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8E3817-D364-4918-9DFC-E1C70463D86A}" xr6:coauthVersionLast="47" xr6:coauthVersionMax="47" xr10:uidLastSave="{00000000-0000-0000-0000-000000000000}"/>
  <bookViews>
    <workbookView xWindow="-120" yWindow="-120" windowWidth="29040" windowHeight="15720" activeTab="31" xr2:uid="{00000000-000D-0000-FFFF-FFFF00000000}"/>
  </bookViews>
  <sheets>
    <sheet name="PG Table" sheetId="2" r:id="rId1"/>
    <sheet name="6-PG Sales" sheetId="1" state="hidden" r:id="rId2"/>
    <sheet name="16.12 31.12" sheetId="4" state="hidden" r:id="rId3"/>
    <sheet name="1.1.25 15.1.25" sheetId="5" state="hidden" r:id="rId4"/>
    <sheet name="16.1.25 31.1.25" sheetId="6" state="hidden" r:id="rId5"/>
    <sheet name="Jan-monthly" sheetId="7" state="hidden" r:id="rId6"/>
    <sheet name="1.2.25 15.2.25" sheetId="8" state="hidden" r:id="rId7"/>
    <sheet name="Feb.monthly" sheetId="9" state="hidden" r:id="rId8"/>
    <sheet name="1.3.25-15.3.25" sheetId="10" state="hidden" r:id="rId9"/>
    <sheet name="March- Monthly" sheetId="11" state="hidden" r:id="rId10"/>
    <sheet name="1.4.2025 to 15.4.2025" sheetId="12" state="hidden" r:id="rId11"/>
    <sheet name="April-Monthly" sheetId="13" state="hidden" r:id="rId12"/>
    <sheet name="1.5.2025 15.5.2025" sheetId="14" state="hidden" r:id="rId13"/>
    <sheet name="PGSales" sheetId="3" r:id="rId14"/>
    <sheet name="May-Monthly" sheetId="15" state="hidden" r:id="rId15"/>
    <sheet name="1.6.2025 to 15.6.2025" sheetId="16" state="hidden" r:id="rId16"/>
    <sheet name="June- Monthly" sheetId="17" state="hidden" r:id="rId17"/>
    <sheet name="1.7.2025 to 15.7.2025" sheetId="18" state="hidden" r:id="rId18"/>
    <sheet name="July- monthly" sheetId="19" state="hidden" r:id="rId19"/>
    <sheet name="1.8.2025 To 15.8.2025" sheetId="20" state="hidden" r:id="rId20"/>
    <sheet name="August-Monthly" sheetId="21" state="hidden" r:id="rId21"/>
    <sheet name="(1.9.2025 to15.9.2025)" sheetId="22" state="hidden" r:id="rId22"/>
    <sheet name="September -Monthly" sheetId="23" state="hidden" r:id="rId23"/>
    <sheet name="1.10.25 to15.10.25" sheetId="24" state="hidden" r:id="rId24"/>
    <sheet name="October Monthly" sheetId="25" state="hidden" r:id="rId25"/>
    <sheet name="1.11.2025 To 15.11.2025" sheetId="26" state="hidden" r:id="rId26"/>
    <sheet name="November-Monthly" sheetId="27" state="hidden" r:id="rId27"/>
    <sheet name="1.12.2025 to 15.12.2025" sheetId="28" state="hidden" r:id="rId28"/>
    <sheet name="December Monthly" sheetId="29" state="hidden" r:id="rId29"/>
    <sheet name=" January Monthly 2026" sheetId="30" state="hidden" r:id="rId30"/>
    <sheet name="February Monthly 2026" sheetId="31" state="hidden" r:id="rId31"/>
    <sheet name="3.3.2026 to 15.3.2026" sheetId="32" r:id="rId32"/>
  </sheets>
  <definedNames>
    <definedName name="_xlnm._FilterDatabase" localSheetId="0" hidden="1">'PG Table'!$K$1:$N$51</definedName>
    <definedName name="aa">#REF!</definedName>
    <definedName name="aaa">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kdt">#REF!</definedName>
    <definedName name="Last_Row" localSheetId="0">IF('PG Table'!Values_Entered,Header_Row+'PG Table'!Number_of_Payments,Header_Row)</definedName>
    <definedName name="Last_Row" localSheetId="13">IF(PGSales!Values_Entered,Header_Row+PGSales!Number_of_Payments,Header_Row)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um_Pmt_Per_Year">#REF!</definedName>
    <definedName name="Number_of_Payments" localSheetId="0">MATCH(0.01,End_Bal,-1)+1</definedName>
    <definedName name="Number_of_Payments" localSheetId="13">MATCH(0.01,End_Bal,-1)+1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0">DATE(YEAR(Loan_Start),MONTH(Loan_Start)+Payment_Number,DAY(Loan_Start))</definedName>
    <definedName name="Payment_Date" localSheetId="13">DATE(YEAR(Loan_Start),MONTH(Loan_Start)+Payment_Number,DAY(Loan_Start))</definedName>
    <definedName name="Payment_Date">DATE(YEAR(Loan_Start),MONTH(Loan_Start)+Payment_Number,DAY(Loan_Start))</definedName>
    <definedName name="Princ">#REF!</definedName>
    <definedName name="Print_Area_Reset" localSheetId="0">OFFSET(Full_Print,0,0,'PG Table'!Last_Row)</definedName>
    <definedName name="Print_Area_Reset" localSheetId="13">OFFSET(Full_Print,0,0,PGSales!Last_Row)</definedName>
    <definedName name="Print_Area_Reset">OFFSET(Full_Print,0,0,Last_Row)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tdk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3">Scheduled_Payment+Extra_Payment</definedName>
    <definedName name="Total_Payment">Scheduled_Payment+Extra_Payment</definedName>
    <definedName name="Values_Entered" localSheetId="0">IF(Loan_Amount*Interest_Rate*Loan_Years*Loan_Start&gt;0,1,0)</definedName>
    <definedName name="Values_Entered" localSheetId="13">IF(Loan_Amount*Interest_Rate*Loan_Years*Loan_Start&gt;0,1,0)</definedName>
    <definedName name="Values_Entered">IF(Loan_Amount*Interest_Rate*Loan_Years*Loan_Start&gt;0,1,0)</definedName>
    <definedName name="vkhfkgf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640" i="3" l="1"/>
  <c r="A14641" i="3"/>
  <c r="A14642" i="3"/>
  <c r="A14643" i="3"/>
  <c r="A14644" i="3"/>
  <c r="A14645" i="3"/>
  <c r="A14646" i="3"/>
  <c r="A14647" i="3"/>
  <c r="A14648" i="3"/>
  <c r="B14640" i="3"/>
  <c r="B14641" i="3"/>
  <c r="B14642" i="3"/>
  <c r="B14643" i="3"/>
  <c r="B14644" i="3"/>
  <c r="B14645" i="3"/>
  <c r="B14646" i="3"/>
  <c r="B14647" i="3"/>
  <c r="B14648" i="3"/>
  <c r="F14640" i="3"/>
  <c r="F14641" i="3"/>
  <c r="F14642" i="3"/>
  <c r="F14643" i="3"/>
  <c r="F14644" i="3"/>
  <c r="F14645" i="3"/>
  <c r="F14646" i="3"/>
  <c r="F14647" i="3"/>
  <c r="F14648" i="3"/>
  <c r="G14640" i="3"/>
  <c r="G14641" i="3"/>
  <c r="G14642" i="3"/>
  <c r="G14643" i="3"/>
  <c r="G14644" i="3"/>
  <c r="G14645" i="3"/>
  <c r="G14646" i="3"/>
  <c r="G14647" i="3"/>
  <c r="G14648" i="3"/>
  <c r="H14640" i="3"/>
  <c r="H14641" i="3"/>
  <c r="H14642" i="3"/>
  <c r="H14643" i="3"/>
  <c r="H14644" i="3"/>
  <c r="H14645" i="3"/>
  <c r="H14646" i="3"/>
  <c r="H14647" i="3"/>
  <c r="H14648" i="3"/>
  <c r="J14640" i="3"/>
  <c r="J14641" i="3"/>
  <c r="J14642" i="3"/>
  <c r="J14643" i="3"/>
  <c r="J14644" i="3"/>
  <c r="J14645" i="3"/>
  <c r="J14646" i="3"/>
  <c r="J14647" i="3"/>
  <c r="J14648" i="3"/>
  <c r="K14640" i="3"/>
  <c r="K14641" i="3"/>
  <c r="K14642" i="3"/>
  <c r="K14643" i="3"/>
  <c r="K14644" i="3"/>
  <c r="K14645" i="3"/>
  <c r="K14646" i="3"/>
  <c r="K14647" i="3"/>
  <c r="K14648" i="3"/>
  <c r="M14640" i="3"/>
  <c r="M14641" i="3"/>
  <c r="M14642" i="3"/>
  <c r="M14643" i="3"/>
  <c r="M14644" i="3"/>
  <c r="M14645" i="3"/>
  <c r="M14646" i="3"/>
  <c r="M14647" i="3"/>
  <c r="M14648" i="3"/>
  <c r="N14640" i="3"/>
  <c r="N14641" i="3"/>
  <c r="N14642" i="3"/>
  <c r="N14643" i="3"/>
  <c r="N14644" i="3"/>
  <c r="N14645" i="3"/>
  <c r="N14646" i="3"/>
  <c r="N14647" i="3"/>
  <c r="N14648" i="3"/>
  <c r="A14630" i="3"/>
  <c r="A14631" i="3"/>
  <c r="A14632" i="3"/>
  <c r="A14633" i="3"/>
  <c r="A14634" i="3"/>
  <c r="A14635" i="3"/>
  <c r="A14636" i="3"/>
  <c r="A14637" i="3"/>
  <c r="A14638" i="3"/>
  <c r="B14630" i="3"/>
  <c r="B14631" i="3"/>
  <c r="B14632" i="3"/>
  <c r="B14633" i="3"/>
  <c r="B14634" i="3"/>
  <c r="B14635" i="3"/>
  <c r="B14636" i="3"/>
  <c r="B14637" i="3"/>
  <c r="B14638" i="3"/>
  <c r="F14630" i="3"/>
  <c r="F14631" i="3"/>
  <c r="F14632" i="3"/>
  <c r="F14633" i="3"/>
  <c r="F14634" i="3"/>
  <c r="F14635" i="3"/>
  <c r="F14636" i="3"/>
  <c r="F14637" i="3"/>
  <c r="F14638" i="3"/>
  <c r="G14630" i="3"/>
  <c r="G14631" i="3"/>
  <c r="G14632" i="3"/>
  <c r="G14633" i="3"/>
  <c r="G14634" i="3"/>
  <c r="G14635" i="3"/>
  <c r="G14636" i="3"/>
  <c r="G14637" i="3"/>
  <c r="G14638" i="3"/>
  <c r="H14630" i="3"/>
  <c r="H14631" i="3"/>
  <c r="H14632" i="3"/>
  <c r="H14633" i="3"/>
  <c r="H14634" i="3"/>
  <c r="H14635" i="3"/>
  <c r="H14636" i="3"/>
  <c r="H14637" i="3"/>
  <c r="H14638" i="3"/>
  <c r="J14630" i="3"/>
  <c r="J14631" i="3"/>
  <c r="J14632" i="3"/>
  <c r="J14633" i="3"/>
  <c r="J14634" i="3"/>
  <c r="J14635" i="3"/>
  <c r="J14636" i="3"/>
  <c r="J14637" i="3"/>
  <c r="J14638" i="3"/>
  <c r="K14630" i="3"/>
  <c r="K14631" i="3"/>
  <c r="K14632" i="3"/>
  <c r="K14633" i="3"/>
  <c r="K14634" i="3"/>
  <c r="K14635" i="3"/>
  <c r="K14636" i="3"/>
  <c r="K14637" i="3"/>
  <c r="K14638" i="3"/>
  <c r="M14630" i="3"/>
  <c r="M14631" i="3"/>
  <c r="M14632" i="3"/>
  <c r="M14633" i="3"/>
  <c r="M14634" i="3"/>
  <c r="M14635" i="3"/>
  <c r="M14636" i="3"/>
  <c r="M14637" i="3"/>
  <c r="M14638" i="3"/>
  <c r="N14630" i="3"/>
  <c r="N14631" i="3"/>
  <c r="N14632" i="3"/>
  <c r="N14633" i="3"/>
  <c r="N14634" i="3"/>
  <c r="N14635" i="3"/>
  <c r="N14636" i="3"/>
  <c r="N14637" i="3"/>
  <c r="N14638" i="3"/>
  <c r="A14619" i="3"/>
  <c r="A14620" i="3"/>
  <c r="A14621" i="3"/>
  <c r="A14622" i="3"/>
  <c r="A14623" i="3"/>
  <c r="A14624" i="3"/>
  <c r="A14625" i="3"/>
  <c r="A14626" i="3"/>
  <c r="A14627" i="3"/>
  <c r="B14619" i="3"/>
  <c r="B14620" i="3"/>
  <c r="B14621" i="3"/>
  <c r="B14622" i="3"/>
  <c r="B14623" i="3"/>
  <c r="B14624" i="3"/>
  <c r="B14625" i="3"/>
  <c r="B14626" i="3"/>
  <c r="B14627" i="3"/>
  <c r="F14619" i="3"/>
  <c r="F14620" i="3"/>
  <c r="F14621" i="3"/>
  <c r="F14622" i="3"/>
  <c r="F14623" i="3"/>
  <c r="F14624" i="3"/>
  <c r="F14625" i="3"/>
  <c r="F14626" i="3"/>
  <c r="F14627" i="3"/>
  <c r="G14619" i="3"/>
  <c r="G14620" i="3"/>
  <c r="G14621" i="3"/>
  <c r="G14622" i="3"/>
  <c r="G14623" i="3"/>
  <c r="G14624" i="3"/>
  <c r="G14625" i="3"/>
  <c r="G14626" i="3"/>
  <c r="G14627" i="3"/>
  <c r="H14619" i="3"/>
  <c r="H14620" i="3"/>
  <c r="H14621" i="3"/>
  <c r="H14622" i="3"/>
  <c r="H14623" i="3"/>
  <c r="H14624" i="3"/>
  <c r="H14625" i="3"/>
  <c r="H14626" i="3"/>
  <c r="H14627" i="3"/>
  <c r="J14619" i="3"/>
  <c r="J14620" i="3"/>
  <c r="J14621" i="3"/>
  <c r="J14622" i="3"/>
  <c r="J14623" i="3"/>
  <c r="J14624" i="3"/>
  <c r="J14625" i="3"/>
  <c r="J14626" i="3"/>
  <c r="J14627" i="3"/>
  <c r="K14619" i="3"/>
  <c r="K14620" i="3"/>
  <c r="K14621" i="3"/>
  <c r="K14622" i="3"/>
  <c r="K14623" i="3"/>
  <c r="K14624" i="3"/>
  <c r="K14625" i="3"/>
  <c r="K14626" i="3"/>
  <c r="K14627" i="3"/>
  <c r="M14619" i="3"/>
  <c r="M14620" i="3"/>
  <c r="M14621" i="3"/>
  <c r="M14622" i="3"/>
  <c r="M14623" i="3"/>
  <c r="M14624" i="3"/>
  <c r="M14625" i="3"/>
  <c r="M14626" i="3"/>
  <c r="M14627" i="3"/>
  <c r="N14619" i="3"/>
  <c r="N14620" i="3"/>
  <c r="N14621" i="3"/>
  <c r="N14622" i="3"/>
  <c r="N14623" i="3"/>
  <c r="N14624" i="3"/>
  <c r="N14625" i="3"/>
  <c r="N14626" i="3"/>
  <c r="N14627" i="3"/>
  <c r="A14606" i="3"/>
  <c r="A14607" i="3"/>
  <c r="A14608" i="3"/>
  <c r="A14609" i="3"/>
  <c r="A14610" i="3"/>
  <c r="A14611" i="3"/>
  <c r="A14612" i="3"/>
  <c r="A14613" i="3"/>
  <c r="A14614" i="3"/>
  <c r="A14615" i="3"/>
  <c r="B14606" i="3"/>
  <c r="B14607" i="3"/>
  <c r="B14608" i="3"/>
  <c r="B14609" i="3"/>
  <c r="B14610" i="3"/>
  <c r="B14611" i="3"/>
  <c r="B14612" i="3"/>
  <c r="B14613" i="3"/>
  <c r="B14614" i="3"/>
  <c r="B14615" i="3"/>
  <c r="F14606" i="3"/>
  <c r="F14607" i="3"/>
  <c r="F14608" i="3"/>
  <c r="F14609" i="3"/>
  <c r="F14610" i="3"/>
  <c r="F14611" i="3"/>
  <c r="F14612" i="3"/>
  <c r="F14613" i="3"/>
  <c r="F14614" i="3"/>
  <c r="F14615" i="3"/>
  <c r="G14606" i="3"/>
  <c r="G14607" i="3"/>
  <c r="G14608" i="3"/>
  <c r="G14609" i="3"/>
  <c r="G14610" i="3"/>
  <c r="G14611" i="3"/>
  <c r="G14612" i="3"/>
  <c r="G14613" i="3"/>
  <c r="G14614" i="3"/>
  <c r="G14615" i="3"/>
  <c r="H14606" i="3"/>
  <c r="H14607" i="3"/>
  <c r="H14608" i="3"/>
  <c r="H14609" i="3"/>
  <c r="H14610" i="3"/>
  <c r="H14611" i="3"/>
  <c r="H14612" i="3"/>
  <c r="H14613" i="3"/>
  <c r="H14614" i="3"/>
  <c r="H14615" i="3"/>
  <c r="J14606" i="3"/>
  <c r="J14607" i="3"/>
  <c r="J14608" i="3"/>
  <c r="J14609" i="3"/>
  <c r="J14610" i="3"/>
  <c r="J14611" i="3"/>
  <c r="J14612" i="3"/>
  <c r="J14613" i="3"/>
  <c r="J14614" i="3"/>
  <c r="J14615" i="3"/>
  <c r="K14606" i="3"/>
  <c r="K14607" i="3"/>
  <c r="K14608" i="3"/>
  <c r="K14609" i="3"/>
  <c r="K14610" i="3"/>
  <c r="K14611" i="3"/>
  <c r="K14612" i="3"/>
  <c r="K14613" i="3"/>
  <c r="K14614" i="3"/>
  <c r="K14615" i="3"/>
  <c r="M14606" i="3"/>
  <c r="M14607" i="3"/>
  <c r="M14608" i="3"/>
  <c r="M14609" i="3"/>
  <c r="M14610" i="3"/>
  <c r="M14611" i="3"/>
  <c r="M14612" i="3"/>
  <c r="M14613" i="3"/>
  <c r="M14614" i="3"/>
  <c r="M14615" i="3"/>
  <c r="N14606" i="3"/>
  <c r="N14607" i="3"/>
  <c r="N14608" i="3"/>
  <c r="N14609" i="3"/>
  <c r="N14610" i="3"/>
  <c r="N14611" i="3"/>
  <c r="N14612" i="3"/>
  <c r="N14613" i="3"/>
  <c r="N14614" i="3"/>
  <c r="N14615" i="3"/>
  <c r="A14616" i="3"/>
  <c r="A14617" i="3"/>
  <c r="A14618" i="3"/>
  <c r="A14628" i="3"/>
  <c r="A14629" i="3"/>
  <c r="A14639" i="3"/>
  <c r="A14649" i="3"/>
  <c r="A14650" i="3"/>
  <c r="A14651" i="3"/>
  <c r="A14652" i="3"/>
  <c r="B14616" i="3"/>
  <c r="B14617" i="3"/>
  <c r="B14618" i="3"/>
  <c r="B14628" i="3"/>
  <c r="B14629" i="3"/>
  <c r="B14639" i="3"/>
  <c r="B14649" i="3"/>
  <c r="B14650" i="3"/>
  <c r="B14651" i="3"/>
  <c r="B14652" i="3"/>
  <c r="F14616" i="3"/>
  <c r="F14617" i="3"/>
  <c r="F14618" i="3"/>
  <c r="F14628" i="3"/>
  <c r="F14629" i="3"/>
  <c r="F14639" i="3"/>
  <c r="F14649" i="3"/>
  <c r="F14650" i="3"/>
  <c r="F14651" i="3"/>
  <c r="F14652" i="3"/>
  <c r="G14616" i="3"/>
  <c r="G14617" i="3"/>
  <c r="G14618" i="3"/>
  <c r="G14628" i="3"/>
  <c r="G14629" i="3"/>
  <c r="G14639" i="3"/>
  <c r="G14649" i="3"/>
  <c r="G14650" i="3"/>
  <c r="G14651" i="3"/>
  <c r="G14652" i="3"/>
  <c r="H14616" i="3"/>
  <c r="H14617" i="3"/>
  <c r="H14618" i="3"/>
  <c r="H14628" i="3"/>
  <c r="H14629" i="3"/>
  <c r="H14639" i="3"/>
  <c r="H14649" i="3"/>
  <c r="H14650" i="3"/>
  <c r="H14651" i="3"/>
  <c r="H14652" i="3"/>
  <c r="J14616" i="3"/>
  <c r="J14617" i="3"/>
  <c r="J14618" i="3"/>
  <c r="J14628" i="3"/>
  <c r="J14629" i="3"/>
  <c r="J14639" i="3"/>
  <c r="J14649" i="3"/>
  <c r="J14650" i="3"/>
  <c r="J14651" i="3"/>
  <c r="J14652" i="3"/>
  <c r="K14616" i="3"/>
  <c r="K14617" i="3"/>
  <c r="K14618" i="3"/>
  <c r="K14628" i="3"/>
  <c r="K14629" i="3"/>
  <c r="K14639" i="3"/>
  <c r="K14649" i="3"/>
  <c r="K14650" i="3"/>
  <c r="K14651" i="3"/>
  <c r="K14652" i="3"/>
  <c r="M14616" i="3"/>
  <c r="M14617" i="3"/>
  <c r="M14618" i="3"/>
  <c r="M14628" i="3"/>
  <c r="M14629" i="3"/>
  <c r="M14639" i="3"/>
  <c r="M14649" i="3"/>
  <c r="M14650" i="3"/>
  <c r="M14651" i="3"/>
  <c r="M14652" i="3"/>
  <c r="N14616" i="3"/>
  <c r="N14617" i="3"/>
  <c r="N14618" i="3"/>
  <c r="N14628" i="3"/>
  <c r="N14629" i="3"/>
  <c r="N14639" i="3"/>
  <c r="N14649" i="3"/>
  <c r="N14650" i="3"/>
  <c r="N14651" i="3"/>
  <c r="N14652" i="3"/>
  <c r="A14593" i="3"/>
  <c r="A14594" i="3"/>
  <c r="A14595" i="3"/>
  <c r="A14596" i="3"/>
  <c r="A14597" i="3"/>
  <c r="A14598" i="3"/>
  <c r="A14599" i="3"/>
  <c r="A14600" i="3"/>
  <c r="B14593" i="3"/>
  <c r="B14594" i="3"/>
  <c r="B14595" i="3"/>
  <c r="B14596" i="3"/>
  <c r="B14597" i="3"/>
  <c r="B14598" i="3"/>
  <c r="B14599" i="3"/>
  <c r="B14600" i="3"/>
  <c r="F14593" i="3"/>
  <c r="F14594" i="3"/>
  <c r="F14595" i="3"/>
  <c r="F14596" i="3"/>
  <c r="F14597" i="3"/>
  <c r="F14598" i="3"/>
  <c r="F14599" i="3"/>
  <c r="F14600" i="3"/>
  <c r="G14593" i="3"/>
  <c r="G14594" i="3"/>
  <c r="G14595" i="3"/>
  <c r="G14596" i="3"/>
  <c r="G14597" i="3"/>
  <c r="G14598" i="3"/>
  <c r="G14599" i="3"/>
  <c r="G14600" i="3"/>
  <c r="H14593" i="3"/>
  <c r="H14594" i="3"/>
  <c r="H14595" i="3"/>
  <c r="H14596" i="3"/>
  <c r="H14597" i="3"/>
  <c r="H14598" i="3"/>
  <c r="H14599" i="3"/>
  <c r="H14600" i="3"/>
  <c r="J14593" i="3"/>
  <c r="J14594" i="3"/>
  <c r="J14595" i="3"/>
  <c r="J14596" i="3"/>
  <c r="J14597" i="3"/>
  <c r="J14598" i="3"/>
  <c r="J14599" i="3"/>
  <c r="J14600" i="3"/>
  <c r="K14593" i="3"/>
  <c r="K14594" i="3"/>
  <c r="K14595" i="3"/>
  <c r="K14596" i="3"/>
  <c r="K14597" i="3"/>
  <c r="K14598" i="3"/>
  <c r="K14599" i="3"/>
  <c r="K14600" i="3"/>
  <c r="M14593" i="3"/>
  <c r="M14594" i="3"/>
  <c r="M14595" i="3"/>
  <c r="M14596" i="3"/>
  <c r="M14597" i="3"/>
  <c r="M14598" i="3"/>
  <c r="M14599" i="3"/>
  <c r="M14600" i="3"/>
  <c r="N14593" i="3"/>
  <c r="N14594" i="3"/>
  <c r="N14595" i="3"/>
  <c r="N14596" i="3"/>
  <c r="N14597" i="3"/>
  <c r="N14598" i="3"/>
  <c r="N14599" i="3"/>
  <c r="N14600" i="3"/>
  <c r="A14583" i="3"/>
  <c r="A14584" i="3"/>
  <c r="A14585" i="3"/>
  <c r="A14586" i="3"/>
  <c r="A14587" i="3"/>
  <c r="A14588" i="3"/>
  <c r="A14589" i="3"/>
  <c r="A14590" i="3"/>
  <c r="B14583" i="3"/>
  <c r="B14584" i="3"/>
  <c r="B14585" i="3"/>
  <c r="B14586" i="3"/>
  <c r="B14587" i="3"/>
  <c r="B14588" i="3"/>
  <c r="B14589" i="3"/>
  <c r="B14590" i="3"/>
  <c r="F14583" i="3"/>
  <c r="F14584" i="3"/>
  <c r="F14585" i="3"/>
  <c r="F14586" i="3"/>
  <c r="F14587" i="3"/>
  <c r="F14588" i="3"/>
  <c r="F14589" i="3"/>
  <c r="F14590" i="3"/>
  <c r="G14583" i="3"/>
  <c r="G14584" i="3"/>
  <c r="G14585" i="3"/>
  <c r="G14586" i="3"/>
  <c r="G14587" i="3"/>
  <c r="G14588" i="3"/>
  <c r="G14589" i="3"/>
  <c r="G14590" i="3"/>
  <c r="H14583" i="3"/>
  <c r="H14584" i="3"/>
  <c r="H14585" i="3"/>
  <c r="H14586" i="3"/>
  <c r="H14587" i="3"/>
  <c r="H14588" i="3"/>
  <c r="H14589" i="3"/>
  <c r="H14590" i="3"/>
  <c r="J14583" i="3"/>
  <c r="J14584" i="3"/>
  <c r="J14585" i="3"/>
  <c r="J14586" i="3"/>
  <c r="J14587" i="3"/>
  <c r="J14588" i="3"/>
  <c r="J14589" i="3"/>
  <c r="J14590" i="3"/>
  <c r="K14583" i="3"/>
  <c r="K14584" i="3"/>
  <c r="K14585" i="3"/>
  <c r="K14586" i="3"/>
  <c r="K14587" i="3"/>
  <c r="K14588" i="3"/>
  <c r="K14589" i="3"/>
  <c r="K14590" i="3"/>
  <c r="M14583" i="3"/>
  <c r="M14584" i="3"/>
  <c r="M14585" i="3"/>
  <c r="M14586" i="3"/>
  <c r="M14587" i="3"/>
  <c r="M14588" i="3"/>
  <c r="M14589" i="3"/>
  <c r="M14590" i="3"/>
  <c r="N14583" i="3"/>
  <c r="N14584" i="3"/>
  <c r="N14585" i="3"/>
  <c r="N14586" i="3"/>
  <c r="N14587" i="3"/>
  <c r="N14588" i="3"/>
  <c r="N14589" i="3"/>
  <c r="N14590" i="3"/>
  <c r="A14591" i="3"/>
  <c r="A14592" i="3"/>
  <c r="A14601" i="3"/>
  <c r="A14602" i="3"/>
  <c r="A14603" i="3"/>
  <c r="A14604" i="3"/>
  <c r="A14605" i="3"/>
  <c r="A14653" i="3"/>
  <c r="B14591" i="3"/>
  <c r="B14592" i="3"/>
  <c r="B14601" i="3"/>
  <c r="B14602" i="3"/>
  <c r="B14603" i="3"/>
  <c r="B14604" i="3"/>
  <c r="B14605" i="3"/>
  <c r="B14653" i="3"/>
  <c r="F14591" i="3"/>
  <c r="F14592" i="3"/>
  <c r="F14601" i="3"/>
  <c r="F14602" i="3"/>
  <c r="F14603" i="3"/>
  <c r="F14604" i="3"/>
  <c r="F14605" i="3"/>
  <c r="F14653" i="3"/>
  <c r="G14591" i="3"/>
  <c r="G14592" i="3"/>
  <c r="G14601" i="3"/>
  <c r="G14602" i="3"/>
  <c r="G14603" i="3"/>
  <c r="G14604" i="3"/>
  <c r="G14605" i="3"/>
  <c r="G14653" i="3"/>
  <c r="H14591" i="3"/>
  <c r="H14592" i="3"/>
  <c r="H14601" i="3"/>
  <c r="H14602" i="3"/>
  <c r="H14603" i="3"/>
  <c r="H14604" i="3"/>
  <c r="H14605" i="3"/>
  <c r="H14653" i="3"/>
  <c r="J14591" i="3"/>
  <c r="J14592" i="3"/>
  <c r="J14601" i="3"/>
  <c r="J14602" i="3"/>
  <c r="J14603" i="3"/>
  <c r="J14604" i="3"/>
  <c r="J14605" i="3"/>
  <c r="J14653" i="3"/>
  <c r="K14591" i="3"/>
  <c r="K14592" i="3"/>
  <c r="K14601" i="3"/>
  <c r="K14602" i="3"/>
  <c r="K14603" i="3"/>
  <c r="K14604" i="3"/>
  <c r="K14605" i="3"/>
  <c r="K14653" i="3"/>
  <c r="M14591" i="3"/>
  <c r="M14592" i="3"/>
  <c r="M14601" i="3"/>
  <c r="M14602" i="3"/>
  <c r="M14603" i="3"/>
  <c r="M14604" i="3"/>
  <c r="M14605" i="3"/>
  <c r="M14653" i="3"/>
  <c r="N14591" i="3"/>
  <c r="N14592" i="3"/>
  <c r="N14601" i="3"/>
  <c r="N14602" i="3"/>
  <c r="N14603" i="3"/>
  <c r="N14604" i="3"/>
  <c r="N14605" i="3"/>
  <c r="N14653" i="3"/>
  <c r="A14563" i="3"/>
  <c r="A14564" i="3"/>
  <c r="A14565" i="3"/>
  <c r="A14566" i="3"/>
  <c r="A14567" i="3"/>
  <c r="A14568" i="3"/>
  <c r="A14569" i="3"/>
  <c r="A14570" i="3"/>
  <c r="A14571" i="3"/>
  <c r="A14572" i="3"/>
  <c r="A14573" i="3"/>
  <c r="A14574" i="3"/>
  <c r="A14575" i="3"/>
  <c r="B14563" i="3"/>
  <c r="B14564" i="3"/>
  <c r="B14565" i="3"/>
  <c r="B14566" i="3"/>
  <c r="B14567" i="3"/>
  <c r="B14568" i="3"/>
  <c r="B14569" i="3"/>
  <c r="B14570" i="3"/>
  <c r="B14571" i="3"/>
  <c r="B14572" i="3"/>
  <c r="B14573" i="3"/>
  <c r="B14574" i="3"/>
  <c r="B14575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H14563" i="3"/>
  <c r="H14564" i="3"/>
  <c r="H14565" i="3"/>
  <c r="H14566" i="3"/>
  <c r="H14567" i="3"/>
  <c r="H14568" i="3"/>
  <c r="H14569" i="3"/>
  <c r="H14570" i="3"/>
  <c r="H14571" i="3"/>
  <c r="H14572" i="3"/>
  <c r="H14573" i="3"/>
  <c r="H14574" i="3"/>
  <c r="H14575" i="3"/>
  <c r="J14563" i="3"/>
  <c r="J14564" i="3"/>
  <c r="J14565" i="3"/>
  <c r="J14566" i="3"/>
  <c r="J14567" i="3"/>
  <c r="J14568" i="3"/>
  <c r="J14569" i="3"/>
  <c r="J14570" i="3"/>
  <c r="J14571" i="3"/>
  <c r="J14572" i="3"/>
  <c r="J14573" i="3"/>
  <c r="J14574" i="3"/>
  <c r="J14575" i="3"/>
  <c r="K14563" i="3"/>
  <c r="K14564" i="3"/>
  <c r="K14565" i="3"/>
  <c r="K14566" i="3"/>
  <c r="K14567" i="3"/>
  <c r="K14568" i="3"/>
  <c r="K14569" i="3"/>
  <c r="K14570" i="3"/>
  <c r="K14571" i="3"/>
  <c r="K14572" i="3"/>
  <c r="K14573" i="3"/>
  <c r="K14574" i="3"/>
  <c r="K14575" i="3"/>
  <c r="M14563" i="3"/>
  <c r="N14563" i="3" s="1"/>
  <c r="M14564" i="3"/>
  <c r="M14565" i="3"/>
  <c r="M14566" i="3"/>
  <c r="M14567" i="3"/>
  <c r="M14568" i="3"/>
  <c r="M14569" i="3"/>
  <c r="M14570" i="3"/>
  <c r="M14571" i="3"/>
  <c r="M14572" i="3"/>
  <c r="M14573" i="3"/>
  <c r="M14574" i="3"/>
  <c r="M14575" i="3"/>
  <c r="N14564" i="3"/>
  <c r="N14565" i="3"/>
  <c r="N14566" i="3"/>
  <c r="N14567" i="3"/>
  <c r="N14568" i="3"/>
  <c r="N14569" i="3"/>
  <c r="N14570" i="3"/>
  <c r="N14571" i="3"/>
  <c r="N14572" i="3"/>
  <c r="N14573" i="3"/>
  <c r="N14574" i="3"/>
  <c r="N14575" i="3"/>
  <c r="A14538" i="3"/>
  <c r="A14539" i="3"/>
  <c r="A14540" i="3"/>
  <c r="A14541" i="3"/>
  <c r="A14542" i="3"/>
  <c r="A14543" i="3"/>
  <c r="A14544" i="3"/>
  <c r="A14545" i="3"/>
  <c r="A14546" i="3"/>
  <c r="A14547" i="3"/>
  <c r="B14538" i="3"/>
  <c r="B14539" i="3"/>
  <c r="B14540" i="3"/>
  <c r="B14541" i="3"/>
  <c r="B14542" i="3"/>
  <c r="B14543" i="3"/>
  <c r="B14544" i="3"/>
  <c r="B14545" i="3"/>
  <c r="B14546" i="3"/>
  <c r="B14547" i="3"/>
  <c r="F14538" i="3"/>
  <c r="F14539" i="3"/>
  <c r="F14540" i="3"/>
  <c r="F14541" i="3"/>
  <c r="F14542" i="3"/>
  <c r="F14543" i="3"/>
  <c r="F14544" i="3"/>
  <c r="F14545" i="3"/>
  <c r="F14546" i="3"/>
  <c r="F14547" i="3"/>
  <c r="G14538" i="3"/>
  <c r="G14539" i="3"/>
  <c r="G14540" i="3"/>
  <c r="G14541" i="3"/>
  <c r="G14542" i="3"/>
  <c r="G14543" i="3"/>
  <c r="G14544" i="3"/>
  <c r="G14545" i="3"/>
  <c r="G14546" i="3"/>
  <c r="G14547" i="3"/>
  <c r="H14538" i="3"/>
  <c r="H14539" i="3"/>
  <c r="H14540" i="3"/>
  <c r="H14541" i="3"/>
  <c r="H14542" i="3"/>
  <c r="H14543" i="3"/>
  <c r="H14544" i="3"/>
  <c r="H14545" i="3"/>
  <c r="H14546" i="3"/>
  <c r="H14547" i="3"/>
  <c r="J14538" i="3"/>
  <c r="J14539" i="3"/>
  <c r="J14540" i="3"/>
  <c r="J14541" i="3"/>
  <c r="J14542" i="3"/>
  <c r="J14543" i="3"/>
  <c r="J14544" i="3"/>
  <c r="J14545" i="3"/>
  <c r="J14546" i="3"/>
  <c r="J14547" i="3"/>
  <c r="K14538" i="3"/>
  <c r="K14539" i="3"/>
  <c r="K14540" i="3"/>
  <c r="K14541" i="3"/>
  <c r="K14542" i="3"/>
  <c r="K14543" i="3"/>
  <c r="K14544" i="3"/>
  <c r="K14545" i="3"/>
  <c r="K14546" i="3"/>
  <c r="K14547" i="3"/>
  <c r="M14538" i="3"/>
  <c r="M14539" i="3"/>
  <c r="M14540" i="3"/>
  <c r="M14541" i="3"/>
  <c r="M14542" i="3"/>
  <c r="M14543" i="3"/>
  <c r="M14544" i="3"/>
  <c r="M14545" i="3"/>
  <c r="M14546" i="3"/>
  <c r="M14547" i="3"/>
  <c r="N14538" i="3"/>
  <c r="N14539" i="3"/>
  <c r="N14540" i="3"/>
  <c r="N14541" i="3"/>
  <c r="N14542" i="3"/>
  <c r="N14543" i="3"/>
  <c r="N14544" i="3"/>
  <c r="N14545" i="3"/>
  <c r="N14546" i="3"/>
  <c r="N14547" i="3"/>
  <c r="A14548" i="3"/>
  <c r="A14549" i="3"/>
  <c r="A14550" i="3"/>
  <c r="A14551" i="3"/>
  <c r="A14552" i="3"/>
  <c r="A14553" i="3"/>
  <c r="A14554" i="3"/>
  <c r="A14555" i="3"/>
  <c r="A14556" i="3"/>
  <c r="A14557" i="3"/>
  <c r="B14548" i="3"/>
  <c r="B14549" i="3"/>
  <c r="B14550" i="3"/>
  <c r="B14551" i="3"/>
  <c r="B14552" i="3"/>
  <c r="B14553" i="3"/>
  <c r="B14554" i="3"/>
  <c r="B14555" i="3"/>
  <c r="B14556" i="3"/>
  <c r="B14557" i="3"/>
  <c r="F14548" i="3"/>
  <c r="F14549" i="3"/>
  <c r="F14550" i="3"/>
  <c r="F14551" i="3"/>
  <c r="F14552" i="3"/>
  <c r="F14553" i="3"/>
  <c r="F14554" i="3"/>
  <c r="F14555" i="3"/>
  <c r="F14556" i="3"/>
  <c r="F14557" i="3"/>
  <c r="G14548" i="3"/>
  <c r="G14549" i="3"/>
  <c r="G14550" i="3"/>
  <c r="G14551" i="3"/>
  <c r="G14552" i="3"/>
  <c r="G14553" i="3"/>
  <c r="G14554" i="3"/>
  <c r="G14555" i="3"/>
  <c r="G14556" i="3"/>
  <c r="G14557" i="3"/>
  <c r="H14548" i="3"/>
  <c r="H14549" i="3"/>
  <c r="H14550" i="3"/>
  <c r="H14551" i="3"/>
  <c r="H14552" i="3"/>
  <c r="H14553" i="3"/>
  <c r="H14554" i="3"/>
  <c r="H14555" i="3"/>
  <c r="H14556" i="3"/>
  <c r="H14557" i="3"/>
  <c r="J14548" i="3"/>
  <c r="J14549" i="3"/>
  <c r="J14550" i="3"/>
  <c r="J14551" i="3"/>
  <c r="J14552" i="3"/>
  <c r="J14553" i="3"/>
  <c r="J14554" i="3"/>
  <c r="J14555" i="3"/>
  <c r="J14556" i="3"/>
  <c r="J14557" i="3"/>
  <c r="K14548" i="3"/>
  <c r="K14549" i="3"/>
  <c r="K14550" i="3"/>
  <c r="K14551" i="3"/>
  <c r="K14552" i="3"/>
  <c r="K14553" i="3"/>
  <c r="K14554" i="3"/>
  <c r="K14555" i="3"/>
  <c r="K14556" i="3"/>
  <c r="K14557" i="3"/>
  <c r="M14548" i="3"/>
  <c r="M14549" i="3"/>
  <c r="M14550" i="3"/>
  <c r="M14551" i="3"/>
  <c r="M14552" i="3"/>
  <c r="M14553" i="3"/>
  <c r="M14554" i="3"/>
  <c r="M14555" i="3"/>
  <c r="M14556" i="3"/>
  <c r="M14557" i="3"/>
  <c r="N14548" i="3"/>
  <c r="N14549" i="3"/>
  <c r="N14550" i="3"/>
  <c r="N14551" i="3"/>
  <c r="N14552" i="3"/>
  <c r="N14553" i="3"/>
  <c r="N14554" i="3"/>
  <c r="N14555" i="3"/>
  <c r="N14556" i="3"/>
  <c r="N14557" i="3"/>
  <c r="A14558" i="3"/>
  <c r="A14559" i="3"/>
  <c r="A14560" i="3"/>
  <c r="A14561" i="3"/>
  <c r="A14562" i="3"/>
  <c r="A14576" i="3"/>
  <c r="A14577" i="3"/>
  <c r="A14578" i="3"/>
  <c r="A14579" i="3"/>
  <c r="A14580" i="3"/>
  <c r="B14558" i="3"/>
  <c r="B14559" i="3"/>
  <c r="B14560" i="3"/>
  <c r="B14561" i="3"/>
  <c r="B14562" i="3"/>
  <c r="B14576" i="3"/>
  <c r="B14577" i="3"/>
  <c r="B14578" i="3"/>
  <c r="B14579" i="3"/>
  <c r="B14580" i="3"/>
  <c r="F14558" i="3"/>
  <c r="F14559" i="3"/>
  <c r="F14560" i="3"/>
  <c r="F14561" i="3"/>
  <c r="F14562" i="3"/>
  <c r="F14576" i="3"/>
  <c r="F14577" i="3"/>
  <c r="F14578" i="3"/>
  <c r="F14579" i="3"/>
  <c r="F14580" i="3"/>
  <c r="G14558" i="3"/>
  <c r="G14559" i="3"/>
  <c r="G14560" i="3"/>
  <c r="G14561" i="3"/>
  <c r="G14562" i="3"/>
  <c r="G14576" i="3"/>
  <c r="G14577" i="3"/>
  <c r="G14578" i="3"/>
  <c r="G14579" i="3"/>
  <c r="G14580" i="3"/>
  <c r="H14558" i="3"/>
  <c r="H14559" i="3"/>
  <c r="H14560" i="3"/>
  <c r="H14561" i="3"/>
  <c r="H14562" i="3"/>
  <c r="H14576" i="3"/>
  <c r="H14577" i="3"/>
  <c r="H14578" i="3"/>
  <c r="H14579" i="3"/>
  <c r="H14580" i="3"/>
  <c r="J14558" i="3"/>
  <c r="J14559" i="3"/>
  <c r="J14560" i="3"/>
  <c r="J14561" i="3"/>
  <c r="J14562" i="3"/>
  <c r="J14576" i="3"/>
  <c r="J14577" i="3"/>
  <c r="J14578" i="3"/>
  <c r="J14579" i="3"/>
  <c r="J14580" i="3"/>
  <c r="K14558" i="3"/>
  <c r="K14559" i="3"/>
  <c r="K14560" i="3"/>
  <c r="K14561" i="3"/>
  <c r="K14562" i="3"/>
  <c r="K14576" i="3"/>
  <c r="K14577" i="3"/>
  <c r="K14578" i="3"/>
  <c r="K14579" i="3"/>
  <c r="K14580" i="3"/>
  <c r="M14558" i="3"/>
  <c r="M14559" i="3"/>
  <c r="M14560" i="3"/>
  <c r="M14561" i="3"/>
  <c r="M14562" i="3"/>
  <c r="N14562" i="3" s="1"/>
  <c r="M14576" i="3"/>
  <c r="M14577" i="3"/>
  <c r="M14578" i="3"/>
  <c r="M14579" i="3"/>
  <c r="M14580" i="3"/>
  <c r="N14580" i="3" s="1"/>
  <c r="N14558" i="3"/>
  <c r="N14559" i="3"/>
  <c r="N14560" i="3"/>
  <c r="N14561" i="3"/>
  <c r="N14576" i="3"/>
  <c r="N14577" i="3"/>
  <c r="N14578" i="3"/>
  <c r="N14579" i="3"/>
  <c r="Q30" i="32"/>
  <c r="P30" i="32"/>
  <c r="O30" i="32"/>
  <c r="N30" i="32"/>
  <c r="M30" i="32"/>
  <c r="L30" i="32"/>
  <c r="K30" i="32"/>
  <c r="J30" i="32"/>
  <c r="I30" i="32"/>
  <c r="H30" i="32"/>
  <c r="G30" i="32"/>
  <c r="R29" i="32"/>
  <c r="R28" i="32"/>
  <c r="R27" i="32"/>
  <c r="R26" i="32"/>
  <c r="R25" i="32"/>
  <c r="R24" i="32"/>
  <c r="R23" i="32"/>
  <c r="R22" i="32"/>
  <c r="R21" i="32"/>
  <c r="R20" i="32"/>
  <c r="R19" i="32"/>
  <c r="R18" i="32"/>
  <c r="R16" i="32"/>
  <c r="R15" i="32"/>
  <c r="R14" i="32"/>
  <c r="R13" i="32"/>
  <c r="R12" i="32"/>
  <c r="R11" i="32"/>
  <c r="R10" i="32"/>
  <c r="R9" i="32"/>
  <c r="R8" i="32"/>
  <c r="R7" i="32"/>
  <c r="R6" i="32"/>
  <c r="R5" i="32"/>
  <c r="R98" i="31"/>
  <c r="R92" i="31"/>
  <c r="R87" i="31"/>
  <c r="R72" i="31"/>
  <c r="A14529" i="3"/>
  <c r="A14530" i="3"/>
  <c r="A14531" i="3"/>
  <c r="A14532" i="3"/>
  <c r="A14533" i="3"/>
  <c r="A14534" i="3"/>
  <c r="A14535" i="3"/>
  <c r="A14536" i="3"/>
  <c r="A14537" i="3"/>
  <c r="B14529" i="3"/>
  <c r="B14530" i="3"/>
  <c r="B14531" i="3"/>
  <c r="B14532" i="3"/>
  <c r="B14533" i="3"/>
  <c r="B14534" i="3"/>
  <c r="B14535" i="3"/>
  <c r="B14536" i="3"/>
  <c r="B14537" i="3"/>
  <c r="F14529" i="3"/>
  <c r="F14530" i="3"/>
  <c r="F14531" i="3"/>
  <c r="F14532" i="3"/>
  <c r="F14533" i="3"/>
  <c r="F14534" i="3"/>
  <c r="F14535" i="3"/>
  <c r="F14536" i="3"/>
  <c r="F14537" i="3"/>
  <c r="G14529" i="3"/>
  <c r="G14530" i="3"/>
  <c r="G14531" i="3"/>
  <c r="G14532" i="3"/>
  <c r="G14533" i="3"/>
  <c r="G14534" i="3"/>
  <c r="G14535" i="3"/>
  <c r="G14536" i="3"/>
  <c r="G14537" i="3"/>
  <c r="H14529" i="3"/>
  <c r="H14530" i="3"/>
  <c r="H14531" i="3"/>
  <c r="H14532" i="3"/>
  <c r="H14533" i="3"/>
  <c r="H14534" i="3"/>
  <c r="H14535" i="3"/>
  <c r="H14536" i="3"/>
  <c r="H14537" i="3"/>
  <c r="J14529" i="3"/>
  <c r="J14530" i="3"/>
  <c r="J14531" i="3"/>
  <c r="J14532" i="3"/>
  <c r="J14533" i="3"/>
  <c r="J14534" i="3"/>
  <c r="J14535" i="3"/>
  <c r="J14536" i="3"/>
  <c r="J14537" i="3"/>
  <c r="K14529" i="3"/>
  <c r="K14530" i="3"/>
  <c r="K14531" i="3"/>
  <c r="K14532" i="3"/>
  <c r="K14533" i="3"/>
  <c r="K14534" i="3"/>
  <c r="K14535" i="3"/>
  <c r="K14536" i="3"/>
  <c r="K14537" i="3"/>
  <c r="M14529" i="3"/>
  <c r="M14530" i="3"/>
  <c r="M14531" i="3"/>
  <c r="M14532" i="3"/>
  <c r="M14533" i="3"/>
  <c r="M14534" i="3"/>
  <c r="M14535" i="3"/>
  <c r="M14536" i="3"/>
  <c r="M14537" i="3"/>
  <c r="N14537" i="3" s="1"/>
  <c r="N14529" i="3"/>
  <c r="N14530" i="3"/>
  <c r="N14531" i="3"/>
  <c r="N14532" i="3"/>
  <c r="N14533" i="3"/>
  <c r="N14534" i="3"/>
  <c r="N14535" i="3"/>
  <c r="N14536" i="3"/>
  <c r="A14504" i="3"/>
  <c r="A14505" i="3"/>
  <c r="A14506" i="3"/>
  <c r="A14507" i="3"/>
  <c r="A14508" i="3"/>
  <c r="A14509" i="3"/>
  <c r="A14510" i="3"/>
  <c r="A14511" i="3"/>
  <c r="A14512" i="3"/>
  <c r="A14513" i="3"/>
  <c r="A14514" i="3"/>
  <c r="A14515" i="3"/>
  <c r="B14504" i="3"/>
  <c r="B14505" i="3"/>
  <c r="B14506" i="3"/>
  <c r="B14507" i="3"/>
  <c r="B14508" i="3"/>
  <c r="B14509" i="3"/>
  <c r="B14510" i="3"/>
  <c r="B14511" i="3"/>
  <c r="B14512" i="3"/>
  <c r="B14513" i="3"/>
  <c r="B14514" i="3"/>
  <c r="B14515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H14504" i="3"/>
  <c r="H14505" i="3"/>
  <c r="H14506" i="3"/>
  <c r="H14507" i="3"/>
  <c r="H14508" i="3"/>
  <c r="H14509" i="3"/>
  <c r="H14510" i="3"/>
  <c r="H14511" i="3"/>
  <c r="H14512" i="3"/>
  <c r="H14513" i="3"/>
  <c r="H14514" i="3"/>
  <c r="H14515" i="3"/>
  <c r="J14504" i="3"/>
  <c r="J14505" i="3"/>
  <c r="J14506" i="3"/>
  <c r="J14507" i="3"/>
  <c r="J14508" i="3"/>
  <c r="J14509" i="3"/>
  <c r="J14510" i="3"/>
  <c r="J14511" i="3"/>
  <c r="J14512" i="3"/>
  <c r="J14513" i="3"/>
  <c r="J14514" i="3"/>
  <c r="J14515" i="3"/>
  <c r="K14504" i="3"/>
  <c r="K14505" i="3"/>
  <c r="K14506" i="3"/>
  <c r="K14507" i="3"/>
  <c r="K14508" i="3"/>
  <c r="K14509" i="3"/>
  <c r="K14510" i="3"/>
  <c r="K14511" i="3"/>
  <c r="K14512" i="3"/>
  <c r="K14513" i="3"/>
  <c r="K14514" i="3"/>
  <c r="K14515" i="3"/>
  <c r="M14504" i="3"/>
  <c r="M14505" i="3"/>
  <c r="M14506" i="3"/>
  <c r="M14507" i="3"/>
  <c r="M14508" i="3"/>
  <c r="M14509" i="3"/>
  <c r="M14510" i="3"/>
  <c r="M14511" i="3"/>
  <c r="M14512" i="3"/>
  <c r="M14513" i="3"/>
  <c r="M14514" i="3"/>
  <c r="M14515" i="3"/>
  <c r="N14504" i="3"/>
  <c r="N14505" i="3"/>
  <c r="N14506" i="3"/>
  <c r="N14507" i="3"/>
  <c r="N14508" i="3"/>
  <c r="N14509" i="3"/>
  <c r="N14510" i="3"/>
  <c r="N14511" i="3"/>
  <c r="N14512" i="3"/>
  <c r="N14513" i="3"/>
  <c r="N14514" i="3"/>
  <c r="N14515" i="3"/>
  <c r="A14516" i="3"/>
  <c r="A14517" i="3"/>
  <c r="A14518" i="3"/>
  <c r="A14519" i="3"/>
  <c r="A14520" i="3"/>
  <c r="A14521" i="3"/>
  <c r="A14522" i="3"/>
  <c r="A14523" i="3"/>
  <c r="A14524" i="3"/>
  <c r="A14525" i="3"/>
  <c r="B14516" i="3"/>
  <c r="B14517" i="3"/>
  <c r="B14518" i="3"/>
  <c r="B14519" i="3"/>
  <c r="B14520" i="3"/>
  <c r="B14521" i="3"/>
  <c r="B14522" i="3"/>
  <c r="B14523" i="3"/>
  <c r="B14524" i="3"/>
  <c r="B14525" i="3"/>
  <c r="F14516" i="3"/>
  <c r="F14517" i="3"/>
  <c r="F14518" i="3"/>
  <c r="F14519" i="3"/>
  <c r="F14520" i="3"/>
  <c r="F14521" i="3"/>
  <c r="F14522" i="3"/>
  <c r="F14523" i="3"/>
  <c r="F14524" i="3"/>
  <c r="F14525" i="3"/>
  <c r="G14516" i="3"/>
  <c r="G14517" i="3"/>
  <c r="G14518" i="3"/>
  <c r="G14519" i="3"/>
  <c r="G14520" i="3"/>
  <c r="G14521" i="3"/>
  <c r="G14522" i="3"/>
  <c r="G14523" i="3"/>
  <c r="G14524" i="3"/>
  <c r="G14525" i="3"/>
  <c r="H14516" i="3"/>
  <c r="H14517" i="3"/>
  <c r="H14518" i="3"/>
  <c r="H14519" i="3"/>
  <c r="H14520" i="3"/>
  <c r="H14521" i="3"/>
  <c r="H14522" i="3"/>
  <c r="H14523" i="3"/>
  <c r="H14524" i="3"/>
  <c r="H14525" i="3"/>
  <c r="J14516" i="3"/>
  <c r="J14517" i="3"/>
  <c r="J14518" i="3"/>
  <c r="J14519" i="3"/>
  <c r="J14520" i="3"/>
  <c r="J14521" i="3"/>
  <c r="J14522" i="3"/>
  <c r="J14523" i="3"/>
  <c r="J14524" i="3"/>
  <c r="J14525" i="3"/>
  <c r="K14516" i="3"/>
  <c r="K14517" i="3"/>
  <c r="K14518" i="3"/>
  <c r="K14519" i="3"/>
  <c r="K14520" i="3"/>
  <c r="K14521" i="3"/>
  <c r="K14522" i="3"/>
  <c r="K14523" i="3"/>
  <c r="K14524" i="3"/>
  <c r="K14525" i="3"/>
  <c r="M14516" i="3"/>
  <c r="M14517" i="3"/>
  <c r="M14518" i="3"/>
  <c r="M14519" i="3"/>
  <c r="M14520" i="3"/>
  <c r="M14521" i="3"/>
  <c r="M14522" i="3"/>
  <c r="N14522" i="3" s="1"/>
  <c r="M14523" i="3"/>
  <c r="M14524" i="3"/>
  <c r="M14525" i="3"/>
  <c r="N14516" i="3"/>
  <c r="N14517" i="3"/>
  <c r="N14518" i="3"/>
  <c r="N14519" i="3"/>
  <c r="N14520" i="3"/>
  <c r="N14521" i="3"/>
  <c r="N14523" i="3"/>
  <c r="N14524" i="3"/>
  <c r="N14525" i="3"/>
  <c r="A14492" i="3"/>
  <c r="A14493" i="3"/>
  <c r="A14494" i="3"/>
  <c r="A14495" i="3"/>
  <c r="A14496" i="3"/>
  <c r="A14497" i="3"/>
  <c r="A14498" i="3"/>
  <c r="A14499" i="3"/>
  <c r="A14500" i="3"/>
  <c r="A14501" i="3"/>
  <c r="A14502" i="3"/>
  <c r="B14492" i="3"/>
  <c r="B14493" i="3"/>
  <c r="B14494" i="3"/>
  <c r="B14495" i="3"/>
  <c r="B14496" i="3"/>
  <c r="B14497" i="3"/>
  <c r="B14498" i="3"/>
  <c r="B14499" i="3"/>
  <c r="B14500" i="3"/>
  <c r="B14501" i="3"/>
  <c r="B14502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H14492" i="3"/>
  <c r="H14493" i="3"/>
  <c r="H14494" i="3"/>
  <c r="H14495" i="3"/>
  <c r="H14496" i="3"/>
  <c r="H14497" i="3"/>
  <c r="H14498" i="3"/>
  <c r="H14499" i="3"/>
  <c r="H14500" i="3"/>
  <c r="H14501" i="3"/>
  <c r="H14502" i="3"/>
  <c r="J14492" i="3"/>
  <c r="J14493" i="3"/>
  <c r="J14494" i="3"/>
  <c r="J14495" i="3"/>
  <c r="J14496" i="3"/>
  <c r="J14497" i="3"/>
  <c r="J14498" i="3"/>
  <c r="J14499" i="3"/>
  <c r="J14500" i="3"/>
  <c r="J14501" i="3"/>
  <c r="J14502" i="3"/>
  <c r="K14492" i="3"/>
  <c r="K14493" i="3"/>
  <c r="K14494" i="3"/>
  <c r="K14495" i="3"/>
  <c r="K14496" i="3"/>
  <c r="K14497" i="3"/>
  <c r="K14498" i="3"/>
  <c r="K14499" i="3"/>
  <c r="K14500" i="3"/>
  <c r="K14501" i="3"/>
  <c r="K14502" i="3"/>
  <c r="M14492" i="3"/>
  <c r="M14493" i="3"/>
  <c r="M14494" i="3"/>
  <c r="M14495" i="3"/>
  <c r="M14496" i="3"/>
  <c r="M14497" i="3"/>
  <c r="M14498" i="3"/>
  <c r="M14499" i="3"/>
  <c r="M14500" i="3"/>
  <c r="M14501" i="3"/>
  <c r="M14502" i="3"/>
  <c r="N14492" i="3"/>
  <c r="N14493" i="3"/>
  <c r="N14494" i="3"/>
  <c r="N14495" i="3"/>
  <c r="N14496" i="3"/>
  <c r="N14497" i="3"/>
  <c r="N14498" i="3"/>
  <c r="N14499" i="3"/>
  <c r="N14500" i="3"/>
  <c r="N14501" i="3"/>
  <c r="N14502" i="3"/>
  <c r="A14475" i="3"/>
  <c r="A14476" i="3"/>
  <c r="A14477" i="3"/>
  <c r="A14478" i="3"/>
  <c r="A14479" i="3"/>
  <c r="A14480" i="3"/>
  <c r="A14481" i="3"/>
  <c r="A14482" i="3"/>
  <c r="A14483" i="3"/>
  <c r="A14484" i="3"/>
  <c r="B14475" i="3"/>
  <c r="B14476" i="3"/>
  <c r="B14477" i="3"/>
  <c r="B14478" i="3"/>
  <c r="B14479" i="3"/>
  <c r="B14480" i="3"/>
  <c r="B14481" i="3"/>
  <c r="B14482" i="3"/>
  <c r="B14483" i="3"/>
  <c r="B14484" i="3"/>
  <c r="F14475" i="3"/>
  <c r="F14476" i="3"/>
  <c r="F14477" i="3"/>
  <c r="F14478" i="3"/>
  <c r="F14479" i="3"/>
  <c r="F14480" i="3"/>
  <c r="F14481" i="3"/>
  <c r="F14482" i="3"/>
  <c r="F14483" i="3"/>
  <c r="F14484" i="3"/>
  <c r="G14475" i="3"/>
  <c r="G14476" i="3"/>
  <c r="G14477" i="3"/>
  <c r="G14478" i="3"/>
  <c r="G14479" i="3"/>
  <c r="G14480" i="3"/>
  <c r="G14481" i="3"/>
  <c r="G14482" i="3"/>
  <c r="G14483" i="3"/>
  <c r="G14484" i="3"/>
  <c r="H14475" i="3"/>
  <c r="H14476" i="3"/>
  <c r="H14477" i="3"/>
  <c r="H14478" i="3"/>
  <c r="H14479" i="3"/>
  <c r="H14480" i="3"/>
  <c r="H14481" i="3"/>
  <c r="H14482" i="3"/>
  <c r="H14483" i="3"/>
  <c r="H14484" i="3"/>
  <c r="J14475" i="3"/>
  <c r="J14476" i="3"/>
  <c r="J14477" i="3"/>
  <c r="J14478" i="3"/>
  <c r="J14479" i="3"/>
  <c r="J14480" i="3"/>
  <c r="J14481" i="3"/>
  <c r="J14482" i="3"/>
  <c r="J14483" i="3"/>
  <c r="J14484" i="3"/>
  <c r="K14475" i="3"/>
  <c r="K14476" i="3"/>
  <c r="K14477" i="3"/>
  <c r="K14478" i="3"/>
  <c r="K14479" i="3"/>
  <c r="K14480" i="3"/>
  <c r="K14481" i="3"/>
  <c r="K14482" i="3"/>
  <c r="K14483" i="3"/>
  <c r="K14484" i="3"/>
  <c r="M14475" i="3"/>
  <c r="M14476" i="3"/>
  <c r="M14477" i="3"/>
  <c r="M14478" i="3"/>
  <c r="M14479" i="3"/>
  <c r="M14480" i="3"/>
  <c r="M14481" i="3"/>
  <c r="M14482" i="3"/>
  <c r="M14483" i="3"/>
  <c r="M14484" i="3"/>
  <c r="N14475" i="3"/>
  <c r="N14476" i="3"/>
  <c r="N14477" i="3"/>
  <c r="N14478" i="3"/>
  <c r="N14479" i="3"/>
  <c r="N14480" i="3"/>
  <c r="N14481" i="3"/>
  <c r="N14482" i="3"/>
  <c r="N14483" i="3"/>
  <c r="N14484" i="3"/>
  <c r="A14485" i="3"/>
  <c r="A14486" i="3"/>
  <c r="A14487" i="3"/>
  <c r="A14488" i="3"/>
  <c r="A14489" i="3"/>
  <c r="A14490" i="3"/>
  <c r="A14491" i="3"/>
  <c r="A14503" i="3"/>
  <c r="A14526" i="3"/>
  <c r="A14527" i="3"/>
  <c r="B14485" i="3"/>
  <c r="B14486" i="3"/>
  <c r="B14487" i="3"/>
  <c r="B14488" i="3"/>
  <c r="B14489" i="3"/>
  <c r="B14490" i="3"/>
  <c r="B14491" i="3"/>
  <c r="B14503" i="3"/>
  <c r="B14526" i="3"/>
  <c r="B14527" i="3"/>
  <c r="F14485" i="3"/>
  <c r="F14486" i="3"/>
  <c r="F14487" i="3"/>
  <c r="F14488" i="3"/>
  <c r="F14489" i="3"/>
  <c r="F14490" i="3"/>
  <c r="F14491" i="3"/>
  <c r="F14503" i="3"/>
  <c r="F14526" i="3"/>
  <c r="F14527" i="3"/>
  <c r="G14485" i="3"/>
  <c r="G14486" i="3"/>
  <c r="G14487" i="3"/>
  <c r="G14488" i="3"/>
  <c r="G14489" i="3"/>
  <c r="G14490" i="3"/>
  <c r="G14491" i="3"/>
  <c r="G14503" i="3"/>
  <c r="G14526" i="3"/>
  <c r="G14527" i="3"/>
  <c r="H14485" i="3"/>
  <c r="H14486" i="3"/>
  <c r="H14487" i="3"/>
  <c r="H14488" i="3"/>
  <c r="H14489" i="3"/>
  <c r="H14490" i="3"/>
  <c r="H14491" i="3"/>
  <c r="H14503" i="3"/>
  <c r="H14526" i="3"/>
  <c r="H14527" i="3"/>
  <c r="J14485" i="3"/>
  <c r="J14486" i="3"/>
  <c r="J14487" i="3"/>
  <c r="J14488" i="3"/>
  <c r="J14489" i="3"/>
  <c r="J14490" i="3"/>
  <c r="J14491" i="3"/>
  <c r="J14503" i="3"/>
  <c r="J14526" i="3"/>
  <c r="J14527" i="3"/>
  <c r="K14485" i="3"/>
  <c r="K14486" i="3"/>
  <c r="K14487" i="3"/>
  <c r="K14488" i="3"/>
  <c r="K14489" i="3"/>
  <c r="K14490" i="3"/>
  <c r="K14491" i="3"/>
  <c r="K14503" i="3"/>
  <c r="K14526" i="3"/>
  <c r="K14527" i="3"/>
  <c r="M14485" i="3"/>
  <c r="M14486" i="3"/>
  <c r="M14487" i="3"/>
  <c r="M14488" i="3"/>
  <c r="M14489" i="3"/>
  <c r="M14490" i="3"/>
  <c r="M14491" i="3"/>
  <c r="M14503" i="3"/>
  <c r="M14526" i="3"/>
  <c r="M14527" i="3"/>
  <c r="N14485" i="3"/>
  <c r="N14486" i="3"/>
  <c r="N14487" i="3"/>
  <c r="N14488" i="3"/>
  <c r="N14489" i="3"/>
  <c r="N14490" i="3"/>
  <c r="N14491" i="3"/>
  <c r="N14503" i="3"/>
  <c r="N14526" i="3"/>
  <c r="N14527" i="3"/>
  <c r="A14447" i="3"/>
  <c r="A14448" i="3"/>
  <c r="A14449" i="3"/>
  <c r="A14450" i="3"/>
  <c r="A14451" i="3"/>
  <c r="A14452" i="3"/>
  <c r="A14453" i="3"/>
  <c r="A14454" i="3"/>
  <c r="A14455" i="3"/>
  <c r="A14456" i="3"/>
  <c r="A14457" i="3"/>
  <c r="A14458" i="3"/>
  <c r="B14447" i="3"/>
  <c r="B14448" i="3"/>
  <c r="B14449" i="3"/>
  <c r="B14450" i="3"/>
  <c r="B14451" i="3"/>
  <c r="B14452" i="3"/>
  <c r="B14453" i="3"/>
  <c r="B14454" i="3"/>
  <c r="B14455" i="3"/>
  <c r="B14456" i="3"/>
  <c r="B14457" i="3"/>
  <c r="B14458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H14447" i="3"/>
  <c r="H14448" i="3"/>
  <c r="H14449" i="3"/>
  <c r="H14450" i="3"/>
  <c r="H14451" i="3"/>
  <c r="H14452" i="3"/>
  <c r="H14453" i="3"/>
  <c r="H14454" i="3"/>
  <c r="H14455" i="3"/>
  <c r="H14456" i="3"/>
  <c r="H14457" i="3"/>
  <c r="H14458" i="3"/>
  <c r="J14447" i="3"/>
  <c r="J14448" i="3"/>
  <c r="J14449" i="3"/>
  <c r="J14450" i="3"/>
  <c r="J14451" i="3"/>
  <c r="J14452" i="3"/>
  <c r="J14453" i="3"/>
  <c r="J14454" i="3"/>
  <c r="J14455" i="3"/>
  <c r="J14456" i="3"/>
  <c r="J14457" i="3"/>
  <c r="J14458" i="3"/>
  <c r="K14447" i="3"/>
  <c r="K14448" i="3"/>
  <c r="K14449" i="3"/>
  <c r="K14450" i="3"/>
  <c r="K14451" i="3"/>
  <c r="K14452" i="3"/>
  <c r="K14453" i="3"/>
  <c r="K14454" i="3"/>
  <c r="K14455" i="3"/>
  <c r="K14456" i="3"/>
  <c r="K14457" i="3"/>
  <c r="K14458" i="3"/>
  <c r="M14447" i="3"/>
  <c r="N14447" i="3" s="1"/>
  <c r="M14448" i="3"/>
  <c r="M14449" i="3"/>
  <c r="M14450" i="3"/>
  <c r="M14451" i="3"/>
  <c r="M14452" i="3"/>
  <c r="M14453" i="3"/>
  <c r="M14454" i="3"/>
  <c r="M14455" i="3"/>
  <c r="M14456" i="3"/>
  <c r="M14457" i="3"/>
  <c r="M14458" i="3"/>
  <c r="N14448" i="3"/>
  <c r="N14449" i="3"/>
  <c r="N14450" i="3"/>
  <c r="N14451" i="3"/>
  <c r="N14452" i="3"/>
  <c r="N14453" i="3"/>
  <c r="N14454" i="3"/>
  <c r="N14455" i="3"/>
  <c r="N14456" i="3"/>
  <c r="N14457" i="3"/>
  <c r="N14458" i="3"/>
  <c r="A14459" i="3"/>
  <c r="A14460" i="3"/>
  <c r="A14461" i="3"/>
  <c r="A14462" i="3"/>
  <c r="A14463" i="3"/>
  <c r="A14464" i="3"/>
  <c r="A14465" i="3"/>
  <c r="A14466" i="3"/>
  <c r="A14467" i="3"/>
  <c r="A14468" i="3"/>
  <c r="A14469" i="3"/>
  <c r="A14470" i="3"/>
  <c r="B14459" i="3"/>
  <c r="B14460" i="3"/>
  <c r="B14461" i="3"/>
  <c r="B14462" i="3"/>
  <c r="B14463" i="3"/>
  <c r="B14464" i="3"/>
  <c r="B14465" i="3"/>
  <c r="B14466" i="3"/>
  <c r="B14467" i="3"/>
  <c r="B14468" i="3"/>
  <c r="B14469" i="3"/>
  <c r="B14470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H14459" i="3"/>
  <c r="H14460" i="3"/>
  <c r="H14461" i="3"/>
  <c r="H14462" i="3"/>
  <c r="H14463" i="3"/>
  <c r="H14464" i="3"/>
  <c r="H14465" i="3"/>
  <c r="H14466" i="3"/>
  <c r="H14467" i="3"/>
  <c r="H14468" i="3"/>
  <c r="H14469" i="3"/>
  <c r="H14470" i="3"/>
  <c r="J14459" i="3"/>
  <c r="J14460" i="3"/>
  <c r="J14461" i="3"/>
  <c r="J14462" i="3"/>
  <c r="J14463" i="3"/>
  <c r="J14464" i="3"/>
  <c r="J14465" i="3"/>
  <c r="J14466" i="3"/>
  <c r="J14467" i="3"/>
  <c r="J14468" i="3"/>
  <c r="J14469" i="3"/>
  <c r="J14470" i="3"/>
  <c r="K14459" i="3"/>
  <c r="K14460" i="3"/>
  <c r="K14461" i="3"/>
  <c r="K14462" i="3"/>
  <c r="K14463" i="3"/>
  <c r="K14464" i="3"/>
  <c r="K14465" i="3"/>
  <c r="K14466" i="3"/>
  <c r="K14467" i="3"/>
  <c r="K14468" i="3"/>
  <c r="K14469" i="3"/>
  <c r="K14470" i="3"/>
  <c r="M14459" i="3"/>
  <c r="M14460" i="3"/>
  <c r="M14461" i="3"/>
  <c r="M14462" i="3"/>
  <c r="N14462" i="3" s="1"/>
  <c r="M14463" i="3"/>
  <c r="N14463" i="3" s="1"/>
  <c r="M14464" i="3"/>
  <c r="N14464" i="3" s="1"/>
  <c r="M14465" i="3"/>
  <c r="N14465" i="3" s="1"/>
  <c r="M14466" i="3"/>
  <c r="N14466" i="3" s="1"/>
  <c r="M14467" i="3"/>
  <c r="N14467" i="3" s="1"/>
  <c r="M14468" i="3"/>
  <c r="M14469" i="3"/>
  <c r="M14470" i="3"/>
  <c r="N14459" i="3"/>
  <c r="N14460" i="3"/>
  <c r="N14461" i="3"/>
  <c r="N14468" i="3"/>
  <c r="N14469" i="3"/>
  <c r="N14470" i="3"/>
  <c r="A14410" i="3"/>
  <c r="A14411" i="3"/>
  <c r="A14412" i="3"/>
  <c r="A14413" i="3"/>
  <c r="A14414" i="3"/>
  <c r="A14415" i="3"/>
  <c r="A14416" i="3"/>
  <c r="A14417" i="3"/>
  <c r="A14418" i="3"/>
  <c r="A14419" i="3"/>
  <c r="A14420" i="3"/>
  <c r="A14421" i="3"/>
  <c r="A14422" i="3"/>
  <c r="A14423" i="3"/>
  <c r="A14424" i="3"/>
  <c r="A14425" i="3"/>
  <c r="A14426" i="3"/>
  <c r="B14410" i="3"/>
  <c r="B14411" i="3"/>
  <c r="B14412" i="3"/>
  <c r="B14413" i="3"/>
  <c r="B14414" i="3"/>
  <c r="B14415" i="3"/>
  <c r="B14416" i="3"/>
  <c r="B14417" i="3"/>
  <c r="B14418" i="3"/>
  <c r="B14419" i="3"/>
  <c r="B14420" i="3"/>
  <c r="B14421" i="3"/>
  <c r="B14422" i="3"/>
  <c r="B14423" i="3"/>
  <c r="B14424" i="3"/>
  <c r="B14425" i="3"/>
  <c r="B14426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H14410" i="3"/>
  <c r="H14411" i="3"/>
  <c r="H14412" i="3"/>
  <c r="H14413" i="3"/>
  <c r="H14414" i="3"/>
  <c r="H14415" i="3"/>
  <c r="H14416" i="3"/>
  <c r="H14417" i="3"/>
  <c r="H14418" i="3"/>
  <c r="H14419" i="3"/>
  <c r="H14420" i="3"/>
  <c r="H14421" i="3"/>
  <c r="H14422" i="3"/>
  <c r="H14423" i="3"/>
  <c r="H14424" i="3"/>
  <c r="H14425" i="3"/>
  <c r="H14426" i="3"/>
  <c r="J14410" i="3"/>
  <c r="J14411" i="3"/>
  <c r="J14412" i="3"/>
  <c r="J14413" i="3"/>
  <c r="J14414" i="3"/>
  <c r="J14415" i="3"/>
  <c r="J14416" i="3"/>
  <c r="J14417" i="3"/>
  <c r="J14418" i="3"/>
  <c r="J14419" i="3"/>
  <c r="J14420" i="3"/>
  <c r="J14421" i="3"/>
  <c r="J14422" i="3"/>
  <c r="J14423" i="3"/>
  <c r="J14424" i="3"/>
  <c r="J14425" i="3"/>
  <c r="J14426" i="3"/>
  <c r="K14410" i="3"/>
  <c r="K14411" i="3"/>
  <c r="K14412" i="3"/>
  <c r="K14413" i="3"/>
  <c r="K14414" i="3"/>
  <c r="K14415" i="3"/>
  <c r="K14416" i="3"/>
  <c r="K14417" i="3"/>
  <c r="K14418" i="3"/>
  <c r="K14419" i="3"/>
  <c r="K14420" i="3"/>
  <c r="K14421" i="3"/>
  <c r="K14422" i="3"/>
  <c r="K14423" i="3"/>
  <c r="K14424" i="3"/>
  <c r="K14425" i="3"/>
  <c r="K14426" i="3"/>
  <c r="M14410" i="3"/>
  <c r="M14411" i="3"/>
  <c r="M14412" i="3"/>
  <c r="M14413" i="3"/>
  <c r="M14414" i="3"/>
  <c r="M14415" i="3"/>
  <c r="M14416" i="3"/>
  <c r="M14417" i="3"/>
  <c r="M14418" i="3"/>
  <c r="M14419" i="3"/>
  <c r="M14420" i="3"/>
  <c r="M14421" i="3"/>
  <c r="M14422" i="3"/>
  <c r="M14423" i="3"/>
  <c r="M14424" i="3"/>
  <c r="M14425" i="3"/>
  <c r="M14426" i="3"/>
  <c r="N14410" i="3"/>
  <c r="N14411" i="3"/>
  <c r="N14412" i="3"/>
  <c r="N14413" i="3"/>
  <c r="N14414" i="3"/>
  <c r="N14415" i="3"/>
  <c r="N14416" i="3"/>
  <c r="N14417" i="3"/>
  <c r="N14418" i="3"/>
  <c r="N14419" i="3"/>
  <c r="N14420" i="3"/>
  <c r="N14421" i="3"/>
  <c r="N14422" i="3"/>
  <c r="N14423" i="3"/>
  <c r="N14424" i="3"/>
  <c r="N14425" i="3"/>
  <c r="N14426" i="3"/>
  <c r="A14427" i="3"/>
  <c r="A14428" i="3"/>
  <c r="A14429" i="3"/>
  <c r="A14430" i="3"/>
  <c r="A14431" i="3"/>
  <c r="A14432" i="3"/>
  <c r="A14433" i="3"/>
  <c r="A14434" i="3"/>
  <c r="A14435" i="3"/>
  <c r="A14436" i="3"/>
  <c r="A14437" i="3"/>
  <c r="A14438" i="3"/>
  <c r="A14439" i="3"/>
  <c r="A14440" i="3"/>
  <c r="A14441" i="3"/>
  <c r="A14442" i="3"/>
  <c r="A14443" i="3"/>
  <c r="B14427" i="3"/>
  <c r="B14428" i="3"/>
  <c r="B14429" i="3"/>
  <c r="B14430" i="3"/>
  <c r="B14431" i="3"/>
  <c r="B14432" i="3"/>
  <c r="B14433" i="3"/>
  <c r="B14434" i="3"/>
  <c r="B14435" i="3"/>
  <c r="B14436" i="3"/>
  <c r="B14437" i="3"/>
  <c r="B14438" i="3"/>
  <c r="B14439" i="3"/>
  <c r="B14440" i="3"/>
  <c r="B14441" i="3"/>
  <c r="B14442" i="3"/>
  <c r="B14443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H14427" i="3"/>
  <c r="H14428" i="3"/>
  <c r="H14429" i="3"/>
  <c r="H14430" i="3"/>
  <c r="H14431" i="3"/>
  <c r="H14432" i="3"/>
  <c r="H14433" i="3"/>
  <c r="H14434" i="3"/>
  <c r="H14435" i="3"/>
  <c r="H14436" i="3"/>
  <c r="H14437" i="3"/>
  <c r="H14438" i="3"/>
  <c r="H14439" i="3"/>
  <c r="H14440" i="3"/>
  <c r="H14441" i="3"/>
  <c r="H14442" i="3"/>
  <c r="H14443" i="3"/>
  <c r="J14427" i="3"/>
  <c r="J14428" i="3"/>
  <c r="J14429" i="3"/>
  <c r="J14430" i="3"/>
  <c r="J14431" i="3"/>
  <c r="J14432" i="3"/>
  <c r="J14433" i="3"/>
  <c r="J14434" i="3"/>
  <c r="J14435" i="3"/>
  <c r="J14436" i="3"/>
  <c r="J14437" i="3"/>
  <c r="J14438" i="3"/>
  <c r="J14439" i="3"/>
  <c r="J14440" i="3"/>
  <c r="J14441" i="3"/>
  <c r="J14442" i="3"/>
  <c r="J14443" i="3"/>
  <c r="K14427" i="3"/>
  <c r="K14428" i="3"/>
  <c r="K14429" i="3"/>
  <c r="K14430" i="3"/>
  <c r="K14431" i="3"/>
  <c r="K14432" i="3"/>
  <c r="K14433" i="3"/>
  <c r="K14434" i="3"/>
  <c r="K14435" i="3"/>
  <c r="K14436" i="3"/>
  <c r="K14437" i="3"/>
  <c r="K14438" i="3"/>
  <c r="K14439" i="3"/>
  <c r="K14440" i="3"/>
  <c r="K14441" i="3"/>
  <c r="K14442" i="3"/>
  <c r="K14443" i="3"/>
  <c r="M14427" i="3"/>
  <c r="M14428" i="3"/>
  <c r="M14429" i="3"/>
  <c r="M14430" i="3"/>
  <c r="M14431" i="3"/>
  <c r="M14432" i="3"/>
  <c r="M14433" i="3"/>
  <c r="M14434" i="3"/>
  <c r="M14435" i="3"/>
  <c r="M14436" i="3"/>
  <c r="M14437" i="3"/>
  <c r="M14438" i="3"/>
  <c r="M14439" i="3"/>
  <c r="M14440" i="3"/>
  <c r="M14441" i="3"/>
  <c r="M14442" i="3"/>
  <c r="M14443" i="3"/>
  <c r="N14427" i="3"/>
  <c r="N14428" i="3"/>
  <c r="N14429" i="3"/>
  <c r="N14430" i="3"/>
  <c r="N14431" i="3"/>
  <c r="N14432" i="3"/>
  <c r="N14433" i="3"/>
  <c r="N14434" i="3"/>
  <c r="N14435" i="3"/>
  <c r="N14436" i="3"/>
  <c r="N14437" i="3"/>
  <c r="N14438" i="3"/>
  <c r="N14439" i="3"/>
  <c r="N14440" i="3"/>
  <c r="N14441" i="3"/>
  <c r="N14442" i="3"/>
  <c r="N14443" i="3"/>
  <c r="A14400" i="3"/>
  <c r="A14401" i="3"/>
  <c r="A14402" i="3"/>
  <c r="A14403" i="3"/>
  <c r="A14404" i="3"/>
  <c r="A14405" i="3"/>
  <c r="A14406" i="3"/>
  <c r="A14407" i="3"/>
  <c r="A14408" i="3"/>
  <c r="B14400" i="3"/>
  <c r="B14401" i="3"/>
  <c r="B14402" i="3"/>
  <c r="B14403" i="3"/>
  <c r="B14404" i="3"/>
  <c r="B14405" i="3"/>
  <c r="B14406" i="3"/>
  <c r="B14407" i="3"/>
  <c r="B14408" i="3"/>
  <c r="F14400" i="3"/>
  <c r="F14401" i="3"/>
  <c r="F14402" i="3"/>
  <c r="F14403" i="3"/>
  <c r="F14404" i="3"/>
  <c r="F14405" i="3"/>
  <c r="F14406" i="3"/>
  <c r="F14407" i="3"/>
  <c r="F14408" i="3"/>
  <c r="G14400" i="3"/>
  <c r="G14401" i="3"/>
  <c r="G14402" i="3"/>
  <c r="G14403" i="3"/>
  <c r="G14404" i="3"/>
  <c r="G14405" i="3"/>
  <c r="G14406" i="3"/>
  <c r="G14407" i="3"/>
  <c r="G14408" i="3"/>
  <c r="H14400" i="3"/>
  <c r="H14401" i="3"/>
  <c r="H14402" i="3"/>
  <c r="H14403" i="3"/>
  <c r="H14404" i="3"/>
  <c r="H14405" i="3"/>
  <c r="H14406" i="3"/>
  <c r="H14407" i="3"/>
  <c r="H14408" i="3"/>
  <c r="J14400" i="3"/>
  <c r="J14401" i="3"/>
  <c r="J14402" i="3"/>
  <c r="J14403" i="3"/>
  <c r="J14404" i="3"/>
  <c r="J14405" i="3"/>
  <c r="J14406" i="3"/>
  <c r="J14407" i="3"/>
  <c r="J14408" i="3"/>
  <c r="K14400" i="3"/>
  <c r="K14401" i="3"/>
  <c r="K14402" i="3"/>
  <c r="K14403" i="3"/>
  <c r="K14404" i="3"/>
  <c r="K14405" i="3"/>
  <c r="K14406" i="3"/>
  <c r="K14407" i="3"/>
  <c r="K14408" i="3"/>
  <c r="M14400" i="3"/>
  <c r="M14401" i="3"/>
  <c r="M14402" i="3"/>
  <c r="N14402" i="3" s="1"/>
  <c r="M14403" i="3"/>
  <c r="M14404" i="3"/>
  <c r="M14405" i="3"/>
  <c r="M14406" i="3"/>
  <c r="M14407" i="3"/>
  <c r="M14408" i="3"/>
  <c r="N14408" i="3" s="1"/>
  <c r="N14400" i="3"/>
  <c r="N14401" i="3"/>
  <c r="N14403" i="3"/>
  <c r="N14404" i="3"/>
  <c r="N14405" i="3"/>
  <c r="N14406" i="3"/>
  <c r="N14407" i="3"/>
  <c r="A14409" i="3"/>
  <c r="A14444" i="3"/>
  <c r="A14445" i="3"/>
  <c r="A14446" i="3"/>
  <c r="A14471" i="3"/>
  <c r="A14472" i="3"/>
  <c r="A14473" i="3"/>
  <c r="A14474" i="3"/>
  <c r="A14528" i="3"/>
  <c r="B14409" i="3"/>
  <c r="B14444" i="3"/>
  <c r="B14445" i="3"/>
  <c r="B14446" i="3"/>
  <c r="B14471" i="3"/>
  <c r="B14472" i="3"/>
  <c r="B14473" i="3"/>
  <c r="B14474" i="3"/>
  <c r="B14528" i="3"/>
  <c r="F14409" i="3"/>
  <c r="F14444" i="3"/>
  <c r="F14445" i="3"/>
  <c r="F14446" i="3"/>
  <c r="F14471" i="3"/>
  <c r="F14472" i="3"/>
  <c r="F14473" i="3"/>
  <c r="F14474" i="3"/>
  <c r="F14528" i="3"/>
  <c r="G14409" i="3"/>
  <c r="G14444" i="3"/>
  <c r="G14445" i="3"/>
  <c r="G14446" i="3"/>
  <c r="G14471" i="3"/>
  <c r="G14472" i="3"/>
  <c r="G14473" i="3"/>
  <c r="G14474" i="3"/>
  <c r="G14528" i="3"/>
  <c r="H14409" i="3"/>
  <c r="H14444" i="3"/>
  <c r="H14445" i="3"/>
  <c r="H14446" i="3"/>
  <c r="H14471" i="3"/>
  <c r="H14472" i="3"/>
  <c r="H14473" i="3"/>
  <c r="H14474" i="3"/>
  <c r="H14528" i="3"/>
  <c r="J14409" i="3"/>
  <c r="J14444" i="3"/>
  <c r="J14445" i="3"/>
  <c r="J14446" i="3"/>
  <c r="J14471" i="3"/>
  <c r="J14472" i="3"/>
  <c r="J14473" i="3"/>
  <c r="J14474" i="3"/>
  <c r="J14528" i="3"/>
  <c r="K14409" i="3"/>
  <c r="K14444" i="3"/>
  <c r="K14445" i="3"/>
  <c r="K14446" i="3"/>
  <c r="K14471" i="3"/>
  <c r="K14472" i="3"/>
  <c r="K14473" i="3"/>
  <c r="K14474" i="3"/>
  <c r="K14528" i="3"/>
  <c r="M14409" i="3"/>
  <c r="M14444" i="3"/>
  <c r="M14445" i="3"/>
  <c r="M14446" i="3"/>
  <c r="M14471" i="3"/>
  <c r="M14472" i="3"/>
  <c r="M14473" i="3"/>
  <c r="M14474" i="3"/>
  <c r="M14528" i="3"/>
  <c r="N14528" i="3" s="1"/>
  <c r="N14409" i="3"/>
  <c r="N14444" i="3"/>
  <c r="N14445" i="3"/>
  <c r="N14446" i="3"/>
  <c r="N14471" i="3"/>
  <c r="N14472" i="3"/>
  <c r="N14473" i="3"/>
  <c r="N14474" i="3"/>
  <c r="A14382" i="3"/>
  <c r="A14383" i="3"/>
  <c r="A14384" i="3"/>
  <c r="A14385" i="3"/>
  <c r="A14386" i="3"/>
  <c r="A14387" i="3"/>
  <c r="A14388" i="3"/>
  <c r="A14389" i="3"/>
  <c r="A14390" i="3"/>
  <c r="B14382" i="3"/>
  <c r="B14383" i="3"/>
  <c r="B14384" i="3"/>
  <c r="B14385" i="3"/>
  <c r="B14386" i="3"/>
  <c r="B14387" i="3"/>
  <c r="B14388" i="3"/>
  <c r="B14389" i="3"/>
  <c r="B14390" i="3"/>
  <c r="F14382" i="3"/>
  <c r="F14383" i="3"/>
  <c r="F14384" i="3"/>
  <c r="F14385" i="3"/>
  <c r="F14386" i="3"/>
  <c r="F14387" i="3"/>
  <c r="F14388" i="3"/>
  <c r="F14389" i="3"/>
  <c r="F14390" i="3"/>
  <c r="G14382" i="3"/>
  <c r="G14383" i="3"/>
  <c r="G14384" i="3"/>
  <c r="G14385" i="3"/>
  <c r="G14386" i="3"/>
  <c r="G14387" i="3"/>
  <c r="G14388" i="3"/>
  <c r="G14389" i="3"/>
  <c r="G14390" i="3"/>
  <c r="H14382" i="3"/>
  <c r="H14383" i="3"/>
  <c r="H14384" i="3"/>
  <c r="H14385" i="3"/>
  <c r="H14386" i="3"/>
  <c r="H14387" i="3"/>
  <c r="H14388" i="3"/>
  <c r="H14389" i="3"/>
  <c r="H14390" i="3"/>
  <c r="J14382" i="3"/>
  <c r="J14383" i="3"/>
  <c r="J14384" i="3"/>
  <c r="J14385" i="3"/>
  <c r="J14386" i="3"/>
  <c r="J14387" i="3"/>
  <c r="J14388" i="3"/>
  <c r="J14389" i="3"/>
  <c r="J14390" i="3"/>
  <c r="K14382" i="3"/>
  <c r="K14383" i="3"/>
  <c r="K14384" i="3"/>
  <c r="K14385" i="3"/>
  <c r="K14386" i="3"/>
  <c r="K14387" i="3"/>
  <c r="K14388" i="3"/>
  <c r="K14389" i="3"/>
  <c r="K14390" i="3"/>
  <c r="M14382" i="3"/>
  <c r="M14383" i="3"/>
  <c r="M14384" i="3"/>
  <c r="M14385" i="3"/>
  <c r="N14385" i="3" s="1"/>
  <c r="M14386" i="3"/>
  <c r="M14387" i="3"/>
  <c r="M14388" i="3"/>
  <c r="M14389" i="3"/>
  <c r="M14390" i="3"/>
  <c r="N14382" i="3"/>
  <c r="N14383" i="3"/>
  <c r="N14384" i="3"/>
  <c r="N14386" i="3"/>
  <c r="N14387" i="3"/>
  <c r="N14388" i="3"/>
  <c r="N14389" i="3"/>
  <c r="N14390" i="3"/>
  <c r="A14391" i="3"/>
  <c r="A14392" i="3"/>
  <c r="A14393" i="3"/>
  <c r="A14394" i="3"/>
  <c r="A14395" i="3"/>
  <c r="A14396" i="3"/>
  <c r="A14397" i="3"/>
  <c r="A14398" i="3"/>
  <c r="A14399" i="3"/>
  <c r="B14391" i="3"/>
  <c r="B14392" i="3"/>
  <c r="B14393" i="3"/>
  <c r="B14394" i="3"/>
  <c r="B14395" i="3"/>
  <c r="B14396" i="3"/>
  <c r="B14397" i="3"/>
  <c r="B14398" i="3"/>
  <c r="B14399" i="3"/>
  <c r="F14391" i="3"/>
  <c r="F14392" i="3"/>
  <c r="F14393" i="3"/>
  <c r="F14394" i="3"/>
  <c r="F14395" i="3"/>
  <c r="F14396" i="3"/>
  <c r="F14397" i="3"/>
  <c r="F14398" i="3"/>
  <c r="F14399" i="3"/>
  <c r="G14391" i="3"/>
  <c r="G14392" i="3"/>
  <c r="G14393" i="3"/>
  <c r="G14394" i="3"/>
  <c r="G14395" i="3"/>
  <c r="G14396" i="3"/>
  <c r="G14397" i="3"/>
  <c r="G14398" i="3"/>
  <c r="G14399" i="3"/>
  <c r="H14391" i="3"/>
  <c r="H14392" i="3"/>
  <c r="H14393" i="3"/>
  <c r="H14394" i="3"/>
  <c r="H14395" i="3"/>
  <c r="H14396" i="3"/>
  <c r="H14397" i="3"/>
  <c r="H14398" i="3"/>
  <c r="H14399" i="3"/>
  <c r="J14391" i="3"/>
  <c r="J14392" i="3"/>
  <c r="J14393" i="3"/>
  <c r="J14394" i="3"/>
  <c r="J14395" i="3"/>
  <c r="J14396" i="3"/>
  <c r="J14397" i="3"/>
  <c r="J14398" i="3"/>
  <c r="J14399" i="3"/>
  <c r="K14391" i="3"/>
  <c r="K14392" i="3"/>
  <c r="K14393" i="3"/>
  <c r="K14394" i="3"/>
  <c r="K14395" i="3"/>
  <c r="K14396" i="3"/>
  <c r="K14397" i="3"/>
  <c r="K14398" i="3"/>
  <c r="K14399" i="3"/>
  <c r="M14391" i="3"/>
  <c r="M14392" i="3"/>
  <c r="M14393" i="3"/>
  <c r="M14394" i="3"/>
  <c r="N14394" i="3" s="1"/>
  <c r="M14395" i="3"/>
  <c r="M14396" i="3"/>
  <c r="M14397" i="3"/>
  <c r="M14398" i="3"/>
  <c r="M14399" i="3"/>
  <c r="N14391" i="3"/>
  <c r="N14392" i="3"/>
  <c r="N14393" i="3"/>
  <c r="N14395" i="3"/>
  <c r="N14396" i="3"/>
  <c r="N14397" i="3"/>
  <c r="N14398" i="3"/>
  <c r="N14399" i="3"/>
  <c r="A14358" i="3"/>
  <c r="A14359" i="3"/>
  <c r="A14360" i="3"/>
  <c r="A14361" i="3"/>
  <c r="A14362" i="3"/>
  <c r="A14363" i="3"/>
  <c r="A14364" i="3"/>
  <c r="A14365" i="3"/>
  <c r="A14366" i="3"/>
  <c r="A14367" i="3"/>
  <c r="A14368" i="3"/>
  <c r="B14358" i="3"/>
  <c r="B14359" i="3"/>
  <c r="B14360" i="3"/>
  <c r="B14361" i="3"/>
  <c r="B14362" i="3"/>
  <c r="B14363" i="3"/>
  <c r="B14364" i="3"/>
  <c r="B14365" i="3"/>
  <c r="B14366" i="3"/>
  <c r="B14367" i="3"/>
  <c r="B14368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H14358" i="3"/>
  <c r="H14359" i="3"/>
  <c r="H14360" i="3"/>
  <c r="H14361" i="3"/>
  <c r="H14362" i="3"/>
  <c r="H14363" i="3"/>
  <c r="H14364" i="3"/>
  <c r="H14365" i="3"/>
  <c r="H14366" i="3"/>
  <c r="H14367" i="3"/>
  <c r="H14368" i="3"/>
  <c r="J14358" i="3"/>
  <c r="J14359" i="3"/>
  <c r="J14360" i="3"/>
  <c r="J14361" i="3"/>
  <c r="J14362" i="3"/>
  <c r="J14363" i="3"/>
  <c r="J14364" i="3"/>
  <c r="J14365" i="3"/>
  <c r="J14366" i="3"/>
  <c r="J14367" i="3"/>
  <c r="J14368" i="3"/>
  <c r="K14358" i="3"/>
  <c r="K14359" i="3"/>
  <c r="K14360" i="3"/>
  <c r="K14361" i="3"/>
  <c r="K14362" i="3"/>
  <c r="K14363" i="3"/>
  <c r="K14364" i="3"/>
  <c r="K14365" i="3"/>
  <c r="K14366" i="3"/>
  <c r="K14367" i="3"/>
  <c r="K14368" i="3"/>
  <c r="M14358" i="3"/>
  <c r="M14359" i="3"/>
  <c r="M14360" i="3"/>
  <c r="M14361" i="3"/>
  <c r="M14362" i="3"/>
  <c r="M14363" i="3"/>
  <c r="M14364" i="3"/>
  <c r="M14365" i="3"/>
  <c r="M14366" i="3"/>
  <c r="M14367" i="3"/>
  <c r="M14368" i="3"/>
  <c r="N14358" i="3"/>
  <c r="N14359" i="3"/>
  <c r="N14360" i="3"/>
  <c r="N14361" i="3"/>
  <c r="N14362" i="3"/>
  <c r="N14363" i="3"/>
  <c r="N14364" i="3"/>
  <c r="N14365" i="3"/>
  <c r="N14366" i="3"/>
  <c r="N14367" i="3"/>
  <c r="N14368" i="3"/>
  <c r="A14369" i="3"/>
  <c r="A14370" i="3"/>
  <c r="A14371" i="3"/>
  <c r="A14372" i="3"/>
  <c r="A14373" i="3"/>
  <c r="A14374" i="3"/>
  <c r="A14375" i="3"/>
  <c r="A14376" i="3"/>
  <c r="A14377" i="3"/>
  <c r="A14378" i="3"/>
  <c r="A14379" i="3"/>
  <c r="B14369" i="3"/>
  <c r="B14370" i="3"/>
  <c r="B14371" i="3"/>
  <c r="B14372" i="3"/>
  <c r="B14373" i="3"/>
  <c r="B14374" i="3"/>
  <c r="B14375" i="3"/>
  <c r="B14376" i="3"/>
  <c r="B14377" i="3"/>
  <c r="B14378" i="3"/>
  <c r="B14379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H14369" i="3"/>
  <c r="H14370" i="3"/>
  <c r="H14371" i="3"/>
  <c r="H14372" i="3"/>
  <c r="H14373" i="3"/>
  <c r="H14374" i="3"/>
  <c r="H14375" i="3"/>
  <c r="H14376" i="3"/>
  <c r="H14377" i="3"/>
  <c r="H14378" i="3"/>
  <c r="H14379" i="3"/>
  <c r="J14369" i="3"/>
  <c r="J14370" i="3"/>
  <c r="J14371" i="3"/>
  <c r="J14372" i="3"/>
  <c r="J14373" i="3"/>
  <c r="J14374" i="3"/>
  <c r="J14375" i="3"/>
  <c r="J14376" i="3"/>
  <c r="J14377" i="3"/>
  <c r="J14378" i="3"/>
  <c r="J14379" i="3"/>
  <c r="K14369" i="3"/>
  <c r="K14370" i="3"/>
  <c r="K14371" i="3"/>
  <c r="K14372" i="3"/>
  <c r="K14373" i="3"/>
  <c r="K14374" i="3"/>
  <c r="K14375" i="3"/>
  <c r="K14376" i="3"/>
  <c r="K14377" i="3"/>
  <c r="K14378" i="3"/>
  <c r="K14379" i="3"/>
  <c r="M14369" i="3"/>
  <c r="M14370" i="3"/>
  <c r="M14371" i="3"/>
  <c r="M14372" i="3"/>
  <c r="M14373" i="3"/>
  <c r="M14374" i="3"/>
  <c r="M14375" i="3"/>
  <c r="M14376" i="3"/>
  <c r="M14377" i="3"/>
  <c r="M14378" i="3"/>
  <c r="M14379" i="3"/>
  <c r="N14369" i="3"/>
  <c r="N14370" i="3"/>
  <c r="N14371" i="3"/>
  <c r="N14372" i="3"/>
  <c r="N14373" i="3"/>
  <c r="N14374" i="3"/>
  <c r="N14375" i="3"/>
  <c r="N14376" i="3"/>
  <c r="N14377" i="3"/>
  <c r="N14378" i="3"/>
  <c r="N14379" i="3"/>
  <c r="R112" i="31"/>
  <c r="A14380" i="3"/>
  <c r="A14381" i="3"/>
  <c r="A14581" i="3"/>
  <c r="A14582" i="3"/>
  <c r="A14654" i="3"/>
  <c r="A14655" i="3"/>
  <c r="B14380" i="3"/>
  <c r="B14381" i="3"/>
  <c r="B14581" i="3"/>
  <c r="B14582" i="3"/>
  <c r="B14654" i="3"/>
  <c r="B14655" i="3"/>
  <c r="F14380" i="3"/>
  <c r="F14381" i="3"/>
  <c r="F14581" i="3"/>
  <c r="F14582" i="3"/>
  <c r="F14654" i="3"/>
  <c r="F14655" i="3"/>
  <c r="G14380" i="3"/>
  <c r="G14381" i="3"/>
  <c r="G14581" i="3"/>
  <c r="G14582" i="3"/>
  <c r="G14654" i="3"/>
  <c r="G14655" i="3"/>
  <c r="H14380" i="3"/>
  <c r="H14381" i="3"/>
  <c r="H14581" i="3"/>
  <c r="H14582" i="3"/>
  <c r="H14654" i="3"/>
  <c r="H14655" i="3"/>
  <c r="J14380" i="3"/>
  <c r="J14381" i="3"/>
  <c r="J14581" i="3"/>
  <c r="J14582" i="3"/>
  <c r="J14654" i="3"/>
  <c r="J14655" i="3"/>
  <c r="K14380" i="3"/>
  <c r="K14381" i="3"/>
  <c r="K14581" i="3"/>
  <c r="K14582" i="3"/>
  <c r="K14654" i="3"/>
  <c r="K14655" i="3"/>
  <c r="M14380" i="3"/>
  <c r="M14381" i="3"/>
  <c r="M14581" i="3"/>
  <c r="M14582" i="3"/>
  <c r="M14654" i="3"/>
  <c r="M14655" i="3"/>
  <c r="N14380" i="3"/>
  <c r="N14381" i="3"/>
  <c r="N14581" i="3"/>
  <c r="N14582" i="3"/>
  <c r="N14654" i="3"/>
  <c r="N14655" i="3"/>
  <c r="A14326" i="3"/>
  <c r="A14327" i="3"/>
  <c r="A14328" i="3"/>
  <c r="A14329" i="3"/>
  <c r="A14330" i="3"/>
  <c r="A14331" i="3"/>
  <c r="A14332" i="3"/>
  <c r="A14333" i="3"/>
  <c r="A14334" i="3"/>
  <c r="A14335" i="3"/>
  <c r="A14336" i="3"/>
  <c r="A14337" i="3"/>
  <c r="A14338" i="3"/>
  <c r="B14326" i="3"/>
  <c r="B14327" i="3"/>
  <c r="B14328" i="3"/>
  <c r="B14329" i="3"/>
  <c r="B14330" i="3"/>
  <c r="B14331" i="3"/>
  <c r="B14332" i="3"/>
  <c r="B14333" i="3"/>
  <c r="B14334" i="3"/>
  <c r="B14335" i="3"/>
  <c r="B14336" i="3"/>
  <c r="B14337" i="3"/>
  <c r="B14338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H14326" i="3"/>
  <c r="H14327" i="3"/>
  <c r="H14328" i="3"/>
  <c r="H14329" i="3"/>
  <c r="H14330" i="3"/>
  <c r="H14331" i="3"/>
  <c r="H14332" i="3"/>
  <c r="H14333" i="3"/>
  <c r="H14334" i="3"/>
  <c r="H14335" i="3"/>
  <c r="H14336" i="3"/>
  <c r="H14337" i="3"/>
  <c r="H14338" i="3"/>
  <c r="J14326" i="3"/>
  <c r="J14327" i="3"/>
  <c r="J14328" i="3"/>
  <c r="J14329" i="3"/>
  <c r="J14330" i="3"/>
  <c r="J14331" i="3"/>
  <c r="J14332" i="3"/>
  <c r="J14333" i="3"/>
  <c r="J14334" i="3"/>
  <c r="J14335" i="3"/>
  <c r="J14336" i="3"/>
  <c r="J14337" i="3"/>
  <c r="J14338" i="3"/>
  <c r="K14326" i="3"/>
  <c r="K14327" i="3"/>
  <c r="K14328" i="3"/>
  <c r="K14329" i="3"/>
  <c r="K14330" i="3"/>
  <c r="K14331" i="3"/>
  <c r="K14332" i="3"/>
  <c r="K14333" i="3"/>
  <c r="K14334" i="3"/>
  <c r="K14335" i="3"/>
  <c r="K14336" i="3"/>
  <c r="K14337" i="3"/>
  <c r="K14338" i="3"/>
  <c r="M14326" i="3"/>
  <c r="M14327" i="3"/>
  <c r="M14328" i="3"/>
  <c r="M14329" i="3"/>
  <c r="M14330" i="3"/>
  <c r="M14331" i="3"/>
  <c r="M14332" i="3"/>
  <c r="M14333" i="3"/>
  <c r="M14334" i="3"/>
  <c r="M14335" i="3"/>
  <c r="M14336" i="3"/>
  <c r="M14337" i="3"/>
  <c r="M14338" i="3"/>
  <c r="N14326" i="3"/>
  <c r="N14327" i="3"/>
  <c r="N14328" i="3"/>
  <c r="N14329" i="3"/>
  <c r="N14330" i="3"/>
  <c r="N14331" i="3"/>
  <c r="N14332" i="3"/>
  <c r="N14333" i="3"/>
  <c r="N14334" i="3"/>
  <c r="N14335" i="3"/>
  <c r="N14336" i="3"/>
  <c r="N14337" i="3"/>
  <c r="N14338" i="3"/>
  <c r="A14339" i="3"/>
  <c r="A14340" i="3"/>
  <c r="A14341" i="3"/>
  <c r="A14342" i="3"/>
  <c r="A14343" i="3"/>
  <c r="A14344" i="3"/>
  <c r="A14345" i="3"/>
  <c r="A14346" i="3"/>
  <c r="A14347" i="3"/>
  <c r="A14348" i="3"/>
  <c r="A14349" i="3"/>
  <c r="A14350" i="3"/>
  <c r="A14351" i="3"/>
  <c r="B14339" i="3"/>
  <c r="B14340" i="3"/>
  <c r="B14341" i="3"/>
  <c r="B14342" i="3"/>
  <c r="B14343" i="3"/>
  <c r="B14344" i="3"/>
  <c r="B14345" i="3"/>
  <c r="B14346" i="3"/>
  <c r="B14347" i="3"/>
  <c r="B14348" i="3"/>
  <c r="B14349" i="3"/>
  <c r="B14350" i="3"/>
  <c r="B14351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H14339" i="3"/>
  <c r="H14340" i="3"/>
  <c r="H14341" i="3"/>
  <c r="H14342" i="3"/>
  <c r="H14343" i="3"/>
  <c r="H14344" i="3"/>
  <c r="H14345" i="3"/>
  <c r="H14346" i="3"/>
  <c r="H14347" i="3"/>
  <c r="H14348" i="3"/>
  <c r="H14349" i="3"/>
  <c r="H14350" i="3"/>
  <c r="H14351" i="3"/>
  <c r="J14339" i="3"/>
  <c r="J14340" i="3"/>
  <c r="J14341" i="3"/>
  <c r="J14342" i="3"/>
  <c r="J14343" i="3"/>
  <c r="J14344" i="3"/>
  <c r="J14345" i="3"/>
  <c r="J14346" i="3"/>
  <c r="J14347" i="3"/>
  <c r="J14348" i="3"/>
  <c r="J14349" i="3"/>
  <c r="J14350" i="3"/>
  <c r="J14351" i="3"/>
  <c r="K14339" i="3"/>
  <c r="K14340" i="3"/>
  <c r="K14341" i="3"/>
  <c r="K14342" i="3"/>
  <c r="K14343" i="3"/>
  <c r="K14344" i="3"/>
  <c r="K14345" i="3"/>
  <c r="K14346" i="3"/>
  <c r="K14347" i="3"/>
  <c r="K14348" i="3"/>
  <c r="K14349" i="3"/>
  <c r="K14350" i="3"/>
  <c r="K14351" i="3"/>
  <c r="M14339" i="3"/>
  <c r="M14340" i="3"/>
  <c r="M14341" i="3"/>
  <c r="M14342" i="3"/>
  <c r="M14343" i="3"/>
  <c r="M14344" i="3"/>
  <c r="M14345" i="3"/>
  <c r="M14346" i="3"/>
  <c r="M14347" i="3"/>
  <c r="N14347" i="3" s="1"/>
  <c r="M14348" i="3"/>
  <c r="M14349" i="3"/>
  <c r="M14350" i="3"/>
  <c r="M14351" i="3"/>
  <c r="N14339" i="3"/>
  <c r="N14340" i="3"/>
  <c r="N14341" i="3"/>
  <c r="N14342" i="3"/>
  <c r="N14343" i="3"/>
  <c r="N14344" i="3"/>
  <c r="N14345" i="3"/>
  <c r="N14346" i="3"/>
  <c r="N14348" i="3"/>
  <c r="N14349" i="3"/>
  <c r="N14350" i="3"/>
  <c r="N14351" i="3"/>
  <c r="A14312" i="3"/>
  <c r="A14313" i="3"/>
  <c r="A14314" i="3"/>
  <c r="A14315" i="3"/>
  <c r="A14316" i="3"/>
  <c r="A14317" i="3"/>
  <c r="A14318" i="3"/>
  <c r="A14319" i="3"/>
  <c r="A14320" i="3"/>
  <c r="A14321" i="3"/>
  <c r="A14322" i="3"/>
  <c r="A14323" i="3"/>
  <c r="B14312" i="3"/>
  <c r="B14313" i="3"/>
  <c r="B14314" i="3"/>
  <c r="B14315" i="3"/>
  <c r="B14316" i="3"/>
  <c r="B14317" i="3"/>
  <c r="B14318" i="3"/>
  <c r="B14319" i="3"/>
  <c r="B14320" i="3"/>
  <c r="B14321" i="3"/>
  <c r="B14322" i="3"/>
  <c r="B14323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H14312" i="3"/>
  <c r="H14313" i="3"/>
  <c r="H14314" i="3"/>
  <c r="H14315" i="3"/>
  <c r="H14316" i="3"/>
  <c r="H14317" i="3"/>
  <c r="H14318" i="3"/>
  <c r="H14319" i="3"/>
  <c r="H14320" i="3"/>
  <c r="H14321" i="3"/>
  <c r="H14322" i="3"/>
  <c r="H14323" i="3"/>
  <c r="J14312" i="3"/>
  <c r="J14313" i="3"/>
  <c r="J14314" i="3"/>
  <c r="J14315" i="3"/>
  <c r="J14316" i="3"/>
  <c r="J14317" i="3"/>
  <c r="J14318" i="3"/>
  <c r="J14319" i="3"/>
  <c r="J14320" i="3"/>
  <c r="J14321" i="3"/>
  <c r="J14322" i="3"/>
  <c r="J14323" i="3"/>
  <c r="K14312" i="3"/>
  <c r="K14313" i="3"/>
  <c r="K14314" i="3"/>
  <c r="K14315" i="3"/>
  <c r="K14316" i="3"/>
  <c r="K14317" i="3"/>
  <c r="K14318" i="3"/>
  <c r="K14319" i="3"/>
  <c r="K14320" i="3"/>
  <c r="K14321" i="3"/>
  <c r="K14322" i="3"/>
  <c r="K14323" i="3"/>
  <c r="M14312" i="3"/>
  <c r="M14313" i="3"/>
  <c r="M14314" i="3"/>
  <c r="M14315" i="3"/>
  <c r="M14316" i="3"/>
  <c r="M14317" i="3"/>
  <c r="M14318" i="3"/>
  <c r="M14319" i="3"/>
  <c r="M14320" i="3"/>
  <c r="M14321" i="3"/>
  <c r="M14322" i="3"/>
  <c r="M14323" i="3"/>
  <c r="N14312" i="3"/>
  <c r="N14313" i="3"/>
  <c r="N14314" i="3"/>
  <c r="N14315" i="3"/>
  <c r="N14316" i="3"/>
  <c r="N14317" i="3"/>
  <c r="N14318" i="3"/>
  <c r="N14319" i="3"/>
  <c r="N14320" i="3"/>
  <c r="N14321" i="3"/>
  <c r="N14322" i="3"/>
  <c r="N14323" i="3"/>
  <c r="A14288" i="3"/>
  <c r="A14289" i="3"/>
  <c r="A14290" i="3"/>
  <c r="A14291" i="3"/>
  <c r="A14292" i="3"/>
  <c r="A14293" i="3"/>
  <c r="A14294" i="3"/>
  <c r="A14295" i="3"/>
  <c r="A14296" i="3"/>
  <c r="A14297" i="3"/>
  <c r="A14298" i="3"/>
  <c r="A14299" i="3"/>
  <c r="B14288" i="3"/>
  <c r="B14289" i="3"/>
  <c r="B14290" i="3"/>
  <c r="B14291" i="3"/>
  <c r="B14292" i="3"/>
  <c r="B14293" i="3"/>
  <c r="B14294" i="3"/>
  <c r="B14295" i="3"/>
  <c r="B14296" i="3"/>
  <c r="B14297" i="3"/>
  <c r="B14298" i="3"/>
  <c r="B14299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H14288" i="3"/>
  <c r="H14289" i="3"/>
  <c r="H14290" i="3"/>
  <c r="H14291" i="3"/>
  <c r="H14292" i="3"/>
  <c r="H14293" i="3"/>
  <c r="H14294" i="3"/>
  <c r="H14295" i="3"/>
  <c r="H14296" i="3"/>
  <c r="H14297" i="3"/>
  <c r="H14298" i="3"/>
  <c r="H14299" i="3"/>
  <c r="J14288" i="3"/>
  <c r="J14289" i="3"/>
  <c r="J14290" i="3"/>
  <c r="J14291" i="3"/>
  <c r="J14292" i="3"/>
  <c r="J14293" i="3"/>
  <c r="J14294" i="3"/>
  <c r="J14295" i="3"/>
  <c r="J14296" i="3"/>
  <c r="J14297" i="3"/>
  <c r="J14298" i="3"/>
  <c r="J14299" i="3"/>
  <c r="K14288" i="3"/>
  <c r="K14289" i="3"/>
  <c r="K14290" i="3"/>
  <c r="K14291" i="3"/>
  <c r="K14292" i="3"/>
  <c r="K14293" i="3"/>
  <c r="K14294" i="3"/>
  <c r="K14295" i="3"/>
  <c r="K14296" i="3"/>
  <c r="K14297" i="3"/>
  <c r="K14298" i="3"/>
  <c r="K14299" i="3"/>
  <c r="M14288" i="3"/>
  <c r="M14289" i="3"/>
  <c r="M14290" i="3"/>
  <c r="M14291" i="3"/>
  <c r="M14292" i="3"/>
  <c r="M14293" i="3"/>
  <c r="M14294" i="3"/>
  <c r="M14295" i="3"/>
  <c r="M14296" i="3"/>
  <c r="M14297" i="3"/>
  <c r="M14298" i="3"/>
  <c r="M14299" i="3"/>
  <c r="N14288" i="3"/>
  <c r="N14289" i="3"/>
  <c r="N14290" i="3"/>
  <c r="N14291" i="3"/>
  <c r="N14292" i="3"/>
  <c r="N14293" i="3"/>
  <c r="N14294" i="3"/>
  <c r="N14295" i="3"/>
  <c r="N14296" i="3"/>
  <c r="N14297" i="3"/>
  <c r="N14298" i="3"/>
  <c r="N14299" i="3"/>
  <c r="A14300" i="3"/>
  <c r="A14301" i="3"/>
  <c r="A14302" i="3"/>
  <c r="A14303" i="3"/>
  <c r="A14304" i="3"/>
  <c r="A14305" i="3"/>
  <c r="A14306" i="3"/>
  <c r="A14307" i="3"/>
  <c r="A14308" i="3"/>
  <c r="A14309" i="3"/>
  <c r="A14310" i="3"/>
  <c r="A14311" i="3"/>
  <c r="B14300" i="3"/>
  <c r="B14301" i="3"/>
  <c r="B14302" i="3"/>
  <c r="B14303" i="3"/>
  <c r="B14304" i="3"/>
  <c r="B14305" i="3"/>
  <c r="B14306" i="3"/>
  <c r="B14307" i="3"/>
  <c r="B14308" i="3"/>
  <c r="B14309" i="3"/>
  <c r="B14310" i="3"/>
  <c r="B14311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H14300" i="3"/>
  <c r="H14301" i="3"/>
  <c r="H14302" i="3"/>
  <c r="H14303" i="3"/>
  <c r="H14304" i="3"/>
  <c r="H14305" i="3"/>
  <c r="H14306" i="3"/>
  <c r="H14307" i="3"/>
  <c r="H14308" i="3"/>
  <c r="H14309" i="3"/>
  <c r="H14310" i="3"/>
  <c r="H14311" i="3"/>
  <c r="J14300" i="3"/>
  <c r="J14301" i="3"/>
  <c r="J14302" i="3"/>
  <c r="J14303" i="3"/>
  <c r="J14304" i="3"/>
  <c r="J14305" i="3"/>
  <c r="J14306" i="3"/>
  <c r="J14307" i="3"/>
  <c r="J14308" i="3"/>
  <c r="J14309" i="3"/>
  <c r="J14310" i="3"/>
  <c r="J14311" i="3"/>
  <c r="K14300" i="3"/>
  <c r="K14301" i="3"/>
  <c r="K14302" i="3"/>
  <c r="K14303" i="3"/>
  <c r="K14304" i="3"/>
  <c r="K14305" i="3"/>
  <c r="K14306" i="3"/>
  <c r="K14307" i="3"/>
  <c r="K14308" i="3"/>
  <c r="K14309" i="3"/>
  <c r="K14310" i="3"/>
  <c r="K14311" i="3"/>
  <c r="M14300" i="3"/>
  <c r="M14301" i="3"/>
  <c r="M14302" i="3"/>
  <c r="M14303" i="3"/>
  <c r="M14304" i="3"/>
  <c r="M14305" i="3"/>
  <c r="M14306" i="3"/>
  <c r="M14307" i="3"/>
  <c r="M14308" i="3"/>
  <c r="M14309" i="3"/>
  <c r="M14310" i="3"/>
  <c r="M14311" i="3"/>
  <c r="N14300" i="3"/>
  <c r="N14301" i="3"/>
  <c r="N14302" i="3"/>
  <c r="N14303" i="3"/>
  <c r="N14304" i="3"/>
  <c r="N14305" i="3"/>
  <c r="N14306" i="3"/>
  <c r="N14307" i="3"/>
  <c r="N14308" i="3"/>
  <c r="N14309" i="3"/>
  <c r="N14310" i="3"/>
  <c r="N14311" i="3"/>
  <c r="A14272" i="3"/>
  <c r="A14273" i="3"/>
  <c r="A14274" i="3"/>
  <c r="A14275" i="3"/>
  <c r="A14276" i="3"/>
  <c r="A14277" i="3"/>
  <c r="A14278" i="3"/>
  <c r="A14279" i="3"/>
  <c r="A14280" i="3"/>
  <c r="A14281" i="3"/>
  <c r="A14282" i="3"/>
  <c r="A14283" i="3"/>
  <c r="A14284" i="3"/>
  <c r="B14272" i="3"/>
  <c r="B14273" i="3"/>
  <c r="B14274" i="3"/>
  <c r="B14275" i="3"/>
  <c r="B14276" i="3"/>
  <c r="B14277" i="3"/>
  <c r="B14278" i="3"/>
  <c r="B14279" i="3"/>
  <c r="B14280" i="3"/>
  <c r="B14281" i="3"/>
  <c r="B14282" i="3"/>
  <c r="B14283" i="3"/>
  <c r="B14284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H14272" i="3"/>
  <c r="H14273" i="3"/>
  <c r="H14274" i="3"/>
  <c r="H14275" i="3"/>
  <c r="H14276" i="3"/>
  <c r="H14277" i="3"/>
  <c r="H14278" i="3"/>
  <c r="H14279" i="3"/>
  <c r="H14280" i="3"/>
  <c r="H14281" i="3"/>
  <c r="H14282" i="3"/>
  <c r="H14283" i="3"/>
  <c r="H14284" i="3"/>
  <c r="J14272" i="3"/>
  <c r="J14273" i="3"/>
  <c r="J14274" i="3"/>
  <c r="J14275" i="3"/>
  <c r="J14276" i="3"/>
  <c r="J14277" i="3"/>
  <c r="J14278" i="3"/>
  <c r="J14279" i="3"/>
  <c r="J14280" i="3"/>
  <c r="J14281" i="3"/>
  <c r="J14282" i="3"/>
  <c r="J14283" i="3"/>
  <c r="J14284" i="3"/>
  <c r="K14272" i="3"/>
  <c r="K14273" i="3"/>
  <c r="K14274" i="3"/>
  <c r="K14275" i="3"/>
  <c r="K14276" i="3"/>
  <c r="K14277" i="3"/>
  <c r="K14278" i="3"/>
  <c r="K14279" i="3"/>
  <c r="K14280" i="3"/>
  <c r="K14281" i="3"/>
  <c r="K14282" i="3"/>
  <c r="K14283" i="3"/>
  <c r="K14284" i="3"/>
  <c r="M14272" i="3"/>
  <c r="M14273" i="3"/>
  <c r="N14273" i="3" s="1"/>
  <c r="M14274" i="3"/>
  <c r="M14275" i="3"/>
  <c r="N14275" i="3" s="1"/>
  <c r="M14276" i="3"/>
  <c r="M14277" i="3"/>
  <c r="M14278" i="3"/>
  <c r="M14279" i="3"/>
  <c r="M14280" i="3"/>
  <c r="M14281" i="3"/>
  <c r="M14282" i="3"/>
  <c r="M14283" i="3"/>
  <c r="M14284" i="3"/>
  <c r="N14272" i="3"/>
  <c r="N14274" i="3"/>
  <c r="N14276" i="3"/>
  <c r="N14277" i="3"/>
  <c r="N14278" i="3"/>
  <c r="N14279" i="3"/>
  <c r="N14280" i="3"/>
  <c r="N14281" i="3"/>
  <c r="N14282" i="3"/>
  <c r="N14283" i="3"/>
  <c r="N14284" i="3"/>
  <c r="A14230" i="3"/>
  <c r="A14231" i="3"/>
  <c r="A14232" i="3"/>
  <c r="A14233" i="3"/>
  <c r="A14234" i="3"/>
  <c r="A14235" i="3"/>
  <c r="A14236" i="3"/>
  <c r="A14237" i="3"/>
  <c r="A14238" i="3"/>
  <c r="A14239" i="3"/>
  <c r="A14240" i="3"/>
  <c r="A14241" i="3"/>
  <c r="A14242" i="3"/>
  <c r="A14243" i="3"/>
  <c r="A14244" i="3"/>
  <c r="A14245" i="3"/>
  <c r="A14246" i="3"/>
  <c r="A14247" i="3"/>
  <c r="A14248" i="3"/>
  <c r="B14230" i="3"/>
  <c r="B14231" i="3"/>
  <c r="B14232" i="3"/>
  <c r="B14233" i="3"/>
  <c r="B14234" i="3"/>
  <c r="B14235" i="3"/>
  <c r="B14236" i="3"/>
  <c r="B14237" i="3"/>
  <c r="B14238" i="3"/>
  <c r="B14239" i="3"/>
  <c r="B14240" i="3"/>
  <c r="B14241" i="3"/>
  <c r="B14242" i="3"/>
  <c r="B14243" i="3"/>
  <c r="B14244" i="3"/>
  <c r="B14245" i="3"/>
  <c r="B14246" i="3"/>
  <c r="B14247" i="3"/>
  <c r="B14248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H14230" i="3"/>
  <c r="H14231" i="3"/>
  <c r="H14232" i="3"/>
  <c r="H14233" i="3"/>
  <c r="H14234" i="3"/>
  <c r="H14235" i="3"/>
  <c r="H14236" i="3"/>
  <c r="H14237" i="3"/>
  <c r="H14238" i="3"/>
  <c r="H14239" i="3"/>
  <c r="H14240" i="3"/>
  <c r="H14241" i="3"/>
  <c r="H14242" i="3"/>
  <c r="H14243" i="3"/>
  <c r="H14244" i="3"/>
  <c r="H14245" i="3"/>
  <c r="H14246" i="3"/>
  <c r="H14247" i="3"/>
  <c r="H14248" i="3"/>
  <c r="J14230" i="3"/>
  <c r="J14231" i="3"/>
  <c r="J14232" i="3"/>
  <c r="J14233" i="3"/>
  <c r="J14234" i="3"/>
  <c r="J14235" i="3"/>
  <c r="J14236" i="3"/>
  <c r="J14237" i="3"/>
  <c r="J14238" i="3"/>
  <c r="J14239" i="3"/>
  <c r="J14240" i="3"/>
  <c r="J14241" i="3"/>
  <c r="J14242" i="3"/>
  <c r="J14243" i="3"/>
  <c r="J14244" i="3"/>
  <c r="J14245" i="3"/>
  <c r="J14246" i="3"/>
  <c r="J14247" i="3"/>
  <c r="J14248" i="3"/>
  <c r="K14230" i="3"/>
  <c r="K14231" i="3"/>
  <c r="K14232" i="3"/>
  <c r="K14233" i="3"/>
  <c r="K14234" i="3"/>
  <c r="K14235" i="3"/>
  <c r="K14236" i="3"/>
  <c r="K14237" i="3"/>
  <c r="K14238" i="3"/>
  <c r="K14239" i="3"/>
  <c r="K14240" i="3"/>
  <c r="K14241" i="3"/>
  <c r="K14242" i="3"/>
  <c r="K14243" i="3"/>
  <c r="K14244" i="3"/>
  <c r="K14245" i="3"/>
  <c r="K14246" i="3"/>
  <c r="K14247" i="3"/>
  <c r="K14248" i="3"/>
  <c r="M14230" i="3"/>
  <c r="M14231" i="3"/>
  <c r="M14232" i="3"/>
  <c r="M14233" i="3"/>
  <c r="M14234" i="3"/>
  <c r="M14235" i="3"/>
  <c r="M14236" i="3"/>
  <c r="M14237" i="3"/>
  <c r="M14238" i="3"/>
  <c r="M14239" i="3"/>
  <c r="M14240" i="3"/>
  <c r="N14240" i="3" s="1"/>
  <c r="M14241" i="3"/>
  <c r="M14242" i="3"/>
  <c r="M14243" i="3"/>
  <c r="M14244" i="3"/>
  <c r="M14245" i="3"/>
  <c r="M14246" i="3"/>
  <c r="M14247" i="3"/>
  <c r="M14248" i="3"/>
  <c r="N14248" i="3" s="1"/>
  <c r="N14230" i="3"/>
  <c r="N14231" i="3"/>
  <c r="N14232" i="3"/>
  <c r="N14233" i="3"/>
  <c r="N14234" i="3"/>
  <c r="N14235" i="3"/>
  <c r="N14236" i="3"/>
  <c r="N14237" i="3"/>
  <c r="N14238" i="3"/>
  <c r="N14239" i="3"/>
  <c r="N14241" i="3"/>
  <c r="N14242" i="3"/>
  <c r="N14243" i="3"/>
  <c r="N14244" i="3"/>
  <c r="N14245" i="3"/>
  <c r="N14246" i="3"/>
  <c r="N14247" i="3"/>
  <c r="A14249" i="3"/>
  <c r="A14250" i="3"/>
  <c r="A14251" i="3"/>
  <c r="A14252" i="3"/>
  <c r="A14253" i="3"/>
  <c r="A14254" i="3"/>
  <c r="A14255" i="3"/>
  <c r="A14256" i="3"/>
  <c r="A14257" i="3"/>
  <c r="A14258" i="3"/>
  <c r="A14259" i="3"/>
  <c r="A14260" i="3"/>
  <c r="A14261" i="3"/>
  <c r="A14262" i="3"/>
  <c r="A14263" i="3"/>
  <c r="A14264" i="3"/>
  <c r="A14265" i="3"/>
  <c r="A14266" i="3"/>
  <c r="A14267" i="3"/>
  <c r="B14249" i="3"/>
  <c r="B14250" i="3"/>
  <c r="B14251" i="3"/>
  <c r="B14252" i="3"/>
  <c r="B14253" i="3"/>
  <c r="B14254" i="3"/>
  <c r="B14255" i="3"/>
  <c r="B14256" i="3"/>
  <c r="B14257" i="3"/>
  <c r="B14258" i="3"/>
  <c r="B14259" i="3"/>
  <c r="B14260" i="3"/>
  <c r="B14261" i="3"/>
  <c r="B14262" i="3"/>
  <c r="B14263" i="3"/>
  <c r="B14264" i="3"/>
  <c r="B14265" i="3"/>
  <c r="B14266" i="3"/>
  <c r="B14267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H14249" i="3"/>
  <c r="H14250" i="3"/>
  <c r="H14251" i="3"/>
  <c r="H14252" i="3"/>
  <c r="H14253" i="3"/>
  <c r="H14254" i="3"/>
  <c r="H14255" i="3"/>
  <c r="H14256" i="3"/>
  <c r="H14257" i="3"/>
  <c r="H14258" i="3"/>
  <c r="H14259" i="3"/>
  <c r="H14260" i="3"/>
  <c r="H14261" i="3"/>
  <c r="H14262" i="3"/>
  <c r="H14263" i="3"/>
  <c r="H14264" i="3"/>
  <c r="H14265" i="3"/>
  <c r="H14266" i="3"/>
  <c r="H14267" i="3"/>
  <c r="J14249" i="3"/>
  <c r="J14250" i="3"/>
  <c r="J14251" i="3"/>
  <c r="J14252" i="3"/>
  <c r="J14253" i="3"/>
  <c r="J14254" i="3"/>
  <c r="J14255" i="3"/>
  <c r="J14256" i="3"/>
  <c r="J14257" i="3"/>
  <c r="J14258" i="3"/>
  <c r="J14259" i="3"/>
  <c r="J14260" i="3"/>
  <c r="J14261" i="3"/>
  <c r="J14262" i="3"/>
  <c r="J14263" i="3"/>
  <c r="J14264" i="3"/>
  <c r="J14265" i="3"/>
  <c r="J14266" i="3"/>
  <c r="J14267" i="3"/>
  <c r="K14249" i="3"/>
  <c r="K14250" i="3"/>
  <c r="K14251" i="3"/>
  <c r="K14252" i="3"/>
  <c r="K14253" i="3"/>
  <c r="K14254" i="3"/>
  <c r="K14255" i="3"/>
  <c r="K14256" i="3"/>
  <c r="K14257" i="3"/>
  <c r="K14258" i="3"/>
  <c r="K14259" i="3"/>
  <c r="K14260" i="3"/>
  <c r="K14261" i="3"/>
  <c r="K14262" i="3"/>
  <c r="K14263" i="3"/>
  <c r="K14264" i="3"/>
  <c r="K14265" i="3"/>
  <c r="K14266" i="3"/>
  <c r="K14267" i="3"/>
  <c r="M14249" i="3"/>
  <c r="M14250" i="3"/>
  <c r="M14251" i="3"/>
  <c r="M14252" i="3"/>
  <c r="N14252" i="3" s="1"/>
  <c r="M14253" i="3"/>
  <c r="M14254" i="3"/>
  <c r="M14255" i="3"/>
  <c r="M14256" i="3"/>
  <c r="M14257" i="3"/>
  <c r="M14258" i="3"/>
  <c r="M14259" i="3"/>
  <c r="M14260" i="3"/>
  <c r="M14261" i="3"/>
  <c r="M14262" i="3"/>
  <c r="M14263" i="3"/>
  <c r="M14264" i="3"/>
  <c r="M14265" i="3"/>
  <c r="M14266" i="3"/>
  <c r="M14267" i="3"/>
  <c r="N14249" i="3"/>
  <c r="N14250" i="3"/>
  <c r="N14251" i="3"/>
  <c r="N14253" i="3"/>
  <c r="N14254" i="3"/>
  <c r="N14255" i="3"/>
  <c r="N14256" i="3"/>
  <c r="N14257" i="3"/>
  <c r="N14258" i="3"/>
  <c r="N14259" i="3"/>
  <c r="N14260" i="3"/>
  <c r="N14261" i="3"/>
  <c r="N14262" i="3"/>
  <c r="N14263" i="3"/>
  <c r="N14264" i="3"/>
  <c r="N14265" i="3"/>
  <c r="N14266" i="3"/>
  <c r="N14267" i="3"/>
  <c r="Q114" i="31"/>
  <c r="P114" i="31"/>
  <c r="O114" i="31"/>
  <c r="N114" i="31"/>
  <c r="M114" i="31"/>
  <c r="L114" i="31"/>
  <c r="K114" i="31"/>
  <c r="J114" i="31"/>
  <c r="I114" i="31"/>
  <c r="H114" i="31"/>
  <c r="G114" i="31"/>
  <c r="R113" i="31"/>
  <c r="R111" i="31"/>
  <c r="R110" i="31"/>
  <c r="R109" i="31"/>
  <c r="R108" i="31"/>
  <c r="R107" i="31"/>
  <c r="R106" i="31"/>
  <c r="R105" i="31"/>
  <c r="R104" i="31"/>
  <c r="R103" i="31"/>
  <c r="R102" i="31"/>
  <c r="R101" i="31"/>
  <c r="R100" i="31"/>
  <c r="R99" i="31"/>
  <c r="R97" i="31"/>
  <c r="R96" i="31"/>
  <c r="R95" i="31"/>
  <c r="R94" i="31"/>
  <c r="R93" i="31"/>
  <c r="R91" i="31"/>
  <c r="R90" i="31"/>
  <c r="R89" i="31"/>
  <c r="R88" i="31"/>
  <c r="R86" i="31"/>
  <c r="R85" i="31"/>
  <c r="R84" i="31"/>
  <c r="R83" i="31"/>
  <c r="R82" i="31"/>
  <c r="R81" i="31"/>
  <c r="R80" i="31"/>
  <c r="R79" i="31"/>
  <c r="R78" i="31"/>
  <c r="R77" i="31"/>
  <c r="R76" i="31"/>
  <c r="R75" i="31"/>
  <c r="R74" i="31"/>
  <c r="R73" i="31"/>
  <c r="R71" i="31"/>
  <c r="R70" i="31"/>
  <c r="R69" i="31"/>
  <c r="R68" i="31"/>
  <c r="R67" i="31"/>
  <c r="R66" i="31"/>
  <c r="R65" i="31"/>
  <c r="R64" i="31"/>
  <c r="R63" i="31"/>
  <c r="R62" i="31"/>
  <c r="R61" i="31"/>
  <c r="A14228" i="3"/>
  <c r="A14229" i="3"/>
  <c r="A14268" i="3"/>
  <c r="A14269" i="3"/>
  <c r="A14270" i="3"/>
  <c r="A14271" i="3"/>
  <c r="A14285" i="3"/>
  <c r="A14286" i="3"/>
  <c r="A14287" i="3"/>
  <c r="A14324" i="3"/>
  <c r="A14325" i="3"/>
  <c r="B14228" i="3"/>
  <c r="B14229" i="3"/>
  <c r="B14268" i="3"/>
  <c r="B14269" i="3"/>
  <c r="B14270" i="3"/>
  <c r="B14271" i="3"/>
  <c r="B14285" i="3"/>
  <c r="B14286" i="3"/>
  <c r="B14287" i="3"/>
  <c r="B14324" i="3"/>
  <c r="B14325" i="3"/>
  <c r="F14228" i="3"/>
  <c r="F14229" i="3"/>
  <c r="F14268" i="3"/>
  <c r="F14269" i="3"/>
  <c r="F14270" i="3"/>
  <c r="F14271" i="3"/>
  <c r="F14285" i="3"/>
  <c r="F14286" i="3"/>
  <c r="F14287" i="3"/>
  <c r="F14324" i="3"/>
  <c r="F14325" i="3"/>
  <c r="G14228" i="3"/>
  <c r="G14229" i="3"/>
  <c r="G14268" i="3"/>
  <c r="G14269" i="3"/>
  <c r="G14270" i="3"/>
  <c r="G14271" i="3"/>
  <c r="G14285" i="3"/>
  <c r="G14286" i="3"/>
  <c r="G14287" i="3"/>
  <c r="G14324" i="3"/>
  <c r="G14325" i="3"/>
  <c r="H14228" i="3"/>
  <c r="H14229" i="3"/>
  <c r="H14268" i="3"/>
  <c r="H14269" i="3"/>
  <c r="H14270" i="3"/>
  <c r="H14271" i="3"/>
  <c r="H14285" i="3"/>
  <c r="H14286" i="3"/>
  <c r="H14287" i="3"/>
  <c r="H14324" i="3"/>
  <c r="H14325" i="3"/>
  <c r="J14228" i="3"/>
  <c r="J14229" i="3"/>
  <c r="J14268" i="3"/>
  <c r="J14269" i="3"/>
  <c r="J14270" i="3"/>
  <c r="J14271" i="3"/>
  <c r="J14285" i="3"/>
  <c r="J14286" i="3"/>
  <c r="J14287" i="3"/>
  <c r="J14324" i="3"/>
  <c r="J14325" i="3"/>
  <c r="K14228" i="3"/>
  <c r="K14229" i="3"/>
  <c r="K14268" i="3"/>
  <c r="K14269" i="3"/>
  <c r="K14270" i="3"/>
  <c r="K14271" i="3"/>
  <c r="K14285" i="3"/>
  <c r="K14286" i="3"/>
  <c r="K14287" i="3"/>
  <c r="K14324" i="3"/>
  <c r="K14325" i="3"/>
  <c r="M14228" i="3"/>
  <c r="M14229" i="3"/>
  <c r="M14268" i="3"/>
  <c r="M14269" i="3"/>
  <c r="M14270" i="3"/>
  <c r="M14271" i="3"/>
  <c r="M14285" i="3"/>
  <c r="M14286" i="3"/>
  <c r="M14287" i="3"/>
  <c r="M14324" i="3"/>
  <c r="M14325" i="3"/>
  <c r="N14228" i="3"/>
  <c r="N14229" i="3"/>
  <c r="N14268" i="3"/>
  <c r="N14269" i="3"/>
  <c r="N14270" i="3"/>
  <c r="N14271" i="3"/>
  <c r="N14285" i="3"/>
  <c r="N14286" i="3"/>
  <c r="N14287" i="3"/>
  <c r="N14324" i="3"/>
  <c r="N14325" i="3"/>
  <c r="A14202" i="3"/>
  <c r="A14203" i="3"/>
  <c r="A14204" i="3"/>
  <c r="A14205" i="3"/>
  <c r="A14206" i="3"/>
  <c r="A14207" i="3"/>
  <c r="A14208" i="3"/>
  <c r="A14209" i="3"/>
  <c r="A14210" i="3"/>
  <c r="A14211" i="3"/>
  <c r="A14212" i="3"/>
  <c r="A14213" i="3"/>
  <c r="A14214" i="3"/>
  <c r="A14215" i="3"/>
  <c r="A14216" i="3"/>
  <c r="A14217" i="3"/>
  <c r="A14218" i="3"/>
  <c r="B14202" i="3"/>
  <c r="B14203" i="3"/>
  <c r="B14204" i="3"/>
  <c r="B14205" i="3"/>
  <c r="B14206" i="3"/>
  <c r="B14207" i="3"/>
  <c r="B14208" i="3"/>
  <c r="B14209" i="3"/>
  <c r="B14210" i="3"/>
  <c r="B14211" i="3"/>
  <c r="B14212" i="3"/>
  <c r="B14213" i="3"/>
  <c r="B14214" i="3"/>
  <c r="B14215" i="3"/>
  <c r="B14216" i="3"/>
  <c r="B14217" i="3"/>
  <c r="B14218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H14202" i="3"/>
  <c r="H14203" i="3"/>
  <c r="H14204" i="3"/>
  <c r="H14205" i="3"/>
  <c r="H14206" i="3"/>
  <c r="H14207" i="3"/>
  <c r="H14208" i="3"/>
  <c r="H14209" i="3"/>
  <c r="H14210" i="3"/>
  <c r="H14211" i="3"/>
  <c r="H14212" i="3"/>
  <c r="H14213" i="3"/>
  <c r="H14214" i="3"/>
  <c r="H14215" i="3"/>
  <c r="H14216" i="3"/>
  <c r="H14217" i="3"/>
  <c r="H14218" i="3"/>
  <c r="J14202" i="3"/>
  <c r="J14203" i="3"/>
  <c r="J14204" i="3"/>
  <c r="J14205" i="3"/>
  <c r="J14206" i="3"/>
  <c r="J14207" i="3"/>
  <c r="J14208" i="3"/>
  <c r="J14209" i="3"/>
  <c r="J14210" i="3"/>
  <c r="J14211" i="3"/>
  <c r="J14212" i="3"/>
  <c r="J14213" i="3"/>
  <c r="J14214" i="3"/>
  <c r="J14215" i="3"/>
  <c r="J14216" i="3"/>
  <c r="J14217" i="3"/>
  <c r="J14218" i="3"/>
  <c r="K14202" i="3"/>
  <c r="K14203" i="3"/>
  <c r="K14204" i="3"/>
  <c r="K14205" i="3"/>
  <c r="K14206" i="3"/>
  <c r="K14207" i="3"/>
  <c r="K14208" i="3"/>
  <c r="K14209" i="3"/>
  <c r="K14210" i="3"/>
  <c r="K14211" i="3"/>
  <c r="K14212" i="3"/>
  <c r="K14213" i="3"/>
  <c r="K14214" i="3"/>
  <c r="K14215" i="3"/>
  <c r="K14216" i="3"/>
  <c r="K14217" i="3"/>
  <c r="K14218" i="3"/>
  <c r="M14202" i="3"/>
  <c r="M14203" i="3"/>
  <c r="M14204" i="3"/>
  <c r="M14205" i="3"/>
  <c r="M14206" i="3"/>
  <c r="M14207" i="3"/>
  <c r="M14208" i="3"/>
  <c r="M14209" i="3"/>
  <c r="M14210" i="3"/>
  <c r="M14211" i="3"/>
  <c r="M14212" i="3"/>
  <c r="M14213" i="3"/>
  <c r="M14214" i="3"/>
  <c r="M14215" i="3"/>
  <c r="M14216" i="3"/>
  <c r="M14217" i="3"/>
  <c r="M14218" i="3"/>
  <c r="N14202" i="3"/>
  <c r="N14203" i="3"/>
  <c r="N14204" i="3"/>
  <c r="N14205" i="3"/>
  <c r="N14206" i="3"/>
  <c r="N14207" i="3"/>
  <c r="N14208" i="3"/>
  <c r="N14209" i="3"/>
  <c r="N14210" i="3"/>
  <c r="N14211" i="3"/>
  <c r="N14212" i="3"/>
  <c r="N14213" i="3"/>
  <c r="N14214" i="3"/>
  <c r="N14215" i="3"/>
  <c r="N14216" i="3"/>
  <c r="N14217" i="3"/>
  <c r="N14218" i="3"/>
  <c r="A14201" i="3"/>
  <c r="A14219" i="3"/>
  <c r="A14220" i="3"/>
  <c r="A14221" i="3"/>
  <c r="A14222" i="3"/>
  <c r="A14223" i="3"/>
  <c r="A14224" i="3"/>
  <c r="A14225" i="3"/>
  <c r="A14226" i="3"/>
  <c r="A14227" i="3"/>
  <c r="B14201" i="3"/>
  <c r="B14219" i="3"/>
  <c r="B14220" i="3"/>
  <c r="B14221" i="3"/>
  <c r="B14222" i="3"/>
  <c r="B14223" i="3"/>
  <c r="B14224" i="3"/>
  <c r="B14225" i="3"/>
  <c r="B14226" i="3"/>
  <c r="B14227" i="3"/>
  <c r="F14201" i="3"/>
  <c r="F14219" i="3"/>
  <c r="F14220" i="3"/>
  <c r="F14221" i="3"/>
  <c r="F14222" i="3"/>
  <c r="F14223" i="3"/>
  <c r="F14224" i="3"/>
  <c r="F14225" i="3"/>
  <c r="F14226" i="3"/>
  <c r="F14227" i="3"/>
  <c r="G14201" i="3"/>
  <c r="G14219" i="3"/>
  <c r="G14220" i="3"/>
  <c r="G14221" i="3"/>
  <c r="G14222" i="3"/>
  <c r="G14223" i="3"/>
  <c r="G14224" i="3"/>
  <c r="G14225" i="3"/>
  <c r="G14226" i="3"/>
  <c r="G14227" i="3"/>
  <c r="H14201" i="3"/>
  <c r="H14219" i="3"/>
  <c r="H14220" i="3"/>
  <c r="H14221" i="3"/>
  <c r="H14222" i="3"/>
  <c r="H14223" i="3"/>
  <c r="H14224" i="3"/>
  <c r="H14225" i="3"/>
  <c r="H14226" i="3"/>
  <c r="H14227" i="3"/>
  <c r="J14201" i="3"/>
  <c r="J14219" i="3"/>
  <c r="J14220" i="3"/>
  <c r="J14221" i="3"/>
  <c r="J14222" i="3"/>
  <c r="J14223" i="3"/>
  <c r="J14224" i="3"/>
  <c r="J14225" i="3"/>
  <c r="J14226" i="3"/>
  <c r="J14227" i="3"/>
  <c r="K14201" i="3"/>
  <c r="K14219" i="3"/>
  <c r="K14220" i="3"/>
  <c r="K14221" i="3"/>
  <c r="K14222" i="3"/>
  <c r="K14223" i="3"/>
  <c r="K14224" i="3"/>
  <c r="K14225" i="3"/>
  <c r="K14226" i="3"/>
  <c r="K14227" i="3"/>
  <c r="M14201" i="3"/>
  <c r="M14219" i="3"/>
  <c r="M14220" i="3"/>
  <c r="M14221" i="3"/>
  <c r="M14222" i="3"/>
  <c r="M14223" i="3"/>
  <c r="M14224" i="3"/>
  <c r="M14225" i="3"/>
  <c r="M14226" i="3"/>
  <c r="M14227" i="3"/>
  <c r="N14201" i="3"/>
  <c r="N14219" i="3"/>
  <c r="N14220" i="3"/>
  <c r="N14221" i="3"/>
  <c r="N14222" i="3"/>
  <c r="N14223" i="3"/>
  <c r="N14224" i="3"/>
  <c r="N14225" i="3"/>
  <c r="N14226" i="3"/>
  <c r="N14227" i="3"/>
  <c r="A14190" i="3"/>
  <c r="A14191" i="3"/>
  <c r="A14192" i="3"/>
  <c r="A14193" i="3"/>
  <c r="A14194" i="3"/>
  <c r="A14195" i="3"/>
  <c r="A14196" i="3"/>
  <c r="A14197" i="3"/>
  <c r="A14198" i="3"/>
  <c r="A14199" i="3"/>
  <c r="B14190" i="3"/>
  <c r="B14191" i="3"/>
  <c r="B14192" i="3"/>
  <c r="B14193" i="3"/>
  <c r="B14194" i="3"/>
  <c r="B14195" i="3"/>
  <c r="B14196" i="3"/>
  <c r="B14197" i="3"/>
  <c r="B14198" i="3"/>
  <c r="B14199" i="3"/>
  <c r="F14190" i="3"/>
  <c r="F14191" i="3"/>
  <c r="F14192" i="3"/>
  <c r="F14193" i="3"/>
  <c r="F14194" i="3"/>
  <c r="F14195" i="3"/>
  <c r="F14196" i="3"/>
  <c r="F14197" i="3"/>
  <c r="F14198" i="3"/>
  <c r="F14199" i="3"/>
  <c r="G14190" i="3"/>
  <c r="G14191" i="3"/>
  <c r="G14192" i="3"/>
  <c r="G14193" i="3"/>
  <c r="G14194" i="3"/>
  <c r="G14195" i="3"/>
  <c r="G14196" i="3"/>
  <c r="G14197" i="3"/>
  <c r="G14198" i="3"/>
  <c r="G14199" i="3"/>
  <c r="H14190" i="3"/>
  <c r="H14191" i="3"/>
  <c r="H14192" i="3"/>
  <c r="H14193" i="3"/>
  <c r="H14194" i="3"/>
  <c r="H14195" i="3"/>
  <c r="H14196" i="3"/>
  <c r="H14197" i="3"/>
  <c r="H14198" i="3"/>
  <c r="H14199" i="3"/>
  <c r="J14190" i="3"/>
  <c r="J14191" i="3"/>
  <c r="J14192" i="3"/>
  <c r="J14193" i="3"/>
  <c r="J14194" i="3"/>
  <c r="J14195" i="3"/>
  <c r="J14196" i="3"/>
  <c r="J14197" i="3"/>
  <c r="J14198" i="3"/>
  <c r="J14199" i="3"/>
  <c r="K14190" i="3"/>
  <c r="K14191" i="3"/>
  <c r="K14192" i="3"/>
  <c r="K14193" i="3"/>
  <c r="K14194" i="3"/>
  <c r="K14195" i="3"/>
  <c r="K14196" i="3"/>
  <c r="K14197" i="3"/>
  <c r="K14198" i="3"/>
  <c r="K14199" i="3"/>
  <c r="M14190" i="3"/>
  <c r="M14191" i="3"/>
  <c r="M14192" i="3"/>
  <c r="M14193" i="3"/>
  <c r="M14194" i="3"/>
  <c r="M14195" i="3"/>
  <c r="M14196" i="3"/>
  <c r="M14197" i="3"/>
  <c r="N14197" i="3" s="1"/>
  <c r="M14198" i="3"/>
  <c r="N14198" i="3" s="1"/>
  <c r="M14199" i="3"/>
  <c r="N14190" i="3"/>
  <c r="N14191" i="3"/>
  <c r="N14192" i="3"/>
  <c r="N14193" i="3"/>
  <c r="N14194" i="3"/>
  <c r="N14195" i="3"/>
  <c r="N14196" i="3"/>
  <c r="N14199" i="3"/>
  <c r="A14168" i="3"/>
  <c r="A14169" i="3"/>
  <c r="A14170" i="3"/>
  <c r="A14171" i="3"/>
  <c r="A14172" i="3"/>
  <c r="A14173" i="3"/>
  <c r="A14174" i="3"/>
  <c r="A14175" i="3"/>
  <c r="A14176" i="3"/>
  <c r="A14177" i="3"/>
  <c r="A14178" i="3"/>
  <c r="A14179" i="3"/>
  <c r="A14180" i="3"/>
  <c r="A14181" i="3"/>
  <c r="A14182" i="3"/>
  <c r="B14168" i="3"/>
  <c r="B14169" i="3"/>
  <c r="B14170" i="3"/>
  <c r="B14171" i="3"/>
  <c r="B14172" i="3"/>
  <c r="B14173" i="3"/>
  <c r="B14174" i="3"/>
  <c r="B14175" i="3"/>
  <c r="B14176" i="3"/>
  <c r="B14177" i="3"/>
  <c r="B14178" i="3"/>
  <c r="B14179" i="3"/>
  <c r="B14180" i="3"/>
  <c r="B14181" i="3"/>
  <c r="B14182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H14168" i="3"/>
  <c r="H14169" i="3"/>
  <c r="H14170" i="3"/>
  <c r="H14171" i="3"/>
  <c r="H14172" i="3"/>
  <c r="H14173" i="3"/>
  <c r="H14174" i="3"/>
  <c r="H14175" i="3"/>
  <c r="H14176" i="3"/>
  <c r="H14177" i="3"/>
  <c r="H14178" i="3"/>
  <c r="H14179" i="3"/>
  <c r="H14180" i="3"/>
  <c r="H14181" i="3"/>
  <c r="H14182" i="3"/>
  <c r="J14168" i="3"/>
  <c r="J14169" i="3"/>
  <c r="J14170" i="3"/>
  <c r="J14171" i="3"/>
  <c r="J14172" i="3"/>
  <c r="J14173" i="3"/>
  <c r="J14174" i="3"/>
  <c r="J14175" i="3"/>
  <c r="J14176" i="3"/>
  <c r="J14177" i="3"/>
  <c r="J14178" i="3"/>
  <c r="J14179" i="3"/>
  <c r="J14180" i="3"/>
  <c r="J14181" i="3"/>
  <c r="J14182" i="3"/>
  <c r="K14168" i="3"/>
  <c r="K14169" i="3"/>
  <c r="K14170" i="3"/>
  <c r="K14171" i="3"/>
  <c r="K14172" i="3"/>
  <c r="K14173" i="3"/>
  <c r="K14174" i="3"/>
  <c r="K14175" i="3"/>
  <c r="K14176" i="3"/>
  <c r="K14177" i="3"/>
  <c r="K14178" i="3"/>
  <c r="K14179" i="3"/>
  <c r="K14180" i="3"/>
  <c r="K14181" i="3"/>
  <c r="K14182" i="3"/>
  <c r="M14168" i="3"/>
  <c r="M14169" i="3"/>
  <c r="M14170" i="3"/>
  <c r="M14171" i="3"/>
  <c r="M14172" i="3"/>
  <c r="N14172" i="3" s="1"/>
  <c r="M14173" i="3"/>
  <c r="M14174" i="3"/>
  <c r="M14175" i="3"/>
  <c r="M14176" i="3"/>
  <c r="N14176" i="3" s="1"/>
  <c r="M14177" i="3"/>
  <c r="M14178" i="3"/>
  <c r="M14179" i="3"/>
  <c r="M14180" i="3"/>
  <c r="M14181" i="3"/>
  <c r="M14182" i="3"/>
  <c r="N14182" i="3" s="1"/>
  <c r="N14168" i="3"/>
  <c r="N14169" i="3"/>
  <c r="N14170" i="3"/>
  <c r="N14171" i="3"/>
  <c r="N14173" i="3"/>
  <c r="N14174" i="3"/>
  <c r="N14175" i="3"/>
  <c r="N14177" i="3"/>
  <c r="N14178" i="3"/>
  <c r="N14179" i="3"/>
  <c r="N14180" i="3"/>
  <c r="N14181" i="3"/>
  <c r="R125" i="30"/>
  <c r="G137" i="30"/>
  <c r="H137" i="30"/>
  <c r="I137" i="30"/>
  <c r="J137" i="30"/>
  <c r="M137" i="30"/>
  <c r="N137" i="30"/>
  <c r="P137" i="30"/>
  <c r="Q137" i="30"/>
  <c r="A14145" i="3"/>
  <c r="A14146" i="3"/>
  <c r="A14147" i="3"/>
  <c r="A14148" i="3"/>
  <c r="A14149" i="3"/>
  <c r="A14150" i="3"/>
  <c r="A14151" i="3"/>
  <c r="A14152" i="3"/>
  <c r="A14153" i="3"/>
  <c r="A14154" i="3"/>
  <c r="A14155" i="3"/>
  <c r="A14156" i="3"/>
  <c r="A14157" i="3"/>
  <c r="A14158" i="3"/>
  <c r="B14145" i="3"/>
  <c r="B14146" i="3"/>
  <c r="B14147" i="3"/>
  <c r="B14148" i="3"/>
  <c r="B14149" i="3"/>
  <c r="B14150" i="3"/>
  <c r="B14151" i="3"/>
  <c r="B14152" i="3"/>
  <c r="B14153" i="3"/>
  <c r="B14154" i="3"/>
  <c r="B14155" i="3"/>
  <c r="B14156" i="3"/>
  <c r="B14157" i="3"/>
  <c r="B14158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H14145" i="3"/>
  <c r="H14146" i="3"/>
  <c r="H14147" i="3"/>
  <c r="H14148" i="3"/>
  <c r="H14149" i="3"/>
  <c r="H14150" i="3"/>
  <c r="H14151" i="3"/>
  <c r="H14152" i="3"/>
  <c r="H14153" i="3"/>
  <c r="H14154" i="3"/>
  <c r="H14155" i="3"/>
  <c r="H14156" i="3"/>
  <c r="H14157" i="3"/>
  <c r="H14158" i="3"/>
  <c r="J14145" i="3"/>
  <c r="J14146" i="3"/>
  <c r="J14147" i="3"/>
  <c r="J14148" i="3"/>
  <c r="J14149" i="3"/>
  <c r="J14150" i="3"/>
  <c r="J14151" i="3"/>
  <c r="J14152" i="3"/>
  <c r="J14153" i="3"/>
  <c r="J14154" i="3"/>
  <c r="J14155" i="3"/>
  <c r="J14156" i="3"/>
  <c r="J14157" i="3"/>
  <c r="J14158" i="3"/>
  <c r="K14145" i="3"/>
  <c r="K14146" i="3"/>
  <c r="K14147" i="3"/>
  <c r="K14148" i="3"/>
  <c r="K14149" i="3"/>
  <c r="K14150" i="3"/>
  <c r="K14151" i="3"/>
  <c r="K14152" i="3"/>
  <c r="K14153" i="3"/>
  <c r="K14154" i="3"/>
  <c r="K14155" i="3"/>
  <c r="K14156" i="3"/>
  <c r="K14157" i="3"/>
  <c r="K14158" i="3"/>
  <c r="M14145" i="3"/>
  <c r="M14146" i="3"/>
  <c r="M14147" i="3"/>
  <c r="M14148" i="3"/>
  <c r="M14149" i="3"/>
  <c r="M14150" i="3"/>
  <c r="M14151" i="3"/>
  <c r="M14152" i="3"/>
  <c r="M14153" i="3"/>
  <c r="N14153" i="3" s="1"/>
  <c r="M14154" i="3"/>
  <c r="M14155" i="3"/>
  <c r="M14156" i="3"/>
  <c r="M14157" i="3"/>
  <c r="M14158" i="3"/>
  <c r="N14145" i="3"/>
  <c r="N14146" i="3"/>
  <c r="N14147" i="3"/>
  <c r="N14148" i="3"/>
  <c r="N14149" i="3"/>
  <c r="N14150" i="3"/>
  <c r="N14151" i="3"/>
  <c r="N14152" i="3"/>
  <c r="N14154" i="3"/>
  <c r="N14155" i="3"/>
  <c r="N14156" i="3"/>
  <c r="N14157" i="3"/>
  <c r="N14158" i="3"/>
  <c r="A14159" i="3"/>
  <c r="A14160" i="3"/>
  <c r="A14161" i="3"/>
  <c r="A14162" i="3"/>
  <c r="A14163" i="3"/>
  <c r="A14164" i="3"/>
  <c r="A14165" i="3"/>
  <c r="A14166" i="3"/>
  <c r="A14167" i="3"/>
  <c r="A14183" i="3"/>
  <c r="A14184" i="3"/>
  <c r="A14185" i="3"/>
  <c r="A14186" i="3"/>
  <c r="A14187" i="3"/>
  <c r="B14159" i="3"/>
  <c r="B14160" i="3"/>
  <c r="B14161" i="3"/>
  <c r="B14162" i="3"/>
  <c r="B14163" i="3"/>
  <c r="B14164" i="3"/>
  <c r="B14165" i="3"/>
  <c r="B14166" i="3"/>
  <c r="B14167" i="3"/>
  <c r="B14183" i="3"/>
  <c r="B14184" i="3"/>
  <c r="B14185" i="3"/>
  <c r="B14186" i="3"/>
  <c r="B14187" i="3"/>
  <c r="F14159" i="3"/>
  <c r="F14160" i="3"/>
  <c r="F14161" i="3"/>
  <c r="F14162" i="3"/>
  <c r="F14163" i="3"/>
  <c r="F14164" i="3"/>
  <c r="F14165" i="3"/>
  <c r="F14166" i="3"/>
  <c r="F14167" i="3"/>
  <c r="F14183" i="3"/>
  <c r="F14184" i="3"/>
  <c r="F14185" i="3"/>
  <c r="F14186" i="3"/>
  <c r="F14187" i="3"/>
  <c r="G14159" i="3"/>
  <c r="G14160" i="3"/>
  <c r="G14161" i="3"/>
  <c r="G14162" i="3"/>
  <c r="G14163" i="3"/>
  <c r="G14164" i="3"/>
  <c r="G14165" i="3"/>
  <c r="G14166" i="3"/>
  <c r="G14167" i="3"/>
  <c r="G14183" i="3"/>
  <c r="G14184" i="3"/>
  <c r="G14185" i="3"/>
  <c r="G14186" i="3"/>
  <c r="G14187" i="3"/>
  <c r="H14159" i="3"/>
  <c r="H14160" i="3"/>
  <c r="H14161" i="3"/>
  <c r="H14162" i="3"/>
  <c r="H14163" i="3"/>
  <c r="H14164" i="3"/>
  <c r="H14165" i="3"/>
  <c r="H14166" i="3"/>
  <c r="H14167" i="3"/>
  <c r="H14183" i="3"/>
  <c r="H14184" i="3"/>
  <c r="H14185" i="3"/>
  <c r="H14186" i="3"/>
  <c r="H14187" i="3"/>
  <c r="J14159" i="3"/>
  <c r="J14160" i="3"/>
  <c r="J14161" i="3"/>
  <c r="J14162" i="3"/>
  <c r="J14163" i="3"/>
  <c r="J14164" i="3"/>
  <c r="J14165" i="3"/>
  <c r="J14166" i="3"/>
  <c r="J14167" i="3"/>
  <c r="J14183" i="3"/>
  <c r="J14184" i="3"/>
  <c r="J14185" i="3"/>
  <c r="J14186" i="3"/>
  <c r="J14187" i="3"/>
  <c r="K14159" i="3"/>
  <c r="K14160" i="3"/>
  <c r="K14161" i="3"/>
  <c r="K14162" i="3"/>
  <c r="K14163" i="3"/>
  <c r="K14164" i="3"/>
  <c r="K14165" i="3"/>
  <c r="K14166" i="3"/>
  <c r="K14167" i="3"/>
  <c r="K14183" i="3"/>
  <c r="K14184" i="3"/>
  <c r="K14185" i="3"/>
  <c r="K14186" i="3"/>
  <c r="K14187" i="3"/>
  <c r="M14159" i="3"/>
  <c r="M14160" i="3"/>
  <c r="M14161" i="3"/>
  <c r="N14161" i="3" s="1"/>
  <c r="M14162" i="3"/>
  <c r="M14163" i="3"/>
  <c r="M14164" i="3"/>
  <c r="M14165" i="3"/>
  <c r="M14166" i="3"/>
  <c r="M14167" i="3"/>
  <c r="M14183" i="3"/>
  <c r="M14184" i="3"/>
  <c r="M14185" i="3"/>
  <c r="M14186" i="3"/>
  <c r="M14187" i="3"/>
  <c r="N14159" i="3"/>
  <c r="N14160" i="3"/>
  <c r="N14162" i="3"/>
  <c r="N14163" i="3"/>
  <c r="N14164" i="3"/>
  <c r="N14165" i="3"/>
  <c r="N14166" i="3"/>
  <c r="N14167" i="3"/>
  <c r="N14183" i="3"/>
  <c r="N14184" i="3"/>
  <c r="N14185" i="3"/>
  <c r="N14186" i="3"/>
  <c r="N14187" i="3"/>
  <c r="A14130" i="3"/>
  <c r="A14131" i="3"/>
  <c r="A14132" i="3"/>
  <c r="A14133" i="3"/>
  <c r="A14134" i="3"/>
  <c r="A14135" i="3"/>
  <c r="A14136" i="3"/>
  <c r="A14137" i="3"/>
  <c r="A14138" i="3"/>
  <c r="A14139" i="3"/>
  <c r="B14130" i="3"/>
  <c r="B14131" i="3"/>
  <c r="B14132" i="3"/>
  <c r="B14133" i="3"/>
  <c r="B14134" i="3"/>
  <c r="B14135" i="3"/>
  <c r="B14136" i="3"/>
  <c r="B14137" i="3"/>
  <c r="B14138" i="3"/>
  <c r="B14139" i="3"/>
  <c r="F14130" i="3"/>
  <c r="F14131" i="3"/>
  <c r="F14132" i="3"/>
  <c r="F14133" i="3"/>
  <c r="F14134" i="3"/>
  <c r="F14135" i="3"/>
  <c r="F14136" i="3"/>
  <c r="F14137" i="3"/>
  <c r="F14138" i="3"/>
  <c r="F14139" i="3"/>
  <c r="G14130" i="3"/>
  <c r="G14131" i="3"/>
  <c r="G14132" i="3"/>
  <c r="G14133" i="3"/>
  <c r="G14134" i="3"/>
  <c r="G14135" i="3"/>
  <c r="G14136" i="3"/>
  <c r="G14137" i="3"/>
  <c r="G14138" i="3"/>
  <c r="G14139" i="3"/>
  <c r="H14130" i="3"/>
  <c r="H14131" i="3"/>
  <c r="H14132" i="3"/>
  <c r="H14133" i="3"/>
  <c r="H14134" i="3"/>
  <c r="H14135" i="3"/>
  <c r="H14136" i="3"/>
  <c r="H14137" i="3"/>
  <c r="H14138" i="3"/>
  <c r="H14139" i="3"/>
  <c r="J14130" i="3"/>
  <c r="J14131" i="3"/>
  <c r="J14132" i="3"/>
  <c r="J14133" i="3"/>
  <c r="J14134" i="3"/>
  <c r="J14135" i="3"/>
  <c r="J14136" i="3"/>
  <c r="J14137" i="3"/>
  <c r="J14138" i="3"/>
  <c r="J14139" i="3"/>
  <c r="K14130" i="3"/>
  <c r="K14131" i="3"/>
  <c r="K14132" i="3"/>
  <c r="K14133" i="3"/>
  <c r="K14134" i="3"/>
  <c r="K14135" i="3"/>
  <c r="K14136" i="3"/>
  <c r="K14137" i="3"/>
  <c r="K14138" i="3"/>
  <c r="K14139" i="3"/>
  <c r="M14130" i="3"/>
  <c r="M14131" i="3"/>
  <c r="M14132" i="3"/>
  <c r="M14133" i="3"/>
  <c r="M14134" i="3"/>
  <c r="M14135" i="3"/>
  <c r="M14136" i="3"/>
  <c r="M14137" i="3"/>
  <c r="M14138" i="3"/>
  <c r="M14139" i="3"/>
  <c r="N14130" i="3"/>
  <c r="N14131" i="3"/>
  <c r="N14132" i="3"/>
  <c r="N14133" i="3"/>
  <c r="N14134" i="3"/>
  <c r="N14135" i="3"/>
  <c r="N14136" i="3"/>
  <c r="N14137" i="3"/>
  <c r="N14138" i="3"/>
  <c r="N14139" i="3"/>
  <c r="A14140" i="3"/>
  <c r="A14141" i="3"/>
  <c r="A14142" i="3"/>
  <c r="A14143" i="3"/>
  <c r="A14144" i="3"/>
  <c r="A14188" i="3"/>
  <c r="A14189" i="3"/>
  <c r="A14200" i="3"/>
  <c r="A14352" i="3"/>
  <c r="A14353" i="3"/>
  <c r="B14140" i="3"/>
  <c r="B14141" i="3"/>
  <c r="B14142" i="3"/>
  <c r="B14143" i="3"/>
  <c r="B14144" i="3"/>
  <c r="B14188" i="3"/>
  <c r="B14189" i="3"/>
  <c r="B14200" i="3"/>
  <c r="B14352" i="3"/>
  <c r="B14353" i="3"/>
  <c r="F14140" i="3"/>
  <c r="F14141" i="3"/>
  <c r="F14142" i="3"/>
  <c r="F14143" i="3"/>
  <c r="F14144" i="3"/>
  <c r="F14188" i="3"/>
  <c r="F14189" i="3"/>
  <c r="F14200" i="3"/>
  <c r="F14352" i="3"/>
  <c r="F14353" i="3"/>
  <c r="G14140" i="3"/>
  <c r="G14141" i="3"/>
  <c r="G14142" i="3"/>
  <c r="G14143" i="3"/>
  <c r="G14144" i="3"/>
  <c r="G14188" i="3"/>
  <c r="G14189" i="3"/>
  <c r="G14200" i="3"/>
  <c r="G14352" i="3"/>
  <c r="G14353" i="3"/>
  <c r="H14140" i="3"/>
  <c r="H14141" i="3"/>
  <c r="H14142" i="3"/>
  <c r="H14143" i="3"/>
  <c r="H14144" i="3"/>
  <c r="H14188" i="3"/>
  <c r="H14189" i="3"/>
  <c r="H14200" i="3"/>
  <c r="H14352" i="3"/>
  <c r="H14353" i="3"/>
  <c r="J14140" i="3"/>
  <c r="J14141" i="3"/>
  <c r="J14142" i="3"/>
  <c r="J14143" i="3"/>
  <c r="J14144" i="3"/>
  <c r="J14188" i="3"/>
  <c r="J14189" i="3"/>
  <c r="J14200" i="3"/>
  <c r="J14352" i="3"/>
  <c r="J14353" i="3"/>
  <c r="K14140" i="3"/>
  <c r="K14141" i="3"/>
  <c r="K14142" i="3"/>
  <c r="K14143" i="3"/>
  <c r="K14144" i="3"/>
  <c r="K14188" i="3"/>
  <c r="K14189" i="3"/>
  <c r="K14200" i="3"/>
  <c r="K14352" i="3"/>
  <c r="K14353" i="3"/>
  <c r="M14140" i="3"/>
  <c r="M14141" i="3"/>
  <c r="M14142" i="3"/>
  <c r="M14143" i="3"/>
  <c r="M14144" i="3"/>
  <c r="M14188" i="3"/>
  <c r="M14189" i="3"/>
  <c r="M14200" i="3"/>
  <c r="M14352" i="3"/>
  <c r="M14353" i="3"/>
  <c r="N14353" i="3" s="1"/>
  <c r="N14140" i="3"/>
  <c r="N14141" i="3"/>
  <c r="N14142" i="3"/>
  <c r="N14143" i="3"/>
  <c r="N14144" i="3"/>
  <c r="N14188" i="3"/>
  <c r="N14189" i="3"/>
  <c r="N14200" i="3"/>
  <c r="N14352" i="3"/>
  <c r="A14106" i="3"/>
  <c r="A14107" i="3"/>
  <c r="A14108" i="3"/>
  <c r="A14109" i="3"/>
  <c r="A14110" i="3"/>
  <c r="A14111" i="3"/>
  <c r="A14112" i="3"/>
  <c r="A14113" i="3"/>
  <c r="A14114" i="3"/>
  <c r="A14115" i="3"/>
  <c r="A14116" i="3"/>
  <c r="B14106" i="3"/>
  <c r="B14107" i="3"/>
  <c r="B14108" i="3"/>
  <c r="B14109" i="3"/>
  <c r="B14110" i="3"/>
  <c r="B14111" i="3"/>
  <c r="B14112" i="3"/>
  <c r="B14113" i="3"/>
  <c r="B14114" i="3"/>
  <c r="B14115" i="3"/>
  <c r="B14116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H14106" i="3"/>
  <c r="H14107" i="3"/>
  <c r="H14108" i="3"/>
  <c r="H14109" i="3"/>
  <c r="H14110" i="3"/>
  <c r="H14111" i="3"/>
  <c r="H14112" i="3"/>
  <c r="H14113" i="3"/>
  <c r="H14114" i="3"/>
  <c r="H14115" i="3"/>
  <c r="H14116" i="3"/>
  <c r="J14106" i="3"/>
  <c r="J14107" i="3"/>
  <c r="J14108" i="3"/>
  <c r="J14109" i="3"/>
  <c r="J14110" i="3"/>
  <c r="J14111" i="3"/>
  <c r="J14112" i="3"/>
  <c r="J14113" i="3"/>
  <c r="J14114" i="3"/>
  <c r="J14115" i="3"/>
  <c r="J14116" i="3"/>
  <c r="K14106" i="3"/>
  <c r="K14107" i="3"/>
  <c r="K14108" i="3"/>
  <c r="K14109" i="3"/>
  <c r="K14110" i="3"/>
  <c r="K14111" i="3"/>
  <c r="K14112" i="3"/>
  <c r="K14113" i="3"/>
  <c r="K14114" i="3"/>
  <c r="K14115" i="3"/>
  <c r="K14116" i="3"/>
  <c r="M14106" i="3"/>
  <c r="M14107" i="3"/>
  <c r="M14108" i="3"/>
  <c r="M14109" i="3"/>
  <c r="M14110" i="3"/>
  <c r="M14111" i="3"/>
  <c r="M14112" i="3"/>
  <c r="M14113" i="3"/>
  <c r="M14114" i="3"/>
  <c r="M14115" i="3"/>
  <c r="M14116" i="3"/>
  <c r="N14106" i="3"/>
  <c r="N14107" i="3"/>
  <c r="N14108" i="3"/>
  <c r="N14109" i="3"/>
  <c r="N14110" i="3"/>
  <c r="N14111" i="3"/>
  <c r="N14112" i="3"/>
  <c r="N14113" i="3"/>
  <c r="N14114" i="3"/>
  <c r="N14115" i="3"/>
  <c r="N14116" i="3"/>
  <c r="A14117" i="3"/>
  <c r="A14118" i="3"/>
  <c r="A14119" i="3"/>
  <c r="A14120" i="3"/>
  <c r="A14121" i="3"/>
  <c r="A14122" i="3"/>
  <c r="A14123" i="3"/>
  <c r="A14124" i="3"/>
  <c r="A14125" i="3"/>
  <c r="A14126" i="3"/>
  <c r="A14127" i="3"/>
  <c r="B14117" i="3"/>
  <c r="B14118" i="3"/>
  <c r="B14119" i="3"/>
  <c r="B14120" i="3"/>
  <c r="B14121" i="3"/>
  <c r="B14122" i="3"/>
  <c r="B14123" i="3"/>
  <c r="B14124" i="3"/>
  <c r="B14125" i="3"/>
  <c r="B14126" i="3"/>
  <c r="B14127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H14117" i="3"/>
  <c r="H14118" i="3"/>
  <c r="H14119" i="3"/>
  <c r="H14120" i="3"/>
  <c r="H14121" i="3"/>
  <c r="H14122" i="3"/>
  <c r="H14123" i="3"/>
  <c r="H14124" i="3"/>
  <c r="H14125" i="3"/>
  <c r="H14126" i="3"/>
  <c r="H14127" i="3"/>
  <c r="J14117" i="3"/>
  <c r="J14118" i="3"/>
  <c r="J14119" i="3"/>
  <c r="J14120" i="3"/>
  <c r="J14121" i="3"/>
  <c r="J14122" i="3"/>
  <c r="J14123" i="3"/>
  <c r="J14124" i="3"/>
  <c r="J14125" i="3"/>
  <c r="J14126" i="3"/>
  <c r="J14127" i="3"/>
  <c r="K14117" i="3"/>
  <c r="K14118" i="3"/>
  <c r="K14119" i="3"/>
  <c r="K14120" i="3"/>
  <c r="K14121" i="3"/>
  <c r="K14122" i="3"/>
  <c r="K14123" i="3"/>
  <c r="K14124" i="3"/>
  <c r="K14125" i="3"/>
  <c r="K14126" i="3"/>
  <c r="K14127" i="3"/>
  <c r="M14117" i="3"/>
  <c r="M14118" i="3"/>
  <c r="M14119" i="3"/>
  <c r="M14120" i="3"/>
  <c r="M14121" i="3"/>
  <c r="M14122" i="3"/>
  <c r="M14123" i="3"/>
  <c r="M14124" i="3"/>
  <c r="M14125" i="3"/>
  <c r="M14126" i="3"/>
  <c r="M14127" i="3"/>
  <c r="N14117" i="3"/>
  <c r="N14118" i="3"/>
  <c r="N14119" i="3"/>
  <c r="N14120" i="3"/>
  <c r="N14121" i="3"/>
  <c r="N14122" i="3"/>
  <c r="N14123" i="3"/>
  <c r="N14124" i="3"/>
  <c r="N14125" i="3"/>
  <c r="N14126" i="3"/>
  <c r="N14127" i="3"/>
  <c r="A14062" i="3"/>
  <c r="A14063" i="3"/>
  <c r="A14064" i="3"/>
  <c r="A14065" i="3"/>
  <c r="A14066" i="3"/>
  <c r="A14067" i="3"/>
  <c r="A14068" i="3"/>
  <c r="A14069" i="3"/>
  <c r="A14070" i="3"/>
  <c r="A14071" i="3"/>
  <c r="A14072" i="3"/>
  <c r="A14073" i="3"/>
  <c r="A14074" i="3"/>
  <c r="A14075" i="3"/>
  <c r="A14076" i="3"/>
  <c r="A14077" i="3"/>
  <c r="A14078" i="3"/>
  <c r="A14079" i="3"/>
  <c r="A14080" i="3"/>
  <c r="B14062" i="3"/>
  <c r="B14063" i="3"/>
  <c r="B14064" i="3"/>
  <c r="B14065" i="3"/>
  <c r="B14066" i="3"/>
  <c r="B14067" i="3"/>
  <c r="B14068" i="3"/>
  <c r="B14069" i="3"/>
  <c r="B14070" i="3"/>
  <c r="B14071" i="3"/>
  <c r="B14072" i="3"/>
  <c r="B14073" i="3"/>
  <c r="B14074" i="3"/>
  <c r="B14075" i="3"/>
  <c r="B14076" i="3"/>
  <c r="B14077" i="3"/>
  <c r="B14078" i="3"/>
  <c r="B14079" i="3"/>
  <c r="B14080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H14062" i="3"/>
  <c r="H14063" i="3"/>
  <c r="H14064" i="3"/>
  <c r="H14065" i="3"/>
  <c r="H14066" i="3"/>
  <c r="H14067" i="3"/>
  <c r="H14068" i="3"/>
  <c r="H14069" i="3"/>
  <c r="H14070" i="3"/>
  <c r="H14071" i="3"/>
  <c r="H14072" i="3"/>
  <c r="H14073" i="3"/>
  <c r="H14074" i="3"/>
  <c r="H14075" i="3"/>
  <c r="H14076" i="3"/>
  <c r="H14077" i="3"/>
  <c r="H14078" i="3"/>
  <c r="H14079" i="3"/>
  <c r="H14080" i="3"/>
  <c r="J14062" i="3"/>
  <c r="J14063" i="3"/>
  <c r="J14064" i="3"/>
  <c r="J14065" i="3"/>
  <c r="J14066" i="3"/>
  <c r="J14067" i="3"/>
  <c r="J14068" i="3"/>
  <c r="J14069" i="3"/>
  <c r="J14070" i="3"/>
  <c r="J14071" i="3"/>
  <c r="J14072" i="3"/>
  <c r="J14073" i="3"/>
  <c r="J14074" i="3"/>
  <c r="J14075" i="3"/>
  <c r="J14076" i="3"/>
  <c r="J14077" i="3"/>
  <c r="J14078" i="3"/>
  <c r="J14079" i="3"/>
  <c r="J14080" i="3"/>
  <c r="K14062" i="3"/>
  <c r="K14063" i="3"/>
  <c r="K14064" i="3"/>
  <c r="K14065" i="3"/>
  <c r="K14066" i="3"/>
  <c r="K14067" i="3"/>
  <c r="K14068" i="3"/>
  <c r="K14069" i="3"/>
  <c r="K14070" i="3"/>
  <c r="K14071" i="3"/>
  <c r="K14072" i="3"/>
  <c r="K14073" i="3"/>
  <c r="K14074" i="3"/>
  <c r="K14075" i="3"/>
  <c r="K14076" i="3"/>
  <c r="K14077" i="3"/>
  <c r="K14078" i="3"/>
  <c r="K14079" i="3"/>
  <c r="K14080" i="3"/>
  <c r="M14062" i="3"/>
  <c r="N14062" i="3" s="1"/>
  <c r="M14063" i="3"/>
  <c r="N14063" i="3" s="1"/>
  <c r="M14064" i="3"/>
  <c r="N14064" i="3" s="1"/>
  <c r="M14065" i="3"/>
  <c r="M14066" i="3"/>
  <c r="M14067" i="3"/>
  <c r="N14067" i="3" s="1"/>
  <c r="M14068" i="3"/>
  <c r="N14068" i="3" s="1"/>
  <c r="M14069" i="3"/>
  <c r="M14070" i="3"/>
  <c r="M14071" i="3"/>
  <c r="N14071" i="3" s="1"/>
  <c r="M14072" i="3"/>
  <c r="N14072" i="3" s="1"/>
  <c r="M14073" i="3"/>
  <c r="M14074" i="3"/>
  <c r="M14075" i="3"/>
  <c r="N14075" i="3" s="1"/>
  <c r="M14076" i="3"/>
  <c r="N14076" i="3" s="1"/>
  <c r="M14077" i="3"/>
  <c r="M14078" i="3"/>
  <c r="M14079" i="3"/>
  <c r="N14079" i="3" s="1"/>
  <c r="M14080" i="3"/>
  <c r="N14080" i="3" s="1"/>
  <c r="N14065" i="3"/>
  <c r="N14066" i="3"/>
  <c r="N14069" i="3"/>
  <c r="N14070" i="3"/>
  <c r="N14073" i="3"/>
  <c r="N14074" i="3"/>
  <c r="N14077" i="3"/>
  <c r="N14078" i="3"/>
  <c r="A14081" i="3"/>
  <c r="A14082" i="3"/>
  <c r="A14083" i="3"/>
  <c r="A14084" i="3"/>
  <c r="A14085" i="3"/>
  <c r="A14086" i="3"/>
  <c r="A14087" i="3"/>
  <c r="A14088" i="3"/>
  <c r="A14089" i="3"/>
  <c r="A14090" i="3"/>
  <c r="A14091" i="3"/>
  <c r="A14092" i="3"/>
  <c r="A14093" i="3"/>
  <c r="A14094" i="3"/>
  <c r="A14095" i="3"/>
  <c r="A14096" i="3"/>
  <c r="A14097" i="3"/>
  <c r="A14098" i="3"/>
  <c r="A14099" i="3"/>
  <c r="B14081" i="3"/>
  <c r="B14082" i="3"/>
  <c r="B14083" i="3"/>
  <c r="B14084" i="3"/>
  <c r="B14085" i="3"/>
  <c r="B14086" i="3"/>
  <c r="B14087" i="3"/>
  <c r="B14088" i="3"/>
  <c r="B14089" i="3"/>
  <c r="B14090" i="3"/>
  <c r="B14091" i="3"/>
  <c r="B14092" i="3"/>
  <c r="B14093" i="3"/>
  <c r="B14094" i="3"/>
  <c r="B14095" i="3"/>
  <c r="B14096" i="3"/>
  <c r="B14097" i="3"/>
  <c r="B14098" i="3"/>
  <c r="B14099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H14081" i="3"/>
  <c r="H14082" i="3"/>
  <c r="H14083" i="3"/>
  <c r="H14084" i="3"/>
  <c r="H14085" i="3"/>
  <c r="H14086" i="3"/>
  <c r="H14087" i="3"/>
  <c r="H14088" i="3"/>
  <c r="H14089" i="3"/>
  <c r="H14090" i="3"/>
  <c r="H14091" i="3"/>
  <c r="H14092" i="3"/>
  <c r="H14093" i="3"/>
  <c r="H14094" i="3"/>
  <c r="H14095" i="3"/>
  <c r="H14096" i="3"/>
  <c r="H14097" i="3"/>
  <c r="H14098" i="3"/>
  <c r="H14099" i="3"/>
  <c r="J14081" i="3"/>
  <c r="J14082" i="3"/>
  <c r="J14083" i="3"/>
  <c r="J14084" i="3"/>
  <c r="J14085" i="3"/>
  <c r="J14086" i="3"/>
  <c r="J14087" i="3"/>
  <c r="J14088" i="3"/>
  <c r="J14089" i="3"/>
  <c r="J14090" i="3"/>
  <c r="J14091" i="3"/>
  <c r="J14092" i="3"/>
  <c r="J14093" i="3"/>
  <c r="J14094" i="3"/>
  <c r="J14095" i="3"/>
  <c r="J14096" i="3"/>
  <c r="J14097" i="3"/>
  <c r="J14098" i="3"/>
  <c r="J14099" i="3"/>
  <c r="K14081" i="3"/>
  <c r="K14082" i="3"/>
  <c r="K14083" i="3"/>
  <c r="K14084" i="3"/>
  <c r="K14085" i="3"/>
  <c r="K14086" i="3"/>
  <c r="K14087" i="3"/>
  <c r="K14088" i="3"/>
  <c r="K14089" i="3"/>
  <c r="K14090" i="3"/>
  <c r="K14091" i="3"/>
  <c r="K14092" i="3"/>
  <c r="K14093" i="3"/>
  <c r="K14094" i="3"/>
  <c r="K14095" i="3"/>
  <c r="K14096" i="3"/>
  <c r="K14097" i="3"/>
  <c r="K14098" i="3"/>
  <c r="K14099" i="3"/>
  <c r="M14081" i="3"/>
  <c r="N14081" i="3" s="1"/>
  <c r="M14082" i="3"/>
  <c r="N14082" i="3" s="1"/>
  <c r="M14083" i="3"/>
  <c r="N14083" i="3" s="1"/>
  <c r="M14084" i="3"/>
  <c r="N14084" i="3" s="1"/>
  <c r="M14085" i="3"/>
  <c r="N14085" i="3" s="1"/>
  <c r="M14086" i="3"/>
  <c r="N14086" i="3" s="1"/>
  <c r="M14087" i="3"/>
  <c r="N14087" i="3" s="1"/>
  <c r="M14088" i="3"/>
  <c r="N14088" i="3" s="1"/>
  <c r="M14089" i="3"/>
  <c r="N14089" i="3" s="1"/>
  <c r="M14090" i="3"/>
  <c r="N14090" i="3" s="1"/>
  <c r="M14091" i="3"/>
  <c r="N14091" i="3" s="1"/>
  <c r="M14092" i="3"/>
  <c r="N14092" i="3" s="1"/>
  <c r="M14093" i="3"/>
  <c r="M14094" i="3"/>
  <c r="M14095" i="3"/>
  <c r="M14096" i="3"/>
  <c r="N14096" i="3" s="1"/>
  <c r="M14097" i="3"/>
  <c r="M14098" i="3"/>
  <c r="N14098" i="3" s="1"/>
  <c r="M14099" i="3"/>
  <c r="N14099" i="3" s="1"/>
  <c r="N14093" i="3"/>
  <c r="N14094" i="3"/>
  <c r="N14095" i="3"/>
  <c r="N14097" i="3"/>
  <c r="K137" i="30"/>
  <c r="O137" i="30"/>
  <c r="L137" i="30"/>
  <c r="A14043" i="3"/>
  <c r="A14044" i="3"/>
  <c r="A14045" i="3"/>
  <c r="A14046" i="3"/>
  <c r="A14047" i="3"/>
  <c r="A14048" i="3"/>
  <c r="A14049" i="3"/>
  <c r="A14050" i="3"/>
  <c r="A14051" i="3"/>
  <c r="A14052" i="3"/>
  <c r="A14053" i="3"/>
  <c r="A14054" i="3"/>
  <c r="B14043" i="3"/>
  <c r="B14044" i="3"/>
  <c r="B14045" i="3"/>
  <c r="B14046" i="3"/>
  <c r="B14047" i="3"/>
  <c r="B14048" i="3"/>
  <c r="B14049" i="3"/>
  <c r="B14050" i="3"/>
  <c r="B14051" i="3"/>
  <c r="B14052" i="3"/>
  <c r="B14053" i="3"/>
  <c r="B14054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H14043" i="3"/>
  <c r="H14044" i="3"/>
  <c r="H14045" i="3"/>
  <c r="H14046" i="3"/>
  <c r="H14047" i="3"/>
  <c r="H14048" i="3"/>
  <c r="H14049" i="3"/>
  <c r="H14050" i="3"/>
  <c r="H14051" i="3"/>
  <c r="H14052" i="3"/>
  <c r="H14053" i="3"/>
  <c r="H14054" i="3"/>
  <c r="J14043" i="3"/>
  <c r="J14044" i="3"/>
  <c r="J14045" i="3"/>
  <c r="J14046" i="3"/>
  <c r="J14047" i="3"/>
  <c r="J14048" i="3"/>
  <c r="J14049" i="3"/>
  <c r="J14050" i="3"/>
  <c r="J14051" i="3"/>
  <c r="J14052" i="3"/>
  <c r="J14053" i="3"/>
  <c r="J14054" i="3"/>
  <c r="K14043" i="3"/>
  <c r="K14044" i="3"/>
  <c r="K14045" i="3"/>
  <c r="K14046" i="3"/>
  <c r="K14047" i="3"/>
  <c r="K14048" i="3"/>
  <c r="K14049" i="3"/>
  <c r="K14050" i="3"/>
  <c r="K14051" i="3"/>
  <c r="K14052" i="3"/>
  <c r="K14053" i="3"/>
  <c r="K14054" i="3"/>
  <c r="M14043" i="3"/>
  <c r="M14044" i="3"/>
  <c r="M14045" i="3"/>
  <c r="M14046" i="3"/>
  <c r="M14047" i="3"/>
  <c r="M14048" i="3"/>
  <c r="M14049" i="3"/>
  <c r="M14050" i="3"/>
  <c r="M14051" i="3"/>
  <c r="M14052" i="3"/>
  <c r="M14053" i="3"/>
  <c r="M14054" i="3"/>
  <c r="N14043" i="3"/>
  <c r="N14044" i="3"/>
  <c r="N14045" i="3"/>
  <c r="N14046" i="3"/>
  <c r="N14047" i="3"/>
  <c r="N14048" i="3"/>
  <c r="N14049" i="3"/>
  <c r="N14050" i="3"/>
  <c r="N14051" i="3"/>
  <c r="N14052" i="3"/>
  <c r="N14053" i="3"/>
  <c r="N14054" i="3"/>
  <c r="A14055" i="3"/>
  <c r="A14056" i="3"/>
  <c r="A14057" i="3"/>
  <c r="A14058" i="3"/>
  <c r="A14059" i="3"/>
  <c r="A14060" i="3"/>
  <c r="A14061" i="3"/>
  <c r="A14100" i="3"/>
  <c r="A14101" i="3"/>
  <c r="A14102" i="3"/>
  <c r="A14103" i="3"/>
  <c r="A14104" i="3"/>
  <c r="B14055" i="3"/>
  <c r="B14056" i="3"/>
  <c r="B14057" i="3"/>
  <c r="B14058" i="3"/>
  <c r="B14059" i="3"/>
  <c r="B14060" i="3"/>
  <c r="B14061" i="3"/>
  <c r="B14100" i="3"/>
  <c r="B14101" i="3"/>
  <c r="B14102" i="3"/>
  <c r="B14103" i="3"/>
  <c r="B14104" i="3"/>
  <c r="F14055" i="3"/>
  <c r="F14056" i="3"/>
  <c r="F14057" i="3"/>
  <c r="F14058" i="3"/>
  <c r="F14059" i="3"/>
  <c r="F14060" i="3"/>
  <c r="F14061" i="3"/>
  <c r="F14100" i="3"/>
  <c r="F14101" i="3"/>
  <c r="F14102" i="3"/>
  <c r="F14103" i="3"/>
  <c r="F14104" i="3"/>
  <c r="G14055" i="3"/>
  <c r="G14056" i="3"/>
  <c r="G14057" i="3"/>
  <c r="G14058" i="3"/>
  <c r="G14059" i="3"/>
  <c r="G14060" i="3"/>
  <c r="G14061" i="3"/>
  <c r="G14100" i="3"/>
  <c r="G14101" i="3"/>
  <c r="G14102" i="3"/>
  <c r="G14103" i="3"/>
  <c r="G14104" i="3"/>
  <c r="H14055" i="3"/>
  <c r="H14056" i="3"/>
  <c r="H14057" i="3"/>
  <c r="H14058" i="3"/>
  <c r="H14059" i="3"/>
  <c r="H14060" i="3"/>
  <c r="H14061" i="3"/>
  <c r="H14100" i="3"/>
  <c r="H14101" i="3"/>
  <c r="H14102" i="3"/>
  <c r="H14103" i="3"/>
  <c r="H14104" i="3"/>
  <c r="J14055" i="3"/>
  <c r="J14056" i="3"/>
  <c r="J14057" i="3"/>
  <c r="J14058" i="3"/>
  <c r="J14059" i="3"/>
  <c r="J14060" i="3"/>
  <c r="J14061" i="3"/>
  <c r="J14100" i="3"/>
  <c r="J14101" i="3"/>
  <c r="J14102" i="3"/>
  <c r="J14103" i="3"/>
  <c r="J14104" i="3"/>
  <c r="K14055" i="3"/>
  <c r="K14056" i="3"/>
  <c r="K14057" i="3"/>
  <c r="K14058" i="3"/>
  <c r="K14059" i="3"/>
  <c r="K14060" i="3"/>
  <c r="K14061" i="3"/>
  <c r="K14100" i="3"/>
  <c r="K14101" i="3"/>
  <c r="K14102" i="3"/>
  <c r="K14103" i="3"/>
  <c r="K14104" i="3"/>
  <c r="M14055" i="3"/>
  <c r="M14056" i="3"/>
  <c r="M14057" i="3"/>
  <c r="M14058" i="3"/>
  <c r="M14059" i="3"/>
  <c r="M14060" i="3"/>
  <c r="M14061" i="3"/>
  <c r="M14100" i="3"/>
  <c r="M14101" i="3"/>
  <c r="M14102" i="3"/>
  <c r="M14103" i="3"/>
  <c r="N14103" i="3" s="1"/>
  <c r="M14104" i="3"/>
  <c r="N14055" i="3"/>
  <c r="N14056" i="3"/>
  <c r="N14057" i="3"/>
  <c r="N14058" i="3"/>
  <c r="N14059" i="3"/>
  <c r="N14060" i="3"/>
  <c r="N14061" i="3"/>
  <c r="N14100" i="3"/>
  <c r="N14101" i="3"/>
  <c r="N14102" i="3"/>
  <c r="N14104" i="3"/>
  <c r="A14027" i="3"/>
  <c r="A14028" i="3"/>
  <c r="A14029" i="3"/>
  <c r="A14030" i="3"/>
  <c r="A14031" i="3"/>
  <c r="A14032" i="3"/>
  <c r="A14033" i="3"/>
  <c r="A14034" i="3"/>
  <c r="A14035" i="3"/>
  <c r="A14036" i="3"/>
  <c r="A14037" i="3"/>
  <c r="A14038" i="3"/>
  <c r="A14039" i="3"/>
  <c r="B14027" i="3"/>
  <c r="B14028" i="3"/>
  <c r="B14029" i="3"/>
  <c r="B14030" i="3"/>
  <c r="B14031" i="3"/>
  <c r="B14032" i="3"/>
  <c r="B14033" i="3"/>
  <c r="B14034" i="3"/>
  <c r="B14035" i="3"/>
  <c r="B14036" i="3"/>
  <c r="B14037" i="3"/>
  <c r="B14038" i="3"/>
  <c r="B14039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H14027" i="3"/>
  <c r="H14028" i="3"/>
  <c r="H14029" i="3"/>
  <c r="H14030" i="3"/>
  <c r="H14031" i="3"/>
  <c r="H14032" i="3"/>
  <c r="H14033" i="3"/>
  <c r="H14034" i="3"/>
  <c r="H14035" i="3"/>
  <c r="H14036" i="3"/>
  <c r="H14037" i="3"/>
  <c r="H14038" i="3"/>
  <c r="H14039" i="3"/>
  <c r="J14027" i="3"/>
  <c r="J14028" i="3"/>
  <c r="J14029" i="3"/>
  <c r="J14030" i="3"/>
  <c r="J14031" i="3"/>
  <c r="J14032" i="3"/>
  <c r="J14033" i="3"/>
  <c r="J14034" i="3"/>
  <c r="J14035" i="3"/>
  <c r="J14036" i="3"/>
  <c r="J14037" i="3"/>
  <c r="J14038" i="3"/>
  <c r="J14039" i="3"/>
  <c r="K14027" i="3"/>
  <c r="K14028" i="3"/>
  <c r="K14029" i="3"/>
  <c r="K14030" i="3"/>
  <c r="K14031" i="3"/>
  <c r="K14032" i="3"/>
  <c r="K14033" i="3"/>
  <c r="K14034" i="3"/>
  <c r="K14035" i="3"/>
  <c r="K14036" i="3"/>
  <c r="K14037" i="3"/>
  <c r="K14038" i="3"/>
  <c r="K14039" i="3"/>
  <c r="M14027" i="3"/>
  <c r="N14027" i="3" s="1"/>
  <c r="M14028" i="3"/>
  <c r="N14028" i="3" s="1"/>
  <c r="M14029" i="3"/>
  <c r="N14029" i="3" s="1"/>
  <c r="M14030" i="3"/>
  <c r="N14030" i="3" s="1"/>
  <c r="M14031" i="3"/>
  <c r="N14031" i="3" s="1"/>
  <c r="M14032" i="3"/>
  <c r="N14032" i="3" s="1"/>
  <c r="M14033" i="3"/>
  <c r="M14034" i="3"/>
  <c r="N14034" i="3" s="1"/>
  <c r="M14035" i="3"/>
  <c r="N14035" i="3" s="1"/>
  <c r="M14036" i="3"/>
  <c r="N14036" i="3" s="1"/>
  <c r="M14037" i="3"/>
  <c r="N14037" i="3" s="1"/>
  <c r="M14038" i="3"/>
  <c r="N14038" i="3" s="1"/>
  <c r="M14039" i="3"/>
  <c r="N14039" i="3" s="1"/>
  <c r="N14033" i="3"/>
  <c r="A13997" i="3"/>
  <c r="A13998" i="3"/>
  <c r="A13999" i="3"/>
  <c r="A14000" i="3"/>
  <c r="A14001" i="3"/>
  <c r="A14002" i="3"/>
  <c r="A14003" i="3"/>
  <c r="A14004" i="3"/>
  <c r="A14005" i="3"/>
  <c r="A14006" i="3"/>
  <c r="A14007" i="3"/>
  <c r="A14008" i="3"/>
  <c r="A14009" i="3"/>
  <c r="A14010" i="3"/>
  <c r="B13997" i="3"/>
  <c r="B13998" i="3"/>
  <c r="B13999" i="3"/>
  <c r="B14000" i="3"/>
  <c r="B14001" i="3"/>
  <c r="B14002" i="3"/>
  <c r="B14003" i="3"/>
  <c r="B14004" i="3"/>
  <c r="B14005" i="3"/>
  <c r="B14006" i="3"/>
  <c r="B14007" i="3"/>
  <c r="B14008" i="3"/>
  <c r="B14009" i="3"/>
  <c r="B14010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H13997" i="3"/>
  <c r="H13998" i="3"/>
  <c r="H13999" i="3"/>
  <c r="H14000" i="3"/>
  <c r="H14001" i="3"/>
  <c r="H14002" i="3"/>
  <c r="H14003" i="3"/>
  <c r="H14004" i="3"/>
  <c r="H14005" i="3"/>
  <c r="H14006" i="3"/>
  <c r="H14007" i="3"/>
  <c r="H14008" i="3"/>
  <c r="H14009" i="3"/>
  <c r="H14010" i="3"/>
  <c r="J13997" i="3"/>
  <c r="J13998" i="3"/>
  <c r="J13999" i="3"/>
  <c r="J14000" i="3"/>
  <c r="J14001" i="3"/>
  <c r="J14002" i="3"/>
  <c r="J14003" i="3"/>
  <c r="J14004" i="3"/>
  <c r="J14005" i="3"/>
  <c r="J14006" i="3"/>
  <c r="J14007" i="3"/>
  <c r="J14008" i="3"/>
  <c r="J14009" i="3"/>
  <c r="J14010" i="3"/>
  <c r="K13997" i="3"/>
  <c r="K13998" i="3"/>
  <c r="K13999" i="3"/>
  <c r="K14000" i="3"/>
  <c r="K14001" i="3"/>
  <c r="K14002" i="3"/>
  <c r="K14003" i="3"/>
  <c r="K14004" i="3"/>
  <c r="K14005" i="3"/>
  <c r="K14006" i="3"/>
  <c r="K14007" i="3"/>
  <c r="K14008" i="3"/>
  <c r="K14009" i="3"/>
  <c r="K14010" i="3"/>
  <c r="M13997" i="3"/>
  <c r="N13997" i="3" s="1"/>
  <c r="M13998" i="3"/>
  <c r="N13998" i="3" s="1"/>
  <c r="M13999" i="3"/>
  <c r="N13999" i="3" s="1"/>
  <c r="M14000" i="3"/>
  <c r="N14000" i="3" s="1"/>
  <c r="M14001" i="3"/>
  <c r="N14001" i="3" s="1"/>
  <c r="M14002" i="3"/>
  <c r="N14002" i="3" s="1"/>
  <c r="M14003" i="3"/>
  <c r="N14003" i="3" s="1"/>
  <c r="M14004" i="3"/>
  <c r="N14004" i="3" s="1"/>
  <c r="M14005" i="3"/>
  <c r="N14005" i="3" s="1"/>
  <c r="M14006" i="3"/>
  <c r="N14006" i="3" s="1"/>
  <c r="M14007" i="3"/>
  <c r="N14007" i="3" s="1"/>
  <c r="M14008" i="3"/>
  <c r="N14008" i="3" s="1"/>
  <c r="M14009" i="3"/>
  <c r="N14009" i="3" s="1"/>
  <c r="M14010" i="3"/>
  <c r="N14010" i="3" s="1"/>
  <c r="A14011" i="3"/>
  <c r="A14012" i="3"/>
  <c r="A14013" i="3"/>
  <c r="A14014" i="3"/>
  <c r="A14015" i="3"/>
  <c r="A14016" i="3"/>
  <c r="A14017" i="3"/>
  <c r="A14018" i="3"/>
  <c r="A14019" i="3"/>
  <c r="A14020" i="3"/>
  <c r="A14021" i="3"/>
  <c r="A14022" i="3"/>
  <c r="A14023" i="3"/>
  <c r="A14024" i="3"/>
  <c r="B14011" i="3"/>
  <c r="B14012" i="3"/>
  <c r="B14013" i="3"/>
  <c r="B14014" i="3"/>
  <c r="B14015" i="3"/>
  <c r="B14016" i="3"/>
  <c r="B14017" i="3"/>
  <c r="B14018" i="3"/>
  <c r="B14019" i="3"/>
  <c r="B14020" i="3"/>
  <c r="B14021" i="3"/>
  <c r="B14022" i="3"/>
  <c r="B14023" i="3"/>
  <c r="B14024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H14011" i="3"/>
  <c r="H14012" i="3"/>
  <c r="H14013" i="3"/>
  <c r="H14014" i="3"/>
  <c r="H14015" i="3"/>
  <c r="H14016" i="3"/>
  <c r="H14017" i="3"/>
  <c r="H14018" i="3"/>
  <c r="H14019" i="3"/>
  <c r="H14020" i="3"/>
  <c r="H14021" i="3"/>
  <c r="H14022" i="3"/>
  <c r="H14023" i="3"/>
  <c r="H14024" i="3"/>
  <c r="J14011" i="3"/>
  <c r="J14012" i="3"/>
  <c r="J14013" i="3"/>
  <c r="J14014" i="3"/>
  <c r="J14015" i="3"/>
  <c r="J14016" i="3"/>
  <c r="J14017" i="3"/>
  <c r="J14018" i="3"/>
  <c r="J14019" i="3"/>
  <c r="J14020" i="3"/>
  <c r="J14021" i="3"/>
  <c r="J14022" i="3"/>
  <c r="J14023" i="3"/>
  <c r="J14024" i="3"/>
  <c r="K14011" i="3"/>
  <c r="K14012" i="3"/>
  <c r="K14013" i="3"/>
  <c r="K14014" i="3"/>
  <c r="K14015" i="3"/>
  <c r="K14016" i="3"/>
  <c r="K14017" i="3"/>
  <c r="K14018" i="3"/>
  <c r="K14019" i="3"/>
  <c r="K14020" i="3"/>
  <c r="K14021" i="3"/>
  <c r="K14022" i="3"/>
  <c r="K14023" i="3"/>
  <c r="K14024" i="3"/>
  <c r="M14011" i="3"/>
  <c r="N14011" i="3" s="1"/>
  <c r="M14012" i="3"/>
  <c r="N14012" i="3" s="1"/>
  <c r="M14013" i="3"/>
  <c r="N14013" i="3" s="1"/>
  <c r="M14014" i="3"/>
  <c r="N14014" i="3" s="1"/>
  <c r="M14015" i="3"/>
  <c r="N14015" i="3" s="1"/>
  <c r="M14016" i="3"/>
  <c r="N14016" i="3" s="1"/>
  <c r="M14017" i="3"/>
  <c r="M14018" i="3"/>
  <c r="N14018" i="3" s="1"/>
  <c r="M14019" i="3"/>
  <c r="N14019" i="3" s="1"/>
  <c r="M14020" i="3"/>
  <c r="N14020" i="3" s="1"/>
  <c r="M14021" i="3"/>
  <c r="N14021" i="3" s="1"/>
  <c r="M14022" i="3"/>
  <c r="N14022" i="3" s="1"/>
  <c r="M14023" i="3"/>
  <c r="N14023" i="3" s="1"/>
  <c r="M14024" i="3"/>
  <c r="N14024" i="3" s="1"/>
  <c r="N14017" i="3"/>
  <c r="A13990" i="3"/>
  <c r="A13991" i="3"/>
  <c r="A13992" i="3"/>
  <c r="A13993" i="3"/>
  <c r="A13994" i="3"/>
  <c r="A13995" i="3"/>
  <c r="A13996" i="3"/>
  <c r="A14025" i="3"/>
  <c r="A14026" i="3"/>
  <c r="A14040" i="3"/>
  <c r="A14041" i="3"/>
  <c r="A14042" i="3"/>
  <c r="B13990" i="3"/>
  <c r="B13991" i="3"/>
  <c r="B13992" i="3"/>
  <c r="B13993" i="3"/>
  <c r="B13994" i="3"/>
  <c r="B13995" i="3"/>
  <c r="B13996" i="3"/>
  <c r="B14025" i="3"/>
  <c r="B14026" i="3"/>
  <c r="B14040" i="3"/>
  <c r="B14041" i="3"/>
  <c r="B14042" i="3"/>
  <c r="F13990" i="3"/>
  <c r="F13991" i="3"/>
  <c r="F13992" i="3"/>
  <c r="F13993" i="3"/>
  <c r="F13994" i="3"/>
  <c r="F13995" i="3"/>
  <c r="F13996" i="3"/>
  <c r="F14025" i="3"/>
  <c r="F14026" i="3"/>
  <c r="F14040" i="3"/>
  <c r="F14041" i="3"/>
  <c r="F14042" i="3"/>
  <c r="G13990" i="3"/>
  <c r="G13991" i="3"/>
  <c r="G13992" i="3"/>
  <c r="G13993" i="3"/>
  <c r="G13994" i="3"/>
  <c r="G13995" i="3"/>
  <c r="G13996" i="3"/>
  <c r="G14025" i="3"/>
  <c r="G14026" i="3"/>
  <c r="G14040" i="3"/>
  <c r="G14041" i="3"/>
  <c r="G14042" i="3"/>
  <c r="H13990" i="3"/>
  <c r="H13991" i="3"/>
  <c r="H13992" i="3"/>
  <c r="H13993" i="3"/>
  <c r="H13994" i="3"/>
  <c r="H13995" i="3"/>
  <c r="H13996" i="3"/>
  <c r="H14025" i="3"/>
  <c r="H14026" i="3"/>
  <c r="H14040" i="3"/>
  <c r="H14041" i="3"/>
  <c r="H14042" i="3"/>
  <c r="J13990" i="3"/>
  <c r="J13991" i="3"/>
  <c r="J13992" i="3"/>
  <c r="J13993" i="3"/>
  <c r="J13994" i="3"/>
  <c r="J13995" i="3"/>
  <c r="J13996" i="3"/>
  <c r="J14025" i="3"/>
  <c r="J14026" i="3"/>
  <c r="J14040" i="3"/>
  <c r="J14041" i="3"/>
  <c r="J14042" i="3"/>
  <c r="K13990" i="3"/>
  <c r="K13991" i="3"/>
  <c r="K13992" i="3"/>
  <c r="K13993" i="3"/>
  <c r="K13994" i="3"/>
  <c r="K13995" i="3"/>
  <c r="K13996" i="3"/>
  <c r="K14025" i="3"/>
  <c r="K14026" i="3"/>
  <c r="K14040" i="3"/>
  <c r="K14041" i="3"/>
  <c r="K14042" i="3"/>
  <c r="M13990" i="3"/>
  <c r="M13991" i="3"/>
  <c r="M13992" i="3"/>
  <c r="M13993" i="3"/>
  <c r="M13994" i="3"/>
  <c r="M13995" i="3"/>
  <c r="M13996" i="3"/>
  <c r="M14025" i="3"/>
  <c r="M14026" i="3"/>
  <c r="M14040" i="3"/>
  <c r="M14041" i="3"/>
  <c r="M14042" i="3"/>
  <c r="N13990" i="3"/>
  <c r="N13991" i="3"/>
  <c r="N13992" i="3"/>
  <c r="N13993" i="3"/>
  <c r="N13994" i="3"/>
  <c r="N13995" i="3"/>
  <c r="N13996" i="3"/>
  <c r="N14025" i="3"/>
  <c r="N14026" i="3"/>
  <c r="N14040" i="3"/>
  <c r="N14041" i="3"/>
  <c r="N14042" i="3"/>
  <c r="A13974" i="3"/>
  <c r="A13975" i="3"/>
  <c r="A13976" i="3"/>
  <c r="A13977" i="3"/>
  <c r="A13978" i="3"/>
  <c r="A13979" i="3"/>
  <c r="A13980" i="3"/>
  <c r="A13981" i="3"/>
  <c r="A13982" i="3"/>
  <c r="A13983" i="3"/>
  <c r="A13984" i="3"/>
  <c r="A13985" i="3"/>
  <c r="A13986" i="3"/>
  <c r="A13987" i="3"/>
  <c r="B13974" i="3"/>
  <c r="B13975" i="3"/>
  <c r="B13976" i="3"/>
  <c r="B13977" i="3"/>
  <c r="B13978" i="3"/>
  <c r="B13979" i="3"/>
  <c r="B13980" i="3"/>
  <c r="B13981" i="3"/>
  <c r="B13982" i="3"/>
  <c r="B13983" i="3"/>
  <c r="B13984" i="3"/>
  <c r="B13985" i="3"/>
  <c r="B13986" i="3"/>
  <c r="B13987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H13974" i="3"/>
  <c r="H13975" i="3"/>
  <c r="H13976" i="3"/>
  <c r="H13977" i="3"/>
  <c r="H13978" i="3"/>
  <c r="H13979" i="3"/>
  <c r="H13980" i="3"/>
  <c r="H13981" i="3"/>
  <c r="H13982" i="3"/>
  <c r="H13983" i="3"/>
  <c r="H13984" i="3"/>
  <c r="H13985" i="3"/>
  <c r="H13986" i="3"/>
  <c r="H13987" i="3"/>
  <c r="J13974" i="3"/>
  <c r="J13975" i="3"/>
  <c r="J13976" i="3"/>
  <c r="J13977" i="3"/>
  <c r="J13978" i="3"/>
  <c r="J13979" i="3"/>
  <c r="J13980" i="3"/>
  <c r="J13981" i="3"/>
  <c r="J13982" i="3"/>
  <c r="J13983" i="3"/>
  <c r="J13984" i="3"/>
  <c r="J13985" i="3"/>
  <c r="J13986" i="3"/>
  <c r="J13987" i="3"/>
  <c r="K13974" i="3"/>
  <c r="K13975" i="3"/>
  <c r="K13976" i="3"/>
  <c r="K13977" i="3"/>
  <c r="K13978" i="3"/>
  <c r="K13979" i="3"/>
  <c r="K13980" i="3"/>
  <c r="K13981" i="3"/>
  <c r="K13982" i="3"/>
  <c r="K13983" i="3"/>
  <c r="K13984" i="3"/>
  <c r="K13985" i="3"/>
  <c r="K13986" i="3"/>
  <c r="K13987" i="3"/>
  <c r="M13974" i="3"/>
  <c r="N13974" i="3" s="1"/>
  <c r="M13975" i="3"/>
  <c r="N13975" i="3" s="1"/>
  <c r="M13976" i="3"/>
  <c r="M13977" i="3"/>
  <c r="M13978" i="3"/>
  <c r="M13979" i="3"/>
  <c r="N13979" i="3" s="1"/>
  <c r="M13980" i="3"/>
  <c r="N13980" i="3" s="1"/>
  <c r="M13981" i="3"/>
  <c r="N13981" i="3" s="1"/>
  <c r="M13982" i="3"/>
  <c r="N13982" i="3" s="1"/>
  <c r="M13983" i="3"/>
  <c r="N13983" i="3" s="1"/>
  <c r="M13984" i="3"/>
  <c r="N13984" i="3" s="1"/>
  <c r="M13985" i="3"/>
  <c r="N13985" i="3" s="1"/>
  <c r="M13986" i="3"/>
  <c r="N13986" i="3" s="1"/>
  <c r="M13987" i="3"/>
  <c r="N13987" i="3" s="1"/>
  <c r="N13976" i="3"/>
  <c r="N13977" i="3"/>
  <c r="N13978" i="3"/>
  <c r="A13953" i="3"/>
  <c r="A13954" i="3"/>
  <c r="A13955" i="3"/>
  <c r="A13956" i="3"/>
  <c r="A13957" i="3"/>
  <c r="A13958" i="3"/>
  <c r="A13959" i="3"/>
  <c r="A13960" i="3"/>
  <c r="A13961" i="3"/>
  <c r="B13953" i="3"/>
  <c r="B13954" i="3"/>
  <c r="B13955" i="3"/>
  <c r="B13956" i="3"/>
  <c r="B13957" i="3"/>
  <c r="B13958" i="3"/>
  <c r="B13959" i="3"/>
  <c r="B13960" i="3"/>
  <c r="B13961" i="3"/>
  <c r="F13953" i="3"/>
  <c r="F13954" i="3"/>
  <c r="F13955" i="3"/>
  <c r="F13956" i="3"/>
  <c r="F13957" i="3"/>
  <c r="F13958" i="3"/>
  <c r="F13959" i="3"/>
  <c r="F13960" i="3"/>
  <c r="F13961" i="3"/>
  <c r="G13953" i="3"/>
  <c r="G13954" i="3"/>
  <c r="G13955" i="3"/>
  <c r="G13956" i="3"/>
  <c r="G13957" i="3"/>
  <c r="G13958" i="3"/>
  <c r="G13959" i="3"/>
  <c r="G13960" i="3"/>
  <c r="G13961" i="3"/>
  <c r="H13953" i="3"/>
  <c r="H13954" i="3"/>
  <c r="H13955" i="3"/>
  <c r="H13956" i="3"/>
  <c r="H13957" i="3"/>
  <c r="H13958" i="3"/>
  <c r="H13959" i="3"/>
  <c r="H13960" i="3"/>
  <c r="H13961" i="3"/>
  <c r="J13953" i="3"/>
  <c r="J13954" i="3"/>
  <c r="J13955" i="3"/>
  <c r="J13956" i="3"/>
  <c r="J13957" i="3"/>
  <c r="J13958" i="3"/>
  <c r="J13959" i="3"/>
  <c r="J13960" i="3"/>
  <c r="J13961" i="3"/>
  <c r="K13953" i="3"/>
  <c r="K13954" i="3"/>
  <c r="K13955" i="3"/>
  <c r="K13956" i="3"/>
  <c r="K13957" i="3"/>
  <c r="K13958" i="3"/>
  <c r="K13959" i="3"/>
  <c r="K13960" i="3"/>
  <c r="K13961" i="3"/>
  <c r="M13953" i="3"/>
  <c r="N13953" i="3" s="1"/>
  <c r="M13954" i="3"/>
  <c r="M13955" i="3"/>
  <c r="N13955" i="3" s="1"/>
  <c r="M13956" i="3"/>
  <c r="N13956" i="3" s="1"/>
  <c r="M13957" i="3"/>
  <c r="N13957" i="3" s="1"/>
  <c r="M13958" i="3"/>
  <c r="N13958" i="3" s="1"/>
  <c r="M13959" i="3"/>
  <c r="N13959" i="3" s="1"/>
  <c r="M13960" i="3"/>
  <c r="N13960" i="3" s="1"/>
  <c r="M13961" i="3"/>
  <c r="N13961" i="3" s="1"/>
  <c r="N13954" i="3"/>
  <c r="A13962" i="3"/>
  <c r="A13963" i="3"/>
  <c r="A13964" i="3"/>
  <c r="A13965" i="3"/>
  <c r="A13966" i="3"/>
  <c r="A13967" i="3"/>
  <c r="A13968" i="3"/>
  <c r="A13969" i="3"/>
  <c r="A13970" i="3"/>
  <c r="B13962" i="3"/>
  <c r="B13963" i="3"/>
  <c r="B13964" i="3"/>
  <c r="B13965" i="3"/>
  <c r="B13966" i="3"/>
  <c r="B13967" i="3"/>
  <c r="B13968" i="3"/>
  <c r="B13969" i="3"/>
  <c r="B13970" i="3"/>
  <c r="F13962" i="3"/>
  <c r="F13963" i="3"/>
  <c r="F13964" i="3"/>
  <c r="F13965" i="3"/>
  <c r="F13966" i="3"/>
  <c r="F13967" i="3"/>
  <c r="F13968" i="3"/>
  <c r="F13969" i="3"/>
  <c r="F13970" i="3"/>
  <c r="G13962" i="3"/>
  <c r="G13963" i="3"/>
  <c r="G13964" i="3"/>
  <c r="G13965" i="3"/>
  <c r="G13966" i="3"/>
  <c r="G13967" i="3"/>
  <c r="G13968" i="3"/>
  <c r="G13969" i="3"/>
  <c r="G13970" i="3"/>
  <c r="H13962" i="3"/>
  <c r="H13963" i="3"/>
  <c r="H13964" i="3"/>
  <c r="H13965" i="3"/>
  <c r="H13966" i="3"/>
  <c r="H13967" i="3"/>
  <c r="H13968" i="3"/>
  <c r="H13969" i="3"/>
  <c r="H13970" i="3"/>
  <c r="J13962" i="3"/>
  <c r="J13963" i="3"/>
  <c r="J13964" i="3"/>
  <c r="J13965" i="3"/>
  <c r="J13966" i="3"/>
  <c r="J13967" i="3"/>
  <c r="J13968" i="3"/>
  <c r="J13969" i="3"/>
  <c r="J13970" i="3"/>
  <c r="K13962" i="3"/>
  <c r="K13963" i="3"/>
  <c r="K13964" i="3"/>
  <c r="K13965" i="3"/>
  <c r="K13966" i="3"/>
  <c r="K13967" i="3"/>
  <c r="K13968" i="3"/>
  <c r="K13969" i="3"/>
  <c r="K13970" i="3"/>
  <c r="M13962" i="3"/>
  <c r="N13962" i="3" s="1"/>
  <c r="M13963" i="3"/>
  <c r="N13963" i="3" s="1"/>
  <c r="M13964" i="3"/>
  <c r="N13964" i="3" s="1"/>
  <c r="M13965" i="3"/>
  <c r="N13965" i="3" s="1"/>
  <c r="M13966" i="3"/>
  <c r="N13966" i="3" s="1"/>
  <c r="M13967" i="3"/>
  <c r="N13967" i="3" s="1"/>
  <c r="M13968" i="3"/>
  <c r="N13968" i="3" s="1"/>
  <c r="M13969" i="3"/>
  <c r="N13969" i="3" s="1"/>
  <c r="M13970" i="3"/>
  <c r="N13970" i="3" s="1"/>
  <c r="A13971" i="3"/>
  <c r="A13972" i="3"/>
  <c r="A13973" i="3"/>
  <c r="A13988" i="3"/>
  <c r="A13989" i="3"/>
  <c r="A14105" i="3"/>
  <c r="A14128" i="3"/>
  <c r="A14129" i="3"/>
  <c r="A14354" i="3"/>
  <c r="B13971" i="3"/>
  <c r="B13972" i="3"/>
  <c r="B13973" i="3"/>
  <c r="B13988" i="3"/>
  <c r="B13989" i="3"/>
  <c r="B14105" i="3"/>
  <c r="B14128" i="3"/>
  <c r="B14129" i="3"/>
  <c r="B14354" i="3"/>
  <c r="F13971" i="3"/>
  <c r="F13972" i="3"/>
  <c r="F13973" i="3"/>
  <c r="F13988" i="3"/>
  <c r="F13989" i="3"/>
  <c r="F14105" i="3"/>
  <c r="F14128" i="3"/>
  <c r="F14129" i="3"/>
  <c r="F14354" i="3"/>
  <c r="G13971" i="3"/>
  <c r="G13972" i="3"/>
  <c r="G13973" i="3"/>
  <c r="G13988" i="3"/>
  <c r="G13989" i="3"/>
  <c r="G14105" i="3"/>
  <c r="G14128" i="3"/>
  <c r="G14129" i="3"/>
  <c r="G14354" i="3"/>
  <c r="H13971" i="3"/>
  <c r="H13972" i="3"/>
  <c r="H13973" i="3"/>
  <c r="H13988" i="3"/>
  <c r="H13989" i="3"/>
  <c r="H14105" i="3"/>
  <c r="H14128" i="3"/>
  <c r="H14129" i="3"/>
  <c r="H14354" i="3"/>
  <c r="J13971" i="3"/>
  <c r="J13972" i="3"/>
  <c r="J13973" i="3"/>
  <c r="J13988" i="3"/>
  <c r="J13989" i="3"/>
  <c r="J14105" i="3"/>
  <c r="J14128" i="3"/>
  <c r="J14129" i="3"/>
  <c r="J14354" i="3"/>
  <c r="K13971" i="3"/>
  <c r="K13972" i="3"/>
  <c r="K13973" i="3"/>
  <c r="K13988" i="3"/>
  <c r="K13989" i="3"/>
  <c r="K14105" i="3"/>
  <c r="K14128" i="3"/>
  <c r="K14129" i="3"/>
  <c r="K14354" i="3"/>
  <c r="M13971" i="3"/>
  <c r="N13971" i="3" s="1"/>
  <c r="M13972" i="3"/>
  <c r="N13972" i="3" s="1"/>
  <c r="M13973" i="3"/>
  <c r="N13973" i="3" s="1"/>
  <c r="M13988" i="3"/>
  <c r="N13988" i="3" s="1"/>
  <c r="M13989" i="3"/>
  <c r="N13989" i="3" s="1"/>
  <c r="M14105" i="3"/>
  <c r="N14105" i="3" s="1"/>
  <c r="M14128" i="3"/>
  <c r="N14128" i="3" s="1"/>
  <c r="M14129" i="3"/>
  <c r="N14129" i="3" s="1"/>
  <c r="M14354" i="3"/>
  <c r="N14354" i="3" s="1"/>
  <c r="V13930" i="3"/>
  <c r="A13927" i="3"/>
  <c r="A13928" i="3"/>
  <c r="A13929" i="3"/>
  <c r="A13930" i="3"/>
  <c r="A13931" i="3"/>
  <c r="A13932" i="3"/>
  <c r="A13933" i="3"/>
  <c r="A13934" i="3"/>
  <c r="A13935" i="3"/>
  <c r="A13936" i="3"/>
  <c r="A13937" i="3"/>
  <c r="A13938" i="3"/>
  <c r="A13939" i="3"/>
  <c r="A13940" i="3"/>
  <c r="A13941" i="3"/>
  <c r="A13942" i="3"/>
  <c r="A13943" i="3"/>
  <c r="A13944" i="3"/>
  <c r="B13927" i="3"/>
  <c r="B13928" i="3"/>
  <c r="B13929" i="3"/>
  <c r="B13930" i="3"/>
  <c r="B13931" i="3"/>
  <c r="B13932" i="3"/>
  <c r="B13933" i="3"/>
  <c r="B13934" i="3"/>
  <c r="B13935" i="3"/>
  <c r="B13936" i="3"/>
  <c r="B13937" i="3"/>
  <c r="B13938" i="3"/>
  <c r="B13939" i="3"/>
  <c r="B13940" i="3"/>
  <c r="B13941" i="3"/>
  <c r="B13942" i="3"/>
  <c r="B13943" i="3"/>
  <c r="B13944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H13927" i="3"/>
  <c r="H13928" i="3"/>
  <c r="H13929" i="3"/>
  <c r="H13930" i="3"/>
  <c r="H13931" i="3"/>
  <c r="H13932" i="3"/>
  <c r="H13933" i="3"/>
  <c r="H13934" i="3"/>
  <c r="H13935" i="3"/>
  <c r="H13936" i="3"/>
  <c r="H13937" i="3"/>
  <c r="H13938" i="3"/>
  <c r="H13939" i="3"/>
  <c r="H13940" i="3"/>
  <c r="H13941" i="3"/>
  <c r="H13942" i="3"/>
  <c r="H13943" i="3"/>
  <c r="H13944" i="3"/>
  <c r="J13927" i="3"/>
  <c r="J13928" i="3"/>
  <c r="J13929" i="3"/>
  <c r="J13930" i="3"/>
  <c r="J13931" i="3"/>
  <c r="J13932" i="3"/>
  <c r="J13933" i="3"/>
  <c r="J13934" i="3"/>
  <c r="J13935" i="3"/>
  <c r="J13936" i="3"/>
  <c r="J13937" i="3"/>
  <c r="J13938" i="3"/>
  <c r="J13939" i="3"/>
  <c r="J13940" i="3"/>
  <c r="J13941" i="3"/>
  <c r="J13942" i="3"/>
  <c r="J13943" i="3"/>
  <c r="J13944" i="3"/>
  <c r="K13927" i="3"/>
  <c r="K13928" i="3"/>
  <c r="K13929" i="3"/>
  <c r="K13930" i="3"/>
  <c r="K13931" i="3"/>
  <c r="K13932" i="3"/>
  <c r="K13933" i="3"/>
  <c r="K13934" i="3"/>
  <c r="K13935" i="3"/>
  <c r="K13936" i="3"/>
  <c r="K13937" i="3"/>
  <c r="K13938" i="3"/>
  <c r="K13939" i="3"/>
  <c r="K13940" i="3"/>
  <c r="K13941" i="3"/>
  <c r="K13942" i="3"/>
  <c r="K13943" i="3"/>
  <c r="K13944" i="3"/>
  <c r="M13927" i="3"/>
  <c r="N13927" i="3" s="1"/>
  <c r="M13928" i="3"/>
  <c r="N13928" i="3" s="1"/>
  <c r="M13929" i="3"/>
  <c r="N13929" i="3" s="1"/>
  <c r="M13930" i="3"/>
  <c r="N13930" i="3" s="1"/>
  <c r="M13931" i="3"/>
  <c r="N13931" i="3" s="1"/>
  <c r="M13932" i="3"/>
  <c r="N13932" i="3" s="1"/>
  <c r="M13933" i="3"/>
  <c r="N13933" i="3" s="1"/>
  <c r="M13934" i="3"/>
  <c r="N13934" i="3" s="1"/>
  <c r="M13935" i="3"/>
  <c r="N13935" i="3" s="1"/>
  <c r="M13936" i="3"/>
  <c r="N13936" i="3" s="1"/>
  <c r="M13937" i="3"/>
  <c r="N13937" i="3" s="1"/>
  <c r="M13938" i="3"/>
  <c r="N13938" i="3" s="1"/>
  <c r="M13939" i="3"/>
  <c r="N13939" i="3" s="1"/>
  <c r="M13940" i="3"/>
  <c r="N13940" i="3" s="1"/>
  <c r="M13941" i="3"/>
  <c r="N13941" i="3" s="1"/>
  <c r="M13942" i="3"/>
  <c r="N13942" i="3" s="1"/>
  <c r="M13943" i="3"/>
  <c r="N13943" i="3" s="1"/>
  <c r="M13944" i="3"/>
  <c r="N13944" i="3" s="1"/>
  <c r="A13899" i="3"/>
  <c r="A13900" i="3"/>
  <c r="A13901" i="3"/>
  <c r="A13902" i="3"/>
  <c r="A13903" i="3"/>
  <c r="A13904" i="3"/>
  <c r="A13905" i="3"/>
  <c r="A13906" i="3"/>
  <c r="A13907" i="3"/>
  <c r="A13908" i="3"/>
  <c r="A13909" i="3"/>
  <c r="A13910" i="3"/>
  <c r="A13911" i="3"/>
  <c r="A13912" i="3"/>
  <c r="A13913" i="3"/>
  <c r="B13899" i="3"/>
  <c r="B13900" i="3"/>
  <c r="B13901" i="3"/>
  <c r="B13902" i="3"/>
  <c r="B13903" i="3"/>
  <c r="B13904" i="3"/>
  <c r="B13905" i="3"/>
  <c r="B13906" i="3"/>
  <c r="B13907" i="3"/>
  <c r="B13908" i="3"/>
  <c r="B13909" i="3"/>
  <c r="B13910" i="3"/>
  <c r="B13911" i="3"/>
  <c r="B13912" i="3"/>
  <c r="B13913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H13899" i="3"/>
  <c r="H13900" i="3"/>
  <c r="H13901" i="3"/>
  <c r="H13902" i="3"/>
  <c r="H13903" i="3"/>
  <c r="H13904" i="3"/>
  <c r="H13905" i="3"/>
  <c r="H13906" i="3"/>
  <c r="H13907" i="3"/>
  <c r="H13908" i="3"/>
  <c r="H13909" i="3"/>
  <c r="H13910" i="3"/>
  <c r="H13911" i="3"/>
  <c r="H13912" i="3"/>
  <c r="H13913" i="3"/>
  <c r="J13899" i="3"/>
  <c r="J13900" i="3"/>
  <c r="J13901" i="3"/>
  <c r="J13902" i="3"/>
  <c r="J13903" i="3"/>
  <c r="J13904" i="3"/>
  <c r="J13905" i="3"/>
  <c r="J13906" i="3"/>
  <c r="J13907" i="3"/>
  <c r="J13908" i="3"/>
  <c r="J13909" i="3"/>
  <c r="J13910" i="3"/>
  <c r="J13911" i="3"/>
  <c r="J13912" i="3"/>
  <c r="J13913" i="3"/>
  <c r="K13899" i="3"/>
  <c r="K13900" i="3"/>
  <c r="K13901" i="3"/>
  <c r="K13902" i="3"/>
  <c r="K13903" i="3"/>
  <c r="K13904" i="3"/>
  <c r="K13905" i="3"/>
  <c r="K13906" i="3"/>
  <c r="K13907" i="3"/>
  <c r="K13908" i="3"/>
  <c r="K13909" i="3"/>
  <c r="K13910" i="3"/>
  <c r="K13911" i="3"/>
  <c r="K13912" i="3"/>
  <c r="K13913" i="3"/>
  <c r="M13899" i="3"/>
  <c r="N13899" i="3" s="1"/>
  <c r="M13900" i="3"/>
  <c r="N13900" i="3" s="1"/>
  <c r="M13901" i="3"/>
  <c r="N13901" i="3" s="1"/>
  <c r="M13902" i="3"/>
  <c r="M13903" i="3"/>
  <c r="M13904" i="3"/>
  <c r="M13905" i="3"/>
  <c r="N13905" i="3" s="1"/>
  <c r="M13906" i="3"/>
  <c r="N13906" i="3" s="1"/>
  <c r="M13907" i="3"/>
  <c r="N13907" i="3" s="1"/>
  <c r="M13908" i="3"/>
  <c r="N13908" i="3" s="1"/>
  <c r="M13909" i="3"/>
  <c r="N13909" i="3" s="1"/>
  <c r="M13910" i="3"/>
  <c r="N13910" i="3" s="1"/>
  <c r="M13911" i="3"/>
  <c r="N13911" i="3" s="1"/>
  <c r="M13912" i="3"/>
  <c r="N13912" i="3" s="1"/>
  <c r="M13913" i="3"/>
  <c r="N13913" i="3" s="1"/>
  <c r="N13902" i="3"/>
  <c r="N13903" i="3"/>
  <c r="N13904" i="3"/>
  <c r="A13914" i="3"/>
  <c r="A13915" i="3"/>
  <c r="A13916" i="3"/>
  <c r="A13917" i="3"/>
  <c r="A13918" i="3"/>
  <c r="A13919" i="3"/>
  <c r="A13920" i="3"/>
  <c r="A13921" i="3"/>
  <c r="A13922" i="3"/>
  <c r="A13923" i="3"/>
  <c r="A13924" i="3"/>
  <c r="A13925" i="3"/>
  <c r="A13926" i="3"/>
  <c r="A13945" i="3"/>
  <c r="A13946" i="3"/>
  <c r="B13914" i="3"/>
  <c r="B13915" i="3"/>
  <c r="B13916" i="3"/>
  <c r="B13917" i="3"/>
  <c r="B13918" i="3"/>
  <c r="B13919" i="3"/>
  <c r="B13920" i="3"/>
  <c r="B13921" i="3"/>
  <c r="B13922" i="3"/>
  <c r="B13923" i="3"/>
  <c r="B13924" i="3"/>
  <c r="B13925" i="3"/>
  <c r="B13926" i="3"/>
  <c r="B13945" i="3"/>
  <c r="B13946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45" i="3"/>
  <c r="F13946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45" i="3"/>
  <c r="G13946" i="3"/>
  <c r="H13914" i="3"/>
  <c r="H13915" i="3"/>
  <c r="H13916" i="3"/>
  <c r="H13917" i="3"/>
  <c r="H13918" i="3"/>
  <c r="H13919" i="3"/>
  <c r="H13920" i="3"/>
  <c r="H13921" i="3"/>
  <c r="H13922" i="3"/>
  <c r="H13923" i="3"/>
  <c r="H13924" i="3"/>
  <c r="H13925" i="3"/>
  <c r="H13926" i="3"/>
  <c r="H13945" i="3"/>
  <c r="H13946" i="3"/>
  <c r="J13914" i="3"/>
  <c r="J13915" i="3"/>
  <c r="J13916" i="3"/>
  <c r="J13917" i="3"/>
  <c r="J13918" i="3"/>
  <c r="J13919" i="3"/>
  <c r="J13920" i="3"/>
  <c r="J13921" i="3"/>
  <c r="J13922" i="3"/>
  <c r="J13923" i="3"/>
  <c r="J13924" i="3"/>
  <c r="J13925" i="3"/>
  <c r="J13926" i="3"/>
  <c r="J13945" i="3"/>
  <c r="J13946" i="3"/>
  <c r="K13914" i="3"/>
  <c r="K13915" i="3"/>
  <c r="K13916" i="3"/>
  <c r="K13917" i="3"/>
  <c r="K13918" i="3"/>
  <c r="K13919" i="3"/>
  <c r="K13920" i="3"/>
  <c r="K13921" i="3"/>
  <c r="K13922" i="3"/>
  <c r="K13923" i="3"/>
  <c r="K13924" i="3"/>
  <c r="K13925" i="3"/>
  <c r="K13926" i="3"/>
  <c r="K13945" i="3"/>
  <c r="K13946" i="3"/>
  <c r="M13914" i="3"/>
  <c r="N13914" i="3" s="1"/>
  <c r="M13915" i="3"/>
  <c r="N13915" i="3" s="1"/>
  <c r="M13916" i="3"/>
  <c r="N13916" i="3" s="1"/>
  <c r="M13917" i="3"/>
  <c r="N13917" i="3" s="1"/>
  <c r="M13918" i="3"/>
  <c r="N13918" i="3" s="1"/>
  <c r="M13919" i="3"/>
  <c r="N13919" i="3" s="1"/>
  <c r="M13920" i="3"/>
  <c r="N13920" i="3" s="1"/>
  <c r="M13921" i="3"/>
  <c r="N13921" i="3" s="1"/>
  <c r="M13922" i="3"/>
  <c r="N13922" i="3" s="1"/>
  <c r="M13923" i="3"/>
  <c r="N13923" i="3" s="1"/>
  <c r="M13924" i="3"/>
  <c r="N13924" i="3" s="1"/>
  <c r="M13925" i="3"/>
  <c r="N13925" i="3" s="1"/>
  <c r="M13926" i="3"/>
  <c r="N13926" i="3" s="1"/>
  <c r="M13945" i="3"/>
  <c r="N13945" i="3" s="1"/>
  <c r="M13946" i="3"/>
  <c r="N13946" i="3" s="1"/>
  <c r="Q54" i="31"/>
  <c r="P54" i="31"/>
  <c r="O54" i="31"/>
  <c r="N54" i="31"/>
  <c r="M54" i="31"/>
  <c r="L54" i="31"/>
  <c r="K54" i="31"/>
  <c r="J54" i="31"/>
  <c r="I54" i="31"/>
  <c r="H54" i="31"/>
  <c r="G54" i="3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40" i="31"/>
  <c r="R39" i="31"/>
  <c r="R38" i="31"/>
  <c r="R37" i="31"/>
  <c r="R36" i="31"/>
  <c r="R35" i="31"/>
  <c r="R34" i="31"/>
  <c r="R33" i="31"/>
  <c r="R32" i="31"/>
  <c r="R31" i="31"/>
  <c r="R30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17" i="31"/>
  <c r="R16" i="31"/>
  <c r="R15" i="31"/>
  <c r="R14" i="31"/>
  <c r="R13" i="31"/>
  <c r="R12" i="31"/>
  <c r="R11" i="31"/>
  <c r="R10" i="31"/>
  <c r="R9" i="31"/>
  <c r="R8" i="31"/>
  <c r="R7" i="31"/>
  <c r="R6" i="31"/>
  <c r="R5" i="31"/>
  <c r="A13845" i="3"/>
  <c r="A13846" i="3"/>
  <c r="A13847" i="3"/>
  <c r="A13848" i="3"/>
  <c r="A13849" i="3"/>
  <c r="A13850" i="3"/>
  <c r="A13851" i="3"/>
  <c r="A13852" i="3"/>
  <c r="A13853" i="3"/>
  <c r="A13854" i="3"/>
  <c r="A13855" i="3"/>
  <c r="A13856" i="3"/>
  <c r="A13857" i="3"/>
  <c r="A13858" i="3"/>
  <c r="A13859" i="3"/>
  <c r="A13860" i="3"/>
  <c r="A13861" i="3"/>
  <c r="B13845" i="3"/>
  <c r="B13846" i="3"/>
  <c r="B13847" i="3"/>
  <c r="B13848" i="3"/>
  <c r="B13849" i="3"/>
  <c r="B13850" i="3"/>
  <c r="B13851" i="3"/>
  <c r="B13852" i="3"/>
  <c r="B13853" i="3"/>
  <c r="B13854" i="3"/>
  <c r="B13855" i="3"/>
  <c r="B13856" i="3"/>
  <c r="B13857" i="3"/>
  <c r="B13858" i="3"/>
  <c r="B13859" i="3"/>
  <c r="B13860" i="3"/>
  <c r="B13861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H13845" i="3"/>
  <c r="H13846" i="3"/>
  <c r="H13847" i="3"/>
  <c r="H13848" i="3"/>
  <c r="H13849" i="3"/>
  <c r="H13850" i="3"/>
  <c r="H13851" i="3"/>
  <c r="H13852" i="3"/>
  <c r="H13853" i="3"/>
  <c r="H13854" i="3"/>
  <c r="H13855" i="3"/>
  <c r="H13856" i="3"/>
  <c r="H13857" i="3"/>
  <c r="H13858" i="3"/>
  <c r="H13859" i="3"/>
  <c r="H13860" i="3"/>
  <c r="H13861" i="3"/>
  <c r="J13845" i="3"/>
  <c r="J13846" i="3"/>
  <c r="J13847" i="3"/>
  <c r="J13848" i="3"/>
  <c r="J13849" i="3"/>
  <c r="J13850" i="3"/>
  <c r="J13851" i="3"/>
  <c r="J13852" i="3"/>
  <c r="J13853" i="3"/>
  <c r="J13854" i="3"/>
  <c r="J13855" i="3"/>
  <c r="J13856" i="3"/>
  <c r="J13857" i="3"/>
  <c r="J13858" i="3"/>
  <c r="J13859" i="3"/>
  <c r="J13860" i="3"/>
  <c r="J13861" i="3"/>
  <c r="K13845" i="3"/>
  <c r="K13846" i="3"/>
  <c r="K13847" i="3"/>
  <c r="K13848" i="3"/>
  <c r="K13849" i="3"/>
  <c r="K13850" i="3"/>
  <c r="K13851" i="3"/>
  <c r="K13852" i="3"/>
  <c r="K13853" i="3"/>
  <c r="K13854" i="3"/>
  <c r="K13855" i="3"/>
  <c r="K13856" i="3"/>
  <c r="K13857" i="3"/>
  <c r="K13858" i="3"/>
  <c r="K13859" i="3"/>
  <c r="K13860" i="3"/>
  <c r="K13861" i="3"/>
  <c r="M13845" i="3"/>
  <c r="N13845" i="3" s="1"/>
  <c r="M13846" i="3"/>
  <c r="M13847" i="3"/>
  <c r="M13848" i="3"/>
  <c r="M13849" i="3"/>
  <c r="N13849" i="3" s="1"/>
  <c r="M13850" i="3"/>
  <c r="N13850" i="3" s="1"/>
  <c r="M13851" i="3"/>
  <c r="N13851" i="3" s="1"/>
  <c r="M13852" i="3"/>
  <c r="N13852" i="3" s="1"/>
  <c r="M13853" i="3"/>
  <c r="N13853" i="3" s="1"/>
  <c r="M13854" i="3"/>
  <c r="N13854" i="3" s="1"/>
  <c r="M13855" i="3"/>
  <c r="N13855" i="3" s="1"/>
  <c r="M13856" i="3"/>
  <c r="N13856" i="3" s="1"/>
  <c r="M13857" i="3"/>
  <c r="N13857" i="3" s="1"/>
  <c r="M13858" i="3"/>
  <c r="N13858" i="3" s="1"/>
  <c r="M13859" i="3"/>
  <c r="N13859" i="3" s="1"/>
  <c r="M13860" i="3"/>
  <c r="N13860" i="3" s="1"/>
  <c r="M13861" i="3"/>
  <c r="N13861" i="3" s="1"/>
  <c r="N13846" i="3"/>
  <c r="N13847" i="3"/>
  <c r="N13848" i="3"/>
  <c r="A13862" i="3"/>
  <c r="A13863" i="3"/>
  <c r="A13864" i="3"/>
  <c r="A13865" i="3"/>
  <c r="A13866" i="3"/>
  <c r="A13867" i="3"/>
  <c r="A13868" i="3"/>
  <c r="A13869" i="3"/>
  <c r="A13870" i="3"/>
  <c r="A13871" i="3"/>
  <c r="A13872" i="3"/>
  <c r="A13873" i="3"/>
  <c r="A13874" i="3"/>
  <c r="A13875" i="3"/>
  <c r="A13876" i="3"/>
  <c r="A13877" i="3"/>
  <c r="A13878" i="3"/>
  <c r="B13862" i="3"/>
  <c r="B13863" i="3"/>
  <c r="B13864" i="3"/>
  <c r="B13865" i="3"/>
  <c r="B13866" i="3"/>
  <c r="B13867" i="3"/>
  <c r="B13868" i="3"/>
  <c r="B13869" i="3"/>
  <c r="B13870" i="3"/>
  <c r="B13871" i="3"/>
  <c r="B13872" i="3"/>
  <c r="B13873" i="3"/>
  <c r="B13874" i="3"/>
  <c r="B13875" i="3"/>
  <c r="B13876" i="3"/>
  <c r="B13877" i="3"/>
  <c r="B13878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H13862" i="3"/>
  <c r="H13863" i="3"/>
  <c r="H13864" i="3"/>
  <c r="H13865" i="3"/>
  <c r="H13866" i="3"/>
  <c r="H13867" i="3"/>
  <c r="H13868" i="3"/>
  <c r="H13869" i="3"/>
  <c r="H13870" i="3"/>
  <c r="H13871" i="3"/>
  <c r="H13872" i="3"/>
  <c r="H13873" i="3"/>
  <c r="H13874" i="3"/>
  <c r="H13875" i="3"/>
  <c r="H13876" i="3"/>
  <c r="H13877" i="3"/>
  <c r="H13878" i="3"/>
  <c r="J13862" i="3"/>
  <c r="J13863" i="3"/>
  <c r="J13864" i="3"/>
  <c r="J13865" i="3"/>
  <c r="J13866" i="3"/>
  <c r="J13867" i="3"/>
  <c r="J13868" i="3"/>
  <c r="J13869" i="3"/>
  <c r="J13870" i="3"/>
  <c r="J13871" i="3"/>
  <c r="J13872" i="3"/>
  <c r="J13873" i="3"/>
  <c r="J13874" i="3"/>
  <c r="J13875" i="3"/>
  <c r="J13876" i="3"/>
  <c r="J13877" i="3"/>
  <c r="J13878" i="3"/>
  <c r="K13862" i="3"/>
  <c r="K13863" i="3"/>
  <c r="K13864" i="3"/>
  <c r="K13865" i="3"/>
  <c r="K13866" i="3"/>
  <c r="K13867" i="3"/>
  <c r="K13868" i="3"/>
  <c r="K13869" i="3"/>
  <c r="K13870" i="3"/>
  <c r="K13871" i="3"/>
  <c r="K13872" i="3"/>
  <c r="K13873" i="3"/>
  <c r="K13874" i="3"/>
  <c r="K13875" i="3"/>
  <c r="K13876" i="3"/>
  <c r="K13877" i="3"/>
  <c r="K13878" i="3"/>
  <c r="M13862" i="3"/>
  <c r="N13862" i="3" s="1"/>
  <c r="M13863" i="3"/>
  <c r="N13863" i="3" s="1"/>
  <c r="M13864" i="3"/>
  <c r="N13864" i="3" s="1"/>
  <c r="M13865" i="3"/>
  <c r="N13865" i="3" s="1"/>
  <c r="M13866" i="3"/>
  <c r="N13866" i="3" s="1"/>
  <c r="M13867" i="3"/>
  <c r="M13868" i="3"/>
  <c r="N13868" i="3" s="1"/>
  <c r="M13869" i="3"/>
  <c r="N13869" i="3" s="1"/>
  <c r="M13870" i="3"/>
  <c r="N13870" i="3" s="1"/>
  <c r="M13871" i="3"/>
  <c r="N13871" i="3" s="1"/>
  <c r="M13872" i="3"/>
  <c r="N13872" i="3" s="1"/>
  <c r="M13873" i="3"/>
  <c r="N13873" i="3" s="1"/>
  <c r="M13874" i="3"/>
  <c r="N13874" i="3" s="1"/>
  <c r="M13875" i="3"/>
  <c r="N13875" i="3" s="1"/>
  <c r="M13876" i="3"/>
  <c r="N13876" i="3" s="1"/>
  <c r="M13877" i="3"/>
  <c r="N13877" i="3" s="1"/>
  <c r="M13878" i="3"/>
  <c r="N13878" i="3" s="1"/>
  <c r="N13867" i="3"/>
  <c r="A13879" i="3"/>
  <c r="A13880" i="3"/>
  <c r="A13881" i="3"/>
  <c r="A13882" i="3"/>
  <c r="A13883" i="3"/>
  <c r="A13884" i="3"/>
  <c r="A13885" i="3"/>
  <c r="A13886" i="3"/>
  <c r="A13887" i="3"/>
  <c r="A13888" i="3"/>
  <c r="A13889" i="3"/>
  <c r="A13890" i="3"/>
  <c r="A13891" i="3"/>
  <c r="A13892" i="3"/>
  <c r="A13893" i="3"/>
  <c r="A13894" i="3"/>
  <c r="A13895" i="3"/>
  <c r="B13879" i="3"/>
  <c r="B13880" i="3"/>
  <c r="B13881" i="3"/>
  <c r="B13882" i="3"/>
  <c r="B13883" i="3"/>
  <c r="B13884" i="3"/>
  <c r="B13885" i="3"/>
  <c r="B13886" i="3"/>
  <c r="B13887" i="3"/>
  <c r="B13888" i="3"/>
  <c r="B13889" i="3"/>
  <c r="B13890" i="3"/>
  <c r="B13891" i="3"/>
  <c r="B13892" i="3"/>
  <c r="B13893" i="3"/>
  <c r="B13894" i="3"/>
  <c r="B13895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H13879" i="3"/>
  <c r="H13880" i="3"/>
  <c r="H13881" i="3"/>
  <c r="H13882" i="3"/>
  <c r="H13883" i="3"/>
  <c r="H13884" i="3"/>
  <c r="H13885" i="3"/>
  <c r="H13886" i="3"/>
  <c r="H13887" i="3"/>
  <c r="H13888" i="3"/>
  <c r="H13889" i="3"/>
  <c r="H13890" i="3"/>
  <c r="H13891" i="3"/>
  <c r="H13892" i="3"/>
  <c r="H13893" i="3"/>
  <c r="H13894" i="3"/>
  <c r="H13895" i="3"/>
  <c r="J13879" i="3"/>
  <c r="J13880" i="3"/>
  <c r="J13881" i="3"/>
  <c r="J13882" i="3"/>
  <c r="J13883" i="3"/>
  <c r="J13884" i="3"/>
  <c r="J13885" i="3"/>
  <c r="J13886" i="3"/>
  <c r="J13887" i="3"/>
  <c r="J13888" i="3"/>
  <c r="J13889" i="3"/>
  <c r="J13890" i="3"/>
  <c r="J13891" i="3"/>
  <c r="J13892" i="3"/>
  <c r="J13893" i="3"/>
  <c r="J13894" i="3"/>
  <c r="J13895" i="3"/>
  <c r="K13879" i="3"/>
  <c r="K13880" i="3"/>
  <c r="K13881" i="3"/>
  <c r="K13882" i="3"/>
  <c r="K13883" i="3"/>
  <c r="K13884" i="3"/>
  <c r="K13885" i="3"/>
  <c r="K13886" i="3"/>
  <c r="K13887" i="3"/>
  <c r="K13888" i="3"/>
  <c r="K13889" i="3"/>
  <c r="K13890" i="3"/>
  <c r="K13891" i="3"/>
  <c r="K13892" i="3"/>
  <c r="K13893" i="3"/>
  <c r="K13894" i="3"/>
  <c r="K13895" i="3"/>
  <c r="M13879" i="3"/>
  <c r="N13879" i="3" s="1"/>
  <c r="M13880" i="3"/>
  <c r="N13880" i="3" s="1"/>
  <c r="M13881" i="3"/>
  <c r="N13881" i="3" s="1"/>
  <c r="M13882" i="3"/>
  <c r="N13882" i="3" s="1"/>
  <c r="M13883" i="3"/>
  <c r="N13883" i="3" s="1"/>
  <c r="M13884" i="3"/>
  <c r="N13884" i="3" s="1"/>
  <c r="M13885" i="3"/>
  <c r="N13885" i="3" s="1"/>
  <c r="M13886" i="3"/>
  <c r="N13886" i="3" s="1"/>
  <c r="M13887" i="3"/>
  <c r="N13887" i="3" s="1"/>
  <c r="M13888" i="3"/>
  <c r="N13888" i="3" s="1"/>
  <c r="M13889" i="3"/>
  <c r="N13889" i="3" s="1"/>
  <c r="M13890" i="3"/>
  <c r="N13890" i="3" s="1"/>
  <c r="M13891" i="3"/>
  <c r="N13891" i="3" s="1"/>
  <c r="M13892" i="3"/>
  <c r="N13892" i="3" s="1"/>
  <c r="M13893" i="3"/>
  <c r="N13893" i="3" s="1"/>
  <c r="M13894" i="3"/>
  <c r="N13894" i="3" s="1"/>
  <c r="M13895" i="3"/>
  <c r="N13895" i="3" s="1"/>
  <c r="A13816" i="3"/>
  <c r="A13817" i="3"/>
  <c r="A13818" i="3"/>
  <c r="A13819" i="3"/>
  <c r="A13820" i="3"/>
  <c r="A13821" i="3"/>
  <c r="A13822" i="3"/>
  <c r="A13823" i="3"/>
  <c r="A13824" i="3"/>
  <c r="A13825" i="3"/>
  <c r="A13826" i="3"/>
  <c r="A13827" i="3"/>
  <c r="A13828" i="3"/>
  <c r="A13829" i="3"/>
  <c r="A13830" i="3"/>
  <c r="B13816" i="3"/>
  <c r="B13817" i="3"/>
  <c r="B13818" i="3"/>
  <c r="B13819" i="3"/>
  <c r="B13820" i="3"/>
  <c r="B13821" i="3"/>
  <c r="B13822" i="3"/>
  <c r="B13823" i="3"/>
  <c r="B13824" i="3"/>
  <c r="B13825" i="3"/>
  <c r="B13826" i="3"/>
  <c r="B13827" i="3"/>
  <c r="B13828" i="3"/>
  <c r="B13829" i="3"/>
  <c r="B13830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H13816" i="3"/>
  <c r="H13817" i="3"/>
  <c r="H13818" i="3"/>
  <c r="H13819" i="3"/>
  <c r="H13820" i="3"/>
  <c r="H13821" i="3"/>
  <c r="H13822" i="3"/>
  <c r="H13823" i="3"/>
  <c r="H13824" i="3"/>
  <c r="H13825" i="3"/>
  <c r="H13826" i="3"/>
  <c r="H13827" i="3"/>
  <c r="H13828" i="3"/>
  <c r="H13829" i="3"/>
  <c r="H13830" i="3"/>
  <c r="J13816" i="3"/>
  <c r="J13817" i="3"/>
  <c r="J13818" i="3"/>
  <c r="J13819" i="3"/>
  <c r="J13820" i="3"/>
  <c r="J13821" i="3"/>
  <c r="J13822" i="3"/>
  <c r="J13823" i="3"/>
  <c r="J13824" i="3"/>
  <c r="J13825" i="3"/>
  <c r="J13826" i="3"/>
  <c r="J13827" i="3"/>
  <c r="J13828" i="3"/>
  <c r="J13829" i="3"/>
  <c r="J13830" i="3"/>
  <c r="K13816" i="3"/>
  <c r="K13817" i="3"/>
  <c r="K13818" i="3"/>
  <c r="K13819" i="3"/>
  <c r="K13820" i="3"/>
  <c r="K13821" i="3"/>
  <c r="K13822" i="3"/>
  <c r="K13823" i="3"/>
  <c r="K13824" i="3"/>
  <c r="K13825" i="3"/>
  <c r="K13826" i="3"/>
  <c r="K13827" i="3"/>
  <c r="K13828" i="3"/>
  <c r="K13829" i="3"/>
  <c r="K13830" i="3"/>
  <c r="M13816" i="3"/>
  <c r="N13816" i="3" s="1"/>
  <c r="M13817" i="3"/>
  <c r="N13817" i="3" s="1"/>
  <c r="M13818" i="3"/>
  <c r="N13818" i="3" s="1"/>
  <c r="M13819" i="3"/>
  <c r="N13819" i="3" s="1"/>
  <c r="M13820" i="3"/>
  <c r="N13820" i="3" s="1"/>
  <c r="M13821" i="3"/>
  <c r="N13821" i="3" s="1"/>
  <c r="M13822" i="3"/>
  <c r="N13822" i="3" s="1"/>
  <c r="M13823" i="3"/>
  <c r="N13823" i="3" s="1"/>
  <c r="M13824" i="3"/>
  <c r="N13824" i="3" s="1"/>
  <c r="M13825" i="3"/>
  <c r="N13825" i="3" s="1"/>
  <c r="M13826" i="3"/>
  <c r="N13826" i="3" s="1"/>
  <c r="M13827" i="3"/>
  <c r="N13827" i="3" s="1"/>
  <c r="M13828" i="3"/>
  <c r="N13828" i="3" s="1"/>
  <c r="M13829" i="3"/>
  <c r="N13829" i="3" s="1"/>
  <c r="M13830" i="3"/>
  <c r="N13830" i="3" s="1"/>
  <c r="A13831" i="3"/>
  <c r="A13832" i="3"/>
  <c r="A13833" i="3"/>
  <c r="A13834" i="3"/>
  <c r="A13835" i="3"/>
  <c r="A13836" i="3"/>
  <c r="A13837" i="3"/>
  <c r="A13838" i="3"/>
  <c r="A13839" i="3"/>
  <c r="A13840" i="3"/>
  <c r="A13841" i="3"/>
  <c r="A13842" i="3"/>
  <c r="A13843" i="3"/>
  <c r="A13844" i="3"/>
  <c r="A13896" i="3"/>
  <c r="B13831" i="3"/>
  <c r="B13832" i="3"/>
  <c r="B13833" i="3"/>
  <c r="B13834" i="3"/>
  <c r="B13835" i="3"/>
  <c r="B13836" i="3"/>
  <c r="B13837" i="3"/>
  <c r="B13838" i="3"/>
  <c r="B13839" i="3"/>
  <c r="B13840" i="3"/>
  <c r="B13841" i="3"/>
  <c r="B13842" i="3"/>
  <c r="B13843" i="3"/>
  <c r="B13844" i="3"/>
  <c r="B13896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96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96" i="3"/>
  <c r="H13831" i="3"/>
  <c r="H13832" i="3"/>
  <c r="H13833" i="3"/>
  <c r="H13834" i="3"/>
  <c r="H13835" i="3"/>
  <c r="H13836" i="3"/>
  <c r="H13837" i="3"/>
  <c r="H13838" i="3"/>
  <c r="H13839" i="3"/>
  <c r="H13840" i="3"/>
  <c r="H13841" i="3"/>
  <c r="H13842" i="3"/>
  <c r="H13843" i="3"/>
  <c r="H13844" i="3"/>
  <c r="H13896" i="3"/>
  <c r="J13831" i="3"/>
  <c r="J13832" i="3"/>
  <c r="J13833" i="3"/>
  <c r="J13834" i="3"/>
  <c r="J13835" i="3"/>
  <c r="J13836" i="3"/>
  <c r="J13837" i="3"/>
  <c r="J13838" i="3"/>
  <c r="J13839" i="3"/>
  <c r="J13840" i="3"/>
  <c r="J13841" i="3"/>
  <c r="J13842" i="3"/>
  <c r="J13843" i="3"/>
  <c r="J13844" i="3"/>
  <c r="J13896" i="3"/>
  <c r="K13831" i="3"/>
  <c r="K13832" i="3"/>
  <c r="K13833" i="3"/>
  <c r="K13834" i="3"/>
  <c r="K13835" i="3"/>
  <c r="K13836" i="3"/>
  <c r="K13837" i="3"/>
  <c r="K13838" i="3"/>
  <c r="K13839" i="3"/>
  <c r="K13840" i="3"/>
  <c r="K13841" i="3"/>
  <c r="K13842" i="3"/>
  <c r="K13843" i="3"/>
  <c r="K13844" i="3"/>
  <c r="K13896" i="3"/>
  <c r="M13831" i="3"/>
  <c r="N13831" i="3" s="1"/>
  <c r="M13832" i="3"/>
  <c r="N13832" i="3" s="1"/>
  <c r="M13833" i="3"/>
  <c r="N13833" i="3" s="1"/>
  <c r="M13834" i="3"/>
  <c r="N13834" i="3" s="1"/>
  <c r="M13835" i="3"/>
  <c r="N13835" i="3" s="1"/>
  <c r="M13836" i="3"/>
  <c r="N13836" i="3" s="1"/>
  <c r="M13837" i="3"/>
  <c r="N13837" i="3" s="1"/>
  <c r="M13838" i="3"/>
  <c r="N13838" i="3" s="1"/>
  <c r="M13839" i="3"/>
  <c r="N13839" i="3" s="1"/>
  <c r="M13840" i="3"/>
  <c r="N13840" i="3" s="1"/>
  <c r="M13841" i="3"/>
  <c r="N13841" i="3" s="1"/>
  <c r="M13842" i="3"/>
  <c r="N13842" i="3" s="1"/>
  <c r="M13843" i="3"/>
  <c r="N13843" i="3" s="1"/>
  <c r="M13844" i="3"/>
  <c r="N13844" i="3" s="1"/>
  <c r="M13896" i="3"/>
  <c r="N13896" i="3" s="1"/>
  <c r="J13804" i="3"/>
  <c r="A13796" i="3"/>
  <c r="A13797" i="3"/>
  <c r="A13798" i="3"/>
  <c r="A13799" i="3"/>
  <c r="A13800" i="3"/>
  <c r="A13801" i="3"/>
  <c r="A13802" i="3"/>
  <c r="A13803" i="3"/>
  <c r="A13804" i="3"/>
  <c r="A13805" i="3"/>
  <c r="A13806" i="3"/>
  <c r="A13807" i="3"/>
  <c r="B13796" i="3"/>
  <c r="B13797" i="3"/>
  <c r="B13798" i="3"/>
  <c r="B13799" i="3"/>
  <c r="B13800" i="3"/>
  <c r="B13801" i="3"/>
  <c r="B13802" i="3"/>
  <c r="B13803" i="3"/>
  <c r="B13804" i="3"/>
  <c r="B13805" i="3"/>
  <c r="B13806" i="3"/>
  <c r="B13807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H13796" i="3"/>
  <c r="H13797" i="3"/>
  <c r="H13798" i="3"/>
  <c r="H13799" i="3"/>
  <c r="H13800" i="3"/>
  <c r="H13801" i="3"/>
  <c r="H13802" i="3"/>
  <c r="H13803" i="3"/>
  <c r="H13804" i="3"/>
  <c r="H13805" i="3"/>
  <c r="H13806" i="3"/>
  <c r="H13807" i="3"/>
  <c r="J13796" i="3"/>
  <c r="J13797" i="3"/>
  <c r="J13798" i="3"/>
  <c r="J13799" i="3"/>
  <c r="J13800" i="3"/>
  <c r="J13801" i="3"/>
  <c r="J13802" i="3"/>
  <c r="J13803" i="3"/>
  <c r="J13805" i="3"/>
  <c r="J13806" i="3"/>
  <c r="J13807" i="3"/>
  <c r="K13796" i="3"/>
  <c r="K13797" i="3"/>
  <c r="K13798" i="3"/>
  <c r="K13799" i="3"/>
  <c r="K13800" i="3"/>
  <c r="K13801" i="3"/>
  <c r="K13802" i="3"/>
  <c r="K13803" i="3"/>
  <c r="K13804" i="3"/>
  <c r="K13805" i="3"/>
  <c r="K13806" i="3"/>
  <c r="K13807" i="3"/>
  <c r="M13796" i="3"/>
  <c r="M13797" i="3"/>
  <c r="M13798" i="3"/>
  <c r="M13799" i="3"/>
  <c r="N13799" i="3" s="1"/>
  <c r="M13800" i="3"/>
  <c r="M13801" i="3"/>
  <c r="M13802" i="3"/>
  <c r="M13803" i="3"/>
  <c r="M13804" i="3"/>
  <c r="M13805" i="3"/>
  <c r="M13806" i="3"/>
  <c r="M13807" i="3"/>
  <c r="N13807" i="3" s="1"/>
  <c r="N13796" i="3"/>
  <c r="N13797" i="3"/>
  <c r="N13798" i="3"/>
  <c r="N13800" i="3"/>
  <c r="N13801" i="3"/>
  <c r="N13802" i="3"/>
  <c r="N13803" i="3"/>
  <c r="N13804" i="3"/>
  <c r="N13805" i="3"/>
  <c r="N13806" i="3"/>
  <c r="A13808" i="3"/>
  <c r="A13809" i="3"/>
  <c r="A13810" i="3"/>
  <c r="A13811" i="3"/>
  <c r="A13812" i="3"/>
  <c r="A13813" i="3"/>
  <c r="A13814" i="3"/>
  <c r="A13815" i="3"/>
  <c r="A13897" i="3"/>
  <c r="A13898" i="3"/>
  <c r="A13947" i="3"/>
  <c r="A13948" i="3"/>
  <c r="B13808" i="3"/>
  <c r="B13809" i="3"/>
  <c r="B13810" i="3"/>
  <c r="B13811" i="3"/>
  <c r="B13812" i="3"/>
  <c r="B13813" i="3"/>
  <c r="B13814" i="3"/>
  <c r="B13815" i="3"/>
  <c r="B13897" i="3"/>
  <c r="B13898" i="3"/>
  <c r="B13947" i="3"/>
  <c r="B13948" i="3"/>
  <c r="F13808" i="3"/>
  <c r="F13809" i="3"/>
  <c r="F13810" i="3"/>
  <c r="F13811" i="3"/>
  <c r="F13812" i="3"/>
  <c r="F13813" i="3"/>
  <c r="F13814" i="3"/>
  <c r="F13815" i="3"/>
  <c r="F13897" i="3"/>
  <c r="F13898" i="3"/>
  <c r="F13947" i="3"/>
  <c r="F13948" i="3"/>
  <c r="G13808" i="3"/>
  <c r="G13809" i="3"/>
  <c r="G13810" i="3"/>
  <c r="G13811" i="3"/>
  <c r="G13812" i="3"/>
  <c r="G13813" i="3"/>
  <c r="G13814" i="3"/>
  <c r="G13815" i="3"/>
  <c r="G13897" i="3"/>
  <c r="G13898" i="3"/>
  <c r="G13947" i="3"/>
  <c r="G13948" i="3"/>
  <c r="H13808" i="3"/>
  <c r="H13809" i="3"/>
  <c r="H13810" i="3"/>
  <c r="H13811" i="3"/>
  <c r="H13812" i="3"/>
  <c r="H13813" i="3"/>
  <c r="H13814" i="3"/>
  <c r="H13815" i="3"/>
  <c r="H13897" i="3"/>
  <c r="H13898" i="3"/>
  <c r="H13947" i="3"/>
  <c r="H13948" i="3"/>
  <c r="J13808" i="3"/>
  <c r="J13809" i="3"/>
  <c r="J13810" i="3"/>
  <c r="J13811" i="3"/>
  <c r="J13812" i="3"/>
  <c r="J13813" i="3"/>
  <c r="J13814" i="3"/>
  <c r="J13815" i="3"/>
  <c r="J13897" i="3"/>
  <c r="J13898" i="3"/>
  <c r="J13947" i="3"/>
  <c r="J13948" i="3"/>
  <c r="K13808" i="3"/>
  <c r="K13809" i="3"/>
  <c r="K13810" i="3"/>
  <c r="K13811" i="3"/>
  <c r="K13812" i="3"/>
  <c r="K13813" i="3"/>
  <c r="K13814" i="3"/>
  <c r="K13815" i="3"/>
  <c r="K13897" i="3"/>
  <c r="K13898" i="3"/>
  <c r="K13947" i="3"/>
  <c r="K13948" i="3"/>
  <c r="M13808" i="3"/>
  <c r="M13809" i="3"/>
  <c r="M13810" i="3"/>
  <c r="M13811" i="3"/>
  <c r="N13811" i="3" s="1"/>
  <c r="M13812" i="3"/>
  <c r="M13813" i="3"/>
  <c r="M13814" i="3"/>
  <c r="M13815" i="3"/>
  <c r="M13897" i="3"/>
  <c r="M13898" i="3"/>
  <c r="M13947" i="3"/>
  <c r="M13948" i="3"/>
  <c r="N13808" i="3"/>
  <c r="N13809" i="3"/>
  <c r="N13810" i="3"/>
  <c r="N13812" i="3"/>
  <c r="N13813" i="3"/>
  <c r="N13814" i="3"/>
  <c r="N13815" i="3"/>
  <c r="N13897" i="3"/>
  <c r="N13898" i="3"/>
  <c r="N13947" i="3"/>
  <c r="N13948" i="3"/>
  <c r="A13606" i="3"/>
  <c r="A13787" i="3"/>
  <c r="A13788" i="3"/>
  <c r="A13789" i="3"/>
  <c r="A13790" i="3"/>
  <c r="A13791" i="3"/>
  <c r="A13792" i="3"/>
  <c r="A13793" i="3"/>
  <c r="A13794" i="3"/>
  <c r="A13795" i="3"/>
  <c r="A13949" i="3"/>
  <c r="A13950" i="3"/>
  <c r="B13787" i="3"/>
  <c r="B13788" i="3"/>
  <c r="B13789" i="3"/>
  <c r="B13790" i="3"/>
  <c r="B13791" i="3"/>
  <c r="B13792" i="3"/>
  <c r="B13793" i="3"/>
  <c r="B13794" i="3"/>
  <c r="B13795" i="3"/>
  <c r="B13949" i="3"/>
  <c r="B13950" i="3"/>
  <c r="F13787" i="3"/>
  <c r="F13788" i="3"/>
  <c r="F13789" i="3"/>
  <c r="F13790" i="3"/>
  <c r="F13791" i="3"/>
  <c r="F13792" i="3"/>
  <c r="F13793" i="3"/>
  <c r="F13794" i="3"/>
  <c r="F13795" i="3"/>
  <c r="F13949" i="3"/>
  <c r="F13950" i="3"/>
  <c r="G13787" i="3"/>
  <c r="G13788" i="3"/>
  <c r="G13789" i="3"/>
  <c r="G13790" i="3"/>
  <c r="G13791" i="3"/>
  <c r="G13792" i="3"/>
  <c r="G13793" i="3"/>
  <c r="G13794" i="3"/>
  <c r="G13795" i="3"/>
  <c r="G13949" i="3"/>
  <c r="G13950" i="3"/>
  <c r="H13787" i="3"/>
  <c r="H13788" i="3"/>
  <c r="H13789" i="3"/>
  <c r="H13790" i="3"/>
  <c r="H13791" i="3"/>
  <c r="H13792" i="3"/>
  <c r="H13793" i="3"/>
  <c r="H13794" i="3"/>
  <c r="H13795" i="3"/>
  <c r="H13949" i="3"/>
  <c r="H13950" i="3"/>
  <c r="J13787" i="3"/>
  <c r="J13788" i="3"/>
  <c r="J13789" i="3"/>
  <c r="J13790" i="3"/>
  <c r="J13791" i="3"/>
  <c r="J13792" i="3"/>
  <c r="J13793" i="3"/>
  <c r="J13794" i="3"/>
  <c r="J13795" i="3"/>
  <c r="J13949" i="3"/>
  <c r="J13950" i="3"/>
  <c r="K13787" i="3"/>
  <c r="K13788" i="3"/>
  <c r="K13789" i="3"/>
  <c r="K13790" i="3"/>
  <c r="K13791" i="3"/>
  <c r="K13792" i="3"/>
  <c r="K13793" i="3"/>
  <c r="K13794" i="3"/>
  <c r="K13795" i="3"/>
  <c r="K13949" i="3"/>
  <c r="K13950" i="3"/>
  <c r="M13787" i="3"/>
  <c r="N13787" i="3" s="1"/>
  <c r="M13788" i="3"/>
  <c r="N13788" i="3" s="1"/>
  <c r="M13789" i="3"/>
  <c r="N13789" i="3" s="1"/>
  <c r="M13790" i="3"/>
  <c r="N13790" i="3" s="1"/>
  <c r="M13791" i="3"/>
  <c r="N13791" i="3" s="1"/>
  <c r="M13792" i="3"/>
  <c r="N13792" i="3" s="1"/>
  <c r="M13793" i="3"/>
  <c r="N13793" i="3" s="1"/>
  <c r="M13794" i="3"/>
  <c r="M13795" i="3"/>
  <c r="M13949" i="3"/>
  <c r="N13949" i="3" s="1"/>
  <c r="M13950" i="3"/>
  <c r="N13950" i="3" s="1"/>
  <c r="N13794" i="3"/>
  <c r="N13795" i="3"/>
  <c r="A13760" i="3"/>
  <c r="A13761" i="3"/>
  <c r="A13762" i="3"/>
  <c r="A13763" i="3"/>
  <c r="A13764" i="3"/>
  <c r="A13765" i="3"/>
  <c r="A13766" i="3"/>
  <c r="A13767" i="3"/>
  <c r="A13768" i="3"/>
  <c r="A13769" i="3"/>
  <c r="A13770" i="3"/>
  <c r="A13771" i="3"/>
  <c r="B13760" i="3"/>
  <c r="B13761" i="3"/>
  <c r="B13762" i="3"/>
  <c r="B13763" i="3"/>
  <c r="B13764" i="3"/>
  <c r="B13765" i="3"/>
  <c r="B13766" i="3"/>
  <c r="B13767" i="3"/>
  <c r="B13768" i="3"/>
  <c r="B13769" i="3"/>
  <c r="B13770" i="3"/>
  <c r="B13771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H13760" i="3"/>
  <c r="H13761" i="3"/>
  <c r="H13762" i="3"/>
  <c r="H13763" i="3"/>
  <c r="H13764" i="3"/>
  <c r="H13765" i="3"/>
  <c r="H13766" i="3"/>
  <c r="H13767" i="3"/>
  <c r="H13768" i="3"/>
  <c r="H13769" i="3"/>
  <c r="H13770" i="3"/>
  <c r="H13771" i="3"/>
  <c r="J13760" i="3"/>
  <c r="J13761" i="3"/>
  <c r="J13762" i="3"/>
  <c r="J13763" i="3"/>
  <c r="J13764" i="3"/>
  <c r="J13765" i="3"/>
  <c r="J13766" i="3"/>
  <c r="J13767" i="3"/>
  <c r="J13768" i="3"/>
  <c r="J13769" i="3"/>
  <c r="J13770" i="3"/>
  <c r="J13771" i="3"/>
  <c r="K13760" i="3"/>
  <c r="K13761" i="3"/>
  <c r="K13762" i="3"/>
  <c r="K13763" i="3"/>
  <c r="K13764" i="3"/>
  <c r="K13765" i="3"/>
  <c r="K13766" i="3"/>
  <c r="K13767" i="3"/>
  <c r="K13768" i="3"/>
  <c r="K13769" i="3"/>
  <c r="K13770" i="3"/>
  <c r="K13771" i="3"/>
  <c r="M13760" i="3"/>
  <c r="N13760" i="3" s="1"/>
  <c r="M13761" i="3"/>
  <c r="N13761" i="3" s="1"/>
  <c r="M13762" i="3"/>
  <c r="N13762" i="3" s="1"/>
  <c r="M13763" i="3"/>
  <c r="N13763" i="3" s="1"/>
  <c r="M13764" i="3"/>
  <c r="N13764" i="3" s="1"/>
  <c r="M13765" i="3"/>
  <c r="N13765" i="3" s="1"/>
  <c r="M13766" i="3"/>
  <c r="N13766" i="3" s="1"/>
  <c r="M13767" i="3"/>
  <c r="N13767" i="3" s="1"/>
  <c r="M13768" i="3"/>
  <c r="M13769" i="3"/>
  <c r="M13770" i="3"/>
  <c r="M13771" i="3"/>
  <c r="N13768" i="3"/>
  <c r="N13769" i="3"/>
  <c r="N13770" i="3"/>
  <c r="N13771" i="3"/>
  <c r="A13772" i="3"/>
  <c r="A13773" i="3"/>
  <c r="A13774" i="3"/>
  <c r="A13775" i="3"/>
  <c r="A13776" i="3"/>
  <c r="A13777" i="3"/>
  <c r="A13778" i="3"/>
  <c r="A13779" i="3"/>
  <c r="A13780" i="3"/>
  <c r="A13781" i="3"/>
  <c r="A13782" i="3"/>
  <c r="A13783" i="3"/>
  <c r="B13772" i="3"/>
  <c r="B13773" i="3"/>
  <c r="B13774" i="3"/>
  <c r="B13775" i="3"/>
  <c r="B13776" i="3"/>
  <c r="B13777" i="3"/>
  <c r="B13778" i="3"/>
  <c r="B13779" i="3"/>
  <c r="B13780" i="3"/>
  <c r="B13781" i="3"/>
  <c r="B13782" i="3"/>
  <c r="B13783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H13772" i="3"/>
  <c r="H13773" i="3"/>
  <c r="H13774" i="3"/>
  <c r="H13775" i="3"/>
  <c r="H13776" i="3"/>
  <c r="H13777" i="3"/>
  <c r="H13778" i="3"/>
  <c r="H13779" i="3"/>
  <c r="H13780" i="3"/>
  <c r="H13781" i="3"/>
  <c r="H13782" i="3"/>
  <c r="H13783" i="3"/>
  <c r="J13772" i="3"/>
  <c r="J13773" i="3"/>
  <c r="J13774" i="3"/>
  <c r="J13775" i="3"/>
  <c r="J13776" i="3"/>
  <c r="J13777" i="3"/>
  <c r="J13778" i="3"/>
  <c r="J13779" i="3"/>
  <c r="J13780" i="3"/>
  <c r="J13781" i="3"/>
  <c r="J13782" i="3"/>
  <c r="J13783" i="3"/>
  <c r="K13772" i="3"/>
  <c r="K13773" i="3"/>
  <c r="K13774" i="3"/>
  <c r="K13775" i="3"/>
  <c r="K13776" i="3"/>
  <c r="K13777" i="3"/>
  <c r="K13778" i="3"/>
  <c r="K13779" i="3"/>
  <c r="K13780" i="3"/>
  <c r="K13781" i="3"/>
  <c r="K13782" i="3"/>
  <c r="K13783" i="3"/>
  <c r="M13772" i="3"/>
  <c r="M13773" i="3"/>
  <c r="M13774" i="3"/>
  <c r="M13775" i="3"/>
  <c r="M13776" i="3"/>
  <c r="M13777" i="3"/>
  <c r="M13778" i="3"/>
  <c r="M13779" i="3"/>
  <c r="M13780" i="3"/>
  <c r="M13781" i="3"/>
  <c r="M13782" i="3"/>
  <c r="M13783" i="3"/>
  <c r="N13772" i="3"/>
  <c r="N13773" i="3"/>
  <c r="N13774" i="3"/>
  <c r="N13775" i="3"/>
  <c r="N13776" i="3"/>
  <c r="N13777" i="3"/>
  <c r="N13778" i="3"/>
  <c r="N13779" i="3"/>
  <c r="N13780" i="3"/>
  <c r="N13781" i="3"/>
  <c r="N13782" i="3"/>
  <c r="N13783" i="3"/>
  <c r="A13739" i="3"/>
  <c r="A13740" i="3"/>
  <c r="A13741" i="3"/>
  <c r="A13742" i="3"/>
  <c r="A13743" i="3"/>
  <c r="A13744" i="3"/>
  <c r="A13745" i="3"/>
  <c r="A13746" i="3"/>
  <c r="A13747" i="3"/>
  <c r="A13748" i="3"/>
  <c r="A13749" i="3"/>
  <c r="A13750" i="3"/>
  <c r="A13751" i="3"/>
  <c r="A13752" i="3"/>
  <c r="A13753" i="3"/>
  <c r="A13754" i="3"/>
  <c r="A13755" i="3"/>
  <c r="A13756" i="3"/>
  <c r="B13739" i="3"/>
  <c r="B13740" i="3"/>
  <c r="B13741" i="3"/>
  <c r="B13742" i="3"/>
  <c r="B13743" i="3"/>
  <c r="B13744" i="3"/>
  <c r="B13745" i="3"/>
  <c r="B13746" i="3"/>
  <c r="B13747" i="3"/>
  <c r="B13748" i="3"/>
  <c r="B13749" i="3"/>
  <c r="B13750" i="3"/>
  <c r="B13751" i="3"/>
  <c r="B13752" i="3"/>
  <c r="B13753" i="3"/>
  <c r="B13754" i="3"/>
  <c r="B13755" i="3"/>
  <c r="B13756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H13739" i="3"/>
  <c r="H13740" i="3"/>
  <c r="H13741" i="3"/>
  <c r="H13742" i="3"/>
  <c r="H13743" i="3"/>
  <c r="H13744" i="3"/>
  <c r="H13745" i="3"/>
  <c r="H13746" i="3"/>
  <c r="H13747" i="3"/>
  <c r="H13748" i="3"/>
  <c r="H13749" i="3"/>
  <c r="H13750" i="3"/>
  <c r="H13751" i="3"/>
  <c r="H13752" i="3"/>
  <c r="H13753" i="3"/>
  <c r="H13754" i="3"/>
  <c r="H13755" i="3"/>
  <c r="H13756" i="3"/>
  <c r="J13739" i="3"/>
  <c r="J13740" i="3"/>
  <c r="J13741" i="3"/>
  <c r="J13742" i="3"/>
  <c r="J13743" i="3"/>
  <c r="J13744" i="3"/>
  <c r="J13745" i="3"/>
  <c r="J13746" i="3"/>
  <c r="J13747" i="3"/>
  <c r="J13748" i="3"/>
  <c r="J13749" i="3"/>
  <c r="J13750" i="3"/>
  <c r="J13751" i="3"/>
  <c r="J13752" i="3"/>
  <c r="J13753" i="3"/>
  <c r="J13754" i="3"/>
  <c r="J13755" i="3"/>
  <c r="J13756" i="3"/>
  <c r="K13739" i="3"/>
  <c r="K13740" i="3"/>
  <c r="K13741" i="3"/>
  <c r="K13742" i="3"/>
  <c r="K13743" i="3"/>
  <c r="K13744" i="3"/>
  <c r="K13745" i="3"/>
  <c r="K13746" i="3"/>
  <c r="K13747" i="3"/>
  <c r="K13748" i="3"/>
  <c r="K13749" i="3"/>
  <c r="K13750" i="3"/>
  <c r="K13751" i="3"/>
  <c r="K13752" i="3"/>
  <c r="K13753" i="3"/>
  <c r="K13754" i="3"/>
  <c r="K13755" i="3"/>
  <c r="K13756" i="3"/>
  <c r="M13739" i="3"/>
  <c r="N13739" i="3" s="1"/>
  <c r="M13740" i="3"/>
  <c r="N13740" i="3" s="1"/>
  <c r="M13741" i="3"/>
  <c r="N13741" i="3" s="1"/>
  <c r="M13742" i="3"/>
  <c r="N13742" i="3" s="1"/>
  <c r="M13743" i="3"/>
  <c r="N13743" i="3" s="1"/>
  <c r="M13744" i="3"/>
  <c r="N13744" i="3" s="1"/>
  <c r="M13745" i="3"/>
  <c r="N13745" i="3" s="1"/>
  <c r="M13746" i="3"/>
  <c r="N13746" i="3" s="1"/>
  <c r="M13747" i="3"/>
  <c r="N13747" i="3" s="1"/>
  <c r="M13748" i="3"/>
  <c r="N13748" i="3" s="1"/>
  <c r="M13749" i="3"/>
  <c r="N13749" i="3" s="1"/>
  <c r="M13750" i="3"/>
  <c r="N13750" i="3" s="1"/>
  <c r="M13751" i="3"/>
  <c r="N13751" i="3" s="1"/>
  <c r="M13752" i="3"/>
  <c r="N13752" i="3" s="1"/>
  <c r="M13753" i="3"/>
  <c r="N13753" i="3" s="1"/>
  <c r="M13754" i="3"/>
  <c r="N13754" i="3" s="1"/>
  <c r="M13755" i="3"/>
  <c r="N13755" i="3" s="1"/>
  <c r="M13756" i="3"/>
  <c r="N13756" i="3" s="1"/>
  <c r="A13696" i="3"/>
  <c r="A13697" i="3"/>
  <c r="A13698" i="3"/>
  <c r="A13699" i="3"/>
  <c r="A13700" i="3"/>
  <c r="A13701" i="3"/>
  <c r="A13702" i="3"/>
  <c r="A13703" i="3"/>
  <c r="A13704" i="3"/>
  <c r="A13705" i="3"/>
  <c r="A13706" i="3"/>
  <c r="A13707" i="3"/>
  <c r="A13708" i="3"/>
  <c r="A13709" i="3"/>
  <c r="A13710" i="3"/>
  <c r="A13711" i="3"/>
  <c r="A13712" i="3"/>
  <c r="A13713" i="3"/>
  <c r="A13714" i="3"/>
  <c r="A13715" i="3"/>
  <c r="B13696" i="3"/>
  <c r="B13697" i="3"/>
  <c r="B13698" i="3"/>
  <c r="B13699" i="3"/>
  <c r="B13700" i="3"/>
  <c r="B13701" i="3"/>
  <c r="B13702" i="3"/>
  <c r="B13703" i="3"/>
  <c r="B13704" i="3"/>
  <c r="B13705" i="3"/>
  <c r="B13706" i="3"/>
  <c r="B13707" i="3"/>
  <c r="B13708" i="3"/>
  <c r="B13709" i="3"/>
  <c r="B13710" i="3"/>
  <c r="B13711" i="3"/>
  <c r="B13712" i="3"/>
  <c r="B13713" i="3"/>
  <c r="B13714" i="3"/>
  <c r="B1371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H13696" i="3"/>
  <c r="H13697" i="3"/>
  <c r="H13698" i="3"/>
  <c r="H13699" i="3"/>
  <c r="H13700" i="3"/>
  <c r="H13701" i="3"/>
  <c r="H13702" i="3"/>
  <c r="H13703" i="3"/>
  <c r="H13704" i="3"/>
  <c r="H13705" i="3"/>
  <c r="H13706" i="3"/>
  <c r="H13707" i="3"/>
  <c r="H13708" i="3"/>
  <c r="H13709" i="3"/>
  <c r="H13710" i="3"/>
  <c r="H13711" i="3"/>
  <c r="H13712" i="3"/>
  <c r="H13713" i="3"/>
  <c r="H13714" i="3"/>
  <c r="H13715" i="3"/>
  <c r="J13696" i="3"/>
  <c r="J13697" i="3"/>
  <c r="J13698" i="3"/>
  <c r="J13699" i="3"/>
  <c r="J13700" i="3"/>
  <c r="J13701" i="3"/>
  <c r="J13702" i="3"/>
  <c r="J13703" i="3"/>
  <c r="J13704" i="3"/>
  <c r="J13705" i="3"/>
  <c r="J13706" i="3"/>
  <c r="J13707" i="3"/>
  <c r="J13708" i="3"/>
  <c r="J13709" i="3"/>
  <c r="J13710" i="3"/>
  <c r="J13711" i="3"/>
  <c r="J13712" i="3"/>
  <c r="J13713" i="3"/>
  <c r="J13714" i="3"/>
  <c r="J13715" i="3"/>
  <c r="K13696" i="3"/>
  <c r="K13697" i="3"/>
  <c r="K13698" i="3"/>
  <c r="K13699" i="3"/>
  <c r="K13700" i="3"/>
  <c r="K13701" i="3"/>
  <c r="K13702" i="3"/>
  <c r="K13703" i="3"/>
  <c r="K13704" i="3"/>
  <c r="K13705" i="3"/>
  <c r="K13706" i="3"/>
  <c r="K13707" i="3"/>
  <c r="K13708" i="3"/>
  <c r="K13709" i="3"/>
  <c r="K13710" i="3"/>
  <c r="K13711" i="3"/>
  <c r="K13712" i="3"/>
  <c r="K13713" i="3"/>
  <c r="K13714" i="3"/>
  <c r="K13715" i="3"/>
  <c r="M13696" i="3"/>
  <c r="M13697" i="3"/>
  <c r="M13698" i="3"/>
  <c r="M13699" i="3"/>
  <c r="M13700" i="3"/>
  <c r="M13701" i="3"/>
  <c r="M13702" i="3"/>
  <c r="M13703" i="3"/>
  <c r="M13704" i="3"/>
  <c r="M13705" i="3"/>
  <c r="M13706" i="3"/>
  <c r="M13707" i="3"/>
  <c r="M13708" i="3"/>
  <c r="M13709" i="3"/>
  <c r="M13710" i="3"/>
  <c r="M13711" i="3"/>
  <c r="M13712" i="3"/>
  <c r="M13713" i="3"/>
  <c r="M13714" i="3"/>
  <c r="M13715" i="3"/>
  <c r="N13696" i="3"/>
  <c r="N13697" i="3"/>
  <c r="N13698" i="3"/>
  <c r="N13699" i="3"/>
  <c r="N13700" i="3"/>
  <c r="N13701" i="3"/>
  <c r="N13702" i="3"/>
  <c r="N13703" i="3"/>
  <c r="N13704" i="3"/>
  <c r="N13705" i="3"/>
  <c r="N13706" i="3"/>
  <c r="N13707" i="3"/>
  <c r="N13708" i="3"/>
  <c r="N13709" i="3"/>
  <c r="N13710" i="3"/>
  <c r="N13711" i="3"/>
  <c r="N13712" i="3"/>
  <c r="N13713" i="3"/>
  <c r="N13714" i="3"/>
  <c r="N13715" i="3"/>
  <c r="A13716" i="3"/>
  <c r="A13717" i="3"/>
  <c r="A13718" i="3"/>
  <c r="A13719" i="3"/>
  <c r="A13720" i="3"/>
  <c r="A13721" i="3"/>
  <c r="A13722" i="3"/>
  <c r="A13723" i="3"/>
  <c r="A13724" i="3"/>
  <c r="A13725" i="3"/>
  <c r="A13726" i="3"/>
  <c r="A13727" i="3"/>
  <c r="A13728" i="3"/>
  <c r="A13729" i="3"/>
  <c r="A13730" i="3"/>
  <c r="A13731" i="3"/>
  <c r="A13732" i="3"/>
  <c r="A13733" i="3"/>
  <c r="A13734" i="3"/>
  <c r="A13735" i="3"/>
  <c r="B13716" i="3"/>
  <c r="B13717" i="3"/>
  <c r="B13718" i="3"/>
  <c r="B13719" i="3"/>
  <c r="B13720" i="3"/>
  <c r="B13721" i="3"/>
  <c r="B13722" i="3"/>
  <c r="B13723" i="3"/>
  <c r="B13724" i="3"/>
  <c r="B13725" i="3"/>
  <c r="B13726" i="3"/>
  <c r="B13727" i="3"/>
  <c r="B13728" i="3"/>
  <c r="B13729" i="3"/>
  <c r="B13730" i="3"/>
  <c r="B13731" i="3"/>
  <c r="B13732" i="3"/>
  <c r="B13733" i="3"/>
  <c r="B13734" i="3"/>
  <c r="B1373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H13716" i="3"/>
  <c r="H13717" i="3"/>
  <c r="H13718" i="3"/>
  <c r="H13719" i="3"/>
  <c r="H13720" i="3"/>
  <c r="H13721" i="3"/>
  <c r="H13722" i="3"/>
  <c r="H13723" i="3"/>
  <c r="H13724" i="3"/>
  <c r="H13725" i="3"/>
  <c r="H13726" i="3"/>
  <c r="H13727" i="3"/>
  <c r="H13728" i="3"/>
  <c r="H13729" i="3"/>
  <c r="H13730" i="3"/>
  <c r="H13731" i="3"/>
  <c r="H13732" i="3"/>
  <c r="H13733" i="3"/>
  <c r="H13734" i="3"/>
  <c r="H13735" i="3"/>
  <c r="J13716" i="3"/>
  <c r="J13717" i="3"/>
  <c r="J13718" i="3"/>
  <c r="J13719" i="3"/>
  <c r="J13720" i="3"/>
  <c r="J13721" i="3"/>
  <c r="J13722" i="3"/>
  <c r="J13723" i="3"/>
  <c r="J13724" i="3"/>
  <c r="J13725" i="3"/>
  <c r="J13726" i="3"/>
  <c r="J13727" i="3"/>
  <c r="J13728" i="3"/>
  <c r="J13729" i="3"/>
  <c r="J13730" i="3"/>
  <c r="J13731" i="3"/>
  <c r="J13732" i="3"/>
  <c r="J13733" i="3"/>
  <c r="J13734" i="3"/>
  <c r="J13735" i="3"/>
  <c r="K13716" i="3"/>
  <c r="K13717" i="3"/>
  <c r="K13718" i="3"/>
  <c r="K13719" i="3"/>
  <c r="K13720" i="3"/>
  <c r="K13721" i="3"/>
  <c r="K13722" i="3"/>
  <c r="K13723" i="3"/>
  <c r="K13724" i="3"/>
  <c r="K13725" i="3"/>
  <c r="K13726" i="3"/>
  <c r="K13727" i="3"/>
  <c r="K13728" i="3"/>
  <c r="K13729" i="3"/>
  <c r="K13730" i="3"/>
  <c r="K13731" i="3"/>
  <c r="K13732" i="3"/>
  <c r="K13733" i="3"/>
  <c r="K13734" i="3"/>
  <c r="K13735" i="3"/>
  <c r="M13716" i="3"/>
  <c r="M13717" i="3"/>
  <c r="M13718" i="3"/>
  <c r="M13719" i="3"/>
  <c r="N13719" i="3" s="1"/>
  <c r="M13720" i="3"/>
  <c r="N13720" i="3" s="1"/>
  <c r="M13721" i="3"/>
  <c r="N13721" i="3" s="1"/>
  <c r="M13722" i="3"/>
  <c r="N13722" i="3" s="1"/>
  <c r="M13723" i="3"/>
  <c r="N13723" i="3" s="1"/>
  <c r="M13724" i="3"/>
  <c r="N13724" i="3" s="1"/>
  <c r="M13725" i="3"/>
  <c r="N13725" i="3" s="1"/>
  <c r="M13726" i="3"/>
  <c r="N13726" i="3" s="1"/>
  <c r="M13727" i="3"/>
  <c r="N13727" i="3" s="1"/>
  <c r="M13728" i="3"/>
  <c r="N13728" i="3" s="1"/>
  <c r="M13729" i="3"/>
  <c r="N13729" i="3" s="1"/>
  <c r="M13730" i="3"/>
  <c r="N13730" i="3" s="1"/>
  <c r="M13731" i="3"/>
  <c r="N13731" i="3" s="1"/>
  <c r="M13732" i="3"/>
  <c r="N13732" i="3" s="1"/>
  <c r="M13733" i="3"/>
  <c r="N13733" i="3" s="1"/>
  <c r="M13734" i="3"/>
  <c r="N13734" i="3" s="1"/>
  <c r="M13735" i="3"/>
  <c r="N13735" i="3" s="1"/>
  <c r="N13716" i="3"/>
  <c r="N13717" i="3"/>
  <c r="N13718" i="3"/>
  <c r="A13654" i="3"/>
  <c r="A13655" i="3"/>
  <c r="A13656" i="3"/>
  <c r="A13657" i="3"/>
  <c r="A13658" i="3"/>
  <c r="A13659" i="3"/>
  <c r="A13660" i="3"/>
  <c r="A13661" i="3"/>
  <c r="A13662" i="3"/>
  <c r="A13663" i="3"/>
  <c r="A13664" i="3"/>
  <c r="A13665" i="3"/>
  <c r="A13666" i="3"/>
  <c r="A13667" i="3"/>
  <c r="A13668" i="3"/>
  <c r="A13669" i="3"/>
  <c r="A13670" i="3"/>
  <c r="A13671" i="3"/>
  <c r="A13672" i="3"/>
  <c r="A13673" i="3"/>
  <c r="B13654" i="3"/>
  <c r="B13655" i="3"/>
  <c r="B13656" i="3"/>
  <c r="B13657" i="3"/>
  <c r="B13658" i="3"/>
  <c r="B13659" i="3"/>
  <c r="B13660" i="3"/>
  <c r="B13661" i="3"/>
  <c r="B13662" i="3"/>
  <c r="B13663" i="3"/>
  <c r="B13664" i="3"/>
  <c r="B13665" i="3"/>
  <c r="B13666" i="3"/>
  <c r="B13667" i="3"/>
  <c r="B13668" i="3"/>
  <c r="B13669" i="3"/>
  <c r="B13670" i="3"/>
  <c r="B13671" i="3"/>
  <c r="B13672" i="3"/>
  <c r="B1367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H13654" i="3"/>
  <c r="H13655" i="3"/>
  <c r="H13656" i="3"/>
  <c r="H13657" i="3"/>
  <c r="H13658" i="3"/>
  <c r="H13659" i="3"/>
  <c r="H13660" i="3"/>
  <c r="H13661" i="3"/>
  <c r="H13662" i="3"/>
  <c r="H13663" i="3"/>
  <c r="H13664" i="3"/>
  <c r="H13665" i="3"/>
  <c r="H13666" i="3"/>
  <c r="H13667" i="3"/>
  <c r="H13668" i="3"/>
  <c r="H13669" i="3"/>
  <c r="H13670" i="3"/>
  <c r="H13671" i="3"/>
  <c r="H13672" i="3"/>
  <c r="H13673" i="3"/>
  <c r="J13654" i="3"/>
  <c r="J13655" i="3"/>
  <c r="J13656" i="3"/>
  <c r="J13657" i="3"/>
  <c r="J13658" i="3"/>
  <c r="J13659" i="3"/>
  <c r="J13660" i="3"/>
  <c r="J13661" i="3"/>
  <c r="J13662" i="3"/>
  <c r="J13663" i="3"/>
  <c r="J13664" i="3"/>
  <c r="J13665" i="3"/>
  <c r="J13666" i="3"/>
  <c r="J13667" i="3"/>
  <c r="J13668" i="3"/>
  <c r="J13669" i="3"/>
  <c r="J13670" i="3"/>
  <c r="J13671" i="3"/>
  <c r="J13672" i="3"/>
  <c r="J13673" i="3"/>
  <c r="K13654" i="3"/>
  <c r="K13655" i="3"/>
  <c r="K13656" i="3"/>
  <c r="K13657" i="3"/>
  <c r="K13658" i="3"/>
  <c r="K13659" i="3"/>
  <c r="K13660" i="3"/>
  <c r="K13661" i="3"/>
  <c r="K13662" i="3"/>
  <c r="K13663" i="3"/>
  <c r="K13664" i="3"/>
  <c r="K13665" i="3"/>
  <c r="K13666" i="3"/>
  <c r="K13667" i="3"/>
  <c r="K13668" i="3"/>
  <c r="K13669" i="3"/>
  <c r="K13670" i="3"/>
  <c r="K13671" i="3"/>
  <c r="K13672" i="3"/>
  <c r="K13673" i="3"/>
  <c r="M13654" i="3"/>
  <c r="M13655" i="3"/>
  <c r="M13656" i="3"/>
  <c r="M13657" i="3"/>
  <c r="M13658" i="3"/>
  <c r="N13658" i="3" s="1"/>
  <c r="M13659" i="3"/>
  <c r="N13659" i="3" s="1"/>
  <c r="M13660" i="3"/>
  <c r="N13660" i="3" s="1"/>
  <c r="M13661" i="3"/>
  <c r="N13661" i="3" s="1"/>
  <c r="M13662" i="3"/>
  <c r="N13662" i="3" s="1"/>
  <c r="M13663" i="3"/>
  <c r="N13663" i="3" s="1"/>
  <c r="M13664" i="3"/>
  <c r="N13664" i="3" s="1"/>
  <c r="M13665" i="3"/>
  <c r="N13665" i="3" s="1"/>
  <c r="M13666" i="3"/>
  <c r="N13666" i="3" s="1"/>
  <c r="M13667" i="3"/>
  <c r="N13667" i="3" s="1"/>
  <c r="M13668" i="3"/>
  <c r="N13668" i="3" s="1"/>
  <c r="M13669" i="3"/>
  <c r="N13669" i="3" s="1"/>
  <c r="M13670" i="3"/>
  <c r="N13670" i="3" s="1"/>
  <c r="M13671" i="3"/>
  <c r="N13671" i="3" s="1"/>
  <c r="M13672" i="3"/>
  <c r="N13672" i="3" s="1"/>
  <c r="M13673" i="3"/>
  <c r="N13673" i="3" s="1"/>
  <c r="N13654" i="3"/>
  <c r="N13655" i="3"/>
  <c r="N13656" i="3"/>
  <c r="N13657" i="3"/>
  <c r="A13674" i="3"/>
  <c r="A13675" i="3"/>
  <c r="A13676" i="3"/>
  <c r="A13677" i="3"/>
  <c r="A13678" i="3"/>
  <c r="A13679" i="3"/>
  <c r="A13680" i="3"/>
  <c r="A13681" i="3"/>
  <c r="A13682" i="3"/>
  <c r="A13683" i="3"/>
  <c r="A13684" i="3"/>
  <c r="A13685" i="3"/>
  <c r="A13686" i="3"/>
  <c r="A13687" i="3"/>
  <c r="A13688" i="3"/>
  <c r="A13689" i="3"/>
  <c r="A13690" i="3"/>
  <c r="A13691" i="3"/>
  <c r="A13692" i="3"/>
  <c r="A13693" i="3"/>
  <c r="B13674" i="3"/>
  <c r="B13675" i="3"/>
  <c r="B13676" i="3"/>
  <c r="B13677" i="3"/>
  <c r="B13678" i="3"/>
  <c r="B13679" i="3"/>
  <c r="B13680" i="3"/>
  <c r="B13681" i="3"/>
  <c r="B13682" i="3"/>
  <c r="B13683" i="3"/>
  <c r="B13684" i="3"/>
  <c r="B13685" i="3"/>
  <c r="B13686" i="3"/>
  <c r="B13687" i="3"/>
  <c r="B13688" i="3"/>
  <c r="B13689" i="3"/>
  <c r="B13690" i="3"/>
  <c r="B13691" i="3"/>
  <c r="B13692" i="3"/>
  <c r="B1369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H13674" i="3"/>
  <c r="H13675" i="3"/>
  <c r="H13676" i="3"/>
  <c r="H13677" i="3"/>
  <c r="H13678" i="3"/>
  <c r="H13679" i="3"/>
  <c r="H13680" i="3"/>
  <c r="H13681" i="3"/>
  <c r="H13682" i="3"/>
  <c r="H13683" i="3"/>
  <c r="H13684" i="3"/>
  <c r="H13685" i="3"/>
  <c r="H13686" i="3"/>
  <c r="H13687" i="3"/>
  <c r="H13688" i="3"/>
  <c r="H13689" i="3"/>
  <c r="H13690" i="3"/>
  <c r="H13691" i="3"/>
  <c r="H13692" i="3"/>
  <c r="H13693" i="3"/>
  <c r="J13674" i="3"/>
  <c r="J13675" i="3"/>
  <c r="J13676" i="3"/>
  <c r="J13677" i="3"/>
  <c r="J13678" i="3"/>
  <c r="J13679" i="3"/>
  <c r="J13680" i="3"/>
  <c r="J13681" i="3"/>
  <c r="J13682" i="3"/>
  <c r="J13683" i="3"/>
  <c r="J13684" i="3"/>
  <c r="J13685" i="3"/>
  <c r="J13686" i="3"/>
  <c r="J13687" i="3"/>
  <c r="J13688" i="3"/>
  <c r="J13689" i="3"/>
  <c r="J13690" i="3"/>
  <c r="J13691" i="3"/>
  <c r="J13692" i="3"/>
  <c r="J13693" i="3"/>
  <c r="K13674" i="3"/>
  <c r="K13675" i="3"/>
  <c r="K13676" i="3"/>
  <c r="K13677" i="3"/>
  <c r="K13678" i="3"/>
  <c r="K13679" i="3"/>
  <c r="K13680" i="3"/>
  <c r="K13681" i="3"/>
  <c r="K13682" i="3"/>
  <c r="K13683" i="3"/>
  <c r="K13684" i="3"/>
  <c r="K13685" i="3"/>
  <c r="K13686" i="3"/>
  <c r="K13687" i="3"/>
  <c r="K13688" i="3"/>
  <c r="K13689" i="3"/>
  <c r="K13690" i="3"/>
  <c r="K13691" i="3"/>
  <c r="K13692" i="3"/>
  <c r="K13693" i="3"/>
  <c r="M13674" i="3"/>
  <c r="M13675" i="3"/>
  <c r="M13676" i="3"/>
  <c r="N13676" i="3" s="1"/>
  <c r="M13677" i="3"/>
  <c r="M13678" i="3"/>
  <c r="M13679" i="3"/>
  <c r="M13680" i="3"/>
  <c r="M13681" i="3"/>
  <c r="M13682" i="3"/>
  <c r="M13683" i="3"/>
  <c r="M13684" i="3"/>
  <c r="M13685" i="3"/>
  <c r="M13686" i="3"/>
  <c r="M13687" i="3"/>
  <c r="M13688" i="3"/>
  <c r="M13689" i="3"/>
  <c r="N13689" i="3" s="1"/>
  <c r="M13690" i="3"/>
  <c r="N13690" i="3" s="1"/>
  <c r="M13691" i="3"/>
  <c r="N13691" i="3" s="1"/>
  <c r="M13692" i="3"/>
  <c r="N13692" i="3" s="1"/>
  <c r="M13693" i="3"/>
  <c r="N13693" i="3" s="1"/>
  <c r="N13674" i="3"/>
  <c r="N13675" i="3"/>
  <c r="N13677" i="3"/>
  <c r="N13678" i="3"/>
  <c r="N13679" i="3"/>
  <c r="N13680" i="3"/>
  <c r="N13681" i="3"/>
  <c r="N13682" i="3"/>
  <c r="N13683" i="3"/>
  <c r="N13684" i="3"/>
  <c r="N13685" i="3"/>
  <c r="N13686" i="3"/>
  <c r="N13687" i="3"/>
  <c r="N13688" i="3"/>
  <c r="A13649" i="3"/>
  <c r="A13650" i="3"/>
  <c r="A13651" i="3"/>
  <c r="A13652" i="3"/>
  <c r="A13653" i="3"/>
  <c r="A13694" i="3"/>
  <c r="A13695" i="3"/>
  <c r="A13736" i="3"/>
  <c r="A13737" i="3"/>
  <c r="A13738" i="3"/>
  <c r="A13757" i="3"/>
  <c r="B13649" i="3"/>
  <c r="B13650" i="3"/>
  <c r="B13651" i="3"/>
  <c r="B13652" i="3"/>
  <c r="B13653" i="3"/>
  <c r="B13694" i="3"/>
  <c r="B13695" i="3"/>
  <c r="B13736" i="3"/>
  <c r="B13737" i="3"/>
  <c r="B13738" i="3"/>
  <c r="B13757" i="3"/>
  <c r="F13649" i="3"/>
  <c r="F13650" i="3"/>
  <c r="F13651" i="3"/>
  <c r="F13652" i="3"/>
  <c r="F13653" i="3"/>
  <c r="F13694" i="3"/>
  <c r="F13695" i="3"/>
  <c r="F13736" i="3"/>
  <c r="F13737" i="3"/>
  <c r="F13738" i="3"/>
  <c r="F13757" i="3"/>
  <c r="G13649" i="3"/>
  <c r="G13650" i="3"/>
  <c r="G13651" i="3"/>
  <c r="G13652" i="3"/>
  <c r="G13653" i="3"/>
  <c r="G13694" i="3"/>
  <c r="G13695" i="3"/>
  <c r="G13736" i="3"/>
  <c r="G13737" i="3"/>
  <c r="G13738" i="3"/>
  <c r="G13757" i="3"/>
  <c r="H13649" i="3"/>
  <c r="H13650" i="3"/>
  <c r="H13651" i="3"/>
  <c r="H13652" i="3"/>
  <c r="H13653" i="3"/>
  <c r="H13694" i="3"/>
  <c r="H13695" i="3"/>
  <c r="H13736" i="3"/>
  <c r="H13737" i="3"/>
  <c r="H13738" i="3"/>
  <c r="H13757" i="3"/>
  <c r="J13649" i="3"/>
  <c r="J13650" i="3"/>
  <c r="J13651" i="3"/>
  <c r="J13652" i="3"/>
  <c r="J13653" i="3"/>
  <c r="J13694" i="3"/>
  <c r="J13695" i="3"/>
  <c r="J13736" i="3"/>
  <c r="J13737" i="3"/>
  <c r="J13738" i="3"/>
  <c r="J13757" i="3"/>
  <c r="K13649" i="3"/>
  <c r="K13650" i="3"/>
  <c r="K13651" i="3"/>
  <c r="K13652" i="3"/>
  <c r="K13653" i="3"/>
  <c r="K13694" i="3"/>
  <c r="K13695" i="3"/>
  <c r="K13736" i="3"/>
  <c r="K13737" i="3"/>
  <c r="K13738" i="3"/>
  <c r="K13757" i="3"/>
  <c r="M13649" i="3"/>
  <c r="N13649" i="3" s="1"/>
  <c r="M13650" i="3"/>
  <c r="N13650" i="3" s="1"/>
  <c r="M13651" i="3"/>
  <c r="N13651" i="3" s="1"/>
  <c r="M13652" i="3"/>
  <c r="N13652" i="3" s="1"/>
  <c r="M13653" i="3"/>
  <c r="N13653" i="3" s="1"/>
  <c r="M13694" i="3"/>
  <c r="N13694" i="3" s="1"/>
  <c r="M13695" i="3"/>
  <c r="N13695" i="3" s="1"/>
  <c r="M13736" i="3"/>
  <c r="N13736" i="3" s="1"/>
  <c r="M13737" i="3"/>
  <c r="N13737" i="3" s="1"/>
  <c r="M13738" i="3"/>
  <c r="N13738" i="3" s="1"/>
  <c r="M13757" i="3"/>
  <c r="N13757" i="3" s="1"/>
  <c r="A13610" i="3"/>
  <c r="A13611" i="3"/>
  <c r="A13612" i="3"/>
  <c r="A13613" i="3"/>
  <c r="A13614" i="3"/>
  <c r="A13615" i="3"/>
  <c r="A13616" i="3"/>
  <c r="A13617" i="3"/>
  <c r="A13618" i="3"/>
  <c r="A13619" i="3"/>
  <c r="A13620" i="3"/>
  <c r="A13621" i="3"/>
  <c r="A13622" i="3"/>
  <c r="A13623" i="3"/>
  <c r="A13624" i="3"/>
  <c r="A13625" i="3"/>
  <c r="A13626" i="3"/>
  <c r="A13627" i="3"/>
  <c r="B13610" i="3"/>
  <c r="B13611" i="3"/>
  <c r="B13612" i="3"/>
  <c r="B13613" i="3"/>
  <c r="B13614" i="3"/>
  <c r="B13615" i="3"/>
  <c r="B13616" i="3"/>
  <c r="B13617" i="3"/>
  <c r="B13618" i="3"/>
  <c r="B13619" i="3"/>
  <c r="B13620" i="3"/>
  <c r="B13621" i="3"/>
  <c r="B13622" i="3"/>
  <c r="B13623" i="3"/>
  <c r="B13624" i="3"/>
  <c r="B13625" i="3"/>
  <c r="B13626" i="3"/>
  <c r="B13627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H13610" i="3"/>
  <c r="H13611" i="3"/>
  <c r="H13612" i="3"/>
  <c r="H13613" i="3"/>
  <c r="H13614" i="3"/>
  <c r="H13615" i="3"/>
  <c r="H13616" i="3"/>
  <c r="H13617" i="3"/>
  <c r="H13618" i="3"/>
  <c r="H13619" i="3"/>
  <c r="H13620" i="3"/>
  <c r="H13621" i="3"/>
  <c r="H13622" i="3"/>
  <c r="H13623" i="3"/>
  <c r="H13624" i="3"/>
  <c r="H13625" i="3"/>
  <c r="H13626" i="3"/>
  <c r="H13627" i="3"/>
  <c r="J13610" i="3"/>
  <c r="J13611" i="3"/>
  <c r="J13612" i="3"/>
  <c r="J13613" i="3"/>
  <c r="J13614" i="3"/>
  <c r="J13615" i="3"/>
  <c r="J13616" i="3"/>
  <c r="J13617" i="3"/>
  <c r="J13618" i="3"/>
  <c r="J13619" i="3"/>
  <c r="J13620" i="3"/>
  <c r="J13621" i="3"/>
  <c r="J13622" i="3"/>
  <c r="J13623" i="3"/>
  <c r="J13624" i="3"/>
  <c r="J13625" i="3"/>
  <c r="J13626" i="3"/>
  <c r="J13627" i="3"/>
  <c r="K13610" i="3"/>
  <c r="K13611" i="3"/>
  <c r="K13612" i="3"/>
  <c r="K13613" i="3"/>
  <c r="K13614" i="3"/>
  <c r="K13615" i="3"/>
  <c r="K13616" i="3"/>
  <c r="K13617" i="3"/>
  <c r="K13618" i="3"/>
  <c r="K13619" i="3"/>
  <c r="K13620" i="3"/>
  <c r="K13621" i="3"/>
  <c r="K13622" i="3"/>
  <c r="K13623" i="3"/>
  <c r="K13624" i="3"/>
  <c r="K13625" i="3"/>
  <c r="K13626" i="3"/>
  <c r="K13627" i="3"/>
  <c r="M13610" i="3"/>
  <c r="N13610" i="3" s="1"/>
  <c r="M13611" i="3"/>
  <c r="N13611" i="3" s="1"/>
  <c r="M13612" i="3"/>
  <c r="N13612" i="3" s="1"/>
  <c r="M13613" i="3"/>
  <c r="N13613" i="3" s="1"/>
  <c r="M13614" i="3"/>
  <c r="N13614" i="3" s="1"/>
  <c r="M13615" i="3"/>
  <c r="N13615" i="3" s="1"/>
  <c r="M13616" i="3"/>
  <c r="N13616" i="3" s="1"/>
  <c r="M13617" i="3"/>
  <c r="N13617" i="3" s="1"/>
  <c r="M13618" i="3"/>
  <c r="N13618" i="3" s="1"/>
  <c r="M13619" i="3"/>
  <c r="N13619" i="3" s="1"/>
  <c r="M13620" i="3"/>
  <c r="N13620" i="3" s="1"/>
  <c r="M13621" i="3"/>
  <c r="N13621" i="3" s="1"/>
  <c r="M13622" i="3"/>
  <c r="N13622" i="3" s="1"/>
  <c r="M13623" i="3"/>
  <c r="N13623" i="3" s="1"/>
  <c r="M13624" i="3"/>
  <c r="N13624" i="3" s="1"/>
  <c r="M13625" i="3"/>
  <c r="N13625" i="3" s="1"/>
  <c r="M13626" i="3"/>
  <c r="N13626" i="3" s="1"/>
  <c r="M13627" i="3"/>
  <c r="N13627" i="3" s="1"/>
  <c r="A13628" i="3"/>
  <c r="A13629" i="3"/>
  <c r="A13630" i="3"/>
  <c r="A13631" i="3"/>
  <c r="A13632" i="3"/>
  <c r="A13633" i="3"/>
  <c r="A13634" i="3"/>
  <c r="A13635" i="3"/>
  <c r="A13636" i="3"/>
  <c r="A13637" i="3"/>
  <c r="A13638" i="3"/>
  <c r="A13639" i="3"/>
  <c r="A13640" i="3"/>
  <c r="A13641" i="3"/>
  <c r="A13642" i="3"/>
  <c r="A13643" i="3"/>
  <c r="A13644" i="3"/>
  <c r="A13645" i="3"/>
  <c r="B13628" i="3"/>
  <c r="B13629" i="3"/>
  <c r="B13630" i="3"/>
  <c r="B13631" i="3"/>
  <c r="B13632" i="3"/>
  <c r="B13633" i="3"/>
  <c r="B13634" i="3"/>
  <c r="B13635" i="3"/>
  <c r="B13636" i="3"/>
  <c r="B13637" i="3"/>
  <c r="B13638" i="3"/>
  <c r="B13639" i="3"/>
  <c r="B13640" i="3"/>
  <c r="B13641" i="3"/>
  <c r="B13642" i="3"/>
  <c r="B13643" i="3"/>
  <c r="B13644" i="3"/>
  <c r="B13645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H13628" i="3"/>
  <c r="H13629" i="3"/>
  <c r="H13630" i="3"/>
  <c r="H13631" i="3"/>
  <c r="H13632" i="3"/>
  <c r="H13633" i="3"/>
  <c r="H13634" i="3"/>
  <c r="H13635" i="3"/>
  <c r="H13636" i="3"/>
  <c r="H13637" i="3"/>
  <c r="H13638" i="3"/>
  <c r="H13639" i="3"/>
  <c r="H13640" i="3"/>
  <c r="H13641" i="3"/>
  <c r="H13642" i="3"/>
  <c r="H13643" i="3"/>
  <c r="H13644" i="3"/>
  <c r="H13645" i="3"/>
  <c r="J13628" i="3"/>
  <c r="J13629" i="3"/>
  <c r="J13630" i="3"/>
  <c r="J13631" i="3"/>
  <c r="J13632" i="3"/>
  <c r="J13633" i="3"/>
  <c r="J13634" i="3"/>
  <c r="J13635" i="3"/>
  <c r="J13636" i="3"/>
  <c r="J13637" i="3"/>
  <c r="J13638" i="3"/>
  <c r="J13639" i="3"/>
  <c r="J13640" i="3"/>
  <c r="J13641" i="3"/>
  <c r="J13642" i="3"/>
  <c r="J13643" i="3"/>
  <c r="J13644" i="3"/>
  <c r="J13645" i="3"/>
  <c r="K13628" i="3"/>
  <c r="K13629" i="3"/>
  <c r="K13630" i="3"/>
  <c r="K13631" i="3"/>
  <c r="K13632" i="3"/>
  <c r="K13633" i="3"/>
  <c r="K13634" i="3"/>
  <c r="K13635" i="3"/>
  <c r="K13636" i="3"/>
  <c r="K13637" i="3"/>
  <c r="K13638" i="3"/>
  <c r="K13639" i="3"/>
  <c r="K13640" i="3"/>
  <c r="K13641" i="3"/>
  <c r="K13642" i="3"/>
  <c r="K13643" i="3"/>
  <c r="K13644" i="3"/>
  <c r="K13645" i="3"/>
  <c r="M13628" i="3"/>
  <c r="N13628" i="3" s="1"/>
  <c r="M13629" i="3"/>
  <c r="N13629" i="3" s="1"/>
  <c r="M13630" i="3"/>
  <c r="N13630" i="3" s="1"/>
  <c r="M13631" i="3"/>
  <c r="N13631" i="3" s="1"/>
  <c r="M13632" i="3"/>
  <c r="N13632" i="3" s="1"/>
  <c r="M13633" i="3"/>
  <c r="N13633" i="3" s="1"/>
  <c r="M13634" i="3"/>
  <c r="N13634" i="3" s="1"/>
  <c r="M13635" i="3"/>
  <c r="N13635" i="3" s="1"/>
  <c r="M13636" i="3"/>
  <c r="N13636" i="3" s="1"/>
  <c r="M13637" i="3"/>
  <c r="N13637" i="3" s="1"/>
  <c r="M13638" i="3"/>
  <c r="N13638" i="3" s="1"/>
  <c r="M13639" i="3"/>
  <c r="N13639" i="3" s="1"/>
  <c r="M13640" i="3"/>
  <c r="N13640" i="3" s="1"/>
  <c r="M13641" i="3"/>
  <c r="N13641" i="3" s="1"/>
  <c r="M13642" i="3"/>
  <c r="N13642" i="3" s="1"/>
  <c r="M13643" i="3"/>
  <c r="N13643" i="3" s="1"/>
  <c r="M13644" i="3"/>
  <c r="N13644" i="3" s="1"/>
  <c r="M13645" i="3"/>
  <c r="N13645" i="3" s="1"/>
  <c r="A13572" i="3"/>
  <c r="A13573" i="3"/>
  <c r="A13574" i="3"/>
  <c r="A13575" i="3"/>
  <c r="A13576" i="3"/>
  <c r="A13577" i="3"/>
  <c r="A13578" i="3"/>
  <c r="A13579" i="3"/>
  <c r="A13580" i="3"/>
  <c r="A13581" i="3"/>
  <c r="A13582" i="3"/>
  <c r="A13583" i="3"/>
  <c r="A13584" i="3"/>
  <c r="A13585" i="3"/>
  <c r="A13586" i="3"/>
  <c r="A13587" i="3"/>
  <c r="A13588" i="3"/>
  <c r="A13589" i="3"/>
  <c r="B13572" i="3"/>
  <c r="B13573" i="3"/>
  <c r="B13574" i="3"/>
  <c r="B13575" i="3"/>
  <c r="B13576" i="3"/>
  <c r="B13577" i="3"/>
  <c r="B13578" i="3"/>
  <c r="B13579" i="3"/>
  <c r="B13580" i="3"/>
  <c r="B13581" i="3"/>
  <c r="B13582" i="3"/>
  <c r="B13583" i="3"/>
  <c r="B13584" i="3"/>
  <c r="B13585" i="3"/>
  <c r="B13586" i="3"/>
  <c r="B13587" i="3"/>
  <c r="B13588" i="3"/>
  <c r="B13589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H13572" i="3"/>
  <c r="H13573" i="3"/>
  <c r="H13574" i="3"/>
  <c r="H13575" i="3"/>
  <c r="H13576" i="3"/>
  <c r="H13577" i="3"/>
  <c r="H13578" i="3"/>
  <c r="H13579" i="3"/>
  <c r="H13580" i="3"/>
  <c r="H13581" i="3"/>
  <c r="H13582" i="3"/>
  <c r="H13583" i="3"/>
  <c r="H13584" i="3"/>
  <c r="H13585" i="3"/>
  <c r="H13586" i="3"/>
  <c r="H13587" i="3"/>
  <c r="H13588" i="3"/>
  <c r="H13589" i="3"/>
  <c r="J13572" i="3"/>
  <c r="J13573" i="3"/>
  <c r="J13574" i="3"/>
  <c r="J13575" i="3"/>
  <c r="J13576" i="3"/>
  <c r="J13577" i="3"/>
  <c r="J13578" i="3"/>
  <c r="J13579" i="3"/>
  <c r="J13580" i="3"/>
  <c r="J13581" i="3"/>
  <c r="J13582" i="3"/>
  <c r="J13583" i="3"/>
  <c r="J13584" i="3"/>
  <c r="J13585" i="3"/>
  <c r="J13586" i="3"/>
  <c r="J13587" i="3"/>
  <c r="J13588" i="3"/>
  <c r="J13589" i="3"/>
  <c r="K13572" i="3"/>
  <c r="K13573" i="3"/>
  <c r="K13574" i="3"/>
  <c r="K13575" i="3"/>
  <c r="K13576" i="3"/>
  <c r="K13577" i="3"/>
  <c r="K13578" i="3"/>
  <c r="K13579" i="3"/>
  <c r="K13580" i="3"/>
  <c r="K13581" i="3"/>
  <c r="K13582" i="3"/>
  <c r="K13583" i="3"/>
  <c r="K13584" i="3"/>
  <c r="K13585" i="3"/>
  <c r="K13586" i="3"/>
  <c r="K13587" i="3"/>
  <c r="K13588" i="3"/>
  <c r="K13589" i="3"/>
  <c r="M13572" i="3"/>
  <c r="N13572" i="3" s="1"/>
  <c r="M13573" i="3"/>
  <c r="N13573" i="3" s="1"/>
  <c r="M13574" i="3"/>
  <c r="N13574" i="3" s="1"/>
  <c r="M13575" i="3"/>
  <c r="N13575" i="3" s="1"/>
  <c r="M13576" i="3"/>
  <c r="N13576" i="3" s="1"/>
  <c r="M13577" i="3"/>
  <c r="N13577" i="3" s="1"/>
  <c r="M13578" i="3"/>
  <c r="N13578" i="3" s="1"/>
  <c r="M13579" i="3"/>
  <c r="N13579" i="3" s="1"/>
  <c r="M13580" i="3"/>
  <c r="N13580" i="3" s="1"/>
  <c r="M13581" i="3"/>
  <c r="N13581" i="3" s="1"/>
  <c r="M13582" i="3"/>
  <c r="N13582" i="3" s="1"/>
  <c r="M13583" i="3"/>
  <c r="N13583" i="3" s="1"/>
  <c r="M13584" i="3"/>
  <c r="N13584" i="3" s="1"/>
  <c r="M13585" i="3"/>
  <c r="N13585" i="3" s="1"/>
  <c r="M13586" i="3"/>
  <c r="N13586" i="3" s="1"/>
  <c r="M13587" i="3"/>
  <c r="N13587" i="3" s="1"/>
  <c r="M13588" i="3"/>
  <c r="N13588" i="3" s="1"/>
  <c r="M13589" i="3"/>
  <c r="N13589" i="3" s="1"/>
  <c r="A13590" i="3"/>
  <c r="A13591" i="3"/>
  <c r="A13592" i="3"/>
  <c r="A13593" i="3"/>
  <c r="A13594" i="3"/>
  <c r="A13595" i="3"/>
  <c r="A13596" i="3"/>
  <c r="A13597" i="3"/>
  <c r="A13598" i="3"/>
  <c r="A13599" i="3"/>
  <c r="A13600" i="3"/>
  <c r="A13601" i="3"/>
  <c r="A13602" i="3"/>
  <c r="A13603" i="3"/>
  <c r="A13604" i="3"/>
  <c r="A13605" i="3"/>
  <c r="A13607" i="3"/>
  <c r="B13590" i="3"/>
  <c r="B13591" i="3"/>
  <c r="B13592" i="3"/>
  <c r="B13593" i="3"/>
  <c r="B13594" i="3"/>
  <c r="B13595" i="3"/>
  <c r="B13596" i="3"/>
  <c r="B13597" i="3"/>
  <c r="B13598" i="3"/>
  <c r="B13599" i="3"/>
  <c r="B13600" i="3"/>
  <c r="B13601" i="3"/>
  <c r="B13602" i="3"/>
  <c r="B13603" i="3"/>
  <c r="B13604" i="3"/>
  <c r="B13605" i="3"/>
  <c r="B13606" i="3"/>
  <c r="B13607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H13590" i="3"/>
  <c r="H13591" i="3"/>
  <c r="H13592" i="3"/>
  <c r="H13593" i="3"/>
  <c r="H13594" i="3"/>
  <c r="H13595" i="3"/>
  <c r="H13596" i="3"/>
  <c r="H13597" i="3"/>
  <c r="H13598" i="3"/>
  <c r="H13599" i="3"/>
  <c r="H13600" i="3"/>
  <c r="H13601" i="3"/>
  <c r="H13602" i="3"/>
  <c r="H13603" i="3"/>
  <c r="H13604" i="3"/>
  <c r="H13605" i="3"/>
  <c r="H13606" i="3"/>
  <c r="H13607" i="3"/>
  <c r="J13590" i="3"/>
  <c r="J13591" i="3"/>
  <c r="J13592" i="3"/>
  <c r="J13593" i="3"/>
  <c r="J13594" i="3"/>
  <c r="J13595" i="3"/>
  <c r="J13596" i="3"/>
  <c r="J13597" i="3"/>
  <c r="J13598" i="3"/>
  <c r="J13599" i="3"/>
  <c r="J13600" i="3"/>
  <c r="J13601" i="3"/>
  <c r="J13602" i="3"/>
  <c r="J13603" i="3"/>
  <c r="J13604" i="3"/>
  <c r="J13605" i="3"/>
  <c r="J13606" i="3"/>
  <c r="J13607" i="3"/>
  <c r="K13590" i="3"/>
  <c r="K13591" i="3"/>
  <c r="K13592" i="3"/>
  <c r="K13593" i="3"/>
  <c r="K13594" i="3"/>
  <c r="K13595" i="3"/>
  <c r="K13596" i="3"/>
  <c r="K13597" i="3"/>
  <c r="K13598" i="3"/>
  <c r="K13599" i="3"/>
  <c r="K13600" i="3"/>
  <c r="K13601" i="3"/>
  <c r="K13602" i="3"/>
  <c r="K13603" i="3"/>
  <c r="K13604" i="3"/>
  <c r="K13605" i="3"/>
  <c r="K13606" i="3"/>
  <c r="K13607" i="3"/>
  <c r="M13590" i="3"/>
  <c r="N13590" i="3" s="1"/>
  <c r="M13591" i="3"/>
  <c r="N13591" i="3" s="1"/>
  <c r="M13592" i="3"/>
  <c r="N13592" i="3" s="1"/>
  <c r="M13593" i="3"/>
  <c r="N13593" i="3" s="1"/>
  <c r="M13594" i="3"/>
  <c r="N13594" i="3" s="1"/>
  <c r="M13595" i="3"/>
  <c r="N13595" i="3" s="1"/>
  <c r="M13596" i="3"/>
  <c r="N13596" i="3" s="1"/>
  <c r="M13597" i="3"/>
  <c r="N13597" i="3" s="1"/>
  <c r="M13598" i="3"/>
  <c r="N13598" i="3" s="1"/>
  <c r="M13599" i="3"/>
  <c r="N13599" i="3" s="1"/>
  <c r="M13600" i="3"/>
  <c r="N13600" i="3" s="1"/>
  <c r="M13601" i="3"/>
  <c r="N13601" i="3" s="1"/>
  <c r="M13602" i="3"/>
  <c r="N13602" i="3" s="1"/>
  <c r="M13603" i="3"/>
  <c r="N13603" i="3" s="1"/>
  <c r="M13604" i="3"/>
  <c r="N13604" i="3" s="1"/>
  <c r="M13605" i="3"/>
  <c r="N13605" i="3" s="1"/>
  <c r="M13606" i="3"/>
  <c r="N13606" i="3" s="1"/>
  <c r="M13607" i="3"/>
  <c r="N13607" i="3" s="1"/>
  <c r="R106" i="30"/>
  <c r="R81" i="30"/>
  <c r="R134" i="30"/>
  <c r="R135" i="30"/>
  <c r="R136" i="30"/>
  <c r="A13529" i="3"/>
  <c r="A13530" i="3"/>
  <c r="A13531" i="3"/>
  <c r="A13532" i="3"/>
  <c r="A13533" i="3"/>
  <c r="A13534" i="3"/>
  <c r="A13535" i="3"/>
  <c r="A13536" i="3"/>
  <c r="A13537" i="3"/>
  <c r="A13538" i="3"/>
  <c r="A13539" i="3"/>
  <c r="A13540" i="3"/>
  <c r="A13541" i="3"/>
  <c r="A13542" i="3"/>
  <c r="A13543" i="3"/>
  <c r="A13544" i="3"/>
  <c r="A13545" i="3"/>
  <c r="A13546" i="3"/>
  <c r="A13547" i="3"/>
  <c r="A13548" i="3"/>
  <c r="B13529" i="3"/>
  <c r="B13530" i="3"/>
  <c r="B13531" i="3"/>
  <c r="B13532" i="3"/>
  <c r="B13533" i="3"/>
  <c r="B13534" i="3"/>
  <c r="B13535" i="3"/>
  <c r="B13536" i="3"/>
  <c r="B13537" i="3"/>
  <c r="B13538" i="3"/>
  <c r="B13539" i="3"/>
  <c r="B13540" i="3"/>
  <c r="B13541" i="3"/>
  <c r="B13542" i="3"/>
  <c r="B13543" i="3"/>
  <c r="B13544" i="3"/>
  <c r="B13545" i="3"/>
  <c r="B13546" i="3"/>
  <c r="B13547" i="3"/>
  <c r="B1354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H13529" i="3"/>
  <c r="H13530" i="3"/>
  <c r="H13531" i="3"/>
  <c r="H13532" i="3"/>
  <c r="H13533" i="3"/>
  <c r="H13534" i="3"/>
  <c r="H13535" i="3"/>
  <c r="H13536" i="3"/>
  <c r="H13537" i="3"/>
  <c r="H13538" i="3"/>
  <c r="H13539" i="3"/>
  <c r="H13540" i="3"/>
  <c r="H13541" i="3"/>
  <c r="H13542" i="3"/>
  <c r="H13543" i="3"/>
  <c r="H13544" i="3"/>
  <c r="H13545" i="3"/>
  <c r="H13546" i="3"/>
  <c r="H13547" i="3"/>
  <c r="H13548" i="3"/>
  <c r="J13529" i="3"/>
  <c r="J13530" i="3"/>
  <c r="J13531" i="3"/>
  <c r="J13532" i="3"/>
  <c r="J13533" i="3"/>
  <c r="J13534" i="3"/>
  <c r="J13535" i="3"/>
  <c r="J13536" i="3"/>
  <c r="J13537" i="3"/>
  <c r="J13538" i="3"/>
  <c r="J13539" i="3"/>
  <c r="J13540" i="3"/>
  <c r="J13541" i="3"/>
  <c r="J13542" i="3"/>
  <c r="J13543" i="3"/>
  <c r="J13544" i="3"/>
  <c r="J13545" i="3"/>
  <c r="J13546" i="3"/>
  <c r="J13547" i="3"/>
  <c r="J13548" i="3"/>
  <c r="K13529" i="3"/>
  <c r="K13530" i="3"/>
  <c r="K13531" i="3"/>
  <c r="K13532" i="3"/>
  <c r="K13533" i="3"/>
  <c r="K13534" i="3"/>
  <c r="K13535" i="3"/>
  <c r="K13536" i="3"/>
  <c r="K13537" i="3"/>
  <c r="K13538" i="3"/>
  <c r="K13539" i="3"/>
  <c r="K13540" i="3"/>
  <c r="K13541" i="3"/>
  <c r="K13542" i="3"/>
  <c r="K13543" i="3"/>
  <c r="K13544" i="3"/>
  <c r="K13545" i="3"/>
  <c r="K13546" i="3"/>
  <c r="K13547" i="3"/>
  <c r="K13548" i="3"/>
  <c r="M13529" i="3"/>
  <c r="M13530" i="3"/>
  <c r="M13531" i="3"/>
  <c r="M13532" i="3"/>
  <c r="M13533" i="3"/>
  <c r="M13534" i="3"/>
  <c r="M13535" i="3"/>
  <c r="M13536" i="3"/>
  <c r="M13537" i="3"/>
  <c r="M13538" i="3"/>
  <c r="M13539" i="3"/>
  <c r="M13540" i="3"/>
  <c r="M13541" i="3"/>
  <c r="M13542" i="3"/>
  <c r="M13543" i="3"/>
  <c r="M13544" i="3"/>
  <c r="M13545" i="3"/>
  <c r="M13546" i="3"/>
  <c r="M13547" i="3"/>
  <c r="M13548" i="3"/>
  <c r="N13529" i="3"/>
  <c r="N13530" i="3"/>
  <c r="N13531" i="3"/>
  <c r="N13532" i="3"/>
  <c r="N13533" i="3"/>
  <c r="N13534" i="3"/>
  <c r="N13535" i="3"/>
  <c r="N13536" i="3"/>
  <c r="N13537" i="3"/>
  <c r="N13538" i="3"/>
  <c r="N13539" i="3"/>
  <c r="N13540" i="3"/>
  <c r="N13541" i="3"/>
  <c r="N13542" i="3"/>
  <c r="N13543" i="3"/>
  <c r="N13544" i="3"/>
  <c r="N13545" i="3"/>
  <c r="N13546" i="3"/>
  <c r="N13547" i="3"/>
  <c r="N13548" i="3"/>
  <c r="A13549" i="3"/>
  <c r="A13550" i="3"/>
  <c r="A13551" i="3"/>
  <c r="A13552" i="3"/>
  <c r="A13553" i="3"/>
  <c r="A13554" i="3"/>
  <c r="A13555" i="3"/>
  <c r="A13556" i="3"/>
  <c r="A13557" i="3"/>
  <c r="A13558" i="3"/>
  <c r="A13559" i="3"/>
  <c r="A13560" i="3"/>
  <c r="A13561" i="3"/>
  <c r="A13562" i="3"/>
  <c r="A13563" i="3"/>
  <c r="A13564" i="3"/>
  <c r="A13565" i="3"/>
  <c r="A13566" i="3"/>
  <c r="A13567" i="3"/>
  <c r="A13568" i="3"/>
  <c r="B13549" i="3"/>
  <c r="B13550" i="3"/>
  <c r="B13551" i="3"/>
  <c r="B13552" i="3"/>
  <c r="B13553" i="3"/>
  <c r="B13554" i="3"/>
  <c r="B13555" i="3"/>
  <c r="B13556" i="3"/>
  <c r="B13557" i="3"/>
  <c r="B13558" i="3"/>
  <c r="B13559" i="3"/>
  <c r="B13560" i="3"/>
  <c r="B13561" i="3"/>
  <c r="B13562" i="3"/>
  <c r="B13563" i="3"/>
  <c r="B13564" i="3"/>
  <c r="B13565" i="3"/>
  <c r="B13566" i="3"/>
  <c r="B13567" i="3"/>
  <c r="B1356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H13549" i="3"/>
  <c r="H13550" i="3"/>
  <c r="H13551" i="3"/>
  <c r="H13552" i="3"/>
  <c r="H13553" i="3"/>
  <c r="H13554" i="3"/>
  <c r="H13555" i="3"/>
  <c r="H13556" i="3"/>
  <c r="H13557" i="3"/>
  <c r="H13558" i="3"/>
  <c r="H13559" i="3"/>
  <c r="H13560" i="3"/>
  <c r="H13561" i="3"/>
  <c r="H13562" i="3"/>
  <c r="H13563" i="3"/>
  <c r="H13564" i="3"/>
  <c r="H13565" i="3"/>
  <c r="H13566" i="3"/>
  <c r="H13567" i="3"/>
  <c r="H13568" i="3"/>
  <c r="J13549" i="3"/>
  <c r="J13550" i="3"/>
  <c r="J13551" i="3"/>
  <c r="J13552" i="3"/>
  <c r="J13553" i="3"/>
  <c r="J13554" i="3"/>
  <c r="J13555" i="3"/>
  <c r="J13556" i="3"/>
  <c r="J13557" i="3"/>
  <c r="J13558" i="3"/>
  <c r="J13559" i="3"/>
  <c r="J13560" i="3"/>
  <c r="J13561" i="3"/>
  <c r="J13562" i="3"/>
  <c r="J13563" i="3"/>
  <c r="J13564" i="3"/>
  <c r="J13565" i="3"/>
  <c r="J13566" i="3"/>
  <c r="J13567" i="3"/>
  <c r="J13568" i="3"/>
  <c r="K13549" i="3"/>
  <c r="K13550" i="3"/>
  <c r="K13551" i="3"/>
  <c r="K13552" i="3"/>
  <c r="K13553" i="3"/>
  <c r="K13554" i="3"/>
  <c r="K13555" i="3"/>
  <c r="K13556" i="3"/>
  <c r="K13557" i="3"/>
  <c r="K13558" i="3"/>
  <c r="K13559" i="3"/>
  <c r="K13560" i="3"/>
  <c r="K13561" i="3"/>
  <c r="K13562" i="3"/>
  <c r="K13563" i="3"/>
  <c r="K13564" i="3"/>
  <c r="K13565" i="3"/>
  <c r="K13566" i="3"/>
  <c r="K13567" i="3"/>
  <c r="K13568" i="3"/>
  <c r="M13549" i="3"/>
  <c r="M13550" i="3"/>
  <c r="M13551" i="3"/>
  <c r="M13552" i="3"/>
  <c r="M13553" i="3"/>
  <c r="M13554" i="3"/>
  <c r="M13555" i="3"/>
  <c r="M13556" i="3"/>
  <c r="M13557" i="3"/>
  <c r="M13558" i="3"/>
  <c r="M13559" i="3"/>
  <c r="M13560" i="3"/>
  <c r="M13561" i="3"/>
  <c r="M13562" i="3"/>
  <c r="M13563" i="3"/>
  <c r="M13564" i="3"/>
  <c r="M13565" i="3"/>
  <c r="N13565" i="3" s="1"/>
  <c r="M13566" i="3"/>
  <c r="N13566" i="3" s="1"/>
  <c r="M13567" i="3"/>
  <c r="N13567" i="3" s="1"/>
  <c r="M13568" i="3"/>
  <c r="N13568" i="3" s="1"/>
  <c r="N13549" i="3"/>
  <c r="N13550" i="3"/>
  <c r="N13551" i="3"/>
  <c r="N13552" i="3"/>
  <c r="N13553" i="3"/>
  <c r="N13554" i="3"/>
  <c r="N13555" i="3"/>
  <c r="N13556" i="3"/>
  <c r="N13557" i="3"/>
  <c r="N13558" i="3"/>
  <c r="N13559" i="3"/>
  <c r="N13560" i="3"/>
  <c r="N13561" i="3"/>
  <c r="N13562" i="3"/>
  <c r="N13563" i="3"/>
  <c r="N13564" i="3"/>
  <c r="A13522" i="3"/>
  <c r="A13523" i="3"/>
  <c r="A13524" i="3"/>
  <c r="A13525" i="3"/>
  <c r="A13526" i="3"/>
  <c r="A13527" i="3"/>
  <c r="A13528" i="3"/>
  <c r="A13569" i="3"/>
  <c r="A13570" i="3"/>
  <c r="A13571" i="3"/>
  <c r="A13608" i="3"/>
  <c r="A13609" i="3"/>
  <c r="A13646" i="3"/>
  <c r="A13647" i="3"/>
  <c r="B13522" i="3"/>
  <c r="B13523" i="3"/>
  <c r="B13524" i="3"/>
  <c r="B13525" i="3"/>
  <c r="B13526" i="3"/>
  <c r="B13527" i="3"/>
  <c r="B13528" i="3"/>
  <c r="B13569" i="3"/>
  <c r="B13570" i="3"/>
  <c r="B13571" i="3"/>
  <c r="B13608" i="3"/>
  <c r="B13609" i="3"/>
  <c r="B13646" i="3"/>
  <c r="B13647" i="3"/>
  <c r="F13522" i="3"/>
  <c r="F13523" i="3"/>
  <c r="F13524" i="3"/>
  <c r="F13525" i="3"/>
  <c r="F13526" i="3"/>
  <c r="F13527" i="3"/>
  <c r="F13528" i="3"/>
  <c r="F13569" i="3"/>
  <c r="F13570" i="3"/>
  <c r="F13571" i="3"/>
  <c r="F13608" i="3"/>
  <c r="F13609" i="3"/>
  <c r="F13646" i="3"/>
  <c r="F13647" i="3"/>
  <c r="G13522" i="3"/>
  <c r="G13523" i="3"/>
  <c r="G13524" i="3"/>
  <c r="G13525" i="3"/>
  <c r="G13526" i="3"/>
  <c r="G13527" i="3"/>
  <c r="G13528" i="3"/>
  <c r="G13569" i="3"/>
  <c r="G13570" i="3"/>
  <c r="G13571" i="3"/>
  <c r="G13608" i="3"/>
  <c r="G13609" i="3"/>
  <c r="G13646" i="3"/>
  <c r="G13647" i="3"/>
  <c r="H13522" i="3"/>
  <c r="H13523" i="3"/>
  <c r="H13524" i="3"/>
  <c r="H13525" i="3"/>
  <c r="H13526" i="3"/>
  <c r="H13527" i="3"/>
  <c r="H13528" i="3"/>
  <c r="H13569" i="3"/>
  <c r="H13570" i="3"/>
  <c r="H13571" i="3"/>
  <c r="H13608" i="3"/>
  <c r="H13609" i="3"/>
  <c r="H13646" i="3"/>
  <c r="H13647" i="3"/>
  <c r="J13522" i="3"/>
  <c r="J13523" i="3"/>
  <c r="J13524" i="3"/>
  <c r="J13525" i="3"/>
  <c r="J13526" i="3"/>
  <c r="J13527" i="3"/>
  <c r="J13528" i="3"/>
  <c r="J13569" i="3"/>
  <c r="J13570" i="3"/>
  <c r="J13571" i="3"/>
  <c r="J13608" i="3"/>
  <c r="J13609" i="3"/>
  <c r="J13646" i="3"/>
  <c r="J13647" i="3"/>
  <c r="K13522" i="3"/>
  <c r="K13523" i="3"/>
  <c r="K13524" i="3"/>
  <c r="K13525" i="3"/>
  <c r="K13526" i="3"/>
  <c r="K13527" i="3"/>
  <c r="K13528" i="3"/>
  <c r="K13569" i="3"/>
  <c r="K13570" i="3"/>
  <c r="K13571" i="3"/>
  <c r="K13608" i="3"/>
  <c r="K13609" i="3"/>
  <c r="K13646" i="3"/>
  <c r="K13647" i="3"/>
  <c r="M13522" i="3"/>
  <c r="N13522" i="3" s="1"/>
  <c r="M13523" i="3"/>
  <c r="N13523" i="3" s="1"/>
  <c r="M13524" i="3"/>
  <c r="N13524" i="3" s="1"/>
  <c r="M13525" i="3"/>
  <c r="N13525" i="3" s="1"/>
  <c r="M13526" i="3"/>
  <c r="N13526" i="3" s="1"/>
  <c r="M13527" i="3"/>
  <c r="N13527" i="3" s="1"/>
  <c r="M13528" i="3"/>
  <c r="N13528" i="3" s="1"/>
  <c r="M13569" i="3"/>
  <c r="N13569" i="3" s="1"/>
  <c r="M13570" i="3"/>
  <c r="N13570" i="3" s="1"/>
  <c r="M13571" i="3"/>
  <c r="N13571" i="3" s="1"/>
  <c r="M13608" i="3"/>
  <c r="N13608" i="3" s="1"/>
  <c r="M13609" i="3"/>
  <c r="N13609" i="3" s="1"/>
  <c r="M13646" i="3"/>
  <c r="N13646" i="3" s="1"/>
  <c r="M13647" i="3"/>
  <c r="N13647" i="3" s="1"/>
  <c r="A13500" i="3"/>
  <c r="A13501" i="3"/>
  <c r="A13502" i="3"/>
  <c r="A13503" i="3"/>
  <c r="A13504" i="3"/>
  <c r="A13505" i="3"/>
  <c r="A13506" i="3"/>
  <c r="A13507" i="3"/>
  <c r="A13508" i="3"/>
  <c r="A13509" i="3"/>
  <c r="A13510" i="3"/>
  <c r="A13511" i="3"/>
  <c r="A13512" i="3"/>
  <c r="A13513" i="3"/>
  <c r="A13514" i="3"/>
  <c r="A13515" i="3"/>
  <c r="A13516" i="3"/>
  <c r="A13517" i="3"/>
  <c r="B13500" i="3"/>
  <c r="B13501" i="3"/>
  <c r="B13502" i="3"/>
  <c r="B13503" i="3"/>
  <c r="B13504" i="3"/>
  <c r="B13505" i="3"/>
  <c r="B13506" i="3"/>
  <c r="B13507" i="3"/>
  <c r="B13508" i="3"/>
  <c r="B13509" i="3"/>
  <c r="B13510" i="3"/>
  <c r="B13511" i="3"/>
  <c r="B13512" i="3"/>
  <c r="B13513" i="3"/>
  <c r="B13514" i="3"/>
  <c r="B13515" i="3"/>
  <c r="B13516" i="3"/>
  <c r="B13517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H13500" i="3"/>
  <c r="H13501" i="3"/>
  <c r="H13502" i="3"/>
  <c r="H13503" i="3"/>
  <c r="H13504" i="3"/>
  <c r="H13505" i="3"/>
  <c r="H13506" i="3"/>
  <c r="H13507" i="3"/>
  <c r="H13508" i="3"/>
  <c r="H13509" i="3"/>
  <c r="H13510" i="3"/>
  <c r="H13511" i="3"/>
  <c r="H13512" i="3"/>
  <c r="H13513" i="3"/>
  <c r="H13514" i="3"/>
  <c r="H13515" i="3"/>
  <c r="H13516" i="3"/>
  <c r="H13517" i="3"/>
  <c r="J13500" i="3"/>
  <c r="J13501" i="3"/>
  <c r="J13502" i="3"/>
  <c r="J13503" i="3"/>
  <c r="J13504" i="3"/>
  <c r="J13505" i="3"/>
  <c r="J13506" i="3"/>
  <c r="J13507" i="3"/>
  <c r="J13508" i="3"/>
  <c r="J13509" i="3"/>
  <c r="J13510" i="3"/>
  <c r="J13511" i="3"/>
  <c r="J13512" i="3"/>
  <c r="J13513" i="3"/>
  <c r="J13514" i="3"/>
  <c r="J13515" i="3"/>
  <c r="J13516" i="3"/>
  <c r="J13517" i="3"/>
  <c r="K13500" i="3"/>
  <c r="K13501" i="3"/>
  <c r="K13502" i="3"/>
  <c r="K13503" i="3"/>
  <c r="K13504" i="3"/>
  <c r="K13505" i="3"/>
  <c r="K13506" i="3"/>
  <c r="K13507" i="3"/>
  <c r="K13508" i="3"/>
  <c r="K13509" i="3"/>
  <c r="K13510" i="3"/>
  <c r="K13511" i="3"/>
  <c r="K13512" i="3"/>
  <c r="K13513" i="3"/>
  <c r="K13514" i="3"/>
  <c r="K13515" i="3"/>
  <c r="K13516" i="3"/>
  <c r="K13517" i="3"/>
  <c r="M13500" i="3"/>
  <c r="N13500" i="3" s="1"/>
  <c r="M13501" i="3"/>
  <c r="N13501" i="3" s="1"/>
  <c r="M13502" i="3"/>
  <c r="N13502" i="3" s="1"/>
  <c r="M13503" i="3"/>
  <c r="N13503" i="3" s="1"/>
  <c r="M13504" i="3"/>
  <c r="N13504" i="3" s="1"/>
  <c r="M13505" i="3"/>
  <c r="N13505" i="3" s="1"/>
  <c r="M13506" i="3"/>
  <c r="N13506" i="3" s="1"/>
  <c r="M13507" i="3"/>
  <c r="N13507" i="3" s="1"/>
  <c r="M13508" i="3"/>
  <c r="N13508" i="3" s="1"/>
  <c r="M13509" i="3"/>
  <c r="N13509" i="3" s="1"/>
  <c r="M13510" i="3"/>
  <c r="N13510" i="3" s="1"/>
  <c r="M13511" i="3"/>
  <c r="N13511" i="3" s="1"/>
  <c r="M13512" i="3"/>
  <c r="N13512" i="3" s="1"/>
  <c r="M13513" i="3"/>
  <c r="N13513" i="3" s="1"/>
  <c r="M13514" i="3"/>
  <c r="N13514" i="3" s="1"/>
  <c r="M13515" i="3"/>
  <c r="N13515" i="3" s="1"/>
  <c r="M13516" i="3"/>
  <c r="N13516" i="3" s="1"/>
  <c r="M13517" i="3"/>
  <c r="N13517" i="3" s="1"/>
  <c r="A13464" i="3"/>
  <c r="A13465" i="3"/>
  <c r="A13466" i="3"/>
  <c r="A13467" i="3"/>
  <c r="A13468" i="3"/>
  <c r="A13469" i="3"/>
  <c r="A13470" i="3"/>
  <c r="A13471" i="3"/>
  <c r="A13472" i="3"/>
  <c r="A13473" i="3"/>
  <c r="A13474" i="3"/>
  <c r="A13475" i="3"/>
  <c r="A13476" i="3"/>
  <c r="A13477" i="3"/>
  <c r="B13464" i="3"/>
  <c r="B13465" i="3"/>
  <c r="B13466" i="3"/>
  <c r="B13467" i="3"/>
  <c r="B13468" i="3"/>
  <c r="B13469" i="3"/>
  <c r="B13470" i="3"/>
  <c r="B13471" i="3"/>
  <c r="B13472" i="3"/>
  <c r="B13473" i="3"/>
  <c r="B13474" i="3"/>
  <c r="B13475" i="3"/>
  <c r="B13476" i="3"/>
  <c r="B13477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H13464" i="3"/>
  <c r="H13465" i="3"/>
  <c r="H13466" i="3"/>
  <c r="H13467" i="3"/>
  <c r="H13468" i="3"/>
  <c r="H13469" i="3"/>
  <c r="H13470" i="3"/>
  <c r="H13471" i="3"/>
  <c r="H13472" i="3"/>
  <c r="H13473" i="3"/>
  <c r="H13474" i="3"/>
  <c r="H13475" i="3"/>
  <c r="H13476" i="3"/>
  <c r="H13477" i="3"/>
  <c r="J13464" i="3"/>
  <c r="J13465" i="3"/>
  <c r="J13466" i="3"/>
  <c r="J13467" i="3"/>
  <c r="J13468" i="3"/>
  <c r="J13469" i="3"/>
  <c r="J13470" i="3"/>
  <c r="J13471" i="3"/>
  <c r="J13472" i="3"/>
  <c r="J13473" i="3"/>
  <c r="J13474" i="3"/>
  <c r="J13475" i="3"/>
  <c r="J13476" i="3"/>
  <c r="J13477" i="3"/>
  <c r="K13464" i="3"/>
  <c r="K13465" i="3"/>
  <c r="K13466" i="3"/>
  <c r="K13467" i="3"/>
  <c r="K13468" i="3"/>
  <c r="K13469" i="3"/>
  <c r="K13470" i="3"/>
  <c r="K13471" i="3"/>
  <c r="K13472" i="3"/>
  <c r="K13473" i="3"/>
  <c r="K13474" i="3"/>
  <c r="K13475" i="3"/>
  <c r="K13476" i="3"/>
  <c r="K13477" i="3"/>
  <c r="M13464" i="3"/>
  <c r="N13464" i="3" s="1"/>
  <c r="M13465" i="3"/>
  <c r="N13465" i="3" s="1"/>
  <c r="M13466" i="3"/>
  <c r="N13466" i="3" s="1"/>
  <c r="M13467" i="3"/>
  <c r="N13467" i="3" s="1"/>
  <c r="M13468" i="3"/>
  <c r="N13468" i="3" s="1"/>
  <c r="M13469" i="3"/>
  <c r="N13469" i="3" s="1"/>
  <c r="M13470" i="3"/>
  <c r="N13470" i="3" s="1"/>
  <c r="M13471" i="3"/>
  <c r="N13471" i="3" s="1"/>
  <c r="M13472" i="3"/>
  <c r="N13472" i="3" s="1"/>
  <c r="M13473" i="3"/>
  <c r="N13473" i="3" s="1"/>
  <c r="M13474" i="3"/>
  <c r="N13474" i="3" s="1"/>
  <c r="M13475" i="3"/>
  <c r="N13475" i="3" s="1"/>
  <c r="M13476" i="3"/>
  <c r="N13476" i="3" s="1"/>
  <c r="M13477" i="3"/>
  <c r="N13477" i="3" s="1"/>
  <c r="A13478" i="3"/>
  <c r="A13479" i="3"/>
  <c r="A13480" i="3"/>
  <c r="A13481" i="3"/>
  <c r="A13482" i="3"/>
  <c r="A13483" i="3"/>
  <c r="A13484" i="3"/>
  <c r="A13485" i="3"/>
  <c r="A13486" i="3"/>
  <c r="A13487" i="3"/>
  <c r="A13488" i="3"/>
  <c r="A13489" i="3"/>
  <c r="A13490" i="3"/>
  <c r="A13491" i="3"/>
  <c r="B13478" i="3"/>
  <c r="B13479" i="3"/>
  <c r="B13480" i="3"/>
  <c r="B13481" i="3"/>
  <c r="B13482" i="3"/>
  <c r="B13483" i="3"/>
  <c r="B13484" i="3"/>
  <c r="B13485" i="3"/>
  <c r="B13486" i="3"/>
  <c r="B13487" i="3"/>
  <c r="B13488" i="3"/>
  <c r="B13489" i="3"/>
  <c r="B13490" i="3"/>
  <c r="B13491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H13478" i="3"/>
  <c r="H13479" i="3"/>
  <c r="H13480" i="3"/>
  <c r="H13481" i="3"/>
  <c r="H13482" i="3"/>
  <c r="H13483" i="3"/>
  <c r="H13484" i="3"/>
  <c r="H13485" i="3"/>
  <c r="H13486" i="3"/>
  <c r="H13487" i="3"/>
  <c r="H13488" i="3"/>
  <c r="H13489" i="3"/>
  <c r="H13490" i="3"/>
  <c r="H13491" i="3"/>
  <c r="J13478" i="3"/>
  <c r="J13479" i="3"/>
  <c r="J13480" i="3"/>
  <c r="J13481" i="3"/>
  <c r="J13482" i="3"/>
  <c r="J13483" i="3"/>
  <c r="J13484" i="3"/>
  <c r="J13485" i="3"/>
  <c r="J13486" i="3"/>
  <c r="J13487" i="3"/>
  <c r="J13488" i="3"/>
  <c r="J13489" i="3"/>
  <c r="J13490" i="3"/>
  <c r="J13491" i="3"/>
  <c r="K13478" i="3"/>
  <c r="K13479" i="3"/>
  <c r="K13480" i="3"/>
  <c r="K13481" i="3"/>
  <c r="K13482" i="3"/>
  <c r="K13483" i="3"/>
  <c r="K13484" i="3"/>
  <c r="K13485" i="3"/>
  <c r="K13486" i="3"/>
  <c r="K13487" i="3"/>
  <c r="K13488" i="3"/>
  <c r="K13489" i="3"/>
  <c r="K13490" i="3"/>
  <c r="K13491" i="3"/>
  <c r="M13478" i="3"/>
  <c r="N13478" i="3" s="1"/>
  <c r="M13479" i="3"/>
  <c r="N13479" i="3" s="1"/>
  <c r="M13480" i="3"/>
  <c r="N13480" i="3" s="1"/>
  <c r="M13481" i="3"/>
  <c r="N13481" i="3" s="1"/>
  <c r="M13482" i="3"/>
  <c r="N13482" i="3" s="1"/>
  <c r="M13483" i="3"/>
  <c r="N13483" i="3" s="1"/>
  <c r="M13484" i="3"/>
  <c r="N13484" i="3" s="1"/>
  <c r="M13485" i="3"/>
  <c r="N13485" i="3" s="1"/>
  <c r="M13486" i="3"/>
  <c r="N13486" i="3" s="1"/>
  <c r="M13487" i="3"/>
  <c r="N13487" i="3" s="1"/>
  <c r="M13488" i="3"/>
  <c r="N13488" i="3" s="1"/>
  <c r="M13489" i="3"/>
  <c r="N13489" i="3" s="1"/>
  <c r="N13490" i="3"/>
  <c r="M13491" i="3"/>
  <c r="N13491" i="3" s="1"/>
  <c r="A13492" i="3"/>
  <c r="A13493" i="3"/>
  <c r="A13494" i="3"/>
  <c r="A13495" i="3"/>
  <c r="A13496" i="3"/>
  <c r="A13497" i="3"/>
  <c r="A13498" i="3"/>
  <c r="A13499" i="3"/>
  <c r="A13518" i="3"/>
  <c r="A13519" i="3"/>
  <c r="A13520" i="3"/>
  <c r="A13521" i="3"/>
  <c r="A13648" i="3"/>
  <c r="A13758" i="3"/>
  <c r="B13492" i="3"/>
  <c r="B13493" i="3"/>
  <c r="B13494" i="3"/>
  <c r="B13495" i="3"/>
  <c r="B13496" i="3"/>
  <c r="B13497" i="3"/>
  <c r="B13498" i="3"/>
  <c r="B13499" i="3"/>
  <c r="B13518" i="3"/>
  <c r="B13519" i="3"/>
  <c r="B13520" i="3"/>
  <c r="B13521" i="3"/>
  <c r="B13648" i="3"/>
  <c r="B13758" i="3"/>
  <c r="F13492" i="3"/>
  <c r="F13493" i="3"/>
  <c r="F13494" i="3"/>
  <c r="F13495" i="3"/>
  <c r="F13496" i="3"/>
  <c r="F13497" i="3"/>
  <c r="F13498" i="3"/>
  <c r="F13499" i="3"/>
  <c r="F13518" i="3"/>
  <c r="F13519" i="3"/>
  <c r="F13520" i="3"/>
  <c r="F13521" i="3"/>
  <c r="F13648" i="3"/>
  <c r="F13758" i="3"/>
  <c r="G13492" i="3"/>
  <c r="G13493" i="3"/>
  <c r="G13494" i="3"/>
  <c r="G13495" i="3"/>
  <c r="G13496" i="3"/>
  <c r="G13497" i="3"/>
  <c r="G13498" i="3"/>
  <c r="G13499" i="3"/>
  <c r="G13518" i="3"/>
  <c r="G13519" i="3"/>
  <c r="G13520" i="3"/>
  <c r="G13521" i="3"/>
  <c r="G13648" i="3"/>
  <c r="G13758" i="3"/>
  <c r="H13492" i="3"/>
  <c r="H13493" i="3"/>
  <c r="H13494" i="3"/>
  <c r="H13495" i="3"/>
  <c r="H13496" i="3"/>
  <c r="H13497" i="3"/>
  <c r="H13498" i="3"/>
  <c r="H13499" i="3"/>
  <c r="H13518" i="3"/>
  <c r="H13519" i="3"/>
  <c r="H13520" i="3"/>
  <c r="H13521" i="3"/>
  <c r="H13648" i="3"/>
  <c r="H13758" i="3"/>
  <c r="J13492" i="3"/>
  <c r="J13493" i="3"/>
  <c r="J13494" i="3"/>
  <c r="J13495" i="3"/>
  <c r="J13496" i="3"/>
  <c r="J13497" i="3"/>
  <c r="J13498" i="3"/>
  <c r="J13499" i="3"/>
  <c r="J13518" i="3"/>
  <c r="J13519" i="3"/>
  <c r="J13520" i="3"/>
  <c r="J13521" i="3"/>
  <c r="J13648" i="3"/>
  <c r="J13758" i="3"/>
  <c r="K13492" i="3"/>
  <c r="K13493" i="3"/>
  <c r="K13494" i="3"/>
  <c r="K13495" i="3"/>
  <c r="K13496" i="3"/>
  <c r="K13497" i="3"/>
  <c r="K13498" i="3"/>
  <c r="K13499" i="3"/>
  <c r="K13518" i="3"/>
  <c r="K13519" i="3"/>
  <c r="K13520" i="3"/>
  <c r="K13521" i="3"/>
  <c r="K13648" i="3"/>
  <c r="K13758" i="3"/>
  <c r="M13492" i="3"/>
  <c r="N13492" i="3" s="1"/>
  <c r="M13493" i="3"/>
  <c r="N13493" i="3" s="1"/>
  <c r="M13494" i="3"/>
  <c r="M13495" i="3"/>
  <c r="N13495" i="3" s="1"/>
  <c r="M13496" i="3"/>
  <c r="N13496" i="3" s="1"/>
  <c r="M13497" i="3"/>
  <c r="N13497" i="3" s="1"/>
  <c r="M13498" i="3"/>
  <c r="N13498" i="3" s="1"/>
  <c r="M13499" i="3"/>
  <c r="N13499" i="3" s="1"/>
  <c r="M13518" i="3"/>
  <c r="N13518" i="3" s="1"/>
  <c r="M13519" i="3"/>
  <c r="N13519" i="3" s="1"/>
  <c r="M13520" i="3"/>
  <c r="N13520" i="3" s="1"/>
  <c r="M13521" i="3"/>
  <c r="N13521" i="3" s="1"/>
  <c r="M13648" i="3"/>
  <c r="N13648" i="3" s="1"/>
  <c r="M13758" i="3"/>
  <c r="N13758" i="3" s="1"/>
  <c r="N13494" i="3"/>
  <c r="A13412" i="3"/>
  <c r="A13413" i="3"/>
  <c r="A13414" i="3"/>
  <c r="A13415" i="3"/>
  <c r="A13416" i="3"/>
  <c r="A13417" i="3"/>
  <c r="A13418" i="3"/>
  <c r="A13419" i="3"/>
  <c r="A13420" i="3"/>
  <c r="A13421" i="3"/>
  <c r="A13422" i="3"/>
  <c r="A13423" i="3"/>
  <c r="A13424" i="3"/>
  <c r="A13425" i="3"/>
  <c r="A13426" i="3"/>
  <c r="A13427" i="3"/>
  <c r="A13428" i="3"/>
  <c r="A13429" i="3"/>
  <c r="A13430" i="3"/>
  <c r="A13431" i="3"/>
  <c r="A13432" i="3"/>
  <c r="A13433" i="3"/>
  <c r="B13412" i="3"/>
  <c r="B13413" i="3"/>
  <c r="B13414" i="3"/>
  <c r="B13415" i="3"/>
  <c r="B13416" i="3"/>
  <c r="B13417" i="3"/>
  <c r="B13418" i="3"/>
  <c r="B13419" i="3"/>
  <c r="B13420" i="3"/>
  <c r="B13421" i="3"/>
  <c r="B13422" i="3"/>
  <c r="B13423" i="3"/>
  <c r="B13424" i="3"/>
  <c r="B13425" i="3"/>
  <c r="B13426" i="3"/>
  <c r="B13427" i="3"/>
  <c r="B13428" i="3"/>
  <c r="B13429" i="3"/>
  <c r="B13430" i="3"/>
  <c r="B13431" i="3"/>
  <c r="B13432" i="3"/>
  <c r="B13433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H13412" i="3"/>
  <c r="H13413" i="3"/>
  <c r="H13414" i="3"/>
  <c r="H13415" i="3"/>
  <c r="H13416" i="3"/>
  <c r="H13417" i="3"/>
  <c r="H13418" i="3"/>
  <c r="H13419" i="3"/>
  <c r="H13420" i="3"/>
  <c r="H13421" i="3"/>
  <c r="H13422" i="3"/>
  <c r="H13423" i="3"/>
  <c r="H13424" i="3"/>
  <c r="H13425" i="3"/>
  <c r="H13426" i="3"/>
  <c r="H13427" i="3"/>
  <c r="H13428" i="3"/>
  <c r="H13429" i="3"/>
  <c r="H13430" i="3"/>
  <c r="H13431" i="3"/>
  <c r="H13432" i="3"/>
  <c r="H13433" i="3"/>
  <c r="J13412" i="3"/>
  <c r="J13413" i="3"/>
  <c r="J13414" i="3"/>
  <c r="J13415" i="3"/>
  <c r="J13416" i="3"/>
  <c r="J13417" i="3"/>
  <c r="J13418" i="3"/>
  <c r="J13419" i="3"/>
  <c r="J13420" i="3"/>
  <c r="J13421" i="3"/>
  <c r="J13422" i="3"/>
  <c r="J13423" i="3"/>
  <c r="J13424" i="3"/>
  <c r="J13425" i="3"/>
  <c r="J13426" i="3"/>
  <c r="J13427" i="3"/>
  <c r="J13428" i="3"/>
  <c r="J13429" i="3"/>
  <c r="J13430" i="3"/>
  <c r="J13431" i="3"/>
  <c r="J13432" i="3"/>
  <c r="J13433" i="3"/>
  <c r="K13412" i="3"/>
  <c r="K13413" i="3"/>
  <c r="K13414" i="3"/>
  <c r="K13415" i="3"/>
  <c r="K13416" i="3"/>
  <c r="K13417" i="3"/>
  <c r="K13418" i="3"/>
  <c r="K13419" i="3"/>
  <c r="K13420" i="3"/>
  <c r="K13421" i="3"/>
  <c r="K13422" i="3"/>
  <c r="K13423" i="3"/>
  <c r="K13424" i="3"/>
  <c r="K13425" i="3"/>
  <c r="K13426" i="3"/>
  <c r="K13427" i="3"/>
  <c r="K13428" i="3"/>
  <c r="K13429" i="3"/>
  <c r="K13430" i="3"/>
  <c r="K13431" i="3"/>
  <c r="K13432" i="3"/>
  <c r="K13433" i="3"/>
  <c r="M13412" i="3"/>
  <c r="N13412" i="3" s="1"/>
  <c r="M13413" i="3"/>
  <c r="N13413" i="3" s="1"/>
  <c r="M13414" i="3"/>
  <c r="N13414" i="3" s="1"/>
  <c r="M13415" i="3"/>
  <c r="N13415" i="3" s="1"/>
  <c r="M13416" i="3"/>
  <c r="N13416" i="3" s="1"/>
  <c r="M13417" i="3"/>
  <c r="N13417" i="3" s="1"/>
  <c r="M13418" i="3"/>
  <c r="N13418" i="3" s="1"/>
  <c r="M13419" i="3"/>
  <c r="N13419" i="3" s="1"/>
  <c r="M13420" i="3"/>
  <c r="N13420" i="3" s="1"/>
  <c r="M13421" i="3"/>
  <c r="N13421" i="3" s="1"/>
  <c r="M13422" i="3"/>
  <c r="N13422" i="3" s="1"/>
  <c r="M13423" i="3"/>
  <c r="N13423" i="3" s="1"/>
  <c r="M13424" i="3"/>
  <c r="N13424" i="3" s="1"/>
  <c r="M13425" i="3"/>
  <c r="N13425" i="3" s="1"/>
  <c r="M13426" i="3"/>
  <c r="N13426" i="3" s="1"/>
  <c r="M13427" i="3"/>
  <c r="N13427" i="3" s="1"/>
  <c r="M13428" i="3"/>
  <c r="N13428" i="3" s="1"/>
  <c r="M13429" i="3"/>
  <c r="N13429" i="3" s="1"/>
  <c r="M13430" i="3"/>
  <c r="N13430" i="3" s="1"/>
  <c r="M13431" i="3"/>
  <c r="N13431" i="3" s="1"/>
  <c r="M13432" i="3"/>
  <c r="N13432" i="3" s="1"/>
  <c r="M13433" i="3"/>
  <c r="N13433" i="3" s="1"/>
  <c r="A13434" i="3"/>
  <c r="A13435" i="3"/>
  <c r="A13436" i="3"/>
  <c r="A13437" i="3"/>
  <c r="A13438" i="3"/>
  <c r="A13439" i="3"/>
  <c r="A13440" i="3"/>
  <c r="A13441" i="3"/>
  <c r="A13442" i="3"/>
  <c r="A13443" i="3"/>
  <c r="A13444" i="3"/>
  <c r="A13445" i="3"/>
  <c r="A13446" i="3"/>
  <c r="A13447" i="3"/>
  <c r="A13448" i="3"/>
  <c r="A13449" i="3"/>
  <c r="A13450" i="3"/>
  <c r="A13451" i="3"/>
  <c r="A13452" i="3"/>
  <c r="A13453" i="3"/>
  <c r="A13454" i="3"/>
  <c r="A13455" i="3"/>
  <c r="B13434" i="3"/>
  <c r="B13435" i="3"/>
  <c r="B13436" i="3"/>
  <c r="B13437" i="3"/>
  <c r="B13438" i="3"/>
  <c r="B13439" i="3"/>
  <c r="B13440" i="3"/>
  <c r="B13441" i="3"/>
  <c r="B13442" i="3"/>
  <c r="B13443" i="3"/>
  <c r="B13444" i="3"/>
  <c r="B13445" i="3"/>
  <c r="B13446" i="3"/>
  <c r="B13447" i="3"/>
  <c r="B13448" i="3"/>
  <c r="B13449" i="3"/>
  <c r="B13450" i="3"/>
  <c r="B13451" i="3"/>
  <c r="B13452" i="3"/>
  <c r="B13453" i="3"/>
  <c r="B13454" i="3"/>
  <c r="B13455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H13434" i="3"/>
  <c r="H13435" i="3"/>
  <c r="H13436" i="3"/>
  <c r="H13437" i="3"/>
  <c r="H13438" i="3"/>
  <c r="H13439" i="3"/>
  <c r="H13440" i="3"/>
  <c r="H13441" i="3"/>
  <c r="H13442" i="3"/>
  <c r="H13443" i="3"/>
  <c r="H13444" i="3"/>
  <c r="H13445" i="3"/>
  <c r="H13446" i="3"/>
  <c r="H13447" i="3"/>
  <c r="H13448" i="3"/>
  <c r="H13449" i="3"/>
  <c r="H13450" i="3"/>
  <c r="H13451" i="3"/>
  <c r="H13452" i="3"/>
  <c r="H13453" i="3"/>
  <c r="H13454" i="3"/>
  <c r="H13455" i="3"/>
  <c r="J13434" i="3"/>
  <c r="J13435" i="3"/>
  <c r="J13436" i="3"/>
  <c r="J13437" i="3"/>
  <c r="J13438" i="3"/>
  <c r="J13439" i="3"/>
  <c r="J13440" i="3"/>
  <c r="J13441" i="3"/>
  <c r="J13442" i="3"/>
  <c r="J13443" i="3"/>
  <c r="J13444" i="3"/>
  <c r="J13445" i="3"/>
  <c r="J13446" i="3"/>
  <c r="J13447" i="3"/>
  <c r="J13448" i="3"/>
  <c r="J13449" i="3"/>
  <c r="J13450" i="3"/>
  <c r="J13451" i="3"/>
  <c r="J13452" i="3"/>
  <c r="J13453" i="3"/>
  <c r="J13454" i="3"/>
  <c r="J13455" i="3"/>
  <c r="K13434" i="3"/>
  <c r="K13435" i="3"/>
  <c r="K13436" i="3"/>
  <c r="K13437" i="3"/>
  <c r="K13438" i="3"/>
  <c r="K13439" i="3"/>
  <c r="K13440" i="3"/>
  <c r="K13441" i="3"/>
  <c r="K13442" i="3"/>
  <c r="K13443" i="3"/>
  <c r="K13444" i="3"/>
  <c r="K13445" i="3"/>
  <c r="K13446" i="3"/>
  <c r="K13447" i="3"/>
  <c r="K13448" i="3"/>
  <c r="K13449" i="3"/>
  <c r="K13450" i="3"/>
  <c r="K13451" i="3"/>
  <c r="K13452" i="3"/>
  <c r="K13453" i="3"/>
  <c r="K13454" i="3"/>
  <c r="K13455" i="3"/>
  <c r="M13434" i="3"/>
  <c r="N13434" i="3" s="1"/>
  <c r="M13435" i="3"/>
  <c r="N13435" i="3" s="1"/>
  <c r="M13436" i="3"/>
  <c r="N13436" i="3" s="1"/>
  <c r="M13437" i="3"/>
  <c r="N13437" i="3" s="1"/>
  <c r="M13438" i="3"/>
  <c r="N13438" i="3" s="1"/>
  <c r="M13439" i="3"/>
  <c r="N13439" i="3" s="1"/>
  <c r="M13440" i="3"/>
  <c r="N13440" i="3" s="1"/>
  <c r="M13441" i="3"/>
  <c r="N13441" i="3" s="1"/>
  <c r="M13442" i="3"/>
  <c r="N13442" i="3" s="1"/>
  <c r="M13443" i="3"/>
  <c r="N13443" i="3" s="1"/>
  <c r="M13444" i="3"/>
  <c r="N13444" i="3" s="1"/>
  <c r="M13445" i="3"/>
  <c r="N13445" i="3" s="1"/>
  <c r="M13446" i="3"/>
  <c r="N13446" i="3" s="1"/>
  <c r="M13447" i="3"/>
  <c r="N13447" i="3" s="1"/>
  <c r="M13448" i="3"/>
  <c r="M13449" i="3"/>
  <c r="N13449" i="3" s="1"/>
  <c r="M13450" i="3"/>
  <c r="N13450" i="3" s="1"/>
  <c r="M13451" i="3"/>
  <c r="N13451" i="3" s="1"/>
  <c r="M13452" i="3"/>
  <c r="N13452" i="3" s="1"/>
  <c r="M13453" i="3"/>
  <c r="N13453" i="3" s="1"/>
  <c r="M13454" i="3"/>
  <c r="N13454" i="3" s="1"/>
  <c r="M13455" i="3"/>
  <c r="N13455" i="3" s="1"/>
  <c r="N13448" i="3"/>
  <c r="A13388" i="3"/>
  <c r="A13389" i="3"/>
  <c r="A13390" i="3"/>
  <c r="A13391" i="3"/>
  <c r="A13392" i="3"/>
  <c r="A13393" i="3"/>
  <c r="A13394" i="3"/>
  <c r="A13395" i="3"/>
  <c r="A13396" i="3"/>
  <c r="A13397" i="3"/>
  <c r="A13398" i="3"/>
  <c r="A13399" i="3"/>
  <c r="A13400" i="3"/>
  <c r="A13401" i="3"/>
  <c r="A13402" i="3"/>
  <c r="B13388" i="3"/>
  <c r="B13389" i="3"/>
  <c r="B13390" i="3"/>
  <c r="B13391" i="3"/>
  <c r="B13392" i="3"/>
  <c r="B13393" i="3"/>
  <c r="B13394" i="3"/>
  <c r="B13395" i="3"/>
  <c r="B13396" i="3"/>
  <c r="B13397" i="3"/>
  <c r="B13398" i="3"/>
  <c r="B13399" i="3"/>
  <c r="B13400" i="3"/>
  <c r="B13401" i="3"/>
  <c r="B13402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H13388" i="3"/>
  <c r="H13389" i="3"/>
  <c r="H13390" i="3"/>
  <c r="H13391" i="3"/>
  <c r="H13392" i="3"/>
  <c r="H13393" i="3"/>
  <c r="H13394" i="3"/>
  <c r="H13395" i="3"/>
  <c r="H13396" i="3"/>
  <c r="H13397" i="3"/>
  <c r="H13398" i="3"/>
  <c r="H13399" i="3"/>
  <c r="H13400" i="3"/>
  <c r="H13401" i="3"/>
  <c r="H13402" i="3"/>
  <c r="J13388" i="3"/>
  <c r="J13389" i="3"/>
  <c r="J13390" i="3"/>
  <c r="J13391" i="3"/>
  <c r="J13392" i="3"/>
  <c r="J13393" i="3"/>
  <c r="J13394" i="3"/>
  <c r="J13395" i="3"/>
  <c r="J13396" i="3"/>
  <c r="J13397" i="3"/>
  <c r="J13398" i="3"/>
  <c r="J13399" i="3"/>
  <c r="J13400" i="3"/>
  <c r="J13401" i="3"/>
  <c r="J13402" i="3"/>
  <c r="K13388" i="3"/>
  <c r="K13389" i="3"/>
  <c r="K13390" i="3"/>
  <c r="K13391" i="3"/>
  <c r="K13392" i="3"/>
  <c r="K13393" i="3"/>
  <c r="K13394" i="3"/>
  <c r="K13395" i="3"/>
  <c r="K13396" i="3"/>
  <c r="K13397" i="3"/>
  <c r="K13398" i="3"/>
  <c r="K13399" i="3"/>
  <c r="K13400" i="3"/>
  <c r="K13401" i="3"/>
  <c r="K13402" i="3"/>
  <c r="M13388" i="3"/>
  <c r="N13388" i="3" s="1"/>
  <c r="M13389" i="3"/>
  <c r="N13389" i="3" s="1"/>
  <c r="M13390" i="3"/>
  <c r="N13390" i="3" s="1"/>
  <c r="M13391" i="3"/>
  <c r="M13392" i="3"/>
  <c r="N13392" i="3" s="1"/>
  <c r="M13393" i="3"/>
  <c r="N13393" i="3" s="1"/>
  <c r="M13394" i="3"/>
  <c r="N13394" i="3" s="1"/>
  <c r="M13395" i="3"/>
  <c r="N13395" i="3" s="1"/>
  <c r="M13396" i="3"/>
  <c r="N13396" i="3" s="1"/>
  <c r="M13397" i="3"/>
  <c r="N13397" i="3" s="1"/>
  <c r="M13398" i="3"/>
  <c r="N13398" i="3" s="1"/>
  <c r="M13399" i="3"/>
  <c r="N13399" i="3" s="1"/>
  <c r="M13400" i="3"/>
  <c r="N13400" i="3" s="1"/>
  <c r="M13401" i="3"/>
  <c r="N13401" i="3" s="1"/>
  <c r="M13402" i="3"/>
  <c r="N13402" i="3" s="1"/>
  <c r="N13391" i="3"/>
  <c r="A13403" i="3"/>
  <c r="A13404" i="3"/>
  <c r="A13405" i="3"/>
  <c r="A13406" i="3"/>
  <c r="A13407" i="3"/>
  <c r="A13408" i="3"/>
  <c r="A13409" i="3"/>
  <c r="A13410" i="3"/>
  <c r="A13411" i="3"/>
  <c r="A13456" i="3"/>
  <c r="A13457" i="3"/>
  <c r="A13458" i="3"/>
  <c r="A13459" i="3"/>
  <c r="A13460" i="3"/>
  <c r="A13461" i="3"/>
  <c r="B13403" i="3"/>
  <c r="B13404" i="3"/>
  <c r="B13405" i="3"/>
  <c r="B13406" i="3"/>
  <c r="B13407" i="3"/>
  <c r="B13408" i="3"/>
  <c r="B13409" i="3"/>
  <c r="B13410" i="3"/>
  <c r="B13411" i="3"/>
  <c r="B13456" i="3"/>
  <c r="B13457" i="3"/>
  <c r="B13458" i="3"/>
  <c r="B13459" i="3"/>
  <c r="B13460" i="3"/>
  <c r="B13461" i="3"/>
  <c r="F13403" i="3"/>
  <c r="F13404" i="3"/>
  <c r="F13405" i="3"/>
  <c r="F13406" i="3"/>
  <c r="F13407" i="3"/>
  <c r="F13408" i="3"/>
  <c r="F13409" i="3"/>
  <c r="F13410" i="3"/>
  <c r="F13411" i="3"/>
  <c r="F13456" i="3"/>
  <c r="F13457" i="3"/>
  <c r="F13458" i="3"/>
  <c r="F13459" i="3"/>
  <c r="F13460" i="3"/>
  <c r="F13461" i="3"/>
  <c r="G13403" i="3"/>
  <c r="G13404" i="3"/>
  <c r="G13405" i="3"/>
  <c r="G13406" i="3"/>
  <c r="G13407" i="3"/>
  <c r="G13408" i="3"/>
  <c r="G13409" i="3"/>
  <c r="G13410" i="3"/>
  <c r="G13411" i="3"/>
  <c r="G13456" i="3"/>
  <c r="G13457" i="3"/>
  <c r="G13458" i="3"/>
  <c r="G13459" i="3"/>
  <c r="G13460" i="3"/>
  <c r="G13461" i="3"/>
  <c r="H13403" i="3"/>
  <c r="H13404" i="3"/>
  <c r="H13405" i="3"/>
  <c r="H13406" i="3"/>
  <c r="H13407" i="3"/>
  <c r="H13408" i="3"/>
  <c r="H13409" i="3"/>
  <c r="H13410" i="3"/>
  <c r="H13411" i="3"/>
  <c r="H13456" i="3"/>
  <c r="H13457" i="3"/>
  <c r="H13458" i="3"/>
  <c r="H13459" i="3"/>
  <c r="H13460" i="3"/>
  <c r="H13461" i="3"/>
  <c r="J13403" i="3"/>
  <c r="J13404" i="3"/>
  <c r="J13405" i="3"/>
  <c r="J13406" i="3"/>
  <c r="J13407" i="3"/>
  <c r="J13408" i="3"/>
  <c r="J13409" i="3"/>
  <c r="J13410" i="3"/>
  <c r="J13411" i="3"/>
  <c r="J13456" i="3"/>
  <c r="J13457" i="3"/>
  <c r="J13458" i="3"/>
  <c r="J13459" i="3"/>
  <c r="J13460" i="3"/>
  <c r="J13461" i="3"/>
  <c r="K13403" i="3"/>
  <c r="K13404" i="3"/>
  <c r="K13405" i="3"/>
  <c r="K13406" i="3"/>
  <c r="K13407" i="3"/>
  <c r="K13408" i="3"/>
  <c r="K13409" i="3"/>
  <c r="K13410" i="3"/>
  <c r="K13411" i="3"/>
  <c r="K13456" i="3"/>
  <c r="K13457" i="3"/>
  <c r="K13458" i="3"/>
  <c r="K13459" i="3"/>
  <c r="K13460" i="3"/>
  <c r="K13461" i="3"/>
  <c r="M13403" i="3"/>
  <c r="N13403" i="3" s="1"/>
  <c r="M13404" i="3"/>
  <c r="N13404" i="3" s="1"/>
  <c r="M13405" i="3"/>
  <c r="N13405" i="3" s="1"/>
  <c r="M13406" i="3"/>
  <c r="N13406" i="3" s="1"/>
  <c r="M13407" i="3"/>
  <c r="N13407" i="3" s="1"/>
  <c r="M13408" i="3"/>
  <c r="N13408" i="3" s="1"/>
  <c r="M13409" i="3"/>
  <c r="N13409" i="3" s="1"/>
  <c r="M13410" i="3"/>
  <c r="N13410" i="3" s="1"/>
  <c r="M13411" i="3"/>
  <c r="N13411" i="3" s="1"/>
  <c r="M13456" i="3"/>
  <c r="N13456" i="3" s="1"/>
  <c r="M13457" i="3"/>
  <c r="N13457" i="3" s="1"/>
  <c r="M13458" i="3"/>
  <c r="N13458" i="3" s="1"/>
  <c r="M13459" i="3"/>
  <c r="N13459" i="3" s="1"/>
  <c r="M13460" i="3"/>
  <c r="N13460" i="3" s="1"/>
  <c r="M13461" i="3"/>
  <c r="N13461" i="3" s="1"/>
  <c r="R133" i="30"/>
  <c r="R132" i="30"/>
  <c r="R131" i="30"/>
  <c r="R130" i="30"/>
  <c r="R129" i="30"/>
  <c r="R128" i="30"/>
  <c r="R127" i="30"/>
  <c r="R126" i="30"/>
  <c r="R124" i="30"/>
  <c r="R123" i="30"/>
  <c r="R122" i="30"/>
  <c r="R121" i="30"/>
  <c r="R120" i="30"/>
  <c r="R119" i="30"/>
  <c r="R118" i="30"/>
  <c r="R117" i="30"/>
  <c r="R116" i="30"/>
  <c r="R115" i="30"/>
  <c r="R114" i="30"/>
  <c r="R113" i="30"/>
  <c r="R112" i="30"/>
  <c r="R111" i="30"/>
  <c r="R110" i="30"/>
  <c r="R109" i="30"/>
  <c r="R108" i="30"/>
  <c r="R107" i="30"/>
  <c r="R105" i="30"/>
  <c r="R104" i="30"/>
  <c r="R103" i="30"/>
  <c r="R102" i="30"/>
  <c r="R101" i="30"/>
  <c r="R100" i="30"/>
  <c r="R99" i="30"/>
  <c r="R98" i="30"/>
  <c r="R97" i="30"/>
  <c r="R96" i="30"/>
  <c r="R95" i="30"/>
  <c r="R94" i="30"/>
  <c r="R93" i="30"/>
  <c r="R92" i="30"/>
  <c r="R91" i="30"/>
  <c r="R90" i="30"/>
  <c r="R89" i="30"/>
  <c r="R88" i="30"/>
  <c r="R87" i="30"/>
  <c r="R86" i="30"/>
  <c r="R85" i="30"/>
  <c r="R84" i="30"/>
  <c r="R83" i="30"/>
  <c r="R82" i="30"/>
  <c r="R80" i="30"/>
  <c r="R79" i="30"/>
  <c r="R78" i="30"/>
  <c r="R77" i="30"/>
  <c r="R76" i="30"/>
  <c r="R75" i="30"/>
  <c r="R74" i="30"/>
  <c r="R73" i="30"/>
  <c r="A13357" i="3"/>
  <c r="A13358" i="3"/>
  <c r="A13359" i="3"/>
  <c r="A13360" i="3"/>
  <c r="A13361" i="3"/>
  <c r="A13362" i="3"/>
  <c r="A13363" i="3"/>
  <c r="A13364" i="3"/>
  <c r="A13365" i="3"/>
  <c r="A13366" i="3"/>
  <c r="A13367" i="3"/>
  <c r="A13368" i="3"/>
  <c r="A13369" i="3"/>
  <c r="A13370" i="3"/>
  <c r="A13371" i="3"/>
  <c r="B13357" i="3"/>
  <c r="B13358" i="3"/>
  <c r="B13359" i="3"/>
  <c r="B13360" i="3"/>
  <c r="B13361" i="3"/>
  <c r="B13362" i="3"/>
  <c r="B13363" i="3"/>
  <c r="B13364" i="3"/>
  <c r="B13365" i="3"/>
  <c r="B13366" i="3"/>
  <c r="B13367" i="3"/>
  <c r="B13368" i="3"/>
  <c r="B13369" i="3"/>
  <c r="B13370" i="3"/>
  <c r="B13371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H13357" i="3"/>
  <c r="H13358" i="3"/>
  <c r="H13359" i="3"/>
  <c r="H13360" i="3"/>
  <c r="H13361" i="3"/>
  <c r="H13362" i="3"/>
  <c r="H13363" i="3"/>
  <c r="H13364" i="3"/>
  <c r="H13365" i="3"/>
  <c r="H13366" i="3"/>
  <c r="H13367" i="3"/>
  <c r="H13368" i="3"/>
  <c r="H13369" i="3"/>
  <c r="H13370" i="3"/>
  <c r="H13371" i="3"/>
  <c r="J13357" i="3"/>
  <c r="J13358" i="3"/>
  <c r="J13359" i="3"/>
  <c r="J13360" i="3"/>
  <c r="J13361" i="3"/>
  <c r="J13362" i="3"/>
  <c r="J13363" i="3"/>
  <c r="J13364" i="3"/>
  <c r="J13365" i="3"/>
  <c r="J13366" i="3"/>
  <c r="J13367" i="3"/>
  <c r="J13368" i="3"/>
  <c r="J13369" i="3"/>
  <c r="J13370" i="3"/>
  <c r="J13371" i="3"/>
  <c r="K13357" i="3"/>
  <c r="K13358" i="3"/>
  <c r="K13359" i="3"/>
  <c r="K13360" i="3"/>
  <c r="K13361" i="3"/>
  <c r="K13362" i="3"/>
  <c r="K13363" i="3"/>
  <c r="K13364" i="3"/>
  <c r="K13365" i="3"/>
  <c r="K13366" i="3"/>
  <c r="K13367" i="3"/>
  <c r="K13368" i="3"/>
  <c r="K13369" i="3"/>
  <c r="K13370" i="3"/>
  <c r="K13371" i="3"/>
  <c r="M13357" i="3"/>
  <c r="N13357" i="3" s="1"/>
  <c r="M13358" i="3"/>
  <c r="N13358" i="3" s="1"/>
  <c r="M13359" i="3"/>
  <c r="N13359" i="3" s="1"/>
  <c r="M13360" i="3"/>
  <c r="M13361" i="3"/>
  <c r="N13361" i="3" s="1"/>
  <c r="M13362" i="3"/>
  <c r="N13362" i="3" s="1"/>
  <c r="M13363" i="3"/>
  <c r="N13363" i="3" s="1"/>
  <c r="M13364" i="3"/>
  <c r="N13364" i="3" s="1"/>
  <c r="M13365" i="3"/>
  <c r="N13365" i="3" s="1"/>
  <c r="M13366" i="3"/>
  <c r="N13366" i="3" s="1"/>
  <c r="M13367" i="3"/>
  <c r="N13367" i="3" s="1"/>
  <c r="M13368" i="3"/>
  <c r="N13368" i="3" s="1"/>
  <c r="M13369" i="3"/>
  <c r="N13369" i="3" s="1"/>
  <c r="M13370" i="3"/>
  <c r="N13370" i="3" s="1"/>
  <c r="M13371" i="3"/>
  <c r="N13371" i="3" s="1"/>
  <c r="N13360" i="3"/>
  <c r="A13372" i="3"/>
  <c r="A13373" i="3"/>
  <c r="A13374" i="3"/>
  <c r="A13375" i="3"/>
  <c r="A13376" i="3"/>
  <c r="A13377" i="3"/>
  <c r="A13378" i="3"/>
  <c r="A13379" i="3"/>
  <c r="A13380" i="3"/>
  <c r="A13381" i="3"/>
  <c r="A13382" i="3"/>
  <c r="A13383" i="3"/>
  <c r="A13384" i="3"/>
  <c r="A13385" i="3"/>
  <c r="A13386" i="3"/>
  <c r="B13372" i="3"/>
  <c r="B13373" i="3"/>
  <c r="B13374" i="3"/>
  <c r="B13375" i="3"/>
  <c r="B13376" i="3"/>
  <c r="B13377" i="3"/>
  <c r="B13378" i="3"/>
  <c r="B13379" i="3"/>
  <c r="B13380" i="3"/>
  <c r="B13381" i="3"/>
  <c r="B13382" i="3"/>
  <c r="B13383" i="3"/>
  <c r="B13384" i="3"/>
  <c r="B13385" i="3"/>
  <c r="B13386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H13372" i="3"/>
  <c r="H13373" i="3"/>
  <c r="H13374" i="3"/>
  <c r="H13375" i="3"/>
  <c r="H13376" i="3"/>
  <c r="H13377" i="3"/>
  <c r="H13378" i="3"/>
  <c r="H13379" i="3"/>
  <c r="H13380" i="3"/>
  <c r="H13381" i="3"/>
  <c r="H13382" i="3"/>
  <c r="H13383" i="3"/>
  <c r="H13384" i="3"/>
  <c r="H13385" i="3"/>
  <c r="H13386" i="3"/>
  <c r="J13372" i="3"/>
  <c r="J13373" i="3"/>
  <c r="J13374" i="3"/>
  <c r="J13375" i="3"/>
  <c r="J13376" i="3"/>
  <c r="J13377" i="3"/>
  <c r="J13378" i="3"/>
  <c r="J13379" i="3"/>
  <c r="J13380" i="3"/>
  <c r="J13381" i="3"/>
  <c r="J13382" i="3"/>
  <c r="J13383" i="3"/>
  <c r="J13384" i="3"/>
  <c r="J13385" i="3"/>
  <c r="J13386" i="3"/>
  <c r="K13372" i="3"/>
  <c r="K13373" i="3"/>
  <c r="K13374" i="3"/>
  <c r="K13375" i="3"/>
  <c r="K13376" i="3"/>
  <c r="K13377" i="3"/>
  <c r="K13378" i="3"/>
  <c r="K13379" i="3"/>
  <c r="K13380" i="3"/>
  <c r="K13381" i="3"/>
  <c r="K13382" i="3"/>
  <c r="K13383" i="3"/>
  <c r="K13384" i="3"/>
  <c r="K13385" i="3"/>
  <c r="K13386" i="3"/>
  <c r="M13372" i="3"/>
  <c r="N13372" i="3" s="1"/>
  <c r="M13373" i="3"/>
  <c r="N13373" i="3" s="1"/>
  <c r="M13374" i="3"/>
  <c r="N13374" i="3" s="1"/>
  <c r="M13375" i="3"/>
  <c r="N13375" i="3" s="1"/>
  <c r="M13376" i="3"/>
  <c r="N13376" i="3" s="1"/>
  <c r="M13377" i="3"/>
  <c r="N13377" i="3" s="1"/>
  <c r="M13378" i="3"/>
  <c r="N13378" i="3" s="1"/>
  <c r="M13379" i="3"/>
  <c r="N13379" i="3" s="1"/>
  <c r="M13380" i="3"/>
  <c r="N13380" i="3" s="1"/>
  <c r="M13381" i="3"/>
  <c r="N13381" i="3" s="1"/>
  <c r="M13382" i="3"/>
  <c r="N13382" i="3" s="1"/>
  <c r="M13383" i="3"/>
  <c r="N13383" i="3" s="1"/>
  <c r="M13384" i="3"/>
  <c r="N13384" i="3" s="1"/>
  <c r="M13385" i="3"/>
  <c r="N13385" i="3" s="1"/>
  <c r="M13386" i="3"/>
  <c r="N13386" i="3" s="1"/>
  <c r="A13324" i="3"/>
  <c r="A13325" i="3"/>
  <c r="A13326" i="3"/>
  <c r="A13327" i="3"/>
  <c r="A13328" i="3"/>
  <c r="A13329" i="3"/>
  <c r="A13330" i="3"/>
  <c r="A13331" i="3"/>
  <c r="A13332" i="3"/>
  <c r="A13333" i="3"/>
  <c r="A13334" i="3"/>
  <c r="A13335" i="3"/>
  <c r="A13336" i="3"/>
  <c r="A13337" i="3"/>
  <c r="A13338" i="3"/>
  <c r="A13339" i="3"/>
  <c r="B13324" i="3"/>
  <c r="B13325" i="3"/>
  <c r="B13326" i="3"/>
  <c r="B13327" i="3"/>
  <c r="B13328" i="3"/>
  <c r="B13329" i="3"/>
  <c r="B13330" i="3"/>
  <c r="B13331" i="3"/>
  <c r="B13332" i="3"/>
  <c r="B13333" i="3"/>
  <c r="B13334" i="3"/>
  <c r="B13335" i="3"/>
  <c r="B13336" i="3"/>
  <c r="B13337" i="3"/>
  <c r="B13338" i="3"/>
  <c r="B13339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H13324" i="3"/>
  <c r="H13325" i="3"/>
  <c r="H13326" i="3"/>
  <c r="H13327" i="3"/>
  <c r="H13328" i="3"/>
  <c r="H13329" i="3"/>
  <c r="H13330" i="3"/>
  <c r="H13331" i="3"/>
  <c r="H13332" i="3"/>
  <c r="H13333" i="3"/>
  <c r="H13334" i="3"/>
  <c r="H13335" i="3"/>
  <c r="H13336" i="3"/>
  <c r="H13337" i="3"/>
  <c r="H13338" i="3"/>
  <c r="H13339" i="3"/>
  <c r="J13324" i="3"/>
  <c r="J13325" i="3"/>
  <c r="J13326" i="3"/>
  <c r="J13327" i="3"/>
  <c r="J13328" i="3"/>
  <c r="J13329" i="3"/>
  <c r="J13330" i="3"/>
  <c r="J13331" i="3"/>
  <c r="J13332" i="3"/>
  <c r="J13333" i="3"/>
  <c r="J13334" i="3"/>
  <c r="J13335" i="3"/>
  <c r="J13336" i="3"/>
  <c r="J13337" i="3"/>
  <c r="J13338" i="3"/>
  <c r="J13339" i="3"/>
  <c r="K13324" i="3"/>
  <c r="K13325" i="3"/>
  <c r="K13326" i="3"/>
  <c r="K13327" i="3"/>
  <c r="K13328" i="3"/>
  <c r="K13329" i="3"/>
  <c r="K13330" i="3"/>
  <c r="K13331" i="3"/>
  <c r="K13332" i="3"/>
  <c r="K13333" i="3"/>
  <c r="K13334" i="3"/>
  <c r="K13335" i="3"/>
  <c r="K13336" i="3"/>
  <c r="K13337" i="3"/>
  <c r="K13338" i="3"/>
  <c r="K13339" i="3"/>
  <c r="M13324" i="3"/>
  <c r="M13325" i="3"/>
  <c r="M13326" i="3"/>
  <c r="M13327" i="3"/>
  <c r="M13328" i="3"/>
  <c r="M13329" i="3"/>
  <c r="M13330" i="3"/>
  <c r="M13331" i="3"/>
  <c r="M13332" i="3"/>
  <c r="N13332" i="3" s="1"/>
  <c r="M13333" i="3"/>
  <c r="N13333" i="3" s="1"/>
  <c r="M13334" i="3"/>
  <c r="N13334" i="3" s="1"/>
  <c r="M13335" i="3"/>
  <c r="N13335" i="3" s="1"/>
  <c r="M13336" i="3"/>
  <c r="N13336" i="3" s="1"/>
  <c r="M13337" i="3"/>
  <c r="N13337" i="3" s="1"/>
  <c r="M13338" i="3"/>
  <c r="N13338" i="3" s="1"/>
  <c r="M13339" i="3"/>
  <c r="N13339" i="3" s="1"/>
  <c r="N13324" i="3"/>
  <c r="N13325" i="3"/>
  <c r="N13326" i="3"/>
  <c r="N13327" i="3"/>
  <c r="N13328" i="3"/>
  <c r="N13329" i="3"/>
  <c r="N13330" i="3"/>
  <c r="N13331" i="3"/>
  <c r="A13340" i="3"/>
  <c r="A13341" i="3"/>
  <c r="A13342" i="3"/>
  <c r="A13343" i="3"/>
  <c r="A13344" i="3"/>
  <c r="A13345" i="3"/>
  <c r="A13346" i="3"/>
  <c r="A13347" i="3"/>
  <c r="A13348" i="3"/>
  <c r="A13349" i="3"/>
  <c r="A13350" i="3"/>
  <c r="A13351" i="3"/>
  <c r="A13352" i="3"/>
  <c r="A13353" i="3"/>
  <c r="A13354" i="3"/>
  <c r="A13355" i="3"/>
  <c r="B13340" i="3"/>
  <c r="B13341" i="3"/>
  <c r="B13342" i="3"/>
  <c r="B13343" i="3"/>
  <c r="B13344" i="3"/>
  <c r="B13345" i="3"/>
  <c r="B13346" i="3"/>
  <c r="B13347" i="3"/>
  <c r="B13348" i="3"/>
  <c r="B13349" i="3"/>
  <c r="B13350" i="3"/>
  <c r="B13351" i="3"/>
  <c r="B13352" i="3"/>
  <c r="B13353" i="3"/>
  <c r="B13354" i="3"/>
  <c r="B13355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H13340" i="3"/>
  <c r="H13341" i="3"/>
  <c r="H13342" i="3"/>
  <c r="H13343" i="3"/>
  <c r="H13344" i="3"/>
  <c r="H13345" i="3"/>
  <c r="H13346" i="3"/>
  <c r="H13347" i="3"/>
  <c r="H13348" i="3"/>
  <c r="H13349" i="3"/>
  <c r="H13350" i="3"/>
  <c r="H13351" i="3"/>
  <c r="H13352" i="3"/>
  <c r="H13353" i="3"/>
  <c r="H13354" i="3"/>
  <c r="H13355" i="3"/>
  <c r="J13340" i="3"/>
  <c r="J13341" i="3"/>
  <c r="J13342" i="3"/>
  <c r="J13343" i="3"/>
  <c r="J13344" i="3"/>
  <c r="J13345" i="3"/>
  <c r="J13346" i="3"/>
  <c r="J13347" i="3"/>
  <c r="J13348" i="3"/>
  <c r="J13349" i="3"/>
  <c r="J13350" i="3"/>
  <c r="J13351" i="3"/>
  <c r="J13352" i="3"/>
  <c r="J13353" i="3"/>
  <c r="J13354" i="3"/>
  <c r="J13355" i="3"/>
  <c r="K13340" i="3"/>
  <c r="K13341" i="3"/>
  <c r="K13342" i="3"/>
  <c r="K13343" i="3"/>
  <c r="K13344" i="3"/>
  <c r="K13345" i="3"/>
  <c r="K13346" i="3"/>
  <c r="K13347" i="3"/>
  <c r="K13348" i="3"/>
  <c r="K13349" i="3"/>
  <c r="K13350" i="3"/>
  <c r="K13351" i="3"/>
  <c r="K13352" i="3"/>
  <c r="K13353" i="3"/>
  <c r="K13354" i="3"/>
  <c r="K13355" i="3"/>
  <c r="M13340" i="3"/>
  <c r="M13341" i="3"/>
  <c r="M13342" i="3"/>
  <c r="M13343" i="3"/>
  <c r="M13344" i="3"/>
  <c r="M13345" i="3"/>
  <c r="M13346" i="3"/>
  <c r="M13347" i="3"/>
  <c r="N13347" i="3" s="1"/>
  <c r="M13348" i="3"/>
  <c r="N13348" i="3" s="1"/>
  <c r="M13349" i="3"/>
  <c r="N13349" i="3" s="1"/>
  <c r="M13350" i="3"/>
  <c r="N13350" i="3" s="1"/>
  <c r="M13351" i="3"/>
  <c r="N13351" i="3" s="1"/>
  <c r="M13352" i="3"/>
  <c r="N13352" i="3" s="1"/>
  <c r="M13353" i="3"/>
  <c r="N13353" i="3" s="1"/>
  <c r="M13354" i="3"/>
  <c r="N13354" i="3" s="1"/>
  <c r="M13355" i="3"/>
  <c r="N13355" i="3" s="1"/>
  <c r="N13340" i="3"/>
  <c r="N13341" i="3"/>
  <c r="N13342" i="3"/>
  <c r="N13343" i="3"/>
  <c r="N13344" i="3"/>
  <c r="N13345" i="3"/>
  <c r="N13346" i="3"/>
  <c r="A13302" i="3"/>
  <c r="A13303" i="3"/>
  <c r="A13304" i="3"/>
  <c r="A13305" i="3"/>
  <c r="A13306" i="3"/>
  <c r="A13307" i="3"/>
  <c r="A13308" i="3"/>
  <c r="B13302" i="3"/>
  <c r="B13303" i="3"/>
  <c r="B13304" i="3"/>
  <c r="B13305" i="3"/>
  <c r="B13306" i="3"/>
  <c r="B13307" i="3"/>
  <c r="B13308" i="3"/>
  <c r="F13302" i="3"/>
  <c r="F13303" i="3"/>
  <c r="F13304" i="3"/>
  <c r="F13305" i="3"/>
  <c r="F13306" i="3"/>
  <c r="F13307" i="3"/>
  <c r="F13308" i="3"/>
  <c r="G13302" i="3"/>
  <c r="G13303" i="3"/>
  <c r="G13304" i="3"/>
  <c r="G13305" i="3"/>
  <c r="G13306" i="3"/>
  <c r="G13307" i="3"/>
  <c r="G13308" i="3"/>
  <c r="H13302" i="3"/>
  <c r="H13303" i="3"/>
  <c r="H13304" i="3"/>
  <c r="H13305" i="3"/>
  <c r="H13306" i="3"/>
  <c r="H13307" i="3"/>
  <c r="H13308" i="3"/>
  <c r="J13302" i="3"/>
  <c r="J13303" i="3"/>
  <c r="J13304" i="3"/>
  <c r="J13305" i="3"/>
  <c r="J13306" i="3"/>
  <c r="J13307" i="3"/>
  <c r="J13308" i="3"/>
  <c r="K13302" i="3"/>
  <c r="K13303" i="3"/>
  <c r="K13304" i="3"/>
  <c r="K13305" i="3"/>
  <c r="K13306" i="3"/>
  <c r="K13307" i="3"/>
  <c r="K13308" i="3"/>
  <c r="M13302" i="3"/>
  <c r="N13302" i="3" s="1"/>
  <c r="M13303" i="3"/>
  <c r="N13303" i="3" s="1"/>
  <c r="M13304" i="3"/>
  <c r="N13304" i="3" s="1"/>
  <c r="M13305" i="3"/>
  <c r="N13305" i="3" s="1"/>
  <c r="M13306" i="3"/>
  <c r="N13306" i="3" s="1"/>
  <c r="M13307" i="3"/>
  <c r="N13307" i="3" s="1"/>
  <c r="M13308" i="3"/>
  <c r="N13308" i="3" s="1"/>
  <c r="A13291" i="3"/>
  <c r="A13292" i="3"/>
  <c r="A13293" i="3"/>
  <c r="A13294" i="3"/>
  <c r="A13295" i="3"/>
  <c r="A13296" i="3"/>
  <c r="A13297" i="3"/>
  <c r="A13298" i="3"/>
  <c r="A13299" i="3"/>
  <c r="A13300" i="3"/>
  <c r="A13301" i="3"/>
  <c r="A13309" i="3"/>
  <c r="B13291" i="3"/>
  <c r="B13292" i="3"/>
  <c r="B13293" i="3"/>
  <c r="B13294" i="3"/>
  <c r="B13295" i="3"/>
  <c r="B13296" i="3"/>
  <c r="B13297" i="3"/>
  <c r="B13298" i="3"/>
  <c r="B13299" i="3"/>
  <c r="B13300" i="3"/>
  <c r="B13301" i="3"/>
  <c r="B13309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9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9" i="3"/>
  <c r="H13291" i="3"/>
  <c r="H13292" i="3"/>
  <c r="H13293" i="3"/>
  <c r="H13294" i="3"/>
  <c r="H13295" i="3"/>
  <c r="H13296" i="3"/>
  <c r="H13297" i="3"/>
  <c r="H13298" i="3"/>
  <c r="H13299" i="3"/>
  <c r="H13300" i="3"/>
  <c r="H13301" i="3"/>
  <c r="H13309" i="3"/>
  <c r="J13291" i="3"/>
  <c r="J13292" i="3"/>
  <c r="J13293" i="3"/>
  <c r="J13294" i="3"/>
  <c r="J13295" i="3"/>
  <c r="J13296" i="3"/>
  <c r="J13297" i="3"/>
  <c r="J13298" i="3"/>
  <c r="J13299" i="3"/>
  <c r="J13300" i="3"/>
  <c r="J13301" i="3"/>
  <c r="J13309" i="3"/>
  <c r="K13291" i="3"/>
  <c r="K13292" i="3"/>
  <c r="K13293" i="3"/>
  <c r="K13294" i="3"/>
  <c r="K13295" i="3"/>
  <c r="K13296" i="3"/>
  <c r="K13297" i="3"/>
  <c r="K13298" i="3"/>
  <c r="K13299" i="3"/>
  <c r="K13300" i="3"/>
  <c r="K13301" i="3"/>
  <c r="K13309" i="3"/>
  <c r="M13291" i="3"/>
  <c r="N13291" i="3" s="1"/>
  <c r="M13292" i="3"/>
  <c r="N13292" i="3" s="1"/>
  <c r="M13293" i="3"/>
  <c r="N13293" i="3" s="1"/>
  <c r="M13294" i="3"/>
  <c r="N13294" i="3" s="1"/>
  <c r="M13295" i="3"/>
  <c r="N13295" i="3" s="1"/>
  <c r="M13296" i="3"/>
  <c r="N13296" i="3" s="1"/>
  <c r="M13297" i="3"/>
  <c r="N13297" i="3" s="1"/>
  <c r="M13298" i="3"/>
  <c r="N13298" i="3" s="1"/>
  <c r="M13299" i="3"/>
  <c r="N13299" i="3" s="1"/>
  <c r="M13300" i="3"/>
  <c r="N13300" i="3" s="1"/>
  <c r="M13301" i="3"/>
  <c r="N13301" i="3" s="1"/>
  <c r="M13309" i="3"/>
  <c r="N13309" i="3" s="1"/>
  <c r="A13310" i="3"/>
  <c r="A13311" i="3"/>
  <c r="A13312" i="3"/>
  <c r="A13313" i="3"/>
  <c r="A13314" i="3"/>
  <c r="A13315" i="3"/>
  <c r="A13316" i="3"/>
  <c r="A13317" i="3"/>
  <c r="A13318" i="3"/>
  <c r="A13319" i="3"/>
  <c r="A13320" i="3"/>
  <c r="A13321" i="3"/>
  <c r="A13322" i="3"/>
  <c r="A13323" i="3"/>
  <c r="A13356" i="3"/>
  <c r="B13310" i="3"/>
  <c r="B13311" i="3"/>
  <c r="B13312" i="3"/>
  <c r="B13313" i="3"/>
  <c r="B13314" i="3"/>
  <c r="B13315" i="3"/>
  <c r="B13316" i="3"/>
  <c r="B13317" i="3"/>
  <c r="B13318" i="3"/>
  <c r="B13319" i="3"/>
  <c r="B13320" i="3"/>
  <c r="B13321" i="3"/>
  <c r="B13322" i="3"/>
  <c r="B13323" i="3"/>
  <c r="B13356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56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56" i="3"/>
  <c r="H13310" i="3"/>
  <c r="H13311" i="3"/>
  <c r="H13312" i="3"/>
  <c r="H13313" i="3"/>
  <c r="H13314" i="3"/>
  <c r="H13315" i="3"/>
  <c r="H13316" i="3"/>
  <c r="H13317" i="3"/>
  <c r="H13318" i="3"/>
  <c r="H13319" i="3"/>
  <c r="H13320" i="3"/>
  <c r="H13321" i="3"/>
  <c r="H13322" i="3"/>
  <c r="H13323" i="3"/>
  <c r="H13356" i="3"/>
  <c r="J13310" i="3"/>
  <c r="J13311" i="3"/>
  <c r="J13312" i="3"/>
  <c r="J13313" i="3"/>
  <c r="J13314" i="3"/>
  <c r="J13315" i="3"/>
  <c r="J13316" i="3"/>
  <c r="J13317" i="3"/>
  <c r="J13318" i="3"/>
  <c r="J13319" i="3"/>
  <c r="J13320" i="3"/>
  <c r="J13321" i="3"/>
  <c r="J13322" i="3"/>
  <c r="J13323" i="3"/>
  <c r="J13356" i="3"/>
  <c r="K13310" i="3"/>
  <c r="K13311" i="3"/>
  <c r="K13312" i="3"/>
  <c r="K13313" i="3"/>
  <c r="K13314" i="3"/>
  <c r="K13315" i="3"/>
  <c r="K13316" i="3"/>
  <c r="K13317" i="3"/>
  <c r="K13318" i="3"/>
  <c r="K13319" i="3"/>
  <c r="K13320" i="3"/>
  <c r="K13321" i="3"/>
  <c r="K13322" i="3"/>
  <c r="K13323" i="3"/>
  <c r="K13356" i="3"/>
  <c r="M13310" i="3"/>
  <c r="N13310" i="3" s="1"/>
  <c r="M13311" i="3"/>
  <c r="N13311" i="3" s="1"/>
  <c r="M13312" i="3"/>
  <c r="N13312" i="3" s="1"/>
  <c r="M13313" i="3"/>
  <c r="N13313" i="3" s="1"/>
  <c r="M13314" i="3"/>
  <c r="N13314" i="3" s="1"/>
  <c r="M13315" i="3"/>
  <c r="N13315" i="3" s="1"/>
  <c r="M13316" i="3"/>
  <c r="N13316" i="3" s="1"/>
  <c r="M13317" i="3"/>
  <c r="N13317" i="3" s="1"/>
  <c r="M13318" i="3"/>
  <c r="N13318" i="3" s="1"/>
  <c r="M13319" i="3"/>
  <c r="N13319" i="3" s="1"/>
  <c r="M13320" i="3"/>
  <c r="N13320" i="3" s="1"/>
  <c r="M13321" i="3"/>
  <c r="N13321" i="3" s="1"/>
  <c r="M13322" i="3"/>
  <c r="N13322" i="3" s="1"/>
  <c r="M13323" i="3"/>
  <c r="N13323" i="3" s="1"/>
  <c r="M13356" i="3"/>
  <c r="N13356" i="3" s="1"/>
  <c r="A13277" i="3"/>
  <c r="A13278" i="3"/>
  <c r="A13279" i="3"/>
  <c r="A13280" i="3"/>
  <c r="A13281" i="3"/>
  <c r="A13282" i="3"/>
  <c r="A13283" i="3"/>
  <c r="A13284" i="3"/>
  <c r="A13285" i="3"/>
  <c r="A13286" i="3"/>
  <c r="A13287" i="3"/>
  <c r="A13288" i="3"/>
  <c r="A13289" i="3"/>
  <c r="A13290" i="3"/>
  <c r="A13387" i="3"/>
  <c r="B13277" i="3"/>
  <c r="B13278" i="3"/>
  <c r="B13279" i="3"/>
  <c r="B13280" i="3"/>
  <c r="B13281" i="3"/>
  <c r="B13282" i="3"/>
  <c r="B13283" i="3"/>
  <c r="B13284" i="3"/>
  <c r="B13285" i="3"/>
  <c r="B13286" i="3"/>
  <c r="B13287" i="3"/>
  <c r="B13288" i="3"/>
  <c r="B13289" i="3"/>
  <c r="B13290" i="3"/>
  <c r="B13387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387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387" i="3"/>
  <c r="H13277" i="3"/>
  <c r="H13278" i="3"/>
  <c r="H13279" i="3"/>
  <c r="H13280" i="3"/>
  <c r="H13281" i="3"/>
  <c r="H13282" i="3"/>
  <c r="H13283" i="3"/>
  <c r="H13284" i="3"/>
  <c r="H13285" i="3"/>
  <c r="H13286" i="3"/>
  <c r="H13287" i="3"/>
  <c r="H13288" i="3"/>
  <c r="H13289" i="3"/>
  <c r="H13290" i="3"/>
  <c r="H13387" i="3"/>
  <c r="J13277" i="3"/>
  <c r="J13278" i="3"/>
  <c r="J13279" i="3"/>
  <c r="J13280" i="3"/>
  <c r="J13281" i="3"/>
  <c r="J13282" i="3"/>
  <c r="J13283" i="3"/>
  <c r="J13284" i="3"/>
  <c r="J13285" i="3"/>
  <c r="J13286" i="3"/>
  <c r="J13287" i="3"/>
  <c r="J13288" i="3"/>
  <c r="J13289" i="3"/>
  <c r="J13290" i="3"/>
  <c r="J13387" i="3"/>
  <c r="K13277" i="3"/>
  <c r="K13278" i="3"/>
  <c r="K13279" i="3"/>
  <c r="K13280" i="3"/>
  <c r="K13281" i="3"/>
  <c r="K13282" i="3"/>
  <c r="K13283" i="3"/>
  <c r="K13284" i="3"/>
  <c r="K13285" i="3"/>
  <c r="K13286" i="3"/>
  <c r="K13287" i="3"/>
  <c r="K13288" i="3"/>
  <c r="K13289" i="3"/>
  <c r="K13290" i="3"/>
  <c r="K13387" i="3"/>
  <c r="M13277" i="3"/>
  <c r="N13277" i="3" s="1"/>
  <c r="M13278" i="3"/>
  <c r="N13278" i="3" s="1"/>
  <c r="M13279" i="3"/>
  <c r="N13279" i="3" s="1"/>
  <c r="M13280" i="3"/>
  <c r="M13281" i="3"/>
  <c r="M13282" i="3"/>
  <c r="N13282" i="3" s="1"/>
  <c r="M13283" i="3"/>
  <c r="N13283" i="3" s="1"/>
  <c r="M13284" i="3"/>
  <c r="N13284" i="3" s="1"/>
  <c r="M13285" i="3"/>
  <c r="N13285" i="3" s="1"/>
  <c r="M13286" i="3"/>
  <c r="N13286" i="3" s="1"/>
  <c r="M13287" i="3"/>
  <c r="N13287" i="3" s="1"/>
  <c r="M13288" i="3"/>
  <c r="N13288" i="3" s="1"/>
  <c r="M13289" i="3"/>
  <c r="N13289" i="3" s="1"/>
  <c r="M13290" i="3"/>
  <c r="N13290" i="3" s="1"/>
  <c r="M13387" i="3"/>
  <c r="N13387" i="3" s="1"/>
  <c r="N13280" i="3"/>
  <c r="N13281" i="3"/>
  <c r="A13249" i="3"/>
  <c r="A13250" i="3"/>
  <c r="A13251" i="3"/>
  <c r="A13252" i="3"/>
  <c r="A13253" i="3"/>
  <c r="A13254" i="3"/>
  <c r="A13255" i="3"/>
  <c r="A13256" i="3"/>
  <c r="A13257" i="3"/>
  <c r="A13258" i="3"/>
  <c r="A13259" i="3"/>
  <c r="A13260" i="3"/>
  <c r="A13261" i="3"/>
  <c r="A13262" i="3"/>
  <c r="A13263" i="3"/>
  <c r="B13249" i="3"/>
  <c r="B13250" i="3"/>
  <c r="B13251" i="3"/>
  <c r="B13252" i="3"/>
  <c r="B13253" i="3"/>
  <c r="B13254" i="3"/>
  <c r="B13255" i="3"/>
  <c r="B13256" i="3"/>
  <c r="B13257" i="3"/>
  <c r="B13258" i="3"/>
  <c r="B13259" i="3"/>
  <c r="B13260" i="3"/>
  <c r="B13261" i="3"/>
  <c r="B13262" i="3"/>
  <c r="B13263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H13249" i="3"/>
  <c r="H13250" i="3"/>
  <c r="H13251" i="3"/>
  <c r="H13252" i="3"/>
  <c r="H13253" i="3"/>
  <c r="H13254" i="3"/>
  <c r="H13255" i="3"/>
  <c r="H13256" i="3"/>
  <c r="H13257" i="3"/>
  <c r="H13258" i="3"/>
  <c r="H13259" i="3"/>
  <c r="H13260" i="3"/>
  <c r="H13261" i="3"/>
  <c r="H13262" i="3"/>
  <c r="H13263" i="3"/>
  <c r="J13249" i="3"/>
  <c r="J13250" i="3"/>
  <c r="J13251" i="3"/>
  <c r="J13252" i="3"/>
  <c r="J13253" i="3"/>
  <c r="J13254" i="3"/>
  <c r="J13255" i="3"/>
  <c r="J13256" i="3"/>
  <c r="J13257" i="3"/>
  <c r="J13258" i="3"/>
  <c r="J13259" i="3"/>
  <c r="J13260" i="3"/>
  <c r="J13261" i="3"/>
  <c r="J13262" i="3"/>
  <c r="J13263" i="3"/>
  <c r="K13249" i="3"/>
  <c r="K13250" i="3"/>
  <c r="K13251" i="3"/>
  <c r="K13252" i="3"/>
  <c r="K13253" i="3"/>
  <c r="K13254" i="3"/>
  <c r="K13255" i="3"/>
  <c r="K13256" i="3"/>
  <c r="K13257" i="3"/>
  <c r="K13258" i="3"/>
  <c r="K13259" i="3"/>
  <c r="K13260" i="3"/>
  <c r="K13261" i="3"/>
  <c r="K13262" i="3"/>
  <c r="K13263" i="3"/>
  <c r="M13249" i="3"/>
  <c r="N13249" i="3" s="1"/>
  <c r="M13250" i="3"/>
  <c r="N13250" i="3" s="1"/>
  <c r="M13251" i="3"/>
  <c r="N13251" i="3" s="1"/>
  <c r="M13252" i="3"/>
  <c r="M13253" i="3"/>
  <c r="N13253" i="3" s="1"/>
  <c r="M13254" i="3"/>
  <c r="N13254" i="3" s="1"/>
  <c r="M13255" i="3"/>
  <c r="N13255" i="3" s="1"/>
  <c r="M13256" i="3"/>
  <c r="N13256" i="3" s="1"/>
  <c r="M13257" i="3"/>
  <c r="N13257" i="3" s="1"/>
  <c r="M13258" i="3"/>
  <c r="N13258" i="3" s="1"/>
  <c r="M13259" i="3"/>
  <c r="N13259" i="3" s="1"/>
  <c r="M13260" i="3"/>
  <c r="N13260" i="3" s="1"/>
  <c r="M13261" i="3"/>
  <c r="N13261" i="3" s="1"/>
  <c r="M13262" i="3"/>
  <c r="N13262" i="3" s="1"/>
  <c r="M13263" i="3"/>
  <c r="N13263" i="3" s="1"/>
  <c r="N13252" i="3"/>
  <c r="A13264" i="3"/>
  <c r="A13265" i="3"/>
  <c r="A13266" i="3"/>
  <c r="A13267" i="3"/>
  <c r="A13268" i="3"/>
  <c r="A13269" i="3"/>
  <c r="A13270" i="3"/>
  <c r="A13271" i="3"/>
  <c r="A13272" i="3"/>
  <c r="A13273" i="3"/>
  <c r="A13274" i="3"/>
  <c r="A13275" i="3"/>
  <c r="A13276" i="3"/>
  <c r="A13462" i="3"/>
  <c r="A13463" i="3"/>
  <c r="B13264" i="3"/>
  <c r="B13265" i="3"/>
  <c r="B13266" i="3"/>
  <c r="B13267" i="3"/>
  <c r="B13268" i="3"/>
  <c r="B13269" i="3"/>
  <c r="B13270" i="3"/>
  <c r="B13271" i="3"/>
  <c r="B13272" i="3"/>
  <c r="B13273" i="3"/>
  <c r="B13274" i="3"/>
  <c r="B13275" i="3"/>
  <c r="B13276" i="3"/>
  <c r="B13462" i="3"/>
  <c r="B134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462" i="3"/>
  <c r="F134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462" i="3"/>
  <c r="G13463" i="3"/>
  <c r="H13264" i="3"/>
  <c r="H13265" i="3"/>
  <c r="H13266" i="3"/>
  <c r="H13267" i="3"/>
  <c r="H13268" i="3"/>
  <c r="H13269" i="3"/>
  <c r="H13270" i="3"/>
  <c r="H13271" i="3"/>
  <c r="H13272" i="3"/>
  <c r="H13273" i="3"/>
  <c r="H13274" i="3"/>
  <c r="H13275" i="3"/>
  <c r="H13276" i="3"/>
  <c r="H13462" i="3"/>
  <c r="H13463" i="3"/>
  <c r="J13264" i="3"/>
  <c r="J13265" i="3"/>
  <c r="J13266" i="3"/>
  <c r="J13267" i="3"/>
  <c r="J13268" i="3"/>
  <c r="J13269" i="3"/>
  <c r="J13270" i="3"/>
  <c r="J13271" i="3"/>
  <c r="J13272" i="3"/>
  <c r="J13273" i="3"/>
  <c r="J13274" i="3"/>
  <c r="J13275" i="3"/>
  <c r="J13276" i="3"/>
  <c r="J13462" i="3"/>
  <c r="J13463" i="3"/>
  <c r="K13264" i="3"/>
  <c r="K13265" i="3"/>
  <c r="K13266" i="3"/>
  <c r="K13267" i="3"/>
  <c r="K13268" i="3"/>
  <c r="K13269" i="3"/>
  <c r="K13270" i="3"/>
  <c r="K13271" i="3"/>
  <c r="K13272" i="3"/>
  <c r="K13273" i="3"/>
  <c r="K13274" i="3"/>
  <c r="K13275" i="3"/>
  <c r="K13276" i="3"/>
  <c r="K13462" i="3"/>
  <c r="K13463" i="3"/>
  <c r="M13264" i="3"/>
  <c r="N13264" i="3" s="1"/>
  <c r="M13265" i="3"/>
  <c r="N13265" i="3" s="1"/>
  <c r="M13266" i="3"/>
  <c r="N13266" i="3" s="1"/>
  <c r="M13267" i="3"/>
  <c r="N13267" i="3" s="1"/>
  <c r="M13268" i="3"/>
  <c r="N13268" i="3" s="1"/>
  <c r="M13269" i="3"/>
  <c r="N13269" i="3" s="1"/>
  <c r="M13270" i="3"/>
  <c r="N13270" i="3" s="1"/>
  <c r="M13271" i="3"/>
  <c r="N13271" i="3" s="1"/>
  <c r="M13272" i="3"/>
  <c r="N13272" i="3" s="1"/>
  <c r="M13273" i="3"/>
  <c r="N13273" i="3" s="1"/>
  <c r="M13274" i="3"/>
  <c r="N13274" i="3" s="1"/>
  <c r="M13275" i="3"/>
  <c r="N13275" i="3" s="1"/>
  <c r="M13276" i="3"/>
  <c r="N13276" i="3" s="1"/>
  <c r="M13462" i="3"/>
  <c r="N13462" i="3" s="1"/>
  <c r="M13463" i="3"/>
  <c r="N13463" i="3" s="1"/>
  <c r="A13214" i="3"/>
  <c r="A13215" i="3"/>
  <c r="A13216" i="3"/>
  <c r="A13217" i="3"/>
  <c r="A13218" i="3"/>
  <c r="A13219" i="3"/>
  <c r="A13220" i="3"/>
  <c r="A13221" i="3"/>
  <c r="A13222" i="3"/>
  <c r="A13223" i="3"/>
  <c r="A13224" i="3"/>
  <c r="A13225" i="3"/>
  <c r="A13226" i="3"/>
  <c r="A13227" i="3"/>
  <c r="A13228" i="3"/>
  <c r="A13229" i="3"/>
  <c r="B13214" i="3"/>
  <c r="B13215" i="3"/>
  <c r="B13216" i="3"/>
  <c r="B13217" i="3"/>
  <c r="B13218" i="3"/>
  <c r="B13219" i="3"/>
  <c r="B13220" i="3"/>
  <c r="B13221" i="3"/>
  <c r="B13222" i="3"/>
  <c r="B13223" i="3"/>
  <c r="B13224" i="3"/>
  <c r="B13225" i="3"/>
  <c r="B13226" i="3"/>
  <c r="B13227" i="3"/>
  <c r="B13228" i="3"/>
  <c r="B13229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H13214" i="3"/>
  <c r="H13215" i="3"/>
  <c r="H13216" i="3"/>
  <c r="H13217" i="3"/>
  <c r="H13218" i="3"/>
  <c r="H13219" i="3"/>
  <c r="H13220" i="3"/>
  <c r="H13221" i="3"/>
  <c r="H13222" i="3"/>
  <c r="H13223" i="3"/>
  <c r="H13224" i="3"/>
  <c r="H13225" i="3"/>
  <c r="H13226" i="3"/>
  <c r="H13227" i="3"/>
  <c r="H13228" i="3"/>
  <c r="H13229" i="3"/>
  <c r="J13214" i="3"/>
  <c r="J13215" i="3"/>
  <c r="J13216" i="3"/>
  <c r="J13217" i="3"/>
  <c r="J13218" i="3"/>
  <c r="J13219" i="3"/>
  <c r="J13220" i="3"/>
  <c r="J13221" i="3"/>
  <c r="J13222" i="3"/>
  <c r="J13223" i="3"/>
  <c r="J13224" i="3"/>
  <c r="J13225" i="3"/>
  <c r="J13226" i="3"/>
  <c r="J13227" i="3"/>
  <c r="J13228" i="3"/>
  <c r="J13229" i="3"/>
  <c r="K13214" i="3"/>
  <c r="K13215" i="3"/>
  <c r="K13216" i="3"/>
  <c r="K13217" i="3"/>
  <c r="K13218" i="3"/>
  <c r="K13219" i="3"/>
  <c r="K13220" i="3"/>
  <c r="K13221" i="3"/>
  <c r="K13222" i="3"/>
  <c r="K13223" i="3"/>
  <c r="K13224" i="3"/>
  <c r="K13225" i="3"/>
  <c r="K13226" i="3"/>
  <c r="K13227" i="3"/>
  <c r="K13228" i="3"/>
  <c r="K13229" i="3"/>
  <c r="M13214" i="3"/>
  <c r="M13215" i="3"/>
  <c r="M13216" i="3"/>
  <c r="M13217" i="3"/>
  <c r="M13218" i="3"/>
  <c r="M13219" i="3"/>
  <c r="M13220" i="3"/>
  <c r="M13221" i="3"/>
  <c r="M13222" i="3"/>
  <c r="M13223" i="3"/>
  <c r="M13224" i="3"/>
  <c r="M13225" i="3"/>
  <c r="M13226" i="3"/>
  <c r="M13227" i="3"/>
  <c r="M13228" i="3"/>
  <c r="M13229" i="3"/>
  <c r="N13214" i="3"/>
  <c r="N13215" i="3"/>
  <c r="N13216" i="3"/>
  <c r="N13217" i="3"/>
  <c r="N13218" i="3"/>
  <c r="N13219" i="3"/>
  <c r="N13220" i="3"/>
  <c r="N13221" i="3"/>
  <c r="N13222" i="3"/>
  <c r="N13223" i="3"/>
  <c r="N13224" i="3"/>
  <c r="N13225" i="3"/>
  <c r="N13226" i="3"/>
  <c r="N13227" i="3"/>
  <c r="N13228" i="3"/>
  <c r="N13229" i="3"/>
  <c r="A13230" i="3"/>
  <c r="A13231" i="3"/>
  <c r="A13232" i="3"/>
  <c r="A13233" i="3"/>
  <c r="A13234" i="3"/>
  <c r="A13235" i="3"/>
  <c r="A13236" i="3"/>
  <c r="A13237" i="3"/>
  <c r="A13238" i="3"/>
  <c r="A13239" i="3"/>
  <c r="A13240" i="3"/>
  <c r="A13241" i="3"/>
  <c r="A13242" i="3"/>
  <c r="A13243" i="3"/>
  <c r="A13244" i="3"/>
  <c r="A13245" i="3"/>
  <c r="B13230" i="3"/>
  <c r="B13231" i="3"/>
  <c r="B13232" i="3"/>
  <c r="B13233" i="3"/>
  <c r="B13234" i="3"/>
  <c r="B13235" i="3"/>
  <c r="B13236" i="3"/>
  <c r="B13237" i="3"/>
  <c r="B13238" i="3"/>
  <c r="B13239" i="3"/>
  <c r="B13240" i="3"/>
  <c r="B13241" i="3"/>
  <c r="B13242" i="3"/>
  <c r="B13243" i="3"/>
  <c r="B13244" i="3"/>
  <c r="B13245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H13230" i="3"/>
  <c r="H13231" i="3"/>
  <c r="H13232" i="3"/>
  <c r="H13233" i="3"/>
  <c r="H13234" i="3"/>
  <c r="H13235" i="3"/>
  <c r="H13236" i="3"/>
  <c r="H13237" i="3"/>
  <c r="H13238" i="3"/>
  <c r="H13239" i="3"/>
  <c r="H13240" i="3"/>
  <c r="H13241" i="3"/>
  <c r="H13242" i="3"/>
  <c r="H13243" i="3"/>
  <c r="H13244" i="3"/>
  <c r="H13245" i="3"/>
  <c r="J13230" i="3"/>
  <c r="J13231" i="3"/>
  <c r="J13232" i="3"/>
  <c r="J13233" i="3"/>
  <c r="J13234" i="3"/>
  <c r="J13235" i="3"/>
  <c r="J13236" i="3"/>
  <c r="J13237" i="3"/>
  <c r="J13238" i="3"/>
  <c r="J13239" i="3"/>
  <c r="J13240" i="3"/>
  <c r="J13241" i="3"/>
  <c r="J13242" i="3"/>
  <c r="J13243" i="3"/>
  <c r="J13244" i="3"/>
  <c r="J13245" i="3"/>
  <c r="K13230" i="3"/>
  <c r="K13231" i="3"/>
  <c r="K13232" i="3"/>
  <c r="K13233" i="3"/>
  <c r="K13234" i="3"/>
  <c r="K13235" i="3"/>
  <c r="K13236" i="3"/>
  <c r="K13237" i="3"/>
  <c r="K13238" i="3"/>
  <c r="K13239" i="3"/>
  <c r="K13240" i="3"/>
  <c r="K13241" i="3"/>
  <c r="K13242" i="3"/>
  <c r="K13243" i="3"/>
  <c r="K13244" i="3"/>
  <c r="K13245" i="3"/>
  <c r="M13230" i="3"/>
  <c r="M13231" i="3"/>
  <c r="M13232" i="3"/>
  <c r="M13233" i="3"/>
  <c r="M13234" i="3"/>
  <c r="M13235" i="3"/>
  <c r="M13236" i="3"/>
  <c r="M13237" i="3"/>
  <c r="M13238" i="3"/>
  <c r="M13239" i="3"/>
  <c r="M13240" i="3"/>
  <c r="M13241" i="3"/>
  <c r="N13241" i="3" s="1"/>
  <c r="M13242" i="3"/>
  <c r="N13242" i="3" s="1"/>
  <c r="M13243" i="3"/>
  <c r="N13243" i="3" s="1"/>
  <c r="M13244" i="3"/>
  <c r="N13244" i="3" s="1"/>
  <c r="M13245" i="3"/>
  <c r="N13245" i="3" s="1"/>
  <c r="N13230" i="3"/>
  <c r="N13231" i="3"/>
  <c r="N13232" i="3"/>
  <c r="N13233" i="3"/>
  <c r="N13234" i="3"/>
  <c r="N13235" i="3"/>
  <c r="N13236" i="3"/>
  <c r="N13237" i="3"/>
  <c r="N13238" i="3"/>
  <c r="N13239" i="3"/>
  <c r="N13240" i="3"/>
  <c r="A13187" i="3"/>
  <c r="A13188" i="3"/>
  <c r="A13189" i="3"/>
  <c r="A13190" i="3"/>
  <c r="A13191" i="3"/>
  <c r="A13192" i="3"/>
  <c r="A13193" i="3"/>
  <c r="A13194" i="3"/>
  <c r="A13195" i="3"/>
  <c r="A13196" i="3"/>
  <c r="A13197" i="3"/>
  <c r="A13198" i="3"/>
  <c r="A13199" i="3"/>
  <c r="A13200" i="3"/>
  <c r="A13201" i="3"/>
  <c r="B13187" i="3"/>
  <c r="B13188" i="3"/>
  <c r="B13189" i="3"/>
  <c r="B13190" i="3"/>
  <c r="B13191" i="3"/>
  <c r="B13192" i="3"/>
  <c r="B13193" i="3"/>
  <c r="B13194" i="3"/>
  <c r="B13195" i="3"/>
  <c r="B13196" i="3"/>
  <c r="B13197" i="3"/>
  <c r="B13198" i="3"/>
  <c r="B13199" i="3"/>
  <c r="B13200" i="3"/>
  <c r="B13201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H13187" i="3"/>
  <c r="H13188" i="3"/>
  <c r="H13189" i="3"/>
  <c r="H13190" i="3"/>
  <c r="H13191" i="3"/>
  <c r="H13192" i="3"/>
  <c r="H13193" i="3"/>
  <c r="H13194" i="3"/>
  <c r="H13195" i="3"/>
  <c r="H13196" i="3"/>
  <c r="H13197" i="3"/>
  <c r="H13198" i="3"/>
  <c r="H13199" i="3"/>
  <c r="H13200" i="3"/>
  <c r="H13201" i="3"/>
  <c r="J13187" i="3"/>
  <c r="J13188" i="3"/>
  <c r="J13189" i="3"/>
  <c r="J13190" i="3"/>
  <c r="J13191" i="3"/>
  <c r="J13192" i="3"/>
  <c r="J13193" i="3"/>
  <c r="J13194" i="3"/>
  <c r="J13195" i="3"/>
  <c r="J13196" i="3"/>
  <c r="J13197" i="3"/>
  <c r="J13198" i="3"/>
  <c r="J13199" i="3"/>
  <c r="J13200" i="3"/>
  <c r="J13201" i="3"/>
  <c r="K13187" i="3"/>
  <c r="K13188" i="3"/>
  <c r="K13189" i="3"/>
  <c r="K13190" i="3"/>
  <c r="K13191" i="3"/>
  <c r="K13192" i="3"/>
  <c r="K13193" i="3"/>
  <c r="K13194" i="3"/>
  <c r="K13195" i="3"/>
  <c r="K13196" i="3"/>
  <c r="K13197" i="3"/>
  <c r="K13198" i="3"/>
  <c r="K13199" i="3"/>
  <c r="K13200" i="3"/>
  <c r="K13201" i="3"/>
  <c r="M13187" i="3"/>
  <c r="N13187" i="3" s="1"/>
  <c r="M13188" i="3"/>
  <c r="N13188" i="3" s="1"/>
  <c r="M13189" i="3"/>
  <c r="N13189" i="3" s="1"/>
  <c r="M13190" i="3"/>
  <c r="M13191" i="3"/>
  <c r="M13192" i="3"/>
  <c r="N13192" i="3" s="1"/>
  <c r="M13193" i="3"/>
  <c r="N13193" i="3" s="1"/>
  <c r="M13194" i="3"/>
  <c r="N13194" i="3" s="1"/>
  <c r="M13195" i="3"/>
  <c r="N13195" i="3" s="1"/>
  <c r="M13196" i="3"/>
  <c r="N13196" i="3" s="1"/>
  <c r="M13197" i="3"/>
  <c r="N13197" i="3" s="1"/>
  <c r="M13198" i="3"/>
  <c r="N13198" i="3" s="1"/>
  <c r="M13199" i="3"/>
  <c r="N13199" i="3" s="1"/>
  <c r="M13200" i="3"/>
  <c r="N13200" i="3" s="1"/>
  <c r="M13201" i="3"/>
  <c r="N13201" i="3" s="1"/>
  <c r="N13190" i="3"/>
  <c r="N13191" i="3"/>
  <c r="A13202" i="3"/>
  <c r="A13203" i="3"/>
  <c r="A13204" i="3"/>
  <c r="A13205" i="3"/>
  <c r="A13206" i="3"/>
  <c r="A13207" i="3"/>
  <c r="A13208" i="3"/>
  <c r="A13209" i="3"/>
  <c r="A13210" i="3"/>
  <c r="A13211" i="3"/>
  <c r="A13212" i="3"/>
  <c r="A13213" i="3"/>
  <c r="A13246" i="3"/>
  <c r="B13202" i="3"/>
  <c r="B13203" i="3"/>
  <c r="B13204" i="3"/>
  <c r="B13205" i="3"/>
  <c r="B13206" i="3"/>
  <c r="B13207" i="3"/>
  <c r="B13208" i="3"/>
  <c r="B13209" i="3"/>
  <c r="B13210" i="3"/>
  <c r="B13211" i="3"/>
  <c r="B13212" i="3"/>
  <c r="B13213" i="3"/>
  <c r="B13246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46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46" i="3"/>
  <c r="H13202" i="3"/>
  <c r="H13203" i="3"/>
  <c r="H13204" i="3"/>
  <c r="H13205" i="3"/>
  <c r="H13206" i="3"/>
  <c r="H13207" i="3"/>
  <c r="H13208" i="3"/>
  <c r="H13209" i="3"/>
  <c r="H13210" i="3"/>
  <c r="H13211" i="3"/>
  <c r="H13212" i="3"/>
  <c r="H13213" i="3"/>
  <c r="H13246" i="3"/>
  <c r="J13202" i="3"/>
  <c r="J13203" i="3"/>
  <c r="J13204" i="3"/>
  <c r="J13205" i="3"/>
  <c r="J13206" i="3"/>
  <c r="J13207" i="3"/>
  <c r="J13208" i="3"/>
  <c r="J13209" i="3"/>
  <c r="J13210" i="3"/>
  <c r="J13211" i="3"/>
  <c r="J13212" i="3"/>
  <c r="J13213" i="3"/>
  <c r="J13246" i="3"/>
  <c r="K13202" i="3"/>
  <c r="K13203" i="3"/>
  <c r="K13204" i="3"/>
  <c r="K13205" i="3"/>
  <c r="K13206" i="3"/>
  <c r="K13207" i="3"/>
  <c r="K13208" i="3"/>
  <c r="K13209" i="3"/>
  <c r="K13210" i="3"/>
  <c r="K13211" i="3"/>
  <c r="K13212" i="3"/>
  <c r="K13213" i="3"/>
  <c r="K13246" i="3"/>
  <c r="M13202" i="3"/>
  <c r="N13202" i="3" s="1"/>
  <c r="M13203" i="3"/>
  <c r="M13204" i="3"/>
  <c r="N13204" i="3" s="1"/>
  <c r="M13205" i="3"/>
  <c r="N13205" i="3" s="1"/>
  <c r="M13206" i="3"/>
  <c r="N13206" i="3" s="1"/>
  <c r="M13207" i="3"/>
  <c r="N13207" i="3" s="1"/>
  <c r="M13208" i="3"/>
  <c r="N13208" i="3" s="1"/>
  <c r="M13209" i="3"/>
  <c r="N13209" i="3" s="1"/>
  <c r="M13210" i="3"/>
  <c r="N13210" i="3" s="1"/>
  <c r="M13211" i="3"/>
  <c r="N13211" i="3" s="1"/>
  <c r="M13212" i="3"/>
  <c r="N13212" i="3" s="1"/>
  <c r="M13213" i="3"/>
  <c r="N13213" i="3" s="1"/>
  <c r="M13246" i="3"/>
  <c r="N13246" i="3" s="1"/>
  <c r="N13203" i="3"/>
  <c r="A13161" i="3"/>
  <c r="A13162" i="3"/>
  <c r="A13163" i="3"/>
  <c r="A13164" i="3"/>
  <c r="A13165" i="3"/>
  <c r="A13166" i="3"/>
  <c r="A13167" i="3"/>
  <c r="A13168" i="3"/>
  <c r="A13169" i="3"/>
  <c r="A13170" i="3"/>
  <c r="A13171" i="3"/>
  <c r="A13172" i="3"/>
  <c r="A13173" i="3"/>
  <c r="A13174" i="3"/>
  <c r="B13161" i="3"/>
  <c r="B13162" i="3"/>
  <c r="B13163" i="3"/>
  <c r="B13164" i="3"/>
  <c r="B13165" i="3"/>
  <c r="B13166" i="3"/>
  <c r="B13167" i="3"/>
  <c r="B13168" i="3"/>
  <c r="B13169" i="3"/>
  <c r="B13170" i="3"/>
  <c r="B13171" i="3"/>
  <c r="B13172" i="3"/>
  <c r="B13173" i="3"/>
  <c r="B13174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H13161" i="3"/>
  <c r="H13162" i="3"/>
  <c r="H13163" i="3"/>
  <c r="H13164" i="3"/>
  <c r="H13165" i="3"/>
  <c r="H13166" i="3"/>
  <c r="H13167" i="3"/>
  <c r="H13168" i="3"/>
  <c r="H13169" i="3"/>
  <c r="H13170" i="3"/>
  <c r="H13171" i="3"/>
  <c r="H13172" i="3"/>
  <c r="H13173" i="3"/>
  <c r="H13174" i="3"/>
  <c r="J13161" i="3"/>
  <c r="J13162" i="3"/>
  <c r="J13163" i="3"/>
  <c r="J13164" i="3"/>
  <c r="J13165" i="3"/>
  <c r="J13166" i="3"/>
  <c r="J13167" i="3"/>
  <c r="J13168" i="3"/>
  <c r="J13169" i="3"/>
  <c r="J13170" i="3"/>
  <c r="J13171" i="3"/>
  <c r="J13172" i="3"/>
  <c r="J13173" i="3"/>
  <c r="J13174" i="3"/>
  <c r="K13161" i="3"/>
  <c r="K13162" i="3"/>
  <c r="K13163" i="3"/>
  <c r="K13164" i="3"/>
  <c r="K13165" i="3"/>
  <c r="K13166" i="3"/>
  <c r="K13167" i="3"/>
  <c r="K13168" i="3"/>
  <c r="K13169" i="3"/>
  <c r="K13170" i="3"/>
  <c r="K13171" i="3"/>
  <c r="K13172" i="3"/>
  <c r="K13173" i="3"/>
  <c r="K13174" i="3"/>
  <c r="M13161" i="3"/>
  <c r="N13161" i="3" s="1"/>
  <c r="M13162" i="3"/>
  <c r="N13162" i="3" s="1"/>
  <c r="M13163" i="3"/>
  <c r="N13163" i="3" s="1"/>
  <c r="M13164" i="3"/>
  <c r="N13164" i="3" s="1"/>
  <c r="M13165" i="3"/>
  <c r="N13165" i="3" s="1"/>
  <c r="M13166" i="3"/>
  <c r="N13166" i="3" s="1"/>
  <c r="M13167" i="3"/>
  <c r="N13167" i="3" s="1"/>
  <c r="M13168" i="3"/>
  <c r="N13168" i="3" s="1"/>
  <c r="M13169" i="3"/>
  <c r="N13169" i="3" s="1"/>
  <c r="M13170" i="3"/>
  <c r="N13170" i="3" s="1"/>
  <c r="M13171" i="3"/>
  <c r="N13171" i="3" s="1"/>
  <c r="M13172" i="3"/>
  <c r="N13172" i="3" s="1"/>
  <c r="M13173" i="3"/>
  <c r="N13173" i="3" s="1"/>
  <c r="M13174" i="3"/>
  <c r="N13174" i="3" s="1"/>
  <c r="A13175" i="3"/>
  <c r="A13176" i="3"/>
  <c r="A13177" i="3"/>
  <c r="A13178" i="3"/>
  <c r="A13179" i="3"/>
  <c r="A13180" i="3"/>
  <c r="A13181" i="3"/>
  <c r="A13182" i="3"/>
  <c r="A13183" i="3"/>
  <c r="A13184" i="3"/>
  <c r="A13185" i="3"/>
  <c r="A13186" i="3"/>
  <c r="A13247" i="3"/>
  <c r="A13248" i="3"/>
  <c r="B13175" i="3"/>
  <c r="B13176" i="3"/>
  <c r="B13177" i="3"/>
  <c r="B13178" i="3"/>
  <c r="B13179" i="3"/>
  <c r="B13180" i="3"/>
  <c r="B13181" i="3"/>
  <c r="B13182" i="3"/>
  <c r="B13183" i="3"/>
  <c r="B13184" i="3"/>
  <c r="B13185" i="3"/>
  <c r="B13186" i="3"/>
  <c r="B13247" i="3"/>
  <c r="B13248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247" i="3"/>
  <c r="F13248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247" i="3"/>
  <c r="G13248" i="3"/>
  <c r="H13175" i="3"/>
  <c r="H13176" i="3"/>
  <c r="H13177" i="3"/>
  <c r="H13178" i="3"/>
  <c r="H13179" i="3"/>
  <c r="H13180" i="3"/>
  <c r="H13181" i="3"/>
  <c r="H13182" i="3"/>
  <c r="H13183" i="3"/>
  <c r="H13184" i="3"/>
  <c r="H13185" i="3"/>
  <c r="H13186" i="3"/>
  <c r="H13247" i="3"/>
  <c r="H13248" i="3"/>
  <c r="J13175" i="3"/>
  <c r="J13176" i="3"/>
  <c r="J13177" i="3"/>
  <c r="J13178" i="3"/>
  <c r="J13179" i="3"/>
  <c r="J13180" i="3"/>
  <c r="J13181" i="3"/>
  <c r="J13182" i="3"/>
  <c r="J13183" i="3"/>
  <c r="J13184" i="3"/>
  <c r="J13185" i="3"/>
  <c r="J13186" i="3"/>
  <c r="J13247" i="3"/>
  <c r="J13248" i="3"/>
  <c r="K13175" i="3"/>
  <c r="K13176" i="3"/>
  <c r="K13177" i="3"/>
  <c r="K13178" i="3"/>
  <c r="K13179" i="3"/>
  <c r="K13180" i="3"/>
  <c r="K13181" i="3"/>
  <c r="K13182" i="3"/>
  <c r="K13183" i="3"/>
  <c r="K13184" i="3"/>
  <c r="K13185" i="3"/>
  <c r="K13186" i="3"/>
  <c r="K13247" i="3"/>
  <c r="K13248" i="3"/>
  <c r="M13175" i="3"/>
  <c r="N13175" i="3" s="1"/>
  <c r="M13176" i="3"/>
  <c r="N13176" i="3" s="1"/>
  <c r="M13177" i="3"/>
  <c r="N13177" i="3" s="1"/>
  <c r="M13178" i="3"/>
  <c r="N13178" i="3" s="1"/>
  <c r="M13179" i="3"/>
  <c r="N13179" i="3" s="1"/>
  <c r="M13180" i="3"/>
  <c r="N13180" i="3" s="1"/>
  <c r="M13181" i="3"/>
  <c r="N13181" i="3" s="1"/>
  <c r="M13182" i="3"/>
  <c r="N13182" i="3" s="1"/>
  <c r="M13183" i="3"/>
  <c r="N13183" i="3" s="1"/>
  <c r="M13184" i="3"/>
  <c r="N13184" i="3" s="1"/>
  <c r="M13185" i="3"/>
  <c r="N13185" i="3" s="1"/>
  <c r="M13186" i="3"/>
  <c r="N13186" i="3" s="1"/>
  <c r="M13247" i="3"/>
  <c r="N13247" i="3" s="1"/>
  <c r="M13248" i="3"/>
  <c r="N13248" i="3" s="1"/>
  <c r="A13145" i="3"/>
  <c r="A13146" i="3"/>
  <c r="A13147" i="3"/>
  <c r="A13148" i="3"/>
  <c r="A13149" i="3"/>
  <c r="A13150" i="3"/>
  <c r="A13151" i="3"/>
  <c r="A13152" i="3"/>
  <c r="A13153" i="3"/>
  <c r="A13154" i="3"/>
  <c r="A13155" i="3"/>
  <c r="A13156" i="3"/>
  <c r="A13157" i="3"/>
  <c r="A13158" i="3"/>
  <c r="B13144" i="3"/>
  <c r="B13145" i="3"/>
  <c r="B13146" i="3"/>
  <c r="B13147" i="3"/>
  <c r="B13148" i="3"/>
  <c r="B13149" i="3"/>
  <c r="B13150" i="3"/>
  <c r="B13151" i="3"/>
  <c r="B13152" i="3"/>
  <c r="B13153" i="3"/>
  <c r="B13154" i="3"/>
  <c r="B13155" i="3"/>
  <c r="B13156" i="3"/>
  <c r="B13157" i="3"/>
  <c r="B13158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H13144" i="3"/>
  <c r="H13145" i="3"/>
  <c r="H13146" i="3"/>
  <c r="H13147" i="3"/>
  <c r="H13148" i="3"/>
  <c r="H13149" i="3"/>
  <c r="H13150" i="3"/>
  <c r="H13151" i="3"/>
  <c r="H13152" i="3"/>
  <c r="H13153" i="3"/>
  <c r="H13154" i="3"/>
  <c r="H13155" i="3"/>
  <c r="H13156" i="3"/>
  <c r="H13157" i="3"/>
  <c r="H13158" i="3"/>
  <c r="J13144" i="3"/>
  <c r="J13145" i="3"/>
  <c r="J13146" i="3"/>
  <c r="J13147" i="3"/>
  <c r="J13148" i="3"/>
  <c r="J13149" i="3"/>
  <c r="J13150" i="3"/>
  <c r="J13151" i="3"/>
  <c r="J13152" i="3"/>
  <c r="J13153" i="3"/>
  <c r="J13154" i="3"/>
  <c r="J13155" i="3"/>
  <c r="J13156" i="3"/>
  <c r="J13157" i="3"/>
  <c r="J13158" i="3"/>
  <c r="K13144" i="3"/>
  <c r="K13145" i="3"/>
  <c r="K13146" i="3"/>
  <c r="K13147" i="3"/>
  <c r="K13148" i="3"/>
  <c r="K13149" i="3"/>
  <c r="K13150" i="3"/>
  <c r="K13151" i="3"/>
  <c r="K13152" i="3"/>
  <c r="K13153" i="3"/>
  <c r="K13154" i="3"/>
  <c r="K13155" i="3"/>
  <c r="K13156" i="3"/>
  <c r="K13157" i="3"/>
  <c r="K13158" i="3"/>
  <c r="M13144" i="3"/>
  <c r="N13144" i="3" s="1"/>
  <c r="M13145" i="3"/>
  <c r="N13145" i="3" s="1"/>
  <c r="M13146" i="3"/>
  <c r="N13146" i="3" s="1"/>
  <c r="M13147" i="3"/>
  <c r="N13147" i="3" s="1"/>
  <c r="M13148" i="3"/>
  <c r="N13148" i="3" s="1"/>
  <c r="M13149" i="3"/>
  <c r="N13149" i="3" s="1"/>
  <c r="M13150" i="3"/>
  <c r="N13150" i="3" s="1"/>
  <c r="M13151" i="3"/>
  <c r="N13151" i="3" s="1"/>
  <c r="M13152" i="3"/>
  <c r="N13152" i="3" s="1"/>
  <c r="M13153" i="3"/>
  <c r="N13153" i="3" s="1"/>
  <c r="M13154" i="3"/>
  <c r="N13154" i="3" s="1"/>
  <c r="M13155" i="3"/>
  <c r="N13155" i="3" s="1"/>
  <c r="M13156" i="3"/>
  <c r="N13156" i="3" s="1"/>
  <c r="M13157" i="3"/>
  <c r="N13157" i="3" s="1"/>
  <c r="M13158" i="3"/>
  <c r="N13158" i="3" s="1"/>
  <c r="A13112" i="3"/>
  <c r="A13113" i="3"/>
  <c r="A13114" i="3"/>
  <c r="A13115" i="3"/>
  <c r="A13116" i="3"/>
  <c r="A13117" i="3"/>
  <c r="A13118" i="3"/>
  <c r="A13119" i="3"/>
  <c r="A13120" i="3"/>
  <c r="A13121" i="3"/>
  <c r="A13122" i="3"/>
  <c r="A13123" i="3"/>
  <c r="A13124" i="3"/>
  <c r="A13125" i="3"/>
  <c r="A13126" i="3"/>
  <c r="A13127" i="3"/>
  <c r="A13128" i="3"/>
  <c r="A13129" i="3"/>
  <c r="A13130" i="3"/>
  <c r="A13131" i="3"/>
  <c r="A13132" i="3"/>
  <c r="B13112" i="3"/>
  <c r="B13113" i="3"/>
  <c r="B13114" i="3"/>
  <c r="B13115" i="3"/>
  <c r="B13116" i="3"/>
  <c r="B13117" i="3"/>
  <c r="B13118" i="3"/>
  <c r="B13119" i="3"/>
  <c r="B13120" i="3"/>
  <c r="B13121" i="3"/>
  <c r="B13122" i="3"/>
  <c r="B13123" i="3"/>
  <c r="B13124" i="3"/>
  <c r="B13125" i="3"/>
  <c r="B13126" i="3"/>
  <c r="B13127" i="3"/>
  <c r="B13128" i="3"/>
  <c r="B13129" i="3"/>
  <c r="B13130" i="3"/>
  <c r="B13131" i="3"/>
  <c r="B13132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H13112" i="3"/>
  <c r="H13113" i="3"/>
  <c r="H13114" i="3"/>
  <c r="H13115" i="3"/>
  <c r="H13116" i="3"/>
  <c r="H13117" i="3"/>
  <c r="H13118" i="3"/>
  <c r="H13119" i="3"/>
  <c r="H13120" i="3"/>
  <c r="H13121" i="3"/>
  <c r="H13122" i="3"/>
  <c r="H13123" i="3"/>
  <c r="H13124" i="3"/>
  <c r="H13125" i="3"/>
  <c r="H13126" i="3"/>
  <c r="H13127" i="3"/>
  <c r="H13128" i="3"/>
  <c r="H13129" i="3"/>
  <c r="H13130" i="3"/>
  <c r="H13131" i="3"/>
  <c r="H13132" i="3"/>
  <c r="J13112" i="3"/>
  <c r="J13113" i="3"/>
  <c r="J13114" i="3"/>
  <c r="J13115" i="3"/>
  <c r="J13116" i="3"/>
  <c r="J13117" i="3"/>
  <c r="J13118" i="3"/>
  <c r="J13119" i="3"/>
  <c r="J13120" i="3"/>
  <c r="J13121" i="3"/>
  <c r="J13122" i="3"/>
  <c r="J13123" i="3"/>
  <c r="J13124" i="3"/>
  <c r="J13125" i="3"/>
  <c r="J13126" i="3"/>
  <c r="J13127" i="3"/>
  <c r="J13128" i="3"/>
  <c r="J13129" i="3"/>
  <c r="J13130" i="3"/>
  <c r="J13131" i="3"/>
  <c r="J13132" i="3"/>
  <c r="K13112" i="3"/>
  <c r="K13113" i="3"/>
  <c r="K13114" i="3"/>
  <c r="K13115" i="3"/>
  <c r="K13116" i="3"/>
  <c r="K13117" i="3"/>
  <c r="K13118" i="3"/>
  <c r="K13119" i="3"/>
  <c r="K13120" i="3"/>
  <c r="K13121" i="3"/>
  <c r="K13122" i="3"/>
  <c r="K13123" i="3"/>
  <c r="K13124" i="3"/>
  <c r="K13125" i="3"/>
  <c r="K13126" i="3"/>
  <c r="K13127" i="3"/>
  <c r="K13128" i="3"/>
  <c r="K13129" i="3"/>
  <c r="K13130" i="3"/>
  <c r="K13131" i="3"/>
  <c r="K13132" i="3"/>
  <c r="M13112" i="3"/>
  <c r="N13112" i="3" s="1"/>
  <c r="M13113" i="3"/>
  <c r="M13114" i="3"/>
  <c r="M13115" i="3"/>
  <c r="M13116" i="3"/>
  <c r="N13116" i="3" s="1"/>
  <c r="M13117" i="3"/>
  <c r="N13117" i="3" s="1"/>
  <c r="M13118" i="3"/>
  <c r="N13118" i="3" s="1"/>
  <c r="M13119" i="3"/>
  <c r="N13119" i="3" s="1"/>
  <c r="M13120" i="3"/>
  <c r="N13120" i="3" s="1"/>
  <c r="M13121" i="3"/>
  <c r="N13121" i="3" s="1"/>
  <c r="M13122" i="3"/>
  <c r="N13122" i="3" s="1"/>
  <c r="M13123" i="3"/>
  <c r="N13123" i="3" s="1"/>
  <c r="M13124" i="3"/>
  <c r="N13124" i="3" s="1"/>
  <c r="M13125" i="3"/>
  <c r="N13125" i="3" s="1"/>
  <c r="M13126" i="3"/>
  <c r="N13126" i="3" s="1"/>
  <c r="M13127" i="3"/>
  <c r="N13127" i="3" s="1"/>
  <c r="M13128" i="3"/>
  <c r="N13128" i="3" s="1"/>
  <c r="M13129" i="3"/>
  <c r="N13129" i="3" s="1"/>
  <c r="M13130" i="3"/>
  <c r="N13130" i="3" s="1"/>
  <c r="M13131" i="3"/>
  <c r="N13131" i="3" s="1"/>
  <c r="M13132" i="3"/>
  <c r="N13132" i="3" s="1"/>
  <c r="N13113" i="3"/>
  <c r="N13114" i="3"/>
  <c r="N13115" i="3"/>
  <c r="A13072" i="3"/>
  <c r="A13073" i="3"/>
  <c r="A13074" i="3"/>
  <c r="A13075" i="3"/>
  <c r="A13076" i="3"/>
  <c r="A13077" i="3"/>
  <c r="A13078" i="3"/>
  <c r="A13079" i="3"/>
  <c r="A13080" i="3"/>
  <c r="A13081" i="3"/>
  <c r="A13082" i="3"/>
  <c r="A13083" i="3"/>
  <c r="A13084" i="3"/>
  <c r="A13085" i="3"/>
  <c r="A13086" i="3"/>
  <c r="A13087" i="3"/>
  <c r="A13088" i="3"/>
  <c r="A13089" i="3"/>
  <c r="A13090" i="3"/>
  <c r="A13091" i="3"/>
  <c r="A13092" i="3"/>
  <c r="A13093" i="3"/>
  <c r="A13094" i="3"/>
  <c r="B13072" i="3"/>
  <c r="B13073" i="3"/>
  <c r="B13074" i="3"/>
  <c r="B13075" i="3"/>
  <c r="B13076" i="3"/>
  <c r="B13077" i="3"/>
  <c r="B13078" i="3"/>
  <c r="B13079" i="3"/>
  <c r="B13080" i="3"/>
  <c r="B13081" i="3"/>
  <c r="B13082" i="3"/>
  <c r="B13083" i="3"/>
  <c r="B13084" i="3"/>
  <c r="B13085" i="3"/>
  <c r="B13086" i="3"/>
  <c r="B13087" i="3"/>
  <c r="B13088" i="3"/>
  <c r="B13089" i="3"/>
  <c r="B13090" i="3"/>
  <c r="B13091" i="3"/>
  <c r="B13092" i="3"/>
  <c r="B13093" i="3"/>
  <c r="B13094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H13072" i="3"/>
  <c r="H13073" i="3"/>
  <c r="H13074" i="3"/>
  <c r="H13075" i="3"/>
  <c r="H13076" i="3"/>
  <c r="H13077" i="3"/>
  <c r="H13078" i="3"/>
  <c r="H13079" i="3"/>
  <c r="H13080" i="3"/>
  <c r="H13081" i="3"/>
  <c r="H13082" i="3"/>
  <c r="H13083" i="3"/>
  <c r="H13084" i="3"/>
  <c r="H13085" i="3"/>
  <c r="H13086" i="3"/>
  <c r="H13087" i="3"/>
  <c r="H13088" i="3"/>
  <c r="H13089" i="3"/>
  <c r="H13090" i="3"/>
  <c r="H13091" i="3"/>
  <c r="H13092" i="3"/>
  <c r="H13093" i="3"/>
  <c r="H13094" i="3"/>
  <c r="J13072" i="3"/>
  <c r="J13073" i="3"/>
  <c r="J13074" i="3"/>
  <c r="J13075" i="3"/>
  <c r="J13076" i="3"/>
  <c r="J13077" i="3"/>
  <c r="J13078" i="3"/>
  <c r="J13079" i="3"/>
  <c r="J13080" i="3"/>
  <c r="J13081" i="3"/>
  <c r="J13082" i="3"/>
  <c r="J13083" i="3"/>
  <c r="J13084" i="3"/>
  <c r="J13085" i="3"/>
  <c r="J13086" i="3"/>
  <c r="J13087" i="3"/>
  <c r="J13088" i="3"/>
  <c r="J13089" i="3"/>
  <c r="J13090" i="3"/>
  <c r="J13091" i="3"/>
  <c r="J13092" i="3"/>
  <c r="J13093" i="3"/>
  <c r="J13094" i="3"/>
  <c r="K13072" i="3"/>
  <c r="K13073" i="3"/>
  <c r="K13074" i="3"/>
  <c r="K13075" i="3"/>
  <c r="K13076" i="3"/>
  <c r="K13077" i="3"/>
  <c r="K13078" i="3"/>
  <c r="K13079" i="3"/>
  <c r="K13080" i="3"/>
  <c r="K13081" i="3"/>
  <c r="K13082" i="3"/>
  <c r="K13083" i="3"/>
  <c r="K13084" i="3"/>
  <c r="K13085" i="3"/>
  <c r="K13086" i="3"/>
  <c r="K13087" i="3"/>
  <c r="K13088" i="3"/>
  <c r="K13089" i="3"/>
  <c r="K13090" i="3"/>
  <c r="K13091" i="3"/>
  <c r="K13092" i="3"/>
  <c r="K13093" i="3"/>
  <c r="K13094" i="3"/>
  <c r="M13072" i="3"/>
  <c r="N13072" i="3" s="1"/>
  <c r="M13073" i="3"/>
  <c r="N13073" i="3" s="1"/>
  <c r="M13074" i="3"/>
  <c r="N13074" i="3" s="1"/>
  <c r="M13075" i="3"/>
  <c r="M13076" i="3"/>
  <c r="M13077" i="3"/>
  <c r="N13077" i="3" s="1"/>
  <c r="M13078" i="3"/>
  <c r="N13078" i="3" s="1"/>
  <c r="M13079" i="3"/>
  <c r="N13079" i="3" s="1"/>
  <c r="M13080" i="3"/>
  <c r="N13080" i="3" s="1"/>
  <c r="M13081" i="3"/>
  <c r="N13081" i="3" s="1"/>
  <c r="M13082" i="3"/>
  <c r="N13082" i="3" s="1"/>
  <c r="M13083" i="3"/>
  <c r="N13083" i="3" s="1"/>
  <c r="M13084" i="3"/>
  <c r="N13084" i="3" s="1"/>
  <c r="M13085" i="3"/>
  <c r="N13085" i="3" s="1"/>
  <c r="M13086" i="3"/>
  <c r="N13086" i="3" s="1"/>
  <c r="M13087" i="3"/>
  <c r="N13087" i="3" s="1"/>
  <c r="M13088" i="3"/>
  <c r="N13088" i="3" s="1"/>
  <c r="M13089" i="3"/>
  <c r="N13089" i="3" s="1"/>
  <c r="M13090" i="3"/>
  <c r="N13090" i="3" s="1"/>
  <c r="M13091" i="3"/>
  <c r="N13091" i="3" s="1"/>
  <c r="M13092" i="3"/>
  <c r="N13092" i="3" s="1"/>
  <c r="M13093" i="3"/>
  <c r="N13093" i="3" s="1"/>
  <c r="M13094" i="3"/>
  <c r="N13094" i="3" s="1"/>
  <c r="N13075" i="3"/>
  <c r="N13076" i="3"/>
  <c r="A13095" i="3"/>
  <c r="A13096" i="3"/>
  <c r="A13097" i="3"/>
  <c r="A13098" i="3"/>
  <c r="A13099" i="3"/>
  <c r="A13100" i="3"/>
  <c r="A13101" i="3"/>
  <c r="A13102" i="3"/>
  <c r="A13103" i="3"/>
  <c r="A13104" i="3"/>
  <c r="A13105" i="3"/>
  <c r="A13106" i="3"/>
  <c r="A13107" i="3"/>
  <c r="A13108" i="3"/>
  <c r="A13109" i="3"/>
  <c r="A13110" i="3"/>
  <c r="A13111" i="3"/>
  <c r="A13133" i="3"/>
  <c r="A13134" i="3"/>
  <c r="A13135" i="3"/>
  <c r="A13136" i="3"/>
  <c r="A13137" i="3"/>
  <c r="A13138" i="3"/>
  <c r="B13095" i="3"/>
  <c r="B13096" i="3"/>
  <c r="B13097" i="3"/>
  <c r="B13098" i="3"/>
  <c r="B13099" i="3"/>
  <c r="B13100" i="3"/>
  <c r="B13101" i="3"/>
  <c r="B13102" i="3"/>
  <c r="B13103" i="3"/>
  <c r="B13104" i="3"/>
  <c r="B13105" i="3"/>
  <c r="B13106" i="3"/>
  <c r="B13107" i="3"/>
  <c r="B13108" i="3"/>
  <c r="B13109" i="3"/>
  <c r="B13110" i="3"/>
  <c r="B13111" i="3"/>
  <c r="B13133" i="3"/>
  <c r="B13134" i="3"/>
  <c r="B13135" i="3"/>
  <c r="B13136" i="3"/>
  <c r="B13137" i="3"/>
  <c r="B13138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33" i="3"/>
  <c r="F13134" i="3"/>
  <c r="F13135" i="3"/>
  <c r="F13136" i="3"/>
  <c r="F13137" i="3"/>
  <c r="F13138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33" i="3"/>
  <c r="G13134" i="3"/>
  <c r="G13135" i="3"/>
  <c r="G13136" i="3"/>
  <c r="G13137" i="3"/>
  <c r="G13138" i="3"/>
  <c r="H13095" i="3"/>
  <c r="H13096" i="3"/>
  <c r="H13097" i="3"/>
  <c r="H13098" i="3"/>
  <c r="H13099" i="3"/>
  <c r="H13100" i="3"/>
  <c r="H13101" i="3"/>
  <c r="H13102" i="3"/>
  <c r="H13103" i="3"/>
  <c r="H13104" i="3"/>
  <c r="H13105" i="3"/>
  <c r="H13106" i="3"/>
  <c r="H13107" i="3"/>
  <c r="H13108" i="3"/>
  <c r="H13109" i="3"/>
  <c r="H13110" i="3"/>
  <c r="H13111" i="3"/>
  <c r="H13133" i="3"/>
  <c r="H13134" i="3"/>
  <c r="H13135" i="3"/>
  <c r="H13136" i="3"/>
  <c r="H13137" i="3"/>
  <c r="H13138" i="3"/>
  <c r="J13095" i="3"/>
  <c r="J13096" i="3"/>
  <c r="J13097" i="3"/>
  <c r="J13098" i="3"/>
  <c r="J13099" i="3"/>
  <c r="J13100" i="3"/>
  <c r="J13101" i="3"/>
  <c r="J13102" i="3"/>
  <c r="J13103" i="3"/>
  <c r="J13104" i="3"/>
  <c r="J13105" i="3"/>
  <c r="J13106" i="3"/>
  <c r="J13107" i="3"/>
  <c r="J13108" i="3"/>
  <c r="J13109" i="3"/>
  <c r="J13110" i="3"/>
  <c r="J13111" i="3"/>
  <c r="J13133" i="3"/>
  <c r="J13134" i="3"/>
  <c r="J13135" i="3"/>
  <c r="J13136" i="3"/>
  <c r="J13137" i="3"/>
  <c r="J13138" i="3"/>
  <c r="K13095" i="3"/>
  <c r="K13096" i="3"/>
  <c r="K13097" i="3"/>
  <c r="K13098" i="3"/>
  <c r="K13099" i="3"/>
  <c r="K13100" i="3"/>
  <c r="K13101" i="3"/>
  <c r="K13102" i="3"/>
  <c r="K13103" i="3"/>
  <c r="K13104" i="3"/>
  <c r="K13105" i="3"/>
  <c r="K13106" i="3"/>
  <c r="K13107" i="3"/>
  <c r="K13108" i="3"/>
  <c r="K13109" i="3"/>
  <c r="K13110" i="3"/>
  <c r="K13111" i="3"/>
  <c r="K13133" i="3"/>
  <c r="K13134" i="3"/>
  <c r="K13135" i="3"/>
  <c r="K13136" i="3"/>
  <c r="K13137" i="3"/>
  <c r="K13138" i="3"/>
  <c r="M13095" i="3"/>
  <c r="N13095" i="3" s="1"/>
  <c r="M13096" i="3"/>
  <c r="N13096" i="3" s="1"/>
  <c r="M13097" i="3"/>
  <c r="N13097" i="3" s="1"/>
  <c r="M13098" i="3"/>
  <c r="N13098" i="3" s="1"/>
  <c r="M13099" i="3"/>
  <c r="N13099" i="3" s="1"/>
  <c r="M13100" i="3"/>
  <c r="N13100" i="3" s="1"/>
  <c r="M13101" i="3"/>
  <c r="N13101" i="3" s="1"/>
  <c r="M13102" i="3"/>
  <c r="N13102" i="3" s="1"/>
  <c r="M13103" i="3"/>
  <c r="N13103" i="3" s="1"/>
  <c r="M13104" i="3"/>
  <c r="N13104" i="3" s="1"/>
  <c r="M13105" i="3"/>
  <c r="N13105" i="3" s="1"/>
  <c r="M13106" i="3"/>
  <c r="N13106" i="3" s="1"/>
  <c r="M13107" i="3"/>
  <c r="N13107" i="3" s="1"/>
  <c r="M13108" i="3"/>
  <c r="N13108" i="3" s="1"/>
  <c r="M13109" i="3"/>
  <c r="N13109" i="3" s="1"/>
  <c r="M13110" i="3"/>
  <c r="N13110" i="3" s="1"/>
  <c r="M13111" i="3"/>
  <c r="N13111" i="3" s="1"/>
  <c r="M13133" i="3"/>
  <c r="N13133" i="3" s="1"/>
  <c r="M13134" i="3"/>
  <c r="N13134" i="3" s="1"/>
  <c r="M13135" i="3"/>
  <c r="N13135" i="3" s="1"/>
  <c r="M13136" i="3"/>
  <c r="N13136" i="3" s="1"/>
  <c r="M13137" i="3"/>
  <c r="N13137" i="3" s="1"/>
  <c r="M13138" i="3"/>
  <c r="N13138" i="3" s="1"/>
  <c r="A13054" i="3"/>
  <c r="A13055" i="3"/>
  <c r="A13056" i="3"/>
  <c r="A13057" i="3"/>
  <c r="A13058" i="3"/>
  <c r="A13059" i="3"/>
  <c r="A13060" i="3"/>
  <c r="A13061" i="3"/>
  <c r="A13062" i="3"/>
  <c r="A13063" i="3"/>
  <c r="A13064" i="3"/>
  <c r="A13065" i="3"/>
  <c r="A13066" i="3"/>
  <c r="B13054" i="3"/>
  <c r="B13055" i="3"/>
  <c r="B13056" i="3"/>
  <c r="B13057" i="3"/>
  <c r="B13058" i="3"/>
  <c r="B13059" i="3"/>
  <c r="B13060" i="3"/>
  <c r="B13061" i="3"/>
  <c r="B13062" i="3"/>
  <c r="B13063" i="3"/>
  <c r="B13064" i="3"/>
  <c r="B13065" i="3"/>
  <c r="B13066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H13054" i="3"/>
  <c r="H13055" i="3"/>
  <c r="H13056" i="3"/>
  <c r="H13057" i="3"/>
  <c r="H13058" i="3"/>
  <c r="H13059" i="3"/>
  <c r="H13060" i="3"/>
  <c r="H13061" i="3"/>
  <c r="H13062" i="3"/>
  <c r="H13063" i="3"/>
  <c r="H13064" i="3"/>
  <c r="H13065" i="3"/>
  <c r="H13066" i="3"/>
  <c r="J13054" i="3"/>
  <c r="J13055" i="3"/>
  <c r="J13056" i="3"/>
  <c r="J13057" i="3"/>
  <c r="J13058" i="3"/>
  <c r="J13059" i="3"/>
  <c r="J13060" i="3"/>
  <c r="J13061" i="3"/>
  <c r="J13062" i="3"/>
  <c r="J13063" i="3"/>
  <c r="J13064" i="3"/>
  <c r="J13065" i="3"/>
  <c r="J13066" i="3"/>
  <c r="K13054" i="3"/>
  <c r="K13055" i="3"/>
  <c r="K13056" i="3"/>
  <c r="K13057" i="3"/>
  <c r="K13058" i="3"/>
  <c r="K13059" i="3"/>
  <c r="K13060" i="3"/>
  <c r="K13061" i="3"/>
  <c r="K13062" i="3"/>
  <c r="K13063" i="3"/>
  <c r="K13064" i="3"/>
  <c r="K13065" i="3"/>
  <c r="K13066" i="3"/>
  <c r="M13054" i="3"/>
  <c r="N13054" i="3" s="1"/>
  <c r="M13055" i="3"/>
  <c r="M13056" i="3"/>
  <c r="M13057" i="3"/>
  <c r="M13058" i="3"/>
  <c r="N13058" i="3" s="1"/>
  <c r="M13059" i="3"/>
  <c r="N13059" i="3" s="1"/>
  <c r="M13060" i="3"/>
  <c r="N13060" i="3" s="1"/>
  <c r="M13061" i="3"/>
  <c r="N13061" i="3" s="1"/>
  <c r="M13062" i="3"/>
  <c r="N13062" i="3" s="1"/>
  <c r="M13063" i="3"/>
  <c r="N13063" i="3" s="1"/>
  <c r="M13064" i="3"/>
  <c r="N13064" i="3" s="1"/>
  <c r="M13065" i="3"/>
  <c r="N13065" i="3" s="1"/>
  <c r="M13066" i="3"/>
  <c r="N13066" i="3" s="1"/>
  <c r="N13055" i="3"/>
  <c r="N13056" i="3"/>
  <c r="N13057" i="3"/>
  <c r="A13067" i="3"/>
  <c r="A13068" i="3"/>
  <c r="A13069" i="3"/>
  <c r="A13070" i="3"/>
  <c r="A13071" i="3"/>
  <c r="A13139" i="3"/>
  <c r="A13140" i="3"/>
  <c r="A13141" i="3"/>
  <c r="A13142" i="3"/>
  <c r="A13143" i="3"/>
  <c r="A13159" i="3"/>
  <c r="A13160" i="3"/>
  <c r="A13759" i="3"/>
  <c r="B13067" i="3"/>
  <c r="B13068" i="3"/>
  <c r="B13069" i="3"/>
  <c r="B13070" i="3"/>
  <c r="B13071" i="3"/>
  <c r="B13139" i="3"/>
  <c r="B13140" i="3"/>
  <c r="B13141" i="3"/>
  <c r="B13142" i="3"/>
  <c r="B13143" i="3"/>
  <c r="B13159" i="3"/>
  <c r="B13160" i="3"/>
  <c r="B13759" i="3"/>
  <c r="F13067" i="3"/>
  <c r="F13068" i="3"/>
  <c r="F13069" i="3"/>
  <c r="F13070" i="3"/>
  <c r="F13071" i="3"/>
  <c r="F13139" i="3"/>
  <c r="F13140" i="3"/>
  <c r="F13141" i="3"/>
  <c r="F13142" i="3"/>
  <c r="F13143" i="3"/>
  <c r="F13159" i="3"/>
  <c r="F13160" i="3"/>
  <c r="F13759" i="3"/>
  <c r="G13067" i="3"/>
  <c r="G13068" i="3"/>
  <c r="G13069" i="3"/>
  <c r="G13070" i="3"/>
  <c r="G13071" i="3"/>
  <c r="G13139" i="3"/>
  <c r="G13140" i="3"/>
  <c r="G13141" i="3"/>
  <c r="G13142" i="3"/>
  <c r="G13143" i="3"/>
  <c r="G13159" i="3"/>
  <c r="G13160" i="3"/>
  <c r="G13759" i="3"/>
  <c r="H13067" i="3"/>
  <c r="H13068" i="3"/>
  <c r="H13069" i="3"/>
  <c r="H13070" i="3"/>
  <c r="H13071" i="3"/>
  <c r="H13139" i="3"/>
  <c r="H13140" i="3"/>
  <c r="H13141" i="3"/>
  <c r="H13142" i="3"/>
  <c r="H13143" i="3"/>
  <c r="H13159" i="3"/>
  <c r="H13160" i="3"/>
  <c r="H13759" i="3"/>
  <c r="J13067" i="3"/>
  <c r="J13068" i="3"/>
  <c r="J13069" i="3"/>
  <c r="J13070" i="3"/>
  <c r="J13071" i="3"/>
  <c r="J13139" i="3"/>
  <c r="J13140" i="3"/>
  <c r="J13141" i="3"/>
  <c r="J13142" i="3"/>
  <c r="J13143" i="3"/>
  <c r="J13159" i="3"/>
  <c r="J13160" i="3"/>
  <c r="J13759" i="3"/>
  <c r="K13067" i="3"/>
  <c r="K13068" i="3"/>
  <c r="K13069" i="3"/>
  <c r="K13070" i="3"/>
  <c r="K13071" i="3"/>
  <c r="K13139" i="3"/>
  <c r="K13140" i="3"/>
  <c r="K13141" i="3"/>
  <c r="K13142" i="3"/>
  <c r="K13143" i="3"/>
  <c r="K13159" i="3"/>
  <c r="K13160" i="3"/>
  <c r="K13759" i="3"/>
  <c r="M13067" i="3"/>
  <c r="N13067" i="3" s="1"/>
  <c r="M13068" i="3"/>
  <c r="N13068" i="3" s="1"/>
  <c r="M13069" i="3"/>
  <c r="N13069" i="3" s="1"/>
  <c r="M13070" i="3"/>
  <c r="M13071" i="3"/>
  <c r="N13071" i="3" s="1"/>
  <c r="M13139" i="3"/>
  <c r="N13139" i="3" s="1"/>
  <c r="M13140" i="3"/>
  <c r="N13140" i="3" s="1"/>
  <c r="M13141" i="3"/>
  <c r="N13141" i="3" s="1"/>
  <c r="M13142" i="3"/>
  <c r="N13142" i="3" s="1"/>
  <c r="M13143" i="3"/>
  <c r="N13143" i="3" s="1"/>
  <c r="M13159" i="3"/>
  <c r="N13159" i="3" s="1"/>
  <c r="M13160" i="3"/>
  <c r="N13160" i="3" s="1"/>
  <c r="M13759" i="3"/>
  <c r="N13759" i="3" s="1"/>
  <c r="N13070" i="3"/>
  <c r="A13037" i="3"/>
  <c r="A13038" i="3"/>
  <c r="A13039" i="3"/>
  <c r="A13040" i="3"/>
  <c r="A13041" i="3"/>
  <c r="A13042" i="3"/>
  <c r="A13043" i="3"/>
  <c r="A13044" i="3"/>
  <c r="A13045" i="3"/>
  <c r="A13046" i="3"/>
  <c r="A13047" i="3"/>
  <c r="A13048" i="3"/>
  <c r="A13049" i="3"/>
  <c r="B13037" i="3"/>
  <c r="B13038" i="3"/>
  <c r="B13039" i="3"/>
  <c r="B13040" i="3"/>
  <c r="B13041" i="3"/>
  <c r="B13042" i="3"/>
  <c r="B13043" i="3"/>
  <c r="B13044" i="3"/>
  <c r="B13045" i="3"/>
  <c r="B13046" i="3"/>
  <c r="B13047" i="3"/>
  <c r="B13048" i="3"/>
  <c r="B13049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H13037" i="3"/>
  <c r="H13038" i="3"/>
  <c r="H13039" i="3"/>
  <c r="H13040" i="3"/>
  <c r="H13041" i="3"/>
  <c r="H13042" i="3"/>
  <c r="H13043" i="3"/>
  <c r="H13044" i="3"/>
  <c r="H13045" i="3"/>
  <c r="H13046" i="3"/>
  <c r="H13047" i="3"/>
  <c r="H13048" i="3"/>
  <c r="H13049" i="3"/>
  <c r="J13037" i="3"/>
  <c r="J13038" i="3"/>
  <c r="J13039" i="3"/>
  <c r="J13040" i="3"/>
  <c r="J13041" i="3"/>
  <c r="J13042" i="3"/>
  <c r="J13043" i="3"/>
  <c r="J13044" i="3"/>
  <c r="J13045" i="3"/>
  <c r="J13046" i="3"/>
  <c r="J13047" i="3"/>
  <c r="J13048" i="3"/>
  <c r="J13049" i="3"/>
  <c r="K13037" i="3"/>
  <c r="K13038" i="3"/>
  <c r="K13039" i="3"/>
  <c r="K13040" i="3"/>
  <c r="K13041" i="3"/>
  <c r="K13042" i="3"/>
  <c r="K13043" i="3"/>
  <c r="K13044" i="3"/>
  <c r="K13045" i="3"/>
  <c r="K13046" i="3"/>
  <c r="K13047" i="3"/>
  <c r="K13048" i="3"/>
  <c r="K13049" i="3"/>
  <c r="M13037" i="3"/>
  <c r="N13037" i="3" s="1"/>
  <c r="M13038" i="3"/>
  <c r="N13038" i="3" s="1"/>
  <c r="M13039" i="3"/>
  <c r="N13039" i="3" s="1"/>
  <c r="M13040" i="3"/>
  <c r="N13040" i="3" s="1"/>
  <c r="M13041" i="3"/>
  <c r="N13041" i="3" s="1"/>
  <c r="M13042" i="3"/>
  <c r="N13042" i="3" s="1"/>
  <c r="M13043" i="3"/>
  <c r="N13043" i="3" s="1"/>
  <c r="M13044" i="3"/>
  <c r="N13044" i="3" s="1"/>
  <c r="M13045" i="3"/>
  <c r="N13045" i="3" s="1"/>
  <c r="M13046" i="3"/>
  <c r="N13046" i="3" s="1"/>
  <c r="M13047" i="3"/>
  <c r="N13047" i="3" s="1"/>
  <c r="M13048" i="3"/>
  <c r="N13048" i="3" s="1"/>
  <c r="M13049" i="3"/>
  <c r="N13049" i="3" s="1"/>
  <c r="A13020" i="3"/>
  <c r="A13021" i="3"/>
  <c r="A13022" i="3"/>
  <c r="A13023" i="3"/>
  <c r="A13024" i="3"/>
  <c r="A13025" i="3"/>
  <c r="A13026" i="3"/>
  <c r="A13027" i="3"/>
  <c r="A13028" i="3"/>
  <c r="A13029" i="3"/>
  <c r="A13030" i="3"/>
  <c r="B13020" i="3"/>
  <c r="B13021" i="3"/>
  <c r="B13022" i="3"/>
  <c r="B13023" i="3"/>
  <c r="B13024" i="3"/>
  <c r="B13025" i="3"/>
  <c r="B13026" i="3"/>
  <c r="B13027" i="3"/>
  <c r="B13028" i="3"/>
  <c r="B13029" i="3"/>
  <c r="B13030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H13020" i="3"/>
  <c r="H13021" i="3"/>
  <c r="H13022" i="3"/>
  <c r="H13023" i="3"/>
  <c r="H13024" i="3"/>
  <c r="H13025" i="3"/>
  <c r="H13026" i="3"/>
  <c r="H13027" i="3"/>
  <c r="H13028" i="3"/>
  <c r="H13029" i="3"/>
  <c r="H13030" i="3"/>
  <c r="J13020" i="3"/>
  <c r="J13021" i="3"/>
  <c r="J13022" i="3"/>
  <c r="J13023" i="3"/>
  <c r="J13024" i="3"/>
  <c r="J13025" i="3"/>
  <c r="J13026" i="3"/>
  <c r="J13027" i="3"/>
  <c r="J13028" i="3"/>
  <c r="J13029" i="3"/>
  <c r="J13030" i="3"/>
  <c r="K13020" i="3"/>
  <c r="K13021" i="3"/>
  <c r="K13022" i="3"/>
  <c r="K13023" i="3"/>
  <c r="K13024" i="3"/>
  <c r="K13025" i="3"/>
  <c r="K13026" i="3"/>
  <c r="K13027" i="3"/>
  <c r="K13028" i="3"/>
  <c r="K13029" i="3"/>
  <c r="K13030" i="3"/>
  <c r="M13020" i="3"/>
  <c r="N13020" i="3" s="1"/>
  <c r="M13021" i="3"/>
  <c r="N13021" i="3" s="1"/>
  <c r="M13022" i="3"/>
  <c r="N13022" i="3" s="1"/>
  <c r="M13023" i="3"/>
  <c r="N13023" i="3" s="1"/>
  <c r="M13024" i="3"/>
  <c r="N13024" i="3" s="1"/>
  <c r="M13025" i="3"/>
  <c r="N13025" i="3" s="1"/>
  <c r="M13026" i="3"/>
  <c r="N13026" i="3" s="1"/>
  <c r="M13027" i="3"/>
  <c r="N13027" i="3" s="1"/>
  <c r="M13028" i="3"/>
  <c r="N13028" i="3" s="1"/>
  <c r="M13029" i="3"/>
  <c r="N13029" i="3" s="1"/>
  <c r="M13030" i="3"/>
  <c r="N13030" i="3" s="1"/>
  <c r="A13031" i="3"/>
  <c r="A13032" i="3"/>
  <c r="A13033" i="3"/>
  <c r="A13034" i="3"/>
  <c r="A13035" i="3"/>
  <c r="A13036" i="3"/>
  <c r="A13050" i="3"/>
  <c r="A13051" i="3"/>
  <c r="A13052" i="3"/>
  <c r="A13053" i="3"/>
  <c r="A13784" i="3"/>
  <c r="B13031" i="3"/>
  <c r="B13032" i="3"/>
  <c r="B13033" i="3"/>
  <c r="B13034" i="3"/>
  <c r="B13035" i="3"/>
  <c r="B13036" i="3"/>
  <c r="B13050" i="3"/>
  <c r="B13051" i="3"/>
  <c r="B13052" i="3"/>
  <c r="B13053" i="3"/>
  <c r="B13784" i="3"/>
  <c r="F13031" i="3"/>
  <c r="F13032" i="3"/>
  <c r="F13033" i="3"/>
  <c r="F13034" i="3"/>
  <c r="F13035" i="3"/>
  <c r="F13036" i="3"/>
  <c r="F13050" i="3"/>
  <c r="F13051" i="3"/>
  <c r="F13052" i="3"/>
  <c r="F13053" i="3"/>
  <c r="F13784" i="3"/>
  <c r="G13031" i="3"/>
  <c r="G13032" i="3"/>
  <c r="G13033" i="3"/>
  <c r="G13034" i="3"/>
  <c r="G13035" i="3"/>
  <c r="G13036" i="3"/>
  <c r="G13050" i="3"/>
  <c r="G13051" i="3"/>
  <c r="G13052" i="3"/>
  <c r="G13053" i="3"/>
  <c r="G13784" i="3"/>
  <c r="H13031" i="3"/>
  <c r="H13032" i="3"/>
  <c r="H13033" i="3"/>
  <c r="H13034" i="3"/>
  <c r="H13035" i="3"/>
  <c r="H13036" i="3"/>
  <c r="H13050" i="3"/>
  <c r="H13051" i="3"/>
  <c r="H13052" i="3"/>
  <c r="H13053" i="3"/>
  <c r="H13784" i="3"/>
  <c r="J13031" i="3"/>
  <c r="J13032" i="3"/>
  <c r="J13033" i="3"/>
  <c r="J13034" i="3"/>
  <c r="J13035" i="3"/>
  <c r="J13036" i="3"/>
  <c r="J13050" i="3"/>
  <c r="J13051" i="3"/>
  <c r="J13052" i="3"/>
  <c r="J13053" i="3"/>
  <c r="J13784" i="3"/>
  <c r="K13031" i="3"/>
  <c r="K13032" i="3"/>
  <c r="K13033" i="3"/>
  <c r="K13034" i="3"/>
  <c r="K13035" i="3"/>
  <c r="K13036" i="3"/>
  <c r="K13050" i="3"/>
  <c r="K13051" i="3"/>
  <c r="K13052" i="3"/>
  <c r="K13053" i="3"/>
  <c r="K13784" i="3"/>
  <c r="M13031" i="3"/>
  <c r="N13031" i="3" s="1"/>
  <c r="M13032" i="3"/>
  <c r="N13032" i="3" s="1"/>
  <c r="M13033" i="3"/>
  <c r="N13033" i="3" s="1"/>
  <c r="M13034" i="3"/>
  <c r="N13034" i="3" s="1"/>
  <c r="M13035" i="3"/>
  <c r="N13035" i="3" s="1"/>
  <c r="M13036" i="3"/>
  <c r="N13036" i="3" s="1"/>
  <c r="M13050" i="3"/>
  <c r="N13050" i="3" s="1"/>
  <c r="M13051" i="3"/>
  <c r="N13051" i="3" s="1"/>
  <c r="M13052" i="3"/>
  <c r="N13052" i="3" s="1"/>
  <c r="M13053" i="3"/>
  <c r="N13053" i="3" s="1"/>
  <c r="M13784" i="3"/>
  <c r="N13784" i="3" s="1"/>
  <c r="A12957" i="3"/>
  <c r="A12958" i="3"/>
  <c r="A12959" i="3"/>
  <c r="A12960" i="3"/>
  <c r="A12961" i="3"/>
  <c r="A12962" i="3"/>
  <c r="A12963" i="3"/>
  <c r="A12964" i="3"/>
  <c r="A12965" i="3"/>
  <c r="A12966" i="3"/>
  <c r="A12967" i="3"/>
  <c r="A12968" i="3"/>
  <c r="A12969" i="3"/>
  <c r="A12970" i="3"/>
  <c r="A12971" i="3"/>
  <c r="A12972" i="3"/>
  <c r="A12973" i="3"/>
  <c r="A12974" i="3"/>
  <c r="A12975" i="3"/>
  <c r="B12957" i="3"/>
  <c r="B12958" i="3"/>
  <c r="B12959" i="3"/>
  <c r="B12960" i="3"/>
  <c r="B12961" i="3"/>
  <c r="B12962" i="3"/>
  <c r="B12963" i="3"/>
  <c r="B12964" i="3"/>
  <c r="B12965" i="3"/>
  <c r="B12966" i="3"/>
  <c r="B12967" i="3"/>
  <c r="B12968" i="3"/>
  <c r="B12969" i="3"/>
  <c r="B12970" i="3"/>
  <c r="B12971" i="3"/>
  <c r="B12972" i="3"/>
  <c r="B12973" i="3"/>
  <c r="B12974" i="3"/>
  <c r="B12975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H12957" i="3"/>
  <c r="H12958" i="3"/>
  <c r="H12959" i="3"/>
  <c r="H12960" i="3"/>
  <c r="H12961" i="3"/>
  <c r="H12962" i="3"/>
  <c r="H12963" i="3"/>
  <c r="H12964" i="3"/>
  <c r="H12965" i="3"/>
  <c r="H12966" i="3"/>
  <c r="H12967" i="3"/>
  <c r="H12968" i="3"/>
  <c r="H12969" i="3"/>
  <c r="H12970" i="3"/>
  <c r="H12971" i="3"/>
  <c r="H12972" i="3"/>
  <c r="H12973" i="3"/>
  <c r="H12974" i="3"/>
  <c r="H12975" i="3"/>
  <c r="J12957" i="3"/>
  <c r="J12958" i="3"/>
  <c r="J12959" i="3"/>
  <c r="J12960" i="3"/>
  <c r="J12961" i="3"/>
  <c r="J12962" i="3"/>
  <c r="J12963" i="3"/>
  <c r="J12964" i="3"/>
  <c r="J12965" i="3"/>
  <c r="J12966" i="3"/>
  <c r="J12967" i="3"/>
  <c r="J12968" i="3"/>
  <c r="J12969" i="3"/>
  <c r="J12970" i="3"/>
  <c r="J12971" i="3"/>
  <c r="J12972" i="3"/>
  <c r="J12973" i="3"/>
  <c r="J12974" i="3"/>
  <c r="J12975" i="3"/>
  <c r="K12957" i="3"/>
  <c r="K12958" i="3"/>
  <c r="K12959" i="3"/>
  <c r="K12960" i="3"/>
  <c r="K12961" i="3"/>
  <c r="K12962" i="3"/>
  <c r="K12963" i="3"/>
  <c r="K12964" i="3"/>
  <c r="K12965" i="3"/>
  <c r="K12966" i="3"/>
  <c r="K12967" i="3"/>
  <c r="K12968" i="3"/>
  <c r="K12969" i="3"/>
  <c r="K12970" i="3"/>
  <c r="K12971" i="3"/>
  <c r="K12972" i="3"/>
  <c r="K12973" i="3"/>
  <c r="K12974" i="3"/>
  <c r="K12975" i="3"/>
  <c r="M12957" i="3"/>
  <c r="N12957" i="3" s="1"/>
  <c r="M12958" i="3"/>
  <c r="N12958" i="3" s="1"/>
  <c r="M12959" i="3"/>
  <c r="N12959" i="3" s="1"/>
  <c r="M12960" i="3"/>
  <c r="N12960" i="3" s="1"/>
  <c r="M12961" i="3"/>
  <c r="N12961" i="3" s="1"/>
  <c r="M12962" i="3"/>
  <c r="N12962" i="3" s="1"/>
  <c r="M12963" i="3"/>
  <c r="N12963" i="3" s="1"/>
  <c r="M12964" i="3"/>
  <c r="N12964" i="3" s="1"/>
  <c r="M12965" i="3"/>
  <c r="N12965" i="3" s="1"/>
  <c r="M12966" i="3"/>
  <c r="N12966" i="3" s="1"/>
  <c r="M12967" i="3"/>
  <c r="N12967" i="3" s="1"/>
  <c r="M12968" i="3"/>
  <c r="N12968" i="3" s="1"/>
  <c r="M12969" i="3"/>
  <c r="N12969" i="3" s="1"/>
  <c r="M12970" i="3"/>
  <c r="N12970" i="3" s="1"/>
  <c r="M12971" i="3"/>
  <c r="N12971" i="3" s="1"/>
  <c r="M12972" i="3"/>
  <c r="N12972" i="3" s="1"/>
  <c r="M12973" i="3"/>
  <c r="N12973" i="3" s="1"/>
  <c r="M12974" i="3"/>
  <c r="N12974" i="3" s="1"/>
  <c r="M12975" i="3"/>
  <c r="N12975" i="3" s="1"/>
  <c r="A12976" i="3"/>
  <c r="A12977" i="3"/>
  <c r="A12978" i="3"/>
  <c r="A12979" i="3"/>
  <c r="A12980" i="3"/>
  <c r="A12981" i="3"/>
  <c r="A12982" i="3"/>
  <c r="A12983" i="3"/>
  <c r="A12984" i="3"/>
  <c r="A12985" i="3"/>
  <c r="A12986" i="3"/>
  <c r="A12987" i="3"/>
  <c r="A12988" i="3"/>
  <c r="A12989" i="3"/>
  <c r="A12990" i="3"/>
  <c r="A12991" i="3"/>
  <c r="A12992" i="3"/>
  <c r="A12993" i="3"/>
  <c r="A12994" i="3"/>
  <c r="B12976" i="3"/>
  <c r="B12977" i="3"/>
  <c r="B12978" i="3"/>
  <c r="B12979" i="3"/>
  <c r="B12980" i="3"/>
  <c r="B12981" i="3"/>
  <c r="B12982" i="3"/>
  <c r="B12983" i="3"/>
  <c r="B12984" i="3"/>
  <c r="B12985" i="3"/>
  <c r="B12986" i="3"/>
  <c r="B12987" i="3"/>
  <c r="B12988" i="3"/>
  <c r="B12989" i="3"/>
  <c r="B12990" i="3"/>
  <c r="B12991" i="3"/>
  <c r="B12992" i="3"/>
  <c r="B12993" i="3"/>
  <c r="B12994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H12976" i="3"/>
  <c r="H12977" i="3"/>
  <c r="H12978" i="3"/>
  <c r="H12979" i="3"/>
  <c r="H12980" i="3"/>
  <c r="H12981" i="3"/>
  <c r="H12982" i="3"/>
  <c r="H12983" i="3"/>
  <c r="H12984" i="3"/>
  <c r="H12985" i="3"/>
  <c r="H12986" i="3"/>
  <c r="H12987" i="3"/>
  <c r="H12988" i="3"/>
  <c r="H12989" i="3"/>
  <c r="H12990" i="3"/>
  <c r="H12991" i="3"/>
  <c r="H12992" i="3"/>
  <c r="H12993" i="3"/>
  <c r="H12994" i="3"/>
  <c r="J12976" i="3"/>
  <c r="J12977" i="3"/>
  <c r="J12978" i="3"/>
  <c r="J12979" i="3"/>
  <c r="J12980" i="3"/>
  <c r="J12981" i="3"/>
  <c r="J12982" i="3"/>
  <c r="J12983" i="3"/>
  <c r="J12984" i="3"/>
  <c r="J12985" i="3"/>
  <c r="J12986" i="3"/>
  <c r="J12987" i="3"/>
  <c r="J12988" i="3"/>
  <c r="J12989" i="3"/>
  <c r="J12990" i="3"/>
  <c r="J12991" i="3"/>
  <c r="J12992" i="3"/>
  <c r="J12993" i="3"/>
  <c r="J12994" i="3"/>
  <c r="K12976" i="3"/>
  <c r="K12977" i="3"/>
  <c r="K12978" i="3"/>
  <c r="K12979" i="3"/>
  <c r="K12980" i="3"/>
  <c r="K12981" i="3"/>
  <c r="K12982" i="3"/>
  <c r="K12983" i="3"/>
  <c r="K12984" i="3"/>
  <c r="K12985" i="3"/>
  <c r="K12986" i="3"/>
  <c r="K12987" i="3"/>
  <c r="K12988" i="3"/>
  <c r="K12989" i="3"/>
  <c r="K12990" i="3"/>
  <c r="K12991" i="3"/>
  <c r="K12992" i="3"/>
  <c r="K12993" i="3"/>
  <c r="K12994" i="3"/>
  <c r="M12976" i="3"/>
  <c r="N12976" i="3" s="1"/>
  <c r="M12977" i="3"/>
  <c r="N12977" i="3" s="1"/>
  <c r="M12978" i="3"/>
  <c r="N12978" i="3" s="1"/>
  <c r="M12979" i="3"/>
  <c r="N12979" i="3" s="1"/>
  <c r="M12980" i="3"/>
  <c r="N12980" i="3" s="1"/>
  <c r="M12981" i="3"/>
  <c r="N12981" i="3" s="1"/>
  <c r="M12982" i="3"/>
  <c r="N12982" i="3" s="1"/>
  <c r="M12983" i="3"/>
  <c r="N12983" i="3" s="1"/>
  <c r="M12984" i="3"/>
  <c r="N12984" i="3" s="1"/>
  <c r="M12985" i="3"/>
  <c r="N12985" i="3" s="1"/>
  <c r="M12986" i="3"/>
  <c r="N12986" i="3" s="1"/>
  <c r="M12987" i="3"/>
  <c r="N12987" i="3" s="1"/>
  <c r="M12988" i="3"/>
  <c r="N12988" i="3" s="1"/>
  <c r="M12989" i="3"/>
  <c r="N12989" i="3" s="1"/>
  <c r="M12990" i="3"/>
  <c r="N12990" i="3" s="1"/>
  <c r="M12991" i="3"/>
  <c r="N12991" i="3" s="1"/>
  <c r="M12992" i="3"/>
  <c r="N12992" i="3" s="1"/>
  <c r="M12993" i="3"/>
  <c r="N12993" i="3" s="1"/>
  <c r="M12994" i="3"/>
  <c r="N12994" i="3" s="1"/>
  <c r="A12995" i="3"/>
  <c r="A12996" i="3"/>
  <c r="A12997" i="3"/>
  <c r="A12998" i="3"/>
  <c r="A12999" i="3"/>
  <c r="A13000" i="3"/>
  <c r="A13001" i="3"/>
  <c r="A13002" i="3"/>
  <c r="A13003" i="3"/>
  <c r="A13004" i="3"/>
  <c r="A13005" i="3"/>
  <c r="A13006" i="3"/>
  <c r="A13007" i="3"/>
  <c r="A13008" i="3"/>
  <c r="A13009" i="3"/>
  <c r="A13010" i="3"/>
  <c r="A13011" i="3"/>
  <c r="A13012" i="3"/>
  <c r="A13013" i="3"/>
  <c r="B12995" i="3"/>
  <c r="B12996" i="3"/>
  <c r="B12997" i="3"/>
  <c r="B12998" i="3"/>
  <c r="B12999" i="3"/>
  <c r="B13000" i="3"/>
  <c r="B13001" i="3"/>
  <c r="B13002" i="3"/>
  <c r="B13003" i="3"/>
  <c r="B13004" i="3"/>
  <c r="B13005" i="3"/>
  <c r="B13006" i="3"/>
  <c r="B13007" i="3"/>
  <c r="B13008" i="3"/>
  <c r="B13009" i="3"/>
  <c r="B13010" i="3"/>
  <c r="B13011" i="3"/>
  <c r="B13012" i="3"/>
  <c r="B13013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H12995" i="3"/>
  <c r="H12996" i="3"/>
  <c r="H12997" i="3"/>
  <c r="H12998" i="3"/>
  <c r="H12999" i="3"/>
  <c r="H13000" i="3"/>
  <c r="H13001" i="3"/>
  <c r="H13002" i="3"/>
  <c r="H13003" i="3"/>
  <c r="H13004" i="3"/>
  <c r="H13005" i="3"/>
  <c r="H13006" i="3"/>
  <c r="H13007" i="3"/>
  <c r="H13008" i="3"/>
  <c r="H13009" i="3"/>
  <c r="H13010" i="3"/>
  <c r="H13011" i="3"/>
  <c r="H13012" i="3"/>
  <c r="H13013" i="3"/>
  <c r="J12995" i="3"/>
  <c r="J12996" i="3"/>
  <c r="J12997" i="3"/>
  <c r="J12998" i="3"/>
  <c r="J12999" i="3"/>
  <c r="J13000" i="3"/>
  <c r="J13001" i="3"/>
  <c r="J13002" i="3"/>
  <c r="J13003" i="3"/>
  <c r="J13004" i="3"/>
  <c r="J13005" i="3"/>
  <c r="J13006" i="3"/>
  <c r="J13007" i="3"/>
  <c r="J13008" i="3"/>
  <c r="J13009" i="3"/>
  <c r="J13010" i="3"/>
  <c r="J13011" i="3"/>
  <c r="J13012" i="3"/>
  <c r="J13013" i="3"/>
  <c r="K12995" i="3"/>
  <c r="K12996" i="3"/>
  <c r="K12997" i="3"/>
  <c r="K12998" i="3"/>
  <c r="K12999" i="3"/>
  <c r="K13000" i="3"/>
  <c r="K13001" i="3"/>
  <c r="K13002" i="3"/>
  <c r="K13003" i="3"/>
  <c r="K13004" i="3"/>
  <c r="K13005" i="3"/>
  <c r="K13006" i="3"/>
  <c r="K13007" i="3"/>
  <c r="K13008" i="3"/>
  <c r="K13009" i="3"/>
  <c r="K13010" i="3"/>
  <c r="K13011" i="3"/>
  <c r="K13012" i="3"/>
  <c r="K13013" i="3"/>
  <c r="M12995" i="3"/>
  <c r="N12995" i="3" s="1"/>
  <c r="M12996" i="3"/>
  <c r="N12996" i="3" s="1"/>
  <c r="M12997" i="3"/>
  <c r="N12997" i="3" s="1"/>
  <c r="M12998" i="3"/>
  <c r="N12998" i="3" s="1"/>
  <c r="M12999" i="3"/>
  <c r="N12999" i="3" s="1"/>
  <c r="M13000" i="3"/>
  <c r="N13000" i="3" s="1"/>
  <c r="M13001" i="3"/>
  <c r="N13001" i="3" s="1"/>
  <c r="M13002" i="3"/>
  <c r="N13002" i="3" s="1"/>
  <c r="M13003" i="3"/>
  <c r="N13003" i="3" s="1"/>
  <c r="M13004" i="3"/>
  <c r="N13004" i="3" s="1"/>
  <c r="M13005" i="3"/>
  <c r="N13005" i="3" s="1"/>
  <c r="M13006" i="3"/>
  <c r="N13006" i="3" s="1"/>
  <c r="M13007" i="3"/>
  <c r="N13007" i="3" s="1"/>
  <c r="M13008" i="3"/>
  <c r="N13008" i="3" s="1"/>
  <c r="M13009" i="3"/>
  <c r="N13009" i="3" s="1"/>
  <c r="M13010" i="3"/>
  <c r="N13010" i="3" s="1"/>
  <c r="M13011" i="3"/>
  <c r="N13011" i="3" s="1"/>
  <c r="M13012" i="3"/>
  <c r="N13012" i="3" s="1"/>
  <c r="M13013" i="3"/>
  <c r="N13013" i="3" s="1"/>
  <c r="Q66" i="30"/>
  <c r="P66" i="30"/>
  <c r="O66" i="30"/>
  <c r="N66" i="30"/>
  <c r="M66" i="30"/>
  <c r="L66" i="30"/>
  <c r="K66" i="30"/>
  <c r="J66" i="30"/>
  <c r="I66" i="30"/>
  <c r="H66" i="30"/>
  <c r="G66" i="30"/>
  <c r="R65" i="30"/>
  <c r="R64" i="30"/>
  <c r="R63" i="30"/>
  <c r="R62" i="30"/>
  <c r="R61" i="30"/>
  <c r="R60" i="30"/>
  <c r="R59" i="30"/>
  <c r="R58" i="30"/>
  <c r="R57" i="30"/>
  <c r="R56" i="30"/>
  <c r="R55" i="30"/>
  <c r="R54" i="30"/>
  <c r="R53" i="30"/>
  <c r="R52" i="30"/>
  <c r="R51" i="30"/>
  <c r="R50" i="30"/>
  <c r="R49" i="30"/>
  <c r="R48" i="30"/>
  <c r="R47" i="30"/>
  <c r="R46" i="30"/>
  <c r="R45" i="30"/>
  <c r="R44" i="30"/>
  <c r="R43" i="30"/>
  <c r="R42" i="30"/>
  <c r="R41" i="30"/>
  <c r="R40" i="30"/>
  <c r="R39" i="30"/>
  <c r="R38" i="30"/>
  <c r="R37" i="30"/>
  <c r="R36" i="30"/>
  <c r="R35" i="30"/>
  <c r="R34" i="30"/>
  <c r="R33" i="30"/>
  <c r="R32" i="30"/>
  <c r="R31" i="30"/>
  <c r="R30" i="30"/>
  <c r="R29" i="30"/>
  <c r="R28" i="30"/>
  <c r="R27" i="30"/>
  <c r="R26" i="30"/>
  <c r="R25" i="30"/>
  <c r="R24" i="30"/>
  <c r="R23" i="30"/>
  <c r="R22" i="30"/>
  <c r="R21" i="30"/>
  <c r="R20" i="30"/>
  <c r="R19" i="30"/>
  <c r="R18" i="30"/>
  <c r="R17" i="30"/>
  <c r="R16" i="30"/>
  <c r="R15" i="30"/>
  <c r="R14" i="30"/>
  <c r="R13" i="30"/>
  <c r="R12" i="30"/>
  <c r="R11" i="30"/>
  <c r="R10" i="30"/>
  <c r="R9" i="30"/>
  <c r="R8" i="30"/>
  <c r="R7" i="30"/>
  <c r="R6" i="30"/>
  <c r="R5" i="30"/>
  <c r="A12922" i="3"/>
  <c r="A12923" i="3"/>
  <c r="A12924" i="3"/>
  <c r="A12925" i="3"/>
  <c r="A12926" i="3"/>
  <c r="A12927" i="3"/>
  <c r="A12928" i="3"/>
  <c r="A12929" i="3"/>
  <c r="A12930" i="3"/>
  <c r="A12931" i="3"/>
  <c r="A12932" i="3"/>
  <c r="A12933" i="3"/>
  <c r="A12934" i="3"/>
  <c r="B12922" i="3"/>
  <c r="B12923" i="3"/>
  <c r="B12924" i="3"/>
  <c r="B12925" i="3"/>
  <c r="B12926" i="3"/>
  <c r="B12927" i="3"/>
  <c r="B12928" i="3"/>
  <c r="B12929" i="3"/>
  <c r="B12930" i="3"/>
  <c r="B12931" i="3"/>
  <c r="B12932" i="3"/>
  <c r="B12933" i="3"/>
  <c r="B12934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H12922" i="3"/>
  <c r="H12923" i="3"/>
  <c r="H12924" i="3"/>
  <c r="H12925" i="3"/>
  <c r="H12926" i="3"/>
  <c r="H12927" i="3"/>
  <c r="H12928" i="3"/>
  <c r="H12929" i="3"/>
  <c r="H12930" i="3"/>
  <c r="H12931" i="3"/>
  <c r="H12932" i="3"/>
  <c r="H12933" i="3"/>
  <c r="H12934" i="3"/>
  <c r="J12922" i="3"/>
  <c r="J12923" i="3"/>
  <c r="J12924" i="3"/>
  <c r="J12925" i="3"/>
  <c r="J12926" i="3"/>
  <c r="J12927" i="3"/>
  <c r="J12928" i="3"/>
  <c r="J12929" i="3"/>
  <c r="J12930" i="3"/>
  <c r="J12931" i="3"/>
  <c r="J12932" i="3"/>
  <c r="J12933" i="3"/>
  <c r="J12934" i="3"/>
  <c r="K12922" i="3"/>
  <c r="K12923" i="3"/>
  <c r="K12924" i="3"/>
  <c r="K12925" i="3"/>
  <c r="K12926" i="3"/>
  <c r="K12927" i="3"/>
  <c r="K12928" i="3"/>
  <c r="K12929" i="3"/>
  <c r="K12930" i="3"/>
  <c r="K12931" i="3"/>
  <c r="K12932" i="3"/>
  <c r="K12933" i="3"/>
  <c r="K12934" i="3"/>
  <c r="M12922" i="3"/>
  <c r="N12922" i="3" s="1"/>
  <c r="M12923" i="3"/>
  <c r="N12923" i="3" s="1"/>
  <c r="M12924" i="3"/>
  <c r="N12924" i="3" s="1"/>
  <c r="M12925" i="3"/>
  <c r="N12925" i="3" s="1"/>
  <c r="M12926" i="3"/>
  <c r="N12926" i="3" s="1"/>
  <c r="M12927" i="3"/>
  <c r="N12927" i="3" s="1"/>
  <c r="M12928" i="3"/>
  <c r="N12928" i="3" s="1"/>
  <c r="M12929" i="3"/>
  <c r="N12929" i="3" s="1"/>
  <c r="M12930" i="3"/>
  <c r="N12930" i="3" s="1"/>
  <c r="M12931" i="3"/>
  <c r="N12931" i="3" s="1"/>
  <c r="M12932" i="3"/>
  <c r="N12932" i="3" s="1"/>
  <c r="M12933" i="3"/>
  <c r="N12933" i="3" s="1"/>
  <c r="M12934" i="3"/>
  <c r="N12934" i="3" s="1"/>
  <c r="A12935" i="3"/>
  <c r="A12936" i="3"/>
  <c r="A12937" i="3"/>
  <c r="A12938" i="3"/>
  <c r="A12939" i="3"/>
  <c r="A12940" i="3"/>
  <c r="A12941" i="3"/>
  <c r="A12942" i="3"/>
  <c r="A12943" i="3"/>
  <c r="A12944" i="3"/>
  <c r="A12945" i="3"/>
  <c r="A12946" i="3"/>
  <c r="A12947" i="3"/>
  <c r="B12935" i="3"/>
  <c r="B12936" i="3"/>
  <c r="B12937" i="3"/>
  <c r="B12938" i="3"/>
  <c r="B12939" i="3"/>
  <c r="B12940" i="3"/>
  <c r="B12941" i="3"/>
  <c r="B12942" i="3"/>
  <c r="B12943" i="3"/>
  <c r="B12944" i="3"/>
  <c r="B12945" i="3"/>
  <c r="B12946" i="3"/>
  <c r="B12947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H12935" i="3"/>
  <c r="H12936" i="3"/>
  <c r="H12937" i="3"/>
  <c r="H12938" i="3"/>
  <c r="H12939" i="3"/>
  <c r="H12940" i="3"/>
  <c r="H12941" i="3"/>
  <c r="H12942" i="3"/>
  <c r="H12943" i="3"/>
  <c r="H12944" i="3"/>
  <c r="H12945" i="3"/>
  <c r="H12946" i="3"/>
  <c r="H12947" i="3"/>
  <c r="J12935" i="3"/>
  <c r="J12936" i="3"/>
  <c r="J12937" i="3"/>
  <c r="J12938" i="3"/>
  <c r="J12939" i="3"/>
  <c r="J12940" i="3"/>
  <c r="J12941" i="3"/>
  <c r="J12942" i="3"/>
  <c r="J12943" i="3"/>
  <c r="J12944" i="3"/>
  <c r="J12945" i="3"/>
  <c r="J12946" i="3"/>
  <c r="J12947" i="3"/>
  <c r="K12935" i="3"/>
  <c r="K12936" i="3"/>
  <c r="K12937" i="3"/>
  <c r="K12938" i="3"/>
  <c r="K12939" i="3"/>
  <c r="K12940" i="3"/>
  <c r="K12941" i="3"/>
  <c r="K12942" i="3"/>
  <c r="K12943" i="3"/>
  <c r="K12944" i="3"/>
  <c r="K12945" i="3"/>
  <c r="K12946" i="3"/>
  <c r="K12947" i="3"/>
  <c r="M12935" i="3"/>
  <c r="N12935" i="3" s="1"/>
  <c r="M12936" i="3"/>
  <c r="N12936" i="3" s="1"/>
  <c r="M12937" i="3"/>
  <c r="N12937" i="3" s="1"/>
  <c r="M12938" i="3"/>
  <c r="N12938" i="3" s="1"/>
  <c r="M12939" i="3"/>
  <c r="N12939" i="3" s="1"/>
  <c r="M12940" i="3"/>
  <c r="N12940" i="3" s="1"/>
  <c r="M12941" i="3"/>
  <c r="N12941" i="3" s="1"/>
  <c r="M12942" i="3"/>
  <c r="N12942" i="3" s="1"/>
  <c r="M12943" i="3"/>
  <c r="N12943" i="3" s="1"/>
  <c r="M12944" i="3"/>
  <c r="N12944" i="3" s="1"/>
  <c r="M12945" i="3"/>
  <c r="N12945" i="3" s="1"/>
  <c r="M12946" i="3"/>
  <c r="N12946" i="3" s="1"/>
  <c r="M12947" i="3"/>
  <c r="N12947" i="3" s="1"/>
  <c r="A12948" i="3"/>
  <c r="A12949" i="3"/>
  <c r="A12950" i="3"/>
  <c r="A12951" i="3"/>
  <c r="A12952" i="3"/>
  <c r="A12953" i="3"/>
  <c r="A12954" i="3"/>
  <c r="A12955" i="3"/>
  <c r="A12956" i="3"/>
  <c r="A13014" i="3"/>
  <c r="A13015" i="3"/>
  <c r="A13016" i="3"/>
  <c r="A13017" i="3"/>
  <c r="B12948" i="3"/>
  <c r="B12949" i="3"/>
  <c r="B12950" i="3"/>
  <c r="B12951" i="3"/>
  <c r="B12952" i="3"/>
  <c r="B12953" i="3"/>
  <c r="B12954" i="3"/>
  <c r="B12955" i="3"/>
  <c r="B12956" i="3"/>
  <c r="B13014" i="3"/>
  <c r="B13015" i="3"/>
  <c r="B13016" i="3"/>
  <c r="B13017" i="3"/>
  <c r="F12948" i="3"/>
  <c r="F12949" i="3"/>
  <c r="F12950" i="3"/>
  <c r="F12951" i="3"/>
  <c r="F12952" i="3"/>
  <c r="F12953" i="3"/>
  <c r="F12954" i="3"/>
  <c r="F12955" i="3"/>
  <c r="F12956" i="3"/>
  <c r="F13014" i="3"/>
  <c r="F13015" i="3"/>
  <c r="F13016" i="3"/>
  <c r="F13017" i="3"/>
  <c r="G12948" i="3"/>
  <c r="G12949" i="3"/>
  <c r="G12950" i="3"/>
  <c r="G12951" i="3"/>
  <c r="G12952" i="3"/>
  <c r="G12953" i="3"/>
  <c r="G12954" i="3"/>
  <c r="G12955" i="3"/>
  <c r="G12956" i="3"/>
  <c r="G13014" i="3"/>
  <c r="G13015" i="3"/>
  <c r="G13016" i="3"/>
  <c r="G13017" i="3"/>
  <c r="H12948" i="3"/>
  <c r="H12949" i="3"/>
  <c r="H12950" i="3"/>
  <c r="H12951" i="3"/>
  <c r="H12952" i="3"/>
  <c r="H12953" i="3"/>
  <c r="H12954" i="3"/>
  <c r="H12955" i="3"/>
  <c r="H12956" i="3"/>
  <c r="H13014" i="3"/>
  <c r="H13015" i="3"/>
  <c r="H13016" i="3"/>
  <c r="H13017" i="3"/>
  <c r="J12948" i="3"/>
  <c r="J12949" i="3"/>
  <c r="J12950" i="3"/>
  <c r="J12951" i="3"/>
  <c r="J12952" i="3"/>
  <c r="J12953" i="3"/>
  <c r="J12954" i="3"/>
  <c r="J12955" i="3"/>
  <c r="J12956" i="3"/>
  <c r="J13014" i="3"/>
  <c r="J13015" i="3"/>
  <c r="J13016" i="3"/>
  <c r="J13017" i="3"/>
  <c r="K12948" i="3"/>
  <c r="K12949" i="3"/>
  <c r="K12950" i="3"/>
  <c r="K12951" i="3"/>
  <c r="K12952" i="3"/>
  <c r="K12953" i="3"/>
  <c r="K12954" i="3"/>
  <c r="K12955" i="3"/>
  <c r="K12956" i="3"/>
  <c r="K13014" i="3"/>
  <c r="K13015" i="3"/>
  <c r="K13016" i="3"/>
  <c r="K13017" i="3"/>
  <c r="M12948" i="3"/>
  <c r="N12948" i="3" s="1"/>
  <c r="M12949" i="3"/>
  <c r="N12949" i="3" s="1"/>
  <c r="M12950" i="3"/>
  <c r="N12950" i="3" s="1"/>
  <c r="M12951" i="3"/>
  <c r="N12951" i="3" s="1"/>
  <c r="M12952" i="3"/>
  <c r="N12952" i="3" s="1"/>
  <c r="M12953" i="3"/>
  <c r="N12953" i="3" s="1"/>
  <c r="M12954" i="3"/>
  <c r="N12954" i="3" s="1"/>
  <c r="M12955" i="3"/>
  <c r="N12955" i="3" s="1"/>
  <c r="M12956" i="3"/>
  <c r="N12956" i="3" s="1"/>
  <c r="M13014" i="3"/>
  <c r="N13014" i="3" s="1"/>
  <c r="M13015" i="3"/>
  <c r="N13015" i="3" s="1"/>
  <c r="M13016" i="3"/>
  <c r="N13016" i="3" s="1"/>
  <c r="M13017" i="3"/>
  <c r="N13017" i="3" s="1"/>
  <c r="A12886" i="3"/>
  <c r="A12887" i="3"/>
  <c r="A12888" i="3"/>
  <c r="A12889" i="3"/>
  <c r="A12890" i="3"/>
  <c r="A12891" i="3"/>
  <c r="A12892" i="3"/>
  <c r="A12893" i="3"/>
  <c r="A12894" i="3"/>
  <c r="A12895" i="3"/>
  <c r="A12896" i="3"/>
  <c r="A12897" i="3"/>
  <c r="A12898" i="3"/>
  <c r="A12899" i="3"/>
  <c r="A12900" i="3"/>
  <c r="A12901" i="3"/>
  <c r="A12902" i="3"/>
  <c r="B12886" i="3"/>
  <c r="B12887" i="3"/>
  <c r="B12888" i="3"/>
  <c r="B12889" i="3"/>
  <c r="B12890" i="3"/>
  <c r="B12891" i="3"/>
  <c r="B12892" i="3"/>
  <c r="B12893" i="3"/>
  <c r="B12894" i="3"/>
  <c r="B12895" i="3"/>
  <c r="B12896" i="3"/>
  <c r="B12897" i="3"/>
  <c r="B12898" i="3"/>
  <c r="B12899" i="3"/>
  <c r="B12900" i="3"/>
  <c r="B12901" i="3"/>
  <c r="B12902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H12886" i="3"/>
  <c r="H12887" i="3"/>
  <c r="H12888" i="3"/>
  <c r="H12889" i="3"/>
  <c r="H12890" i="3"/>
  <c r="H12891" i="3"/>
  <c r="H12892" i="3"/>
  <c r="H12893" i="3"/>
  <c r="H12894" i="3"/>
  <c r="H12895" i="3"/>
  <c r="H12896" i="3"/>
  <c r="H12897" i="3"/>
  <c r="H12898" i="3"/>
  <c r="H12899" i="3"/>
  <c r="H12900" i="3"/>
  <c r="H12901" i="3"/>
  <c r="H12902" i="3"/>
  <c r="J12886" i="3"/>
  <c r="J12887" i="3"/>
  <c r="J12888" i="3"/>
  <c r="J12889" i="3"/>
  <c r="J12890" i="3"/>
  <c r="J12891" i="3"/>
  <c r="J12892" i="3"/>
  <c r="J12893" i="3"/>
  <c r="J12894" i="3"/>
  <c r="J12895" i="3"/>
  <c r="J12896" i="3"/>
  <c r="J12897" i="3"/>
  <c r="J12898" i="3"/>
  <c r="J12899" i="3"/>
  <c r="J12900" i="3"/>
  <c r="J12901" i="3"/>
  <c r="J12902" i="3"/>
  <c r="K12886" i="3"/>
  <c r="K12887" i="3"/>
  <c r="K12888" i="3"/>
  <c r="K12889" i="3"/>
  <c r="K12890" i="3"/>
  <c r="K12891" i="3"/>
  <c r="K12892" i="3"/>
  <c r="K12893" i="3"/>
  <c r="K12894" i="3"/>
  <c r="K12895" i="3"/>
  <c r="K12896" i="3"/>
  <c r="K12897" i="3"/>
  <c r="K12898" i="3"/>
  <c r="K12899" i="3"/>
  <c r="K12900" i="3"/>
  <c r="K12901" i="3"/>
  <c r="K12902" i="3"/>
  <c r="M12886" i="3"/>
  <c r="N12886" i="3" s="1"/>
  <c r="M12887" i="3"/>
  <c r="N12887" i="3" s="1"/>
  <c r="M12888" i="3"/>
  <c r="N12888" i="3" s="1"/>
  <c r="M12889" i="3"/>
  <c r="N12889" i="3" s="1"/>
  <c r="M12890" i="3"/>
  <c r="N12890" i="3" s="1"/>
  <c r="M12891" i="3"/>
  <c r="N12891" i="3" s="1"/>
  <c r="M12892" i="3"/>
  <c r="N12892" i="3" s="1"/>
  <c r="M12893" i="3"/>
  <c r="N12893" i="3" s="1"/>
  <c r="M12894" i="3"/>
  <c r="N12894" i="3" s="1"/>
  <c r="M12895" i="3"/>
  <c r="N12895" i="3" s="1"/>
  <c r="M12896" i="3"/>
  <c r="N12896" i="3" s="1"/>
  <c r="M12897" i="3"/>
  <c r="N12897" i="3" s="1"/>
  <c r="M12898" i="3"/>
  <c r="N12898" i="3" s="1"/>
  <c r="M12899" i="3"/>
  <c r="N12899" i="3" s="1"/>
  <c r="M12900" i="3"/>
  <c r="N12900" i="3" s="1"/>
  <c r="M12901" i="3"/>
  <c r="N12901" i="3" s="1"/>
  <c r="M12902" i="3"/>
  <c r="N12902" i="3" s="1"/>
  <c r="A12903" i="3"/>
  <c r="A12904" i="3"/>
  <c r="A12905" i="3"/>
  <c r="A12906" i="3"/>
  <c r="A12907" i="3"/>
  <c r="A12908" i="3"/>
  <c r="A12909" i="3"/>
  <c r="A12910" i="3"/>
  <c r="A12911" i="3"/>
  <c r="A12912" i="3"/>
  <c r="A12913" i="3"/>
  <c r="A12914" i="3"/>
  <c r="A12915" i="3"/>
  <c r="A12916" i="3"/>
  <c r="A12917" i="3"/>
  <c r="A12918" i="3"/>
  <c r="A12919" i="3"/>
  <c r="B12903" i="3"/>
  <c r="B12904" i="3"/>
  <c r="B12905" i="3"/>
  <c r="B12906" i="3"/>
  <c r="B12907" i="3"/>
  <c r="B12908" i="3"/>
  <c r="B12909" i="3"/>
  <c r="B12910" i="3"/>
  <c r="B12911" i="3"/>
  <c r="B12912" i="3"/>
  <c r="B12913" i="3"/>
  <c r="B12914" i="3"/>
  <c r="B12915" i="3"/>
  <c r="B12916" i="3"/>
  <c r="B12917" i="3"/>
  <c r="B12918" i="3"/>
  <c r="B12919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H12903" i="3"/>
  <c r="H12904" i="3"/>
  <c r="H12905" i="3"/>
  <c r="H12906" i="3"/>
  <c r="H12907" i="3"/>
  <c r="H12908" i="3"/>
  <c r="H12909" i="3"/>
  <c r="H12910" i="3"/>
  <c r="H12911" i="3"/>
  <c r="H12912" i="3"/>
  <c r="H12913" i="3"/>
  <c r="H12914" i="3"/>
  <c r="H12915" i="3"/>
  <c r="H12916" i="3"/>
  <c r="H12917" i="3"/>
  <c r="H12918" i="3"/>
  <c r="H12919" i="3"/>
  <c r="J12903" i="3"/>
  <c r="J12904" i="3"/>
  <c r="J12905" i="3"/>
  <c r="J12906" i="3"/>
  <c r="J12907" i="3"/>
  <c r="J12908" i="3"/>
  <c r="J12909" i="3"/>
  <c r="J12910" i="3"/>
  <c r="J12911" i="3"/>
  <c r="J12912" i="3"/>
  <c r="J12913" i="3"/>
  <c r="J12914" i="3"/>
  <c r="J12915" i="3"/>
  <c r="J12916" i="3"/>
  <c r="J12917" i="3"/>
  <c r="J12918" i="3"/>
  <c r="J12919" i="3"/>
  <c r="K12903" i="3"/>
  <c r="K12904" i="3"/>
  <c r="K12905" i="3"/>
  <c r="K12906" i="3"/>
  <c r="K12907" i="3"/>
  <c r="K12908" i="3"/>
  <c r="K12909" i="3"/>
  <c r="K12910" i="3"/>
  <c r="K12911" i="3"/>
  <c r="K12912" i="3"/>
  <c r="K12913" i="3"/>
  <c r="K12914" i="3"/>
  <c r="K12915" i="3"/>
  <c r="K12916" i="3"/>
  <c r="K12917" i="3"/>
  <c r="K12918" i="3"/>
  <c r="K12919" i="3"/>
  <c r="M12903" i="3"/>
  <c r="N12903" i="3" s="1"/>
  <c r="M12904" i="3"/>
  <c r="N12904" i="3" s="1"/>
  <c r="M12905" i="3"/>
  <c r="N12905" i="3" s="1"/>
  <c r="M12906" i="3"/>
  <c r="N12906" i="3" s="1"/>
  <c r="M12907" i="3"/>
  <c r="N12907" i="3" s="1"/>
  <c r="M12908" i="3"/>
  <c r="N12908" i="3" s="1"/>
  <c r="M12909" i="3"/>
  <c r="N12909" i="3" s="1"/>
  <c r="M12910" i="3"/>
  <c r="N12910" i="3" s="1"/>
  <c r="M12911" i="3"/>
  <c r="N12911" i="3" s="1"/>
  <c r="M12912" i="3"/>
  <c r="N12912" i="3" s="1"/>
  <c r="M12913" i="3"/>
  <c r="N12913" i="3" s="1"/>
  <c r="M12914" i="3"/>
  <c r="N12914" i="3" s="1"/>
  <c r="M12915" i="3"/>
  <c r="N12915" i="3" s="1"/>
  <c r="M12916" i="3"/>
  <c r="N12916" i="3" s="1"/>
  <c r="M12917" i="3"/>
  <c r="N12917" i="3" s="1"/>
  <c r="M12918" i="3"/>
  <c r="N12918" i="3" s="1"/>
  <c r="M12919" i="3"/>
  <c r="N12919" i="3" s="1"/>
  <c r="A12856" i="3"/>
  <c r="A12857" i="3"/>
  <c r="A12858" i="3"/>
  <c r="A12859" i="3"/>
  <c r="A12860" i="3"/>
  <c r="A12861" i="3"/>
  <c r="A12862" i="3"/>
  <c r="A12863" i="3"/>
  <c r="A12864" i="3"/>
  <c r="A12865" i="3"/>
  <c r="A12866" i="3"/>
  <c r="A12867" i="3"/>
  <c r="A12868" i="3"/>
  <c r="A12869" i="3"/>
  <c r="A12870" i="3"/>
  <c r="B12856" i="3"/>
  <c r="B12857" i="3"/>
  <c r="B12858" i="3"/>
  <c r="B12859" i="3"/>
  <c r="B12860" i="3"/>
  <c r="B12861" i="3"/>
  <c r="B12862" i="3"/>
  <c r="B12863" i="3"/>
  <c r="B12864" i="3"/>
  <c r="B12865" i="3"/>
  <c r="B12866" i="3"/>
  <c r="B12867" i="3"/>
  <c r="B12868" i="3"/>
  <c r="B12869" i="3"/>
  <c r="B12870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H12856" i="3"/>
  <c r="H12857" i="3"/>
  <c r="H12858" i="3"/>
  <c r="H12859" i="3"/>
  <c r="H12860" i="3"/>
  <c r="H12861" i="3"/>
  <c r="H12862" i="3"/>
  <c r="H12863" i="3"/>
  <c r="H12864" i="3"/>
  <c r="H12865" i="3"/>
  <c r="H12866" i="3"/>
  <c r="H12867" i="3"/>
  <c r="H12868" i="3"/>
  <c r="H12869" i="3"/>
  <c r="H12870" i="3"/>
  <c r="J12856" i="3"/>
  <c r="J12857" i="3"/>
  <c r="J12858" i="3"/>
  <c r="J12859" i="3"/>
  <c r="J12860" i="3"/>
  <c r="J12861" i="3"/>
  <c r="J12862" i="3"/>
  <c r="J12863" i="3"/>
  <c r="J12864" i="3"/>
  <c r="J12865" i="3"/>
  <c r="J12866" i="3"/>
  <c r="J12867" i="3"/>
  <c r="J12868" i="3"/>
  <c r="J12869" i="3"/>
  <c r="J12870" i="3"/>
  <c r="K12856" i="3"/>
  <c r="K12857" i="3"/>
  <c r="K12858" i="3"/>
  <c r="K12859" i="3"/>
  <c r="K12860" i="3"/>
  <c r="K12861" i="3"/>
  <c r="K12862" i="3"/>
  <c r="K12863" i="3"/>
  <c r="K12864" i="3"/>
  <c r="K12865" i="3"/>
  <c r="K12866" i="3"/>
  <c r="K12867" i="3"/>
  <c r="K12868" i="3"/>
  <c r="K12869" i="3"/>
  <c r="K12870" i="3"/>
  <c r="M12856" i="3"/>
  <c r="N12856" i="3" s="1"/>
  <c r="M12857" i="3"/>
  <c r="N12857" i="3" s="1"/>
  <c r="M12858" i="3"/>
  <c r="N12858" i="3" s="1"/>
  <c r="M12859" i="3"/>
  <c r="M12860" i="3"/>
  <c r="N12860" i="3" s="1"/>
  <c r="M12861" i="3"/>
  <c r="N12861" i="3" s="1"/>
  <c r="M12862" i="3"/>
  <c r="N12862" i="3" s="1"/>
  <c r="M12863" i="3"/>
  <c r="N12863" i="3" s="1"/>
  <c r="M12864" i="3"/>
  <c r="N12864" i="3" s="1"/>
  <c r="M12865" i="3"/>
  <c r="N12865" i="3" s="1"/>
  <c r="M12866" i="3"/>
  <c r="N12866" i="3" s="1"/>
  <c r="M12867" i="3"/>
  <c r="N12867" i="3" s="1"/>
  <c r="M12868" i="3"/>
  <c r="N12868" i="3" s="1"/>
  <c r="M12869" i="3"/>
  <c r="N12869" i="3" s="1"/>
  <c r="M12870" i="3"/>
  <c r="N12870" i="3" s="1"/>
  <c r="N12859" i="3"/>
  <c r="A12871" i="3"/>
  <c r="A12872" i="3"/>
  <c r="A12873" i="3"/>
  <c r="A12874" i="3"/>
  <c r="A12875" i="3"/>
  <c r="A12876" i="3"/>
  <c r="A12877" i="3"/>
  <c r="A12878" i="3"/>
  <c r="A12879" i="3"/>
  <c r="A12880" i="3"/>
  <c r="A12881" i="3"/>
  <c r="A12882" i="3"/>
  <c r="A12883" i="3"/>
  <c r="A12884" i="3"/>
  <c r="A12885" i="3"/>
  <c r="B12871" i="3"/>
  <c r="B12872" i="3"/>
  <c r="B12873" i="3"/>
  <c r="B12874" i="3"/>
  <c r="B12875" i="3"/>
  <c r="B12876" i="3"/>
  <c r="B12877" i="3"/>
  <c r="B12878" i="3"/>
  <c r="B12879" i="3"/>
  <c r="B12880" i="3"/>
  <c r="B12881" i="3"/>
  <c r="B12882" i="3"/>
  <c r="B12883" i="3"/>
  <c r="B12884" i="3"/>
  <c r="B12885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H12871" i="3"/>
  <c r="H12872" i="3"/>
  <c r="H12873" i="3"/>
  <c r="H12874" i="3"/>
  <c r="H12875" i="3"/>
  <c r="H12876" i="3"/>
  <c r="H12877" i="3"/>
  <c r="H12878" i="3"/>
  <c r="H12879" i="3"/>
  <c r="H12880" i="3"/>
  <c r="H12881" i="3"/>
  <c r="H12882" i="3"/>
  <c r="H12883" i="3"/>
  <c r="H12884" i="3"/>
  <c r="H12885" i="3"/>
  <c r="J12871" i="3"/>
  <c r="J12872" i="3"/>
  <c r="J12873" i="3"/>
  <c r="J12874" i="3"/>
  <c r="J12875" i="3"/>
  <c r="J12876" i="3"/>
  <c r="J12877" i="3"/>
  <c r="J12878" i="3"/>
  <c r="J12879" i="3"/>
  <c r="J12880" i="3"/>
  <c r="J12881" i="3"/>
  <c r="J12882" i="3"/>
  <c r="J12883" i="3"/>
  <c r="J12884" i="3"/>
  <c r="J12885" i="3"/>
  <c r="K12871" i="3"/>
  <c r="K12872" i="3"/>
  <c r="K12873" i="3"/>
  <c r="K12874" i="3"/>
  <c r="K12875" i="3"/>
  <c r="K12876" i="3"/>
  <c r="K12877" i="3"/>
  <c r="K12878" i="3"/>
  <c r="K12879" i="3"/>
  <c r="K12880" i="3"/>
  <c r="K12881" i="3"/>
  <c r="K12882" i="3"/>
  <c r="K12883" i="3"/>
  <c r="K12884" i="3"/>
  <c r="K12885" i="3"/>
  <c r="M12871" i="3"/>
  <c r="N12871" i="3" s="1"/>
  <c r="M12872" i="3"/>
  <c r="N12872" i="3" s="1"/>
  <c r="M12873" i="3"/>
  <c r="N12873" i="3" s="1"/>
  <c r="M12874" i="3"/>
  <c r="N12874" i="3" s="1"/>
  <c r="M12875" i="3"/>
  <c r="N12875" i="3" s="1"/>
  <c r="M12876" i="3"/>
  <c r="N12876" i="3" s="1"/>
  <c r="M12877" i="3"/>
  <c r="N12877" i="3" s="1"/>
  <c r="M12878" i="3"/>
  <c r="N12878" i="3" s="1"/>
  <c r="M12879" i="3"/>
  <c r="N12879" i="3" s="1"/>
  <c r="M12880" i="3"/>
  <c r="N12880" i="3" s="1"/>
  <c r="M12881" i="3"/>
  <c r="N12881" i="3" s="1"/>
  <c r="M12882" i="3"/>
  <c r="N12882" i="3" s="1"/>
  <c r="M12883" i="3"/>
  <c r="N12883" i="3" s="1"/>
  <c r="M12884" i="3"/>
  <c r="N12884" i="3" s="1"/>
  <c r="M12885" i="3"/>
  <c r="N12885" i="3" s="1"/>
  <c r="A12799" i="3"/>
  <c r="A12800" i="3"/>
  <c r="A12801" i="3"/>
  <c r="A12802" i="3"/>
  <c r="A12803" i="3"/>
  <c r="A12804" i="3"/>
  <c r="A12805" i="3"/>
  <c r="A12806" i="3"/>
  <c r="A12807" i="3"/>
  <c r="A12808" i="3"/>
  <c r="A12809" i="3"/>
  <c r="A12810" i="3"/>
  <c r="A12811" i="3"/>
  <c r="A12812" i="3"/>
  <c r="A12813" i="3"/>
  <c r="A12814" i="3"/>
  <c r="A12815" i="3"/>
  <c r="A12816" i="3"/>
  <c r="B12799" i="3"/>
  <c r="B12800" i="3"/>
  <c r="B12801" i="3"/>
  <c r="B12802" i="3"/>
  <c r="B12803" i="3"/>
  <c r="B12804" i="3"/>
  <c r="B12805" i="3"/>
  <c r="B12806" i="3"/>
  <c r="B12807" i="3"/>
  <c r="B12808" i="3"/>
  <c r="B12809" i="3"/>
  <c r="B12810" i="3"/>
  <c r="B12811" i="3"/>
  <c r="B12812" i="3"/>
  <c r="B12813" i="3"/>
  <c r="B12814" i="3"/>
  <c r="B12815" i="3"/>
  <c r="B12816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H12799" i="3"/>
  <c r="H12800" i="3"/>
  <c r="H12801" i="3"/>
  <c r="H12802" i="3"/>
  <c r="H12803" i="3"/>
  <c r="H12804" i="3"/>
  <c r="H12805" i="3"/>
  <c r="H12806" i="3"/>
  <c r="H12807" i="3"/>
  <c r="H12808" i="3"/>
  <c r="H12809" i="3"/>
  <c r="H12810" i="3"/>
  <c r="H12811" i="3"/>
  <c r="H12812" i="3"/>
  <c r="H12813" i="3"/>
  <c r="H12814" i="3"/>
  <c r="H12815" i="3"/>
  <c r="H12816" i="3"/>
  <c r="J12799" i="3"/>
  <c r="J12800" i="3"/>
  <c r="J12801" i="3"/>
  <c r="J12802" i="3"/>
  <c r="J12803" i="3"/>
  <c r="J12804" i="3"/>
  <c r="J12805" i="3"/>
  <c r="J12806" i="3"/>
  <c r="J12807" i="3"/>
  <c r="J12808" i="3"/>
  <c r="J12809" i="3"/>
  <c r="J12810" i="3"/>
  <c r="J12811" i="3"/>
  <c r="J12812" i="3"/>
  <c r="J12813" i="3"/>
  <c r="J12814" i="3"/>
  <c r="J12815" i="3"/>
  <c r="J12816" i="3"/>
  <c r="K12799" i="3"/>
  <c r="K12800" i="3"/>
  <c r="K12801" i="3"/>
  <c r="K12802" i="3"/>
  <c r="K12803" i="3"/>
  <c r="K12804" i="3"/>
  <c r="K12805" i="3"/>
  <c r="K12806" i="3"/>
  <c r="K12807" i="3"/>
  <c r="K12808" i="3"/>
  <c r="K12809" i="3"/>
  <c r="K12810" i="3"/>
  <c r="K12811" i="3"/>
  <c r="K12812" i="3"/>
  <c r="K12813" i="3"/>
  <c r="K12814" i="3"/>
  <c r="K12815" i="3"/>
  <c r="K12816" i="3"/>
  <c r="M12799" i="3"/>
  <c r="N12799" i="3" s="1"/>
  <c r="M12800" i="3"/>
  <c r="N12800" i="3" s="1"/>
  <c r="M12801" i="3"/>
  <c r="N12801" i="3" s="1"/>
  <c r="M12802" i="3"/>
  <c r="N12802" i="3" s="1"/>
  <c r="M12803" i="3"/>
  <c r="N12803" i="3" s="1"/>
  <c r="M12804" i="3"/>
  <c r="N12804" i="3" s="1"/>
  <c r="M12805" i="3"/>
  <c r="N12805" i="3" s="1"/>
  <c r="M12806" i="3"/>
  <c r="N12806" i="3" s="1"/>
  <c r="M12807" i="3"/>
  <c r="N12807" i="3" s="1"/>
  <c r="M12808" i="3"/>
  <c r="N12808" i="3" s="1"/>
  <c r="M12809" i="3"/>
  <c r="N12809" i="3" s="1"/>
  <c r="M12810" i="3"/>
  <c r="N12810" i="3" s="1"/>
  <c r="M12811" i="3"/>
  <c r="N12811" i="3" s="1"/>
  <c r="M12812" i="3"/>
  <c r="N12812" i="3" s="1"/>
  <c r="M12813" i="3"/>
  <c r="N12813" i="3" s="1"/>
  <c r="M12814" i="3"/>
  <c r="N12814" i="3" s="1"/>
  <c r="M12815" i="3"/>
  <c r="N12815" i="3" s="1"/>
  <c r="M12816" i="3"/>
  <c r="N12816" i="3" s="1"/>
  <c r="A12817" i="3"/>
  <c r="A12818" i="3"/>
  <c r="A12819" i="3"/>
  <c r="A12820" i="3"/>
  <c r="A12821" i="3"/>
  <c r="A12822" i="3"/>
  <c r="A12823" i="3"/>
  <c r="A12824" i="3"/>
  <c r="A12825" i="3"/>
  <c r="A12826" i="3"/>
  <c r="A12827" i="3"/>
  <c r="A12828" i="3"/>
  <c r="A12829" i="3"/>
  <c r="A12830" i="3"/>
  <c r="A12831" i="3"/>
  <c r="A12832" i="3"/>
  <c r="A12833" i="3"/>
  <c r="A12834" i="3"/>
  <c r="B12817" i="3"/>
  <c r="B12818" i="3"/>
  <c r="B12819" i="3"/>
  <c r="B12820" i="3"/>
  <c r="B12821" i="3"/>
  <c r="B12822" i="3"/>
  <c r="B12823" i="3"/>
  <c r="B12824" i="3"/>
  <c r="B12825" i="3"/>
  <c r="B12826" i="3"/>
  <c r="B12827" i="3"/>
  <c r="B12828" i="3"/>
  <c r="B12829" i="3"/>
  <c r="B12830" i="3"/>
  <c r="B12831" i="3"/>
  <c r="B12832" i="3"/>
  <c r="B12833" i="3"/>
  <c r="B12834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H12817" i="3"/>
  <c r="H12818" i="3"/>
  <c r="H12819" i="3"/>
  <c r="H12820" i="3"/>
  <c r="H12821" i="3"/>
  <c r="H12822" i="3"/>
  <c r="H12823" i="3"/>
  <c r="H12824" i="3"/>
  <c r="H12825" i="3"/>
  <c r="H12826" i="3"/>
  <c r="H12827" i="3"/>
  <c r="H12828" i="3"/>
  <c r="H12829" i="3"/>
  <c r="H12830" i="3"/>
  <c r="H12831" i="3"/>
  <c r="H12832" i="3"/>
  <c r="H12833" i="3"/>
  <c r="H12834" i="3"/>
  <c r="J12817" i="3"/>
  <c r="J12818" i="3"/>
  <c r="J12819" i="3"/>
  <c r="J12820" i="3"/>
  <c r="J12821" i="3"/>
  <c r="J12822" i="3"/>
  <c r="J12823" i="3"/>
  <c r="J12824" i="3"/>
  <c r="J12825" i="3"/>
  <c r="J12826" i="3"/>
  <c r="J12827" i="3"/>
  <c r="J12828" i="3"/>
  <c r="J12829" i="3"/>
  <c r="J12830" i="3"/>
  <c r="J12831" i="3"/>
  <c r="J12832" i="3"/>
  <c r="J12833" i="3"/>
  <c r="J12834" i="3"/>
  <c r="K12817" i="3"/>
  <c r="K12818" i="3"/>
  <c r="K12819" i="3"/>
  <c r="K12820" i="3"/>
  <c r="K12821" i="3"/>
  <c r="K12822" i="3"/>
  <c r="K12823" i="3"/>
  <c r="K12824" i="3"/>
  <c r="K12825" i="3"/>
  <c r="K12826" i="3"/>
  <c r="K12827" i="3"/>
  <c r="K12828" i="3"/>
  <c r="K12829" i="3"/>
  <c r="K12830" i="3"/>
  <c r="K12831" i="3"/>
  <c r="K12832" i="3"/>
  <c r="K12833" i="3"/>
  <c r="K12834" i="3"/>
  <c r="M12817" i="3"/>
  <c r="N12817" i="3" s="1"/>
  <c r="M12818" i="3"/>
  <c r="N12818" i="3" s="1"/>
  <c r="M12819" i="3"/>
  <c r="N12819" i="3" s="1"/>
  <c r="M12820" i="3"/>
  <c r="N12820" i="3" s="1"/>
  <c r="M12821" i="3"/>
  <c r="N12821" i="3" s="1"/>
  <c r="M12822" i="3"/>
  <c r="N12822" i="3" s="1"/>
  <c r="M12823" i="3"/>
  <c r="N12823" i="3" s="1"/>
  <c r="M12824" i="3"/>
  <c r="N12824" i="3" s="1"/>
  <c r="M12825" i="3"/>
  <c r="N12825" i="3" s="1"/>
  <c r="M12826" i="3"/>
  <c r="N12826" i="3" s="1"/>
  <c r="M12827" i="3"/>
  <c r="N12827" i="3" s="1"/>
  <c r="M12828" i="3"/>
  <c r="N12828" i="3" s="1"/>
  <c r="M12829" i="3"/>
  <c r="N12829" i="3" s="1"/>
  <c r="M12830" i="3"/>
  <c r="N12830" i="3" s="1"/>
  <c r="M12831" i="3"/>
  <c r="N12831" i="3" s="1"/>
  <c r="M12832" i="3"/>
  <c r="N12832" i="3" s="1"/>
  <c r="M12833" i="3"/>
  <c r="N12833" i="3" s="1"/>
  <c r="M12834" i="3"/>
  <c r="N12834" i="3" s="1"/>
  <c r="A12835" i="3"/>
  <c r="A12836" i="3"/>
  <c r="A12837" i="3"/>
  <c r="A12838" i="3"/>
  <c r="A12839" i="3"/>
  <c r="A12840" i="3"/>
  <c r="A12841" i="3"/>
  <c r="A12842" i="3"/>
  <c r="A12843" i="3"/>
  <c r="A12844" i="3"/>
  <c r="A12845" i="3"/>
  <c r="A12846" i="3"/>
  <c r="A12847" i="3"/>
  <c r="A12848" i="3"/>
  <c r="A12849" i="3"/>
  <c r="A12850" i="3"/>
  <c r="A12851" i="3"/>
  <c r="A12852" i="3"/>
  <c r="B12835" i="3"/>
  <c r="B12836" i="3"/>
  <c r="B12837" i="3"/>
  <c r="B12838" i="3"/>
  <c r="B12839" i="3"/>
  <c r="B12840" i="3"/>
  <c r="B12841" i="3"/>
  <c r="B12842" i="3"/>
  <c r="B12843" i="3"/>
  <c r="B12844" i="3"/>
  <c r="B12845" i="3"/>
  <c r="B12846" i="3"/>
  <c r="B12847" i="3"/>
  <c r="B12848" i="3"/>
  <c r="B12849" i="3"/>
  <c r="B12850" i="3"/>
  <c r="B12851" i="3"/>
  <c r="B12852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H12835" i="3"/>
  <c r="H12836" i="3"/>
  <c r="H12837" i="3"/>
  <c r="H12838" i="3"/>
  <c r="H12839" i="3"/>
  <c r="H12840" i="3"/>
  <c r="H12841" i="3"/>
  <c r="H12842" i="3"/>
  <c r="H12843" i="3"/>
  <c r="H12844" i="3"/>
  <c r="H12845" i="3"/>
  <c r="H12846" i="3"/>
  <c r="H12847" i="3"/>
  <c r="H12848" i="3"/>
  <c r="H12849" i="3"/>
  <c r="H12850" i="3"/>
  <c r="H12851" i="3"/>
  <c r="H12852" i="3"/>
  <c r="J12835" i="3"/>
  <c r="J12836" i="3"/>
  <c r="J12837" i="3"/>
  <c r="J12838" i="3"/>
  <c r="J12839" i="3"/>
  <c r="J12840" i="3"/>
  <c r="J12841" i="3"/>
  <c r="J12842" i="3"/>
  <c r="J12843" i="3"/>
  <c r="J12844" i="3"/>
  <c r="J12845" i="3"/>
  <c r="J12846" i="3"/>
  <c r="J12847" i="3"/>
  <c r="J12848" i="3"/>
  <c r="J12849" i="3"/>
  <c r="J12850" i="3"/>
  <c r="J12851" i="3"/>
  <c r="J12852" i="3"/>
  <c r="K12835" i="3"/>
  <c r="K12836" i="3"/>
  <c r="K12837" i="3"/>
  <c r="K12838" i="3"/>
  <c r="K12839" i="3"/>
  <c r="K12840" i="3"/>
  <c r="K12841" i="3"/>
  <c r="K12842" i="3"/>
  <c r="K12843" i="3"/>
  <c r="K12844" i="3"/>
  <c r="K12845" i="3"/>
  <c r="K12846" i="3"/>
  <c r="K12847" i="3"/>
  <c r="K12848" i="3"/>
  <c r="K12849" i="3"/>
  <c r="K12850" i="3"/>
  <c r="K12851" i="3"/>
  <c r="K12852" i="3"/>
  <c r="M12835" i="3"/>
  <c r="N12835" i="3" s="1"/>
  <c r="M12836" i="3"/>
  <c r="N12836" i="3" s="1"/>
  <c r="M12837" i="3"/>
  <c r="N12837" i="3" s="1"/>
  <c r="M12838" i="3"/>
  <c r="N12838" i="3" s="1"/>
  <c r="M12839" i="3"/>
  <c r="N12839" i="3" s="1"/>
  <c r="M12840" i="3"/>
  <c r="N12840" i="3" s="1"/>
  <c r="M12841" i="3"/>
  <c r="N12841" i="3" s="1"/>
  <c r="M12842" i="3"/>
  <c r="N12842" i="3" s="1"/>
  <c r="M12843" i="3"/>
  <c r="N12843" i="3" s="1"/>
  <c r="M12844" i="3"/>
  <c r="N12844" i="3" s="1"/>
  <c r="M12845" i="3"/>
  <c r="N12845" i="3" s="1"/>
  <c r="M12846" i="3"/>
  <c r="N12846" i="3" s="1"/>
  <c r="M12847" i="3"/>
  <c r="N12847" i="3" s="1"/>
  <c r="M12848" i="3"/>
  <c r="N12848" i="3" s="1"/>
  <c r="M12849" i="3"/>
  <c r="N12849" i="3" s="1"/>
  <c r="M12850" i="3"/>
  <c r="N12850" i="3" s="1"/>
  <c r="M12851" i="3"/>
  <c r="N12851" i="3" s="1"/>
  <c r="M12852" i="3"/>
  <c r="N12852" i="3" s="1"/>
  <c r="A12768" i="3"/>
  <c r="A12769" i="3"/>
  <c r="A12770" i="3"/>
  <c r="A12771" i="3"/>
  <c r="A12772" i="3"/>
  <c r="A12773" i="3"/>
  <c r="A12774" i="3"/>
  <c r="A12775" i="3"/>
  <c r="A12776" i="3"/>
  <c r="A12777" i="3"/>
  <c r="A12778" i="3"/>
  <c r="A12779" i="3"/>
  <c r="A12780" i="3"/>
  <c r="A12781" i="3"/>
  <c r="A12782" i="3"/>
  <c r="A12783" i="3"/>
  <c r="B12768" i="3"/>
  <c r="B12769" i="3"/>
  <c r="B12770" i="3"/>
  <c r="B12771" i="3"/>
  <c r="B12772" i="3"/>
  <c r="B12773" i="3"/>
  <c r="B12774" i="3"/>
  <c r="B12775" i="3"/>
  <c r="B12776" i="3"/>
  <c r="B12777" i="3"/>
  <c r="B12778" i="3"/>
  <c r="B12779" i="3"/>
  <c r="B12780" i="3"/>
  <c r="B12781" i="3"/>
  <c r="B12782" i="3"/>
  <c r="B12783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H12768" i="3"/>
  <c r="H12769" i="3"/>
  <c r="H12770" i="3"/>
  <c r="H12771" i="3"/>
  <c r="H12772" i="3"/>
  <c r="H12773" i="3"/>
  <c r="H12774" i="3"/>
  <c r="H12775" i="3"/>
  <c r="H12776" i="3"/>
  <c r="H12777" i="3"/>
  <c r="H12778" i="3"/>
  <c r="H12779" i="3"/>
  <c r="H12780" i="3"/>
  <c r="H12781" i="3"/>
  <c r="H12782" i="3"/>
  <c r="H12783" i="3"/>
  <c r="J12768" i="3"/>
  <c r="J12769" i="3"/>
  <c r="J12770" i="3"/>
  <c r="J12771" i="3"/>
  <c r="J12772" i="3"/>
  <c r="J12773" i="3"/>
  <c r="J12774" i="3"/>
  <c r="J12775" i="3"/>
  <c r="J12776" i="3"/>
  <c r="J12777" i="3"/>
  <c r="J12778" i="3"/>
  <c r="J12779" i="3"/>
  <c r="J12780" i="3"/>
  <c r="J12781" i="3"/>
  <c r="J12782" i="3"/>
  <c r="J12783" i="3"/>
  <c r="K12768" i="3"/>
  <c r="K12769" i="3"/>
  <c r="K12770" i="3"/>
  <c r="K12771" i="3"/>
  <c r="K12772" i="3"/>
  <c r="K12773" i="3"/>
  <c r="K12774" i="3"/>
  <c r="K12775" i="3"/>
  <c r="K12776" i="3"/>
  <c r="K12777" i="3"/>
  <c r="K12778" i="3"/>
  <c r="K12779" i="3"/>
  <c r="K12780" i="3"/>
  <c r="K12781" i="3"/>
  <c r="K12782" i="3"/>
  <c r="K12783" i="3"/>
  <c r="M12768" i="3"/>
  <c r="M12769" i="3"/>
  <c r="M12770" i="3"/>
  <c r="M12771" i="3"/>
  <c r="M12772" i="3"/>
  <c r="M12773" i="3"/>
  <c r="M12774" i="3"/>
  <c r="M12775" i="3"/>
  <c r="M12776" i="3"/>
  <c r="M12777" i="3"/>
  <c r="M12778" i="3"/>
  <c r="M12779" i="3"/>
  <c r="M12780" i="3"/>
  <c r="N12780" i="3" s="1"/>
  <c r="M12781" i="3"/>
  <c r="N12781" i="3" s="1"/>
  <c r="M12782" i="3"/>
  <c r="N12782" i="3" s="1"/>
  <c r="M12783" i="3"/>
  <c r="N12783" i="3" s="1"/>
  <c r="N12768" i="3"/>
  <c r="N12769" i="3"/>
  <c r="N12770" i="3"/>
  <c r="N12771" i="3"/>
  <c r="N12772" i="3"/>
  <c r="N12773" i="3"/>
  <c r="N12774" i="3"/>
  <c r="N12775" i="3"/>
  <c r="N12776" i="3"/>
  <c r="N12777" i="3"/>
  <c r="N12778" i="3"/>
  <c r="N12779" i="3"/>
  <c r="A12784" i="3"/>
  <c r="A12785" i="3"/>
  <c r="A12786" i="3"/>
  <c r="A12787" i="3"/>
  <c r="A12788" i="3"/>
  <c r="A12789" i="3"/>
  <c r="A12790" i="3"/>
  <c r="A12791" i="3"/>
  <c r="A12792" i="3"/>
  <c r="A12793" i="3"/>
  <c r="A12794" i="3"/>
  <c r="A12795" i="3"/>
  <c r="A12796" i="3"/>
  <c r="A12797" i="3"/>
  <c r="A12798" i="3"/>
  <c r="A12853" i="3"/>
  <c r="B12784" i="3"/>
  <c r="B12785" i="3"/>
  <c r="B12786" i="3"/>
  <c r="B12787" i="3"/>
  <c r="B12788" i="3"/>
  <c r="B12789" i="3"/>
  <c r="B12790" i="3"/>
  <c r="B12791" i="3"/>
  <c r="B12792" i="3"/>
  <c r="B12793" i="3"/>
  <c r="B12794" i="3"/>
  <c r="B12795" i="3"/>
  <c r="B12796" i="3"/>
  <c r="B12797" i="3"/>
  <c r="B12798" i="3"/>
  <c r="B1285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85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853" i="3"/>
  <c r="H12784" i="3"/>
  <c r="H12785" i="3"/>
  <c r="H12786" i="3"/>
  <c r="H12787" i="3"/>
  <c r="H12788" i="3"/>
  <c r="H12789" i="3"/>
  <c r="H12790" i="3"/>
  <c r="H12791" i="3"/>
  <c r="H12792" i="3"/>
  <c r="H12793" i="3"/>
  <c r="H12794" i="3"/>
  <c r="H12795" i="3"/>
  <c r="H12796" i="3"/>
  <c r="H12797" i="3"/>
  <c r="H12798" i="3"/>
  <c r="H12853" i="3"/>
  <c r="J12784" i="3"/>
  <c r="J12785" i="3"/>
  <c r="J12786" i="3"/>
  <c r="J12787" i="3"/>
  <c r="J12788" i="3"/>
  <c r="J12789" i="3"/>
  <c r="J12790" i="3"/>
  <c r="J12791" i="3"/>
  <c r="J12792" i="3"/>
  <c r="J12793" i="3"/>
  <c r="J12794" i="3"/>
  <c r="J12795" i="3"/>
  <c r="J12796" i="3"/>
  <c r="J12797" i="3"/>
  <c r="J12798" i="3"/>
  <c r="J12853" i="3"/>
  <c r="K12784" i="3"/>
  <c r="K12785" i="3"/>
  <c r="K12786" i="3"/>
  <c r="K12787" i="3"/>
  <c r="K12788" i="3"/>
  <c r="K12789" i="3"/>
  <c r="K12790" i="3"/>
  <c r="K12791" i="3"/>
  <c r="K12792" i="3"/>
  <c r="K12793" i="3"/>
  <c r="K12794" i="3"/>
  <c r="K12795" i="3"/>
  <c r="K12796" i="3"/>
  <c r="K12797" i="3"/>
  <c r="K12798" i="3"/>
  <c r="K12853" i="3"/>
  <c r="M12784" i="3"/>
  <c r="M12785" i="3"/>
  <c r="M12786" i="3"/>
  <c r="M12787" i="3"/>
  <c r="M12788" i="3"/>
  <c r="M12789" i="3"/>
  <c r="M12790" i="3"/>
  <c r="M12791" i="3"/>
  <c r="M12792" i="3"/>
  <c r="M12793" i="3"/>
  <c r="M12794" i="3"/>
  <c r="M12795" i="3"/>
  <c r="M12796" i="3"/>
  <c r="N12796" i="3" s="1"/>
  <c r="M12797" i="3"/>
  <c r="N12797" i="3" s="1"/>
  <c r="M12798" i="3"/>
  <c r="N12798" i="3" s="1"/>
  <c r="M12853" i="3"/>
  <c r="N12853" i="3" s="1"/>
  <c r="N12784" i="3"/>
  <c r="N12785" i="3"/>
  <c r="N12786" i="3"/>
  <c r="N12787" i="3"/>
  <c r="N12788" i="3"/>
  <c r="N12789" i="3"/>
  <c r="N12790" i="3"/>
  <c r="N12791" i="3"/>
  <c r="N12792" i="3"/>
  <c r="N12793" i="3"/>
  <c r="N12794" i="3"/>
  <c r="N12795" i="3"/>
  <c r="R45" i="29"/>
  <c r="R24" i="29"/>
  <c r="R14" i="29"/>
  <c r="A12735" i="3"/>
  <c r="A12736" i="3"/>
  <c r="A12737" i="3"/>
  <c r="A12738" i="3"/>
  <c r="A12739" i="3"/>
  <c r="A12740" i="3"/>
  <c r="A12741" i="3"/>
  <c r="A12742" i="3"/>
  <c r="A12743" i="3"/>
  <c r="A12744" i="3"/>
  <c r="A12745" i="3"/>
  <c r="A12746" i="3"/>
  <c r="A12747" i="3"/>
  <c r="A12748" i="3"/>
  <c r="A12749" i="3"/>
  <c r="A12750" i="3"/>
  <c r="A12751" i="3"/>
  <c r="B12735" i="3"/>
  <c r="B12736" i="3"/>
  <c r="B12737" i="3"/>
  <c r="B12738" i="3"/>
  <c r="B12739" i="3"/>
  <c r="B12740" i="3"/>
  <c r="B12741" i="3"/>
  <c r="B12742" i="3"/>
  <c r="B12743" i="3"/>
  <c r="B12744" i="3"/>
  <c r="B12745" i="3"/>
  <c r="B12746" i="3"/>
  <c r="B12747" i="3"/>
  <c r="B12748" i="3"/>
  <c r="B12749" i="3"/>
  <c r="B12750" i="3"/>
  <c r="B12751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H12735" i="3"/>
  <c r="H12736" i="3"/>
  <c r="H12737" i="3"/>
  <c r="H12738" i="3"/>
  <c r="H12739" i="3"/>
  <c r="H12740" i="3"/>
  <c r="H12741" i="3"/>
  <c r="H12742" i="3"/>
  <c r="H12743" i="3"/>
  <c r="H12744" i="3"/>
  <c r="H12745" i="3"/>
  <c r="H12746" i="3"/>
  <c r="H12747" i="3"/>
  <c r="H12748" i="3"/>
  <c r="H12749" i="3"/>
  <c r="H12750" i="3"/>
  <c r="H12751" i="3"/>
  <c r="J12735" i="3"/>
  <c r="J12736" i="3"/>
  <c r="J12737" i="3"/>
  <c r="J12738" i="3"/>
  <c r="J12739" i="3"/>
  <c r="J12740" i="3"/>
  <c r="J12741" i="3"/>
  <c r="J12742" i="3"/>
  <c r="J12743" i="3"/>
  <c r="J12744" i="3"/>
  <c r="J12745" i="3"/>
  <c r="J12746" i="3"/>
  <c r="J12747" i="3"/>
  <c r="J12748" i="3"/>
  <c r="J12749" i="3"/>
  <c r="J12750" i="3"/>
  <c r="J12751" i="3"/>
  <c r="K12735" i="3"/>
  <c r="K12736" i="3"/>
  <c r="K12737" i="3"/>
  <c r="K12738" i="3"/>
  <c r="K12739" i="3"/>
  <c r="K12740" i="3"/>
  <c r="K12741" i="3"/>
  <c r="K12742" i="3"/>
  <c r="K12743" i="3"/>
  <c r="K12744" i="3"/>
  <c r="K12745" i="3"/>
  <c r="K12746" i="3"/>
  <c r="K12747" i="3"/>
  <c r="K12748" i="3"/>
  <c r="K12749" i="3"/>
  <c r="K12750" i="3"/>
  <c r="K12751" i="3"/>
  <c r="M12735" i="3"/>
  <c r="N12735" i="3" s="1"/>
  <c r="M12736" i="3"/>
  <c r="N12736" i="3" s="1"/>
  <c r="M12737" i="3"/>
  <c r="N12737" i="3" s="1"/>
  <c r="M12738" i="3"/>
  <c r="N12738" i="3" s="1"/>
  <c r="M12739" i="3"/>
  <c r="N12739" i="3" s="1"/>
  <c r="M12740" i="3"/>
  <c r="N12740" i="3" s="1"/>
  <c r="M12741" i="3"/>
  <c r="N12741" i="3" s="1"/>
  <c r="M12742" i="3"/>
  <c r="N12742" i="3" s="1"/>
  <c r="M12743" i="3"/>
  <c r="N12743" i="3" s="1"/>
  <c r="M12744" i="3"/>
  <c r="N12744" i="3" s="1"/>
  <c r="M12745" i="3"/>
  <c r="N12745" i="3" s="1"/>
  <c r="M12746" i="3"/>
  <c r="N12746" i="3" s="1"/>
  <c r="M12747" i="3"/>
  <c r="N12747" i="3" s="1"/>
  <c r="M12748" i="3"/>
  <c r="N12748" i="3" s="1"/>
  <c r="M12749" i="3"/>
  <c r="N12749" i="3" s="1"/>
  <c r="M12750" i="3"/>
  <c r="N12750" i="3" s="1"/>
  <c r="M12751" i="3"/>
  <c r="N12751" i="3" s="1"/>
  <c r="A12752" i="3"/>
  <c r="A12753" i="3"/>
  <c r="A12754" i="3"/>
  <c r="A12755" i="3"/>
  <c r="A12756" i="3"/>
  <c r="A12757" i="3"/>
  <c r="A12758" i="3"/>
  <c r="A12759" i="3"/>
  <c r="A12760" i="3"/>
  <c r="A12761" i="3"/>
  <c r="A12762" i="3"/>
  <c r="A12763" i="3"/>
  <c r="A12764" i="3"/>
  <c r="A12765" i="3"/>
  <c r="A12766" i="3"/>
  <c r="A12767" i="3"/>
  <c r="A12854" i="3"/>
  <c r="B12752" i="3"/>
  <c r="B12753" i="3"/>
  <c r="B12754" i="3"/>
  <c r="B12755" i="3"/>
  <c r="B12756" i="3"/>
  <c r="B12757" i="3"/>
  <c r="B12758" i="3"/>
  <c r="B12759" i="3"/>
  <c r="B12760" i="3"/>
  <c r="B12761" i="3"/>
  <c r="B12762" i="3"/>
  <c r="B12763" i="3"/>
  <c r="B12764" i="3"/>
  <c r="B12765" i="3"/>
  <c r="B12766" i="3"/>
  <c r="B12767" i="3"/>
  <c r="B12854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854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854" i="3"/>
  <c r="H12752" i="3"/>
  <c r="H12753" i="3"/>
  <c r="H12754" i="3"/>
  <c r="H12755" i="3"/>
  <c r="H12756" i="3"/>
  <c r="H12757" i="3"/>
  <c r="H12758" i="3"/>
  <c r="H12759" i="3"/>
  <c r="H12760" i="3"/>
  <c r="H12761" i="3"/>
  <c r="H12762" i="3"/>
  <c r="H12763" i="3"/>
  <c r="H12764" i="3"/>
  <c r="H12765" i="3"/>
  <c r="H12766" i="3"/>
  <c r="H12767" i="3"/>
  <c r="H12854" i="3"/>
  <c r="J12752" i="3"/>
  <c r="J12753" i="3"/>
  <c r="J12754" i="3"/>
  <c r="J12755" i="3"/>
  <c r="J12756" i="3"/>
  <c r="J12757" i="3"/>
  <c r="J12758" i="3"/>
  <c r="J12759" i="3"/>
  <c r="J12760" i="3"/>
  <c r="J12761" i="3"/>
  <c r="J12762" i="3"/>
  <c r="J12763" i="3"/>
  <c r="J12764" i="3"/>
  <c r="J12765" i="3"/>
  <c r="J12766" i="3"/>
  <c r="J12767" i="3"/>
  <c r="J12854" i="3"/>
  <c r="K12752" i="3"/>
  <c r="K12753" i="3"/>
  <c r="K12754" i="3"/>
  <c r="K12755" i="3"/>
  <c r="K12756" i="3"/>
  <c r="K12757" i="3"/>
  <c r="K12758" i="3"/>
  <c r="K12759" i="3"/>
  <c r="K12760" i="3"/>
  <c r="K12761" i="3"/>
  <c r="K12762" i="3"/>
  <c r="K12763" i="3"/>
  <c r="K12764" i="3"/>
  <c r="K12765" i="3"/>
  <c r="K12766" i="3"/>
  <c r="K12767" i="3"/>
  <c r="K12854" i="3"/>
  <c r="M12752" i="3"/>
  <c r="N12752" i="3" s="1"/>
  <c r="M12753" i="3"/>
  <c r="N12753" i="3" s="1"/>
  <c r="M12754" i="3"/>
  <c r="N12754" i="3" s="1"/>
  <c r="M12755" i="3"/>
  <c r="N12755" i="3" s="1"/>
  <c r="M12756" i="3"/>
  <c r="N12756" i="3" s="1"/>
  <c r="M12757" i="3"/>
  <c r="N12757" i="3" s="1"/>
  <c r="M12758" i="3"/>
  <c r="N12758" i="3" s="1"/>
  <c r="M12759" i="3"/>
  <c r="N12759" i="3" s="1"/>
  <c r="M12760" i="3"/>
  <c r="N12760" i="3" s="1"/>
  <c r="M12761" i="3"/>
  <c r="N12761" i="3" s="1"/>
  <c r="M12762" i="3"/>
  <c r="N12762" i="3" s="1"/>
  <c r="M12763" i="3"/>
  <c r="N12763" i="3" s="1"/>
  <c r="M12764" i="3"/>
  <c r="N12764" i="3" s="1"/>
  <c r="M12765" i="3"/>
  <c r="N12765" i="3" s="1"/>
  <c r="M12766" i="3"/>
  <c r="N12766" i="3" s="1"/>
  <c r="M12767" i="3"/>
  <c r="N12767" i="3" s="1"/>
  <c r="M12854" i="3"/>
  <c r="N12854" i="3" s="1"/>
  <c r="A12709" i="3"/>
  <c r="A12710" i="3"/>
  <c r="A12711" i="3"/>
  <c r="A12712" i="3"/>
  <c r="A12713" i="3"/>
  <c r="A12714" i="3"/>
  <c r="A12715" i="3"/>
  <c r="A12716" i="3"/>
  <c r="A12717" i="3"/>
  <c r="A12718" i="3"/>
  <c r="A12719" i="3"/>
  <c r="A12720" i="3"/>
  <c r="A12721" i="3"/>
  <c r="A12722" i="3"/>
  <c r="B12709" i="3"/>
  <c r="B12710" i="3"/>
  <c r="B12711" i="3"/>
  <c r="B12712" i="3"/>
  <c r="B12713" i="3"/>
  <c r="B12714" i="3"/>
  <c r="B12715" i="3"/>
  <c r="B12716" i="3"/>
  <c r="B12717" i="3"/>
  <c r="B12718" i="3"/>
  <c r="B12719" i="3"/>
  <c r="B12720" i="3"/>
  <c r="B12721" i="3"/>
  <c r="B12722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H12709" i="3"/>
  <c r="H12710" i="3"/>
  <c r="H12711" i="3"/>
  <c r="H12712" i="3"/>
  <c r="H12713" i="3"/>
  <c r="H12714" i="3"/>
  <c r="H12715" i="3"/>
  <c r="H12716" i="3"/>
  <c r="H12717" i="3"/>
  <c r="H12718" i="3"/>
  <c r="H12719" i="3"/>
  <c r="H12720" i="3"/>
  <c r="H12721" i="3"/>
  <c r="H12722" i="3"/>
  <c r="J12709" i="3"/>
  <c r="J12710" i="3"/>
  <c r="J12711" i="3"/>
  <c r="J12712" i="3"/>
  <c r="J12713" i="3"/>
  <c r="J12714" i="3"/>
  <c r="J12715" i="3"/>
  <c r="J12716" i="3"/>
  <c r="J12717" i="3"/>
  <c r="J12718" i="3"/>
  <c r="J12719" i="3"/>
  <c r="J12720" i="3"/>
  <c r="J12721" i="3"/>
  <c r="J12722" i="3"/>
  <c r="K12709" i="3"/>
  <c r="K12710" i="3"/>
  <c r="K12711" i="3"/>
  <c r="K12712" i="3"/>
  <c r="K12713" i="3"/>
  <c r="K12714" i="3"/>
  <c r="K12715" i="3"/>
  <c r="K12716" i="3"/>
  <c r="K12717" i="3"/>
  <c r="K12718" i="3"/>
  <c r="K12719" i="3"/>
  <c r="K12720" i="3"/>
  <c r="K12721" i="3"/>
  <c r="K12722" i="3"/>
  <c r="M12709" i="3"/>
  <c r="N12709" i="3" s="1"/>
  <c r="M12710" i="3"/>
  <c r="N12710" i="3" s="1"/>
  <c r="M12711" i="3"/>
  <c r="M12712" i="3"/>
  <c r="M12713" i="3"/>
  <c r="M12714" i="3"/>
  <c r="N12714" i="3" s="1"/>
  <c r="M12715" i="3"/>
  <c r="N12715" i="3" s="1"/>
  <c r="M12716" i="3"/>
  <c r="N12716" i="3" s="1"/>
  <c r="M12717" i="3"/>
  <c r="N12717" i="3" s="1"/>
  <c r="M12718" i="3"/>
  <c r="N12718" i="3" s="1"/>
  <c r="M12719" i="3"/>
  <c r="N12719" i="3" s="1"/>
  <c r="M12720" i="3"/>
  <c r="N12720" i="3" s="1"/>
  <c r="M12721" i="3"/>
  <c r="N12721" i="3" s="1"/>
  <c r="M12722" i="3"/>
  <c r="N12722" i="3" s="1"/>
  <c r="N12711" i="3"/>
  <c r="N12712" i="3"/>
  <c r="N12713" i="3"/>
  <c r="A12723" i="3"/>
  <c r="A12724" i="3"/>
  <c r="A12725" i="3"/>
  <c r="A12726" i="3"/>
  <c r="A12727" i="3"/>
  <c r="A12728" i="3"/>
  <c r="A12729" i="3"/>
  <c r="A12730" i="3"/>
  <c r="A12731" i="3"/>
  <c r="A12732" i="3"/>
  <c r="A12733" i="3"/>
  <c r="A12734" i="3"/>
  <c r="A12855" i="3"/>
  <c r="A12920" i="3"/>
  <c r="B12723" i="3"/>
  <c r="B12724" i="3"/>
  <c r="B12725" i="3"/>
  <c r="B12726" i="3"/>
  <c r="B12727" i="3"/>
  <c r="B12728" i="3"/>
  <c r="B12729" i="3"/>
  <c r="B12730" i="3"/>
  <c r="B12731" i="3"/>
  <c r="B12732" i="3"/>
  <c r="B12733" i="3"/>
  <c r="B12734" i="3"/>
  <c r="B12855" i="3"/>
  <c r="B12920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855" i="3"/>
  <c r="F12920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855" i="3"/>
  <c r="G12920" i="3"/>
  <c r="H12723" i="3"/>
  <c r="H12724" i="3"/>
  <c r="H12725" i="3"/>
  <c r="H12726" i="3"/>
  <c r="H12727" i="3"/>
  <c r="H12728" i="3"/>
  <c r="H12729" i="3"/>
  <c r="H12730" i="3"/>
  <c r="H12731" i="3"/>
  <c r="H12732" i="3"/>
  <c r="H12733" i="3"/>
  <c r="H12734" i="3"/>
  <c r="H12855" i="3"/>
  <c r="H12920" i="3"/>
  <c r="J12723" i="3"/>
  <c r="J12724" i="3"/>
  <c r="J12725" i="3"/>
  <c r="J12726" i="3"/>
  <c r="J12727" i="3"/>
  <c r="J12728" i="3"/>
  <c r="J12729" i="3"/>
  <c r="J12730" i="3"/>
  <c r="J12731" i="3"/>
  <c r="J12732" i="3"/>
  <c r="J12733" i="3"/>
  <c r="J12734" i="3"/>
  <c r="J12855" i="3"/>
  <c r="J12920" i="3"/>
  <c r="K12723" i="3"/>
  <c r="K12724" i="3"/>
  <c r="K12725" i="3"/>
  <c r="K12726" i="3"/>
  <c r="K12727" i="3"/>
  <c r="K12728" i="3"/>
  <c r="K12729" i="3"/>
  <c r="K12730" i="3"/>
  <c r="K12731" i="3"/>
  <c r="K12732" i="3"/>
  <c r="K12733" i="3"/>
  <c r="K12734" i="3"/>
  <c r="K12855" i="3"/>
  <c r="K12920" i="3"/>
  <c r="M12723" i="3"/>
  <c r="N12723" i="3" s="1"/>
  <c r="M12724" i="3"/>
  <c r="N12724" i="3" s="1"/>
  <c r="M12725" i="3"/>
  <c r="N12725" i="3" s="1"/>
  <c r="M12726" i="3"/>
  <c r="N12726" i="3" s="1"/>
  <c r="M12727" i="3"/>
  <c r="N12727" i="3" s="1"/>
  <c r="M12728" i="3"/>
  <c r="N12728" i="3" s="1"/>
  <c r="M12729" i="3"/>
  <c r="N12729" i="3" s="1"/>
  <c r="M12730" i="3"/>
  <c r="N12730" i="3" s="1"/>
  <c r="M12731" i="3"/>
  <c r="N12731" i="3" s="1"/>
  <c r="M12732" i="3"/>
  <c r="N12732" i="3" s="1"/>
  <c r="M12733" i="3"/>
  <c r="N12733" i="3" s="1"/>
  <c r="M12734" i="3"/>
  <c r="N12734" i="3" s="1"/>
  <c r="M12855" i="3"/>
  <c r="N12855" i="3" s="1"/>
  <c r="M12920" i="3"/>
  <c r="N12920" i="3" s="1"/>
  <c r="A12685" i="3"/>
  <c r="A12686" i="3"/>
  <c r="A12687" i="3"/>
  <c r="A12688" i="3"/>
  <c r="A12689" i="3"/>
  <c r="A12690" i="3"/>
  <c r="A12691" i="3"/>
  <c r="A12692" i="3"/>
  <c r="A12693" i="3"/>
  <c r="A12694" i="3"/>
  <c r="A12695" i="3"/>
  <c r="A12696" i="3"/>
  <c r="A12697" i="3"/>
  <c r="B12685" i="3"/>
  <c r="B12686" i="3"/>
  <c r="B12687" i="3"/>
  <c r="B12688" i="3"/>
  <c r="B12689" i="3"/>
  <c r="B12690" i="3"/>
  <c r="B12691" i="3"/>
  <c r="B12692" i="3"/>
  <c r="B12693" i="3"/>
  <c r="B12694" i="3"/>
  <c r="B12695" i="3"/>
  <c r="B12696" i="3"/>
  <c r="B12697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H12685" i="3"/>
  <c r="H12686" i="3"/>
  <c r="H12687" i="3"/>
  <c r="H12688" i="3"/>
  <c r="H12689" i="3"/>
  <c r="H12690" i="3"/>
  <c r="H12691" i="3"/>
  <c r="H12692" i="3"/>
  <c r="H12693" i="3"/>
  <c r="H12694" i="3"/>
  <c r="H12695" i="3"/>
  <c r="H12696" i="3"/>
  <c r="H12697" i="3"/>
  <c r="J12685" i="3"/>
  <c r="J12686" i="3"/>
  <c r="J12687" i="3"/>
  <c r="J12688" i="3"/>
  <c r="J12689" i="3"/>
  <c r="J12690" i="3"/>
  <c r="J12691" i="3"/>
  <c r="J12692" i="3"/>
  <c r="J12693" i="3"/>
  <c r="J12694" i="3"/>
  <c r="J12695" i="3"/>
  <c r="J12696" i="3"/>
  <c r="J12697" i="3"/>
  <c r="K12685" i="3"/>
  <c r="K12686" i="3"/>
  <c r="K12687" i="3"/>
  <c r="K12688" i="3"/>
  <c r="K12689" i="3"/>
  <c r="K12690" i="3"/>
  <c r="K12691" i="3"/>
  <c r="K12692" i="3"/>
  <c r="K12693" i="3"/>
  <c r="K12694" i="3"/>
  <c r="K12695" i="3"/>
  <c r="K12696" i="3"/>
  <c r="K12697" i="3"/>
  <c r="M12685" i="3"/>
  <c r="N12685" i="3" s="1"/>
  <c r="M12686" i="3"/>
  <c r="N12686" i="3" s="1"/>
  <c r="M12687" i="3"/>
  <c r="N12687" i="3" s="1"/>
  <c r="M12688" i="3"/>
  <c r="N12688" i="3" s="1"/>
  <c r="M12689" i="3"/>
  <c r="N12689" i="3" s="1"/>
  <c r="M12690" i="3"/>
  <c r="N12690" i="3" s="1"/>
  <c r="M12691" i="3"/>
  <c r="N12691" i="3" s="1"/>
  <c r="M12692" i="3"/>
  <c r="N12692" i="3" s="1"/>
  <c r="M12693" i="3"/>
  <c r="N12693" i="3" s="1"/>
  <c r="M12694" i="3"/>
  <c r="N12694" i="3" s="1"/>
  <c r="M12695" i="3"/>
  <c r="N12695" i="3" s="1"/>
  <c r="M12696" i="3"/>
  <c r="N12696" i="3" s="1"/>
  <c r="M12697" i="3"/>
  <c r="N12697" i="3" s="1"/>
  <c r="A12698" i="3"/>
  <c r="A12699" i="3"/>
  <c r="A12700" i="3"/>
  <c r="A12701" i="3"/>
  <c r="A12702" i="3"/>
  <c r="A12703" i="3"/>
  <c r="A12704" i="3"/>
  <c r="A12705" i="3"/>
  <c r="A12706" i="3"/>
  <c r="A12707" i="3"/>
  <c r="A12708" i="3"/>
  <c r="A12921" i="3"/>
  <c r="A13018" i="3"/>
  <c r="B12698" i="3"/>
  <c r="B12699" i="3"/>
  <c r="B12700" i="3"/>
  <c r="B12701" i="3"/>
  <c r="B12702" i="3"/>
  <c r="B12703" i="3"/>
  <c r="B12704" i="3"/>
  <c r="B12705" i="3"/>
  <c r="B12706" i="3"/>
  <c r="B12707" i="3"/>
  <c r="B12708" i="3"/>
  <c r="B12921" i="3"/>
  <c r="B13018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921" i="3"/>
  <c r="F13018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921" i="3"/>
  <c r="G13018" i="3"/>
  <c r="H12698" i="3"/>
  <c r="H12699" i="3"/>
  <c r="H12700" i="3"/>
  <c r="H12701" i="3"/>
  <c r="H12702" i="3"/>
  <c r="H12703" i="3"/>
  <c r="H12704" i="3"/>
  <c r="H12705" i="3"/>
  <c r="H12706" i="3"/>
  <c r="H12707" i="3"/>
  <c r="H12708" i="3"/>
  <c r="H12921" i="3"/>
  <c r="H13018" i="3"/>
  <c r="J12698" i="3"/>
  <c r="J12699" i="3"/>
  <c r="J12700" i="3"/>
  <c r="J12701" i="3"/>
  <c r="J12702" i="3"/>
  <c r="J12703" i="3"/>
  <c r="J12704" i="3"/>
  <c r="J12705" i="3"/>
  <c r="J12706" i="3"/>
  <c r="J12707" i="3"/>
  <c r="J12708" i="3"/>
  <c r="J12921" i="3"/>
  <c r="J13018" i="3"/>
  <c r="K12698" i="3"/>
  <c r="K12699" i="3"/>
  <c r="K12700" i="3"/>
  <c r="K12701" i="3"/>
  <c r="K12702" i="3"/>
  <c r="K12703" i="3"/>
  <c r="K12704" i="3"/>
  <c r="K12705" i="3"/>
  <c r="K12706" i="3"/>
  <c r="K12707" i="3"/>
  <c r="K12708" i="3"/>
  <c r="K12921" i="3"/>
  <c r="K13018" i="3"/>
  <c r="M12698" i="3"/>
  <c r="N12698" i="3" s="1"/>
  <c r="M12699" i="3"/>
  <c r="N12699" i="3" s="1"/>
  <c r="M12700" i="3"/>
  <c r="N12700" i="3" s="1"/>
  <c r="M12701" i="3"/>
  <c r="N12701" i="3" s="1"/>
  <c r="M12702" i="3"/>
  <c r="N12702" i="3" s="1"/>
  <c r="M12703" i="3"/>
  <c r="N12703" i="3" s="1"/>
  <c r="M12704" i="3"/>
  <c r="N12704" i="3" s="1"/>
  <c r="M12705" i="3"/>
  <c r="N12705" i="3" s="1"/>
  <c r="M12706" i="3"/>
  <c r="N12706" i="3" s="1"/>
  <c r="M12707" i="3"/>
  <c r="N12707" i="3" s="1"/>
  <c r="M12708" i="3"/>
  <c r="N12708" i="3" s="1"/>
  <c r="M12921" i="3"/>
  <c r="N12921" i="3" s="1"/>
  <c r="M13018" i="3"/>
  <c r="N13018" i="3" s="1"/>
  <c r="B12636" i="3"/>
  <c r="A12636" i="3"/>
  <c r="A12673" i="3"/>
  <c r="A12674" i="3"/>
  <c r="A12675" i="3"/>
  <c r="A12676" i="3"/>
  <c r="A12677" i="3"/>
  <c r="A12678" i="3"/>
  <c r="A12679" i="3"/>
  <c r="A12680" i="3"/>
  <c r="A12681" i="3"/>
  <c r="A12682" i="3"/>
  <c r="A12683" i="3"/>
  <c r="B12673" i="3"/>
  <c r="B12674" i="3"/>
  <c r="B12675" i="3"/>
  <c r="B12676" i="3"/>
  <c r="B12677" i="3"/>
  <c r="B12678" i="3"/>
  <c r="B12679" i="3"/>
  <c r="B12680" i="3"/>
  <c r="B12681" i="3"/>
  <c r="B12682" i="3"/>
  <c r="B12683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H12673" i="3"/>
  <c r="H12674" i="3"/>
  <c r="H12675" i="3"/>
  <c r="H12676" i="3"/>
  <c r="H12677" i="3"/>
  <c r="H12678" i="3"/>
  <c r="H12679" i="3"/>
  <c r="H12680" i="3"/>
  <c r="H12681" i="3"/>
  <c r="H12682" i="3"/>
  <c r="H12683" i="3"/>
  <c r="J12673" i="3"/>
  <c r="J12674" i="3"/>
  <c r="J12675" i="3"/>
  <c r="J12676" i="3"/>
  <c r="J12677" i="3"/>
  <c r="J12678" i="3"/>
  <c r="J12679" i="3"/>
  <c r="J12680" i="3"/>
  <c r="J12681" i="3"/>
  <c r="J12682" i="3"/>
  <c r="J12683" i="3"/>
  <c r="K12673" i="3"/>
  <c r="K12674" i="3"/>
  <c r="K12675" i="3"/>
  <c r="K12676" i="3"/>
  <c r="K12677" i="3"/>
  <c r="K12678" i="3"/>
  <c r="K12679" i="3"/>
  <c r="K12680" i="3"/>
  <c r="K12681" i="3"/>
  <c r="K12682" i="3"/>
  <c r="K12683" i="3"/>
  <c r="M12673" i="3"/>
  <c r="N12673" i="3" s="1"/>
  <c r="M12674" i="3"/>
  <c r="N12674" i="3" s="1"/>
  <c r="M12675" i="3"/>
  <c r="N12675" i="3" s="1"/>
  <c r="M12676" i="3"/>
  <c r="N12676" i="3" s="1"/>
  <c r="M12677" i="3"/>
  <c r="N12677" i="3" s="1"/>
  <c r="M12678" i="3"/>
  <c r="N12678" i="3" s="1"/>
  <c r="M12679" i="3"/>
  <c r="N12679" i="3" s="1"/>
  <c r="M12680" i="3"/>
  <c r="N12680" i="3" s="1"/>
  <c r="M12681" i="3"/>
  <c r="N12681" i="3" s="1"/>
  <c r="M12682" i="3"/>
  <c r="N12682" i="3" s="1"/>
  <c r="M12683" i="3"/>
  <c r="N12683" i="3" s="1"/>
  <c r="A12637" i="3"/>
  <c r="A12638" i="3"/>
  <c r="A12639" i="3"/>
  <c r="A12640" i="3"/>
  <c r="A12641" i="3"/>
  <c r="A12642" i="3"/>
  <c r="A12643" i="3"/>
  <c r="A12644" i="3"/>
  <c r="A12645" i="3"/>
  <c r="A12646" i="3"/>
  <c r="A12647" i="3"/>
  <c r="A12648" i="3"/>
  <c r="B12637" i="3"/>
  <c r="B12638" i="3"/>
  <c r="B12639" i="3"/>
  <c r="B12640" i="3"/>
  <c r="B12641" i="3"/>
  <c r="B12642" i="3"/>
  <c r="B12643" i="3"/>
  <c r="B12644" i="3"/>
  <c r="B12645" i="3"/>
  <c r="B12646" i="3"/>
  <c r="B12647" i="3"/>
  <c r="B12648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H12636" i="3"/>
  <c r="H12637" i="3"/>
  <c r="H12638" i="3"/>
  <c r="H12639" i="3"/>
  <c r="H12640" i="3"/>
  <c r="H12641" i="3"/>
  <c r="H12642" i="3"/>
  <c r="H12643" i="3"/>
  <c r="H12644" i="3"/>
  <c r="H12645" i="3"/>
  <c r="H12646" i="3"/>
  <c r="H12647" i="3"/>
  <c r="H12648" i="3"/>
  <c r="J12636" i="3"/>
  <c r="J12637" i="3"/>
  <c r="J12638" i="3"/>
  <c r="J12639" i="3"/>
  <c r="J12640" i="3"/>
  <c r="J12641" i="3"/>
  <c r="J12642" i="3"/>
  <c r="J12643" i="3"/>
  <c r="J12644" i="3"/>
  <c r="J12645" i="3"/>
  <c r="J12646" i="3"/>
  <c r="J12647" i="3"/>
  <c r="J12648" i="3"/>
  <c r="K12636" i="3"/>
  <c r="K12637" i="3"/>
  <c r="K12638" i="3"/>
  <c r="K12639" i="3"/>
  <c r="K12640" i="3"/>
  <c r="K12641" i="3"/>
  <c r="K12642" i="3"/>
  <c r="K12643" i="3"/>
  <c r="K12644" i="3"/>
  <c r="K12645" i="3"/>
  <c r="K12646" i="3"/>
  <c r="K12647" i="3"/>
  <c r="K12648" i="3"/>
  <c r="M12636" i="3"/>
  <c r="N12636" i="3" s="1"/>
  <c r="M12637" i="3"/>
  <c r="N12637" i="3" s="1"/>
  <c r="M12638" i="3"/>
  <c r="N12638" i="3" s="1"/>
  <c r="M12639" i="3"/>
  <c r="N12639" i="3" s="1"/>
  <c r="M12640" i="3"/>
  <c r="N12640" i="3" s="1"/>
  <c r="M12641" i="3"/>
  <c r="N12641" i="3" s="1"/>
  <c r="M12642" i="3"/>
  <c r="N12642" i="3" s="1"/>
  <c r="M12643" i="3"/>
  <c r="N12643" i="3" s="1"/>
  <c r="M12644" i="3"/>
  <c r="N12644" i="3" s="1"/>
  <c r="M12645" i="3"/>
  <c r="N12645" i="3" s="1"/>
  <c r="M12646" i="3"/>
  <c r="N12646" i="3" s="1"/>
  <c r="M12647" i="3"/>
  <c r="N12647" i="3" s="1"/>
  <c r="M12648" i="3"/>
  <c r="N12648" i="3" s="1"/>
  <c r="A12649" i="3"/>
  <c r="A12650" i="3"/>
  <c r="A12651" i="3"/>
  <c r="A12652" i="3"/>
  <c r="A12653" i="3"/>
  <c r="A12654" i="3"/>
  <c r="A12655" i="3"/>
  <c r="A12656" i="3"/>
  <c r="A12657" i="3"/>
  <c r="A12658" i="3"/>
  <c r="A12659" i="3"/>
  <c r="A12660" i="3"/>
  <c r="A12661" i="3"/>
  <c r="B12649" i="3"/>
  <c r="B12650" i="3"/>
  <c r="B12651" i="3"/>
  <c r="B12652" i="3"/>
  <c r="B12653" i="3"/>
  <c r="B12654" i="3"/>
  <c r="B12655" i="3"/>
  <c r="B12656" i="3"/>
  <c r="B12657" i="3"/>
  <c r="B12658" i="3"/>
  <c r="B12659" i="3"/>
  <c r="B12660" i="3"/>
  <c r="B12661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H12649" i="3"/>
  <c r="H12650" i="3"/>
  <c r="H12651" i="3"/>
  <c r="H12652" i="3"/>
  <c r="H12653" i="3"/>
  <c r="H12654" i="3"/>
  <c r="H12655" i="3"/>
  <c r="H12656" i="3"/>
  <c r="H12657" i="3"/>
  <c r="H12658" i="3"/>
  <c r="H12659" i="3"/>
  <c r="H12660" i="3"/>
  <c r="H12661" i="3"/>
  <c r="J12649" i="3"/>
  <c r="J12650" i="3"/>
  <c r="J12651" i="3"/>
  <c r="J12652" i="3"/>
  <c r="J12653" i="3"/>
  <c r="J12654" i="3"/>
  <c r="J12655" i="3"/>
  <c r="J12656" i="3"/>
  <c r="J12657" i="3"/>
  <c r="J12658" i="3"/>
  <c r="J12659" i="3"/>
  <c r="J12660" i="3"/>
  <c r="J12661" i="3"/>
  <c r="K12649" i="3"/>
  <c r="K12650" i="3"/>
  <c r="K12651" i="3"/>
  <c r="K12652" i="3"/>
  <c r="K12653" i="3"/>
  <c r="K12654" i="3"/>
  <c r="K12655" i="3"/>
  <c r="K12656" i="3"/>
  <c r="K12657" i="3"/>
  <c r="K12658" i="3"/>
  <c r="K12659" i="3"/>
  <c r="K12660" i="3"/>
  <c r="K12661" i="3"/>
  <c r="M12649" i="3"/>
  <c r="N12649" i="3" s="1"/>
  <c r="M12650" i="3"/>
  <c r="M12651" i="3"/>
  <c r="M12652" i="3"/>
  <c r="M12653" i="3"/>
  <c r="N12653" i="3" s="1"/>
  <c r="M12654" i="3"/>
  <c r="N12654" i="3" s="1"/>
  <c r="M12655" i="3"/>
  <c r="N12655" i="3" s="1"/>
  <c r="M12656" i="3"/>
  <c r="N12656" i="3" s="1"/>
  <c r="M12657" i="3"/>
  <c r="N12657" i="3" s="1"/>
  <c r="M12658" i="3"/>
  <c r="N12658" i="3" s="1"/>
  <c r="M12659" i="3"/>
  <c r="N12659" i="3" s="1"/>
  <c r="M12660" i="3"/>
  <c r="N12660" i="3" s="1"/>
  <c r="M12661" i="3"/>
  <c r="N12661" i="3" s="1"/>
  <c r="N12650" i="3"/>
  <c r="N12651" i="3"/>
  <c r="N12652" i="3"/>
  <c r="A12662" i="3"/>
  <c r="A12663" i="3"/>
  <c r="A12664" i="3"/>
  <c r="A12665" i="3"/>
  <c r="A12666" i="3"/>
  <c r="A12667" i="3"/>
  <c r="A12668" i="3"/>
  <c r="A12669" i="3"/>
  <c r="A12670" i="3"/>
  <c r="A12671" i="3"/>
  <c r="A12672" i="3"/>
  <c r="A12684" i="3"/>
  <c r="A13019" i="3"/>
  <c r="B12662" i="3"/>
  <c r="B12663" i="3"/>
  <c r="B12664" i="3"/>
  <c r="B12665" i="3"/>
  <c r="B12666" i="3"/>
  <c r="B12667" i="3"/>
  <c r="B12668" i="3"/>
  <c r="B12669" i="3"/>
  <c r="B12670" i="3"/>
  <c r="B12671" i="3"/>
  <c r="B12672" i="3"/>
  <c r="B12684" i="3"/>
  <c r="B13019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84" i="3"/>
  <c r="F13019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84" i="3"/>
  <c r="G13019" i="3"/>
  <c r="H12662" i="3"/>
  <c r="H12663" i="3"/>
  <c r="H12664" i="3"/>
  <c r="H12665" i="3"/>
  <c r="H12666" i="3"/>
  <c r="H12667" i="3"/>
  <c r="H12668" i="3"/>
  <c r="H12669" i="3"/>
  <c r="H12670" i="3"/>
  <c r="H12671" i="3"/>
  <c r="H12672" i="3"/>
  <c r="H12684" i="3"/>
  <c r="H13019" i="3"/>
  <c r="J12662" i="3"/>
  <c r="J12663" i="3"/>
  <c r="J12664" i="3"/>
  <c r="J12665" i="3"/>
  <c r="J12666" i="3"/>
  <c r="J12667" i="3"/>
  <c r="J12668" i="3"/>
  <c r="J12669" i="3"/>
  <c r="J12670" i="3"/>
  <c r="J12671" i="3"/>
  <c r="J12672" i="3"/>
  <c r="J12684" i="3"/>
  <c r="J13019" i="3"/>
  <c r="K12662" i="3"/>
  <c r="K12663" i="3"/>
  <c r="K12664" i="3"/>
  <c r="K12665" i="3"/>
  <c r="K12666" i="3"/>
  <c r="K12667" i="3"/>
  <c r="K12668" i="3"/>
  <c r="K12669" i="3"/>
  <c r="K12670" i="3"/>
  <c r="K12671" i="3"/>
  <c r="K12672" i="3"/>
  <c r="K12684" i="3"/>
  <c r="K13019" i="3"/>
  <c r="M12662" i="3"/>
  <c r="N12662" i="3" s="1"/>
  <c r="M12663" i="3"/>
  <c r="N12663" i="3" s="1"/>
  <c r="M12664" i="3"/>
  <c r="N12664" i="3" s="1"/>
  <c r="M12665" i="3"/>
  <c r="N12665" i="3" s="1"/>
  <c r="M12666" i="3"/>
  <c r="N12666" i="3" s="1"/>
  <c r="M12667" i="3"/>
  <c r="N12667" i="3" s="1"/>
  <c r="M12668" i="3"/>
  <c r="N12668" i="3" s="1"/>
  <c r="M12669" i="3"/>
  <c r="N12669" i="3" s="1"/>
  <c r="M12670" i="3"/>
  <c r="N12670" i="3" s="1"/>
  <c r="M12671" i="3"/>
  <c r="N12671" i="3" s="1"/>
  <c r="M12672" i="3"/>
  <c r="N12672" i="3" s="1"/>
  <c r="M12684" i="3"/>
  <c r="N12684" i="3" s="1"/>
  <c r="M13019" i="3"/>
  <c r="N13019" i="3" s="1"/>
  <c r="A12580" i="3"/>
  <c r="A12581" i="3"/>
  <c r="A12582" i="3"/>
  <c r="A12583" i="3"/>
  <c r="A12584" i="3"/>
  <c r="A12585" i="3"/>
  <c r="A12586" i="3"/>
  <c r="A12587" i="3"/>
  <c r="A12588" i="3"/>
  <c r="A12589" i="3"/>
  <c r="A12590" i="3"/>
  <c r="A12591" i="3"/>
  <c r="A12592" i="3"/>
  <c r="A12593" i="3"/>
  <c r="A12594" i="3"/>
  <c r="A12595" i="3"/>
  <c r="A12596" i="3"/>
  <c r="B12580" i="3"/>
  <c r="B12581" i="3"/>
  <c r="B12582" i="3"/>
  <c r="B12583" i="3"/>
  <c r="B12584" i="3"/>
  <c r="B12585" i="3"/>
  <c r="B12586" i="3"/>
  <c r="B12587" i="3"/>
  <c r="B12588" i="3"/>
  <c r="B12589" i="3"/>
  <c r="B12590" i="3"/>
  <c r="B12591" i="3"/>
  <c r="B12592" i="3"/>
  <c r="B12593" i="3"/>
  <c r="B12594" i="3"/>
  <c r="B12595" i="3"/>
  <c r="B12596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H12580" i="3"/>
  <c r="H12581" i="3"/>
  <c r="H12582" i="3"/>
  <c r="H12583" i="3"/>
  <c r="H12584" i="3"/>
  <c r="H12585" i="3"/>
  <c r="H12586" i="3"/>
  <c r="H12587" i="3"/>
  <c r="H12588" i="3"/>
  <c r="H12589" i="3"/>
  <c r="H12590" i="3"/>
  <c r="H12591" i="3"/>
  <c r="H12592" i="3"/>
  <c r="H12593" i="3"/>
  <c r="H12594" i="3"/>
  <c r="H12595" i="3"/>
  <c r="H12596" i="3"/>
  <c r="J12580" i="3"/>
  <c r="J12581" i="3"/>
  <c r="J12582" i="3"/>
  <c r="J12583" i="3"/>
  <c r="J12584" i="3"/>
  <c r="J12585" i="3"/>
  <c r="J12586" i="3"/>
  <c r="J12587" i="3"/>
  <c r="J12588" i="3"/>
  <c r="J12589" i="3"/>
  <c r="J12590" i="3"/>
  <c r="J12591" i="3"/>
  <c r="J12592" i="3"/>
  <c r="J12593" i="3"/>
  <c r="J12594" i="3"/>
  <c r="J12595" i="3"/>
  <c r="J12596" i="3"/>
  <c r="K12580" i="3"/>
  <c r="K12581" i="3"/>
  <c r="K12582" i="3"/>
  <c r="K12583" i="3"/>
  <c r="K12584" i="3"/>
  <c r="K12585" i="3"/>
  <c r="K12586" i="3"/>
  <c r="K12587" i="3"/>
  <c r="K12588" i="3"/>
  <c r="K12589" i="3"/>
  <c r="K12590" i="3"/>
  <c r="K12591" i="3"/>
  <c r="K12592" i="3"/>
  <c r="K12593" i="3"/>
  <c r="K12594" i="3"/>
  <c r="K12595" i="3"/>
  <c r="K12596" i="3"/>
  <c r="M12580" i="3"/>
  <c r="N12580" i="3" s="1"/>
  <c r="M12581" i="3"/>
  <c r="M12582" i="3"/>
  <c r="M12583" i="3"/>
  <c r="M12584" i="3"/>
  <c r="N12584" i="3" s="1"/>
  <c r="M12585" i="3"/>
  <c r="N12585" i="3" s="1"/>
  <c r="M12586" i="3"/>
  <c r="N12586" i="3" s="1"/>
  <c r="M12587" i="3"/>
  <c r="N12587" i="3" s="1"/>
  <c r="M12588" i="3"/>
  <c r="N12588" i="3" s="1"/>
  <c r="M12589" i="3"/>
  <c r="N12589" i="3" s="1"/>
  <c r="M12590" i="3"/>
  <c r="N12590" i="3" s="1"/>
  <c r="M12591" i="3"/>
  <c r="N12591" i="3" s="1"/>
  <c r="M12592" i="3"/>
  <c r="N12592" i="3" s="1"/>
  <c r="M12593" i="3"/>
  <c r="N12593" i="3" s="1"/>
  <c r="M12594" i="3"/>
  <c r="N12594" i="3" s="1"/>
  <c r="M12595" i="3"/>
  <c r="N12595" i="3" s="1"/>
  <c r="M12596" i="3"/>
  <c r="N12596" i="3" s="1"/>
  <c r="N12581" i="3"/>
  <c r="N12582" i="3"/>
  <c r="N12583" i="3"/>
  <c r="A12597" i="3"/>
  <c r="A12598" i="3"/>
  <c r="A12599" i="3"/>
  <c r="A12600" i="3"/>
  <c r="A12601" i="3"/>
  <c r="A12602" i="3"/>
  <c r="A12603" i="3"/>
  <c r="A12604" i="3"/>
  <c r="A12605" i="3"/>
  <c r="A12606" i="3"/>
  <c r="A12607" i="3"/>
  <c r="A12608" i="3"/>
  <c r="A12609" i="3"/>
  <c r="A12610" i="3"/>
  <c r="A12611" i="3"/>
  <c r="A12612" i="3"/>
  <c r="A12613" i="3"/>
  <c r="B12597" i="3"/>
  <c r="B12598" i="3"/>
  <c r="B12599" i="3"/>
  <c r="B12600" i="3"/>
  <c r="B12601" i="3"/>
  <c r="B12602" i="3"/>
  <c r="B12603" i="3"/>
  <c r="B12604" i="3"/>
  <c r="B12605" i="3"/>
  <c r="B12606" i="3"/>
  <c r="B12607" i="3"/>
  <c r="B12608" i="3"/>
  <c r="B12609" i="3"/>
  <c r="B12610" i="3"/>
  <c r="B12611" i="3"/>
  <c r="B12612" i="3"/>
  <c r="B12613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H12597" i="3"/>
  <c r="H12598" i="3"/>
  <c r="H12599" i="3"/>
  <c r="H12600" i="3"/>
  <c r="H12601" i="3"/>
  <c r="H12602" i="3"/>
  <c r="H12603" i="3"/>
  <c r="H12604" i="3"/>
  <c r="H12605" i="3"/>
  <c r="H12606" i="3"/>
  <c r="H12607" i="3"/>
  <c r="H12608" i="3"/>
  <c r="H12609" i="3"/>
  <c r="H12610" i="3"/>
  <c r="H12611" i="3"/>
  <c r="H12612" i="3"/>
  <c r="H12613" i="3"/>
  <c r="J12597" i="3"/>
  <c r="J12598" i="3"/>
  <c r="J12599" i="3"/>
  <c r="J12600" i="3"/>
  <c r="J12601" i="3"/>
  <c r="J12602" i="3"/>
  <c r="J12603" i="3"/>
  <c r="J12604" i="3"/>
  <c r="J12605" i="3"/>
  <c r="J12606" i="3"/>
  <c r="J12607" i="3"/>
  <c r="J12608" i="3"/>
  <c r="J12609" i="3"/>
  <c r="J12610" i="3"/>
  <c r="J12611" i="3"/>
  <c r="J12612" i="3"/>
  <c r="J12613" i="3"/>
  <c r="K12597" i="3"/>
  <c r="K12598" i="3"/>
  <c r="K12599" i="3"/>
  <c r="K12600" i="3"/>
  <c r="K12601" i="3"/>
  <c r="K12602" i="3"/>
  <c r="K12603" i="3"/>
  <c r="K12604" i="3"/>
  <c r="K12605" i="3"/>
  <c r="K12606" i="3"/>
  <c r="K12607" i="3"/>
  <c r="K12608" i="3"/>
  <c r="K12609" i="3"/>
  <c r="K12610" i="3"/>
  <c r="K12611" i="3"/>
  <c r="K12612" i="3"/>
  <c r="K12613" i="3"/>
  <c r="M12597" i="3"/>
  <c r="N12597" i="3" s="1"/>
  <c r="M12598" i="3"/>
  <c r="N12598" i="3" s="1"/>
  <c r="M12599" i="3"/>
  <c r="N12599" i="3" s="1"/>
  <c r="M12600" i="3"/>
  <c r="N12600" i="3" s="1"/>
  <c r="M12601" i="3"/>
  <c r="N12601" i="3" s="1"/>
  <c r="M12602" i="3"/>
  <c r="N12602" i="3" s="1"/>
  <c r="M12603" i="3"/>
  <c r="N12603" i="3" s="1"/>
  <c r="M12604" i="3"/>
  <c r="N12604" i="3" s="1"/>
  <c r="M12605" i="3"/>
  <c r="N12605" i="3" s="1"/>
  <c r="M12606" i="3"/>
  <c r="N12606" i="3" s="1"/>
  <c r="M12607" i="3"/>
  <c r="N12607" i="3" s="1"/>
  <c r="M12608" i="3"/>
  <c r="N12608" i="3" s="1"/>
  <c r="M12609" i="3"/>
  <c r="N12609" i="3" s="1"/>
  <c r="M12610" i="3"/>
  <c r="N12610" i="3" s="1"/>
  <c r="M12611" i="3"/>
  <c r="N12611" i="3" s="1"/>
  <c r="M12612" i="3"/>
  <c r="N12612" i="3" s="1"/>
  <c r="M12613" i="3"/>
  <c r="N12613" i="3" s="1"/>
  <c r="A12614" i="3"/>
  <c r="A12615" i="3"/>
  <c r="A12616" i="3"/>
  <c r="A12617" i="3"/>
  <c r="A12618" i="3"/>
  <c r="A12619" i="3"/>
  <c r="A12620" i="3"/>
  <c r="A12621" i="3"/>
  <c r="A12622" i="3"/>
  <c r="A12623" i="3"/>
  <c r="A12624" i="3"/>
  <c r="A12625" i="3"/>
  <c r="A12626" i="3"/>
  <c r="A12627" i="3"/>
  <c r="A12628" i="3"/>
  <c r="A12629" i="3"/>
  <c r="A12630" i="3"/>
  <c r="B12614" i="3"/>
  <c r="B12615" i="3"/>
  <c r="B12616" i="3"/>
  <c r="B12617" i="3"/>
  <c r="B12618" i="3"/>
  <c r="B12619" i="3"/>
  <c r="B12620" i="3"/>
  <c r="B12621" i="3"/>
  <c r="B12622" i="3"/>
  <c r="B12623" i="3"/>
  <c r="B12624" i="3"/>
  <c r="B12625" i="3"/>
  <c r="B12626" i="3"/>
  <c r="B12627" i="3"/>
  <c r="B12628" i="3"/>
  <c r="B12629" i="3"/>
  <c r="B12630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H12614" i="3"/>
  <c r="H12615" i="3"/>
  <c r="H12616" i="3"/>
  <c r="H12617" i="3"/>
  <c r="H12618" i="3"/>
  <c r="H12619" i="3"/>
  <c r="H12620" i="3"/>
  <c r="H12621" i="3"/>
  <c r="H12622" i="3"/>
  <c r="H12623" i="3"/>
  <c r="H12624" i="3"/>
  <c r="H12625" i="3"/>
  <c r="H12626" i="3"/>
  <c r="H12627" i="3"/>
  <c r="H12628" i="3"/>
  <c r="H12629" i="3"/>
  <c r="H12630" i="3"/>
  <c r="J12614" i="3"/>
  <c r="J12615" i="3"/>
  <c r="J12616" i="3"/>
  <c r="J12617" i="3"/>
  <c r="J12618" i="3"/>
  <c r="J12619" i="3"/>
  <c r="J12620" i="3"/>
  <c r="J12621" i="3"/>
  <c r="J12622" i="3"/>
  <c r="J12623" i="3"/>
  <c r="J12624" i="3"/>
  <c r="J12625" i="3"/>
  <c r="J12626" i="3"/>
  <c r="J12627" i="3"/>
  <c r="J12628" i="3"/>
  <c r="J12629" i="3"/>
  <c r="J12630" i="3"/>
  <c r="K12614" i="3"/>
  <c r="K12615" i="3"/>
  <c r="K12616" i="3"/>
  <c r="K12617" i="3"/>
  <c r="K12618" i="3"/>
  <c r="K12619" i="3"/>
  <c r="K12620" i="3"/>
  <c r="K12621" i="3"/>
  <c r="K12622" i="3"/>
  <c r="K12623" i="3"/>
  <c r="K12624" i="3"/>
  <c r="K12625" i="3"/>
  <c r="K12626" i="3"/>
  <c r="K12627" i="3"/>
  <c r="K12628" i="3"/>
  <c r="K12629" i="3"/>
  <c r="K12630" i="3"/>
  <c r="M12614" i="3"/>
  <c r="N12614" i="3" s="1"/>
  <c r="M12615" i="3"/>
  <c r="N12615" i="3" s="1"/>
  <c r="M12616" i="3"/>
  <c r="N12616" i="3" s="1"/>
  <c r="M12617" i="3"/>
  <c r="N12617" i="3" s="1"/>
  <c r="M12618" i="3"/>
  <c r="N12618" i="3" s="1"/>
  <c r="M12619" i="3"/>
  <c r="N12619" i="3" s="1"/>
  <c r="M12620" i="3"/>
  <c r="N12620" i="3" s="1"/>
  <c r="M12621" i="3"/>
  <c r="N12621" i="3" s="1"/>
  <c r="M12622" i="3"/>
  <c r="N12622" i="3" s="1"/>
  <c r="M12623" i="3"/>
  <c r="N12623" i="3" s="1"/>
  <c r="M12624" i="3"/>
  <c r="N12624" i="3" s="1"/>
  <c r="M12625" i="3"/>
  <c r="N12625" i="3" s="1"/>
  <c r="M12626" i="3"/>
  <c r="N12626" i="3" s="1"/>
  <c r="M12627" i="3"/>
  <c r="N12627" i="3" s="1"/>
  <c r="M12628" i="3"/>
  <c r="N12628" i="3" s="1"/>
  <c r="M12629" i="3"/>
  <c r="N12629" i="3" s="1"/>
  <c r="M12630" i="3"/>
  <c r="N12630" i="3" s="1"/>
  <c r="A12541" i="3"/>
  <c r="A12542" i="3"/>
  <c r="A12543" i="3"/>
  <c r="A12544" i="3"/>
  <c r="A12545" i="3"/>
  <c r="A12546" i="3"/>
  <c r="A12547" i="3"/>
  <c r="A12548" i="3"/>
  <c r="A12549" i="3"/>
  <c r="A12550" i="3"/>
  <c r="A12551" i="3"/>
  <c r="A12552" i="3"/>
  <c r="A12553" i="3"/>
  <c r="A12554" i="3"/>
  <c r="B12541" i="3"/>
  <c r="B12542" i="3"/>
  <c r="B12543" i="3"/>
  <c r="B12544" i="3"/>
  <c r="B12545" i="3"/>
  <c r="B12546" i="3"/>
  <c r="B12547" i="3"/>
  <c r="B12548" i="3"/>
  <c r="B12549" i="3"/>
  <c r="B12550" i="3"/>
  <c r="B12551" i="3"/>
  <c r="B12552" i="3"/>
  <c r="B12553" i="3"/>
  <c r="B12554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H12541" i="3"/>
  <c r="H12542" i="3"/>
  <c r="H12543" i="3"/>
  <c r="H12544" i="3"/>
  <c r="H12545" i="3"/>
  <c r="H12546" i="3"/>
  <c r="H12547" i="3"/>
  <c r="H12548" i="3"/>
  <c r="H12549" i="3"/>
  <c r="H12550" i="3"/>
  <c r="H12551" i="3"/>
  <c r="H12552" i="3"/>
  <c r="H12553" i="3"/>
  <c r="H12554" i="3"/>
  <c r="J12541" i="3"/>
  <c r="J12542" i="3"/>
  <c r="J12543" i="3"/>
  <c r="J12544" i="3"/>
  <c r="J12545" i="3"/>
  <c r="J12546" i="3"/>
  <c r="J12547" i="3"/>
  <c r="J12548" i="3"/>
  <c r="J12549" i="3"/>
  <c r="J12550" i="3"/>
  <c r="J12551" i="3"/>
  <c r="J12552" i="3"/>
  <c r="J12553" i="3"/>
  <c r="J12554" i="3"/>
  <c r="K12541" i="3"/>
  <c r="K12542" i="3"/>
  <c r="K12543" i="3"/>
  <c r="K12544" i="3"/>
  <c r="K12545" i="3"/>
  <c r="K12546" i="3"/>
  <c r="K12547" i="3"/>
  <c r="K12548" i="3"/>
  <c r="K12549" i="3"/>
  <c r="K12550" i="3"/>
  <c r="K12551" i="3"/>
  <c r="K12552" i="3"/>
  <c r="K12553" i="3"/>
  <c r="K12554" i="3"/>
  <c r="M12541" i="3"/>
  <c r="N12541" i="3" s="1"/>
  <c r="M12542" i="3"/>
  <c r="N12542" i="3" s="1"/>
  <c r="M12543" i="3"/>
  <c r="M12544" i="3"/>
  <c r="M12545" i="3"/>
  <c r="N12545" i="3" s="1"/>
  <c r="M12546" i="3"/>
  <c r="N12546" i="3" s="1"/>
  <c r="M12547" i="3"/>
  <c r="N12547" i="3" s="1"/>
  <c r="M12548" i="3"/>
  <c r="N12548" i="3" s="1"/>
  <c r="M12549" i="3"/>
  <c r="N12549" i="3" s="1"/>
  <c r="M12550" i="3"/>
  <c r="N12550" i="3" s="1"/>
  <c r="M12551" i="3"/>
  <c r="N12551" i="3" s="1"/>
  <c r="M12552" i="3"/>
  <c r="N12552" i="3" s="1"/>
  <c r="M12553" i="3"/>
  <c r="N12553" i="3" s="1"/>
  <c r="M12554" i="3"/>
  <c r="N12554" i="3" s="1"/>
  <c r="N12543" i="3"/>
  <c r="N12544" i="3"/>
  <c r="A12555" i="3"/>
  <c r="A12556" i="3"/>
  <c r="A12557" i="3"/>
  <c r="A12558" i="3"/>
  <c r="A12559" i="3"/>
  <c r="A12560" i="3"/>
  <c r="A12561" i="3"/>
  <c r="A12562" i="3"/>
  <c r="A12563" i="3"/>
  <c r="A12564" i="3"/>
  <c r="A12565" i="3"/>
  <c r="A12566" i="3"/>
  <c r="A12567" i="3"/>
  <c r="A12568" i="3"/>
  <c r="B12555" i="3"/>
  <c r="B12556" i="3"/>
  <c r="B12557" i="3"/>
  <c r="B12558" i="3"/>
  <c r="B12559" i="3"/>
  <c r="B12560" i="3"/>
  <c r="B12561" i="3"/>
  <c r="B12562" i="3"/>
  <c r="B12563" i="3"/>
  <c r="B12564" i="3"/>
  <c r="B12565" i="3"/>
  <c r="B12566" i="3"/>
  <c r="B12567" i="3"/>
  <c r="B12568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H12555" i="3"/>
  <c r="H12556" i="3"/>
  <c r="H12557" i="3"/>
  <c r="H12558" i="3"/>
  <c r="H12559" i="3"/>
  <c r="H12560" i="3"/>
  <c r="H12561" i="3"/>
  <c r="H12562" i="3"/>
  <c r="H12563" i="3"/>
  <c r="H12564" i="3"/>
  <c r="H12565" i="3"/>
  <c r="H12566" i="3"/>
  <c r="H12567" i="3"/>
  <c r="H12568" i="3"/>
  <c r="J12555" i="3"/>
  <c r="J12556" i="3"/>
  <c r="J12557" i="3"/>
  <c r="J12558" i="3"/>
  <c r="J12559" i="3"/>
  <c r="J12560" i="3"/>
  <c r="J12561" i="3"/>
  <c r="J12562" i="3"/>
  <c r="J12563" i="3"/>
  <c r="J12564" i="3"/>
  <c r="J12565" i="3"/>
  <c r="J12566" i="3"/>
  <c r="J12567" i="3"/>
  <c r="J12568" i="3"/>
  <c r="K12555" i="3"/>
  <c r="K12556" i="3"/>
  <c r="K12557" i="3"/>
  <c r="K12558" i="3"/>
  <c r="K12559" i="3"/>
  <c r="K12560" i="3"/>
  <c r="K12561" i="3"/>
  <c r="K12562" i="3"/>
  <c r="K12563" i="3"/>
  <c r="K12564" i="3"/>
  <c r="K12565" i="3"/>
  <c r="K12566" i="3"/>
  <c r="K12567" i="3"/>
  <c r="K12568" i="3"/>
  <c r="M12555" i="3"/>
  <c r="N12555" i="3" s="1"/>
  <c r="M12556" i="3"/>
  <c r="N12556" i="3" s="1"/>
  <c r="M12557" i="3"/>
  <c r="N12557" i="3" s="1"/>
  <c r="M12558" i="3"/>
  <c r="N12558" i="3" s="1"/>
  <c r="M12559" i="3"/>
  <c r="N12559" i="3" s="1"/>
  <c r="M12560" i="3"/>
  <c r="N12560" i="3" s="1"/>
  <c r="M12561" i="3"/>
  <c r="N12561" i="3" s="1"/>
  <c r="M12562" i="3"/>
  <c r="N12562" i="3" s="1"/>
  <c r="M12563" i="3"/>
  <c r="N12563" i="3" s="1"/>
  <c r="M12564" i="3"/>
  <c r="N12564" i="3" s="1"/>
  <c r="M12565" i="3"/>
  <c r="N12565" i="3" s="1"/>
  <c r="M12566" i="3"/>
  <c r="N12566" i="3" s="1"/>
  <c r="M12567" i="3"/>
  <c r="N12567" i="3" s="1"/>
  <c r="M12568" i="3"/>
  <c r="N12568" i="3" s="1"/>
  <c r="A12569" i="3"/>
  <c r="A12570" i="3"/>
  <c r="A12571" i="3"/>
  <c r="A12572" i="3"/>
  <c r="A12573" i="3"/>
  <c r="A12574" i="3"/>
  <c r="A12575" i="3"/>
  <c r="A12576" i="3"/>
  <c r="A12577" i="3"/>
  <c r="A12578" i="3"/>
  <c r="A12579" i="3"/>
  <c r="A12631" i="3"/>
  <c r="A12632" i="3"/>
  <c r="A12633" i="3"/>
  <c r="B12569" i="3"/>
  <c r="B12570" i="3"/>
  <c r="B12571" i="3"/>
  <c r="B12572" i="3"/>
  <c r="B12573" i="3"/>
  <c r="B12574" i="3"/>
  <c r="B12575" i="3"/>
  <c r="B12576" i="3"/>
  <c r="B12577" i="3"/>
  <c r="B12578" i="3"/>
  <c r="B12579" i="3"/>
  <c r="B12631" i="3"/>
  <c r="B12632" i="3"/>
  <c r="B12633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631" i="3"/>
  <c r="F12632" i="3"/>
  <c r="F12633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631" i="3"/>
  <c r="G12632" i="3"/>
  <c r="G12633" i="3"/>
  <c r="H12569" i="3"/>
  <c r="H12570" i="3"/>
  <c r="H12571" i="3"/>
  <c r="H12572" i="3"/>
  <c r="H12573" i="3"/>
  <c r="H12574" i="3"/>
  <c r="H12575" i="3"/>
  <c r="H12576" i="3"/>
  <c r="H12577" i="3"/>
  <c r="H12578" i="3"/>
  <c r="H12579" i="3"/>
  <c r="H12631" i="3"/>
  <c r="H12632" i="3"/>
  <c r="H12633" i="3"/>
  <c r="J12569" i="3"/>
  <c r="J12570" i="3"/>
  <c r="J12571" i="3"/>
  <c r="J12572" i="3"/>
  <c r="J12573" i="3"/>
  <c r="J12574" i="3"/>
  <c r="J12575" i="3"/>
  <c r="J12576" i="3"/>
  <c r="J12577" i="3"/>
  <c r="J12578" i="3"/>
  <c r="J12579" i="3"/>
  <c r="J12631" i="3"/>
  <c r="J12632" i="3"/>
  <c r="J12633" i="3"/>
  <c r="K12569" i="3"/>
  <c r="K12570" i="3"/>
  <c r="K12571" i="3"/>
  <c r="K12572" i="3"/>
  <c r="K12573" i="3"/>
  <c r="K12574" i="3"/>
  <c r="K12575" i="3"/>
  <c r="K12576" i="3"/>
  <c r="K12577" i="3"/>
  <c r="K12578" i="3"/>
  <c r="K12579" i="3"/>
  <c r="K12631" i="3"/>
  <c r="K12632" i="3"/>
  <c r="K12633" i="3"/>
  <c r="M12569" i="3"/>
  <c r="N12569" i="3" s="1"/>
  <c r="M12570" i="3"/>
  <c r="N12570" i="3" s="1"/>
  <c r="M12571" i="3"/>
  <c r="N12571" i="3" s="1"/>
  <c r="M12572" i="3"/>
  <c r="N12572" i="3" s="1"/>
  <c r="M12573" i="3"/>
  <c r="N12573" i="3" s="1"/>
  <c r="M12574" i="3"/>
  <c r="N12574" i="3" s="1"/>
  <c r="M12575" i="3"/>
  <c r="N12575" i="3" s="1"/>
  <c r="M12576" i="3"/>
  <c r="N12576" i="3" s="1"/>
  <c r="M12577" i="3"/>
  <c r="N12577" i="3" s="1"/>
  <c r="M12578" i="3"/>
  <c r="N12578" i="3" s="1"/>
  <c r="M12579" i="3"/>
  <c r="N12579" i="3" s="1"/>
  <c r="M12631" i="3"/>
  <c r="N12631" i="3" s="1"/>
  <c r="M12632" i="3"/>
  <c r="N12632" i="3" s="1"/>
  <c r="M12633" i="3"/>
  <c r="N12633" i="3" s="1"/>
  <c r="Q70" i="29"/>
  <c r="P70" i="29"/>
  <c r="O70" i="29"/>
  <c r="N70" i="29"/>
  <c r="M70" i="29"/>
  <c r="L70" i="29"/>
  <c r="K70" i="29"/>
  <c r="J70" i="29"/>
  <c r="I70" i="29"/>
  <c r="H70" i="29"/>
  <c r="G70" i="29"/>
  <c r="R69" i="29"/>
  <c r="R68" i="29"/>
  <c r="R67" i="29"/>
  <c r="R66" i="29"/>
  <c r="R65" i="29"/>
  <c r="R64" i="29"/>
  <c r="R63" i="29"/>
  <c r="R62" i="29"/>
  <c r="R61" i="29"/>
  <c r="R60" i="29"/>
  <c r="R59" i="29"/>
  <c r="R58" i="29"/>
  <c r="R57" i="29"/>
  <c r="R56" i="29"/>
  <c r="R55" i="29"/>
  <c r="R54" i="29"/>
  <c r="R53" i="29"/>
  <c r="R52" i="29"/>
  <c r="R51" i="29"/>
  <c r="R50" i="29"/>
  <c r="R49" i="29"/>
  <c r="R48" i="29"/>
  <c r="R47" i="29"/>
  <c r="R46" i="29"/>
  <c r="R44" i="29"/>
  <c r="R43" i="29"/>
  <c r="R42" i="29"/>
  <c r="R41" i="29"/>
  <c r="R40" i="29"/>
  <c r="R39" i="29"/>
  <c r="R38" i="29"/>
  <c r="R37" i="29"/>
  <c r="R36" i="29"/>
  <c r="R35" i="29"/>
  <c r="R34" i="29"/>
  <c r="R33" i="29"/>
  <c r="R32" i="29"/>
  <c r="R31" i="29"/>
  <c r="R30" i="29"/>
  <c r="R29" i="29"/>
  <c r="R28" i="29"/>
  <c r="R27" i="29"/>
  <c r="R26" i="29"/>
  <c r="R25" i="29"/>
  <c r="R23" i="29"/>
  <c r="R22" i="29"/>
  <c r="R21" i="29"/>
  <c r="R20" i="29"/>
  <c r="R19" i="29"/>
  <c r="R18" i="29"/>
  <c r="R17" i="29"/>
  <c r="R16" i="29"/>
  <c r="R15" i="29"/>
  <c r="R13" i="29"/>
  <c r="R12" i="29"/>
  <c r="R11" i="29"/>
  <c r="R10" i="29"/>
  <c r="R9" i="29"/>
  <c r="R8" i="29"/>
  <c r="R7" i="29"/>
  <c r="R6" i="29"/>
  <c r="R5" i="29"/>
  <c r="A12533" i="3"/>
  <c r="A12534" i="3"/>
  <c r="A12535" i="3"/>
  <c r="A12536" i="3"/>
  <c r="A12537" i="3"/>
  <c r="A12538" i="3"/>
  <c r="A12539" i="3"/>
  <c r="A12540" i="3"/>
  <c r="A12634" i="3"/>
  <c r="A12635" i="3"/>
  <c r="B12533" i="3"/>
  <c r="B12534" i="3"/>
  <c r="B12535" i="3"/>
  <c r="B12536" i="3"/>
  <c r="B12537" i="3"/>
  <c r="B12538" i="3"/>
  <c r="B12539" i="3"/>
  <c r="B12540" i="3"/>
  <c r="B12634" i="3"/>
  <c r="B12635" i="3"/>
  <c r="F12533" i="3"/>
  <c r="F12534" i="3"/>
  <c r="F12535" i="3"/>
  <c r="F12536" i="3"/>
  <c r="F12537" i="3"/>
  <c r="F12538" i="3"/>
  <c r="F12539" i="3"/>
  <c r="F12540" i="3"/>
  <c r="F12634" i="3"/>
  <c r="F12635" i="3"/>
  <c r="G12533" i="3"/>
  <c r="G12534" i="3"/>
  <c r="G12535" i="3"/>
  <c r="G12536" i="3"/>
  <c r="G12537" i="3"/>
  <c r="G12538" i="3"/>
  <c r="G12539" i="3"/>
  <c r="G12540" i="3"/>
  <c r="G12634" i="3"/>
  <c r="G12635" i="3"/>
  <c r="H12533" i="3"/>
  <c r="H12534" i="3"/>
  <c r="H12535" i="3"/>
  <c r="H12536" i="3"/>
  <c r="H12537" i="3"/>
  <c r="H12538" i="3"/>
  <c r="H12539" i="3"/>
  <c r="H12540" i="3"/>
  <c r="H12634" i="3"/>
  <c r="H12635" i="3"/>
  <c r="J12533" i="3"/>
  <c r="J12534" i="3"/>
  <c r="J12535" i="3"/>
  <c r="J12536" i="3"/>
  <c r="J12537" i="3"/>
  <c r="J12538" i="3"/>
  <c r="J12539" i="3"/>
  <c r="J12540" i="3"/>
  <c r="J12634" i="3"/>
  <c r="J12635" i="3"/>
  <c r="K12533" i="3"/>
  <c r="K12534" i="3"/>
  <c r="K12535" i="3"/>
  <c r="K12536" i="3"/>
  <c r="K12537" i="3"/>
  <c r="K12538" i="3"/>
  <c r="K12539" i="3"/>
  <c r="K12540" i="3"/>
  <c r="K12634" i="3"/>
  <c r="K12635" i="3"/>
  <c r="M12533" i="3"/>
  <c r="N12533" i="3" s="1"/>
  <c r="M12534" i="3"/>
  <c r="N12534" i="3" s="1"/>
  <c r="M12535" i="3"/>
  <c r="N12535" i="3" s="1"/>
  <c r="M12536" i="3"/>
  <c r="N12536" i="3" s="1"/>
  <c r="M12537" i="3"/>
  <c r="N12537" i="3" s="1"/>
  <c r="M12538" i="3"/>
  <c r="N12538" i="3" s="1"/>
  <c r="M12539" i="3"/>
  <c r="N12539" i="3" s="1"/>
  <c r="M12540" i="3"/>
  <c r="N12540" i="3" s="1"/>
  <c r="M12634" i="3"/>
  <c r="N12634" i="3" s="1"/>
  <c r="M12635" i="3"/>
  <c r="N12635" i="3" s="1"/>
  <c r="A12510" i="3"/>
  <c r="A12511" i="3"/>
  <c r="A12512" i="3"/>
  <c r="A12513" i="3"/>
  <c r="A12514" i="3"/>
  <c r="A12515" i="3"/>
  <c r="A12516" i="3"/>
  <c r="A12517" i="3"/>
  <c r="A12518" i="3"/>
  <c r="A12519" i="3"/>
  <c r="A12520" i="3"/>
  <c r="A12521" i="3"/>
  <c r="A12522" i="3"/>
  <c r="A12523" i="3"/>
  <c r="A12524" i="3"/>
  <c r="B12510" i="3"/>
  <c r="B12511" i="3"/>
  <c r="B12512" i="3"/>
  <c r="B12513" i="3"/>
  <c r="B12514" i="3"/>
  <c r="B12515" i="3"/>
  <c r="B12516" i="3"/>
  <c r="B12517" i="3"/>
  <c r="B12518" i="3"/>
  <c r="B12519" i="3"/>
  <c r="B12520" i="3"/>
  <c r="B12521" i="3"/>
  <c r="B12522" i="3"/>
  <c r="B12523" i="3"/>
  <c r="B12524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H12510" i="3"/>
  <c r="H12511" i="3"/>
  <c r="H12512" i="3"/>
  <c r="H12513" i="3"/>
  <c r="H12514" i="3"/>
  <c r="H12515" i="3"/>
  <c r="H12516" i="3"/>
  <c r="H12517" i="3"/>
  <c r="H12518" i="3"/>
  <c r="H12519" i="3"/>
  <c r="H12520" i="3"/>
  <c r="H12521" i="3"/>
  <c r="H12522" i="3"/>
  <c r="H12523" i="3"/>
  <c r="H12524" i="3"/>
  <c r="J12510" i="3"/>
  <c r="J12511" i="3"/>
  <c r="J12512" i="3"/>
  <c r="J12513" i="3"/>
  <c r="J12514" i="3"/>
  <c r="J12515" i="3"/>
  <c r="J12516" i="3"/>
  <c r="J12517" i="3"/>
  <c r="J12518" i="3"/>
  <c r="J12519" i="3"/>
  <c r="J12520" i="3"/>
  <c r="J12521" i="3"/>
  <c r="J12522" i="3"/>
  <c r="J12523" i="3"/>
  <c r="J12524" i="3"/>
  <c r="K12510" i="3"/>
  <c r="K12511" i="3"/>
  <c r="K12512" i="3"/>
  <c r="K12513" i="3"/>
  <c r="K12514" i="3"/>
  <c r="K12515" i="3"/>
  <c r="K12516" i="3"/>
  <c r="K12517" i="3"/>
  <c r="K12518" i="3"/>
  <c r="K12519" i="3"/>
  <c r="K12520" i="3"/>
  <c r="K12521" i="3"/>
  <c r="K12522" i="3"/>
  <c r="K12523" i="3"/>
  <c r="K12524" i="3"/>
  <c r="M12510" i="3"/>
  <c r="N12510" i="3" s="1"/>
  <c r="M12511" i="3"/>
  <c r="N12511" i="3" s="1"/>
  <c r="M12512" i="3"/>
  <c r="N12512" i="3" s="1"/>
  <c r="M12513" i="3"/>
  <c r="N12513" i="3" s="1"/>
  <c r="M12514" i="3"/>
  <c r="N12514" i="3" s="1"/>
  <c r="M12515" i="3"/>
  <c r="N12515" i="3" s="1"/>
  <c r="M12516" i="3"/>
  <c r="N12516" i="3" s="1"/>
  <c r="M12517" i="3"/>
  <c r="N12517" i="3" s="1"/>
  <c r="M12518" i="3"/>
  <c r="N12518" i="3" s="1"/>
  <c r="M12519" i="3"/>
  <c r="N12519" i="3" s="1"/>
  <c r="M12520" i="3"/>
  <c r="N12520" i="3" s="1"/>
  <c r="M12521" i="3"/>
  <c r="N12521" i="3" s="1"/>
  <c r="M12522" i="3"/>
  <c r="N12522" i="3" s="1"/>
  <c r="M12523" i="3"/>
  <c r="N12523" i="3" s="1"/>
  <c r="M12524" i="3"/>
  <c r="N12524" i="3" s="1"/>
  <c r="A12470" i="3"/>
  <c r="A12471" i="3"/>
  <c r="A12472" i="3"/>
  <c r="A12473" i="3"/>
  <c r="A12474" i="3"/>
  <c r="A12475" i="3"/>
  <c r="A12476" i="3"/>
  <c r="A12477" i="3"/>
  <c r="A12478" i="3"/>
  <c r="A12479" i="3"/>
  <c r="A12480" i="3"/>
  <c r="A12481" i="3"/>
  <c r="A12482" i="3"/>
  <c r="A12483" i="3"/>
  <c r="A12484" i="3"/>
  <c r="B12470" i="3"/>
  <c r="B12471" i="3"/>
  <c r="B12472" i="3"/>
  <c r="B12473" i="3"/>
  <c r="B12474" i="3"/>
  <c r="B12475" i="3"/>
  <c r="B12476" i="3"/>
  <c r="B12477" i="3"/>
  <c r="B12478" i="3"/>
  <c r="B12479" i="3"/>
  <c r="B12480" i="3"/>
  <c r="B12481" i="3"/>
  <c r="B12482" i="3"/>
  <c r="B12483" i="3"/>
  <c r="B12484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H12470" i="3"/>
  <c r="H12471" i="3"/>
  <c r="H12472" i="3"/>
  <c r="H12473" i="3"/>
  <c r="H12474" i="3"/>
  <c r="H12475" i="3"/>
  <c r="H12476" i="3"/>
  <c r="H12477" i="3"/>
  <c r="H12478" i="3"/>
  <c r="H12479" i="3"/>
  <c r="H12480" i="3"/>
  <c r="H12481" i="3"/>
  <c r="H12482" i="3"/>
  <c r="H12483" i="3"/>
  <c r="H12484" i="3"/>
  <c r="J12470" i="3"/>
  <c r="J12471" i="3"/>
  <c r="J12472" i="3"/>
  <c r="J12473" i="3"/>
  <c r="J12474" i="3"/>
  <c r="J12475" i="3"/>
  <c r="J12476" i="3"/>
  <c r="J12477" i="3"/>
  <c r="J12478" i="3"/>
  <c r="J12479" i="3"/>
  <c r="J12480" i="3"/>
  <c r="J12481" i="3"/>
  <c r="J12482" i="3"/>
  <c r="J12483" i="3"/>
  <c r="J12484" i="3"/>
  <c r="K12470" i="3"/>
  <c r="K12471" i="3"/>
  <c r="K12472" i="3"/>
  <c r="K12473" i="3"/>
  <c r="K12474" i="3"/>
  <c r="K12475" i="3"/>
  <c r="K12476" i="3"/>
  <c r="K12477" i="3"/>
  <c r="K12478" i="3"/>
  <c r="K12479" i="3"/>
  <c r="K12480" i="3"/>
  <c r="K12481" i="3"/>
  <c r="K12482" i="3"/>
  <c r="K12483" i="3"/>
  <c r="K12484" i="3"/>
  <c r="M12470" i="3"/>
  <c r="N12470" i="3" s="1"/>
  <c r="M12471" i="3"/>
  <c r="N12471" i="3" s="1"/>
  <c r="M12472" i="3"/>
  <c r="N12472" i="3" s="1"/>
  <c r="M12473" i="3"/>
  <c r="N12473" i="3" s="1"/>
  <c r="M12474" i="3"/>
  <c r="M12475" i="3"/>
  <c r="M12476" i="3"/>
  <c r="N12476" i="3" s="1"/>
  <c r="M12477" i="3"/>
  <c r="N12477" i="3" s="1"/>
  <c r="M12478" i="3"/>
  <c r="N12478" i="3" s="1"/>
  <c r="M12479" i="3"/>
  <c r="N12479" i="3" s="1"/>
  <c r="M12480" i="3"/>
  <c r="N12480" i="3" s="1"/>
  <c r="M12481" i="3"/>
  <c r="N12481" i="3" s="1"/>
  <c r="M12482" i="3"/>
  <c r="N12482" i="3" s="1"/>
  <c r="M12483" i="3"/>
  <c r="N12483" i="3" s="1"/>
  <c r="M12484" i="3"/>
  <c r="N12484" i="3" s="1"/>
  <c r="N12474" i="3"/>
  <c r="N12475" i="3"/>
  <c r="A12485" i="3"/>
  <c r="A12486" i="3"/>
  <c r="A12487" i="3"/>
  <c r="A12488" i="3"/>
  <c r="A12489" i="3"/>
  <c r="A12490" i="3"/>
  <c r="A12491" i="3"/>
  <c r="A12492" i="3"/>
  <c r="A12493" i="3"/>
  <c r="A12494" i="3"/>
  <c r="A12495" i="3"/>
  <c r="A12496" i="3"/>
  <c r="A12497" i="3"/>
  <c r="A12498" i="3"/>
  <c r="A12499" i="3"/>
  <c r="B12485" i="3"/>
  <c r="B12486" i="3"/>
  <c r="B12487" i="3"/>
  <c r="B12488" i="3"/>
  <c r="B12489" i="3"/>
  <c r="B12490" i="3"/>
  <c r="B12491" i="3"/>
  <c r="B12492" i="3"/>
  <c r="B12493" i="3"/>
  <c r="B12494" i="3"/>
  <c r="B12495" i="3"/>
  <c r="B12496" i="3"/>
  <c r="B12497" i="3"/>
  <c r="B12498" i="3"/>
  <c r="B12499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H12485" i="3"/>
  <c r="H12486" i="3"/>
  <c r="H12487" i="3"/>
  <c r="H12488" i="3"/>
  <c r="H12489" i="3"/>
  <c r="H12490" i="3"/>
  <c r="H12491" i="3"/>
  <c r="H12492" i="3"/>
  <c r="H12493" i="3"/>
  <c r="H12494" i="3"/>
  <c r="H12495" i="3"/>
  <c r="H12496" i="3"/>
  <c r="H12497" i="3"/>
  <c r="H12498" i="3"/>
  <c r="H12499" i="3"/>
  <c r="J12485" i="3"/>
  <c r="J12486" i="3"/>
  <c r="J12487" i="3"/>
  <c r="J12488" i="3"/>
  <c r="J12489" i="3"/>
  <c r="J12490" i="3"/>
  <c r="J12491" i="3"/>
  <c r="J12492" i="3"/>
  <c r="J12493" i="3"/>
  <c r="J12494" i="3"/>
  <c r="J12495" i="3"/>
  <c r="J12496" i="3"/>
  <c r="J12497" i="3"/>
  <c r="J12498" i="3"/>
  <c r="J12499" i="3"/>
  <c r="K12485" i="3"/>
  <c r="K12486" i="3"/>
  <c r="K12487" i="3"/>
  <c r="K12488" i="3"/>
  <c r="K12489" i="3"/>
  <c r="K12490" i="3"/>
  <c r="K12491" i="3"/>
  <c r="K12492" i="3"/>
  <c r="K12493" i="3"/>
  <c r="K12494" i="3"/>
  <c r="K12495" i="3"/>
  <c r="K12496" i="3"/>
  <c r="K12497" i="3"/>
  <c r="K12498" i="3"/>
  <c r="K12499" i="3"/>
  <c r="M12485" i="3"/>
  <c r="N12485" i="3" s="1"/>
  <c r="M12486" i="3"/>
  <c r="N12486" i="3" s="1"/>
  <c r="M12487" i="3"/>
  <c r="N12487" i="3" s="1"/>
  <c r="M12488" i="3"/>
  <c r="N12488" i="3" s="1"/>
  <c r="M12489" i="3"/>
  <c r="N12489" i="3" s="1"/>
  <c r="M12490" i="3"/>
  <c r="N12490" i="3" s="1"/>
  <c r="M12491" i="3"/>
  <c r="N12491" i="3" s="1"/>
  <c r="M12492" i="3"/>
  <c r="N12492" i="3" s="1"/>
  <c r="M12493" i="3"/>
  <c r="N12493" i="3" s="1"/>
  <c r="M12494" i="3"/>
  <c r="N12494" i="3" s="1"/>
  <c r="M12495" i="3"/>
  <c r="N12495" i="3" s="1"/>
  <c r="M12496" i="3"/>
  <c r="N12496" i="3" s="1"/>
  <c r="M12497" i="3"/>
  <c r="N12497" i="3" s="1"/>
  <c r="M12498" i="3"/>
  <c r="N12498" i="3" s="1"/>
  <c r="M12499" i="3"/>
  <c r="N12499" i="3" s="1"/>
  <c r="A12500" i="3"/>
  <c r="A12501" i="3"/>
  <c r="A12502" i="3"/>
  <c r="A12503" i="3"/>
  <c r="A12504" i="3"/>
  <c r="A12505" i="3"/>
  <c r="A12506" i="3"/>
  <c r="A12507" i="3"/>
  <c r="A12508" i="3"/>
  <c r="A12509" i="3"/>
  <c r="A12525" i="3"/>
  <c r="A12526" i="3"/>
  <c r="A12527" i="3"/>
  <c r="A12528" i="3"/>
  <c r="A12529" i="3"/>
  <c r="B12500" i="3"/>
  <c r="B12501" i="3"/>
  <c r="B12502" i="3"/>
  <c r="B12503" i="3"/>
  <c r="B12504" i="3"/>
  <c r="B12505" i="3"/>
  <c r="B12506" i="3"/>
  <c r="B12507" i="3"/>
  <c r="B12508" i="3"/>
  <c r="B12509" i="3"/>
  <c r="B12525" i="3"/>
  <c r="B12526" i="3"/>
  <c r="B12527" i="3"/>
  <c r="B12528" i="3"/>
  <c r="B12529" i="3"/>
  <c r="F12500" i="3"/>
  <c r="F12501" i="3"/>
  <c r="F12502" i="3"/>
  <c r="F12503" i="3"/>
  <c r="F12504" i="3"/>
  <c r="F12505" i="3"/>
  <c r="F12506" i="3"/>
  <c r="F12507" i="3"/>
  <c r="F12508" i="3"/>
  <c r="F12509" i="3"/>
  <c r="F12525" i="3"/>
  <c r="F12526" i="3"/>
  <c r="F12527" i="3"/>
  <c r="F12528" i="3"/>
  <c r="F12529" i="3"/>
  <c r="G12500" i="3"/>
  <c r="G12501" i="3"/>
  <c r="G12502" i="3"/>
  <c r="G12503" i="3"/>
  <c r="G12504" i="3"/>
  <c r="G12505" i="3"/>
  <c r="G12506" i="3"/>
  <c r="G12507" i="3"/>
  <c r="G12508" i="3"/>
  <c r="G12509" i="3"/>
  <c r="G12525" i="3"/>
  <c r="G12526" i="3"/>
  <c r="G12527" i="3"/>
  <c r="G12528" i="3"/>
  <c r="G12529" i="3"/>
  <c r="H12500" i="3"/>
  <c r="H12501" i="3"/>
  <c r="H12502" i="3"/>
  <c r="H12503" i="3"/>
  <c r="H12504" i="3"/>
  <c r="H12505" i="3"/>
  <c r="H12506" i="3"/>
  <c r="H12507" i="3"/>
  <c r="H12508" i="3"/>
  <c r="H12509" i="3"/>
  <c r="H12525" i="3"/>
  <c r="H12526" i="3"/>
  <c r="H12527" i="3"/>
  <c r="H12528" i="3"/>
  <c r="H12529" i="3"/>
  <c r="J12500" i="3"/>
  <c r="J12501" i="3"/>
  <c r="J12502" i="3"/>
  <c r="J12503" i="3"/>
  <c r="J12504" i="3"/>
  <c r="J12505" i="3"/>
  <c r="J12506" i="3"/>
  <c r="J12507" i="3"/>
  <c r="J12508" i="3"/>
  <c r="J12509" i="3"/>
  <c r="J12525" i="3"/>
  <c r="J12526" i="3"/>
  <c r="J12527" i="3"/>
  <c r="J12528" i="3"/>
  <c r="J12529" i="3"/>
  <c r="K12500" i="3"/>
  <c r="K12501" i="3"/>
  <c r="K12502" i="3"/>
  <c r="K12503" i="3"/>
  <c r="K12504" i="3"/>
  <c r="K12505" i="3"/>
  <c r="K12506" i="3"/>
  <c r="K12507" i="3"/>
  <c r="K12508" i="3"/>
  <c r="K12509" i="3"/>
  <c r="K12525" i="3"/>
  <c r="K12526" i="3"/>
  <c r="K12527" i="3"/>
  <c r="K12528" i="3"/>
  <c r="K12529" i="3"/>
  <c r="M12500" i="3"/>
  <c r="N12500" i="3" s="1"/>
  <c r="M12501" i="3"/>
  <c r="N12501" i="3" s="1"/>
  <c r="M12502" i="3"/>
  <c r="N12502" i="3" s="1"/>
  <c r="M12503" i="3"/>
  <c r="N12503" i="3" s="1"/>
  <c r="M12504" i="3"/>
  <c r="N12504" i="3" s="1"/>
  <c r="M12505" i="3"/>
  <c r="N12505" i="3" s="1"/>
  <c r="M12506" i="3"/>
  <c r="N12506" i="3" s="1"/>
  <c r="M12507" i="3"/>
  <c r="N12507" i="3" s="1"/>
  <c r="M12508" i="3"/>
  <c r="N12508" i="3" s="1"/>
  <c r="M12509" i="3"/>
  <c r="N12509" i="3" s="1"/>
  <c r="M12525" i="3"/>
  <c r="N12525" i="3" s="1"/>
  <c r="M12526" i="3"/>
  <c r="N12526" i="3" s="1"/>
  <c r="M12527" i="3"/>
  <c r="N12527" i="3" s="1"/>
  <c r="M12528" i="3"/>
  <c r="N12528" i="3" s="1"/>
  <c r="M12529" i="3"/>
  <c r="N12529" i="3" s="1"/>
  <c r="A12450" i="3"/>
  <c r="A12451" i="3"/>
  <c r="A12452" i="3"/>
  <c r="A12453" i="3"/>
  <c r="A12454" i="3"/>
  <c r="A12455" i="3"/>
  <c r="A12456" i="3"/>
  <c r="A12457" i="3"/>
  <c r="A12458" i="3"/>
  <c r="A12459" i="3"/>
  <c r="A12460" i="3"/>
  <c r="B12450" i="3"/>
  <c r="B12451" i="3"/>
  <c r="B12452" i="3"/>
  <c r="B12453" i="3"/>
  <c r="B12454" i="3"/>
  <c r="B12455" i="3"/>
  <c r="B12456" i="3"/>
  <c r="B12457" i="3"/>
  <c r="B12458" i="3"/>
  <c r="B12459" i="3"/>
  <c r="B12460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H12450" i="3"/>
  <c r="H12451" i="3"/>
  <c r="H12452" i="3"/>
  <c r="H12453" i="3"/>
  <c r="H12454" i="3"/>
  <c r="H12455" i="3"/>
  <c r="H12456" i="3"/>
  <c r="H12457" i="3"/>
  <c r="H12458" i="3"/>
  <c r="H12459" i="3"/>
  <c r="H12460" i="3"/>
  <c r="J12450" i="3"/>
  <c r="J12451" i="3"/>
  <c r="J12452" i="3"/>
  <c r="J12453" i="3"/>
  <c r="J12454" i="3"/>
  <c r="J12455" i="3"/>
  <c r="J12456" i="3"/>
  <c r="J12457" i="3"/>
  <c r="J12458" i="3"/>
  <c r="J12459" i="3"/>
  <c r="J12460" i="3"/>
  <c r="K12450" i="3"/>
  <c r="K12451" i="3"/>
  <c r="K12452" i="3"/>
  <c r="K12453" i="3"/>
  <c r="K12454" i="3"/>
  <c r="K12455" i="3"/>
  <c r="K12456" i="3"/>
  <c r="K12457" i="3"/>
  <c r="K12458" i="3"/>
  <c r="K12459" i="3"/>
  <c r="K12460" i="3"/>
  <c r="M12450" i="3"/>
  <c r="N12450" i="3" s="1"/>
  <c r="M12451" i="3"/>
  <c r="N12451" i="3" s="1"/>
  <c r="M12452" i="3"/>
  <c r="N12452" i="3" s="1"/>
  <c r="M12453" i="3"/>
  <c r="N12453" i="3" s="1"/>
  <c r="M12454" i="3"/>
  <c r="N12454" i="3" s="1"/>
  <c r="M12455" i="3"/>
  <c r="N12455" i="3" s="1"/>
  <c r="M12456" i="3"/>
  <c r="N12456" i="3" s="1"/>
  <c r="M12457" i="3"/>
  <c r="N12457" i="3" s="1"/>
  <c r="M12458" i="3"/>
  <c r="N12458" i="3" s="1"/>
  <c r="M12459" i="3"/>
  <c r="N12459" i="3" s="1"/>
  <c r="M12460" i="3"/>
  <c r="N12460" i="3" s="1"/>
  <c r="A12461" i="3"/>
  <c r="A12462" i="3"/>
  <c r="A12463" i="3"/>
  <c r="A12464" i="3"/>
  <c r="A12465" i="3"/>
  <c r="A12466" i="3"/>
  <c r="A12467" i="3"/>
  <c r="A12468" i="3"/>
  <c r="A12469" i="3"/>
  <c r="A12530" i="3"/>
  <c r="A12531" i="3"/>
  <c r="B12461" i="3"/>
  <c r="B12462" i="3"/>
  <c r="B12463" i="3"/>
  <c r="B12464" i="3"/>
  <c r="B12465" i="3"/>
  <c r="B12466" i="3"/>
  <c r="B12467" i="3"/>
  <c r="B12468" i="3"/>
  <c r="B12469" i="3"/>
  <c r="B12530" i="3"/>
  <c r="B12531" i="3"/>
  <c r="F12461" i="3"/>
  <c r="F12462" i="3"/>
  <c r="F12463" i="3"/>
  <c r="F12464" i="3"/>
  <c r="F12465" i="3"/>
  <c r="F12466" i="3"/>
  <c r="F12467" i="3"/>
  <c r="F12468" i="3"/>
  <c r="F12469" i="3"/>
  <c r="F12530" i="3"/>
  <c r="F12531" i="3"/>
  <c r="G12461" i="3"/>
  <c r="G12462" i="3"/>
  <c r="G12463" i="3"/>
  <c r="G12464" i="3"/>
  <c r="G12465" i="3"/>
  <c r="G12466" i="3"/>
  <c r="G12467" i="3"/>
  <c r="G12468" i="3"/>
  <c r="G12469" i="3"/>
  <c r="G12530" i="3"/>
  <c r="G12531" i="3"/>
  <c r="H12461" i="3"/>
  <c r="H12462" i="3"/>
  <c r="H12463" i="3"/>
  <c r="H12464" i="3"/>
  <c r="H12465" i="3"/>
  <c r="H12466" i="3"/>
  <c r="H12467" i="3"/>
  <c r="H12468" i="3"/>
  <c r="H12469" i="3"/>
  <c r="H12530" i="3"/>
  <c r="H12531" i="3"/>
  <c r="J12461" i="3"/>
  <c r="J12462" i="3"/>
  <c r="J12463" i="3"/>
  <c r="J12464" i="3"/>
  <c r="J12465" i="3"/>
  <c r="J12466" i="3"/>
  <c r="J12467" i="3"/>
  <c r="J12468" i="3"/>
  <c r="J12469" i="3"/>
  <c r="J12530" i="3"/>
  <c r="J12531" i="3"/>
  <c r="K12461" i="3"/>
  <c r="K12462" i="3"/>
  <c r="K12463" i="3"/>
  <c r="K12464" i="3"/>
  <c r="K12465" i="3"/>
  <c r="K12466" i="3"/>
  <c r="K12467" i="3"/>
  <c r="K12468" i="3"/>
  <c r="K12469" i="3"/>
  <c r="K12530" i="3"/>
  <c r="K12531" i="3"/>
  <c r="M12461" i="3"/>
  <c r="N12461" i="3" s="1"/>
  <c r="M12462" i="3"/>
  <c r="N12462" i="3" s="1"/>
  <c r="M12463" i="3"/>
  <c r="N12463" i="3" s="1"/>
  <c r="M12464" i="3"/>
  <c r="N12464" i="3" s="1"/>
  <c r="M12465" i="3"/>
  <c r="N12465" i="3" s="1"/>
  <c r="M12466" i="3"/>
  <c r="N12466" i="3" s="1"/>
  <c r="M12467" i="3"/>
  <c r="N12467" i="3" s="1"/>
  <c r="M12468" i="3"/>
  <c r="N12468" i="3" s="1"/>
  <c r="M12469" i="3"/>
  <c r="N12469" i="3" s="1"/>
  <c r="M12530" i="3"/>
  <c r="N12530" i="3" s="1"/>
  <c r="M12531" i="3"/>
  <c r="N12531" i="3" s="1"/>
  <c r="A12432" i="3"/>
  <c r="A12433" i="3"/>
  <c r="A12434" i="3"/>
  <c r="A12435" i="3"/>
  <c r="A12436" i="3"/>
  <c r="A12437" i="3"/>
  <c r="A12438" i="3"/>
  <c r="A12439" i="3"/>
  <c r="A12440" i="3"/>
  <c r="A12441" i="3"/>
  <c r="B12432" i="3"/>
  <c r="B12433" i="3"/>
  <c r="B12434" i="3"/>
  <c r="B12435" i="3"/>
  <c r="B12436" i="3"/>
  <c r="B12437" i="3"/>
  <c r="B12438" i="3"/>
  <c r="B12439" i="3"/>
  <c r="B12440" i="3"/>
  <c r="B12441" i="3"/>
  <c r="F12432" i="3"/>
  <c r="F12433" i="3"/>
  <c r="F12434" i="3"/>
  <c r="F12435" i="3"/>
  <c r="F12436" i="3"/>
  <c r="F12437" i="3"/>
  <c r="F12438" i="3"/>
  <c r="F12439" i="3"/>
  <c r="F12440" i="3"/>
  <c r="F12441" i="3"/>
  <c r="G12432" i="3"/>
  <c r="G12433" i="3"/>
  <c r="G12434" i="3"/>
  <c r="G12435" i="3"/>
  <c r="G12436" i="3"/>
  <c r="G12437" i="3"/>
  <c r="G12438" i="3"/>
  <c r="G12439" i="3"/>
  <c r="G12440" i="3"/>
  <c r="G12441" i="3"/>
  <c r="H12432" i="3"/>
  <c r="H12433" i="3"/>
  <c r="H12434" i="3"/>
  <c r="H12435" i="3"/>
  <c r="H12436" i="3"/>
  <c r="H12437" i="3"/>
  <c r="H12438" i="3"/>
  <c r="H12439" i="3"/>
  <c r="H12440" i="3"/>
  <c r="H12441" i="3"/>
  <c r="J12432" i="3"/>
  <c r="J12433" i="3"/>
  <c r="J12434" i="3"/>
  <c r="J12435" i="3"/>
  <c r="J12436" i="3"/>
  <c r="J12437" i="3"/>
  <c r="J12438" i="3"/>
  <c r="J12439" i="3"/>
  <c r="J12440" i="3"/>
  <c r="J12441" i="3"/>
  <c r="K12432" i="3"/>
  <c r="K12433" i="3"/>
  <c r="K12434" i="3"/>
  <c r="K12435" i="3"/>
  <c r="K12436" i="3"/>
  <c r="K12437" i="3"/>
  <c r="K12438" i="3"/>
  <c r="K12439" i="3"/>
  <c r="K12440" i="3"/>
  <c r="K12441" i="3"/>
  <c r="M12432" i="3"/>
  <c r="N12432" i="3" s="1"/>
  <c r="M12433" i="3"/>
  <c r="N12433" i="3" s="1"/>
  <c r="M12434" i="3"/>
  <c r="N12434" i="3" s="1"/>
  <c r="M12435" i="3"/>
  <c r="N12435" i="3" s="1"/>
  <c r="M12436" i="3"/>
  <c r="N12436" i="3" s="1"/>
  <c r="M12437" i="3"/>
  <c r="N12437" i="3" s="1"/>
  <c r="M12438" i="3"/>
  <c r="N12438" i="3" s="1"/>
  <c r="M12439" i="3"/>
  <c r="N12439" i="3" s="1"/>
  <c r="M12440" i="3"/>
  <c r="N12440" i="3" s="1"/>
  <c r="M12441" i="3"/>
  <c r="N12441" i="3" s="1"/>
  <c r="A12442" i="3"/>
  <c r="A12443" i="3"/>
  <c r="A12444" i="3"/>
  <c r="A12445" i="3"/>
  <c r="A12446" i="3"/>
  <c r="A12447" i="3"/>
  <c r="A12448" i="3"/>
  <c r="A12449" i="3"/>
  <c r="A12532" i="3"/>
  <c r="A13785" i="3"/>
  <c r="B12442" i="3"/>
  <c r="B12443" i="3"/>
  <c r="B12444" i="3"/>
  <c r="B12445" i="3"/>
  <c r="B12446" i="3"/>
  <c r="B12447" i="3"/>
  <c r="B12448" i="3"/>
  <c r="B12449" i="3"/>
  <c r="B12532" i="3"/>
  <c r="B13785" i="3"/>
  <c r="F12442" i="3"/>
  <c r="F12443" i="3"/>
  <c r="F12444" i="3"/>
  <c r="F12445" i="3"/>
  <c r="F12446" i="3"/>
  <c r="F12447" i="3"/>
  <c r="F12448" i="3"/>
  <c r="F12449" i="3"/>
  <c r="F12532" i="3"/>
  <c r="F13785" i="3"/>
  <c r="G12442" i="3"/>
  <c r="G12443" i="3"/>
  <c r="G12444" i="3"/>
  <c r="G12445" i="3"/>
  <c r="G12446" i="3"/>
  <c r="G12447" i="3"/>
  <c r="G12448" i="3"/>
  <c r="G12449" i="3"/>
  <c r="G12532" i="3"/>
  <c r="G13785" i="3"/>
  <c r="H12442" i="3"/>
  <c r="H12443" i="3"/>
  <c r="H12444" i="3"/>
  <c r="H12445" i="3"/>
  <c r="H12446" i="3"/>
  <c r="H12447" i="3"/>
  <c r="H12448" i="3"/>
  <c r="H12449" i="3"/>
  <c r="H12532" i="3"/>
  <c r="H13785" i="3"/>
  <c r="J12442" i="3"/>
  <c r="J12443" i="3"/>
  <c r="J12444" i="3"/>
  <c r="J12445" i="3"/>
  <c r="J12446" i="3"/>
  <c r="J12447" i="3"/>
  <c r="J12448" i="3"/>
  <c r="J12449" i="3"/>
  <c r="J12532" i="3"/>
  <c r="J13785" i="3"/>
  <c r="K12442" i="3"/>
  <c r="K12443" i="3"/>
  <c r="K12444" i="3"/>
  <c r="K12445" i="3"/>
  <c r="K12446" i="3"/>
  <c r="K12447" i="3"/>
  <c r="K12448" i="3"/>
  <c r="K12449" i="3"/>
  <c r="K12532" i="3"/>
  <c r="K13785" i="3"/>
  <c r="M12442" i="3"/>
  <c r="N12442" i="3" s="1"/>
  <c r="M12443" i="3"/>
  <c r="N12443" i="3" s="1"/>
  <c r="M12444" i="3"/>
  <c r="N12444" i="3" s="1"/>
  <c r="M12445" i="3"/>
  <c r="N12445" i="3" s="1"/>
  <c r="M12446" i="3"/>
  <c r="N12446" i="3" s="1"/>
  <c r="M12447" i="3"/>
  <c r="N12447" i="3" s="1"/>
  <c r="M12448" i="3"/>
  <c r="N12448" i="3" s="1"/>
  <c r="M12449" i="3"/>
  <c r="N12449" i="3" s="1"/>
  <c r="M12532" i="3"/>
  <c r="N12532" i="3" s="1"/>
  <c r="M13785" i="3"/>
  <c r="N13785" i="3" s="1"/>
  <c r="A12408" i="3"/>
  <c r="A12409" i="3"/>
  <c r="A12410" i="3"/>
  <c r="A12411" i="3"/>
  <c r="A12412" i="3"/>
  <c r="A12413" i="3"/>
  <c r="A12414" i="3"/>
  <c r="A12415" i="3"/>
  <c r="A12416" i="3"/>
  <c r="A12417" i="3"/>
  <c r="A12418" i="3"/>
  <c r="A12419" i="3"/>
  <c r="A12420" i="3"/>
  <c r="A12421" i="3"/>
  <c r="A12422" i="3"/>
  <c r="A12423" i="3"/>
  <c r="B12408" i="3"/>
  <c r="B12409" i="3"/>
  <c r="B12410" i="3"/>
  <c r="B12411" i="3"/>
  <c r="B12412" i="3"/>
  <c r="B12413" i="3"/>
  <c r="B12414" i="3"/>
  <c r="B12415" i="3"/>
  <c r="B12416" i="3"/>
  <c r="B12417" i="3"/>
  <c r="B12418" i="3"/>
  <c r="B12419" i="3"/>
  <c r="B12420" i="3"/>
  <c r="B12421" i="3"/>
  <c r="B12422" i="3"/>
  <c r="B12423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H12408" i="3"/>
  <c r="H12409" i="3"/>
  <c r="H12410" i="3"/>
  <c r="H12411" i="3"/>
  <c r="H12412" i="3"/>
  <c r="H12413" i="3"/>
  <c r="H12414" i="3"/>
  <c r="H12415" i="3"/>
  <c r="H12416" i="3"/>
  <c r="H12417" i="3"/>
  <c r="H12418" i="3"/>
  <c r="H12419" i="3"/>
  <c r="H12420" i="3"/>
  <c r="H12421" i="3"/>
  <c r="H12422" i="3"/>
  <c r="H12423" i="3"/>
  <c r="J12408" i="3"/>
  <c r="J12409" i="3"/>
  <c r="J12410" i="3"/>
  <c r="J12411" i="3"/>
  <c r="J12412" i="3"/>
  <c r="J12413" i="3"/>
  <c r="J12414" i="3"/>
  <c r="J12415" i="3"/>
  <c r="J12416" i="3"/>
  <c r="J12417" i="3"/>
  <c r="J12418" i="3"/>
  <c r="J12419" i="3"/>
  <c r="J12420" i="3"/>
  <c r="J12421" i="3"/>
  <c r="J12422" i="3"/>
  <c r="J12423" i="3"/>
  <c r="K12408" i="3"/>
  <c r="K12409" i="3"/>
  <c r="K12410" i="3"/>
  <c r="K12411" i="3"/>
  <c r="K12412" i="3"/>
  <c r="K12413" i="3"/>
  <c r="K12414" i="3"/>
  <c r="K12415" i="3"/>
  <c r="K12416" i="3"/>
  <c r="K12417" i="3"/>
  <c r="K12418" i="3"/>
  <c r="K12419" i="3"/>
  <c r="K12420" i="3"/>
  <c r="K12421" i="3"/>
  <c r="K12422" i="3"/>
  <c r="K12423" i="3"/>
  <c r="M12408" i="3"/>
  <c r="M12409" i="3"/>
  <c r="M12410" i="3"/>
  <c r="M12411" i="3"/>
  <c r="M12412" i="3"/>
  <c r="M12413" i="3"/>
  <c r="N12413" i="3" s="1"/>
  <c r="M12414" i="3"/>
  <c r="N12414" i="3" s="1"/>
  <c r="M12415" i="3"/>
  <c r="N12415" i="3" s="1"/>
  <c r="M12416" i="3"/>
  <c r="N12416" i="3" s="1"/>
  <c r="M12417" i="3"/>
  <c r="N12417" i="3" s="1"/>
  <c r="M12418" i="3"/>
  <c r="N12418" i="3" s="1"/>
  <c r="M12419" i="3"/>
  <c r="N12419" i="3" s="1"/>
  <c r="M12420" i="3"/>
  <c r="N12420" i="3" s="1"/>
  <c r="M12421" i="3"/>
  <c r="N12421" i="3" s="1"/>
  <c r="M12422" i="3"/>
  <c r="N12422" i="3" s="1"/>
  <c r="M12423" i="3"/>
  <c r="N12423" i="3" s="1"/>
  <c r="N12408" i="3"/>
  <c r="N12409" i="3"/>
  <c r="N12410" i="3"/>
  <c r="N12411" i="3"/>
  <c r="N12412" i="3"/>
  <c r="A12367" i="3"/>
  <c r="A12368" i="3"/>
  <c r="A12369" i="3"/>
  <c r="A12370" i="3"/>
  <c r="A12371" i="3"/>
  <c r="A12372" i="3"/>
  <c r="A12373" i="3"/>
  <c r="A12374" i="3"/>
  <c r="A12375" i="3"/>
  <c r="A12376" i="3"/>
  <c r="A12377" i="3"/>
  <c r="A12378" i="3"/>
  <c r="A12379" i="3"/>
  <c r="A12380" i="3"/>
  <c r="B12367" i="3"/>
  <c r="B12368" i="3"/>
  <c r="B12369" i="3"/>
  <c r="B12370" i="3"/>
  <c r="B12371" i="3"/>
  <c r="B12372" i="3"/>
  <c r="B12373" i="3"/>
  <c r="B12374" i="3"/>
  <c r="B12375" i="3"/>
  <c r="B12376" i="3"/>
  <c r="B12377" i="3"/>
  <c r="B12378" i="3"/>
  <c r="B12379" i="3"/>
  <c r="B12380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H12367" i="3"/>
  <c r="H12368" i="3"/>
  <c r="H12369" i="3"/>
  <c r="H12370" i="3"/>
  <c r="H12371" i="3"/>
  <c r="H12372" i="3"/>
  <c r="H12373" i="3"/>
  <c r="H12374" i="3"/>
  <c r="H12375" i="3"/>
  <c r="H12376" i="3"/>
  <c r="H12377" i="3"/>
  <c r="H12378" i="3"/>
  <c r="H12379" i="3"/>
  <c r="H12380" i="3"/>
  <c r="J12367" i="3"/>
  <c r="J12368" i="3"/>
  <c r="J12369" i="3"/>
  <c r="J12370" i="3"/>
  <c r="J12371" i="3"/>
  <c r="J12372" i="3"/>
  <c r="J12373" i="3"/>
  <c r="J12374" i="3"/>
  <c r="J12375" i="3"/>
  <c r="J12376" i="3"/>
  <c r="J12377" i="3"/>
  <c r="J12378" i="3"/>
  <c r="J12379" i="3"/>
  <c r="J12380" i="3"/>
  <c r="K12367" i="3"/>
  <c r="K12368" i="3"/>
  <c r="K12369" i="3"/>
  <c r="K12370" i="3"/>
  <c r="K12371" i="3"/>
  <c r="K12372" i="3"/>
  <c r="K12373" i="3"/>
  <c r="K12374" i="3"/>
  <c r="K12375" i="3"/>
  <c r="K12376" i="3"/>
  <c r="K12377" i="3"/>
  <c r="K12378" i="3"/>
  <c r="K12379" i="3"/>
  <c r="K12380" i="3"/>
  <c r="M12367" i="3"/>
  <c r="N12367" i="3" s="1"/>
  <c r="M12368" i="3"/>
  <c r="N12368" i="3" s="1"/>
  <c r="M12369" i="3"/>
  <c r="N12369" i="3" s="1"/>
  <c r="M12370" i="3"/>
  <c r="M12371" i="3"/>
  <c r="N12371" i="3" s="1"/>
  <c r="M12372" i="3"/>
  <c r="N12372" i="3" s="1"/>
  <c r="M12373" i="3"/>
  <c r="N12373" i="3" s="1"/>
  <c r="M12374" i="3"/>
  <c r="N12374" i="3" s="1"/>
  <c r="M12375" i="3"/>
  <c r="N12375" i="3" s="1"/>
  <c r="M12376" i="3"/>
  <c r="N12376" i="3" s="1"/>
  <c r="M12377" i="3"/>
  <c r="N12377" i="3" s="1"/>
  <c r="M12378" i="3"/>
  <c r="N12378" i="3" s="1"/>
  <c r="M12379" i="3"/>
  <c r="N12379" i="3" s="1"/>
  <c r="M12380" i="3"/>
  <c r="N12380" i="3" s="1"/>
  <c r="N12370" i="3"/>
  <c r="A12381" i="3"/>
  <c r="A12382" i="3"/>
  <c r="A12383" i="3"/>
  <c r="A12384" i="3"/>
  <c r="A12385" i="3"/>
  <c r="A12386" i="3"/>
  <c r="A12387" i="3"/>
  <c r="A12388" i="3"/>
  <c r="A12389" i="3"/>
  <c r="A12390" i="3"/>
  <c r="A12391" i="3"/>
  <c r="A12392" i="3"/>
  <c r="A12393" i="3"/>
  <c r="A12394" i="3"/>
  <c r="B12381" i="3"/>
  <c r="B12382" i="3"/>
  <c r="B12383" i="3"/>
  <c r="B12384" i="3"/>
  <c r="B12385" i="3"/>
  <c r="B12386" i="3"/>
  <c r="B12387" i="3"/>
  <c r="B12388" i="3"/>
  <c r="B12389" i="3"/>
  <c r="B12390" i="3"/>
  <c r="B12391" i="3"/>
  <c r="B12392" i="3"/>
  <c r="B12393" i="3"/>
  <c r="B12394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H12381" i="3"/>
  <c r="H12382" i="3"/>
  <c r="H12383" i="3"/>
  <c r="H12384" i="3"/>
  <c r="H12385" i="3"/>
  <c r="H12386" i="3"/>
  <c r="H12387" i="3"/>
  <c r="H12388" i="3"/>
  <c r="H12389" i="3"/>
  <c r="H12390" i="3"/>
  <c r="H12391" i="3"/>
  <c r="H12392" i="3"/>
  <c r="H12393" i="3"/>
  <c r="H12394" i="3"/>
  <c r="J12381" i="3"/>
  <c r="J12382" i="3"/>
  <c r="J12383" i="3"/>
  <c r="J12384" i="3"/>
  <c r="J12385" i="3"/>
  <c r="J12386" i="3"/>
  <c r="J12387" i="3"/>
  <c r="J12388" i="3"/>
  <c r="J12389" i="3"/>
  <c r="J12390" i="3"/>
  <c r="J12391" i="3"/>
  <c r="J12392" i="3"/>
  <c r="J12393" i="3"/>
  <c r="J12394" i="3"/>
  <c r="K12381" i="3"/>
  <c r="K12382" i="3"/>
  <c r="K12383" i="3"/>
  <c r="K12384" i="3"/>
  <c r="K12385" i="3"/>
  <c r="K12386" i="3"/>
  <c r="K12387" i="3"/>
  <c r="K12388" i="3"/>
  <c r="K12389" i="3"/>
  <c r="K12390" i="3"/>
  <c r="K12391" i="3"/>
  <c r="K12392" i="3"/>
  <c r="K12393" i="3"/>
  <c r="K12394" i="3"/>
  <c r="M12381" i="3"/>
  <c r="N12381" i="3" s="1"/>
  <c r="M12382" i="3"/>
  <c r="N12382" i="3" s="1"/>
  <c r="M12383" i="3"/>
  <c r="N12383" i="3" s="1"/>
  <c r="M12384" i="3"/>
  <c r="N12384" i="3" s="1"/>
  <c r="M12385" i="3"/>
  <c r="N12385" i="3" s="1"/>
  <c r="M12386" i="3"/>
  <c r="N12386" i="3" s="1"/>
  <c r="M12387" i="3"/>
  <c r="N12387" i="3" s="1"/>
  <c r="M12388" i="3"/>
  <c r="N12388" i="3" s="1"/>
  <c r="M12389" i="3"/>
  <c r="N12389" i="3" s="1"/>
  <c r="M12390" i="3"/>
  <c r="N12390" i="3" s="1"/>
  <c r="M12391" i="3"/>
  <c r="N12391" i="3" s="1"/>
  <c r="M12392" i="3"/>
  <c r="N12392" i="3" s="1"/>
  <c r="M12393" i="3"/>
  <c r="N12393" i="3" s="1"/>
  <c r="M12394" i="3"/>
  <c r="N12394" i="3" s="1"/>
  <c r="A12363" i="3"/>
  <c r="A12364" i="3"/>
  <c r="A12365" i="3"/>
  <c r="A12366" i="3"/>
  <c r="A12395" i="3"/>
  <c r="A12396" i="3"/>
  <c r="A12397" i="3"/>
  <c r="A12398" i="3"/>
  <c r="A12399" i="3"/>
  <c r="B12363" i="3"/>
  <c r="B12364" i="3"/>
  <c r="B12365" i="3"/>
  <c r="B12366" i="3"/>
  <c r="B12395" i="3"/>
  <c r="B12396" i="3"/>
  <c r="B12397" i="3"/>
  <c r="B12398" i="3"/>
  <c r="B12399" i="3"/>
  <c r="F12363" i="3"/>
  <c r="F12364" i="3"/>
  <c r="F12365" i="3"/>
  <c r="F12366" i="3"/>
  <c r="F12395" i="3"/>
  <c r="F12396" i="3"/>
  <c r="F12397" i="3"/>
  <c r="F12398" i="3"/>
  <c r="F12399" i="3"/>
  <c r="G12363" i="3"/>
  <c r="G12364" i="3"/>
  <c r="G12365" i="3"/>
  <c r="G12366" i="3"/>
  <c r="G12395" i="3"/>
  <c r="G12396" i="3"/>
  <c r="G12397" i="3"/>
  <c r="G12398" i="3"/>
  <c r="G12399" i="3"/>
  <c r="H12363" i="3"/>
  <c r="H12364" i="3"/>
  <c r="H12365" i="3"/>
  <c r="H12366" i="3"/>
  <c r="H12395" i="3"/>
  <c r="H12396" i="3"/>
  <c r="H12397" i="3"/>
  <c r="H12398" i="3"/>
  <c r="H12399" i="3"/>
  <c r="J12363" i="3"/>
  <c r="J12364" i="3"/>
  <c r="J12365" i="3"/>
  <c r="J12366" i="3"/>
  <c r="J12395" i="3"/>
  <c r="J12396" i="3"/>
  <c r="J12397" i="3"/>
  <c r="J12398" i="3"/>
  <c r="J12399" i="3"/>
  <c r="K12363" i="3"/>
  <c r="K12364" i="3"/>
  <c r="K12365" i="3"/>
  <c r="K12366" i="3"/>
  <c r="K12395" i="3"/>
  <c r="K12396" i="3"/>
  <c r="K12397" i="3"/>
  <c r="K12398" i="3"/>
  <c r="K12399" i="3"/>
  <c r="M12363" i="3"/>
  <c r="N12363" i="3" s="1"/>
  <c r="M12364" i="3"/>
  <c r="N12364" i="3" s="1"/>
  <c r="M12365" i="3"/>
  <c r="N12365" i="3" s="1"/>
  <c r="M12366" i="3"/>
  <c r="N12366" i="3" s="1"/>
  <c r="M12395" i="3"/>
  <c r="N12395" i="3" s="1"/>
  <c r="M12396" i="3"/>
  <c r="N12396" i="3" s="1"/>
  <c r="M12397" i="3"/>
  <c r="N12397" i="3" s="1"/>
  <c r="M12398" i="3"/>
  <c r="N12398" i="3" s="1"/>
  <c r="M12399" i="3"/>
  <c r="N12399" i="3" s="1"/>
  <c r="A12400" i="3"/>
  <c r="A12401" i="3"/>
  <c r="A12402" i="3"/>
  <c r="A12403" i="3"/>
  <c r="A12404" i="3"/>
  <c r="A12405" i="3"/>
  <c r="A12406" i="3"/>
  <c r="A12407" i="3"/>
  <c r="A12424" i="3"/>
  <c r="B12400" i="3"/>
  <c r="B12401" i="3"/>
  <c r="B12402" i="3"/>
  <c r="B12403" i="3"/>
  <c r="B12404" i="3"/>
  <c r="B12405" i="3"/>
  <c r="B12406" i="3"/>
  <c r="B12407" i="3"/>
  <c r="B12424" i="3"/>
  <c r="F12400" i="3"/>
  <c r="F12401" i="3"/>
  <c r="F12402" i="3"/>
  <c r="F12403" i="3"/>
  <c r="F12404" i="3"/>
  <c r="F12405" i="3"/>
  <c r="F12406" i="3"/>
  <c r="F12407" i="3"/>
  <c r="F12424" i="3"/>
  <c r="G12400" i="3"/>
  <c r="G12401" i="3"/>
  <c r="G12402" i="3"/>
  <c r="G12403" i="3"/>
  <c r="G12404" i="3"/>
  <c r="G12405" i="3"/>
  <c r="G12406" i="3"/>
  <c r="G12407" i="3"/>
  <c r="G12424" i="3"/>
  <c r="H12400" i="3"/>
  <c r="H12401" i="3"/>
  <c r="H12402" i="3"/>
  <c r="H12403" i="3"/>
  <c r="H12404" i="3"/>
  <c r="H12405" i="3"/>
  <c r="H12406" i="3"/>
  <c r="H12407" i="3"/>
  <c r="H12424" i="3"/>
  <c r="J12400" i="3"/>
  <c r="J12401" i="3"/>
  <c r="J12402" i="3"/>
  <c r="J12403" i="3"/>
  <c r="J12404" i="3"/>
  <c r="J12405" i="3"/>
  <c r="J12406" i="3"/>
  <c r="J12407" i="3"/>
  <c r="J12424" i="3"/>
  <c r="K12400" i="3"/>
  <c r="K12401" i="3"/>
  <c r="K12402" i="3"/>
  <c r="K12403" i="3"/>
  <c r="K12404" i="3"/>
  <c r="K12405" i="3"/>
  <c r="K12406" i="3"/>
  <c r="K12407" i="3"/>
  <c r="K12424" i="3"/>
  <c r="M12400" i="3"/>
  <c r="N12400" i="3" s="1"/>
  <c r="M12401" i="3"/>
  <c r="N12401" i="3" s="1"/>
  <c r="M12402" i="3"/>
  <c r="N12402" i="3" s="1"/>
  <c r="M12403" i="3"/>
  <c r="N12403" i="3" s="1"/>
  <c r="M12404" i="3"/>
  <c r="N12404" i="3" s="1"/>
  <c r="M12405" i="3"/>
  <c r="N12405" i="3" s="1"/>
  <c r="M12406" i="3"/>
  <c r="N12406" i="3" s="1"/>
  <c r="M12407" i="3"/>
  <c r="N12407" i="3" s="1"/>
  <c r="M12424" i="3"/>
  <c r="N12424" i="3" s="1"/>
  <c r="A12425" i="3"/>
  <c r="A12426" i="3"/>
  <c r="A12427" i="3"/>
  <c r="A12428" i="3"/>
  <c r="A12429" i="3"/>
  <c r="A12430" i="3"/>
  <c r="A12431" i="3"/>
  <c r="A13786" i="3"/>
  <c r="A13951" i="3"/>
  <c r="B12425" i="3"/>
  <c r="B12426" i="3"/>
  <c r="B12427" i="3"/>
  <c r="B12428" i="3"/>
  <c r="B12429" i="3"/>
  <c r="B12430" i="3"/>
  <c r="B12431" i="3"/>
  <c r="B13786" i="3"/>
  <c r="B13951" i="3"/>
  <c r="F12425" i="3"/>
  <c r="F12426" i="3"/>
  <c r="F12427" i="3"/>
  <c r="F12428" i="3"/>
  <c r="F12429" i="3"/>
  <c r="F12430" i="3"/>
  <c r="F12431" i="3"/>
  <c r="F13786" i="3"/>
  <c r="F13951" i="3"/>
  <c r="G12425" i="3"/>
  <c r="G12426" i="3"/>
  <c r="G12427" i="3"/>
  <c r="G12428" i="3"/>
  <c r="G12429" i="3"/>
  <c r="G12430" i="3"/>
  <c r="G12431" i="3"/>
  <c r="G13786" i="3"/>
  <c r="G13951" i="3"/>
  <c r="H12425" i="3"/>
  <c r="H12426" i="3"/>
  <c r="H12427" i="3"/>
  <c r="H12428" i="3"/>
  <c r="H12429" i="3"/>
  <c r="H12430" i="3"/>
  <c r="H12431" i="3"/>
  <c r="H13786" i="3"/>
  <c r="H13951" i="3"/>
  <c r="J12425" i="3"/>
  <c r="J12426" i="3"/>
  <c r="J12427" i="3"/>
  <c r="J12428" i="3"/>
  <c r="J12429" i="3"/>
  <c r="J12430" i="3"/>
  <c r="J12431" i="3"/>
  <c r="J13786" i="3"/>
  <c r="J13951" i="3"/>
  <c r="K12425" i="3"/>
  <c r="K12426" i="3"/>
  <c r="K12427" i="3"/>
  <c r="K12428" i="3"/>
  <c r="K12429" i="3"/>
  <c r="K12430" i="3"/>
  <c r="K12431" i="3"/>
  <c r="K13786" i="3"/>
  <c r="K13951" i="3"/>
  <c r="M12425" i="3"/>
  <c r="N12425" i="3" s="1"/>
  <c r="M12426" i="3"/>
  <c r="N12426" i="3" s="1"/>
  <c r="M12427" i="3"/>
  <c r="N12427" i="3" s="1"/>
  <c r="M12428" i="3"/>
  <c r="N12428" i="3" s="1"/>
  <c r="M12429" i="3"/>
  <c r="N12429" i="3" s="1"/>
  <c r="M12430" i="3"/>
  <c r="N12430" i="3" s="1"/>
  <c r="M12431" i="3"/>
  <c r="N12431" i="3" s="1"/>
  <c r="M13786" i="3"/>
  <c r="N13786" i="3" s="1"/>
  <c r="M13951" i="3"/>
  <c r="N13951" i="3" s="1"/>
  <c r="A12331" i="3"/>
  <c r="A12332" i="3"/>
  <c r="A12333" i="3"/>
  <c r="A12334" i="3"/>
  <c r="A12335" i="3"/>
  <c r="A12336" i="3"/>
  <c r="A12337" i="3"/>
  <c r="A12338" i="3"/>
  <c r="A12339" i="3"/>
  <c r="A12340" i="3"/>
  <c r="A12341" i="3"/>
  <c r="A12342" i="3"/>
  <c r="A12343" i="3"/>
  <c r="A12344" i="3"/>
  <c r="A12345" i="3"/>
  <c r="A12346" i="3"/>
  <c r="B12331" i="3"/>
  <c r="B12332" i="3"/>
  <c r="B12333" i="3"/>
  <c r="B12334" i="3"/>
  <c r="B12335" i="3"/>
  <c r="B12336" i="3"/>
  <c r="B12337" i="3"/>
  <c r="B12338" i="3"/>
  <c r="B12339" i="3"/>
  <c r="B12340" i="3"/>
  <c r="B12341" i="3"/>
  <c r="B12342" i="3"/>
  <c r="B12343" i="3"/>
  <c r="B12344" i="3"/>
  <c r="B12345" i="3"/>
  <c r="B12346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H12331" i="3"/>
  <c r="H12332" i="3"/>
  <c r="H12333" i="3"/>
  <c r="H12334" i="3"/>
  <c r="H12335" i="3"/>
  <c r="H12336" i="3"/>
  <c r="H12337" i="3"/>
  <c r="H12338" i="3"/>
  <c r="H12339" i="3"/>
  <c r="H12340" i="3"/>
  <c r="H12341" i="3"/>
  <c r="H12342" i="3"/>
  <c r="H12343" i="3"/>
  <c r="H12344" i="3"/>
  <c r="H12345" i="3"/>
  <c r="H12346" i="3"/>
  <c r="J12331" i="3"/>
  <c r="J12332" i="3"/>
  <c r="J12333" i="3"/>
  <c r="J12334" i="3"/>
  <c r="J12335" i="3"/>
  <c r="J12336" i="3"/>
  <c r="J12337" i="3"/>
  <c r="J12338" i="3"/>
  <c r="J12339" i="3"/>
  <c r="J12340" i="3"/>
  <c r="J12341" i="3"/>
  <c r="J12342" i="3"/>
  <c r="J12343" i="3"/>
  <c r="J12344" i="3"/>
  <c r="J12345" i="3"/>
  <c r="J12346" i="3"/>
  <c r="K12331" i="3"/>
  <c r="K12332" i="3"/>
  <c r="K12333" i="3"/>
  <c r="K12334" i="3"/>
  <c r="K12335" i="3"/>
  <c r="K12336" i="3"/>
  <c r="K12337" i="3"/>
  <c r="K12338" i="3"/>
  <c r="K12339" i="3"/>
  <c r="K12340" i="3"/>
  <c r="K12341" i="3"/>
  <c r="K12342" i="3"/>
  <c r="K12343" i="3"/>
  <c r="K12344" i="3"/>
  <c r="K12345" i="3"/>
  <c r="K12346" i="3"/>
  <c r="M12331" i="3"/>
  <c r="M12332" i="3"/>
  <c r="M12333" i="3"/>
  <c r="N12333" i="3" s="1"/>
  <c r="M12334" i="3"/>
  <c r="M12335" i="3"/>
  <c r="N12335" i="3" s="1"/>
  <c r="M12336" i="3"/>
  <c r="N12336" i="3" s="1"/>
  <c r="M12337" i="3"/>
  <c r="N12337" i="3" s="1"/>
  <c r="M12338" i="3"/>
  <c r="N12338" i="3" s="1"/>
  <c r="M12339" i="3"/>
  <c r="N12339" i="3" s="1"/>
  <c r="M12340" i="3"/>
  <c r="N12340" i="3" s="1"/>
  <c r="M12341" i="3"/>
  <c r="N12341" i="3" s="1"/>
  <c r="M12342" i="3"/>
  <c r="N12342" i="3" s="1"/>
  <c r="M12343" i="3"/>
  <c r="N12343" i="3" s="1"/>
  <c r="M12344" i="3"/>
  <c r="N12344" i="3" s="1"/>
  <c r="M12345" i="3"/>
  <c r="N12345" i="3" s="1"/>
  <c r="M12346" i="3"/>
  <c r="N12346" i="3" s="1"/>
  <c r="N12331" i="3"/>
  <c r="N12332" i="3"/>
  <c r="N12334" i="3"/>
  <c r="A12329" i="3"/>
  <c r="A12330" i="3"/>
  <c r="A12347" i="3"/>
  <c r="A12348" i="3"/>
  <c r="A12349" i="3"/>
  <c r="A12350" i="3"/>
  <c r="A12351" i="3"/>
  <c r="A12352" i="3"/>
  <c r="A12353" i="3"/>
  <c r="A12354" i="3"/>
  <c r="A12355" i="3"/>
  <c r="A12356" i="3"/>
  <c r="A12357" i="3"/>
  <c r="A12358" i="3"/>
  <c r="B12329" i="3"/>
  <c r="B12330" i="3"/>
  <c r="B12347" i="3"/>
  <c r="B12348" i="3"/>
  <c r="B12349" i="3"/>
  <c r="B12350" i="3"/>
  <c r="B12351" i="3"/>
  <c r="B12352" i="3"/>
  <c r="B12353" i="3"/>
  <c r="B12354" i="3"/>
  <c r="B12355" i="3"/>
  <c r="B12356" i="3"/>
  <c r="B12357" i="3"/>
  <c r="B12358" i="3"/>
  <c r="F12329" i="3"/>
  <c r="F12330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G12329" i="3"/>
  <c r="G12330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H12329" i="3"/>
  <c r="H12330" i="3"/>
  <c r="H12347" i="3"/>
  <c r="H12348" i="3"/>
  <c r="H12349" i="3"/>
  <c r="H12350" i="3"/>
  <c r="H12351" i="3"/>
  <c r="H12352" i="3"/>
  <c r="H12353" i="3"/>
  <c r="H12354" i="3"/>
  <c r="H12355" i="3"/>
  <c r="H12356" i="3"/>
  <c r="H12357" i="3"/>
  <c r="H12358" i="3"/>
  <c r="J12329" i="3"/>
  <c r="J12330" i="3"/>
  <c r="J12347" i="3"/>
  <c r="J12348" i="3"/>
  <c r="J12349" i="3"/>
  <c r="J12350" i="3"/>
  <c r="J12351" i="3"/>
  <c r="J12352" i="3"/>
  <c r="J12353" i="3"/>
  <c r="J12354" i="3"/>
  <c r="J12355" i="3"/>
  <c r="J12356" i="3"/>
  <c r="J12357" i="3"/>
  <c r="J12358" i="3"/>
  <c r="K12329" i="3"/>
  <c r="K12330" i="3"/>
  <c r="K12347" i="3"/>
  <c r="K12348" i="3"/>
  <c r="K12349" i="3"/>
  <c r="K12350" i="3"/>
  <c r="K12351" i="3"/>
  <c r="K12352" i="3"/>
  <c r="K12353" i="3"/>
  <c r="K12354" i="3"/>
  <c r="K12355" i="3"/>
  <c r="K12356" i="3"/>
  <c r="K12357" i="3"/>
  <c r="K12358" i="3"/>
  <c r="M12329" i="3"/>
  <c r="N12329" i="3" s="1"/>
  <c r="M12330" i="3"/>
  <c r="N12330" i="3" s="1"/>
  <c r="M12347" i="3"/>
  <c r="N12347" i="3" s="1"/>
  <c r="M12348" i="3"/>
  <c r="N12348" i="3" s="1"/>
  <c r="M12349" i="3"/>
  <c r="N12349" i="3" s="1"/>
  <c r="M12350" i="3"/>
  <c r="N12350" i="3" s="1"/>
  <c r="M12351" i="3"/>
  <c r="N12351" i="3" s="1"/>
  <c r="M12352" i="3"/>
  <c r="N12352" i="3" s="1"/>
  <c r="M12353" i="3"/>
  <c r="N12353" i="3" s="1"/>
  <c r="M12354" i="3"/>
  <c r="N12354" i="3" s="1"/>
  <c r="M12355" i="3"/>
  <c r="N12355" i="3" s="1"/>
  <c r="M12356" i="3"/>
  <c r="N12356" i="3" s="1"/>
  <c r="M12357" i="3"/>
  <c r="N12357" i="3" s="1"/>
  <c r="M12358" i="3"/>
  <c r="N12358" i="3" s="1"/>
  <c r="R42" i="28"/>
  <c r="F12316" i="3"/>
  <c r="A12306" i="3"/>
  <c r="A12307" i="3"/>
  <c r="A12308" i="3"/>
  <c r="A12309" i="3"/>
  <c r="A12310" i="3"/>
  <c r="A12311" i="3"/>
  <c r="A12312" i="3"/>
  <c r="A12313" i="3"/>
  <c r="A12314" i="3"/>
  <c r="A12315" i="3"/>
  <c r="A12316" i="3"/>
  <c r="A12317" i="3"/>
  <c r="A12318" i="3"/>
  <c r="A12319" i="3"/>
  <c r="A12320" i="3"/>
  <c r="A12321" i="3"/>
  <c r="A12322" i="3"/>
  <c r="B12306" i="3"/>
  <c r="B12307" i="3"/>
  <c r="B12308" i="3"/>
  <c r="B12309" i="3"/>
  <c r="B12310" i="3"/>
  <c r="B12311" i="3"/>
  <c r="B12312" i="3"/>
  <c r="B12313" i="3"/>
  <c r="B12314" i="3"/>
  <c r="B12315" i="3"/>
  <c r="B12316" i="3"/>
  <c r="B12317" i="3"/>
  <c r="B12318" i="3"/>
  <c r="B12319" i="3"/>
  <c r="B12320" i="3"/>
  <c r="B12321" i="3"/>
  <c r="B12322" i="3"/>
  <c r="F12306" i="3"/>
  <c r="F12307" i="3"/>
  <c r="F12308" i="3"/>
  <c r="F12309" i="3"/>
  <c r="F12310" i="3"/>
  <c r="F12311" i="3"/>
  <c r="F12312" i="3"/>
  <c r="F12313" i="3"/>
  <c r="F12314" i="3"/>
  <c r="F12317" i="3"/>
  <c r="F12318" i="3"/>
  <c r="F12319" i="3"/>
  <c r="F12320" i="3"/>
  <c r="F12321" i="3"/>
  <c r="F12322" i="3"/>
  <c r="G12306" i="3"/>
  <c r="G12307" i="3"/>
  <c r="G12308" i="3"/>
  <c r="G12309" i="3"/>
  <c r="G12310" i="3"/>
  <c r="G12311" i="3"/>
  <c r="G12312" i="3"/>
  <c r="G12313" i="3"/>
  <c r="G12314" i="3"/>
  <c r="G12316" i="3"/>
  <c r="G12317" i="3"/>
  <c r="G12318" i="3"/>
  <c r="G12319" i="3"/>
  <c r="G12320" i="3"/>
  <c r="G12321" i="3"/>
  <c r="G12322" i="3"/>
  <c r="H12306" i="3"/>
  <c r="H12307" i="3"/>
  <c r="H12308" i="3"/>
  <c r="H12309" i="3"/>
  <c r="H12310" i="3"/>
  <c r="H12311" i="3"/>
  <c r="H12312" i="3"/>
  <c r="H12313" i="3"/>
  <c r="H12314" i="3"/>
  <c r="H12316" i="3"/>
  <c r="H12317" i="3"/>
  <c r="H12318" i="3"/>
  <c r="H12319" i="3"/>
  <c r="H12320" i="3"/>
  <c r="H12321" i="3"/>
  <c r="H12322" i="3"/>
  <c r="J12306" i="3"/>
  <c r="J12307" i="3"/>
  <c r="J12308" i="3"/>
  <c r="J12309" i="3"/>
  <c r="J12310" i="3"/>
  <c r="J12311" i="3"/>
  <c r="J12312" i="3"/>
  <c r="J12313" i="3"/>
  <c r="J12314" i="3"/>
  <c r="J12315" i="3"/>
  <c r="J12316" i="3"/>
  <c r="J12317" i="3"/>
  <c r="J12318" i="3"/>
  <c r="J12319" i="3"/>
  <c r="J12320" i="3"/>
  <c r="J12321" i="3"/>
  <c r="J12322" i="3"/>
  <c r="K12306" i="3"/>
  <c r="K12307" i="3"/>
  <c r="K12308" i="3"/>
  <c r="K12309" i="3"/>
  <c r="K12310" i="3"/>
  <c r="K12311" i="3"/>
  <c r="K12312" i="3"/>
  <c r="K12313" i="3"/>
  <c r="K12314" i="3"/>
  <c r="K12315" i="3"/>
  <c r="K12316" i="3"/>
  <c r="K12317" i="3"/>
  <c r="K12318" i="3"/>
  <c r="K12319" i="3"/>
  <c r="K12320" i="3"/>
  <c r="K12321" i="3"/>
  <c r="K12322" i="3"/>
  <c r="M12306" i="3"/>
  <c r="N12306" i="3" s="1"/>
  <c r="M12307" i="3"/>
  <c r="N12307" i="3" s="1"/>
  <c r="M12308" i="3"/>
  <c r="N12308" i="3" s="1"/>
  <c r="M12309" i="3"/>
  <c r="N12309" i="3" s="1"/>
  <c r="M12310" i="3"/>
  <c r="N12310" i="3" s="1"/>
  <c r="M12311" i="3"/>
  <c r="N12311" i="3" s="1"/>
  <c r="M12312" i="3"/>
  <c r="N12312" i="3" s="1"/>
  <c r="M12313" i="3"/>
  <c r="N12313" i="3" s="1"/>
  <c r="M12314" i="3"/>
  <c r="N12314" i="3" s="1"/>
  <c r="M12315" i="3"/>
  <c r="N12315" i="3" s="1"/>
  <c r="M12316" i="3"/>
  <c r="N12316" i="3" s="1"/>
  <c r="M12317" i="3"/>
  <c r="N12317" i="3" s="1"/>
  <c r="M12318" i="3"/>
  <c r="N12318" i="3" s="1"/>
  <c r="M12319" i="3"/>
  <c r="N12319" i="3" s="1"/>
  <c r="M12320" i="3"/>
  <c r="N12320" i="3" s="1"/>
  <c r="M12321" i="3"/>
  <c r="N12321" i="3" s="1"/>
  <c r="M12322" i="3"/>
  <c r="N12322" i="3" s="1"/>
  <c r="A12279" i="3"/>
  <c r="A12280" i="3"/>
  <c r="A12281" i="3"/>
  <c r="A12282" i="3"/>
  <c r="A12283" i="3"/>
  <c r="A12284" i="3"/>
  <c r="A12285" i="3"/>
  <c r="A12286" i="3"/>
  <c r="A12287" i="3"/>
  <c r="A12288" i="3"/>
  <c r="A12289" i="3"/>
  <c r="A12290" i="3"/>
  <c r="A12291" i="3"/>
  <c r="A12292" i="3"/>
  <c r="A12293" i="3"/>
  <c r="B12279" i="3"/>
  <c r="B12280" i="3"/>
  <c r="B12281" i="3"/>
  <c r="B12282" i="3"/>
  <c r="B12283" i="3"/>
  <c r="B12284" i="3"/>
  <c r="B12285" i="3"/>
  <c r="B12286" i="3"/>
  <c r="B12287" i="3"/>
  <c r="B12288" i="3"/>
  <c r="B12289" i="3"/>
  <c r="B12290" i="3"/>
  <c r="B12291" i="3"/>
  <c r="B12292" i="3"/>
  <c r="B12293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H12279" i="3"/>
  <c r="H12280" i="3"/>
  <c r="H12281" i="3"/>
  <c r="H12282" i="3"/>
  <c r="H12283" i="3"/>
  <c r="H12284" i="3"/>
  <c r="H12285" i="3"/>
  <c r="H12286" i="3"/>
  <c r="H12287" i="3"/>
  <c r="H12288" i="3"/>
  <c r="H12289" i="3"/>
  <c r="H12290" i="3"/>
  <c r="H12291" i="3"/>
  <c r="H12292" i="3"/>
  <c r="H12293" i="3"/>
  <c r="J12279" i="3"/>
  <c r="J12280" i="3"/>
  <c r="J12281" i="3"/>
  <c r="J12282" i="3"/>
  <c r="J12283" i="3"/>
  <c r="J12284" i="3"/>
  <c r="J12285" i="3"/>
  <c r="J12286" i="3"/>
  <c r="J12287" i="3"/>
  <c r="J12288" i="3"/>
  <c r="J12289" i="3"/>
  <c r="J12290" i="3"/>
  <c r="J12291" i="3"/>
  <c r="J12292" i="3"/>
  <c r="J12293" i="3"/>
  <c r="K12279" i="3"/>
  <c r="K12280" i="3"/>
  <c r="K12281" i="3"/>
  <c r="K12282" i="3"/>
  <c r="K12283" i="3"/>
  <c r="K12284" i="3"/>
  <c r="K12285" i="3"/>
  <c r="K12286" i="3"/>
  <c r="K12287" i="3"/>
  <c r="K12288" i="3"/>
  <c r="K12289" i="3"/>
  <c r="K12290" i="3"/>
  <c r="K12291" i="3"/>
  <c r="K12292" i="3"/>
  <c r="K12293" i="3"/>
  <c r="M12279" i="3"/>
  <c r="N12279" i="3" s="1"/>
  <c r="M12280" i="3"/>
  <c r="N12280" i="3" s="1"/>
  <c r="M12281" i="3"/>
  <c r="N12281" i="3" s="1"/>
  <c r="M12282" i="3"/>
  <c r="N12282" i="3" s="1"/>
  <c r="M12283" i="3"/>
  <c r="N12283" i="3" s="1"/>
  <c r="M12284" i="3"/>
  <c r="N12284" i="3" s="1"/>
  <c r="M12285" i="3"/>
  <c r="N12285" i="3" s="1"/>
  <c r="M12286" i="3"/>
  <c r="N12286" i="3" s="1"/>
  <c r="M12287" i="3"/>
  <c r="N12287" i="3" s="1"/>
  <c r="M12288" i="3"/>
  <c r="N12288" i="3" s="1"/>
  <c r="M12289" i="3"/>
  <c r="N12289" i="3" s="1"/>
  <c r="M12290" i="3"/>
  <c r="N12290" i="3" s="1"/>
  <c r="M12291" i="3"/>
  <c r="N12291" i="3" s="1"/>
  <c r="M12292" i="3"/>
  <c r="N12292" i="3" s="1"/>
  <c r="M12293" i="3"/>
  <c r="N12293" i="3" s="1"/>
  <c r="A12294" i="3"/>
  <c r="A12295" i="3"/>
  <c r="A12296" i="3"/>
  <c r="A12297" i="3"/>
  <c r="A12298" i="3"/>
  <c r="A12299" i="3"/>
  <c r="A12300" i="3"/>
  <c r="A12301" i="3"/>
  <c r="A12302" i="3"/>
  <c r="A12303" i="3"/>
  <c r="A12304" i="3"/>
  <c r="A12305" i="3"/>
  <c r="A12323" i="3"/>
  <c r="A12324" i="3"/>
  <c r="A12325" i="3"/>
  <c r="B12294" i="3"/>
  <c r="B12295" i="3"/>
  <c r="B12296" i="3"/>
  <c r="B12297" i="3"/>
  <c r="B12298" i="3"/>
  <c r="B12299" i="3"/>
  <c r="B12300" i="3"/>
  <c r="B12301" i="3"/>
  <c r="B12302" i="3"/>
  <c r="B12303" i="3"/>
  <c r="B12304" i="3"/>
  <c r="B12305" i="3"/>
  <c r="B12323" i="3"/>
  <c r="B12324" i="3"/>
  <c r="B12325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23" i="3"/>
  <c r="F12324" i="3"/>
  <c r="F12325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23" i="3"/>
  <c r="G12324" i="3"/>
  <c r="G12325" i="3"/>
  <c r="H12294" i="3"/>
  <c r="H12295" i="3"/>
  <c r="H12296" i="3"/>
  <c r="H12297" i="3"/>
  <c r="H12298" i="3"/>
  <c r="H12299" i="3"/>
  <c r="H12300" i="3"/>
  <c r="H12301" i="3"/>
  <c r="H12302" i="3"/>
  <c r="H12303" i="3"/>
  <c r="H12304" i="3"/>
  <c r="H12305" i="3"/>
  <c r="H12323" i="3"/>
  <c r="H12324" i="3"/>
  <c r="H12325" i="3"/>
  <c r="J12294" i="3"/>
  <c r="J12295" i="3"/>
  <c r="J12296" i="3"/>
  <c r="J12297" i="3"/>
  <c r="J12298" i="3"/>
  <c r="J12299" i="3"/>
  <c r="J12300" i="3"/>
  <c r="J12301" i="3"/>
  <c r="J12302" i="3"/>
  <c r="J12303" i="3"/>
  <c r="J12304" i="3"/>
  <c r="J12305" i="3"/>
  <c r="J12323" i="3"/>
  <c r="J12324" i="3"/>
  <c r="J12325" i="3"/>
  <c r="K12294" i="3"/>
  <c r="K12295" i="3"/>
  <c r="K12296" i="3"/>
  <c r="K12297" i="3"/>
  <c r="K12298" i="3"/>
  <c r="K12299" i="3"/>
  <c r="K12300" i="3"/>
  <c r="K12301" i="3"/>
  <c r="K12302" i="3"/>
  <c r="K12303" i="3"/>
  <c r="K12304" i="3"/>
  <c r="K12305" i="3"/>
  <c r="K12323" i="3"/>
  <c r="K12324" i="3"/>
  <c r="K12325" i="3"/>
  <c r="M12294" i="3"/>
  <c r="N12294" i="3" s="1"/>
  <c r="M12295" i="3"/>
  <c r="N12295" i="3" s="1"/>
  <c r="M12296" i="3"/>
  <c r="N12296" i="3" s="1"/>
  <c r="M12297" i="3"/>
  <c r="N12297" i="3" s="1"/>
  <c r="M12298" i="3"/>
  <c r="N12298" i="3" s="1"/>
  <c r="M12299" i="3"/>
  <c r="N12299" i="3" s="1"/>
  <c r="M12300" i="3"/>
  <c r="N12300" i="3" s="1"/>
  <c r="M12301" i="3"/>
  <c r="N12301" i="3" s="1"/>
  <c r="M12302" i="3"/>
  <c r="N12302" i="3" s="1"/>
  <c r="M12303" i="3"/>
  <c r="N12303" i="3" s="1"/>
  <c r="M12304" i="3"/>
  <c r="N12304" i="3" s="1"/>
  <c r="M12305" i="3"/>
  <c r="N12305" i="3" s="1"/>
  <c r="M12323" i="3"/>
  <c r="N12323" i="3" s="1"/>
  <c r="M12324" i="3"/>
  <c r="N12324" i="3" s="1"/>
  <c r="M12325" i="3"/>
  <c r="N12325" i="3" s="1"/>
  <c r="A12260" i="3"/>
  <c r="A12261" i="3"/>
  <c r="A12262" i="3"/>
  <c r="A12263" i="3"/>
  <c r="A12264" i="3"/>
  <c r="A12265" i="3"/>
  <c r="A12266" i="3"/>
  <c r="A12267" i="3"/>
  <c r="A12268" i="3"/>
  <c r="A12269" i="3"/>
  <c r="A12270" i="3"/>
  <c r="A12271" i="3"/>
  <c r="A12272" i="3"/>
  <c r="A12273" i="3"/>
  <c r="A12274" i="3"/>
  <c r="A12275" i="3"/>
  <c r="A12276" i="3"/>
  <c r="B12260" i="3"/>
  <c r="B12261" i="3"/>
  <c r="B12262" i="3"/>
  <c r="B12263" i="3"/>
  <c r="B12264" i="3"/>
  <c r="B12265" i="3"/>
  <c r="B12266" i="3"/>
  <c r="B12267" i="3"/>
  <c r="B12268" i="3"/>
  <c r="B12269" i="3"/>
  <c r="B12270" i="3"/>
  <c r="B12271" i="3"/>
  <c r="B12272" i="3"/>
  <c r="B12273" i="3"/>
  <c r="B12274" i="3"/>
  <c r="B12275" i="3"/>
  <c r="B12276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H12260" i="3"/>
  <c r="H12261" i="3"/>
  <c r="H12262" i="3"/>
  <c r="H12263" i="3"/>
  <c r="H12264" i="3"/>
  <c r="H12265" i="3"/>
  <c r="H12266" i="3"/>
  <c r="H12267" i="3"/>
  <c r="H12268" i="3"/>
  <c r="H12269" i="3"/>
  <c r="H12270" i="3"/>
  <c r="H12271" i="3"/>
  <c r="H12272" i="3"/>
  <c r="H12273" i="3"/>
  <c r="H12274" i="3"/>
  <c r="H12275" i="3"/>
  <c r="H12276" i="3"/>
  <c r="J12260" i="3"/>
  <c r="J12261" i="3"/>
  <c r="J12262" i="3"/>
  <c r="J12263" i="3"/>
  <c r="J12264" i="3"/>
  <c r="J12265" i="3"/>
  <c r="J12266" i="3"/>
  <c r="J12267" i="3"/>
  <c r="J12268" i="3"/>
  <c r="J12269" i="3"/>
  <c r="J12270" i="3"/>
  <c r="J12271" i="3"/>
  <c r="J12272" i="3"/>
  <c r="J12273" i="3"/>
  <c r="J12274" i="3"/>
  <c r="J12275" i="3"/>
  <c r="J12276" i="3"/>
  <c r="K12260" i="3"/>
  <c r="K12261" i="3"/>
  <c r="K12262" i="3"/>
  <c r="K12263" i="3"/>
  <c r="K12264" i="3"/>
  <c r="K12265" i="3"/>
  <c r="K12266" i="3"/>
  <c r="K12267" i="3"/>
  <c r="K12268" i="3"/>
  <c r="K12269" i="3"/>
  <c r="K12270" i="3"/>
  <c r="K12271" i="3"/>
  <c r="K12272" i="3"/>
  <c r="K12273" i="3"/>
  <c r="K12274" i="3"/>
  <c r="K12275" i="3"/>
  <c r="K12276" i="3"/>
  <c r="M12260" i="3"/>
  <c r="N12260" i="3" s="1"/>
  <c r="M12261" i="3"/>
  <c r="N12261" i="3" s="1"/>
  <c r="M12262" i="3"/>
  <c r="N12262" i="3" s="1"/>
  <c r="M12263" i="3"/>
  <c r="N12263" i="3" s="1"/>
  <c r="M12264" i="3"/>
  <c r="N12264" i="3" s="1"/>
  <c r="M12265" i="3"/>
  <c r="N12265" i="3" s="1"/>
  <c r="M12266" i="3"/>
  <c r="N12266" i="3" s="1"/>
  <c r="M12267" i="3"/>
  <c r="N12267" i="3" s="1"/>
  <c r="M12268" i="3"/>
  <c r="N12268" i="3" s="1"/>
  <c r="M12269" i="3"/>
  <c r="N12269" i="3" s="1"/>
  <c r="M12270" i="3"/>
  <c r="N12270" i="3" s="1"/>
  <c r="M12271" i="3"/>
  <c r="N12271" i="3" s="1"/>
  <c r="M12272" i="3"/>
  <c r="N12272" i="3" s="1"/>
  <c r="M12273" i="3"/>
  <c r="N12273" i="3" s="1"/>
  <c r="M12274" i="3"/>
  <c r="N12274" i="3" s="1"/>
  <c r="M12275" i="3"/>
  <c r="N12275" i="3" s="1"/>
  <c r="M12276" i="3"/>
  <c r="N12276" i="3" s="1"/>
  <c r="A12249" i="3"/>
  <c r="A12250" i="3"/>
  <c r="A12251" i="3"/>
  <c r="A12252" i="3"/>
  <c r="A12253" i="3"/>
  <c r="A12254" i="3"/>
  <c r="A12255" i="3"/>
  <c r="A12256" i="3"/>
  <c r="A12257" i="3"/>
  <c r="A12258" i="3"/>
  <c r="A12259" i="3"/>
  <c r="A12277" i="3"/>
  <c r="A12278" i="3"/>
  <c r="B12249" i="3"/>
  <c r="B12250" i="3"/>
  <c r="B12251" i="3"/>
  <c r="B12252" i="3"/>
  <c r="B12253" i="3"/>
  <c r="B12254" i="3"/>
  <c r="B12255" i="3"/>
  <c r="B12256" i="3"/>
  <c r="B12257" i="3"/>
  <c r="B12258" i="3"/>
  <c r="B12259" i="3"/>
  <c r="B12277" i="3"/>
  <c r="B1227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77" i="3"/>
  <c r="F1227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77" i="3"/>
  <c r="G12278" i="3"/>
  <c r="H12249" i="3"/>
  <c r="H12250" i="3"/>
  <c r="H12251" i="3"/>
  <c r="H12252" i="3"/>
  <c r="H12253" i="3"/>
  <c r="H12254" i="3"/>
  <c r="H12255" i="3"/>
  <c r="H12256" i="3"/>
  <c r="H12257" i="3"/>
  <c r="H12258" i="3"/>
  <c r="H12259" i="3"/>
  <c r="H12277" i="3"/>
  <c r="H12278" i="3"/>
  <c r="J12249" i="3"/>
  <c r="J12250" i="3"/>
  <c r="J12251" i="3"/>
  <c r="J12252" i="3"/>
  <c r="J12253" i="3"/>
  <c r="J12254" i="3"/>
  <c r="J12255" i="3"/>
  <c r="J12256" i="3"/>
  <c r="J12257" i="3"/>
  <c r="J12258" i="3"/>
  <c r="J12259" i="3"/>
  <c r="J12277" i="3"/>
  <c r="J12278" i="3"/>
  <c r="K12249" i="3"/>
  <c r="K12250" i="3"/>
  <c r="K12251" i="3"/>
  <c r="K12252" i="3"/>
  <c r="K12253" i="3"/>
  <c r="K12254" i="3"/>
  <c r="K12255" i="3"/>
  <c r="K12256" i="3"/>
  <c r="K12257" i="3"/>
  <c r="K12258" i="3"/>
  <c r="K12259" i="3"/>
  <c r="K12277" i="3"/>
  <c r="K12278" i="3"/>
  <c r="M12249" i="3"/>
  <c r="N12249" i="3" s="1"/>
  <c r="M12250" i="3"/>
  <c r="N12250" i="3" s="1"/>
  <c r="M12251" i="3"/>
  <c r="N12251" i="3" s="1"/>
  <c r="M12252" i="3"/>
  <c r="N12252" i="3" s="1"/>
  <c r="M12253" i="3"/>
  <c r="N12253" i="3" s="1"/>
  <c r="M12254" i="3"/>
  <c r="N12254" i="3" s="1"/>
  <c r="M12255" i="3"/>
  <c r="N12255" i="3" s="1"/>
  <c r="M12256" i="3"/>
  <c r="N12256" i="3" s="1"/>
  <c r="M12257" i="3"/>
  <c r="N12257" i="3" s="1"/>
  <c r="M12258" i="3"/>
  <c r="N12258" i="3" s="1"/>
  <c r="M12259" i="3"/>
  <c r="N12259" i="3" s="1"/>
  <c r="M12277" i="3"/>
  <c r="N12277" i="3" s="1"/>
  <c r="M12278" i="3"/>
  <c r="N12278" i="3" s="1"/>
  <c r="A12226" i="3"/>
  <c r="A12227" i="3"/>
  <c r="A12228" i="3"/>
  <c r="A12229" i="3"/>
  <c r="A12230" i="3"/>
  <c r="A12231" i="3"/>
  <c r="A12232" i="3"/>
  <c r="A12233" i="3"/>
  <c r="A12234" i="3"/>
  <c r="A12235" i="3"/>
  <c r="A12236" i="3"/>
  <c r="A12237" i="3"/>
  <c r="A12238" i="3"/>
  <c r="B12226" i="3"/>
  <c r="B12227" i="3"/>
  <c r="B12228" i="3"/>
  <c r="B12229" i="3"/>
  <c r="B12230" i="3"/>
  <c r="B12231" i="3"/>
  <c r="B12232" i="3"/>
  <c r="B12233" i="3"/>
  <c r="B12234" i="3"/>
  <c r="B12235" i="3"/>
  <c r="B12236" i="3"/>
  <c r="B12237" i="3"/>
  <c r="B12238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H12226" i="3"/>
  <c r="H12227" i="3"/>
  <c r="H12228" i="3"/>
  <c r="H12229" i="3"/>
  <c r="H12230" i="3"/>
  <c r="H12231" i="3"/>
  <c r="H12232" i="3"/>
  <c r="H12233" i="3"/>
  <c r="H12234" i="3"/>
  <c r="H12235" i="3"/>
  <c r="H12236" i="3"/>
  <c r="H12237" i="3"/>
  <c r="H12238" i="3"/>
  <c r="J12226" i="3"/>
  <c r="J12227" i="3"/>
  <c r="J12228" i="3"/>
  <c r="J12229" i="3"/>
  <c r="J12230" i="3"/>
  <c r="J12231" i="3"/>
  <c r="J12232" i="3"/>
  <c r="J12233" i="3"/>
  <c r="J12234" i="3"/>
  <c r="J12235" i="3"/>
  <c r="J12236" i="3"/>
  <c r="J12237" i="3"/>
  <c r="J12238" i="3"/>
  <c r="K12226" i="3"/>
  <c r="K12227" i="3"/>
  <c r="K12228" i="3"/>
  <c r="K12229" i="3"/>
  <c r="K12230" i="3"/>
  <c r="K12231" i="3"/>
  <c r="K12232" i="3"/>
  <c r="K12233" i="3"/>
  <c r="K12234" i="3"/>
  <c r="K12235" i="3"/>
  <c r="K12236" i="3"/>
  <c r="K12237" i="3"/>
  <c r="K12238" i="3"/>
  <c r="M12226" i="3"/>
  <c r="N12226" i="3" s="1"/>
  <c r="M12227" i="3"/>
  <c r="N12227" i="3" s="1"/>
  <c r="M12228" i="3"/>
  <c r="N12228" i="3" s="1"/>
  <c r="M12229" i="3"/>
  <c r="N12229" i="3" s="1"/>
  <c r="M12230" i="3"/>
  <c r="N12230" i="3" s="1"/>
  <c r="M12231" i="3"/>
  <c r="N12231" i="3" s="1"/>
  <c r="M12232" i="3"/>
  <c r="N12232" i="3" s="1"/>
  <c r="M12233" i="3"/>
  <c r="N12233" i="3" s="1"/>
  <c r="M12234" i="3"/>
  <c r="N12234" i="3" s="1"/>
  <c r="M12235" i="3"/>
  <c r="N12235" i="3" s="1"/>
  <c r="M12236" i="3"/>
  <c r="N12236" i="3" s="1"/>
  <c r="M12237" i="3"/>
  <c r="N12237" i="3" s="1"/>
  <c r="M12238" i="3"/>
  <c r="N12238" i="3" s="1"/>
  <c r="A12239" i="3"/>
  <c r="A12240" i="3"/>
  <c r="A12241" i="3"/>
  <c r="A12242" i="3"/>
  <c r="A12243" i="3"/>
  <c r="A12244" i="3"/>
  <c r="A12245" i="3"/>
  <c r="A12246" i="3"/>
  <c r="A12247" i="3"/>
  <c r="A12248" i="3"/>
  <c r="A12326" i="3"/>
  <c r="A12327" i="3"/>
  <c r="A12328" i="3"/>
  <c r="B12239" i="3"/>
  <c r="B12240" i="3"/>
  <c r="B12241" i="3"/>
  <c r="B12242" i="3"/>
  <c r="B12243" i="3"/>
  <c r="B12244" i="3"/>
  <c r="B12245" i="3"/>
  <c r="B12246" i="3"/>
  <c r="B12247" i="3"/>
  <c r="B12248" i="3"/>
  <c r="B12326" i="3"/>
  <c r="B12327" i="3"/>
  <c r="B12328" i="3"/>
  <c r="F12239" i="3"/>
  <c r="F12240" i="3"/>
  <c r="F12241" i="3"/>
  <c r="F12242" i="3"/>
  <c r="F12243" i="3"/>
  <c r="F12244" i="3"/>
  <c r="F12245" i="3"/>
  <c r="F12246" i="3"/>
  <c r="F12247" i="3"/>
  <c r="F12248" i="3"/>
  <c r="F12326" i="3"/>
  <c r="F12327" i="3"/>
  <c r="F12328" i="3"/>
  <c r="G12239" i="3"/>
  <c r="G12240" i="3"/>
  <c r="G12241" i="3"/>
  <c r="G12242" i="3"/>
  <c r="G12243" i="3"/>
  <c r="G12244" i="3"/>
  <c r="G12245" i="3"/>
  <c r="G12246" i="3"/>
  <c r="G12247" i="3"/>
  <c r="G12248" i="3"/>
  <c r="G12326" i="3"/>
  <c r="G12327" i="3"/>
  <c r="G12328" i="3"/>
  <c r="H12239" i="3"/>
  <c r="H12240" i="3"/>
  <c r="H12241" i="3"/>
  <c r="H12242" i="3"/>
  <c r="H12243" i="3"/>
  <c r="H12244" i="3"/>
  <c r="H12245" i="3"/>
  <c r="H12246" i="3"/>
  <c r="H12247" i="3"/>
  <c r="H12248" i="3"/>
  <c r="H12326" i="3"/>
  <c r="H12327" i="3"/>
  <c r="H12328" i="3"/>
  <c r="J12239" i="3"/>
  <c r="J12240" i="3"/>
  <c r="J12241" i="3"/>
  <c r="J12242" i="3"/>
  <c r="J12243" i="3"/>
  <c r="J12244" i="3"/>
  <c r="J12245" i="3"/>
  <c r="J12246" i="3"/>
  <c r="J12247" i="3"/>
  <c r="J12248" i="3"/>
  <c r="J12326" i="3"/>
  <c r="J12327" i="3"/>
  <c r="J12328" i="3"/>
  <c r="K12239" i="3"/>
  <c r="K12240" i="3"/>
  <c r="K12241" i="3"/>
  <c r="K12242" i="3"/>
  <c r="K12243" i="3"/>
  <c r="K12244" i="3"/>
  <c r="K12245" i="3"/>
  <c r="K12246" i="3"/>
  <c r="K12247" i="3"/>
  <c r="K12248" i="3"/>
  <c r="K12326" i="3"/>
  <c r="K12327" i="3"/>
  <c r="K12328" i="3"/>
  <c r="M12239" i="3"/>
  <c r="N12239" i="3" s="1"/>
  <c r="M12240" i="3"/>
  <c r="N12240" i="3" s="1"/>
  <c r="M12241" i="3"/>
  <c r="N12241" i="3" s="1"/>
  <c r="M12242" i="3"/>
  <c r="N12242" i="3" s="1"/>
  <c r="M12243" i="3"/>
  <c r="N12243" i="3" s="1"/>
  <c r="M12244" i="3"/>
  <c r="N12244" i="3" s="1"/>
  <c r="M12245" i="3"/>
  <c r="N12245" i="3" s="1"/>
  <c r="M12246" i="3"/>
  <c r="N12246" i="3" s="1"/>
  <c r="M12247" i="3"/>
  <c r="N12247" i="3" s="1"/>
  <c r="M12248" i="3"/>
  <c r="N12248" i="3" s="1"/>
  <c r="M12326" i="3"/>
  <c r="N12326" i="3" s="1"/>
  <c r="M12327" i="3"/>
  <c r="N12327" i="3" s="1"/>
  <c r="M12328" i="3"/>
  <c r="N12328" i="3" s="1"/>
  <c r="A12211" i="3"/>
  <c r="A12212" i="3"/>
  <c r="A12213" i="3"/>
  <c r="A12214" i="3"/>
  <c r="A12215" i="3"/>
  <c r="A12216" i="3"/>
  <c r="A12217" i="3"/>
  <c r="A12218" i="3"/>
  <c r="A12219" i="3"/>
  <c r="A12220" i="3"/>
  <c r="A12221" i="3"/>
  <c r="A12222" i="3"/>
  <c r="B12211" i="3"/>
  <c r="B12212" i="3"/>
  <c r="B12213" i="3"/>
  <c r="B12214" i="3"/>
  <c r="B12215" i="3"/>
  <c r="B12216" i="3"/>
  <c r="B12217" i="3"/>
  <c r="B12218" i="3"/>
  <c r="B12219" i="3"/>
  <c r="B12220" i="3"/>
  <c r="B12221" i="3"/>
  <c r="B12222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2" i="3"/>
  <c r="J12211" i="3"/>
  <c r="J12212" i="3"/>
  <c r="J12213" i="3"/>
  <c r="J12214" i="3"/>
  <c r="J12215" i="3"/>
  <c r="J12216" i="3"/>
  <c r="J12217" i="3"/>
  <c r="J12218" i="3"/>
  <c r="J12219" i="3"/>
  <c r="J12220" i="3"/>
  <c r="J12221" i="3"/>
  <c r="J12222" i="3"/>
  <c r="K12211" i="3"/>
  <c r="K12212" i="3"/>
  <c r="K12213" i="3"/>
  <c r="K12214" i="3"/>
  <c r="K12215" i="3"/>
  <c r="K12216" i="3"/>
  <c r="K12217" i="3"/>
  <c r="K12218" i="3"/>
  <c r="K12219" i="3"/>
  <c r="K12220" i="3"/>
  <c r="K12221" i="3"/>
  <c r="K12222" i="3"/>
  <c r="M12211" i="3"/>
  <c r="N12211" i="3" s="1"/>
  <c r="M12212" i="3"/>
  <c r="N12212" i="3" s="1"/>
  <c r="M12213" i="3"/>
  <c r="N12213" i="3" s="1"/>
  <c r="M12214" i="3"/>
  <c r="N12214" i="3" s="1"/>
  <c r="M12215" i="3"/>
  <c r="N12215" i="3" s="1"/>
  <c r="M12216" i="3"/>
  <c r="N12216" i="3" s="1"/>
  <c r="M12217" i="3"/>
  <c r="N12217" i="3" s="1"/>
  <c r="M12218" i="3"/>
  <c r="N12218" i="3" s="1"/>
  <c r="M12219" i="3"/>
  <c r="N12219" i="3" s="1"/>
  <c r="M12220" i="3"/>
  <c r="N12220" i="3" s="1"/>
  <c r="M12221" i="3"/>
  <c r="N12221" i="3" s="1"/>
  <c r="M12222" i="3"/>
  <c r="N12222" i="3" s="1"/>
  <c r="A12194" i="3"/>
  <c r="A12195" i="3"/>
  <c r="A12196" i="3"/>
  <c r="A12197" i="3"/>
  <c r="A12198" i="3"/>
  <c r="A12199" i="3"/>
  <c r="A12200" i="3"/>
  <c r="A12201" i="3"/>
  <c r="A12202" i="3"/>
  <c r="A12203" i="3"/>
  <c r="A12204" i="3"/>
  <c r="A12205" i="3"/>
  <c r="A12206" i="3"/>
  <c r="A12207" i="3"/>
  <c r="A12208" i="3"/>
  <c r="B12194" i="3"/>
  <c r="B12195" i="3"/>
  <c r="B12196" i="3"/>
  <c r="B12197" i="3"/>
  <c r="B12198" i="3"/>
  <c r="B12199" i="3"/>
  <c r="B12200" i="3"/>
  <c r="B12201" i="3"/>
  <c r="B12202" i="3"/>
  <c r="B12203" i="3"/>
  <c r="B12204" i="3"/>
  <c r="B12205" i="3"/>
  <c r="B12206" i="3"/>
  <c r="B12207" i="3"/>
  <c r="B12208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J12194" i="3"/>
  <c r="J12195" i="3"/>
  <c r="J12196" i="3"/>
  <c r="J12197" i="3"/>
  <c r="J12198" i="3"/>
  <c r="J12199" i="3"/>
  <c r="J12200" i="3"/>
  <c r="J12201" i="3"/>
  <c r="J12202" i="3"/>
  <c r="J12203" i="3"/>
  <c r="J12204" i="3"/>
  <c r="J12205" i="3"/>
  <c r="J12206" i="3"/>
  <c r="J12207" i="3"/>
  <c r="J12208" i="3"/>
  <c r="K12194" i="3"/>
  <c r="K12195" i="3"/>
  <c r="K12196" i="3"/>
  <c r="K12197" i="3"/>
  <c r="K12198" i="3"/>
  <c r="K12199" i="3"/>
  <c r="K12200" i="3"/>
  <c r="K12201" i="3"/>
  <c r="K12202" i="3"/>
  <c r="K12203" i="3"/>
  <c r="K12204" i="3"/>
  <c r="K12205" i="3"/>
  <c r="K12206" i="3"/>
  <c r="K12207" i="3"/>
  <c r="K12208" i="3"/>
  <c r="M12194" i="3"/>
  <c r="N12194" i="3" s="1"/>
  <c r="M12195" i="3"/>
  <c r="N12195" i="3" s="1"/>
  <c r="M12196" i="3"/>
  <c r="N12196" i="3" s="1"/>
  <c r="M12197" i="3"/>
  <c r="N12197" i="3" s="1"/>
  <c r="M12198" i="3"/>
  <c r="N12198" i="3" s="1"/>
  <c r="M12199" i="3"/>
  <c r="N12199" i="3" s="1"/>
  <c r="M12200" i="3"/>
  <c r="N12200" i="3" s="1"/>
  <c r="M12201" i="3"/>
  <c r="N12201" i="3" s="1"/>
  <c r="M12202" i="3"/>
  <c r="N12202" i="3" s="1"/>
  <c r="M12203" i="3"/>
  <c r="N12203" i="3" s="1"/>
  <c r="M12204" i="3"/>
  <c r="N12204" i="3" s="1"/>
  <c r="M12205" i="3"/>
  <c r="N12205" i="3" s="1"/>
  <c r="M12206" i="3"/>
  <c r="N12206" i="3" s="1"/>
  <c r="M12207" i="3"/>
  <c r="N12207" i="3" s="1"/>
  <c r="M12208" i="3"/>
  <c r="N12208" i="3" s="1"/>
  <c r="F12188" i="3"/>
  <c r="A12167" i="3"/>
  <c r="A12168" i="3"/>
  <c r="A12169" i="3"/>
  <c r="A12170" i="3"/>
  <c r="A12171" i="3"/>
  <c r="A12172" i="3"/>
  <c r="A12173" i="3"/>
  <c r="A12174" i="3"/>
  <c r="A12175" i="3"/>
  <c r="A12176" i="3"/>
  <c r="A12177" i="3"/>
  <c r="A12178" i="3"/>
  <c r="A12179" i="3"/>
  <c r="A12180" i="3"/>
  <c r="A12181" i="3"/>
  <c r="A12182" i="3"/>
  <c r="A12183" i="3"/>
  <c r="A12184" i="3"/>
  <c r="A12185" i="3"/>
  <c r="A12186" i="3"/>
  <c r="B12167" i="3"/>
  <c r="B12168" i="3"/>
  <c r="B12169" i="3"/>
  <c r="B12170" i="3"/>
  <c r="B12171" i="3"/>
  <c r="B12172" i="3"/>
  <c r="B12173" i="3"/>
  <c r="B12174" i="3"/>
  <c r="B12175" i="3"/>
  <c r="B12176" i="3"/>
  <c r="B12177" i="3"/>
  <c r="B12178" i="3"/>
  <c r="B12179" i="3"/>
  <c r="B12180" i="3"/>
  <c r="B12181" i="3"/>
  <c r="B12182" i="3"/>
  <c r="B12183" i="3"/>
  <c r="B12184" i="3"/>
  <c r="B12185" i="3"/>
  <c r="B1218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H12167" i="3"/>
  <c r="H12168" i="3"/>
  <c r="H12169" i="3"/>
  <c r="H12170" i="3"/>
  <c r="H12171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J12167" i="3"/>
  <c r="J12168" i="3"/>
  <c r="J12169" i="3"/>
  <c r="J12170" i="3"/>
  <c r="J12171" i="3"/>
  <c r="J12172" i="3"/>
  <c r="J12173" i="3"/>
  <c r="J12174" i="3"/>
  <c r="J12175" i="3"/>
  <c r="J12176" i="3"/>
  <c r="J12177" i="3"/>
  <c r="J12178" i="3"/>
  <c r="J12179" i="3"/>
  <c r="J12180" i="3"/>
  <c r="J12181" i="3"/>
  <c r="J12182" i="3"/>
  <c r="J12183" i="3"/>
  <c r="J12184" i="3"/>
  <c r="J12185" i="3"/>
  <c r="J12186" i="3"/>
  <c r="K12167" i="3"/>
  <c r="K12168" i="3"/>
  <c r="K12169" i="3"/>
  <c r="K12170" i="3"/>
  <c r="K12171" i="3"/>
  <c r="K12172" i="3"/>
  <c r="K12173" i="3"/>
  <c r="K12174" i="3"/>
  <c r="K12175" i="3"/>
  <c r="K12176" i="3"/>
  <c r="K12177" i="3"/>
  <c r="K12178" i="3"/>
  <c r="K12179" i="3"/>
  <c r="K12180" i="3"/>
  <c r="K12181" i="3"/>
  <c r="K12182" i="3"/>
  <c r="K12183" i="3"/>
  <c r="K12184" i="3"/>
  <c r="K12185" i="3"/>
  <c r="K12186" i="3"/>
  <c r="M12167" i="3"/>
  <c r="N12167" i="3" s="1"/>
  <c r="M12168" i="3"/>
  <c r="N12168" i="3" s="1"/>
  <c r="M12169" i="3"/>
  <c r="N12169" i="3" s="1"/>
  <c r="M12170" i="3"/>
  <c r="N12170" i="3" s="1"/>
  <c r="M12171" i="3"/>
  <c r="N12171" i="3" s="1"/>
  <c r="M12172" i="3"/>
  <c r="N12172" i="3" s="1"/>
  <c r="M12173" i="3"/>
  <c r="N12173" i="3" s="1"/>
  <c r="M12174" i="3"/>
  <c r="N12174" i="3" s="1"/>
  <c r="M12175" i="3"/>
  <c r="N12175" i="3" s="1"/>
  <c r="M12176" i="3"/>
  <c r="N12176" i="3" s="1"/>
  <c r="M12177" i="3"/>
  <c r="N12177" i="3" s="1"/>
  <c r="M12178" i="3"/>
  <c r="N12178" i="3" s="1"/>
  <c r="M12179" i="3"/>
  <c r="N12179" i="3" s="1"/>
  <c r="M12180" i="3"/>
  <c r="N12180" i="3" s="1"/>
  <c r="M12181" i="3"/>
  <c r="N12181" i="3" s="1"/>
  <c r="M12182" i="3"/>
  <c r="N12182" i="3" s="1"/>
  <c r="M12183" i="3"/>
  <c r="N12183" i="3" s="1"/>
  <c r="M12184" i="3"/>
  <c r="N12184" i="3" s="1"/>
  <c r="M12185" i="3"/>
  <c r="N12185" i="3" s="1"/>
  <c r="M12186" i="3"/>
  <c r="N12186" i="3" s="1"/>
  <c r="A12134" i="3"/>
  <c r="A12135" i="3"/>
  <c r="A12136" i="3"/>
  <c r="A12137" i="3"/>
  <c r="A12138" i="3"/>
  <c r="A12139" i="3"/>
  <c r="A12140" i="3"/>
  <c r="A12141" i="3"/>
  <c r="A12142" i="3"/>
  <c r="A12143" i="3"/>
  <c r="A12144" i="3"/>
  <c r="A12145" i="3"/>
  <c r="A12146" i="3"/>
  <c r="A12147" i="3"/>
  <c r="A12148" i="3"/>
  <c r="A12149" i="3"/>
  <c r="A12150" i="3"/>
  <c r="A12151" i="3"/>
  <c r="A12152" i="3"/>
  <c r="B12134" i="3"/>
  <c r="B12135" i="3"/>
  <c r="B12136" i="3"/>
  <c r="B12137" i="3"/>
  <c r="B12138" i="3"/>
  <c r="B12139" i="3"/>
  <c r="B12140" i="3"/>
  <c r="B12141" i="3"/>
  <c r="B12142" i="3"/>
  <c r="B12143" i="3"/>
  <c r="B12144" i="3"/>
  <c r="B12145" i="3"/>
  <c r="B12146" i="3"/>
  <c r="B12147" i="3"/>
  <c r="B12148" i="3"/>
  <c r="B12149" i="3"/>
  <c r="B12150" i="3"/>
  <c r="B12151" i="3"/>
  <c r="B12152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H12134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J12134" i="3"/>
  <c r="J12135" i="3"/>
  <c r="J12136" i="3"/>
  <c r="J12137" i="3"/>
  <c r="J12138" i="3"/>
  <c r="J12139" i="3"/>
  <c r="J12140" i="3"/>
  <c r="J12141" i="3"/>
  <c r="J12142" i="3"/>
  <c r="J12143" i="3"/>
  <c r="J12144" i="3"/>
  <c r="J12145" i="3"/>
  <c r="J12146" i="3"/>
  <c r="J12147" i="3"/>
  <c r="J12148" i="3"/>
  <c r="J12149" i="3"/>
  <c r="J12150" i="3"/>
  <c r="J12151" i="3"/>
  <c r="J12152" i="3"/>
  <c r="K12134" i="3"/>
  <c r="K12135" i="3"/>
  <c r="K12136" i="3"/>
  <c r="K12137" i="3"/>
  <c r="K12138" i="3"/>
  <c r="K12139" i="3"/>
  <c r="K12140" i="3"/>
  <c r="K12141" i="3"/>
  <c r="K12142" i="3"/>
  <c r="K12143" i="3"/>
  <c r="K12144" i="3"/>
  <c r="K12145" i="3"/>
  <c r="K12146" i="3"/>
  <c r="K12147" i="3"/>
  <c r="K12148" i="3"/>
  <c r="K12149" i="3"/>
  <c r="K12150" i="3"/>
  <c r="K12151" i="3"/>
  <c r="K12152" i="3"/>
  <c r="M12134" i="3"/>
  <c r="N12134" i="3" s="1"/>
  <c r="M12135" i="3"/>
  <c r="N12135" i="3" s="1"/>
  <c r="M12136" i="3"/>
  <c r="N12136" i="3" s="1"/>
  <c r="M12137" i="3"/>
  <c r="N12137" i="3" s="1"/>
  <c r="M12138" i="3"/>
  <c r="N12138" i="3" s="1"/>
  <c r="M12139" i="3"/>
  <c r="N12139" i="3" s="1"/>
  <c r="M12140" i="3"/>
  <c r="N12140" i="3" s="1"/>
  <c r="M12141" i="3"/>
  <c r="N12141" i="3" s="1"/>
  <c r="M12142" i="3"/>
  <c r="N12142" i="3" s="1"/>
  <c r="M12143" i="3"/>
  <c r="N12143" i="3" s="1"/>
  <c r="M12144" i="3"/>
  <c r="N12144" i="3" s="1"/>
  <c r="M12145" i="3"/>
  <c r="N12145" i="3" s="1"/>
  <c r="M12146" i="3"/>
  <c r="N12146" i="3" s="1"/>
  <c r="M12147" i="3"/>
  <c r="N12147" i="3" s="1"/>
  <c r="M12148" i="3"/>
  <c r="N12148" i="3" s="1"/>
  <c r="M12149" i="3"/>
  <c r="N12149" i="3" s="1"/>
  <c r="M12150" i="3"/>
  <c r="N12150" i="3" s="1"/>
  <c r="M12151" i="3"/>
  <c r="N12151" i="3" s="1"/>
  <c r="M12152" i="3"/>
  <c r="N12152" i="3" s="1"/>
  <c r="A12153" i="3"/>
  <c r="A12154" i="3"/>
  <c r="A12155" i="3"/>
  <c r="A12156" i="3"/>
  <c r="A12157" i="3"/>
  <c r="A12158" i="3"/>
  <c r="A12159" i="3"/>
  <c r="A12160" i="3"/>
  <c r="A12161" i="3"/>
  <c r="A12162" i="3"/>
  <c r="A12163" i="3"/>
  <c r="A12164" i="3"/>
  <c r="A12165" i="3"/>
  <c r="A12166" i="3"/>
  <c r="A12187" i="3"/>
  <c r="A12188" i="3"/>
  <c r="A12189" i="3"/>
  <c r="A12190" i="3"/>
  <c r="A12191" i="3"/>
  <c r="B12153" i="3"/>
  <c r="B12154" i="3"/>
  <c r="B12155" i="3"/>
  <c r="B12156" i="3"/>
  <c r="B12157" i="3"/>
  <c r="B12158" i="3"/>
  <c r="B12159" i="3"/>
  <c r="B12160" i="3"/>
  <c r="B12161" i="3"/>
  <c r="B12162" i="3"/>
  <c r="B12163" i="3"/>
  <c r="B12164" i="3"/>
  <c r="B12165" i="3"/>
  <c r="B12166" i="3"/>
  <c r="B12187" i="3"/>
  <c r="B12188" i="3"/>
  <c r="B12189" i="3"/>
  <c r="B12190" i="3"/>
  <c r="B12191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87" i="3"/>
  <c r="F12189" i="3"/>
  <c r="F12190" i="3"/>
  <c r="F12191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87" i="3"/>
  <c r="G12188" i="3"/>
  <c r="G12189" i="3"/>
  <c r="G12190" i="3"/>
  <c r="G12191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87" i="3"/>
  <c r="H12188" i="3"/>
  <c r="H12189" i="3"/>
  <c r="H12190" i="3"/>
  <c r="H12191" i="3"/>
  <c r="J12153" i="3"/>
  <c r="J12154" i="3"/>
  <c r="J12155" i="3"/>
  <c r="J12156" i="3"/>
  <c r="J12157" i="3"/>
  <c r="J12158" i="3"/>
  <c r="J12159" i="3"/>
  <c r="J12160" i="3"/>
  <c r="J12161" i="3"/>
  <c r="J12162" i="3"/>
  <c r="J12163" i="3"/>
  <c r="J12164" i="3"/>
  <c r="J12165" i="3"/>
  <c r="J12166" i="3"/>
  <c r="J12187" i="3"/>
  <c r="J12188" i="3"/>
  <c r="J12189" i="3"/>
  <c r="J12190" i="3"/>
  <c r="J12191" i="3"/>
  <c r="K12153" i="3"/>
  <c r="K12154" i="3"/>
  <c r="K12155" i="3"/>
  <c r="K12156" i="3"/>
  <c r="K12157" i="3"/>
  <c r="K12158" i="3"/>
  <c r="K12159" i="3"/>
  <c r="K12160" i="3"/>
  <c r="K12161" i="3"/>
  <c r="K12162" i="3"/>
  <c r="K12163" i="3"/>
  <c r="K12164" i="3"/>
  <c r="K12165" i="3"/>
  <c r="K12166" i="3"/>
  <c r="K12187" i="3"/>
  <c r="K12188" i="3"/>
  <c r="K12189" i="3"/>
  <c r="K12190" i="3"/>
  <c r="K12191" i="3"/>
  <c r="M12153" i="3"/>
  <c r="N12153" i="3" s="1"/>
  <c r="M12154" i="3"/>
  <c r="N12154" i="3" s="1"/>
  <c r="M12155" i="3"/>
  <c r="N12155" i="3" s="1"/>
  <c r="M12156" i="3"/>
  <c r="N12156" i="3" s="1"/>
  <c r="M12157" i="3"/>
  <c r="N12157" i="3" s="1"/>
  <c r="M12158" i="3"/>
  <c r="N12158" i="3" s="1"/>
  <c r="M12159" i="3"/>
  <c r="N12159" i="3" s="1"/>
  <c r="M12160" i="3"/>
  <c r="N12160" i="3" s="1"/>
  <c r="M12161" i="3"/>
  <c r="N12161" i="3" s="1"/>
  <c r="M12162" i="3"/>
  <c r="N12162" i="3" s="1"/>
  <c r="M12163" i="3"/>
  <c r="N12163" i="3" s="1"/>
  <c r="M12164" i="3"/>
  <c r="N12164" i="3" s="1"/>
  <c r="M12165" i="3"/>
  <c r="N12165" i="3" s="1"/>
  <c r="M12166" i="3"/>
  <c r="N12166" i="3" s="1"/>
  <c r="M12187" i="3"/>
  <c r="N12187" i="3" s="1"/>
  <c r="M12188" i="3"/>
  <c r="N12188" i="3" s="1"/>
  <c r="M12189" i="3"/>
  <c r="N12189" i="3" s="1"/>
  <c r="M12190" i="3"/>
  <c r="N12190" i="3" s="1"/>
  <c r="M12191" i="3"/>
  <c r="N12191" i="3" s="1"/>
  <c r="R61" i="28"/>
  <c r="R62" i="28"/>
  <c r="R63" i="28"/>
  <c r="R64" i="28"/>
  <c r="R65" i="28"/>
  <c r="Q69" i="28"/>
  <c r="P69" i="28"/>
  <c r="O69" i="28"/>
  <c r="N69" i="28"/>
  <c r="M69" i="28"/>
  <c r="L69" i="28"/>
  <c r="K69" i="28"/>
  <c r="J69" i="28"/>
  <c r="I69" i="28"/>
  <c r="H69" i="28"/>
  <c r="G69" i="28"/>
  <c r="R68" i="28"/>
  <c r="R67" i="28"/>
  <c r="R66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1" i="28"/>
  <c r="R20" i="28"/>
  <c r="R19" i="28"/>
  <c r="R18" i="28"/>
  <c r="R17" i="28"/>
  <c r="R16" i="28"/>
  <c r="R15" i="28"/>
  <c r="R14" i="28"/>
  <c r="R13" i="28"/>
  <c r="R12" i="28"/>
  <c r="R11" i="28"/>
  <c r="R10" i="28"/>
  <c r="R9" i="28"/>
  <c r="R8" i="28"/>
  <c r="R7" i="28"/>
  <c r="R6" i="28"/>
  <c r="R5" i="28"/>
  <c r="A12098" i="3"/>
  <c r="A12099" i="3"/>
  <c r="A12100" i="3"/>
  <c r="A12101" i="3"/>
  <c r="A12102" i="3"/>
  <c r="A12103" i="3"/>
  <c r="A12104" i="3"/>
  <c r="A12105" i="3"/>
  <c r="A12106" i="3"/>
  <c r="A12107" i="3"/>
  <c r="A12108" i="3"/>
  <c r="A12109" i="3"/>
  <c r="A12110" i="3"/>
  <c r="A12111" i="3"/>
  <c r="B12098" i="3"/>
  <c r="B12099" i="3"/>
  <c r="B12100" i="3"/>
  <c r="B12101" i="3"/>
  <c r="B12102" i="3"/>
  <c r="B12103" i="3"/>
  <c r="B12104" i="3"/>
  <c r="B12105" i="3"/>
  <c r="B12106" i="3"/>
  <c r="B12107" i="3"/>
  <c r="B12108" i="3"/>
  <c r="B12109" i="3"/>
  <c r="B12110" i="3"/>
  <c r="B12111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J12098" i="3"/>
  <c r="J12099" i="3"/>
  <c r="J12100" i="3"/>
  <c r="J12101" i="3"/>
  <c r="J12102" i="3"/>
  <c r="J12103" i="3"/>
  <c r="J12104" i="3"/>
  <c r="J12105" i="3"/>
  <c r="J12106" i="3"/>
  <c r="J12107" i="3"/>
  <c r="J12108" i="3"/>
  <c r="J12109" i="3"/>
  <c r="J12110" i="3"/>
  <c r="J12111" i="3"/>
  <c r="K12098" i="3"/>
  <c r="K12099" i="3"/>
  <c r="K12100" i="3"/>
  <c r="K12101" i="3"/>
  <c r="K12102" i="3"/>
  <c r="K12103" i="3"/>
  <c r="K12104" i="3"/>
  <c r="K12105" i="3"/>
  <c r="K12106" i="3"/>
  <c r="K12107" i="3"/>
  <c r="K12108" i="3"/>
  <c r="K12109" i="3"/>
  <c r="K12110" i="3"/>
  <c r="K12111" i="3"/>
  <c r="M12098" i="3"/>
  <c r="N12098" i="3" s="1"/>
  <c r="M12099" i="3"/>
  <c r="N12099" i="3" s="1"/>
  <c r="M12100" i="3"/>
  <c r="N12100" i="3" s="1"/>
  <c r="M12101" i="3"/>
  <c r="N12101" i="3" s="1"/>
  <c r="M12102" i="3"/>
  <c r="N12102" i="3" s="1"/>
  <c r="M12103" i="3"/>
  <c r="N12103" i="3" s="1"/>
  <c r="M12104" i="3"/>
  <c r="N12104" i="3" s="1"/>
  <c r="M12105" i="3"/>
  <c r="N12105" i="3" s="1"/>
  <c r="M12106" i="3"/>
  <c r="N12106" i="3" s="1"/>
  <c r="M12107" i="3"/>
  <c r="N12107" i="3" s="1"/>
  <c r="M12108" i="3"/>
  <c r="N12108" i="3" s="1"/>
  <c r="M12109" i="3"/>
  <c r="N12109" i="3" s="1"/>
  <c r="M12110" i="3"/>
  <c r="N12110" i="3" s="1"/>
  <c r="M12111" i="3"/>
  <c r="N12111" i="3" s="1"/>
  <c r="A12112" i="3"/>
  <c r="A12113" i="3"/>
  <c r="A12114" i="3"/>
  <c r="A12115" i="3"/>
  <c r="A12116" i="3"/>
  <c r="A12117" i="3"/>
  <c r="A12118" i="3"/>
  <c r="A12119" i="3"/>
  <c r="A12120" i="3"/>
  <c r="A12121" i="3"/>
  <c r="A12122" i="3"/>
  <c r="A12123" i="3"/>
  <c r="A12124" i="3"/>
  <c r="A12125" i="3"/>
  <c r="B12112" i="3"/>
  <c r="B12113" i="3"/>
  <c r="B12114" i="3"/>
  <c r="B12115" i="3"/>
  <c r="B12116" i="3"/>
  <c r="B12117" i="3"/>
  <c r="B12118" i="3"/>
  <c r="B12119" i="3"/>
  <c r="B12120" i="3"/>
  <c r="B12121" i="3"/>
  <c r="B12122" i="3"/>
  <c r="B12123" i="3"/>
  <c r="B12124" i="3"/>
  <c r="B12125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J12112" i="3"/>
  <c r="J12113" i="3"/>
  <c r="J12114" i="3"/>
  <c r="J12115" i="3"/>
  <c r="J12116" i="3"/>
  <c r="J12117" i="3"/>
  <c r="J12118" i="3"/>
  <c r="J12119" i="3"/>
  <c r="J12120" i="3"/>
  <c r="J12121" i="3"/>
  <c r="J12122" i="3"/>
  <c r="J12123" i="3"/>
  <c r="J12124" i="3"/>
  <c r="J12125" i="3"/>
  <c r="K12112" i="3"/>
  <c r="K12113" i="3"/>
  <c r="K12114" i="3"/>
  <c r="K12115" i="3"/>
  <c r="K12116" i="3"/>
  <c r="K12117" i="3"/>
  <c r="K12118" i="3"/>
  <c r="K12119" i="3"/>
  <c r="K12120" i="3"/>
  <c r="K12121" i="3"/>
  <c r="K12122" i="3"/>
  <c r="K12123" i="3"/>
  <c r="K12124" i="3"/>
  <c r="K12125" i="3"/>
  <c r="M12112" i="3"/>
  <c r="N12112" i="3" s="1"/>
  <c r="M12113" i="3"/>
  <c r="N12113" i="3" s="1"/>
  <c r="M12114" i="3"/>
  <c r="N12114" i="3" s="1"/>
  <c r="M12115" i="3"/>
  <c r="N12115" i="3" s="1"/>
  <c r="M12116" i="3"/>
  <c r="N12116" i="3" s="1"/>
  <c r="M12117" i="3"/>
  <c r="N12117" i="3" s="1"/>
  <c r="M12118" i="3"/>
  <c r="N12118" i="3" s="1"/>
  <c r="M12119" i="3"/>
  <c r="N12119" i="3" s="1"/>
  <c r="M12120" i="3"/>
  <c r="N12120" i="3" s="1"/>
  <c r="M12121" i="3"/>
  <c r="N12121" i="3" s="1"/>
  <c r="M12122" i="3"/>
  <c r="N12122" i="3" s="1"/>
  <c r="M12123" i="3"/>
  <c r="N12123" i="3" s="1"/>
  <c r="M12124" i="3"/>
  <c r="N12124" i="3" s="1"/>
  <c r="M12125" i="3"/>
  <c r="N12125" i="3" s="1"/>
  <c r="A12126" i="3"/>
  <c r="A12127" i="3"/>
  <c r="A12128" i="3"/>
  <c r="A12129" i="3"/>
  <c r="A12130" i="3"/>
  <c r="A12131" i="3"/>
  <c r="A12132" i="3"/>
  <c r="A12133" i="3"/>
  <c r="A12192" i="3"/>
  <c r="A12193" i="3"/>
  <c r="A12209" i="3"/>
  <c r="A12210" i="3"/>
  <c r="A12223" i="3"/>
  <c r="A12224" i="3"/>
  <c r="B12126" i="3"/>
  <c r="B12127" i="3"/>
  <c r="B12128" i="3"/>
  <c r="B12129" i="3"/>
  <c r="B12130" i="3"/>
  <c r="B12131" i="3"/>
  <c r="B12132" i="3"/>
  <c r="B12133" i="3"/>
  <c r="B12192" i="3"/>
  <c r="B12193" i="3"/>
  <c r="B12209" i="3"/>
  <c r="B12210" i="3"/>
  <c r="B12223" i="3"/>
  <c r="B12224" i="3"/>
  <c r="F12126" i="3"/>
  <c r="F12127" i="3"/>
  <c r="F12128" i="3"/>
  <c r="F12129" i="3"/>
  <c r="F12130" i="3"/>
  <c r="F12131" i="3"/>
  <c r="F12132" i="3"/>
  <c r="F12133" i="3"/>
  <c r="F12192" i="3"/>
  <c r="F12193" i="3"/>
  <c r="F12209" i="3"/>
  <c r="F12210" i="3"/>
  <c r="F12223" i="3"/>
  <c r="F12224" i="3"/>
  <c r="G12126" i="3"/>
  <c r="G12127" i="3"/>
  <c r="G12128" i="3"/>
  <c r="G12129" i="3"/>
  <c r="G12130" i="3"/>
  <c r="G12131" i="3"/>
  <c r="G12132" i="3"/>
  <c r="G12133" i="3"/>
  <c r="G12192" i="3"/>
  <c r="G12193" i="3"/>
  <c r="G12209" i="3"/>
  <c r="G12210" i="3"/>
  <c r="G12223" i="3"/>
  <c r="G12224" i="3"/>
  <c r="H12126" i="3"/>
  <c r="H12127" i="3"/>
  <c r="H12128" i="3"/>
  <c r="H12129" i="3"/>
  <c r="H12130" i="3"/>
  <c r="H12131" i="3"/>
  <c r="H12132" i="3"/>
  <c r="H12133" i="3"/>
  <c r="H12192" i="3"/>
  <c r="H12193" i="3"/>
  <c r="H12209" i="3"/>
  <c r="H12210" i="3"/>
  <c r="H12223" i="3"/>
  <c r="H12224" i="3"/>
  <c r="J12126" i="3"/>
  <c r="J12127" i="3"/>
  <c r="J12128" i="3"/>
  <c r="J12129" i="3"/>
  <c r="J12130" i="3"/>
  <c r="J12131" i="3"/>
  <c r="J12132" i="3"/>
  <c r="J12133" i="3"/>
  <c r="J12192" i="3"/>
  <c r="J12193" i="3"/>
  <c r="J12209" i="3"/>
  <c r="J12210" i="3"/>
  <c r="J12223" i="3"/>
  <c r="J12224" i="3"/>
  <c r="K12126" i="3"/>
  <c r="K12127" i="3"/>
  <c r="K12128" i="3"/>
  <c r="K12129" i="3"/>
  <c r="K12130" i="3"/>
  <c r="K12131" i="3"/>
  <c r="K12132" i="3"/>
  <c r="K12133" i="3"/>
  <c r="K12192" i="3"/>
  <c r="K12193" i="3"/>
  <c r="K12209" i="3"/>
  <c r="K12210" i="3"/>
  <c r="K12223" i="3"/>
  <c r="K12224" i="3"/>
  <c r="M12126" i="3"/>
  <c r="N12126" i="3" s="1"/>
  <c r="M12127" i="3"/>
  <c r="N12127" i="3" s="1"/>
  <c r="M12128" i="3"/>
  <c r="M12129" i="3"/>
  <c r="N12129" i="3" s="1"/>
  <c r="M12130" i="3"/>
  <c r="N12130" i="3" s="1"/>
  <c r="M12131" i="3"/>
  <c r="N12131" i="3" s="1"/>
  <c r="M12132" i="3"/>
  <c r="N12132" i="3" s="1"/>
  <c r="M12133" i="3"/>
  <c r="N12133" i="3" s="1"/>
  <c r="M12192" i="3"/>
  <c r="N12192" i="3" s="1"/>
  <c r="M12193" i="3"/>
  <c r="N12193" i="3" s="1"/>
  <c r="M12209" i="3"/>
  <c r="N12209" i="3" s="1"/>
  <c r="M12210" i="3"/>
  <c r="N12210" i="3" s="1"/>
  <c r="M12223" i="3"/>
  <c r="N12223" i="3" s="1"/>
  <c r="M12224" i="3"/>
  <c r="N12224" i="3" s="1"/>
  <c r="N12128" i="3"/>
  <c r="A12063" i="3"/>
  <c r="A12064" i="3"/>
  <c r="A12065" i="3"/>
  <c r="A12066" i="3"/>
  <c r="A12067" i="3"/>
  <c r="A12068" i="3"/>
  <c r="A12069" i="3"/>
  <c r="A12070" i="3"/>
  <c r="A12071" i="3"/>
  <c r="A12072" i="3"/>
  <c r="A12073" i="3"/>
  <c r="A12074" i="3"/>
  <c r="A12075" i="3"/>
  <c r="A12076" i="3"/>
  <c r="A12077" i="3"/>
  <c r="A12078" i="3"/>
  <c r="B12063" i="3"/>
  <c r="B12064" i="3"/>
  <c r="B12065" i="3"/>
  <c r="B12066" i="3"/>
  <c r="B12067" i="3"/>
  <c r="B12068" i="3"/>
  <c r="B12069" i="3"/>
  <c r="B12070" i="3"/>
  <c r="B12071" i="3"/>
  <c r="B12072" i="3"/>
  <c r="B12073" i="3"/>
  <c r="B12074" i="3"/>
  <c r="B12075" i="3"/>
  <c r="B12076" i="3"/>
  <c r="B12077" i="3"/>
  <c r="B12078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6" i="3"/>
  <c r="H12077" i="3"/>
  <c r="H12078" i="3"/>
  <c r="J12063" i="3"/>
  <c r="J12064" i="3"/>
  <c r="J12065" i="3"/>
  <c r="J12066" i="3"/>
  <c r="J12067" i="3"/>
  <c r="J12068" i="3"/>
  <c r="J12069" i="3"/>
  <c r="J12070" i="3"/>
  <c r="J12071" i="3"/>
  <c r="J12072" i="3"/>
  <c r="J12073" i="3"/>
  <c r="J12074" i="3"/>
  <c r="J12075" i="3"/>
  <c r="J12076" i="3"/>
  <c r="J12077" i="3"/>
  <c r="J12078" i="3"/>
  <c r="K12063" i="3"/>
  <c r="K12064" i="3"/>
  <c r="K12065" i="3"/>
  <c r="K12066" i="3"/>
  <c r="K12067" i="3"/>
  <c r="K12068" i="3"/>
  <c r="K12069" i="3"/>
  <c r="K12070" i="3"/>
  <c r="K12071" i="3"/>
  <c r="K12072" i="3"/>
  <c r="K12073" i="3"/>
  <c r="K12074" i="3"/>
  <c r="K12075" i="3"/>
  <c r="K12076" i="3"/>
  <c r="K12077" i="3"/>
  <c r="K12078" i="3"/>
  <c r="M12063" i="3"/>
  <c r="M12064" i="3"/>
  <c r="M12065" i="3"/>
  <c r="M12066" i="3"/>
  <c r="M12067" i="3"/>
  <c r="N12067" i="3" s="1"/>
  <c r="M12068" i="3"/>
  <c r="N12068" i="3" s="1"/>
  <c r="M12069" i="3"/>
  <c r="N12069" i="3" s="1"/>
  <c r="M12070" i="3"/>
  <c r="N12070" i="3" s="1"/>
  <c r="M12071" i="3"/>
  <c r="N12071" i="3" s="1"/>
  <c r="M12072" i="3"/>
  <c r="N12072" i="3" s="1"/>
  <c r="M12073" i="3"/>
  <c r="N12073" i="3" s="1"/>
  <c r="M12074" i="3"/>
  <c r="N12074" i="3" s="1"/>
  <c r="M12075" i="3"/>
  <c r="N12075" i="3" s="1"/>
  <c r="M12076" i="3"/>
  <c r="N12076" i="3" s="1"/>
  <c r="M12077" i="3"/>
  <c r="N12077" i="3" s="1"/>
  <c r="M12078" i="3"/>
  <c r="N12078" i="3" s="1"/>
  <c r="N12063" i="3"/>
  <c r="N12064" i="3"/>
  <c r="N12065" i="3"/>
  <c r="N12066" i="3"/>
  <c r="A12079" i="3"/>
  <c r="A12080" i="3"/>
  <c r="A12081" i="3"/>
  <c r="A12082" i="3"/>
  <c r="A12083" i="3"/>
  <c r="A12084" i="3"/>
  <c r="A12085" i="3"/>
  <c r="A12086" i="3"/>
  <c r="A12087" i="3"/>
  <c r="A12088" i="3"/>
  <c r="A12089" i="3"/>
  <c r="A12090" i="3"/>
  <c r="A12091" i="3"/>
  <c r="A12092" i="3"/>
  <c r="A12093" i="3"/>
  <c r="A12094" i="3"/>
  <c r="B12079" i="3"/>
  <c r="B12080" i="3"/>
  <c r="B12081" i="3"/>
  <c r="B12082" i="3"/>
  <c r="B12083" i="3"/>
  <c r="B12084" i="3"/>
  <c r="B12085" i="3"/>
  <c r="B12086" i="3"/>
  <c r="B12087" i="3"/>
  <c r="B12088" i="3"/>
  <c r="B12089" i="3"/>
  <c r="B12090" i="3"/>
  <c r="B12091" i="3"/>
  <c r="B12092" i="3"/>
  <c r="B12093" i="3"/>
  <c r="B12094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H12079" i="3"/>
  <c r="H12080" i="3"/>
  <c r="H12081" i="3"/>
  <c r="H12082" i="3"/>
  <c r="H12083" i="3"/>
  <c r="H12084" i="3"/>
  <c r="H12085" i="3"/>
  <c r="H12086" i="3"/>
  <c r="H12087" i="3"/>
  <c r="H12088" i="3"/>
  <c r="H12089" i="3"/>
  <c r="H12090" i="3"/>
  <c r="H12091" i="3"/>
  <c r="H12092" i="3"/>
  <c r="H12093" i="3"/>
  <c r="H12094" i="3"/>
  <c r="J12079" i="3"/>
  <c r="J12080" i="3"/>
  <c r="J12081" i="3"/>
  <c r="J12082" i="3"/>
  <c r="J12083" i="3"/>
  <c r="J12084" i="3"/>
  <c r="J12085" i="3"/>
  <c r="J12086" i="3"/>
  <c r="J12087" i="3"/>
  <c r="J12088" i="3"/>
  <c r="J12089" i="3"/>
  <c r="J12090" i="3"/>
  <c r="J12091" i="3"/>
  <c r="J12092" i="3"/>
  <c r="J12093" i="3"/>
  <c r="J12094" i="3"/>
  <c r="K12079" i="3"/>
  <c r="K12080" i="3"/>
  <c r="K12081" i="3"/>
  <c r="K12082" i="3"/>
  <c r="K12083" i="3"/>
  <c r="K12084" i="3"/>
  <c r="K12085" i="3"/>
  <c r="K12086" i="3"/>
  <c r="K12087" i="3"/>
  <c r="K12088" i="3"/>
  <c r="K12089" i="3"/>
  <c r="K12090" i="3"/>
  <c r="K12091" i="3"/>
  <c r="K12092" i="3"/>
  <c r="K12093" i="3"/>
  <c r="K12094" i="3"/>
  <c r="M12079" i="3"/>
  <c r="M12080" i="3"/>
  <c r="M12081" i="3"/>
  <c r="M12082" i="3"/>
  <c r="M12083" i="3"/>
  <c r="N12083" i="3" s="1"/>
  <c r="M12084" i="3"/>
  <c r="N12084" i="3" s="1"/>
  <c r="M12085" i="3"/>
  <c r="N12085" i="3" s="1"/>
  <c r="M12086" i="3"/>
  <c r="N12086" i="3" s="1"/>
  <c r="M12087" i="3"/>
  <c r="N12087" i="3" s="1"/>
  <c r="M12088" i="3"/>
  <c r="N12088" i="3" s="1"/>
  <c r="M12089" i="3"/>
  <c r="N12089" i="3" s="1"/>
  <c r="M12090" i="3"/>
  <c r="N12090" i="3" s="1"/>
  <c r="M12091" i="3"/>
  <c r="N12091" i="3" s="1"/>
  <c r="M12092" i="3"/>
  <c r="N12092" i="3" s="1"/>
  <c r="M12093" i="3"/>
  <c r="N12093" i="3" s="1"/>
  <c r="M12094" i="3"/>
  <c r="N12094" i="3" s="1"/>
  <c r="N12079" i="3"/>
  <c r="N12080" i="3"/>
  <c r="N12081" i="3"/>
  <c r="N12082" i="3"/>
  <c r="A12058" i="3"/>
  <c r="A12059" i="3"/>
  <c r="A12060" i="3"/>
  <c r="A12061" i="3"/>
  <c r="A12062" i="3"/>
  <c r="A12095" i="3"/>
  <c r="A12096" i="3"/>
  <c r="A12225" i="3"/>
  <c r="A12359" i="3"/>
  <c r="B12058" i="3"/>
  <c r="B12059" i="3"/>
  <c r="B12060" i="3"/>
  <c r="B12061" i="3"/>
  <c r="B12062" i="3"/>
  <c r="B12095" i="3"/>
  <c r="B12096" i="3"/>
  <c r="B12097" i="3"/>
  <c r="B12225" i="3"/>
  <c r="B12359" i="3"/>
  <c r="F12058" i="3"/>
  <c r="F12059" i="3"/>
  <c r="F12060" i="3"/>
  <c r="F12061" i="3"/>
  <c r="F12062" i="3"/>
  <c r="F12095" i="3"/>
  <c r="F12096" i="3"/>
  <c r="F12097" i="3"/>
  <c r="F12225" i="3"/>
  <c r="F12359" i="3"/>
  <c r="G12058" i="3"/>
  <c r="G12059" i="3"/>
  <c r="G12060" i="3"/>
  <c r="G12061" i="3"/>
  <c r="G12062" i="3"/>
  <c r="G12095" i="3"/>
  <c r="G12096" i="3"/>
  <c r="G12097" i="3"/>
  <c r="G12225" i="3"/>
  <c r="G12359" i="3"/>
  <c r="H12058" i="3"/>
  <c r="H12059" i="3"/>
  <c r="H12060" i="3"/>
  <c r="H12061" i="3"/>
  <c r="H12062" i="3"/>
  <c r="H12095" i="3"/>
  <c r="H12096" i="3"/>
  <c r="H12097" i="3"/>
  <c r="H12225" i="3"/>
  <c r="H12359" i="3"/>
  <c r="J12058" i="3"/>
  <c r="J12059" i="3"/>
  <c r="J12060" i="3"/>
  <c r="J12061" i="3"/>
  <c r="J12062" i="3"/>
  <c r="J12095" i="3"/>
  <c r="J12096" i="3"/>
  <c r="J12097" i="3"/>
  <c r="J12225" i="3"/>
  <c r="J12359" i="3"/>
  <c r="K12058" i="3"/>
  <c r="K12059" i="3"/>
  <c r="K12060" i="3"/>
  <c r="K12061" i="3"/>
  <c r="K12062" i="3"/>
  <c r="K12095" i="3"/>
  <c r="K12096" i="3"/>
  <c r="K12097" i="3"/>
  <c r="K12225" i="3"/>
  <c r="K12359" i="3"/>
  <c r="M12058" i="3"/>
  <c r="N12058" i="3" s="1"/>
  <c r="M12059" i="3"/>
  <c r="N12059" i="3" s="1"/>
  <c r="M12060" i="3"/>
  <c r="N12060" i="3" s="1"/>
  <c r="M12061" i="3"/>
  <c r="N12061" i="3" s="1"/>
  <c r="M12062" i="3"/>
  <c r="N12062" i="3" s="1"/>
  <c r="M12095" i="3"/>
  <c r="N12095" i="3" s="1"/>
  <c r="M12096" i="3"/>
  <c r="N12096" i="3" s="1"/>
  <c r="M12097" i="3"/>
  <c r="N12097" i="3" s="1"/>
  <c r="M12225" i="3"/>
  <c r="N12225" i="3" s="1"/>
  <c r="M12359" i="3"/>
  <c r="N12359" i="3" s="1"/>
  <c r="A11993" i="3"/>
  <c r="A11994" i="3"/>
  <c r="A11995" i="3"/>
  <c r="A11996" i="3"/>
  <c r="A11997" i="3"/>
  <c r="A11998" i="3"/>
  <c r="A11999" i="3"/>
  <c r="A12000" i="3"/>
  <c r="A12001" i="3"/>
  <c r="A12002" i="3"/>
  <c r="A12003" i="3"/>
  <c r="A12004" i="3"/>
  <c r="A12005" i="3"/>
  <c r="B11993" i="3"/>
  <c r="B11994" i="3"/>
  <c r="B11995" i="3"/>
  <c r="B11996" i="3"/>
  <c r="B11997" i="3"/>
  <c r="B11998" i="3"/>
  <c r="B11999" i="3"/>
  <c r="B12000" i="3"/>
  <c r="B12001" i="3"/>
  <c r="B12002" i="3"/>
  <c r="B12003" i="3"/>
  <c r="B12004" i="3"/>
  <c r="B12005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J11993" i="3"/>
  <c r="J11994" i="3"/>
  <c r="J11995" i="3"/>
  <c r="J11996" i="3"/>
  <c r="J11997" i="3"/>
  <c r="J11998" i="3"/>
  <c r="J11999" i="3"/>
  <c r="J12000" i="3"/>
  <c r="J12001" i="3"/>
  <c r="J12002" i="3"/>
  <c r="J12003" i="3"/>
  <c r="J12004" i="3"/>
  <c r="J12005" i="3"/>
  <c r="K11993" i="3"/>
  <c r="K11994" i="3"/>
  <c r="K11995" i="3"/>
  <c r="K11996" i="3"/>
  <c r="K11997" i="3"/>
  <c r="K11998" i="3"/>
  <c r="K11999" i="3"/>
  <c r="K12000" i="3"/>
  <c r="K12001" i="3"/>
  <c r="K12002" i="3"/>
  <c r="K12003" i="3"/>
  <c r="K12004" i="3"/>
  <c r="K12005" i="3"/>
  <c r="M11993" i="3"/>
  <c r="N11993" i="3" s="1"/>
  <c r="M11994" i="3"/>
  <c r="N11994" i="3" s="1"/>
  <c r="M11995" i="3"/>
  <c r="N11995" i="3" s="1"/>
  <c r="M11996" i="3"/>
  <c r="N11996" i="3" s="1"/>
  <c r="M11997" i="3"/>
  <c r="N11997" i="3" s="1"/>
  <c r="M11998" i="3"/>
  <c r="N11998" i="3" s="1"/>
  <c r="M11999" i="3"/>
  <c r="N11999" i="3" s="1"/>
  <c r="M12000" i="3"/>
  <c r="N12000" i="3" s="1"/>
  <c r="M12001" i="3"/>
  <c r="N12001" i="3" s="1"/>
  <c r="M12002" i="3"/>
  <c r="N12002" i="3" s="1"/>
  <c r="M12003" i="3"/>
  <c r="N12003" i="3" s="1"/>
  <c r="M12004" i="3"/>
  <c r="N12004" i="3" s="1"/>
  <c r="M12005" i="3"/>
  <c r="N12005" i="3" s="1"/>
  <c r="A12006" i="3"/>
  <c r="A12007" i="3"/>
  <c r="A12008" i="3"/>
  <c r="A12009" i="3"/>
  <c r="A12010" i="3"/>
  <c r="A12011" i="3"/>
  <c r="A12012" i="3"/>
  <c r="A12013" i="3"/>
  <c r="A12014" i="3"/>
  <c r="A12015" i="3"/>
  <c r="A12016" i="3"/>
  <c r="A12017" i="3"/>
  <c r="A12018" i="3"/>
  <c r="B12006" i="3"/>
  <c r="B12007" i="3"/>
  <c r="B12008" i="3"/>
  <c r="B12009" i="3"/>
  <c r="B12010" i="3"/>
  <c r="B12011" i="3"/>
  <c r="B12012" i="3"/>
  <c r="B12013" i="3"/>
  <c r="B12014" i="3"/>
  <c r="B12015" i="3"/>
  <c r="B12016" i="3"/>
  <c r="B12017" i="3"/>
  <c r="B12018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7" i="3"/>
  <c r="H12018" i="3"/>
  <c r="J12006" i="3"/>
  <c r="J12007" i="3"/>
  <c r="J12008" i="3"/>
  <c r="J12009" i="3"/>
  <c r="J12010" i="3"/>
  <c r="J12011" i="3"/>
  <c r="J12012" i="3"/>
  <c r="J12013" i="3"/>
  <c r="J12014" i="3"/>
  <c r="J12015" i="3"/>
  <c r="J12016" i="3"/>
  <c r="J12017" i="3"/>
  <c r="J12018" i="3"/>
  <c r="K12006" i="3"/>
  <c r="K12007" i="3"/>
  <c r="K12008" i="3"/>
  <c r="K12009" i="3"/>
  <c r="K12010" i="3"/>
  <c r="K12011" i="3"/>
  <c r="K12012" i="3"/>
  <c r="K12013" i="3"/>
  <c r="K12014" i="3"/>
  <c r="K12015" i="3"/>
  <c r="K12016" i="3"/>
  <c r="K12017" i="3"/>
  <c r="K12018" i="3"/>
  <c r="M12006" i="3"/>
  <c r="N12006" i="3" s="1"/>
  <c r="M12007" i="3"/>
  <c r="N12007" i="3" s="1"/>
  <c r="M12008" i="3"/>
  <c r="N12008" i="3" s="1"/>
  <c r="M12009" i="3"/>
  <c r="N12009" i="3" s="1"/>
  <c r="M12010" i="3"/>
  <c r="N12010" i="3" s="1"/>
  <c r="M12011" i="3"/>
  <c r="N12011" i="3" s="1"/>
  <c r="M12012" i="3"/>
  <c r="N12012" i="3" s="1"/>
  <c r="M12013" i="3"/>
  <c r="N12013" i="3" s="1"/>
  <c r="M12014" i="3"/>
  <c r="N12014" i="3" s="1"/>
  <c r="M12015" i="3"/>
  <c r="N12015" i="3" s="1"/>
  <c r="M12016" i="3"/>
  <c r="N12016" i="3" s="1"/>
  <c r="M12017" i="3"/>
  <c r="N12017" i="3" s="1"/>
  <c r="M12018" i="3"/>
  <c r="N12018" i="3" s="1"/>
  <c r="A12019" i="3"/>
  <c r="A12020" i="3"/>
  <c r="A12021" i="3"/>
  <c r="A12022" i="3"/>
  <c r="A12023" i="3"/>
  <c r="A12024" i="3"/>
  <c r="A12025" i="3"/>
  <c r="A12026" i="3"/>
  <c r="A12027" i="3"/>
  <c r="A12028" i="3"/>
  <c r="A12029" i="3"/>
  <c r="A12030" i="3"/>
  <c r="A12031" i="3"/>
  <c r="B12019" i="3"/>
  <c r="B12020" i="3"/>
  <c r="B12021" i="3"/>
  <c r="B12022" i="3"/>
  <c r="B12023" i="3"/>
  <c r="B12024" i="3"/>
  <c r="B12025" i="3"/>
  <c r="B12026" i="3"/>
  <c r="B12027" i="3"/>
  <c r="B12028" i="3"/>
  <c r="B12029" i="3"/>
  <c r="B12030" i="3"/>
  <c r="B12031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H12019" i="3"/>
  <c r="H12020" i="3"/>
  <c r="H12021" i="3"/>
  <c r="H12022" i="3"/>
  <c r="H12023" i="3"/>
  <c r="H12024" i="3"/>
  <c r="H12025" i="3"/>
  <c r="H12026" i="3"/>
  <c r="H12027" i="3"/>
  <c r="H12028" i="3"/>
  <c r="H12029" i="3"/>
  <c r="H12030" i="3"/>
  <c r="H12031" i="3"/>
  <c r="J12019" i="3"/>
  <c r="J12020" i="3"/>
  <c r="J12021" i="3"/>
  <c r="J12022" i="3"/>
  <c r="J12023" i="3"/>
  <c r="J12024" i="3"/>
  <c r="J12025" i="3"/>
  <c r="J12026" i="3"/>
  <c r="J12027" i="3"/>
  <c r="J12028" i="3"/>
  <c r="J12029" i="3"/>
  <c r="J12030" i="3"/>
  <c r="J12031" i="3"/>
  <c r="K12019" i="3"/>
  <c r="K12020" i="3"/>
  <c r="K12021" i="3"/>
  <c r="K12022" i="3"/>
  <c r="K12023" i="3"/>
  <c r="K12024" i="3"/>
  <c r="K12025" i="3"/>
  <c r="K12026" i="3"/>
  <c r="K12027" i="3"/>
  <c r="K12028" i="3"/>
  <c r="K12029" i="3"/>
  <c r="K12030" i="3"/>
  <c r="K12031" i="3"/>
  <c r="M12019" i="3"/>
  <c r="N12019" i="3" s="1"/>
  <c r="M12020" i="3"/>
  <c r="N12020" i="3" s="1"/>
  <c r="M12021" i="3"/>
  <c r="N12021" i="3" s="1"/>
  <c r="M12022" i="3"/>
  <c r="N12022" i="3" s="1"/>
  <c r="M12023" i="3"/>
  <c r="N12023" i="3" s="1"/>
  <c r="M12024" i="3"/>
  <c r="N12024" i="3" s="1"/>
  <c r="M12025" i="3"/>
  <c r="N12025" i="3" s="1"/>
  <c r="M12026" i="3"/>
  <c r="N12026" i="3" s="1"/>
  <c r="M12027" i="3"/>
  <c r="N12027" i="3" s="1"/>
  <c r="M12028" i="3"/>
  <c r="N12028" i="3" s="1"/>
  <c r="M12029" i="3"/>
  <c r="N12029" i="3" s="1"/>
  <c r="M12030" i="3"/>
  <c r="N12030" i="3" s="1"/>
  <c r="M12031" i="3"/>
  <c r="N12031" i="3" s="1"/>
  <c r="A12032" i="3"/>
  <c r="A12033" i="3"/>
  <c r="A12034" i="3"/>
  <c r="A12035" i="3"/>
  <c r="A12036" i="3"/>
  <c r="A12037" i="3"/>
  <c r="A12038" i="3"/>
  <c r="A12039" i="3"/>
  <c r="A12040" i="3"/>
  <c r="A12041" i="3"/>
  <c r="A12042" i="3"/>
  <c r="A12043" i="3"/>
  <c r="A12044" i="3"/>
  <c r="B12032" i="3"/>
  <c r="B12033" i="3"/>
  <c r="B12034" i="3"/>
  <c r="B12035" i="3"/>
  <c r="B12036" i="3"/>
  <c r="B12037" i="3"/>
  <c r="B12038" i="3"/>
  <c r="B12039" i="3"/>
  <c r="B12040" i="3"/>
  <c r="B12041" i="3"/>
  <c r="B12042" i="3"/>
  <c r="B12043" i="3"/>
  <c r="B12044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H12032" i="3"/>
  <c r="H12033" i="3"/>
  <c r="H12034" i="3"/>
  <c r="H12035" i="3"/>
  <c r="H12036" i="3"/>
  <c r="H12037" i="3"/>
  <c r="H12038" i="3"/>
  <c r="H12039" i="3"/>
  <c r="H12040" i="3"/>
  <c r="H12041" i="3"/>
  <c r="H12042" i="3"/>
  <c r="H12043" i="3"/>
  <c r="H12044" i="3"/>
  <c r="J12032" i="3"/>
  <c r="J12033" i="3"/>
  <c r="J12034" i="3"/>
  <c r="J12035" i="3"/>
  <c r="J12036" i="3"/>
  <c r="J12037" i="3"/>
  <c r="J12038" i="3"/>
  <c r="J12039" i="3"/>
  <c r="J12040" i="3"/>
  <c r="J12041" i="3"/>
  <c r="J12042" i="3"/>
  <c r="J12043" i="3"/>
  <c r="J12044" i="3"/>
  <c r="K12032" i="3"/>
  <c r="K12033" i="3"/>
  <c r="K12034" i="3"/>
  <c r="K12035" i="3"/>
  <c r="K12036" i="3"/>
  <c r="K12037" i="3"/>
  <c r="K12038" i="3"/>
  <c r="K12039" i="3"/>
  <c r="K12040" i="3"/>
  <c r="K12041" i="3"/>
  <c r="K12042" i="3"/>
  <c r="K12043" i="3"/>
  <c r="K12044" i="3"/>
  <c r="M12032" i="3"/>
  <c r="N12032" i="3" s="1"/>
  <c r="M12033" i="3"/>
  <c r="N12033" i="3" s="1"/>
  <c r="M12034" i="3"/>
  <c r="N12034" i="3" s="1"/>
  <c r="M12035" i="3"/>
  <c r="N12035" i="3" s="1"/>
  <c r="M12036" i="3"/>
  <c r="N12036" i="3" s="1"/>
  <c r="M12037" i="3"/>
  <c r="N12037" i="3" s="1"/>
  <c r="M12038" i="3"/>
  <c r="N12038" i="3" s="1"/>
  <c r="M12039" i="3"/>
  <c r="N12039" i="3" s="1"/>
  <c r="M12040" i="3"/>
  <c r="N12040" i="3" s="1"/>
  <c r="M12041" i="3"/>
  <c r="N12041" i="3" s="1"/>
  <c r="M12042" i="3"/>
  <c r="N12042" i="3" s="1"/>
  <c r="M12043" i="3"/>
  <c r="N12043" i="3" s="1"/>
  <c r="M12044" i="3"/>
  <c r="N12044" i="3" s="1"/>
  <c r="A12045" i="3"/>
  <c r="A12046" i="3"/>
  <c r="A12047" i="3"/>
  <c r="A12048" i="3"/>
  <c r="A12049" i="3"/>
  <c r="A12050" i="3"/>
  <c r="A12051" i="3"/>
  <c r="A12052" i="3"/>
  <c r="A12053" i="3"/>
  <c r="A12054" i="3"/>
  <c r="A12055" i="3"/>
  <c r="A12056" i="3"/>
  <c r="A12057" i="3"/>
  <c r="B12045" i="3"/>
  <c r="B12046" i="3"/>
  <c r="B12047" i="3"/>
  <c r="B12048" i="3"/>
  <c r="B12049" i="3"/>
  <c r="B12050" i="3"/>
  <c r="B12051" i="3"/>
  <c r="B12052" i="3"/>
  <c r="B12053" i="3"/>
  <c r="B12054" i="3"/>
  <c r="B12055" i="3"/>
  <c r="B12056" i="3"/>
  <c r="B12057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H12045" i="3"/>
  <c r="H12046" i="3"/>
  <c r="H12047" i="3"/>
  <c r="H12048" i="3"/>
  <c r="H12049" i="3"/>
  <c r="H12050" i="3"/>
  <c r="H12051" i="3"/>
  <c r="H12052" i="3"/>
  <c r="H12053" i="3"/>
  <c r="H12054" i="3"/>
  <c r="H12055" i="3"/>
  <c r="H12056" i="3"/>
  <c r="H12057" i="3"/>
  <c r="J12045" i="3"/>
  <c r="J12046" i="3"/>
  <c r="J12047" i="3"/>
  <c r="J12048" i="3"/>
  <c r="J12049" i="3"/>
  <c r="J12050" i="3"/>
  <c r="J12051" i="3"/>
  <c r="J12052" i="3"/>
  <c r="J12053" i="3"/>
  <c r="J12054" i="3"/>
  <c r="J12055" i="3"/>
  <c r="J12056" i="3"/>
  <c r="J12057" i="3"/>
  <c r="K12045" i="3"/>
  <c r="K12046" i="3"/>
  <c r="K12047" i="3"/>
  <c r="K12048" i="3"/>
  <c r="K12049" i="3"/>
  <c r="K12050" i="3"/>
  <c r="K12051" i="3"/>
  <c r="K12052" i="3"/>
  <c r="K12053" i="3"/>
  <c r="K12054" i="3"/>
  <c r="K12055" i="3"/>
  <c r="K12056" i="3"/>
  <c r="K12057" i="3"/>
  <c r="M12045" i="3"/>
  <c r="N12045" i="3" s="1"/>
  <c r="M12046" i="3"/>
  <c r="N12046" i="3" s="1"/>
  <c r="M12047" i="3"/>
  <c r="N12047" i="3" s="1"/>
  <c r="M12048" i="3"/>
  <c r="N12048" i="3" s="1"/>
  <c r="M12049" i="3"/>
  <c r="N12049" i="3" s="1"/>
  <c r="M12050" i="3"/>
  <c r="N12050" i="3" s="1"/>
  <c r="M12051" i="3"/>
  <c r="N12051" i="3" s="1"/>
  <c r="M12052" i="3"/>
  <c r="N12052" i="3" s="1"/>
  <c r="M12053" i="3"/>
  <c r="N12053" i="3" s="1"/>
  <c r="M12054" i="3"/>
  <c r="N12054" i="3" s="1"/>
  <c r="M12055" i="3"/>
  <c r="N12055" i="3" s="1"/>
  <c r="M12056" i="3"/>
  <c r="N12056" i="3" s="1"/>
  <c r="M12057" i="3"/>
  <c r="N12057" i="3" s="1"/>
  <c r="A11973" i="3"/>
  <c r="A11974" i="3"/>
  <c r="A11975" i="3"/>
  <c r="A11976" i="3"/>
  <c r="A11977" i="3"/>
  <c r="A11978" i="3"/>
  <c r="A11979" i="3"/>
  <c r="A11980" i="3"/>
  <c r="A11981" i="3"/>
  <c r="A11982" i="3"/>
  <c r="A11983" i="3"/>
  <c r="A11984" i="3"/>
  <c r="A11985" i="3"/>
  <c r="A11986" i="3"/>
  <c r="A11987" i="3"/>
  <c r="B11973" i="3"/>
  <c r="B11974" i="3"/>
  <c r="B11975" i="3"/>
  <c r="B11976" i="3"/>
  <c r="B11977" i="3"/>
  <c r="B11978" i="3"/>
  <c r="B11979" i="3"/>
  <c r="B11980" i="3"/>
  <c r="B11981" i="3"/>
  <c r="B11982" i="3"/>
  <c r="B11983" i="3"/>
  <c r="B11984" i="3"/>
  <c r="B11985" i="3"/>
  <c r="B11986" i="3"/>
  <c r="B11987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H11973" i="3"/>
  <c r="H11974" i="3"/>
  <c r="H11975" i="3"/>
  <c r="H11976" i="3"/>
  <c r="H11977" i="3"/>
  <c r="H11978" i="3"/>
  <c r="H11979" i="3"/>
  <c r="H11980" i="3"/>
  <c r="H11981" i="3"/>
  <c r="H11982" i="3"/>
  <c r="H11983" i="3"/>
  <c r="H11984" i="3"/>
  <c r="H11985" i="3"/>
  <c r="H11986" i="3"/>
  <c r="H11987" i="3"/>
  <c r="J11973" i="3"/>
  <c r="J11974" i="3"/>
  <c r="J11975" i="3"/>
  <c r="J11976" i="3"/>
  <c r="J11977" i="3"/>
  <c r="J11978" i="3"/>
  <c r="J11979" i="3"/>
  <c r="J11980" i="3"/>
  <c r="J11981" i="3"/>
  <c r="J11982" i="3"/>
  <c r="J11983" i="3"/>
  <c r="J11984" i="3"/>
  <c r="J11985" i="3"/>
  <c r="J11986" i="3"/>
  <c r="J11987" i="3"/>
  <c r="K11973" i="3"/>
  <c r="K11974" i="3"/>
  <c r="K11975" i="3"/>
  <c r="K11976" i="3"/>
  <c r="K11977" i="3"/>
  <c r="K11978" i="3"/>
  <c r="K11979" i="3"/>
  <c r="K11980" i="3"/>
  <c r="K11981" i="3"/>
  <c r="K11982" i="3"/>
  <c r="K11983" i="3"/>
  <c r="K11984" i="3"/>
  <c r="K11985" i="3"/>
  <c r="K11986" i="3"/>
  <c r="K11987" i="3"/>
  <c r="M11973" i="3"/>
  <c r="N11973" i="3" s="1"/>
  <c r="M11974" i="3"/>
  <c r="N11974" i="3" s="1"/>
  <c r="M11975" i="3"/>
  <c r="N11975" i="3" s="1"/>
  <c r="M11976" i="3"/>
  <c r="M11977" i="3"/>
  <c r="N11977" i="3" s="1"/>
  <c r="M11978" i="3"/>
  <c r="N11978" i="3" s="1"/>
  <c r="M11979" i="3"/>
  <c r="N11979" i="3" s="1"/>
  <c r="M11980" i="3"/>
  <c r="N11980" i="3" s="1"/>
  <c r="M11981" i="3"/>
  <c r="N11981" i="3" s="1"/>
  <c r="M11982" i="3"/>
  <c r="N11982" i="3" s="1"/>
  <c r="M11983" i="3"/>
  <c r="N11983" i="3" s="1"/>
  <c r="M11984" i="3"/>
  <c r="N11984" i="3" s="1"/>
  <c r="M11985" i="3"/>
  <c r="N11985" i="3" s="1"/>
  <c r="M11986" i="3"/>
  <c r="N11986" i="3" s="1"/>
  <c r="M11987" i="3"/>
  <c r="N11987" i="3" s="1"/>
  <c r="N11976" i="3"/>
  <c r="A11920" i="3"/>
  <c r="A11921" i="3"/>
  <c r="A11922" i="3"/>
  <c r="A11923" i="3"/>
  <c r="A11924" i="3"/>
  <c r="A11925" i="3"/>
  <c r="A11926" i="3"/>
  <c r="A11927" i="3"/>
  <c r="A11928" i="3"/>
  <c r="A11929" i="3"/>
  <c r="A11930" i="3"/>
  <c r="A11931" i="3"/>
  <c r="A11932" i="3"/>
  <c r="A11933" i="3"/>
  <c r="A11934" i="3"/>
  <c r="A11935" i="3"/>
  <c r="A11936" i="3"/>
  <c r="A11937" i="3"/>
  <c r="B11920" i="3"/>
  <c r="B11921" i="3"/>
  <c r="B11922" i="3"/>
  <c r="B11923" i="3"/>
  <c r="B11924" i="3"/>
  <c r="B11925" i="3"/>
  <c r="B11926" i="3"/>
  <c r="B11927" i="3"/>
  <c r="B11928" i="3"/>
  <c r="B11929" i="3"/>
  <c r="B11930" i="3"/>
  <c r="B11931" i="3"/>
  <c r="B11932" i="3"/>
  <c r="B11933" i="3"/>
  <c r="B11934" i="3"/>
  <c r="B11935" i="3"/>
  <c r="B11936" i="3"/>
  <c r="B11937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H11920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J11920" i="3"/>
  <c r="J11921" i="3"/>
  <c r="J11922" i="3"/>
  <c r="J11923" i="3"/>
  <c r="J11924" i="3"/>
  <c r="J11925" i="3"/>
  <c r="J11926" i="3"/>
  <c r="J11927" i="3"/>
  <c r="J11928" i="3"/>
  <c r="J11929" i="3"/>
  <c r="J11930" i="3"/>
  <c r="J11931" i="3"/>
  <c r="J11932" i="3"/>
  <c r="J11933" i="3"/>
  <c r="J11934" i="3"/>
  <c r="J11935" i="3"/>
  <c r="J11936" i="3"/>
  <c r="J11937" i="3"/>
  <c r="K11920" i="3"/>
  <c r="K11921" i="3"/>
  <c r="K11922" i="3"/>
  <c r="K11923" i="3"/>
  <c r="K11924" i="3"/>
  <c r="K11925" i="3"/>
  <c r="K11926" i="3"/>
  <c r="K11927" i="3"/>
  <c r="K11928" i="3"/>
  <c r="K11929" i="3"/>
  <c r="K11930" i="3"/>
  <c r="K11931" i="3"/>
  <c r="K11932" i="3"/>
  <c r="K11933" i="3"/>
  <c r="K11934" i="3"/>
  <c r="K11935" i="3"/>
  <c r="K11936" i="3"/>
  <c r="K11937" i="3"/>
  <c r="M11920" i="3"/>
  <c r="N11920" i="3" s="1"/>
  <c r="M11921" i="3"/>
  <c r="N11921" i="3" s="1"/>
  <c r="M11922" i="3"/>
  <c r="N11922" i="3" s="1"/>
  <c r="M11923" i="3"/>
  <c r="N11923" i="3" s="1"/>
  <c r="M11924" i="3"/>
  <c r="N11924" i="3" s="1"/>
  <c r="M11925" i="3"/>
  <c r="N11925" i="3" s="1"/>
  <c r="M11926" i="3"/>
  <c r="N11926" i="3" s="1"/>
  <c r="M11927" i="3"/>
  <c r="N11927" i="3" s="1"/>
  <c r="M11928" i="3"/>
  <c r="N11928" i="3" s="1"/>
  <c r="M11929" i="3"/>
  <c r="N11929" i="3" s="1"/>
  <c r="M11930" i="3"/>
  <c r="N11930" i="3" s="1"/>
  <c r="M11931" i="3"/>
  <c r="N11931" i="3" s="1"/>
  <c r="M11932" i="3"/>
  <c r="N11932" i="3" s="1"/>
  <c r="M11933" i="3"/>
  <c r="N11933" i="3" s="1"/>
  <c r="M11934" i="3"/>
  <c r="N11934" i="3" s="1"/>
  <c r="M11935" i="3"/>
  <c r="N11935" i="3" s="1"/>
  <c r="M11936" i="3"/>
  <c r="N11936" i="3" s="1"/>
  <c r="M11937" i="3"/>
  <c r="N11937" i="3" s="1"/>
  <c r="A11938" i="3"/>
  <c r="A11939" i="3"/>
  <c r="A11940" i="3"/>
  <c r="A11941" i="3"/>
  <c r="A11942" i="3"/>
  <c r="A11943" i="3"/>
  <c r="A11944" i="3"/>
  <c r="A11945" i="3"/>
  <c r="A11946" i="3"/>
  <c r="A11947" i="3"/>
  <c r="A11948" i="3"/>
  <c r="A11949" i="3"/>
  <c r="A11950" i="3"/>
  <c r="A11951" i="3"/>
  <c r="A11952" i="3"/>
  <c r="A11953" i="3"/>
  <c r="A11954" i="3"/>
  <c r="A11955" i="3"/>
  <c r="B11938" i="3"/>
  <c r="B11939" i="3"/>
  <c r="B11940" i="3"/>
  <c r="B11941" i="3"/>
  <c r="B11942" i="3"/>
  <c r="B11943" i="3"/>
  <c r="B11944" i="3"/>
  <c r="B11945" i="3"/>
  <c r="B11946" i="3"/>
  <c r="B11947" i="3"/>
  <c r="B11948" i="3"/>
  <c r="B11949" i="3"/>
  <c r="B11950" i="3"/>
  <c r="B11951" i="3"/>
  <c r="B11952" i="3"/>
  <c r="B11953" i="3"/>
  <c r="B11954" i="3"/>
  <c r="B11955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H11938" i="3"/>
  <c r="H11939" i="3"/>
  <c r="H11940" i="3"/>
  <c r="H11941" i="3"/>
  <c r="H11942" i="3"/>
  <c r="H11943" i="3"/>
  <c r="H11944" i="3"/>
  <c r="H11945" i="3"/>
  <c r="H11946" i="3"/>
  <c r="H11947" i="3"/>
  <c r="H11948" i="3"/>
  <c r="H11949" i="3"/>
  <c r="H11950" i="3"/>
  <c r="H11951" i="3"/>
  <c r="H11952" i="3"/>
  <c r="H11953" i="3"/>
  <c r="H11954" i="3"/>
  <c r="H11955" i="3"/>
  <c r="J11938" i="3"/>
  <c r="J11939" i="3"/>
  <c r="J11940" i="3"/>
  <c r="J11941" i="3"/>
  <c r="J11942" i="3"/>
  <c r="J11943" i="3"/>
  <c r="J11944" i="3"/>
  <c r="J11945" i="3"/>
  <c r="J11946" i="3"/>
  <c r="J11947" i="3"/>
  <c r="J11948" i="3"/>
  <c r="J11949" i="3"/>
  <c r="J11950" i="3"/>
  <c r="J11951" i="3"/>
  <c r="J11952" i="3"/>
  <c r="J11953" i="3"/>
  <c r="J11954" i="3"/>
  <c r="J11955" i="3"/>
  <c r="K11938" i="3"/>
  <c r="K11939" i="3"/>
  <c r="K11940" i="3"/>
  <c r="K11941" i="3"/>
  <c r="K11942" i="3"/>
  <c r="K11943" i="3"/>
  <c r="K11944" i="3"/>
  <c r="K11945" i="3"/>
  <c r="K11946" i="3"/>
  <c r="K11947" i="3"/>
  <c r="K11948" i="3"/>
  <c r="K11949" i="3"/>
  <c r="K11950" i="3"/>
  <c r="K11951" i="3"/>
  <c r="K11952" i="3"/>
  <c r="K11953" i="3"/>
  <c r="K11954" i="3"/>
  <c r="K11955" i="3"/>
  <c r="M11938" i="3"/>
  <c r="N11938" i="3" s="1"/>
  <c r="M11939" i="3"/>
  <c r="N11939" i="3" s="1"/>
  <c r="M11940" i="3"/>
  <c r="N11940" i="3" s="1"/>
  <c r="M11941" i="3"/>
  <c r="N11941" i="3" s="1"/>
  <c r="M11942" i="3"/>
  <c r="N11942" i="3" s="1"/>
  <c r="M11943" i="3"/>
  <c r="N11943" i="3" s="1"/>
  <c r="M11944" i="3"/>
  <c r="N11944" i="3" s="1"/>
  <c r="M11945" i="3"/>
  <c r="N11945" i="3" s="1"/>
  <c r="M11946" i="3"/>
  <c r="N11946" i="3" s="1"/>
  <c r="M11947" i="3"/>
  <c r="N11947" i="3" s="1"/>
  <c r="M11948" i="3"/>
  <c r="N11948" i="3" s="1"/>
  <c r="M11949" i="3"/>
  <c r="N11949" i="3" s="1"/>
  <c r="M11950" i="3"/>
  <c r="N11950" i="3" s="1"/>
  <c r="M11951" i="3"/>
  <c r="N11951" i="3" s="1"/>
  <c r="M11952" i="3"/>
  <c r="N11952" i="3" s="1"/>
  <c r="M11953" i="3"/>
  <c r="N11953" i="3" s="1"/>
  <c r="M11954" i="3"/>
  <c r="N11954" i="3" s="1"/>
  <c r="M11955" i="3"/>
  <c r="N11955" i="3" s="1"/>
  <c r="A11956" i="3"/>
  <c r="A11957" i="3"/>
  <c r="A11958" i="3"/>
  <c r="A11959" i="3"/>
  <c r="A11960" i="3"/>
  <c r="A11961" i="3"/>
  <c r="A11962" i="3"/>
  <c r="A11963" i="3"/>
  <c r="A11964" i="3"/>
  <c r="A11965" i="3"/>
  <c r="A11966" i="3"/>
  <c r="A11967" i="3"/>
  <c r="A11968" i="3"/>
  <c r="A11969" i="3"/>
  <c r="A11970" i="3"/>
  <c r="A11971" i="3"/>
  <c r="A11972" i="3"/>
  <c r="A11988" i="3"/>
  <c r="B11956" i="3"/>
  <c r="B11957" i="3"/>
  <c r="B11958" i="3"/>
  <c r="B11959" i="3"/>
  <c r="B11960" i="3"/>
  <c r="B11961" i="3"/>
  <c r="B11962" i="3"/>
  <c r="B11963" i="3"/>
  <c r="B11964" i="3"/>
  <c r="B11965" i="3"/>
  <c r="B11966" i="3"/>
  <c r="B11967" i="3"/>
  <c r="B11968" i="3"/>
  <c r="B11969" i="3"/>
  <c r="B11970" i="3"/>
  <c r="B11971" i="3"/>
  <c r="B11972" i="3"/>
  <c r="B11988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88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88" i="3"/>
  <c r="H11956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88" i="3"/>
  <c r="J11956" i="3"/>
  <c r="J11957" i="3"/>
  <c r="J11958" i="3"/>
  <c r="J11959" i="3"/>
  <c r="J11960" i="3"/>
  <c r="J11961" i="3"/>
  <c r="J11962" i="3"/>
  <c r="J11963" i="3"/>
  <c r="J11964" i="3"/>
  <c r="J11965" i="3"/>
  <c r="J11966" i="3"/>
  <c r="J11967" i="3"/>
  <c r="J11968" i="3"/>
  <c r="J11969" i="3"/>
  <c r="J11970" i="3"/>
  <c r="J11971" i="3"/>
  <c r="J11972" i="3"/>
  <c r="J11988" i="3"/>
  <c r="K11956" i="3"/>
  <c r="K11957" i="3"/>
  <c r="K11958" i="3"/>
  <c r="K11959" i="3"/>
  <c r="K11960" i="3"/>
  <c r="K11961" i="3"/>
  <c r="K11962" i="3"/>
  <c r="K11963" i="3"/>
  <c r="K11964" i="3"/>
  <c r="K11965" i="3"/>
  <c r="K11966" i="3"/>
  <c r="K11967" i="3"/>
  <c r="K11968" i="3"/>
  <c r="K11969" i="3"/>
  <c r="K11970" i="3"/>
  <c r="K11971" i="3"/>
  <c r="K11972" i="3"/>
  <c r="K11988" i="3"/>
  <c r="M11956" i="3"/>
  <c r="N11956" i="3" s="1"/>
  <c r="M11957" i="3"/>
  <c r="N11957" i="3" s="1"/>
  <c r="M11958" i="3"/>
  <c r="N11958" i="3" s="1"/>
  <c r="M11959" i="3"/>
  <c r="N11959" i="3" s="1"/>
  <c r="M11960" i="3"/>
  <c r="N11960" i="3" s="1"/>
  <c r="M11961" i="3"/>
  <c r="N11961" i="3" s="1"/>
  <c r="M11962" i="3"/>
  <c r="N11962" i="3" s="1"/>
  <c r="M11963" i="3"/>
  <c r="N11963" i="3" s="1"/>
  <c r="M11964" i="3"/>
  <c r="N11964" i="3" s="1"/>
  <c r="M11965" i="3"/>
  <c r="N11965" i="3" s="1"/>
  <c r="M11966" i="3"/>
  <c r="N11966" i="3" s="1"/>
  <c r="M11967" i="3"/>
  <c r="N11967" i="3" s="1"/>
  <c r="M11968" i="3"/>
  <c r="N11968" i="3" s="1"/>
  <c r="M11969" i="3"/>
  <c r="N11969" i="3" s="1"/>
  <c r="M11970" i="3"/>
  <c r="N11970" i="3" s="1"/>
  <c r="M11971" i="3"/>
  <c r="N11971" i="3" s="1"/>
  <c r="M11972" i="3"/>
  <c r="N11972" i="3" s="1"/>
  <c r="M11988" i="3"/>
  <c r="N11988" i="3" s="1"/>
  <c r="A11905" i="3"/>
  <c r="A11906" i="3"/>
  <c r="A11907" i="3"/>
  <c r="A11908" i="3"/>
  <c r="A11909" i="3"/>
  <c r="A11910" i="3"/>
  <c r="A11911" i="3"/>
  <c r="A11912" i="3"/>
  <c r="A11913" i="3"/>
  <c r="A11914" i="3"/>
  <c r="A11915" i="3"/>
  <c r="A11916" i="3"/>
  <c r="A11917" i="3"/>
  <c r="A11918" i="3"/>
  <c r="A11919" i="3"/>
  <c r="B11905" i="3"/>
  <c r="B11906" i="3"/>
  <c r="B11907" i="3"/>
  <c r="B11908" i="3"/>
  <c r="B11909" i="3"/>
  <c r="B11910" i="3"/>
  <c r="B11911" i="3"/>
  <c r="B11912" i="3"/>
  <c r="B11913" i="3"/>
  <c r="B11914" i="3"/>
  <c r="B11915" i="3"/>
  <c r="B11916" i="3"/>
  <c r="B11917" i="3"/>
  <c r="B11918" i="3"/>
  <c r="B11919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J11905" i="3"/>
  <c r="J11906" i="3"/>
  <c r="J11907" i="3"/>
  <c r="J11908" i="3"/>
  <c r="J11909" i="3"/>
  <c r="J11910" i="3"/>
  <c r="J11911" i="3"/>
  <c r="J11912" i="3"/>
  <c r="J11913" i="3"/>
  <c r="J11914" i="3"/>
  <c r="J11915" i="3"/>
  <c r="J11916" i="3"/>
  <c r="J11917" i="3"/>
  <c r="J11918" i="3"/>
  <c r="J11919" i="3"/>
  <c r="K11905" i="3"/>
  <c r="K11906" i="3"/>
  <c r="K11907" i="3"/>
  <c r="K11908" i="3"/>
  <c r="K11909" i="3"/>
  <c r="K11910" i="3"/>
  <c r="K11911" i="3"/>
  <c r="K11912" i="3"/>
  <c r="K11913" i="3"/>
  <c r="K11914" i="3"/>
  <c r="K11915" i="3"/>
  <c r="K11916" i="3"/>
  <c r="K11917" i="3"/>
  <c r="K11918" i="3"/>
  <c r="K11919" i="3"/>
  <c r="M11905" i="3"/>
  <c r="N11905" i="3" s="1"/>
  <c r="M11906" i="3"/>
  <c r="N11906" i="3" s="1"/>
  <c r="M11907" i="3"/>
  <c r="N11907" i="3" s="1"/>
  <c r="M11908" i="3"/>
  <c r="N11908" i="3" s="1"/>
  <c r="M11909" i="3"/>
  <c r="N11909" i="3" s="1"/>
  <c r="M11910" i="3"/>
  <c r="N11910" i="3" s="1"/>
  <c r="M11911" i="3"/>
  <c r="N11911" i="3" s="1"/>
  <c r="M11912" i="3"/>
  <c r="N11912" i="3" s="1"/>
  <c r="M11913" i="3"/>
  <c r="N11913" i="3" s="1"/>
  <c r="M11914" i="3"/>
  <c r="N11914" i="3" s="1"/>
  <c r="M11915" i="3"/>
  <c r="N11915" i="3" s="1"/>
  <c r="M11916" i="3"/>
  <c r="N11916" i="3" s="1"/>
  <c r="M11917" i="3"/>
  <c r="N11917" i="3" s="1"/>
  <c r="M11918" i="3"/>
  <c r="N11918" i="3" s="1"/>
  <c r="M11919" i="3"/>
  <c r="N11919" i="3" s="1"/>
  <c r="Q63" i="27"/>
  <c r="P63" i="27"/>
  <c r="O63" i="27"/>
  <c r="N63" i="27"/>
  <c r="M63" i="27"/>
  <c r="L63" i="27"/>
  <c r="K63" i="27"/>
  <c r="J63" i="27"/>
  <c r="I63" i="27"/>
  <c r="H63" i="27"/>
  <c r="G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R39" i="27"/>
  <c r="R38" i="27"/>
  <c r="R37" i="27"/>
  <c r="R36" i="27"/>
  <c r="R35" i="27"/>
  <c r="R34" i="27"/>
  <c r="R33" i="27"/>
  <c r="R32" i="27"/>
  <c r="R31" i="27"/>
  <c r="R30" i="27"/>
  <c r="R29" i="27"/>
  <c r="R28" i="27"/>
  <c r="R27" i="27"/>
  <c r="R26" i="27"/>
  <c r="R25" i="27"/>
  <c r="R24" i="27"/>
  <c r="R23" i="27"/>
  <c r="R22" i="27"/>
  <c r="R21" i="27"/>
  <c r="R20" i="27"/>
  <c r="R19" i="27"/>
  <c r="R18" i="27"/>
  <c r="R17" i="27"/>
  <c r="R16" i="27"/>
  <c r="R15" i="27"/>
  <c r="R14" i="27"/>
  <c r="R13" i="27"/>
  <c r="R12" i="27"/>
  <c r="R11" i="27"/>
  <c r="R10" i="27"/>
  <c r="R9" i="27"/>
  <c r="R8" i="27"/>
  <c r="R7" i="27"/>
  <c r="R6" i="27"/>
  <c r="R5" i="27"/>
  <c r="A11877" i="3"/>
  <c r="A11878" i="3"/>
  <c r="A11879" i="3"/>
  <c r="A11880" i="3"/>
  <c r="A11881" i="3"/>
  <c r="A11882" i="3"/>
  <c r="A11883" i="3"/>
  <c r="A11884" i="3"/>
  <c r="A11885" i="3"/>
  <c r="A11886" i="3"/>
  <c r="A11887" i="3"/>
  <c r="A11888" i="3"/>
  <c r="A11889" i="3"/>
  <c r="A11890" i="3"/>
  <c r="A11891" i="3"/>
  <c r="B11877" i="3"/>
  <c r="B11878" i="3"/>
  <c r="B11879" i="3"/>
  <c r="B11880" i="3"/>
  <c r="B11881" i="3"/>
  <c r="B11882" i="3"/>
  <c r="B11883" i="3"/>
  <c r="B11884" i="3"/>
  <c r="B11885" i="3"/>
  <c r="B11886" i="3"/>
  <c r="B11887" i="3"/>
  <c r="B11888" i="3"/>
  <c r="B11889" i="3"/>
  <c r="B11890" i="3"/>
  <c r="B11891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J11877" i="3"/>
  <c r="J11878" i="3"/>
  <c r="J11879" i="3"/>
  <c r="J11880" i="3"/>
  <c r="J11881" i="3"/>
  <c r="J11882" i="3"/>
  <c r="J11883" i="3"/>
  <c r="J11884" i="3"/>
  <c r="J11885" i="3"/>
  <c r="J11886" i="3"/>
  <c r="J11887" i="3"/>
  <c r="J11888" i="3"/>
  <c r="J11889" i="3"/>
  <c r="J11890" i="3"/>
  <c r="J11891" i="3"/>
  <c r="K11877" i="3"/>
  <c r="K11878" i="3"/>
  <c r="K11879" i="3"/>
  <c r="K11880" i="3"/>
  <c r="K11881" i="3"/>
  <c r="K11882" i="3"/>
  <c r="K11883" i="3"/>
  <c r="K11884" i="3"/>
  <c r="K11885" i="3"/>
  <c r="K11886" i="3"/>
  <c r="K11887" i="3"/>
  <c r="K11888" i="3"/>
  <c r="K11889" i="3"/>
  <c r="K11890" i="3"/>
  <c r="K11891" i="3"/>
  <c r="M11877" i="3"/>
  <c r="N11877" i="3" s="1"/>
  <c r="M11878" i="3"/>
  <c r="N11878" i="3" s="1"/>
  <c r="M11879" i="3"/>
  <c r="N11879" i="3" s="1"/>
  <c r="M11880" i="3"/>
  <c r="M11881" i="3"/>
  <c r="N11881" i="3" s="1"/>
  <c r="M11882" i="3"/>
  <c r="N11882" i="3" s="1"/>
  <c r="M11883" i="3"/>
  <c r="N11883" i="3" s="1"/>
  <c r="M11884" i="3"/>
  <c r="N11884" i="3" s="1"/>
  <c r="M11885" i="3"/>
  <c r="N11885" i="3" s="1"/>
  <c r="M11886" i="3"/>
  <c r="N11886" i="3" s="1"/>
  <c r="M11887" i="3"/>
  <c r="N11887" i="3" s="1"/>
  <c r="M11888" i="3"/>
  <c r="N11888" i="3" s="1"/>
  <c r="M11889" i="3"/>
  <c r="N11889" i="3" s="1"/>
  <c r="M11890" i="3"/>
  <c r="N11890" i="3" s="1"/>
  <c r="M11891" i="3"/>
  <c r="N11891" i="3" s="1"/>
  <c r="N11880" i="3"/>
  <c r="A11892" i="3"/>
  <c r="A11893" i="3"/>
  <c r="A11894" i="3"/>
  <c r="A11895" i="3"/>
  <c r="A11896" i="3"/>
  <c r="A11897" i="3"/>
  <c r="A11898" i="3"/>
  <c r="A11899" i="3"/>
  <c r="A11900" i="3"/>
  <c r="A11901" i="3"/>
  <c r="A11902" i="3"/>
  <c r="A11903" i="3"/>
  <c r="A11904" i="3"/>
  <c r="A11989" i="3"/>
  <c r="A11990" i="3"/>
  <c r="B11892" i="3"/>
  <c r="B11893" i="3"/>
  <c r="B11894" i="3"/>
  <c r="B11895" i="3"/>
  <c r="B11896" i="3"/>
  <c r="B11897" i="3"/>
  <c r="B11898" i="3"/>
  <c r="B11899" i="3"/>
  <c r="B11900" i="3"/>
  <c r="B11901" i="3"/>
  <c r="B11902" i="3"/>
  <c r="B11903" i="3"/>
  <c r="B11904" i="3"/>
  <c r="B11989" i="3"/>
  <c r="B11990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89" i="3"/>
  <c r="F11990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89" i="3"/>
  <c r="G11990" i="3"/>
  <c r="H11892" i="3"/>
  <c r="H11893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89" i="3"/>
  <c r="H11990" i="3"/>
  <c r="J11892" i="3"/>
  <c r="J11893" i="3"/>
  <c r="J11894" i="3"/>
  <c r="J11895" i="3"/>
  <c r="J11896" i="3"/>
  <c r="J11897" i="3"/>
  <c r="J11898" i="3"/>
  <c r="J11899" i="3"/>
  <c r="J11900" i="3"/>
  <c r="J11901" i="3"/>
  <c r="J11902" i="3"/>
  <c r="J11903" i="3"/>
  <c r="J11904" i="3"/>
  <c r="J11989" i="3"/>
  <c r="J11990" i="3"/>
  <c r="K11892" i="3"/>
  <c r="K11893" i="3"/>
  <c r="K11894" i="3"/>
  <c r="K11895" i="3"/>
  <c r="K11896" i="3"/>
  <c r="K11897" i="3"/>
  <c r="K11898" i="3"/>
  <c r="K11899" i="3"/>
  <c r="K11900" i="3"/>
  <c r="K11901" i="3"/>
  <c r="K11902" i="3"/>
  <c r="K11903" i="3"/>
  <c r="K11904" i="3"/>
  <c r="K11989" i="3"/>
  <c r="K11990" i="3"/>
  <c r="M11892" i="3"/>
  <c r="N11892" i="3" s="1"/>
  <c r="M11893" i="3"/>
  <c r="N11893" i="3" s="1"/>
  <c r="M11894" i="3"/>
  <c r="N11894" i="3" s="1"/>
  <c r="M11895" i="3"/>
  <c r="N11895" i="3" s="1"/>
  <c r="M11896" i="3"/>
  <c r="N11896" i="3" s="1"/>
  <c r="M11897" i="3"/>
  <c r="N11897" i="3" s="1"/>
  <c r="M11898" i="3"/>
  <c r="N11898" i="3" s="1"/>
  <c r="M11899" i="3"/>
  <c r="N11899" i="3" s="1"/>
  <c r="M11900" i="3"/>
  <c r="N11900" i="3" s="1"/>
  <c r="M11901" i="3"/>
  <c r="N11901" i="3" s="1"/>
  <c r="M11902" i="3"/>
  <c r="N11902" i="3" s="1"/>
  <c r="M11903" i="3"/>
  <c r="N11903" i="3" s="1"/>
  <c r="M11904" i="3"/>
  <c r="N11904" i="3" s="1"/>
  <c r="M11989" i="3"/>
  <c r="N11989" i="3" s="1"/>
  <c r="M11990" i="3"/>
  <c r="N11990" i="3" s="1"/>
  <c r="R16" i="26"/>
  <c r="A11832" i="3"/>
  <c r="A11833" i="3"/>
  <c r="A11834" i="3"/>
  <c r="A11835" i="3"/>
  <c r="A11836" i="3"/>
  <c r="A11837" i="3"/>
  <c r="A11838" i="3"/>
  <c r="A11839" i="3"/>
  <c r="A11840" i="3"/>
  <c r="A11841" i="3"/>
  <c r="A11842" i="3"/>
  <c r="A11843" i="3"/>
  <c r="A11844" i="3"/>
  <c r="A11845" i="3"/>
  <c r="A11846" i="3"/>
  <c r="A11847" i="3"/>
  <c r="A11848" i="3"/>
  <c r="A11849" i="3"/>
  <c r="A11850" i="3"/>
  <c r="A11851" i="3"/>
  <c r="B11832" i="3"/>
  <c r="B11833" i="3"/>
  <c r="B11834" i="3"/>
  <c r="B11835" i="3"/>
  <c r="B11836" i="3"/>
  <c r="B11837" i="3"/>
  <c r="B11838" i="3"/>
  <c r="B11839" i="3"/>
  <c r="B11840" i="3"/>
  <c r="B11841" i="3"/>
  <c r="B11842" i="3"/>
  <c r="B11843" i="3"/>
  <c r="B11844" i="3"/>
  <c r="B11845" i="3"/>
  <c r="B11846" i="3"/>
  <c r="B11847" i="3"/>
  <c r="B11848" i="3"/>
  <c r="B11849" i="3"/>
  <c r="B11850" i="3"/>
  <c r="B1185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J11832" i="3"/>
  <c r="J11833" i="3"/>
  <c r="J11834" i="3"/>
  <c r="J11835" i="3"/>
  <c r="J11836" i="3"/>
  <c r="J11837" i="3"/>
  <c r="J11838" i="3"/>
  <c r="J11839" i="3"/>
  <c r="J11840" i="3"/>
  <c r="J11841" i="3"/>
  <c r="J11842" i="3"/>
  <c r="J11843" i="3"/>
  <c r="J11844" i="3"/>
  <c r="J11845" i="3"/>
  <c r="J11846" i="3"/>
  <c r="J11847" i="3"/>
  <c r="J11848" i="3"/>
  <c r="J11849" i="3"/>
  <c r="J11850" i="3"/>
  <c r="J11851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49" i="3"/>
  <c r="K11850" i="3"/>
  <c r="K11851" i="3"/>
  <c r="M11832" i="3"/>
  <c r="N11832" i="3" s="1"/>
  <c r="M11833" i="3"/>
  <c r="N11833" i="3" s="1"/>
  <c r="M11834" i="3"/>
  <c r="N11834" i="3" s="1"/>
  <c r="M11835" i="3"/>
  <c r="N11835" i="3" s="1"/>
  <c r="M11836" i="3"/>
  <c r="N11836" i="3" s="1"/>
  <c r="M11837" i="3"/>
  <c r="N11837" i="3" s="1"/>
  <c r="M11838" i="3"/>
  <c r="N11838" i="3" s="1"/>
  <c r="M11839" i="3"/>
  <c r="N11839" i="3" s="1"/>
  <c r="M11840" i="3"/>
  <c r="N11840" i="3" s="1"/>
  <c r="M11841" i="3"/>
  <c r="N11841" i="3" s="1"/>
  <c r="M11842" i="3"/>
  <c r="N11842" i="3" s="1"/>
  <c r="M11843" i="3"/>
  <c r="N11843" i="3" s="1"/>
  <c r="M11844" i="3"/>
  <c r="N11844" i="3" s="1"/>
  <c r="M11845" i="3"/>
  <c r="N11845" i="3" s="1"/>
  <c r="M11846" i="3"/>
  <c r="N11846" i="3" s="1"/>
  <c r="M11847" i="3"/>
  <c r="N11847" i="3" s="1"/>
  <c r="M11848" i="3"/>
  <c r="N11848" i="3" s="1"/>
  <c r="M11849" i="3"/>
  <c r="N11849" i="3" s="1"/>
  <c r="M11850" i="3"/>
  <c r="N11850" i="3" s="1"/>
  <c r="M11851" i="3"/>
  <c r="N11851" i="3" s="1"/>
  <c r="A11852" i="3"/>
  <c r="A11853" i="3"/>
  <c r="A11854" i="3"/>
  <c r="A11855" i="3"/>
  <c r="A11856" i="3"/>
  <c r="A11857" i="3"/>
  <c r="A11858" i="3"/>
  <c r="A11859" i="3"/>
  <c r="A11860" i="3"/>
  <c r="A11861" i="3"/>
  <c r="A11862" i="3"/>
  <c r="A11863" i="3"/>
  <c r="A11864" i="3"/>
  <c r="A11865" i="3"/>
  <c r="A11866" i="3"/>
  <c r="A11867" i="3"/>
  <c r="A11868" i="3"/>
  <c r="A11869" i="3"/>
  <c r="A11870" i="3"/>
  <c r="A11871" i="3"/>
  <c r="B11852" i="3"/>
  <c r="B11853" i="3"/>
  <c r="B11854" i="3"/>
  <c r="B11855" i="3"/>
  <c r="B11856" i="3"/>
  <c r="B11857" i="3"/>
  <c r="B11858" i="3"/>
  <c r="B11859" i="3"/>
  <c r="B11860" i="3"/>
  <c r="B11861" i="3"/>
  <c r="B11862" i="3"/>
  <c r="B11863" i="3"/>
  <c r="B11864" i="3"/>
  <c r="B11865" i="3"/>
  <c r="B11866" i="3"/>
  <c r="B11867" i="3"/>
  <c r="B11868" i="3"/>
  <c r="B11869" i="3"/>
  <c r="B11870" i="3"/>
  <c r="B1187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J11852" i="3"/>
  <c r="J11853" i="3"/>
  <c r="J11854" i="3"/>
  <c r="J11855" i="3"/>
  <c r="J11856" i="3"/>
  <c r="J11857" i="3"/>
  <c r="J11858" i="3"/>
  <c r="J11859" i="3"/>
  <c r="J11860" i="3"/>
  <c r="J11861" i="3"/>
  <c r="J11862" i="3"/>
  <c r="J11863" i="3"/>
  <c r="J11864" i="3"/>
  <c r="J11865" i="3"/>
  <c r="J11866" i="3"/>
  <c r="J11867" i="3"/>
  <c r="J11868" i="3"/>
  <c r="J11869" i="3"/>
  <c r="J11870" i="3"/>
  <c r="J11871" i="3"/>
  <c r="K11852" i="3"/>
  <c r="K11853" i="3"/>
  <c r="K11854" i="3"/>
  <c r="K11855" i="3"/>
  <c r="K11856" i="3"/>
  <c r="K11857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M11852" i="3"/>
  <c r="M11853" i="3"/>
  <c r="M11854" i="3"/>
  <c r="M11855" i="3"/>
  <c r="N11855" i="3" s="1"/>
  <c r="M11856" i="3"/>
  <c r="N11856" i="3" s="1"/>
  <c r="M11857" i="3"/>
  <c r="N11857" i="3" s="1"/>
  <c r="M11858" i="3"/>
  <c r="N11858" i="3" s="1"/>
  <c r="M11859" i="3"/>
  <c r="N11859" i="3" s="1"/>
  <c r="M11860" i="3"/>
  <c r="N11860" i="3" s="1"/>
  <c r="M11861" i="3"/>
  <c r="N11861" i="3" s="1"/>
  <c r="M11862" i="3"/>
  <c r="N11862" i="3" s="1"/>
  <c r="M11863" i="3"/>
  <c r="N11863" i="3" s="1"/>
  <c r="M11864" i="3"/>
  <c r="N11864" i="3" s="1"/>
  <c r="M11865" i="3"/>
  <c r="N11865" i="3" s="1"/>
  <c r="M11866" i="3"/>
  <c r="N11866" i="3" s="1"/>
  <c r="M11867" i="3"/>
  <c r="N11867" i="3" s="1"/>
  <c r="M11868" i="3"/>
  <c r="N11868" i="3" s="1"/>
  <c r="M11869" i="3"/>
  <c r="N11869" i="3" s="1"/>
  <c r="M11870" i="3"/>
  <c r="N11870" i="3" s="1"/>
  <c r="M11871" i="3"/>
  <c r="N11871" i="3" s="1"/>
  <c r="N11852" i="3"/>
  <c r="N11853" i="3"/>
  <c r="N11854" i="3"/>
  <c r="A11819" i="3"/>
  <c r="A11820" i="3"/>
  <c r="A11821" i="3"/>
  <c r="A11822" i="3"/>
  <c r="A11823" i="3"/>
  <c r="A11824" i="3"/>
  <c r="A11825" i="3"/>
  <c r="A11826" i="3"/>
  <c r="A11827" i="3"/>
  <c r="A11828" i="3"/>
  <c r="A11829" i="3"/>
  <c r="B11819" i="3"/>
  <c r="B11820" i="3"/>
  <c r="B11821" i="3"/>
  <c r="B11822" i="3"/>
  <c r="B11823" i="3"/>
  <c r="B11824" i="3"/>
  <c r="B11825" i="3"/>
  <c r="B11826" i="3"/>
  <c r="B11827" i="3"/>
  <c r="B11828" i="3"/>
  <c r="B11829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J11819" i="3"/>
  <c r="J11820" i="3"/>
  <c r="J11821" i="3"/>
  <c r="J11822" i="3"/>
  <c r="J11823" i="3"/>
  <c r="J11824" i="3"/>
  <c r="J11825" i="3"/>
  <c r="J11826" i="3"/>
  <c r="J11827" i="3"/>
  <c r="J11828" i="3"/>
  <c r="J11829" i="3"/>
  <c r="K11819" i="3"/>
  <c r="K11820" i="3"/>
  <c r="K11821" i="3"/>
  <c r="K11822" i="3"/>
  <c r="K11823" i="3"/>
  <c r="K11824" i="3"/>
  <c r="K11825" i="3"/>
  <c r="K11826" i="3"/>
  <c r="K11827" i="3"/>
  <c r="K11828" i="3"/>
  <c r="K11829" i="3"/>
  <c r="M11819" i="3"/>
  <c r="N11819" i="3" s="1"/>
  <c r="M11820" i="3"/>
  <c r="N11820" i="3" s="1"/>
  <c r="M11821" i="3"/>
  <c r="N11821" i="3" s="1"/>
  <c r="M11822" i="3"/>
  <c r="N11822" i="3" s="1"/>
  <c r="M11823" i="3"/>
  <c r="N11823" i="3" s="1"/>
  <c r="M11824" i="3"/>
  <c r="N11824" i="3" s="1"/>
  <c r="M11825" i="3"/>
  <c r="N11825" i="3" s="1"/>
  <c r="M11826" i="3"/>
  <c r="N11826" i="3" s="1"/>
  <c r="M11827" i="3"/>
  <c r="N11827" i="3" s="1"/>
  <c r="M11828" i="3"/>
  <c r="N11828" i="3" s="1"/>
  <c r="M11829" i="3"/>
  <c r="N11829" i="3" s="1"/>
  <c r="A11830" i="3"/>
  <c r="A11831" i="3"/>
  <c r="A11872" i="3"/>
  <c r="A11873" i="3"/>
  <c r="A11874" i="3"/>
  <c r="A11875" i="3"/>
  <c r="A11876" i="3"/>
  <c r="A11991" i="3"/>
  <c r="A11992" i="3"/>
  <c r="A12360" i="3"/>
  <c r="A12361" i="3"/>
  <c r="B11830" i="3"/>
  <c r="B11831" i="3"/>
  <c r="B11872" i="3"/>
  <c r="B11873" i="3"/>
  <c r="B11874" i="3"/>
  <c r="B11875" i="3"/>
  <c r="B11876" i="3"/>
  <c r="B11991" i="3"/>
  <c r="B11992" i="3"/>
  <c r="B12360" i="3"/>
  <c r="B12361" i="3"/>
  <c r="F11830" i="3"/>
  <c r="F11831" i="3"/>
  <c r="F11872" i="3"/>
  <c r="F11873" i="3"/>
  <c r="F11874" i="3"/>
  <c r="F11875" i="3"/>
  <c r="F11876" i="3"/>
  <c r="F11991" i="3"/>
  <c r="F11992" i="3"/>
  <c r="F12360" i="3"/>
  <c r="F12361" i="3"/>
  <c r="G11830" i="3"/>
  <c r="G11831" i="3"/>
  <c r="G11872" i="3"/>
  <c r="G11873" i="3"/>
  <c r="G11874" i="3"/>
  <c r="G11875" i="3"/>
  <c r="G11876" i="3"/>
  <c r="G11991" i="3"/>
  <c r="G11992" i="3"/>
  <c r="G12360" i="3"/>
  <c r="G12361" i="3"/>
  <c r="H11830" i="3"/>
  <c r="H11831" i="3"/>
  <c r="H11872" i="3"/>
  <c r="H11873" i="3"/>
  <c r="H11874" i="3"/>
  <c r="H11875" i="3"/>
  <c r="H11876" i="3"/>
  <c r="H11991" i="3"/>
  <c r="H11992" i="3"/>
  <c r="H12360" i="3"/>
  <c r="H12361" i="3"/>
  <c r="J11830" i="3"/>
  <c r="J11831" i="3"/>
  <c r="J11872" i="3"/>
  <c r="J11873" i="3"/>
  <c r="J11874" i="3"/>
  <c r="J11875" i="3"/>
  <c r="J11876" i="3"/>
  <c r="J11991" i="3"/>
  <c r="J11992" i="3"/>
  <c r="J12360" i="3"/>
  <c r="J12361" i="3"/>
  <c r="K11830" i="3"/>
  <c r="K11831" i="3"/>
  <c r="K11872" i="3"/>
  <c r="K11873" i="3"/>
  <c r="K11874" i="3"/>
  <c r="K11875" i="3"/>
  <c r="K11876" i="3"/>
  <c r="K11991" i="3"/>
  <c r="K11992" i="3"/>
  <c r="K12360" i="3"/>
  <c r="K12361" i="3"/>
  <c r="M11830" i="3"/>
  <c r="N11830" i="3" s="1"/>
  <c r="M11831" i="3"/>
  <c r="N11831" i="3" s="1"/>
  <c r="M11872" i="3"/>
  <c r="N11872" i="3" s="1"/>
  <c r="M11873" i="3"/>
  <c r="N11873" i="3" s="1"/>
  <c r="M11874" i="3"/>
  <c r="N11874" i="3" s="1"/>
  <c r="M11875" i="3"/>
  <c r="N11875" i="3" s="1"/>
  <c r="M11876" i="3"/>
  <c r="N11876" i="3" s="1"/>
  <c r="M11991" i="3"/>
  <c r="N11991" i="3" s="1"/>
  <c r="M11992" i="3"/>
  <c r="N11992" i="3" s="1"/>
  <c r="M12360" i="3"/>
  <c r="N12360" i="3" s="1"/>
  <c r="M12361" i="3"/>
  <c r="N12361" i="3" s="1"/>
  <c r="A11790" i="3"/>
  <c r="A11791" i="3"/>
  <c r="A11792" i="3"/>
  <c r="A11793" i="3"/>
  <c r="A11794" i="3"/>
  <c r="A11795" i="3"/>
  <c r="A11796" i="3"/>
  <c r="A11797" i="3"/>
  <c r="A11798" i="3"/>
  <c r="A11799" i="3"/>
  <c r="A11800" i="3"/>
  <c r="A11801" i="3"/>
  <c r="A11802" i="3"/>
  <c r="B11790" i="3"/>
  <c r="B11791" i="3"/>
  <c r="B11792" i="3"/>
  <c r="B11793" i="3"/>
  <c r="B11794" i="3"/>
  <c r="B11795" i="3"/>
  <c r="B11796" i="3"/>
  <c r="B11797" i="3"/>
  <c r="B11798" i="3"/>
  <c r="B11799" i="3"/>
  <c r="B11800" i="3"/>
  <c r="B11801" i="3"/>
  <c r="B11802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H11790" i="3"/>
  <c r="H11791" i="3"/>
  <c r="H11792" i="3"/>
  <c r="H11793" i="3"/>
  <c r="H11794" i="3"/>
  <c r="H11795" i="3"/>
  <c r="H11796" i="3"/>
  <c r="H11797" i="3"/>
  <c r="H11798" i="3"/>
  <c r="H11799" i="3"/>
  <c r="H11800" i="3"/>
  <c r="H11801" i="3"/>
  <c r="H11802" i="3"/>
  <c r="J11790" i="3"/>
  <c r="J11791" i="3"/>
  <c r="J11792" i="3"/>
  <c r="J11793" i="3"/>
  <c r="J11794" i="3"/>
  <c r="J11795" i="3"/>
  <c r="J11796" i="3"/>
  <c r="J11797" i="3"/>
  <c r="J11798" i="3"/>
  <c r="J11799" i="3"/>
  <c r="J11800" i="3"/>
  <c r="J11801" i="3"/>
  <c r="J11802" i="3"/>
  <c r="K11790" i="3"/>
  <c r="K11791" i="3"/>
  <c r="K11792" i="3"/>
  <c r="K11793" i="3"/>
  <c r="K11794" i="3"/>
  <c r="K11795" i="3"/>
  <c r="K11796" i="3"/>
  <c r="K11797" i="3"/>
  <c r="K11798" i="3"/>
  <c r="K11799" i="3"/>
  <c r="K11800" i="3"/>
  <c r="K11801" i="3"/>
  <c r="K11802" i="3"/>
  <c r="M11790" i="3"/>
  <c r="N11790" i="3" s="1"/>
  <c r="M11791" i="3"/>
  <c r="N11791" i="3" s="1"/>
  <c r="M11792" i="3"/>
  <c r="N11792" i="3" s="1"/>
  <c r="M11793" i="3"/>
  <c r="N11793" i="3" s="1"/>
  <c r="M11794" i="3"/>
  <c r="N11794" i="3" s="1"/>
  <c r="M11795" i="3"/>
  <c r="N11795" i="3" s="1"/>
  <c r="M11796" i="3"/>
  <c r="N11796" i="3" s="1"/>
  <c r="M11797" i="3"/>
  <c r="N11797" i="3" s="1"/>
  <c r="M11798" i="3"/>
  <c r="N11798" i="3" s="1"/>
  <c r="M11799" i="3"/>
  <c r="N11799" i="3" s="1"/>
  <c r="M11800" i="3"/>
  <c r="N11800" i="3" s="1"/>
  <c r="M11801" i="3"/>
  <c r="N11801" i="3" s="1"/>
  <c r="M11802" i="3"/>
  <c r="N11802" i="3" s="1"/>
  <c r="A11803" i="3"/>
  <c r="A11804" i="3"/>
  <c r="A11805" i="3"/>
  <c r="A11806" i="3"/>
  <c r="A11807" i="3"/>
  <c r="A11808" i="3"/>
  <c r="A11809" i="3"/>
  <c r="A11810" i="3"/>
  <c r="A11811" i="3"/>
  <c r="A11812" i="3"/>
  <c r="A11813" i="3"/>
  <c r="A11814" i="3"/>
  <c r="A11815" i="3"/>
  <c r="B11803" i="3"/>
  <c r="B11804" i="3"/>
  <c r="B11805" i="3"/>
  <c r="B11806" i="3"/>
  <c r="B11807" i="3"/>
  <c r="B11808" i="3"/>
  <c r="B11809" i="3"/>
  <c r="B11810" i="3"/>
  <c r="B11811" i="3"/>
  <c r="B11812" i="3"/>
  <c r="B11813" i="3"/>
  <c r="B11814" i="3"/>
  <c r="B11815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J11803" i="3"/>
  <c r="J11804" i="3"/>
  <c r="J11805" i="3"/>
  <c r="J11806" i="3"/>
  <c r="J11807" i="3"/>
  <c r="J11808" i="3"/>
  <c r="J11809" i="3"/>
  <c r="J11810" i="3"/>
  <c r="J11811" i="3"/>
  <c r="J11812" i="3"/>
  <c r="J11813" i="3"/>
  <c r="J11814" i="3"/>
  <c r="J11815" i="3"/>
  <c r="K11803" i="3"/>
  <c r="K11804" i="3"/>
  <c r="K11805" i="3"/>
  <c r="K11806" i="3"/>
  <c r="K11807" i="3"/>
  <c r="K11808" i="3"/>
  <c r="K11809" i="3"/>
  <c r="K11810" i="3"/>
  <c r="K11811" i="3"/>
  <c r="K11812" i="3"/>
  <c r="K11813" i="3"/>
  <c r="K11814" i="3"/>
  <c r="K11815" i="3"/>
  <c r="M11803" i="3"/>
  <c r="N11803" i="3" s="1"/>
  <c r="M11804" i="3"/>
  <c r="N11804" i="3" s="1"/>
  <c r="M11805" i="3"/>
  <c r="N11805" i="3" s="1"/>
  <c r="M11806" i="3"/>
  <c r="N11806" i="3" s="1"/>
  <c r="M11807" i="3"/>
  <c r="N11807" i="3" s="1"/>
  <c r="M11808" i="3"/>
  <c r="N11808" i="3" s="1"/>
  <c r="M11809" i="3"/>
  <c r="N11809" i="3" s="1"/>
  <c r="M11810" i="3"/>
  <c r="N11810" i="3" s="1"/>
  <c r="M11811" i="3"/>
  <c r="N11811" i="3" s="1"/>
  <c r="M11812" i="3"/>
  <c r="N11812" i="3" s="1"/>
  <c r="M11813" i="3"/>
  <c r="N11813" i="3" s="1"/>
  <c r="M11814" i="3"/>
  <c r="N11814" i="3" s="1"/>
  <c r="M11815" i="3"/>
  <c r="N11815" i="3" s="1"/>
  <c r="A11778" i="3"/>
  <c r="B11778" i="3"/>
  <c r="F11778" i="3"/>
  <c r="G11778" i="3"/>
  <c r="H11778" i="3"/>
  <c r="J11778" i="3"/>
  <c r="K11778" i="3"/>
  <c r="M11778" i="3"/>
  <c r="N11778" i="3" s="1"/>
  <c r="A11775" i="3"/>
  <c r="B11775" i="3"/>
  <c r="F11775" i="3"/>
  <c r="G11775" i="3"/>
  <c r="H11775" i="3"/>
  <c r="J11775" i="3"/>
  <c r="K11775" i="3"/>
  <c r="M11775" i="3"/>
  <c r="N11775" i="3" s="1"/>
  <c r="A11746" i="3"/>
  <c r="A11747" i="3"/>
  <c r="A11748" i="3"/>
  <c r="A11749" i="3"/>
  <c r="A11750" i="3"/>
  <c r="A11751" i="3"/>
  <c r="A11752" i="3"/>
  <c r="A11753" i="3"/>
  <c r="A11754" i="3"/>
  <c r="A11755" i="3"/>
  <c r="A11756" i="3"/>
  <c r="A11757" i="3"/>
  <c r="A11758" i="3"/>
  <c r="A11759" i="3"/>
  <c r="A11760" i="3"/>
  <c r="A11761" i="3"/>
  <c r="A11762" i="3"/>
  <c r="A11763" i="3"/>
  <c r="B11746" i="3"/>
  <c r="B11747" i="3"/>
  <c r="B11748" i="3"/>
  <c r="B11749" i="3"/>
  <c r="B11750" i="3"/>
  <c r="B11751" i="3"/>
  <c r="B11752" i="3"/>
  <c r="B11753" i="3"/>
  <c r="B11754" i="3"/>
  <c r="B11755" i="3"/>
  <c r="B11756" i="3"/>
  <c r="B11757" i="3"/>
  <c r="B11758" i="3"/>
  <c r="B11759" i="3"/>
  <c r="B11760" i="3"/>
  <c r="B11761" i="3"/>
  <c r="B11762" i="3"/>
  <c r="B11763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H11746" i="3"/>
  <c r="H11747" i="3"/>
  <c r="H11748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J11746" i="3"/>
  <c r="J11747" i="3"/>
  <c r="J11748" i="3"/>
  <c r="J11749" i="3"/>
  <c r="J11750" i="3"/>
  <c r="J11751" i="3"/>
  <c r="J11752" i="3"/>
  <c r="J11753" i="3"/>
  <c r="J11754" i="3"/>
  <c r="J11755" i="3"/>
  <c r="J11756" i="3"/>
  <c r="J11757" i="3"/>
  <c r="J11758" i="3"/>
  <c r="J11759" i="3"/>
  <c r="J11760" i="3"/>
  <c r="J11761" i="3"/>
  <c r="J11762" i="3"/>
  <c r="J11763" i="3"/>
  <c r="K11746" i="3"/>
  <c r="K11747" i="3"/>
  <c r="K11748" i="3"/>
  <c r="K11749" i="3"/>
  <c r="K11750" i="3"/>
  <c r="K11751" i="3"/>
  <c r="K11752" i="3"/>
  <c r="K11753" i="3"/>
  <c r="K11754" i="3"/>
  <c r="K11755" i="3"/>
  <c r="K11756" i="3"/>
  <c r="K11757" i="3"/>
  <c r="K11758" i="3"/>
  <c r="K11759" i="3"/>
  <c r="K11760" i="3"/>
  <c r="K11761" i="3"/>
  <c r="K11762" i="3"/>
  <c r="K11763" i="3"/>
  <c r="M11746" i="3"/>
  <c r="N11746" i="3" s="1"/>
  <c r="M11747" i="3"/>
  <c r="N11747" i="3" s="1"/>
  <c r="M11748" i="3"/>
  <c r="N11748" i="3" s="1"/>
  <c r="M11749" i="3"/>
  <c r="N11749" i="3" s="1"/>
  <c r="M11750" i="3"/>
  <c r="N11750" i="3" s="1"/>
  <c r="M11751" i="3"/>
  <c r="N11751" i="3" s="1"/>
  <c r="M11752" i="3"/>
  <c r="N11752" i="3" s="1"/>
  <c r="M11753" i="3"/>
  <c r="N11753" i="3" s="1"/>
  <c r="M11754" i="3"/>
  <c r="N11754" i="3" s="1"/>
  <c r="M11755" i="3"/>
  <c r="N11755" i="3" s="1"/>
  <c r="M11756" i="3"/>
  <c r="N11756" i="3" s="1"/>
  <c r="M11757" i="3"/>
  <c r="N11757" i="3" s="1"/>
  <c r="M11758" i="3"/>
  <c r="N11758" i="3" s="1"/>
  <c r="M11759" i="3"/>
  <c r="N11759" i="3" s="1"/>
  <c r="M11760" i="3"/>
  <c r="N11760" i="3" s="1"/>
  <c r="M11761" i="3"/>
  <c r="N11761" i="3" s="1"/>
  <c r="M11762" i="3"/>
  <c r="N11762" i="3" s="1"/>
  <c r="M11763" i="3"/>
  <c r="N11763" i="3" s="1"/>
  <c r="A11764" i="3"/>
  <c r="A11765" i="3"/>
  <c r="A11766" i="3"/>
  <c r="A11767" i="3"/>
  <c r="A11768" i="3"/>
  <c r="A11769" i="3"/>
  <c r="A11770" i="3"/>
  <c r="A11771" i="3"/>
  <c r="A11772" i="3"/>
  <c r="A11773" i="3"/>
  <c r="A11774" i="3"/>
  <c r="A11776" i="3"/>
  <c r="A11777" i="3"/>
  <c r="A11779" i="3"/>
  <c r="A11780" i="3"/>
  <c r="A11781" i="3"/>
  <c r="A11782" i="3"/>
  <c r="B11764" i="3"/>
  <c r="B11765" i="3"/>
  <c r="B11766" i="3"/>
  <c r="B11767" i="3"/>
  <c r="B11768" i="3"/>
  <c r="B11769" i="3"/>
  <c r="B11770" i="3"/>
  <c r="B11771" i="3"/>
  <c r="B11772" i="3"/>
  <c r="B11773" i="3"/>
  <c r="B11774" i="3"/>
  <c r="B11776" i="3"/>
  <c r="B11777" i="3"/>
  <c r="B11779" i="3"/>
  <c r="B11780" i="3"/>
  <c r="B11781" i="3"/>
  <c r="B11782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6" i="3"/>
  <c r="F11777" i="3"/>
  <c r="F11779" i="3"/>
  <c r="F11780" i="3"/>
  <c r="F11781" i="3"/>
  <c r="F11782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6" i="3"/>
  <c r="G11777" i="3"/>
  <c r="G11779" i="3"/>
  <c r="G11780" i="3"/>
  <c r="G11781" i="3"/>
  <c r="G11782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6" i="3"/>
  <c r="H11777" i="3"/>
  <c r="H11779" i="3"/>
  <c r="H11780" i="3"/>
  <c r="H11781" i="3"/>
  <c r="H11782" i="3"/>
  <c r="J11764" i="3"/>
  <c r="J11765" i="3"/>
  <c r="J11766" i="3"/>
  <c r="J11767" i="3"/>
  <c r="J11768" i="3"/>
  <c r="J11769" i="3"/>
  <c r="J11770" i="3"/>
  <c r="J11771" i="3"/>
  <c r="J11772" i="3"/>
  <c r="J11773" i="3"/>
  <c r="J11774" i="3"/>
  <c r="J11776" i="3"/>
  <c r="J11777" i="3"/>
  <c r="J11779" i="3"/>
  <c r="J11780" i="3"/>
  <c r="J11781" i="3"/>
  <c r="J11782" i="3"/>
  <c r="K11764" i="3"/>
  <c r="K11765" i="3"/>
  <c r="K11766" i="3"/>
  <c r="K11767" i="3"/>
  <c r="K11768" i="3"/>
  <c r="K11769" i="3"/>
  <c r="K11770" i="3"/>
  <c r="K11771" i="3"/>
  <c r="K11772" i="3"/>
  <c r="K11773" i="3"/>
  <c r="K11774" i="3"/>
  <c r="K11776" i="3"/>
  <c r="K11777" i="3"/>
  <c r="K11779" i="3"/>
  <c r="K11780" i="3"/>
  <c r="K11781" i="3"/>
  <c r="K11782" i="3"/>
  <c r="M11764" i="3"/>
  <c r="N11764" i="3" s="1"/>
  <c r="M11765" i="3"/>
  <c r="N11765" i="3" s="1"/>
  <c r="M11766" i="3"/>
  <c r="N11766" i="3" s="1"/>
  <c r="M11767" i="3"/>
  <c r="N11767" i="3" s="1"/>
  <c r="M11768" i="3"/>
  <c r="N11768" i="3" s="1"/>
  <c r="M11769" i="3"/>
  <c r="N11769" i="3" s="1"/>
  <c r="M11770" i="3"/>
  <c r="N11770" i="3" s="1"/>
  <c r="M11771" i="3"/>
  <c r="N11771" i="3" s="1"/>
  <c r="M11772" i="3"/>
  <c r="N11772" i="3" s="1"/>
  <c r="M11773" i="3"/>
  <c r="N11773" i="3" s="1"/>
  <c r="M11774" i="3"/>
  <c r="N11774" i="3" s="1"/>
  <c r="M11776" i="3"/>
  <c r="N11776" i="3" s="1"/>
  <c r="M11777" i="3"/>
  <c r="N11777" i="3" s="1"/>
  <c r="M11779" i="3"/>
  <c r="N11779" i="3" s="1"/>
  <c r="M11780" i="3"/>
  <c r="N11780" i="3" s="1"/>
  <c r="M11781" i="3"/>
  <c r="N11781" i="3" s="1"/>
  <c r="M11782" i="3"/>
  <c r="N11782" i="3" s="1"/>
  <c r="A11745" i="3"/>
  <c r="A11783" i="3"/>
  <c r="A11784" i="3"/>
  <c r="A11785" i="3"/>
  <c r="A11786" i="3"/>
  <c r="A11787" i="3"/>
  <c r="A11788" i="3"/>
  <c r="B11745" i="3"/>
  <c r="B11783" i="3"/>
  <c r="B11784" i="3"/>
  <c r="B11785" i="3"/>
  <c r="B11786" i="3"/>
  <c r="B11787" i="3"/>
  <c r="B11788" i="3"/>
  <c r="F11745" i="3"/>
  <c r="F11783" i="3"/>
  <c r="F11784" i="3"/>
  <c r="F11785" i="3"/>
  <c r="F11786" i="3"/>
  <c r="F11787" i="3"/>
  <c r="F11788" i="3"/>
  <c r="G11745" i="3"/>
  <c r="G11783" i="3"/>
  <c r="G11784" i="3"/>
  <c r="G11785" i="3"/>
  <c r="G11786" i="3"/>
  <c r="G11787" i="3"/>
  <c r="G11788" i="3"/>
  <c r="H11745" i="3"/>
  <c r="H11783" i="3"/>
  <c r="H11784" i="3"/>
  <c r="H11785" i="3"/>
  <c r="H11786" i="3"/>
  <c r="H11787" i="3"/>
  <c r="H11788" i="3"/>
  <c r="J11745" i="3"/>
  <c r="J11783" i="3"/>
  <c r="J11784" i="3"/>
  <c r="J11785" i="3"/>
  <c r="J11786" i="3"/>
  <c r="J11787" i="3"/>
  <c r="J11788" i="3"/>
  <c r="K11745" i="3"/>
  <c r="K11783" i="3"/>
  <c r="K11784" i="3"/>
  <c r="K11785" i="3"/>
  <c r="K11786" i="3"/>
  <c r="K11787" i="3"/>
  <c r="K11788" i="3"/>
  <c r="M11745" i="3"/>
  <c r="N11745" i="3" s="1"/>
  <c r="M11783" i="3"/>
  <c r="N11783" i="3" s="1"/>
  <c r="M11784" i="3"/>
  <c r="N11784" i="3" s="1"/>
  <c r="M11785" i="3"/>
  <c r="N11785" i="3" s="1"/>
  <c r="M11786" i="3"/>
  <c r="N11786" i="3" s="1"/>
  <c r="M11787" i="3"/>
  <c r="N11787" i="3" s="1"/>
  <c r="M11788" i="3"/>
  <c r="N11788" i="3" s="1"/>
  <c r="A11789" i="3"/>
  <c r="A11816" i="3"/>
  <c r="A11817" i="3"/>
  <c r="A11818" i="3"/>
  <c r="A12362" i="3"/>
  <c r="A13952" i="3"/>
  <c r="A14355" i="3"/>
  <c r="B11789" i="3"/>
  <c r="B11816" i="3"/>
  <c r="B11817" i="3"/>
  <c r="B11818" i="3"/>
  <c r="B12362" i="3"/>
  <c r="B13952" i="3"/>
  <c r="B14355" i="3"/>
  <c r="F11789" i="3"/>
  <c r="F11816" i="3"/>
  <c r="F11817" i="3"/>
  <c r="F11818" i="3"/>
  <c r="F12362" i="3"/>
  <c r="F13952" i="3"/>
  <c r="F14355" i="3"/>
  <c r="G11789" i="3"/>
  <c r="G11816" i="3"/>
  <c r="G11817" i="3"/>
  <c r="G11818" i="3"/>
  <c r="G12362" i="3"/>
  <c r="G13952" i="3"/>
  <c r="G14355" i="3"/>
  <c r="H11789" i="3"/>
  <c r="H11816" i="3"/>
  <c r="H11817" i="3"/>
  <c r="H11818" i="3"/>
  <c r="H12362" i="3"/>
  <c r="H13952" i="3"/>
  <c r="H14355" i="3"/>
  <c r="J11789" i="3"/>
  <c r="J11816" i="3"/>
  <c r="J11817" i="3"/>
  <c r="J11818" i="3"/>
  <c r="J12362" i="3"/>
  <c r="J13952" i="3"/>
  <c r="J14355" i="3"/>
  <c r="K11789" i="3"/>
  <c r="K11816" i="3"/>
  <c r="K11817" i="3"/>
  <c r="K11818" i="3"/>
  <c r="K12362" i="3"/>
  <c r="K13952" i="3"/>
  <c r="K14355" i="3"/>
  <c r="M11789" i="3"/>
  <c r="N11789" i="3" s="1"/>
  <c r="M11816" i="3"/>
  <c r="N11816" i="3" s="1"/>
  <c r="M11817" i="3"/>
  <c r="N11817" i="3" s="1"/>
  <c r="M11818" i="3"/>
  <c r="N11818" i="3" s="1"/>
  <c r="M12362" i="3"/>
  <c r="N12362" i="3" s="1"/>
  <c r="M13952" i="3"/>
  <c r="N13952" i="3" s="1"/>
  <c r="M14355" i="3"/>
  <c r="N14355" i="3" s="1"/>
  <c r="A11723" i="3"/>
  <c r="A11724" i="3"/>
  <c r="A11725" i="3"/>
  <c r="A11726" i="3"/>
  <c r="A11727" i="3"/>
  <c r="A11728" i="3"/>
  <c r="A11729" i="3"/>
  <c r="A11730" i="3"/>
  <c r="A11731" i="3"/>
  <c r="A11732" i="3"/>
  <c r="A11733" i="3"/>
  <c r="A11734" i="3"/>
  <c r="A11735" i="3"/>
  <c r="A11736" i="3"/>
  <c r="B11723" i="3"/>
  <c r="B11724" i="3"/>
  <c r="B11725" i="3"/>
  <c r="B11726" i="3"/>
  <c r="B11727" i="3"/>
  <c r="B11728" i="3"/>
  <c r="B11729" i="3"/>
  <c r="B11730" i="3"/>
  <c r="B11731" i="3"/>
  <c r="B11732" i="3"/>
  <c r="B11733" i="3"/>
  <c r="B11734" i="3"/>
  <c r="B11735" i="3"/>
  <c r="B11736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J11723" i="3"/>
  <c r="J11724" i="3"/>
  <c r="J11725" i="3"/>
  <c r="J11726" i="3"/>
  <c r="J11727" i="3"/>
  <c r="J11728" i="3"/>
  <c r="J11729" i="3"/>
  <c r="J11730" i="3"/>
  <c r="J11731" i="3"/>
  <c r="J11732" i="3"/>
  <c r="J11733" i="3"/>
  <c r="J11734" i="3"/>
  <c r="J11735" i="3"/>
  <c r="J11736" i="3"/>
  <c r="K11723" i="3"/>
  <c r="K11724" i="3"/>
  <c r="K11725" i="3"/>
  <c r="K11726" i="3"/>
  <c r="K11727" i="3"/>
  <c r="K11728" i="3"/>
  <c r="K11729" i="3"/>
  <c r="K11730" i="3"/>
  <c r="K11731" i="3"/>
  <c r="K11732" i="3"/>
  <c r="K11733" i="3"/>
  <c r="K11734" i="3"/>
  <c r="K11735" i="3"/>
  <c r="K11736" i="3"/>
  <c r="M11723" i="3"/>
  <c r="N11723" i="3" s="1"/>
  <c r="M11724" i="3"/>
  <c r="N11724" i="3" s="1"/>
  <c r="M11725" i="3"/>
  <c r="N11725" i="3" s="1"/>
  <c r="M11726" i="3"/>
  <c r="N11726" i="3" s="1"/>
  <c r="M11727" i="3"/>
  <c r="N11727" i="3" s="1"/>
  <c r="M11728" i="3"/>
  <c r="N11728" i="3" s="1"/>
  <c r="M11729" i="3"/>
  <c r="N11729" i="3" s="1"/>
  <c r="M11730" i="3"/>
  <c r="N11730" i="3" s="1"/>
  <c r="M11731" i="3"/>
  <c r="N11731" i="3" s="1"/>
  <c r="M11732" i="3"/>
  <c r="N11732" i="3" s="1"/>
  <c r="M11733" i="3"/>
  <c r="N11733" i="3" s="1"/>
  <c r="M11734" i="3"/>
  <c r="N11734" i="3" s="1"/>
  <c r="M11735" i="3"/>
  <c r="N11735" i="3" s="1"/>
  <c r="M11736" i="3"/>
  <c r="N11736" i="3" s="1"/>
  <c r="A11698" i="3"/>
  <c r="A11699" i="3"/>
  <c r="A11700" i="3"/>
  <c r="A11701" i="3"/>
  <c r="A11702" i="3"/>
  <c r="A11703" i="3"/>
  <c r="A11704" i="3"/>
  <c r="A11705" i="3"/>
  <c r="A11706" i="3"/>
  <c r="A11707" i="3"/>
  <c r="A11708" i="3"/>
  <c r="A11709" i="3"/>
  <c r="A11710" i="3"/>
  <c r="A11711" i="3"/>
  <c r="B11698" i="3"/>
  <c r="B11699" i="3"/>
  <c r="B11700" i="3"/>
  <c r="B11701" i="3"/>
  <c r="B11702" i="3"/>
  <c r="B11703" i="3"/>
  <c r="B11704" i="3"/>
  <c r="B11705" i="3"/>
  <c r="B11706" i="3"/>
  <c r="B11707" i="3"/>
  <c r="B11708" i="3"/>
  <c r="B11709" i="3"/>
  <c r="B11710" i="3"/>
  <c r="B11711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J11698" i="3"/>
  <c r="J11699" i="3"/>
  <c r="J11700" i="3"/>
  <c r="J11701" i="3"/>
  <c r="J11702" i="3"/>
  <c r="J11703" i="3"/>
  <c r="J11704" i="3"/>
  <c r="J11705" i="3"/>
  <c r="J11706" i="3"/>
  <c r="J11707" i="3"/>
  <c r="J11708" i="3"/>
  <c r="J11709" i="3"/>
  <c r="J11710" i="3"/>
  <c r="J11711" i="3"/>
  <c r="K11698" i="3"/>
  <c r="K11699" i="3"/>
  <c r="K11700" i="3"/>
  <c r="K11701" i="3"/>
  <c r="K11702" i="3"/>
  <c r="K11703" i="3"/>
  <c r="K11704" i="3"/>
  <c r="K11705" i="3"/>
  <c r="K11706" i="3"/>
  <c r="K11707" i="3"/>
  <c r="K11708" i="3"/>
  <c r="K11709" i="3"/>
  <c r="K11710" i="3"/>
  <c r="K11711" i="3"/>
  <c r="M11698" i="3"/>
  <c r="N11698" i="3" s="1"/>
  <c r="M11699" i="3"/>
  <c r="N11699" i="3" s="1"/>
  <c r="M11700" i="3"/>
  <c r="N11700" i="3" s="1"/>
  <c r="M11701" i="3"/>
  <c r="N11701" i="3" s="1"/>
  <c r="M11702" i="3"/>
  <c r="N11702" i="3" s="1"/>
  <c r="M11703" i="3"/>
  <c r="N11703" i="3" s="1"/>
  <c r="M11704" i="3"/>
  <c r="N11704" i="3" s="1"/>
  <c r="M11705" i="3"/>
  <c r="N11705" i="3" s="1"/>
  <c r="M11706" i="3"/>
  <c r="N11706" i="3" s="1"/>
  <c r="M11707" i="3"/>
  <c r="N11707" i="3" s="1"/>
  <c r="M11708" i="3"/>
  <c r="N11708" i="3" s="1"/>
  <c r="M11709" i="3"/>
  <c r="N11709" i="3" s="1"/>
  <c r="M11710" i="3"/>
  <c r="N11710" i="3" s="1"/>
  <c r="M11711" i="3"/>
  <c r="N11711" i="3" s="1"/>
  <c r="A11712" i="3"/>
  <c r="A11713" i="3"/>
  <c r="A11714" i="3"/>
  <c r="A11715" i="3"/>
  <c r="A11716" i="3"/>
  <c r="A11717" i="3"/>
  <c r="A11718" i="3"/>
  <c r="A11719" i="3"/>
  <c r="A11720" i="3"/>
  <c r="A11721" i="3"/>
  <c r="A11722" i="3"/>
  <c r="A11737" i="3"/>
  <c r="A11738" i="3"/>
  <c r="A11739" i="3"/>
  <c r="B11712" i="3"/>
  <c r="B11713" i="3"/>
  <c r="B11714" i="3"/>
  <c r="B11715" i="3"/>
  <c r="B11716" i="3"/>
  <c r="B11717" i="3"/>
  <c r="B11718" i="3"/>
  <c r="B11719" i="3"/>
  <c r="B11720" i="3"/>
  <c r="B11721" i="3"/>
  <c r="B11722" i="3"/>
  <c r="B11737" i="3"/>
  <c r="B11738" i="3"/>
  <c r="B11739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37" i="3"/>
  <c r="F11738" i="3"/>
  <c r="F11739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37" i="3"/>
  <c r="G11738" i="3"/>
  <c r="G11739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37" i="3"/>
  <c r="H11738" i="3"/>
  <c r="H11739" i="3"/>
  <c r="J11712" i="3"/>
  <c r="J11713" i="3"/>
  <c r="J11714" i="3"/>
  <c r="J11715" i="3"/>
  <c r="J11716" i="3"/>
  <c r="J11717" i="3"/>
  <c r="J11718" i="3"/>
  <c r="J11719" i="3"/>
  <c r="J11720" i="3"/>
  <c r="J11721" i="3"/>
  <c r="J11722" i="3"/>
  <c r="J11737" i="3"/>
  <c r="J11738" i="3"/>
  <c r="J11739" i="3"/>
  <c r="K11712" i="3"/>
  <c r="K11713" i="3"/>
  <c r="K11714" i="3"/>
  <c r="K11715" i="3"/>
  <c r="K11716" i="3"/>
  <c r="K11717" i="3"/>
  <c r="K11718" i="3"/>
  <c r="K11719" i="3"/>
  <c r="K11720" i="3"/>
  <c r="K11721" i="3"/>
  <c r="K11722" i="3"/>
  <c r="K11737" i="3"/>
  <c r="K11738" i="3"/>
  <c r="K11739" i="3"/>
  <c r="M11712" i="3"/>
  <c r="N11712" i="3" s="1"/>
  <c r="M11713" i="3"/>
  <c r="N11713" i="3" s="1"/>
  <c r="M11714" i="3"/>
  <c r="N11714" i="3" s="1"/>
  <c r="M11715" i="3"/>
  <c r="N11715" i="3" s="1"/>
  <c r="M11716" i="3"/>
  <c r="N11716" i="3" s="1"/>
  <c r="M11717" i="3"/>
  <c r="N11717" i="3" s="1"/>
  <c r="M11718" i="3"/>
  <c r="N11718" i="3" s="1"/>
  <c r="M11719" i="3"/>
  <c r="N11719" i="3" s="1"/>
  <c r="M11720" i="3"/>
  <c r="N11720" i="3" s="1"/>
  <c r="M11721" i="3"/>
  <c r="N11721" i="3" s="1"/>
  <c r="M11722" i="3"/>
  <c r="N11722" i="3" s="1"/>
  <c r="M11737" i="3"/>
  <c r="N11737" i="3" s="1"/>
  <c r="M11738" i="3"/>
  <c r="N11738" i="3" s="1"/>
  <c r="M11739" i="3"/>
  <c r="N11739" i="3" s="1"/>
  <c r="R65" i="25"/>
  <c r="A11669" i="3"/>
  <c r="A11670" i="3"/>
  <c r="A11671" i="3"/>
  <c r="A11672" i="3"/>
  <c r="A11673" i="3"/>
  <c r="A11674" i="3"/>
  <c r="A11675" i="3"/>
  <c r="A11676" i="3"/>
  <c r="A11677" i="3"/>
  <c r="A11678" i="3"/>
  <c r="A11679" i="3"/>
  <c r="A11680" i="3"/>
  <c r="A11681" i="3"/>
  <c r="A11682" i="3"/>
  <c r="B11669" i="3"/>
  <c r="B11670" i="3"/>
  <c r="B11671" i="3"/>
  <c r="B11672" i="3"/>
  <c r="B11673" i="3"/>
  <c r="B11674" i="3"/>
  <c r="B11675" i="3"/>
  <c r="B11676" i="3"/>
  <c r="B11677" i="3"/>
  <c r="B11678" i="3"/>
  <c r="B11679" i="3"/>
  <c r="B11680" i="3"/>
  <c r="B11681" i="3"/>
  <c r="B11682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J11669" i="3"/>
  <c r="J11670" i="3"/>
  <c r="J11671" i="3"/>
  <c r="J11672" i="3"/>
  <c r="J11673" i="3"/>
  <c r="J11674" i="3"/>
  <c r="J11675" i="3"/>
  <c r="J11676" i="3"/>
  <c r="J11677" i="3"/>
  <c r="J11678" i="3"/>
  <c r="J11679" i="3"/>
  <c r="J11680" i="3"/>
  <c r="J11681" i="3"/>
  <c r="J11682" i="3"/>
  <c r="K11669" i="3"/>
  <c r="K11670" i="3"/>
  <c r="K11671" i="3"/>
  <c r="K11672" i="3"/>
  <c r="K11673" i="3"/>
  <c r="K11674" i="3"/>
  <c r="K11675" i="3"/>
  <c r="K11676" i="3"/>
  <c r="K11677" i="3"/>
  <c r="K11678" i="3"/>
  <c r="K11679" i="3"/>
  <c r="K11680" i="3"/>
  <c r="K11681" i="3"/>
  <c r="K11682" i="3"/>
  <c r="M11669" i="3"/>
  <c r="N11669" i="3" s="1"/>
  <c r="M11670" i="3"/>
  <c r="N11670" i="3" s="1"/>
  <c r="M11671" i="3"/>
  <c r="N11671" i="3" s="1"/>
  <c r="M11672" i="3"/>
  <c r="N11672" i="3" s="1"/>
  <c r="M11673" i="3"/>
  <c r="N11673" i="3" s="1"/>
  <c r="M11674" i="3"/>
  <c r="N11674" i="3" s="1"/>
  <c r="M11675" i="3"/>
  <c r="N11675" i="3" s="1"/>
  <c r="M11676" i="3"/>
  <c r="N11676" i="3" s="1"/>
  <c r="M11677" i="3"/>
  <c r="N11677" i="3" s="1"/>
  <c r="M11678" i="3"/>
  <c r="N11678" i="3" s="1"/>
  <c r="M11679" i="3"/>
  <c r="N11679" i="3" s="1"/>
  <c r="M11680" i="3"/>
  <c r="N11680" i="3" s="1"/>
  <c r="M11681" i="3"/>
  <c r="N11681" i="3" s="1"/>
  <c r="M11682" i="3"/>
  <c r="N11682" i="3" s="1"/>
  <c r="A11683" i="3"/>
  <c r="A11684" i="3"/>
  <c r="A11685" i="3"/>
  <c r="A11686" i="3"/>
  <c r="A11687" i="3"/>
  <c r="A11688" i="3"/>
  <c r="A11689" i="3"/>
  <c r="A11690" i="3"/>
  <c r="A11691" i="3"/>
  <c r="A11692" i="3"/>
  <c r="A11693" i="3"/>
  <c r="A11694" i="3"/>
  <c r="A11695" i="3"/>
  <c r="A11696" i="3"/>
  <c r="B11683" i="3"/>
  <c r="B11684" i="3"/>
  <c r="B11685" i="3"/>
  <c r="B11686" i="3"/>
  <c r="B11687" i="3"/>
  <c r="B11688" i="3"/>
  <c r="B11689" i="3"/>
  <c r="B11690" i="3"/>
  <c r="B11691" i="3"/>
  <c r="B11692" i="3"/>
  <c r="B11693" i="3"/>
  <c r="B11694" i="3"/>
  <c r="B11695" i="3"/>
  <c r="B11696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H11683" i="3"/>
  <c r="H11684" i="3"/>
  <c r="H11685" i="3"/>
  <c r="H11686" i="3"/>
  <c r="H11687" i="3"/>
  <c r="H11688" i="3"/>
  <c r="H11689" i="3"/>
  <c r="H11690" i="3"/>
  <c r="H11691" i="3"/>
  <c r="H11692" i="3"/>
  <c r="H11693" i="3"/>
  <c r="H11694" i="3"/>
  <c r="H11695" i="3"/>
  <c r="H11696" i="3"/>
  <c r="J11683" i="3"/>
  <c r="J11684" i="3"/>
  <c r="J11685" i="3"/>
  <c r="J11686" i="3"/>
  <c r="J11687" i="3"/>
  <c r="J11688" i="3"/>
  <c r="J11689" i="3"/>
  <c r="J11690" i="3"/>
  <c r="J11691" i="3"/>
  <c r="J11692" i="3"/>
  <c r="J11693" i="3"/>
  <c r="J11694" i="3"/>
  <c r="J11695" i="3"/>
  <c r="J11696" i="3"/>
  <c r="K11683" i="3"/>
  <c r="K11684" i="3"/>
  <c r="K11685" i="3"/>
  <c r="K11686" i="3"/>
  <c r="K11687" i="3"/>
  <c r="K11688" i="3"/>
  <c r="K11689" i="3"/>
  <c r="K11690" i="3"/>
  <c r="K11691" i="3"/>
  <c r="K11692" i="3"/>
  <c r="K11693" i="3"/>
  <c r="K11694" i="3"/>
  <c r="K11695" i="3"/>
  <c r="K11696" i="3"/>
  <c r="M11683" i="3"/>
  <c r="N11683" i="3" s="1"/>
  <c r="M11684" i="3"/>
  <c r="N11684" i="3" s="1"/>
  <c r="M11685" i="3"/>
  <c r="N11685" i="3" s="1"/>
  <c r="M11686" i="3"/>
  <c r="N11686" i="3" s="1"/>
  <c r="M11687" i="3"/>
  <c r="N11687" i="3" s="1"/>
  <c r="M11688" i="3"/>
  <c r="N11688" i="3" s="1"/>
  <c r="M11689" i="3"/>
  <c r="N11689" i="3" s="1"/>
  <c r="M11690" i="3"/>
  <c r="N11690" i="3" s="1"/>
  <c r="M11691" i="3"/>
  <c r="N11691" i="3" s="1"/>
  <c r="M11692" i="3"/>
  <c r="N11692" i="3" s="1"/>
  <c r="M11693" i="3"/>
  <c r="N11693" i="3" s="1"/>
  <c r="M11694" i="3"/>
  <c r="N11694" i="3" s="1"/>
  <c r="M11695" i="3"/>
  <c r="N11695" i="3" s="1"/>
  <c r="M11696" i="3"/>
  <c r="N11696" i="3" s="1"/>
  <c r="A11640" i="3"/>
  <c r="A11641" i="3"/>
  <c r="A11642" i="3"/>
  <c r="A11643" i="3"/>
  <c r="A11644" i="3"/>
  <c r="A11645" i="3"/>
  <c r="A11646" i="3"/>
  <c r="A11647" i="3"/>
  <c r="A11648" i="3"/>
  <c r="A11649" i="3"/>
  <c r="A11650" i="3"/>
  <c r="A11651" i="3"/>
  <c r="A11652" i="3"/>
  <c r="A11653" i="3"/>
  <c r="A11654" i="3"/>
  <c r="B11640" i="3"/>
  <c r="B11641" i="3"/>
  <c r="B11642" i="3"/>
  <c r="B11643" i="3"/>
  <c r="B11644" i="3"/>
  <c r="B11645" i="3"/>
  <c r="B11646" i="3"/>
  <c r="B11647" i="3"/>
  <c r="B11648" i="3"/>
  <c r="B11649" i="3"/>
  <c r="B11650" i="3"/>
  <c r="B11651" i="3"/>
  <c r="B11652" i="3"/>
  <c r="B11653" i="3"/>
  <c r="B11654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H11640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J11640" i="3"/>
  <c r="J11641" i="3"/>
  <c r="J11642" i="3"/>
  <c r="J11643" i="3"/>
  <c r="J11644" i="3"/>
  <c r="J11645" i="3"/>
  <c r="J11646" i="3"/>
  <c r="J11647" i="3"/>
  <c r="J11648" i="3"/>
  <c r="J11649" i="3"/>
  <c r="J11650" i="3"/>
  <c r="J11651" i="3"/>
  <c r="J11652" i="3"/>
  <c r="J11653" i="3"/>
  <c r="J11654" i="3"/>
  <c r="K11640" i="3"/>
  <c r="K11641" i="3"/>
  <c r="K11642" i="3"/>
  <c r="K11643" i="3"/>
  <c r="K11644" i="3"/>
  <c r="K11645" i="3"/>
  <c r="K11646" i="3"/>
  <c r="K11647" i="3"/>
  <c r="K11648" i="3"/>
  <c r="K11649" i="3"/>
  <c r="K11650" i="3"/>
  <c r="K11651" i="3"/>
  <c r="K11652" i="3"/>
  <c r="K11653" i="3"/>
  <c r="K11654" i="3"/>
  <c r="M11640" i="3"/>
  <c r="N11640" i="3" s="1"/>
  <c r="M11641" i="3"/>
  <c r="N11641" i="3" s="1"/>
  <c r="M11642" i="3"/>
  <c r="N11642" i="3" s="1"/>
  <c r="M11643" i="3"/>
  <c r="N11643" i="3" s="1"/>
  <c r="M11644" i="3"/>
  <c r="N11644" i="3" s="1"/>
  <c r="M11645" i="3"/>
  <c r="N11645" i="3" s="1"/>
  <c r="M11646" i="3"/>
  <c r="N11646" i="3" s="1"/>
  <c r="M11647" i="3"/>
  <c r="N11647" i="3" s="1"/>
  <c r="M11648" i="3"/>
  <c r="N11648" i="3" s="1"/>
  <c r="M11649" i="3"/>
  <c r="N11649" i="3" s="1"/>
  <c r="M11650" i="3"/>
  <c r="N11650" i="3" s="1"/>
  <c r="M11651" i="3"/>
  <c r="N11651" i="3" s="1"/>
  <c r="M11652" i="3"/>
  <c r="N11652" i="3" s="1"/>
  <c r="M11653" i="3"/>
  <c r="N11653" i="3" s="1"/>
  <c r="M11654" i="3"/>
  <c r="N11654" i="3" s="1"/>
  <c r="A11655" i="3"/>
  <c r="A11656" i="3"/>
  <c r="A11657" i="3"/>
  <c r="A11658" i="3"/>
  <c r="A11659" i="3"/>
  <c r="A11660" i="3"/>
  <c r="A11661" i="3"/>
  <c r="A11662" i="3"/>
  <c r="A11663" i="3"/>
  <c r="A11664" i="3"/>
  <c r="A11665" i="3"/>
  <c r="A11666" i="3"/>
  <c r="A11667" i="3"/>
  <c r="A11668" i="3"/>
  <c r="B11655" i="3"/>
  <c r="B11656" i="3"/>
  <c r="B11657" i="3"/>
  <c r="B11658" i="3"/>
  <c r="B11659" i="3"/>
  <c r="B11660" i="3"/>
  <c r="B11661" i="3"/>
  <c r="B11662" i="3"/>
  <c r="B11663" i="3"/>
  <c r="B11664" i="3"/>
  <c r="B11665" i="3"/>
  <c r="B11666" i="3"/>
  <c r="B11667" i="3"/>
  <c r="B11668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J11655" i="3"/>
  <c r="J11656" i="3"/>
  <c r="J11657" i="3"/>
  <c r="J11658" i="3"/>
  <c r="J11659" i="3"/>
  <c r="J11660" i="3"/>
  <c r="J11661" i="3"/>
  <c r="J11662" i="3"/>
  <c r="J11663" i="3"/>
  <c r="J11664" i="3"/>
  <c r="J11665" i="3"/>
  <c r="J11666" i="3"/>
  <c r="J11667" i="3"/>
  <c r="J11668" i="3"/>
  <c r="K11655" i="3"/>
  <c r="K11656" i="3"/>
  <c r="K11657" i="3"/>
  <c r="K11658" i="3"/>
  <c r="K11659" i="3"/>
  <c r="K11660" i="3"/>
  <c r="K11661" i="3"/>
  <c r="K11662" i="3"/>
  <c r="K11663" i="3"/>
  <c r="K11664" i="3"/>
  <c r="K11665" i="3"/>
  <c r="K11666" i="3"/>
  <c r="K11667" i="3"/>
  <c r="K11668" i="3"/>
  <c r="M11655" i="3"/>
  <c r="N11655" i="3" s="1"/>
  <c r="M11656" i="3"/>
  <c r="N11656" i="3" s="1"/>
  <c r="M11657" i="3"/>
  <c r="N11657" i="3" s="1"/>
  <c r="M11658" i="3"/>
  <c r="N11658" i="3" s="1"/>
  <c r="M11659" i="3"/>
  <c r="N11659" i="3" s="1"/>
  <c r="M11660" i="3"/>
  <c r="N11660" i="3" s="1"/>
  <c r="M11661" i="3"/>
  <c r="N11661" i="3" s="1"/>
  <c r="M11662" i="3"/>
  <c r="N11662" i="3" s="1"/>
  <c r="M11663" i="3"/>
  <c r="N11663" i="3" s="1"/>
  <c r="M11664" i="3"/>
  <c r="N11664" i="3" s="1"/>
  <c r="M11665" i="3"/>
  <c r="N11665" i="3" s="1"/>
  <c r="M11666" i="3"/>
  <c r="N11666" i="3" s="1"/>
  <c r="M11667" i="3"/>
  <c r="N11667" i="3" s="1"/>
  <c r="M11668" i="3"/>
  <c r="N11668" i="3" s="1"/>
  <c r="A11624" i="3"/>
  <c r="A11625" i="3"/>
  <c r="A11626" i="3"/>
  <c r="A11627" i="3"/>
  <c r="A11628" i="3"/>
  <c r="A11629" i="3"/>
  <c r="A11630" i="3"/>
  <c r="A11631" i="3"/>
  <c r="A11632" i="3"/>
  <c r="A11633" i="3"/>
  <c r="B11624" i="3"/>
  <c r="B11625" i="3"/>
  <c r="B11626" i="3"/>
  <c r="B11627" i="3"/>
  <c r="B11628" i="3"/>
  <c r="B11629" i="3"/>
  <c r="B11630" i="3"/>
  <c r="B11631" i="3"/>
  <c r="B11632" i="3"/>
  <c r="B11633" i="3"/>
  <c r="F11624" i="3"/>
  <c r="F11625" i="3"/>
  <c r="F11626" i="3"/>
  <c r="F11627" i="3"/>
  <c r="F11628" i="3"/>
  <c r="F11629" i="3"/>
  <c r="F11630" i="3"/>
  <c r="F11631" i="3"/>
  <c r="F11632" i="3"/>
  <c r="F11633" i="3"/>
  <c r="G11624" i="3"/>
  <c r="G11625" i="3"/>
  <c r="G11626" i="3"/>
  <c r="G11627" i="3"/>
  <c r="G11628" i="3"/>
  <c r="G11629" i="3"/>
  <c r="G11630" i="3"/>
  <c r="G11631" i="3"/>
  <c r="G11632" i="3"/>
  <c r="G11633" i="3"/>
  <c r="H11624" i="3"/>
  <c r="H11625" i="3"/>
  <c r="H11626" i="3"/>
  <c r="H11627" i="3"/>
  <c r="H11628" i="3"/>
  <c r="H11629" i="3"/>
  <c r="H11630" i="3"/>
  <c r="H11631" i="3"/>
  <c r="H11632" i="3"/>
  <c r="H11633" i="3"/>
  <c r="J11624" i="3"/>
  <c r="J11625" i="3"/>
  <c r="J11626" i="3"/>
  <c r="J11627" i="3"/>
  <c r="J11628" i="3"/>
  <c r="J11629" i="3"/>
  <c r="J11630" i="3"/>
  <c r="J11631" i="3"/>
  <c r="J11632" i="3"/>
  <c r="J11633" i="3"/>
  <c r="K11624" i="3"/>
  <c r="K11625" i="3"/>
  <c r="K11626" i="3"/>
  <c r="K11627" i="3"/>
  <c r="K11628" i="3"/>
  <c r="K11629" i="3"/>
  <c r="K11630" i="3"/>
  <c r="K11631" i="3"/>
  <c r="K11632" i="3"/>
  <c r="K11633" i="3"/>
  <c r="M11624" i="3"/>
  <c r="N11624" i="3" s="1"/>
  <c r="M11625" i="3"/>
  <c r="N11625" i="3" s="1"/>
  <c r="M11626" i="3"/>
  <c r="N11626" i="3" s="1"/>
  <c r="M11627" i="3"/>
  <c r="N11627" i="3" s="1"/>
  <c r="M11628" i="3"/>
  <c r="N11628" i="3" s="1"/>
  <c r="M11629" i="3"/>
  <c r="N11629" i="3" s="1"/>
  <c r="M11630" i="3"/>
  <c r="N11630" i="3" s="1"/>
  <c r="M11631" i="3"/>
  <c r="N11631" i="3" s="1"/>
  <c r="M11632" i="3"/>
  <c r="N11632" i="3" s="1"/>
  <c r="M11633" i="3"/>
  <c r="N11633" i="3" s="1"/>
  <c r="A11634" i="3"/>
  <c r="A11635" i="3"/>
  <c r="A11636" i="3"/>
  <c r="A11637" i="3"/>
  <c r="A11638" i="3"/>
  <c r="A11639" i="3"/>
  <c r="A11697" i="3"/>
  <c r="A11740" i="3"/>
  <c r="A11741" i="3"/>
  <c r="A11742" i="3"/>
  <c r="B11634" i="3"/>
  <c r="B11635" i="3"/>
  <c r="B11636" i="3"/>
  <c r="B11637" i="3"/>
  <c r="B11638" i="3"/>
  <c r="B11639" i="3"/>
  <c r="B11697" i="3"/>
  <c r="B11740" i="3"/>
  <c r="B11741" i="3"/>
  <c r="B11742" i="3"/>
  <c r="F11634" i="3"/>
  <c r="F11635" i="3"/>
  <c r="F11636" i="3"/>
  <c r="F11637" i="3"/>
  <c r="F11638" i="3"/>
  <c r="F11639" i="3"/>
  <c r="F11697" i="3"/>
  <c r="F11740" i="3"/>
  <c r="F11741" i="3"/>
  <c r="F11742" i="3"/>
  <c r="G11634" i="3"/>
  <c r="G11635" i="3"/>
  <c r="G11636" i="3"/>
  <c r="G11637" i="3"/>
  <c r="G11638" i="3"/>
  <c r="G11639" i="3"/>
  <c r="G11697" i="3"/>
  <c r="G11740" i="3"/>
  <c r="G11741" i="3"/>
  <c r="G11742" i="3"/>
  <c r="H11634" i="3"/>
  <c r="H11635" i="3"/>
  <c r="H11636" i="3"/>
  <c r="H11637" i="3"/>
  <c r="H11638" i="3"/>
  <c r="H11639" i="3"/>
  <c r="H11697" i="3"/>
  <c r="H11740" i="3"/>
  <c r="H11741" i="3"/>
  <c r="H11742" i="3"/>
  <c r="J11634" i="3"/>
  <c r="J11635" i="3"/>
  <c r="J11636" i="3"/>
  <c r="J11637" i="3"/>
  <c r="J11638" i="3"/>
  <c r="J11639" i="3"/>
  <c r="J11697" i="3"/>
  <c r="J11740" i="3"/>
  <c r="J11741" i="3"/>
  <c r="J11742" i="3"/>
  <c r="K11634" i="3"/>
  <c r="K11635" i="3"/>
  <c r="K11636" i="3"/>
  <c r="K11637" i="3"/>
  <c r="K11638" i="3"/>
  <c r="K11639" i="3"/>
  <c r="K11697" i="3"/>
  <c r="K11740" i="3"/>
  <c r="K11741" i="3"/>
  <c r="K11742" i="3"/>
  <c r="M11634" i="3"/>
  <c r="N11634" i="3" s="1"/>
  <c r="M11635" i="3"/>
  <c r="N11635" i="3" s="1"/>
  <c r="M11636" i="3"/>
  <c r="N11636" i="3" s="1"/>
  <c r="M11637" i="3"/>
  <c r="N11637" i="3" s="1"/>
  <c r="M11638" i="3"/>
  <c r="N11638" i="3" s="1"/>
  <c r="M11639" i="3"/>
  <c r="N11639" i="3" s="1"/>
  <c r="M11697" i="3"/>
  <c r="N11697" i="3" s="1"/>
  <c r="M11740" i="3"/>
  <c r="N11740" i="3" s="1"/>
  <c r="M11741" i="3"/>
  <c r="N11741" i="3" s="1"/>
  <c r="M11742" i="3"/>
  <c r="N11742" i="3" s="1"/>
  <c r="A11611" i="3"/>
  <c r="A11612" i="3"/>
  <c r="A11613" i="3"/>
  <c r="A11614" i="3"/>
  <c r="A11615" i="3"/>
  <c r="A11616" i="3"/>
  <c r="A11617" i="3"/>
  <c r="A11618" i="3"/>
  <c r="A11619" i="3"/>
  <c r="A11620" i="3"/>
  <c r="A11621" i="3"/>
  <c r="B11611" i="3"/>
  <c r="B11612" i="3"/>
  <c r="B11613" i="3"/>
  <c r="B11614" i="3"/>
  <c r="B11615" i="3"/>
  <c r="B11616" i="3"/>
  <c r="B11617" i="3"/>
  <c r="B11618" i="3"/>
  <c r="B11619" i="3"/>
  <c r="B11620" i="3"/>
  <c r="B11621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J11611" i="3"/>
  <c r="J11612" i="3"/>
  <c r="J11613" i="3"/>
  <c r="J11614" i="3"/>
  <c r="J11615" i="3"/>
  <c r="J11616" i="3"/>
  <c r="J11617" i="3"/>
  <c r="J11618" i="3"/>
  <c r="J11619" i="3"/>
  <c r="J11620" i="3"/>
  <c r="J11621" i="3"/>
  <c r="K11611" i="3"/>
  <c r="K11612" i="3"/>
  <c r="K11613" i="3"/>
  <c r="K11614" i="3"/>
  <c r="K11615" i="3"/>
  <c r="K11616" i="3"/>
  <c r="K11617" i="3"/>
  <c r="K11618" i="3"/>
  <c r="K11619" i="3"/>
  <c r="K11620" i="3"/>
  <c r="K11621" i="3"/>
  <c r="M11611" i="3"/>
  <c r="N11611" i="3" s="1"/>
  <c r="M11612" i="3"/>
  <c r="N11612" i="3" s="1"/>
  <c r="M11613" i="3"/>
  <c r="N11613" i="3" s="1"/>
  <c r="M11614" i="3"/>
  <c r="N11614" i="3" s="1"/>
  <c r="M11615" i="3"/>
  <c r="N11615" i="3" s="1"/>
  <c r="M11616" i="3"/>
  <c r="N11616" i="3" s="1"/>
  <c r="M11617" i="3"/>
  <c r="N11617" i="3" s="1"/>
  <c r="M11618" i="3"/>
  <c r="N11618" i="3" s="1"/>
  <c r="M11619" i="3"/>
  <c r="N11619" i="3" s="1"/>
  <c r="M11620" i="3"/>
  <c r="N11620" i="3" s="1"/>
  <c r="M11621" i="3"/>
  <c r="N11621" i="3" s="1"/>
  <c r="A11583" i="3"/>
  <c r="A11584" i="3"/>
  <c r="A11585" i="3"/>
  <c r="A11586" i="3"/>
  <c r="A11587" i="3"/>
  <c r="A11588" i="3"/>
  <c r="A11589" i="3"/>
  <c r="A11590" i="3"/>
  <c r="A11591" i="3"/>
  <c r="A11592" i="3"/>
  <c r="A11593" i="3"/>
  <c r="A11594" i="3"/>
  <c r="A11595" i="3"/>
  <c r="B11583" i="3"/>
  <c r="B11584" i="3"/>
  <c r="B11585" i="3"/>
  <c r="B11586" i="3"/>
  <c r="B11587" i="3"/>
  <c r="B11588" i="3"/>
  <c r="B11589" i="3"/>
  <c r="B11590" i="3"/>
  <c r="B11591" i="3"/>
  <c r="B11592" i="3"/>
  <c r="B11593" i="3"/>
  <c r="B11594" i="3"/>
  <c r="B11595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H11583" i="3"/>
  <c r="H11584" i="3"/>
  <c r="H11585" i="3"/>
  <c r="H11586" i="3"/>
  <c r="H11587" i="3"/>
  <c r="H11588" i="3"/>
  <c r="H11589" i="3"/>
  <c r="H11590" i="3"/>
  <c r="H11591" i="3"/>
  <c r="H11592" i="3"/>
  <c r="H11593" i="3"/>
  <c r="H11594" i="3"/>
  <c r="H11595" i="3"/>
  <c r="J11583" i="3"/>
  <c r="J11584" i="3"/>
  <c r="J11585" i="3"/>
  <c r="J11586" i="3"/>
  <c r="J11587" i="3"/>
  <c r="J11588" i="3"/>
  <c r="J11589" i="3"/>
  <c r="J11590" i="3"/>
  <c r="J11591" i="3"/>
  <c r="J11592" i="3"/>
  <c r="J11593" i="3"/>
  <c r="J11594" i="3"/>
  <c r="J11595" i="3"/>
  <c r="K11583" i="3"/>
  <c r="K11584" i="3"/>
  <c r="K11585" i="3"/>
  <c r="K11586" i="3"/>
  <c r="K11587" i="3"/>
  <c r="K11588" i="3"/>
  <c r="K11589" i="3"/>
  <c r="K11590" i="3"/>
  <c r="K11591" i="3"/>
  <c r="K11592" i="3"/>
  <c r="K11593" i="3"/>
  <c r="K11594" i="3"/>
  <c r="K11595" i="3"/>
  <c r="M11583" i="3"/>
  <c r="N11583" i="3" s="1"/>
  <c r="M11584" i="3"/>
  <c r="N11584" i="3" s="1"/>
  <c r="M11585" i="3"/>
  <c r="N11585" i="3" s="1"/>
  <c r="M11586" i="3"/>
  <c r="N11586" i="3" s="1"/>
  <c r="M11587" i="3"/>
  <c r="N11587" i="3" s="1"/>
  <c r="M11588" i="3"/>
  <c r="N11588" i="3" s="1"/>
  <c r="M11589" i="3"/>
  <c r="N11589" i="3" s="1"/>
  <c r="M11590" i="3"/>
  <c r="N11590" i="3" s="1"/>
  <c r="M11591" i="3"/>
  <c r="N11591" i="3" s="1"/>
  <c r="M11592" i="3"/>
  <c r="N11592" i="3" s="1"/>
  <c r="M11593" i="3"/>
  <c r="N11593" i="3" s="1"/>
  <c r="M11594" i="3"/>
  <c r="N11594" i="3" s="1"/>
  <c r="M11595" i="3"/>
  <c r="N11595" i="3" s="1"/>
  <c r="A11596" i="3"/>
  <c r="A11597" i="3"/>
  <c r="A11598" i="3"/>
  <c r="A11599" i="3"/>
  <c r="A11600" i="3"/>
  <c r="A11601" i="3"/>
  <c r="A11602" i="3"/>
  <c r="A11603" i="3"/>
  <c r="A11604" i="3"/>
  <c r="A11605" i="3"/>
  <c r="A11606" i="3"/>
  <c r="A11607" i="3"/>
  <c r="A11608" i="3"/>
  <c r="B11596" i="3"/>
  <c r="B11597" i="3"/>
  <c r="B11598" i="3"/>
  <c r="B11599" i="3"/>
  <c r="B11600" i="3"/>
  <c r="B11601" i="3"/>
  <c r="B11602" i="3"/>
  <c r="B11603" i="3"/>
  <c r="B11604" i="3"/>
  <c r="B11605" i="3"/>
  <c r="B11606" i="3"/>
  <c r="B11607" i="3"/>
  <c r="B11608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J11596" i="3"/>
  <c r="J11597" i="3"/>
  <c r="J11598" i="3"/>
  <c r="J11599" i="3"/>
  <c r="J11600" i="3"/>
  <c r="J11601" i="3"/>
  <c r="J11602" i="3"/>
  <c r="J11603" i="3"/>
  <c r="J11604" i="3"/>
  <c r="J11605" i="3"/>
  <c r="J11606" i="3"/>
  <c r="J11607" i="3"/>
  <c r="J11608" i="3"/>
  <c r="K11596" i="3"/>
  <c r="K11597" i="3"/>
  <c r="K11598" i="3"/>
  <c r="K11599" i="3"/>
  <c r="K11600" i="3"/>
  <c r="K11601" i="3"/>
  <c r="K11602" i="3"/>
  <c r="K11603" i="3"/>
  <c r="K11604" i="3"/>
  <c r="K11605" i="3"/>
  <c r="K11606" i="3"/>
  <c r="K11607" i="3"/>
  <c r="K11608" i="3"/>
  <c r="M11596" i="3"/>
  <c r="N11596" i="3" s="1"/>
  <c r="M11597" i="3"/>
  <c r="N11597" i="3" s="1"/>
  <c r="M11598" i="3"/>
  <c r="N11598" i="3" s="1"/>
  <c r="M11599" i="3"/>
  <c r="N11599" i="3" s="1"/>
  <c r="M11600" i="3"/>
  <c r="N11600" i="3" s="1"/>
  <c r="M11601" i="3"/>
  <c r="N11601" i="3" s="1"/>
  <c r="M11602" i="3"/>
  <c r="N11602" i="3" s="1"/>
  <c r="M11603" i="3"/>
  <c r="N11603" i="3" s="1"/>
  <c r="M11604" i="3"/>
  <c r="N11604" i="3" s="1"/>
  <c r="M11605" i="3"/>
  <c r="N11605" i="3" s="1"/>
  <c r="M11606" i="3"/>
  <c r="N11606" i="3" s="1"/>
  <c r="M11607" i="3"/>
  <c r="N11607" i="3" s="1"/>
  <c r="M11608" i="3"/>
  <c r="N11608" i="3" s="1"/>
  <c r="Q52" i="26"/>
  <c r="P52" i="26"/>
  <c r="O52" i="26"/>
  <c r="N52" i="26"/>
  <c r="M52" i="26"/>
  <c r="L52" i="26"/>
  <c r="K52" i="26"/>
  <c r="J52" i="26"/>
  <c r="I52" i="26"/>
  <c r="H52" i="26"/>
  <c r="G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4" i="26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17" i="26"/>
  <c r="R15" i="26"/>
  <c r="R14" i="26"/>
  <c r="R13" i="26"/>
  <c r="R12" i="26"/>
  <c r="R11" i="26"/>
  <c r="R10" i="26"/>
  <c r="R9" i="26"/>
  <c r="R8" i="26"/>
  <c r="R7" i="26"/>
  <c r="R6" i="26"/>
  <c r="R5" i="26"/>
  <c r="A11564" i="3"/>
  <c r="A11565" i="3"/>
  <c r="A11566" i="3"/>
  <c r="A11567" i="3"/>
  <c r="A11568" i="3"/>
  <c r="A11569" i="3"/>
  <c r="A11570" i="3"/>
  <c r="A11571" i="3"/>
  <c r="A11572" i="3"/>
  <c r="A11573" i="3"/>
  <c r="A11574" i="3"/>
  <c r="B11564" i="3"/>
  <c r="B11565" i="3"/>
  <c r="B11566" i="3"/>
  <c r="B11567" i="3"/>
  <c r="B11568" i="3"/>
  <c r="B11569" i="3"/>
  <c r="B11570" i="3"/>
  <c r="B11571" i="3"/>
  <c r="B11572" i="3"/>
  <c r="B11573" i="3"/>
  <c r="B11574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H11564" i="3"/>
  <c r="H11565" i="3"/>
  <c r="H11566" i="3"/>
  <c r="H11567" i="3"/>
  <c r="H11568" i="3"/>
  <c r="H11569" i="3"/>
  <c r="H11570" i="3"/>
  <c r="H11571" i="3"/>
  <c r="H11572" i="3"/>
  <c r="H11573" i="3"/>
  <c r="H11574" i="3"/>
  <c r="J11564" i="3"/>
  <c r="J11565" i="3"/>
  <c r="J11566" i="3"/>
  <c r="J11567" i="3"/>
  <c r="J11568" i="3"/>
  <c r="J11569" i="3"/>
  <c r="J11570" i="3"/>
  <c r="J11571" i="3"/>
  <c r="J11572" i="3"/>
  <c r="J11573" i="3"/>
  <c r="J11574" i="3"/>
  <c r="K11564" i="3"/>
  <c r="K11565" i="3"/>
  <c r="K11566" i="3"/>
  <c r="K11567" i="3"/>
  <c r="K11568" i="3"/>
  <c r="K11569" i="3"/>
  <c r="K11570" i="3"/>
  <c r="K11571" i="3"/>
  <c r="K11572" i="3"/>
  <c r="K11573" i="3"/>
  <c r="K11574" i="3"/>
  <c r="M11564" i="3"/>
  <c r="N11564" i="3" s="1"/>
  <c r="M11565" i="3"/>
  <c r="N11565" i="3" s="1"/>
  <c r="M11566" i="3"/>
  <c r="N11566" i="3" s="1"/>
  <c r="M11567" i="3"/>
  <c r="N11567" i="3" s="1"/>
  <c r="M11568" i="3"/>
  <c r="N11568" i="3" s="1"/>
  <c r="M11569" i="3"/>
  <c r="N11569" i="3" s="1"/>
  <c r="M11570" i="3"/>
  <c r="N11570" i="3" s="1"/>
  <c r="M11571" i="3"/>
  <c r="N11571" i="3" s="1"/>
  <c r="M11572" i="3"/>
  <c r="N11572" i="3" s="1"/>
  <c r="M11573" i="3"/>
  <c r="N11573" i="3" s="1"/>
  <c r="M11574" i="3"/>
  <c r="N11574" i="3" s="1"/>
  <c r="A11575" i="3"/>
  <c r="A11576" i="3"/>
  <c r="A11577" i="3"/>
  <c r="A11578" i="3"/>
  <c r="A11579" i="3"/>
  <c r="A11580" i="3"/>
  <c r="A11581" i="3"/>
  <c r="A11582" i="3"/>
  <c r="A11609" i="3"/>
  <c r="A11610" i="3"/>
  <c r="A11622" i="3"/>
  <c r="B11575" i="3"/>
  <c r="B11576" i="3"/>
  <c r="B11577" i="3"/>
  <c r="B11578" i="3"/>
  <c r="B11579" i="3"/>
  <c r="B11580" i="3"/>
  <c r="B11581" i="3"/>
  <c r="B11582" i="3"/>
  <c r="B11609" i="3"/>
  <c r="B11610" i="3"/>
  <c r="B11622" i="3"/>
  <c r="F11575" i="3"/>
  <c r="F11576" i="3"/>
  <c r="F11577" i="3"/>
  <c r="F11578" i="3"/>
  <c r="F11579" i="3"/>
  <c r="F11580" i="3"/>
  <c r="F11581" i="3"/>
  <c r="F11582" i="3"/>
  <c r="F11609" i="3"/>
  <c r="F11610" i="3"/>
  <c r="F11622" i="3"/>
  <c r="G11575" i="3"/>
  <c r="G11576" i="3"/>
  <c r="G11577" i="3"/>
  <c r="G11578" i="3"/>
  <c r="G11579" i="3"/>
  <c r="G11580" i="3"/>
  <c r="G11581" i="3"/>
  <c r="G11582" i="3"/>
  <c r="G11609" i="3"/>
  <c r="G11610" i="3"/>
  <c r="G11622" i="3"/>
  <c r="H11575" i="3"/>
  <c r="H11576" i="3"/>
  <c r="H11577" i="3"/>
  <c r="H11578" i="3"/>
  <c r="H11579" i="3"/>
  <c r="H11580" i="3"/>
  <c r="H11581" i="3"/>
  <c r="H11582" i="3"/>
  <c r="H11609" i="3"/>
  <c r="H11610" i="3"/>
  <c r="H11622" i="3"/>
  <c r="J11575" i="3"/>
  <c r="J11576" i="3"/>
  <c r="J11577" i="3"/>
  <c r="J11578" i="3"/>
  <c r="J11579" i="3"/>
  <c r="J11580" i="3"/>
  <c r="J11581" i="3"/>
  <c r="J11582" i="3"/>
  <c r="J11609" i="3"/>
  <c r="J11610" i="3"/>
  <c r="J11622" i="3"/>
  <c r="K11575" i="3"/>
  <c r="K11576" i="3"/>
  <c r="K11577" i="3"/>
  <c r="K11578" i="3"/>
  <c r="K11579" i="3"/>
  <c r="K11580" i="3"/>
  <c r="K11581" i="3"/>
  <c r="K11582" i="3"/>
  <c r="K11609" i="3"/>
  <c r="K11610" i="3"/>
  <c r="K11622" i="3"/>
  <c r="M11575" i="3"/>
  <c r="N11575" i="3" s="1"/>
  <c r="M11576" i="3"/>
  <c r="N11576" i="3" s="1"/>
  <c r="M11577" i="3"/>
  <c r="N11577" i="3" s="1"/>
  <c r="M11578" i="3"/>
  <c r="N11578" i="3" s="1"/>
  <c r="M11579" i="3"/>
  <c r="N11579" i="3" s="1"/>
  <c r="M11580" i="3"/>
  <c r="N11580" i="3" s="1"/>
  <c r="M11581" i="3"/>
  <c r="N11581" i="3" s="1"/>
  <c r="M11582" i="3"/>
  <c r="N11582" i="3" s="1"/>
  <c r="M11609" i="3"/>
  <c r="N11609" i="3" s="1"/>
  <c r="M11610" i="3"/>
  <c r="N11610" i="3" s="1"/>
  <c r="M11622" i="3"/>
  <c r="N11622" i="3" s="1"/>
  <c r="A11551" i="3"/>
  <c r="A11552" i="3"/>
  <c r="A11553" i="3"/>
  <c r="A11554" i="3"/>
  <c r="A11555" i="3"/>
  <c r="A11556" i="3"/>
  <c r="A11557" i="3"/>
  <c r="A11558" i="3"/>
  <c r="A11559" i="3"/>
  <c r="A11560" i="3"/>
  <c r="A11561" i="3"/>
  <c r="A11562" i="3"/>
  <c r="B11551" i="3"/>
  <c r="B11552" i="3"/>
  <c r="B11553" i="3"/>
  <c r="B11554" i="3"/>
  <c r="B11555" i="3"/>
  <c r="B11556" i="3"/>
  <c r="B11557" i="3"/>
  <c r="B11558" i="3"/>
  <c r="B11559" i="3"/>
  <c r="B11560" i="3"/>
  <c r="B11561" i="3"/>
  <c r="B11562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H11551" i="3"/>
  <c r="H11552" i="3"/>
  <c r="H11553" i="3"/>
  <c r="H11554" i="3"/>
  <c r="H11555" i="3"/>
  <c r="H11556" i="3"/>
  <c r="H11557" i="3"/>
  <c r="H11558" i="3"/>
  <c r="H11559" i="3"/>
  <c r="H11560" i="3"/>
  <c r="H11561" i="3"/>
  <c r="H11562" i="3"/>
  <c r="J11551" i="3"/>
  <c r="J11552" i="3"/>
  <c r="J11553" i="3"/>
  <c r="J11554" i="3"/>
  <c r="J11555" i="3"/>
  <c r="J11556" i="3"/>
  <c r="J11557" i="3"/>
  <c r="J11558" i="3"/>
  <c r="J11559" i="3"/>
  <c r="J11560" i="3"/>
  <c r="J11561" i="3"/>
  <c r="J11562" i="3"/>
  <c r="K11551" i="3"/>
  <c r="K11552" i="3"/>
  <c r="K11553" i="3"/>
  <c r="K11554" i="3"/>
  <c r="K11555" i="3"/>
  <c r="K11556" i="3"/>
  <c r="K11557" i="3"/>
  <c r="K11558" i="3"/>
  <c r="K11559" i="3"/>
  <c r="K11560" i="3"/>
  <c r="K11561" i="3"/>
  <c r="K11562" i="3"/>
  <c r="M11551" i="3"/>
  <c r="N11551" i="3" s="1"/>
  <c r="M11552" i="3"/>
  <c r="N11552" i="3" s="1"/>
  <c r="M11553" i="3"/>
  <c r="N11553" i="3" s="1"/>
  <c r="M11554" i="3"/>
  <c r="N11554" i="3" s="1"/>
  <c r="M11555" i="3"/>
  <c r="N11555" i="3" s="1"/>
  <c r="M11556" i="3"/>
  <c r="N11556" i="3" s="1"/>
  <c r="M11557" i="3"/>
  <c r="N11557" i="3" s="1"/>
  <c r="M11558" i="3"/>
  <c r="N11558" i="3" s="1"/>
  <c r="M11559" i="3"/>
  <c r="N11559" i="3" s="1"/>
  <c r="M11560" i="3"/>
  <c r="N11560" i="3" s="1"/>
  <c r="M11561" i="3"/>
  <c r="N11561" i="3" s="1"/>
  <c r="M11562" i="3"/>
  <c r="N11562" i="3" s="1"/>
  <c r="A11494" i="3"/>
  <c r="A11495" i="3"/>
  <c r="A11496" i="3"/>
  <c r="A11497" i="3"/>
  <c r="A11498" i="3"/>
  <c r="A11499" i="3"/>
  <c r="A11500" i="3"/>
  <c r="A11501" i="3"/>
  <c r="A11502" i="3"/>
  <c r="A11503" i="3"/>
  <c r="A11504" i="3"/>
  <c r="A11505" i="3"/>
  <c r="A11506" i="3"/>
  <c r="A11507" i="3"/>
  <c r="B11494" i="3"/>
  <c r="B11495" i="3"/>
  <c r="B11496" i="3"/>
  <c r="B11497" i="3"/>
  <c r="B11498" i="3"/>
  <c r="B11499" i="3"/>
  <c r="B11500" i="3"/>
  <c r="B11501" i="3"/>
  <c r="B11502" i="3"/>
  <c r="B11503" i="3"/>
  <c r="B11504" i="3"/>
  <c r="B11505" i="3"/>
  <c r="B11506" i="3"/>
  <c r="B11507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J11494" i="3"/>
  <c r="J11495" i="3"/>
  <c r="J11496" i="3"/>
  <c r="J11497" i="3"/>
  <c r="J11498" i="3"/>
  <c r="J11499" i="3"/>
  <c r="J11500" i="3"/>
  <c r="J11501" i="3"/>
  <c r="J11502" i="3"/>
  <c r="J11503" i="3"/>
  <c r="J11504" i="3"/>
  <c r="J11505" i="3"/>
  <c r="J11506" i="3"/>
  <c r="J11507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6" i="3"/>
  <c r="K11507" i="3"/>
  <c r="M11494" i="3"/>
  <c r="N11494" i="3" s="1"/>
  <c r="M11495" i="3"/>
  <c r="N11495" i="3" s="1"/>
  <c r="M11496" i="3"/>
  <c r="N11496" i="3" s="1"/>
  <c r="M11497" i="3"/>
  <c r="N11497" i="3" s="1"/>
  <c r="M11498" i="3"/>
  <c r="N11498" i="3" s="1"/>
  <c r="M11499" i="3"/>
  <c r="N11499" i="3" s="1"/>
  <c r="M11500" i="3"/>
  <c r="N11500" i="3" s="1"/>
  <c r="M11501" i="3"/>
  <c r="N11501" i="3" s="1"/>
  <c r="M11502" i="3"/>
  <c r="N11502" i="3" s="1"/>
  <c r="M11503" i="3"/>
  <c r="N11503" i="3" s="1"/>
  <c r="M11504" i="3"/>
  <c r="N11504" i="3" s="1"/>
  <c r="M11505" i="3"/>
  <c r="N11505" i="3" s="1"/>
  <c r="M11506" i="3"/>
  <c r="N11506" i="3" s="1"/>
  <c r="M11507" i="3"/>
  <c r="N11507" i="3" s="1"/>
  <c r="A11508" i="3"/>
  <c r="A11509" i="3"/>
  <c r="A11510" i="3"/>
  <c r="A11511" i="3"/>
  <c r="A11512" i="3"/>
  <c r="A11513" i="3"/>
  <c r="A11514" i="3"/>
  <c r="A11515" i="3"/>
  <c r="A11516" i="3"/>
  <c r="A11517" i="3"/>
  <c r="A11518" i="3"/>
  <c r="A11519" i="3"/>
  <c r="A11520" i="3"/>
  <c r="A11521" i="3"/>
  <c r="B11508" i="3"/>
  <c r="B11509" i="3"/>
  <c r="B11510" i="3"/>
  <c r="B11511" i="3"/>
  <c r="B11512" i="3"/>
  <c r="B11513" i="3"/>
  <c r="B11514" i="3"/>
  <c r="B11515" i="3"/>
  <c r="B11516" i="3"/>
  <c r="B11517" i="3"/>
  <c r="B11518" i="3"/>
  <c r="B11519" i="3"/>
  <c r="B11520" i="3"/>
  <c r="B11521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J11508" i="3"/>
  <c r="J11509" i="3"/>
  <c r="J11510" i="3"/>
  <c r="J11511" i="3"/>
  <c r="J11512" i="3"/>
  <c r="J11513" i="3"/>
  <c r="J11514" i="3"/>
  <c r="J11515" i="3"/>
  <c r="J11516" i="3"/>
  <c r="J11517" i="3"/>
  <c r="J11518" i="3"/>
  <c r="J11519" i="3"/>
  <c r="J11520" i="3"/>
  <c r="J11521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M11508" i="3"/>
  <c r="N11508" i="3" s="1"/>
  <c r="M11509" i="3"/>
  <c r="N11509" i="3" s="1"/>
  <c r="M11510" i="3"/>
  <c r="N11510" i="3" s="1"/>
  <c r="M11511" i="3"/>
  <c r="N11511" i="3" s="1"/>
  <c r="M11512" i="3"/>
  <c r="N11512" i="3" s="1"/>
  <c r="M11513" i="3"/>
  <c r="N11513" i="3" s="1"/>
  <c r="M11514" i="3"/>
  <c r="N11514" i="3" s="1"/>
  <c r="M11515" i="3"/>
  <c r="N11515" i="3" s="1"/>
  <c r="M11516" i="3"/>
  <c r="N11516" i="3" s="1"/>
  <c r="M11517" i="3"/>
  <c r="N11517" i="3" s="1"/>
  <c r="M11518" i="3"/>
  <c r="N11518" i="3" s="1"/>
  <c r="M11519" i="3"/>
  <c r="N11519" i="3" s="1"/>
  <c r="M11520" i="3"/>
  <c r="N11520" i="3" s="1"/>
  <c r="M11521" i="3"/>
  <c r="N11521" i="3" s="1"/>
  <c r="A11522" i="3"/>
  <c r="A11523" i="3"/>
  <c r="A11524" i="3"/>
  <c r="A11525" i="3"/>
  <c r="A11526" i="3"/>
  <c r="A11527" i="3"/>
  <c r="A11528" i="3"/>
  <c r="A11529" i="3"/>
  <c r="A11530" i="3"/>
  <c r="A11531" i="3"/>
  <c r="A11532" i="3"/>
  <c r="A11533" i="3"/>
  <c r="A11534" i="3"/>
  <c r="A11535" i="3"/>
  <c r="B11522" i="3"/>
  <c r="B11523" i="3"/>
  <c r="B11524" i="3"/>
  <c r="B11525" i="3"/>
  <c r="B11526" i="3"/>
  <c r="B11527" i="3"/>
  <c r="B11528" i="3"/>
  <c r="B11529" i="3"/>
  <c r="B11530" i="3"/>
  <c r="B11531" i="3"/>
  <c r="B11532" i="3"/>
  <c r="B11533" i="3"/>
  <c r="B11534" i="3"/>
  <c r="B11535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H11522" i="3"/>
  <c r="H11523" i="3"/>
  <c r="H11524" i="3"/>
  <c r="H11525" i="3"/>
  <c r="H11526" i="3"/>
  <c r="H11527" i="3"/>
  <c r="H11528" i="3"/>
  <c r="H11529" i="3"/>
  <c r="H11530" i="3"/>
  <c r="H11531" i="3"/>
  <c r="H11532" i="3"/>
  <c r="H11533" i="3"/>
  <c r="H11534" i="3"/>
  <c r="H11535" i="3"/>
  <c r="J11522" i="3"/>
  <c r="J11523" i="3"/>
  <c r="J11524" i="3"/>
  <c r="J11525" i="3"/>
  <c r="J11526" i="3"/>
  <c r="J11527" i="3"/>
  <c r="J11528" i="3"/>
  <c r="J11529" i="3"/>
  <c r="J11530" i="3"/>
  <c r="J11531" i="3"/>
  <c r="J11532" i="3"/>
  <c r="J11533" i="3"/>
  <c r="J11534" i="3"/>
  <c r="J11535" i="3"/>
  <c r="K11522" i="3"/>
  <c r="K11523" i="3"/>
  <c r="K11524" i="3"/>
  <c r="K11525" i="3"/>
  <c r="K11526" i="3"/>
  <c r="K11527" i="3"/>
  <c r="K11528" i="3"/>
  <c r="K11529" i="3"/>
  <c r="K11530" i="3"/>
  <c r="K11531" i="3"/>
  <c r="K11532" i="3"/>
  <c r="K11533" i="3"/>
  <c r="K11534" i="3"/>
  <c r="K11535" i="3"/>
  <c r="M11522" i="3"/>
  <c r="N11522" i="3" s="1"/>
  <c r="M11523" i="3"/>
  <c r="N11523" i="3" s="1"/>
  <c r="M11524" i="3"/>
  <c r="N11524" i="3" s="1"/>
  <c r="M11525" i="3"/>
  <c r="N11525" i="3" s="1"/>
  <c r="M11526" i="3"/>
  <c r="N11526" i="3" s="1"/>
  <c r="M11527" i="3"/>
  <c r="N11527" i="3" s="1"/>
  <c r="M11528" i="3"/>
  <c r="N11528" i="3" s="1"/>
  <c r="M11529" i="3"/>
  <c r="N11529" i="3" s="1"/>
  <c r="M11530" i="3"/>
  <c r="N11530" i="3" s="1"/>
  <c r="M11531" i="3"/>
  <c r="N11531" i="3" s="1"/>
  <c r="M11532" i="3"/>
  <c r="N11532" i="3" s="1"/>
  <c r="M11533" i="3"/>
  <c r="N11533" i="3" s="1"/>
  <c r="M11534" i="3"/>
  <c r="N11534" i="3" s="1"/>
  <c r="M11535" i="3"/>
  <c r="N11535" i="3" s="1"/>
  <c r="A11536" i="3"/>
  <c r="A11537" i="3"/>
  <c r="A11538" i="3"/>
  <c r="A11539" i="3"/>
  <c r="A11540" i="3"/>
  <c r="A11541" i="3"/>
  <c r="A11542" i="3"/>
  <c r="A11543" i="3"/>
  <c r="A11544" i="3"/>
  <c r="A11545" i="3"/>
  <c r="A11546" i="3"/>
  <c r="A11547" i="3"/>
  <c r="A11548" i="3"/>
  <c r="A11549" i="3"/>
  <c r="B11536" i="3"/>
  <c r="B11537" i="3"/>
  <c r="B11538" i="3"/>
  <c r="B11539" i="3"/>
  <c r="B11540" i="3"/>
  <c r="B11541" i="3"/>
  <c r="B11542" i="3"/>
  <c r="B11543" i="3"/>
  <c r="B11544" i="3"/>
  <c r="B11545" i="3"/>
  <c r="B11546" i="3"/>
  <c r="B11547" i="3"/>
  <c r="B11548" i="3"/>
  <c r="B11549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H11536" i="3"/>
  <c r="H11537" i="3"/>
  <c r="H11538" i="3"/>
  <c r="H11539" i="3"/>
  <c r="H11540" i="3"/>
  <c r="H11541" i="3"/>
  <c r="H11542" i="3"/>
  <c r="H11543" i="3"/>
  <c r="H11544" i="3"/>
  <c r="H11545" i="3"/>
  <c r="H11546" i="3"/>
  <c r="H11547" i="3"/>
  <c r="H11548" i="3"/>
  <c r="H11549" i="3"/>
  <c r="J11536" i="3"/>
  <c r="J11537" i="3"/>
  <c r="J11538" i="3"/>
  <c r="J11539" i="3"/>
  <c r="J11540" i="3"/>
  <c r="J11541" i="3"/>
  <c r="J11542" i="3"/>
  <c r="J11543" i="3"/>
  <c r="J11544" i="3"/>
  <c r="J11545" i="3"/>
  <c r="J11546" i="3"/>
  <c r="J11547" i="3"/>
  <c r="J11548" i="3"/>
  <c r="J11549" i="3"/>
  <c r="K11536" i="3"/>
  <c r="K11537" i="3"/>
  <c r="K11538" i="3"/>
  <c r="K11539" i="3"/>
  <c r="K11540" i="3"/>
  <c r="K11541" i="3"/>
  <c r="K11542" i="3"/>
  <c r="K11543" i="3"/>
  <c r="K11544" i="3"/>
  <c r="K11545" i="3"/>
  <c r="K11546" i="3"/>
  <c r="K11547" i="3"/>
  <c r="K11548" i="3"/>
  <c r="K11549" i="3"/>
  <c r="M11536" i="3"/>
  <c r="N11536" i="3" s="1"/>
  <c r="M11537" i="3"/>
  <c r="N11537" i="3" s="1"/>
  <c r="M11538" i="3"/>
  <c r="N11538" i="3" s="1"/>
  <c r="M11539" i="3"/>
  <c r="N11539" i="3" s="1"/>
  <c r="M11540" i="3"/>
  <c r="N11540" i="3" s="1"/>
  <c r="M11541" i="3"/>
  <c r="N11541" i="3" s="1"/>
  <c r="M11542" i="3"/>
  <c r="N11542" i="3" s="1"/>
  <c r="M11543" i="3"/>
  <c r="N11543" i="3" s="1"/>
  <c r="M11544" i="3"/>
  <c r="N11544" i="3" s="1"/>
  <c r="M11545" i="3"/>
  <c r="N11545" i="3" s="1"/>
  <c r="M11546" i="3"/>
  <c r="N11546" i="3" s="1"/>
  <c r="M11547" i="3"/>
  <c r="N11547" i="3" s="1"/>
  <c r="M11548" i="3"/>
  <c r="N11548" i="3" s="1"/>
  <c r="M11549" i="3"/>
  <c r="N11549" i="3" s="1"/>
  <c r="R30" i="32" l="1"/>
  <c r="R114" i="31"/>
  <c r="R54" i="31"/>
  <c r="R137" i="30"/>
  <c r="R66" i="30"/>
  <c r="R70" i="29"/>
  <c r="R69" i="28"/>
  <c r="R63" i="27"/>
  <c r="R52" i="26"/>
  <c r="A11474" i="3"/>
  <c r="A11475" i="3"/>
  <c r="A11476" i="3"/>
  <c r="A11477" i="3"/>
  <c r="A11478" i="3"/>
  <c r="A11479" i="3"/>
  <c r="A11480" i="3"/>
  <c r="A11481" i="3"/>
  <c r="A11482" i="3"/>
  <c r="A11483" i="3"/>
  <c r="A11484" i="3"/>
  <c r="A11485" i="3"/>
  <c r="A11486" i="3"/>
  <c r="A11487" i="3"/>
  <c r="A11488" i="3"/>
  <c r="A11489" i="3"/>
  <c r="B11474" i="3"/>
  <c r="B11475" i="3"/>
  <c r="B11476" i="3"/>
  <c r="B11477" i="3"/>
  <c r="B11478" i="3"/>
  <c r="B11479" i="3"/>
  <c r="B11480" i="3"/>
  <c r="B11481" i="3"/>
  <c r="B11482" i="3"/>
  <c r="B11483" i="3"/>
  <c r="B11484" i="3"/>
  <c r="B11485" i="3"/>
  <c r="B11486" i="3"/>
  <c r="B11487" i="3"/>
  <c r="B11488" i="3"/>
  <c r="B11489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H11474" i="3"/>
  <c r="H11475" i="3"/>
  <c r="H11476" i="3"/>
  <c r="H11477" i="3"/>
  <c r="H11478" i="3"/>
  <c r="H11479" i="3"/>
  <c r="H11480" i="3"/>
  <c r="H11481" i="3"/>
  <c r="H11482" i="3"/>
  <c r="H11483" i="3"/>
  <c r="H11484" i="3"/>
  <c r="H11485" i="3"/>
  <c r="H11486" i="3"/>
  <c r="H11487" i="3"/>
  <c r="H11488" i="3"/>
  <c r="H11489" i="3"/>
  <c r="J11474" i="3"/>
  <c r="J11475" i="3"/>
  <c r="J11476" i="3"/>
  <c r="J11477" i="3"/>
  <c r="J11478" i="3"/>
  <c r="J11479" i="3"/>
  <c r="J11480" i="3"/>
  <c r="J11481" i="3"/>
  <c r="J11482" i="3"/>
  <c r="J11483" i="3"/>
  <c r="J11484" i="3"/>
  <c r="J11485" i="3"/>
  <c r="J11486" i="3"/>
  <c r="J11487" i="3"/>
  <c r="J11488" i="3"/>
  <c r="J11489" i="3"/>
  <c r="K11474" i="3"/>
  <c r="K11475" i="3"/>
  <c r="K11476" i="3"/>
  <c r="K11477" i="3"/>
  <c r="K11478" i="3"/>
  <c r="K11479" i="3"/>
  <c r="K11480" i="3"/>
  <c r="K11481" i="3"/>
  <c r="K11482" i="3"/>
  <c r="K11483" i="3"/>
  <c r="K11484" i="3"/>
  <c r="K11485" i="3"/>
  <c r="K11486" i="3"/>
  <c r="K11487" i="3"/>
  <c r="K11488" i="3"/>
  <c r="K11489" i="3"/>
  <c r="M11474" i="3"/>
  <c r="N11474" i="3" s="1"/>
  <c r="M11475" i="3"/>
  <c r="N11475" i="3" s="1"/>
  <c r="M11476" i="3"/>
  <c r="N11476" i="3" s="1"/>
  <c r="M11477" i="3"/>
  <c r="N11477" i="3" s="1"/>
  <c r="M11479" i="3"/>
  <c r="N11479" i="3" s="1"/>
  <c r="M11480" i="3"/>
  <c r="N11480" i="3" s="1"/>
  <c r="M11481" i="3"/>
  <c r="N11481" i="3" s="1"/>
  <c r="M11482" i="3"/>
  <c r="N11482" i="3" s="1"/>
  <c r="M11483" i="3"/>
  <c r="N11483" i="3" s="1"/>
  <c r="M11484" i="3"/>
  <c r="N11484" i="3" s="1"/>
  <c r="M11485" i="3"/>
  <c r="N11485" i="3" s="1"/>
  <c r="M11486" i="3"/>
  <c r="N11486" i="3" s="1"/>
  <c r="M11487" i="3"/>
  <c r="N11487" i="3" s="1"/>
  <c r="M11488" i="3"/>
  <c r="N11488" i="3" s="1"/>
  <c r="M11489" i="3"/>
  <c r="N11489" i="3" s="1"/>
  <c r="N11478" i="3"/>
  <c r="A11440" i="3"/>
  <c r="A11441" i="3"/>
  <c r="A11442" i="3"/>
  <c r="A11443" i="3"/>
  <c r="A11444" i="3"/>
  <c r="A11445" i="3"/>
  <c r="A11446" i="3"/>
  <c r="A11447" i="3"/>
  <c r="A11448" i="3"/>
  <c r="A11449" i="3"/>
  <c r="A11450" i="3"/>
  <c r="A11451" i="3"/>
  <c r="A11452" i="3"/>
  <c r="A11453" i="3"/>
  <c r="A11454" i="3"/>
  <c r="A11455" i="3"/>
  <c r="B11440" i="3"/>
  <c r="B11441" i="3"/>
  <c r="B11442" i="3"/>
  <c r="B11443" i="3"/>
  <c r="B11444" i="3"/>
  <c r="B11445" i="3"/>
  <c r="B11446" i="3"/>
  <c r="B11447" i="3"/>
  <c r="B11448" i="3"/>
  <c r="B11449" i="3"/>
  <c r="B11450" i="3"/>
  <c r="B11451" i="3"/>
  <c r="B11452" i="3"/>
  <c r="B11453" i="3"/>
  <c r="B11454" i="3"/>
  <c r="B11455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G11440" i="3"/>
  <c r="G11441" i="3"/>
  <c r="G11442" i="3"/>
  <c r="G11443" i="3"/>
  <c r="G11444" i="3"/>
  <c r="G11445" i="3"/>
  <c r="G11446" i="3"/>
  <c r="G11447" i="3"/>
  <c r="G11449" i="3"/>
  <c r="G11450" i="3"/>
  <c r="G11451" i="3"/>
  <c r="G11452" i="3"/>
  <c r="G11453" i="3"/>
  <c r="G11454" i="3"/>
  <c r="G11455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J11440" i="3"/>
  <c r="J11441" i="3"/>
  <c r="J11442" i="3"/>
  <c r="J11443" i="3"/>
  <c r="J11444" i="3"/>
  <c r="J11445" i="3"/>
  <c r="J11446" i="3"/>
  <c r="J11447" i="3"/>
  <c r="J11448" i="3"/>
  <c r="J11449" i="3"/>
  <c r="J11450" i="3"/>
  <c r="J11451" i="3"/>
  <c r="J11452" i="3"/>
  <c r="J11453" i="3"/>
  <c r="J11454" i="3"/>
  <c r="J11455" i="3"/>
  <c r="K11440" i="3"/>
  <c r="K11441" i="3"/>
  <c r="K11442" i="3"/>
  <c r="K11443" i="3"/>
  <c r="K11444" i="3"/>
  <c r="K11445" i="3"/>
  <c r="K11446" i="3"/>
  <c r="K11447" i="3"/>
  <c r="K11448" i="3"/>
  <c r="K11449" i="3"/>
  <c r="K11450" i="3"/>
  <c r="K11451" i="3"/>
  <c r="K11452" i="3"/>
  <c r="K11453" i="3"/>
  <c r="K11454" i="3"/>
  <c r="K11455" i="3"/>
  <c r="M11440" i="3"/>
  <c r="N11440" i="3" s="1"/>
  <c r="M11441" i="3"/>
  <c r="N11441" i="3" s="1"/>
  <c r="M11442" i="3"/>
  <c r="N11442" i="3" s="1"/>
  <c r="M11443" i="3"/>
  <c r="N11443" i="3" s="1"/>
  <c r="M11444" i="3"/>
  <c r="N11444" i="3" s="1"/>
  <c r="M11445" i="3"/>
  <c r="N11445" i="3" s="1"/>
  <c r="M11446" i="3"/>
  <c r="N11446" i="3" s="1"/>
  <c r="M11447" i="3"/>
  <c r="N11447" i="3" s="1"/>
  <c r="M11448" i="3"/>
  <c r="N11448" i="3" s="1"/>
  <c r="M11449" i="3"/>
  <c r="N11449" i="3" s="1"/>
  <c r="M11450" i="3"/>
  <c r="N11450" i="3" s="1"/>
  <c r="M11451" i="3"/>
  <c r="N11451" i="3" s="1"/>
  <c r="M11452" i="3"/>
  <c r="N11452" i="3" s="1"/>
  <c r="M11453" i="3"/>
  <c r="N11453" i="3" s="1"/>
  <c r="M11454" i="3"/>
  <c r="N11454" i="3" s="1"/>
  <c r="M11455" i="3"/>
  <c r="N11455" i="3" s="1"/>
  <c r="A11456" i="3"/>
  <c r="A11457" i="3"/>
  <c r="A11458" i="3"/>
  <c r="A11459" i="3"/>
  <c r="A11460" i="3"/>
  <c r="A11461" i="3"/>
  <c r="A11462" i="3"/>
  <c r="A11463" i="3"/>
  <c r="A11464" i="3"/>
  <c r="A11465" i="3"/>
  <c r="A11466" i="3"/>
  <c r="A11467" i="3"/>
  <c r="A11468" i="3"/>
  <c r="A11469" i="3"/>
  <c r="A11470" i="3"/>
  <c r="A11471" i="3"/>
  <c r="B11456" i="3"/>
  <c r="B11457" i="3"/>
  <c r="B11458" i="3"/>
  <c r="B11459" i="3"/>
  <c r="B11460" i="3"/>
  <c r="B11461" i="3"/>
  <c r="B11462" i="3"/>
  <c r="B11463" i="3"/>
  <c r="B11464" i="3"/>
  <c r="B11465" i="3"/>
  <c r="B11466" i="3"/>
  <c r="B11467" i="3"/>
  <c r="B11468" i="3"/>
  <c r="B11469" i="3"/>
  <c r="B11470" i="3"/>
  <c r="B11471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H11456" i="3"/>
  <c r="H11457" i="3"/>
  <c r="H11458" i="3"/>
  <c r="H11459" i="3"/>
  <c r="H11460" i="3"/>
  <c r="H11461" i="3"/>
  <c r="H11462" i="3"/>
  <c r="H11463" i="3"/>
  <c r="H11464" i="3"/>
  <c r="H11465" i="3"/>
  <c r="H11466" i="3"/>
  <c r="H11467" i="3"/>
  <c r="H11468" i="3"/>
  <c r="H11469" i="3"/>
  <c r="H11470" i="3"/>
  <c r="H11471" i="3"/>
  <c r="J11456" i="3"/>
  <c r="J11457" i="3"/>
  <c r="J11458" i="3"/>
  <c r="J11459" i="3"/>
  <c r="J11460" i="3"/>
  <c r="J11461" i="3"/>
  <c r="J11462" i="3"/>
  <c r="J11463" i="3"/>
  <c r="J11464" i="3"/>
  <c r="J11465" i="3"/>
  <c r="J11466" i="3"/>
  <c r="J11467" i="3"/>
  <c r="J11468" i="3"/>
  <c r="J11469" i="3"/>
  <c r="J11470" i="3"/>
  <c r="J11471" i="3"/>
  <c r="K11456" i="3"/>
  <c r="K11457" i="3"/>
  <c r="K11458" i="3"/>
  <c r="K11459" i="3"/>
  <c r="K11460" i="3"/>
  <c r="K11461" i="3"/>
  <c r="K11462" i="3"/>
  <c r="K11463" i="3"/>
  <c r="K11464" i="3"/>
  <c r="K11465" i="3"/>
  <c r="K11466" i="3"/>
  <c r="K11467" i="3"/>
  <c r="K11468" i="3"/>
  <c r="K11469" i="3"/>
  <c r="K11470" i="3"/>
  <c r="K11471" i="3"/>
  <c r="M11456" i="3"/>
  <c r="N11456" i="3" s="1"/>
  <c r="M11457" i="3"/>
  <c r="N11457" i="3" s="1"/>
  <c r="M11458" i="3"/>
  <c r="N11458" i="3" s="1"/>
  <c r="M11459" i="3"/>
  <c r="N11459" i="3" s="1"/>
  <c r="M11460" i="3"/>
  <c r="N11460" i="3" s="1"/>
  <c r="M11461" i="3"/>
  <c r="N11461" i="3" s="1"/>
  <c r="M11462" i="3"/>
  <c r="N11462" i="3" s="1"/>
  <c r="M11463" i="3"/>
  <c r="N11463" i="3" s="1"/>
  <c r="M11464" i="3"/>
  <c r="N11464" i="3" s="1"/>
  <c r="M11465" i="3"/>
  <c r="N11465" i="3" s="1"/>
  <c r="M11466" i="3"/>
  <c r="N11466" i="3" s="1"/>
  <c r="M11467" i="3"/>
  <c r="N11467" i="3" s="1"/>
  <c r="M11468" i="3"/>
  <c r="N11468" i="3" s="1"/>
  <c r="M11469" i="3"/>
  <c r="N11469" i="3" s="1"/>
  <c r="M11470" i="3"/>
  <c r="N11470" i="3" s="1"/>
  <c r="M11471" i="3"/>
  <c r="N11471" i="3" s="1"/>
  <c r="A11416" i="3"/>
  <c r="A11417" i="3"/>
  <c r="A11418" i="3"/>
  <c r="A11419" i="3"/>
  <c r="A11420" i="3"/>
  <c r="A11421" i="3"/>
  <c r="A11422" i="3"/>
  <c r="A11423" i="3"/>
  <c r="A11424" i="3"/>
  <c r="A11425" i="3"/>
  <c r="A11426" i="3"/>
  <c r="A11427" i="3"/>
  <c r="A11428" i="3"/>
  <c r="A11429" i="3"/>
  <c r="B11416" i="3"/>
  <c r="B11417" i="3"/>
  <c r="B11418" i="3"/>
  <c r="B11419" i="3"/>
  <c r="B11420" i="3"/>
  <c r="B11421" i="3"/>
  <c r="B11422" i="3"/>
  <c r="B11423" i="3"/>
  <c r="B11424" i="3"/>
  <c r="B11425" i="3"/>
  <c r="B11426" i="3"/>
  <c r="B11427" i="3"/>
  <c r="B11428" i="3"/>
  <c r="B11429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H11416" i="3"/>
  <c r="H11417" i="3"/>
  <c r="H11418" i="3"/>
  <c r="H11419" i="3"/>
  <c r="H11420" i="3"/>
  <c r="H11421" i="3"/>
  <c r="H11422" i="3"/>
  <c r="H11423" i="3"/>
  <c r="H11424" i="3"/>
  <c r="H11425" i="3"/>
  <c r="H11426" i="3"/>
  <c r="H11427" i="3"/>
  <c r="H11428" i="3"/>
  <c r="H11429" i="3"/>
  <c r="J11416" i="3"/>
  <c r="J11417" i="3"/>
  <c r="J11418" i="3"/>
  <c r="J11419" i="3"/>
  <c r="J11420" i="3"/>
  <c r="J11421" i="3"/>
  <c r="J11422" i="3"/>
  <c r="J11423" i="3"/>
  <c r="J11424" i="3"/>
  <c r="J11425" i="3"/>
  <c r="J11426" i="3"/>
  <c r="J11427" i="3"/>
  <c r="J11428" i="3"/>
  <c r="J11429" i="3"/>
  <c r="K11416" i="3"/>
  <c r="K11417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29" i="3"/>
  <c r="M11416" i="3"/>
  <c r="N11416" i="3" s="1"/>
  <c r="M11417" i="3"/>
  <c r="N11417" i="3" s="1"/>
  <c r="M11418" i="3"/>
  <c r="N11418" i="3" s="1"/>
  <c r="M11419" i="3"/>
  <c r="N11419" i="3" s="1"/>
  <c r="M11420" i="3"/>
  <c r="N11420" i="3" s="1"/>
  <c r="M11421" i="3"/>
  <c r="N11421" i="3" s="1"/>
  <c r="M11422" i="3"/>
  <c r="N11422" i="3" s="1"/>
  <c r="M11423" i="3"/>
  <c r="N11423" i="3" s="1"/>
  <c r="M11424" i="3"/>
  <c r="N11424" i="3" s="1"/>
  <c r="M11425" i="3"/>
  <c r="N11425" i="3" s="1"/>
  <c r="M11426" i="3"/>
  <c r="N11426" i="3" s="1"/>
  <c r="M11427" i="3"/>
  <c r="N11427" i="3" s="1"/>
  <c r="M11428" i="3"/>
  <c r="N11428" i="3" s="1"/>
  <c r="M11429" i="3"/>
  <c r="N11429" i="3" s="1"/>
  <c r="A11430" i="3"/>
  <c r="A11431" i="3"/>
  <c r="A11432" i="3"/>
  <c r="A11433" i="3"/>
  <c r="A11434" i="3"/>
  <c r="A11435" i="3"/>
  <c r="A11436" i="3"/>
  <c r="A11437" i="3"/>
  <c r="A11438" i="3"/>
  <c r="A11439" i="3"/>
  <c r="A11472" i="3"/>
  <c r="A11473" i="3"/>
  <c r="A11490" i="3"/>
  <c r="A11491" i="3"/>
  <c r="B11430" i="3"/>
  <c r="B11431" i="3"/>
  <c r="B11432" i="3"/>
  <c r="B11433" i="3"/>
  <c r="B11434" i="3"/>
  <c r="B11435" i="3"/>
  <c r="B11436" i="3"/>
  <c r="B11437" i="3"/>
  <c r="B11438" i="3"/>
  <c r="B11439" i="3"/>
  <c r="B11472" i="3"/>
  <c r="B11473" i="3"/>
  <c r="B11490" i="3"/>
  <c r="B11491" i="3"/>
  <c r="F11430" i="3"/>
  <c r="F11431" i="3"/>
  <c r="F11432" i="3"/>
  <c r="F11433" i="3"/>
  <c r="F11434" i="3"/>
  <c r="F11435" i="3"/>
  <c r="F11436" i="3"/>
  <c r="F11437" i="3"/>
  <c r="F11438" i="3"/>
  <c r="F11439" i="3"/>
  <c r="F11472" i="3"/>
  <c r="F11473" i="3"/>
  <c r="F11490" i="3"/>
  <c r="F11491" i="3"/>
  <c r="G11430" i="3"/>
  <c r="G11431" i="3"/>
  <c r="G11432" i="3"/>
  <c r="G11433" i="3"/>
  <c r="G11434" i="3"/>
  <c r="G11435" i="3"/>
  <c r="G11436" i="3"/>
  <c r="G11437" i="3"/>
  <c r="G11438" i="3"/>
  <c r="G11439" i="3"/>
  <c r="G11472" i="3"/>
  <c r="G11473" i="3"/>
  <c r="G11490" i="3"/>
  <c r="G11491" i="3"/>
  <c r="H11430" i="3"/>
  <c r="H11431" i="3"/>
  <c r="H11432" i="3"/>
  <c r="H11433" i="3"/>
  <c r="H11434" i="3"/>
  <c r="H11435" i="3"/>
  <c r="H11436" i="3"/>
  <c r="H11437" i="3"/>
  <c r="H11438" i="3"/>
  <c r="H11439" i="3"/>
  <c r="H11472" i="3"/>
  <c r="H11473" i="3"/>
  <c r="H11490" i="3"/>
  <c r="H11491" i="3"/>
  <c r="J11430" i="3"/>
  <c r="J11431" i="3"/>
  <c r="J11432" i="3"/>
  <c r="J11433" i="3"/>
  <c r="J11434" i="3"/>
  <c r="J11435" i="3"/>
  <c r="J11436" i="3"/>
  <c r="J11437" i="3"/>
  <c r="J11438" i="3"/>
  <c r="J11439" i="3"/>
  <c r="J11472" i="3"/>
  <c r="J11473" i="3"/>
  <c r="J11490" i="3"/>
  <c r="J11491" i="3"/>
  <c r="K11430" i="3"/>
  <c r="K11431" i="3"/>
  <c r="K11432" i="3"/>
  <c r="K11433" i="3"/>
  <c r="K11434" i="3"/>
  <c r="K11435" i="3"/>
  <c r="K11436" i="3"/>
  <c r="K11437" i="3"/>
  <c r="K11438" i="3"/>
  <c r="K11439" i="3"/>
  <c r="K11472" i="3"/>
  <c r="K11473" i="3"/>
  <c r="K11490" i="3"/>
  <c r="K11491" i="3"/>
  <c r="M11430" i="3"/>
  <c r="N11430" i="3" s="1"/>
  <c r="M11431" i="3"/>
  <c r="N11431" i="3" s="1"/>
  <c r="M11432" i="3"/>
  <c r="N11432" i="3" s="1"/>
  <c r="M11433" i="3"/>
  <c r="N11433" i="3" s="1"/>
  <c r="M11434" i="3"/>
  <c r="N11434" i="3" s="1"/>
  <c r="M11435" i="3"/>
  <c r="N11435" i="3" s="1"/>
  <c r="M11436" i="3"/>
  <c r="N11436" i="3" s="1"/>
  <c r="M11437" i="3"/>
  <c r="N11437" i="3" s="1"/>
  <c r="M11438" i="3"/>
  <c r="N11438" i="3" s="1"/>
  <c r="M11439" i="3"/>
  <c r="N11439" i="3" s="1"/>
  <c r="M11472" i="3"/>
  <c r="N11472" i="3" s="1"/>
  <c r="M11473" i="3"/>
  <c r="N11473" i="3" s="1"/>
  <c r="M11490" i="3"/>
  <c r="N11490" i="3" s="1"/>
  <c r="M11491" i="3"/>
  <c r="N11491" i="3" s="1"/>
  <c r="H11400" i="3"/>
  <c r="A11375" i="3"/>
  <c r="A11376" i="3"/>
  <c r="A11377" i="3"/>
  <c r="A11378" i="3"/>
  <c r="A11379" i="3"/>
  <c r="A11380" i="3"/>
  <c r="A11381" i="3"/>
  <c r="A11382" i="3"/>
  <c r="A11383" i="3"/>
  <c r="A11384" i="3"/>
  <c r="A11385" i="3"/>
  <c r="B11375" i="3"/>
  <c r="B11376" i="3"/>
  <c r="B11377" i="3"/>
  <c r="B11378" i="3"/>
  <c r="B11379" i="3"/>
  <c r="B11380" i="3"/>
  <c r="B11381" i="3"/>
  <c r="B11382" i="3"/>
  <c r="B11383" i="3"/>
  <c r="B11384" i="3"/>
  <c r="B11385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J11375" i="3"/>
  <c r="J11376" i="3"/>
  <c r="J11377" i="3"/>
  <c r="J11378" i="3"/>
  <c r="J11379" i="3"/>
  <c r="J11380" i="3"/>
  <c r="J11381" i="3"/>
  <c r="J11382" i="3"/>
  <c r="J11383" i="3"/>
  <c r="J11384" i="3"/>
  <c r="J11385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M11375" i="3"/>
  <c r="N11375" i="3" s="1"/>
  <c r="M11376" i="3"/>
  <c r="N11376" i="3" s="1"/>
  <c r="M11377" i="3"/>
  <c r="N11377" i="3" s="1"/>
  <c r="M11378" i="3"/>
  <c r="N11378" i="3" s="1"/>
  <c r="M11379" i="3"/>
  <c r="N11379" i="3" s="1"/>
  <c r="M11380" i="3"/>
  <c r="N11380" i="3" s="1"/>
  <c r="M11381" i="3"/>
  <c r="N11381" i="3" s="1"/>
  <c r="M11382" i="3"/>
  <c r="N11382" i="3" s="1"/>
  <c r="M11383" i="3"/>
  <c r="N11383" i="3" s="1"/>
  <c r="M11384" i="3"/>
  <c r="N11384" i="3" s="1"/>
  <c r="M11385" i="3"/>
  <c r="N11385" i="3" s="1"/>
  <c r="A11386" i="3"/>
  <c r="A11387" i="3"/>
  <c r="A11388" i="3"/>
  <c r="A11389" i="3"/>
  <c r="A11390" i="3"/>
  <c r="A11391" i="3"/>
  <c r="A11392" i="3"/>
  <c r="A11393" i="3"/>
  <c r="A11394" i="3"/>
  <c r="A11395" i="3"/>
  <c r="A11396" i="3"/>
  <c r="B11386" i="3"/>
  <c r="B11387" i="3"/>
  <c r="B11388" i="3"/>
  <c r="B11389" i="3"/>
  <c r="B11390" i="3"/>
  <c r="B11391" i="3"/>
  <c r="B11392" i="3"/>
  <c r="B11393" i="3"/>
  <c r="B11394" i="3"/>
  <c r="B11395" i="3"/>
  <c r="B11396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J11386" i="3"/>
  <c r="J11387" i="3"/>
  <c r="J11388" i="3"/>
  <c r="J11389" i="3"/>
  <c r="J11390" i="3"/>
  <c r="J11391" i="3"/>
  <c r="J11392" i="3"/>
  <c r="J11393" i="3"/>
  <c r="J11394" i="3"/>
  <c r="J11395" i="3"/>
  <c r="J11396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M11386" i="3"/>
  <c r="N11386" i="3" s="1"/>
  <c r="M11387" i="3"/>
  <c r="N11387" i="3" s="1"/>
  <c r="M11388" i="3"/>
  <c r="N11388" i="3" s="1"/>
  <c r="M11389" i="3"/>
  <c r="N11389" i="3" s="1"/>
  <c r="M11390" i="3"/>
  <c r="N11390" i="3" s="1"/>
  <c r="M11391" i="3"/>
  <c r="N11391" i="3" s="1"/>
  <c r="M11392" i="3"/>
  <c r="N11392" i="3" s="1"/>
  <c r="M11393" i="3"/>
  <c r="N11393" i="3" s="1"/>
  <c r="M11394" i="3"/>
  <c r="N11394" i="3" s="1"/>
  <c r="M11395" i="3"/>
  <c r="N11395" i="3" s="1"/>
  <c r="M11396" i="3"/>
  <c r="N11396" i="3" s="1"/>
  <c r="A11397" i="3"/>
  <c r="A11398" i="3"/>
  <c r="A11399" i="3"/>
  <c r="A11400" i="3"/>
  <c r="A11401" i="3"/>
  <c r="A11402" i="3"/>
  <c r="A11403" i="3"/>
  <c r="A11404" i="3"/>
  <c r="A11405" i="3"/>
  <c r="A11406" i="3"/>
  <c r="A11407" i="3"/>
  <c r="B11397" i="3"/>
  <c r="B11398" i="3"/>
  <c r="B11399" i="3"/>
  <c r="B11400" i="3"/>
  <c r="B11401" i="3"/>
  <c r="B11402" i="3"/>
  <c r="B11403" i="3"/>
  <c r="B11404" i="3"/>
  <c r="B11405" i="3"/>
  <c r="B11406" i="3"/>
  <c r="B11407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H11397" i="3"/>
  <c r="H11398" i="3"/>
  <c r="H11399" i="3"/>
  <c r="H11401" i="3"/>
  <c r="H11402" i="3"/>
  <c r="H11403" i="3"/>
  <c r="H11404" i="3"/>
  <c r="H11405" i="3"/>
  <c r="H11406" i="3"/>
  <c r="H11407" i="3"/>
  <c r="J11397" i="3"/>
  <c r="J11398" i="3"/>
  <c r="J11399" i="3"/>
  <c r="J11400" i="3"/>
  <c r="J11401" i="3"/>
  <c r="J11402" i="3"/>
  <c r="J11403" i="3"/>
  <c r="J11404" i="3"/>
  <c r="J11405" i="3"/>
  <c r="J11406" i="3"/>
  <c r="J11407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M11397" i="3"/>
  <c r="N11397" i="3" s="1"/>
  <c r="M11398" i="3"/>
  <c r="N11398" i="3" s="1"/>
  <c r="M11399" i="3"/>
  <c r="N11399" i="3" s="1"/>
  <c r="M11400" i="3"/>
  <c r="N11400" i="3" s="1"/>
  <c r="M11401" i="3"/>
  <c r="N11401" i="3" s="1"/>
  <c r="M11402" i="3"/>
  <c r="N11402" i="3" s="1"/>
  <c r="M11403" i="3"/>
  <c r="N11403" i="3" s="1"/>
  <c r="M11404" i="3"/>
  <c r="N11404" i="3" s="1"/>
  <c r="M11405" i="3"/>
  <c r="N11405" i="3" s="1"/>
  <c r="M11406" i="3"/>
  <c r="N11406" i="3" s="1"/>
  <c r="M11407" i="3"/>
  <c r="N11407" i="3" s="1"/>
  <c r="A11408" i="3"/>
  <c r="A11409" i="3"/>
  <c r="A11410" i="3"/>
  <c r="A11411" i="3"/>
  <c r="A11412" i="3"/>
  <c r="A11413" i="3"/>
  <c r="A11414" i="3"/>
  <c r="A11415" i="3"/>
  <c r="A11492" i="3"/>
  <c r="A11493" i="3"/>
  <c r="A11550" i="3"/>
  <c r="B11408" i="3"/>
  <c r="B11409" i="3"/>
  <c r="B11410" i="3"/>
  <c r="B11411" i="3"/>
  <c r="B11412" i="3"/>
  <c r="B11413" i="3"/>
  <c r="B11414" i="3"/>
  <c r="B11415" i="3"/>
  <c r="B11492" i="3"/>
  <c r="B11493" i="3"/>
  <c r="B11550" i="3"/>
  <c r="F11408" i="3"/>
  <c r="F11409" i="3"/>
  <c r="F11410" i="3"/>
  <c r="F11411" i="3"/>
  <c r="F11412" i="3"/>
  <c r="F11413" i="3"/>
  <c r="F11414" i="3"/>
  <c r="F11415" i="3"/>
  <c r="F11492" i="3"/>
  <c r="F11493" i="3"/>
  <c r="F11550" i="3"/>
  <c r="G11408" i="3"/>
  <c r="G11409" i="3"/>
  <c r="G11410" i="3"/>
  <c r="G11411" i="3"/>
  <c r="G11412" i="3"/>
  <c r="G11413" i="3"/>
  <c r="G11414" i="3"/>
  <c r="G11415" i="3"/>
  <c r="G11492" i="3"/>
  <c r="G11493" i="3"/>
  <c r="G11550" i="3"/>
  <c r="H11408" i="3"/>
  <c r="H11409" i="3"/>
  <c r="H11410" i="3"/>
  <c r="H11411" i="3"/>
  <c r="H11412" i="3"/>
  <c r="H11413" i="3"/>
  <c r="H11414" i="3"/>
  <c r="H11415" i="3"/>
  <c r="H11492" i="3"/>
  <c r="H11493" i="3"/>
  <c r="H11550" i="3"/>
  <c r="J11408" i="3"/>
  <c r="J11409" i="3"/>
  <c r="J11410" i="3"/>
  <c r="J11411" i="3"/>
  <c r="J11412" i="3"/>
  <c r="J11413" i="3"/>
  <c r="J11414" i="3"/>
  <c r="J11415" i="3"/>
  <c r="J11492" i="3"/>
  <c r="J11493" i="3"/>
  <c r="J11550" i="3"/>
  <c r="K11408" i="3"/>
  <c r="K11409" i="3"/>
  <c r="K11410" i="3"/>
  <c r="K11411" i="3"/>
  <c r="K11412" i="3"/>
  <c r="K11413" i="3"/>
  <c r="K11414" i="3"/>
  <c r="K11415" i="3"/>
  <c r="K11492" i="3"/>
  <c r="K11493" i="3"/>
  <c r="K11550" i="3"/>
  <c r="M11408" i="3"/>
  <c r="N11408" i="3" s="1"/>
  <c r="M11409" i="3"/>
  <c r="N11409" i="3" s="1"/>
  <c r="M11410" i="3"/>
  <c r="N11410" i="3" s="1"/>
  <c r="M11411" i="3"/>
  <c r="N11411" i="3" s="1"/>
  <c r="M11412" i="3"/>
  <c r="N11412" i="3" s="1"/>
  <c r="M11413" i="3"/>
  <c r="N11413" i="3" s="1"/>
  <c r="M11414" i="3"/>
  <c r="N11414" i="3" s="1"/>
  <c r="M11415" i="3"/>
  <c r="N11415" i="3" s="1"/>
  <c r="M11492" i="3"/>
  <c r="N11492" i="3" s="1"/>
  <c r="M11493" i="3"/>
  <c r="N11493" i="3" s="1"/>
  <c r="M11550" i="3"/>
  <c r="N11550" i="3" s="1"/>
  <c r="Q91" i="25" l="1"/>
  <c r="P91" i="25"/>
  <c r="O91" i="25"/>
  <c r="N91" i="25"/>
  <c r="M91" i="25"/>
  <c r="L91" i="25"/>
  <c r="K91" i="25"/>
  <c r="J91" i="25"/>
  <c r="I91" i="25"/>
  <c r="H91" i="25"/>
  <c r="G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R69" i="25"/>
  <c r="R68" i="25"/>
  <c r="R67" i="25"/>
  <c r="R66" i="25"/>
  <c r="R64" i="25"/>
  <c r="R63" i="25"/>
  <c r="R62" i="25"/>
  <c r="R61" i="25"/>
  <c r="R60" i="25"/>
  <c r="R59" i="25"/>
  <c r="R58" i="25"/>
  <c r="R57" i="25"/>
  <c r="R56" i="25"/>
  <c r="R55" i="25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R39" i="25"/>
  <c r="R38" i="25"/>
  <c r="R37" i="25"/>
  <c r="R36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R8" i="25"/>
  <c r="R7" i="25"/>
  <c r="R6" i="25"/>
  <c r="R5" i="25"/>
  <c r="A11354" i="3"/>
  <c r="A11355" i="3"/>
  <c r="A11356" i="3"/>
  <c r="A11357" i="3"/>
  <c r="A11358" i="3"/>
  <c r="A11359" i="3"/>
  <c r="A11360" i="3"/>
  <c r="A11361" i="3"/>
  <c r="A11362" i="3"/>
  <c r="A11363" i="3"/>
  <c r="A11364" i="3"/>
  <c r="B11354" i="3"/>
  <c r="B11355" i="3"/>
  <c r="B11356" i="3"/>
  <c r="B11357" i="3"/>
  <c r="B11358" i="3"/>
  <c r="B11359" i="3"/>
  <c r="B11360" i="3"/>
  <c r="B11361" i="3"/>
  <c r="B11362" i="3"/>
  <c r="B11363" i="3"/>
  <c r="B11364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J11354" i="3"/>
  <c r="J11355" i="3"/>
  <c r="J11356" i="3"/>
  <c r="J11357" i="3"/>
  <c r="J11358" i="3"/>
  <c r="J11359" i="3"/>
  <c r="J11360" i="3"/>
  <c r="J11361" i="3"/>
  <c r="J11362" i="3"/>
  <c r="J11363" i="3"/>
  <c r="J11364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M11354" i="3"/>
  <c r="N11354" i="3" s="1"/>
  <c r="M11355" i="3"/>
  <c r="N11355" i="3" s="1"/>
  <c r="M11356" i="3"/>
  <c r="N11356" i="3" s="1"/>
  <c r="M11357" i="3"/>
  <c r="N11357" i="3" s="1"/>
  <c r="M11358" i="3"/>
  <c r="N11358" i="3" s="1"/>
  <c r="M11359" i="3"/>
  <c r="N11359" i="3" s="1"/>
  <c r="M11360" i="3"/>
  <c r="N11360" i="3" s="1"/>
  <c r="M11361" i="3"/>
  <c r="N11361" i="3" s="1"/>
  <c r="M11362" i="3"/>
  <c r="N11362" i="3" s="1"/>
  <c r="M11363" i="3"/>
  <c r="N11363" i="3" s="1"/>
  <c r="M11364" i="3"/>
  <c r="N11364" i="3" s="1"/>
  <c r="A11365" i="3"/>
  <c r="A11366" i="3"/>
  <c r="A11367" i="3"/>
  <c r="A11368" i="3"/>
  <c r="A11369" i="3"/>
  <c r="A11370" i="3"/>
  <c r="A11371" i="3"/>
  <c r="A11372" i="3"/>
  <c r="A11373" i="3"/>
  <c r="A11374" i="3"/>
  <c r="A11563" i="3"/>
  <c r="B11365" i="3"/>
  <c r="B11366" i="3"/>
  <c r="B11367" i="3"/>
  <c r="B11368" i="3"/>
  <c r="B11369" i="3"/>
  <c r="B11370" i="3"/>
  <c r="B11371" i="3"/>
  <c r="B11372" i="3"/>
  <c r="B11373" i="3"/>
  <c r="B11374" i="3"/>
  <c r="B11563" i="3"/>
  <c r="F11365" i="3"/>
  <c r="F11366" i="3"/>
  <c r="F11367" i="3"/>
  <c r="F11368" i="3"/>
  <c r="F11369" i="3"/>
  <c r="F11370" i="3"/>
  <c r="F11371" i="3"/>
  <c r="F11372" i="3"/>
  <c r="F11373" i="3"/>
  <c r="F11374" i="3"/>
  <c r="F11563" i="3"/>
  <c r="G11365" i="3"/>
  <c r="G11366" i="3"/>
  <c r="G11367" i="3"/>
  <c r="G11368" i="3"/>
  <c r="G11369" i="3"/>
  <c r="G11370" i="3"/>
  <c r="G11371" i="3"/>
  <c r="G11372" i="3"/>
  <c r="G11373" i="3"/>
  <c r="G11374" i="3"/>
  <c r="G11563" i="3"/>
  <c r="H11365" i="3"/>
  <c r="H11366" i="3"/>
  <c r="H11367" i="3"/>
  <c r="H11368" i="3"/>
  <c r="H11369" i="3"/>
  <c r="H11370" i="3"/>
  <c r="H11371" i="3"/>
  <c r="H11372" i="3"/>
  <c r="H11373" i="3"/>
  <c r="H11374" i="3"/>
  <c r="H11563" i="3"/>
  <c r="J11365" i="3"/>
  <c r="J11366" i="3"/>
  <c r="J11367" i="3"/>
  <c r="J11368" i="3"/>
  <c r="J11369" i="3"/>
  <c r="J11370" i="3"/>
  <c r="J11371" i="3"/>
  <c r="J11372" i="3"/>
  <c r="J11373" i="3"/>
  <c r="J11374" i="3"/>
  <c r="J11563" i="3"/>
  <c r="K11365" i="3"/>
  <c r="K11366" i="3"/>
  <c r="K11367" i="3"/>
  <c r="K11368" i="3"/>
  <c r="K11369" i="3"/>
  <c r="K11370" i="3"/>
  <c r="K11371" i="3"/>
  <c r="K11372" i="3"/>
  <c r="K11373" i="3"/>
  <c r="K11374" i="3"/>
  <c r="K11563" i="3"/>
  <c r="M11365" i="3"/>
  <c r="N11365" i="3" s="1"/>
  <c r="M11366" i="3"/>
  <c r="N11366" i="3" s="1"/>
  <c r="M11367" i="3"/>
  <c r="N11367" i="3" s="1"/>
  <c r="M11368" i="3"/>
  <c r="N11368" i="3" s="1"/>
  <c r="M11369" i="3"/>
  <c r="N11369" i="3" s="1"/>
  <c r="M11370" i="3"/>
  <c r="N11370" i="3" s="1"/>
  <c r="M11371" i="3"/>
  <c r="N11371" i="3" s="1"/>
  <c r="M11372" i="3"/>
  <c r="N11372" i="3" s="1"/>
  <c r="M11373" i="3"/>
  <c r="N11373" i="3" s="1"/>
  <c r="M11374" i="3"/>
  <c r="N11374" i="3" s="1"/>
  <c r="M11563" i="3"/>
  <c r="N11563" i="3" s="1"/>
  <c r="A11346" i="3"/>
  <c r="A11347" i="3"/>
  <c r="A11348" i="3"/>
  <c r="A11349" i="3"/>
  <c r="A11350" i="3"/>
  <c r="A11351" i="3"/>
  <c r="A11352" i="3"/>
  <c r="A11353" i="3"/>
  <c r="A11623" i="3"/>
  <c r="B11346" i="3"/>
  <c r="B11347" i="3"/>
  <c r="B11348" i="3"/>
  <c r="B11349" i="3"/>
  <c r="B11350" i="3"/>
  <c r="B11351" i="3"/>
  <c r="B11352" i="3"/>
  <c r="B11353" i="3"/>
  <c r="B11623" i="3"/>
  <c r="F11346" i="3"/>
  <c r="F11347" i="3"/>
  <c r="F11348" i="3"/>
  <c r="F11349" i="3"/>
  <c r="F11350" i="3"/>
  <c r="F11351" i="3"/>
  <c r="F11352" i="3"/>
  <c r="F11353" i="3"/>
  <c r="F11623" i="3"/>
  <c r="G11346" i="3"/>
  <c r="G11347" i="3"/>
  <c r="G11348" i="3"/>
  <c r="G11349" i="3"/>
  <c r="G11350" i="3"/>
  <c r="G11351" i="3"/>
  <c r="G11352" i="3"/>
  <c r="G11353" i="3"/>
  <c r="G11623" i="3"/>
  <c r="H11346" i="3"/>
  <c r="H11347" i="3"/>
  <c r="H11348" i="3"/>
  <c r="H11349" i="3"/>
  <c r="H11350" i="3"/>
  <c r="H11351" i="3"/>
  <c r="H11352" i="3"/>
  <c r="H11353" i="3"/>
  <c r="H11623" i="3"/>
  <c r="J11346" i="3"/>
  <c r="J11347" i="3"/>
  <c r="J11348" i="3"/>
  <c r="J11349" i="3"/>
  <c r="J11350" i="3"/>
  <c r="J11351" i="3"/>
  <c r="J11352" i="3"/>
  <c r="J11353" i="3"/>
  <c r="J11623" i="3"/>
  <c r="K11346" i="3"/>
  <c r="K11347" i="3"/>
  <c r="K11348" i="3"/>
  <c r="K11349" i="3"/>
  <c r="K11350" i="3"/>
  <c r="K11351" i="3"/>
  <c r="K11352" i="3"/>
  <c r="K11353" i="3"/>
  <c r="K11623" i="3"/>
  <c r="M11346" i="3"/>
  <c r="N11346" i="3" s="1"/>
  <c r="M11347" i="3"/>
  <c r="N11347" i="3" s="1"/>
  <c r="M11348" i="3"/>
  <c r="N11348" i="3" s="1"/>
  <c r="M11349" i="3"/>
  <c r="N11349" i="3" s="1"/>
  <c r="M11350" i="3"/>
  <c r="N11350" i="3" s="1"/>
  <c r="M11351" i="3"/>
  <c r="N11351" i="3" s="1"/>
  <c r="M11352" i="3"/>
  <c r="N11352" i="3" s="1"/>
  <c r="M11353" i="3"/>
  <c r="N11353" i="3" s="1"/>
  <c r="M11623" i="3"/>
  <c r="N11623" i="3" s="1"/>
  <c r="A11314" i="3"/>
  <c r="A11315" i="3"/>
  <c r="A11316" i="3"/>
  <c r="A11317" i="3"/>
  <c r="A11318" i="3"/>
  <c r="A11319" i="3"/>
  <c r="A11320" i="3"/>
  <c r="A11321" i="3"/>
  <c r="A11322" i="3"/>
  <c r="A11323" i="3"/>
  <c r="A11324" i="3"/>
  <c r="A11325" i="3"/>
  <c r="A11326" i="3"/>
  <c r="A11327" i="3"/>
  <c r="B11314" i="3"/>
  <c r="B11315" i="3"/>
  <c r="B11316" i="3"/>
  <c r="B11317" i="3"/>
  <c r="B11318" i="3"/>
  <c r="B11319" i="3"/>
  <c r="B11320" i="3"/>
  <c r="B11321" i="3"/>
  <c r="B11322" i="3"/>
  <c r="B11323" i="3"/>
  <c r="B11324" i="3"/>
  <c r="B11325" i="3"/>
  <c r="B11326" i="3"/>
  <c r="B11327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J11314" i="3"/>
  <c r="J11315" i="3"/>
  <c r="J11316" i="3"/>
  <c r="J11317" i="3"/>
  <c r="J11318" i="3"/>
  <c r="J11319" i="3"/>
  <c r="J11320" i="3"/>
  <c r="J11321" i="3"/>
  <c r="J11322" i="3"/>
  <c r="J11323" i="3"/>
  <c r="J11324" i="3"/>
  <c r="J11325" i="3"/>
  <c r="J11326" i="3"/>
  <c r="J11327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M11314" i="3"/>
  <c r="N11314" i="3" s="1"/>
  <c r="M11315" i="3"/>
  <c r="N11315" i="3" s="1"/>
  <c r="M11316" i="3"/>
  <c r="N11316" i="3" s="1"/>
  <c r="M11317" i="3"/>
  <c r="N11317" i="3" s="1"/>
  <c r="M11318" i="3"/>
  <c r="N11318" i="3" s="1"/>
  <c r="M11319" i="3"/>
  <c r="N11319" i="3" s="1"/>
  <c r="M11320" i="3"/>
  <c r="N11320" i="3" s="1"/>
  <c r="M11321" i="3"/>
  <c r="N11321" i="3" s="1"/>
  <c r="M11322" i="3"/>
  <c r="N11322" i="3" s="1"/>
  <c r="M11323" i="3"/>
  <c r="N11323" i="3" s="1"/>
  <c r="M11324" i="3"/>
  <c r="N11324" i="3" s="1"/>
  <c r="M11325" i="3"/>
  <c r="N11325" i="3" s="1"/>
  <c r="M11326" i="3"/>
  <c r="N11326" i="3" s="1"/>
  <c r="M11327" i="3"/>
  <c r="N11327" i="3" s="1"/>
  <c r="A11328" i="3"/>
  <c r="A11329" i="3"/>
  <c r="A11330" i="3"/>
  <c r="A11331" i="3"/>
  <c r="A11332" i="3"/>
  <c r="A11333" i="3"/>
  <c r="A11334" i="3"/>
  <c r="A11335" i="3"/>
  <c r="A11336" i="3"/>
  <c r="A11337" i="3"/>
  <c r="A11338" i="3"/>
  <c r="A11339" i="3"/>
  <c r="A11340" i="3"/>
  <c r="A11341" i="3"/>
  <c r="B11328" i="3"/>
  <c r="B11329" i="3"/>
  <c r="B11330" i="3"/>
  <c r="B11331" i="3"/>
  <c r="B11332" i="3"/>
  <c r="B11333" i="3"/>
  <c r="B11334" i="3"/>
  <c r="B11335" i="3"/>
  <c r="B11336" i="3"/>
  <c r="B11337" i="3"/>
  <c r="B11338" i="3"/>
  <c r="B11339" i="3"/>
  <c r="B11340" i="3"/>
  <c r="B11341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J11328" i="3"/>
  <c r="J11329" i="3"/>
  <c r="J11330" i="3"/>
  <c r="J11331" i="3"/>
  <c r="J11332" i="3"/>
  <c r="J11333" i="3"/>
  <c r="J11334" i="3"/>
  <c r="J11335" i="3"/>
  <c r="J11336" i="3"/>
  <c r="J11337" i="3"/>
  <c r="J11338" i="3"/>
  <c r="J11339" i="3"/>
  <c r="J11340" i="3"/>
  <c r="J11341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M11328" i="3"/>
  <c r="N11328" i="3" s="1"/>
  <c r="M11329" i="3"/>
  <c r="N11329" i="3" s="1"/>
  <c r="M11330" i="3"/>
  <c r="N11330" i="3" s="1"/>
  <c r="M11331" i="3"/>
  <c r="N11331" i="3" s="1"/>
  <c r="M11332" i="3"/>
  <c r="N11332" i="3" s="1"/>
  <c r="M11333" i="3"/>
  <c r="N11333" i="3" s="1"/>
  <c r="M11334" i="3"/>
  <c r="N11334" i="3" s="1"/>
  <c r="M11335" i="3"/>
  <c r="N11335" i="3" s="1"/>
  <c r="M11336" i="3"/>
  <c r="N11336" i="3" s="1"/>
  <c r="M11337" i="3"/>
  <c r="N11337" i="3" s="1"/>
  <c r="M11338" i="3"/>
  <c r="N11338" i="3" s="1"/>
  <c r="M11339" i="3"/>
  <c r="N11339" i="3" s="1"/>
  <c r="M11340" i="3"/>
  <c r="N11340" i="3" s="1"/>
  <c r="M11341" i="3"/>
  <c r="N11341" i="3" s="1"/>
  <c r="A11303" i="3"/>
  <c r="A11304" i="3"/>
  <c r="A11305" i="3"/>
  <c r="A11306" i="3"/>
  <c r="A11307" i="3"/>
  <c r="A11308" i="3"/>
  <c r="A11309" i="3"/>
  <c r="A11310" i="3"/>
  <c r="A11311" i="3"/>
  <c r="A11312" i="3"/>
  <c r="B11303" i="3"/>
  <c r="B11304" i="3"/>
  <c r="B11305" i="3"/>
  <c r="B11306" i="3"/>
  <c r="B11307" i="3"/>
  <c r="B11308" i="3"/>
  <c r="B11309" i="3"/>
  <c r="B11310" i="3"/>
  <c r="B11311" i="3"/>
  <c r="B11312" i="3"/>
  <c r="F11303" i="3"/>
  <c r="F11304" i="3"/>
  <c r="F11305" i="3"/>
  <c r="F11306" i="3"/>
  <c r="F11307" i="3"/>
  <c r="F11308" i="3"/>
  <c r="F11309" i="3"/>
  <c r="F11310" i="3"/>
  <c r="F11311" i="3"/>
  <c r="F11312" i="3"/>
  <c r="G11303" i="3"/>
  <c r="G11304" i="3"/>
  <c r="G11305" i="3"/>
  <c r="G11306" i="3"/>
  <c r="G11307" i="3"/>
  <c r="G11308" i="3"/>
  <c r="G11309" i="3"/>
  <c r="G11310" i="3"/>
  <c r="G11311" i="3"/>
  <c r="G11312" i="3"/>
  <c r="H11303" i="3"/>
  <c r="H11304" i="3"/>
  <c r="H11305" i="3"/>
  <c r="H11306" i="3"/>
  <c r="H11307" i="3"/>
  <c r="H11308" i="3"/>
  <c r="H11309" i="3"/>
  <c r="H11310" i="3"/>
  <c r="H11311" i="3"/>
  <c r="H11312" i="3"/>
  <c r="J11303" i="3"/>
  <c r="J11304" i="3"/>
  <c r="J11305" i="3"/>
  <c r="J11306" i="3"/>
  <c r="J11307" i="3"/>
  <c r="J11308" i="3"/>
  <c r="J11309" i="3"/>
  <c r="J11310" i="3"/>
  <c r="J11311" i="3"/>
  <c r="J11312" i="3"/>
  <c r="K11303" i="3"/>
  <c r="K11304" i="3"/>
  <c r="K11305" i="3"/>
  <c r="K11306" i="3"/>
  <c r="K11307" i="3"/>
  <c r="K11308" i="3"/>
  <c r="K11309" i="3"/>
  <c r="K11310" i="3"/>
  <c r="K11311" i="3"/>
  <c r="K11312" i="3"/>
  <c r="M11303" i="3"/>
  <c r="N11303" i="3" s="1"/>
  <c r="M11304" i="3"/>
  <c r="N11304" i="3" s="1"/>
  <c r="M11305" i="3"/>
  <c r="N11305" i="3" s="1"/>
  <c r="M11306" i="3"/>
  <c r="N11306" i="3" s="1"/>
  <c r="M11307" i="3"/>
  <c r="N11307" i="3" s="1"/>
  <c r="M11308" i="3"/>
  <c r="N11308" i="3" s="1"/>
  <c r="M11309" i="3"/>
  <c r="N11309" i="3" s="1"/>
  <c r="M11310" i="3"/>
  <c r="N11310" i="3" s="1"/>
  <c r="M11311" i="3"/>
  <c r="N11311" i="3" s="1"/>
  <c r="M11312" i="3"/>
  <c r="N11312" i="3" s="1"/>
  <c r="A11279" i="3"/>
  <c r="A11280" i="3"/>
  <c r="A11281" i="3"/>
  <c r="A11282" i="3"/>
  <c r="A11283" i="3"/>
  <c r="A11284" i="3"/>
  <c r="A11285" i="3"/>
  <c r="A11286" i="3"/>
  <c r="A11287" i="3"/>
  <c r="A11288" i="3"/>
  <c r="A11289" i="3"/>
  <c r="A11290" i="3"/>
  <c r="A11291" i="3"/>
  <c r="B11279" i="3"/>
  <c r="B11280" i="3"/>
  <c r="B11281" i="3"/>
  <c r="B11282" i="3"/>
  <c r="B11283" i="3"/>
  <c r="B11284" i="3"/>
  <c r="B11285" i="3"/>
  <c r="B11286" i="3"/>
  <c r="B11287" i="3"/>
  <c r="B11288" i="3"/>
  <c r="B11289" i="3"/>
  <c r="B11290" i="3"/>
  <c r="B11291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J11279" i="3"/>
  <c r="J11280" i="3"/>
  <c r="J11281" i="3"/>
  <c r="J11282" i="3"/>
  <c r="J11283" i="3"/>
  <c r="J11284" i="3"/>
  <c r="J11285" i="3"/>
  <c r="J11286" i="3"/>
  <c r="J11287" i="3"/>
  <c r="J11288" i="3"/>
  <c r="J11289" i="3"/>
  <c r="J11290" i="3"/>
  <c r="J11291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1" i="3"/>
  <c r="M11279" i="3"/>
  <c r="N11279" i="3" s="1"/>
  <c r="M11280" i="3"/>
  <c r="N11280" i="3" s="1"/>
  <c r="M11281" i="3"/>
  <c r="N11281" i="3" s="1"/>
  <c r="M11282" i="3"/>
  <c r="N11282" i="3" s="1"/>
  <c r="M11283" i="3"/>
  <c r="N11283" i="3" s="1"/>
  <c r="M11284" i="3"/>
  <c r="N11284" i="3" s="1"/>
  <c r="M11285" i="3"/>
  <c r="N11285" i="3" s="1"/>
  <c r="M11286" i="3"/>
  <c r="N11286" i="3" s="1"/>
  <c r="M11287" i="3"/>
  <c r="N11287" i="3" s="1"/>
  <c r="M11288" i="3"/>
  <c r="N11288" i="3" s="1"/>
  <c r="M11289" i="3"/>
  <c r="N11289" i="3" s="1"/>
  <c r="M11290" i="3"/>
  <c r="N11290" i="3" s="1"/>
  <c r="M11291" i="3"/>
  <c r="N11291" i="3" s="1"/>
  <c r="A11292" i="3"/>
  <c r="A11293" i="3"/>
  <c r="A11294" i="3"/>
  <c r="A11295" i="3"/>
  <c r="A11296" i="3"/>
  <c r="A11297" i="3"/>
  <c r="A11298" i="3"/>
  <c r="A11299" i="3"/>
  <c r="A11300" i="3"/>
  <c r="A11301" i="3"/>
  <c r="A11302" i="3"/>
  <c r="A11313" i="3"/>
  <c r="A11342" i="3"/>
  <c r="B11292" i="3"/>
  <c r="B11293" i="3"/>
  <c r="B11294" i="3"/>
  <c r="B11295" i="3"/>
  <c r="B11296" i="3"/>
  <c r="B11297" i="3"/>
  <c r="B11298" i="3"/>
  <c r="B11299" i="3"/>
  <c r="B11300" i="3"/>
  <c r="B11301" i="3"/>
  <c r="B11302" i="3"/>
  <c r="B11313" i="3"/>
  <c r="B11342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13" i="3"/>
  <c r="F11342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13" i="3"/>
  <c r="G11342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13" i="3"/>
  <c r="H11342" i="3"/>
  <c r="J11292" i="3"/>
  <c r="J11293" i="3"/>
  <c r="J11294" i="3"/>
  <c r="J11295" i="3"/>
  <c r="J11296" i="3"/>
  <c r="J11297" i="3"/>
  <c r="J11298" i="3"/>
  <c r="J11299" i="3"/>
  <c r="J11300" i="3"/>
  <c r="J11301" i="3"/>
  <c r="J11302" i="3"/>
  <c r="J11313" i="3"/>
  <c r="J11342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13" i="3"/>
  <c r="K11342" i="3"/>
  <c r="M11292" i="3"/>
  <c r="N11292" i="3" s="1"/>
  <c r="M11293" i="3"/>
  <c r="N11293" i="3" s="1"/>
  <c r="M11294" i="3"/>
  <c r="N11294" i="3" s="1"/>
  <c r="M11295" i="3"/>
  <c r="N11295" i="3" s="1"/>
  <c r="M11296" i="3"/>
  <c r="N11296" i="3" s="1"/>
  <c r="M11297" i="3"/>
  <c r="N11297" i="3" s="1"/>
  <c r="M11298" i="3"/>
  <c r="N11298" i="3" s="1"/>
  <c r="M11299" i="3"/>
  <c r="N11299" i="3" s="1"/>
  <c r="M11300" i="3"/>
  <c r="N11300" i="3" s="1"/>
  <c r="M11301" i="3"/>
  <c r="N11301" i="3" s="1"/>
  <c r="M11302" i="3"/>
  <c r="N11302" i="3" s="1"/>
  <c r="M11313" i="3"/>
  <c r="N11313" i="3" s="1"/>
  <c r="M11342" i="3"/>
  <c r="N11342" i="3" s="1"/>
  <c r="H11266" i="3"/>
  <c r="G11266" i="3"/>
  <c r="F11266" i="3"/>
  <c r="A11265" i="3"/>
  <c r="B11265" i="3"/>
  <c r="F11265" i="3"/>
  <c r="G11265" i="3"/>
  <c r="H11265" i="3"/>
  <c r="J11265" i="3"/>
  <c r="K11265" i="3"/>
  <c r="M11265" i="3"/>
  <c r="N11265" i="3" s="1"/>
  <c r="A11260" i="3"/>
  <c r="A11261" i="3"/>
  <c r="A11262" i="3"/>
  <c r="A11263" i="3"/>
  <c r="A11264" i="3"/>
  <c r="A11266" i="3"/>
  <c r="A11267" i="3"/>
  <c r="B11260" i="3"/>
  <c r="B11261" i="3"/>
  <c r="B11262" i="3"/>
  <c r="B11263" i="3"/>
  <c r="B11264" i="3"/>
  <c r="B11266" i="3"/>
  <c r="B11267" i="3"/>
  <c r="F11260" i="3"/>
  <c r="F11261" i="3"/>
  <c r="F11262" i="3"/>
  <c r="F11263" i="3"/>
  <c r="F11264" i="3"/>
  <c r="F11267" i="3"/>
  <c r="G11260" i="3"/>
  <c r="G11261" i="3"/>
  <c r="G11262" i="3"/>
  <c r="G11263" i="3"/>
  <c r="G11264" i="3"/>
  <c r="G11267" i="3"/>
  <c r="H11260" i="3"/>
  <c r="H11261" i="3"/>
  <c r="H11262" i="3"/>
  <c r="H11263" i="3"/>
  <c r="H11264" i="3"/>
  <c r="H11267" i="3"/>
  <c r="J11260" i="3"/>
  <c r="J11261" i="3"/>
  <c r="J11262" i="3"/>
  <c r="J11263" i="3"/>
  <c r="J11264" i="3"/>
  <c r="J11266" i="3"/>
  <c r="J11267" i="3"/>
  <c r="K11260" i="3"/>
  <c r="K11261" i="3"/>
  <c r="K11262" i="3"/>
  <c r="K11263" i="3"/>
  <c r="K11264" i="3"/>
  <c r="K11266" i="3"/>
  <c r="K11267" i="3"/>
  <c r="M11260" i="3"/>
  <c r="N11260" i="3" s="1"/>
  <c r="M11261" i="3"/>
  <c r="N11261" i="3" s="1"/>
  <c r="M11262" i="3"/>
  <c r="N11262" i="3" s="1"/>
  <c r="M11263" i="3"/>
  <c r="N11263" i="3" s="1"/>
  <c r="M11264" i="3"/>
  <c r="N11264" i="3" s="1"/>
  <c r="M11266" i="3"/>
  <c r="N11266" i="3" s="1"/>
  <c r="M11267" i="3"/>
  <c r="N11267" i="3" s="1"/>
  <c r="A11268" i="3"/>
  <c r="A11269" i="3"/>
  <c r="A11270" i="3"/>
  <c r="A11271" i="3"/>
  <c r="A11272" i="3"/>
  <c r="A11273" i="3"/>
  <c r="A11274" i="3"/>
  <c r="A11275" i="3"/>
  <c r="B11268" i="3"/>
  <c r="B11269" i="3"/>
  <c r="B11270" i="3"/>
  <c r="B11271" i="3"/>
  <c r="B11272" i="3"/>
  <c r="B11273" i="3"/>
  <c r="B11274" i="3"/>
  <c r="B11275" i="3"/>
  <c r="F11268" i="3"/>
  <c r="F11269" i="3"/>
  <c r="F11270" i="3"/>
  <c r="F11271" i="3"/>
  <c r="F11272" i="3"/>
  <c r="F11273" i="3"/>
  <c r="F11274" i="3"/>
  <c r="F11275" i="3"/>
  <c r="G11268" i="3"/>
  <c r="G11269" i="3"/>
  <c r="G11270" i="3"/>
  <c r="G11271" i="3"/>
  <c r="G11272" i="3"/>
  <c r="G11273" i="3"/>
  <c r="G11274" i="3"/>
  <c r="G11275" i="3"/>
  <c r="H11268" i="3"/>
  <c r="H11269" i="3"/>
  <c r="H11270" i="3"/>
  <c r="H11271" i="3"/>
  <c r="H11272" i="3"/>
  <c r="H11273" i="3"/>
  <c r="H11274" i="3"/>
  <c r="H11275" i="3"/>
  <c r="J11268" i="3"/>
  <c r="J11269" i="3"/>
  <c r="J11270" i="3"/>
  <c r="J11271" i="3"/>
  <c r="J11272" i="3"/>
  <c r="J11273" i="3"/>
  <c r="J11274" i="3"/>
  <c r="J11275" i="3"/>
  <c r="K11268" i="3"/>
  <c r="K11269" i="3"/>
  <c r="K11270" i="3"/>
  <c r="K11271" i="3"/>
  <c r="K11272" i="3"/>
  <c r="K11273" i="3"/>
  <c r="K11274" i="3"/>
  <c r="K11275" i="3"/>
  <c r="M11268" i="3"/>
  <c r="N11268" i="3" s="1"/>
  <c r="M11269" i="3"/>
  <c r="N11269" i="3" s="1"/>
  <c r="M11270" i="3"/>
  <c r="N11270" i="3" s="1"/>
  <c r="M11271" i="3"/>
  <c r="N11271" i="3" s="1"/>
  <c r="M11272" i="3"/>
  <c r="N11272" i="3" s="1"/>
  <c r="M11273" i="3"/>
  <c r="N11273" i="3" s="1"/>
  <c r="M11274" i="3"/>
  <c r="N11274" i="3" s="1"/>
  <c r="M11275" i="3"/>
  <c r="N11275" i="3" s="1"/>
  <c r="A11276" i="3"/>
  <c r="A11277" i="3"/>
  <c r="A11278" i="3"/>
  <c r="A11343" i="3"/>
  <c r="A11344" i="3"/>
  <c r="A11345" i="3"/>
  <c r="A11743" i="3"/>
  <c r="A11744" i="3"/>
  <c r="B11276" i="3"/>
  <c r="B11277" i="3"/>
  <c r="B11278" i="3"/>
  <c r="B11343" i="3"/>
  <c r="B11344" i="3"/>
  <c r="B11345" i="3"/>
  <c r="B11743" i="3"/>
  <c r="B11744" i="3"/>
  <c r="F11276" i="3"/>
  <c r="F11277" i="3"/>
  <c r="F11278" i="3"/>
  <c r="F11343" i="3"/>
  <c r="F11344" i="3"/>
  <c r="F11345" i="3"/>
  <c r="F11743" i="3"/>
  <c r="F11744" i="3"/>
  <c r="G11276" i="3"/>
  <c r="G11277" i="3"/>
  <c r="G11278" i="3"/>
  <c r="G11343" i="3"/>
  <c r="G11344" i="3"/>
  <c r="G11345" i="3"/>
  <c r="G11743" i="3"/>
  <c r="G11744" i="3"/>
  <c r="H11276" i="3"/>
  <c r="H11277" i="3"/>
  <c r="H11278" i="3"/>
  <c r="H11343" i="3"/>
  <c r="H11344" i="3"/>
  <c r="H11345" i="3"/>
  <c r="H11743" i="3"/>
  <c r="H11744" i="3"/>
  <c r="J11276" i="3"/>
  <c r="J11277" i="3"/>
  <c r="J11278" i="3"/>
  <c r="J11343" i="3"/>
  <c r="J11344" i="3"/>
  <c r="J11345" i="3"/>
  <c r="J11743" i="3"/>
  <c r="J11744" i="3"/>
  <c r="K11276" i="3"/>
  <c r="K11277" i="3"/>
  <c r="K11278" i="3"/>
  <c r="K11343" i="3"/>
  <c r="K11344" i="3"/>
  <c r="K11345" i="3"/>
  <c r="K11743" i="3"/>
  <c r="K11744" i="3"/>
  <c r="M11276" i="3"/>
  <c r="N11276" i="3" s="1"/>
  <c r="M11277" i="3"/>
  <c r="N11277" i="3" s="1"/>
  <c r="M11278" i="3"/>
  <c r="N11278" i="3" s="1"/>
  <c r="M11343" i="3"/>
  <c r="N11343" i="3" s="1"/>
  <c r="M11344" i="3"/>
  <c r="N11344" i="3" s="1"/>
  <c r="M11345" i="3"/>
  <c r="N11345" i="3" s="1"/>
  <c r="M11743" i="3"/>
  <c r="N11743" i="3" s="1"/>
  <c r="M11744" i="3"/>
  <c r="N11744" i="3" s="1"/>
  <c r="R91" i="25" l="1"/>
  <c r="A11219" i="3"/>
  <c r="A11220" i="3"/>
  <c r="A11221" i="3"/>
  <c r="A11222" i="3"/>
  <c r="A11223" i="3"/>
  <c r="A11224" i="3"/>
  <c r="A11225" i="3"/>
  <c r="A11226" i="3"/>
  <c r="A11227" i="3"/>
  <c r="A11228" i="3"/>
  <c r="A11229" i="3"/>
  <c r="A11230" i="3"/>
  <c r="B11219" i="3"/>
  <c r="B11220" i="3"/>
  <c r="B11221" i="3"/>
  <c r="B11222" i="3"/>
  <c r="B11223" i="3"/>
  <c r="B11224" i="3"/>
  <c r="B11225" i="3"/>
  <c r="B11226" i="3"/>
  <c r="B11227" i="3"/>
  <c r="B11228" i="3"/>
  <c r="B11229" i="3"/>
  <c r="B11230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J11219" i="3"/>
  <c r="J11220" i="3"/>
  <c r="J11221" i="3"/>
  <c r="J11222" i="3"/>
  <c r="J11223" i="3"/>
  <c r="J11224" i="3"/>
  <c r="J11225" i="3"/>
  <c r="J11226" i="3"/>
  <c r="J11227" i="3"/>
  <c r="J11228" i="3"/>
  <c r="J11229" i="3"/>
  <c r="J11230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M11219" i="3"/>
  <c r="M11220" i="3"/>
  <c r="M11221" i="3"/>
  <c r="N11221" i="3" s="1"/>
  <c r="M11222" i="3"/>
  <c r="N11222" i="3" s="1"/>
  <c r="M11223" i="3"/>
  <c r="N11223" i="3" s="1"/>
  <c r="M11224" i="3"/>
  <c r="N11224" i="3" s="1"/>
  <c r="M11225" i="3"/>
  <c r="N11225" i="3" s="1"/>
  <c r="M11226" i="3"/>
  <c r="N11226" i="3" s="1"/>
  <c r="M11227" i="3"/>
  <c r="N11227" i="3" s="1"/>
  <c r="M11228" i="3"/>
  <c r="N11228" i="3" s="1"/>
  <c r="M11229" i="3"/>
  <c r="N11229" i="3" s="1"/>
  <c r="M11230" i="3"/>
  <c r="N11230" i="3" s="1"/>
  <c r="N11219" i="3"/>
  <c r="N11220" i="3"/>
  <c r="A11231" i="3"/>
  <c r="A11232" i="3"/>
  <c r="A11233" i="3"/>
  <c r="A11234" i="3"/>
  <c r="A11235" i="3"/>
  <c r="A11236" i="3"/>
  <c r="A11237" i="3"/>
  <c r="A11238" i="3"/>
  <c r="A11239" i="3"/>
  <c r="A11240" i="3"/>
  <c r="A11241" i="3"/>
  <c r="A11242" i="3"/>
  <c r="B11231" i="3"/>
  <c r="B11232" i="3"/>
  <c r="B11233" i="3"/>
  <c r="B11234" i="3"/>
  <c r="B11235" i="3"/>
  <c r="B11236" i="3"/>
  <c r="B11237" i="3"/>
  <c r="B11238" i="3"/>
  <c r="B11239" i="3"/>
  <c r="B11240" i="3"/>
  <c r="B11241" i="3"/>
  <c r="B11242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J11231" i="3"/>
  <c r="J11232" i="3"/>
  <c r="J11233" i="3"/>
  <c r="J11234" i="3"/>
  <c r="J11235" i="3"/>
  <c r="J11236" i="3"/>
  <c r="J11237" i="3"/>
  <c r="J11238" i="3"/>
  <c r="J11239" i="3"/>
  <c r="J11240" i="3"/>
  <c r="J11241" i="3"/>
  <c r="J11242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M11231" i="3"/>
  <c r="N11231" i="3" s="1"/>
  <c r="M11232" i="3"/>
  <c r="N11232" i="3" s="1"/>
  <c r="M11233" i="3"/>
  <c r="N11233" i="3" s="1"/>
  <c r="M11234" i="3"/>
  <c r="N11234" i="3" s="1"/>
  <c r="M11235" i="3"/>
  <c r="N11235" i="3" s="1"/>
  <c r="M11236" i="3"/>
  <c r="N11236" i="3" s="1"/>
  <c r="M11237" i="3"/>
  <c r="N11237" i="3" s="1"/>
  <c r="M11238" i="3"/>
  <c r="N11238" i="3" s="1"/>
  <c r="M11239" i="3"/>
  <c r="N11239" i="3" s="1"/>
  <c r="M11240" i="3"/>
  <c r="N11240" i="3" s="1"/>
  <c r="M11241" i="3"/>
  <c r="N11241" i="3" s="1"/>
  <c r="M11242" i="3"/>
  <c r="N11242" i="3" s="1"/>
  <c r="A11243" i="3"/>
  <c r="A11244" i="3"/>
  <c r="A11245" i="3"/>
  <c r="A11246" i="3"/>
  <c r="A11247" i="3"/>
  <c r="A11248" i="3"/>
  <c r="A11249" i="3"/>
  <c r="A11250" i="3"/>
  <c r="A11251" i="3"/>
  <c r="A11252" i="3"/>
  <c r="A11253" i="3"/>
  <c r="A11254" i="3"/>
  <c r="B11243" i="3"/>
  <c r="B11244" i="3"/>
  <c r="B11245" i="3"/>
  <c r="B11246" i="3"/>
  <c r="B11247" i="3"/>
  <c r="B11248" i="3"/>
  <c r="B11249" i="3"/>
  <c r="B11250" i="3"/>
  <c r="B11251" i="3"/>
  <c r="B11252" i="3"/>
  <c r="B11253" i="3"/>
  <c r="B11254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J11243" i="3"/>
  <c r="J11244" i="3"/>
  <c r="J11245" i="3"/>
  <c r="J11246" i="3"/>
  <c r="J11247" i="3"/>
  <c r="J11248" i="3"/>
  <c r="J11249" i="3"/>
  <c r="J11250" i="3"/>
  <c r="J11251" i="3"/>
  <c r="J11252" i="3"/>
  <c r="J11253" i="3"/>
  <c r="J11254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M11243" i="3"/>
  <c r="N11243" i="3" s="1"/>
  <c r="M11244" i="3"/>
  <c r="N11244" i="3" s="1"/>
  <c r="M11245" i="3"/>
  <c r="N11245" i="3" s="1"/>
  <c r="M11246" i="3"/>
  <c r="N11246" i="3" s="1"/>
  <c r="M11247" i="3"/>
  <c r="N11247" i="3" s="1"/>
  <c r="M11248" i="3"/>
  <c r="N11248" i="3" s="1"/>
  <c r="M11249" i="3"/>
  <c r="N11249" i="3" s="1"/>
  <c r="M11250" i="3"/>
  <c r="N11250" i="3" s="1"/>
  <c r="M11251" i="3"/>
  <c r="N11251" i="3" s="1"/>
  <c r="M11252" i="3"/>
  <c r="N11252" i="3" s="1"/>
  <c r="M11253" i="3"/>
  <c r="N11253" i="3" s="1"/>
  <c r="M11254" i="3"/>
  <c r="N11254" i="3" s="1"/>
  <c r="A11175" i="3"/>
  <c r="A11176" i="3"/>
  <c r="A11177" i="3"/>
  <c r="A11178" i="3"/>
  <c r="A11179" i="3"/>
  <c r="A11180" i="3"/>
  <c r="A11181" i="3"/>
  <c r="A11182" i="3"/>
  <c r="A11183" i="3"/>
  <c r="A11184" i="3"/>
  <c r="A11185" i="3"/>
  <c r="A11186" i="3"/>
  <c r="A11187" i="3"/>
  <c r="A11188" i="3"/>
  <c r="B11175" i="3"/>
  <c r="B11176" i="3"/>
  <c r="B11177" i="3"/>
  <c r="B11178" i="3"/>
  <c r="B11179" i="3"/>
  <c r="B11180" i="3"/>
  <c r="B11181" i="3"/>
  <c r="B11182" i="3"/>
  <c r="B11183" i="3"/>
  <c r="B11184" i="3"/>
  <c r="B11185" i="3"/>
  <c r="B11186" i="3"/>
  <c r="B11187" i="3"/>
  <c r="B11188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J11175" i="3"/>
  <c r="J11176" i="3"/>
  <c r="J11177" i="3"/>
  <c r="J11178" i="3"/>
  <c r="J11179" i="3"/>
  <c r="J11180" i="3"/>
  <c r="J11181" i="3"/>
  <c r="J11182" i="3"/>
  <c r="J11183" i="3"/>
  <c r="J11184" i="3"/>
  <c r="J11185" i="3"/>
  <c r="J11186" i="3"/>
  <c r="J11187" i="3"/>
  <c r="J11188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M11175" i="3"/>
  <c r="N11175" i="3" s="1"/>
  <c r="M11176" i="3"/>
  <c r="N11176" i="3" s="1"/>
  <c r="M11177" i="3"/>
  <c r="N11177" i="3" s="1"/>
  <c r="M11178" i="3"/>
  <c r="N11178" i="3" s="1"/>
  <c r="M11179" i="3"/>
  <c r="N11179" i="3" s="1"/>
  <c r="M11180" i="3"/>
  <c r="N11180" i="3" s="1"/>
  <c r="M11181" i="3"/>
  <c r="N11181" i="3" s="1"/>
  <c r="M11182" i="3"/>
  <c r="N11182" i="3" s="1"/>
  <c r="M11183" i="3"/>
  <c r="N11183" i="3" s="1"/>
  <c r="M11184" i="3"/>
  <c r="N11184" i="3" s="1"/>
  <c r="M11185" i="3"/>
  <c r="N11185" i="3" s="1"/>
  <c r="M11186" i="3"/>
  <c r="N11186" i="3" s="1"/>
  <c r="M11187" i="3"/>
  <c r="N11187" i="3" s="1"/>
  <c r="M11188" i="3"/>
  <c r="N11188" i="3" s="1"/>
  <c r="A11189" i="3"/>
  <c r="A11190" i="3"/>
  <c r="A11191" i="3"/>
  <c r="A11192" i="3"/>
  <c r="A11193" i="3"/>
  <c r="A11194" i="3"/>
  <c r="A11195" i="3"/>
  <c r="A11196" i="3"/>
  <c r="A11197" i="3"/>
  <c r="A11198" i="3"/>
  <c r="A11199" i="3"/>
  <c r="A11200" i="3"/>
  <c r="A11201" i="3"/>
  <c r="A11202" i="3"/>
  <c r="B11189" i="3"/>
  <c r="B11190" i="3"/>
  <c r="B11191" i="3"/>
  <c r="B11192" i="3"/>
  <c r="B11193" i="3"/>
  <c r="B11194" i="3"/>
  <c r="B11195" i="3"/>
  <c r="B11196" i="3"/>
  <c r="B11197" i="3"/>
  <c r="B11198" i="3"/>
  <c r="B11199" i="3"/>
  <c r="B11200" i="3"/>
  <c r="B11201" i="3"/>
  <c r="B11202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J11189" i="3"/>
  <c r="J11190" i="3"/>
  <c r="J11191" i="3"/>
  <c r="J11192" i="3"/>
  <c r="J11193" i="3"/>
  <c r="J11194" i="3"/>
  <c r="J11195" i="3"/>
  <c r="J11196" i="3"/>
  <c r="J11197" i="3"/>
  <c r="J11198" i="3"/>
  <c r="J11199" i="3"/>
  <c r="J11200" i="3"/>
  <c r="J11201" i="3"/>
  <c r="J11202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M11189" i="3"/>
  <c r="N11189" i="3" s="1"/>
  <c r="M11190" i="3"/>
  <c r="N11190" i="3" s="1"/>
  <c r="M11191" i="3"/>
  <c r="N11191" i="3" s="1"/>
  <c r="M11192" i="3"/>
  <c r="N11192" i="3" s="1"/>
  <c r="M11193" i="3"/>
  <c r="N11193" i="3" s="1"/>
  <c r="M11194" i="3"/>
  <c r="N11194" i="3" s="1"/>
  <c r="M11195" i="3"/>
  <c r="N11195" i="3" s="1"/>
  <c r="M11196" i="3"/>
  <c r="N11196" i="3" s="1"/>
  <c r="M11197" i="3"/>
  <c r="N11197" i="3" s="1"/>
  <c r="M11198" i="3"/>
  <c r="N11198" i="3" s="1"/>
  <c r="M11199" i="3"/>
  <c r="N11199" i="3" s="1"/>
  <c r="M11200" i="3"/>
  <c r="N11200" i="3" s="1"/>
  <c r="M11201" i="3"/>
  <c r="N11201" i="3" s="1"/>
  <c r="M11202" i="3"/>
  <c r="N11202" i="3" s="1"/>
  <c r="A11203" i="3"/>
  <c r="A11204" i="3"/>
  <c r="A11205" i="3"/>
  <c r="A11206" i="3"/>
  <c r="A11207" i="3"/>
  <c r="A11208" i="3"/>
  <c r="A11209" i="3"/>
  <c r="A11210" i="3"/>
  <c r="A11211" i="3"/>
  <c r="A11212" i="3"/>
  <c r="A11213" i="3"/>
  <c r="A11214" i="3"/>
  <c r="A11215" i="3"/>
  <c r="A11216" i="3"/>
  <c r="B11203" i="3"/>
  <c r="B11204" i="3"/>
  <c r="B11205" i="3"/>
  <c r="B11206" i="3"/>
  <c r="B11207" i="3"/>
  <c r="B11208" i="3"/>
  <c r="B11209" i="3"/>
  <c r="B11210" i="3"/>
  <c r="B11211" i="3"/>
  <c r="B11212" i="3"/>
  <c r="B11213" i="3"/>
  <c r="B11214" i="3"/>
  <c r="B11215" i="3"/>
  <c r="B11216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J11203" i="3"/>
  <c r="J11204" i="3"/>
  <c r="J11205" i="3"/>
  <c r="J11206" i="3"/>
  <c r="J11207" i="3"/>
  <c r="J11208" i="3"/>
  <c r="J11209" i="3"/>
  <c r="J11210" i="3"/>
  <c r="J11211" i="3"/>
  <c r="J11212" i="3"/>
  <c r="J11213" i="3"/>
  <c r="J11214" i="3"/>
  <c r="J11215" i="3"/>
  <c r="J11216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M11203" i="3"/>
  <c r="N11203" i="3" s="1"/>
  <c r="M11204" i="3"/>
  <c r="N11204" i="3" s="1"/>
  <c r="M11205" i="3"/>
  <c r="N11205" i="3" s="1"/>
  <c r="M11206" i="3"/>
  <c r="N11206" i="3" s="1"/>
  <c r="M11207" i="3"/>
  <c r="N11207" i="3" s="1"/>
  <c r="M11208" i="3"/>
  <c r="N11208" i="3" s="1"/>
  <c r="M11209" i="3"/>
  <c r="N11209" i="3" s="1"/>
  <c r="M11210" i="3"/>
  <c r="N11210" i="3" s="1"/>
  <c r="M11211" i="3"/>
  <c r="N11211" i="3" s="1"/>
  <c r="M11212" i="3"/>
  <c r="N11212" i="3" s="1"/>
  <c r="M11213" i="3"/>
  <c r="N11213" i="3" s="1"/>
  <c r="M11214" i="3"/>
  <c r="N11214" i="3" s="1"/>
  <c r="M11215" i="3"/>
  <c r="N11215" i="3" s="1"/>
  <c r="M11216" i="3"/>
  <c r="N11216" i="3" s="1"/>
  <c r="A11153" i="3"/>
  <c r="A11154" i="3"/>
  <c r="A11155" i="3"/>
  <c r="A11156" i="3"/>
  <c r="A11157" i="3"/>
  <c r="A11158" i="3"/>
  <c r="A11159" i="3"/>
  <c r="A11160" i="3"/>
  <c r="A11161" i="3"/>
  <c r="A11162" i="3"/>
  <c r="A11163" i="3"/>
  <c r="A11164" i="3"/>
  <c r="B11153" i="3"/>
  <c r="B11154" i="3"/>
  <c r="B11155" i="3"/>
  <c r="B11156" i="3"/>
  <c r="B11157" i="3"/>
  <c r="B11158" i="3"/>
  <c r="B11159" i="3"/>
  <c r="B11160" i="3"/>
  <c r="B11161" i="3"/>
  <c r="B11162" i="3"/>
  <c r="B11163" i="3"/>
  <c r="B11164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J11153" i="3"/>
  <c r="J11154" i="3"/>
  <c r="J11155" i="3"/>
  <c r="J11156" i="3"/>
  <c r="J11157" i="3"/>
  <c r="J11158" i="3"/>
  <c r="J11159" i="3"/>
  <c r="J11160" i="3"/>
  <c r="J11161" i="3"/>
  <c r="J11162" i="3"/>
  <c r="J11163" i="3"/>
  <c r="J11164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M11153" i="3"/>
  <c r="N11153" i="3" s="1"/>
  <c r="M11154" i="3"/>
  <c r="N11154" i="3" s="1"/>
  <c r="M11155" i="3"/>
  <c r="N11155" i="3" s="1"/>
  <c r="M11156" i="3"/>
  <c r="N11156" i="3" s="1"/>
  <c r="M11157" i="3"/>
  <c r="N11157" i="3" s="1"/>
  <c r="M11158" i="3"/>
  <c r="N11158" i="3" s="1"/>
  <c r="M11159" i="3"/>
  <c r="N11159" i="3" s="1"/>
  <c r="M11160" i="3"/>
  <c r="N11160" i="3" s="1"/>
  <c r="M11161" i="3"/>
  <c r="N11161" i="3" s="1"/>
  <c r="M11162" i="3"/>
  <c r="N11162" i="3" s="1"/>
  <c r="M11163" i="3"/>
  <c r="N11163" i="3" s="1"/>
  <c r="M11164" i="3"/>
  <c r="N11164" i="3" s="1"/>
  <c r="A11165" i="3"/>
  <c r="A11166" i="3"/>
  <c r="A11167" i="3"/>
  <c r="A11168" i="3"/>
  <c r="A11169" i="3"/>
  <c r="A11170" i="3"/>
  <c r="A11171" i="3"/>
  <c r="A11172" i="3"/>
  <c r="A11173" i="3"/>
  <c r="A11174" i="3"/>
  <c r="A11217" i="3"/>
  <c r="A11218" i="3"/>
  <c r="B11165" i="3"/>
  <c r="B11166" i="3"/>
  <c r="B11167" i="3"/>
  <c r="B11168" i="3"/>
  <c r="B11169" i="3"/>
  <c r="B11170" i="3"/>
  <c r="B11171" i="3"/>
  <c r="B11172" i="3"/>
  <c r="B11173" i="3"/>
  <c r="B11174" i="3"/>
  <c r="B11217" i="3"/>
  <c r="B11218" i="3"/>
  <c r="F11165" i="3"/>
  <c r="F11166" i="3"/>
  <c r="F11167" i="3"/>
  <c r="F11168" i="3"/>
  <c r="F11169" i="3"/>
  <c r="F11170" i="3"/>
  <c r="F11171" i="3"/>
  <c r="F11172" i="3"/>
  <c r="F11173" i="3"/>
  <c r="F11174" i="3"/>
  <c r="F11217" i="3"/>
  <c r="F11218" i="3"/>
  <c r="G11165" i="3"/>
  <c r="G11166" i="3"/>
  <c r="G11167" i="3"/>
  <c r="G11168" i="3"/>
  <c r="G11169" i="3"/>
  <c r="G11170" i="3"/>
  <c r="G11171" i="3"/>
  <c r="G11172" i="3"/>
  <c r="G11173" i="3"/>
  <c r="G11174" i="3"/>
  <c r="G11217" i="3"/>
  <c r="G11218" i="3"/>
  <c r="H11165" i="3"/>
  <c r="H11166" i="3"/>
  <c r="H11167" i="3"/>
  <c r="H11168" i="3"/>
  <c r="H11169" i="3"/>
  <c r="H11170" i="3"/>
  <c r="H11171" i="3"/>
  <c r="H11172" i="3"/>
  <c r="H11173" i="3"/>
  <c r="H11174" i="3"/>
  <c r="H11217" i="3"/>
  <c r="H11218" i="3"/>
  <c r="J11165" i="3"/>
  <c r="J11166" i="3"/>
  <c r="J11167" i="3"/>
  <c r="J11168" i="3"/>
  <c r="J11169" i="3"/>
  <c r="J11170" i="3"/>
  <c r="J11171" i="3"/>
  <c r="J11172" i="3"/>
  <c r="J11173" i="3"/>
  <c r="J11174" i="3"/>
  <c r="J11217" i="3"/>
  <c r="J11218" i="3"/>
  <c r="K11165" i="3"/>
  <c r="K11166" i="3"/>
  <c r="K11167" i="3"/>
  <c r="K11168" i="3"/>
  <c r="K11169" i="3"/>
  <c r="K11170" i="3"/>
  <c r="K11171" i="3"/>
  <c r="K11172" i="3"/>
  <c r="K11173" i="3"/>
  <c r="K11174" i="3"/>
  <c r="K11217" i="3"/>
  <c r="K11218" i="3"/>
  <c r="M11165" i="3"/>
  <c r="M11166" i="3"/>
  <c r="M11167" i="3"/>
  <c r="M11168" i="3"/>
  <c r="N11168" i="3" s="1"/>
  <c r="M11169" i="3"/>
  <c r="N11169" i="3" s="1"/>
  <c r="M11170" i="3"/>
  <c r="N11170" i="3" s="1"/>
  <c r="M11171" i="3"/>
  <c r="N11171" i="3" s="1"/>
  <c r="M11172" i="3"/>
  <c r="N11172" i="3" s="1"/>
  <c r="M11173" i="3"/>
  <c r="N11173" i="3" s="1"/>
  <c r="M11174" i="3"/>
  <c r="N11174" i="3" s="1"/>
  <c r="M11217" i="3"/>
  <c r="N11217" i="3" s="1"/>
  <c r="M11218" i="3"/>
  <c r="N11218" i="3" s="1"/>
  <c r="N11165" i="3"/>
  <c r="N11166" i="3"/>
  <c r="N11167" i="3"/>
  <c r="A11119" i="3"/>
  <c r="A11120" i="3"/>
  <c r="A11121" i="3"/>
  <c r="A11122" i="3"/>
  <c r="A11123" i="3"/>
  <c r="A11124" i="3"/>
  <c r="A11125" i="3"/>
  <c r="A11126" i="3"/>
  <c r="A11127" i="3"/>
  <c r="A11128" i="3"/>
  <c r="A11129" i="3"/>
  <c r="A11130" i="3"/>
  <c r="A11131" i="3"/>
  <c r="A11132" i="3"/>
  <c r="A11133" i="3"/>
  <c r="B11119" i="3"/>
  <c r="B11120" i="3"/>
  <c r="B11121" i="3"/>
  <c r="B11122" i="3"/>
  <c r="B11123" i="3"/>
  <c r="B11124" i="3"/>
  <c r="B11125" i="3"/>
  <c r="B11126" i="3"/>
  <c r="B11127" i="3"/>
  <c r="B11128" i="3"/>
  <c r="B11129" i="3"/>
  <c r="B11130" i="3"/>
  <c r="B11131" i="3"/>
  <c r="B11132" i="3"/>
  <c r="B11133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J11119" i="3"/>
  <c r="J11120" i="3"/>
  <c r="J11121" i="3"/>
  <c r="J11122" i="3"/>
  <c r="J11123" i="3"/>
  <c r="J11124" i="3"/>
  <c r="J11125" i="3"/>
  <c r="J11126" i="3"/>
  <c r="J11127" i="3"/>
  <c r="J11128" i="3"/>
  <c r="J11129" i="3"/>
  <c r="J11130" i="3"/>
  <c r="J11131" i="3"/>
  <c r="J11132" i="3"/>
  <c r="J11133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K11133" i="3"/>
  <c r="M11119" i="3"/>
  <c r="N11119" i="3" s="1"/>
  <c r="M11120" i="3"/>
  <c r="N11120" i="3" s="1"/>
  <c r="M11121" i="3"/>
  <c r="N11121" i="3" s="1"/>
  <c r="M11122" i="3"/>
  <c r="N11122" i="3" s="1"/>
  <c r="M11123" i="3"/>
  <c r="N11123" i="3" s="1"/>
  <c r="M11124" i="3"/>
  <c r="N11124" i="3" s="1"/>
  <c r="M11125" i="3"/>
  <c r="N11125" i="3" s="1"/>
  <c r="M11126" i="3"/>
  <c r="N11126" i="3" s="1"/>
  <c r="M11127" i="3"/>
  <c r="N11127" i="3" s="1"/>
  <c r="M11128" i="3"/>
  <c r="N11128" i="3" s="1"/>
  <c r="M11129" i="3"/>
  <c r="N11129" i="3" s="1"/>
  <c r="M11130" i="3"/>
  <c r="N11130" i="3" s="1"/>
  <c r="M11131" i="3"/>
  <c r="N11131" i="3" s="1"/>
  <c r="M11132" i="3"/>
  <c r="N11132" i="3" s="1"/>
  <c r="M11133" i="3"/>
  <c r="N11133" i="3" s="1"/>
  <c r="A11134" i="3"/>
  <c r="A11135" i="3"/>
  <c r="A11136" i="3"/>
  <c r="A11137" i="3"/>
  <c r="A11138" i="3"/>
  <c r="A11139" i="3"/>
  <c r="A11140" i="3"/>
  <c r="A11141" i="3"/>
  <c r="A11142" i="3"/>
  <c r="A11143" i="3"/>
  <c r="A11144" i="3"/>
  <c r="A11145" i="3"/>
  <c r="A11146" i="3"/>
  <c r="A11147" i="3"/>
  <c r="A11148" i="3"/>
  <c r="B11134" i="3"/>
  <c r="B11135" i="3"/>
  <c r="B11136" i="3"/>
  <c r="B11137" i="3"/>
  <c r="B11138" i="3"/>
  <c r="B11139" i="3"/>
  <c r="B11140" i="3"/>
  <c r="B11141" i="3"/>
  <c r="B11142" i="3"/>
  <c r="B11143" i="3"/>
  <c r="B11144" i="3"/>
  <c r="B11145" i="3"/>
  <c r="B11146" i="3"/>
  <c r="B11147" i="3"/>
  <c r="B11148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J11134" i="3"/>
  <c r="J11135" i="3"/>
  <c r="J11136" i="3"/>
  <c r="J11137" i="3"/>
  <c r="J11138" i="3"/>
  <c r="J11139" i="3"/>
  <c r="J11140" i="3"/>
  <c r="J11141" i="3"/>
  <c r="J11142" i="3"/>
  <c r="J11143" i="3"/>
  <c r="J11144" i="3"/>
  <c r="J11145" i="3"/>
  <c r="J11146" i="3"/>
  <c r="J11147" i="3"/>
  <c r="J11148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M11134" i="3"/>
  <c r="N11134" i="3" s="1"/>
  <c r="M11135" i="3"/>
  <c r="N11135" i="3" s="1"/>
  <c r="M11136" i="3"/>
  <c r="N11136" i="3" s="1"/>
  <c r="M11137" i="3"/>
  <c r="N11137" i="3" s="1"/>
  <c r="M11138" i="3"/>
  <c r="N11138" i="3" s="1"/>
  <c r="M11139" i="3"/>
  <c r="N11139" i="3" s="1"/>
  <c r="M11140" i="3"/>
  <c r="N11140" i="3" s="1"/>
  <c r="M11141" i="3"/>
  <c r="N11141" i="3" s="1"/>
  <c r="M11142" i="3"/>
  <c r="N11142" i="3" s="1"/>
  <c r="M11143" i="3"/>
  <c r="N11143" i="3" s="1"/>
  <c r="M11144" i="3"/>
  <c r="N11144" i="3" s="1"/>
  <c r="M11145" i="3"/>
  <c r="N11145" i="3" s="1"/>
  <c r="M11146" i="3"/>
  <c r="N11146" i="3" s="1"/>
  <c r="M11147" i="3"/>
  <c r="N11147" i="3" s="1"/>
  <c r="M11148" i="3"/>
  <c r="N11148" i="3" s="1"/>
  <c r="Q106" i="24"/>
  <c r="P106" i="24"/>
  <c r="O106" i="24"/>
  <c r="N106" i="24"/>
  <c r="M106" i="24"/>
  <c r="L106" i="24"/>
  <c r="K106" i="24"/>
  <c r="J106" i="24"/>
  <c r="I106" i="24"/>
  <c r="H106" i="24"/>
  <c r="G106" i="24"/>
  <c r="R105" i="24"/>
  <c r="R104" i="24"/>
  <c r="R103" i="24"/>
  <c r="R102" i="24"/>
  <c r="R101" i="24"/>
  <c r="R100" i="24"/>
  <c r="R99" i="24"/>
  <c r="R98" i="24"/>
  <c r="R97" i="24"/>
  <c r="R96" i="24"/>
  <c r="R95" i="24"/>
  <c r="R94" i="24"/>
  <c r="R93" i="24"/>
  <c r="R92" i="24"/>
  <c r="R91" i="24"/>
  <c r="R90" i="24"/>
  <c r="R89" i="24"/>
  <c r="R88" i="24"/>
  <c r="R87" i="24"/>
  <c r="R86" i="24"/>
  <c r="R85" i="24"/>
  <c r="R84" i="24"/>
  <c r="R83" i="24"/>
  <c r="R82" i="24"/>
  <c r="R81" i="24"/>
  <c r="R80" i="24"/>
  <c r="R79" i="24"/>
  <c r="R78" i="24"/>
  <c r="R77" i="24"/>
  <c r="R76" i="24"/>
  <c r="R75" i="24"/>
  <c r="R74" i="24"/>
  <c r="R73" i="24"/>
  <c r="R72" i="24"/>
  <c r="R71" i="24"/>
  <c r="R70" i="24"/>
  <c r="R69" i="24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A11080" i="3"/>
  <c r="A11081" i="3"/>
  <c r="A11082" i="3"/>
  <c r="A11083" i="3"/>
  <c r="A11084" i="3"/>
  <c r="A11085" i="3"/>
  <c r="A11086" i="3"/>
  <c r="A11087" i="3"/>
  <c r="A11088" i="3"/>
  <c r="A11089" i="3"/>
  <c r="A11090" i="3"/>
  <c r="A11091" i="3"/>
  <c r="A11092" i="3"/>
  <c r="A11093" i="3"/>
  <c r="B11080" i="3"/>
  <c r="B11081" i="3"/>
  <c r="B11082" i="3"/>
  <c r="B11083" i="3"/>
  <c r="B11084" i="3"/>
  <c r="B11085" i="3"/>
  <c r="B11086" i="3"/>
  <c r="B11087" i="3"/>
  <c r="B11088" i="3"/>
  <c r="B11089" i="3"/>
  <c r="B11090" i="3"/>
  <c r="B11091" i="3"/>
  <c r="B11092" i="3"/>
  <c r="B11093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J11080" i="3"/>
  <c r="J11081" i="3"/>
  <c r="J11082" i="3"/>
  <c r="J11083" i="3"/>
  <c r="J11084" i="3"/>
  <c r="J11085" i="3"/>
  <c r="J11086" i="3"/>
  <c r="J11087" i="3"/>
  <c r="J11088" i="3"/>
  <c r="J11089" i="3"/>
  <c r="J11090" i="3"/>
  <c r="J11091" i="3"/>
  <c r="J11092" i="3"/>
  <c r="J11093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M11080" i="3"/>
  <c r="N11080" i="3" s="1"/>
  <c r="M11081" i="3"/>
  <c r="N11081" i="3" s="1"/>
  <c r="M11082" i="3"/>
  <c r="N11082" i="3" s="1"/>
  <c r="M11083" i="3"/>
  <c r="N11083" i="3" s="1"/>
  <c r="M11084" i="3"/>
  <c r="N11084" i="3" s="1"/>
  <c r="M11085" i="3"/>
  <c r="N11085" i="3" s="1"/>
  <c r="M11086" i="3"/>
  <c r="N11086" i="3" s="1"/>
  <c r="M11087" i="3"/>
  <c r="N11087" i="3" s="1"/>
  <c r="M11088" i="3"/>
  <c r="N11088" i="3" s="1"/>
  <c r="M11089" i="3"/>
  <c r="N11089" i="3" s="1"/>
  <c r="M11090" i="3"/>
  <c r="N11090" i="3" s="1"/>
  <c r="M11091" i="3"/>
  <c r="N11091" i="3" s="1"/>
  <c r="M11092" i="3"/>
  <c r="N11092" i="3" s="1"/>
  <c r="M11093" i="3"/>
  <c r="N11093" i="3" s="1"/>
  <c r="A11094" i="3"/>
  <c r="A11095" i="3"/>
  <c r="A11096" i="3"/>
  <c r="A11097" i="3"/>
  <c r="A11098" i="3"/>
  <c r="A11099" i="3"/>
  <c r="A11100" i="3"/>
  <c r="A11101" i="3"/>
  <c r="A11102" i="3"/>
  <c r="A11103" i="3"/>
  <c r="A11104" i="3"/>
  <c r="A11105" i="3"/>
  <c r="A11106" i="3"/>
  <c r="A11107" i="3"/>
  <c r="B11094" i="3"/>
  <c r="B11095" i="3"/>
  <c r="B11096" i="3"/>
  <c r="B11097" i="3"/>
  <c r="B11098" i="3"/>
  <c r="B11099" i="3"/>
  <c r="B11100" i="3"/>
  <c r="B11101" i="3"/>
  <c r="B11102" i="3"/>
  <c r="B11103" i="3"/>
  <c r="B11104" i="3"/>
  <c r="B11105" i="3"/>
  <c r="B11106" i="3"/>
  <c r="B11107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J11094" i="3"/>
  <c r="J11095" i="3"/>
  <c r="J11096" i="3"/>
  <c r="J11097" i="3"/>
  <c r="J11098" i="3"/>
  <c r="J11099" i="3"/>
  <c r="J11100" i="3"/>
  <c r="J11101" i="3"/>
  <c r="J11102" i="3"/>
  <c r="J11103" i="3"/>
  <c r="J11104" i="3"/>
  <c r="J11105" i="3"/>
  <c r="J11106" i="3"/>
  <c r="J11107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M11094" i="3"/>
  <c r="N11094" i="3" s="1"/>
  <c r="M11095" i="3"/>
  <c r="N11095" i="3" s="1"/>
  <c r="M11096" i="3"/>
  <c r="N11096" i="3" s="1"/>
  <c r="M11097" i="3"/>
  <c r="N11097" i="3" s="1"/>
  <c r="M11098" i="3"/>
  <c r="N11098" i="3" s="1"/>
  <c r="M11099" i="3"/>
  <c r="N11099" i="3" s="1"/>
  <c r="M11100" i="3"/>
  <c r="N11100" i="3" s="1"/>
  <c r="M11101" i="3"/>
  <c r="N11101" i="3" s="1"/>
  <c r="M11102" i="3"/>
  <c r="N11102" i="3" s="1"/>
  <c r="M11103" i="3"/>
  <c r="N11103" i="3" s="1"/>
  <c r="M11104" i="3"/>
  <c r="N11104" i="3" s="1"/>
  <c r="M11105" i="3"/>
  <c r="N11105" i="3" s="1"/>
  <c r="M11106" i="3"/>
  <c r="N11106" i="3" s="1"/>
  <c r="M11107" i="3"/>
  <c r="N11107" i="3" s="1"/>
  <c r="A11108" i="3"/>
  <c r="A11109" i="3"/>
  <c r="A11110" i="3"/>
  <c r="A11111" i="3"/>
  <c r="A11112" i="3"/>
  <c r="A11113" i="3"/>
  <c r="A11114" i="3"/>
  <c r="A11115" i="3"/>
  <c r="A11116" i="3"/>
  <c r="A11117" i="3"/>
  <c r="A11118" i="3"/>
  <c r="A11149" i="3"/>
  <c r="A11150" i="3"/>
  <c r="A11151" i="3"/>
  <c r="B11108" i="3"/>
  <c r="B11109" i="3"/>
  <c r="B11110" i="3"/>
  <c r="B11111" i="3"/>
  <c r="B11112" i="3"/>
  <c r="B11113" i="3"/>
  <c r="B11114" i="3"/>
  <c r="B11115" i="3"/>
  <c r="B11116" i="3"/>
  <c r="B11117" i="3"/>
  <c r="B11118" i="3"/>
  <c r="B11149" i="3"/>
  <c r="B11150" i="3"/>
  <c r="B11151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49" i="3"/>
  <c r="F11150" i="3"/>
  <c r="F11151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49" i="3"/>
  <c r="G11150" i="3"/>
  <c r="G11151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49" i="3"/>
  <c r="H11150" i="3"/>
  <c r="H11151" i="3"/>
  <c r="J11108" i="3"/>
  <c r="J11109" i="3"/>
  <c r="J11110" i="3"/>
  <c r="J11111" i="3"/>
  <c r="J11112" i="3"/>
  <c r="J11113" i="3"/>
  <c r="J11114" i="3"/>
  <c r="J11115" i="3"/>
  <c r="J11116" i="3"/>
  <c r="J11117" i="3"/>
  <c r="J11118" i="3"/>
  <c r="J11149" i="3"/>
  <c r="J11150" i="3"/>
  <c r="J11151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49" i="3"/>
  <c r="K11150" i="3"/>
  <c r="K11151" i="3"/>
  <c r="M11108" i="3"/>
  <c r="N11108" i="3" s="1"/>
  <c r="M11109" i="3"/>
  <c r="N11109" i="3" s="1"/>
  <c r="M11110" i="3"/>
  <c r="N11110" i="3" s="1"/>
  <c r="M11111" i="3"/>
  <c r="N11111" i="3" s="1"/>
  <c r="M11112" i="3"/>
  <c r="N11112" i="3" s="1"/>
  <c r="M11113" i="3"/>
  <c r="N11113" i="3" s="1"/>
  <c r="M11114" i="3"/>
  <c r="N11114" i="3" s="1"/>
  <c r="M11115" i="3"/>
  <c r="N11115" i="3" s="1"/>
  <c r="M11116" i="3"/>
  <c r="N11116" i="3" s="1"/>
  <c r="M11117" i="3"/>
  <c r="N11117" i="3" s="1"/>
  <c r="M11118" i="3"/>
  <c r="N11118" i="3" s="1"/>
  <c r="M11149" i="3"/>
  <c r="N11149" i="3" s="1"/>
  <c r="M11150" i="3"/>
  <c r="N11150" i="3" s="1"/>
  <c r="M11151" i="3"/>
  <c r="N11151" i="3" s="1"/>
  <c r="A11057" i="3"/>
  <c r="A11058" i="3"/>
  <c r="A11059" i="3"/>
  <c r="A11060" i="3"/>
  <c r="A11061" i="3"/>
  <c r="A11062" i="3"/>
  <c r="A11063" i="3"/>
  <c r="A11064" i="3"/>
  <c r="A11065" i="3"/>
  <c r="A11066" i="3"/>
  <c r="A11067" i="3"/>
  <c r="A11068" i="3"/>
  <c r="B11057" i="3"/>
  <c r="B11058" i="3"/>
  <c r="B11059" i="3"/>
  <c r="B11060" i="3"/>
  <c r="B11061" i="3"/>
  <c r="B11062" i="3"/>
  <c r="B11063" i="3"/>
  <c r="B11064" i="3"/>
  <c r="B11065" i="3"/>
  <c r="B11066" i="3"/>
  <c r="B11067" i="3"/>
  <c r="B11068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J11057" i="3"/>
  <c r="J11058" i="3"/>
  <c r="J11059" i="3"/>
  <c r="J11060" i="3"/>
  <c r="J11061" i="3"/>
  <c r="J11062" i="3"/>
  <c r="J11063" i="3"/>
  <c r="J11064" i="3"/>
  <c r="J11065" i="3"/>
  <c r="J11066" i="3"/>
  <c r="J11067" i="3"/>
  <c r="J11068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M11057" i="3"/>
  <c r="N11057" i="3" s="1"/>
  <c r="M11058" i="3"/>
  <c r="N11058" i="3" s="1"/>
  <c r="M11059" i="3"/>
  <c r="N11059" i="3" s="1"/>
  <c r="M11060" i="3"/>
  <c r="N11060" i="3" s="1"/>
  <c r="M11061" i="3"/>
  <c r="N11061" i="3" s="1"/>
  <c r="M11062" i="3"/>
  <c r="N11062" i="3" s="1"/>
  <c r="M11063" i="3"/>
  <c r="N11063" i="3" s="1"/>
  <c r="M11064" i="3"/>
  <c r="N11064" i="3" s="1"/>
  <c r="M11065" i="3"/>
  <c r="N11065" i="3" s="1"/>
  <c r="M11066" i="3"/>
  <c r="N11066" i="3" s="1"/>
  <c r="M11067" i="3"/>
  <c r="N11067" i="3" s="1"/>
  <c r="M11068" i="3"/>
  <c r="N11068" i="3" s="1"/>
  <c r="A11069" i="3"/>
  <c r="A11070" i="3"/>
  <c r="A11071" i="3"/>
  <c r="A11072" i="3"/>
  <c r="A11073" i="3"/>
  <c r="A11074" i="3"/>
  <c r="A11075" i="3"/>
  <c r="A11076" i="3"/>
  <c r="A11077" i="3"/>
  <c r="A11078" i="3"/>
  <c r="A11079" i="3"/>
  <c r="A11152" i="3"/>
  <c r="B11069" i="3"/>
  <c r="B11070" i="3"/>
  <c r="B11071" i="3"/>
  <c r="B11072" i="3"/>
  <c r="B11073" i="3"/>
  <c r="B11074" i="3"/>
  <c r="B11075" i="3"/>
  <c r="B11076" i="3"/>
  <c r="B11077" i="3"/>
  <c r="B11078" i="3"/>
  <c r="B11079" i="3"/>
  <c r="B11152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152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152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152" i="3"/>
  <c r="J11069" i="3"/>
  <c r="J11070" i="3"/>
  <c r="J11071" i="3"/>
  <c r="J11072" i="3"/>
  <c r="J11073" i="3"/>
  <c r="J11074" i="3"/>
  <c r="J11075" i="3"/>
  <c r="J11076" i="3"/>
  <c r="J11077" i="3"/>
  <c r="J11078" i="3"/>
  <c r="J11079" i="3"/>
  <c r="J11152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152" i="3"/>
  <c r="M11069" i="3"/>
  <c r="N11069" i="3" s="1"/>
  <c r="M11070" i="3"/>
  <c r="N11070" i="3" s="1"/>
  <c r="M11071" i="3"/>
  <c r="N11071" i="3" s="1"/>
  <c r="M11072" i="3"/>
  <c r="N11072" i="3" s="1"/>
  <c r="M11073" i="3"/>
  <c r="N11073" i="3" s="1"/>
  <c r="M11074" i="3"/>
  <c r="N11074" i="3" s="1"/>
  <c r="M11075" i="3"/>
  <c r="N11075" i="3" s="1"/>
  <c r="M11076" i="3"/>
  <c r="N11076" i="3" s="1"/>
  <c r="M11077" i="3"/>
  <c r="N11077" i="3" s="1"/>
  <c r="M11078" i="3"/>
  <c r="N11078" i="3" s="1"/>
  <c r="M11079" i="3"/>
  <c r="N11079" i="3" s="1"/>
  <c r="M11152" i="3"/>
  <c r="N11152" i="3" s="1"/>
  <c r="A11030" i="3"/>
  <c r="A11031" i="3"/>
  <c r="A11032" i="3"/>
  <c r="A11033" i="3"/>
  <c r="A11034" i="3"/>
  <c r="A11035" i="3"/>
  <c r="A11036" i="3"/>
  <c r="A11037" i="3"/>
  <c r="A11038" i="3"/>
  <c r="A11039" i="3"/>
  <c r="A11040" i="3"/>
  <c r="A11041" i="3"/>
  <c r="A11042" i="3"/>
  <c r="A11043" i="3"/>
  <c r="A11044" i="3"/>
  <c r="A11045" i="3"/>
  <c r="A11046" i="3"/>
  <c r="A11047" i="3"/>
  <c r="A11048" i="3"/>
  <c r="B11030" i="3"/>
  <c r="B11031" i="3"/>
  <c r="B11032" i="3"/>
  <c r="B11033" i="3"/>
  <c r="B11034" i="3"/>
  <c r="B11035" i="3"/>
  <c r="B11036" i="3"/>
  <c r="B11037" i="3"/>
  <c r="B11038" i="3"/>
  <c r="B11039" i="3"/>
  <c r="B11040" i="3"/>
  <c r="B11041" i="3"/>
  <c r="B11042" i="3"/>
  <c r="B11043" i="3"/>
  <c r="B11044" i="3"/>
  <c r="B11045" i="3"/>
  <c r="B11046" i="3"/>
  <c r="B11047" i="3"/>
  <c r="B11048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J11030" i="3"/>
  <c r="J11031" i="3"/>
  <c r="J11032" i="3"/>
  <c r="J11033" i="3"/>
  <c r="J11034" i="3"/>
  <c r="J11035" i="3"/>
  <c r="J11036" i="3"/>
  <c r="J11037" i="3"/>
  <c r="J11038" i="3"/>
  <c r="J11039" i="3"/>
  <c r="J11040" i="3"/>
  <c r="J11041" i="3"/>
  <c r="J11042" i="3"/>
  <c r="J11043" i="3"/>
  <c r="J11044" i="3"/>
  <c r="J11045" i="3"/>
  <c r="J11046" i="3"/>
  <c r="J11047" i="3"/>
  <c r="J11048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M11030" i="3"/>
  <c r="N11030" i="3" s="1"/>
  <c r="M11031" i="3"/>
  <c r="N11031" i="3" s="1"/>
  <c r="M11032" i="3"/>
  <c r="N11032" i="3" s="1"/>
  <c r="M11033" i="3"/>
  <c r="N11033" i="3" s="1"/>
  <c r="M11034" i="3"/>
  <c r="N11034" i="3" s="1"/>
  <c r="M11035" i="3"/>
  <c r="N11035" i="3" s="1"/>
  <c r="M11036" i="3"/>
  <c r="N11036" i="3" s="1"/>
  <c r="M11037" i="3"/>
  <c r="N11037" i="3" s="1"/>
  <c r="M11038" i="3"/>
  <c r="N11038" i="3" s="1"/>
  <c r="M11039" i="3"/>
  <c r="N11039" i="3" s="1"/>
  <c r="M11040" i="3"/>
  <c r="N11040" i="3" s="1"/>
  <c r="M11041" i="3"/>
  <c r="N11041" i="3" s="1"/>
  <c r="M11042" i="3"/>
  <c r="N11042" i="3" s="1"/>
  <c r="M11043" i="3"/>
  <c r="N11043" i="3" s="1"/>
  <c r="M11044" i="3"/>
  <c r="N11044" i="3" s="1"/>
  <c r="M11045" i="3"/>
  <c r="N11045" i="3" s="1"/>
  <c r="M11046" i="3"/>
  <c r="N11046" i="3" s="1"/>
  <c r="M11047" i="3"/>
  <c r="N11047" i="3" s="1"/>
  <c r="M11048" i="3"/>
  <c r="N11048" i="3" s="1"/>
  <c r="R106" i="24" l="1"/>
  <c r="R51" i="23"/>
  <c r="A11007" i="3"/>
  <c r="A11008" i="3"/>
  <c r="A11009" i="3"/>
  <c r="A11010" i="3"/>
  <c r="A11011" i="3"/>
  <c r="A11012" i="3"/>
  <c r="A11013" i="3"/>
  <c r="A11014" i="3"/>
  <c r="B11007" i="3"/>
  <c r="B11008" i="3"/>
  <c r="B11009" i="3"/>
  <c r="B11010" i="3"/>
  <c r="B11011" i="3"/>
  <c r="B11012" i="3"/>
  <c r="B11013" i="3"/>
  <c r="B11014" i="3"/>
  <c r="F11007" i="3"/>
  <c r="F11008" i="3"/>
  <c r="F11009" i="3"/>
  <c r="F11010" i="3"/>
  <c r="F11011" i="3"/>
  <c r="F11012" i="3"/>
  <c r="F11013" i="3"/>
  <c r="F11014" i="3"/>
  <c r="G11007" i="3"/>
  <c r="G11008" i="3"/>
  <c r="G11009" i="3"/>
  <c r="G11010" i="3"/>
  <c r="G11011" i="3"/>
  <c r="G11012" i="3"/>
  <c r="G11013" i="3"/>
  <c r="G11014" i="3"/>
  <c r="H11007" i="3"/>
  <c r="H11008" i="3"/>
  <c r="H11009" i="3"/>
  <c r="H11010" i="3"/>
  <c r="H11011" i="3"/>
  <c r="H11012" i="3"/>
  <c r="H11013" i="3"/>
  <c r="H11014" i="3"/>
  <c r="J11007" i="3"/>
  <c r="J11008" i="3"/>
  <c r="J11009" i="3"/>
  <c r="J11010" i="3"/>
  <c r="J11011" i="3"/>
  <c r="J11012" i="3"/>
  <c r="J11013" i="3"/>
  <c r="J11014" i="3"/>
  <c r="K11007" i="3"/>
  <c r="K11008" i="3"/>
  <c r="K11009" i="3"/>
  <c r="K11010" i="3"/>
  <c r="K11011" i="3"/>
  <c r="K11012" i="3"/>
  <c r="K11013" i="3"/>
  <c r="K11014" i="3"/>
  <c r="M11007" i="3"/>
  <c r="M11008" i="3"/>
  <c r="N11008" i="3" s="1"/>
  <c r="M11009" i="3"/>
  <c r="N11009" i="3" s="1"/>
  <c r="M11010" i="3"/>
  <c r="N11010" i="3" s="1"/>
  <c r="M11011" i="3"/>
  <c r="N11011" i="3" s="1"/>
  <c r="M11012" i="3"/>
  <c r="N11012" i="3" s="1"/>
  <c r="M11013" i="3"/>
  <c r="N11013" i="3" s="1"/>
  <c r="M11014" i="3"/>
  <c r="N11014" i="3" s="1"/>
  <c r="N11007" i="3"/>
  <c r="A11004" i="3"/>
  <c r="A11005" i="3"/>
  <c r="A11006" i="3"/>
  <c r="A11015" i="3"/>
  <c r="A11016" i="3"/>
  <c r="A11017" i="3"/>
  <c r="A11018" i="3"/>
  <c r="A11019" i="3"/>
  <c r="A11020" i="3"/>
  <c r="A11021" i="3"/>
  <c r="B11004" i="3"/>
  <c r="B11005" i="3"/>
  <c r="B11006" i="3"/>
  <c r="B11015" i="3"/>
  <c r="B11016" i="3"/>
  <c r="B11017" i="3"/>
  <c r="B11018" i="3"/>
  <c r="B11019" i="3"/>
  <c r="B11020" i="3"/>
  <c r="B11021" i="3"/>
  <c r="F11004" i="3"/>
  <c r="F11005" i="3"/>
  <c r="F11006" i="3"/>
  <c r="F11015" i="3"/>
  <c r="F11016" i="3"/>
  <c r="F11017" i="3"/>
  <c r="F11018" i="3"/>
  <c r="F11019" i="3"/>
  <c r="F11020" i="3"/>
  <c r="F11021" i="3"/>
  <c r="G11004" i="3"/>
  <c r="G11005" i="3"/>
  <c r="G11006" i="3"/>
  <c r="G11015" i="3"/>
  <c r="G11016" i="3"/>
  <c r="G11017" i="3"/>
  <c r="G11018" i="3"/>
  <c r="G11019" i="3"/>
  <c r="G11020" i="3"/>
  <c r="G11021" i="3"/>
  <c r="H11004" i="3"/>
  <c r="H11005" i="3"/>
  <c r="H11006" i="3"/>
  <c r="H11015" i="3"/>
  <c r="H11016" i="3"/>
  <c r="H11017" i="3"/>
  <c r="H11018" i="3"/>
  <c r="H11019" i="3"/>
  <c r="H11020" i="3"/>
  <c r="H11021" i="3"/>
  <c r="J11004" i="3"/>
  <c r="J11005" i="3"/>
  <c r="J11006" i="3"/>
  <c r="J11015" i="3"/>
  <c r="J11016" i="3"/>
  <c r="J11017" i="3"/>
  <c r="J11018" i="3"/>
  <c r="J11019" i="3"/>
  <c r="J11020" i="3"/>
  <c r="J11021" i="3"/>
  <c r="K11004" i="3"/>
  <c r="K11005" i="3"/>
  <c r="K11006" i="3"/>
  <c r="K11015" i="3"/>
  <c r="K11016" i="3"/>
  <c r="K11017" i="3"/>
  <c r="K11018" i="3"/>
  <c r="K11019" i="3"/>
  <c r="K11020" i="3"/>
  <c r="K11021" i="3"/>
  <c r="M11004" i="3"/>
  <c r="N11004" i="3" s="1"/>
  <c r="M11005" i="3"/>
  <c r="N11005" i="3" s="1"/>
  <c r="M11006" i="3"/>
  <c r="N11006" i="3" s="1"/>
  <c r="M11015" i="3"/>
  <c r="N11015" i="3" s="1"/>
  <c r="M11016" i="3"/>
  <c r="N11016" i="3" s="1"/>
  <c r="M11017" i="3"/>
  <c r="N11017" i="3" s="1"/>
  <c r="M11018" i="3"/>
  <c r="N11018" i="3" s="1"/>
  <c r="M11019" i="3"/>
  <c r="N11019" i="3" s="1"/>
  <c r="M11020" i="3"/>
  <c r="N11020" i="3" s="1"/>
  <c r="M11021" i="3"/>
  <c r="N11021" i="3" s="1"/>
  <c r="A11022" i="3"/>
  <c r="A11023" i="3"/>
  <c r="A11024" i="3"/>
  <c r="A11025" i="3"/>
  <c r="A11026" i="3"/>
  <c r="A11027" i="3"/>
  <c r="A11028" i="3"/>
  <c r="A11029" i="3"/>
  <c r="A11049" i="3"/>
  <c r="A11050" i="3"/>
  <c r="B11022" i="3"/>
  <c r="B11023" i="3"/>
  <c r="B11024" i="3"/>
  <c r="B11025" i="3"/>
  <c r="B11026" i="3"/>
  <c r="B11027" i="3"/>
  <c r="B11028" i="3"/>
  <c r="B11029" i="3"/>
  <c r="B11049" i="3"/>
  <c r="B11050" i="3"/>
  <c r="F11022" i="3"/>
  <c r="F11023" i="3"/>
  <c r="F11024" i="3"/>
  <c r="F11025" i="3"/>
  <c r="F11026" i="3"/>
  <c r="F11027" i="3"/>
  <c r="F11028" i="3"/>
  <c r="F11029" i="3"/>
  <c r="F11049" i="3"/>
  <c r="F11050" i="3"/>
  <c r="G11022" i="3"/>
  <c r="G11023" i="3"/>
  <c r="G11024" i="3"/>
  <c r="G11025" i="3"/>
  <c r="G11026" i="3"/>
  <c r="G11027" i="3"/>
  <c r="G11028" i="3"/>
  <c r="G11029" i="3"/>
  <c r="G11049" i="3"/>
  <c r="G11050" i="3"/>
  <c r="H11022" i="3"/>
  <c r="H11023" i="3"/>
  <c r="H11024" i="3"/>
  <c r="H11025" i="3"/>
  <c r="H11026" i="3"/>
  <c r="H11027" i="3"/>
  <c r="H11028" i="3"/>
  <c r="H11029" i="3"/>
  <c r="H11049" i="3"/>
  <c r="H11050" i="3"/>
  <c r="J11022" i="3"/>
  <c r="J11023" i="3"/>
  <c r="J11024" i="3"/>
  <c r="J11025" i="3"/>
  <c r="J11026" i="3"/>
  <c r="J11027" i="3"/>
  <c r="J11028" i="3"/>
  <c r="J11029" i="3"/>
  <c r="J11049" i="3"/>
  <c r="J11050" i="3"/>
  <c r="K11022" i="3"/>
  <c r="K11023" i="3"/>
  <c r="K11024" i="3"/>
  <c r="K11025" i="3"/>
  <c r="K11026" i="3"/>
  <c r="K11027" i="3"/>
  <c r="K11028" i="3"/>
  <c r="K11029" i="3"/>
  <c r="K11049" i="3"/>
  <c r="K11050" i="3"/>
  <c r="M11022" i="3"/>
  <c r="N11022" i="3" s="1"/>
  <c r="M11023" i="3"/>
  <c r="N11023" i="3" s="1"/>
  <c r="M11024" i="3"/>
  <c r="N11024" i="3" s="1"/>
  <c r="M11025" i="3"/>
  <c r="N11025" i="3" s="1"/>
  <c r="M11026" i="3"/>
  <c r="N11026" i="3" s="1"/>
  <c r="M11027" i="3"/>
  <c r="N11027" i="3" s="1"/>
  <c r="M11028" i="3"/>
  <c r="N11028" i="3" s="1"/>
  <c r="M11029" i="3"/>
  <c r="N11029" i="3" s="1"/>
  <c r="M11049" i="3"/>
  <c r="N11049" i="3" s="1"/>
  <c r="M11050" i="3"/>
  <c r="N11050" i="3" s="1"/>
  <c r="A11051" i="3"/>
  <c r="A11052" i="3"/>
  <c r="A11053" i="3"/>
  <c r="A11054" i="3"/>
  <c r="A11055" i="3"/>
  <c r="A11056" i="3"/>
  <c r="A11255" i="3"/>
  <c r="A11256" i="3"/>
  <c r="A11257" i="3"/>
  <c r="A11258" i="3"/>
  <c r="B11051" i="3"/>
  <c r="B11052" i="3"/>
  <c r="B11053" i="3"/>
  <c r="B11054" i="3"/>
  <c r="B11055" i="3"/>
  <c r="B11056" i="3"/>
  <c r="B11255" i="3"/>
  <c r="B11256" i="3"/>
  <c r="B11257" i="3"/>
  <c r="B11258" i="3"/>
  <c r="F11051" i="3"/>
  <c r="F11052" i="3"/>
  <c r="F11053" i="3"/>
  <c r="F11054" i="3"/>
  <c r="F11055" i="3"/>
  <c r="F11056" i="3"/>
  <c r="F11255" i="3"/>
  <c r="F11256" i="3"/>
  <c r="F11257" i="3"/>
  <c r="F11258" i="3"/>
  <c r="G11051" i="3"/>
  <c r="G11052" i="3"/>
  <c r="G11053" i="3"/>
  <c r="G11054" i="3"/>
  <c r="G11055" i="3"/>
  <c r="G11056" i="3"/>
  <c r="G11255" i="3"/>
  <c r="G11256" i="3"/>
  <c r="G11257" i="3"/>
  <c r="G11258" i="3"/>
  <c r="H11051" i="3"/>
  <c r="H11052" i="3"/>
  <c r="H11053" i="3"/>
  <c r="H11054" i="3"/>
  <c r="H11055" i="3"/>
  <c r="H11056" i="3"/>
  <c r="H11255" i="3"/>
  <c r="H11256" i="3"/>
  <c r="H11257" i="3"/>
  <c r="H11258" i="3"/>
  <c r="J11051" i="3"/>
  <c r="J11052" i="3"/>
  <c r="J11053" i="3"/>
  <c r="J11054" i="3"/>
  <c r="J11055" i="3"/>
  <c r="J11056" i="3"/>
  <c r="J11255" i="3"/>
  <c r="J11256" i="3"/>
  <c r="J11257" i="3"/>
  <c r="J11258" i="3"/>
  <c r="K11051" i="3"/>
  <c r="K11052" i="3"/>
  <c r="K11053" i="3"/>
  <c r="K11054" i="3"/>
  <c r="K11055" i="3"/>
  <c r="K11056" i="3"/>
  <c r="K11255" i="3"/>
  <c r="K11256" i="3"/>
  <c r="K11257" i="3"/>
  <c r="K11258" i="3"/>
  <c r="M11051" i="3"/>
  <c r="N11051" i="3" s="1"/>
  <c r="M11052" i="3"/>
  <c r="N11052" i="3" s="1"/>
  <c r="M11053" i="3"/>
  <c r="N11053" i="3" s="1"/>
  <c r="M11054" i="3"/>
  <c r="N11054" i="3" s="1"/>
  <c r="M11055" i="3"/>
  <c r="N11055" i="3" s="1"/>
  <c r="M11056" i="3"/>
  <c r="N11056" i="3" s="1"/>
  <c r="M11255" i="3"/>
  <c r="N11255" i="3" s="1"/>
  <c r="M11256" i="3"/>
  <c r="N11256" i="3" s="1"/>
  <c r="M11257" i="3"/>
  <c r="N11257" i="3" s="1"/>
  <c r="M11258" i="3"/>
  <c r="N11258" i="3" s="1"/>
  <c r="A10994" i="3"/>
  <c r="A10995" i="3"/>
  <c r="A10996" i="3"/>
  <c r="A10997" i="3"/>
  <c r="A10998" i="3"/>
  <c r="A10999" i="3"/>
  <c r="A11000" i="3"/>
  <c r="A11001" i="3"/>
  <c r="B10994" i="3"/>
  <c r="B10995" i="3"/>
  <c r="B10996" i="3"/>
  <c r="B10997" i="3"/>
  <c r="B10998" i="3"/>
  <c r="B10999" i="3"/>
  <c r="B11000" i="3"/>
  <c r="B11001" i="3"/>
  <c r="F10994" i="3"/>
  <c r="F10995" i="3"/>
  <c r="F10996" i="3"/>
  <c r="F10997" i="3"/>
  <c r="F10998" i="3"/>
  <c r="F10999" i="3"/>
  <c r="F11000" i="3"/>
  <c r="F11001" i="3"/>
  <c r="G10994" i="3"/>
  <c r="G10995" i="3"/>
  <c r="G10996" i="3"/>
  <c r="G10997" i="3"/>
  <c r="G10998" i="3"/>
  <c r="G10999" i="3"/>
  <c r="G11000" i="3"/>
  <c r="G11001" i="3"/>
  <c r="H10994" i="3"/>
  <c r="H10995" i="3"/>
  <c r="H10996" i="3"/>
  <c r="H10997" i="3"/>
  <c r="H10998" i="3"/>
  <c r="H10999" i="3"/>
  <c r="H11000" i="3"/>
  <c r="H11001" i="3"/>
  <c r="J10994" i="3"/>
  <c r="J10995" i="3"/>
  <c r="J10996" i="3"/>
  <c r="J10997" i="3"/>
  <c r="J10998" i="3"/>
  <c r="J10999" i="3"/>
  <c r="J11000" i="3"/>
  <c r="J11001" i="3"/>
  <c r="K10994" i="3"/>
  <c r="K10995" i="3"/>
  <c r="K10996" i="3"/>
  <c r="K10997" i="3"/>
  <c r="K10998" i="3"/>
  <c r="K10999" i="3"/>
  <c r="K11000" i="3"/>
  <c r="K11001" i="3"/>
  <c r="M10994" i="3"/>
  <c r="N10994" i="3" s="1"/>
  <c r="M10995" i="3"/>
  <c r="N10995" i="3" s="1"/>
  <c r="M10996" i="3"/>
  <c r="N10996" i="3" s="1"/>
  <c r="M10997" i="3"/>
  <c r="N10997" i="3" s="1"/>
  <c r="M10998" i="3"/>
  <c r="N10998" i="3" s="1"/>
  <c r="M10999" i="3"/>
  <c r="N10999" i="3" s="1"/>
  <c r="M11000" i="3"/>
  <c r="N11000" i="3" s="1"/>
  <c r="M11001" i="3"/>
  <c r="N11001" i="3" s="1"/>
  <c r="A10980" i="3"/>
  <c r="A10981" i="3"/>
  <c r="A10982" i="3"/>
  <c r="A10983" i="3"/>
  <c r="A10984" i="3"/>
  <c r="A10985" i="3"/>
  <c r="A10986" i="3"/>
  <c r="A10987" i="3"/>
  <c r="A10988" i="3"/>
  <c r="A10989" i="3"/>
  <c r="A10990" i="3"/>
  <c r="A10991" i="3"/>
  <c r="B10980" i="3"/>
  <c r="B10981" i="3"/>
  <c r="B10982" i="3"/>
  <c r="B10983" i="3"/>
  <c r="B10984" i="3"/>
  <c r="B10985" i="3"/>
  <c r="B10986" i="3"/>
  <c r="B10987" i="3"/>
  <c r="B10988" i="3"/>
  <c r="B10989" i="3"/>
  <c r="B10990" i="3"/>
  <c r="B10991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J10980" i="3"/>
  <c r="J10981" i="3"/>
  <c r="J10982" i="3"/>
  <c r="J10983" i="3"/>
  <c r="J10984" i="3"/>
  <c r="J10985" i="3"/>
  <c r="J10986" i="3"/>
  <c r="J10987" i="3"/>
  <c r="J10988" i="3"/>
  <c r="J10989" i="3"/>
  <c r="J10990" i="3"/>
  <c r="J10991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M10980" i="3"/>
  <c r="N10980" i="3" s="1"/>
  <c r="M10981" i="3"/>
  <c r="N10981" i="3" s="1"/>
  <c r="M10982" i="3"/>
  <c r="N10982" i="3" s="1"/>
  <c r="M10983" i="3"/>
  <c r="N10983" i="3" s="1"/>
  <c r="M10984" i="3"/>
  <c r="N10984" i="3" s="1"/>
  <c r="M10985" i="3"/>
  <c r="N10985" i="3" s="1"/>
  <c r="M10986" i="3"/>
  <c r="N10986" i="3" s="1"/>
  <c r="M10987" i="3"/>
  <c r="N10987" i="3" s="1"/>
  <c r="M10988" i="3"/>
  <c r="N10988" i="3" s="1"/>
  <c r="M10989" i="3"/>
  <c r="N10989" i="3" s="1"/>
  <c r="M10990" i="3"/>
  <c r="N10990" i="3" s="1"/>
  <c r="M10991" i="3"/>
  <c r="N10991" i="3" s="1"/>
  <c r="A10976" i="3"/>
  <c r="A10977" i="3"/>
  <c r="A10978" i="3"/>
  <c r="A10979" i="3"/>
  <c r="A10992" i="3"/>
  <c r="A10993" i="3"/>
  <c r="A11002" i="3"/>
  <c r="A11003" i="3"/>
  <c r="B10976" i="3"/>
  <c r="B10977" i="3"/>
  <c r="B10978" i="3"/>
  <c r="B10979" i="3"/>
  <c r="B10992" i="3"/>
  <c r="B10993" i="3"/>
  <c r="B11002" i="3"/>
  <c r="B11003" i="3"/>
  <c r="F10976" i="3"/>
  <c r="F10977" i="3"/>
  <c r="F10978" i="3"/>
  <c r="F10979" i="3"/>
  <c r="F10992" i="3"/>
  <c r="F10993" i="3"/>
  <c r="F11002" i="3"/>
  <c r="F11003" i="3"/>
  <c r="G10976" i="3"/>
  <c r="G10977" i="3"/>
  <c r="G10978" i="3"/>
  <c r="G10979" i="3"/>
  <c r="G10992" i="3"/>
  <c r="G10993" i="3"/>
  <c r="G11002" i="3"/>
  <c r="G11003" i="3"/>
  <c r="H10976" i="3"/>
  <c r="H10977" i="3"/>
  <c r="H10978" i="3"/>
  <c r="H10979" i="3"/>
  <c r="H10992" i="3"/>
  <c r="H10993" i="3"/>
  <c r="H11002" i="3"/>
  <c r="H11003" i="3"/>
  <c r="J10976" i="3"/>
  <c r="J10977" i="3"/>
  <c r="J10978" i="3"/>
  <c r="J10979" i="3"/>
  <c r="J10992" i="3"/>
  <c r="J10993" i="3"/>
  <c r="J11002" i="3"/>
  <c r="J11003" i="3"/>
  <c r="K10976" i="3"/>
  <c r="K10977" i="3"/>
  <c r="K10978" i="3"/>
  <c r="K10979" i="3"/>
  <c r="K10992" i="3"/>
  <c r="K10993" i="3"/>
  <c r="K11002" i="3"/>
  <c r="K11003" i="3"/>
  <c r="M10976" i="3"/>
  <c r="N10976" i="3" s="1"/>
  <c r="M10977" i="3"/>
  <c r="N10977" i="3" s="1"/>
  <c r="M10978" i="3"/>
  <c r="N10978" i="3" s="1"/>
  <c r="M10979" i="3"/>
  <c r="N10979" i="3" s="1"/>
  <c r="M10992" i="3"/>
  <c r="N10992" i="3" s="1"/>
  <c r="M10993" i="3"/>
  <c r="N10993" i="3" s="1"/>
  <c r="M11002" i="3"/>
  <c r="N11002" i="3" s="1"/>
  <c r="M11003" i="3"/>
  <c r="N11003" i="3" s="1"/>
  <c r="A10941" i="3"/>
  <c r="A10942" i="3"/>
  <c r="A10943" i="3"/>
  <c r="A10944" i="3"/>
  <c r="A10945" i="3"/>
  <c r="A10946" i="3"/>
  <c r="A10947" i="3"/>
  <c r="A10948" i="3"/>
  <c r="A10949" i="3"/>
  <c r="A10950" i="3"/>
  <c r="A10951" i="3"/>
  <c r="B10941" i="3"/>
  <c r="B10942" i="3"/>
  <c r="B10943" i="3"/>
  <c r="B10944" i="3"/>
  <c r="B10945" i="3"/>
  <c r="B10946" i="3"/>
  <c r="B10947" i="3"/>
  <c r="B10948" i="3"/>
  <c r="B10949" i="3"/>
  <c r="B10950" i="3"/>
  <c r="B10951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J10941" i="3"/>
  <c r="J10942" i="3"/>
  <c r="J10943" i="3"/>
  <c r="J10944" i="3"/>
  <c r="J10945" i="3"/>
  <c r="J10946" i="3"/>
  <c r="J10947" i="3"/>
  <c r="J10948" i="3"/>
  <c r="J10949" i="3"/>
  <c r="J10950" i="3"/>
  <c r="J10951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M10941" i="3"/>
  <c r="N10941" i="3" s="1"/>
  <c r="M10942" i="3"/>
  <c r="N10942" i="3" s="1"/>
  <c r="M10943" i="3"/>
  <c r="N10943" i="3" s="1"/>
  <c r="M10944" i="3"/>
  <c r="N10944" i="3" s="1"/>
  <c r="M10945" i="3"/>
  <c r="N10945" i="3" s="1"/>
  <c r="M10946" i="3"/>
  <c r="N10946" i="3" s="1"/>
  <c r="M10947" i="3"/>
  <c r="N10947" i="3" s="1"/>
  <c r="M10948" i="3"/>
  <c r="N10948" i="3" s="1"/>
  <c r="M10949" i="3"/>
  <c r="N10949" i="3" s="1"/>
  <c r="M10950" i="3"/>
  <c r="N10950" i="3" s="1"/>
  <c r="M10951" i="3"/>
  <c r="N10951" i="3" s="1"/>
  <c r="A10952" i="3"/>
  <c r="A10953" i="3"/>
  <c r="A10954" i="3"/>
  <c r="A10955" i="3"/>
  <c r="A10956" i="3"/>
  <c r="A10957" i="3"/>
  <c r="A10958" i="3"/>
  <c r="A10959" i="3"/>
  <c r="A10960" i="3"/>
  <c r="A10961" i="3"/>
  <c r="A10962" i="3"/>
  <c r="B10952" i="3"/>
  <c r="B10953" i="3"/>
  <c r="B10954" i="3"/>
  <c r="B10955" i="3"/>
  <c r="B10956" i="3"/>
  <c r="B10957" i="3"/>
  <c r="B10958" i="3"/>
  <c r="B10959" i="3"/>
  <c r="B10960" i="3"/>
  <c r="B10961" i="3"/>
  <c r="B10962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J10952" i="3"/>
  <c r="J10953" i="3"/>
  <c r="J10954" i="3"/>
  <c r="J10955" i="3"/>
  <c r="J10956" i="3"/>
  <c r="J10957" i="3"/>
  <c r="J10958" i="3"/>
  <c r="J10959" i="3"/>
  <c r="J10960" i="3"/>
  <c r="J10961" i="3"/>
  <c r="J10962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M10952" i="3"/>
  <c r="N10952" i="3" s="1"/>
  <c r="M10953" i="3"/>
  <c r="N10953" i="3" s="1"/>
  <c r="M10954" i="3"/>
  <c r="N10954" i="3" s="1"/>
  <c r="M10955" i="3"/>
  <c r="N10955" i="3" s="1"/>
  <c r="M10956" i="3"/>
  <c r="N10956" i="3" s="1"/>
  <c r="M10957" i="3"/>
  <c r="N10957" i="3" s="1"/>
  <c r="M10958" i="3"/>
  <c r="N10958" i="3" s="1"/>
  <c r="M10959" i="3"/>
  <c r="N10959" i="3" s="1"/>
  <c r="M10960" i="3"/>
  <c r="N10960" i="3" s="1"/>
  <c r="M10961" i="3"/>
  <c r="N10961" i="3" s="1"/>
  <c r="M10962" i="3"/>
  <c r="N10962" i="3" s="1"/>
  <c r="A10963" i="3"/>
  <c r="A10964" i="3"/>
  <c r="A10965" i="3"/>
  <c r="A10966" i="3"/>
  <c r="A10967" i="3"/>
  <c r="A10968" i="3"/>
  <c r="A10969" i="3"/>
  <c r="A10970" i="3"/>
  <c r="A10971" i="3"/>
  <c r="A10972" i="3"/>
  <c r="A10973" i="3"/>
  <c r="B10963" i="3"/>
  <c r="B10964" i="3"/>
  <c r="B10965" i="3"/>
  <c r="B10966" i="3"/>
  <c r="B10967" i="3"/>
  <c r="B10968" i="3"/>
  <c r="B10969" i="3"/>
  <c r="B10970" i="3"/>
  <c r="B10971" i="3"/>
  <c r="B10972" i="3"/>
  <c r="B10973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J10963" i="3"/>
  <c r="J10964" i="3"/>
  <c r="J10965" i="3"/>
  <c r="J10966" i="3"/>
  <c r="J10967" i="3"/>
  <c r="J10968" i="3"/>
  <c r="J10969" i="3"/>
  <c r="J10970" i="3"/>
  <c r="J10971" i="3"/>
  <c r="J10972" i="3"/>
  <c r="J10973" i="3"/>
  <c r="K10963" i="3"/>
  <c r="K10964" i="3"/>
  <c r="K10965" i="3"/>
  <c r="K10966" i="3"/>
  <c r="K10967" i="3"/>
  <c r="K10968" i="3"/>
  <c r="K10969" i="3"/>
  <c r="K10970" i="3"/>
  <c r="K10971" i="3"/>
  <c r="K10972" i="3"/>
  <c r="K10973" i="3"/>
  <c r="M10963" i="3"/>
  <c r="N10963" i="3" s="1"/>
  <c r="M10964" i="3"/>
  <c r="N10964" i="3" s="1"/>
  <c r="M10965" i="3"/>
  <c r="N10965" i="3" s="1"/>
  <c r="M10966" i="3"/>
  <c r="N10966" i="3" s="1"/>
  <c r="M10967" i="3"/>
  <c r="N10967" i="3" s="1"/>
  <c r="M10968" i="3"/>
  <c r="N10968" i="3" s="1"/>
  <c r="M10969" i="3"/>
  <c r="N10969" i="3" s="1"/>
  <c r="M10970" i="3"/>
  <c r="N10970" i="3" s="1"/>
  <c r="M10971" i="3"/>
  <c r="N10971" i="3" s="1"/>
  <c r="M10972" i="3"/>
  <c r="N10972" i="3" s="1"/>
  <c r="M10973" i="3"/>
  <c r="N10973" i="3" s="1"/>
  <c r="R138" i="23" l="1"/>
  <c r="R129" i="23"/>
  <c r="R130" i="23"/>
  <c r="R128" i="23"/>
  <c r="R120" i="23"/>
  <c r="R111" i="23"/>
  <c r="R102" i="23"/>
  <c r="R93" i="23"/>
  <c r="R86" i="23"/>
  <c r="R77" i="23"/>
  <c r="R60" i="23"/>
  <c r="R24" i="23"/>
  <c r="A10901" i="3"/>
  <c r="A10902" i="3"/>
  <c r="A10903" i="3"/>
  <c r="A10904" i="3"/>
  <c r="A10905" i="3"/>
  <c r="A10906" i="3"/>
  <c r="A10907" i="3"/>
  <c r="A10908" i="3"/>
  <c r="A10909" i="3"/>
  <c r="A10910" i="3"/>
  <c r="A10911" i="3"/>
  <c r="A10912" i="3"/>
  <c r="A10913" i="3"/>
  <c r="A10914" i="3"/>
  <c r="A10915" i="3"/>
  <c r="A10916" i="3"/>
  <c r="A10917" i="3"/>
  <c r="B10901" i="3"/>
  <c r="B10902" i="3"/>
  <c r="B10903" i="3"/>
  <c r="B10904" i="3"/>
  <c r="B10905" i="3"/>
  <c r="B10906" i="3"/>
  <c r="B10907" i="3"/>
  <c r="B10908" i="3"/>
  <c r="B10909" i="3"/>
  <c r="B10910" i="3"/>
  <c r="B10911" i="3"/>
  <c r="B10912" i="3"/>
  <c r="B10913" i="3"/>
  <c r="B10914" i="3"/>
  <c r="B10915" i="3"/>
  <c r="B10916" i="3"/>
  <c r="B10917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J10901" i="3"/>
  <c r="J10902" i="3"/>
  <c r="J10903" i="3"/>
  <c r="J10904" i="3"/>
  <c r="J10905" i="3"/>
  <c r="J10906" i="3"/>
  <c r="J10907" i="3"/>
  <c r="J10908" i="3"/>
  <c r="J10909" i="3"/>
  <c r="J10910" i="3"/>
  <c r="J10911" i="3"/>
  <c r="J10912" i="3"/>
  <c r="J10913" i="3"/>
  <c r="J10914" i="3"/>
  <c r="J10915" i="3"/>
  <c r="J10916" i="3"/>
  <c r="J10917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M10901" i="3"/>
  <c r="N10901" i="3" s="1"/>
  <c r="M10902" i="3"/>
  <c r="N10902" i="3" s="1"/>
  <c r="M10903" i="3"/>
  <c r="N10903" i="3" s="1"/>
  <c r="M10904" i="3"/>
  <c r="N10904" i="3" s="1"/>
  <c r="M10905" i="3"/>
  <c r="N10905" i="3" s="1"/>
  <c r="M10906" i="3"/>
  <c r="N10906" i="3" s="1"/>
  <c r="M10907" i="3"/>
  <c r="N10907" i="3" s="1"/>
  <c r="M10908" i="3"/>
  <c r="N10908" i="3" s="1"/>
  <c r="M10909" i="3"/>
  <c r="N10909" i="3" s="1"/>
  <c r="M10910" i="3"/>
  <c r="N10910" i="3" s="1"/>
  <c r="M10911" i="3"/>
  <c r="N10911" i="3" s="1"/>
  <c r="M10912" i="3"/>
  <c r="N10912" i="3" s="1"/>
  <c r="M10913" i="3"/>
  <c r="N10913" i="3" s="1"/>
  <c r="M10914" i="3"/>
  <c r="N10914" i="3" s="1"/>
  <c r="M10915" i="3"/>
  <c r="N10915" i="3" s="1"/>
  <c r="M10916" i="3"/>
  <c r="N10916" i="3" s="1"/>
  <c r="M10917" i="3"/>
  <c r="N10917" i="3" s="1"/>
  <c r="A10918" i="3"/>
  <c r="A10919" i="3"/>
  <c r="A10920" i="3"/>
  <c r="A10921" i="3"/>
  <c r="A10922" i="3"/>
  <c r="A10923" i="3"/>
  <c r="A10924" i="3"/>
  <c r="A10925" i="3"/>
  <c r="A10926" i="3"/>
  <c r="A10927" i="3"/>
  <c r="A10928" i="3"/>
  <c r="A10929" i="3"/>
  <c r="A10930" i="3"/>
  <c r="A10931" i="3"/>
  <c r="A10932" i="3"/>
  <c r="A10933" i="3"/>
  <c r="A10934" i="3"/>
  <c r="B10918" i="3"/>
  <c r="B10919" i="3"/>
  <c r="B10920" i="3"/>
  <c r="B10921" i="3"/>
  <c r="B10922" i="3"/>
  <c r="B10923" i="3"/>
  <c r="B10924" i="3"/>
  <c r="B10925" i="3"/>
  <c r="B10926" i="3"/>
  <c r="B10927" i="3"/>
  <c r="B10928" i="3"/>
  <c r="B10929" i="3"/>
  <c r="B10930" i="3"/>
  <c r="B10931" i="3"/>
  <c r="B10932" i="3"/>
  <c r="B10933" i="3"/>
  <c r="B10934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J10918" i="3"/>
  <c r="J10919" i="3"/>
  <c r="J10920" i="3"/>
  <c r="J10921" i="3"/>
  <c r="J10922" i="3"/>
  <c r="J10923" i="3"/>
  <c r="J10924" i="3"/>
  <c r="J10925" i="3"/>
  <c r="J10926" i="3"/>
  <c r="J10927" i="3"/>
  <c r="J10928" i="3"/>
  <c r="J10929" i="3"/>
  <c r="J10930" i="3"/>
  <c r="J10931" i="3"/>
  <c r="J10932" i="3"/>
  <c r="J10933" i="3"/>
  <c r="J10934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M10918" i="3"/>
  <c r="N10918" i="3" s="1"/>
  <c r="M10919" i="3"/>
  <c r="N10919" i="3" s="1"/>
  <c r="M10920" i="3"/>
  <c r="N10920" i="3" s="1"/>
  <c r="M10921" i="3"/>
  <c r="N10921" i="3" s="1"/>
  <c r="M10922" i="3"/>
  <c r="N10922" i="3" s="1"/>
  <c r="M10923" i="3"/>
  <c r="N10923" i="3" s="1"/>
  <c r="M10924" i="3"/>
  <c r="N10924" i="3" s="1"/>
  <c r="M10925" i="3"/>
  <c r="N10925" i="3" s="1"/>
  <c r="M10926" i="3"/>
  <c r="N10926" i="3" s="1"/>
  <c r="M10927" i="3"/>
  <c r="N10927" i="3" s="1"/>
  <c r="M10928" i="3"/>
  <c r="N10928" i="3" s="1"/>
  <c r="M10929" i="3"/>
  <c r="N10929" i="3" s="1"/>
  <c r="M10930" i="3"/>
  <c r="N10930" i="3" s="1"/>
  <c r="M10931" i="3"/>
  <c r="N10931" i="3" s="1"/>
  <c r="M10932" i="3"/>
  <c r="N10932" i="3" s="1"/>
  <c r="M10933" i="3"/>
  <c r="N10933" i="3" s="1"/>
  <c r="M10934" i="3"/>
  <c r="N10934" i="3" s="1"/>
  <c r="P145" i="23"/>
  <c r="R144" i="23"/>
  <c r="R127" i="23"/>
  <c r="A10879" i="3"/>
  <c r="A10880" i="3"/>
  <c r="A10881" i="3"/>
  <c r="A10882" i="3"/>
  <c r="A10883" i="3"/>
  <c r="A10884" i="3"/>
  <c r="A10885" i="3"/>
  <c r="A10886" i="3"/>
  <c r="A10887" i="3"/>
  <c r="A10888" i="3"/>
  <c r="A10889" i="3"/>
  <c r="A10890" i="3"/>
  <c r="A10891" i="3"/>
  <c r="B10879" i="3"/>
  <c r="B10880" i="3"/>
  <c r="B10881" i="3"/>
  <c r="B10882" i="3"/>
  <c r="B10883" i="3"/>
  <c r="B10884" i="3"/>
  <c r="B10885" i="3"/>
  <c r="B10886" i="3"/>
  <c r="B10887" i="3"/>
  <c r="B10888" i="3"/>
  <c r="B10889" i="3"/>
  <c r="B10890" i="3"/>
  <c r="B10891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J10879" i="3"/>
  <c r="J10880" i="3"/>
  <c r="J10881" i="3"/>
  <c r="J10882" i="3"/>
  <c r="J10883" i="3"/>
  <c r="J10884" i="3"/>
  <c r="J10885" i="3"/>
  <c r="J10886" i="3"/>
  <c r="J10887" i="3"/>
  <c r="J10888" i="3"/>
  <c r="J10889" i="3"/>
  <c r="J10890" i="3"/>
  <c r="J10891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M10879" i="3"/>
  <c r="N10879" i="3" s="1"/>
  <c r="M10880" i="3"/>
  <c r="M10881" i="3"/>
  <c r="N10881" i="3" s="1"/>
  <c r="M10882" i="3"/>
  <c r="N10882" i="3" s="1"/>
  <c r="M10883" i="3"/>
  <c r="N10883" i="3" s="1"/>
  <c r="M10884" i="3"/>
  <c r="N10884" i="3" s="1"/>
  <c r="M10885" i="3"/>
  <c r="N10885" i="3" s="1"/>
  <c r="M10886" i="3"/>
  <c r="N10886" i="3" s="1"/>
  <c r="M10887" i="3"/>
  <c r="N10887" i="3" s="1"/>
  <c r="M10888" i="3"/>
  <c r="N10888" i="3" s="1"/>
  <c r="M10889" i="3"/>
  <c r="N10889" i="3" s="1"/>
  <c r="M10890" i="3"/>
  <c r="N10890" i="3" s="1"/>
  <c r="M10891" i="3"/>
  <c r="N10891" i="3" s="1"/>
  <c r="N10880" i="3"/>
  <c r="A10892" i="3"/>
  <c r="A10893" i="3"/>
  <c r="A10894" i="3"/>
  <c r="A10895" i="3"/>
  <c r="A10896" i="3"/>
  <c r="A10897" i="3"/>
  <c r="A10898" i="3"/>
  <c r="A10899" i="3"/>
  <c r="A10900" i="3"/>
  <c r="A10935" i="3"/>
  <c r="A10936" i="3"/>
  <c r="A10937" i="3"/>
  <c r="A10938" i="3"/>
  <c r="B10892" i="3"/>
  <c r="B10893" i="3"/>
  <c r="B10894" i="3"/>
  <c r="B10895" i="3"/>
  <c r="B10896" i="3"/>
  <c r="B10897" i="3"/>
  <c r="B10898" i="3"/>
  <c r="B10899" i="3"/>
  <c r="B10900" i="3"/>
  <c r="B10935" i="3"/>
  <c r="B10936" i="3"/>
  <c r="B10937" i="3"/>
  <c r="B10938" i="3"/>
  <c r="F10892" i="3"/>
  <c r="F10893" i="3"/>
  <c r="F10894" i="3"/>
  <c r="F10895" i="3"/>
  <c r="F10896" i="3"/>
  <c r="F10897" i="3"/>
  <c r="F10898" i="3"/>
  <c r="F10899" i="3"/>
  <c r="F10900" i="3"/>
  <c r="F10935" i="3"/>
  <c r="F10936" i="3"/>
  <c r="F10937" i="3"/>
  <c r="F10938" i="3"/>
  <c r="G10892" i="3"/>
  <c r="G10893" i="3"/>
  <c r="G10894" i="3"/>
  <c r="G10895" i="3"/>
  <c r="G10896" i="3"/>
  <c r="G10897" i="3"/>
  <c r="G10898" i="3"/>
  <c r="G10899" i="3"/>
  <c r="G10900" i="3"/>
  <c r="G10935" i="3"/>
  <c r="G10936" i="3"/>
  <c r="G10937" i="3"/>
  <c r="G10938" i="3"/>
  <c r="H10892" i="3"/>
  <c r="H10893" i="3"/>
  <c r="H10894" i="3"/>
  <c r="H10895" i="3"/>
  <c r="H10896" i="3"/>
  <c r="H10897" i="3"/>
  <c r="H10898" i="3"/>
  <c r="H10899" i="3"/>
  <c r="H10900" i="3"/>
  <c r="H10935" i="3"/>
  <c r="H10936" i="3"/>
  <c r="H10937" i="3"/>
  <c r="H10938" i="3"/>
  <c r="J10892" i="3"/>
  <c r="J10893" i="3"/>
  <c r="J10894" i="3"/>
  <c r="J10895" i="3"/>
  <c r="J10896" i="3"/>
  <c r="J10897" i="3"/>
  <c r="J10898" i="3"/>
  <c r="J10899" i="3"/>
  <c r="J10900" i="3"/>
  <c r="J10935" i="3"/>
  <c r="J10936" i="3"/>
  <c r="J10937" i="3"/>
  <c r="J10938" i="3"/>
  <c r="K10892" i="3"/>
  <c r="K10893" i="3"/>
  <c r="K10894" i="3"/>
  <c r="K10895" i="3"/>
  <c r="K10896" i="3"/>
  <c r="K10897" i="3"/>
  <c r="K10898" i="3"/>
  <c r="K10899" i="3"/>
  <c r="K10900" i="3"/>
  <c r="K10935" i="3"/>
  <c r="K10936" i="3"/>
  <c r="K10937" i="3"/>
  <c r="K10938" i="3"/>
  <c r="M10892" i="3"/>
  <c r="N10892" i="3" s="1"/>
  <c r="M10893" i="3"/>
  <c r="M10894" i="3"/>
  <c r="N10894" i="3" s="1"/>
  <c r="M10895" i="3"/>
  <c r="N10895" i="3" s="1"/>
  <c r="M10896" i="3"/>
  <c r="N10896" i="3" s="1"/>
  <c r="M10897" i="3"/>
  <c r="N10897" i="3" s="1"/>
  <c r="M10898" i="3"/>
  <c r="N10898" i="3" s="1"/>
  <c r="M10899" i="3"/>
  <c r="N10899" i="3" s="1"/>
  <c r="M10900" i="3"/>
  <c r="N10900" i="3" s="1"/>
  <c r="M10935" i="3"/>
  <c r="N10935" i="3" s="1"/>
  <c r="M10936" i="3"/>
  <c r="N10936" i="3" s="1"/>
  <c r="M10937" i="3"/>
  <c r="N10937" i="3" s="1"/>
  <c r="M10938" i="3"/>
  <c r="N10938" i="3" s="1"/>
  <c r="N10893" i="3"/>
  <c r="R136" i="23"/>
  <c r="R137" i="23"/>
  <c r="R139" i="23"/>
  <c r="R118" i="23"/>
  <c r="R119" i="23"/>
  <c r="R121" i="23"/>
  <c r="R109" i="23"/>
  <c r="R110" i="23"/>
  <c r="R112" i="23"/>
  <c r="R100" i="23"/>
  <c r="R101" i="23"/>
  <c r="R103" i="23"/>
  <c r="R91" i="23"/>
  <c r="R92" i="23"/>
  <c r="R94" i="23"/>
  <c r="R84" i="23"/>
  <c r="R85" i="23"/>
  <c r="R87" i="23"/>
  <c r="R75" i="23"/>
  <c r="R76" i="23"/>
  <c r="R78" i="23"/>
  <c r="R67" i="23"/>
  <c r="R68" i="23"/>
  <c r="R69" i="23"/>
  <c r="R58" i="23"/>
  <c r="R59" i="23"/>
  <c r="R61" i="23"/>
  <c r="R49" i="23"/>
  <c r="R50" i="23"/>
  <c r="R52" i="23"/>
  <c r="R40" i="23"/>
  <c r="R41" i="23"/>
  <c r="R42" i="23"/>
  <c r="R43" i="23"/>
  <c r="R31" i="23"/>
  <c r="R32" i="23"/>
  <c r="R33" i="23"/>
  <c r="R34" i="23"/>
  <c r="R22" i="23"/>
  <c r="R23" i="23"/>
  <c r="R25" i="23"/>
  <c r="R13" i="23"/>
  <c r="R14" i="23"/>
  <c r="R15" i="23"/>
  <c r="R16" i="23"/>
  <c r="Q145" i="23"/>
  <c r="O145" i="23"/>
  <c r="N145" i="23"/>
  <c r="M145" i="23"/>
  <c r="L145" i="23"/>
  <c r="K145" i="23"/>
  <c r="J145" i="23"/>
  <c r="I145" i="23"/>
  <c r="H145" i="23"/>
  <c r="G145" i="23"/>
  <c r="R143" i="23"/>
  <c r="R142" i="23"/>
  <c r="R141" i="23"/>
  <c r="R140" i="23"/>
  <c r="R135" i="23"/>
  <c r="R134" i="23"/>
  <c r="R133" i="23"/>
  <c r="R132" i="23"/>
  <c r="R131" i="23"/>
  <c r="R126" i="23"/>
  <c r="R125" i="23"/>
  <c r="R124" i="23"/>
  <c r="R123" i="23"/>
  <c r="R122" i="23"/>
  <c r="R117" i="23"/>
  <c r="R116" i="23"/>
  <c r="R115" i="23"/>
  <c r="R114" i="23"/>
  <c r="R113" i="23"/>
  <c r="R108" i="23"/>
  <c r="R107" i="23"/>
  <c r="R106" i="23"/>
  <c r="R105" i="23"/>
  <c r="R104" i="23"/>
  <c r="R99" i="23"/>
  <c r="R98" i="23"/>
  <c r="R97" i="23"/>
  <c r="R96" i="23"/>
  <c r="R95" i="23"/>
  <c r="R90" i="23"/>
  <c r="R89" i="23"/>
  <c r="R88" i="23"/>
  <c r="R83" i="23"/>
  <c r="R82" i="23"/>
  <c r="R81" i="23"/>
  <c r="R80" i="23"/>
  <c r="R79" i="23"/>
  <c r="R74" i="23"/>
  <c r="R73" i="23"/>
  <c r="R72" i="23"/>
  <c r="R71" i="23"/>
  <c r="R70" i="23"/>
  <c r="R66" i="23"/>
  <c r="R65" i="23"/>
  <c r="R64" i="23"/>
  <c r="R63" i="23"/>
  <c r="R62" i="23"/>
  <c r="R57" i="23"/>
  <c r="R56" i="23"/>
  <c r="R55" i="23"/>
  <c r="R54" i="23"/>
  <c r="R53" i="23"/>
  <c r="R48" i="23"/>
  <c r="R47" i="23"/>
  <c r="R46" i="23"/>
  <c r="R45" i="23"/>
  <c r="R44" i="23"/>
  <c r="R39" i="23"/>
  <c r="R38" i="23"/>
  <c r="R37" i="23"/>
  <c r="R36" i="23"/>
  <c r="R35" i="23"/>
  <c r="R30" i="23"/>
  <c r="R29" i="23"/>
  <c r="R28" i="23"/>
  <c r="R27" i="23"/>
  <c r="R26" i="23"/>
  <c r="R21" i="23"/>
  <c r="R20" i="23"/>
  <c r="R19" i="23"/>
  <c r="R18" i="23"/>
  <c r="R17" i="23"/>
  <c r="R12" i="23"/>
  <c r="R11" i="23"/>
  <c r="R10" i="23"/>
  <c r="R9" i="23"/>
  <c r="R8" i="23"/>
  <c r="R7" i="23"/>
  <c r="R6" i="23"/>
  <c r="R5" i="23"/>
  <c r="A10833" i="3"/>
  <c r="A10834" i="3"/>
  <c r="A10835" i="3"/>
  <c r="A10836" i="3"/>
  <c r="A10837" i="3"/>
  <c r="A10838" i="3"/>
  <c r="A10839" i="3"/>
  <c r="A10840" i="3"/>
  <c r="A10841" i="3"/>
  <c r="A10842" i="3"/>
  <c r="A10843" i="3"/>
  <c r="A10844" i="3"/>
  <c r="A10845" i="3"/>
  <c r="A10846" i="3"/>
  <c r="A10847" i="3"/>
  <c r="B10833" i="3"/>
  <c r="B10834" i="3"/>
  <c r="B10835" i="3"/>
  <c r="B10836" i="3"/>
  <c r="B10837" i="3"/>
  <c r="B10838" i="3"/>
  <c r="B10839" i="3"/>
  <c r="B10840" i="3"/>
  <c r="B10841" i="3"/>
  <c r="B10842" i="3"/>
  <c r="B10843" i="3"/>
  <c r="B10844" i="3"/>
  <c r="B10845" i="3"/>
  <c r="B10846" i="3"/>
  <c r="B10847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J10833" i="3"/>
  <c r="J10834" i="3"/>
  <c r="J10835" i="3"/>
  <c r="J10836" i="3"/>
  <c r="J10837" i="3"/>
  <c r="J10838" i="3"/>
  <c r="J10839" i="3"/>
  <c r="J10840" i="3"/>
  <c r="J10841" i="3"/>
  <c r="J10842" i="3"/>
  <c r="J10843" i="3"/>
  <c r="J10844" i="3"/>
  <c r="J10845" i="3"/>
  <c r="J10846" i="3"/>
  <c r="J10847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M10833" i="3"/>
  <c r="N10833" i="3" s="1"/>
  <c r="M10834" i="3"/>
  <c r="N10834" i="3" s="1"/>
  <c r="M10835" i="3"/>
  <c r="N10835" i="3" s="1"/>
  <c r="M10836" i="3"/>
  <c r="N10836" i="3" s="1"/>
  <c r="M10837" i="3"/>
  <c r="N10837" i="3" s="1"/>
  <c r="M10838" i="3"/>
  <c r="N10838" i="3" s="1"/>
  <c r="M10839" i="3"/>
  <c r="N10839" i="3" s="1"/>
  <c r="M10840" i="3"/>
  <c r="N10840" i="3" s="1"/>
  <c r="M10841" i="3"/>
  <c r="N10841" i="3" s="1"/>
  <c r="M10842" i="3"/>
  <c r="N10842" i="3" s="1"/>
  <c r="M10843" i="3"/>
  <c r="N10843" i="3" s="1"/>
  <c r="M10844" i="3"/>
  <c r="N10844" i="3" s="1"/>
  <c r="M10845" i="3"/>
  <c r="N10845" i="3" s="1"/>
  <c r="M10846" i="3"/>
  <c r="N10846" i="3" s="1"/>
  <c r="M10847" i="3"/>
  <c r="N10847" i="3" s="1"/>
  <c r="A10848" i="3"/>
  <c r="A10849" i="3"/>
  <c r="A10850" i="3"/>
  <c r="A10851" i="3"/>
  <c r="A10852" i="3"/>
  <c r="A10853" i="3"/>
  <c r="A10854" i="3"/>
  <c r="A10855" i="3"/>
  <c r="A10856" i="3"/>
  <c r="A10857" i="3"/>
  <c r="A10858" i="3"/>
  <c r="A10859" i="3"/>
  <c r="A10860" i="3"/>
  <c r="A10861" i="3"/>
  <c r="A10862" i="3"/>
  <c r="B10848" i="3"/>
  <c r="B10849" i="3"/>
  <c r="B10850" i="3"/>
  <c r="B10851" i="3"/>
  <c r="B10852" i="3"/>
  <c r="B10853" i="3"/>
  <c r="B10854" i="3"/>
  <c r="B10855" i="3"/>
  <c r="B10856" i="3"/>
  <c r="B10857" i="3"/>
  <c r="B10858" i="3"/>
  <c r="B10859" i="3"/>
  <c r="B10860" i="3"/>
  <c r="B10861" i="3"/>
  <c r="B10862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J10848" i="3"/>
  <c r="J10849" i="3"/>
  <c r="J10850" i="3"/>
  <c r="J10851" i="3"/>
  <c r="J10852" i="3"/>
  <c r="J10853" i="3"/>
  <c r="J10854" i="3"/>
  <c r="J10855" i="3"/>
  <c r="J10856" i="3"/>
  <c r="J10857" i="3"/>
  <c r="J10858" i="3"/>
  <c r="J10859" i="3"/>
  <c r="J10860" i="3"/>
  <c r="J10861" i="3"/>
  <c r="J10862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M10848" i="3"/>
  <c r="N10848" i="3" s="1"/>
  <c r="M10849" i="3"/>
  <c r="N10849" i="3" s="1"/>
  <c r="M10850" i="3"/>
  <c r="N10850" i="3" s="1"/>
  <c r="M10851" i="3"/>
  <c r="N10851" i="3" s="1"/>
  <c r="M10852" i="3"/>
  <c r="N10852" i="3" s="1"/>
  <c r="M10853" i="3"/>
  <c r="N10853" i="3" s="1"/>
  <c r="M10854" i="3"/>
  <c r="N10854" i="3" s="1"/>
  <c r="M10855" i="3"/>
  <c r="N10855" i="3" s="1"/>
  <c r="M10856" i="3"/>
  <c r="N10856" i="3" s="1"/>
  <c r="M10857" i="3"/>
  <c r="N10857" i="3" s="1"/>
  <c r="M10858" i="3"/>
  <c r="N10858" i="3" s="1"/>
  <c r="M10859" i="3"/>
  <c r="N10859" i="3" s="1"/>
  <c r="M10860" i="3"/>
  <c r="N10860" i="3" s="1"/>
  <c r="M10861" i="3"/>
  <c r="N10861" i="3" s="1"/>
  <c r="M10862" i="3"/>
  <c r="N10862" i="3" s="1"/>
  <c r="A10863" i="3"/>
  <c r="A10864" i="3"/>
  <c r="A10865" i="3"/>
  <c r="A10866" i="3"/>
  <c r="A10867" i="3"/>
  <c r="A10868" i="3"/>
  <c r="A10869" i="3"/>
  <c r="A10870" i="3"/>
  <c r="A10871" i="3"/>
  <c r="A10872" i="3"/>
  <c r="A10873" i="3"/>
  <c r="A10874" i="3"/>
  <c r="A10875" i="3"/>
  <c r="A10876" i="3"/>
  <c r="A10877" i="3"/>
  <c r="B10863" i="3"/>
  <c r="B10864" i="3"/>
  <c r="B10865" i="3"/>
  <c r="B10866" i="3"/>
  <c r="B10867" i="3"/>
  <c r="B10868" i="3"/>
  <c r="B10869" i="3"/>
  <c r="B10870" i="3"/>
  <c r="B10871" i="3"/>
  <c r="B10872" i="3"/>
  <c r="B10873" i="3"/>
  <c r="B10874" i="3"/>
  <c r="B10875" i="3"/>
  <c r="B10876" i="3"/>
  <c r="B10877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J10863" i="3"/>
  <c r="J10864" i="3"/>
  <c r="J10865" i="3"/>
  <c r="J10866" i="3"/>
  <c r="J10867" i="3"/>
  <c r="J10868" i="3"/>
  <c r="J10869" i="3"/>
  <c r="J10870" i="3"/>
  <c r="J10871" i="3"/>
  <c r="J10872" i="3"/>
  <c r="J10873" i="3"/>
  <c r="J10874" i="3"/>
  <c r="J10875" i="3"/>
  <c r="J10876" i="3"/>
  <c r="J10877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M10863" i="3"/>
  <c r="N10863" i="3" s="1"/>
  <c r="M10864" i="3"/>
  <c r="N10864" i="3" s="1"/>
  <c r="M10865" i="3"/>
  <c r="N10865" i="3" s="1"/>
  <c r="M10866" i="3"/>
  <c r="N10866" i="3" s="1"/>
  <c r="M10867" i="3"/>
  <c r="N10867" i="3" s="1"/>
  <c r="M10868" i="3"/>
  <c r="N10868" i="3" s="1"/>
  <c r="M10869" i="3"/>
  <c r="N10869" i="3" s="1"/>
  <c r="M10870" i="3"/>
  <c r="N10870" i="3" s="1"/>
  <c r="M10871" i="3"/>
  <c r="N10871" i="3" s="1"/>
  <c r="M10872" i="3"/>
  <c r="N10872" i="3" s="1"/>
  <c r="M10873" i="3"/>
  <c r="N10873" i="3" s="1"/>
  <c r="M10874" i="3"/>
  <c r="N10874" i="3" s="1"/>
  <c r="M10875" i="3"/>
  <c r="N10875" i="3" s="1"/>
  <c r="M10876" i="3"/>
  <c r="N10876" i="3" s="1"/>
  <c r="M10877" i="3"/>
  <c r="N10877" i="3" s="1"/>
  <c r="A10789" i="3"/>
  <c r="A10790" i="3"/>
  <c r="A10791" i="3"/>
  <c r="A10792" i="3"/>
  <c r="A10793" i="3"/>
  <c r="A10794" i="3"/>
  <c r="A10795" i="3"/>
  <c r="A10796" i="3"/>
  <c r="A10797" i="3"/>
  <c r="A10798" i="3"/>
  <c r="B10789" i="3"/>
  <c r="B10790" i="3"/>
  <c r="B10791" i="3"/>
  <c r="B10792" i="3"/>
  <c r="B10793" i="3"/>
  <c r="B10794" i="3"/>
  <c r="B10795" i="3"/>
  <c r="B10796" i="3"/>
  <c r="B10797" i="3"/>
  <c r="B10798" i="3"/>
  <c r="F10789" i="3"/>
  <c r="F10790" i="3"/>
  <c r="F10791" i="3"/>
  <c r="F10792" i="3"/>
  <c r="F10793" i="3"/>
  <c r="F10794" i="3"/>
  <c r="F10795" i="3"/>
  <c r="F10796" i="3"/>
  <c r="F10797" i="3"/>
  <c r="F10798" i="3"/>
  <c r="G10789" i="3"/>
  <c r="G10790" i="3"/>
  <c r="G10791" i="3"/>
  <c r="G10792" i="3"/>
  <c r="G10793" i="3"/>
  <c r="G10794" i="3"/>
  <c r="G10795" i="3"/>
  <c r="G10796" i="3"/>
  <c r="G10797" i="3"/>
  <c r="G10798" i="3"/>
  <c r="H10789" i="3"/>
  <c r="H10790" i="3"/>
  <c r="H10791" i="3"/>
  <c r="H10792" i="3"/>
  <c r="H10793" i="3"/>
  <c r="H10794" i="3"/>
  <c r="H10795" i="3"/>
  <c r="H10796" i="3"/>
  <c r="H10797" i="3"/>
  <c r="H10798" i="3"/>
  <c r="J10789" i="3"/>
  <c r="J10790" i="3"/>
  <c r="J10791" i="3"/>
  <c r="J10792" i="3"/>
  <c r="J10793" i="3"/>
  <c r="J10794" i="3"/>
  <c r="J10795" i="3"/>
  <c r="J10796" i="3"/>
  <c r="J10797" i="3"/>
  <c r="J10798" i="3"/>
  <c r="K10789" i="3"/>
  <c r="K10790" i="3"/>
  <c r="K10791" i="3"/>
  <c r="K10792" i="3"/>
  <c r="K10793" i="3"/>
  <c r="K10794" i="3"/>
  <c r="K10795" i="3"/>
  <c r="K10796" i="3"/>
  <c r="K10797" i="3"/>
  <c r="K10798" i="3"/>
  <c r="M10789" i="3"/>
  <c r="N10789" i="3" s="1"/>
  <c r="M10790" i="3"/>
  <c r="N10790" i="3" s="1"/>
  <c r="M10791" i="3"/>
  <c r="N10791" i="3" s="1"/>
  <c r="M10792" i="3"/>
  <c r="N10792" i="3" s="1"/>
  <c r="M10793" i="3"/>
  <c r="N10793" i="3" s="1"/>
  <c r="M10794" i="3"/>
  <c r="N10794" i="3" s="1"/>
  <c r="M10795" i="3"/>
  <c r="N10795" i="3" s="1"/>
  <c r="M10796" i="3"/>
  <c r="N10796" i="3" s="1"/>
  <c r="M10797" i="3"/>
  <c r="N10797" i="3" s="1"/>
  <c r="M10798" i="3"/>
  <c r="N10798" i="3" s="1"/>
  <c r="A10799" i="3"/>
  <c r="A10800" i="3"/>
  <c r="A10801" i="3"/>
  <c r="A10802" i="3"/>
  <c r="A10803" i="3"/>
  <c r="A10804" i="3"/>
  <c r="A10805" i="3"/>
  <c r="A10806" i="3"/>
  <c r="A10807" i="3"/>
  <c r="A10808" i="3"/>
  <c r="B10799" i="3"/>
  <c r="B10800" i="3"/>
  <c r="B10801" i="3"/>
  <c r="B10802" i="3"/>
  <c r="B10803" i="3"/>
  <c r="B10804" i="3"/>
  <c r="B10805" i="3"/>
  <c r="B10806" i="3"/>
  <c r="B10807" i="3"/>
  <c r="B10808" i="3"/>
  <c r="F10799" i="3"/>
  <c r="F10800" i="3"/>
  <c r="F10801" i="3"/>
  <c r="F10802" i="3"/>
  <c r="F10803" i="3"/>
  <c r="F10804" i="3"/>
  <c r="F10805" i="3"/>
  <c r="F10806" i="3"/>
  <c r="F10807" i="3"/>
  <c r="F10808" i="3"/>
  <c r="G10799" i="3"/>
  <c r="G10800" i="3"/>
  <c r="G10801" i="3"/>
  <c r="G10802" i="3"/>
  <c r="G10803" i="3"/>
  <c r="G10804" i="3"/>
  <c r="G10805" i="3"/>
  <c r="G10806" i="3"/>
  <c r="G10807" i="3"/>
  <c r="G10808" i="3"/>
  <c r="H10799" i="3"/>
  <c r="H10800" i="3"/>
  <c r="H10801" i="3"/>
  <c r="H10802" i="3"/>
  <c r="H10803" i="3"/>
  <c r="H10804" i="3"/>
  <c r="H10805" i="3"/>
  <c r="H10806" i="3"/>
  <c r="H10807" i="3"/>
  <c r="H10808" i="3"/>
  <c r="J10799" i="3"/>
  <c r="J10800" i="3"/>
  <c r="J10801" i="3"/>
  <c r="J10802" i="3"/>
  <c r="J10803" i="3"/>
  <c r="J10804" i="3"/>
  <c r="J10805" i="3"/>
  <c r="J10806" i="3"/>
  <c r="J10807" i="3"/>
  <c r="J10808" i="3"/>
  <c r="K10799" i="3"/>
  <c r="K10800" i="3"/>
  <c r="K10801" i="3"/>
  <c r="K10802" i="3"/>
  <c r="K10803" i="3"/>
  <c r="K10804" i="3"/>
  <c r="K10805" i="3"/>
  <c r="K10806" i="3"/>
  <c r="K10807" i="3"/>
  <c r="K10808" i="3"/>
  <c r="M10799" i="3"/>
  <c r="N10799" i="3" s="1"/>
  <c r="M10800" i="3"/>
  <c r="N10800" i="3" s="1"/>
  <c r="M10801" i="3"/>
  <c r="N10801" i="3" s="1"/>
  <c r="M10802" i="3"/>
  <c r="N10802" i="3" s="1"/>
  <c r="M10803" i="3"/>
  <c r="N10803" i="3" s="1"/>
  <c r="M10804" i="3"/>
  <c r="N10804" i="3" s="1"/>
  <c r="M10805" i="3"/>
  <c r="N10805" i="3" s="1"/>
  <c r="M10806" i="3"/>
  <c r="N10806" i="3" s="1"/>
  <c r="M10807" i="3"/>
  <c r="N10807" i="3" s="1"/>
  <c r="M10808" i="3"/>
  <c r="N10808" i="3" s="1"/>
  <c r="A10809" i="3"/>
  <c r="A10810" i="3"/>
  <c r="A10811" i="3"/>
  <c r="A10812" i="3"/>
  <c r="A10813" i="3"/>
  <c r="A10814" i="3"/>
  <c r="A10815" i="3"/>
  <c r="A10816" i="3"/>
  <c r="A10817" i="3"/>
  <c r="A10818" i="3"/>
  <c r="B10809" i="3"/>
  <c r="B10810" i="3"/>
  <c r="B10811" i="3"/>
  <c r="B10812" i="3"/>
  <c r="B10813" i="3"/>
  <c r="B10814" i="3"/>
  <c r="B10815" i="3"/>
  <c r="B10816" i="3"/>
  <c r="B10817" i="3"/>
  <c r="B10818" i="3"/>
  <c r="F10809" i="3"/>
  <c r="F10810" i="3"/>
  <c r="F10811" i="3"/>
  <c r="F10812" i="3"/>
  <c r="F10813" i="3"/>
  <c r="F10814" i="3"/>
  <c r="F10815" i="3"/>
  <c r="F10816" i="3"/>
  <c r="F10817" i="3"/>
  <c r="F10818" i="3"/>
  <c r="G10809" i="3"/>
  <c r="G10810" i="3"/>
  <c r="G10811" i="3"/>
  <c r="G10812" i="3"/>
  <c r="G10813" i="3"/>
  <c r="G10814" i="3"/>
  <c r="G10815" i="3"/>
  <c r="G10816" i="3"/>
  <c r="G10817" i="3"/>
  <c r="G10818" i="3"/>
  <c r="H10809" i="3"/>
  <c r="H10810" i="3"/>
  <c r="H10811" i="3"/>
  <c r="H10812" i="3"/>
  <c r="H10813" i="3"/>
  <c r="H10814" i="3"/>
  <c r="H10815" i="3"/>
  <c r="H10816" i="3"/>
  <c r="H10817" i="3"/>
  <c r="H10818" i="3"/>
  <c r="J10809" i="3"/>
  <c r="J10810" i="3"/>
  <c r="J10811" i="3"/>
  <c r="J10812" i="3"/>
  <c r="J10813" i="3"/>
  <c r="J10814" i="3"/>
  <c r="J10815" i="3"/>
  <c r="J10816" i="3"/>
  <c r="J10817" i="3"/>
  <c r="J10818" i="3"/>
  <c r="K10809" i="3"/>
  <c r="K10810" i="3"/>
  <c r="K10811" i="3"/>
  <c r="K10812" i="3"/>
  <c r="K10813" i="3"/>
  <c r="K10814" i="3"/>
  <c r="K10815" i="3"/>
  <c r="K10816" i="3"/>
  <c r="K10817" i="3"/>
  <c r="K10818" i="3"/>
  <c r="M10809" i="3"/>
  <c r="N10809" i="3" s="1"/>
  <c r="M10810" i="3"/>
  <c r="N10810" i="3" s="1"/>
  <c r="M10811" i="3"/>
  <c r="N10811" i="3" s="1"/>
  <c r="M10812" i="3"/>
  <c r="N10812" i="3" s="1"/>
  <c r="M10813" i="3"/>
  <c r="N10813" i="3" s="1"/>
  <c r="M10814" i="3"/>
  <c r="N10814" i="3" s="1"/>
  <c r="M10815" i="3"/>
  <c r="N10815" i="3" s="1"/>
  <c r="M10816" i="3"/>
  <c r="N10816" i="3" s="1"/>
  <c r="M10817" i="3"/>
  <c r="N10817" i="3" s="1"/>
  <c r="M10818" i="3"/>
  <c r="N10818" i="3" s="1"/>
  <c r="A10819" i="3"/>
  <c r="A10820" i="3"/>
  <c r="A10821" i="3"/>
  <c r="A10822" i="3"/>
  <c r="A10823" i="3"/>
  <c r="A10824" i="3"/>
  <c r="A10825" i="3"/>
  <c r="A10826" i="3"/>
  <c r="B10819" i="3"/>
  <c r="B10820" i="3"/>
  <c r="B10821" i="3"/>
  <c r="B10822" i="3"/>
  <c r="B10823" i="3"/>
  <c r="B10824" i="3"/>
  <c r="B10825" i="3"/>
  <c r="B10826" i="3"/>
  <c r="F10819" i="3"/>
  <c r="F10820" i="3"/>
  <c r="F10821" i="3"/>
  <c r="F10822" i="3"/>
  <c r="F10823" i="3"/>
  <c r="F10824" i="3"/>
  <c r="F10825" i="3"/>
  <c r="F10826" i="3"/>
  <c r="G10819" i="3"/>
  <c r="G10820" i="3"/>
  <c r="G10821" i="3"/>
  <c r="G10822" i="3"/>
  <c r="G10823" i="3"/>
  <c r="G10824" i="3"/>
  <c r="G10825" i="3"/>
  <c r="G10826" i="3"/>
  <c r="H10819" i="3"/>
  <c r="H10820" i="3"/>
  <c r="H10821" i="3"/>
  <c r="H10822" i="3"/>
  <c r="H10823" i="3"/>
  <c r="H10824" i="3"/>
  <c r="H10825" i="3"/>
  <c r="H10826" i="3"/>
  <c r="J10819" i="3"/>
  <c r="J10820" i="3"/>
  <c r="J10821" i="3"/>
  <c r="J10822" i="3"/>
  <c r="J10823" i="3"/>
  <c r="J10824" i="3"/>
  <c r="J10825" i="3"/>
  <c r="J10826" i="3"/>
  <c r="K10819" i="3"/>
  <c r="K10820" i="3"/>
  <c r="K10821" i="3"/>
  <c r="K10822" i="3"/>
  <c r="K10823" i="3"/>
  <c r="K10824" i="3"/>
  <c r="K10825" i="3"/>
  <c r="K10826" i="3"/>
  <c r="M10819" i="3"/>
  <c r="N10819" i="3" s="1"/>
  <c r="M10820" i="3"/>
  <c r="N10820" i="3" s="1"/>
  <c r="M10821" i="3"/>
  <c r="N10821" i="3" s="1"/>
  <c r="M10822" i="3"/>
  <c r="N10822" i="3" s="1"/>
  <c r="M10823" i="3"/>
  <c r="N10823" i="3" s="1"/>
  <c r="M10824" i="3"/>
  <c r="N10824" i="3" s="1"/>
  <c r="M10825" i="3"/>
  <c r="N10825" i="3" s="1"/>
  <c r="M10826" i="3"/>
  <c r="N10826" i="3" s="1"/>
  <c r="A10827" i="3"/>
  <c r="A10828" i="3"/>
  <c r="A10829" i="3"/>
  <c r="A10830" i="3"/>
  <c r="A10831" i="3"/>
  <c r="A10832" i="3"/>
  <c r="A10878" i="3"/>
  <c r="A10939" i="3"/>
  <c r="A10940" i="3"/>
  <c r="A10974" i="3"/>
  <c r="B10827" i="3"/>
  <c r="B10828" i="3"/>
  <c r="B10829" i="3"/>
  <c r="B10830" i="3"/>
  <c r="B10831" i="3"/>
  <c r="B10832" i="3"/>
  <c r="B10878" i="3"/>
  <c r="B10939" i="3"/>
  <c r="B10940" i="3"/>
  <c r="B10974" i="3"/>
  <c r="F10827" i="3"/>
  <c r="F10828" i="3"/>
  <c r="F10829" i="3"/>
  <c r="F10830" i="3"/>
  <c r="F10831" i="3"/>
  <c r="F10832" i="3"/>
  <c r="F10878" i="3"/>
  <c r="F10939" i="3"/>
  <c r="F10940" i="3"/>
  <c r="F10974" i="3"/>
  <c r="G10827" i="3"/>
  <c r="G10828" i="3"/>
  <c r="G10829" i="3"/>
  <c r="G10830" i="3"/>
  <c r="G10831" i="3"/>
  <c r="G10832" i="3"/>
  <c r="G10878" i="3"/>
  <c r="G10939" i="3"/>
  <c r="G10940" i="3"/>
  <c r="G10974" i="3"/>
  <c r="H10827" i="3"/>
  <c r="H10828" i="3"/>
  <c r="H10829" i="3"/>
  <c r="H10830" i="3"/>
  <c r="H10831" i="3"/>
  <c r="H10832" i="3"/>
  <c r="H10878" i="3"/>
  <c r="H10939" i="3"/>
  <c r="H10940" i="3"/>
  <c r="H10974" i="3"/>
  <c r="J10827" i="3"/>
  <c r="J10828" i="3"/>
  <c r="J10829" i="3"/>
  <c r="J10830" i="3"/>
  <c r="J10831" i="3"/>
  <c r="J10832" i="3"/>
  <c r="J10878" i="3"/>
  <c r="J10939" i="3"/>
  <c r="J10940" i="3"/>
  <c r="J10974" i="3"/>
  <c r="K10827" i="3"/>
  <c r="K10828" i="3"/>
  <c r="K10829" i="3"/>
  <c r="K10830" i="3"/>
  <c r="K10831" i="3"/>
  <c r="K10832" i="3"/>
  <c r="K10878" i="3"/>
  <c r="K10939" i="3"/>
  <c r="K10940" i="3"/>
  <c r="K10974" i="3"/>
  <c r="M10827" i="3"/>
  <c r="N10827" i="3" s="1"/>
  <c r="M10828" i="3"/>
  <c r="N10828" i="3" s="1"/>
  <c r="M10829" i="3"/>
  <c r="N10829" i="3" s="1"/>
  <c r="M10830" i="3"/>
  <c r="N10830" i="3" s="1"/>
  <c r="M10831" i="3"/>
  <c r="N10831" i="3" s="1"/>
  <c r="M10832" i="3"/>
  <c r="N10832" i="3" s="1"/>
  <c r="M10878" i="3"/>
  <c r="N10878" i="3" s="1"/>
  <c r="M10939" i="3"/>
  <c r="N10939" i="3" s="1"/>
  <c r="M10940" i="3"/>
  <c r="N10940" i="3" s="1"/>
  <c r="M10974" i="3"/>
  <c r="N10974" i="3" s="1"/>
  <c r="R27" i="22"/>
  <c r="G10770" i="3"/>
  <c r="A10770" i="3"/>
  <c r="A10771" i="3"/>
  <c r="A10772" i="3"/>
  <c r="A10773" i="3"/>
  <c r="A10774" i="3"/>
  <c r="A10775" i="3"/>
  <c r="A10776" i="3"/>
  <c r="A10777" i="3"/>
  <c r="A10778" i="3"/>
  <c r="A10779" i="3"/>
  <c r="A10780" i="3"/>
  <c r="A10781" i="3"/>
  <c r="A10782" i="3"/>
  <c r="A10783" i="3"/>
  <c r="B10770" i="3"/>
  <c r="B10771" i="3"/>
  <c r="B10772" i="3"/>
  <c r="B10773" i="3"/>
  <c r="B10774" i="3"/>
  <c r="B10775" i="3"/>
  <c r="B10776" i="3"/>
  <c r="B10777" i="3"/>
  <c r="B10778" i="3"/>
  <c r="B10779" i="3"/>
  <c r="B10780" i="3"/>
  <c r="B10781" i="3"/>
  <c r="B10782" i="3"/>
  <c r="B10783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J10770" i="3"/>
  <c r="J10771" i="3"/>
  <c r="J10772" i="3"/>
  <c r="J10773" i="3"/>
  <c r="J10774" i="3"/>
  <c r="J10775" i="3"/>
  <c r="J10776" i="3"/>
  <c r="J10777" i="3"/>
  <c r="J10778" i="3"/>
  <c r="J10779" i="3"/>
  <c r="J10780" i="3"/>
  <c r="J10781" i="3"/>
  <c r="J10782" i="3"/>
  <c r="J10783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M10770" i="3"/>
  <c r="N10770" i="3" s="1"/>
  <c r="M10771" i="3"/>
  <c r="N10771" i="3" s="1"/>
  <c r="M10772" i="3"/>
  <c r="N10772" i="3" s="1"/>
  <c r="M10773" i="3"/>
  <c r="N10773" i="3" s="1"/>
  <c r="M10774" i="3"/>
  <c r="N10774" i="3" s="1"/>
  <c r="M10775" i="3"/>
  <c r="N10775" i="3" s="1"/>
  <c r="M10776" i="3"/>
  <c r="N10776" i="3" s="1"/>
  <c r="M10777" i="3"/>
  <c r="N10777" i="3" s="1"/>
  <c r="M10778" i="3"/>
  <c r="N10778" i="3" s="1"/>
  <c r="M10779" i="3"/>
  <c r="N10779" i="3" s="1"/>
  <c r="M10780" i="3"/>
  <c r="N10780" i="3" s="1"/>
  <c r="M10781" i="3"/>
  <c r="N10781" i="3" s="1"/>
  <c r="M10782" i="3"/>
  <c r="N10782" i="3" s="1"/>
  <c r="M10783" i="3"/>
  <c r="N10783" i="3" s="1"/>
  <c r="A10763" i="3"/>
  <c r="A10764" i="3"/>
  <c r="A10765" i="3"/>
  <c r="A10766" i="3"/>
  <c r="A10767" i="3"/>
  <c r="A10768" i="3"/>
  <c r="A10769" i="3"/>
  <c r="A10784" i="3"/>
  <c r="A10785" i="3"/>
  <c r="A10786" i="3"/>
  <c r="A10787" i="3"/>
  <c r="B10763" i="3"/>
  <c r="B10764" i="3"/>
  <c r="B10765" i="3"/>
  <c r="B10766" i="3"/>
  <c r="B10767" i="3"/>
  <c r="B10768" i="3"/>
  <c r="B10769" i="3"/>
  <c r="B10784" i="3"/>
  <c r="B10785" i="3"/>
  <c r="B10786" i="3"/>
  <c r="B10787" i="3"/>
  <c r="F10763" i="3"/>
  <c r="F10764" i="3"/>
  <c r="F10765" i="3"/>
  <c r="F10766" i="3"/>
  <c r="F10767" i="3"/>
  <c r="F10768" i="3"/>
  <c r="F10769" i="3"/>
  <c r="F10784" i="3"/>
  <c r="F10785" i="3"/>
  <c r="F10786" i="3"/>
  <c r="F10787" i="3"/>
  <c r="G10763" i="3"/>
  <c r="G10764" i="3"/>
  <c r="G10765" i="3"/>
  <c r="G10766" i="3"/>
  <c r="G10767" i="3"/>
  <c r="G10768" i="3"/>
  <c r="G10769" i="3"/>
  <c r="G10784" i="3"/>
  <c r="G10785" i="3"/>
  <c r="G10786" i="3"/>
  <c r="G10787" i="3"/>
  <c r="H10763" i="3"/>
  <c r="H10764" i="3"/>
  <c r="H10765" i="3"/>
  <c r="H10766" i="3"/>
  <c r="H10767" i="3"/>
  <c r="H10768" i="3"/>
  <c r="H10769" i="3"/>
  <c r="H10784" i="3"/>
  <c r="H10785" i="3"/>
  <c r="H10786" i="3"/>
  <c r="H10787" i="3"/>
  <c r="J10763" i="3"/>
  <c r="J10764" i="3"/>
  <c r="J10765" i="3"/>
  <c r="J10766" i="3"/>
  <c r="J10767" i="3"/>
  <c r="J10768" i="3"/>
  <c r="J10769" i="3"/>
  <c r="J10784" i="3"/>
  <c r="J10785" i="3"/>
  <c r="J10786" i="3"/>
  <c r="J10787" i="3"/>
  <c r="K10763" i="3"/>
  <c r="K10764" i="3"/>
  <c r="K10765" i="3"/>
  <c r="K10766" i="3"/>
  <c r="K10767" i="3"/>
  <c r="K10768" i="3"/>
  <c r="K10769" i="3"/>
  <c r="K10784" i="3"/>
  <c r="K10785" i="3"/>
  <c r="K10786" i="3"/>
  <c r="K10787" i="3"/>
  <c r="M10763" i="3"/>
  <c r="N10763" i="3" s="1"/>
  <c r="M10764" i="3"/>
  <c r="N10764" i="3" s="1"/>
  <c r="M10765" i="3"/>
  <c r="N10765" i="3" s="1"/>
  <c r="M10766" i="3"/>
  <c r="N10766" i="3" s="1"/>
  <c r="M10767" i="3"/>
  <c r="N10767" i="3" s="1"/>
  <c r="M10768" i="3"/>
  <c r="N10768" i="3" s="1"/>
  <c r="M10769" i="3"/>
  <c r="N10769" i="3" s="1"/>
  <c r="M10784" i="3"/>
  <c r="N10784" i="3" s="1"/>
  <c r="M10785" i="3"/>
  <c r="N10785" i="3" s="1"/>
  <c r="M10786" i="3"/>
  <c r="N10786" i="3" s="1"/>
  <c r="M10787" i="3"/>
  <c r="N10787" i="3" s="1"/>
  <c r="R42" i="22"/>
  <c r="A10703" i="3"/>
  <c r="A10704" i="3"/>
  <c r="A10705" i="3"/>
  <c r="A10706" i="3"/>
  <c r="A10707" i="3"/>
  <c r="A10708" i="3"/>
  <c r="A10709" i="3"/>
  <c r="A10710" i="3"/>
  <c r="A10711" i="3"/>
  <c r="A10712" i="3"/>
  <c r="A10713" i="3"/>
  <c r="A10714" i="3"/>
  <c r="B10703" i="3"/>
  <c r="B10704" i="3"/>
  <c r="B10705" i="3"/>
  <c r="B10706" i="3"/>
  <c r="B10707" i="3"/>
  <c r="B10708" i="3"/>
  <c r="B10709" i="3"/>
  <c r="B10710" i="3"/>
  <c r="B10711" i="3"/>
  <c r="B10712" i="3"/>
  <c r="B10713" i="3"/>
  <c r="B10714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J10703" i="3"/>
  <c r="J10704" i="3"/>
  <c r="J10705" i="3"/>
  <c r="J10706" i="3"/>
  <c r="J10707" i="3"/>
  <c r="J10708" i="3"/>
  <c r="J10709" i="3"/>
  <c r="J10710" i="3"/>
  <c r="J10711" i="3"/>
  <c r="J10712" i="3"/>
  <c r="J10713" i="3"/>
  <c r="J10714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M10703" i="3"/>
  <c r="N10703" i="3" s="1"/>
  <c r="M10704" i="3"/>
  <c r="N10704" i="3" s="1"/>
  <c r="M10705" i="3"/>
  <c r="N10705" i="3" s="1"/>
  <c r="M10706" i="3"/>
  <c r="N10706" i="3" s="1"/>
  <c r="M10707" i="3"/>
  <c r="N10707" i="3" s="1"/>
  <c r="M10708" i="3"/>
  <c r="N10708" i="3" s="1"/>
  <c r="M10709" i="3"/>
  <c r="N10709" i="3" s="1"/>
  <c r="M10710" i="3"/>
  <c r="N10710" i="3" s="1"/>
  <c r="M10711" i="3"/>
  <c r="N10711" i="3" s="1"/>
  <c r="M10712" i="3"/>
  <c r="N10712" i="3" s="1"/>
  <c r="M10713" i="3"/>
  <c r="N10713" i="3" s="1"/>
  <c r="M10714" i="3"/>
  <c r="N10714" i="3" s="1"/>
  <c r="A10715" i="3"/>
  <c r="A10716" i="3"/>
  <c r="A10717" i="3"/>
  <c r="A10718" i="3"/>
  <c r="A10719" i="3"/>
  <c r="A10720" i="3"/>
  <c r="A10721" i="3"/>
  <c r="A10722" i="3"/>
  <c r="A10723" i="3"/>
  <c r="A10724" i="3"/>
  <c r="A10725" i="3"/>
  <c r="A10726" i="3"/>
  <c r="B10715" i="3"/>
  <c r="B10716" i="3"/>
  <c r="B10717" i="3"/>
  <c r="B10718" i="3"/>
  <c r="B10719" i="3"/>
  <c r="B10720" i="3"/>
  <c r="B10721" i="3"/>
  <c r="B10722" i="3"/>
  <c r="B10723" i="3"/>
  <c r="B10724" i="3"/>
  <c r="B10725" i="3"/>
  <c r="B10726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J10715" i="3"/>
  <c r="J10716" i="3"/>
  <c r="J10717" i="3"/>
  <c r="J10718" i="3"/>
  <c r="J10719" i="3"/>
  <c r="J10720" i="3"/>
  <c r="J10721" i="3"/>
  <c r="J10722" i="3"/>
  <c r="J10723" i="3"/>
  <c r="J10724" i="3"/>
  <c r="J10725" i="3"/>
  <c r="J10726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M10715" i="3"/>
  <c r="N10715" i="3" s="1"/>
  <c r="M10716" i="3"/>
  <c r="N10716" i="3" s="1"/>
  <c r="M10717" i="3"/>
  <c r="N10717" i="3" s="1"/>
  <c r="M10718" i="3"/>
  <c r="N10718" i="3" s="1"/>
  <c r="M10719" i="3"/>
  <c r="N10719" i="3" s="1"/>
  <c r="M10720" i="3"/>
  <c r="N10720" i="3" s="1"/>
  <c r="M10721" i="3"/>
  <c r="N10721" i="3" s="1"/>
  <c r="M10722" i="3"/>
  <c r="N10722" i="3" s="1"/>
  <c r="M10723" i="3"/>
  <c r="N10723" i="3" s="1"/>
  <c r="M10724" i="3"/>
  <c r="N10724" i="3" s="1"/>
  <c r="M10725" i="3"/>
  <c r="N10725" i="3" s="1"/>
  <c r="M10726" i="3"/>
  <c r="N10726" i="3" s="1"/>
  <c r="A10727" i="3"/>
  <c r="A10728" i="3"/>
  <c r="A10729" i="3"/>
  <c r="A10730" i="3"/>
  <c r="A10731" i="3"/>
  <c r="A10732" i="3"/>
  <c r="A10733" i="3"/>
  <c r="A10734" i="3"/>
  <c r="A10735" i="3"/>
  <c r="A10736" i="3"/>
  <c r="A10737" i="3"/>
  <c r="A10738" i="3"/>
  <c r="B10727" i="3"/>
  <c r="B10728" i="3"/>
  <c r="B10729" i="3"/>
  <c r="B10730" i="3"/>
  <c r="B10731" i="3"/>
  <c r="B10732" i="3"/>
  <c r="B10733" i="3"/>
  <c r="B10734" i="3"/>
  <c r="B10735" i="3"/>
  <c r="B10736" i="3"/>
  <c r="B10737" i="3"/>
  <c r="B10738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J10727" i="3"/>
  <c r="J10728" i="3"/>
  <c r="J10729" i="3"/>
  <c r="J10730" i="3"/>
  <c r="J10731" i="3"/>
  <c r="J10732" i="3"/>
  <c r="J10733" i="3"/>
  <c r="J10734" i="3"/>
  <c r="J10735" i="3"/>
  <c r="J10736" i="3"/>
  <c r="J10737" i="3"/>
  <c r="J10738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M10727" i="3"/>
  <c r="N10727" i="3" s="1"/>
  <c r="M10728" i="3"/>
  <c r="N10728" i="3" s="1"/>
  <c r="M10729" i="3"/>
  <c r="N10729" i="3" s="1"/>
  <c r="M10730" i="3"/>
  <c r="N10730" i="3" s="1"/>
  <c r="M10731" i="3"/>
  <c r="N10731" i="3" s="1"/>
  <c r="M10732" i="3"/>
  <c r="N10732" i="3" s="1"/>
  <c r="M10733" i="3"/>
  <c r="N10733" i="3" s="1"/>
  <c r="M10734" i="3"/>
  <c r="N10734" i="3" s="1"/>
  <c r="M10735" i="3"/>
  <c r="N10735" i="3" s="1"/>
  <c r="M10736" i="3"/>
  <c r="N10736" i="3" s="1"/>
  <c r="M10737" i="3"/>
  <c r="N10737" i="3" s="1"/>
  <c r="M10738" i="3"/>
  <c r="N10738" i="3" s="1"/>
  <c r="A10739" i="3"/>
  <c r="A10740" i="3"/>
  <c r="A10741" i="3"/>
  <c r="A10742" i="3"/>
  <c r="A10743" i="3"/>
  <c r="A10744" i="3"/>
  <c r="A10745" i="3"/>
  <c r="A10746" i="3"/>
  <c r="A10747" i="3"/>
  <c r="A10748" i="3"/>
  <c r="A10749" i="3"/>
  <c r="A10750" i="3"/>
  <c r="B10739" i="3"/>
  <c r="B10740" i="3"/>
  <c r="B10741" i="3"/>
  <c r="B10742" i="3"/>
  <c r="B10743" i="3"/>
  <c r="B10744" i="3"/>
  <c r="B10745" i="3"/>
  <c r="B10746" i="3"/>
  <c r="B10747" i="3"/>
  <c r="B10748" i="3"/>
  <c r="B10749" i="3"/>
  <c r="B10750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J10739" i="3"/>
  <c r="J10740" i="3"/>
  <c r="J10741" i="3"/>
  <c r="J10742" i="3"/>
  <c r="J10743" i="3"/>
  <c r="J10744" i="3"/>
  <c r="J10745" i="3"/>
  <c r="J10746" i="3"/>
  <c r="J10747" i="3"/>
  <c r="J10748" i="3"/>
  <c r="J10749" i="3"/>
  <c r="J10750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M10739" i="3"/>
  <c r="N10739" i="3" s="1"/>
  <c r="M10740" i="3"/>
  <c r="N10740" i="3" s="1"/>
  <c r="M10741" i="3"/>
  <c r="N10741" i="3" s="1"/>
  <c r="M10742" i="3"/>
  <c r="N10742" i="3" s="1"/>
  <c r="M10743" i="3"/>
  <c r="N10743" i="3" s="1"/>
  <c r="M10744" i="3"/>
  <c r="N10744" i="3" s="1"/>
  <c r="M10745" i="3"/>
  <c r="N10745" i="3" s="1"/>
  <c r="M10746" i="3"/>
  <c r="N10746" i="3" s="1"/>
  <c r="M10747" i="3"/>
  <c r="N10747" i="3" s="1"/>
  <c r="M10748" i="3"/>
  <c r="N10748" i="3" s="1"/>
  <c r="M10749" i="3"/>
  <c r="N10749" i="3" s="1"/>
  <c r="M10750" i="3"/>
  <c r="N10750" i="3" s="1"/>
  <c r="A10751" i="3"/>
  <c r="A10752" i="3"/>
  <c r="A10753" i="3"/>
  <c r="A10754" i="3"/>
  <c r="A10755" i="3"/>
  <c r="A10756" i="3"/>
  <c r="A10757" i="3"/>
  <c r="A10758" i="3"/>
  <c r="A10759" i="3"/>
  <c r="A10760" i="3"/>
  <c r="A10761" i="3"/>
  <c r="A10762" i="3"/>
  <c r="B10751" i="3"/>
  <c r="B10752" i="3"/>
  <c r="B10753" i="3"/>
  <c r="B10754" i="3"/>
  <c r="B10755" i="3"/>
  <c r="B10756" i="3"/>
  <c r="B10757" i="3"/>
  <c r="B10758" i="3"/>
  <c r="B10759" i="3"/>
  <c r="B10760" i="3"/>
  <c r="B10761" i="3"/>
  <c r="B10762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J10751" i="3"/>
  <c r="J10752" i="3"/>
  <c r="J10753" i="3"/>
  <c r="J10754" i="3"/>
  <c r="J10755" i="3"/>
  <c r="J10756" i="3"/>
  <c r="J10757" i="3"/>
  <c r="J10758" i="3"/>
  <c r="J10759" i="3"/>
  <c r="J10760" i="3"/>
  <c r="J10761" i="3"/>
  <c r="J10762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M10751" i="3"/>
  <c r="N10751" i="3" s="1"/>
  <c r="M10752" i="3"/>
  <c r="N10752" i="3" s="1"/>
  <c r="M10753" i="3"/>
  <c r="N10753" i="3" s="1"/>
  <c r="M10754" i="3"/>
  <c r="N10754" i="3" s="1"/>
  <c r="M10755" i="3"/>
  <c r="N10755" i="3" s="1"/>
  <c r="M10756" i="3"/>
  <c r="N10756" i="3" s="1"/>
  <c r="M10757" i="3"/>
  <c r="N10757" i="3" s="1"/>
  <c r="M10758" i="3"/>
  <c r="N10758" i="3" s="1"/>
  <c r="M10759" i="3"/>
  <c r="N10759" i="3" s="1"/>
  <c r="M10760" i="3"/>
  <c r="N10760" i="3" s="1"/>
  <c r="M10761" i="3"/>
  <c r="N10761" i="3" s="1"/>
  <c r="M10762" i="3"/>
  <c r="N10762" i="3" s="1"/>
  <c r="A10657" i="3" l="1"/>
  <c r="A10658" i="3"/>
  <c r="A10659" i="3"/>
  <c r="A10660" i="3"/>
  <c r="A10661" i="3"/>
  <c r="A10662" i="3"/>
  <c r="A10663" i="3"/>
  <c r="A10664" i="3"/>
  <c r="A10665" i="3"/>
  <c r="A10666" i="3"/>
  <c r="A10667" i="3"/>
  <c r="A10668" i="3"/>
  <c r="A10669" i="3"/>
  <c r="A10670" i="3"/>
  <c r="A10671" i="3"/>
  <c r="A10672" i="3"/>
  <c r="A10673" i="3"/>
  <c r="A10674" i="3"/>
  <c r="A10675" i="3"/>
  <c r="B10657" i="3"/>
  <c r="B10658" i="3"/>
  <c r="B10659" i="3"/>
  <c r="B10660" i="3"/>
  <c r="B10661" i="3"/>
  <c r="B10662" i="3"/>
  <c r="B10663" i="3"/>
  <c r="B10664" i="3"/>
  <c r="B10665" i="3"/>
  <c r="B10666" i="3"/>
  <c r="B10667" i="3"/>
  <c r="B10668" i="3"/>
  <c r="B10669" i="3"/>
  <c r="B10670" i="3"/>
  <c r="B10671" i="3"/>
  <c r="B10672" i="3"/>
  <c r="B10673" i="3"/>
  <c r="B10674" i="3"/>
  <c r="B10675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J10657" i="3"/>
  <c r="J10658" i="3"/>
  <c r="J10659" i="3"/>
  <c r="J10660" i="3"/>
  <c r="J10661" i="3"/>
  <c r="J10662" i="3"/>
  <c r="J10663" i="3"/>
  <c r="J10664" i="3"/>
  <c r="J10665" i="3"/>
  <c r="J10666" i="3"/>
  <c r="J10667" i="3"/>
  <c r="J10668" i="3"/>
  <c r="J10669" i="3"/>
  <c r="J10670" i="3"/>
  <c r="J10671" i="3"/>
  <c r="J10672" i="3"/>
  <c r="J10673" i="3"/>
  <c r="J10674" i="3"/>
  <c r="J10675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M10657" i="3"/>
  <c r="N10657" i="3" s="1"/>
  <c r="M10658" i="3"/>
  <c r="N10658" i="3" s="1"/>
  <c r="M10659" i="3"/>
  <c r="N10659" i="3" s="1"/>
  <c r="M10660" i="3"/>
  <c r="M10661" i="3"/>
  <c r="N10661" i="3" s="1"/>
  <c r="M10662" i="3"/>
  <c r="N10662" i="3" s="1"/>
  <c r="M10663" i="3"/>
  <c r="N10663" i="3" s="1"/>
  <c r="M10664" i="3"/>
  <c r="N10664" i="3" s="1"/>
  <c r="M10665" i="3"/>
  <c r="N10665" i="3" s="1"/>
  <c r="M10666" i="3"/>
  <c r="N10666" i="3" s="1"/>
  <c r="M10667" i="3"/>
  <c r="N10667" i="3" s="1"/>
  <c r="M10668" i="3"/>
  <c r="N10668" i="3" s="1"/>
  <c r="M10669" i="3"/>
  <c r="N10669" i="3" s="1"/>
  <c r="M10670" i="3"/>
  <c r="N10670" i="3" s="1"/>
  <c r="M10671" i="3"/>
  <c r="N10671" i="3" s="1"/>
  <c r="M10672" i="3"/>
  <c r="N10672" i="3" s="1"/>
  <c r="M10673" i="3"/>
  <c r="N10673" i="3" s="1"/>
  <c r="M10674" i="3"/>
  <c r="N10674" i="3" s="1"/>
  <c r="M10675" i="3"/>
  <c r="N10675" i="3" s="1"/>
  <c r="N10660" i="3"/>
  <c r="A10676" i="3"/>
  <c r="A10677" i="3"/>
  <c r="A10678" i="3"/>
  <c r="A10679" i="3"/>
  <c r="A10680" i="3"/>
  <c r="A10681" i="3"/>
  <c r="A10682" i="3"/>
  <c r="A10683" i="3"/>
  <c r="A10684" i="3"/>
  <c r="A10685" i="3"/>
  <c r="A10686" i="3"/>
  <c r="A10687" i="3"/>
  <c r="A10688" i="3"/>
  <c r="A10689" i="3"/>
  <c r="A10690" i="3"/>
  <c r="A10691" i="3"/>
  <c r="A10692" i="3"/>
  <c r="A10693" i="3"/>
  <c r="A10694" i="3"/>
  <c r="B10676" i="3"/>
  <c r="B10677" i="3"/>
  <c r="B10678" i="3"/>
  <c r="B10679" i="3"/>
  <c r="B10680" i="3"/>
  <c r="B10681" i="3"/>
  <c r="B10682" i="3"/>
  <c r="B10683" i="3"/>
  <c r="B10684" i="3"/>
  <c r="B10685" i="3"/>
  <c r="B10686" i="3"/>
  <c r="B10687" i="3"/>
  <c r="B10688" i="3"/>
  <c r="B10689" i="3"/>
  <c r="B10690" i="3"/>
  <c r="B10691" i="3"/>
  <c r="B10692" i="3"/>
  <c r="B10693" i="3"/>
  <c r="B10694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J10676" i="3"/>
  <c r="J10677" i="3"/>
  <c r="J10678" i="3"/>
  <c r="J10679" i="3"/>
  <c r="J10680" i="3"/>
  <c r="J10681" i="3"/>
  <c r="J10682" i="3"/>
  <c r="J10683" i="3"/>
  <c r="J10684" i="3"/>
  <c r="J10685" i="3"/>
  <c r="J10686" i="3"/>
  <c r="J10687" i="3"/>
  <c r="J10688" i="3"/>
  <c r="J10689" i="3"/>
  <c r="J10690" i="3"/>
  <c r="J10691" i="3"/>
  <c r="J10692" i="3"/>
  <c r="J10693" i="3"/>
  <c r="J10694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M10676" i="3"/>
  <c r="N10676" i="3" s="1"/>
  <c r="M10677" i="3"/>
  <c r="N10677" i="3" s="1"/>
  <c r="M10678" i="3"/>
  <c r="N10678" i="3" s="1"/>
  <c r="M10679" i="3"/>
  <c r="N10679" i="3" s="1"/>
  <c r="M10680" i="3"/>
  <c r="N10680" i="3" s="1"/>
  <c r="M10681" i="3"/>
  <c r="N10681" i="3" s="1"/>
  <c r="M10682" i="3"/>
  <c r="N10682" i="3" s="1"/>
  <c r="M10683" i="3"/>
  <c r="N10683" i="3" s="1"/>
  <c r="M10684" i="3"/>
  <c r="N10684" i="3" s="1"/>
  <c r="M10685" i="3"/>
  <c r="N10685" i="3" s="1"/>
  <c r="M10686" i="3"/>
  <c r="N10686" i="3" s="1"/>
  <c r="M10687" i="3"/>
  <c r="N10687" i="3" s="1"/>
  <c r="M10688" i="3"/>
  <c r="N10688" i="3" s="1"/>
  <c r="M10689" i="3"/>
  <c r="N10689" i="3" s="1"/>
  <c r="M10690" i="3"/>
  <c r="N10690" i="3" s="1"/>
  <c r="M10691" i="3"/>
  <c r="N10691" i="3" s="1"/>
  <c r="M10692" i="3"/>
  <c r="N10692" i="3" s="1"/>
  <c r="M10693" i="3"/>
  <c r="N10693" i="3" s="1"/>
  <c r="M10694" i="3"/>
  <c r="N10694" i="3" s="1"/>
  <c r="A10612" i="3"/>
  <c r="A10613" i="3"/>
  <c r="A10614" i="3"/>
  <c r="A10615" i="3"/>
  <c r="A10616" i="3"/>
  <c r="A10617" i="3"/>
  <c r="A10618" i="3"/>
  <c r="A10619" i="3"/>
  <c r="A10620" i="3"/>
  <c r="A10621" i="3"/>
  <c r="A10622" i="3"/>
  <c r="A10623" i="3"/>
  <c r="A10624" i="3"/>
  <c r="A10625" i="3"/>
  <c r="A10626" i="3"/>
  <c r="A10627" i="3"/>
  <c r="B10612" i="3"/>
  <c r="B10613" i="3"/>
  <c r="B10614" i="3"/>
  <c r="B10615" i="3"/>
  <c r="B10616" i="3"/>
  <c r="B10617" i="3"/>
  <c r="B10618" i="3"/>
  <c r="B10619" i="3"/>
  <c r="B10620" i="3"/>
  <c r="B10621" i="3"/>
  <c r="B10622" i="3"/>
  <c r="B10623" i="3"/>
  <c r="B10624" i="3"/>
  <c r="B10625" i="3"/>
  <c r="B10626" i="3"/>
  <c r="B10627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J10612" i="3"/>
  <c r="J10613" i="3"/>
  <c r="J10614" i="3"/>
  <c r="J10615" i="3"/>
  <c r="J10616" i="3"/>
  <c r="J10617" i="3"/>
  <c r="J10618" i="3"/>
  <c r="J10619" i="3"/>
  <c r="J10620" i="3"/>
  <c r="J10621" i="3"/>
  <c r="J10622" i="3"/>
  <c r="J10623" i="3"/>
  <c r="J10624" i="3"/>
  <c r="J10625" i="3"/>
  <c r="J10626" i="3"/>
  <c r="J10627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M10612" i="3"/>
  <c r="N10612" i="3" s="1"/>
  <c r="M10613" i="3"/>
  <c r="N10613" i="3" s="1"/>
  <c r="M10614" i="3"/>
  <c r="N10614" i="3" s="1"/>
  <c r="M10615" i="3"/>
  <c r="N10615" i="3" s="1"/>
  <c r="M10616" i="3"/>
  <c r="N10616" i="3" s="1"/>
  <c r="M10617" i="3"/>
  <c r="N10617" i="3" s="1"/>
  <c r="M10618" i="3"/>
  <c r="N10618" i="3" s="1"/>
  <c r="M10619" i="3"/>
  <c r="N10619" i="3" s="1"/>
  <c r="M10620" i="3"/>
  <c r="N10620" i="3" s="1"/>
  <c r="M10621" i="3"/>
  <c r="N10621" i="3" s="1"/>
  <c r="M10622" i="3"/>
  <c r="N10622" i="3" s="1"/>
  <c r="M10623" i="3"/>
  <c r="N10623" i="3" s="1"/>
  <c r="M10624" i="3"/>
  <c r="N10624" i="3" s="1"/>
  <c r="M10625" i="3"/>
  <c r="N10625" i="3" s="1"/>
  <c r="M10626" i="3"/>
  <c r="N10626" i="3" s="1"/>
  <c r="M10627" i="3"/>
  <c r="N10627" i="3" s="1"/>
  <c r="A10628" i="3"/>
  <c r="A10629" i="3"/>
  <c r="A10630" i="3"/>
  <c r="A10631" i="3"/>
  <c r="A10632" i="3"/>
  <c r="A10633" i="3"/>
  <c r="A10634" i="3"/>
  <c r="A10635" i="3"/>
  <c r="A10636" i="3"/>
  <c r="A10637" i="3"/>
  <c r="A10638" i="3"/>
  <c r="A10639" i="3"/>
  <c r="A10640" i="3"/>
  <c r="A10641" i="3"/>
  <c r="A10642" i="3"/>
  <c r="A10643" i="3"/>
  <c r="B10628" i="3"/>
  <c r="B10629" i="3"/>
  <c r="B10630" i="3"/>
  <c r="B10631" i="3"/>
  <c r="B10632" i="3"/>
  <c r="B10633" i="3"/>
  <c r="B10634" i="3"/>
  <c r="B10635" i="3"/>
  <c r="B10636" i="3"/>
  <c r="B10637" i="3"/>
  <c r="B10638" i="3"/>
  <c r="B10639" i="3"/>
  <c r="B10640" i="3"/>
  <c r="B10641" i="3"/>
  <c r="B10642" i="3"/>
  <c r="B10643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J10628" i="3"/>
  <c r="J10629" i="3"/>
  <c r="J10630" i="3"/>
  <c r="J10631" i="3"/>
  <c r="J10632" i="3"/>
  <c r="J10633" i="3"/>
  <c r="J10634" i="3"/>
  <c r="J10635" i="3"/>
  <c r="J10636" i="3"/>
  <c r="J10637" i="3"/>
  <c r="J10638" i="3"/>
  <c r="J10639" i="3"/>
  <c r="J10640" i="3"/>
  <c r="J10641" i="3"/>
  <c r="J10642" i="3"/>
  <c r="J10643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M10628" i="3"/>
  <c r="N10628" i="3" s="1"/>
  <c r="M10629" i="3"/>
  <c r="N10629" i="3" s="1"/>
  <c r="M10630" i="3"/>
  <c r="N10630" i="3" s="1"/>
  <c r="M10631" i="3"/>
  <c r="N10631" i="3" s="1"/>
  <c r="M10632" i="3"/>
  <c r="N10632" i="3" s="1"/>
  <c r="M10633" i="3"/>
  <c r="N10633" i="3" s="1"/>
  <c r="M10634" i="3"/>
  <c r="N10634" i="3" s="1"/>
  <c r="M10635" i="3"/>
  <c r="N10635" i="3" s="1"/>
  <c r="M10636" i="3"/>
  <c r="N10636" i="3" s="1"/>
  <c r="M10637" i="3"/>
  <c r="N10637" i="3" s="1"/>
  <c r="M10638" i="3"/>
  <c r="N10638" i="3" s="1"/>
  <c r="M10639" i="3"/>
  <c r="N10639" i="3" s="1"/>
  <c r="M10640" i="3"/>
  <c r="N10640" i="3" s="1"/>
  <c r="M10641" i="3"/>
  <c r="N10641" i="3" s="1"/>
  <c r="M10642" i="3"/>
  <c r="N10642" i="3" s="1"/>
  <c r="M10643" i="3"/>
  <c r="N10643" i="3" s="1"/>
  <c r="A10644" i="3"/>
  <c r="A10645" i="3"/>
  <c r="A10646" i="3"/>
  <c r="A10647" i="3"/>
  <c r="A10648" i="3"/>
  <c r="A10649" i="3"/>
  <c r="A10650" i="3"/>
  <c r="A10651" i="3"/>
  <c r="A10652" i="3"/>
  <c r="A10653" i="3"/>
  <c r="A10654" i="3"/>
  <c r="A10655" i="3"/>
  <c r="A10656" i="3"/>
  <c r="A10695" i="3"/>
  <c r="A10696" i="3"/>
  <c r="A10697" i="3"/>
  <c r="B10644" i="3"/>
  <c r="B10645" i="3"/>
  <c r="B10646" i="3"/>
  <c r="B10647" i="3"/>
  <c r="B10648" i="3"/>
  <c r="B10649" i="3"/>
  <c r="B10650" i="3"/>
  <c r="B10651" i="3"/>
  <c r="B10652" i="3"/>
  <c r="B10653" i="3"/>
  <c r="B10654" i="3"/>
  <c r="B10655" i="3"/>
  <c r="B10656" i="3"/>
  <c r="B10695" i="3"/>
  <c r="B10696" i="3"/>
  <c r="B10697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95" i="3"/>
  <c r="F10696" i="3"/>
  <c r="F10697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95" i="3"/>
  <c r="G10696" i="3"/>
  <c r="G10697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95" i="3"/>
  <c r="H10696" i="3"/>
  <c r="H10697" i="3"/>
  <c r="J10644" i="3"/>
  <c r="J10645" i="3"/>
  <c r="J10646" i="3"/>
  <c r="J10647" i="3"/>
  <c r="J10648" i="3"/>
  <c r="J10649" i="3"/>
  <c r="J10650" i="3"/>
  <c r="J10651" i="3"/>
  <c r="J10652" i="3"/>
  <c r="J10653" i="3"/>
  <c r="J10654" i="3"/>
  <c r="J10655" i="3"/>
  <c r="J10656" i="3"/>
  <c r="J10695" i="3"/>
  <c r="J10696" i="3"/>
  <c r="J10697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95" i="3"/>
  <c r="K10696" i="3"/>
  <c r="K10697" i="3"/>
  <c r="M10644" i="3"/>
  <c r="N10644" i="3" s="1"/>
  <c r="M10645" i="3"/>
  <c r="N10645" i="3" s="1"/>
  <c r="M10646" i="3"/>
  <c r="N10646" i="3" s="1"/>
  <c r="M10647" i="3"/>
  <c r="N10647" i="3" s="1"/>
  <c r="M10648" i="3"/>
  <c r="N10648" i="3" s="1"/>
  <c r="M10649" i="3"/>
  <c r="N10649" i="3" s="1"/>
  <c r="M10650" i="3"/>
  <c r="N10650" i="3" s="1"/>
  <c r="M10651" i="3"/>
  <c r="N10651" i="3" s="1"/>
  <c r="M10652" i="3"/>
  <c r="N10652" i="3" s="1"/>
  <c r="M10653" i="3"/>
  <c r="N10653" i="3" s="1"/>
  <c r="M10654" i="3"/>
  <c r="N10654" i="3" s="1"/>
  <c r="M10655" i="3"/>
  <c r="N10655" i="3" s="1"/>
  <c r="M10656" i="3"/>
  <c r="N10656" i="3" s="1"/>
  <c r="M10695" i="3"/>
  <c r="N10695" i="3" s="1"/>
  <c r="M10696" i="3"/>
  <c r="N10696" i="3" s="1"/>
  <c r="M10697" i="3"/>
  <c r="N10697" i="3" s="1"/>
  <c r="R145" i="23" l="1"/>
  <c r="P85" i="22"/>
  <c r="Q85" i="22"/>
  <c r="O85" i="22"/>
  <c r="A10580" i="3"/>
  <c r="A10581" i="3"/>
  <c r="A10582" i="3"/>
  <c r="A10583" i="3"/>
  <c r="A10584" i="3"/>
  <c r="A10585" i="3"/>
  <c r="A10586" i="3"/>
  <c r="A10587" i="3"/>
  <c r="A10588" i="3"/>
  <c r="A10589" i="3"/>
  <c r="A10590" i="3"/>
  <c r="A10591" i="3"/>
  <c r="A10592" i="3"/>
  <c r="A10593" i="3"/>
  <c r="A10594" i="3"/>
  <c r="B10580" i="3"/>
  <c r="B10581" i="3"/>
  <c r="B10582" i="3"/>
  <c r="B10583" i="3"/>
  <c r="B10584" i="3"/>
  <c r="B10585" i="3"/>
  <c r="B10586" i="3"/>
  <c r="B10587" i="3"/>
  <c r="B10588" i="3"/>
  <c r="B10589" i="3"/>
  <c r="B10590" i="3"/>
  <c r="B10591" i="3"/>
  <c r="B10592" i="3"/>
  <c r="B10593" i="3"/>
  <c r="B10594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J10580" i="3"/>
  <c r="J10581" i="3"/>
  <c r="J10582" i="3"/>
  <c r="J10583" i="3"/>
  <c r="J10584" i="3"/>
  <c r="J10585" i="3"/>
  <c r="J10586" i="3"/>
  <c r="J10587" i="3"/>
  <c r="J10588" i="3"/>
  <c r="J10589" i="3"/>
  <c r="J10590" i="3"/>
  <c r="J10591" i="3"/>
  <c r="J10592" i="3"/>
  <c r="J10593" i="3"/>
  <c r="J10594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M10580" i="3"/>
  <c r="N10580" i="3" s="1"/>
  <c r="M10581" i="3"/>
  <c r="N10581" i="3" s="1"/>
  <c r="M10582" i="3"/>
  <c r="N10582" i="3" s="1"/>
  <c r="M10583" i="3"/>
  <c r="N10583" i="3" s="1"/>
  <c r="M10584" i="3"/>
  <c r="N10584" i="3" s="1"/>
  <c r="M10585" i="3"/>
  <c r="N10585" i="3" s="1"/>
  <c r="M10586" i="3"/>
  <c r="N10586" i="3" s="1"/>
  <c r="M10587" i="3"/>
  <c r="N10587" i="3" s="1"/>
  <c r="M10588" i="3"/>
  <c r="N10588" i="3" s="1"/>
  <c r="M10589" i="3"/>
  <c r="N10589" i="3" s="1"/>
  <c r="M10590" i="3"/>
  <c r="N10590" i="3" s="1"/>
  <c r="M10591" i="3"/>
  <c r="N10591" i="3" s="1"/>
  <c r="M10592" i="3"/>
  <c r="N10592" i="3" s="1"/>
  <c r="M10593" i="3"/>
  <c r="N10593" i="3" s="1"/>
  <c r="M10594" i="3"/>
  <c r="N10594" i="3" s="1"/>
  <c r="A10554" i="3"/>
  <c r="A10555" i="3"/>
  <c r="A10556" i="3"/>
  <c r="A10557" i="3"/>
  <c r="A10558" i="3"/>
  <c r="A10559" i="3"/>
  <c r="A10560" i="3"/>
  <c r="A10561" i="3"/>
  <c r="A10562" i="3"/>
  <c r="A10563" i="3"/>
  <c r="A10564" i="3"/>
  <c r="A10565" i="3"/>
  <c r="B10554" i="3"/>
  <c r="B10555" i="3"/>
  <c r="B10556" i="3"/>
  <c r="B10557" i="3"/>
  <c r="B10558" i="3"/>
  <c r="B10559" i="3"/>
  <c r="B10560" i="3"/>
  <c r="B10561" i="3"/>
  <c r="B10562" i="3"/>
  <c r="B10563" i="3"/>
  <c r="B10564" i="3"/>
  <c r="B10565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J10554" i="3"/>
  <c r="J10555" i="3"/>
  <c r="J10556" i="3"/>
  <c r="J10557" i="3"/>
  <c r="J10558" i="3"/>
  <c r="J10559" i="3"/>
  <c r="J10560" i="3"/>
  <c r="J10561" i="3"/>
  <c r="J10562" i="3"/>
  <c r="J10563" i="3"/>
  <c r="J10564" i="3"/>
  <c r="J10565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M10554" i="3"/>
  <c r="N10554" i="3" s="1"/>
  <c r="M10555" i="3"/>
  <c r="N10555" i="3" s="1"/>
  <c r="M10556" i="3"/>
  <c r="N10556" i="3" s="1"/>
  <c r="M10557" i="3"/>
  <c r="N10557" i="3" s="1"/>
  <c r="M10558" i="3"/>
  <c r="N10558" i="3" s="1"/>
  <c r="M10559" i="3"/>
  <c r="N10559" i="3" s="1"/>
  <c r="M10560" i="3"/>
  <c r="N10560" i="3" s="1"/>
  <c r="M10561" i="3"/>
  <c r="N10561" i="3" s="1"/>
  <c r="M10562" i="3"/>
  <c r="N10562" i="3" s="1"/>
  <c r="M10563" i="3"/>
  <c r="N10563" i="3" s="1"/>
  <c r="M10564" i="3"/>
  <c r="N10564" i="3" s="1"/>
  <c r="M10565" i="3"/>
  <c r="N10565" i="3" s="1"/>
  <c r="A10566" i="3"/>
  <c r="A10567" i="3"/>
  <c r="A10568" i="3"/>
  <c r="A10569" i="3"/>
  <c r="A10570" i="3"/>
  <c r="A10571" i="3"/>
  <c r="A10572" i="3"/>
  <c r="A10573" i="3"/>
  <c r="A10574" i="3"/>
  <c r="A10575" i="3"/>
  <c r="A10576" i="3"/>
  <c r="A10577" i="3"/>
  <c r="B10566" i="3"/>
  <c r="B10567" i="3"/>
  <c r="B10568" i="3"/>
  <c r="B10569" i="3"/>
  <c r="B10570" i="3"/>
  <c r="B10571" i="3"/>
  <c r="B10572" i="3"/>
  <c r="B10573" i="3"/>
  <c r="B10574" i="3"/>
  <c r="B10575" i="3"/>
  <c r="B10576" i="3"/>
  <c r="B10577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J10566" i="3"/>
  <c r="J10567" i="3"/>
  <c r="J10568" i="3"/>
  <c r="J10569" i="3"/>
  <c r="J10570" i="3"/>
  <c r="J10571" i="3"/>
  <c r="J10572" i="3"/>
  <c r="J10573" i="3"/>
  <c r="J10574" i="3"/>
  <c r="J10575" i="3"/>
  <c r="J10576" i="3"/>
  <c r="J10577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M10566" i="3"/>
  <c r="N10566" i="3" s="1"/>
  <c r="M10567" i="3"/>
  <c r="N10567" i="3" s="1"/>
  <c r="M10568" i="3"/>
  <c r="N10568" i="3" s="1"/>
  <c r="M10569" i="3"/>
  <c r="N10569" i="3" s="1"/>
  <c r="M10570" i="3"/>
  <c r="N10570" i="3" s="1"/>
  <c r="M10571" i="3"/>
  <c r="N10571" i="3" s="1"/>
  <c r="M10572" i="3"/>
  <c r="N10572" i="3" s="1"/>
  <c r="M10573" i="3"/>
  <c r="N10573" i="3" s="1"/>
  <c r="M10574" i="3"/>
  <c r="N10574" i="3" s="1"/>
  <c r="M10575" i="3"/>
  <c r="N10575" i="3" s="1"/>
  <c r="M10576" i="3"/>
  <c r="N10576" i="3" s="1"/>
  <c r="M10577" i="3"/>
  <c r="N10577" i="3" s="1"/>
  <c r="A10578" i="3"/>
  <c r="A10579" i="3"/>
  <c r="A10595" i="3"/>
  <c r="A10596" i="3"/>
  <c r="A10597" i="3"/>
  <c r="A10598" i="3"/>
  <c r="A10599" i="3"/>
  <c r="A10600" i="3"/>
  <c r="A10601" i="3"/>
  <c r="A10602" i="3"/>
  <c r="A10603" i="3"/>
  <c r="A10604" i="3"/>
  <c r="B10578" i="3"/>
  <c r="B10579" i="3"/>
  <c r="B10595" i="3"/>
  <c r="B10596" i="3"/>
  <c r="B10597" i="3"/>
  <c r="B10598" i="3"/>
  <c r="B10599" i="3"/>
  <c r="B10600" i="3"/>
  <c r="B10601" i="3"/>
  <c r="B10602" i="3"/>
  <c r="B10603" i="3"/>
  <c r="B10604" i="3"/>
  <c r="F10578" i="3"/>
  <c r="F10579" i="3"/>
  <c r="F10595" i="3"/>
  <c r="F10596" i="3"/>
  <c r="F10597" i="3"/>
  <c r="F10598" i="3"/>
  <c r="F10599" i="3"/>
  <c r="F10600" i="3"/>
  <c r="F10601" i="3"/>
  <c r="F10602" i="3"/>
  <c r="F10603" i="3"/>
  <c r="F10604" i="3"/>
  <c r="G10578" i="3"/>
  <c r="G10579" i="3"/>
  <c r="G10595" i="3"/>
  <c r="G10596" i="3"/>
  <c r="G10597" i="3"/>
  <c r="G10598" i="3"/>
  <c r="G10599" i="3"/>
  <c r="G10600" i="3"/>
  <c r="G10601" i="3"/>
  <c r="G10602" i="3"/>
  <c r="G10603" i="3"/>
  <c r="G10604" i="3"/>
  <c r="H10578" i="3"/>
  <c r="H10579" i="3"/>
  <c r="H10595" i="3"/>
  <c r="H10596" i="3"/>
  <c r="H10597" i="3"/>
  <c r="H10598" i="3"/>
  <c r="H10599" i="3"/>
  <c r="H10600" i="3"/>
  <c r="H10601" i="3"/>
  <c r="H10602" i="3"/>
  <c r="H10603" i="3"/>
  <c r="H10604" i="3"/>
  <c r="J10578" i="3"/>
  <c r="J10579" i="3"/>
  <c r="J10595" i="3"/>
  <c r="J10596" i="3"/>
  <c r="J10597" i="3"/>
  <c r="J10598" i="3"/>
  <c r="J10599" i="3"/>
  <c r="J10600" i="3"/>
  <c r="J10601" i="3"/>
  <c r="J10602" i="3"/>
  <c r="J10603" i="3"/>
  <c r="J10604" i="3"/>
  <c r="K10578" i="3"/>
  <c r="K10579" i="3"/>
  <c r="K10595" i="3"/>
  <c r="K10596" i="3"/>
  <c r="K10597" i="3"/>
  <c r="K10598" i="3"/>
  <c r="K10599" i="3"/>
  <c r="K10600" i="3"/>
  <c r="K10601" i="3"/>
  <c r="K10602" i="3"/>
  <c r="K10603" i="3"/>
  <c r="K10604" i="3"/>
  <c r="M10578" i="3"/>
  <c r="M10579" i="3"/>
  <c r="M10595" i="3"/>
  <c r="N10595" i="3" s="1"/>
  <c r="M10596" i="3"/>
  <c r="N10596" i="3" s="1"/>
  <c r="M10597" i="3"/>
  <c r="N10597" i="3" s="1"/>
  <c r="M10598" i="3"/>
  <c r="N10598" i="3" s="1"/>
  <c r="M10599" i="3"/>
  <c r="N10599" i="3" s="1"/>
  <c r="M10600" i="3"/>
  <c r="N10600" i="3" s="1"/>
  <c r="M10601" i="3"/>
  <c r="N10601" i="3" s="1"/>
  <c r="M10602" i="3"/>
  <c r="N10602" i="3" s="1"/>
  <c r="M10603" i="3"/>
  <c r="N10603" i="3" s="1"/>
  <c r="M10604" i="3"/>
  <c r="N10604" i="3" s="1"/>
  <c r="N10578" i="3"/>
  <c r="N10579" i="3"/>
  <c r="A10605" i="3"/>
  <c r="A10606" i="3"/>
  <c r="A10607" i="3"/>
  <c r="A10608" i="3"/>
  <c r="A10609" i="3"/>
  <c r="A10610" i="3"/>
  <c r="A10611" i="3"/>
  <c r="A10698" i="3"/>
  <c r="A10699" i="3"/>
  <c r="A10700" i="3"/>
  <c r="A10701" i="3"/>
  <c r="A10702" i="3"/>
  <c r="B10605" i="3"/>
  <c r="B10606" i="3"/>
  <c r="B10607" i="3"/>
  <c r="B10608" i="3"/>
  <c r="B10609" i="3"/>
  <c r="B10610" i="3"/>
  <c r="B10611" i="3"/>
  <c r="B10698" i="3"/>
  <c r="B10699" i="3"/>
  <c r="B10700" i="3"/>
  <c r="B10701" i="3"/>
  <c r="B10702" i="3"/>
  <c r="F10605" i="3"/>
  <c r="F10606" i="3"/>
  <c r="F10607" i="3"/>
  <c r="F10608" i="3"/>
  <c r="F10609" i="3"/>
  <c r="F10610" i="3"/>
  <c r="F10611" i="3"/>
  <c r="F10698" i="3"/>
  <c r="F10699" i="3"/>
  <c r="F10700" i="3"/>
  <c r="F10701" i="3"/>
  <c r="F10702" i="3"/>
  <c r="G10605" i="3"/>
  <c r="G10606" i="3"/>
  <c r="G10607" i="3"/>
  <c r="G10608" i="3"/>
  <c r="G10609" i="3"/>
  <c r="G10610" i="3"/>
  <c r="G10611" i="3"/>
  <c r="G10698" i="3"/>
  <c r="G10699" i="3"/>
  <c r="G10700" i="3"/>
  <c r="G10701" i="3"/>
  <c r="G10702" i="3"/>
  <c r="H10605" i="3"/>
  <c r="H10606" i="3"/>
  <c r="H10607" i="3"/>
  <c r="H10608" i="3"/>
  <c r="H10609" i="3"/>
  <c r="H10610" i="3"/>
  <c r="H10611" i="3"/>
  <c r="H10698" i="3"/>
  <c r="H10699" i="3"/>
  <c r="H10700" i="3"/>
  <c r="H10701" i="3"/>
  <c r="H10702" i="3"/>
  <c r="J10605" i="3"/>
  <c r="J10606" i="3"/>
  <c r="J10607" i="3"/>
  <c r="J10608" i="3"/>
  <c r="J10609" i="3"/>
  <c r="J10610" i="3"/>
  <c r="J10611" i="3"/>
  <c r="J10698" i="3"/>
  <c r="J10699" i="3"/>
  <c r="J10700" i="3"/>
  <c r="J10701" i="3"/>
  <c r="J10702" i="3"/>
  <c r="K10605" i="3"/>
  <c r="K10606" i="3"/>
  <c r="K10607" i="3"/>
  <c r="K10608" i="3"/>
  <c r="K10609" i="3"/>
  <c r="K10610" i="3"/>
  <c r="K10611" i="3"/>
  <c r="K10698" i="3"/>
  <c r="K10699" i="3"/>
  <c r="K10700" i="3"/>
  <c r="K10701" i="3"/>
  <c r="K10702" i="3"/>
  <c r="M10605" i="3"/>
  <c r="N10605" i="3" s="1"/>
  <c r="M10606" i="3"/>
  <c r="N10606" i="3" s="1"/>
  <c r="M10607" i="3"/>
  <c r="N10607" i="3" s="1"/>
  <c r="M10608" i="3"/>
  <c r="N10608" i="3" s="1"/>
  <c r="M10609" i="3"/>
  <c r="N10609" i="3" s="1"/>
  <c r="M10610" i="3"/>
  <c r="N10610" i="3" s="1"/>
  <c r="M10611" i="3"/>
  <c r="N10611" i="3" s="1"/>
  <c r="M10698" i="3"/>
  <c r="N10698" i="3" s="1"/>
  <c r="M10699" i="3"/>
  <c r="N10699" i="3" s="1"/>
  <c r="M10700" i="3"/>
  <c r="N10700" i="3" s="1"/>
  <c r="M10701" i="3"/>
  <c r="N10701" i="3" s="1"/>
  <c r="M10702" i="3"/>
  <c r="N10702" i="3" s="1"/>
  <c r="A10508" i="3"/>
  <c r="A10509" i="3"/>
  <c r="A10510" i="3"/>
  <c r="A10511" i="3"/>
  <c r="A10512" i="3"/>
  <c r="A10513" i="3"/>
  <c r="A10514" i="3"/>
  <c r="A10515" i="3"/>
  <c r="A10516" i="3"/>
  <c r="A10517" i="3"/>
  <c r="A10518" i="3"/>
  <c r="A10519" i="3"/>
  <c r="A10520" i="3"/>
  <c r="A10521" i="3"/>
  <c r="A10522" i="3"/>
  <c r="A10523" i="3"/>
  <c r="A10524" i="3"/>
  <c r="A10525" i="3"/>
  <c r="A10526" i="3"/>
  <c r="B10508" i="3"/>
  <c r="B10509" i="3"/>
  <c r="B10510" i="3"/>
  <c r="B10511" i="3"/>
  <c r="B10512" i="3"/>
  <c r="B10513" i="3"/>
  <c r="B10514" i="3"/>
  <c r="B10515" i="3"/>
  <c r="B10516" i="3"/>
  <c r="B10517" i="3"/>
  <c r="B10518" i="3"/>
  <c r="B10519" i="3"/>
  <c r="B10520" i="3"/>
  <c r="B10521" i="3"/>
  <c r="B10522" i="3"/>
  <c r="B10523" i="3"/>
  <c r="B10524" i="3"/>
  <c r="B10525" i="3"/>
  <c r="B10526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J10508" i="3"/>
  <c r="J10509" i="3"/>
  <c r="J10510" i="3"/>
  <c r="J10511" i="3"/>
  <c r="J10512" i="3"/>
  <c r="J10513" i="3"/>
  <c r="J10514" i="3"/>
  <c r="J10515" i="3"/>
  <c r="J10516" i="3"/>
  <c r="J10517" i="3"/>
  <c r="J10518" i="3"/>
  <c r="J10519" i="3"/>
  <c r="J10520" i="3"/>
  <c r="J10521" i="3"/>
  <c r="J10522" i="3"/>
  <c r="J10523" i="3"/>
  <c r="J10524" i="3"/>
  <c r="J10525" i="3"/>
  <c r="J10526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M10508" i="3"/>
  <c r="N10508" i="3" s="1"/>
  <c r="M10509" i="3"/>
  <c r="N10509" i="3" s="1"/>
  <c r="M10510" i="3"/>
  <c r="N10510" i="3" s="1"/>
  <c r="M10511" i="3"/>
  <c r="M10512" i="3"/>
  <c r="M10513" i="3"/>
  <c r="N10513" i="3" s="1"/>
  <c r="M10514" i="3"/>
  <c r="N10514" i="3" s="1"/>
  <c r="M10515" i="3"/>
  <c r="N10515" i="3" s="1"/>
  <c r="M10516" i="3"/>
  <c r="N10516" i="3" s="1"/>
  <c r="M10517" i="3"/>
  <c r="N10517" i="3" s="1"/>
  <c r="M10518" i="3"/>
  <c r="N10518" i="3" s="1"/>
  <c r="M10519" i="3"/>
  <c r="N10519" i="3" s="1"/>
  <c r="M10520" i="3"/>
  <c r="N10520" i="3" s="1"/>
  <c r="M10521" i="3"/>
  <c r="N10521" i="3" s="1"/>
  <c r="M10522" i="3"/>
  <c r="N10522" i="3" s="1"/>
  <c r="M10523" i="3"/>
  <c r="N10523" i="3" s="1"/>
  <c r="M10524" i="3"/>
  <c r="N10524" i="3" s="1"/>
  <c r="M10525" i="3"/>
  <c r="N10525" i="3" s="1"/>
  <c r="M10526" i="3"/>
  <c r="N10526" i="3" s="1"/>
  <c r="N10511" i="3"/>
  <c r="N10512" i="3"/>
  <c r="A10527" i="3"/>
  <c r="A10528" i="3"/>
  <c r="A10529" i="3"/>
  <c r="A10530" i="3"/>
  <c r="A10531" i="3"/>
  <c r="A10532" i="3"/>
  <c r="A10533" i="3"/>
  <c r="A10534" i="3"/>
  <c r="A10535" i="3"/>
  <c r="A10536" i="3"/>
  <c r="A10537" i="3"/>
  <c r="A10538" i="3"/>
  <c r="A10539" i="3"/>
  <c r="A10540" i="3"/>
  <c r="A10541" i="3"/>
  <c r="A10542" i="3"/>
  <c r="A10543" i="3"/>
  <c r="A10544" i="3"/>
  <c r="A10545" i="3"/>
  <c r="B10527" i="3"/>
  <c r="B10528" i="3"/>
  <c r="B10529" i="3"/>
  <c r="B10530" i="3"/>
  <c r="B10531" i="3"/>
  <c r="B10532" i="3"/>
  <c r="B10533" i="3"/>
  <c r="B10534" i="3"/>
  <c r="B10535" i="3"/>
  <c r="B10536" i="3"/>
  <c r="B10537" i="3"/>
  <c r="B10538" i="3"/>
  <c r="B10539" i="3"/>
  <c r="B10540" i="3"/>
  <c r="B10541" i="3"/>
  <c r="B10542" i="3"/>
  <c r="B10543" i="3"/>
  <c r="B10544" i="3"/>
  <c r="B10545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J10527" i="3"/>
  <c r="J10528" i="3"/>
  <c r="J10529" i="3"/>
  <c r="J10530" i="3"/>
  <c r="J10531" i="3"/>
  <c r="J10532" i="3"/>
  <c r="J10533" i="3"/>
  <c r="J10534" i="3"/>
  <c r="J10535" i="3"/>
  <c r="J10536" i="3"/>
  <c r="J10537" i="3"/>
  <c r="J10538" i="3"/>
  <c r="J10539" i="3"/>
  <c r="J10540" i="3"/>
  <c r="J10541" i="3"/>
  <c r="J10542" i="3"/>
  <c r="J10543" i="3"/>
  <c r="J10544" i="3"/>
  <c r="J10545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M10527" i="3"/>
  <c r="N10527" i="3" s="1"/>
  <c r="M10528" i="3"/>
  <c r="N10528" i="3" s="1"/>
  <c r="M10529" i="3"/>
  <c r="N10529" i="3" s="1"/>
  <c r="M10530" i="3"/>
  <c r="N10530" i="3" s="1"/>
  <c r="M10531" i="3"/>
  <c r="N10531" i="3" s="1"/>
  <c r="M10532" i="3"/>
  <c r="N10532" i="3" s="1"/>
  <c r="M10533" i="3"/>
  <c r="N10533" i="3" s="1"/>
  <c r="M10534" i="3"/>
  <c r="N10534" i="3" s="1"/>
  <c r="M10535" i="3"/>
  <c r="N10535" i="3" s="1"/>
  <c r="M10536" i="3"/>
  <c r="N10536" i="3" s="1"/>
  <c r="M10537" i="3"/>
  <c r="N10537" i="3" s="1"/>
  <c r="M10538" i="3"/>
  <c r="N10538" i="3" s="1"/>
  <c r="M10539" i="3"/>
  <c r="N10539" i="3" s="1"/>
  <c r="M10540" i="3"/>
  <c r="N10540" i="3" s="1"/>
  <c r="M10541" i="3"/>
  <c r="N10541" i="3" s="1"/>
  <c r="M10542" i="3"/>
  <c r="N10542" i="3" s="1"/>
  <c r="M10543" i="3"/>
  <c r="N10543" i="3" s="1"/>
  <c r="M10544" i="3"/>
  <c r="N10544" i="3" s="1"/>
  <c r="M10545" i="3"/>
  <c r="N10545" i="3" s="1"/>
  <c r="M10485" i="3"/>
  <c r="N10485" i="3" s="1"/>
  <c r="A10473" i="3"/>
  <c r="A10474" i="3"/>
  <c r="A10475" i="3"/>
  <c r="A10476" i="3"/>
  <c r="A10477" i="3"/>
  <c r="A10478" i="3"/>
  <c r="A10479" i="3"/>
  <c r="A10480" i="3"/>
  <c r="A10481" i="3"/>
  <c r="A10482" i="3"/>
  <c r="A10483" i="3"/>
  <c r="A10484" i="3"/>
  <c r="A10485" i="3"/>
  <c r="A10486" i="3"/>
  <c r="A10487" i="3"/>
  <c r="A10488" i="3"/>
  <c r="A10489" i="3"/>
  <c r="A10490" i="3"/>
  <c r="B10473" i="3"/>
  <c r="B10474" i="3"/>
  <c r="B10475" i="3"/>
  <c r="B10476" i="3"/>
  <c r="B10477" i="3"/>
  <c r="B10478" i="3"/>
  <c r="B10479" i="3"/>
  <c r="B10480" i="3"/>
  <c r="B10481" i="3"/>
  <c r="B10482" i="3"/>
  <c r="B10483" i="3"/>
  <c r="B10484" i="3"/>
  <c r="B10485" i="3"/>
  <c r="B10486" i="3"/>
  <c r="B10487" i="3"/>
  <c r="B10488" i="3"/>
  <c r="B10489" i="3"/>
  <c r="B10490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J10473" i="3"/>
  <c r="J10474" i="3"/>
  <c r="J10475" i="3"/>
  <c r="J10476" i="3"/>
  <c r="J10477" i="3"/>
  <c r="J10478" i="3"/>
  <c r="J10479" i="3"/>
  <c r="J10480" i="3"/>
  <c r="J10481" i="3"/>
  <c r="J10482" i="3"/>
  <c r="J10483" i="3"/>
  <c r="J10484" i="3"/>
  <c r="J10485" i="3"/>
  <c r="J10486" i="3"/>
  <c r="J10487" i="3"/>
  <c r="J10488" i="3"/>
  <c r="J10489" i="3"/>
  <c r="J10490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M10473" i="3"/>
  <c r="N10473" i="3" s="1"/>
  <c r="M10474" i="3"/>
  <c r="N10474" i="3" s="1"/>
  <c r="M10475" i="3"/>
  <c r="N10475" i="3" s="1"/>
  <c r="M10476" i="3"/>
  <c r="N10476" i="3" s="1"/>
  <c r="M10477" i="3"/>
  <c r="N10477" i="3" s="1"/>
  <c r="M10478" i="3"/>
  <c r="N10478" i="3" s="1"/>
  <c r="M10479" i="3"/>
  <c r="N10479" i="3" s="1"/>
  <c r="M10480" i="3"/>
  <c r="N10480" i="3" s="1"/>
  <c r="M10481" i="3"/>
  <c r="N10481" i="3" s="1"/>
  <c r="M10482" i="3"/>
  <c r="N10482" i="3" s="1"/>
  <c r="M10483" i="3"/>
  <c r="N10483" i="3" s="1"/>
  <c r="M10484" i="3"/>
  <c r="N10484" i="3" s="1"/>
  <c r="M10486" i="3"/>
  <c r="N10486" i="3" s="1"/>
  <c r="M10487" i="3"/>
  <c r="N10487" i="3" s="1"/>
  <c r="M10488" i="3"/>
  <c r="N10488" i="3" s="1"/>
  <c r="M10489" i="3"/>
  <c r="N10489" i="3" s="1"/>
  <c r="M10490" i="3"/>
  <c r="N10490" i="3" s="1"/>
  <c r="A10491" i="3"/>
  <c r="A10492" i="3"/>
  <c r="A10493" i="3"/>
  <c r="A10494" i="3"/>
  <c r="A10495" i="3"/>
  <c r="A10496" i="3"/>
  <c r="A10497" i="3"/>
  <c r="A10498" i="3"/>
  <c r="A10499" i="3"/>
  <c r="A10500" i="3"/>
  <c r="A10501" i="3"/>
  <c r="A10502" i="3"/>
  <c r="A10503" i="3"/>
  <c r="A10504" i="3"/>
  <c r="A10505" i="3"/>
  <c r="A10506" i="3"/>
  <c r="A10507" i="3"/>
  <c r="A10546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46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46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46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46" i="3"/>
  <c r="J10491" i="3"/>
  <c r="J10492" i="3"/>
  <c r="J10493" i="3"/>
  <c r="J10494" i="3"/>
  <c r="J10495" i="3"/>
  <c r="J10496" i="3"/>
  <c r="J10497" i="3"/>
  <c r="J10498" i="3"/>
  <c r="J10499" i="3"/>
  <c r="J10500" i="3"/>
  <c r="J10501" i="3"/>
  <c r="J10502" i="3"/>
  <c r="J10503" i="3"/>
  <c r="J10504" i="3"/>
  <c r="J10505" i="3"/>
  <c r="J10506" i="3"/>
  <c r="J10507" i="3"/>
  <c r="J10546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46" i="3"/>
  <c r="M10491" i="3"/>
  <c r="N10491" i="3" s="1"/>
  <c r="M10492" i="3"/>
  <c r="N10492" i="3" s="1"/>
  <c r="M10493" i="3"/>
  <c r="N10493" i="3" s="1"/>
  <c r="M10494" i="3"/>
  <c r="N10494" i="3" s="1"/>
  <c r="M10495" i="3"/>
  <c r="N10495" i="3" s="1"/>
  <c r="M10496" i="3"/>
  <c r="N10496" i="3" s="1"/>
  <c r="M10497" i="3"/>
  <c r="N10497" i="3" s="1"/>
  <c r="M10498" i="3"/>
  <c r="N10498" i="3" s="1"/>
  <c r="M10499" i="3"/>
  <c r="N10499" i="3" s="1"/>
  <c r="M10500" i="3"/>
  <c r="N10500" i="3" s="1"/>
  <c r="M10501" i="3"/>
  <c r="N10501" i="3" s="1"/>
  <c r="M10502" i="3"/>
  <c r="N10502" i="3" s="1"/>
  <c r="M10503" i="3"/>
  <c r="N10503" i="3" s="1"/>
  <c r="M10504" i="3"/>
  <c r="N10504" i="3" s="1"/>
  <c r="M10505" i="3"/>
  <c r="N10505" i="3" s="1"/>
  <c r="M10506" i="3"/>
  <c r="N10506" i="3" s="1"/>
  <c r="M10507" i="3"/>
  <c r="N10507" i="3" s="1"/>
  <c r="M10546" i="3"/>
  <c r="N10546" i="3" s="1"/>
  <c r="N85" i="22"/>
  <c r="M85" i="22"/>
  <c r="L85" i="22"/>
  <c r="K85" i="22"/>
  <c r="J85" i="22"/>
  <c r="I85" i="22"/>
  <c r="H85" i="22"/>
  <c r="G85" i="22"/>
  <c r="R84" i="22"/>
  <c r="R83" i="22"/>
  <c r="R82" i="22"/>
  <c r="R81" i="22"/>
  <c r="R80" i="22"/>
  <c r="R79" i="22"/>
  <c r="R78" i="22"/>
  <c r="R77" i="22"/>
  <c r="R76" i="22"/>
  <c r="R75" i="22"/>
  <c r="R74" i="22"/>
  <c r="R73" i="22"/>
  <c r="R72" i="22"/>
  <c r="R71" i="22"/>
  <c r="R70" i="22"/>
  <c r="R69" i="22"/>
  <c r="R68" i="22"/>
  <c r="R67" i="22"/>
  <c r="R66" i="22"/>
  <c r="R65" i="22"/>
  <c r="R64" i="22"/>
  <c r="R63" i="22"/>
  <c r="R62" i="22"/>
  <c r="R61" i="22"/>
  <c r="R60" i="22"/>
  <c r="R59" i="22"/>
  <c r="R58" i="22"/>
  <c r="R57" i="22"/>
  <c r="R56" i="22"/>
  <c r="R55" i="22"/>
  <c r="R54" i="22"/>
  <c r="R53" i="22"/>
  <c r="R52" i="22"/>
  <c r="R51" i="22"/>
  <c r="R50" i="22"/>
  <c r="R49" i="22"/>
  <c r="R48" i="22"/>
  <c r="R47" i="22"/>
  <c r="R46" i="22"/>
  <c r="R45" i="22"/>
  <c r="R44" i="22"/>
  <c r="R43" i="22"/>
  <c r="R41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6" i="22"/>
  <c r="R25" i="22"/>
  <c r="R24" i="22"/>
  <c r="R23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R5" i="22"/>
  <c r="A10432" i="3"/>
  <c r="A10433" i="3"/>
  <c r="A10434" i="3"/>
  <c r="A10435" i="3"/>
  <c r="A10436" i="3"/>
  <c r="A10437" i="3"/>
  <c r="A10438" i="3"/>
  <c r="A10439" i="3"/>
  <c r="A10440" i="3"/>
  <c r="A10441" i="3"/>
  <c r="A10442" i="3"/>
  <c r="A10443" i="3"/>
  <c r="A10444" i="3"/>
  <c r="A10445" i="3"/>
  <c r="A10446" i="3"/>
  <c r="B10432" i="3"/>
  <c r="B10433" i="3"/>
  <c r="B10434" i="3"/>
  <c r="B10435" i="3"/>
  <c r="B10436" i="3"/>
  <c r="B10437" i="3"/>
  <c r="B10438" i="3"/>
  <c r="B10439" i="3"/>
  <c r="B10440" i="3"/>
  <c r="B10441" i="3"/>
  <c r="B10442" i="3"/>
  <c r="B10443" i="3"/>
  <c r="B10444" i="3"/>
  <c r="B10445" i="3"/>
  <c r="B10446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J10432" i="3"/>
  <c r="J10433" i="3"/>
  <c r="J10434" i="3"/>
  <c r="J10435" i="3"/>
  <c r="J10436" i="3"/>
  <c r="J10437" i="3"/>
  <c r="J10438" i="3"/>
  <c r="J10439" i="3"/>
  <c r="J10440" i="3"/>
  <c r="J10441" i="3"/>
  <c r="J10442" i="3"/>
  <c r="J10443" i="3"/>
  <c r="J10444" i="3"/>
  <c r="J10445" i="3"/>
  <c r="J10446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M10432" i="3"/>
  <c r="N10432" i="3" s="1"/>
  <c r="M10433" i="3"/>
  <c r="N10433" i="3" s="1"/>
  <c r="M10434" i="3"/>
  <c r="N10434" i="3" s="1"/>
  <c r="M10435" i="3"/>
  <c r="N10435" i="3" s="1"/>
  <c r="M10436" i="3"/>
  <c r="N10436" i="3" s="1"/>
  <c r="M10437" i="3"/>
  <c r="N10437" i="3" s="1"/>
  <c r="M10438" i="3"/>
  <c r="N10438" i="3" s="1"/>
  <c r="M10439" i="3"/>
  <c r="N10439" i="3" s="1"/>
  <c r="M10440" i="3"/>
  <c r="N10440" i="3" s="1"/>
  <c r="M10441" i="3"/>
  <c r="N10441" i="3" s="1"/>
  <c r="M10442" i="3"/>
  <c r="N10442" i="3" s="1"/>
  <c r="M10443" i="3"/>
  <c r="N10443" i="3" s="1"/>
  <c r="M10444" i="3"/>
  <c r="N10444" i="3" s="1"/>
  <c r="M10445" i="3"/>
  <c r="N10445" i="3" s="1"/>
  <c r="M10446" i="3"/>
  <c r="N10446" i="3" s="1"/>
  <c r="A10447" i="3"/>
  <c r="A10448" i="3"/>
  <c r="A10449" i="3"/>
  <c r="A10450" i="3"/>
  <c r="A10451" i="3"/>
  <c r="A10452" i="3"/>
  <c r="A10453" i="3"/>
  <c r="A10454" i="3"/>
  <c r="A10455" i="3"/>
  <c r="A10456" i="3"/>
  <c r="A10457" i="3"/>
  <c r="A10458" i="3"/>
  <c r="A10459" i="3"/>
  <c r="A10460" i="3"/>
  <c r="A10461" i="3"/>
  <c r="B10447" i="3"/>
  <c r="B10448" i="3"/>
  <c r="B10449" i="3"/>
  <c r="B10450" i="3"/>
  <c r="B10451" i="3"/>
  <c r="B10452" i="3"/>
  <c r="B10453" i="3"/>
  <c r="B10454" i="3"/>
  <c r="B10455" i="3"/>
  <c r="B10456" i="3"/>
  <c r="B10457" i="3"/>
  <c r="B10458" i="3"/>
  <c r="B10459" i="3"/>
  <c r="B10460" i="3"/>
  <c r="B10461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J10447" i="3"/>
  <c r="J10448" i="3"/>
  <c r="J10449" i="3"/>
  <c r="J10450" i="3"/>
  <c r="J10451" i="3"/>
  <c r="J10452" i="3"/>
  <c r="J10453" i="3"/>
  <c r="J10454" i="3"/>
  <c r="J10455" i="3"/>
  <c r="J10456" i="3"/>
  <c r="J10457" i="3"/>
  <c r="J10458" i="3"/>
  <c r="J10459" i="3"/>
  <c r="J10460" i="3"/>
  <c r="J10461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M10447" i="3"/>
  <c r="N10447" i="3" s="1"/>
  <c r="M10448" i="3"/>
  <c r="N10448" i="3" s="1"/>
  <c r="M10449" i="3"/>
  <c r="N10449" i="3" s="1"/>
  <c r="M10450" i="3"/>
  <c r="N10450" i="3" s="1"/>
  <c r="M10451" i="3"/>
  <c r="N10451" i="3" s="1"/>
  <c r="M10452" i="3"/>
  <c r="N10452" i="3" s="1"/>
  <c r="M10453" i="3"/>
  <c r="N10453" i="3" s="1"/>
  <c r="M10454" i="3"/>
  <c r="N10454" i="3" s="1"/>
  <c r="M10455" i="3"/>
  <c r="N10455" i="3" s="1"/>
  <c r="M10456" i="3"/>
  <c r="N10456" i="3" s="1"/>
  <c r="M10457" i="3"/>
  <c r="N10457" i="3" s="1"/>
  <c r="M10458" i="3"/>
  <c r="N10458" i="3" s="1"/>
  <c r="M10459" i="3"/>
  <c r="N10459" i="3" s="1"/>
  <c r="M10460" i="3"/>
  <c r="N10460" i="3" s="1"/>
  <c r="M10461" i="3"/>
  <c r="N10461" i="3" s="1"/>
  <c r="A10431" i="3"/>
  <c r="A10462" i="3"/>
  <c r="A10463" i="3"/>
  <c r="A10464" i="3"/>
  <c r="A10465" i="3"/>
  <c r="A10466" i="3"/>
  <c r="A10467" i="3"/>
  <c r="A10468" i="3"/>
  <c r="A10469" i="3"/>
  <c r="A10470" i="3"/>
  <c r="B10431" i="3"/>
  <c r="B10462" i="3"/>
  <c r="B10463" i="3"/>
  <c r="B10464" i="3"/>
  <c r="B10465" i="3"/>
  <c r="B10466" i="3"/>
  <c r="B10467" i="3"/>
  <c r="B10468" i="3"/>
  <c r="B10469" i="3"/>
  <c r="B10470" i="3"/>
  <c r="F10431" i="3"/>
  <c r="F10462" i="3"/>
  <c r="F10463" i="3"/>
  <c r="F10464" i="3"/>
  <c r="F10465" i="3"/>
  <c r="F10466" i="3"/>
  <c r="F10467" i="3"/>
  <c r="F10468" i="3"/>
  <c r="F10469" i="3"/>
  <c r="F10470" i="3"/>
  <c r="G10431" i="3"/>
  <c r="G10462" i="3"/>
  <c r="G10463" i="3"/>
  <c r="G10464" i="3"/>
  <c r="G10465" i="3"/>
  <c r="G10466" i="3"/>
  <c r="G10467" i="3"/>
  <c r="G10468" i="3"/>
  <c r="G10469" i="3"/>
  <c r="G10470" i="3"/>
  <c r="H10431" i="3"/>
  <c r="H10462" i="3"/>
  <c r="H10463" i="3"/>
  <c r="H10464" i="3"/>
  <c r="H10465" i="3"/>
  <c r="H10466" i="3"/>
  <c r="H10467" i="3"/>
  <c r="H10468" i="3"/>
  <c r="H10469" i="3"/>
  <c r="H10470" i="3"/>
  <c r="J10431" i="3"/>
  <c r="J10462" i="3"/>
  <c r="J10463" i="3"/>
  <c r="J10464" i="3"/>
  <c r="J10465" i="3"/>
  <c r="J10466" i="3"/>
  <c r="J10467" i="3"/>
  <c r="J10468" i="3"/>
  <c r="J10469" i="3"/>
  <c r="J10470" i="3"/>
  <c r="K10431" i="3"/>
  <c r="K10462" i="3"/>
  <c r="K10463" i="3"/>
  <c r="K10464" i="3"/>
  <c r="K10465" i="3"/>
  <c r="K10466" i="3"/>
  <c r="K10467" i="3"/>
  <c r="K10468" i="3"/>
  <c r="K10469" i="3"/>
  <c r="K10470" i="3"/>
  <c r="M10431" i="3"/>
  <c r="N10431" i="3" s="1"/>
  <c r="M10462" i="3"/>
  <c r="N10462" i="3" s="1"/>
  <c r="M10463" i="3"/>
  <c r="N10463" i="3" s="1"/>
  <c r="M10464" i="3"/>
  <c r="N10464" i="3" s="1"/>
  <c r="M10465" i="3"/>
  <c r="N10465" i="3" s="1"/>
  <c r="M10466" i="3"/>
  <c r="N10466" i="3" s="1"/>
  <c r="M10467" i="3"/>
  <c r="N10467" i="3" s="1"/>
  <c r="M10468" i="3"/>
  <c r="N10468" i="3" s="1"/>
  <c r="M10469" i="3"/>
  <c r="N10469" i="3" s="1"/>
  <c r="M10470" i="3"/>
  <c r="N10470" i="3" s="1"/>
  <c r="A10471" i="3"/>
  <c r="A10472" i="3"/>
  <c r="A10547" i="3"/>
  <c r="A10548" i="3"/>
  <c r="A10549" i="3"/>
  <c r="A10550" i="3"/>
  <c r="A10551" i="3"/>
  <c r="A10552" i="3"/>
  <c r="A10553" i="3"/>
  <c r="A10788" i="3"/>
  <c r="B10471" i="3"/>
  <c r="B10472" i="3"/>
  <c r="B10547" i="3"/>
  <c r="B10548" i="3"/>
  <c r="B10549" i="3"/>
  <c r="B10550" i="3"/>
  <c r="B10551" i="3"/>
  <c r="B10552" i="3"/>
  <c r="B10553" i="3"/>
  <c r="B10788" i="3"/>
  <c r="F10471" i="3"/>
  <c r="F10472" i="3"/>
  <c r="F10547" i="3"/>
  <c r="F10548" i="3"/>
  <c r="F10549" i="3"/>
  <c r="F10550" i="3"/>
  <c r="F10551" i="3"/>
  <c r="F10552" i="3"/>
  <c r="F10553" i="3"/>
  <c r="F10788" i="3"/>
  <c r="G10471" i="3"/>
  <c r="G10472" i="3"/>
  <c r="G10547" i="3"/>
  <c r="G10548" i="3"/>
  <c r="G10549" i="3"/>
  <c r="G10550" i="3"/>
  <c r="G10551" i="3"/>
  <c r="G10552" i="3"/>
  <c r="G10553" i="3"/>
  <c r="G10788" i="3"/>
  <c r="H10471" i="3"/>
  <c r="H10472" i="3"/>
  <c r="H10547" i="3"/>
  <c r="H10548" i="3"/>
  <c r="H10549" i="3"/>
  <c r="H10550" i="3"/>
  <c r="H10551" i="3"/>
  <c r="H10552" i="3"/>
  <c r="H10553" i="3"/>
  <c r="H10788" i="3"/>
  <c r="J10471" i="3"/>
  <c r="J10472" i="3"/>
  <c r="J10547" i="3"/>
  <c r="J10548" i="3"/>
  <c r="J10549" i="3"/>
  <c r="J10550" i="3"/>
  <c r="J10551" i="3"/>
  <c r="J10552" i="3"/>
  <c r="J10553" i="3"/>
  <c r="J10788" i="3"/>
  <c r="K10471" i="3"/>
  <c r="K10472" i="3"/>
  <c r="K10547" i="3"/>
  <c r="K10548" i="3"/>
  <c r="K10549" i="3"/>
  <c r="K10550" i="3"/>
  <c r="K10551" i="3"/>
  <c r="K10552" i="3"/>
  <c r="K10553" i="3"/>
  <c r="K10788" i="3"/>
  <c r="M10471" i="3"/>
  <c r="N10471" i="3" s="1"/>
  <c r="M10472" i="3"/>
  <c r="N10472" i="3" s="1"/>
  <c r="M10547" i="3"/>
  <c r="N10547" i="3" s="1"/>
  <c r="M10548" i="3"/>
  <c r="N10548" i="3" s="1"/>
  <c r="M10549" i="3"/>
  <c r="N10549" i="3" s="1"/>
  <c r="M10550" i="3"/>
  <c r="N10550" i="3" s="1"/>
  <c r="M10551" i="3"/>
  <c r="N10551" i="3" s="1"/>
  <c r="M10552" i="3"/>
  <c r="N10552" i="3" s="1"/>
  <c r="M10553" i="3"/>
  <c r="N10553" i="3" s="1"/>
  <c r="M10788" i="3"/>
  <c r="N10788" i="3" s="1"/>
  <c r="A10385" i="3"/>
  <c r="A10386" i="3"/>
  <c r="A10387" i="3"/>
  <c r="A10388" i="3"/>
  <c r="A10389" i="3"/>
  <c r="A10390" i="3"/>
  <c r="A10391" i="3"/>
  <c r="A10392" i="3"/>
  <c r="A10393" i="3"/>
  <c r="A10394" i="3"/>
  <c r="A10395" i="3"/>
  <c r="A10396" i="3"/>
  <c r="A10397" i="3"/>
  <c r="A10398" i="3"/>
  <c r="B10385" i="3"/>
  <c r="B10386" i="3"/>
  <c r="B10387" i="3"/>
  <c r="B10388" i="3"/>
  <c r="B10389" i="3"/>
  <c r="B10390" i="3"/>
  <c r="B10391" i="3"/>
  <c r="B10392" i="3"/>
  <c r="B10393" i="3"/>
  <c r="B10394" i="3"/>
  <c r="B10395" i="3"/>
  <c r="B10396" i="3"/>
  <c r="B10397" i="3"/>
  <c r="B10398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J10385" i="3"/>
  <c r="J10386" i="3"/>
  <c r="J10387" i="3"/>
  <c r="J10388" i="3"/>
  <c r="J10389" i="3"/>
  <c r="J10390" i="3"/>
  <c r="J10391" i="3"/>
  <c r="J10392" i="3"/>
  <c r="J10393" i="3"/>
  <c r="J10394" i="3"/>
  <c r="J10395" i="3"/>
  <c r="J10396" i="3"/>
  <c r="J10397" i="3"/>
  <c r="J10398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M10385" i="3"/>
  <c r="N10385" i="3" s="1"/>
  <c r="M10386" i="3"/>
  <c r="N10386" i="3" s="1"/>
  <c r="M10387" i="3"/>
  <c r="N10387" i="3" s="1"/>
  <c r="M10388" i="3"/>
  <c r="N10388" i="3" s="1"/>
  <c r="M10389" i="3"/>
  <c r="N10389" i="3" s="1"/>
  <c r="M10390" i="3"/>
  <c r="N10390" i="3" s="1"/>
  <c r="M10391" i="3"/>
  <c r="N10391" i="3" s="1"/>
  <c r="M10392" i="3"/>
  <c r="N10392" i="3" s="1"/>
  <c r="M10393" i="3"/>
  <c r="N10393" i="3" s="1"/>
  <c r="M10394" i="3"/>
  <c r="N10394" i="3" s="1"/>
  <c r="M10395" i="3"/>
  <c r="N10395" i="3" s="1"/>
  <c r="M10396" i="3"/>
  <c r="N10396" i="3" s="1"/>
  <c r="M10397" i="3"/>
  <c r="N10397" i="3" s="1"/>
  <c r="M10398" i="3"/>
  <c r="N10398" i="3" s="1"/>
  <c r="A10399" i="3"/>
  <c r="A10400" i="3"/>
  <c r="A10401" i="3"/>
  <c r="A10402" i="3"/>
  <c r="A10403" i="3"/>
  <c r="A10404" i="3"/>
  <c r="A10405" i="3"/>
  <c r="A10406" i="3"/>
  <c r="A10407" i="3"/>
  <c r="A10408" i="3"/>
  <c r="A10409" i="3"/>
  <c r="A10410" i="3"/>
  <c r="A10411" i="3"/>
  <c r="A10412" i="3"/>
  <c r="B10399" i="3"/>
  <c r="B10400" i="3"/>
  <c r="B10401" i="3"/>
  <c r="B10402" i="3"/>
  <c r="B10403" i="3"/>
  <c r="B10404" i="3"/>
  <c r="B10405" i="3"/>
  <c r="B10406" i="3"/>
  <c r="B10407" i="3"/>
  <c r="B10408" i="3"/>
  <c r="B10409" i="3"/>
  <c r="B10410" i="3"/>
  <c r="B10411" i="3"/>
  <c r="B10412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J10399" i="3"/>
  <c r="J10400" i="3"/>
  <c r="J10401" i="3"/>
  <c r="J10402" i="3"/>
  <c r="J10403" i="3"/>
  <c r="J10404" i="3"/>
  <c r="J10405" i="3"/>
  <c r="J10406" i="3"/>
  <c r="J10407" i="3"/>
  <c r="J10408" i="3"/>
  <c r="J10409" i="3"/>
  <c r="J10410" i="3"/>
  <c r="J10411" i="3"/>
  <c r="J10412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M10399" i="3"/>
  <c r="N10399" i="3" s="1"/>
  <c r="M10400" i="3"/>
  <c r="N10400" i="3" s="1"/>
  <c r="M10401" i="3"/>
  <c r="N10401" i="3" s="1"/>
  <c r="M10402" i="3"/>
  <c r="N10402" i="3" s="1"/>
  <c r="M10403" i="3"/>
  <c r="N10403" i="3" s="1"/>
  <c r="M10404" i="3"/>
  <c r="N10404" i="3" s="1"/>
  <c r="M10405" i="3"/>
  <c r="N10405" i="3" s="1"/>
  <c r="M10406" i="3"/>
  <c r="N10406" i="3" s="1"/>
  <c r="M10407" i="3"/>
  <c r="N10407" i="3" s="1"/>
  <c r="M10408" i="3"/>
  <c r="N10408" i="3" s="1"/>
  <c r="M10409" i="3"/>
  <c r="N10409" i="3" s="1"/>
  <c r="M10410" i="3"/>
  <c r="N10410" i="3" s="1"/>
  <c r="M10411" i="3"/>
  <c r="N10411" i="3" s="1"/>
  <c r="M10412" i="3"/>
  <c r="N10412" i="3" s="1"/>
  <c r="A10413" i="3"/>
  <c r="A10414" i="3"/>
  <c r="A10415" i="3"/>
  <c r="A10416" i="3"/>
  <c r="A10417" i="3"/>
  <c r="A10418" i="3"/>
  <c r="A10419" i="3"/>
  <c r="A10420" i="3"/>
  <c r="A10421" i="3"/>
  <c r="A10422" i="3"/>
  <c r="A10423" i="3"/>
  <c r="A10424" i="3"/>
  <c r="A10425" i="3"/>
  <c r="A10426" i="3"/>
  <c r="B10413" i="3"/>
  <c r="B10414" i="3"/>
  <c r="B10415" i="3"/>
  <c r="B10416" i="3"/>
  <c r="B10417" i="3"/>
  <c r="B10418" i="3"/>
  <c r="B10419" i="3"/>
  <c r="B10420" i="3"/>
  <c r="B10421" i="3"/>
  <c r="B10422" i="3"/>
  <c r="B10423" i="3"/>
  <c r="B10424" i="3"/>
  <c r="B10425" i="3"/>
  <c r="B10426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J10413" i="3"/>
  <c r="J10414" i="3"/>
  <c r="J10415" i="3"/>
  <c r="J10416" i="3"/>
  <c r="J10417" i="3"/>
  <c r="J10418" i="3"/>
  <c r="J10419" i="3"/>
  <c r="J10420" i="3"/>
  <c r="J10421" i="3"/>
  <c r="J10422" i="3"/>
  <c r="J10423" i="3"/>
  <c r="J10424" i="3"/>
  <c r="J10425" i="3"/>
  <c r="J10426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M10413" i="3"/>
  <c r="N10413" i="3" s="1"/>
  <c r="M10414" i="3"/>
  <c r="N10414" i="3" s="1"/>
  <c r="M10415" i="3"/>
  <c r="N10415" i="3" s="1"/>
  <c r="M10416" i="3"/>
  <c r="N10416" i="3" s="1"/>
  <c r="M10417" i="3"/>
  <c r="N10417" i="3" s="1"/>
  <c r="M10418" i="3"/>
  <c r="N10418" i="3" s="1"/>
  <c r="M10419" i="3"/>
  <c r="N10419" i="3" s="1"/>
  <c r="M10420" i="3"/>
  <c r="N10420" i="3" s="1"/>
  <c r="M10421" i="3"/>
  <c r="N10421" i="3" s="1"/>
  <c r="M10422" i="3"/>
  <c r="N10422" i="3" s="1"/>
  <c r="M10423" i="3"/>
  <c r="N10423" i="3" s="1"/>
  <c r="M10424" i="3"/>
  <c r="N10424" i="3" s="1"/>
  <c r="M10425" i="3"/>
  <c r="N10425" i="3" s="1"/>
  <c r="M10426" i="3"/>
  <c r="N10426" i="3" s="1"/>
  <c r="A10345" i="3"/>
  <c r="A10346" i="3"/>
  <c r="A10347" i="3"/>
  <c r="A10348" i="3"/>
  <c r="A10349" i="3"/>
  <c r="A10350" i="3"/>
  <c r="A10351" i="3"/>
  <c r="A10352" i="3"/>
  <c r="A10353" i="3"/>
  <c r="A10354" i="3"/>
  <c r="A10355" i="3"/>
  <c r="A10356" i="3"/>
  <c r="A10357" i="3"/>
  <c r="A10358" i="3"/>
  <c r="A10359" i="3"/>
  <c r="A10360" i="3"/>
  <c r="A10361" i="3"/>
  <c r="A10362" i="3"/>
  <c r="B10345" i="3"/>
  <c r="B10346" i="3"/>
  <c r="B10347" i="3"/>
  <c r="B10348" i="3"/>
  <c r="B10349" i="3"/>
  <c r="B10350" i="3"/>
  <c r="B10351" i="3"/>
  <c r="B10352" i="3"/>
  <c r="B10353" i="3"/>
  <c r="B10354" i="3"/>
  <c r="B10355" i="3"/>
  <c r="B10356" i="3"/>
  <c r="B10357" i="3"/>
  <c r="B10358" i="3"/>
  <c r="B10359" i="3"/>
  <c r="B10360" i="3"/>
  <c r="B10361" i="3"/>
  <c r="B10362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J10345" i="3"/>
  <c r="J10346" i="3"/>
  <c r="J10347" i="3"/>
  <c r="J10348" i="3"/>
  <c r="J10349" i="3"/>
  <c r="J10350" i="3"/>
  <c r="J10351" i="3"/>
  <c r="J10352" i="3"/>
  <c r="J10353" i="3"/>
  <c r="J10354" i="3"/>
  <c r="J10355" i="3"/>
  <c r="J10356" i="3"/>
  <c r="J10357" i="3"/>
  <c r="J10358" i="3"/>
  <c r="J10359" i="3"/>
  <c r="J10360" i="3"/>
  <c r="J10361" i="3"/>
  <c r="J10362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M10345" i="3"/>
  <c r="N10345" i="3" s="1"/>
  <c r="M10346" i="3"/>
  <c r="N10346" i="3" s="1"/>
  <c r="M10347" i="3"/>
  <c r="N10347" i="3" s="1"/>
  <c r="M10348" i="3"/>
  <c r="N10348" i="3" s="1"/>
  <c r="M10349" i="3"/>
  <c r="N10349" i="3" s="1"/>
  <c r="M10350" i="3"/>
  <c r="N10350" i="3" s="1"/>
  <c r="M10351" i="3"/>
  <c r="N10351" i="3" s="1"/>
  <c r="M10352" i="3"/>
  <c r="N10352" i="3" s="1"/>
  <c r="M10353" i="3"/>
  <c r="N10353" i="3" s="1"/>
  <c r="M10354" i="3"/>
  <c r="N10354" i="3" s="1"/>
  <c r="M10355" i="3"/>
  <c r="N10355" i="3" s="1"/>
  <c r="M10356" i="3"/>
  <c r="N10356" i="3" s="1"/>
  <c r="M10357" i="3"/>
  <c r="N10357" i="3" s="1"/>
  <c r="M10358" i="3"/>
  <c r="N10358" i="3" s="1"/>
  <c r="M10359" i="3"/>
  <c r="N10359" i="3" s="1"/>
  <c r="M10360" i="3"/>
  <c r="N10360" i="3" s="1"/>
  <c r="M10361" i="3"/>
  <c r="N10361" i="3" s="1"/>
  <c r="M10362" i="3"/>
  <c r="N10362" i="3" s="1"/>
  <c r="A10363" i="3"/>
  <c r="A10364" i="3"/>
  <c r="A10365" i="3"/>
  <c r="A10366" i="3"/>
  <c r="A10367" i="3"/>
  <c r="A10368" i="3"/>
  <c r="A10369" i="3"/>
  <c r="A10370" i="3"/>
  <c r="A10371" i="3"/>
  <c r="A10372" i="3"/>
  <c r="A10373" i="3"/>
  <c r="A10374" i="3"/>
  <c r="A10375" i="3"/>
  <c r="A10376" i="3"/>
  <c r="A10377" i="3"/>
  <c r="A10378" i="3"/>
  <c r="A10379" i="3"/>
  <c r="A10380" i="3"/>
  <c r="B10363" i="3"/>
  <c r="B10364" i="3"/>
  <c r="B10365" i="3"/>
  <c r="B10366" i="3"/>
  <c r="B10367" i="3"/>
  <c r="B10368" i="3"/>
  <c r="B10369" i="3"/>
  <c r="B10370" i="3"/>
  <c r="B10371" i="3"/>
  <c r="B10372" i="3"/>
  <c r="B10373" i="3"/>
  <c r="B10374" i="3"/>
  <c r="B10375" i="3"/>
  <c r="B10376" i="3"/>
  <c r="B10377" i="3"/>
  <c r="B10378" i="3"/>
  <c r="B10379" i="3"/>
  <c r="B10380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J10363" i="3"/>
  <c r="J10364" i="3"/>
  <c r="J10365" i="3"/>
  <c r="J10366" i="3"/>
  <c r="J10367" i="3"/>
  <c r="J10368" i="3"/>
  <c r="J10369" i="3"/>
  <c r="J10370" i="3"/>
  <c r="J10371" i="3"/>
  <c r="J10372" i="3"/>
  <c r="J10373" i="3"/>
  <c r="J10374" i="3"/>
  <c r="J10375" i="3"/>
  <c r="J10376" i="3"/>
  <c r="J10377" i="3"/>
  <c r="J10378" i="3"/>
  <c r="J10379" i="3"/>
  <c r="J10380" i="3"/>
  <c r="K10363" i="3"/>
  <c r="K10364" i="3"/>
  <c r="K10365" i="3"/>
  <c r="K10366" i="3"/>
  <c r="K10367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M10363" i="3"/>
  <c r="N10363" i="3" s="1"/>
  <c r="M10364" i="3"/>
  <c r="N10364" i="3" s="1"/>
  <c r="M10365" i="3"/>
  <c r="N10365" i="3" s="1"/>
  <c r="M10366" i="3"/>
  <c r="N10366" i="3" s="1"/>
  <c r="M10367" i="3"/>
  <c r="N10367" i="3" s="1"/>
  <c r="M10368" i="3"/>
  <c r="N10368" i="3" s="1"/>
  <c r="M10369" i="3"/>
  <c r="N10369" i="3" s="1"/>
  <c r="M10370" i="3"/>
  <c r="N10370" i="3" s="1"/>
  <c r="M10371" i="3"/>
  <c r="N10371" i="3" s="1"/>
  <c r="M10372" i="3"/>
  <c r="N10372" i="3" s="1"/>
  <c r="M10373" i="3"/>
  <c r="N10373" i="3" s="1"/>
  <c r="M10374" i="3"/>
  <c r="N10374" i="3" s="1"/>
  <c r="M10375" i="3"/>
  <c r="N10375" i="3" s="1"/>
  <c r="M10376" i="3"/>
  <c r="N10376" i="3" s="1"/>
  <c r="M10377" i="3"/>
  <c r="N10377" i="3" s="1"/>
  <c r="M10378" i="3"/>
  <c r="N10378" i="3" s="1"/>
  <c r="M10379" i="3"/>
  <c r="N10379" i="3" s="1"/>
  <c r="M10380" i="3"/>
  <c r="N10380" i="3" s="1"/>
  <c r="A10340" i="3"/>
  <c r="A10341" i="3"/>
  <c r="A10342" i="3"/>
  <c r="A10343" i="3"/>
  <c r="A10344" i="3"/>
  <c r="A10381" i="3"/>
  <c r="A10382" i="3"/>
  <c r="A10383" i="3"/>
  <c r="A10384" i="3"/>
  <c r="A10427" i="3"/>
  <c r="A10428" i="3"/>
  <c r="B10340" i="3"/>
  <c r="B10341" i="3"/>
  <c r="B10342" i="3"/>
  <c r="B10343" i="3"/>
  <c r="B10344" i="3"/>
  <c r="B10381" i="3"/>
  <c r="B10382" i="3"/>
  <c r="B10383" i="3"/>
  <c r="B10384" i="3"/>
  <c r="B10427" i="3"/>
  <c r="B10428" i="3"/>
  <c r="F10340" i="3"/>
  <c r="F10341" i="3"/>
  <c r="F10342" i="3"/>
  <c r="F10343" i="3"/>
  <c r="F10344" i="3"/>
  <c r="F10381" i="3"/>
  <c r="F10382" i="3"/>
  <c r="F10383" i="3"/>
  <c r="F10384" i="3"/>
  <c r="F10427" i="3"/>
  <c r="F10428" i="3"/>
  <c r="G10340" i="3"/>
  <c r="G10341" i="3"/>
  <c r="G10342" i="3"/>
  <c r="G10343" i="3"/>
  <c r="G10344" i="3"/>
  <c r="G10381" i="3"/>
  <c r="G10382" i="3"/>
  <c r="G10383" i="3"/>
  <c r="G10384" i="3"/>
  <c r="G10427" i="3"/>
  <c r="G10428" i="3"/>
  <c r="H10340" i="3"/>
  <c r="H10341" i="3"/>
  <c r="H10342" i="3"/>
  <c r="H10343" i="3"/>
  <c r="H10344" i="3"/>
  <c r="H10381" i="3"/>
  <c r="H10382" i="3"/>
  <c r="H10383" i="3"/>
  <c r="H10384" i="3"/>
  <c r="H10427" i="3"/>
  <c r="H10428" i="3"/>
  <c r="J10340" i="3"/>
  <c r="J10341" i="3"/>
  <c r="J10342" i="3"/>
  <c r="J10343" i="3"/>
  <c r="J10344" i="3"/>
  <c r="J10381" i="3"/>
  <c r="J10382" i="3"/>
  <c r="J10383" i="3"/>
  <c r="J10384" i="3"/>
  <c r="J10427" i="3"/>
  <c r="J10428" i="3"/>
  <c r="K10340" i="3"/>
  <c r="K10341" i="3"/>
  <c r="K10342" i="3"/>
  <c r="K10343" i="3"/>
  <c r="K10344" i="3"/>
  <c r="K10381" i="3"/>
  <c r="K10382" i="3"/>
  <c r="K10383" i="3"/>
  <c r="K10384" i="3"/>
  <c r="K10427" i="3"/>
  <c r="K10428" i="3"/>
  <c r="M10340" i="3"/>
  <c r="N10340" i="3" s="1"/>
  <c r="M10341" i="3"/>
  <c r="N10341" i="3" s="1"/>
  <c r="M10342" i="3"/>
  <c r="N10342" i="3" s="1"/>
  <c r="M10343" i="3"/>
  <c r="N10343" i="3" s="1"/>
  <c r="M10344" i="3"/>
  <c r="N10344" i="3" s="1"/>
  <c r="M10381" i="3"/>
  <c r="N10381" i="3" s="1"/>
  <c r="M10382" i="3"/>
  <c r="N10382" i="3" s="1"/>
  <c r="M10383" i="3"/>
  <c r="N10383" i="3" s="1"/>
  <c r="M10384" i="3"/>
  <c r="N10384" i="3" s="1"/>
  <c r="M10427" i="3"/>
  <c r="N10427" i="3" s="1"/>
  <c r="M10428" i="3"/>
  <c r="N10428" i="3" s="1"/>
  <c r="R85" i="22" l="1"/>
  <c r="A10281" i="3"/>
  <c r="A10282" i="3"/>
  <c r="A10283" i="3"/>
  <c r="A10284" i="3"/>
  <c r="A10285" i="3"/>
  <c r="A10286" i="3"/>
  <c r="A10287" i="3"/>
  <c r="A10288" i="3"/>
  <c r="A10289" i="3"/>
  <c r="A10290" i="3"/>
  <c r="A10291" i="3"/>
  <c r="A10292" i="3"/>
  <c r="A10293" i="3"/>
  <c r="A10294" i="3"/>
  <c r="A10295" i="3"/>
  <c r="A10296" i="3"/>
  <c r="B10281" i="3"/>
  <c r="B10282" i="3"/>
  <c r="B10283" i="3"/>
  <c r="B10284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J10281" i="3"/>
  <c r="J10282" i="3"/>
  <c r="J10283" i="3"/>
  <c r="J10284" i="3"/>
  <c r="J10285" i="3"/>
  <c r="J10286" i="3"/>
  <c r="J10287" i="3"/>
  <c r="J10288" i="3"/>
  <c r="J10289" i="3"/>
  <c r="J10290" i="3"/>
  <c r="J10291" i="3"/>
  <c r="J10292" i="3"/>
  <c r="J10293" i="3"/>
  <c r="J10294" i="3"/>
  <c r="J10295" i="3"/>
  <c r="J10296" i="3"/>
  <c r="K10281" i="3"/>
  <c r="K10282" i="3"/>
  <c r="K10283" i="3"/>
  <c r="K10284" i="3"/>
  <c r="K10285" i="3"/>
  <c r="K10286" i="3"/>
  <c r="K10287" i="3"/>
  <c r="K10288" i="3"/>
  <c r="K10289" i="3"/>
  <c r="K10290" i="3"/>
  <c r="K10291" i="3"/>
  <c r="K10292" i="3"/>
  <c r="K10293" i="3"/>
  <c r="K10294" i="3"/>
  <c r="K10295" i="3"/>
  <c r="K10296" i="3"/>
  <c r="M10281" i="3"/>
  <c r="M10282" i="3"/>
  <c r="M10283" i="3"/>
  <c r="N10283" i="3" s="1"/>
  <c r="M10284" i="3"/>
  <c r="N10284" i="3" s="1"/>
  <c r="M10285" i="3"/>
  <c r="N10285" i="3" s="1"/>
  <c r="M10286" i="3"/>
  <c r="N10286" i="3" s="1"/>
  <c r="M10287" i="3"/>
  <c r="N10287" i="3" s="1"/>
  <c r="M10288" i="3"/>
  <c r="N10288" i="3" s="1"/>
  <c r="M10289" i="3"/>
  <c r="N10289" i="3" s="1"/>
  <c r="M10290" i="3"/>
  <c r="N10290" i="3" s="1"/>
  <c r="M10291" i="3"/>
  <c r="N10291" i="3" s="1"/>
  <c r="M10292" i="3"/>
  <c r="N10292" i="3" s="1"/>
  <c r="M10293" i="3"/>
  <c r="N10293" i="3" s="1"/>
  <c r="M10294" i="3"/>
  <c r="N10294" i="3" s="1"/>
  <c r="M10295" i="3"/>
  <c r="N10295" i="3" s="1"/>
  <c r="M10296" i="3"/>
  <c r="N10296" i="3" s="1"/>
  <c r="N10281" i="3"/>
  <c r="N10282" i="3"/>
  <c r="A10297" i="3"/>
  <c r="A10298" i="3"/>
  <c r="A10299" i="3"/>
  <c r="A10300" i="3"/>
  <c r="A10301" i="3"/>
  <c r="A10302" i="3"/>
  <c r="A10303" i="3"/>
  <c r="A10304" i="3"/>
  <c r="A10305" i="3"/>
  <c r="A10306" i="3"/>
  <c r="A10307" i="3"/>
  <c r="A10308" i="3"/>
  <c r="A10309" i="3"/>
  <c r="A10310" i="3"/>
  <c r="A10311" i="3"/>
  <c r="A10312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J10297" i="3"/>
  <c r="J10298" i="3"/>
  <c r="J10299" i="3"/>
  <c r="J10300" i="3"/>
  <c r="J10301" i="3"/>
  <c r="J10302" i="3"/>
  <c r="J10303" i="3"/>
  <c r="J10304" i="3"/>
  <c r="J10305" i="3"/>
  <c r="J10306" i="3"/>
  <c r="J10307" i="3"/>
  <c r="J10308" i="3"/>
  <c r="J10309" i="3"/>
  <c r="J10310" i="3"/>
  <c r="J10311" i="3"/>
  <c r="J10312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1" i="3"/>
  <c r="K10312" i="3"/>
  <c r="M10297" i="3"/>
  <c r="N10297" i="3" s="1"/>
  <c r="M10298" i="3"/>
  <c r="N10298" i="3" s="1"/>
  <c r="M10299" i="3"/>
  <c r="N10299" i="3" s="1"/>
  <c r="M10300" i="3"/>
  <c r="N10300" i="3" s="1"/>
  <c r="M10301" i="3"/>
  <c r="N10301" i="3" s="1"/>
  <c r="M10302" i="3"/>
  <c r="N10302" i="3" s="1"/>
  <c r="M10303" i="3"/>
  <c r="N10303" i="3" s="1"/>
  <c r="M10304" i="3"/>
  <c r="N10304" i="3" s="1"/>
  <c r="M10305" i="3"/>
  <c r="N10305" i="3" s="1"/>
  <c r="M10306" i="3"/>
  <c r="N10306" i="3" s="1"/>
  <c r="M10307" i="3"/>
  <c r="N10307" i="3" s="1"/>
  <c r="M10308" i="3"/>
  <c r="N10308" i="3" s="1"/>
  <c r="M10309" i="3"/>
  <c r="N10309" i="3" s="1"/>
  <c r="M10310" i="3"/>
  <c r="N10310" i="3" s="1"/>
  <c r="M10311" i="3"/>
  <c r="N10311" i="3" s="1"/>
  <c r="M10312" i="3"/>
  <c r="N10312" i="3" s="1"/>
  <c r="P39" i="21"/>
  <c r="P34" i="21"/>
  <c r="A10250" i="3"/>
  <c r="A10251" i="3"/>
  <c r="A10252" i="3"/>
  <c r="A10253" i="3"/>
  <c r="A10254" i="3"/>
  <c r="A10255" i="3"/>
  <c r="A10256" i="3"/>
  <c r="A10257" i="3"/>
  <c r="A10258" i="3"/>
  <c r="A10259" i="3"/>
  <c r="A10260" i="3"/>
  <c r="A10261" i="3"/>
  <c r="A10262" i="3"/>
  <c r="A10263" i="3"/>
  <c r="A10264" i="3"/>
  <c r="A10265" i="3"/>
  <c r="A10266" i="3"/>
  <c r="A10267" i="3"/>
  <c r="A10268" i="3"/>
  <c r="A10269" i="3"/>
  <c r="A10270" i="3"/>
  <c r="A10271" i="3"/>
  <c r="A10272" i="3"/>
  <c r="B10250" i="3"/>
  <c r="B10251" i="3"/>
  <c r="B10252" i="3"/>
  <c r="B10253" i="3"/>
  <c r="B10254" i="3"/>
  <c r="B10255" i="3"/>
  <c r="B10256" i="3"/>
  <c r="B10257" i="3"/>
  <c r="B10258" i="3"/>
  <c r="B10259" i="3"/>
  <c r="B10260" i="3"/>
  <c r="B10261" i="3"/>
  <c r="B10262" i="3"/>
  <c r="B10263" i="3"/>
  <c r="B10264" i="3"/>
  <c r="B10265" i="3"/>
  <c r="B10266" i="3"/>
  <c r="B10267" i="3"/>
  <c r="B10268" i="3"/>
  <c r="B10269" i="3"/>
  <c r="B10270" i="3"/>
  <c r="B10271" i="3"/>
  <c r="B10272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J10250" i="3"/>
  <c r="J10251" i="3"/>
  <c r="J10252" i="3"/>
  <c r="J10253" i="3"/>
  <c r="J10254" i="3"/>
  <c r="J10255" i="3"/>
  <c r="J10256" i="3"/>
  <c r="J10257" i="3"/>
  <c r="J10258" i="3"/>
  <c r="J10259" i="3"/>
  <c r="J10260" i="3"/>
  <c r="J10261" i="3"/>
  <c r="J10262" i="3"/>
  <c r="J10263" i="3"/>
  <c r="J10264" i="3"/>
  <c r="J10265" i="3"/>
  <c r="J10266" i="3"/>
  <c r="J10267" i="3"/>
  <c r="J10268" i="3"/>
  <c r="J10269" i="3"/>
  <c r="J10270" i="3"/>
  <c r="J10271" i="3"/>
  <c r="J10272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M10250" i="3"/>
  <c r="N10250" i="3" s="1"/>
  <c r="M10251" i="3"/>
  <c r="N10251" i="3" s="1"/>
  <c r="M10252" i="3"/>
  <c r="N10252" i="3" s="1"/>
  <c r="M10253" i="3"/>
  <c r="M10254" i="3"/>
  <c r="M10255" i="3"/>
  <c r="N10255" i="3" s="1"/>
  <c r="M10256" i="3"/>
  <c r="N10256" i="3" s="1"/>
  <c r="M10257" i="3"/>
  <c r="N10257" i="3" s="1"/>
  <c r="M10258" i="3"/>
  <c r="N10258" i="3" s="1"/>
  <c r="M10259" i="3"/>
  <c r="N10259" i="3" s="1"/>
  <c r="M10260" i="3"/>
  <c r="N10260" i="3" s="1"/>
  <c r="M10261" i="3"/>
  <c r="N10261" i="3" s="1"/>
  <c r="M10262" i="3"/>
  <c r="N10262" i="3" s="1"/>
  <c r="M10263" i="3"/>
  <c r="N10263" i="3" s="1"/>
  <c r="M10264" i="3"/>
  <c r="N10264" i="3" s="1"/>
  <c r="M10265" i="3"/>
  <c r="N10265" i="3" s="1"/>
  <c r="M10266" i="3"/>
  <c r="N10266" i="3" s="1"/>
  <c r="M10267" i="3"/>
  <c r="N10267" i="3" s="1"/>
  <c r="M10268" i="3"/>
  <c r="N10268" i="3" s="1"/>
  <c r="M10269" i="3"/>
  <c r="N10269" i="3" s="1"/>
  <c r="M10270" i="3"/>
  <c r="N10270" i="3" s="1"/>
  <c r="M10271" i="3"/>
  <c r="N10271" i="3" s="1"/>
  <c r="M10272" i="3"/>
  <c r="N10272" i="3" s="1"/>
  <c r="N10253" i="3"/>
  <c r="N10254" i="3"/>
  <c r="A10273" i="3"/>
  <c r="A10274" i="3"/>
  <c r="A10275" i="3"/>
  <c r="A10276" i="3"/>
  <c r="A10277" i="3"/>
  <c r="A10278" i="3"/>
  <c r="A10279" i="3"/>
  <c r="A10280" i="3"/>
  <c r="A10313" i="3"/>
  <c r="A10314" i="3"/>
  <c r="A10315" i="3"/>
  <c r="A10316" i="3"/>
  <c r="A10317" i="3"/>
  <c r="A10318" i="3"/>
  <c r="A10319" i="3"/>
  <c r="A10320" i="3"/>
  <c r="A10321" i="3"/>
  <c r="A10322" i="3"/>
  <c r="A10323" i="3"/>
  <c r="A10324" i="3"/>
  <c r="A10325" i="3"/>
  <c r="A10326" i="3"/>
  <c r="A10327" i="3"/>
  <c r="B10273" i="3"/>
  <c r="B10274" i="3"/>
  <c r="B10275" i="3"/>
  <c r="B10276" i="3"/>
  <c r="B10277" i="3"/>
  <c r="B10278" i="3"/>
  <c r="B10279" i="3"/>
  <c r="B10280" i="3"/>
  <c r="B10313" i="3"/>
  <c r="B10314" i="3"/>
  <c r="B10315" i="3"/>
  <c r="B10316" i="3"/>
  <c r="B10317" i="3"/>
  <c r="B10318" i="3"/>
  <c r="B10319" i="3"/>
  <c r="B10320" i="3"/>
  <c r="B10321" i="3"/>
  <c r="B10322" i="3"/>
  <c r="B10323" i="3"/>
  <c r="B10324" i="3"/>
  <c r="B10325" i="3"/>
  <c r="B10326" i="3"/>
  <c r="B10327" i="3"/>
  <c r="F10273" i="3"/>
  <c r="F10274" i="3"/>
  <c r="F10275" i="3"/>
  <c r="F10276" i="3"/>
  <c r="F10277" i="3"/>
  <c r="F10278" i="3"/>
  <c r="F10279" i="3"/>
  <c r="F10280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G10273" i="3"/>
  <c r="G10274" i="3"/>
  <c r="G10275" i="3"/>
  <c r="G10276" i="3"/>
  <c r="G10277" i="3"/>
  <c r="G10278" i="3"/>
  <c r="G10279" i="3"/>
  <c r="G10280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H10273" i="3"/>
  <c r="H10274" i="3"/>
  <c r="H10275" i="3"/>
  <c r="H10276" i="3"/>
  <c r="H10277" i="3"/>
  <c r="H10278" i="3"/>
  <c r="H10279" i="3"/>
  <c r="H10280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J10273" i="3"/>
  <c r="J10274" i="3"/>
  <c r="J10275" i="3"/>
  <c r="J10276" i="3"/>
  <c r="J10277" i="3"/>
  <c r="J10278" i="3"/>
  <c r="J10279" i="3"/>
  <c r="J10280" i="3"/>
  <c r="J10313" i="3"/>
  <c r="J10314" i="3"/>
  <c r="J10315" i="3"/>
  <c r="J10316" i="3"/>
  <c r="J10317" i="3"/>
  <c r="J10318" i="3"/>
  <c r="J10319" i="3"/>
  <c r="J10320" i="3"/>
  <c r="J10321" i="3"/>
  <c r="J10322" i="3"/>
  <c r="J10323" i="3"/>
  <c r="J10324" i="3"/>
  <c r="J10325" i="3"/>
  <c r="J10326" i="3"/>
  <c r="J10327" i="3"/>
  <c r="K10273" i="3"/>
  <c r="K10274" i="3"/>
  <c r="K10275" i="3"/>
  <c r="K10276" i="3"/>
  <c r="K10277" i="3"/>
  <c r="K10278" i="3"/>
  <c r="K10279" i="3"/>
  <c r="K10280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325" i="3"/>
  <c r="K10326" i="3"/>
  <c r="K10327" i="3"/>
  <c r="M10273" i="3"/>
  <c r="N10273" i="3" s="1"/>
  <c r="M10274" i="3"/>
  <c r="N10274" i="3" s="1"/>
  <c r="M10275" i="3"/>
  <c r="N10275" i="3" s="1"/>
  <c r="M10276" i="3"/>
  <c r="N10276" i="3" s="1"/>
  <c r="M10277" i="3"/>
  <c r="N10277" i="3" s="1"/>
  <c r="M10278" i="3"/>
  <c r="N10278" i="3" s="1"/>
  <c r="M10279" i="3"/>
  <c r="N10279" i="3" s="1"/>
  <c r="M10280" i="3"/>
  <c r="N10280" i="3" s="1"/>
  <c r="M10313" i="3"/>
  <c r="N10313" i="3" s="1"/>
  <c r="M10314" i="3"/>
  <c r="N10314" i="3" s="1"/>
  <c r="M10315" i="3"/>
  <c r="N10315" i="3" s="1"/>
  <c r="M10316" i="3"/>
  <c r="N10316" i="3" s="1"/>
  <c r="M10317" i="3"/>
  <c r="N10317" i="3" s="1"/>
  <c r="M10318" i="3"/>
  <c r="N10318" i="3" s="1"/>
  <c r="M10319" i="3"/>
  <c r="N10319" i="3" s="1"/>
  <c r="M10320" i="3"/>
  <c r="N10320" i="3" s="1"/>
  <c r="M10321" i="3"/>
  <c r="N10321" i="3" s="1"/>
  <c r="M10322" i="3"/>
  <c r="N10322" i="3" s="1"/>
  <c r="M10323" i="3"/>
  <c r="N10323" i="3" s="1"/>
  <c r="M10324" i="3"/>
  <c r="N10324" i="3" s="1"/>
  <c r="M10325" i="3"/>
  <c r="N10325" i="3" s="1"/>
  <c r="M10326" i="3"/>
  <c r="N10326" i="3" s="1"/>
  <c r="M10327" i="3"/>
  <c r="N10327" i="3" s="1"/>
  <c r="A10196" i="3"/>
  <c r="A10197" i="3"/>
  <c r="A10198" i="3"/>
  <c r="A10199" i="3"/>
  <c r="A10200" i="3"/>
  <c r="A10201" i="3"/>
  <c r="A10202" i="3"/>
  <c r="A10203" i="3"/>
  <c r="A10204" i="3"/>
  <c r="A10205" i="3"/>
  <c r="A10206" i="3"/>
  <c r="A10207" i="3"/>
  <c r="A10208" i="3"/>
  <c r="A10209" i="3"/>
  <c r="A10210" i="3"/>
  <c r="A10211" i="3"/>
  <c r="A10212" i="3"/>
  <c r="A10213" i="3"/>
  <c r="A10214" i="3"/>
  <c r="B10196" i="3"/>
  <c r="B10197" i="3"/>
  <c r="B10198" i="3"/>
  <c r="B10199" i="3"/>
  <c r="B10200" i="3"/>
  <c r="B10201" i="3"/>
  <c r="B10202" i="3"/>
  <c r="B10203" i="3"/>
  <c r="B10204" i="3"/>
  <c r="B10205" i="3"/>
  <c r="B10206" i="3"/>
  <c r="B10207" i="3"/>
  <c r="B10208" i="3"/>
  <c r="B10209" i="3"/>
  <c r="B10210" i="3"/>
  <c r="B10211" i="3"/>
  <c r="B10212" i="3"/>
  <c r="B10213" i="3"/>
  <c r="B10214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J10196" i="3"/>
  <c r="J10197" i="3"/>
  <c r="J10198" i="3"/>
  <c r="J10199" i="3"/>
  <c r="J10200" i="3"/>
  <c r="J10201" i="3"/>
  <c r="J10202" i="3"/>
  <c r="J10203" i="3"/>
  <c r="J10204" i="3"/>
  <c r="J10205" i="3"/>
  <c r="J10206" i="3"/>
  <c r="J10207" i="3"/>
  <c r="J10208" i="3"/>
  <c r="J10209" i="3"/>
  <c r="J10210" i="3"/>
  <c r="J10211" i="3"/>
  <c r="J10212" i="3"/>
  <c r="J10213" i="3"/>
  <c r="J10214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M10196" i="3"/>
  <c r="N10196" i="3" s="1"/>
  <c r="M10197" i="3"/>
  <c r="N10197" i="3" s="1"/>
  <c r="M10198" i="3"/>
  <c r="N10198" i="3" s="1"/>
  <c r="M10199" i="3"/>
  <c r="N10199" i="3" s="1"/>
  <c r="M10200" i="3"/>
  <c r="N10200" i="3" s="1"/>
  <c r="M10201" i="3"/>
  <c r="N10201" i="3" s="1"/>
  <c r="M10202" i="3"/>
  <c r="N10202" i="3" s="1"/>
  <c r="M10203" i="3"/>
  <c r="N10203" i="3" s="1"/>
  <c r="M10204" i="3"/>
  <c r="N10204" i="3" s="1"/>
  <c r="M10205" i="3"/>
  <c r="N10205" i="3" s="1"/>
  <c r="M10206" i="3"/>
  <c r="N10206" i="3" s="1"/>
  <c r="M10207" i="3"/>
  <c r="N10207" i="3" s="1"/>
  <c r="M10208" i="3"/>
  <c r="N10208" i="3" s="1"/>
  <c r="M10209" i="3"/>
  <c r="N10209" i="3" s="1"/>
  <c r="M10210" i="3"/>
  <c r="N10210" i="3" s="1"/>
  <c r="M10211" i="3"/>
  <c r="N10211" i="3" s="1"/>
  <c r="M10212" i="3"/>
  <c r="N10212" i="3" s="1"/>
  <c r="M10213" i="3"/>
  <c r="N10213" i="3" s="1"/>
  <c r="M10214" i="3"/>
  <c r="N10214" i="3" s="1"/>
  <c r="A10215" i="3"/>
  <c r="A10216" i="3"/>
  <c r="A10217" i="3"/>
  <c r="A10218" i="3"/>
  <c r="A10219" i="3"/>
  <c r="A10220" i="3"/>
  <c r="A10221" i="3"/>
  <c r="A10222" i="3"/>
  <c r="A10223" i="3"/>
  <c r="A10224" i="3"/>
  <c r="A10225" i="3"/>
  <c r="A10226" i="3"/>
  <c r="A10227" i="3"/>
  <c r="A10228" i="3"/>
  <c r="A10229" i="3"/>
  <c r="A10230" i="3"/>
  <c r="A10231" i="3"/>
  <c r="A10232" i="3"/>
  <c r="A10233" i="3"/>
  <c r="B10215" i="3"/>
  <c r="B10216" i="3"/>
  <c r="B10217" i="3"/>
  <c r="B10218" i="3"/>
  <c r="B10219" i="3"/>
  <c r="B10220" i="3"/>
  <c r="B10221" i="3"/>
  <c r="B10222" i="3"/>
  <c r="B10223" i="3"/>
  <c r="B10224" i="3"/>
  <c r="B10225" i="3"/>
  <c r="B10226" i="3"/>
  <c r="B10227" i="3"/>
  <c r="B10228" i="3"/>
  <c r="B10229" i="3"/>
  <c r="B10230" i="3"/>
  <c r="B10231" i="3"/>
  <c r="B10232" i="3"/>
  <c r="B10233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J10215" i="3"/>
  <c r="J10216" i="3"/>
  <c r="J10217" i="3"/>
  <c r="J10218" i="3"/>
  <c r="J10219" i="3"/>
  <c r="J10220" i="3"/>
  <c r="J10221" i="3"/>
  <c r="J10222" i="3"/>
  <c r="J10223" i="3"/>
  <c r="J10224" i="3"/>
  <c r="J10225" i="3"/>
  <c r="J10226" i="3"/>
  <c r="J10227" i="3"/>
  <c r="J10228" i="3"/>
  <c r="J10229" i="3"/>
  <c r="J10230" i="3"/>
  <c r="J10231" i="3"/>
  <c r="J10232" i="3"/>
  <c r="J10233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M10215" i="3"/>
  <c r="N10215" i="3" s="1"/>
  <c r="M10216" i="3"/>
  <c r="N10216" i="3" s="1"/>
  <c r="M10217" i="3"/>
  <c r="N10217" i="3" s="1"/>
  <c r="M10218" i="3"/>
  <c r="N10218" i="3" s="1"/>
  <c r="M10219" i="3"/>
  <c r="N10219" i="3" s="1"/>
  <c r="M10220" i="3"/>
  <c r="N10220" i="3" s="1"/>
  <c r="M10221" i="3"/>
  <c r="N10221" i="3" s="1"/>
  <c r="M10222" i="3"/>
  <c r="N10222" i="3" s="1"/>
  <c r="M10223" i="3"/>
  <c r="N10223" i="3" s="1"/>
  <c r="M10224" i="3"/>
  <c r="N10224" i="3" s="1"/>
  <c r="M10225" i="3"/>
  <c r="N10225" i="3" s="1"/>
  <c r="M10226" i="3"/>
  <c r="N10226" i="3" s="1"/>
  <c r="M10227" i="3"/>
  <c r="N10227" i="3" s="1"/>
  <c r="M10228" i="3"/>
  <c r="N10228" i="3" s="1"/>
  <c r="M10229" i="3"/>
  <c r="N10229" i="3" s="1"/>
  <c r="M10230" i="3"/>
  <c r="N10230" i="3" s="1"/>
  <c r="M10231" i="3"/>
  <c r="N10231" i="3" s="1"/>
  <c r="M10232" i="3"/>
  <c r="N10232" i="3" s="1"/>
  <c r="M10233" i="3"/>
  <c r="N10233" i="3" s="1"/>
  <c r="A10234" i="3"/>
  <c r="A10235" i="3"/>
  <c r="A10236" i="3"/>
  <c r="A10237" i="3"/>
  <c r="A10238" i="3"/>
  <c r="A10239" i="3"/>
  <c r="A10240" i="3"/>
  <c r="A10241" i="3"/>
  <c r="A10242" i="3"/>
  <c r="A10243" i="3"/>
  <c r="A10244" i="3"/>
  <c r="A10245" i="3"/>
  <c r="A10246" i="3"/>
  <c r="A10247" i="3"/>
  <c r="A10248" i="3"/>
  <c r="A10249" i="3"/>
  <c r="A10328" i="3"/>
  <c r="A10329" i="3"/>
  <c r="A10330" i="3"/>
  <c r="B10234" i="3"/>
  <c r="B10235" i="3"/>
  <c r="B10236" i="3"/>
  <c r="B10237" i="3"/>
  <c r="B10238" i="3"/>
  <c r="B10239" i="3"/>
  <c r="B10240" i="3"/>
  <c r="B10241" i="3"/>
  <c r="B10242" i="3"/>
  <c r="B10243" i="3"/>
  <c r="B10244" i="3"/>
  <c r="B10245" i="3"/>
  <c r="B10246" i="3"/>
  <c r="B10247" i="3"/>
  <c r="B10248" i="3"/>
  <c r="B10249" i="3"/>
  <c r="B10328" i="3"/>
  <c r="B10329" i="3"/>
  <c r="B10330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328" i="3"/>
  <c r="F10329" i="3"/>
  <c r="F10330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328" i="3"/>
  <c r="G10329" i="3"/>
  <c r="G10330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328" i="3"/>
  <c r="H10329" i="3"/>
  <c r="H10330" i="3"/>
  <c r="J10234" i="3"/>
  <c r="J10235" i="3"/>
  <c r="J10236" i="3"/>
  <c r="J10237" i="3"/>
  <c r="J10238" i="3"/>
  <c r="J10239" i="3"/>
  <c r="J10240" i="3"/>
  <c r="J10241" i="3"/>
  <c r="J10242" i="3"/>
  <c r="J10243" i="3"/>
  <c r="J10244" i="3"/>
  <c r="J10245" i="3"/>
  <c r="J10246" i="3"/>
  <c r="J10247" i="3"/>
  <c r="J10248" i="3"/>
  <c r="J10249" i="3"/>
  <c r="J10328" i="3"/>
  <c r="J10329" i="3"/>
  <c r="J10330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328" i="3"/>
  <c r="K10329" i="3"/>
  <c r="K10330" i="3"/>
  <c r="M10234" i="3"/>
  <c r="N10234" i="3" s="1"/>
  <c r="M10235" i="3"/>
  <c r="N10235" i="3" s="1"/>
  <c r="M10236" i="3"/>
  <c r="N10236" i="3" s="1"/>
  <c r="M10237" i="3"/>
  <c r="N10237" i="3" s="1"/>
  <c r="M10238" i="3"/>
  <c r="N10238" i="3" s="1"/>
  <c r="M10239" i="3"/>
  <c r="N10239" i="3" s="1"/>
  <c r="M10240" i="3"/>
  <c r="N10240" i="3" s="1"/>
  <c r="M10241" i="3"/>
  <c r="N10241" i="3" s="1"/>
  <c r="M10242" i="3"/>
  <c r="N10242" i="3" s="1"/>
  <c r="M10243" i="3"/>
  <c r="N10243" i="3" s="1"/>
  <c r="M10244" i="3"/>
  <c r="N10244" i="3" s="1"/>
  <c r="M10245" i="3"/>
  <c r="N10245" i="3" s="1"/>
  <c r="M10246" i="3"/>
  <c r="N10246" i="3" s="1"/>
  <c r="M10247" i="3"/>
  <c r="N10247" i="3" s="1"/>
  <c r="M10248" i="3"/>
  <c r="N10248" i="3" s="1"/>
  <c r="M10249" i="3"/>
  <c r="N10249" i="3" s="1"/>
  <c r="M10328" i="3"/>
  <c r="N10328" i="3" s="1"/>
  <c r="M10329" i="3"/>
  <c r="N10329" i="3" s="1"/>
  <c r="M10330" i="3"/>
  <c r="N10330" i="3" s="1"/>
  <c r="P89" i="21"/>
  <c r="A10069" i="3"/>
  <c r="A10070" i="3"/>
  <c r="A10071" i="3"/>
  <c r="A10072" i="3"/>
  <c r="A10073" i="3"/>
  <c r="A10074" i="3"/>
  <c r="A10075" i="3"/>
  <c r="A10076" i="3"/>
  <c r="A10077" i="3"/>
  <c r="A10078" i="3"/>
  <c r="A10079" i="3"/>
  <c r="A10080" i="3"/>
  <c r="A10081" i="3"/>
  <c r="A10082" i="3"/>
  <c r="A10083" i="3"/>
  <c r="A10084" i="3"/>
  <c r="A10085" i="3"/>
  <c r="A10086" i="3"/>
  <c r="A10087" i="3"/>
  <c r="A10088" i="3"/>
  <c r="A10089" i="3"/>
  <c r="A10090" i="3"/>
  <c r="A10091" i="3"/>
  <c r="A10092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J10069" i="3"/>
  <c r="J10070" i="3"/>
  <c r="J10071" i="3"/>
  <c r="J10072" i="3"/>
  <c r="J10073" i="3"/>
  <c r="J10074" i="3"/>
  <c r="J10075" i="3"/>
  <c r="J10076" i="3"/>
  <c r="J10077" i="3"/>
  <c r="J10078" i="3"/>
  <c r="J10079" i="3"/>
  <c r="J10080" i="3"/>
  <c r="J10081" i="3"/>
  <c r="J10082" i="3"/>
  <c r="J10083" i="3"/>
  <c r="J10084" i="3"/>
  <c r="J10085" i="3"/>
  <c r="J10086" i="3"/>
  <c r="J10087" i="3"/>
  <c r="J10088" i="3"/>
  <c r="J10089" i="3"/>
  <c r="J10090" i="3"/>
  <c r="J10091" i="3"/>
  <c r="J10092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M10069" i="3"/>
  <c r="M10070" i="3"/>
  <c r="N10070" i="3" s="1"/>
  <c r="M10071" i="3"/>
  <c r="N10071" i="3" s="1"/>
  <c r="M10072" i="3"/>
  <c r="N10072" i="3" s="1"/>
  <c r="M10073" i="3"/>
  <c r="N10073" i="3" s="1"/>
  <c r="M10074" i="3"/>
  <c r="N10074" i="3" s="1"/>
  <c r="M10075" i="3"/>
  <c r="N10075" i="3" s="1"/>
  <c r="M10076" i="3"/>
  <c r="N10076" i="3" s="1"/>
  <c r="M10077" i="3"/>
  <c r="N10077" i="3" s="1"/>
  <c r="M10078" i="3"/>
  <c r="N10078" i="3" s="1"/>
  <c r="M10079" i="3"/>
  <c r="N10079" i="3" s="1"/>
  <c r="M10080" i="3"/>
  <c r="N10080" i="3" s="1"/>
  <c r="M10081" i="3"/>
  <c r="N10081" i="3" s="1"/>
  <c r="M10082" i="3"/>
  <c r="N10082" i="3" s="1"/>
  <c r="M10083" i="3"/>
  <c r="N10083" i="3" s="1"/>
  <c r="M10084" i="3"/>
  <c r="N10084" i="3" s="1"/>
  <c r="M10085" i="3"/>
  <c r="N10085" i="3" s="1"/>
  <c r="M10086" i="3"/>
  <c r="N10086" i="3" s="1"/>
  <c r="M10087" i="3"/>
  <c r="N10087" i="3" s="1"/>
  <c r="M10088" i="3"/>
  <c r="N10088" i="3" s="1"/>
  <c r="M10089" i="3"/>
  <c r="N10089" i="3" s="1"/>
  <c r="M10090" i="3"/>
  <c r="N10090" i="3" s="1"/>
  <c r="M10091" i="3"/>
  <c r="N10091" i="3" s="1"/>
  <c r="M10092" i="3"/>
  <c r="N10092" i="3" s="1"/>
  <c r="N10069" i="3"/>
  <c r="A10093" i="3"/>
  <c r="A10094" i="3"/>
  <c r="A10095" i="3"/>
  <c r="A10096" i="3"/>
  <c r="A10097" i="3"/>
  <c r="A10098" i="3"/>
  <c r="A10099" i="3"/>
  <c r="A10100" i="3"/>
  <c r="A10101" i="3"/>
  <c r="A10102" i="3"/>
  <c r="A10103" i="3"/>
  <c r="A10104" i="3"/>
  <c r="A10105" i="3"/>
  <c r="A10106" i="3"/>
  <c r="A10107" i="3"/>
  <c r="A10108" i="3"/>
  <c r="A10109" i="3"/>
  <c r="A10110" i="3"/>
  <c r="A10111" i="3"/>
  <c r="A10112" i="3"/>
  <c r="A10113" i="3"/>
  <c r="A10114" i="3"/>
  <c r="A10115" i="3"/>
  <c r="A10116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J10093" i="3"/>
  <c r="J10094" i="3"/>
  <c r="J10095" i="3"/>
  <c r="J10096" i="3"/>
  <c r="J10097" i="3"/>
  <c r="J10098" i="3"/>
  <c r="J10099" i="3"/>
  <c r="J10100" i="3"/>
  <c r="J10101" i="3"/>
  <c r="J10102" i="3"/>
  <c r="J10103" i="3"/>
  <c r="J10104" i="3"/>
  <c r="J10105" i="3"/>
  <c r="J10106" i="3"/>
  <c r="J10107" i="3"/>
  <c r="J10108" i="3"/>
  <c r="J10109" i="3"/>
  <c r="J10110" i="3"/>
  <c r="J10111" i="3"/>
  <c r="J10112" i="3"/>
  <c r="J10113" i="3"/>
  <c r="J10114" i="3"/>
  <c r="J10115" i="3"/>
  <c r="J10116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M10093" i="3"/>
  <c r="N10093" i="3" s="1"/>
  <c r="M10094" i="3"/>
  <c r="N10094" i="3" s="1"/>
  <c r="M10095" i="3"/>
  <c r="N10095" i="3" s="1"/>
  <c r="M10096" i="3"/>
  <c r="N10096" i="3" s="1"/>
  <c r="M10097" i="3"/>
  <c r="N10097" i="3" s="1"/>
  <c r="M10098" i="3"/>
  <c r="N10098" i="3" s="1"/>
  <c r="M10099" i="3"/>
  <c r="N10099" i="3" s="1"/>
  <c r="M10100" i="3"/>
  <c r="N10100" i="3" s="1"/>
  <c r="M10101" i="3"/>
  <c r="N10101" i="3" s="1"/>
  <c r="M10102" i="3"/>
  <c r="N10102" i="3" s="1"/>
  <c r="M10103" i="3"/>
  <c r="N10103" i="3" s="1"/>
  <c r="M10104" i="3"/>
  <c r="N10104" i="3" s="1"/>
  <c r="M10105" i="3"/>
  <c r="N10105" i="3" s="1"/>
  <c r="M10106" i="3"/>
  <c r="N10106" i="3" s="1"/>
  <c r="M10107" i="3"/>
  <c r="N10107" i="3" s="1"/>
  <c r="M10108" i="3"/>
  <c r="N10108" i="3" s="1"/>
  <c r="M10109" i="3"/>
  <c r="N10109" i="3" s="1"/>
  <c r="M10110" i="3"/>
  <c r="N10110" i="3" s="1"/>
  <c r="M10111" i="3"/>
  <c r="N10111" i="3" s="1"/>
  <c r="M10112" i="3"/>
  <c r="N10112" i="3" s="1"/>
  <c r="M10113" i="3"/>
  <c r="N10113" i="3" s="1"/>
  <c r="M10114" i="3"/>
  <c r="N10114" i="3" s="1"/>
  <c r="M10115" i="3"/>
  <c r="N10115" i="3" s="1"/>
  <c r="M10116" i="3"/>
  <c r="N10116" i="3" s="1"/>
  <c r="A10117" i="3"/>
  <c r="A10118" i="3"/>
  <c r="A10119" i="3"/>
  <c r="A10120" i="3"/>
  <c r="A10121" i="3"/>
  <c r="A10122" i="3"/>
  <c r="A10123" i="3"/>
  <c r="A10124" i="3"/>
  <c r="A10125" i="3"/>
  <c r="A10126" i="3"/>
  <c r="A10127" i="3"/>
  <c r="A10128" i="3"/>
  <c r="A10129" i="3"/>
  <c r="A10130" i="3"/>
  <c r="A10131" i="3"/>
  <c r="A10132" i="3"/>
  <c r="A10133" i="3"/>
  <c r="A10134" i="3"/>
  <c r="A10135" i="3"/>
  <c r="A10136" i="3"/>
  <c r="A10137" i="3"/>
  <c r="A10138" i="3"/>
  <c r="A10139" i="3"/>
  <c r="A10140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J10117" i="3"/>
  <c r="J10118" i="3"/>
  <c r="J10119" i="3"/>
  <c r="J10120" i="3"/>
  <c r="J10121" i="3"/>
  <c r="J10122" i="3"/>
  <c r="J10123" i="3"/>
  <c r="J10124" i="3"/>
  <c r="J10125" i="3"/>
  <c r="J10126" i="3"/>
  <c r="J10127" i="3"/>
  <c r="J10128" i="3"/>
  <c r="J10129" i="3"/>
  <c r="J10130" i="3"/>
  <c r="J10131" i="3"/>
  <c r="J10132" i="3"/>
  <c r="J10133" i="3"/>
  <c r="J10134" i="3"/>
  <c r="J10135" i="3"/>
  <c r="J10136" i="3"/>
  <c r="J10137" i="3"/>
  <c r="J10138" i="3"/>
  <c r="J10139" i="3"/>
  <c r="J10140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M10117" i="3"/>
  <c r="M10118" i="3"/>
  <c r="N10118" i="3" s="1"/>
  <c r="M10119" i="3"/>
  <c r="N10119" i="3" s="1"/>
  <c r="M10120" i="3"/>
  <c r="N10120" i="3" s="1"/>
  <c r="M10121" i="3"/>
  <c r="N10121" i="3" s="1"/>
  <c r="M10122" i="3"/>
  <c r="N10122" i="3" s="1"/>
  <c r="M10123" i="3"/>
  <c r="N10123" i="3" s="1"/>
  <c r="M10124" i="3"/>
  <c r="N10124" i="3" s="1"/>
  <c r="M10125" i="3"/>
  <c r="N10125" i="3" s="1"/>
  <c r="M10126" i="3"/>
  <c r="N10126" i="3" s="1"/>
  <c r="M10127" i="3"/>
  <c r="N10127" i="3" s="1"/>
  <c r="M10128" i="3"/>
  <c r="N10128" i="3" s="1"/>
  <c r="M10129" i="3"/>
  <c r="N10129" i="3" s="1"/>
  <c r="M10130" i="3"/>
  <c r="N10130" i="3" s="1"/>
  <c r="M10131" i="3"/>
  <c r="N10131" i="3" s="1"/>
  <c r="M10132" i="3"/>
  <c r="N10132" i="3" s="1"/>
  <c r="M10133" i="3"/>
  <c r="N10133" i="3" s="1"/>
  <c r="M10134" i="3"/>
  <c r="N10134" i="3" s="1"/>
  <c r="M10135" i="3"/>
  <c r="N10135" i="3" s="1"/>
  <c r="M10136" i="3"/>
  <c r="N10136" i="3" s="1"/>
  <c r="M10137" i="3"/>
  <c r="N10137" i="3" s="1"/>
  <c r="M10138" i="3"/>
  <c r="N10138" i="3" s="1"/>
  <c r="M10139" i="3"/>
  <c r="N10139" i="3" s="1"/>
  <c r="M10140" i="3"/>
  <c r="N10140" i="3" s="1"/>
  <c r="N10117" i="3"/>
  <c r="A10141" i="3"/>
  <c r="A10142" i="3"/>
  <c r="A10143" i="3"/>
  <c r="A10144" i="3"/>
  <c r="A10145" i="3"/>
  <c r="A10146" i="3"/>
  <c r="A10147" i="3"/>
  <c r="A10148" i="3"/>
  <c r="A10149" i="3"/>
  <c r="A10150" i="3"/>
  <c r="A10151" i="3"/>
  <c r="A10152" i="3"/>
  <c r="A10153" i="3"/>
  <c r="A10154" i="3"/>
  <c r="A10155" i="3"/>
  <c r="A10156" i="3"/>
  <c r="A10157" i="3"/>
  <c r="A10158" i="3"/>
  <c r="A10159" i="3"/>
  <c r="A10160" i="3"/>
  <c r="A10161" i="3"/>
  <c r="A10162" i="3"/>
  <c r="A10163" i="3"/>
  <c r="A10164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J10141" i="3"/>
  <c r="J10142" i="3"/>
  <c r="J10143" i="3"/>
  <c r="J10144" i="3"/>
  <c r="J10145" i="3"/>
  <c r="J10146" i="3"/>
  <c r="J10147" i="3"/>
  <c r="J10148" i="3"/>
  <c r="J10149" i="3"/>
  <c r="J10150" i="3"/>
  <c r="J10151" i="3"/>
  <c r="J10152" i="3"/>
  <c r="J10153" i="3"/>
  <c r="J10154" i="3"/>
  <c r="J10155" i="3"/>
  <c r="J10156" i="3"/>
  <c r="J10157" i="3"/>
  <c r="J10158" i="3"/>
  <c r="J10159" i="3"/>
  <c r="J10160" i="3"/>
  <c r="J10161" i="3"/>
  <c r="J10162" i="3"/>
  <c r="J10163" i="3"/>
  <c r="J10164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M10141" i="3"/>
  <c r="N10141" i="3" s="1"/>
  <c r="M10142" i="3"/>
  <c r="N10142" i="3" s="1"/>
  <c r="M10143" i="3"/>
  <c r="N10143" i="3" s="1"/>
  <c r="M10144" i="3"/>
  <c r="N10144" i="3" s="1"/>
  <c r="M10145" i="3"/>
  <c r="N10145" i="3" s="1"/>
  <c r="M10146" i="3"/>
  <c r="N10146" i="3" s="1"/>
  <c r="M10147" i="3"/>
  <c r="N10147" i="3" s="1"/>
  <c r="M10148" i="3"/>
  <c r="N10148" i="3" s="1"/>
  <c r="M10149" i="3"/>
  <c r="N10149" i="3" s="1"/>
  <c r="M10150" i="3"/>
  <c r="N10150" i="3" s="1"/>
  <c r="M10151" i="3"/>
  <c r="N10151" i="3" s="1"/>
  <c r="M10152" i="3"/>
  <c r="N10152" i="3" s="1"/>
  <c r="M10153" i="3"/>
  <c r="N10153" i="3" s="1"/>
  <c r="M10154" i="3"/>
  <c r="N10154" i="3" s="1"/>
  <c r="M10155" i="3"/>
  <c r="N10155" i="3" s="1"/>
  <c r="M10156" i="3"/>
  <c r="N10156" i="3" s="1"/>
  <c r="M10157" i="3"/>
  <c r="N10157" i="3" s="1"/>
  <c r="M10158" i="3"/>
  <c r="N10158" i="3" s="1"/>
  <c r="M10159" i="3"/>
  <c r="N10159" i="3" s="1"/>
  <c r="M10160" i="3"/>
  <c r="N10160" i="3" s="1"/>
  <c r="M10161" i="3"/>
  <c r="N10161" i="3" s="1"/>
  <c r="M10162" i="3"/>
  <c r="N10162" i="3" s="1"/>
  <c r="M10163" i="3"/>
  <c r="N10163" i="3" s="1"/>
  <c r="M10164" i="3"/>
  <c r="N10164" i="3" s="1"/>
  <c r="A10165" i="3"/>
  <c r="A10166" i="3"/>
  <c r="A10167" i="3"/>
  <c r="A10168" i="3"/>
  <c r="A10169" i="3"/>
  <c r="A10170" i="3"/>
  <c r="A10171" i="3"/>
  <c r="A10172" i="3"/>
  <c r="A10173" i="3"/>
  <c r="A10174" i="3"/>
  <c r="A10175" i="3"/>
  <c r="A10176" i="3"/>
  <c r="A10177" i="3"/>
  <c r="A10178" i="3"/>
  <c r="A10179" i="3"/>
  <c r="A10180" i="3"/>
  <c r="A10181" i="3"/>
  <c r="A10182" i="3"/>
  <c r="A10183" i="3"/>
  <c r="A10184" i="3"/>
  <c r="A10185" i="3"/>
  <c r="A10186" i="3"/>
  <c r="A10187" i="3"/>
  <c r="A10188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J10165" i="3"/>
  <c r="J10166" i="3"/>
  <c r="J10167" i="3"/>
  <c r="J10168" i="3"/>
  <c r="J10169" i="3"/>
  <c r="J10170" i="3"/>
  <c r="J10171" i="3"/>
  <c r="J10172" i="3"/>
  <c r="J10173" i="3"/>
  <c r="J10174" i="3"/>
  <c r="J10175" i="3"/>
  <c r="J10176" i="3"/>
  <c r="J10177" i="3"/>
  <c r="J10178" i="3"/>
  <c r="J10179" i="3"/>
  <c r="J10180" i="3"/>
  <c r="J10181" i="3"/>
  <c r="J10182" i="3"/>
  <c r="J10183" i="3"/>
  <c r="J10184" i="3"/>
  <c r="J10185" i="3"/>
  <c r="J10186" i="3"/>
  <c r="J10187" i="3"/>
  <c r="J10188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M10165" i="3"/>
  <c r="M10166" i="3"/>
  <c r="N10166" i="3" s="1"/>
  <c r="M10167" i="3"/>
  <c r="N10167" i="3" s="1"/>
  <c r="M10168" i="3"/>
  <c r="N10168" i="3" s="1"/>
  <c r="M10169" i="3"/>
  <c r="N10169" i="3" s="1"/>
  <c r="M10170" i="3"/>
  <c r="N10170" i="3" s="1"/>
  <c r="M10171" i="3"/>
  <c r="N10171" i="3" s="1"/>
  <c r="M10172" i="3"/>
  <c r="N10172" i="3" s="1"/>
  <c r="M10173" i="3"/>
  <c r="N10173" i="3" s="1"/>
  <c r="M10174" i="3"/>
  <c r="N10174" i="3" s="1"/>
  <c r="M10175" i="3"/>
  <c r="N10175" i="3" s="1"/>
  <c r="M10176" i="3"/>
  <c r="N10176" i="3" s="1"/>
  <c r="M10177" i="3"/>
  <c r="N10177" i="3" s="1"/>
  <c r="M10178" i="3"/>
  <c r="N10178" i="3" s="1"/>
  <c r="M10179" i="3"/>
  <c r="N10179" i="3" s="1"/>
  <c r="M10180" i="3"/>
  <c r="N10180" i="3" s="1"/>
  <c r="M10181" i="3"/>
  <c r="N10181" i="3" s="1"/>
  <c r="M10182" i="3"/>
  <c r="N10182" i="3" s="1"/>
  <c r="M10183" i="3"/>
  <c r="N10183" i="3" s="1"/>
  <c r="M10184" i="3"/>
  <c r="N10184" i="3" s="1"/>
  <c r="M10185" i="3"/>
  <c r="N10185" i="3" s="1"/>
  <c r="M10186" i="3"/>
  <c r="N10186" i="3" s="1"/>
  <c r="M10187" i="3"/>
  <c r="N10187" i="3" s="1"/>
  <c r="M10188" i="3"/>
  <c r="N10188" i="3" s="1"/>
  <c r="N10165" i="3"/>
  <c r="A10057" i="3"/>
  <c r="A10058" i="3"/>
  <c r="A10059" i="3"/>
  <c r="A10060" i="3"/>
  <c r="A10061" i="3"/>
  <c r="A10062" i="3"/>
  <c r="A10063" i="3"/>
  <c r="A10064" i="3"/>
  <c r="A10065" i="3"/>
  <c r="A10066" i="3"/>
  <c r="A10067" i="3"/>
  <c r="A10068" i="3"/>
  <c r="A10189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189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189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189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189" i="3"/>
  <c r="J10057" i="3"/>
  <c r="J10058" i="3"/>
  <c r="J10059" i="3"/>
  <c r="J10060" i="3"/>
  <c r="J10061" i="3"/>
  <c r="J10062" i="3"/>
  <c r="J10063" i="3"/>
  <c r="J10064" i="3"/>
  <c r="J10065" i="3"/>
  <c r="J10066" i="3"/>
  <c r="J10067" i="3"/>
  <c r="J10068" i="3"/>
  <c r="J10189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189" i="3"/>
  <c r="M10057" i="3"/>
  <c r="N10057" i="3" s="1"/>
  <c r="M10058" i="3"/>
  <c r="N10058" i="3" s="1"/>
  <c r="M10059" i="3"/>
  <c r="N10059" i="3" s="1"/>
  <c r="M10060" i="3"/>
  <c r="N10060" i="3" s="1"/>
  <c r="M10061" i="3"/>
  <c r="N10061" i="3" s="1"/>
  <c r="M10062" i="3"/>
  <c r="N10062" i="3" s="1"/>
  <c r="M10063" i="3"/>
  <c r="N10063" i="3" s="1"/>
  <c r="M10064" i="3"/>
  <c r="N10064" i="3" s="1"/>
  <c r="M10065" i="3"/>
  <c r="N10065" i="3" s="1"/>
  <c r="M10066" i="3"/>
  <c r="N10066" i="3" s="1"/>
  <c r="M10067" i="3"/>
  <c r="N10067" i="3" s="1"/>
  <c r="M10068" i="3"/>
  <c r="N10068" i="3" s="1"/>
  <c r="M10189" i="3"/>
  <c r="N10189" i="3" s="1"/>
  <c r="A10190" i="3"/>
  <c r="A10191" i="3"/>
  <c r="A10192" i="3"/>
  <c r="A10193" i="3"/>
  <c r="A10194" i="3"/>
  <c r="A10195" i="3"/>
  <c r="A10331" i="3"/>
  <c r="A10332" i="3"/>
  <c r="A10333" i="3"/>
  <c r="A10334" i="3"/>
  <c r="A10335" i="3"/>
  <c r="A10336" i="3"/>
  <c r="A10337" i="3"/>
  <c r="B10190" i="3"/>
  <c r="B10191" i="3"/>
  <c r="B10192" i="3"/>
  <c r="B10193" i="3"/>
  <c r="B10194" i="3"/>
  <c r="B10195" i="3"/>
  <c r="B10331" i="3"/>
  <c r="B10332" i="3"/>
  <c r="B10333" i="3"/>
  <c r="B10334" i="3"/>
  <c r="B10335" i="3"/>
  <c r="B10336" i="3"/>
  <c r="B10337" i="3"/>
  <c r="F10190" i="3"/>
  <c r="F10191" i="3"/>
  <c r="F10192" i="3"/>
  <c r="F10193" i="3"/>
  <c r="F10194" i="3"/>
  <c r="F10195" i="3"/>
  <c r="F10331" i="3"/>
  <c r="F10332" i="3"/>
  <c r="F10333" i="3"/>
  <c r="F10334" i="3"/>
  <c r="F10335" i="3"/>
  <c r="F10336" i="3"/>
  <c r="F10337" i="3"/>
  <c r="G10190" i="3"/>
  <c r="G10191" i="3"/>
  <c r="G10192" i="3"/>
  <c r="G10193" i="3"/>
  <c r="G10194" i="3"/>
  <c r="G10195" i="3"/>
  <c r="G10331" i="3"/>
  <c r="G10332" i="3"/>
  <c r="G10333" i="3"/>
  <c r="G10334" i="3"/>
  <c r="G10335" i="3"/>
  <c r="G10336" i="3"/>
  <c r="G10337" i="3"/>
  <c r="H10190" i="3"/>
  <c r="H10191" i="3"/>
  <c r="H10192" i="3"/>
  <c r="H10193" i="3"/>
  <c r="H10194" i="3"/>
  <c r="H10195" i="3"/>
  <c r="H10331" i="3"/>
  <c r="H10332" i="3"/>
  <c r="H10333" i="3"/>
  <c r="H10334" i="3"/>
  <c r="H10335" i="3"/>
  <c r="H10336" i="3"/>
  <c r="H10337" i="3"/>
  <c r="J10190" i="3"/>
  <c r="J10191" i="3"/>
  <c r="J10192" i="3"/>
  <c r="J10193" i="3"/>
  <c r="J10194" i="3"/>
  <c r="J10195" i="3"/>
  <c r="J10331" i="3"/>
  <c r="J10332" i="3"/>
  <c r="J10333" i="3"/>
  <c r="J10334" i="3"/>
  <c r="J10335" i="3"/>
  <c r="J10336" i="3"/>
  <c r="J10337" i="3"/>
  <c r="K10190" i="3"/>
  <c r="K10191" i="3"/>
  <c r="K10192" i="3"/>
  <c r="K10193" i="3"/>
  <c r="K10194" i="3"/>
  <c r="K10195" i="3"/>
  <c r="K10331" i="3"/>
  <c r="K10332" i="3"/>
  <c r="K10333" i="3"/>
  <c r="K10334" i="3"/>
  <c r="K10335" i="3"/>
  <c r="K10336" i="3"/>
  <c r="K10337" i="3"/>
  <c r="M10190" i="3"/>
  <c r="N10190" i="3" s="1"/>
  <c r="M10191" i="3"/>
  <c r="N10191" i="3" s="1"/>
  <c r="M10192" i="3"/>
  <c r="N10192" i="3" s="1"/>
  <c r="M10193" i="3"/>
  <c r="N10193" i="3" s="1"/>
  <c r="M10194" i="3"/>
  <c r="N10194" i="3" s="1"/>
  <c r="M10195" i="3"/>
  <c r="N10195" i="3" s="1"/>
  <c r="M10331" i="3"/>
  <c r="N10331" i="3" s="1"/>
  <c r="M10332" i="3"/>
  <c r="N10332" i="3" s="1"/>
  <c r="M10333" i="3"/>
  <c r="N10333" i="3" s="1"/>
  <c r="M10334" i="3"/>
  <c r="N10334" i="3" s="1"/>
  <c r="M10335" i="3"/>
  <c r="N10335" i="3" s="1"/>
  <c r="M10336" i="3"/>
  <c r="N10336" i="3" s="1"/>
  <c r="M10337" i="3"/>
  <c r="N10337" i="3" s="1"/>
  <c r="F10046" i="3"/>
  <c r="P88" i="21"/>
  <c r="A10035" i="3"/>
  <c r="A10036" i="3"/>
  <c r="A10037" i="3"/>
  <c r="A10038" i="3"/>
  <c r="A10039" i="3"/>
  <c r="A10040" i="3"/>
  <c r="A10041" i="3"/>
  <c r="A10042" i="3"/>
  <c r="A10043" i="3"/>
  <c r="A10044" i="3"/>
  <c r="A10045" i="3"/>
  <c r="A10046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J10035" i="3"/>
  <c r="J10036" i="3"/>
  <c r="J10037" i="3"/>
  <c r="J10038" i="3"/>
  <c r="J10039" i="3"/>
  <c r="J10040" i="3"/>
  <c r="J10041" i="3"/>
  <c r="J10042" i="3"/>
  <c r="J10043" i="3"/>
  <c r="J10044" i="3"/>
  <c r="J10045" i="3"/>
  <c r="J10046" i="3"/>
  <c r="K10035" i="3"/>
  <c r="K10036" i="3"/>
  <c r="K10037" i="3"/>
  <c r="K10038" i="3"/>
  <c r="K10039" i="3"/>
  <c r="K10040" i="3"/>
  <c r="K10041" i="3"/>
  <c r="K10042" i="3"/>
  <c r="K10043" i="3"/>
  <c r="K10044" i="3"/>
  <c r="K10045" i="3"/>
  <c r="K10046" i="3"/>
  <c r="M10035" i="3"/>
  <c r="N10035" i="3" s="1"/>
  <c r="M10036" i="3"/>
  <c r="N10036" i="3" s="1"/>
  <c r="M10037" i="3"/>
  <c r="N10037" i="3" s="1"/>
  <c r="M10038" i="3"/>
  <c r="N10038" i="3" s="1"/>
  <c r="M10039" i="3"/>
  <c r="N10039" i="3" s="1"/>
  <c r="M10040" i="3"/>
  <c r="N10040" i="3" s="1"/>
  <c r="M10041" i="3"/>
  <c r="N10041" i="3" s="1"/>
  <c r="M10042" i="3"/>
  <c r="N10042" i="3" s="1"/>
  <c r="M10043" i="3"/>
  <c r="N10043" i="3" s="1"/>
  <c r="M10044" i="3"/>
  <c r="N10044" i="3" s="1"/>
  <c r="M10045" i="3"/>
  <c r="N10045" i="3" s="1"/>
  <c r="M10046" i="3"/>
  <c r="N10046" i="3" s="1"/>
  <c r="A10047" i="3"/>
  <c r="A10048" i="3"/>
  <c r="A10049" i="3"/>
  <c r="A10050" i="3"/>
  <c r="A10051" i="3"/>
  <c r="A10052" i="3"/>
  <c r="A10053" i="3"/>
  <c r="A10054" i="3"/>
  <c r="A10055" i="3"/>
  <c r="A10056" i="3"/>
  <c r="A10338" i="3"/>
  <c r="A10339" i="3"/>
  <c r="B10047" i="3"/>
  <c r="B10048" i="3"/>
  <c r="B10049" i="3"/>
  <c r="B10050" i="3"/>
  <c r="B10051" i="3"/>
  <c r="B10052" i="3"/>
  <c r="B10053" i="3"/>
  <c r="B10054" i="3"/>
  <c r="B10055" i="3"/>
  <c r="B10056" i="3"/>
  <c r="B10338" i="3"/>
  <c r="B10339" i="3"/>
  <c r="F10047" i="3"/>
  <c r="F10048" i="3"/>
  <c r="F10049" i="3"/>
  <c r="F10050" i="3"/>
  <c r="F10051" i="3"/>
  <c r="F10052" i="3"/>
  <c r="F10053" i="3"/>
  <c r="F10054" i="3"/>
  <c r="F10055" i="3"/>
  <c r="F10056" i="3"/>
  <c r="F10338" i="3"/>
  <c r="F10339" i="3"/>
  <c r="G10047" i="3"/>
  <c r="G10048" i="3"/>
  <c r="G10049" i="3"/>
  <c r="G10050" i="3"/>
  <c r="G10051" i="3"/>
  <c r="G10052" i="3"/>
  <c r="G10053" i="3"/>
  <c r="G10054" i="3"/>
  <c r="G10055" i="3"/>
  <c r="G10056" i="3"/>
  <c r="G10338" i="3"/>
  <c r="G10339" i="3"/>
  <c r="H10047" i="3"/>
  <c r="H10048" i="3"/>
  <c r="H10049" i="3"/>
  <c r="H10050" i="3"/>
  <c r="H10051" i="3"/>
  <c r="H10052" i="3"/>
  <c r="H10053" i="3"/>
  <c r="H10054" i="3"/>
  <c r="H10055" i="3"/>
  <c r="H10056" i="3"/>
  <c r="H10338" i="3"/>
  <c r="H10339" i="3"/>
  <c r="J10047" i="3"/>
  <c r="J10048" i="3"/>
  <c r="J10049" i="3"/>
  <c r="J10050" i="3"/>
  <c r="J10051" i="3"/>
  <c r="J10052" i="3"/>
  <c r="J10053" i="3"/>
  <c r="J10054" i="3"/>
  <c r="J10055" i="3"/>
  <c r="J10056" i="3"/>
  <c r="J10338" i="3"/>
  <c r="J10339" i="3"/>
  <c r="K10047" i="3"/>
  <c r="K10048" i="3"/>
  <c r="K10049" i="3"/>
  <c r="K10050" i="3"/>
  <c r="K10051" i="3"/>
  <c r="K10052" i="3"/>
  <c r="K10053" i="3"/>
  <c r="K10054" i="3"/>
  <c r="K10055" i="3"/>
  <c r="K10056" i="3"/>
  <c r="K10338" i="3"/>
  <c r="K10339" i="3"/>
  <c r="M10047" i="3"/>
  <c r="M10048" i="3"/>
  <c r="M10049" i="3"/>
  <c r="M10050" i="3"/>
  <c r="N10050" i="3" s="1"/>
  <c r="M10051" i="3"/>
  <c r="N10051" i="3" s="1"/>
  <c r="M10052" i="3"/>
  <c r="N10052" i="3" s="1"/>
  <c r="M10053" i="3"/>
  <c r="N10053" i="3" s="1"/>
  <c r="M10054" i="3"/>
  <c r="N10054" i="3" s="1"/>
  <c r="M10055" i="3"/>
  <c r="N10055" i="3" s="1"/>
  <c r="M10056" i="3"/>
  <c r="N10056" i="3" s="1"/>
  <c r="M10338" i="3"/>
  <c r="N10338" i="3" s="1"/>
  <c r="M10339" i="3"/>
  <c r="N10339" i="3" s="1"/>
  <c r="N10047" i="3"/>
  <c r="N10048" i="3"/>
  <c r="N10049" i="3"/>
  <c r="P83" i="21"/>
  <c r="P78" i="21"/>
  <c r="P73" i="21"/>
  <c r="P68" i="21"/>
  <c r="P63" i="21"/>
  <c r="P58" i="21"/>
  <c r="P53" i="21"/>
  <c r="P48" i="21"/>
  <c r="P43" i="21"/>
  <c r="P29" i="21"/>
  <c r="P25" i="21"/>
  <c r="P20" i="21"/>
  <c r="P15" i="21"/>
  <c r="P8" i="21"/>
  <c r="P9" i="21"/>
  <c r="O93" i="21"/>
  <c r="N93" i="21"/>
  <c r="M93" i="21"/>
  <c r="L93" i="21"/>
  <c r="K93" i="21"/>
  <c r="J93" i="21"/>
  <c r="I93" i="21"/>
  <c r="H93" i="21"/>
  <c r="G93" i="21"/>
  <c r="P92" i="21"/>
  <c r="P91" i="21"/>
  <c r="P90" i="21"/>
  <c r="P87" i="21"/>
  <c r="P86" i="21"/>
  <c r="P85" i="21"/>
  <c r="P84" i="21"/>
  <c r="P82" i="21"/>
  <c r="P81" i="21"/>
  <c r="P80" i="21"/>
  <c r="P79" i="21"/>
  <c r="P77" i="21"/>
  <c r="P76" i="21"/>
  <c r="P75" i="21"/>
  <c r="P74" i="21"/>
  <c r="P72" i="21"/>
  <c r="P71" i="21"/>
  <c r="P70" i="21"/>
  <c r="P69" i="21"/>
  <c r="P67" i="21"/>
  <c r="P66" i="21"/>
  <c r="P65" i="21"/>
  <c r="P64" i="21"/>
  <c r="P62" i="21"/>
  <c r="P61" i="21"/>
  <c r="P60" i="21"/>
  <c r="P59" i="21"/>
  <c r="P57" i="21"/>
  <c r="P56" i="21"/>
  <c r="P55" i="21"/>
  <c r="P54" i="21"/>
  <c r="P52" i="21"/>
  <c r="P51" i="21"/>
  <c r="P50" i="21"/>
  <c r="P49" i="21"/>
  <c r="P47" i="21"/>
  <c r="P46" i="21"/>
  <c r="P45" i="21"/>
  <c r="P44" i="21"/>
  <c r="P42" i="21"/>
  <c r="P41" i="21"/>
  <c r="P40" i="21"/>
  <c r="P38" i="21"/>
  <c r="P37" i="21"/>
  <c r="P36" i="21"/>
  <c r="P35" i="21"/>
  <c r="P33" i="21"/>
  <c r="P32" i="21"/>
  <c r="P31" i="21"/>
  <c r="P30" i="21"/>
  <c r="P28" i="21"/>
  <c r="P27" i="21"/>
  <c r="P26" i="21"/>
  <c r="P24" i="21"/>
  <c r="P23" i="21"/>
  <c r="P22" i="21"/>
  <c r="P21" i="21"/>
  <c r="P19" i="21"/>
  <c r="P18" i="21"/>
  <c r="P17" i="21"/>
  <c r="P16" i="21"/>
  <c r="P14" i="21"/>
  <c r="P13" i="21"/>
  <c r="P12" i="21"/>
  <c r="P11" i="21"/>
  <c r="P10" i="21"/>
  <c r="P7" i="21"/>
  <c r="P6" i="21"/>
  <c r="P5" i="21"/>
  <c r="A9992" i="3"/>
  <c r="A9993" i="3"/>
  <c r="A9994" i="3"/>
  <c r="A9995" i="3"/>
  <c r="A9996" i="3"/>
  <c r="A9997" i="3"/>
  <c r="A9998" i="3"/>
  <c r="A9999" i="3"/>
  <c r="A10000" i="3"/>
  <c r="A10001" i="3"/>
  <c r="A10002" i="3"/>
  <c r="A10003" i="3"/>
  <c r="A10004" i="3"/>
  <c r="A10005" i="3"/>
  <c r="A10006" i="3"/>
  <c r="A10007" i="3"/>
  <c r="A10008" i="3"/>
  <c r="A10009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J9992" i="3"/>
  <c r="J9993" i="3"/>
  <c r="J9994" i="3"/>
  <c r="J9995" i="3"/>
  <c r="J9996" i="3"/>
  <c r="J9997" i="3"/>
  <c r="J9998" i="3"/>
  <c r="J9999" i="3"/>
  <c r="J10000" i="3"/>
  <c r="J10001" i="3"/>
  <c r="J10002" i="3"/>
  <c r="J10003" i="3"/>
  <c r="J10004" i="3"/>
  <c r="J10005" i="3"/>
  <c r="J10006" i="3"/>
  <c r="J10007" i="3"/>
  <c r="J10008" i="3"/>
  <c r="J10009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M9992" i="3"/>
  <c r="N9992" i="3" s="1"/>
  <c r="M9993" i="3"/>
  <c r="N9993" i="3" s="1"/>
  <c r="M9994" i="3"/>
  <c r="N9994" i="3" s="1"/>
  <c r="M9995" i="3"/>
  <c r="N9995" i="3" s="1"/>
  <c r="M9996" i="3"/>
  <c r="N9996" i="3" s="1"/>
  <c r="M9997" i="3"/>
  <c r="N9997" i="3" s="1"/>
  <c r="M9998" i="3"/>
  <c r="N9998" i="3" s="1"/>
  <c r="M9999" i="3"/>
  <c r="N9999" i="3" s="1"/>
  <c r="M10000" i="3"/>
  <c r="N10000" i="3" s="1"/>
  <c r="M10001" i="3"/>
  <c r="N10001" i="3" s="1"/>
  <c r="M10002" i="3"/>
  <c r="N10002" i="3" s="1"/>
  <c r="M10003" i="3"/>
  <c r="N10003" i="3" s="1"/>
  <c r="M10004" i="3"/>
  <c r="N10004" i="3" s="1"/>
  <c r="M10005" i="3"/>
  <c r="N10005" i="3" s="1"/>
  <c r="M10006" i="3"/>
  <c r="N10006" i="3" s="1"/>
  <c r="M10007" i="3"/>
  <c r="N10007" i="3" s="1"/>
  <c r="M10008" i="3"/>
  <c r="N10008" i="3" s="1"/>
  <c r="M10009" i="3"/>
  <c r="N10009" i="3" s="1"/>
  <c r="A10010" i="3"/>
  <c r="A10011" i="3"/>
  <c r="A10012" i="3"/>
  <c r="A10013" i="3"/>
  <c r="A10014" i="3"/>
  <c r="A10015" i="3"/>
  <c r="A10016" i="3"/>
  <c r="A10017" i="3"/>
  <c r="A10018" i="3"/>
  <c r="A10019" i="3"/>
  <c r="A10020" i="3"/>
  <c r="A10021" i="3"/>
  <c r="A10022" i="3"/>
  <c r="A10023" i="3"/>
  <c r="A10024" i="3"/>
  <c r="A10025" i="3"/>
  <c r="A10026" i="3"/>
  <c r="A10027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J10010" i="3"/>
  <c r="J10011" i="3"/>
  <c r="J10012" i="3"/>
  <c r="J10013" i="3"/>
  <c r="J10014" i="3"/>
  <c r="J10015" i="3"/>
  <c r="J10016" i="3"/>
  <c r="J10017" i="3"/>
  <c r="J10018" i="3"/>
  <c r="J10019" i="3"/>
  <c r="J10020" i="3"/>
  <c r="J10021" i="3"/>
  <c r="J10022" i="3"/>
  <c r="J10023" i="3"/>
  <c r="J10024" i="3"/>
  <c r="J10025" i="3"/>
  <c r="J10026" i="3"/>
  <c r="J10027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6" i="3"/>
  <c r="K10027" i="3"/>
  <c r="M10010" i="3"/>
  <c r="N10010" i="3" s="1"/>
  <c r="M10011" i="3"/>
  <c r="N10011" i="3" s="1"/>
  <c r="M10012" i="3"/>
  <c r="N10012" i="3" s="1"/>
  <c r="M10013" i="3"/>
  <c r="N10013" i="3" s="1"/>
  <c r="M10014" i="3"/>
  <c r="N10014" i="3" s="1"/>
  <c r="M10015" i="3"/>
  <c r="N10015" i="3" s="1"/>
  <c r="M10016" i="3"/>
  <c r="N10016" i="3" s="1"/>
  <c r="M10017" i="3"/>
  <c r="N10017" i="3" s="1"/>
  <c r="M10018" i="3"/>
  <c r="N10018" i="3" s="1"/>
  <c r="M10019" i="3"/>
  <c r="N10019" i="3" s="1"/>
  <c r="M10020" i="3"/>
  <c r="N10020" i="3" s="1"/>
  <c r="M10021" i="3"/>
  <c r="N10021" i="3" s="1"/>
  <c r="M10022" i="3"/>
  <c r="N10022" i="3" s="1"/>
  <c r="M10023" i="3"/>
  <c r="N10023" i="3" s="1"/>
  <c r="M10024" i="3"/>
  <c r="N10024" i="3" s="1"/>
  <c r="M10025" i="3"/>
  <c r="N10025" i="3" s="1"/>
  <c r="M10026" i="3"/>
  <c r="N10026" i="3" s="1"/>
  <c r="M10027" i="3"/>
  <c r="N10027" i="3" s="1"/>
  <c r="H76" i="20"/>
  <c r="I76" i="20"/>
  <c r="J76" i="20"/>
  <c r="K76" i="20"/>
  <c r="L76" i="20"/>
  <c r="M76" i="20"/>
  <c r="N76" i="20"/>
  <c r="O76" i="20"/>
  <c r="P76" i="20"/>
  <c r="G76" i="20"/>
  <c r="P72" i="20"/>
  <c r="P73" i="20"/>
  <c r="P74" i="20"/>
  <c r="P75" i="20"/>
  <c r="A9955" i="3"/>
  <c r="A9956" i="3"/>
  <c r="A9957" i="3"/>
  <c r="A9958" i="3"/>
  <c r="A9959" i="3"/>
  <c r="A9960" i="3"/>
  <c r="A9961" i="3"/>
  <c r="A9962" i="3"/>
  <c r="A9963" i="3"/>
  <c r="A9964" i="3"/>
  <c r="A9965" i="3"/>
  <c r="A9966" i="3"/>
  <c r="A9967" i="3"/>
  <c r="A9968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M9955" i="3"/>
  <c r="N9955" i="3" s="1"/>
  <c r="M9956" i="3"/>
  <c r="N9956" i="3" s="1"/>
  <c r="M9957" i="3"/>
  <c r="N9957" i="3" s="1"/>
  <c r="M9958" i="3"/>
  <c r="N9958" i="3" s="1"/>
  <c r="M9959" i="3"/>
  <c r="N9959" i="3" s="1"/>
  <c r="M9960" i="3"/>
  <c r="N9960" i="3" s="1"/>
  <c r="M9961" i="3"/>
  <c r="N9961" i="3" s="1"/>
  <c r="M9962" i="3"/>
  <c r="N9962" i="3" s="1"/>
  <c r="M9963" i="3"/>
  <c r="N9963" i="3" s="1"/>
  <c r="M9964" i="3"/>
  <c r="N9964" i="3" s="1"/>
  <c r="M9965" i="3"/>
  <c r="N9965" i="3" s="1"/>
  <c r="M9966" i="3"/>
  <c r="N9966" i="3" s="1"/>
  <c r="M9967" i="3"/>
  <c r="N9967" i="3" s="1"/>
  <c r="M9968" i="3"/>
  <c r="N9968" i="3" s="1"/>
  <c r="A9969" i="3"/>
  <c r="A9970" i="3"/>
  <c r="A9971" i="3"/>
  <c r="A9972" i="3"/>
  <c r="A9973" i="3"/>
  <c r="A9974" i="3"/>
  <c r="A9975" i="3"/>
  <c r="A9976" i="3"/>
  <c r="A9977" i="3"/>
  <c r="A9978" i="3"/>
  <c r="A9979" i="3"/>
  <c r="A9980" i="3"/>
  <c r="A9981" i="3"/>
  <c r="A9982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M9969" i="3"/>
  <c r="N9969" i="3" s="1"/>
  <c r="M9970" i="3"/>
  <c r="N9970" i="3" s="1"/>
  <c r="M9971" i="3"/>
  <c r="N9971" i="3" s="1"/>
  <c r="M9972" i="3"/>
  <c r="N9972" i="3" s="1"/>
  <c r="M9973" i="3"/>
  <c r="N9973" i="3" s="1"/>
  <c r="M9974" i="3"/>
  <c r="N9974" i="3" s="1"/>
  <c r="M9975" i="3"/>
  <c r="N9975" i="3" s="1"/>
  <c r="M9976" i="3"/>
  <c r="N9976" i="3" s="1"/>
  <c r="M9977" i="3"/>
  <c r="N9977" i="3" s="1"/>
  <c r="M9978" i="3"/>
  <c r="N9978" i="3" s="1"/>
  <c r="M9979" i="3"/>
  <c r="N9979" i="3" s="1"/>
  <c r="M9980" i="3"/>
  <c r="N9980" i="3" s="1"/>
  <c r="M9981" i="3"/>
  <c r="N9981" i="3" s="1"/>
  <c r="M9982" i="3"/>
  <c r="N9982" i="3" s="1"/>
  <c r="A9983" i="3"/>
  <c r="A9984" i="3"/>
  <c r="A9985" i="3"/>
  <c r="A9986" i="3"/>
  <c r="A9987" i="3"/>
  <c r="A9988" i="3"/>
  <c r="A9989" i="3"/>
  <c r="A9990" i="3"/>
  <c r="A9991" i="3"/>
  <c r="A10028" i="3"/>
  <c r="A10029" i="3"/>
  <c r="A10030" i="3"/>
  <c r="A10031" i="3"/>
  <c r="A10032" i="3"/>
  <c r="B9983" i="3"/>
  <c r="B9984" i="3"/>
  <c r="B9985" i="3"/>
  <c r="B9986" i="3"/>
  <c r="B9987" i="3"/>
  <c r="B9988" i="3"/>
  <c r="B9989" i="3"/>
  <c r="B9990" i="3"/>
  <c r="B9991" i="3"/>
  <c r="B10028" i="3"/>
  <c r="B10029" i="3"/>
  <c r="B10030" i="3"/>
  <c r="B10031" i="3"/>
  <c r="B10032" i="3"/>
  <c r="F9983" i="3"/>
  <c r="F9984" i="3"/>
  <c r="F9985" i="3"/>
  <c r="F9986" i="3"/>
  <c r="F9987" i="3"/>
  <c r="F9988" i="3"/>
  <c r="F9989" i="3"/>
  <c r="F9990" i="3"/>
  <c r="F9991" i="3"/>
  <c r="F10028" i="3"/>
  <c r="F10029" i="3"/>
  <c r="F10030" i="3"/>
  <c r="F10031" i="3"/>
  <c r="F10032" i="3"/>
  <c r="G9983" i="3"/>
  <c r="G9984" i="3"/>
  <c r="G9985" i="3"/>
  <c r="G9986" i="3"/>
  <c r="G9987" i="3"/>
  <c r="G9988" i="3"/>
  <c r="G9989" i="3"/>
  <c r="G9990" i="3"/>
  <c r="G9991" i="3"/>
  <c r="G10028" i="3"/>
  <c r="G10029" i="3"/>
  <c r="G10030" i="3"/>
  <c r="G10031" i="3"/>
  <c r="G10032" i="3"/>
  <c r="H9983" i="3"/>
  <c r="H9984" i="3"/>
  <c r="H9985" i="3"/>
  <c r="H9986" i="3"/>
  <c r="H9987" i="3"/>
  <c r="H9988" i="3"/>
  <c r="H9989" i="3"/>
  <c r="H9990" i="3"/>
  <c r="H9991" i="3"/>
  <c r="H10028" i="3"/>
  <c r="H10029" i="3"/>
  <c r="H10030" i="3"/>
  <c r="H10031" i="3"/>
  <c r="H10032" i="3"/>
  <c r="J9983" i="3"/>
  <c r="J9984" i="3"/>
  <c r="J9985" i="3"/>
  <c r="J9986" i="3"/>
  <c r="J9987" i="3"/>
  <c r="J9988" i="3"/>
  <c r="J9989" i="3"/>
  <c r="J9990" i="3"/>
  <c r="J9991" i="3"/>
  <c r="J10028" i="3"/>
  <c r="J10029" i="3"/>
  <c r="J10030" i="3"/>
  <c r="J10031" i="3"/>
  <c r="J10032" i="3"/>
  <c r="K9983" i="3"/>
  <c r="K9984" i="3"/>
  <c r="K9985" i="3"/>
  <c r="K9986" i="3"/>
  <c r="K9987" i="3"/>
  <c r="K9988" i="3"/>
  <c r="K9989" i="3"/>
  <c r="K9990" i="3"/>
  <c r="K9991" i="3"/>
  <c r="K10028" i="3"/>
  <c r="K10029" i="3"/>
  <c r="K10030" i="3"/>
  <c r="K10031" i="3"/>
  <c r="K10032" i="3"/>
  <c r="M9983" i="3"/>
  <c r="N9983" i="3" s="1"/>
  <c r="M9984" i="3"/>
  <c r="N9984" i="3" s="1"/>
  <c r="M9985" i="3"/>
  <c r="N9985" i="3" s="1"/>
  <c r="M9986" i="3"/>
  <c r="N9986" i="3" s="1"/>
  <c r="M9987" i="3"/>
  <c r="N9987" i="3" s="1"/>
  <c r="M9988" i="3"/>
  <c r="N9988" i="3" s="1"/>
  <c r="M9989" i="3"/>
  <c r="N9989" i="3" s="1"/>
  <c r="M9990" i="3"/>
  <c r="N9990" i="3" s="1"/>
  <c r="M9991" i="3"/>
  <c r="N9991" i="3" s="1"/>
  <c r="M10028" i="3"/>
  <c r="N10028" i="3" s="1"/>
  <c r="M10029" i="3"/>
  <c r="N10029" i="3" s="1"/>
  <c r="M10030" i="3"/>
  <c r="N10030" i="3" s="1"/>
  <c r="M10031" i="3"/>
  <c r="N10031" i="3" s="1"/>
  <c r="M10032" i="3"/>
  <c r="N10032" i="3" s="1"/>
  <c r="A9879" i="3"/>
  <c r="A9880" i="3"/>
  <c r="A9881" i="3"/>
  <c r="A9882" i="3"/>
  <c r="A9883" i="3"/>
  <c r="A9884" i="3"/>
  <c r="A9885" i="3"/>
  <c r="A9886" i="3"/>
  <c r="A9887" i="3"/>
  <c r="A9888" i="3"/>
  <c r="A9889" i="3"/>
  <c r="A9890" i="3"/>
  <c r="A9891" i="3"/>
  <c r="A9892" i="3"/>
  <c r="A9893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M9879" i="3"/>
  <c r="N9879" i="3" s="1"/>
  <c r="M9880" i="3"/>
  <c r="N9880" i="3" s="1"/>
  <c r="M9881" i="3"/>
  <c r="N9881" i="3" s="1"/>
  <c r="M9882" i="3"/>
  <c r="N9882" i="3" s="1"/>
  <c r="M9883" i="3"/>
  <c r="N9883" i="3" s="1"/>
  <c r="M9884" i="3"/>
  <c r="N9884" i="3" s="1"/>
  <c r="M9885" i="3"/>
  <c r="N9885" i="3" s="1"/>
  <c r="M9886" i="3"/>
  <c r="N9886" i="3" s="1"/>
  <c r="M9887" i="3"/>
  <c r="N9887" i="3" s="1"/>
  <c r="M9888" i="3"/>
  <c r="N9888" i="3" s="1"/>
  <c r="M9889" i="3"/>
  <c r="N9889" i="3" s="1"/>
  <c r="M9890" i="3"/>
  <c r="N9890" i="3" s="1"/>
  <c r="M9891" i="3"/>
  <c r="N9891" i="3" s="1"/>
  <c r="M9892" i="3"/>
  <c r="N9892" i="3" s="1"/>
  <c r="M9893" i="3"/>
  <c r="N9893" i="3" s="1"/>
  <c r="A9894" i="3"/>
  <c r="A9895" i="3"/>
  <c r="A9896" i="3"/>
  <c r="A9897" i="3"/>
  <c r="A9898" i="3"/>
  <c r="A9899" i="3"/>
  <c r="A9900" i="3"/>
  <c r="A9901" i="3"/>
  <c r="A9902" i="3"/>
  <c r="A9903" i="3"/>
  <c r="A9904" i="3"/>
  <c r="A9905" i="3"/>
  <c r="A9906" i="3"/>
  <c r="A9907" i="3"/>
  <c r="A9908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M9894" i="3"/>
  <c r="N9894" i="3" s="1"/>
  <c r="M9895" i="3"/>
  <c r="N9895" i="3" s="1"/>
  <c r="M9896" i="3"/>
  <c r="N9896" i="3" s="1"/>
  <c r="M9897" i="3"/>
  <c r="N9897" i="3" s="1"/>
  <c r="M9898" i="3"/>
  <c r="N9898" i="3" s="1"/>
  <c r="M9899" i="3"/>
  <c r="N9899" i="3" s="1"/>
  <c r="M9900" i="3"/>
  <c r="N9900" i="3" s="1"/>
  <c r="M9901" i="3"/>
  <c r="N9901" i="3" s="1"/>
  <c r="M9902" i="3"/>
  <c r="N9902" i="3" s="1"/>
  <c r="M9903" i="3"/>
  <c r="N9903" i="3" s="1"/>
  <c r="M9904" i="3"/>
  <c r="N9904" i="3" s="1"/>
  <c r="M9905" i="3"/>
  <c r="N9905" i="3" s="1"/>
  <c r="M9906" i="3"/>
  <c r="N9906" i="3" s="1"/>
  <c r="M9907" i="3"/>
  <c r="N9907" i="3" s="1"/>
  <c r="M9908" i="3"/>
  <c r="N9908" i="3" s="1"/>
  <c r="A9909" i="3"/>
  <c r="A9910" i="3"/>
  <c r="A9911" i="3"/>
  <c r="A9912" i="3"/>
  <c r="A9913" i="3"/>
  <c r="A9914" i="3"/>
  <c r="A9915" i="3"/>
  <c r="A9916" i="3"/>
  <c r="A9917" i="3"/>
  <c r="A9918" i="3"/>
  <c r="A9919" i="3"/>
  <c r="A9920" i="3"/>
  <c r="A9921" i="3"/>
  <c r="A9922" i="3"/>
  <c r="A9923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M9909" i="3"/>
  <c r="N9909" i="3" s="1"/>
  <c r="M9910" i="3"/>
  <c r="N9910" i="3" s="1"/>
  <c r="M9911" i="3"/>
  <c r="N9911" i="3" s="1"/>
  <c r="M9912" i="3"/>
  <c r="N9912" i="3" s="1"/>
  <c r="M9913" i="3"/>
  <c r="N9913" i="3" s="1"/>
  <c r="M9914" i="3"/>
  <c r="N9914" i="3" s="1"/>
  <c r="M9915" i="3"/>
  <c r="N9915" i="3" s="1"/>
  <c r="M9916" i="3"/>
  <c r="N9916" i="3" s="1"/>
  <c r="M9917" i="3"/>
  <c r="N9917" i="3" s="1"/>
  <c r="M9918" i="3"/>
  <c r="N9918" i="3" s="1"/>
  <c r="M9919" i="3"/>
  <c r="N9919" i="3" s="1"/>
  <c r="M9920" i="3"/>
  <c r="N9920" i="3" s="1"/>
  <c r="M9921" i="3"/>
  <c r="N9921" i="3" s="1"/>
  <c r="M9922" i="3"/>
  <c r="N9922" i="3" s="1"/>
  <c r="M9923" i="3"/>
  <c r="N9923" i="3" s="1"/>
  <c r="A9924" i="3"/>
  <c r="A9925" i="3"/>
  <c r="A9926" i="3"/>
  <c r="A9927" i="3"/>
  <c r="A9928" i="3"/>
  <c r="A9929" i="3"/>
  <c r="A9930" i="3"/>
  <c r="A9931" i="3"/>
  <c r="A9932" i="3"/>
  <c r="A9933" i="3"/>
  <c r="A9934" i="3"/>
  <c r="A9935" i="3"/>
  <c r="A9936" i="3"/>
  <c r="A9937" i="3"/>
  <c r="A9938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M9924" i="3"/>
  <c r="N9924" i="3" s="1"/>
  <c r="M9925" i="3"/>
  <c r="N9925" i="3" s="1"/>
  <c r="M9926" i="3"/>
  <c r="N9926" i="3" s="1"/>
  <c r="M9927" i="3"/>
  <c r="N9927" i="3" s="1"/>
  <c r="M9928" i="3"/>
  <c r="N9928" i="3" s="1"/>
  <c r="M9929" i="3"/>
  <c r="N9929" i="3" s="1"/>
  <c r="M9930" i="3"/>
  <c r="N9930" i="3" s="1"/>
  <c r="M9931" i="3"/>
  <c r="N9931" i="3" s="1"/>
  <c r="M9932" i="3"/>
  <c r="N9932" i="3" s="1"/>
  <c r="M9933" i="3"/>
  <c r="N9933" i="3" s="1"/>
  <c r="M9934" i="3"/>
  <c r="N9934" i="3" s="1"/>
  <c r="M9935" i="3"/>
  <c r="N9935" i="3" s="1"/>
  <c r="M9936" i="3"/>
  <c r="N9936" i="3" s="1"/>
  <c r="M9937" i="3"/>
  <c r="N9937" i="3" s="1"/>
  <c r="M9938" i="3"/>
  <c r="N9938" i="3" s="1"/>
  <c r="A9939" i="3"/>
  <c r="A9940" i="3"/>
  <c r="A9941" i="3"/>
  <c r="A9942" i="3"/>
  <c r="A9943" i="3"/>
  <c r="A9944" i="3"/>
  <c r="A9945" i="3"/>
  <c r="A9946" i="3"/>
  <c r="A9947" i="3"/>
  <c r="A9948" i="3"/>
  <c r="A9949" i="3"/>
  <c r="A9950" i="3"/>
  <c r="A9951" i="3"/>
  <c r="A9952" i="3"/>
  <c r="A9953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M9939" i="3"/>
  <c r="N9939" i="3" s="1"/>
  <c r="M9940" i="3"/>
  <c r="N9940" i="3" s="1"/>
  <c r="M9941" i="3"/>
  <c r="N9941" i="3" s="1"/>
  <c r="M9942" i="3"/>
  <c r="N9942" i="3" s="1"/>
  <c r="M9943" i="3"/>
  <c r="N9943" i="3" s="1"/>
  <c r="M9944" i="3"/>
  <c r="N9944" i="3" s="1"/>
  <c r="M9945" i="3"/>
  <c r="N9945" i="3" s="1"/>
  <c r="M9946" i="3"/>
  <c r="N9946" i="3" s="1"/>
  <c r="M9947" i="3"/>
  <c r="N9947" i="3" s="1"/>
  <c r="M9948" i="3"/>
  <c r="N9948" i="3" s="1"/>
  <c r="M9949" i="3"/>
  <c r="N9949" i="3" s="1"/>
  <c r="M9950" i="3"/>
  <c r="N9950" i="3" s="1"/>
  <c r="M9951" i="3"/>
  <c r="N9951" i="3" s="1"/>
  <c r="M9952" i="3"/>
  <c r="N9952" i="3" s="1"/>
  <c r="M9953" i="3"/>
  <c r="N9953" i="3" s="1"/>
  <c r="A9848" i="3"/>
  <c r="A9849" i="3"/>
  <c r="A9850" i="3"/>
  <c r="A9851" i="3"/>
  <c r="A9852" i="3"/>
  <c r="A9853" i="3"/>
  <c r="A9854" i="3"/>
  <c r="A9855" i="3"/>
  <c r="A9856" i="3"/>
  <c r="A9857" i="3"/>
  <c r="A9858" i="3"/>
  <c r="A9859" i="3"/>
  <c r="A9860" i="3"/>
  <c r="A9861" i="3"/>
  <c r="A9862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M9848" i="3"/>
  <c r="N9848" i="3" s="1"/>
  <c r="M9849" i="3"/>
  <c r="N9849" i="3" s="1"/>
  <c r="M9850" i="3"/>
  <c r="N9850" i="3" s="1"/>
  <c r="M9851" i="3"/>
  <c r="N9851" i="3" s="1"/>
  <c r="M9852" i="3"/>
  <c r="N9852" i="3" s="1"/>
  <c r="M9853" i="3"/>
  <c r="N9853" i="3" s="1"/>
  <c r="M9854" i="3"/>
  <c r="N9854" i="3" s="1"/>
  <c r="M9855" i="3"/>
  <c r="N9855" i="3" s="1"/>
  <c r="M9856" i="3"/>
  <c r="N9856" i="3" s="1"/>
  <c r="M9857" i="3"/>
  <c r="N9857" i="3" s="1"/>
  <c r="M9858" i="3"/>
  <c r="N9858" i="3" s="1"/>
  <c r="M9859" i="3"/>
  <c r="N9859" i="3" s="1"/>
  <c r="M9860" i="3"/>
  <c r="N9860" i="3" s="1"/>
  <c r="M9861" i="3"/>
  <c r="N9861" i="3" s="1"/>
  <c r="M9862" i="3"/>
  <c r="N9862" i="3" s="1"/>
  <c r="A9863" i="3"/>
  <c r="A9864" i="3"/>
  <c r="A9865" i="3"/>
  <c r="A9866" i="3"/>
  <c r="A9867" i="3"/>
  <c r="A9868" i="3"/>
  <c r="A9869" i="3"/>
  <c r="A9870" i="3"/>
  <c r="A9871" i="3"/>
  <c r="A9872" i="3"/>
  <c r="A9873" i="3"/>
  <c r="A9874" i="3"/>
  <c r="A9875" i="3"/>
  <c r="A9876" i="3"/>
  <c r="A9877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M9863" i="3"/>
  <c r="N9863" i="3" s="1"/>
  <c r="M9864" i="3"/>
  <c r="N9864" i="3" s="1"/>
  <c r="M9865" i="3"/>
  <c r="N9865" i="3" s="1"/>
  <c r="M9866" i="3"/>
  <c r="N9866" i="3" s="1"/>
  <c r="M9867" i="3"/>
  <c r="N9867" i="3" s="1"/>
  <c r="M9868" i="3"/>
  <c r="N9868" i="3" s="1"/>
  <c r="M9869" i="3"/>
  <c r="N9869" i="3" s="1"/>
  <c r="M9870" i="3"/>
  <c r="N9870" i="3" s="1"/>
  <c r="M9871" i="3"/>
  <c r="N9871" i="3" s="1"/>
  <c r="M9872" i="3"/>
  <c r="N9872" i="3" s="1"/>
  <c r="M9873" i="3"/>
  <c r="N9873" i="3" s="1"/>
  <c r="M9874" i="3"/>
  <c r="N9874" i="3" s="1"/>
  <c r="M9875" i="3"/>
  <c r="N9875" i="3" s="1"/>
  <c r="M9876" i="3"/>
  <c r="N9876" i="3" s="1"/>
  <c r="M9877" i="3"/>
  <c r="N9877" i="3" s="1"/>
  <c r="A9801" i="3"/>
  <c r="A9802" i="3"/>
  <c r="A9803" i="3"/>
  <c r="A9804" i="3"/>
  <c r="A9805" i="3"/>
  <c r="A9806" i="3"/>
  <c r="A9807" i="3"/>
  <c r="A9808" i="3"/>
  <c r="A9809" i="3"/>
  <c r="A9810" i="3"/>
  <c r="A9811" i="3"/>
  <c r="A9812" i="3"/>
  <c r="A9813" i="3"/>
  <c r="A9814" i="3"/>
  <c r="A9815" i="3"/>
  <c r="A9816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M9801" i="3"/>
  <c r="N9801" i="3" s="1"/>
  <c r="M9802" i="3"/>
  <c r="N9802" i="3" s="1"/>
  <c r="M9803" i="3"/>
  <c r="N9803" i="3" s="1"/>
  <c r="M9804" i="3"/>
  <c r="N9804" i="3" s="1"/>
  <c r="M9805" i="3"/>
  <c r="N9805" i="3" s="1"/>
  <c r="M9806" i="3"/>
  <c r="N9806" i="3" s="1"/>
  <c r="M9807" i="3"/>
  <c r="N9807" i="3" s="1"/>
  <c r="M9808" i="3"/>
  <c r="N9808" i="3" s="1"/>
  <c r="M9809" i="3"/>
  <c r="N9809" i="3" s="1"/>
  <c r="M9810" i="3"/>
  <c r="N9810" i="3" s="1"/>
  <c r="M9811" i="3"/>
  <c r="N9811" i="3" s="1"/>
  <c r="M9812" i="3"/>
  <c r="N9812" i="3" s="1"/>
  <c r="M9813" i="3"/>
  <c r="N9813" i="3" s="1"/>
  <c r="M9814" i="3"/>
  <c r="N9814" i="3" s="1"/>
  <c r="M9815" i="3"/>
  <c r="N9815" i="3" s="1"/>
  <c r="M9816" i="3"/>
  <c r="N9816" i="3" s="1"/>
  <c r="A9817" i="3"/>
  <c r="A9818" i="3"/>
  <c r="A9819" i="3"/>
  <c r="A9820" i="3"/>
  <c r="A9821" i="3"/>
  <c r="A9822" i="3"/>
  <c r="A9823" i="3"/>
  <c r="A9824" i="3"/>
  <c r="A9825" i="3"/>
  <c r="A9826" i="3"/>
  <c r="A9827" i="3"/>
  <c r="A9828" i="3"/>
  <c r="A9829" i="3"/>
  <c r="A9830" i="3"/>
  <c r="A9831" i="3"/>
  <c r="A9832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M9817" i="3"/>
  <c r="N9817" i="3" s="1"/>
  <c r="M9818" i="3"/>
  <c r="N9818" i="3" s="1"/>
  <c r="M9819" i="3"/>
  <c r="N9819" i="3" s="1"/>
  <c r="M9820" i="3"/>
  <c r="N9820" i="3" s="1"/>
  <c r="M9821" i="3"/>
  <c r="N9821" i="3" s="1"/>
  <c r="M9822" i="3"/>
  <c r="N9822" i="3" s="1"/>
  <c r="M9823" i="3"/>
  <c r="N9823" i="3" s="1"/>
  <c r="M9824" i="3"/>
  <c r="N9824" i="3" s="1"/>
  <c r="M9825" i="3"/>
  <c r="N9825" i="3" s="1"/>
  <c r="M9826" i="3"/>
  <c r="N9826" i="3" s="1"/>
  <c r="M9827" i="3"/>
  <c r="N9827" i="3" s="1"/>
  <c r="M9828" i="3"/>
  <c r="N9828" i="3" s="1"/>
  <c r="M9829" i="3"/>
  <c r="N9829" i="3" s="1"/>
  <c r="M9830" i="3"/>
  <c r="N9830" i="3" s="1"/>
  <c r="M9831" i="3"/>
  <c r="N9831" i="3" s="1"/>
  <c r="M9832" i="3"/>
  <c r="N9832" i="3" s="1"/>
  <c r="A9833" i="3"/>
  <c r="A9834" i="3"/>
  <c r="A9835" i="3"/>
  <c r="A9836" i="3"/>
  <c r="A9837" i="3"/>
  <c r="A9838" i="3"/>
  <c r="A9839" i="3"/>
  <c r="A9840" i="3"/>
  <c r="A9841" i="3"/>
  <c r="A9842" i="3"/>
  <c r="A9843" i="3"/>
  <c r="A9844" i="3"/>
  <c r="A9845" i="3"/>
  <c r="A9846" i="3"/>
  <c r="A9847" i="3"/>
  <c r="A9878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78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78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78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78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78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78" i="3"/>
  <c r="M9833" i="3"/>
  <c r="N9833" i="3" s="1"/>
  <c r="M9834" i="3"/>
  <c r="N9834" i="3" s="1"/>
  <c r="M9835" i="3"/>
  <c r="N9835" i="3" s="1"/>
  <c r="M9836" i="3"/>
  <c r="N9836" i="3" s="1"/>
  <c r="M9837" i="3"/>
  <c r="N9837" i="3" s="1"/>
  <c r="M9838" i="3"/>
  <c r="N9838" i="3" s="1"/>
  <c r="M9839" i="3"/>
  <c r="N9839" i="3" s="1"/>
  <c r="M9840" i="3"/>
  <c r="N9840" i="3" s="1"/>
  <c r="M9841" i="3"/>
  <c r="N9841" i="3" s="1"/>
  <c r="M9842" i="3"/>
  <c r="N9842" i="3" s="1"/>
  <c r="M9843" i="3"/>
  <c r="N9843" i="3" s="1"/>
  <c r="M9844" i="3"/>
  <c r="N9844" i="3" s="1"/>
  <c r="M9845" i="3"/>
  <c r="N9845" i="3" s="1"/>
  <c r="M9846" i="3"/>
  <c r="N9846" i="3" s="1"/>
  <c r="M9847" i="3"/>
  <c r="N9847" i="3" s="1"/>
  <c r="M9878" i="3"/>
  <c r="N9878" i="3" s="1"/>
  <c r="G94" i="13"/>
  <c r="P93" i="21" l="1"/>
  <c r="A9777" i="3"/>
  <c r="A9778" i="3"/>
  <c r="A9779" i="3"/>
  <c r="A9780" i="3"/>
  <c r="A9781" i="3"/>
  <c r="A9782" i="3"/>
  <c r="A9783" i="3"/>
  <c r="A9784" i="3"/>
  <c r="A9785" i="3"/>
  <c r="A9786" i="3"/>
  <c r="A9787" i="3"/>
  <c r="A9788" i="3"/>
  <c r="A9789" i="3"/>
  <c r="A9790" i="3"/>
  <c r="A9791" i="3"/>
  <c r="A9792" i="3"/>
  <c r="A9793" i="3"/>
  <c r="A9794" i="3"/>
  <c r="A9795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M9777" i="3"/>
  <c r="N9777" i="3" s="1"/>
  <c r="M9778" i="3"/>
  <c r="N9778" i="3" s="1"/>
  <c r="M9779" i="3"/>
  <c r="N9779" i="3" s="1"/>
  <c r="M9780" i="3"/>
  <c r="N9780" i="3" s="1"/>
  <c r="M9781" i="3"/>
  <c r="N9781" i="3" s="1"/>
  <c r="M9782" i="3"/>
  <c r="N9782" i="3" s="1"/>
  <c r="M9783" i="3"/>
  <c r="N9783" i="3" s="1"/>
  <c r="M9784" i="3"/>
  <c r="N9784" i="3" s="1"/>
  <c r="M9785" i="3"/>
  <c r="N9785" i="3" s="1"/>
  <c r="M9786" i="3"/>
  <c r="N9786" i="3" s="1"/>
  <c r="M9787" i="3"/>
  <c r="N9787" i="3" s="1"/>
  <c r="M9788" i="3"/>
  <c r="N9788" i="3" s="1"/>
  <c r="M9789" i="3"/>
  <c r="N9789" i="3" s="1"/>
  <c r="M9790" i="3"/>
  <c r="N9790" i="3" s="1"/>
  <c r="M9791" i="3"/>
  <c r="N9791" i="3" s="1"/>
  <c r="M9792" i="3"/>
  <c r="N9792" i="3" s="1"/>
  <c r="M9793" i="3"/>
  <c r="N9793" i="3" s="1"/>
  <c r="M9794" i="3"/>
  <c r="N9794" i="3" s="1"/>
  <c r="M9795" i="3"/>
  <c r="N9795" i="3" s="1"/>
  <c r="A9713" i="3"/>
  <c r="A9714" i="3"/>
  <c r="A9715" i="3"/>
  <c r="A9716" i="3"/>
  <c r="A9717" i="3"/>
  <c r="A9718" i="3"/>
  <c r="A9719" i="3"/>
  <c r="A9720" i="3"/>
  <c r="A9721" i="3"/>
  <c r="A9722" i="3"/>
  <c r="A9723" i="3"/>
  <c r="A9724" i="3"/>
  <c r="A9725" i="3"/>
  <c r="A9726" i="3"/>
  <c r="A9727" i="3"/>
  <c r="A9728" i="3"/>
  <c r="A9729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M9713" i="3"/>
  <c r="N9713" i="3" s="1"/>
  <c r="M9714" i="3"/>
  <c r="M9715" i="3"/>
  <c r="M9716" i="3"/>
  <c r="M9717" i="3"/>
  <c r="N9717" i="3" s="1"/>
  <c r="M9718" i="3"/>
  <c r="N9718" i="3" s="1"/>
  <c r="M9719" i="3"/>
  <c r="N9719" i="3" s="1"/>
  <c r="M9720" i="3"/>
  <c r="N9720" i="3" s="1"/>
  <c r="M9721" i="3"/>
  <c r="N9721" i="3" s="1"/>
  <c r="M9722" i="3"/>
  <c r="N9722" i="3" s="1"/>
  <c r="M9723" i="3"/>
  <c r="N9723" i="3" s="1"/>
  <c r="M9724" i="3"/>
  <c r="N9724" i="3" s="1"/>
  <c r="M9725" i="3"/>
  <c r="N9725" i="3" s="1"/>
  <c r="M9726" i="3"/>
  <c r="N9726" i="3" s="1"/>
  <c r="M9727" i="3"/>
  <c r="N9727" i="3" s="1"/>
  <c r="M9728" i="3"/>
  <c r="N9728" i="3" s="1"/>
  <c r="M9729" i="3"/>
  <c r="N9729" i="3" s="1"/>
  <c r="N9714" i="3"/>
  <c r="N9715" i="3"/>
  <c r="N9716" i="3"/>
  <c r="A9730" i="3"/>
  <c r="A9731" i="3"/>
  <c r="A9732" i="3"/>
  <c r="A9733" i="3"/>
  <c r="A9734" i="3"/>
  <c r="A9735" i="3"/>
  <c r="A9736" i="3"/>
  <c r="A9737" i="3"/>
  <c r="A9738" i="3"/>
  <c r="A9739" i="3"/>
  <c r="A9740" i="3"/>
  <c r="A9741" i="3"/>
  <c r="A9742" i="3"/>
  <c r="A9743" i="3"/>
  <c r="A9744" i="3"/>
  <c r="A9745" i="3"/>
  <c r="A9746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M9730" i="3"/>
  <c r="N9730" i="3" s="1"/>
  <c r="M9731" i="3"/>
  <c r="N9731" i="3" s="1"/>
  <c r="M9732" i="3"/>
  <c r="N9732" i="3" s="1"/>
  <c r="M9733" i="3"/>
  <c r="N9733" i="3" s="1"/>
  <c r="M9734" i="3"/>
  <c r="N9734" i="3" s="1"/>
  <c r="M9735" i="3"/>
  <c r="N9735" i="3" s="1"/>
  <c r="M9736" i="3"/>
  <c r="N9736" i="3" s="1"/>
  <c r="M9737" i="3"/>
  <c r="N9737" i="3" s="1"/>
  <c r="M9738" i="3"/>
  <c r="N9738" i="3" s="1"/>
  <c r="M9739" i="3"/>
  <c r="N9739" i="3" s="1"/>
  <c r="M9740" i="3"/>
  <c r="N9740" i="3" s="1"/>
  <c r="M9741" i="3"/>
  <c r="N9741" i="3" s="1"/>
  <c r="M9742" i="3"/>
  <c r="N9742" i="3" s="1"/>
  <c r="M9743" i="3"/>
  <c r="N9743" i="3" s="1"/>
  <c r="M9744" i="3"/>
  <c r="N9744" i="3" s="1"/>
  <c r="M9745" i="3"/>
  <c r="N9745" i="3" s="1"/>
  <c r="M9746" i="3"/>
  <c r="N9746" i="3" s="1"/>
  <c r="A9747" i="3"/>
  <c r="A9748" i="3"/>
  <c r="A9749" i="3"/>
  <c r="A9750" i="3"/>
  <c r="A9751" i="3"/>
  <c r="A9752" i="3"/>
  <c r="A9753" i="3"/>
  <c r="A9754" i="3"/>
  <c r="A9755" i="3"/>
  <c r="A9756" i="3"/>
  <c r="A9757" i="3"/>
  <c r="A9758" i="3"/>
  <c r="A9759" i="3"/>
  <c r="A9760" i="3"/>
  <c r="A9761" i="3"/>
  <c r="A9762" i="3"/>
  <c r="A9763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M9747" i="3"/>
  <c r="N9747" i="3" s="1"/>
  <c r="M9748" i="3"/>
  <c r="M9749" i="3"/>
  <c r="M9750" i="3"/>
  <c r="M9751" i="3"/>
  <c r="N9751" i="3" s="1"/>
  <c r="M9752" i="3"/>
  <c r="N9752" i="3" s="1"/>
  <c r="M9753" i="3"/>
  <c r="N9753" i="3" s="1"/>
  <c r="M9754" i="3"/>
  <c r="N9754" i="3" s="1"/>
  <c r="M9755" i="3"/>
  <c r="N9755" i="3" s="1"/>
  <c r="M9756" i="3"/>
  <c r="N9756" i="3" s="1"/>
  <c r="M9757" i="3"/>
  <c r="N9757" i="3" s="1"/>
  <c r="M9758" i="3"/>
  <c r="N9758" i="3" s="1"/>
  <c r="M9759" i="3"/>
  <c r="N9759" i="3" s="1"/>
  <c r="M9760" i="3"/>
  <c r="N9760" i="3" s="1"/>
  <c r="M9761" i="3"/>
  <c r="N9761" i="3" s="1"/>
  <c r="M9762" i="3"/>
  <c r="N9762" i="3" s="1"/>
  <c r="M9763" i="3"/>
  <c r="N9763" i="3" s="1"/>
  <c r="N9748" i="3"/>
  <c r="N9749" i="3"/>
  <c r="N9750" i="3"/>
  <c r="A9764" i="3"/>
  <c r="A9765" i="3"/>
  <c r="A9766" i="3"/>
  <c r="A9767" i="3"/>
  <c r="A9768" i="3"/>
  <c r="A9769" i="3"/>
  <c r="A9770" i="3"/>
  <c r="A9771" i="3"/>
  <c r="A9772" i="3"/>
  <c r="A9773" i="3"/>
  <c r="A9774" i="3"/>
  <c r="A9775" i="3"/>
  <c r="A9776" i="3"/>
  <c r="A9796" i="3"/>
  <c r="A9797" i="3"/>
  <c r="A9798" i="3"/>
  <c r="A9799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96" i="3"/>
  <c r="B9797" i="3"/>
  <c r="B9798" i="3"/>
  <c r="B9799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96" i="3"/>
  <c r="F9797" i="3"/>
  <c r="F9798" i="3"/>
  <c r="F9799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96" i="3"/>
  <c r="G9797" i="3"/>
  <c r="G9798" i="3"/>
  <c r="G9799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96" i="3"/>
  <c r="H9797" i="3"/>
  <c r="H9798" i="3"/>
  <c r="H9799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96" i="3"/>
  <c r="J9797" i="3"/>
  <c r="J9798" i="3"/>
  <c r="J9799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96" i="3"/>
  <c r="K9797" i="3"/>
  <c r="K9798" i="3"/>
  <c r="K9799" i="3"/>
  <c r="M9764" i="3"/>
  <c r="N9764" i="3" s="1"/>
  <c r="M9765" i="3"/>
  <c r="N9765" i="3" s="1"/>
  <c r="M9766" i="3"/>
  <c r="N9766" i="3" s="1"/>
  <c r="M9767" i="3"/>
  <c r="N9767" i="3" s="1"/>
  <c r="M9768" i="3"/>
  <c r="N9768" i="3" s="1"/>
  <c r="M9769" i="3"/>
  <c r="N9769" i="3" s="1"/>
  <c r="M9770" i="3"/>
  <c r="N9770" i="3" s="1"/>
  <c r="M9771" i="3"/>
  <c r="N9771" i="3" s="1"/>
  <c r="M9772" i="3"/>
  <c r="N9772" i="3" s="1"/>
  <c r="M9773" i="3"/>
  <c r="N9773" i="3" s="1"/>
  <c r="M9774" i="3"/>
  <c r="N9774" i="3" s="1"/>
  <c r="M9775" i="3"/>
  <c r="N9775" i="3" s="1"/>
  <c r="M9776" i="3"/>
  <c r="N9776" i="3" s="1"/>
  <c r="M9796" i="3"/>
  <c r="N9796" i="3" s="1"/>
  <c r="M9797" i="3"/>
  <c r="N9797" i="3" s="1"/>
  <c r="M9798" i="3"/>
  <c r="N9798" i="3" s="1"/>
  <c r="M9799" i="3"/>
  <c r="N9799" i="3" s="1"/>
  <c r="A9660" i="3"/>
  <c r="A9661" i="3"/>
  <c r="A9662" i="3"/>
  <c r="A9663" i="3"/>
  <c r="A9664" i="3"/>
  <c r="A9665" i="3"/>
  <c r="A9666" i="3"/>
  <c r="A9667" i="3"/>
  <c r="A9668" i="3"/>
  <c r="A9669" i="3"/>
  <c r="A9670" i="3"/>
  <c r="A9671" i="3"/>
  <c r="A9672" i="3"/>
  <c r="A9673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M9660" i="3"/>
  <c r="N9660" i="3" s="1"/>
  <c r="M9661" i="3"/>
  <c r="N9661" i="3" s="1"/>
  <c r="M9662" i="3"/>
  <c r="M9663" i="3"/>
  <c r="M9664" i="3"/>
  <c r="M9665" i="3"/>
  <c r="N9665" i="3" s="1"/>
  <c r="M9666" i="3"/>
  <c r="N9666" i="3" s="1"/>
  <c r="M9667" i="3"/>
  <c r="N9667" i="3" s="1"/>
  <c r="M9668" i="3"/>
  <c r="N9668" i="3" s="1"/>
  <c r="M9669" i="3"/>
  <c r="N9669" i="3" s="1"/>
  <c r="M9670" i="3"/>
  <c r="N9670" i="3" s="1"/>
  <c r="M9671" i="3"/>
  <c r="N9671" i="3" s="1"/>
  <c r="M9672" i="3"/>
  <c r="N9672" i="3" s="1"/>
  <c r="M9673" i="3"/>
  <c r="N9673" i="3" s="1"/>
  <c r="N9662" i="3"/>
  <c r="N9663" i="3"/>
  <c r="N9664" i="3"/>
  <c r="A9674" i="3"/>
  <c r="A9675" i="3"/>
  <c r="A9676" i="3"/>
  <c r="A9677" i="3"/>
  <c r="A9678" i="3"/>
  <c r="A9679" i="3"/>
  <c r="A9680" i="3"/>
  <c r="A9681" i="3"/>
  <c r="A9682" i="3"/>
  <c r="A9683" i="3"/>
  <c r="A9684" i="3"/>
  <c r="A9685" i="3"/>
  <c r="A9686" i="3"/>
  <c r="A9687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M9674" i="3"/>
  <c r="N9674" i="3" s="1"/>
  <c r="M9675" i="3"/>
  <c r="N9675" i="3" s="1"/>
  <c r="M9676" i="3"/>
  <c r="N9676" i="3" s="1"/>
  <c r="M9677" i="3"/>
  <c r="N9677" i="3" s="1"/>
  <c r="M9678" i="3"/>
  <c r="N9678" i="3" s="1"/>
  <c r="M9679" i="3"/>
  <c r="N9679" i="3" s="1"/>
  <c r="M9680" i="3"/>
  <c r="N9680" i="3" s="1"/>
  <c r="M9681" i="3"/>
  <c r="N9681" i="3" s="1"/>
  <c r="M9682" i="3"/>
  <c r="N9682" i="3" s="1"/>
  <c r="M9683" i="3"/>
  <c r="N9683" i="3" s="1"/>
  <c r="M9684" i="3"/>
  <c r="N9684" i="3" s="1"/>
  <c r="M9685" i="3"/>
  <c r="N9685" i="3" s="1"/>
  <c r="M9686" i="3"/>
  <c r="N9686" i="3" s="1"/>
  <c r="M9687" i="3"/>
  <c r="N9687" i="3" s="1"/>
  <c r="A9688" i="3"/>
  <c r="A9689" i="3"/>
  <c r="A9690" i="3"/>
  <c r="A9691" i="3"/>
  <c r="A9692" i="3"/>
  <c r="A9693" i="3"/>
  <c r="A9694" i="3"/>
  <c r="A9695" i="3"/>
  <c r="A9696" i="3"/>
  <c r="A9697" i="3"/>
  <c r="A9698" i="3"/>
  <c r="A9699" i="3"/>
  <c r="A9700" i="3"/>
  <c r="A9701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M9688" i="3"/>
  <c r="N9688" i="3" s="1"/>
  <c r="M9689" i="3"/>
  <c r="N9689" i="3" s="1"/>
  <c r="M9690" i="3"/>
  <c r="N9690" i="3" s="1"/>
  <c r="M9691" i="3"/>
  <c r="N9691" i="3" s="1"/>
  <c r="M9692" i="3"/>
  <c r="N9692" i="3" s="1"/>
  <c r="M9693" i="3"/>
  <c r="N9693" i="3" s="1"/>
  <c r="M9694" i="3"/>
  <c r="N9694" i="3" s="1"/>
  <c r="M9695" i="3"/>
  <c r="N9695" i="3" s="1"/>
  <c r="M9696" i="3"/>
  <c r="N9696" i="3" s="1"/>
  <c r="M9697" i="3"/>
  <c r="N9697" i="3" s="1"/>
  <c r="M9698" i="3"/>
  <c r="N9698" i="3" s="1"/>
  <c r="M9699" i="3"/>
  <c r="N9699" i="3" s="1"/>
  <c r="M9700" i="3"/>
  <c r="N9700" i="3" s="1"/>
  <c r="M9701" i="3"/>
  <c r="N9701" i="3" s="1"/>
  <c r="A9702" i="3"/>
  <c r="A9703" i="3"/>
  <c r="A9704" i="3"/>
  <c r="A9705" i="3"/>
  <c r="A9706" i="3"/>
  <c r="A9707" i="3"/>
  <c r="A9708" i="3"/>
  <c r="A9709" i="3"/>
  <c r="A9710" i="3"/>
  <c r="A9711" i="3"/>
  <c r="A9712" i="3"/>
  <c r="A9800" i="3"/>
  <c r="A9954" i="3"/>
  <c r="A10033" i="3"/>
  <c r="B9702" i="3"/>
  <c r="B9703" i="3"/>
  <c r="B9704" i="3"/>
  <c r="B9705" i="3"/>
  <c r="B9706" i="3"/>
  <c r="B9707" i="3"/>
  <c r="B9708" i="3"/>
  <c r="B9709" i="3"/>
  <c r="B9710" i="3"/>
  <c r="B9711" i="3"/>
  <c r="B9712" i="3"/>
  <c r="B9800" i="3"/>
  <c r="B9954" i="3"/>
  <c r="B10033" i="3"/>
  <c r="F9702" i="3"/>
  <c r="F9703" i="3"/>
  <c r="F9704" i="3"/>
  <c r="F9705" i="3"/>
  <c r="F9706" i="3"/>
  <c r="F9707" i="3"/>
  <c r="F9708" i="3"/>
  <c r="F9709" i="3"/>
  <c r="F9710" i="3"/>
  <c r="F9711" i="3"/>
  <c r="F9712" i="3"/>
  <c r="F9800" i="3"/>
  <c r="F9954" i="3"/>
  <c r="F10033" i="3"/>
  <c r="G9702" i="3"/>
  <c r="G9703" i="3"/>
  <c r="G9704" i="3"/>
  <c r="G9705" i="3"/>
  <c r="G9706" i="3"/>
  <c r="G9707" i="3"/>
  <c r="G9708" i="3"/>
  <c r="G9709" i="3"/>
  <c r="G9710" i="3"/>
  <c r="G9711" i="3"/>
  <c r="G9712" i="3"/>
  <c r="G9800" i="3"/>
  <c r="G9954" i="3"/>
  <c r="G10033" i="3"/>
  <c r="H9702" i="3"/>
  <c r="H9703" i="3"/>
  <c r="H9704" i="3"/>
  <c r="H9705" i="3"/>
  <c r="H9706" i="3"/>
  <c r="H9707" i="3"/>
  <c r="H9708" i="3"/>
  <c r="H9709" i="3"/>
  <c r="H9710" i="3"/>
  <c r="H9711" i="3"/>
  <c r="H9712" i="3"/>
  <c r="H9800" i="3"/>
  <c r="H9954" i="3"/>
  <c r="H10033" i="3"/>
  <c r="J9702" i="3"/>
  <c r="J9703" i="3"/>
  <c r="J9704" i="3"/>
  <c r="J9705" i="3"/>
  <c r="J9706" i="3"/>
  <c r="J9707" i="3"/>
  <c r="J9708" i="3"/>
  <c r="J9709" i="3"/>
  <c r="J9710" i="3"/>
  <c r="J9711" i="3"/>
  <c r="J9712" i="3"/>
  <c r="J9800" i="3"/>
  <c r="J9954" i="3"/>
  <c r="J10033" i="3"/>
  <c r="K9702" i="3"/>
  <c r="K9703" i="3"/>
  <c r="K9704" i="3"/>
  <c r="K9705" i="3"/>
  <c r="K9706" i="3"/>
  <c r="K9707" i="3"/>
  <c r="K9708" i="3"/>
  <c r="K9709" i="3"/>
  <c r="K9710" i="3"/>
  <c r="K9711" i="3"/>
  <c r="K9712" i="3"/>
  <c r="K9800" i="3"/>
  <c r="K9954" i="3"/>
  <c r="K10033" i="3"/>
  <c r="M9702" i="3"/>
  <c r="N9702" i="3" s="1"/>
  <c r="M9703" i="3"/>
  <c r="N9703" i="3" s="1"/>
  <c r="M9704" i="3"/>
  <c r="N9704" i="3" s="1"/>
  <c r="M9705" i="3"/>
  <c r="N9705" i="3" s="1"/>
  <c r="M9706" i="3"/>
  <c r="N9706" i="3" s="1"/>
  <c r="M9707" i="3"/>
  <c r="N9707" i="3" s="1"/>
  <c r="M9708" i="3"/>
  <c r="N9708" i="3" s="1"/>
  <c r="M9709" i="3"/>
  <c r="N9709" i="3" s="1"/>
  <c r="M9710" i="3"/>
  <c r="N9710" i="3" s="1"/>
  <c r="M9711" i="3"/>
  <c r="N9711" i="3" s="1"/>
  <c r="M9712" i="3"/>
  <c r="N9712" i="3" s="1"/>
  <c r="M9800" i="3"/>
  <c r="N9800" i="3" s="1"/>
  <c r="M9954" i="3"/>
  <c r="N9954" i="3" s="1"/>
  <c r="M10033" i="3"/>
  <c r="N10033" i="3" s="1"/>
  <c r="A9590" i="3"/>
  <c r="A9591" i="3"/>
  <c r="A9592" i="3"/>
  <c r="A9593" i="3"/>
  <c r="A9594" i="3"/>
  <c r="A9595" i="3"/>
  <c r="A9596" i="3"/>
  <c r="A9597" i="3"/>
  <c r="A9598" i="3"/>
  <c r="A9599" i="3"/>
  <c r="A9600" i="3"/>
  <c r="A9601" i="3"/>
  <c r="A9602" i="3"/>
  <c r="A9603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M9590" i="3"/>
  <c r="N9590" i="3" s="1"/>
  <c r="M9591" i="3"/>
  <c r="N9591" i="3" s="1"/>
  <c r="M9592" i="3"/>
  <c r="N9592" i="3" s="1"/>
  <c r="M9593" i="3"/>
  <c r="N9593" i="3" s="1"/>
  <c r="M9594" i="3"/>
  <c r="N9594" i="3" s="1"/>
  <c r="M9595" i="3"/>
  <c r="N9595" i="3" s="1"/>
  <c r="M9596" i="3"/>
  <c r="N9596" i="3" s="1"/>
  <c r="M9597" i="3"/>
  <c r="N9597" i="3" s="1"/>
  <c r="M9598" i="3"/>
  <c r="N9598" i="3" s="1"/>
  <c r="M9599" i="3"/>
  <c r="N9599" i="3" s="1"/>
  <c r="M9600" i="3"/>
  <c r="N9600" i="3" s="1"/>
  <c r="M9601" i="3"/>
  <c r="N9601" i="3" s="1"/>
  <c r="M9602" i="3"/>
  <c r="N9602" i="3" s="1"/>
  <c r="M9603" i="3"/>
  <c r="N9603" i="3" s="1"/>
  <c r="A9604" i="3"/>
  <c r="A9605" i="3"/>
  <c r="A9606" i="3"/>
  <c r="A9607" i="3"/>
  <c r="A9608" i="3"/>
  <c r="A9609" i="3"/>
  <c r="A9610" i="3"/>
  <c r="A9611" i="3"/>
  <c r="A9612" i="3"/>
  <c r="A9613" i="3"/>
  <c r="A9614" i="3"/>
  <c r="A9615" i="3"/>
  <c r="A9616" i="3"/>
  <c r="A9617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M9604" i="3"/>
  <c r="N9604" i="3" s="1"/>
  <c r="M9605" i="3"/>
  <c r="N9605" i="3" s="1"/>
  <c r="M9606" i="3"/>
  <c r="M9607" i="3"/>
  <c r="N9607" i="3" s="1"/>
  <c r="M9608" i="3"/>
  <c r="N9608" i="3" s="1"/>
  <c r="M9609" i="3"/>
  <c r="N9609" i="3" s="1"/>
  <c r="M9610" i="3"/>
  <c r="N9610" i="3" s="1"/>
  <c r="M9611" i="3"/>
  <c r="N9611" i="3" s="1"/>
  <c r="M9612" i="3"/>
  <c r="N9612" i="3" s="1"/>
  <c r="M9613" i="3"/>
  <c r="N9613" i="3" s="1"/>
  <c r="M9614" i="3"/>
  <c r="N9614" i="3" s="1"/>
  <c r="M9615" i="3"/>
  <c r="N9615" i="3" s="1"/>
  <c r="M9616" i="3"/>
  <c r="N9616" i="3" s="1"/>
  <c r="M9617" i="3"/>
  <c r="N9617" i="3" s="1"/>
  <c r="N9606" i="3"/>
  <c r="A9618" i="3"/>
  <c r="A9619" i="3"/>
  <c r="A9620" i="3"/>
  <c r="A9621" i="3"/>
  <c r="A9622" i="3"/>
  <c r="A9623" i="3"/>
  <c r="A9624" i="3"/>
  <c r="A9625" i="3"/>
  <c r="A9626" i="3"/>
  <c r="A9627" i="3"/>
  <c r="A9628" i="3"/>
  <c r="A9629" i="3"/>
  <c r="A9630" i="3"/>
  <c r="A9631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M9618" i="3"/>
  <c r="N9618" i="3" s="1"/>
  <c r="M9619" i="3"/>
  <c r="N9619" i="3" s="1"/>
  <c r="M9620" i="3"/>
  <c r="N9620" i="3" s="1"/>
  <c r="M9621" i="3"/>
  <c r="N9621" i="3" s="1"/>
  <c r="M9622" i="3"/>
  <c r="N9622" i="3" s="1"/>
  <c r="M9623" i="3"/>
  <c r="N9623" i="3" s="1"/>
  <c r="M9624" i="3"/>
  <c r="M9625" i="3"/>
  <c r="N9625" i="3" s="1"/>
  <c r="M9626" i="3"/>
  <c r="N9626" i="3" s="1"/>
  <c r="M9627" i="3"/>
  <c r="N9627" i="3" s="1"/>
  <c r="M9628" i="3"/>
  <c r="N9628" i="3" s="1"/>
  <c r="M9629" i="3"/>
  <c r="N9629" i="3" s="1"/>
  <c r="M9630" i="3"/>
  <c r="N9630" i="3" s="1"/>
  <c r="M9631" i="3"/>
  <c r="N9631" i="3" s="1"/>
  <c r="N9624" i="3"/>
  <c r="A9632" i="3"/>
  <c r="A9633" i="3"/>
  <c r="A9634" i="3"/>
  <c r="A9635" i="3"/>
  <c r="A9636" i="3"/>
  <c r="A9637" i="3"/>
  <c r="A9638" i="3"/>
  <c r="A9639" i="3"/>
  <c r="A9640" i="3"/>
  <c r="A9641" i="3"/>
  <c r="A9642" i="3"/>
  <c r="A9643" i="3"/>
  <c r="A9644" i="3"/>
  <c r="A9645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M9632" i="3"/>
  <c r="N9632" i="3" s="1"/>
  <c r="M9633" i="3"/>
  <c r="N9633" i="3" s="1"/>
  <c r="M9634" i="3"/>
  <c r="N9634" i="3" s="1"/>
  <c r="M9635" i="3"/>
  <c r="N9635" i="3" s="1"/>
  <c r="M9636" i="3"/>
  <c r="N9636" i="3" s="1"/>
  <c r="M9637" i="3"/>
  <c r="N9637" i="3" s="1"/>
  <c r="M9638" i="3"/>
  <c r="N9638" i="3" s="1"/>
  <c r="M9639" i="3"/>
  <c r="N9639" i="3" s="1"/>
  <c r="M9640" i="3"/>
  <c r="N9640" i="3" s="1"/>
  <c r="M9641" i="3"/>
  <c r="N9641" i="3" s="1"/>
  <c r="M9642" i="3"/>
  <c r="N9642" i="3" s="1"/>
  <c r="M9643" i="3"/>
  <c r="N9643" i="3" s="1"/>
  <c r="M9644" i="3"/>
  <c r="N9644" i="3" s="1"/>
  <c r="M9645" i="3"/>
  <c r="N9645" i="3" s="1"/>
  <c r="A9646" i="3"/>
  <c r="A9647" i="3"/>
  <c r="A9648" i="3"/>
  <c r="A9649" i="3"/>
  <c r="A9650" i="3"/>
  <c r="A9651" i="3"/>
  <c r="A9652" i="3"/>
  <c r="A9653" i="3"/>
  <c r="A9654" i="3"/>
  <c r="A9655" i="3"/>
  <c r="A9656" i="3"/>
  <c r="A9657" i="3"/>
  <c r="A9658" i="3"/>
  <c r="A9659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M9646" i="3"/>
  <c r="N9646" i="3" s="1"/>
  <c r="M9647" i="3"/>
  <c r="N9647" i="3" s="1"/>
  <c r="M9648" i="3"/>
  <c r="N9648" i="3" s="1"/>
  <c r="M9649" i="3"/>
  <c r="N9649" i="3" s="1"/>
  <c r="M9650" i="3"/>
  <c r="N9650" i="3" s="1"/>
  <c r="M9651" i="3"/>
  <c r="N9651" i="3" s="1"/>
  <c r="M9652" i="3"/>
  <c r="N9652" i="3" s="1"/>
  <c r="M9653" i="3"/>
  <c r="N9653" i="3" s="1"/>
  <c r="M9654" i="3"/>
  <c r="N9654" i="3" s="1"/>
  <c r="M9655" i="3"/>
  <c r="N9655" i="3" s="1"/>
  <c r="M9656" i="3"/>
  <c r="N9656" i="3" s="1"/>
  <c r="M9657" i="3"/>
  <c r="N9657" i="3" s="1"/>
  <c r="M9658" i="3"/>
  <c r="N9658" i="3" s="1"/>
  <c r="M9659" i="3"/>
  <c r="N9659" i="3" s="1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A9534" i="3"/>
  <c r="A9535" i="3"/>
  <c r="A9536" i="3"/>
  <c r="A9537" i="3"/>
  <c r="A9538" i="3"/>
  <c r="A9539" i="3"/>
  <c r="A9540" i="3"/>
  <c r="A9541" i="3"/>
  <c r="A9542" i="3"/>
  <c r="A9543" i="3"/>
  <c r="B9534" i="3"/>
  <c r="B9535" i="3"/>
  <c r="B9536" i="3"/>
  <c r="B9537" i="3"/>
  <c r="B9538" i="3"/>
  <c r="B9539" i="3"/>
  <c r="B9540" i="3"/>
  <c r="B9541" i="3"/>
  <c r="B9542" i="3"/>
  <c r="B9543" i="3"/>
  <c r="F9534" i="3"/>
  <c r="F9535" i="3"/>
  <c r="F9536" i="3"/>
  <c r="F9537" i="3"/>
  <c r="F9538" i="3"/>
  <c r="F9539" i="3"/>
  <c r="F9540" i="3"/>
  <c r="F9541" i="3"/>
  <c r="F9542" i="3"/>
  <c r="F9543" i="3"/>
  <c r="G9534" i="3"/>
  <c r="G9535" i="3"/>
  <c r="G9536" i="3"/>
  <c r="G9537" i="3"/>
  <c r="G9538" i="3"/>
  <c r="G9539" i="3"/>
  <c r="G9540" i="3"/>
  <c r="G9541" i="3"/>
  <c r="G9542" i="3"/>
  <c r="G9543" i="3"/>
  <c r="H9534" i="3"/>
  <c r="H9535" i="3"/>
  <c r="H9536" i="3"/>
  <c r="H9537" i="3"/>
  <c r="H9538" i="3"/>
  <c r="H9539" i="3"/>
  <c r="H9540" i="3"/>
  <c r="H9541" i="3"/>
  <c r="H9542" i="3"/>
  <c r="H9543" i="3"/>
  <c r="J9534" i="3"/>
  <c r="J9535" i="3"/>
  <c r="J9536" i="3"/>
  <c r="J9537" i="3"/>
  <c r="J9538" i="3"/>
  <c r="J9539" i="3"/>
  <c r="J9540" i="3"/>
  <c r="J9541" i="3"/>
  <c r="J9542" i="3"/>
  <c r="J9543" i="3"/>
  <c r="K9534" i="3"/>
  <c r="K9535" i="3"/>
  <c r="K9536" i="3"/>
  <c r="K9537" i="3"/>
  <c r="K9538" i="3"/>
  <c r="K9539" i="3"/>
  <c r="K9540" i="3"/>
  <c r="K9541" i="3"/>
  <c r="K9542" i="3"/>
  <c r="K9543" i="3"/>
  <c r="M9534" i="3"/>
  <c r="N9534" i="3" s="1"/>
  <c r="M9535" i="3"/>
  <c r="N9535" i="3" s="1"/>
  <c r="M9536" i="3"/>
  <c r="N9536" i="3" s="1"/>
  <c r="M9537" i="3"/>
  <c r="N9537" i="3" s="1"/>
  <c r="M9538" i="3"/>
  <c r="N9538" i="3" s="1"/>
  <c r="M9539" i="3"/>
  <c r="N9539" i="3" s="1"/>
  <c r="M9540" i="3"/>
  <c r="N9540" i="3" s="1"/>
  <c r="M9541" i="3"/>
  <c r="N9541" i="3" s="1"/>
  <c r="M9542" i="3"/>
  <c r="N9542" i="3" s="1"/>
  <c r="M9543" i="3"/>
  <c r="N9543" i="3" s="1"/>
  <c r="A9544" i="3"/>
  <c r="A9545" i="3"/>
  <c r="A9546" i="3"/>
  <c r="A9547" i="3"/>
  <c r="A9548" i="3"/>
  <c r="A9549" i="3"/>
  <c r="A9550" i="3"/>
  <c r="A9551" i="3"/>
  <c r="A9552" i="3"/>
  <c r="A9553" i="3"/>
  <c r="B9544" i="3"/>
  <c r="B9545" i="3"/>
  <c r="B9546" i="3"/>
  <c r="B9547" i="3"/>
  <c r="B9548" i="3"/>
  <c r="B9549" i="3"/>
  <c r="B9550" i="3"/>
  <c r="B9551" i="3"/>
  <c r="B9552" i="3"/>
  <c r="B9553" i="3"/>
  <c r="F9544" i="3"/>
  <c r="F9545" i="3"/>
  <c r="F9546" i="3"/>
  <c r="F9547" i="3"/>
  <c r="F9548" i="3"/>
  <c r="F9549" i="3"/>
  <c r="F9550" i="3"/>
  <c r="F9551" i="3"/>
  <c r="F9552" i="3"/>
  <c r="F9553" i="3"/>
  <c r="G9544" i="3"/>
  <c r="G9545" i="3"/>
  <c r="G9546" i="3"/>
  <c r="G9547" i="3"/>
  <c r="G9548" i="3"/>
  <c r="G9549" i="3"/>
  <c r="G9550" i="3"/>
  <c r="G9551" i="3"/>
  <c r="G9552" i="3"/>
  <c r="G9553" i="3"/>
  <c r="H9544" i="3"/>
  <c r="H9545" i="3"/>
  <c r="H9546" i="3"/>
  <c r="H9547" i="3"/>
  <c r="H9548" i="3"/>
  <c r="H9549" i="3"/>
  <c r="H9550" i="3"/>
  <c r="H9551" i="3"/>
  <c r="H9552" i="3"/>
  <c r="H9553" i="3"/>
  <c r="J9544" i="3"/>
  <c r="J9545" i="3"/>
  <c r="J9546" i="3"/>
  <c r="J9547" i="3"/>
  <c r="J9548" i="3"/>
  <c r="J9549" i="3"/>
  <c r="J9550" i="3"/>
  <c r="J9551" i="3"/>
  <c r="J9552" i="3"/>
  <c r="J9553" i="3"/>
  <c r="K9544" i="3"/>
  <c r="K9545" i="3"/>
  <c r="K9546" i="3"/>
  <c r="K9547" i="3"/>
  <c r="K9548" i="3"/>
  <c r="K9549" i="3"/>
  <c r="K9550" i="3"/>
  <c r="K9551" i="3"/>
  <c r="K9552" i="3"/>
  <c r="K9553" i="3"/>
  <c r="M9544" i="3"/>
  <c r="N9544" i="3" s="1"/>
  <c r="M9545" i="3"/>
  <c r="N9545" i="3" s="1"/>
  <c r="M9546" i="3"/>
  <c r="N9546" i="3" s="1"/>
  <c r="M9547" i="3"/>
  <c r="N9547" i="3" s="1"/>
  <c r="M9548" i="3"/>
  <c r="N9548" i="3" s="1"/>
  <c r="M9549" i="3"/>
  <c r="N9549" i="3" s="1"/>
  <c r="M9550" i="3"/>
  <c r="N9550" i="3" s="1"/>
  <c r="M9551" i="3"/>
  <c r="N9551" i="3" s="1"/>
  <c r="M9552" i="3"/>
  <c r="N9552" i="3" s="1"/>
  <c r="M9553" i="3"/>
  <c r="N9553" i="3" s="1"/>
  <c r="A9554" i="3"/>
  <c r="A9555" i="3"/>
  <c r="A9556" i="3"/>
  <c r="A9557" i="3"/>
  <c r="A9558" i="3"/>
  <c r="A9559" i="3"/>
  <c r="A9560" i="3"/>
  <c r="A9561" i="3"/>
  <c r="A9562" i="3"/>
  <c r="A9563" i="3"/>
  <c r="B9554" i="3"/>
  <c r="B9555" i="3"/>
  <c r="B9556" i="3"/>
  <c r="B9557" i="3"/>
  <c r="B9558" i="3"/>
  <c r="B9559" i="3"/>
  <c r="B9560" i="3"/>
  <c r="B9561" i="3"/>
  <c r="B9562" i="3"/>
  <c r="B9563" i="3"/>
  <c r="F9554" i="3"/>
  <c r="F9555" i="3"/>
  <c r="F9556" i="3"/>
  <c r="F9557" i="3"/>
  <c r="F9558" i="3"/>
  <c r="F9559" i="3"/>
  <c r="F9560" i="3"/>
  <c r="F9561" i="3"/>
  <c r="F9562" i="3"/>
  <c r="F9563" i="3"/>
  <c r="G9554" i="3"/>
  <c r="G9555" i="3"/>
  <c r="G9556" i="3"/>
  <c r="G9557" i="3"/>
  <c r="G9558" i="3"/>
  <c r="G9559" i="3"/>
  <c r="G9560" i="3"/>
  <c r="G9561" i="3"/>
  <c r="G9562" i="3"/>
  <c r="G9563" i="3"/>
  <c r="H9554" i="3"/>
  <c r="H9555" i="3"/>
  <c r="H9556" i="3"/>
  <c r="H9557" i="3"/>
  <c r="H9558" i="3"/>
  <c r="H9559" i="3"/>
  <c r="H9560" i="3"/>
  <c r="H9561" i="3"/>
  <c r="H9562" i="3"/>
  <c r="H9563" i="3"/>
  <c r="J9554" i="3"/>
  <c r="J9555" i="3"/>
  <c r="J9556" i="3"/>
  <c r="J9557" i="3"/>
  <c r="J9558" i="3"/>
  <c r="J9559" i="3"/>
  <c r="J9560" i="3"/>
  <c r="J9561" i="3"/>
  <c r="J9562" i="3"/>
  <c r="J9563" i="3"/>
  <c r="K9554" i="3"/>
  <c r="K9555" i="3"/>
  <c r="K9556" i="3"/>
  <c r="K9557" i="3"/>
  <c r="K9558" i="3"/>
  <c r="K9559" i="3"/>
  <c r="K9560" i="3"/>
  <c r="K9561" i="3"/>
  <c r="K9562" i="3"/>
  <c r="K9563" i="3"/>
  <c r="M9554" i="3"/>
  <c r="N9554" i="3" s="1"/>
  <c r="M9555" i="3"/>
  <c r="N9555" i="3" s="1"/>
  <c r="M9556" i="3"/>
  <c r="N9556" i="3" s="1"/>
  <c r="M9557" i="3"/>
  <c r="N9557" i="3" s="1"/>
  <c r="M9558" i="3"/>
  <c r="N9558" i="3" s="1"/>
  <c r="M9559" i="3"/>
  <c r="N9559" i="3" s="1"/>
  <c r="M9560" i="3"/>
  <c r="N9560" i="3" s="1"/>
  <c r="M9561" i="3"/>
  <c r="N9561" i="3" s="1"/>
  <c r="M9562" i="3"/>
  <c r="N9562" i="3" s="1"/>
  <c r="M9563" i="3"/>
  <c r="N9563" i="3" s="1"/>
  <c r="A9564" i="3"/>
  <c r="A9565" i="3"/>
  <c r="A9566" i="3"/>
  <c r="A9567" i="3"/>
  <c r="A9568" i="3"/>
  <c r="A9569" i="3"/>
  <c r="A9570" i="3"/>
  <c r="A9571" i="3"/>
  <c r="A9572" i="3"/>
  <c r="A9573" i="3"/>
  <c r="B9564" i="3"/>
  <c r="B9565" i="3"/>
  <c r="B9566" i="3"/>
  <c r="B9567" i="3"/>
  <c r="B9568" i="3"/>
  <c r="B9569" i="3"/>
  <c r="B9570" i="3"/>
  <c r="B9571" i="3"/>
  <c r="B9572" i="3"/>
  <c r="B9573" i="3"/>
  <c r="F9564" i="3"/>
  <c r="F9565" i="3"/>
  <c r="F9566" i="3"/>
  <c r="F9567" i="3"/>
  <c r="F9568" i="3"/>
  <c r="F9569" i="3"/>
  <c r="F9570" i="3"/>
  <c r="F9571" i="3"/>
  <c r="F9572" i="3"/>
  <c r="F9573" i="3"/>
  <c r="G9564" i="3"/>
  <c r="G9565" i="3"/>
  <c r="G9566" i="3"/>
  <c r="G9567" i="3"/>
  <c r="G9568" i="3"/>
  <c r="G9569" i="3"/>
  <c r="G9570" i="3"/>
  <c r="G9571" i="3"/>
  <c r="G9572" i="3"/>
  <c r="G9573" i="3"/>
  <c r="H9564" i="3"/>
  <c r="H9565" i="3"/>
  <c r="H9566" i="3"/>
  <c r="H9567" i="3"/>
  <c r="H9568" i="3"/>
  <c r="H9569" i="3"/>
  <c r="H9570" i="3"/>
  <c r="H9571" i="3"/>
  <c r="H9572" i="3"/>
  <c r="H9573" i="3"/>
  <c r="J9564" i="3"/>
  <c r="J9565" i="3"/>
  <c r="J9566" i="3"/>
  <c r="J9567" i="3"/>
  <c r="J9568" i="3"/>
  <c r="J9569" i="3"/>
  <c r="J9570" i="3"/>
  <c r="J9571" i="3"/>
  <c r="J9572" i="3"/>
  <c r="J9573" i="3"/>
  <c r="K9564" i="3"/>
  <c r="K9565" i="3"/>
  <c r="K9566" i="3"/>
  <c r="K9567" i="3"/>
  <c r="K9568" i="3"/>
  <c r="K9569" i="3"/>
  <c r="K9570" i="3"/>
  <c r="K9571" i="3"/>
  <c r="K9572" i="3"/>
  <c r="K9573" i="3"/>
  <c r="M9564" i="3"/>
  <c r="N9564" i="3" s="1"/>
  <c r="M9565" i="3"/>
  <c r="N9565" i="3" s="1"/>
  <c r="M9566" i="3"/>
  <c r="M9567" i="3"/>
  <c r="N9567" i="3" s="1"/>
  <c r="M9568" i="3"/>
  <c r="N9568" i="3" s="1"/>
  <c r="M9569" i="3"/>
  <c r="N9569" i="3" s="1"/>
  <c r="M9570" i="3"/>
  <c r="N9570" i="3" s="1"/>
  <c r="M9571" i="3"/>
  <c r="N9571" i="3" s="1"/>
  <c r="M9572" i="3"/>
  <c r="N9572" i="3" s="1"/>
  <c r="M9573" i="3"/>
  <c r="N9573" i="3" s="1"/>
  <c r="N9566" i="3"/>
  <c r="A9574" i="3"/>
  <c r="A9575" i="3"/>
  <c r="A9576" i="3"/>
  <c r="A9577" i="3"/>
  <c r="A9578" i="3"/>
  <c r="A9579" i="3"/>
  <c r="A9580" i="3"/>
  <c r="A9581" i="3"/>
  <c r="A9582" i="3"/>
  <c r="A9583" i="3"/>
  <c r="B9574" i="3"/>
  <c r="B9575" i="3"/>
  <c r="B9576" i="3"/>
  <c r="B9577" i="3"/>
  <c r="B9578" i="3"/>
  <c r="B9579" i="3"/>
  <c r="B9580" i="3"/>
  <c r="B9581" i="3"/>
  <c r="B9582" i="3"/>
  <c r="B9583" i="3"/>
  <c r="F9574" i="3"/>
  <c r="F9575" i="3"/>
  <c r="F9576" i="3"/>
  <c r="F9577" i="3"/>
  <c r="F9578" i="3"/>
  <c r="F9579" i="3"/>
  <c r="F9580" i="3"/>
  <c r="F9581" i="3"/>
  <c r="F9582" i="3"/>
  <c r="F9583" i="3"/>
  <c r="G9574" i="3"/>
  <c r="G9575" i="3"/>
  <c r="G9576" i="3"/>
  <c r="G9577" i="3"/>
  <c r="G9578" i="3"/>
  <c r="G9579" i="3"/>
  <c r="G9580" i="3"/>
  <c r="G9581" i="3"/>
  <c r="G9582" i="3"/>
  <c r="G9583" i="3"/>
  <c r="H9574" i="3"/>
  <c r="H9575" i="3"/>
  <c r="H9576" i="3"/>
  <c r="H9577" i="3"/>
  <c r="H9578" i="3"/>
  <c r="H9579" i="3"/>
  <c r="H9580" i="3"/>
  <c r="H9581" i="3"/>
  <c r="H9582" i="3"/>
  <c r="H9583" i="3"/>
  <c r="J9574" i="3"/>
  <c r="J9575" i="3"/>
  <c r="J9576" i="3"/>
  <c r="J9577" i="3"/>
  <c r="J9578" i="3"/>
  <c r="J9579" i="3"/>
  <c r="J9580" i="3"/>
  <c r="J9581" i="3"/>
  <c r="J9582" i="3"/>
  <c r="J9583" i="3"/>
  <c r="K9574" i="3"/>
  <c r="K9575" i="3"/>
  <c r="K9576" i="3"/>
  <c r="K9577" i="3"/>
  <c r="K9578" i="3"/>
  <c r="K9579" i="3"/>
  <c r="K9580" i="3"/>
  <c r="K9581" i="3"/>
  <c r="K9582" i="3"/>
  <c r="K9583" i="3"/>
  <c r="M9574" i="3"/>
  <c r="N9574" i="3" s="1"/>
  <c r="M9575" i="3"/>
  <c r="N9575" i="3" s="1"/>
  <c r="M9576" i="3"/>
  <c r="N9576" i="3" s="1"/>
  <c r="M9577" i="3"/>
  <c r="N9577" i="3" s="1"/>
  <c r="M9578" i="3"/>
  <c r="N9578" i="3" s="1"/>
  <c r="M9579" i="3"/>
  <c r="N9579" i="3" s="1"/>
  <c r="M9580" i="3"/>
  <c r="N9580" i="3" s="1"/>
  <c r="M9581" i="3"/>
  <c r="N9581" i="3" s="1"/>
  <c r="M9582" i="3"/>
  <c r="N9582" i="3" s="1"/>
  <c r="M9583" i="3"/>
  <c r="N9583" i="3" s="1"/>
  <c r="A9584" i="3"/>
  <c r="A9585" i="3"/>
  <c r="A9586" i="3"/>
  <c r="A9587" i="3"/>
  <c r="A9588" i="3"/>
  <c r="A9589" i="3"/>
  <c r="A10034" i="3"/>
  <c r="A10429" i="3"/>
  <c r="A10430" i="3"/>
  <c r="A10975" i="3"/>
  <c r="B9584" i="3"/>
  <c r="B9585" i="3"/>
  <c r="B9586" i="3"/>
  <c r="B9587" i="3"/>
  <c r="B9588" i="3"/>
  <c r="B9589" i="3"/>
  <c r="B10034" i="3"/>
  <c r="B10429" i="3"/>
  <c r="B10430" i="3"/>
  <c r="B10975" i="3"/>
  <c r="F9584" i="3"/>
  <c r="F9585" i="3"/>
  <c r="F9586" i="3"/>
  <c r="F9587" i="3"/>
  <c r="F9588" i="3"/>
  <c r="F9589" i="3"/>
  <c r="F10034" i="3"/>
  <c r="F10429" i="3"/>
  <c r="F10430" i="3"/>
  <c r="F10975" i="3"/>
  <c r="G9584" i="3"/>
  <c r="G9585" i="3"/>
  <c r="G9586" i="3"/>
  <c r="G9587" i="3"/>
  <c r="G9588" i="3"/>
  <c r="G9589" i="3"/>
  <c r="G10034" i="3"/>
  <c r="G10429" i="3"/>
  <c r="G10430" i="3"/>
  <c r="G10975" i="3"/>
  <c r="H9584" i="3"/>
  <c r="H9585" i="3"/>
  <c r="H9586" i="3"/>
  <c r="H9587" i="3"/>
  <c r="H9588" i="3"/>
  <c r="H9589" i="3"/>
  <c r="H10034" i="3"/>
  <c r="H10429" i="3"/>
  <c r="H10430" i="3"/>
  <c r="H10975" i="3"/>
  <c r="J9584" i="3"/>
  <c r="J9585" i="3"/>
  <c r="J9586" i="3"/>
  <c r="J9587" i="3"/>
  <c r="J9588" i="3"/>
  <c r="J9589" i="3"/>
  <c r="J10034" i="3"/>
  <c r="J10429" i="3"/>
  <c r="J10430" i="3"/>
  <c r="J10975" i="3"/>
  <c r="K9584" i="3"/>
  <c r="K9585" i="3"/>
  <c r="K9586" i="3"/>
  <c r="K9587" i="3"/>
  <c r="K9588" i="3"/>
  <c r="K9589" i="3"/>
  <c r="K10034" i="3"/>
  <c r="K10429" i="3"/>
  <c r="K10430" i="3"/>
  <c r="K10975" i="3"/>
  <c r="M9584" i="3"/>
  <c r="N9584" i="3" s="1"/>
  <c r="M9585" i="3"/>
  <c r="N9585" i="3" s="1"/>
  <c r="M9586" i="3"/>
  <c r="M9587" i="3"/>
  <c r="M9588" i="3"/>
  <c r="N9588" i="3" s="1"/>
  <c r="M9589" i="3"/>
  <c r="N9589" i="3" s="1"/>
  <c r="M10034" i="3"/>
  <c r="N10034" i="3" s="1"/>
  <c r="M10429" i="3"/>
  <c r="N10429" i="3" s="1"/>
  <c r="M10430" i="3"/>
  <c r="N10430" i="3" s="1"/>
  <c r="M10975" i="3"/>
  <c r="N10975" i="3" s="1"/>
  <c r="N9586" i="3"/>
  <c r="N9587" i="3"/>
  <c r="A9469" i="3"/>
  <c r="A9470" i="3"/>
  <c r="A9471" i="3"/>
  <c r="A9472" i="3"/>
  <c r="A9473" i="3"/>
  <c r="A9474" i="3"/>
  <c r="A9475" i="3"/>
  <c r="A9476" i="3"/>
  <c r="A9477" i="3"/>
  <c r="A9478" i="3"/>
  <c r="A9479" i="3"/>
  <c r="A9480" i="3"/>
  <c r="A9481" i="3"/>
  <c r="A9482" i="3"/>
  <c r="A9483" i="3"/>
  <c r="A9484" i="3"/>
  <c r="A9485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M9469" i="3"/>
  <c r="N9469" i="3" s="1"/>
  <c r="M9470" i="3"/>
  <c r="M9471" i="3"/>
  <c r="M9472" i="3"/>
  <c r="N9472" i="3" s="1"/>
  <c r="M9473" i="3"/>
  <c r="N9473" i="3" s="1"/>
  <c r="M9474" i="3"/>
  <c r="N9474" i="3" s="1"/>
  <c r="M9475" i="3"/>
  <c r="N9475" i="3" s="1"/>
  <c r="M9476" i="3"/>
  <c r="N9476" i="3" s="1"/>
  <c r="M9477" i="3"/>
  <c r="N9477" i="3" s="1"/>
  <c r="M9478" i="3"/>
  <c r="N9478" i="3" s="1"/>
  <c r="M9479" i="3"/>
  <c r="N9479" i="3" s="1"/>
  <c r="M9480" i="3"/>
  <c r="N9480" i="3" s="1"/>
  <c r="M9481" i="3"/>
  <c r="N9481" i="3" s="1"/>
  <c r="M9482" i="3"/>
  <c r="N9482" i="3" s="1"/>
  <c r="M9483" i="3"/>
  <c r="N9483" i="3" s="1"/>
  <c r="M9484" i="3"/>
  <c r="N9484" i="3" s="1"/>
  <c r="M9485" i="3"/>
  <c r="N9485" i="3" s="1"/>
  <c r="N9470" i="3"/>
  <c r="N9471" i="3"/>
  <c r="A9486" i="3"/>
  <c r="A9487" i="3"/>
  <c r="A9488" i="3"/>
  <c r="A9489" i="3"/>
  <c r="A9490" i="3"/>
  <c r="A9491" i="3"/>
  <c r="A9492" i="3"/>
  <c r="A9493" i="3"/>
  <c r="A9494" i="3"/>
  <c r="A9495" i="3"/>
  <c r="A9496" i="3"/>
  <c r="A9497" i="3"/>
  <c r="A9498" i="3"/>
  <c r="A9499" i="3"/>
  <c r="A9500" i="3"/>
  <c r="A9501" i="3"/>
  <c r="A9502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M9486" i="3"/>
  <c r="N9486" i="3" s="1"/>
  <c r="M9487" i="3"/>
  <c r="M9488" i="3"/>
  <c r="M9489" i="3"/>
  <c r="M9490" i="3"/>
  <c r="N9490" i="3" s="1"/>
  <c r="M9491" i="3"/>
  <c r="N9491" i="3" s="1"/>
  <c r="M9492" i="3"/>
  <c r="N9492" i="3" s="1"/>
  <c r="M9493" i="3"/>
  <c r="N9493" i="3" s="1"/>
  <c r="M9494" i="3"/>
  <c r="N9494" i="3" s="1"/>
  <c r="M9495" i="3"/>
  <c r="N9495" i="3" s="1"/>
  <c r="M9496" i="3"/>
  <c r="N9496" i="3" s="1"/>
  <c r="M9497" i="3"/>
  <c r="N9497" i="3" s="1"/>
  <c r="M9498" i="3"/>
  <c r="N9498" i="3" s="1"/>
  <c r="M9499" i="3"/>
  <c r="N9499" i="3" s="1"/>
  <c r="M9500" i="3"/>
  <c r="N9500" i="3" s="1"/>
  <c r="M9501" i="3"/>
  <c r="N9501" i="3" s="1"/>
  <c r="M9502" i="3"/>
  <c r="N9502" i="3" s="1"/>
  <c r="N9487" i="3"/>
  <c r="N9488" i="3"/>
  <c r="N9489" i="3"/>
  <c r="A9503" i="3"/>
  <c r="A9504" i="3"/>
  <c r="A9505" i="3"/>
  <c r="A9506" i="3"/>
  <c r="A9507" i="3"/>
  <c r="A9508" i="3"/>
  <c r="A9509" i="3"/>
  <c r="A9510" i="3"/>
  <c r="A9511" i="3"/>
  <c r="A9512" i="3"/>
  <c r="A9513" i="3"/>
  <c r="A9514" i="3"/>
  <c r="A9515" i="3"/>
  <c r="A9516" i="3"/>
  <c r="A9517" i="3"/>
  <c r="A9518" i="3"/>
  <c r="A9519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M9503" i="3"/>
  <c r="N9503" i="3" s="1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N9515" i="3" s="1"/>
  <c r="M9516" i="3"/>
  <c r="N9516" i="3" s="1"/>
  <c r="M9517" i="3"/>
  <c r="N9517" i="3" s="1"/>
  <c r="M9518" i="3"/>
  <c r="N9518" i="3" s="1"/>
  <c r="M9519" i="3"/>
  <c r="N9519" i="3" s="1"/>
  <c r="N9504" i="3"/>
  <c r="N9505" i="3"/>
  <c r="N9506" i="3"/>
  <c r="N9507" i="3"/>
  <c r="N9508" i="3"/>
  <c r="N9509" i="3"/>
  <c r="N9510" i="3"/>
  <c r="N9511" i="3"/>
  <c r="N9512" i="3"/>
  <c r="N9513" i="3"/>
  <c r="N9514" i="3"/>
  <c r="A9426" i="3"/>
  <c r="A9427" i="3"/>
  <c r="A9428" i="3"/>
  <c r="A9429" i="3"/>
  <c r="A9430" i="3"/>
  <c r="A9431" i="3"/>
  <c r="A9432" i="3"/>
  <c r="A9433" i="3"/>
  <c r="A9434" i="3"/>
  <c r="A9435" i="3"/>
  <c r="A9436" i="3"/>
  <c r="B9426" i="3"/>
  <c r="B9427" i="3"/>
  <c r="B9428" i="3"/>
  <c r="B9429" i="3"/>
  <c r="B9430" i="3"/>
  <c r="B9431" i="3"/>
  <c r="B9432" i="3"/>
  <c r="B9433" i="3"/>
  <c r="B9434" i="3"/>
  <c r="B9435" i="3"/>
  <c r="B9436" i="3"/>
  <c r="F9426" i="3"/>
  <c r="F9427" i="3"/>
  <c r="F9428" i="3"/>
  <c r="F9429" i="3"/>
  <c r="F9430" i="3"/>
  <c r="F9431" i="3"/>
  <c r="F9432" i="3"/>
  <c r="F9433" i="3"/>
  <c r="F9434" i="3"/>
  <c r="F9435" i="3"/>
  <c r="F9436" i="3"/>
  <c r="G9426" i="3"/>
  <c r="G9427" i="3"/>
  <c r="G9428" i="3"/>
  <c r="G9429" i="3"/>
  <c r="G9430" i="3"/>
  <c r="G9431" i="3"/>
  <c r="G9432" i="3"/>
  <c r="G9433" i="3"/>
  <c r="G9434" i="3"/>
  <c r="G9435" i="3"/>
  <c r="G9436" i="3"/>
  <c r="H9426" i="3"/>
  <c r="H9427" i="3"/>
  <c r="H9428" i="3"/>
  <c r="H9429" i="3"/>
  <c r="H9430" i="3"/>
  <c r="H9431" i="3"/>
  <c r="H9432" i="3"/>
  <c r="H9433" i="3"/>
  <c r="H9434" i="3"/>
  <c r="H9435" i="3"/>
  <c r="H9436" i="3"/>
  <c r="J9426" i="3"/>
  <c r="J9427" i="3"/>
  <c r="J9428" i="3"/>
  <c r="J9429" i="3"/>
  <c r="J9430" i="3"/>
  <c r="J9431" i="3"/>
  <c r="J9432" i="3"/>
  <c r="J9433" i="3"/>
  <c r="J9434" i="3"/>
  <c r="J9435" i="3"/>
  <c r="J9436" i="3"/>
  <c r="K9426" i="3"/>
  <c r="K9427" i="3"/>
  <c r="K9428" i="3"/>
  <c r="K9429" i="3"/>
  <c r="K9430" i="3"/>
  <c r="K9431" i="3"/>
  <c r="K9432" i="3"/>
  <c r="K9433" i="3"/>
  <c r="K9434" i="3"/>
  <c r="K9435" i="3"/>
  <c r="K9436" i="3"/>
  <c r="M9426" i="3"/>
  <c r="N9426" i="3" s="1"/>
  <c r="M9427" i="3"/>
  <c r="N9427" i="3" s="1"/>
  <c r="M9428" i="3"/>
  <c r="N9428" i="3" s="1"/>
  <c r="M9429" i="3"/>
  <c r="M9430" i="3"/>
  <c r="M9431" i="3"/>
  <c r="N9431" i="3" s="1"/>
  <c r="M9432" i="3"/>
  <c r="N9432" i="3" s="1"/>
  <c r="M9433" i="3"/>
  <c r="N9433" i="3" s="1"/>
  <c r="M9434" i="3"/>
  <c r="N9434" i="3" s="1"/>
  <c r="M9435" i="3"/>
  <c r="N9435" i="3" s="1"/>
  <c r="M9436" i="3"/>
  <c r="N9436" i="3" s="1"/>
  <c r="N9429" i="3"/>
  <c r="N9430" i="3"/>
  <c r="A9437" i="3"/>
  <c r="A9438" i="3"/>
  <c r="A9439" i="3"/>
  <c r="A9440" i="3"/>
  <c r="A9441" i="3"/>
  <c r="A9442" i="3"/>
  <c r="A9443" i="3"/>
  <c r="A9444" i="3"/>
  <c r="A9445" i="3"/>
  <c r="A9446" i="3"/>
  <c r="A9447" i="3"/>
  <c r="B9437" i="3"/>
  <c r="B9438" i="3"/>
  <c r="B9439" i="3"/>
  <c r="B9440" i="3"/>
  <c r="B9441" i="3"/>
  <c r="B9442" i="3"/>
  <c r="B9443" i="3"/>
  <c r="B9444" i="3"/>
  <c r="B9445" i="3"/>
  <c r="B9446" i="3"/>
  <c r="B9447" i="3"/>
  <c r="F9437" i="3"/>
  <c r="F9438" i="3"/>
  <c r="F9439" i="3"/>
  <c r="F9440" i="3"/>
  <c r="F9441" i="3"/>
  <c r="F9442" i="3"/>
  <c r="F9443" i="3"/>
  <c r="F9444" i="3"/>
  <c r="F9445" i="3"/>
  <c r="F9446" i="3"/>
  <c r="F9447" i="3"/>
  <c r="G9437" i="3"/>
  <c r="G9438" i="3"/>
  <c r="G9439" i="3"/>
  <c r="G9440" i="3"/>
  <c r="G9441" i="3"/>
  <c r="G9442" i="3"/>
  <c r="G9443" i="3"/>
  <c r="G9444" i="3"/>
  <c r="G9445" i="3"/>
  <c r="G9446" i="3"/>
  <c r="G9447" i="3"/>
  <c r="H9437" i="3"/>
  <c r="H9438" i="3"/>
  <c r="H9439" i="3"/>
  <c r="H9440" i="3"/>
  <c r="H9441" i="3"/>
  <c r="H9442" i="3"/>
  <c r="H9443" i="3"/>
  <c r="H9444" i="3"/>
  <c r="H9445" i="3"/>
  <c r="H9446" i="3"/>
  <c r="H9447" i="3"/>
  <c r="J9437" i="3"/>
  <c r="J9438" i="3"/>
  <c r="J9439" i="3"/>
  <c r="J9440" i="3"/>
  <c r="J9441" i="3"/>
  <c r="J9442" i="3"/>
  <c r="J9443" i="3"/>
  <c r="J9444" i="3"/>
  <c r="J9445" i="3"/>
  <c r="J9446" i="3"/>
  <c r="J9447" i="3"/>
  <c r="K9437" i="3"/>
  <c r="K9438" i="3"/>
  <c r="K9439" i="3"/>
  <c r="K9440" i="3"/>
  <c r="K9441" i="3"/>
  <c r="K9442" i="3"/>
  <c r="K9443" i="3"/>
  <c r="K9444" i="3"/>
  <c r="K9445" i="3"/>
  <c r="K9446" i="3"/>
  <c r="K9447" i="3"/>
  <c r="M9437" i="3"/>
  <c r="N9437" i="3" s="1"/>
  <c r="M9438" i="3"/>
  <c r="N9438" i="3" s="1"/>
  <c r="M9439" i="3"/>
  <c r="N9439" i="3" s="1"/>
  <c r="M9440" i="3"/>
  <c r="N9440" i="3" s="1"/>
  <c r="M9441" i="3"/>
  <c r="N9441" i="3" s="1"/>
  <c r="M9442" i="3"/>
  <c r="N9442" i="3" s="1"/>
  <c r="M9443" i="3"/>
  <c r="N9443" i="3" s="1"/>
  <c r="M9444" i="3"/>
  <c r="N9444" i="3" s="1"/>
  <c r="M9445" i="3"/>
  <c r="N9445" i="3" s="1"/>
  <c r="M9446" i="3"/>
  <c r="N9446" i="3" s="1"/>
  <c r="M9447" i="3"/>
  <c r="N9447" i="3" s="1"/>
  <c r="A9448" i="3"/>
  <c r="A9449" i="3"/>
  <c r="A9450" i="3"/>
  <c r="A9451" i="3"/>
  <c r="A9452" i="3"/>
  <c r="A9453" i="3"/>
  <c r="A9454" i="3"/>
  <c r="A9455" i="3"/>
  <c r="A9456" i="3"/>
  <c r="A9457" i="3"/>
  <c r="A9458" i="3"/>
  <c r="B9448" i="3"/>
  <c r="B9449" i="3"/>
  <c r="B9450" i="3"/>
  <c r="B9451" i="3"/>
  <c r="B9452" i="3"/>
  <c r="B9453" i="3"/>
  <c r="B9454" i="3"/>
  <c r="B9455" i="3"/>
  <c r="B9456" i="3"/>
  <c r="B9457" i="3"/>
  <c r="B9458" i="3"/>
  <c r="F9448" i="3"/>
  <c r="F9449" i="3"/>
  <c r="F9450" i="3"/>
  <c r="F9451" i="3"/>
  <c r="F9452" i="3"/>
  <c r="F9453" i="3"/>
  <c r="F9454" i="3"/>
  <c r="F9455" i="3"/>
  <c r="F9456" i="3"/>
  <c r="F9457" i="3"/>
  <c r="F9458" i="3"/>
  <c r="G9448" i="3"/>
  <c r="G9449" i="3"/>
  <c r="G9450" i="3"/>
  <c r="G9451" i="3"/>
  <c r="G9452" i="3"/>
  <c r="G9453" i="3"/>
  <c r="G9454" i="3"/>
  <c r="G9455" i="3"/>
  <c r="G9456" i="3"/>
  <c r="G9457" i="3"/>
  <c r="G9458" i="3"/>
  <c r="H9448" i="3"/>
  <c r="H9449" i="3"/>
  <c r="H9450" i="3"/>
  <c r="H9451" i="3"/>
  <c r="H9452" i="3"/>
  <c r="H9453" i="3"/>
  <c r="H9454" i="3"/>
  <c r="H9455" i="3"/>
  <c r="H9456" i="3"/>
  <c r="H9457" i="3"/>
  <c r="H9458" i="3"/>
  <c r="J9448" i="3"/>
  <c r="J9449" i="3"/>
  <c r="J9450" i="3"/>
  <c r="J9451" i="3"/>
  <c r="J9452" i="3"/>
  <c r="J9453" i="3"/>
  <c r="J9454" i="3"/>
  <c r="J9455" i="3"/>
  <c r="J9456" i="3"/>
  <c r="J9457" i="3"/>
  <c r="J9458" i="3"/>
  <c r="K9448" i="3"/>
  <c r="K9449" i="3"/>
  <c r="K9450" i="3"/>
  <c r="K9451" i="3"/>
  <c r="K9452" i="3"/>
  <c r="K9453" i="3"/>
  <c r="K9454" i="3"/>
  <c r="K9455" i="3"/>
  <c r="K9456" i="3"/>
  <c r="K9457" i="3"/>
  <c r="K9458" i="3"/>
  <c r="M9448" i="3"/>
  <c r="N9448" i="3" s="1"/>
  <c r="M9449" i="3"/>
  <c r="N9449" i="3" s="1"/>
  <c r="M9450" i="3"/>
  <c r="N9450" i="3" s="1"/>
  <c r="M9451" i="3"/>
  <c r="N9451" i="3" s="1"/>
  <c r="M9452" i="3"/>
  <c r="N9452" i="3" s="1"/>
  <c r="M9453" i="3"/>
  <c r="N9453" i="3" s="1"/>
  <c r="M9454" i="3"/>
  <c r="N9454" i="3" s="1"/>
  <c r="M9455" i="3"/>
  <c r="N9455" i="3" s="1"/>
  <c r="M9456" i="3"/>
  <c r="N9456" i="3" s="1"/>
  <c r="M9457" i="3"/>
  <c r="N9457" i="3" s="1"/>
  <c r="M9458" i="3"/>
  <c r="N9458" i="3" s="1"/>
  <c r="A9459" i="3"/>
  <c r="A9460" i="3"/>
  <c r="A9461" i="3"/>
  <c r="A9462" i="3"/>
  <c r="A9463" i="3"/>
  <c r="A9464" i="3"/>
  <c r="A9465" i="3"/>
  <c r="A9466" i="3"/>
  <c r="A9467" i="3"/>
  <c r="A9468" i="3"/>
  <c r="A9520" i="3"/>
  <c r="B9459" i="3"/>
  <c r="B9460" i="3"/>
  <c r="B9461" i="3"/>
  <c r="B9462" i="3"/>
  <c r="B9463" i="3"/>
  <c r="B9464" i="3"/>
  <c r="B9465" i="3"/>
  <c r="B9466" i="3"/>
  <c r="B9467" i="3"/>
  <c r="B9468" i="3"/>
  <c r="B9520" i="3"/>
  <c r="F9459" i="3"/>
  <c r="F9460" i="3"/>
  <c r="F9461" i="3"/>
  <c r="F9462" i="3"/>
  <c r="F9463" i="3"/>
  <c r="F9464" i="3"/>
  <c r="F9465" i="3"/>
  <c r="F9466" i="3"/>
  <c r="F9467" i="3"/>
  <c r="F9468" i="3"/>
  <c r="F9520" i="3"/>
  <c r="G9459" i="3"/>
  <c r="G9460" i="3"/>
  <c r="G9461" i="3"/>
  <c r="G9462" i="3"/>
  <c r="G9463" i="3"/>
  <c r="G9464" i="3"/>
  <c r="G9465" i="3"/>
  <c r="G9466" i="3"/>
  <c r="G9467" i="3"/>
  <c r="G9468" i="3"/>
  <c r="G9520" i="3"/>
  <c r="H9459" i="3"/>
  <c r="H9460" i="3"/>
  <c r="H9461" i="3"/>
  <c r="H9462" i="3"/>
  <c r="H9463" i="3"/>
  <c r="H9464" i="3"/>
  <c r="H9465" i="3"/>
  <c r="H9466" i="3"/>
  <c r="H9467" i="3"/>
  <c r="H9468" i="3"/>
  <c r="H9520" i="3"/>
  <c r="J9459" i="3"/>
  <c r="J9460" i="3"/>
  <c r="J9461" i="3"/>
  <c r="J9462" i="3"/>
  <c r="J9463" i="3"/>
  <c r="J9464" i="3"/>
  <c r="J9465" i="3"/>
  <c r="J9466" i="3"/>
  <c r="J9467" i="3"/>
  <c r="J9468" i="3"/>
  <c r="J9520" i="3"/>
  <c r="K9459" i="3"/>
  <c r="K9460" i="3"/>
  <c r="K9461" i="3"/>
  <c r="K9462" i="3"/>
  <c r="K9463" i="3"/>
  <c r="K9464" i="3"/>
  <c r="K9465" i="3"/>
  <c r="K9466" i="3"/>
  <c r="K9467" i="3"/>
  <c r="K9468" i="3"/>
  <c r="K9520" i="3"/>
  <c r="M9459" i="3"/>
  <c r="N9459" i="3" s="1"/>
  <c r="M9460" i="3"/>
  <c r="N9460" i="3" s="1"/>
  <c r="M9461" i="3"/>
  <c r="N9461" i="3" s="1"/>
  <c r="M9462" i="3"/>
  <c r="N9462" i="3" s="1"/>
  <c r="M9463" i="3"/>
  <c r="N9463" i="3" s="1"/>
  <c r="M9464" i="3"/>
  <c r="N9464" i="3" s="1"/>
  <c r="M9465" i="3"/>
  <c r="N9465" i="3" s="1"/>
  <c r="M9466" i="3"/>
  <c r="N9466" i="3" s="1"/>
  <c r="M9467" i="3"/>
  <c r="N9467" i="3" s="1"/>
  <c r="M9468" i="3"/>
  <c r="N9468" i="3" s="1"/>
  <c r="M9520" i="3"/>
  <c r="N9520" i="3" s="1"/>
  <c r="A9521" i="3"/>
  <c r="A9522" i="3"/>
  <c r="A9523" i="3"/>
  <c r="A9524" i="3"/>
  <c r="A9525" i="3"/>
  <c r="A9526" i="3"/>
  <c r="A9527" i="3"/>
  <c r="A9528" i="3"/>
  <c r="A9529" i="3"/>
  <c r="A9530" i="3"/>
  <c r="A9531" i="3"/>
  <c r="B9521" i="3"/>
  <c r="B9522" i="3"/>
  <c r="B9523" i="3"/>
  <c r="B9524" i="3"/>
  <c r="B9525" i="3"/>
  <c r="B9526" i="3"/>
  <c r="B9527" i="3"/>
  <c r="B9528" i="3"/>
  <c r="B9529" i="3"/>
  <c r="B9530" i="3"/>
  <c r="B9531" i="3"/>
  <c r="F9521" i="3"/>
  <c r="F9522" i="3"/>
  <c r="F9523" i="3"/>
  <c r="F9524" i="3"/>
  <c r="F9525" i="3"/>
  <c r="F9526" i="3"/>
  <c r="F9527" i="3"/>
  <c r="F9528" i="3"/>
  <c r="F9529" i="3"/>
  <c r="F9530" i="3"/>
  <c r="F9531" i="3"/>
  <c r="G9521" i="3"/>
  <c r="G9522" i="3"/>
  <c r="G9523" i="3"/>
  <c r="G9524" i="3"/>
  <c r="G9525" i="3"/>
  <c r="G9526" i="3"/>
  <c r="G9527" i="3"/>
  <c r="G9528" i="3"/>
  <c r="G9529" i="3"/>
  <c r="G9530" i="3"/>
  <c r="G9531" i="3"/>
  <c r="H9521" i="3"/>
  <c r="H9522" i="3"/>
  <c r="H9523" i="3"/>
  <c r="H9524" i="3"/>
  <c r="H9525" i="3"/>
  <c r="H9526" i="3"/>
  <c r="H9527" i="3"/>
  <c r="H9528" i="3"/>
  <c r="H9529" i="3"/>
  <c r="H9530" i="3"/>
  <c r="H9531" i="3"/>
  <c r="J9521" i="3"/>
  <c r="J9522" i="3"/>
  <c r="J9523" i="3"/>
  <c r="J9524" i="3"/>
  <c r="J9525" i="3"/>
  <c r="J9526" i="3"/>
  <c r="J9527" i="3"/>
  <c r="J9528" i="3"/>
  <c r="J9529" i="3"/>
  <c r="J9530" i="3"/>
  <c r="J9531" i="3"/>
  <c r="K9521" i="3"/>
  <c r="K9522" i="3"/>
  <c r="K9523" i="3"/>
  <c r="K9524" i="3"/>
  <c r="K9525" i="3"/>
  <c r="K9526" i="3"/>
  <c r="K9527" i="3"/>
  <c r="K9528" i="3"/>
  <c r="K9529" i="3"/>
  <c r="K9530" i="3"/>
  <c r="K9531" i="3"/>
  <c r="M9521" i="3"/>
  <c r="N9521" i="3" s="1"/>
  <c r="M9522" i="3"/>
  <c r="N9522" i="3" s="1"/>
  <c r="M9523" i="3"/>
  <c r="N9523" i="3" s="1"/>
  <c r="M9524" i="3"/>
  <c r="N9524" i="3" s="1"/>
  <c r="M9525" i="3"/>
  <c r="N9525" i="3" s="1"/>
  <c r="M9526" i="3"/>
  <c r="N9526" i="3" s="1"/>
  <c r="M9527" i="3"/>
  <c r="N9527" i="3" s="1"/>
  <c r="M9528" i="3"/>
  <c r="N9528" i="3" s="1"/>
  <c r="M9529" i="3"/>
  <c r="N9529" i="3" s="1"/>
  <c r="M9530" i="3"/>
  <c r="N9530" i="3" s="1"/>
  <c r="M9531" i="3"/>
  <c r="N9531" i="3" s="1"/>
  <c r="A9342" i="3"/>
  <c r="A9343" i="3"/>
  <c r="A9344" i="3"/>
  <c r="A9345" i="3"/>
  <c r="A9346" i="3"/>
  <c r="A9347" i="3"/>
  <c r="A9348" i="3"/>
  <c r="A9349" i="3"/>
  <c r="A9350" i="3"/>
  <c r="A9351" i="3"/>
  <c r="A9352" i="3"/>
  <c r="A9353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M9342" i="3"/>
  <c r="M9343" i="3"/>
  <c r="M9344" i="3"/>
  <c r="M9345" i="3"/>
  <c r="N9345" i="3" s="1"/>
  <c r="M9346" i="3"/>
  <c r="N9346" i="3" s="1"/>
  <c r="M9347" i="3"/>
  <c r="N9347" i="3" s="1"/>
  <c r="M9348" i="3"/>
  <c r="N9348" i="3" s="1"/>
  <c r="M9349" i="3"/>
  <c r="N9349" i="3" s="1"/>
  <c r="M9350" i="3"/>
  <c r="N9350" i="3" s="1"/>
  <c r="M9351" i="3"/>
  <c r="N9351" i="3" s="1"/>
  <c r="M9352" i="3"/>
  <c r="N9352" i="3" s="1"/>
  <c r="M9353" i="3"/>
  <c r="N9353" i="3" s="1"/>
  <c r="N9342" i="3"/>
  <c r="N9343" i="3"/>
  <c r="N9344" i="3"/>
  <c r="A9354" i="3"/>
  <c r="A9355" i="3"/>
  <c r="A9356" i="3"/>
  <c r="A9357" i="3"/>
  <c r="A9358" i="3"/>
  <c r="A9359" i="3"/>
  <c r="A9360" i="3"/>
  <c r="A9361" i="3"/>
  <c r="A9362" i="3"/>
  <c r="A9363" i="3"/>
  <c r="A9364" i="3"/>
  <c r="A9365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M9354" i="3"/>
  <c r="M9355" i="3"/>
  <c r="M9356" i="3"/>
  <c r="M9357" i="3"/>
  <c r="M9358" i="3"/>
  <c r="M9359" i="3"/>
  <c r="M9360" i="3"/>
  <c r="N9360" i="3" s="1"/>
  <c r="M9361" i="3"/>
  <c r="N9361" i="3" s="1"/>
  <c r="M9362" i="3"/>
  <c r="N9362" i="3" s="1"/>
  <c r="M9363" i="3"/>
  <c r="N9363" i="3" s="1"/>
  <c r="M9364" i="3"/>
  <c r="N9364" i="3" s="1"/>
  <c r="M9365" i="3"/>
  <c r="N9365" i="3" s="1"/>
  <c r="N9354" i="3"/>
  <c r="N9355" i="3"/>
  <c r="N9356" i="3"/>
  <c r="N9357" i="3"/>
  <c r="N9358" i="3"/>
  <c r="N9359" i="3"/>
  <c r="A9366" i="3"/>
  <c r="A9367" i="3"/>
  <c r="A9368" i="3"/>
  <c r="A9369" i="3"/>
  <c r="A9370" i="3"/>
  <c r="A9371" i="3"/>
  <c r="A9372" i="3"/>
  <c r="A9373" i="3"/>
  <c r="A9374" i="3"/>
  <c r="A9375" i="3"/>
  <c r="A9376" i="3"/>
  <c r="A9377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M9366" i="3"/>
  <c r="M9367" i="3"/>
  <c r="M9368" i="3"/>
  <c r="M9369" i="3"/>
  <c r="M9370" i="3"/>
  <c r="N9370" i="3" s="1"/>
  <c r="M9371" i="3"/>
  <c r="N9371" i="3" s="1"/>
  <c r="M9372" i="3"/>
  <c r="N9372" i="3" s="1"/>
  <c r="M9373" i="3"/>
  <c r="N9373" i="3" s="1"/>
  <c r="M9374" i="3"/>
  <c r="N9374" i="3" s="1"/>
  <c r="M9375" i="3"/>
  <c r="N9375" i="3" s="1"/>
  <c r="M9376" i="3"/>
  <c r="N9376" i="3" s="1"/>
  <c r="M9377" i="3"/>
  <c r="N9377" i="3" s="1"/>
  <c r="N9366" i="3"/>
  <c r="N9367" i="3"/>
  <c r="N9368" i="3"/>
  <c r="N9369" i="3"/>
  <c r="A9378" i="3"/>
  <c r="A9379" i="3"/>
  <c r="A9380" i="3"/>
  <c r="A9381" i="3"/>
  <c r="A9382" i="3"/>
  <c r="A9383" i="3"/>
  <c r="A9384" i="3"/>
  <c r="A9385" i="3"/>
  <c r="A9386" i="3"/>
  <c r="A9387" i="3"/>
  <c r="A9388" i="3"/>
  <c r="A9389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M9378" i="3"/>
  <c r="M9379" i="3"/>
  <c r="M9380" i="3"/>
  <c r="N9380" i="3" s="1"/>
  <c r="M9381" i="3"/>
  <c r="N9381" i="3" s="1"/>
  <c r="M9382" i="3"/>
  <c r="N9382" i="3" s="1"/>
  <c r="M9383" i="3"/>
  <c r="N9383" i="3" s="1"/>
  <c r="M9384" i="3"/>
  <c r="N9384" i="3" s="1"/>
  <c r="M9385" i="3"/>
  <c r="N9385" i="3" s="1"/>
  <c r="M9386" i="3"/>
  <c r="N9386" i="3" s="1"/>
  <c r="M9387" i="3"/>
  <c r="N9387" i="3" s="1"/>
  <c r="M9388" i="3"/>
  <c r="N9388" i="3" s="1"/>
  <c r="M9389" i="3"/>
  <c r="N9389" i="3" s="1"/>
  <c r="N9378" i="3"/>
  <c r="N9379" i="3"/>
  <c r="A9390" i="3"/>
  <c r="A9391" i="3"/>
  <c r="A9392" i="3"/>
  <c r="A9393" i="3"/>
  <c r="A9394" i="3"/>
  <c r="A9395" i="3"/>
  <c r="A9396" i="3"/>
  <c r="A9397" i="3"/>
  <c r="A9398" i="3"/>
  <c r="A9399" i="3"/>
  <c r="A9400" i="3"/>
  <c r="A9401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M9390" i="3"/>
  <c r="N9390" i="3" s="1"/>
  <c r="M9391" i="3"/>
  <c r="N9391" i="3" s="1"/>
  <c r="M9392" i="3"/>
  <c r="N9392" i="3" s="1"/>
  <c r="M9393" i="3"/>
  <c r="N9393" i="3" s="1"/>
  <c r="M9394" i="3"/>
  <c r="N9394" i="3" s="1"/>
  <c r="M9396" i="3"/>
  <c r="N9396" i="3" s="1"/>
  <c r="M9397" i="3"/>
  <c r="N9397" i="3" s="1"/>
  <c r="M9398" i="3"/>
  <c r="N9398" i="3" s="1"/>
  <c r="M9399" i="3"/>
  <c r="N9399" i="3" s="1"/>
  <c r="M9400" i="3"/>
  <c r="N9400" i="3" s="1"/>
  <c r="M9401" i="3"/>
  <c r="N9401" i="3" s="1"/>
  <c r="N9395" i="3"/>
  <c r="A9402" i="3"/>
  <c r="A9403" i="3"/>
  <c r="A9404" i="3"/>
  <c r="A9405" i="3"/>
  <c r="A9406" i="3"/>
  <c r="A9407" i="3"/>
  <c r="A9408" i="3"/>
  <c r="A9409" i="3"/>
  <c r="A9410" i="3"/>
  <c r="A9411" i="3"/>
  <c r="A9412" i="3"/>
  <c r="A9413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M9402" i="3"/>
  <c r="M9403" i="3"/>
  <c r="M9404" i="3"/>
  <c r="M9405" i="3"/>
  <c r="M9406" i="3"/>
  <c r="M9407" i="3"/>
  <c r="M9408" i="3"/>
  <c r="M9409" i="3"/>
  <c r="M9410" i="3"/>
  <c r="N9410" i="3" s="1"/>
  <c r="M9411" i="3"/>
  <c r="N9411" i="3" s="1"/>
  <c r="M9412" i="3"/>
  <c r="N9412" i="3" s="1"/>
  <c r="M9413" i="3"/>
  <c r="N9413" i="3" s="1"/>
  <c r="N9402" i="3"/>
  <c r="N9403" i="3"/>
  <c r="N9404" i="3"/>
  <c r="N9405" i="3"/>
  <c r="N9406" i="3"/>
  <c r="N9407" i="3"/>
  <c r="N9408" i="3"/>
  <c r="N9409" i="3"/>
  <c r="A9414" i="3"/>
  <c r="A9415" i="3"/>
  <c r="A9416" i="3"/>
  <c r="A9417" i="3"/>
  <c r="A9418" i="3"/>
  <c r="A9419" i="3"/>
  <c r="A9420" i="3"/>
  <c r="A9421" i="3"/>
  <c r="A9422" i="3"/>
  <c r="A9423" i="3"/>
  <c r="A9424" i="3"/>
  <c r="A9425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M9414" i="3"/>
  <c r="M9415" i="3"/>
  <c r="M9416" i="3"/>
  <c r="M9417" i="3"/>
  <c r="M9418" i="3"/>
  <c r="M9419" i="3"/>
  <c r="M9420" i="3"/>
  <c r="M9421" i="3"/>
  <c r="M9422" i="3"/>
  <c r="M9423" i="3"/>
  <c r="N9423" i="3" s="1"/>
  <c r="M9424" i="3"/>
  <c r="N9424" i="3" s="1"/>
  <c r="M9425" i="3"/>
  <c r="N9425" i="3" s="1"/>
  <c r="N9414" i="3"/>
  <c r="N9415" i="3"/>
  <c r="N9416" i="3"/>
  <c r="N9417" i="3"/>
  <c r="N9418" i="3"/>
  <c r="N9419" i="3"/>
  <c r="N9420" i="3"/>
  <c r="N9421" i="3"/>
  <c r="N9422" i="3"/>
  <c r="P90" i="19"/>
  <c r="A9276" i="3"/>
  <c r="A9277" i="3"/>
  <c r="A9278" i="3"/>
  <c r="A9279" i="3"/>
  <c r="A9280" i="3"/>
  <c r="A9281" i="3"/>
  <c r="A9282" i="3"/>
  <c r="A9283" i="3"/>
  <c r="A9284" i="3"/>
  <c r="A9285" i="3"/>
  <c r="A9286" i="3"/>
  <c r="A9287" i="3"/>
  <c r="A9288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M9276" i="3"/>
  <c r="N9276" i="3" s="1"/>
  <c r="M9277" i="3"/>
  <c r="N9277" i="3" s="1"/>
  <c r="M9278" i="3"/>
  <c r="N9278" i="3" s="1"/>
  <c r="M9279" i="3"/>
  <c r="N9279" i="3" s="1"/>
  <c r="M9280" i="3"/>
  <c r="N9280" i="3" s="1"/>
  <c r="M9281" i="3"/>
  <c r="N9281" i="3" s="1"/>
  <c r="M9282" i="3"/>
  <c r="N9282" i="3" s="1"/>
  <c r="M9283" i="3"/>
  <c r="N9283" i="3" s="1"/>
  <c r="M9284" i="3"/>
  <c r="N9284" i="3" s="1"/>
  <c r="M9285" i="3"/>
  <c r="N9285" i="3" s="1"/>
  <c r="M9286" i="3"/>
  <c r="N9286" i="3" s="1"/>
  <c r="M9287" i="3"/>
  <c r="N9287" i="3" s="1"/>
  <c r="M9288" i="3"/>
  <c r="N9288" i="3" s="1"/>
  <c r="A9289" i="3"/>
  <c r="A9290" i="3"/>
  <c r="A9291" i="3"/>
  <c r="A9292" i="3"/>
  <c r="A9293" i="3"/>
  <c r="A9294" i="3"/>
  <c r="A9295" i="3"/>
  <c r="A9296" i="3"/>
  <c r="A9297" i="3"/>
  <c r="A9298" i="3"/>
  <c r="A9299" i="3"/>
  <c r="A9300" i="3"/>
  <c r="A9301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M9289" i="3"/>
  <c r="N9289" i="3" s="1"/>
  <c r="M9290" i="3"/>
  <c r="N9290" i="3" s="1"/>
  <c r="M9291" i="3"/>
  <c r="N9291" i="3" s="1"/>
  <c r="M9292" i="3"/>
  <c r="N9292" i="3" s="1"/>
  <c r="M9293" i="3"/>
  <c r="N9293" i="3" s="1"/>
  <c r="M9294" i="3"/>
  <c r="N9294" i="3" s="1"/>
  <c r="M9295" i="3"/>
  <c r="N9295" i="3" s="1"/>
  <c r="M9296" i="3"/>
  <c r="N9296" i="3" s="1"/>
  <c r="M9297" i="3"/>
  <c r="N9297" i="3" s="1"/>
  <c r="M9298" i="3"/>
  <c r="N9298" i="3" s="1"/>
  <c r="M9299" i="3"/>
  <c r="N9299" i="3" s="1"/>
  <c r="M9300" i="3"/>
  <c r="N9300" i="3" s="1"/>
  <c r="M9301" i="3"/>
  <c r="N9301" i="3" s="1"/>
  <c r="A9302" i="3"/>
  <c r="A9303" i="3"/>
  <c r="A9304" i="3"/>
  <c r="A9305" i="3"/>
  <c r="A9306" i="3"/>
  <c r="A9307" i="3"/>
  <c r="A9308" i="3"/>
  <c r="A9309" i="3"/>
  <c r="A9310" i="3"/>
  <c r="A9311" i="3"/>
  <c r="A9312" i="3"/>
  <c r="A9313" i="3"/>
  <c r="A9314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M9302" i="3"/>
  <c r="N9302" i="3" s="1"/>
  <c r="M9303" i="3"/>
  <c r="N9303" i="3" s="1"/>
  <c r="M9304" i="3"/>
  <c r="N9304" i="3" s="1"/>
  <c r="M9305" i="3"/>
  <c r="N9305" i="3" s="1"/>
  <c r="M9306" i="3"/>
  <c r="N9306" i="3" s="1"/>
  <c r="M9307" i="3"/>
  <c r="N9307" i="3" s="1"/>
  <c r="M9308" i="3"/>
  <c r="N9308" i="3" s="1"/>
  <c r="M9309" i="3"/>
  <c r="N9309" i="3" s="1"/>
  <c r="M9310" i="3"/>
  <c r="N9310" i="3" s="1"/>
  <c r="M9311" i="3"/>
  <c r="N9311" i="3" s="1"/>
  <c r="M9312" i="3"/>
  <c r="N9312" i="3" s="1"/>
  <c r="M9313" i="3"/>
  <c r="N9313" i="3" s="1"/>
  <c r="M9314" i="3"/>
  <c r="N9314" i="3" s="1"/>
  <c r="A9315" i="3"/>
  <c r="A9316" i="3"/>
  <c r="A9317" i="3"/>
  <c r="A9318" i="3"/>
  <c r="A9319" i="3"/>
  <c r="A9320" i="3"/>
  <c r="A9321" i="3"/>
  <c r="A9322" i="3"/>
  <c r="A9323" i="3"/>
  <c r="A9324" i="3"/>
  <c r="A9325" i="3"/>
  <c r="A9326" i="3"/>
  <c r="A9327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M9315" i="3"/>
  <c r="N9315" i="3" s="1"/>
  <c r="M9316" i="3"/>
  <c r="N9316" i="3" s="1"/>
  <c r="M9317" i="3"/>
  <c r="N9317" i="3" s="1"/>
  <c r="M9318" i="3"/>
  <c r="N9318" i="3" s="1"/>
  <c r="M9319" i="3"/>
  <c r="N9319" i="3" s="1"/>
  <c r="M9320" i="3"/>
  <c r="N9320" i="3" s="1"/>
  <c r="M9321" i="3"/>
  <c r="N9321" i="3" s="1"/>
  <c r="M9322" i="3"/>
  <c r="N9322" i="3" s="1"/>
  <c r="M9323" i="3"/>
  <c r="N9323" i="3" s="1"/>
  <c r="M9324" i="3"/>
  <c r="N9324" i="3" s="1"/>
  <c r="M9325" i="3"/>
  <c r="N9325" i="3" s="1"/>
  <c r="M9326" i="3"/>
  <c r="N9326" i="3" s="1"/>
  <c r="M9327" i="3"/>
  <c r="N9327" i="3" s="1"/>
  <c r="A9328" i="3"/>
  <c r="A9329" i="3"/>
  <c r="A9330" i="3"/>
  <c r="A9331" i="3"/>
  <c r="A9332" i="3"/>
  <c r="A9333" i="3"/>
  <c r="A9334" i="3"/>
  <c r="A9335" i="3"/>
  <c r="A9336" i="3"/>
  <c r="A9337" i="3"/>
  <c r="A9338" i="3"/>
  <c r="A9339" i="3"/>
  <c r="A9340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M9328" i="3"/>
  <c r="N9328" i="3" s="1"/>
  <c r="M9329" i="3"/>
  <c r="M9330" i="3"/>
  <c r="N9330" i="3" s="1"/>
  <c r="M9331" i="3"/>
  <c r="N9331" i="3" s="1"/>
  <c r="M9332" i="3"/>
  <c r="N9332" i="3" s="1"/>
  <c r="M9333" i="3"/>
  <c r="N9333" i="3" s="1"/>
  <c r="M9334" i="3"/>
  <c r="N9334" i="3" s="1"/>
  <c r="M9335" i="3"/>
  <c r="N9335" i="3" s="1"/>
  <c r="M9336" i="3"/>
  <c r="N9336" i="3" s="1"/>
  <c r="M9337" i="3"/>
  <c r="N9337" i="3" s="1"/>
  <c r="M9338" i="3"/>
  <c r="N9338" i="3" s="1"/>
  <c r="M9339" i="3"/>
  <c r="N9339" i="3" s="1"/>
  <c r="M9340" i="3"/>
  <c r="N9340" i="3" s="1"/>
  <c r="N9329" i="3"/>
  <c r="A9194" i="3"/>
  <c r="A9195" i="3"/>
  <c r="A9196" i="3"/>
  <c r="A9197" i="3"/>
  <c r="A9198" i="3"/>
  <c r="A9199" i="3"/>
  <c r="A9200" i="3"/>
  <c r="A9201" i="3"/>
  <c r="A9202" i="3"/>
  <c r="A9203" i="3"/>
  <c r="A9204" i="3"/>
  <c r="A9205" i="3"/>
  <c r="A9206" i="3"/>
  <c r="A9207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M9194" i="3"/>
  <c r="N9194" i="3" s="1"/>
  <c r="M9195" i="3"/>
  <c r="N9195" i="3" s="1"/>
  <c r="M9196" i="3"/>
  <c r="N9196" i="3" s="1"/>
  <c r="M9197" i="3"/>
  <c r="N9197" i="3" s="1"/>
  <c r="M9198" i="3"/>
  <c r="N9198" i="3" s="1"/>
  <c r="M9199" i="3"/>
  <c r="N9199" i="3" s="1"/>
  <c r="M9200" i="3"/>
  <c r="N9200" i="3" s="1"/>
  <c r="M9201" i="3"/>
  <c r="N9201" i="3" s="1"/>
  <c r="M9202" i="3"/>
  <c r="N9202" i="3" s="1"/>
  <c r="M9203" i="3"/>
  <c r="N9203" i="3" s="1"/>
  <c r="M9204" i="3"/>
  <c r="N9204" i="3" s="1"/>
  <c r="M9205" i="3"/>
  <c r="N9205" i="3" s="1"/>
  <c r="M9206" i="3"/>
  <c r="N9206" i="3" s="1"/>
  <c r="M9207" i="3"/>
  <c r="N9207" i="3" s="1"/>
  <c r="A9208" i="3"/>
  <c r="A9209" i="3"/>
  <c r="A9210" i="3"/>
  <c r="A9211" i="3"/>
  <c r="A9212" i="3"/>
  <c r="A9213" i="3"/>
  <c r="A9214" i="3"/>
  <c r="A9215" i="3"/>
  <c r="A9216" i="3"/>
  <c r="A9217" i="3"/>
  <c r="A9218" i="3"/>
  <c r="A9219" i="3"/>
  <c r="A9220" i="3"/>
  <c r="A9221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M9208" i="3"/>
  <c r="N9208" i="3" s="1"/>
  <c r="M9209" i="3"/>
  <c r="N9209" i="3" s="1"/>
  <c r="M9210" i="3"/>
  <c r="M9211" i="3"/>
  <c r="M9212" i="3"/>
  <c r="N9212" i="3" s="1"/>
  <c r="M9213" i="3"/>
  <c r="N9213" i="3" s="1"/>
  <c r="M9214" i="3"/>
  <c r="N9214" i="3" s="1"/>
  <c r="M9215" i="3"/>
  <c r="N9215" i="3" s="1"/>
  <c r="M9216" i="3"/>
  <c r="N9216" i="3" s="1"/>
  <c r="M9217" i="3"/>
  <c r="N9217" i="3" s="1"/>
  <c r="M9218" i="3"/>
  <c r="N9218" i="3" s="1"/>
  <c r="M9219" i="3"/>
  <c r="N9219" i="3" s="1"/>
  <c r="M9220" i="3"/>
  <c r="N9220" i="3" s="1"/>
  <c r="M9221" i="3"/>
  <c r="N9221" i="3" s="1"/>
  <c r="N9210" i="3"/>
  <c r="N9211" i="3"/>
  <c r="A9222" i="3"/>
  <c r="A9223" i="3"/>
  <c r="A9224" i="3"/>
  <c r="A9225" i="3"/>
  <c r="A9226" i="3"/>
  <c r="A9227" i="3"/>
  <c r="A9228" i="3"/>
  <c r="A9229" i="3"/>
  <c r="A9230" i="3"/>
  <c r="A9231" i="3"/>
  <c r="A9232" i="3"/>
  <c r="A9233" i="3"/>
  <c r="A9234" i="3"/>
  <c r="A9235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M9222" i="3"/>
  <c r="N9222" i="3" s="1"/>
  <c r="M9223" i="3"/>
  <c r="N9223" i="3" s="1"/>
  <c r="M9224" i="3"/>
  <c r="N9224" i="3" s="1"/>
  <c r="M9225" i="3"/>
  <c r="N9225" i="3" s="1"/>
  <c r="M9226" i="3"/>
  <c r="N9226" i="3" s="1"/>
  <c r="M9227" i="3"/>
  <c r="N9227" i="3" s="1"/>
  <c r="M9228" i="3"/>
  <c r="N9228" i="3" s="1"/>
  <c r="M9229" i="3"/>
  <c r="N9229" i="3" s="1"/>
  <c r="M9230" i="3"/>
  <c r="N9230" i="3" s="1"/>
  <c r="M9231" i="3"/>
  <c r="N9231" i="3" s="1"/>
  <c r="M9232" i="3"/>
  <c r="N9232" i="3" s="1"/>
  <c r="M9233" i="3"/>
  <c r="N9233" i="3" s="1"/>
  <c r="M9234" i="3"/>
  <c r="N9234" i="3" s="1"/>
  <c r="M9235" i="3"/>
  <c r="N9235" i="3" s="1"/>
  <c r="A9236" i="3"/>
  <c r="A9237" i="3"/>
  <c r="A9238" i="3"/>
  <c r="A9239" i="3"/>
  <c r="A9240" i="3"/>
  <c r="A9241" i="3"/>
  <c r="A9242" i="3"/>
  <c r="A9243" i="3"/>
  <c r="A9244" i="3"/>
  <c r="A9245" i="3"/>
  <c r="A9246" i="3"/>
  <c r="A9247" i="3"/>
  <c r="A9248" i="3"/>
  <c r="A9249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M9236" i="3"/>
  <c r="N9236" i="3" s="1"/>
  <c r="M9237" i="3"/>
  <c r="N9237" i="3" s="1"/>
  <c r="M9238" i="3"/>
  <c r="M9239" i="3"/>
  <c r="N9239" i="3" s="1"/>
  <c r="M9240" i="3"/>
  <c r="N9240" i="3" s="1"/>
  <c r="M9241" i="3"/>
  <c r="N9241" i="3" s="1"/>
  <c r="M9242" i="3"/>
  <c r="N9242" i="3" s="1"/>
  <c r="M9243" i="3"/>
  <c r="N9243" i="3" s="1"/>
  <c r="M9244" i="3"/>
  <c r="N9244" i="3" s="1"/>
  <c r="M9245" i="3"/>
  <c r="N9245" i="3" s="1"/>
  <c r="M9246" i="3"/>
  <c r="N9246" i="3" s="1"/>
  <c r="M9247" i="3"/>
  <c r="N9247" i="3" s="1"/>
  <c r="M9248" i="3"/>
  <c r="N9248" i="3" s="1"/>
  <c r="M9249" i="3"/>
  <c r="N9249" i="3" s="1"/>
  <c r="N9238" i="3"/>
  <c r="A9250" i="3"/>
  <c r="A9251" i="3"/>
  <c r="A9252" i="3"/>
  <c r="A9253" i="3"/>
  <c r="A9254" i="3"/>
  <c r="A9255" i="3"/>
  <c r="A9256" i="3"/>
  <c r="A9257" i="3"/>
  <c r="A9258" i="3"/>
  <c r="A9259" i="3"/>
  <c r="A9260" i="3"/>
  <c r="A9261" i="3"/>
  <c r="A9262" i="3"/>
  <c r="A9263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M9250" i="3"/>
  <c r="N9250" i="3" s="1"/>
  <c r="M9251" i="3"/>
  <c r="N9251" i="3" s="1"/>
  <c r="M9252" i="3"/>
  <c r="N9252" i="3" s="1"/>
  <c r="M9253" i="3"/>
  <c r="N9253" i="3" s="1"/>
  <c r="M9254" i="3"/>
  <c r="N9254" i="3" s="1"/>
  <c r="M9255" i="3"/>
  <c r="N9255" i="3" s="1"/>
  <c r="M9256" i="3"/>
  <c r="N9256" i="3" s="1"/>
  <c r="M9257" i="3"/>
  <c r="N9257" i="3" s="1"/>
  <c r="M9258" i="3"/>
  <c r="N9258" i="3" s="1"/>
  <c r="M9259" i="3"/>
  <c r="N9259" i="3" s="1"/>
  <c r="M9260" i="3"/>
  <c r="N9260" i="3" s="1"/>
  <c r="M9261" i="3"/>
  <c r="N9261" i="3" s="1"/>
  <c r="M9262" i="3"/>
  <c r="N9262" i="3" s="1"/>
  <c r="M9263" i="3"/>
  <c r="N9263" i="3" s="1"/>
  <c r="A9264" i="3"/>
  <c r="A9265" i="3"/>
  <c r="A9266" i="3"/>
  <c r="A9267" i="3"/>
  <c r="A9268" i="3"/>
  <c r="B9264" i="3"/>
  <c r="B9265" i="3"/>
  <c r="B9266" i="3"/>
  <c r="B9267" i="3"/>
  <c r="B9268" i="3"/>
  <c r="F9264" i="3"/>
  <c r="F9265" i="3"/>
  <c r="F9266" i="3"/>
  <c r="F9267" i="3"/>
  <c r="F9268" i="3"/>
  <c r="G9264" i="3"/>
  <c r="G9265" i="3"/>
  <c r="G9266" i="3"/>
  <c r="G9267" i="3"/>
  <c r="G9268" i="3"/>
  <c r="H9264" i="3"/>
  <c r="H9265" i="3"/>
  <c r="H9266" i="3"/>
  <c r="H9267" i="3"/>
  <c r="H9268" i="3"/>
  <c r="J9264" i="3"/>
  <c r="J9265" i="3"/>
  <c r="J9266" i="3"/>
  <c r="J9267" i="3"/>
  <c r="J9268" i="3"/>
  <c r="K9264" i="3"/>
  <c r="K9265" i="3"/>
  <c r="K9266" i="3"/>
  <c r="K9267" i="3"/>
  <c r="K9268" i="3"/>
  <c r="M9264" i="3"/>
  <c r="N9264" i="3" s="1"/>
  <c r="M9265" i="3"/>
  <c r="N9265" i="3" s="1"/>
  <c r="M9266" i="3"/>
  <c r="N9266" i="3" s="1"/>
  <c r="M9267" i="3"/>
  <c r="N9267" i="3" s="1"/>
  <c r="M9268" i="3"/>
  <c r="N9268" i="3" s="1"/>
  <c r="A9269" i="3"/>
  <c r="A9270" i="3"/>
  <c r="A9271" i="3"/>
  <c r="A9272" i="3"/>
  <c r="A9273" i="3"/>
  <c r="B9269" i="3"/>
  <c r="B9270" i="3"/>
  <c r="B9271" i="3"/>
  <c r="B9272" i="3"/>
  <c r="B9273" i="3"/>
  <c r="F9269" i="3"/>
  <c r="F9270" i="3"/>
  <c r="F9271" i="3"/>
  <c r="F9272" i="3"/>
  <c r="F9273" i="3"/>
  <c r="G9269" i="3"/>
  <c r="G9270" i="3"/>
  <c r="G9271" i="3"/>
  <c r="G9272" i="3"/>
  <c r="G9273" i="3"/>
  <c r="H9269" i="3"/>
  <c r="H9270" i="3"/>
  <c r="H9271" i="3"/>
  <c r="H9272" i="3"/>
  <c r="H9273" i="3"/>
  <c r="J9269" i="3"/>
  <c r="J9270" i="3"/>
  <c r="J9271" i="3"/>
  <c r="J9272" i="3"/>
  <c r="J9273" i="3"/>
  <c r="K9269" i="3"/>
  <c r="K9270" i="3"/>
  <c r="K9271" i="3"/>
  <c r="K9272" i="3"/>
  <c r="K9273" i="3"/>
  <c r="M9269" i="3"/>
  <c r="N9269" i="3" s="1"/>
  <c r="M9270" i="3"/>
  <c r="N9270" i="3" s="1"/>
  <c r="M9271" i="3"/>
  <c r="N9271" i="3" s="1"/>
  <c r="M9272" i="3"/>
  <c r="N9272" i="3" s="1"/>
  <c r="M9273" i="3"/>
  <c r="N9273" i="3" s="1"/>
  <c r="A9274" i="3"/>
  <c r="A9275" i="3"/>
  <c r="A9341" i="3"/>
  <c r="A9532" i="3"/>
  <c r="A9533" i="3"/>
  <c r="B9274" i="3"/>
  <c r="B9275" i="3"/>
  <c r="B9341" i="3"/>
  <c r="B9532" i="3"/>
  <c r="B9533" i="3"/>
  <c r="F9274" i="3"/>
  <c r="F9275" i="3"/>
  <c r="F9341" i="3"/>
  <c r="F9532" i="3"/>
  <c r="F9533" i="3"/>
  <c r="G9274" i="3"/>
  <c r="G9275" i="3"/>
  <c r="G9341" i="3"/>
  <c r="G9532" i="3"/>
  <c r="G9533" i="3"/>
  <c r="H9274" i="3"/>
  <c r="H9275" i="3"/>
  <c r="H9341" i="3"/>
  <c r="H9532" i="3"/>
  <c r="H9533" i="3"/>
  <c r="J9274" i="3"/>
  <c r="J9275" i="3"/>
  <c r="J9341" i="3"/>
  <c r="J9532" i="3"/>
  <c r="J9533" i="3"/>
  <c r="K9274" i="3"/>
  <c r="K9275" i="3"/>
  <c r="K9341" i="3"/>
  <c r="K9532" i="3"/>
  <c r="K9533" i="3"/>
  <c r="M9274" i="3"/>
  <c r="N9274" i="3" s="1"/>
  <c r="M9275" i="3"/>
  <c r="N9275" i="3" s="1"/>
  <c r="M9341" i="3"/>
  <c r="N9341" i="3" s="1"/>
  <c r="M9532" i="3"/>
  <c r="N9532" i="3" s="1"/>
  <c r="M9533" i="3"/>
  <c r="N9533" i="3" s="1"/>
  <c r="A11259" i="3"/>
  <c r="A14356" i="3"/>
  <c r="A14357" i="3"/>
  <c r="A14656" i="3"/>
  <c r="A14657" i="3"/>
  <c r="B11259" i="3"/>
  <c r="B14356" i="3"/>
  <c r="B14357" i="3"/>
  <c r="B14656" i="3"/>
  <c r="B14657" i="3"/>
  <c r="F11259" i="3"/>
  <c r="F14356" i="3"/>
  <c r="F14357" i="3"/>
  <c r="F14656" i="3"/>
  <c r="F14657" i="3"/>
  <c r="G11259" i="3"/>
  <c r="G14356" i="3"/>
  <c r="G14357" i="3"/>
  <c r="G14656" i="3"/>
  <c r="G14657" i="3"/>
  <c r="H11259" i="3"/>
  <c r="H14356" i="3"/>
  <c r="H14357" i="3"/>
  <c r="H14656" i="3"/>
  <c r="H14657" i="3"/>
  <c r="J11259" i="3"/>
  <c r="J14356" i="3"/>
  <c r="J14357" i="3"/>
  <c r="J14656" i="3"/>
  <c r="J14657" i="3"/>
  <c r="K11259" i="3"/>
  <c r="K14356" i="3"/>
  <c r="K14357" i="3"/>
  <c r="K14656" i="3"/>
  <c r="K14657" i="3"/>
  <c r="M11259" i="3"/>
  <c r="N11259" i="3" s="1"/>
  <c r="M14356" i="3"/>
  <c r="N14356" i="3" s="1"/>
  <c r="M14357" i="3"/>
  <c r="N14357" i="3" s="1"/>
  <c r="M14656" i="3"/>
  <c r="N14656" i="3" s="1"/>
  <c r="M14657" i="3"/>
  <c r="N14657" i="3" s="1"/>
  <c r="A9114" i="3"/>
  <c r="A9115" i="3"/>
  <c r="A9116" i="3"/>
  <c r="A9117" i="3"/>
  <c r="A9118" i="3"/>
  <c r="A9119" i="3"/>
  <c r="A9120" i="3"/>
  <c r="A9121" i="3"/>
  <c r="A9122" i="3"/>
  <c r="A9123" i="3"/>
  <c r="A9124" i="3"/>
  <c r="A9125" i="3"/>
  <c r="A9126" i="3"/>
  <c r="A9127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M9114" i="3"/>
  <c r="N9114" i="3" s="1"/>
  <c r="M9115" i="3"/>
  <c r="N9115" i="3" s="1"/>
  <c r="M9116" i="3"/>
  <c r="M9117" i="3"/>
  <c r="M9118" i="3"/>
  <c r="N9118" i="3" s="1"/>
  <c r="M9119" i="3"/>
  <c r="N9119" i="3" s="1"/>
  <c r="M9120" i="3"/>
  <c r="N9120" i="3" s="1"/>
  <c r="M9121" i="3"/>
  <c r="N9121" i="3" s="1"/>
  <c r="M9122" i="3"/>
  <c r="N9122" i="3" s="1"/>
  <c r="M9123" i="3"/>
  <c r="N9123" i="3" s="1"/>
  <c r="M9124" i="3"/>
  <c r="N9124" i="3" s="1"/>
  <c r="M9125" i="3"/>
  <c r="N9125" i="3" s="1"/>
  <c r="M9126" i="3"/>
  <c r="N9126" i="3" s="1"/>
  <c r="M9127" i="3"/>
  <c r="N9127" i="3" s="1"/>
  <c r="N9116" i="3"/>
  <c r="N9117" i="3"/>
  <c r="A9128" i="3"/>
  <c r="A9129" i="3"/>
  <c r="A9130" i="3"/>
  <c r="A9131" i="3"/>
  <c r="A9132" i="3"/>
  <c r="A9133" i="3"/>
  <c r="A9134" i="3"/>
  <c r="A9135" i="3"/>
  <c r="A9136" i="3"/>
  <c r="A9137" i="3"/>
  <c r="A9138" i="3"/>
  <c r="A9139" i="3"/>
  <c r="A9140" i="3"/>
  <c r="A9141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M9128" i="3"/>
  <c r="N9128" i="3" s="1"/>
  <c r="M9129" i="3"/>
  <c r="N9129" i="3" s="1"/>
  <c r="M9130" i="3"/>
  <c r="N9130" i="3" s="1"/>
  <c r="M9131" i="3"/>
  <c r="N9131" i="3" s="1"/>
  <c r="M9132" i="3"/>
  <c r="N9132" i="3" s="1"/>
  <c r="M9133" i="3"/>
  <c r="N9133" i="3" s="1"/>
  <c r="M9134" i="3"/>
  <c r="N9134" i="3" s="1"/>
  <c r="M9135" i="3"/>
  <c r="N9135" i="3" s="1"/>
  <c r="M9136" i="3"/>
  <c r="N9136" i="3" s="1"/>
  <c r="M9137" i="3"/>
  <c r="N9137" i="3" s="1"/>
  <c r="M9138" i="3"/>
  <c r="N9138" i="3" s="1"/>
  <c r="M9139" i="3"/>
  <c r="N9139" i="3" s="1"/>
  <c r="M9140" i="3"/>
  <c r="N9140" i="3" s="1"/>
  <c r="M9141" i="3"/>
  <c r="N9141" i="3" s="1"/>
  <c r="A9142" i="3"/>
  <c r="A9143" i="3"/>
  <c r="A9144" i="3"/>
  <c r="A9145" i="3"/>
  <c r="A9146" i="3"/>
  <c r="A9147" i="3"/>
  <c r="A9148" i="3"/>
  <c r="A9149" i="3"/>
  <c r="A9150" i="3"/>
  <c r="A9151" i="3"/>
  <c r="A9152" i="3"/>
  <c r="A9153" i="3"/>
  <c r="A9154" i="3"/>
  <c r="A9155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M9142" i="3"/>
  <c r="N9142" i="3" s="1"/>
  <c r="M9143" i="3"/>
  <c r="N9143" i="3" s="1"/>
  <c r="M9144" i="3"/>
  <c r="N9144" i="3" s="1"/>
  <c r="M9145" i="3"/>
  <c r="N9145" i="3" s="1"/>
  <c r="M9146" i="3"/>
  <c r="N9146" i="3" s="1"/>
  <c r="M9147" i="3"/>
  <c r="N9147" i="3" s="1"/>
  <c r="M9148" i="3"/>
  <c r="N9148" i="3" s="1"/>
  <c r="M9149" i="3"/>
  <c r="N9149" i="3" s="1"/>
  <c r="M9150" i="3"/>
  <c r="N9150" i="3" s="1"/>
  <c r="M9151" i="3"/>
  <c r="N9151" i="3" s="1"/>
  <c r="M9152" i="3"/>
  <c r="N9152" i="3" s="1"/>
  <c r="M9153" i="3"/>
  <c r="N9153" i="3" s="1"/>
  <c r="M9154" i="3"/>
  <c r="N9154" i="3" s="1"/>
  <c r="M9155" i="3"/>
  <c r="N9155" i="3" s="1"/>
  <c r="A9156" i="3"/>
  <c r="A9157" i="3"/>
  <c r="A9158" i="3"/>
  <c r="A9159" i="3"/>
  <c r="A9160" i="3"/>
  <c r="A9161" i="3"/>
  <c r="A9162" i="3"/>
  <c r="A9163" i="3"/>
  <c r="A9164" i="3"/>
  <c r="A9165" i="3"/>
  <c r="A9166" i="3"/>
  <c r="A9167" i="3"/>
  <c r="A9168" i="3"/>
  <c r="A9169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M9156" i="3"/>
  <c r="N9156" i="3" s="1"/>
  <c r="M9157" i="3"/>
  <c r="N9157" i="3" s="1"/>
  <c r="M9158" i="3"/>
  <c r="N9158" i="3" s="1"/>
  <c r="M9159" i="3"/>
  <c r="N9159" i="3" s="1"/>
  <c r="M9160" i="3"/>
  <c r="N9160" i="3" s="1"/>
  <c r="M9161" i="3"/>
  <c r="N9161" i="3" s="1"/>
  <c r="M9162" i="3"/>
  <c r="N9162" i="3" s="1"/>
  <c r="M9163" i="3"/>
  <c r="N9163" i="3" s="1"/>
  <c r="M9164" i="3"/>
  <c r="N9164" i="3" s="1"/>
  <c r="M9165" i="3"/>
  <c r="N9165" i="3" s="1"/>
  <c r="M9166" i="3"/>
  <c r="N9166" i="3" s="1"/>
  <c r="M9167" i="3"/>
  <c r="N9167" i="3" s="1"/>
  <c r="M9168" i="3"/>
  <c r="N9168" i="3" s="1"/>
  <c r="M9169" i="3"/>
  <c r="N9169" i="3" s="1"/>
  <c r="A9170" i="3"/>
  <c r="A9171" i="3"/>
  <c r="A9172" i="3"/>
  <c r="A9173" i="3"/>
  <c r="A9174" i="3"/>
  <c r="A9175" i="3"/>
  <c r="A9176" i="3"/>
  <c r="A9177" i="3"/>
  <c r="A9178" i="3"/>
  <c r="A9179" i="3"/>
  <c r="A9180" i="3"/>
  <c r="A9181" i="3"/>
  <c r="A9182" i="3"/>
  <c r="A9183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M9170" i="3"/>
  <c r="N9170" i="3" s="1"/>
  <c r="M9171" i="3"/>
  <c r="N9171" i="3" s="1"/>
  <c r="M9172" i="3"/>
  <c r="N9172" i="3" s="1"/>
  <c r="M9173" i="3"/>
  <c r="N9173" i="3" s="1"/>
  <c r="M9174" i="3"/>
  <c r="N9174" i="3" s="1"/>
  <c r="M9175" i="3"/>
  <c r="N9175" i="3" s="1"/>
  <c r="M9176" i="3"/>
  <c r="N9176" i="3" s="1"/>
  <c r="M9177" i="3"/>
  <c r="N9177" i="3" s="1"/>
  <c r="M9178" i="3"/>
  <c r="N9178" i="3" s="1"/>
  <c r="M9179" i="3"/>
  <c r="N9179" i="3" s="1"/>
  <c r="M9180" i="3"/>
  <c r="N9180" i="3" s="1"/>
  <c r="M9181" i="3"/>
  <c r="N9181" i="3" s="1"/>
  <c r="M9182" i="3"/>
  <c r="N9182" i="3" s="1"/>
  <c r="M9183" i="3"/>
  <c r="N9183" i="3" s="1"/>
  <c r="A9063" i="3"/>
  <c r="A9064" i="3"/>
  <c r="A9065" i="3"/>
  <c r="A9066" i="3"/>
  <c r="A9067" i="3"/>
  <c r="A9068" i="3"/>
  <c r="A9069" i="3"/>
  <c r="A9070" i="3"/>
  <c r="A9071" i="3"/>
  <c r="A9072" i="3"/>
  <c r="A9073" i="3"/>
  <c r="A9074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M9063" i="3"/>
  <c r="N9063" i="3" s="1"/>
  <c r="M9064" i="3"/>
  <c r="N9064" i="3" s="1"/>
  <c r="M9065" i="3"/>
  <c r="N9065" i="3" s="1"/>
  <c r="M9066" i="3"/>
  <c r="N9066" i="3" s="1"/>
  <c r="M9067" i="3"/>
  <c r="N9067" i="3" s="1"/>
  <c r="M9068" i="3"/>
  <c r="N9068" i="3" s="1"/>
  <c r="M9069" i="3"/>
  <c r="N9069" i="3" s="1"/>
  <c r="M9070" i="3"/>
  <c r="N9070" i="3" s="1"/>
  <c r="M9071" i="3"/>
  <c r="N9071" i="3" s="1"/>
  <c r="M9072" i="3"/>
  <c r="N9072" i="3" s="1"/>
  <c r="M9073" i="3"/>
  <c r="N9073" i="3" s="1"/>
  <c r="M9074" i="3"/>
  <c r="N9074" i="3" s="1"/>
  <c r="A9075" i="3"/>
  <c r="A9076" i="3"/>
  <c r="A9077" i="3"/>
  <c r="A9078" i="3"/>
  <c r="A9079" i="3"/>
  <c r="A9080" i="3"/>
  <c r="A9081" i="3"/>
  <c r="A9082" i="3"/>
  <c r="A9083" i="3"/>
  <c r="A9084" i="3"/>
  <c r="A9085" i="3"/>
  <c r="A9086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M9075" i="3"/>
  <c r="M9076" i="3"/>
  <c r="M9077" i="3"/>
  <c r="N9077" i="3" s="1"/>
  <c r="M9078" i="3"/>
  <c r="N9078" i="3" s="1"/>
  <c r="M9079" i="3"/>
  <c r="N9079" i="3" s="1"/>
  <c r="M9080" i="3"/>
  <c r="N9080" i="3" s="1"/>
  <c r="M9081" i="3"/>
  <c r="N9081" i="3" s="1"/>
  <c r="M9082" i="3"/>
  <c r="N9082" i="3" s="1"/>
  <c r="M9083" i="3"/>
  <c r="N9083" i="3" s="1"/>
  <c r="M9084" i="3"/>
  <c r="N9084" i="3" s="1"/>
  <c r="M9085" i="3"/>
  <c r="N9085" i="3" s="1"/>
  <c r="M9086" i="3"/>
  <c r="N9086" i="3" s="1"/>
  <c r="N9075" i="3"/>
  <c r="N9076" i="3"/>
  <c r="A9087" i="3"/>
  <c r="A9088" i="3"/>
  <c r="A9089" i="3"/>
  <c r="A9090" i="3"/>
  <c r="A9091" i="3"/>
  <c r="A9092" i="3"/>
  <c r="A9093" i="3"/>
  <c r="A9094" i="3"/>
  <c r="A9095" i="3"/>
  <c r="A9096" i="3"/>
  <c r="A9097" i="3"/>
  <c r="A9098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M9087" i="3"/>
  <c r="N9087" i="3" s="1"/>
  <c r="M9088" i="3"/>
  <c r="M9089" i="3"/>
  <c r="M9090" i="3"/>
  <c r="N9090" i="3" s="1"/>
  <c r="M9091" i="3"/>
  <c r="N9091" i="3" s="1"/>
  <c r="M9092" i="3"/>
  <c r="N9092" i="3" s="1"/>
  <c r="M9093" i="3"/>
  <c r="N9093" i="3" s="1"/>
  <c r="M9094" i="3"/>
  <c r="N9094" i="3" s="1"/>
  <c r="M9095" i="3"/>
  <c r="N9095" i="3" s="1"/>
  <c r="M9096" i="3"/>
  <c r="N9096" i="3" s="1"/>
  <c r="M9097" i="3"/>
  <c r="N9097" i="3" s="1"/>
  <c r="M9098" i="3"/>
  <c r="N9098" i="3" s="1"/>
  <c r="N9088" i="3"/>
  <c r="N9089" i="3"/>
  <c r="A9099" i="3"/>
  <c r="A9100" i="3"/>
  <c r="A9101" i="3"/>
  <c r="A9102" i="3"/>
  <c r="A9103" i="3"/>
  <c r="A9104" i="3"/>
  <c r="A9105" i="3"/>
  <c r="A9106" i="3"/>
  <c r="A9107" i="3"/>
  <c r="A9108" i="3"/>
  <c r="A9109" i="3"/>
  <c r="A9110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M9099" i="3"/>
  <c r="M9100" i="3"/>
  <c r="M9101" i="3"/>
  <c r="M9102" i="3"/>
  <c r="M9103" i="3"/>
  <c r="M9104" i="3"/>
  <c r="N9104" i="3" s="1"/>
  <c r="M9105" i="3"/>
  <c r="N9105" i="3" s="1"/>
  <c r="M9106" i="3"/>
  <c r="N9106" i="3" s="1"/>
  <c r="M9107" i="3"/>
  <c r="N9107" i="3" s="1"/>
  <c r="M9108" i="3"/>
  <c r="N9108" i="3" s="1"/>
  <c r="M9109" i="3"/>
  <c r="N9109" i="3" s="1"/>
  <c r="M9110" i="3"/>
  <c r="N9110" i="3" s="1"/>
  <c r="N9099" i="3"/>
  <c r="N9100" i="3"/>
  <c r="N9101" i="3"/>
  <c r="N9102" i="3"/>
  <c r="N9103" i="3"/>
  <c r="P88" i="19"/>
  <c r="P83" i="19"/>
  <c r="P78" i="19"/>
  <c r="P73" i="19"/>
  <c r="P68" i="19"/>
  <c r="P63" i="19"/>
  <c r="P58" i="19"/>
  <c r="P53" i="19"/>
  <c r="P54" i="19"/>
  <c r="P48" i="19"/>
  <c r="P43" i="19"/>
  <c r="P18" i="19"/>
  <c r="P13" i="19"/>
  <c r="A9058" i="3"/>
  <c r="A9059" i="3"/>
  <c r="A9060" i="3"/>
  <c r="A9061" i="3"/>
  <c r="A9062" i="3"/>
  <c r="A9111" i="3"/>
  <c r="A9112" i="3"/>
  <c r="B9058" i="3"/>
  <c r="B9059" i="3"/>
  <c r="B9060" i="3"/>
  <c r="B9061" i="3"/>
  <c r="B9062" i="3"/>
  <c r="B9111" i="3"/>
  <c r="B9112" i="3"/>
  <c r="F9058" i="3"/>
  <c r="F9059" i="3"/>
  <c r="F9060" i="3"/>
  <c r="F9061" i="3"/>
  <c r="F9062" i="3"/>
  <c r="F9111" i="3"/>
  <c r="F9112" i="3"/>
  <c r="G9058" i="3"/>
  <c r="G9059" i="3"/>
  <c r="G9060" i="3"/>
  <c r="G9061" i="3"/>
  <c r="G9062" i="3"/>
  <c r="G9111" i="3"/>
  <c r="G9112" i="3"/>
  <c r="H9058" i="3"/>
  <c r="H9059" i="3"/>
  <c r="H9060" i="3"/>
  <c r="H9061" i="3"/>
  <c r="H9062" i="3"/>
  <c r="H9111" i="3"/>
  <c r="H9112" i="3"/>
  <c r="J9058" i="3"/>
  <c r="J9059" i="3"/>
  <c r="J9060" i="3"/>
  <c r="J9061" i="3"/>
  <c r="J9062" i="3"/>
  <c r="J9111" i="3"/>
  <c r="J9112" i="3"/>
  <c r="K9058" i="3"/>
  <c r="K9059" i="3"/>
  <c r="K9060" i="3"/>
  <c r="K9061" i="3"/>
  <c r="K9062" i="3"/>
  <c r="K9111" i="3"/>
  <c r="K9112" i="3"/>
  <c r="M9058" i="3"/>
  <c r="N9058" i="3" s="1"/>
  <c r="M9059" i="3"/>
  <c r="N9059" i="3" s="1"/>
  <c r="M9060" i="3"/>
  <c r="N9060" i="3" s="1"/>
  <c r="M9061" i="3"/>
  <c r="N9061" i="3" s="1"/>
  <c r="M9062" i="3"/>
  <c r="N9062" i="3" s="1"/>
  <c r="M9111" i="3"/>
  <c r="N9111" i="3" s="1"/>
  <c r="M9112" i="3"/>
  <c r="N9112" i="3" s="1"/>
  <c r="A9113" i="3"/>
  <c r="A9184" i="3"/>
  <c r="A9185" i="3"/>
  <c r="A9186" i="3"/>
  <c r="A9187" i="3"/>
  <c r="A9188" i="3"/>
  <c r="A9189" i="3"/>
  <c r="B9113" i="3"/>
  <c r="B9184" i="3"/>
  <c r="B9185" i="3"/>
  <c r="B9186" i="3"/>
  <c r="B9187" i="3"/>
  <c r="B9188" i="3"/>
  <c r="B9189" i="3"/>
  <c r="F9113" i="3"/>
  <c r="F9184" i="3"/>
  <c r="F9185" i="3"/>
  <c r="F9186" i="3"/>
  <c r="F9187" i="3"/>
  <c r="F9188" i="3"/>
  <c r="F9189" i="3"/>
  <c r="G9113" i="3"/>
  <c r="G9184" i="3"/>
  <c r="G9185" i="3"/>
  <c r="G9186" i="3"/>
  <c r="G9187" i="3"/>
  <c r="G9188" i="3"/>
  <c r="G9189" i="3"/>
  <c r="H9113" i="3"/>
  <c r="H9184" i="3"/>
  <c r="H9185" i="3"/>
  <c r="H9186" i="3"/>
  <c r="H9187" i="3"/>
  <c r="H9188" i="3"/>
  <c r="H9189" i="3"/>
  <c r="J9113" i="3"/>
  <c r="J9184" i="3"/>
  <c r="J9185" i="3"/>
  <c r="J9186" i="3"/>
  <c r="J9187" i="3"/>
  <c r="J9188" i="3"/>
  <c r="J9189" i="3"/>
  <c r="K9113" i="3"/>
  <c r="K9184" i="3"/>
  <c r="K9185" i="3"/>
  <c r="K9186" i="3"/>
  <c r="K9187" i="3"/>
  <c r="K9188" i="3"/>
  <c r="K9189" i="3"/>
  <c r="M9113" i="3"/>
  <c r="N9113" i="3" s="1"/>
  <c r="M9184" i="3"/>
  <c r="N9184" i="3" s="1"/>
  <c r="M9185" i="3"/>
  <c r="N9185" i="3" s="1"/>
  <c r="M9186" i="3"/>
  <c r="N9186" i="3" s="1"/>
  <c r="M9187" i="3"/>
  <c r="N9187" i="3" s="1"/>
  <c r="M9188" i="3"/>
  <c r="N9188" i="3" s="1"/>
  <c r="M9189" i="3"/>
  <c r="N9189" i="3" s="1"/>
  <c r="A9013" i="3"/>
  <c r="A9014" i="3"/>
  <c r="A9015" i="3"/>
  <c r="A9016" i="3"/>
  <c r="A9017" i="3"/>
  <c r="A9018" i="3"/>
  <c r="A9019" i="3"/>
  <c r="A9020" i="3"/>
  <c r="A9021" i="3"/>
  <c r="B9013" i="3"/>
  <c r="B9014" i="3"/>
  <c r="B9015" i="3"/>
  <c r="B9016" i="3"/>
  <c r="B9017" i="3"/>
  <c r="B9018" i="3"/>
  <c r="B9019" i="3"/>
  <c r="B9020" i="3"/>
  <c r="B9021" i="3"/>
  <c r="F9013" i="3"/>
  <c r="F9014" i="3"/>
  <c r="F9015" i="3"/>
  <c r="F9016" i="3"/>
  <c r="F9017" i="3"/>
  <c r="F9018" i="3"/>
  <c r="F9019" i="3"/>
  <c r="F9020" i="3"/>
  <c r="F9021" i="3"/>
  <c r="G9013" i="3"/>
  <c r="G9014" i="3"/>
  <c r="G9015" i="3"/>
  <c r="G9016" i="3"/>
  <c r="G9017" i="3"/>
  <c r="G9018" i="3"/>
  <c r="G9019" i="3"/>
  <c r="G9020" i="3"/>
  <c r="G9021" i="3"/>
  <c r="H9013" i="3"/>
  <c r="H9014" i="3"/>
  <c r="H9015" i="3"/>
  <c r="H9016" i="3"/>
  <c r="H9017" i="3"/>
  <c r="H9018" i="3"/>
  <c r="H9019" i="3"/>
  <c r="H9020" i="3"/>
  <c r="H9021" i="3"/>
  <c r="J9013" i="3"/>
  <c r="J9014" i="3"/>
  <c r="J9015" i="3"/>
  <c r="J9016" i="3"/>
  <c r="J9017" i="3"/>
  <c r="J9018" i="3"/>
  <c r="J9019" i="3"/>
  <c r="J9020" i="3"/>
  <c r="J9021" i="3"/>
  <c r="K9013" i="3"/>
  <c r="K9014" i="3"/>
  <c r="K9015" i="3"/>
  <c r="K9016" i="3"/>
  <c r="K9017" i="3"/>
  <c r="K9018" i="3"/>
  <c r="K9019" i="3"/>
  <c r="K9020" i="3"/>
  <c r="K9021" i="3"/>
  <c r="M9013" i="3"/>
  <c r="N9013" i="3" s="1"/>
  <c r="M9014" i="3"/>
  <c r="N9014" i="3" s="1"/>
  <c r="M9015" i="3"/>
  <c r="N9015" i="3" s="1"/>
  <c r="M9016" i="3"/>
  <c r="N9016" i="3" s="1"/>
  <c r="M9017" i="3"/>
  <c r="N9017" i="3" s="1"/>
  <c r="M9018" i="3"/>
  <c r="N9018" i="3" s="1"/>
  <c r="M9019" i="3"/>
  <c r="N9019" i="3" s="1"/>
  <c r="M9020" i="3"/>
  <c r="N9020" i="3" s="1"/>
  <c r="M9021" i="3"/>
  <c r="N9021" i="3" s="1"/>
  <c r="A9022" i="3"/>
  <c r="A9023" i="3"/>
  <c r="A9024" i="3"/>
  <c r="A9025" i="3"/>
  <c r="A9026" i="3"/>
  <c r="A9027" i="3"/>
  <c r="A9028" i="3"/>
  <c r="A9029" i="3"/>
  <c r="A9030" i="3"/>
  <c r="B9022" i="3"/>
  <c r="B9023" i="3"/>
  <c r="B9024" i="3"/>
  <c r="B9025" i="3"/>
  <c r="B9026" i="3"/>
  <c r="B9027" i="3"/>
  <c r="B9028" i="3"/>
  <c r="B9029" i="3"/>
  <c r="B9030" i="3"/>
  <c r="F9022" i="3"/>
  <c r="F9023" i="3"/>
  <c r="F9024" i="3"/>
  <c r="F9025" i="3"/>
  <c r="F9026" i="3"/>
  <c r="F9027" i="3"/>
  <c r="F9028" i="3"/>
  <c r="F9029" i="3"/>
  <c r="F9030" i="3"/>
  <c r="G9022" i="3"/>
  <c r="G9023" i="3"/>
  <c r="G9024" i="3"/>
  <c r="G9025" i="3"/>
  <c r="G9026" i="3"/>
  <c r="G9027" i="3"/>
  <c r="G9028" i="3"/>
  <c r="G9029" i="3"/>
  <c r="G9030" i="3"/>
  <c r="H9022" i="3"/>
  <c r="H9023" i="3"/>
  <c r="H9024" i="3"/>
  <c r="H9025" i="3"/>
  <c r="H9026" i="3"/>
  <c r="H9027" i="3"/>
  <c r="H9028" i="3"/>
  <c r="H9029" i="3"/>
  <c r="H9030" i="3"/>
  <c r="J9022" i="3"/>
  <c r="J9023" i="3"/>
  <c r="J9024" i="3"/>
  <c r="J9025" i="3"/>
  <c r="J9026" i="3"/>
  <c r="J9027" i="3"/>
  <c r="J9028" i="3"/>
  <c r="J9029" i="3"/>
  <c r="J9030" i="3"/>
  <c r="K9022" i="3"/>
  <c r="K9023" i="3"/>
  <c r="K9024" i="3"/>
  <c r="K9025" i="3"/>
  <c r="K9026" i="3"/>
  <c r="K9027" i="3"/>
  <c r="K9028" i="3"/>
  <c r="K9029" i="3"/>
  <c r="K9030" i="3"/>
  <c r="M9022" i="3"/>
  <c r="N9022" i="3" s="1"/>
  <c r="M9023" i="3"/>
  <c r="N9023" i="3" s="1"/>
  <c r="M9024" i="3"/>
  <c r="N9024" i="3" s="1"/>
  <c r="M9025" i="3"/>
  <c r="N9025" i="3" s="1"/>
  <c r="M9026" i="3"/>
  <c r="N9026" i="3" s="1"/>
  <c r="M9027" i="3"/>
  <c r="N9027" i="3" s="1"/>
  <c r="M9028" i="3"/>
  <c r="N9028" i="3" s="1"/>
  <c r="M9029" i="3"/>
  <c r="N9029" i="3" s="1"/>
  <c r="M9030" i="3"/>
  <c r="N9030" i="3" s="1"/>
  <c r="A9031" i="3"/>
  <c r="A9032" i="3"/>
  <c r="A9033" i="3"/>
  <c r="A9034" i="3"/>
  <c r="A9035" i="3"/>
  <c r="A9036" i="3"/>
  <c r="A9037" i="3"/>
  <c r="A9038" i="3"/>
  <c r="A9039" i="3"/>
  <c r="B9031" i="3"/>
  <c r="B9032" i="3"/>
  <c r="B9033" i="3"/>
  <c r="B9034" i="3"/>
  <c r="B9035" i="3"/>
  <c r="B9036" i="3"/>
  <c r="B9037" i="3"/>
  <c r="B9038" i="3"/>
  <c r="B9039" i="3"/>
  <c r="F9031" i="3"/>
  <c r="F9032" i="3"/>
  <c r="F9033" i="3"/>
  <c r="F9034" i="3"/>
  <c r="F9035" i="3"/>
  <c r="F9036" i="3"/>
  <c r="F9037" i="3"/>
  <c r="F9038" i="3"/>
  <c r="F9039" i="3"/>
  <c r="G9031" i="3"/>
  <c r="G9032" i="3"/>
  <c r="G9033" i="3"/>
  <c r="G9034" i="3"/>
  <c r="G9035" i="3"/>
  <c r="G9036" i="3"/>
  <c r="G9037" i="3"/>
  <c r="G9038" i="3"/>
  <c r="G9039" i="3"/>
  <c r="H9031" i="3"/>
  <c r="H9032" i="3"/>
  <c r="H9033" i="3"/>
  <c r="H9034" i="3"/>
  <c r="H9035" i="3"/>
  <c r="H9036" i="3"/>
  <c r="H9037" i="3"/>
  <c r="H9038" i="3"/>
  <c r="H9039" i="3"/>
  <c r="J9031" i="3"/>
  <c r="J9032" i="3"/>
  <c r="J9033" i="3"/>
  <c r="J9034" i="3"/>
  <c r="J9035" i="3"/>
  <c r="J9036" i="3"/>
  <c r="J9037" i="3"/>
  <c r="J9038" i="3"/>
  <c r="J9039" i="3"/>
  <c r="K9031" i="3"/>
  <c r="K9032" i="3"/>
  <c r="K9033" i="3"/>
  <c r="K9034" i="3"/>
  <c r="K9035" i="3"/>
  <c r="K9036" i="3"/>
  <c r="K9037" i="3"/>
  <c r="K9038" i="3"/>
  <c r="K9039" i="3"/>
  <c r="M9031" i="3"/>
  <c r="N9031" i="3" s="1"/>
  <c r="M9032" i="3"/>
  <c r="N9032" i="3" s="1"/>
  <c r="M9033" i="3"/>
  <c r="N9033" i="3" s="1"/>
  <c r="M9034" i="3"/>
  <c r="N9034" i="3" s="1"/>
  <c r="M9035" i="3"/>
  <c r="N9035" i="3" s="1"/>
  <c r="M9036" i="3"/>
  <c r="N9036" i="3" s="1"/>
  <c r="M9037" i="3"/>
  <c r="N9037" i="3" s="1"/>
  <c r="M9038" i="3"/>
  <c r="N9038" i="3" s="1"/>
  <c r="M9039" i="3"/>
  <c r="N9039" i="3" s="1"/>
  <c r="A9040" i="3"/>
  <c r="A9041" i="3"/>
  <c r="A9042" i="3"/>
  <c r="A9043" i="3"/>
  <c r="A9044" i="3"/>
  <c r="A9045" i="3"/>
  <c r="A9046" i="3"/>
  <c r="A9047" i="3"/>
  <c r="A9048" i="3"/>
  <c r="B9040" i="3"/>
  <c r="B9041" i="3"/>
  <c r="B9042" i="3"/>
  <c r="B9043" i="3"/>
  <c r="B9044" i="3"/>
  <c r="B9045" i="3"/>
  <c r="B9046" i="3"/>
  <c r="B9047" i="3"/>
  <c r="B9048" i="3"/>
  <c r="F9040" i="3"/>
  <c r="F9041" i="3"/>
  <c r="F9042" i="3"/>
  <c r="F9043" i="3"/>
  <c r="F9044" i="3"/>
  <c r="F9045" i="3"/>
  <c r="F9046" i="3"/>
  <c r="F9047" i="3"/>
  <c r="F9048" i="3"/>
  <c r="G9040" i="3"/>
  <c r="G9041" i="3"/>
  <c r="G9042" i="3"/>
  <c r="G9043" i="3"/>
  <c r="G9044" i="3"/>
  <c r="G9045" i="3"/>
  <c r="G9046" i="3"/>
  <c r="G9047" i="3"/>
  <c r="G9048" i="3"/>
  <c r="H9040" i="3"/>
  <c r="H9041" i="3"/>
  <c r="H9042" i="3"/>
  <c r="H9043" i="3"/>
  <c r="H9044" i="3"/>
  <c r="H9045" i="3"/>
  <c r="H9046" i="3"/>
  <c r="H9047" i="3"/>
  <c r="H9048" i="3"/>
  <c r="J9040" i="3"/>
  <c r="J9041" i="3"/>
  <c r="J9042" i="3"/>
  <c r="J9043" i="3"/>
  <c r="J9044" i="3"/>
  <c r="J9045" i="3"/>
  <c r="J9046" i="3"/>
  <c r="J9047" i="3"/>
  <c r="J9048" i="3"/>
  <c r="K9040" i="3"/>
  <c r="K9041" i="3"/>
  <c r="K9042" i="3"/>
  <c r="K9043" i="3"/>
  <c r="K9044" i="3"/>
  <c r="K9045" i="3"/>
  <c r="K9046" i="3"/>
  <c r="K9047" i="3"/>
  <c r="K9048" i="3"/>
  <c r="M9040" i="3"/>
  <c r="N9040" i="3" s="1"/>
  <c r="M9041" i="3"/>
  <c r="N9041" i="3" s="1"/>
  <c r="M9042" i="3"/>
  <c r="N9042" i="3" s="1"/>
  <c r="M9043" i="3"/>
  <c r="N9043" i="3" s="1"/>
  <c r="M9044" i="3"/>
  <c r="N9044" i="3" s="1"/>
  <c r="M9045" i="3"/>
  <c r="N9045" i="3" s="1"/>
  <c r="M9046" i="3"/>
  <c r="N9046" i="3" s="1"/>
  <c r="M9047" i="3"/>
  <c r="N9047" i="3" s="1"/>
  <c r="M9048" i="3"/>
  <c r="N9048" i="3" s="1"/>
  <c r="A9049" i="3"/>
  <c r="A9050" i="3"/>
  <c r="A9051" i="3"/>
  <c r="A9052" i="3"/>
  <c r="A9053" i="3"/>
  <c r="A9054" i="3"/>
  <c r="A9055" i="3"/>
  <c r="A9056" i="3"/>
  <c r="A9057" i="3"/>
  <c r="B9049" i="3"/>
  <c r="B9050" i="3"/>
  <c r="B9051" i="3"/>
  <c r="B9052" i="3"/>
  <c r="B9053" i="3"/>
  <c r="B9054" i="3"/>
  <c r="B9055" i="3"/>
  <c r="B9056" i="3"/>
  <c r="B9057" i="3"/>
  <c r="F9049" i="3"/>
  <c r="F9050" i="3"/>
  <c r="F9051" i="3"/>
  <c r="F9052" i="3"/>
  <c r="F9053" i="3"/>
  <c r="F9054" i="3"/>
  <c r="F9055" i="3"/>
  <c r="F9056" i="3"/>
  <c r="F9057" i="3"/>
  <c r="G9049" i="3"/>
  <c r="G9050" i="3"/>
  <c r="G9051" i="3"/>
  <c r="G9052" i="3"/>
  <c r="G9053" i="3"/>
  <c r="G9054" i="3"/>
  <c r="G9055" i="3"/>
  <c r="G9056" i="3"/>
  <c r="G9057" i="3"/>
  <c r="H9049" i="3"/>
  <c r="H9050" i="3"/>
  <c r="H9051" i="3"/>
  <c r="H9052" i="3"/>
  <c r="H9053" i="3"/>
  <c r="H9054" i="3"/>
  <c r="H9055" i="3"/>
  <c r="H9056" i="3"/>
  <c r="H9057" i="3"/>
  <c r="J9049" i="3"/>
  <c r="J9050" i="3"/>
  <c r="J9051" i="3"/>
  <c r="J9052" i="3"/>
  <c r="J9053" i="3"/>
  <c r="J9054" i="3"/>
  <c r="J9055" i="3"/>
  <c r="J9056" i="3"/>
  <c r="J9057" i="3"/>
  <c r="K9049" i="3"/>
  <c r="K9050" i="3"/>
  <c r="K9051" i="3"/>
  <c r="K9052" i="3"/>
  <c r="K9053" i="3"/>
  <c r="K9054" i="3"/>
  <c r="K9055" i="3"/>
  <c r="K9056" i="3"/>
  <c r="K9057" i="3"/>
  <c r="M9049" i="3"/>
  <c r="N9049" i="3" s="1"/>
  <c r="M9050" i="3"/>
  <c r="N9050" i="3" s="1"/>
  <c r="M9051" i="3"/>
  <c r="N9051" i="3" s="1"/>
  <c r="M9052" i="3"/>
  <c r="N9052" i="3" s="1"/>
  <c r="M9053" i="3"/>
  <c r="N9053" i="3" s="1"/>
  <c r="M9054" i="3"/>
  <c r="N9054" i="3" s="1"/>
  <c r="M9055" i="3"/>
  <c r="N9055" i="3" s="1"/>
  <c r="M9056" i="3"/>
  <c r="N9056" i="3" s="1"/>
  <c r="M9057" i="3"/>
  <c r="N9057" i="3" s="1"/>
  <c r="A8973" i="3"/>
  <c r="A8974" i="3"/>
  <c r="A8975" i="3"/>
  <c r="A8976" i="3"/>
  <c r="A8977" i="3"/>
  <c r="A8978" i="3"/>
  <c r="A8979" i="3"/>
  <c r="B8973" i="3"/>
  <c r="B8974" i="3"/>
  <c r="B8975" i="3"/>
  <c r="B8976" i="3"/>
  <c r="B8977" i="3"/>
  <c r="B8978" i="3"/>
  <c r="B8979" i="3"/>
  <c r="F8973" i="3"/>
  <c r="F8974" i="3"/>
  <c r="F8975" i="3"/>
  <c r="F8976" i="3"/>
  <c r="F8977" i="3"/>
  <c r="F8978" i="3"/>
  <c r="F8979" i="3"/>
  <c r="G8973" i="3"/>
  <c r="G8974" i="3"/>
  <c r="G8975" i="3"/>
  <c r="G8976" i="3"/>
  <c r="G8977" i="3"/>
  <c r="G8978" i="3"/>
  <c r="G8979" i="3"/>
  <c r="H8973" i="3"/>
  <c r="H8974" i="3"/>
  <c r="H8975" i="3"/>
  <c r="H8976" i="3"/>
  <c r="H8977" i="3"/>
  <c r="H8978" i="3"/>
  <c r="H8979" i="3"/>
  <c r="J8973" i="3"/>
  <c r="J8974" i="3"/>
  <c r="J8975" i="3"/>
  <c r="J8976" i="3"/>
  <c r="J8977" i="3"/>
  <c r="J8978" i="3"/>
  <c r="J8979" i="3"/>
  <c r="K8973" i="3"/>
  <c r="K8974" i="3"/>
  <c r="K8975" i="3"/>
  <c r="K8976" i="3"/>
  <c r="K8977" i="3"/>
  <c r="K8978" i="3"/>
  <c r="K8979" i="3"/>
  <c r="M8973" i="3"/>
  <c r="N8973" i="3" s="1"/>
  <c r="M8974" i="3"/>
  <c r="N8974" i="3" s="1"/>
  <c r="M8975" i="3"/>
  <c r="N8975" i="3" s="1"/>
  <c r="M8976" i="3"/>
  <c r="N8976" i="3" s="1"/>
  <c r="M8977" i="3"/>
  <c r="N8977" i="3" s="1"/>
  <c r="M8978" i="3"/>
  <c r="N8978" i="3" s="1"/>
  <c r="M8979" i="3"/>
  <c r="N8979" i="3" s="1"/>
  <c r="A8980" i="3"/>
  <c r="A8981" i="3"/>
  <c r="A8982" i="3"/>
  <c r="A8983" i="3"/>
  <c r="A8984" i="3"/>
  <c r="A8985" i="3"/>
  <c r="A8986" i="3"/>
  <c r="B8980" i="3"/>
  <c r="B8981" i="3"/>
  <c r="B8982" i="3"/>
  <c r="B8983" i="3"/>
  <c r="B8984" i="3"/>
  <c r="B8985" i="3"/>
  <c r="B8986" i="3"/>
  <c r="F8980" i="3"/>
  <c r="F8981" i="3"/>
  <c r="F8982" i="3"/>
  <c r="F8983" i="3"/>
  <c r="F8984" i="3"/>
  <c r="F8985" i="3"/>
  <c r="F8986" i="3"/>
  <c r="G8980" i="3"/>
  <c r="G8981" i="3"/>
  <c r="G8982" i="3"/>
  <c r="G8983" i="3"/>
  <c r="G8984" i="3"/>
  <c r="G8985" i="3"/>
  <c r="G8986" i="3"/>
  <c r="H8980" i="3"/>
  <c r="H8981" i="3"/>
  <c r="H8982" i="3"/>
  <c r="H8983" i="3"/>
  <c r="H8984" i="3"/>
  <c r="H8985" i="3"/>
  <c r="H8986" i="3"/>
  <c r="J8980" i="3"/>
  <c r="J8981" i="3"/>
  <c r="J8982" i="3"/>
  <c r="J8983" i="3"/>
  <c r="J8984" i="3"/>
  <c r="J8985" i="3"/>
  <c r="J8986" i="3"/>
  <c r="K8980" i="3"/>
  <c r="K8981" i="3"/>
  <c r="K8982" i="3"/>
  <c r="K8983" i="3"/>
  <c r="K8984" i="3"/>
  <c r="K8985" i="3"/>
  <c r="K8986" i="3"/>
  <c r="M8980" i="3"/>
  <c r="N8980" i="3" s="1"/>
  <c r="M8981" i="3"/>
  <c r="N8981" i="3" s="1"/>
  <c r="M8982" i="3"/>
  <c r="N8982" i="3" s="1"/>
  <c r="M8983" i="3"/>
  <c r="N8983" i="3" s="1"/>
  <c r="M8984" i="3"/>
  <c r="N8984" i="3" s="1"/>
  <c r="M8985" i="3"/>
  <c r="N8985" i="3" s="1"/>
  <c r="M8986" i="3"/>
  <c r="N8986" i="3" s="1"/>
  <c r="A8987" i="3"/>
  <c r="A8988" i="3"/>
  <c r="A8989" i="3"/>
  <c r="A8990" i="3"/>
  <c r="A8991" i="3"/>
  <c r="A8992" i="3"/>
  <c r="A8993" i="3"/>
  <c r="B8987" i="3"/>
  <c r="B8988" i="3"/>
  <c r="B8989" i="3"/>
  <c r="B8990" i="3"/>
  <c r="B8991" i="3"/>
  <c r="B8992" i="3"/>
  <c r="B8993" i="3"/>
  <c r="F8987" i="3"/>
  <c r="F8988" i="3"/>
  <c r="F8989" i="3"/>
  <c r="F8990" i="3"/>
  <c r="F8991" i="3"/>
  <c r="F8992" i="3"/>
  <c r="F8993" i="3"/>
  <c r="G8987" i="3"/>
  <c r="G8988" i="3"/>
  <c r="G8989" i="3"/>
  <c r="G8990" i="3"/>
  <c r="G8991" i="3"/>
  <c r="G8992" i="3"/>
  <c r="G8993" i="3"/>
  <c r="H8987" i="3"/>
  <c r="H8988" i="3"/>
  <c r="H8989" i="3"/>
  <c r="H8990" i="3"/>
  <c r="H8991" i="3"/>
  <c r="H8992" i="3"/>
  <c r="H8993" i="3"/>
  <c r="J8987" i="3"/>
  <c r="J8988" i="3"/>
  <c r="J8989" i="3"/>
  <c r="J8990" i="3"/>
  <c r="J8991" i="3"/>
  <c r="J8992" i="3"/>
  <c r="J8993" i="3"/>
  <c r="K8987" i="3"/>
  <c r="K8988" i="3"/>
  <c r="K8989" i="3"/>
  <c r="K8990" i="3"/>
  <c r="K8991" i="3"/>
  <c r="K8992" i="3"/>
  <c r="K8993" i="3"/>
  <c r="M8987" i="3"/>
  <c r="N8987" i="3" s="1"/>
  <c r="M8988" i="3"/>
  <c r="N8988" i="3" s="1"/>
  <c r="M8989" i="3"/>
  <c r="N8989" i="3" s="1"/>
  <c r="M8990" i="3"/>
  <c r="N8990" i="3" s="1"/>
  <c r="M8991" i="3"/>
  <c r="N8991" i="3" s="1"/>
  <c r="M8992" i="3"/>
  <c r="N8992" i="3" s="1"/>
  <c r="M8993" i="3"/>
  <c r="N8993" i="3" s="1"/>
  <c r="A8994" i="3"/>
  <c r="A8995" i="3"/>
  <c r="A8996" i="3"/>
  <c r="A8997" i="3"/>
  <c r="A8998" i="3"/>
  <c r="A8999" i="3"/>
  <c r="A9000" i="3"/>
  <c r="B8994" i="3"/>
  <c r="B8995" i="3"/>
  <c r="B8996" i="3"/>
  <c r="B8997" i="3"/>
  <c r="B8998" i="3"/>
  <c r="B8999" i="3"/>
  <c r="B9000" i="3"/>
  <c r="F8994" i="3"/>
  <c r="F8995" i="3"/>
  <c r="F8996" i="3"/>
  <c r="F8997" i="3"/>
  <c r="F8998" i="3"/>
  <c r="F8999" i="3"/>
  <c r="F9000" i="3"/>
  <c r="G8994" i="3"/>
  <c r="G8995" i="3"/>
  <c r="G8996" i="3"/>
  <c r="G8997" i="3"/>
  <c r="G8998" i="3"/>
  <c r="G8999" i="3"/>
  <c r="G9000" i="3"/>
  <c r="H8994" i="3"/>
  <c r="H8995" i="3"/>
  <c r="H8996" i="3"/>
  <c r="H8997" i="3"/>
  <c r="H8998" i="3"/>
  <c r="H8999" i="3"/>
  <c r="H9000" i="3"/>
  <c r="J8994" i="3"/>
  <c r="J8995" i="3"/>
  <c r="J8996" i="3"/>
  <c r="J8997" i="3"/>
  <c r="J8998" i="3"/>
  <c r="J8999" i="3"/>
  <c r="J9000" i="3"/>
  <c r="K8994" i="3"/>
  <c r="K8995" i="3"/>
  <c r="K8996" i="3"/>
  <c r="K8997" i="3"/>
  <c r="K8998" i="3"/>
  <c r="K8999" i="3"/>
  <c r="K9000" i="3"/>
  <c r="M8994" i="3"/>
  <c r="N8994" i="3" s="1"/>
  <c r="M8995" i="3"/>
  <c r="N8995" i="3" s="1"/>
  <c r="M8996" i="3"/>
  <c r="N8996" i="3" s="1"/>
  <c r="M8997" i="3"/>
  <c r="N8997" i="3" s="1"/>
  <c r="M8998" i="3"/>
  <c r="N8998" i="3" s="1"/>
  <c r="M8999" i="3"/>
  <c r="N8999" i="3" s="1"/>
  <c r="M9000" i="3"/>
  <c r="N9000" i="3" s="1"/>
  <c r="A9001" i="3"/>
  <c r="A9002" i="3"/>
  <c r="A9003" i="3"/>
  <c r="A9004" i="3"/>
  <c r="A9005" i="3"/>
  <c r="A9006" i="3"/>
  <c r="A9007" i="3"/>
  <c r="B9001" i="3"/>
  <c r="B9002" i="3"/>
  <c r="B9003" i="3"/>
  <c r="B9004" i="3"/>
  <c r="B9005" i="3"/>
  <c r="B9006" i="3"/>
  <c r="B9007" i="3"/>
  <c r="F9001" i="3"/>
  <c r="F9002" i="3"/>
  <c r="F9003" i="3"/>
  <c r="F9004" i="3"/>
  <c r="F9005" i="3"/>
  <c r="F9006" i="3"/>
  <c r="F9007" i="3"/>
  <c r="G9001" i="3"/>
  <c r="G9002" i="3"/>
  <c r="G9003" i="3"/>
  <c r="G9004" i="3"/>
  <c r="G9005" i="3"/>
  <c r="G9006" i="3"/>
  <c r="G9007" i="3"/>
  <c r="H9001" i="3"/>
  <c r="H9002" i="3"/>
  <c r="H9003" i="3"/>
  <c r="H9004" i="3"/>
  <c r="H9005" i="3"/>
  <c r="H9006" i="3"/>
  <c r="H9007" i="3"/>
  <c r="J9001" i="3"/>
  <c r="J9002" i="3"/>
  <c r="J9003" i="3"/>
  <c r="J9004" i="3"/>
  <c r="J9005" i="3"/>
  <c r="J9006" i="3"/>
  <c r="J9007" i="3"/>
  <c r="K9001" i="3"/>
  <c r="K9002" i="3"/>
  <c r="K9003" i="3"/>
  <c r="K9004" i="3"/>
  <c r="K9005" i="3"/>
  <c r="K9006" i="3"/>
  <c r="K9007" i="3"/>
  <c r="M9001" i="3"/>
  <c r="N9001" i="3" s="1"/>
  <c r="M9002" i="3"/>
  <c r="N9002" i="3" s="1"/>
  <c r="M9003" i="3"/>
  <c r="N9003" i="3" s="1"/>
  <c r="M9004" i="3"/>
  <c r="N9004" i="3" s="1"/>
  <c r="M9005" i="3"/>
  <c r="N9005" i="3" s="1"/>
  <c r="M9006" i="3"/>
  <c r="N9006" i="3" s="1"/>
  <c r="M9007" i="3"/>
  <c r="N9007" i="3" s="1"/>
  <c r="A9008" i="3"/>
  <c r="A9009" i="3"/>
  <c r="A9010" i="3"/>
  <c r="A9011" i="3"/>
  <c r="A9012" i="3"/>
  <c r="A9190" i="3"/>
  <c r="A9191" i="3"/>
  <c r="B9008" i="3"/>
  <c r="B9009" i="3"/>
  <c r="B9010" i="3"/>
  <c r="B9011" i="3"/>
  <c r="B9012" i="3"/>
  <c r="B9190" i="3"/>
  <c r="B9191" i="3"/>
  <c r="F9008" i="3"/>
  <c r="F9009" i="3"/>
  <c r="F9010" i="3"/>
  <c r="F9011" i="3"/>
  <c r="F9012" i="3"/>
  <c r="F9190" i="3"/>
  <c r="F9191" i="3"/>
  <c r="G9008" i="3"/>
  <c r="G9009" i="3"/>
  <c r="G9010" i="3"/>
  <c r="G9011" i="3"/>
  <c r="G9012" i="3"/>
  <c r="G9190" i="3"/>
  <c r="G9191" i="3"/>
  <c r="H9008" i="3"/>
  <c r="H9009" i="3"/>
  <c r="H9010" i="3"/>
  <c r="H9011" i="3"/>
  <c r="H9012" i="3"/>
  <c r="H9190" i="3"/>
  <c r="H9191" i="3"/>
  <c r="J9008" i="3"/>
  <c r="J9009" i="3"/>
  <c r="J9010" i="3"/>
  <c r="J9011" i="3"/>
  <c r="J9012" i="3"/>
  <c r="J9190" i="3"/>
  <c r="J9191" i="3"/>
  <c r="K9008" i="3"/>
  <c r="K9009" i="3"/>
  <c r="K9010" i="3"/>
  <c r="K9011" i="3"/>
  <c r="K9012" i="3"/>
  <c r="K9190" i="3"/>
  <c r="K9191" i="3"/>
  <c r="M9008" i="3"/>
  <c r="N9008" i="3" s="1"/>
  <c r="M9009" i="3"/>
  <c r="N9009" i="3" s="1"/>
  <c r="M9010" i="3"/>
  <c r="N9010" i="3" s="1"/>
  <c r="M9011" i="3"/>
  <c r="N9011" i="3" s="1"/>
  <c r="M9012" i="3"/>
  <c r="N9012" i="3" s="1"/>
  <c r="M9190" i="3"/>
  <c r="N9190" i="3" s="1"/>
  <c r="M9191" i="3"/>
  <c r="N9191" i="3" s="1"/>
  <c r="O94" i="19"/>
  <c r="N94" i="19"/>
  <c r="M94" i="19"/>
  <c r="L94" i="19"/>
  <c r="K94" i="19"/>
  <c r="J94" i="19"/>
  <c r="I94" i="19"/>
  <c r="H94" i="19"/>
  <c r="G94" i="19"/>
  <c r="P93" i="19"/>
  <c r="P92" i="19"/>
  <c r="P91" i="19"/>
  <c r="P89" i="19"/>
  <c r="P87" i="19"/>
  <c r="P86" i="19"/>
  <c r="P85" i="19"/>
  <c r="P84" i="19"/>
  <c r="P82" i="19"/>
  <c r="P81" i="19"/>
  <c r="P80" i="19"/>
  <c r="P79" i="19"/>
  <c r="P77" i="19"/>
  <c r="P76" i="19"/>
  <c r="P75" i="19"/>
  <c r="P74" i="19"/>
  <c r="P72" i="19"/>
  <c r="P71" i="19"/>
  <c r="P70" i="19"/>
  <c r="P69" i="19"/>
  <c r="P67" i="19"/>
  <c r="P66" i="19"/>
  <c r="P65" i="19"/>
  <c r="P64" i="19"/>
  <c r="P62" i="19"/>
  <c r="P61" i="19"/>
  <c r="P60" i="19"/>
  <c r="P59" i="19"/>
  <c r="P57" i="19"/>
  <c r="P56" i="19"/>
  <c r="P55" i="19"/>
  <c r="P52" i="19"/>
  <c r="P51" i="19"/>
  <c r="P50" i="19"/>
  <c r="P49" i="19"/>
  <c r="P47" i="19"/>
  <c r="P46" i="19"/>
  <c r="P45" i="19"/>
  <c r="P44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7" i="19"/>
  <c r="P16" i="19"/>
  <c r="P15" i="19"/>
  <c r="P14" i="19"/>
  <c r="P12" i="19"/>
  <c r="P11" i="19"/>
  <c r="P10" i="19"/>
  <c r="P9" i="19"/>
  <c r="P8" i="19"/>
  <c r="P7" i="19"/>
  <c r="P6" i="19"/>
  <c r="P5" i="19"/>
  <c r="A8952" i="3"/>
  <c r="A8953" i="3"/>
  <c r="A8954" i="3"/>
  <c r="A8955" i="3"/>
  <c r="A8956" i="3"/>
  <c r="A8957" i="3"/>
  <c r="A8958" i="3"/>
  <c r="A8959" i="3"/>
  <c r="A8960" i="3"/>
  <c r="A8961" i="3"/>
  <c r="A8962" i="3"/>
  <c r="A8963" i="3"/>
  <c r="A8964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M8952" i="3"/>
  <c r="N8952" i="3" s="1"/>
  <c r="M8953" i="3"/>
  <c r="N8953" i="3" s="1"/>
  <c r="M8954" i="3"/>
  <c r="N8954" i="3" s="1"/>
  <c r="M8955" i="3"/>
  <c r="N8955" i="3" s="1"/>
  <c r="M8956" i="3"/>
  <c r="N8956" i="3" s="1"/>
  <c r="M8957" i="3"/>
  <c r="N8957" i="3" s="1"/>
  <c r="M8958" i="3"/>
  <c r="N8958" i="3" s="1"/>
  <c r="M8959" i="3"/>
  <c r="N8959" i="3" s="1"/>
  <c r="M8960" i="3"/>
  <c r="N8960" i="3" s="1"/>
  <c r="M8961" i="3"/>
  <c r="N8961" i="3" s="1"/>
  <c r="M8962" i="3"/>
  <c r="N8962" i="3" s="1"/>
  <c r="M8963" i="3"/>
  <c r="N8963" i="3" s="1"/>
  <c r="M8964" i="3"/>
  <c r="N8964" i="3" s="1"/>
  <c r="A8932" i="3"/>
  <c r="A8933" i="3"/>
  <c r="A8934" i="3"/>
  <c r="A8935" i="3"/>
  <c r="A8936" i="3"/>
  <c r="A8937" i="3"/>
  <c r="A8938" i="3"/>
  <c r="B8932" i="3"/>
  <c r="B8933" i="3"/>
  <c r="B8934" i="3"/>
  <c r="B8935" i="3"/>
  <c r="B8936" i="3"/>
  <c r="B8937" i="3"/>
  <c r="B8938" i="3"/>
  <c r="F8932" i="3"/>
  <c r="F8933" i="3"/>
  <c r="F8934" i="3"/>
  <c r="F8935" i="3"/>
  <c r="F8936" i="3"/>
  <c r="F8937" i="3"/>
  <c r="F8938" i="3"/>
  <c r="G8932" i="3"/>
  <c r="G8933" i="3"/>
  <c r="G8934" i="3"/>
  <c r="G8935" i="3"/>
  <c r="G8936" i="3"/>
  <c r="G8937" i="3"/>
  <c r="G8938" i="3"/>
  <c r="H8932" i="3"/>
  <c r="H8933" i="3"/>
  <c r="H8934" i="3"/>
  <c r="H8935" i="3"/>
  <c r="H8936" i="3"/>
  <c r="H8937" i="3"/>
  <c r="H8938" i="3"/>
  <c r="J8932" i="3"/>
  <c r="J8933" i="3"/>
  <c r="J8934" i="3"/>
  <c r="J8935" i="3"/>
  <c r="J8936" i="3"/>
  <c r="J8937" i="3"/>
  <c r="J8938" i="3"/>
  <c r="K8932" i="3"/>
  <c r="K8933" i="3"/>
  <c r="K8934" i="3"/>
  <c r="K8935" i="3"/>
  <c r="K8936" i="3"/>
  <c r="K8937" i="3"/>
  <c r="K8938" i="3"/>
  <c r="M8932" i="3"/>
  <c r="N8932" i="3" s="1"/>
  <c r="M8933" i="3"/>
  <c r="N8933" i="3" s="1"/>
  <c r="M8934" i="3"/>
  <c r="N8934" i="3" s="1"/>
  <c r="M8935" i="3"/>
  <c r="N8935" i="3" s="1"/>
  <c r="M8936" i="3"/>
  <c r="N8936" i="3" s="1"/>
  <c r="M8937" i="3"/>
  <c r="N8937" i="3" s="1"/>
  <c r="M8938" i="3"/>
  <c r="N8938" i="3" s="1"/>
  <c r="A8939" i="3"/>
  <c r="A8940" i="3"/>
  <c r="A8941" i="3"/>
  <c r="A8942" i="3"/>
  <c r="A8943" i="3"/>
  <c r="A8944" i="3"/>
  <c r="A8945" i="3"/>
  <c r="B8939" i="3"/>
  <c r="B8940" i="3"/>
  <c r="B8941" i="3"/>
  <c r="B8942" i="3"/>
  <c r="B8943" i="3"/>
  <c r="B8944" i="3"/>
  <c r="B8945" i="3"/>
  <c r="F8939" i="3"/>
  <c r="F8940" i="3"/>
  <c r="F8941" i="3"/>
  <c r="F8942" i="3"/>
  <c r="F8943" i="3"/>
  <c r="F8944" i="3"/>
  <c r="F8945" i="3"/>
  <c r="G8939" i="3"/>
  <c r="G8940" i="3"/>
  <c r="G8941" i="3"/>
  <c r="G8942" i="3"/>
  <c r="G8943" i="3"/>
  <c r="G8944" i="3"/>
  <c r="G8945" i="3"/>
  <c r="H8939" i="3"/>
  <c r="H8940" i="3"/>
  <c r="H8941" i="3"/>
  <c r="H8942" i="3"/>
  <c r="H8943" i="3"/>
  <c r="H8944" i="3"/>
  <c r="H8945" i="3"/>
  <c r="J8939" i="3"/>
  <c r="J8940" i="3"/>
  <c r="J8941" i="3"/>
  <c r="J8942" i="3"/>
  <c r="J8943" i="3"/>
  <c r="J8944" i="3"/>
  <c r="J8945" i="3"/>
  <c r="K8939" i="3"/>
  <c r="K8940" i="3"/>
  <c r="K8941" i="3"/>
  <c r="K8942" i="3"/>
  <c r="K8943" i="3"/>
  <c r="K8944" i="3"/>
  <c r="K8945" i="3"/>
  <c r="M8939" i="3"/>
  <c r="N8939" i="3" s="1"/>
  <c r="M8940" i="3"/>
  <c r="N8940" i="3" s="1"/>
  <c r="M8941" i="3"/>
  <c r="N8941" i="3" s="1"/>
  <c r="M8942" i="3"/>
  <c r="N8942" i="3" s="1"/>
  <c r="M8943" i="3"/>
  <c r="N8943" i="3" s="1"/>
  <c r="M8944" i="3"/>
  <c r="N8944" i="3" s="1"/>
  <c r="M8945" i="3"/>
  <c r="N8945" i="3" s="1"/>
  <c r="A8946" i="3"/>
  <c r="A8947" i="3"/>
  <c r="A8948" i="3"/>
  <c r="A8949" i="3"/>
  <c r="A8950" i="3"/>
  <c r="A8951" i="3"/>
  <c r="A8965" i="3"/>
  <c r="B8946" i="3"/>
  <c r="B8947" i="3"/>
  <c r="B8948" i="3"/>
  <c r="B8949" i="3"/>
  <c r="B8950" i="3"/>
  <c r="B8951" i="3"/>
  <c r="B8965" i="3"/>
  <c r="F8946" i="3"/>
  <c r="F8947" i="3"/>
  <c r="F8948" i="3"/>
  <c r="F8949" i="3"/>
  <c r="F8950" i="3"/>
  <c r="F8951" i="3"/>
  <c r="F8965" i="3"/>
  <c r="G8946" i="3"/>
  <c r="G8947" i="3"/>
  <c r="G8948" i="3"/>
  <c r="G8949" i="3"/>
  <c r="G8950" i="3"/>
  <c r="G8951" i="3"/>
  <c r="G8965" i="3"/>
  <c r="H8946" i="3"/>
  <c r="H8947" i="3"/>
  <c r="H8948" i="3"/>
  <c r="H8949" i="3"/>
  <c r="H8950" i="3"/>
  <c r="H8951" i="3"/>
  <c r="H8965" i="3"/>
  <c r="J8946" i="3"/>
  <c r="J8947" i="3"/>
  <c r="J8948" i="3"/>
  <c r="J8949" i="3"/>
  <c r="J8950" i="3"/>
  <c r="J8951" i="3"/>
  <c r="J8965" i="3"/>
  <c r="K8946" i="3"/>
  <c r="K8947" i="3"/>
  <c r="K8948" i="3"/>
  <c r="K8949" i="3"/>
  <c r="K8950" i="3"/>
  <c r="K8951" i="3"/>
  <c r="K8965" i="3"/>
  <c r="M8946" i="3"/>
  <c r="N8946" i="3" s="1"/>
  <c r="M8947" i="3"/>
  <c r="N8947" i="3" s="1"/>
  <c r="M8948" i="3"/>
  <c r="N8948" i="3" s="1"/>
  <c r="M8949" i="3"/>
  <c r="N8949" i="3" s="1"/>
  <c r="M8950" i="3"/>
  <c r="N8950" i="3" s="1"/>
  <c r="M8951" i="3"/>
  <c r="N8951" i="3" s="1"/>
  <c r="M8965" i="3"/>
  <c r="N8965" i="3" s="1"/>
  <c r="A8966" i="3"/>
  <c r="A8967" i="3"/>
  <c r="A8968" i="3"/>
  <c r="A8969" i="3"/>
  <c r="A8970" i="3"/>
  <c r="A8971" i="3"/>
  <c r="A8972" i="3"/>
  <c r="B8966" i="3"/>
  <c r="B8967" i="3"/>
  <c r="B8968" i="3"/>
  <c r="B8969" i="3"/>
  <c r="B8970" i="3"/>
  <c r="B8971" i="3"/>
  <c r="B8972" i="3"/>
  <c r="F8966" i="3"/>
  <c r="F8967" i="3"/>
  <c r="F8968" i="3"/>
  <c r="F8969" i="3"/>
  <c r="F8970" i="3"/>
  <c r="F8971" i="3"/>
  <c r="F8972" i="3"/>
  <c r="G8966" i="3"/>
  <c r="G8967" i="3"/>
  <c r="G8968" i="3"/>
  <c r="G8969" i="3"/>
  <c r="G8970" i="3"/>
  <c r="G8971" i="3"/>
  <c r="G8972" i="3"/>
  <c r="H8966" i="3"/>
  <c r="H8967" i="3"/>
  <c r="H8968" i="3"/>
  <c r="H8969" i="3"/>
  <c r="H8970" i="3"/>
  <c r="H8971" i="3"/>
  <c r="H8972" i="3"/>
  <c r="J8966" i="3"/>
  <c r="J8967" i="3"/>
  <c r="J8968" i="3"/>
  <c r="J8969" i="3"/>
  <c r="J8970" i="3"/>
  <c r="J8971" i="3"/>
  <c r="J8972" i="3"/>
  <c r="K8966" i="3"/>
  <c r="K8967" i="3"/>
  <c r="K8968" i="3"/>
  <c r="K8969" i="3"/>
  <c r="K8970" i="3"/>
  <c r="K8971" i="3"/>
  <c r="K8972" i="3"/>
  <c r="M8966" i="3"/>
  <c r="N8966" i="3" s="1"/>
  <c r="M8967" i="3"/>
  <c r="N8967" i="3" s="1"/>
  <c r="M8968" i="3"/>
  <c r="N8968" i="3" s="1"/>
  <c r="M8969" i="3"/>
  <c r="N8969" i="3" s="1"/>
  <c r="M8970" i="3"/>
  <c r="N8970" i="3" s="1"/>
  <c r="M8971" i="3"/>
  <c r="N8971" i="3" s="1"/>
  <c r="M8972" i="3"/>
  <c r="N8972" i="3" s="1"/>
  <c r="A8898" i="3"/>
  <c r="A8899" i="3"/>
  <c r="A8900" i="3"/>
  <c r="A8901" i="3"/>
  <c r="A8902" i="3"/>
  <c r="A8903" i="3"/>
  <c r="A8904" i="3"/>
  <c r="A8905" i="3"/>
  <c r="A8906" i="3"/>
  <c r="A8907" i="3"/>
  <c r="A8908" i="3"/>
  <c r="A8909" i="3"/>
  <c r="A8910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M8898" i="3"/>
  <c r="N8898" i="3" s="1"/>
  <c r="M8899" i="3"/>
  <c r="M8900" i="3"/>
  <c r="M8901" i="3"/>
  <c r="M8902" i="3"/>
  <c r="N8902" i="3" s="1"/>
  <c r="M8903" i="3"/>
  <c r="N8903" i="3" s="1"/>
  <c r="M8904" i="3"/>
  <c r="N8904" i="3" s="1"/>
  <c r="M8905" i="3"/>
  <c r="N8905" i="3" s="1"/>
  <c r="M8906" i="3"/>
  <c r="N8906" i="3" s="1"/>
  <c r="M8907" i="3"/>
  <c r="N8907" i="3" s="1"/>
  <c r="M8908" i="3"/>
  <c r="N8908" i="3" s="1"/>
  <c r="M8909" i="3"/>
  <c r="N8909" i="3" s="1"/>
  <c r="M8910" i="3"/>
  <c r="N8910" i="3" s="1"/>
  <c r="N8899" i="3"/>
  <c r="N8900" i="3"/>
  <c r="N8901" i="3"/>
  <c r="A8911" i="3"/>
  <c r="A8912" i="3"/>
  <c r="A8913" i="3"/>
  <c r="A8914" i="3"/>
  <c r="A8915" i="3"/>
  <c r="A8916" i="3"/>
  <c r="A8917" i="3"/>
  <c r="A8918" i="3"/>
  <c r="A8919" i="3"/>
  <c r="A8920" i="3"/>
  <c r="A8921" i="3"/>
  <c r="A8922" i="3"/>
  <c r="A8923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M8911" i="3"/>
  <c r="N8911" i="3" s="1"/>
  <c r="M8912" i="3"/>
  <c r="N8912" i="3" s="1"/>
  <c r="M8913" i="3"/>
  <c r="N8913" i="3" s="1"/>
  <c r="M8914" i="3"/>
  <c r="N8914" i="3" s="1"/>
  <c r="M8915" i="3"/>
  <c r="N8915" i="3" s="1"/>
  <c r="M8916" i="3"/>
  <c r="N8916" i="3" s="1"/>
  <c r="M8917" i="3"/>
  <c r="N8917" i="3" s="1"/>
  <c r="M8918" i="3"/>
  <c r="N8918" i="3" s="1"/>
  <c r="M8919" i="3"/>
  <c r="N8919" i="3" s="1"/>
  <c r="M8920" i="3"/>
  <c r="N8920" i="3" s="1"/>
  <c r="M8921" i="3"/>
  <c r="N8921" i="3" s="1"/>
  <c r="M8922" i="3"/>
  <c r="N8922" i="3" s="1"/>
  <c r="M8923" i="3"/>
  <c r="N8923" i="3" s="1"/>
  <c r="A8887" i="3"/>
  <c r="A8888" i="3"/>
  <c r="A8889" i="3"/>
  <c r="A8890" i="3"/>
  <c r="A8891" i="3"/>
  <c r="A8892" i="3"/>
  <c r="A8893" i="3"/>
  <c r="A8894" i="3"/>
  <c r="B8887" i="3"/>
  <c r="B8888" i="3"/>
  <c r="B8889" i="3"/>
  <c r="B8890" i="3"/>
  <c r="B8891" i="3"/>
  <c r="B8892" i="3"/>
  <c r="B8893" i="3"/>
  <c r="B8894" i="3"/>
  <c r="F8887" i="3"/>
  <c r="F8888" i="3"/>
  <c r="F8889" i="3"/>
  <c r="F8890" i="3"/>
  <c r="F8891" i="3"/>
  <c r="F8892" i="3"/>
  <c r="F8893" i="3"/>
  <c r="F8894" i="3"/>
  <c r="G8887" i="3"/>
  <c r="G8888" i="3"/>
  <c r="G8889" i="3"/>
  <c r="G8890" i="3"/>
  <c r="G8891" i="3"/>
  <c r="G8892" i="3"/>
  <c r="G8893" i="3"/>
  <c r="G8894" i="3"/>
  <c r="H8887" i="3"/>
  <c r="H8888" i="3"/>
  <c r="H8889" i="3"/>
  <c r="H8890" i="3"/>
  <c r="H8891" i="3"/>
  <c r="H8892" i="3"/>
  <c r="H8893" i="3"/>
  <c r="H8894" i="3"/>
  <c r="J8887" i="3"/>
  <c r="J8888" i="3"/>
  <c r="J8889" i="3"/>
  <c r="J8890" i="3"/>
  <c r="J8891" i="3"/>
  <c r="J8892" i="3"/>
  <c r="J8893" i="3"/>
  <c r="J8894" i="3"/>
  <c r="K8887" i="3"/>
  <c r="K8888" i="3"/>
  <c r="K8889" i="3"/>
  <c r="K8890" i="3"/>
  <c r="K8891" i="3"/>
  <c r="K8892" i="3"/>
  <c r="K8893" i="3"/>
  <c r="K8894" i="3"/>
  <c r="M8887" i="3"/>
  <c r="N8887" i="3" s="1"/>
  <c r="M8888" i="3"/>
  <c r="N8888" i="3" s="1"/>
  <c r="M8889" i="3"/>
  <c r="N8889" i="3" s="1"/>
  <c r="M8890" i="3"/>
  <c r="N8890" i="3" s="1"/>
  <c r="M8891" i="3"/>
  <c r="N8891" i="3" s="1"/>
  <c r="M8892" i="3"/>
  <c r="N8892" i="3" s="1"/>
  <c r="M8893" i="3"/>
  <c r="N8893" i="3" s="1"/>
  <c r="M8894" i="3"/>
  <c r="N8894" i="3" s="1"/>
  <c r="A8895" i="3"/>
  <c r="A8896" i="3"/>
  <c r="A8897" i="3"/>
  <c r="A8924" i="3"/>
  <c r="A8925" i="3"/>
  <c r="A8926" i="3"/>
  <c r="A8927" i="3"/>
  <c r="A8928" i="3"/>
  <c r="B8895" i="3"/>
  <c r="B8896" i="3"/>
  <c r="B8897" i="3"/>
  <c r="B8924" i="3"/>
  <c r="B8925" i="3"/>
  <c r="B8926" i="3"/>
  <c r="B8927" i="3"/>
  <c r="B8928" i="3"/>
  <c r="F8895" i="3"/>
  <c r="F8896" i="3"/>
  <c r="F8897" i="3"/>
  <c r="F8924" i="3"/>
  <c r="F8925" i="3"/>
  <c r="F8926" i="3"/>
  <c r="F8927" i="3"/>
  <c r="F8928" i="3"/>
  <c r="G8895" i="3"/>
  <c r="G8896" i="3"/>
  <c r="G8897" i="3"/>
  <c r="G8924" i="3"/>
  <c r="G8925" i="3"/>
  <c r="G8926" i="3"/>
  <c r="G8927" i="3"/>
  <c r="G8928" i="3"/>
  <c r="H8895" i="3"/>
  <c r="H8896" i="3"/>
  <c r="H8897" i="3"/>
  <c r="H8924" i="3"/>
  <c r="H8925" i="3"/>
  <c r="H8926" i="3"/>
  <c r="H8927" i="3"/>
  <c r="H8928" i="3"/>
  <c r="J8895" i="3"/>
  <c r="J8896" i="3"/>
  <c r="J8897" i="3"/>
  <c r="J8924" i="3"/>
  <c r="J8925" i="3"/>
  <c r="J8926" i="3"/>
  <c r="J8927" i="3"/>
  <c r="J8928" i="3"/>
  <c r="K8895" i="3"/>
  <c r="K8896" i="3"/>
  <c r="K8897" i="3"/>
  <c r="K8924" i="3"/>
  <c r="K8925" i="3"/>
  <c r="K8926" i="3"/>
  <c r="K8927" i="3"/>
  <c r="K8928" i="3"/>
  <c r="M8895" i="3"/>
  <c r="N8895" i="3" s="1"/>
  <c r="M8896" i="3"/>
  <c r="N8896" i="3" s="1"/>
  <c r="M8897" i="3"/>
  <c r="N8897" i="3" s="1"/>
  <c r="M8924" i="3"/>
  <c r="N8924" i="3" s="1"/>
  <c r="M8925" i="3"/>
  <c r="N8925" i="3" s="1"/>
  <c r="M8926" i="3"/>
  <c r="N8926" i="3" s="1"/>
  <c r="M8927" i="3"/>
  <c r="N8927" i="3" s="1"/>
  <c r="M8928" i="3"/>
  <c r="N8928" i="3" s="1"/>
  <c r="P78" i="18"/>
  <c r="P79" i="18"/>
  <c r="P80" i="18"/>
  <c r="P81" i="18"/>
  <c r="A8883" i="3"/>
  <c r="A8884" i="3"/>
  <c r="A8885" i="3"/>
  <c r="A8886" i="3"/>
  <c r="A8929" i="3"/>
  <c r="A8930" i="3"/>
  <c r="A8931" i="3"/>
  <c r="B8883" i="3"/>
  <c r="B8884" i="3"/>
  <c r="B8885" i="3"/>
  <c r="B8886" i="3"/>
  <c r="B8929" i="3"/>
  <c r="B8930" i="3"/>
  <c r="B8931" i="3"/>
  <c r="F8883" i="3"/>
  <c r="F8884" i="3"/>
  <c r="F8885" i="3"/>
  <c r="F8886" i="3"/>
  <c r="F8929" i="3"/>
  <c r="F8930" i="3"/>
  <c r="F8931" i="3"/>
  <c r="G8883" i="3"/>
  <c r="G8884" i="3"/>
  <c r="G8885" i="3"/>
  <c r="G8886" i="3"/>
  <c r="G8929" i="3"/>
  <c r="G8930" i="3"/>
  <c r="G8931" i="3"/>
  <c r="H8883" i="3"/>
  <c r="H8884" i="3"/>
  <c r="H8885" i="3"/>
  <c r="H8886" i="3"/>
  <c r="H8929" i="3"/>
  <c r="H8930" i="3"/>
  <c r="H8931" i="3"/>
  <c r="J8883" i="3"/>
  <c r="J8884" i="3"/>
  <c r="J8885" i="3"/>
  <c r="J8886" i="3"/>
  <c r="J8929" i="3"/>
  <c r="J8930" i="3"/>
  <c r="J8931" i="3"/>
  <c r="K8883" i="3"/>
  <c r="K8884" i="3"/>
  <c r="K8885" i="3"/>
  <c r="K8886" i="3"/>
  <c r="K8929" i="3"/>
  <c r="K8930" i="3"/>
  <c r="K8931" i="3"/>
  <c r="M8883" i="3"/>
  <c r="N8883" i="3" s="1"/>
  <c r="M8884" i="3"/>
  <c r="N8884" i="3" s="1"/>
  <c r="M8885" i="3"/>
  <c r="N8885" i="3" s="1"/>
  <c r="M8886" i="3"/>
  <c r="N8886" i="3" s="1"/>
  <c r="M8929" i="3"/>
  <c r="N8929" i="3" s="1"/>
  <c r="M8930" i="3"/>
  <c r="N8930" i="3" s="1"/>
  <c r="M8931" i="3"/>
  <c r="N8931" i="3" s="1"/>
  <c r="A8847" i="3"/>
  <c r="A8848" i="3"/>
  <c r="A8849" i="3"/>
  <c r="A8850" i="3"/>
  <c r="A8851" i="3"/>
  <c r="A8852" i="3"/>
  <c r="A8853" i="3"/>
  <c r="A8854" i="3"/>
  <c r="A8855" i="3"/>
  <c r="A8856" i="3"/>
  <c r="A8857" i="3"/>
  <c r="A8858" i="3"/>
  <c r="A8859" i="3"/>
  <c r="A8860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M8847" i="3"/>
  <c r="N8847" i="3" s="1"/>
  <c r="M8848" i="3"/>
  <c r="N8848" i="3" s="1"/>
  <c r="M8849" i="3"/>
  <c r="M8850" i="3"/>
  <c r="N8850" i="3" s="1"/>
  <c r="M8851" i="3"/>
  <c r="N8851" i="3" s="1"/>
  <c r="M8852" i="3"/>
  <c r="N8852" i="3" s="1"/>
  <c r="M8853" i="3"/>
  <c r="N8853" i="3" s="1"/>
  <c r="M8854" i="3"/>
  <c r="N8854" i="3" s="1"/>
  <c r="M8855" i="3"/>
  <c r="N8855" i="3" s="1"/>
  <c r="M8856" i="3"/>
  <c r="N8856" i="3" s="1"/>
  <c r="M8857" i="3"/>
  <c r="N8857" i="3" s="1"/>
  <c r="M8858" i="3"/>
  <c r="N8858" i="3" s="1"/>
  <c r="M8859" i="3"/>
  <c r="N8859" i="3" s="1"/>
  <c r="M8860" i="3"/>
  <c r="N8860" i="3" s="1"/>
  <c r="N8849" i="3"/>
  <c r="A8861" i="3"/>
  <c r="A8862" i="3"/>
  <c r="A8863" i="3"/>
  <c r="A8864" i="3"/>
  <c r="A8865" i="3"/>
  <c r="A8866" i="3"/>
  <c r="A8867" i="3"/>
  <c r="A8868" i="3"/>
  <c r="A8869" i="3"/>
  <c r="A8870" i="3"/>
  <c r="A8871" i="3"/>
  <c r="A8872" i="3"/>
  <c r="A8873" i="3"/>
  <c r="A8874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M8861" i="3"/>
  <c r="N8861" i="3" s="1"/>
  <c r="M8862" i="3"/>
  <c r="N8862" i="3" s="1"/>
  <c r="M8863" i="3"/>
  <c r="N8863" i="3" s="1"/>
  <c r="M8864" i="3"/>
  <c r="N8864" i="3" s="1"/>
  <c r="M8865" i="3"/>
  <c r="N8865" i="3" s="1"/>
  <c r="M8866" i="3"/>
  <c r="N8866" i="3" s="1"/>
  <c r="M8867" i="3"/>
  <c r="N8867" i="3" s="1"/>
  <c r="M8868" i="3"/>
  <c r="N8868" i="3" s="1"/>
  <c r="M8869" i="3"/>
  <c r="N8869" i="3" s="1"/>
  <c r="M8870" i="3"/>
  <c r="N8870" i="3" s="1"/>
  <c r="M8871" i="3"/>
  <c r="N8871" i="3" s="1"/>
  <c r="M8872" i="3"/>
  <c r="N8872" i="3" s="1"/>
  <c r="M8873" i="3"/>
  <c r="N8873" i="3" s="1"/>
  <c r="M8874" i="3"/>
  <c r="N8874" i="3" s="1"/>
  <c r="A8829" i="3"/>
  <c r="A8830" i="3"/>
  <c r="A8831" i="3"/>
  <c r="A8832" i="3"/>
  <c r="A8833" i="3"/>
  <c r="A8834" i="3"/>
  <c r="A8835" i="3"/>
  <c r="A8836" i="3"/>
  <c r="A8837" i="3"/>
  <c r="A8838" i="3"/>
  <c r="B8829" i="3"/>
  <c r="B8830" i="3"/>
  <c r="B8831" i="3"/>
  <c r="B8832" i="3"/>
  <c r="B8833" i="3"/>
  <c r="B8834" i="3"/>
  <c r="B8835" i="3"/>
  <c r="B8836" i="3"/>
  <c r="B8837" i="3"/>
  <c r="B8838" i="3"/>
  <c r="F8829" i="3"/>
  <c r="F8830" i="3"/>
  <c r="F8831" i="3"/>
  <c r="F8832" i="3"/>
  <c r="F8833" i="3"/>
  <c r="F8834" i="3"/>
  <c r="F8835" i="3"/>
  <c r="F8836" i="3"/>
  <c r="F8837" i="3"/>
  <c r="F8838" i="3"/>
  <c r="G8829" i="3"/>
  <c r="G8830" i="3"/>
  <c r="G8831" i="3"/>
  <c r="G8832" i="3"/>
  <c r="G8833" i="3"/>
  <c r="G8834" i="3"/>
  <c r="G8835" i="3"/>
  <c r="G8836" i="3"/>
  <c r="G8837" i="3"/>
  <c r="G8838" i="3"/>
  <c r="H8829" i="3"/>
  <c r="H8830" i="3"/>
  <c r="H8831" i="3"/>
  <c r="H8832" i="3"/>
  <c r="H8833" i="3"/>
  <c r="H8834" i="3"/>
  <c r="H8835" i="3"/>
  <c r="H8836" i="3"/>
  <c r="H8837" i="3"/>
  <c r="H8838" i="3"/>
  <c r="J8829" i="3"/>
  <c r="J8830" i="3"/>
  <c r="J8831" i="3"/>
  <c r="J8832" i="3"/>
  <c r="J8833" i="3"/>
  <c r="J8834" i="3"/>
  <c r="J8835" i="3"/>
  <c r="J8836" i="3"/>
  <c r="J8837" i="3"/>
  <c r="J8838" i="3"/>
  <c r="K8829" i="3"/>
  <c r="K8830" i="3"/>
  <c r="K8831" i="3"/>
  <c r="K8832" i="3"/>
  <c r="K8833" i="3"/>
  <c r="K8834" i="3"/>
  <c r="K8835" i="3"/>
  <c r="K8836" i="3"/>
  <c r="K8837" i="3"/>
  <c r="K8838" i="3"/>
  <c r="M8829" i="3"/>
  <c r="N8829" i="3" s="1"/>
  <c r="M8830" i="3"/>
  <c r="N8830" i="3" s="1"/>
  <c r="M8831" i="3"/>
  <c r="N8831" i="3" s="1"/>
  <c r="M8832" i="3"/>
  <c r="N8832" i="3" s="1"/>
  <c r="M8833" i="3"/>
  <c r="N8833" i="3" s="1"/>
  <c r="M8834" i="3"/>
  <c r="N8834" i="3" s="1"/>
  <c r="M8835" i="3"/>
  <c r="N8835" i="3" s="1"/>
  <c r="M8836" i="3"/>
  <c r="N8836" i="3" s="1"/>
  <c r="M8837" i="3"/>
  <c r="N8837" i="3" s="1"/>
  <c r="M8838" i="3"/>
  <c r="N8838" i="3" s="1"/>
  <c r="A8839" i="3"/>
  <c r="A8840" i="3"/>
  <c r="A8841" i="3"/>
  <c r="A8842" i="3"/>
  <c r="A8843" i="3"/>
  <c r="A8844" i="3"/>
  <c r="A8845" i="3"/>
  <c r="A8846" i="3"/>
  <c r="A8875" i="3"/>
  <c r="A8876" i="3"/>
  <c r="B8839" i="3"/>
  <c r="B8840" i="3"/>
  <c r="B8841" i="3"/>
  <c r="B8842" i="3"/>
  <c r="B8843" i="3"/>
  <c r="B8844" i="3"/>
  <c r="B8845" i="3"/>
  <c r="B8846" i="3"/>
  <c r="B8875" i="3"/>
  <c r="B8876" i="3"/>
  <c r="F8839" i="3"/>
  <c r="F8840" i="3"/>
  <c r="F8841" i="3"/>
  <c r="F8842" i="3"/>
  <c r="F8843" i="3"/>
  <c r="F8844" i="3"/>
  <c r="F8845" i="3"/>
  <c r="F8846" i="3"/>
  <c r="F8875" i="3"/>
  <c r="F8876" i="3"/>
  <c r="G8839" i="3"/>
  <c r="G8840" i="3"/>
  <c r="G8841" i="3"/>
  <c r="G8842" i="3"/>
  <c r="G8843" i="3"/>
  <c r="G8844" i="3"/>
  <c r="G8845" i="3"/>
  <c r="G8846" i="3"/>
  <c r="G8875" i="3"/>
  <c r="G8876" i="3"/>
  <c r="H8839" i="3"/>
  <c r="H8840" i="3"/>
  <c r="H8841" i="3"/>
  <c r="H8842" i="3"/>
  <c r="H8843" i="3"/>
  <c r="H8844" i="3"/>
  <c r="H8845" i="3"/>
  <c r="H8846" i="3"/>
  <c r="H8875" i="3"/>
  <c r="H8876" i="3"/>
  <c r="J8839" i="3"/>
  <c r="J8840" i="3"/>
  <c r="J8841" i="3"/>
  <c r="J8842" i="3"/>
  <c r="J8843" i="3"/>
  <c r="J8844" i="3"/>
  <c r="J8845" i="3"/>
  <c r="J8846" i="3"/>
  <c r="J8875" i="3"/>
  <c r="J8876" i="3"/>
  <c r="K8839" i="3"/>
  <c r="K8840" i="3"/>
  <c r="K8841" i="3"/>
  <c r="K8842" i="3"/>
  <c r="K8843" i="3"/>
  <c r="K8844" i="3"/>
  <c r="K8845" i="3"/>
  <c r="K8846" i="3"/>
  <c r="K8875" i="3"/>
  <c r="K8876" i="3"/>
  <c r="M8839" i="3"/>
  <c r="N8839" i="3" s="1"/>
  <c r="M8840" i="3"/>
  <c r="N8840" i="3" s="1"/>
  <c r="M8841" i="3"/>
  <c r="N8841" i="3" s="1"/>
  <c r="M8842" i="3"/>
  <c r="N8842" i="3" s="1"/>
  <c r="M8843" i="3"/>
  <c r="N8843" i="3" s="1"/>
  <c r="M8844" i="3"/>
  <c r="N8844" i="3" s="1"/>
  <c r="M8845" i="3"/>
  <c r="N8845" i="3" s="1"/>
  <c r="M8846" i="3"/>
  <c r="N8846" i="3" s="1"/>
  <c r="M8875" i="3"/>
  <c r="N8875" i="3" s="1"/>
  <c r="M8876" i="3"/>
  <c r="N8876" i="3" s="1"/>
  <c r="A8797" i="3"/>
  <c r="A8798" i="3"/>
  <c r="A8799" i="3"/>
  <c r="A8800" i="3"/>
  <c r="A8801" i="3"/>
  <c r="A8802" i="3"/>
  <c r="A8803" i="3"/>
  <c r="A8804" i="3"/>
  <c r="A8805" i="3"/>
  <c r="A8806" i="3"/>
  <c r="A8807" i="3"/>
  <c r="B8797" i="3"/>
  <c r="B8798" i="3"/>
  <c r="B8799" i="3"/>
  <c r="B8800" i="3"/>
  <c r="B8801" i="3"/>
  <c r="B8802" i="3"/>
  <c r="B8803" i="3"/>
  <c r="B8804" i="3"/>
  <c r="B8805" i="3"/>
  <c r="B8806" i="3"/>
  <c r="B8807" i="3"/>
  <c r="F8797" i="3"/>
  <c r="F8798" i="3"/>
  <c r="F8799" i="3"/>
  <c r="F8800" i="3"/>
  <c r="F8801" i="3"/>
  <c r="F8802" i="3"/>
  <c r="F8803" i="3"/>
  <c r="F8804" i="3"/>
  <c r="F8805" i="3"/>
  <c r="F8806" i="3"/>
  <c r="F8807" i="3"/>
  <c r="G8797" i="3"/>
  <c r="G8798" i="3"/>
  <c r="G8799" i="3"/>
  <c r="G8800" i="3"/>
  <c r="G8801" i="3"/>
  <c r="G8802" i="3"/>
  <c r="G8803" i="3"/>
  <c r="G8804" i="3"/>
  <c r="G8805" i="3"/>
  <c r="G8806" i="3"/>
  <c r="G8807" i="3"/>
  <c r="H8797" i="3"/>
  <c r="H8798" i="3"/>
  <c r="H8799" i="3"/>
  <c r="H8800" i="3"/>
  <c r="H8801" i="3"/>
  <c r="H8802" i="3"/>
  <c r="H8803" i="3"/>
  <c r="H8804" i="3"/>
  <c r="H8805" i="3"/>
  <c r="H8806" i="3"/>
  <c r="H8807" i="3"/>
  <c r="J8797" i="3"/>
  <c r="J8798" i="3"/>
  <c r="J8799" i="3"/>
  <c r="J8800" i="3"/>
  <c r="J8801" i="3"/>
  <c r="J8802" i="3"/>
  <c r="J8803" i="3"/>
  <c r="J8804" i="3"/>
  <c r="J8805" i="3"/>
  <c r="J8806" i="3"/>
  <c r="J8807" i="3"/>
  <c r="K8797" i="3"/>
  <c r="K8798" i="3"/>
  <c r="K8799" i="3"/>
  <c r="K8800" i="3"/>
  <c r="K8801" i="3"/>
  <c r="K8802" i="3"/>
  <c r="K8803" i="3"/>
  <c r="K8804" i="3"/>
  <c r="K8805" i="3"/>
  <c r="K8806" i="3"/>
  <c r="K8807" i="3"/>
  <c r="M8797" i="3"/>
  <c r="N8797" i="3" s="1"/>
  <c r="M8798" i="3"/>
  <c r="N8798" i="3" s="1"/>
  <c r="M8799" i="3"/>
  <c r="N8799" i="3" s="1"/>
  <c r="M8800" i="3"/>
  <c r="N8800" i="3" s="1"/>
  <c r="M8801" i="3"/>
  <c r="N8801" i="3" s="1"/>
  <c r="M8802" i="3"/>
  <c r="N8802" i="3" s="1"/>
  <c r="M8803" i="3"/>
  <c r="N8803" i="3" s="1"/>
  <c r="M8804" i="3"/>
  <c r="N8804" i="3" s="1"/>
  <c r="M8805" i="3"/>
  <c r="N8805" i="3" s="1"/>
  <c r="M8806" i="3"/>
  <c r="N8806" i="3" s="1"/>
  <c r="M8807" i="3"/>
  <c r="N8807" i="3" s="1"/>
  <c r="A8808" i="3"/>
  <c r="A8809" i="3"/>
  <c r="A8810" i="3"/>
  <c r="A8811" i="3"/>
  <c r="A8812" i="3"/>
  <c r="A8813" i="3"/>
  <c r="A8814" i="3"/>
  <c r="A8815" i="3"/>
  <c r="A8816" i="3"/>
  <c r="A8817" i="3"/>
  <c r="A8818" i="3"/>
  <c r="B8808" i="3"/>
  <c r="B8809" i="3"/>
  <c r="B8810" i="3"/>
  <c r="B8811" i="3"/>
  <c r="B8812" i="3"/>
  <c r="B8813" i="3"/>
  <c r="B8814" i="3"/>
  <c r="B8815" i="3"/>
  <c r="B8816" i="3"/>
  <c r="B8817" i="3"/>
  <c r="B8818" i="3"/>
  <c r="F8808" i="3"/>
  <c r="F8809" i="3"/>
  <c r="F8810" i="3"/>
  <c r="F8811" i="3"/>
  <c r="F8812" i="3"/>
  <c r="F8813" i="3"/>
  <c r="F8814" i="3"/>
  <c r="F8815" i="3"/>
  <c r="F8816" i="3"/>
  <c r="F8817" i="3"/>
  <c r="F8818" i="3"/>
  <c r="G8808" i="3"/>
  <c r="G8809" i="3"/>
  <c r="G8810" i="3"/>
  <c r="G8811" i="3"/>
  <c r="G8812" i="3"/>
  <c r="G8813" i="3"/>
  <c r="G8814" i="3"/>
  <c r="G8815" i="3"/>
  <c r="G8816" i="3"/>
  <c r="G8817" i="3"/>
  <c r="G8818" i="3"/>
  <c r="H8808" i="3"/>
  <c r="H8809" i="3"/>
  <c r="H8810" i="3"/>
  <c r="H8811" i="3"/>
  <c r="H8812" i="3"/>
  <c r="H8813" i="3"/>
  <c r="H8814" i="3"/>
  <c r="H8815" i="3"/>
  <c r="H8816" i="3"/>
  <c r="H8817" i="3"/>
  <c r="H8818" i="3"/>
  <c r="J8808" i="3"/>
  <c r="J8809" i="3"/>
  <c r="J8810" i="3"/>
  <c r="J8811" i="3"/>
  <c r="J8812" i="3"/>
  <c r="J8813" i="3"/>
  <c r="J8814" i="3"/>
  <c r="J8815" i="3"/>
  <c r="J8816" i="3"/>
  <c r="J8817" i="3"/>
  <c r="J8818" i="3"/>
  <c r="K8808" i="3"/>
  <c r="K8809" i="3"/>
  <c r="K8810" i="3"/>
  <c r="K8811" i="3"/>
  <c r="K8812" i="3"/>
  <c r="K8813" i="3"/>
  <c r="K8814" i="3"/>
  <c r="K8815" i="3"/>
  <c r="K8816" i="3"/>
  <c r="K8817" i="3"/>
  <c r="K8818" i="3"/>
  <c r="M8808" i="3"/>
  <c r="N8808" i="3" s="1"/>
  <c r="M8809" i="3"/>
  <c r="N8809" i="3" s="1"/>
  <c r="M8810" i="3"/>
  <c r="N8810" i="3" s="1"/>
  <c r="M8811" i="3"/>
  <c r="N8811" i="3" s="1"/>
  <c r="M8812" i="3"/>
  <c r="N8812" i="3" s="1"/>
  <c r="M8813" i="3"/>
  <c r="N8813" i="3" s="1"/>
  <c r="M8814" i="3"/>
  <c r="N8814" i="3" s="1"/>
  <c r="M8815" i="3"/>
  <c r="N8815" i="3" s="1"/>
  <c r="M8816" i="3"/>
  <c r="N8816" i="3" s="1"/>
  <c r="M8817" i="3"/>
  <c r="N8817" i="3" s="1"/>
  <c r="M8818" i="3"/>
  <c r="N8818" i="3" s="1"/>
  <c r="A8819" i="3"/>
  <c r="A8820" i="3"/>
  <c r="A8821" i="3"/>
  <c r="A8822" i="3"/>
  <c r="A8823" i="3"/>
  <c r="A8824" i="3"/>
  <c r="A8825" i="3"/>
  <c r="A8826" i="3"/>
  <c r="A8827" i="3"/>
  <c r="A8828" i="3"/>
  <c r="A8877" i="3"/>
  <c r="B8819" i="3"/>
  <c r="B8820" i="3"/>
  <c r="B8821" i="3"/>
  <c r="B8822" i="3"/>
  <c r="B8823" i="3"/>
  <c r="B8824" i="3"/>
  <c r="B8825" i="3"/>
  <c r="B8826" i="3"/>
  <c r="B8827" i="3"/>
  <c r="B8828" i="3"/>
  <c r="B8877" i="3"/>
  <c r="F8819" i="3"/>
  <c r="F8820" i="3"/>
  <c r="F8821" i="3"/>
  <c r="F8822" i="3"/>
  <c r="F8823" i="3"/>
  <c r="F8824" i="3"/>
  <c r="F8825" i="3"/>
  <c r="F8826" i="3"/>
  <c r="F8827" i="3"/>
  <c r="F8828" i="3"/>
  <c r="F8877" i="3"/>
  <c r="G8819" i="3"/>
  <c r="G8820" i="3"/>
  <c r="G8821" i="3"/>
  <c r="G8822" i="3"/>
  <c r="G8823" i="3"/>
  <c r="G8824" i="3"/>
  <c r="G8825" i="3"/>
  <c r="G8826" i="3"/>
  <c r="G8827" i="3"/>
  <c r="G8828" i="3"/>
  <c r="G8877" i="3"/>
  <c r="H8819" i="3"/>
  <c r="H8820" i="3"/>
  <c r="H8821" i="3"/>
  <c r="H8822" i="3"/>
  <c r="H8823" i="3"/>
  <c r="H8824" i="3"/>
  <c r="H8825" i="3"/>
  <c r="H8826" i="3"/>
  <c r="H8827" i="3"/>
  <c r="H8828" i="3"/>
  <c r="H8877" i="3"/>
  <c r="J8819" i="3"/>
  <c r="J8820" i="3"/>
  <c r="J8821" i="3"/>
  <c r="J8822" i="3"/>
  <c r="J8823" i="3"/>
  <c r="J8824" i="3"/>
  <c r="J8825" i="3"/>
  <c r="J8826" i="3"/>
  <c r="J8827" i="3"/>
  <c r="J8828" i="3"/>
  <c r="J8877" i="3"/>
  <c r="K8819" i="3"/>
  <c r="K8820" i="3"/>
  <c r="K8821" i="3"/>
  <c r="K8822" i="3"/>
  <c r="K8823" i="3"/>
  <c r="K8824" i="3"/>
  <c r="K8825" i="3"/>
  <c r="K8826" i="3"/>
  <c r="K8827" i="3"/>
  <c r="K8828" i="3"/>
  <c r="K8877" i="3"/>
  <c r="M8819" i="3"/>
  <c r="N8819" i="3" s="1"/>
  <c r="M8820" i="3"/>
  <c r="N8820" i="3" s="1"/>
  <c r="M8821" i="3"/>
  <c r="N8821" i="3" s="1"/>
  <c r="M8822" i="3"/>
  <c r="N8822" i="3" s="1"/>
  <c r="M8823" i="3"/>
  <c r="N8823" i="3" s="1"/>
  <c r="M8824" i="3"/>
  <c r="N8824" i="3" s="1"/>
  <c r="M8825" i="3"/>
  <c r="N8825" i="3" s="1"/>
  <c r="M8826" i="3"/>
  <c r="N8826" i="3" s="1"/>
  <c r="M8827" i="3"/>
  <c r="N8827" i="3" s="1"/>
  <c r="M8828" i="3"/>
  <c r="N8828" i="3" s="1"/>
  <c r="M8877" i="3"/>
  <c r="N8877" i="3" s="1"/>
  <c r="A8779" i="3"/>
  <c r="A8780" i="3"/>
  <c r="A8781" i="3"/>
  <c r="A8782" i="3"/>
  <c r="A8783" i="3"/>
  <c r="A8784" i="3"/>
  <c r="A8785" i="3"/>
  <c r="A8786" i="3"/>
  <c r="A8787" i="3"/>
  <c r="A8788" i="3"/>
  <c r="A8789" i="3"/>
  <c r="A8790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M8779" i="3"/>
  <c r="N8779" i="3" s="1"/>
  <c r="M8780" i="3"/>
  <c r="N8780" i="3" s="1"/>
  <c r="M8781" i="3"/>
  <c r="N8781" i="3" s="1"/>
  <c r="M8782" i="3"/>
  <c r="N8782" i="3" s="1"/>
  <c r="M8783" i="3"/>
  <c r="N8783" i="3" s="1"/>
  <c r="M8784" i="3"/>
  <c r="N8784" i="3" s="1"/>
  <c r="M8785" i="3"/>
  <c r="N8785" i="3" s="1"/>
  <c r="M8786" i="3"/>
  <c r="N8786" i="3" s="1"/>
  <c r="M8787" i="3"/>
  <c r="N8787" i="3" s="1"/>
  <c r="M8788" i="3"/>
  <c r="N8788" i="3" s="1"/>
  <c r="M8789" i="3"/>
  <c r="N8789" i="3" s="1"/>
  <c r="M8790" i="3"/>
  <c r="N8790" i="3" s="1"/>
  <c r="A8756" i="3"/>
  <c r="A8757" i="3"/>
  <c r="A8758" i="3"/>
  <c r="A8759" i="3"/>
  <c r="A8760" i="3"/>
  <c r="A8761" i="3"/>
  <c r="A8762" i="3"/>
  <c r="A8763" i="3"/>
  <c r="A8764" i="3"/>
  <c r="A8765" i="3"/>
  <c r="B8756" i="3"/>
  <c r="B8757" i="3"/>
  <c r="B8758" i="3"/>
  <c r="B8759" i="3"/>
  <c r="B8760" i="3"/>
  <c r="B8761" i="3"/>
  <c r="B8762" i="3"/>
  <c r="B8763" i="3"/>
  <c r="B8764" i="3"/>
  <c r="B8765" i="3"/>
  <c r="F8756" i="3"/>
  <c r="F8757" i="3"/>
  <c r="F8758" i="3"/>
  <c r="F8759" i="3"/>
  <c r="F8760" i="3"/>
  <c r="F8761" i="3"/>
  <c r="F8762" i="3"/>
  <c r="F8763" i="3"/>
  <c r="F8764" i="3"/>
  <c r="F8765" i="3"/>
  <c r="G8756" i="3"/>
  <c r="G8757" i="3"/>
  <c r="G8758" i="3"/>
  <c r="G8759" i="3"/>
  <c r="G8760" i="3"/>
  <c r="G8761" i="3"/>
  <c r="G8762" i="3"/>
  <c r="G8763" i="3"/>
  <c r="G8764" i="3"/>
  <c r="G8765" i="3"/>
  <c r="H8756" i="3"/>
  <c r="H8757" i="3"/>
  <c r="H8758" i="3"/>
  <c r="H8759" i="3"/>
  <c r="H8760" i="3"/>
  <c r="H8761" i="3"/>
  <c r="H8762" i="3"/>
  <c r="H8763" i="3"/>
  <c r="H8764" i="3"/>
  <c r="H8765" i="3"/>
  <c r="J8756" i="3"/>
  <c r="J8757" i="3"/>
  <c r="J8758" i="3"/>
  <c r="J8759" i="3"/>
  <c r="J8760" i="3"/>
  <c r="J8761" i="3"/>
  <c r="J8762" i="3"/>
  <c r="J8763" i="3"/>
  <c r="J8764" i="3"/>
  <c r="J8765" i="3"/>
  <c r="K8756" i="3"/>
  <c r="K8757" i="3"/>
  <c r="K8758" i="3"/>
  <c r="K8759" i="3"/>
  <c r="K8760" i="3"/>
  <c r="K8761" i="3"/>
  <c r="K8762" i="3"/>
  <c r="K8763" i="3"/>
  <c r="K8764" i="3"/>
  <c r="K8765" i="3"/>
  <c r="M8756" i="3"/>
  <c r="N8756" i="3" s="1"/>
  <c r="M8757" i="3"/>
  <c r="N8757" i="3" s="1"/>
  <c r="M8758" i="3"/>
  <c r="N8758" i="3" s="1"/>
  <c r="M8759" i="3"/>
  <c r="N8759" i="3" s="1"/>
  <c r="M8760" i="3"/>
  <c r="N8760" i="3" s="1"/>
  <c r="M8761" i="3"/>
  <c r="N8761" i="3" s="1"/>
  <c r="M8762" i="3"/>
  <c r="N8762" i="3" s="1"/>
  <c r="M8763" i="3"/>
  <c r="N8763" i="3" s="1"/>
  <c r="M8764" i="3"/>
  <c r="N8764" i="3" s="1"/>
  <c r="M8765" i="3"/>
  <c r="N8765" i="3" s="1"/>
  <c r="A8766" i="3"/>
  <c r="A8767" i="3"/>
  <c r="A8768" i="3"/>
  <c r="A8769" i="3"/>
  <c r="A8770" i="3"/>
  <c r="A8771" i="3"/>
  <c r="A8772" i="3"/>
  <c r="A8773" i="3"/>
  <c r="A8774" i="3"/>
  <c r="A8775" i="3"/>
  <c r="B8766" i="3"/>
  <c r="B8767" i="3"/>
  <c r="B8768" i="3"/>
  <c r="B8769" i="3"/>
  <c r="B8770" i="3"/>
  <c r="B8771" i="3"/>
  <c r="B8772" i="3"/>
  <c r="B8773" i="3"/>
  <c r="B8774" i="3"/>
  <c r="B8775" i="3"/>
  <c r="F8766" i="3"/>
  <c r="F8767" i="3"/>
  <c r="F8768" i="3"/>
  <c r="F8769" i="3"/>
  <c r="F8770" i="3"/>
  <c r="F8771" i="3"/>
  <c r="F8772" i="3"/>
  <c r="F8773" i="3"/>
  <c r="F8774" i="3"/>
  <c r="F8775" i="3"/>
  <c r="G8766" i="3"/>
  <c r="G8767" i="3"/>
  <c r="G8768" i="3"/>
  <c r="G8769" i="3"/>
  <c r="G8770" i="3"/>
  <c r="G8771" i="3"/>
  <c r="G8772" i="3"/>
  <c r="G8773" i="3"/>
  <c r="G8774" i="3"/>
  <c r="G8775" i="3"/>
  <c r="H8766" i="3"/>
  <c r="H8767" i="3"/>
  <c r="H8768" i="3"/>
  <c r="H8769" i="3"/>
  <c r="H8770" i="3"/>
  <c r="H8771" i="3"/>
  <c r="H8772" i="3"/>
  <c r="H8773" i="3"/>
  <c r="H8774" i="3"/>
  <c r="H8775" i="3"/>
  <c r="J8766" i="3"/>
  <c r="J8767" i="3"/>
  <c r="J8768" i="3"/>
  <c r="J8769" i="3"/>
  <c r="J8770" i="3"/>
  <c r="J8771" i="3"/>
  <c r="J8772" i="3"/>
  <c r="J8773" i="3"/>
  <c r="J8774" i="3"/>
  <c r="J8775" i="3"/>
  <c r="K8766" i="3"/>
  <c r="K8767" i="3"/>
  <c r="K8768" i="3"/>
  <c r="K8769" i="3"/>
  <c r="K8770" i="3"/>
  <c r="K8771" i="3"/>
  <c r="K8772" i="3"/>
  <c r="K8773" i="3"/>
  <c r="K8774" i="3"/>
  <c r="K8775" i="3"/>
  <c r="M8766" i="3"/>
  <c r="N8766" i="3" s="1"/>
  <c r="M8767" i="3"/>
  <c r="N8767" i="3" s="1"/>
  <c r="M8768" i="3"/>
  <c r="N8768" i="3" s="1"/>
  <c r="M8769" i="3"/>
  <c r="N8769" i="3" s="1"/>
  <c r="M8770" i="3"/>
  <c r="N8770" i="3" s="1"/>
  <c r="M8771" i="3"/>
  <c r="N8771" i="3" s="1"/>
  <c r="M8772" i="3"/>
  <c r="N8772" i="3" s="1"/>
  <c r="M8773" i="3"/>
  <c r="N8773" i="3" s="1"/>
  <c r="M8774" i="3"/>
  <c r="N8774" i="3" s="1"/>
  <c r="M8775" i="3"/>
  <c r="N8775" i="3" s="1"/>
  <c r="A8776" i="3"/>
  <c r="A8777" i="3"/>
  <c r="A8778" i="3"/>
  <c r="A8791" i="3"/>
  <c r="A8792" i="3"/>
  <c r="A8793" i="3"/>
  <c r="A8794" i="3"/>
  <c r="A8795" i="3"/>
  <c r="A8796" i="3"/>
  <c r="A8878" i="3"/>
  <c r="B8776" i="3"/>
  <c r="B8777" i="3"/>
  <c r="B8778" i="3"/>
  <c r="B8791" i="3"/>
  <c r="B8792" i="3"/>
  <c r="B8793" i="3"/>
  <c r="B8794" i="3"/>
  <c r="B8795" i="3"/>
  <c r="B8796" i="3"/>
  <c r="B8878" i="3"/>
  <c r="F8776" i="3"/>
  <c r="F8777" i="3"/>
  <c r="F8778" i="3"/>
  <c r="F8791" i="3"/>
  <c r="F8792" i="3"/>
  <c r="F8793" i="3"/>
  <c r="F8794" i="3"/>
  <c r="F8795" i="3"/>
  <c r="F8796" i="3"/>
  <c r="F8878" i="3"/>
  <c r="G8776" i="3"/>
  <c r="G8777" i="3"/>
  <c r="G8778" i="3"/>
  <c r="G8791" i="3"/>
  <c r="G8792" i="3"/>
  <c r="G8793" i="3"/>
  <c r="G8794" i="3"/>
  <c r="G8795" i="3"/>
  <c r="G8796" i="3"/>
  <c r="G8878" i="3"/>
  <c r="H8776" i="3"/>
  <c r="H8777" i="3"/>
  <c r="H8778" i="3"/>
  <c r="H8791" i="3"/>
  <c r="H8792" i="3"/>
  <c r="H8793" i="3"/>
  <c r="H8794" i="3"/>
  <c r="H8795" i="3"/>
  <c r="H8796" i="3"/>
  <c r="H8878" i="3"/>
  <c r="J8776" i="3"/>
  <c r="J8777" i="3"/>
  <c r="J8778" i="3"/>
  <c r="J8791" i="3"/>
  <c r="J8792" i="3"/>
  <c r="J8793" i="3"/>
  <c r="J8794" i="3"/>
  <c r="J8795" i="3"/>
  <c r="J8796" i="3"/>
  <c r="J8878" i="3"/>
  <c r="K8776" i="3"/>
  <c r="K8777" i="3"/>
  <c r="K8778" i="3"/>
  <c r="K8791" i="3"/>
  <c r="K8792" i="3"/>
  <c r="K8793" i="3"/>
  <c r="K8794" i="3"/>
  <c r="K8795" i="3"/>
  <c r="K8796" i="3"/>
  <c r="K8878" i="3"/>
  <c r="M8776" i="3"/>
  <c r="N8776" i="3" s="1"/>
  <c r="M8777" i="3"/>
  <c r="N8777" i="3" s="1"/>
  <c r="M8778" i="3"/>
  <c r="N8778" i="3" s="1"/>
  <c r="M8791" i="3"/>
  <c r="N8791" i="3" s="1"/>
  <c r="M8792" i="3"/>
  <c r="N8792" i="3" s="1"/>
  <c r="M8793" i="3"/>
  <c r="N8793" i="3" s="1"/>
  <c r="M8794" i="3"/>
  <c r="N8794" i="3" s="1"/>
  <c r="M8795" i="3"/>
  <c r="N8795" i="3" s="1"/>
  <c r="M8796" i="3"/>
  <c r="N8796" i="3" s="1"/>
  <c r="M8878" i="3"/>
  <c r="N8878" i="3" s="1"/>
  <c r="H8725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14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M8698" i="3"/>
  <c r="N8698" i="3" s="1"/>
  <c r="M8699" i="3"/>
  <c r="M8700" i="3"/>
  <c r="M8701" i="3"/>
  <c r="M8702" i="3"/>
  <c r="N8702" i="3" s="1"/>
  <c r="M8703" i="3"/>
  <c r="N8703" i="3" s="1"/>
  <c r="M8704" i="3"/>
  <c r="N8704" i="3" s="1"/>
  <c r="M8705" i="3"/>
  <c r="N8705" i="3" s="1"/>
  <c r="M8706" i="3"/>
  <c r="N8706" i="3" s="1"/>
  <c r="M8707" i="3"/>
  <c r="N8707" i="3" s="1"/>
  <c r="M8708" i="3"/>
  <c r="N8708" i="3" s="1"/>
  <c r="M8709" i="3"/>
  <c r="N8709" i="3" s="1"/>
  <c r="M8710" i="3"/>
  <c r="N8710" i="3" s="1"/>
  <c r="M8711" i="3"/>
  <c r="N8711" i="3" s="1"/>
  <c r="M8712" i="3"/>
  <c r="N8712" i="3" s="1"/>
  <c r="M8713" i="3"/>
  <c r="N8713" i="3" s="1"/>
  <c r="M8714" i="3"/>
  <c r="N8714" i="3" s="1"/>
  <c r="N8699" i="3"/>
  <c r="N8700" i="3"/>
  <c r="N8701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H8715" i="3"/>
  <c r="H8716" i="3"/>
  <c r="H8717" i="3"/>
  <c r="H8718" i="3"/>
  <c r="H8719" i="3"/>
  <c r="H8720" i="3"/>
  <c r="H8721" i="3"/>
  <c r="H8722" i="3"/>
  <c r="H8723" i="3"/>
  <c r="H8724" i="3"/>
  <c r="H8726" i="3"/>
  <c r="H8727" i="3"/>
  <c r="H8728" i="3"/>
  <c r="H8729" i="3"/>
  <c r="H8730" i="3"/>
  <c r="H8731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M8715" i="3"/>
  <c r="N8715" i="3" s="1"/>
  <c r="M8716" i="3"/>
  <c r="M8717" i="3"/>
  <c r="M8718" i="3"/>
  <c r="N8718" i="3" s="1"/>
  <c r="M8719" i="3"/>
  <c r="N8719" i="3" s="1"/>
  <c r="M8720" i="3"/>
  <c r="N8720" i="3" s="1"/>
  <c r="M8721" i="3"/>
  <c r="N8721" i="3" s="1"/>
  <c r="M8722" i="3"/>
  <c r="N8722" i="3" s="1"/>
  <c r="M8723" i="3"/>
  <c r="N8723" i="3" s="1"/>
  <c r="M8724" i="3"/>
  <c r="N8724" i="3" s="1"/>
  <c r="M8725" i="3"/>
  <c r="N8725" i="3" s="1"/>
  <c r="M8726" i="3"/>
  <c r="N8726" i="3" s="1"/>
  <c r="M8727" i="3"/>
  <c r="N8727" i="3" s="1"/>
  <c r="M8728" i="3"/>
  <c r="N8728" i="3" s="1"/>
  <c r="M8729" i="3"/>
  <c r="N8729" i="3" s="1"/>
  <c r="M8730" i="3"/>
  <c r="N8730" i="3" s="1"/>
  <c r="M8731" i="3"/>
  <c r="N8731" i="3" s="1"/>
  <c r="N8716" i="3"/>
  <c r="N8717" i="3"/>
  <c r="A8732" i="3"/>
  <c r="A8733" i="3"/>
  <c r="A8734" i="3"/>
  <c r="A8735" i="3"/>
  <c r="A8736" i="3"/>
  <c r="A8737" i="3"/>
  <c r="A8738" i="3"/>
  <c r="A8739" i="3"/>
  <c r="A8740" i="3"/>
  <c r="A8741" i="3"/>
  <c r="A8742" i="3"/>
  <c r="A8743" i="3"/>
  <c r="A8744" i="3"/>
  <c r="A8745" i="3"/>
  <c r="A8746" i="3"/>
  <c r="A8747" i="3"/>
  <c r="A8748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M8732" i="3"/>
  <c r="N8732" i="3" s="1"/>
  <c r="M8733" i="3"/>
  <c r="M8734" i="3"/>
  <c r="M8735" i="3"/>
  <c r="N8735" i="3" s="1"/>
  <c r="M8736" i="3"/>
  <c r="N8736" i="3" s="1"/>
  <c r="M8737" i="3"/>
  <c r="N8737" i="3" s="1"/>
  <c r="M8738" i="3"/>
  <c r="N8738" i="3" s="1"/>
  <c r="M8739" i="3"/>
  <c r="N8739" i="3" s="1"/>
  <c r="M8740" i="3"/>
  <c r="N8740" i="3" s="1"/>
  <c r="M8741" i="3"/>
  <c r="N8741" i="3" s="1"/>
  <c r="M8742" i="3"/>
  <c r="N8742" i="3" s="1"/>
  <c r="M8743" i="3"/>
  <c r="N8743" i="3" s="1"/>
  <c r="M8744" i="3"/>
  <c r="N8744" i="3" s="1"/>
  <c r="M8745" i="3"/>
  <c r="N8745" i="3" s="1"/>
  <c r="M8746" i="3"/>
  <c r="N8746" i="3" s="1"/>
  <c r="M8747" i="3"/>
  <c r="N8747" i="3" s="1"/>
  <c r="M8748" i="3"/>
  <c r="N8748" i="3" s="1"/>
  <c r="N8733" i="3"/>
  <c r="N8734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M8659" i="3"/>
  <c r="N8659" i="3" s="1"/>
  <c r="M8660" i="3"/>
  <c r="N8660" i="3" s="1"/>
  <c r="M8661" i="3"/>
  <c r="N8661" i="3" s="1"/>
  <c r="M8662" i="3"/>
  <c r="M8663" i="3"/>
  <c r="M8664" i="3"/>
  <c r="N8664" i="3" s="1"/>
  <c r="M8665" i="3"/>
  <c r="N8665" i="3" s="1"/>
  <c r="M8666" i="3"/>
  <c r="N8666" i="3" s="1"/>
  <c r="M8667" i="3"/>
  <c r="N8667" i="3" s="1"/>
  <c r="M8668" i="3"/>
  <c r="N8668" i="3" s="1"/>
  <c r="M8669" i="3"/>
  <c r="N8669" i="3" s="1"/>
  <c r="M8670" i="3"/>
  <c r="N8670" i="3" s="1"/>
  <c r="M8671" i="3"/>
  <c r="N8671" i="3" s="1"/>
  <c r="M8672" i="3"/>
  <c r="N8672" i="3" s="1"/>
  <c r="M8673" i="3"/>
  <c r="N8673" i="3" s="1"/>
  <c r="M8674" i="3"/>
  <c r="N8674" i="3" s="1"/>
  <c r="M8675" i="3"/>
  <c r="N8675" i="3" s="1"/>
  <c r="M8676" i="3"/>
  <c r="N8676" i="3" s="1"/>
  <c r="M8677" i="3"/>
  <c r="N8677" i="3" s="1"/>
  <c r="N8662" i="3"/>
  <c r="N8663" i="3"/>
  <c r="A8678" i="3"/>
  <c r="A8679" i="3"/>
  <c r="A8680" i="3"/>
  <c r="A8681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M8678" i="3"/>
  <c r="N8678" i="3" s="1"/>
  <c r="M8679" i="3"/>
  <c r="N8679" i="3" s="1"/>
  <c r="M8680" i="3"/>
  <c r="N8680" i="3" s="1"/>
  <c r="M8681" i="3"/>
  <c r="N8681" i="3" s="1"/>
  <c r="M8682" i="3"/>
  <c r="N8682" i="3" s="1"/>
  <c r="M8683" i="3"/>
  <c r="N8683" i="3" s="1"/>
  <c r="M8684" i="3"/>
  <c r="N8684" i="3" s="1"/>
  <c r="M8685" i="3"/>
  <c r="N8685" i="3" s="1"/>
  <c r="M8686" i="3"/>
  <c r="N8686" i="3" s="1"/>
  <c r="M8687" i="3"/>
  <c r="N8687" i="3" s="1"/>
  <c r="M8688" i="3"/>
  <c r="N8688" i="3" s="1"/>
  <c r="M8689" i="3"/>
  <c r="N8689" i="3" s="1"/>
  <c r="M8690" i="3"/>
  <c r="N8690" i="3" s="1"/>
  <c r="M8691" i="3"/>
  <c r="N8691" i="3" s="1"/>
  <c r="M8692" i="3"/>
  <c r="N8692" i="3" s="1"/>
  <c r="M8693" i="3"/>
  <c r="N8693" i="3" s="1"/>
  <c r="M8694" i="3"/>
  <c r="N8694" i="3" s="1"/>
  <c r="M8695" i="3"/>
  <c r="N8695" i="3" s="1"/>
  <c r="M8696" i="3"/>
  <c r="N8696" i="3" s="1"/>
  <c r="A8646" i="3"/>
  <c r="A8647" i="3"/>
  <c r="A8648" i="3"/>
  <c r="A8649" i="3"/>
  <c r="A8650" i="3"/>
  <c r="A8651" i="3"/>
  <c r="A8652" i="3"/>
  <c r="A8653" i="3"/>
  <c r="B8646" i="3"/>
  <c r="B8647" i="3"/>
  <c r="B8648" i="3"/>
  <c r="B8649" i="3"/>
  <c r="B8650" i="3"/>
  <c r="B8651" i="3"/>
  <c r="B8652" i="3"/>
  <c r="B8653" i="3"/>
  <c r="F8646" i="3"/>
  <c r="F8647" i="3"/>
  <c r="F8648" i="3"/>
  <c r="F8649" i="3"/>
  <c r="F8650" i="3"/>
  <c r="F8651" i="3"/>
  <c r="F8652" i="3"/>
  <c r="F8653" i="3"/>
  <c r="G8646" i="3"/>
  <c r="G8647" i="3"/>
  <c r="G8648" i="3"/>
  <c r="G8649" i="3"/>
  <c r="G8650" i="3"/>
  <c r="G8651" i="3"/>
  <c r="G8652" i="3"/>
  <c r="G8653" i="3"/>
  <c r="H8646" i="3"/>
  <c r="H8647" i="3"/>
  <c r="H8648" i="3"/>
  <c r="H8649" i="3"/>
  <c r="H8650" i="3"/>
  <c r="H8651" i="3"/>
  <c r="H8652" i="3"/>
  <c r="H8653" i="3"/>
  <c r="J8646" i="3"/>
  <c r="J8647" i="3"/>
  <c r="J8648" i="3"/>
  <c r="J8649" i="3"/>
  <c r="J8650" i="3"/>
  <c r="J8651" i="3"/>
  <c r="J8652" i="3"/>
  <c r="J8653" i="3"/>
  <c r="K8646" i="3"/>
  <c r="K8647" i="3"/>
  <c r="K8648" i="3"/>
  <c r="K8649" i="3"/>
  <c r="K8650" i="3"/>
  <c r="K8651" i="3"/>
  <c r="K8652" i="3"/>
  <c r="K8653" i="3"/>
  <c r="M8646" i="3"/>
  <c r="N8646" i="3" s="1"/>
  <c r="M8647" i="3"/>
  <c r="N8647" i="3" s="1"/>
  <c r="M8648" i="3"/>
  <c r="N8648" i="3" s="1"/>
  <c r="M8649" i="3"/>
  <c r="N8649" i="3" s="1"/>
  <c r="M8650" i="3"/>
  <c r="N8650" i="3" s="1"/>
  <c r="M8651" i="3"/>
  <c r="N8651" i="3" s="1"/>
  <c r="M8652" i="3"/>
  <c r="N8652" i="3" s="1"/>
  <c r="M8653" i="3"/>
  <c r="N8653" i="3" s="1"/>
  <c r="A8654" i="3"/>
  <c r="A8655" i="3"/>
  <c r="A8656" i="3"/>
  <c r="A8657" i="3"/>
  <c r="A8658" i="3"/>
  <c r="A8697" i="3"/>
  <c r="A8749" i="3"/>
  <c r="A8750" i="3"/>
  <c r="B8654" i="3"/>
  <c r="B8655" i="3"/>
  <c r="B8656" i="3"/>
  <c r="B8657" i="3"/>
  <c r="B8658" i="3"/>
  <c r="B8697" i="3"/>
  <c r="B8749" i="3"/>
  <c r="B8750" i="3"/>
  <c r="F8654" i="3"/>
  <c r="F8655" i="3"/>
  <c r="F8656" i="3"/>
  <c r="F8657" i="3"/>
  <c r="F8658" i="3"/>
  <c r="F8697" i="3"/>
  <c r="F8749" i="3"/>
  <c r="F8750" i="3"/>
  <c r="G8654" i="3"/>
  <c r="G8655" i="3"/>
  <c r="G8656" i="3"/>
  <c r="G8657" i="3"/>
  <c r="G8658" i="3"/>
  <c r="G8697" i="3"/>
  <c r="G8749" i="3"/>
  <c r="G8750" i="3"/>
  <c r="H8654" i="3"/>
  <c r="H8655" i="3"/>
  <c r="H8656" i="3"/>
  <c r="H8657" i="3"/>
  <c r="H8658" i="3"/>
  <c r="H8697" i="3"/>
  <c r="H8749" i="3"/>
  <c r="H8750" i="3"/>
  <c r="J8654" i="3"/>
  <c r="J8655" i="3"/>
  <c r="J8656" i="3"/>
  <c r="J8657" i="3"/>
  <c r="J8658" i="3"/>
  <c r="J8697" i="3"/>
  <c r="J8749" i="3"/>
  <c r="J8750" i="3"/>
  <c r="K8654" i="3"/>
  <c r="K8655" i="3"/>
  <c r="K8656" i="3"/>
  <c r="K8657" i="3"/>
  <c r="K8658" i="3"/>
  <c r="K8697" i="3"/>
  <c r="K8749" i="3"/>
  <c r="K8750" i="3"/>
  <c r="M8654" i="3"/>
  <c r="N8654" i="3" s="1"/>
  <c r="M8655" i="3"/>
  <c r="N8655" i="3" s="1"/>
  <c r="M8656" i="3"/>
  <c r="N8656" i="3" s="1"/>
  <c r="M8657" i="3"/>
  <c r="N8657" i="3" s="1"/>
  <c r="M8658" i="3"/>
  <c r="N8658" i="3" s="1"/>
  <c r="M8697" i="3"/>
  <c r="N8697" i="3" s="1"/>
  <c r="M8749" i="3"/>
  <c r="N8749" i="3" s="1"/>
  <c r="M8750" i="3"/>
  <c r="N8750" i="3" s="1"/>
  <c r="A8751" i="3"/>
  <c r="A8752" i="3"/>
  <c r="A8753" i="3"/>
  <c r="A8754" i="3"/>
  <c r="A8755" i="3"/>
  <c r="A8879" i="3"/>
  <c r="A8880" i="3"/>
  <c r="A8881" i="3"/>
  <c r="B8751" i="3"/>
  <c r="B8752" i="3"/>
  <c r="B8753" i="3"/>
  <c r="B8754" i="3"/>
  <c r="B8755" i="3"/>
  <c r="B8879" i="3"/>
  <c r="B8880" i="3"/>
  <c r="B8881" i="3"/>
  <c r="F8751" i="3"/>
  <c r="F8752" i="3"/>
  <c r="F8753" i="3"/>
  <c r="F8754" i="3"/>
  <c r="F8755" i="3"/>
  <c r="F8879" i="3"/>
  <c r="F8880" i="3"/>
  <c r="F8881" i="3"/>
  <c r="G8751" i="3"/>
  <c r="G8752" i="3"/>
  <c r="G8753" i="3"/>
  <c r="G8754" i="3"/>
  <c r="G8755" i="3"/>
  <c r="G8879" i="3"/>
  <c r="G8880" i="3"/>
  <c r="G8881" i="3"/>
  <c r="H8751" i="3"/>
  <c r="H8752" i="3"/>
  <c r="H8753" i="3"/>
  <c r="H8754" i="3"/>
  <c r="H8755" i="3"/>
  <c r="H8879" i="3"/>
  <c r="H8880" i="3"/>
  <c r="H8881" i="3"/>
  <c r="J8751" i="3"/>
  <c r="J8752" i="3"/>
  <c r="J8753" i="3"/>
  <c r="J8754" i="3"/>
  <c r="J8755" i="3"/>
  <c r="J8879" i="3"/>
  <c r="J8880" i="3"/>
  <c r="J8881" i="3"/>
  <c r="K8751" i="3"/>
  <c r="K8752" i="3"/>
  <c r="K8753" i="3"/>
  <c r="K8754" i="3"/>
  <c r="K8755" i="3"/>
  <c r="K8879" i="3"/>
  <c r="K8880" i="3"/>
  <c r="K8881" i="3"/>
  <c r="M8751" i="3"/>
  <c r="N8751" i="3" s="1"/>
  <c r="M8752" i="3"/>
  <c r="N8752" i="3" s="1"/>
  <c r="M8753" i="3"/>
  <c r="N8753" i="3" s="1"/>
  <c r="M8754" i="3"/>
  <c r="N8754" i="3" s="1"/>
  <c r="M8755" i="3"/>
  <c r="N8755" i="3" s="1"/>
  <c r="M8879" i="3"/>
  <c r="N8879" i="3" s="1"/>
  <c r="M8880" i="3"/>
  <c r="N8880" i="3" s="1"/>
  <c r="M8881" i="3"/>
  <c r="N8881" i="3" s="1"/>
  <c r="A8608" i="3"/>
  <c r="A8609" i="3"/>
  <c r="A8610" i="3"/>
  <c r="A8611" i="3"/>
  <c r="A8612" i="3"/>
  <c r="A8613" i="3"/>
  <c r="A8614" i="3"/>
  <c r="A8615" i="3"/>
  <c r="A8616" i="3"/>
  <c r="A8617" i="3"/>
  <c r="A8618" i="3"/>
  <c r="A8619" i="3"/>
  <c r="A8620" i="3"/>
  <c r="A8621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M8608" i="3"/>
  <c r="N8608" i="3" s="1"/>
  <c r="M8609" i="3"/>
  <c r="N8609" i="3" s="1"/>
  <c r="M8610" i="3"/>
  <c r="N8610" i="3" s="1"/>
  <c r="M8611" i="3"/>
  <c r="N8611" i="3" s="1"/>
  <c r="M8612" i="3"/>
  <c r="N8612" i="3" s="1"/>
  <c r="M8613" i="3"/>
  <c r="N8613" i="3" s="1"/>
  <c r="M8614" i="3"/>
  <c r="N8614" i="3" s="1"/>
  <c r="M8615" i="3"/>
  <c r="N8615" i="3" s="1"/>
  <c r="M8616" i="3"/>
  <c r="N8616" i="3" s="1"/>
  <c r="M8617" i="3"/>
  <c r="N8617" i="3" s="1"/>
  <c r="M8618" i="3"/>
  <c r="N8618" i="3" s="1"/>
  <c r="M8619" i="3"/>
  <c r="N8619" i="3" s="1"/>
  <c r="M8620" i="3"/>
  <c r="N8620" i="3" s="1"/>
  <c r="M8621" i="3"/>
  <c r="N8621" i="3" s="1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M8622" i="3"/>
  <c r="N8622" i="3" s="1"/>
  <c r="M8623" i="3"/>
  <c r="N8623" i="3" s="1"/>
  <c r="M8624" i="3"/>
  <c r="N8624" i="3" s="1"/>
  <c r="M8625" i="3"/>
  <c r="N8625" i="3" s="1"/>
  <c r="M8626" i="3"/>
  <c r="N8626" i="3" s="1"/>
  <c r="M8627" i="3"/>
  <c r="N8627" i="3" s="1"/>
  <c r="M8628" i="3"/>
  <c r="N8628" i="3" s="1"/>
  <c r="M8629" i="3"/>
  <c r="N8629" i="3" s="1"/>
  <c r="M8630" i="3"/>
  <c r="N8630" i="3" s="1"/>
  <c r="M8631" i="3"/>
  <c r="N8631" i="3" s="1"/>
  <c r="M8632" i="3"/>
  <c r="N8632" i="3" s="1"/>
  <c r="M8633" i="3"/>
  <c r="N8633" i="3" s="1"/>
  <c r="M8634" i="3"/>
  <c r="N8634" i="3" s="1"/>
  <c r="M8635" i="3"/>
  <c r="N8635" i="3" s="1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M8587" i="3"/>
  <c r="N8587" i="3" s="1"/>
  <c r="M8588" i="3"/>
  <c r="M8589" i="3"/>
  <c r="N8589" i="3" s="1"/>
  <c r="M8590" i="3"/>
  <c r="N8590" i="3" s="1"/>
  <c r="M8591" i="3"/>
  <c r="N8591" i="3" s="1"/>
  <c r="M8592" i="3"/>
  <c r="N8592" i="3" s="1"/>
  <c r="M8593" i="3"/>
  <c r="N8593" i="3" s="1"/>
  <c r="M8594" i="3"/>
  <c r="N8594" i="3" s="1"/>
  <c r="M8595" i="3"/>
  <c r="N8595" i="3" s="1"/>
  <c r="M8596" i="3"/>
  <c r="N8596" i="3" s="1"/>
  <c r="M8597" i="3"/>
  <c r="N8597" i="3" s="1"/>
  <c r="M8598" i="3"/>
  <c r="N8598" i="3" s="1"/>
  <c r="M8599" i="3"/>
  <c r="N8599" i="3" s="1"/>
  <c r="N8588" i="3"/>
  <c r="A8600" i="3"/>
  <c r="A8601" i="3"/>
  <c r="A8602" i="3"/>
  <c r="A8603" i="3"/>
  <c r="A8604" i="3"/>
  <c r="A8605" i="3"/>
  <c r="A8606" i="3"/>
  <c r="A8607" i="3"/>
  <c r="A8636" i="3"/>
  <c r="A8637" i="3"/>
  <c r="A8638" i="3"/>
  <c r="A8639" i="3"/>
  <c r="A8640" i="3"/>
  <c r="B8600" i="3"/>
  <c r="B8601" i="3"/>
  <c r="B8602" i="3"/>
  <c r="B8603" i="3"/>
  <c r="B8604" i="3"/>
  <c r="B8605" i="3"/>
  <c r="B8606" i="3"/>
  <c r="B8607" i="3"/>
  <c r="B8636" i="3"/>
  <c r="B8637" i="3"/>
  <c r="B8638" i="3"/>
  <c r="B8639" i="3"/>
  <c r="B8640" i="3"/>
  <c r="F8600" i="3"/>
  <c r="F8601" i="3"/>
  <c r="F8602" i="3"/>
  <c r="F8603" i="3"/>
  <c r="F8604" i="3"/>
  <c r="F8605" i="3"/>
  <c r="F8606" i="3"/>
  <c r="F8607" i="3"/>
  <c r="F8636" i="3"/>
  <c r="F8637" i="3"/>
  <c r="F8638" i="3"/>
  <c r="F8639" i="3"/>
  <c r="F8640" i="3"/>
  <c r="G8600" i="3"/>
  <c r="G8601" i="3"/>
  <c r="G8602" i="3"/>
  <c r="G8603" i="3"/>
  <c r="G8604" i="3"/>
  <c r="G8605" i="3"/>
  <c r="G8606" i="3"/>
  <c r="G8607" i="3"/>
  <c r="G8636" i="3"/>
  <c r="G8637" i="3"/>
  <c r="G8638" i="3"/>
  <c r="G8639" i="3"/>
  <c r="G8640" i="3"/>
  <c r="H8600" i="3"/>
  <c r="H8601" i="3"/>
  <c r="H8602" i="3"/>
  <c r="H8603" i="3"/>
  <c r="H8604" i="3"/>
  <c r="H8605" i="3"/>
  <c r="H8606" i="3"/>
  <c r="H8607" i="3"/>
  <c r="H8636" i="3"/>
  <c r="H8637" i="3"/>
  <c r="H8638" i="3"/>
  <c r="H8639" i="3"/>
  <c r="H8640" i="3"/>
  <c r="J8600" i="3"/>
  <c r="J8601" i="3"/>
  <c r="J8602" i="3"/>
  <c r="J8603" i="3"/>
  <c r="J8604" i="3"/>
  <c r="J8605" i="3"/>
  <c r="J8606" i="3"/>
  <c r="J8607" i="3"/>
  <c r="J8636" i="3"/>
  <c r="J8637" i="3"/>
  <c r="J8638" i="3"/>
  <c r="J8639" i="3"/>
  <c r="J8640" i="3"/>
  <c r="K8600" i="3"/>
  <c r="K8601" i="3"/>
  <c r="K8602" i="3"/>
  <c r="K8603" i="3"/>
  <c r="K8604" i="3"/>
  <c r="K8605" i="3"/>
  <c r="K8606" i="3"/>
  <c r="K8607" i="3"/>
  <c r="K8636" i="3"/>
  <c r="K8637" i="3"/>
  <c r="K8638" i="3"/>
  <c r="K8639" i="3"/>
  <c r="K8640" i="3"/>
  <c r="M8600" i="3"/>
  <c r="N8600" i="3" s="1"/>
  <c r="M8601" i="3"/>
  <c r="N8601" i="3" s="1"/>
  <c r="M8602" i="3"/>
  <c r="N8602" i="3" s="1"/>
  <c r="M8603" i="3"/>
  <c r="N8603" i="3" s="1"/>
  <c r="M8604" i="3"/>
  <c r="N8604" i="3" s="1"/>
  <c r="M8605" i="3"/>
  <c r="N8605" i="3" s="1"/>
  <c r="M8606" i="3"/>
  <c r="N8606" i="3" s="1"/>
  <c r="M8607" i="3"/>
  <c r="N8607" i="3" s="1"/>
  <c r="M8636" i="3"/>
  <c r="N8636" i="3" s="1"/>
  <c r="M8637" i="3"/>
  <c r="N8637" i="3" s="1"/>
  <c r="M8638" i="3"/>
  <c r="N8638" i="3" s="1"/>
  <c r="M8639" i="3"/>
  <c r="N8639" i="3" s="1"/>
  <c r="M8640" i="3"/>
  <c r="N8640" i="3" s="1"/>
  <c r="P72" i="18"/>
  <c r="P73" i="18"/>
  <c r="P74" i="18"/>
  <c r="P75" i="18"/>
  <c r="P76" i="18"/>
  <c r="P77" i="18"/>
  <c r="O82" i="18"/>
  <c r="N82" i="18"/>
  <c r="M82" i="18"/>
  <c r="L82" i="18"/>
  <c r="K82" i="18"/>
  <c r="J82" i="18"/>
  <c r="I82" i="18"/>
  <c r="H82" i="18"/>
  <c r="G8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8538" i="3"/>
  <c r="A8539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M8525" i="3"/>
  <c r="N8525" i="3" s="1"/>
  <c r="M8526" i="3"/>
  <c r="N8526" i="3" s="1"/>
  <c r="M8527" i="3"/>
  <c r="N8527" i="3" s="1"/>
  <c r="M8528" i="3"/>
  <c r="N8528" i="3" s="1"/>
  <c r="M8529" i="3"/>
  <c r="N8529" i="3" s="1"/>
  <c r="M8530" i="3"/>
  <c r="N8530" i="3" s="1"/>
  <c r="M8531" i="3"/>
  <c r="N8531" i="3" s="1"/>
  <c r="M8532" i="3"/>
  <c r="N8532" i="3" s="1"/>
  <c r="M8533" i="3"/>
  <c r="N8533" i="3" s="1"/>
  <c r="M8534" i="3"/>
  <c r="N8534" i="3" s="1"/>
  <c r="M8535" i="3"/>
  <c r="N8535" i="3" s="1"/>
  <c r="M8536" i="3"/>
  <c r="N8536" i="3" s="1"/>
  <c r="M8537" i="3"/>
  <c r="N8537" i="3" s="1"/>
  <c r="M8538" i="3"/>
  <c r="N8538" i="3" s="1"/>
  <c r="M8539" i="3"/>
  <c r="N8539" i="3" s="1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54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M8540" i="3"/>
  <c r="N8540" i="3" s="1"/>
  <c r="M8541" i="3"/>
  <c r="N8541" i="3" s="1"/>
  <c r="M8542" i="3"/>
  <c r="N8542" i="3" s="1"/>
  <c r="M8543" i="3"/>
  <c r="N8543" i="3" s="1"/>
  <c r="M8544" i="3"/>
  <c r="N8544" i="3" s="1"/>
  <c r="M8545" i="3"/>
  <c r="N8545" i="3" s="1"/>
  <c r="M8546" i="3"/>
  <c r="N8546" i="3" s="1"/>
  <c r="M8547" i="3"/>
  <c r="N8547" i="3" s="1"/>
  <c r="M8548" i="3"/>
  <c r="N8548" i="3" s="1"/>
  <c r="M8549" i="3"/>
  <c r="N8549" i="3" s="1"/>
  <c r="M8550" i="3"/>
  <c r="N8550" i="3" s="1"/>
  <c r="M8551" i="3"/>
  <c r="N8551" i="3" s="1"/>
  <c r="M8552" i="3"/>
  <c r="N8552" i="3" s="1"/>
  <c r="M8553" i="3"/>
  <c r="N8553" i="3" s="1"/>
  <c r="M8554" i="3"/>
  <c r="N8554" i="3" s="1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M8555" i="3"/>
  <c r="N8555" i="3" s="1"/>
  <c r="M8556" i="3"/>
  <c r="N8556" i="3" s="1"/>
  <c r="M8557" i="3"/>
  <c r="N8557" i="3" s="1"/>
  <c r="M8558" i="3"/>
  <c r="N8558" i="3" s="1"/>
  <c r="M8559" i="3"/>
  <c r="N8559" i="3" s="1"/>
  <c r="M8560" i="3"/>
  <c r="N8560" i="3" s="1"/>
  <c r="M8561" i="3"/>
  <c r="N8561" i="3" s="1"/>
  <c r="M8562" i="3"/>
  <c r="N8562" i="3" s="1"/>
  <c r="M8563" i="3"/>
  <c r="N8563" i="3" s="1"/>
  <c r="M8564" i="3"/>
  <c r="N8564" i="3" s="1"/>
  <c r="M8565" i="3"/>
  <c r="N8565" i="3" s="1"/>
  <c r="M8566" i="3"/>
  <c r="N8566" i="3" s="1"/>
  <c r="M8567" i="3"/>
  <c r="N8567" i="3" s="1"/>
  <c r="M8568" i="3"/>
  <c r="N8568" i="3" s="1"/>
  <c r="M8569" i="3"/>
  <c r="N8569" i="3" s="1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M8570" i="3"/>
  <c r="N8570" i="3" s="1"/>
  <c r="M8571" i="3"/>
  <c r="N8571" i="3" s="1"/>
  <c r="M8572" i="3"/>
  <c r="N8572" i="3" s="1"/>
  <c r="M8573" i="3"/>
  <c r="N8573" i="3" s="1"/>
  <c r="M8574" i="3"/>
  <c r="N8574" i="3" s="1"/>
  <c r="M8575" i="3"/>
  <c r="N8575" i="3" s="1"/>
  <c r="M8576" i="3"/>
  <c r="N8576" i="3" s="1"/>
  <c r="M8577" i="3"/>
  <c r="N8577" i="3" s="1"/>
  <c r="M8578" i="3"/>
  <c r="N8578" i="3" s="1"/>
  <c r="M8579" i="3"/>
  <c r="N8579" i="3" s="1"/>
  <c r="M8580" i="3"/>
  <c r="N8580" i="3" s="1"/>
  <c r="M8581" i="3"/>
  <c r="N8581" i="3" s="1"/>
  <c r="M8582" i="3"/>
  <c r="N8582" i="3" s="1"/>
  <c r="M8583" i="3"/>
  <c r="N8583" i="3" s="1"/>
  <c r="M8584" i="3"/>
  <c r="N8584" i="3" s="1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M8490" i="3"/>
  <c r="M8491" i="3"/>
  <c r="M8492" i="3"/>
  <c r="M8493" i="3"/>
  <c r="N8493" i="3" s="1"/>
  <c r="M8494" i="3"/>
  <c r="N8494" i="3" s="1"/>
  <c r="M8495" i="3"/>
  <c r="N8495" i="3" s="1"/>
  <c r="M8496" i="3"/>
  <c r="N8496" i="3" s="1"/>
  <c r="M8497" i="3"/>
  <c r="N8497" i="3" s="1"/>
  <c r="M8498" i="3"/>
  <c r="N8498" i="3" s="1"/>
  <c r="M8499" i="3"/>
  <c r="N8499" i="3" s="1"/>
  <c r="M8500" i="3"/>
  <c r="N8500" i="3" s="1"/>
  <c r="M8501" i="3"/>
  <c r="N8501" i="3" s="1"/>
  <c r="M8502" i="3"/>
  <c r="N8502" i="3" s="1"/>
  <c r="M8503" i="3"/>
  <c r="N8503" i="3" s="1"/>
  <c r="M8504" i="3"/>
  <c r="N8504" i="3" s="1"/>
  <c r="M8505" i="3"/>
  <c r="N8505" i="3" s="1"/>
  <c r="N8490" i="3"/>
  <c r="N8491" i="3"/>
  <c r="N8492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M8506" i="3"/>
  <c r="M8507" i="3"/>
  <c r="M8508" i="3"/>
  <c r="M8509" i="3"/>
  <c r="M8510" i="3"/>
  <c r="N8510" i="3" s="1"/>
  <c r="M8511" i="3"/>
  <c r="N8511" i="3" s="1"/>
  <c r="M8512" i="3"/>
  <c r="N8512" i="3" s="1"/>
  <c r="M8513" i="3"/>
  <c r="N8513" i="3" s="1"/>
  <c r="M8514" i="3"/>
  <c r="N8514" i="3" s="1"/>
  <c r="M8515" i="3"/>
  <c r="N8515" i="3" s="1"/>
  <c r="M8516" i="3"/>
  <c r="N8516" i="3" s="1"/>
  <c r="M8517" i="3"/>
  <c r="N8517" i="3" s="1"/>
  <c r="M8518" i="3"/>
  <c r="N8518" i="3" s="1"/>
  <c r="M8519" i="3"/>
  <c r="N8519" i="3" s="1"/>
  <c r="M8520" i="3"/>
  <c r="N8520" i="3" s="1"/>
  <c r="M8521" i="3"/>
  <c r="N8521" i="3" s="1"/>
  <c r="N8506" i="3"/>
  <c r="N8507" i="3"/>
  <c r="N8508" i="3"/>
  <c r="N8509" i="3"/>
  <c r="A8476" i="3"/>
  <c r="A8477" i="3"/>
  <c r="A8478" i="3"/>
  <c r="A8479" i="3"/>
  <c r="A8480" i="3"/>
  <c r="A8481" i="3"/>
  <c r="A8482" i="3"/>
  <c r="A8483" i="3"/>
  <c r="B8476" i="3"/>
  <c r="B8477" i="3"/>
  <c r="B8478" i="3"/>
  <c r="B8479" i="3"/>
  <c r="B8480" i="3"/>
  <c r="B8481" i="3"/>
  <c r="B8482" i="3"/>
  <c r="B8483" i="3"/>
  <c r="F8476" i="3"/>
  <c r="F8477" i="3"/>
  <c r="F8478" i="3"/>
  <c r="F8479" i="3"/>
  <c r="F8480" i="3"/>
  <c r="F8481" i="3"/>
  <c r="F8482" i="3"/>
  <c r="F8483" i="3"/>
  <c r="G8476" i="3"/>
  <c r="G8477" i="3"/>
  <c r="G8478" i="3"/>
  <c r="G8479" i="3"/>
  <c r="G8480" i="3"/>
  <c r="G8481" i="3"/>
  <c r="G8482" i="3"/>
  <c r="G8483" i="3"/>
  <c r="H8476" i="3"/>
  <c r="H8477" i="3"/>
  <c r="H8478" i="3"/>
  <c r="H8479" i="3"/>
  <c r="H8480" i="3"/>
  <c r="H8481" i="3"/>
  <c r="H8482" i="3"/>
  <c r="H8483" i="3"/>
  <c r="J8476" i="3"/>
  <c r="J8477" i="3"/>
  <c r="J8478" i="3"/>
  <c r="J8479" i="3"/>
  <c r="J8480" i="3"/>
  <c r="J8481" i="3"/>
  <c r="J8482" i="3"/>
  <c r="J8483" i="3"/>
  <c r="K8476" i="3"/>
  <c r="K8477" i="3"/>
  <c r="K8478" i="3"/>
  <c r="K8479" i="3"/>
  <c r="K8480" i="3"/>
  <c r="K8481" i="3"/>
  <c r="K8482" i="3"/>
  <c r="K8483" i="3"/>
  <c r="M8476" i="3"/>
  <c r="N8476" i="3" s="1"/>
  <c r="M8477" i="3"/>
  <c r="N8477" i="3" s="1"/>
  <c r="M8478" i="3"/>
  <c r="N8478" i="3" s="1"/>
  <c r="M8479" i="3"/>
  <c r="N8479" i="3" s="1"/>
  <c r="M8480" i="3"/>
  <c r="N8480" i="3" s="1"/>
  <c r="M8481" i="3"/>
  <c r="N8481" i="3" s="1"/>
  <c r="M8482" i="3"/>
  <c r="N8482" i="3" s="1"/>
  <c r="M8483" i="3"/>
  <c r="N8483" i="3" s="1"/>
  <c r="A8484" i="3"/>
  <c r="A8485" i="3"/>
  <c r="A8486" i="3"/>
  <c r="A8487" i="3"/>
  <c r="A8488" i="3"/>
  <c r="A8489" i="3"/>
  <c r="A8522" i="3"/>
  <c r="A8523" i="3"/>
  <c r="B8484" i="3"/>
  <c r="B8485" i="3"/>
  <c r="B8486" i="3"/>
  <c r="B8487" i="3"/>
  <c r="B8488" i="3"/>
  <c r="B8489" i="3"/>
  <c r="B8522" i="3"/>
  <c r="B8523" i="3"/>
  <c r="F8484" i="3"/>
  <c r="F8485" i="3"/>
  <c r="F8486" i="3"/>
  <c r="F8487" i="3"/>
  <c r="F8488" i="3"/>
  <c r="F8489" i="3"/>
  <c r="F8522" i="3"/>
  <c r="F8523" i="3"/>
  <c r="G8484" i="3"/>
  <c r="G8485" i="3"/>
  <c r="G8486" i="3"/>
  <c r="G8487" i="3"/>
  <c r="G8488" i="3"/>
  <c r="G8489" i="3"/>
  <c r="G8522" i="3"/>
  <c r="G8523" i="3"/>
  <c r="H8484" i="3"/>
  <c r="H8485" i="3"/>
  <c r="H8486" i="3"/>
  <c r="H8487" i="3"/>
  <c r="H8488" i="3"/>
  <c r="H8489" i="3"/>
  <c r="H8522" i="3"/>
  <c r="H8523" i="3"/>
  <c r="J8484" i="3"/>
  <c r="J8485" i="3"/>
  <c r="J8486" i="3"/>
  <c r="J8487" i="3"/>
  <c r="J8488" i="3"/>
  <c r="J8489" i="3"/>
  <c r="J8522" i="3"/>
  <c r="J8523" i="3"/>
  <c r="K8484" i="3"/>
  <c r="K8485" i="3"/>
  <c r="K8486" i="3"/>
  <c r="K8487" i="3"/>
  <c r="K8488" i="3"/>
  <c r="K8489" i="3"/>
  <c r="K8522" i="3"/>
  <c r="K8523" i="3"/>
  <c r="M8484" i="3"/>
  <c r="N8484" i="3" s="1"/>
  <c r="M8485" i="3"/>
  <c r="N8485" i="3" s="1"/>
  <c r="M8486" i="3"/>
  <c r="N8486" i="3" s="1"/>
  <c r="M8487" i="3"/>
  <c r="N8487" i="3" s="1"/>
  <c r="M8488" i="3"/>
  <c r="N8488" i="3" s="1"/>
  <c r="M8489" i="3"/>
  <c r="N8489" i="3" s="1"/>
  <c r="M8522" i="3"/>
  <c r="N8522" i="3" s="1"/>
  <c r="M8523" i="3"/>
  <c r="N8523" i="3" s="1"/>
  <c r="A8524" i="3"/>
  <c r="A8585" i="3"/>
  <c r="A8586" i="3"/>
  <c r="A8641" i="3"/>
  <c r="A8642" i="3"/>
  <c r="A8643" i="3"/>
  <c r="A8644" i="3"/>
  <c r="A8645" i="3"/>
  <c r="B8524" i="3"/>
  <c r="B8585" i="3"/>
  <c r="B8586" i="3"/>
  <c r="B8641" i="3"/>
  <c r="B8642" i="3"/>
  <c r="B8643" i="3"/>
  <c r="B8644" i="3"/>
  <c r="B8645" i="3"/>
  <c r="F8524" i="3"/>
  <c r="F8585" i="3"/>
  <c r="F8586" i="3"/>
  <c r="F8641" i="3"/>
  <c r="F8642" i="3"/>
  <c r="F8643" i="3"/>
  <c r="F8644" i="3"/>
  <c r="F8645" i="3"/>
  <c r="G8524" i="3"/>
  <c r="G8585" i="3"/>
  <c r="G8586" i="3"/>
  <c r="G8641" i="3"/>
  <c r="G8642" i="3"/>
  <c r="G8643" i="3"/>
  <c r="G8644" i="3"/>
  <c r="G8645" i="3"/>
  <c r="H8524" i="3"/>
  <c r="H8585" i="3"/>
  <c r="H8586" i="3"/>
  <c r="H8641" i="3"/>
  <c r="H8642" i="3"/>
  <c r="H8643" i="3"/>
  <c r="H8644" i="3"/>
  <c r="H8645" i="3"/>
  <c r="J8524" i="3"/>
  <c r="J8585" i="3"/>
  <c r="J8586" i="3"/>
  <c r="J8641" i="3"/>
  <c r="J8642" i="3"/>
  <c r="J8643" i="3"/>
  <c r="J8644" i="3"/>
  <c r="J8645" i="3"/>
  <c r="K8524" i="3"/>
  <c r="K8585" i="3"/>
  <c r="K8586" i="3"/>
  <c r="K8641" i="3"/>
  <c r="K8642" i="3"/>
  <c r="K8643" i="3"/>
  <c r="K8644" i="3"/>
  <c r="K8645" i="3"/>
  <c r="M8524" i="3"/>
  <c r="N8524" i="3" s="1"/>
  <c r="M8585" i="3"/>
  <c r="N8585" i="3" s="1"/>
  <c r="M8586" i="3"/>
  <c r="N8586" i="3" s="1"/>
  <c r="M8641" i="3"/>
  <c r="N8641" i="3" s="1"/>
  <c r="M8642" i="3"/>
  <c r="N8642" i="3" s="1"/>
  <c r="M8643" i="3"/>
  <c r="N8643" i="3" s="1"/>
  <c r="M8644" i="3"/>
  <c r="N8644" i="3" s="1"/>
  <c r="M8645" i="3"/>
  <c r="N8645" i="3" s="1"/>
  <c r="A8394" i="3"/>
  <c r="A8395" i="3"/>
  <c r="A8396" i="3"/>
  <c r="A8397" i="3"/>
  <c r="A8398" i="3"/>
  <c r="A8399" i="3"/>
  <c r="A8400" i="3"/>
  <c r="A8401" i="3"/>
  <c r="A8402" i="3"/>
  <c r="B8394" i="3"/>
  <c r="B8395" i="3"/>
  <c r="B8396" i="3"/>
  <c r="B8397" i="3"/>
  <c r="B8398" i="3"/>
  <c r="B8399" i="3"/>
  <c r="B8400" i="3"/>
  <c r="B8401" i="3"/>
  <c r="B8402" i="3"/>
  <c r="F8394" i="3"/>
  <c r="F8395" i="3"/>
  <c r="F8396" i="3"/>
  <c r="F8397" i="3"/>
  <c r="F8398" i="3"/>
  <c r="F8399" i="3"/>
  <c r="F8400" i="3"/>
  <c r="F8401" i="3"/>
  <c r="F8402" i="3"/>
  <c r="G8394" i="3"/>
  <c r="G8395" i="3"/>
  <c r="G8396" i="3"/>
  <c r="G8397" i="3"/>
  <c r="G8398" i="3"/>
  <c r="G8399" i="3"/>
  <c r="G8400" i="3"/>
  <c r="G8401" i="3"/>
  <c r="G8402" i="3"/>
  <c r="H8394" i="3"/>
  <c r="H8395" i="3"/>
  <c r="H8396" i="3"/>
  <c r="H8397" i="3"/>
  <c r="H8398" i="3"/>
  <c r="H8399" i="3"/>
  <c r="H8400" i="3"/>
  <c r="H8401" i="3"/>
  <c r="H8402" i="3"/>
  <c r="J8394" i="3"/>
  <c r="J8395" i="3"/>
  <c r="J8396" i="3"/>
  <c r="J8397" i="3"/>
  <c r="J8398" i="3"/>
  <c r="J8399" i="3"/>
  <c r="J8400" i="3"/>
  <c r="J8401" i="3"/>
  <c r="J8402" i="3"/>
  <c r="K8394" i="3"/>
  <c r="K8395" i="3"/>
  <c r="K8396" i="3"/>
  <c r="K8397" i="3"/>
  <c r="K8398" i="3"/>
  <c r="K8399" i="3"/>
  <c r="K8400" i="3"/>
  <c r="K8401" i="3"/>
  <c r="K8402" i="3"/>
  <c r="M8394" i="3"/>
  <c r="N8394" i="3" s="1"/>
  <c r="M8395" i="3"/>
  <c r="N8395" i="3" s="1"/>
  <c r="M8396" i="3"/>
  <c r="N8396" i="3" s="1"/>
  <c r="M8397" i="3"/>
  <c r="N8397" i="3" s="1"/>
  <c r="M8398" i="3"/>
  <c r="N8398" i="3" s="1"/>
  <c r="M8399" i="3"/>
  <c r="N8399" i="3" s="1"/>
  <c r="M8400" i="3"/>
  <c r="N8400" i="3" s="1"/>
  <c r="M8401" i="3"/>
  <c r="N8401" i="3" s="1"/>
  <c r="M8402" i="3"/>
  <c r="N8402" i="3" s="1"/>
  <c r="A8403" i="3"/>
  <c r="A8404" i="3"/>
  <c r="A8405" i="3"/>
  <c r="A8406" i="3"/>
  <c r="A8407" i="3"/>
  <c r="A8408" i="3"/>
  <c r="A8409" i="3"/>
  <c r="A8410" i="3"/>
  <c r="A8411" i="3"/>
  <c r="B8403" i="3"/>
  <c r="B8404" i="3"/>
  <c r="B8405" i="3"/>
  <c r="B8406" i="3"/>
  <c r="B8407" i="3"/>
  <c r="B8408" i="3"/>
  <c r="B8409" i="3"/>
  <c r="B8410" i="3"/>
  <c r="B8411" i="3"/>
  <c r="F8403" i="3"/>
  <c r="F8404" i="3"/>
  <c r="F8405" i="3"/>
  <c r="F8406" i="3"/>
  <c r="F8407" i="3"/>
  <c r="F8408" i="3"/>
  <c r="F8409" i="3"/>
  <c r="F8410" i="3"/>
  <c r="F8411" i="3"/>
  <c r="G8403" i="3"/>
  <c r="G8404" i="3"/>
  <c r="G8405" i="3"/>
  <c r="G8406" i="3"/>
  <c r="G8407" i="3"/>
  <c r="G8408" i="3"/>
  <c r="G8409" i="3"/>
  <c r="G8410" i="3"/>
  <c r="G8411" i="3"/>
  <c r="H8403" i="3"/>
  <c r="H8404" i="3"/>
  <c r="H8405" i="3"/>
  <c r="H8406" i="3"/>
  <c r="H8407" i="3"/>
  <c r="H8408" i="3"/>
  <c r="H8409" i="3"/>
  <c r="H8410" i="3"/>
  <c r="H8411" i="3"/>
  <c r="J8403" i="3"/>
  <c r="J8404" i="3"/>
  <c r="J8405" i="3"/>
  <c r="J8406" i="3"/>
  <c r="J8407" i="3"/>
  <c r="J8408" i="3"/>
  <c r="J8409" i="3"/>
  <c r="J8410" i="3"/>
  <c r="J8411" i="3"/>
  <c r="K8403" i="3"/>
  <c r="K8404" i="3"/>
  <c r="K8405" i="3"/>
  <c r="K8406" i="3"/>
  <c r="K8407" i="3"/>
  <c r="K8408" i="3"/>
  <c r="K8409" i="3"/>
  <c r="K8410" i="3"/>
  <c r="K8411" i="3"/>
  <c r="M8403" i="3"/>
  <c r="N8403" i="3" s="1"/>
  <c r="M8404" i="3"/>
  <c r="N8404" i="3" s="1"/>
  <c r="M8405" i="3"/>
  <c r="N8405" i="3" s="1"/>
  <c r="M8406" i="3"/>
  <c r="N8406" i="3" s="1"/>
  <c r="M8407" i="3"/>
  <c r="N8407" i="3" s="1"/>
  <c r="M8408" i="3"/>
  <c r="N8408" i="3" s="1"/>
  <c r="M8409" i="3"/>
  <c r="N8409" i="3" s="1"/>
  <c r="M8410" i="3"/>
  <c r="N8410" i="3" s="1"/>
  <c r="M8411" i="3"/>
  <c r="N8411" i="3" s="1"/>
  <c r="A8412" i="3"/>
  <c r="A8413" i="3"/>
  <c r="A8414" i="3"/>
  <c r="A8415" i="3"/>
  <c r="A8416" i="3"/>
  <c r="A8417" i="3"/>
  <c r="A8418" i="3"/>
  <c r="A8419" i="3"/>
  <c r="A8420" i="3"/>
  <c r="B8412" i="3"/>
  <c r="B8413" i="3"/>
  <c r="B8414" i="3"/>
  <c r="B8415" i="3"/>
  <c r="B8416" i="3"/>
  <c r="B8417" i="3"/>
  <c r="B8418" i="3"/>
  <c r="B8419" i="3"/>
  <c r="B8420" i="3"/>
  <c r="F8412" i="3"/>
  <c r="F8413" i="3"/>
  <c r="F8414" i="3"/>
  <c r="F8415" i="3"/>
  <c r="F8416" i="3"/>
  <c r="F8417" i="3"/>
  <c r="F8418" i="3"/>
  <c r="F8419" i="3"/>
  <c r="F8420" i="3"/>
  <c r="G8412" i="3"/>
  <c r="G8413" i="3"/>
  <c r="G8414" i="3"/>
  <c r="G8415" i="3"/>
  <c r="G8416" i="3"/>
  <c r="G8417" i="3"/>
  <c r="G8418" i="3"/>
  <c r="G8419" i="3"/>
  <c r="G8420" i="3"/>
  <c r="H8412" i="3"/>
  <c r="H8413" i="3"/>
  <c r="H8414" i="3"/>
  <c r="H8415" i="3"/>
  <c r="H8416" i="3"/>
  <c r="H8417" i="3"/>
  <c r="H8418" i="3"/>
  <c r="H8419" i="3"/>
  <c r="H8420" i="3"/>
  <c r="J8412" i="3"/>
  <c r="J8413" i="3"/>
  <c r="J8414" i="3"/>
  <c r="J8415" i="3"/>
  <c r="J8416" i="3"/>
  <c r="J8417" i="3"/>
  <c r="J8418" i="3"/>
  <c r="J8419" i="3"/>
  <c r="J8420" i="3"/>
  <c r="K8412" i="3"/>
  <c r="K8413" i="3"/>
  <c r="K8414" i="3"/>
  <c r="K8415" i="3"/>
  <c r="K8416" i="3"/>
  <c r="K8417" i="3"/>
  <c r="K8418" i="3"/>
  <c r="K8419" i="3"/>
  <c r="K8420" i="3"/>
  <c r="M8412" i="3"/>
  <c r="N8412" i="3" s="1"/>
  <c r="M8413" i="3"/>
  <c r="N8413" i="3" s="1"/>
  <c r="M8414" i="3"/>
  <c r="N8414" i="3" s="1"/>
  <c r="M8415" i="3"/>
  <c r="N8415" i="3" s="1"/>
  <c r="M8416" i="3"/>
  <c r="N8416" i="3" s="1"/>
  <c r="M8417" i="3"/>
  <c r="N8417" i="3" s="1"/>
  <c r="M8418" i="3"/>
  <c r="N8418" i="3" s="1"/>
  <c r="M8419" i="3"/>
  <c r="N8419" i="3" s="1"/>
  <c r="M8420" i="3"/>
  <c r="N8420" i="3" s="1"/>
  <c r="A8421" i="3"/>
  <c r="A8422" i="3"/>
  <c r="A8423" i="3"/>
  <c r="A8424" i="3"/>
  <c r="A8425" i="3"/>
  <c r="A8426" i="3"/>
  <c r="A8427" i="3"/>
  <c r="A8428" i="3"/>
  <c r="A8429" i="3"/>
  <c r="B8421" i="3"/>
  <c r="B8422" i="3"/>
  <c r="B8423" i="3"/>
  <c r="B8424" i="3"/>
  <c r="B8425" i="3"/>
  <c r="B8426" i="3"/>
  <c r="B8427" i="3"/>
  <c r="B8428" i="3"/>
  <c r="B8429" i="3"/>
  <c r="F8421" i="3"/>
  <c r="F8422" i="3"/>
  <c r="F8423" i="3"/>
  <c r="F8424" i="3"/>
  <c r="F8425" i="3"/>
  <c r="F8426" i="3"/>
  <c r="F8427" i="3"/>
  <c r="F8428" i="3"/>
  <c r="F8429" i="3"/>
  <c r="G8421" i="3"/>
  <c r="G8422" i="3"/>
  <c r="G8423" i="3"/>
  <c r="G8424" i="3"/>
  <c r="G8425" i="3"/>
  <c r="G8426" i="3"/>
  <c r="G8427" i="3"/>
  <c r="G8428" i="3"/>
  <c r="G8429" i="3"/>
  <c r="H8421" i="3"/>
  <c r="H8422" i="3"/>
  <c r="H8423" i="3"/>
  <c r="H8424" i="3"/>
  <c r="H8425" i="3"/>
  <c r="H8426" i="3"/>
  <c r="H8427" i="3"/>
  <c r="H8428" i="3"/>
  <c r="H8429" i="3"/>
  <c r="J8421" i="3"/>
  <c r="J8422" i="3"/>
  <c r="J8423" i="3"/>
  <c r="J8424" i="3"/>
  <c r="J8425" i="3"/>
  <c r="J8426" i="3"/>
  <c r="J8427" i="3"/>
  <c r="J8428" i="3"/>
  <c r="J8429" i="3"/>
  <c r="K8421" i="3"/>
  <c r="K8422" i="3"/>
  <c r="K8423" i="3"/>
  <c r="K8424" i="3"/>
  <c r="K8425" i="3"/>
  <c r="K8426" i="3"/>
  <c r="K8427" i="3"/>
  <c r="K8428" i="3"/>
  <c r="K8429" i="3"/>
  <c r="M8421" i="3"/>
  <c r="N8421" i="3" s="1"/>
  <c r="M8422" i="3"/>
  <c r="N8422" i="3" s="1"/>
  <c r="M8423" i="3"/>
  <c r="N8423" i="3" s="1"/>
  <c r="M8424" i="3"/>
  <c r="N8424" i="3" s="1"/>
  <c r="M8425" i="3"/>
  <c r="N8425" i="3" s="1"/>
  <c r="M8426" i="3"/>
  <c r="N8426" i="3" s="1"/>
  <c r="M8427" i="3"/>
  <c r="N8427" i="3" s="1"/>
  <c r="M8428" i="3"/>
  <c r="N8428" i="3" s="1"/>
  <c r="M8429" i="3"/>
  <c r="N8429" i="3" s="1"/>
  <c r="A8430" i="3"/>
  <c r="A8431" i="3"/>
  <c r="A8432" i="3"/>
  <c r="A8433" i="3"/>
  <c r="A8434" i="3"/>
  <c r="A8435" i="3"/>
  <c r="A8436" i="3"/>
  <c r="A8437" i="3"/>
  <c r="A8438" i="3"/>
  <c r="B8430" i="3"/>
  <c r="B8431" i="3"/>
  <c r="B8432" i="3"/>
  <c r="B8433" i="3"/>
  <c r="B8434" i="3"/>
  <c r="B8435" i="3"/>
  <c r="B8436" i="3"/>
  <c r="B8437" i="3"/>
  <c r="B8438" i="3"/>
  <c r="F8430" i="3"/>
  <c r="F8431" i="3"/>
  <c r="F8432" i="3"/>
  <c r="F8433" i="3"/>
  <c r="F8434" i="3"/>
  <c r="F8435" i="3"/>
  <c r="F8436" i="3"/>
  <c r="F8437" i="3"/>
  <c r="F8438" i="3"/>
  <c r="G8430" i="3"/>
  <c r="G8431" i="3"/>
  <c r="G8432" i="3"/>
  <c r="G8433" i="3"/>
  <c r="G8434" i="3"/>
  <c r="G8435" i="3"/>
  <c r="G8436" i="3"/>
  <c r="G8437" i="3"/>
  <c r="G8438" i="3"/>
  <c r="H8430" i="3"/>
  <c r="H8431" i="3"/>
  <c r="H8432" i="3"/>
  <c r="H8433" i="3"/>
  <c r="H8434" i="3"/>
  <c r="H8435" i="3"/>
  <c r="H8436" i="3"/>
  <c r="H8437" i="3"/>
  <c r="H8438" i="3"/>
  <c r="J8430" i="3"/>
  <c r="J8431" i="3"/>
  <c r="J8432" i="3"/>
  <c r="J8433" i="3"/>
  <c r="J8434" i="3"/>
  <c r="J8435" i="3"/>
  <c r="J8436" i="3"/>
  <c r="J8437" i="3"/>
  <c r="J8438" i="3"/>
  <c r="K8430" i="3"/>
  <c r="K8431" i="3"/>
  <c r="K8432" i="3"/>
  <c r="K8433" i="3"/>
  <c r="K8434" i="3"/>
  <c r="K8435" i="3"/>
  <c r="K8436" i="3"/>
  <c r="K8437" i="3"/>
  <c r="K8438" i="3"/>
  <c r="M8430" i="3"/>
  <c r="N8430" i="3" s="1"/>
  <c r="M8431" i="3"/>
  <c r="N8431" i="3" s="1"/>
  <c r="M8432" i="3"/>
  <c r="N8432" i="3" s="1"/>
  <c r="M8433" i="3"/>
  <c r="N8433" i="3" s="1"/>
  <c r="M8434" i="3"/>
  <c r="N8434" i="3" s="1"/>
  <c r="M8435" i="3"/>
  <c r="N8435" i="3" s="1"/>
  <c r="M8436" i="3"/>
  <c r="N8436" i="3" s="1"/>
  <c r="M8437" i="3"/>
  <c r="N8437" i="3" s="1"/>
  <c r="M8438" i="3"/>
  <c r="N8438" i="3" s="1"/>
  <c r="A8439" i="3"/>
  <c r="A8440" i="3"/>
  <c r="A8441" i="3"/>
  <c r="A8442" i="3"/>
  <c r="A8443" i="3"/>
  <c r="A8444" i="3"/>
  <c r="A8445" i="3"/>
  <c r="A8446" i="3"/>
  <c r="A8447" i="3"/>
  <c r="B8439" i="3"/>
  <c r="B8440" i="3"/>
  <c r="B8441" i="3"/>
  <c r="B8442" i="3"/>
  <c r="B8443" i="3"/>
  <c r="B8444" i="3"/>
  <c r="B8445" i="3"/>
  <c r="B8446" i="3"/>
  <c r="B8447" i="3"/>
  <c r="F8439" i="3"/>
  <c r="F8440" i="3"/>
  <c r="F8441" i="3"/>
  <c r="F8442" i="3"/>
  <c r="F8443" i="3"/>
  <c r="F8444" i="3"/>
  <c r="F8445" i="3"/>
  <c r="F8446" i="3"/>
  <c r="F8447" i="3"/>
  <c r="G8439" i="3"/>
  <c r="G8440" i="3"/>
  <c r="G8441" i="3"/>
  <c r="G8442" i="3"/>
  <c r="G8443" i="3"/>
  <c r="G8444" i="3"/>
  <c r="G8445" i="3"/>
  <c r="G8446" i="3"/>
  <c r="G8447" i="3"/>
  <c r="H8439" i="3"/>
  <c r="H8440" i="3"/>
  <c r="H8441" i="3"/>
  <c r="H8442" i="3"/>
  <c r="H8443" i="3"/>
  <c r="H8444" i="3"/>
  <c r="H8445" i="3"/>
  <c r="H8446" i="3"/>
  <c r="H8447" i="3"/>
  <c r="J8439" i="3"/>
  <c r="J8440" i="3"/>
  <c r="J8441" i="3"/>
  <c r="J8442" i="3"/>
  <c r="J8443" i="3"/>
  <c r="J8444" i="3"/>
  <c r="J8445" i="3"/>
  <c r="J8446" i="3"/>
  <c r="J8447" i="3"/>
  <c r="K8439" i="3"/>
  <c r="K8440" i="3"/>
  <c r="K8441" i="3"/>
  <c r="K8442" i="3"/>
  <c r="K8443" i="3"/>
  <c r="K8444" i="3"/>
  <c r="K8445" i="3"/>
  <c r="K8446" i="3"/>
  <c r="K8447" i="3"/>
  <c r="M8439" i="3"/>
  <c r="N8439" i="3" s="1"/>
  <c r="M8440" i="3"/>
  <c r="N8440" i="3" s="1"/>
  <c r="M8441" i="3"/>
  <c r="N8441" i="3" s="1"/>
  <c r="M8442" i="3"/>
  <c r="N8442" i="3" s="1"/>
  <c r="M8443" i="3"/>
  <c r="N8443" i="3" s="1"/>
  <c r="M8444" i="3"/>
  <c r="N8444" i="3" s="1"/>
  <c r="M8445" i="3"/>
  <c r="N8445" i="3" s="1"/>
  <c r="M8446" i="3"/>
  <c r="N8446" i="3" s="1"/>
  <c r="M8447" i="3"/>
  <c r="N8447" i="3" s="1"/>
  <c r="A8448" i="3"/>
  <c r="A8449" i="3"/>
  <c r="A8450" i="3"/>
  <c r="A8451" i="3"/>
  <c r="A8452" i="3"/>
  <c r="A8453" i="3"/>
  <c r="A8454" i="3"/>
  <c r="A8455" i="3"/>
  <c r="A8456" i="3"/>
  <c r="B8448" i="3"/>
  <c r="B8449" i="3"/>
  <c r="B8450" i="3"/>
  <c r="B8451" i="3"/>
  <c r="B8452" i="3"/>
  <c r="B8453" i="3"/>
  <c r="B8454" i="3"/>
  <c r="B8455" i="3"/>
  <c r="B8456" i="3"/>
  <c r="F8448" i="3"/>
  <c r="F8449" i="3"/>
  <c r="F8450" i="3"/>
  <c r="F8451" i="3"/>
  <c r="F8452" i="3"/>
  <c r="F8453" i="3"/>
  <c r="F8454" i="3"/>
  <c r="F8455" i="3"/>
  <c r="F8456" i="3"/>
  <c r="G8448" i="3"/>
  <c r="G8449" i="3"/>
  <c r="G8450" i="3"/>
  <c r="G8451" i="3"/>
  <c r="G8452" i="3"/>
  <c r="G8453" i="3"/>
  <c r="G8454" i="3"/>
  <c r="G8455" i="3"/>
  <c r="G8456" i="3"/>
  <c r="H8448" i="3"/>
  <c r="H8449" i="3"/>
  <c r="H8450" i="3"/>
  <c r="H8451" i="3"/>
  <c r="H8452" i="3"/>
  <c r="H8453" i="3"/>
  <c r="H8454" i="3"/>
  <c r="H8455" i="3"/>
  <c r="H8456" i="3"/>
  <c r="J8448" i="3"/>
  <c r="J8449" i="3"/>
  <c r="J8450" i="3"/>
  <c r="J8451" i="3"/>
  <c r="J8452" i="3"/>
  <c r="J8453" i="3"/>
  <c r="J8454" i="3"/>
  <c r="J8455" i="3"/>
  <c r="J8456" i="3"/>
  <c r="K8448" i="3"/>
  <c r="K8449" i="3"/>
  <c r="K8450" i="3"/>
  <c r="K8451" i="3"/>
  <c r="K8452" i="3"/>
  <c r="K8453" i="3"/>
  <c r="K8454" i="3"/>
  <c r="K8455" i="3"/>
  <c r="K8456" i="3"/>
  <c r="M8448" i="3"/>
  <c r="N8448" i="3" s="1"/>
  <c r="M8449" i="3"/>
  <c r="N8449" i="3" s="1"/>
  <c r="M8450" i="3"/>
  <c r="N8450" i="3" s="1"/>
  <c r="M8451" i="3"/>
  <c r="N8451" i="3" s="1"/>
  <c r="M8452" i="3"/>
  <c r="N8452" i="3" s="1"/>
  <c r="M8453" i="3"/>
  <c r="N8453" i="3" s="1"/>
  <c r="M8454" i="3"/>
  <c r="N8454" i="3" s="1"/>
  <c r="M8455" i="3"/>
  <c r="N8455" i="3" s="1"/>
  <c r="M8456" i="3"/>
  <c r="N8456" i="3" s="1"/>
  <c r="A8457" i="3"/>
  <c r="A8458" i="3"/>
  <c r="A8459" i="3"/>
  <c r="A8460" i="3"/>
  <c r="A8461" i="3"/>
  <c r="A8462" i="3"/>
  <c r="A8463" i="3"/>
  <c r="A8464" i="3"/>
  <c r="A8465" i="3"/>
  <c r="B8457" i="3"/>
  <c r="B8458" i="3"/>
  <c r="B8459" i="3"/>
  <c r="B8460" i="3"/>
  <c r="B8461" i="3"/>
  <c r="B8462" i="3"/>
  <c r="B8463" i="3"/>
  <c r="B8464" i="3"/>
  <c r="B8465" i="3"/>
  <c r="F8457" i="3"/>
  <c r="F8458" i="3"/>
  <c r="F8459" i="3"/>
  <c r="F8460" i="3"/>
  <c r="F8461" i="3"/>
  <c r="F8462" i="3"/>
  <c r="F8463" i="3"/>
  <c r="F8464" i="3"/>
  <c r="F8465" i="3"/>
  <c r="G8457" i="3"/>
  <c r="G8458" i="3"/>
  <c r="G8459" i="3"/>
  <c r="G8460" i="3"/>
  <c r="G8461" i="3"/>
  <c r="G8462" i="3"/>
  <c r="G8463" i="3"/>
  <c r="G8464" i="3"/>
  <c r="G8465" i="3"/>
  <c r="H8457" i="3"/>
  <c r="H8458" i="3"/>
  <c r="H8459" i="3"/>
  <c r="H8460" i="3"/>
  <c r="H8461" i="3"/>
  <c r="H8462" i="3"/>
  <c r="H8463" i="3"/>
  <c r="H8464" i="3"/>
  <c r="H8465" i="3"/>
  <c r="J8457" i="3"/>
  <c r="J8458" i="3"/>
  <c r="J8459" i="3"/>
  <c r="J8460" i="3"/>
  <c r="J8461" i="3"/>
  <c r="J8462" i="3"/>
  <c r="J8463" i="3"/>
  <c r="J8464" i="3"/>
  <c r="J8465" i="3"/>
  <c r="K8457" i="3"/>
  <c r="K8458" i="3"/>
  <c r="K8459" i="3"/>
  <c r="K8460" i="3"/>
  <c r="K8461" i="3"/>
  <c r="K8462" i="3"/>
  <c r="K8463" i="3"/>
  <c r="K8464" i="3"/>
  <c r="K8465" i="3"/>
  <c r="M8457" i="3"/>
  <c r="N8457" i="3" s="1"/>
  <c r="M8458" i="3"/>
  <c r="N8458" i="3" s="1"/>
  <c r="M8459" i="3"/>
  <c r="N8459" i="3" s="1"/>
  <c r="M8460" i="3"/>
  <c r="N8460" i="3" s="1"/>
  <c r="M8461" i="3"/>
  <c r="N8461" i="3" s="1"/>
  <c r="M8462" i="3"/>
  <c r="N8462" i="3" s="1"/>
  <c r="M8463" i="3"/>
  <c r="N8463" i="3" s="1"/>
  <c r="M8464" i="3"/>
  <c r="N8464" i="3" s="1"/>
  <c r="M8465" i="3"/>
  <c r="N8465" i="3" s="1"/>
  <c r="A8466" i="3"/>
  <c r="A8467" i="3"/>
  <c r="A8468" i="3"/>
  <c r="A8469" i="3"/>
  <c r="A8470" i="3"/>
  <c r="A8471" i="3"/>
  <c r="A8472" i="3"/>
  <c r="A8473" i="3"/>
  <c r="A8474" i="3"/>
  <c r="B8466" i="3"/>
  <c r="B8467" i="3"/>
  <c r="B8468" i="3"/>
  <c r="B8469" i="3"/>
  <c r="B8470" i="3"/>
  <c r="B8471" i="3"/>
  <c r="B8472" i="3"/>
  <c r="B8473" i="3"/>
  <c r="B8474" i="3"/>
  <c r="F8466" i="3"/>
  <c r="F8467" i="3"/>
  <c r="F8468" i="3"/>
  <c r="F8469" i="3"/>
  <c r="F8470" i="3"/>
  <c r="F8471" i="3"/>
  <c r="F8472" i="3"/>
  <c r="F8473" i="3"/>
  <c r="F8474" i="3"/>
  <c r="G8466" i="3"/>
  <c r="G8467" i="3"/>
  <c r="G8468" i="3"/>
  <c r="G8469" i="3"/>
  <c r="G8470" i="3"/>
  <c r="G8471" i="3"/>
  <c r="G8472" i="3"/>
  <c r="G8473" i="3"/>
  <c r="G8474" i="3"/>
  <c r="H8466" i="3"/>
  <c r="H8467" i="3"/>
  <c r="H8468" i="3"/>
  <c r="H8469" i="3"/>
  <c r="H8470" i="3"/>
  <c r="H8471" i="3"/>
  <c r="H8472" i="3"/>
  <c r="H8473" i="3"/>
  <c r="H8474" i="3"/>
  <c r="J8466" i="3"/>
  <c r="J8467" i="3"/>
  <c r="J8468" i="3"/>
  <c r="J8469" i="3"/>
  <c r="J8470" i="3"/>
  <c r="J8471" i="3"/>
  <c r="J8472" i="3"/>
  <c r="J8473" i="3"/>
  <c r="J8474" i="3"/>
  <c r="K8466" i="3"/>
  <c r="K8467" i="3"/>
  <c r="K8468" i="3"/>
  <c r="K8469" i="3"/>
  <c r="K8470" i="3"/>
  <c r="K8471" i="3"/>
  <c r="K8472" i="3"/>
  <c r="K8473" i="3"/>
  <c r="K8474" i="3"/>
  <c r="M8466" i="3"/>
  <c r="N8466" i="3" s="1"/>
  <c r="M8467" i="3"/>
  <c r="N8467" i="3" s="1"/>
  <c r="M8468" i="3"/>
  <c r="N8468" i="3" s="1"/>
  <c r="M8469" i="3"/>
  <c r="N8469" i="3" s="1"/>
  <c r="M8470" i="3"/>
  <c r="N8470" i="3" s="1"/>
  <c r="M8471" i="3"/>
  <c r="N8471" i="3" s="1"/>
  <c r="M8472" i="3"/>
  <c r="N8472" i="3" s="1"/>
  <c r="M8473" i="3"/>
  <c r="N8473" i="3" s="1"/>
  <c r="M8474" i="3"/>
  <c r="N8474" i="3" s="1"/>
  <c r="P96" i="17"/>
  <c r="P97" i="17"/>
  <c r="P34" i="17"/>
  <c r="A8354" i="3"/>
  <c r="B8354" i="3"/>
  <c r="F8354" i="3"/>
  <c r="G8354" i="3"/>
  <c r="H8354" i="3"/>
  <c r="J8354" i="3"/>
  <c r="K8354" i="3"/>
  <c r="M8354" i="3"/>
  <c r="N8354" i="3" s="1"/>
  <c r="P13" i="17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M8355" i="3"/>
  <c r="M8356" i="3"/>
  <c r="N8356" i="3" s="1"/>
  <c r="M8357" i="3"/>
  <c r="N8357" i="3" s="1"/>
  <c r="M8358" i="3"/>
  <c r="N8358" i="3" s="1"/>
  <c r="M8359" i="3"/>
  <c r="N8359" i="3" s="1"/>
  <c r="M8360" i="3"/>
  <c r="N8360" i="3" s="1"/>
  <c r="M8361" i="3"/>
  <c r="N8361" i="3" s="1"/>
  <c r="M8362" i="3"/>
  <c r="N8362" i="3" s="1"/>
  <c r="M8363" i="3"/>
  <c r="N8363" i="3" s="1"/>
  <c r="M8364" i="3"/>
  <c r="N8364" i="3" s="1"/>
  <c r="M8365" i="3"/>
  <c r="N8365" i="3" s="1"/>
  <c r="M8366" i="3"/>
  <c r="N8366" i="3" s="1"/>
  <c r="N8355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M8367" i="3"/>
  <c r="M8368" i="3"/>
  <c r="M8369" i="3"/>
  <c r="N8369" i="3" s="1"/>
  <c r="M8370" i="3"/>
  <c r="N8370" i="3" s="1"/>
  <c r="M8371" i="3"/>
  <c r="N8371" i="3" s="1"/>
  <c r="M8372" i="3"/>
  <c r="N8372" i="3" s="1"/>
  <c r="M8373" i="3"/>
  <c r="N8373" i="3" s="1"/>
  <c r="M8374" i="3"/>
  <c r="N8374" i="3" s="1"/>
  <c r="M8375" i="3"/>
  <c r="N8375" i="3" s="1"/>
  <c r="M8376" i="3"/>
  <c r="N8376" i="3" s="1"/>
  <c r="M8377" i="3"/>
  <c r="N8377" i="3" s="1"/>
  <c r="M8378" i="3"/>
  <c r="N8378" i="3" s="1"/>
  <c r="N8367" i="3"/>
  <c r="N836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M8379" i="3"/>
  <c r="M8380" i="3"/>
  <c r="N8380" i="3" s="1"/>
  <c r="M8381" i="3"/>
  <c r="N8381" i="3" s="1"/>
  <c r="M8382" i="3"/>
  <c r="N8382" i="3" s="1"/>
  <c r="M8383" i="3"/>
  <c r="N8383" i="3" s="1"/>
  <c r="M8384" i="3"/>
  <c r="N8384" i="3" s="1"/>
  <c r="M8385" i="3"/>
  <c r="N8385" i="3" s="1"/>
  <c r="M8386" i="3"/>
  <c r="N8386" i="3" s="1"/>
  <c r="M8387" i="3"/>
  <c r="N8387" i="3" s="1"/>
  <c r="M8388" i="3"/>
  <c r="N8388" i="3" s="1"/>
  <c r="M8389" i="3"/>
  <c r="N8389" i="3" s="1"/>
  <c r="M8390" i="3"/>
  <c r="N8390" i="3" s="1"/>
  <c r="N8379" i="3"/>
  <c r="P84" i="17"/>
  <c r="P75" i="17"/>
  <c r="P70" i="17"/>
  <c r="P65" i="17"/>
  <c r="P60" i="17"/>
  <c r="P55" i="17"/>
  <c r="P50" i="17"/>
  <c r="P43" i="17"/>
  <c r="P39" i="17"/>
  <c r="P29" i="17"/>
  <c r="P24" i="17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M8293" i="3"/>
  <c r="M8294" i="3"/>
  <c r="M8295" i="3"/>
  <c r="M8296" i="3"/>
  <c r="N8296" i="3" s="1"/>
  <c r="M8297" i="3"/>
  <c r="N8297" i="3" s="1"/>
  <c r="M8298" i="3"/>
  <c r="N8298" i="3" s="1"/>
  <c r="M8299" i="3"/>
  <c r="N8299" i="3" s="1"/>
  <c r="M8300" i="3"/>
  <c r="N8300" i="3" s="1"/>
  <c r="M8301" i="3"/>
  <c r="N8301" i="3" s="1"/>
  <c r="M8302" i="3"/>
  <c r="N8302" i="3" s="1"/>
  <c r="M8303" i="3"/>
  <c r="N8303" i="3" s="1"/>
  <c r="M8304" i="3"/>
  <c r="N8304" i="3" s="1"/>
  <c r="N8293" i="3"/>
  <c r="N8294" i="3"/>
  <c r="N8295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M8305" i="3"/>
  <c r="N8305" i="3" s="1"/>
  <c r="M8306" i="3"/>
  <c r="N8306" i="3" s="1"/>
  <c r="M8307" i="3"/>
  <c r="N8307" i="3" s="1"/>
  <c r="M8308" i="3"/>
  <c r="N8308" i="3" s="1"/>
  <c r="M8309" i="3"/>
  <c r="N8309" i="3" s="1"/>
  <c r="M8310" i="3"/>
  <c r="N8310" i="3" s="1"/>
  <c r="M8311" i="3"/>
  <c r="N8311" i="3" s="1"/>
  <c r="M8312" i="3"/>
  <c r="N8312" i="3" s="1"/>
  <c r="M8313" i="3"/>
  <c r="N8313" i="3" s="1"/>
  <c r="M8314" i="3"/>
  <c r="N8314" i="3" s="1"/>
  <c r="M8315" i="3"/>
  <c r="N8315" i="3" s="1"/>
  <c r="M8316" i="3"/>
  <c r="N8316" i="3" s="1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M8317" i="3"/>
  <c r="N8317" i="3" s="1"/>
  <c r="M8318" i="3"/>
  <c r="N8318" i="3" s="1"/>
  <c r="M8319" i="3"/>
  <c r="N8319" i="3" s="1"/>
  <c r="M8320" i="3"/>
  <c r="N8320" i="3" s="1"/>
  <c r="M8321" i="3"/>
  <c r="N8321" i="3" s="1"/>
  <c r="M8322" i="3"/>
  <c r="N8322" i="3" s="1"/>
  <c r="M8323" i="3"/>
  <c r="N8323" i="3" s="1"/>
  <c r="M8324" i="3"/>
  <c r="N8324" i="3" s="1"/>
  <c r="M8325" i="3"/>
  <c r="N8325" i="3" s="1"/>
  <c r="M8326" i="3"/>
  <c r="N8326" i="3" s="1"/>
  <c r="M8327" i="3"/>
  <c r="N8327" i="3" s="1"/>
  <c r="M8328" i="3"/>
  <c r="N8328" i="3" s="1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M8329" i="3"/>
  <c r="N8329" i="3" s="1"/>
  <c r="M8330" i="3"/>
  <c r="N8330" i="3" s="1"/>
  <c r="M8331" i="3"/>
  <c r="N8331" i="3" s="1"/>
  <c r="M8332" i="3"/>
  <c r="N8332" i="3" s="1"/>
  <c r="M8333" i="3"/>
  <c r="N8333" i="3" s="1"/>
  <c r="M8334" i="3"/>
  <c r="N8334" i="3" s="1"/>
  <c r="M8335" i="3"/>
  <c r="N8335" i="3" s="1"/>
  <c r="M8336" i="3"/>
  <c r="N8336" i="3" s="1"/>
  <c r="M8337" i="3"/>
  <c r="N8337" i="3" s="1"/>
  <c r="M8338" i="3"/>
  <c r="N8338" i="3" s="1"/>
  <c r="M8339" i="3"/>
  <c r="N8339" i="3" s="1"/>
  <c r="M8340" i="3"/>
  <c r="N8340" i="3" s="1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M8341" i="3"/>
  <c r="M8342" i="3"/>
  <c r="M8343" i="3"/>
  <c r="M8344" i="3"/>
  <c r="N8344" i="3" s="1"/>
  <c r="M8345" i="3"/>
  <c r="N8345" i="3" s="1"/>
  <c r="M8346" i="3"/>
  <c r="N8346" i="3" s="1"/>
  <c r="M8347" i="3"/>
  <c r="N8347" i="3" s="1"/>
  <c r="M8348" i="3"/>
  <c r="N8348" i="3" s="1"/>
  <c r="M8349" i="3"/>
  <c r="N8349" i="3" s="1"/>
  <c r="M8350" i="3"/>
  <c r="N8350" i="3" s="1"/>
  <c r="M8351" i="3"/>
  <c r="N8351" i="3" s="1"/>
  <c r="M8352" i="3"/>
  <c r="N8352" i="3" s="1"/>
  <c r="N8341" i="3"/>
  <c r="N8342" i="3"/>
  <c r="N8343" i="3"/>
  <c r="P19" i="17"/>
  <c r="P9" i="17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M8245" i="3"/>
  <c r="N8245" i="3" s="1"/>
  <c r="M8246" i="3"/>
  <c r="N8246" i="3" s="1"/>
  <c r="M8247" i="3"/>
  <c r="N8247" i="3" s="1"/>
  <c r="M8248" i="3"/>
  <c r="N8248" i="3" s="1"/>
  <c r="M8249" i="3"/>
  <c r="N8249" i="3" s="1"/>
  <c r="M8250" i="3"/>
  <c r="N8250" i="3" s="1"/>
  <c r="M8251" i="3"/>
  <c r="N8251" i="3" s="1"/>
  <c r="M8252" i="3"/>
  <c r="N8252" i="3" s="1"/>
  <c r="M8253" i="3"/>
  <c r="N8253" i="3" s="1"/>
  <c r="M8254" i="3"/>
  <c r="N8254" i="3" s="1"/>
  <c r="M8255" i="3"/>
  <c r="N8255" i="3" s="1"/>
  <c r="M8256" i="3"/>
  <c r="N8256" i="3" s="1"/>
  <c r="M8257" i="3"/>
  <c r="N8257" i="3" s="1"/>
  <c r="M8258" i="3"/>
  <c r="N8258" i="3" s="1"/>
  <c r="M8259" i="3"/>
  <c r="N8259" i="3" s="1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M8260" i="3"/>
  <c r="N8260" i="3" s="1"/>
  <c r="M8261" i="3"/>
  <c r="N8261" i="3" s="1"/>
  <c r="M8262" i="3"/>
  <c r="N8262" i="3" s="1"/>
  <c r="M8263" i="3"/>
  <c r="N8263" i="3" s="1"/>
  <c r="M8264" i="3"/>
  <c r="N8264" i="3" s="1"/>
  <c r="M8265" i="3"/>
  <c r="N8265" i="3" s="1"/>
  <c r="M8266" i="3"/>
  <c r="N8266" i="3" s="1"/>
  <c r="M8267" i="3"/>
  <c r="N8267" i="3" s="1"/>
  <c r="M8268" i="3"/>
  <c r="N8268" i="3" s="1"/>
  <c r="M8269" i="3"/>
  <c r="N8269" i="3" s="1"/>
  <c r="M8270" i="3"/>
  <c r="N8270" i="3" s="1"/>
  <c r="M8271" i="3"/>
  <c r="N8271" i="3" s="1"/>
  <c r="M8272" i="3"/>
  <c r="N8272" i="3" s="1"/>
  <c r="M8273" i="3"/>
  <c r="N8273" i="3" s="1"/>
  <c r="M8274" i="3"/>
  <c r="N8274" i="3" s="1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M8275" i="3"/>
  <c r="N8275" i="3" s="1"/>
  <c r="M8276" i="3"/>
  <c r="N8276" i="3" s="1"/>
  <c r="M8277" i="3"/>
  <c r="N8277" i="3" s="1"/>
  <c r="M8278" i="3"/>
  <c r="N8278" i="3" s="1"/>
  <c r="M8279" i="3"/>
  <c r="N8279" i="3" s="1"/>
  <c r="M8280" i="3"/>
  <c r="N8280" i="3" s="1"/>
  <c r="M8281" i="3"/>
  <c r="N8281" i="3" s="1"/>
  <c r="M8282" i="3"/>
  <c r="N8282" i="3" s="1"/>
  <c r="M8283" i="3"/>
  <c r="N8283" i="3" s="1"/>
  <c r="M8284" i="3"/>
  <c r="N8284" i="3" s="1"/>
  <c r="M8285" i="3"/>
  <c r="N8285" i="3" s="1"/>
  <c r="M8286" i="3"/>
  <c r="N8286" i="3" s="1"/>
  <c r="M8287" i="3"/>
  <c r="N8287" i="3" s="1"/>
  <c r="M8288" i="3"/>
  <c r="N8288" i="3" s="1"/>
  <c r="M8289" i="3"/>
  <c r="N8289" i="3" s="1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M8211" i="3"/>
  <c r="N8211" i="3" s="1"/>
  <c r="M8212" i="3"/>
  <c r="N8212" i="3" s="1"/>
  <c r="M8213" i="3"/>
  <c r="N8213" i="3" s="1"/>
  <c r="M8214" i="3"/>
  <c r="N8214" i="3" s="1"/>
  <c r="M8215" i="3"/>
  <c r="N8215" i="3" s="1"/>
  <c r="M8216" i="3"/>
  <c r="N8216" i="3" s="1"/>
  <c r="M8217" i="3"/>
  <c r="N8217" i="3" s="1"/>
  <c r="M8218" i="3"/>
  <c r="N8218" i="3" s="1"/>
  <c r="M8219" i="3"/>
  <c r="N8219" i="3" s="1"/>
  <c r="M8220" i="3"/>
  <c r="N8220" i="3" s="1"/>
  <c r="M8221" i="3"/>
  <c r="N8221" i="3" s="1"/>
  <c r="M8222" i="3"/>
  <c r="N8222" i="3" s="1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M8223" i="3"/>
  <c r="N8223" i="3" s="1"/>
  <c r="M8224" i="3"/>
  <c r="N8224" i="3" s="1"/>
  <c r="M8225" i="3"/>
  <c r="N8225" i="3" s="1"/>
  <c r="M8226" i="3"/>
  <c r="N8226" i="3" s="1"/>
  <c r="M8227" i="3"/>
  <c r="N8227" i="3" s="1"/>
  <c r="M8228" i="3"/>
  <c r="N8228" i="3" s="1"/>
  <c r="M8229" i="3"/>
  <c r="N8229" i="3" s="1"/>
  <c r="M8230" i="3"/>
  <c r="N8230" i="3" s="1"/>
  <c r="M8231" i="3"/>
  <c r="N8231" i="3" s="1"/>
  <c r="M8232" i="3"/>
  <c r="N8232" i="3" s="1"/>
  <c r="M8233" i="3"/>
  <c r="N8233" i="3" s="1"/>
  <c r="M8234" i="3"/>
  <c r="N8234" i="3" s="1"/>
  <c r="A8235" i="3"/>
  <c r="A8236" i="3"/>
  <c r="A8237" i="3"/>
  <c r="A8238" i="3"/>
  <c r="A8239" i="3"/>
  <c r="A8240" i="3"/>
  <c r="A8241" i="3"/>
  <c r="A8242" i="3"/>
  <c r="A8243" i="3"/>
  <c r="A8244" i="3"/>
  <c r="A8290" i="3"/>
  <c r="A8291" i="3"/>
  <c r="B8235" i="3"/>
  <c r="B8236" i="3"/>
  <c r="B8237" i="3"/>
  <c r="B8238" i="3"/>
  <c r="B8239" i="3"/>
  <c r="B8240" i="3"/>
  <c r="B8241" i="3"/>
  <c r="B8242" i="3"/>
  <c r="B8243" i="3"/>
  <c r="B8244" i="3"/>
  <c r="B8290" i="3"/>
  <c r="B8291" i="3"/>
  <c r="F8235" i="3"/>
  <c r="F8236" i="3"/>
  <c r="F8237" i="3"/>
  <c r="F8238" i="3"/>
  <c r="F8239" i="3"/>
  <c r="F8240" i="3"/>
  <c r="F8241" i="3"/>
  <c r="F8242" i="3"/>
  <c r="F8243" i="3"/>
  <c r="F8244" i="3"/>
  <c r="F8290" i="3"/>
  <c r="F8291" i="3"/>
  <c r="G8235" i="3"/>
  <c r="G8236" i="3"/>
  <c r="G8237" i="3"/>
  <c r="G8238" i="3"/>
  <c r="G8239" i="3"/>
  <c r="G8240" i="3"/>
  <c r="G8241" i="3"/>
  <c r="G8242" i="3"/>
  <c r="G8243" i="3"/>
  <c r="G8244" i="3"/>
  <c r="G8290" i="3"/>
  <c r="G8291" i="3"/>
  <c r="H8235" i="3"/>
  <c r="H8236" i="3"/>
  <c r="H8237" i="3"/>
  <c r="H8238" i="3"/>
  <c r="H8239" i="3"/>
  <c r="H8240" i="3"/>
  <c r="H8241" i="3"/>
  <c r="H8242" i="3"/>
  <c r="H8243" i="3"/>
  <c r="H8244" i="3"/>
  <c r="H8290" i="3"/>
  <c r="H8291" i="3"/>
  <c r="J8235" i="3"/>
  <c r="J8236" i="3"/>
  <c r="J8237" i="3"/>
  <c r="J8238" i="3"/>
  <c r="J8239" i="3"/>
  <c r="J8240" i="3"/>
  <c r="J8241" i="3"/>
  <c r="J8242" i="3"/>
  <c r="J8243" i="3"/>
  <c r="J8244" i="3"/>
  <c r="J8290" i="3"/>
  <c r="J8291" i="3"/>
  <c r="K8235" i="3"/>
  <c r="K8236" i="3"/>
  <c r="K8237" i="3"/>
  <c r="K8238" i="3"/>
  <c r="K8239" i="3"/>
  <c r="K8240" i="3"/>
  <c r="K8241" i="3"/>
  <c r="K8242" i="3"/>
  <c r="K8243" i="3"/>
  <c r="K8244" i="3"/>
  <c r="K8290" i="3"/>
  <c r="K8291" i="3"/>
  <c r="M8235" i="3"/>
  <c r="N8235" i="3" s="1"/>
  <c r="M8236" i="3"/>
  <c r="N8236" i="3" s="1"/>
  <c r="M8237" i="3"/>
  <c r="N8237" i="3" s="1"/>
  <c r="M8238" i="3"/>
  <c r="N8238" i="3" s="1"/>
  <c r="M8239" i="3"/>
  <c r="N8239" i="3" s="1"/>
  <c r="M8240" i="3"/>
  <c r="N8240" i="3" s="1"/>
  <c r="M8241" i="3"/>
  <c r="N8241" i="3" s="1"/>
  <c r="M8242" i="3"/>
  <c r="N8242" i="3" s="1"/>
  <c r="M8243" i="3"/>
  <c r="N8243" i="3" s="1"/>
  <c r="M8244" i="3"/>
  <c r="N8244" i="3" s="1"/>
  <c r="M8290" i="3"/>
  <c r="N8290" i="3" s="1"/>
  <c r="M8291" i="3"/>
  <c r="N8291" i="3" s="1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M8112" i="3"/>
  <c r="N8112" i="3" s="1"/>
  <c r="M8113" i="3"/>
  <c r="M8114" i="3"/>
  <c r="M8115" i="3"/>
  <c r="N8115" i="3" s="1"/>
  <c r="M8116" i="3"/>
  <c r="N8116" i="3" s="1"/>
  <c r="M8117" i="3"/>
  <c r="N8117" i="3" s="1"/>
  <c r="M8118" i="3"/>
  <c r="N8118" i="3" s="1"/>
  <c r="M8119" i="3"/>
  <c r="N8119" i="3" s="1"/>
  <c r="M8120" i="3"/>
  <c r="N8120" i="3" s="1"/>
  <c r="M8121" i="3"/>
  <c r="N8121" i="3" s="1"/>
  <c r="M8122" i="3"/>
  <c r="N8122" i="3" s="1"/>
  <c r="M8123" i="3"/>
  <c r="N8123" i="3" s="1"/>
  <c r="M8124" i="3"/>
  <c r="N8124" i="3" s="1"/>
  <c r="N8113" i="3"/>
  <c r="N811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M8125" i="3"/>
  <c r="N8125" i="3" s="1"/>
  <c r="M8126" i="3"/>
  <c r="N8126" i="3" s="1"/>
  <c r="M8127" i="3"/>
  <c r="N8127" i="3" s="1"/>
  <c r="M8128" i="3"/>
  <c r="N8128" i="3" s="1"/>
  <c r="M8129" i="3"/>
  <c r="N8129" i="3" s="1"/>
  <c r="M8130" i="3"/>
  <c r="N8130" i="3" s="1"/>
  <c r="M8131" i="3"/>
  <c r="N8131" i="3" s="1"/>
  <c r="M8132" i="3"/>
  <c r="N8132" i="3" s="1"/>
  <c r="M8133" i="3"/>
  <c r="N8133" i="3" s="1"/>
  <c r="M8134" i="3"/>
  <c r="N8134" i="3" s="1"/>
  <c r="M8135" i="3"/>
  <c r="N8135" i="3" s="1"/>
  <c r="M8136" i="3"/>
  <c r="N8136" i="3" s="1"/>
  <c r="M8137" i="3"/>
  <c r="N8137" i="3" s="1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M8138" i="3"/>
  <c r="N8138" i="3" s="1"/>
  <c r="M8139" i="3"/>
  <c r="N8139" i="3" s="1"/>
  <c r="M8140" i="3"/>
  <c r="N8140" i="3" s="1"/>
  <c r="M8141" i="3"/>
  <c r="N8141" i="3" s="1"/>
  <c r="M8142" i="3"/>
  <c r="N8142" i="3" s="1"/>
  <c r="M8143" i="3"/>
  <c r="N8143" i="3" s="1"/>
  <c r="M8144" i="3"/>
  <c r="N8144" i="3" s="1"/>
  <c r="M8145" i="3"/>
  <c r="N8145" i="3" s="1"/>
  <c r="M8146" i="3"/>
  <c r="N8146" i="3" s="1"/>
  <c r="M8147" i="3"/>
  <c r="N8147" i="3" s="1"/>
  <c r="M8148" i="3"/>
  <c r="N8148" i="3" s="1"/>
  <c r="M8149" i="3"/>
  <c r="N8149" i="3" s="1"/>
  <c r="M8150" i="3"/>
  <c r="N8150" i="3" s="1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M8151" i="3"/>
  <c r="N8151" i="3" s="1"/>
  <c r="M8152" i="3"/>
  <c r="M8153" i="3"/>
  <c r="N8153" i="3" s="1"/>
  <c r="M8154" i="3"/>
  <c r="N8154" i="3" s="1"/>
  <c r="M8155" i="3"/>
  <c r="N8155" i="3" s="1"/>
  <c r="M8156" i="3"/>
  <c r="N8156" i="3" s="1"/>
  <c r="M8157" i="3"/>
  <c r="N8157" i="3" s="1"/>
  <c r="M8158" i="3"/>
  <c r="N8158" i="3" s="1"/>
  <c r="M8159" i="3"/>
  <c r="N8159" i="3" s="1"/>
  <c r="M8160" i="3"/>
  <c r="N8160" i="3" s="1"/>
  <c r="M8161" i="3"/>
  <c r="N8161" i="3" s="1"/>
  <c r="M8162" i="3"/>
  <c r="N8162" i="3" s="1"/>
  <c r="M8163" i="3"/>
  <c r="N8163" i="3" s="1"/>
  <c r="N8152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M8164" i="3"/>
  <c r="N8164" i="3" s="1"/>
  <c r="M8165" i="3"/>
  <c r="N8165" i="3" s="1"/>
  <c r="M8166" i="3"/>
  <c r="N8166" i="3" s="1"/>
  <c r="M8167" i="3"/>
  <c r="N8167" i="3" s="1"/>
  <c r="M8168" i="3"/>
  <c r="N8168" i="3" s="1"/>
  <c r="M8169" i="3"/>
  <c r="N8169" i="3" s="1"/>
  <c r="M8170" i="3"/>
  <c r="N8170" i="3" s="1"/>
  <c r="M8171" i="3"/>
  <c r="N8171" i="3" s="1"/>
  <c r="M8172" i="3"/>
  <c r="N8172" i="3" s="1"/>
  <c r="M8173" i="3"/>
  <c r="N8173" i="3" s="1"/>
  <c r="M8174" i="3"/>
  <c r="N8174" i="3" s="1"/>
  <c r="M8175" i="3"/>
  <c r="N8175" i="3" s="1"/>
  <c r="M8176" i="3"/>
  <c r="N8176" i="3" s="1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M8177" i="3"/>
  <c r="N8177" i="3" s="1"/>
  <c r="M8178" i="3"/>
  <c r="N8178" i="3" s="1"/>
  <c r="M8179" i="3"/>
  <c r="N8179" i="3" s="1"/>
  <c r="M8180" i="3"/>
  <c r="N8180" i="3" s="1"/>
  <c r="M8181" i="3"/>
  <c r="N8181" i="3" s="1"/>
  <c r="M8182" i="3"/>
  <c r="N8182" i="3" s="1"/>
  <c r="M8183" i="3"/>
  <c r="N8183" i="3" s="1"/>
  <c r="M8184" i="3"/>
  <c r="N8184" i="3" s="1"/>
  <c r="M8185" i="3"/>
  <c r="N8185" i="3" s="1"/>
  <c r="M8186" i="3"/>
  <c r="N8186" i="3" s="1"/>
  <c r="M8187" i="3"/>
  <c r="N8187" i="3" s="1"/>
  <c r="M8188" i="3"/>
  <c r="N8188" i="3" s="1"/>
  <c r="M8189" i="3"/>
  <c r="N8189" i="3" s="1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M8190" i="3"/>
  <c r="N8190" i="3" s="1"/>
  <c r="M8191" i="3"/>
  <c r="N8191" i="3" s="1"/>
  <c r="M8192" i="3"/>
  <c r="N8192" i="3" s="1"/>
  <c r="M8193" i="3"/>
  <c r="N8193" i="3" s="1"/>
  <c r="M8194" i="3"/>
  <c r="N8194" i="3" s="1"/>
  <c r="M8195" i="3"/>
  <c r="N8195" i="3" s="1"/>
  <c r="M8196" i="3"/>
  <c r="N8196" i="3" s="1"/>
  <c r="M8197" i="3"/>
  <c r="N8197" i="3" s="1"/>
  <c r="M8198" i="3"/>
  <c r="N8198" i="3" s="1"/>
  <c r="M8199" i="3"/>
  <c r="N8199" i="3" s="1"/>
  <c r="M8200" i="3"/>
  <c r="N8200" i="3" s="1"/>
  <c r="M8201" i="3"/>
  <c r="N8201" i="3" s="1"/>
  <c r="M8202" i="3"/>
  <c r="N8202" i="3" s="1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M8065" i="3"/>
  <c r="N8065" i="3" s="1"/>
  <c r="M8066" i="3"/>
  <c r="M8067" i="3"/>
  <c r="N8067" i="3" s="1"/>
  <c r="M8068" i="3"/>
  <c r="N8068" i="3" s="1"/>
  <c r="M8069" i="3"/>
  <c r="N8069" i="3" s="1"/>
  <c r="M8070" i="3"/>
  <c r="N8070" i="3" s="1"/>
  <c r="M8071" i="3"/>
  <c r="N8071" i="3" s="1"/>
  <c r="M8072" i="3"/>
  <c r="N8072" i="3" s="1"/>
  <c r="M8073" i="3"/>
  <c r="N8073" i="3" s="1"/>
  <c r="M8074" i="3"/>
  <c r="N8074" i="3" s="1"/>
  <c r="M8075" i="3"/>
  <c r="N8075" i="3" s="1"/>
  <c r="M8076" i="3"/>
  <c r="N8076" i="3" s="1"/>
  <c r="M8077" i="3"/>
  <c r="N8077" i="3" s="1"/>
  <c r="M8078" i="3"/>
  <c r="N8078" i="3" s="1"/>
  <c r="M8079" i="3"/>
  <c r="N8079" i="3" s="1"/>
  <c r="M8080" i="3"/>
  <c r="N8080" i="3" s="1"/>
  <c r="M8081" i="3"/>
  <c r="N8081" i="3" s="1"/>
  <c r="M8082" i="3"/>
  <c r="N8082" i="3" s="1"/>
  <c r="M8083" i="3"/>
  <c r="N8083" i="3" s="1"/>
  <c r="M8084" i="3"/>
  <c r="N8084" i="3" s="1"/>
  <c r="M8085" i="3"/>
  <c r="N8085" i="3" s="1"/>
  <c r="N8066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M8086" i="3"/>
  <c r="M8087" i="3"/>
  <c r="N8087" i="3" s="1"/>
  <c r="M8088" i="3"/>
  <c r="N8088" i="3" s="1"/>
  <c r="M8089" i="3"/>
  <c r="N8089" i="3" s="1"/>
  <c r="M8090" i="3"/>
  <c r="N8090" i="3" s="1"/>
  <c r="M8091" i="3"/>
  <c r="M8092" i="3"/>
  <c r="N8092" i="3" s="1"/>
  <c r="M8093" i="3"/>
  <c r="N8093" i="3" s="1"/>
  <c r="M8094" i="3"/>
  <c r="N8094" i="3" s="1"/>
  <c r="M8095" i="3"/>
  <c r="N8095" i="3" s="1"/>
  <c r="M8096" i="3"/>
  <c r="N8096" i="3" s="1"/>
  <c r="M8097" i="3"/>
  <c r="N8097" i="3" s="1"/>
  <c r="M8098" i="3"/>
  <c r="N8098" i="3" s="1"/>
  <c r="M8099" i="3"/>
  <c r="N8099" i="3" s="1"/>
  <c r="M8100" i="3"/>
  <c r="N8100" i="3" s="1"/>
  <c r="M8101" i="3"/>
  <c r="N8101" i="3" s="1"/>
  <c r="M8102" i="3"/>
  <c r="N8102" i="3" s="1"/>
  <c r="M8103" i="3"/>
  <c r="N8103" i="3" s="1"/>
  <c r="M8104" i="3"/>
  <c r="N8104" i="3" s="1"/>
  <c r="M8105" i="3"/>
  <c r="N8105" i="3" s="1"/>
  <c r="N8086" i="3"/>
  <c r="N8091" i="3"/>
  <c r="N8106" i="3"/>
  <c r="A8026" i="3"/>
  <c r="A8027" i="3"/>
  <c r="A8028" i="3"/>
  <c r="A8029" i="3"/>
  <c r="A8030" i="3"/>
  <c r="A8031" i="3"/>
  <c r="A8032" i="3"/>
  <c r="A8033" i="3"/>
  <c r="A8034" i="3"/>
  <c r="A8035" i="3"/>
  <c r="A8036" i="3"/>
  <c r="B8026" i="3"/>
  <c r="B8027" i="3"/>
  <c r="B8028" i="3"/>
  <c r="B8029" i="3"/>
  <c r="B8030" i="3"/>
  <c r="B8031" i="3"/>
  <c r="B8032" i="3"/>
  <c r="B8033" i="3"/>
  <c r="B8034" i="3"/>
  <c r="B8035" i="3"/>
  <c r="B8036" i="3"/>
  <c r="F8026" i="3"/>
  <c r="F8027" i="3"/>
  <c r="F8028" i="3"/>
  <c r="F8029" i="3"/>
  <c r="F8030" i="3"/>
  <c r="F8031" i="3"/>
  <c r="F8032" i="3"/>
  <c r="F8033" i="3"/>
  <c r="F8034" i="3"/>
  <c r="F8035" i="3"/>
  <c r="F8036" i="3"/>
  <c r="G8026" i="3"/>
  <c r="G8027" i="3"/>
  <c r="G8028" i="3"/>
  <c r="G8029" i="3"/>
  <c r="G8030" i="3"/>
  <c r="G8031" i="3"/>
  <c r="G8032" i="3"/>
  <c r="G8033" i="3"/>
  <c r="G8034" i="3"/>
  <c r="G8035" i="3"/>
  <c r="G8036" i="3"/>
  <c r="H8026" i="3"/>
  <c r="H8027" i="3"/>
  <c r="H8028" i="3"/>
  <c r="H8029" i="3"/>
  <c r="H8030" i="3"/>
  <c r="H8031" i="3"/>
  <c r="H8032" i="3"/>
  <c r="H8033" i="3"/>
  <c r="H8034" i="3"/>
  <c r="H8035" i="3"/>
  <c r="H8036" i="3"/>
  <c r="J8026" i="3"/>
  <c r="J8027" i="3"/>
  <c r="J8028" i="3"/>
  <c r="J8029" i="3"/>
  <c r="J8030" i="3"/>
  <c r="J8031" i="3"/>
  <c r="J8032" i="3"/>
  <c r="J8033" i="3"/>
  <c r="J8034" i="3"/>
  <c r="J8035" i="3"/>
  <c r="J8036" i="3"/>
  <c r="K8026" i="3"/>
  <c r="K8027" i="3"/>
  <c r="K8028" i="3"/>
  <c r="K8029" i="3"/>
  <c r="K8030" i="3"/>
  <c r="K8031" i="3"/>
  <c r="K8032" i="3"/>
  <c r="K8033" i="3"/>
  <c r="K8034" i="3"/>
  <c r="K8035" i="3"/>
  <c r="K8036" i="3"/>
  <c r="M8026" i="3"/>
  <c r="N8026" i="3" s="1"/>
  <c r="M8027" i="3"/>
  <c r="N8027" i="3" s="1"/>
  <c r="M8028" i="3"/>
  <c r="N8028" i="3" s="1"/>
  <c r="M8029" i="3"/>
  <c r="N8029" i="3" s="1"/>
  <c r="M8030" i="3"/>
  <c r="N8030" i="3" s="1"/>
  <c r="M8031" i="3"/>
  <c r="N8031" i="3" s="1"/>
  <c r="M8032" i="3"/>
  <c r="N8032" i="3" s="1"/>
  <c r="M8033" i="3"/>
  <c r="N8033" i="3" s="1"/>
  <c r="M8034" i="3"/>
  <c r="N8034" i="3" s="1"/>
  <c r="M8035" i="3"/>
  <c r="N8035" i="3" s="1"/>
  <c r="M8036" i="3"/>
  <c r="N8036" i="3" s="1"/>
  <c r="A8037" i="3"/>
  <c r="A8038" i="3"/>
  <c r="A8039" i="3"/>
  <c r="A8040" i="3"/>
  <c r="A8041" i="3"/>
  <c r="A8042" i="3"/>
  <c r="A8043" i="3"/>
  <c r="A8044" i="3"/>
  <c r="A8045" i="3"/>
  <c r="A8046" i="3"/>
  <c r="A8047" i="3"/>
  <c r="B8037" i="3"/>
  <c r="B8038" i="3"/>
  <c r="B8039" i="3"/>
  <c r="B8040" i="3"/>
  <c r="B8041" i="3"/>
  <c r="B8042" i="3"/>
  <c r="B8043" i="3"/>
  <c r="B8044" i="3"/>
  <c r="B8045" i="3"/>
  <c r="B8046" i="3"/>
  <c r="B8047" i="3"/>
  <c r="F8037" i="3"/>
  <c r="F8038" i="3"/>
  <c r="F8039" i="3"/>
  <c r="F8040" i="3"/>
  <c r="F8041" i="3"/>
  <c r="F8042" i="3"/>
  <c r="F8043" i="3"/>
  <c r="F8044" i="3"/>
  <c r="F8045" i="3"/>
  <c r="F8046" i="3"/>
  <c r="F8047" i="3"/>
  <c r="G8037" i="3"/>
  <c r="G8038" i="3"/>
  <c r="G8039" i="3"/>
  <c r="G8040" i="3"/>
  <c r="G8041" i="3"/>
  <c r="G8042" i="3"/>
  <c r="G8043" i="3"/>
  <c r="G8044" i="3"/>
  <c r="G8045" i="3"/>
  <c r="G8046" i="3"/>
  <c r="G8047" i="3"/>
  <c r="H8037" i="3"/>
  <c r="H8038" i="3"/>
  <c r="H8039" i="3"/>
  <c r="H8040" i="3"/>
  <c r="H8041" i="3"/>
  <c r="H8042" i="3"/>
  <c r="H8043" i="3"/>
  <c r="H8044" i="3"/>
  <c r="H8045" i="3"/>
  <c r="H8046" i="3"/>
  <c r="H8047" i="3"/>
  <c r="J8037" i="3"/>
  <c r="J8038" i="3"/>
  <c r="J8039" i="3"/>
  <c r="J8040" i="3"/>
  <c r="J8041" i="3"/>
  <c r="J8042" i="3"/>
  <c r="J8043" i="3"/>
  <c r="J8044" i="3"/>
  <c r="J8045" i="3"/>
  <c r="J8046" i="3"/>
  <c r="J8047" i="3"/>
  <c r="K8037" i="3"/>
  <c r="K8038" i="3"/>
  <c r="K8039" i="3"/>
  <c r="K8040" i="3"/>
  <c r="K8041" i="3"/>
  <c r="K8042" i="3"/>
  <c r="K8043" i="3"/>
  <c r="K8044" i="3"/>
  <c r="K8045" i="3"/>
  <c r="K8046" i="3"/>
  <c r="K8047" i="3"/>
  <c r="M8037" i="3"/>
  <c r="N8037" i="3" s="1"/>
  <c r="M8038" i="3"/>
  <c r="N8038" i="3" s="1"/>
  <c r="M8039" i="3"/>
  <c r="N8039" i="3" s="1"/>
  <c r="M8040" i="3"/>
  <c r="N8040" i="3" s="1"/>
  <c r="M8041" i="3"/>
  <c r="N8041" i="3" s="1"/>
  <c r="M8042" i="3"/>
  <c r="N8042" i="3" s="1"/>
  <c r="M8043" i="3"/>
  <c r="N8043" i="3" s="1"/>
  <c r="M8044" i="3"/>
  <c r="N8044" i="3" s="1"/>
  <c r="M8045" i="3"/>
  <c r="N8045" i="3" s="1"/>
  <c r="M8046" i="3"/>
  <c r="N8046" i="3" s="1"/>
  <c r="M8047" i="3"/>
  <c r="N8047" i="3" s="1"/>
  <c r="A8048" i="3"/>
  <c r="A8049" i="3"/>
  <c r="A8050" i="3"/>
  <c r="A8051" i="3"/>
  <c r="A8052" i="3"/>
  <c r="A8053" i="3"/>
  <c r="A8054" i="3"/>
  <c r="A8055" i="3"/>
  <c r="A8056" i="3"/>
  <c r="A8057" i="3"/>
  <c r="A8058" i="3"/>
  <c r="B8048" i="3"/>
  <c r="B8049" i="3"/>
  <c r="B8050" i="3"/>
  <c r="B8051" i="3"/>
  <c r="B8052" i="3"/>
  <c r="B8053" i="3"/>
  <c r="B8054" i="3"/>
  <c r="B8055" i="3"/>
  <c r="B8056" i="3"/>
  <c r="B8057" i="3"/>
  <c r="B8058" i="3"/>
  <c r="F8048" i="3"/>
  <c r="F8049" i="3"/>
  <c r="F8050" i="3"/>
  <c r="F8051" i="3"/>
  <c r="F8052" i="3"/>
  <c r="F8053" i="3"/>
  <c r="F8054" i="3"/>
  <c r="F8055" i="3"/>
  <c r="F8056" i="3"/>
  <c r="F8057" i="3"/>
  <c r="F8058" i="3"/>
  <c r="G8048" i="3"/>
  <c r="G8049" i="3"/>
  <c r="G8050" i="3"/>
  <c r="G8051" i="3"/>
  <c r="G8052" i="3"/>
  <c r="G8053" i="3"/>
  <c r="G8054" i="3"/>
  <c r="G8055" i="3"/>
  <c r="G8056" i="3"/>
  <c r="G8057" i="3"/>
  <c r="G8058" i="3"/>
  <c r="H8048" i="3"/>
  <c r="H8049" i="3"/>
  <c r="H8050" i="3"/>
  <c r="H8051" i="3"/>
  <c r="H8052" i="3"/>
  <c r="H8053" i="3"/>
  <c r="H8054" i="3"/>
  <c r="H8055" i="3"/>
  <c r="H8056" i="3"/>
  <c r="H8057" i="3"/>
  <c r="H8058" i="3"/>
  <c r="J8048" i="3"/>
  <c r="J8049" i="3"/>
  <c r="J8050" i="3"/>
  <c r="J8051" i="3"/>
  <c r="J8052" i="3"/>
  <c r="J8053" i="3"/>
  <c r="J8054" i="3"/>
  <c r="J8055" i="3"/>
  <c r="J8056" i="3"/>
  <c r="J8057" i="3"/>
  <c r="J8058" i="3"/>
  <c r="K8048" i="3"/>
  <c r="K8049" i="3"/>
  <c r="K8050" i="3"/>
  <c r="K8051" i="3"/>
  <c r="K8052" i="3"/>
  <c r="K8053" i="3"/>
  <c r="K8054" i="3"/>
  <c r="K8055" i="3"/>
  <c r="K8056" i="3"/>
  <c r="K8057" i="3"/>
  <c r="K8058" i="3"/>
  <c r="M8048" i="3"/>
  <c r="N8048" i="3" s="1"/>
  <c r="M8049" i="3"/>
  <c r="N8049" i="3" s="1"/>
  <c r="M8050" i="3"/>
  <c r="N8050" i="3" s="1"/>
  <c r="M8051" i="3"/>
  <c r="N8051" i="3" s="1"/>
  <c r="M8052" i="3"/>
  <c r="N8052" i="3" s="1"/>
  <c r="M8053" i="3"/>
  <c r="N8053" i="3" s="1"/>
  <c r="M8054" i="3"/>
  <c r="N8054" i="3" s="1"/>
  <c r="M8055" i="3"/>
  <c r="N8055" i="3" s="1"/>
  <c r="M8056" i="3"/>
  <c r="N8056" i="3" s="1"/>
  <c r="M8057" i="3"/>
  <c r="N8057" i="3" s="1"/>
  <c r="M8058" i="3"/>
  <c r="N8058" i="3" s="1"/>
  <c r="A8059" i="3"/>
  <c r="A8060" i="3"/>
  <c r="A8061" i="3"/>
  <c r="A8062" i="3"/>
  <c r="A8063" i="3"/>
  <c r="A8064" i="3"/>
  <c r="A8107" i="3"/>
  <c r="A8108" i="3"/>
  <c r="A8109" i="3"/>
  <c r="A8110" i="3"/>
  <c r="A8111" i="3"/>
  <c r="B8059" i="3"/>
  <c r="B8060" i="3"/>
  <c r="B8061" i="3"/>
  <c r="B8062" i="3"/>
  <c r="B8063" i="3"/>
  <c r="B8064" i="3"/>
  <c r="B8107" i="3"/>
  <c r="B8108" i="3"/>
  <c r="B8109" i="3"/>
  <c r="B8110" i="3"/>
  <c r="B8111" i="3"/>
  <c r="F8059" i="3"/>
  <c r="F8060" i="3"/>
  <c r="F8061" i="3"/>
  <c r="F8062" i="3"/>
  <c r="F8063" i="3"/>
  <c r="F8064" i="3"/>
  <c r="F8107" i="3"/>
  <c r="F8108" i="3"/>
  <c r="F8109" i="3"/>
  <c r="F8110" i="3"/>
  <c r="F8111" i="3"/>
  <c r="G8059" i="3"/>
  <c r="G8060" i="3"/>
  <c r="G8061" i="3"/>
  <c r="G8062" i="3"/>
  <c r="G8063" i="3"/>
  <c r="G8064" i="3"/>
  <c r="G8107" i="3"/>
  <c r="G8108" i="3"/>
  <c r="G8109" i="3"/>
  <c r="G8110" i="3"/>
  <c r="G8111" i="3"/>
  <c r="H8059" i="3"/>
  <c r="H8060" i="3"/>
  <c r="H8061" i="3"/>
  <c r="H8062" i="3"/>
  <c r="H8063" i="3"/>
  <c r="H8064" i="3"/>
  <c r="H8107" i="3"/>
  <c r="H8108" i="3"/>
  <c r="H8109" i="3"/>
  <c r="H8110" i="3"/>
  <c r="H8111" i="3"/>
  <c r="J8059" i="3"/>
  <c r="J8060" i="3"/>
  <c r="J8061" i="3"/>
  <c r="J8062" i="3"/>
  <c r="J8063" i="3"/>
  <c r="J8064" i="3"/>
  <c r="J8107" i="3"/>
  <c r="J8108" i="3"/>
  <c r="J8109" i="3"/>
  <c r="J8110" i="3"/>
  <c r="J8111" i="3"/>
  <c r="K8059" i="3"/>
  <c r="K8060" i="3"/>
  <c r="K8061" i="3"/>
  <c r="K8062" i="3"/>
  <c r="K8063" i="3"/>
  <c r="K8064" i="3"/>
  <c r="K8107" i="3"/>
  <c r="K8108" i="3"/>
  <c r="K8109" i="3"/>
  <c r="K8110" i="3"/>
  <c r="K8111" i="3"/>
  <c r="M8059" i="3"/>
  <c r="N8059" i="3" s="1"/>
  <c r="M8060" i="3"/>
  <c r="N8060" i="3" s="1"/>
  <c r="M8061" i="3"/>
  <c r="N8061" i="3" s="1"/>
  <c r="M8062" i="3"/>
  <c r="N8062" i="3" s="1"/>
  <c r="M8063" i="3"/>
  <c r="N8063" i="3" s="1"/>
  <c r="M8064" i="3"/>
  <c r="N8064" i="3" s="1"/>
  <c r="M8107" i="3"/>
  <c r="N8107" i="3" s="1"/>
  <c r="M8108" i="3"/>
  <c r="N8108" i="3" s="1"/>
  <c r="M8109" i="3"/>
  <c r="N8109" i="3" s="1"/>
  <c r="M8110" i="3"/>
  <c r="N8110" i="3" s="1"/>
  <c r="M8111" i="3"/>
  <c r="N8111" i="3" s="1"/>
  <c r="A8203" i="3"/>
  <c r="A8204" i="3"/>
  <c r="A8205" i="3"/>
  <c r="A8206" i="3"/>
  <c r="A8207" i="3"/>
  <c r="A8208" i="3"/>
  <c r="A8209" i="3"/>
  <c r="A8210" i="3"/>
  <c r="A8292" i="3"/>
  <c r="A8353" i="3"/>
  <c r="A8391" i="3"/>
  <c r="B8203" i="3"/>
  <c r="B8204" i="3"/>
  <c r="B8205" i="3"/>
  <c r="B8206" i="3"/>
  <c r="B8207" i="3"/>
  <c r="B8208" i="3"/>
  <c r="B8209" i="3"/>
  <c r="B8210" i="3"/>
  <c r="B8292" i="3"/>
  <c r="B8353" i="3"/>
  <c r="B8391" i="3"/>
  <c r="F8203" i="3"/>
  <c r="F8204" i="3"/>
  <c r="F8205" i="3"/>
  <c r="F8206" i="3"/>
  <c r="F8207" i="3"/>
  <c r="F8208" i="3"/>
  <c r="F8209" i="3"/>
  <c r="F8210" i="3"/>
  <c r="F8292" i="3"/>
  <c r="F8353" i="3"/>
  <c r="F8391" i="3"/>
  <c r="G8203" i="3"/>
  <c r="G8204" i="3"/>
  <c r="G8205" i="3"/>
  <c r="G8206" i="3"/>
  <c r="G8207" i="3"/>
  <c r="G8208" i="3"/>
  <c r="G8209" i="3"/>
  <c r="G8210" i="3"/>
  <c r="G8292" i="3"/>
  <c r="G8353" i="3"/>
  <c r="G8391" i="3"/>
  <c r="H8203" i="3"/>
  <c r="H8204" i="3"/>
  <c r="H8205" i="3"/>
  <c r="H8206" i="3"/>
  <c r="H8207" i="3"/>
  <c r="H8208" i="3"/>
  <c r="H8209" i="3"/>
  <c r="H8210" i="3"/>
  <c r="H8292" i="3"/>
  <c r="H8353" i="3"/>
  <c r="H8391" i="3"/>
  <c r="J8203" i="3"/>
  <c r="J8204" i="3"/>
  <c r="J8205" i="3"/>
  <c r="J8206" i="3"/>
  <c r="J8207" i="3"/>
  <c r="J8208" i="3"/>
  <c r="J8209" i="3"/>
  <c r="J8210" i="3"/>
  <c r="J8292" i="3"/>
  <c r="J8353" i="3"/>
  <c r="J8391" i="3"/>
  <c r="K8203" i="3"/>
  <c r="K8204" i="3"/>
  <c r="K8205" i="3"/>
  <c r="K8206" i="3"/>
  <c r="K8207" i="3"/>
  <c r="K8208" i="3"/>
  <c r="K8209" i="3"/>
  <c r="K8210" i="3"/>
  <c r="K8292" i="3"/>
  <c r="K8353" i="3"/>
  <c r="K8391" i="3"/>
  <c r="M8203" i="3"/>
  <c r="N8203" i="3" s="1"/>
  <c r="M8204" i="3"/>
  <c r="N8204" i="3" s="1"/>
  <c r="M8205" i="3"/>
  <c r="N8205" i="3" s="1"/>
  <c r="M8206" i="3"/>
  <c r="N8206" i="3" s="1"/>
  <c r="M8207" i="3"/>
  <c r="N8207" i="3" s="1"/>
  <c r="M8208" i="3"/>
  <c r="N8208" i="3" s="1"/>
  <c r="M8209" i="3"/>
  <c r="N8209" i="3" s="1"/>
  <c r="M8210" i="3"/>
  <c r="N8210" i="3" s="1"/>
  <c r="M8292" i="3"/>
  <c r="N8292" i="3" s="1"/>
  <c r="M8353" i="3"/>
  <c r="N8353" i="3" s="1"/>
  <c r="M8391" i="3"/>
  <c r="N8391" i="3" s="1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M7982" i="3"/>
  <c r="N7982" i="3" s="1"/>
  <c r="M7983" i="3"/>
  <c r="N7983" i="3" s="1"/>
  <c r="M7984" i="3"/>
  <c r="N7984" i="3" s="1"/>
  <c r="M7985" i="3"/>
  <c r="N7985" i="3" s="1"/>
  <c r="M7986" i="3"/>
  <c r="N7986" i="3" s="1"/>
  <c r="M7987" i="3"/>
  <c r="N7987" i="3" s="1"/>
  <c r="M7988" i="3"/>
  <c r="N7988" i="3" s="1"/>
  <c r="M7989" i="3"/>
  <c r="N7989" i="3" s="1"/>
  <c r="M7990" i="3"/>
  <c r="N7990" i="3" s="1"/>
  <c r="M7991" i="3"/>
  <c r="N7991" i="3" s="1"/>
  <c r="M7992" i="3"/>
  <c r="N7992" i="3" s="1"/>
  <c r="M7993" i="3"/>
  <c r="N7993" i="3" s="1"/>
  <c r="M7994" i="3"/>
  <c r="N7994" i="3" s="1"/>
  <c r="M7995" i="3"/>
  <c r="N7995" i="3" s="1"/>
  <c r="M7996" i="3"/>
  <c r="N7996" i="3" s="1"/>
  <c r="M7997" i="3"/>
  <c r="N7997" i="3" s="1"/>
  <c r="M7998" i="3"/>
  <c r="N7998" i="3" s="1"/>
  <c r="M7999" i="3"/>
  <c r="N7999" i="3" s="1"/>
  <c r="A7981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B7981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F7981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G7981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H7981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J7981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K7981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M7981" i="3"/>
  <c r="N7981" i="3" s="1"/>
  <c r="M8000" i="3"/>
  <c r="N8000" i="3" s="1"/>
  <c r="M8001" i="3"/>
  <c r="N8001" i="3" s="1"/>
  <c r="M8002" i="3"/>
  <c r="N8002" i="3" s="1"/>
  <c r="M8003" i="3"/>
  <c r="N8003" i="3" s="1"/>
  <c r="M8004" i="3"/>
  <c r="N8004" i="3" s="1"/>
  <c r="M8005" i="3"/>
  <c r="N8005" i="3" s="1"/>
  <c r="M8006" i="3"/>
  <c r="N8006" i="3" s="1"/>
  <c r="M8007" i="3"/>
  <c r="N8007" i="3" s="1"/>
  <c r="M8008" i="3"/>
  <c r="N8008" i="3" s="1"/>
  <c r="M8009" i="3"/>
  <c r="N8009" i="3" s="1"/>
  <c r="M8010" i="3"/>
  <c r="N8010" i="3" s="1"/>
  <c r="M8011" i="3"/>
  <c r="N8011" i="3" s="1"/>
  <c r="M8012" i="3"/>
  <c r="N8012" i="3" s="1"/>
  <c r="M8013" i="3"/>
  <c r="N8013" i="3" s="1"/>
  <c r="M8014" i="3"/>
  <c r="N8014" i="3" s="1"/>
  <c r="M8015" i="3"/>
  <c r="N8015" i="3" s="1"/>
  <c r="M8016" i="3"/>
  <c r="N8016" i="3" s="1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M7932" i="3"/>
  <c r="N7932" i="3" s="1"/>
  <c r="M7933" i="3"/>
  <c r="N7933" i="3" s="1"/>
  <c r="M7934" i="3"/>
  <c r="N7934" i="3" s="1"/>
  <c r="M7935" i="3"/>
  <c r="N7935" i="3" s="1"/>
  <c r="M7936" i="3"/>
  <c r="N7936" i="3" s="1"/>
  <c r="M7937" i="3"/>
  <c r="N7937" i="3" s="1"/>
  <c r="M7938" i="3"/>
  <c r="N7938" i="3" s="1"/>
  <c r="M7939" i="3"/>
  <c r="N7939" i="3" s="1"/>
  <c r="M7940" i="3"/>
  <c r="N7940" i="3" s="1"/>
  <c r="M7941" i="3"/>
  <c r="N7941" i="3" s="1"/>
  <c r="M7942" i="3"/>
  <c r="N7942" i="3" s="1"/>
  <c r="M7943" i="3"/>
  <c r="N7943" i="3" s="1"/>
  <c r="M7944" i="3"/>
  <c r="N7944" i="3" s="1"/>
  <c r="M7945" i="3"/>
  <c r="N7945" i="3" s="1"/>
  <c r="M7946" i="3"/>
  <c r="N7946" i="3" s="1"/>
  <c r="M7947" i="3"/>
  <c r="N7947" i="3" s="1"/>
  <c r="M7948" i="3"/>
  <c r="N7948" i="3" s="1"/>
  <c r="M7949" i="3"/>
  <c r="N7949" i="3" s="1"/>
  <c r="M7950" i="3"/>
  <c r="N7950" i="3" s="1"/>
  <c r="P91" i="17"/>
  <c r="P87" i="17"/>
  <c r="P82" i="17"/>
  <c r="P78" i="17"/>
  <c r="P73" i="17"/>
  <c r="P68" i="17"/>
  <c r="P69" i="17"/>
  <c r="P63" i="17"/>
  <c r="P58" i="17"/>
  <c r="P53" i="17"/>
  <c r="P48" i="17"/>
  <c r="P49" i="17"/>
  <c r="P42" i="17"/>
  <c r="P37" i="17"/>
  <c r="P32" i="17"/>
  <c r="P27" i="17"/>
  <c r="P22" i="17"/>
  <c r="P17" i="17"/>
  <c r="P18" i="17"/>
  <c r="P12" i="17"/>
  <c r="P7" i="17"/>
  <c r="O99" i="17"/>
  <c r="N99" i="17"/>
  <c r="M99" i="17"/>
  <c r="L99" i="17"/>
  <c r="K99" i="17"/>
  <c r="J99" i="17"/>
  <c r="I99" i="17"/>
  <c r="H99" i="17"/>
  <c r="G99" i="17"/>
  <c r="P98" i="17"/>
  <c r="P95" i="17"/>
  <c r="P94" i="17"/>
  <c r="P93" i="17"/>
  <c r="P92" i="17"/>
  <c r="P90" i="17"/>
  <c r="P89" i="17"/>
  <c r="P88" i="17"/>
  <c r="P86" i="17"/>
  <c r="P85" i="17"/>
  <c r="P83" i="17"/>
  <c r="P81" i="17"/>
  <c r="P80" i="17"/>
  <c r="P79" i="17"/>
  <c r="P77" i="17"/>
  <c r="P76" i="17"/>
  <c r="P74" i="17"/>
  <c r="P72" i="17"/>
  <c r="P71" i="17"/>
  <c r="P67" i="17"/>
  <c r="P66" i="17"/>
  <c r="P64" i="17"/>
  <c r="P62" i="17"/>
  <c r="P61" i="17"/>
  <c r="P59" i="17"/>
  <c r="P57" i="17"/>
  <c r="P56" i="17"/>
  <c r="P54" i="17"/>
  <c r="P52" i="17"/>
  <c r="P51" i="17"/>
  <c r="P47" i="17"/>
  <c r="P46" i="17"/>
  <c r="P45" i="17"/>
  <c r="P44" i="17"/>
  <c r="P41" i="17"/>
  <c r="P40" i="17"/>
  <c r="P38" i="17"/>
  <c r="P36" i="17"/>
  <c r="P35" i="17"/>
  <c r="P33" i="17"/>
  <c r="P31" i="17"/>
  <c r="P30" i="17"/>
  <c r="P28" i="17"/>
  <c r="P26" i="17"/>
  <c r="P25" i="17"/>
  <c r="P23" i="17"/>
  <c r="P21" i="17"/>
  <c r="P20" i="17"/>
  <c r="P16" i="17"/>
  <c r="P15" i="17"/>
  <c r="P14" i="17"/>
  <c r="P11" i="17"/>
  <c r="P10" i="17"/>
  <c r="P8" i="17"/>
  <c r="P6" i="17"/>
  <c r="P5" i="17"/>
  <c r="A7923" i="3"/>
  <c r="A7924" i="3"/>
  <c r="A7925" i="3"/>
  <c r="A7926" i="3"/>
  <c r="A7927" i="3"/>
  <c r="A7928" i="3"/>
  <c r="A7929" i="3"/>
  <c r="A7930" i="3"/>
  <c r="A7931" i="3"/>
  <c r="A7951" i="3"/>
  <c r="A7952" i="3"/>
  <c r="A7953" i="3"/>
  <c r="A7954" i="3"/>
  <c r="A7955" i="3"/>
  <c r="B7923" i="3"/>
  <c r="B7924" i="3"/>
  <c r="B7925" i="3"/>
  <c r="B7926" i="3"/>
  <c r="B7927" i="3"/>
  <c r="B7928" i="3"/>
  <c r="B7929" i="3"/>
  <c r="B7930" i="3"/>
  <c r="B7931" i="3"/>
  <c r="B7951" i="3"/>
  <c r="B7952" i="3"/>
  <c r="B7953" i="3"/>
  <c r="B7954" i="3"/>
  <c r="B7955" i="3"/>
  <c r="F7923" i="3"/>
  <c r="F7924" i="3"/>
  <c r="F7925" i="3"/>
  <c r="F7926" i="3"/>
  <c r="F7927" i="3"/>
  <c r="F7928" i="3"/>
  <c r="F7929" i="3"/>
  <c r="F7930" i="3"/>
  <c r="F7931" i="3"/>
  <c r="F7951" i="3"/>
  <c r="F7952" i="3"/>
  <c r="F7953" i="3"/>
  <c r="F7954" i="3"/>
  <c r="F7955" i="3"/>
  <c r="G7923" i="3"/>
  <c r="G7924" i="3"/>
  <c r="G7925" i="3"/>
  <c r="G7926" i="3"/>
  <c r="G7927" i="3"/>
  <c r="G7928" i="3"/>
  <c r="G7929" i="3"/>
  <c r="G7930" i="3"/>
  <c r="G7931" i="3"/>
  <c r="G7951" i="3"/>
  <c r="G7952" i="3"/>
  <c r="G7953" i="3"/>
  <c r="G7954" i="3"/>
  <c r="G7955" i="3"/>
  <c r="H7923" i="3"/>
  <c r="H7924" i="3"/>
  <c r="H7925" i="3"/>
  <c r="H7926" i="3"/>
  <c r="H7927" i="3"/>
  <c r="H7928" i="3"/>
  <c r="H7929" i="3"/>
  <c r="H7930" i="3"/>
  <c r="H7931" i="3"/>
  <c r="H7951" i="3"/>
  <c r="H7952" i="3"/>
  <c r="H7953" i="3"/>
  <c r="H7954" i="3"/>
  <c r="H7955" i="3"/>
  <c r="J7923" i="3"/>
  <c r="J7924" i="3"/>
  <c r="J7925" i="3"/>
  <c r="J7926" i="3"/>
  <c r="J7927" i="3"/>
  <c r="J7928" i="3"/>
  <c r="J7929" i="3"/>
  <c r="J7930" i="3"/>
  <c r="J7931" i="3"/>
  <c r="J7951" i="3"/>
  <c r="J7952" i="3"/>
  <c r="J7953" i="3"/>
  <c r="J7954" i="3"/>
  <c r="J7955" i="3"/>
  <c r="K7923" i="3"/>
  <c r="K7924" i="3"/>
  <c r="K7925" i="3"/>
  <c r="K7926" i="3"/>
  <c r="K7927" i="3"/>
  <c r="K7928" i="3"/>
  <c r="K7929" i="3"/>
  <c r="K7930" i="3"/>
  <c r="K7931" i="3"/>
  <c r="K7951" i="3"/>
  <c r="K7952" i="3"/>
  <c r="K7953" i="3"/>
  <c r="K7954" i="3"/>
  <c r="K7955" i="3"/>
  <c r="M7923" i="3"/>
  <c r="N7923" i="3" s="1"/>
  <c r="M7924" i="3"/>
  <c r="N7924" i="3" s="1"/>
  <c r="M7925" i="3"/>
  <c r="N7925" i="3" s="1"/>
  <c r="M7926" i="3"/>
  <c r="N7926" i="3" s="1"/>
  <c r="M7927" i="3"/>
  <c r="N7927" i="3" s="1"/>
  <c r="M7928" i="3"/>
  <c r="N7928" i="3" s="1"/>
  <c r="M7929" i="3"/>
  <c r="N7929" i="3" s="1"/>
  <c r="M7930" i="3"/>
  <c r="N7930" i="3" s="1"/>
  <c r="M7931" i="3"/>
  <c r="N7931" i="3" s="1"/>
  <c r="M7951" i="3"/>
  <c r="N7951" i="3" s="1"/>
  <c r="M7952" i="3"/>
  <c r="N7952" i="3" s="1"/>
  <c r="M7953" i="3"/>
  <c r="N7953" i="3" s="1"/>
  <c r="M7954" i="3"/>
  <c r="N7954" i="3" s="1"/>
  <c r="M7955" i="3"/>
  <c r="N7955" i="3" s="1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M7956" i="3"/>
  <c r="N7956" i="3" s="1"/>
  <c r="M7957" i="3"/>
  <c r="N7957" i="3" s="1"/>
  <c r="M7958" i="3"/>
  <c r="N7958" i="3" s="1"/>
  <c r="M7959" i="3"/>
  <c r="N7959" i="3" s="1"/>
  <c r="M7960" i="3"/>
  <c r="N7960" i="3" s="1"/>
  <c r="M7961" i="3"/>
  <c r="N7961" i="3" s="1"/>
  <c r="M7962" i="3"/>
  <c r="N7962" i="3" s="1"/>
  <c r="M7963" i="3"/>
  <c r="N7963" i="3" s="1"/>
  <c r="M7964" i="3"/>
  <c r="N7964" i="3" s="1"/>
  <c r="M7965" i="3"/>
  <c r="N7965" i="3" s="1"/>
  <c r="M7966" i="3"/>
  <c r="N7966" i="3" s="1"/>
  <c r="M7967" i="3"/>
  <c r="N7967" i="3" s="1"/>
  <c r="M7968" i="3"/>
  <c r="N7968" i="3" s="1"/>
  <c r="M7969" i="3"/>
  <c r="N7969" i="3" s="1"/>
  <c r="A7970" i="3"/>
  <c r="A7971" i="3"/>
  <c r="A7972" i="3"/>
  <c r="A7973" i="3"/>
  <c r="A7974" i="3"/>
  <c r="A7975" i="3"/>
  <c r="A7976" i="3"/>
  <c r="A7977" i="3"/>
  <c r="A7978" i="3"/>
  <c r="A7979" i="3"/>
  <c r="A7980" i="3"/>
  <c r="A8017" i="3"/>
  <c r="A8018" i="3"/>
  <c r="A8019" i="3"/>
  <c r="B7970" i="3"/>
  <c r="B7971" i="3"/>
  <c r="B7972" i="3"/>
  <c r="B7973" i="3"/>
  <c r="B7974" i="3"/>
  <c r="B7975" i="3"/>
  <c r="B7976" i="3"/>
  <c r="B7977" i="3"/>
  <c r="B7978" i="3"/>
  <c r="B7979" i="3"/>
  <c r="B7980" i="3"/>
  <c r="B8017" i="3"/>
  <c r="B8018" i="3"/>
  <c r="B8019" i="3"/>
  <c r="F7970" i="3"/>
  <c r="F7971" i="3"/>
  <c r="F7972" i="3"/>
  <c r="F7973" i="3"/>
  <c r="F7974" i="3"/>
  <c r="F7975" i="3"/>
  <c r="F7976" i="3"/>
  <c r="F7977" i="3"/>
  <c r="F7978" i="3"/>
  <c r="F7979" i="3"/>
  <c r="F7980" i="3"/>
  <c r="F8017" i="3"/>
  <c r="F8018" i="3"/>
  <c r="F8019" i="3"/>
  <c r="G7970" i="3"/>
  <c r="G7971" i="3"/>
  <c r="G7972" i="3"/>
  <c r="G7973" i="3"/>
  <c r="G7974" i="3"/>
  <c r="G7975" i="3"/>
  <c r="G7976" i="3"/>
  <c r="G7977" i="3"/>
  <c r="G7978" i="3"/>
  <c r="G7979" i="3"/>
  <c r="G7980" i="3"/>
  <c r="G8017" i="3"/>
  <c r="G8018" i="3"/>
  <c r="G8019" i="3"/>
  <c r="H7970" i="3"/>
  <c r="H7971" i="3"/>
  <c r="H7972" i="3"/>
  <c r="H7973" i="3"/>
  <c r="H7974" i="3"/>
  <c r="H7975" i="3"/>
  <c r="H7976" i="3"/>
  <c r="H7977" i="3"/>
  <c r="H7978" i="3"/>
  <c r="H7979" i="3"/>
  <c r="H7980" i="3"/>
  <c r="H8017" i="3"/>
  <c r="H8018" i="3"/>
  <c r="H8019" i="3"/>
  <c r="J7970" i="3"/>
  <c r="J7971" i="3"/>
  <c r="J7972" i="3"/>
  <c r="J7973" i="3"/>
  <c r="J7974" i="3"/>
  <c r="J7975" i="3"/>
  <c r="J7976" i="3"/>
  <c r="J7977" i="3"/>
  <c r="J7978" i="3"/>
  <c r="J7979" i="3"/>
  <c r="J7980" i="3"/>
  <c r="J8017" i="3"/>
  <c r="J8018" i="3"/>
  <c r="J8019" i="3"/>
  <c r="K7970" i="3"/>
  <c r="K7971" i="3"/>
  <c r="K7972" i="3"/>
  <c r="K7973" i="3"/>
  <c r="K7974" i="3"/>
  <c r="K7975" i="3"/>
  <c r="K7976" i="3"/>
  <c r="K7977" i="3"/>
  <c r="K7978" i="3"/>
  <c r="K7979" i="3"/>
  <c r="K7980" i="3"/>
  <c r="K8017" i="3"/>
  <c r="K8018" i="3"/>
  <c r="K8019" i="3"/>
  <c r="M7970" i="3"/>
  <c r="N7970" i="3" s="1"/>
  <c r="M7971" i="3"/>
  <c r="N7971" i="3" s="1"/>
  <c r="M7972" i="3"/>
  <c r="N7972" i="3" s="1"/>
  <c r="M7973" i="3"/>
  <c r="N7973" i="3" s="1"/>
  <c r="M7974" i="3"/>
  <c r="N7974" i="3" s="1"/>
  <c r="M7975" i="3"/>
  <c r="N7975" i="3" s="1"/>
  <c r="M7976" i="3"/>
  <c r="N7976" i="3" s="1"/>
  <c r="M7977" i="3"/>
  <c r="N7977" i="3" s="1"/>
  <c r="M7978" i="3"/>
  <c r="N7978" i="3" s="1"/>
  <c r="M7979" i="3"/>
  <c r="N7979" i="3" s="1"/>
  <c r="M7980" i="3"/>
  <c r="N7980" i="3" s="1"/>
  <c r="M8017" i="3"/>
  <c r="N8017" i="3" s="1"/>
  <c r="M8018" i="3"/>
  <c r="N8018" i="3" s="1"/>
  <c r="M8019" i="3"/>
  <c r="N8019" i="3" s="1"/>
  <c r="A7912" i="3"/>
  <c r="A7913" i="3"/>
  <c r="A7914" i="3"/>
  <c r="A7915" i="3"/>
  <c r="A7916" i="3"/>
  <c r="A7917" i="3"/>
  <c r="A7918" i="3"/>
  <c r="A7919" i="3"/>
  <c r="A7920" i="3"/>
  <c r="B7912" i="3"/>
  <c r="B7913" i="3"/>
  <c r="B7914" i="3"/>
  <c r="B7915" i="3"/>
  <c r="B7916" i="3"/>
  <c r="B7917" i="3"/>
  <c r="B7918" i="3"/>
  <c r="B7919" i="3"/>
  <c r="B7920" i="3"/>
  <c r="F7912" i="3"/>
  <c r="F7913" i="3"/>
  <c r="F7914" i="3"/>
  <c r="F7915" i="3"/>
  <c r="F7916" i="3"/>
  <c r="F7917" i="3"/>
  <c r="F7918" i="3"/>
  <c r="F7919" i="3"/>
  <c r="F7920" i="3"/>
  <c r="G7912" i="3"/>
  <c r="G7913" i="3"/>
  <c r="G7914" i="3"/>
  <c r="G7915" i="3"/>
  <c r="G7916" i="3"/>
  <c r="G7917" i="3"/>
  <c r="G7918" i="3"/>
  <c r="G7919" i="3"/>
  <c r="G7920" i="3"/>
  <c r="H7912" i="3"/>
  <c r="H7913" i="3"/>
  <c r="H7914" i="3"/>
  <c r="H7915" i="3"/>
  <c r="H7916" i="3"/>
  <c r="H7917" i="3"/>
  <c r="H7918" i="3"/>
  <c r="H7919" i="3"/>
  <c r="H7920" i="3"/>
  <c r="J7912" i="3"/>
  <c r="J7913" i="3"/>
  <c r="J7914" i="3"/>
  <c r="J7915" i="3"/>
  <c r="J7916" i="3"/>
  <c r="J7917" i="3"/>
  <c r="J7918" i="3"/>
  <c r="J7919" i="3"/>
  <c r="J7920" i="3"/>
  <c r="K7912" i="3"/>
  <c r="K7913" i="3"/>
  <c r="K7914" i="3"/>
  <c r="K7915" i="3"/>
  <c r="K7916" i="3"/>
  <c r="K7917" i="3"/>
  <c r="K7918" i="3"/>
  <c r="K7919" i="3"/>
  <c r="K7920" i="3"/>
  <c r="M7912" i="3"/>
  <c r="N7912" i="3" s="1"/>
  <c r="M7913" i="3"/>
  <c r="N7913" i="3" s="1"/>
  <c r="M7914" i="3"/>
  <c r="N7914" i="3" s="1"/>
  <c r="M7915" i="3"/>
  <c r="N7915" i="3" s="1"/>
  <c r="M7916" i="3"/>
  <c r="N7916" i="3" s="1"/>
  <c r="M7917" i="3"/>
  <c r="N7917" i="3" s="1"/>
  <c r="M7918" i="3"/>
  <c r="N7918" i="3" s="1"/>
  <c r="M7919" i="3"/>
  <c r="N7919" i="3" s="1"/>
  <c r="M7920" i="3"/>
  <c r="N7920" i="3" s="1"/>
  <c r="A7921" i="3"/>
  <c r="A7922" i="3"/>
  <c r="A8020" i="3"/>
  <c r="A8021" i="3"/>
  <c r="A8022" i="3"/>
  <c r="A8023" i="3"/>
  <c r="A8024" i="3"/>
  <c r="A8025" i="3"/>
  <c r="A8392" i="3"/>
  <c r="B7921" i="3"/>
  <c r="B7922" i="3"/>
  <c r="B8020" i="3"/>
  <c r="B8021" i="3"/>
  <c r="B8022" i="3"/>
  <c r="B8023" i="3"/>
  <c r="B8024" i="3"/>
  <c r="B8025" i="3"/>
  <c r="B8392" i="3"/>
  <c r="F7921" i="3"/>
  <c r="F7922" i="3"/>
  <c r="F8020" i="3"/>
  <c r="F8021" i="3"/>
  <c r="F8022" i="3"/>
  <c r="F8023" i="3"/>
  <c r="F8024" i="3"/>
  <c r="F8025" i="3"/>
  <c r="F8392" i="3"/>
  <c r="G7921" i="3"/>
  <c r="G7922" i="3"/>
  <c r="G8020" i="3"/>
  <c r="G8021" i="3"/>
  <c r="G8022" i="3"/>
  <c r="G8023" i="3"/>
  <c r="G8024" i="3"/>
  <c r="G8025" i="3"/>
  <c r="G8392" i="3"/>
  <c r="H7921" i="3"/>
  <c r="H7922" i="3"/>
  <c r="H8020" i="3"/>
  <c r="H8021" i="3"/>
  <c r="H8022" i="3"/>
  <c r="H8023" i="3"/>
  <c r="H8024" i="3"/>
  <c r="H8025" i="3"/>
  <c r="H8392" i="3"/>
  <c r="J7921" i="3"/>
  <c r="J7922" i="3"/>
  <c r="J8020" i="3"/>
  <c r="J8021" i="3"/>
  <c r="J8022" i="3"/>
  <c r="J8023" i="3"/>
  <c r="J8024" i="3"/>
  <c r="J8025" i="3"/>
  <c r="J8392" i="3"/>
  <c r="K7921" i="3"/>
  <c r="K7922" i="3"/>
  <c r="K8020" i="3"/>
  <c r="K8021" i="3"/>
  <c r="K8022" i="3"/>
  <c r="K8023" i="3"/>
  <c r="K8024" i="3"/>
  <c r="K8025" i="3"/>
  <c r="K8392" i="3"/>
  <c r="M7921" i="3"/>
  <c r="N7921" i="3" s="1"/>
  <c r="M7922" i="3"/>
  <c r="N7922" i="3" s="1"/>
  <c r="M8020" i="3"/>
  <c r="N8020" i="3" s="1"/>
  <c r="M8021" i="3"/>
  <c r="N8021" i="3" s="1"/>
  <c r="M8022" i="3"/>
  <c r="N8022" i="3" s="1"/>
  <c r="M8023" i="3"/>
  <c r="N8023" i="3" s="1"/>
  <c r="M8024" i="3"/>
  <c r="N8024" i="3" s="1"/>
  <c r="M8025" i="3"/>
  <c r="N8025" i="3" s="1"/>
  <c r="M8392" i="3"/>
  <c r="N8392" i="3" s="1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M7853" i="3"/>
  <c r="N7853" i="3" s="1"/>
  <c r="M7854" i="3"/>
  <c r="N7854" i="3" s="1"/>
  <c r="M7855" i="3"/>
  <c r="N7855" i="3" s="1"/>
  <c r="M7856" i="3"/>
  <c r="N7856" i="3" s="1"/>
  <c r="M7857" i="3"/>
  <c r="N7857" i="3" s="1"/>
  <c r="M7858" i="3"/>
  <c r="N7858" i="3" s="1"/>
  <c r="M7859" i="3"/>
  <c r="N7859" i="3" s="1"/>
  <c r="M7860" i="3"/>
  <c r="N7860" i="3" s="1"/>
  <c r="M7861" i="3"/>
  <c r="N7861" i="3" s="1"/>
  <c r="M7862" i="3"/>
  <c r="N7862" i="3" s="1"/>
  <c r="M7863" i="3"/>
  <c r="N7863" i="3" s="1"/>
  <c r="M7864" i="3"/>
  <c r="N7864" i="3" s="1"/>
  <c r="M7865" i="3"/>
  <c r="N7865" i="3" s="1"/>
  <c r="M7866" i="3"/>
  <c r="N7866" i="3" s="1"/>
  <c r="M7867" i="3"/>
  <c r="N7867" i="3" s="1"/>
  <c r="M7868" i="3"/>
  <c r="N7868" i="3" s="1"/>
  <c r="M7869" i="3"/>
  <c r="N7869" i="3" s="1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M7870" i="3"/>
  <c r="N7870" i="3" s="1"/>
  <c r="M7871" i="3"/>
  <c r="N7871" i="3" s="1"/>
  <c r="M7872" i="3"/>
  <c r="N7872" i="3" s="1"/>
  <c r="M7873" i="3"/>
  <c r="N7873" i="3" s="1"/>
  <c r="M7874" i="3"/>
  <c r="N7874" i="3" s="1"/>
  <c r="M7875" i="3"/>
  <c r="N7875" i="3" s="1"/>
  <c r="M7876" i="3"/>
  <c r="N7876" i="3" s="1"/>
  <c r="M7877" i="3"/>
  <c r="N7877" i="3" s="1"/>
  <c r="M7878" i="3"/>
  <c r="N7878" i="3" s="1"/>
  <c r="M7879" i="3"/>
  <c r="N7879" i="3" s="1"/>
  <c r="M7880" i="3"/>
  <c r="N7880" i="3" s="1"/>
  <c r="M7881" i="3"/>
  <c r="N7881" i="3" s="1"/>
  <c r="M7882" i="3"/>
  <c r="N7882" i="3" s="1"/>
  <c r="M7883" i="3"/>
  <c r="N7883" i="3" s="1"/>
  <c r="M7884" i="3"/>
  <c r="N7884" i="3" s="1"/>
  <c r="M7885" i="3"/>
  <c r="N7885" i="3" s="1"/>
  <c r="M7886" i="3"/>
  <c r="N7886" i="3" s="1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M7887" i="3"/>
  <c r="N7887" i="3" s="1"/>
  <c r="M7888" i="3"/>
  <c r="N7888" i="3" s="1"/>
  <c r="M7889" i="3"/>
  <c r="N7889" i="3" s="1"/>
  <c r="M7890" i="3"/>
  <c r="N7890" i="3" s="1"/>
  <c r="M7891" i="3"/>
  <c r="N7891" i="3" s="1"/>
  <c r="M7892" i="3"/>
  <c r="N7892" i="3" s="1"/>
  <c r="M7893" i="3"/>
  <c r="N7893" i="3" s="1"/>
  <c r="M7894" i="3"/>
  <c r="N7894" i="3" s="1"/>
  <c r="M7895" i="3"/>
  <c r="N7895" i="3" s="1"/>
  <c r="M7896" i="3"/>
  <c r="N7896" i="3" s="1"/>
  <c r="M7897" i="3"/>
  <c r="N7897" i="3" s="1"/>
  <c r="M7898" i="3"/>
  <c r="N7898" i="3" s="1"/>
  <c r="M7899" i="3"/>
  <c r="N7899" i="3" s="1"/>
  <c r="M7900" i="3"/>
  <c r="N7900" i="3" s="1"/>
  <c r="M7901" i="3"/>
  <c r="N7901" i="3" s="1"/>
  <c r="M7902" i="3"/>
  <c r="N7902" i="3" s="1"/>
  <c r="M7903" i="3"/>
  <c r="N7903" i="3" s="1"/>
  <c r="A7905" i="3"/>
  <c r="A7906" i="3"/>
  <c r="A7907" i="3"/>
  <c r="A7908" i="3"/>
  <c r="A7909" i="3"/>
  <c r="A7910" i="3"/>
  <c r="A7911" i="3"/>
  <c r="A8393" i="3"/>
  <c r="B7905" i="3"/>
  <c r="B7906" i="3"/>
  <c r="B7907" i="3"/>
  <c r="B7908" i="3"/>
  <c r="B7909" i="3"/>
  <c r="B7910" i="3"/>
  <c r="B7911" i="3"/>
  <c r="B8393" i="3"/>
  <c r="F7905" i="3"/>
  <c r="F7906" i="3"/>
  <c r="F7907" i="3"/>
  <c r="F7908" i="3"/>
  <c r="F7909" i="3"/>
  <c r="F7910" i="3"/>
  <c r="F7911" i="3"/>
  <c r="F8393" i="3"/>
  <c r="G7905" i="3"/>
  <c r="G7906" i="3"/>
  <c r="G7907" i="3"/>
  <c r="G7908" i="3"/>
  <c r="G7909" i="3"/>
  <c r="G7910" i="3"/>
  <c r="G7911" i="3"/>
  <c r="G8393" i="3"/>
  <c r="H7905" i="3"/>
  <c r="H7906" i="3"/>
  <c r="H7907" i="3"/>
  <c r="H7908" i="3"/>
  <c r="H7909" i="3"/>
  <c r="H7910" i="3"/>
  <c r="H7911" i="3"/>
  <c r="H8393" i="3"/>
  <c r="J7905" i="3"/>
  <c r="J7906" i="3"/>
  <c r="J7907" i="3"/>
  <c r="J7908" i="3"/>
  <c r="J7909" i="3"/>
  <c r="J7910" i="3"/>
  <c r="J7911" i="3"/>
  <c r="J8393" i="3"/>
  <c r="K7905" i="3"/>
  <c r="K7906" i="3"/>
  <c r="K7907" i="3"/>
  <c r="K7908" i="3"/>
  <c r="K7909" i="3"/>
  <c r="K7910" i="3"/>
  <c r="K7911" i="3"/>
  <c r="K8393" i="3"/>
  <c r="M7905" i="3"/>
  <c r="N7905" i="3" s="1"/>
  <c r="M7906" i="3"/>
  <c r="N7906" i="3" s="1"/>
  <c r="M7907" i="3"/>
  <c r="N7907" i="3" s="1"/>
  <c r="M7908" i="3"/>
  <c r="N7908" i="3" s="1"/>
  <c r="M7909" i="3"/>
  <c r="N7909" i="3" s="1"/>
  <c r="M7910" i="3"/>
  <c r="N7910" i="3" s="1"/>
  <c r="M7911" i="3"/>
  <c r="N7911" i="3" s="1"/>
  <c r="M8393" i="3"/>
  <c r="N8393" i="3" s="1"/>
  <c r="A7838" i="3"/>
  <c r="A7839" i="3"/>
  <c r="A7840" i="3"/>
  <c r="A7841" i="3"/>
  <c r="A7842" i="3"/>
  <c r="A7843" i="3"/>
  <c r="A7844" i="3"/>
  <c r="A7845" i="3"/>
  <c r="A7846" i="3"/>
  <c r="A7847" i="3"/>
  <c r="B7838" i="3"/>
  <c r="B7839" i="3"/>
  <c r="B7840" i="3"/>
  <c r="B7841" i="3"/>
  <c r="B7842" i="3"/>
  <c r="B7843" i="3"/>
  <c r="B7844" i="3"/>
  <c r="B7845" i="3"/>
  <c r="B7846" i="3"/>
  <c r="B7847" i="3"/>
  <c r="F7838" i="3"/>
  <c r="F7839" i="3"/>
  <c r="F7840" i="3"/>
  <c r="F7841" i="3"/>
  <c r="F7842" i="3"/>
  <c r="F7843" i="3"/>
  <c r="F7844" i="3"/>
  <c r="F7845" i="3"/>
  <c r="F7846" i="3"/>
  <c r="F7847" i="3"/>
  <c r="G7838" i="3"/>
  <c r="G7839" i="3"/>
  <c r="G7840" i="3"/>
  <c r="G7841" i="3"/>
  <c r="G7842" i="3"/>
  <c r="G7843" i="3"/>
  <c r="G7844" i="3"/>
  <c r="G7845" i="3"/>
  <c r="G7846" i="3"/>
  <c r="G7847" i="3"/>
  <c r="H7838" i="3"/>
  <c r="H7839" i="3"/>
  <c r="H7840" i="3"/>
  <c r="H7841" i="3"/>
  <c r="H7842" i="3"/>
  <c r="H7843" i="3"/>
  <c r="H7844" i="3"/>
  <c r="H7845" i="3"/>
  <c r="H7846" i="3"/>
  <c r="H7847" i="3"/>
  <c r="J7838" i="3"/>
  <c r="J7839" i="3"/>
  <c r="J7840" i="3"/>
  <c r="J7841" i="3"/>
  <c r="J7842" i="3"/>
  <c r="J7843" i="3"/>
  <c r="J7844" i="3"/>
  <c r="J7845" i="3"/>
  <c r="J7846" i="3"/>
  <c r="J7847" i="3"/>
  <c r="K7838" i="3"/>
  <c r="K7839" i="3"/>
  <c r="K7840" i="3"/>
  <c r="K7841" i="3"/>
  <c r="K7842" i="3"/>
  <c r="K7843" i="3"/>
  <c r="K7844" i="3"/>
  <c r="K7845" i="3"/>
  <c r="K7846" i="3"/>
  <c r="K7847" i="3"/>
  <c r="M7838" i="3"/>
  <c r="N7838" i="3" s="1"/>
  <c r="M7839" i="3"/>
  <c r="N7839" i="3" s="1"/>
  <c r="M7840" i="3"/>
  <c r="N7840" i="3" s="1"/>
  <c r="M7841" i="3"/>
  <c r="N7841" i="3" s="1"/>
  <c r="M7842" i="3"/>
  <c r="N7842" i="3" s="1"/>
  <c r="M7843" i="3"/>
  <c r="N7843" i="3" s="1"/>
  <c r="M7844" i="3"/>
  <c r="N7844" i="3" s="1"/>
  <c r="M7845" i="3"/>
  <c r="N7845" i="3" s="1"/>
  <c r="M7846" i="3"/>
  <c r="N7846" i="3" s="1"/>
  <c r="M7847" i="3"/>
  <c r="N7847" i="3" s="1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M7785" i="3"/>
  <c r="N7785" i="3" s="1"/>
  <c r="M7786" i="3"/>
  <c r="M7787" i="3"/>
  <c r="M7788" i="3"/>
  <c r="N7788" i="3" s="1"/>
  <c r="M7789" i="3"/>
  <c r="N7789" i="3" s="1"/>
  <c r="M7790" i="3"/>
  <c r="N7790" i="3" s="1"/>
  <c r="M7791" i="3"/>
  <c r="N7791" i="3" s="1"/>
  <c r="M7792" i="3"/>
  <c r="N7792" i="3" s="1"/>
  <c r="M7793" i="3"/>
  <c r="N7793" i="3" s="1"/>
  <c r="M7794" i="3"/>
  <c r="N7794" i="3" s="1"/>
  <c r="M7795" i="3"/>
  <c r="N7795" i="3" s="1"/>
  <c r="M7796" i="3"/>
  <c r="N7796" i="3" s="1"/>
  <c r="M7797" i="3"/>
  <c r="N7797" i="3" s="1"/>
  <c r="M7798" i="3"/>
  <c r="N7798" i="3" s="1"/>
  <c r="M7799" i="3"/>
  <c r="N7799" i="3" s="1"/>
  <c r="M7800" i="3"/>
  <c r="N7800" i="3" s="1"/>
  <c r="M7801" i="3"/>
  <c r="N7801" i="3" s="1"/>
  <c r="N7786" i="3"/>
  <c r="N7787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M7802" i="3"/>
  <c r="N7802" i="3" s="1"/>
  <c r="M7803" i="3"/>
  <c r="M7804" i="3"/>
  <c r="N7804" i="3" s="1"/>
  <c r="M7805" i="3"/>
  <c r="N7805" i="3" s="1"/>
  <c r="M7806" i="3"/>
  <c r="N7806" i="3" s="1"/>
  <c r="M7807" i="3"/>
  <c r="N7807" i="3" s="1"/>
  <c r="M7808" i="3"/>
  <c r="N7808" i="3" s="1"/>
  <c r="M7809" i="3"/>
  <c r="N7809" i="3" s="1"/>
  <c r="M7810" i="3"/>
  <c r="N7810" i="3" s="1"/>
  <c r="M7811" i="3"/>
  <c r="N7811" i="3" s="1"/>
  <c r="M7812" i="3"/>
  <c r="N7812" i="3" s="1"/>
  <c r="M7813" i="3"/>
  <c r="N7813" i="3" s="1"/>
  <c r="M7814" i="3"/>
  <c r="N7814" i="3" s="1"/>
  <c r="M7815" i="3"/>
  <c r="N7815" i="3" s="1"/>
  <c r="M7816" i="3"/>
  <c r="N7816" i="3" s="1"/>
  <c r="M7817" i="3"/>
  <c r="N7817" i="3" s="1"/>
  <c r="M7818" i="3"/>
  <c r="N7818" i="3" s="1"/>
  <c r="N7803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M7819" i="3"/>
  <c r="N7819" i="3" s="1"/>
  <c r="M7820" i="3"/>
  <c r="M7821" i="3"/>
  <c r="N7821" i="3" s="1"/>
  <c r="M7822" i="3"/>
  <c r="N7822" i="3" s="1"/>
  <c r="M7823" i="3"/>
  <c r="N7823" i="3" s="1"/>
  <c r="M7824" i="3"/>
  <c r="N7824" i="3" s="1"/>
  <c r="M7825" i="3"/>
  <c r="N7825" i="3" s="1"/>
  <c r="M7826" i="3"/>
  <c r="N7826" i="3" s="1"/>
  <c r="M7827" i="3"/>
  <c r="N7827" i="3" s="1"/>
  <c r="M7828" i="3"/>
  <c r="N7828" i="3" s="1"/>
  <c r="M7829" i="3"/>
  <c r="N7829" i="3" s="1"/>
  <c r="M7830" i="3"/>
  <c r="N7830" i="3" s="1"/>
  <c r="M7831" i="3"/>
  <c r="N7831" i="3" s="1"/>
  <c r="M7832" i="3"/>
  <c r="N7832" i="3" s="1"/>
  <c r="M7833" i="3"/>
  <c r="N7833" i="3" s="1"/>
  <c r="M7834" i="3"/>
  <c r="N7834" i="3" s="1"/>
  <c r="M7835" i="3"/>
  <c r="N7835" i="3" s="1"/>
  <c r="N7820" i="3"/>
  <c r="A7725" i="3"/>
  <c r="A7726" i="3"/>
  <c r="A7727" i="3"/>
  <c r="A7728" i="3"/>
  <c r="A7729" i="3"/>
  <c r="A7730" i="3"/>
  <c r="A7731" i="3"/>
  <c r="A7732" i="3"/>
  <c r="A7733" i="3"/>
  <c r="A7734" i="3"/>
  <c r="A7735" i="3"/>
  <c r="B7725" i="3"/>
  <c r="B7726" i="3"/>
  <c r="B7727" i="3"/>
  <c r="B7728" i="3"/>
  <c r="B7729" i="3"/>
  <c r="B7730" i="3"/>
  <c r="B7731" i="3"/>
  <c r="B7732" i="3"/>
  <c r="B7733" i="3"/>
  <c r="B7734" i="3"/>
  <c r="B7735" i="3"/>
  <c r="F7725" i="3"/>
  <c r="F7726" i="3"/>
  <c r="F7727" i="3"/>
  <c r="F7728" i="3"/>
  <c r="F7729" i="3"/>
  <c r="F7730" i="3"/>
  <c r="F7731" i="3"/>
  <c r="F7732" i="3"/>
  <c r="F7733" i="3"/>
  <c r="F7734" i="3"/>
  <c r="F7735" i="3"/>
  <c r="G7725" i="3"/>
  <c r="G7726" i="3"/>
  <c r="G7727" i="3"/>
  <c r="G7728" i="3"/>
  <c r="G7729" i="3"/>
  <c r="G7730" i="3"/>
  <c r="G7731" i="3"/>
  <c r="G7732" i="3"/>
  <c r="G7733" i="3"/>
  <c r="G7734" i="3"/>
  <c r="G7735" i="3"/>
  <c r="H7725" i="3"/>
  <c r="H7726" i="3"/>
  <c r="H7727" i="3"/>
  <c r="H7728" i="3"/>
  <c r="H7729" i="3"/>
  <c r="H7730" i="3"/>
  <c r="H7731" i="3"/>
  <c r="H7732" i="3"/>
  <c r="H7733" i="3"/>
  <c r="H7734" i="3"/>
  <c r="H7735" i="3"/>
  <c r="J7725" i="3"/>
  <c r="J7726" i="3"/>
  <c r="J7727" i="3"/>
  <c r="J7728" i="3"/>
  <c r="J7729" i="3"/>
  <c r="J7730" i="3"/>
  <c r="J7731" i="3"/>
  <c r="J7732" i="3"/>
  <c r="J7733" i="3"/>
  <c r="J7734" i="3"/>
  <c r="J7735" i="3"/>
  <c r="K7725" i="3"/>
  <c r="K7726" i="3"/>
  <c r="K7727" i="3"/>
  <c r="K7728" i="3"/>
  <c r="K7729" i="3"/>
  <c r="K7730" i="3"/>
  <c r="K7731" i="3"/>
  <c r="K7732" i="3"/>
  <c r="K7733" i="3"/>
  <c r="K7734" i="3"/>
  <c r="K7735" i="3"/>
  <c r="M7725" i="3"/>
  <c r="N7725" i="3" s="1"/>
  <c r="M7726" i="3"/>
  <c r="N7726" i="3" s="1"/>
  <c r="M7727" i="3"/>
  <c r="N7727" i="3" s="1"/>
  <c r="M7728" i="3"/>
  <c r="N7728" i="3" s="1"/>
  <c r="M7729" i="3"/>
  <c r="N7729" i="3" s="1"/>
  <c r="M7730" i="3"/>
  <c r="N7730" i="3" s="1"/>
  <c r="M7731" i="3"/>
  <c r="N7731" i="3" s="1"/>
  <c r="M7732" i="3"/>
  <c r="N7732" i="3" s="1"/>
  <c r="M7733" i="3"/>
  <c r="N7733" i="3" s="1"/>
  <c r="M7734" i="3"/>
  <c r="N7734" i="3" s="1"/>
  <c r="M7735" i="3"/>
  <c r="N7735" i="3" s="1"/>
  <c r="A7736" i="3"/>
  <c r="A7737" i="3"/>
  <c r="A7738" i="3"/>
  <c r="A7739" i="3"/>
  <c r="A7740" i="3"/>
  <c r="A7741" i="3"/>
  <c r="A7742" i="3"/>
  <c r="A7743" i="3"/>
  <c r="A7744" i="3"/>
  <c r="A7745" i="3"/>
  <c r="A7746" i="3"/>
  <c r="B7736" i="3"/>
  <c r="B7737" i="3"/>
  <c r="B7738" i="3"/>
  <c r="B7739" i="3"/>
  <c r="B7740" i="3"/>
  <c r="B7741" i="3"/>
  <c r="B7742" i="3"/>
  <c r="B7743" i="3"/>
  <c r="B7744" i="3"/>
  <c r="B7745" i="3"/>
  <c r="B7746" i="3"/>
  <c r="F7736" i="3"/>
  <c r="F7737" i="3"/>
  <c r="F7738" i="3"/>
  <c r="F7739" i="3"/>
  <c r="F7740" i="3"/>
  <c r="F7741" i="3"/>
  <c r="F7742" i="3"/>
  <c r="F7743" i="3"/>
  <c r="F7744" i="3"/>
  <c r="F7745" i="3"/>
  <c r="F7746" i="3"/>
  <c r="G7736" i="3"/>
  <c r="G7737" i="3"/>
  <c r="G7738" i="3"/>
  <c r="G7739" i="3"/>
  <c r="G7740" i="3"/>
  <c r="G7741" i="3"/>
  <c r="G7742" i="3"/>
  <c r="G7743" i="3"/>
  <c r="G7744" i="3"/>
  <c r="G7745" i="3"/>
  <c r="G7746" i="3"/>
  <c r="H7736" i="3"/>
  <c r="H7737" i="3"/>
  <c r="H7738" i="3"/>
  <c r="H7739" i="3"/>
  <c r="H7740" i="3"/>
  <c r="H7741" i="3"/>
  <c r="H7742" i="3"/>
  <c r="H7743" i="3"/>
  <c r="H7744" i="3"/>
  <c r="H7745" i="3"/>
  <c r="H7746" i="3"/>
  <c r="J7736" i="3"/>
  <c r="J7737" i="3"/>
  <c r="J7738" i="3"/>
  <c r="J7739" i="3"/>
  <c r="J7740" i="3"/>
  <c r="J7741" i="3"/>
  <c r="J7742" i="3"/>
  <c r="J7743" i="3"/>
  <c r="J7744" i="3"/>
  <c r="J7745" i="3"/>
  <c r="J7746" i="3"/>
  <c r="K7736" i="3"/>
  <c r="K7737" i="3"/>
  <c r="K7738" i="3"/>
  <c r="K7739" i="3"/>
  <c r="K7740" i="3"/>
  <c r="K7741" i="3"/>
  <c r="K7742" i="3"/>
  <c r="K7743" i="3"/>
  <c r="K7744" i="3"/>
  <c r="K7745" i="3"/>
  <c r="K7746" i="3"/>
  <c r="M7736" i="3"/>
  <c r="N7736" i="3" s="1"/>
  <c r="M7737" i="3"/>
  <c r="N7737" i="3" s="1"/>
  <c r="M7738" i="3"/>
  <c r="N7738" i="3" s="1"/>
  <c r="M7739" i="3"/>
  <c r="N7739" i="3" s="1"/>
  <c r="M7740" i="3"/>
  <c r="N7740" i="3" s="1"/>
  <c r="M7741" i="3"/>
  <c r="N7741" i="3" s="1"/>
  <c r="M7742" i="3"/>
  <c r="N7742" i="3" s="1"/>
  <c r="M7743" i="3"/>
  <c r="N7743" i="3" s="1"/>
  <c r="M7744" i="3"/>
  <c r="N7744" i="3" s="1"/>
  <c r="M7745" i="3"/>
  <c r="N7745" i="3" s="1"/>
  <c r="M7746" i="3"/>
  <c r="N7746" i="3" s="1"/>
  <c r="A7747" i="3"/>
  <c r="A7748" i="3"/>
  <c r="A7749" i="3"/>
  <c r="A7750" i="3"/>
  <c r="A7751" i="3"/>
  <c r="A7752" i="3"/>
  <c r="A7753" i="3"/>
  <c r="A7754" i="3"/>
  <c r="A7755" i="3"/>
  <c r="A7756" i="3"/>
  <c r="A7757" i="3"/>
  <c r="B7747" i="3"/>
  <c r="B7748" i="3"/>
  <c r="B7749" i="3"/>
  <c r="B7750" i="3"/>
  <c r="B7751" i="3"/>
  <c r="B7752" i="3"/>
  <c r="B7753" i="3"/>
  <c r="B7754" i="3"/>
  <c r="B7755" i="3"/>
  <c r="B7756" i="3"/>
  <c r="B7757" i="3"/>
  <c r="F7747" i="3"/>
  <c r="F7748" i="3"/>
  <c r="F7749" i="3"/>
  <c r="F7750" i="3"/>
  <c r="F7751" i="3"/>
  <c r="F7752" i="3"/>
  <c r="F7753" i="3"/>
  <c r="F7754" i="3"/>
  <c r="F7755" i="3"/>
  <c r="F7756" i="3"/>
  <c r="F7757" i="3"/>
  <c r="G7747" i="3"/>
  <c r="G7748" i="3"/>
  <c r="G7749" i="3"/>
  <c r="G7750" i="3"/>
  <c r="G7751" i="3"/>
  <c r="G7752" i="3"/>
  <c r="G7753" i="3"/>
  <c r="G7754" i="3"/>
  <c r="G7755" i="3"/>
  <c r="G7756" i="3"/>
  <c r="G7757" i="3"/>
  <c r="H7747" i="3"/>
  <c r="H7748" i="3"/>
  <c r="H7749" i="3"/>
  <c r="H7750" i="3"/>
  <c r="H7751" i="3"/>
  <c r="H7752" i="3"/>
  <c r="H7753" i="3"/>
  <c r="H7754" i="3"/>
  <c r="H7755" i="3"/>
  <c r="H7756" i="3"/>
  <c r="H7757" i="3"/>
  <c r="J7747" i="3"/>
  <c r="J7748" i="3"/>
  <c r="J7749" i="3"/>
  <c r="J7750" i="3"/>
  <c r="J7751" i="3"/>
  <c r="J7752" i="3"/>
  <c r="J7753" i="3"/>
  <c r="J7754" i="3"/>
  <c r="J7755" i="3"/>
  <c r="J7756" i="3"/>
  <c r="J7757" i="3"/>
  <c r="K7747" i="3"/>
  <c r="K7748" i="3"/>
  <c r="K7749" i="3"/>
  <c r="K7750" i="3"/>
  <c r="K7751" i="3"/>
  <c r="K7752" i="3"/>
  <c r="K7753" i="3"/>
  <c r="K7754" i="3"/>
  <c r="K7755" i="3"/>
  <c r="K7756" i="3"/>
  <c r="K7757" i="3"/>
  <c r="M7747" i="3"/>
  <c r="N7747" i="3" s="1"/>
  <c r="M7748" i="3"/>
  <c r="N7748" i="3" s="1"/>
  <c r="M7749" i="3"/>
  <c r="N7749" i="3" s="1"/>
  <c r="M7750" i="3"/>
  <c r="N7750" i="3" s="1"/>
  <c r="M7751" i="3"/>
  <c r="N7751" i="3" s="1"/>
  <c r="M7752" i="3"/>
  <c r="N7752" i="3" s="1"/>
  <c r="M7753" i="3"/>
  <c r="N7753" i="3" s="1"/>
  <c r="M7754" i="3"/>
  <c r="N7754" i="3" s="1"/>
  <c r="M7755" i="3"/>
  <c r="N7755" i="3" s="1"/>
  <c r="M7756" i="3"/>
  <c r="N7756" i="3" s="1"/>
  <c r="M7757" i="3"/>
  <c r="N7757" i="3" s="1"/>
  <c r="A7758" i="3"/>
  <c r="A7759" i="3"/>
  <c r="A7760" i="3"/>
  <c r="A7761" i="3"/>
  <c r="A7762" i="3"/>
  <c r="A7763" i="3"/>
  <c r="A7764" i="3"/>
  <c r="A7765" i="3"/>
  <c r="A7766" i="3"/>
  <c r="A7767" i="3"/>
  <c r="A7768" i="3"/>
  <c r="B7758" i="3"/>
  <c r="B7759" i="3"/>
  <c r="B7760" i="3"/>
  <c r="B7761" i="3"/>
  <c r="B7762" i="3"/>
  <c r="B7763" i="3"/>
  <c r="B7764" i="3"/>
  <c r="B7765" i="3"/>
  <c r="B7766" i="3"/>
  <c r="B7767" i="3"/>
  <c r="B7768" i="3"/>
  <c r="F7758" i="3"/>
  <c r="F7759" i="3"/>
  <c r="F7760" i="3"/>
  <c r="F7761" i="3"/>
  <c r="F7762" i="3"/>
  <c r="F7763" i="3"/>
  <c r="F7764" i="3"/>
  <c r="F7765" i="3"/>
  <c r="F7766" i="3"/>
  <c r="F7767" i="3"/>
  <c r="F7768" i="3"/>
  <c r="G7758" i="3"/>
  <c r="G7759" i="3"/>
  <c r="G7760" i="3"/>
  <c r="G7761" i="3"/>
  <c r="G7762" i="3"/>
  <c r="G7763" i="3"/>
  <c r="G7764" i="3"/>
  <c r="G7765" i="3"/>
  <c r="G7766" i="3"/>
  <c r="G7767" i="3"/>
  <c r="G7768" i="3"/>
  <c r="H7758" i="3"/>
  <c r="H7759" i="3"/>
  <c r="H7760" i="3"/>
  <c r="H7761" i="3"/>
  <c r="H7762" i="3"/>
  <c r="H7763" i="3"/>
  <c r="H7764" i="3"/>
  <c r="H7765" i="3"/>
  <c r="H7766" i="3"/>
  <c r="H7767" i="3"/>
  <c r="H7768" i="3"/>
  <c r="J7758" i="3"/>
  <c r="J7759" i="3"/>
  <c r="J7760" i="3"/>
  <c r="J7761" i="3"/>
  <c r="J7762" i="3"/>
  <c r="J7763" i="3"/>
  <c r="J7764" i="3"/>
  <c r="J7765" i="3"/>
  <c r="J7766" i="3"/>
  <c r="J7767" i="3"/>
  <c r="J7768" i="3"/>
  <c r="K7758" i="3"/>
  <c r="K7759" i="3"/>
  <c r="K7760" i="3"/>
  <c r="K7761" i="3"/>
  <c r="K7762" i="3"/>
  <c r="K7763" i="3"/>
  <c r="K7764" i="3"/>
  <c r="K7765" i="3"/>
  <c r="K7766" i="3"/>
  <c r="K7767" i="3"/>
  <c r="K7768" i="3"/>
  <c r="M7758" i="3"/>
  <c r="N7758" i="3" s="1"/>
  <c r="M7759" i="3"/>
  <c r="N7759" i="3" s="1"/>
  <c r="M7760" i="3"/>
  <c r="N7760" i="3" s="1"/>
  <c r="M7761" i="3"/>
  <c r="N7761" i="3" s="1"/>
  <c r="M7762" i="3"/>
  <c r="N7762" i="3" s="1"/>
  <c r="M7763" i="3"/>
  <c r="N7763" i="3" s="1"/>
  <c r="M7764" i="3"/>
  <c r="N7764" i="3" s="1"/>
  <c r="M7765" i="3"/>
  <c r="N7765" i="3" s="1"/>
  <c r="M7766" i="3"/>
  <c r="N7766" i="3" s="1"/>
  <c r="M7767" i="3"/>
  <c r="N7767" i="3" s="1"/>
  <c r="M7768" i="3"/>
  <c r="N7768" i="3" s="1"/>
  <c r="A7769" i="3"/>
  <c r="A7770" i="3"/>
  <c r="A7771" i="3"/>
  <c r="A7772" i="3"/>
  <c r="A7773" i="3"/>
  <c r="A7774" i="3"/>
  <c r="A7775" i="3"/>
  <c r="A7776" i="3"/>
  <c r="A7777" i="3"/>
  <c r="A7778" i="3"/>
  <c r="A7779" i="3"/>
  <c r="B7769" i="3"/>
  <c r="B7770" i="3"/>
  <c r="B7771" i="3"/>
  <c r="B7772" i="3"/>
  <c r="B7773" i="3"/>
  <c r="B7774" i="3"/>
  <c r="B7775" i="3"/>
  <c r="B7776" i="3"/>
  <c r="B7777" i="3"/>
  <c r="B7778" i="3"/>
  <c r="B7779" i="3"/>
  <c r="F7769" i="3"/>
  <c r="F7770" i="3"/>
  <c r="F7771" i="3"/>
  <c r="F7772" i="3"/>
  <c r="F7773" i="3"/>
  <c r="F7774" i="3"/>
  <c r="F7775" i="3"/>
  <c r="F7776" i="3"/>
  <c r="F7777" i="3"/>
  <c r="F7778" i="3"/>
  <c r="F7779" i="3"/>
  <c r="G7769" i="3"/>
  <c r="G7770" i="3"/>
  <c r="G7771" i="3"/>
  <c r="G7772" i="3"/>
  <c r="G7773" i="3"/>
  <c r="G7774" i="3"/>
  <c r="G7775" i="3"/>
  <c r="G7776" i="3"/>
  <c r="G7777" i="3"/>
  <c r="G7778" i="3"/>
  <c r="G7779" i="3"/>
  <c r="H7769" i="3"/>
  <c r="H7770" i="3"/>
  <c r="H7771" i="3"/>
  <c r="H7772" i="3"/>
  <c r="H7773" i="3"/>
  <c r="H7774" i="3"/>
  <c r="H7775" i="3"/>
  <c r="H7776" i="3"/>
  <c r="H7777" i="3"/>
  <c r="H7778" i="3"/>
  <c r="H7779" i="3"/>
  <c r="J7769" i="3"/>
  <c r="J7770" i="3"/>
  <c r="J7771" i="3"/>
  <c r="J7772" i="3"/>
  <c r="J7773" i="3"/>
  <c r="J7774" i="3"/>
  <c r="J7775" i="3"/>
  <c r="J7776" i="3"/>
  <c r="J7777" i="3"/>
  <c r="J7778" i="3"/>
  <c r="J7779" i="3"/>
  <c r="K7769" i="3"/>
  <c r="K7770" i="3"/>
  <c r="K7771" i="3"/>
  <c r="K7772" i="3"/>
  <c r="K7773" i="3"/>
  <c r="K7774" i="3"/>
  <c r="K7775" i="3"/>
  <c r="K7776" i="3"/>
  <c r="K7777" i="3"/>
  <c r="K7778" i="3"/>
  <c r="K7779" i="3"/>
  <c r="M7769" i="3"/>
  <c r="N7769" i="3" s="1"/>
  <c r="M7770" i="3"/>
  <c r="N7770" i="3" s="1"/>
  <c r="M7771" i="3"/>
  <c r="N7771" i="3" s="1"/>
  <c r="M7772" i="3"/>
  <c r="N7772" i="3" s="1"/>
  <c r="M7773" i="3"/>
  <c r="N7773" i="3" s="1"/>
  <c r="M7774" i="3"/>
  <c r="N7774" i="3" s="1"/>
  <c r="M7775" i="3"/>
  <c r="N7775" i="3" s="1"/>
  <c r="M7776" i="3"/>
  <c r="N7776" i="3" s="1"/>
  <c r="M7777" i="3"/>
  <c r="N7777" i="3" s="1"/>
  <c r="M7778" i="3"/>
  <c r="N7778" i="3" s="1"/>
  <c r="M7779" i="3"/>
  <c r="N7779" i="3" s="1"/>
  <c r="A7780" i="3"/>
  <c r="A7781" i="3"/>
  <c r="A7782" i="3"/>
  <c r="A7783" i="3"/>
  <c r="A7784" i="3"/>
  <c r="A7836" i="3"/>
  <c r="A7837" i="3"/>
  <c r="A7848" i="3"/>
  <c r="A7849" i="3"/>
  <c r="A7850" i="3"/>
  <c r="A7851" i="3"/>
  <c r="B7780" i="3"/>
  <c r="B7781" i="3"/>
  <c r="B7782" i="3"/>
  <c r="B7783" i="3"/>
  <c r="B7784" i="3"/>
  <c r="B7836" i="3"/>
  <c r="B7837" i="3"/>
  <c r="B7848" i="3"/>
  <c r="B7849" i="3"/>
  <c r="B7850" i="3"/>
  <c r="B7851" i="3"/>
  <c r="F7780" i="3"/>
  <c r="F7781" i="3"/>
  <c r="F7782" i="3"/>
  <c r="F7783" i="3"/>
  <c r="F7784" i="3"/>
  <c r="F7836" i="3"/>
  <c r="F7837" i="3"/>
  <c r="F7848" i="3"/>
  <c r="F7849" i="3"/>
  <c r="F7850" i="3"/>
  <c r="F7851" i="3"/>
  <c r="G7780" i="3"/>
  <c r="G7781" i="3"/>
  <c r="G7782" i="3"/>
  <c r="G7783" i="3"/>
  <c r="G7784" i="3"/>
  <c r="G7836" i="3"/>
  <c r="G7837" i="3"/>
  <c r="G7848" i="3"/>
  <c r="G7849" i="3"/>
  <c r="G7850" i="3"/>
  <c r="G7851" i="3"/>
  <c r="H7780" i="3"/>
  <c r="H7781" i="3"/>
  <c r="H7782" i="3"/>
  <c r="H7783" i="3"/>
  <c r="H7784" i="3"/>
  <c r="H7836" i="3"/>
  <c r="H7837" i="3"/>
  <c r="H7848" i="3"/>
  <c r="H7849" i="3"/>
  <c r="H7850" i="3"/>
  <c r="H7851" i="3"/>
  <c r="J7780" i="3"/>
  <c r="J7781" i="3"/>
  <c r="J7782" i="3"/>
  <c r="J7783" i="3"/>
  <c r="J7784" i="3"/>
  <c r="J7836" i="3"/>
  <c r="J7837" i="3"/>
  <c r="J7848" i="3"/>
  <c r="J7849" i="3"/>
  <c r="J7850" i="3"/>
  <c r="J7851" i="3"/>
  <c r="K7780" i="3"/>
  <c r="K7781" i="3"/>
  <c r="K7782" i="3"/>
  <c r="K7783" i="3"/>
  <c r="K7784" i="3"/>
  <c r="K7836" i="3"/>
  <c r="K7837" i="3"/>
  <c r="K7848" i="3"/>
  <c r="K7849" i="3"/>
  <c r="K7850" i="3"/>
  <c r="K7851" i="3"/>
  <c r="M7780" i="3"/>
  <c r="N7780" i="3" s="1"/>
  <c r="M7781" i="3"/>
  <c r="N7781" i="3" s="1"/>
  <c r="M7782" i="3"/>
  <c r="N7782" i="3" s="1"/>
  <c r="M7783" i="3"/>
  <c r="N7783" i="3" s="1"/>
  <c r="M7784" i="3"/>
  <c r="N7784" i="3" s="1"/>
  <c r="M7836" i="3"/>
  <c r="N7836" i="3" s="1"/>
  <c r="M7837" i="3"/>
  <c r="N7837" i="3" s="1"/>
  <c r="M7848" i="3"/>
  <c r="N7848" i="3" s="1"/>
  <c r="M7849" i="3"/>
  <c r="N7849" i="3" s="1"/>
  <c r="M7850" i="3"/>
  <c r="N7850" i="3" s="1"/>
  <c r="M7851" i="3"/>
  <c r="N7851" i="3" s="1"/>
  <c r="A7687" i="3"/>
  <c r="A7688" i="3"/>
  <c r="A7689" i="3"/>
  <c r="A7690" i="3"/>
  <c r="A7691" i="3"/>
  <c r="A7692" i="3"/>
  <c r="A7693" i="3"/>
  <c r="A7694" i="3"/>
  <c r="B7687" i="3"/>
  <c r="B7688" i="3"/>
  <c r="B7689" i="3"/>
  <c r="B7690" i="3"/>
  <c r="B7691" i="3"/>
  <c r="B7692" i="3"/>
  <c r="B7693" i="3"/>
  <c r="B7694" i="3"/>
  <c r="F7687" i="3"/>
  <c r="F7688" i="3"/>
  <c r="F7689" i="3"/>
  <c r="F7690" i="3"/>
  <c r="F7691" i="3"/>
  <c r="F7692" i="3"/>
  <c r="F7693" i="3"/>
  <c r="F7694" i="3"/>
  <c r="G7687" i="3"/>
  <c r="G7688" i="3"/>
  <c r="G7689" i="3"/>
  <c r="G7690" i="3"/>
  <c r="G7691" i="3"/>
  <c r="G7692" i="3"/>
  <c r="G7693" i="3"/>
  <c r="G7694" i="3"/>
  <c r="H7687" i="3"/>
  <c r="H7688" i="3"/>
  <c r="H7689" i="3"/>
  <c r="H7690" i="3"/>
  <c r="H7691" i="3"/>
  <c r="H7692" i="3"/>
  <c r="H7693" i="3"/>
  <c r="H7694" i="3"/>
  <c r="J7687" i="3"/>
  <c r="J7688" i="3"/>
  <c r="J7689" i="3"/>
  <c r="J7690" i="3"/>
  <c r="J7691" i="3"/>
  <c r="J7692" i="3"/>
  <c r="J7693" i="3"/>
  <c r="J7694" i="3"/>
  <c r="K7687" i="3"/>
  <c r="K7688" i="3"/>
  <c r="K7689" i="3"/>
  <c r="K7690" i="3"/>
  <c r="K7691" i="3"/>
  <c r="K7692" i="3"/>
  <c r="K7693" i="3"/>
  <c r="K7694" i="3"/>
  <c r="M7687" i="3"/>
  <c r="N7687" i="3" s="1"/>
  <c r="M7688" i="3"/>
  <c r="N7688" i="3" s="1"/>
  <c r="M7689" i="3"/>
  <c r="N7689" i="3" s="1"/>
  <c r="M7690" i="3"/>
  <c r="N7690" i="3" s="1"/>
  <c r="M7691" i="3"/>
  <c r="N7691" i="3" s="1"/>
  <c r="M7692" i="3"/>
  <c r="N7692" i="3" s="1"/>
  <c r="M7693" i="3"/>
  <c r="N7693" i="3" s="1"/>
  <c r="M7694" i="3"/>
  <c r="N7694" i="3" s="1"/>
  <c r="A7695" i="3"/>
  <c r="A7696" i="3"/>
  <c r="A7697" i="3"/>
  <c r="A7698" i="3"/>
  <c r="A7699" i="3"/>
  <c r="A7700" i="3"/>
  <c r="A7701" i="3"/>
  <c r="A7702" i="3"/>
  <c r="B7695" i="3"/>
  <c r="B7696" i="3"/>
  <c r="B7697" i="3"/>
  <c r="B7698" i="3"/>
  <c r="B7699" i="3"/>
  <c r="B7700" i="3"/>
  <c r="B7701" i="3"/>
  <c r="B7702" i="3"/>
  <c r="F7695" i="3"/>
  <c r="F7696" i="3"/>
  <c r="F7697" i="3"/>
  <c r="F7698" i="3"/>
  <c r="F7699" i="3"/>
  <c r="F7700" i="3"/>
  <c r="F7701" i="3"/>
  <c r="F7702" i="3"/>
  <c r="G7695" i="3"/>
  <c r="G7696" i="3"/>
  <c r="G7697" i="3"/>
  <c r="G7698" i="3"/>
  <c r="G7699" i="3"/>
  <c r="G7700" i="3"/>
  <c r="G7701" i="3"/>
  <c r="G7702" i="3"/>
  <c r="H7695" i="3"/>
  <c r="H7696" i="3"/>
  <c r="H7697" i="3"/>
  <c r="H7698" i="3"/>
  <c r="H7699" i="3"/>
  <c r="H7700" i="3"/>
  <c r="H7701" i="3"/>
  <c r="H7702" i="3"/>
  <c r="J7695" i="3"/>
  <c r="J7696" i="3"/>
  <c r="J7697" i="3"/>
  <c r="J7698" i="3"/>
  <c r="J7699" i="3"/>
  <c r="J7700" i="3"/>
  <c r="J7701" i="3"/>
  <c r="J7702" i="3"/>
  <c r="K7695" i="3"/>
  <c r="K7696" i="3"/>
  <c r="K7697" i="3"/>
  <c r="K7698" i="3"/>
  <c r="K7699" i="3"/>
  <c r="K7700" i="3"/>
  <c r="K7701" i="3"/>
  <c r="K7702" i="3"/>
  <c r="M7695" i="3"/>
  <c r="N7695" i="3" s="1"/>
  <c r="M7696" i="3"/>
  <c r="N7696" i="3" s="1"/>
  <c r="M7697" i="3"/>
  <c r="N7697" i="3" s="1"/>
  <c r="M7698" i="3"/>
  <c r="N7698" i="3" s="1"/>
  <c r="M7699" i="3"/>
  <c r="N7699" i="3" s="1"/>
  <c r="M7700" i="3"/>
  <c r="N7700" i="3" s="1"/>
  <c r="M7701" i="3"/>
  <c r="N7701" i="3" s="1"/>
  <c r="M7702" i="3"/>
  <c r="N7702" i="3" s="1"/>
  <c r="A7703" i="3"/>
  <c r="A7704" i="3"/>
  <c r="A7705" i="3"/>
  <c r="A7706" i="3"/>
  <c r="A7707" i="3"/>
  <c r="A7708" i="3"/>
  <c r="A7709" i="3"/>
  <c r="A7710" i="3"/>
  <c r="B7703" i="3"/>
  <c r="B7704" i="3"/>
  <c r="B7705" i="3"/>
  <c r="B7706" i="3"/>
  <c r="B7707" i="3"/>
  <c r="B7708" i="3"/>
  <c r="B7709" i="3"/>
  <c r="B7710" i="3"/>
  <c r="F7703" i="3"/>
  <c r="F7704" i="3"/>
  <c r="F7705" i="3"/>
  <c r="F7706" i="3"/>
  <c r="F7707" i="3"/>
  <c r="F7708" i="3"/>
  <c r="F7709" i="3"/>
  <c r="F7710" i="3"/>
  <c r="G7703" i="3"/>
  <c r="G7704" i="3"/>
  <c r="G7705" i="3"/>
  <c r="G7706" i="3"/>
  <c r="G7707" i="3"/>
  <c r="G7708" i="3"/>
  <c r="G7709" i="3"/>
  <c r="G7710" i="3"/>
  <c r="H7703" i="3"/>
  <c r="H7704" i="3"/>
  <c r="H7705" i="3"/>
  <c r="H7706" i="3"/>
  <c r="H7707" i="3"/>
  <c r="H7708" i="3"/>
  <c r="H7709" i="3"/>
  <c r="H7710" i="3"/>
  <c r="J7703" i="3"/>
  <c r="J7704" i="3"/>
  <c r="J7705" i="3"/>
  <c r="J7706" i="3"/>
  <c r="J7707" i="3"/>
  <c r="J7708" i="3"/>
  <c r="J7709" i="3"/>
  <c r="J7710" i="3"/>
  <c r="K7703" i="3"/>
  <c r="K7704" i="3"/>
  <c r="K7705" i="3"/>
  <c r="K7706" i="3"/>
  <c r="K7707" i="3"/>
  <c r="K7708" i="3"/>
  <c r="K7709" i="3"/>
  <c r="K7710" i="3"/>
  <c r="M7703" i="3"/>
  <c r="N7703" i="3" s="1"/>
  <c r="M7704" i="3"/>
  <c r="N7704" i="3" s="1"/>
  <c r="M7705" i="3"/>
  <c r="N7705" i="3" s="1"/>
  <c r="M7706" i="3"/>
  <c r="N7706" i="3" s="1"/>
  <c r="M7707" i="3"/>
  <c r="N7707" i="3" s="1"/>
  <c r="M7708" i="3"/>
  <c r="N7708" i="3" s="1"/>
  <c r="M7709" i="3"/>
  <c r="N7709" i="3" s="1"/>
  <c r="M7710" i="3"/>
  <c r="N7710" i="3" s="1"/>
  <c r="A7711" i="3"/>
  <c r="A7712" i="3"/>
  <c r="A7713" i="3"/>
  <c r="A7714" i="3"/>
  <c r="A7715" i="3"/>
  <c r="A7716" i="3"/>
  <c r="A7717" i="3"/>
  <c r="A7718" i="3"/>
  <c r="B7711" i="3"/>
  <c r="B7712" i="3"/>
  <c r="B7713" i="3"/>
  <c r="B7714" i="3"/>
  <c r="B7715" i="3"/>
  <c r="B7716" i="3"/>
  <c r="B7717" i="3"/>
  <c r="B7718" i="3"/>
  <c r="F7711" i="3"/>
  <c r="F7712" i="3"/>
  <c r="F7713" i="3"/>
  <c r="F7714" i="3"/>
  <c r="F7715" i="3"/>
  <c r="F7716" i="3"/>
  <c r="F7717" i="3"/>
  <c r="F7718" i="3"/>
  <c r="G7711" i="3"/>
  <c r="G7712" i="3"/>
  <c r="G7713" i="3"/>
  <c r="G7714" i="3"/>
  <c r="G7715" i="3"/>
  <c r="G7716" i="3"/>
  <c r="G7717" i="3"/>
  <c r="G7718" i="3"/>
  <c r="H7711" i="3"/>
  <c r="H7712" i="3"/>
  <c r="H7713" i="3"/>
  <c r="H7714" i="3"/>
  <c r="H7715" i="3"/>
  <c r="H7716" i="3"/>
  <c r="H7717" i="3"/>
  <c r="H7718" i="3"/>
  <c r="J7711" i="3"/>
  <c r="J7712" i="3"/>
  <c r="J7713" i="3"/>
  <c r="J7714" i="3"/>
  <c r="J7715" i="3"/>
  <c r="J7716" i="3"/>
  <c r="J7717" i="3"/>
  <c r="J7718" i="3"/>
  <c r="K7711" i="3"/>
  <c r="K7712" i="3"/>
  <c r="K7713" i="3"/>
  <c r="K7714" i="3"/>
  <c r="K7715" i="3"/>
  <c r="K7716" i="3"/>
  <c r="K7717" i="3"/>
  <c r="K7718" i="3"/>
  <c r="M7711" i="3"/>
  <c r="N7711" i="3" s="1"/>
  <c r="M7712" i="3"/>
  <c r="N7712" i="3" s="1"/>
  <c r="M7713" i="3"/>
  <c r="N7713" i="3" s="1"/>
  <c r="M7714" i="3"/>
  <c r="N7714" i="3" s="1"/>
  <c r="M7715" i="3"/>
  <c r="N7715" i="3" s="1"/>
  <c r="M7716" i="3"/>
  <c r="N7716" i="3" s="1"/>
  <c r="M7717" i="3"/>
  <c r="N7717" i="3" s="1"/>
  <c r="M7718" i="3"/>
  <c r="N7718" i="3" s="1"/>
  <c r="A7719" i="3"/>
  <c r="A7720" i="3"/>
  <c r="A7721" i="3"/>
  <c r="A7722" i="3"/>
  <c r="A7723" i="3"/>
  <c r="A7724" i="3"/>
  <c r="A7852" i="3"/>
  <c r="A7904" i="3"/>
  <c r="B7719" i="3"/>
  <c r="B7720" i="3"/>
  <c r="B7721" i="3"/>
  <c r="B7722" i="3"/>
  <c r="B7723" i="3"/>
  <c r="B7724" i="3"/>
  <c r="B7852" i="3"/>
  <c r="B7904" i="3"/>
  <c r="F7719" i="3"/>
  <c r="F7720" i="3"/>
  <c r="F7721" i="3"/>
  <c r="F7722" i="3"/>
  <c r="F7723" i="3"/>
  <c r="F7724" i="3"/>
  <c r="F7852" i="3"/>
  <c r="F7904" i="3"/>
  <c r="G7719" i="3"/>
  <c r="G7720" i="3"/>
  <c r="G7721" i="3"/>
  <c r="G7722" i="3"/>
  <c r="G7723" i="3"/>
  <c r="G7724" i="3"/>
  <c r="G7852" i="3"/>
  <c r="G7904" i="3"/>
  <c r="H7719" i="3"/>
  <c r="H7720" i="3"/>
  <c r="H7721" i="3"/>
  <c r="H7722" i="3"/>
  <c r="H7723" i="3"/>
  <c r="H7724" i="3"/>
  <c r="H7852" i="3"/>
  <c r="H7904" i="3"/>
  <c r="J7719" i="3"/>
  <c r="J7720" i="3"/>
  <c r="J7721" i="3"/>
  <c r="J7722" i="3"/>
  <c r="J7723" i="3"/>
  <c r="J7724" i="3"/>
  <c r="J7852" i="3"/>
  <c r="J7904" i="3"/>
  <c r="K7719" i="3"/>
  <c r="K7720" i="3"/>
  <c r="K7721" i="3"/>
  <c r="K7722" i="3"/>
  <c r="K7723" i="3"/>
  <c r="K7724" i="3"/>
  <c r="K7852" i="3"/>
  <c r="K7904" i="3"/>
  <c r="M7719" i="3"/>
  <c r="N7719" i="3" s="1"/>
  <c r="M7720" i="3"/>
  <c r="N7720" i="3" s="1"/>
  <c r="M7721" i="3"/>
  <c r="N7721" i="3" s="1"/>
  <c r="M7722" i="3"/>
  <c r="N7722" i="3" s="1"/>
  <c r="M7723" i="3"/>
  <c r="N7723" i="3" s="1"/>
  <c r="M7724" i="3"/>
  <c r="N7724" i="3" s="1"/>
  <c r="M7852" i="3"/>
  <c r="N7852" i="3" s="1"/>
  <c r="M7904" i="3"/>
  <c r="N7904" i="3" s="1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M7578" i="3"/>
  <c r="N7578" i="3" s="1"/>
  <c r="M7579" i="3"/>
  <c r="N7579" i="3" s="1"/>
  <c r="M7580" i="3"/>
  <c r="N7580" i="3" s="1"/>
  <c r="M7581" i="3"/>
  <c r="N7581" i="3" s="1"/>
  <c r="M7582" i="3"/>
  <c r="N7582" i="3" s="1"/>
  <c r="M7583" i="3"/>
  <c r="N7583" i="3" s="1"/>
  <c r="M7584" i="3"/>
  <c r="N7584" i="3" s="1"/>
  <c r="M7585" i="3"/>
  <c r="N7585" i="3" s="1"/>
  <c r="M7586" i="3"/>
  <c r="N7586" i="3" s="1"/>
  <c r="M7587" i="3"/>
  <c r="N7587" i="3" s="1"/>
  <c r="M7588" i="3"/>
  <c r="N7588" i="3" s="1"/>
  <c r="M7589" i="3"/>
  <c r="N7589" i="3" s="1"/>
  <c r="M7590" i="3"/>
  <c r="N7590" i="3" s="1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M7591" i="3"/>
  <c r="N7591" i="3" s="1"/>
  <c r="M7592" i="3"/>
  <c r="N7592" i="3" s="1"/>
  <c r="M7593" i="3"/>
  <c r="N7593" i="3" s="1"/>
  <c r="M7594" i="3"/>
  <c r="N7594" i="3" s="1"/>
  <c r="M7595" i="3"/>
  <c r="N7595" i="3" s="1"/>
  <c r="M7596" i="3"/>
  <c r="N7596" i="3" s="1"/>
  <c r="M7597" i="3"/>
  <c r="N7597" i="3" s="1"/>
  <c r="M7598" i="3"/>
  <c r="N7598" i="3" s="1"/>
  <c r="M7599" i="3"/>
  <c r="N7599" i="3" s="1"/>
  <c r="M7600" i="3"/>
  <c r="N7600" i="3" s="1"/>
  <c r="M7601" i="3"/>
  <c r="N7601" i="3" s="1"/>
  <c r="M7602" i="3"/>
  <c r="N7602" i="3" s="1"/>
  <c r="M7603" i="3"/>
  <c r="N7603" i="3" s="1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M7604" i="3"/>
  <c r="N7604" i="3" s="1"/>
  <c r="M7605" i="3"/>
  <c r="N7605" i="3" s="1"/>
  <c r="M7606" i="3"/>
  <c r="N7606" i="3" s="1"/>
  <c r="M7607" i="3"/>
  <c r="N7607" i="3" s="1"/>
  <c r="M7608" i="3"/>
  <c r="N7608" i="3" s="1"/>
  <c r="M7609" i="3"/>
  <c r="N7609" i="3" s="1"/>
  <c r="M7610" i="3"/>
  <c r="N7610" i="3" s="1"/>
  <c r="M7611" i="3"/>
  <c r="N7611" i="3" s="1"/>
  <c r="M7612" i="3"/>
  <c r="N7612" i="3" s="1"/>
  <c r="M7613" i="3"/>
  <c r="N7613" i="3" s="1"/>
  <c r="M7614" i="3"/>
  <c r="N7614" i="3" s="1"/>
  <c r="M7615" i="3"/>
  <c r="N7615" i="3" s="1"/>
  <c r="M7616" i="3"/>
  <c r="N7616" i="3" s="1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M7617" i="3"/>
  <c r="N7617" i="3" s="1"/>
  <c r="M7618" i="3"/>
  <c r="N7618" i="3" s="1"/>
  <c r="M7619" i="3"/>
  <c r="N7619" i="3" s="1"/>
  <c r="M7620" i="3"/>
  <c r="N7620" i="3" s="1"/>
  <c r="M7621" i="3"/>
  <c r="N7621" i="3" s="1"/>
  <c r="M7622" i="3"/>
  <c r="N7622" i="3" s="1"/>
  <c r="M7623" i="3"/>
  <c r="N7623" i="3" s="1"/>
  <c r="M7624" i="3"/>
  <c r="N7624" i="3" s="1"/>
  <c r="M7625" i="3"/>
  <c r="N7625" i="3" s="1"/>
  <c r="M7626" i="3"/>
  <c r="N7626" i="3" s="1"/>
  <c r="M7627" i="3"/>
  <c r="N7627" i="3" s="1"/>
  <c r="M7628" i="3"/>
  <c r="N7628" i="3" s="1"/>
  <c r="M7629" i="3"/>
  <c r="N7629" i="3" s="1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M7630" i="3"/>
  <c r="N7630" i="3" s="1"/>
  <c r="M7631" i="3"/>
  <c r="N7631" i="3" s="1"/>
  <c r="M7632" i="3"/>
  <c r="N7632" i="3" s="1"/>
  <c r="M7633" i="3"/>
  <c r="N7633" i="3" s="1"/>
  <c r="M7634" i="3"/>
  <c r="N7634" i="3" s="1"/>
  <c r="M7635" i="3"/>
  <c r="N7635" i="3" s="1"/>
  <c r="M7636" i="3"/>
  <c r="N7636" i="3" s="1"/>
  <c r="M7637" i="3"/>
  <c r="N7637" i="3" s="1"/>
  <c r="M7638" i="3"/>
  <c r="N7638" i="3" s="1"/>
  <c r="M7639" i="3"/>
  <c r="N7639" i="3" s="1"/>
  <c r="M7640" i="3"/>
  <c r="N7640" i="3" s="1"/>
  <c r="M7641" i="3"/>
  <c r="N7641" i="3" s="1"/>
  <c r="M7642" i="3"/>
  <c r="N7642" i="3" s="1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M7643" i="3"/>
  <c r="N7643" i="3" s="1"/>
  <c r="M7644" i="3"/>
  <c r="N7644" i="3" s="1"/>
  <c r="M7645" i="3"/>
  <c r="N7645" i="3" s="1"/>
  <c r="M7646" i="3"/>
  <c r="N7646" i="3" s="1"/>
  <c r="M7647" i="3"/>
  <c r="N7647" i="3" s="1"/>
  <c r="M7648" i="3"/>
  <c r="N7648" i="3" s="1"/>
  <c r="M7649" i="3"/>
  <c r="N7649" i="3" s="1"/>
  <c r="M7650" i="3"/>
  <c r="N7650" i="3" s="1"/>
  <c r="M7651" i="3"/>
  <c r="N7651" i="3" s="1"/>
  <c r="M7652" i="3"/>
  <c r="N7652" i="3" s="1"/>
  <c r="M7653" i="3"/>
  <c r="N7653" i="3" s="1"/>
  <c r="M7654" i="3"/>
  <c r="N7654" i="3" s="1"/>
  <c r="M7655" i="3"/>
  <c r="N7655" i="3" s="1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M7656" i="3"/>
  <c r="N7656" i="3" s="1"/>
  <c r="M7657" i="3"/>
  <c r="N7657" i="3" s="1"/>
  <c r="M7658" i="3"/>
  <c r="N7658" i="3" s="1"/>
  <c r="M7659" i="3"/>
  <c r="N7659" i="3" s="1"/>
  <c r="M7660" i="3"/>
  <c r="N7660" i="3" s="1"/>
  <c r="M7661" i="3"/>
  <c r="N7661" i="3" s="1"/>
  <c r="M7662" i="3"/>
  <c r="N7662" i="3" s="1"/>
  <c r="M7663" i="3"/>
  <c r="N7663" i="3" s="1"/>
  <c r="M7664" i="3"/>
  <c r="N7664" i="3" s="1"/>
  <c r="M7665" i="3"/>
  <c r="N7665" i="3" s="1"/>
  <c r="M7666" i="3"/>
  <c r="N7666" i="3" s="1"/>
  <c r="M7667" i="3"/>
  <c r="N7667" i="3" s="1"/>
  <c r="M7668" i="3"/>
  <c r="N7668" i="3" s="1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M7669" i="3"/>
  <c r="N7669" i="3" s="1"/>
  <c r="M7670" i="3"/>
  <c r="N7670" i="3" s="1"/>
  <c r="M7671" i="3"/>
  <c r="N7671" i="3" s="1"/>
  <c r="M7672" i="3"/>
  <c r="N7672" i="3" s="1"/>
  <c r="M7673" i="3"/>
  <c r="N7673" i="3" s="1"/>
  <c r="M7674" i="3"/>
  <c r="N7674" i="3" s="1"/>
  <c r="M7675" i="3"/>
  <c r="N7675" i="3" s="1"/>
  <c r="M7676" i="3"/>
  <c r="N7676" i="3" s="1"/>
  <c r="M7677" i="3"/>
  <c r="N7677" i="3" s="1"/>
  <c r="M7678" i="3"/>
  <c r="N7678" i="3" s="1"/>
  <c r="M7679" i="3"/>
  <c r="N7679" i="3" s="1"/>
  <c r="M7680" i="3"/>
  <c r="N7680" i="3" s="1"/>
  <c r="M7681" i="3"/>
  <c r="N7681" i="3" s="1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M7543" i="3"/>
  <c r="N7543" i="3" s="1"/>
  <c r="M7544" i="3"/>
  <c r="N7544" i="3" s="1"/>
  <c r="M7545" i="3"/>
  <c r="N7545" i="3" s="1"/>
  <c r="M7546" i="3"/>
  <c r="N7546" i="3" s="1"/>
  <c r="M7547" i="3"/>
  <c r="N7547" i="3" s="1"/>
  <c r="M7548" i="3"/>
  <c r="N7548" i="3" s="1"/>
  <c r="M7549" i="3"/>
  <c r="N7549" i="3" s="1"/>
  <c r="M7550" i="3"/>
  <c r="N7550" i="3" s="1"/>
  <c r="M7551" i="3"/>
  <c r="N7551" i="3" s="1"/>
  <c r="M7552" i="3"/>
  <c r="N7552" i="3" s="1"/>
  <c r="M7553" i="3"/>
  <c r="N7553" i="3" s="1"/>
  <c r="M7554" i="3"/>
  <c r="N7554" i="3" s="1"/>
  <c r="M7555" i="3"/>
  <c r="N7555" i="3" s="1"/>
  <c r="M7556" i="3"/>
  <c r="N7556" i="3" s="1"/>
  <c r="M7557" i="3"/>
  <c r="N7557" i="3" s="1"/>
  <c r="M7558" i="3"/>
  <c r="N7558" i="3" s="1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M7559" i="3"/>
  <c r="M7560" i="3"/>
  <c r="M7561" i="3"/>
  <c r="M7562" i="3"/>
  <c r="N7562" i="3" s="1"/>
  <c r="M7563" i="3"/>
  <c r="N7563" i="3" s="1"/>
  <c r="M7564" i="3"/>
  <c r="N7564" i="3" s="1"/>
  <c r="M7565" i="3"/>
  <c r="N7565" i="3" s="1"/>
  <c r="M7566" i="3"/>
  <c r="N7566" i="3" s="1"/>
  <c r="M7567" i="3"/>
  <c r="N7567" i="3" s="1"/>
  <c r="M7568" i="3"/>
  <c r="N7568" i="3" s="1"/>
  <c r="M7569" i="3"/>
  <c r="N7569" i="3" s="1"/>
  <c r="M7570" i="3"/>
  <c r="N7570" i="3" s="1"/>
  <c r="M7571" i="3"/>
  <c r="N7571" i="3" s="1"/>
  <c r="M7572" i="3"/>
  <c r="N7572" i="3" s="1"/>
  <c r="M7573" i="3"/>
  <c r="N7573" i="3" s="1"/>
  <c r="M7574" i="3"/>
  <c r="N7574" i="3" s="1"/>
  <c r="N7559" i="3"/>
  <c r="N7560" i="3"/>
  <c r="N7561" i="3"/>
  <c r="P57" i="16"/>
  <c r="P58" i="16"/>
  <c r="P59" i="16"/>
  <c r="P60" i="16"/>
  <c r="O63" i="16"/>
  <c r="N63" i="16"/>
  <c r="M63" i="16"/>
  <c r="L63" i="16"/>
  <c r="K63" i="16"/>
  <c r="J63" i="16"/>
  <c r="I63" i="16"/>
  <c r="H63" i="16"/>
  <c r="G63" i="16"/>
  <c r="P62" i="16"/>
  <c r="P61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M7490" i="3"/>
  <c r="N7490" i="3" s="1"/>
  <c r="M7491" i="3"/>
  <c r="N7491" i="3" s="1"/>
  <c r="M7492" i="3"/>
  <c r="N7492" i="3" s="1"/>
  <c r="M7493" i="3"/>
  <c r="N7493" i="3" s="1"/>
  <c r="M7494" i="3"/>
  <c r="N7494" i="3" s="1"/>
  <c r="M7495" i="3"/>
  <c r="N7495" i="3" s="1"/>
  <c r="M7496" i="3"/>
  <c r="N7496" i="3" s="1"/>
  <c r="M7497" i="3"/>
  <c r="N7497" i="3" s="1"/>
  <c r="M7498" i="3"/>
  <c r="N7498" i="3" s="1"/>
  <c r="M7499" i="3"/>
  <c r="N7499" i="3" s="1"/>
  <c r="M7500" i="3"/>
  <c r="N7500" i="3" s="1"/>
  <c r="M7501" i="3"/>
  <c r="N7501" i="3" s="1"/>
  <c r="M7502" i="3"/>
  <c r="N7502" i="3" s="1"/>
  <c r="M7503" i="3"/>
  <c r="N7503" i="3" s="1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M7504" i="3"/>
  <c r="N7504" i="3" s="1"/>
  <c r="M7505" i="3"/>
  <c r="N7505" i="3" s="1"/>
  <c r="M7506" i="3"/>
  <c r="N7506" i="3" s="1"/>
  <c r="M7507" i="3"/>
  <c r="N7507" i="3" s="1"/>
  <c r="M7508" i="3"/>
  <c r="N7508" i="3" s="1"/>
  <c r="M7509" i="3"/>
  <c r="N7509" i="3" s="1"/>
  <c r="M7510" i="3"/>
  <c r="N7510" i="3" s="1"/>
  <c r="M7511" i="3"/>
  <c r="N7511" i="3" s="1"/>
  <c r="M7512" i="3"/>
  <c r="N7512" i="3" s="1"/>
  <c r="M7513" i="3"/>
  <c r="N7513" i="3" s="1"/>
  <c r="M7514" i="3"/>
  <c r="N7514" i="3" s="1"/>
  <c r="M7515" i="3"/>
  <c r="N7515" i="3" s="1"/>
  <c r="M7516" i="3"/>
  <c r="N7516" i="3" s="1"/>
  <c r="M7517" i="3"/>
  <c r="N7517" i="3" s="1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M7462" i="3"/>
  <c r="N7462" i="3" s="1"/>
  <c r="M7463" i="3"/>
  <c r="N7463" i="3" s="1"/>
  <c r="M7464" i="3"/>
  <c r="N7464" i="3" s="1"/>
  <c r="M7465" i="3"/>
  <c r="N7465" i="3" s="1"/>
  <c r="M7466" i="3"/>
  <c r="N7466" i="3" s="1"/>
  <c r="M7467" i="3"/>
  <c r="N7467" i="3" s="1"/>
  <c r="M7468" i="3"/>
  <c r="N7468" i="3" s="1"/>
  <c r="M7469" i="3"/>
  <c r="N7469" i="3" s="1"/>
  <c r="M7470" i="3"/>
  <c r="N7470" i="3" s="1"/>
  <c r="M7471" i="3"/>
  <c r="N7471" i="3" s="1"/>
  <c r="M7472" i="3"/>
  <c r="N7472" i="3" s="1"/>
  <c r="M7473" i="3"/>
  <c r="N7473" i="3" s="1"/>
  <c r="M7474" i="3"/>
  <c r="N7474" i="3" s="1"/>
  <c r="M7475" i="3"/>
  <c r="N7475" i="3" s="1"/>
  <c r="M7476" i="3"/>
  <c r="N7476" i="3" s="1"/>
  <c r="M7477" i="3"/>
  <c r="N7477" i="3" s="1"/>
  <c r="M7478" i="3"/>
  <c r="N7478" i="3" s="1"/>
  <c r="A7479" i="3"/>
  <c r="A7480" i="3"/>
  <c r="A7481" i="3"/>
  <c r="A7482" i="3"/>
  <c r="A7483" i="3"/>
  <c r="A7484" i="3"/>
  <c r="A7485" i="3"/>
  <c r="A7486" i="3"/>
  <c r="A7487" i="3"/>
  <c r="A7488" i="3"/>
  <c r="A7489" i="3"/>
  <c r="A7518" i="3"/>
  <c r="A7519" i="3"/>
  <c r="A7520" i="3"/>
  <c r="A7521" i="3"/>
  <c r="A7522" i="3"/>
  <c r="A7523" i="3"/>
  <c r="B7479" i="3"/>
  <c r="B7480" i="3"/>
  <c r="B7481" i="3"/>
  <c r="B7482" i="3"/>
  <c r="B7483" i="3"/>
  <c r="B7484" i="3"/>
  <c r="B7485" i="3"/>
  <c r="B7486" i="3"/>
  <c r="B7487" i="3"/>
  <c r="B7488" i="3"/>
  <c r="B7489" i="3"/>
  <c r="B7518" i="3"/>
  <c r="B7519" i="3"/>
  <c r="B7520" i="3"/>
  <c r="B7521" i="3"/>
  <c r="B7522" i="3"/>
  <c r="B7523" i="3"/>
  <c r="F7479" i="3"/>
  <c r="F7480" i="3"/>
  <c r="F7481" i="3"/>
  <c r="F7482" i="3"/>
  <c r="F7483" i="3"/>
  <c r="F7484" i="3"/>
  <c r="F7485" i="3"/>
  <c r="F7486" i="3"/>
  <c r="F7487" i="3"/>
  <c r="F7488" i="3"/>
  <c r="F7489" i="3"/>
  <c r="F7518" i="3"/>
  <c r="F7519" i="3"/>
  <c r="F7520" i="3"/>
  <c r="F7521" i="3"/>
  <c r="F7522" i="3"/>
  <c r="F7523" i="3"/>
  <c r="G7479" i="3"/>
  <c r="G7480" i="3"/>
  <c r="G7481" i="3"/>
  <c r="G7482" i="3"/>
  <c r="G7483" i="3"/>
  <c r="G7484" i="3"/>
  <c r="G7485" i="3"/>
  <c r="G7486" i="3"/>
  <c r="G7487" i="3"/>
  <c r="G7488" i="3"/>
  <c r="G7489" i="3"/>
  <c r="G7518" i="3"/>
  <c r="G7519" i="3"/>
  <c r="G7520" i="3"/>
  <c r="G7521" i="3"/>
  <c r="G7522" i="3"/>
  <c r="G7523" i="3"/>
  <c r="H7479" i="3"/>
  <c r="H7480" i="3"/>
  <c r="H7481" i="3"/>
  <c r="H7482" i="3"/>
  <c r="H7483" i="3"/>
  <c r="H7484" i="3"/>
  <c r="H7485" i="3"/>
  <c r="H7486" i="3"/>
  <c r="H7487" i="3"/>
  <c r="H7488" i="3"/>
  <c r="H7489" i="3"/>
  <c r="H7518" i="3"/>
  <c r="H7519" i="3"/>
  <c r="H7520" i="3"/>
  <c r="H7521" i="3"/>
  <c r="H7522" i="3"/>
  <c r="H7523" i="3"/>
  <c r="J7479" i="3"/>
  <c r="J7480" i="3"/>
  <c r="J7481" i="3"/>
  <c r="J7482" i="3"/>
  <c r="J7483" i="3"/>
  <c r="J7484" i="3"/>
  <c r="J7485" i="3"/>
  <c r="J7486" i="3"/>
  <c r="J7487" i="3"/>
  <c r="J7488" i="3"/>
  <c r="J7489" i="3"/>
  <c r="J7518" i="3"/>
  <c r="J7519" i="3"/>
  <c r="J7520" i="3"/>
  <c r="J7521" i="3"/>
  <c r="J7522" i="3"/>
  <c r="J7523" i="3"/>
  <c r="K7479" i="3"/>
  <c r="K7480" i="3"/>
  <c r="K7481" i="3"/>
  <c r="K7482" i="3"/>
  <c r="K7483" i="3"/>
  <c r="K7484" i="3"/>
  <c r="K7485" i="3"/>
  <c r="K7486" i="3"/>
  <c r="K7487" i="3"/>
  <c r="K7488" i="3"/>
  <c r="K7489" i="3"/>
  <c r="K7518" i="3"/>
  <c r="K7519" i="3"/>
  <c r="K7520" i="3"/>
  <c r="K7521" i="3"/>
  <c r="K7522" i="3"/>
  <c r="K7523" i="3"/>
  <c r="M7479" i="3"/>
  <c r="N7479" i="3" s="1"/>
  <c r="M7480" i="3"/>
  <c r="N7480" i="3" s="1"/>
  <c r="M7481" i="3"/>
  <c r="N7481" i="3" s="1"/>
  <c r="M7482" i="3"/>
  <c r="N7482" i="3" s="1"/>
  <c r="M7483" i="3"/>
  <c r="N7483" i="3" s="1"/>
  <c r="M7484" i="3"/>
  <c r="N7484" i="3" s="1"/>
  <c r="M7485" i="3"/>
  <c r="N7485" i="3" s="1"/>
  <c r="M7486" i="3"/>
  <c r="N7486" i="3" s="1"/>
  <c r="M7487" i="3"/>
  <c r="N7487" i="3" s="1"/>
  <c r="M7488" i="3"/>
  <c r="N7488" i="3" s="1"/>
  <c r="M7489" i="3"/>
  <c r="N7489" i="3" s="1"/>
  <c r="M7518" i="3"/>
  <c r="N7518" i="3" s="1"/>
  <c r="M7519" i="3"/>
  <c r="N7519" i="3" s="1"/>
  <c r="M7520" i="3"/>
  <c r="N7520" i="3" s="1"/>
  <c r="M7521" i="3"/>
  <c r="N7521" i="3" s="1"/>
  <c r="M7522" i="3"/>
  <c r="N7522" i="3" s="1"/>
  <c r="M7523" i="3"/>
  <c r="N7523" i="3" s="1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M7524" i="3"/>
  <c r="N7524" i="3" s="1"/>
  <c r="M7525" i="3"/>
  <c r="N7525" i="3" s="1"/>
  <c r="M7526" i="3"/>
  <c r="N7526" i="3" s="1"/>
  <c r="M7527" i="3"/>
  <c r="N7527" i="3" s="1"/>
  <c r="M7528" i="3"/>
  <c r="N7528" i="3" s="1"/>
  <c r="M7529" i="3"/>
  <c r="N7529" i="3" s="1"/>
  <c r="M7530" i="3"/>
  <c r="N7530" i="3" s="1"/>
  <c r="M7531" i="3"/>
  <c r="N7531" i="3" s="1"/>
  <c r="M7532" i="3"/>
  <c r="N7532" i="3" s="1"/>
  <c r="M7533" i="3"/>
  <c r="N7533" i="3" s="1"/>
  <c r="M7534" i="3"/>
  <c r="N7534" i="3" s="1"/>
  <c r="M7535" i="3"/>
  <c r="N7535" i="3" s="1"/>
  <c r="M7536" i="3"/>
  <c r="N7536" i="3" s="1"/>
  <c r="M7537" i="3"/>
  <c r="N7537" i="3" s="1"/>
  <c r="M7538" i="3"/>
  <c r="N7538" i="3" s="1"/>
  <c r="M7539" i="3"/>
  <c r="N7539" i="3" s="1"/>
  <c r="M7540" i="3"/>
  <c r="N7540" i="3" s="1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M7365" i="3"/>
  <c r="N7365" i="3" s="1"/>
  <c r="M7366" i="3"/>
  <c r="N7366" i="3" s="1"/>
  <c r="M7367" i="3"/>
  <c r="N7367" i="3" s="1"/>
  <c r="M7368" i="3"/>
  <c r="N7368" i="3" s="1"/>
  <c r="M7369" i="3"/>
  <c r="N7369" i="3" s="1"/>
  <c r="M7370" i="3"/>
  <c r="N7370" i="3" s="1"/>
  <c r="M7371" i="3"/>
  <c r="N7371" i="3" s="1"/>
  <c r="M7372" i="3"/>
  <c r="N7372" i="3" s="1"/>
  <c r="M7373" i="3"/>
  <c r="N7373" i="3" s="1"/>
  <c r="M7374" i="3"/>
  <c r="N7374" i="3" s="1"/>
  <c r="M7375" i="3"/>
  <c r="N7375" i="3" s="1"/>
  <c r="M7376" i="3"/>
  <c r="N7376" i="3" s="1"/>
  <c r="M7377" i="3"/>
  <c r="N7377" i="3" s="1"/>
  <c r="M7378" i="3"/>
  <c r="N7378" i="3" s="1"/>
  <c r="M7379" i="3"/>
  <c r="N7379" i="3" s="1"/>
  <c r="M7380" i="3"/>
  <c r="N7380" i="3" s="1"/>
  <c r="M7381" i="3"/>
  <c r="N7381" i="3" s="1"/>
  <c r="M7382" i="3"/>
  <c r="N7382" i="3" s="1"/>
  <c r="M7383" i="3"/>
  <c r="N7383" i="3" s="1"/>
  <c r="M7384" i="3"/>
  <c r="N7384" i="3" s="1"/>
  <c r="M7385" i="3"/>
  <c r="N7385" i="3" s="1"/>
  <c r="M7386" i="3"/>
  <c r="N7386" i="3" s="1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M7387" i="3"/>
  <c r="N7387" i="3" s="1"/>
  <c r="M7388" i="3"/>
  <c r="N7388" i="3" s="1"/>
  <c r="M7389" i="3"/>
  <c r="M7390" i="3"/>
  <c r="N7390" i="3" s="1"/>
  <c r="N7391" i="3"/>
  <c r="M7392" i="3"/>
  <c r="N7392" i="3" s="1"/>
  <c r="M7393" i="3"/>
  <c r="N7393" i="3" s="1"/>
  <c r="M7394" i="3"/>
  <c r="N7394" i="3" s="1"/>
  <c r="M7395" i="3"/>
  <c r="N7395" i="3" s="1"/>
  <c r="M7396" i="3"/>
  <c r="N7396" i="3" s="1"/>
  <c r="M7397" i="3"/>
  <c r="N7397" i="3" s="1"/>
  <c r="M7398" i="3"/>
  <c r="N7398" i="3" s="1"/>
  <c r="M7399" i="3"/>
  <c r="N7399" i="3" s="1"/>
  <c r="M7400" i="3"/>
  <c r="N7400" i="3" s="1"/>
  <c r="M7401" i="3"/>
  <c r="N7401" i="3" s="1"/>
  <c r="M7402" i="3"/>
  <c r="N7402" i="3" s="1"/>
  <c r="M7403" i="3"/>
  <c r="N7403" i="3" s="1"/>
  <c r="M7404" i="3"/>
  <c r="N7404" i="3" s="1"/>
  <c r="M7405" i="3"/>
  <c r="N7405" i="3" s="1"/>
  <c r="M7406" i="3"/>
  <c r="N7406" i="3" s="1"/>
  <c r="M7407" i="3"/>
  <c r="N7407" i="3" s="1"/>
  <c r="M7408" i="3"/>
  <c r="N7408" i="3" s="1"/>
  <c r="N7389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M7409" i="3"/>
  <c r="N7409" i="3" s="1"/>
  <c r="M7410" i="3"/>
  <c r="N7410" i="3" s="1"/>
  <c r="M7411" i="3"/>
  <c r="M7412" i="3"/>
  <c r="N7412" i="3" s="1"/>
  <c r="M7413" i="3"/>
  <c r="N7413" i="3" s="1"/>
  <c r="M7414" i="3"/>
  <c r="N7414" i="3" s="1"/>
  <c r="M7415" i="3"/>
  <c r="N7415" i="3" s="1"/>
  <c r="M7416" i="3"/>
  <c r="N7416" i="3" s="1"/>
  <c r="M7417" i="3"/>
  <c r="N7417" i="3" s="1"/>
  <c r="M7418" i="3"/>
  <c r="N7418" i="3" s="1"/>
  <c r="M7419" i="3"/>
  <c r="N7419" i="3" s="1"/>
  <c r="M7420" i="3"/>
  <c r="N7420" i="3" s="1"/>
  <c r="M7421" i="3"/>
  <c r="N7421" i="3" s="1"/>
  <c r="M7422" i="3"/>
  <c r="N7422" i="3" s="1"/>
  <c r="M7423" i="3"/>
  <c r="N7423" i="3" s="1"/>
  <c r="M7424" i="3"/>
  <c r="N7424" i="3" s="1"/>
  <c r="M7425" i="3"/>
  <c r="N7425" i="3" s="1"/>
  <c r="M7426" i="3"/>
  <c r="N7426" i="3" s="1"/>
  <c r="M7427" i="3"/>
  <c r="N7427" i="3" s="1"/>
  <c r="M7428" i="3"/>
  <c r="N7428" i="3" s="1"/>
  <c r="M7429" i="3"/>
  <c r="N7429" i="3" s="1"/>
  <c r="N7430" i="3"/>
  <c r="N7411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N7431" i="3"/>
  <c r="M7432" i="3"/>
  <c r="N7432" i="3" s="1"/>
  <c r="M7433" i="3"/>
  <c r="N7433" i="3" s="1"/>
  <c r="M7434" i="3"/>
  <c r="N7434" i="3" s="1"/>
  <c r="M7435" i="3"/>
  <c r="N7435" i="3" s="1"/>
  <c r="M7436" i="3"/>
  <c r="N7436" i="3" s="1"/>
  <c r="M7437" i="3"/>
  <c r="N7437" i="3" s="1"/>
  <c r="M7438" i="3"/>
  <c r="N7438" i="3" s="1"/>
  <c r="M7439" i="3"/>
  <c r="N7439" i="3" s="1"/>
  <c r="M7440" i="3"/>
  <c r="N7440" i="3" s="1"/>
  <c r="M7441" i="3"/>
  <c r="N7441" i="3" s="1"/>
  <c r="M7442" i="3"/>
  <c r="N7442" i="3" s="1"/>
  <c r="M7443" i="3"/>
  <c r="N7443" i="3" s="1"/>
  <c r="M7444" i="3"/>
  <c r="N7444" i="3" s="1"/>
  <c r="M7445" i="3"/>
  <c r="N7445" i="3" s="1"/>
  <c r="M7446" i="3"/>
  <c r="N7446" i="3" s="1"/>
  <c r="M7447" i="3"/>
  <c r="N7447" i="3" s="1"/>
  <c r="M7448" i="3"/>
  <c r="N7448" i="3" s="1"/>
  <c r="M7449" i="3"/>
  <c r="N7449" i="3" s="1"/>
  <c r="M7450" i="3"/>
  <c r="N7450" i="3" s="1"/>
  <c r="M7451" i="3"/>
  <c r="N7451" i="3" s="1"/>
  <c r="M7452" i="3"/>
  <c r="N7452" i="3" s="1"/>
  <c r="P79" i="15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M7322" i="3"/>
  <c r="N7322" i="3" s="1"/>
  <c r="M7323" i="3"/>
  <c r="N7323" i="3" s="1"/>
  <c r="M7324" i="3"/>
  <c r="N7324" i="3" s="1"/>
  <c r="M7325" i="3"/>
  <c r="N7325" i="3" s="1"/>
  <c r="M7326" i="3"/>
  <c r="N7326" i="3" s="1"/>
  <c r="M7327" i="3"/>
  <c r="N7327" i="3" s="1"/>
  <c r="M7328" i="3"/>
  <c r="N7328" i="3" s="1"/>
  <c r="M7329" i="3"/>
  <c r="N7329" i="3" s="1"/>
  <c r="M7330" i="3"/>
  <c r="N7330" i="3" s="1"/>
  <c r="M7331" i="3"/>
  <c r="N7331" i="3" s="1"/>
  <c r="M7332" i="3"/>
  <c r="N7332" i="3" s="1"/>
  <c r="M7333" i="3"/>
  <c r="N7333" i="3" s="1"/>
  <c r="M7334" i="3"/>
  <c r="N7334" i="3" s="1"/>
  <c r="M7335" i="3"/>
  <c r="N7335" i="3" s="1"/>
  <c r="M7336" i="3"/>
  <c r="N7336" i="3" s="1"/>
  <c r="M7337" i="3"/>
  <c r="N7337" i="3" s="1"/>
  <c r="M7338" i="3"/>
  <c r="N7338" i="3" s="1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M7339" i="3"/>
  <c r="N7339" i="3" s="1"/>
  <c r="M7340" i="3"/>
  <c r="N7340" i="3" s="1"/>
  <c r="M7341" i="3"/>
  <c r="N7341" i="3" s="1"/>
  <c r="M7342" i="3"/>
  <c r="N7342" i="3" s="1"/>
  <c r="M7343" i="3"/>
  <c r="N7343" i="3" s="1"/>
  <c r="M7344" i="3"/>
  <c r="N7344" i="3" s="1"/>
  <c r="M7345" i="3"/>
  <c r="N7345" i="3" s="1"/>
  <c r="M7346" i="3"/>
  <c r="N7346" i="3" s="1"/>
  <c r="M7347" i="3"/>
  <c r="N7347" i="3" s="1"/>
  <c r="M7348" i="3"/>
  <c r="N7348" i="3" s="1"/>
  <c r="M7349" i="3"/>
  <c r="N7349" i="3" s="1"/>
  <c r="M7350" i="3"/>
  <c r="N7350" i="3" s="1"/>
  <c r="M7351" i="3"/>
  <c r="N7351" i="3" s="1"/>
  <c r="M7352" i="3"/>
  <c r="N7352" i="3" s="1"/>
  <c r="M7353" i="3"/>
  <c r="N7353" i="3" s="1"/>
  <c r="M7354" i="3"/>
  <c r="N7354" i="3" s="1"/>
  <c r="M7355" i="3"/>
  <c r="N7355" i="3" s="1"/>
  <c r="A7356" i="3"/>
  <c r="A7357" i="3"/>
  <c r="A7358" i="3"/>
  <c r="A7359" i="3"/>
  <c r="A7360" i="3"/>
  <c r="A7361" i="3"/>
  <c r="A7362" i="3"/>
  <c r="A7363" i="3"/>
  <c r="A7364" i="3"/>
  <c r="A7453" i="3"/>
  <c r="A7454" i="3"/>
  <c r="A7455" i="3"/>
  <c r="A7456" i="3"/>
  <c r="A7457" i="3"/>
  <c r="A7458" i="3"/>
  <c r="A7459" i="3"/>
  <c r="A7460" i="3"/>
  <c r="B7356" i="3"/>
  <c r="B7357" i="3"/>
  <c r="B7358" i="3"/>
  <c r="B7359" i="3"/>
  <c r="B7360" i="3"/>
  <c r="B7361" i="3"/>
  <c r="B7362" i="3"/>
  <c r="B7363" i="3"/>
  <c r="B7364" i="3"/>
  <c r="B7453" i="3"/>
  <c r="B7454" i="3"/>
  <c r="B7455" i="3"/>
  <c r="B7456" i="3"/>
  <c r="B7457" i="3"/>
  <c r="B7458" i="3"/>
  <c r="B7459" i="3"/>
  <c r="B7460" i="3"/>
  <c r="F7356" i="3"/>
  <c r="F7357" i="3"/>
  <c r="F7358" i="3"/>
  <c r="F7359" i="3"/>
  <c r="F7360" i="3"/>
  <c r="F7361" i="3"/>
  <c r="F7362" i="3"/>
  <c r="F7363" i="3"/>
  <c r="F7364" i="3"/>
  <c r="F7453" i="3"/>
  <c r="F7454" i="3"/>
  <c r="F7455" i="3"/>
  <c r="F7456" i="3"/>
  <c r="F7457" i="3"/>
  <c r="F7458" i="3"/>
  <c r="F7459" i="3"/>
  <c r="F7460" i="3"/>
  <c r="G7356" i="3"/>
  <c r="G7357" i="3"/>
  <c r="G7358" i="3"/>
  <c r="G7359" i="3"/>
  <c r="G7360" i="3"/>
  <c r="G7361" i="3"/>
  <c r="G7362" i="3"/>
  <c r="G7363" i="3"/>
  <c r="G7364" i="3"/>
  <c r="G7453" i="3"/>
  <c r="G7454" i="3"/>
  <c r="G7455" i="3"/>
  <c r="G7456" i="3"/>
  <c r="G7457" i="3"/>
  <c r="G7458" i="3"/>
  <c r="G7459" i="3"/>
  <c r="G7460" i="3"/>
  <c r="H7356" i="3"/>
  <c r="H7357" i="3"/>
  <c r="H7358" i="3"/>
  <c r="H7359" i="3"/>
  <c r="H7360" i="3"/>
  <c r="H7361" i="3"/>
  <c r="H7362" i="3"/>
  <c r="H7363" i="3"/>
  <c r="H7364" i="3"/>
  <c r="H7453" i="3"/>
  <c r="H7454" i="3"/>
  <c r="H7455" i="3"/>
  <c r="H7456" i="3"/>
  <c r="H7457" i="3"/>
  <c r="H7458" i="3"/>
  <c r="H7459" i="3"/>
  <c r="H7460" i="3"/>
  <c r="J7356" i="3"/>
  <c r="J7357" i="3"/>
  <c r="J7358" i="3"/>
  <c r="J7359" i="3"/>
  <c r="J7360" i="3"/>
  <c r="J7361" i="3"/>
  <c r="J7362" i="3"/>
  <c r="J7363" i="3"/>
  <c r="J7364" i="3"/>
  <c r="J7453" i="3"/>
  <c r="J7454" i="3"/>
  <c r="J7455" i="3"/>
  <c r="J7456" i="3"/>
  <c r="J7457" i="3"/>
  <c r="J7458" i="3"/>
  <c r="J7459" i="3"/>
  <c r="J7460" i="3"/>
  <c r="K7356" i="3"/>
  <c r="K7357" i="3"/>
  <c r="K7358" i="3"/>
  <c r="K7359" i="3"/>
  <c r="K7360" i="3"/>
  <c r="K7361" i="3"/>
  <c r="K7362" i="3"/>
  <c r="K7363" i="3"/>
  <c r="K7364" i="3"/>
  <c r="K7453" i="3"/>
  <c r="K7454" i="3"/>
  <c r="K7455" i="3"/>
  <c r="K7456" i="3"/>
  <c r="K7457" i="3"/>
  <c r="K7458" i="3"/>
  <c r="K7459" i="3"/>
  <c r="K7460" i="3"/>
  <c r="M7356" i="3"/>
  <c r="N7356" i="3" s="1"/>
  <c r="M7357" i="3"/>
  <c r="N7357" i="3" s="1"/>
  <c r="M7358" i="3"/>
  <c r="N7358" i="3" s="1"/>
  <c r="M7359" i="3"/>
  <c r="N7359" i="3" s="1"/>
  <c r="M7360" i="3"/>
  <c r="N7360" i="3" s="1"/>
  <c r="M7361" i="3"/>
  <c r="N7361" i="3" s="1"/>
  <c r="M7362" i="3"/>
  <c r="N7362" i="3" s="1"/>
  <c r="M7363" i="3"/>
  <c r="N7363" i="3" s="1"/>
  <c r="M7364" i="3"/>
  <c r="N7364" i="3" s="1"/>
  <c r="M7453" i="3"/>
  <c r="N7453" i="3" s="1"/>
  <c r="M7454" i="3"/>
  <c r="N7454" i="3" s="1"/>
  <c r="M7455" i="3"/>
  <c r="N7455" i="3" s="1"/>
  <c r="M7456" i="3"/>
  <c r="N7456" i="3" s="1"/>
  <c r="M7457" i="3"/>
  <c r="N7457" i="3" s="1"/>
  <c r="M7458" i="3"/>
  <c r="N7458" i="3" s="1"/>
  <c r="M7459" i="3"/>
  <c r="N7459" i="3" s="1"/>
  <c r="M7460" i="3"/>
  <c r="N7460" i="3" s="1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M7302" i="3"/>
  <c r="N7302" i="3" s="1"/>
  <c r="M7303" i="3"/>
  <c r="N7303" i="3" s="1"/>
  <c r="M7304" i="3"/>
  <c r="N7304" i="3" s="1"/>
  <c r="M7305" i="3"/>
  <c r="N7305" i="3" s="1"/>
  <c r="M7306" i="3"/>
  <c r="N7306" i="3" s="1"/>
  <c r="M7307" i="3"/>
  <c r="N7307" i="3" s="1"/>
  <c r="M7308" i="3"/>
  <c r="N7308" i="3" s="1"/>
  <c r="M7309" i="3"/>
  <c r="N7309" i="3" s="1"/>
  <c r="M7310" i="3"/>
  <c r="N7310" i="3" s="1"/>
  <c r="M7311" i="3"/>
  <c r="N7311" i="3" s="1"/>
  <c r="M7312" i="3"/>
  <c r="N7312" i="3" s="1"/>
  <c r="M7313" i="3"/>
  <c r="N7313" i="3" s="1"/>
  <c r="M7314" i="3"/>
  <c r="N7314" i="3" s="1"/>
  <c r="A7315" i="3"/>
  <c r="A7316" i="3"/>
  <c r="A7317" i="3"/>
  <c r="A7318" i="3"/>
  <c r="A7319" i="3"/>
  <c r="A7320" i="3"/>
  <c r="A7321" i="3"/>
  <c r="A7461" i="3"/>
  <c r="A7541" i="3"/>
  <c r="A7542" i="3"/>
  <c r="A7575" i="3"/>
  <c r="A7576" i="3"/>
  <c r="A7577" i="3"/>
  <c r="B7315" i="3"/>
  <c r="B7316" i="3"/>
  <c r="B7317" i="3"/>
  <c r="B7318" i="3"/>
  <c r="B7319" i="3"/>
  <c r="B7320" i="3"/>
  <c r="B7321" i="3"/>
  <c r="B7461" i="3"/>
  <c r="B7541" i="3"/>
  <c r="B7542" i="3"/>
  <c r="B7575" i="3"/>
  <c r="B7576" i="3"/>
  <c r="B7577" i="3"/>
  <c r="F7315" i="3"/>
  <c r="F7316" i="3"/>
  <c r="F7317" i="3"/>
  <c r="F7318" i="3"/>
  <c r="F7319" i="3"/>
  <c r="F7320" i="3"/>
  <c r="F7321" i="3"/>
  <c r="F7461" i="3"/>
  <c r="F7541" i="3"/>
  <c r="F7542" i="3"/>
  <c r="F7575" i="3"/>
  <c r="F7576" i="3"/>
  <c r="F7577" i="3"/>
  <c r="G7315" i="3"/>
  <c r="G7316" i="3"/>
  <c r="G7317" i="3"/>
  <c r="G7318" i="3"/>
  <c r="G7319" i="3"/>
  <c r="G7320" i="3"/>
  <c r="G7321" i="3"/>
  <c r="G7461" i="3"/>
  <c r="G7541" i="3"/>
  <c r="G7542" i="3"/>
  <c r="G7575" i="3"/>
  <c r="G7576" i="3"/>
  <c r="G7577" i="3"/>
  <c r="H7315" i="3"/>
  <c r="H7316" i="3"/>
  <c r="H7317" i="3"/>
  <c r="H7318" i="3"/>
  <c r="H7319" i="3"/>
  <c r="H7320" i="3"/>
  <c r="H7321" i="3"/>
  <c r="H7461" i="3"/>
  <c r="H7541" i="3"/>
  <c r="H7542" i="3"/>
  <c r="H7575" i="3"/>
  <c r="H7576" i="3"/>
  <c r="H7577" i="3"/>
  <c r="J7315" i="3"/>
  <c r="J7316" i="3"/>
  <c r="J7317" i="3"/>
  <c r="J7318" i="3"/>
  <c r="J7319" i="3"/>
  <c r="J7320" i="3"/>
  <c r="J7321" i="3"/>
  <c r="J7461" i="3"/>
  <c r="J7541" i="3"/>
  <c r="J7542" i="3"/>
  <c r="J7575" i="3"/>
  <c r="J7576" i="3"/>
  <c r="J7577" i="3"/>
  <c r="K7315" i="3"/>
  <c r="K7316" i="3"/>
  <c r="K7317" i="3"/>
  <c r="K7318" i="3"/>
  <c r="K7319" i="3"/>
  <c r="K7320" i="3"/>
  <c r="K7321" i="3"/>
  <c r="K7461" i="3"/>
  <c r="K7541" i="3"/>
  <c r="K7542" i="3"/>
  <c r="K7575" i="3"/>
  <c r="K7576" i="3"/>
  <c r="K7577" i="3"/>
  <c r="M7315" i="3"/>
  <c r="N7315" i="3" s="1"/>
  <c r="M7316" i="3"/>
  <c r="N7316" i="3" s="1"/>
  <c r="M7317" i="3"/>
  <c r="N7317" i="3" s="1"/>
  <c r="M7318" i="3"/>
  <c r="N7318" i="3" s="1"/>
  <c r="M7319" i="3"/>
  <c r="N7319" i="3" s="1"/>
  <c r="M7320" i="3"/>
  <c r="N7320" i="3" s="1"/>
  <c r="M7321" i="3"/>
  <c r="N7321" i="3" s="1"/>
  <c r="M7461" i="3"/>
  <c r="N7461" i="3" s="1"/>
  <c r="M7541" i="3"/>
  <c r="N7541" i="3" s="1"/>
  <c r="M7542" i="3"/>
  <c r="N7542" i="3" s="1"/>
  <c r="M7575" i="3"/>
  <c r="N7575" i="3" s="1"/>
  <c r="M7576" i="3"/>
  <c r="N7576" i="3" s="1"/>
  <c r="M7577" i="3"/>
  <c r="N7577" i="3" s="1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M7246" i="3"/>
  <c r="N7246" i="3" s="1"/>
  <c r="M7247" i="3"/>
  <c r="N7247" i="3" s="1"/>
  <c r="M7248" i="3"/>
  <c r="N7248" i="3" s="1"/>
  <c r="M7249" i="3"/>
  <c r="N7249" i="3" s="1"/>
  <c r="M7250" i="3"/>
  <c r="N7250" i="3" s="1"/>
  <c r="M7251" i="3"/>
  <c r="N7251" i="3" s="1"/>
  <c r="M7252" i="3"/>
  <c r="N7252" i="3" s="1"/>
  <c r="M7253" i="3"/>
  <c r="N7253" i="3" s="1"/>
  <c r="M7254" i="3"/>
  <c r="N7254" i="3" s="1"/>
  <c r="M7255" i="3"/>
  <c r="N7255" i="3" s="1"/>
  <c r="M7256" i="3"/>
  <c r="N7256" i="3" s="1"/>
  <c r="M7257" i="3"/>
  <c r="N7257" i="3" s="1"/>
  <c r="M7258" i="3"/>
  <c r="N7258" i="3" s="1"/>
  <c r="M7259" i="3"/>
  <c r="N7259" i="3" s="1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M7260" i="3"/>
  <c r="N7260" i="3" s="1"/>
  <c r="M7261" i="3"/>
  <c r="N7261" i="3" s="1"/>
  <c r="M7262" i="3"/>
  <c r="N7262" i="3" s="1"/>
  <c r="M7263" i="3"/>
  <c r="N7263" i="3" s="1"/>
  <c r="M7264" i="3"/>
  <c r="N7264" i="3" s="1"/>
  <c r="M7265" i="3"/>
  <c r="N7265" i="3" s="1"/>
  <c r="M7266" i="3"/>
  <c r="N7266" i="3" s="1"/>
  <c r="M7267" i="3"/>
  <c r="N7267" i="3" s="1"/>
  <c r="M7268" i="3"/>
  <c r="N7268" i="3" s="1"/>
  <c r="M7269" i="3"/>
  <c r="N7269" i="3" s="1"/>
  <c r="M7270" i="3"/>
  <c r="N7270" i="3" s="1"/>
  <c r="M7271" i="3"/>
  <c r="N7271" i="3" s="1"/>
  <c r="M7272" i="3"/>
  <c r="N7272" i="3" s="1"/>
  <c r="M7273" i="3"/>
  <c r="N7273" i="3" s="1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M7274" i="3"/>
  <c r="N7274" i="3" s="1"/>
  <c r="M7275" i="3"/>
  <c r="N7275" i="3" s="1"/>
  <c r="M7276" i="3"/>
  <c r="N7276" i="3" s="1"/>
  <c r="M7277" i="3"/>
  <c r="N7277" i="3" s="1"/>
  <c r="M7278" i="3"/>
  <c r="N7278" i="3" s="1"/>
  <c r="M7279" i="3"/>
  <c r="N7279" i="3" s="1"/>
  <c r="M7280" i="3"/>
  <c r="N7280" i="3" s="1"/>
  <c r="M7281" i="3"/>
  <c r="N7281" i="3" s="1"/>
  <c r="M7282" i="3"/>
  <c r="N7282" i="3" s="1"/>
  <c r="M7283" i="3"/>
  <c r="N7283" i="3" s="1"/>
  <c r="M7284" i="3"/>
  <c r="N7284" i="3" s="1"/>
  <c r="M7285" i="3"/>
  <c r="N7285" i="3" s="1"/>
  <c r="M7286" i="3"/>
  <c r="N7286" i="3" s="1"/>
  <c r="M7287" i="3"/>
  <c r="N7287" i="3" s="1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M7288" i="3"/>
  <c r="N7288" i="3" s="1"/>
  <c r="M7289" i="3"/>
  <c r="N7289" i="3" s="1"/>
  <c r="M7290" i="3"/>
  <c r="N7290" i="3" s="1"/>
  <c r="M7291" i="3"/>
  <c r="N7291" i="3" s="1"/>
  <c r="M7292" i="3"/>
  <c r="N7292" i="3" s="1"/>
  <c r="M7293" i="3"/>
  <c r="N7293" i="3" s="1"/>
  <c r="M7294" i="3"/>
  <c r="N7294" i="3" s="1"/>
  <c r="M7295" i="3"/>
  <c r="N7295" i="3" s="1"/>
  <c r="M7296" i="3"/>
  <c r="N7296" i="3" s="1"/>
  <c r="M7297" i="3"/>
  <c r="N7297" i="3" s="1"/>
  <c r="M7298" i="3"/>
  <c r="N7298" i="3" s="1"/>
  <c r="M7299" i="3"/>
  <c r="N7299" i="3" s="1"/>
  <c r="M7300" i="3"/>
  <c r="N7300" i="3" s="1"/>
  <c r="M7301" i="3"/>
  <c r="N7301" i="3" s="1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M7184" i="3"/>
  <c r="N7184" i="3" s="1"/>
  <c r="M7185" i="3"/>
  <c r="N7185" i="3" s="1"/>
  <c r="M7186" i="3"/>
  <c r="N7186" i="3" s="1"/>
  <c r="M7187" i="3"/>
  <c r="N7187" i="3" s="1"/>
  <c r="M7188" i="3"/>
  <c r="N7188" i="3" s="1"/>
  <c r="M7189" i="3"/>
  <c r="N7189" i="3" s="1"/>
  <c r="M7190" i="3"/>
  <c r="N7190" i="3" s="1"/>
  <c r="M7191" i="3"/>
  <c r="N7191" i="3" s="1"/>
  <c r="M7192" i="3"/>
  <c r="N7192" i="3" s="1"/>
  <c r="M7193" i="3"/>
  <c r="N7193" i="3" s="1"/>
  <c r="M7194" i="3"/>
  <c r="N7194" i="3" s="1"/>
  <c r="M7195" i="3"/>
  <c r="N7195" i="3" s="1"/>
  <c r="M7196" i="3"/>
  <c r="N7196" i="3" s="1"/>
  <c r="M7197" i="3"/>
  <c r="N7197" i="3" s="1"/>
  <c r="M7198" i="3"/>
  <c r="N7198" i="3" s="1"/>
  <c r="M7199" i="3"/>
  <c r="N7199" i="3" s="1"/>
  <c r="M7200" i="3"/>
  <c r="N7200" i="3" s="1"/>
  <c r="M7201" i="3"/>
  <c r="N7201" i="3" s="1"/>
  <c r="M7202" i="3"/>
  <c r="N7202" i="3" s="1"/>
  <c r="M7203" i="3"/>
  <c r="N7203" i="3" s="1"/>
  <c r="M7204" i="3"/>
  <c r="N7204" i="3" s="1"/>
  <c r="M7205" i="3"/>
  <c r="N7205" i="3" s="1"/>
  <c r="M7206" i="3"/>
  <c r="N7206" i="3" s="1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M7207" i="3"/>
  <c r="N7207" i="3" s="1"/>
  <c r="M7208" i="3"/>
  <c r="N7208" i="3" s="1"/>
  <c r="M7209" i="3"/>
  <c r="N7209" i="3" s="1"/>
  <c r="M7210" i="3"/>
  <c r="N7210" i="3" s="1"/>
  <c r="M7211" i="3"/>
  <c r="N7211" i="3" s="1"/>
  <c r="M7212" i="3"/>
  <c r="N7212" i="3" s="1"/>
  <c r="M7213" i="3"/>
  <c r="N7213" i="3" s="1"/>
  <c r="M7214" i="3"/>
  <c r="N7214" i="3" s="1"/>
  <c r="M7215" i="3"/>
  <c r="N7215" i="3" s="1"/>
  <c r="M7216" i="3"/>
  <c r="N7216" i="3" s="1"/>
  <c r="M7217" i="3"/>
  <c r="N7217" i="3" s="1"/>
  <c r="M7218" i="3"/>
  <c r="N7218" i="3" s="1"/>
  <c r="M7219" i="3"/>
  <c r="N7219" i="3" s="1"/>
  <c r="M7220" i="3"/>
  <c r="N7220" i="3" s="1"/>
  <c r="M7221" i="3"/>
  <c r="N7221" i="3" s="1"/>
  <c r="M7222" i="3"/>
  <c r="N7222" i="3" s="1"/>
  <c r="M7223" i="3"/>
  <c r="N7223" i="3" s="1"/>
  <c r="M7224" i="3"/>
  <c r="N7224" i="3" s="1"/>
  <c r="M7225" i="3"/>
  <c r="N7225" i="3" s="1"/>
  <c r="M7226" i="3"/>
  <c r="N7226" i="3" s="1"/>
  <c r="M7227" i="3"/>
  <c r="N7227" i="3" s="1"/>
  <c r="M7228" i="3"/>
  <c r="N7228" i="3" s="1"/>
  <c r="M7229" i="3"/>
  <c r="N7229" i="3" s="1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M7109" i="3"/>
  <c r="N7109" i="3" s="1"/>
  <c r="M7110" i="3"/>
  <c r="N7110" i="3" s="1"/>
  <c r="M7111" i="3"/>
  <c r="N7111" i="3" s="1"/>
  <c r="M7112" i="3"/>
  <c r="N7112" i="3" s="1"/>
  <c r="M7113" i="3"/>
  <c r="N7113" i="3" s="1"/>
  <c r="M7114" i="3"/>
  <c r="N7114" i="3" s="1"/>
  <c r="M7115" i="3"/>
  <c r="N7115" i="3" s="1"/>
  <c r="M7116" i="3"/>
  <c r="N7116" i="3" s="1"/>
  <c r="M7117" i="3"/>
  <c r="N7117" i="3" s="1"/>
  <c r="M7118" i="3"/>
  <c r="N7118" i="3" s="1"/>
  <c r="M7119" i="3"/>
  <c r="N7119" i="3" s="1"/>
  <c r="M7120" i="3"/>
  <c r="N7120" i="3" s="1"/>
  <c r="M7121" i="3"/>
  <c r="N7121" i="3" s="1"/>
  <c r="M7122" i="3"/>
  <c r="N7122" i="3" s="1"/>
  <c r="M7123" i="3"/>
  <c r="N7123" i="3" s="1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M7124" i="3"/>
  <c r="N7124" i="3" s="1"/>
  <c r="M7125" i="3"/>
  <c r="N7125" i="3" s="1"/>
  <c r="M7126" i="3"/>
  <c r="N7126" i="3" s="1"/>
  <c r="M7127" i="3"/>
  <c r="N7127" i="3" s="1"/>
  <c r="M7128" i="3"/>
  <c r="N7128" i="3" s="1"/>
  <c r="M7129" i="3"/>
  <c r="N7129" i="3" s="1"/>
  <c r="M7130" i="3"/>
  <c r="N7130" i="3" s="1"/>
  <c r="M7131" i="3"/>
  <c r="N7131" i="3" s="1"/>
  <c r="M7132" i="3"/>
  <c r="N7132" i="3" s="1"/>
  <c r="M7133" i="3"/>
  <c r="N7133" i="3" s="1"/>
  <c r="M7134" i="3"/>
  <c r="N7134" i="3" s="1"/>
  <c r="M7135" i="3"/>
  <c r="N7135" i="3" s="1"/>
  <c r="M7136" i="3"/>
  <c r="N7136" i="3" s="1"/>
  <c r="M7137" i="3"/>
  <c r="N7137" i="3" s="1"/>
  <c r="M7138" i="3"/>
  <c r="N7138" i="3" s="1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M7139" i="3"/>
  <c r="N7139" i="3" s="1"/>
  <c r="M7140" i="3"/>
  <c r="N7140" i="3" s="1"/>
  <c r="M7141" i="3"/>
  <c r="N7141" i="3" s="1"/>
  <c r="M7142" i="3"/>
  <c r="N7142" i="3" s="1"/>
  <c r="M7143" i="3"/>
  <c r="N7143" i="3" s="1"/>
  <c r="M7144" i="3"/>
  <c r="N7144" i="3" s="1"/>
  <c r="M7145" i="3"/>
  <c r="N7145" i="3" s="1"/>
  <c r="M7146" i="3"/>
  <c r="N7146" i="3" s="1"/>
  <c r="M7147" i="3"/>
  <c r="N7147" i="3" s="1"/>
  <c r="M7148" i="3"/>
  <c r="N7148" i="3" s="1"/>
  <c r="M7149" i="3"/>
  <c r="N7149" i="3" s="1"/>
  <c r="M7150" i="3"/>
  <c r="N7150" i="3" s="1"/>
  <c r="M7151" i="3"/>
  <c r="N7151" i="3" s="1"/>
  <c r="M7152" i="3"/>
  <c r="N7152" i="3" s="1"/>
  <c r="M7153" i="3"/>
  <c r="N7153" i="3" s="1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M7154" i="3"/>
  <c r="N7154" i="3" s="1"/>
  <c r="M7155" i="3"/>
  <c r="N7155" i="3" s="1"/>
  <c r="M7156" i="3"/>
  <c r="N7156" i="3" s="1"/>
  <c r="M7157" i="3"/>
  <c r="N7157" i="3" s="1"/>
  <c r="M7158" i="3"/>
  <c r="N7158" i="3" s="1"/>
  <c r="M7159" i="3"/>
  <c r="N7159" i="3" s="1"/>
  <c r="M7160" i="3"/>
  <c r="N7160" i="3" s="1"/>
  <c r="M7161" i="3"/>
  <c r="N7161" i="3" s="1"/>
  <c r="M7162" i="3"/>
  <c r="N7162" i="3" s="1"/>
  <c r="M7163" i="3"/>
  <c r="N7163" i="3" s="1"/>
  <c r="M7164" i="3"/>
  <c r="N7164" i="3" s="1"/>
  <c r="M7165" i="3"/>
  <c r="N7165" i="3" s="1"/>
  <c r="M7166" i="3"/>
  <c r="N7166" i="3" s="1"/>
  <c r="M7167" i="3"/>
  <c r="N7167" i="3" s="1"/>
  <c r="M7168" i="3"/>
  <c r="N7168" i="3" s="1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M7169" i="3"/>
  <c r="N7169" i="3" s="1"/>
  <c r="M7170" i="3"/>
  <c r="N7170" i="3" s="1"/>
  <c r="M7171" i="3"/>
  <c r="N7171" i="3" s="1"/>
  <c r="M7172" i="3"/>
  <c r="N7172" i="3" s="1"/>
  <c r="M7173" i="3"/>
  <c r="N7173" i="3" s="1"/>
  <c r="M7174" i="3"/>
  <c r="N7174" i="3" s="1"/>
  <c r="M7175" i="3"/>
  <c r="N7175" i="3" s="1"/>
  <c r="M7176" i="3"/>
  <c r="N7176" i="3" s="1"/>
  <c r="M7177" i="3"/>
  <c r="N7177" i="3" s="1"/>
  <c r="M7178" i="3"/>
  <c r="N7178" i="3" s="1"/>
  <c r="M7179" i="3"/>
  <c r="N7179" i="3" s="1"/>
  <c r="M7180" i="3"/>
  <c r="N7180" i="3" s="1"/>
  <c r="M7181" i="3"/>
  <c r="N7181" i="3" s="1"/>
  <c r="M7182" i="3"/>
  <c r="N7182" i="3" s="1"/>
  <c r="M7183" i="3"/>
  <c r="N7183" i="3" s="1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M7230" i="3"/>
  <c r="N7230" i="3" s="1"/>
  <c r="M7231" i="3"/>
  <c r="N7231" i="3" s="1"/>
  <c r="M7232" i="3"/>
  <c r="N7232" i="3" s="1"/>
  <c r="M7233" i="3"/>
  <c r="N7233" i="3" s="1"/>
  <c r="M7234" i="3"/>
  <c r="N7234" i="3" s="1"/>
  <c r="M7235" i="3"/>
  <c r="N7235" i="3" s="1"/>
  <c r="M7236" i="3"/>
  <c r="N7236" i="3" s="1"/>
  <c r="M7237" i="3"/>
  <c r="N7237" i="3" s="1"/>
  <c r="M7238" i="3"/>
  <c r="N7238" i="3" s="1"/>
  <c r="M7239" i="3"/>
  <c r="N7239" i="3" s="1"/>
  <c r="M7240" i="3"/>
  <c r="N7240" i="3" s="1"/>
  <c r="M7241" i="3"/>
  <c r="N7241" i="3" s="1"/>
  <c r="M7242" i="3"/>
  <c r="N7242" i="3" s="1"/>
  <c r="M7243" i="3"/>
  <c r="N7243" i="3" s="1"/>
  <c r="M7244" i="3"/>
  <c r="N7244" i="3" s="1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M7087" i="3"/>
  <c r="N7087" i="3" s="1"/>
  <c r="M7088" i="3"/>
  <c r="N7088" i="3" s="1"/>
  <c r="M7089" i="3"/>
  <c r="N7089" i="3" s="1"/>
  <c r="M7090" i="3"/>
  <c r="N7090" i="3" s="1"/>
  <c r="M7091" i="3"/>
  <c r="N7091" i="3" s="1"/>
  <c r="M7092" i="3"/>
  <c r="N7092" i="3" s="1"/>
  <c r="M7093" i="3"/>
  <c r="N7093" i="3" s="1"/>
  <c r="M7094" i="3"/>
  <c r="N7094" i="3" s="1"/>
  <c r="M7095" i="3"/>
  <c r="N7095" i="3" s="1"/>
  <c r="M7096" i="3"/>
  <c r="N7096" i="3" s="1"/>
  <c r="M7097" i="3"/>
  <c r="N7097" i="3" s="1"/>
  <c r="M7098" i="3"/>
  <c r="N7098" i="3" s="1"/>
  <c r="M7099" i="3"/>
  <c r="N7099" i="3" s="1"/>
  <c r="M7100" i="3"/>
  <c r="N7100" i="3" s="1"/>
  <c r="A7079" i="3"/>
  <c r="A7080" i="3"/>
  <c r="A7081" i="3"/>
  <c r="A7082" i="3"/>
  <c r="A7083" i="3"/>
  <c r="A7084" i="3"/>
  <c r="A7085" i="3"/>
  <c r="A7086" i="3"/>
  <c r="A7101" i="3"/>
  <c r="A7102" i="3"/>
  <c r="A7103" i="3"/>
  <c r="A7104" i="3"/>
  <c r="A7105" i="3"/>
  <c r="A7106" i="3"/>
  <c r="A7107" i="3"/>
  <c r="B7079" i="3"/>
  <c r="B7080" i="3"/>
  <c r="B7081" i="3"/>
  <c r="B7082" i="3"/>
  <c r="B7083" i="3"/>
  <c r="B7084" i="3"/>
  <c r="B7085" i="3"/>
  <c r="B7086" i="3"/>
  <c r="B7101" i="3"/>
  <c r="B7102" i="3"/>
  <c r="B7103" i="3"/>
  <c r="B7104" i="3"/>
  <c r="B7105" i="3"/>
  <c r="B7106" i="3"/>
  <c r="B7107" i="3"/>
  <c r="F7079" i="3"/>
  <c r="F7080" i="3"/>
  <c r="F7081" i="3"/>
  <c r="F7082" i="3"/>
  <c r="F7083" i="3"/>
  <c r="F7084" i="3"/>
  <c r="F7085" i="3"/>
  <c r="F7086" i="3"/>
  <c r="F7101" i="3"/>
  <c r="F7102" i="3"/>
  <c r="F7103" i="3"/>
  <c r="F7104" i="3"/>
  <c r="F7105" i="3"/>
  <c r="F7106" i="3"/>
  <c r="F7107" i="3"/>
  <c r="G7079" i="3"/>
  <c r="G7080" i="3"/>
  <c r="G7081" i="3"/>
  <c r="G7082" i="3"/>
  <c r="G7083" i="3"/>
  <c r="G7084" i="3"/>
  <c r="G7085" i="3"/>
  <c r="G7086" i="3"/>
  <c r="G7101" i="3"/>
  <c r="G7102" i="3"/>
  <c r="G7103" i="3"/>
  <c r="G7104" i="3"/>
  <c r="G7105" i="3"/>
  <c r="G7106" i="3"/>
  <c r="G7107" i="3"/>
  <c r="H7079" i="3"/>
  <c r="H7080" i="3"/>
  <c r="H7081" i="3"/>
  <c r="H7082" i="3"/>
  <c r="H7083" i="3"/>
  <c r="H7084" i="3"/>
  <c r="H7085" i="3"/>
  <c r="H7086" i="3"/>
  <c r="H7101" i="3"/>
  <c r="H7102" i="3"/>
  <c r="H7103" i="3"/>
  <c r="H7104" i="3"/>
  <c r="H7105" i="3"/>
  <c r="H7106" i="3"/>
  <c r="H7107" i="3"/>
  <c r="J7079" i="3"/>
  <c r="J7080" i="3"/>
  <c r="J7081" i="3"/>
  <c r="J7082" i="3"/>
  <c r="J7083" i="3"/>
  <c r="J7084" i="3"/>
  <c r="J7085" i="3"/>
  <c r="J7086" i="3"/>
  <c r="J7101" i="3"/>
  <c r="J7102" i="3"/>
  <c r="J7103" i="3"/>
  <c r="J7104" i="3"/>
  <c r="J7105" i="3"/>
  <c r="J7106" i="3"/>
  <c r="J7107" i="3"/>
  <c r="K7079" i="3"/>
  <c r="K7080" i="3"/>
  <c r="K7081" i="3"/>
  <c r="K7082" i="3"/>
  <c r="K7083" i="3"/>
  <c r="K7084" i="3"/>
  <c r="K7085" i="3"/>
  <c r="K7086" i="3"/>
  <c r="K7101" i="3"/>
  <c r="K7102" i="3"/>
  <c r="K7103" i="3"/>
  <c r="K7104" i="3"/>
  <c r="K7105" i="3"/>
  <c r="K7106" i="3"/>
  <c r="K7107" i="3"/>
  <c r="M7079" i="3"/>
  <c r="N7079" i="3" s="1"/>
  <c r="M7080" i="3"/>
  <c r="N7080" i="3" s="1"/>
  <c r="M7081" i="3"/>
  <c r="N7081" i="3" s="1"/>
  <c r="M7082" i="3"/>
  <c r="N7082" i="3" s="1"/>
  <c r="M7083" i="3"/>
  <c r="N7083" i="3" s="1"/>
  <c r="M7084" i="3"/>
  <c r="N7084" i="3" s="1"/>
  <c r="M7085" i="3"/>
  <c r="N7085" i="3" s="1"/>
  <c r="M7086" i="3"/>
  <c r="N7086" i="3" s="1"/>
  <c r="M7101" i="3"/>
  <c r="N7101" i="3" s="1"/>
  <c r="M7102" i="3"/>
  <c r="N7102" i="3" s="1"/>
  <c r="M7103" i="3"/>
  <c r="N7103" i="3" s="1"/>
  <c r="M7104" i="3"/>
  <c r="N7104" i="3" s="1"/>
  <c r="M7105" i="3"/>
  <c r="N7105" i="3" s="1"/>
  <c r="M7106" i="3"/>
  <c r="N7106" i="3" s="1"/>
  <c r="M7107" i="3"/>
  <c r="N7107" i="3" s="1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M7017" i="3"/>
  <c r="N7017" i="3" s="1"/>
  <c r="M7018" i="3"/>
  <c r="N7018" i="3" s="1"/>
  <c r="M7019" i="3"/>
  <c r="N7019" i="3" s="1"/>
  <c r="M7020" i="3"/>
  <c r="N7020" i="3" s="1"/>
  <c r="M7021" i="3"/>
  <c r="N7021" i="3" s="1"/>
  <c r="M7022" i="3"/>
  <c r="N7022" i="3" s="1"/>
  <c r="M7023" i="3"/>
  <c r="N7023" i="3" s="1"/>
  <c r="M7024" i="3"/>
  <c r="N7024" i="3" s="1"/>
  <c r="M7025" i="3"/>
  <c r="N7025" i="3" s="1"/>
  <c r="M7026" i="3"/>
  <c r="N7026" i="3" s="1"/>
  <c r="M7027" i="3"/>
  <c r="N7027" i="3" s="1"/>
  <c r="M7028" i="3"/>
  <c r="N7028" i="3" s="1"/>
  <c r="M7029" i="3"/>
  <c r="N7029" i="3" s="1"/>
  <c r="M7030" i="3"/>
  <c r="N7030" i="3" s="1"/>
  <c r="M7031" i="3"/>
  <c r="N7031" i="3" s="1"/>
  <c r="M7032" i="3"/>
  <c r="N7032" i="3" s="1"/>
  <c r="M7033" i="3"/>
  <c r="N7033" i="3" s="1"/>
  <c r="M7034" i="3"/>
  <c r="N7034" i="3" s="1"/>
  <c r="M7035" i="3"/>
  <c r="N7035" i="3" s="1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M7036" i="3"/>
  <c r="N7036" i="3" s="1"/>
  <c r="M7037" i="3"/>
  <c r="N7037" i="3" s="1"/>
  <c r="M7038" i="3"/>
  <c r="N7038" i="3" s="1"/>
  <c r="M7039" i="3"/>
  <c r="N7039" i="3" s="1"/>
  <c r="M7040" i="3"/>
  <c r="N7040" i="3" s="1"/>
  <c r="M7041" i="3"/>
  <c r="N7041" i="3" s="1"/>
  <c r="M7042" i="3"/>
  <c r="N7042" i="3" s="1"/>
  <c r="M7043" i="3"/>
  <c r="N7043" i="3" s="1"/>
  <c r="M7044" i="3"/>
  <c r="N7044" i="3" s="1"/>
  <c r="M7045" i="3"/>
  <c r="N7045" i="3" s="1"/>
  <c r="M7046" i="3"/>
  <c r="N7046" i="3" s="1"/>
  <c r="M7047" i="3"/>
  <c r="N7047" i="3" s="1"/>
  <c r="M7048" i="3"/>
  <c r="N7048" i="3" s="1"/>
  <c r="M7049" i="3"/>
  <c r="N7049" i="3" s="1"/>
  <c r="M7050" i="3"/>
  <c r="N7050" i="3" s="1"/>
  <c r="M7051" i="3"/>
  <c r="N7051" i="3" s="1"/>
  <c r="M7052" i="3"/>
  <c r="N7052" i="3" s="1"/>
  <c r="M7053" i="3"/>
  <c r="N7053" i="3" s="1"/>
  <c r="M7054" i="3"/>
  <c r="N7054" i="3" s="1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M7055" i="3"/>
  <c r="N7055" i="3" s="1"/>
  <c r="M7056" i="3"/>
  <c r="N7056" i="3" s="1"/>
  <c r="M7057" i="3"/>
  <c r="N7057" i="3" s="1"/>
  <c r="M7058" i="3"/>
  <c r="N7058" i="3" s="1"/>
  <c r="M7059" i="3"/>
  <c r="N7059" i="3" s="1"/>
  <c r="M7060" i="3"/>
  <c r="N7060" i="3" s="1"/>
  <c r="M7061" i="3"/>
  <c r="N7061" i="3" s="1"/>
  <c r="M7062" i="3"/>
  <c r="N7062" i="3" s="1"/>
  <c r="M7063" i="3"/>
  <c r="N7063" i="3" s="1"/>
  <c r="M7064" i="3"/>
  <c r="N7064" i="3" s="1"/>
  <c r="M7065" i="3"/>
  <c r="N7065" i="3" s="1"/>
  <c r="M7066" i="3"/>
  <c r="N7066" i="3" s="1"/>
  <c r="M7067" i="3"/>
  <c r="N7067" i="3" s="1"/>
  <c r="M7068" i="3"/>
  <c r="N7068" i="3" s="1"/>
  <c r="M7069" i="3"/>
  <c r="N7069" i="3" s="1"/>
  <c r="M7070" i="3"/>
  <c r="N7070" i="3" s="1"/>
  <c r="M7071" i="3"/>
  <c r="N7071" i="3" s="1"/>
  <c r="M7072" i="3"/>
  <c r="N7072" i="3" s="1"/>
  <c r="M7073" i="3"/>
  <c r="N7073" i="3" s="1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M6989" i="3"/>
  <c r="N6989" i="3" s="1"/>
  <c r="M6990" i="3"/>
  <c r="M6991" i="3"/>
  <c r="N6991" i="3" s="1"/>
  <c r="M6992" i="3"/>
  <c r="N6992" i="3" s="1"/>
  <c r="M6993" i="3"/>
  <c r="N6993" i="3" s="1"/>
  <c r="M6994" i="3"/>
  <c r="N6994" i="3" s="1"/>
  <c r="M6995" i="3"/>
  <c r="N6995" i="3" s="1"/>
  <c r="M6996" i="3"/>
  <c r="N6996" i="3" s="1"/>
  <c r="M6997" i="3"/>
  <c r="N6997" i="3" s="1"/>
  <c r="M6998" i="3"/>
  <c r="N6998" i="3" s="1"/>
  <c r="M6999" i="3"/>
  <c r="N6999" i="3" s="1"/>
  <c r="M7000" i="3"/>
  <c r="N7000" i="3" s="1"/>
  <c r="M7001" i="3"/>
  <c r="N7001" i="3" s="1"/>
  <c r="M7002" i="3"/>
  <c r="N7002" i="3" s="1"/>
  <c r="M7003" i="3"/>
  <c r="N7003" i="3" s="1"/>
  <c r="M7004" i="3"/>
  <c r="N7004" i="3" s="1"/>
  <c r="M7005" i="3"/>
  <c r="N7005" i="3" s="1"/>
  <c r="M7006" i="3"/>
  <c r="N7006" i="3" s="1"/>
  <c r="M7007" i="3"/>
  <c r="N7007" i="3" s="1"/>
  <c r="M7008" i="3"/>
  <c r="N7008" i="3" s="1"/>
  <c r="M7009" i="3"/>
  <c r="N7009" i="3" s="1"/>
  <c r="N6990" i="3"/>
  <c r="A6951" i="3"/>
  <c r="A6952" i="3"/>
  <c r="A6953" i="3"/>
  <c r="A6954" i="3"/>
  <c r="A6955" i="3"/>
  <c r="A6956" i="3"/>
  <c r="A6957" i="3"/>
  <c r="A6958" i="3"/>
  <c r="A6959" i="3"/>
  <c r="A6960" i="3"/>
  <c r="A6961" i="3"/>
  <c r="B6951" i="3"/>
  <c r="B6952" i="3"/>
  <c r="B6953" i="3"/>
  <c r="B6954" i="3"/>
  <c r="B6955" i="3"/>
  <c r="B6956" i="3"/>
  <c r="B6957" i="3"/>
  <c r="B6958" i="3"/>
  <c r="B6959" i="3"/>
  <c r="B6960" i="3"/>
  <c r="B6961" i="3"/>
  <c r="F6951" i="3"/>
  <c r="F6952" i="3"/>
  <c r="F6953" i="3"/>
  <c r="F6954" i="3"/>
  <c r="F6955" i="3"/>
  <c r="F6956" i="3"/>
  <c r="F6957" i="3"/>
  <c r="F6958" i="3"/>
  <c r="F6959" i="3"/>
  <c r="F6960" i="3"/>
  <c r="F6961" i="3"/>
  <c r="G6951" i="3"/>
  <c r="G6952" i="3"/>
  <c r="G6953" i="3"/>
  <c r="G6954" i="3"/>
  <c r="G6955" i="3"/>
  <c r="G6956" i="3"/>
  <c r="G6957" i="3"/>
  <c r="G6958" i="3"/>
  <c r="G6959" i="3"/>
  <c r="G6960" i="3"/>
  <c r="G6961" i="3"/>
  <c r="H6951" i="3"/>
  <c r="H6952" i="3"/>
  <c r="H6953" i="3"/>
  <c r="H6954" i="3"/>
  <c r="H6955" i="3"/>
  <c r="H6956" i="3"/>
  <c r="H6957" i="3"/>
  <c r="H6958" i="3"/>
  <c r="H6959" i="3"/>
  <c r="H6960" i="3"/>
  <c r="H6961" i="3"/>
  <c r="J6951" i="3"/>
  <c r="J6952" i="3"/>
  <c r="J6953" i="3"/>
  <c r="J6954" i="3"/>
  <c r="J6955" i="3"/>
  <c r="J6956" i="3"/>
  <c r="J6957" i="3"/>
  <c r="J6958" i="3"/>
  <c r="J6959" i="3"/>
  <c r="J6960" i="3"/>
  <c r="J6961" i="3"/>
  <c r="K6951" i="3"/>
  <c r="K6952" i="3"/>
  <c r="K6953" i="3"/>
  <c r="K6954" i="3"/>
  <c r="K6955" i="3"/>
  <c r="K6956" i="3"/>
  <c r="K6957" i="3"/>
  <c r="K6958" i="3"/>
  <c r="K6959" i="3"/>
  <c r="K6960" i="3"/>
  <c r="K6961" i="3"/>
  <c r="M6951" i="3"/>
  <c r="N6951" i="3" s="1"/>
  <c r="M6952" i="3"/>
  <c r="N6952" i="3" s="1"/>
  <c r="M6953" i="3"/>
  <c r="N6953" i="3" s="1"/>
  <c r="M6954" i="3"/>
  <c r="N6954" i="3" s="1"/>
  <c r="M6955" i="3"/>
  <c r="N6955" i="3" s="1"/>
  <c r="M6956" i="3"/>
  <c r="N6956" i="3" s="1"/>
  <c r="M6957" i="3"/>
  <c r="N6957" i="3" s="1"/>
  <c r="M6958" i="3"/>
  <c r="N6958" i="3" s="1"/>
  <c r="M6959" i="3"/>
  <c r="N6959" i="3" s="1"/>
  <c r="M6960" i="3"/>
  <c r="N6960" i="3" s="1"/>
  <c r="M6961" i="3"/>
  <c r="N6961" i="3" s="1"/>
  <c r="A6962" i="3"/>
  <c r="A6963" i="3"/>
  <c r="A6964" i="3"/>
  <c r="A6965" i="3"/>
  <c r="A6966" i="3"/>
  <c r="A6967" i="3"/>
  <c r="A6968" i="3"/>
  <c r="A6969" i="3"/>
  <c r="A6970" i="3"/>
  <c r="A6971" i="3"/>
  <c r="A6972" i="3"/>
  <c r="B6962" i="3"/>
  <c r="B6963" i="3"/>
  <c r="B6964" i="3"/>
  <c r="B6965" i="3"/>
  <c r="B6966" i="3"/>
  <c r="B6967" i="3"/>
  <c r="B6968" i="3"/>
  <c r="B6969" i="3"/>
  <c r="B6970" i="3"/>
  <c r="B6971" i="3"/>
  <c r="B6972" i="3"/>
  <c r="F6962" i="3"/>
  <c r="F6963" i="3"/>
  <c r="F6964" i="3"/>
  <c r="F6965" i="3"/>
  <c r="F6966" i="3"/>
  <c r="F6967" i="3"/>
  <c r="F6968" i="3"/>
  <c r="F6969" i="3"/>
  <c r="F6970" i="3"/>
  <c r="F6971" i="3"/>
  <c r="F6972" i="3"/>
  <c r="G6962" i="3"/>
  <c r="G6963" i="3"/>
  <c r="G6964" i="3"/>
  <c r="G6965" i="3"/>
  <c r="G6966" i="3"/>
  <c r="G6967" i="3"/>
  <c r="G6968" i="3"/>
  <c r="G6969" i="3"/>
  <c r="G6970" i="3"/>
  <c r="G6971" i="3"/>
  <c r="G6972" i="3"/>
  <c r="H6962" i="3"/>
  <c r="H6963" i="3"/>
  <c r="H6964" i="3"/>
  <c r="H6965" i="3"/>
  <c r="H6966" i="3"/>
  <c r="H6967" i="3"/>
  <c r="H6968" i="3"/>
  <c r="H6969" i="3"/>
  <c r="H6970" i="3"/>
  <c r="H6971" i="3"/>
  <c r="H6972" i="3"/>
  <c r="J6962" i="3"/>
  <c r="J6963" i="3"/>
  <c r="J6964" i="3"/>
  <c r="J6965" i="3"/>
  <c r="J6966" i="3"/>
  <c r="J6967" i="3"/>
  <c r="J6968" i="3"/>
  <c r="J6969" i="3"/>
  <c r="J6970" i="3"/>
  <c r="J6971" i="3"/>
  <c r="J6972" i="3"/>
  <c r="K6962" i="3"/>
  <c r="K6963" i="3"/>
  <c r="K6964" i="3"/>
  <c r="K6965" i="3"/>
  <c r="K6966" i="3"/>
  <c r="K6967" i="3"/>
  <c r="K6968" i="3"/>
  <c r="K6969" i="3"/>
  <c r="K6970" i="3"/>
  <c r="K6971" i="3"/>
  <c r="K6972" i="3"/>
  <c r="M6962" i="3"/>
  <c r="N6962" i="3" s="1"/>
  <c r="M6963" i="3"/>
  <c r="N6963" i="3" s="1"/>
  <c r="M6964" i="3"/>
  <c r="N6964" i="3" s="1"/>
  <c r="M6965" i="3"/>
  <c r="N6965" i="3" s="1"/>
  <c r="M6966" i="3"/>
  <c r="N6966" i="3" s="1"/>
  <c r="M6967" i="3"/>
  <c r="N6967" i="3" s="1"/>
  <c r="M6968" i="3"/>
  <c r="N6968" i="3" s="1"/>
  <c r="M6969" i="3"/>
  <c r="N6969" i="3" s="1"/>
  <c r="M6970" i="3"/>
  <c r="N6970" i="3" s="1"/>
  <c r="M6971" i="3"/>
  <c r="N6971" i="3" s="1"/>
  <c r="N6972" i="3"/>
  <c r="A6973" i="3"/>
  <c r="A6974" i="3"/>
  <c r="A6975" i="3"/>
  <c r="A6976" i="3"/>
  <c r="A6977" i="3"/>
  <c r="A6978" i="3"/>
  <c r="A6979" i="3"/>
  <c r="A6980" i="3"/>
  <c r="A6981" i="3"/>
  <c r="A6982" i="3"/>
  <c r="A6983" i="3"/>
  <c r="B6973" i="3"/>
  <c r="B6974" i="3"/>
  <c r="B6975" i="3"/>
  <c r="B6976" i="3"/>
  <c r="B6977" i="3"/>
  <c r="B6978" i="3"/>
  <c r="B6979" i="3"/>
  <c r="B6980" i="3"/>
  <c r="B6981" i="3"/>
  <c r="B6982" i="3"/>
  <c r="B6983" i="3"/>
  <c r="F6973" i="3"/>
  <c r="F6974" i="3"/>
  <c r="F6975" i="3"/>
  <c r="F6976" i="3"/>
  <c r="F6977" i="3"/>
  <c r="F6978" i="3"/>
  <c r="F6979" i="3"/>
  <c r="F6980" i="3"/>
  <c r="F6981" i="3"/>
  <c r="F6982" i="3"/>
  <c r="F6983" i="3"/>
  <c r="G6973" i="3"/>
  <c r="G6974" i="3"/>
  <c r="G6975" i="3"/>
  <c r="G6976" i="3"/>
  <c r="G6977" i="3"/>
  <c r="G6978" i="3"/>
  <c r="G6979" i="3"/>
  <c r="G6980" i="3"/>
  <c r="G6981" i="3"/>
  <c r="G6982" i="3"/>
  <c r="G6983" i="3"/>
  <c r="H6973" i="3"/>
  <c r="H6974" i="3"/>
  <c r="H6975" i="3"/>
  <c r="H6976" i="3"/>
  <c r="H6977" i="3"/>
  <c r="H6978" i="3"/>
  <c r="H6979" i="3"/>
  <c r="H6980" i="3"/>
  <c r="H6981" i="3"/>
  <c r="H6982" i="3"/>
  <c r="H6983" i="3"/>
  <c r="J6973" i="3"/>
  <c r="J6974" i="3"/>
  <c r="J6975" i="3"/>
  <c r="J6976" i="3"/>
  <c r="J6977" i="3"/>
  <c r="J6978" i="3"/>
  <c r="J6979" i="3"/>
  <c r="J6980" i="3"/>
  <c r="J6981" i="3"/>
  <c r="J6982" i="3"/>
  <c r="J6983" i="3"/>
  <c r="K6973" i="3"/>
  <c r="K6974" i="3"/>
  <c r="K6975" i="3"/>
  <c r="K6976" i="3"/>
  <c r="K6977" i="3"/>
  <c r="K6978" i="3"/>
  <c r="K6979" i="3"/>
  <c r="K6980" i="3"/>
  <c r="K6981" i="3"/>
  <c r="K6982" i="3"/>
  <c r="K6983" i="3"/>
  <c r="M6973" i="3"/>
  <c r="N6973" i="3" s="1"/>
  <c r="M6974" i="3"/>
  <c r="N6974" i="3" s="1"/>
  <c r="M6975" i="3"/>
  <c r="N6975" i="3" s="1"/>
  <c r="M6976" i="3"/>
  <c r="N6976" i="3" s="1"/>
  <c r="M6977" i="3"/>
  <c r="N6977" i="3" s="1"/>
  <c r="M6978" i="3"/>
  <c r="N6978" i="3" s="1"/>
  <c r="M6979" i="3"/>
  <c r="N6979" i="3" s="1"/>
  <c r="M6980" i="3"/>
  <c r="N6980" i="3" s="1"/>
  <c r="M6981" i="3"/>
  <c r="N6981" i="3" s="1"/>
  <c r="M6982" i="3"/>
  <c r="N6982" i="3" s="1"/>
  <c r="M6983" i="3"/>
  <c r="N6983" i="3" s="1"/>
  <c r="A6984" i="3"/>
  <c r="A6985" i="3"/>
  <c r="A6986" i="3"/>
  <c r="A6987" i="3"/>
  <c r="A6988" i="3"/>
  <c r="A7010" i="3"/>
  <c r="A7011" i="3"/>
  <c r="A7012" i="3"/>
  <c r="A7013" i="3"/>
  <c r="A7014" i="3"/>
  <c r="A7015" i="3"/>
  <c r="B6984" i="3"/>
  <c r="B6985" i="3"/>
  <c r="B6986" i="3"/>
  <c r="B6987" i="3"/>
  <c r="B6988" i="3"/>
  <c r="B7010" i="3"/>
  <c r="B7011" i="3"/>
  <c r="B7012" i="3"/>
  <c r="B7013" i="3"/>
  <c r="B7014" i="3"/>
  <c r="B7015" i="3"/>
  <c r="F6984" i="3"/>
  <c r="F6985" i="3"/>
  <c r="F6986" i="3"/>
  <c r="F6987" i="3"/>
  <c r="F6988" i="3"/>
  <c r="F7010" i="3"/>
  <c r="F7011" i="3"/>
  <c r="F7012" i="3"/>
  <c r="F7013" i="3"/>
  <c r="F7014" i="3"/>
  <c r="F7015" i="3"/>
  <c r="G6984" i="3"/>
  <c r="G6985" i="3"/>
  <c r="G6986" i="3"/>
  <c r="G6987" i="3"/>
  <c r="G6988" i="3"/>
  <c r="G7010" i="3"/>
  <c r="G7011" i="3"/>
  <c r="G7012" i="3"/>
  <c r="G7013" i="3"/>
  <c r="G7014" i="3"/>
  <c r="G7015" i="3"/>
  <c r="H6984" i="3"/>
  <c r="H6985" i="3"/>
  <c r="H6986" i="3"/>
  <c r="H6987" i="3"/>
  <c r="H6988" i="3"/>
  <c r="H7010" i="3"/>
  <c r="H7011" i="3"/>
  <c r="H7012" i="3"/>
  <c r="H7013" i="3"/>
  <c r="H7014" i="3"/>
  <c r="H7015" i="3"/>
  <c r="J6984" i="3"/>
  <c r="J6985" i="3"/>
  <c r="J6986" i="3"/>
  <c r="J6987" i="3"/>
  <c r="J6988" i="3"/>
  <c r="J7010" i="3"/>
  <c r="J7011" i="3"/>
  <c r="J7012" i="3"/>
  <c r="J7013" i="3"/>
  <c r="J7014" i="3"/>
  <c r="J7015" i="3"/>
  <c r="K6984" i="3"/>
  <c r="K6985" i="3"/>
  <c r="K6986" i="3"/>
  <c r="K6987" i="3"/>
  <c r="K6988" i="3"/>
  <c r="K7010" i="3"/>
  <c r="K7011" i="3"/>
  <c r="K7012" i="3"/>
  <c r="K7013" i="3"/>
  <c r="K7014" i="3"/>
  <c r="K7015" i="3"/>
  <c r="M6984" i="3"/>
  <c r="N6984" i="3" s="1"/>
  <c r="M6985" i="3"/>
  <c r="N6985" i="3" s="1"/>
  <c r="M6986" i="3"/>
  <c r="N6986" i="3" s="1"/>
  <c r="M6987" i="3"/>
  <c r="N6987" i="3" s="1"/>
  <c r="M6988" i="3"/>
  <c r="N6988" i="3" s="1"/>
  <c r="M7010" i="3"/>
  <c r="N7010" i="3" s="1"/>
  <c r="M7011" i="3"/>
  <c r="N7011" i="3" s="1"/>
  <c r="M7012" i="3"/>
  <c r="N7012" i="3" s="1"/>
  <c r="M7013" i="3"/>
  <c r="N7013" i="3" s="1"/>
  <c r="M7014" i="3"/>
  <c r="N7014" i="3" s="1"/>
  <c r="M7015" i="3"/>
  <c r="N7015" i="3" s="1"/>
  <c r="A7016" i="3"/>
  <c r="A7074" i="3"/>
  <c r="A7075" i="3"/>
  <c r="A7076" i="3"/>
  <c r="A7077" i="3"/>
  <c r="A7078" i="3"/>
  <c r="A7108" i="3"/>
  <c r="A7245" i="3"/>
  <c r="A7682" i="3"/>
  <c r="A7683" i="3"/>
  <c r="A7684" i="3"/>
  <c r="B7016" i="3"/>
  <c r="B7074" i="3"/>
  <c r="B7075" i="3"/>
  <c r="B7076" i="3"/>
  <c r="B7077" i="3"/>
  <c r="B7078" i="3"/>
  <c r="B7108" i="3"/>
  <c r="B7245" i="3"/>
  <c r="B7682" i="3"/>
  <c r="B7683" i="3"/>
  <c r="B7684" i="3"/>
  <c r="F7016" i="3"/>
  <c r="F7074" i="3"/>
  <c r="F7075" i="3"/>
  <c r="F7076" i="3"/>
  <c r="F7077" i="3"/>
  <c r="F7078" i="3"/>
  <c r="F7108" i="3"/>
  <c r="F7245" i="3"/>
  <c r="F7682" i="3"/>
  <c r="F7683" i="3"/>
  <c r="F7684" i="3"/>
  <c r="G7016" i="3"/>
  <c r="G7074" i="3"/>
  <c r="G7075" i="3"/>
  <c r="G7076" i="3"/>
  <c r="G7077" i="3"/>
  <c r="G7078" i="3"/>
  <c r="G7108" i="3"/>
  <c r="G7245" i="3"/>
  <c r="G7682" i="3"/>
  <c r="G7683" i="3"/>
  <c r="G7684" i="3"/>
  <c r="H7016" i="3"/>
  <c r="H7074" i="3"/>
  <c r="H7075" i="3"/>
  <c r="H7076" i="3"/>
  <c r="H7077" i="3"/>
  <c r="H7078" i="3"/>
  <c r="H7108" i="3"/>
  <c r="H7245" i="3"/>
  <c r="H7682" i="3"/>
  <c r="H7683" i="3"/>
  <c r="H7684" i="3"/>
  <c r="J7016" i="3"/>
  <c r="J7074" i="3"/>
  <c r="J7075" i="3"/>
  <c r="J7076" i="3"/>
  <c r="J7077" i="3"/>
  <c r="J7078" i="3"/>
  <c r="J7108" i="3"/>
  <c r="J7245" i="3"/>
  <c r="J7682" i="3"/>
  <c r="J7683" i="3"/>
  <c r="J7684" i="3"/>
  <c r="K7016" i="3"/>
  <c r="K7074" i="3"/>
  <c r="K7075" i="3"/>
  <c r="K7076" i="3"/>
  <c r="K7077" i="3"/>
  <c r="K7078" i="3"/>
  <c r="K7108" i="3"/>
  <c r="K7245" i="3"/>
  <c r="K7682" i="3"/>
  <c r="K7683" i="3"/>
  <c r="K7684" i="3"/>
  <c r="M7016" i="3"/>
  <c r="N7016" i="3" s="1"/>
  <c r="M7074" i="3"/>
  <c r="N7074" i="3" s="1"/>
  <c r="M7075" i="3"/>
  <c r="N7075" i="3" s="1"/>
  <c r="M7076" i="3"/>
  <c r="N7076" i="3" s="1"/>
  <c r="M7077" i="3"/>
  <c r="N7077" i="3" s="1"/>
  <c r="M7078" i="3"/>
  <c r="N7078" i="3" s="1"/>
  <c r="M7108" i="3"/>
  <c r="N7108" i="3" s="1"/>
  <c r="M7245" i="3"/>
  <c r="N7245" i="3" s="1"/>
  <c r="M7682" i="3"/>
  <c r="N7682" i="3" s="1"/>
  <c r="M7683" i="3"/>
  <c r="N7683" i="3" s="1"/>
  <c r="M7684" i="3"/>
  <c r="N7684" i="3" s="1"/>
  <c r="P95" i="15"/>
  <c r="P90" i="15"/>
  <c r="P104" i="15"/>
  <c r="P105" i="15"/>
  <c r="P106" i="15"/>
  <c r="P107" i="15"/>
  <c r="P108" i="15"/>
  <c r="P99" i="15"/>
  <c r="P84" i="15"/>
  <c r="P78" i="15"/>
  <c r="P73" i="15"/>
  <c r="P69" i="15"/>
  <c r="P64" i="15"/>
  <c r="P60" i="15"/>
  <c r="P51" i="15"/>
  <c r="P46" i="15"/>
  <c r="P41" i="15"/>
  <c r="P36" i="15"/>
  <c r="P31" i="15"/>
  <c r="P23" i="15"/>
  <c r="P18" i="15"/>
  <c r="A6885" i="3"/>
  <c r="A6886" i="3"/>
  <c r="A6887" i="3"/>
  <c r="A6888" i="3"/>
  <c r="A6889" i="3"/>
  <c r="A6890" i="3"/>
  <c r="A6891" i="3"/>
  <c r="A6892" i="3"/>
  <c r="A6893" i="3"/>
  <c r="A6894" i="3"/>
  <c r="A6895" i="3"/>
  <c r="B6885" i="3"/>
  <c r="B6886" i="3"/>
  <c r="B6887" i="3"/>
  <c r="B6888" i="3"/>
  <c r="B6889" i="3"/>
  <c r="B6890" i="3"/>
  <c r="B6891" i="3"/>
  <c r="B6892" i="3"/>
  <c r="B6893" i="3"/>
  <c r="B6894" i="3"/>
  <c r="B6895" i="3"/>
  <c r="F6885" i="3"/>
  <c r="F6886" i="3"/>
  <c r="F6887" i="3"/>
  <c r="F6888" i="3"/>
  <c r="F6889" i="3"/>
  <c r="F6890" i="3"/>
  <c r="F6891" i="3"/>
  <c r="F6892" i="3"/>
  <c r="F6893" i="3"/>
  <c r="F6894" i="3"/>
  <c r="F6895" i="3"/>
  <c r="G6885" i="3"/>
  <c r="G6886" i="3"/>
  <c r="G6887" i="3"/>
  <c r="G6888" i="3"/>
  <c r="G6889" i="3"/>
  <c r="G6890" i="3"/>
  <c r="G6891" i="3"/>
  <c r="G6892" i="3"/>
  <c r="G6893" i="3"/>
  <c r="G6894" i="3"/>
  <c r="G6895" i="3"/>
  <c r="H6885" i="3"/>
  <c r="H6886" i="3"/>
  <c r="H6887" i="3"/>
  <c r="H6888" i="3"/>
  <c r="H6889" i="3"/>
  <c r="H6890" i="3"/>
  <c r="H6891" i="3"/>
  <c r="H6892" i="3"/>
  <c r="H6893" i="3"/>
  <c r="H6894" i="3"/>
  <c r="H6895" i="3"/>
  <c r="J6885" i="3"/>
  <c r="J6886" i="3"/>
  <c r="J6887" i="3"/>
  <c r="J6888" i="3"/>
  <c r="J6889" i="3"/>
  <c r="J6890" i="3"/>
  <c r="J6891" i="3"/>
  <c r="J6892" i="3"/>
  <c r="J6893" i="3"/>
  <c r="J6894" i="3"/>
  <c r="J6895" i="3"/>
  <c r="K6885" i="3"/>
  <c r="K6886" i="3"/>
  <c r="K6887" i="3"/>
  <c r="K6888" i="3"/>
  <c r="K6889" i="3"/>
  <c r="K6890" i="3"/>
  <c r="K6891" i="3"/>
  <c r="K6892" i="3"/>
  <c r="K6893" i="3"/>
  <c r="K6894" i="3"/>
  <c r="K6895" i="3"/>
  <c r="M6885" i="3"/>
  <c r="N6885" i="3" s="1"/>
  <c r="M6886" i="3"/>
  <c r="N6886" i="3" s="1"/>
  <c r="M6887" i="3"/>
  <c r="N6887" i="3" s="1"/>
  <c r="M6888" i="3"/>
  <c r="N6888" i="3" s="1"/>
  <c r="M6889" i="3"/>
  <c r="N6889" i="3" s="1"/>
  <c r="M6890" i="3"/>
  <c r="N6890" i="3" s="1"/>
  <c r="M6891" i="3"/>
  <c r="N6891" i="3" s="1"/>
  <c r="M6892" i="3"/>
  <c r="N6892" i="3" s="1"/>
  <c r="M6893" i="3"/>
  <c r="N6893" i="3" s="1"/>
  <c r="M6894" i="3"/>
  <c r="N6894" i="3" s="1"/>
  <c r="M6895" i="3"/>
  <c r="N6895" i="3" s="1"/>
  <c r="A6896" i="3"/>
  <c r="A6897" i="3"/>
  <c r="A6898" i="3"/>
  <c r="A6899" i="3"/>
  <c r="A6900" i="3"/>
  <c r="A6901" i="3"/>
  <c r="A6902" i="3"/>
  <c r="A6903" i="3"/>
  <c r="A6904" i="3"/>
  <c r="A6905" i="3"/>
  <c r="A6906" i="3"/>
  <c r="B6896" i="3"/>
  <c r="B6897" i="3"/>
  <c r="B6898" i="3"/>
  <c r="B6899" i="3"/>
  <c r="B6900" i="3"/>
  <c r="B6901" i="3"/>
  <c r="B6902" i="3"/>
  <c r="B6903" i="3"/>
  <c r="B6904" i="3"/>
  <c r="B6905" i="3"/>
  <c r="B6906" i="3"/>
  <c r="F6896" i="3"/>
  <c r="F6897" i="3"/>
  <c r="F6898" i="3"/>
  <c r="F6899" i="3"/>
  <c r="F6900" i="3"/>
  <c r="F6901" i="3"/>
  <c r="F6902" i="3"/>
  <c r="F6903" i="3"/>
  <c r="F6904" i="3"/>
  <c r="F6905" i="3"/>
  <c r="F6906" i="3"/>
  <c r="G6896" i="3"/>
  <c r="G6897" i="3"/>
  <c r="G6898" i="3"/>
  <c r="G6899" i="3"/>
  <c r="G6900" i="3"/>
  <c r="G6901" i="3"/>
  <c r="G6902" i="3"/>
  <c r="G6903" i="3"/>
  <c r="G6904" i="3"/>
  <c r="G6905" i="3"/>
  <c r="G6906" i="3"/>
  <c r="H6896" i="3"/>
  <c r="H6897" i="3"/>
  <c r="H6898" i="3"/>
  <c r="H6899" i="3"/>
  <c r="H6900" i="3"/>
  <c r="H6901" i="3"/>
  <c r="H6902" i="3"/>
  <c r="H6903" i="3"/>
  <c r="H6904" i="3"/>
  <c r="H6905" i="3"/>
  <c r="H6906" i="3"/>
  <c r="J6896" i="3"/>
  <c r="J6897" i="3"/>
  <c r="J6898" i="3"/>
  <c r="J6899" i="3"/>
  <c r="J6900" i="3"/>
  <c r="J6901" i="3"/>
  <c r="J6902" i="3"/>
  <c r="J6903" i="3"/>
  <c r="J6904" i="3"/>
  <c r="J6905" i="3"/>
  <c r="J6906" i="3"/>
  <c r="K6896" i="3"/>
  <c r="K6897" i="3"/>
  <c r="K6898" i="3"/>
  <c r="K6899" i="3"/>
  <c r="K6900" i="3"/>
  <c r="K6901" i="3"/>
  <c r="K6902" i="3"/>
  <c r="K6903" i="3"/>
  <c r="K6904" i="3"/>
  <c r="K6905" i="3"/>
  <c r="K6906" i="3"/>
  <c r="M6896" i="3"/>
  <c r="N6896" i="3" s="1"/>
  <c r="M6897" i="3"/>
  <c r="N6897" i="3" s="1"/>
  <c r="M6898" i="3"/>
  <c r="N6898" i="3" s="1"/>
  <c r="M6899" i="3"/>
  <c r="N6899" i="3" s="1"/>
  <c r="M6900" i="3"/>
  <c r="N6900" i="3" s="1"/>
  <c r="M6901" i="3"/>
  <c r="N6901" i="3" s="1"/>
  <c r="M6902" i="3"/>
  <c r="N6902" i="3" s="1"/>
  <c r="M6903" i="3"/>
  <c r="N6903" i="3" s="1"/>
  <c r="M6904" i="3"/>
  <c r="N6904" i="3" s="1"/>
  <c r="M6905" i="3"/>
  <c r="N6905" i="3" s="1"/>
  <c r="M6906" i="3"/>
  <c r="N6906" i="3" s="1"/>
  <c r="A6907" i="3"/>
  <c r="A6908" i="3"/>
  <c r="A6909" i="3"/>
  <c r="A6910" i="3"/>
  <c r="A6911" i="3"/>
  <c r="A6912" i="3"/>
  <c r="A6913" i="3"/>
  <c r="A6914" i="3"/>
  <c r="A6915" i="3"/>
  <c r="A6916" i="3"/>
  <c r="A6917" i="3"/>
  <c r="B6907" i="3"/>
  <c r="B6908" i="3"/>
  <c r="B6909" i="3"/>
  <c r="B6910" i="3"/>
  <c r="B6911" i="3"/>
  <c r="B6912" i="3"/>
  <c r="B6913" i="3"/>
  <c r="B6914" i="3"/>
  <c r="B6915" i="3"/>
  <c r="B6916" i="3"/>
  <c r="B6917" i="3"/>
  <c r="F6907" i="3"/>
  <c r="F6908" i="3"/>
  <c r="F6909" i="3"/>
  <c r="F6910" i="3"/>
  <c r="F6911" i="3"/>
  <c r="F6912" i="3"/>
  <c r="F6913" i="3"/>
  <c r="F6914" i="3"/>
  <c r="F6915" i="3"/>
  <c r="F6916" i="3"/>
  <c r="F6917" i="3"/>
  <c r="G6907" i="3"/>
  <c r="G6908" i="3"/>
  <c r="G6909" i="3"/>
  <c r="G6910" i="3"/>
  <c r="G6911" i="3"/>
  <c r="G6912" i="3"/>
  <c r="G6913" i="3"/>
  <c r="G6914" i="3"/>
  <c r="G6915" i="3"/>
  <c r="G6916" i="3"/>
  <c r="G6917" i="3"/>
  <c r="H6907" i="3"/>
  <c r="H6908" i="3"/>
  <c r="H6909" i="3"/>
  <c r="H6910" i="3"/>
  <c r="H6911" i="3"/>
  <c r="H6912" i="3"/>
  <c r="H6913" i="3"/>
  <c r="H6914" i="3"/>
  <c r="H6915" i="3"/>
  <c r="H6916" i="3"/>
  <c r="H6917" i="3"/>
  <c r="J6907" i="3"/>
  <c r="J6908" i="3"/>
  <c r="J6909" i="3"/>
  <c r="J6910" i="3"/>
  <c r="J6911" i="3"/>
  <c r="J6912" i="3"/>
  <c r="J6913" i="3"/>
  <c r="J6914" i="3"/>
  <c r="J6915" i="3"/>
  <c r="J6916" i="3"/>
  <c r="J6917" i="3"/>
  <c r="K6907" i="3"/>
  <c r="K6908" i="3"/>
  <c r="K6909" i="3"/>
  <c r="K6910" i="3"/>
  <c r="K6911" i="3"/>
  <c r="K6912" i="3"/>
  <c r="K6913" i="3"/>
  <c r="K6914" i="3"/>
  <c r="K6915" i="3"/>
  <c r="K6916" i="3"/>
  <c r="K6917" i="3"/>
  <c r="M6907" i="3"/>
  <c r="N6907" i="3" s="1"/>
  <c r="M6908" i="3"/>
  <c r="N6908" i="3" s="1"/>
  <c r="M6909" i="3"/>
  <c r="N6909" i="3" s="1"/>
  <c r="M6910" i="3"/>
  <c r="N6910" i="3" s="1"/>
  <c r="M6911" i="3"/>
  <c r="N6911" i="3" s="1"/>
  <c r="M6912" i="3"/>
  <c r="N6912" i="3" s="1"/>
  <c r="M6913" i="3"/>
  <c r="N6913" i="3" s="1"/>
  <c r="M6914" i="3"/>
  <c r="N6914" i="3" s="1"/>
  <c r="M6915" i="3"/>
  <c r="N6915" i="3" s="1"/>
  <c r="M6916" i="3"/>
  <c r="N6916" i="3" s="1"/>
  <c r="M6917" i="3"/>
  <c r="N6917" i="3" s="1"/>
  <c r="A6918" i="3"/>
  <c r="A6919" i="3"/>
  <c r="A6920" i="3"/>
  <c r="A6921" i="3"/>
  <c r="A6922" i="3"/>
  <c r="A6923" i="3"/>
  <c r="A6924" i="3"/>
  <c r="A6925" i="3"/>
  <c r="A6926" i="3"/>
  <c r="A6927" i="3"/>
  <c r="A6928" i="3"/>
  <c r="B6918" i="3"/>
  <c r="B6919" i="3"/>
  <c r="B6920" i="3"/>
  <c r="B6921" i="3"/>
  <c r="B6922" i="3"/>
  <c r="B6923" i="3"/>
  <c r="B6924" i="3"/>
  <c r="B6925" i="3"/>
  <c r="B6926" i="3"/>
  <c r="B6927" i="3"/>
  <c r="B6928" i="3"/>
  <c r="F6918" i="3"/>
  <c r="F6919" i="3"/>
  <c r="F6920" i="3"/>
  <c r="F6921" i="3"/>
  <c r="F6922" i="3"/>
  <c r="F6923" i="3"/>
  <c r="F6924" i="3"/>
  <c r="F6925" i="3"/>
  <c r="F6926" i="3"/>
  <c r="F6927" i="3"/>
  <c r="F6928" i="3"/>
  <c r="G6918" i="3"/>
  <c r="G6919" i="3"/>
  <c r="G6920" i="3"/>
  <c r="G6921" i="3"/>
  <c r="G6922" i="3"/>
  <c r="G6923" i="3"/>
  <c r="G6924" i="3"/>
  <c r="G6925" i="3"/>
  <c r="G6926" i="3"/>
  <c r="G6927" i="3"/>
  <c r="G6928" i="3"/>
  <c r="H6918" i="3"/>
  <c r="H6919" i="3"/>
  <c r="H6920" i="3"/>
  <c r="H6921" i="3"/>
  <c r="H6922" i="3"/>
  <c r="H6923" i="3"/>
  <c r="H6924" i="3"/>
  <c r="H6925" i="3"/>
  <c r="H6926" i="3"/>
  <c r="H6927" i="3"/>
  <c r="H6928" i="3"/>
  <c r="J6918" i="3"/>
  <c r="J6919" i="3"/>
  <c r="J6920" i="3"/>
  <c r="J6921" i="3"/>
  <c r="J6922" i="3"/>
  <c r="J6923" i="3"/>
  <c r="J6924" i="3"/>
  <c r="J6925" i="3"/>
  <c r="J6926" i="3"/>
  <c r="J6927" i="3"/>
  <c r="J6928" i="3"/>
  <c r="K6918" i="3"/>
  <c r="K6919" i="3"/>
  <c r="K6920" i="3"/>
  <c r="K6921" i="3"/>
  <c r="K6922" i="3"/>
  <c r="K6923" i="3"/>
  <c r="K6924" i="3"/>
  <c r="K6925" i="3"/>
  <c r="K6926" i="3"/>
  <c r="K6927" i="3"/>
  <c r="K6928" i="3"/>
  <c r="M6918" i="3"/>
  <c r="N6918" i="3" s="1"/>
  <c r="M6919" i="3"/>
  <c r="N6919" i="3" s="1"/>
  <c r="M6920" i="3"/>
  <c r="N6920" i="3" s="1"/>
  <c r="M6921" i="3"/>
  <c r="N6921" i="3" s="1"/>
  <c r="M6922" i="3"/>
  <c r="N6922" i="3" s="1"/>
  <c r="M6923" i="3"/>
  <c r="N6923" i="3" s="1"/>
  <c r="M6924" i="3"/>
  <c r="N6924" i="3" s="1"/>
  <c r="M6925" i="3"/>
  <c r="N6925" i="3" s="1"/>
  <c r="M6926" i="3"/>
  <c r="N6926" i="3" s="1"/>
  <c r="M6927" i="3"/>
  <c r="N6927" i="3" s="1"/>
  <c r="M6928" i="3"/>
  <c r="N6928" i="3" s="1"/>
  <c r="A6929" i="3"/>
  <c r="A6930" i="3"/>
  <c r="A6931" i="3"/>
  <c r="A6932" i="3"/>
  <c r="A6933" i="3"/>
  <c r="A6934" i="3"/>
  <c r="A6935" i="3"/>
  <c r="A6936" i="3"/>
  <c r="A6937" i="3"/>
  <c r="A6938" i="3"/>
  <c r="A6939" i="3"/>
  <c r="B6929" i="3"/>
  <c r="B6930" i="3"/>
  <c r="B6931" i="3"/>
  <c r="B6932" i="3"/>
  <c r="B6933" i="3"/>
  <c r="B6934" i="3"/>
  <c r="B6935" i="3"/>
  <c r="B6936" i="3"/>
  <c r="B6937" i="3"/>
  <c r="B6938" i="3"/>
  <c r="B6939" i="3"/>
  <c r="F6929" i="3"/>
  <c r="F6930" i="3"/>
  <c r="F6931" i="3"/>
  <c r="F6932" i="3"/>
  <c r="F6933" i="3"/>
  <c r="F6934" i="3"/>
  <c r="F6935" i="3"/>
  <c r="F6936" i="3"/>
  <c r="F6937" i="3"/>
  <c r="F6938" i="3"/>
  <c r="F6939" i="3"/>
  <c r="G6929" i="3"/>
  <c r="G6930" i="3"/>
  <c r="G6931" i="3"/>
  <c r="G6932" i="3"/>
  <c r="G6933" i="3"/>
  <c r="G6934" i="3"/>
  <c r="G6935" i="3"/>
  <c r="G6936" i="3"/>
  <c r="G6937" i="3"/>
  <c r="G6938" i="3"/>
  <c r="G6939" i="3"/>
  <c r="H6929" i="3"/>
  <c r="H6930" i="3"/>
  <c r="H6931" i="3"/>
  <c r="H6932" i="3"/>
  <c r="H6933" i="3"/>
  <c r="H6934" i="3"/>
  <c r="H6935" i="3"/>
  <c r="H6936" i="3"/>
  <c r="H6937" i="3"/>
  <c r="H6938" i="3"/>
  <c r="H6939" i="3"/>
  <c r="J6929" i="3"/>
  <c r="J6930" i="3"/>
  <c r="J6931" i="3"/>
  <c r="J6932" i="3"/>
  <c r="J6933" i="3"/>
  <c r="J6934" i="3"/>
  <c r="J6935" i="3"/>
  <c r="J6936" i="3"/>
  <c r="J6937" i="3"/>
  <c r="J6938" i="3"/>
  <c r="J6939" i="3"/>
  <c r="K6929" i="3"/>
  <c r="K6930" i="3"/>
  <c r="K6931" i="3"/>
  <c r="K6932" i="3"/>
  <c r="K6933" i="3"/>
  <c r="K6934" i="3"/>
  <c r="K6935" i="3"/>
  <c r="K6936" i="3"/>
  <c r="K6937" i="3"/>
  <c r="K6938" i="3"/>
  <c r="K6939" i="3"/>
  <c r="M6929" i="3"/>
  <c r="N6929" i="3" s="1"/>
  <c r="M6930" i="3"/>
  <c r="N6930" i="3" s="1"/>
  <c r="M6931" i="3"/>
  <c r="N6931" i="3" s="1"/>
  <c r="M6932" i="3"/>
  <c r="N6932" i="3" s="1"/>
  <c r="M6933" i="3"/>
  <c r="N6933" i="3" s="1"/>
  <c r="M6934" i="3"/>
  <c r="N6934" i="3" s="1"/>
  <c r="M6935" i="3"/>
  <c r="N6935" i="3" s="1"/>
  <c r="M6936" i="3"/>
  <c r="N6936" i="3" s="1"/>
  <c r="M6937" i="3"/>
  <c r="N6937" i="3" s="1"/>
  <c r="M6938" i="3"/>
  <c r="N6938" i="3" s="1"/>
  <c r="M6939" i="3"/>
  <c r="N6939" i="3" s="1"/>
  <c r="A6940" i="3"/>
  <c r="A6941" i="3"/>
  <c r="A6942" i="3"/>
  <c r="A6943" i="3"/>
  <c r="A6944" i="3"/>
  <c r="A6945" i="3"/>
  <c r="A6946" i="3"/>
  <c r="A6947" i="3"/>
  <c r="A6948" i="3"/>
  <c r="A6949" i="3"/>
  <c r="A6950" i="3"/>
  <c r="B6940" i="3"/>
  <c r="B6941" i="3"/>
  <c r="B6942" i="3"/>
  <c r="B6943" i="3"/>
  <c r="B6944" i="3"/>
  <c r="B6945" i="3"/>
  <c r="B6946" i="3"/>
  <c r="B6947" i="3"/>
  <c r="B6948" i="3"/>
  <c r="B6949" i="3"/>
  <c r="B6950" i="3"/>
  <c r="F6940" i="3"/>
  <c r="F6941" i="3"/>
  <c r="F6942" i="3"/>
  <c r="F6943" i="3"/>
  <c r="F6944" i="3"/>
  <c r="F6945" i="3"/>
  <c r="F6946" i="3"/>
  <c r="F6947" i="3"/>
  <c r="F6948" i="3"/>
  <c r="F6949" i="3"/>
  <c r="F6950" i="3"/>
  <c r="G6940" i="3"/>
  <c r="G6941" i="3"/>
  <c r="G6942" i="3"/>
  <c r="G6943" i="3"/>
  <c r="G6944" i="3"/>
  <c r="G6945" i="3"/>
  <c r="G6946" i="3"/>
  <c r="G6947" i="3"/>
  <c r="G6948" i="3"/>
  <c r="G6949" i="3"/>
  <c r="G6950" i="3"/>
  <c r="H6940" i="3"/>
  <c r="H6941" i="3"/>
  <c r="H6942" i="3"/>
  <c r="H6943" i="3"/>
  <c r="H6944" i="3"/>
  <c r="H6945" i="3"/>
  <c r="H6946" i="3"/>
  <c r="H6947" i="3"/>
  <c r="H6948" i="3"/>
  <c r="H6949" i="3"/>
  <c r="H6950" i="3"/>
  <c r="J6940" i="3"/>
  <c r="J6941" i="3"/>
  <c r="J6942" i="3"/>
  <c r="J6943" i="3"/>
  <c r="J6944" i="3"/>
  <c r="J6945" i="3"/>
  <c r="J6946" i="3"/>
  <c r="J6947" i="3"/>
  <c r="J6948" i="3"/>
  <c r="J6949" i="3"/>
  <c r="J6950" i="3"/>
  <c r="K6940" i="3"/>
  <c r="K6941" i="3"/>
  <c r="K6942" i="3"/>
  <c r="K6943" i="3"/>
  <c r="K6944" i="3"/>
  <c r="K6945" i="3"/>
  <c r="K6946" i="3"/>
  <c r="K6947" i="3"/>
  <c r="K6948" i="3"/>
  <c r="K6949" i="3"/>
  <c r="K6950" i="3"/>
  <c r="M6940" i="3"/>
  <c r="N6940" i="3" s="1"/>
  <c r="M6941" i="3"/>
  <c r="N6941" i="3" s="1"/>
  <c r="M6942" i="3"/>
  <c r="N6942" i="3" s="1"/>
  <c r="M6943" i="3"/>
  <c r="N6943" i="3" s="1"/>
  <c r="M6944" i="3"/>
  <c r="N6944" i="3" s="1"/>
  <c r="M6945" i="3"/>
  <c r="N6945" i="3" s="1"/>
  <c r="M6946" i="3"/>
  <c r="N6946" i="3" s="1"/>
  <c r="M6947" i="3"/>
  <c r="N6947" i="3" s="1"/>
  <c r="M6948" i="3"/>
  <c r="N6948" i="3" s="1"/>
  <c r="M6949" i="3"/>
  <c r="N6949" i="3" s="1"/>
  <c r="M6950" i="3"/>
  <c r="N6950" i="3" s="1"/>
  <c r="A6862" i="3"/>
  <c r="A6863" i="3"/>
  <c r="A6864" i="3"/>
  <c r="A6865" i="3"/>
  <c r="A6866" i="3"/>
  <c r="A6867" i="3"/>
  <c r="A6868" i="3"/>
  <c r="A6869" i="3"/>
  <c r="A6870" i="3"/>
  <c r="A6871" i="3"/>
  <c r="A6872" i="3"/>
  <c r="B6862" i="3"/>
  <c r="B6863" i="3"/>
  <c r="B6864" i="3"/>
  <c r="B6865" i="3"/>
  <c r="B6866" i="3"/>
  <c r="B6867" i="3"/>
  <c r="B6868" i="3"/>
  <c r="B6869" i="3"/>
  <c r="B6870" i="3"/>
  <c r="B6871" i="3"/>
  <c r="B6872" i="3"/>
  <c r="F6862" i="3"/>
  <c r="F6863" i="3"/>
  <c r="F6864" i="3"/>
  <c r="F6865" i="3"/>
  <c r="F6866" i="3"/>
  <c r="F6867" i="3"/>
  <c r="F6868" i="3"/>
  <c r="F6869" i="3"/>
  <c r="F6870" i="3"/>
  <c r="F6871" i="3"/>
  <c r="F6872" i="3"/>
  <c r="G6862" i="3"/>
  <c r="G6863" i="3"/>
  <c r="G6864" i="3"/>
  <c r="G6865" i="3"/>
  <c r="G6866" i="3"/>
  <c r="G6867" i="3"/>
  <c r="G6868" i="3"/>
  <c r="G6869" i="3"/>
  <c r="G6870" i="3"/>
  <c r="G6871" i="3"/>
  <c r="G6872" i="3"/>
  <c r="H6862" i="3"/>
  <c r="H6863" i="3"/>
  <c r="H6864" i="3"/>
  <c r="H6865" i="3"/>
  <c r="H6866" i="3"/>
  <c r="H6867" i="3"/>
  <c r="H6868" i="3"/>
  <c r="H6869" i="3"/>
  <c r="H6870" i="3"/>
  <c r="H6871" i="3"/>
  <c r="H6872" i="3"/>
  <c r="J6862" i="3"/>
  <c r="J6863" i="3"/>
  <c r="J6864" i="3"/>
  <c r="J6865" i="3"/>
  <c r="J6866" i="3"/>
  <c r="J6867" i="3"/>
  <c r="J6868" i="3"/>
  <c r="J6869" i="3"/>
  <c r="J6870" i="3"/>
  <c r="J6871" i="3"/>
  <c r="J6872" i="3"/>
  <c r="K6862" i="3"/>
  <c r="K6863" i="3"/>
  <c r="K6864" i="3"/>
  <c r="K6865" i="3"/>
  <c r="K6866" i="3"/>
  <c r="K6867" i="3"/>
  <c r="K6868" i="3"/>
  <c r="K6869" i="3"/>
  <c r="K6870" i="3"/>
  <c r="K6871" i="3"/>
  <c r="K6872" i="3"/>
  <c r="M6862" i="3"/>
  <c r="N6862" i="3" s="1"/>
  <c r="M6863" i="3"/>
  <c r="N6863" i="3" s="1"/>
  <c r="M6864" i="3"/>
  <c r="N6864" i="3" s="1"/>
  <c r="M6865" i="3"/>
  <c r="N6865" i="3" s="1"/>
  <c r="M6866" i="3"/>
  <c r="N6866" i="3" s="1"/>
  <c r="M6867" i="3"/>
  <c r="N6867" i="3" s="1"/>
  <c r="M6868" i="3"/>
  <c r="N6868" i="3" s="1"/>
  <c r="M6869" i="3"/>
  <c r="N6869" i="3" s="1"/>
  <c r="M6870" i="3"/>
  <c r="N6870" i="3" s="1"/>
  <c r="M6871" i="3"/>
  <c r="N6871" i="3" s="1"/>
  <c r="M6872" i="3"/>
  <c r="N6872" i="3" s="1"/>
  <c r="A6873" i="3"/>
  <c r="A6874" i="3"/>
  <c r="A6875" i="3"/>
  <c r="A6876" i="3"/>
  <c r="A6877" i="3"/>
  <c r="A6878" i="3"/>
  <c r="A6879" i="3"/>
  <c r="A6880" i="3"/>
  <c r="A6881" i="3"/>
  <c r="A6882" i="3"/>
  <c r="A6883" i="3"/>
  <c r="B6873" i="3"/>
  <c r="B6874" i="3"/>
  <c r="B6875" i="3"/>
  <c r="B6876" i="3"/>
  <c r="B6877" i="3"/>
  <c r="B6878" i="3"/>
  <c r="B6879" i="3"/>
  <c r="B6880" i="3"/>
  <c r="B6881" i="3"/>
  <c r="B6882" i="3"/>
  <c r="B6883" i="3"/>
  <c r="F6873" i="3"/>
  <c r="F6874" i="3"/>
  <c r="F6875" i="3"/>
  <c r="F6876" i="3"/>
  <c r="F6877" i="3"/>
  <c r="F6878" i="3"/>
  <c r="F6879" i="3"/>
  <c r="F6880" i="3"/>
  <c r="F6881" i="3"/>
  <c r="F6882" i="3"/>
  <c r="F6883" i="3"/>
  <c r="G6873" i="3"/>
  <c r="G6874" i="3"/>
  <c r="G6875" i="3"/>
  <c r="G6876" i="3"/>
  <c r="G6877" i="3"/>
  <c r="G6878" i="3"/>
  <c r="G6879" i="3"/>
  <c r="G6880" i="3"/>
  <c r="G6881" i="3"/>
  <c r="G6882" i="3"/>
  <c r="G6883" i="3"/>
  <c r="H6873" i="3"/>
  <c r="H6874" i="3"/>
  <c r="H6875" i="3"/>
  <c r="H6876" i="3"/>
  <c r="H6877" i="3"/>
  <c r="H6878" i="3"/>
  <c r="H6879" i="3"/>
  <c r="H6880" i="3"/>
  <c r="H6881" i="3"/>
  <c r="H6882" i="3"/>
  <c r="H6883" i="3"/>
  <c r="J6873" i="3"/>
  <c r="J6874" i="3"/>
  <c r="J6875" i="3"/>
  <c r="J6876" i="3"/>
  <c r="J6877" i="3"/>
  <c r="J6878" i="3"/>
  <c r="J6879" i="3"/>
  <c r="J6880" i="3"/>
  <c r="J6881" i="3"/>
  <c r="J6882" i="3"/>
  <c r="J6883" i="3"/>
  <c r="K6873" i="3"/>
  <c r="K6874" i="3"/>
  <c r="K6875" i="3"/>
  <c r="K6876" i="3"/>
  <c r="K6877" i="3"/>
  <c r="K6878" i="3"/>
  <c r="K6879" i="3"/>
  <c r="K6880" i="3"/>
  <c r="K6881" i="3"/>
  <c r="K6882" i="3"/>
  <c r="K6883" i="3"/>
  <c r="M6873" i="3"/>
  <c r="N6873" i="3" s="1"/>
  <c r="M6874" i="3"/>
  <c r="N6874" i="3" s="1"/>
  <c r="M6875" i="3"/>
  <c r="N6875" i="3" s="1"/>
  <c r="M6876" i="3"/>
  <c r="N6876" i="3" s="1"/>
  <c r="M6877" i="3"/>
  <c r="N6877" i="3" s="1"/>
  <c r="M6878" i="3"/>
  <c r="N6878" i="3" s="1"/>
  <c r="M6879" i="3"/>
  <c r="N6879" i="3" s="1"/>
  <c r="M6880" i="3"/>
  <c r="N6880" i="3" s="1"/>
  <c r="M6881" i="3"/>
  <c r="N6881" i="3" s="1"/>
  <c r="M6882" i="3"/>
  <c r="N6882" i="3" s="1"/>
  <c r="M6883" i="3"/>
  <c r="N6883" i="3" s="1"/>
  <c r="P89" i="15"/>
  <c r="P13" i="15"/>
  <c r="P8" i="15"/>
  <c r="P9" i="15"/>
  <c r="O109" i="15"/>
  <c r="N109" i="15"/>
  <c r="M109" i="15"/>
  <c r="L109" i="15"/>
  <c r="K109" i="15"/>
  <c r="J109" i="15"/>
  <c r="I109" i="15"/>
  <c r="H109" i="15"/>
  <c r="G109" i="15"/>
  <c r="P103" i="15"/>
  <c r="P102" i="15"/>
  <c r="P101" i="15"/>
  <c r="P100" i="15"/>
  <c r="P98" i="15"/>
  <c r="P97" i="15"/>
  <c r="P96" i="15"/>
  <c r="P94" i="15"/>
  <c r="P93" i="15"/>
  <c r="P92" i="15"/>
  <c r="P91" i="15"/>
  <c r="P88" i="15"/>
  <c r="P87" i="15"/>
  <c r="P86" i="15"/>
  <c r="P85" i="15"/>
  <c r="P83" i="15"/>
  <c r="P82" i="15"/>
  <c r="P81" i="15"/>
  <c r="P80" i="15"/>
  <c r="P77" i="15"/>
  <c r="P76" i="15"/>
  <c r="P75" i="15"/>
  <c r="P74" i="15"/>
  <c r="P72" i="15"/>
  <c r="P71" i="15"/>
  <c r="P70" i="15"/>
  <c r="P68" i="15"/>
  <c r="P67" i="15"/>
  <c r="P66" i="15"/>
  <c r="P65" i="15"/>
  <c r="P63" i="15"/>
  <c r="P62" i="15"/>
  <c r="P61" i="15"/>
  <c r="P59" i="15"/>
  <c r="P58" i="15"/>
  <c r="P57" i="15"/>
  <c r="P56" i="15"/>
  <c r="P55" i="15"/>
  <c r="P54" i="15"/>
  <c r="P53" i="15"/>
  <c r="P52" i="15"/>
  <c r="P50" i="15"/>
  <c r="P49" i="15"/>
  <c r="P48" i="15"/>
  <c r="P47" i="15"/>
  <c r="P45" i="15"/>
  <c r="P44" i="15"/>
  <c r="P43" i="15"/>
  <c r="P42" i="15"/>
  <c r="P40" i="15"/>
  <c r="P39" i="15"/>
  <c r="P38" i="15"/>
  <c r="P37" i="15"/>
  <c r="P35" i="15"/>
  <c r="P34" i="15"/>
  <c r="P33" i="15"/>
  <c r="P32" i="15"/>
  <c r="P30" i="15"/>
  <c r="P29" i="15"/>
  <c r="P28" i="15"/>
  <c r="P27" i="15"/>
  <c r="P26" i="15"/>
  <c r="P25" i="15"/>
  <c r="P24" i="15"/>
  <c r="P22" i="15"/>
  <c r="P21" i="15"/>
  <c r="P20" i="15"/>
  <c r="P19" i="15"/>
  <c r="P17" i="15"/>
  <c r="P16" i="15"/>
  <c r="P15" i="15"/>
  <c r="P14" i="15"/>
  <c r="P12" i="15"/>
  <c r="P11" i="15"/>
  <c r="P10" i="15"/>
  <c r="P7" i="15"/>
  <c r="P6" i="15"/>
  <c r="P5" i="15"/>
  <c r="A6818" i="3"/>
  <c r="A6819" i="3"/>
  <c r="A6820" i="3"/>
  <c r="A6821" i="3"/>
  <c r="A6822" i="3"/>
  <c r="A6823" i="3"/>
  <c r="A6824" i="3"/>
  <c r="A6825" i="3"/>
  <c r="A6826" i="3"/>
  <c r="A6827" i="3"/>
  <c r="A6828" i="3"/>
  <c r="B6818" i="3"/>
  <c r="B6819" i="3"/>
  <c r="B6820" i="3"/>
  <c r="B6821" i="3"/>
  <c r="B6822" i="3"/>
  <c r="B6823" i="3"/>
  <c r="B6824" i="3"/>
  <c r="B6825" i="3"/>
  <c r="B6826" i="3"/>
  <c r="B6827" i="3"/>
  <c r="B6828" i="3"/>
  <c r="F6818" i="3"/>
  <c r="F6819" i="3"/>
  <c r="F6820" i="3"/>
  <c r="F6821" i="3"/>
  <c r="F6822" i="3"/>
  <c r="F6823" i="3"/>
  <c r="F6824" i="3"/>
  <c r="F6825" i="3"/>
  <c r="F6826" i="3"/>
  <c r="F6827" i="3"/>
  <c r="F6828" i="3"/>
  <c r="G6818" i="3"/>
  <c r="G6819" i="3"/>
  <c r="G6820" i="3"/>
  <c r="G6821" i="3"/>
  <c r="G6822" i="3"/>
  <c r="G6823" i="3"/>
  <c r="G6824" i="3"/>
  <c r="G6825" i="3"/>
  <c r="G6826" i="3"/>
  <c r="G6827" i="3"/>
  <c r="G6828" i="3"/>
  <c r="H6818" i="3"/>
  <c r="H6819" i="3"/>
  <c r="H6820" i="3"/>
  <c r="H6821" i="3"/>
  <c r="H6822" i="3"/>
  <c r="H6823" i="3"/>
  <c r="H6824" i="3"/>
  <c r="H6825" i="3"/>
  <c r="H6826" i="3"/>
  <c r="H6827" i="3"/>
  <c r="H6828" i="3"/>
  <c r="J6818" i="3"/>
  <c r="J6819" i="3"/>
  <c r="J6820" i="3"/>
  <c r="J6821" i="3"/>
  <c r="J6822" i="3"/>
  <c r="J6823" i="3"/>
  <c r="J6824" i="3"/>
  <c r="J6825" i="3"/>
  <c r="J6826" i="3"/>
  <c r="J6827" i="3"/>
  <c r="J6828" i="3"/>
  <c r="K6818" i="3"/>
  <c r="K6819" i="3"/>
  <c r="K6820" i="3"/>
  <c r="K6821" i="3"/>
  <c r="K6822" i="3"/>
  <c r="K6823" i="3"/>
  <c r="K6824" i="3"/>
  <c r="K6825" i="3"/>
  <c r="K6826" i="3"/>
  <c r="K6827" i="3"/>
  <c r="K6828" i="3"/>
  <c r="M6818" i="3"/>
  <c r="N6818" i="3" s="1"/>
  <c r="M6819" i="3"/>
  <c r="N6819" i="3" s="1"/>
  <c r="M6820" i="3"/>
  <c r="N6820" i="3" s="1"/>
  <c r="M6821" i="3"/>
  <c r="N6821" i="3" s="1"/>
  <c r="M6822" i="3"/>
  <c r="N6822" i="3" s="1"/>
  <c r="M6823" i="3"/>
  <c r="N6823" i="3" s="1"/>
  <c r="M6824" i="3"/>
  <c r="N6824" i="3" s="1"/>
  <c r="M6825" i="3"/>
  <c r="N6825" i="3" s="1"/>
  <c r="M6826" i="3"/>
  <c r="N6826" i="3" s="1"/>
  <c r="M6827" i="3"/>
  <c r="N6827" i="3" s="1"/>
  <c r="M6828" i="3"/>
  <c r="N6828" i="3" s="1"/>
  <c r="A6829" i="3"/>
  <c r="A6830" i="3"/>
  <c r="A6831" i="3"/>
  <c r="A6832" i="3"/>
  <c r="A6833" i="3"/>
  <c r="A6834" i="3"/>
  <c r="A6835" i="3"/>
  <c r="A6836" i="3"/>
  <c r="A6837" i="3"/>
  <c r="A6838" i="3"/>
  <c r="A6839" i="3"/>
  <c r="B6829" i="3"/>
  <c r="B6830" i="3"/>
  <c r="B6831" i="3"/>
  <c r="B6832" i="3"/>
  <c r="B6833" i="3"/>
  <c r="B6834" i="3"/>
  <c r="B6835" i="3"/>
  <c r="B6836" i="3"/>
  <c r="B6837" i="3"/>
  <c r="B6838" i="3"/>
  <c r="B6839" i="3"/>
  <c r="F6829" i="3"/>
  <c r="F6830" i="3"/>
  <c r="F6831" i="3"/>
  <c r="F6832" i="3"/>
  <c r="F6833" i="3"/>
  <c r="F6834" i="3"/>
  <c r="F6835" i="3"/>
  <c r="F6836" i="3"/>
  <c r="F6837" i="3"/>
  <c r="F6838" i="3"/>
  <c r="F6839" i="3"/>
  <c r="G6829" i="3"/>
  <c r="G6830" i="3"/>
  <c r="G6831" i="3"/>
  <c r="G6832" i="3"/>
  <c r="G6833" i="3"/>
  <c r="G6834" i="3"/>
  <c r="G6835" i="3"/>
  <c r="G6836" i="3"/>
  <c r="G6837" i="3"/>
  <c r="G6838" i="3"/>
  <c r="G6839" i="3"/>
  <c r="H6829" i="3"/>
  <c r="H6830" i="3"/>
  <c r="H6831" i="3"/>
  <c r="H6832" i="3"/>
  <c r="H6833" i="3"/>
  <c r="H6834" i="3"/>
  <c r="H6835" i="3"/>
  <c r="H6836" i="3"/>
  <c r="H6837" i="3"/>
  <c r="H6838" i="3"/>
  <c r="H6839" i="3"/>
  <c r="J6829" i="3"/>
  <c r="J6830" i="3"/>
  <c r="J6831" i="3"/>
  <c r="J6832" i="3"/>
  <c r="J6833" i="3"/>
  <c r="J6834" i="3"/>
  <c r="J6835" i="3"/>
  <c r="J6836" i="3"/>
  <c r="J6837" i="3"/>
  <c r="J6838" i="3"/>
  <c r="J6839" i="3"/>
  <c r="K6829" i="3"/>
  <c r="K6830" i="3"/>
  <c r="K6831" i="3"/>
  <c r="K6832" i="3"/>
  <c r="K6833" i="3"/>
  <c r="K6834" i="3"/>
  <c r="K6835" i="3"/>
  <c r="K6836" i="3"/>
  <c r="K6837" i="3"/>
  <c r="K6838" i="3"/>
  <c r="K6839" i="3"/>
  <c r="M6829" i="3"/>
  <c r="N6829" i="3" s="1"/>
  <c r="M6830" i="3"/>
  <c r="N6830" i="3" s="1"/>
  <c r="M6831" i="3"/>
  <c r="N6831" i="3" s="1"/>
  <c r="M6832" i="3"/>
  <c r="N6832" i="3" s="1"/>
  <c r="M6833" i="3"/>
  <c r="N6833" i="3" s="1"/>
  <c r="M6834" i="3"/>
  <c r="N6834" i="3" s="1"/>
  <c r="M6835" i="3"/>
  <c r="N6835" i="3" s="1"/>
  <c r="M6836" i="3"/>
  <c r="N6836" i="3" s="1"/>
  <c r="M6837" i="3"/>
  <c r="N6837" i="3" s="1"/>
  <c r="M6838" i="3"/>
  <c r="N6838" i="3" s="1"/>
  <c r="M6839" i="3"/>
  <c r="N6839" i="3" s="1"/>
  <c r="A6840" i="3"/>
  <c r="A6841" i="3"/>
  <c r="A6842" i="3"/>
  <c r="A6843" i="3"/>
  <c r="A6844" i="3"/>
  <c r="A6845" i="3"/>
  <c r="A6846" i="3"/>
  <c r="A6847" i="3"/>
  <c r="A6848" i="3"/>
  <c r="A6849" i="3"/>
  <c r="A6850" i="3"/>
  <c r="B6840" i="3"/>
  <c r="B6841" i="3"/>
  <c r="B6842" i="3"/>
  <c r="B6843" i="3"/>
  <c r="B6844" i="3"/>
  <c r="B6845" i="3"/>
  <c r="B6846" i="3"/>
  <c r="B6847" i="3"/>
  <c r="B6848" i="3"/>
  <c r="B6849" i="3"/>
  <c r="B6850" i="3"/>
  <c r="F6840" i="3"/>
  <c r="F6841" i="3"/>
  <c r="F6842" i="3"/>
  <c r="F6843" i="3"/>
  <c r="F6844" i="3"/>
  <c r="F6845" i="3"/>
  <c r="F6846" i="3"/>
  <c r="F6847" i="3"/>
  <c r="F6848" i="3"/>
  <c r="F6849" i="3"/>
  <c r="F6850" i="3"/>
  <c r="G6840" i="3"/>
  <c r="G6841" i="3"/>
  <c r="G6842" i="3"/>
  <c r="G6843" i="3"/>
  <c r="G6844" i="3"/>
  <c r="G6845" i="3"/>
  <c r="G6846" i="3"/>
  <c r="G6847" i="3"/>
  <c r="G6848" i="3"/>
  <c r="G6849" i="3"/>
  <c r="G6850" i="3"/>
  <c r="H6840" i="3"/>
  <c r="H6841" i="3"/>
  <c r="H6842" i="3"/>
  <c r="H6843" i="3"/>
  <c r="H6844" i="3"/>
  <c r="H6845" i="3"/>
  <c r="H6846" i="3"/>
  <c r="H6847" i="3"/>
  <c r="H6848" i="3"/>
  <c r="H6849" i="3"/>
  <c r="H6850" i="3"/>
  <c r="J6840" i="3"/>
  <c r="J6841" i="3"/>
  <c r="J6842" i="3"/>
  <c r="J6843" i="3"/>
  <c r="J6844" i="3"/>
  <c r="J6845" i="3"/>
  <c r="J6846" i="3"/>
  <c r="J6847" i="3"/>
  <c r="J6848" i="3"/>
  <c r="J6849" i="3"/>
  <c r="J6850" i="3"/>
  <c r="K6840" i="3"/>
  <c r="K6841" i="3"/>
  <c r="K6842" i="3"/>
  <c r="K6843" i="3"/>
  <c r="K6844" i="3"/>
  <c r="K6845" i="3"/>
  <c r="K6846" i="3"/>
  <c r="K6847" i="3"/>
  <c r="K6848" i="3"/>
  <c r="K6849" i="3"/>
  <c r="K6850" i="3"/>
  <c r="M6840" i="3"/>
  <c r="N6840" i="3" s="1"/>
  <c r="M6841" i="3"/>
  <c r="N6841" i="3" s="1"/>
  <c r="M6842" i="3"/>
  <c r="N6842" i="3" s="1"/>
  <c r="M6843" i="3"/>
  <c r="N6843" i="3" s="1"/>
  <c r="M6844" i="3"/>
  <c r="N6844" i="3" s="1"/>
  <c r="M6845" i="3"/>
  <c r="N6845" i="3" s="1"/>
  <c r="M6846" i="3"/>
  <c r="N6846" i="3" s="1"/>
  <c r="M6847" i="3"/>
  <c r="N6847" i="3" s="1"/>
  <c r="M6848" i="3"/>
  <c r="N6848" i="3" s="1"/>
  <c r="M6849" i="3"/>
  <c r="N6849" i="3" s="1"/>
  <c r="M6850" i="3"/>
  <c r="N6850" i="3" s="1"/>
  <c r="A6851" i="3"/>
  <c r="A6852" i="3"/>
  <c r="A6853" i="3"/>
  <c r="A6854" i="3"/>
  <c r="A6855" i="3"/>
  <c r="A6856" i="3"/>
  <c r="A6857" i="3"/>
  <c r="A6858" i="3"/>
  <c r="A6859" i="3"/>
  <c r="A6860" i="3"/>
  <c r="A6861" i="3"/>
  <c r="B6851" i="3"/>
  <c r="B6852" i="3"/>
  <c r="B6853" i="3"/>
  <c r="B6854" i="3"/>
  <c r="B6855" i="3"/>
  <c r="B6856" i="3"/>
  <c r="B6857" i="3"/>
  <c r="B6858" i="3"/>
  <c r="B6859" i="3"/>
  <c r="B6860" i="3"/>
  <c r="B6861" i="3"/>
  <c r="F6851" i="3"/>
  <c r="F6852" i="3"/>
  <c r="F6853" i="3"/>
  <c r="F6854" i="3"/>
  <c r="F6855" i="3"/>
  <c r="F6856" i="3"/>
  <c r="F6857" i="3"/>
  <c r="F6858" i="3"/>
  <c r="F6859" i="3"/>
  <c r="F6860" i="3"/>
  <c r="F6861" i="3"/>
  <c r="G6851" i="3"/>
  <c r="G6852" i="3"/>
  <c r="G6853" i="3"/>
  <c r="G6854" i="3"/>
  <c r="G6855" i="3"/>
  <c r="G6856" i="3"/>
  <c r="G6857" i="3"/>
  <c r="G6858" i="3"/>
  <c r="G6859" i="3"/>
  <c r="G6860" i="3"/>
  <c r="G6861" i="3"/>
  <c r="H6851" i="3"/>
  <c r="H6852" i="3"/>
  <c r="H6853" i="3"/>
  <c r="H6854" i="3"/>
  <c r="H6855" i="3"/>
  <c r="H6856" i="3"/>
  <c r="H6857" i="3"/>
  <c r="H6858" i="3"/>
  <c r="H6859" i="3"/>
  <c r="H6860" i="3"/>
  <c r="H6861" i="3"/>
  <c r="J6851" i="3"/>
  <c r="J6852" i="3"/>
  <c r="J6853" i="3"/>
  <c r="J6854" i="3"/>
  <c r="J6855" i="3"/>
  <c r="J6856" i="3"/>
  <c r="J6857" i="3"/>
  <c r="J6858" i="3"/>
  <c r="J6859" i="3"/>
  <c r="J6860" i="3"/>
  <c r="J6861" i="3"/>
  <c r="K6851" i="3"/>
  <c r="K6852" i="3"/>
  <c r="K6853" i="3"/>
  <c r="K6854" i="3"/>
  <c r="K6855" i="3"/>
  <c r="K6856" i="3"/>
  <c r="K6857" i="3"/>
  <c r="K6858" i="3"/>
  <c r="K6859" i="3"/>
  <c r="K6860" i="3"/>
  <c r="K6861" i="3"/>
  <c r="M6851" i="3"/>
  <c r="N6851" i="3" s="1"/>
  <c r="M6852" i="3"/>
  <c r="N6852" i="3" s="1"/>
  <c r="M6853" i="3"/>
  <c r="N6853" i="3" s="1"/>
  <c r="M6854" i="3"/>
  <c r="N6854" i="3" s="1"/>
  <c r="M6855" i="3"/>
  <c r="N6855" i="3" s="1"/>
  <c r="M6856" i="3"/>
  <c r="N6856" i="3" s="1"/>
  <c r="M6857" i="3"/>
  <c r="N6857" i="3" s="1"/>
  <c r="M6858" i="3"/>
  <c r="N6858" i="3" s="1"/>
  <c r="M6859" i="3"/>
  <c r="N6859" i="3" s="1"/>
  <c r="M6860" i="3"/>
  <c r="N6860" i="3" s="1"/>
  <c r="M6861" i="3"/>
  <c r="N6861" i="3" s="1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M6769" i="3"/>
  <c r="N6769" i="3" s="1"/>
  <c r="M6770" i="3"/>
  <c r="N6770" i="3" s="1"/>
  <c r="M6771" i="3"/>
  <c r="N6771" i="3" s="1"/>
  <c r="M6772" i="3"/>
  <c r="N6772" i="3" s="1"/>
  <c r="M6773" i="3"/>
  <c r="N6773" i="3" s="1"/>
  <c r="M6774" i="3"/>
  <c r="N6774" i="3" s="1"/>
  <c r="M6775" i="3"/>
  <c r="N6775" i="3" s="1"/>
  <c r="M6776" i="3"/>
  <c r="N6776" i="3" s="1"/>
  <c r="M6777" i="3"/>
  <c r="N6777" i="3" s="1"/>
  <c r="M6778" i="3"/>
  <c r="N6778" i="3" s="1"/>
  <c r="M6779" i="3"/>
  <c r="N6779" i="3" s="1"/>
  <c r="M6780" i="3"/>
  <c r="N6780" i="3" s="1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M6781" i="3"/>
  <c r="N6781" i="3" s="1"/>
  <c r="M6782" i="3"/>
  <c r="N6782" i="3" s="1"/>
  <c r="M6783" i="3"/>
  <c r="N6783" i="3" s="1"/>
  <c r="M6784" i="3"/>
  <c r="N6784" i="3" s="1"/>
  <c r="M6785" i="3"/>
  <c r="N6785" i="3" s="1"/>
  <c r="M6786" i="3"/>
  <c r="N6786" i="3" s="1"/>
  <c r="M6787" i="3"/>
  <c r="N6787" i="3" s="1"/>
  <c r="M6788" i="3"/>
  <c r="N6788" i="3" s="1"/>
  <c r="M6789" i="3"/>
  <c r="N6789" i="3" s="1"/>
  <c r="M6790" i="3"/>
  <c r="N6790" i="3" s="1"/>
  <c r="M6791" i="3"/>
  <c r="N6791" i="3" s="1"/>
  <c r="M6792" i="3"/>
  <c r="N6792" i="3" s="1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M6793" i="3"/>
  <c r="N6793" i="3" s="1"/>
  <c r="M6794" i="3"/>
  <c r="N6794" i="3" s="1"/>
  <c r="M6795" i="3"/>
  <c r="N6795" i="3" s="1"/>
  <c r="M6796" i="3"/>
  <c r="N6796" i="3" s="1"/>
  <c r="M6797" i="3"/>
  <c r="N6797" i="3" s="1"/>
  <c r="M6798" i="3"/>
  <c r="N6798" i="3" s="1"/>
  <c r="M6799" i="3"/>
  <c r="N6799" i="3" s="1"/>
  <c r="M6800" i="3"/>
  <c r="N6800" i="3" s="1"/>
  <c r="M6801" i="3"/>
  <c r="N6801" i="3" s="1"/>
  <c r="M6802" i="3"/>
  <c r="N6802" i="3" s="1"/>
  <c r="M6803" i="3"/>
  <c r="N6803" i="3" s="1"/>
  <c r="M6804" i="3"/>
  <c r="N6804" i="3" s="1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M6805" i="3"/>
  <c r="N6805" i="3" s="1"/>
  <c r="M6806" i="3"/>
  <c r="N6806" i="3" s="1"/>
  <c r="M6807" i="3"/>
  <c r="N6807" i="3" s="1"/>
  <c r="M6808" i="3"/>
  <c r="N6808" i="3" s="1"/>
  <c r="M6809" i="3"/>
  <c r="N6809" i="3" s="1"/>
  <c r="M6810" i="3"/>
  <c r="N6810" i="3" s="1"/>
  <c r="M6811" i="3"/>
  <c r="N6811" i="3" s="1"/>
  <c r="M6812" i="3"/>
  <c r="N6812" i="3" s="1"/>
  <c r="M6813" i="3"/>
  <c r="N6813" i="3" s="1"/>
  <c r="M6814" i="3"/>
  <c r="N6814" i="3" s="1"/>
  <c r="M6815" i="3"/>
  <c r="N6815" i="3" s="1"/>
  <c r="M6816" i="3"/>
  <c r="N6816" i="3" s="1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M6717" i="3"/>
  <c r="N6717" i="3" s="1"/>
  <c r="M6718" i="3"/>
  <c r="N6718" i="3" s="1"/>
  <c r="M6719" i="3"/>
  <c r="N6719" i="3" s="1"/>
  <c r="M6720" i="3"/>
  <c r="N6720" i="3" s="1"/>
  <c r="M6721" i="3"/>
  <c r="N6721" i="3" s="1"/>
  <c r="M6722" i="3"/>
  <c r="N6722" i="3" s="1"/>
  <c r="M6723" i="3"/>
  <c r="N6723" i="3" s="1"/>
  <c r="M6724" i="3"/>
  <c r="N6724" i="3" s="1"/>
  <c r="M6726" i="3"/>
  <c r="N6726" i="3" s="1"/>
  <c r="M6727" i="3"/>
  <c r="N6727" i="3" s="1"/>
  <c r="M6728" i="3"/>
  <c r="N6728" i="3" s="1"/>
  <c r="M6729" i="3"/>
  <c r="N6729" i="3" s="1"/>
  <c r="M6730" i="3"/>
  <c r="N6730" i="3" s="1"/>
  <c r="M6731" i="3"/>
  <c r="N6731" i="3" s="1"/>
  <c r="M6732" i="3"/>
  <c r="N6732" i="3" s="1"/>
  <c r="N6725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M6733" i="3"/>
  <c r="N6733" i="3" s="1"/>
  <c r="M6734" i="3"/>
  <c r="N6734" i="3" s="1"/>
  <c r="M6735" i="3"/>
  <c r="N6735" i="3" s="1"/>
  <c r="M6736" i="3"/>
  <c r="N6736" i="3" s="1"/>
  <c r="M6737" i="3"/>
  <c r="N6737" i="3" s="1"/>
  <c r="M6738" i="3"/>
  <c r="N6738" i="3" s="1"/>
  <c r="M6739" i="3"/>
  <c r="N6739" i="3" s="1"/>
  <c r="M6740" i="3"/>
  <c r="N6740" i="3" s="1"/>
  <c r="M6741" i="3"/>
  <c r="N6741" i="3" s="1"/>
  <c r="M6742" i="3"/>
  <c r="N6742" i="3" s="1"/>
  <c r="M6743" i="3"/>
  <c r="N6743" i="3" s="1"/>
  <c r="M6744" i="3"/>
  <c r="N6744" i="3" s="1"/>
  <c r="M6745" i="3"/>
  <c r="N6745" i="3" s="1"/>
  <c r="M6746" i="3"/>
  <c r="N6746" i="3" s="1"/>
  <c r="M6747" i="3"/>
  <c r="N6747" i="3" s="1"/>
  <c r="M6748" i="3"/>
  <c r="N6748" i="3" s="1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M6749" i="3"/>
  <c r="N6749" i="3" s="1"/>
  <c r="M6750" i="3"/>
  <c r="N6750" i="3" s="1"/>
  <c r="M6751" i="3"/>
  <c r="N6751" i="3" s="1"/>
  <c r="M6752" i="3"/>
  <c r="N6752" i="3" s="1"/>
  <c r="M6753" i="3"/>
  <c r="N6753" i="3" s="1"/>
  <c r="M6754" i="3"/>
  <c r="N6754" i="3" s="1"/>
  <c r="M6755" i="3"/>
  <c r="N6755" i="3" s="1"/>
  <c r="M6756" i="3"/>
  <c r="N6756" i="3" s="1"/>
  <c r="M6757" i="3"/>
  <c r="N6757" i="3" s="1"/>
  <c r="M6758" i="3"/>
  <c r="N6758" i="3" s="1"/>
  <c r="M6759" i="3"/>
  <c r="N6759" i="3" s="1"/>
  <c r="M6760" i="3"/>
  <c r="N6760" i="3" s="1"/>
  <c r="M6761" i="3"/>
  <c r="N6761" i="3" s="1"/>
  <c r="M6762" i="3"/>
  <c r="N6762" i="3" s="1"/>
  <c r="M6763" i="3"/>
  <c r="N6763" i="3" s="1"/>
  <c r="M6764" i="3"/>
  <c r="N6764" i="3" s="1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M6682" i="3"/>
  <c r="N6682" i="3" s="1"/>
  <c r="M6683" i="3"/>
  <c r="N6683" i="3" s="1"/>
  <c r="M6684" i="3"/>
  <c r="N6684" i="3" s="1"/>
  <c r="M6685" i="3"/>
  <c r="N6685" i="3" s="1"/>
  <c r="M6686" i="3"/>
  <c r="N6686" i="3" s="1"/>
  <c r="M6687" i="3"/>
  <c r="N6687" i="3" s="1"/>
  <c r="M6688" i="3"/>
  <c r="N6688" i="3" s="1"/>
  <c r="M6689" i="3"/>
  <c r="N6689" i="3" s="1"/>
  <c r="M6690" i="3"/>
  <c r="N6690" i="3" s="1"/>
  <c r="M6691" i="3"/>
  <c r="N6691" i="3" s="1"/>
  <c r="M6692" i="3"/>
  <c r="N6692" i="3" s="1"/>
  <c r="M6693" i="3"/>
  <c r="N6693" i="3" s="1"/>
  <c r="M6694" i="3"/>
  <c r="N6694" i="3" s="1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M6695" i="3"/>
  <c r="N6695" i="3" s="1"/>
  <c r="M6696" i="3"/>
  <c r="N6696" i="3" s="1"/>
  <c r="M6697" i="3"/>
  <c r="N6697" i="3" s="1"/>
  <c r="M6698" i="3"/>
  <c r="N6698" i="3" s="1"/>
  <c r="M6699" i="3"/>
  <c r="N6699" i="3" s="1"/>
  <c r="M6700" i="3"/>
  <c r="N6700" i="3" s="1"/>
  <c r="M6701" i="3"/>
  <c r="N6701" i="3" s="1"/>
  <c r="M6702" i="3"/>
  <c r="N6702" i="3" s="1"/>
  <c r="M6703" i="3"/>
  <c r="N6703" i="3" s="1"/>
  <c r="M6704" i="3"/>
  <c r="N6704" i="3" s="1"/>
  <c r="M6705" i="3"/>
  <c r="N6705" i="3" s="1"/>
  <c r="M6706" i="3"/>
  <c r="N6706" i="3" s="1"/>
  <c r="M6707" i="3"/>
  <c r="N6707" i="3" s="1"/>
  <c r="A6708" i="3"/>
  <c r="A6709" i="3"/>
  <c r="A6710" i="3"/>
  <c r="A6711" i="3"/>
  <c r="A6712" i="3"/>
  <c r="A6713" i="3"/>
  <c r="A6714" i="3"/>
  <c r="A6715" i="3"/>
  <c r="A6716" i="3"/>
  <c r="A6765" i="3"/>
  <c r="A6766" i="3"/>
  <c r="A6767" i="3"/>
  <c r="A6768" i="3"/>
  <c r="B6708" i="3"/>
  <c r="B6709" i="3"/>
  <c r="B6710" i="3"/>
  <c r="B6711" i="3"/>
  <c r="B6712" i="3"/>
  <c r="B6713" i="3"/>
  <c r="B6714" i="3"/>
  <c r="B6715" i="3"/>
  <c r="B6716" i="3"/>
  <c r="B6765" i="3"/>
  <c r="B6766" i="3"/>
  <c r="B6767" i="3"/>
  <c r="B6768" i="3"/>
  <c r="F6708" i="3"/>
  <c r="F6709" i="3"/>
  <c r="F6710" i="3"/>
  <c r="F6711" i="3"/>
  <c r="F6712" i="3"/>
  <c r="F6713" i="3"/>
  <c r="F6714" i="3"/>
  <c r="F6715" i="3"/>
  <c r="F6716" i="3"/>
  <c r="F6765" i="3"/>
  <c r="F6766" i="3"/>
  <c r="F6767" i="3"/>
  <c r="F6768" i="3"/>
  <c r="G6708" i="3"/>
  <c r="G6709" i="3"/>
  <c r="G6710" i="3"/>
  <c r="G6711" i="3"/>
  <c r="G6712" i="3"/>
  <c r="G6713" i="3"/>
  <c r="G6714" i="3"/>
  <c r="G6715" i="3"/>
  <c r="G6716" i="3"/>
  <c r="G6765" i="3"/>
  <c r="G6766" i="3"/>
  <c r="G6767" i="3"/>
  <c r="G6768" i="3"/>
  <c r="H6708" i="3"/>
  <c r="H6709" i="3"/>
  <c r="H6710" i="3"/>
  <c r="H6711" i="3"/>
  <c r="H6712" i="3"/>
  <c r="H6713" i="3"/>
  <c r="H6714" i="3"/>
  <c r="H6715" i="3"/>
  <c r="H6716" i="3"/>
  <c r="H6765" i="3"/>
  <c r="H6766" i="3"/>
  <c r="H6767" i="3"/>
  <c r="H6768" i="3"/>
  <c r="J6708" i="3"/>
  <c r="J6709" i="3"/>
  <c r="J6710" i="3"/>
  <c r="J6711" i="3"/>
  <c r="J6712" i="3"/>
  <c r="J6713" i="3"/>
  <c r="J6714" i="3"/>
  <c r="J6715" i="3"/>
  <c r="J6716" i="3"/>
  <c r="J6765" i="3"/>
  <c r="J6766" i="3"/>
  <c r="J6767" i="3"/>
  <c r="J6768" i="3"/>
  <c r="K6708" i="3"/>
  <c r="K6709" i="3"/>
  <c r="K6710" i="3"/>
  <c r="K6711" i="3"/>
  <c r="K6712" i="3"/>
  <c r="K6713" i="3"/>
  <c r="K6714" i="3"/>
  <c r="K6715" i="3"/>
  <c r="K6716" i="3"/>
  <c r="K6765" i="3"/>
  <c r="K6766" i="3"/>
  <c r="K6767" i="3"/>
  <c r="K6768" i="3"/>
  <c r="M6708" i="3"/>
  <c r="N6708" i="3" s="1"/>
  <c r="M6709" i="3"/>
  <c r="N6709" i="3" s="1"/>
  <c r="M6710" i="3"/>
  <c r="N6710" i="3" s="1"/>
  <c r="M6711" i="3"/>
  <c r="N6711" i="3" s="1"/>
  <c r="M6712" i="3"/>
  <c r="N6712" i="3" s="1"/>
  <c r="M6713" i="3"/>
  <c r="N6713" i="3" s="1"/>
  <c r="M6714" i="3"/>
  <c r="N6714" i="3" s="1"/>
  <c r="M6715" i="3"/>
  <c r="N6715" i="3" s="1"/>
  <c r="M6716" i="3"/>
  <c r="N6716" i="3" s="1"/>
  <c r="M6765" i="3"/>
  <c r="N6765" i="3" s="1"/>
  <c r="M6766" i="3"/>
  <c r="N6766" i="3" s="1"/>
  <c r="M6767" i="3"/>
  <c r="N6767" i="3" s="1"/>
  <c r="M6768" i="3"/>
  <c r="N6768" i="3" s="1"/>
  <c r="F6390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M6548" i="3"/>
  <c r="N6548" i="3" s="1"/>
  <c r="M6549" i="3"/>
  <c r="N6549" i="3" s="1"/>
  <c r="M6550" i="3"/>
  <c r="N6550" i="3" s="1"/>
  <c r="M6551" i="3"/>
  <c r="N6551" i="3" s="1"/>
  <c r="M6552" i="3"/>
  <c r="N6552" i="3" s="1"/>
  <c r="M6553" i="3"/>
  <c r="N6553" i="3" s="1"/>
  <c r="M6554" i="3"/>
  <c r="N6554" i="3" s="1"/>
  <c r="M6555" i="3"/>
  <c r="N6555" i="3" s="1"/>
  <c r="M6556" i="3"/>
  <c r="N6556" i="3" s="1"/>
  <c r="M6557" i="3"/>
  <c r="N6557" i="3" s="1"/>
  <c r="M6558" i="3"/>
  <c r="N6558" i="3" s="1"/>
  <c r="M6559" i="3"/>
  <c r="N6559" i="3" s="1"/>
  <c r="M6560" i="3"/>
  <c r="N6560" i="3" s="1"/>
  <c r="M6561" i="3"/>
  <c r="N6561" i="3" s="1"/>
  <c r="M6562" i="3"/>
  <c r="N6562" i="3" s="1"/>
  <c r="M6563" i="3"/>
  <c r="N6563" i="3" s="1"/>
  <c r="M6564" i="3"/>
  <c r="N6564" i="3" s="1"/>
  <c r="M6565" i="3"/>
  <c r="N6565" i="3" s="1"/>
  <c r="M6566" i="3"/>
  <c r="N6566" i="3" s="1"/>
  <c r="M6567" i="3"/>
  <c r="N6567" i="3" s="1"/>
  <c r="M6568" i="3"/>
  <c r="N6568" i="3" s="1"/>
  <c r="M6569" i="3"/>
  <c r="N6569" i="3" s="1"/>
  <c r="M6570" i="3"/>
  <c r="N6570" i="3" s="1"/>
  <c r="M6571" i="3"/>
  <c r="N6571" i="3" s="1"/>
  <c r="M6572" i="3"/>
  <c r="N6572" i="3" s="1"/>
  <c r="M6573" i="3"/>
  <c r="N6573" i="3" s="1"/>
  <c r="M6574" i="3"/>
  <c r="N6574" i="3" s="1"/>
  <c r="M6575" i="3"/>
  <c r="N6575" i="3" s="1"/>
  <c r="M6576" i="3"/>
  <c r="N6576" i="3" s="1"/>
  <c r="M6577" i="3"/>
  <c r="N6577" i="3" s="1"/>
  <c r="M6578" i="3"/>
  <c r="N6578" i="3" s="1"/>
  <c r="M6579" i="3"/>
  <c r="N6579" i="3" s="1"/>
  <c r="M6580" i="3"/>
  <c r="N6580" i="3" s="1"/>
  <c r="M6581" i="3"/>
  <c r="N6581" i="3" s="1"/>
  <c r="M6582" i="3"/>
  <c r="N6582" i="3" s="1"/>
  <c r="M6583" i="3"/>
  <c r="N6583" i="3" s="1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M6584" i="3"/>
  <c r="N6584" i="3" s="1"/>
  <c r="M6585" i="3"/>
  <c r="N6585" i="3" s="1"/>
  <c r="M6586" i="3"/>
  <c r="N6586" i="3" s="1"/>
  <c r="M6587" i="3"/>
  <c r="N6587" i="3" s="1"/>
  <c r="M6588" i="3"/>
  <c r="N6588" i="3" s="1"/>
  <c r="M6589" i="3"/>
  <c r="N6589" i="3" s="1"/>
  <c r="M6590" i="3"/>
  <c r="N6590" i="3" s="1"/>
  <c r="M6591" i="3"/>
  <c r="N6591" i="3" s="1"/>
  <c r="M6592" i="3"/>
  <c r="N6592" i="3" s="1"/>
  <c r="M6593" i="3"/>
  <c r="N6593" i="3" s="1"/>
  <c r="M6594" i="3"/>
  <c r="N6594" i="3" s="1"/>
  <c r="M6595" i="3"/>
  <c r="N6595" i="3" s="1"/>
  <c r="M6596" i="3"/>
  <c r="N6596" i="3" s="1"/>
  <c r="M6597" i="3"/>
  <c r="N6597" i="3" s="1"/>
  <c r="M6598" i="3"/>
  <c r="N6598" i="3" s="1"/>
  <c r="M6599" i="3"/>
  <c r="N6599" i="3" s="1"/>
  <c r="M6600" i="3"/>
  <c r="N6600" i="3" s="1"/>
  <c r="M6601" i="3"/>
  <c r="N6601" i="3" s="1"/>
  <c r="M6602" i="3"/>
  <c r="N6602" i="3" s="1"/>
  <c r="M6603" i="3"/>
  <c r="N6603" i="3" s="1"/>
  <c r="M6604" i="3"/>
  <c r="N6604" i="3" s="1"/>
  <c r="M6605" i="3"/>
  <c r="N6605" i="3" s="1"/>
  <c r="M6606" i="3"/>
  <c r="N6606" i="3" s="1"/>
  <c r="M6607" i="3"/>
  <c r="N6607" i="3" s="1"/>
  <c r="M6608" i="3"/>
  <c r="N6608" i="3" s="1"/>
  <c r="M6609" i="3"/>
  <c r="N6609" i="3" s="1"/>
  <c r="M6610" i="3"/>
  <c r="N6610" i="3" s="1"/>
  <c r="M6611" i="3"/>
  <c r="N6611" i="3" s="1"/>
  <c r="M6612" i="3"/>
  <c r="N6612" i="3" s="1"/>
  <c r="M6613" i="3"/>
  <c r="N6613" i="3" s="1"/>
  <c r="M6614" i="3"/>
  <c r="N6614" i="3" s="1"/>
  <c r="M6615" i="3"/>
  <c r="N6615" i="3" s="1"/>
  <c r="M6616" i="3"/>
  <c r="N6616" i="3" s="1"/>
  <c r="M6617" i="3"/>
  <c r="N6617" i="3" s="1"/>
  <c r="M6618" i="3"/>
  <c r="N6618" i="3" s="1"/>
  <c r="M6619" i="3"/>
  <c r="N6619" i="3" s="1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M6620" i="3"/>
  <c r="N6620" i="3" s="1"/>
  <c r="M6621" i="3"/>
  <c r="N6621" i="3" s="1"/>
  <c r="M6622" i="3"/>
  <c r="N6622" i="3" s="1"/>
  <c r="M6623" i="3"/>
  <c r="N6623" i="3" s="1"/>
  <c r="M6624" i="3"/>
  <c r="N6624" i="3" s="1"/>
  <c r="M6625" i="3"/>
  <c r="N6625" i="3" s="1"/>
  <c r="M6626" i="3"/>
  <c r="N6626" i="3" s="1"/>
  <c r="M6627" i="3"/>
  <c r="N6627" i="3" s="1"/>
  <c r="M6628" i="3"/>
  <c r="N6628" i="3" s="1"/>
  <c r="M6629" i="3"/>
  <c r="N6629" i="3" s="1"/>
  <c r="M6630" i="3"/>
  <c r="N6630" i="3" s="1"/>
  <c r="M6631" i="3"/>
  <c r="N6631" i="3" s="1"/>
  <c r="M6632" i="3"/>
  <c r="N6632" i="3" s="1"/>
  <c r="M6633" i="3"/>
  <c r="N6633" i="3" s="1"/>
  <c r="M6634" i="3"/>
  <c r="N6634" i="3" s="1"/>
  <c r="M6635" i="3"/>
  <c r="N6635" i="3" s="1"/>
  <c r="M6636" i="3"/>
  <c r="N6636" i="3" s="1"/>
  <c r="M6637" i="3"/>
  <c r="N6637" i="3" s="1"/>
  <c r="M6638" i="3"/>
  <c r="N6638" i="3" s="1"/>
  <c r="M6639" i="3"/>
  <c r="N6639" i="3" s="1"/>
  <c r="M6640" i="3"/>
  <c r="N6640" i="3" s="1"/>
  <c r="M6641" i="3"/>
  <c r="N6641" i="3" s="1"/>
  <c r="M6642" i="3"/>
  <c r="N6642" i="3" s="1"/>
  <c r="M6643" i="3"/>
  <c r="N6643" i="3" s="1"/>
  <c r="M6644" i="3"/>
  <c r="N6644" i="3" s="1"/>
  <c r="M6645" i="3"/>
  <c r="N6645" i="3" s="1"/>
  <c r="M6646" i="3"/>
  <c r="N6646" i="3" s="1"/>
  <c r="M6647" i="3"/>
  <c r="N6647" i="3" s="1"/>
  <c r="M6648" i="3"/>
  <c r="N6648" i="3" s="1"/>
  <c r="M6649" i="3"/>
  <c r="N6649" i="3" s="1"/>
  <c r="M6650" i="3"/>
  <c r="N6650" i="3" s="1"/>
  <c r="M6651" i="3"/>
  <c r="N6651" i="3" s="1"/>
  <c r="M6652" i="3"/>
  <c r="N6652" i="3" s="1"/>
  <c r="M6653" i="3"/>
  <c r="N6653" i="3" s="1"/>
  <c r="M6654" i="3"/>
  <c r="N6654" i="3" s="1"/>
  <c r="M6655" i="3"/>
  <c r="N6655" i="3" s="1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M6496" i="3"/>
  <c r="N6496" i="3" s="1"/>
  <c r="M6497" i="3"/>
  <c r="N6497" i="3" s="1"/>
  <c r="M6498" i="3"/>
  <c r="N6498" i="3" s="1"/>
  <c r="M6499" i="3"/>
  <c r="N6499" i="3" s="1"/>
  <c r="M6500" i="3"/>
  <c r="N6500" i="3" s="1"/>
  <c r="M6501" i="3"/>
  <c r="N6501" i="3" s="1"/>
  <c r="M6502" i="3"/>
  <c r="N6502" i="3" s="1"/>
  <c r="M6503" i="3"/>
  <c r="N6503" i="3" s="1"/>
  <c r="M6504" i="3"/>
  <c r="N6504" i="3" s="1"/>
  <c r="M6505" i="3"/>
  <c r="N6505" i="3" s="1"/>
  <c r="M6506" i="3"/>
  <c r="N6506" i="3" s="1"/>
  <c r="M6507" i="3"/>
  <c r="N6507" i="3" s="1"/>
  <c r="M6508" i="3"/>
  <c r="N6508" i="3" s="1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M6509" i="3"/>
  <c r="N6509" i="3" s="1"/>
  <c r="M6510" i="3"/>
  <c r="N6510" i="3" s="1"/>
  <c r="M6511" i="3"/>
  <c r="N6511" i="3" s="1"/>
  <c r="M6512" i="3"/>
  <c r="N6512" i="3" s="1"/>
  <c r="M6513" i="3"/>
  <c r="N6513" i="3" s="1"/>
  <c r="M6514" i="3"/>
  <c r="N6514" i="3" s="1"/>
  <c r="M6515" i="3"/>
  <c r="N6515" i="3" s="1"/>
  <c r="M6516" i="3"/>
  <c r="N6516" i="3" s="1"/>
  <c r="M6517" i="3"/>
  <c r="N6517" i="3" s="1"/>
  <c r="M6518" i="3"/>
  <c r="N6518" i="3" s="1"/>
  <c r="M6519" i="3"/>
  <c r="N6519" i="3" s="1"/>
  <c r="M6520" i="3"/>
  <c r="N6520" i="3" s="1"/>
  <c r="M6521" i="3"/>
  <c r="N6521" i="3" s="1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M6522" i="3"/>
  <c r="N6522" i="3" s="1"/>
  <c r="M6523" i="3"/>
  <c r="N6523" i="3" s="1"/>
  <c r="M6524" i="3"/>
  <c r="N6524" i="3" s="1"/>
  <c r="M6525" i="3"/>
  <c r="N6525" i="3" s="1"/>
  <c r="M6526" i="3"/>
  <c r="N6526" i="3" s="1"/>
  <c r="M6527" i="3"/>
  <c r="N6527" i="3" s="1"/>
  <c r="M6528" i="3"/>
  <c r="N6528" i="3" s="1"/>
  <c r="M6529" i="3"/>
  <c r="N6529" i="3" s="1"/>
  <c r="M6530" i="3"/>
  <c r="N6530" i="3" s="1"/>
  <c r="M6531" i="3"/>
  <c r="N6531" i="3" s="1"/>
  <c r="M6532" i="3"/>
  <c r="N6532" i="3" s="1"/>
  <c r="M6533" i="3"/>
  <c r="N6533" i="3" s="1"/>
  <c r="M6534" i="3"/>
  <c r="N6534" i="3" s="1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M6535" i="3"/>
  <c r="N6535" i="3" s="1"/>
  <c r="M6536" i="3"/>
  <c r="N6536" i="3" s="1"/>
  <c r="M6537" i="3"/>
  <c r="N6537" i="3" s="1"/>
  <c r="M6538" i="3"/>
  <c r="N6538" i="3" s="1"/>
  <c r="M6539" i="3"/>
  <c r="N6539" i="3" s="1"/>
  <c r="M6540" i="3"/>
  <c r="N6540" i="3" s="1"/>
  <c r="M6541" i="3"/>
  <c r="N6541" i="3" s="1"/>
  <c r="M6542" i="3"/>
  <c r="N6542" i="3" s="1"/>
  <c r="M6543" i="3"/>
  <c r="N6543" i="3" s="1"/>
  <c r="M6544" i="3"/>
  <c r="N6544" i="3" s="1"/>
  <c r="M6545" i="3"/>
  <c r="N6545" i="3" s="1"/>
  <c r="M6546" i="3"/>
  <c r="N6546" i="3" s="1"/>
  <c r="M6547" i="3"/>
  <c r="N6547" i="3" s="1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M6656" i="3"/>
  <c r="N6656" i="3" s="1"/>
  <c r="M6657" i="3"/>
  <c r="N6657" i="3" s="1"/>
  <c r="M6658" i="3"/>
  <c r="N6658" i="3" s="1"/>
  <c r="M6659" i="3"/>
  <c r="N6659" i="3" s="1"/>
  <c r="M6660" i="3"/>
  <c r="N6660" i="3" s="1"/>
  <c r="M6661" i="3"/>
  <c r="N6661" i="3" s="1"/>
  <c r="M6662" i="3"/>
  <c r="N6662" i="3" s="1"/>
  <c r="M6663" i="3"/>
  <c r="N6663" i="3" s="1"/>
  <c r="M6664" i="3"/>
  <c r="N6664" i="3" s="1"/>
  <c r="M6665" i="3"/>
  <c r="N6665" i="3" s="1"/>
  <c r="M6666" i="3"/>
  <c r="N6666" i="3" s="1"/>
  <c r="M6667" i="3"/>
  <c r="N6667" i="3" s="1"/>
  <c r="M6668" i="3"/>
  <c r="N6668" i="3" s="1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M6669" i="3"/>
  <c r="N6669" i="3" s="1"/>
  <c r="M6670" i="3"/>
  <c r="N6670" i="3" s="1"/>
  <c r="M6671" i="3"/>
  <c r="N6671" i="3" s="1"/>
  <c r="M6672" i="3"/>
  <c r="N6672" i="3" s="1"/>
  <c r="M6673" i="3"/>
  <c r="N6673" i="3" s="1"/>
  <c r="M6674" i="3"/>
  <c r="N6674" i="3" s="1"/>
  <c r="M6675" i="3"/>
  <c r="N6675" i="3" s="1"/>
  <c r="M6676" i="3"/>
  <c r="N6676" i="3" s="1"/>
  <c r="M6677" i="3"/>
  <c r="N6677" i="3" s="1"/>
  <c r="M6678" i="3"/>
  <c r="N6678" i="3" s="1"/>
  <c r="M6679" i="3"/>
  <c r="N6679" i="3" s="1"/>
  <c r="M6680" i="3"/>
  <c r="N6680" i="3" s="1"/>
  <c r="M6681" i="3"/>
  <c r="N6681" i="3" s="1"/>
  <c r="P94" i="19" l="1"/>
  <c r="P82" i="18"/>
  <c r="P99" i="17"/>
  <c r="P63" i="16"/>
  <c r="P109" i="15"/>
  <c r="B6460" i="3"/>
  <c r="A6460" i="3"/>
  <c r="A6452" i="3"/>
  <c r="A6453" i="3"/>
  <c r="A6454" i="3"/>
  <c r="A6455" i="3"/>
  <c r="A6456" i="3"/>
  <c r="A6457" i="3"/>
  <c r="A6458" i="3"/>
  <c r="A6459" i="3"/>
  <c r="A6461" i="3"/>
  <c r="A6462" i="3"/>
  <c r="B6452" i="3"/>
  <c r="B6453" i="3"/>
  <c r="B6454" i="3"/>
  <c r="B6455" i="3"/>
  <c r="B6456" i="3"/>
  <c r="B6457" i="3"/>
  <c r="B6458" i="3"/>
  <c r="B6459" i="3"/>
  <c r="B6461" i="3"/>
  <c r="B6462" i="3"/>
  <c r="F6452" i="3"/>
  <c r="F6453" i="3"/>
  <c r="F6454" i="3"/>
  <c r="F6455" i="3"/>
  <c r="F6456" i="3"/>
  <c r="F6457" i="3"/>
  <c r="F6458" i="3"/>
  <c r="F6459" i="3"/>
  <c r="F6460" i="3"/>
  <c r="F6461" i="3"/>
  <c r="F6462" i="3"/>
  <c r="G6452" i="3"/>
  <c r="G6453" i="3"/>
  <c r="G6454" i="3"/>
  <c r="G6455" i="3"/>
  <c r="G6456" i="3"/>
  <c r="G6457" i="3"/>
  <c r="G6458" i="3"/>
  <c r="G6459" i="3"/>
  <c r="G6460" i="3"/>
  <c r="G6461" i="3"/>
  <c r="G6462" i="3"/>
  <c r="H6452" i="3"/>
  <c r="H6453" i="3"/>
  <c r="H6454" i="3"/>
  <c r="H6455" i="3"/>
  <c r="H6456" i="3"/>
  <c r="H6457" i="3"/>
  <c r="H6458" i="3"/>
  <c r="H6459" i="3"/>
  <c r="H6460" i="3"/>
  <c r="H6461" i="3"/>
  <c r="H6462" i="3"/>
  <c r="J6452" i="3"/>
  <c r="J6453" i="3"/>
  <c r="J6454" i="3"/>
  <c r="J6455" i="3"/>
  <c r="J6456" i="3"/>
  <c r="J6457" i="3"/>
  <c r="J6458" i="3"/>
  <c r="J6459" i="3"/>
  <c r="J6460" i="3"/>
  <c r="J6461" i="3"/>
  <c r="J6462" i="3"/>
  <c r="K6452" i="3"/>
  <c r="K6453" i="3"/>
  <c r="K6454" i="3"/>
  <c r="K6455" i="3"/>
  <c r="K6456" i="3"/>
  <c r="K6457" i="3"/>
  <c r="K6458" i="3"/>
  <c r="K6459" i="3"/>
  <c r="K6460" i="3"/>
  <c r="K6461" i="3"/>
  <c r="K6462" i="3"/>
  <c r="M6452" i="3"/>
  <c r="N6452" i="3" s="1"/>
  <c r="M6453" i="3"/>
  <c r="N6453" i="3" s="1"/>
  <c r="M6454" i="3"/>
  <c r="N6454" i="3" s="1"/>
  <c r="M6455" i="3"/>
  <c r="N6455" i="3" s="1"/>
  <c r="M6456" i="3"/>
  <c r="N6456" i="3" s="1"/>
  <c r="M6457" i="3"/>
  <c r="N6457" i="3" s="1"/>
  <c r="M6458" i="3"/>
  <c r="N6458" i="3" s="1"/>
  <c r="M6459" i="3"/>
  <c r="N6459" i="3" s="1"/>
  <c r="M6460" i="3"/>
  <c r="N6460" i="3" s="1"/>
  <c r="M6461" i="3"/>
  <c r="N6461" i="3" s="1"/>
  <c r="M6462" i="3"/>
  <c r="N6462" i="3" s="1"/>
  <c r="A6463" i="3"/>
  <c r="A6464" i="3"/>
  <c r="A6465" i="3"/>
  <c r="A6466" i="3"/>
  <c r="A6467" i="3"/>
  <c r="A6468" i="3"/>
  <c r="A6469" i="3"/>
  <c r="A6470" i="3"/>
  <c r="A6471" i="3"/>
  <c r="A6472" i="3"/>
  <c r="A6473" i="3"/>
  <c r="B6463" i="3"/>
  <c r="B6464" i="3"/>
  <c r="B6465" i="3"/>
  <c r="B6466" i="3"/>
  <c r="B6467" i="3"/>
  <c r="B6468" i="3"/>
  <c r="B6469" i="3"/>
  <c r="B6470" i="3"/>
  <c r="B6471" i="3"/>
  <c r="B6472" i="3"/>
  <c r="B6473" i="3"/>
  <c r="F6463" i="3"/>
  <c r="F6464" i="3"/>
  <c r="F6465" i="3"/>
  <c r="F6466" i="3"/>
  <c r="F6467" i="3"/>
  <c r="F6468" i="3"/>
  <c r="F6469" i="3"/>
  <c r="F6470" i="3"/>
  <c r="F6471" i="3"/>
  <c r="F6472" i="3"/>
  <c r="F6473" i="3"/>
  <c r="G6463" i="3"/>
  <c r="G6464" i="3"/>
  <c r="G6465" i="3"/>
  <c r="G6466" i="3"/>
  <c r="G6467" i="3"/>
  <c r="G6468" i="3"/>
  <c r="G6469" i="3"/>
  <c r="G6470" i="3"/>
  <c r="G6471" i="3"/>
  <c r="G6472" i="3"/>
  <c r="G6473" i="3"/>
  <c r="H6463" i="3"/>
  <c r="H6464" i="3"/>
  <c r="H6465" i="3"/>
  <c r="H6466" i="3"/>
  <c r="H6467" i="3"/>
  <c r="H6468" i="3"/>
  <c r="H6469" i="3"/>
  <c r="H6470" i="3"/>
  <c r="H6471" i="3"/>
  <c r="H6472" i="3"/>
  <c r="H6473" i="3"/>
  <c r="J6463" i="3"/>
  <c r="J6464" i="3"/>
  <c r="J6465" i="3"/>
  <c r="J6466" i="3"/>
  <c r="J6467" i="3"/>
  <c r="J6468" i="3"/>
  <c r="J6469" i="3"/>
  <c r="J6470" i="3"/>
  <c r="J6471" i="3"/>
  <c r="J6472" i="3"/>
  <c r="J6473" i="3"/>
  <c r="K6463" i="3"/>
  <c r="K6464" i="3"/>
  <c r="K6465" i="3"/>
  <c r="K6466" i="3"/>
  <c r="K6467" i="3"/>
  <c r="K6468" i="3"/>
  <c r="K6469" i="3"/>
  <c r="K6470" i="3"/>
  <c r="K6471" i="3"/>
  <c r="K6472" i="3"/>
  <c r="K6473" i="3"/>
  <c r="M6463" i="3"/>
  <c r="N6463" i="3" s="1"/>
  <c r="M6464" i="3"/>
  <c r="N6464" i="3" s="1"/>
  <c r="M6465" i="3"/>
  <c r="N6465" i="3" s="1"/>
  <c r="M6466" i="3"/>
  <c r="N6466" i="3" s="1"/>
  <c r="M6467" i="3"/>
  <c r="N6467" i="3" s="1"/>
  <c r="M6468" i="3"/>
  <c r="N6468" i="3" s="1"/>
  <c r="M6469" i="3"/>
  <c r="N6469" i="3" s="1"/>
  <c r="M6470" i="3"/>
  <c r="N6470" i="3" s="1"/>
  <c r="M6471" i="3"/>
  <c r="N6471" i="3" s="1"/>
  <c r="M6472" i="3"/>
  <c r="N6472" i="3" s="1"/>
  <c r="M6473" i="3"/>
  <c r="N6473" i="3" s="1"/>
  <c r="A6474" i="3"/>
  <c r="A6475" i="3"/>
  <c r="A6476" i="3"/>
  <c r="A6477" i="3"/>
  <c r="A6478" i="3"/>
  <c r="A6479" i="3"/>
  <c r="A6480" i="3"/>
  <c r="A6481" i="3"/>
  <c r="A6482" i="3"/>
  <c r="A6483" i="3"/>
  <c r="A6484" i="3"/>
  <c r="B6474" i="3"/>
  <c r="B6475" i="3"/>
  <c r="B6476" i="3"/>
  <c r="B6477" i="3"/>
  <c r="B6478" i="3"/>
  <c r="B6479" i="3"/>
  <c r="B6480" i="3"/>
  <c r="B6481" i="3"/>
  <c r="B6482" i="3"/>
  <c r="B6483" i="3"/>
  <c r="B6484" i="3"/>
  <c r="F6474" i="3"/>
  <c r="F6475" i="3"/>
  <c r="F6476" i="3"/>
  <c r="F6477" i="3"/>
  <c r="F6478" i="3"/>
  <c r="F6479" i="3"/>
  <c r="F6480" i="3"/>
  <c r="F6481" i="3"/>
  <c r="F6482" i="3"/>
  <c r="F6483" i="3"/>
  <c r="F6484" i="3"/>
  <c r="G6474" i="3"/>
  <c r="G6475" i="3"/>
  <c r="G6476" i="3"/>
  <c r="G6477" i="3"/>
  <c r="G6478" i="3"/>
  <c r="G6479" i="3"/>
  <c r="G6480" i="3"/>
  <c r="G6481" i="3"/>
  <c r="G6482" i="3"/>
  <c r="G6483" i="3"/>
  <c r="G6484" i="3"/>
  <c r="H6474" i="3"/>
  <c r="H6475" i="3"/>
  <c r="H6476" i="3"/>
  <c r="H6477" i="3"/>
  <c r="H6478" i="3"/>
  <c r="H6479" i="3"/>
  <c r="H6480" i="3"/>
  <c r="H6481" i="3"/>
  <c r="H6482" i="3"/>
  <c r="H6483" i="3"/>
  <c r="H6484" i="3"/>
  <c r="J6474" i="3"/>
  <c r="J6475" i="3"/>
  <c r="J6476" i="3"/>
  <c r="J6477" i="3"/>
  <c r="J6478" i="3"/>
  <c r="J6479" i="3"/>
  <c r="J6480" i="3"/>
  <c r="J6481" i="3"/>
  <c r="J6482" i="3"/>
  <c r="J6483" i="3"/>
  <c r="J6484" i="3"/>
  <c r="K6474" i="3"/>
  <c r="K6475" i="3"/>
  <c r="K6476" i="3"/>
  <c r="K6477" i="3"/>
  <c r="K6478" i="3"/>
  <c r="K6479" i="3"/>
  <c r="K6480" i="3"/>
  <c r="K6481" i="3"/>
  <c r="K6482" i="3"/>
  <c r="K6483" i="3"/>
  <c r="K6484" i="3"/>
  <c r="M6474" i="3"/>
  <c r="N6474" i="3" s="1"/>
  <c r="M6475" i="3"/>
  <c r="N6475" i="3" s="1"/>
  <c r="M6476" i="3"/>
  <c r="N6476" i="3" s="1"/>
  <c r="M6477" i="3"/>
  <c r="N6477" i="3" s="1"/>
  <c r="M6478" i="3"/>
  <c r="N6478" i="3" s="1"/>
  <c r="M6479" i="3"/>
  <c r="N6479" i="3" s="1"/>
  <c r="M6480" i="3"/>
  <c r="N6480" i="3" s="1"/>
  <c r="M6481" i="3"/>
  <c r="N6481" i="3" s="1"/>
  <c r="N6482" i="3"/>
  <c r="M6483" i="3"/>
  <c r="N6483" i="3" s="1"/>
  <c r="M6484" i="3"/>
  <c r="N6484" i="3" s="1"/>
  <c r="A6485" i="3"/>
  <c r="A6486" i="3"/>
  <c r="A6487" i="3"/>
  <c r="A6488" i="3"/>
  <c r="A6489" i="3"/>
  <c r="A6490" i="3"/>
  <c r="A6491" i="3"/>
  <c r="A6492" i="3"/>
  <c r="A6493" i="3"/>
  <c r="A6494" i="3"/>
  <c r="A6495" i="3"/>
  <c r="B6485" i="3"/>
  <c r="B6486" i="3"/>
  <c r="B6487" i="3"/>
  <c r="B6488" i="3"/>
  <c r="B6489" i="3"/>
  <c r="B6490" i="3"/>
  <c r="B6491" i="3"/>
  <c r="B6492" i="3"/>
  <c r="B6493" i="3"/>
  <c r="B6494" i="3"/>
  <c r="B6495" i="3"/>
  <c r="F6485" i="3"/>
  <c r="F6486" i="3"/>
  <c r="F6487" i="3"/>
  <c r="F6488" i="3"/>
  <c r="F6489" i="3"/>
  <c r="F6490" i="3"/>
  <c r="F6491" i="3"/>
  <c r="F6492" i="3"/>
  <c r="F6493" i="3"/>
  <c r="F6494" i="3"/>
  <c r="F6495" i="3"/>
  <c r="G6485" i="3"/>
  <c r="G6486" i="3"/>
  <c r="G6487" i="3"/>
  <c r="G6488" i="3"/>
  <c r="G6489" i="3"/>
  <c r="G6490" i="3"/>
  <c r="G6491" i="3"/>
  <c r="G6492" i="3"/>
  <c r="G6493" i="3"/>
  <c r="G6494" i="3"/>
  <c r="G6495" i="3"/>
  <c r="H6485" i="3"/>
  <c r="H6486" i="3"/>
  <c r="H6487" i="3"/>
  <c r="H6488" i="3"/>
  <c r="H6489" i="3"/>
  <c r="H6490" i="3"/>
  <c r="H6491" i="3"/>
  <c r="H6492" i="3"/>
  <c r="H6493" i="3"/>
  <c r="H6494" i="3"/>
  <c r="H6495" i="3"/>
  <c r="J6485" i="3"/>
  <c r="J6486" i="3"/>
  <c r="J6487" i="3"/>
  <c r="J6488" i="3"/>
  <c r="J6489" i="3"/>
  <c r="J6490" i="3"/>
  <c r="J6491" i="3"/>
  <c r="J6492" i="3"/>
  <c r="J6493" i="3"/>
  <c r="J6494" i="3"/>
  <c r="J6495" i="3"/>
  <c r="K6485" i="3"/>
  <c r="K6486" i="3"/>
  <c r="K6487" i="3"/>
  <c r="K6488" i="3"/>
  <c r="K6489" i="3"/>
  <c r="K6490" i="3"/>
  <c r="K6491" i="3"/>
  <c r="K6492" i="3"/>
  <c r="K6493" i="3"/>
  <c r="K6494" i="3"/>
  <c r="K6495" i="3"/>
  <c r="M6485" i="3"/>
  <c r="N6485" i="3" s="1"/>
  <c r="M6486" i="3"/>
  <c r="N6486" i="3" s="1"/>
  <c r="M6487" i="3"/>
  <c r="N6487" i="3" s="1"/>
  <c r="M6488" i="3"/>
  <c r="N6488" i="3" s="1"/>
  <c r="M6489" i="3"/>
  <c r="N6489" i="3" s="1"/>
  <c r="M6490" i="3"/>
  <c r="N6490" i="3" s="1"/>
  <c r="M6491" i="3"/>
  <c r="N6491" i="3" s="1"/>
  <c r="M6492" i="3"/>
  <c r="N6492" i="3" s="1"/>
  <c r="M6493" i="3"/>
  <c r="N6493" i="3" s="1"/>
  <c r="M6494" i="3"/>
  <c r="N6494" i="3" s="1"/>
  <c r="M6495" i="3"/>
  <c r="N6495" i="3" s="1"/>
  <c r="A6422" i="3"/>
  <c r="A6423" i="3"/>
  <c r="A6424" i="3"/>
  <c r="A6425" i="3"/>
  <c r="A6426" i="3"/>
  <c r="A6427" i="3"/>
  <c r="A6428" i="3"/>
  <c r="B6422" i="3"/>
  <c r="B6423" i="3"/>
  <c r="B6424" i="3"/>
  <c r="B6425" i="3"/>
  <c r="B6426" i="3"/>
  <c r="B6427" i="3"/>
  <c r="B6428" i="3"/>
  <c r="F6422" i="3"/>
  <c r="F6423" i="3"/>
  <c r="F6424" i="3"/>
  <c r="F6425" i="3"/>
  <c r="F6426" i="3"/>
  <c r="F6427" i="3"/>
  <c r="F6428" i="3"/>
  <c r="G6422" i="3"/>
  <c r="G6423" i="3"/>
  <c r="G6424" i="3"/>
  <c r="G6425" i="3"/>
  <c r="G6426" i="3"/>
  <c r="G6427" i="3"/>
  <c r="G6428" i="3"/>
  <c r="H6422" i="3"/>
  <c r="H6423" i="3"/>
  <c r="H6424" i="3"/>
  <c r="H6425" i="3"/>
  <c r="H6426" i="3"/>
  <c r="H6427" i="3"/>
  <c r="H6428" i="3"/>
  <c r="J6422" i="3"/>
  <c r="J6423" i="3"/>
  <c r="J6424" i="3"/>
  <c r="J6425" i="3"/>
  <c r="J6426" i="3"/>
  <c r="J6427" i="3"/>
  <c r="J6428" i="3"/>
  <c r="K6422" i="3"/>
  <c r="K6423" i="3"/>
  <c r="K6424" i="3"/>
  <c r="K6425" i="3"/>
  <c r="K6426" i="3"/>
  <c r="K6427" i="3"/>
  <c r="K6428" i="3"/>
  <c r="M6422" i="3"/>
  <c r="N6422" i="3" s="1"/>
  <c r="M6423" i="3"/>
  <c r="N6423" i="3" s="1"/>
  <c r="M6424" i="3"/>
  <c r="N6424" i="3" s="1"/>
  <c r="M6425" i="3"/>
  <c r="N6425" i="3" s="1"/>
  <c r="M6426" i="3"/>
  <c r="N6426" i="3" s="1"/>
  <c r="M6427" i="3"/>
  <c r="N6427" i="3" s="1"/>
  <c r="M6428" i="3"/>
  <c r="N6428" i="3" s="1"/>
  <c r="A6429" i="3"/>
  <c r="A6430" i="3"/>
  <c r="A6431" i="3"/>
  <c r="A6432" i="3"/>
  <c r="A6433" i="3"/>
  <c r="A6434" i="3"/>
  <c r="A6435" i="3"/>
  <c r="B6429" i="3"/>
  <c r="B6430" i="3"/>
  <c r="B6431" i="3"/>
  <c r="B6432" i="3"/>
  <c r="B6433" i="3"/>
  <c r="B6434" i="3"/>
  <c r="B6435" i="3"/>
  <c r="F6429" i="3"/>
  <c r="F6430" i="3"/>
  <c r="F6431" i="3"/>
  <c r="F6432" i="3"/>
  <c r="F6433" i="3"/>
  <c r="F6434" i="3"/>
  <c r="F6435" i="3"/>
  <c r="G6429" i="3"/>
  <c r="G6430" i="3"/>
  <c r="G6431" i="3"/>
  <c r="G6432" i="3"/>
  <c r="G6433" i="3"/>
  <c r="G6434" i="3"/>
  <c r="G6435" i="3"/>
  <c r="H6429" i="3"/>
  <c r="H6430" i="3"/>
  <c r="H6431" i="3"/>
  <c r="H6432" i="3"/>
  <c r="H6433" i="3"/>
  <c r="H6434" i="3"/>
  <c r="H6435" i="3"/>
  <c r="J6429" i="3"/>
  <c r="J6430" i="3"/>
  <c r="J6431" i="3"/>
  <c r="J6432" i="3"/>
  <c r="J6433" i="3"/>
  <c r="J6434" i="3"/>
  <c r="J6435" i="3"/>
  <c r="K6429" i="3"/>
  <c r="K6430" i="3"/>
  <c r="K6431" i="3"/>
  <c r="K6432" i="3"/>
  <c r="K6433" i="3"/>
  <c r="K6434" i="3"/>
  <c r="K6435" i="3"/>
  <c r="M6429" i="3"/>
  <c r="N6429" i="3" s="1"/>
  <c r="M6430" i="3"/>
  <c r="N6430" i="3" s="1"/>
  <c r="M6431" i="3"/>
  <c r="N6431" i="3" s="1"/>
  <c r="M6432" i="3"/>
  <c r="N6432" i="3" s="1"/>
  <c r="M6433" i="3"/>
  <c r="N6433" i="3" s="1"/>
  <c r="M6434" i="3"/>
  <c r="N6434" i="3" s="1"/>
  <c r="M6435" i="3"/>
  <c r="N6435" i="3" s="1"/>
  <c r="A6436" i="3"/>
  <c r="A6437" i="3"/>
  <c r="A6438" i="3"/>
  <c r="A6439" i="3"/>
  <c r="A6440" i="3"/>
  <c r="A6441" i="3"/>
  <c r="A6442" i="3"/>
  <c r="B6436" i="3"/>
  <c r="B6437" i="3"/>
  <c r="B6438" i="3"/>
  <c r="B6439" i="3"/>
  <c r="B6440" i="3"/>
  <c r="B6441" i="3"/>
  <c r="B6442" i="3"/>
  <c r="F6436" i="3"/>
  <c r="F6437" i="3"/>
  <c r="F6438" i="3"/>
  <c r="F6439" i="3"/>
  <c r="F6440" i="3"/>
  <c r="F6441" i="3"/>
  <c r="F6442" i="3"/>
  <c r="G6436" i="3"/>
  <c r="G6437" i="3"/>
  <c r="G6438" i="3"/>
  <c r="G6439" i="3"/>
  <c r="G6440" i="3"/>
  <c r="G6441" i="3"/>
  <c r="G6442" i="3"/>
  <c r="H6436" i="3"/>
  <c r="H6437" i="3"/>
  <c r="H6438" i="3"/>
  <c r="H6439" i="3"/>
  <c r="H6440" i="3"/>
  <c r="H6441" i="3"/>
  <c r="H6442" i="3"/>
  <c r="J6436" i="3"/>
  <c r="J6437" i="3"/>
  <c r="J6438" i="3"/>
  <c r="J6439" i="3"/>
  <c r="J6440" i="3"/>
  <c r="J6441" i="3"/>
  <c r="J6442" i="3"/>
  <c r="K6436" i="3"/>
  <c r="K6437" i="3"/>
  <c r="K6438" i="3"/>
  <c r="K6439" i="3"/>
  <c r="K6440" i="3"/>
  <c r="K6441" i="3"/>
  <c r="K6442" i="3"/>
  <c r="M6436" i="3"/>
  <c r="N6436" i="3" s="1"/>
  <c r="M6437" i="3"/>
  <c r="N6437" i="3" s="1"/>
  <c r="M6438" i="3"/>
  <c r="N6438" i="3" s="1"/>
  <c r="M6439" i="3"/>
  <c r="N6439" i="3" s="1"/>
  <c r="M6440" i="3"/>
  <c r="N6440" i="3" s="1"/>
  <c r="M6441" i="3"/>
  <c r="N6441" i="3" s="1"/>
  <c r="M6442" i="3"/>
  <c r="N6442" i="3" s="1"/>
  <c r="A6443" i="3"/>
  <c r="A6444" i="3"/>
  <c r="A6445" i="3"/>
  <c r="A6446" i="3"/>
  <c r="A6447" i="3"/>
  <c r="A6448" i="3"/>
  <c r="A6449" i="3"/>
  <c r="B6443" i="3"/>
  <c r="B6444" i="3"/>
  <c r="B6445" i="3"/>
  <c r="B6446" i="3"/>
  <c r="B6447" i="3"/>
  <c r="B6448" i="3"/>
  <c r="B6449" i="3"/>
  <c r="F6443" i="3"/>
  <c r="F6444" i="3"/>
  <c r="F6445" i="3"/>
  <c r="F6446" i="3"/>
  <c r="F6447" i="3"/>
  <c r="F6448" i="3"/>
  <c r="F6449" i="3"/>
  <c r="G6443" i="3"/>
  <c r="G6444" i="3"/>
  <c r="G6445" i="3"/>
  <c r="G6446" i="3"/>
  <c r="G6447" i="3"/>
  <c r="G6448" i="3"/>
  <c r="G6449" i="3"/>
  <c r="H6443" i="3"/>
  <c r="H6444" i="3"/>
  <c r="H6445" i="3"/>
  <c r="H6446" i="3"/>
  <c r="H6447" i="3"/>
  <c r="H6448" i="3"/>
  <c r="H6449" i="3"/>
  <c r="J6443" i="3"/>
  <c r="J6444" i="3"/>
  <c r="J6445" i="3"/>
  <c r="J6446" i="3"/>
  <c r="J6447" i="3"/>
  <c r="J6448" i="3"/>
  <c r="J6449" i="3"/>
  <c r="K6443" i="3"/>
  <c r="K6444" i="3"/>
  <c r="K6445" i="3"/>
  <c r="K6446" i="3"/>
  <c r="K6447" i="3"/>
  <c r="K6448" i="3"/>
  <c r="K6449" i="3"/>
  <c r="M6443" i="3"/>
  <c r="N6443" i="3" s="1"/>
  <c r="M6444" i="3"/>
  <c r="N6444" i="3" s="1"/>
  <c r="M6445" i="3"/>
  <c r="N6445" i="3" s="1"/>
  <c r="M6446" i="3"/>
  <c r="N6446" i="3" s="1"/>
  <c r="M6447" i="3"/>
  <c r="N6447" i="3" s="1"/>
  <c r="M6448" i="3"/>
  <c r="N6448" i="3" s="1"/>
  <c r="M6449" i="3"/>
  <c r="N6449" i="3" s="1"/>
  <c r="A6450" i="3"/>
  <c r="A6451" i="3"/>
  <c r="A6817" i="3"/>
  <c r="A6884" i="3"/>
  <c r="A7685" i="3"/>
  <c r="A7686" i="3"/>
  <c r="A8475" i="3"/>
  <c r="B6450" i="3"/>
  <c r="B6451" i="3"/>
  <c r="B6817" i="3"/>
  <c r="B6884" i="3"/>
  <c r="B7685" i="3"/>
  <c r="B7686" i="3"/>
  <c r="B8475" i="3"/>
  <c r="F6450" i="3"/>
  <c r="F6451" i="3"/>
  <c r="F6817" i="3"/>
  <c r="F6884" i="3"/>
  <c r="F7685" i="3"/>
  <c r="F7686" i="3"/>
  <c r="F8475" i="3"/>
  <c r="G6450" i="3"/>
  <c r="G6451" i="3"/>
  <c r="G6817" i="3"/>
  <c r="G6884" i="3"/>
  <c r="G7685" i="3"/>
  <c r="G7686" i="3"/>
  <c r="G8475" i="3"/>
  <c r="H6450" i="3"/>
  <c r="H6451" i="3"/>
  <c r="H6817" i="3"/>
  <c r="H6884" i="3"/>
  <c r="H7685" i="3"/>
  <c r="H7686" i="3"/>
  <c r="H8475" i="3"/>
  <c r="J6450" i="3"/>
  <c r="J6451" i="3"/>
  <c r="J6817" i="3"/>
  <c r="J6884" i="3"/>
  <c r="J7685" i="3"/>
  <c r="J7686" i="3"/>
  <c r="J8475" i="3"/>
  <c r="K6450" i="3"/>
  <c r="K6451" i="3"/>
  <c r="K6817" i="3"/>
  <c r="K6884" i="3"/>
  <c r="K7685" i="3"/>
  <c r="K7686" i="3"/>
  <c r="K8475" i="3"/>
  <c r="M6450" i="3"/>
  <c r="N6450" i="3" s="1"/>
  <c r="M6451" i="3"/>
  <c r="N6451" i="3" s="1"/>
  <c r="M6817" i="3"/>
  <c r="N6817" i="3" s="1"/>
  <c r="M6884" i="3"/>
  <c r="N6884" i="3" s="1"/>
  <c r="M7685" i="3"/>
  <c r="N7685" i="3" s="1"/>
  <c r="M7686" i="3"/>
  <c r="N7686" i="3" s="1"/>
  <c r="M8475" i="3"/>
  <c r="N8475" i="3" s="1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M6364" i="3"/>
  <c r="N6364" i="3" s="1"/>
  <c r="M6365" i="3"/>
  <c r="N6365" i="3" s="1"/>
  <c r="M6366" i="3"/>
  <c r="N6366" i="3" s="1"/>
  <c r="M6367" i="3"/>
  <c r="N6367" i="3" s="1"/>
  <c r="M6368" i="3"/>
  <c r="N6368" i="3" s="1"/>
  <c r="M6369" i="3"/>
  <c r="N6369" i="3" s="1"/>
  <c r="M6370" i="3"/>
  <c r="N6370" i="3" s="1"/>
  <c r="M6371" i="3"/>
  <c r="N6371" i="3" s="1"/>
  <c r="M6372" i="3"/>
  <c r="N6372" i="3" s="1"/>
  <c r="M6373" i="3"/>
  <c r="N6373" i="3" s="1"/>
  <c r="M6374" i="3"/>
  <c r="N6374" i="3" s="1"/>
  <c r="M6375" i="3"/>
  <c r="N6375" i="3" s="1"/>
  <c r="M6376" i="3"/>
  <c r="N6376" i="3" s="1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M6377" i="3"/>
  <c r="N6377" i="3" s="1"/>
  <c r="M6378" i="3"/>
  <c r="N6378" i="3" s="1"/>
  <c r="M6379" i="3"/>
  <c r="N6379" i="3" s="1"/>
  <c r="M6380" i="3"/>
  <c r="N6380" i="3" s="1"/>
  <c r="M6381" i="3"/>
  <c r="N6381" i="3" s="1"/>
  <c r="M6382" i="3"/>
  <c r="N6382" i="3" s="1"/>
  <c r="M6383" i="3"/>
  <c r="N6383" i="3" s="1"/>
  <c r="M6384" i="3"/>
  <c r="N6384" i="3" s="1"/>
  <c r="M6385" i="3"/>
  <c r="N6385" i="3" s="1"/>
  <c r="M6386" i="3"/>
  <c r="N6386" i="3" s="1"/>
  <c r="M6387" i="3"/>
  <c r="N6387" i="3" s="1"/>
  <c r="M6388" i="3"/>
  <c r="N6388" i="3" s="1"/>
  <c r="M6389" i="3"/>
  <c r="N6389" i="3" s="1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M6390" i="3"/>
  <c r="N6390" i="3" s="1"/>
  <c r="M6391" i="3"/>
  <c r="N6391" i="3" s="1"/>
  <c r="M6392" i="3"/>
  <c r="N6392" i="3" s="1"/>
  <c r="M6393" i="3"/>
  <c r="N6393" i="3" s="1"/>
  <c r="M6394" i="3"/>
  <c r="N6394" i="3" s="1"/>
  <c r="M6395" i="3"/>
  <c r="N6395" i="3" s="1"/>
  <c r="M6396" i="3"/>
  <c r="N6396" i="3" s="1"/>
  <c r="M6397" i="3"/>
  <c r="N6397" i="3" s="1"/>
  <c r="M6398" i="3"/>
  <c r="N6398" i="3" s="1"/>
  <c r="M6399" i="3"/>
  <c r="N6399" i="3" s="1"/>
  <c r="M6400" i="3"/>
  <c r="N6400" i="3" s="1"/>
  <c r="M6401" i="3"/>
  <c r="N6401" i="3" s="1"/>
  <c r="M6402" i="3"/>
  <c r="N6402" i="3" s="1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M6403" i="3"/>
  <c r="N6403" i="3" s="1"/>
  <c r="M6404" i="3"/>
  <c r="N6404" i="3" s="1"/>
  <c r="M6405" i="3"/>
  <c r="N6405" i="3" s="1"/>
  <c r="M6406" i="3"/>
  <c r="N6406" i="3" s="1"/>
  <c r="M6407" i="3"/>
  <c r="N6407" i="3" s="1"/>
  <c r="M6408" i="3"/>
  <c r="N6408" i="3" s="1"/>
  <c r="M6409" i="3"/>
  <c r="N6409" i="3" s="1"/>
  <c r="M6410" i="3"/>
  <c r="N6410" i="3" s="1"/>
  <c r="M6411" i="3"/>
  <c r="N6411" i="3" s="1"/>
  <c r="M6412" i="3"/>
  <c r="N6412" i="3" s="1"/>
  <c r="M6413" i="3"/>
  <c r="N6413" i="3" s="1"/>
  <c r="M6414" i="3"/>
  <c r="N6414" i="3" s="1"/>
  <c r="M6415" i="3"/>
  <c r="N6415" i="3" s="1"/>
  <c r="O89" i="14"/>
  <c r="N89" i="14"/>
  <c r="M89" i="14"/>
  <c r="L89" i="14"/>
  <c r="K89" i="14"/>
  <c r="J89" i="14"/>
  <c r="I89" i="14"/>
  <c r="H89" i="14"/>
  <c r="G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A6273" i="3"/>
  <c r="B6273" i="3"/>
  <c r="F6273" i="3"/>
  <c r="G6273" i="3"/>
  <c r="H6273" i="3"/>
  <c r="J6273" i="3"/>
  <c r="K6273" i="3"/>
  <c r="M6273" i="3"/>
  <c r="N6273" i="3" s="1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M6295" i="3"/>
  <c r="N6295" i="3" s="1"/>
  <c r="M6296" i="3"/>
  <c r="N6296" i="3" s="1"/>
  <c r="M6297" i="3"/>
  <c r="N6297" i="3" s="1"/>
  <c r="M6298" i="3"/>
  <c r="N6298" i="3" s="1"/>
  <c r="M6299" i="3"/>
  <c r="N6299" i="3" s="1"/>
  <c r="M6300" i="3"/>
  <c r="N6300" i="3" s="1"/>
  <c r="M6301" i="3"/>
  <c r="N6301" i="3" s="1"/>
  <c r="M6302" i="3"/>
  <c r="N6302" i="3" s="1"/>
  <c r="M6303" i="3"/>
  <c r="N6303" i="3" s="1"/>
  <c r="M6304" i="3"/>
  <c r="N6304" i="3" s="1"/>
  <c r="M6305" i="3"/>
  <c r="N6305" i="3" s="1"/>
  <c r="M6306" i="3"/>
  <c r="N6306" i="3" s="1"/>
  <c r="M6307" i="3"/>
  <c r="N6307" i="3" s="1"/>
  <c r="M6308" i="3"/>
  <c r="N6308" i="3" s="1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M6309" i="3"/>
  <c r="N6309" i="3" s="1"/>
  <c r="M6310" i="3"/>
  <c r="N6310" i="3" s="1"/>
  <c r="M6311" i="3"/>
  <c r="N6311" i="3" s="1"/>
  <c r="M6312" i="3"/>
  <c r="N6312" i="3" s="1"/>
  <c r="M6313" i="3"/>
  <c r="N6313" i="3" s="1"/>
  <c r="M6314" i="3"/>
  <c r="N6314" i="3" s="1"/>
  <c r="M6315" i="3"/>
  <c r="N6315" i="3" s="1"/>
  <c r="M6316" i="3"/>
  <c r="N6316" i="3" s="1"/>
  <c r="M6317" i="3"/>
  <c r="N6317" i="3" s="1"/>
  <c r="M6318" i="3"/>
  <c r="N6318" i="3" s="1"/>
  <c r="M6319" i="3"/>
  <c r="N6319" i="3" s="1"/>
  <c r="M6320" i="3"/>
  <c r="N6320" i="3" s="1"/>
  <c r="M6321" i="3"/>
  <c r="N6321" i="3" s="1"/>
  <c r="M6322" i="3"/>
  <c r="N6322" i="3" s="1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M6323" i="3"/>
  <c r="N6323" i="3" s="1"/>
  <c r="M6324" i="3"/>
  <c r="N6324" i="3" s="1"/>
  <c r="M6325" i="3"/>
  <c r="N6325" i="3" s="1"/>
  <c r="M6326" i="3"/>
  <c r="N6326" i="3" s="1"/>
  <c r="M6327" i="3"/>
  <c r="N6327" i="3" s="1"/>
  <c r="M6328" i="3"/>
  <c r="N6328" i="3" s="1"/>
  <c r="M6329" i="3"/>
  <c r="N6329" i="3" s="1"/>
  <c r="M6330" i="3"/>
  <c r="N6330" i="3" s="1"/>
  <c r="M6331" i="3"/>
  <c r="N6331" i="3" s="1"/>
  <c r="M6332" i="3"/>
  <c r="N6332" i="3" s="1"/>
  <c r="M6333" i="3"/>
  <c r="N6333" i="3" s="1"/>
  <c r="M6334" i="3"/>
  <c r="N6334" i="3" s="1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M6335" i="3"/>
  <c r="N6335" i="3" s="1"/>
  <c r="M6336" i="3"/>
  <c r="N6336" i="3" s="1"/>
  <c r="M6337" i="3"/>
  <c r="N6337" i="3" s="1"/>
  <c r="M6338" i="3"/>
  <c r="N6338" i="3" s="1"/>
  <c r="M6339" i="3"/>
  <c r="N6339" i="3" s="1"/>
  <c r="M6340" i="3"/>
  <c r="N6340" i="3" s="1"/>
  <c r="M6341" i="3"/>
  <c r="N6341" i="3" s="1"/>
  <c r="M6342" i="3"/>
  <c r="N6342" i="3" s="1"/>
  <c r="M6343" i="3"/>
  <c r="N6343" i="3" s="1"/>
  <c r="M6344" i="3"/>
  <c r="N6344" i="3" s="1"/>
  <c r="M6345" i="3"/>
  <c r="N6345" i="3" s="1"/>
  <c r="M6346" i="3"/>
  <c r="N6346" i="3" s="1"/>
  <c r="M6347" i="3"/>
  <c r="N6347" i="3" s="1"/>
  <c r="M6348" i="3"/>
  <c r="N6348" i="3" s="1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M6349" i="3"/>
  <c r="N6349" i="3" s="1"/>
  <c r="M6350" i="3"/>
  <c r="N6350" i="3" s="1"/>
  <c r="M6351" i="3"/>
  <c r="N6351" i="3" s="1"/>
  <c r="M6352" i="3"/>
  <c r="N6352" i="3" s="1"/>
  <c r="M6353" i="3"/>
  <c r="N6353" i="3" s="1"/>
  <c r="M6354" i="3"/>
  <c r="N6354" i="3" s="1"/>
  <c r="M6355" i="3"/>
  <c r="N6355" i="3" s="1"/>
  <c r="M6356" i="3"/>
  <c r="N6356" i="3" s="1"/>
  <c r="M6357" i="3"/>
  <c r="N6357" i="3" s="1"/>
  <c r="M6358" i="3"/>
  <c r="N6358" i="3" s="1"/>
  <c r="M6359" i="3"/>
  <c r="N6359" i="3" s="1"/>
  <c r="M6360" i="3"/>
  <c r="N6360" i="3" s="1"/>
  <c r="M6361" i="3"/>
  <c r="N6361" i="3" s="1"/>
  <c r="M6362" i="3"/>
  <c r="N6362" i="3" s="1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M6235" i="3"/>
  <c r="N6235" i="3" s="1"/>
  <c r="M6236" i="3"/>
  <c r="N6236" i="3" s="1"/>
  <c r="M6237" i="3"/>
  <c r="N6237" i="3" s="1"/>
  <c r="M6238" i="3"/>
  <c r="N6238" i="3" s="1"/>
  <c r="M6239" i="3"/>
  <c r="N6239" i="3" s="1"/>
  <c r="M6240" i="3"/>
  <c r="N6240" i="3" s="1"/>
  <c r="M6241" i="3"/>
  <c r="N6241" i="3" s="1"/>
  <c r="M6242" i="3"/>
  <c r="N6242" i="3" s="1"/>
  <c r="M6243" i="3"/>
  <c r="N6243" i="3" s="1"/>
  <c r="M6244" i="3"/>
  <c r="N6244" i="3" s="1"/>
  <c r="M6245" i="3"/>
  <c r="N6245" i="3" s="1"/>
  <c r="M6246" i="3"/>
  <c r="N6246" i="3" s="1"/>
  <c r="M6247" i="3"/>
  <c r="N6247" i="3" s="1"/>
  <c r="M6248" i="3"/>
  <c r="N6248" i="3" s="1"/>
  <c r="M6249" i="3"/>
  <c r="N6249" i="3" s="1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M6250" i="3"/>
  <c r="N6250" i="3" s="1"/>
  <c r="M6251" i="3"/>
  <c r="N6251" i="3" s="1"/>
  <c r="M6252" i="3"/>
  <c r="N6252" i="3" s="1"/>
  <c r="M6253" i="3"/>
  <c r="N6253" i="3" s="1"/>
  <c r="M6254" i="3"/>
  <c r="N6254" i="3" s="1"/>
  <c r="M6255" i="3"/>
  <c r="N6255" i="3" s="1"/>
  <c r="M6256" i="3"/>
  <c r="N6256" i="3" s="1"/>
  <c r="M6257" i="3"/>
  <c r="N6257" i="3" s="1"/>
  <c r="M6258" i="3"/>
  <c r="N6258" i="3" s="1"/>
  <c r="M6259" i="3"/>
  <c r="N6259" i="3" s="1"/>
  <c r="M6260" i="3"/>
  <c r="N6260" i="3" s="1"/>
  <c r="M6261" i="3"/>
  <c r="N6261" i="3" s="1"/>
  <c r="M6262" i="3"/>
  <c r="N6262" i="3" s="1"/>
  <c r="M6263" i="3"/>
  <c r="N6263" i="3" s="1"/>
  <c r="M6264" i="3"/>
  <c r="N6264" i="3" s="1"/>
  <c r="A6265" i="3"/>
  <c r="A6266" i="3"/>
  <c r="A6267" i="3"/>
  <c r="A6268" i="3"/>
  <c r="A6269" i="3"/>
  <c r="A6270" i="3"/>
  <c r="A6271" i="3"/>
  <c r="A6272" i="3"/>
  <c r="A6274" i="3"/>
  <c r="A6275" i="3"/>
  <c r="A6276" i="3"/>
  <c r="A6277" i="3"/>
  <c r="A6278" i="3"/>
  <c r="A6279" i="3"/>
  <c r="B6265" i="3"/>
  <c r="B6266" i="3"/>
  <c r="B6267" i="3"/>
  <c r="B6268" i="3"/>
  <c r="B6269" i="3"/>
  <c r="B6270" i="3"/>
  <c r="B6271" i="3"/>
  <c r="B6272" i="3"/>
  <c r="B6274" i="3"/>
  <c r="B6275" i="3"/>
  <c r="B6276" i="3"/>
  <c r="B6277" i="3"/>
  <c r="B6278" i="3"/>
  <c r="B6279" i="3"/>
  <c r="F6265" i="3"/>
  <c r="F6266" i="3"/>
  <c r="F6267" i="3"/>
  <c r="F6268" i="3"/>
  <c r="F6269" i="3"/>
  <c r="F6270" i="3"/>
  <c r="F6271" i="3"/>
  <c r="F6272" i="3"/>
  <c r="F6274" i="3"/>
  <c r="F6275" i="3"/>
  <c r="F6276" i="3"/>
  <c r="F6277" i="3"/>
  <c r="F6278" i="3"/>
  <c r="F6279" i="3"/>
  <c r="G6265" i="3"/>
  <c r="G6266" i="3"/>
  <c r="G6267" i="3"/>
  <c r="G6268" i="3"/>
  <c r="G6269" i="3"/>
  <c r="G6270" i="3"/>
  <c r="G6271" i="3"/>
  <c r="G6272" i="3"/>
  <c r="G6274" i="3"/>
  <c r="G6275" i="3"/>
  <c r="G6276" i="3"/>
  <c r="G6277" i="3"/>
  <c r="G6278" i="3"/>
  <c r="G6279" i="3"/>
  <c r="H6265" i="3"/>
  <c r="H6266" i="3"/>
  <c r="H6267" i="3"/>
  <c r="H6268" i="3"/>
  <c r="H6269" i="3"/>
  <c r="H6270" i="3"/>
  <c r="H6271" i="3"/>
  <c r="H6272" i="3"/>
  <c r="H6274" i="3"/>
  <c r="H6275" i="3"/>
  <c r="H6276" i="3"/>
  <c r="H6277" i="3"/>
  <c r="H6278" i="3"/>
  <c r="H6279" i="3"/>
  <c r="J6265" i="3"/>
  <c r="J6266" i="3"/>
  <c r="J6267" i="3"/>
  <c r="J6268" i="3"/>
  <c r="J6269" i="3"/>
  <c r="J6270" i="3"/>
  <c r="J6271" i="3"/>
  <c r="J6272" i="3"/>
  <c r="J6274" i="3"/>
  <c r="J6275" i="3"/>
  <c r="J6276" i="3"/>
  <c r="J6277" i="3"/>
  <c r="J6278" i="3"/>
  <c r="J6279" i="3"/>
  <c r="K6265" i="3"/>
  <c r="K6266" i="3"/>
  <c r="K6267" i="3"/>
  <c r="K6268" i="3"/>
  <c r="K6269" i="3"/>
  <c r="K6270" i="3"/>
  <c r="K6271" i="3"/>
  <c r="K6272" i="3"/>
  <c r="K6274" i="3"/>
  <c r="K6275" i="3"/>
  <c r="K6276" i="3"/>
  <c r="K6277" i="3"/>
  <c r="K6278" i="3"/>
  <c r="K6279" i="3"/>
  <c r="M6265" i="3"/>
  <c r="N6265" i="3" s="1"/>
  <c r="M6266" i="3"/>
  <c r="N6266" i="3" s="1"/>
  <c r="M6267" i="3"/>
  <c r="N6267" i="3" s="1"/>
  <c r="M6268" i="3"/>
  <c r="N6268" i="3" s="1"/>
  <c r="M6269" i="3"/>
  <c r="N6269" i="3" s="1"/>
  <c r="M6270" i="3"/>
  <c r="N6270" i="3" s="1"/>
  <c r="M6271" i="3"/>
  <c r="N6271" i="3" s="1"/>
  <c r="M6272" i="3"/>
  <c r="N6272" i="3" s="1"/>
  <c r="M6274" i="3"/>
  <c r="N6274" i="3" s="1"/>
  <c r="M6275" i="3"/>
  <c r="N6275" i="3" s="1"/>
  <c r="M6276" i="3"/>
  <c r="N6276" i="3" s="1"/>
  <c r="M6277" i="3"/>
  <c r="N6277" i="3" s="1"/>
  <c r="M6278" i="3"/>
  <c r="N6278" i="3" s="1"/>
  <c r="M6279" i="3"/>
  <c r="N6279" i="3" s="1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M6280" i="3"/>
  <c r="N6280" i="3" s="1"/>
  <c r="M6281" i="3"/>
  <c r="N6281" i="3" s="1"/>
  <c r="M6282" i="3"/>
  <c r="N6282" i="3" s="1"/>
  <c r="M6283" i="3"/>
  <c r="N6283" i="3" s="1"/>
  <c r="M6284" i="3"/>
  <c r="N6284" i="3" s="1"/>
  <c r="M6285" i="3"/>
  <c r="N6285" i="3" s="1"/>
  <c r="M6286" i="3"/>
  <c r="N6286" i="3" s="1"/>
  <c r="M6287" i="3"/>
  <c r="N6287" i="3" s="1"/>
  <c r="M6288" i="3"/>
  <c r="N6288" i="3" s="1"/>
  <c r="M6289" i="3"/>
  <c r="N6289" i="3" s="1"/>
  <c r="M6290" i="3"/>
  <c r="N6290" i="3" s="1"/>
  <c r="M6291" i="3"/>
  <c r="N6291" i="3" s="1"/>
  <c r="M6292" i="3"/>
  <c r="N6292" i="3" s="1"/>
  <c r="M6293" i="3"/>
  <c r="N6293" i="3" s="1"/>
  <c r="M6294" i="3"/>
  <c r="N6294" i="3" s="1"/>
  <c r="A6223" i="3"/>
  <c r="A6224" i="3"/>
  <c r="A6225" i="3"/>
  <c r="A6226" i="3"/>
  <c r="A6227" i="3"/>
  <c r="A6228" i="3"/>
  <c r="A6229" i="3"/>
  <c r="A6230" i="3"/>
  <c r="A6231" i="3"/>
  <c r="B6223" i="3"/>
  <c r="B6224" i="3"/>
  <c r="B6225" i="3"/>
  <c r="B6226" i="3"/>
  <c r="B6227" i="3"/>
  <c r="B6228" i="3"/>
  <c r="B6229" i="3"/>
  <c r="B6230" i="3"/>
  <c r="B6231" i="3"/>
  <c r="F6223" i="3"/>
  <c r="F6224" i="3"/>
  <c r="F6225" i="3"/>
  <c r="F6226" i="3"/>
  <c r="F6227" i="3"/>
  <c r="F6228" i="3"/>
  <c r="F6229" i="3"/>
  <c r="F6230" i="3"/>
  <c r="F6231" i="3"/>
  <c r="G6223" i="3"/>
  <c r="G6224" i="3"/>
  <c r="G6225" i="3"/>
  <c r="G6226" i="3"/>
  <c r="G6227" i="3"/>
  <c r="G6228" i="3"/>
  <c r="G6229" i="3"/>
  <c r="G6230" i="3"/>
  <c r="G6231" i="3"/>
  <c r="H6223" i="3"/>
  <c r="H6224" i="3"/>
  <c r="H6225" i="3"/>
  <c r="H6226" i="3"/>
  <c r="H6227" i="3"/>
  <c r="H6228" i="3"/>
  <c r="H6229" i="3"/>
  <c r="H6230" i="3"/>
  <c r="H6231" i="3"/>
  <c r="J6223" i="3"/>
  <c r="J6224" i="3"/>
  <c r="J6225" i="3"/>
  <c r="J6226" i="3"/>
  <c r="J6227" i="3"/>
  <c r="J6228" i="3"/>
  <c r="J6229" i="3"/>
  <c r="J6230" i="3"/>
  <c r="J6231" i="3"/>
  <c r="K6223" i="3"/>
  <c r="K6224" i="3"/>
  <c r="K6225" i="3"/>
  <c r="K6226" i="3"/>
  <c r="K6227" i="3"/>
  <c r="K6228" i="3"/>
  <c r="K6229" i="3"/>
  <c r="K6230" i="3"/>
  <c r="K6231" i="3"/>
  <c r="M6223" i="3"/>
  <c r="N6223" i="3" s="1"/>
  <c r="M6224" i="3"/>
  <c r="N6224" i="3" s="1"/>
  <c r="M6225" i="3"/>
  <c r="N6225" i="3" s="1"/>
  <c r="M6226" i="3"/>
  <c r="N6226" i="3" s="1"/>
  <c r="M6227" i="3"/>
  <c r="N6227" i="3" s="1"/>
  <c r="M6228" i="3"/>
  <c r="N6228" i="3" s="1"/>
  <c r="M6229" i="3"/>
  <c r="N6229" i="3" s="1"/>
  <c r="M6230" i="3"/>
  <c r="N6230" i="3" s="1"/>
  <c r="M6231" i="3"/>
  <c r="N6231" i="3" s="1"/>
  <c r="A6232" i="3"/>
  <c r="A6233" i="3"/>
  <c r="A6234" i="3"/>
  <c r="A6363" i="3"/>
  <c r="A6416" i="3"/>
  <c r="A6417" i="3"/>
  <c r="A6418" i="3"/>
  <c r="A6419" i="3"/>
  <c r="A6420" i="3"/>
  <c r="B6232" i="3"/>
  <c r="B6233" i="3"/>
  <c r="B6234" i="3"/>
  <c r="B6363" i="3"/>
  <c r="B6416" i="3"/>
  <c r="B6417" i="3"/>
  <c r="B6418" i="3"/>
  <c r="B6419" i="3"/>
  <c r="B6420" i="3"/>
  <c r="F6232" i="3"/>
  <c r="F6233" i="3"/>
  <c r="F6234" i="3"/>
  <c r="F6363" i="3"/>
  <c r="F6416" i="3"/>
  <c r="F6417" i="3"/>
  <c r="F6418" i="3"/>
  <c r="F6419" i="3"/>
  <c r="F6420" i="3"/>
  <c r="G6232" i="3"/>
  <c r="G6233" i="3"/>
  <c r="G6234" i="3"/>
  <c r="G6363" i="3"/>
  <c r="G6416" i="3"/>
  <c r="G6417" i="3"/>
  <c r="G6418" i="3"/>
  <c r="G6419" i="3"/>
  <c r="G6420" i="3"/>
  <c r="H6232" i="3"/>
  <c r="H6233" i="3"/>
  <c r="H6234" i="3"/>
  <c r="H6363" i="3"/>
  <c r="H6416" i="3"/>
  <c r="H6417" i="3"/>
  <c r="H6418" i="3"/>
  <c r="H6419" i="3"/>
  <c r="H6420" i="3"/>
  <c r="J6232" i="3"/>
  <c r="J6233" i="3"/>
  <c r="J6234" i="3"/>
  <c r="J6363" i="3"/>
  <c r="J6416" i="3"/>
  <c r="J6417" i="3"/>
  <c r="J6418" i="3"/>
  <c r="J6419" i="3"/>
  <c r="J6420" i="3"/>
  <c r="K6232" i="3"/>
  <c r="K6233" i="3"/>
  <c r="K6234" i="3"/>
  <c r="K6363" i="3"/>
  <c r="K6416" i="3"/>
  <c r="K6417" i="3"/>
  <c r="K6418" i="3"/>
  <c r="K6419" i="3"/>
  <c r="K6420" i="3"/>
  <c r="M6232" i="3"/>
  <c r="N6232" i="3" s="1"/>
  <c r="M6233" i="3"/>
  <c r="N6233" i="3" s="1"/>
  <c r="M6234" i="3"/>
  <c r="N6234" i="3" s="1"/>
  <c r="M6363" i="3"/>
  <c r="N6363" i="3" s="1"/>
  <c r="M6416" i="3"/>
  <c r="N6416" i="3" s="1"/>
  <c r="M6417" i="3"/>
  <c r="N6417" i="3" s="1"/>
  <c r="M6418" i="3"/>
  <c r="N6418" i="3" s="1"/>
  <c r="M6419" i="3"/>
  <c r="N6419" i="3" s="1"/>
  <c r="M6420" i="3"/>
  <c r="N6420" i="3" s="1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M6207" i="3"/>
  <c r="N6207" i="3" s="1"/>
  <c r="M6208" i="3"/>
  <c r="N6208" i="3" s="1"/>
  <c r="M6209" i="3"/>
  <c r="N6209" i="3" s="1"/>
  <c r="M6210" i="3"/>
  <c r="N6210" i="3" s="1"/>
  <c r="M6211" i="3"/>
  <c r="N6211" i="3" s="1"/>
  <c r="M6212" i="3"/>
  <c r="N6212" i="3" s="1"/>
  <c r="M6213" i="3"/>
  <c r="N6213" i="3" s="1"/>
  <c r="M6214" i="3"/>
  <c r="N6214" i="3" s="1"/>
  <c r="M6215" i="3"/>
  <c r="N6215" i="3" s="1"/>
  <c r="M6216" i="3"/>
  <c r="N6216" i="3" s="1"/>
  <c r="M6217" i="3"/>
  <c r="N6217" i="3" s="1"/>
  <c r="M6218" i="3"/>
  <c r="N6218" i="3" s="1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M6176" i="3"/>
  <c r="N6176" i="3" s="1"/>
  <c r="M6177" i="3"/>
  <c r="N6177" i="3" s="1"/>
  <c r="M6178" i="3"/>
  <c r="N6178" i="3" s="1"/>
  <c r="M6179" i="3"/>
  <c r="N6179" i="3" s="1"/>
  <c r="M6180" i="3"/>
  <c r="N6180" i="3" s="1"/>
  <c r="M6181" i="3"/>
  <c r="N6181" i="3" s="1"/>
  <c r="M6182" i="3"/>
  <c r="N6182" i="3" s="1"/>
  <c r="M6183" i="3"/>
  <c r="N6183" i="3" s="1"/>
  <c r="M6184" i="3"/>
  <c r="N6184" i="3" s="1"/>
  <c r="M6185" i="3"/>
  <c r="N6185" i="3" s="1"/>
  <c r="M6186" i="3"/>
  <c r="N6186" i="3" s="1"/>
  <c r="M6187" i="3"/>
  <c r="N6187" i="3" s="1"/>
  <c r="M6188" i="3"/>
  <c r="N6188" i="3" s="1"/>
  <c r="M6189" i="3"/>
  <c r="N6189" i="3" s="1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M6190" i="3"/>
  <c r="N6190" i="3" s="1"/>
  <c r="M6191" i="3"/>
  <c r="N6191" i="3" s="1"/>
  <c r="M6192" i="3"/>
  <c r="N6192" i="3" s="1"/>
  <c r="M6193" i="3"/>
  <c r="N6193" i="3" s="1"/>
  <c r="M6194" i="3"/>
  <c r="N6194" i="3" s="1"/>
  <c r="M6195" i="3"/>
  <c r="N6195" i="3" s="1"/>
  <c r="M6196" i="3"/>
  <c r="N6196" i="3" s="1"/>
  <c r="M6197" i="3"/>
  <c r="N6197" i="3" s="1"/>
  <c r="M6198" i="3"/>
  <c r="N6198" i="3" s="1"/>
  <c r="M6199" i="3"/>
  <c r="N6199" i="3" s="1"/>
  <c r="M6200" i="3"/>
  <c r="N6200" i="3" s="1"/>
  <c r="M6201" i="3"/>
  <c r="N6201" i="3" s="1"/>
  <c r="M6202" i="3"/>
  <c r="N6202" i="3" s="1"/>
  <c r="M6203" i="3"/>
  <c r="N6203" i="3" s="1"/>
  <c r="P92" i="13"/>
  <c r="P88" i="13"/>
  <c r="P84" i="13"/>
  <c r="P77" i="13"/>
  <c r="P73" i="13"/>
  <c r="P61" i="13"/>
  <c r="P57" i="13"/>
  <c r="P53" i="13"/>
  <c r="P49" i="13"/>
  <c r="P36" i="13"/>
  <c r="P16" i="13"/>
  <c r="O94" i="13"/>
  <c r="N94" i="13"/>
  <c r="M94" i="13"/>
  <c r="L94" i="13"/>
  <c r="K94" i="13"/>
  <c r="J94" i="13"/>
  <c r="I94" i="13"/>
  <c r="H94" i="13"/>
  <c r="P93" i="13"/>
  <c r="P91" i="13"/>
  <c r="P90" i="13"/>
  <c r="P89" i="13"/>
  <c r="P87" i="13"/>
  <c r="P86" i="13"/>
  <c r="P85" i="13"/>
  <c r="P83" i="13"/>
  <c r="P82" i="13"/>
  <c r="P81" i="13"/>
  <c r="P80" i="13"/>
  <c r="P79" i="13"/>
  <c r="P78" i="13"/>
  <c r="P76" i="13"/>
  <c r="P75" i="13"/>
  <c r="P74" i="13"/>
  <c r="P72" i="13"/>
  <c r="P71" i="13"/>
  <c r="P70" i="13"/>
  <c r="P69" i="13"/>
  <c r="P68" i="13"/>
  <c r="P67" i="13"/>
  <c r="P66" i="13"/>
  <c r="P65" i="13"/>
  <c r="P64" i="13"/>
  <c r="P63" i="13"/>
  <c r="P62" i="13"/>
  <c r="P60" i="13"/>
  <c r="P59" i="13"/>
  <c r="P58" i="13"/>
  <c r="P56" i="13"/>
  <c r="P55" i="13"/>
  <c r="P54" i="13"/>
  <c r="P52" i="13"/>
  <c r="P51" i="13"/>
  <c r="P50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5" i="13"/>
  <c r="P14" i="13"/>
  <c r="P13" i="13"/>
  <c r="P12" i="13"/>
  <c r="P11" i="13"/>
  <c r="P10" i="13"/>
  <c r="P9" i="13"/>
  <c r="P8" i="13"/>
  <c r="P7" i="13"/>
  <c r="P6" i="13"/>
  <c r="P5" i="13"/>
  <c r="P94" i="13" l="1"/>
  <c r="P89" i="14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M6035" i="3"/>
  <c r="N6035" i="3" s="1"/>
  <c r="M6036" i="3"/>
  <c r="N6036" i="3" s="1"/>
  <c r="M6037" i="3"/>
  <c r="N6037" i="3" s="1"/>
  <c r="M6038" i="3"/>
  <c r="M6039" i="3"/>
  <c r="N6039" i="3" s="1"/>
  <c r="M6040" i="3"/>
  <c r="N6040" i="3" s="1"/>
  <c r="M6041" i="3"/>
  <c r="N6041" i="3" s="1"/>
  <c r="M6042" i="3"/>
  <c r="N6042" i="3" s="1"/>
  <c r="M6043" i="3"/>
  <c r="N6043" i="3" s="1"/>
  <c r="M6044" i="3"/>
  <c r="N6044" i="3" s="1"/>
  <c r="M6045" i="3"/>
  <c r="N6045" i="3" s="1"/>
  <c r="M6046" i="3"/>
  <c r="N6046" i="3" s="1"/>
  <c r="M6047" i="3"/>
  <c r="N6047" i="3" s="1"/>
  <c r="M6048" i="3"/>
  <c r="N6048" i="3" s="1"/>
  <c r="M6049" i="3"/>
  <c r="N6049" i="3" s="1"/>
  <c r="M6050" i="3"/>
  <c r="N6050" i="3" s="1"/>
  <c r="M6051" i="3"/>
  <c r="N6051" i="3" s="1"/>
  <c r="M6052" i="3"/>
  <c r="N6052" i="3" s="1"/>
  <c r="M6053" i="3"/>
  <c r="N6053" i="3" s="1"/>
  <c r="M6054" i="3"/>
  <c r="N6054" i="3" s="1"/>
  <c r="M6055" i="3"/>
  <c r="N6055" i="3" s="1"/>
  <c r="M6056" i="3"/>
  <c r="N6056" i="3" s="1"/>
  <c r="M6057" i="3"/>
  <c r="N6057" i="3" s="1"/>
  <c r="M6058" i="3"/>
  <c r="N6058" i="3" s="1"/>
  <c r="M6059" i="3"/>
  <c r="N6059" i="3" s="1"/>
  <c r="M6060" i="3"/>
  <c r="N6060" i="3" s="1"/>
  <c r="M6061" i="3"/>
  <c r="N6061" i="3" s="1"/>
  <c r="M6062" i="3"/>
  <c r="N6062" i="3" s="1"/>
  <c r="M6063" i="3"/>
  <c r="N6063" i="3" s="1"/>
  <c r="M6064" i="3"/>
  <c r="N6064" i="3" s="1"/>
  <c r="M6065" i="3"/>
  <c r="N6065" i="3" s="1"/>
  <c r="M6066" i="3"/>
  <c r="N6066" i="3" s="1"/>
  <c r="M6067" i="3"/>
  <c r="N6067" i="3" s="1"/>
  <c r="M6068" i="3"/>
  <c r="N6068" i="3" s="1"/>
  <c r="M6069" i="3"/>
  <c r="N6069" i="3" s="1"/>
  <c r="M6070" i="3"/>
  <c r="N6070" i="3" s="1"/>
  <c r="M6071" i="3"/>
  <c r="N6071" i="3" s="1"/>
  <c r="M6072" i="3"/>
  <c r="N6072" i="3" s="1"/>
  <c r="M6073" i="3"/>
  <c r="N6073" i="3" s="1"/>
  <c r="M6074" i="3"/>
  <c r="N6074" i="3" s="1"/>
  <c r="M6075" i="3"/>
  <c r="N6075" i="3" s="1"/>
  <c r="M6076" i="3"/>
  <c r="N6076" i="3" s="1"/>
  <c r="M6077" i="3"/>
  <c r="N6077" i="3" s="1"/>
  <c r="M6078" i="3"/>
  <c r="N6078" i="3" s="1"/>
  <c r="M6079" i="3"/>
  <c r="N6079" i="3" s="1"/>
  <c r="M6080" i="3"/>
  <c r="N6080" i="3" s="1"/>
  <c r="M6081" i="3"/>
  <c r="N6081" i="3" s="1"/>
  <c r="M6082" i="3"/>
  <c r="N6082" i="3" s="1"/>
  <c r="M6083" i="3"/>
  <c r="N6083" i="3" s="1"/>
  <c r="M6084" i="3"/>
  <c r="N6084" i="3" s="1"/>
  <c r="M6085" i="3"/>
  <c r="N6085" i="3" s="1"/>
  <c r="N6038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M6086" i="3"/>
  <c r="N6086" i="3" s="1"/>
  <c r="M6087" i="3"/>
  <c r="N6087" i="3" s="1"/>
  <c r="M6088" i="3"/>
  <c r="N6088" i="3" s="1"/>
  <c r="M6089" i="3"/>
  <c r="N6089" i="3" s="1"/>
  <c r="M6090" i="3"/>
  <c r="N6090" i="3" s="1"/>
  <c r="M6091" i="3"/>
  <c r="N6091" i="3" s="1"/>
  <c r="M6092" i="3"/>
  <c r="N6092" i="3" s="1"/>
  <c r="M6093" i="3"/>
  <c r="N6093" i="3" s="1"/>
  <c r="M6094" i="3"/>
  <c r="N6094" i="3" s="1"/>
  <c r="M6095" i="3"/>
  <c r="N6095" i="3" s="1"/>
  <c r="M6096" i="3"/>
  <c r="N6096" i="3" s="1"/>
  <c r="M6097" i="3"/>
  <c r="N6097" i="3" s="1"/>
  <c r="M6098" i="3"/>
  <c r="N6098" i="3" s="1"/>
  <c r="M6099" i="3"/>
  <c r="N6099" i="3" s="1"/>
  <c r="M6100" i="3"/>
  <c r="N6100" i="3" s="1"/>
  <c r="M6101" i="3"/>
  <c r="N6101" i="3" s="1"/>
  <c r="M6102" i="3"/>
  <c r="N6102" i="3" s="1"/>
  <c r="M6103" i="3"/>
  <c r="N6103" i="3" s="1"/>
  <c r="M6104" i="3"/>
  <c r="N6104" i="3" s="1"/>
  <c r="M6105" i="3"/>
  <c r="N6105" i="3" s="1"/>
  <c r="M6106" i="3"/>
  <c r="N6106" i="3" s="1"/>
  <c r="M6107" i="3"/>
  <c r="N6107" i="3" s="1"/>
  <c r="M6108" i="3"/>
  <c r="N6108" i="3" s="1"/>
  <c r="M6109" i="3"/>
  <c r="N6109" i="3" s="1"/>
  <c r="M6110" i="3"/>
  <c r="N6110" i="3" s="1"/>
  <c r="M6111" i="3"/>
  <c r="N6111" i="3" s="1"/>
  <c r="M6112" i="3"/>
  <c r="N6112" i="3" s="1"/>
  <c r="M6113" i="3"/>
  <c r="N6113" i="3" s="1"/>
  <c r="M6114" i="3"/>
  <c r="N6114" i="3" s="1"/>
  <c r="M6115" i="3"/>
  <c r="N6115" i="3" s="1"/>
  <c r="M6116" i="3"/>
  <c r="N6116" i="3" s="1"/>
  <c r="M6117" i="3"/>
  <c r="N6117" i="3" s="1"/>
  <c r="M6118" i="3"/>
  <c r="N6118" i="3" s="1"/>
  <c r="M6119" i="3"/>
  <c r="N6119" i="3" s="1"/>
  <c r="M6120" i="3"/>
  <c r="N6120" i="3" s="1"/>
  <c r="M6121" i="3"/>
  <c r="N6121" i="3" s="1"/>
  <c r="M6122" i="3"/>
  <c r="N6122" i="3" s="1"/>
  <c r="M6123" i="3"/>
  <c r="N6123" i="3" s="1"/>
  <c r="M6124" i="3"/>
  <c r="N6124" i="3" s="1"/>
  <c r="M6125" i="3"/>
  <c r="N6125" i="3" s="1"/>
  <c r="M6126" i="3"/>
  <c r="N6126" i="3" s="1"/>
  <c r="M6127" i="3"/>
  <c r="N6127" i="3" s="1"/>
  <c r="M6128" i="3"/>
  <c r="N6128" i="3" s="1"/>
  <c r="M6129" i="3"/>
  <c r="N6129" i="3" s="1"/>
  <c r="M6130" i="3"/>
  <c r="N6130" i="3" s="1"/>
  <c r="M6131" i="3"/>
  <c r="N6131" i="3" s="1"/>
  <c r="M6132" i="3"/>
  <c r="N6132" i="3" s="1"/>
  <c r="M6133" i="3"/>
  <c r="N6133" i="3" s="1"/>
  <c r="M6134" i="3"/>
  <c r="N6134" i="3" s="1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M6135" i="3"/>
  <c r="N6135" i="3" s="1"/>
  <c r="M6136" i="3"/>
  <c r="M6137" i="3"/>
  <c r="N6137" i="3" s="1"/>
  <c r="M6138" i="3"/>
  <c r="N6138" i="3" s="1"/>
  <c r="M6139" i="3"/>
  <c r="N6139" i="3" s="1"/>
  <c r="M6140" i="3"/>
  <c r="N6140" i="3" s="1"/>
  <c r="M6141" i="3"/>
  <c r="N6141" i="3" s="1"/>
  <c r="M6142" i="3"/>
  <c r="N6142" i="3" s="1"/>
  <c r="M6143" i="3"/>
  <c r="N6143" i="3" s="1"/>
  <c r="M6144" i="3"/>
  <c r="N6144" i="3" s="1"/>
  <c r="M6145" i="3"/>
  <c r="N6145" i="3" s="1"/>
  <c r="M6146" i="3"/>
  <c r="N6146" i="3" s="1"/>
  <c r="M6147" i="3"/>
  <c r="N6147" i="3" s="1"/>
  <c r="M6148" i="3"/>
  <c r="N6148" i="3" s="1"/>
  <c r="M6149" i="3"/>
  <c r="N6149" i="3" s="1"/>
  <c r="M6150" i="3"/>
  <c r="N6150" i="3" s="1"/>
  <c r="M6151" i="3"/>
  <c r="N6151" i="3" s="1"/>
  <c r="M6152" i="3"/>
  <c r="N6152" i="3" s="1"/>
  <c r="M6153" i="3"/>
  <c r="N6153" i="3" s="1"/>
  <c r="M6154" i="3"/>
  <c r="N6154" i="3" s="1"/>
  <c r="M6155" i="3"/>
  <c r="N6155" i="3" s="1"/>
  <c r="M6156" i="3"/>
  <c r="N6156" i="3" s="1"/>
  <c r="M6157" i="3"/>
  <c r="N6157" i="3" s="1"/>
  <c r="M6158" i="3"/>
  <c r="N6158" i="3" s="1"/>
  <c r="M6159" i="3"/>
  <c r="N6159" i="3" s="1"/>
  <c r="N6136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M6160" i="3"/>
  <c r="N6160" i="3" s="1"/>
  <c r="M6161" i="3"/>
  <c r="M6162" i="3"/>
  <c r="M6163" i="3"/>
  <c r="N6163" i="3" s="1"/>
  <c r="M6164" i="3"/>
  <c r="N6164" i="3" s="1"/>
  <c r="M6165" i="3"/>
  <c r="N6165" i="3" s="1"/>
  <c r="M6166" i="3"/>
  <c r="N6166" i="3" s="1"/>
  <c r="M6167" i="3"/>
  <c r="N6167" i="3" s="1"/>
  <c r="M6168" i="3"/>
  <c r="N6168" i="3" s="1"/>
  <c r="M6169" i="3"/>
  <c r="N6169" i="3" s="1"/>
  <c r="M6170" i="3"/>
  <c r="N6170" i="3" s="1"/>
  <c r="M6171" i="3"/>
  <c r="N6171" i="3" s="1"/>
  <c r="M6172" i="3"/>
  <c r="N6172" i="3" s="1"/>
  <c r="N6161" i="3"/>
  <c r="N616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M5993" i="3"/>
  <c r="M5994" i="3"/>
  <c r="M5995" i="3"/>
  <c r="M5996" i="3"/>
  <c r="M5997" i="3"/>
  <c r="M5998" i="3"/>
  <c r="M5999" i="3"/>
  <c r="M6000" i="3"/>
  <c r="M6001" i="3"/>
  <c r="N6001" i="3" s="1"/>
  <c r="M6002" i="3"/>
  <c r="N6002" i="3" s="1"/>
  <c r="M6003" i="3"/>
  <c r="N6003" i="3" s="1"/>
  <c r="M6004" i="3"/>
  <c r="N6004" i="3" s="1"/>
  <c r="N5993" i="3"/>
  <c r="N5994" i="3"/>
  <c r="N5995" i="3"/>
  <c r="N5996" i="3"/>
  <c r="N5997" i="3"/>
  <c r="N5998" i="3"/>
  <c r="N5999" i="3"/>
  <c r="N6000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M6005" i="3"/>
  <c r="M6006" i="3"/>
  <c r="M6007" i="3"/>
  <c r="M6008" i="3"/>
  <c r="M6009" i="3"/>
  <c r="M6010" i="3"/>
  <c r="M6011" i="3"/>
  <c r="M6012" i="3"/>
  <c r="N6012" i="3" s="1"/>
  <c r="M6013" i="3"/>
  <c r="N6013" i="3" s="1"/>
  <c r="M6014" i="3"/>
  <c r="N6014" i="3" s="1"/>
  <c r="M6015" i="3"/>
  <c r="N6015" i="3" s="1"/>
  <c r="M6016" i="3"/>
  <c r="N6016" i="3" s="1"/>
  <c r="N6005" i="3"/>
  <c r="N6006" i="3"/>
  <c r="N6007" i="3"/>
  <c r="N6008" i="3"/>
  <c r="N6009" i="3"/>
  <c r="N6010" i="3"/>
  <c r="N6011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M6017" i="3"/>
  <c r="M6018" i="3"/>
  <c r="M6019" i="3"/>
  <c r="N6019" i="3" s="1"/>
  <c r="M6020" i="3"/>
  <c r="N6020" i="3" s="1"/>
  <c r="M6021" i="3"/>
  <c r="N6021" i="3" s="1"/>
  <c r="M6022" i="3"/>
  <c r="N6022" i="3" s="1"/>
  <c r="M6023" i="3"/>
  <c r="N6023" i="3" s="1"/>
  <c r="M6024" i="3"/>
  <c r="N6024" i="3" s="1"/>
  <c r="M6025" i="3"/>
  <c r="N6025" i="3" s="1"/>
  <c r="M6026" i="3"/>
  <c r="N6026" i="3" s="1"/>
  <c r="M6027" i="3"/>
  <c r="N6027" i="3" s="1"/>
  <c r="M6028" i="3"/>
  <c r="N6028" i="3" s="1"/>
  <c r="N6017" i="3"/>
  <c r="N6018" i="3"/>
  <c r="A6029" i="3"/>
  <c r="A6030" i="3"/>
  <c r="A6031" i="3"/>
  <c r="A6032" i="3"/>
  <c r="A6033" i="3"/>
  <c r="A6034" i="3"/>
  <c r="A6173" i="3"/>
  <c r="A6174" i="3"/>
  <c r="A6175" i="3"/>
  <c r="A6204" i="3"/>
  <c r="A6205" i="3"/>
  <c r="A6206" i="3"/>
  <c r="B6029" i="3"/>
  <c r="B6030" i="3"/>
  <c r="B6031" i="3"/>
  <c r="B6032" i="3"/>
  <c r="B6033" i="3"/>
  <c r="B6034" i="3"/>
  <c r="B6173" i="3"/>
  <c r="B6174" i="3"/>
  <c r="B6175" i="3"/>
  <c r="B6204" i="3"/>
  <c r="B6205" i="3"/>
  <c r="B6206" i="3"/>
  <c r="F6029" i="3"/>
  <c r="F6030" i="3"/>
  <c r="F6031" i="3"/>
  <c r="F6032" i="3"/>
  <c r="F6033" i="3"/>
  <c r="F6034" i="3"/>
  <c r="F6173" i="3"/>
  <c r="F6174" i="3"/>
  <c r="F6175" i="3"/>
  <c r="F6204" i="3"/>
  <c r="F6205" i="3"/>
  <c r="F6206" i="3"/>
  <c r="G6029" i="3"/>
  <c r="G6030" i="3"/>
  <c r="G6031" i="3"/>
  <c r="G6032" i="3"/>
  <c r="G6033" i="3"/>
  <c r="G6034" i="3"/>
  <c r="G6173" i="3"/>
  <c r="G6174" i="3"/>
  <c r="G6175" i="3"/>
  <c r="G6204" i="3"/>
  <c r="G6205" i="3"/>
  <c r="G6206" i="3"/>
  <c r="H6029" i="3"/>
  <c r="H6030" i="3"/>
  <c r="H6031" i="3"/>
  <c r="H6032" i="3"/>
  <c r="H6033" i="3"/>
  <c r="H6034" i="3"/>
  <c r="H6173" i="3"/>
  <c r="H6174" i="3"/>
  <c r="H6175" i="3"/>
  <c r="H6204" i="3"/>
  <c r="H6205" i="3"/>
  <c r="H6206" i="3"/>
  <c r="J6029" i="3"/>
  <c r="J6030" i="3"/>
  <c r="J6031" i="3"/>
  <c r="J6032" i="3"/>
  <c r="J6033" i="3"/>
  <c r="J6034" i="3"/>
  <c r="J6173" i="3"/>
  <c r="J6174" i="3"/>
  <c r="J6175" i="3"/>
  <c r="J6204" i="3"/>
  <c r="J6205" i="3"/>
  <c r="J6206" i="3"/>
  <c r="K6029" i="3"/>
  <c r="K6030" i="3"/>
  <c r="K6031" i="3"/>
  <c r="K6032" i="3"/>
  <c r="K6033" i="3"/>
  <c r="K6034" i="3"/>
  <c r="K6173" i="3"/>
  <c r="K6174" i="3"/>
  <c r="K6175" i="3"/>
  <c r="K6204" i="3"/>
  <c r="K6205" i="3"/>
  <c r="K6206" i="3"/>
  <c r="M6029" i="3"/>
  <c r="M6030" i="3"/>
  <c r="M6031" i="3"/>
  <c r="M6032" i="3"/>
  <c r="M6033" i="3"/>
  <c r="M6034" i="3"/>
  <c r="M6173" i="3"/>
  <c r="M6174" i="3"/>
  <c r="M6175" i="3"/>
  <c r="M6204" i="3"/>
  <c r="M6205" i="3"/>
  <c r="N6205" i="3" s="1"/>
  <c r="M6206" i="3"/>
  <c r="N6206" i="3" s="1"/>
  <c r="N6029" i="3"/>
  <c r="N6030" i="3"/>
  <c r="N6031" i="3"/>
  <c r="N6032" i="3"/>
  <c r="N6033" i="3"/>
  <c r="N6034" i="3"/>
  <c r="N6173" i="3"/>
  <c r="N6174" i="3"/>
  <c r="N6175" i="3"/>
  <c r="N6204" i="3"/>
  <c r="F5920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M5945" i="3"/>
  <c r="M5946" i="3"/>
  <c r="M5947" i="3"/>
  <c r="M5948" i="3"/>
  <c r="M5949" i="3"/>
  <c r="M5950" i="3"/>
  <c r="M5951" i="3"/>
  <c r="M5952" i="3"/>
  <c r="M5953" i="3"/>
  <c r="M5954" i="3"/>
  <c r="N5954" i="3" s="1"/>
  <c r="M5955" i="3"/>
  <c r="N5955" i="3" s="1"/>
  <c r="M5956" i="3"/>
  <c r="N5956" i="3" s="1"/>
  <c r="N5945" i="3"/>
  <c r="N5946" i="3"/>
  <c r="N5947" i="3"/>
  <c r="N5948" i="3"/>
  <c r="N5949" i="3"/>
  <c r="N5950" i="3"/>
  <c r="N5951" i="3"/>
  <c r="N5952" i="3"/>
  <c r="N5953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M5957" i="3"/>
  <c r="M5958" i="3"/>
  <c r="M5959" i="3"/>
  <c r="M5960" i="3"/>
  <c r="M5961" i="3"/>
  <c r="M5962" i="3"/>
  <c r="M5963" i="3"/>
  <c r="M5964" i="3"/>
  <c r="N5964" i="3" s="1"/>
  <c r="M5965" i="3"/>
  <c r="N5965" i="3" s="1"/>
  <c r="M5966" i="3"/>
  <c r="N5966" i="3" s="1"/>
  <c r="M5967" i="3"/>
  <c r="N5967" i="3" s="1"/>
  <c r="M5968" i="3"/>
  <c r="N5957" i="3"/>
  <c r="N5958" i="3"/>
  <c r="N5959" i="3"/>
  <c r="N5960" i="3"/>
  <c r="N5961" i="3"/>
  <c r="N5962" i="3"/>
  <c r="N5963" i="3"/>
  <c r="N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M5969" i="3"/>
  <c r="M5970" i="3"/>
  <c r="M5971" i="3"/>
  <c r="M5972" i="3"/>
  <c r="M5973" i="3"/>
  <c r="M5974" i="3"/>
  <c r="M5975" i="3"/>
  <c r="M5976" i="3"/>
  <c r="M5977" i="3"/>
  <c r="M5978" i="3"/>
  <c r="N5978" i="3" s="1"/>
  <c r="M5979" i="3"/>
  <c r="N5979" i="3" s="1"/>
  <c r="M5980" i="3"/>
  <c r="N5980" i="3" s="1"/>
  <c r="N5969" i="3"/>
  <c r="N5970" i="3"/>
  <c r="N5971" i="3"/>
  <c r="N5972" i="3"/>
  <c r="N5973" i="3"/>
  <c r="N5974" i="3"/>
  <c r="N5975" i="3"/>
  <c r="N5976" i="3"/>
  <c r="N5977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M5981" i="3"/>
  <c r="M5982" i="3"/>
  <c r="M5983" i="3"/>
  <c r="M5984" i="3"/>
  <c r="M5985" i="3"/>
  <c r="M5986" i="3"/>
  <c r="M5987" i="3"/>
  <c r="M5988" i="3"/>
  <c r="M5989" i="3"/>
  <c r="N5989" i="3" s="1"/>
  <c r="M5990" i="3"/>
  <c r="N5990" i="3" s="1"/>
  <c r="M5991" i="3"/>
  <c r="N5991" i="3" s="1"/>
  <c r="M5992" i="3"/>
  <c r="N5992" i="3" s="1"/>
  <c r="N5981" i="3"/>
  <c r="N5982" i="3"/>
  <c r="N5983" i="3"/>
  <c r="N5984" i="3"/>
  <c r="N5985" i="3"/>
  <c r="N5986" i="3"/>
  <c r="N5987" i="3"/>
  <c r="N5988" i="3"/>
  <c r="A5893" i="3"/>
  <c r="A5894" i="3"/>
  <c r="A5895" i="3"/>
  <c r="A5896" i="3"/>
  <c r="A5897" i="3"/>
  <c r="A5898" i="3"/>
  <c r="A5899" i="3"/>
  <c r="A5900" i="3"/>
  <c r="A5901" i="3"/>
  <c r="A5902" i="3"/>
  <c r="A5903" i="3"/>
  <c r="B5893" i="3"/>
  <c r="B5894" i="3"/>
  <c r="B5895" i="3"/>
  <c r="B5896" i="3"/>
  <c r="B5897" i="3"/>
  <c r="B5898" i="3"/>
  <c r="B5899" i="3"/>
  <c r="B5900" i="3"/>
  <c r="B5901" i="3"/>
  <c r="B5902" i="3"/>
  <c r="B5903" i="3"/>
  <c r="F5893" i="3"/>
  <c r="F5894" i="3"/>
  <c r="F5895" i="3"/>
  <c r="F5896" i="3"/>
  <c r="F5897" i="3"/>
  <c r="F5898" i="3"/>
  <c r="F5899" i="3"/>
  <c r="F5900" i="3"/>
  <c r="F5901" i="3"/>
  <c r="F5902" i="3"/>
  <c r="F5903" i="3"/>
  <c r="G5893" i="3"/>
  <c r="G5894" i="3"/>
  <c r="G5895" i="3"/>
  <c r="G5896" i="3"/>
  <c r="G5897" i="3"/>
  <c r="G5898" i="3"/>
  <c r="G5899" i="3"/>
  <c r="G5900" i="3"/>
  <c r="G5901" i="3"/>
  <c r="G5902" i="3"/>
  <c r="G5903" i="3"/>
  <c r="H5893" i="3"/>
  <c r="H5894" i="3"/>
  <c r="H5895" i="3"/>
  <c r="H5896" i="3"/>
  <c r="H5897" i="3"/>
  <c r="H5898" i="3"/>
  <c r="H5899" i="3"/>
  <c r="H5900" i="3"/>
  <c r="H5901" i="3"/>
  <c r="H5902" i="3"/>
  <c r="H5903" i="3"/>
  <c r="J5893" i="3"/>
  <c r="J5894" i="3"/>
  <c r="J5895" i="3"/>
  <c r="J5896" i="3"/>
  <c r="J5897" i="3"/>
  <c r="J5898" i="3"/>
  <c r="J5899" i="3"/>
  <c r="J5900" i="3"/>
  <c r="J5901" i="3"/>
  <c r="J5902" i="3"/>
  <c r="J5903" i="3"/>
  <c r="K5893" i="3"/>
  <c r="K5894" i="3"/>
  <c r="K5895" i="3"/>
  <c r="K5896" i="3"/>
  <c r="K5897" i="3"/>
  <c r="K5898" i="3"/>
  <c r="K5899" i="3"/>
  <c r="K5900" i="3"/>
  <c r="K5901" i="3"/>
  <c r="K5902" i="3"/>
  <c r="K5903" i="3"/>
  <c r="M5893" i="3"/>
  <c r="N5893" i="3" s="1"/>
  <c r="M5894" i="3"/>
  <c r="N5894" i="3" s="1"/>
  <c r="M5895" i="3"/>
  <c r="N5895" i="3" s="1"/>
  <c r="M5896" i="3"/>
  <c r="N5896" i="3" s="1"/>
  <c r="M5897" i="3"/>
  <c r="N5897" i="3" s="1"/>
  <c r="M5898" i="3"/>
  <c r="N5898" i="3" s="1"/>
  <c r="M5899" i="3"/>
  <c r="N5899" i="3" s="1"/>
  <c r="M5900" i="3"/>
  <c r="N5900" i="3" s="1"/>
  <c r="M5901" i="3"/>
  <c r="N5901" i="3" s="1"/>
  <c r="M5902" i="3"/>
  <c r="N5902" i="3" s="1"/>
  <c r="M5903" i="3"/>
  <c r="N5903" i="3" s="1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M5904" i="3"/>
  <c r="N5904" i="3" s="1"/>
  <c r="M5905" i="3"/>
  <c r="M5906" i="3"/>
  <c r="M5907" i="3"/>
  <c r="M5908" i="3"/>
  <c r="N5908" i="3" s="1"/>
  <c r="M5909" i="3"/>
  <c r="N5909" i="3" s="1"/>
  <c r="M5910" i="3"/>
  <c r="N5910" i="3" s="1"/>
  <c r="M5911" i="3"/>
  <c r="N5911" i="3" s="1"/>
  <c r="M5912" i="3"/>
  <c r="N5912" i="3" s="1"/>
  <c r="M5913" i="3"/>
  <c r="N5913" i="3" s="1"/>
  <c r="M5914" i="3"/>
  <c r="N5914" i="3" s="1"/>
  <c r="M5915" i="3"/>
  <c r="N5915" i="3" s="1"/>
  <c r="M5916" i="3"/>
  <c r="N5916" i="3" s="1"/>
  <c r="N5905" i="3"/>
  <c r="N5906" i="3"/>
  <c r="N5907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F5917" i="3"/>
  <c r="F5918" i="3"/>
  <c r="F5919" i="3"/>
  <c r="F5921" i="3"/>
  <c r="F5922" i="3"/>
  <c r="F5923" i="3"/>
  <c r="F5924" i="3"/>
  <c r="F5925" i="3"/>
  <c r="F5926" i="3"/>
  <c r="F5927" i="3"/>
  <c r="F5928" i="3"/>
  <c r="F5929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M5917" i="3"/>
  <c r="N5917" i="3" s="1"/>
  <c r="M5918" i="3"/>
  <c r="N5918" i="3" s="1"/>
  <c r="M5919" i="3"/>
  <c r="N5919" i="3" s="1"/>
  <c r="M5920" i="3"/>
  <c r="N5920" i="3" s="1"/>
  <c r="M5921" i="3"/>
  <c r="N5921" i="3" s="1"/>
  <c r="M5922" i="3"/>
  <c r="N5922" i="3" s="1"/>
  <c r="M5923" i="3"/>
  <c r="N5923" i="3" s="1"/>
  <c r="M5924" i="3"/>
  <c r="N5924" i="3" s="1"/>
  <c r="M5925" i="3"/>
  <c r="N5925" i="3" s="1"/>
  <c r="M5926" i="3"/>
  <c r="N5926" i="3" s="1"/>
  <c r="M5927" i="3"/>
  <c r="N5927" i="3" s="1"/>
  <c r="M5928" i="3"/>
  <c r="N5928" i="3" s="1"/>
  <c r="M5929" i="3"/>
  <c r="N5929" i="3" s="1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M5930" i="3"/>
  <c r="N5930" i="3" s="1"/>
  <c r="M5931" i="3"/>
  <c r="N5931" i="3" s="1"/>
  <c r="M5932" i="3"/>
  <c r="N5932" i="3" s="1"/>
  <c r="M5933" i="3"/>
  <c r="N5933" i="3" s="1"/>
  <c r="M5934" i="3"/>
  <c r="N5934" i="3" s="1"/>
  <c r="M5935" i="3"/>
  <c r="N5935" i="3" s="1"/>
  <c r="M5936" i="3"/>
  <c r="N5936" i="3" s="1"/>
  <c r="M5937" i="3"/>
  <c r="N5937" i="3" s="1"/>
  <c r="M5938" i="3"/>
  <c r="N5938" i="3" s="1"/>
  <c r="M5939" i="3"/>
  <c r="N5939" i="3" s="1"/>
  <c r="M5940" i="3"/>
  <c r="N5940" i="3" s="1"/>
  <c r="M5941" i="3"/>
  <c r="N5941" i="3" s="1"/>
  <c r="M5942" i="3"/>
  <c r="N5942" i="3" s="1"/>
  <c r="L84" i="12"/>
  <c r="H84" i="12"/>
  <c r="I84" i="12"/>
  <c r="J84" i="12"/>
  <c r="K84" i="12"/>
  <c r="M84" i="12"/>
  <c r="N84" i="12"/>
  <c r="O84" i="12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M5879" i="3"/>
  <c r="N5879" i="3" s="1"/>
  <c r="M5880" i="3"/>
  <c r="N5880" i="3" s="1"/>
  <c r="M5881" i="3"/>
  <c r="M5882" i="3"/>
  <c r="N5882" i="3" s="1"/>
  <c r="M5883" i="3"/>
  <c r="N5883" i="3" s="1"/>
  <c r="M5884" i="3"/>
  <c r="N5884" i="3" s="1"/>
  <c r="M5885" i="3"/>
  <c r="N5885" i="3" s="1"/>
  <c r="M5886" i="3"/>
  <c r="N5886" i="3" s="1"/>
  <c r="M5887" i="3"/>
  <c r="N5887" i="3" s="1"/>
  <c r="M5888" i="3"/>
  <c r="N5888" i="3" s="1"/>
  <c r="M5889" i="3"/>
  <c r="N5889" i="3" s="1"/>
  <c r="M5890" i="3"/>
  <c r="N5890" i="3" s="1"/>
  <c r="M5891" i="3"/>
  <c r="N5891" i="3" s="1"/>
  <c r="M5892" i="3"/>
  <c r="N5892" i="3" s="1"/>
  <c r="N5881" i="3"/>
  <c r="A5792" i="3"/>
  <c r="A5793" i="3"/>
  <c r="A5794" i="3"/>
  <c r="A5795" i="3"/>
  <c r="A5796" i="3"/>
  <c r="A5797" i="3"/>
  <c r="A5798" i="3"/>
  <c r="A5799" i="3"/>
  <c r="A5800" i="3"/>
  <c r="A5801" i="3"/>
  <c r="A5802" i="3"/>
  <c r="B5792" i="3"/>
  <c r="B5793" i="3"/>
  <c r="B5794" i="3"/>
  <c r="B5795" i="3"/>
  <c r="B5796" i="3"/>
  <c r="B5797" i="3"/>
  <c r="B5798" i="3"/>
  <c r="B5799" i="3"/>
  <c r="B5800" i="3"/>
  <c r="B5801" i="3"/>
  <c r="B5802" i="3"/>
  <c r="F5792" i="3"/>
  <c r="F5793" i="3"/>
  <c r="F5794" i="3"/>
  <c r="F5795" i="3"/>
  <c r="F5796" i="3"/>
  <c r="F5797" i="3"/>
  <c r="F5798" i="3"/>
  <c r="F5799" i="3"/>
  <c r="F5800" i="3"/>
  <c r="F5801" i="3"/>
  <c r="F5802" i="3"/>
  <c r="G5792" i="3"/>
  <c r="G5793" i="3"/>
  <c r="G5794" i="3"/>
  <c r="G5795" i="3"/>
  <c r="G5796" i="3"/>
  <c r="G5797" i="3"/>
  <c r="G5798" i="3"/>
  <c r="G5799" i="3"/>
  <c r="G5800" i="3"/>
  <c r="G5801" i="3"/>
  <c r="G5802" i="3"/>
  <c r="H5792" i="3"/>
  <c r="H5793" i="3"/>
  <c r="H5794" i="3"/>
  <c r="H5795" i="3"/>
  <c r="H5796" i="3"/>
  <c r="H5797" i="3"/>
  <c r="H5798" i="3"/>
  <c r="H5799" i="3"/>
  <c r="H5800" i="3"/>
  <c r="H5801" i="3"/>
  <c r="H5802" i="3"/>
  <c r="J5792" i="3"/>
  <c r="J5793" i="3"/>
  <c r="J5794" i="3"/>
  <c r="J5795" i="3"/>
  <c r="J5796" i="3"/>
  <c r="J5797" i="3"/>
  <c r="J5798" i="3"/>
  <c r="J5799" i="3"/>
  <c r="J5800" i="3"/>
  <c r="J5801" i="3"/>
  <c r="J5802" i="3"/>
  <c r="K5792" i="3"/>
  <c r="K5793" i="3"/>
  <c r="K5794" i="3"/>
  <c r="K5795" i="3"/>
  <c r="K5796" i="3"/>
  <c r="K5797" i="3"/>
  <c r="K5798" i="3"/>
  <c r="K5799" i="3"/>
  <c r="K5800" i="3"/>
  <c r="K5801" i="3"/>
  <c r="K5802" i="3"/>
  <c r="M5792" i="3"/>
  <c r="N5792" i="3" s="1"/>
  <c r="M5793" i="3"/>
  <c r="N5793" i="3" s="1"/>
  <c r="M5794" i="3"/>
  <c r="N5794" i="3" s="1"/>
  <c r="M5795" i="3"/>
  <c r="M5796" i="3"/>
  <c r="N5796" i="3" s="1"/>
  <c r="M5797" i="3"/>
  <c r="N5797" i="3" s="1"/>
  <c r="M5798" i="3"/>
  <c r="N5798" i="3" s="1"/>
  <c r="M5799" i="3"/>
  <c r="N5799" i="3" s="1"/>
  <c r="M5800" i="3"/>
  <c r="N5800" i="3" s="1"/>
  <c r="M5801" i="3"/>
  <c r="N5801" i="3" s="1"/>
  <c r="M5802" i="3"/>
  <c r="N5802" i="3" s="1"/>
  <c r="N5795" i="3"/>
  <c r="A5803" i="3"/>
  <c r="A5804" i="3"/>
  <c r="A5805" i="3"/>
  <c r="A5806" i="3"/>
  <c r="A5807" i="3"/>
  <c r="A5808" i="3"/>
  <c r="A5809" i="3"/>
  <c r="A5810" i="3"/>
  <c r="A5811" i="3"/>
  <c r="A5812" i="3"/>
  <c r="A5813" i="3"/>
  <c r="B5803" i="3"/>
  <c r="B5804" i="3"/>
  <c r="B5805" i="3"/>
  <c r="B5806" i="3"/>
  <c r="B5807" i="3"/>
  <c r="B5808" i="3"/>
  <c r="B5809" i="3"/>
  <c r="B5810" i="3"/>
  <c r="B5811" i="3"/>
  <c r="B5812" i="3"/>
  <c r="B5813" i="3"/>
  <c r="F5803" i="3"/>
  <c r="F5804" i="3"/>
  <c r="F5805" i="3"/>
  <c r="F5806" i="3"/>
  <c r="F5807" i="3"/>
  <c r="F5808" i="3"/>
  <c r="F5809" i="3"/>
  <c r="F5810" i="3"/>
  <c r="F5811" i="3"/>
  <c r="F5812" i="3"/>
  <c r="F5813" i="3"/>
  <c r="G5803" i="3"/>
  <c r="G5804" i="3"/>
  <c r="G5805" i="3"/>
  <c r="G5806" i="3"/>
  <c r="G5807" i="3"/>
  <c r="G5808" i="3"/>
  <c r="G5809" i="3"/>
  <c r="G5810" i="3"/>
  <c r="G5811" i="3"/>
  <c r="G5812" i="3"/>
  <c r="G5813" i="3"/>
  <c r="H5803" i="3"/>
  <c r="H5804" i="3"/>
  <c r="H5805" i="3"/>
  <c r="H5806" i="3"/>
  <c r="H5807" i="3"/>
  <c r="H5808" i="3"/>
  <c r="H5809" i="3"/>
  <c r="H5810" i="3"/>
  <c r="H5811" i="3"/>
  <c r="H5812" i="3"/>
  <c r="H5813" i="3"/>
  <c r="J5803" i="3"/>
  <c r="J5804" i="3"/>
  <c r="J5805" i="3"/>
  <c r="J5806" i="3"/>
  <c r="J5807" i="3"/>
  <c r="J5808" i="3"/>
  <c r="J5809" i="3"/>
  <c r="J5810" i="3"/>
  <c r="J5811" i="3"/>
  <c r="J5812" i="3"/>
  <c r="J5813" i="3"/>
  <c r="K5803" i="3"/>
  <c r="K5804" i="3"/>
  <c r="K5805" i="3"/>
  <c r="K5806" i="3"/>
  <c r="K5807" i="3"/>
  <c r="K5808" i="3"/>
  <c r="K5809" i="3"/>
  <c r="K5810" i="3"/>
  <c r="K5811" i="3"/>
  <c r="K5812" i="3"/>
  <c r="K5813" i="3"/>
  <c r="M5803" i="3"/>
  <c r="N5803" i="3" s="1"/>
  <c r="M5804" i="3"/>
  <c r="N5804" i="3" s="1"/>
  <c r="M5805" i="3"/>
  <c r="N5805" i="3" s="1"/>
  <c r="M5806" i="3"/>
  <c r="N5806" i="3" s="1"/>
  <c r="M5807" i="3"/>
  <c r="N5807" i="3" s="1"/>
  <c r="M5808" i="3"/>
  <c r="N5808" i="3" s="1"/>
  <c r="M5809" i="3"/>
  <c r="N5809" i="3" s="1"/>
  <c r="M5810" i="3"/>
  <c r="N5810" i="3" s="1"/>
  <c r="M5811" i="3"/>
  <c r="N5811" i="3" s="1"/>
  <c r="M5812" i="3"/>
  <c r="N5812" i="3" s="1"/>
  <c r="M5813" i="3"/>
  <c r="N5813" i="3" s="1"/>
  <c r="A5814" i="3"/>
  <c r="A5815" i="3"/>
  <c r="A5816" i="3"/>
  <c r="A5817" i="3"/>
  <c r="A5818" i="3"/>
  <c r="A5819" i="3"/>
  <c r="A5820" i="3"/>
  <c r="A5821" i="3"/>
  <c r="A5822" i="3"/>
  <c r="A5823" i="3"/>
  <c r="A5824" i="3"/>
  <c r="B5814" i="3"/>
  <c r="B5815" i="3"/>
  <c r="B5816" i="3"/>
  <c r="B5817" i="3"/>
  <c r="B5818" i="3"/>
  <c r="B5819" i="3"/>
  <c r="B5820" i="3"/>
  <c r="B5821" i="3"/>
  <c r="B5822" i="3"/>
  <c r="B5823" i="3"/>
  <c r="B5824" i="3"/>
  <c r="F5814" i="3"/>
  <c r="F5815" i="3"/>
  <c r="F5816" i="3"/>
  <c r="F5817" i="3"/>
  <c r="F5818" i="3"/>
  <c r="F5819" i="3"/>
  <c r="F5820" i="3"/>
  <c r="F5821" i="3"/>
  <c r="F5822" i="3"/>
  <c r="F5823" i="3"/>
  <c r="F5824" i="3"/>
  <c r="G5814" i="3"/>
  <c r="G5815" i="3"/>
  <c r="G5816" i="3"/>
  <c r="G5817" i="3"/>
  <c r="G5818" i="3"/>
  <c r="G5819" i="3"/>
  <c r="G5820" i="3"/>
  <c r="G5821" i="3"/>
  <c r="G5822" i="3"/>
  <c r="G5823" i="3"/>
  <c r="G5824" i="3"/>
  <c r="H5814" i="3"/>
  <c r="H5815" i="3"/>
  <c r="H5816" i="3"/>
  <c r="H5817" i="3"/>
  <c r="H5818" i="3"/>
  <c r="H5819" i="3"/>
  <c r="H5820" i="3"/>
  <c r="H5821" i="3"/>
  <c r="H5822" i="3"/>
  <c r="H5823" i="3"/>
  <c r="H5824" i="3"/>
  <c r="J5814" i="3"/>
  <c r="J5815" i="3"/>
  <c r="J5816" i="3"/>
  <c r="J5817" i="3"/>
  <c r="J5818" i="3"/>
  <c r="J5819" i="3"/>
  <c r="J5820" i="3"/>
  <c r="J5821" i="3"/>
  <c r="J5822" i="3"/>
  <c r="J5823" i="3"/>
  <c r="J5824" i="3"/>
  <c r="K5814" i="3"/>
  <c r="K5815" i="3"/>
  <c r="K5816" i="3"/>
  <c r="K5817" i="3"/>
  <c r="K5818" i="3"/>
  <c r="K5819" i="3"/>
  <c r="K5820" i="3"/>
  <c r="K5821" i="3"/>
  <c r="K5822" i="3"/>
  <c r="K5823" i="3"/>
  <c r="K5824" i="3"/>
  <c r="M5814" i="3"/>
  <c r="N5814" i="3" s="1"/>
  <c r="M5815" i="3"/>
  <c r="N5815" i="3" s="1"/>
  <c r="M5816" i="3"/>
  <c r="N5816" i="3" s="1"/>
  <c r="M5817" i="3"/>
  <c r="N5817" i="3" s="1"/>
  <c r="M5818" i="3"/>
  <c r="N5818" i="3" s="1"/>
  <c r="M5819" i="3"/>
  <c r="N5819" i="3" s="1"/>
  <c r="M5820" i="3"/>
  <c r="N5820" i="3" s="1"/>
  <c r="M5821" i="3"/>
  <c r="N5821" i="3" s="1"/>
  <c r="M5822" i="3"/>
  <c r="N5822" i="3" s="1"/>
  <c r="M5823" i="3"/>
  <c r="N5823" i="3" s="1"/>
  <c r="M5824" i="3"/>
  <c r="N5824" i="3" s="1"/>
  <c r="A5825" i="3"/>
  <c r="A5826" i="3"/>
  <c r="A5827" i="3"/>
  <c r="A5828" i="3"/>
  <c r="A5829" i="3"/>
  <c r="A5830" i="3"/>
  <c r="A5831" i="3"/>
  <c r="A5832" i="3"/>
  <c r="A5833" i="3"/>
  <c r="A5834" i="3"/>
  <c r="A5835" i="3"/>
  <c r="B5825" i="3"/>
  <c r="B5826" i="3"/>
  <c r="B5827" i="3"/>
  <c r="B5828" i="3"/>
  <c r="B5829" i="3"/>
  <c r="B5830" i="3"/>
  <c r="B5831" i="3"/>
  <c r="B5832" i="3"/>
  <c r="B5833" i="3"/>
  <c r="B5834" i="3"/>
  <c r="B5835" i="3"/>
  <c r="F5825" i="3"/>
  <c r="F5826" i="3"/>
  <c r="F5827" i="3"/>
  <c r="F5828" i="3"/>
  <c r="F5829" i="3"/>
  <c r="F5830" i="3"/>
  <c r="F5831" i="3"/>
  <c r="F5832" i="3"/>
  <c r="F5833" i="3"/>
  <c r="F5834" i="3"/>
  <c r="F5835" i="3"/>
  <c r="G5825" i="3"/>
  <c r="G5826" i="3"/>
  <c r="G5827" i="3"/>
  <c r="G5828" i="3"/>
  <c r="G5829" i="3"/>
  <c r="G5830" i="3"/>
  <c r="G5831" i="3"/>
  <c r="G5832" i="3"/>
  <c r="G5833" i="3"/>
  <c r="G5834" i="3"/>
  <c r="G5835" i="3"/>
  <c r="H5825" i="3"/>
  <c r="H5826" i="3"/>
  <c r="H5827" i="3"/>
  <c r="H5828" i="3"/>
  <c r="H5829" i="3"/>
  <c r="H5830" i="3"/>
  <c r="H5831" i="3"/>
  <c r="H5832" i="3"/>
  <c r="H5833" i="3"/>
  <c r="H5834" i="3"/>
  <c r="H5835" i="3"/>
  <c r="J5825" i="3"/>
  <c r="J5826" i="3"/>
  <c r="J5827" i="3"/>
  <c r="J5828" i="3"/>
  <c r="J5829" i="3"/>
  <c r="J5830" i="3"/>
  <c r="J5831" i="3"/>
  <c r="J5832" i="3"/>
  <c r="J5833" i="3"/>
  <c r="J5834" i="3"/>
  <c r="J5835" i="3"/>
  <c r="K5825" i="3"/>
  <c r="K5826" i="3"/>
  <c r="K5827" i="3"/>
  <c r="K5828" i="3"/>
  <c r="K5829" i="3"/>
  <c r="K5830" i="3"/>
  <c r="K5831" i="3"/>
  <c r="K5832" i="3"/>
  <c r="K5833" i="3"/>
  <c r="K5834" i="3"/>
  <c r="K5835" i="3"/>
  <c r="M5825" i="3"/>
  <c r="N5825" i="3" s="1"/>
  <c r="M5826" i="3"/>
  <c r="N5826" i="3" s="1"/>
  <c r="M5827" i="3"/>
  <c r="N5827" i="3" s="1"/>
  <c r="M5828" i="3"/>
  <c r="N5828" i="3" s="1"/>
  <c r="M5829" i="3"/>
  <c r="N5829" i="3" s="1"/>
  <c r="M5830" i="3"/>
  <c r="N5830" i="3" s="1"/>
  <c r="M5831" i="3"/>
  <c r="N5831" i="3" s="1"/>
  <c r="M5832" i="3"/>
  <c r="N5832" i="3" s="1"/>
  <c r="M5833" i="3"/>
  <c r="N5833" i="3" s="1"/>
  <c r="M5834" i="3"/>
  <c r="N5834" i="3" s="1"/>
  <c r="M5835" i="3"/>
  <c r="N5835" i="3" s="1"/>
  <c r="A5836" i="3"/>
  <c r="A5837" i="3"/>
  <c r="A5838" i="3"/>
  <c r="A5839" i="3"/>
  <c r="A5840" i="3"/>
  <c r="A5841" i="3"/>
  <c r="A5842" i="3"/>
  <c r="A5843" i="3"/>
  <c r="A5844" i="3"/>
  <c r="A5845" i="3"/>
  <c r="A5846" i="3"/>
  <c r="B5836" i="3"/>
  <c r="B5837" i="3"/>
  <c r="B5838" i="3"/>
  <c r="B5839" i="3"/>
  <c r="B5840" i="3"/>
  <c r="B5841" i="3"/>
  <c r="B5842" i="3"/>
  <c r="B5843" i="3"/>
  <c r="B5844" i="3"/>
  <c r="B5845" i="3"/>
  <c r="B5846" i="3"/>
  <c r="F5836" i="3"/>
  <c r="F5837" i="3"/>
  <c r="F5838" i="3"/>
  <c r="F5839" i="3"/>
  <c r="F5840" i="3"/>
  <c r="F5841" i="3"/>
  <c r="F5842" i="3"/>
  <c r="F5843" i="3"/>
  <c r="F5844" i="3"/>
  <c r="F5845" i="3"/>
  <c r="F5846" i="3"/>
  <c r="G5836" i="3"/>
  <c r="G5837" i="3"/>
  <c r="G5838" i="3"/>
  <c r="G5839" i="3"/>
  <c r="G5840" i="3"/>
  <c r="G5841" i="3"/>
  <c r="G5842" i="3"/>
  <c r="G5843" i="3"/>
  <c r="G5844" i="3"/>
  <c r="G5845" i="3"/>
  <c r="G5846" i="3"/>
  <c r="H5836" i="3"/>
  <c r="H5837" i="3"/>
  <c r="H5838" i="3"/>
  <c r="H5839" i="3"/>
  <c r="H5840" i="3"/>
  <c r="H5841" i="3"/>
  <c r="H5842" i="3"/>
  <c r="H5843" i="3"/>
  <c r="H5844" i="3"/>
  <c r="H5845" i="3"/>
  <c r="H5846" i="3"/>
  <c r="J5836" i="3"/>
  <c r="J5837" i="3"/>
  <c r="J5838" i="3"/>
  <c r="J5839" i="3"/>
  <c r="J5840" i="3"/>
  <c r="J5841" i="3"/>
  <c r="J5842" i="3"/>
  <c r="J5843" i="3"/>
  <c r="J5844" i="3"/>
  <c r="J5845" i="3"/>
  <c r="J5846" i="3"/>
  <c r="K5836" i="3"/>
  <c r="K5837" i="3"/>
  <c r="K5838" i="3"/>
  <c r="K5839" i="3"/>
  <c r="K5840" i="3"/>
  <c r="K5841" i="3"/>
  <c r="K5842" i="3"/>
  <c r="K5843" i="3"/>
  <c r="K5844" i="3"/>
  <c r="K5845" i="3"/>
  <c r="K5846" i="3"/>
  <c r="M5836" i="3"/>
  <c r="N5836" i="3" s="1"/>
  <c r="M5837" i="3"/>
  <c r="N5837" i="3" s="1"/>
  <c r="M5838" i="3"/>
  <c r="N5838" i="3" s="1"/>
  <c r="M5839" i="3"/>
  <c r="N5839" i="3" s="1"/>
  <c r="M5840" i="3"/>
  <c r="N5840" i="3" s="1"/>
  <c r="M5841" i="3"/>
  <c r="N5841" i="3" s="1"/>
  <c r="M5842" i="3"/>
  <c r="N5842" i="3" s="1"/>
  <c r="M5843" i="3"/>
  <c r="N5843" i="3" s="1"/>
  <c r="M5844" i="3"/>
  <c r="N5844" i="3" s="1"/>
  <c r="M5845" i="3"/>
  <c r="N5845" i="3" s="1"/>
  <c r="M5846" i="3"/>
  <c r="N5846" i="3" s="1"/>
  <c r="A5847" i="3"/>
  <c r="A5848" i="3"/>
  <c r="A5849" i="3"/>
  <c r="A5850" i="3"/>
  <c r="A5851" i="3"/>
  <c r="A5852" i="3"/>
  <c r="A5853" i="3"/>
  <c r="A5854" i="3"/>
  <c r="A5855" i="3"/>
  <c r="A5856" i="3"/>
  <c r="A5857" i="3"/>
  <c r="B5847" i="3"/>
  <c r="B5848" i="3"/>
  <c r="B5849" i="3"/>
  <c r="B5850" i="3"/>
  <c r="B5851" i="3"/>
  <c r="B5852" i="3"/>
  <c r="B5853" i="3"/>
  <c r="B5854" i="3"/>
  <c r="B5855" i="3"/>
  <c r="B5856" i="3"/>
  <c r="B5857" i="3"/>
  <c r="F5847" i="3"/>
  <c r="F5848" i="3"/>
  <c r="F5849" i="3"/>
  <c r="F5850" i="3"/>
  <c r="F5851" i="3"/>
  <c r="F5852" i="3"/>
  <c r="F5853" i="3"/>
  <c r="F5854" i="3"/>
  <c r="F5855" i="3"/>
  <c r="F5856" i="3"/>
  <c r="F5857" i="3"/>
  <c r="G5847" i="3"/>
  <c r="G5848" i="3"/>
  <c r="G5849" i="3"/>
  <c r="G5850" i="3"/>
  <c r="G5851" i="3"/>
  <c r="G5852" i="3"/>
  <c r="G5853" i="3"/>
  <c r="G5854" i="3"/>
  <c r="G5855" i="3"/>
  <c r="G5856" i="3"/>
  <c r="G5857" i="3"/>
  <c r="H5847" i="3"/>
  <c r="H5848" i="3"/>
  <c r="H5849" i="3"/>
  <c r="H5850" i="3"/>
  <c r="H5851" i="3"/>
  <c r="H5852" i="3"/>
  <c r="H5853" i="3"/>
  <c r="H5854" i="3"/>
  <c r="H5855" i="3"/>
  <c r="H5856" i="3"/>
  <c r="H5857" i="3"/>
  <c r="J5847" i="3"/>
  <c r="J5848" i="3"/>
  <c r="J5849" i="3"/>
  <c r="J5850" i="3"/>
  <c r="J5851" i="3"/>
  <c r="J5852" i="3"/>
  <c r="J5853" i="3"/>
  <c r="J5854" i="3"/>
  <c r="J5855" i="3"/>
  <c r="J5856" i="3"/>
  <c r="J5857" i="3"/>
  <c r="K5847" i="3"/>
  <c r="K5848" i="3"/>
  <c r="K5849" i="3"/>
  <c r="K5850" i="3"/>
  <c r="K5851" i="3"/>
  <c r="K5852" i="3"/>
  <c r="K5853" i="3"/>
  <c r="K5854" i="3"/>
  <c r="K5855" i="3"/>
  <c r="K5856" i="3"/>
  <c r="K5857" i="3"/>
  <c r="M5847" i="3"/>
  <c r="N5847" i="3" s="1"/>
  <c r="M5848" i="3"/>
  <c r="N5848" i="3" s="1"/>
  <c r="M5849" i="3"/>
  <c r="N5849" i="3" s="1"/>
  <c r="M5850" i="3"/>
  <c r="N5850" i="3" s="1"/>
  <c r="M5851" i="3"/>
  <c r="N5851" i="3" s="1"/>
  <c r="M5852" i="3"/>
  <c r="N5852" i="3" s="1"/>
  <c r="M5853" i="3"/>
  <c r="N5853" i="3" s="1"/>
  <c r="M5854" i="3"/>
  <c r="N5854" i="3" s="1"/>
  <c r="M5855" i="3"/>
  <c r="N5855" i="3" s="1"/>
  <c r="M5856" i="3"/>
  <c r="N5856" i="3" s="1"/>
  <c r="M5857" i="3"/>
  <c r="N5857" i="3" s="1"/>
  <c r="A5858" i="3"/>
  <c r="A5859" i="3"/>
  <c r="A5860" i="3"/>
  <c r="A5861" i="3"/>
  <c r="A5862" i="3"/>
  <c r="A5863" i="3"/>
  <c r="A5864" i="3"/>
  <c r="A5865" i="3"/>
  <c r="A5866" i="3"/>
  <c r="A5867" i="3"/>
  <c r="A5868" i="3"/>
  <c r="B5858" i="3"/>
  <c r="B5859" i="3"/>
  <c r="B5860" i="3"/>
  <c r="B5861" i="3"/>
  <c r="B5862" i="3"/>
  <c r="B5863" i="3"/>
  <c r="B5864" i="3"/>
  <c r="B5865" i="3"/>
  <c r="B5866" i="3"/>
  <c r="B5867" i="3"/>
  <c r="B5868" i="3"/>
  <c r="F5858" i="3"/>
  <c r="F5859" i="3"/>
  <c r="F5860" i="3"/>
  <c r="F5861" i="3"/>
  <c r="F5862" i="3"/>
  <c r="F5863" i="3"/>
  <c r="F5864" i="3"/>
  <c r="F5865" i="3"/>
  <c r="F5866" i="3"/>
  <c r="F5867" i="3"/>
  <c r="F5868" i="3"/>
  <c r="G5858" i="3"/>
  <c r="G5859" i="3"/>
  <c r="G5860" i="3"/>
  <c r="G5861" i="3"/>
  <c r="G5862" i="3"/>
  <c r="G5863" i="3"/>
  <c r="G5864" i="3"/>
  <c r="G5865" i="3"/>
  <c r="G5866" i="3"/>
  <c r="G5867" i="3"/>
  <c r="G5868" i="3"/>
  <c r="H5858" i="3"/>
  <c r="H5859" i="3"/>
  <c r="H5860" i="3"/>
  <c r="H5861" i="3"/>
  <c r="H5862" i="3"/>
  <c r="H5863" i="3"/>
  <c r="H5864" i="3"/>
  <c r="H5865" i="3"/>
  <c r="H5866" i="3"/>
  <c r="H5867" i="3"/>
  <c r="H5868" i="3"/>
  <c r="J5858" i="3"/>
  <c r="J5859" i="3"/>
  <c r="J5860" i="3"/>
  <c r="J5861" i="3"/>
  <c r="J5862" i="3"/>
  <c r="J5863" i="3"/>
  <c r="J5864" i="3"/>
  <c r="J5865" i="3"/>
  <c r="J5866" i="3"/>
  <c r="J5867" i="3"/>
  <c r="J5868" i="3"/>
  <c r="K5858" i="3"/>
  <c r="K5859" i="3"/>
  <c r="K5860" i="3"/>
  <c r="K5861" i="3"/>
  <c r="K5862" i="3"/>
  <c r="K5863" i="3"/>
  <c r="K5864" i="3"/>
  <c r="K5865" i="3"/>
  <c r="K5866" i="3"/>
  <c r="K5867" i="3"/>
  <c r="K5868" i="3"/>
  <c r="M5858" i="3"/>
  <c r="N5858" i="3" s="1"/>
  <c r="M5859" i="3"/>
  <c r="N5859" i="3" s="1"/>
  <c r="M5860" i="3"/>
  <c r="N5860" i="3" s="1"/>
  <c r="M5861" i="3"/>
  <c r="N5861" i="3" s="1"/>
  <c r="M5862" i="3"/>
  <c r="N5862" i="3" s="1"/>
  <c r="M5863" i="3"/>
  <c r="N5863" i="3" s="1"/>
  <c r="M5864" i="3"/>
  <c r="N5864" i="3" s="1"/>
  <c r="M5865" i="3"/>
  <c r="N5865" i="3" s="1"/>
  <c r="M5866" i="3"/>
  <c r="N5866" i="3" s="1"/>
  <c r="M5867" i="3"/>
  <c r="N5867" i="3" s="1"/>
  <c r="M5868" i="3"/>
  <c r="N5868" i="3" s="1"/>
  <c r="A5869" i="3"/>
  <c r="A5870" i="3"/>
  <c r="A5871" i="3"/>
  <c r="A5872" i="3"/>
  <c r="A5873" i="3"/>
  <c r="A5874" i="3"/>
  <c r="A5875" i="3"/>
  <c r="A5876" i="3"/>
  <c r="A5877" i="3"/>
  <c r="A5878" i="3"/>
  <c r="A5943" i="3"/>
  <c r="B5869" i="3"/>
  <c r="B5870" i="3"/>
  <c r="B5871" i="3"/>
  <c r="B5872" i="3"/>
  <c r="B5873" i="3"/>
  <c r="B5874" i="3"/>
  <c r="B5875" i="3"/>
  <c r="B5876" i="3"/>
  <c r="B5877" i="3"/>
  <c r="B5878" i="3"/>
  <c r="B5943" i="3"/>
  <c r="F5869" i="3"/>
  <c r="F5870" i="3"/>
  <c r="F5871" i="3"/>
  <c r="F5872" i="3"/>
  <c r="F5873" i="3"/>
  <c r="F5874" i="3"/>
  <c r="F5875" i="3"/>
  <c r="F5876" i="3"/>
  <c r="F5877" i="3"/>
  <c r="F5878" i="3"/>
  <c r="F5943" i="3"/>
  <c r="G5869" i="3"/>
  <c r="G5870" i="3"/>
  <c r="G5871" i="3"/>
  <c r="G5872" i="3"/>
  <c r="G5873" i="3"/>
  <c r="G5874" i="3"/>
  <c r="G5875" i="3"/>
  <c r="G5876" i="3"/>
  <c r="G5877" i="3"/>
  <c r="G5878" i="3"/>
  <c r="G5943" i="3"/>
  <c r="H5869" i="3"/>
  <c r="H5870" i="3"/>
  <c r="H5871" i="3"/>
  <c r="H5872" i="3"/>
  <c r="H5873" i="3"/>
  <c r="H5874" i="3"/>
  <c r="H5875" i="3"/>
  <c r="H5876" i="3"/>
  <c r="H5877" i="3"/>
  <c r="H5878" i="3"/>
  <c r="H5943" i="3"/>
  <c r="J5869" i="3"/>
  <c r="J5870" i="3"/>
  <c r="J5871" i="3"/>
  <c r="J5872" i="3"/>
  <c r="J5873" i="3"/>
  <c r="J5874" i="3"/>
  <c r="J5875" i="3"/>
  <c r="J5876" i="3"/>
  <c r="J5877" i="3"/>
  <c r="J5878" i="3"/>
  <c r="J5943" i="3"/>
  <c r="K5869" i="3"/>
  <c r="K5870" i="3"/>
  <c r="K5871" i="3"/>
  <c r="K5872" i="3"/>
  <c r="K5873" i="3"/>
  <c r="K5874" i="3"/>
  <c r="K5875" i="3"/>
  <c r="K5876" i="3"/>
  <c r="K5877" i="3"/>
  <c r="K5878" i="3"/>
  <c r="K5943" i="3"/>
  <c r="M5869" i="3"/>
  <c r="N5869" i="3" s="1"/>
  <c r="M5870" i="3"/>
  <c r="N5870" i="3" s="1"/>
  <c r="M5871" i="3"/>
  <c r="N5871" i="3" s="1"/>
  <c r="M5872" i="3"/>
  <c r="N5872" i="3" s="1"/>
  <c r="M5873" i="3"/>
  <c r="N5873" i="3" s="1"/>
  <c r="M5874" i="3"/>
  <c r="N5874" i="3" s="1"/>
  <c r="M5875" i="3"/>
  <c r="N5875" i="3" s="1"/>
  <c r="M5876" i="3"/>
  <c r="N5876" i="3" s="1"/>
  <c r="M5877" i="3"/>
  <c r="N5877" i="3" s="1"/>
  <c r="M5878" i="3"/>
  <c r="N5878" i="3" s="1"/>
  <c r="M5943" i="3"/>
  <c r="N5943" i="3" s="1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M5769" i="3"/>
  <c r="M5770" i="3"/>
  <c r="M5771" i="3"/>
  <c r="M5772" i="3"/>
  <c r="N5772" i="3" s="1"/>
  <c r="M5773" i="3"/>
  <c r="N5773" i="3" s="1"/>
  <c r="M5774" i="3"/>
  <c r="N5774" i="3" s="1"/>
  <c r="M5775" i="3"/>
  <c r="N5775" i="3" s="1"/>
  <c r="M5776" i="3"/>
  <c r="N5776" i="3" s="1"/>
  <c r="M5777" i="3"/>
  <c r="N5777" i="3" s="1"/>
  <c r="M5778" i="3"/>
  <c r="N5778" i="3" s="1"/>
  <c r="M5779" i="3"/>
  <c r="N5779" i="3" s="1"/>
  <c r="M5780" i="3"/>
  <c r="N5780" i="3" s="1"/>
  <c r="N5769" i="3"/>
  <c r="N5770" i="3"/>
  <c r="N5771" i="3"/>
  <c r="A5781" i="3"/>
  <c r="A5782" i="3"/>
  <c r="A5783" i="3"/>
  <c r="A5784" i="3"/>
  <c r="A5785" i="3"/>
  <c r="A5786" i="3"/>
  <c r="A5787" i="3"/>
  <c r="A5788" i="3"/>
  <c r="A5789" i="3"/>
  <c r="A5790" i="3"/>
  <c r="A5791" i="3"/>
  <c r="A5944" i="3"/>
  <c r="B5781" i="3"/>
  <c r="B5782" i="3"/>
  <c r="B5783" i="3"/>
  <c r="B5784" i="3"/>
  <c r="B5785" i="3"/>
  <c r="B5786" i="3"/>
  <c r="B5787" i="3"/>
  <c r="B5788" i="3"/>
  <c r="B5789" i="3"/>
  <c r="B5790" i="3"/>
  <c r="B5791" i="3"/>
  <c r="B5944" i="3"/>
  <c r="F5781" i="3"/>
  <c r="F5782" i="3"/>
  <c r="F5783" i="3"/>
  <c r="F5784" i="3"/>
  <c r="F5785" i="3"/>
  <c r="F5786" i="3"/>
  <c r="F5787" i="3"/>
  <c r="F5788" i="3"/>
  <c r="F5789" i="3"/>
  <c r="F5790" i="3"/>
  <c r="F5791" i="3"/>
  <c r="F5944" i="3"/>
  <c r="G5781" i="3"/>
  <c r="G5782" i="3"/>
  <c r="G5783" i="3"/>
  <c r="G5784" i="3"/>
  <c r="G5785" i="3"/>
  <c r="G5786" i="3"/>
  <c r="G5787" i="3"/>
  <c r="G5788" i="3"/>
  <c r="G5789" i="3"/>
  <c r="G5790" i="3"/>
  <c r="G5791" i="3"/>
  <c r="G5944" i="3"/>
  <c r="H5781" i="3"/>
  <c r="H5782" i="3"/>
  <c r="H5783" i="3"/>
  <c r="H5784" i="3"/>
  <c r="H5785" i="3"/>
  <c r="H5786" i="3"/>
  <c r="H5787" i="3"/>
  <c r="H5788" i="3"/>
  <c r="H5789" i="3"/>
  <c r="H5790" i="3"/>
  <c r="H5791" i="3"/>
  <c r="H5944" i="3"/>
  <c r="J5781" i="3"/>
  <c r="J5782" i="3"/>
  <c r="J5783" i="3"/>
  <c r="J5784" i="3"/>
  <c r="J5785" i="3"/>
  <c r="J5786" i="3"/>
  <c r="J5787" i="3"/>
  <c r="J5788" i="3"/>
  <c r="J5789" i="3"/>
  <c r="J5790" i="3"/>
  <c r="J5791" i="3"/>
  <c r="J5944" i="3"/>
  <c r="K5781" i="3"/>
  <c r="K5782" i="3"/>
  <c r="K5783" i="3"/>
  <c r="K5784" i="3"/>
  <c r="K5785" i="3"/>
  <c r="K5786" i="3"/>
  <c r="K5787" i="3"/>
  <c r="K5788" i="3"/>
  <c r="K5789" i="3"/>
  <c r="K5790" i="3"/>
  <c r="K5791" i="3"/>
  <c r="K5944" i="3"/>
  <c r="M5781" i="3"/>
  <c r="N5781" i="3" s="1"/>
  <c r="M5782" i="3"/>
  <c r="N5782" i="3" s="1"/>
  <c r="M5783" i="3"/>
  <c r="N5783" i="3" s="1"/>
  <c r="M5784" i="3"/>
  <c r="N5784" i="3" s="1"/>
  <c r="M5785" i="3"/>
  <c r="N5785" i="3" s="1"/>
  <c r="M5786" i="3"/>
  <c r="N5786" i="3" s="1"/>
  <c r="M5787" i="3"/>
  <c r="N5787" i="3" s="1"/>
  <c r="M5788" i="3"/>
  <c r="N5788" i="3" s="1"/>
  <c r="M5789" i="3"/>
  <c r="N5789" i="3" s="1"/>
  <c r="M5790" i="3"/>
  <c r="N5790" i="3" s="1"/>
  <c r="M5791" i="3"/>
  <c r="N5791" i="3" s="1"/>
  <c r="M5944" i="3"/>
  <c r="N5944" i="3" s="1"/>
  <c r="A5691" i="3"/>
  <c r="A5692" i="3"/>
  <c r="A5693" i="3"/>
  <c r="A5694" i="3"/>
  <c r="A5695" i="3"/>
  <c r="A5696" i="3"/>
  <c r="A5697" i="3"/>
  <c r="A5698" i="3"/>
  <c r="A5699" i="3"/>
  <c r="A5700" i="3"/>
  <c r="B5691" i="3"/>
  <c r="B5692" i="3"/>
  <c r="B5693" i="3"/>
  <c r="B5694" i="3"/>
  <c r="B5695" i="3"/>
  <c r="B5696" i="3"/>
  <c r="B5697" i="3"/>
  <c r="B5698" i="3"/>
  <c r="B5699" i="3"/>
  <c r="B5700" i="3"/>
  <c r="F5691" i="3"/>
  <c r="F5692" i="3"/>
  <c r="F5693" i="3"/>
  <c r="F5694" i="3"/>
  <c r="F5695" i="3"/>
  <c r="F5696" i="3"/>
  <c r="F5697" i="3"/>
  <c r="F5698" i="3"/>
  <c r="F5699" i="3"/>
  <c r="F5700" i="3"/>
  <c r="G5691" i="3"/>
  <c r="G5692" i="3"/>
  <c r="G5693" i="3"/>
  <c r="G5694" i="3"/>
  <c r="G5695" i="3"/>
  <c r="G5696" i="3"/>
  <c r="G5697" i="3"/>
  <c r="G5698" i="3"/>
  <c r="G5699" i="3"/>
  <c r="G5700" i="3"/>
  <c r="H5691" i="3"/>
  <c r="H5692" i="3"/>
  <c r="H5693" i="3"/>
  <c r="H5694" i="3"/>
  <c r="H5695" i="3"/>
  <c r="H5696" i="3"/>
  <c r="H5697" i="3"/>
  <c r="H5698" i="3"/>
  <c r="H5699" i="3"/>
  <c r="H5700" i="3"/>
  <c r="J5691" i="3"/>
  <c r="J5692" i="3"/>
  <c r="J5693" i="3"/>
  <c r="J5694" i="3"/>
  <c r="J5695" i="3"/>
  <c r="J5696" i="3"/>
  <c r="J5697" i="3"/>
  <c r="J5698" i="3"/>
  <c r="J5699" i="3"/>
  <c r="J5700" i="3"/>
  <c r="K5691" i="3"/>
  <c r="K5692" i="3"/>
  <c r="K5693" i="3"/>
  <c r="K5694" i="3"/>
  <c r="K5695" i="3"/>
  <c r="K5696" i="3"/>
  <c r="K5697" i="3"/>
  <c r="K5698" i="3"/>
  <c r="K5699" i="3"/>
  <c r="K5700" i="3"/>
  <c r="M5691" i="3"/>
  <c r="N5691" i="3" s="1"/>
  <c r="M5692" i="3"/>
  <c r="N5692" i="3" s="1"/>
  <c r="M5693" i="3"/>
  <c r="N5693" i="3" s="1"/>
  <c r="M5694" i="3"/>
  <c r="N5694" i="3" s="1"/>
  <c r="M5695" i="3"/>
  <c r="N5695" i="3" s="1"/>
  <c r="M5696" i="3"/>
  <c r="N5696" i="3" s="1"/>
  <c r="M5697" i="3"/>
  <c r="N5697" i="3" s="1"/>
  <c r="M5698" i="3"/>
  <c r="N5698" i="3" s="1"/>
  <c r="M5699" i="3"/>
  <c r="N5699" i="3" s="1"/>
  <c r="M5700" i="3"/>
  <c r="N5700" i="3" s="1"/>
  <c r="A5701" i="3"/>
  <c r="A5702" i="3"/>
  <c r="A5703" i="3"/>
  <c r="A5704" i="3"/>
  <c r="A5705" i="3"/>
  <c r="A5706" i="3"/>
  <c r="A5707" i="3"/>
  <c r="A5708" i="3"/>
  <c r="A5709" i="3"/>
  <c r="A5710" i="3"/>
  <c r="B5701" i="3"/>
  <c r="B5702" i="3"/>
  <c r="B5703" i="3"/>
  <c r="B5704" i="3"/>
  <c r="B5705" i="3"/>
  <c r="B5706" i="3"/>
  <c r="B5707" i="3"/>
  <c r="B5708" i="3"/>
  <c r="B5709" i="3"/>
  <c r="B5710" i="3"/>
  <c r="F5701" i="3"/>
  <c r="F5702" i="3"/>
  <c r="F5703" i="3"/>
  <c r="F5704" i="3"/>
  <c r="F5705" i="3"/>
  <c r="F5706" i="3"/>
  <c r="F5707" i="3"/>
  <c r="F5708" i="3"/>
  <c r="F5709" i="3"/>
  <c r="F5710" i="3"/>
  <c r="G5701" i="3"/>
  <c r="G5702" i="3"/>
  <c r="G5703" i="3"/>
  <c r="G5704" i="3"/>
  <c r="G5705" i="3"/>
  <c r="G5706" i="3"/>
  <c r="G5707" i="3"/>
  <c r="G5708" i="3"/>
  <c r="G5709" i="3"/>
  <c r="G5710" i="3"/>
  <c r="H5701" i="3"/>
  <c r="H5702" i="3"/>
  <c r="H5703" i="3"/>
  <c r="H5704" i="3"/>
  <c r="H5705" i="3"/>
  <c r="H5706" i="3"/>
  <c r="H5707" i="3"/>
  <c r="H5708" i="3"/>
  <c r="H5709" i="3"/>
  <c r="H5710" i="3"/>
  <c r="J5701" i="3"/>
  <c r="J5702" i="3"/>
  <c r="J5703" i="3"/>
  <c r="J5704" i="3"/>
  <c r="J5705" i="3"/>
  <c r="J5706" i="3"/>
  <c r="J5707" i="3"/>
  <c r="J5708" i="3"/>
  <c r="J5709" i="3"/>
  <c r="J5710" i="3"/>
  <c r="K5701" i="3"/>
  <c r="K5702" i="3"/>
  <c r="K5703" i="3"/>
  <c r="K5704" i="3"/>
  <c r="K5705" i="3"/>
  <c r="K5706" i="3"/>
  <c r="K5707" i="3"/>
  <c r="K5708" i="3"/>
  <c r="K5709" i="3"/>
  <c r="K5710" i="3"/>
  <c r="M5701" i="3"/>
  <c r="N5701" i="3" s="1"/>
  <c r="M5702" i="3"/>
  <c r="N5702" i="3" s="1"/>
  <c r="M5703" i="3"/>
  <c r="N5703" i="3" s="1"/>
  <c r="M5704" i="3"/>
  <c r="N5704" i="3" s="1"/>
  <c r="M5705" i="3"/>
  <c r="N5705" i="3" s="1"/>
  <c r="M5706" i="3"/>
  <c r="N5706" i="3" s="1"/>
  <c r="M5707" i="3"/>
  <c r="N5707" i="3" s="1"/>
  <c r="M5708" i="3"/>
  <c r="N5708" i="3" s="1"/>
  <c r="M5709" i="3"/>
  <c r="N5709" i="3" s="1"/>
  <c r="M5710" i="3"/>
  <c r="N5710" i="3" s="1"/>
  <c r="A5711" i="3"/>
  <c r="A5712" i="3"/>
  <c r="A5713" i="3"/>
  <c r="A5714" i="3"/>
  <c r="A5715" i="3"/>
  <c r="A5716" i="3"/>
  <c r="A5717" i="3"/>
  <c r="A5718" i="3"/>
  <c r="A5719" i="3"/>
  <c r="A5720" i="3"/>
  <c r="B5711" i="3"/>
  <c r="B5712" i="3"/>
  <c r="B5713" i="3"/>
  <c r="B5714" i="3"/>
  <c r="B5715" i="3"/>
  <c r="B5716" i="3"/>
  <c r="B5717" i="3"/>
  <c r="B5718" i="3"/>
  <c r="B5719" i="3"/>
  <c r="B5720" i="3"/>
  <c r="F5711" i="3"/>
  <c r="F5712" i="3"/>
  <c r="F5713" i="3"/>
  <c r="F5714" i="3"/>
  <c r="F5715" i="3"/>
  <c r="F5716" i="3"/>
  <c r="F5717" i="3"/>
  <c r="F5718" i="3"/>
  <c r="F5719" i="3"/>
  <c r="F5720" i="3"/>
  <c r="G5711" i="3"/>
  <c r="G5712" i="3"/>
  <c r="G5713" i="3"/>
  <c r="G5714" i="3"/>
  <c r="G5715" i="3"/>
  <c r="G5716" i="3"/>
  <c r="G5717" i="3"/>
  <c r="G5718" i="3"/>
  <c r="G5719" i="3"/>
  <c r="G5720" i="3"/>
  <c r="H5711" i="3"/>
  <c r="H5712" i="3"/>
  <c r="H5713" i="3"/>
  <c r="H5714" i="3"/>
  <c r="H5715" i="3"/>
  <c r="H5716" i="3"/>
  <c r="H5717" i="3"/>
  <c r="H5718" i="3"/>
  <c r="H5719" i="3"/>
  <c r="H5720" i="3"/>
  <c r="J5711" i="3"/>
  <c r="J5712" i="3"/>
  <c r="J5713" i="3"/>
  <c r="J5714" i="3"/>
  <c r="J5715" i="3"/>
  <c r="J5716" i="3"/>
  <c r="J5717" i="3"/>
  <c r="J5718" i="3"/>
  <c r="J5719" i="3"/>
  <c r="J5720" i="3"/>
  <c r="K5711" i="3"/>
  <c r="K5712" i="3"/>
  <c r="K5713" i="3"/>
  <c r="K5714" i="3"/>
  <c r="K5715" i="3"/>
  <c r="K5716" i="3"/>
  <c r="K5717" i="3"/>
  <c r="K5718" i="3"/>
  <c r="K5719" i="3"/>
  <c r="K5720" i="3"/>
  <c r="M5711" i="3"/>
  <c r="N5711" i="3" s="1"/>
  <c r="M5712" i="3"/>
  <c r="N5712" i="3" s="1"/>
  <c r="M5713" i="3"/>
  <c r="N5713" i="3" s="1"/>
  <c r="M5714" i="3"/>
  <c r="N5714" i="3" s="1"/>
  <c r="M5715" i="3"/>
  <c r="N5715" i="3" s="1"/>
  <c r="M5716" i="3"/>
  <c r="N5716" i="3" s="1"/>
  <c r="M5717" i="3"/>
  <c r="N5717" i="3" s="1"/>
  <c r="M5718" i="3"/>
  <c r="N5718" i="3" s="1"/>
  <c r="M5719" i="3"/>
  <c r="N5719" i="3" s="1"/>
  <c r="M5720" i="3"/>
  <c r="N5720" i="3" s="1"/>
  <c r="A5721" i="3"/>
  <c r="A5722" i="3"/>
  <c r="A5723" i="3"/>
  <c r="A5724" i="3"/>
  <c r="A5725" i="3"/>
  <c r="A5726" i="3"/>
  <c r="A5727" i="3"/>
  <c r="A5728" i="3"/>
  <c r="A5729" i="3"/>
  <c r="A5730" i="3"/>
  <c r="B5721" i="3"/>
  <c r="B5722" i="3"/>
  <c r="B5723" i="3"/>
  <c r="B5724" i="3"/>
  <c r="B5725" i="3"/>
  <c r="B5726" i="3"/>
  <c r="B5727" i="3"/>
  <c r="B5728" i="3"/>
  <c r="B5729" i="3"/>
  <c r="B5730" i="3"/>
  <c r="F5721" i="3"/>
  <c r="F5722" i="3"/>
  <c r="F5723" i="3"/>
  <c r="F5724" i="3"/>
  <c r="F5725" i="3"/>
  <c r="F5726" i="3"/>
  <c r="F5727" i="3"/>
  <c r="F5728" i="3"/>
  <c r="F5729" i="3"/>
  <c r="F5730" i="3"/>
  <c r="G5721" i="3"/>
  <c r="G5722" i="3"/>
  <c r="G5723" i="3"/>
  <c r="G5724" i="3"/>
  <c r="G5725" i="3"/>
  <c r="G5726" i="3"/>
  <c r="G5727" i="3"/>
  <c r="G5728" i="3"/>
  <c r="G5729" i="3"/>
  <c r="G5730" i="3"/>
  <c r="H5721" i="3"/>
  <c r="H5722" i="3"/>
  <c r="H5723" i="3"/>
  <c r="H5724" i="3"/>
  <c r="H5725" i="3"/>
  <c r="H5726" i="3"/>
  <c r="H5727" i="3"/>
  <c r="H5728" i="3"/>
  <c r="H5729" i="3"/>
  <c r="H5730" i="3"/>
  <c r="J5721" i="3"/>
  <c r="J5722" i="3"/>
  <c r="J5723" i="3"/>
  <c r="J5724" i="3"/>
  <c r="J5725" i="3"/>
  <c r="J5726" i="3"/>
  <c r="J5727" i="3"/>
  <c r="J5728" i="3"/>
  <c r="J5729" i="3"/>
  <c r="J5730" i="3"/>
  <c r="K5721" i="3"/>
  <c r="K5722" i="3"/>
  <c r="K5723" i="3"/>
  <c r="K5724" i="3"/>
  <c r="K5725" i="3"/>
  <c r="K5726" i="3"/>
  <c r="K5727" i="3"/>
  <c r="K5728" i="3"/>
  <c r="K5729" i="3"/>
  <c r="K5730" i="3"/>
  <c r="M5721" i="3"/>
  <c r="N5721" i="3" s="1"/>
  <c r="M5722" i="3"/>
  <c r="N5722" i="3" s="1"/>
  <c r="M5723" i="3"/>
  <c r="M5724" i="3"/>
  <c r="N5724" i="3" s="1"/>
  <c r="M5725" i="3"/>
  <c r="N5725" i="3" s="1"/>
  <c r="M5726" i="3"/>
  <c r="N5726" i="3" s="1"/>
  <c r="M5727" i="3"/>
  <c r="N5727" i="3" s="1"/>
  <c r="M5728" i="3"/>
  <c r="N5728" i="3" s="1"/>
  <c r="M5729" i="3"/>
  <c r="N5729" i="3" s="1"/>
  <c r="M5730" i="3"/>
  <c r="N5730" i="3" s="1"/>
  <c r="N5723" i="3"/>
  <c r="A5731" i="3"/>
  <c r="A5732" i="3"/>
  <c r="A5733" i="3"/>
  <c r="A5734" i="3"/>
  <c r="A5735" i="3"/>
  <c r="A5736" i="3"/>
  <c r="A5737" i="3"/>
  <c r="A5738" i="3"/>
  <c r="A5739" i="3"/>
  <c r="A5740" i="3"/>
  <c r="B5731" i="3"/>
  <c r="B5732" i="3"/>
  <c r="B5733" i="3"/>
  <c r="B5734" i="3"/>
  <c r="B5735" i="3"/>
  <c r="B5736" i="3"/>
  <c r="B5737" i="3"/>
  <c r="B5738" i="3"/>
  <c r="B5739" i="3"/>
  <c r="B5740" i="3"/>
  <c r="F5731" i="3"/>
  <c r="F5732" i="3"/>
  <c r="F5733" i="3"/>
  <c r="F5734" i="3"/>
  <c r="F5735" i="3"/>
  <c r="F5736" i="3"/>
  <c r="F5737" i="3"/>
  <c r="F5738" i="3"/>
  <c r="F5739" i="3"/>
  <c r="F5740" i="3"/>
  <c r="G5731" i="3"/>
  <c r="G5732" i="3"/>
  <c r="G5733" i="3"/>
  <c r="G5734" i="3"/>
  <c r="G5735" i="3"/>
  <c r="G5736" i="3"/>
  <c r="G5737" i="3"/>
  <c r="G5738" i="3"/>
  <c r="G5739" i="3"/>
  <c r="G5740" i="3"/>
  <c r="H5731" i="3"/>
  <c r="H5732" i="3"/>
  <c r="H5733" i="3"/>
  <c r="H5734" i="3"/>
  <c r="H5735" i="3"/>
  <c r="H5736" i="3"/>
  <c r="H5737" i="3"/>
  <c r="H5738" i="3"/>
  <c r="H5739" i="3"/>
  <c r="H5740" i="3"/>
  <c r="J5731" i="3"/>
  <c r="J5732" i="3"/>
  <c r="J5733" i="3"/>
  <c r="J5734" i="3"/>
  <c r="J5735" i="3"/>
  <c r="J5736" i="3"/>
  <c r="J5737" i="3"/>
  <c r="J5738" i="3"/>
  <c r="J5739" i="3"/>
  <c r="J5740" i="3"/>
  <c r="K5731" i="3"/>
  <c r="K5732" i="3"/>
  <c r="K5733" i="3"/>
  <c r="K5734" i="3"/>
  <c r="K5735" i="3"/>
  <c r="K5736" i="3"/>
  <c r="K5737" i="3"/>
  <c r="K5738" i="3"/>
  <c r="K5739" i="3"/>
  <c r="K5740" i="3"/>
  <c r="M5731" i="3"/>
  <c r="N5731" i="3" s="1"/>
  <c r="M5732" i="3"/>
  <c r="N5732" i="3" s="1"/>
  <c r="M5733" i="3"/>
  <c r="M5734" i="3"/>
  <c r="N5734" i="3" s="1"/>
  <c r="M5735" i="3"/>
  <c r="N5735" i="3" s="1"/>
  <c r="M5736" i="3"/>
  <c r="N5736" i="3" s="1"/>
  <c r="M5737" i="3"/>
  <c r="N5737" i="3" s="1"/>
  <c r="M5738" i="3"/>
  <c r="N5738" i="3" s="1"/>
  <c r="M5739" i="3"/>
  <c r="N5739" i="3" s="1"/>
  <c r="M5740" i="3"/>
  <c r="N5740" i="3" s="1"/>
  <c r="N5733" i="3"/>
  <c r="A5741" i="3"/>
  <c r="A5742" i="3"/>
  <c r="A5743" i="3"/>
  <c r="A5744" i="3"/>
  <c r="A5745" i="3"/>
  <c r="A5746" i="3"/>
  <c r="A5747" i="3"/>
  <c r="A5748" i="3"/>
  <c r="A5749" i="3"/>
  <c r="A5750" i="3"/>
  <c r="B5741" i="3"/>
  <c r="B5742" i="3"/>
  <c r="B5743" i="3"/>
  <c r="B5744" i="3"/>
  <c r="B5745" i="3"/>
  <c r="B5746" i="3"/>
  <c r="B5747" i="3"/>
  <c r="B5748" i="3"/>
  <c r="B5749" i="3"/>
  <c r="B5750" i="3"/>
  <c r="F5741" i="3"/>
  <c r="F5742" i="3"/>
  <c r="F5743" i="3"/>
  <c r="F5744" i="3"/>
  <c r="F5745" i="3"/>
  <c r="F5746" i="3"/>
  <c r="F5747" i="3"/>
  <c r="F5748" i="3"/>
  <c r="F5749" i="3"/>
  <c r="F5750" i="3"/>
  <c r="G5741" i="3"/>
  <c r="G5742" i="3"/>
  <c r="G5743" i="3"/>
  <c r="G5744" i="3"/>
  <c r="G5745" i="3"/>
  <c r="G5746" i="3"/>
  <c r="G5747" i="3"/>
  <c r="G5748" i="3"/>
  <c r="G5749" i="3"/>
  <c r="G5750" i="3"/>
  <c r="H5741" i="3"/>
  <c r="H5742" i="3"/>
  <c r="H5743" i="3"/>
  <c r="H5744" i="3"/>
  <c r="H5745" i="3"/>
  <c r="H5746" i="3"/>
  <c r="H5747" i="3"/>
  <c r="H5748" i="3"/>
  <c r="H5749" i="3"/>
  <c r="H5750" i="3"/>
  <c r="J5741" i="3"/>
  <c r="J5742" i="3"/>
  <c r="J5743" i="3"/>
  <c r="J5744" i="3"/>
  <c r="J5745" i="3"/>
  <c r="J5746" i="3"/>
  <c r="J5747" i="3"/>
  <c r="J5748" i="3"/>
  <c r="J5749" i="3"/>
  <c r="J5750" i="3"/>
  <c r="K5741" i="3"/>
  <c r="K5742" i="3"/>
  <c r="K5743" i="3"/>
  <c r="K5744" i="3"/>
  <c r="K5745" i="3"/>
  <c r="K5746" i="3"/>
  <c r="K5747" i="3"/>
  <c r="K5748" i="3"/>
  <c r="K5749" i="3"/>
  <c r="K5750" i="3"/>
  <c r="M5741" i="3"/>
  <c r="N5741" i="3" s="1"/>
  <c r="M5742" i="3"/>
  <c r="N5742" i="3" s="1"/>
  <c r="M5743" i="3"/>
  <c r="N5743" i="3" s="1"/>
  <c r="M5744" i="3"/>
  <c r="N5744" i="3" s="1"/>
  <c r="M5745" i="3"/>
  <c r="N5745" i="3" s="1"/>
  <c r="M5746" i="3"/>
  <c r="N5746" i="3" s="1"/>
  <c r="M5747" i="3"/>
  <c r="N5747" i="3" s="1"/>
  <c r="M5748" i="3"/>
  <c r="N5748" i="3" s="1"/>
  <c r="M5749" i="3"/>
  <c r="N5749" i="3" s="1"/>
  <c r="M5750" i="3"/>
  <c r="N5750" i="3" s="1"/>
  <c r="A5751" i="3"/>
  <c r="A5752" i="3"/>
  <c r="A5753" i="3"/>
  <c r="A5754" i="3"/>
  <c r="A5755" i="3"/>
  <c r="A5756" i="3"/>
  <c r="A5757" i="3"/>
  <c r="A5758" i="3"/>
  <c r="A5759" i="3"/>
  <c r="A5760" i="3"/>
  <c r="B5751" i="3"/>
  <c r="B5752" i="3"/>
  <c r="B5753" i="3"/>
  <c r="B5754" i="3"/>
  <c r="B5755" i="3"/>
  <c r="B5756" i="3"/>
  <c r="B5757" i="3"/>
  <c r="B5758" i="3"/>
  <c r="B5759" i="3"/>
  <c r="B5760" i="3"/>
  <c r="F5751" i="3"/>
  <c r="F5752" i="3"/>
  <c r="F5753" i="3"/>
  <c r="F5754" i="3"/>
  <c r="F5755" i="3"/>
  <c r="F5756" i="3"/>
  <c r="F5757" i="3"/>
  <c r="F5758" i="3"/>
  <c r="F5759" i="3"/>
  <c r="F5760" i="3"/>
  <c r="G5751" i="3"/>
  <c r="G5752" i="3"/>
  <c r="G5753" i="3"/>
  <c r="G5754" i="3"/>
  <c r="G5755" i="3"/>
  <c r="G5756" i="3"/>
  <c r="G5757" i="3"/>
  <c r="G5758" i="3"/>
  <c r="G5759" i="3"/>
  <c r="G5760" i="3"/>
  <c r="H5751" i="3"/>
  <c r="H5752" i="3"/>
  <c r="H5753" i="3"/>
  <c r="H5754" i="3"/>
  <c r="H5755" i="3"/>
  <c r="H5756" i="3"/>
  <c r="H5757" i="3"/>
  <c r="H5758" i="3"/>
  <c r="H5759" i="3"/>
  <c r="H5760" i="3"/>
  <c r="J5751" i="3"/>
  <c r="J5752" i="3"/>
  <c r="J5753" i="3"/>
  <c r="J5754" i="3"/>
  <c r="J5755" i="3"/>
  <c r="J5756" i="3"/>
  <c r="J5757" i="3"/>
  <c r="J5758" i="3"/>
  <c r="J5759" i="3"/>
  <c r="J5760" i="3"/>
  <c r="K5751" i="3"/>
  <c r="K5752" i="3"/>
  <c r="K5753" i="3"/>
  <c r="K5754" i="3"/>
  <c r="K5755" i="3"/>
  <c r="K5756" i="3"/>
  <c r="K5757" i="3"/>
  <c r="K5758" i="3"/>
  <c r="K5759" i="3"/>
  <c r="K5760" i="3"/>
  <c r="M5751" i="3"/>
  <c r="N5751" i="3" s="1"/>
  <c r="M5752" i="3"/>
  <c r="N5752" i="3" s="1"/>
  <c r="M5753" i="3"/>
  <c r="N5753" i="3" s="1"/>
  <c r="M5754" i="3"/>
  <c r="N5754" i="3" s="1"/>
  <c r="M5755" i="3"/>
  <c r="N5755" i="3" s="1"/>
  <c r="M5756" i="3"/>
  <c r="N5756" i="3" s="1"/>
  <c r="M5757" i="3"/>
  <c r="N5757" i="3" s="1"/>
  <c r="M5758" i="3"/>
  <c r="N5758" i="3" s="1"/>
  <c r="M5759" i="3"/>
  <c r="N5759" i="3" s="1"/>
  <c r="M5760" i="3"/>
  <c r="N5760" i="3" s="1"/>
  <c r="A5761" i="3"/>
  <c r="A5762" i="3"/>
  <c r="A5763" i="3"/>
  <c r="A5764" i="3"/>
  <c r="A5765" i="3"/>
  <c r="A5766" i="3"/>
  <c r="A5767" i="3"/>
  <c r="A5768" i="3"/>
  <c r="A6219" i="3"/>
  <c r="A6220" i="3"/>
  <c r="B5761" i="3"/>
  <c r="B5762" i="3"/>
  <c r="B5763" i="3"/>
  <c r="B5764" i="3"/>
  <c r="B5765" i="3"/>
  <c r="B5766" i="3"/>
  <c r="B5767" i="3"/>
  <c r="B5768" i="3"/>
  <c r="B6219" i="3"/>
  <c r="B6220" i="3"/>
  <c r="F5761" i="3"/>
  <c r="F5762" i="3"/>
  <c r="F5763" i="3"/>
  <c r="F5764" i="3"/>
  <c r="F5765" i="3"/>
  <c r="F5766" i="3"/>
  <c r="F5767" i="3"/>
  <c r="F5768" i="3"/>
  <c r="F6219" i="3"/>
  <c r="F6220" i="3"/>
  <c r="G5761" i="3"/>
  <c r="G5762" i="3"/>
  <c r="G5763" i="3"/>
  <c r="G5764" i="3"/>
  <c r="G5765" i="3"/>
  <c r="G5766" i="3"/>
  <c r="G5767" i="3"/>
  <c r="G5768" i="3"/>
  <c r="G6219" i="3"/>
  <c r="G6220" i="3"/>
  <c r="H5761" i="3"/>
  <c r="H5762" i="3"/>
  <c r="H5763" i="3"/>
  <c r="H5764" i="3"/>
  <c r="H5765" i="3"/>
  <c r="H5766" i="3"/>
  <c r="H5767" i="3"/>
  <c r="H5768" i="3"/>
  <c r="H6219" i="3"/>
  <c r="H6220" i="3"/>
  <c r="J5761" i="3"/>
  <c r="J5762" i="3"/>
  <c r="J5763" i="3"/>
  <c r="J5764" i="3"/>
  <c r="J5765" i="3"/>
  <c r="J5766" i="3"/>
  <c r="J5767" i="3"/>
  <c r="J5768" i="3"/>
  <c r="J6219" i="3"/>
  <c r="J6220" i="3"/>
  <c r="K5761" i="3"/>
  <c r="K5762" i="3"/>
  <c r="K5763" i="3"/>
  <c r="K5764" i="3"/>
  <c r="K5765" i="3"/>
  <c r="K5766" i="3"/>
  <c r="K5767" i="3"/>
  <c r="K5768" i="3"/>
  <c r="K6219" i="3"/>
  <c r="K6220" i="3"/>
  <c r="M5761" i="3"/>
  <c r="N5761" i="3" s="1"/>
  <c r="M5762" i="3"/>
  <c r="N5762" i="3" s="1"/>
  <c r="M5763" i="3"/>
  <c r="N5763" i="3" s="1"/>
  <c r="M5764" i="3"/>
  <c r="N5764" i="3" s="1"/>
  <c r="M5765" i="3"/>
  <c r="N5765" i="3" s="1"/>
  <c r="M5766" i="3"/>
  <c r="N5766" i="3" s="1"/>
  <c r="M5767" i="3"/>
  <c r="N5767" i="3" s="1"/>
  <c r="M5768" i="3"/>
  <c r="N5768" i="3" s="1"/>
  <c r="M6219" i="3"/>
  <c r="N6219" i="3" s="1"/>
  <c r="M6220" i="3"/>
  <c r="N6220" i="3" s="1"/>
  <c r="G84" i="12"/>
  <c r="P83" i="12"/>
  <c r="P82" i="12"/>
  <c r="P81" i="12"/>
  <c r="P80" i="12"/>
  <c r="P79" i="12"/>
  <c r="P78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M5595" i="3"/>
  <c r="N5595" i="3" s="1"/>
  <c r="M5596" i="3"/>
  <c r="N5596" i="3" s="1"/>
  <c r="M5597" i="3"/>
  <c r="N5597" i="3" s="1"/>
  <c r="M5598" i="3"/>
  <c r="M5599" i="3"/>
  <c r="M5600" i="3"/>
  <c r="M5601" i="3"/>
  <c r="N5601" i="3" s="1"/>
  <c r="M5602" i="3"/>
  <c r="N5602" i="3" s="1"/>
  <c r="M5603" i="3"/>
  <c r="N5603" i="3" s="1"/>
  <c r="M5604" i="3"/>
  <c r="N5604" i="3" s="1"/>
  <c r="M5605" i="3"/>
  <c r="N5605" i="3" s="1"/>
  <c r="M5606" i="3"/>
  <c r="N5606" i="3" s="1"/>
  <c r="M5607" i="3"/>
  <c r="N5607" i="3" s="1"/>
  <c r="M5608" i="3"/>
  <c r="N5608" i="3" s="1"/>
  <c r="M5609" i="3"/>
  <c r="N5609" i="3" s="1"/>
  <c r="M5610" i="3"/>
  <c r="N5610" i="3" s="1"/>
  <c r="M5611" i="3"/>
  <c r="N5611" i="3" s="1"/>
  <c r="M5612" i="3"/>
  <c r="N5612" i="3" s="1"/>
  <c r="M5613" i="3"/>
  <c r="N5613" i="3" s="1"/>
  <c r="M5614" i="3"/>
  <c r="N5614" i="3" s="1"/>
  <c r="M5615" i="3"/>
  <c r="N5615" i="3" s="1"/>
  <c r="M5616" i="3"/>
  <c r="N5616" i="3" s="1"/>
  <c r="M5617" i="3"/>
  <c r="N5617" i="3" s="1"/>
  <c r="N5598" i="3"/>
  <c r="N5599" i="3"/>
  <c r="N5600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M5618" i="3"/>
  <c r="M5619" i="3"/>
  <c r="M5620" i="3"/>
  <c r="M5621" i="3"/>
  <c r="M5622" i="3"/>
  <c r="M5623" i="3"/>
  <c r="M5624" i="3"/>
  <c r="M5625" i="3"/>
  <c r="N5625" i="3" s="1"/>
  <c r="M5626" i="3"/>
  <c r="N5626" i="3" s="1"/>
  <c r="M5627" i="3"/>
  <c r="N5627" i="3" s="1"/>
  <c r="M5628" i="3"/>
  <c r="N5628" i="3" s="1"/>
  <c r="M5629" i="3"/>
  <c r="N5629" i="3" s="1"/>
  <c r="M5630" i="3"/>
  <c r="N5630" i="3" s="1"/>
  <c r="M5631" i="3"/>
  <c r="N5631" i="3" s="1"/>
  <c r="M5632" i="3"/>
  <c r="N5632" i="3" s="1"/>
  <c r="M5633" i="3"/>
  <c r="N5633" i="3" s="1"/>
  <c r="M5634" i="3"/>
  <c r="N5634" i="3" s="1"/>
  <c r="M5635" i="3"/>
  <c r="N5635" i="3" s="1"/>
  <c r="M5636" i="3"/>
  <c r="N5636" i="3" s="1"/>
  <c r="M5637" i="3"/>
  <c r="N5637" i="3" s="1"/>
  <c r="M5638" i="3"/>
  <c r="N5638" i="3" s="1"/>
  <c r="M5639" i="3"/>
  <c r="N5639" i="3" s="1"/>
  <c r="M5640" i="3"/>
  <c r="N5640" i="3" s="1"/>
  <c r="M5641" i="3"/>
  <c r="N5641" i="3" s="1"/>
  <c r="N5618" i="3"/>
  <c r="N5619" i="3"/>
  <c r="N5620" i="3"/>
  <c r="N5621" i="3"/>
  <c r="N5622" i="3"/>
  <c r="N5623" i="3"/>
  <c r="N5624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M5540" i="3"/>
  <c r="N5540" i="3" s="1"/>
  <c r="M5541" i="3"/>
  <c r="N5541" i="3" s="1"/>
  <c r="M5542" i="3"/>
  <c r="M5543" i="3"/>
  <c r="M5544" i="3"/>
  <c r="N5544" i="3" s="1"/>
  <c r="M5545" i="3"/>
  <c r="N5545" i="3" s="1"/>
  <c r="M5546" i="3"/>
  <c r="N5546" i="3" s="1"/>
  <c r="M5547" i="3"/>
  <c r="N5547" i="3" s="1"/>
  <c r="M5548" i="3"/>
  <c r="N5548" i="3" s="1"/>
  <c r="M5549" i="3"/>
  <c r="N5549" i="3" s="1"/>
  <c r="M5550" i="3"/>
  <c r="N5550" i="3" s="1"/>
  <c r="M5551" i="3"/>
  <c r="N5551" i="3" s="1"/>
  <c r="M5552" i="3"/>
  <c r="N5552" i="3" s="1"/>
  <c r="M5553" i="3"/>
  <c r="N5553" i="3" s="1"/>
  <c r="M5554" i="3"/>
  <c r="N5554" i="3" s="1"/>
  <c r="M5555" i="3"/>
  <c r="N5555" i="3" s="1"/>
  <c r="M5556" i="3"/>
  <c r="N5556" i="3" s="1"/>
  <c r="N5542" i="3"/>
  <c r="N5543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M5557" i="3"/>
  <c r="N5557" i="3" s="1"/>
  <c r="M5558" i="3"/>
  <c r="M5559" i="3"/>
  <c r="M5560" i="3"/>
  <c r="M5561" i="3"/>
  <c r="N5561" i="3" s="1"/>
  <c r="M5562" i="3"/>
  <c r="N5562" i="3" s="1"/>
  <c r="M5563" i="3"/>
  <c r="N5563" i="3" s="1"/>
  <c r="M5564" i="3"/>
  <c r="N5564" i="3" s="1"/>
  <c r="M5565" i="3"/>
  <c r="N5565" i="3" s="1"/>
  <c r="M5566" i="3"/>
  <c r="N5566" i="3" s="1"/>
  <c r="M5567" i="3"/>
  <c r="N5567" i="3" s="1"/>
  <c r="M5568" i="3"/>
  <c r="N5568" i="3" s="1"/>
  <c r="M5569" i="3"/>
  <c r="N5569" i="3" s="1"/>
  <c r="M5570" i="3"/>
  <c r="N5570" i="3" s="1"/>
  <c r="M5571" i="3"/>
  <c r="N5571" i="3" s="1"/>
  <c r="M5572" i="3"/>
  <c r="N5572" i="3" s="1"/>
  <c r="M5573" i="3"/>
  <c r="N5573" i="3" s="1"/>
  <c r="N5558" i="3"/>
  <c r="N5559" i="3"/>
  <c r="N5560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M5574" i="3"/>
  <c r="N5574" i="3" s="1"/>
  <c r="M5575" i="3"/>
  <c r="M5576" i="3"/>
  <c r="N5576" i="3" s="1"/>
  <c r="M5577" i="3"/>
  <c r="N5577" i="3" s="1"/>
  <c r="M5578" i="3"/>
  <c r="N5578" i="3" s="1"/>
  <c r="M5579" i="3"/>
  <c r="N5579" i="3" s="1"/>
  <c r="M5580" i="3"/>
  <c r="N5580" i="3" s="1"/>
  <c r="M5581" i="3"/>
  <c r="N5581" i="3" s="1"/>
  <c r="M5582" i="3"/>
  <c r="N5582" i="3" s="1"/>
  <c r="M5583" i="3"/>
  <c r="N5583" i="3" s="1"/>
  <c r="M5584" i="3"/>
  <c r="N5584" i="3" s="1"/>
  <c r="M5585" i="3"/>
  <c r="N5585" i="3" s="1"/>
  <c r="M5586" i="3"/>
  <c r="N5586" i="3" s="1"/>
  <c r="M5587" i="3"/>
  <c r="N5587" i="3" s="1"/>
  <c r="M5588" i="3"/>
  <c r="N5588" i="3" s="1"/>
  <c r="M5589" i="3"/>
  <c r="N5589" i="3" s="1"/>
  <c r="M5590" i="3"/>
  <c r="N5590" i="3" s="1"/>
  <c r="N5575" i="3"/>
  <c r="A5591" i="3"/>
  <c r="A5592" i="3"/>
  <c r="A5593" i="3"/>
  <c r="A5594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B5591" i="3"/>
  <c r="B5592" i="3"/>
  <c r="B5593" i="3"/>
  <c r="B5594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F5591" i="3"/>
  <c r="F5592" i="3"/>
  <c r="F5593" i="3"/>
  <c r="F5594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G5591" i="3"/>
  <c r="G5592" i="3"/>
  <c r="G5593" i="3"/>
  <c r="G5594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H5591" i="3"/>
  <c r="H5592" i="3"/>
  <c r="H5593" i="3"/>
  <c r="H5594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J5591" i="3"/>
  <c r="J5592" i="3"/>
  <c r="J5593" i="3"/>
  <c r="J5594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K5591" i="3"/>
  <c r="K5592" i="3"/>
  <c r="K5593" i="3"/>
  <c r="K5594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M5591" i="3"/>
  <c r="N5591" i="3" s="1"/>
  <c r="M5592" i="3"/>
  <c r="N5592" i="3" s="1"/>
  <c r="M5593" i="3"/>
  <c r="N5593" i="3" s="1"/>
  <c r="M5594" i="3"/>
  <c r="N5594" i="3" s="1"/>
  <c r="M5642" i="3"/>
  <c r="N5642" i="3" s="1"/>
  <c r="M5643" i="3"/>
  <c r="N5643" i="3" s="1"/>
  <c r="M5644" i="3"/>
  <c r="N5644" i="3" s="1"/>
  <c r="M5645" i="3"/>
  <c r="N5645" i="3" s="1"/>
  <c r="M5646" i="3"/>
  <c r="N5646" i="3" s="1"/>
  <c r="M5647" i="3"/>
  <c r="N5647" i="3" s="1"/>
  <c r="M5648" i="3"/>
  <c r="N5648" i="3" s="1"/>
  <c r="M5649" i="3"/>
  <c r="N5649" i="3" s="1"/>
  <c r="M5650" i="3"/>
  <c r="N5650" i="3" s="1"/>
  <c r="M5651" i="3"/>
  <c r="N5651" i="3" s="1"/>
  <c r="M5652" i="3"/>
  <c r="N5652" i="3" s="1"/>
  <c r="M5653" i="3"/>
  <c r="N5653" i="3" s="1"/>
  <c r="M5654" i="3"/>
  <c r="N5654" i="3" s="1"/>
  <c r="A5539" i="3"/>
  <c r="A5655" i="3"/>
  <c r="A5656" i="3"/>
  <c r="A5657" i="3"/>
  <c r="A5658" i="3"/>
  <c r="A5659" i="3"/>
  <c r="A5660" i="3"/>
  <c r="A5661" i="3"/>
  <c r="A5662" i="3"/>
  <c r="A5663" i="3"/>
  <c r="A5664" i="3"/>
  <c r="A5665" i="3"/>
  <c r="B5539" i="3"/>
  <c r="B5655" i="3"/>
  <c r="B5656" i="3"/>
  <c r="B5657" i="3"/>
  <c r="B5658" i="3"/>
  <c r="B5659" i="3"/>
  <c r="B5660" i="3"/>
  <c r="B5661" i="3"/>
  <c r="B5662" i="3"/>
  <c r="B5663" i="3"/>
  <c r="B5664" i="3"/>
  <c r="B5665" i="3"/>
  <c r="F5539" i="3"/>
  <c r="F5655" i="3"/>
  <c r="F5656" i="3"/>
  <c r="F5657" i="3"/>
  <c r="F5658" i="3"/>
  <c r="F5659" i="3"/>
  <c r="F5660" i="3"/>
  <c r="F5661" i="3"/>
  <c r="F5662" i="3"/>
  <c r="F5663" i="3"/>
  <c r="F5664" i="3"/>
  <c r="F5665" i="3"/>
  <c r="G5539" i="3"/>
  <c r="G5655" i="3"/>
  <c r="G5656" i="3"/>
  <c r="G5657" i="3"/>
  <c r="G5658" i="3"/>
  <c r="G5659" i="3"/>
  <c r="G5660" i="3"/>
  <c r="G5661" i="3"/>
  <c r="G5662" i="3"/>
  <c r="G5663" i="3"/>
  <c r="G5664" i="3"/>
  <c r="G5665" i="3"/>
  <c r="H5539" i="3"/>
  <c r="H5655" i="3"/>
  <c r="H5656" i="3"/>
  <c r="H5657" i="3"/>
  <c r="H5658" i="3"/>
  <c r="H5659" i="3"/>
  <c r="H5660" i="3"/>
  <c r="H5661" i="3"/>
  <c r="H5662" i="3"/>
  <c r="H5663" i="3"/>
  <c r="H5664" i="3"/>
  <c r="H5665" i="3"/>
  <c r="J5539" i="3"/>
  <c r="J5655" i="3"/>
  <c r="J5656" i="3"/>
  <c r="J5657" i="3"/>
  <c r="J5658" i="3"/>
  <c r="J5659" i="3"/>
  <c r="J5660" i="3"/>
  <c r="J5661" i="3"/>
  <c r="J5662" i="3"/>
  <c r="J5663" i="3"/>
  <c r="J5664" i="3"/>
  <c r="J5665" i="3"/>
  <c r="K5539" i="3"/>
  <c r="K5655" i="3"/>
  <c r="K5656" i="3"/>
  <c r="K5657" i="3"/>
  <c r="K5658" i="3"/>
  <c r="K5659" i="3"/>
  <c r="K5660" i="3"/>
  <c r="K5661" i="3"/>
  <c r="K5662" i="3"/>
  <c r="K5663" i="3"/>
  <c r="K5664" i="3"/>
  <c r="K5665" i="3"/>
  <c r="M5539" i="3"/>
  <c r="M5655" i="3"/>
  <c r="N5655" i="3" s="1"/>
  <c r="M5656" i="3"/>
  <c r="M5657" i="3"/>
  <c r="N5657" i="3" s="1"/>
  <c r="M5658" i="3"/>
  <c r="N5658" i="3" s="1"/>
  <c r="M5659" i="3"/>
  <c r="N5659" i="3" s="1"/>
  <c r="M5660" i="3"/>
  <c r="N5660" i="3" s="1"/>
  <c r="M5661" i="3"/>
  <c r="N5661" i="3" s="1"/>
  <c r="M5662" i="3"/>
  <c r="N5662" i="3" s="1"/>
  <c r="M5663" i="3"/>
  <c r="N5663" i="3" s="1"/>
  <c r="M5664" i="3"/>
  <c r="N5664" i="3" s="1"/>
  <c r="M5665" i="3"/>
  <c r="N5665" i="3" s="1"/>
  <c r="N5539" i="3"/>
  <c r="N5656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M5666" i="3"/>
  <c r="N5666" i="3" s="1"/>
  <c r="M5667" i="3"/>
  <c r="N5667" i="3" s="1"/>
  <c r="M5668" i="3"/>
  <c r="N5668" i="3" s="1"/>
  <c r="M5669" i="3"/>
  <c r="N5669" i="3" s="1"/>
  <c r="M5670" i="3"/>
  <c r="N5670" i="3" s="1"/>
  <c r="M5671" i="3"/>
  <c r="N5671" i="3" s="1"/>
  <c r="M5672" i="3"/>
  <c r="N5672" i="3" s="1"/>
  <c r="M5673" i="3"/>
  <c r="N5673" i="3" s="1"/>
  <c r="M5674" i="3"/>
  <c r="N5674" i="3" s="1"/>
  <c r="M5675" i="3"/>
  <c r="N5675" i="3" s="1"/>
  <c r="M5676" i="3"/>
  <c r="N5676" i="3" s="1"/>
  <c r="M5677" i="3"/>
  <c r="N5677" i="3" s="1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M5678" i="3"/>
  <c r="M5679" i="3"/>
  <c r="M5680" i="3"/>
  <c r="M5681" i="3"/>
  <c r="M5682" i="3"/>
  <c r="N5682" i="3" s="1"/>
  <c r="M5683" i="3"/>
  <c r="N5683" i="3" s="1"/>
  <c r="M5684" i="3"/>
  <c r="N5684" i="3" s="1"/>
  <c r="M5685" i="3"/>
  <c r="N5685" i="3" s="1"/>
  <c r="M5686" i="3"/>
  <c r="N5686" i="3" s="1"/>
  <c r="M5687" i="3"/>
  <c r="N5687" i="3" s="1"/>
  <c r="M5688" i="3"/>
  <c r="N5688" i="3" s="1"/>
  <c r="M5689" i="3"/>
  <c r="N5689" i="3" s="1"/>
  <c r="N5678" i="3"/>
  <c r="N5679" i="3"/>
  <c r="N5680" i="3"/>
  <c r="N5681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M5484" i="3"/>
  <c r="N5484" i="3" s="1"/>
  <c r="M5485" i="3"/>
  <c r="M5486" i="3"/>
  <c r="N5486" i="3" s="1"/>
  <c r="M5487" i="3"/>
  <c r="N5487" i="3" s="1"/>
  <c r="M5488" i="3"/>
  <c r="N5488" i="3" s="1"/>
  <c r="M5489" i="3"/>
  <c r="N5489" i="3" s="1"/>
  <c r="M5490" i="3"/>
  <c r="N5490" i="3" s="1"/>
  <c r="M5491" i="3"/>
  <c r="N5491" i="3" s="1"/>
  <c r="M5492" i="3"/>
  <c r="N5492" i="3" s="1"/>
  <c r="M5493" i="3"/>
  <c r="N5493" i="3" s="1"/>
  <c r="M5494" i="3"/>
  <c r="N5494" i="3" s="1"/>
  <c r="M5495" i="3"/>
  <c r="N5495" i="3" s="1"/>
  <c r="M5496" i="3"/>
  <c r="N5496" i="3" s="1"/>
  <c r="N5485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M5497" i="3"/>
  <c r="N5497" i="3" s="1"/>
  <c r="M5498" i="3"/>
  <c r="M5499" i="3"/>
  <c r="M5500" i="3"/>
  <c r="N5500" i="3" s="1"/>
  <c r="M5501" i="3"/>
  <c r="N5501" i="3" s="1"/>
  <c r="M5502" i="3"/>
  <c r="N5502" i="3" s="1"/>
  <c r="M5503" i="3"/>
  <c r="N5503" i="3" s="1"/>
  <c r="M5504" i="3"/>
  <c r="N5504" i="3" s="1"/>
  <c r="M5505" i="3"/>
  <c r="N5505" i="3" s="1"/>
  <c r="M5506" i="3"/>
  <c r="N5506" i="3" s="1"/>
  <c r="M5507" i="3"/>
  <c r="N5507" i="3" s="1"/>
  <c r="M5508" i="3"/>
  <c r="N5508" i="3" s="1"/>
  <c r="M5509" i="3"/>
  <c r="N5509" i="3" s="1"/>
  <c r="N5498" i="3"/>
  <c r="N549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M5510" i="3"/>
  <c r="N5510" i="3" s="1"/>
  <c r="M5511" i="3"/>
  <c r="N5511" i="3" s="1"/>
  <c r="M5512" i="3"/>
  <c r="N5512" i="3" s="1"/>
  <c r="M5513" i="3"/>
  <c r="N5513" i="3" s="1"/>
  <c r="M5514" i="3"/>
  <c r="N5514" i="3" s="1"/>
  <c r="M5515" i="3"/>
  <c r="N5515" i="3" s="1"/>
  <c r="M5516" i="3"/>
  <c r="N5516" i="3" s="1"/>
  <c r="M5517" i="3"/>
  <c r="N5517" i="3" s="1"/>
  <c r="M5518" i="3"/>
  <c r="N5518" i="3" s="1"/>
  <c r="M5519" i="3"/>
  <c r="N5519" i="3" s="1"/>
  <c r="M5520" i="3"/>
  <c r="N5520" i="3" s="1"/>
  <c r="M5521" i="3"/>
  <c r="N5521" i="3" s="1"/>
  <c r="M5522" i="3"/>
  <c r="N5522" i="3" s="1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M5523" i="3"/>
  <c r="N5523" i="3" s="1"/>
  <c r="M5524" i="3"/>
  <c r="N5524" i="3" s="1"/>
  <c r="M5525" i="3"/>
  <c r="N5525" i="3" s="1"/>
  <c r="M5526" i="3"/>
  <c r="N5526" i="3" s="1"/>
  <c r="M5527" i="3"/>
  <c r="N5527" i="3" s="1"/>
  <c r="M5528" i="3"/>
  <c r="N5528" i="3" s="1"/>
  <c r="M5529" i="3"/>
  <c r="N5529" i="3" s="1"/>
  <c r="M5530" i="3"/>
  <c r="N5530" i="3" s="1"/>
  <c r="M5531" i="3"/>
  <c r="N5531" i="3" s="1"/>
  <c r="M5532" i="3"/>
  <c r="N5532" i="3" s="1"/>
  <c r="M5533" i="3"/>
  <c r="N5533" i="3" s="1"/>
  <c r="M5534" i="3"/>
  <c r="N5534" i="3" s="1"/>
  <c r="M5535" i="3"/>
  <c r="N5535" i="3" s="1"/>
  <c r="A5432" i="3"/>
  <c r="A5433" i="3"/>
  <c r="A5434" i="3"/>
  <c r="A5435" i="3"/>
  <c r="A5436" i="3"/>
  <c r="A5437" i="3"/>
  <c r="A5438" i="3"/>
  <c r="A5439" i="3"/>
  <c r="A5440" i="3"/>
  <c r="A5441" i="3"/>
  <c r="A5442" i="3"/>
  <c r="B5432" i="3"/>
  <c r="B5433" i="3"/>
  <c r="B5434" i="3"/>
  <c r="B5435" i="3"/>
  <c r="B5436" i="3"/>
  <c r="B5437" i="3"/>
  <c r="B5438" i="3"/>
  <c r="B5439" i="3"/>
  <c r="B5440" i="3"/>
  <c r="B5441" i="3"/>
  <c r="B5442" i="3"/>
  <c r="F5432" i="3"/>
  <c r="F5433" i="3"/>
  <c r="F5434" i="3"/>
  <c r="F5435" i="3"/>
  <c r="F5436" i="3"/>
  <c r="F5437" i="3"/>
  <c r="F5438" i="3"/>
  <c r="F5439" i="3"/>
  <c r="F5440" i="3"/>
  <c r="F5441" i="3"/>
  <c r="F5442" i="3"/>
  <c r="G5432" i="3"/>
  <c r="G5433" i="3"/>
  <c r="G5434" i="3"/>
  <c r="G5435" i="3"/>
  <c r="G5436" i="3"/>
  <c r="G5437" i="3"/>
  <c r="G5438" i="3"/>
  <c r="G5439" i="3"/>
  <c r="G5440" i="3"/>
  <c r="G5441" i="3"/>
  <c r="G5442" i="3"/>
  <c r="H5432" i="3"/>
  <c r="H5433" i="3"/>
  <c r="H5434" i="3"/>
  <c r="H5435" i="3"/>
  <c r="H5436" i="3"/>
  <c r="H5437" i="3"/>
  <c r="H5438" i="3"/>
  <c r="H5439" i="3"/>
  <c r="H5440" i="3"/>
  <c r="H5441" i="3"/>
  <c r="H5442" i="3"/>
  <c r="J5432" i="3"/>
  <c r="J5433" i="3"/>
  <c r="J5434" i="3"/>
  <c r="J5435" i="3"/>
  <c r="J5436" i="3"/>
  <c r="J5437" i="3"/>
  <c r="J5438" i="3"/>
  <c r="J5439" i="3"/>
  <c r="J5440" i="3"/>
  <c r="J5441" i="3"/>
  <c r="J5442" i="3"/>
  <c r="K5432" i="3"/>
  <c r="K5433" i="3"/>
  <c r="K5434" i="3"/>
  <c r="K5435" i="3"/>
  <c r="K5436" i="3"/>
  <c r="K5437" i="3"/>
  <c r="K5438" i="3"/>
  <c r="K5439" i="3"/>
  <c r="K5440" i="3"/>
  <c r="K5441" i="3"/>
  <c r="K5442" i="3"/>
  <c r="M5432" i="3"/>
  <c r="N5432" i="3" s="1"/>
  <c r="M5433" i="3"/>
  <c r="N5433" i="3" s="1"/>
  <c r="M5434" i="3"/>
  <c r="N5434" i="3" s="1"/>
  <c r="M5435" i="3"/>
  <c r="N5435" i="3" s="1"/>
  <c r="M5436" i="3"/>
  <c r="N5436" i="3" s="1"/>
  <c r="M5437" i="3"/>
  <c r="N5437" i="3" s="1"/>
  <c r="M5438" i="3"/>
  <c r="N5438" i="3" s="1"/>
  <c r="M5439" i="3"/>
  <c r="N5439" i="3" s="1"/>
  <c r="M5440" i="3"/>
  <c r="N5440" i="3" s="1"/>
  <c r="M5441" i="3"/>
  <c r="N5441" i="3" s="1"/>
  <c r="M5442" i="3"/>
  <c r="N5442" i="3" s="1"/>
  <c r="A5443" i="3"/>
  <c r="A5444" i="3"/>
  <c r="A5445" i="3"/>
  <c r="A5446" i="3"/>
  <c r="A5447" i="3"/>
  <c r="A5448" i="3"/>
  <c r="A5449" i="3"/>
  <c r="A5450" i="3"/>
  <c r="A5451" i="3"/>
  <c r="A5452" i="3"/>
  <c r="A5453" i="3"/>
  <c r="B5443" i="3"/>
  <c r="B5444" i="3"/>
  <c r="B5445" i="3"/>
  <c r="B5446" i="3"/>
  <c r="B5447" i="3"/>
  <c r="B5448" i="3"/>
  <c r="B5449" i="3"/>
  <c r="B5450" i="3"/>
  <c r="B5451" i="3"/>
  <c r="B5452" i="3"/>
  <c r="B5453" i="3"/>
  <c r="F5443" i="3"/>
  <c r="F5444" i="3"/>
  <c r="F5445" i="3"/>
  <c r="F5446" i="3"/>
  <c r="F5447" i="3"/>
  <c r="F5448" i="3"/>
  <c r="F5449" i="3"/>
  <c r="F5450" i="3"/>
  <c r="F5451" i="3"/>
  <c r="F5452" i="3"/>
  <c r="F5453" i="3"/>
  <c r="G5443" i="3"/>
  <c r="G5444" i="3"/>
  <c r="G5445" i="3"/>
  <c r="G5446" i="3"/>
  <c r="G5447" i="3"/>
  <c r="G5448" i="3"/>
  <c r="G5449" i="3"/>
  <c r="G5450" i="3"/>
  <c r="G5451" i="3"/>
  <c r="G5452" i="3"/>
  <c r="G5453" i="3"/>
  <c r="H5443" i="3"/>
  <c r="H5444" i="3"/>
  <c r="H5445" i="3"/>
  <c r="H5446" i="3"/>
  <c r="H5447" i="3"/>
  <c r="H5448" i="3"/>
  <c r="H5449" i="3"/>
  <c r="H5450" i="3"/>
  <c r="H5451" i="3"/>
  <c r="H5452" i="3"/>
  <c r="H5453" i="3"/>
  <c r="J5443" i="3"/>
  <c r="J5444" i="3"/>
  <c r="J5445" i="3"/>
  <c r="J5446" i="3"/>
  <c r="J5447" i="3"/>
  <c r="J5448" i="3"/>
  <c r="J5449" i="3"/>
  <c r="J5450" i="3"/>
  <c r="J5451" i="3"/>
  <c r="J5452" i="3"/>
  <c r="J5453" i="3"/>
  <c r="K5443" i="3"/>
  <c r="K5444" i="3"/>
  <c r="K5445" i="3"/>
  <c r="K5446" i="3"/>
  <c r="K5447" i="3"/>
  <c r="K5448" i="3"/>
  <c r="K5449" i="3"/>
  <c r="K5450" i="3"/>
  <c r="K5451" i="3"/>
  <c r="K5452" i="3"/>
  <c r="K5453" i="3"/>
  <c r="M5443" i="3"/>
  <c r="N5443" i="3" s="1"/>
  <c r="M5444" i="3"/>
  <c r="N5444" i="3" s="1"/>
  <c r="M5445" i="3"/>
  <c r="N5445" i="3" s="1"/>
  <c r="M5446" i="3"/>
  <c r="N5446" i="3" s="1"/>
  <c r="M5447" i="3"/>
  <c r="N5447" i="3" s="1"/>
  <c r="M5448" i="3"/>
  <c r="N5448" i="3" s="1"/>
  <c r="M5449" i="3"/>
  <c r="N5449" i="3" s="1"/>
  <c r="M5450" i="3"/>
  <c r="N5450" i="3" s="1"/>
  <c r="M5451" i="3"/>
  <c r="N5451" i="3" s="1"/>
  <c r="M5452" i="3"/>
  <c r="N5452" i="3" s="1"/>
  <c r="M5453" i="3"/>
  <c r="N5453" i="3" s="1"/>
  <c r="A5454" i="3"/>
  <c r="A5455" i="3"/>
  <c r="A5456" i="3"/>
  <c r="A5457" i="3"/>
  <c r="A5458" i="3"/>
  <c r="A5459" i="3"/>
  <c r="A5460" i="3"/>
  <c r="A5461" i="3"/>
  <c r="A5462" i="3"/>
  <c r="A5463" i="3"/>
  <c r="A5464" i="3"/>
  <c r="B5454" i="3"/>
  <c r="B5455" i="3"/>
  <c r="B5456" i="3"/>
  <c r="B5457" i="3"/>
  <c r="B5458" i="3"/>
  <c r="B5459" i="3"/>
  <c r="B5460" i="3"/>
  <c r="B5461" i="3"/>
  <c r="B5462" i="3"/>
  <c r="B5463" i="3"/>
  <c r="B5464" i="3"/>
  <c r="F5454" i="3"/>
  <c r="F5455" i="3"/>
  <c r="F5456" i="3"/>
  <c r="F5457" i="3"/>
  <c r="F5458" i="3"/>
  <c r="F5459" i="3"/>
  <c r="F5460" i="3"/>
  <c r="F5461" i="3"/>
  <c r="F5462" i="3"/>
  <c r="F5463" i="3"/>
  <c r="F5464" i="3"/>
  <c r="G5454" i="3"/>
  <c r="G5455" i="3"/>
  <c r="G5456" i="3"/>
  <c r="G5457" i="3"/>
  <c r="G5458" i="3"/>
  <c r="G5459" i="3"/>
  <c r="G5460" i="3"/>
  <c r="G5461" i="3"/>
  <c r="G5462" i="3"/>
  <c r="G5463" i="3"/>
  <c r="G5464" i="3"/>
  <c r="H5454" i="3"/>
  <c r="H5455" i="3"/>
  <c r="H5456" i="3"/>
  <c r="H5457" i="3"/>
  <c r="H5458" i="3"/>
  <c r="H5459" i="3"/>
  <c r="H5460" i="3"/>
  <c r="H5461" i="3"/>
  <c r="H5462" i="3"/>
  <c r="H5463" i="3"/>
  <c r="H5464" i="3"/>
  <c r="J5454" i="3"/>
  <c r="J5455" i="3"/>
  <c r="J5456" i="3"/>
  <c r="J5457" i="3"/>
  <c r="J5458" i="3"/>
  <c r="J5459" i="3"/>
  <c r="J5460" i="3"/>
  <c r="J5461" i="3"/>
  <c r="J5462" i="3"/>
  <c r="J5463" i="3"/>
  <c r="J5464" i="3"/>
  <c r="K5454" i="3"/>
  <c r="K5455" i="3"/>
  <c r="K5456" i="3"/>
  <c r="K5457" i="3"/>
  <c r="K5458" i="3"/>
  <c r="K5459" i="3"/>
  <c r="K5460" i="3"/>
  <c r="K5461" i="3"/>
  <c r="K5462" i="3"/>
  <c r="K5463" i="3"/>
  <c r="K5464" i="3"/>
  <c r="M5454" i="3"/>
  <c r="N5454" i="3" s="1"/>
  <c r="M5455" i="3"/>
  <c r="N5455" i="3" s="1"/>
  <c r="M5456" i="3"/>
  <c r="N5456" i="3" s="1"/>
  <c r="M5457" i="3"/>
  <c r="N5457" i="3" s="1"/>
  <c r="M5458" i="3"/>
  <c r="N5458" i="3" s="1"/>
  <c r="M5459" i="3"/>
  <c r="N5459" i="3" s="1"/>
  <c r="M5460" i="3"/>
  <c r="N5460" i="3" s="1"/>
  <c r="M5461" i="3"/>
  <c r="N5461" i="3" s="1"/>
  <c r="M5462" i="3"/>
  <c r="N5462" i="3" s="1"/>
  <c r="M5463" i="3"/>
  <c r="N5463" i="3" s="1"/>
  <c r="M5464" i="3"/>
  <c r="N5464" i="3" s="1"/>
  <c r="A5465" i="3"/>
  <c r="A5466" i="3"/>
  <c r="A5467" i="3"/>
  <c r="A5468" i="3"/>
  <c r="A5469" i="3"/>
  <c r="A5470" i="3"/>
  <c r="A5471" i="3"/>
  <c r="A5472" i="3"/>
  <c r="A5473" i="3"/>
  <c r="A5474" i="3"/>
  <c r="A5475" i="3"/>
  <c r="B5465" i="3"/>
  <c r="B5466" i="3"/>
  <c r="B5467" i="3"/>
  <c r="B5468" i="3"/>
  <c r="B5469" i="3"/>
  <c r="B5470" i="3"/>
  <c r="B5471" i="3"/>
  <c r="B5472" i="3"/>
  <c r="B5473" i="3"/>
  <c r="B5474" i="3"/>
  <c r="B5475" i="3"/>
  <c r="F5465" i="3"/>
  <c r="F5466" i="3"/>
  <c r="F5467" i="3"/>
  <c r="F5468" i="3"/>
  <c r="F5469" i="3"/>
  <c r="F5470" i="3"/>
  <c r="F5471" i="3"/>
  <c r="F5472" i="3"/>
  <c r="F5473" i="3"/>
  <c r="F5474" i="3"/>
  <c r="F5475" i="3"/>
  <c r="G5465" i="3"/>
  <c r="G5466" i="3"/>
  <c r="G5467" i="3"/>
  <c r="G5468" i="3"/>
  <c r="G5469" i="3"/>
  <c r="G5470" i="3"/>
  <c r="G5471" i="3"/>
  <c r="G5472" i="3"/>
  <c r="G5473" i="3"/>
  <c r="G5474" i="3"/>
  <c r="G5475" i="3"/>
  <c r="H5465" i="3"/>
  <c r="H5466" i="3"/>
  <c r="H5467" i="3"/>
  <c r="H5468" i="3"/>
  <c r="H5469" i="3"/>
  <c r="H5470" i="3"/>
  <c r="H5471" i="3"/>
  <c r="H5472" i="3"/>
  <c r="H5473" i="3"/>
  <c r="H5474" i="3"/>
  <c r="H5475" i="3"/>
  <c r="J5465" i="3"/>
  <c r="J5466" i="3"/>
  <c r="J5467" i="3"/>
  <c r="J5468" i="3"/>
  <c r="J5469" i="3"/>
  <c r="J5470" i="3"/>
  <c r="J5471" i="3"/>
  <c r="J5472" i="3"/>
  <c r="J5473" i="3"/>
  <c r="J5474" i="3"/>
  <c r="J5475" i="3"/>
  <c r="K5465" i="3"/>
  <c r="K5466" i="3"/>
  <c r="K5467" i="3"/>
  <c r="K5468" i="3"/>
  <c r="K5469" i="3"/>
  <c r="K5470" i="3"/>
  <c r="K5471" i="3"/>
  <c r="K5472" i="3"/>
  <c r="K5473" i="3"/>
  <c r="K5474" i="3"/>
  <c r="K5475" i="3"/>
  <c r="M5465" i="3"/>
  <c r="N5465" i="3" s="1"/>
  <c r="M5466" i="3"/>
  <c r="N5466" i="3" s="1"/>
  <c r="M5467" i="3"/>
  <c r="N5467" i="3" s="1"/>
  <c r="M5468" i="3"/>
  <c r="N5468" i="3" s="1"/>
  <c r="M5469" i="3"/>
  <c r="N5469" i="3" s="1"/>
  <c r="M5470" i="3"/>
  <c r="N5470" i="3" s="1"/>
  <c r="M5471" i="3"/>
  <c r="N5471" i="3" s="1"/>
  <c r="M5472" i="3"/>
  <c r="N5472" i="3" s="1"/>
  <c r="M5473" i="3"/>
  <c r="N5473" i="3" s="1"/>
  <c r="M5474" i="3"/>
  <c r="N5474" i="3" s="1"/>
  <c r="M5475" i="3"/>
  <c r="N5475" i="3" s="1"/>
  <c r="A5476" i="3"/>
  <c r="A5477" i="3"/>
  <c r="A5478" i="3"/>
  <c r="A5479" i="3"/>
  <c r="A5480" i="3"/>
  <c r="A5481" i="3"/>
  <c r="A5482" i="3"/>
  <c r="A5483" i="3"/>
  <c r="A5536" i="3"/>
  <c r="A5537" i="3"/>
  <c r="A5538" i="3"/>
  <c r="B5476" i="3"/>
  <c r="B5477" i="3"/>
  <c r="B5478" i="3"/>
  <c r="B5479" i="3"/>
  <c r="B5480" i="3"/>
  <c r="B5481" i="3"/>
  <c r="B5482" i="3"/>
  <c r="B5483" i="3"/>
  <c r="B5536" i="3"/>
  <c r="B5537" i="3"/>
  <c r="B5538" i="3"/>
  <c r="F5476" i="3"/>
  <c r="F5477" i="3"/>
  <c r="F5478" i="3"/>
  <c r="F5479" i="3"/>
  <c r="F5480" i="3"/>
  <c r="F5481" i="3"/>
  <c r="F5482" i="3"/>
  <c r="F5483" i="3"/>
  <c r="F5536" i="3"/>
  <c r="F5537" i="3"/>
  <c r="F5538" i="3"/>
  <c r="G5476" i="3"/>
  <c r="G5477" i="3"/>
  <c r="G5478" i="3"/>
  <c r="G5479" i="3"/>
  <c r="G5480" i="3"/>
  <c r="G5481" i="3"/>
  <c r="G5482" i="3"/>
  <c r="G5483" i="3"/>
  <c r="G5536" i="3"/>
  <c r="G5537" i="3"/>
  <c r="G5538" i="3"/>
  <c r="H5476" i="3"/>
  <c r="H5477" i="3"/>
  <c r="H5478" i="3"/>
  <c r="H5479" i="3"/>
  <c r="H5480" i="3"/>
  <c r="H5481" i="3"/>
  <c r="H5482" i="3"/>
  <c r="H5483" i="3"/>
  <c r="H5536" i="3"/>
  <c r="H5537" i="3"/>
  <c r="H5538" i="3"/>
  <c r="J5476" i="3"/>
  <c r="J5477" i="3"/>
  <c r="J5478" i="3"/>
  <c r="J5479" i="3"/>
  <c r="J5480" i="3"/>
  <c r="J5481" i="3"/>
  <c r="J5482" i="3"/>
  <c r="J5483" i="3"/>
  <c r="J5536" i="3"/>
  <c r="J5537" i="3"/>
  <c r="J5538" i="3"/>
  <c r="K5476" i="3"/>
  <c r="K5477" i="3"/>
  <c r="K5478" i="3"/>
  <c r="K5479" i="3"/>
  <c r="K5480" i="3"/>
  <c r="K5481" i="3"/>
  <c r="K5482" i="3"/>
  <c r="K5483" i="3"/>
  <c r="K5536" i="3"/>
  <c r="K5537" i="3"/>
  <c r="K5538" i="3"/>
  <c r="M5476" i="3"/>
  <c r="N5476" i="3" s="1"/>
  <c r="M5477" i="3"/>
  <c r="N5477" i="3" s="1"/>
  <c r="M5478" i="3"/>
  <c r="N5478" i="3" s="1"/>
  <c r="M5479" i="3"/>
  <c r="N5479" i="3" s="1"/>
  <c r="M5480" i="3"/>
  <c r="N5480" i="3" s="1"/>
  <c r="M5481" i="3"/>
  <c r="N5481" i="3" s="1"/>
  <c r="M5482" i="3"/>
  <c r="N5482" i="3" s="1"/>
  <c r="M5483" i="3"/>
  <c r="N5483" i="3" s="1"/>
  <c r="M5536" i="3"/>
  <c r="N5536" i="3" s="1"/>
  <c r="M5537" i="3"/>
  <c r="N5537" i="3" s="1"/>
  <c r="M5538" i="3"/>
  <c r="N5538" i="3" s="1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M5373" i="3"/>
  <c r="N5373" i="3" s="1"/>
  <c r="M5374" i="3"/>
  <c r="N5374" i="3" s="1"/>
  <c r="M5375" i="3"/>
  <c r="N5375" i="3" s="1"/>
  <c r="M5376" i="3"/>
  <c r="N5376" i="3" s="1"/>
  <c r="M5377" i="3"/>
  <c r="N5377" i="3" s="1"/>
  <c r="M5378" i="3"/>
  <c r="N5378" i="3" s="1"/>
  <c r="M5379" i="3"/>
  <c r="N5379" i="3" s="1"/>
  <c r="M5380" i="3"/>
  <c r="N5380" i="3" s="1"/>
  <c r="M5381" i="3"/>
  <c r="N5381" i="3" s="1"/>
  <c r="M5382" i="3"/>
  <c r="N5382" i="3" s="1"/>
  <c r="M5383" i="3"/>
  <c r="N5383" i="3" s="1"/>
  <c r="M5384" i="3"/>
  <c r="N5384" i="3" s="1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M5385" i="3"/>
  <c r="M5386" i="3"/>
  <c r="M5387" i="3"/>
  <c r="M5388" i="3"/>
  <c r="M5389" i="3"/>
  <c r="M5390" i="3"/>
  <c r="N5390" i="3" s="1"/>
  <c r="M5391" i="3"/>
  <c r="N5391" i="3" s="1"/>
  <c r="M5392" i="3"/>
  <c r="N5392" i="3" s="1"/>
  <c r="M5393" i="3"/>
  <c r="N5393" i="3" s="1"/>
  <c r="M5394" i="3"/>
  <c r="N5394" i="3" s="1"/>
  <c r="M5395" i="3"/>
  <c r="N5395" i="3" s="1"/>
  <c r="M5396" i="3"/>
  <c r="N5396" i="3" s="1"/>
  <c r="N5385" i="3"/>
  <c r="N5386" i="3"/>
  <c r="N5387" i="3"/>
  <c r="N5388" i="3"/>
  <c r="N5389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M5397" i="3"/>
  <c r="M5398" i="3"/>
  <c r="M5399" i="3"/>
  <c r="M5400" i="3"/>
  <c r="N5400" i="3" s="1"/>
  <c r="M5401" i="3"/>
  <c r="N5401" i="3" s="1"/>
  <c r="M5402" i="3"/>
  <c r="N5402" i="3" s="1"/>
  <c r="M5403" i="3"/>
  <c r="N5403" i="3" s="1"/>
  <c r="M5404" i="3"/>
  <c r="N5404" i="3" s="1"/>
  <c r="M5405" i="3"/>
  <c r="N5405" i="3" s="1"/>
  <c r="M5406" i="3"/>
  <c r="N5406" i="3" s="1"/>
  <c r="M5407" i="3"/>
  <c r="N5407" i="3" s="1"/>
  <c r="M5408" i="3"/>
  <c r="N5408" i="3" s="1"/>
  <c r="N5397" i="3"/>
  <c r="N5398" i="3"/>
  <c r="N5399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M5409" i="3"/>
  <c r="M5410" i="3"/>
  <c r="M5411" i="3"/>
  <c r="M5412" i="3"/>
  <c r="N5412" i="3" s="1"/>
  <c r="M5413" i="3"/>
  <c r="N5413" i="3" s="1"/>
  <c r="M5414" i="3"/>
  <c r="N5414" i="3" s="1"/>
  <c r="M5415" i="3"/>
  <c r="N5415" i="3" s="1"/>
  <c r="M5416" i="3"/>
  <c r="N5416" i="3" s="1"/>
  <c r="M5417" i="3"/>
  <c r="N5417" i="3" s="1"/>
  <c r="M5418" i="3"/>
  <c r="N5418" i="3" s="1"/>
  <c r="M5419" i="3"/>
  <c r="N5419" i="3" s="1"/>
  <c r="M5420" i="3"/>
  <c r="N5420" i="3" s="1"/>
  <c r="N5409" i="3"/>
  <c r="N5410" i="3"/>
  <c r="N5411" i="3"/>
  <c r="A5421" i="3"/>
  <c r="A5422" i="3"/>
  <c r="A5423" i="3"/>
  <c r="A5424" i="3"/>
  <c r="A5425" i="3"/>
  <c r="A5426" i="3"/>
  <c r="A5427" i="3"/>
  <c r="A5428" i="3"/>
  <c r="A5429" i="3"/>
  <c r="A5430" i="3"/>
  <c r="A5431" i="3"/>
  <c r="A5690" i="3"/>
  <c r="B5421" i="3"/>
  <c r="B5422" i="3"/>
  <c r="B5423" i="3"/>
  <c r="B5424" i="3"/>
  <c r="B5425" i="3"/>
  <c r="B5426" i="3"/>
  <c r="B5427" i="3"/>
  <c r="B5428" i="3"/>
  <c r="B5429" i="3"/>
  <c r="B5430" i="3"/>
  <c r="B5431" i="3"/>
  <c r="B5690" i="3"/>
  <c r="F5421" i="3"/>
  <c r="F5422" i="3"/>
  <c r="F5423" i="3"/>
  <c r="F5424" i="3"/>
  <c r="F5425" i="3"/>
  <c r="F5426" i="3"/>
  <c r="F5427" i="3"/>
  <c r="F5428" i="3"/>
  <c r="F5429" i="3"/>
  <c r="F5430" i="3"/>
  <c r="F5431" i="3"/>
  <c r="F5690" i="3"/>
  <c r="G5421" i="3"/>
  <c r="G5422" i="3"/>
  <c r="G5423" i="3"/>
  <c r="G5424" i="3"/>
  <c r="G5425" i="3"/>
  <c r="G5426" i="3"/>
  <c r="G5427" i="3"/>
  <c r="G5428" i="3"/>
  <c r="G5429" i="3"/>
  <c r="G5430" i="3"/>
  <c r="G5431" i="3"/>
  <c r="G5690" i="3"/>
  <c r="H5421" i="3"/>
  <c r="H5422" i="3"/>
  <c r="H5423" i="3"/>
  <c r="H5424" i="3"/>
  <c r="H5425" i="3"/>
  <c r="H5426" i="3"/>
  <c r="H5427" i="3"/>
  <c r="H5428" i="3"/>
  <c r="H5429" i="3"/>
  <c r="H5430" i="3"/>
  <c r="H5431" i="3"/>
  <c r="H5690" i="3"/>
  <c r="J5421" i="3"/>
  <c r="J5422" i="3"/>
  <c r="J5423" i="3"/>
  <c r="J5424" i="3"/>
  <c r="J5425" i="3"/>
  <c r="J5426" i="3"/>
  <c r="J5427" i="3"/>
  <c r="J5428" i="3"/>
  <c r="J5429" i="3"/>
  <c r="J5430" i="3"/>
  <c r="J5431" i="3"/>
  <c r="J5690" i="3"/>
  <c r="K5421" i="3"/>
  <c r="K5422" i="3"/>
  <c r="K5423" i="3"/>
  <c r="K5424" i="3"/>
  <c r="K5425" i="3"/>
  <c r="K5426" i="3"/>
  <c r="K5427" i="3"/>
  <c r="K5428" i="3"/>
  <c r="K5429" i="3"/>
  <c r="K5430" i="3"/>
  <c r="K5431" i="3"/>
  <c r="K5690" i="3"/>
  <c r="M5421" i="3"/>
  <c r="N5421" i="3" s="1"/>
  <c r="M5422" i="3"/>
  <c r="N5422" i="3" s="1"/>
  <c r="M5423" i="3"/>
  <c r="N5423" i="3" s="1"/>
  <c r="M5424" i="3"/>
  <c r="N5424" i="3" s="1"/>
  <c r="M5425" i="3"/>
  <c r="N5425" i="3" s="1"/>
  <c r="M5426" i="3"/>
  <c r="N5426" i="3" s="1"/>
  <c r="M5427" i="3"/>
  <c r="N5427" i="3" s="1"/>
  <c r="M5428" i="3"/>
  <c r="N5428" i="3" s="1"/>
  <c r="M5429" i="3"/>
  <c r="N5429" i="3" s="1"/>
  <c r="M5430" i="3"/>
  <c r="N5430" i="3" s="1"/>
  <c r="M5431" i="3"/>
  <c r="N5431" i="3" s="1"/>
  <c r="M5690" i="3"/>
  <c r="N5690" i="3" s="1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M5331" i="3"/>
  <c r="N5331" i="3" s="1"/>
  <c r="M5332" i="3"/>
  <c r="M5333" i="3"/>
  <c r="M5334" i="3"/>
  <c r="M5335" i="3"/>
  <c r="N5335" i="3" s="1"/>
  <c r="M5336" i="3"/>
  <c r="N5336" i="3" s="1"/>
  <c r="M5337" i="3"/>
  <c r="N5337" i="3" s="1"/>
  <c r="M5338" i="3"/>
  <c r="N5338" i="3" s="1"/>
  <c r="M5339" i="3"/>
  <c r="N5339" i="3" s="1"/>
  <c r="M5340" i="3"/>
  <c r="N5340" i="3" s="1"/>
  <c r="M5341" i="3"/>
  <c r="N5341" i="3" s="1"/>
  <c r="M5342" i="3"/>
  <c r="N5342" i="3" s="1"/>
  <c r="M5343" i="3"/>
  <c r="N5343" i="3" s="1"/>
  <c r="N5332" i="3"/>
  <c r="N5333" i="3"/>
  <c r="N5334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M5344" i="3"/>
  <c r="N5344" i="3" s="1"/>
  <c r="M5345" i="3"/>
  <c r="N5345" i="3" s="1"/>
  <c r="M5346" i="3"/>
  <c r="N5346" i="3" s="1"/>
  <c r="M5347" i="3"/>
  <c r="N5347" i="3" s="1"/>
  <c r="M5348" i="3"/>
  <c r="N5348" i="3" s="1"/>
  <c r="M5349" i="3"/>
  <c r="N5349" i="3" s="1"/>
  <c r="M5350" i="3"/>
  <c r="N5350" i="3" s="1"/>
  <c r="M5351" i="3"/>
  <c r="N5351" i="3" s="1"/>
  <c r="M5352" i="3"/>
  <c r="N5352" i="3" s="1"/>
  <c r="M5353" i="3"/>
  <c r="N5353" i="3" s="1"/>
  <c r="M5354" i="3"/>
  <c r="N5354" i="3" s="1"/>
  <c r="M5355" i="3"/>
  <c r="N5355" i="3" s="1"/>
  <c r="M5356" i="3"/>
  <c r="N5356" i="3" s="1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M5357" i="3"/>
  <c r="N5357" i="3" s="1"/>
  <c r="M5358" i="3"/>
  <c r="M5359" i="3"/>
  <c r="N5359" i="3" s="1"/>
  <c r="M5360" i="3"/>
  <c r="N5360" i="3" s="1"/>
  <c r="M5361" i="3"/>
  <c r="N5361" i="3" s="1"/>
  <c r="M5362" i="3"/>
  <c r="N5362" i="3" s="1"/>
  <c r="M5363" i="3"/>
  <c r="N5363" i="3" s="1"/>
  <c r="M5364" i="3"/>
  <c r="N5364" i="3" s="1"/>
  <c r="M5365" i="3"/>
  <c r="N5365" i="3" s="1"/>
  <c r="M5366" i="3"/>
  <c r="N5366" i="3" s="1"/>
  <c r="M5367" i="3"/>
  <c r="N5367" i="3" s="1"/>
  <c r="M5368" i="3"/>
  <c r="N5368" i="3" s="1"/>
  <c r="M5369" i="3"/>
  <c r="N5369" i="3" s="1"/>
  <c r="N5358" i="3"/>
  <c r="H134" i="11"/>
  <c r="I134" i="11"/>
  <c r="J134" i="11"/>
  <c r="K134" i="11"/>
  <c r="L134" i="11"/>
  <c r="M134" i="11"/>
  <c r="N134" i="11"/>
  <c r="O134" i="11"/>
  <c r="G134" i="11"/>
  <c r="P79" i="11"/>
  <c r="H5257" i="3"/>
  <c r="H525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M5269" i="3"/>
  <c r="N5269" i="3" s="1"/>
  <c r="M5270" i="3"/>
  <c r="N5270" i="3" s="1"/>
  <c r="M5271" i="3"/>
  <c r="M5272" i="3"/>
  <c r="M5273" i="3"/>
  <c r="N5273" i="3" s="1"/>
  <c r="M5274" i="3"/>
  <c r="N5274" i="3" s="1"/>
  <c r="M5275" i="3"/>
  <c r="N5275" i="3" s="1"/>
  <c r="M5276" i="3"/>
  <c r="N5276" i="3" s="1"/>
  <c r="M5277" i="3"/>
  <c r="N5277" i="3" s="1"/>
  <c r="M5278" i="3"/>
  <c r="N5278" i="3" s="1"/>
  <c r="M5279" i="3"/>
  <c r="N5279" i="3" s="1"/>
  <c r="M5280" i="3"/>
  <c r="N5280" i="3" s="1"/>
  <c r="M5281" i="3"/>
  <c r="N5281" i="3" s="1"/>
  <c r="M5282" i="3"/>
  <c r="N5282" i="3" s="1"/>
  <c r="N5271" i="3"/>
  <c r="N527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M5283" i="3"/>
  <c r="N5283" i="3" s="1"/>
  <c r="M5284" i="3"/>
  <c r="N5284" i="3" s="1"/>
  <c r="M5285" i="3"/>
  <c r="N5285" i="3" s="1"/>
  <c r="M5286" i="3"/>
  <c r="N5286" i="3" s="1"/>
  <c r="M5287" i="3"/>
  <c r="N5287" i="3" s="1"/>
  <c r="M5288" i="3"/>
  <c r="N5288" i="3" s="1"/>
  <c r="M5289" i="3"/>
  <c r="N5289" i="3" s="1"/>
  <c r="M5290" i="3"/>
  <c r="N5290" i="3" s="1"/>
  <c r="M5291" i="3"/>
  <c r="N5291" i="3" s="1"/>
  <c r="M5292" i="3"/>
  <c r="N5292" i="3" s="1"/>
  <c r="M5293" i="3"/>
  <c r="N5293" i="3" s="1"/>
  <c r="M5294" i="3"/>
  <c r="N5294" i="3" s="1"/>
  <c r="M5295" i="3"/>
  <c r="N5295" i="3" s="1"/>
  <c r="M5296" i="3"/>
  <c r="N5296" i="3" s="1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M5297" i="3"/>
  <c r="N5297" i="3" s="1"/>
  <c r="M5298" i="3"/>
  <c r="N5298" i="3" s="1"/>
  <c r="M5299" i="3"/>
  <c r="N5299" i="3" s="1"/>
  <c r="M5300" i="3"/>
  <c r="N5300" i="3" s="1"/>
  <c r="M5301" i="3"/>
  <c r="N5301" i="3" s="1"/>
  <c r="M5302" i="3"/>
  <c r="N5302" i="3" s="1"/>
  <c r="M5303" i="3"/>
  <c r="N5303" i="3" s="1"/>
  <c r="M5304" i="3"/>
  <c r="N5304" i="3" s="1"/>
  <c r="M5305" i="3"/>
  <c r="N5305" i="3" s="1"/>
  <c r="M5306" i="3"/>
  <c r="N5306" i="3" s="1"/>
  <c r="M5307" i="3"/>
  <c r="N5307" i="3" s="1"/>
  <c r="M5308" i="3"/>
  <c r="N5308" i="3" s="1"/>
  <c r="M5309" i="3"/>
  <c r="N5309" i="3" s="1"/>
  <c r="M5310" i="3"/>
  <c r="N5310" i="3" s="1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M5311" i="3"/>
  <c r="N5311" i="3" s="1"/>
  <c r="M5312" i="3"/>
  <c r="N5312" i="3" s="1"/>
  <c r="M5313" i="3"/>
  <c r="N5313" i="3" s="1"/>
  <c r="M5314" i="3"/>
  <c r="N5314" i="3" s="1"/>
  <c r="M5315" i="3"/>
  <c r="N5315" i="3" s="1"/>
  <c r="M5316" i="3"/>
  <c r="N5316" i="3" s="1"/>
  <c r="M5317" i="3"/>
  <c r="N5317" i="3" s="1"/>
  <c r="M5318" i="3"/>
  <c r="N5318" i="3" s="1"/>
  <c r="M5319" i="3"/>
  <c r="N5319" i="3" s="1"/>
  <c r="M5320" i="3"/>
  <c r="N5320" i="3" s="1"/>
  <c r="M5321" i="3"/>
  <c r="N5321" i="3" s="1"/>
  <c r="M5322" i="3"/>
  <c r="N5322" i="3" s="1"/>
  <c r="M5323" i="3"/>
  <c r="N5323" i="3" s="1"/>
  <c r="M5324" i="3"/>
  <c r="N5324" i="3" s="1"/>
  <c r="A5325" i="3"/>
  <c r="A5326" i="3"/>
  <c r="A5327" i="3"/>
  <c r="A5328" i="3"/>
  <c r="A5329" i="3"/>
  <c r="A5330" i="3"/>
  <c r="A5370" i="3"/>
  <c r="A5371" i="3"/>
  <c r="A5372" i="3"/>
  <c r="A6221" i="3"/>
  <c r="B5325" i="3"/>
  <c r="B5326" i="3"/>
  <c r="B5327" i="3"/>
  <c r="B5328" i="3"/>
  <c r="B5329" i="3"/>
  <c r="B5330" i="3"/>
  <c r="B5370" i="3"/>
  <c r="B5371" i="3"/>
  <c r="B5372" i="3"/>
  <c r="B6221" i="3"/>
  <c r="F5325" i="3"/>
  <c r="F5326" i="3"/>
  <c r="F5327" i="3"/>
  <c r="F5328" i="3"/>
  <c r="F5329" i="3"/>
  <c r="F5330" i="3"/>
  <c r="F5370" i="3"/>
  <c r="F5371" i="3"/>
  <c r="F5372" i="3"/>
  <c r="F6221" i="3"/>
  <c r="G5325" i="3"/>
  <c r="G5326" i="3"/>
  <c r="G5327" i="3"/>
  <c r="G5328" i="3"/>
  <c r="G5329" i="3"/>
  <c r="G5330" i="3"/>
  <c r="G5370" i="3"/>
  <c r="G5371" i="3"/>
  <c r="G5372" i="3"/>
  <c r="G6221" i="3"/>
  <c r="H5325" i="3"/>
  <c r="H5326" i="3"/>
  <c r="H5327" i="3"/>
  <c r="H5328" i="3"/>
  <c r="H5329" i="3"/>
  <c r="H5330" i="3"/>
  <c r="H5370" i="3"/>
  <c r="H5371" i="3"/>
  <c r="H5372" i="3"/>
  <c r="H6221" i="3"/>
  <c r="J5325" i="3"/>
  <c r="J5326" i="3"/>
  <c r="J5327" i="3"/>
  <c r="J5328" i="3"/>
  <c r="J5329" i="3"/>
  <c r="J5330" i="3"/>
  <c r="J5370" i="3"/>
  <c r="J5371" i="3"/>
  <c r="J5372" i="3"/>
  <c r="J6221" i="3"/>
  <c r="K5325" i="3"/>
  <c r="K5326" i="3"/>
  <c r="K5327" i="3"/>
  <c r="K5328" i="3"/>
  <c r="K5329" i="3"/>
  <c r="K5330" i="3"/>
  <c r="K5370" i="3"/>
  <c r="K5371" i="3"/>
  <c r="K5372" i="3"/>
  <c r="K6221" i="3"/>
  <c r="M5325" i="3"/>
  <c r="N5325" i="3" s="1"/>
  <c r="M5326" i="3"/>
  <c r="N5326" i="3" s="1"/>
  <c r="M5327" i="3"/>
  <c r="N5327" i="3" s="1"/>
  <c r="M5328" i="3"/>
  <c r="N5328" i="3" s="1"/>
  <c r="M5329" i="3"/>
  <c r="N5329" i="3" s="1"/>
  <c r="M5330" i="3"/>
  <c r="N5330" i="3" s="1"/>
  <c r="M5370" i="3"/>
  <c r="N5370" i="3" s="1"/>
  <c r="M5371" i="3"/>
  <c r="N5371" i="3" s="1"/>
  <c r="M5372" i="3"/>
  <c r="N5372" i="3" s="1"/>
  <c r="M6221" i="3"/>
  <c r="N6221" i="3" s="1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M5218" i="3"/>
  <c r="N5218" i="3" s="1"/>
  <c r="M5219" i="3"/>
  <c r="N5219" i="3" s="1"/>
  <c r="M5220" i="3"/>
  <c r="N5220" i="3" s="1"/>
  <c r="M5221" i="3"/>
  <c r="N5221" i="3" s="1"/>
  <c r="M5222" i="3"/>
  <c r="N5222" i="3" s="1"/>
  <c r="M5223" i="3"/>
  <c r="N5223" i="3" s="1"/>
  <c r="M5224" i="3"/>
  <c r="N5224" i="3" s="1"/>
  <c r="M5225" i="3"/>
  <c r="N5225" i="3" s="1"/>
  <c r="M5226" i="3"/>
  <c r="N5226" i="3" s="1"/>
  <c r="M5227" i="3"/>
  <c r="N5227" i="3" s="1"/>
  <c r="M5228" i="3"/>
  <c r="N5228" i="3" s="1"/>
  <c r="M5229" i="3"/>
  <c r="N5229" i="3" s="1"/>
  <c r="M5230" i="3"/>
  <c r="N5230" i="3" s="1"/>
  <c r="M5231" i="3"/>
  <c r="N5231" i="3" s="1"/>
  <c r="M5232" i="3"/>
  <c r="N5232" i="3" s="1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M5233" i="3"/>
  <c r="N5233" i="3" s="1"/>
  <c r="M5234" i="3"/>
  <c r="N5234" i="3" s="1"/>
  <c r="M5235" i="3"/>
  <c r="N5235" i="3" s="1"/>
  <c r="M5236" i="3"/>
  <c r="N5236" i="3" s="1"/>
  <c r="M5237" i="3"/>
  <c r="N5237" i="3" s="1"/>
  <c r="M5238" i="3"/>
  <c r="N5238" i="3" s="1"/>
  <c r="M5239" i="3"/>
  <c r="N5239" i="3" s="1"/>
  <c r="M5240" i="3"/>
  <c r="N5240" i="3" s="1"/>
  <c r="M5241" i="3"/>
  <c r="N5241" i="3" s="1"/>
  <c r="M5242" i="3"/>
  <c r="N5242" i="3" s="1"/>
  <c r="M5243" i="3"/>
  <c r="N5243" i="3" s="1"/>
  <c r="M5244" i="3"/>
  <c r="N5244" i="3" s="1"/>
  <c r="M5245" i="3"/>
  <c r="N5245" i="3" s="1"/>
  <c r="M5246" i="3"/>
  <c r="N5246" i="3" s="1"/>
  <c r="M5247" i="3"/>
  <c r="N5247" i="3" s="1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H5248" i="3"/>
  <c r="H5249" i="3"/>
  <c r="H5250" i="3"/>
  <c r="H5251" i="3"/>
  <c r="H5252" i="3"/>
  <c r="H5253" i="3"/>
  <c r="H5254" i="3"/>
  <c r="H5255" i="3"/>
  <c r="H5256" i="3"/>
  <c r="H5259" i="3"/>
  <c r="H5260" i="3"/>
  <c r="H5261" i="3"/>
  <c r="H5262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M5248" i="3"/>
  <c r="N5248" i="3" s="1"/>
  <c r="M5249" i="3"/>
  <c r="N5249" i="3" s="1"/>
  <c r="M5250" i="3"/>
  <c r="N5250" i="3" s="1"/>
  <c r="M5251" i="3"/>
  <c r="N5251" i="3" s="1"/>
  <c r="M5252" i="3"/>
  <c r="N5252" i="3" s="1"/>
  <c r="M5253" i="3"/>
  <c r="N5253" i="3" s="1"/>
  <c r="M5254" i="3"/>
  <c r="N5254" i="3" s="1"/>
  <c r="M5255" i="3"/>
  <c r="N5255" i="3" s="1"/>
  <c r="M5256" i="3"/>
  <c r="N5256" i="3" s="1"/>
  <c r="M5257" i="3"/>
  <c r="N5257" i="3" s="1"/>
  <c r="M5258" i="3"/>
  <c r="N5258" i="3" s="1"/>
  <c r="M5259" i="3"/>
  <c r="N5259" i="3" s="1"/>
  <c r="M5260" i="3"/>
  <c r="N5260" i="3" s="1"/>
  <c r="M5261" i="3"/>
  <c r="N5261" i="3" s="1"/>
  <c r="M5262" i="3"/>
  <c r="N5262" i="3" s="1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M5156" i="3"/>
  <c r="N5156" i="3" s="1"/>
  <c r="M5157" i="3"/>
  <c r="M5158" i="3"/>
  <c r="M5159" i="3"/>
  <c r="N5159" i="3" s="1"/>
  <c r="M5160" i="3"/>
  <c r="N5160" i="3" s="1"/>
  <c r="M5161" i="3"/>
  <c r="N5161" i="3" s="1"/>
  <c r="M5162" i="3"/>
  <c r="N5162" i="3" s="1"/>
  <c r="M5163" i="3"/>
  <c r="N5163" i="3" s="1"/>
  <c r="M5164" i="3"/>
  <c r="N5164" i="3" s="1"/>
  <c r="M5165" i="3"/>
  <c r="N5165" i="3" s="1"/>
  <c r="M5166" i="3"/>
  <c r="N5166" i="3" s="1"/>
  <c r="M5167" i="3"/>
  <c r="N5167" i="3" s="1"/>
  <c r="M5168" i="3"/>
  <c r="N5168" i="3" s="1"/>
  <c r="M5169" i="3"/>
  <c r="N5169" i="3" s="1"/>
  <c r="M5170" i="3"/>
  <c r="N5170" i="3" s="1"/>
  <c r="M5171" i="3"/>
  <c r="N5171" i="3" s="1"/>
  <c r="M5172" i="3"/>
  <c r="N5172" i="3" s="1"/>
  <c r="N5157" i="3"/>
  <c r="N5158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M5173" i="3"/>
  <c r="N5173" i="3" s="1"/>
  <c r="M5174" i="3"/>
  <c r="N5174" i="3" s="1"/>
  <c r="M5175" i="3"/>
  <c r="N5175" i="3" s="1"/>
  <c r="M5176" i="3"/>
  <c r="N5176" i="3" s="1"/>
  <c r="M5177" i="3"/>
  <c r="N5177" i="3" s="1"/>
  <c r="M5178" i="3"/>
  <c r="N5178" i="3" s="1"/>
  <c r="M5179" i="3"/>
  <c r="N5179" i="3" s="1"/>
  <c r="M5180" i="3"/>
  <c r="N5180" i="3" s="1"/>
  <c r="M5181" i="3"/>
  <c r="N5181" i="3" s="1"/>
  <c r="M5182" i="3"/>
  <c r="N5182" i="3" s="1"/>
  <c r="M5183" i="3"/>
  <c r="N5183" i="3" s="1"/>
  <c r="M5184" i="3"/>
  <c r="N5184" i="3" s="1"/>
  <c r="M5185" i="3"/>
  <c r="N5185" i="3" s="1"/>
  <c r="M5186" i="3"/>
  <c r="N5186" i="3" s="1"/>
  <c r="M5187" i="3"/>
  <c r="N5187" i="3" s="1"/>
  <c r="M5188" i="3"/>
  <c r="N5188" i="3" s="1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M5189" i="3"/>
  <c r="N5189" i="3" s="1"/>
  <c r="M5190" i="3"/>
  <c r="M5191" i="3"/>
  <c r="M5192" i="3"/>
  <c r="M5193" i="3"/>
  <c r="N5193" i="3" s="1"/>
  <c r="M5194" i="3"/>
  <c r="N5194" i="3" s="1"/>
  <c r="M5195" i="3"/>
  <c r="N5195" i="3" s="1"/>
  <c r="M5196" i="3"/>
  <c r="N5196" i="3" s="1"/>
  <c r="M5197" i="3"/>
  <c r="N5197" i="3" s="1"/>
  <c r="M5198" i="3"/>
  <c r="N5198" i="3" s="1"/>
  <c r="M5199" i="3"/>
  <c r="N5199" i="3" s="1"/>
  <c r="M5200" i="3"/>
  <c r="N5200" i="3" s="1"/>
  <c r="M5201" i="3"/>
  <c r="N5201" i="3" s="1"/>
  <c r="M5202" i="3"/>
  <c r="N5202" i="3" s="1"/>
  <c r="M5203" i="3"/>
  <c r="N5203" i="3" s="1"/>
  <c r="M5204" i="3"/>
  <c r="N5204" i="3" s="1"/>
  <c r="M5205" i="3"/>
  <c r="N5205" i="3" s="1"/>
  <c r="N5190" i="3"/>
  <c r="N5191" i="3"/>
  <c r="N5192" i="3"/>
  <c r="A5155" i="3"/>
  <c r="A5206" i="3"/>
  <c r="A5207" i="3"/>
  <c r="A5208" i="3"/>
  <c r="A5209" i="3"/>
  <c r="A5210" i="3"/>
  <c r="A5211" i="3"/>
  <c r="A5212" i="3"/>
  <c r="B5155" i="3"/>
  <c r="B5206" i="3"/>
  <c r="B5207" i="3"/>
  <c r="B5208" i="3"/>
  <c r="B5209" i="3"/>
  <c r="B5210" i="3"/>
  <c r="B5211" i="3"/>
  <c r="B5212" i="3"/>
  <c r="F5155" i="3"/>
  <c r="F5206" i="3"/>
  <c r="F5207" i="3"/>
  <c r="F5208" i="3"/>
  <c r="F5209" i="3"/>
  <c r="F5210" i="3"/>
  <c r="F5211" i="3"/>
  <c r="F5212" i="3"/>
  <c r="G5155" i="3"/>
  <c r="G5206" i="3"/>
  <c r="G5207" i="3"/>
  <c r="G5208" i="3"/>
  <c r="G5209" i="3"/>
  <c r="G5210" i="3"/>
  <c r="G5211" i="3"/>
  <c r="G5212" i="3"/>
  <c r="H5155" i="3"/>
  <c r="H5206" i="3"/>
  <c r="H5207" i="3"/>
  <c r="H5208" i="3"/>
  <c r="H5209" i="3"/>
  <c r="H5210" i="3"/>
  <c r="H5211" i="3"/>
  <c r="H5212" i="3"/>
  <c r="J5155" i="3"/>
  <c r="J5206" i="3"/>
  <c r="J5207" i="3"/>
  <c r="J5208" i="3"/>
  <c r="J5209" i="3"/>
  <c r="J5210" i="3"/>
  <c r="J5211" i="3"/>
  <c r="J5212" i="3"/>
  <c r="K5155" i="3"/>
  <c r="K5206" i="3"/>
  <c r="K5207" i="3"/>
  <c r="K5208" i="3"/>
  <c r="K5209" i="3"/>
  <c r="K5210" i="3"/>
  <c r="K5211" i="3"/>
  <c r="K5212" i="3"/>
  <c r="M5155" i="3"/>
  <c r="N5155" i="3" s="1"/>
  <c r="M5206" i="3"/>
  <c r="N5206" i="3" s="1"/>
  <c r="M5207" i="3"/>
  <c r="N5207" i="3" s="1"/>
  <c r="M5208" i="3"/>
  <c r="N5208" i="3" s="1"/>
  <c r="M5209" i="3"/>
  <c r="N5209" i="3" s="1"/>
  <c r="M5210" i="3"/>
  <c r="N5210" i="3" s="1"/>
  <c r="M5211" i="3"/>
  <c r="N5211" i="3" s="1"/>
  <c r="M5212" i="3"/>
  <c r="N5212" i="3" s="1"/>
  <c r="A5213" i="3"/>
  <c r="A5214" i="3"/>
  <c r="A5215" i="3"/>
  <c r="A5216" i="3"/>
  <c r="A5217" i="3"/>
  <c r="A5263" i="3"/>
  <c r="A5264" i="3"/>
  <c r="A5265" i="3"/>
  <c r="B5213" i="3"/>
  <c r="B5214" i="3"/>
  <c r="B5215" i="3"/>
  <c r="B5216" i="3"/>
  <c r="B5217" i="3"/>
  <c r="B5263" i="3"/>
  <c r="B5264" i="3"/>
  <c r="B5265" i="3"/>
  <c r="F5213" i="3"/>
  <c r="F5214" i="3"/>
  <c r="F5215" i="3"/>
  <c r="F5216" i="3"/>
  <c r="F5217" i="3"/>
  <c r="F5263" i="3"/>
  <c r="F5264" i="3"/>
  <c r="F5265" i="3"/>
  <c r="G5213" i="3"/>
  <c r="G5214" i="3"/>
  <c r="G5215" i="3"/>
  <c r="G5216" i="3"/>
  <c r="G5217" i="3"/>
  <c r="G5263" i="3"/>
  <c r="G5264" i="3"/>
  <c r="G5265" i="3"/>
  <c r="H5213" i="3"/>
  <c r="H5214" i="3"/>
  <c r="H5215" i="3"/>
  <c r="H5216" i="3"/>
  <c r="H5217" i="3"/>
  <c r="H5263" i="3"/>
  <c r="H5264" i="3"/>
  <c r="H5265" i="3"/>
  <c r="J5213" i="3"/>
  <c r="J5214" i="3"/>
  <c r="J5215" i="3"/>
  <c r="J5216" i="3"/>
  <c r="J5217" i="3"/>
  <c r="J5263" i="3"/>
  <c r="J5264" i="3"/>
  <c r="J5265" i="3"/>
  <c r="K5213" i="3"/>
  <c r="K5214" i="3"/>
  <c r="K5215" i="3"/>
  <c r="K5216" i="3"/>
  <c r="K5217" i="3"/>
  <c r="K5263" i="3"/>
  <c r="K5264" i="3"/>
  <c r="K5265" i="3"/>
  <c r="M5213" i="3"/>
  <c r="N5213" i="3" s="1"/>
  <c r="M5214" i="3"/>
  <c r="N5214" i="3" s="1"/>
  <c r="M5215" i="3"/>
  <c r="N5215" i="3" s="1"/>
  <c r="M5216" i="3"/>
  <c r="N5216" i="3" s="1"/>
  <c r="M5217" i="3"/>
  <c r="N5217" i="3" s="1"/>
  <c r="M5263" i="3"/>
  <c r="N5263" i="3" s="1"/>
  <c r="M5264" i="3"/>
  <c r="N5264" i="3" s="1"/>
  <c r="M5265" i="3"/>
  <c r="N5265" i="3" s="1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M5092" i="3"/>
  <c r="N5092" i="3" s="1"/>
  <c r="M5093" i="3"/>
  <c r="N5093" i="3" s="1"/>
  <c r="M5094" i="3"/>
  <c r="N5094" i="3" s="1"/>
  <c r="M5095" i="3"/>
  <c r="M5096" i="3"/>
  <c r="M5097" i="3"/>
  <c r="M5098" i="3"/>
  <c r="N5098" i="3" s="1"/>
  <c r="M5099" i="3"/>
  <c r="N5099" i="3" s="1"/>
  <c r="M5100" i="3"/>
  <c r="N5100" i="3" s="1"/>
  <c r="M5101" i="3"/>
  <c r="N5101" i="3" s="1"/>
  <c r="M5102" i="3"/>
  <c r="N5102" i="3" s="1"/>
  <c r="M5103" i="3"/>
  <c r="N5103" i="3" s="1"/>
  <c r="M5104" i="3"/>
  <c r="N5104" i="3" s="1"/>
  <c r="M5105" i="3"/>
  <c r="N5105" i="3" s="1"/>
  <c r="M5106" i="3"/>
  <c r="N5106" i="3" s="1"/>
  <c r="N5095" i="3"/>
  <c r="N5096" i="3"/>
  <c r="N5097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M5107" i="3"/>
  <c r="N5107" i="3" s="1"/>
  <c r="M5108" i="3"/>
  <c r="N5108" i="3" s="1"/>
  <c r="M5109" i="3"/>
  <c r="N5109" i="3" s="1"/>
  <c r="M5110" i="3"/>
  <c r="N5110" i="3" s="1"/>
  <c r="M5111" i="3"/>
  <c r="N5111" i="3" s="1"/>
  <c r="M5112" i="3"/>
  <c r="N5112" i="3" s="1"/>
  <c r="M5113" i="3"/>
  <c r="N5113" i="3" s="1"/>
  <c r="M5114" i="3"/>
  <c r="N5114" i="3" s="1"/>
  <c r="M5115" i="3"/>
  <c r="N5115" i="3" s="1"/>
  <c r="M5116" i="3"/>
  <c r="N5116" i="3" s="1"/>
  <c r="M5117" i="3"/>
  <c r="N5117" i="3" s="1"/>
  <c r="M5118" i="3"/>
  <c r="N5118" i="3" s="1"/>
  <c r="M5119" i="3"/>
  <c r="N5119" i="3" s="1"/>
  <c r="M5120" i="3"/>
  <c r="N5120" i="3" s="1"/>
  <c r="M5121" i="3"/>
  <c r="N5121" i="3" s="1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M5122" i="3"/>
  <c r="N5122" i="3" s="1"/>
  <c r="M5123" i="3"/>
  <c r="N5123" i="3" s="1"/>
  <c r="M5124" i="3"/>
  <c r="N5124" i="3" s="1"/>
  <c r="M5125" i="3"/>
  <c r="N5125" i="3" s="1"/>
  <c r="M5126" i="3"/>
  <c r="N5126" i="3" s="1"/>
  <c r="M5127" i="3"/>
  <c r="N5127" i="3" s="1"/>
  <c r="M5128" i="3"/>
  <c r="N5128" i="3" s="1"/>
  <c r="M5129" i="3"/>
  <c r="N5129" i="3" s="1"/>
  <c r="M5130" i="3"/>
  <c r="N5130" i="3" s="1"/>
  <c r="M5131" i="3"/>
  <c r="N5131" i="3" s="1"/>
  <c r="M5132" i="3"/>
  <c r="N5132" i="3" s="1"/>
  <c r="M5133" i="3"/>
  <c r="N5133" i="3" s="1"/>
  <c r="M5134" i="3"/>
  <c r="N5134" i="3" s="1"/>
  <c r="M5135" i="3"/>
  <c r="N5135" i="3" s="1"/>
  <c r="M5136" i="3"/>
  <c r="N5136" i="3" s="1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M5137" i="3"/>
  <c r="N5137" i="3" s="1"/>
  <c r="M5138" i="3"/>
  <c r="N5138" i="3" s="1"/>
  <c r="M5139" i="3"/>
  <c r="N5139" i="3" s="1"/>
  <c r="M5140" i="3"/>
  <c r="M5141" i="3"/>
  <c r="N5141" i="3" s="1"/>
  <c r="M5142" i="3"/>
  <c r="N5142" i="3" s="1"/>
  <c r="M5143" i="3"/>
  <c r="N5143" i="3" s="1"/>
  <c r="M5144" i="3"/>
  <c r="N5144" i="3" s="1"/>
  <c r="M5145" i="3"/>
  <c r="N5145" i="3" s="1"/>
  <c r="M5146" i="3"/>
  <c r="N5146" i="3" s="1"/>
  <c r="M5147" i="3"/>
  <c r="N5147" i="3" s="1"/>
  <c r="M5148" i="3"/>
  <c r="N5148" i="3" s="1"/>
  <c r="M5149" i="3"/>
  <c r="N5149" i="3" s="1"/>
  <c r="M5150" i="3"/>
  <c r="N5150" i="3" s="1"/>
  <c r="M5151" i="3"/>
  <c r="N5151" i="3" s="1"/>
  <c r="N5140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M4980" i="3"/>
  <c r="N4980" i="3" s="1"/>
  <c r="M4981" i="3"/>
  <c r="M4982" i="3"/>
  <c r="N4982" i="3" s="1"/>
  <c r="M4983" i="3"/>
  <c r="N4983" i="3" s="1"/>
  <c r="M4984" i="3"/>
  <c r="N4984" i="3" s="1"/>
  <c r="M4985" i="3"/>
  <c r="N4985" i="3" s="1"/>
  <c r="M4986" i="3"/>
  <c r="N4986" i="3" s="1"/>
  <c r="M4987" i="3"/>
  <c r="N4987" i="3" s="1"/>
  <c r="M4988" i="3"/>
  <c r="N4988" i="3" s="1"/>
  <c r="M4989" i="3"/>
  <c r="N4989" i="3" s="1"/>
  <c r="M4990" i="3"/>
  <c r="N4990" i="3" s="1"/>
  <c r="M4991" i="3"/>
  <c r="N4991" i="3" s="1"/>
  <c r="M4992" i="3"/>
  <c r="N4992" i="3" s="1"/>
  <c r="M4993" i="3"/>
  <c r="N4993" i="3" s="1"/>
  <c r="M4994" i="3"/>
  <c r="N4994" i="3" s="1"/>
  <c r="M4995" i="3"/>
  <c r="N4995" i="3" s="1"/>
  <c r="M4996" i="3"/>
  <c r="N4996" i="3" s="1"/>
  <c r="M4997" i="3"/>
  <c r="N4997" i="3" s="1"/>
  <c r="M4998" i="3"/>
  <c r="N4998" i="3" s="1"/>
  <c r="M4999" i="3"/>
  <c r="N4999" i="3" s="1"/>
  <c r="M5000" i="3"/>
  <c r="N5000" i="3" s="1"/>
  <c r="N4981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M5001" i="3"/>
  <c r="N5001" i="3" s="1"/>
  <c r="M5002" i="3"/>
  <c r="M5003" i="3"/>
  <c r="M5004" i="3"/>
  <c r="M5005" i="3"/>
  <c r="N5005" i="3" s="1"/>
  <c r="M5006" i="3"/>
  <c r="N5006" i="3" s="1"/>
  <c r="M5007" i="3"/>
  <c r="N5007" i="3" s="1"/>
  <c r="M5008" i="3"/>
  <c r="N5008" i="3" s="1"/>
  <c r="M5009" i="3"/>
  <c r="N5009" i="3" s="1"/>
  <c r="M5010" i="3"/>
  <c r="N5010" i="3" s="1"/>
  <c r="M5011" i="3"/>
  <c r="N5011" i="3" s="1"/>
  <c r="M5012" i="3"/>
  <c r="N5012" i="3" s="1"/>
  <c r="M5013" i="3"/>
  <c r="N5013" i="3" s="1"/>
  <c r="M5014" i="3"/>
  <c r="N5014" i="3" s="1"/>
  <c r="M5015" i="3"/>
  <c r="N5015" i="3" s="1"/>
  <c r="M5016" i="3"/>
  <c r="N5016" i="3" s="1"/>
  <c r="M5017" i="3"/>
  <c r="N5017" i="3" s="1"/>
  <c r="M5018" i="3"/>
  <c r="N5018" i="3" s="1"/>
  <c r="M5019" i="3"/>
  <c r="N5019" i="3" s="1"/>
  <c r="M5020" i="3"/>
  <c r="N5020" i="3" s="1"/>
  <c r="M5021" i="3"/>
  <c r="N5021" i="3" s="1"/>
  <c r="N5002" i="3"/>
  <c r="N5003" i="3"/>
  <c r="N5004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M5022" i="3"/>
  <c r="N5022" i="3" s="1"/>
  <c r="M5023" i="3"/>
  <c r="M5024" i="3"/>
  <c r="M5025" i="3"/>
  <c r="M5026" i="3"/>
  <c r="N5026" i="3" s="1"/>
  <c r="M5027" i="3"/>
  <c r="N5027" i="3" s="1"/>
  <c r="M5028" i="3"/>
  <c r="N5028" i="3" s="1"/>
  <c r="M5029" i="3"/>
  <c r="N5029" i="3" s="1"/>
  <c r="M5030" i="3"/>
  <c r="N5030" i="3" s="1"/>
  <c r="M5031" i="3"/>
  <c r="N5031" i="3" s="1"/>
  <c r="M5032" i="3"/>
  <c r="N5032" i="3" s="1"/>
  <c r="M5033" i="3"/>
  <c r="N5033" i="3" s="1"/>
  <c r="M5034" i="3"/>
  <c r="N5034" i="3" s="1"/>
  <c r="M5035" i="3"/>
  <c r="N5035" i="3" s="1"/>
  <c r="M5036" i="3"/>
  <c r="N5036" i="3" s="1"/>
  <c r="M5037" i="3"/>
  <c r="N5037" i="3" s="1"/>
  <c r="M5038" i="3"/>
  <c r="N5038" i="3" s="1"/>
  <c r="M5039" i="3"/>
  <c r="N5039" i="3" s="1"/>
  <c r="M5040" i="3"/>
  <c r="N5040" i="3" s="1"/>
  <c r="M5041" i="3"/>
  <c r="N5041" i="3" s="1"/>
  <c r="M5042" i="3"/>
  <c r="N5042" i="3" s="1"/>
  <c r="N5023" i="3"/>
  <c r="N5024" i="3"/>
  <c r="N5025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M5043" i="3"/>
  <c r="N5043" i="3" s="1"/>
  <c r="M5044" i="3"/>
  <c r="N5044" i="3" s="1"/>
  <c r="M5045" i="3"/>
  <c r="N5045" i="3" s="1"/>
  <c r="M5046" i="3"/>
  <c r="N5046" i="3" s="1"/>
  <c r="M5047" i="3"/>
  <c r="N5047" i="3" s="1"/>
  <c r="M5048" i="3"/>
  <c r="N5048" i="3" s="1"/>
  <c r="M5049" i="3"/>
  <c r="N5049" i="3" s="1"/>
  <c r="M5050" i="3"/>
  <c r="N5050" i="3" s="1"/>
  <c r="M5051" i="3"/>
  <c r="N5051" i="3" s="1"/>
  <c r="M5052" i="3"/>
  <c r="N5052" i="3" s="1"/>
  <c r="M5053" i="3"/>
  <c r="N5053" i="3" s="1"/>
  <c r="M5054" i="3"/>
  <c r="N5054" i="3" s="1"/>
  <c r="M5055" i="3"/>
  <c r="N5055" i="3" s="1"/>
  <c r="M5056" i="3"/>
  <c r="N5056" i="3" s="1"/>
  <c r="M5057" i="3"/>
  <c r="N5057" i="3" s="1"/>
  <c r="M5058" i="3"/>
  <c r="N5058" i="3" s="1"/>
  <c r="M5059" i="3"/>
  <c r="N5059" i="3" s="1"/>
  <c r="M5060" i="3"/>
  <c r="N5060" i="3" s="1"/>
  <c r="M5061" i="3"/>
  <c r="N5061" i="3" s="1"/>
  <c r="M5062" i="3"/>
  <c r="N5062" i="3" s="1"/>
  <c r="M5063" i="3"/>
  <c r="N5063" i="3" s="1"/>
  <c r="P132" i="11"/>
  <c r="P131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3" i="11"/>
  <c r="P5" i="11"/>
  <c r="P6" i="11"/>
  <c r="P7" i="11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M4930" i="3"/>
  <c r="N4930" i="3" s="1"/>
  <c r="M4931" i="3"/>
  <c r="N4931" i="3" s="1"/>
  <c r="M4932" i="3"/>
  <c r="N4932" i="3" s="1"/>
  <c r="M4933" i="3"/>
  <c r="N4933" i="3" s="1"/>
  <c r="M4934" i="3"/>
  <c r="N4934" i="3" s="1"/>
  <c r="M4935" i="3"/>
  <c r="N4935" i="3" s="1"/>
  <c r="M4936" i="3"/>
  <c r="N4936" i="3" s="1"/>
  <c r="M4937" i="3"/>
  <c r="N4937" i="3" s="1"/>
  <c r="M4938" i="3"/>
  <c r="N4938" i="3" s="1"/>
  <c r="M4939" i="3"/>
  <c r="N4939" i="3" s="1"/>
  <c r="M4940" i="3"/>
  <c r="N4940" i="3" s="1"/>
  <c r="M4941" i="3"/>
  <c r="N4941" i="3" s="1"/>
  <c r="M4942" i="3"/>
  <c r="N4942" i="3" s="1"/>
  <c r="M4943" i="3"/>
  <c r="N4943" i="3" s="1"/>
  <c r="M4944" i="3"/>
  <c r="N4944" i="3" s="1"/>
  <c r="M4945" i="3"/>
  <c r="N4945" i="3" s="1"/>
  <c r="M4946" i="3"/>
  <c r="N4946" i="3" s="1"/>
  <c r="M4947" i="3"/>
  <c r="N4947" i="3" s="1"/>
  <c r="M4948" i="3"/>
  <c r="N4948" i="3" s="1"/>
  <c r="M4949" i="3"/>
  <c r="N4949" i="3" s="1"/>
  <c r="M4950" i="3"/>
  <c r="N4950" i="3" s="1"/>
  <c r="M4951" i="3"/>
  <c r="N4951" i="3" s="1"/>
  <c r="M4952" i="3"/>
  <c r="N4952" i="3" s="1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M4953" i="3"/>
  <c r="N4953" i="3" s="1"/>
  <c r="M4954" i="3"/>
  <c r="N4954" i="3" s="1"/>
  <c r="M4955" i="3"/>
  <c r="N4955" i="3" s="1"/>
  <c r="M4956" i="3"/>
  <c r="N4956" i="3" s="1"/>
  <c r="M4957" i="3"/>
  <c r="N4957" i="3" s="1"/>
  <c r="M4958" i="3"/>
  <c r="N4958" i="3" s="1"/>
  <c r="M4959" i="3"/>
  <c r="N4959" i="3" s="1"/>
  <c r="M4960" i="3"/>
  <c r="N4960" i="3" s="1"/>
  <c r="M4961" i="3"/>
  <c r="N4961" i="3" s="1"/>
  <c r="M4962" i="3"/>
  <c r="N4962" i="3" s="1"/>
  <c r="M4963" i="3"/>
  <c r="N4963" i="3" s="1"/>
  <c r="M4964" i="3"/>
  <c r="N4964" i="3" s="1"/>
  <c r="M4965" i="3"/>
  <c r="N4965" i="3" s="1"/>
  <c r="M4966" i="3"/>
  <c r="N4966" i="3" s="1"/>
  <c r="M4967" i="3"/>
  <c r="N4967" i="3" s="1"/>
  <c r="M4968" i="3"/>
  <c r="N4968" i="3" s="1"/>
  <c r="M4969" i="3"/>
  <c r="N4969" i="3" s="1"/>
  <c r="M4970" i="3"/>
  <c r="N4970" i="3" s="1"/>
  <c r="M4971" i="3"/>
  <c r="N4971" i="3" s="1"/>
  <c r="M4972" i="3"/>
  <c r="N4972" i="3" s="1"/>
  <c r="M4973" i="3"/>
  <c r="N4973" i="3" s="1"/>
  <c r="M4974" i="3"/>
  <c r="N4974" i="3" s="1"/>
  <c r="M4975" i="3"/>
  <c r="N4975" i="3" s="1"/>
  <c r="A4976" i="3"/>
  <c r="A4977" i="3"/>
  <c r="A4978" i="3"/>
  <c r="A4979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B4976" i="3"/>
  <c r="B4977" i="3"/>
  <c r="B4978" i="3"/>
  <c r="B4979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F4976" i="3"/>
  <c r="F4977" i="3"/>
  <c r="F4978" i="3"/>
  <c r="F4979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G4976" i="3"/>
  <c r="G4977" i="3"/>
  <c r="G4978" i="3"/>
  <c r="G4979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H4976" i="3"/>
  <c r="H4977" i="3"/>
  <c r="H4978" i="3"/>
  <c r="H4979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J4976" i="3"/>
  <c r="J4977" i="3"/>
  <c r="J4978" i="3"/>
  <c r="J4979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K4976" i="3"/>
  <c r="K4977" i="3"/>
  <c r="K4978" i="3"/>
  <c r="K4979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M4976" i="3"/>
  <c r="N4976" i="3" s="1"/>
  <c r="M4977" i="3"/>
  <c r="N4977" i="3" s="1"/>
  <c r="M4978" i="3"/>
  <c r="N4978" i="3" s="1"/>
  <c r="M4979" i="3"/>
  <c r="N4979" i="3" s="1"/>
  <c r="M5064" i="3"/>
  <c r="N5064" i="3" s="1"/>
  <c r="M5065" i="3"/>
  <c r="N5065" i="3" s="1"/>
  <c r="M5066" i="3"/>
  <c r="N5066" i="3" s="1"/>
  <c r="M5067" i="3"/>
  <c r="N5067" i="3" s="1"/>
  <c r="M5068" i="3"/>
  <c r="N5068" i="3" s="1"/>
  <c r="M5069" i="3"/>
  <c r="N5069" i="3" s="1"/>
  <c r="M5070" i="3"/>
  <c r="N5070" i="3" s="1"/>
  <c r="M5071" i="3"/>
  <c r="N5071" i="3" s="1"/>
  <c r="M5072" i="3"/>
  <c r="N5072" i="3" s="1"/>
  <c r="M5073" i="3"/>
  <c r="N5073" i="3" s="1"/>
  <c r="M5074" i="3"/>
  <c r="N5074" i="3" s="1"/>
  <c r="M5075" i="3"/>
  <c r="N5075" i="3" s="1"/>
  <c r="M5076" i="3"/>
  <c r="N5076" i="3" s="1"/>
  <c r="M5077" i="3"/>
  <c r="N5077" i="3" s="1"/>
  <c r="M5078" i="3"/>
  <c r="N5078" i="3" s="1"/>
  <c r="M5079" i="3"/>
  <c r="N5079" i="3" s="1"/>
  <c r="M5080" i="3"/>
  <c r="N5080" i="3" s="1"/>
  <c r="M5081" i="3"/>
  <c r="N5081" i="3" s="1"/>
  <c r="M5082" i="3"/>
  <c r="N5082" i="3" s="1"/>
  <c r="A4922" i="3"/>
  <c r="A4923" i="3"/>
  <c r="A4924" i="3"/>
  <c r="A4925" i="3"/>
  <c r="A4926" i="3"/>
  <c r="A4927" i="3"/>
  <c r="A4928" i="3"/>
  <c r="A4929" i="3"/>
  <c r="A5083" i="3"/>
  <c r="A5084" i="3"/>
  <c r="B4922" i="3"/>
  <c r="B4923" i="3"/>
  <c r="B4924" i="3"/>
  <c r="B4925" i="3"/>
  <c r="B4926" i="3"/>
  <c r="B4927" i="3"/>
  <c r="B4928" i="3"/>
  <c r="B4929" i="3"/>
  <c r="B5083" i="3"/>
  <c r="B5084" i="3"/>
  <c r="F4922" i="3"/>
  <c r="F4923" i="3"/>
  <c r="F4924" i="3"/>
  <c r="F4925" i="3"/>
  <c r="F4926" i="3"/>
  <c r="F4927" i="3"/>
  <c r="F4928" i="3"/>
  <c r="F4929" i="3"/>
  <c r="F5083" i="3"/>
  <c r="F5084" i="3"/>
  <c r="G4922" i="3"/>
  <c r="G4923" i="3"/>
  <c r="G4924" i="3"/>
  <c r="G4925" i="3"/>
  <c r="G4926" i="3"/>
  <c r="G4927" i="3"/>
  <c r="G4928" i="3"/>
  <c r="G4929" i="3"/>
  <c r="G5083" i="3"/>
  <c r="G5084" i="3"/>
  <c r="H4922" i="3"/>
  <c r="H4923" i="3"/>
  <c r="H4924" i="3"/>
  <c r="H4925" i="3"/>
  <c r="H4926" i="3"/>
  <c r="H4927" i="3"/>
  <c r="H4928" i="3"/>
  <c r="H4929" i="3"/>
  <c r="H5083" i="3"/>
  <c r="H5084" i="3"/>
  <c r="J4922" i="3"/>
  <c r="J4923" i="3"/>
  <c r="J4924" i="3"/>
  <c r="J4925" i="3"/>
  <c r="J4926" i="3"/>
  <c r="J4927" i="3"/>
  <c r="J4928" i="3"/>
  <c r="J4929" i="3"/>
  <c r="J5083" i="3"/>
  <c r="J5084" i="3"/>
  <c r="K4922" i="3"/>
  <c r="K4923" i="3"/>
  <c r="K4924" i="3"/>
  <c r="K4925" i="3"/>
  <c r="K4926" i="3"/>
  <c r="K4927" i="3"/>
  <c r="K4928" i="3"/>
  <c r="K4929" i="3"/>
  <c r="K5083" i="3"/>
  <c r="K5084" i="3"/>
  <c r="M4922" i="3"/>
  <c r="N4922" i="3" s="1"/>
  <c r="M4923" i="3"/>
  <c r="N4923" i="3" s="1"/>
  <c r="M4924" i="3"/>
  <c r="N4924" i="3" s="1"/>
  <c r="M4925" i="3"/>
  <c r="N4925" i="3" s="1"/>
  <c r="M4926" i="3"/>
  <c r="N4926" i="3" s="1"/>
  <c r="M4927" i="3"/>
  <c r="N4927" i="3" s="1"/>
  <c r="M4928" i="3"/>
  <c r="N4928" i="3" s="1"/>
  <c r="M4929" i="3"/>
  <c r="N4929" i="3" s="1"/>
  <c r="M5083" i="3"/>
  <c r="N5083" i="3" s="1"/>
  <c r="M5084" i="3"/>
  <c r="N5084" i="3" s="1"/>
  <c r="A5085" i="3"/>
  <c r="A5086" i="3"/>
  <c r="A5087" i="3"/>
  <c r="A5088" i="3"/>
  <c r="A5089" i="3"/>
  <c r="A5090" i="3"/>
  <c r="A5091" i="3"/>
  <c r="A5152" i="3"/>
  <c r="A5153" i="3"/>
  <c r="A5154" i="3"/>
  <c r="B5085" i="3"/>
  <c r="B5086" i="3"/>
  <c r="B5087" i="3"/>
  <c r="B5088" i="3"/>
  <c r="B5089" i="3"/>
  <c r="B5090" i="3"/>
  <c r="B5091" i="3"/>
  <c r="B5152" i="3"/>
  <c r="B5153" i="3"/>
  <c r="B5154" i="3"/>
  <c r="F5085" i="3"/>
  <c r="F5086" i="3"/>
  <c r="F5087" i="3"/>
  <c r="F5088" i="3"/>
  <c r="F5089" i="3"/>
  <c r="F5090" i="3"/>
  <c r="F5091" i="3"/>
  <c r="F5152" i="3"/>
  <c r="F5153" i="3"/>
  <c r="F5154" i="3"/>
  <c r="G5085" i="3"/>
  <c r="G5086" i="3"/>
  <c r="G5087" i="3"/>
  <c r="G5088" i="3"/>
  <c r="G5089" i="3"/>
  <c r="G5090" i="3"/>
  <c r="G5091" i="3"/>
  <c r="G5152" i="3"/>
  <c r="G5153" i="3"/>
  <c r="G5154" i="3"/>
  <c r="H5085" i="3"/>
  <c r="H5086" i="3"/>
  <c r="H5087" i="3"/>
  <c r="H5088" i="3"/>
  <c r="H5089" i="3"/>
  <c r="H5090" i="3"/>
  <c r="H5091" i="3"/>
  <c r="H5152" i="3"/>
  <c r="H5153" i="3"/>
  <c r="H5154" i="3"/>
  <c r="J5085" i="3"/>
  <c r="J5086" i="3"/>
  <c r="J5087" i="3"/>
  <c r="J5088" i="3"/>
  <c r="J5089" i="3"/>
  <c r="J5090" i="3"/>
  <c r="J5091" i="3"/>
  <c r="J5152" i="3"/>
  <c r="J5153" i="3"/>
  <c r="J5154" i="3"/>
  <c r="K5085" i="3"/>
  <c r="K5086" i="3"/>
  <c r="K5087" i="3"/>
  <c r="K5088" i="3"/>
  <c r="K5089" i="3"/>
  <c r="K5090" i="3"/>
  <c r="K5091" i="3"/>
  <c r="K5152" i="3"/>
  <c r="K5153" i="3"/>
  <c r="K5154" i="3"/>
  <c r="M5085" i="3"/>
  <c r="N5085" i="3" s="1"/>
  <c r="M5086" i="3"/>
  <c r="N5086" i="3" s="1"/>
  <c r="M5087" i="3"/>
  <c r="N5087" i="3" s="1"/>
  <c r="M5088" i="3"/>
  <c r="N5088" i="3" s="1"/>
  <c r="M5089" i="3"/>
  <c r="N5089" i="3" s="1"/>
  <c r="M5090" i="3"/>
  <c r="N5090" i="3" s="1"/>
  <c r="M5091" i="3"/>
  <c r="N5091" i="3" s="1"/>
  <c r="M5152" i="3"/>
  <c r="N5152" i="3" s="1"/>
  <c r="M5153" i="3"/>
  <c r="N5153" i="3" s="1"/>
  <c r="M5154" i="3"/>
  <c r="N5154" i="3" s="1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M4874" i="3"/>
  <c r="N4874" i="3" s="1"/>
  <c r="M4875" i="3"/>
  <c r="N4875" i="3" s="1"/>
  <c r="M4876" i="3"/>
  <c r="N4876" i="3" s="1"/>
  <c r="M4877" i="3"/>
  <c r="N4877" i="3" s="1"/>
  <c r="M4878" i="3"/>
  <c r="N4878" i="3" s="1"/>
  <c r="M4879" i="3"/>
  <c r="N4879" i="3" s="1"/>
  <c r="M4880" i="3"/>
  <c r="N4880" i="3" s="1"/>
  <c r="M4881" i="3"/>
  <c r="N4881" i="3" s="1"/>
  <c r="M4882" i="3"/>
  <c r="N4882" i="3" s="1"/>
  <c r="M4883" i="3"/>
  <c r="N4883" i="3" s="1"/>
  <c r="M4884" i="3"/>
  <c r="N4884" i="3" s="1"/>
  <c r="M4885" i="3"/>
  <c r="N4885" i="3" s="1"/>
  <c r="M4886" i="3"/>
  <c r="N4886" i="3" s="1"/>
  <c r="M4887" i="3"/>
  <c r="N4887" i="3" s="1"/>
  <c r="M4888" i="3"/>
  <c r="N4888" i="3" s="1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M4889" i="3"/>
  <c r="N4889" i="3" s="1"/>
  <c r="M4890" i="3"/>
  <c r="N4890" i="3" s="1"/>
  <c r="M4891" i="3"/>
  <c r="N4891" i="3" s="1"/>
  <c r="M4892" i="3"/>
  <c r="N4892" i="3" s="1"/>
  <c r="M4893" i="3"/>
  <c r="N4893" i="3" s="1"/>
  <c r="M4894" i="3"/>
  <c r="N4894" i="3" s="1"/>
  <c r="M4895" i="3"/>
  <c r="N4895" i="3" s="1"/>
  <c r="M4896" i="3"/>
  <c r="N4896" i="3" s="1"/>
  <c r="M4897" i="3"/>
  <c r="N4897" i="3" s="1"/>
  <c r="M4898" i="3"/>
  <c r="N4898" i="3" s="1"/>
  <c r="M4899" i="3"/>
  <c r="N4899" i="3" s="1"/>
  <c r="M4900" i="3"/>
  <c r="N4900" i="3" s="1"/>
  <c r="M4901" i="3"/>
  <c r="N4901" i="3" s="1"/>
  <c r="M4902" i="3"/>
  <c r="N4902" i="3" s="1"/>
  <c r="M4903" i="3"/>
  <c r="N4903" i="3" s="1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M4774" i="3"/>
  <c r="N4774" i="3" s="1"/>
  <c r="M4775" i="3"/>
  <c r="M4776" i="3"/>
  <c r="M4777" i="3"/>
  <c r="M4778" i="3"/>
  <c r="N4778" i="3" s="1"/>
  <c r="M4779" i="3"/>
  <c r="N4779" i="3" s="1"/>
  <c r="M4780" i="3"/>
  <c r="N4780" i="3" s="1"/>
  <c r="M4781" i="3"/>
  <c r="N4781" i="3" s="1"/>
  <c r="M4782" i="3"/>
  <c r="N4782" i="3" s="1"/>
  <c r="M4783" i="3"/>
  <c r="N4783" i="3" s="1"/>
  <c r="M4784" i="3"/>
  <c r="N4784" i="3" s="1"/>
  <c r="M4785" i="3"/>
  <c r="N4785" i="3" s="1"/>
  <c r="M4786" i="3"/>
  <c r="N4786" i="3" s="1"/>
  <c r="M4787" i="3"/>
  <c r="N4787" i="3" s="1"/>
  <c r="M4788" i="3"/>
  <c r="N4788" i="3" s="1"/>
  <c r="M4789" i="3"/>
  <c r="N4789" i="3" s="1"/>
  <c r="M4790" i="3"/>
  <c r="N4790" i="3" s="1"/>
  <c r="M4791" i="3"/>
  <c r="N4791" i="3" s="1"/>
  <c r="M4792" i="3"/>
  <c r="N4792" i="3" s="1"/>
  <c r="M4793" i="3"/>
  <c r="N4793" i="3" s="1"/>
  <c r="M4794" i="3"/>
  <c r="N4794" i="3" s="1"/>
  <c r="N4775" i="3"/>
  <c r="N4776" i="3"/>
  <c r="N4777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M4795" i="3"/>
  <c r="N4795" i="3" s="1"/>
  <c r="M4796" i="3"/>
  <c r="N4796" i="3" s="1"/>
  <c r="M4797" i="3"/>
  <c r="N4797" i="3" s="1"/>
  <c r="M4798" i="3"/>
  <c r="N4798" i="3" s="1"/>
  <c r="M4799" i="3"/>
  <c r="N4799" i="3" s="1"/>
  <c r="M4800" i="3"/>
  <c r="N4800" i="3" s="1"/>
  <c r="M4801" i="3"/>
  <c r="N4801" i="3" s="1"/>
  <c r="M4802" i="3"/>
  <c r="N4802" i="3" s="1"/>
  <c r="M4803" i="3"/>
  <c r="N4803" i="3" s="1"/>
  <c r="M4804" i="3"/>
  <c r="N4804" i="3" s="1"/>
  <c r="M4805" i="3"/>
  <c r="N4805" i="3" s="1"/>
  <c r="M4806" i="3"/>
  <c r="N4806" i="3" s="1"/>
  <c r="M4807" i="3"/>
  <c r="N4807" i="3" s="1"/>
  <c r="M4808" i="3"/>
  <c r="N4808" i="3" s="1"/>
  <c r="M4809" i="3"/>
  <c r="N4809" i="3" s="1"/>
  <c r="M4810" i="3"/>
  <c r="N4810" i="3" s="1"/>
  <c r="M4811" i="3"/>
  <c r="N4811" i="3" s="1"/>
  <c r="M4812" i="3"/>
  <c r="N4812" i="3" s="1"/>
  <c r="M4813" i="3"/>
  <c r="N4813" i="3" s="1"/>
  <c r="M4814" i="3"/>
  <c r="N4814" i="3" s="1"/>
  <c r="M4815" i="3"/>
  <c r="N4815" i="3" s="1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M4816" i="3"/>
  <c r="N4816" i="3" s="1"/>
  <c r="M4817" i="3"/>
  <c r="M4818" i="3"/>
  <c r="M4819" i="3"/>
  <c r="M4820" i="3"/>
  <c r="N4820" i="3" s="1"/>
  <c r="M4821" i="3"/>
  <c r="N4821" i="3" s="1"/>
  <c r="M4822" i="3"/>
  <c r="N4822" i="3" s="1"/>
  <c r="M4823" i="3"/>
  <c r="N4823" i="3" s="1"/>
  <c r="M4824" i="3"/>
  <c r="N4824" i="3" s="1"/>
  <c r="M4825" i="3"/>
  <c r="N4825" i="3" s="1"/>
  <c r="M4826" i="3"/>
  <c r="N4826" i="3" s="1"/>
  <c r="M4827" i="3"/>
  <c r="N4827" i="3" s="1"/>
  <c r="M4828" i="3"/>
  <c r="N4828" i="3" s="1"/>
  <c r="M4829" i="3"/>
  <c r="N4829" i="3" s="1"/>
  <c r="M4830" i="3"/>
  <c r="N4830" i="3" s="1"/>
  <c r="M4831" i="3"/>
  <c r="N4831" i="3" s="1"/>
  <c r="M4832" i="3"/>
  <c r="N4832" i="3" s="1"/>
  <c r="M4833" i="3"/>
  <c r="N4833" i="3" s="1"/>
  <c r="M4834" i="3"/>
  <c r="N4834" i="3" s="1"/>
  <c r="M4835" i="3"/>
  <c r="N4835" i="3" s="1"/>
  <c r="M4836" i="3"/>
  <c r="N4836" i="3" s="1"/>
  <c r="N4817" i="3"/>
  <c r="N4818" i="3"/>
  <c r="N4819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M4837" i="3"/>
  <c r="N4837" i="3" s="1"/>
  <c r="M4838" i="3"/>
  <c r="M4839" i="3"/>
  <c r="N4839" i="3" s="1"/>
  <c r="M4840" i="3"/>
  <c r="N4840" i="3" s="1"/>
  <c r="M4841" i="3"/>
  <c r="N4841" i="3" s="1"/>
  <c r="M4842" i="3"/>
  <c r="N4842" i="3" s="1"/>
  <c r="M4843" i="3"/>
  <c r="N4843" i="3" s="1"/>
  <c r="M4844" i="3"/>
  <c r="N4844" i="3" s="1"/>
  <c r="M4845" i="3"/>
  <c r="N4845" i="3" s="1"/>
  <c r="M4846" i="3"/>
  <c r="N4846" i="3" s="1"/>
  <c r="M4847" i="3"/>
  <c r="N4847" i="3" s="1"/>
  <c r="M4848" i="3"/>
  <c r="N4848" i="3" s="1"/>
  <c r="M4849" i="3"/>
  <c r="N4849" i="3" s="1"/>
  <c r="M4850" i="3"/>
  <c r="N4850" i="3" s="1"/>
  <c r="M4851" i="3"/>
  <c r="N4851" i="3" s="1"/>
  <c r="M4852" i="3"/>
  <c r="N4852" i="3" s="1"/>
  <c r="M4853" i="3"/>
  <c r="N4853" i="3" s="1"/>
  <c r="M4854" i="3"/>
  <c r="N4854" i="3" s="1"/>
  <c r="M4855" i="3"/>
  <c r="N4855" i="3" s="1"/>
  <c r="M4856" i="3"/>
  <c r="N4856" i="3" s="1"/>
  <c r="M4857" i="3"/>
  <c r="N4857" i="3" s="1"/>
  <c r="N4838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904" i="3"/>
  <c r="A4905" i="3"/>
  <c r="A4906" i="3"/>
  <c r="A4907" i="3"/>
  <c r="A4908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904" i="3"/>
  <c r="B4905" i="3"/>
  <c r="B4906" i="3"/>
  <c r="B4907" i="3"/>
  <c r="B4908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904" i="3"/>
  <c r="F4905" i="3"/>
  <c r="F4906" i="3"/>
  <c r="F4907" i="3"/>
  <c r="F4908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904" i="3"/>
  <c r="G4905" i="3"/>
  <c r="G4906" i="3"/>
  <c r="G4907" i="3"/>
  <c r="G4908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904" i="3"/>
  <c r="H4905" i="3"/>
  <c r="H4906" i="3"/>
  <c r="H4907" i="3"/>
  <c r="H4908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904" i="3"/>
  <c r="J4905" i="3"/>
  <c r="J4906" i="3"/>
  <c r="J4907" i="3"/>
  <c r="J4908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904" i="3"/>
  <c r="K4905" i="3"/>
  <c r="K4906" i="3"/>
  <c r="K4907" i="3"/>
  <c r="K4908" i="3"/>
  <c r="M4858" i="3"/>
  <c r="N4858" i="3" s="1"/>
  <c r="M4859" i="3"/>
  <c r="N4859" i="3" s="1"/>
  <c r="M4860" i="3"/>
  <c r="N4860" i="3" s="1"/>
  <c r="M4861" i="3"/>
  <c r="N4861" i="3" s="1"/>
  <c r="M4862" i="3"/>
  <c r="N4862" i="3" s="1"/>
  <c r="M4863" i="3"/>
  <c r="N4863" i="3" s="1"/>
  <c r="M4864" i="3"/>
  <c r="N4864" i="3" s="1"/>
  <c r="M4865" i="3"/>
  <c r="N4865" i="3" s="1"/>
  <c r="M4866" i="3"/>
  <c r="N4866" i="3" s="1"/>
  <c r="M4867" i="3"/>
  <c r="N4867" i="3" s="1"/>
  <c r="M4868" i="3"/>
  <c r="N4868" i="3" s="1"/>
  <c r="M4869" i="3"/>
  <c r="N4869" i="3" s="1"/>
  <c r="M4870" i="3"/>
  <c r="N4870" i="3" s="1"/>
  <c r="M4871" i="3"/>
  <c r="N4871" i="3" s="1"/>
  <c r="M4872" i="3"/>
  <c r="N4872" i="3" s="1"/>
  <c r="M4873" i="3"/>
  <c r="N4873" i="3" s="1"/>
  <c r="M4904" i="3"/>
  <c r="N4904" i="3" s="1"/>
  <c r="M4905" i="3"/>
  <c r="N4905" i="3" s="1"/>
  <c r="M4906" i="3"/>
  <c r="N4906" i="3" s="1"/>
  <c r="M4907" i="3"/>
  <c r="N4907" i="3" s="1"/>
  <c r="M4908" i="3"/>
  <c r="N4908" i="3" s="1"/>
  <c r="A4761" i="3"/>
  <c r="A4762" i="3"/>
  <c r="A4763" i="3"/>
  <c r="A4764" i="3"/>
  <c r="A4765" i="3"/>
  <c r="A4766" i="3"/>
  <c r="A4767" i="3"/>
  <c r="A4768" i="3"/>
  <c r="A4769" i="3"/>
  <c r="A4770" i="3"/>
  <c r="A4771" i="3"/>
  <c r="B4761" i="3"/>
  <c r="B4762" i="3"/>
  <c r="B4763" i="3"/>
  <c r="B4764" i="3"/>
  <c r="B4765" i="3"/>
  <c r="B4766" i="3"/>
  <c r="B4767" i="3"/>
  <c r="B4768" i="3"/>
  <c r="B4769" i="3"/>
  <c r="B4770" i="3"/>
  <c r="B4771" i="3"/>
  <c r="F4761" i="3"/>
  <c r="F4762" i="3"/>
  <c r="F4763" i="3"/>
  <c r="F4764" i="3"/>
  <c r="F4765" i="3"/>
  <c r="F4766" i="3"/>
  <c r="F4767" i="3"/>
  <c r="F4768" i="3"/>
  <c r="F4769" i="3"/>
  <c r="F4770" i="3"/>
  <c r="F4771" i="3"/>
  <c r="G4761" i="3"/>
  <c r="G4762" i="3"/>
  <c r="G4763" i="3"/>
  <c r="G4764" i="3"/>
  <c r="G4765" i="3"/>
  <c r="G4766" i="3"/>
  <c r="G4767" i="3"/>
  <c r="G4768" i="3"/>
  <c r="G4769" i="3"/>
  <c r="G4770" i="3"/>
  <c r="G4771" i="3"/>
  <c r="H4761" i="3"/>
  <c r="H4762" i="3"/>
  <c r="H4763" i="3"/>
  <c r="H4764" i="3"/>
  <c r="H4765" i="3"/>
  <c r="H4766" i="3"/>
  <c r="H4767" i="3"/>
  <c r="H4768" i="3"/>
  <c r="H4769" i="3"/>
  <c r="H4770" i="3"/>
  <c r="H4771" i="3"/>
  <c r="J4761" i="3"/>
  <c r="J4762" i="3"/>
  <c r="J4763" i="3"/>
  <c r="J4764" i="3"/>
  <c r="J4765" i="3"/>
  <c r="J4766" i="3"/>
  <c r="J4767" i="3"/>
  <c r="J4768" i="3"/>
  <c r="J4769" i="3"/>
  <c r="J4770" i="3"/>
  <c r="J4771" i="3"/>
  <c r="K4761" i="3"/>
  <c r="K4762" i="3"/>
  <c r="K4763" i="3"/>
  <c r="K4764" i="3"/>
  <c r="K4765" i="3"/>
  <c r="K4766" i="3"/>
  <c r="K4767" i="3"/>
  <c r="K4768" i="3"/>
  <c r="K4769" i="3"/>
  <c r="K4770" i="3"/>
  <c r="K4771" i="3"/>
  <c r="M4761" i="3"/>
  <c r="N4761" i="3" s="1"/>
  <c r="M4762" i="3"/>
  <c r="N4762" i="3" s="1"/>
  <c r="M4763" i="3"/>
  <c r="N4763" i="3" s="1"/>
  <c r="M4764" i="3"/>
  <c r="N4764" i="3" s="1"/>
  <c r="M4765" i="3"/>
  <c r="N4765" i="3" s="1"/>
  <c r="M4766" i="3"/>
  <c r="N4766" i="3" s="1"/>
  <c r="M4767" i="3"/>
  <c r="N4767" i="3" s="1"/>
  <c r="M4768" i="3"/>
  <c r="N4768" i="3" s="1"/>
  <c r="M4769" i="3"/>
  <c r="N4769" i="3" s="1"/>
  <c r="M4770" i="3"/>
  <c r="N4770" i="3" s="1"/>
  <c r="M4771" i="3"/>
  <c r="N4771" i="3" s="1"/>
  <c r="A4772" i="3"/>
  <c r="A4773" i="3"/>
  <c r="A4909" i="3"/>
  <c r="A4910" i="3"/>
  <c r="A4911" i="3"/>
  <c r="A4912" i="3"/>
  <c r="A4913" i="3"/>
  <c r="A4914" i="3"/>
  <c r="A4915" i="3"/>
  <c r="A4916" i="3"/>
  <c r="A4917" i="3"/>
  <c r="B4772" i="3"/>
  <c r="B4773" i="3"/>
  <c r="B4909" i="3"/>
  <c r="B4910" i="3"/>
  <c r="B4911" i="3"/>
  <c r="B4912" i="3"/>
  <c r="B4913" i="3"/>
  <c r="B4914" i="3"/>
  <c r="B4915" i="3"/>
  <c r="B4916" i="3"/>
  <c r="B4917" i="3"/>
  <c r="F4772" i="3"/>
  <c r="F4773" i="3"/>
  <c r="F4909" i="3"/>
  <c r="F4910" i="3"/>
  <c r="F4911" i="3"/>
  <c r="F4912" i="3"/>
  <c r="F4913" i="3"/>
  <c r="F4914" i="3"/>
  <c r="F4915" i="3"/>
  <c r="F4916" i="3"/>
  <c r="F4917" i="3"/>
  <c r="G4772" i="3"/>
  <c r="G4773" i="3"/>
  <c r="G4909" i="3"/>
  <c r="G4910" i="3"/>
  <c r="G4911" i="3"/>
  <c r="G4912" i="3"/>
  <c r="G4913" i="3"/>
  <c r="G4914" i="3"/>
  <c r="G4915" i="3"/>
  <c r="G4916" i="3"/>
  <c r="G4917" i="3"/>
  <c r="H4772" i="3"/>
  <c r="H4773" i="3"/>
  <c r="H4909" i="3"/>
  <c r="H4910" i="3"/>
  <c r="H4911" i="3"/>
  <c r="H4912" i="3"/>
  <c r="H4913" i="3"/>
  <c r="H4914" i="3"/>
  <c r="H4915" i="3"/>
  <c r="H4916" i="3"/>
  <c r="H4917" i="3"/>
  <c r="J4772" i="3"/>
  <c r="J4773" i="3"/>
  <c r="J4909" i="3"/>
  <c r="J4910" i="3"/>
  <c r="J4911" i="3"/>
  <c r="J4912" i="3"/>
  <c r="J4913" i="3"/>
  <c r="J4914" i="3"/>
  <c r="J4915" i="3"/>
  <c r="J4916" i="3"/>
  <c r="J4917" i="3"/>
  <c r="K4772" i="3"/>
  <c r="K4773" i="3"/>
  <c r="K4909" i="3"/>
  <c r="K4910" i="3"/>
  <c r="K4911" i="3"/>
  <c r="K4912" i="3"/>
  <c r="K4913" i="3"/>
  <c r="K4914" i="3"/>
  <c r="K4915" i="3"/>
  <c r="K4916" i="3"/>
  <c r="K4917" i="3"/>
  <c r="M4772" i="3"/>
  <c r="N4772" i="3" s="1"/>
  <c r="M4773" i="3"/>
  <c r="N4773" i="3" s="1"/>
  <c r="M4909" i="3"/>
  <c r="N4909" i="3" s="1"/>
  <c r="M4910" i="3"/>
  <c r="N4910" i="3" s="1"/>
  <c r="M4911" i="3"/>
  <c r="N4911" i="3" s="1"/>
  <c r="M4912" i="3"/>
  <c r="N4912" i="3" s="1"/>
  <c r="M4913" i="3"/>
  <c r="N4913" i="3" s="1"/>
  <c r="M4914" i="3"/>
  <c r="N4914" i="3" s="1"/>
  <c r="M4915" i="3"/>
  <c r="N4915" i="3" s="1"/>
  <c r="M4916" i="3"/>
  <c r="N4916" i="3" s="1"/>
  <c r="M4917" i="3"/>
  <c r="N4917" i="3" s="1"/>
  <c r="A4722" i="3"/>
  <c r="A4723" i="3"/>
  <c r="A4724" i="3"/>
  <c r="A4725" i="3"/>
  <c r="A4726" i="3"/>
  <c r="A4727" i="3"/>
  <c r="A4728" i="3"/>
  <c r="A4729" i="3"/>
  <c r="A4730" i="3"/>
  <c r="B4722" i="3"/>
  <c r="B4723" i="3"/>
  <c r="B4724" i="3"/>
  <c r="B4725" i="3"/>
  <c r="B4726" i="3"/>
  <c r="B4727" i="3"/>
  <c r="B4728" i="3"/>
  <c r="B4729" i="3"/>
  <c r="B4730" i="3"/>
  <c r="F4722" i="3"/>
  <c r="F4723" i="3"/>
  <c r="F4724" i="3"/>
  <c r="F4725" i="3"/>
  <c r="F4726" i="3"/>
  <c r="F4727" i="3"/>
  <c r="F4728" i="3"/>
  <c r="F4729" i="3"/>
  <c r="F4730" i="3"/>
  <c r="G4722" i="3"/>
  <c r="G4723" i="3"/>
  <c r="G4724" i="3"/>
  <c r="G4725" i="3"/>
  <c r="G4726" i="3"/>
  <c r="G4727" i="3"/>
  <c r="G4728" i="3"/>
  <c r="G4729" i="3"/>
  <c r="G4730" i="3"/>
  <c r="H4722" i="3"/>
  <c r="H4723" i="3"/>
  <c r="H4724" i="3"/>
  <c r="H4725" i="3"/>
  <c r="H4726" i="3"/>
  <c r="H4727" i="3"/>
  <c r="H4728" i="3"/>
  <c r="H4729" i="3"/>
  <c r="H4730" i="3"/>
  <c r="J4722" i="3"/>
  <c r="J4723" i="3"/>
  <c r="J4724" i="3"/>
  <c r="J4725" i="3"/>
  <c r="J4726" i="3"/>
  <c r="J4727" i="3"/>
  <c r="J4728" i="3"/>
  <c r="J4729" i="3"/>
  <c r="J4730" i="3"/>
  <c r="K4722" i="3"/>
  <c r="K4723" i="3"/>
  <c r="K4724" i="3"/>
  <c r="K4725" i="3"/>
  <c r="K4726" i="3"/>
  <c r="K4727" i="3"/>
  <c r="K4728" i="3"/>
  <c r="K4729" i="3"/>
  <c r="K4730" i="3"/>
  <c r="M4722" i="3"/>
  <c r="N4722" i="3" s="1"/>
  <c r="M4723" i="3"/>
  <c r="N4723" i="3" s="1"/>
  <c r="M4724" i="3"/>
  <c r="N4724" i="3" s="1"/>
  <c r="M4725" i="3"/>
  <c r="N4725" i="3" s="1"/>
  <c r="M4726" i="3"/>
  <c r="N4726" i="3" s="1"/>
  <c r="M4727" i="3"/>
  <c r="N4727" i="3" s="1"/>
  <c r="M4728" i="3"/>
  <c r="N4728" i="3" s="1"/>
  <c r="M4729" i="3"/>
  <c r="N4729" i="3" s="1"/>
  <c r="M4730" i="3"/>
  <c r="N4730" i="3" s="1"/>
  <c r="A4731" i="3"/>
  <c r="A4732" i="3"/>
  <c r="A4733" i="3"/>
  <c r="A4734" i="3"/>
  <c r="A4735" i="3"/>
  <c r="A4736" i="3"/>
  <c r="A4737" i="3"/>
  <c r="A4738" i="3"/>
  <c r="A4739" i="3"/>
  <c r="B4731" i="3"/>
  <c r="B4732" i="3"/>
  <c r="B4733" i="3"/>
  <c r="B4734" i="3"/>
  <c r="B4735" i="3"/>
  <c r="B4736" i="3"/>
  <c r="B4737" i="3"/>
  <c r="B4738" i="3"/>
  <c r="B4739" i="3"/>
  <c r="F4731" i="3"/>
  <c r="F4732" i="3"/>
  <c r="F4733" i="3"/>
  <c r="F4734" i="3"/>
  <c r="F4735" i="3"/>
  <c r="F4736" i="3"/>
  <c r="F4737" i="3"/>
  <c r="F4738" i="3"/>
  <c r="F4739" i="3"/>
  <c r="G4731" i="3"/>
  <c r="G4732" i="3"/>
  <c r="G4733" i="3"/>
  <c r="G4734" i="3"/>
  <c r="G4735" i="3"/>
  <c r="G4736" i="3"/>
  <c r="G4737" i="3"/>
  <c r="G4738" i="3"/>
  <c r="G4739" i="3"/>
  <c r="H4731" i="3"/>
  <c r="H4732" i="3"/>
  <c r="H4733" i="3"/>
  <c r="H4734" i="3"/>
  <c r="H4735" i="3"/>
  <c r="H4736" i="3"/>
  <c r="H4737" i="3"/>
  <c r="H4738" i="3"/>
  <c r="H4739" i="3"/>
  <c r="J4731" i="3"/>
  <c r="J4732" i="3"/>
  <c r="J4733" i="3"/>
  <c r="J4734" i="3"/>
  <c r="J4735" i="3"/>
  <c r="J4736" i="3"/>
  <c r="J4737" i="3"/>
  <c r="J4738" i="3"/>
  <c r="J4739" i="3"/>
  <c r="K4731" i="3"/>
  <c r="K4732" i="3"/>
  <c r="K4733" i="3"/>
  <c r="K4734" i="3"/>
  <c r="K4735" i="3"/>
  <c r="K4736" i="3"/>
  <c r="K4737" i="3"/>
  <c r="K4738" i="3"/>
  <c r="K4739" i="3"/>
  <c r="M4731" i="3"/>
  <c r="N4731" i="3" s="1"/>
  <c r="M4732" i="3"/>
  <c r="N4732" i="3" s="1"/>
  <c r="M4733" i="3"/>
  <c r="N4733" i="3" s="1"/>
  <c r="M4734" i="3"/>
  <c r="N4734" i="3" s="1"/>
  <c r="M4735" i="3"/>
  <c r="N4735" i="3" s="1"/>
  <c r="M4736" i="3"/>
  <c r="N4736" i="3" s="1"/>
  <c r="M4737" i="3"/>
  <c r="N4737" i="3" s="1"/>
  <c r="M4738" i="3"/>
  <c r="N4738" i="3" s="1"/>
  <c r="M4739" i="3"/>
  <c r="N4739" i="3" s="1"/>
  <c r="A4740" i="3"/>
  <c r="A4741" i="3"/>
  <c r="A4742" i="3"/>
  <c r="A4743" i="3"/>
  <c r="A4744" i="3"/>
  <c r="A4745" i="3"/>
  <c r="A4746" i="3"/>
  <c r="A4747" i="3"/>
  <c r="A4748" i="3"/>
  <c r="B4740" i="3"/>
  <c r="B4741" i="3"/>
  <c r="B4742" i="3"/>
  <c r="B4743" i="3"/>
  <c r="B4744" i="3"/>
  <c r="B4745" i="3"/>
  <c r="B4746" i="3"/>
  <c r="B4747" i="3"/>
  <c r="B4748" i="3"/>
  <c r="F4740" i="3"/>
  <c r="F4741" i="3"/>
  <c r="F4742" i="3"/>
  <c r="F4743" i="3"/>
  <c r="F4744" i="3"/>
  <c r="F4745" i="3"/>
  <c r="F4746" i="3"/>
  <c r="F4747" i="3"/>
  <c r="F4748" i="3"/>
  <c r="G4740" i="3"/>
  <c r="G4741" i="3"/>
  <c r="G4742" i="3"/>
  <c r="G4743" i="3"/>
  <c r="G4744" i="3"/>
  <c r="G4745" i="3"/>
  <c r="G4746" i="3"/>
  <c r="G4747" i="3"/>
  <c r="G4748" i="3"/>
  <c r="H4740" i="3"/>
  <c r="H4741" i="3"/>
  <c r="H4742" i="3"/>
  <c r="H4743" i="3"/>
  <c r="H4744" i="3"/>
  <c r="H4745" i="3"/>
  <c r="H4746" i="3"/>
  <c r="H4747" i="3"/>
  <c r="H4748" i="3"/>
  <c r="J4740" i="3"/>
  <c r="J4741" i="3"/>
  <c r="J4742" i="3"/>
  <c r="J4743" i="3"/>
  <c r="J4744" i="3"/>
  <c r="J4745" i="3"/>
  <c r="J4746" i="3"/>
  <c r="J4747" i="3"/>
  <c r="J4748" i="3"/>
  <c r="K4740" i="3"/>
  <c r="K4741" i="3"/>
  <c r="K4742" i="3"/>
  <c r="K4743" i="3"/>
  <c r="K4744" i="3"/>
  <c r="K4745" i="3"/>
  <c r="K4746" i="3"/>
  <c r="K4747" i="3"/>
  <c r="K4748" i="3"/>
  <c r="M4740" i="3"/>
  <c r="N4740" i="3" s="1"/>
  <c r="M4741" i="3"/>
  <c r="N4741" i="3" s="1"/>
  <c r="M4742" i="3"/>
  <c r="N4742" i="3" s="1"/>
  <c r="M4743" i="3"/>
  <c r="N4743" i="3" s="1"/>
  <c r="M4744" i="3"/>
  <c r="N4744" i="3" s="1"/>
  <c r="M4745" i="3"/>
  <c r="N4745" i="3" s="1"/>
  <c r="M4746" i="3"/>
  <c r="N4746" i="3" s="1"/>
  <c r="M4747" i="3"/>
  <c r="N4747" i="3" s="1"/>
  <c r="M4748" i="3"/>
  <c r="N4748" i="3" s="1"/>
  <c r="A4749" i="3"/>
  <c r="A4750" i="3"/>
  <c r="A4751" i="3"/>
  <c r="A4752" i="3"/>
  <c r="A4753" i="3"/>
  <c r="A4754" i="3"/>
  <c r="A4755" i="3"/>
  <c r="A4756" i="3"/>
  <c r="A4757" i="3"/>
  <c r="B4749" i="3"/>
  <c r="B4750" i="3"/>
  <c r="B4751" i="3"/>
  <c r="B4752" i="3"/>
  <c r="B4753" i="3"/>
  <c r="B4754" i="3"/>
  <c r="B4755" i="3"/>
  <c r="B4756" i="3"/>
  <c r="B4757" i="3"/>
  <c r="F4749" i="3"/>
  <c r="F4750" i="3"/>
  <c r="F4751" i="3"/>
  <c r="F4752" i="3"/>
  <c r="F4753" i="3"/>
  <c r="F4754" i="3"/>
  <c r="F4755" i="3"/>
  <c r="F4756" i="3"/>
  <c r="F4757" i="3"/>
  <c r="G4749" i="3"/>
  <c r="G4750" i="3"/>
  <c r="G4751" i="3"/>
  <c r="G4752" i="3"/>
  <c r="G4753" i="3"/>
  <c r="G4754" i="3"/>
  <c r="G4755" i="3"/>
  <c r="G4756" i="3"/>
  <c r="G4757" i="3"/>
  <c r="H4749" i="3"/>
  <c r="H4750" i="3"/>
  <c r="H4751" i="3"/>
  <c r="H4752" i="3"/>
  <c r="H4753" i="3"/>
  <c r="H4754" i="3"/>
  <c r="H4755" i="3"/>
  <c r="H4756" i="3"/>
  <c r="H4757" i="3"/>
  <c r="J4749" i="3"/>
  <c r="J4750" i="3"/>
  <c r="J4751" i="3"/>
  <c r="J4752" i="3"/>
  <c r="J4753" i="3"/>
  <c r="J4754" i="3"/>
  <c r="J4755" i="3"/>
  <c r="J4756" i="3"/>
  <c r="J4757" i="3"/>
  <c r="K4749" i="3"/>
  <c r="K4750" i="3"/>
  <c r="K4751" i="3"/>
  <c r="K4752" i="3"/>
  <c r="K4753" i="3"/>
  <c r="K4754" i="3"/>
  <c r="K4755" i="3"/>
  <c r="K4756" i="3"/>
  <c r="K4757" i="3"/>
  <c r="M4749" i="3"/>
  <c r="N4749" i="3" s="1"/>
  <c r="M4750" i="3"/>
  <c r="N4750" i="3" s="1"/>
  <c r="M4751" i="3"/>
  <c r="N4751" i="3" s="1"/>
  <c r="M4752" i="3"/>
  <c r="N4752" i="3" s="1"/>
  <c r="M4753" i="3"/>
  <c r="N4753" i="3" s="1"/>
  <c r="M4754" i="3"/>
  <c r="N4754" i="3" s="1"/>
  <c r="M4755" i="3"/>
  <c r="N4755" i="3" s="1"/>
  <c r="M4756" i="3"/>
  <c r="N4756" i="3" s="1"/>
  <c r="M4757" i="3"/>
  <c r="N4757" i="3" s="1"/>
  <c r="A4758" i="3"/>
  <c r="A4759" i="3"/>
  <c r="A4760" i="3"/>
  <c r="A4918" i="3"/>
  <c r="A4919" i="3"/>
  <c r="A4920" i="3"/>
  <c r="A4921" i="3"/>
  <c r="A5266" i="3"/>
  <c r="A5267" i="3"/>
  <c r="B4758" i="3"/>
  <c r="B4759" i="3"/>
  <c r="B4760" i="3"/>
  <c r="B4918" i="3"/>
  <c r="B4919" i="3"/>
  <c r="B4920" i="3"/>
  <c r="B4921" i="3"/>
  <c r="B5266" i="3"/>
  <c r="B5267" i="3"/>
  <c r="F4758" i="3"/>
  <c r="F4759" i="3"/>
  <c r="F4760" i="3"/>
  <c r="F4918" i="3"/>
  <c r="F4919" i="3"/>
  <c r="F4920" i="3"/>
  <c r="F4921" i="3"/>
  <c r="F5266" i="3"/>
  <c r="F5267" i="3"/>
  <c r="G4758" i="3"/>
  <c r="G4759" i="3"/>
  <c r="G4760" i="3"/>
  <c r="G4918" i="3"/>
  <c r="G4919" i="3"/>
  <c r="G4920" i="3"/>
  <c r="G4921" i="3"/>
  <c r="G5266" i="3"/>
  <c r="G5267" i="3"/>
  <c r="H4758" i="3"/>
  <c r="H4759" i="3"/>
  <c r="H4760" i="3"/>
  <c r="H4918" i="3"/>
  <c r="H4919" i="3"/>
  <c r="H4920" i="3"/>
  <c r="H4921" i="3"/>
  <c r="H5266" i="3"/>
  <c r="H5267" i="3"/>
  <c r="J4758" i="3"/>
  <c r="J4759" i="3"/>
  <c r="J4760" i="3"/>
  <c r="J4918" i="3"/>
  <c r="J4919" i="3"/>
  <c r="J4920" i="3"/>
  <c r="J4921" i="3"/>
  <c r="J5266" i="3"/>
  <c r="J5267" i="3"/>
  <c r="K4758" i="3"/>
  <c r="K4759" i="3"/>
  <c r="K4760" i="3"/>
  <c r="K4918" i="3"/>
  <c r="K4919" i="3"/>
  <c r="K4920" i="3"/>
  <c r="K4921" i="3"/>
  <c r="K5266" i="3"/>
  <c r="K5267" i="3"/>
  <c r="M4758" i="3"/>
  <c r="N4758" i="3" s="1"/>
  <c r="M4759" i="3"/>
  <c r="N4759" i="3" s="1"/>
  <c r="M4760" i="3"/>
  <c r="N4760" i="3" s="1"/>
  <c r="M4918" i="3"/>
  <c r="N4918" i="3" s="1"/>
  <c r="M4919" i="3"/>
  <c r="N4919" i="3" s="1"/>
  <c r="M4920" i="3"/>
  <c r="N4920" i="3" s="1"/>
  <c r="M4921" i="3"/>
  <c r="N4921" i="3" s="1"/>
  <c r="M5266" i="3"/>
  <c r="N5266" i="3" s="1"/>
  <c r="M5267" i="3"/>
  <c r="N5267" i="3" s="1"/>
  <c r="A4701" i="3"/>
  <c r="A4702" i="3"/>
  <c r="A4703" i="3"/>
  <c r="A4704" i="3"/>
  <c r="A4705" i="3"/>
  <c r="A4706" i="3"/>
  <c r="A4707" i="3"/>
  <c r="A4708" i="3"/>
  <c r="A4709" i="3"/>
  <c r="B4701" i="3"/>
  <c r="B4702" i="3"/>
  <c r="B4703" i="3"/>
  <c r="B4704" i="3"/>
  <c r="B4705" i="3"/>
  <c r="B4706" i="3"/>
  <c r="B4707" i="3"/>
  <c r="B4708" i="3"/>
  <c r="B4709" i="3"/>
  <c r="F4701" i="3"/>
  <c r="F4702" i="3"/>
  <c r="F4703" i="3"/>
  <c r="F4704" i="3"/>
  <c r="F4705" i="3"/>
  <c r="F4706" i="3"/>
  <c r="F4707" i="3"/>
  <c r="F4708" i="3"/>
  <c r="F4709" i="3"/>
  <c r="G4701" i="3"/>
  <c r="G4702" i="3"/>
  <c r="G4703" i="3"/>
  <c r="G4704" i="3"/>
  <c r="G4705" i="3"/>
  <c r="G4706" i="3"/>
  <c r="G4707" i="3"/>
  <c r="G4708" i="3"/>
  <c r="G4709" i="3"/>
  <c r="H4701" i="3"/>
  <c r="H4702" i="3"/>
  <c r="H4703" i="3"/>
  <c r="H4704" i="3"/>
  <c r="H4705" i="3"/>
  <c r="H4706" i="3"/>
  <c r="H4707" i="3"/>
  <c r="H4708" i="3"/>
  <c r="H4709" i="3"/>
  <c r="J4701" i="3"/>
  <c r="J4702" i="3"/>
  <c r="J4703" i="3"/>
  <c r="J4704" i="3"/>
  <c r="J4705" i="3"/>
  <c r="J4706" i="3"/>
  <c r="J4707" i="3"/>
  <c r="J4708" i="3"/>
  <c r="J4709" i="3"/>
  <c r="K4701" i="3"/>
  <c r="K4702" i="3"/>
  <c r="K4703" i="3"/>
  <c r="K4704" i="3"/>
  <c r="K4705" i="3"/>
  <c r="K4706" i="3"/>
  <c r="K4707" i="3"/>
  <c r="K4708" i="3"/>
  <c r="K4709" i="3"/>
  <c r="M4701" i="3"/>
  <c r="N4701" i="3" s="1"/>
  <c r="M4702" i="3"/>
  <c r="N4702" i="3" s="1"/>
  <c r="M4703" i="3"/>
  <c r="N4703" i="3" s="1"/>
  <c r="M4704" i="3"/>
  <c r="N4704" i="3" s="1"/>
  <c r="M4705" i="3"/>
  <c r="N4705" i="3" s="1"/>
  <c r="M4706" i="3"/>
  <c r="N4706" i="3" s="1"/>
  <c r="M4707" i="3"/>
  <c r="N4707" i="3" s="1"/>
  <c r="M4708" i="3"/>
  <c r="N4708" i="3" s="1"/>
  <c r="M4709" i="3"/>
  <c r="N4709" i="3" s="1"/>
  <c r="A4710" i="3"/>
  <c r="A4711" i="3"/>
  <c r="A4712" i="3"/>
  <c r="A4713" i="3"/>
  <c r="A4714" i="3"/>
  <c r="A4715" i="3"/>
  <c r="A4716" i="3"/>
  <c r="A4717" i="3"/>
  <c r="A4718" i="3"/>
  <c r="B4710" i="3"/>
  <c r="B4711" i="3"/>
  <c r="B4712" i="3"/>
  <c r="B4713" i="3"/>
  <c r="B4714" i="3"/>
  <c r="B4715" i="3"/>
  <c r="B4716" i="3"/>
  <c r="B4717" i="3"/>
  <c r="B4718" i="3"/>
  <c r="F4710" i="3"/>
  <c r="F4711" i="3"/>
  <c r="F4712" i="3"/>
  <c r="F4713" i="3"/>
  <c r="F4714" i="3"/>
  <c r="F4715" i="3"/>
  <c r="F4716" i="3"/>
  <c r="F4717" i="3"/>
  <c r="F4718" i="3"/>
  <c r="G4710" i="3"/>
  <c r="G4711" i="3"/>
  <c r="G4712" i="3"/>
  <c r="G4713" i="3"/>
  <c r="G4714" i="3"/>
  <c r="G4715" i="3"/>
  <c r="G4716" i="3"/>
  <c r="G4717" i="3"/>
  <c r="G4718" i="3"/>
  <c r="H4710" i="3"/>
  <c r="H4711" i="3"/>
  <c r="H4712" i="3"/>
  <c r="H4713" i="3"/>
  <c r="H4714" i="3"/>
  <c r="H4715" i="3"/>
  <c r="H4716" i="3"/>
  <c r="H4717" i="3"/>
  <c r="H4718" i="3"/>
  <c r="J4710" i="3"/>
  <c r="J4711" i="3"/>
  <c r="J4712" i="3"/>
  <c r="J4713" i="3"/>
  <c r="J4714" i="3"/>
  <c r="J4715" i="3"/>
  <c r="J4716" i="3"/>
  <c r="J4717" i="3"/>
  <c r="J4718" i="3"/>
  <c r="K4710" i="3"/>
  <c r="K4711" i="3"/>
  <c r="K4712" i="3"/>
  <c r="K4713" i="3"/>
  <c r="K4714" i="3"/>
  <c r="K4715" i="3"/>
  <c r="K4716" i="3"/>
  <c r="K4717" i="3"/>
  <c r="K4718" i="3"/>
  <c r="M4710" i="3"/>
  <c r="N4710" i="3" s="1"/>
  <c r="M4711" i="3"/>
  <c r="N4711" i="3" s="1"/>
  <c r="M4712" i="3"/>
  <c r="N4712" i="3" s="1"/>
  <c r="M4713" i="3"/>
  <c r="N4713" i="3" s="1"/>
  <c r="M4714" i="3"/>
  <c r="N4714" i="3" s="1"/>
  <c r="M4715" i="3"/>
  <c r="N4715" i="3" s="1"/>
  <c r="M4716" i="3"/>
  <c r="N4716" i="3" s="1"/>
  <c r="M4717" i="3"/>
  <c r="N4717" i="3" s="1"/>
  <c r="M4718" i="3"/>
  <c r="N4718" i="3" s="1"/>
  <c r="A4666" i="3"/>
  <c r="A4667" i="3"/>
  <c r="A4668" i="3"/>
  <c r="A4669" i="3"/>
  <c r="A4670" i="3"/>
  <c r="A4671" i="3"/>
  <c r="A4672" i="3"/>
  <c r="A4673" i="3"/>
  <c r="B4666" i="3"/>
  <c r="B4667" i="3"/>
  <c r="B4668" i="3"/>
  <c r="B4669" i="3"/>
  <c r="B4670" i="3"/>
  <c r="B4671" i="3"/>
  <c r="B4672" i="3"/>
  <c r="B4673" i="3"/>
  <c r="F4666" i="3"/>
  <c r="F4667" i="3"/>
  <c r="F4668" i="3"/>
  <c r="F4669" i="3"/>
  <c r="F4670" i="3"/>
  <c r="F4671" i="3"/>
  <c r="F4672" i="3"/>
  <c r="F4673" i="3"/>
  <c r="G4666" i="3"/>
  <c r="G4667" i="3"/>
  <c r="G4668" i="3"/>
  <c r="G4669" i="3"/>
  <c r="G4670" i="3"/>
  <c r="G4671" i="3"/>
  <c r="G4672" i="3"/>
  <c r="G4673" i="3"/>
  <c r="H4666" i="3"/>
  <c r="H4667" i="3"/>
  <c r="H4668" i="3"/>
  <c r="H4669" i="3"/>
  <c r="H4670" i="3"/>
  <c r="H4671" i="3"/>
  <c r="H4672" i="3"/>
  <c r="H4673" i="3"/>
  <c r="J4666" i="3"/>
  <c r="J4667" i="3"/>
  <c r="J4668" i="3"/>
  <c r="J4669" i="3"/>
  <c r="J4670" i="3"/>
  <c r="J4671" i="3"/>
  <c r="J4672" i="3"/>
  <c r="J4673" i="3"/>
  <c r="K4666" i="3"/>
  <c r="K4667" i="3"/>
  <c r="K4668" i="3"/>
  <c r="K4669" i="3"/>
  <c r="K4670" i="3"/>
  <c r="K4671" i="3"/>
  <c r="K4672" i="3"/>
  <c r="K4673" i="3"/>
  <c r="M4666" i="3"/>
  <c r="N4666" i="3" s="1"/>
  <c r="M4667" i="3"/>
  <c r="N4667" i="3" s="1"/>
  <c r="M4668" i="3"/>
  <c r="N4668" i="3" s="1"/>
  <c r="M4669" i="3"/>
  <c r="N4669" i="3" s="1"/>
  <c r="M4670" i="3"/>
  <c r="N4670" i="3" s="1"/>
  <c r="M4671" i="3"/>
  <c r="N4671" i="3" s="1"/>
  <c r="M4672" i="3"/>
  <c r="N4672" i="3" s="1"/>
  <c r="M4673" i="3"/>
  <c r="N4673" i="3" s="1"/>
  <c r="A4674" i="3"/>
  <c r="A4675" i="3"/>
  <c r="A4676" i="3"/>
  <c r="A4677" i="3"/>
  <c r="A4678" i="3"/>
  <c r="A4679" i="3"/>
  <c r="A4680" i="3"/>
  <c r="A4681" i="3"/>
  <c r="B4674" i="3"/>
  <c r="B4675" i="3"/>
  <c r="B4676" i="3"/>
  <c r="B4677" i="3"/>
  <c r="B4678" i="3"/>
  <c r="B4679" i="3"/>
  <c r="B4680" i="3"/>
  <c r="B4681" i="3"/>
  <c r="F4674" i="3"/>
  <c r="F4675" i="3"/>
  <c r="F4676" i="3"/>
  <c r="F4677" i="3"/>
  <c r="F4678" i="3"/>
  <c r="F4679" i="3"/>
  <c r="F4680" i="3"/>
  <c r="F4681" i="3"/>
  <c r="G4674" i="3"/>
  <c r="G4675" i="3"/>
  <c r="G4676" i="3"/>
  <c r="G4677" i="3"/>
  <c r="G4678" i="3"/>
  <c r="G4679" i="3"/>
  <c r="G4680" i="3"/>
  <c r="G4681" i="3"/>
  <c r="H4674" i="3"/>
  <c r="H4675" i="3"/>
  <c r="H4676" i="3"/>
  <c r="H4677" i="3"/>
  <c r="H4678" i="3"/>
  <c r="H4679" i="3"/>
  <c r="H4680" i="3"/>
  <c r="H4681" i="3"/>
  <c r="J4674" i="3"/>
  <c r="J4675" i="3"/>
  <c r="J4676" i="3"/>
  <c r="J4677" i="3"/>
  <c r="J4678" i="3"/>
  <c r="J4679" i="3"/>
  <c r="J4680" i="3"/>
  <c r="J4681" i="3"/>
  <c r="K4674" i="3"/>
  <c r="K4675" i="3"/>
  <c r="K4676" i="3"/>
  <c r="K4677" i="3"/>
  <c r="K4678" i="3"/>
  <c r="K4679" i="3"/>
  <c r="K4680" i="3"/>
  <c r="K4681" i="3"/>
  <c r="M4674" i="3"/>
  <c r="N4674" i="3" s="1"/>
  <c r="M4675" i="3"/>
  <c r="N4675" i="3" s="1"/>
  <c r="M4676" i="3"/>
  <c r="N4676" i="3" s="1"/>
  <c r="M4677" i="3"/>
  <c r="N4677" i="3" s="1"/>
  <c r="M4678" i="3"/>
  <c r="N4678" i="3" s="1"/>
  <c r="M4679" i="3"/>
  <c r="N4679" i="3" s="1"/>
  <c r="M4680" i="3"/>
  <c r="N4680" i="3" s="1"/>
  <c r="M4681" i="3"/>
  <c r="N4681" i="3" s="1"/>
  <c r="A4682" i="3"/>
  <c r="A4683" i="3"/>
  <c r="A4684" i="3"/>
  <c r="A4685" i="3"/>
  <c r="A4686" i="3"/>
  <c r="A4687" i="3"/>
  <c r="A4688" i="3"/>
  <c r="A4689" i="3"/>
  <c r="B4682" i="3"/>
  <c r="B4683" i="3"/>
  <c r="B4684" i="3"/>
  <c r="B4685" i="3"/>
  <c r="B4686" i="3"/>
  <c r="B4687" i="3"/>
  <c r="B4688" i="3"/>
  <c r="B4689" i="3"/>
  <c r="F4682" i="3"/>
  <c r="F4683" i="3"/>
  <c r="F4684" i="3"/>
  <c r="F4685" i="3"/>
  <c r="F4686" i="3"/>
  <c r="F4687" i="3"/>
  <c r="F4688" i="3"/>
  <c r="F4689" i="3"/>
  <c r="G4682" i="3"/>
  <c r="G4683" i="3"/>
  <c r="G4684" i="3"/>
  <c r="G4685" i="3"/>
  <c r="G4686" i="3"/>
  <c r="G4687" i="3"/>
  <c r="G4688" i="3"/>
  <c r="G4689" i="3"/>
  <c r="H4682" i="3"/>
  <c r="H4683" i="3"/>
  <c r="H4684" i="3"/>
  <c r="H4685" i="3"/>
  <c r="H4686" i="3"/>
  <c r="H4687" i="3"/>
  <c r="H4688" i="3"/>
  <c r="H4689" i="3"/>
  <c r="J4682" i="3"/>
  <c r="J4683" i="3"/>
  <c r="J4684" i="3"/>
  <c r="J4685" i="3"/>
  <c r="J4686" i="3"/>
  <c r="J4687" i="3"/>
  <c r="J4688" i="3"/>
  <c r="J4689" i="3"/>
  <c r="K4682" i="3"/>
  <c r="K4683" i="3"/>
  <c r="K4684" i="3"/>
  <c r="K4685" i="3"/>
  <c r="K4686" i="3"/>
  <c r="K4687" i="3"/>
  <c r="K4688" i="3"/>
  <c r="K4689" i="3"/>
  <c r="M4682" i="3"/>
  <c r="N4682" i="3" s="1"/>
  <c r="M4683" i="3"/>
  <c r="N4683" i="3" s="1"/>
  <c r="M4684" i="3"/>
  <c r="N4684" i="3" s="1"/>
  <c r="M4685" i="3"/>
  <c r="N4685" i="3" s="1"/>
  <c r="M4686" i="3"/>
  <c r="N4686" i="3" s="1"/>
  <c r="M4687" i="3"/>
  <c r="N4687" i="3" s="1"/>
  <c r="M4688" i="3"/>
  <c r="N4688" i="3" s="1"/>
  <c r="M4689" i="3"/>
  <c r="N4689" i="3" s="1"/>
  <c r="A4690" i="3"/>
  <c r="A4691" i="3"/>
  <c r="A4692" i="3"/>
  <c r="A4693" i="3"/>
  <c r="A4694" i="3"/>
  <c r="A4695" i="3"/>
  <c r="A4696" i="3"/>
  <c r="A4697" i="3"/>
  <c r="B4690" i="3"/>
  <c r="B4691" i="3"/>
  <c r="B4692" i="3"/>
  <c r="B4693" i="3"/>
  <c r="B4694" i="3"/>
  <c r="B4695" i="3"/>
  <c r="B4696" i="3"/>
  <c r="B4697" i="3"/>
  <c r="F4690" i="3"/>
  <c r="F4691" i="3"/>
  <c r="F4692" i="3"/>
  <c r="F4693" i="3"/>
  <c r="F4694" i="3"/>
  <c r="F4695" i="3"/>
  <c r="F4696" i="3"/>
  <c r="F4697" i="3"/>
  <c r="G4690" i="3"/>
  <c r="G4691" i="3"/>
  <c r="G4692" i="3"/>
  <c r="G4693" i="3"/>
  <c r="G4694" i="3"/>
  <c r="G4695" i="3"/>
  <c r="G4696" i="3"/>
  <c r="G4697" i="3"/>
  <c r="H4690" i="3"/>
  <c r="H4691" i="3"/>
  <c r="H4692" i="3"/>
  <c r="H4693" i="3"/>
  <c r="H4694" i="3"/>
  <c r="H4695" i="3"/>
  <c r="H4696" i="3"/>
  <c r="H4697" i="3"/>
  <c r="J4690" i="3"/>
  <c r="J4691" i="3"/>
  <c r="J4692" i="3"/>
  <c r="J4693" i="3"/>
  <c r="J4694" i="3"/>
  <c r="J4695" i="3"/>
  <c r="J4696" i="3"/>
  <c r="J4697" i="3"/>
  <c r="K4690" i="3"/>
  <c r="K4691" i="3"/>
  <c r="K4692" i="3"/>
  <c r="K4693" i="3"/>
  <c r="K4694" i="3"/>
  <c r="K4695" i="3"/>
  <c r="K4696" i="3"/>
  <c r="K4697" i="3"/>
  <c r="M4690" i="3"/>
  <c r="N4690" i="3" s="1"/>
  <c r="M4691" i="3"/>
  <c r="N4691" i="3" s="1"/>
  <c r="M4692" i="3"/>
  <c r="N4692" i="3" s="1"/>
  <c r="M4693" i="3"/>
  <c r="N4693" i="3" s="1"/>
  <c r="M4694" i="3"/>
  <c r="N4694" i="3" s="1"/>
  <c r="M4695" i="3"/>
  <c r="N4695" i="3" s="1"/>
  <c r="M4696" i="3"/>
  <c r="N4696" i="3" s="1"/>
  <c r="M4697" i="3"/>
  <c r="N4697" i="3" s="1"/>
  <c r="A4698" i="3"/>
  <c r="A4699" i="3"/>
  <c r="A4700" i="3"/>
  <c r="A4719" i="3"/>
  <c r="A4720" i="3"/>
  <c r="A4721" i="3"/>
  <c r="A5268" i="3"/>
  <c r="A6222" i="3"/>
  <c r="B4698" i="3"/>
  <c r="B4699" i="3"/>
  <c r="B4700" i="3"/>
  <c r="B4719" i="3"/>
  <c r="B4720" i="3"/>
  <c r="B4721" i="3"/>
  <c r="B5268" i="3"/>
  <c r="B6222" i="3"/>
  <c r="F4698" i="3"/>
  <c r="F4699" i="3"/>
  <c r="F4700" i="3"/>
  <c r="F4719" i="3"/>
  <c r="F4720" i="3"/>
  <c r="F4721" i="3"/>
  <c r="F5268" i="3"/>
  <c r="F6222" i="3"/>
  <c r="G4698" i="3"/>
  <c r="G4699" i="3"/>
  <c r="G4700" i="3"/>
  <c r="G4719" i="3"/>
  <c r="G4720" i="3"/>
  <c r="G4721" i="3"/>
  <c r="G5268" i="3"/>
  <c r="G6222" i="3"/>
  <c r="H4698" i="3"/>
  <c r="H4699" i="3"/>
  <c r="H4700" i="3"/>
  <c r="H4719" i="3"/>
  <c r="H4720" i="3"/>
  <c r="H4721" i="3"/>
  <c r="H5268" i="3"/>
  <c r="H6222" i="3"/>
  <c r="J4698" i="3"/>
  <c r="J4699" i="3"/>
  <c r="J4700" i="3"/>
  <c r="J4719" i="3"/>
  <c r="J4720" i="3"/>
  <c r="J4721" i="3"/>
  <c r="J5268" i="3"/>
  <c r="J6222" i="3"/>
  <c r="K4698" i="3"/>
  <c r="K4699" i="3"/>
  <c r="K4700" i="3"/>
  <c r="K4719" i="3"/>
  <c r="K4720" i="3"/>
  <c r="K4721" i="3"/>
  <c r="K5268" i="3"/>
  <c r="K6222" i="3"/>
  <c r="M4698" i="3"/>
  <c r="N4698" i="3" s="1"/>
  <c r="M4699" i="3"/>
  <c r="N4699" i="3" s="1"/>
  <c r="M4700" i="3"/>
  <c r="N4700" i="3" s="1"/>
  <c r="M4719" i="3"/>
  <c r="N4719" i="3" s="1"/>
  <c r="M4720" i="3"/>
  <c r="N4720" i="3" s="1"/>
  <c r="M4721" i="3"/>
  <c r="N4721" i="3" s="1"/>
  <c r="M5268" i="3"/>
  <c r="N5268" i="3" s="1"/>
  <c r="M6222" i="3"/>
  <c r="N6222" i="3" s="1"/>
  <c r="A4653" i="3"/>
  <c r="A4654" i="3"/>
  <c r="A4655" i="3"/>
  <c r="A4656" i="3"/>
  <c r="A4657" i="3"/>
  <c r="A4658" i="3"/>
  <c r="A4659" i="3"/>
  <c r="A4660" i="3"/>
  <c r="A4661" i="3"/>
  <c r="A4662" i="3"/>
  <c r="B4653" i="3"/>
  <c r="B4654" i="3"/>
  <c r="B4655" i="3"/>
  <c r="B4656" i="3"/>
  <c r="B4657" i="3"/>
  <c r="B4658" i="3"/>
  <c r="B4659" i="3"/>
  <c r="B4660" i="3"/>
  <c r="B4661" i="3"/>
  <c r="B4662" i="3"/>
  <c r="F4653" i="3"/>
  <c r="F4654" i="3"/>
  <c r="F4655" i="3"/>
  <c r="F4656" i="3"/>
  <c r="F4657" i="3"/>
  <c r="F4658" i="3"/>
  <c r="F4659" i="3"/>
  <c r="F4660" i="3"/>
  <c r="F4661" i="3"/>
  <c r="F4662" i="3"/>
  <c r="G4653" i="3"/>
  <c r="G4654" i="3"/>
  <c r="G4655" i="3"/>
  <c r="G4656" i="3"/>
  <c r="G4657" i="3"/>
  <c r="G4658" i="3"/>
  <c r="G4659" i="3"/>
  <c r="G4660" i="3"/>
  <c r="G4661" i="3"/>
  <c r="G4662" i="3"/>
  <c r="H4653" i="3"/>
  <c r="H4654" i="3"/>
  <c r="H4655" i="3"/>
  <c r="H4656" i="3"/>
  <c r="H4657" i="3"/>
  <c r="H4658" i="3"/>
  <c r="H4659" i="3"/>
  <c r="H4660" i="3"/>
  <c r="H4661" i="3"/>
  <c r="H4662" i="3"/>
  <c r="J4653" i="3"/>
  <c r="J4654" i="3"/>
  <c r="J4655" i="3"/>
  <c r="J4656" i="3"/>
  <c r="J4657" i="3"/>
  <c r="J4658" i="3"/>
  <c r="J4659" i="3"/>
  <c r="J4660" i="3"/>
  <c r="J4661" i="3"/>
  <c r="J4662" i="3"/>
  <c r="K4653" i="3"/>
  <c r="K4654" i="3"/>
  <c r="K4655" i="3"/>
  <c r="K4656" i="3"/>
  <c r="K4657" i="3"/>
  <c r="K4658" i="3"/>
  <c r="K4659" i="3"/>
  <c r="K4660" i="3"/>
  <c r="K4661" i="3"/>
  <c r="K4662" i="3"/>
  <c r="M4653" i="3"/>
  <c r="N4653" i="3" s="1"/>
  <c r="M4654" i="3"/>
  <c r="N4654" i="3" s="1"/>
  <c r="M4655" i="3"/>
  <c r="N4655" i="3" s="1"/>
  <c r="M4656" i="3"/>
  <c r="N4656" i="3" s="1"/>
  <c r="M4657" i="3"/>
  <c r="N4657" i="3" s="1"/>
  <c r="M4658" i="3"/>
  <c r="N4658" i="3" s="1"/>
  <c r="M4659" i="3"/>
  <c r="N4659" i="3" s="1"/>
  <c r="M4660" i="3"/>
  <c r="N4660" i="3" s="1"/>
  <c r="M4661" i="3"/>
  <c r="N4661" i="3" s="1"/>
  <c r="M4662" i="3"/>
  <c r="N4662" i="3" s="1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M4617" i="3"/>
  <c r="N4617" i="3" s="1"/>
  <c r="M4618" i="3"/>
  <c r="N4618" i="3" s="1"/>
  <c r="M4619" i="3"/>
  <c r="N4619" i="3" s="1"/>
  <c r="M4620" i="3"/>
  <c r="N4620" i="3" s="1"/>
  <c r="M4621" i="3"/>
  <c r="N4621" i="3" s="1"/>
  <c r="M4622" i="3"/>
  <c r="N4622" i="3" s="1"/>
  <c r="M4623" i="3"/>
  <c r="N4623" i="3" s="1"/>
  <c r="M4624" i="3"/>
  <c r="N4624" i="3" s="1"/>
  <c r="M4625" i="3"/>
  <c r="N4625" i="3" s="1"/>
  <c r="M4626" i="3"/>
  <c r="N4626" i="3" s="1"/>
  <c r="M4627" i="3"/>
  <c r="N4627" i="3" s="1"/>
  <c r="M4628" i="3"/>
  <c r="N4628" i="3" s="1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M4629" i="3"/>
  <c r="N4629" i="3" s="1"/>
  <c r="M4630" i="3"/>
  <c r="N4630" i="3" s="1"/>
  <c r="M4631" i="3"/>
  <c r="N4631" i="3" s="1"/>
  <c r="M4632" i="3"/>
  <c r="N4632" i="3" s="1"/>
  <c r="M4633" i="3"/>
  <c r="N4633" i="3" s="1"/>
  <c r="M4634" i="3"/>
  <c r="N4634" i="3" s="1"/>
  <c r="M4635" i="3"/>
  <c r="N4635" i="3" s="1"/>
  <c r="M4636" i="3"/>
  <c r="N4636" i="3" s="1"/>
  <c r="M4637" i="3"/>
  <c r="N4637" i="3" s="1"/>
  <c r="M4638" i="3"/>
  <c r="N4638" i="3" s="1"/>
  <c r="M4639" i="3"/>
  <c r="N4639" i="3" s="1"/>
  <c r="M4640" i="3"/>
  <c r="N4640" i="3" s="1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M4641" i="3"/>
  <c r="M4642" i="3"/>
  <c r="N4642" i="3" s="1"/>
  <c r="M4643" i="3"/>
  <c r="N4643" i="3" s="1"/>
  <c r="M4644" i="3"/>
  <c r="N4644" i="3" s="1"/>
  <c r="M4645" i="3"/>
  <c r="N4645" i="3" s="1"/>
  <c r="M4646" i="3"/>
  <c r="N4646" i="3" s="1"/>
  <c r="M4647" i="3"/>
  <c r="N4647" i="3" s="1"/>
  <c r="M4648" i="3"/>
  <c r="N4648" i="3" s="1"/>
  <c r="M4649" i="3"/>
  <c r="N4649" i="3" s="1"/>
  <c r="M4650" i="3"/>
  <c r="N4650" i="3" s="1"/>
  <c r="M4651" i="3"/>
  <c r="N4651" i="3" s="1"/>
  <c r="M4652" i="3"/>
  <c r="N4652" i="3" s="1"/>
  <c r="N4641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M4539" i="3"/>
  <c r="N4539" i="3" s="1"/>
  <c r="M4540" i="3"/>
  <c r="N4540" i="3" s="1"/>
  <c r="M4541" i="3"/>
  <c r="N4541" i="3" s="1"/>
  <c r="M4542" i="3"/>
  <c r="N4542" i="3" s="1"/>
  <c r="M4543" i="3"/>
  <c r="N4543" i="3" s="1"/>
  <c r="M4544" i="3"/>
  <c r="N4544" i="3" s="1"/>
  <c r="M4545" i="3"/>
  <c r="N4545" i="3" s="1"/>
  <c r="M4546" i="3"/>
  <c r="N4546" i="3" s="1"/>
  <c r="M4547" i="3"/>
  <c r="N4547" i="3" s="1"/>
  <c r="M4548" i="3"/>
  <c r="N4548" i="3" s="1"/>
  <c r="M4549" i="3"/>
  <c r="N4549" i="3" s="1"/>
  <c r="M4550" i="3"/>
  <c r="N4550" i="3" s="1"/>
  <c r="M4551" i="3"/>
  <c r="N4551" i="3" s="1"/>
  <c r="M4552" i="3"/>
  <c r="N4552" i="3" s="1"/>
  <c r="M4553" i="3"/>
  <c r="N4553" i="3" s="1"/>
  <c r="M4554" i="3"/>
  <c r="N4554" i="3" s="1"/>
  <c r="M4555" i="3"/>
  <c r="N4555" i="3" s="1"/>
  <c r="M4556" i="3"/>
  <c r="N4556" i="3" s="1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M4557" i="3"/>
  <c r="N4557" i="3" s="1"/>
  <c r="M4558" i="3"/>
  <c r="N4558" i="3" s="1"/>
  <c r="M4559" i="3"/>
  <c r="M4560" i="3"/>
  <c r="N4560" i="3" s="1"/>
  <c r="M4561" i="3"/>
  <c r="N4561" i="3" s="1"/>
  <c r="M4562" i="3"/>
  <c r="N4562" i="3" s="1"/>
  <c r="M4563" i="3"/>
  <c r="N4563" i="3" s="1"/>
  <c r="M4564" i="3"/>
  <c r="N4564" i="3" s="1"/>
  <c r="M4565" i="3"/>
  <c r="N4565" i="3" s="1"/>
  <c r="M4566" i="3"/>
  <c r="N4566" i="3" s="1"/>
  <c r="M4567" i="3"/>
  <c r="N4567" i="3" s="1"/>
  <c r="M4568" i="3"/>
  <c r="N4568" i="3" s="1"/>
  <c r="M4569" i="3"/>
  <c r="N4569" i="3" s="1"/>
  <c r="M4570" i="3"/>
  <c r="N4570" i="3" s="1"/>
  <c r="M4571" i="3"/>
  <c r="N4571" i="3" s="1"/>
  <c r="M4572" i="3"/>
  <c r="N4572" i="3" s="1"/>
  <c r="M4573" i="3"/>
  <c r="N4573" i="3" s="1"/>
  <c r="M4574" i="3"/>
  <c r="N4574" i="3" s="1"/>
  <c r="N4559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M4575" i="3"/>
  <c r="N4575" i="3" s="1"/>
  <c r="M4576" i="3"/>
  <c r="N4576" i="3" s="1"/>
  <c r="M4577" i="3"/>
  <c r="N4577" i="3" s="1"/>
  <c r="M4578" i="3"/>
  <c r="N4578" i="3" s="1"/>
  <c r="M4579" i="3"/>
  <c r="N4579" i="3" s="1"/>
  <c r="M4580" i="3"/>
  <c r="N4580" i="3" s="1"/>
  <c r="M4581" i="3"/>
  <c r="N4581" i="3" s="1"/>
  <c r="M4582" i="3"/>
  <c r="N4582" i="3" s="1"/>
  <c r="M4583" i="3"/>
  <c r="N4583" i="3" s="1"/>
  <c r="M4584" i="3"/>
  <c r="N4584" i="3" s="1"/>
  <c r="M4585" i="3"/>
  <c r="N4585" i="3" s="1"/>
  <c r="M4586" i="3"/>
  <c r="N4586" i="3" s="1"/>
  <c r="M4587" i="3"/>
  <c r="N4587" i="3" s="1"/>
  <c r="M4588" i="3"/>
  <c r="N4588" i="3" s="1"/>
  <c r="M4589" i="3"/>
  <c r="N4589" i="3" s="1"/>
  <c r="M4590" i="3"/>
  <c r="N4590" i="3" s="1"/>
  <c r="M4591" i="3"/>
  <c r="N4591" i="3" s="1"/>
  <c r="M4592" i="3"/>
  <c r="N4592" i="3" s="1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M4593" i="3"/>
  <c r="N4593" i="3" s="1"/>
  <c r="M4594" i="3"/>
  <c r="N4594" i="3" s="1"/>
  <c r="M4595" i="3"/>
  <c r="N4595" i="3" s="1"/>
  <c r="M4596" i="3"/>
  <c r="N4596" i="3" s="1"/>
  <c r="M4597" i="3"/>
  <c r="N4597" i="3" s="1"/>
  <c r="M4598" i="3"/>
  <c r="N4598" i="3" s="1"/>
  <c r="M4599" i="3"/>
  <c r="N4599" i="3" s="1"/>
  <c r="M4600" i="3"/>
  <c r="N4600" i="3" s="1"/>
  <c r="M4601" i="3"/>
  <c r="N4601" i="3" s="1"/>
  <c r="M4602" i="3"/>
  <c r="N4602" i="3" s="1"/>
  <c r="M4603" i="3"/>
  <c r="N4603" i="3" s="1"/>
  <c r="M4604" i="3"/>
  <c r="N4604" i="3" s="1"/>
  <c r="M4605" i="3"/>
  <c r="N4605" i="3" s="1"/>
  <c r="M4606" i="3"/>
  <c r="N4606" i="3" s="1"/>
  <c r="M4607" i="3"/>
  <c r="N4607" i="3" s="1"/>
  <c r="M4608" i="3"/>
  <c r="N4608" i="3" s="1"/>
  <c r="M4609" i="3"/>
  <c r="N4609" i="3" s="1"/>
  <c r="M4610" i="3"/>
  <c r="N4610" i="3" s="1"/>
  <c r="A4480" i="3"/>
  <c r="A4481" i="3"/>
  <c r="A4482" i="3"/>
  <c r="A4483" i="3"/>
  <c r="A4484" i="3"/>
  <c r="A4485" i="3"/>
  <c r="A4486" i="3"/>
  <c r="A4487" i="3"/>
  <c r="A4488" i="3"/>
  <c r="A4489" i="3"/>
  <c r="A4490" i="3"/>
  <c r="B4480" i="3"/>
  <c r="B4481" i="3"/>
  <c r="B4482" i="3"/>
  <c r="B4483" i="3"/>
  <c r="B4484" i="3"/>
  <c r="B4485" i="3"/>
  <c r="B4486" i="3"/>
  <c r="B4487" i="3"/>
  <c r="B4488" i="3"/>
  <c r="B4489" i="3"/>
  <c r="B4490" i="3"/>
  <c r="F4480" i="3"/>
  <c r="F4481" i="3"/>
  <c r="F4482" i="3"/>
  <c r="F4483" i="3"/>
  <c r="F4484" i="3"/>
  <c r="F4485" i="3"/>
  <c r="F4486" i="3"/>
  <c r="F4487" i="3"/>
  <c r="F4488" i="3"/>
  <c r="F4489" i="3"/>
  <c r="F4490" i="3"/>
  <c r="G4480" i="3"/>
  <c r="G4481" i="3"/>
  <c r="G4482" i="3"/>
  <c r="G4483" i="3"/>
  <c r="G4484" i="3"/>
  <c r="G4485" i="3"/>
  <c r="G4486" i="3"/>
  <c r="G4487" i="3"/>
  <c r="G4488" i="3"/>
  <c r="G4489" i="3"/>
  <c r="G4490" i="3"/>
  <c r="H4480" i="3"/>
  <c r="H4481" i="3"/>
  <c r="H4482" i="3"/>
  <c r="H4483" i="3"/>
  <c r="H4484" i="3"/>
  <c r="H4485" i="3"/>
  <c r="H4486" i="3"/>
  <c r="H4487" i="3"/>
  <c r="H4488" i="3"/>
  <c r="H4489" i="3"/>
  <c r="H4490" i="3"/>
  <c r="J4480" i="3"/>
  <c r="J4481" i="3"/>
  <c r="J4482" i="3"/>
  <c r="J4483" i="3"/>
  <c r="J4484" i="3"/>
  <c r="J4485" i="3"/>
  <c r="J4486" i="3"/>
  <c r="J4487" i="3"/>
  <c r="J4488" i="3"/>
  <c r="J4489" i="3"/>
  <c r="J4490" i="3"/>
  <c r="K4480" i="3"/>
  <c r="K4481" i="3"/>
  <c r="K4482" i="3"/>
  <c r="K4483" i="3"/>
  <c r="K4484" i="3"/>
  <c r="K4485" i="3"/>
  <c r="K4486" i="3"/>
  <c r="K4487" i="3"/>
  <c r="K4488" i="3"/>
  <c r="K4489" i="3"/>
  <c r="K4490" i="3"/>
  <c r="M4480" i="3"/>
  <c r="N4480" i="3" s="1"/>
  <c r="M4481" i="3"/>
  <c r="N4481" i="3" s="1"/>
  <c r="M4482" i="3"/>
  <c r="N4482" i="3" s="1"/>
  <c r="M4483" i="3"/>
  <c r="N4483" i="3" s="1"/>
  <c r="M4484" i="3"/>
  <c r="N4484" i="3" s="1"/>
  <c r="M4485" i="3"/>
  <c r="N4485" i="3" s="1"/>
  <c r="M4486" i="3"/>
  <c r="N4486" i="3" s="1"/>
  <c r="M4487" i="3"/>
  <c r="N4487" i="3" s="1"/>
  <c r="M4488" i="3"/>
  <c r="N4488" i="3" s="1"/>
  <c r="M4489" i="3"/>
  <c r="N4489" i="3" s="1"/>
  <c r="M4490" i="3"/>
  <c r="N4490" i="3" s="1"/>
  <c r="A4491" i="3"/>
  <c r="A4492" i="3"/>
  <c r="A4493" i="3"/>
  <c r="A4494" i="3"/>
  <c r="A4495" i="3"/>
  <c r="A4496" i="3"/>
  <c r="A4497" i="3"/>
  <c r="A4498" i="3"/>
  <c r="A4499" i="3"/>
  <c r="A4500" i="3"/>
  <c r="A4501" i="3"/>
  <c r="B4491" i="3"/>
  <c r="B4492" i="3"/>
  <c r="B4493" i="3"/>
  <c r="B4494" i="3"/>
  <c r="B4495" i="3"/>
  <c r="B4496" i="3"/>
  <c r="B4497" i="3"/>
  <c r="B4498" i="3"/>
  <c r="B4499" i="3"/>
  <c r="B4500" i="3"/>
  <c r="B4501" i="3"/>
  <c r="F4491" i="3"/>
  <c r="F4492" i="3"/>
  <c r="F4493" i="3"/>
  <c r="F4494" i="3"/>
  <c r="F4495" i="3"/>
  <c r="F4496" i="3"/>
  <c r="F4497" i="3"/>
  <c r="F4498" i="3"/>
  <c r="F4499" i="3"/>
  <c r="F4500" i="3"/>
  <c r="F4501" i="3"/>
  <c r="G4491" i="3"/>
  <c r="G4492" i="3"/>
  <c r="G4493" i="3"/>
  <c r="G4494" i="3"/>
  <c r="G4495" i="3"/>
  <c r="G4496" i="3"/>
  <c r="G4497" i="3"/>
  <c r="G4498" i="3"/>
  <c r="G4499" i="3"/>
  <c r="G4500" i="3"/>
  <c r="G4501" i="3"/>
  <c r="H4491" i="3"/>
  <c r="H4492" i="3"/>
  <c r="H4493" i="3"/>
  <c r="H4494" i="3"/>
  <c r="H4495" i="3"/>
  <c r="H4496" i="3"/>
  <c r="H4497" i="3"/>
  <c r="H4498" i="3"/>
  <c r="H4499" i="3"/>
  <c r="H4500" i="3"/>
  <c r="H4501" i="3"/>
  <c r="J4491" i="3"/>
  <c r="J4492" i="3"/>
  <c r="J4493" i="3"/>
  <c r="J4494" i="3"/>
  <c r="J4495" i="3"/>
  <c r="J4496" i="3"/>
  <c r="J4497" i="3"/>
  <c r="J4498" i="3"/>
  <c r="J4499" i="3"/>
  <c r="J4500" i="3"/>
  <c r="J4501" i="3"/>
  <c r="K4491" i="3"/>
  <c r="K4492" i="3"/>
  <c r="K4493" i="3"/>
  <c r="K4494" i="3"/>
  <c r="K4495" i="3"/>
  <c r="K4496" i="3"/>
  <c r="K4497" i="3"/>
  <c r="K4498" i="3"/>
  <c r="K4499" i="3"/>
  <c r="K4500" i="3"/>
  <c r="K4501" i="3"/>
  <c r="M4491" i="3"/>
  <c r="N4491" i="3" s="1"/>
  <c r="M4492" i="3"/>
  <c r="N4492" i="3" s="1"/>
  <c r="M4493" i="3"/>
  <c r="N4493" i="3" s="1"/>
  <c r="M4494" i="3"/>
  <c r="N4494" i="3" s="1"/>
  <c r="M4495" i="3"/>
  <c r="N4495" i="3" s="1"/>
  <c r="M4496" i="3"/>
  <c r="N4496" i="3" s="1"/>
  <c r="M4497" i="3"/>
  <c r="N4497" i="3" s="1"/>
  <c r="M4498" i="3"/>
  <c r="N4498" i="3" s="1"/>
  <c r="M4499" i="3"/>
  <c r="N4499" i="3" s="1"/>
  <c r="M4500" i="3"/>
  <c r="N4500" i="3" s="1"/>
  <c r="M4501" i="3"/>
  <c r="N4501" i="3" s="1"/>
  <c r="A4502" i="3"/>
  <c r="A4503" i="3"/>
  <c r="A4504" i="3"/>
  <c r="A4505" i="3"/>
  <c r="A4506" i="3"/>
  <c r="A4507" i="3"/>
  <c r="A4508" i="3"/>
  <c r="A4509" i="3"/>
  <c r="A4510" i="3"/>
  <c r="A4511" i="3"/>
  <c r="A4512" i="3"/>
  <c r="B4502" i="3"/>
  <c r="B4503" i="3"/>
  <c r="B4504" i="3"/>
  <c r="B4505" i="3"/>
  <c r="B4506" i="3"/>
  <c r="B4507" i="3"/>
  <c r="B4508" i="3"/>
  <c r="B4509" i="3"/>
  <c r="B4510" i="3"/>
  <c r="B4511" i="3"/>
  <c r="B4512" i="3"/>
  <c r="F4502" i="3"/>
  <c r="F4503" i="3"/>
  <c r="F4504" i="3"/>
  <c r="F4505" i="3"/>
  <c r="F4506" i="3"/>
  <c r="F4507" i="3"/>
  <c r="F4508" i="3"/>
  <c r="F4509" i="3"/>
  <c r="F4510" i="3"/>
  <c r="F4511" i="3"/>
  <c r="F4512" i="3"/>
  <c r="G4502" i="3"/>
  <c r="G4503" i="3"/>
  <c r="G4504" i="3"/>
  <c r="G4505" i="3"/>
  <c r="G4506" i="3"/>
  <c r="G4507" i="3"/>
  <c r="G4508" i="3"/>
  <c r="G4509" i="3"/>
  <c r="G4510" i="3"/>
  <c r="G4511" i="3"/>
  <c r="G4512" i="3"/>
  <c r="H4502" i="3"/>
  <c r="H4503" i="3"/>
  <c r="H4504" i="3"/>
  <c r="H4505" i="3"/>
  <c r="H4506" i="3"/>
  <c r="H4507" i="3"/>
  <c r="H4508" i="3"/>
  <c r="H4509" i="3"/>
  <c r="H4510" i="3"/>
  <c r="H4511" i="3"/>
  <c r="H4512" i="3"/>
  <c r="J4502" i="3"/>
  <c r="J4503" i="3"/>
  <c r="J4504" i="3"/>
  <c r="J4505" i="3"/>
  <c r="J4506" i="3"/>
  <c r="J4507" i="3"/>
  <c r="J4508" i="3"/>
  <c r="J4509" i="3"/>
  <c r="J4510" i="3"/>
  <c r="J4511" i="3"/>
  <c r="J4512" i="3"/>
  <c r="K4502" i="3"/>
  <c r="K4503" i="3"/>
  <c r="K4504" i="3"/>
  <c r="K4505" i="3"/>
  <c r="K4506" i="3"/>
  <c r="K4507" i="3"/>
  <c r="K4508" i="3"/>
  <c r="K4509" i="3"/>
  <c r="K4510" i="3"/>
  <c r="K4511" i="3"/>
  <c r="K4512" i="3"/>
  <c r="M4502" i="3"/>
  <c r="N4502" i="3" s="1"/>
  <c r="M4503" i="3"/>
  <c r="N4503" i="3" s="1"/>
  <c r="M4504" i="3"/>
  <c r="N4504" i="3" s="1"/>
  <c r="M4505" i="3"/>
  <c r="N4505" i="3" s="1"/>
  <c r="M4506" i="3"/>
  <c r="N4506" i="3" s="1"/>
  <c r="M4507" i="3"/>
  <c r="N4507" i="3" s="1"/>
  <c r="M4508" i="3"/>
  <c r="N4508" i="3" s="1"/>
  <c r="M4509" i="3"/>
  <c r="N4509" i="3" s="1"/>
  <c r="M4510" i="3"/>
  <c r="N4510" i="3" s="1"/>
  <c r="M4511" i="3"/>
  <c r="N4511" i="3" s="1"/>
  <c r="M4512" i="3"/>
  <c r="N4512" i="3" s="1"/>
  <c r="A4513" i="3"/>
  <c r="A4514" i="3"/>
  <c r="A4515" i="3"/>
  <c r="A4516" i="3"/>
  <c r="A4517" i="3"/>
  <c r="A4518" i="3"/>
  <c r="A4519" i="3"/>
  <c r="A4520" i="3"/>
  <c r="A4521" i="3"/>
  <c r="A4522" i="3"/>
  <c r="A4523" i="3"/>
  <c r="B4513" i="3"/>
  <c r="B4514" i="3"/>
  <c r="B4515" i="3"/>
  <c r="B4516" i="3"/>
  <c r="B4517" i="3"/>
  <c r="B4518" i="3"/>
  <c r="B4519" i="3"/>
  <c r="B4520" i="3"/>
  <c r="B4521" i="3"/>
  <c r="B4522" i="3"/>
  <c r="B4523" i="3"/>
  <c r="F4513" i="3"/>
  <c r="F4514" i="3"/>
  <c r="F4515" i="3"/>
  <c r="F4516" i="3"/>
  <c r="F4517" i="3"/>
  <c r="F4518" i="3"/>
  <c r="F4519" i="3"/>
  <c r="F4520" i="3"/>
  <c r="F4521" i="3"/>
  <c r="F4522" i="3"/>
  <c r="F4523" i="3"/>
  <c r="G4513" i="3"/>
  <c r="G4514" i="3"/>
  <c r="G4515" i="3"/>
  <c r="G4516" i="3"/>
  <c r="G4517" i="3"/>
  <c r="G4518" i="3"/>
  <c r="G4519" i="3"/>
  <c r="G4520" i="3"/>
  <c r="G4521" i="3"/>
  <c r="G4522" i="3"/>
  <c r="G4523" i="3"/>
  <c r="H4513" i="3"/>
  <c r="H4514" i="3"/>
  <c r="H4515" i="3"/>
  <c r="H4516" i="3"/>
  <c r="H4517" i="3"/>
  <c r="H4518" i="3"/>
  <c r="H4519" i="3"/>
  <c r="H4520" i="3"/>
  <c r="H4521" i="3"/>
  <c r="H4522" i="3"/>
  <c r="H4523" i="3"/>
  <c r="J4513" i="3"/>
  <c r="J4514" i="3"/>
  <c r="J4515" i="3"/>
  <c r="J4516" i="3"/>
  <c r="J4517" i="3"/>
  <c r="J4518" i="3"/>
  <c r="J4519" i="3"/>
  <c r="J4520" i="3"/>
  <c r="J4521" i="3"/>
  <c r="J4522" i="3"/>
  <c r="J4523" i="3"/>
  <c r="K4513" i="3"/>
  <c r="K4514" i="3"/>
  <c r="K4515" i="3"/>
  <c r="K4516" i="3"/>
  <c r="K4517" i="3"/>
  <c r="K4518" i="3"/>
  <c r="K4519" i="3"/>
  <c r="K4520" i="3"/>
  <c r="K4521" i="3"/>
  <c r="K4522" i="3"/>
  <c r="K4523" i="3"/>
  <c r="M4513" i="3"/>
  <c r="N4513" i="3" s="1"/>
  <c r="M4514" i="3"/>
  <c r="N4514" i="3" s="1"/>
  <c r="M4515" i="3"/>
  <c r="N4515" i="3" s="1"/>
  <c r="M4516" i="3"/>
  <c r="N4516" i="3" s="1"/>
  <c r="M4517" i="3"/>
  <c r="N4517" i="3" s="1"/>
  <c r="M4518" i="3"/>
  <c r="N4518" i="3" s="1"/>
  <c r="M4519" i="3"/>
  <c r="N4519" i="3" s="1"/>
  <c r="M4520" i="3"/>
  <c r="N4520" i="3" s="1"/>
  <c r="M4521" i="3"/>
  <c r="N4521" i="3" s="1"/>
  <c r="M4522" i="3"/>
  <c r="N4522" i="3" s="1"/>
  <c r="M4523" i="3"/>
  <c r="N4523" i="3" s="1"/>
  <c r="A4524" i="3"/>
  <c r="A4525" i="3"/>
  <c r="A4526" i="3"/>
  <c r="A4527" i="3"/>
  <c r="A4528" i="3"/>
  <c r="A4529" i="3"/>
  <c r="A4530" i="3"/>
  <c r="A4531" i="3"/>
  <c r="A4532" i="3"/>
  <c r="A4533" i="3"/>
  <c r="A4534" i="3"/>
  <c r="B4524" i="3"/>
  <c r="B4525" i="3"/>
  <c r="B4526" i="3"/>
  <c r="B4527" i="3"/>
  <c r="B4528" i="3"/>
  <c r="B4529" i="3"/>
  <c r="B4530" i="3"/>
  <c r="B4531" i="3"/>
  <c r="B4532" i="3"/>
  <c r="B4533" i="3"/>
  <c r="B4534" i="3"/>
  <c r="F4524" i="3"/>
  <c r="F4525" i="3"/>
  <c r="F4526" i="3"/>
  <c r="F4527" i="3"/>
  <c r="F4528" i="3"/>
  <c r="F4529" i="3"/>
  <c r="F4530" i="3"/>
  <c r="F4531" i="3"/>
  <c r="F4532" i="3"/>
  <c r="F4533" i="3"/>
  <c r="F4534" i="3"/>
  <c r="G4524" i="3"/>
  <c r="G4525" i="3"/>
  <c r="G4526" i="3"/>
  <c r="G4527" i="3"/>
  <c r="G4528" i="3"/>
  <c r="G4529" i="3"/>
  <c r="G4530" i="3"/>
  <c r="G4531" i="3"/>
  <c r="G4532" i="3"/>
  <c r="G4533" i="3"/>
  <c r="G4534" i="3"/>
  <c r="H4524" i="3"/>
  <c r="H4525" i="3"/>
  <c r="H4526" i="3"/>
  <c r="H4527" i="3"/>
  <c r="H4528" i="3"/>
  <c r="H4529" i="3"/>
  <c r="H4530" i="3"/>
  <c r="H4531" i="3"/>
  <c r="H4532" i="3"/>
  <c r="H4533" i="3"/>
  <c r="H4534" i="3"/>
  <c r="J4524" i="3"/>
  <c r="J4525" i="3"/>
  <c r="J4526" i="3"/>
  <c r="J4527" i="3"/>
  <c r="J4528" i="3"/>
  <c r="J4529" i="3"/>
  <c r="J4530" i="3"/>
  <c r="J4531" i="3"/>
  <c r="J4532" i="3"/>
  <c r="J4533" i="3"/>
  <c r="J4534" i="3"/>
  <c r="K4524" i="3"/>
  <c r="K4525" i="3"/>
  <c r="K4526" i="3"/>
  <c r="K4527" i="3"/>
  <c r="K4528" i="3"/>
  <c r="K4529" i="3"/>
  <c r="K4530" i="3"/>
  <c r="K4531" i="3"/>
  <c r="K4532" i="3"/>
  <c r="K4533" i="3"/>
  <c r="K4534" i="3"/>
  <c r="M4524" i="3"/>
  <c r="N4524" i="3" s="1"/>
  <c r="M4525" i="3"/>
  <c r="N4525" i="3" s="1"/>
  <c r="M4526" i="3"/>
  <c r="N4526" i="3" s="1"/>
  <c r="M4527" i="3"/>
  <c r="N4527" i="3" s="1"/>
  <c r="M4528" i="3"/>
  <c r="N4528" i="3" s="1"/>
  <c r="M4529" i="3"/>
  <c r="N4529" i="3" s="1"/>
  <c r="M4530" i="3"/>
  <c r="N4530" i="3" s="1"/>
  <c r="M4531" i="3"/>
  <c r="N4531" i="3" s="1"/>
  <c r="M4532" i="3"/>
  <c r="N4532" i="3" s="1"/>
  <c r="M4533" i="3"/>
  <c r="N4533" i="3" s="1"/>
  <c r="M4534" i="3"/>
  <c r="N4534" i="3" s="1"/>
  <c r="A4535" i="3"/>
  <c r="A4536" i="3"/>
  <c r="A4537" i="3"/>
  <c r="A4538" i="3"/>
  <c r="A4611" i="3"/>
  <c r="A4612" i="3"/>
  <c r="A4613" i="3"/>
  <c r="A4614" i="3"/>
  <c r="A4615" i="3"/>
  <c r="A4616" i="3"/>
  <c r="A4663" i="3"/>
  <c r="B4535" i="3"/>
  <c r="B4536" i="3"/>
  <c r="B4537" i="3"/>
  <c r="B4538" i="3"/>
  <c r="B4611" i="3"/>
  <c r="B4612" i="3"/>
  <c r="B4613" i="3"/>
  <c r="B4614" i="3"/>
  <c r="B4615" i="3"/>
  <c r="B4616" i="3"/>
  <c r="B4663" i="3"/>
  <c r="F4535" i="3"/>
  <c r="F4536" i="3"/>
  <c r="F4537" i="3"/>
  <c r="F4538" i="3"/>
  <c r="F4611" i="3"/>
  <c r="F4612" i="3"/>
  <c r="F4613" i="3"/>
  <c r="F4614" i="3"/>
  <c r="F4615" i="3"/>
  <c r="F4616" i="3"/>
  <c r="F4663" i="3"/>
  <c r="G4535" i="3"/>
  <c r="G4536" i="3"/>
  <c r="G4537" i="3"/>
  <c r="G4538" i="3"/>
  <c r="G4611" i="3"/>
  <c r="G4612" i="3"/>
  <c r="G4613" i="3"/>
  <c r="G4614" i="3"/>
  <c r="G4615" i="3"/>
  <c r="G4616" i="3"/>
  <c r="G4663" i="3"/>
  <c r="H4535" i="3"/>
  <c r="H4536" i="3"/>
  <c r="H4537" i="3"/>
  <c r="H4538" i="3"/>
  <c r="H4611" i="3"/>
  <c r="H4612" i="3"/>
  <c r="H4613" i="3"/>
  <c r="H4614" i="3"/>
  <c r="H4615" i="3"/>
  <c r="H4616" i="3"/>
  <c r="H4663" i="3"/>
  <c r="J4535" i="3"/>
  <c r="J4536" i="3"/>
  <c r="J4537" i="3"/>
  <c r="J4538" i="3"/>
  <c r="J4611" i="3"/>
  <c r="J4612" i="3"/>
  <c r="J4613" i="3"/>
  <c r="J4614" i="3"/>
  <c r="J4615" i="3"/>
  <c r="J4616" i="3"/>
  <c r="J4663" i="3"/>
  <c r="K4535" i="3"/>
  <c r="K4536" i="3"/>
  <c r="K4537" i="3"/>
  <c r="K4538" i="3"/>
  <c r="K4611" i="3"/>
  <c r="K4612" i="3"/>
  <c r="K4613" i="3"/>
  <c r="K4614" i="3"/>
  <c r="K4615" i="3"/>
  <c r="K4616" i="3"/>
  <c r="K4663" i="3"/>
  <c r="M4535" i="3"/>
  <c r="N4535" i="3" s="1"/>
  <c r="M4536" i="3"/>
  <c r="N4536" i="3" s="1"/>
  <c r="M4537" i="3"/>
  <c r="N4537" i="3" s="1"/>
  <c r="M4538" i="3"/>
  <c r="N4538" i="3" s="1"/>
  <c r="M4611" i="3"/>
  <c r="N4611" i="3" s="1"/>
  <c r="M4612" i="3"/>
  <c r="N4612" i="3" s="1"/>
  <c r="M4613" i="3"/>
  <c r="N4613" i="3" s="1"/>
  <c r="M4614" i="3"/>
  <c r="N4614" i="3" s="1"/>
  <c r="M4615" i="3"/>
  <c r="N4615" i="3" s="1"/>
  <c r="M4616" i="3"/>
  <c r="N4616" i="3" s="1"/>
  <c r="M4663" i="3"/>
  <c r="N4663" i="3" s="1"/>
  <c r="A4470" i="3"/>
  <c r="A4471" i="3"/>
  <c r="A4472" i="3"/>
  <c r="A4473" i="3"/>
  <c r="A4474" i="3"/>
  <c r="A4475" i="3"/>
  <c r="A4476" i="3"/>
  <c r="A4477" i="3"/>
  <c r="A4478" i="3"/>
  <c r="A4479" i="3"/>
  <c r="B4470" i="3"/>
  <c r="B4471" i="3"/>
  <c r="B4472" i="3"/>
  <c r="B4473" i="3"/>
  <c r="B4474" i="3"/>
  <c r="B4475" i="3"/>
  <c r="B4476" i="3"/>
  <c r="B4477" i="3"/>
  <c r="B4478" i="3"/>
  <c r="B4479" i="3"/>
  <c r="F4470" i="3"/>
  <c r="F4471" i="3"/>
  <c r="F4472" i="3"/>
  <c r="F4473" i="3"/>
  <c r="F4474" i="3"/>
  <c r="F4475" i="3"/>
  <c r="F4476" i="3"/>
  <c r="F4477" i="3"/>
  <c r="F4478" i="3"/>
  <c r="F4479" i="3"/>
  <c r="G4470" i="3"/>
  <c r="G4471" i="3"/>
  <c r="G4472" i="3"/>
  <c r="G4473" i="3"/>
  <c r="G4474" i="3"/>
  <c r="G4475" i="3"/>
  <c r="G4476" i="3"/>
  <c r="G4477" i="3"/>
  <c r="G4478" i="3"/>
  <c r="G4479" i="3"/>
  <c r="H4470" i="3"/>
  <c r="H4471" i="3"/>
  <c r="H4472" i="3"/>
  <c r="H4473" i="3"/>
  <c r="H4474" i="3"/>
  <c r="H4475" i="3"/>
  <c r="H4476" i="3"/>
  <c r="H4477" i="3"/>
  <c r="H4478" i="3"/>
  <c r="H4479" i="3"/>
  <c r="J4470" i="3"/>
  <c r="J4471" i="3"/>
  <c r="J4472" i="3"/>
  <c r="J4473" i="3"/>
  <c r="J4474" i="3"/>
  <c r="J4475" i="3"/>
  <c r="J4476" i="3"/>
  <c r="J4477" i="3"/>
  <c r="J4478" i="3"/>
  <c r="J4479" i="3"/>
  <c r="K4470" i="3"/>
  <c r="K4471" i="3"/>
  <c r="K4472" i="3"/>
  <c r="K4473" i="3"/>
  <c r="K4474" i="3"/>
  <c r="K4475" i="3"/>
  <c r="K4476" i="3"/>
  <c r="K4477" i="3"/>
  <c r="K4478" i="3"/>
  <c r="K4479" i="3"/>
  <c r="M4470" i="3"/>
  <c r="N4470" i="3" s="1"/>
  <c r="M4471" i="3"/>
  <c r="N4471" i="3" s="1"/>
  <c r="M4472" i="3"/>
  <c r="N4472" i="3" s="1"/>
  <c r="M4473" i="3"/>
  <c r="N4473" i="3" s="1"/>
  <c r="M4474" i="3"/>
  <c r="N4474" i="3" s="1"/>
  <c r="M4475" i="3"/>
  <c r="N4475" i="3" s="1"/>
  <c r="M4476" i="3"/>
  <c r="N4476" i="3" s="1"/>
  <c r="M4477" i="3"/>
  <c r="N4477" i="3" s="1"/>
  <c r="M4478" i="3"/>
  <c r="N4478" i="3" s="1"/>
  <c r="M4479" i="3"/>
  <c r="N4479" i="3" s="1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M4457" i="3"/>
  <c r="N4457" i="3" s="1"/>
  <c r="M4458" i="3"/>
  <c r="N4458" i="3" s="1"/>
  <c r="M4459" i="3"/>
  <c r="N4459" i="3" s="1"/>
  <c r="M4460" i="3"/>
  <c r="N4460" i="3" s="1"/>
  <c r="M4461" i="3"/>
  <c r="N4461" i="3" s="1"/>
  <c r="M4462" i="3"/>
  <c r="N4462" i="3" s="1"/>
  <c r="M4463" i="3"/>
  <c r="N4463" i="3" s="1"/>
  <c r="M4464" i="3"/>
  <c r="N4464" i="3" s="1"/>
  <c r="M4465" i="3"/>
  <c r="N4465" i="3" s="1"/>
  <c r="M4466" i="3"/>
  <c r="N4466" i="3" s="1"/>
  <c r="M4467" i="3"/>
  <c r="N4467" i="3" s="1"/>
  <c r="M4468" i="3"/>
  <c r="N4468" i="3" s="1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M4361" i="3"/>
  <c r="N4361" i="3" s="1"/>
  <c r="M4362" i="3"/>
  <c r="N4362" i="3" s="1"/>
  <c r="M4363" i="3"/>
  <c r="N4363" i="3" s="1"/>
  <c r="M4364" i="3"/>
  <c r="N4364" i="3" s="1"/>
  <c r="M4365" i="3"/>
  <c r="N4365" i="3" s="1"/>
  <c r="M4366" i="3"/>
  <c r="N4366" i="3" s="1"/>
  <c r="M4367" i="3"/>
  <c r="N4367" i="3" s="1"/>
  <c r="M4368" i="3"/>
  <c r="N4368" i="3" s="1"/>
  <c r="M4369" i="3"/>
  <c r="N4369" i="3" s="1"/>
  <c r="M4370" i="3"/>
  <c r="N4370" i="3" s="1"/>
  <c r="M4371" i="3"/>
  <c r="N4371" i="3" s="1"/>
  <c r="M4372" i="3"/>
  <c r="N4372" i="3" s="1"/>
  <c r="M4373" i="3"/>
  <c r="N4373" i="3" s="1"/>
  <c r="M4374" i="3"/>
  <c r="N4374" i="3" s="1"/>
  <c r="M4375" i="3"/>
  <c r="N4375" i="3" s="1"/>
  <c r="M4376" i="3"/>
  <c r="N4376" i="3" s="1"/>
  <c r="M4377" i="3"/>
  <c r="N4377" i="3" s="1"/>
  <c r="M4378" i="3"/>
  <c r="N4378" i="3" s="1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M4379" i="3"/>
  <c r="N4379" i="3" s="1"/>
  <c r="M4380" i="3"/>
  <c r="N4380" i="3" s="1"/>
  <c r="M4381" i="3"/>
  <c r="N4381" i="3" s="1"/>
  <c r="M4382" i="3"/>
  <c r="N4382" i="3" s="1"/>
  <c r="M4383" i="3"/>
  <c r="N4383" i="3" s="1"/>
  <c r="M4384" i="3"/>
  <c r="N4384" i="3" s="1"/>
  <c r="M4385" i="3"/>
  <c r="N4385" i="3" s="1"/>
  <c r="M4386" i="3"/>
  <c r="N4386" i="3" s="1"/>
  <c r="M4387" i="3"/>
  <c r="N4387" i="3" s="1"/>
  <c r="M4388" i="3"/>
  <c r="N4388" i="3" s="1"/>
  <c r="M4389" i="3"/>
  <c r="N4389" i="3" s="1"/>
  <c r="M4390" i="3"/>
  <c r="N4390" i="3" s="1"/>
  <c r="M4391" i="3"/>
  <c r="N4391" i="3" s="1"/>
  <c r="M4392" i="3"/>
  <c r="N4392" i="3" s="1"/>
  <c r="M4393" i="3"/>
  <c r="N4393" i="3" s="1"/>
  <c r="M4394" i="3"/>
  <c r="N4394" i="3" s="1"/>
  <c r="M4395" i="3"/>
  <c r="N4395" i="3" s="1"/>
  <c r="M4396" i="3"/>
  <c r="N4396" i="3" s="1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M4397" i="3"/>
  <c r="N4397" i="3" s="1"/>
  <c r="M4398" i="3"/>
  <c r="N4398" i="3" s="1"/>
  <c r="M4399" i="3"/>
  <c r="N4399" i="3" s="1"/>
  <c r="M4400" i="3"/>
  <c r="N4400" i="3" s="1"/>
  <c r="M4401" i="3"/>
  <c r="N4401" i="3" s="1"/>
  <c r="M4402" i="3"/>
  <c r="N4402" i="3" s="1"/>
  <c r="M4403" i="3"/>
  <c r="N4403" i="3" s="1"/>
  <c r="M4404" i="3"/>
  <c r="N4404" i="3" s="1"/>
  <c r="M4405" i="3"/>
  <c r="N4405" i="3" s="1"/>
  <c r="M4406" i="3"/>
  <c r="N4406" i="3" s="1"/>
  <c r="M4407" i="3"/>
  <c r="N4407" i="3" s="1"/>
  <c r="M4408" i="3"/>
  <c r="N4408" i="3" s="1"/>
  <c r="M4409" i="3"/>
  <c r="N4409" i="3" s="1"/>
  <c r="M4410" i="3"/>
  <c r="N4410" i="3" s="1"/>
  <c r="M4411" i="3"/>
  <c r="N4411" i="3" s="1"/>
  <c r="M4412" i="3"/>
  <c r="N4412" i="3" s="1"/>
  <c r="M4413" i="3"/>
  <c r="N4413" i="3" s="1"/>
  <c r="M4414" i="3"/>
  <c r="N4414" i="3" s="1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M4415" i="3"/>
  <c r="N4415" i="3" s="1"/>
  <c r="M4416" i="3"/>
  <c r="N4416" i="3" s="1"/>
  <c r="M4417" i="3"/>
  <c r="M4418" i="3"/>
  <c r="N4418" i="3" s="1"/>
  <c r="M4419" i="3"/>
  <c r="N4419" i="3" s="1"/>
  <c r="M4420" i="3"/>
  <c r="N4420" i="3" s="1"/>
  <c r="M4421" i="3"/>
  <c r="N4421" i="3" s="1"/>
  <c r="M4422" i="3"/>
  <c r="N4422" i="3" s="1"/>
  <c r="M4423" i="3"/>
  <c r="N4423" i="3" s="1"/>
  <c r="M4424" i="3"/>
  <c r="N4424" i="3" s="1"/>
  <c r="M4425" i="3"/>
  <c r="N4425" i="3" s="1"/>
  <c r="M4426" i="3"/>
  <c r="N4426" i="3" s="1"/>
  <c r="M4427" i="3"/>
  <c r="N4427" i="3" s="1"/>
  <c r="M4428" i="3"/>
  <c r="N4428" i="3" s="1"/>
  <c r="M4429" i="3"/>
  <c r="N4429" i="3" s="1"/>
  <c r="M4430" i="3"/>
  <c r="N4430" i="3" s="1"/>
  <c r="M4431" i="3"/>
  <c r="N4431" i="3" s="1"/>
  <c r="M4432" i="3"/>
  <c r="N4432" i="3" s="1"/>
  <c r="N4417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M4433" i="3"/>
  <c r="N4433" i="3" s="1"/>
  <c r="M4434" i="3"/>
  <c r="N4434" i="3" s="1"/>
  <c r="M4435" i="3"/>
  <c r="M4436" i="3"/>
  <c r="N4436" i="3" s="1"/>
  <c r="M4437" i="3"/>
  <c r="N4437" i="3" s="1"/>
  <c r="M4438" i="3"/>
  <c r="N4438" i="3" s="1"/>
  <c r="M4439" i="3"/>
  <c r="N4439" i="3" s="1"/>
  <c r="M4440" i="3"/>
  <c r="N4440" i="3" s="1"/>
  <c r="M4441" i="3"/>
  <c r="N4441" i="3" s="1"/>
  <c r="M4442" i="3"/>
  <c r="N4442" i="3" s="1"/>
  <c r="M4443" i="3"/>
  <c r="N4443" i="3" s="1"/>
  <c r="M4444" i="3"/>
  <c r="N4444" i="3" s="1"/>
  <c r="M4445" i="3"/>
  <c r="N4445" i="3" s="1"/>
  <c r="M4446" i="3"/>
  <c r="N4446" i="3" s="1"/>
  <c r="M4447" i="3"/>
  <c r="N4447" i="3" s="1"/>
  <c r="M4448" i="3"/>
  <c r="N4448" i="3" s="1"/>
  <c r="M4449" i="3"/>
  <c r="N4449" i="3" s="1"/>
  <c r="M4450" i="3"/>
  <c r="N4450" i="3" s="1"/>
  <c r="N4435" i="3"/>
  <c r="A4451" i="3"/>
  <c r="A4452" i="3"/>
  <c r="A4453" i="3"/>
  <c r="A4454" i="3"/>
  <c r="A4455" i="3"/>
  <c r="A4456" i="3"/>
  <c r="B4451" i="3"/>
  <c r="B4452" i="3"/>
  <c r="B4453" i="3"/>
  <c r="B4454" i="3"/>
  <c r="B4455" i="3"/>
  <c r="B4456" i="3"/>
  <c r="F4451" i="3"/>
  <c r="F4452" i="3"/>
  <c r="F4453" i="3"/>
  <c r="F4454" i="3"/>
  <c r="F4455" i="3"/>
  <c r="F4456" i="3"/>
  <c r="G4451" i="3"/>
  <c r="G4452" i="3"/>
  <c r="G4453" i="3"/>
  <c r="G4454" i="3"/>
  <c r="G4455" i="3"/>
  <c r="G4456" i="3"/>
  <c r="H4451" i="3"/>
  <c r="H4452" i="3"/>
  <c r="H4453" i="3"/>
  <c r="H4454" i="3"/>
  <c r="H4455" i="3"/>
  <c r="H4456" i="3"/>
  <c r="J4451" i="3"/>
  <c r="J4452" i="3"/>
  <c r="J4453" i="3"/>
  <c r="J4454" i="3"/>
  <c r="J4455" i="3"/>
  <c r="J4456" i="3"/>
  <c r="K4451" i="3"/>
  <c r="K4452" i="3"/>
  <c r="K4453" i="3"/>
  <c r="K4454" i="3"/>
  <c r="K4455" i="3"/>
  <c r="K4456" i="3"/>
  <c r="M4451" i="3"/>
  <c r="N4451" i="3" s="1"/>
  <c r="M4452" i="3"/>
  <c r="N4452" i="3" s="1"/>
  <c r="M4453" i="3"/>
  <c r="N4453" i="3" s="1"/>
  <c r="M4454" i="3"/>
  <c r="N4454" i="3" s="1"/>
  <c r="M4455" i="3"/>
  <c r="N4455" i="3" s="1"/>
  <c r="M4456" i="3"/>
  <c r="N4456" i="3" s="1"/>
  <c r="A4469" i="3"/>
  <c r="A4664" i="3"/>
  <c r="A4665" i="3"/>
  <c r="A6421" i="3"/>
  <c r="A8882" i="3"/>
  <c r="A9192" i="3"/>
  <c r="B4469" i="3"/>
  <c r="B4664" i="3"/>
  <c r="B4665" i="3"/>
  <c r="B6421" i="3"/>
  <c r="B8882" i="3"/>
  <c r="B9192" i="3"/>
  <c r="F4469" i="3"/>
  <c r="F4664" i="3"/>
  <c r="F4665" i="3"/>
  <c r="F6421" i="3"/>
  <c r="F8882" i="3"/>
  <c r="F9192" i="3"/>
  <c r="G4469" i="3"/>
  <c r="G4664" i="3"/>
  <c r="G4665" i="3"/>
  <c r="G6421" i="3"/>
  <c r="G8882" i="3"/>
  <c r="G9192" i="3"/>
  <c r="H4469" i="3"/>
  <c r="H4664" i="3"/>
  <c r="H4665" i="3"/>
  <c r="H6421" i="3"/>
  <c r="H8882" i="3"/>
  <c r="H9192" i="3"/>
  <c r="J4469" i="3"/>
  <c r="J4664" i="3"/>
  <c r="J4665" i="3"/>
  <c r="J6421" i="3"/>
  <c r="J8882" i="3"/>
  <c r="J9192" i="3"/>
  <c r="K4469" i="3"/>
  <c r="K4664" i="3"/>
  <c r="K4665" i="3"/>
  <c r="K6421" i="3"/>
  <c r="K8882" i="3"/>
  <c r="K9192" i="3"/>
  <c r="M4469" i="3"/>
  <c r="N4469" i="3" s="1"/>
  <c r="M4664" i="3"/>
  <c r="N4664" i="3" s="1"/>
  <c r="M4665" i="3"/>
  <c r="N4665" i="3" s="1"/>
  <c r="M6421" i="3"/>
  <c r="N6421" i="3" s="1"/>
  <c r="M8882" i="3"/>
  <c r="N8882" i="3" s="1"/>
  <c r="M9192" i="3"/>
  <c r="N9192" i="3" s="1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M4307" i="3"/>
  <c r="N4307" i="3" s="1"/>
  <c r="M4308" i="3"/>
  <c r="N4308" i="3" s="1"/>
  <c r="M4309" i="3"/>
  <c r="N4309" i="3" s="1"/>
  <c r="M4310" i="3"/>
  <c r="N4310" i="3" s="1"/>
  <c r="M4311" i="3"/>
  <c r="N4311" i="3" s="1"/>
  <c r="M4312" i="3"/>
  <c r="N4312" i="3" s="1"/>
  <c r="M4313" i="3"/>
  <c r="N4313" i="3" s="1"/>
  <c r="M4314" i="3"/>
  <c r="N4314" i="3" s="1"/>
  <c r="M4315" i="3"/>
  <c r="N4315" i="3" s="1"/>
  <c r="M4316" i="3"/>
  <c r="N4316" i="3" s="1"/>
  <c r="M4317" i="3"/>
  <c r="N4317" i="3" s="1"/>
  <c r="M4318" i="3"/>
  <c r="N4318" i="3" s="1"/>
  <c r="M4319" i="3"/>
  <c r="N4319" i="3" s="1"/>
  <c r="M4320" i="3"/>
  <c r="N4320" i="3" s="1"/>
  <c r="M4321" i="3"/>
  <c r="N4321" i="3" s="1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M4322" i="3"/>
  <c r="N4322" i="3" s="1"/>
  <c r="M4323" i="3"/>
  <c r="N4323" i="3" s="1"/>
  <c r="M4324" i="3"/>
  <c r="N4324" i="3" s="1"/>
  <c r="M4325" i="3"/>
  <c r="N4325" i="3" s="1"/>
  <c r="M4326" i="3"/>
  <c r="N4326" i="3" s="1"/>
  <c r="M4327" i="3"/>
  <c r="N4327" i="3" s="1"/>
  <c r="M4328" i="3"/>
  <c r="N4328" i="3" s="1"/>
  <c r="M4329" i="3"/>
  <c r="N4329" i="3" s="1"/>
  <c r="M4330" i="3"/>
  <c r="N4330" i="3" s="1"/>
  <c r="M4331" i="3"/>
  <c r="N4331" i="3" s="1"/>
  <c r="M4332" i="3"/>
  <c r="N4332" i="3" s="1"/>
  <c r="M4333" i="3"/>
  <c r="N4333" i="3" s="1"/>
  <c r="M4334" i="3"/>
  <c r="N4334" i="3" s="1"/>
  <c r="M4335" i="3"/>
  <c r="N4335" i="3" s="1"/>
  <c r="M4336" i="3"/>
  <c r="N4336" i="3" s="1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M4337" i="3"/>
  <c r="N4337" i="3" s="1"/>
  <c r="M4338" i="3"/>
  <c r="N4338" i="3" s="1"/>
  <c r="M4339" i="3"/>
  <c r="N4339" i="3" s="1"/>
  <c r="M4340" i="3"/>
  <c r="N4340" i="3" s="1"/>
  <c r="M4341" i="3"/>
  <c r="N4341" i="3" s="1"/>
  <c r="M4342" i="3"/>
  <c r="N4342" i="3" s="1"/>
  <c r="M4343" i="3"/>
  <c r="N4343" i="3" s="1"/>
  <c r="M4344" i="3"/>
  <c r="N4344" i="3" s="1"/>
  <c r="M4345" i="3"/>
  <c r="N4345" i="3" s="1"/>
  <c r="M4346" i="3"/>
  <c r="N4346" i="3" s="1"/>
  <c r="M4347" i="3"/>
  <c r="N4347" i="3" s="1"/>
  <c r="M4348" i="3"/>
  <c r="N4348" i="3" s="1"/>
  <c r="M4349" i="3"/>
  <c r="N4349" i="3" s="1"/>
  <c r="M4350" i="3"/>
  <c r="N4350" i="3" s="1"/>
  <c r="M4351" i="3"/>
  <c r="N4351" i="3" s="1"/>
  <c r="A4232" i="3"/>
  <c r="A4233" i="3"/>
  <c r="A4234" i="3"/>
  <c r="A4235" i="3"/>
  <c r="A4236" i="3"/>
  <c r="A4237" i="3"/>
  <c r="A4238" i="3"/>
  <c r="A4239" i="3"/>
  <c r="A4240" i="3"/>
  <c r="B4232" i="3"/>
  <c r="B4233" i="3"/>
  <c r="B4234" i="3"/>
  <c r="B4235" i="3"/>
  <c r="B4236" i="3"/>
  <c r="B4237" i="3"/>
  <c r="B4238" i="3"/>
  <c r="B4239" i="3"/>
  <c r="B4240" i="3"/>
  <c r="F4232" i="3"/>
  <c r="F4233" i="3"/>
  <c r="F4234" i="3"/>
  <c r="F4235" i="3"/>
  <c r="F4236" i="3"/>
  <c r="F4237" i="3"/>
  <c r="F4238" i="3"/>
  <c r="F4239" i="3"/>
  <c r="F4240" i="3"/>
  <c r="G4232" i="3"/>
  <c r="G4233" i="3"/>
  <c r="G4234" i="3"/>
  <c r="G4235" i="3"/>
  <c r="G4236" i="3"/>
  <c r="G4237" i="3"/>
  <c r="G4238" i="3"/>
  <c r="G4239" i="3"/>
  <c r="G4240" i="3"/>
  <c r="H4232" i="3"/>
  <c r="H4233" i="3"/>
  <c r="H4234" i="3"/>
  <c r="H4235" i="3"/>
  <c r="H4236" i="3"/>
  <c r="H4237" i="3"/>
  <c r="H4238" i="3"/>
  <c r="H4239" i="3"/>
  <c r="H4240" i="3"/>
  <c r="J4232" i="3"/>
  <c r="J4233" i="3"/>
  <c r="J4234" i="3"/>
  <c r="J4235" i="3"/>
  <c r="J4236" i="3"/>
  <c r="J4237" i="3"/>
  <c r="J4238" i="3"/>
  <c r="J4239" i="3"/>
  <c r="J4240" i="3"/>
  <c r="K4232" i="3"/>
  <c r="K4233" i="3"/>
  <c r="K4234" i="3"/>
  <c r="K4235" i="3"/>
  <c r="K4236" i="3"/>
  <c r="K4237" i="3"/>
  <c r="K4238" i="3"/>
  <c r="K4239" i="3"/>
  <c r="K4240" i="3"/>
  <c r="M4232" i="3"/>
  <c r="N4232" i="3" s="1"/>
  <c r="M4233" i="3"/>
  <c r="N4233" i="3" s="1"/>
  <c r="M4234" i="3"/>
  <c r="N4234" i="3" s="1"/>
  <c r="M4235" i="3"/>
  <c r="N4235" i="3" s="1"/>
  <c r="M4236" i="3"/>
  <c r="N4236" i="3" s="1"/>
  <c r="M4237" i="3"/>
  <c r="N4237" i="3" s="1"/>
  <c r="M4238" i="3"/>
  <c r="N4238" i="3" s="1"/>
  <c r="M4239" i="3"/>
  <c r="N4239" i="3" s="1"/>
  <c r="M4240" i="3"/>
  <c r="N4240" i="3" s="1"/>
  <c r="A4241" i="3"/>
  <c r="A4242" i="3"/>
  <c r="A4243" i="3"/>
  <c r="A4244" i="3"/>
  <c r="A4245" i="3"/>
  <c r="A4246" i="3"/>
  <c r="A4247" i="3"/>
  <c r="A4248" i="3"/>
  <c r="A4249" i="3"/>
  <c r="B4241" i="3"/>
  <c r="B4242" i="3"/>
  <c r="B4243" i="3"/>
  <c r="B4244" i="3"/>
  <c r="B4245" i="3"/>
  <c r="B4246" i="3"/>
  <c r="B4247" i="3"/>
  <c r="B4248" i="3"/>
  <c r="B4249" i="3"/>
  <c r="F4241" i="3"/>
  <c r="F4242" i="3"/>
  <c r="F4243" i="3"/>
  <c r="F4244" i="3"/>
  <c r="F4245" i="3"/>
  <c r="F4246" i="3"/>
  <c r="F4247" i="3"/>
  <c r="F4248" i="3"/>
  <c r="F4249" i="3"/>
  <c r="G4241" i="3"/>
  <c r="G4242" i="3"/>
  <c r="G4243" i="3"/>
  <c r="G4244" i="3"/>
  <c r="G4245" i="3"/>
  <c r="G4246" i="3"/>
  <c r="G4247" i="3"/>
  <c r="G4248" i="3"/>
  <c r="G4249" i="3"/>
  <c r="H4241" i="3"/>
  <c r="H4242" i="3"/>
  <c r="H4243" i="3"/>
  <c r="H4244" i="3"/>
  <c r="H4245" i="3"/>
  <c r="H4246" i="3"/>
  <c r="H4247" i="3"/>
  <c r="H4248" i="3"/>
  <c r="H4249" i="3"/>
  <c r="J4241" i="3"/>
  <c r="J4242" i="3"/>
  <c r="J4243" i="3"/>
  <c r="J4244" i="3"/>
  <c r="J4245" i="3"/>
  <c r="J4246" i="3"/>
  <c r="J4247" i="3"/>
  <c r="J4248" i="3"/>
  <c r="J4249" i="3"/>
  <c r="K4241" i="3"/>
  <c r="K4242" i="3"/>
  <c r="K4243" i="3"/>
  <c r="K4244" i="3"/>
  <c r="K4245" i="3"/>
  <c r="K4246" i="3"/>
  <c r="K4247" i="3"/>
  <c r="K4248" i="3"/>
  <c r="K4249" i="3"/>
  <c r="M4241" i="3"/>
  <c r="N4241" i="3" s="1"/>
  <c r="M4242" i="3"/>
  <c r="N4242" i="3" s="1"/>
  <c r="M4243" i="3"/>
  <c r="N4243" i="3" s="1"/>
  <c r="M4244" i="3"/>
  <c r="N4244" i="3" s="1"/>
  <c r="M4245" i="3"/>
  <c r="N4245" i="3" s="1"/>
  <c r="M4246" i="3"/>
  <c r="N4246" i="3" s="1"/>
  <c r="M4247" i="3"/>
  <c r="N4247" i="3" s="1"/>
  <c r="M4248" i="3"/>
  <c r="N4248" i="3" s="1"/>
  <c r="M4249" i="3"/>
  <c r="N4249" i="3" s="1"/>
  <c r="A4250" i="3"/>
  <c r="A4251" i="3"/>
  <c r="A4252" i="3"/>
  <c r="A4253" i="3"/>
  <c r="A4254" i="3"/>
  <c r="A4255" i="3"/>
  <c r="A4256" i="3"/>
  <c r="A4257" i="3"/>
  <c r="A4258" i="3"/>
  <c r="B4250" i="3"/>
  <c r="B4251" i="3"/>
  <c r="B4252" i="3"/>
  <c r="B4253" i="3"/>
  <c r="B4254" i="3"/>
  <c r="B4255" i="3"/>
  <c r="B4256" i="3"/>
  <c r="B4257" i="3"/>
  <c r="B4258" i="3"/>
  <c r="F4250" i="3"/>
  <c r="F4251" i="3"/>
  <c r="F4252" i="3"/>
  <c r="F4253" i="3"/>
  <c r="F4254" i="3"/>
  <c r="F4255" i="3"/>
  <c r="F4256" i="3"/>
  <c r="F4257" i="3"/>
  <c r="F4258" i="3"/>
  <c r="G4250" i="3"/>
  <c r="G4251" i="3"/>
  <c r="G4252" i="3"/>
  <c r="G4253" i="3"/>
  <c r="G4254" i="3"/>
  <c r="G4255" i="3"/>
  <c r="G4256" i="3"/>
  <c r="G4257" i="3"/>
  <c r="G4258" i="3"/>
  <c r="H4250" i="3"/>
  <c r="H4251" i="3"/>
  <c r="H4252" i="3"/>
  <c r="H4253" i="3"/>
  <c r="H4254" i="3"/>
  <c r="H4255" i="3"/>
  <c r="H4256" i="3"/>
  <c r="H4257" i="3"/>
  <c r="H4258" i="3"/>
  <c r="J4250" i="3"/>
  <c r="J4251" i="3"/>
  <c r="J4252" i="3"/>
  <c r="J4253" i="3"/>
  <c r="J4254" i="3"/>
  <c r="J4255" i="3"/>
  <c r="J4256" i="3"/>
  <c r="J4257" i="3"/>
  <c r="J4258" i="3"/>
  <c r="K4250" i="3"/>
  <c r="K4251" i="3"/>
  <c r="K4252" i="3"/>
  <c r="K4253" i="3"/>
  <c r="K4254" i="3"/>
  <c r="K4255" i="3"/>
  <c r="K4256" i="3"/>
  <c r="K4257" i="3"/>
  <c r="K4258" i="3"/>
  <c r="M4250" i="3"/>
  <c r="N4250" i="3" s="1"/>
  <c r="M4251" i="3"/>
  <c r="N4251" i="3" s="1"/>
  <c r="M4252" i="3"/>
  <c r="N4252" i="3" s="1"/>
  <c r="M4253" i="3"/>
  <c r="N4253" i="3" s="1"/>
  <c r="M4254" i="3"/>
  <c r="N4254" i="3" s="1"/>
  <c r="M4255" i="3"/>
  <c r="N4255" i="3" s="1"/>
  <c r="M4256" i="3"/>
  <c r="N4256" i="3" s="1"/>
  <c r="M4257" i="3"/>
  <c r="N4257" i="3" s="1"/>
  <c r="M4258" i="3"/>
  <c r="N4258" i="3" s="1"/>
  <c r="A4259" i="3"/>
  <c r="A4260" i="3"/>
  <c r="A4261" i="3"/>
  <c r="A4262" i="3"/>
  <c r="A4263" i="3"/>
  <c r="A4264" i="3"/>
  <c r="A4265" i="3"/>
  <c r="A4266" i="3"/>
  <c r="A4267" i="3"/>
  <c r="B4259" i="3"/>
  <c r="B4260" i="3"/>
  <c r="B4261" i="3"/>
  <c r="B4262" i="3"/>
  <c r="B4263" i="3"/>
  <c r="B4264" i="3"/>
  <c r="B4265" i="3"/>
  <c r="B4266" i="3"/>
  <c r="B4267" i="3"/>
  <c r="F4259" i="3"/>
  <c r="F4260" i="3"/>
  <c r="F4261" i="3"/>
  <c r="F4262" i="3"/>
  <c r="F4263" i="3"/>
  <c r="F4264" i="3"/>
  <c r="F4265" i="3"/>
  <c r="F4266" i="3"/>
  <c r="F4267" i="3"/>
  <c r="G4259" i="3"/>
  <c r="G4260" i="3"/>
  <c r="G4261" i="3"/>
  <c r="G4262" i="3"/>
  <c r="G4263" i="3"/>
  <c r="G4264" i="3"/>
  <c r="G4265" i="3"/>
  <c r="G4266" i="3"/>
  <c r="G4267" i="3"/>
  <c r="H4259" i="3"/>
  <c r="H4260" i="3"/>
  <c r="H4261" i="3"/>
  <c r="H4262" i="3"/>
  <c r="H4263" i="3"/>
  <c r="H4264" i="3"/>
  <c r="H4265" i="3"/>
  <c r="H4266" i="3"/>
  <c r="H4267" i="3"/>
  <c r="J4259" i="3"/>
  <c r="J4260" i="3"/>
  <c r="J4261" i="3"/>
  <c r="J4262" i="3"/>
  <c r="J4263" i="3"/>
  <c r="J4264" i="3"/>
  <c r="J4265" i="3"/>
  <c r="J4266" i="3"/>
  <c r="J4267" i="3"/>
  <c r="K4259" i="3"/>
  <c r="K4260" i="3"/>
  <c r="K4261" i="3"/>
  <c r="K4262" i="3"/>
  <c r="K4263" i="3"/>
  <c r="K4264" i="3"/>
  <c r="K4265" i="3"/>
  <c r="K4266" i="3"/>
  <c r="K4267" i="3"/>
  <c r="M4259" i="3"/>
  <c r="N4259" i="3" s="1"/>
  <c r="M4260" i="3"/>
  <c r="N4260" i="3" s="1"/>
  <c r="M4261" i="3"/>
  <c r="N4261" i="3" s="1"/>
  <c r="M4262" i="3"/>
  <c r="N4262" i="3" s="1"/>
  <c r="M4263" i="3"/>
  <c r="N4263" i="3" s="1"/>
  <c r="M4264" i="3"/>
  <c r="N4264" i="3" s="1"/>
  <c r="M4265" i="3"/>
  <c r="N4265" i="3" s="1"/>
  <c r="M4266" i="3"/>
  <c r="N4266" i="3" s="1"/>
  <c r="M4267" i="3"/>
  <c r="N4267" i="3" s="1"/>
  <c r="A4268" i="3"/>
  <c r="A4269" i="3"/>
  <c r="A4270" i="3"/>
  <c r="A4271" i="3"/>
  <c r="A4272" i="3"/>
  <c r="A4273" i="3"/>
  <c r="A4274" i="3"/>
  <c r="A4275" i="3"/>
  <c r="A4276" i="3"/>
  <c r="B4268" i="3"/>
  <c r="B4269" i="3"/>
  <c r="B4270" i="3"/>
  <c r="B4271" i="3"/>
  <c r="B4272" i="3"/>
  <c r="B4273" i="3"/>
  <c r="B4274" i="3"/>
  <c r="B4275" i="3"/>
  <c r="B4276" i="3"/>
  <c r="F4268" i="3"/>
  <c r="F4269" i="3"/>
  <c r="F4270" i="3"/>
  <c r="F4271" i="3"/>
  <c r="F4272" i="3"/>
  <c r="F4273" i="3"/>
  <c r="F4274" i="3"/>
  <c r="F4275" i="3"/>
  <c r="F4276" i="3"/>
  <c r="G4268" i="3"/>
  <c r="G4269" i="3"/>
  <c r="G4270" i="3"/>
  <c r="G4271" i="3"/>
  <c r="G4272" i="3"/>
  <c r="G4273" i="3"/>
  <c r="G4274" i="3"/>
  <c r="G4275" i="3"/>
  <c r="G4276" i="3"/>
  <c r="H4268" i="3"/>
  <c r="H4269" i="3"/>
  <c r="H4270" i="3"/>
  <c r="H4271" i="3"/>
  <c r="H4272" i="3"/>
  <c r="H4273" i="3"/>
  <c r="H4274" i="3"/>
  <c r="H4275" i="3"/>
  <c r="H4276" i="3"/>
  <c r="J4268" i="3"/>
  <c r="J4269" i="3"/>
  <c r="J4270" i="3"/>
  <c r="J4271" i="3"/>
  <c r="J4272" i="3"/>
  <c r="J4273" i="3"/>
  <c r="J4274" i="3"/>
  <c r="J4275" i="3"/>
  <c r="J4276" i="3"/>
  <c r="K4268" i="3"/>
  <c r="K4269" i="3"/>
  <c r="K4270" i="3"/>
  <c r="K4271" i="3"/>
  <c r="K4272" i="3"/>
  <c r="K4273" i="3"/>
  <c r="K4274" i="3"/>
  <c r="K4275" i="3"/>
  <c r="K4276" i="3"/>
  <c r="M4268" i="3"/>
  <c r="N4268" i="3" s="1"/>
  <c r="M4269" i="3"/>
  <c r="N4269" i="3" s="1"/>
  <c r="M4270" i="3"/>
  <c r="N4270" i="3" s="1"/>
  <c r="M4271" i="3"/>
  <c r="N4271" i="3" s="1"/>
  <c r="M4272" i="3"/>
  <c r="N4272" i="3" s="1"/>
  <c r="M4273" i="3"/>
  <c r="N4273" i="3" s="1"/>
  <c r="M4274" i="3"/>
  <c r="N4274" i="3" s="1"/>
  <c r="M4275" i="3"/>
  <c r="N4275" i="3" s="1"/>
  <c r="M4276" i="3"/>
  <c r="N4276" i="3" s="1"/>
  <c r="A4277" i="3"/>
  <c r="A4278" i="3"/>
  <c r="A4279" i="3"/>
  <c r="A4280" i="3"/>
  <c r="A4281" i="3"/>
  <c r="A4282" i="3"/>
  <c r="A4283" i="3"/>
  <c r="A4284" i="3"/>
  <c r="A4285" i="3"/>
  <c r="B4277" i="3"/>
  <c r="B4278" i="3"/>
  <c r="B4279" i="3"/>
  <c r="B4280" i="3"/>
  <c r="B4281" i="3"/>
  <c r="B4282" i="3"/>
  <c r="B4283" i="3"/>
  <c r="B4284" i="3"/>
  <c r="B4285" i="3"/>
  <c r="F4277" i="3"/>
  <c r="F4278" i="3"/>
  <c r="F4279" i="3"/>
  <c r="F4280" i="3"/>
  <c r="F4281" i="3"/>
  <c r="F4282" i="3"/>
  <c r="F4283" i="3"/>
  <c r="F4284" i="3"/>
  <c r="F4285" i="3"/>
  <c r="G4277" i="3"/>
  <c r="G4278" i="3"/>
  <c r="G4279" i="3"/>
  <c r="G4280" i="3"/>
  <c r="G4281" i="3"/>
  <c r="G4282" i="3"/>
  <c r="G4283" i="3"/>
  <c r="G4284" i="3"/>
  <c r="G4285" i="3"/>
  <c r="H4277" i="3"/>
  <c r="H4278" i="3"/>
  <c r="H4279" i="3"/>
  <c r="H4280" i="3"/>
  <c r="H4281" i="3"/>
  <c r="H4282" i="3"/>
  <c r="H4283" i="3"/>
  <c r="H4284" i="3"/>
  <c r="H4285" i="3"/>
  <c r="J4277" i="3"/>
  <c r="J4278" i="3"/>
  <c r="J4279" i="3"/>
  <c r="J4280" i="3"/>
  <c r="J4281" i="3"/>
  <c r="J4282" i="3"/>
  <c r="J4283" i="3"/>
  <c r="J4284" i="3"/>
  <c r="J4285" i="3"/>
  <c r="K4277" i="3"/>
  <c r="K4278" i="3"/>
  <c r="K4279" i="3"/>
  <c r="K4280" i="3"/>
  <c r="K4281" i="3"/>
  <c r="K4282" i="3"/>
  <c r="K4283" i="3"/>
  <c r="K4284" i="3"/>
  <c r="K4285" i="3"/>
  <c r="M4277" i="3"/>
  <c r="N4277" i="3" s="1"/>
  <c r="M4278" i="3"/>
  <c r="N4278" i="3" s="1"/>
  <c r="M4279" i="3"/>
  <c r="N4279" i="3" s="1"/>
  <c r="M4280" i="3"/>
  <c r="N4280" i="3" s="1"/>
  <c r="M4281" i="3"/>
  <c r="N4281" i="3" s="1"/>
  <c r="M4282" i="3"/>
  <c r="N4282" i="3" s="1"/>
  <c r="M4283" i="3"/>
  <c r="N4283" i="3" s="1"/>
  <c r="M4284" i="3"/>
  <c r="N4284" i="3" s="1"/>
  <c r="M4285" i="3"/>
  <c r="N4285" i="3" s="1"/>
  <c r="A4286" i="3"/>
  <c r="A4287" i="3"/>
  <c r="A4288" i="3"/>
  <c r="A4289" i="3"/>
  <c r="A4290" i="3"/>
  <c r="A4291" i="3"/>
  <c r="A4292" i="3"/>
  <c r="A4293" i="3"/>
  <c r="A4294" i="3"/>
  <c r="B4286" i="3"/>
  <c r="B4287" i="3"/>
  <c r="B4288" i="3"/>
  <c r="B4289" i="3"/>
  <c r="B4290" i="3"/>
  <c r="B4291" i="3"/>
  <c r="B4292" i="3"/>
  <c r="B4293" i="3"/>
  <c r="B4294" i="3"/>
  <c r="F4286" i="3"/>
  <c r="F4287" i="3"/>
  <c r="F4288" i="3"/>
  <c r="F4289" i="3"/>
  <c r="F4290" i="3"/>
  <c r="F4291" i="3"/>
  <c r="F4292" i="3"/>
  <c r="F4293" i="3"/>
  <c r="F4294" i="3"/>
  <c r="G4286" i="3"/>
  <c r="G4287" i="3"/>
  <c r="G4288" i="3"/>
  <c r="G4289" i="3"/>
  <c r="G4290" i="3"/>
  <c r="G4291" i="3"/>
  <c r="G4292" i="3"/>
  <c r="G4293" i="3"/>
  <c r="G4294" i="3"/>
  <c r="H4286" i="3"/>
  <c r="H4287" i="3"/>
  <c r="H4288" i="3"/>
  <c r="H4289" i="3"/>
  <c r="H4290" i="3"/>
  <c r="H4291" i="3"/>
  <c r="H4292" i="3"/>
  <c r="H4293" i="3"/>
  <c r="H4294" i="3"/>
  <c r="J4286" i="3"/>
  <c r="J4287" i="3"/>
  <c r="J4288" i="3"/>
  <c r="J4289" i="3"/>
  <c r="J4290" i="3"/>
  <c r="J4291" i="3"/>
  <c r="J4292" i="3"/>
  <c r="J4293" i="3"/>
  <c r="J4294" i="3"/>
  <c r="K4286" i="3"/>
  <c r="K4287" i="3"/>
  <c r="K4288" i="3"/>
  <c r="K4289" i="3"/>
  <c r="K4290" i="3"/>
  <c r="K4291" i="3"/>
  <c r="K4292" i="3"/>
  <c r="K4293" i="3"/>
  <c r="K4294" i="3"/>
  <c r="M4286" i="3"/>
  <c r="N4286" i="3" s="1"/>
  <c r="M4287" i="3"/>
  <c r="N4287" i="3" s="1"/>
  <c r="M4288" i="3"/>
  <c r="N4288" i="3" s="1"/>
  <c r="M4289" i="3"/>
  <c r="N4289" i="3" s="1"/>
  <c r="M4290" i="3"/>
  <c r="N4290" i="3" s="1"/>
  <c r="M4291" i="3"/>
  <c r="N4291" i="3" s="1"/>
  <c r="M4292" i="3"/>
  <c r="N4292" i="3" s="1"/>
  <c r="M4293" i="3"/>
  <c r="N4293" i="3" s="1"/>
  <c r="M4294" i="3"/>
  <c r="N4294" i="3" s="1"/>
  <c r="A4295" i="3"/>
  <c r="A4296" i="3"/>
  <c r="A4297" i="3"/>
  <c r="A4298" i="3"/>
  <c r="A4299" i="3"/>
  <c r="A4300" i="3"/>
  <c r="A4301" i="3"/>
  <c r="A4302" i="3"/>
  <c r="A4303" i="3"/>
  <c r="B4295" i="3"/>
  <c r="B4296" i="3"/>
  <c r="B4297" i="3"/>
  <c r="B4298" i="3"/>
  <c r="B4299" i="3"/>
  <c r="B4300" i="3"/>
  <c r="B4301" i="3"/>
  <c r="B4302" i="3"/>
  <c r="B4303" i="3"/>
  <c r="F4295" i="3"/>
  <c r="F4296" i="3"/>
  <c r="F4297" i="3"/>
  <c r="F4298" i="3"/>
  <c r="F4299" i="3"/>
  <c r="F4300" i="3"/>
  <c r="F4301" i="3"/>
  <c r="F4302" i="3"/>
  <c r="F4303" i="3"/>
  <c r="G4295" i="3"/>
  <c r="G4296" i="3"/>
  <c r="G4297" i="3"/>
  <c r="G4298" i="3"/>
  <c r="G4299" i="3"/>
  <c r="G4300" i="3"/>
  <c r="G4301" i="3"/>
  <c r="G4302" i="3"/>
  <c r="G4303" i="3"/>
  <c r="H4295" i="3"/>
  <c r="H4296" i="3"/>
  <c r="H4297" i="3"/>
  <c r="H4298" i="3"/>
  <c r="H4299" i="3"/>
  <c r="H4300" i="3"/>
  <c r="H4301" i="3"/>
  <c r="H4302" i="3"/>
  <c r="H4303" i="3"/>
  <c r="J4295" i="3"/>
  <c r="J4296" i="3"/>
  <c r="J4297" i="3"/>
  <c r="J4298" i="3"/>
  <c r="J4299" i="3"/>
  <c r="J4300" i="3"/>
  <c r="J4301" i="3"/>
  <c r="J4302" i="3"/>
  <c r="J4303" i="3"/>
  <c r="K4295" i="3"/>
  <c r="K4296" i="3"/>
  <c r="K4297" i="3"/>
  <c r="K4298" i="3"/>
  <c r="K4299" i="3"/>
  <c r="K4300" i="3"/>
  <c r="K4301" i="3"/>
  <c r="K4302" i="3"/>
  <c r="K4303" i="3"/>
  <c r="M4295" i="3"/>
  <c r="N4295" i="3" s="1"/>
  <c r="M4296" i="3"/>
  <c r="N4296" i="3" s="1"/>
  <c r="M4297" i="3"/>
  <c r="N4297" i="3" s="1"/>
  <c r="M4298" i="3"/>
  <c r="N4298" i="3" s="1"/>
  <c r="M4299" i="3"/>
  <c r="N4299" i="3" s="1"/>
  <c r="M4300" i="3"/>
  <c r="N4300" i="3" s="1"/>
  <c r="M4301" i="3"/>
  <c r="N4301" i="3" s="1"/>
  <c r="M4302" i="3"/>
  <c r="N4302" i="3" s="1"/>
  <c r="M4303" i="3"/>
  <c r="N4303" i="3" s="1"/>
  <c r="A4304" i="3"/>
  <c r="A4305" i="3"/>
  <c r="A4306" i="3"/>
  <c r="A4352" i="3"/>
  <c r="A4353" i="3"/>
  <c r="A4354" i="3"/>
  <c r="A4355" i="3"/>
  <c r="A4356" i="3"/>
  <c r="A4357" i="3"/>
  <c r="B4304" i="3"/>
  <c r="B4305" i="3"/>
  <c r="B4306" i="3"/>
  <c r="B4352" i="3"/>
  <c r="B4353" i="3"/>
  <c r="B4354" i="3"/>
  <c r="B4355" i="3"/>
  <c r="B4356" i="3"/>
  <c r="B4357" i="3"/>
  <c r="F4304" i="3"/>
  <c r="F4305" i="3"/>
  <c r="F4306" i="3"/>
  <c r="F4352" i="3"/>
  <c r="F4353" i="3"/>
  <c r="F4354" i="3"/>
  <c r="F4355" i="3"/>
  <c r="F4356" i="3"/>
  <c r="F4357" i="3"/>
  <c r="G4304" i="3"/>
  <c r="G4305" i="3"/>
  <c r="G4306" i="3"/>
  <c r="G4352" i="3"/>
  <c r="G4353" i="3"/>
  <c r="G4354" i="3"/>
  <c r="G4355" i="3"/>
  <c r="G4356" i="3"/>
  <c r="G4357" i="3"/>
  <c r="H4304" i="3"/>
  <c r="H4305" i="3"/>
  <c r="H4306" i="3"/>
  <c r="H4352" i="3"/>
  <c r="H4353" i="3"/>
  <c r="H4354" i="3"/>
  <c r="H4355" i="3"/>
  <c r="H4356" i="3"/>
  <c r="H4357" i="3"/>
  <c r="J4304" i="3"/>
  <c r="J4305" i="3"/>
  <c r="J4306" i="3"/>
  <c r="J4352" i="3"/>
  <c r="J4353" i="3"/>
  <c r="J4354" i="3"/>
  <c r="J4355" i="3"/>
  <c r="J4356" i="3"/>
  <c r="J4357" i="3"/>
  <c r="K4304" i="3"/>
  <c r="K4305" i="3"/>
  <c r="K4306" i="3"/>
  <c r="K4352" i="3"/>
  <c r="K4353" i="3"/>
  <c r="K4354" i="3"/>
  <c r="K4355" i="3"/>
  <c r="K4356" i="3"/>
  <c r="K4357" i="3"/>
  <c r="M4304" i="3"/>
  <c r="N4304" i="3" s="1"/>
  <c r="M4305" i="3"/>
  <c r="N4305" i="3" s="1"/>
  <c r="M4306" i="3"/>
  <c r="N4306" i="3" s="1"/>
  <c r="M4352" i="3"/>
  <c r="N4352" i="3" s="1"/>
  <c r="M4353" i="3"/>
  <c r="N4353" i="3" s="1"/>
  <c r="M4354" i="3"/>
  <c r="N4354" i="3" s="1"/>
  <c r="M4355" i="3"/>
  <c r="N4355" i="3" s="1"/>
  <c r="M4356" i="3"/>
  <c r="N4356" i="3" s="1"/>
  <c r="M4357" i="3"/>
  <c r="N4357" i="3" s="1"/>
  <c r="A4188" i="3"/>
  <c r="A4189" i="3"/>
  <c r="A4190" i="3"/>
  <c r="A4191" i="3"/>
  <c r="A4192" i="3"/>
  <c r="A4193" i="3"/>
  <c r="A4194" i="3"/>
  <c r="A4195" i="3"/>
  <c r="A4196" i="3"/>
  <c r="B4188" i="3"/>
  <c r="B4189" i="3"/>
  <c r="B4190" i="3"/>
  <c r="B4191" i="3"/>
  <c r="B4192" i="3"/>
  <c r="B4193" i="3"/>
  <c r="B4194" i="3"/>
  <c r="B4195" i="3"/>
  <c r="B4196" i="3"/>
  <c r="F4188" i="3"/>
  <c r="F4189" i="3"/>
  <c r="F4190" i="3"/>
  <c r="F4191" i="3"/>
  <c r="F4192" i="3"/>
  <c r="F4193" i="3"/>
  <c r="F4194" i="3"/>
  <c r="F4195" i="3"/>
  <c r="F4196" i="3"/>
  <c r="G4188" i="3"/>
  <c r="G4189" i="3"/>
  <c r="G4190" i="3"/>
  <c r="G4191" i="3"/>
  <c r="G4192" i="3"/>
  <c r="G4193" i="3"/>
  <c r="G4194" i="3"/>
  <c r="G4195" i="3"/>
  <c r="G4196" i="3"/>
  <c r="H4188" i="3"/>
  <c r="H4189" i="3"/>
  <c r="H4190" i="3"/>
  <c r="H4191" i="3"/>
  <c r="H4192" i="3"/>
  <c r="H4193" i="3"/>
  <c r="H4194" i="3"/>
  <c r="H4195" i="3"/>
  <c r="H4196" i="3"/>
  <c r="J4188" i="3"/>
  <c r="J4189" i="3"/>
  <c r="J4190" i="3"/>
  <c r="J4191" i="3"/>
  <c r="J4192" i="3"/>
  <c r="J4193" i="3"/>
  <c r="J4194" i="3"/>
  <c r="J4195" i="3"/>
  <c r="J4196" i="3"/>
  <c r="K4188" i="3"/>
  <c r="K4189" i="3"/>
  <c r="K4190" i="3"/>
  <c r="K4191" i="3"/>
  <c r="K4192" i="3"/>
  <c r="K4193" i="3"/>
  <c r="K4194" i="3"/>
  <c r="K4195" i="3"/>
  <c r="K4196" i="3"/>
  <c r="M4188" i="3"/>
  <c r="N4188" i="3" s="1"/>
  <c r="M4189" i="3"/>
  <c r="N4189" i="3" s="1"/>
  <c r="M4190" i="3"/>
  <c r="N4190" i="3" s="1"/>
  <c r="M4191" i="3"/>
  <c r="N4191" i="3" s="1"/>
  <c r="M4192" i="3"/>
  <c r="N4192" i="3" s="1"/>
  <c r="M4193" i="3"/>
  <c r="N4193" i="3" s="1"/>
  <c r="M4194" i="3"/>
  <c r="N4194" i="3" s="1"/>
  <c r="M4195" i="3"/>
  <c r="N4195" i="3" s="1"/>
  <c r="M4196" i="3"/>
  <c r="N4196" i="3" s="1"/>
  <c r="A4197" i="3"/>
  <c r="A4198" i="3"/>
  <c r="A4199" i="3"/>
  <c r="A4200" i="3"/>
  <c r="A4201" i="3"/>
  <c r="A4202" i="3"/>
  <c r="A4203" i="3"/>
  <c r="A4204" i="3"/>
  <c r="A4205" i="3"/>
  <c r="B4197" i="3"/>
  <c r="B4198" i="3"/>
  <c r="B4199" i="3"/>
  <c r="B4200" i="3"/>
  <c r="B4201" i="3"/>
  <c r="B4202" i="3"/>
  <c r="B4203" i="3"/>
  <c r="B4204" i="3"/>
  <c r="B4205" i="3"/>
  <c r="F4197" i="3"/>
  <c r="F4198" i="3"/>
  <c r="F4199" i="3"/>
  <c r="F4200" i="3"/>
  <c r="F4201" i="3"/>
  <c r="F4202" i="3"/>
  <c r="F4203" i="3"/>
  <c r="F4204" i="3"/>
  <c r="F4205" i="3"/>
  <c r="G4197" i="3"/>
  <c r="G4198" i="3"/>
  <c r="G4199" i="3"/>
  <c r="G4200" i="3"/>
  <c r="G4201" i="3"/>
  <c r="G4202" i="3"/>
  <c r="G4203" i="3"/>
  <c r="G4204" i="3"/>
  <c r="G4205" i="3"/>
  <c r="H4197" i="3"/>
  <c r="H4198" i="3"/>
  <c r="H4199" i="3"/>
  <c r="H4200" i="3"/>
  <c r="H4201" i="3"/>
  <c r="H4202" i="3"/>
  <c r="H4203" i="3"/>
  <c r="H4204" i="3"/>
  <c r="H4205" i="3"/>
  <c r="J4197" i="3"/>
  <c r="J4198" i="3"/>
  <c r="J4199" i="3"/>
  <c r="J4200" i="3"/>
  <c r="J4201" i="3"/>
  <c r="J4202" i="3"/>
  <c r="J4203" i="3"/>
  <c r="J4204" i="3"/>
  <c r="J4205" i="3"/>
  <c r="K4197" i="3"/>
  <c r="K4198" i="3"/>
  <c r="K4199" i="3"/>
  <c r="K4200" i="3"/>
  <c r="K4201" i="3"/>
  <c r="K4202" i="3"/>
  <c r="K4203" i="3"/>
  <c r="K4204" i="3"/>
  <c r="K4205" i="3"/>
  <c r="M4197" i="3"/>
  <c r="N4197" i="3" s="1"/>
  <c r="M4198" i="3"/>
  <c r="N4198" i="3" s="1"/>
  <c r="M4199" i="3"/>
  <c r="N4199" i="3" s="1"/>
  <c r="M4200" i="3"/>
  <c r="N4200" i="3" s="1"/>
  <c r="M4201" i="3"/>
  <c r="N4201" i="3" s="1"/>
  <c r="M4202" i="3"/>
  <c r="N4202" i="3" s="1"/>
  <c r="M4203" i="3"/>
  <c r="N4203" i="3" s="1"/>
  <c r="M4204" i="3"/>
  <c r="N4204" i="3" s="1"/>
  <c r="M4205" i="3"/>
  <c r="N4205" i="3" s="1"/>
  <c r="A4206" i="3"/>
  <c r="A4207" i="3"/>
  <c r="A4208" i="3"/>
  <c r="A4209" i="3"/>
  <c r="A4210" i="3"/>
  <c r="A4211" i="3"/>
  <c r="A4212" i="3"/>
  <c r="A4213" i="3"/>
  <c r="A4214" i="3"/>
  <c r="B4206" i="3"/>
  <c r="B4207" i="3"/>
  <c r="B4208" i="3"/>
  <c r="B4209" i="3"/>
  <c r="B4210" i="3"/>
  <c r="B4211" i="3"/>
  <c r="B4212" i="3"/>
  <c r="B4213" i="3"/>
  <c r="B4214" i="3"/>
  <c r="F4206" i="3"/>
  <c r="F4207" i="3"/>
  <c r="F4208" i="3"/>
  <c r="F4209" i="3"/>
  <c r="F4210" i="3"/>
  <c r="F4211" i="3"/>
  <c r="F4212" i="3"/>
  <c r="F4213" i="3"/>
  <c r="F4214" i="3"/>
  <c r="G4206" i="3"/>
  <c r="G4207" i="3"/>
  <c r="G4208" i="3"/>
  <c r="G4209" i="3"/>
  <c r="G4210" i="3"/>
  <c r="G4211" i="3"/>
  <c r="G4212" i="3"/>
  <c r="G4213" i="3"/>
  <c r="G4214" i="3"/>
  <c r="H4206" i="3"/>
  <c r="H4207" i="3"/>
  <c r="H4208" i="3"/>
  <c r="H4209" i="3"/>
  <c r="H4210" i="3"/>
  <c r="H4211" i="3"/>
  <c r="H4212" i="3"/>
  <c r="H4213" i="3"/>
  <c r="H4214" i="3"/>
  <c r="J4206" i="3"/>
  <c r="J4207" i="3"/>
  <c r="J4208" i="3"/>
  <c r="J4209" i="3"/>
  <c r="J4210" i="3"/>
  <c r="J4211" i="3"/>
  <c r="J4212" i="3"/>
  <c r="J4213" i="3"/>
  <c r="J4214" i="3"/>
  <c r="K4206" i="3"/>
  <c r="K4207" i="3"/>
  <c r="K4208" i="3"/>
  <c r="K4209" i="3"/>
  <c r="K4210" i="3"/>
  <c r="K4211" i="3"/>
  <c r="K4212" i="3"/>
  <c r="K4213" i="3"/>
  <c r="K4214" i="3"/>
  <c r="M4206" i="3"/>
  <c r="N4206" i="3" s="1"/>
  <c r="M4207" i="3"/>
  <c r="N4207" i="3" s="1"/>
  <c r="M4208" i="3"/>
  <c r="N4208" i="3" s="1"/>
  <c r="M4209" i="3"/>
  <c r="N4209" i="3" s="1"/>
  <c r="M4210" i="3"/>
  <c r="N4210" i="3" s="1"/>
  <c r="M4211" i="3"/>
  <c r="N4211" i="3" s="1"/>
  <c r="M4212" i="3"/>
  <c r="N4212" i="3" s="1"/>
  <c r="M4213" i="3"/>
  <c r="N4213" i="3" s="1"/>
  <c r="M4214" i="3"/>
  <c r="N4214" i="3" s="1"/>
  <c r="A4215" i="3"/>
  <c r="A4216" i="3"/>
  <c r="A4217" i="3"/>
  <c r="A4218" i="3"/>
  <c r="A4219" i="3"/>
  <c r="A4220" i="3"/>
  <c r="A4221" i="3"/>
  <c r="A4222" i="3"/>
  <c r="A4223" i="3"/>
  <c r="B4215" i="3"/>
  <c r="B4216" i="3"/>
  <c r="B4217" i="3"/>
  <c r="B4218" i="3"/>
  <c r="B4219" i="3"/>
  <c r="B4220" i="3"/>
  <c r="B4221" i="3"/>
  <c r="B4222" i="3"/>
  <c r="B4223" i="3"/>
  <c r="F4215" i="3"/>
  <c r="F4216" i="3"/>
  <c r="F4217" i="3"/>
  <c r="F4218" i="3"/>
  <c r="F4219" i="3"/>
  <c r="F4220" i="3"/>
  <c r="F4221" i="3"/>
  <c r="F4222" i="3"/>
  <c r="F4223" i="3"/>
  <c r="G4215" i="3"/>
  <c r="G4216" i="3"/>
  <c r="G4217" i="3"/>
  <c r="G4218" i="3"/>
  <c r="G4219" i="3"/>
  <c r="G4220" i="3"/>
  <c r="G4221" i="3"/>
  <c r="G4222" i="3"/>
  <c r="G4223" i="3"/>
  <c r="H4215" i="3"/>
  <c r="H4216" i="3"/>
  <c r="H4217" i="3"/>
  <c r="H4218" i="3"/>
  <c r="H4219" i="3"/>
  <c r="H4220" i="3"/>
  <c r="H4221" i="3"/>
  <c r="H4222" i="3"/>
  <c r="H4223" i="3"/>
  <c r="J4215" i="3"/>
  <c r="J4216" i="3"/>
  <c r="J4217" i="3"/>
  <c r="J4218" i="3"/>
  <c r="J4219" i="3"/>
  <c r="J4220" i="3"/>
  <c r="J4221" i="3"/>
  <c r="J4222" i="3"/>
  <c r="J4223" i="3"/>
  <c r="K4215" i="3"/>
  <c r="K4216" i="3"/>
  <c r="K4217" i="3"/>
  <c r="K4218" i="3"/>
  <c r="K4219" i="3"/>
  <c r="K4220" i="3"/>
  <c r="K4221" i="3"/>
  <c r="K4222" i="3"/>
  <c r="K4223" i="3"/>
  <c r="M4215" i="3"/>
  <c r="N4215" i="3" s="1"/>
  <c r="M4216" i="3"/>
  <c r="N4216" i="3" s="1"/>
  <c r="M4217" i="3"/>
  <c r="N4217" i="3" s="1"/>
  <c r="M4218" i="3"/>
  <c r="N4218" i="3" s="1"/>
  <c r="M4219" i="3"/>
  <c r="N4219" i="3" s="1"/>
  <c r="M4220" i="3"/>
  <c r="N4220" i="3" s="1"/>
  <c r="M4221" i="3"/>
  <c r="N4221" i="3" s="1"/>
  <c r="M4222" i="3"/>
  <c r="N4222" i="3" s="1"/>
  <c r="M4223" i="3"/>
  <c r="N4223" i="3" s="1"/>
  <c r="A4224" i="3"/>
  <c r="A4225" i="3"/>
  <c r="A4226" i="3"/>
  <c r="A4227" i="3"/>
  <c r="A4228" i="3"/>
  <c r="A4229" i="3"/>
  <c r="A4230" i="3"/>
  <c r="A4231" i="3"/>
  <c r="B4224" i="3"/>
  <c r="B4225" i="3"/>
  <c r="B4226" i="3"/>
  <c r="B4227" i="3"/>
  <c r="B4228" i="3"/>
  <c r="B4229" i="3"/>
  <c r="B4230" i="3"/>
  <c r="B4231" i="3"/>
  <c r="F4224" i="3"/>
  <c r="F4225" i="3"/>
  <c r="F4226" i="3"/>
  <c r="F4227" i="3"/>
  <c r="F4228" i="3"/>
  <c r="F4229" i="3"/>
  <c r="F4230" i="3"/>
  <c r="F4231" i="3"/>
  <c r="G4224" i="3"/>
  <c r="G4225" i="3"/>
  <c r="G4226" i="3"/>
  <c r="G4227" i="3"/>
  <c r="G4228" i="3"/>
  <c r="G4229" i="3"/>
  <c r="G4230" i="3"/>
  <c r="G4231" i="3"/>
  <c r="H4224" i="3"/>
  <c r="H4225" i="3"/>
  <c r="H4226" i="3"/>
  <c r="H4227" i="3"/>
  <c r="H4228" i="3"/>
  <c r="H4229" i="3"/>
  <c r="H4230" i="3"/>
  <c r="H4231" i="3"/>
  <c r="J4224" i="3"/>
  <c r="J4225" i="3"/>
  <c r="J4226" i="3"/>
  <c r="J4227" i="3"/>
  <c r="J4228" i="3"/>
  <c r="J4229" i="3"/>
  <c r="J4230" i="3"/>
  <c r="J4231" i="3"/>
  <c r="K4224" i="3"/>
  <c r="K4225" i="3"/>
  <c r="K4226" i="3"/>
  <c r="K4227" i="3"/>
  <c r="K4228" i="3"/>
  <c r="K4229" i="3"/>
  <c r="K4230" i="3"/>
  <c r="K4231" i="3"/>
  <c r="M4224" i="3"/>
  <c r="N4224" i="3" s="1"/>
  <c r="M4225" i="3"/>
  <c r="N4225" i="3" s="1"/>
  <c r="M4226" i="3"/>
  <c r="N4226" i="3" s="1"/>
  <c r="M4227" i="3"/>
  <c r="N4227" i="3" s="1"/>
  <c r="M4228" i="3"/>
  <c r="N4228" i="3" s="1"/>
  <c r="M4229" i="3"/>
  <c r="N4229" i="3" s="1"/>
  <c r="M4230" i="3"/>
  <c r="N4230" i="3" s="1"/>
  <c r="M4231" i="3"/>
  <c r="N4231" i="3" s="1"/>
  <c r="O73" i="10"/>
  <c r="N73" i="10"/>
  <c r="M73" i="10"/>
  <c r="L73" i="10"/>
  <c r="K73" i="10"/>
  <c r="J73" i="10"/>
  <c r="I73" i="10"/>
  <c r="H73" i="10"/>
  <c r="G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A4165" i="3"/>
  <c r="A4166" i="3"/>
  <c r="A4167" i="3"/>
  <c r="A4168" i="3"/>
  <c r="A4169" i="3"/>
  <c r="A4170" i="3"/>
  <c r="A4171" i="3"/>
  <c r="A4172" i="3"/>
  <c r="B4165" i="3"/>
  <c r="B4166" i="3"/>
  <c r="B4167" i="3"/>
  <c r="B4168" i="3"/>
  <c r="B4169" i="3"/>
  <c r="B4170" i="3"/>
  <c r="B4171" i="3"/>
  <c r="B4172" i="3"/>
  <c r="F4165" i="3"/>
  <c r="F4166" i="3"/>
  <c r="F4167" i="3"/>
  <c r="F4168" i="3"/>
  <c r="F4169" i="3"/>
  <c r="F4170" i="3"/>
  <c r="F4171" i="3"/>
  <c r="F4172" i="3"/>
  <c r="G4165" i="3"/>
  <c r="G4166" i="3"/>
  <c r="G4167" i="3"/>
  <c r="G4168" i="3"/>
  <c r="G4169" i="3"/>
  <c r="G4170" i="3"/>
  <c r="G4171" i="3"/>
  <c r="G4172" i="3"/>
  <c r="H4165" i="3"/>
  <c r="H4166" i="3"/>
  <c r="H4167" i="3"/>
  <c r="H4168" i="3"/>
  <c r="H4169" i="3"/>
  <c r="H4170" i="3"/>
  <c r="H4171" i="3"/>
  <c r="H4172" i="3"/>
  <c r="J4165" i="3"/>
  <c r="J4166" i="3"/>
  <c r="J4167" i="3"/>
  <c r="J4168" i="3"/>
  <c r="J4169" i="3"/>
  <c r="J4170" i="3"/>
  <c r="J4171" i="3"/>
  <c r="J4172" i="3"/>
  <c r="K4165" i="3"/>
  <c r="K4166" i="3"/>
  <c r="K4167" i="3"/>
  <c r="K4168" i="3"/>
  <c r="K4169" i="3"/>
  <c r="K4170" i="3"/>
  <c r="K4171" i="3"/>
  <c r="K4172" i="3"/>
  <c r="M4165" i="3"/>
  <c r="N4165" i="3" s="1"/>
  <c r="M4166" i="3"/>
  <c r="N4166" i="3" s="1"/>
  <c r="M4167" i="3"/>
  <c r="N4167" i="3" s="1"/>
  <c r="M4168" i="3"/>
  <c r="N4168" i="3" s="1"/>
  <c r="M4169" i="3"/>
  <c r="N4169" i="3" s="1"/>
  <c r="M4170" i="3"/>
  <c r="N4170" i="3" s="1"/>
  <c r="M4171" i="3"/>
  <c r="N4171" i="3" s="1"/>
  <c r="M4172" i="3"/>
  <c r="N4172" i="3" s="1"/>
  <c r="A4173" i="3"/>
  <c r="A4174" i="3"/>
  <c r="A4175" i="3"/>
  <c r="A4176" i="3"/>
  <c r="A4177" i="3"/>
  <c r="A4178" i="3"/>
  <c r="A4179" i="3"/>
  <c r="A4180" i="3"/>
  <c r="B4173" i="3"/>
  <c r="B4174" i="3"/>
  <c r="B4175" i="3"/>
  <c r="B4176" i="3"/>
  <c r="B4177" i="3"/>
  <c r="B4178" i="3"/>
  <c r="B4179" i="3"/>
  <c r="B4180" i="3"/>
  <c r="F4173" i="3"/>
  <c r="F4174" i="3"/>
  <c r="F4175" i="3"/>
  <c r="F4176" i="3"/>
  <c r="F4177" i="3"/>
  <c r="F4178" i="3"/>
  <c r="F4179" i="3"/>
  <c r="F4180" i="3"/>
  <c r="G4173" i="3"/>
  <c r="G4174" i="3"/>
  <c r="G4175" i="3"/>
  <c r="G4176" i="3"/>
  <c r="G4177" i="3"/>
  <c r="G4178" i="3"/>
  <c r="G4179" i="3"/>
  <c r="G4180" i="3"/>
  <c r="H4173" i="3"/>
  <c r="H4174" i="3"/>
  <c r="H4175" i="3"/>
  <c r="H4176" i="3"/>
  <c r="H4177" i="3"/>
  <c r="H4178" i="3"/>
  <c r="H4179" i="3"/>
  <c r="H4180" i="3"/>
  <c r="J4173" i="3"/>
  <c r="J4174" i="3"/>
  <c r="J4175" i="3"/>
  <c r="J4176" i="3"/>
  <c r="J4177" i="3"/>
  <c r="J4178" i="3"/>
  <c r="J4179" i="3"/>
  <c r="J4180" i="3"/>
  <c r="K4173" i="3"/>
  <c r="K4174" i="3"/>
  <c r="K4175" i="3"/>
  <c r="K4176" i="3"/>
  <c r="K4177" i="3"/>
  <c r="K4178" i="3"/>
  <c r="K4179" i="3"/>
  <c r="K4180" i="3"/>
  <c r="M4173" i="3"/>
  <c r="N4173" i="3" s="1"/>
  <c r="M4174" i="3"/>
  <c r="N4174" i="3" s="1"/>
  <c r="M4175" i="3"/>
  <c r="N4175" i="3" s="1"/>
  <c r="M4176" i="3"/>
  <c r="N4176" i="3" s="1"/>
  <c r="M4177" i="3"/>
  <c r="N4177" i="3" s="1"/>
  <c r="M4178" i="3"/>
  <c r="N4178" i="3" s="1"/>
  <c r="M4179" i="3"/>
  <c r="N4179" i="3" s="1"/>
  <c r="M4180" i="3"/>
  <c r="N4180" i="3" s="1"/>
  <c r="A4181" i="3"/>
  <c r="A4182" i="3"/>
  <c r="A4183" i="3"/>
  <c r="A4184" i="3"/>
  <c r="A4185" i="3"/>
  <c r="A4186" i="3"/>
  <c r="A4187" i="3"/>
  <c r="A4358" i="3"/>
  <c r="B4181" i="3"/>
  <c r="B4182" i="3"/>
  <c r="B4183" i="3"/>
  <c r="B4184" i="3"/>
  <c r="B4185" i="3"/>
  <c r="B4186" i="3"/>
  <c r="B4187" i="3"/>
  <c r="B4358" i="3"/>
  <c r="F4181" i="3"/>
  <c r="F4182" i="3"/>
  <c r="F4183" i="3"/>
  <c r="F4184" i="3"/>
  <c r="F4185" i="3"/>
  <c r="F4186" i="3"/>
  <c r="F4187" i="3"/>
  <c r="F4358" i="3"/>
  <c r="G4181" i="3"/>
  <c r="G4182" i="3"/>
  <c r="G4183" i="3"/>
  <c r="G4184" i="3"/>
  <c r="G4185" i="3"/>
  <c r="G4186" i="3"/>
  <c r="G4187" i="3"/>
  <c r="G4358" i="3"/>
  <c r="H4181" i="3"/>
  <c r="H4182" i="3"/>
  <c r="H4183" i="3"/>
  <c r="H4184" i="3"/>
  <c r="H4185" i="3"/>
  <c r="H4186" i="3"/>
  <c r="H4187" i="3"/>
  <c r="H4358" i="3"/>
  <c r="J4181" i="3"/>
  <c r="J4182" i="3"/>
  <c r="J4183" i="3"/>
  <c r="J4184" i="3"/>
  <c r="J4185" i="3"/>
  <c r="J4186" i="3"/>
  <c r="J4187" i="3"/>
  <c r="J4358" i="3"/>
  <c r="K4181" i="3"/>
  <c r="K4182" i="3"/>
  <c r="K4183" i="3"/>
  <c r="K4184" i="3"/>
  <c r="K4185" i="3"/>
  <c r="K4186" i="3"/>
  <c r="K4187" i="3"/>
  <c r="K4358" i="3"/>
  <c r="M4181" i="3"/>
  <c r="N4181" i="3" s="1"/>
  <c r="M4182" i="3"/>
  <c r="N4182" i="3" s="1"/>
  <c r="M4183" i="3"/>
  <c r="N4183" i="3" s="1"/>
  <c r="M4184" i="3"/>
  <c r="N4184" i="3" s="1"/>
  <c r="M4185" i="3"/>
  <c r="N4185" i="3" s="1"/>
  <c r="M4186" i="3"/>
  <c r="N4186" i="3" s="1"/>
  <c r="M4187" i="3"/>
  <c r="N4187" i="3" s="1"/>
  <c r="M4358" i="3"/>
  <c r="N4358" i="3" s="1"/>
  <c r="A4109" i="3"/>
  <c r="A4110" i="3"/>
  <c r="A4111" i="3"/>
  <c r="A4112" i="3"/>
  <c r="A4113" i="3"/>
  <c r="A4114" i="3"/>
  <c r="A4115" i="3"/>
  <c r="A4116" i="3"/>
  <c r="A4117" i="3"/>
  <c r="B4109" i="3"/>
  <c r="B4110" i="3"/>
  <c r="B4111" i="3"/>
  <c r="B4112" i="3"/>
  <c r="B4113" i="3"/>
  <c r="B4114" i="3"/>
  <c r="B4115" i="3"/>
  <c r="B4116" i="3"/>
  <c r="B4117" i="3"/>
  <c r="F4109" i="3"/>
  <c r="F4110" i="3"/>
  <c r="F4111" i="3"/>
  <c r="F4112" i="3"/>
  <c r="F4113" i="3"/>
  <c r="F4114" i="3"/>
  <c r="F4115" i="3"/>
  <c r="F4116" i="3"/>
  <c r="F4117" i="3"/>
  <c r="G4109" i="3"/>
  <c r="G4110" i="3"/>
  <c r="G4111" i="3"/>
  <c r="G4112" i="3"/>
  <c r="G4113" i="3"/>
  <c r="G4114" i="3"/>
  <c r="G4115" i="3"/>
  <c r="G4116" i="3"/>
  <c r="G4117" i="3"/>
  <c r="H4109" i="3"/>
  <c r="H4110" i="3"/>
  <c r="H4111" i="3"/>
  <c r="H4112" i="3"/>
  <c r="H4113" i="3"/>
  <c r="H4114" i="3"/>
  <c r="H4115" i="3"/>
  <c r="H4116" i="3"/>
  <c r="H4117" i="3"/>
  <c r="J4109" i="3"/>
  <c r="J4110" i="3"/>
  <c r="J4111" i="3"/>
  <c r="J4112" i="3"/>
  <c r="J4113" i="3"/>
  <c r="J4114" i="3"/>
  <c r="J4115" i="3"/>
  <c r="J4116" i="3"/>
  <c r="J4117" i="3"/>
  <c r="K4109" i="3"/>
  <c r="K4110" i="3"/>
  <c r="K4111" i="3"/>
  <c r="K4112" i="3"/>
  <c r="K4113" i="3"/>
  <c r="K4114" i="3"/>
  <c r="K4115" i="3"/>
  <c r="K4116" i="3"/>
  <c r="K4117" i="3"/>
  <c r="M4109" i="3"/>
  <c r="N4109" i="3" s="1"/>
  <c r="M4110" i="3"/>
  <c r="N4110" i="3" s="1"/>
  <c r="M4111" i="3"/>
  <c r="N4111" i="3" s="1"/>
  <c r="M4112" i="3"/>
  <c r="N4112" i="3" s="1"/>
  <c r="M4113" i="3"/>
  <c r="N4113" i="3" s="1"/>
  <c r="M4114" i="3"/>
  <c r="N4114" i="3" s="1"/>
  <c r="M4115" i="3"/>
  <c r="N4115" i="3" s="1"/>
  <c r="M4116" i="3"/>
  <c r="N4116" i="3" s="1"/>
  <c r="M4117" i="3"/>
  <c r="N4117" i="3" s="1"/>
  <c r="A4118" i="3"/>
  <c r="A4119" i="3"/>
  <c r="A4120" i="3"/>
  <c r="A4121" i="3"/>
  <c r="A4122" i="3"/>
  <c r="A4123" i="3"/>
  <c r="A4124" i="3"/>
  <c r="A4125" i="3"/>
  <c r="A4126" i="3"/>
  <c r="B4118" i="3"/>
  <c r="B4119" i="3"/>
  <c r="B4120" i="3"/>
  <c r="B4121" i="3"/>
  <c r="B4122" i="3"/>
  <c r="B4123" i="3"/>
  <c r="B4124" i="3"/>
  <c r="B4125" i="3"/>
  <c r="B4126" i="3"/>
  <c r="F4118" i="3"/>
  <c r="F4119" i="3"/>
  <c r="F4120" i="3"/>
  <c r="F4121" i="3"/>
  <c r="F4122" i="3"/>
  <c r="F4123" i="3"/>
  <c r="F4124" i="3"/>
  <c r="F4125" i="3"/>
  <c r="F4126" i="3"/>
  <c r="G4118" i="3"/>
  <c r="G4119" i="3"/>
  <c r="G4120" i="3"/>
  <c r="G4121" i="3"/>
  <c r="G4122" i="3"/>
  <c r="G4123" i="3"/>
  <c r="G4124" i="3"/>
  <c r="G4125" i="3"/>
  <c r="G4126" i="3"/>
  <c r="H4118" i="3"/>
  <c r="H4119" i="3"/>
  <c r="H4120" i="3"/>
  <c r="H4121" i="3"/>
  <c r="H4122" i="3"/>
  <c r="H4123" i="3"/>
  <c r="H4124" i="3"/>
  <c r="H4125" i="3"/>
  <c r="H4126" i="3"/>
  <c r="J4118" i="3"/>
  <c r="J4119" i="3"/>
  <c r="J4120" i="3"/>
  <c r="J4121" i="3"/>
  <c r="J4122" i="3"/>
  <c r="J4123" i="3"/>
  <c r="J4124" i="3"/>
  <c r="J4125" i="3"/>
  <c r="J4126" i="3"/>
  <c r="K4118" i="3"/>
  <c r="K4119" i="3"/>
  <c r="K4120" i="3"/>
  <c r="K4121" i="3"/>
  <c r="K4122" i="3"/>
  <c r="K4123" i="3"/>
  <c r="K4124" i="3"/>
  <c r="K4125" i="3"/>
  <c r="K4126" i="3"/>
  <c r="M4118" i="3"/>
  <c r="N4118" i="3" s="1"/>
  <c r="M4119" i="3"/>
  <c r="N4119" i="3" s="1"/>
  <c r="M4120" i="3"/>
  <c r="N4120" i="3" s="1"/>
  <c r="M4121" i="3"/>
  <c r="N4121" i="3" s="1"/>
  <c r="M4122" i="3"/>
  <c r="N4122" i="3" s="1"/>
  <c r="M4123" i="3"/>
  <c r="N4123" i="3" s="1"/>
  <c r="M4124" i="3"/>
  <c r="N4124" i="3" s="1"/>
  <c r="M4125" i="3"/>
  <c r="N4125" i="3" s="1"/>
  <c r="M4126" i="3"/>
  <c r="N4126" i="3" s="1"/>
  <c r="A4127" i="3"/>
  <c r="A4128" i="3"/>
  <c r="A4129" i="3"/>
  <c r="A4130" i="3"/>
  <c r="A4131" i="3"/>
  <c r="A4132" i="3"/>
  <c r="A4133" i="3"/>
  <c r="A4134" i="3"/>
  <c r="A4135" i="3"/>
  <c r="B4127" i="3"/>
  <c r="B4128" i="3"/>
  <c r="B4129" i="3"/>
  <c r="B4130" i="3"/>
  <c r="B4131" i="3"/>
  <c r="B4132" i="3"/>
  <c r="B4133" i="3"/>
  <c r="B4134" i="3"/>
  <c r="B4135" i="3"/>
  <c r="F4127" i="3"/>
  <c r="F4128" i="3"/>
  <c r="F4129" i="3"/>
  <c r="F4130" i="3"/>
  <c r="F4131" i="3"/>
  <c r="F4132" i="3"/>
  <c r="F4133" i="3"/>
  <c r="F4134" i="3"/>
  <c r="F4135" i="3"/>
  <c r="G4127" i="3"/>
  <c r="G4128" i="3"/>
  <c r="G4129" i="3"/>
  <c r="G4130" i="3"/>
  <c r="G4131" i="3"/>
  <c r="G4132" i="3"/>
  <c r="G4133" i="3"/>
  <c r="G4134" i="3"/>
  <c r="G4135" i="3"/>
  <c r="H4127" i="3"/>
  <c r="H4128" i="3"/>
  <c r="H4129" i="3"/>
  <c r="H4130" i="3"/>
  <c r="H4131" i="3"/>
  <c r="H4132" i="3"/>
  <c r="H4133" i="3"/>
  <c r="H4134" i="3"/>
  <c r="H4135" i="3"/>
  <c r="J4127" i="3"/>
  <c r="J4128" i="3"/>
  <c r="J4129" i="3"/>
  <c r="J4130" i="3"/>
  <c r="J4131" i="3"/>
  <c r="J4132" i="3"/>
  <c r="J4133" i="3"/>
  <c r="J4134" i="3"/>
  <c r="J4135" i="3"/>
  <c r="K4127" i="3"/>
  <c r="K4128" i="3"/>
  <c r="K4129" i="3"/>
  <c r="K4130" i="3"/>
  <c r="K4131" i="3"/>
  <c r="K4132" i="3"/>
  <c r="K4133" i="3"/>
  <c r="K4134" i="3"/>
  <c r="K4135" i="3"/>
  <c r="M4127" i="3"/>
  <c r="N4127" i="3" s="1"/>
  <c r="M4128" i="3"/>
  <c r="N4128" i="3" s="1"/>
  <c r="M4129" i="3"/>
  <c r="N4129" i="3" s="1"/>
  <c r="M4130" i="3"/>
  <c r="N4130" i="3" s="1"/>
  <c r="M4131" i="3"/>
  <c r="N4131" i="3" s="1"/>
  <c r="M4132" i="3"/>
  <c r="N4132" i="3" s="1"/>
  <c r="M4133" i="3"/>
  <c r="N4133" i="3" s="1"/>
  <c r="M4134" i="3"/>
  <c r="N4134" i="3" s="1"/>
  <c r="M4135" i="3"/>
  <c r="N4135" i="3" s="1"/>
  <c r="A4136" i="3"/>
  <c r="A4137" i="3"/>
  <c r="A4138" i="3"/>
  <c r="A4139" i="3"/>
  <c r="A4140" i="3"/>
  <c r="A4141" i="3"/>
  <c r="A4142" i="3"/>
  <c r="A4143" i="3"/>
  <c r="A4144" i="3"/>
  <c r="B4136" i="3"/>
  <c r="B4137" i="3"/>
  <c r="B4138" i="3"/>
  <c r="B4139" i="3"/>
  <c r="B4140" i="3"/>
  <c r="B4141" i="3"/>
  <c r="B4142" i="3"/>
  <c r="B4143" i="3"/>
  <c r="B4144" i="3"/>
  <c r="F4136" i="3"/>
  <c r="F4137" i="3"/>
  <c r="F4138" i="3"/>
  <c r="F4139" i="3"/>
  <c r="F4140" i="3"/>
  <c r="F4141" i="3"/>
  <c r="F4142" i="3"/>
  <c r="F4143" i="3"/>
  <c r="F4144" i="3"/>
  <c r="G4136" i="3"/>
  <c r="G4137" i="3"/>
  <c r="G4138" i="3"/>
  <c r="G4139" i="3"/>
  <c r="G4140" i="3"/>
  <c r="G4141" i="3"/>
  <c r="G4142" i="3"/>
  <c r="G4143" i="3"/>
  <c r="G4144" i="3"/>
  <c r="H4136" i="3"/>
  <c r="H4137" i="3"/>
  <c r="H4138" i="3"/>
  <c r="H4139" i="3"/>
  <c r="H4140" i="3"/>
  <c r="H4141" i="3"/>
  <c r="H4142" i="3"/>
  <c r="H4143" i="3"/>
  <c r="H4144" i="3"/>
  <c r="J4136" i="3"/>
  <c r="J4137" i="3"/>
  <c r="J4138" i="3"/>
  <c r="J4139" i="3"/>
  <c r="J4140" i="3"/>
  <c r="J4141" i="3"/>
  <c r="J4142" i="3"/>
  <c r="J4143" i="3"/>
  <c r="J4144" i="3"/>
  <c r="K4136" i="3"/>
  <c r="K4137" i="3"/>
  <c r="K4138" i="3"/>
  <c r="K4139" i="3"/>
  <c r="K4140" i="3"/>
  <c r="K4141" i="3"/>
  <c r="K4142" i="3"/>
  <c r="K4143" i="3"/>
  <c r="K4144" i="3"/>
  <c r="M4136" i="3"/>
  <c r="N4136" i="3" s="1"/>
  <c r="M4137" i="3"/>
  <c r="N4137" i="3" s="1"/>
  <c r="M4138" i="3"/>
  <c r="N4138" i="3" s="1"/>
  <c r="M4139" i="3"/>
  <c r="N4139" i="3" s="1"/>
  <c r="M4140" i="3"/>
  <c r="N4140" i="3" s="1"/>
  <c r="M4141" i="3"/>
  <c r="N4141" i="3" s="1"/>
  <c r="M4142" i="3"/>
  <c r="N4142" i="3" s="1"/>
  <c r="M4143" i="3"/>
  <c r="N4143" i="3" s="1"/>
  <c r="M4144" i="3"/>
  <c r="N4144" i="3" s="1"/>
  <c r="A4145" i="3"/>
  <c r="A4146" i="3"/>
  <c r="A4147" i="3"/>
  <c r="A4148" i="3"/>
  <c r="A4149" i="3"/>
  <c r="A4150" i="3"/>
  <c r="A4151" i="3"/>
  <c r="A4152" i="3"/>
  <c r="A4153" i="3"/>
  <c r="B4145" i="3"/>
  <c r="B4146" i="3"/>
  <c r="B4147" i="3"/>
  <c r="B4148" i="3"/>
  <c r="B4149" i="3"/>
  <c r="B4150" i="3"/>
  <c r="B4151" i="3"/>
  <c r="B4152" i="3"/>
  <c r="B4153" i="3"/>
  <c r="F4145" i="3"/>
  <c r="F4146" i="3"/>
  <c r="F4147" i="3"/>
  <c r="F4148" i="3"/>
  <c r="F4149" i="3"/>
  <c r="F4150" i="3"/>
  <c r="F4151" i="3"/>
  <c r="F4152" i="3"/>
  <c r="F4153" i="3"/>
  <c r="G4145" i="3"/>
  <c r="G4146" i="3"/>
  <c r="G4147" i="3"/>
  <c r="G4148" i="3"/>
  <c r="G4149" i="3"/>
  <c r="G4150" i="3"/>
  <c r="G4151" i="3"/>
  <c r="G4152" i="3"/>
  <c r="G4153" i="3"/>
  <c r="H4145" i="3"/>
  <c r="H4146" i="3"/>
  <c r="H4147" i="3"/>
  <c r="H4148" i="3"/>
  <c r="H4149" i="3"/>
  <c r="H4150" i="3"/>
  <c r="H4151" i="3"/>
  <c r="H4152" i="3"/>
  <c r="H4153" i="3"/>
  <c r="J4145" i="3"/>
  <c r="J4146" i="3"/>
  <c r="J4147" i="3"/>
  <c r="J4148" i="3"/>
  <c r="J4149" i="3"/>
  <c r="J4150" i="3"/>
  <c r="J4151" i="3"/>
  <c r="J4152" i="3"/>
  <c r="J4153" i="3"/>
  <c r="K4145" i="3"/>
  <c r="K4146" i="3"/>
  <c r="K4147" i="3"/>
  <c r="K4148" i="3"/>
  <c r="K4149" i="3"/>
  <c r="K4150" i="3"/>
  <c r="K4151" i="3"/>
  <c r="K4152" i="3"/>
  <c r="K4153" i="3"/>
  <c r="M4145" i="3"/>
  <c r="N4145" i="3" s="1"/>
  <c r="M4146" i="3"/>
  <c r="N4146" i="3" s="1"/>
  <c r="M4147" i="3"/>
  <c r="N4147" i="3" s="1"/>
  <c r="M4148" i="3"/>
  <c r="N4148" i="3" s="1"/>
  <c r="M4149" i="3"/>
  <c r="N4149" i="3" s="1"/>
  <c r="M4150" i="3"/>
  <c r="N4150" i="3" s="1"/>
  <c r="M4151" i="3"/>
  <c r="N4151" i="3" s="1"/>
  <c r="M4152" i="3"/>
  <c r="N4152" i="3" s="1"/>
  <c r="M4153" i="3"/>
  <c r="N4153" i="3" s="1"/>
  <c r="A4154" i="3"/>
  <c r="A4155" i="3"/>
  <c r="A4156" i="3"/>
  <c r="A4157" i="3"/>
  <c r="A4158" i="3"/>
  <c r="A4159" i="3"/>
  <c r="A4160" i="3"/>
  <c r="A4161" i="3"/>
  <c r="A4162" i="3"/>
  <c r="B4154" i="3"/>
  <c r="B4155" i="3"/>
  <c r="B4156" i="3"/>
  <c r="B4157" i="3"/>
  <c r="B4158" i="3"/>
  <c r="B4159" i="3"/>
  <c r="B4160" i="3"/>
  <c r="B4161" i="3"/>
  <c r="B4162" i="3"/>
  <c r="F4154" i="3"/>
  <c r="F4155" i="3"/>
  <c r="F4156" i="3"/>
  <c r="F4157" i="3"/>
  <c r="F4158" i="3"/>
  <c r="F4159" i="3"/>
  <c r="F4160" i="3"/>
  <c r="F4161" i="3"/>
  <c r="F4162" i="3"/>
  <c r="G4154" i="3"/>
  <c r="G4155" i="3"/>
  <c r="G4156" i="3"/>
  <c r="G4157" i="3"/>
  <c r="G4158" i="3"/>
  <c r="G4159" i="3"/>
  <c r="G4160" i="3"/>
  <c r="G4161" i="3"/>
  <c r="G4162" i="3"/>
  <c r="H4154" i="3"/>
  <c r="H4155" i="3"/>
  <c r="H4156" i="3"/>
  <c r="H4157" i="3"/>
  <c r="H4158" i="3"/>
  <c r="H4159" i="3"/>
  <c r="H4160" i="3"/>
  <c r="H4161" i="3"/>
  <c r="H4162" i="3"/>
  <c r="J4154" i="3"/>
  <c r="J4155" i="3"/>
  <c r="J4156" i="3"/>
  <c r="J4157" i="3"/>
  <c r="J4158" i="3"/>
  <c r="J4159" i="3"/>
  <c r="J4160" i="3"/>
  <c r="J4161" i="3"/>
  <c r="J4162" i="3"/>
  <c r="K4154" i="3"/>
  <c r="K4155" i="3"/>
  <c r="K4156" i="3"/>
  <c r="K4157" i="3"/>
  <c r="K4158" i="3"/>
  <c r="K4159" i="3"/>
  <c r="K4160" i="3"/>
  <c r="K4161" i="3"/>
  <c r="K4162" i="3"/>
  <c r="M4154" i="3"/>
  <c r="N4154" i="3" s="1"/>
  <c r="M4155" i="3"/>
  <c r="N4155" i="3" s="1"/>
  <c r="M4156" i="3"/>
  <c r="N4156" i="3" s="1"/>
  <c r="M4157" i="3"/>
  <c r="N4157" i="3" s="1"/>
  <c r="M4158" i="3"/>
  <c r="N4158" i="3" s="1"/>
  <c r="M4159" i="3"/>
  <c r="N4159" i="3" s="1"/>
  <c r="M4160" i="3"/>
  <c r="N4160" i="3" s="1"/>
  <c r="M4161" i="3"/>
  <c r="N4161" i="3" s="1"/>
  <c r="M4162" i="3"/>
  <c r="N4162" i="3" s="1"/>
  <c r="A4070" i="3"/>
  <c r="A4071" i="3"/>
  <c r="A4072" i="3"/>
  <c r="A4073" i="3"/>
  <c r="A4074" i="3"/>
  <c r="A4075" i="3"/>
  <c r="A4076" i="3"/>
  <c r="A4077" i="3"/>
  <c r="A4078" i="3"/>
  <c r="A4079" i="3"/>
  <c r="B4070" i="3"/>
  <c r="B4071" i="3"/>
  <c r="B4072" i="3"/>
  <c r="B4073" i="3"/>
  <c r="B4074" i="3"/>
  <c r="B4075" i="3"/>
  <c r="B4076" i="3"/>
  <c r="B4077" i="3"/>
  <c r="B4078" i="3"/>
  <c r="B4079" i="3"/>
  <c r="F4070" i="3"/>
  <c r="F4071" i="3"/>
  <c r="F4072" i="3"/>
  <c r="F4073" i="3"/>
  <c r="F4074" i="3"/>
  <c r="F4075" i="3"/>
  <c r="F4076" i="3"/>
  <c r="F4077" i="3"/>
  <c r="F4078" i="3"/>
  <c r="F4079" i="3"/>
  <c r="G4070" i="3"/>
  <c r="G4071" i="3"/>
  <c r="G4072" i="3"/>
  <c r="G4073" i="3"/>
  <c r="G4074" i="3"/>
  <c r="G4075" i="3"/>
  <c r="G4076" i="3"/>
  <c r="G4077" i="3"/>
  <c r="G4078" i="3"/>
  <c r="G4079" i="3"/>
  <c r="H4070" i="3"/>
  <c r="H4071" i="3"/>
  <c r="H4072" i="3"/>
  <c r="H4073" i="3"/>
  <c r="H4074" i="3"/>
  <c r="H4075" i="3"/>
  <c r="H4076" i="3"/>
  <c r="H4077" i="3"/>
  <c r="H4078" i="3"/>
  <c r="H4079" i="3"/>
  <c r="J4070" i="3"/>
  <c r="J4071" i="3"/>
  <c r="J4072" i="3"/>
  <c r="J4073" i="3"/>
  <c r="J4074" i="3"/>
  <c r="J4075" i="3"/>
  <c r="J4076" i="3"/>
  <c r="J4077" i="3"/>
  <c r="J4078" i="3"/>
  <c r="J4079" i="3"/>
  <c r="K4070" i="3"/>
  <c r="K4071" i="3"/>
  <c r="K4072" i="3"/>
  <c r="K4073" i="3"/>
  <c r="K4074" i="3"/>
  <c r="K4075" i="3"/>
  <c r="K4076" i="3"/>
  <c r="K4077" i="3"/>
  <c r="K4078" i="3"/>
  <c r="K4079" i="3"/>
  <c r="M4070" i="3"/>
  <c r="N4070" i="3" s="1"/>
  <c r="M4071" i="3"/>
  <c r="N4071" i="3" s="1"/>
  <c r="M4072" i="3"/>
  <c r="N4072" i="3" s="1"/>
  <c r="M4073" i="3"/>
  <c r="N4073" i="3" s="1"/>
  <c r="M4074" i="3"/>
  <c r="N4074" i="3" s="1"/>
  <c r="M4075" i="3"/>
  <c r="N4075" i="3" s="1"/>
  <c r="M4076" i="3"/>
  <c r="N4076" i="3" s="1"/>
  <c r="M4077" i="3"/>
  <c r="N4077" i="3" s="1"/>
  <c r="M4078" i="3"/>
  <c r="N4078" i="3" s="1"/>
  <c r="M4079" i="3"/>
  <c r="N4079" i="3" s="1"/>
  <c r="A4080" i="3"/>
  <c r="A4081" i="3"/>
  <c r="A4082" i="3"/>
  <c r="A4083" i="3"/>
  <c r="A4084" i="3"/>
  <c r="A4085" i="3"/>
  <c r="A4086" i="3"/>
  <c r="A4087" i="3"/>
  <c r="A4088" i="3"/>
  <c r="B4080" i="3"/>
  <c r="B4081" i="3"/>
  <c r="B4082" i="3"/>
  <c r="B4083" i="3"/>
  <c r="B4084" i="3"/>
  <c r="B4085" i="3"/>
  <c r="B4086" i="3"/>
  <c r="B4087" i="3"/>
  <c r="B4088" i="3"/>
  <c r="F4080" i="3"/>
  <c r="F4081" i="3"/>
  <c r="F4082" i="3"/>
  <c r="F4083" i="3"/>
  <c r="F4084" i="3"/>
  <c r="F4085" i="3"/>
  <c r="F4086" i="3"/>
  <c r="F4087" i="3"/>
  <c r="F4088" i="3"/>
  <c r="G4080" i="3"/>
  <c r="G4081" i="3"/>
  <c r="G4082" i="3"/>
  <c r="G4083" i="3"/>
  <c r="G4084" i="3"/>
  <c r="G4085" i="3"/>
  <c r="G4086" i="3"/>
  <c r="G4087" i="3"/>
  <c r="G4088" i="3"/>
  <c r="H4080" i="3"/>
  <c r="H4081" i="3"/>
  <c r="H4082" i="3"/>
  <c r="H4083" i="3"/>
  <c r="H4084" i="3"/>
  <c r="H4085" i="3"/>
  <c r="H4086" i="3"/>
  <c r="H4087" i="3"/>
  <c r="H4088" i="3"/>
  <c r="J4080" i="3"/>
  <c r="J4081" i="3"/>
  <c r="J4082" i="3"/>
  <c r="J4083" i="3"/>
  <c r="J4084" i="3"/>
  <c r="J4085" i="3"/>
  <c r="J4086" i="3"/>
  <c r="J4087" i="3"/>
  <c r="J4088" i="3"/>
  <c r="K4080" i="3"/>
  <c r="K4081" i="3"/>
  <c r="K4082" i="3"/>
  <c r="K4083" i="3"/>
  <c r="K4084" i="3"/>
  <c r="K4085" i="3"/>
  <c r="K4086" i="3"/>
  <c r="K4087" i="3"/>
  <c r="K4088" i="3"/>
  <c r="M4080" i="3"/>
  <c r="N4080" i="3" s="1"/>
  <c r="M4081" i="3"/>
  <c r="N4081" i="3" s="1"/>
  <c r="M4082" i="3"/>
  <c r="N4082" i="3" s="1"/>
  <c r="M4083" i="3"/>
  <c r="N4083" i="3" s="1"/>
  <c r="M4084" i="3"/>
  <c r="N4084" i="3" s="1"/>
  <c r="M4085" i="3"/>
  <c r="N4085" i="3" s="1"/>
  <c r="M4086" i="3"/>
  <c r="N4086" i="3" s="1"/>
  <c r="M4087" i="3"/>
  <c r="N4087" i="3" s="1"/>
  <c r="M4088" i="3"/>
  <c r="N4088" i="3" s="1"/>
  <c r="A4089" i="3"/>
  <c r="A4090" i="3"/>
  <c r="A4091" i="3"/>
  <c r="A4092" i="3"/>
  <c r="A4093" i="3"/>
  <c r="A4094" i="3"/>
  <c r="A4095" i="3"/>
  <c r="A4096" i="3"/>
  <c r="A4097" i="3"/>
  <c r="A4098" i="3"/>
  <c r="B4089" i="3"/>
  <c r="B4090" i="3"/>
  <c r="B4091" i="3"/>
  <c r="B4092" i="3"/>
  <c r="B4093" i="3"/>
  <c r="B4094" i="3"/>
  <c r="B4095" i="3"/>
  <c r="B4096" i="3"/>
  <c r="B4097" i="3"/>
  <c r="B4098" i="3"/>
  <c r="F4089" i="3"/>
  <c r="F4090" i="3"/>
  <c r="F4091" i="3"/>
  <c r="F4092" i="3"/>
  <c r="F4093" i="3"/>
  <c r="F4094" i="3"/>
  <c r="F4095" i="3"/>
  <c r="F4096" i="3"/>
  <c r="F4097" i="3"/>
  <c r="F4098" i="3"/>
  <c r="G4089" i="3"/>
  <c r="G4090" i="3"/>
  <c r="G4091" i="3"/>
  <c r="G4092" i="3"/>
  <c r="G4093" i="3"/>
  <c r="G4094" i="3"/>
  <c r="G4095" i="3"/>
  <c r="G4096" i="3"/>
  <c r="G4097" i="3"/>
  <c r="G4098" i="3"/>
  <c r="H4089" i="3"/>
  <c r="H4090" i="3"/>
  <c r="H4091" i="3"/>
  <c r="H4092" i="3"/>
  <c r="H4093" i="3"/>
  <c r="H4094" i="3"/>
  <c r="H4095" i="3"/>
  <c r="H4096" i="3"/>
  <c r="H4097" i="3"/>
  <c r="H4098" i="3"/>
  <c r="J4089" i="3"/>
  <c r="J4090" i="3"/>
  <c r="J4091" i="3"/>
  <c r="J4092" i="3"/>
  <c r="J4093" i="3"/>
  <c r="J4094" i="3"/>
  <c r="J4095" i="3"/>
  <c r="J4096" i="3"/>
  <c r="J4097" i="3"/>
  <c r="J4098" i="3"/>
  <c r="K4089" i="3"/>
  <c r="K4090" i="3"/>
  <c r="K4091" i="3"/>
  <c r="K4092" i="3"/>
  <c r="K4093" i="3"/>
  <c r="K4094" i="3"/>
  <c r="K4095" i="3"/>
  <c r="K4096" i="3"/>
  <c r="K4097" i="3"/>
  <c r="K4098" i="3"/>
  <c r="M4089" i="3"/>
  <c r="N4089" i="3" s="1"/>
  <c r="M4090" i="3"/>
  <c r="N4090" i="3" s="1"/>
  <c r="M4091" i="3"/>
  <c r="N4091" i="3" s="1"/>
  <c r="M4092" i="3"/>
  <c r="N4092" i="3" s="1"/>
  <c r="M4093" i="3"/>
  <c r="N4093" i="3" s="1"/>
  <c r="M4094" i="3"/>
  <c r="N4094" i="3" s="1"/>
  <c r="M4095" i="3"/>
  <c r="N4095" i="3" s="1"/>
  <c r="M4096" i="3"/>
  <c r="N4096" i="3" s="1"/>
  <c r="M4097" i="3"/>
  <c r="N4097" i="3" s="1"/>
  <c r="M4098" i="3"/>
  <c r="N4098" i="3" s="1"/>
  <c r="A4099" i="3"/>
  <c r="A4100" i="3"/>
  <c r="A4101" i="3"/>
  <c r="A4102" i="3"/>
  <c r="A4103" i="3"/>
  <c r="A4104" i="3"/>
  <c r="A4105" i="3"/>
  <c r="A4106" i="3"/>
  <c r="A4107" i="3"/>
  <c r="A4108" i="3"/>
  <c r="B4099" i="3"/>
  <c r="B4100" i="3"/>
  <c r="B4101" i="3"/>
  <c r="B4102" i="3"/>
  <c r="B4103" i="3"/>
  <c r="B4104" i="3"/>
  <c r="B4105" i="3"/>
  <c r="B4106" i="3"/>
  <c r="B4107" i="3"/>
  <c r="B4108" i="3"/>
  <c r="F4099" i="3"/>
  <c r="F4100" i="3"/>
  <c r="F4101" i="3"/>
  <c r="F4102" i="3"/>
  <c r="F4103" i="3"/>
  <c r="F4104" i="3"/>
  <c r="F4105" i="3"/>
  <c r="F4106" i="3"/>
  <c r="F4107" i="3"/>
  <c r="F4108" i="3"/>
  <c r="G4099" i="3"/>
  <c r="G4100" i="3"/>
  <c r="G4101" i="3"/>
  <c r="G4102" i="3"/>
  <c r="G4103" i="3"/>
  <c r="G4104" i="3"/>
  <c r="G4105" i="3"/>
  <c r="G4106" i="3"/>
  <c r="G4107" i="3"/>
  <c r="G4108" i="3"/>
  <c r="H4099" i="3"/>
  <c r="H4100" i="3"/>
  <c r="H4101" i="3"/>
  <c r="H4102" i="3"/>
  <c r="H4103" i="3"/>
  <c r="H4104" i="3"/>
  <c r="H4105" i="3"/>
  <c r="H4106" i="3"/>
  <c r="H4107" i="3"/>
  <c r="H4108" i="3"/>
  <c r="J4099" i="3"/>
  <c r="J4100" i="3"/>
  <c r="J4101" i="3"/>
  <c r="J4102" i="3"/>
  <c r="J4103" i="3"/>
  <c r="J4104" i="3"/>
  <c r="J4105" i="3"/>
  <c r="J4106" i="3"/>
  <c r="J4107" i="3"/>
  <c r="J4108" i="3"/>
  <c r="K4099" i="3"/>
  <c r="K4100" i="3"/>
  <c r="K4101" i="3"/>
  <c r="K4102" i="3"/>
  <c r="K4103" i="3"/>
  <c r="K4104" i="3"/>
  <c r="K4105" i="3"/>
  <c r="K4106" i="3"/>
  <c r="K4107" i="3"/>
  <c r="K4108" i="3"/>
  <c r="M4099" i="3"/>
  <c r="N4099" i="3" s="1"/>
  <c r="M4100" i="3"/>
  <c r="N4100" i="3" s="1"/>
  <c r="M4101" i="3"/>
  <c r="N4101" i="3" s="1"/>
  <c r="M4102" i="3"/>
  <c r="N4102" i="3" s="1"/>
  <c r="M4103" i="3"/>
  <c r="N4103" i="3" s="1"/>
  <c r="M4104" i="3"/>
  <c r="N4104" i="3" s="1"/>
  <c r="M4105" i="3"/>
  <c r="N4105" i="3" s="1"/>
  <c r="M4106" i="3"/>
  <c r="N4106" i="3" s="1"/>
  <c r="M4107" i="3"/>
  <c r="N4107" i="3" s="1"/>
  <c r="M4108" i="3"/>
  <c r="N4108" i="3" s="1"/>
  <c r="A3990" i="3"/>
  <c r="A3991" i="3"/>
  <c r="A3992" i="3"/>
  <c r="A3993" i="3"/>
  <c r="A3994" i="3"/>
  <c r="A3995" i="3"/>
  <c r="A3996" i="3"/>
  <c r="A3997" i="3"/>
  <c r="A3998" i="3"/>
  <c r="B3990" i="3"/>
  <c r="B3991" i="3"/>
  <c r="B3992" i="3"/>
  <c r="B3993" i="3"/>
  <c r="B3994" i="3"/>
  <c r="B3995" i="3"/>
  <c r="B3996" i="3"/>
  <c r="B3997" i="3"/>
  <c r="B3998" i="3"/>
  <c r="F3990" i="3"/>
  <c r="F3991" i="3"/>
  <c r="F3992" i="3"/>
  <c r="F3993" i="3"/>
  <c r="F3994" i="3"/>
  <c r="F3995" i="3"/>
  <c r="F3996" i="3"/>
  <c r="F3997" i="3"/>
  <c r="F3998" i="3"/>
  <c r="G3990" i="3"/>
  <c r="G3991" i="3"/>
  <c r="G3992" i="3"/>
  <c r="G3993" i="3"/>
  <c r="G3994" i="3"/>
  <c r="G3995" i="3"/>
  <c r="G3996" i="3"/>
  <c r="G3997" i="3"/>
  <c r="G3998" i="3"/>
  <c r="H3990" i="3"/>
  <c r="H3991" i="3"/>
  <c r="H3992" i="3"/>
  <c r="H3993" i="3"/>
  <c r="H3994" i="3"/>
  <c r="H3995" i="3"/>
  <c r="H3996" i="3"/>
  <c r="H3997" i="3"/>
  <c r="H3998" i="3"/>
  <c r="J3990" i="3"/>
  <c r="J3991" i="3"/>
  <c r="J3992" i="3"/>
  <c r="J3993" i="3"/>
  <c r="J3994" i="3"/>
  <c r="J3995" i="3"/>
  <c r="J3996" i="3"/>
  <c r="J3997" i="3"/>
  <c r="J3998" i="3"/>
  <c r="K3990" i="3"/>
  <c r="K3991" i="3"/>
  <c r="K3992" i="3"/>
  <c r="K3993" i="3"/>
  <c r="K3994" i="3"/>
  <c r="K3995" i="3"/>
  <c r="K3996" i="3"/>
  <c r="K3997" i="3"/>
  <c r="K3998" i="3"/>
  <c r="M3990" i="3"/>
  <c r="N3990" i="3" s="1"/>
  <c r="M3991" i="3"/>
  <c r="N3991" i="3" s="1"/>
  <c r="M3992" i="3"/>
  <c r="N3992" i="3" s="1"/>
  <c r="M3993" i="3"/>
  <c r="N3993" i="3" s="1"/>
  <c r="M3994" i="3"/>
  <c r="N3994" i="3" s="1"/>
  <c r="M3995" i="3"/>
  <c r="N3995" i="3" s="1"/>
  <c r="M3996" i="3"/>
  <c r="N3996" i="3" s="1"/>
  <c r="M3997" i="3"/>
  <c r="N3997" i="3" s="1"/>
  <c r="M3998" i="3"/>
  <c r="N3998" i="3" s="1"/>
  <c r="A3999" i="3"/>
  <c r="A4000" i="3"/>
  <c r="A4001" i="3"/>
  <c r="A4002" i="3"/>
  <c r="A4003" i="3"/>
  <c r="A4004" i="3"/>
  <c r="A4005" i="3"/>
  <c r="A4006" i="3"/>
  <c r="A4007" i="3"/>
  <c r="B3999" i="3"/>
  <c r="B4000" i="3"/>
  <c r="B4001" i="3"/>
  <c r="B4002" i="3"/>
  <c r="B4003" i="3"/>
  <c r="B4004" i="3"/>
  <c r="B4005" i="3"/>
  <c r="B4006" i="3"/>
  <c r="B4007" i="3"/>
  <c r="F3999" i="3"/>
  <c r="F4000" i="3"/>
  <c r="F4001" i="3"/>
  <c r="F4002" i="3"/>
  <c r="F4003" i="3"/>
  <c r="F4004" i="3"/>
  <c r="F4005" i="3"/>
  <c r="F4006" i="3"/>
  <c r="F4007" i="3"/>
  <c r="G3999" i="3"/>
  <c r="G4000" i="3"/>
  <c r="G4001" i="3"/>
  <c r="G4002" i="3"/>
  <c r="G4003" i="3"/>
  <c r="G4004" i="3"/>
  <c r="G4005" i="3"/>
  <c r="G4006" i="3"/>
  <c r="G4007" i="3"/>
  <c r="H3999" i="3"/>
  <c r="H4000" i="3"/>
  <c r="H4001" i="3"/>
  <c r="H4002" i="3"/>
  <c r="H4003" i="3"/>
  <c r="H4004" i="3"/>
  <c r="H4005" i="3"/>
  <c r="H4006" i="3"/>
  <c r="H4007" i="3"/>
  <c r="J3999" i="3"/>
  <c r="J4000" i="3"/>
  <c r="J4001" i="3"/>
  <c r="J4002" i="3"/>
  <c r="J4003" i="3"/>
  <c r="J4004" i="3"/>
  <c r="J4005" i="3"/>
  <c r="J4006" i="3"/>
  <c r="J4007" i="3"/>
  <c r="K3999" i="3"/>
  <c r="K4000" i="3"/>
  <c r="K4001" i="3"/>
  <c r="K4002" i="3"/>
  <c r="K4003" i="3"/>
  <c r="K4004" i="3"/>
  <c r="K4005" i="3"/>
  <c r="K4006" i="3"/>
  <c r="K4007" i="3"/>
  <c r="M3999" i="3"/>
  <c r="N3999" i="3" s="1"/>
  <c r="M4000" i="3"/>
  <c r="N4000" i="3" s="1"/>
  <c r="M4001" i="3"/>
  <c r="N4001" i="3" s="1"/>
  <c r="M4002" i="3"/>
  <c r="N4002" i="3" s="1"/>
  <c r="M4003" i="3"/>
  <c r="N4003" i="3" s="1"/>
  <c r="M4004" i="3"/>
  <c r="N4004" i="3" s="1"/>
  <c r="M4005" i="3"/>
  <c r="N4005" i="3" s="1"/>
  <c r="M4006" i="3"/>
  <c r="N4006" i="3" s="1"/>
  <c r="M4007" i="3"/>
  <c r="N4007" i="3" s="1"/>
  <c r="A4008" i="3"/>
  <c r="A4009" i="3"/>
  <c r="A4010" i="3"/>
  <c r="A4011" i="3"/>
  <c r="A4012" i="3"/>
  <c r="A4013" i="3"/>
  <c r="A4014" i="3"/>
  <c r="A4015" i="3"/>
  <c r="A4016" i="3"/>
  <c r="B4008" i="3"/>
  <c r="B4009" i="3"/>
  <c r="B4010" i="3"/>
  <c r="B4011" i="3"/>
  <c r="B4012" i="3"/>
  <c r="B4013" i="3"/>
  <c r="B4014" i="3"/>
  <c r="B4015" i="3"/>
  <c r="B4016" i="3"/>
  <c r="F4008" i="3"/>
  <c r="F4009" i="3"/>
  <c r="F4010" i="3"/>
  <c r="F4011" i="3"/>
  <c r="F4012" i="3"/>
  <c r="F4013" i="3"/>
  <c r="F4014" i="3"/>
  <c r="F4015" i="3"/>
  <c r="F4016" i="3"/>
  <c r="G4008" i="3"/>
  <c r="G4009" i="3"/>
  <c r="G4010" i="3"/>
  <c r="G4011" i="3"/>
  <c r="G4012" i="3"/>
  <c r="G4013" i="3"/>
  <c r="G4014" i="3"/>
  <c r="G4015" i="3"/>
  <c r="G4016" i="3"/>
  <c r="H4008" i="3"/>
  <c r="H4009" i="3"/>
  <c r="H4010" i="3"/>
  <c r="H4011" i="3"/>
  <c r="H4012" i="3"/>
  <c r="H4013" i="3"/>
  <c r="H4014" i="3"/>
  <c r="H4015" i="3"/>
  <c r="H4016" i="3"/>
  <c r="J4008" i="3"/>
  <c r="J4009" i="3"/>
  <c r="J4010" i="3"/>
  <c r="J4011" i="3"/>
  <c r="J4012" i="3"/>
  <c r="J4013" i="3"/>
  <c r="J4014" i="3"/>
  <c r="J4015" i="3"/>
  <c r="J4016" i="3"/>
  <c r="K4008" i="3"/>
  <c r="K4009" i="3"/>
  <c r="K4010" i="3"/>
  <c r="K4011" i="3"/>
  <c r="K4012" i="3"/>
  <c r="K4013" i="3"/>
  <c r="K4014" i="3"/>
  <c r="K4015" i="3"/>
  <c r="K4016" i="3"/>
  <c r="M4008" i="3"/>
  <c r="N4008" i="3" s="1"/>
  <c r="M4009" i="3"/>
  <c r="N4009" i="3" s="1"/>
  <c r="M4010" i="3"/>
  <c r="N4010" i="3" s="1"/>
  <c r="M4011" i="3"/>
  <c r="N4011" i="3" s="1"/>
  <c r="M4012" i="3"/>
  <c r="N4012" i="3" s="1"/>
  <c r="M4013" i="3"/>
  <c r="N4013" i="3" s="1"/>
  <c r="M4014" i="3"/>
  <c r="N4014" i="3" s="1"/>
  <c r="M4015" i="3"/>
  <c r="N4015" i="3" s="1"/>
  <c r="M4016" i="3"/>
  <c r="N4016" i="3" s="1"/>
  <c r="A4017" i="3"/>
  <c r="A4018" i="3"/>
  <c r="A4019" i="3"/>
  <c r="A4020" i="3"/>
  <c r="A4021" i="3"/>
  <c r="A4022" i="3"/>
  <c r="A4023" i="3"/>
  <c r="A4024" i="3"/>
  <c r="A4025" i="3"/>
  <c r="B4017" i="3"/>
  <c r="B4018" i="3"/>
  <c r="B4019" i="3"/>
  <c r="B4020" i="3"/>
  <c r="B4021" i="3"/>
  <c r="B4022" i="3"/>
  <c r="B4023" i="3"/>
  <c r="B4024" i="3"/>
  <c r="B4025" i="3"/>
  <c r="F4017" i="3"/>
  <c r="F4018" i="3"/>
  <c r="F4019" i="3"/>
  <c r="F4020" i="3"/>
  <c r="F4021" i="3"/>
  <c r="F4022" i="3"/>
  <c r="F4023" i="3"/>
  <c r="F4024" i="3"/>
  <c r="F4025" i="3"/>
  <c r="G4017" i="3"/>
  <c r="G4018" i="3"/>
  <c r="G4019" i="3"/>
  <c r="G4020" i="3"/>
  <c r="G4021" i="3"/>
  <c r="G4022" i="3"/>
  <c r="G4023" i="3"/>
  <c r="G4024" i="3"/>
  <c r="G4025" i="3"/>
  <c r="H4017" i="3"/>
  <c r="H4018" i="3"/>
  <c r="H4019" i="3"/>
  <c r="H4020" i="3"/>
  <c r="H4021" i="3"/>
  <c r="H4022" i="3"/>
  <c r="H4023" i="3"/>
  <c r="H4024" i="3"/>
  <c r="H4025" i="3"/>
  <c r="J4017" i="3"/>
  <c r="J4018" i="3"/>
  <c r="J4019" i="3"/>
  <c r="J4020" i="3"/>
  <c r="J4021" i="3"/>
  <c r="J4022" i="3"/>
  <c r="J4023" i="3"/>
  <c r="J4024" i="3"/>
  <c r="J4025" i="3"/>
  <c r="K4017" i="3"/>
  <c r="K4018" i="3"/>
  <c r="K4019" i="3"/>
  <c r="K4020" i="3"/>
  <c r="K4021" i="3"/>
  <c r="K4022" i="3"/>
  <c r="K4023" i="3"/>
  <c r="K4024" i="3"/>
  <c r="K4025" i="3"/>
  <c r="M4017" i="3"/>
  <c r="N4017" i="3" s="1"/>
  <c r="M4018" i="3"/>
  <c r="N4018" i="3" s="1"/>
  <c r="M4019" i="3"/>
  <c r="N4019" i="3" s="1"/>
  <c r="M4020" i="3"/>
  <c r="N4020" i="3" s="1"/>
  <c r="M4021" i="3"/>
  <c r="N4021" i="3" s="1"/>
  <c r="M4022" i="3"/>
  <c r="N4022" i="3" s="1"/>
  <c r="M4023" i="3"/>
  <c r="N4023" i="3" s="1"/>
  <c r="M4024" i="3"/>
  <c r="N4024" i="3" s="1"/>
  <c r="M4025" i="3"/>
  <c r="N4025" i="3" s="1"/>
  <c r="A4026" i="3"/>
  <c r="A4027" i="3"/>
  <c r="A4028" i="3"/>
  <c r="A4029" i="3"/>
  <c r="A4030" i="3"/>
  <c r="A4031" i="3"/>
  <c r="A4032" i="3"/>
  <c r="A4033" i="3"/>
  <c r="A4034" i="3"/>
  <c r="B4026" i="3"/>
  <c r="B4027" i="3"/>
  <c r="B4028" i="3"/>
  <c r="B4029" i="3"/>
  <c r="B4030" i="3"/>
  <c r="B4031" i="3"/>
  <c r="B4032" i="3"/>
  <c r="B4033" i="3"/>
  <c r="B4034" i="3"/>
  <c r="F4026" i="3"/>
  <c r="F4027" i="3"/>
  <c r="F4028" i="3"/>
  <c r="F4029" i="3"/>
  <c r="F4030" i="3"/>
  <c r="F4031" i="3"/>
  <c r="F4032" i="3"/>
  <c r="F4033" i="3"/>
  <c r="F4034" i="3"/>
  <c r="G4026" i="3"/>
  <c r="G4027" i="3"/>
  <c r="G4028" i="3"/>
  <c r="G4029" i="3"/>
  <c r="G4030" i="3"/>
  <c r="G4031" i="3"/>
  <c r="G4032" i="3"/>
  <c r="G4033" i="3"/>
  <c r="G4034" i="3"/>
  <c r="H4026" i="3"/>
  <c r="H4027" i="3"/>
  <c r="H4028" i="3"/>
  <c r="H4029" i="3"/>
  <c r="H4030" i="3"/>
  <c r="H4031" i="3"/>
  <c r="H4032" i="3"/>
  <c r="H4033" i="3"/>
  <c r="H4034" i="3"/>
  <c r="J4026" i="3"/>
  <c r="J4027" i="3"/>
  <c r="J4028" i="3"/>
  <c r="J4029" i="3"/>
  <c r="J4030" i="3"/>
  <c r="J4031" i="3"/>
  <c r="J4032" i="3"/>
  <c r="J4033" i="3"/>
  <c r="J4034" i="3"/>
  <c r="K4026" i="3"/>
  <c r="K4027" i="3"/>
  <c r="K4028" i="3"/>
  <c r="K4029" i="3"/>
  <c r="K4030" i="3"/>
  <c r="K4031" i="3"/>
  <c r="K4032" i="3"/>
  <c r="K4033" i="3"/>
  <c r="K4034" i="3"/>
  <c r="M4026" i="3"/>
  <c r="N4026" i="3" s="1"/>
  <c r="M4027" i="3"/>
  <c r="N4027" i="3" s="1"/>
  <c r="M4028" i="3"/>
  <c r="N4028" i="3" s="1"/>
  <c r="M4029" i="3"/>
  <c r="N4029" i="3" s="1"/>
  <c r="M4030" i="3"/>
  <c r="N4030" i="3" s="1"/>
  <c r="M4031" i="3"/>
  <c r="N4031" i="3" s="1"/>
  <c r="M4032" i="3"/>
  <c r="N4032" i="3" s="1"/>
  <c r="M4033" i="3"/>
  <c r="N4033" i="3" s="1"/>
  <c r="M4034" i="3"/>
  <c r="N4034" i="3" s="1"/>
  <c r="A4035" i="3"/>
  <c r="A4036" i="3"/>
  <c r="A4037" i="3"/>
  <c r="A4038" i="3"/>
  <c r="A4039" i="3"/>
  <c r="A4040" i="3"/>
  <c r="A4041" i="3"/>
  <c r="A4042" i="3"/>
  <c r="A4043" i="3"/>
  <c r="B4035" i="3"/>
  <c r="B4036" i="3"/>
  <c r="B4037" i="3"/>
  <c r="B4038" i="3"/>
  <c r="B4039" i="3"/>
  <c r="B4040" i="3"/>
  <c r="B4041" i="3"/>
  <c r="B4042" i="3"/>
  <c r="B4043" i="3"/>
  <c r="F4035" i="3"/>
  <c r="F4036" i="3"/>
  <c r="F4037" i="3"/>
  <c r="F4038" i="3"/>
  <c r="F4039" i="3"/>
  <c r="F4040" i="3"/>
  <c r="F4041" i="3"/>
  <c r="F4042" i="3"/>
  <c r="F4043" i="3"/>
  <c r="G4035" i="3"/>
  <c r="G4036" i="3"/>
  <c r="G4037" i="3"/>
  <c r="G4038" i="3"/>
  <c r="G4039" i="3"/>
  <c r="G4040" i="3"/>
  <c r="G4041" i="3"/>
  <c r="G4042" i="3"/>
  <c r="G4043" i="3"/>
  <c r="H4035" i="3"/>
  <c r="H4036" i="3"/>
  <c r="H4037" i="3"/>
  <c r="H4038" i="3"/>
  <c r="H4039" i="3"/>
  <c r="H4040" i="3"/>
  <c r="H4041" i="3"/>
  <c r="H4042" i="3"/>
  <c r="H4043" i="3"/>
  <c r="J4035" i="3"/>
  <c r="J4036" i="3"/>
  <c r="J4037" i="3"/>
  <c r="J4038" i="3"/>
  <c r="J4039" i="3"/>
  <c r="J4040" i="3"/>
  <c r="J4041" i="3"/>
  <c r="J4042" i="3"/>
  <c r="J4043" i="3"/>
  <c r="K4035" i="3"/>
  <c r="K4036" i="3"/>
  <c r="K4037" i="3"/>
  <c r="K4038" i="3"/>
  <c r="K4039" i="3"/>
  <c r="K4040" i="3"/>
  <c r="K4041" i="3"/>
  <c r="K4042" i="3"/>
  <c r="K4043" i="3"/>
  <c r="M4035" i="3"/>
  <c r="N4035" i="3" s="1"/>
  <c r="M4036" i="3"/>
  <c r="N4036" i="3" s="1"/>
  <c r="M4037" i="3"/>
  <c r="N4037" i="3" s="1"/>
  <c r="M4038" i="3"/>
  <c r="N4038" i="3" s="1"/>
  <c r="M4039" i="3"/>
  <c r="N4039" i="3" s="1"/>
  <c r="M4040" i="3"/>
  <c r="N4040" i="3" s="1"/>
  <c r="M4041" i="3"/>
  <c r="N4041" i="3" s="1"/>
  <c r="M4042" i="3"/>
  <c r="N4042" i="3" s="1"/>
  <c r="M4043" i="3"/>
  <c r="N4043" i="3" s="1"/>
  <c r="A4044" i="3"/>
  <c r="A4045" i="3"/>
  <c r="A4046" i="3"/>
  <c r="A4047" i="3"/>
  <c r="A4048" i="3"/>
  <c r="A4049" i="3"/>
  <c r="A4050" i="3"/>
  <c r="A4051" i="3"/>
  <c r="A4052" i="3"/>
  <c r="B4044" i="3"/>
  <c r="B4045" i="3"/>
  <c r="B4046" i="3"/>
  <c r="B4047" i="3"/>
  <c r="B4048" i="3"/>
  <c r="B4049" i="3"/>
  <c r="B4050" i="3"/>
  <c r="B4051" i="3"/>
  <c r="B4052" i="3"/>
  <c r="F4044" i="3"/>
  <c r="F4045" i="3"/>
  <c r="F4046" i="3"/>
  <c r="F4047" i="3"/>
  <c r="F4048" i="3"/>
  <c r="F4049" i="3"/>
  <c r="F4050" i="3"/>
  <c r="F4051" i="3"/>
  <c r="F4052" i="3"/>
  <c r="G4044" i="3"/>
  <c r="G4045" i="3"/>
  <c r="G4046" i="3"/>
  <c r="G4047" i="3"/>
  <c r="G4048" i="3"/>
  <c r="G4049" i="3"/>
  <c r="G4050" i="3"/>
  <c r="G4051" i="3"/>
  <c r="G4052" i="3"/>
  <c r="H4044" i="3"/>
  <c r="H4045" i="3"/>
  <c r="H4046" i="3"/>
  <c r="H4047" i="3"/>
  <c r="H4048" i="3"/>
  <c r="H4049" i="3"/>
  <c r="H4050" i="3"/>
  <c r="H4051" i="3"/>
  <c r="H4052" i="3"/>
  <c r="J4044" i="3"/>
  <c r="J4045" i="3"/>
  <c r="J4046" i="3"/>
  <c r="J4047" i="3"/>
  <c r="J4048" i="3"/>
  <c r="J4049" i="3"/>
  <c r="J4050" i="3"/>
  <c r="J4051" i="3"/>
  <c r="J4052" i="3"/>
  <c r="K4044" i="3"/>
  <c r="K4045" i="3"/>
  <c r="K4046" i="3"/>
  <c r="K4047" i="3"/>
  <c r="K4048" i="3"/>
  <c r="K4049" i="3"/>
  <c r="K4050" i="3"/>
  <c r="K4051" i="3"/>
  <c r="K4052" i="3"/>
  <c r="M4044" i="3"/>
  <c r="N4044" i="3" s="1"/>
  <c r="M4045" i="3"/>
  <c r="N4045" i="3" s="1"/>
  <c r="M4046" i="3"/>
  <c r="N4046" i="3" s="1"/>
  <c r="M4047" i="3"/>
  <c r="N4047" i="3" s="1"/>
  <c r="M4048" i="3"/>
  <c r="N4048" i="3" s="1"/>
  <c r="M4049" i="3"/>
  <c r="N4049" i="3" s="1"/>
  <c r="M4050" i="3"/>
  <c r="N4050" i="3" s="1"/>
  <c r="M4051" i="3"/>
  <c r="N4051" i="3" s="1"/>
  <c r="M4052" i="3"/>
  <c r="N4052" i="3" s="1"/>
  <c r="A4053" i="3"/>
  <c r="A4054" i="3"/>
  <c r="A4055" i="3"/>
  <c r="A4056" i="3"/>
  <c r="A4057" i="3"/>
  <c r="A4058" i="3"/>
  <c r="A4059" i="3"/>
  <c r="A4060" i="3"/>
  <c r="A4061" i="3"/>
  <c r="B4053" i="3"/>
  <c r="B4054" i="3"/>
  <c r="B4055" i="3"/>
  <c r="B4056" i="3"/>
  <c r="B4057" i="3"/>
  <c r="B4058" i="3"/>
  <c r="B4059" i="3"/>
  <c r="B4060" i="3"/>
  <c r="B4061" i="3"/>
  <c r="F4053" i="3"/>
  <c r="F4054" i="3"/>
  <c r="F4055" i="3"/>
  <c r="F4056" i="3"/>
  <c r="F4057" i="3"/>
  <c r="F4058" i="3"/>
  <c r="F4059" i="3"/>
  <c r="F4060" i="3"/>
  <c r="F4061" i="3"/>
  <c r="G4053" i="3"/>
  <c r="G4054" i="3"/>
  <c r="G4055" i="3"/>
  <c r="G4056" i="3"/>
  <c r="G4057" i="3"/>
  <c r="G4058" i="3"/>
  <c r="G4059" i="3"/>
  <c r="G4060" i="3"/>
  <c r="G4061" i="3"/>
  <c r="H4053" i="3"/>
  <c r="H4054" i="3"/>
  <c r="H4055" i="3"/>
  <c r="H4056" i="3"/>
  <c r="H4057" i="3"/>
  <c r="H4058" i="3"/>
  <c r="H4059" i="3"/>
  <c r="H4060" i="3"/>
  <c r="H4061" i="3"/>
  <c r="J4053" i="3"/>
  <c r="J4054" i="3"/>
  <c r="J4055" i="3"/>
  <c r="J4056" i="3"/>
  <c r="J4057" i="3"/>
  <c r="J4058" i="3"/>
  <c r="J4059" i="3"/>
  <c r="J4060" i="3"/>
  <c r="J4061" i="3"/>
  <c r="K4053" i="3"/>
  <c r="K4054" i="3"/>
  <c r="K4055" i="3"/>
  <c r="K4056" i="3"/>
  <c r="K4057" i="3"/>
  <c r="K4058" i="3"/>
  <c r="K4059" i="3"/>
  <c r="K4060" i="3"/>
  <c r="K4061" i="3"/>
  <c r="M4053" i="3"/>
  <c r="N4053" i="3" s="1"/>
  <c r="M4054" i="3"/>
  <c r="N4054" i="3" s="1"/>
  <c r="M4055" i="3"/>
  <c r="N4055" i="3" s="1"/>
  <c r="M4056" i="3"/>
  <c r="N4056" i="3" s="1"/>
  <c r="M4057" i="3"/>
  <c r="N4057" i="3" s="1"/>
  <c r="M4058" i="3"/>
  <c r="N4058" i="3" s="1"/>
  <c r="M4059" i="3"/>
  <c r="N4059" i="3" s="1"/>
  <c r="M4060" i="3"/>
  <c r="N4060" i="3" s="1"/>
  <c r="M4061" i="3"/>
  <c r="N4061" i="3" s="1"/>
  <c r="A4062" i="3"/>
  <c r="A4063" i="3"/>
  <c r="A4064" i="3"/>
  <c r="A4065" i="3"/>
  <c r="A4066" i="3"/>
  <c r="A4067" i="3"/>
  <c r="A4068" i="3"/>
  <c r="A4069" i="3"/>
  <c r="A4163" i="3"/>
  <c r="B4062" i="3"/>
  <c r="B4063" i="3"/>
  <c r="B4064" i="3"/>
  <c r="B4065" i="3"/>
  <c r="B4066" i="3"/>
  <c r="B4067" i="3"/>
  <c r="B4068" i="3"/>
  <c r="B4069" i="3"/>
  <c r="B4163" i="3"/>
  <c r="F4062" i="3"/>
  <c r="F4063" i="3"/>
  <c r="F4064" i="3"/>
  <c r="F4065" i="3"/>
  <c r="F4066" i="3"/>
  <c r="F4067" i="3"/>
  <c r="F4068" i="3"/>
  <c r="F4069" i="3"/>
  <c r="F4163" i="3"/>
  <c r="G4062" i="3"/>
  <c r="G4063" i="3"/>
  <c r="G4064" i="3"/>
  <c r="G4065" i="3"/>
  <c r="G4066" i="3"/>
  <c r="G4067" i="3"/>
  <c r="G4068" i="3"/>
  <c r="G4069" i="3"/>
  <c r="G4163" i="3"/>
  <c r="H4062" i="3"/>
  <c r="H4063" i="3"/>
  <c r="H4064" i="3"/>
  <c r="H4065" i="3"/>
  <c r="H4066" i="3"/>
  <c r="H4067" i="3"/>
  <c r="H4068" i="3"/>
  <c r="H4069" i="3"/>
  <c r="H4163" i="3"/>
  <c r="J4062" i="3"/>
  <c r="J4063" i="3"/>
  <c r="J4064" i="3"/>
  <c r="J4065" i="3"/>
  <c r="J4066" i="3"/>
  <c r="J4067" i="3"/>
  <c r="J4068" i="3"/>
  <c r="J4069" i="3"/>
  <c r="J4163" i="3"/>
  <c r="K4062" i="3"/>
  <c r="K4063" i="3"/>
  <c r="K4064" i="3"/>
  <c r="K4065" i="3"/>
  <c r="K4066" i="3"/>
  <c r="K4067" i="3"/>
  <c r="K4068" i="3"/>
  <c r="K4069" i="3"/>
  <c r="K4163" i="3"/>
  <c r="M4062" i="3"/>
  <c r="N4062" i="3" s="1"/>
  <c r="M4063" i="3"/>
  <c r="N4063" i="3" s="1"/>
  <c r="M4064" i="3"/>
  <c r="N4064" i="3" s="1"/>
  <c r="M4065" i="3"/>
  <c r="N4065" i="3" s="1"/>
  <c r="M4066" i="3"/>
  <c r="N4066" i="3" s="1"/>
  <c r="M4067" i="3"/>
  <c r="N4067" i="3" s="1"/>
  <c r="M4068" i="3"/>
  <c r="N4068" i="3" s="1"/>
  <c r="M4069" i="3"/>
  <c r="N4069" i="3" s="1"/>
  <c r="M4163" i="3"/>
  <c r="N4163" i="3" s="1"/>
  <c r="A3959" i="3"/>
  <c r="A3960" i="3"/>
  <c r="A3961" i="3"/>
  <c r="A3962" i="3"/>
  <c r="A3963" i="3"/>
  <c r="A3964" i="3"/>
  <c r="A3965" i="3"/>
  <c r="A3966" i="3"/>
  <c r="A3967" i="3"/>
  <c r="A3968" i="3"/>
  <c r="A3969" i="3"/>
  <c r="B3959" i="3"/>
  <c r="B3960" i="3"/>
  <c r="B3961" i="3"/>
  <c r="B3962" i="3"/>
  <c r="B3963" i="3"/>
  <c r="B3964" i="3"/>
  <c r="B3965" i="3"/>
  <c r="B3966" i="3"/>
  <c r="B3967" i="3"/>
  <c r="B3968" i="3"/>
  <c r="B3969" i="3"/>
  <c r="F3959" i="3"/>
  <c r="F3960" i="3"/>
  <c r="F3961" i="3"/>
  <c r="F3962" i="3"/>
  <c r="F3963" i="3"/>
  <c r="F3964" i="3"/>
  <c r="F3965" i="3"/>
  <c r="F3966" i="3"/>
  <c r="F3967" i="3"/>
  <c r="F3968" i="3"/>
  <c r="F3969" i="3"/>
  <c r="G3959" i="3"/>
  <c r="G3960" i="3"/>
  <c r="G3961" i="3"/>
  <c r="G3962" i="3"/>
  <c r="G3963" i="3"/>
  <c r="G3964" i="3"/>
  <c r="G3965" i="3"/>
  <c r="G3966" i="3"/>
  <c r="G3967" i="3"/>
  <c r="G3968" i="3"/>
  <c r="G3969" i="3"/>
  <c r="H3959" i="3"/>
  <c r="H3960" i="3"/>
  <c r="H3961" i="3"/>
  <c r="H3962" i="3"/>
  <c r="H3963" i="3"/>
  <c r="H3964" i="3"/>
  <c r="H3965" i="3"/>
  <c r="H3966" i="3"/>
  <c r="H3967" i="3"/>
  <c r="H3968" i="3"/>
  <c r="H3969" i="3"/>
  <c r="J3959" i="3"/>
  <c r="J3960" i="3"/>
  <c r="J3961" i="3"/>
  <c r="J3962" i="3"/>
  <c r="J3963" i="3"/>
  <c r="J3964" i="3"/>
  <c r="J3965" i="3"/>
  <c r="J3966" i="3"/>
  <c r="J3967" i="3"/>
  <c r="J3968" i="3"/>
  <c r="J3969" i="3"/>
  <c r="K3959" i="3"/>
  <c r="K3960" i="3"/>
  <c r="K3961" i="3"/>
  <c r="K3962" i="3"/>
  <c r="K3963" i="3"/>
  <c r="K3964" i="3"/>
  <c r="K3965" i="3"/>
  <c r="K3966" i="3"/>
  <c r="K3967" i="3"/>
  <c r="K3968" i="3"/>
  <c r="K3969" i="3"/>
  <c r="M3959" i="3"/>
  <c r="N3959" i="3" s="1"/>
  <c r="M3960" i="3"/>
  <c r="N3960" i="3" s="1"/>
  <c r="M3961" i="3"/>
  <c r="N3961" i="3" s="1"/>
  <c r="M3962" i="3"/>
  <c r="N3962" i="3" s="1"/>
  <c r="M3963" i="3"/>
  <c r="N3963" i="3" s="1"/>
  <c r="M3964" i="3"/>
  <c r="N3964" i="3" s="1"/>
  <c r="M3965" i="3"/>
  <c r="N3965" i="3" s="1"/>
  <c r="M3966" i="3"/>
  <c r="N3966" i="3" s="1"/>
  <c r="M3967" i="3"/>
  <c r="N3967" i="3" s="1"/>
  <c r="M3968" i="3"/>
  <c r="N3968" i="3" s="1"/>
  <c r="M3969" i="3"/>
  <c r="N3969" i="3" s="1"/>
  <c r="A3970" i="3"/>
  <c r="A3971" i="3"/>
  <c r="A3972" i="3"/>
  <c r="A3973" i="3"/>
  <c r="A3974" i="3"/>
  <c r="A3975" i="3"/>
  <c r="A3976" i="3"/>
  <c r="A3977" i="3"/>
  <c r="A3978" i="3"/>
  <c r="A3979" i="3"/>
  <c r="A3980" i="3"/>
  <c r="B3970" i="3"/>
  <c r="B3971" i="3"/>
  <c r="B3972" i="3"/>
  <c r="B3973" i="3"/>
  <c r="B3974" i="3"/>
  <c r="B3975" i="3"/>
  <c r="B3976" i="3"/>
  <c r="B3977" i="3"/>
  <c r="B3978" i="3"/>
  <c r="B3979" i="3"/>
  <c r="B3980" i="3"/>
  <c r="F3970" i="3"/>
  <c r="F3971" i="3"/>
  <c r="F3972" i="3"/>
  <c r="F3973" i="3"/>
  <c r="F3974" i="3"/>
  <c r="F3975" i="3"/>
  <c r="F3976" i="3"/>
  <c r="F3977" i="3"/>
  <c r="F3978" i="3"/>
  <c r="F3979" i="3"/>
  <c r="F3980" i="3"/>
  <c r="G3970" i="3"/>
  <c r="G3971" i="3"/>
  <c r="G3972" i="3"/>
  <c r="G3973" i="3"/>
  <c r="G3974" i="3"/>
  <c r="G3975" i="3"/>
  <c r="G3976" i="3"/>
  <c r="G3977" i="3"/>
  <c r="G3978" i="3"/>
  <c r="G3979" i="3"/>
  <c r="G3980" i="3"/>
  <c r="H3970" i="3"/>
  <c r="H3971" i="3"/>
  <c r="H3972" i="3"/>
  <c r="H3973" i="3"/>
  <c r="H3974" i="3"/>
  <c r="H3975" i="3"/>
  <c r="H3976" i="3"/>
  <c r="H3977" i="3"/>
  <c r="H3978" i="3"/>
  <c r="H3979" i="3"/>
  <c r="H3980" i="3"/>
  <c r="J3970" i="3"/>
  <c r="J3971" i="3"/>
  <c r="J3972" i="3"/>
  <c r="J3973" i="3"/>
  <c r="J3974" i="3"/>
  <c r="J3975" i="3"/>
  <c r="J3976" i="3"/>
  <c r="J3977" i="3"/>
  <c r="J3978" i="3"/>
  <c r="J3979" i="3"/>
  <c r="J3980" i="3"/>
  <c r="K3970" i="3"/>
  <c r="K3971" i="3"/>
  <c r="K3972" i="3"/>
  <c r="K3973" i="3"/>
  <c r="K3974" i="3"/>
  <c r="K3975" i="3"/>
  <c r="K3976" i="3"/>
  <c r="K3977" i="3"/>
  <c r="K3978" i="3"/>
  <c r="K3979" i="3"/>
  <c r="K3980" i="3"/>
  <c r="M3970" i="3"/>
  <c r="N3970" i="3" s="1"/>
  <c r="M3971" i="3"/>
  <c r="N3971" i="3" s="1"/>
  <c r="M3972" i="3"/>
  <c r="N3972" i="3" s="1"/>
  <c r="M3973" i="3"/>
  <c r="N3973" i="3" s="1"/>
  <c r="M3974" i="3"/>
  <c r="N3974" i="3" s="1"/>
  <c r="M3975" i="3"/>
  <c r="N3975" i="3" s="1"/>
  <c r="M3976" i="3"/>
  <c r="N3976" i="3" s="1"/>
  <c r="M3977" i="3"/>
  <c r="N3977" i="3" s="1"/>
  <c r="M3978" i="3"/>
  <c r="N3978" i="3" s="1"/>
  <c r="M3979" i="3"/>
  <c r="N3979" i="3" s="1"/>
  <c r="M3980" i="3"/>
  <c r="N3980" i="3" s="1"/>
  <c r="A3981" i="3"/>
  <c r="A3982" i="3"/>
  <c r="A3983" i="3"/>
  <c r="A3984" i="3"/>
  <c r="A3985" i="3"/>
  <c r="A3986" i="3"/>
  <c r="A3987" i="3"/>
  <c r="A3988" i="3"/>
  <c r="A3989" i="3"/>
  <c r="B3981" i="3"/>
  <c r="B3982" i="3"/>
  <c r="B3983" i="3"/>
  <c r="B3984" i="3"/>
  <c r="B3985" i="3"/>
  <c r="B3986" i="3"/>
  <c r="B3987" i="3"/>
  <c r="B3988" i="3"/>
  <c r="B3989" i="3"/>
  <c r="F3981" i="3"/>
  <c r="F3982" i="3"/>
  <c r="F3983" i="3"/>
  <c r="F3984" i="3"/>
  <c r="F3985" i="3"/>
  <c r="F3986" i="3"/>
  <c r="F3987" i="3"/>
  <c r="F3988" i="3"/>
  <c r="F3989" i="3"/>
  <c r="G3981" i="3"/>
  <c r="G3982" i="3"/>
  <c r="G3983" i="3"/>
  <c r="G3984" i="3"/>
  <c r="G3985" i="3"/>
  <c r="G3986" i="3"/>
  <c r="G3987" i="3"/>
  <c r="G3988" i="3"/>
  <c r="G3989" i="3"/>
  <c r="H3981" i="3"/>
  <c r="H3982" i="3"/>
  <c r="H3983" i="3"/>
  <c r="H3984" i="3"/>
  <c r="H3985" i="3"/>
  <c r="H3986" i="3"/>
  <c r="H3987" i="3"/>
  <c r="H3988" i="3"/>
  <c r="H3989" i="3"/>
  <c r="J3981" i="3"/>
  <c r="J3982" i="3"/>
  <c r="J3983" i="3"/>
  <c r="J3984" i="3"/>
  <c r="J3985" i="3"/>
  <c r="J3986" i="3"/>
  <c r="J3987" i="3"/>
  <c r="J3988" i="3"/>
  <c r="J3989" i="3"/>
  <c r="K3981" i="3"/>
  <c r="K3982" i="3"/>
  <c r="K3983" i="3"/>
  <c r="K3984" i="3"/>
  <c r="K3985" i="3"/>
  <c r="K3986" i="3"/>
  <c r="K3987" i="3"/>
  <c r="K3988" i="3"/>
  <c r="K3989" i="3"/>
  <c r="M3981" i="3"/>
  <c r="N3981" i="3" s="1"/>
  <c r="M3982" i="3"/>
  <c r="N3982" i="3" s="1"/>
  <c r="M3983" i="3"/>
  <c r="N3983" i="3" s="1"/>
  <c r="M3984" i="3"/>
  <c r="N3984" i="3" s="1"/>
  <c r="M3985" i="3"/>
  <c r="N3985" i="3" s="1"/>
  <c r="M3986" i="3"/>
  <c r="N3986" i="3" s="1"/>
  <c r="M3987" i="3"/>
  <c r="N3987" i="3" s="1"/>
  <c r="M3988" i="3"/>
  <c r="N3988" i="3" s="1"/>
  <c r="M3989" i="3"/>
  <c r="N3989" i="3" s="1"/>
  <c r="A3920" i="3"/>
  <c r="A3921" i="3"/>
  <c r="A3922" i="3"/>
  <c r="A3923" i="3"/>
  <c r="A3924" i="3"/>
  <c r="A3925" i="3"/>
  <c r="B3920" i="3"/>
  <c r="B3921" i="3"/>
  <c r="B3922" i="3"/>
  <c r="B3923" i="3"/>
  <c r="B3924" i="3"/>
  <c r="B3925" i="3"/>
  <c r="F3920" i="3"/>
  <c r="F3921" i="3"/>
  <c r="F3922" i="3"/>
  <c r="F3923" i="3"/>
  <c r="F3924" i="3"/>
  <c r="F3925" i="3"/>
  <c r="G3920" i="3"/>
  <c r="G3921" i="3"/>
  <c r="G3922" i="3"/>
  <c r="G3923" i="3"/>
  <c r="G3924" i="3"/>
  <c r="G3925" i="3"/>
  <c r="H3920" i="3"/>
  <c r="H3921" i="3"/>
  <c r="H3922" i="3"/>
  <c r="H3923" i="3"/>
  <c r="H3924" i="3"/>
  <c r="H3925" i="3"/>
  <c r="J3920" i="3"/>
  <c r="J3921" i="3"/>
  <c r="J3922" i="3"/>
  <c r="J3923" i="3"/>
  <c r="J3924" i="3"/>
  <c r="J3925" i="3"/>
  <c r="K3920" i="3"/>
  <c r="K3921" i="3"/>
  <c r="K3922" i="3"/>
  <c r="K3923" i="3"/>
  <c r="K3924" i="3"/>
  <c r="K3925" i="3"/>
  <c r="M3920" i="3"/>
  <c r="N3920" i="3" s="1"/>
  <c r="M3921" i="3"/>
  <c r="N3921" i="3" s="1"/>
  <c r="M3922" i="3"/>
  <c r="N3922" i="3" s="1"/>
  <c r="M3923" i="3"/>
  <c r="N3923" i="3" s="1"/>
  <c r="M3924" i="3"/>
  <c r="N3924" i="3" s="1"/>
  <c r="M3925" i="3"/>
  <c r="N3925" i="3" s="1"/>
  <c r="A3926" i="3"/>
  <c r="A3927" i="3"/>
  <c r="A3928" i="3"/>
  <c r="A3929" i="3"/>
  <c r="A3930" i="3"/>
  <c r="A3931" i="3"/>
  <c r="A3932" i="3"/>
  <c r="B3926" i="3"/>
  <c r="B3927" i="3"/>
  <c r="B3928" i="3"/>
  <c r="B3929" i="3"/>
  <c r="B3930" i="3"/>
  <c r="B3931" i="3"/>
  <c r="B3932" i="3"/>
  <c r="F3926" i="3"/>
  <c r="F3927" i="3"/>
  <c r="F3928" i="3"/>
  <c r="F3929" i="3"/>
  <c r="F3930" i="3"/>
  <c r="F3931" i="3"/>
  <c r="F3932" i="3"/>
  <c r="G3926" i="3"/>
  <c r="G3927" i="3"/>
  <c r="G3928" i="3"/>
  <c r="G3929" i="3"/>
  <c r="G3930" i="3"/>
  <c r="G3931" i="3"/>
  <c r="G3932" i="3"/>
  <c r="H3926" i="3"/>
  <c r="H3927" i="3"/>
  <c r="H3928" i="3"/>
  <c r="H3929" i="3"/>
  <c r="H3930" i="3"/>
  <c r="H3931" i="3"/>
  <c r="H3932" i="3"/>
  <c r="J3926" i="3"/>
  <c r="J3927" i="3"/>
  <c r="J3928" i="3"/>
  <c r="J3929" i="3"/>
  <c r="J3930" i="3"/>
  <c r="J3931" i="3"/>
  <c r="J3932" i="3"/>
  <c r="K3926" i="3"/>
  <c r="K3927" i="3"/>
  <c r="K3928" i="3"/>
  <c r="K3929" i="3"/>
  <c r="K3930" i="3"/>
  <c r="K3931" i="3"/>
  <c r="K3932" i="3"/>
  <c r="M3926" i="3"/>
  <c r="N3926" i="3" s="1"/>
  <c r="M3927" i="3"/>
  <c r="N3927" i="3" s="1"/>
  <c r="M3928" i="3"/>
  <c r="N3928" i="3" s="1"/>
  <c r="M3929" i="3"/>
  <c r="N3929" i="3" s="1"/>
  <c r="M3930" i="3"/>
  <c r="N3930" i="3" s="1"/>
  <c r="M3931" i="3"/>
  <c r="N3931" i="3" s="1"/>
  <c r="M3932" i="3"/>
  <c r="N3932" i="3" s="1"/>
  <c r="A3933" i="3"/>
  <c r="A3934" i="3"/>
  <c r="A3935" i="3"/>
  <c r="A3936" i="3"/>
  <c r="A3937" i="3"/>
  <c r="A3938" i="3"/>
  <c r="A3939" i="3"/>
  <c r="B3933" i="3"/>
  <c r="B3934" i="3"/>
  <c r="B3935" i="3"/>
  <c r="B3936" i="3"/>
  <c r="B3937" i="3"/>
  <c r="B3938" i="3"/>
  <c r="B3939" i="3"/>
  <c r="F3933" i="3"/>
  <c r="F3934" i="3"/>
  <c r="F3935" i="3"/>
  <c r="F3936" i="3"/>
  <c r="F3937" i="3"/>
  <c r="F3938" i="3"/>
  <c r="F3939" i="3"/>
  <c r="G3933" i="3"/>
  <c r="G3934" i="3"/>
  <c r="G3935" i="3"/>
  <c r="G3936" i="3"/>
  <c r="G3937" i="3"/>
  <c r="G3938" i="3"/>
  <c r="G3939" i="3"/>
  <c r="H3933" i="3"/>
  <c r="H3934" i="3"/>
  <c r="H3935" i="3"/>
  <c r="H3936" i="3"/>
  <c r="H3937" i="3"/>
  <c r="H3938" i="3"/>
  <c r="H3939" i="3"/>
  <c r="J3933" i="3"/>
  <c r="J3934" i="3"/>
  <c r="J3935" i="3"/>
  <c r="J3936" i="3"/>
  <c r="J3937" i="3"/>
  <c r="J3938" i="3"/>
  <c r="J3939" i="3"/>
  <c r="K3933" i="3"/>
  <c r="K3934" i="3"/>
  <c r="K3935" i="3"/>
  <c r="K3936" i="3"/>
  <c r="K3937" i="3"/>
  <c r="K3938" i="3"/>
  <c r="K3939" i="3"/>
  <c r="M3933" i="3"/>
  <c r="N3933" i="3" s="1"/>
  <c r="M3934" i="3"/>
  <c r="N3934" i="3" s="1"/>
  <c r="M3935" i="3"/>
  <c r="N3935" i="3" s="1"/>
  <c r="M3936" i="3"/>
  <c r="N3936" i="3" s="1"/>
  <c r="M3937" i="3"/>
  <c r="N3937" i="3" s="1"/>
  <c r="M3938" i="3"/>
  <c r="N3938" i="3" s="1"/>
  <c r="M3939" i="3"/>
  <c r="N3939" i="3" s="1"/>
  <c r="A3940" i="3"/>
  <c r="A3941" i="3"/>
  <c r="A3942" i="3"/>
  <c r="A3943" i="3"/>
  <c r="A3944" i="3"/>
  <c r="A3945" i="3"/>
  <c r="A3946" i="3"/>
  <c r="B3940" i="3"/>
  <c r="B3941" i="3"/>
  <c r="B3942" i="3"/>
  <c r="B3943" i="3"/>
  <c r="B3944" i="3"/>
  <c r="B3945" i="3"/>
  <c r="B3946" i="3"/>
  <c r="F3940" i="3"/>
  <c r="F3941" i="3"/>
  <c r="F3942" i="3"/>
  <c r="F3943" i="3"/>
  <c r="F3944" i="3"/>
  <c r="F3945" i="3"/>
  <c r="F3946" i="3"/>
  <c r="G3940" i="3"/>
  <c r="G3941" i="3"/>
  <c r="G3942" i="3"/>
  <c r="G3943" i="3"/>
  <c r="G3944" i="3"/>
  <c r="G3945" i="3"/>
  <c r="G3946" i="3"/>
  <c r="H3940" i="3"/>
  <c r="H3941" i="3"/>
  <c r="H3942" i="3"/>
  <c r="H3943" i="3"/>
  <c r="H3944" i="3"/>
  <c r="H3945" i="3"/>
  <c r="H3946" i="3"/>
  <c r="J3940" i="3"/>
  <c r="J3941" i="3"/>
  <c r="J3942" i="3"/>
  <c r="J3943" i="3"/>
  <c r="J3944" i="3"/>
  <c r="J3945" i="3"/>
  <c r="J3946" i="3"/>
  <c r="K3940" i="3"/>
  <c r="K3941" i="3"/>
  <c r="K3942" i="3"/>
  <c r="K3943" i="3"/>
  <c r="K3944" i="3"/>
  <c r="K3945" i="3"/>
  <c r="K3946" i="3"/>
  <c r="M3940" i="3"/>
  <c r="N3940" i="3" s="1"/>
  <c r="M3941" i="3"/>
  <c r="N3941" i="3" s="1"/>
  <c r="M3942" i="3"/>
  <c r="N3942" i="3" s="1"/>
  <c r="M3943" i="3"/>
  <c r="N3943" i="3" s="1"/>
  <c r="M3944" i="3"/>
  <c r="N3944" i="3" s="1"/>
  <c r="M3945" i="3"/>
  <c r="N3945" i="3" s="1"/>
  <c r="M3946" i="3"/>
  <c r="N3946" i="3" s="1"/>
  <c r="A3947" i="3"/>
  <c r="A3948" i="3"/>
  <c r="A3949" i="3"/>
  <c r="A3950" i="3"/>
  <c r="A3951" i="3"/>
  <c r="A3952" i="3"/>
  <c r="A3953" i="3"/>
  <c r="B3947" i="3"/>
  <c r="B3948" i="3"/>
  <c r="B3949" i="3"/>
  <c r="B3950" i="3"/>
  <c r="B3951" i="3"/>
  <c r="B3952" i="3"/>
  <c r="B3953" i="3"/>
  <c r="F3947" i="3"/>
  <c r="F3948" i="3"/>
  <c r="F3949" i="3"/>
  <c r="F3950" i="3"/>
  <c r="F3951" i="3"/>
  <c r="F3952" i="3"/>
  <c r="F3953" i="3"/>
  <c r="G3947" i="3"/>
  <c r="G3948" i="3"/>
  <c r="G3949" i="3"/>
  <c r="G3950" i="3"/>
  <c r="G3951" i="3"/>
  <c r="G3952" i="3"/>
  <c r="G3953" i="3"/>
  <c r="H3947" i="3"/>
  <c r="H3948" i="3"/>
  <c r="H3949" i="3"/>
  <c r="H3950" i="3"/>
  <c r="H3951" i="3"/>
  <c r="H3952" i="3"/>
  <c r="H3953" i="3"/>
  <c r="J3947" i="3"/>
  <c r="J3948" i="3"/>
  <c r="J3949" i="3"/>
  <c r="J3950" i="3"/>
  <c r="J3951" i="3"/>
  <c r="J3952" i="3"/>
  <c r="J3953" i="3"/>
  <c r="K3947" i="3"/>
  <c r="K3948" i="3"/>
  <c r="K3949" i="3"/>
  <c r="K3950" i="3"/>
  <c r="K3951" i="3"/>
  <c r="K3952" i="3"/>
  <c r="K3953" i="3"/>
  <c r="M3947" i="3"/>
  <c r="N3947" i="3" s="1"/>
  <c r="M3948" i="3"/>
  <c r="N3948" i="3" s="1"/>
  <c r="M3949" i="3"/>
  <c r="N3949" i="3" s="1"/>
  <c r="M3950" i="3"/>
  <c r="N3950" i="3" s="1"/>
  <c r="M3951" i="3"/>
  <c r="N3951" i="3" s="1"/>
  <c r="M3952" i="3"/>
  <c r="N3952" i="3" s="1"/>
  <c r="M3953" i="3"/>
  <c r="N3953" i="3" s="1"/>
  <c r="A3954" i="3"/>
  <c r="A3955" i="3"/>
  <c r="A3956" i="3"/>
  <c r="A3957" i="3"/>
  <c r="A3958" i="3"/>
  <c r="A4164" i="3"/>
  <c r="A4359" i="3"/>
  <c r="B3954" i="3"/>
  <c r="B3955" i="3"/>
  <c r="B3956" i="3"/>
  <c r="B3957" i="3"/>
  <c r="B3958" i="3"/>
  <c r="B4164" i="3"/>
  <c r="B4359" i="3"/>
  <c r="F3954" i="3"/>
  <c r="F3955" i="3"/>
  <c r="F3956" i="3"/>
  <c r="F3957" i="3"/>
  <c r="F3958" i="3"/>
  <c r="F4164" i="3"/>
  <c r="F4359" i="3"/>
  <c r="G3954" i="3"/>
  <c r="G3955" i="3"/>
  <c r="G3956" i="3"/>
  <c r="G3957" i="3"/>
  <c r="G3958" i="3"/>
  <c r="G4164" i="3"/>
  <c r="G4359" i="3"/>
  <c r="H3954" i="3"/>
  <c r="H3955" i="3"/>
  <c r="H3956" i="3"/>
  <c r="H3957" i="3"/>
  <c r="H3958" i="3"/>
  <c r="H4164" i="3"/>
  <c r="H4359" i="3"/>
  <c r="J3954" i="3"/>
  <c r="J3955" i="3"/>
  <c r="J3956" i="3"/>
  <c r="J3957" i="3"/>
  <c r="J3958" i="3"/>
  <c r="J4164" i="3"/>
  <c r="J4359" i="3"/>
  <c r="K3954" i="3"/>
  <c r="K3955" i="3"/>
  <c r="K3956" i="3"/>
  <c r="K3957" i="3"/>
  <c r="K3958" i="3"/>
  <c r="K4164" i="3"/>
  <c r="K4359" i="3"/>
  <c r="M3954" i="3"/>
  <c r="N3954" i="3" s="1"/>
  <c r="M3955" i="3"/>
  <c r="N3955" i="3" s="1"/>
  <c r="M3956" i="3"/>
  <c r="N3956" i="3" s="1"/>
  <c r="M3957" i="3"/>
  <c r="N3957" i="3" s="1"/>
  <c r="M3958" i="3"/>
  <c r="N3958" i="3" s="1"/>
  <c r="M4164" i="3"/>
  <c r="N4164" i="3" s="1"/>
  <c r="M4359" i="3"/>
  <c r="N4359" i="3" s="1"/>
  <c r="P113" i="9"/>
  <c r="N11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4" i="9"/>
  <c r="H115" i="9"/>
  <c r="I115" i="9"/>
  <c r="J115" i="9"/>
  <c r="K115" i="9"/>
  <c r="L115" i="9"/>
  <c r="M115" i="9"/>
  <c r="O115" i="9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M3886" i="3"/>
  <c r="N3886" i="3" s="1"/>
  <c r="M3887" i="3"/>
  <c r="N3887" i="3" s="1"/>
  <c r="M3888" i="3"/>
  <c r="N3888" i="3" s="1"/>
  <c r="M3889" i="3"/>
  <c r="N3889" i="3" s="1"/>
  <c r="M3890" i="3"/>
  <c r="N3890" i="3" s="1"/>
  <c r="M3891" i="3"/>
  <c r="N3891" i="3" s="1"/>
  <c r="M3892" i="3"/>
  <c r="N3892" i="3" s="1"/>
  <c r="M3893" i="3"/>
  <c r="N3893" i="3" s="1"/>
  <c r="M3894" i="3"/>
  <c r="N3894" i="3" s="1"/>
  <c r="M3895" i="3"/>
  <c r="N3895" i="3" s="1"/>
  <c r="M3896" i="3"/>
  <c r="N3896" i="3" s="1"/>
  <c r="M3897" i="3"/>
  <c r="N3897" i="3" s="1"/>
  <c r="M3898" i="3"/>
  <c r="N3898" i="3" s="1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M3899" i="3"/>
  <c r="N3899" i="3" s="1"/>
  <c r="M3900" i="3"/>
  <c r="N3900" i="3" s="1"/>
  <c r="M3901" i="3"/>
  <c r="N3901" i="3" s="1"/>
  <c r="M3902" i="3"/>
  <c r="N3902" i="3" s="1"/>
  <c r="M3903" i="3"/>
  <c r="N3903" i="3" s="1"/>
  <c r="M3904" i="3"/>
  <c r="N3904" i="3" s="1"/>
  <c r="M3905" i="3"/>
  <c r="N3905" i="3" s="1"/>
  <c r="M3906" i="3"/>
  <c r="N3906" i="3" s="1"/>
  <c r="M3907" i="3"/>
  <c r="N3907" i="3" s="1"/>
  <c r="M3908" i="3"/>
  <c r="N3908" i="3" s="1"/>
  <c r="M3909" i="3"/>
  <c r="N3909" i="3" s="1"/>
  <c r="M3910" i="3"/>
  <c r="N3910" i="3" s="1"/>
  <c r="M3911" i="3"/>
  <c r="N3911" i="3" s="1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M3806" i="3"/>
  <c r="N3806" i="3" s="1"/>
  <c r="M3807" i="3"/>
  <c r="N3807" i="3" s="1"/>
  <c r="M3808" i="3"/>
  <c r="N3808" i="3" s="1"/>
  <c r="M3809" i="3"/>
  <c r="N3809" i="3" s="1"/>
  <c r="M3810" i="3"/>
  <c r="N3810" i="3" s="1"/>
  <c r="M3811" i="3"/>
  <c r="N3811" i="3" s="1"/>
  <c r="M3812" i="3"/>
  <c r="N3812" i="3" s="1"/>
  <c r="M3813" i="3"/>
  <c r="N3813" i="3" s="1"/>
  <c r="M3814" i="3"/>
  <c r="N3814" i="3" s="1"/>
  <c r="M3815" i="3"/>
  <c r="N3815" i="3" s="1"/>
  <c r="M3816" i="3"/>
  <c r="N3816" i="3" s="1"/>
  <c r="M3817" i="3"/>
  <c r="N3817" i="3" s="1"/>
  <c r="M3818" i="3"/>
  <c r="N3818" i="3" s="1"/>
  <c r="M3819" i="3"/>
  <c r="N3819" i="3" s="1"/>
  <c r="M3820" i="3"/>
  <c r="N3820" i="3" s="1"/>
  <c r="M3821" i="3"/>
  <c r="N3821" i="3" s="1"/>
  <c r="M3822" i="3"/>
  <c r="N3822" i="3" s="1"/>
  <c r="M3823" i="3"/>
  <c r="N3823" i="3" s="1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M3824" i="3"/>
  <c r="N3824" i="3" s="1"/>
  <c r="M3825" i="3"/>
  <c r="N3825" i="3" s="1"/>
  <c r="M3826" i="3"/>
  <c r="N3826" i="3" s="1"/>
  <c r="M3827" i="3"/>
  <c r="N3827" i="3" s="1"/>
  <c r="M3828" i="3"/>
  <c r="N3828" i="3" s="1"/>
  <c r="M3829" i="3"/>
  <c r="N3829" i="3" s="1"/>
  <c r="M3830" i="3"/>
  <c r="N3830" i="3" s="1"/>
  <c r="M3831" i="3"/>
  <c r="N3831" i="3" s="1"/>
  <c r="M3832" i="3"/>
  <c r="N3832" i="3" s="1"/>
  <c r="M3833" i="3"/>
  <c r="N3833" i="3" s="1"/>
  <c r="M3834" i="3"/>
  <c r="N3834" i="3" s="1"/>
  <c r="M3835" i="3"/>
  <c r="N3835" i="3" s="1"/>
  <c r="M3836" i="3"/>
  <c r="N3836" i="3" s="1"/>
  <c r="M3837" i="3"/>
  <c r="N3837" i="3" s="1"/>
  <c r="M3838" i="3"/>
  <c r="N3838" i="3" s="1"/>
  <c r="M3839" i="3"/>
  <c r="N3839" i="3" s="1"/>
  <c r="M3840" i="3"/>
  <c r="N3840" i="3" s="1"/>
  <c r="M3841" i="3"/>
  <c r="N3841" i="3" s="1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M3842" i="3"/>
  <c r="N3842" i="3" s="1"/>
  <c r="M3843" i="3"/>
  <c r="N3843" i="3" s="1"/>
  <c r="M3844" i="3"/>
  <c r="N3844" i="3" s="1"/>
  <c r="M3845" i="3"/>
  <c r="N3845" i="3" s="1"/>
  <c r="M3846" i="3"/>
  <c r="N3846" i="3" s="1"/>
  <c r="M3847" i="3"/>
  <c r="N3847" i="3" s="1"/>
  <c r="M3848" i="3"/>
  <c r="N3848" i="3" s="1"/>
  <c r="M3849" i="3"/>
  <c r="N3849" i="3" s="1"/>
  <c r="M3850" i="3"/>
  <c r="N3850" i="3" s="1"/>
  <c r="M3851" i="3"/>
  <c r="N3851" i="3" s="1"/>
  <c r="M3852" i="3"/>
  <c r="N3852" i="3" s="1"/>
  <c r="M3853" i="3"/>
  <c r="N3853" i="3" s="1"/>
  <c r="M3854" i="3"/>
  <c r="N3854" i="3" s="1"/>
  <c r="M3855" i="3"/>
  <c r="N3855" i="3" s="1"/>
  <c r="M3856" i="3"/>
  <c r="N3856" i="3" s="1"/>
  <c r="M3857" i="3"/>
  <c r="N3857" i="3" s="1"/>
  <c r="M3858" i="3"/>
  <c r="N3858" i="3" s="1"/>
  <c r="M3859" i="3"/>
  <c r="N3859" i="3" s="1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M3860" i="3"/>
  <c r="N3860" i="3" s="1"/>
  <c r="M3861" i="3"/>
  <c r="N3861" i="3" s="1"/>
  <c r="M3862" i="3"/>
  <c r="N3862" i="3" s="1"/>
  <c r="M3863" i="3"/>
  <c r="N3863" i="3" s="1"/>
  <c r="M3864" i="3"/>
  <c r="N3864" i="3" s="1"/>
  <c r="M3865" i="3"/>
  <c r="N3865" i="3" s="1"/>
  <c r="M3866" i="3"/>
  <c r="N3866" i="3" s="1"/>
  <c r="M3867" i="3"/>
  <c r="N3867" i="3" s="1"/>
  <c r="M3868" i="3"/>
  <c r="N3868" i="3" s="1"/>
  <c r="M3869" i="3"/>
  <c r="N3869" i="3" s="1"/>
  <c r="M3870" i="3"/>
  <c r="N3870" i="3" s="1"/>
  <c r="M3871" i="3"/>
  <c r="N3871" i="3" s="1"/>
  <c r="M3872" i="3"/>
  <c r="N3872" i="3" s="1"/>
  <c r="M3873" i="3"/>
  <c r="N3873" i="3" s="1"/>
  <c r="M3874" i="3"/>
  <c r="N3874" i="3" s="1"/>
  <c r="M3875" i="3"/>
  <c r="N3875" i="3" s="1"/>
  <c r="M3876" i="3"/>
  <c r="N3876" i="3" s="1"/>
  <c r="M3877" i="3"/>
  <c r="N3877" i="3" s="1"/>
  <c r="F3765" i="3"/>
  <c r="G115" i="9"/>
  <c r="P5" i="9"/>
  <c r="A3554" i="3"/>
  <c r="A3555" i="3"/>
  <c r="A3556" i="3"/>
  <c r="A3557" i="3"/>
  <c r="A3558" i="3"/>
  <c r="A3559" i="3"/>
  <c r="A3560" i="3"/>
  <c r="A3561" i="3"/>
  <c r="A3562" i="3"/>
  <c r="A3563" i="3"/>
  <c r="A3564" i="3"/>
  <c r="B3554" i="3"/>
  <c r="B3555" i="3"/>
  <c r="B3556" i="3"/>
  <c r="B3557" i="3"/>
  <c r="B3558" i="3"/>
  <c r="B3559" i="3"/>
  <c r="B3560" i="3"/>
  <c r="B3561" i="3"/>
  <c r="B3562" i="3"/>
  <c r="B3563" i="3"/>
  <c r="B3564" i="3"/>
  <c r="F3554" i="3"/>
  <c r="F3555" i="3"/>
  <c r="F3556" i="3"/>
  <c r="F3557" i="3"/>
  <c r="F3558" i="3"/>
  <c r="F3559" i="3"/>
  <c r="F3560" i="3"/>
  <c r="F3561" i="3"/>
  <c r="F3562" i="3"/>
  <c r="F3563" i="3"/>
  <c r="F3564" i="3"/>
  <c r="G3554" i="3"/>
  <c r="G3555" i="3"/>
  <c r="G3556" i="3"/>
  <c r="G3557" i="3"/>
  <c r="G3558" i="3"/>
  <c r="G3559" i="3"/>
  <c r="G3560" i="3"/>
  <c r="G3561" i="3"/>
  <c r="G3562" i="3"/>
  <c r="G3563" i="3"/>
  <c r="G3564" i="3"/>
  <c r="H3554" i="3"/>
  <c r="H3555" i="3"/>
  <c r="H3556" i="3"/>
  <c r="H3557" i="3"/>
  <c r="H3558" i="3"/>
  <c r="H3559" i="3"/>
  <c r="H3560" i="3"/>
  <c r="H3561" i="3"/>
  <c r="H3562" i="3"/>
  <c r="H3563" i="3"/>
  <c r="H3564" i="3"/>
  <c r="J3554" i="3"/>
  <c r="J3555" i="3"/>
  <c r="J3556" i="3"/>
  <c r="J3557" i="3"/>
  <c r="J3558" i="3"/>
  <c r="J3559" i="3"/>
  <c r="J3560" i="3"/>
  <c r="J3561" i="3"/>
  <c r="J3562" i="3"/>
  <c r="J3563" i="3"/>
  <c r="J3564" i="3"/>
  <c r="K3554" i="3"/>
  <c r="K3555" i="3"/>
  <c r="K3556" i="3"/>
  <c r="K3557" i="3"/>
  <c r="K3558" i="3"/>
  <c r="K3559" i="3"/>
  <c r="K3560" i="3"/>
  <c r="K3561" i="3"/>
  <c r="K3562" i="3"/>
  <c r="K3563" i="3"/>
  <c r="K3564" i="3"/>
  <c r="M3554" i="3"/>
  <c r="N3554" i="3" s="1"/>
  <c r="M3555" i="3"/>
  <c r="N3555" i="3" s="1"/>
  <c r="M3556" i="3"/>
  <c r="N3556" i="3" s="1"/>
  <c r="M3557" i="3"/>
  <c r="N3557" i="3" s="1"/>
  <c r="M3558" i="3"/>
  <c r="N3558" i="3" s="1"/>
  <c r="M3559" i="3"/>
  <c r="N3559" i="3" s="1"/>
  <c r="M3560" i="3"/>
  <c r="N3560" i="3" s="1"/>
  <c r="M3561" i="3"/>
  <c r="N3561" i="3" s="1"/>
  <c r="M3562" i="3"/>
  <c r="N3562" i="3" s="1"/>
  <c r="M3563" i="3"/>
  <c r="N3563" i="3" s="1"/>
  <c r="M3564" i="3"/>
  <c r="N3564" i="3" s="1"/>
  <c r="A3565" i="3"/>
  <c r="A3566" i="3"/>
  <c r="A3567" i="3"/>
  <c r="A3568" i="3"/>
  <c r="A3569" i="3"/>
  <c r="A3570" i="3"/>
  <c r="A3571" i="3"/>
  <c r="A3572" i="3"/>
  <c r="A3573" i="3"/>
  <c r="A3574" i="3"/>
  <c r="A3575" i="3"/>
  <c r="B3565" i="3"/>
  <c r="B3566" i="3"/>
  <c r="B3567" i="3"/>
  <c r="B3568" i="3"/>
  <c r="B3569" i="3"/>
  <c r="B3570" i="3"/>
  <c r="B3571" i="3"/>
  <c r="B3572" i="3"/>
  <c r="B3573" i="3"/>
  <c r="B3574" i="3"/>
  <c r="B3575" i="3"/>
  <c r="F3565" i="3"/>
  <c r="F3566" i="3"/>
  <c r="F3567" i="3"/>
  <c r="F3568" i="3"/>
  <c r="F3569" i="3"/>
  <c r="F3570" i="3"/>
  <c r="F3571" i="3"/>
  <c r="F3572" i="3"/>
  <c r="F3573" i="3"/>
  <c r="F3574" i="3"/>
  <c r="F3575" i="3"/>
  <c r="G3565" i="3"/>
  <c r="G3566" i="3"/>
  <c r="G3567" i="3"/>
  <c r="G3568" i="3"/>
  <c r="G3569" i="3"/>
  <c r="G3570" i="3"/>
  <c r="G3571" i="3"/>
  <c r="G3572" i="3"/>
  <c r="G3573" i="3"/>
  <c r="G3574" i="3"/>
  <c r="G3575" i="3"/>
  <c r="H3565" i="3"/>
  <c r="H3566" i="3"/>
  <c r="H3567" i="3"/>
  <c r="H3568" i="3"/>
  <c r="H3569" i="3"/>
  <c r="H3570" i="3"/>
  <c r="H3571" i="3"/>
  <c r="H3572" i="3"/>
  <c r="H3573" i="3"/>
  <c r="H3574" i="3"/>
  <c r="H3575" i="3"/>
  <c r="J3565" i="3"/>
  <c r="J3566" i="3"/>
  <c r="J3567" i="3"/>
  <c r="J3568" i="3"/>
  <c r="J3569" i="3"/>
  <c r="J3570" i="3"/>
  <c r="J3571" i="3"/>
  <c r="J3572" i="3"/>
  <c r="J3573" i="3"/>
  <c r="J3574" i="3"/>
  <c r="J3575" i="3"/>
  <c r="K3565" i="3"/>
  <c r="K3566" i="3"/>
  <c r="K3567" i="3"/>
  <c r="K3568" i="3"/>
  <c r="K3569" i="3"/>
  <c r="K3570" i="3"/>
  <c r="K3571" i="3"/>
  <c r="K3572" i="3"/>
  <c r="K3573" i="3"/>
  <c r="K3574" i="3"/>
  <c r="K3575" i="3"/>
  <c r="M3565" i="3"/>
  <c r="N3565" i="3" s="1"/>
  <c r="M3566" i="3"/>
  <c r="N3566" i="3" s="1"/>
  <c r="M3567" i="3"/>
  <c r="N3567" i="3" s="1"/>
  <c r="M3568" i="3"/>
  <c r="N3568" i="3" s="1"/>
  <c r="M3569" i="3"/>
  <c r="N3569" i="3" s="1"/>
  <c r="M3570" i="3"/>
  <c r="N3570" i="3" s="1"/>
  <c r="M3571" i="3"/>
  <c r="N3571" i="3" s="1"/>
  <c r="M3572" i="3"/>
  <c r="N3572" i="3" s="1"/>
  <c r="M3573" i="3"/>
  <c r="N3573" i="3" s="1"/>
  <c r="M3574" i="3"/>
  <c r="N3574" i="3" s="1"/>
  <c r="M3575" i="3"/>
  <c r="N3575" i="3" s="1"/>
  <c r="A3576" i="3"/>
  <c r="A3577" i="3"/>
  <c r="A3578" i="3"/>
  <c r="A3579" i="3"/>
  <c r="A3580" i="3"/>
  <c r="A3581" i="3"/>
  <c r="A3582" i="3"/>
  <c r="A3583" i="3"/>
  <c r="A3584" i="3"/>
  <c r="A3585" i="3"/>
  <c r="A3586" i="3"/>
  <c r="B3576" i="3"/>
  <c r="B3577" i="3"/>
  <c r="B3578" i="3"/>
  <c r="B3579" i="3"/>
  <c r="B3580" i="3"/>
  <c r="B3581" i="3"/>
  <c r="B3582" i="3"/>
  <c r="B3583" i="3"/>
  <c r="B3584" i="3"/>
  <c r="B3585" i="3"/>
  <c r="B3586" i="3"/>
  <c r="F3576" i="3"/>
  <c r="F3577" i="3"/>
  <c r="F3578" i="3"/>
  <c r="F3579" i="3"/>
  <c r="F3580" i="3"/>
  <c r="F3581" i="3"/>
  <c r="F3582" i="3"/>
  <c r="F3583" i="3"/>
  <c r="F3584" i="3"/>
  <c r="F3585" i="3"/>
  <c r="F3586" i="3"/>
  <c r="G3576" i="3"/>
  <c r="G3577" i="3"/>
  <c r="G3578" i="3"/>
  <c r="G3579" i="3"/>
  <c r="G3580" i="3"/>
  <c r="G3581" i="3"/>
  <c r="G3582" i="3"/>
  <c r="G3583" i="3"/>
  <c r="G3584" i="3"/>
  <c r="G3585" i="3"/>
  <c r="G3586" i="3"/>
  <c r="H3576" i="3"/>
  <c r="H3577" i="3"/>
  <c r="H3578" i="3"/>
  <c r="H3579" i="3"/>
  <c r="H3580" i="3"/>
  <c r="H3581" i="3"/>
  <c r="H3582" i="3"/>
  <c r="H3583" i="3"/>
  <c r="H3584" i="3"/>
  <c r="H3585" i="3"/>
  <c r="H3586" i="3"/>
  <c r="J3576" i="3"/>
  <c r="J3577" i="3"/>
  <c r="J3578" i="3"/>
  <c r="J3579" i="3"/>
  <c r="J3580" i="3"/>
  <c r="J3581" i="3"/>
  <c r="J3582" i="3"/>
  <c r="J3583" i="3"/>
  <c r="J3584" i="3"/>
  <c r="J3585" i="3"/>
  <c r="J3586" i="3"/>
  <c r="K3576" i="3"/>
  <c r="K3577" i="3"/>
  <c r="K3578" i="3"/>
  <c r="K3579" i="3"/>
  <c r="K3580" i="3"/>
  <c r="K3581" i="3"/>
  <c r="K3582" i="3"/>
  <c r="K3583" i="3"/>
  <c r="K3584" i="3"/>
  <c r="K3585" i="3"/>
  <c r="K3586" i="3"/>
  <c r="M3576" i="3"/>
  <c r="N3576" i="3" s="1"/>
  <c r="M3577" i="3"/>
  <c r="N3577" i="3" s="1"/>
  <c r="M3578" i="3"/>
  <c r="N3578" i="3" s="1"/>
  <c r="M3579" i="3"/>
  <c r="N3579" i="3" s="1"/>
  <c r="M3580" i="3"/>
  <c r="N3580" i="3" s="1"/>
  <c r="M3581" i="3"/>
  <c r="N3581" i="3" s="1"/>
  <c r="M3582" i="3"/>
  <c r="N3582" i="3" s="1"/>
  <c r="M3583" i="3"/>
  <c r="N3583" i="3" s="1"/>
  <c r="M3584" i="3"/>
  <c r="N3584" i="3" s="1"/>
  <c r="M3585" i="3"/>
  <c r="N3585" i="3" s="1"/>
  <c r="M3586" i="3"/>
  <c r="N3586" i="3" s="1"/>
  <c r="A3587" i="3"/>
  <c r="A3588" i="3"/>
  <c r="A3589" i="3"/>
  <c r="A3590" i="3"/>
  <c r="A3591" i="3"/>
  <c r="A3592" i="3"/>
  <c r="A3593" i="3"/>
  <c r="A3594" i="3"/>
  <c r="A3595" i="3"/>
  <c r="A3596" i="3"/>
  <c r="A3597" i="3"/>
  <c r="B3587" i="3"/>
  <c r="B3588" i="3"/>
  <c r="B3589" i="3"/>
  <c r="B3590" i="3"/>
  <c r="B3591" i="3"/>
  <c r="B3592" i="3"/>
  <c r="B3593" i="3"/>
  <c r="B3594" i="3"/>
  <c r="B3595" i="3"/>
  <c r="B3596" i="3"/>
  <c r="B3597" i="3"/>
  <c r="F3587" i="3"/>
  <c r="F3588" i="3"/>
  <c r="F3589" i="3"/>
  <c r="F3590" i="3"/>
  <c r="F3591" i="3"/>
  <c r="F3592" i="3"/>
  <c r="F3593" i="3"/>
  <c r="F3594" i="3"/>
  <c r="F3595" i="3"/>
  <c r="F3596" i="3"/>
  <c r="F3597" i="3"/>
  <c r="G3587" i="3"/>
  <c r="G3588" i="3"/>
  <c r="G3589" i="3"/>
  <c r="G3590" i="3"/>
  <c r="G3591" i="3"/>
  <c r="G3592" i="3"/>
  <c r="G3593" i="3"/>
  <c r="G3594" i="3"/>
  <c r="G3595" i="3"/>
  <c r="G3596" i="3"/>
  <c r="G3597" i="3"/>
  <c r="H3587" i="3"/>
  <c r="H3588" i="3"/>
  <c r="H3589" i="3"/>
  <c r="H3590" i="3"/>
  <c r="H3591" i="3"/>
  <c r="H3592" i="3"/>
  <c r="H3593" i="3"/>
  <c r="H3594" i="3"/>
  <c r="H3595" i="3"/>
  <c r="H3596" i="3"/>
  <c r="H3597" i="3"/>
  <c r="J3587" i="3"/>
  <c r="J3588" i="3"/>
  <c r="J3589" i="3"/>
  <c r="J3590" i="3"/>
  <c r="J3591" i="3"/>
  <c r="J3592" i="3"/>
  <c r="J3593" i="3"/>
  <c r="J3594" i="3"/>
  <c r="J3595" i="3"/>
  <c r="J3596" i="3"/>
  <c r="J3597" i="3"/>
  <c r="K3587" i="3"/>
  <c r="K3588" i="3"/>
  <c r="K3589" i="3"/>
  <c r="K3590" i="3"/>
  <c r="K3591" i="3"/>
  <c r="K3592" i="3"/>
  <c r="K3593" i="3"/>
  <c r="K3594" i="3"/>
  <c r="K3595" i="3"/>
  <c r="K3596" i="3"/>
  <c r="K3597" i="3"/>
  <c r="M3587" i="3"/>
  <c r="N3587" i="3" s="1"/>
  <c r="M3588" i="3"/>
  <c r="N3588" i="3" s="1"/>
  <c r="M3589" i="3"/>
  <c r="N3589" i="3" s="1"/>
  <c r="M3590" i="3"/>
  <c r="N3590" i="3" s="1"/>
  <c r="M3591" i="3"/>
  <c r="N3591" i="3" s="1"/>
  <c r="M3592" i="3"/>
  <c r="N3592" i="3" s="1"/>
  <c r="M3593" i="3"/>
  <c r="N3593" i="3" s="1"/>
  <c r="M3594" i="3"/>
  <c r="N3594" i="3" s="1"/>
  <c r="M3595" i="3"/>
  <c r="N3595" i="3" s="1"/>
  <c r="M3596" i="3"/>
  <c r="N3596" i="3" s="1"/>
  <c r="M3597" i="3"/>
  <c r="N3597" i="3" s="1"/>
  <c r="A3598" i="3"/>
  <c r="A3599" i="3"/>
  <c r="A3600" i="3"/>
  <c r="A3601" i="3"/>
  <c r="A3602" i="3"/>
  <c r="A3603" i="3"/>
  <c r="A3604" i="3"/>
  <c r="A3605" i="3"/>
  <c r="A3606" i="3"/>
  <c r="A3607" i="3"/>
  <c r="A3608" i="3"/>
  <c r="B3598" i="3"/>
  <c r="B3599" i="3"/>
  <c r="B3600" i="3"/>
  <c r="B3601" i="3"/>
  <c r="B3602" i="3"/>
  <c r="B3603" i="3"/>
  <c r="B3604" i="3"/>
  <c r="B3605" i="3"/>
  <c r="B3606" i="3"/>
  <c r="B3607" i="3"/>
  <c r="B3608" i="3"/>
  <c r="F3598" i="3"/>
  <c r="F3599" i="3"/>
  <c r="F3600" i="3"/>
  <c r="F3601" i="3"/>
  <c r="F3602" i="3"/>
  <c r="F3603" i="3"/>
  <c r="F3604" i="3"/>
  <c r="F3605" i="3"/>
  <c r="F3606" i="3"/>
  <c r="F3607" i="3"/>
  <c r="F3608" i="3"/>
  <c r="G3598" i="3"/>
  <c r="G3599" i="3"/>
  <c r="G3600" i="3"/>
  <c r="G3601" i="3"/>
  <c r="G3602" i="3"/>
  <c r="G3603" i="3"/>
  <c r="G3604" i="3"/>
  <c r="G3605" i="3"/>
  <c r="G3606" i="3"/>
  <c r="G3607" i="3"/>
  <c r="G3608" i="3"/>
  <c r="H3598" i="3"/>
  <c r="H3599" i="3"/>
  <c r="H3600" i="3"/>
  <c r="H3601" i="3"/>
  <c r="H3602" i="3"/>
  <c r="H3603" i="3"/>
  <c r="H3604" i="3"/>
  <c r="H3605" i="3"/>
  <c r="H3606" i="3"/>
  <c r="H3607" i="3"/>
  <c r="H3608" i="3"/>
  <c r="J3598" i="3"/>
  <c r="J3599" i="3"/>
  <c r="J3600" i="3"/>
  <c r="J3601" i="3"/>
  <c r="J3602" i="3"/>
  <c r="J3603" i="3"/>
  <c r="J3604" i="3"/>
  <c r="J3605" i="3"/>
  <c r="J3606" i="3"/>
  <c r="J3607" i="3"/>
  <c r="J3608" i="3"/>
  <c r="K3598" i="3"/>
  <c r="K3599" i="3"/>
  <c r="K3600" i="3"/>
  <c r="K3601" i="3"/>
  <c r="K3602" i="3"/>
  <c r="K3603" i="3"/>
  <c r="K3604" i="3"/>
  <c r="K3605" i="3"/>
  <c r="K3606" i="3"/>
  <c r="K3607" i="3"/>
  <c r="K3608" i="3"/>
  <c r="M3598" i="3"/>
  <c r="N3598" i="3" s="1"/>
  <c r="M3599" i="3"/>
  <c r="N3599" i="3" s="1"/>
  <c r="M3600" i="3"/>
  <c r="N3600" i="3" s="1"/>
  <c r="M3601" i="3"/>
  <c r="N3601" i="3" s="1"/>
  <c r="M3602" i="3"/>
  <c r="N3602" i="3" s="1"/>
  <c r="M3603" i="3"/>
  <c r="N3603" i="3" s="1"/>
  <c r="M3604" i="3"/>
  <c r="N3604" i="3" s="1"/>
  <c r="M3605" i="3"/>
  <c r="N3605" i="3" s="1"/>
  <c r="M3606" i="3"/>
  <c r="N3606" i="3" s="1"/>
  <c r="M3607" i="3"/>
  <c r="N3607" i="3" s="1"/>
  <c r="M3608" i="3"/>
  <c r="N3608" i="3" s="1"/>
  <c r="A3609" i="3"/>
  <c r="A3610" i="3"/>
  <c r="A3611" i="3"/>
  <c r="A3612" i="3"/>
  <c r="A3613" i="3"/>
  <c r="A3614" i="3"/>
  <c r="A3615" i="3"/>
  <c r="A3616" i="3"/>
  <c r="A3617" i="3"/>
  <c r="A3618" i="3"/>
  <c r="A3619" i="3"/>
  <c r="B3609" i="3"/>
  <c r="B3610" i="3"/>
  <c r="B3611" i="3"/>
  <c r="B3612" i="3"/>
  <c r="B3613" i="3"/>
  <c r="B3614" i="3"/>
  <c r="B3615" i="3"/>
  <c r="B3616" i="3"/>
  <c r="B3617" i="3"/>
  <c r="B3618" i="3"/>
  <c r="B3619" i="3"/>
  <c r="F3609" i="3"/>
  <c r="F3610" i="3"/>
  <c r="F3611" i="3"/>
  <c r="F3612" i="3"/>
  <c r="F3613" i="3"/>
  <c r="F3614" i="3"/>
  <c r="F3615" i="3"/>
  <c r="F3616" i="3"/>
  <c r="F3617" i="3"/>
  <c r="F3618" i="3"/>
  <c r="F3619" i="3"/>
  <c r="G3609" i="3"/>
  <c r="G3610" i="3"/>
  <c r="G3611" i="3"/>
  <c r="G3612" i="3"/>
  <c r="G3613" i="3"/>
  <c r="G3614" i="3"/>
  <c r="G3615" i="3"/>
  <c r="G3616" i="3"/>
  <c r="G3617" i="3"/>
  <c r="G3618" i="3"/>
  <c r="G3619" i="3"/>
  <c r="H3609" i="3"/>
  <c r="H3610" i="3"/>
  <c r="H3611" i="3"/>
  <c r="H3612" i="3"/>
  <c r="H3613" i="3"/>
  <c r="H3614" i="3"/>
  <c r="H3615" i="3"/>
  <c r="H3616" i="3"/>
  <c r="H3617" i="3"/>
  <c r="H3618" i="3"/>
  <c r="H3619" i="3"/>
  <c r="J3609" i="3"/>
  <c r="J3610" i="3"/>
  <c r="J3611" i="3"/>
  <c r="J3612" i="3"/>
  <c r="J3613" i="3"/>
  <c r="J3614" i="3"/>
  <c r="J3615" i="3"/>
  <c r="J3616" i="3"/>
  <c r="J3617" i="3"/>
  <c r="J3618" i="3"/>
  <c r="J3619" i="3"/>
  <c r="K3609" i="3"/>
  <c r="K3610" i="3"/>
  <c r="K3611" i="3"/>
  <c r="K3612" i="3"/>
  <c r="K3613" i="3"/>
  <c r="K3614" i="3"/>
  <c r="K3615" i="3"/>
  <c r="K3616" i="3"/>
  <c r="K3617" i="3"/>
  <c r="K3618" i="3"/>
  <c r="K3619" i="3"/>
  <c r="M3609" i="3"/>
  <c r="N3609" i="3" s="1"/>
  <c r="M3610" i="3"/>
  <c r="N3610" i="3" s="1"/>
  <c r="M3611" i="3"/>
  <c r="N3611" i="3" s="1"/>
  <c r="M3612" i="3"/>
  <c r="N3612" i="3" s="1"/>
  <c r="M3613" i="3"/>
  <c r="N3613" i="3" s="1"/>
  <c r="M3614" i="3"/>
  <c r="N3614" i="3" s="1"/>
  <c r="M3615" i="3"/>
  <c r="N3615" i="3" s="1"/>
  <c r="M3616" i="3"/>
  <c r="N3616" i="3" s="1"/>
  <c r="M3617" i="3"/>
  <c r="N3617" i="3" s="1"/>
  <c r="M3618" i="3"/>
  <c r="N3618" i="3" s="1"/>
  <c r="M3619" i="3"/>
  <c r="N3619" i="3" s="1"/>
  <c r="A3620" i="3"/>
  <c r="A3621" i="3"/>
  <c r="A3622" i="3"/>
  <c r="A3623" i="3"/>
  <c r="A3624" i="3"/>
  <c r="A3625" i="3"/>
  <c r="A3626" i="3"/>
  <c r="A3627" i="3"/>
  <c r="A3628" i="3"/>
  <c r="A3629" i="3"/>
  <c r="A3630" i="3"/>
  <c r="B3620" i="3"/>
  <c r="B3621" i="3"/>
  <c r="B3622" i="3"/>
  <c r="B3623" i="3"/>
  <c r="B3624" i="3"/>
  <c r="B3625" i="3"/>
  <c r="B3626" i="3"/>
  <c r="B3627" i="3"/>
  <c r="B3628" i="3"/>
  <c r="B3629" i="3"/>
  <c r="B3630" i="3"/>
  <c r="F3620" i="3"/>
  <c r="F3621" i="3"/>
  <c r="F3622" i="3"/>
  <c r="F3623" i="3"/>
  <c r="F3624" i="3"/>
  <c r="F3625" i="3"/>
  <c r="F3626" i="3"/>
  <c r="F3627" i="3"/>
  <c r="F3628" i="3"/>
  <c r="F3629" i="3"/>
  <c r="F3630" i="3"/>
  <c r="G3620" i="3"/>
  <c r="G3621" i="3"/>
  <c r="G3622" i="3"/>
  <c r="G3623" i="3"/>
  <c r="G3624" i="3"/>
  <c r="G3625" i="3"/>
  <c r="G3626" i="3"/>
  <c r="G3627" i="3"/>
  <c r="G3628" i="3"/>
  <c r="G3629" i="3"/>
  <c r="G3630" i="3"/>
  <c r="H3620" i="3"/>
  <c r="H3621" i="3"/>
  <c r="H3622" i="3"/>
  <c r="H3623" i="3"/>
  <c r="H3624" i="3"/>
  <c r="H3625" i="3"/>
  <c r="H3626" i="3"/>
  <c r="H3627" i="3"/>
  <c r="H3628" i="3"/>
  <c r="H3629" i="3"/>
  <c r="H3630" i="3"/>
  <c r="J3620" i="3"/>
  <c r="J3621" i="3"/>
  <c r="J3622" i="3"/>
  <c r="J3623" i="3"/>
  <c r="J3624" i="3"/>
  <c r="J3625" i="3"/>
  <c r="J3626" i="3"/>
  <c r="J3627" i="3"/>
  <c r="J3628" i="3"/>
  <c r="J3629" i="3"/>
  <c r="J3630" i="3"/>
  <c r="K3620" i="3"/>
  <c r="K3621" i="3"/>
  <c r="K3622" i="3"/>
  <c r="K3623" i="3"/>
  <c r="K3624" i="3"/>
  <c r="K3625" i="3"/>
  <c r="K3626" i="3"/>
  <c r="K3627" i="3"/>
  <c r="K3628" i="3"/>
  <c r="K3629" i="3"/>
  <c r="K3630" i="3"/>
  <c r="M3620" i="3"/>
  <c r="N3620" i="3" s="1"/>
  <c r="M3621" i="3"/>
  <c r="N3621" i="3" s="1"/>
  <c r="M3622" i="3"/>
  <c r="N3622" i="3" s="1"/>
  <c r="M3623" i="3"/>
  <c r="N3623" i="3" s="1"/>
  <c r="M3624" i="3"/>
  <c r="N3624" i="3" s="1"/>
  <c r="M3625" i="3"/>
  <c r="N3625" i="3" s="1"/>
  <c r="M3626" i="3"/>
  <c r="N3626" i="3" s="1"/>
  <c r="M3627" i="3"/>
  <c r="N3627" i="3" s="1"/>
  <c r="M3628" i="3"/>
  <c r="N3628" i="3" s="1"/>
  <c r="M3629" i="3"/>
  <c r="N3629" i="3" s="1"/>
  <c r="M3630" i="3"/>
  <c r="N3630" i="3" s="1"/>
  <c r="A3631" i="3"/>
  <c r="A3632" i="3"/>
  <c r="A3633" i="3"/>
  <c r="A3634" i="3"/>
  <c r="A3635" i="3"/>
  <c r="A3636" i="3"/>
  <c r="A3637" i="3"/>
  <c r="A3638" i="3"/>
  <c r="A3639" i="3"/>
  <c r="A3640" i="3"/>
  <c r="A3641" i="3"/>
  <c r="B3631" i="3"/>
  <c r="B3632" i="3"/>
  <c r="B3633" i="3"/>
  <c r="B3634" i="3"/>
  <c r="B3635" i="3"/>
  <c r="B3636" i="3"/>
  <c r="B3637" i="3"/>
  <c r="B3638" i="3"/>
  <c r="B3639" i="3"/>
  <c r="B3640" i="3"/>
  <c r="B3641" i="3"/>
  <c r="F3631" i="3"/>
  <c r="F3632" i="3"/>
  <c r="F3633" i="3"/>
  <c r="F3634" i="3"/>
  <c r="F3635" i="3"/>
  <c r="F3636" i="3"/>
  <c r="F3637" i="3"/>
  <c r="F3638" i="3"/>
  <c r="F3639" i="3"/>
  <c r="F3640" i="3"/>
  <c r="F3641" i="3"/>
  <c r="G3631" i="3"/>
  <c r="G3632" i="3"/>
  <c r="G3633" i="3"/>
  <c r="G3634" i="3"/>
  <c r="G3635" i="3"/>
  <c r="G3636" i="3"/>
  <c r="G3637" i="3"/>
  <c r="G3638" i="3"/>
  <c r="G3639" i="3"/>
  <c r="G3640" i="3"/>
  <c r="G3641" i="3"/>
  <c r="H3631" i="3"/>
  <c r="H3632" i="3"/>
  <c r="H3633" i="3"/>
  <c r="H3634" i="3"/>
  <c r="H3635" i="3"/>
  <c r="H3636" i="3"/>
  <c r="H3637" i="3"/>
  <c r="H3638" i="3"/>
  <c r="H3639" i="3"/>
  <c r="H3640" i="3"/>
  <c r="H3641" i="3"/>
  <c r="J3631" i="3"/>
  <c r="J3632" i="3"/>
  <c r="J3633" i="3"/>
  <c r="J3634" i="3"/>
  <c r="J3635" i="3"/>
  <c r="J3636" i="3"/>
  <c r="J3637" i="3"/>
  <c r="J3638" i="3"/>
  <c r="J3639" i="3"/>
  <c r="J3640" i="3"/>
  <c r="J3641" i="3"/>
  <c r="K3631" i="3"/>
  <c r="K3632" i="3"/>
  <c r="K3633" i="3"/>
  <c r="K3634" i="3"/>
  <c r="K3635" i="3"/>
  <c r="K3636" i="3"/>
  <c r="K3637" i="3"/>
  <c r="K3638" i="3"/>
  <c r="K3639" i="3"/>
  <c r="K3640" i="3"/>
  <c r="K3641" i="3"/>
  <c r="M3631" i="3"/>
  <c r="N3631" i="3" s="1"/>
  <c r="M3632" i="3"/>
  <c r="N3632" i="3" s="1"/>
  <c r="M3633" i="3"/>
  <c r="N3633" i="3" s="1"/>
  <c r="M3634" i="3"/>
  <c r="N3634" i="3" s="1"/>
  <c r="M3635" i="3"/>
  <c r="N3635" i="3" s="1"/>
  <c r="M3636" i="3"/>
  <c r="N3636" i="3" s="1"/>
  <c r="M3637" i="3"/>
  <c r="N3637" i="3" s="1"/>
  <c r="M3638" i="3"/>
  <c r="N3638" i="3" s="1"/>
  <c r="M3639" i="3"/>
  <c r="N3639" i="3" s="1"/>
  <c r="M3640" i="3"/>
  <c r="N3640" i="3" s="1"/>
  <c r="M3641" i="3"/>
  <c r="N3641" i="3" s="1"/>
  <c r="A3642" i="3"/>
  <c r="A3643" i="3"/>
  <c r="A3644" i="3"/>
  <c r="A3645" i="3"/>
  <c r="A3646" i="3"/>
  <c r="A3647" i="3"/>
  <c r="A3648" i="3"/>
  <c r="A3649" i="3"/>
  <c r="A3650" i="3"/>
  <c r="A3651" i="3"/>
  <c r="B3642" i="3"/>
  <c r="B3643" i="3"/>
  <c r="B3644" i="3"/>
  <c r="B3645" i="3"/>
  <c r="B3646" i="3"/>
  <c r="B3647" i="3"/>
  <c r="B3648" i="3"/>
  <c r="B3649" i="3"/>
  <c r="B3650" i="3"/>
  <c r="B3651" i="3"/>
  <c r="F3642" i="3"/>
  <c r="F3643" i="3"/>
  <c r="F3644" i="3"/>
  <c r="F3645" i="3"/>
  <c r="F3646" i="3"/>
  <c r="F3647" i="3"/>
  <c r="F3648" i="3"/>
  <c r="F3649" i="3"/>
  <c r="F3650" i="3"/>
  <c r="F3651" i="3"/>
  <c r="G3642" i="3"/>
  <c r="G3643" i="3"/>
  <c r="G3644" i="3"/>
  <c r="G3645" i="3"/>
  <c r="G3646" i="3"/>
  <c r="G3647" i="3"/>
  <c r="G3648" i="3"/>
  <c r="G3649" i="3"/>
  <c r="G3650" i="3"/>
  <c r="G3651" i="3"/>
  <c r="H3642" i="3"/>
  <c r="H3643" i="3"/>
  <c r="H3644" i="3"/>
  <c r="H3645" i="3"/>
  <c r="H3646" i="3"/>
  <c r="H3647" i="3"/>
  <c r="H3648" i="3"/>
  <c r="H3649" i="3"/>
  <c r="H3650" i="3"/>
  <c r="H3651" i="3"/>
  <c r="J3642" i="3"/>
  <c r="J3643" i="3"/>
  <c r="J3644" i="3"/>
  <c r="J3645" i="3"/>
  <c r="J3646" i="3"/>
  <c r="J3647" i="3"/>
  <c r="J3648" i="3"/>
  <c r="J3649" i="3"/>
  <c r="J3650" i="3"/>
  <c r="J3651" i="3"/>
  <c r="K3642" i="3"/>
  <c r="K3643" i="3"/>
  <c r="K3644" i="3"/>
  <c r="K3645" i="3"/>
  <c r="K3646" i="3"/>
  <c r="K3647" i="3"/>
  <c r="K3648" i="3"/>
  <c r="K3649" i="3"/>
  <c r="K3650" i="3"/>
  <c r="K3651" i="3"/>
  <c r="M3642" i="3"/>
  <c r="N3642" i="3" s="1"/>
  <c r="M3643" i="3"/>
  <c r="N3643" i="3" s="1"/>
  <c r="M3644" i="3"/>
  <c r="N3644" i="3" s="1"/>
  <c r="M3645" i="3"/>
  <c r="N3645" i="3" s="1"/>
  <c r="M3646" i="3"/>
  <c r="N3646" i="3" s="1"/>
  <c r="M3647" i="3"/>
  <c r="N3647" i="3" s="1"/>
  <c r="M3648" i="3"/>
  <c r="N3648" i="3" s="1"/>
  <c r="M3649" i="3"/>
  <c r="N3649" i="3" s="1"/>
  <c r="M3650" i="3"/>
  <c r="N3650" i="3" s="1"/>
  <c r="M3651" i="3"/>
  <c r="N3651" i="3" s="1"/>
  <c r="A3652" i="3"/>
  <c r="A3653" i="3"/>
  <c r="A3654" i="3"/>
  <c r="A3655" i="3"/>
  <c r="A3656" i="3"/>
  <c r="A3657" i="3"/>
  <c r="A3658" i="3"/>
  <c r="A3659" i="3"/>
  <c r="A3660" i="3"/>
  <c r="A3661" i="3"/>
  <c r="A3662" i="3"/>
  <c r="B3652" i="3"/>
  <c r="B3653" i="3"/>
  <c r="B3654" i="3"/>
  <c r="B3655" i="3"/>
  <c r="B3656" i="3"/>
  <c r="B3657" i="3"/>
  <c r="B3658" i="3"/>
  <c r="B3659" i="3"/>
  <c r="B3660" i="3"/>
  <c r="B3661" i="3"/>
  <c r="B3662" i="3"/>
  <c r="F3652" i="3"/>
  <c r="F3653" i="3"/>
  <c r="F3654" i="3"/>
  <c r="F3655" i="3"/>
  <c r="F3656" i="3"/>
  <c r="F3657" i="3"/>
  <c r="F3658" i="3"/>
  <c r="F3659" i="3"/>
  <c r="F3660" i="3"/>
  <c r="F3661" i="3"/>
  <c r="F3662" i="3"/>
  <c r="G3652" i="3"/>
  <c r="G3653" i="3"/>
  <c r="G3654" i="3"/>
  <c r="G3655" i="3"/>
  <c r="G3656" i="3"/>
  <c r="G3657" i="3"/>
  <c r="G3658" i="3"/>
  <c r="G3659" i="3"/>
  <c r="G3660" i="3"/>
  <c r="G3661" i="3"/>
  <c r="G3662" i="3"/>
  <c r="H3652" i="3"/>
  <c r="H3653" i="3"/>
  <c r="H3654" i="3"/>
  <c r="H3655" i="3"/>
  <c r="H3656" i="3"/>
  <c r="H3657" i="3"/>
  <c r="H3658" i="3"/>
  <c r="H3659" i="3"/>
  <c r="H3660" i="3"/>
  <c r="H3661" i="3"/>
  <c r="H3662" i="3"/>
  <c r="J3652" i="3"/>
  <c r="J3653" i="3"/>
  <c r="J3654" i="3"/>
  <c r="J3655" i="3"/>
  <c r="J3656" i="3"/>
  <c r="J3657" i="3"/>
  <c r="J3658" i="3"/>
  <c r="J3659" i="3"/>
  <c r="J3660" i="3"/>
  <c r="J3661" i="3"/>
  <c r="J3662" i="3"/>
  <c r="K3652" i="3"/>
  <c r="K3653" i="3"/>
  <c r="K3654" i="3"/>
  <c r="K3655" i="3"/>
  <c r="K3656" i="3"/>
  <c r="K3657" i="3"/>
  <c r="K3658" i="3"/>
  <c r="K3659" i="3"/>
  <c r="K3660" i="3"/>
  <c r="K3661" i="3"/>
  <c r="K3662" i="3"/>
  <c r="M3652" i="3"/>
  <c r="N3652" i="3" s="1"/>
  <c r="M3653" i="3"/>
  <c r="N3653" i="3" s="1"/>
  <c r="M3654" i="3"/>
  <c r="N3654" i="3" s="1"/>
  <c r="M3655" i="3"/>
  <c r="N3655" i="3" s="1"/>
  <c r="M3656" i="3"/>
  <c r="N3656" i="3" s="1"/>
  <c r="M3657" i="3"/>
  <c r="N3657" i="3" s="1"/>
  <c r="M3658" i="3"/>
  <c r="N3658" i="3" s="1"/>
  <c r="M3659" i="3"/>
  <c r="N3659" i="3" s="1"/>
  <c r="M3660" i="3"/>
  <c r="N3660" i="3" s="1"/>
  <c r="M3661" i="3"/>
  <c r="N3661" i="3" s="1"/>
  <c r="M3662" i="3"/>
  <c r="N3662" i="3" s="1"/>
  <c r="A3663" i="3"/>
  <c r="A3664" i="3"/>
  <c r="A3665" i="3"/>
  <c r="A3666" i="3"/>
  <c r="A3667" i="3"/>
  <c r="A3668" i="3"/>
  <c r="A3669" i="3"/>
  <c r="A3670" i="3"/>
  <c r="A3671" i="3"/>
  <c r="A3672" i="3"/>
  <c r="A3673" i="3"/>
  <c r="B3663" i="3"/>
  <c r="B3664" i="3"/>
  <c r="B3665" i="3"/>
  <c r="B3666" i="3"/>
  <c r="B3667" i="3"/>
  <c r="B3668" i="3"/>
  <c r="B3669" i="3"/>
  <c r="B3670" i="3"/>
  <c r="B3671" i="3"/>
  <c r="B3672" i="3"/>
  <c r="B3673" i="3"/>
  <c r="F3663" i="3"/>
  <c r="F3664" i="3"/>
  <c r="F3665" i="3"/>
  <c r="F3666" i="3"/>
  <c r="F3667" i="3"/>
  <c r="F3668" i="3"/>
  <c r="F3669" i="3"/>
  <c r="F3670" i="3"/>
  <c r="F3671" i="3"/>
  <c r="F3672" i="3"/>
  <c r="F3673" i="3"/>
  <c r="G3663" i="3"/>
  <c r="G3664" i="3"/>
  <c r="G3665" i="3"/>
  <c r="G3666" i="3"/>
  <c r="G3667" i="3"/>
  <c r="G3668" i="3"/>
  <c r="G3669" i="3"/>
  <c r="G3670" i="3"/>
  <c r="G3671" i="3"/>
  <c r="G3672" i="3"/>
  <c r="G3673" i="3"/>
  <c r="H3663" i="3"/>
  <c r="H3664" i="3"/>
  <c r="H3665" i="3"/>
  <c r="H3666" i="3"/>
  <c r="H3667" i="3"/>
  <c r="H3668" i="3"/>
  <c r="H3669" i="3"/>
  <c r="H3670" i="3"/>
  <c r="H3671" i="3"/>
  <c r="H3672" i="3"/>
  <c r="H3673" i="3"/>
  <c r="J3663" i="3"/>
  <c r="J3664" i="3"/>
  <c r="J3665" i="3"/>
  <c r="J3666" i="3"/>
  <c r="J3667" i="3"/>
  <c r="J3668" i="3"/>
  <c r="J3669" i="3"/>
  <c r="J3670" i="3"/>
  <c r="J3671" i="3"/>
  <c r="J3672" i="3"/>
  <c r="J3673" i="3"/>
  <c r="K3663" i="3"/>
  <c r="K3664" i="3"/>
  <c r="K3665" i="3"/>
  <c r="K3666" i="3"/>
  <c r="K3667" i="3"/>
  <c r="K3668" i="3"/>
  <c r="K3669" i="3"/>
  <c r="K3670" i="3"/>
  <c r="K3671" i="3"/>
  <c r="K3672" i="3"/>
  <c r="K3673" i="3"/>
  <c r="M3663" i="3"/>
  <c r="N3663" i="3" s="1"/>
  <c r="M3664" i="3"/>
  <c r="N3664" i="3" s="1"/>
  <c r="M3665" i="3"/>
  <c r="N3665" i="3" s="1"/>
  <c r="M3666" i="3"/>
  <c r="N3666" i="3" s="1"/>
  <c r="M3667" i="3"/>
  <c r="N3667" i="3" s="1"/>
  <c r="M3668" i="3"/>
  <c r="N3668" i="3" s="1"/>
  <c r="M3669" i="3"/>
  <c r="N3669" i="3" s="1"/>
  <c r="M3670" i="3"/>
  <c r="N3670" i="3" s="1"/>
  <c r="M3671" i="3"/>
  <c r="N3671" i="3" s="1"/>
  <c r="M3672" i="3"/>
  <c r="N3672" i="3" s="1"/>
  <c r="M3673" i="3"/>
  <c r="N3673" i="3" s="1"/>
  <c r="A3674" i="3"/>
  <c r="A3675" i="3"/>
  <c r="A3676" i="3"/>
  <c r="A3677" i="3"/>
  <c r="A3678" i="3"/>
  <c r="A3679" i="3"/>
  <c r="A3680" i="3"/>
  <c r="A3681" i="3"/>
  <c r="A3682" i="3"/>
  <c r="A3683" i="3"/>
  <c r="A3684" i="3"/>
  <c r="B3674" i="3"/>
  <c r="B3675" i="3"/>
  <c r="B3676" i="3"/>
  <c r="B3677" i="3"/>
  <c r="B3678" i="3"/>
  <c r="B3679" i="3"/>
  <c r="B3680" i="3"/>
  <c r="B3681" i="3"/>
  <c r="B3682" i="3"/>
  <c r="B3683" i="3"/>
  <c r="B3684" i="3"/>
  <c r="F3674" i="3"/>
  <c r="F3675" i="3"/>
  <c r="F3676" i="3"/>
  <c r="F3677" i="3"/>
  <c r="F3678" i="3"/>
  <c r="F3679" i="3"/>
  <c r="F3680" i="3"/>
  <c r="F3681" i="3"/>
  <c r="F3682" i="3"/>
  <c r="F3683" i="3"/>
  <c r="F3684" i="3"/>
  <c r="G3674" i="3"/>
  <c r="G3675" i="3"/>
  <c r="G3676" i="3"/>
  <c r="G3677" i="3"/>
  <c r="G3678" i="3"/>
  <c r="G3679" i="3"/>
  <c r="G3680" i="3"/>
  <c r="G3681" i="3"/>
  <c r="G3682" i="3"/>
  <c r="G3683" i="3"/>
  <c r="G3684" i="3"/>
  <c r="H3674" i="3"/>
  <c r="H3675" i="3"/>
  <c r="H3676" i="3"/>
  <c r="H3677" i="3"/>
  <c r="H3678" i="3"/>
  <c r="H3679" i="3"/>
  <c r="H3680" i="3"/>
  <c r="H3681" i="3"/>
  <c r="H3682" i="3"/>
  <c r="H3683" i="3"/>
  <c r="H3684" i="3"/>
  <c r="J3674" i="3"/>
  <c r="J3675" i="3"/>
  <c r="J3676" i="3"/>
  <c r="J3677" i="3"/>
  <c r="J3678" i="3"/>
  <c r="J3679" i="3"/>
  <c r="J3680" i="3"/>
  <c r="J3681" i="3"/>
  <c r="J3682" i="3"/>
  <c r="J3683" i="3"/>
  <c r="J3684" i="3"/>
  <c r="K3674" i="3"/>
  <c r="K3675" i="3"/>
  <c r="K3676" i="3"/>
  <c r="K3677" i="3"/>
  <c r="K3678" i="3"/>
  <c r="K3679" i="3"/>
  <c r="K3680" i="3"/>
  <c r="K3681" i="3"/>
  <c r="K3682" i="3"/>
  <c r="K3683" i="3"/>
  <c r="K3684" i="3"/>
  <c r="M3674" i="3"/>
  <c r="N3674" i="3" s="1"/>
  <c r="M3675" i="3"/>
  <c r="N3675" i="3" s="1"/>
  <c r="M3676" i="3"/>
  <c r="N3676" i="3" s="1"/>
  <c r="M3677" i="3"/>
  <c r="N3677" i="3" s="1"/>
  <c r="M3678" i="3"/>
  <c r="N3678" i="3" s="1"/>
  <c r="M3679" i="3"/>
  <c r="N3679" i="3" s="1"/>
  <c r="M3680" i="3"/>
  <c r="N3680" i="3" s="1"/>
  <c r="M3681" i="3"/>
  <c r="N3681" i="3" s="1"/>
  <c r="M3682" i="3"/>
  <c r="N3682" i="3" s="1"/>
  <c r="M3683" i="3"/>
  <c r="N3683" i="3" s="1"/>
  <c r="M3684" i="3"/>
  <c r="N3684" i="3" s="1"/>
  <c r="A3685" i="3"/>
  <c r="A3686" i="3"/>
  <c r="A3687" i="3"/>
  <c r="A3688" i="3"/>
  <c r="A3689" i="3"/>
  <c r="A3690" i="3"/>
  <c r="A3691" i="3"/>
  <c r="A3692" i="3"/>
  <c r="A3693" i="3"/>
  <c r="A3694" i="3"/>
  <c r="A3695" i="3"/>
  <c r="B3685" i="3"/>
  <c r="B3686" i="3"/>
  <c r="B3687" i="3"/>
  <c r="B3688" i="3"/>
  <c r="B3689" i="3"/>
  <c r="B3690" i="3"/>
  <c r="B3691" i="3"/>
  <c r="B3692" i="3"/>
  <c r="B3693" i="3"/>
  <c r="B3694" i="3"/>
  <c r="B3695" i="3"/>
  <c r="F3685" i="3"/>
  <c r="F3686" i="3"/>
  <c r="F3687" i="3"/>
  <c r="F3688" i="3"/>
  <c r="F3689" i="3"/>
  <c r="F3690" i="3"/>
  <c r="F3691" i="3"/>
  <c r="F3692" i="3"/>
  <c r="F3693" i="3"/>
  <c r="F3694" i="3"/>
  <c r="F3695" i="3"/>
  <c r="G3685" i="3"/>
  <c r="G3686" i="3"/>
  <c r="G3687" i="3"/>
  <c r="G3688" i="3"/>
  <c r="G3689" i="3"/>
  <c r="G3690" i="3"/>
  <c r="G3691" i="3"/>
  <c r="G3692" i="3"/>
  <c r="G3693" i="3"/>
  <c r="G3694" i="3"/>
  <c r="G3695" i="3"/>
  <c r="H3685" i="3"/>
  <c r="H3686" i="3"/>
  <c r="H3687" i="3"/>
  <c r="H3688" i="3"/>
  <c r="H3689" i="3"/>
  <c r="H3690" i="3"/>
  <c r="H3691" i="3"/>
  <c r="H3692" i="3"/>
  <c r="H3693" i="3"/>
  <c r="H3694" i="3"/>
  <c r="H3695" i="3"/>
  <c r="J3685" i="3"/>
  <c r="J3686" i="3"/>
  <c r="J3687" i="3"/>
  <c r="J3688" i="3"/>
  <c r="J3689" i="3"/>
  <c r="J3690" i="3"/>
  <c r="J3691" i="3"/>
  <c r="J3692" i="3"/>
  <c r="J3693" i="3"/>
  <c r="J3694" i="3"/>
  <c r="J3695" i="3"/>
  <c r="K3685" i="3"/>
  <c r="K3686" i="3"/>
  <c r="K3687" i="3"/>
  <c r="K3688" i="3"/>
  <c r="K3689" i="3"/>
  <c r="K3690" i="3"/>
  <c r="K3691" i="3"/>
  <c r="K3692" i="3"/>
  <c r="K3693" i="3"/>
  <c r="K3694" i="3"/>
  <c r="K3695" i="3"/>
  <c r="M3685" i="3"/>
  <c r="N3685" i="3" s="1"/>
  <c r="M3686" i="3"/>
  <c r="N3686" i="3" s="1"/>
  <c r="M3687" i="3"/>
  <c r="N3687" i="3" s="1"/>
  <c r="M3688" i="3"/>
  <c r="N3688" i="3" s="1"/>
  <c r="M3689" i="3"/>
  <c r="N3689" i="3" s="1"/>
  <c r="M3690" i="3"/>
  <c r="N3690" i="3" s="1"/>
  <c r="M3691" i="3"/>
  <c r="N3691" i="3" s="1"/>
  <c r="M3692" i="3"/>
  <c r="N3692" i="3" s="1"/>
  <c r="M3693" i="3"/>
  <c r="N3693" i="3" s="1"/>
  <c r="M3694" i="3"/>
  <c r="N3694" i="3" s="1"/>
  <c r="M3695" i="3"/>
  <c r="N3695" i="3" s="1"/>
  <c r="A3696" i="3"/>
  <c r="A3697" i="3"/>
  <c r="A3698" i="3"/>
  <c r="A3699" i="3"/>
  <c r="A3700" i="3"/>
  <c r="A3701" i="3"/>
  <c r="A3702" i="3"/>
  <c r="A3703" i="3"/>
  <c r="A3704" i="3"/>
  <c r="A3705" i="3"/>
  <c r="A3706" i="3"/>
  <c r="B3696" i="3"/>
  <c r="B3697" i="3"/>
  <c r="B3698" i="3"/>
  <c r="B3699" i="3"/>
  <c r="B3700" i="3"/>
  <c r="B3701" i="3"/>
  <c r="B3702" i="3"/>
  <c r="B3703" i="3"/>
  <c r="B3704" i="3"/>
  <c r="B3705" i="3"/>
  <c r="B3706" i="3"/>
  <c r="F3696" i="3"/>
  <c r="F3697" i="3"/>
  <c r="F3698" i="3"/>
  <c r="F3699" i="3"/>
  <c r="F3700" i="3"/>
  <c r="F3701" i="3"/>
  <c r="F3702" i="3"/>
  <c r="F3703" i="3"/>
  <c r="F3704" i="3"/>
  <c r="F3705" i="3"/>
  <c r="F3706" i="3"/>
  <c r="G3696" i="3"/>
  <c r="G3697" i="3"/>
  <c r="G3698" i="3"/>
  <c r="G3699" i="3"/>
  <c r="G3700" i="3"/>
  <c r="G3701" i="3"/>
  <c r="G3702" i="3"/>
  <c r="G3703" i="3"/>
  <c r="G3704" i="3"/>
  <c r="G3705" i="3"/>
  <c r="G3706" i="3"/>
  <c r="H3696" i="3"/>
  <c r="H3697" i="3"/>
  <c r="H3698" i="3"/>
  <c r="H3699" i="3"/>
  <c r="H3700" i="3"/>
  <c r="H3701" i="3"/>
  <c r="H3702" i="3"/>
  <c r="H3703" i="3"/>
  <c r="H3704" i="3"/>
  <c r="H3705" i="3"/>
  <c r="H3706" i="3"/>
  <c r="J3696" i="3"/>
  <c r="J3697" i="3"/>
  <c r="J3698" i="3"/>
  <c r="J3699" i="3"/>
  <c r="J3700" i="3"/>
  <c r="J3701" i="3"/>
  <c r="J3702" i="3"/>
  <c r="J3703" i="3"/>
  <c r="J3704" i="3"/>
  <c r="J3705" i="3"/>
  <c r="J3706" i="3"/>
  <c r="K3696" i="3"/>
  <c r="K3697" i="3"/>
  <c r="K3698" i="3"/>
  <c r="K3699" i="3"/>
  <c r="K3700" i="3"/>
  <c r="K3701" i="3"/>
  <c r="K3702" i="3"/>
  <c r="K3703" i="3"/>
  <c r="K3704" i="3"/>
  <c r="K3705" i="3"/>
  <c r="K3706" i="3"/>
  <c r="M3696" i="3"/>
  <c r="N3696" i="3" s="1"/>
  <c r="M3697" i="3"/>
  <c r="N3697" i="3" s="1"/>
  <c r="M3698" i="3"/>
  <c r="N3698" i="3" s="1"/>
  <c r="M3699" i="3"/>
  <c r="N3699" i="3" s="1"/>
  <c r="M3700" i="3"/>
  <c r="N3700" i="3" s="1"/>
  <c r="M3701" i="3"/>
  <c r="N3701" i="3" s="1"/>
  <c r="M3702" i="3"/>
  <c r="N3702" i="3" s="1"/>
  <c r="M3703" i="3"/>
  <c r="N3703" i="3" s="1"/>
  <c r="M3704" i="3"/>
  <c r="N3704" i="3" s="1"/>
  <c r="M3705" i="3"/>
  <c r="N3705" i="3" s="1"/>
  <c r="M3706" i="3"/>
  <c r="N3706" i="3" s="1"/>
  <c r="A3707" i="3"/>
  <c r="A3708" i="3"/>
  <c r="A3709" i="3"/>
  <c r="A3710" i="3"/>
  <c r="A3711" i="3"/>
  <c r="A3712" i="3"/>
  <c r="A3713" i="3"/>
  <c r="A3714" i="3"/>
  <c r="A3715" i="3"/>
  <c r="A3716" i="3"/>
  <c r="A3717" i="3"/>
  <c r="B3707" i="3"/>
  <c r="B3708" i="3"/>
  <c r="B3709" i="3"/>
  <c r="B3710" i="3"/>
  <c r="B3711" i="3"/>
  <c r="B3712" i="3"/>
  <c r="B3713" i="3"/>
  <c r="B3714" i="3"/>
  <c r="B3715" i="3"/>
  <c r="B3716" i="3"/>
  <c r="B3717" i="3"/>
  <c r="F3707" i="3"/>
  <c r="F3708" i="3"/>
  <c r="F3709" i="3"/>
  <c r="F3710" i="3"/>
  <c r="F3711" i="3"/>
  <c r="F3712" i="3"/>
  <c r="F3713" i="3"/>
  <c r="F3714" i="3"/>
  <c r="F3715" i="3"/>
  <c r="F3716" i="3"/>
  <c r="F3717" i="3"/>
  <c r="G3707" i="3"/>
  <c r="G3708" i="3"/>
  <c r="G3709" i="3"/>
  <c r="G3710" i="3"/>
  <c r="G3711" i="3"/>
  <c r="G3712" i="3"/>
  <c r="G3713" i="3"/>
  <c r="G3714" i="3"/>
  <c r="G3715" i="3"/>
  <c r="G3716" i="3"/>
  <c r="G3717" i="3"/>
  <c r="H3707" i="3"/>
  <c r="H3708" i="3"/>
  <c r="H3709" i="3"/>
  <c r="H3710" i="3"/>
  <c r="H3711" i="3"/>
  <c r="H3712" i="3"/>
  <c r="H3713" i="3"/>
  <c r="H3714" i="3"/>
  <c r="H3715" i="3"/>
  <c r="H3716" i="3"/>
  <c r="H3717" i="3"/>
  <c r="J3707" i="3"/>
  <c r="J3708" i="3"/>
  <c r="J3709" i="3"/>
  <c r="J3710" i="3"/>
  <c r="J3711" i="3"/>
  <c r="J3712" i="3"/>
  <c r="J3713" i="3"/>
  <c r="J3714" i="3"/>
  <c r="J3715" i="3"/>
  <c r="J3716" i="3"/>
  <c r="J3717" i="3"/>
  <c r="K3707" i="3"/>
  <c r="K3708" i="3"/>
  <c r="K3709" i="3"/>
  <c r="K3710" i="3"/>
  <c r="K3711" i="3"/>
  <c r="K3712" i="3"/>
  <c r="K3713" i="3"/>
  <c r="K3714" i="3"/>
  <c r="K3715" i="3"/>
  <c r="K3716" i="3"/>
  <c r="K3717" i="3"/>
  <c r="M3707" i="3"/>
  <c r="N3707" i="3" s="1"/>
  <c r="M3708" i="3"/>
  <c r="N3708" i="3" s="1"/>
  <c r="M3709" i="3"/>
  <c r="N3709" i="3" s="1"/>
  <c r="M3710" i="3"/>
  <c r="N3710" i="3" s="1"/>
  <c r="M3711" i="3"/>
  <c r="N3711" i="3" s="1"/>
  <c r="M3712" i="3"/>
  <c r="N3712" i="3" s="1"/>
  <c r="M3713" i="3"/>
  <c r="N3713" i="3" s="1"/>
  <c r="M3714" i="3"/>
  <c r="N3714" i="3" s="1"/>
  <c r="M3715" i="3"/>
  <c r="N3715" i="3" s="1"/>
  <c r="M3716" i="3"/>
  <c r="N3716" i="3" s="1"/>
  <c r="M3717" i="3"/>
  <c r="N3717" i="3" s="1"/>
  <c r="A3718" i="3"/>
  <c r="A3719" i="3"/>
  <c r="A3720" i="3"/>
  <c r="A3721" i="3"/>
  <c r="A3722" i="3"/>
  <c r="A3723" i="3"/>
  <c r="A3724" i="3"/>
  <c r="A3725" i="3"/>
  <c r="A3726" i="3"/>
  <c r="A3727" i="3"/>
  <c r="A3728" i="3"/>
  <c r="B3718" i="3"/>
  <c r="B3719" i="3"/>
  <c r="B3720" i="3"/>
  <c r="B3721" i="3"/>
  <c r="B3722" i="3"/>
  <c r="B3723" i="3"/>
  <c r="B3724" i="3"/>
  <c r="B3725" i="3"/>
  <c r="B3726" i="3"/>
  <c r="B3727" i="3"/>
  <c r="B3728" i="3"/>
  <c r="F3718" i="3"/>
  <c r="F3719" i="3"/>
  <c r="F3720" i="3"/>
  <c r="F3721" i="3"/>
  <c r="F3722" i="3"/>
  <c r="F3723" i="3"/>
  <c r="F3724" i="3"/>
  <c r="F3725" i="3"/>
  <c r="F3726" i="3"/>
  <c r="F3727" i="3"/>
  <c r="F3728" i="3"/>
  <c r="G3718" i="3"/>
  <c r="G3719" i="3"/>
  <c r="G3720" i="3"/>
  <c r="G3721" i="3"/>
  <c r="G3722" i="3"/>
  <c r="G3723" i="3"/>
  <c r="G3724" i="3"/>
  <c r="G3725" i="3"/>
  <c r="G3726" i="3"/>
  <c r="G3727" i="3"/>
  <c r="G3728" i="3"/>
  <c r="H3718" i="3"/>
  <c r="H3719" i="3"/>
  <c r="H3720" i="3"/>
  <c r="H3721" i="3"/>
  <c r="H3722" i="3"/>
  <c r="H3723" i="3"/>
  <c r="H3724" i="3"/>
  <c r="H3725" i="3"/>
  <c r="H3726" i="3"/>
  <c r="H3727" i="3"/>
  <c r="H3728" i="3"/>
  <c r="J3718" i="3"/>
  <c r="J3719" i="3"/>
  <c r="J3720" i="3"/>
  <c r="J3721" i="3"/>
  <c r="J3722" i="3"/>
  <c r="J3723" i="3"/>
  <c r="J3724" i="3"/>
  <c r="J3725" i="3"/>
  <c r="J3726" i="3"/>
  <c r="J3727" i="3"/>
  <c r="J3728" i="3"/>
  <c r="K3718" i="3"/>
  <c r="K3719" i="3"/>
  <c r="K3720" i="3"/>
  <c r="K3721" i="3"/>
  <c r="K3722" i="3"/>
  <c r="K3723" i="3"/>
  <c r="K3724" i="3"/>
  <c r="K3725" i="3"/>
  <c r="K3726" i="3"/>
  <c r="K3727" i="3"/>
  <c r="K3728" i="3"/>
  <c r="M3718" i="3"/>
  <c r="N3718" i="3" s="1"/>
  <c r="M3719" i="3"/>
  <c r="N3719" i="3" s="1"/>
  <c r="M3720" i="3"/>
  <c r="N3720" i="3" s="1"/>
  <c r="M3721" i="3"/>
  <c r="N3721" i="3" s="1"/>
  <c r="M3722" i="3"/>
  <c r="N3722" i="3" s="1"/>
  <c r="M3723" i="3"/>
  <c r="N3723" i="3" s="1"/>
  <c r="M3724" i="3"/>
  <c r="N3724" i="3" s="1"/>
  <c r="M3725" i="3"/>
  <c r="N3725" i="3" s="1"/>
  <c r="M3726" i="3"/>
  <c r="N3726" i="3" s="1"/>
  <c r="M3727" i="3"/>
  <c r="N3727" i="3" s="1"/>
  <c r="M3728" i="3"/>
  <c r="N3728" i="3" s="1"/>
  <c r="A3729" i="3"/>
  <c r="A3730" i="3"/>
  <c r="A3731" i="3"/>
  <c r="A3732" i="3"/>
  <c r="A3733" i="3"/>
  <c r="A3734" i="3"/>
  <c r="A3735" i="3"/>
  <c r="A3736" i="3"/>
  <c r="A3737" i="3"/>
  <c r="A3738" i="3"/>
  <c r="A3739" i="3"/>
  <c r="B3729" i="3"/>
  <c r="B3730" i="3"/>
  <c r="B3731" i="3"/>
  <c r="B3732" i="3"/>
  <c r="B3733" i="3"/>
  <c r="B3734" i="3"/>
  <c r="B3735" i="3"/>
  <c r="B3736" i="3"/>
  <c r="B3737" i="3"/>
  <c r="B3738" i="3"/>
  <c r="B3739" i="3"/>
  <c r="F3729" i="3"/>
  <c r="F3730" i="3"/>
  <c r="F3731" i="3"/>
  <c r="F3732" i="3"/>
  <c r="F3733" i="3"/>
  <c r="F3734" i="3"/>
  <c r="F3735" i="3"/>
  <c r="F3736" i="3"/>
  <c r="F3737" i="3"/>
  <c r="F3738" i="3"/>
  <c r="F3739" i="3"/>
  <c r="G3729" i="3"/>
  <c r="G3730" i="3"/>
  <c r="G3731" i="3"/>
  <c r="G3732" i="3"/>
  <c r="G3733" i="3"/>
  <c r="G3734" i="3"/>
  <c r="G3735" i="3"/>
  <c r="G3736" i="3"/>
  <c r="G3737" i="3"/>
  <c r="G3738" i="3"/>
  <c r="G3739" i="3"/>
  <c r="H3729" i="3"/>
  <c r="H3730" i="3"/>
  <c r="H3731" i="3"/>
  <c r="H3732" i="3"/>
  <c r="H3733" i="3"/>
  <c r="H3734" i="3"/>
  <c r="H3735" i="3"/>
  <c r="H3736" i="3"/>
  <c r="H3737" i="3"/>
  <c r="H3738" i="3"/>
  <c r="H3739" i="3"/>
  <c r="J3729" i="3"/>
  <c r="J3730" i="3"/>
  <c r="J3731" i="3"/>
  <c r="J3732" i="3"/>
  <c r="J3733" i="3"/>
  <c r="J3734" i="3"/>
  <c r="J3735" i="3"/>
  <c r="J3736" i="3"/>
  <c r="J3737" i="3"/>
  <c r="J3738" i="3"/>
  <c r="J3739" i="3"/>
  <c r="K3729" i="3"/>
  <c r="K3730" i="3"/>
  <c r="K3731" i="3"/>
  <c r="K3732" i="3"/>
  <c r="K3733" i="3"/>
  <c r="K3734" i="3"/>
  <c r="K3735" i="3"/>
  <c r="K3736" i="3"/>
  <c r="K3737" i="3"/>
  <c r="K3738" i="3"/>
  <c r="K3739" i="3"/>
  <c r="M3729" i="3"/>
  <c r="N3729" i="3" s="1"/>
  <c r="M3730" i="3"/>
  <c r="N3730" i="3" s="1"/>
  <c r="M3731" i="3"/>
  <c r="N3731" i="3" s="1"/>
  <c r="M3732" i="3"/>
  <c r="N3732" i="3" s="1"/>
  <c r="M3733" i="3"/>
  <c r="N3733" i="3" s="1"/>
  <c r="M3734" i="3"/>
  <c r="N3734" i="3" s="1"/>
  <c r="M3735" i="3"/>
  <c r="N3735" i="3" s="1"/>
  <c r="M3736" i="3"/>
  <c r="N3736" i="3" s="1"/>
  <c r="M3737" i="3"/>
  <c r="N3737" i="3" s="1"/>
  <c r="M3738" i="3"/>
  <c r="N3738" i="3" s="1"/>
  <c r="M3739" i="3"/>
  <c r="N3739" i="3" s="1"/>
  <c r="A3740" i="3"/>
  <c r="A3741" i="3"/>
  <c r="A3742" i="3"/>
  <c r="A3743" i="3"/>
  <c r="A3744" i="3"/>
  <c r="A3745" i="3"/>
  <c r="A3746" i="3"/>
  <c r="A3747" i="3"/>
  <c r="A3748" i="3"/>
  <c r="A3749" i="3"/>
  <c r="A3750" i="3"/>
  <c r="B3740" i="3"/>
  <c r="B3741" i="3"/>
  <c r="B3742" i="3"/>
  <c r="B3743" i="3"/>
  <c r="B3744" i="3"/>
  <c r="B3745" i="3"/>
  <c r="B3746" i="3"/>
  <c r="B3747" i="3"/>
  <c r="B3748" i="3"/>
  <c r="B3749" i="3"/>
  <c r="B3750" i="3"/>
  <c r="F3740" i="3"/>
  <c r="F3741" i="3"/>
  <c r="F3742" i="3"/>
  <c r="F3743" i="3"/>
  <c r="F3744" i="3"/>
  <c r="F3745" i="3"/>
  <c r="F3746" i="3"/>
  <c r="F3747" i="3"/>
  <c r="F3748" i="3"/>
  <c r="F3749" i="3"/>
  <c r="F3750" i="3"/>
  <c r="G3740" i="3"/>
  <c r="G3741" i="3"/>
  <c r="G3742" i="3"/>
  <c r="G3743" i="3"/>
  <c r="G3744" i="3"/>
  <c r="G3745" i="3"/>
  <c r="G3746" i="3"/>
  <c r="G3747" i="3"/>
  <c r="G3748" i="3"/>
  <c r="G3749" i="3"/>
  <c r="G3750" i="3"/>
  <c r="H3740" i="3"/>
  <c r="H3741" i="3"/>
  <c r="H3742" i="3"/>
  <c r="H3743" i="3"/>
  <c r="H3744" i="3"/>
  <c r="H3745" i="3"/>
  <c r="H3746" i="3"/>
  <c r="H3747" i="3"/>
  <c r="H3748" i="3"/>
  <c r="H3749" i="3"/>
  <c r="H3750" i="3"/>
  <c r="J3740" i="3"/>
  <c r="J3741" i="3"/>
  <c r="J3742" i="3"/>
  <c r="J3743" i="3"/>
  <c r="J3744" i="3"/>
  <c r="J3745" i="3"/>
  <c r="J3746" i="3"/>
  <c r="J3747" i="3"/>
  <c r="J3748" i="3"/>
  <c r="J3749" i="3"/>
  <c r="J3750" i="3"/>
  <c r="K3740" i="3"/>
  <c r="K3741" i="3"/>
  <c r="K3742" i="3"/>
  <c r="K3743" i="3"/>
  <c r="K3744" i="3"/>
  <c r="K3745" i="3"/>
  <c r="K3746" i="3"/>
  <c r="K3747" i="3"/>
  <c r="K3748" i="3"/>
  <c r="K3749" i="3"/>
  <c r="K3750" i="3"/>
  <c r="M3740" i="3"/>
  <c r="N3740" i="3" s="1"/>
  <c r="M3741" i="3"/>
  <c r="N3741" i="3" s="1"/>
  <c r="M3742" i="3"/>
  <c r="N3742" i="3" s="1"/>
  <c r="M3743" i="3"/>
  <c r="N3743" i="3" s="1"/>
  <c r="M3744" i="3"/>
  <c r="N3744" i="3" s="1"/>
  <c r="M3745" i="3"/>
  <c r="N3745" i="3" s="1"/>
  <c r="M3746" i="3"/>
  <c r="N3746" i="3" s="1"/>
  <c r="M3747" i="3"/>
  <c r="N3747" i="3" s="1"/>
  <c r="M3748" i="3"/>
  <c r="N3748" i="3" s="1"/>
  <c r="M3749" i="3"/>
  <c r="N3749" i="3" s="1"/>
  <c r="M3750" i="3"/>
  <c r="N3750" i="3" s="1"/>
  <c r="A3751" i="3"/>
  <c r="A3752" i="3"/>
  <c r="A3753" i="3"/>
  <c r="A3754" i="3"/>
  <c r="A3755" i="3"/>
  <c r="A3756" i="3"/>
  <c r="A3757" i="3"/>
  <c r="A3758" i="3"/>
  <c r="A3759" i="3"/>
  <c r="A3760" i="3"/>
  <c r="A3761" i="3"/>
  <c r="B3751" i="3"/>
  <c r="B3752" i="3"/>
  <c r="B3753" i="3"/>
  <c r="B3754" i="3"/>
  <c r="B3755" i="3"/>
  <c r="B3756" i="3"/>
  <c r="B3757" i="3"/>
  <c r="B3758" i="3"/>
  <c r="B3759" i="3"/>
  <c r="B3760" i="3"/>
  <c r="B3761" i="3"/>
  <c r="F3751" i="3"/>
  <c r="F3752" i="3"/>
  <c r="F3753" i="3"/>
  <c r="F3754" i="3"/>
  <c r="F3755" i="3"/>
  <c r="F3756" i="3"/>
  <c r="F3757" i="3"/>
  <c r="F3758" i="3"/>
  <c r="F3759" i="3"/>
  <c r="F3760" i="3"/>
  <c r="F3761" i="3"/>
  <c r="G3751" i="3"/>
  <c r="G3752" i="3"/>
  <c r="G3753" i="3"/>
  <c r="G3754" i="3"/>
  <c r="G3755" i="3"/>
  <c r="G3756" i="3"/>
  <c r="G3757" i="3"/>
  <c r="G3758" i="3"/>
  <c r="G3759" i="3"/>
  <c r="G3760" i="3"/>
  <c r="G3761" i="3"/>
  <c r="H3751" i="3"/>
  <c r="H3752" i="3"/>
  <c r="H3753" i="3"/>
  <c r="H3754" i="3"/>
  <c r="H3755" i="3"/>
  <c r="H3756" i="3"/>
  <c r="H3757" i="3"/>
  <c r="H3758" i="3"/>
  <c r="H3759" i="3"/>
  <c r="H3760" i="3"/>
  <c r="H3761" i="3"/>
  <c r="J3751" i="3"/>
  <c r="J3752" i="3"/>
  <c r="J3753" i="3"/>
  <c r="J3754" i="3"/>
  <c r="J3755" i="3"/>
  <c r="J3756" i="3"/>
  <c r="J3757" i="3"/>
  <c r="J3758" i="3"/>
  <c r="J3759" i="3"/>
  <c r="J3760" i="3"/>
  <c r="J3761" i="3"/>
  <c r="K3751" i="3"/>
  <c r="K3752" i="3"/>
  <c r="K3753" i="3"/>
  <c r="K3754" i="3"/>
  <c r="K3755" i="3"/>
  <c r="K3756" i="3"/>
  <c r="K3757" i="3"/>
  <c r="K3758" i="3"/>
  <c r="K3759" i="3"/>
  <c r="K3760" i="3"/>
  <c r="K3761" i="3"/>
  <c r="M3751" i="3"/>
  <c r="N3751" i="3" s="1"/>
  <c r="M3752" i="3"/>
  <c r="N3752" i="3" s="1"/>
  <c r="M3753" i="3"/>
  <c r="N3753" i="3" s="1"/>
  <c r="M3754" i="3"/>
  <c r="N3754" i="3" s="1"/>
  <c r="M3755" i="3"/>
  <c r="N3755" i="3" s="1"/>
  <c r="M3756" i="3"/>
  <c r="N3756" i="3" s="1"/>
  <c r="M3757" i="3"/>
  <c r="N3757" i="3" s="1"/>
  <c r="M3758" i="3"/>
  <c r="N3758" i="3" s="1"/>
  <c r="M3759" i="3"/>
  <c r="N3759" i="3" s="1"/>
  <c r="M3760" i="3"/>
  <c r="N3760" i="3" s="1"/>
  <c r="M3761" i="3"/>
  <c r="N3761" i="3" s="1"/>
  <c r="A3762" i="3"/>
  <c r="A3763" i="3"/>
  <c r="A3764" i="3"/>
  <c r="A3765" i="3"/>
  <c r="A3766" i="3"/>
  <c r="A3767" i="3"/>
  <c r="A3768" i="3"/>
  <c r="A3769" i="3"/>
  <c r="A3770" i="3"/>
  <c r="A3771" i="3"/>
  <c r="A3772" i="3"/>
  <c r="B3762" i="3"/>
  <c r="B3763" i="3"/>
  <c r="B3764" i="3"/>
  <c r="B3765" i="3"/>
  <c r="B3766" i="3"/>
  <c r="B3767" i="3"/>
  <c r="B3768" i="3"/>
  <c r="B3769" i="3"/>
  <c r="B3770" i="3"/>
  <c r="B3771" i="3"/>
  <c r="B3772" i="3"/>
  <c r="F3762" i="3"/>
  <c r="F3763" i="3"/>
  <c r="F3764" i="3"/>
  <c r="F3766" i="3"/>
  <c r="F3767" i="3"/>
  <c r="F3768" i="3"/>
  <c r="F3769" i="3"/>
  <c r="F3770" i="3"/>
  <c r="F3771" i="3"/>
  <c r="F3772" i="3"/>
  <c r="G3762" i="3"/>
  <c r="G3763" i="3"/>
  <c r="G3764" i="3"/>
  <c r="G3765" i="3"/>
  <c r="G3766" i="3"/>
  <c r="G3767" i="3"/>
  <c r="G3768" i="3"/>
  <c r="G3769" i="3"/>
  <c r="G3770" i="3"/>
  <c r="G3771" i="3"/>
  <c r="G3772" i="3"/>
  <c r="H3762" i="3"/>
  <c r="H3763" i="3"/>
  <c r="H3764" i="3"/>
  <c r="H3765" i="3"/>
  <c r="H3766" i="3"/>
  <c r="H3767" i="3"/>
  <c r="H3768" i="3"/>
  <c r="H3769" i="3"/>
  <c r="H3770" i="3"/>
  <c r="H3771" i="3"/>
  <c r="H3772" i="3"/>
  <c r="J3762" i="3"/>
  <c r="J3763" i="3"/>
  <c r="J3764" i="3"/>
  <c r="J3765" i="3"/>
  <c r="J3766" i="3"/>
  <c r="J3767" i="3"/>
  <c r="J3768" i="3"/>
  <c r="J3769" i="3"/>
  <c r="J3770" i="3"/>
  <c r="J3771" i="3"/>
  <c r="J3772" i="3"/>
  <c r="K3762" i="3"/>
  <c r="K3763" i="3"/>
  <c r="K3764" i="3"/>
  <c r="K3765" i="3"/>
  <c r="K3766" i="3"/>
  <c r="K3767" i="3"/>
  <c r="K3768" i="3"/>
  <c r="K3769" i="3"/>
  <c r="K3770" i="3"/>
  <c r="K3771" i="3"/>
  <c r="K3772" i="3"/>
  <c r="M3762" i="3"/>
  <c r="N3762" i="3" s="1"/>
  <c r="M3763" i="3"/>
  <c r="N3763" i="3" s="1"/>
  <c r="M3764" i="3"/>
  <c r="N3764" i="3" s="1"/>
  <c r="M3765" i="3"/>
  <c r="N3765" i="3" s="1"/>
  <c r="M3766" i="3"/>
  <c r="N3766" i="3" s="1"/>
  <c r="M3767" i="3"/>
  <c r="N3767" i="3" s="1"/>
  <c r="M3768" i="3"/>
  <c r="N3768" i="3" s="1"/>
  <c r="M3769" i="3"/>
  <c r="N3769" i="3" s="1"/>
  <c r="M3770" i="3"/>
  <c r="N3770" i="3" s="1"/>
  <c r="M3771" i="3"/>
  <c r="N3771" i="3" s="1"/>
  <c r="M3772" i="3"/>
  <c r="N3772" i="3" s="1"/>
  <c r="A3773" i="3"/>
  <c r="A3774" i="3"/>
  <c r="A3775" i="3"/>
  <c r="A3776" i="3"/>
  <c r="A3777" i="3"/>
  <c r="A3778" i="3"/>
  <c r="A3779" i="3"/>
  <c r="A3780" i="3"/>
  <c r="A3781" i="3"/>
  <c r="A3782" i="3"/>
  <c r="A3783" i="3"/>
  <c r="B3773" i="3"/>
  <c r="B3774" i="3"/>
  <c r="B3775" i="3"/>
  <c r="B3776" i="3"/>
  <c r="B3777" i="3"/>
  <c r="B3778" i="3"/>
  <c r="B3779" i="3"/>
  <c r="B3780" i="3"/>
  <c r="B3781" i="3"/>
  <c r="B3782" i="3"/>
  <c r="B3783" i="3"/>
  <c r="F3773" i="3"/>
  <c r="F3774" i="3"/>
  <c r="F3775" i="3"/>
  <c r="F3776" i="3"/>
  <c r="F3777" i="3"/>
  <c r="F3778" i="3"/>
  <c r="F3779" i="3"/>
  <c r="F3780" i="3"/>
  <c r="F3781" i="3"/>
  <c r="F3782" i="3"/>
  <c r="F3783" i="3"/>
  <c r="G3773" i="3"/>
  <c r="G3774" i="3"/>
  <c r="G3775" i="3"/>
  <c r="G3776" i="3"/>
  <c r="G3777" i="3"/>
  <c r="G3778" i="3"/>
  <c r="G3779" i="3"/>
  <c r="G3780" i="3"/>
  <c r="G3781" i="3"/>
  <c r="G3782" i="3"/>
  <c r="G3783" i="3"/>
  <c r="H3773" i="3"/>
  <c r="H3774" i="3"/>
  <c r="H3775" i="3"/>
  <c r="H3776" i="3"/>
  <c r="H3777" i="3"/>
  <c r="H3778" i="3"/>
  <c r="H3779" i="3"/>
  <c r="H3780" i="3"/>
  <c r="H3781" i="3"/>
  <c r="H3782" i="3"/>
  <c r="H3783" i="3"/>
  <c r="J3773" i="3"/>
  <c r="J3774" i="3"/>
  <c r="J3775" i="3"/>
  <c r="J3776" i="3"/>
  <c r="J3777" i="3"/>
  <c r="J3778" i="3"/>
  <c r="J3779" i="3"/>
  <c r="J3780" i="3"/>
  <c r="J3781" i="3"/>
  <c r="J3782" i="3"/>
  <c r="J3783" i="3"/>
  <c r="K3773" i="3"/>
  <c r="K3774" i="3"/>
  <c r="K3775" i="3"/>
  <c r="K3776" i="3"/>
  <c r="K3777" i="3"/>
  <c r="K3778" i="3"/>
  <c r="K3779" i="3"/>
  <c r="K3780" i="3"/>
  <c r="K3781" i="3"/>
  <c r="K3782" i="3"/>
  <c r="K3783" i="3"/>
  <c r="M3773" i="3"/>
  <c r="N3773" i="3" s="1"/>
  <c r="M3774" i="3"/>
  <c r="N3774" i="3" s="1"/>
  <c r="M3775" i="3"/>
  <c r="N3775" i="3" s="1"/>
  <c r="M3776" i="3"/>
  <c r="N3776" i="3" s="1"/>
  <c r="M3777" i="3"/>
  <c r="N3777" i="3" s="1"/>
  <c r="M3778" i="3"/>
  <c r="N3778" i="3" s="1"/>
  <c r="M3779" i="3"/>
  <c r="N3779" i="3" s="1"/>
  <c r="M3780" i="3"/>
  <c r="N3780" i="3" s="1"/>
  <c r="M3781" i="3"/>
  <c r="N3781" i="3" s="1"/>
  <c r="M3782" i="3"/>
  <c r="N3782" i="3" s="1"/>
  <c r="M3783" i="3"/>
  <c r="N3783" i="3" s="1"/>
  <c r="A3784" i="3"/>
  <c r="A3785" i="3"/>
  <c r="A3786" i="3"/>
  <c r="A3787" i="3"/>
  <c r="A3788" i="3"/>
  <c r="A3789" i="3"/>
  <c r="A3790" i="3"/>
  <c r="A3791" i="3"/>
  <c r="A3792" i="3"/>
  <c r="A3793" i="3"/>
  <c r="A3794" i="3"/>
  <c r="B3784" i="3"/>
  <c r="B3785" i="3"/>
  <c r="B3786" i="3"/>
  <c r="B3787" i="3"/>
  <c r="B3788" i="3"/>
  <c r="B3789" i="3"/>
  <c r="B3790" i="3"/>
  <c r="B3791" i="3"/>
  <c r="B3792" i="3"/>
  <c r="B3793" i="3"/>
  <c r="B3794" i="3"/>
  <c r="F3784" i="3"/>
  <c r="F3785" i="3"/>
  <c r="F3786" i="3"/>
  <c r="F3787" i="3"/>
  <c r="F3788" i="3"/>
  <c r="F3789" i="3"/>
  <c r="F3790" i="3"/>
  <c r="F3791" i="3"/>
  <c r="F3792" i="3"/>
  <c r="F3793" i="3"/>
  <c r="F3794" i="3"/>
  <c r="G3784" i="3"/>
  <c r="G3785" i="3"/>
  <c r="G3786" i="3"/>
  <c r="G3787" i="3"/>
  <c r="G3788" i="3"/>
  <c r="G3789" i="3"/>
  <c r="G3790" i="3"/>
  <c r="G3791" i="3"/>
  <c r="G3792" i="3"/>
  <c r="G3793" i="3"/>
  <c r="G3794" i="3"/>
  <c r="H3784" i="3"/>
  <c r="H3785" i="3"/>
  <c r="H3786" i="3"/>
  <c r="H3787" i="3"/>
  <c r="H3788" i="3"/>
  <c r="H3789" i="3"/>
  <c r="H3790" i="3"/>
  <c r="H3791" i="3"/>
  <c r="H3792" i="3"/>
  <c r="H3793" i="3"/>
  <c r="H3794" i="3"/>
  <c r="J3784" i="3"/>
  <c r="J3785" i="3"/>
  <c r="J3786" i="3"/>
  <c r="J3787" i="3"/>
  <c r="J3788" i="3"/>
  <c r="J3789" i="3"/>
  <c r="J3790" i="3"/>
  <c r="J3791" i="3"/>
  <c r="J3792" i="3"/>
  <c r="J3793" i="3"/>
  <c r="J3794" i="3"/>
  <c r="K3784" i="3"/>
  <c r="K3785" i="3"/>
  <c r="K3786" i="3"/>
  <c r="K3787" i="3"/>
  <c r="K3788" i="3"/>
  <c r="K3789" i="3"/>
  <c r="K3790" i="3"/>
  <c r="K3791" i="3"/>
  <c r="K3792" i="3"/>
  <c r="K3793" i="3"/>
  <c r="K3794" i="3"/>
  <c r="M3784" i="3"/>
  <c r="N3784" i="3" s="1"/>
  <c r="M3785" i="3"/>
  <c r="N3785" i="3" s="1"/>
  <c r="M3786" i="3"/>
  <c r="N3786" i="3" s="1"/>
  <c r="M3787" i="3"/>
  <c r="N3787" i="3" s="1"/>
  <c r="M3788" i="3"/>
  <c r="N3788" i="3" s="1"/>
  <c r="M3789" i="3"/>
  <c r="N3789" i="3" s="1"/>
  <c r="M3790" i="3"/>
  <c r="N3790" i="3" s="1"/>
  <c r="M3791" i="3"/>
  <c r="N3791" i="3" s="1"/>
  <c r="M3792" i="3"/>
  <c r="N3792" i="3" s="1"/>
  <c r="M3793" i="3"/>
  <c r="N3793" i="3" s="1"/>
  <c r="M3794" i="3"/>
  <c r="N3794" i="3" s="1"/>
  <c r="A3795" i="3"/>
  <c r="A3796" i="3"/>
  <c r="A3797" i="3"/>
  <c r="A3798" i="3"/>
  <c r="A3799" i="3"/>
  <c r="A3800" i="3"/>
  <c r="A3801" i="3"/>
  <c r="A3802" i="3"/>
  <c r="A3803" i="3"/>
  <c r="A3804" i="3"/>
  <c r="A3805" i="3"/>
  <c r="B3795" i="3"/>
  <c r="B3796" i="3"/>
  <c r="B3797" i="3"/>
  <c r="B3798" i="3"/>
  <c r="B3799" i="3"/>
  <c r="B3800" i="3"/>
  <c r="B3801" i="3"/>
  <c r="B3802" i="3"/>
  <c r="B3803" i="3"/>
  <c r="B3804" i="3"/>
  <c r="B3805" i="3"/>
  <c r="F3795" i="3"/>
  <c r="F3796" i="3"/>
  <c r="F3797" i="3"/>
  <c r="F3798" i="3"/>
  <c r="F3799" i="3"/>
  <c r="F3800" i="3"/>
  <c r="F3801" i="3"/>
  <c r="F3802" i="3"/>
  <c r="F3803" i="3"/>
  <c r="F3804" i="3"/>
  <c r="F3805" i="3"/>
  <c r="G3795" i="3"/>
  <c r="G3796" i="3"/>
  <c r="G3797" i="3"/>
  <c r="G3798" i="3"/>
  <c r="G3799" i="3"/>
  <c r="G3800" i="3"/>
  <c r="G3801" i="3"/>
  <c r="G3802" i="3"/>
  <c r="G3803" i="3"/>
  <c r="G3804" i="3"/>
  <c r="G3805" i="3"/>
  <c r="H3795" i="3"/>
  <c r="H3796" i="3"/>
  <c r="H3797" i="3"/>
  <c r="H3798" i="3"/>
  <c r="H3799" i="3"/>
  <c r="H3800" i="3"/>
  <c r="H3801" i="3"/>
  <c r="H3802" i="3"/>
  <c r="H3803" i="3"/>
  <c r="H3804" i="3"/>
  <c r="H3805" i="3"/>
  <c r="J3795" i="3"/>
  <c r="J3796" i="3"/>
  <c r="J3797" i="3"/>
  <c r="J3798" i="3"/>
  <c r="J3799" i="3"/>
  <c r="J3800" i="3"/>
  <c r="J3801" i="3"/>
  <c r="J3802" i="3"/>
  <c r="J3803" i="3"/>
  <c r="J3804" i="3"/>
  <c r="J3805" i="3"/>
  <c r="K3795" i="3"/>
  <c r="K3796" i="3"/>
  <c r="K3797" i="3"/>
  <c r="K3798" i="3"/>
  <c r="K3799" i="3"/>
  <c r="K3800" i="3"/>
  <c r="K3801" i="3"/>
  <c r="K3802" i="3"/>
  <c r="K3803" i="3"/>
  <c r="K3804" i="3"/>
  <c r="K3805" i="3"/>
  <c r="M3795" i="3"/>
  <c r="N3795" i="3" s="1"/>
  <c r="M3796" i="3"/>
  <c r="N3796" i="3" s="1"/>
  <c r="M3797" i="3"/>
  <c r="N3797" i="3" s="1"/>
  <c r="M3798" i="3"/>
  <c r="N3798" i="3" s="1"/>
  <c r="M3799" i="3"/>
  <c r="N3799" i="3" s="1"/>
  <c r="M3800" i="3"/>
  <c r="N3800" i="3" s="1"/>
  <c r="M3801" i="3"/>
  <c r="N3801" i="3" s="1"/>
  <c r="M3802" i="3"/>
  <c r="N3802" i="3" s="1"/>
  <c r="M3803" i="3"/>
  <c r="N3803" i="3" s="1"/>
  <c r="M3804" i="3"/>
  <c r="N3804" i="3" s="1"/>
  <c r="M3805" i="3"/>
  <c r="N3805" i="3" s="1"/>
  <c r="A3878" i="3"/>
  <c r="A3879" i="3"/>
  <c r="A3880" i="3"/>
  <c r="A3881" i="3"/>
  <c r="A3882" i="3"/>
  <c r="A3883" i="3"/>
  <c r="A3884" i="3"/>
  <c r="A3885" i="3"/>
  <c r="A3912" i="3"/>
  <c r="A3913" i="3"/>
  <c r="A3914" i="3"/>
  <c r="B3878" i="3"/>
  <c r="B3879" i="3"/>
  <c r="B3880" i="3"/>
  <c r="B3881" i="3"/>
  <c r="B3882" i="3"/>
  <c r="B3883" i="3"/>
  <c r="B3884" i="3"/>
  <c r="B3885" i="3"/>
  <c r="B3912" i="3"/>
  <c r="B3913" i="3"/>
  <c r="B3914" i="3"/>
  <c r="F3878" i="3"/>
  <c r="F3879" i="3"/>
  <c r="F3880" i="3"/>
  <c r="F3881" i="3"/>
  <c r="F3882" i="3"/>
  <c r="F3883" i="3"/>
  <c r="F3884" i="3"/>
  <c r="F3885" i="3"/>
  <c r="F3912" i="3"/>
  <c r="F3913" i="3"/>
  <c r="F3914" i="3"/>
  <c r="G3878" i="3"/>
  <c r="G3879" i="3"/>
  <c r="G3880" i="3"/>
  <c r="G3881" i="3"/>
  <c r="G3882" i="3"/>
  <c r="G3883" i="3"/>
  <c r="G3884" i="3"/>
  <c r="G3885" i="3"/>
  <c r="G3912" i="3"/>
  <c r="G3913" i="3"/>
  <c r="G3914" i="3"/>
  <c r="H3878" i="3"/>
  <c r="H3879" i="3"/>
  <c r="H3880" i="3"/>
  <c r="H3881" i="3"/>
  <c r="H3882" i="3"/>
  <c r="H3883" i="3"/>
  <c r="H3884" i="3"/>
  <c r="H3885" i="3"/>
  <c r="H3912" i="3"/>
  <c r="H3913" i="3"/>
  <c r="H3914" i="3"/>
  <c r="J3878" i="3"/>
  <c r="J3879" i="3"/>
  <c r="J3880" i="3"/>
  <c r="J3881" i="3"/>
  <c r="J3882" i="3"/>
  <c r="J3883" i="3"/>
  <c r="J3884" i="3"/>
  <c r="J3885" i="3"/>
  <c r="J3912" i="3"/>
  <c r="J3913" i="3"/>
  <c r="J3914" i="3"/>
  <c r="K3878" i="3"/>
  <c r="K3879" i="3"/>
  <c r="K3880" i="3"/>
  <c r="K3881" i="3"/>
  <c r="K3882" i="3"/>
  <c r="K3883" i="3"/>
  <c r="K3884" i="3"/>
  <c r="K3885" i="3"/>
  <c r="K3912" i="3"/>
  <c r="K3913" i="3"/>
  <c r="K3914" i="3"/>
  <c r="M3878" i="3"/>
  <c r="N3878" i="3" s="1"/>
  <c r="M3879" i="3"/>
  <c r="N3879" i="3" s="1"/>
  <c r="M3880" i="3"/>
  <c r="N3880" i="3" s="1"/>
  <c r="M3881" i="3"/>
  <c r="N3881" i="3" s="1"/>
  <c r="M3882" i="3"/>
  <c r="N3882" i="3" s="1"/>
  <c r="M3883" i="3"/>
  <c r="N3883" i="3" s="1"/>
  <c r="M3884" i="3"/>
  <c r="N3884" i="3" s="1"/>
  <c r="M3885" i="3"/>
  <c r="N3885" i="3" s="1"/>
  <c r="M3912" i="3"/>
  <c r="N3912" i="3" s="1"/>
  <c r="M3913" i="3"/>
  <c r="N3913" i="3" s="1"/>
  <c r="M3914" i="3"/>
  <c r="N3914" i="3" s="1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M3444" i="3"/>
  <c r="N3444" i="3" s="1"/>
  <c r="M3445" i="3"/>
  <c r="N3445" i="3" s="1"/>
  <c r="M3446" i="3"/>
  <c r="N3446" i="3" s="1"/>
  <c r="M3447" i="3"/>
  <c r="N3447" i="3" s="1"/>
  <c r="M3448" i="3"/>
  <c r="N3448" i="3" s="1"/>
  <c r="M3449" i="3"/>
  <c r="N3449" i="3" s="1"/>
  <c r="M3450" i="3"/>
  <c r="N3450" i="3" s="1"/>
  <c r="M3451" i="3"/>
  <c r="N3451" i="3" s="1"/>
  <c r="M3452" i="3"/>
  <c r="N3452" i="3" s="1"/>
  <c r="M3453" i="3"/>
  <c r="N3453" i="3" s="1"/>
  <c r="M3454" i="3"/>
  <c r="N3454" i="3" s="1"/>
  <c r="M3455" i="3"/>
  <c r="N3455" i="3" s="1"/>
  <c r="M3456" i="3"/>
  <c r="N3456" i="3" s="1"/>
  <c r="M3457" i="3"/>
  <c r="N3457" i="3" s="1"/>
  <c r="M3458" i="3"/>
  <c r="N3458" i="3" s="1"/>
  <c r="M3459" i="3"/>
  <c r="N3459" i="3" s="1"/>
  <c r="M3460" i="3"/>
  <c r="N3460" i="3" s="1"/>
  <c r="M3461" i="3"/>
  <c r="N3461" i="3" s="1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M3462" i="3"/>
  <c r="N3462" i="3" s="1"/>
  <c r="M3463" i="3"/>
  <c r="N3463" i="3" s="1"/>
  <c r="M3464" i="3"/>
  <c r="N3464" i="3" s="1"/>
  <c r="M3465" i="3"/>
  <c r="N3465" i="3" s="1"/>
  <c r="M3466" i="3"/>
  <c r="N3466" i="3" s="1"/>
  <c r="M3467" i="3"/>
  <c r="N3467" i="3" s="1"/>
  <c r="M3468" i="3"/>
  <c r="N3468" i="3" s="1"/>
  <c r="M3469" i="3"/>
  <c r="N3469" i="3" s="1"/>
  <c r="M3470" i="3"/>
  <c r="N3470" i="3" s="1"/>
  <c r="M3471" i="3"/>
  <c r="N3471" i="3" s="1"/>
  <c r="M3472" i="3"/>
  <c r="N3472" i="3" s="1"/>
  <c r="M3473" i="3"/>
  <c r="N3473" i="3" s="1"/>
  <c r="M3474" i="3"/>
  <c r="N3474" i="3" s="1"/>
  <c r="M3475" i="3"/>
  <c r="N3475" i="3" s="1"/>
  <c r="M3476" i="3"/>
  <c r="N3476" i="3" s="1"/>
  <c r="M3477" i="3"/>
  <c r="N3477" i="3" s="1"/>
  <c r="M3478" i="3"/>
  <c r="N3478" i="3" s="1"/>
  <c r="M3479" i="3"/>
  <c r="N3479" i="3" s="1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M3480" i="3"/>
  <c r="N3480" i="3" s="1"/>
  <c r="M3481" i="3"/>
  <c r="N3481" i="3" s="1"/>
  <c r="M3482" i="3"/>
  <c r="N3482" i="3" s="1"/>
  <c r="M3483" i="3"/>
  <c r="N3483" i="3" s="1"/>
  <c r="M3484" i="3"/>
  <c r="N3484" i="3" s="1"/>
  <c r="M3485" i="3"/>
  <c r="N3485" i="3" s="1"/>
  <c r="M3486" i="3"/>
  <c r="N3486" i="3" s="1"/>
  <c r="M3487" i="3"/>
  <c r="N3487" i="3" s="1"/>
  <c r="M3488" i="3"/>
  <c r="N3488" i="3" s="1"/>
  <c r="M3489" i="3"/>
  <c r="N3489" i="3" s="1"/>
  <c r="M3490" i="3"/>
  <c r="N3490" i="3" s="1"/>
  <c r="M3491" i="3"/>
  <c r="N3491" i="3" s="1"/>
  <c r="M3492" i="3"/>
  <c r="N3492" i="3" s="1"/>
  <c r="M3493" i="3"/>
  <c r="N3493" i="3" s="1"/>
  <c r="M3494" i="3"/>
  <c r="N3494" i="3" s="1"/>
  <c r="M3495" i="3"/>
  <c r="N3495" i="3" s="1"/>
  <c r="M3496" i="3"/>
  <c r="N3496" i="3" s="1"/>
  <c r="M3497" i="3"/>
  <c r="N3497" i="3" s="1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M3498" i="3"/>
  <c r="N3498" i="3" s="1"/>
  <c r="M3499" i="3"/>
  <c r="N3499" i="3" s="1"/>
  <c r="M3500" i="3"/>
  <c r="N3500" i="3" s="1"/>
  <c r="M3501" i="3"/>
  <c r="N3501" i="3" s="1"/>
  <c r="M3502" i="3"/>
  <c r="N3502" i="3" s="1"/>
  <c r="M3503" i="3"/>
  <c r="N3503" i="3" s="1"/>
  <c r="M3504" i="3"/>
  <c r="N3504" i="3" s="1"/>
  <c r="M3505" i="3"/>
  <c r="N3505" i="3" s="1"/>
  <c r="M3506" i="3"/>
  <c r="N3506" i="3" s="1"/>
  <c r="M3507" i="3"/>
  <c r="N3507" i="3" s="1"/>
  <c r="M3508" i="3"/>
  <c r="N3508" i="3" s="1"/>
  <c r="M3509" i="3"/>
  <c r="N3509" i="3" s="1"/>
  <c r="M3510" i="3"/>
  <c r="N3510" i="3" s="1"/>
  <c r="M3511" i="3"/>
  <c r="N3511" i="3" s="1"/>
  <c r="M3512" i="3"/>
  <c r="N3512" i="3" s="1"/>
  <c r="M3513" i="3"/>
  <c r="N3513" i="3" s="1"/>
  <c r="M3514" i="3"/>
  <c r="N3514" i="3" s="1"/>
  <c r="M3515" i="3"/>
  <c r="N3515" i="3" s="1"/>
  <c r="A3344" i="3"/>
  <c r="A3345" i="3"/>
  <c r="A3346" i="3"/>
  <c r="A3347" i="3"/>
  <c r="A3348" i="3"/>
  <c r="A3349" i="3"/>
  <c r="A3350" i="3"/>
  <c r="A3351" i="3"/>
  <c r="A3352" i="3"/>
  <c r="B3344" i="3"/>
  <c r="B3345" i="3"/>
  <c r="B3346" i="3"/>
  <c r="B3347" i="3"/>
  <c r="B3348" i="3"/>
  <c r="B3349" i="3"/>
  <c r="B3350" i="3"/>
  <c r="B3351" i="3"/>
  <c r="B3352" i="3"/>
  <c r="F3344" i="3"/>
  <c r="F3345" i="3"/>
  <c r="F3346" i="3"/>
  <c r="F3347" i="3"/>
  <c r="F3348" i="3"/>
  <c r="F3349" i="3"/>
  <c r="F3350" i="3"/>
  <c r="F3351" i="3"/>
  <c r="F3352" i="3"/>
  <c r="G3344" i="3"/>
  <c r="G3345" i="3"/>
  <c r="G3346" i="3"/>
  <c r="G3347" i="3"/>
  <c r="G3348" i="3"/>
  <c r="G3349" i="3"/>
  <c r="G3350" i="3"/>
  <c r="G3351" i="3"/>
  <c r="G3352" i="3"/>
  <c r="H3344" i="3"/>
  <c r="H3345" i="3"/>
  <c r="H3346" i="3"/>
  <c r="H3347" i="3"/>
  <c r="H3348" i="3"/>
  <c r="H3349" i="3"/>
  <c r="H3350" i="3"/>
  <c r="H3351" i="3"/>
  <c r="H3352" i="3"/>
  <c r="J3344" i="3"/>
  <c r="J3345" i="3"/>
  <c r="J3346" i="3"/>
  <c r="J3347" i="3"/>
  <c r="J3348" i="3"/>
  <c r="J3349" i="3"/>
  <c r="J3350" i="3"/>
  <c r="J3351" i="3"/>
  <c r="J3352" i="3"/>
  <c r="K3344" i="3"/>
  <c r="K3345" i="3"/>
  <c r="K3346" i="3"/>
  <c r="K3347" i="3"/>
  <c r="K3348" i="3"/>
  <c r="K3349" i="3"/>
  <c r="K3350" i="3"/>
  <c r="K3351" i="3"/>
  <c r="K3352" i="3"/>
  <c r="M3344" i="3"/>
  <c r="N3344" i="3" s="1"/>
  <c r="M3345" i="3"/>
  <c r="N3345" i="3" s="1"/>
  <c r="M3346" i="3"/>
  <c r="N3346" i="3" s="1"/>
  <c r="M3347" i="3"/>
  <c r="N3347" i="3" s="1"/>
  <c r="M3348" i="3"/>
  <c r="N3348" i="3" s="1"/>
  <c r="M3349" i="3"/>
  <c r="N3349" i="3" s="1"/>
  <c r="M3350" i="3"/>
  <c r="N3350" i="3" s="1"/>
  <c r="M3351" i="3"/>
  <c r="N3351" i="3" s="1"/>
  <c r="M3352" i="3"/>
  <c r="N3352" i="3" s="1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M3363" i="3"/>
  <c r="N3363" i="3" s="1"/>
  <c r="M3364" i="3"/>
  <c r="N3364" i="3" s="1"/>
  <c r="M3365" i="3"/>
  <c r="N3365" i="3" s="1"/>
  <c r="M3366" i="3"/>
  <c r="N3366" i="3" s="1"/>
  <c r="M3367" i="3"/>
  <c r="N3367" i="3" s="1"/>
  <c r="M3368" i="3"/>
  <c r="N3368" i="3" s="1"/>
  <c r="M3369" i="3"/>
  <c r="N3369" i="3" s="1"/>
  <c r="M3370" i="3"/>
  <c r="N3370" i="3" s="1"/>
  <c r="M3371" i="3"/>
  <c r="N3371" i="3" s="1"/>
  <c r="M3372" i="3"/>
  <c r="N3372" i="3" s="1"/>
  <c r="M3373" i="3"/>
  <c r="N3373" i="3" s="1"/>
  <c r="M3374" i="3"/>
  <c r="N3374" i="3" s="1"/>
  <c r="M3375" i="3"/>
  <c r="N3375" i="3" s="1"/>
  <c r="M3376" i="3"/>
  <c r="N3376" i="3" s="1"/>
  <c r="M3377" i="3"/>
  <c r="N3377" i="3" s="1"/>
  <c r="M3378" i="3"/>
  <c r="N3378" i="3" s="1"/>
  <c r="M3379" i="3"/>
  <c r="N3379" i="3" s="1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M3380" i="3"/>
  <c r="N3380" i="3" s="1"/>
  <c r="M3381" i="3"/>
  <c r="N3381" i="3" s="1"/>
  <c r="M3382" i="3"/>
  <c r="N3382" i="3" s="1"/>
  <c r="M3383" i="3"/>
  <c r="N3383" i="3" s="1"/>
  <c r="M3384" i="3"/>
  <c r="N3384" i="3" s="1"/>
  <c r="M3385" i="3"/>
  <c r="N3385" i="3" s="1"/>
  <c r="M3386" i="3"/>
  <c r="N3386" i="3" s="1"/>
  <c r="M3387" i="3"/>
  <c r="N3387" i="3" s="1"/>
  <c r="M3388" i="3"/>
  <c r="N3388" i="3" s="1"/>
  <c r="M3389" i="3"/>
  <c r="N3389" i="3" s="1"/>
  <c r="M3390" i="3"/>
  <c r="N3390" i="3" s="1"/>
  <c r="M3391" i="3"/>
  <c r="N3391" i="3" s="1"/>
  <c r="M3392" i="3"/>
  <c r="N3392" i="3" s="1"/>
  <c r="M3393" i="3"/>
  <c r="N3393" i="3" s="1"/>
  <c r="M3394" i="3"/>
  <c r="N3394" i="3" s="1"/>
  <c r="M3395" i="3"/>
  <c r="N3395" i="3" s="1"/>
  <c r="M3396" i="3"/>
  <c r="N3396" i="3" s="1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M3397" i="3"/>
  <c r="N3397" i="3" s="1"/>
  <c r="M3398" i="3"/>
  <c r="N3398" i="3" s="1"/>
  <c r="M3399" i="3"/>
  <c r="N3399" i="3" s="1"/>
  <c r="M3400" i="3"/>
  <c r="N3400" i="3" s="1"/>
  <c r="M3401" i="3"/>
  <c r="N3401" i="3" s="1"/>
  <c r="M3402" i="3"/>
  <c r="N3402" i="3" s="1"/>
  <c r="M3403" i="3"/>
  <c r="N3403" i="3" s="1"/>
  <c r="M3404" i="3"/>
  <c r="N3404" i="3" s="1"/>
  <c r="M3405" i="3"/>
  <c r="N3405" i="3" s="1"/>
  <c r="M3406" i="3"/>
  <c r="N3406" i="3" s="1"/>
  <c r="M3407" i="3"/>
  <c r="N3407" i="3" s="1"/>
  <c r="M3408" i="3"/>
  <c r="N3408" i="3" s="1"/>
  <c r="M3409" i="3"/>
  <c r="N3409" i="3" s="1"/>
  <c r="M3410" i="3"/>
  <c r="N3410" i="3" s="1"/>
  <c r="M3411" i="3"/>
  <c r="N3411" i="3" s="1"/>
  <c r="M3412" i="3"/>
  <c r="N3412" i="3" s="1"/>
  <c r="M3413" i="3"/>
  <c r="N3413" i="3" s="1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M3414" i="3"/>
  <c r="N3414" i="3" s="1"/>
  <c r="M3415" i="3"/>
  <c r="N3415" i="3" s="1"/>
  <c r="M3416" i="3"/>
  <c r="N3416" i="3" s="1"/>
  <c r="M3417" i="3"/>
  <c r="N3417" i="3" s="1"/>
  <c r="M3418" i="3"/>
  <c r="N3418" i="3" s="1"/>
  <c r="M3419" i="3"/>
  <c r="N3419" i="3" s="1"/>
  <c r="M3420" i="3"/>
  <c r="N3420" i="3" s="1"/>
  <c r="M3421" i="3"/>
  <c r="N3421" i="3" s="1"/>
  <c r="M3422" i="3"/>
  <c r="N3422" i="3" s="1"/>
  <c r="M3423" i="3"/>
  <c r="N3423" i="3" s="1"/>
  <c r="M3424" i="3"/>
  <c r="N3424" i="3" s="1"/>
  <c r="M3425" i="3"/>
  <c r="N3425" i="3" s="1"/>
  <c r="M3426" i="3"/>
  <c r="N3426" i="3" s="1"/>
  <c r="M3427" i="3"/>
  <c r="N3427" i="3" s="1"/>
  <c r="M3428" i="3"/>
  <c r="N3428" i="3" s="1"/>
  <c r="M3429" i="3"/>
  <c r="N3429" i="3" s="1"/>
  <c r="M3430" i="3"/>
  <c r="N3430" i="3" s="1"/>
  <c r="A3439" i="3"/>
  <c r="A3440" i="3"/>
  <c r="A3441" i="3"/>
  <c r="A3442" i="3"/>
  <c r="A3443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B3439" i="3"/>
  <c r="B3440" i="3"/>
  <c r="B3441" i="3"/>
  <c r="B3442" i="3"/>
  <c r="B3443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F3439" i="3"/>
  <c r="F3440" i="3"/>
  <c r="F3441" i="3"/>
  <c r="F3442" i="3"/>
  <c r="F3443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G3439" i="3"/>
  <c r="G3440" i="3"/>
  <c r="G3441" i="3"/>
  <c r="G3442" i="3"/>
  <c r="G3443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H3439" i="3"/>
  <c r="H3440" i="3"/>
  <c r="H3441" i="3"/>
  <c r="H3442" i="3"/>
  <c r="H3443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J3439" i="3"/>
  <c r="J3440" i="3"/>
  <c r="J3441" i="3"/>
  <c r="J3442" i="3"/>
  <c r="J3443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K3439" i="3"/>
  <c r="K3440" i="3"/>
  <c r="K3441" i="3"/>
  <c r="K3442" i="3"/>
  <c r="K3443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M3439" i="3"/>
  <c r="N3439" i="3" s="1"/>
  <c r="M3440" i="3"/>
  <c r="N3440" i="3" s="1"/>
  <c r="M3441" i="3"/>
  <c r="N3441" i="3" s="1"/>
  <c r="M3442" i="3"/>
  <c r="N3442" i="3" s="1"/>
  <c r="M3443" i="3"/>
  <c r="N3443" i="3" s="1"/>
  <c r="M3516" i="3"/>
  <c r="N3516" i="3" s="1"/>
  <c r="M3517" i="3"/>
  <c r="N3517" i="3" s="1"/>
  <c r="M3518" i="3"/>
  <c r="N3518" i="3" s="1"/>
  <c r="M3519" i="3"/>
  <c r="N3519" i="3" s="1"/>
  <c r="M3520" i="3"/>
  <c r="N3520" i="3" s="1"/>
  <c r="M3521" i="3"/>
  <c r="N3521" i="3" s="1"/>
  <c r="M3522" i="3"/>
  <c r="N3522" i="3" s="1"/>
  <c r="M3523" i="3"/>
  <c r="N3523" i="3" s="1"/>
  <c r="M3524" i="3"/>
  <c r="N3524" i="3" s="1"/>
  <c r="M3525" i="3"/>
  <c r="N3525" i="3" s="1"/>
  <c r="M3526" i="3"/>
  <c r="N3526" i="3" s="1"/>
  <c r="M3527" i="3"/>
  <c r="N3527" i="3" s="1"/>
  <c r="M3528" i="3"/>
  <c r="N3528" i="3" s="1"/>
  <c r="M3529" i="3"/>
  <c r="N3529" i="3" s="1"/>
  <c r="M3530" i="3"/>
  <c r="N3530" i="3" s="1"/>
  <c r="M3531" i="3"/>
  <c r="N3531" i="3" s="1"/>
  <c r="M3532" i="3"/>
  <c r="N3532" i="3" s="1"/>
  <c r="M3533" i="3"/>
  <c r="N3533" i="3" s="1"/>
  <c r="M3534" i="3"/>
  <c r="N3534" i="3" s="1"/>
  <c r="M3535" i="3"/>
  <c r="N3535" i="3" s="1"/>
  <c r="M3536" i="3"/>
  <c r="N3536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53" i="3"/>
  <c r="B3354" i="3"/>
  <c r="B3355" i="3"/>
  <c r="B3356" i="3"/>
  <c r="B3357" i="3"/>
  <c r="B3358" i="3"/>
  <c r="B3359" i="3"/>
  <c r="B3360" i="3"/>
  <c r="B3361" i="3"/>
  <c r="B3362" i="3"/>
  <c r="B3431" i="3"/>
  <c r="B3432" i="3"/>
  <c r="B3433" i="3"/>
  <c r="B3434" i="3"/>
  <c r="B3435" i="3"/>
  <c r="B3436" i="3"/>
  <c r="B3437" i="3"/>
  <c r="B3438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915" i="3"/>
  <c r="B3916" i="3"/>
  <c r="B3917" i="3"/>
  <c r="B3918" i="3"/>
  <c r="B3919" i="3"/>
  <c r="B4360" i="3"/>
  <c r="B9193" i="3"/>
  <c r="B14658" i="3"/>
  <c r="B14659" i="3"/>
  <c r="B14660" i="3"/>
  <c r="B14661" i="3"/>
  <c r="B14662" i="3"/>
  <c r="B1466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53" i="3"/>
  <c r="A3354" i="3"/>
  <c r="A3355" i="3"/>
  <c r="A3356" i="3"/>
  <c r="A3357" i="3"/>
  <c r="A3358" i="3"/>
  <c r="A3359" i="3"/>
  <c r="A3360" i="3"/>
  <c r="A3361" i="3"/>
  <c r="A3362" i="3"/>
  <c r="A3431" i="3"/>
  <c r="A3432" i="3"/>
  <c r="A3433" i="3"/>
  <c r="A3434" i="3"/>
  <c r="A3435" i="3"/>
  <c r="A3436" i="3"/>
  <c r="A3437" i="3"/>
  <c r="A3438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915" i="3"/>
  <c r="A3916" i="3"/>
  <c r="A3917" i="3"/>
  <c r="A3918" i="3"/>
  <c r="A3919" i="3"/>
  <c r="A4360" i="3"/>
  <c r="A9193" i="3"/>
  <c r="A14658" i="3"/>
  <c r="A14659" i="3"/>
  <c r="A14660" i="3"/>
  <c r="A14661" i="3"/>
  <c r="A14662" i="3"/>
  <c r="A14663" i="3"/>
  <c r="G2701" i="3"/>
  <c r="M3180" i="3"/>
  <c r="P61" i="8"/>
  <c r="P84" i="12" l="1"/>
  <c r="P134" i="11"/>
  <c r="P73" i="10"/>
  <c r="P115" i="9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M3059" i="3"/>
  <c r="N3059" i="3" s="1"/>
  <c r="M3060" i="3"/>
  <c r="M3061" i="3"/>
  <c r="M3062" i="3"/>
  <c r="M3063" i="3"/>
  <c r="N3063" i="3" s="1"/>
  <c r="M3064" i="3"/>
  <c r="N3064" i="3" s="1"/>
  <c r="M3065" i="3"/>
  <c r="N3065" i="3" s="1"/>
  <c r="M3066" i="3"/>
  <c r="N3066" i="3" s="1"/>
  <c r="M3067" i="3"/>
  <c r="N3067" i="3" s="1"/>
  <c r="M3068" i="3"/>
  <c r="N3068" i="3" s="1"/>
  <c r="M3069" i="3"/>
  <c r="N3069" i="3" s="1"/>
  <c r="M3070" i="3"/>
  <c r="N3070" i="3" s="1"/>
  <c r="M3071" i="3"/>
  <c r="N3071" i="3" s="1"/>
  <c r="M3072" i="3"/>
  <c r="N3072" i="3" s="1"/>
  <c r="M3073" i="3"/>
  <c r="N3073" i="3" s="1"/>
  <c r="M3074" i="3"/>
  <c r="N3074" i="3" s="1"/>
  <c r="M3075" i="3"/>
  <c r="N3075" i="3" s="1"/>
  <c r="M3076" i="3"/>
  <c r="N3076" i="3" s="1"/>
  <c r="M3077" i="3"/>
  <c r="N3077" i="3" s="1"/>
  <c r="M3078" i="3"/>
  <c r="N3078" i="3" s="1"/>
  <c r="M3079" i="3"/>
  <c r="N3079" i="3" s="1"/>
  <c r="M3080" i="3"/>
  <c r="N3080" i="3" s="1"/>
  <c r="M3081" i="3"/>
  <c r="N3081" i="3" s="1"/>
  <c r="M3082" i="3"/>
  <c r="N3082" i="3" s="1"/>
  <c r="M3083" i="3"/>
  <c r="N3083" i="3" s="1"/>
  <c r="M3084" i="3"/>
  <c r="N3084" i="3" s="1"/>
  <c r="M3085" i="3"/>
  <c r="N3085" i="3" s="1"/>
  <c r="M3086" i="3"/>
  <c r="N3086" i="3" s="1"/>
  <c r="M3087" i="3"/>
  <c r="N3087" i="3" s="1"/>
  <c r="M3088" i="3"/>
  <c r="N3088" i="3" s="1"/>
  <c r="M3089" i="3"/>
  <c r="N3089" i="3" s="1"/>
  <c r="M3090" i="3"/>
  <c r="N3090" i="3" s="1"/>
  <c r="M3091" i="3"/>
  <c r="N3091" i="3" s="1"/>
  <c r="M3092" i="3"/>
  <c r="N3092" i="3" s="1"/>
  <c r="M3093" i="3"/>
  <c r="N3093" i="3" s="1"/>
  <c r="M3094" i="3"/>
  <c r="N3094" i="3" s="1"/>
  <c r="M3095" i="3"/>
  <c r="N3095" i="3" s="1"/>
  <c r="M3096" i="3"/>
  <c r="N3096" i="3" s="1"/>
  <c r="M3097" i="3"/>
  <c r="N3097" i="3" s="1"/>
  <c r="M3098" i="3"/>
  <c r="N3098" i="3" s="1"/>
  <c r="M3099" i="3"/>
  <c r="N3099" i="3" s="1"/>
  <c r="M3100" i="3"/>
  <c r="N3100" i="3" s="1"/>
  <c r="M3101" i="3"/>
  <c r="N3101" i="3" s="1"/>
  <c r="M3102" i="3"/>
  <c r="N3102" i="3" s="1"/>
  <c r="M3103" i="3"/>
  <c r="N3103" i="3" s="1"/>
  <c r="M3104" i="3"/>
  <c r="N3104" i="3" s="1"/>
  <c r="M3105" i="3"/>
  <c r="N3105" i="3" s="1"/>
  <c r="M3106" i="3"/>
  <c r="N3106" i="3" s="1"/>
  <c r="M3107" i="3"/>
  <c r="N3107" i="3" s="1"/>
  <c r="M3108" i="3"/>
  <c r="N3108" i="3" s="1"/>
  <c r="M3109" i="3"/>
  <c r="N3109" i="3" s="1"/>
  <c r="M3110" i="3"/>
  <c r="N3110" i="3" s="1"/>
  <c r="M3111" i="3"/>
  <c r="N3111" i="3" s="1"/>
  <c r="M3112" i="3"/>
  <c r="N3112" i="3" s="1"/>
  <c r="M3113" i="3"/>
  <c r="N3113" i="3" s="1"/>
  <c r="M3114" i="3"/>
  <c r="N3114" i="3" s="1"/>
  <c r="M3115" i="3"/>
  <c r="N3115" i="3" s="1"/>
  <c r="M3116" i="3"/>
  <c r="N3116" i="3" s="1"/>
  <c r="M3117" i="3"/>
  <c r="N3117" i="3" s="1"/>
  <c r="M3118" i="3"/>
  <c r="N3118" i="3" s="1"/>
  <c r="M3119" i="3"/>
  <c r="N3119" i="3" s="1"/>
  <c r="M3120" i="3"/>
  <c r="N3120" i="3" s="1"/>
  <c r="M3121" i="3"/>
  <c r="N3121" i="3" s="1"/>
  <c r="M3122" i="3"/>
  <c r="N3122" i="3" s="1"/>
  <c r="M3123" i="3"/>
  <c r="N3123" i="3" s="1"/>
  <c r="M3124" i="3"/>
  <c r="N3124" i="3" s="1"/>
  <c r="M3125" i="3"/>
  <c r="N3125" i="3" s="1"/>
  <c r="M3126" i="3"/>
  <c r="N3126" i="3" s="1"/>
  <c r="M3127" i="3"/>
  <c r="N3127" i="3" s="1"/>
  <c r="M3128" i="3"/>
  <c r="N3128" i="3" s="1"/>
  <c r="M3129" i="3"/>
  <c r="N3129" i="3" s="1"/>
  <c r="M3130" i="3"/>
  <c r="N3130" i="3" s="1"/>
  <c r="M3131" i="3"/>
  <c r="N3131" i="3" s="1"/>
  <c r="N3060" i="3"/>
  <c r="N3061" i="3"/>
  <c r="N3062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M3132" i="3"/>
  <c r="N3132" i="3" s="1"/>
  <c r="M3133" i="3"/>
  <c r="M3134" i="3"/>
  <c r="N3134" i="3" s="1"/>
  <c r="M3135" i="3"/>
  <c r="N3135" i="3" s="1"/>
  <c r="M3136" i="3"/>
  <c r="N3136" i="3" s="1"/>
  <c r="M3137" i="3"/>
  <c r="N3137" i="3" s="1"/>
  <c r="M3138" i="3"/>
  <c r="N3138" i="3" s="1"/>
  <c r="M3139" i="3"/>
  <c r="N3139" i="3" s="1"/>
  <c r="M3140" i="3"/>
  <c r="N3140" i="3" s="1"/>
  <c r="M3141" i="3"/>
  <c r="N3141" i="3" s="1"/>
  <c r="M3142" i="3"/>
  <c r="N3142" i="3" s="1"/>
  <c r="M3143" i="3"/>
  <c r="N3143" i="3" s="1"/>
  <c r="M3144" i="3"/>
  <c r="N3144" i="3" s="1"/>
  <c r="M3145" i="3"/>
  <c r="N3145" i="3" s="1"/>
  <c r="M3146" i="3"/>
  <c r="N3146" i="3" s="1"/>
  <c r="M3147" i="3"/>
  <c r="N3147" i="3" s="1"/>
  <c r="M3148" i="3"/>
  <c r="N3148" i="3" s="1"/>
  <c r="M3149" i="3"/>
  <c r="N3149" i="3" s="1"/>
  <c r="M3150" i="3"/>
  <c r="N3150" i="3" s="1"/>
  <c r="M3151" i="3"/>
  <c r="N3151" i="3" s="1"/>
  <c r="M3152" i="3"/>
  <c r="N3152" i="3" s="1"/>
  <c r="M3153" i="3"/>
  <c r="N3153" i="3" s="1"/>
  <c r="M3154" i="3"/>
  <c r="N3154" i="3" s="1"/>
  <c r="M3155" i="3"/>
  <c r="N3155" i="3" s="1"/>
  <c r="M3156" i="3"/>
  <c r="N3156" i="3" s="1"/>
  <c r="M3157" i="3"/>
  <c r="N3157" i="3" s="1"/>
  <c r="M3158" i="3"/>
  <c r="N3158" i="3" s="1"/>
  <c r="M3159" i="3"/>
  <c r="N3159" i="3" s="1"/>
  <c r="M3160" i="3"/>
  <c r="N3160" i="3" s="1"/>
  <c r="M3161" i="3"/>
  <c r="N3161" i="3" s="1"/>
  <c r="M3162" i="3"/>
  <c r="N3162" i="3" s="1"/>
  <c r="M3163" i="3"/>
  <c r="N3163" i="3" s="1"/>
  <c r="M3164" i="3"/>
  <c r="N3164" i="3" s="1"/>
  <c r="M3165" i="3"/>
  <c r="N3165" i="3" s="1"/>
  <c r="M3166" i="3"/>
  <c r="N3166" i="3" s="1"/>
  <c r="M3167" i="3"/>
  <c r="N3167" i="3" s="1"/>
  <c r="M3168" i="3"/>
  <c r="N3168" i="3" s="1"/>
  <c r="M3169" i="3"/>
  <c r="N3169" i="3" s="1"/>
  <c r="M3170" i="3"/>
  <c r="N3170" i="3" s="1"/>
  <c r="M3171" i="3"/>
  <c r="N3171" i="3" s="1"/>
  <c r="M3172" i="3"/>
  <c r="N3172" i="3" s="1"/>
  <c r="M3173" i="3"/>
  <c r="N3173" i="3" s="1"/>
  <c r="M3174" i="3"/>
  <c r="N3174" i="3" s="1"/>
  <c r="M3175" i="3"/>
  <c r="N3175" i="3" s="1"/>
  <c r="M3176" i="3"/>
  <c r="N3176" i="3" s="1"/>
  <c r="M3177" i="3"/>
  <c r="N3177" i="3" s="1"/>
  <c r="M3178" i="3"/>
  <c r="N3178" i="3" s="1"/>
  <c r="M3179" i="3"/>
  <c r="N3179" i="3" s="1"/>
  <c r="N3180" i="3"/>
  <c r="M3181" i="3"/>
  <c r="N3181" i="3" s="1"/>
  <c r="M3182" i="3"/>
  <c r="N3182" i="3" s="1"/>
  <c r="M3183" i="3"/>
  <c r="N3183" i="3" s="1"/>
  <c r="M3184" i="3"/>
  <c r="N3184" i="3" s="1"/>
  <c r="M3185" i="3"/>
  <c r="N3185" i="3" s="1"/>
  <c r="M3186" i="3"/>
  <c r="N3186" i="3" s="1"/>
  <c r="M3187" i="3"/>
  <c r="N3187" i="3" s="1"/>
  <c r="M3188" i="3"/>
  <c r="N3188" i="3" s="1"/>
  <c r="M3189" i="3"/>
  <c r="N3189" i="3" s="1"/>
  <c r="M3190" i="3"/>
  <c r="N3190" i="3" s="1"/>
  <c r="M3191" i="3"/>
  <c r="N3191" i="3" s="1"/>
  <c r="M3192" i="3"/>
  <c r="N3192" i="3" s="1"/>
  <c r="M3193" i="3"/>
  <c r="N3193" i="3" s="1"/>
  <c r="M3194" i="3"/>
  <c r="N3194" i="3" s="1"/>
  <c r="M3195" i="3"/>
  <c r="N3195" i="3" s="1"/>
  <c r="M3196" i="3"/>
  <c r="N3196" i="3" s="1"/>
  <c r="M3197" i="3"/>
  <c r="N3197" i="3" s="1"/>
  <c r="M3198" i="3"/>
  <c r="N3198" i="3" s="1"/>
  <c r="M3199" i="3"/>
  <c r="N3199" i="3" s="1"/>
  <c r="M3200" i="3"/>
  <c r="N3200" i="3" s="1"/>
  <c r="M3201" i="3"/>
  <c r="N3201" i="3" s="1"/>
  <c r="M3202" i="3"/>
  <c r="N3202" i="3" s="1"/>
  <c r="M3203" i="3"/>
  <c r="N3203" i="3" s="1"/>
  <c r="M3204" i="3"/>
  <c r="N3204" i="3" s="1"/>
  <c r="N3133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M3205" i="3"/>
  <c r="N3205" i="3" s="1"/>
  <c r="M3206" i="3"/>
  <c r="M3207" i="3"/>
  <c r="N3207" i="3" s="1"/>
  <c r="M3208" i="3"/>
  <c r="N3208" i="3" s="1"/>
  <c r="M3209" i="3"/>
  <c r="N3209" i="3" s="1"/>
  <c r="M3210" i="3"/>
  <c r="N3210" i="3" s="1"/>
  <c r="M3211" i="3"/>
  <c r="N3211" i="3" s="1"/>
  <c r="M3212" i="3"/>
  <c r="N3212" i="3" s="1"/>
  <c r="M3213" i="3"/>
  <c r="N3213" i="3" s="1"/>
  <c r="M3214" i="3"/>
  <c r="N3214" i="3" s="1"/>
  <c r="M3215" i="3"/>
  <c r="N3215" i="3" s="1"/>
  <c r="M3216" i="3"/>
  <c r="N3216" i="3" s="1"/>
  <c r="M3217" i="3"/>
  <c r="N3217" i="3" s="1"/>
  <c r="M3218" i="3"/>
  <c r="N3218" i="3" s="1"/>
  <c r="M3219" i="3"/>
  <c r="N3219" i="3" s="1"/>
  <c r="M3220" i="3"/>
  <c r="N3220" i="3" s="1"/>
  <c r="M3221" i="3"/>
  <c r="N3221" i="3" s="1"/>
  <c r="M3222" i="3"/>
  <c r="N3222" i="3" s="1"/>
  <c r="M3223" i="3"/>
  <c r="N3223" i="3" s="1"/>
  <c r="M3224" i="3"/>
  <c r="N3224" i="3" s="1"/>
  <c r="M3225" i="3"/>
  <c r="N3225" i="3" s="1"/>
  <c r="M3226" i="3"/>
  <c r="N3226" i="3" s="1"/>
  <c r="M3227" i="3"/>
  <c r="N3227" i="3" s="1"/>
  <c r="M3228" i="3"/>
  <c r="N3228" i="3" s="1"/>
  <c r="M3229" i="3"/>
  <c r="N3229" i="3" s="1"/>
  <c r="M3230" i="3"/>
  <c r="N3230" i="3" s="1"/>
  <c r="M3231" i="3"/>
  <c r="N3231" i="3" s="1"/>
  <c r="M3232" i="3"/>
  <c r="N3232" i="3" s="1"/>
  <c r="M3233" i="3"/>
  <c r="N3233" i="3" s="1"/>
  <c r="M3234" i="3"/>
  <c r="N3234" i="3" s="1"/>
  <c r="M3235" i="3"/>
  <c r="N3235" i="3" s="1"/>
  <c r="M3236" i="3"/>
  <c r="N3236" i="3" s="1"/>
  <c r="M3237" i="3"/>
  <c r="N3237" i="3" s="1"/>
  <c r="M3238" i="3"/>
  <c r="N3238" i="3" s="1"/>
  <c r="M3239" i="3"/>
  <c r="N3239" i="3" s="1"/>
  <c r="M3240" i="3"/>
  <c r="N3240" i="3" s="1"/>
  <c r="M3241" i="3"/>
  <c r="N3241" i="3" s="1"/>
  <c r="M3242" i="3"/>
  <c r="N3242" i="3" s="1"/>
  <c r="M3243" i="3"/>
  <c r="N3243" i="3" s="1"/>
  <c r="M3244" i="3"/>
  <c r="N3244" i="3" s="1"/>
  <c r="M3245" i="3"/>
  <c r="N3245" i="3" s="1"/>
  <c r="M3246" i="3"/>
  <c r="N3246" i="3" s="1"/>
  <c r="M3247" i="3"/>
  <c r="N3247" i="3" s="1"/>
  <c r="M3248" i="3"/>
  <c r="N3248" i="3" s="1"/>
  <c r="M3249" i="3"/>
  <c r="N3249" i="3" s="1"/>
  <c r="M3250" i="3"/>
  <c r="N3250" i="3" s="1"/>
  <c r="M3251" i="3"/>
  <c r="N3251" i="3" s="1"/>
  <c r="M3252" i="3"/>
  <c r="N3252" i="3" s="1"/>
  <c r="M3253" i="3"/>
  <c r="N3253" i="3" s="1"/>
  <c r="M3254" i="3"/>
  <c r="N3254" i="3" s="1"/>
  <c r="M3255" i="3"/>
  <c r="N3255" i="3" s="1"/>
  <c r="M3256" i="3"/>
  <c r="N3256" i="3" s="1"/>
  <c r="M3257" i="3"/>
  <c r="N3257" i="3" s="1"/>
  <c r="M3258" i="3"/>
  <c r="N3258" i="3" s="1"/>
  <c r="M3259" i="3"/>
  <c r="N3259" i="3" s="1"/>
  <c r="M3260" i="3"/>
  <c r="N3260" i="3" s="1"/>
  <c r="M3261" i="3"/>
  <c r="N3261" i="3" s="1"/>
  <c r="M3262" i="3"/>
  <c r="N3262" i="3" s="1"/>
  <c r="M3263" i="3"/>
  <c r="N3263" i="3" s="1"/>
  <c r="M3264" i="3"/>
  <c r="N3264" i="3" s="1"/>
  <c r="M3265" i="3"/>
  <c r="N3265" i="3" s="1"/>
  <c r="M3266" i="3"/>
  <c r="N3266" i="3" s="1"/>
  <c r="M3267" i="3"/>
  <c r="N3267" i="3" s="1"/>
  <c r="M3268" i="3"/>
  <c r="N3268" i="3" s="1"/>
  <c r="M3269" i="3"/>
  <c r="N3269" i="3" s="1"/>
  <c r="M3270" i="3"/>
  <c r="N3270" i="3" s="1"/>
  <c r="M3271" i="3"/>
  <c r="N3271" i="3" s="1"/>
  <c r="M3272" i="3"/>
  <c r="N3272" i="3" s="1"/>
  <c r="M3273" i="3"/>
  <c r="N3273" i="3" s="1"/>
  <c r="M3274" i="3"/>
  <c r="N3274" i="3" s="1"/>
  <c r="M3275" i="3"/>
  <c r="N3275" i="3" s="1"/>
  <c r="M3276" i="3"/>
  <c r="N3276" i="3" s="1"/>
  <c r="M3277" i="3"/>
  <c r="N3277" i="3" s="1"/>
  <c r="N3206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53" i="3"/>
  <c r="F3354" i="3"/>
  <c r="F3355" i="3"/>
  <c r="F3356" i="3"/>
  <c r="F335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53" i="3"/>
  <c r="G3354" i="3"/>
  <c r="G3355" i="3"/>
  <c r="G3356" i="3"/>
  <c r="G335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53" i="3"/>
  <c r="H3354" i="3"/>
  <c r="H3355" i="3"/>
  <c r="H3356" i="3"/>
  <c r="H335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53" i="3"/>
  <c r="J3354" i="3"/>
  <c r="J3355" i="3"/>
  <c r="J3356" i="3"/>
  <c r="J335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53" i="3"/>
  <c r="K3354" i="3"/>
  <c r="K3355" i="3"/>
  <c r="K3356" i="3"/>
  <c r="K3357" i="3"/>
  <c r="M3278" i="3"/>
  <c r="N3278" i="3" s="1"/>
  <c r="M3279" i="3"/>
  <c r="N3279" i="3" s="1"/>
  <c r="M3280" i="3"/>
  <c r="N3280" i="3" s="1"/>
  <c r="M3281" i="3"/>
  <c r="N3281" i="3" s="1"/>
  <c r="M3282" i="3"/>
  <c r="N3282" i="3" s="1"/>
  <c r="M3283" i="3"/>
  <c r="N3283" i="3" s="1"/>
  <c r="M3284" i="3"/>
  <c r="N3284" i="3" s="1"/>
  <c r="M3285" i="3"/>
  <c r="N3285" i="3" s="1"/>
  <c r="M3286" i="3"/>
  <c r="N3286" i="3" s="1"/>
  <c r="M3287" i="3"/>
  <c r="N3287" i="3" s="1"/>
  <c r="M3288" i="3"/>
  <c r="N3288" i="3" s="1"/>
  <c r="M3289" i="3"/>
  <c r="N3289" i="3" s="1"/>
  <c r="M3290" i="3"/>
  <c r="N3290" i="3" s="1"/>
  <c r="M3291" i="3"/>
  <c r="N3291" i="3" s="1"/>
  <c r="M3292" i="3"/>
  <c r="N3292" i="3" s="1"/>
  <c r="M3293" i="3"/>
  <c r="N3293" i="3" s="1"/>
  <c r="M3294" i="3"/>
  <c r="N3294" i="3" s="1"/>
  <c r="M3295" i="3"/>
  <c r="N3295" i="3" s="1"/>
  <c r="M3296" i="3"/>
  <c r="N3296" i="3" s="1"/>
  <c r="M3297" i="3"/>
  <c r="N3297" i="3" s="1"/>
  <c r="M3298" i="3"/>
  <c r="N3298" i="3" s="1"/>
  <c r="M3299" i="3"/>
  <c r="N3299" i="3" s="1"/>
  <c r="M3300" i="3"/>
  <c r="N3300" i="3" s="1"/>
  <c r="M3301" i="3"/>
  <c r="N3301" i="3" s="1"/>
  <c r="M3302" i="3"/>
  <c r="N3302" i="3" s="1"/>
  <c r="M3303" i="3"/>
  <c r="N3303" i="3" s="1"/>
  <c r="M3304" i="3"/>
  <c r="N3304" i="3" s="1"/>
  <c r="M3305" i="3"/>
  <c r="N3305" i="3" s="1"/>
  <c r="M3306" i="3"/>
  <c r="N3306" i="3" s="1"/>
  <c r="M3307" i="3"/>
  <c r="N3307" i="3" s="1"/>
  <c r="M3308" i="3"/>
  <c r="N3308" i="3" s="1"/>
  <c r="M3309" i="3"/>
  <c r="N3309" i="3" s="1"/>
  <c r="M3310" i="3"/>
  <c r="N3310" i="3" s="1"/>
  <c r="M3311" i="3"/>
  <c r="N3311" i="3" s="1"/>
  <c r="M3312" i="3"/>
  <c r="N3312" i="3" s="1"/>
  <c r="M3313" i="3"/>
  <c r="N3313" i="3" s="1"/>
  <c r="M3314" i="3"/>
  <c r="N3314" i="3" s="1"/>
  <c r="M3315" i="3"/>
  <c r="N3315" i="3" s="1"/>
  <c r="M3316" i="3"/>
  <c r="N3316" i="3" s="1"/>
  <c r="M3317" i="3"/>
  <c r="N3317" i="3" s="1"/>
  <c r="M3318" i="3"/>
  <c r="N3318" i="3" s="1"/>
  <c r="M3319" i="3"/>
  <c r="N3319" i="3" s="1"/>
  <c r="M3320" i="3"/>
  <c r="N3320" i="3" s="1"/>
  <c r="M3321" i="3"/>
  <c r="N3321" i="3" s="1"/>
  <c r="M3322" i="3"/>
  <c r="N3322" i="3" s="1"/>
  <c r="M3323" i="3"/>
  <c r="N3323" i="3" s="1"/>
  <c r="M3324" i="3"/>
  <c r="N3324" i="3" s="1"/>
  <c r="M3325" i="3"/>
  <c r="N3325" i="3" s="1"/>
  <c r="M3326" i="3"/>
  <c r="N3326" i="3" s="1"/>
  <c r="M3327" i="3"/>
  <c r="N3327" i="3" s="1"/>
  <c r="M3328" i="3"/>
  <c r="N3328" i="3" s="1"/>
  <c r="M3329" i="3"/>
  <c r="N3329" i="3" s="1"/>
  <c r="M3330" i="3"/>
  <c r="N3330" i="3" s="1"/>
  <c r="M3331" i="3"/>
  <c r="N3331" i="3" s="1"/>
  <c r="M3332" i="3"/>
  <c r="N3332" i="3" s="1"/>
  <c r="M3333" i="3"/>
  <c r="N3333" i="3" s="1"/>
  <c r="M3334" i="3"/>
  <c r="N3334" i="3" s="1"/>
  <c r="M3335" i="3"/>
  <c r="N3335" i="3" s="1"/>
  <c r="M3336" i="3"/>
  <c r="N3336" i="3" s="1"/>
  <c r="M3337" i="3"/>
  <c r="N3337" i="3" s="1"/>
  <c r="M3338" i="3"/>
  <c r="N3338" i="3" s="1"/>
  <c r="M3339" i="3"/>
  <c r="N3339" i="3" s="1"/>
  <c r="M3340" i="3"/>
  <c r="N3340" i="3" s="1"/>
  <c r="M3341" i="3"/>
  <c r="N3341" i="3" s="1"/>
  <c r="M3342" i="3"/>
  <c r="N3342" i="3" s="1"/>
  <c r="M3343" i="3"/>
  <c r="N3343" i="3" s="1"/>
  <c r="M3353" i="3"/>
  <c r="N3353" i="3" s="1"/>
  <c r="M3354" i="3"/>
  <c r="N3354" i="3" s="1"/>
  <c r="M3355" i="3"/>
  <c r="N3355" i="3" s="1"/>
  <c r="M3356" i="3"/>
  <c r="N3356" i="3" s="1"/>
  <c r="M3357" i="3"/>
  <c r="N3357" i="3" s="1"/>
  <c r="F3358" i="3"/>
  <c r="F3359" i="3"/>
  <c r="F3360" i="3"/>
  <c r="F3361" i="3"/>
  <c r="F3362" i="3"/>
  <c r="F3431" i="3"/>
  <c r="F3432" i="3"/>
  <c r="F3433" i="3"/>
  <c r="F3434" i="3"/>
  <c r="F3435" i="3"/>
  <c r="F3436" i="3"/>
  <c r="F3437" i="3"/>
  <c r="F3438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915" i="3"/>
  <c r="F3916" i="3"/>
  <c r="F3917" i="3"/>
  <c r="F3918" i="3"/>
  <c r="F3919" i="3"/>
  <c r="F4360" i="3"/>
  <c r="F9193" i="3"/>
  <c r="F14658" i="3"/>
  <c r="F14659" i="3"/>
  <c r="F14660" i="3"/>
  <c r="F14661" i="3"/>
  <c r="G3358" i="3"/>
  <c r="G3359" i="3"/>
  <c r="G3360" i="3"/>
  <c r="G3361" i="3"/>
  <c r="G3362" i="3"/>
  <c r="G3431" i="3"/>
  <c r="G3432" i="3"/>
  <c r="G3433" i="3"/>
  <c r="G3434" i="3"/>
  <c r="G3435" i="3"/>
  <c r="G3436" i="3"/>
  <c r="G3437" i="3"/>
  <c r="G3438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915" i="3"/>
  <c r="G3916" i="3"/>
  <c r="G3917" i="3"/>
  <c r="G3918" i="3"/>
  <c r="G3919" i="3"/>
  <c r="G4360" i="3"/>
  <c r="G9193" i="3"/>
  <c r="G14658" i="3"/>
  <c r="G14659" i="3"/>
  <c r="G14660" i="3"/>
  <c r="G14661" i="3"/>
  <c r="H3358" i="3"/>
  <c r="H3359" i="3"/>
  <c r="H3360" i="3"/>
  <c r="H3361" i="3"/>
  <c r="H3362" i="3"/>
  <c r="H3431" i="3"/>
  <c r="H3432" i="3"/>
  <c r="H3433" i="3"/>
  <c r="H3434" i="3"/>
  <c r="H3435" i="3"/>
  <c r="H3436" i="3"/>
  <c r="H3437" i="3"/>
  <c r="H3438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915" i="3"/>
  <c r="H3916" i="3"/>
  <c r="H3917" i="3"/>
  <c r="H3918" i="3"/>
  <c r="H3919" i="3"/>
  <c r="H4360" i="3"/>
  <c r="H9193" i="3"/>
  <c r="H14658" i="3"/>
  <c r="H14659" i="3"/>
  <c r="H14660" i="3"/>
  <c r="H14661" i="3"/>
  <c r="J3358" i="3"/>
  <c r="J3359" i="3"/>
  <c r="J3360" i="3"/>
  <c r="J3361" i="3"/>
  <c r="J3362" i="3"/>
  <c r="J3431" i="3"/>
  <c r="J3432" i="3"/>
  <c r="J3433" i="3"/>
  <c r="J3434" i="3"/>
  <c r="J3435" i="3"/>
  <c r="J3436" i="3"/>
  <c r="J3437" i="3"/>
  <c r="J3438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915" i="3"/>
  <c r="J3916" i="3"/>
  <c r="J3917" i="3"/>
  <c r="J3918" i="3"/>
  <c r="J3919" i="3"/>
  <c r="J4360" i="3"/>
  <c r="J9193" i="3"/>
  <c r="J14658" i="3"/>
  <c r="J14659" i="3"/>
  <c r="J14660" i="3"/>
  <c r="J14661" i="3"/>
  <c r="K3358" i="3"/>
  <c r="K3359" i="3"/>
  <c r="K3360" i="3"/>
  <c r="K3361" i="3"/>
  <c r="K3362" i="3"/>
  <c r="K3431" i="3"/>
  <c r="K3432" i="3"/>
  <c r="K3433" i="3"/>
  <c r="K3434" i="3"/>
  <c r="K3435" i="3"/>
  <c r="K3436" i="3"/>
  <c r="K3437" i="3"/>
  <c r="K3438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915" i="3"/>
  <c r="K3916" i="3"/>
  <c r="K3917" i="3"/>
  <c r="K3918" i="3"/>
  <c r="K3919" i="3"/>
  <c r="K4360" i="3"/>
  <c r="K9193" i="3"/>
  <c r="K14658" i="3"/>
  <c r="K14659" i="3"/>
  <c r="K14660" i="3"/>
  <c r="K14661" i="3"/>
  <c r="M3358" i="3"/>
  <c r="N3358" i="3" s="1"/>
  <c r="M3359" i="3"/>
  <c r="N3359" i="3" s="1"/>
  <c r="M3360" i="3"/>
  <c r="N3360" i="3" s="1"/>
  <c r="M3361" i="3"/>
  <c r="N3361" i="3" s="1"/>
  <c r="M3362" i="3"/>
  <c r="N3362" i="3" s="1"/>
  <c r="M3431" i="3"/>
  <c r="N3431" i="3" s="1"/>
  <c r="M3432" i="3"/>
  <c r="N3432" i="3" s="1"/>
  <c r="M3433" i="3"/>
  <c r="N3433" i="3" s="1"/>
  <c r="M3434" i="3"/>
  <c r="N3434" i="3" s="1"/>
  <c r="M3435" i="3"/>
  <c r="N3435" i="3" s="1"/>
  <c r="M3436" i="3"/>
  <c r="N3436" i="3" s="1"/>
  <c r="M3437" i="3"/>
  <c r="N3437" i="3" s="1"/>
  <c r="M3438" i="3"/>
  <c r="N3438" i="3" s="1"/>
  <c r="M3537" i="3"/>
  <c r="N3537" i="3" s="1"/>
  <c r="M3538" i="3"/>
  <c r="N3538" i="3" s="1"/>
  <c r="M3539" i="3"/>
  <c r="N3539" i="3" s="1"/>
  <c r="M3540" i="3"/>
  <c r="N3540" i="3" s="1"/>
  <c r="M3541" i="3"/>
  <c r="N3541" i="3" s="1"/>
  <c r="M3542" i="3"/>
  <c r="N3542" i="3" s="1"/>
  <c r="M3543" i="3"/>
  <c r="N3543" i="3" s="1"/>
  <c r="M3544" i="3"/>
  <c r="N3544" i="3" s="1"/>
  <c r="M3545" i="3"/>
  <c r="N3545" i="3" s="1"/>
  <c r="M3546" i="3"/>
  <c r="N3546" i="3" s="1"/>
  <c r="M3547" i="3"/>
  <c r="N3547" i="3" s="1"/>
  <c r="M3548" i="3"/>
  <c r="N3548" i="3" s="1"/>
  <c r="M3549" i="3"/>
  <c r="N3549" i="3" s="1"/>
  <c r="M3550" i="3"/>
  <c r="N3550" i="3" s="1"/>
  <c r="M3551" i="3"/>
  <c r="N3551" i="3" s="1"/>
  <c r="M3552" i="3"/>
  <c r="N3552" i="3" s="1"/>
  <c r="M3553" i="3"/>
  <c r="N3553" i="3" s="1"/>
  <c r="M3915" i="3"/>
  <c r="N3915" i="3" s="1"/>
  <c r="M3916" i="3"/>
  <c r="N3916" i="3" s="1"/>
  <c r="M3917" i="3"/>
  <c r="N3917" i="3" s="1"/>
  <c r="M3918" i="3"/>
  <c r="N3918" i="3" s="1"/>
  <c r="M3919" i="3"/>
  <c r="N3919" i="3" s="1"/>
  <c r="M4360" i="3"/>
  <c r="N4360" i="3" s="1"/>
  <c r="M9193" i="3"/>
  <c r="N9193" i="3" s="1"/>
  <c r="M14658" i="3"/>
  <c r="N14658" i="3" s="1"/>
  <c r="M14659" i="3"/>
  <c r="N14659" i="3" s="1"/>
  <c r="M14660" i="3"/>
  <c r="N14660" i="3" s="1"/>
  <c r="M14661" i="3"/>
  <c r="N14661" i="3" s="1"/>
  <c r="F3046" i="3"/>
  <c r="F3047" i="3"/>
  <c r="F3048" i="3"/>
  <c r="F3049" i="3"/>
  <c r="F3050" i="3"/>
  <c r="F3051" i="3"/>
  <c r="F3052" i="3"/>
  <c r="F3053" i="3"/>
  <c r="F3054" i="3"/>
  <c r="F3055" i="3"/>
  <c r="G3046" i="3"/>
  <c r="G3047" i="3"/>
  <c r="G3048" i="3"/>
  <c r="G3049" i="3"/>
  <c r="G3050" i="3"/>
  <c r="G3051" i="3"/>
  <c r="G3052" i="3"/>
  <c r="G3053" i="3"/>
  <c r="G3054" i="3"/>
  <c r="G3055" i="3"/>
  <c r="H3046" i="3"/>
  <c r="H3047" i="3"/>
  <c r="H3048" i="3"/>
  <c r="H3049" i="3"/>
  <c r="H3050" i="3"/>
  <c r="H3051" i="3"/>
  <c r="H3052" i="3"/>
  <c r="H3053" i="3"/>
  <c r="H3054" i="3"/>
  <c r="H3055" i="3"/>
  <c r="J3046" i="3"/>
  <c r="J3047" i="3"/>
  <c r="J3048" i="3"/>
  <c r="J3049" i="3"/>
  <c r="J3050" i="3"/>
  <c r="J3051" i="3"/>
  <c r="J3052" i="3"/>
  <c r="J3053" i="3"/>
  <c r="J3054" i="3"/>
  <c r="J3055" i="3"/>
  <c r="K3046" i="3"/>
  <c r="K3047" i="3"/>
  <c r="K3048" i="3"/>
  <c r="K3049" i="3"/>
  <c r="K3050" i="3"/>
  <c r="K3051" i="3"/>
  <c r="K3052" i="3"/>
  <c r="K3053" i="3"/>
  <c r="K3054" i="3"/>
  <c r="K3055" i="3"/>
  <c r="M3046" i="3"/>
  <c r="N3046" i="3" s="1"/>
  <c r="M3047" i="3"/>
  <c r="N3047" i="3" s="1"/>
  <c r="M3048" i="3"/>
  <c r="N3048" i="3" s="1"/>
  <c r="M3049" i="3"/>
  <c r="N3049" i="3" s="1"/>
  <c r="M3050" i="3"/>
  <c r="N3050" i="3" s="1"/>
  <c r="M3051" i="3"/>
  <c r="N3051" i="3" s="1"/>
  <c r="M3052" i="3"/>
  <c r="N3052" i="3" s="1"/>
  <c r="M3053" i="3"/>
  <c r="N3053" i="3" s="1"/>
  <c r="M3054" i="3"/>
  <c r="N3054" i="3" s="1"/>
  <c r="M3055" i="3"/>
  <c r="N3055" i="3" s="1"/>
  <c r="F3056" i="3"/>
  <c r="F3057" i="3"/>
  <c r="F3058" i="3"/>
  <c r="G3056" i="3"/>
  <c r="G3057" i="3"/>
  <c r="G3058" i="3"/>
  <c r="H3056" i="3"/>
  <c r="H3057" i="3"/>
  <c r="H3058" i="3"/>
  <c r="J3056" i="3"/>
  <c r="J3057" i="3"/>
  <c r="J3058" i="3"/>
  <c r="K3056" i="3"/>
  <c r="K3057" i="3"/>
  <c r="K3058" i="3"/>
  <c r="M3056" i="3"/>
  <c r="N3056" i="3" s="1"/>
  <c r="M3057" i="3"/>
  <c r="N3057" i="3" s="1"/>
  <c r="M3058" i="3"/>
  <c r="N3058" i="3" s="1"/>
  <c r="F2997" i="3"/>
  <c r="F2998" i="3"/>
  <c r="F2999" i="3"/>
  <c r="F3000" i="3"/>
  <c r="F3001" i="3"/>
  <c r="F3002" i="3"/>
  <c r="F3003" i="3"/>
  <c r="F3004" i="3"/>
  <c r="F3005" i="3"/>
  <c r="F3006" i="3"/>
  <c r="G2997" i="3"/>
  <c r="G2998" i="3"/>
  <c r="G2999" i="3"/>
  <c r="G3000" i="3"/>
  <c r="G3001" i="3"/>
  <c r="G3002" i="3"/>
  <c r="G3003" i="3"/>
  <c r="G3004" i="3"/>
  <c r="G3005" i="3"/>
  <c r="G3006" i="3"/>
  <c r="H2997" i="3"/>
  <c r="H2998" i="3"/>
  <c r="H2999" i="3"/>
  <c r="H3000" i="3"/>
  <c r="H3001" i="3"/>
  <c r="H3002" i="3"/>
  <c r="H3003" i="3"/>
  <c r="H3004" i="3"/>
  <c r="H3005" i="3"/>
  <c r="H3006" i="3"/>
  <c r="J2997" i="3"/>
  <c r="J2998" i="3"/>
  <c r="J2999" i="3"/>
  <c r="J3000" i="3"/>
  <c r="J3001" i="3"/>
  <c r="J3002" i="3"/>
  <c r="J3003" i="3"/>
  <c r="J3004" i="3"/>
  <c r="J3005" i="3"/>
  <c r="J3006" i="3"/>
  <c r="K2997" i="3"/>
  <c r="K2998" i="3"/>
  <c r="K2999" i="3"/>
  <c r="K3000" i="3"/>
  <c r="K3001" i="3"/>
  <c r="K3002" i="3"/>
  <c r="K3003" i="3"/>
  <c r="K3004" i="3"/>
  <c r="K3005" i="3"/>
  <c r="K3006" i="3"/>
  <c r="M2997" i="3"/>
  <c r="N2997" i="3" s="1"/>
  <c r="M2998" i="3"/>
  <c r="N2998" i="3" s="1"/>
  <c r="M2999" i="3"/>
  <c r="N2999" i="3" s="1"/>
  <c r="M3000" i="3"/>
  <c r="N3000" i="3" s="1"/>
  <c r="M3001" i="3"/>
  <c r="N3001" i="3" s="1"/>
  <c r="M3002" i="3"/>
  <c r="N3002" i="3" s="1"/>
  <c r="M3003" i="3"/>
  <c r="N3003" i="3" s="1"/>
  <c r="M3004" i="3"/>
  <c r="N3004" i="3" s="1"/>
  <c r="M3005" i="3"/>
  <c r="N3005" i="3" s="1"/>
  <c r="M3006" i="3"/>
  <c r="N3006" i="3" s="1"/>
  <c r="F3007" i="3"/>
  <c r="F3008" i="3"/>
  <c r="F3009" i="3"/>
  <c r="F3010" i="3"/>
  <c r="F3011" i="3"/>
  <c r="F3012" i="3"/>
  <c r="F3013" i="3"/>
  <c r="F3014" i="3"/>
  <c r="F3015" i="3"/>
  <c r="F3016" i="3"/>
  <c r="G3007" i="3"/>
  <c r="G3008" i="3"/>
  <c r="G3009" i="3"/>
  <c r="G3010" i="3"/>
  <c r="G3011" i="3"/>
  <c r="G3012" i="3"/>
  <c r="G3013" i="3"/>
  <c r="G3014" i="3"/>
  <c r="G3015" i="3"/>
  <c r="G3016" i="3"/>
  <c r="H3007" i="3"/>
  <c r="H3008" i="3"/>
  <c r="H3009" i="3"/>
  <c r="H3010" i="3"/>
  <c r="H3011" i="3"/>
  <c r="H3012" i="3"/>
  <c r="H3013" i="3"/>
  <c r="H3014" i="3"/>
  <c r="H3015" i="3"/>
  <c r="H3016" i="3"/>
  <c r="J3007" i="3"/>
  <c r="J3008" i="3"/>
  <c r="J3009" i="3"/>
  <c r="J3010" i="3"/>
  <c r="J3011" i="3"/>
  <c r="J3012" i="3"/>
  <c r="J3013" i="3"/>
  <c r="J3014" i="3"/>
  <c r="J3015" i="3"/>
  <c r="J3016" i="3"/>
  <c r="K3007" i="3"/>
  <c r="K3008" i="3"/>
  <c r="K3009" i="3"/>
  <c r="K3010" i="3"/>
  <c r="K3011" i="3"/>
  <c r="K3012" i="3"/>
  <c r="K3013" i="3"/>
  <c r="K3014" i="3"/>
  <c r="K3015" i="3"/>
  <c r="K3016" i="3"/>
  <c r="M3007" i="3"/>
  <c r="N3007" i="3" s="1"/>
  <c r="M3008" i="3"/>
  <c r="N3008" i="3" s="1"/>
  <c r="M3009" i="3"/>
  <c r="N3009" i="3" s="1"/>
  <c r="M3010" i="3"/>
  <c r="N3010" i="3" s="1"/>
  <c r="M3011" i="3"/>
  <c r="N3011" i="3" s="1"/>
  <c r="M3012" i="3"/>
  <c r="N3012" i="3" s="1"/>
  <c r="M3013" i="3"/>
  <c r="N3013" i="3" s="1"/>
  <c r="M3014" i="3"/>
  <c r="N3014" i="3" s="1"/>
  <c r="M3015" i="3"/>
  <c r="N3015" i="3" s="1"/>
  <c r="M3016" i="3"/>
  <c r="N3016" i="3" s="1"/>
  <c r="F3017" i="3"/>
  <c r="F3018" i="3"/>
  <c r="F3019" i="3"/>
  <c r="F3020" i="3"/>
  <c r="F3021" i="3"/>
  <c r="F3022" i="3"/>
  <c r="F3023" i="3"/>
  <c r="F3024" i="3"/>
  <c r="F3025" i="3"/>
  <c r="F3026" i="3"/>
  <c r="G3017" i="3"/>
  <c r="G3018" i="3"/>
  <c r="G3019" i="3"/>
  <c r="G3020" i="3"/>
  <c r="G3021" i="3"/>
  <c r="G3022" i="3"/>
  <c r="G3023" i="3"/>
  <c r="G3024" i="3"/>
  <c r="G3025" i="3"/>
  <c r="G3026" i="3"/>
  <c r="H3017" i="3"/>
  <c r="H3018" i="3"/>
  <c r="H3019" i="3"/>
  <c r="H3020" i="3"/>
  <c r="H3021" i="3"/>
  <c r="H3022" i="3"/>
  <c r="H3023" i="3"/>
  <c r="H3024" i="3"/>
  <c r="H3025" i="3"/>
  <c r="H3026" i="3"/>
  <c r="J3017" i="3"/>
  <c r="J3018" i="3"/>
  <c r="J3019" i="3"/>
  <c r="J3020" i="3"/>
  <c r="J3021" i="3"/>
  <c r="J3022" i="3"/>
  <c r="J3023" i="3"/>
  <c r="J3024" i="3"/>
  <c r="J3025" i="3"/>
  <c r="J3026" i="3"/>
  <c r="K3017" i="3"/>
  <c r="K3018" i="3"/>
  <c r="K3019" i="3"/>
  <c r="K3020" i="3"/>
  <c r="K3021" i="3"/>
  <c r="K3022" i="3"/>
  <c r="K3023" i="3"/>
  <c r="K3024" i="3"/>
  <c r="K3025" i="3"/>
  <c r="K3026" i="3"/>
  <c r="M3017" i="3"/>
  <c r="N3017" i="3" s="1"/>
  <c r="M3018" i="3"/>
  <c r="N3018" i="3" s="1"/>
  <c r="M3019" i="3"/>
  <c r="N3019" i="3" s="1"/>
  <c r="M3020" i="3"/>
  <c r="N3020" i="3" s="1"/>
  <c r="M3021" i="3"/>
  <c r="N3021" i="3" s="1"/>
  <c r="M3022" i="3"/>
  <c r="N3022" i="3" s="1"/>
  <c r="M3023" i="3"/>
  <c r="N3023" i="3" s="1"/>
  <c r="M3024" i="3"/>
  <c r="N3024" i="3" s="1"/>
  <c r="M3025" i="3"/>
  <c r="N3025" i="3" s="1"/>
  <c r="M3026" i="3"/>
  <c r="N3026" i="3" s="1"/>
  <c r="F3027" i="3"/>
  <c r="F3028" i="3"/>
  <c r="F3029" i="3"/>
  <c r="F3030" i="3"/>
  <c r="F3031" i="3"/>
  <c r="F3032" i="3"/>
  <c r="F3033" i="3"/>
  <c r="F3034" i="3"/>
  <c r="F3035" i="3"/>
  <c r="F3036" i="3"/>
  <c r="G3027" i="3"/>
  <c r="G3028" i="3"/>
  <c r="G3029" i="3"/>
  <c r="G3030" i="3"/>
  <c r="G3031" i="3"/>
  <c r="G3032" i="3"/>
  <c r="G3033" i="3"/>
  <c r="G3034" i="3"/>
  <c r="G3035" i="3"/>
  <c r="G3036" i="3"/>
  <c r="H3027" i="3"/>
  <c r="H3028" i="3"/>
  <c r="H3029" i="3"/>
  <c r="H3030" i="3"/>
  <c r="H3031" i="3"/>
  <c r="H3032" i="3"/>
  <c r="H3033" i="3"/>
  <c r="H3034" i="3"/>
  <c r="H3035" i="3"/>
  <c r="H3036" i="3"/>
  <c r="J3027" i="3"/>
  <c r="J3028" i="3"/>
  <c r="J3029" i="3"/>
  <c r="J3030" i="3"/>
  <c r="J3031" i="3"/>
  <c r="J3032" i="3"/>
  <c r="J3033" i="3"/>
  <c r="J3034" i="3"/>
  <c r="J3035" i="3"/>
  <c r="J3036" i="3"/>
  <c r="K3027" i="3"/>
  <c r="K3028" i="3"/>
  <c r="K3029" i="3"/>
  <c r="K3030" i="3"/>
  <c r="K3031" i="3"/>
  <c r="K3032" i="3"/>
  <c r="K3033" i="3"/>
  <c r="K3034" i="3"/>
  <c r="K3035" i="3"/>
  <c r="K3036" i="3"/>
  <c r="M3027" i="3"/>
  <c r="N3027" i="3" s="1"/>
  <c r="M3028" i="3"/>
  <c r="N3028" i="3" s="1"/>
  <c r="M3029" i="3"/>
  <c r="N3029" i="3" s="1"/>
  <c r="M3030" i="3"/>
  <c r="N3030" i="3" s="1"/>
  <c r="M3031" i="3"/>
  <c r="N3031" i="3" s="1"/>
  <c r="M3032" i="3"/>
  <c r="N3032" i="3" s="1"/>
  <c r="M3033" i="3"/>
  <c r="N3033" i="3" s="1"/>
  <c r="M3034" i="3"/>
  <c r="N3034" i="3" s="1"/>
  <c r="M3035" i="3"/>
  <c r="N3035" i="3" s="1"/>
  <c r="M3036" i="3"/>
  <c r="N3036" i="3" s="1"/>
  <c r="F3037" i="3"/>
  <c r="F3038" i="3"/>
  <c r="F3039" i="3"/>
  <c r="F3040" i="3"/>
  <c r="F3041" i="3"/>
  <c r="F3042" i="3"/>
  <c r="F3043" i="3"/>
  <c r="F3044" i="3"/>
  <c r="F3045" i="3"/>
  <c r="G3037" i="3"/>
  <c r="G3038" i="3"/>
  <c r="G3039" i="3"/>
  <c r="G3040" i="3"/>
  <c r="G3041" i="3"/>
  <c r="G3042" i="3"/>
  <c r="G3043" i="3"/>
  <c r="G3044" i="3"/>
  <c r="G3045" i="3"/>
  <c r="H3037" i="3"/>
  <c r="H3038" i="3"/>
  <c r="H3039" i="3"/>
  <c r="H3040" i="3"/>
  <c r="H3041" i="3"/>
  <c r="H3042" i="3"/>
  <c r="H3043" i="3"/>
  <c r="H3044" i="3"/>
  <c r="H3045" i="3"/>
  <c r="J3037" i="3"/>
  <c r="J3038" i="3"/>
  <c r="J3039" i="3"/>
  <c r="J3040" i="3"/>
  <c r="J3041" i="3"/>
  <c r="J3042" i="3"/>
  <c r="J3043" i="3"/>
  <c r="J3044" i="3"/>
  <c r="J3045" i="3"/>
  <c r="K3037" i="3"/>
  <c r="K3038" i="3"/>
  <c r="K3039" i="3"/>
  <c r="K3040" i="3"/>
  <c r="K3041" i="3"/>
  <c r="K3042" i="3"/>
  <c r="K3043" i="3"/>
  <c r="K3044" i="3"/>
  <c r="K3045" i="3"/>
  <c r="M3037" i="3"/>
  <c r="N3037" i="3" s="1"/>
  <c r="M3038" i="3"/>
  <c r="N3038" i="3" s="1"/>
  <c r="M3039" i="3"/>
  <c r="N3039" i="3" s="1"/>
  <c r="M3040" i="3"/>
  <c r="N3040" i="3" s="1"/>
  <c r="M3041" i="3"/>
  <c r="N3041" i="3" s="1"/>
  <c r="M3042" i="3"/>
  <c r="N3042" i="3" s="1"/>
  <c r="M3043" i="3"/>
  <c r="N3043" i="3" s="1"/>
  <c r="M3044" i="3"/>
  <c r="N3044" i="3" s="1"/>
  <c r="M3045" i="3"/>
  <c r="N3045" i="3" s="1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M2982" i="3"/>
  <c r="N2982" i="3" s="1"/>
  <c r="M2983" i="3"/>
  <c r="N2983" i="3" s="1"/>
  <c r="M2984" i="3"/>
  <c r="N2984" i="3" s="1"/>
  <c r="M2985" i="3"/>
  <c r="N2985" i="3" s="1"/>
  <c r="M2986" i="3"/>
  <c r="N2986" i="3" s="1"/>
  <c r="M2987" i="3"/>
  <c r="N2987" i="3" s="1"/>
  <c r="M2988" i="3"/>
  <c r="N2988" i="3" s="1"/>
  <c r="M2989" i="3"/>
  <c r="N2989" i="3" s="1"/>
  <c r="M2990" i="3"/>
  <c r="N2990" i="3" s="1"/>
  <c r="M2991" i="3"/>
  <c r="N2991" i="3" s="1"/>
  <c r="M2992" i="3"/>
  <c r="N2992" i="3" s="1"/>
  <c r="M2993" i="3"/>
  <c r="N2993" i="3" s="1"/>
  <c r="P63" i="8"/>
  <c r="P60" i="8"/>
  <c r="P36" i="8"/>
  <c r="F2901" i="3"/>
  <c r="F2902" i="3"/>
  <c r="F2903" i="3"/>
  <c r="F2904" i="3"/>
  <c r="F2905" i="3"/>
  <c r="F2906" i="3"/>
  <c r="F2907" i="3"/>
  <c r="F2908" i="3"/>
  <c r="G2901" i="3"/>
  <c r="G2902" i="3"/>
  <c r="G2903" i="3"/>
  <c r="G2904" i="3"/>
  <c r="G2905" i="3"/>
  <c r="G2906" i="3"/>
  <c r="G2907" i="3"/>
  <c r="G2908" i="3"/>
  <c r="H2901" i="3"/>
  <c r="H2902" i="3"/>
  <c r="H2903" i="3"/>
  <c r="H2904" i="3"/>
  <c r="H2905" i="3"/>
  <c r="H2906" i="3"/>
  <c r="H2907" i="3"/>
  <c r="H2908" i="3"/>
  <c r="J2901" i="3"/>
  <c r="J2902" i="3"/>
  <c r="J2903" i="3"/>
  <c r="J2904" i="3"/>
  <c r="J2905" i="3"/>
  <c r="J2906" i="3"/>
  <c r="J2907" i="3"/>
  <c r="J2908" i="3"/>
  <c r="K2901" i="3"/>
  <c r="K2902" i="3"/>
  <c r="K2903" i="3"/>
  <c r="K2904" i="3"/>
  <c r="K2905" i="3"/>
  <c r="K2906" i="3"/>
  <c r="K2907" i="3"/>
  <c r="K2908" i="3"/>
  <c r="M2901" i="3"/>
  <c r="N2901" i="3" s="1"/>
  <c r="M2902" i="3"/>
  <c r="N2902" i="3" s="1"/>
  <c r="M2903" i="3"/>
  <c r="N2903" i="3" s="1"/>
  <c r="M2904" i="3"/>
  <c r="N2904" i="3" s="1"/>
  <c r="M2905" i="3"/>
  <c r="N2905" i="3" s="1"/>
  <c r="M2906" i="3"/>
  <c r="N2906" i="3" s="1"/>
  <c r="M2907" i="3"/>
  <c r="N2907" i="3" s="1"/>
  <c r="M2908" i="3"/>
  <c r="N2908" i="3" s="1"/>
  <c r="F2909" i="3"/>
  <c r="F2910" i="3"/>
  <c r="F2911" i="3"/>
  <c r="F2912" i="3"/>
  <c r="F2913" i="3"/>
  <c r="F2914" i="3"/>
  <c r="F2915" i="3"/>
  <c r="F2916" i="3"/>
  <c r="G2909" i="3"/>
  <c r="G2910" i="3"/>
  <c r="G2911" i="3"/>
  <c r="G2912" i="3"/>
  <c r="G2913" i="3"/>
  <c r="G2914" i="3"/>
  <c r="G2915" i="3"/>
  <c r="G2916" i="3"/>
  <c r="H2909" i="3"/>
  <c r="H2910" i="3"/>
  <c r="H2911" i="3"/>
  <c r="H2912" i="3"/>
  <c r="H2913" i="3"/>
  <c r="H2914" i="3"/>
  <c r="H2915" i="3"/>
  <c r="H2916" i="3"/>
  <c r="J2909" i="3"/>
  <c r="J2910" i="3"/>
  <c r="J2911" i="3"/>
  <c r="J2912" i="3"/>
  <c r="J2913" i="3"/>
  <c r="J2914" i="3"/>
  <c r="J2915" i="3"/>
  <c r="J2916" i="3"/>
  <c r="K2909" i="3"/>
  <c r="K2910" i="3"/>
  <c r="K2911" i="3"/>
  <c r="K2912" i="3"/>
  <c r="K2913" i="3"/>
  <c r="K2914" i="3"/>
  <c r="K2915" i="3"/>
  <c r="K2916" i="3"/>
  <c r="M2909" i="3"/>
  <c r="N2909" i="3" s="1"/>
  <c r="M2910" i="3"/>
  <c r="N2910" i="3" s="1"/>
  <c r="M2911" i="3"/>
  <c r="N2911" i="3" s="1"/>
  <c r="M2912" i="3"/>
  <c r="N2912" i="3" s="1"/>
  <c r="M2913" i="3"/>
  <c r="N2913" i="3" s="1"/>
  <c r="M2914" i="3"/>
  <c r="N2914" i="3" s="1"/>
  <c r="M2915" i="3"/>
  <c r="N2915" i="3" s="1"/>
  <c r="M2916" i="3"/>
  <c r="N2916" i="3" s="1"/>
  <c r="F2917" i="3"/>
  <c r="F2918" i="3"/>
  <c r="F2919" i="3"/>
  <c r="F2920" i="3"/>
  <c r="F2921" i="3"/>
  <c r="F2922" i="3"/>
  <c r="F2923" i="3"/>
  <c r="F2924" i="3"/>
  <c r="G2917" i="3"/>
  <c r="G2918" i="3"/>
  <c r="G2919" i="3"/>
  <c r="G2920" i="3"/>
  <c r="G2921" i="3"/>
  <c r="G2922" i="3"/>
  <c r="G2923" i="3"/>
  <c r="G2924" i="3"/>
  <c r="H2917" i="3"/>
  <c r="H2918" i="3"/>
  <c r="H2919" i="3"/>
  <c r="H2920" i="3"/>
  <c r="H2921" i="3"/>
  <c r="H2922" i="3"/>
  <c r="H2923" i="3"/>
  <c r="H2924" i="3"/>
  <c r="J2917" i="3"/>
  <c r="J2918" i="3"/>
  <c r="J2919" i="3"/>
  <c r="J2920" i="3"/>
  <c r="J2921" i="3"/>
  <c r="J2922" i="3"/>
  <c r="J2923" i="3"/>
  <c r="J2924" i="3"/>
  <c r="K2917" i="3"/>
  <c r="K2918" i="3"/>
  <c r="K2919" i="3"/>
  <c r="K2920" i="3"/>
  <c r="K2921" i="3"/>
  <c r="K2922" i="3"/>
  <c r="K2923" i="3"/>
  <c r="K2924" i="3"/>
  <c r="M2917" i="3"/>
  <c r="N2917" i="3" s="1"/>
  <c r="M2918" i="3"/>
  <c r="N2918" i="3" s="1"/>
  <c r="M2919" i="3"/>
  <c r="N2919" i="3" s="1"/>
  <c r="M2920" i="3"/>
  <c r="N2920" i="3" s="1"/>
  <c r="M2921" i="3"/>
  <c r="N2921" i="3" s="1"/>
  <c r="M2922" i="3"/>
  <c r="N2922" i="3" s="1"/>
  <c r="M2923" i="3"/>
  <c r="N2923" i="3" s="1"/>
  <c r="M2924" i="3"/>
  <c r="N2924" i="3" s="1"/>
  <c r="F2925" i="3"/>
  <c r="F2926" i="3"/>
  <c r="F2927" i="3"/>
  <c r="F2928" i="3"/>
  <c r="F2929" i="3"/>
  <c r="F2930" i="3"/>
  <c r="F2931" i="3"/>
  <c r="F2932" i="3"/>
  <c r="G2925" i="3"/>
  <c r="G2926" i="3"/>
  <c r="G2927" i="3"/>
  <c r="G2928" i="3"/>
  <c r="G2929" i="3"/>
  <c r="G2930" i="3"/>
  <c r="G2931" i="3"/>
  <c r="G2932" i="3"/>
  <c r="H2925" i="3"/>
  <c r="H2926" i="3"/>
  <c r="H2927" i="3"/>
  <c r="H2928" i="3"/>
  <c r="H2929" i="3"/>
  <c r="H2930" i="3"/>
  <c r="H2931" i="3"/>
  <c r="H2932" i="3"/>
  <c r="J2925" i="3"/>
  <c r="J2926" i="3"/>
  <c r="J2927" i="3"/>
  <c r="J2928" i="3"/>
  <c r="J2929" i="3"/>
  <c r="J2930" i="3"/>
  <c r="J2931" i="3"/>
  <c r="J2932" i="3"/>
  <c r="K2925" i="3"/>
  <c r="K2926" i="3"/>
  <c r="K2927" i="3"/>
  <c r="K2928" i="3"/>
  <c r="K2929" i="3"/>
  <c r="K2930" i="3"/>
  <c r="K2931" i="3"/>
  <c r="K2932" i="3"/>
  <c r="M2925" i="3"/>
  <c r="N2925" i="3" s="1"/>
  <c r="M2926" i="3"/>
  <c r="N2926" i="3" s="1"/>
  <c r="M2927" i="3"/>
  <c r="N2927" i="3" s="1"/>
  <c r="M2928" i="3"/>
  <c r="N2928" i="3" s="1"/>
  <c r="M2929" i="3"/>
  <c r="N2929" i="3" s="1"/>
  <c r="M2930" i="3"/>
  <c r="N2930" i="3" s="1"/>
  <c r="M2931" i="3"/>
  <c r="N2931" i="3" s="1"/>
  <c r="M2932" i="3"/>
  <c r="N2932" i="3" s="1"/>
  <c r="F2933" i="3"/>
  <c r="F2934" i="3"/>
  <c r="F2935" i="3"/>
  <c r="F2936" i="3"/>
  <c r="F2937" i="3"/>
  <c r="F2938" i="3"/>
  <c r="F2939" i="3"/>
  <c r="F2940" i="3"/>
  <c r="G2933" i="3"/>
  <c r="G2934" i="3"/>
  <c r="G2935" i="3"/>
  <c r="G2936" i="3"/>
  <c r="G2937" i="3"/>
  <c r="G2938" i="3"/>
  <c r="G2939" i="3"/>
  <c r="G2940" i="3"/>
  <c r="H2933" i="3"/>
  <c r="H2934" i="3"/>
  <c r="H2935" i="3"/>
  <c r="H2936" i="3"/>
  <c r="H2937" i="3"/>
  <c r="H2938" i="3"/>
  <c r="H2939" i="3"/>
  <c r="H2940" i="3"/>
  <c r="J2933" i="3"/>
  <c r="J2934" i="3"/>
  <c r="J2935" i="3"/>
  <c r="J2936" i="3"/>
  <c r="J2937" i="3"/>
  <c r="J2938" i="3"/>
  <c r="J2939" i="3"/>
  <c r="J2940" i="3"/>
  <c r="K2933" i="3"/>
  <c r="K2934" i="3"/>
  <c r="K2935" i="3"/>
  <c r="K2936" i="3"/>
  <c r="K2937" i="3"/>
  <c r="K2938" i="3"/>
  <c r="K2939" i="3"/>
  <c r="K2940" i="3"/>
  <c r="M2933" i="3"/>
  <c r="N2933" i="3" s="1"/>
  <c r="M2934" i="3"/>
  <c r="N2934" i="3" s="1"/>
  <c r="M2935" i="3"/>
  <c r="N2935" i="3" s="1"/>
  <c r="M2936" i="3"/>
  <c r="N2936" i="3" s="1"/>
  <c r="M2937" i="3"/>
  <c r="N2937" i="3" s="1"/>
  <c r="M2938" i="3"/>
  <c r="N2938" i="3" s="1"/>
  <c r="M2939" i="3"/>
  <c r="N2939" i="3" s="1"/>
  <c r="M2940" i="3"/>
  <c r="N2940" i="3" s="1"/>
  <c r="F2941" i="3"/>
  <c r="F2942" i="3"/>
  <c r="F2943" i="3"/>
  <c r="F2944" i="3"/>
  <c r="F2945" i="3"/>
  <c r="F2946" i="3"/>
  <c r="F2947" i="3"/>
  <c r="F2948" i="3"/>
  <c r="G2941" i="3"/>
  <c r="G2942" i="3"/>
  <c r="G2943" i="3"/>
  <c r="G2944" i="3"/>
  <c r="G2945" i="3"/>
  <c r="G2946" i="3"/>
  <c r="G2947" i="3"/>
  <c r="G2948" i="3"/>
  <c r="H2941" i="3"/>
  <c r="H2942" i="3"/>
  <c r="H2943" i="3"/>
  <c r="H2944" i="3"/>
  <c r="H2945" i="3"/>
  <c r="H2946" i="3"/>
  <c r="H2947" i="3"/>
  <c r="H2948" i="3"/>
  <c r="J2941" i="3"/>
  <c r="J2942" i="3"/>
  <c r="J2943" i="3"/>
  <c r="J2944" i="3"/>
  <c r="J2945" i="3"/>
  <c r="J2946" i="3"/>
  <c r="J2947" i="3"/>
  <c r="J2948" i="3"/>
  <c r="K2941" i="3"/>
  <c r="K2942" i="3"/>
  <c r="K2943" i="3"/>
  <c r="K2944" i="3"/>
  <c r="K2945" i="3"/>
  <c r="K2946" i="3"/>
  <c r="K2947" i="3"/>
  <c r="K2948" i="3"/>
  <c r="M2941" i="3"/>
  <c r="N2941" i="3" s="1"/>
  <c r="M2942" i="3"/>
  <c r="N2942" i="3" s="1"/>
  <c r="M2943" i="3"/>
  <c r="N2943" i="3" s="1"/>
  <c r="M2944" i="3"/>
  <c r="N2944" i="3" s="1"/>
  <c r="M2945" i="3"/>
  <c r="N2945" i="3" s="1"/>
  <c r="M2946" i="3"/>
  <c r="N2946" i="3" s="1"/>
  <c r="M2947" i="3"/>
  <c r="N2947" i="3" s="1"/>
  <c r="M2948" i="3"/>
  <c r="N2948" i="3" s="1"/>
  <c r="F2949" i="3"/>
  <c r="F2950" i="3"/>
  <c r="F2951" i="3"/>
  <c r="F2952" i="3"/>
  <c r="F2953" i="3"/>
  <c r="F2954" i="3"/>
  <c r="F2955" i="3"/>
  <c r="F2956" i="3"/>
  <c r="G2949" i="3"/>
  <c r="G2950" i="3"/>
  <c r="G2951" i="3"/>
  <c r="G2952" i="3"/>
  <c r="G2953" i="3"/>
  <c r="G2954" i="3"/>
  <c r="G2955" i="3"/>
  <c r="G2956" i="3"/>
  <c r="H2949" i="3"/>
  <c r="H2950" i="3"/>
  <c r="H2951" i="3"/>
  <c r="H2952" i="3"/>
  <c r="H2953" i="3"/>
  <c r="H2954" i="3"/>
  <c r="H2955" i="3"/>
  <c r="H2956" i="3"/>
  <c r="J2949" i="3"/>
  <c r="J2950" i="3"/>
  <c r="J2951" i="3"/>
  <c r="J2952" i="3"/>
  <c r="J2953" i="3"/>
  <c r="J2954" i="3"/>
  <c r="J2955" i="3"/>
  <c r="J2956" i="3"/>
  <c r="K2949" i="3"/>
  <c r="K2950" i="3"/>
  <c r="K2951" i="3"/>
  <c r="K2952" i="3"/>
  <c r="K2953" i="3"/>
  <c r="K2954" i="3"/>
  <c r="K2955" i="3"/>
  <c r="K2956" i="3"/>
  <c r="M2949" i="3"/>
  <c r="N2949" i="3" s="1"/>
  <c r="M2950" i="3"/>
  <c r="N2950" i="3" s="1"/>
  <c r="M2951" i="3"/>
  <c r="N2951" i="3" s="1"/>
  <c r="M2952" i="3"/>
  <c r="N2952" i="3" s="1"/>
  <c r="M2953" i="3"/>
  <c r="N2953" i="3" s="1"/>
  <c r="M2954" i="3"/>
  <c r="N2954" i="3" s="1"/>
  <c r="M2955" i="3"/>
  <c r="N2955" i="3" s="1"/>
  <c r="M2956" i="3"/>
  <c r="N2956" i="3" s="1"/>
  <c r="F2957" i="3"/>
  <c r="F2958" i="3"/>
  <c r="F2959" i="3"/>
  <c r="F2960" i="3"/>
  <c r="F2961" i="3"/>
  <c r="F2962" i="3"/>
  <c r="F2963" i="3"/>
  <c r="F2964" i="3"/>
  <c r="G2957" i="3"/>
  <c r="G2958" i="3"/>
  <c r="G2959" i="3"/>
  <c r="G2960" i="3"/>
  <c r="G2961" i="3"/>
  <c r="G2962" i="3"/>
  <c r="G2963" i="3"/>
  <c r="G2964" i="3"/>
  <c r="H2957" i="3"/>
  <c r="H2958" i="3"/>
  <c r="H2959" i="3"/>
  <c r="H2960" i="3"/>
  <c r="H2961" i="3"/>
  <c r="H2962" i="3"/>
  <c r="H2963" i="3"/>
  <c r="H2964" i="3"/>
  <c r="J2957" i="3"/>
  <c r="J2958" i="3"/>
  <c r="J2959" i="3"/>
  <c r="J2960" i="3"/>
  <c r="J2961" i="3"/>
  <c r="J2962" i="3"/>
  <c r="J2963" i="3"/>
  <c r="J2964" i="3"/>
  <c r="K2957" i="3"/>
  <c r="K2958" i="3"/>
  <c r="K2959" i="3"/>
  <c r="K2960" i="3"/>
  <c r="K2961" i="3"/>
  <c r="K2962" i="3"/>
  <c r="K2963" i="3"/>
  <c r="K2964" i="3"/>
  <c r="M2957" i="3"/>
  <c r="N2957" i="3" s="1"/>
  <c r="M2958" i="3"/>
  <c r="N2958" i="3" s="1"/>
  <c r="M2959" i="3"/>
  <c r="N2959" i="3" s="1"/>
  <c r="M2960" i="3"/>
  <c r="N2960" i="3" s="1"/>
  <c r="M2961" i="3"/>
  <c r="N2961" i="3" s="1"/>
  <c r="M2962" i="3"/>
  <c r="N2962" i="3" s="1"/>
  <c r="M2963" i="3"/>
  <c r="N2963" i="3" s="1"/>
  <c r="M2964" i="3"/>
  <c r="N2964" i="3" s="1"/>
  <c r="F2965" i="3"/>
  <c r="F2966" i="3"/>
  <c r="F2967" i="3"/>
  <c r="F2968" i="3"/>
  <c r="F2969" i="3"/>
  <c r="F2970" i="3"/>
  <c r="F2971" i="3"/>
  <c r="F2972" i="3"/>
  <c r="G2965" i="3"/>
  <c r="G2966" i="3"/>
  <c r="G2967" i="3"/>
  <c r="G2968" i="3"/>
  <c r="G2969" i="3"/>
  <c r="G2970" i="3"/>
  <c r="G2971" i="3"/>
  <c r="G2972" i="3"/>
  <c r="H2965" i="3"/>
  <c r="H2966" i="3"/>
  <c r="H2967" i="3"/>
  <c r="H2968" i="3"/>
  <c r="H2969" i="3"/>
  <c r="H2970" i="3"/>
  <c r="H2971" i="3"/>
  <c r="H2972" i="3"/>
  <c r="J2965" i="3"/>
  <c r="J2966" i="3"/>
  <c r="J2967" i="3"/>
  <c r="J2968" i="3"/>
  <c r="J2969" i="3"/>
  <c r="J2970" i="3"/>
  <c r="J2971" i="3"/>
  <c r="J2972" i="3"/>
  <c r="K2965" i="3"/>
  <c r="K2966" i="3"/>
  <c r="K2967" i="3"/>
  <c r="K2968" i="3"/>
  <c r="K2969" i="3"/>
  <c r="K2970" i="3"/>
  <c r="K2971" i="3"/>
  <c r="K2972" i="3"/>
  <c r="M2965" i="3"/>
  <c r="N2965" i="3" s="1"/>
  <c r="M2966" i="3"/>
  <c r="N2966" i="3" s="1"/>
  <c r="M2967" i="3"/>
  <c r="N2967" i="3" s="1"/>
  <c r="M2968" i="3"/>
  <c r="N2968" i="3" s="1"/>
  <c r="M2969" i="3"/>
  <c r="N2969" i="3" s="1"/>
  <c r="M2970" i="3"/>
  <c r="N2970" i="3" s="1"/>
  <c r="M2971" i="3"/>
  <c r="N2971" i="3" s="1"/>
  <c r="M2972" i="3"/>
  <c r="N2972" i="3" s="1"/>
  <c r="F2973" i="3"/>
  <c r="F2974" i="3"/>
  <c r="F2975" i="3"/>
  <c r="F2976" i="3"/>
  <c r="F2977" i="3"/>
  <c r="F2978" i="3"/>
  <c r="G2973" i="3"/>
  <c r="G2974" i="3"/>
  <c r="G2975" i="3"/>
  <c r="G2976" i="3"/>
  <c r="G2977" i="3"/>
  <c r="G2978" i="3"/>
  <c r="H2973" i="3"/>
  <c r="H2974" i="3"/>
  <c r="H2975" i="3"/>
  <c r="H2976" i="3"/>
  <c r="H2977" i="3"/>
  <c r="H2978" i="3"/>
  <c r="J2973" i="3"/>
  <c r="J2974" i="3"/>
  <c r="J2975" i="3"/>
  <c r="J2976" i="3"/>
  <c r="J2977" i="3"/>
  <c r="J2978" i="3"/>
  <c r="K2973" i="3"/>
  <c r="K2974" i="3"/>
  <c r="K2975" i="3"/>
  <c r="K2976" i="3"/>
  <c r="K2977" i="3"/>
  <c r="K2978" i="3"/>
  <c r="M2973" i="3"/>
  <c r="N2973" i="3" s="1"/>
  <c r="M2974" i="3"/>
  <c r="N2974" i="3" s="1"/>
  <c r="M2975" i="3"/>
  <c r="N2975" i="3" s="1"/>
  <c r="M2976" i="3"/>
  <c r="N2976" i="3" s="1"/>
  <c r="M2977" i="3"/>
  <c r="N2977" i="3" s="1"/>
  <c r="M2978" i="3"/>
  <c r="N2978" i="3" s="1"/>
  <c r="F2979" i="3"/>
  <c r="F2980" i="3"/>
  <c r="F2981" i="3"/>
  <c r="F2994" i="3"/>
  <c r="F2995" i="3"/>
  <c r="F2996" i="3"/>
  <c r="G2979" i="3"/>
  <c r="G2980" i="3"/>
  <c r="G2981" i="3"/>
  <c r="G2994" i="3"/>
  <c r="G2995" i="3"/>
  <c r="G2996" i="3"/>
  <c r="H2979" i="3"/>
  <c r="H2980" i="3"/>
  <c r="H2981" i="3"/>
  <c r="H2994" i="3"/>
  <c r="H2995" i="3"/>
  <c r="H2996" i="3"/>
  <c r="J2979" i="3"/>
  <c r="J2980" i="3"/>
  <c r="J2981" i="3"/>
  <c r="J2994" i="3"/>
  <c r="J2995" i="3"/>
  <c r="J2996" i="3"/>
  <c r="K2979" i="3"/>
  <c r="K2980" i="3"/>
  <c r="K2981" i="3"/>
  <c r="K2994" i="3"/>
  <c r="K2995" i="3"/>
  <c r="K2996" i="3"/>
  <c r="M2979" i="3"/>
  <c r="N2979" i="3" s="1"/>
  <c r="M2980" i="3"/>
  <c r="N2980" i="3" s="1"/>
  <c r="M2981" i="3"/>
  <c r="N2981" i="3" s="1"/>
  <c r="M2994" i="3"/>
  <c r="N2994" i="3" s="1"/>
  <c r="M2995" i="3"/>
  <c r="N2995" i="3" s="1"/>
  <c r="M2996" i="3"/>
  <c r="N2996" i="3" s="1"/>
  <c r="F2848" i="3"/>
  <c r="F2849" i="3"/>
  <c r="F2850" i="3"/>
  <c r="F2851" i="3"/>
  <c r="F2852" i="3"/>
  <c r="F2853" i="3"/>
  <c r="F2854" i="3"/>
  <c r="F2855" i="3"/>
  <c r="F2856" i="3"/>
  <c r="F2857" i="3"/>
  <c r="G2848" i="3"/>
  <c r="G2849" i="3"/>
  <c r="G2850" i="3"/>
  <c r="G2851" i="3"/>
  <c r="G2852" i="3"/>
  <c r="G2853" i="3"/>
  <c r="G2854" i="3"/>
  <c r="G2855" i="3"/>
  <c r="G2856" i="3"/>
  <c r="G2857" i="3"/>
  <c r="H2848" i="3"/>
  <c r="H2849" i="3"/>
  <c r="H2850" i="3"/>
  <c r="H2851" i="3"/>
  <c r="H2852" i="3"/>
  <c r="H2853" i="3"/>
  <c r="H2854" i="3"/>
  <c r="H2855" i="3"/>
  <c r="H2856" i="3"/>
  <c r="H2857" i="3"/>
  <c r="J2848" i="3"/>
  <c r="J2849" i="3"/>
  <c r="J2850" i="3"/>
  <c r="J2851" i="3"/>
  <c r="J2852" i="3"/>
  <c r="J2853" i="3"/>
  <c r="J2854" i="3"/>
  <c r="J2855" i="3"/>
  <c r="J2856" i="3"/>
  <c r="J2857" i="3"/>
  <c r="K2848" i="3"/>
  <c r="K2849" i="3"/>
  <c r="K2850" i="3"/>
  <c r="K2851" i="3"/>
  <c r="K2852" i="3"/>
  <c r="K2853" i="3"/>
  <c r="K2854" i="3"/>
  <c r="K2855" i="3"/>
  <c r="K2856" i="3"/>
  <c r="K2857" i="3"/>
  <c r="M2848" i="3"/>
  <c r="N2848" i="3" s="1"/>
  <c r="M2849" i="3"/>
  <c r="N2849" i="3" s="1"/>
  <c r="M2850" i="3"/>
  <c r="N2850" i="3" s="1"/>
  <c r="M2851" i="3"/>
  <c r="N2851" i="3" s="1"/>
  <c r="M2852" i="3"/>
  <c r="N2852" i="3" s="1"/>
  <c r="M2853" i="3"/>
  <c r="N2853" i="3" s="1"/>
  <c r="M2854" i="3"/>
  <c r="N2854" i="3" s="1"/>
  <c r="M2855" i="3"/>
  <c r="N2855" i="3" s="1"/>
  <c r="M2856" i="3"/>
  <c r="N2856" i="3" s="1"/>
  <c r="M2857" i="3"/>
  <c r="N2857" i="3" s="1"/>
  <c r="F2858" i="3"/>
  <c r="F2859" i="3"/>
  <c r="F2860" i="3"/>
  <c r="F2861" i="3"/>
  <c r="F2862" i="3"/>
  <c r="F2863" i="3"/>
  <c r="F2864" i="3"/>
  <c r="F2865" i="3"/>
  <c r="F2866" i="3"/>
  <c r="F2867" i="3"/>
  <c r="G2858" i="3"/>
  <c r="G2859" i="3"/>
  <c r="G2860" i="3"/>
  <c r="G2861" i="3"/>
  <c r="G2862" i="3"/>
  <c r="G2863" i="3"/>
  <c r="G2864" i="3"/>
  <c r="G2865" i="3"/>
  <c r="G2866" i="3"/>
  <c r="G2867" i="3"/>
  <c r="H2858" i="3"/>
  <c r="H2859" i="3"/>
  <c r="H2860" i="3"/>
  <c r="H2861" i="3"/>
  <c r="H2862" i="3"/>
  <c r="H2863" i="3"/>
  <c r="H2864" i="3"/>
  <c r="H2865" i="3"/>
  <c r="H2866" i="3"/>
  <c r="H2867" i="3"/>
  <c r="J2858" i="3"/>
  <c r="J2859" i="3"/>
  <c r="J2860" i="3"/>
  <c r="J2861" i="3"/>
  <c r="J2862" i="3"/>
  <c r="J2863" i="3"/>
  <c r="J2864" i="3"/>
  <c r="J2865" i="3"/>
  <c r="J2866" i="3"/>
  <c r="J2867" i="3"/>
  <c r="K2858" i="3"/>
  <c r="K2859" i="3"/>
  <c r="K2860" i="3"/>
  <c r="K2861" i="3"/>
  <c r="K2862" i="3"/>
  <c r="K2863" i="3"/>
  <c r="K2864" i="3"/>
  <c r="K2865" i="3"/>
  <c r="K2866" i="3"/>
  <c r="K2867" i="3"/>
  <c r="M2858" i="3"/>
  <c r="N2858" i="3" s="1"/>
  <c r="M2859" i="3"/>
  <c r="N2859" i="3" s="1"/>
  <c r="M2860" i="3"/>
  <c r="N2860" i="3" s="1"/>
  <c r="M2861" i="3"/>
  <c r="N2861" i="3" s="1"/>
  <c r="M2862" i="3"/>
  <c r="N2862" i="3" s="1"/>
  <c r="M2863" i="3"/>
  <c r="N2863" i="3" s="1"/>
  <c r="M2864" i="3"/>
  <c r="N2864" i="3" s="1"/>
  <c r="M2865" i="3"/>
  <c r="N2865" i="3" s="1"/>
  <c r="M2866" i="3"/>
  <c r="N2866" i="3" s="1"/>
  <c r="M2867" i="3"/>
  <c r="N2867" i="3" s="1"/>
  <c r="F2868" i="3"/>
  <c r="F2869" i="3"/>
  <c r="F2870" i="3"/>
  <c r="F2871" i="3"/>
  <c r="F2872" i="3"/>
  <c r="F2873" i="3"/>
  <c r="F2874" i="3"/>
  <c r="F2875" i="3"/>
  <c r="F2876" i="3"/>
  <c r="F2877" i="3"/>
  <c r="G2868" i="3"/>
  <c r="G2869" i="3"/>
  <c r="G2870" i="3"/>
  <c r="G2871" i="3"/>
  <c r="G2872" i="3"/>
  <c r="G2873" i="3"/>
  <c r="G2874" i="3"/>
  <c r="G2875" i="3"/>
  <c r="G2876" i="3"/>
  <c r="G2877" i="3"/>
  <c r="H2868" i="3"/>
  <c r="H2869" i="3"/>
  <c r="H2870" i="3"/>
  <c r="H2871" i="3"/>
  <c r="H2872" i="3"/>
  <c r="H2873" i="3"/>
  <c r="H2874" i="3"/>
  <c r="H2875" i="3"/>
  <c r="H2876" i="3"/>
  <c r="H2877" i="3"/>
  <c r="J2868" i="3"/>
  <c r="J2869" i="3"/>
  <c r="J2870" i="3"/>
  <c r="J2871" i="3"/>
  <c r="J2872" i="3"/>
  <c r="J2873" i="3"/>
  <c r="J2874" i="3"/>
  <c r="J2875" i="3"/>
  <c r="J2876" i="3"/>
  <c r="J2877" i="3"/>
  <c r="K2868" i="3"/>
  <c r="K2869" i="3"/>
  <c r="K2870" i="3"/>
  <c r="K2871" i="3"/>
  <c r="K2872" i="3"/>
  <c r="K2873" i="3"/>
  <c r="K2874" i="3"/>
  <c r="K2875" i="3"/>
  <c r="K2876" i="3"/>
  <c r="K2877" i="3"/>
  <c r="M2868" i="3"/>
  <c r="N2868" i="3" s="1"/>
  <c r="M2869" i="3"/>
  <c r="N2869" i="3" s="1"/>
  <c r="M2870" i="3"/>
  <c r="N2870" i="3" s="1"/>
  <c r="M2871" i="3"/>
  <c r="N2871" i="3" s="1"/>
  <c r="M2872" i="3"/>
  <c r="N2872" i="3" s="1"/>
  <c r="M2873" i="3"/>
  <c r="N2873" i="3" s="1"/>
  <c r="M2874" i="3"/>
  <c r="N2874" i="3" s="1"/>
  <c r="M2875" i="3"/>
  <c r="N2875" i="3" s="1"/>
  <c r="M2876" i="3"/>
  <c r="N2876" i="3" s="1"/>
  <c r="M2877" i="3"/>
  <c r="N2877" i="3" s="1"/>
  <c r="F2878" i="3"/>
  <c r="F2879" i="3"/>
  <c r="F2880" i="3"/>
  <c r="F2881" i="3"/>
  <c r="F2882" i="3"/>
  <c r="F2883" i="3"/>
  <c r="F2884" i="3"/>
  <c r="F2885" i="3"/>
  <c r="F2886" i="3"/>
  <c r="F2887" i="3"/>
  <c r="G2878" i="3"/>
  <c r="G2879" i="3"/>
  <c r="G2880" i="3"/>
  <c r="G2881" i="3"/>
  <c r="G2882" i="3"/>
  <c r="G2883" i="3"/>
  <c r="G2884" i="3"/>
  <c r="G2885" i="3"/>
  <c r="G2886" i="3"/>
  <c r="G2887" i="3"/>
  <c r="H2878" i="3"/>
  <c r="H2879" i="3"/>
  <c r="H2880" i="3"/>
  <c r="H2881" i="3"/>
  <c r="H2882" i="3"/>
  <c r="H2883" i="3"/>
  <c r="H2884" i="3"/>
  <c r="H2885" i="3"/>
  <c r="H2886" i="3"/>
  <c r="H2887" i="3"/>
  <c r="J2878" i="3"/>
  <c r="J2879" i="3"/>
  <c r="J2880" i="3"/>
  <c r="J2881" i="3"/>
  <c r="J2882" i="3"/>
  <c r="J2883" i="3"/>
  <c r="J2884" i="3"/>
  <c r="J2885" i="3"/>
  <c r="J2886" i="3"/>
  <c r="J2887" i="3"/>
  <c r="K2878" i="3"/>
  <c r="K2879" i="3"/>
  <c r="K2880" i="3"/>
  <c r="K2881" i="3"/>
  <c r="K2882" i="3"/>
  <c r="K2883" i="3"/>
  <c r="K2884" i="3"/>
  <c r="K2885" i="3"/>
  <c r="K2886" i="3"/>
  <c r="K2887" i="3"/>
  <c r="M2878" i="3"/>
  <c r="N2878" i="3" s="1"/>
  <c r="M2879" i="3"/>
  <c r="N2879" i="3" s="1"/>
  <c r="M2880" i="3"/>
  <c r="N2880" i="3" s="1"/>
  <c r="M2881" i="3"/>
  <c r="N2881" i="3" s="1"/>
  <c r="M2882" i="3"/>
  <c r="N2882" i="3" s="1"/>
  <c r="M2883" i="3"/>
  <c r="N2883" i="3" s="1"/>
  <c r="M2884" i="3"/>
  <c r="N2884" i="3" s="1"/>
  <c r="M2885" i="3"/>
  <c r="N2885" i="3" s="1"/>
  <c r="M2886" i="3"/>
  <c r="N2886" i="3" s="1"/>
  <c r="M2887" i="3"/>
  <c r="N2887" i="3" s="1"/>
  <c r="F2888" i="3"/>
  <c r="F2889" i="3"/>
  <c r="F2890" i="3"/>
  <c r="F2891" i="3"/>
  <c r="F2892" i="3"/>
  <c r="F2893" i="3"/>
  <c r="F2894" i="3"/>
  <c r="F2895" i="3"/>
  <c r="F2896" i="3"/>
  <c r="F2897" i="3"/>
  <c r="G2888" i="3"/>
  <c r="G2889" i="3"/>
  <c r="G2890" i="3"/>
  <c r="G2891" i="3"/>
  <c r="G2892" i="3"/>
  <c r="G2893" i="3"/>
  <c r="G2894" i="3"/>
  <c r="G2895" i="3"/>
  <c r="G2896" i="3"/>
  <c r="G2897" i="3"/>
  <c r="H2888" i="3"/>
  <c r="H2889" i="3"/>
  <c r="H2890" i="3"/>
  <c r="H2891" i="3"/>
  <c r="H2892" i="3"/>
  <c r="H2893" i="3"/>
  <c r="H2894" i="3"/>
  <c r="H2895" i="3"/>
  <c r="H2896" i="3"/>
  <c r="H2897" i="3"/>
  <c r="J2888" i="3"/>
  <c r="J2889" i="3"/>
  <c r="J2890" i="3"/>
  <c r="J2891" i="3"/>
  <c r="J2892" i="3"/>
  <c r="J2893" i="3"/>
  <c r="J2894" i="3"/>
  <c r="J2895" i="3"/>
  <c r="J2896" i="3"/>
  <c r="J2897" i="3"/>
  <c r="K2888" i="3"/>
  <c r="K2889" i="3"/>
  <c r="K2890" i="3"/>
  <c r="K2891" i="3"/>
  <c r="K2892" i="3"/>
  <c r="K2893" i="3"/>
  <c r="K2894" i="3"/>
  <c r="K2895" i="3"/>
  <c r="K2896" i="3"/>
  <c r="K2897" i="3"/>
  <c r="M2888" i="3"/>
  <c r="N2888" i="3" s="1"/>
  <c r="M2889" i="3"/>
  <c r="N2889" i="3" s="1"/>
  <c r="M2890" i="3"/>
  <c r="N2890" i="3" s="1"/>
  <c r="M2891" i="3"/>
  <c r="N2891" i="3" s="1"/>
  <c r="M2892" i="3"/>
  <c r="N2892" i="3" s="1"/>
  <c r="M2893" i="3"/>
  <c r="N2893" i="3" s="1"/>
  <c r="M2894" i="3"/>
  <c r="N2894" i="3" s="1"/>
  <c r="M2895" i="3"/>
  <c r="N2895" i="3" s="1"/>
  <c r="M2896" i="3"/>
  <c r="N2896" i="3" s="1"/>
  <c r="M2897" i="3"/>
  <c r="N2897" i="3" s="1"/>
  <c r="F2749" i="3"/>
  <c r="F2750" i="3"/>
  <c r="F2751" i="3"/>
  <c r="F2752" i="3"/>
  <c r="F2753" i="3"/>
  <c r="F2754" i="3"/>
  <c r="F2755" i="3"/>
  <c r="F2756" i="3"/>
  <c r="F2757" i="3"/>
  <c r="F2758" i="3"/>
  <c r="F2759" i="3"/>
  <c r="G2749" i="3"/>
  <c r="G2750" i="3"/>
  <c r="G2751" i="3"/>
  <c r="G2752" i="3"/>
  <c r="G2753" i="3"/>
  <c r="G2754" i="3"/>
  <c r="G2755" i="3"/>
  <c r="G2756" i="3"/>
  <c r="G2757" i="3"/>
  <c r="G2758" i="3"/>
  <c r="G2759" i="3"/>
  <c r="H2749" i="3"/>
  <c r="H2750" i="3"/>
  <c r="H2751" i="3"/>
  <c r="H2752" i="3"/>
  <c r="H2753" i="3"/>
  <c r="H2754" i="3"/>
  <c r="H2755" i="3"/>
  <c r="H2756" i="3"/>
  <c r="H2757" i="3"/>
  <c r="H2758" i="3"/>
  <c r="H2759" i="3"/>
  <c r="J2749" i="3"/>
  <c r="J2750" i="3"/>
  <c r="J2751" i="3"/>
  <c r="J2752" i="3"/>
  <c r="J2753" i="3"/>
  <c r="J2754" i="3"/>
  <c r="J2755" i="3"/>
  <c r="J2756" i="3"/>
  <c r="J2757" i="3"/>
  <c r="J2758" i="3"/>
  <c r="J2759" i="3"/>
  <c r="K2749" i="3"/>
  <c r="K2750" i="3"/>
  <c r="K2751" i="3"/>
  <c r="K2752" i="3"/>
  <c r="K2753" i="3"/>
  <c r="K2754" i="3"/>
  <c r="K2755" i="3"/>
  <c r="K2756" i="3"/>
  <c r="K2757" i="3"/>
  <c r="K2758" i="3"/>
  <c r="K2759" i="3"/>
  <c r="M2749" i="3"/>
  <c r="N2749" i="3" s="1"/>
  <c r="M2750" i="3"/>
  <c r="N2750" i="3" s="1"/>
  <c r="M2751" i="3"/>
  <c r="N2751" i="3" s="1"/>
  <c r="M2752" i="3"/>
  <c r="N2752" i="3" s="1"/>
  <c r="M2753" i="3"/>
  <c r="N2753" i="3" s="1"/>
  <c r="M2754" i="3"/>
  <c r="N2754" i="3" s="1"/>
  <c r="M2755" i="3"/>
  <c r="N2755" i="3" s="1"/>
  <c r="M2756" i="3"/>
  <c r="N2756" i="3" s="1"/>
  <c r="M2757" i="3"/>
  <c r="N2757" i="3" s="1"/>
  <c r="M2758" i="3"/>
  <c r="N2758" i="3" s="1"/>
  <c r="M2759" i="3"/>
  <c r="N2759" i="3" s="1"/>
  <c r="F2760" i="3"/>
  <c r="F2761" i="3"/>
  <c r="F2762" i="3"/>
  <c r="F2763" i="3"/>
  <c r="F2764" i="3"/>
  <c r="F2765" i="3"/>
  <c r="F2766" i="3"/>
  <c r="F2767" i="3"/>
  <c r="F2768" i="3"/>
  <c r="F2769" i="3"/>
  <c r="F2770" i="3"/>
  <c r="G2760" i="3"/>
  <c r="G2761" i="3"/>
  <c r="G2762" i="3"/>
  <c r="G2763" i="3"/>
  <c r="G2764" i="3"/>
  <c r="G2765" i="3"/>
  <c r="G2766" i="3"/>
  <c r="G2767" i="3"/>
  <c r="G2768" i="3"/>
  <c r="G2769" i="3"/>
  <c r="G2770" i="3"/>
  <c r="H2760" i="3"/>
  <c r="H2761" i="3"/>
  <c r="H2762" i="3"/>
  <c r="H2763" i="3"/>
  <c r="H2764" i="3"/>
  <c r="H2765" i="3"/>
  <c r="H2766" i="3"/>
  <c r="H2767" i="3"/>
  <c r="H2768" i="3"/>
  <c r="H2769" i="3"/>
  <c r="H2770" i="3"/>
  <c r="J2760" i="3"/>
  <c r="J2761" i="3"/>
  <c r="J2762" i="3"/>
  <c r="J2763" i="3"/>
  <c r="J2764" i="3"/>
  <c r="J2765" i="3"/>
  <c r="J2766" i="3"/>
  <c r="J2767" i="3"/>
  <c r="J2768" i="3"/>
  <c r="J2769" i="3"/>
  <c r="J2770" i="3"/>
  <c r="K2760" i="3"/>
  <c r="K2761" i="3"/>
  <c r="K2762" i="3"/>
  <c r="K2763" i="3"/>
  <c r="K2764" i="3"/>
  <c r="K2765" i="3"/>
  <c r="K2766" i="3"/>
  <c r="K2767" i="3"/>
  <c r="K2768" i="3"/>
  <c r="K2769" i="3"/>
  <c r="K2770" i="3"/>
  <c r="M2760" i="3"/>
  <c r="N2760" i="3" s="1"/>
  <c r="M2761" i="3"/>
  <c r="N2761" i="3" s="1"/>
  <c r="M2762" i="3"/>
  <c r="N2762" i="3" s="1"/>
  <c r="M2763" i="3"/>
  <c r="N2763" i="3" s="1"/>
  <c r="M2764" i="3"/>
  <c r="N2764" i="3" s="1"/>
  <c r="M2765" i="3"/>
  <c r="N2765" i="3" s="1"/>
  <c r="M2766" i="3"/>
  <c r="N2766" i="3" s="1"/>
  <c r="M2767" i="3"/>
  <c r="N2767" i="3" s="1"/>
  <c r="M2768" i="3"/>
  <c r="N2768" i="3" s="1"/>
  <c r="M2769" i="3"/>
  <c r="N2769" i="3" s="1"/>
  <c r="M2770" i="3"/>
  <c r="N2770" i="3" s="1"/>
  <c r="F2771" i="3"/>
  <c r="F2772" i="3"/>
  <c r="F2773" i="3"/>
  <c r="F2774" i="3"/>
  <c r="F2775" i="3"/>
  <c r="F2776" i="3"/>
  <c r="F2777" i="3"/>
  <c r="F2778" i="3"/>
  <c r="F2779" i="3"/>
  <c r="F2780" i="3"/>
  <c r="F2781" i="3"/>
  <c r="G2771" i="3"/>
  <c r="G2772" i="3"/>
  <c r="G2773" i="3"/>
  <c r="G2774" i="3"/>
  <c r="G2775" i="3"/>
  <c r="G2776" i="3"/>
  <c r="G2777" i="3"/>
  <c r="G2778" i="3"/>
  <c r="G2779" i="3"/>
  <c r="G2780" i="3"/>
  <c r="G2781" i="3"/>
  <c r="H2771" i="3"/>
  <c r="H2772" i="3"/>
  <c r="H2773" i="3"/>
  <c r="H2774" i="3"/>
  <c r="H2775" i="3"/>
  <c r="H2776" i="3"/>
  <c r="H2777" i="3"/>
  <c r="H2778" i="3"/>
  <c r="H2779" i="3"/>
  <c r="H2780" i="3"/>
  <c r="H2781" i="3"/>
  <c r="J2771" i="3"/>
  <c r="J2772" i="3"/>
  <c r="J2773" i="3"/>
  <c r="J2774" i="3"/>
  <c r="J2775" i="3"/>
  <c r="J2776" i="3"/>
  <c r="J2777" i="3"/>
  <c r="J2778" i="3"/>
  <c r="J2779" i="3"/>
  <c r="J2780" i="3"/>
  <c r="J2781" i="3"/>
  <c r="K2771" i="3"/>
  <c r="K2772" i="3"/>
  <c r="K2773" i="3"/>
  <c r="K2774" i="3"/>
  <c r="K2775" i="3"/>
  <c r="K2776" i="3"/>
  <c r="K2777" i="3"/>
  <c r="K2778" i="3"/>
  <c r="K2779" i="3"/>
  <c r="K2780" i="3"/>
  <c r="K2781" i="3"/>
  <c r="M2771" i="3"/>
  <c r="N2771" i="3" s="1"/>
  <c r="M2772" i="3"/>
  <c r="N2772" i="3" s="1"/>
  <c r="M2773" i="3"/>
  <c r="N2773" i="3" s="1"/>
  <c r="M2774" i="3"/>
  <c r="N2774" i="3" s="1"/>
  <c r="M2775" i="3"/>
  <c r="N2775" i="3" s="1"/>
  <c r="M2776" i="3"/>
  <c r="N2776" i="3" s="1"/>
  <c r="M2777" i="3"/>
  <c r="N2777" i="3" s="1"/>
  <c r="M2778" i="3"/>
  <c r="N2778" i="3" s="1"/>
  <c r="M2779" i="3"/>
  <c r="N2779" i="3" s="1"/>
  <c r="M2780" i="3"/>
  <c r="N2780" i="3" s="1"/>
  <c r="M2781" i="3"/>
  <c r="N2781" i="3" s="1"/>
  <c r="F2782" i="3"/>
  <c r="F2783" i="3"/>
  <c r="F2784" i="3"/>
  <c r="F2785" i="3"/>
  <c r="F2786" i="3"/>
  <c r="F2787" i="3"/>
  <c r="F2788" i="3"/>
  <c r="F2789" i="3"/>
  <c r="F2790" i="3"/>
  <c r="F2791" i="3"/>
  <c r="F2792" i="3"/>
  <c r="G2782" i="3"/>
  <c r="G2783" i="3"/>
  <c r="G2784" i="3"/>
  <c r="G2785" i="3"/>
  <c r="G2786" i="3"/>
  <c r="G2787" i="3"/>
  <c r="G2788" i="3"/>
  <c r="G2789" i="3"/>
  <c r="G2790" i="3"/>
  <c r="G2791" i="3"/>
  <c r="G2792" i="3"/>
  <c r="H2782" i="3"/>
  <c r="H2783" i="3"/>
  <c r="H2784" i="3"/>
  <c r="H2785" i="3"/>
  <c r="H2786" i="3"/>
  <c r="H2787" i="3"/>
  <c r="H2788" i="3"/>
  <c r="H2789" i="3"/>
  <c r="H2790" i="3"/>
  <c r="H2791" i="3"/>
  <c r="H2792" i="3"/>
  <c r="J2782" i="3"/>
  <c r="J2783" i="3"/>
  <c r="J2784" i="3"/>
  <c r="J2785" i="3"/>
  <c r="J2786" i="3"/>
  <c r="J2787" i="3"/>
  <c r="J2788" i="3"/>
  <c r="J2789" i="3"/>
  <c r="J2790" i="3"/>
  <c r="J2791" i="3"/>
  <c r="J2792" i="3"/>
  <c r="K2782" i="3"/>
  <c r="K2783" i="3"/>
  <c r="K2784" i="3"/>
  <c r="K2785" i="3"/>
  <c r="K2786" i="3"/>
  <c r="K2787" i="3"/>
  <c r="K2788" i="3"/>
  <c r="K2789" i="3"/>
  <c r="K2790" i="3"/>
  <c r="K2791" i="3"/>
  <c r="K2792" i="3"/>
  <c r="M2782" i="3"/>
  <c r="N2782" i="3" s="1"/>
  <c r="M2783" i="3"/>
  <c r="N2783" i="3" s="1"/>
  <c r="M2784" i="3"/>
  <c r="N2784" i="3" s="1"/>
  <c r="M2785" i="3"/>
  <c r="N2785" i="3" s="1"/>
  <c r="M2786" i="3"/>
  <c r="N2786" i="3" s="1"/>
  <c r="M2787" i="3"/>
  <c r="N2787" i="3" s="1"/>
  <c r="M2788" i="3"/>
  <c r="N2788" i="3" s="1"/>
  <c r="M2789" i="3"/>
  <c r="N2789" i="3" s="1"/>
  <c r="M2790" i="3"/>
  <c r="N2790" i="3" s="1"/>
  <c r="M2791" i="3"/>
  <c r="N2791" i="3" s="1"/>
  <c r="M2792" i="3"/>
  <c r="N2792" i="3" s="1"/>
  <c r="F2793" i="3"/>
  <c r="F2794" i="3"/>
  <c r="F2795" i="3"/>
  <c r="F2796" i="3"/>
  <c r="F2797" i="3"/>
  <c r="F2798" i="3"/>
  <c r="F2799" i="3"/>
  <c r="F2800" i="3"/>
  <c r="F2801" i="3"/>
  <c r="F2802" i="3"/>
  <c r="F2803" i="3"/>
  <c r="G2793" i="3"/>
  <c r="G2794" i="3"/>
  <c r="G2795" i="3"/>
  <c r="G2796" i="3"/>
  <c r="G2797" i="3"/>
  <c r="G2798" i="3"/>
  <c r="G2799" i="3"/>
  <c r="G2800" i="3"/>
  <c r="G2801" i="3"/>
  <c r="G2802" i="3"/>
  <c r="G2803" i="3"/>
  <c r="H2793" i="3"/>
  <c r="H2794" i="3"/>
  <c r="H2795" i="3"/>
  <c r="H2796" i="3"/>
  <c r="H2797" i="3"/>
  <c r="H2798" i="3"/>
  <c r="H2799" i="3"/>
  <c r="H2800" i="3"/>
  <c r="H2801" i="3"/>
  <c r="H2802" i="3"/>
  <c r="H2803" i="3"/>
  <c r="J2793" i="3"/>
  <c r="J2794" i="3"/>
  <c r="J2795" i="3"/>
  <c r="J2796" i="3"/>
  <c r="J2797" i="3"/>
  <c r="J2798" i="3"/>
  <c r="J2799" i="3"/>
  <c r="J2800" i="3"/>
  <c r="J2801" i="3"/>
  <c r="J2802" i="3"/>
  <c r="J2803" i="3"/>
  <c r="K2793" i="3"/>
  <c r="K2794" i="3"/>
  <c r="K2795" i="3"/>
  <c r="K2796" i="3"/>
  <c r="K2797" i="3"/>
  <c r="K2798" i="3"/>
  <c r="K2799" i="3"/>
  <c r="K2800" i="3"/>
  <c r="K2801" i="3"/>
  <c r="K2802" i="3"/>
  <c r="K2803" i="3"/>
  <c r="M2793" i="3"/>
  <c r="N2793" i="3" s="1"/>
  <c r="M2794" i="3"/>
  <c r="N2794" i="3" s="1"/>
  <c r="M2795" i="3"/>
  <c r="N2795" i="3" s="1"/>
  <c r="M2796" i="3"/>
  <c r="N2796" i="3" s="1"/>
  <c r="M2797" i="3"/>
  <c r="N2797" i="3" s="1"/>
  <c r="M2798" i="3"/>
  <c r="N2798" i="3" s="1"/>
  <c r="M2799" i="3"/>
  <c r="N2799" i="3" s="1"/>
  <c r="M2800" i="3"/>
  <c r="N2800" i="3" s="1"/>
  <c r="M2801" i="3"/>
  <c r="N2801" i="3" s="1"/>
  <c r="M2802" i="3"/>
  <c r="N2802" i="3" s="1"/>
  <c r="M2803" i="3"/>
  <c r="N2803" i="3" s="1"/>
  <c r="F2804" i="3"/>
  <c r="F2805" i="3"/>
  <c r="F2806" i="3"/>
  <c r="F2807" i="3"/>
  <c r="F2808" i="3"/>
  <c r="F2809" i="3"/>
  <c r="F2810" i="3"/>
  <c r="F2811" i="3"/>
  <c r="F2812" i="3"/>
  <c r="F2813" i="3"/>
  <c r="F2814" i="3"/>
  <c r="G2804" i="3"/>
  <c r="G2805" i="3"/>
  <c r="G2806" i="3"/>
  <c r="G2807" i="3"/>
  <c r="G2808" i="3"/>
  <c r="G2809" i="3"/>
  <c r="G2810" i="3"/>
  <c r="G2811" i="3"/>
  <c r="G2812" i="3"/>
  <c r="G2813" i="3"/>
  <c r="G2814" i="3"/>
  <c r="H2804" i="3"/>
  <c r="H2805" i="3"/>
  <c r="H2806" i="3"/>
  <c r="H2807" i="3"/>
  <c r="H2808" i="3"/>
  <c r="H2809" i="3"/>
  <c r="H2810" i="3"/>
  <c r="H2811" i="3"/>
  <c r="H2812" i="3"/>
  <c r="H2813" i="3"/>
  <c r="H2814" i="3"/>
  <c r="J2804" i="3"/>
  <c r="J2805" i="3"/>
  <c r="J2806" i="3"/>
  <c r="J2807" i="3"/>
  <c r="J2808" i="3"/>
  <c r="J2809" i="3"/>
  <c r="J2810" i="3"/>
  <c r="J2811" i="3"/>
  <c r="J2812" i="3"/>
  <c r="J2813" i="3"/>
  <c r="J2814" i="3"/>
  <c r="K2804" i="3"/>
  <c r="K2805" i="3"/>
  <c r="K2806" i="3"/>
  <c r="K2807" i="3"/>
  <c r="K2808" i="3"/>
  <c r="K2809" i="3"/>
  <c r="K2810" i="3"/>
  <c r="K2811" i="3"/>
  <c r="K2812" i="3"/>
  <c r="K2813" i="3"/>
  <c r="K2814" i="3"/>
  <c r="M2804" i="3"/>
  <c r="N2804" i="3" s="1"/>
  <c r="M2805" i="3"/>
  <c r="N2805" i="3" s="1"/>
  <c r="M2806" i="3"/>
  <c r="N2806" i="3" s="1"/>
  <c r="M2807" i="3"/>
  <c r="N2807" i="3" s="1"/>
  <c r="M2808" i="3"/>
  <c r="N2808" i="3" s="1"/>
  <c r="M2809" i="3"/>
  <c r="N2809" i="3" s="1"/>
  <c r="M2810" i="3"/>
  <c r="N2810" i="3" s="1"/>
  <c r="M2811" i="3"/>
  <c r="N2811" i="3" s="1"/>
  <c r="M2812" i="3"/>
  <c r="N2812" i="3" s="1"/>
  <c r="M2813" i="3"/>
  <c r="N2813" i="3" s="1"/>
  <c r="M2814" i="3"/>
  <c r="N2814" i="3" s="1"/>
  <c r="F2815" i="3"/>
  <c r="F2816" i="3"/>
  <c r="F2817" i="3"/>
  <c r="F2818" i="3"/>
  <c r="F2819" i="3"/>
  <c r="F2820" i="3"/>
  <c r="F2821" i="3"/>
  <c r="F2822" i="3"/>
  <c r="F2823" i="3"/>
  <c r="F2824" i="3"/>
  <c r="F2825" i="3"/>
  <c r="G2815" i="3"/>
  <c r="G2816" i="3"/>
  <c r="G2817" i="3"/>
  <c r="G2818" i="3"/>
  <c r="G2819" i="3"/>
  <c r="G2820" i="3"/>
  <c r="G2821" i="3"/>
  <c r="G2822" i="3"/>
  <c r="G2823" i="3"/>
  <c r="G2824" i="3"/>
  <c r="G2825" i="3"/>
  <c r="H2815" i="3"/>
  <c r="H2816" i="3"/>
  <c r="H2817" i="3"/>
  <c r="H2818" i="3"/>
  <c r="H2819" i="3"/>
  <c r="H2820" i="3"/>
  <c r="H2821" i="3"/>
  <c r="H2822" i="3"/>
  <c r="H2823" i="3"/>
  <c r="H2824" i="3"/>
  <c r="H2825" i="3"/>
  <c r="J2815" i="3"/>
  <c r="J2816" i="3"/>
  <c r="J2817" i="3"/>
  <c r="J2818" i="3"/>
  <c r="J2819" i="3"/>
  <c r="J2820" i="3"/>
  <c r="J2821" i="3"/>
  <c r="J2822" i="3"/>
  <c r="J2823" i="3"/>
  <c r="J2824" i="3"/>
  <c r="J2825" i="3"/>
  <c r="K2815" i="3"/>
  <c r="K2816" i="3"/>
  <c r="K2817" i="3"/>
  <c r="K2818" i="3"/>
  <c r="K2819" i="3"/>
  <c r="K2820" i="3"/>
  <c r="K2821" i="3"/>
  <c r="K2822" i="3"/>
  <c r="K2823" i="3"/>
  <c r="K2824" i="3"/>
  <c r="K2825" i="3"/>
  <c r="M2815" i="3"/>
  <c r="N2815" i="3" s="1"/>
  <c r="M2816" i="3"/>
  <c r="N2816" i="3" s="1"/>
  <c r="M2817" i="3"/>
  <c r="N2817" i="3" s="1"/>
  <c r="M2818" i="3"/>
  <c r="N2818" i="3" s="1"/>
  <c r="M2819" i="3"/>
  <c r="N2819" i="3" s="1"/>
  <c r="M2820" i="3"/>
  <c r="N2820" i="3" s="1"/>
  <c r="M2821" i="3"/>
  <c r="N2821" i="3" s="1"/>
  <c r="M2822" i="3"/>
  <c r="N2822" i="3" s="1"/>
  <c r="M2823" i="3"/>
  <c r="N2823" i="3" s="1"/>
  <c r="M2824" i="3"/>
  <c r="N2824" i="3" s="1"/>
  <c r="M2825" i="3"/>
  <c r="N2825" i="3" s="1"/>
  <c r="F2826" i="3"/>
  <c r="F2827" i="3"/>
  <c r="F2828" i="3"/>
  <c r="F2829" i="3"/>
  <c r="F2830" i="3"/>
  <c r="F2831" i="3"/>
  <c r="F2832" i="3"/>
  <c r="F2833" i="3"/>
  <c r="F2834" i="3"/>
  <c r="F2835" i="3"/>
  <c r="F2836" i="3"/>
  <c r="G2826" i="3"/>
  <c r="G2827" i="3"/>
  <c r="G2828" i="3"/>
  <c r="G2829" i="3"/>
  <c r="G2830" i="3"/>
  <c r="G2831" i="3"/>
  <c r="G2832" i="3"/>
  <c r="G2833" i="3"/>
  <c r="G2834" i="3"/>
  <c r="G2835" i="3"/>
  <c r="G2836" i="3"/>
  <c r="H2826" i="3"/>
  <c r="H2827" i="3"/>
  <c r="H2828" i="3"/>
  <c r="H2829" i="3"/>
  <c r="H2830" i="3"/>
  <c r="H2831" i="3"/>
  <c r="H2832" i="3"/>
  <c r="H2833" i="3"/>
  <c r="H2834" i="3"/>
  <c r="H2835" i="3"/>
  <c r="H2836" i="3"/>
  <c r="J2826" i="3"/>
  <c r="J2827" i="3"/>
  <c r="J2828" i="3"/>
  <c r="J2829" i="3"/>
  <c r="J2830" i="3"/>
  <c r="J2831" i="3"/>
  <c r="J2832" i="3"/>
  <c r="J2833" i="3"/>
  <c r="J2834" i="3"/>
  <c r="J2835" i="3"/>
  <c r="J2836" i="3"/>
  <c r="K2826" i="3"/>
  <c r="K2827" i="3"/>
  <c r="K2828" i="3"/>
  <c r="K2829" i="3"/>
  <c r="K2830" i="3"/>
  <c r="K2831" i="3"/>
  <c r="K2832" i="3"/>
  <c r="K2833" i="3"/>
  <c r="K2834" i="3"/>
  <c r="K2835" i="3"/>
  <c r="K2836" i="3"/>
  <c r="M2826" i="3"/>
  <c r="N2826" i="3" s="1"/>
  <c r="M2827" i="3"/>
  <c r="N2827" i="3" s="1"/>
  <c r="M2828" i="3"/>
  <c r="N2828" i="3" s="1"/>
  <c r="M2829" i="3"/>
  <c r="N2829" i="3" s="1"/>
  <c r="M2830" i="3"/>
  <c r="N2830" i="3" s="1"/>
  <c r="M2831" i="3"/>
  <c r="N2831" i="3" s="1"/>
  <c r="M2832" i="3"/>
  <c r="N2832" i="3" s="1"/>
  <c r="M2833" i="3"/>
  <c r="N2833" i="3" s="1"/>
  <c r="M2834" i="3"/>
  <c r="N2834" i="3" s="1"/>
  <c r="M2835" i="3"/>
  <c r="N2835" i="3" s="1"/>
  <c r="M2836" i="3"/>
  <c r="N2836" i="3" s="1"/>
  <c r="F2837" i="3"/>
  <c r="F2838" i="3"/>
  <c r="F2839" i="3"/>
  <c r="F2840" i="3"/>
  <c r="F2841" i="3"/>
  <c r="F2842" i="3"/>
  <c r="F2843" i="3"/>
  <c r="F2844" i="3"/>
  <c r="F2845" i="3"/>
  <c r="F2846" i="3"/>
  <c r="F2847" i="3"/>
  <c r="G2837" i="3"/>
  <c r="G2838" i="3"/>
  <c r="G2839" i="3"/>
  <c r="G2840" i="3"/>
  <c r="G2841" i="3"/>
  <c r="G2842" i="3"/>
  <c r="G2843" i="3"/>
  <c r="G2844" i="3"/>
  <c r="G2845" i="3"/>
  <c r="G2846" i="3"/>
  <c r="G2847" i="3"/>
  <c r="H2837" i="3"/>
  <c r="H2838" i="3"/>
  <c r="H2839" i="3"/>
  <c r="H2840" i="3"/>
  <c r="H2841" i="3"/>
  <c r="H2842" i="3"/>
  <c r="H2843" i="3"/>
  <c r="H2844" i="3"/>
  <c r="H2845" i="3"/>
  <c r="H2846" i="3"/>
  <c r="H2847" i="3"/>
  <c r="J2837" i="3"/>
  <c r="J2838" i="3"/>
  <c r="J2839" i="3"/>
  <c r="J2840" i="3"/>
  <c r="J2841" i="3"/>
  <c r="J2842" i="3"/>
  <c r="J2843" i="3"/>
  <c r="J2844" i="3"/>
  <c r="J2845" i="3"/>
  <c r="J2846" i="3"/>
  <c r="J2847" i="3"/>
  <c r="K2837" i="3"/>
  <c r="K2838" i="3"/>
  <c r="K2839" i="3"/>
  <c r="K2840" i="3"/>
  <c r="K2841" i="3"/>
  <c r="K2842" i="3"/>
  <c r="K2843" i="3"/>
  <c r="K2844" i="3"/>
  <c r="K2845" i="3"/>
  <c r="K2846" i="3"/>
  <c r="K2847" i="3"/>
  <c r="M2837" i="3"/>
  <c r="N2837" i="3" s="1"/>
  <c r="M2838" i="3"/>
  <c r="N2838" i="3" s="1"/>
  <c r="M2839" i="3"/>
  <c r="N2839" i="3" s="1"/>
  <c r="M2840" i="3"/>
  <c r="N2840" i="3" s="1"/>
  <c r="M2841" i="3"/>
  <c r="N2841" i="3" s="1"/>
  <c r="M2842" i="3"/>
  <c r="N2842" i="3" s="1"/>
  <c r="M2843" i="3"/>
  <c r="N2843" i="3" s="1"/>
  <c r="M2844" i="3"/>
  <c r="N2844" i="3" s="1"/>
  <c r="M2845" i="3"/>
  <c r="N2845" i="3" s="1"/>
  <c r="M2846" i="3"/>
  <c r="N2846" i="3" s="1"/>
  <c r="M2847" i="3"/>
  <c r="N2847" i="3" s="1"/>
  <c r="F2661" i="3"/>
  <c r="F2662" i="3"/>
  <c r="F2663" i="3"/>
  <c r="F2664" i="3"/>
  <c r="F2665" i="3"/>
  <c r="F2666" i="3"/>
  <c r="F2667" i="3"/>
  <c r="F2668" i="3"/>
  <c r="F2669" i="3"/>
  <c r="G2661" i="3"/>
  <c r="G2662" i="3"/>
  <c r="G2663" i="3"/>
  <c r="G2664" i="3"/>
  <c r="G2665" i="3"/>
  <c r="G2666" i="3"/>
  <c r="G2667" i="3"/>
  <c r="G2668" i="3"/>
  <c r="G2669" i="3"/>
  <c r="H2661" i="3"/>
  <c r="H2662" i="3"/>
  <c r="H2663" i="3"/>
  <c r="H2664" i="3"/>
  <c r="H2665" i="3"/>
  <c r="H2666" i="3"/>
  <c r="H2667" i="3"/>
  <c r="H2668" i="3"/>
  <c r="H2669" i="3"/>
  <c r="J2661" i="3"/>
  <c r="J2662" i="3"/>
  <c r="J2663" i="3"/>
  <c r="J2664" i="3"/>
  <c r="J2665" i="3"/>
  <c r="J2666" i="3"/>
  <c r="J2667" i="3"/>
  <c r="J2668" i="3"/>
  <c r="J2669" i="3"/>
  <c r="K2661" i="3"/>
  <c r="K2662" i="3"/>
  <c r="K2663" i="3"/>
  <c r="K2664" i="3"/>
  <c r="K2665" i="3"/>
  <c r="K2666" i="3"/>
  <c r="K2667" i="3"/>
  <c r="K2668" i="3"/>
  <c r="K2669" i="3"/>
  <c r="M2661" i="3"/>
  <c r="N2661" i="3" s="1"/>
  <c r="M2662" i="3"/>
  <c r="N2662" i="3" s="1"/>
  <c r="M2663" i="3"/>
  <c r="N2663" i="3" s="1"/>
  <c r="M2664" i="3"/>
  <c r="N2664" i="3" s="1"/>
  <c r="M2665" i="3"/>
  <c r="N2665" i="3" s="1"/>
  <c r="M2666" i="3"/>
  <c r="N2666" i="3" s="1"/>
  <c r="M2667" i="3"/>
  <c r="N2667" i="3" s="1"/>
  <c r="M2668" i="3"/>
  <c r="N2668" i="3" s="1"/>
  <c r="M2669" i="3"/>
  <c r="N2669" i="3" s="1"/>
  <c r="F2670" i="3"/>
  <c r="F2671" i="3"/>
  <c r="F2672" i="3"/>
  <c r="F2673" i="3"/>
  <c r="F2674" i="3"/>
  <c r="F2675" i="3"/>
  <c r="F2676" i="3"/>
  <c r="F2677" i="3"/>
  <c r="F2678" i="3"/>
  <c r="G2670" i="3"/>
  <c r="G2671" i="3"/>
  <c r="G2672" i="3"/>
  <c r="G2673" i="3"/>
  <c r="G2674" i="3"/>
  <c r="G2675" i="3"/>
  <c r="G2676" i="3"/>
  <c r="G2677" i="3"/>
  <c r="G2678" i="3"/>
  <c r="H2670" i="3"/>
  <c r="H2671" i="3"/>
  <c r="H2672" i="3"/>
  <c r="H2673" i="3"/>
  <c r="H2674" i="3"/>
  <c r="H2675" i="3"/>
  <c r="H2676" i="3"/>
  <c r="H2677" i="3"/>
  <c r="H2678" i="3"/>
  <c r="J2670" i="3"/>
  <c r="J2671" i="3"/>
  <c r="J2672" i="3"/>
  <c r="J2673" i="3"/>
  <c r="J2674" i="3"/>
  <c r="J2675" i="3"/>
  <c r="J2676" i="3"/>
  <c r="J2677" i="3"/>
  <c r="J2678" i="3"/>
  <c r="K2670" i="3"/>
  <c r="K2671" i="3"/>
  <c r="K2672" i="3"/>
  <c r="K2673" i="3"/>
  <c r="K2674" i="3"/>
  <c r="K2675" i="3"/>
  <c r="K2676" i="3"/>
  <c r="K2677" i="3"/>
  <c r="K2678" i="3"/>
  <c r="M2670" i="3"/>
  <c r="N2670" i="3" s="1"/>
  <c r="M2671" i="3"/>
  <c r="N2671" i="3" s="1"/>
  <c r="M2672" i="3"/>
  <c r="N2672" i="3" s="1"/>
  <c r="M2673" i="3"/>
  <c r="N2673" i="3" s="1"/>
  <c r="M2674" i="3"/>
  <c r="N2674" i="3" s="1"/>
  <c r="M2675" i="3"/>
  <c r="N2675" i="3" s="1"/>
  <c r="M2676" i="3"/>
  <c r="N2676" i="3" s="1"/>
  <c r="M2677" i="3"/>
  <c r="N2677" i="3" s="1"/>
  <c r="M2678" i="3"/>
  <c r="N2678" i="3" s="1"/>
  <c r="F2679" i="3"/>
  <c r="F2680" i="3"/>
  <c r="F2681" i="3"/>
  <c r="F2682" i="3"/>
  <c r="F2683" i="3"/>
  <c r="F2684" i="3"/>
  <c r="F2685" i="3"/>
  <c r="F2686" i="3"/>
  <c r="F2687" i="3"/>
  <c r="G2679" i="3"/>
  <c r="G2680" i="3"/>
  <c r="G2681" i="3"/>
  <c r="G2682" i="3"/>
  <c r="G2683" i="3"/>
  <c r="G2684" i="3"/>
  <c r="G2685" i="3"/>
  <c r="G2686" i="3"/>
  <c r="G2687" i="3"/>
  <c r="H2679" i="3"/>
  <c r="H2680" i="3"/>
  <c r="H2681" i="3"/>
  <c r="H2682" i="3"/>
  <c r="H2683" i="3"/>
  <c r="H2684" i="3"/>
  <c r="H2685" i="3"/>
  <c r="H2686" i="3"/>
  <c r="H2687" i="3"/>
  <c r="J2679" i="3"/>
  <c r="J2680" i="3"/>
  <c r="J2681" i="3"/>
  <c r="J2682" i="3"/>
  <c r="J2683" i="3"/>
  <c r="J2684" i="3"/>
  <c r="J2685" i="3"/>
  <c r="J2686" i="3"/>
  <c r="J2687" i="3"/>
  <c r="K2679" i="3"/>
  <c r="K2680" i="3"/>
  <c r="K2681" i="3"/>
  <c r="K2682" i="3"/>
  <c r="K2683" i="3"/>
  <c r="K2684" i="3"/>
  <c r="K2685" i="3"/>
  <c r="K2686" i="3"/>
  <c r="K2687" i="3"/>
  <c r="M2679" i="3"/>
  <c r="N2679" i="3" s="1"/>
  <c r="M2680" i="3"/>
  <c r="N2680" i="3" s="1"/>
  <c r="M2681" i="3"/>
  <c r="N2681" i="3" s="1"/>
  <c r="M2682" i="3"/>
  <c r="N2682" i="3" s="1"/>
  <c r="M2683" i="3"/>
  <c r="N2683" i="3" s="1"/>
  <c r="M2684" i="3"/>
  <c r="N2684" i="3" s="1"/>
  <c r="M2685" i="3"/>
  <c r="N2685" i="3" s="1"/>
  <c r="M2686" i="3"/>
  <c r="N2686" i="3" s="1"/>
  <c r="M2687" i="3"/>
  <c r="N2687" i="3" s="1"/>
  <c r="F2688" i="3"/>
  <c r="F2689" i="3"/>
  <c r="F2690" i="3"/>
  <c r="F2691" i="3"/>
  <c r="F2692" i="3"/>
  <c r="F2693" i="3"/>
  <c r="F2694" i="3"/>
  <c r="F2695" i="3"/>
  <c r="F2696" i="3"/>
  <c r="G2688" i="3"/>
  <c r="G2689" i="3"/>
  <c r="G2690" i="3"/>
  <c r="G2691" i="3"/>
  <c r="G2692" i="3"/>
  <c r="G2693" i="3"/>
  <c r="G2694" i="3"/>
  <c r="G2695" i="3"/>
  <c r="G2696" i="3"/>
  <c r="H2688" i="3"/>
  <c r="H2689" i="3"/>
  <c r="H2690" i="3"/>
  <c r="H2691" i="3"/>
  <c r="H2692" i="3"/>
  <c r="H2693" i="3"/>
  <c r="H2694" i="3"/>
  <c r="H2695" i="3"/>
  <c r="H2696" i="3"/>
  <c r="J2688" i="3"/>
  <c r="J2689" i="3"/>
  <c r="J2690" i="3"/>
  <c r="J2691" i="3"/>
  <c r="J2692" i="3"/>
  <c r="J2693" i="3"/>
  <c r="J2694" i="3"/>
  <c r="J2695" i="3"/>
  <c r="J2696" i="3"/>
  <c r="K2688" i="3"/>
  <c r="K2689" i="3"/>
  <c r="K2690" i="3"/>
  <c r="K2691" i="3"/>
  <c r="K2692" i="3"/>
  <c r="K2693" i="3"/>
  <c r="K2694" i="3"/>
  <c r="K2695" i="3"/>
  <c r="K2696" i="3"/>
  <c r="M2688" i="3"/>
  <c r="N2688" i="3" s="1"/>
  <c r="M2689" i="3"/>
  <c r="N2689" i="3" s="1"/>
  <c r="M2690" i="3"/>
  <c r="N2690" i="3" s="1"/>
  <c r="M2691" i="3"/>
  <c r="N2691" i="3" s="1"/>
  <c r="M2692" i="3"/>
  <c r="N2692" i="3" s="1"/>
  <c r="M2693" i="3"/>
  <c r="N2693" i="3" s="1"/>
  <c r="M2694" i="3"/>
  <c r="N2694" i="3" s="1"/>
  <c r="M2695" i="3"/>
  <c r="N2695" i="3" s="1"/>
  <c r="M2696" i="3"/>
  <c r="N2696" i="3" s="1"/>
  <c r="F2697" i="3"/>
  <c r="F2698" i="3"/>
  <c r="F2699" i="3"/>
  <c r="F2700" i="3"/>
  <c r="F2701" i="3"/>
  <c r="F2702" i="3"/>
  <c r="F2703" i="3"/>
  <c r="F2704" i="3"/>
  <c r="F2705" i="3"/>
  <c r="G2697" i="3"/>
  <c r="G2698" i="3"/>
  <c r="G2699" i="3"/>
  <c r="G2700" i="3"/>
  <c r="G2702" i="3"/>
  <c r="G2703" i="3"/>
  <c r="G2704" i="3"/>
  <c r="G2705" i="3"/>
  <c r="H2697" i="3"/>
  <c r="H2698" i="3"/>
  <c r="H2699" i="3"/>
  <c r="H2700" i="3"/>
  <c r="H2701" i="3"/>
  <c r="H2702" i="3"/>
  <c r="H2703" i="3"/>
  <c r="H2704" i="3"/>
  <c r="H2705" i="3"/>
  <c r="J2697" i="3"/>
  <c r="J2698" i="3"/>
  <c r="J2699" i="3"/>
  <c r="J2700" i="3"/>
  <c r="J2701" i="3"/>
  <c r="J2702" i="3"/>
  <c r="J2703" i="3"/>
  <c r="J2704" i="3"/>
  <c r="J2705" i="3"/>
  <c r="K2697" i="3"/>
  <c r="K2698" i="3"/>
  <c r="K2699" i="3"/>
  <c r="K2700" i="3"/>
  <c r="K2701" i="3"/>
  <c r="K2702" i="3"/>
  <c r="K2703" i="3"/>
  <c r="K2704" i="3"/>
  <c r="K2705" i="3"/>
  <c r="M2697" i="3"/>
  <c r="N2697" i="3" s="1"/>
  <c r="M2698" i="3"/>
  <c r="N2698" i="3" s="1"/>
  <c r="M2699" i="3"/>
  <c r="N2699" i="3" s="1"/>
  <c r="M2700" i="3"/>
  <c r="N2700" i="3" s="1"/>
  <c r="M2701" i="3"/>
  <c r="N2701" i="3" s="1"/>
  <c r="M2702" i="3"/>
  <c r="N2702" i="3" s="1"/>
  <c r="M2703" i="3"/>
  <c r="N2703" i="3" s="1"/>
  <c r="M2704" i="3"/>
  <c r="N2704" i="3" s="1"/>
  <c r="M2705" i="3"/>
  <c r="N2705" i="3" s="1"/>
  <c r="F2706" i="3"/>
  <c r="F2707" i="3"/>
  <c r="F2708" i="3"/>
  <c r="F2709" i="3"/>
  <c r="F2710" i="3"/>
  <c r="F2711" i="3"/>
  <c r="F2712" i="3"/>
  <c r="F2713" i="3"/>
  <c r="G2706" i="3"/>
  <c r="G2707" i="3"/>
  <c r="G2708" i="3"/>
  <c r="G2709" i="3"/>
  <c r="G2710" i="3"/>
  <c r="G2711" i="3"/>
  <c r="G2712" i="3"/>
  <c r="G2713" i="3"/>
  <c r="H2706" i="3"/>
  <c r="H2707" i="3"/>
  <c r="H2708" i="3"/>
  <c r="H2709" i="3"/>
  <c r="H2710" i="3"/>
  <c r="H2711" i="3"/>
  <c r="H2712" i="3"/>
  <c r="H2713" i="3"/>
  <c r="J2706" i="3"/>
  <c r="J2707" i="3"/>
  <c r="J2708" i="3"/>
  <c r="J2709" i="3"/>
  <c r="J2710" i="3"/>
  <c r="J2711" i="3"/>
  <c r="J2712" i="3"/>
  <c r="J2713" i="3"/>
  <c r="K2706" i="3"/>
  <c r="K2707" i="3"/>
  <c r="K2708" i="3"/>
  <c r="K2709" i="3"/>
  <c r="K2710" i="3"/>
  <c r="K2711" i="3"/>
  <c r="K2712" i="3"/>
  <c r="K2713" i="3"/>
  <c r="M2706" i="3"/>
  <c r="N2706" i="3" s="1"/>
  <c r="M2707" i="3"/>
  <c r="N2707" i="3" s="1"/>
  <c r="M2708" i="3"/>
  <c r="N2708" i="3" s="1"/>
  <c r="M2709" i="3"/>
  <c r="N2709" i="3" s="1"/>
  <c r="M2710" i="3"/>
  <c r="N2710" i="3" s="1"/>
  <c r="M2711" i="3"/>
  <c r="N2711" i="3" s="1"/>
  <c r="M2712" i="3"/>
  <c r="N2712" i="3" s="1"/>
  <c r="M2713" i="3"/>
  <c r="N2713" i="3" s="1"/>
  <c r="F2714" i="3"/>
  <c r="F2715" i="3"/>
  <c r="F2716" i="3"/>
  <c r="F2717" i="3"/>
  <c r="F2718" i="3"/>
  <c r="F2719" i="3"/>
  <c r="F2720" i="3"/>
  <c r="F2721" i="3"/>
  <c r="F2722" i="3"/>
  <c r="G2714" i="3"/>
  <c r="G2715" i="3"/>
  <c r="G2716" i="3"/>
  <c r="G2717" i="3"/>
  <c r="G2718" i="3"/>
  <c r="G2719" i="3"/>
  <c r="G2720" i="3"/>
  <c r="G2721" i="3"/>
  <c r="G2722" i="3"/>
  <c r="H2714" i="3"/>
  <c r="H2715" i="3"/>
  <c r="H2716" i="3"/>
  <c r="H2717" i="3"/>
  <c r="H2718" i="3"/>
  <c r="H2719" i="3"/>
  <c r="H2720" i="3"/>
  <c r="H2721" i="3"/>
  <c r="H2722" i="3"/>
  <c r="J2714" i="3"/>
  <c r="J2715" i="3"/>
  <c r="J2716" i="3"/>
  <c r="J2717" i="3"/>
  <c r="J2718" i="3"/>
  <c r="J2719" i="3"/>
  <c r="J2720" i="3"/>
  <c r="J2721" i="3"/>
  <c r="J2722" i="3"/>
  <c r="K2714" i="3"/>
  <c r="K2715" i="3"/>
  <c r="K2716" i="3"/>
  <c r="K2717" i="3"/>
  <c r="K2718" i="3"/>
  <c r="K2719" i="3"/>
  <c r="K2720" i="3"/>
  <c r="K2721" i="3"/>
  <c r="K2722" i="3"/>
  <c r="M2714" i="3"/>
  <c r="N2714" i="3" s="1"/>
  <c r="M2715" i="3"/>
  <c r="N2715" i="3" s="1"/>
  <c r="M2716" i="3"/>
  <c r="N2716" i="3" s="1"/>
  <c r="M2717" i="3"/>
  <c r="N2717" i="3" s="1"/>
  <c r="M2718" i="3"/>
  <c r="N2718" i="3" s="1"/>
  <c r="M2719" i="3"/>
  <c r="N2719" i="3" s="1"/>
  <c r="M2720" i="3"/>
  <c r="N2720" i="3" s="1"/>
  <c r="M2721" i="3"/>
  <c r="N2721" i="3" s="1"/>
  <c r="M2722" i="3"/>
  <c r="N2722" i="3" s="1"/>
  <c r="F2723" i="3"/>
  <c r="F2724" i="3"/>
  <c r="F2725" i="3"/>
  <c r="F2726" i="3"/>
  <c r="F2727" i="3"/>
  <c r="F2728" i="3"/>
  <c r="F2729" i="3"/>
  <c r="F2730" i="3"/>
  <c r="F2731" i="3"/>
  <c r="G2723" i="3"/>
  <c r="G2724" i="3"/>
  <c r="G2725" i="3"/>
  <c r="G2726" i="3"/>
  <c r="G2727" i="3"/>
  <c r="G2728" i="3"/>
  <c r="G2729" i="3"/>
  <c r="G2730" i="3"/>
  <c r="G2731" i="3"/>
  <c r="H2723" i="3"/>
  <c r="H2724" i="3"/>
  <c r="H2725" i="3"/>
  <c r="H2726" i="3"/>
  <c r="H2727" i="3"/>
  <c r="H2728" i="3"/>
  <c r="H2729" i="3"/>
  <c r="H2730" i="3"/>
  <c r="H2731" i="3"/>
  <c r="J2723" i="3"/>
  <c r="J2724" i="3"/>
  <c r="J2725" i="3"/>
  <c r="J2726" i="3"/>
  <c r="J2727" i="3"/>
  <c r="J2728" i="3"/>
  <c r="J2729" i="3"/>
  <c r="J2730" i="3"/>
  <c r="J2731" i="3"/>
  <c r="K2723" i="3"/>
  <c r="K2724" i="3"/>
  <c r="K2725" i="3"/>
  <c r="K2726" i="3"/>
  <c r="K2727" i="3"/>
  <c r="K2728" i="3"/>
  <c r="K2729" i="3"/>
  <c r="K2730" i="3"/>
  <c r="K2731" i="3"/>
  <c r="M2723" i="3"/>
  <c r="N2723" i="3" s="1"/>
  <c r="M2724" i="3"/>
  <c r="N2724" i="3" s="1"/>
  <c r="M2725" i="3"/>
  <c r="N2725" i="3" s="1"/>
  <c r="M2726" i="3"/>
  <c r="N2726" i="3" s="1"/>
  <c r="M2727" i="3"/>
  <c r="N2727" i="3" s="1"/>
  <c r="M2728" i="3"/>
  <c r="N2728" i="3" s="1"/>
  <c r="M2729" i="3"/>
  <c r="N2729" i="3" s="1"/>
  <c r="M2730" i="3"/>
  <c r="N2730" i="3" s="1"/>
  <c r="M2731" i="3"/>
  <c r="N2731" i="3" s="1"/>
  <c r="F2732" i="3"/>
  <c r="F2733" i="3"/>
  <c r="F2734" i="3"/>
  <c r="F2735" i="3"/>
  <c r="F2736" i="3"/>
  <c r="F2737" i="3"/>
  <c r="F2738" i="3"/>
  <c r="F2739" i="3"/>
  <c r="F2740" i="3"/>
  <c r="G2732" i="3"/>
  <c r="G2733" i="3"/>
  <c r="G2734" i="3"/>
  <c r="G2735" i="3"/>
  <c r="G2736" i="3"/>
  <c r="G2737" i="3"/>
  <c r="G2738" i="3"/>
  <c r="G2739" i="3"/>
  <c r="G2740" i="3"/>
  <c r="H2732" i="3"/>
  <c r="H2733" i="3"/>
  <c r="H2734" i="3"/>
  <c r="H2735" i="3"/>
  <c r="H2736" i="3"/>
  <c r="H2737" i="3"/>
  <c r="H2738" i="3"/>
  <c r="H2739" i="3"/>
  <c r="H2740" i="3"/>
  <c r="J2732" i="3"/>
  <c r="J2733" i="3"/>
  <c r="J2734" i="3"/>
  <c r="J2735" i="3"/>
  <c r="J2736" i="3"/>
  <c r="J2737" i="3"/>
  <c r="J2738" i="3"/>
  <c r="J2739" i="3"/>
  <c r="J2740" i="3"/>
  <c r="K2732" i="3"/>
  <c r="K2733" i="3"/>
  <c r="K2734" i="3"/>
  <c r="K2735" i="3"/>
  <c r="K2736" i="3"/>
  <c r="K2737" i="3"/>
  <c r="K2738" i="3"/>
  <c r="K2739" i="3"/>
  <c r="K2740" i="3"/>
  <c r="M2732" i="3"/>
  <c r="N2732" i="3" s="1"/>
  <c r="M2733" i="3"/>
  <c r="N2733" i="3" s="1"/>
  <c r="M2734" i="3"/>
  <c r="N2734" i="3" s="1"/>
  <c r="M2735" i="3"/>
  <c r="N2735" i="3" s="1"/>
  <c r="M2736" i="3"/>
  <c r="N2736" i="3" s="1"/>
  <c r="M2737" i="3"/>
  <c r="N2737" i="3" s="1"/>
  <c r="M2738" i="3"/>
  <c r="N2738" i="3" s="1"/>
  <c r="M2739" i="3"/>
  <c r="N2739" i="3" s="1"/>
  <c r="M2740" i="3"/>
  <c r="N2740" i="3" s="1"/>
  <c r="F2741" i="3"/>
  <c r="F2742" i="3"/>
  <c r="F2743" i="3"/>
  <c r="F2744" i="3"/>
  <c r="F2745" i="3"/>
  <c r="F2746" i="3"/>
  <c r="F2747" i="3"/>
  <c r="F2748" i="3"/>
  <c r="F2898" i="3"/>
  <c r="G2741" i="3"/>
  <c r="G2742" i="3"/>
  <c r="G2743" i="3"/>
  <c r="G2744" i="3"/>
  <c r="G2745" i="3"/>
  <c r="G2746" i="3"/>
  <c r="G2747" i="3"/>
  <c r="G2748" i="3"/>
  <c r="G2898" i="3"/>
  <c r="H2741" i="3"/>
  <c r="H2742" i="3"/>
  <c r="H2743" i="3"/>
  <c r="H2744" i="3"/>
  <c r="H2745" i="3"/>
  <c r="H2746" i="3"/>
  <c r="H2747" i="3"/>
  <c r="H2748" i="3"/>
  <c r="H2898" i="3"/>
  <c r="J2741" i="3"/>
  <c r="J2742" i="3"/>
  <c r="J2743" i="3"/>
  <c r="J2744" i="3"/>
  <c r="J2745" i="3"/>
  <c r="J2746" i="3"/>
  <c r="J2747" i="3"/>
  <c r="J2748" i="3"/>
  <c r="J2898" i="3"/>
  <c r="K2741" i="3"/>
  <c r="K2742" i="3"/>
  <c r="K2743" i="3"/>
  <c r="K2744" i="3"/>
  <c r="K2745" i="3"/>
  <c r="K2746" i="3"/>
  <c r="K2747" i="3"/>
  <c r="K2748" i="3"/>
  <c r="K2898" i="3"/>
  <c r="M2741" i="3"/>
  <c r="N2741" i="3" s="1"/>
  <c r="M2742" i="3"/>
  <c r="N2742" i="3" s="1"/>
  <c r="M2743" i="3"/>
  <c r="N2743" i="3" s="1"/>
  <c r="M2744" i="3"/>
  <c r="N2744" i="3" s="1"/>
  <c r="M2745" i="3"/>
  <c r="N2745" i="3" s="1"/>
  <c r="M2746" i="3"/>
  <c r="N2746" i="3" s="1"/>
  <c r="M2747" i="3"/>
  <c r="N2747" i="3" s="1"/>
  <c r="M2748" i="3"/>
  <c r="N2748" i="3" s="1"/>
  <c r="M2898" i="3"/>
  <c r="N2898" i="3" s="1"/>
  <c r="F2562" i="3"/>
  <c r="F2563" i="3"/>
  <c r="F2564" i="3"/>
  <c r="F2565" i="3"/>
  <c r="F2566" i="3"/>
  <c r="F2567" i="3"/>
  <c r="F2568" i="3"/>
  <c r="F2569" i="3"/>
  <c r="F2570" i="3"/>
  <c r="F2571" i="3"/>
  <c r="F2572" i="3"/>
  <c r="G2562" i="3"/>
  <c r="G2563" i="3"/>
  <c r="G2564" i="3"/>
  <c r="G2565" i="3"/>
  <c r="G2566" i="3"/>
  <c r="G2567" i="3"/>
  <c r="G2568" i="3"/>
  <c r="G2569" i="3"/>
  <c r="G2570" i="3"/>
  <c r="G2571" i="3"/>
  <c r="G2572" i="3"/>
  <c r="H2562" i="3"/>
  <c r="H2563" i="3"/>
  <c r="H2564" i="3"/>
  <c r="H2565" i="3"/>
  <c r="H2566" i="3"/>
  <c r="H2567" i="3"/>
  <c r="H2568" i="3"/>
  <c r="H2569" i="3"/>
  <c r="H2570" i="3"/>
  <c r="H2571" i="3"/>
  <c r="H2572" i="3"/>
  <c r="J2562" i="3"/>
  <c r="J2563" i="3"/>
  <c r="J2564" i="3"/>
  <c r="J2565" i="3"/>
  <c r="J2566" i="3"/>
  <c r="J2567" i="3"/>
  <c r="J2568" i="3"/>
  <c r="J2569" i="3"/>
  <c r="J2570" i="3"/>
  <c r="J2571" i="3"/>
  <c r="J2572" i="3"/>
  <c r="K2562" i="3"/>
  <c r="K2563" i="3"/>
  <c r="K2564" i="3"/>
  <c r="K2565" i="3"/>
  <c r="K2566" i="3"/>
  <c r="K2567" i="3"/>
  <c r="K2568" i="3"/>
  <c r="K2569" i="3"/>
  <c r="K2570" i="3"/>
  <c r="K2571" i="3"/>
  <c r="K2572" i="3"/>
  <c r="M2562" i="3"/>
  <c r="N2562" i="3" s="1"/>
  <c r="M2563" i="3"/>
  <c r="N2563" i="3" s="1"/>
  <c r="M2564" i="3"/>
  <c r="N2564" i="3" s="1"/>
  <c r="M2565" i="3"/>
  <c r="N2565" i="3" s="1"/>
  <c r="M2566" i="3"/>
  <c r="N2566" i="3" s="1"/>
  <c r="M2567" i="3"/>
  <c r="N2567" i="3" s="1"/>
  <c r="M2568" i="3"/>
  <c r="N2568" i="3" s="1"/>
  <c r="M2569" i="3"/>
  <c r="N2569" i="3" s="1"/>
  <c r="M2570" i="3"/>
  <c r="N2570" i="3" s="1"/>
  <c r="M2571" i="3"/>
  <c r="N2571" i="3" s="1"/>
  <c r="M2572" i="3"/>
  <c r="N2572" i="3" s="1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M2573" i="3"/>
  <c r="N2573" i="3" s="1"/>
  <c r="M2574" i="3"/>
  <c r="N2574" i="3" s="1"/>
  <c r="M2575" i="3"/>
  <c r="N2575" i="3" s="1"/>
  <c r="M2576" i="3"/>
  <c r="N2576" i="3" s="1"/>
  <c r="M2577" i="3"/>
  <c r="N2577" i="3" s="1"/>
  <c r="M2578" i="3"/>
  <c r="N2578" i="3" s="1"/>
  <c r="M2579" i="3"/>
  <c r="N2579" i="3" s="1"/>
  <c r="M2580" i="3"/>
  <c r="N2580" i="3" s="1"/>
  <c r="M2581" i="3"/>
  <c r="N2581" i="3" s="1"/>
  <c r="M2582" i="3"/>
  <c r="N2582" i="3" s="1"/>
  <c r="M2583" i="3"/>
  <c r="N2583" i="3" s="1"/>
  <c r="M2584" i="3"/>
  <c r="N2584" i="3" s="1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M2585" i="3"/>
  <c r="N2585" i="3" s="1"/>
  <c r="M2586" i="3"/>
  <c r="N2586" i="3" s="1"/>
  <c r="M2587" i="3"/>
  <c r="N2587" i="3" s="1"/>
  <c r="M2588" i="3"/>
  <c r="N2588" i="3" s="1"/>
  <c r="M2589" i="3"/>
  <c r="N2589" i="3" s="1"/>
  <c r="M2590" i="3"/>
  <c r="N2590" i="3" s="1"/>
  <c r="M2591" i="3"/>
  <c r="N2591" i="3" s="1"/>
  <c r="M2592" i="3"/>
  <c r="N2592" i="3" s="1"/>
  <c r="M2593" i="3"/>
  <c r="N2593" i="3" s="1"/>
  <c r="M2594" i="3"/>
  <c r="N2594" i="3" s="1"/>
  <c r="M2595" i="3"/>
  <c r="N2595" i="3" s="1"/>
  <c r="M2596" i="3"/>
  <c r="N2596" i="3" s="1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M2597" i="3"/>
  <c r="N2597" i="3" s="1"/>
  <c r="M2598" i="3"/>
  <c r="N2598" i="3" s="1"/>
  <c r="M2599" i="3"/>
  <c r="N2599" i="3" s="1"/>
  <c r="M2600" i="3"/>
  <c r="N2600" i="3" s="1"/>
  <c r="M2601" i="3"/>
  <c r="N2601" i="3" s="1"/>
  <c r="M2602" i="3"/>
  <c r="N2602" i="3" s="1"/>
  <c r="M2603" i="3"/>
  <c r="N2603" i="3" s="1"/>
  <c r="M2604" i="3"/>
  <c r="N2604" i="3" s="1"/>
  <c r="M2605" i="3"/>
  <c r="N2605" i="3" s="1"/>
  <c r="M2606" i="3"/>
  <c r="N2606" i="3" s="1"/>
  <c r="M2607" i="3"/>
  <c r="N2607" i="3" s="1"/>
  <c r="M2608" i="3"/>
  <c r="N2608" i="3" s="1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M2609" i="3"/>
  <c r="N2609" i="3" s="1"/>
  <c r="M2610" i="3"/>
  <c r="N2610" i="3" s="1"/>
  <c r="M2611" i="3"/>
  <c r="N2611" i="3" s="1"/>
  <c r="M2612" i="3"/>
  <c r="N2612" i="3" s="1"/>
  <c r="M2613" i="3"/>
  <c r="N2613" i="3" s="1"/>
  <c r="M2614" i="3"/>
  <c r="N2614" i="3" s="1"/>
  <c r="M2615" i="3"/>
  <c r="N2615" i="3" s="1"/>
  <c r="M2616" i="3"/>
  <c r="N2616" i="3" s="1"/>
  <c r="M2617" i="3"/>
  <c r="N2617" i="3" s="1"/>
  <c r="M2618" i="3"/>
  <c r="N2618" i="3" s="1"/>
  <c r="M2619" i="3"/>
  <c r="N2619" i="3" s="1"/>
  <c r="M2620" i="3"/>
  <c r="N2620" i="3" s="1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M2621" i="3"/>
  <c r="N2621" i="3" s="1"/>
  <c r="M2622" i="3"/>
  <c r="N2622" i="3" s="1"/>
  <c r="M2623" i="3"/>
  <c r="N2623" i="3" s="1"/>
  <c r="M2624" i="3"/>
  <c r="N2624" i="3" s="1"/>
  <c r="M2625" i="3"/>
  <c r="N2625" i="3" s="1"/>
  <c r="M2626" i="3"/>
  <c r="N2626" i="3" s="1"/>
  <c r="M2627" i="3"/>
  <c r="N2627" i="3" s="1"/>
  <c r="M2628" i="3"/>
  <c r="N2628" i="3" s="1"/>
  <c r="M2629" i="3"/>
  <c r="N2629" i="3" s="1"/>
  <c r="M2630" i="3"/>
  <c r="N2630" i="3" s="1"/>
  <c r="M2631" i="3"/>
  <c r="N2631" i="3" s="1"/>
  <c r="M2632" i="3"/>
  <c r="N2632" i="3" s="1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M2633" i="3"/>
  <c r="N2633" i="3" s="1"/>
  <c r="M2634" i="3"/>
  <c r="N2634" i="3" s="1"/>
  <c r="M2635" i="3"/>
  <c r="N2635" i="3" s="1"/>
  <c r="M2636" i="3"/>
  <c r="N2636" i="3" s="1"/>
  <c r="M2637" i="3"/>
  <c r="N2637" i="3" s="1"/>
  <c r="M2638" i="3"/>
  <c r="N2638" i="3" s="1"/>
  <c r="M2639" i="3"/>
  <c r="N2639" i="3" s="1"/>
  <c r="M2640" i="3"/>
  <c r="N2640" i="3" s="1"/>
  <c r="M2641" i="3"/>
  <c r="N2641" i="3" s="1"/>
  <c r="M2642" i="3"/>
  <c r="N2642" i="3" s="1"/>
  <c r="M2643" i="3"/>
  <c r="N2643" i="3" s="1"/>
  <c r="M2644" i="3"/>
  <c r="N2644" i="3" s="1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M2645" i="3"/>
  <c r="N2645" i="3" s="1"/>
  <c r="M2646" i="3"/>
  <c r="N2646" i="3" s="1"/>
  <c r="M2647" i="3"/>
  <c r="N2647" i="3" s="1"/>
  <c r="M2648" i="3"/>
  <c r="N2648" i="3" s="1"/>
  <c r="M2649" i="3"/>
  <c r="N2649" i="3" s="1"/>
  <c r="M2650" i="3"/>
  <c r="N2650" i="3" s="1"/>
  <c r="M2651" i="3"/>
  <c r="N2651" i="3" s="1"/>
  <c r="M2652" i="3"/>
  <c r="N2652" i="3" s="1"/>
  <c r="M2653" i="3"/>
  <c r="N2653" i="3" s="1"/>
  <c r="M2654" i="3"/>
  <c r="N2654" i="3" s="1"/>
  <c r="M2655" i="3"/>
  <c r="N2655" i="3" s="1"/>
  <c r="M2656" i="3"/>
  <c r="N2656" i="3" s="1"/>
  <c r="O74" i="8"/>
  <c r="N74" i="8"/>
  <c r="M74" i="8"/>
  <c r="L74" i="8"/>
  <c r="K74" i="8"/>
  <c r="J74" i="8"/>
  <c r="I74" i="8"/>
  <c r="H74" i="8"/>
  <c r="G74" i="8"/>
  <c r="P73" i="8"/>
  <c r="P72" i="8"/>
  <c r="P71" i="8"/>
  <c r="P70" i="8"/>
  <c r="P69" i="8"/>
  <c r="P68" i="8"/>
  <c r="P67" i="8"/>
  <c r="P66" i="8"/>
  <c r="P65" i="8"/>
  <c r="P64" i="8"/>
  <c r="P62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67" i="6"/>
  <c r="F2551" i="3"/>
  <c r="F2552" i="3"/>
  <c r="F2553" i="3"/>
  <c r="F2554" i="3"/>
  <c r="F2555" i="3"/>
  <c r="F2556" i="3"/>
  <c r="G2551" i="3"/>
  <c r="G2552" i="3"/>
  <c r="G2553" i="3"/>
  <c r="G2554" i="3"/>
  <c r="G2555" i="3"/>
  <c r="G2556" i="3"/>
  <c r="H2551" i="3"/>
  <c r="H2552" i="3"/>
  <c r="H2553" i="3"/>
  <c r="H2554" i="3"/>
  <c r="H2555" i="3"/>
  <c r="H2556" i="3"/>
  <c r="J2551" i="3"/>
  <c r="J2552" i="3"/>
  <c r="J2553" i="3"/>
  <c r="J2554" i="3"/>
  <c r="J2555" i="3"/>
  <c r="J2556" i="3"/>
  <c r="K2551" i="3"/>
  <c r="K2552" i="3"/>
  <c r="K2553" i="3"/>
  <c r="K2554" i="3"/>
  <c r="K2555" i="3"/>
  <c r="K2556" i="3"/>
  <c r="M2551" i="3"/>
  <c r="N2551" i="3" s="1"/>
  <c r="M2552" i="3"/>
  <c r="N2552" i="3" s="1"/>
  <c r="M2553" i="3"/>
  <c r="N2553" i="3" s="1"/>
  <c r="M2554" i="3"/>
  <c r="N2554" i="3" s="1"/>
  <c r="M2555" i="3"/>
  <c r="N2555" i="3" s="1"/>
  <c r="M2556" i="3"/>
  <c r="N2556" i="3" s="1"/>
  <c r="F2557" i="3"/>
  <c r="F2558" i="3"/>
  <c r="F2559" i="3"/>
  <c r="F2560" i="3"/>
  <c r="F2561" i="3"/>
  <c r="F2657" i="3"/>
  <c r="G2557" i="3"/>
  <c r="G2558" i="3"/>
  <c r="G2559" i="3"/>
  <c r="G2560" i="3"/>
  <c r="G2561" i="3"/>
  <c r="G2657" i="3"/>
  <c r="H2557" i="3"/>
  <c r="H2558" i="3"/>
  <c r="H2559" i="3"/>
  <c r="H2560" i="3"/>
  <c r="H2561" i="3"/>
  <c r="H2657" i="3"/>
  <c r="J2557" i="3"/>
  <c r="J2558" i="3"/>
  <c r="J2559" i="3"/>
  <c r="J2560" i="3"/>
  <c r="J2561" i="3"/>
  <c r="J2657" i="3"/>
  <c r="K2557" i="3"/>
  <c r="K2558" i="3"/>
  <c r="K2559" i="3"/>
  <c r="K2560" i="3"/>
  <c r="K2561" i="3"/>
  <c r="K2657" i="3"/>
  <c r="M2557" i="3"/>
  <c r="N2557" i="3" s="1"/>
  <c r="M2558" i="3"/>
  <c r="N2558" i="3" s="1"/>
  <c r="M2559" i="3"/>
  <c r="N2559" i="3" s="1"/>
  <c r="M2560" i="3"/>
  <c r="N2560" i="3" s="1"/>
  <c r="M2561" i="3"/>
  <c r="N2561" i="3" s="1"/>
  <c r="M2657" i="3"/>
  <c r="N2657" i="3" s="1"/>
  <c r="F2658" i="3"/>
  <c r="F2659" i="3"/>
  <c r="F2660" i="3"/>
  <c r="F2899" i="3"/>
  <c r="F2900" i="3"/>
  <c r="G2658" i="3"/>
  <c r="G2659" i="3"/>
  <c r="G2660" i="3"/>
  <c r="G2899" i="3"/>
  <c r="G2900" i="3"/>
  <c r="H2658" i="3"/>
  <c r="H2659" i="3"/>
  <c r="H2660" i="3"/>
  <c r="H2899" i="3"/>
  <c r="H2900" i="3"/>
  <c r="J2658" i="3"/>
  <c r="J2659" i="3"/>
  <c r="J2660" i="3"/>
  <c r="J2899" i="3"/>
  <c r="J2900" i="3"/>
  <c r="K2658" i="3"/>
  <c r="K2659" i="3"/>
  <c r="K2660" i="3"/>
  <c r="K2899" i="3"/>
  <c r="K2900" i="3"/>
  <c r="M2658" i="3"/>
  <c r="N2658" i="3" s="1"/>
  <c r="M2659" i="3"/>
  <c r="N2659" i="3" s="1"/>
  <c r="M2660" i="3"/>
  <c r="N2660" i="3" s="1"/>
  <c r="M2899" i="3"/>
  <c r="N2899" i="3" s="1"/>
  <c r="M2900" i="3"/>
  <c r="N2900" i="3" s="1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M2431" i="3"/>
  <c r="N2431" i="3" s="1"/>
  <c r="M2432" i="3"/>
  <c r="N2432" i="3" s="1"/>
  <c r="M2433" i="3"/>
  <c r="N2433" i="3" s="1"/>
  <c r="M2434" i="3"/>
  <c r="N2434" i="3" s="1"/>
  <c r="M2435" i="3"/>
  <c r="N2435" i="3" s="1"/>
  <c r="M2436" i="3"/>
  <c r="N2436" i="3" s="1"/>
  <c r="M2437" i="3"/>
  <c r="N2437" i="3" s="1"/>
  <c r="M2438" i="3"/>
  <c r="N2438" i="3" s="1"/>
  <c r="M2439" i="3"/>
  <c r="N2439" i="3" s="1"/>
  <c r="M2440" i="3"/>
  <c r="N2440" i="3" s="1"/>
  <c r="M2441" i="3"/>
  <c r="N2441" i="3" s="1"/>
  <c r="M2442" i="3"/>
  <c r="N2442" i="3" s="1"/>
  <c r="M2443" i="3"/>
  <c r="N2443" i="3" s="1"/>
  <c r="M2444" i="3"/>
  <c r="N2444" i="3" s="1"/>
  <c r="M2445" i="3"/>
  <c r="N2445" i="3" s="1"/>
  <c r="M2446" i="3"/>
  <c r="N2446" i="3" s="1"/>
  <c r="M2447" i="3"/>
  <c r="N2447" i="3" s="1"/>
  <c r="M2448" i="3"/>
  <c r="N2448" i="3" s="1"/>
  <c r="M2449" i="3"/>
  <c r="N2449" i="3" s="1"/>
  <c r="M2450" i="3"/>
  <c r="N2450" i="3" s="1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M2451" i="3"/>
  <c r="N2451" i="3" s="1"/>
  <c r="M2452" i="3"/>
  <c r="N2452" i="3" s="1"/>
  <c r="M2453" i="3"/>
  <c r="N2453" i="3" s="1"/>
  <c r="M2454" i="3"/>
  <c r="N2454" i="3" s="1"/>
  <c r="M2455" i="3"/>
  <c r="N2455" i="3" s="1"/>
  <c r="M2456" i="3"/>
  <c r="N2456" i="3" s="1"/>
  <c r="M2457" i="3"/>
  <c r="N2457" i="3" s="1"/>
  <c r="M2458" i="3"/>
  <c r="N2458" i="3" s="1"/>
  <c r="M2459" i="3"/>
  <c r="N2459" i="3" s="1"/>
  <c r="M2460" i="3"/>
  <c r="N2460" i="3" s="1"/>
  <c r="M2461" i="3"/>
  <c r="N2461" i="3" s="1"/>
  <c r="M2462" i="3"/>
  <c r="N2462" i="3" s="1"/>
  <c r="M2463" i="3"/>
  <c r="N2463" i="3" s="1"/>
  <c r="M2464" i="3"/>
  <c r="N2464" i="3" s="1"/>
  <c r="M2465" i="3"/>
  <c r="N2465" i="3" s="1"/>
  <c r="M2466" i="3"/>
  <c r="N2466" i="3" s="1"/>
  <c r="M2467" i="3"/>
  <c r="N2467" i="3" s="1"/>
  <c r="M2468" i="3"/>
  <c r="N2468" i="3" s="1"/>
  <c r="M2469" i="3"/>
  <c r="N2469" i="3" s="1"/>
  <c r="M2470" i="3"/>
  <c r="N2470" i="3" s="1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M2471" i="3"/>
  <c r="N2471" i="3" s="1"/>
  <c r="M2472" i="3"/>
  <c r="N2472" i="3" s="1"/>
  <c r="M2473" i="3"/>
  <c r="N2473" i="3" s="1"/>
  <c r="M2474" i="3"/>
  <c r="N2474" i="3" s="1"/>
  <c r="M2475" i="3"/>
  <c r="N2475" i="3" s="1"/>
  <c r="M2476" i="3"/>
  <c r="N2476" i="3" s="1"/>
  <c r="M2477" i="3"/>
  <c r="N2477" i="3" s="1"/>
  <c r="M2478" i="3"/>
  <c r="N2478" i="3" s="1"/>
  <c r="M2479" i="3"/>
  <c r="N2479" i="3" s="1"/>
  <c r="M2480" i="3"/>
  <c r="N2480" i="3" s="1"/>
  <c r="M2481" i="3"/>
  <c r="N2481" i="3" s="1"/>
  <c r="M2482" i="3"/>
  <c r="N2482" i="3" s="1"/>
  <c r="M2483" i="3"/>
  <c r="N2483" i="3" s="1"/>
  <c r="M2484" i="3"/>
  <c r="N2484" i="3" s="1"/>
  <c r="M2485" i="3"/>
  <c r="N2485" i="3" s="1"/>
  <c r="M2486" i="3"/>
  <c r="N2486" i="3" s="1"/>
  <c r="M2487" i="3"/>
  <c r="N2487" i="3" s="1"/>
  <c r="M2488" i="3"/>
  <c r="N2488" i="3" s="1"/>
  <c r="M2489" i="3"/>
  <c r="N2489" i="3" s="1"/>
  <c r="M2490" i="3"/>
  <c r="N2490" i="3" s="1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M2491" i="3"/>
  <c r="N2491" i="3" s="1"/>
  <c r="M2492" i="3"/>
  <c r="N2492" i="3" s="1"/>
  <c r="M2493" i="3"/>
  <c r="N2493" i="3" s="1"/>
  <c r="M2494" i="3"/>
  <c r="N2494" i="3" s="1"/>
  <c r="M2495" i="3"/>
  <c r="N2495" i="3" s="1"/>
  <c r="M2496" i="3"/>
  <c r="N2496" i="3" s="1"/>
  <c r="M2497" i="3"/>
  <c r="N2497" i="3" s="1"/>
  <c r="M2498" i="3"/>
  <c r="N2498" i="3" s="1"/>
  <c r="M2499" i="3"/>
  <c r="N2499" i="3" s="1"/>
  <c r="M2500" i="3"/>
  <c r="N2500" i="3" s="1"/>
  <c r="M2501" i="3"/>
  <c r="N2501" i="3" s="1"/>
  <c r="M2502" i="3"/>
  <c r="N2502" i="3" s="1"/>
  <c r="M2503" i="3"/>
  <c r="N2503" i="3" s="1"/>
  <c r="M2504" i="3"/>
  <c r="N2504" i="3" s="1"/>
  <c r="M2505" i="3"/>
  <c r="N2505" i="3" s="1"/>
  <c r="M2506" i="3"/>
  <c r="N2506" i="3" s="1"/>
  <c r="M2507" i="3"/>
  <c r="N2507" i="3" s="1"/>
  <c r="M2508" i="3"/>
  <c r="N2508" i="3" s="1"/>
  <c r="M2509" i="3"/>
  <c r="N2509" i="3" s="1"/>
  <c r="M2510" i="3"/>
  <c r="N2510" i="3" s="1"/>
  <c r="F2528" i="3"/>
  <c r="G2528" i="3"/>
  <c r="H2528" i="3"/>
  <c r="J2528" i="3"/>
  <c r="K2528" i="3"/>
  <c r="M2528" i="3"/>
  <c r="N2528" i="3" s="1"/>
  <c r="F2529" i="3"/>
  <c r="G2529" i="3"/>
  <c r="H2529" i="3"/>
  <c r="J2529" i="3"/>
  <c r="K2529" i="3"/>
  <c r="M2529" i="3"/>
  <c r="N2529" i="3" s="1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M2370" i="3"/>
  <c r="N2370" i="3" s="1"/>
  <c r="M2371" i="3"/>
  <c r="N2371" i="3" s="1"/>
  <c r="M2372" i="3"/>
  <c r="N2372" i="3" s="1"/>
  <c r="M2373" i="3"/>
  <c r="N2373" i="3" s="1"/>
  <c r="M2374" i="3"/>
  <c r="N2374" i="3" s="1"/>
  <c r="M2375" i="3"/>
  <c r="N2375" i="3" s="1"/>
  <c r="M2376" i="3"/>
  <c r="N2376" i="3" s="1"/>
  <c r="M2377" i="3"/>
  <c r="N2377" i="3" s="1"/>
  <c r="M2378" i="3"/>
  <c r="N2378" i="3" s="1"/>
  <c r="M2379" i="3"/>
  <c r="N2379" i="3" s="1"/>
  <c r="M2380" i="3"/>
  <c r="N2380" i="3" s="1"/>
  <c r="M2381" i="3"/>
  <c r="N2381" i="3" s="1"/>
  <c r="M2382" i="3"/>
  <c r="N2382" i="3" s="1"/>
  <c r="M2383" i="3"/>
  <c r="N2383" i="3" s="1"/>
  <c r="M2384" i="3"/>
  <c r="N2384" i="3" s="1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M2385" i="3"/>
  <c r="N2385" i="3" s="1"/>
  <c r="M2386" i="3"/>
  <c r="N2386" i="3" s="1"/>
  <c r="M2387" i="3"/>
  <c r="N2387" i="3" s="1"/>
  <c r="M2388" i="3"/>
  <c r="N2388" i="3" s="1"/>
  <c r="M2389" i="3"/>
  <c r="N2389" i="3" s="1"/>
  <c r="M2390" i="3"/>
  <c r="N2390" i="3" s="1"/>
  <c r="M2391" i="3"/>
  <c r="N2391" i="3" s="1"/>
  <c r="M2392" i="3"/>
  <c r="N2392" i="3" s="1"/>
  <c r="M2393" i="3"/>
  <c r="N2393" i="3" s="1"/>
  <c r="M2394" i="3"/>
  <c r="N2394" i="3" s="1"/>
  <c r="M2395" i="3"/>
  <c r="N2395" i="3" s="1"/>
  <c r="M2396" i="3"/>
  <c r="N2396" i="3" s="1"/>
  <c r="M2397" i="3"/>
  <c r="N2397" i="3" s="1"/>
  <c r="M2398" i="3"/>
  <c r="N2398" i="3" s="1"/>
  <c r="M2399" i="3"/>
  <c r="N2399" i="3" s="1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M2400" i="3"/>
  <c r="N2400" i="3" s="1"/>
  <c r="M2401" i="3"/>
  <c r="N2401" i="3" s="1"/>
  <c r="M2402" i="3"/>
  <c r="N2402" i="3" s="1"/>
  <c r="M2403" i="3"/>
  <c r="N2403" i="3" s="1"/>
  <c r="M2404" i="3"/>
  <c r="N2404" i="3" s="1"/>
  <c r="M2405" i="3"/>
  <c r="N2405" i="3" s="1"/>
  <c r="M2406" i="3"/>
  <c r="N2406" i="3" s="1"/>
  <c r="M2407" i="3"/>
  <c r="N2407" i="3" s="1"/>
  <c r="M2408" i="3"/>
  <c r="N2408" i="3" s="1"/>
  <c r="M2409" i="3"/>
  <c r="N2409" i="3" s="1"/>
  <c r="M2410" i="3"/>
  <c r="N2410" i="3" s="1"/>
  <c r="M2411" i="3"/>
  <c r="N2411" i="3" s="1"/>
  <c r="M2412" i="3"/>
  <c r="N2412" i="3" s="1"/>
  <c r="M2413" i="3"/>
  <c r="N2413" i="3" s="1"/>
  <c r="M2414" i="3"/>
  <c r="N2414" i="3" s="1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M2415" i="3"/>
  <c r="N2415" i="3" s="1"/>
  <c r="M2416" i="3"/>
  <c r="N2416" i="3" s="1"/>
  <c r="M2417" i="3"/>
  <c r="N2417" i="3" s="1"/>
  <c r="M2418" i="3"/>
  <c r="N2418" i="3" s="1"/>
  <c r="M2419" i="3"/>
  <c r="N2419" i="3" s="1"/>
  <c r="M2420" i="3"/>
  <c r="N2420" i="3" s="1"/>
  <c r="M2421" i="3"/>
  <c r="N2421" i="3" s="1"/>
  <c r="M2422" i="3"/>
  <c r="N2422" i="3" s="1"/>
  <c r="M2423" i="3"/>
  <c r="N2423" i="3" s="1"/>
  <c r="M2424" i="3"/>
  <c r="N2424" i="3" s="1"/>
  <c r="M2425" i="3"/>
  <c r="N2425" i="3" s="1"/>
  <c r="M2426" i="3"/>
  <c r="N2426" i="3" s="1"/>
  <c r="M2427" i="3"/>
  <c r="N2427" i="3" s="1"/>
  <c r="M2428" i="3"/>
  <c r="N2428" i="3" s="1"/>
  <c r="M2429" i="3"/>
  <c r="N2429" i="3" s="1"/>
  <c r="F243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G243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H243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J243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K243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M2430" i="3"/>
  <c r="N2430" i="3" s="1"/>
  <c r="M2511" i="3"/>
  <c r="N2511" i="3" s="1"/>
  <c r="M2512" i="3"/>
  <c r="N2512" i="3" s="1"/>
  <c r="M2513" i="3"/>
  <c r="N2513" i="3" s="1"/>
  <c r="M2514" i="3"/>
  <c r="N2514" i="3" s="1"/>
  <c r="M2515" i="3"/>
  <c r="N2515" i="3" s="1"/>
  <c r="M2516" i="3"/>
  <c r="N2516" i="3" s="1"/>
  <c r="M2517" i="3"/>
  <c r="N2517" i="3" s="1"/>
  <c r="M2518" i="3"/>
  <c r="N2518" i="3" s="1"/>
  <c r="M2519" i="3"/>
  <c r="N2519" i="3" s="1"/>
  <c r="M2520" i="3"/>
  <c r="N2520" i="3" s="1"/>
  <c r="M2521" i="3"/>
  <c r="N2521" i="3" s="1"/>
  <c r="M2522" i="3"/>
  <c r="N2522" i="3" s="1"/>
  <c r="M2523" i="3"/>
  <c r="N2523" i="3" s="1"/>
  <c r="M2524" i="3"/>
  <c r="N2524" i="3" s="1"/>
  <c r="F2525" i="3"/>
  <c r="F2526" i="3"/>
  <c r="F2527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G2525" i="3"/>
  <c r="G2526" i="3"/>
  <c r="G2527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H2525" i="3"/>
  <c r="H2526" i="3"/>
  <c r="H2527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J2525" i="3"/>
  <c r="J2526" i="3"/>
  <c r="J2527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K2525" i="3"/>
  <c r="K2526" i="3"/>
  <c r="K2527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M2525" i="3"/>
  <c r="N2525" i="3" s="1"/>
  <c r="M2526" i="3"/>
  <c r="N2526" i="3" s="1"/>
  <c r="M2527" i="3"/>
  <c r="N2527" i="3" s="1"/>
  <c r="M2530" i="3"/>
  <c r="N2530" i="3" s="1"/>
  <c r="M2531" i="3"/>
  <c r="N2531" i="3" s="1"/>
  <c r="M2532" i="3"/>
  <c r="N2532" i="3" s="1"/>
  <c r="M2533" i="3"/>
  <c r="N2533" i="3" s="1"/>
  <c r="M2534" i="3"/>
  <c r="N2534" i="3" s="1"/>
  <c r="M2535" i="3"/>
  <c r="N2535" i="3" s="1"/>
  <c r="M2536" i="3"/>
  <c r="N2536" i="3" s="1"/>
  <c r="M2537" i="3"/>
  <c r="N2537" i="3" s="1"/>
  <c r="M2538" i="3"/>
  <c r="N2538" i="3" s="1"/>
  <c r="M2539" i="3"/>
  <c r="N2539" i="3" s="1"/>
  <c r="M2540" i="3"/>
  <c r="N2540" i="3" s="1"/>
  <c r="M2541" i="3"/>
  <c r="N2541" i="3" s="1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M2281" i="3"/>
  <c r="N2281" i="3" s="1"/>
  <c r="M2282" i="3"/>
  <c r="N2282" i="3" s="1"/>
  <c r="M2283" i="3"/>
  <c r="N2283" i="3" s="1"/>
  <c r="M2284" i="3"/>
  <c r="N2284" i="3" s="1"/>
  <c r="M2285" i="3"/>
  <c r="N2285" i="3" s="1"/>
  <c r="M2286" i="3"/>
  <c r="N2286" i="3" s="1"/>
  <c r="M2287" i="3"/>
  <c r="N2287" i="3" s="1"/>
  <c r="M2288" i="3"/>
  <c r="N2288" i="3" s="1"/>
  <c r="M2289" i="3"/>
  <c r="N2289" i="3" s="1"/>
  <c r="M2290" i="3"/>
  <c r="N2290" i="3" s="1"/>
  <c r="M2291" i="3"/>
  <c r="N2291" i="3" s="1"/>
  <c r="M2292" i="3"/>
  <c r="N2292" i="3" s="1"/>
  <c r="M2293" i="3"/>
  <c r="N2293" i="3" s="1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M2294" i="3"/>
  <c r="N2294" i="3" s="1"/>
  <c r="M2295" i="3"/>
  <c r="N2295" i="3" s="1"/>
  <c r="M2296" i="3"/>
  <c r="N2296" i="3" s="1"/>
  <c r="M2297" i="3"/>
  <c r="N2297" i="3" s="1"/>
  <c r="M2298" i="3"/>
  <c r="N2298" i="3" s="1"/>
  <c r="M2299" i="3"/>
  <c r="N2299" i="3" s="1"/>
  <c r="M2300" i="3"/>
  <c r="N2300" i="3" s="1"/>
  <c r="M2301" i="3"/>
  <c r="N2301" i="3" s="1"/>
  <c r="M2302" i="3"/>
  <c r="N2302" i="3" s="1"/>
  <c r="M2303" i="3"/>
  <c r="N2303" i="3" s="1"/>
  <c r="M2304" i="3"/>
  <c r="N2304" i="3" s="1"/>
  <c r="M2305" i="3"/>
  <c r="N2305" i="3" s="1"/>
  <c r="M2306" i="3"/>
  <c r="N2306" i="3" s="1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M2307" i="3"/>
  <c r="N2307" i="3" s="1"/>
  <c r="M2308" i="3"/>
  <c r="N2308" i="3" s="1"/>
  <c r="M2309" i="3"/>
  <c r="N2309" i="3" s="1"/>
  <c r="M2310" i="3"/>
  <c r="N2310" i="3" s="1"/>
  <c r="M2311" i="3"/>
  <c r="N2311" i="3" s="1"/>
  <c r="M2312" i="3"/>
  <c r="N2312" i="3" s="1"/>
  <c r="M2313" i="3"/>
  <c r="N2313" i="3" s="1"/>
  <c r="M2314" i="3"/>
  <c r="N2314" i="3" s="1"/>
  <c r="M2315" i="3"/>
  <c r="N2315" i="3" s="1"/>
  <c r="M2316" i="3"/>
  <c r="N2316" i="3" s="1"/>
  <c r="M2317" i="3"/>
  <c r="N2317" i="3" s="1"/>
  <c r="M2318" i="3"/>
  <c r="N2318" i="3" s="1"/>
  <c r="M2319" i="3"/>
  <c r="N2319" i="3" s="1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M2320" i="3"/>
  <c r="N2320" i="3" s="1"/>
  <c r="M2321" i="3"/>
  <c r="N2321" i="3" s="1"/>
  <c r="M2322" i="3"/>
  <c r="N2322" i="3" s="1"/>
  <c r="M2323" i="3"/>
  <c r="N2323" i="3" s="1"/>
  <c r="M2324" i="3"/>
  <c r="N2324" i="3" s="1"/>
  <c r="M2325" i="3"/>
  <c r="N2325" i="3" s="1"/>
  <c r="M2326" i="3"/>
  <c r="N2326" i="3" s="1"/>
  <c r="M2327" i="3"/>
  <c r="N2327" i="3" s="1"/>
  <c r="M2328" i="3"/>
  <c r="N2328" i="3" s="1"/>
  <c r="M2329" i="3"/>
  <c r="N2329" i="3" s="1"/>
  <c r="M2330" i="3"/>
  <c r="N2330" i="3" s="1"/>
  <c r="M2331" i="3"/>
  <c r="N2331" i="3" s="1"/>
  <c r="M2332" i="3"/>
  <c r="N2332" i="3" s="1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M2333" i="3"/>
  <c r="N2333" i="3" s="1"/>
  <c r="M2334" i="3"/>
  <c r="N2334" i="3" s="1"/>
  <c r="M2335" i="3"/>
  <c r="N2335" i="3" s="1"/>
  <c r="M2336" i="3"/>
  <c r="N2336" i="3" s="1"/>
  <c r="M2337" i="3"/>
  <c r="N2337" i="3" s="1"/>
  <c r="M2338" i="3"/>
  <c r="N2338" i="3" s="1"/>
  <c r="M2339" i="3"/>
  <c r="N2339" i="3" s="1"/>
  <c r="M2340" i="3"/>
  <c r="N2340" i="3" s="1"/>
  <c r="M2341" i="3"/>
  <c r="N2341" i="3" s="1"/>
  <c r="M2342" i="3"/>
  <c r="N2342" i="3" s="1"/>
  <c r="M2343" i="3"/>
  <c r="N2343" i="3" s="1"/>
  <c r="M2344" i="3"/>
  <c r="N2344" i="3" s="1"/>
  <c r="M2345" i="3"/>
  <c r="N2345" i="3" s="1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M2346" i="3"/>
  <c r="N2346" i="3" s="1"/>
  <c r="M2347" i="3"/>
  <c r="N2347" i="3" s="1"/>
  <c r="M2348" i="3"/>
  <c r="N2348" i="3" s="1"/>
  <c r="M2349" i="3"/>
  <c r="N2349" i="3" s="1"/>
  <c r="M2350" i="3"/>
  <c r="N2350" i="3" s="1"/>
  <c r="M2351" i="3"/>
  <c r="N2351" i="3" s="1"/>
  <c r="M2352" i="3"/>
  <c r="N2352" i="3" s="1"/>
  <c r="M2353" i="3"/>
  <c r="N2353" i="3" s="1"/>
  <c r="M2354" i="3"/>
  <c r="N2354" i="3" s="1"/>
  <c r="M2355" i="3"/>
  <c r="N2355" i="3" s="1"/>
  <c r="M2356" i="3"/>
  <c r="N2356" i="3" s="1"/>
  <c r="M2357" i="3"/>
  <c r="N2357" i="3" s="1"/>
  <c r="M2358" i="3"/>
  <c r="N2358" i="3" s="1"/>
  <c r="F2359" i="3"/>
  <c r="F2360" i="3"/>
  <c r="F2361" i="3"/>
  <c r="F2362" i="3"/>
  <c r="F2363" i="3"/>
  <c r="F2364" i="3"/>
  <c r="F2365" i="3"/>
  <c r="F2366" i="3"/>
  <c r="F2367" i="3"/>
  <c r="F2368" i="3"/>
  <c r="F2369" i="3"/>
  <c r="F2542" i="3"/>
  <c r="F2543" i="3"/>
  <c r="G2359" i="3"/>
  <c r="G2360" i="3"/>
  <c r="G2361" i="3"/>
  <c r="G2362" i="3"/>
  <c r="G2363" i="3"/>
  <c r="G2364" i="3"/>
  <c r="G2365" i="3"/>
  <c r="G2366" i="3"/>
  <c r="G2367" i="3"/>
  <c r="G2368" i="3"/>
  <c r="G2369" i="3"/>
  <c r="G2542" i="3"/>
  <c r="G2543" i="3"/>
  <c r="H2359" i="3"/>
  <c r="H2360" i="3"/>
  <c r="H2361" i="3"/>
  <c r="H2362" i="3"/>
  <c r="H2363" i="3"/>
  <c r="H2364" i="3"/>
  <c r="H2365" i="3"/>
  <c r="H2366" i="3"/>
  <c r="H2367" i="3"/>
  <c r="H2368" i="3"/>
  <c r="H2369" i="3"/>
  <c r="H2542" i="3"/>
  <c r="H2543" i="3"/>
  <c r="J2359" i="3"/>
  <c r="J2360" i="3"/>
  <c r="J2361" i="3"/>
  <c r="J2362" i="3"/>
  <c r="J2363" i="3"/>
  <c r="J2364" i="3"/>
  <c r="J2365" i="3"/>
  <c r="J2366" i="3"/>
  <c r="J2367" i="3"/>
  <c r="J2368" i="3"/>
  <c r="J2369" i="3"/>
  <c r="J2542" i="3"/>
  <c r="J2543" i="3"/>
  <c r="K2359" i="3"/>
  <c r="K2360" i="3"/>
  <c r="K2361" i="3"/>
  <c r="K2362" i="3"/>
  <c r="K2363" i="3"/>
  <c r="K2364" i="3"/>
  <c r="K2365" i="3"/>
  <c r="K2366" i="3"/>
  <c r="K2367" i="3"/>
  <c r="K2368" i="3"/>
  <c r="K2369" i="3"/>
  <c r="K2542" i="3"/>
  <c r="K2543" i="3"/>
  <c r="M2359" i="3"/>
  <c r="N2359" i="3" s="1"/>
  <c r="M2360" i="3"/>
  <c r="N2360" i="3" s="1"/>
  <c r="M2361" i="3"/>
  <c r="N2361" i="3" s="1"/>
  <c r="M2362" i="3"/>
  <c r="N2362" i="3" s="1"/>
  <c r="M2363" i="3"/>
  <c r="N2363" i="3" s="1"/>
  <c r="M2364" i="3"/>
  <c r="N2364" i="3" s="1"/>
  <c r="M2365" i="3"/>
  <c r="N2365" i="3" s="1"/>
  <c r="M2366" i="3"/>
  <c r="N2366" i="3" s="1"/>
  <c r="M2367" i="3"/>
  <c r="N2367" i="3" s="1"/>
  <c r="M2368" i="3"/>
  <c r="N2368" i="3" s="1"/>
  <c r="M2369" i="3"/>
  <c r="N2369" i="3" s="1"/>
  <c r="M2542" i="3"/>
  <c r="N2542" i="3" s="1"/>
  <c r="M2543" i="3"/>
  <c r="N2543" i="3" s="1"/>
  <c r="P74" i="8" l="1"/>
  <c r="P33" i="6"/>
  <c r="P110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O111" i="7"/>
  <c r="N111" i="7"/>
  <c r="M111" i="7"/>
  <c r="L111" i="7"/>
  <c r="K111" i="7"/>
  <c r="J111" i="7"/>
  <c r="I111" i="7"/>
  <c r="H111" i="7"/>
  <c r="P5" i="7"/>
  <c r="P66" i="6"/>
  <c r="P27" i="6"/>
  <c r="O71" i="6"/>
  <c r="N71" i="6"/>
  <c r="M71" i="6"/>
  <c r="L71" i="6"/>
  <c r="K71" i="6"/>
  <c r="J71" i="6"/>
  <c r="I71" i="6"/>
  <c r="H71" i="6"/>
  <c r="G71" i="6"/>
  <c r="P70" i="6"/>
  <c r="P69" i="6"/>
  <c r="P68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2" i="6"/>
  <c r="P31" i="6"/>
  <c r="P30" i="6"/>
  <c r="P29" i="6"/>
  <c r="P28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F2144" i="3"/>
  <c r="F2145" i="3"/>
  <c r="F2146" i="3"/>
  <c r="F2147" i="3"/>
  <c r="F2148" i="3"/>
  <c r="F2149" i="3"/>
  <c r="F2150" i="3"/>
  <c r="F2151" i="3"/>
  <c r="F2152" i="3"/>
  <c r="F2153" i="3"/>
  <c r="G2144" i="3"/>
  <c r="G2145" i="3"/>
  <c r="G2146" i="3"/>
  <c r="G2147" i="3"/>
  <c r="G2148" i="3"/>
  <c r="G2149" i="3"/>
  <c r="G2150" i="3"/>
  <c r="G2151" i="3"/>
  <c r="G2152" i="3"/>
  <c r="G2153" i="3"/>
  <c r="H2144" i="3"/>
  <c r="H2145" i="3"/>
  <c r="H2146" i="3"/>
  <c r="H2147" i="3"/>
  <c r="H2148" i="3"/>
  <c r="H2149" i="3"/>
  <c r="H2150" i="3"/>
  <c r="H2151" i="3"/>
  <c r="H2152" i="3"/>
  <c r="H2153" i="3"/>
  <c r="J2144" i="3"/>
  <c r="J2145" i="3"/>
  <c r="J2146" i="3"/>
  <c r="J2147" i="3"/>
  <c r="J2148" i="3"/>
  <c r="J2149" i="3"/>
  <c r="J2150" i="3"/>
  <c r="J2151" i="3"/>
  <c r="J2152" i="3"/>
  <c r="J2153" i="3"/>
  <c r="K2144" i="3"/>
  <c r="K2145" i="3"/>
  <c r="K2146" i="3"/>
  <c r="K2147" i="3"/>
  <c r="K2148" i="3"/>
  <c r="K2149" i="3"/>
  <c r="K2150" i="3"/>
  <c r="K2151" i="3"/>
  <c r="K2152" i="3"/>
  <c r="K2153" i="3"/>
  <c r="M2144" i="3"/>
  <c r="N2144" i="3" s="1"/>
  <c r="M2145" i="3"/>
  <c r="N2145" i="3" s="1"/>
  <c r="M2146" i="3"/>
  <c r="N2146" i="3" s="1"/>
  <c r="M2147" i="3"/>
  <c r="N2147" i="3" s="1"/>
  <c r="M2148" i="3"/>
  <c r="N2148" i="3" s="1"/>
  <c r="M2149" i="3"/>
  <c r="N2149" i="3" s="1"/>
  <c r="M2150" i="3"/>
  <c r="N2150" i="3" s="1"/>
  <c r="M2151" i="3"/>
  <c r="N2151" i="3" s="1"/>
  <c r="M2152" i="3"/>
  <c r="N2152" i="3" s="1"/>
  <c r="M2153" i="3"/>
  <c r="N2153" i="3" s="1"/>
  <c r="F2154" i="3"/>
  <c r="F2155" i="3"/>
  <c r="F2156" i="3"/>
  <c r="F2157" i="3"/>
  <c r="F2158" i="3"/>
  <c r="F2159" i="3"/>
  <c r="F2160" i="3"/>
  <c r="F2161" i="3"/>
  <c r="F2162" i="3"/>
  <c r="F2163" i="3"/>
  <c r="G2154" i="3"/>
  <c r="G2155" i="3"/>
  <c r="G2156" i="3"/>
  <c r="G2157" i="3"/>
  <c r="G2158" i="3"/>
  <c r="G2159" i="3"/>
  <c r="G2160" i="3"/>
  <c r="G2161" i="3"/>
  <c r="G2162" i="3"/>
  <c r="G2163" i="3"/>
  <c r="H2154" i="3"/>
  <c r="H2155" i="3"/>
  <c r="H2156" i="3"/>
  <c r="H2157" i="3"/>
  <c r="H2158" i="3"/>
  <c r="H2159" i="3"/>
  <c r="H2160" i="3"/>
  <c r="H2161" i="3"/>
  <c r="H2162" i="3"/>
  <c r="H2163" i="3"/>
  <c r="J2154" i="3"/>
  <c r="J2155" i="3"/>
  <c r="J2156" i="3"/>
  <c r="J2157" i="3"/>
  <c r="J2158" i="3"/>
  <c r="J2159" i="3"/>
  <c r="J2160" i="3"/>
  <c r="J2161" i="3"/>
  <c r="J2162" i="3"/>
  <c r="J2163" i="3"/>
  <c r="K2154" i="3"/>
  <c r="K2155" i="3"/>
  <c r="K2156" i="3"/>
  <c r="K2157" i="3"/>
  <c r="K2158" i="3"/>
  <c r="K2159" i="3"/>
  <c r="K2160" i="3"/>
  <c r="K2161" i="3"/>
  <c r="K2162" i="3"/>
  <c r="K2163" i="3"/>
  <c r="M2154" i="3"/>
  <c r="N2154" i="3" s="1"/>
  <c r="M2155" i="3"/>
  <c r="N2155" i="3" s="1"/>
  <c r="M2156" i="3"/>
  <c r="N2156" i="3" s="1"/>
  <c r="M2157" i="3"/>
  <c r="N2157" i="3" s="1"/>
  <c r="M2158" i="3"/>
  <c r="N2158" i="3" s="1"/>
  <c r="M2159" i="3"/>
  <c r="N2159" i="3" s="1"/>
  <c r="M2160" i="3"/>
  <c r="N2160" i="3" s="1"/>
  <c r="M2161" i="3"/>
  <c r="N2161" i="3" s="1"/>
  <c r="M2162" i="3"/>
  <c r="N2162" i="3" s="1"/>
  <c r="M2163" i="3"/>
  <c r="N2163" i="3" s="1"/>
  <c r="F2164" i="3"/>
  <c r="F2165" i="3"/>
  <c r="F2166" i="3"/>
  <c r="F2167" i="3"/>
  <c r="F2168" i="3"/>
  <c r="F2169" i="3"/>
  <c r="F2170" i="3"/>
  <c r="F2171" i="3"/>
  <c r="F2172" i="3"/>
  <c r="F2173" i="3"/>
  <c r="G2164" i="3"/>
  <c r="G2165" i="3"/>
  <c r="G2166" i="3"/>
  <c r="G2167" i="3"/>
  <c r="G2168" i="3"/>
  <c r="G2169" i="3"/>
  <c r="G2170" i="3"/>
  <c r="G2171" i="3"/>
  <c r="G2172" i="3"/>
  <c r="G2173" i="3"/>
  <c r="H2164" i="3"/>
  <c r="H2165" i="3"/>
  <c r="H2166" i="3"/>
  <c r="H2167" i="3"/>
  <c r="H2168" i="3"/>
  <c r="H2169" i="3"/>
  <c r="H2170" i="3"/>
  <c r="H2171" i="3"/>
  <c r="H2172" i="3"/>
  <c r="H2173" i="3"/>
  <c r="J2164" i="3"/>
  <c r="J2165" i="3"/>
  <c r="J2166" i="3"/>
  <c r="J2167" i="3"/>
  <c r="J2168" i="3"/>
  <c r="J2169" i="3"/>
  <c r="J2170" i="3"/>
  <c r="J2171" i="3"/>
  <c r="J2172" i="3"/>
  <c r="J2173" i="3"/>
  <c r="K2164" i="3"/>
  <c r="K2165" i="3"/>
  <c r="K2166" i="3"/>
  <c r="K2167" i="3"/>
  <c r="K2168" i="3"/>
  <c r="K2169" i="3"/>
  <c r="K2170" i="3"/>
  <c r="K2171" i="3"/>
  <c r="K2172" i="3"/>
  <c r="K2173" i="3"/>
  <c r="M2164" i="3"/>
  <c r="N2164" i="3" s="1"/>
  <c r="M2165" i="3"/>
  <c r="N2165" i="3" s="1"/>
  <c r="M2166" i="3"/>
  <c r="N2166" i="3" s="1"/>
  <c r="M2167" i="3"/>
  <c r="N2167" i="3" s="1"/>
  <c r="M2168" i="3"/>
  <c r="N2168" i="3" s="1"/>
  <c r="M2169" i="3"/>
  <c r="N2169" i="3" s="1"/>
  <c r="M2170" i="3"/>
  <c r="N2170" i="3" s="1"/>
  <c r="M2171" i="3"/>
  <c r="N2171" i="3" s="1"/>
  <c r="M2172" i="3"/>
  <c r="N2172" i="3" s="1"/>
  <c r="M2173" i="3"/>
  <c r="N2173" i="3" s="1"/>
  <c r="F2174" i="3"/>
  <c r="F2175" i="3"/>
  <c r="F2176" i="3"/>
  <c r="F2177" i="3"/>
  <c r="F2178" i="3"/>
  <c r="F2179" i="3"/>
  <c r="F2180" i="3"/>
  <c r="F2181" i="3"/>
  <c r="F2182" i="3"/>
  <c r="F2183" i="3"/>
  <c r="G2174" i="3"/>
  <c r="G2175" i="3"/>
  <c r="G2176" i="3"/>
  <c r="G2177" i="3"/>
  <c r="G2178" i="3"/>
  <c r="G2179" i="3"/>
  <c r="G2180" i="3"/>
  <c r="G2181" i="3"/>
  <c r="G2182" i="3"/>
  <c r="G2183" i="3"/>
  <c r="H2174" i="3"/>
  <c r="H2175" i="3"/>
  <c r="H2176" i="3"/>
  <c r="H2177" i="3"/>
  <c r="H2178" i="3"/>
  <c r="H2179" i="3"/>
  <c r="H2180" i="3"/>
  <c r="H2181" i="3"/>
  <c r="H2182" i="3"/>
  <c r="H2183" i="3"/>
  <c r="J2174" i="3"/>
  <c r="J2175" i="3"/>
  <c r="J2176" i="3"/>
  <c r="J2177" i="3"/>
  <c r="J2178" i="3"/>
  <c r="J2179" i="3"/>
  <c r="J2180" i="3"/>
  <c r="J2181" i="3"/>
  <c r="J2182" i="3"/>
  <c r="J2183" i="3"/>
  <c r="K2174" i="3"/>
  <c r="K2175" i="3"/>
  <c r="K2176" i="3"/>
  <c r="K2177" i="3"/>
  <c r="K2178" i="3"/>
  <c r="K2179" i="3"/>
  <c r="K2180" i="3"/>
  <c r="K2181" i="3"/>
  <c r="K2182" i="3"/>
  <c r="K2183" i="3"/>
  <c r="M2174" i="3"/>
  <c r="N2174" i="3" s="1"/>
  <c r="M2175" i="3"/>
  <c r="N2175" i="3" s="1"/>
  <c r="M2176" i="3"/>
  <c r="N2176" i="3" s="1"/>
  <c r="M2177" i="3"/>
  <c r="N2177" i="3" s="1"/>
  <c r="M2178" i="3"/>
  <c r="N2178" i="3" s="1"/>
  <c r="M2179" i="3"/>
  <c r="N2179" i="3" s="1"/>
  <c r="M2180" i="3"/>
  <c r="N2180" i="3" s="1"/>
  <c r="M2181" i="3"/>
  <c r="N2181" i="3" s="1"/>
  <c r="M2182" i="3"/>
  <c r="N2182" i="3" s="1"/>
  <c r="M2183" i="3"/>
  <c r="N2183" i="3" s="1"/>
  <c r="F2184" i="3"/>
  <c r="F2185" i="3"/>
  <c r="F2186" i="3"/>
  <c r="F2187" i="3"/>
  <c r="F2188" i="3"/>
  <c r="F2189" i="3"/>
  <c r="F2190" i="3"/>
  <c r="F2191" i="3"/>
  <c r="F2192" i="3"/>
  <c r="F2193" i="3"/>
  <c r="G2184" i="3"/>
  <c r="G2185" i="3"/>
  <c r="G2186" i="3"/>
  <c r="G2187" i="3"/>
  <c r="G2188" i="3"/>
  <c r="G2189" i="3"/>
  <c r="G2190" i="3"/>
  <c r="G2191" i="3"/>
  <c r="G2192" i="3"/>
  <c r="G2193" i="3"/>
  <c r="H2184" i="3"/>
  <c r="H2185" i="3"/>
  <c r="H2186" i="3"/>
  <c r="H2187" i="3"/>
  <c r="H2188" i="3"/>
  <c r="H2189" i="3"/>
  <c r="H2190" i="3"/>
  <c r="H2191" i="3"/>
  <c r="H2192" i="3"/>
  <c r="H2193" i="3"/>
  <c r="J2184" i="3"/>
  <c r="J2185" i="3"/>
  <c r="J2186" i="3"/>
  <c r="J2187" i="3"/>
  <c r="J2188" i="3"/>
  <c r="J2189" i="3"/>
  <c r="J2190" i="3"/>
  <c r="J2191" i="3"/>
  <c r="J2192" i="3"/>
  <c r="J2193" i="3"/>
  <c r="K2184" i="3"/>
  <c r="K2185" i="3"/>
  <c r="K2186" i="3"/>
  <c r="K2187" i="3"/>
  <c r="K2188" i="3"/>
  <c r="K2189" i="3"/>
  <c r="K2190" i="3"/>
  <c r="K2191" i="3"/>
  <c r="K2192" i="3"/>
  <c r="K2193" i="3"/>
  <c r="M2184" i="3"/>
  <c r="N2184" i="3" s="1"/>
  <c r="M2185" i="3"/>
  <c r="N2185" i="3" s="1"/>
  <c r="M2186" i="3"/>
  <c r="N2186" i="3" s="1"/>
  <c r="M2187" i="3"/>
  <c r="N2187" i="3" s="1"/>
  <c r="M2188" i="3"/>
  <c r="N2188" i="3" s="1"/>
  <c r="M2189" i="3"/>
  <c r="N2189" i="3" s="1"/>
  <c r="M2190" i="3"/>
  <c r="N2190" i="3" s="1"/>
  <c r="M2191" i="3"/>
  <c r="N2191" i="3" s="1"/>
  <c r="M2192" i="3"/>
  <c r="N2192" i="3" s="1"/>
  <c r="M2193" i="3"/>
  <c r="N2193" i="3" s="1"/>
  <c r="F2194" i="3"/>
  <c r="F2195" i="3"/>
  <c r="F2196" i="3"/>
  <c r="F2197" i="3"/>
  <c r="F2198" i="3"/>
  <c r="F2199" i="3"/>
  <c r="F2200" i="3"/>
  <c r="F2201" i="3"/>
  <c r="F2202" i="3"/>
  <c r="F2203" i="3"/>
  <c r="G2194" i="3"/>
  <c r="G2195" i="3"/>
  <c r="G2196" i="3"/>
  <c r="G2197" i="3"/>
  <c r="G2198" i="3"/>
  <c r="G2199" i="3"/>
  <c r="G2200" i="3"/>
  <c r="G2201" i="3"/>
  <c r="G2202" i="3"/>
  <c r="G2203" i="3"/>
  <c r="H2194" i="3"/>
  <c r="H2195" i="3"/>
  <c r="H2196" i="3"/>
  <c r="H2197" i="3"/>
  <c r="H2198" i="3"/>
  <c r="H2199" i="3"/>
  <c r="H2200" i="3"/>
  <c r="H2201" i="3"/>
  <c r="H2202" i="3"/>
  <c r="H2203" i="3"/>
  <c r="J2194" i="3"/>
  <c r="J2195" i="3"/>
  <c r="J2196" i="3"/>
  <c r="J2197" i="3"/>
  <c r="J2198" i="3"/>
  <c r="J2199" i="3"/>
  <c r="J2200" i="3"/>
  <c r="J2201" i="3"/>
  <c r="J2202" i="3"/>
  <c r="J2203" i="3"/>
  <c r="K2194" i="3"/>
  <c r="K2195" i="3"/>
  <c r="K2196" i="3"/>
  <c r="K2197" i="3"/>
  <c r="K2198" i="3"/>
  <c r="K2199" i="3"/>
  <c r="K2200" i="3"/>
  <c r="K2201" i="3"/>
  <c r="K2202" i="3"/>
  <c r="K2203" i="3"/>
  <c r="M2194" i="3"/>
  <c r="N2194" i="3" s="1"/>
  <c r="M2195" i="3"/>
  <c r="N2195" i="3" s="1"/>
  <c r="M2196" i="3"/>
  <c r="N2196" i="3" s="1"/>
  <c r="M2197" i="3"/>
  <c r="N2197" i="3" s="1"/>
  <c r="M2198" i="3"/>
  <c r="N2198" i="3" s="1"/>
  <c r="M2199" i="3"/>
  <c r="N2199" i="3" s="1"/>
  <c r="M2200" i="3"/>
  <c r="N2200" i="3" s="1"/>
  <c r="M2201" i="3"/>
  <c r="N2201" i="3" s="1"/>
  <c r="M2202" i="3"/>
  <c r="N2202" i="3" s="1"/>
  <c r="M2203" i="3"/>
  <c r="N2203" i="3" s="1"/>
  <c r="F2204" i="3"/>
  <c r="F2205" i="3"/>
  <c r="F2206" i="3"/>
  <c r="F2207" i="3"/>
  <c r="F2208" i="3"/>
  <c r="F2209" i="3"/>
  <c r="F2210" i="3"/>
  <c r="F2211" i="3"/>
  <c r="F2212" i="3"/>
  <c r="F2213" i="3"/>
  <c r="G2204" i="3"/>
  <c r="G2205" i="3"/>
  <c r="G2206" i="3"/>
  <c r="G2207" i="3"/>
  <c r="G2208" i="3"/>
  <c r="G2209" i="3"/>
  <c r="G2210" i="3"/>
  <c r="G2211" i="3"/>
  <c r="G2212" i="3"/>
  <c r="G2213" i="3"/>
  <c r="H2204" i="3"/>
  <c r="H2205" i="3"/>
  <c r="H2206" i="3"/>
  <c r="H2207" i="3"/>
  <c r="H2208" i="3"/>
  <c r="H2209" i="3"/>
  <c r="H2210" i="3"/>
  <c r="H2211" i="3"/>
  <c r="H2212" i="3"/>
  <c r="H2213" i="3"/>
  <c r="J2204" i="3"/>
  <c r="J2205" i="3"/>
  <c r="J2206" i="3"/>
  <c r="J2207" i="3"/>
  <c r="J2208" i="3"/>
  <c r="J2209" i="3"/>
  <c r="J2210" i="3"/>
  <c r="J2211" i="3"/>
  <c r="J2212" i="3"/>
  <c r="J2213" i="3"/>
  <c r="K2204" i="3"/>
  <c r="K2205" i="3"/>
  <c r="K2206" i="3"/>
  <c r="K2207" i="3"/>
  <c r="K2208" i="3"/>
  <c r="K2209" i="3"/>
  <c r="K2210" i="3"/>
  <c r="K2211" i="3"/>
  <c r="K2212" i="3"/>
  <c r="K2213" i="3"/>
  <c r="M2204" i="3"/>
  <c r="N2204" i="3" s="1"/>
  <c r="M2205" i="3"/>
  <c r="N2205" i="3" s="1"/>
  <c r="M2206" i="3"/>
  <c r="N2206" i="3" s="1"/>
  <c r="M2207" i="3"/>
  <c r="N2207" i="3" s="1"/>
  <c r="M2208" i="3"/>
  <c r="N2208" i="3" s="1"/>
  <c r="M2209" i="3"/>
  <c r="N2209" i="3" s="1"/>
  <c r="M2210" i="3"/>
  <c r="N2210" i="3" s="1"/>
  <c r="M2211" i="3"/>
  <c r="N2211" i="3" s="1"/>
  <c r="M2212" i="3"/>
  <c r="N2212" i="3" s="1"/>
  <c r="M2213" i="3"/>
  <c r="N2213" i="3" s="1"/>
  <c r="F2214" i="3"/>
  <c r="F2215" i="3"/>
  <c r="F2216" i="3"/>
  <c r="F2217" i="3"/>
  <c r="F2218" i="3"/>
  <c r="F2219" i="3"/>
  <c r="F2220" i="3"/>
  <c r="F2221" i="3"/>
  <c r="F2222" i="3"/>
  <c r="F2223" i="3"/>
  <c r="G2214" i="3"/>
  <c r="G2215" i="3"/>
  <c r="G2216" i="3"/>
  <c r="G2217" i="3"/>
  <c r="G2218" i="3"/>
  <c r="G2219" i="3"/>
  <c r="G2220" i="3"/>
  <c r="G2221" i="3"/>
  <c r="G2222" i="3"/>
  <c r="G2223" i="3"/>
  <c r="H2214" i="3"/>
  <c r="H2215" i="3"/>
  <c r="H2216" i="3"/>
  <c r="H2217" i="3"/>
  <c r="H2218" i="3"/>
  <c r="H2219" i="3"/>
  <c r="H2220" i="3"/>
  <c r="H2221" i="3"/>
  <c r="H2222" i="3"/>
  <c r="H2223" i="3"/>
  <c r="J2214" i="3"/>
  <c r="J2215" i="3"/>
  <c r="J2216" i="3"/>
  <c r="J2217" i="3"/>
  <c r="J2218" i="3"/>
  <c r="J2219" i="3"/>
  <c r="J2220" i="3"/>
  <c r="J2221" i="3"/>
  <c r="J2222" i="3"/>
  <c r="J2223" i="3"/>
  <c r="K2214" i="3"/>
  <c r="K2215" i="3"/>
  <c r="K2216" i="3"/>
  <c r="K2217" i="3"/>
  <c r="K2218" i="3"/>
  <c r="K2219" i="3"/>
  <c r="K2220" i="3"/>
  <c r="K2221" i="3"/>
  <c r="K2222" i="3"/>
  <c r="K2223" i="3"/>
  <c r="M2214" i="3"/>
  <c r="N2214" i="3" s="1"/>
  <c r="M2215" i="3"/>
  <c r="N2215" i="3" s="1"/>
  <c r="M2216" i="3"/>
  <c r="N2216" i="3" s="1"/>
  <c r="M2217" i="3"/>
  <c r="N2217" i="3" s="1"/>
  <c r="M2218" i="3"/>
  <c r="N2218" i="3" s="1"/>
  <c r="M2219" i="3"/>
  <c r="N2219" i="3" s="1"/>
  <c r="M2220" i="3"/>
  <c r="N2220" i="3" s="1"/>
  <c r="M2221" i="3"/>
  <c r="N2221" i="3" s="1"/>
  <c r="M2222" i="3"/>
  <c r="N2222" i="3" s="1"/>
  <c r="M2223" i="3"/>
  <c r="N2223" i="3" s="1"/>
  <c r="F2224" i="3"/>
  <c r="F2225" i="3"/>
  <c r="F2226" i="3"/>
  <c r="F2227" i="3"/>
  <c r="F2228" i="3"/>
  <c r="F2229" i="3"/>
  <c r="F2230" i="3"/>
  <c r="F2231" i="3"/>
  <c r="F2232" i="3"/>
  <c r="F2233" i="3"/>
  <c r="G2224" i="3"/>
  <c r="G2225" i="3"/>
  <c r="G2226" i="3"/>
  <c r="G2227" i="3"/>
  <c r="G2228" i="3"/>
  <c r="G2229" i="3"/>
  <c r="G2230" i="3"/>
  <c r="G2231" i="3"/>
  <c r="G2232" i="3"/>
  <c r="G2233" i="3"/>
  <c r="H2224" i="3"/>
  <c r="H2225" i="3"/>
  <c r="H2226" i="3"/>
  <c r="H2227" i="3"/>
  <c r="H2228" i="3"/>
  <c r="H2229" i="3"/>
  <c r="H2230" i="3"/>
  <c r="H2231" i="3"/>
  <c r="H2232" i="3"/>
  <c r="H2233" i="3"/>
  <c r="J2224" i="3"/>
  <c r="J2225" i="3"/>
  <c r="J2226" i="3"/>
  <c r="J2227" i="3"/>
  <c r="J2228" i="3"/>
  <c r="J2229" i="3"/>
  <c r="J2230" i="3"/>
  <c r="J2231" i="3"/>
  <c r="J2232" i="3"/>
  <c r="J2233" i="3"/>
  <c r="K2224" i="3"/>
  <c r="K2225" i="3"/>
  <c r="K2226" i="3"/>
  <c r="K2227" i="3"/>
  <c r="K2228" i="3"/>
  <c r="K2229" i="3"/>
  <c r="K2230" i="3"/>
  <c r="K2231" i="3"/>
  <c r="K2232" i="3"/>
  <c r="K2233" i="3"/>
  <c r="M2224" i="3"/>
  <c r="N2224" i="3" s="1"/>
  <c r="M2225" i="3"/>
  <c r="N2225" i="3" s="1"/>
  <c r="M2226" i="3"/>
  <c r="N2226" i="3" s="1"/>
  <c r="M2227" i="3"/>
  <c r="N2227" i="3" s="1"/>
  <c r="M2228" i="3"/>
  <c r="N2228" i="3" s="1"/>
  <c r="M2229" i="3"/>
  <c r="N2229" i="3" s="1"/>
  <c r="M2230" i="3"/>
  <c r="N2230" i="3" s="1"/>
  <c r="M2231" i="3"/>
  <c r="N2231" i="3" s="1"/>
  <c r="M2232" i="3"/>
  <c r="N2232" i="3" s="1"/>
  <c r="M2233" i="3"/>
  <c r="N2233" i="3" s="1"/>
  <c r="F2234" i="3"/>
  <c r="F2235" i="3"/>
  <c r="F2236" i="3"/>
  <c r="F2237" i="3"/>
  <c r="F2238" i="3"/>
  <c r="F2239" i="3"/>
  <c r="F2240" i="3"/>
  <c r="F2241" i="3"/>
  <c r="F2242" i="3"/>
  <c r="F2243" i="3"/>
  <c r="G2234" i="3"/>
  <c r="G2235" i="3"/>
  <c r="G2236" i="3"/>
  <c r="G2237" i="3"/>
  <c r="G2238" i="3"/>
  <c r="G2239" i="3"/>
  <c r="G2240" i="3"/>
  <c r="G2241" i="3"/>
  <c r="G2242" i="3"/>
  <c r="G2243" i="3"/>
  <c r="H2234" i="3"/>
  <c r="H2235" i="3"/>
  <c r="H2236" i="3"/>
  <c r="H2237" i="3"/>
  <c r="H2238" i="3"/>
  <c r="H2239" i="3"/>
  <c r="H2240" i="3"/>
  <c r="H2241" i="3"/>
  <c r="H2242" i="3"/>
  <c r="H2243" i="3"/>
  <c r="J2234" i="3"/>
  <c r="J2235" i="3"/>
  <c r="J2236" i="3"/>
  <c r="J2237" i="3"/>
  <c r="J2238" i="3"/>
  <c r="J2239" i="3"/>
  <c r="J2240" i="3"/>
  <c r="J2241" i="3"/>
  <c r="J2242" i="3"/>
  <c r="J2243" i="3"/>
  <c r="K2234" i="3"/>
  <c r="K2235" i="3"/>
  <c r="K2236" i="3"/>
  <c r="K2237" i="3"/>
  <c r="K2238" i="3"/>
  <c r="K2239" i="3"/>
  <c r="K2240" i="3"/>
  <c r="K2241" i="3"/>
  <c r="K2242" i="3"/>
  <c r="K2243" i="3"/>
  <c r="M2234" i="3"/>
  <c r="N2234" i="3" s="1"/>
  <c r="M2235" i="3"/>
  <c r="N2235" i="3" s="1"/>
  <c r="M2236" i="3"/>
  <c r="N2236" i="3" s="1"/>
  <c r="M2237" i="3"/>
  <c r="N2237" i="3" s="1"/>
  <c r="M2238" i="3"/>
  <c r="N2238" i="3" s="1"/>
  <c r="M2239" i="3"/>
  <c r="N2239" i="3" s="1"/>
  <c r="M2240" i="3"/>
  <c r="N2240" i="3" s="1"/>
  <c r="M2241" i="3"/>
  <c r="N2241" i="3" s="1"/>
  <c r="M2242" i="3"/>
  <c r="N2242" i="3" s="1"/>
  <c r="M2243" i="3"/>
  <c r="N2243" i="3" s="1"/>
  <c r="F2244" i="3"/>
  <c r="F2245" i="3"/>
  <c r="F2246" i="3"/>
  <c r="F2247" i="3"/>
  <c r="F2248" i="3"/>
  <c r="F2249" i="3"/>
  <c r="F2250" i="3"/>
  <c r="F2251" i="3"/>
  <c r="F2252" i="3"/>
  <c r="F2253" i="3"/>
  <c r="G2244" i="3"/>
  <c r="G2245" i="3"/>
  <c r="G2246" i="3"/>
  <c r="G2247" i="3"/>
  <c r="G2248" i="3"/>
  <c r="G2249" i="3"/>
  <c r="G2250" i="3"/>
  <c r="G2251" i="3"/>
  <c r="G2252" i="3"/>
  <c r="G2253" i="3"/>
  <c r="H2244" i="3"/>
  <c r="H2245" i="3"/>
  <c r="H2246" i="3"/>
  <c r="H2247" i="3"/>
  <c r="H2248" i="3"/>
  <c r="H2249" i="3"/>
  <c r="H2250" i="3"/>
  <c r="H2251" i="3"/>
  <c r="H2252" i="3"/>
  <c r="H2253" i="3"/>
  <c r="J2244" i="3"/>
  <c r="J2245" i="3"/>
  <c r="J2246" i="3"/>
  <c r="J2247" i="3"/>
  <c r="J2248" i="3"/>
  <c r="J2249" i="3"/>
  <c r="J2250" i="3"/>
  <c r="J2251" i="3"/>
  <c r="J2252" i="3"/>
  <c r="J2253" i="3"/>
  <c r="K2244" i="3"/>
  <c r="K2245" i="3"/>
  <c r="K2246" i="3"/>
  <c r="K2247" i="3"/>
  <c r="K2248" i="3"/>
  <c r="K2249" i="3"/>
  <c r="K2250" i="3"/>
  <c r="K2251" i="3"/>
  <c r="K2252" i="3"/>
  <c r="K2253" i="3"/>
  <c r="M2244" i="3"/>
  <c r="N2244" i="3" s="1"/>
  <c r="M2245" i="3"/>
  <c r="N2245" i="3" s="1"/>
  <c r="M2246" i="3"/>
  <c r="N2246" i="3" s="1"/>
  <c r="M2247" i="3"/>
  <c r="N2247" i="3" s="1"/>
  <c r="M2248" i="3"/>
  <c r="N2248" i="3" s="1"/>
  <c r="M2249" i="3"/>
  <c r="N2249" i="3" s="1"/>
  <c r="M2250" i="3"/>
  <c r="N2250" i="3" s="1"/>
  <c r="M2251" i="3"/>
  <c r="N2251" i="3" s="1"/>
  <c r="M2252" i="3"/>
  <c r="N2252" i="3" s="1"/>
  <c r="M2253" i="3"/>
  <c r="N2253" i="3" s="1"/>
  <c r="F2254" i="3"/>
  <c r="F2255" i="3"/>
  <c r="F2256" i="3"/>
  <c r="F2257" i="3"/>
  <c r="F2258" i="3"/>
  <c r="F2259" i="3"/>
  <c r="F2260" i="3"/>
  <c r="F2261" i="3"/>
  <c r="F2262" i="3"/>
  <c r="F2263" i="3"/>
  <c r="G2254" i="3"/>
  <c r="G2255" i="3"/>
  <c r="G2256" i="3"/>
  <c r="G2257" i="3"/>
  <c r="G2258" i="3"/>
  <c r="G2259" i="3"/>
  <c r="G2260" i="3"/>
  <c r="G2261" i="3"/>
  <c r="G2262" i="3"/>
  <c r="G2263" i="3"/>
  <c r="H2254" i="3"/>
  <c r="H2255" i="3"/>
  <c r="H2256" i="3"/>
  <c r="H2257" i="3"/>
  <c r="H2258" i="3"/>
  <c r="H2259" i="3"/>
  <c r="H2260" i="3"/>
  <c r="H2261" i="3"/>
  <c r="H2262" i="3"/>
  <c r="H2263" i="3"/>
  <c r="J2254" i="3"/>
  <c r="J2255" i="3"/>
  <c r="J2256" i="3"/>
  <c r="J2257" i="3"/>
  <c r="J2258" i="3"/>
  <c r="J2259" i="3"/>
  <c r="J2260" i="3"/>
  <c r="J2261" i="3"/>
  <c r="J2262" i="3"/>
  <c r="J2263" i="3"/>
  <c r="K2254" i="3"/>
  <c r="K2255" i="3"/>
  <c r="K2256" i="3"/>
  <c r="K2257" i="3"/>
  <c r="K2258" i="3"/>
  <c r="K2259" i="3"/>
  <c r="K2260" i="3"/>
  <c r="K2261" i="3"/>
  <c r="K2262" i="3"/>
  <c r="K2263" i="3"/>
  <c r="M2254" i="3"/>
  <c r="N2254" i="3" s="1"/>
  <c r="M2255" i="3"/>
  <c r="N2255" i="3" s="1"/>
  <c r="M2256" i="3"/>
  <c r="N2256" i="3" s="1"/>
  <c r="M2257" i="3"/>
  <c r="N2257" i="3" s="1"/>
  <c r="M2258" i="3"/>
  <c r="N2258" i="3" s="1"/>
  <c r="M2259" i="3"/>
  <c r="N2259" i="3" s="1"/>
  <c r="M2260" i="3"/>
  <c r="N2260" i="3" s="1"/>
  <c r="M2261" i="3"/>
  <c r="N2261" i="3" s="1"/>
  <c r="M2262" i="3"/>
  <c r="N2262" i="3" s="1"/>
  <c r="M2263" i="3"/>
  <c r="N2263" i="3" s="1"/>
  <c r="F2264" i="3"/>
  <c r="F2265" i="3"/>
  <c r="F2266" i="3"/>
  <c r="F2267" i="3"/>
  <c r="F2268" i="3"/>
  <c r="F2269" i="3"/>
  <c r="F2270" i="3"/>
  <c r="F2271" i="3"/>
  <c r="F2272" i="3"/>
  <c r="F2273" i="3"/>
  <c r="G2264" i="3"/>
  <c r="G2265" i="3"/>
  <c r="G2266" i="3"/>
  <c r="G2267" i="3"/>
  <c r="G2268" i="3"/>
  <c r="G2269" i="3"/>
  <c r="G2270" i="3"/>
  <c r="G2271" i="3"/>
  <c r="G2272" i="3"/>
  <c r="G2273" i="3"/>
  <c r="H2264" i="3"/>
  <c r="H2265" i="3"/>
  <c r="H2266" i="3"/>
  <c r="H2267" i="3"/>
  <c r="H2268" i="3"/>
  <c r="H2269" i="3"/>
  <c r="H2270" i="3"/>
  <c r="H2271" i="3"/>
  <c r="H2272" i="3"/>
  <c r="H2273" i="3"/>
  <c r="J2264" i="3"/>
  <c r="J2265" i="3"/>
  <c r="J2266" i="3"/>
  <c r="J2267" i="3"/>
  <c r="J2268" i="3"/>
  <c r="J2269" i="3"/>
  <c r="J2270" i="3"/>
  <c r="J2271" i="3"/>
  <c r="J2272" i="3"/>
  <c r="J2273" i="3"/>
  <c r="K2264" i="3"/>
  <c r="K2265" i="3"/>
  <c r="K2266" i="3"/>
  <c r="K2267" i="3"/>
  <c r="K2268" i="3"/>
  <c r="K2269" i="3"/>
  <c r="K2270" i="3"/>
  <c r="K2271" i="3"/>
  <c r="K2272" i="3"/>
  <c r="K2273" i="3"/>
  <c r="M2264" i="3"/>
  <c r="N2264" i="3" s="1"/>
  <c r="M2265" i="3"/>
  <c r="N2265" i="3" s="1"/>
  <c r="M2266" i="3"/>
  <c r="N2266" i="3" s="1"/>
  <c r="M2267" i="3"/>
  <c r="N2267" i="3" s="1"/>
  <c r="M2268" i="3"/>
  <c r="N2268" i="3" s="1"/>
  <c r="M2269" i="3"/>
  <c r="N2269" i="3" s="1"/>
  <c r="M2270" i="3"/>
  <c r="N2270" i="3" s="1"/>
  <c r="M2271" i="3"/>
  <c r="N2271" i="3" s="1"/>
  <c r="M2272" i="3"/>
  <c r="N2272" i="3" s="1"/>
  <c r="M2273" i="3"/>
  <c r="N2273" i="3" s="1"/>
  <c r="F2274" i="3"/>
  <c r="F2275" i="3"/>
  <c r="F2276" i="3"/>
  <c r="F2277" i="3"/>
  <c r="F2278" i="3"/>
  <c r="F2279" i="3"/>
  <c r="F2280" i="3"/>
  <c r="F2544" i="3"/>
  <c r="F2545" i="3"/>
  <c r="F2546" i="3"/>
  <c r="G2274" i="3"/>
  <c r="G2275" i="3"/>
  <c r="G2276" i="3"/>
  <c r="G2277" i="3"/>
  <c r="G2278" i="3"/>
  <c r="G2279" i="3"/>
  <c r="G2280" i="3"/>
  <c r="G2544" i="3"/>
  <c r="G2545" i="3"/>
  <c r="G2546" i="3"/>
  <c r="H2274" i="3"/>
  <c r="H2275" i="3"/>
  <c r="H2276" i="3"/>
  <c r="H2277" i="3"/>
  <c r="H2278" i="3"/>
  <c r="H2279" i="3"/>
  <c r="H2280" i="3"/>
  <c r="H2544" i="3"/>
  <c r="H2545" i="3"/>
  <c r="H2546" i="3"/>
  <c r="J2274" i="3"/>
  <c r="J2275" i="3"/>
  <c r="J2276" i="3"/>
  <c r="J2277" i="3"/>
  <c r="J2278" i="3"/>
  <c r="J2279" i="3"/>
  <c r="J2280" i="3"/>
  <c r="J2544" i="3"/>
  <c r="J2545" i="3"/>
  <c r="J2546" i="3"/>
  <c r="K2274" i="3"/>
  <c r="K2275" i="3"/>
  <c r="K2276" i="3"/>
  <c r="K2277" i="3"/>
  <c r="K2278" i="3"/>
  <c r="K2279" i="3"/>
  <c r="K2280" i="3"/>
  <c r="K2544" i="3"/>
  <c r="K2545" i="3"/>
  <c r="K2546" i="3"/>
  <c r="M2274" i="3"/>
  <c r="N2274" i="3" s="1"/>
  <c r="M2275" i="3"/>
  <c r="N2275" i="3" s="1"/>
  <c r="M2276" i="3"/>
  <c r="N2276" i="3" s="1"/>
  <c r="M2277" i="3"/>
  <c r="N2277" i="3" s="1"/>
  <c r="M2278" i="3"/>
  <c r="N2278" i="3" s="1"/>
  <c r="M2279" i="3"/>
  <c r="N2279" i="3" s="1"/>
  <c r="M2280" i="3"/>
  <c r="N2280" i="3" s="1"/>
  <c r="M2544" i="3"/>
  <c r="N2544" i="3" s="1"/>
  <c r="M2545" i="3"/>
  <c r="N2545" i="3" s="1"/>
  <c r="M2546" i="3"/>
  <c r="N2546" i="3" s="1"/>
  <c r="F2066" i="3"/>
  <c r="F2067" i="3"/>
  <c r="F2068" i="3"/>
  <c r="F2069" i="3"/>
  <c r="F2070" i="3"/>
  <c r="F2071" i="3"/>
  <c r="F2072" i="3"/>
  <c r="F2073" i="3"/>
  <c r="F2074" i="3"/>
  <c r="F2075" i="3"/>
  <c r="F2076" i="3"/>
  <c r="G2066" i="3"/>
  <c r="G2067" i="3"/>
  <c r="G2068" i="3"/>
  <c r="G2069" i="3"/>
  <c r="G2070" i="3"/>
  <c r="G2071" i="3"/>
  <c r="G2072" i="3"/>
  <c r="G2073" i="3"/>
  <c r="G2074" i="3"/>
  <c r="G2075" i="3"/>
  <c r="G2076" i="3"/>
  <c r="H2066" i="3"/>
  <c r="H2067" i="3"/>
  <c r="H2068" i="3"/>
  <c r="H2069" i="3"/>
  <c r="H2070" i="3"/>
  <c r="H2071" i="3"/>
  <c r="H2072" i="3"/>
  <c r="H2073" i="3"/>
  <c r="H2074" i="3"/>
  <c r="H2075" i="3"/>
  <c r="H2076" i="3"/>
  <c r="J2066" i="3"/>
  <c r="J2067" i="3"/>
  <c r="J2068" i="3"/>
  <c r="J2069" i="3"/>
  <c r="J2070" i="3"/>
  <c r="J2071" i="3"/>
  <c r="J2072" i="3"/>
  <c r="J2073" i="3"/>
  <c r="J2074" i="3"/>
  <c r="J2075" i="3"/>
  <c r="J2076" i="3"/>
  <c r="K2066" i="3"/>
  <c r="K2067" i="3"/>
  <c r="K2068" i="3"/>
  <c r="K2069" i="3"/>
  <c r="K2070" i="3"/>
  <c r="K2071" i="3"/>
  <c r="K2072" i="3"/>
  <c r="K2073" i="3"/>
  <c r="K2074" i="3"/>
  <c r="K2075" i="3"/>
  <c r="K2076" i="3"/>
  <c r="M2066" i="3"/>
  <c r="N2066" i="3" s="1"/>
  <c r="M2067" i="3"/>
  <c r="N2067" i="3" s="1"/>
  <c r="M2068" i="3"/>
  <c r="N2068" i="3" s="1"/>
  <c r="M2069" i="3"/>
  <c r="N2069" i="3" s="1"/>
  <c r="M2070" i="3"/>
  <c r="N2070" i="3" s="1"/>
  <c r="M2071" i="3"/>
  <c r="N2071" i="3" s="1"/>
  <c r="M2072" i="3"/>
  <c r="N2072" i="3" s="1"/>
  <c r="M2073" i="3"/>
  <c r="N2073" i="3" s="1"/>
  <c r="M2074" i="3"/>
  <c r="N2074" i="3" s="1"/>
  <c r="M2075" i="3"/>
  <c r="N2075" i="3" s="1"/>
  <c r="M2076" i="3"/>
  <c r="N2076" i="3" s="1"/>
  <c r="F2077" i="3"/>
  <c r="F2078" i="3"/>
  <c r="F2079" i="3"/>
  <c r="F2080" i="3"/>
  <c r="F2081" i="3"/>
  <c r="F2082" i="3"/>
  <c r="F2083" i="3"/>
  <c r="F2084" i="3"/>
  <c r="F2085" i="3"/>
  <c r="F2086" i="3"/>
  <c r="F2087" i="3"/>
  <c r="G2077" i="3"/>
  <c r="G2078" i="3"/>
  <c r="G2079" i="3"/>
  <c r="G2080" i="3"/>
  <c r="G2081" i="3"/>
  <c r="G2082" i="3"/>
  <c r="G2083" i="3"/>
  <c r="G2084" i="3"/>
  <c r="G2085" i="3"/>
  <c r="G2086" i="3"/>
  <c r="G2087" i="3"/>
  <c r="H2077" i="3"/>
  <c r="H2078" i="3"/>
  <c r="H2079" i="3"/>
  <c r="H2080" i="3"/>
  <c r="H2081" i="3"/>
  <c r="H2082" i="3"/>
  <c r="H2083" i="3"/>
  <c r="H2084" i="3"/>
  <c r="H2085" i="3"/>
  <c r="H2086" i="3"/>
  <c r="H2087" i="3"/>
  <c r="J2077" i="3"/>
  <c r="J2078" i="3"/>
  <c r="J2079" i="3"/>
  <c r="J2080" i="3"/>
  <c r="J2081" i="3"/>
  <c r="J2082" i="3"/>
  <c r="J2083" i="3"/>
  <c r="J2084" i="3"/>
  <c r="J2085" i="3"/>
  <c r="J2086" i="3"/>
  <c r="J2087" i="3"/>
  <c r="K2077" i="3"/>
  <c r="K2078" i="3"/>
  <c r="K2079" i="3"/>
  <c r="K2080" i="3"/>
  <c r="K2081" i="3"/>
  <c r="K2082" i="3"/>
  <c r="K2083" i="3"/>
  <c r="K2084" i="3"/>
  <c r="K2085" i="3"/>
  <c r="K2086" i="3"/>
  <c r="K2087" i="3"/>
  <c r="M2077" i="3"/>
  <c r="N2077" i="3" s="1"/>
  <c r="M2078" i="3"/>
  <c r="N2078" i="3" s="1"/>
  <c r="M2079" i="3"/>
  <c r="N2079" i="3" s="1"/>
  <c r="M2080" i="3"/>
  <c r="N2080" i="3" s="1"/>
  <c r="M2081" i="3"/>
  <c r="N2081" i="3" s="1"/>
  <c r="M2082" i="3"/>
  <c r="N2082" i="3" s="1"/>
  <c r="M2083" i="3"/>
  <c r="N2083" i="3" s="1"/>
  <c r="M2084" i="3"/>
  <c r="N2084" i="3" s="1"/>
  <c r="M2085" i="3"/>
  <c r="N2085" i="3" s="1"/>
  <c r="M2086" i="3"/>
  <c r="N2086" i="3" s="1"/>
  <c r="M2087" i="3"/>
  <c r="N2087" i="3" s="1"/>
  <c r="F2088" i="3"/>
  <c r="F2089" i="3"/>
  <c r="F2090" i="3"/>
  <c r="F2091" i="3"/>
  <c r="F2092" i="3"/>
  <c r="F2093" i="3"/>
  <c r="F2094" i="3"/>
  <c r="F2095" i="3"/>
  <c r="F2096" i="3"/>
  <c r="F2097" i="3"/>
  <c r="F2098" i="3"/>
  <c r="G2088" i="3"/>
  <c r="G2089" i="3"/>
  <c r="G2090" i="3"/>
  <c r="G2091" i="3"/>
  <c r="G2092" i="3"/>
  <c r="G2093" i="3"/>
  <c r="G2094" i="3"/>
  <c r="G2095" i="3"/>
  <c r="G2096" i="3"/>
  <c r="G2097" i="3"/>
  <c r="G2098" i="3"/>
  <c r="H2088" i="3"/>
  <c r="H2089" i="3"/>
  <c r="H2090" i="3"/>
  <c r="H2091" i="3"/>
  <c r="H2092" i="3"/>
  <c r="H2093" i="3"/>
  <c r="H2094" i="3"/>
  <c r="H2095" i="3"/>
  <c r="H2096" i="3"/>
  <c r="H2097" i="3"/>
  <c r="H2098" i="3"/>
  <c r="J2088" i="3"/>
  <c r="J2089" i="3"/>
  <c r="J2090" i="3"/>
  <c r="J2091" i="3"/>
  <c r="J2092" i="3"/>
  <c r="J2093" i="3"/>
  <c r="J2094" i="3"/>
  <c r="J2095" i="3"/>
  <c r="J2096" i="3"/>
  <c r="J2097" i="3"/>
  <c r="J2098" i="3"/>
  <c r="K2088" i="3"/>
  <c r="K2089" i="3"/>
  <c r="K2090" i="3"/>
  <c r="K2091" i="3"/>
  <c r="K2092" i="3"/>
  <c r="K2093" i="3"/>
  <c r="K2094" i="3"/>
  <c r="K2095" i="3"/>
  <c r="K2096" i="3"/>
  <c r="K2097" i="3"/>
  <c r="K2098" i="3"/>
  <c r="M2088" i="3"/>
  <c r="N2088" i="3" s="1"/>
  <c r="M2089" i="3"/>
  <c r="N2089" i="3" s="1"/>
  <c r="M2090" i="3"/>
  <c r="N2090" i="3" s="1"/>
  <c r="M2091" i="3"/>
  <c r="N2091" i="3" s="1"/>
  <c r="M2092" i="3"/>
  <c r="N2092" i="3" s="1"/>
  <c r="M2093" i="3"/>
  <c r="N2093" i="3" s="1"/>
  <c r="M2094" i="3"/>
  <c r="N2094" i="3" s="1"/>
  <c r="M2095" i="3"/>
  <c r="N2095" i="3" s="1"/>
  <c r="M2096" i="3"/>
  <c r="N2096" i="3" s="1"/>
  <c r="M2097" i="3"/>
  <c r="N2097" i="3" s="1"/>
  <c r="M2098" i="3"/>
  <c r="N2098" i="3" s="1"/>
  <c r="F2099" i="3"/>
  <c r="F2100" i="3"/>
  <c r="F2101" i="3"/>
  <c r="F2102" i="3"/>
  <c r="F2103" i="3"/>
  <c r="F2104" i="3"/>
  <c r="F2105" i="3"/>
  <c r="F2106" i="3"/>
  <c r="F2107" i="3"/>
  <c r="F2108" i="3"/>
  <c r="F2109" i="3"/>
  <c r="G2099" i="3"/>
  <c r="G2100" i="3"/>
  <c r="G2101" i="3"/>
  <c r="G2102" i="3"/>
  <c r="G2103" i="3"/>
  <c r="G2104" i="3"/>
  <c r="G2105" i="3"/>
  <c r="G2106" i="3"/>
  <c r="G2107" i="3"/>
  <c r="G2108" i="3"/>
  <c r="G2109" i="3"/>
  <c r="H2099" i="3"/>
  <c r="H2100" i="3"/>
  <c r="H2101" i="3"/>
  <c r="H2102" i="3"/>
  <c r="H2103" i="3"/>
  <c r="H2104" i="3"/>
  <c r="H2105" i="3"/>
  <c r="H2106" i="3"/>
  <c r="H2107" i="3"/>
  <c r="H2108" i="3"/>
  <c r="H2109" i="3"/>
  <c r="J2099" i="3"/>
  <c r="J2100" i="3"/>
  <c r="J2101" i="3"/>
  <c r="J2102" i="3"/>
  <c r="J2103" i="3"/>
  <c r="J2104" i="3"/>
  <c r="J2105" i="3"/>
  <c r="J2106" i="3"/>
  <c r="J2107" i="3"/>
  <c r="J2108" i="3"/>
  <c r="J2109" i="3"/>
  <c r="K2099" i="3"/>
  <c r="K2100" i="3"/>
  <c r="K2101" i="3"/>
  <c r="K2102" i="3"/>
  <c r="K2103" i="3"/>
  <c r="K2104" i="3"/>
  <c r="K2105" i="3"/>
  <c r="K2106" i="3"/>
  <c r="K2107" i="3"/>
  <c r="K2108" i="3"/>
  <c r="K2109" i="3"/>
  <c r="M2099" i="3"/>
  <c r="N2099" i="3" s="1"/>
  <c r="M2100" i="3"/>
  <c r="N2100" i="3" s="1"/>
  <c r="M2101" i="3"/>
  <c r="N2101" i="3" s="1"/>
  <c r="M2102" i="3"/>
  <c r="N2102" i="3" s="1"/>
  <c r="M2103" i="3"/>
  <c r="N2103" i="3" s="1"/>
  <c r="M2104" i="3"/>
  <c r="N2104" i="3" s="1"/>
  <c r="M2105" i="3"/>
  <c r="N2105" i="3" s="1"/>
  <c r="M2106" i="3"/>
  <c r="N2106" i="3" s="1"/>
  <c r="M2107" i="3"/>
  <c r="N2107" i="3" s="1"/>
  <c r="M2108" i="3"/>
  <c r="N2108" i="3" s="1"/>
  <c r="M2109" i="3"/>
  <c r="N2109" i="3" s="1"/>
  <c r="F2110" i="3"/>
  <c r="F2111" i="3"/>
  <c r="F2112" i="3"/>
  <c r="F2113" i="3"/>
  <c r="F2114" i="3"/>
  <c r="F2115" i="3"/>
  <c r="F2116" i="3"/>
  <c r="F2117" i="3"/>
  <c r="F2118" i="3"/>
  <c r="F2119" i="3"/>
  <c r="F2120" i="3"/>
  <c r="G2110" i="3"/>
  <c r="G2111" i="3"/>
  <c r="G2112" i="3"/>
  <c r="G2113" i="3"/>
  <c r="G2114" i="3"/>
  <c r="G2115" i="3"/>
  <c r="G2116" i="3"/>
  <c r="G2117" i="3"/>
  <c r="G2118" i="3"/>
  <c r="G2119" i="3"/>
  <c r="G2120" i="3"/>
  <c r="H2110" i="3"/>
  <c r="H2111" i="3"/>
  <c r="H2112" i="3"/>
  <c r="H2113" i="3"/>
  <c r="H2114" i="3"/>
  <c r="H2115" i="3"/>
  <c r="H2116" i="3"/>
  <c r="H2117" i="3"/>
  <c r="H2118" i="3"/>
  <c r="H2119" i="3"/>
  <c r="H2120" i="3"/>
  <c r="J2110" i="3"/>
  <c r="J2111" i="3"/>
  <c r="J2112" i="3"/>
  <c r="J2113" i="3"/>
  <c r="J2114" i="3"/>
  <c r="J2115" i="3"/>
  <c r="J2116" i="3"/>
  <c r="J2117" i="3"/>
  <c r="J2118" i="3"/>
  <c r="J2119" i="3"/>
  <c r="J2120" i="3"/>
  <c r="K2110" i="3"/>
  <c r="K2111" i="3"/>
  <c r="K2112" i="3"/>
  <c r="K2113" i="3"/>
  <c r="K2114" i="3"/>
  <c r="K2115" i="3"/>
  <c r="K2116" i="3"/>
  <c r="K2117" i="3"/>
  <c r="K2118" i="3"/>
  <c r="K2119" i="3"/>
  <c r="K2120" i="3"/>
  <c r="M2110" i="3"/>
  <c r="N2110" i="3" s="1"/>
  <c r="M2111" i="3"/>
  <c r="N2111" i="3" s="1"/>
  <c r="M2112" i="3"/>
  <c r="N2112" i="3" s="1"/>
  <c r="M2113" i="3"/>
  <c r="N2113" i="3" s="1"/>
  <c r="M2114" i="3"/>
  <c r="N2114" i="3" s="1"/>
  <c r="M2115" i="3"/>
  <c r="N2115" i="3" s="1"/>
  <c r="M2116" i="3"/>
  <c r="N2116" i="3" s="1"/>
  <c r="M2117" i="3"/>
  <c r="N2117" i="3" s="1"/>
  <c r="M2118" i="3"/>
  <c r="N2118" i="3" s="1"/>
  <c r="M2119" i="3"/>
  <c r="N2119" i="3" s="1"/>
  <c r="M2120" i="3"/>
  <c r="N2120" i="3" s="1"/>
  <c r="F2121" i="3"/>
  <c r="F2122" i="3"/>
  <c r="F2123" i="3"/>
  <c r="F2124" i="3"/>
  <c r="F2125" i="3"/>
  <c r="F2126" i="3"/>
  <c r="F2127" i="3"/>
  <c r="F2128" i="3"/>
  <c r="F2129" i="3"/>
  <c r="F2130" i="3"/>
  <c r="F2131" i="3"/>
  <c r="G2121" i="3"/>
  <c r="G2122" i="3"/>
  <c r="G2123" i="3"/>
  <c r="G2124" i="3"/>
  <c r="G2125" i="3"/>
  <c r="G2126" i="3"/>
  <c r="G2127" i="3"/>
  <c r="G2128" i="3"/>
  <c r="G2129" i="3"/>
  <c r="G2130" i="3"/>
  <c r="G2131" i="3"/>
  <c r="H2121" i="3"/>
  <c r="H2122" i="3"/>
  <c r="H2123" i="3"/>
  <c r="H2124" i="3"/>
  <c r="H2125" i="3"/>
  <c r="H2126" i="3"/>
  <c r="H2127" i="3"/>
  <c r="H2128" i="3"/>
  <c r="H2129" i="3"/>
  <c r="H2130" i="3"/>
  <c r="H2131" i="3"/>
  <c r="J2121" i="3"/>
  <c r="J2122" i="3"/>
  <c r="J2123" i="3"/>
  <c r="J2124" i="3"/>
  <c r="J2125" i="3"/>
  <c r="J2126" i="3"/>
  <c r="J2127" i="3"/>
  <c r="J2128" i="3"/>
  <c r="J2129" i="3"/>
  <c r="J2130" i="3"/>
  <c r="J2131" i="3"/>
  <c r="K2121" i="3"/>
  <c r="K2122" i="3"/>
  <c r="K2123" i="3"/>
  <c r="K2124" i="3"/>
  <c r="K2125" i="3"/>
  <c r="K2126" i="3"/>
  <c r="K2127" i="3"/>
  <c r="K2128" i="3"/>
  <c r="K2129" i="3"/>
  <c r="K2130" i="3"/>
  <c r="K2131" i="3"/>
  <c r="M2121" i="3"/>
  <c r="N2121" i="3" s="1"/>
  <c r="M2122" i="3"/>
  <c r="N2122" i="3" s="1"/>
  <c r="M2123" i="3"/>
  <c r="N2123" i="3" s="1"/>
  <c r="M2124" i="3"/>
  <c r="N2124" i="3" s="1"/>
  <c r="M2125" i="3"/>
  <c r="N2125" i="3" s="1"/>
  <c r="M2126" i="3"/>
  <c r="N2126" i="3" s="1"/>
  <c r="M2127" i="3"/>
  <c r="N2127" i="3" s="1"/>
  <c r="M2128" i="3"/>
  <c r="N2128" i="3" s="1"/>
  <c r="M2129" i="3"/>
  <c r="N2129" i="3" s="1"/>
  <c r="M2130" i="3"/>
  <c r="N2130" i="3" s="1"/>
  <c r="M2131" i="3"/>
  <c r="N2131" i="3" s="1"/>
  <c r="F2132" i="3"/>
  <c r="F2133" i="3"/>
  <c r="F2134" i="3"/>
  <c r="F2135" i="3"/>
  <c r="F2136" i="3"/>
  <c r="F2137" i="3"/>
  <c r="F2138" i="3"/>
  <c r="F2139" i="3"/>
  <c r="F2140" i="3"/>
  <c r="F2141" i="3"/>
  <c r="F2142" i="3"/>
  <c r="G2132" i="3"/>
  <c r="G2133" i="3"/>
  <c r="G2134" i="3"/>
  <c r="G2135" i="3"/>
  <c r="G2136" i="3"/>
  <c r="G2137" i="3"/>
  <c r="G2138" i="3"/>
  <c r="G2139" i="3"/>
  <c r="G2140" i="3"/>
  <c r="G2141" i="3"/>
  <c r="G2142" i="3"/>
  <c r="H2132" i="3"/>
  <c r="H2133" i="3"/>
  <c r="H2134" i="3"/>
  <c r="H2135" i="3"/>
  <c r="H2136" i="3"/>
  <c r="H2137" i="3"/>
  <c r="H2138" i="3"/>
  <c r="H2139" i="3"/>
  <c r="H2140" i="3"/>
  <c r="H2141" i="3"/>
  <c r="H2142" i="3"/>
  <c r="J2132" i="3"/>
  <c r="J2133" i="3"/>
  <c r="J2134" i="3"/>
  <c r="J2135" i="3"/>
  <c r="J2136" i="3"/>
  <c r="J2137" i="3"/>
  <c r="J2138" i="3"/>
  <c r="J2139" i="3"/>
  <c r="J2140" i="3"/>
  <c r="J2141" i="3"/>
  <c r="J2142" i="3"/>
  <c r="K2132" i="3"/>
  <c r="K2133" i="3"/>
  <c r="K2134" i="3"/>
  <c r="K2135" i="3"/>
  <c r="K2136" i="3"/>
  <c r="K2137" i="3"/>
  <c r="K2138" i="3"/>
  <c r="K2139" i="3"/>
  <c r="K2140" i="3"/>
  <c r="K2141" i="3"/>
  <c r="K2142" i="3"/>
  <c r="M2132" i="3"/>
  <c r="N2132" i="3" s="1"/>
  <c r="M2133" i="3"/>
  <c r="N2133" i="3" s="1"/>
  <c r="M2134" i="3"/>
  <c r="N2134" i="3" s="1"/>
  <c r="M2135" i="3"/>
  <c r="N2135" i="3" s="1"/>
  <c r="M2136" i="3"/>
  <c r="N2136" i="3" s="1"/>
  <c r="M2137" i="3"/>
  <c r="N2137" i="3" s="1"/>
  <c r="M2138" i="3"/>
  <c r="N2138" i="3" s="1"/>
  <c r="M2139" i="3"/>
  <c r="N2139" i="3" s="1"/>
  <c r="M2140" i="3"/>
  <c r="N2140" i="3" s="1"/>
  <c r="M2141" i="3"/>
  <c r="N2141" i="3" s="1"/>
  <c r="M2142" i="3"/>
  <c r="N2142" i="3" s="1"/>
  <c r="F1997" i="3"/>
  <c r="F1998" i="3"/>
  <c r="F1999" i="3"/>
  <c r="F2000" i="3"/>
  <c r="F2001" i="3"/>
  <c r="F2002" i="3"/>
  <c r="F2003" i="3"/>
  <c r="F2004" i="3"/>
  <c r="G1997" i="3"/>
  <c r="G1998" i="3"/>
  <c r="G1999" i="3"/>
  <c r="G2000" i="3"/>
  <c r="G2001" i="3"/>
  <c r="G2002" i="3"/>
  <c r="G2003" i="3"/>
  <c r="G2004" i="3"/>
  <c r="H1997" i="3"/>
  <c r="H1998" i="3"/>
  <c r="H1999" i="3"/>
  <c r="H2000" i="3"/>
  <c r="H2001" i="3"/>
  <c r="H2002" i="3"/>
  <c r="H2003" i="3"/>
  <c r="H2004" i="3"/>
  <c r="J1997" i="3"/>
  <c r="J1998" i="3"/>
  <c r="J1999" i="3"/>
  <c r="J2000" i="3"/>
  <c r="J2001" i="3"/>
  <c r="J2002" i="3"/>
  <c r="J2003" i="3"/>
  <c r="J2004" i="3"/>
  <c r="K1997" i="3"/>
  <c r="K1998" i="3"/>
  <c r="K1999" i="3"/>
  <c r="K2000" i="3"/>
  <c r="K2001" i="3"/>
  <c r="K2002" i="3"/>
  <c r="K2003" i="3"/>
  <c r="K2004" i="3"/>
  <c r="M1997" i="3"/>
  <c r="N1997" i="3" s="1"/>
  <c r="M1998" i="3"/>
  <c r="N1998" i="3" s="1"/>
  <c r="M1999" i="3"/>
  <c r="N1999" i="3" s="1"/>
  <c r="M2000" i="3"/>
  <c r="N2000" i="3" s="1"/>
  <c r="M2001" i="3"/>
  <c r="N2001" i="3" s="1"/>
  <c r="M2002" i="3"/>
  <c r="N2002" i="3" s="1"/>
  <c r="M2003" i="3"/>
  <c r="N2003" i="3" s="1"/>
  <c r="M2004" i="3"/>
  <c r="N2004" i="3" s="1"/>
  <c r="F2005" i="3"/>
  <c r="F2006" i="3"/>
  <c r="F2007" i="3"/>
  <c r="F2008" i="3"/>
  <c r="F2009" i="3"/>
  <c r="F2010" i="3"/>
  <c r="F2011" i="3"/>
  <c r="F2012" i="3"/>
  <c r="G2005" i="3"/>
  <c r="G2006" i="3"/>
  <c r="G2007" i="3"/>
  <c r="G2008" i="3"/>
  <c r="G2009" i="3"/>
  <c r="G2010" i="3"/>
  <c r="G2011" i="3"/>
  <c r="G2012" i="3"/>
  <c r="H2005" i="3"/>
  <c r="H2006" i="3"/>
  <c r="H2007" i="3"/>
  <c r="H2008" i="3"/>
  <c r="H2009" i="3"/>
  <c r="H2010" i="3"/>
  <c r="H2011" i="3"/>
  <c r="H2012" i="3"/>
  <c r="J2005" i="3"/>
  <c r="J2006" i="3"/>
  <c r="J2007" i="3"/>
  <c r="J2008" i="3"/>
  <c r="J2009" i="3"/>
  <c r="J2010" i="3"/>
  <c r="J2011" i="3"/>
  <c r="J2012" i="3"/>
  <c r="K2005" i="3"/>
  <c r="K2006" i="3"/>
  <c r="K2007" i="3"/>
  <c r="K2008" i="3"/>
  <c r="K2009" i="3"/>
  <c r="K2010" i="3"/>
  <c r="K2011" i="3"/>
  <c r="K2012" i="3"/>
  <c r="M2005" i="3"/>
  <c r="N2005" i="3" s="1"/>
  <c r="M2006" i="3"/>
  <c r="N2006" i="3" s="1"/>
  <c r="M2007" i="3"/>
  <c r="N2007" i="3" s="1"/>
  <c r="M2008" i="3"/>
  <c r="N2008" i="3" s="1"/>
  <c r="M2009" i="3"/>
  <c r="N2009" i="3" s="1"/>
  <c r="M2010" i="3"/>
  <c r="N2010" i="3" s="1"/>
  <c r="M2011" i="3"/>
  <c r="N2011" i="3" s="1"/>
  <c r="M2012" i="3"/>
  <c r="N2012" i="3" s="1"/>
  <c r="F2013" i="3"/>
  <c r="F2014" i="3"/>
  <c r="F2015" i="3"/>
  <c r="F2016" i="3"/>
  <c r="F2017" i="3"/>
  <c r="F2018" i="3"/>
  <c r="F2019" i="3"/>
  <c r="F2020" i="3"/>
  <c r="G2013" i="3"/>
  <c r="G2014" i="3"/>
  <c r="G2015" i="3"/>
  <c r="G2016" i="3"/>
  <c r="G2017" i="3"/>
  <c r="G2018" i="3"/>
  <c r="G2019" i="3"/>
  <c r="G2020" i="3"/>
  <c r="H2013" i="3"/>
  <c r="H2014" i="3"/>
  <c r="H2015" i="3"/>
  <c r="H2016" i="3"/>
  <c r="H2017" i="3"/>
  <c r="H2018" i="3"/>
  <c r="H2019" i="3"/>
  <c r="H2020" i="3"/>
  <c r="J2013" i="3"/>
  <c r="J2014" i="3"/>
  <c r="J2015" i="3"/>
  <c r="J2016" i="3"/>
  <c r="J2017" i="3"/>
  <c r="J2018" i="3"/>
  <c r="J2019" i="3"/>
  <c r="J2020" i="3"/>
  <c r="K2013" i="3"/>
  <c r="K2014" i="3"/>
  <c r="K2015" i="3"/>
  <c r="K2016" i="3"/>
  <c r="K2017" i="3"/>
  <c r="K2018" i="3"/>
  <c r="K2019" i="3"/>
  <c r="K2020" i="3"/>
  <c r="M2013" i="3"/>
  <c r="N2013" i="3" s="1"/>
  <c r="M2014" i="3"/>
  <c r="N2014" i="3" s="1"/>
  <c r="M2015" i="3"/>
  <c r="N2015" i="3" s="1"/>
  <c r="M2016" i="3"/>
  <c r="N2016" i="3" s="1"/>
  <c r="M2017" i="3"/>
  <c r="N2017" i="3" s="1"/>
  <c r="M2018" i="3"/>
  <c r="N2018" i="3" s="1"/>
  <c r="M2019" i="3"/>
  <c r="N2019" i="3" s="1"/>
  <c r="M2020" i="3"/>
  <c r="N2020" i="3" s="1"/>
  <c r="F2021" i="3"/>
  <c r="F2022" i="3"/>
  <c r="F2023" i="3"/>
  <c r="F2024" i="3"/>
  <c r="F2025" i="3"/>
  <c r="F2026" i="3"/>
  <c r="F2027" i="3"/>
  <c r="F2028" i="3"/>
  <c r="G2021" i="3"/>
  <c r="G2022" i="3"/>
  <c r="G2023" i="3"/>
  <c r="G2024" i="3"/>
  <c r="G2025" i="3"/>
  <c r="G2026" i="3"/>
  <c r="G2027" i="3"/>
  <c r="G2028" i="3"/>
  <c r="H2021" i="3"/>
  <c r="H2022" i="3"/>
  <c r="H2023" i="3"/>
  <c r="H2024" i="3"/>
  <c r="H2025" i="3"/>
  <c r="H2026" i="3"/>
  <c r="H2027" i="3"/>
  <c r="H2028" i="3"/>
  <c r="J2021" i="3"/>
  <c r="J2022" i="3"/>
  <c r="J2023" i="3"/>
  <c r="J2024" i="3"/>
  <c r="J2025" i="3"/>
  <c r="J2026" i="3"/>
  <c r="J2027" i="3"/>
  <c r="J2028" i="3"/>
  <c r="K2021" i="3"/>
  <c r="K2022" i="3"/>
  <c r="K2023" i="3"/>
  <c r="K2024" i="3"/>
  <c r="K2025" i="3"/>
  <c r="K2026" i="3"/>
  <c r="K2027" i="3"/>
  <c r="K2028" i="3"/>
  <c r="M2021" i="3"/>
  <c r="N2021" i="3" s="1"/>
  <c r="M2022" i="3"/>
  <c r="N2022" i="3" s="1"/>
  <c r="M2023" i="3"/>
  <c r="N2023" i="3" s="1"/>
  <c r="M2024" i="3"/>
  <c r="N2024" i="3" s="1"/>
  <c r="M2025" i="3"/>
  <c r="N2025" i="3" s="1"/>
  <c r="M2026" i="3"/>
  <c r="N2026" i="3" s="1"/>
  <c r="M2027" i="3"/>
  <c r="N2027" i="3" s="1"/>
  <c r="M2028" i="3"/>
  <c r="N2028" i="3" s="1"/>
  <c r="F2029" i="3"/>
  <c r="F2030" i="3"/>
  <c r="F2031" i="3"/>
  <c r="F2032" i="3"/>
  <c r="F2033" i="3"/>
  <c r="F2034" i="3"/>
  <c r="F2035" i="3"/>
  <c r="F2036" i="3"/>
  <c r="G2029" i="3"/>
  <c r="G2030" i="3"/>
  <c r="G2031" i="3"/>
  <c r="G2032" i="3"/>
  <c r="G2033" i="3"/>
  <c r="G2034" i="3"/>
  <c r="G2035" i="3"/>
  <c r="G2036" i="3"/>
  <c r="H2029" i="3"/>
  <c r="H2030" i="3"/>
  <c r="H2031" i="3"/>
  <c r="H2032" i="3"/>
  <c r="H2033" i="3"/>
  <c r="H2034" i="3"/>
  <c r="H2035" i="3"/>
  <c r="H2036" i="3"/>
  <c r="J2029" i="3"/>
  <c r="J2030" i="3"/>
  <c r="J2031" i="3"/>
  <c r="J2032" i="3"/>
  <c r="J2033" i="3"/>
  <c r="J2034" i="3"/>
  <c r="J2035" i="3"/>
  <c r="J2036" i="3"/>
  <c r="K2029" i="3"/>
  <c r="K2030" i="3"/>
  <c r="K2031" i="3"/>
  <c r="K2032" i="3"/>
  <c r="K2033" i="3"/>
  <c r="K2034" i="3"/>
  <c r="K2035" i="3"/>
  <c r="K2036" i="3"/>
  <c r="M2029" i="3"/>
  <c r="N2029" i="3" s="1"/>
  <c r="M2030" i="3"/>
  <c r="N2030" i="3" s="1"/>
  <c r="M2031" i="3"/>
  <c r="N2031" i="3" s="1"/>
  <c r="M2032" i="3"/>
  <c r="N2032" i="3" s="1"/>
  <c r="M2033" i="3"/>
  <c r="N2033" i="3" s="1"/>
  <c r="M2034" i="3"/>
  <c r="N2034" i="3" s="1"/>
  <c r="M2035" i="3"/>
  <c r="N2035" i="3" s="1"/>
  <c r="M2036" i="3"/>
  <c r="N2036" i="3" s="1"/>
  <c r="F2037" i="3"/>
  <c r="F2038" i="3"/>
  <c r="F2039" i="3"/>
  <c r="F2040" i="3"/>
  <c r="F2041" i="3"/>
  <c r="F2042" i="3"/>
  <c r="F2043" i="3"/>
  <c r="F2044" i="3"/>
  <c r="G2037" i="3"/>
  <c r="G2038" i="3"/>
  <c r="G2039" i="3"/>
  <c r="G2040" i="3"/>
  <c r="G2041" i="3"/>
  <c r="G2042" i="3"/>
  <c r="G2043" i="3"/>
  <c r="G2044" i="3"/>
  <c r="H2037" i="3"/>
  <c r="H2038" i="3"/>
  <c r="H2039" i="3"/>
  <c r="H2040" i="3"/>
  <c r="H2041" i="3"/>
  <c r="H2042" i="3"/>
  <c r="H2043" i="3"/>
  <c r="H2044" i="3"/>
  <c r="J2037" i="3"/>
  <c r="J2038" i="3"/>
  <c r="J2039" i="3"/>
  <c r="J2040" i="3"/>
  <c r="J2041" i="3"/>
  <c r="J2042" i="3"/>
  <c r="J2043" i="3"/>
  <c r="J2044" i="3"/>
  <c r="K2037" i="3"/>
  <c r="K2038" i="3"/>
  <c r="K2039" i="3"/>
  <c r="K2040" i="3"/>
  <c r="K2041" i="3"/>
  <c r="K2042" i="3"/>
  <c r="K2043" i="3"/>
  <c r="K2044" i="3"/>
  <c r="M2037" i="3"/>
  <c r="N2037" i="3" s="1"/>
  <c r="M2038" i="3"/>
  <c r="N2038" i="3" s="1"/>
  <c r="M2039" i="3"/>
  <c r="N2039" i="3" s="1"/>
  <c r="M2040" i="3"/>
  <c r="N2040" i="3" s="1"/>
  <c r="M2041" i="3"/>
  <c r="N2041" i="3" s="1"/>
  <c r="M2042" i="3"/>
  <c r="N2042" i="3" s="1"/>
  <c r="M2043" i="3"/>
  <c r="N2043" i="3" s="1"/>
  <c r="M2044" i="3"/>
  <c r="N2044" i="3" s="1"/>
  <c r="F2045" i="3"/>
  <c r="F2046" i="3"/>
  <c r="F2047" i="3"/>
  <c r="F2048" i="3"/>
  <c r="F2049" i="3"/>
  <c r="F2050" i="3"/>
  <c r="F2051" i="3"/>
  <c r="F2052" i="3"/>
  <c r="G2045" i="3"/>
  <c r="G2046" i="3"/>
  <c r="G2047" i="3"/>
  <c r="G2048" i="3"/>
  <c r="G2049" i="3"/>
  <c r="G2050" i="3"/>
  <c r="G2051" i="3"/>
  <c r="G2052" i="3"/>
  <c r="H2045" i="3"/>
  <c r="H2046" i="3"/>
  <c r="H2047" i="3"/>
  <c r="H2048" i="3"/>
  <c r="H2049" i="3"/>
  <c r="H2050" i="3"/>
  <c r="H2051" i="3"/>
  <c r="H2052" i="3"/>
  <c r="J2045" i="3"/>
  <c r="J2046" i="3"/>
  <c r="J2047" i="3"/>
  <c r="J2048" i="3"/>
  <c r="J2049" i="3"/>
  <c r="J2050" i="3"/>
  <c r="J2051" i="3"/>
  <c r="J2052" i="3"/>
  <c r="K2045" i="3"/>
  <c r="K2046" i="3"/>
  <c r="K2047" i="3"/>
  <c r="K2048" i="3"/>
  <c r="K2049" i="3"/>
  <c r="K2050" i="3"/>
  <c r="K2051" i="3"/>
  <c r="K2052" i="3"/>
  <c r="M2045" i="3"/>
  <c r="N2045" i="3" s="1"/>
  <c r="M2046" i="3"/>
  <c r="N2046" i="3" s="1"/>
  <c r="M2047" i="3"/>
  <c r="N2047" i="3" s="1"/>
  <c r="M2048" i="3"/>
  <c r="N2048" i="3" s="1"/>
  <c r="M2049" i="3"/>
  <c r="N2049" i="3" s="1"/>
  <c r="M2050" i="3"/>
  <c r="N2050" i="3" s="1"/>
  <c r="M2051" i="3"/>
  <c r="N2051" i="3" s="1"/>
  <c r="M2052" i="3"/>
  <c r="N2052" i="3" s="1"/>
  <c r="F2053" i="3"/>
  <c r="F2054" i="3"/>
  <c r="F2055" i="3"/>
  <c r="F2056" i="3"/>
  <c r="F2057" i="3"/>
  <c r="F2058" i="3"/>
  <c r="F2059" i="3"/>
  <c r="F2060" i="3"/>
  <c r="G2053" i="3"/>
  <c r="G2054" i="3"/>
  <c r="G2055" i="3"/>
  <c r="G2056" i="3"/>
  <c r="G2057" i="3"/>
  <c r="G2058" i="3"/>
  <c r="G2059" i="3"/>
  <c r="G2060" i="3"/>
  <c r="H2053" i="3"/>
  <c r="H2054" i="3"/>
  <c r="H2055" i="3"/>
  <c r="H2056" i="3"/>
  <c r="H2057" i="3"/>
  <c r="H2058" i="3"/>
  <c r="H2059" i="3"/>
  <c r="H2060" i="3"/>
  <c r="J2053" i="3"/>
  <c r="J2054" i="3"/>
  <c r="J2055" i="3"/>
  <c r="J2056" i="3"/>
  <c r="J2057" i="3"/>
  <c r="J2058" i="3"/>
  <c r="J2059" i="3"/>
  <c r="J2060" i="3"/>
  <c r="K2053" i="3"/>
  <c r="K2054" i="3"/>
  <c r="K2055" i="3"/>
  <c r="K2056" i="3"/>
  <c r="K2057" i="3"/>
  <c r="K2058" i="3"/>
  <c r="K2059" i="3"/>
  <c r="K2060" i="3"/>
  <c r="M2053" i="3"/>
  <c r="N2053" i="3" s="1"/>
  <c r="M2054" i="3"/>
  <c r="N2054" i="3" s="1"/>
  <c r="M2055" i="3"/>
  <c r="N2055" i="3" s="1"/>
  <c r="M2056" i="3"/>
  <c r="N2056" i="3" s="1"/>
  <c r="M2057" i="3"/>
  <c r="N2057" i="3" s="1"/>
  <c r="M2058" i="3"/>
  <c r="N2058" i="3" s="1"/>
  <c r="M2059" i="3"/>
  <c r="N2059" i="3" s="1"/>
  <c r="M2060" i="3"/>
  <c r="N2060" i="3" s="1"/>
  <c r="F2061" i="3"/>
  <c r="F2062" i="3"/>
  <c r="F2063" i="3"/>
  <c r="F2064" i="3"/>
  <c r="F2065" i="3"/>
  <c r="F2143" i="3"/>
  <c r="F2547" i="3"/>
  <c r="F2548" i="3"/>
  <c r="G2061" i="3"/>
  <c r="G2062" i="3"/>
  <c r="G2063" i="3"/>
  <c r="G2064" i="3"/>
  <c r="G2065" i="3"/>
  <c r="G2143" i="3"/>
  <c r="G2547" i="3"/>
  <c r="G2548" i="3"/>
  <c r="H2061" i="3"/>
  <c r="H2062" i="3"/>
  <c r="H2063" i="3"/>
  <c r="H2064" i="3"/>
  <c r="H2065" i="3"/>
  <c r="H2143" i="3"/>
  <c r="H2547" i="3"/>
  <c r="H2548" i="3"/>
  <c r="J2061" i="3"/>
  <c r="J2062" i="3"/>
  <c r="J2063" i="3"/>
  <c r="J2064" i="3"/>
  <c r="J2065" i="3"/>
  <c r="J2143" i="3"/>
  <c r="J2547" i="3"/>
  <c r="J2548" i="3"/>
  <c r="K2061" i="3"/>
  <c r="K2062" i="3"/>
  <c r="K2063" i="3"/>
  <c r="K2064" i="3"/>
  <c r="K2065" i="3"/>
  <c r="K2143" i="3"/>
  <c r="K2547" i="3"/>
  <c r="K2548" i="3"/>
  <c r="M2061" i="3"/>
  <c r="N2061" i="3" s="1"/>
  <c r="M2062" i="3"/>
  <c r="N2062" i="3" s="1"/>
  <c r="M2063" i="3"/>
  <c r="N2063" i="3" s="1"/>
  <c r="M2064" i="3"/>
  <c r="N2064" i="3" s="1"/>
  <c r="M2065" i="3"/>
  <c r="N2065" i="3" s="1"/>
  <c r="M2143" i="3"/>
  <c r="N2143" i="3" s="1"/>
  <c r="M2547" i="3"/>
  <c r="N2547" i="3" s="1"/>
  <c r="M2548" i="3"/>
  <c r="N2548" i="3" s="1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M1865" i="3"/>
  <c r="N1865" i="3" s="1"/>
  <c r="M1866" i="3"/>
  <c r="N1866" i="3" s="1"/>
  <c r="M1867" i="3"/>
  <c r="N1867" i="3" s="1"/>
  <c r="M1868" i="3"/>
  <c r="N1868" i="3" s="1"/>
  <c r="M1869" i="3"/>
  <c r="N1869" i="3" s="1"/>
  <c r="M1870" i="3"/>
  <c r="N1870" i="3" s="1"/>
  <c r="M1871" i="3"/>
  <c r="N1871" i="3" s="1"/>
  <c r="M1872" i="3"/>
  <c r="N1872" i="3" s="1"/>
  <c r="M1873" i="3"/>
  <c r="N1873" i="3" s="1"/>
  <c r="M1874" i="3"/>
  <c r="N1874" i="3" s="1"/>
  <c r="M1875" i="3"/>
  <c r="N1875" i="3" s="1"/>
  <c r="M1876" i="3"/>
  <c r="N1876" i="3" s="1"/>
  <c r="M1877" i="3"/>
  <c r="N1877" i="3" s="1"/>
  <c r="M1878" i="3"/>
  <c r="N1878" i="3" s="1"/>
  <c r="M1879" i="3"/>
  <c r="N1879" i="3" s="1"/>
  <c r="M1880" i="3"/>
  <c r="N1880" i="3" s="1"/>
  <c r="M1881" i="3"/>
  <c r="N1881" i="3" s="1"/>
  <c r="M1882" i="3"/>
  <c r="N1882" i="3" s="1"/>
  <c r="M1883" i="3"/>
  <c r="N1883" i="3" s="1"/>
  <c r="M1884" i="3"/>
  <c r="N1884" i="3" s="1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M1885" i="3"/>
  <c r="N1885" i="3" s="1"/>
  <c r="M1886" i="3"/>
  <c r="N1886" i="3" s="1"/>
  <c r="M1887" i="3"/>
  <c r="N1887" i="3" s="1"/>
  <c r="M1888" i="3"/>
  <c r="N1888" i="3" s="1"/>
  <c r="M1889" i="3"/>
  <c r="N1889" i="3" s="1"/>
  <c r="M1890" i="3"/>
  <c r="N1890" i="3" s="1"/>
  <c r="M1891" i="3"/>
  <c r="N1891" i="3" s="1"/>
  <c r="M1892" i="3"/>
  <c r="N1892" i="3" s="1"/>
  <c r="M1893" i="3"/>
  <c r="N1893" i="3" s="1"/>
  <c r="M1894" i="3"/>
  <c r="N1894" i="3" s="1"/>
  <c r="M1895" i="3"/>
  <c r="N1895" i="3" s="1"/>
  <c r="M1896" i="3"/>
  <c r="N1896" i="3" s="1"/>
  <c r="M1897" i="3"/>
  <c r="N1897" i="3" s="1"/>
  <c r="M1898" i="3"/>
  <c r="N1898" i="3" s="1"/>
  <c r="M1899" i="3"/>
  <c r="N1899" i="3" s="1"/>
  <c r="M1900" i="3"/>
  <c r="N1900" i="3" s="1"/>
  <c r="M1901" i="3"/>
  <c r="N1901" i="3" s="1"/>
  <c r="M1902" i="3"/>
  <c r="N1902" i="3" s="1"/>
  <c r="M1903" i="3"/>
  <c r="N1903" i="3" s="1"/>
  <c r="M1904" i="3"/>
  <c r="N1904" i="3" s="1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M1905" i="3"/>
  <c r="M1906" i="3"/>
  <c r="N1906" i="3" s="1"/>
  <c r="M1907" i="3"/>
  <c r="N1907" i="3" s="1"/>
  <c r="M1908" i="3"/>
  <c r="N1908" i="3" s="1"/>
  <c r="M1909" i="3"/>
  <c r="N1909" i="3" s="1"/>
  <c r="M1910" i="3"/>
  <c r="N1910" i="3" s="1"/>
  <c r="M1911" i="3"/>
  <c r="N1911" i="3" s="1"/>
  <c r="M1912" i="3"/>
  <c r="N1912" i="3" s="1"/>
  <c r="M1913" i="3"/>
  <c r="N1913" i="3" s="1"/>
  <c r="M1914" i="3"/>
  <c r="N1914" i="3" s="1"/>
  <c r="M1915" i="3"/>
  <c r="N1915" i="3" s="1"/>
  <c r="M1916" i="3"/>
  <c r="N1916" i="3" s="1"/>
  <c r="M1917" i="3"/>
  <c r="N1917" i="3" s="1"/>
  <c r="M1918" i="3"/>
  <c r="N1918" i="3" s="1"/>
  <c r="M1919" i="3"/>
  <c r="N1919" i="3" s="1"/>
  <c r="M1920" i="3"/>
  <c r="N1920" i="3" s="1"/>
  <c r="M1921" i="3"/>
  <c r="N1921" i="3" s="1"/>
  <c r="M1922" i="3"/>
  <c r="N1922" i="3" s="1"/>
  <c r="M1923" i="3"/>
  <c r="N1923" i="3" s="1"/>
  <c r="M1924" i="3"/>
  <c r="N1924" i="3" s="1"/>
  <c r="N1905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M1925" i="3"/>
  <c r="N1925" i="3" s="1"/>
  <c r="M1926" i="3"/>
  <c r="N1926" i="3" s="1"/>
  <c r="M1927" i="3"/>
  <c r="N1927" i="3" s="1"/>
  <c r="M1928" i="3"/>
  <c r="N1928" i="3" s="1"/>
  <c r="M1929" i="3"/>
  <c r="N1929" i="3" s="1"/>
  <c r="M1930" i="3"/>
  <c r="N1930" i="3" s="1"/>
  <c r="M1931" i="3"/>
  <c r="N1931" i="3" s="1"/>
  <c r="M1932" i="3"/>
  <c r="N1932" i="3" s="1"/>
  <c r="M1933" i="3"/>
  <c r="N1933" i="3" s="1"/>
  <c r="M1934" i="3"/>
  <c r="N1934" i="3" s="1"/>
  <c r="M1935" i="3"/>
  <c r="N1935" i="3" s="1"/>
  <c r="M1936" i="3"/>
  <c r="N1936" i="3" s="1"/>
  <c r="M1937" i="3"/>
  <c r="N1937" i="3" s="1"/>
  <c r="M1938" i="3"/>
  <c r="N1938" i="3" s="1"/>
  <c r="M1939" i="3"/>
  <c r="N1939" i="3" s="1"/>
  <c r="M1940" i="3"/>
  <c r="N1940" i="3" s="1"/>
  <c r="M1941" i="3"/>
  <c r="N1941" i="3" s="1"/>
  <c r="M1942" i="3"/>
  <c r="N1942" i="3" s="1"/>
  <c r="M1943" i="3"/>
  <c r="N1943" i="3" s="1"/>
  <c r="M1944" i="3"/>
  <c r="N1944" i="3" s="1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M1945" i="3"/>
  <c r="N1945" i="3" s="1"/>
  <c r="M1946" i="3"/>
  <c r="N1946" i="3" s="1"/>
  <c r="M1947" i="3"/>
  <c r="N1947" i="3" s="1"/>
  <c r="M1948" i="3"/>
  <c r="N1948" i="3" s="1"/>
  <c r="M1949" i="3"/>
  <c r="N1949" i="3" s="1"/>
  <c r="M1950" i="3"/>
  <c r="N1950" i="3" s="1"/>
  <c r="M1951" i="3"/>
  <c r="N1951" i="3" s="1"/>
  <c r="M1952" i="3"/>
  <c r="N1952" i="3" s="1"/>
  <c r="M1953" i="3"/>
  <c r="N1953" i="3" s="1"/>
  <c r="M1954" i="3"/>
  <c r="N1954" i="3" s="1"/>
  <c r="M1955" i="3"/>
  <c r="N1955" i="3" s="1"/>
  <c r="M1956" i="3"/>
  <c r="N1956" i="3" s="1"/>
  <c r="M1957" i="3"/>
  <c r="N1957" i="3" s="1"/>
  <c r="M1958" i="3"/>
  <c r="N1958" i="3" s="1"/>
  <c r="M1959" i="3"/>
  <c r="N1959" i="3" s="1"/>
  <c r="M1960" i="3"/>
  <c r="N1960" i="3" s="1"/>
  <c r="M1961" i="3"/>
  <c r="N1961" i="3" s="1"/>
  <c r="M1962" i="3"/>
  <c r="N1962" i="3" s="1"/>
  <c r="M1963" i="3"/>
  <c r="N1963" i="3" s="1"/>
  <c r="M1964" i="3"/>
  <c r="N1964" i="3" s="1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M1965" i="3"/>
  <c r="N1965" i="3" s="1"/>
  <c r="M1966" i="3"/>
  <c r="N1966" i="3" s="1"/>
  <c r="M1967" i="3"/>
  <c r="N1967" i="3" s="1"/>
  <c r="M1968" i="3"/>
  <c r="N1968" i="3" s="1"/>
  <c r="M1969" i="3"/>
  <c r="N1969" i="3" s="1"/>
  <c r="M1970" i="3"/>
  <c r="N1970" i="3" s="1"/>
  <c r="M1971" i="3"/>
  <c r="N1971" i="3" s="1"/>
  <c r="M1972" i="3"/>
  <c r="N1972" i="3" s="1"/>
  <c r="M1973" i="3"/>
  <c r="N1973" i="3" s="1"/>
  <c r="M1974" i="3"/>
  <c r="N1974" i="3" s="1"/>
  <c r="M1975" i="3"/>
  <c r="N1975" i="3" s="1"/>
  <c r="M1976" i="3"/>
  <c r="N1976" i="3" s="1"/>
  <c r="M1977" i="3"/>
  <c r="N1977" i="3" s="1"/>
  <c r="M1978" i="3"/>
  <c r="N1978" i="3" s="1"/>
  <c r="M1979" i="3"/>
  <c r="N1979" i="3" s="1"/>
  <c r="M1980" i="3"/>
  <c r="N1980" i="3" s="1"/>
  <c r="M1981" i="3"/>
  <c r="N1981" i="3" s="1"/>
  <c r="M1982" i="3"/>
  <c r="N1982" i="3" s="1"/>
  <c r="M1983" i="3"/>
  <c r="N1983" i="3" s="1"/>
  <c r="M1984" i="3"/>
  <c r="N1984" i="3" s="1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M1766" i="3"/>
  <c r="N1766" i="3" s="1"/>
  <c r="M1767" i="3"/>
  <c r="N1767" i="3" s="1"/>
  <c r="M1768" i="3"/>
  <c r="N1768" i="3" s="1"/>
  <c r="M1769" i="3"/>
  <c r="N1769" i="3" s="1"/>
  <c r="M1770" i="3"/>
  <c r="N1770" i="3" s="1"/>
  <c r="M1771" i="3"/>
  <c r="N1771" i="3" s="1"/>
  <c r="M1772" i="3"/>
  <c r="N1772" i="3" s="1"/>
  <c r="M1773" i="3"/>
  <c r="N1773" i="3" s="1"/>
  <c r="M1774" i="3"/>
  <c r="N1774" i="3" s="1"/>
  <c r="M1775" i="3"/>
  <c r="N1775" i="3" s="1"/>
  <c r="M1776" i="3"/>
  <c r="N1776" i="3" s="1"/>
  <c r="M1777" i="3"/>
  <c r="N1777" i="3" s="1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M1778" i="3"/>
  <c r="N1778" i="3" s="1"/>
  <c r="M1779" i="3"/>
  <c r="N1779" i="3" s="1"/>
  <c r="M1780" i="3"/>
  <c r="N1780" i="3" s="1"/>
  <c r="M1781" i="3"/>
  <c r="N1781" i="3" s="1"/>
  <c r="M1782" i="3"/>
  <c r="N1782" i="3" s="1"/>
  <c r="M1783" i="3"/>
  <c r="N1783" i="3" s="1"/>
  <c r="M1784" i="3"/>
  <c r="N1784" i="3" s="1"/>
  <c r="M1785" i="3"/>
  <c r="N1785" i="3" s="1"/>
  <c r="M1786" i="3"/>
  <c r="N1786" i="3" s="1"/>
  <c r="M1787" i="3"/>
  <c r="N1787" i="3" s="1"/>
  <c r="M1788" i="3"/>
  <c r="N1788" i="3" s="1"/>
  <c r="M1789" i="3"/>
  <c r="N1789" i="3" s="1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M1790" i="3"/>
  <c r="N1790" i="3" s="1"/>
  <c r="M1791" i="3"/>
  <c r="N1791" i="3" s="1"/>
  <c r="M1792" i="3"/>
  <c r="N1792" i="3" s="1"/>
  <c r="M1793" i="3"/>
  <c r="N1793" i="3" s="1"/>
  <c r="M1794" i="3"/>
  <c r="N1794" i="3" s="1"/>
  <c r="M1795" i="3"/>
  <c r="N1795" i="3" s="1"/>
  <c r="M1796" i="3"/>
  <c r="N1796" i="3" s="1"/>
  <c r="M1797" i="3"/>
  <c r="N1797" i="3" s="1"/>
  <c r="M1798" i="3"/>
  <c r="N1798" i="3" s="1"/>
  <c r="M1799" i="3"/>
  <c r="N1799" i="3" s="1"/>
  <c r="M1800" i="3"/>
  <c r="N1800" i="3" s="1"/>
  <c r="M1801" i="3"/>
  <c r="N1801" i="3" s="1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M1802" i="3"/>
  <c r="N1802" i="3" s="1"/>
  <c r="M1803" i="3"/>
  <c r="N1803" i="3" s="1"/>
  <c r="M1804" i="3"/>
  <c r="N1804" i="3" s="1"/>
  <c r="M1805" i="3"/>
  <c r="N1805" i="3" s="1"/>
  <c r="M1806" i="3"/>
  <c r="N1806" i="3" s="1"/>
  <c r="M1807" i="3"/>
  <c r="N1807" i="3" s="1"/>
  <c r="M1808" i="3"/>
  <c r="N1808" i="3" s="1"/>
  <c r="M1809" i="3"/>
  <c r="N1809" i="3" s="1"/>
  <c r="M1810" i="3"/>
  <c r="N1810" i="3" s="1"/>
  <c r="M1811" i="3"/>
  <c r="N1811" i="3" s="1"/>
  <c r="M1812" i="3"/>
  <c r="N1812" i="3" s="1"/>
  <c r="M1813" i="3"/>
  <c r="N1813" i="3" s="1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M1814" i="3"/>
  <c r="N1814" i="3" s="1"/>
  <c r="M1815" i="3"/>
  <c r="N1815" i="3" s="1"/>
  <c r="M1816" i="3"/>
  <c r="N1816" i="3" s="1"/>
  <c r="M1817" i="3"/>
  <c r="N1817" i="3" s="1"/>
  <c r="M1818" i="3"/>
  <c r="N1818" i="3" s="1"/>
  <c r="M1819" i="3"/>
  <c r="N1819" i="3" s="1"/>
  <c r="M1820" i="3"/>
  <c r="N1820" i="3" s="1"/>
  <c r="M1821" i="3"/>
  <c r="N1821" i="3" s="1"/>
  <c r="M1822" i="3"/>
  <c r="N1822" i="3" s="1"/>
  <c r="M1823" i="3"/>
  <c r="N1823" i="3" s="1"/>
  <c r="M1824" i="3"/>
  <c r="N1824" i="3" s="1"/>
  <c r="M1825" i="3"/>
  <c r="N1825" i="3" s="1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M1826" i="3"/>
  <c r="N1826" i="3" s="1"/>
  <c r="M1827" i="3"/>
  <c r="N1827" i="3" s="1"/>
  <c r="M1828" i="3"/>
  <c r="N1828" i="3" s="1"/>
  <c r="M1829" i="3"/>
  <c r="N1829" i="3" s="1"/>
  <c r="M1830" i="3"/>
  <c r="N1830" i="3" s="1"/>
  <c r="M1831" i="3"/>
  <c r="N1831" i="3" s="1"/>
  <c r="M1832" i="3"/>
  <c r="N1832" i="3" s="1"/>
  <c r="M1833" i="3"/>
  <c r="N1833" i="3" s="1"/>
  <c r="M1834" i="3"/>
  <c r="N1834" i="3" s="1"/>
  <c r="M1835" i="3"/>
  <c r="N1835" i="3" s="1"/>
  <c r="M1836" i="3"/>
  <c r="N1836" i="3" s="1"/>
  <c r="M1837" i="3"/>
  <c r="N1837" i="3" s="1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M1838" i="3"/>
  <c r="N1838" i="3" s="1"/>
  <c r="M1839" i="3"/>
  <c r="N1839" i="3" s="1"/>
  <c r="M1840" i="3"/>
  <c r="N1840" i="3" s="1"/>
  <c r="M1841" i="3"/>
  <c r="N1841" i="3" s="1"/>
  <c r="M1842" i="3"/>
  <c r="N1842" i="3" s="1"/>
  <c r="M1843" i="3"/>
  <c r="N1843" i="3" s="1"/>
  <c r="M1844" i="3"/>
  <c r="N1844" i="3" s="1"/>
  <c r="M1845" i="3"/>
  <c r="N1845" i="3" s="1"/>
  <c r="M1846" i="3"/>
  <c r="N1846" i="3" s="1"/>
  <c r="M1847" i="3"/>
  <c r="N1847" i="3" s="1"/>
  <c r="M1848" i="3"/>
  <c r="N1848" i="3" s="1"/>
  <c r="M1849" i="3"/>
  <c r="N1849" i="3" s="1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M1850" i="3"/>
  <c r="N1850" i="3" s="1"/>
  <c r="M1851" i="3"/>
  <c r="N1851" i="3" s="1"/>
  <c r="M1852" i="3"/>
  <c r="N1852" i="3" s="1"/>
  <c r="M1853" i="3"/>
  <c r="N1853" i="3" s="1"/>
  <c r="M1854" i="3"/>
  <c r="N1854" i="3" s="1"/>
  <c r="M1855" i="3"/>
  <c r="N1855" i="3" s="1"/>
  <c r="M1856" i="3"/>
  <c r="N1856" i="3" s="1"/>
  <c r="M1857" i="3"/>
  <c r="N1857" i="3" s="1"/>
  <c r="M1858" i="3"/>
  <c r="N1858" i="3" s="1"/>
  <c r="M1859" i="3"/>
  <c r="N1859" i="3" s="1"/>
  <c r="M1860" i="3"/>
  <c r="N1860" i="3" s="1"/>
  <c r="M1861" i="3"/>
  <c r="N1861" i="3" s="1"/>
  <c r="F1862" i="3"/>
  <c r="F1863" i="3"/>
  <c r="F1864" i="3"/>
  <c r="F1985" i="3"/>
  <c r="F1986" i="3"/>
  <c r="F1987" i="3"/>
  <c r="F1988" i="3"/>
  <c r="F1989" i="3"/>
  <c r="F1990" i="3"/>
  <c r="F1991" i="3"/>
  <c r="F1992" i="3"/>
  <c r="F1993" i="3"/>
  <c r="G1862" i="3"/>
  <c r="G1863" i="3"/>
  <c r="G1864" i="3"/>
  <c r="G1985" i="3"/>
  <c r="G1986" i="3"/>
  <c r="G1987" i="3"/>
  <c r="G1988" i="3"/>
  <c r="G1989" i="3"/>
  <c r="G1990" i="3"/>
  <c r="G1991" i="3"/>
  <c r="G1992" i="3"/>
  <c r="G1993" i="3"/>
  <c r="H1862" i="3"/>
  <c r="H1863" i="3"/>
  <c r="H1864" i="3"/>
  <c r="H1985" i="3"/>
  <c r="H1986" i="3"/>
  <c r="H1987" i="3"/>
  <c r="H1988" i="3"/>
  <c r="H1989" i="3"/>
  <c r="H1990" i="3"/>
  <c r="H1991" i="3"/>
  <c r="H1992" i="3"/>
  <c r="H1993" i="3"/>
  <c r="J1862" i="3"/>
  <c r="J1863" i="3"/>
  <c r="J1864" i="3"/>
  <c r="J1985" i="3"/>
  <c r="J1986" i="3"/>
  <c r="J1987" i="3"/>
  <c r="J1988" i="3"/>
  <c r="J1989" i="3"/>
  <c r="J1990" i="3"/>
  <c r="J1991" i="3"/>
  <c r="J1992" i="3"/>
  <c r="J1993" i="3"/>
  <c r="K1862" i="3"/>
  <c r="K1863" i="3"/>
  <c r="K1864" i="3"/>
  <c r="K1985" i="3"/>
  <c r="K1986" i="3"/>
  <c r="K1987" i="3"/>
  <c r="K1988" i="3"/>
  <c r="K1989" i="3"/>
  <c r="K1990" i="3"/>
  <c r="K1991" i="3"/>
  <c r="K1992" i="3"/>
  <c r="K1993" i="3"/>
  <c r="M1862" i="3"/>
  <c r="N1862" i="3" s="1"/>
  <c r="M1863" i="3"/>
  <c r="N1863" i="3" s="1"/>
  <c r="M1864" i="3"/>
  <c r="N1864" i="3" s="1"/>
  <c r="M1985" i="3"/>
  <c r="N1985" i="3" s="1"/>
  <c r="M1986" i="3"/>
  <c r="N1986" i="3" s="1"/>
  <c r="M1987" i="3"/>
  <c r="N1987" i="3" s="1"/>
  <c r="M1988" i="3"/>
  <c r="N1988" i="3" s="1"/>
  <c r="M1989" i="3"/>
  <c r="N1989" i="3" s="1"/>
  <c r="M1990" i="3"/>
  <c r="N1990" i="3" s="1"/>
  <c r="M1991" i="3"/>
  <c r="N1991" i="3" s="1"/>
  <c r="M1992" i="3"/>
  <c r="N1992" i="3" s="1"/>
  <c r="M1993" i="3"/>
  <c r="N1993" i="3" s="1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M1730" i="3"/>
  <c r="N1730" i="3" s="1"/>
  <c r="M1731" i="3"/>
  <c r="N1731" i="3" s="1"/>
  <c r="M1732" i="3"/>
  <c r="N1732" i="3" s="1"/>
  <c r="M1733" i="3"/>
  <c r="N1733" i="3" s="1"/>
  <c r="M1734" i="3"/>
  <c r="N1734" i="3" s="1"/>
  <c r="M1735" i="3"/>
  <c r="N1735" i="3" s="1"/>
  <c r="M1736" i="3"/>
  <c r="N1736" i="3" s="1"/>
  <c r="M1737" i="3"/>
  <c r="N1737" i="3" s="1"/>
  <c r="M1738" i="3"/>
  <c r="N1738" i="3" s="1"/>
  <c r="M1739" i="3"/>
  <c r="N1739" i="3" s="1"/>
  <c r="M1740" i="3"/>
  <c r="N1740" i="3" s="1"/>
  <c r="M1741" i="3"/>
  <c r="N1741" i="3" s="1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M1742" i="3"/>
  <c r="N1742" i="3" s="1"/>
  <c r="M1743" i="3"/>
  <c r="N1743" i="3" s="1"/>
  <c r="M1744" i="3"/>
  <c r="N1744" i="3" s="1"/>
  <c r="M1745" i="3"/>
  <c r="N1745" i="3" s="1"/>
  <c r="M1746" i="3"/>
  <c r="N1746" i="3" s="1"/>
  <c r="M1747" i="3"/>
  <c r="N1747" i="3" s="1"/>
  <c r="M1748" i="3"/>
  <c r="N1748" i="3" s="1"/>
  <c r="M1749" i="3"/>
  <c r="N1749" i="3" s="1"/>
  <c r="M1750" i="3"/>
  <c r="N1750" i="3" s="1"/>
  <c r="M1751" i="3"/>
  <c r="N1751" i="3" s="1"/>
  <c r="M1752" i="3"/>
  <c r="N1752" i="3" s="1"/>
  <c r="M1753" i="3"/>
  <c r="N1753" i="3" s="1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M1754" i="3"/>
  <c r="N1754" i="3" s="1"/>
  <c r="M1755" i="3"/>
  <c r="N1755" i="3" s="1"/>
  <c r="M1756" i="3"/>
  <c r="N1756" i="3" s="1"/>
  <c r="M1757" i="3"/>
  <c r="N1757" i="3" s="1"/>
  <c r="M1758" i="3"/>
  <c r="N1758" i="3" s="1"/>
  <c r="M1759" i="3"/>
  <c r="N1759" i="3" s="1"/>
  <c r="M1760" i="3"/>
  <c r="N1760" i="3" s="1"/>
  <c r="M1761" i="3"/>
  <c r="N1761" i="3" s="1"/>
  <c r="M1762" i="3"/>
  <c r="N1762" i="3" s="1"/>
  <c r="M1763" i="3"/>
  <c r="N1763" i="3" s="1"/>
  <c r="M1764" i="3"/>
  <c r="N1764" i="3" s="1"/>
  <c r="M1765" i="3"/>
  <c r="N1765" i="3" s="1"/>
  <c r="P31" i="5"/>
  <c r="P12" i="5"/>
  <c r="F1688" i="3"/>
  <c r="F1689" i="3"/>
  <c r="F1690" i="3"/>
  <c r="F1691" i="3"/>
  <c r="F1692" i="3"/>
  <c r="F1693" i="3"/>
  <c r="F1694" i="3"/>
  <c r="F1695" i="3"/>
  <c r="G1688" i="3"/>
  <c r="G1689" i="3"/>
  <c r="G1690" i="3"/>
  <c r="G1691" i="3"/>
  <c r="G1692" i="3"/>
  <c r="G1693" i="3"/>
  <c r="G1694" i="3"/>
  <c r="G1695" i="3"/>
  <c r="H1688" i="3"/>
  <c r="H1689" i="3"/>
  <c r="H1690" i="3"/>
  <c r="H1691" i="3"/>
  <c r="H1692" i="3"/>
  <c r="H1693" i="3"/>
  <c r="H1694" i="3"/>
  <c r="H1695" i="3"/>
  <c r="J1688" i="3"/>
  <c r="J1689" i="3"/>
  <c r="J1690" i="3"/>
  <c r="J1691" i="3"/>
  <c r="J1692" i="3"/>
  <c r="J1693" i="3"/>
  <c r="J1694" i="3"/>
  <c r="J1695" i="3"/>
  <c r="K1688" i="3"/>
  <c r="K1689" i="3"/>
  <c r="K1690" i="3"/>
  <c r="K1691" i="3"/>
  <c r="K1692" i="3"/>
  <c r="K1693" i="3"/>
  <c r="K1694" i="3"/>
  <c r="K1695" i="3"/>
  <c r="M1688" i="3"/>
  <c r="N1688" i="3" s="1"/>
  <c r="M1689" i="3"/>
  <c r="N1689" i="3" s="1"/>
  <c r="M1690" i="3"/>
  <c r="N1690" i="3" s="1"/>
  <c r="M1691" i="3"/>
  <c r="N1691" i="3" s="1"/>
  <c r="M1692" i="3"/>
  <c r="N1692" i="3" s="1"/>
  <c r="M1693" i="3"/>
  <c r="N1693" i="3" s="1"/>
  <c r="M1694" i="3"/>
  <c r="N1694" i="3" s="1"/>
  <c r="M1695" i="3"/>
  <c r="N1695" i="3" s="1"/>
  <c r="F1696" i="3"/>
  <c r="F1697" i="3"/>
  <c r="F1698" i="3"/>
  <c r="F1699" i="3"/>
  <c r="F1700" i="3"/>
  <c r="F1701" i="3"/>
  <c r="F1702" i="3"/>
  <c r="F1703" i="3"/>
  <c r="G1696" i="3"/>
  <c r="G1697" i="3"/>
  <c r="G1698" i="3"/>
  <c r="G1699" i="3"/>
  <c r="G1700" i="3"/>
  <c r="G1701" i="3"/>
  <c r="G1702" i="3"/>
  <c r="G1703" i="3"/>
  <c r="H1696" i="3"/>
  <c r="H1697" i="3"/>
  <c r="H1698" i="3"/>
  <c r="H1699" i="3"/>
  <c r="H1700" i="3"/>
  <c r="H1701" i="3"/>
  <c r="H1702" i="3"/>
  <c r="H1703" i="3"/>
  <c r="J1696" i="3"/>
  <c r="J1697" i="3"/>
  <c r="J1698" i="3"/>
  <c r="J1699" i="3"/>
  <c r="J1700" i="3"/>
  <c r="J1701" i="3"/>
  <c r="J1702" i="3"/>
  <c r="J1703" i="3"/>
  <c r="K1696" i="3"/>
  <c r="K1697" i="3"/>
  <c r="K1698" i="3"/>
  <c r="K1699" i="3"/>
  <c r="K1700" i="3"/>
  <c r="K1701" i="3"/>
  <c r="K1702" i="3"/>
  <c r="K1703" i="3"/>
  <c r="M1696" i="3"/>
  <c r="N1696" i="3" s="1"/>
  <c r="M1697" i="3"/>
  <c r="N1697" i="3" s="1"/>
  <c r="M1698" i="3"/>
  <c r="N1698" i="3" s="1"/>
  <c r="M1699" i="3"/>
  <c r="N1699" i="3" s="1"/>
  <c r="M1700" i="3"/>
  <c r="N1700" i="3" s="1"/>
  <c r="M1701" i="3"/>
  <c r="N1701" i="3" s="1"/>
  <c r="M1702" i="3"/>
  <c r="N1702" i="3" s="1"/>
  <c r="M1703" i="3"/>
  <c r="N1703" i="3" s="1"/>
  <c r="F1704" i="3"/>
  <c r="F1705" i="3"/>
  <c r="F1706" i="3"/>
  <c r="F1707" i="3"/>
  <c r="F1708" i="3"/>
  <c r="F1709" i="3"/>
  <c r="F1710" i="3"/>
  <c r="F1711" i="3"/>
  <c r="G1704" i="3"/>
  <c r="G1705" i="3"/>
  <c r="G1706" i="3"/>
  <c r="G1707" i="3"/>
  <c r="G1708" i="3"/>
  <c r="G1709" i="3"/>
  <c r="G1710" i="3"/>
  <c r="G1711" i="3"/>
  <c r="H1704" i="3"/>
  <c r="H1705" i="3"/>
  <c r="H1706" i="3"/>
  <c r="H1707" i="3"/>
  <c r="H1708" i="3"/>
  <c r="H1709" i="3"/>
  <c r="H1710" i="3"/>
  <c r="H1711" i="3"/>
  <c r="J1704" i="3"/>
  <c r="J1705" i="3"/>
  <c r="J1706" i="3"/>
  <c r="J1707" i="3"/>
  <c r="J1708" i="3"/>
  <c r="J1709" i="3"/>
  <c r="J1710" i="3"/>
  <c r="J1711" i="3"/>
  <c r="K1704" i="3"/>
  <c r="K1705" i="3"/>
  <c r="K1706" i="3"/>
  <c r="K1707" i="3"/>
  <c r="K1708" i="3"/>
  <c r="K1709" i="3"/>
  <c r="K1710" i="3"/>
  <c r="K1711" i="3"/>
  <c r="M1704" i="3"/>
  <c r="N1704" i="3" s="1"/>
  <c r="M1705" i="3"/>
  <c r="N1705" i="3" s="1"/>
  <c r="M1706" i="3"/>
  <c r="N1706" i="3" s="1"/>
  <c r="M1707" i="3"/>
  <c r="N1707" i="3" s="1"/>
  <c r="M1708" i="3"/>
  <c r="N1708" i="3" s="1"/>
  <c r="M1709" i="3"/>
  <c r="N1709" i="3" s="1"/>
  <c r="M1710" i="3"/>
  <c r="N1710" i="3" s="1"/>
  <c r="M1711" i="3"/>
  <c r="N1711" i="3" s="1"/>
  <c r="F1712" i="3"/>
  <c r="F1713" i="3"/>
  <c r="F1714" i="3"/>
  <c r="F1715" i="3"/>
  <c r="F1716" i="3"/>
  <c r="F1717" i="3"/>
  <c r="F1718" i="3"/>
  <c r="F1719" i="3"/>
  <c r="G1712" i="3"/>
  <c r="G1713" i="3"/>
  <c r="G1714" i="3"/>
  <c r="G1715" i="3"/>
  <c r="G1716" i="3"/>
  <c r="G1717" i="3"/>
  <c r="G1718" i="3"/>
  <c r="G1719" i="3"/>
  <c r="H1712" i="3"/>
  <c r="H1713" i="3"/>
  <c r="H1714" i="3"/>
  <c r="H1715" i="3"/>
  <c r="H1716" i="3"/>
  <c r="H1717" i="3"/>
  <c r="H1718" i="3"/>
  <c r="H1719" i="3"/>
  <c r="J1712" i="3"/>
  <c r="J1713" i="3"/>
  <c r="J1714" i="3"/>
  <c r="J1715" i="3"/>
  <c r="J1716" i="3"/>
  <c r="J1717" i="3"/>
  <c r="J1718" i="3"/>
  <c r="J1719" i="3"/>
  <c r="K1712" i="3"/>
  <c r="K1713" i="3"/>
  <c r="K1714" i="3"/>
  <c r="K1715" i="3"/>
  <c r="K1716" i="3"/>
  <c r="K1717" i="3"/>
  <c r="K1718" i="3"/>
  <c r="K1719" i="3"/>
  <c r="M1712" i="3"/>
  <c r="N1712" i="3" s="1"/>
  <c r="M1713" i="3"/>
  <c r="N1713" i="3" s="1"/>
  <c r="M1714" i="3"/>
  <c r="N1714" i="3" s="1"/>
  <c r="M1715" i="3"/>
  <c r="N1715" i="3" s="1"/>
  <c r="M1716" i="3"/>
  <c r="N1716" i="3" s="1"/>
  <c r="M1717" i="3"/>
  <c r="N1717" i="3" s="1"/>
  <c r="M1718" i="3"/>
  <c r="N1718" i="3" s="1"/>
  <c r="M1719" i="3"/>
  <c r="N1719" i="3" s="1"/>
  <c r="F1720" i="3"/>
  <c r="F1721" i="3"/>
  <c r="F1722" i="3"/>
  <c r="F1723" i="3"/>
  <c r="F1724" i="3"/>
  <c r="F1725" i="3"/>
  <c r="G1720" i="3"/>
  <c r="G1721" i="3"/>
  <c r="G1722" i="3"/>
  <c r="G1723" i="3"/>
  <c r="G1724" i="3"/>
  <c r="G1725" i="3"/>
  <c r="H1720" i="3"/>
  <c r="H1721" i="3"/>
  <c r="H1722" i="3"/>
  <c r="H1723" i="3"/>
  <c r="H1724" i="3"/>
  <c r="H1725" i="3"/>
  <c r="J1720" i="3"/>
  <c r="J1721" i="3"/>
  <c r="J1722" i="3"/>
  <c r="J1723" i="3"/>
  <c r="J1724" i="3"/>
  <c r="J1725" i="3"/>
  <c r="K1720" i="3"/>
  <c r="K1721" i="3"/>
  <c r="K1722" i="3"/>
  <c r="K1723" i="3"/>
  <c r="K1724" i="3"/>
  <c r="K1725" i="3"/>
  <c r="M1720" i="3"/>
  <c r="N1720" i="3" s="1"/>
  <c r="M1721" i="3"/>
  <c r="N1721" i="3" s="1"/>
  <c r="M1722" i="3"/>
  <c r="N1722" i="3" s="1"/>
  <c r="M1723" i="3"/>
  <c r="N1723" i="3" s="1"/>
  <c r="M1724" i="3"/>
  <c r="N1724" i="3" s="1"/>
  <c r="M1725" i="3"/>
  <c r="N1725" i="3" s="1"/>
  <c r="F1726" i="3"/>
  <c r="F1727" i="3"/>
  <c r="F1728" i="3"/>
  <c r="F1729" i="3"/>
  <c r="F1994" i="3"/>
  <c r="F1995" i="3"/>
  <c r="F1996" i="3"/>
  <c r="F2549" i="3"/>
  <c r="G1726" i="3"/>
  <c r="G1727" i="3"/>
  <c r="G1728" i="3"/>
  <c r="G1729" i="3"/>
  <c r="G1994" i="3"/>
  <c r="G1995" i="3"/>
  <c r="G1996" i="3"/>
  <c r="G2549" i="3"/>
  <c r="H1726" i="3"/>
  <c r="H1727" i="3"/>
  <c r="H1728" i="3"/>
  <c r="H1729" i="3"/>
  <c r="H1994" i="3"/>
  <c r="H1995" i="3"/>
  <c r="H1996" i="3"/>
  <c r="H2549" i="3"/>
  <c r="J1726" i="3"/>
  <c r="J1727" i="3"/>
  <c r="J1728" i="3"/>
  <c r="J1729" i="3"/>
  <c r="J1994" i="3"/>
  <c r="J1995" i="3"/>
  <c r="J1996" i="3"/>
  <c r="J2549" i="3"/>
  <c r="K1726" i="3"/>
  <c r="K1727" i="3"/>
  <c r="K1728" i="3"/>
  <c r="K1729" i="3"/>
  <c r="K1994" i="3"/>
  <c r="K1995" i="3"/>
  <c r="K1996" i="3"/>
  <c r="K2549" i="3"/>
  <c r="M1726" i="3"/>
  <c r="N1726" i="3" s="1"/>
  <c r="M1727" i="3"/>
  <c r="N1727" i="3" s="1"/>
  <c r="M1728" i="3"/>
  <c r="N1728" i="3" s="1"/>
  <c r="M1729" i="3"/>
  <c r="N1729" i="3" s="1"/>
  <c r="M1994" i="3"/>
  <c r="N1994" i="3" s="1"/>
  <c r="M1995" i="3"/>
  <c r="N1995" i="3" s="1"/>
  <c r="M1996" i="3"/>
  <c r="N1996" i="3" s="1"/>
  <c r="M2549" i="3"/>
  <c r="N2549" i="3" s="1"/>
  <c r="F2550" i="3"/>
  <c r="G2550" i="3"/>
  <c r="H2550" i="3"/>
  <c r="J2550" i="3"/>
  <c r="K2550" i="3"/>
  <c r="M2550" i="3"/>
  <c r="N2550" i="3" s="1"/>
  <c r="P65" i="5"/>
  <c r="P66" i="5"/>
  <c r="P67" i="5"/>
  <c r="P68" i="5"/>
  <c r="O70" i="5"/>
  <c r="N70" i="5"/>
  <c r="M70" i="5"/>
  <c r="L70" i="5"/>
  <c r="K70" i="5"/>
  <c r="J70" i="5"/>
  <c r="I70" i="5"/>
  <c r="H70" i="5"/>
  <c r="G70" i="5"/>
  <c r="P69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1" i="5"/>
  <c r="P10" i="5"/>
  <c r="P9" i="5"/>
  <c r="P8" i="5"/>
  <c r="P7" i="5"/>
  <c r="P6" i="5"/>
  <c r="P5" i="5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M1570" i="3"/>
  <c r="N1570" i="3" s="1"/>
  <c r="M1571" i="3"/>
  <c r="N1571" i="3" s="1"/>
  <c r="M1572" i="3"/>
  <c r="N1572" i="3" s="1"/>
  <c r="M1573" i="3"/>
  <c r="N1573" i="3" s="1"/>
  <c r="M1574" i="3"/>
  <c r="N1574" i="3" s="1"/>
  <c r="M1575" i="3"/>
  <c r="N1575" i="3" s="1"/>
  <c r="M1576" i="3"/>
  <c r="N1576" i="3" s="1"/>
  <c r="M1577" i="3"/>
  <c r="N1577" i="3" s="1"/>
  <c r="M1578" i="3"/>
  <c r="N1578" i="3" s="1"/>
  <c r="M1579" i="3"/>
  <c r="N1579" i="3" s="1"/>
  <c r="M1580" i="3"/>
  <c r="N1580" i="3" s="1"/>
  <c r="M1581" i="3"/>
  <c r="N1581" i="3" s="1"/>
  <c r="M1582" i="3"/>
  <c r="N1582" i="3" s="1"/>
  <c r="M1583" i="3"/>
  <c r="N1583" i="3" s="1"/>
  <c r="M1584" i="3"/>
  <c r="N1584" i="3" s="1"/>
  <c r="M1585" i="3"/>
  <c r="N1585" i="3" s="1"/>
  <c r="M1586" i="3"/>
  <c r="N1586" i="3" s="1"/>
  <c r="M1587" i="3"/>
  <c r="N1587" i="3" s="1"/>
  <c r="M1588" i="3"/>
  <c r="N1588" i="3" s="1"/>
  <c r="M1589" i="3"/>
  <c r="N1589" i="3" s="1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M1590" i="3"/>
  <c r="N1590" i="3" s="1"/>
  <c r="M1591" i="3"/>
  <c r="N1591" i="3" s="1"/>
  <c r="M1592" i="3"/>
  <c r="N1592" i="3" s="1"/>
  <c r="M1593" i="3"/>
  <c r="N1593" i="3" s="1"/>
  <c r="M1594" i="3"/>
  <c r="N1594" i="3" s="1"/>
  <c r="M1595" i="3"/>
  <c r="N1595" i="3" s="1"/>
  <c r="M1596" i="3"/>
  <c r="N1596" i="3" s="1"/>
  <c r="M1597" i="3"/>
  <c r="N1597" i="3" s="1"/>
  <c r="M1598" i="3"/>
  <c r="N1598" i="3" s="1"/>
  <c r="M1599" i="3"/>
  <c r="N1599" i="3" s="1"/>
  <c r="M1600" i="3"/>
  <c r="N1600" i="3" s="1"/>
  <c r="M1601" i="3"/>
  <c r="N1601" i="3" s="1"/>
  <c r="M1602" i="3"/>
  <c r="N1602" i="3" s="1"/>
  <c r="M1603" i="3"/>
  <c r="N1603" i="3" s="1"/>
  <c r="M1604" i="3"/>
  <c r="N1604" i="3" s="1"/>
  <c r="M1605" i="3"/>
  <c r="N1605" i="3" s="1"/>
  <c r="M1606" i="3"/>
  <c r="N1606" i="3" s="1"/>
  <c r="M1607" i="3"/>
  <c r="N1607" i="3" s="1"/>
  <c r="M1608" i="3"/>
  <c r="N1608" i="3" s="1"/>
  <c r="M1609" i="3"/>
  <c r="N1609" i="3" s="1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M1610" i="3"/>
  <c r="N1610" i="3" s="1"/>
  <c r="M1611" i="3"/>
  <c r="N1611" i="3" s="1"/>
  <c r="M1612" i="3"/>
  <c r="N1612" i="3" s="1"/>
  <c r="M1613" i="3"/>
  <c r="N1613" i="3" s="1"/>
  <c r="M1614" i="3"/>
  <c r="N1614" i="3" s="1"/>
  <c r="M1615" i="3"/>
  <c r="N1615" i="3" s="1"/>
  <c r="M1616" i="3"/>
  <c r="N1616" i="3" s="1"/>
  <c r="M1617" i="3"/>
  <c r="N1617" i="3" s="1"/>
  <c r="M1618" i="3"/>
  <c r="N1618" i="3" s="1"/>
  <c r="M1619" i="3"/>
  <c r="N1619" i="3" s="1"/>
  <c r="M1620" i="3"/>
  <c r="N1620" i="3" s="1"/>
  <c r="M1621" i="3"/>
  <c r="N1621" i="3" s="1"/>
  <c r="M1622" i="3"/>
  <c r="N1622" i="3" s="1"/>
  <c r="M1623" i="3"/>
  <c r="N1623" i="3" s="1"/>
  <c r="M1624" i="3"/>
  <c r="N1624" i="3" s="1"/>
  <c r="M1625" i="3"/>
  <c r="N1625" i="3" s="1"/>
  <c r="M1626" i="3"/>
  <c r="N1626" i="3" s="1"/>
  <c r="M1627" i="3"/>
  <c r="N1627" i="3" s="1"/>
  <c r="M1628" i="3"/>
  <c r="N1628" i="3" s="1"/>
  <c r="M1629" i="3"/>
  <c r="N1629" i="3" s="1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M1630" i="3"/>
  <c r="N1630" i="3" s="1"/>
  <c r="M1631" i="3"/>
  <c r="N1631" i="3" s="1"/>
  <c r="M1632" i="3"/>
  <c r="N1632" i="3" s="1"/>
  <c r="M1633" i="3"/>
  <c r="N1633" i="3" s="1"/>
  <c r="M1634" i="3"/>
  <c r="N1634" i="3" s="1"/>
  <c r="M1635" i="3"/>
  <c r="N1635" i="3" s="1"/>
  <c r="M1636" i="3"/>
  <c r="N1636" i="3" s="1"/>
  <c r="M1637" i="3"/>
  <c r="N1637" i="3" s="1"/>
  <c r="M1638" i="3"/>
  <c r="N1638" i="3" s="1"/>
  <c r="M1639" i="3"/>
  <c r="N1639" i="3" s="1"/>
  <c r="M1640" i="3"/>
  <c r="N1640" i="3" s="1"/>
  <c r="M1641" i="3"/>
  <c r="N1641" i="3" s="1"/>
  <c r="M1642" i="3"/>
  <c r="N1642" i="3" s="1"/>
  <c r="M1643" i="3"/>
  <c r="N1643" i="3" s="1"/>
  <c r="M1644" i="3"/>
  <c r="N1644" i="3" s="1"/>
  <c r="M1645" i="3"/>
  <c r="N1645" i="3" s="1"/>
  <c r="M1646" i="3"/>
  <c r="N1646" i="3" s="1"/>
  <c r="M1647" i="3"/>
  <c r="N1647" i="3" s="1"/>
  <c r="M1648" i="3"/>
  <c r="N1648" i="3" s="1"/>
  <c r="M1649" i="3"/>
  <c r="N1649" i="3" s="1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M1650" i="3"/>
  <c r="N1650" i="3" s="1"/>
  <c r="M1651" i="3"/>
  <c r="N1651" i="3" s="1"/>
  <c r="M1652" i="3"/>
  <c r="N1652" i="3" s="1"/>
  <c r="M1653" i="3"/>
  <c r="N1653" i="3" s="1"/>
  <c r="M1654" i="3"/>
  <c r="N1654" i="3" s="1"/>
  <c r="M1655" i="3"/>
  <c r="N1655" i="3" s="1"/>
  <c r="M1656" i="3"/>
  <c r="N1656" i="3" s="1"/>
  <c r="M1657" i="3"/>
  <c r="N1657" i="3" s="1"/>
  <c r="M1658" i="3"/>
  <c r="N1658" i="3" s="1"/>
  <c r="M1659" i="3"/>
  <c r="N1659" i="3" s="1"/>
  <c r="M1660" i="3"/>
  <c r="N1660" i="3" s="1"/>
  <c r="M1661" i="3"/>
  <c r="N1661" i="3" s="1"/>
  <c r="M1662" i="3"/>
  <c r="N1662" i="3" s="1"/>
  <c r="M1663" i="3"/>
  <c r="N1663" i="3" s="1"/>
  <c r="M1664" i="3"/>
  <c r="N1664" i="3" s="1"/>
  <c r="M1665" i="3"/>
  <c r="N1665" i="3" s="1"/>
  <c r="M1666" i="3"/>
  <c r="N1666" i="3" s="1"/>
  <c r="M1667" i="3"/>
  <c r="N1667" i="3" s="1"/>
  <c r="M1668" i="3"/>
  <c r="N1668" i="3" s="1"/>
  <c r="M1669" i="3"/>
  <c r="N1669" i="3" s="1"/>
  <c r="G1500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M1455" i="3"/>
  <c r="N1455" i="3" s="1"/>
  <c r="M1456" i="3"/>
  <c r="N1456" i="3" s="1"/>
  <c r="M1457" i="3"/>
  <c r="N1457" i="3" s="1"/>
  <c r="M1458" i="3"/>
  <c r="N1458" i="3" s="1"/>
  <c r="M1459" i="3"/>
  <c r="N1459" i="3" s="1"/>
  <c r="M1460" i="3"/>
  <c r="N1460" i="3" s="1"/>
  <c r="M1461" i="3"/>
  <c r="N1461" i="3" s="1"/>
  <c r="M1462" i="3"/>
  <c r="N1462" i="3" s="1"/>
  <c r="M1463" i="3"/>
  <c r="N1463" i="3" s="1"/>
  <c r="M1464" i="3"/>
  <c r="N1464" i="3" s="1"/>
  <c r="M1465" i="3"/>
  <c r="N1465" i="3" s="1"/>
  <c r="M1466" i="3"/>
  <c r="N1466" i="3" s="1"/>
  <c r="M1467" i="3"/>
  <c r="N1467" i="3" s="1"/>
  <c r="M1468" i="3"/>
  <c r="N1468" i="3" s="1"/>
  <c r="M1469" i="3"/>
  <c r="N1469" i="3" s="1"/>
  <c r="M1470" i="3"/>
  <c r="N1470" i="3" s="1"/>
  <c r="M1471" i="3"/>
  <c r="N1471" i="3" s="1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M1472" i="3"/>
  <c r="N1472" i="3" s="1"/>
  <c r="M1473" i="3"/>
  <c r="N1473" i="3" s="1"/>
  <c r="M1474" i="3"/>
  <c r="N1474" i="3" s="1"/>
  <c r="M1475" i="3"/>
  <c r="N1475" i="3" s="1"/>
  <c r="M1476" i="3"/>
  <c r="N1476" i="3" s="1"/>
  <c r="M1477" i="3"/>
  <c r="N1477" i="3" s="1"/>
  <c r="M1478" i="3"/>
  <c r="N1478" i="3" s="1"/>
  <c r="M1479" i="3"/>
  <c r="N1479" i="3" s="1"/>
  <c r="M1480" i="3"/>
  <c r="N1480" i="3" s="1"/>
  <c r="M1481" i="3"/>
  <c r="N1481" i="3" s="1"/>
  <c r="M1482" i="3"/>
  <c r="N1482" i="3" s="1"/>
  <c r="M1483" i="3"/>
  <c r="N1483" i="3" s="1"/>
  <c r="M1484" i="3"/>
  <c r="N1484" i="3" s="1"/>
  <c r="M1485" i="3"/>
  <c r="N1485" i="3" s="1"/>
  <c r="M1486" i="3"/>
  <c r="N1486" i="3" s="1"/>
  <c r="M1487" i="3"/>
  <c r="N1487" i="3" s="1"/>
  <c r="M1488" i="3"/>
  <c r="N1488" i="3" s="1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G1489" i="3"/>
  <c r="G1490" i="3"/>
  <c r="G1491" i="3"/>
  <c r="G1492" i="3"/>
  <c r="G1493" i="3"/>
  <c r="G1494" i="3"/>
  <c r="G1495" i="3"/>
  <c r="G1496" i="3"/>
  <c r="G1497" i="3"/>
  <c r="G1498" i="3"/>
  <c r="G1499" i="3"/>
  <c r="G1501" i="3"/>
  <c r="G1502" i="3"/>
  <c r="G1503" i="3"/>
  <c r="G1504" i="3"/>
  <c r="G1505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M1489" i="3"/>
  <c r="N1489" i="3" s="1"/>
  <c r="M1490" i="3"/>
  <c r="N1490" i="3" s="1"/>
  <c r="M1491" i="3"/>
  <c r="N1491" i="3" s="1"/>
  <c r="M1492" i="3"/>
  <c r="N1492" i="3" s="1"/>
  <c r="M1493" i="3"/>
  <c r="N1493" i="3" s="1"/>
  <c r="M1494" i="3"/>
  <c r="N1494" i="3" s="1"/>
  <c r="M1495" i="3"/>
  <c r="N1495" i="3" s="1"/>
  <c r="M1496" i="3"/>
  <c r="N1496" i="3" s="1"/>
  <c r="M1497" i="3"/>
  <c r="N1497" i="3" s="1"/>
  <c r="M1498" i="3"/>
  <c r="N1498" i="3" s="1"/>
  <c r="M1499" i="3"/>
  <c r="N1499" i="3" s="1"/>
  <c r="M1500" i="3"/>
  <c r="N1500" i="3" s="1"/>
  <c r="M1501" i="3"/>
  <c r="N1501" i="3" s="1"/>
  <c r="M1502" i="3"/>
  <c r="N1502" i="3" s="1"/>
  <c r="M1503" i="3"/>
  <c r="N1503" i="3" s="1"/>
  <c r="M1504" i="3"/>
  <c r="N1504" i="3" s="1"/>
  <c r="M1505" i="3"/>
  <c r="N1505" i="3" s="1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M1506" i="3"/>
  <c r="N1506" i="3" s="1"/>
  <c r="M1507" i="3"/>
  <c r="N1507" i="3" s="1"/>
  <c r="M1508" i="3"/>
  <c r="N1508" i="3" s="1"/>
  <c r="M1509" i="3"/>
  <c r="N1509" i="3" s="1"/>
  <c r="M1510" i="3"/>
  <c r="N1510" i="3" s="1"/>
  <c r="M1511" i="3"/>
  <c r="N1511" i="3" s="1"/>
  <c r="M1512" i="3"/>
  <c r="N1512" i="3" s="1"/>
  <c r="M1513" i="3"/>
  <c r="N1513" i="3" s="1"/>
  <c r="M1514" i="3"/>
  <c r="N1514" i="3" s="1"/>
  <c r="M1515" i="3"/>
  <c r="N1515" i="3" s="1"/>
  <c r="M1516" i="3"/>
  <c r="N1516" i="3" s="1"/>
  <c r="M1517" i="3"/>
  <c r="N1517" i="3" s="1"/>
  <c r="M1518" i="3"/>
  <c r="N1518" i="3" s="1"/>
  <c r="M1519" i="3"/>
  <c r="N1519" i="3" s="1"/>
  <c r="M1520" i="3"/>
  <c r="N1520" i="3" s="1"/>
  <c r="M1521" i="3"/>
  <c r="N1521" i="3" s="1"/>
  <c r="M1522" i="3"/>
  <c r="N1522" i="3" s="1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M1523" i="3"/>
  <c r="N1523" i="3" s="1"/>
  <c r="M1524" i="3"/>
  <c r="N1524" i="3" s="1"/>
  <c r="M1525" i="3"/>
  <c r="N1525" i="3" s="1"/>
  <c r="M1526" i="3"/>
  <c r="N1526" i="3" s="1"/>
  <c r="M1527" i="3"/>
  <c r="N1527" i="3" s="1"/>
  <c r="M1528" i="3"/>
  <c r="N1528" i="3" s="1"/>
  <c r="M1529" i="3"/>
  <c r="N1529" i="3" s="1"/>
  <c r="M1530" i="3"/>
  <c r="N1530" i="3" s="1"/>
  <c r="M1531" i="3"/>
  <c r="N1531" i="3" s="1"/>
  <c r="M1532" i="3"/>
  <c r="N1532" i="3" s="1"/>
  <c r="M1533" i="3"/>
  <c r="N1533" i="3" s="1"/>
  <c r="M1534" i="3"/>
  <c r="N1534" i="3" s="1"/>
  <c r="M1535" i="3"/>
  <c r="N1535" i="3" s="1"/>
  <c r="M1536" i="3"/>
  <c r="N1536" i="3" s="1"/>
  <c r="M1537" i="3"/>
  <c r="N1537" i="3" s="1"/>
  <c r="M1538" i="3"/>
  <c r="N1538" i="3" s="1"/>
  <c r="M1539" i="3"/>
  <c r="N1539" i="3" s="1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M1540" i="3"/>
  <c r="N1540" i="3" s="1"/>
  <c r="M1541" i="3"/>
  <c r="N1541" i="3" s="1"/>
  <c r="M1542" i="3"/>
  <c r="N1542" i="3" s="1"/>
  <c r="M1543" i="3"/>
  <c r="N1543" i="3" s="1"/>
  <c r="M1544" i="3"/>
  <c r="N1544" i="3" s="1"/>
  <c r="M1545" i="3"/>
  <c r="N1545" i="3" s="1"/>
  <c r="M1546" i="3"/>
  <c r="N1546" i="3" s="1"/>
  <c r="M1547" i="3"/>
  <c r="N1547" i="3" s="1"/>
  <c r="M1548" i="3"/>
  <c r="N1548" i="3" s="1"/>
  <c r="M1549" i="3"/>
  <c r="N1549" i="3" s="1"/>
  <c r="M1550" i="3"/>
  <c r="N1550" i="3" s="1"/>
  <c r="M1551" i="3"/>
  <c r="N1551" i="3" s="1"/>
  <c r="M1552" i="3"/>
  <c r="N1552" i="3" s="1"/>
  <c r="M1553" i="3"/>
  <c r="N1553" i="3" s="1"/>
  <c r="M1554" i="3"/>
  <c r="N1554" i="3" s="1"/>
  <c r="M1555" i="3"/>
  <c r="N1555" i="3" s="1"/>
  <c r="M1556" i="3"/>
  <c r="N1556" i="3" s="1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670" i="3"/>
  <c r="F1671" i="3"/>
  <c r="F1672" i="3"/>
  <c r="F1673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670" i="3"/>
  <c r="G1671" i="3"/>
  <c r="G1672" i="3"/>
  <c r="G1673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670" i="3"/>
  <c r="H1671" i="3"/>
  <c r="H1672" i="3"/>
  <c r="H1673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670" i="3"/>
  <c r="J1671" i="3"/>
  <c r="J1672" i="3"/>
  <c r="J1673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670" i="3"/>
  <c r="K1671" i="3"/>
  <c r="K1672" i="3"/>
  <c r="K1673" i="3"/>
  <c r="M1557" i="3"/>
  <c r="N1557" i="3" s="1"/>
  <c r="M1558" i="3"/>
  <c r="N1558" i="3" s="1"/>
  <c r="M1559" i="3"/>
  <c r="N1559" i="3" s="1"/>
  <c r="M1560" i="3"/>
  <c r="N1560" i="3" s="1"/>
  <c r="M1561" i="3"/>
  <c r="N1561" i="3" s="1"/>
  <c r="M1562" i="3"/>
  <c r="N1562" i="3" s="1"/>
  <c r="M1563" i="3"/>
  <c r="N1563" i="3" s="1"/>
  <c r="M1564" i="3"/>
  <c r="N1564" i="3" s="1"/>
  <c r="M1565" i="3"/>
  <c r="N1565" i="3" s="1"/>
  <c r="M1566" i="3"/>
  <c r="N1566" i="3" s="1"/>
  <c r="M1567" i="3"/>
  <c r="N1567" i="3" s="1"/>
  <c r="M1568" i="3"/>
  <c r="N1568" i="3" s="1"/>
  <c r="M1569" i="3"/>
  <c r="N1569" i="3" s="1"/>
  <c r="M1670" i="3"/>
  <c r="N1670" i="3" s="1"/>
  <c r="M1671" i="3"/>
  <c r="N1671" i="3" s="1"/>
  <c r="M1672" i="3"/>
  <c r="N1672" i="3" s="1"/>
  <c r="M1673" i="3"/>
  <c r="N1673" i="3" s="1"/>
  <c r="F1443" i="3"/>
  <c r="F1444" i="3"/>
  <c r="F1445" i="3"/>
  <c r="F1446" i="3"/>
  <c r="F1447" i="3"/>
  <c r="F1448" i="3"/>
  <c r="F1449" i="3"/>
  <c r="F1450" i="3"/>
  <c r="F1451" i="3"/>
  <c r="F1452" i="3"/>
  <c r="G1443" i="3"/>
  <c r="G1444" i="3"/>
  <c r="G1445" i="3"/>
  <c r="G1446" i="3"/>
  <c r="G1447" i="3"/>
  <c r="G1448" i="3"/>
  <c r="G1449" i="3"/>
  <c r="G1450" i="3"/>
  <c r="G1451" i="3"/>
  <c r="G1452" i="3"/>
  <c r="H1443" i="3"/>
  <c r="H1444" i="3"/>
  <c r="H1445" i="3"/>
  <c r="H1446" i="3"/>
  <c r="H1447" i="3"/>
  <c r="H1448" i="3"/>
  <c r="H1449" i="3"/>
  <c r="H1450" i="3"/>
  <c r="H1451" i="3"/>
  <c r="H1452" i="3"/>
  <c r="J1443" i="3"/>
  <c r="J1444" i="3"/>
  <c r="J1445" i="3"/>
  <c r="J1446" i="3"/>
  <c r="J1447" i="3"/>
  <c r="J1448" i="3"/>
  <c r="J1449" i="3"/>
  <c r="J1450" i="3"/>
  <c r="J1451" i="3"/>
  <c r="J1452" i="3"/>
  <c r="K1443" i="3"/>
  <c r="K1444" i="3"/>
  <c r="K1445" i="3"/>
  <c r="K1446" i="3"/>
  <c r="K1447" i="3"/>
  <c r="K1448" i="3"/>
  <c r="K1449" i="3"/>
  <c r="K1450" i="3"/>
  <c r="K1451" i="3"/>
  <c r="K1452" i="3"/>
  <c r="M1443" i="3"/>
  <c r="N1443" i="3" s="1"/>
  <c r="M1444" i="3"/>
  <c r="N1444" i="3" s="1"/>
  <c r="M1445" i="3"/>
  <c r="N1445" i="3" s="1"/>
  <c r="M1446" i="3"/>
  <c r="N1446" i="3" s="1"/>
  <c r="M1447" i="3"/>
  <c r="N1447" i="3" s="1"/>
  <c r="M1448" i="3"/>
  <c r="N1448" i="3" s="1"/>
  <c r="M1449" i="3"/>
  <c r="N1449" i="3" s="1"/>
  <c r="M1450" i="3"/>
  <c r="N1450" i="3" s="1"/>
  <c r="M1451" i="3"/>
  <c r="N1451" i="3" s="1"/>
  <c r="M1452" i="3"/>
  <c r="N1452" i="3" s="1"/>
  <c r="F1453" i="3"/>
  <c r="F1454" i="3"/>
  <c r="F1674" i="3"/>
  <c r="F1675" i="3"/>
  <c r="F1676" i="3"/>
  <c r="F1677" i="3"/>
  <c r="F1678" i="3"/>
  <c r="F1679" i="3"/>
  <c r="F1680" i="3"/>
  <c r="F1681" i="3"/>
  <c r="G1453" i="3"/>
  <c r="G1454" i="3"/>
  <c r="G1674" i="3"/>
  <c r="G1675" i="3"/>
  <c r="G1676" i="3"/>
  <c r="G1677" i="3"/>
  <c r="G1678" i="3"/>
  <c r="G1679" i="3"/>
  <c r="G1680" i="3"/>
  <c r="G1681" i="3"/>
  <c r="H1453" i="3"/>
  <c r="H1454" i="3"/>
  <c r="H1674" i="3"/>
  <c r="H1675" i="3"/>
  <c r="H1676" i="3"/>
  <c r="H1677" i="3"/>
  <c r="H1678" i="3"/>
  <c r="H1679" i="3"/>
  <c r="H1680" i="3"/>
  <c r="H1681" i="3"/>
  <c r="J1453" i="3"/>
  <c r="J1454" i="3"/>
  <c r="J1674" i="3"/>
  <c r="J1675" i="3"/>
  <c r="J1676" i="3"/>
  <c r="J1677" i="3"/>
  <c r="J1678" i="3"/>
  <c r="J1679" i="3"/>
  <c r="J1680" i="3"/>
  <c r="J1681" i="3"/>
  <c r="K1453" i="3"/>
  <c r="K1454" i="3"/>
  <c r="K1674" i="3"/>
  <c r="K1675" i="3"/>
  <c r="K1676" i="3"/>
  <c r="K1677" i="3"/>
  <c r="K1678" i="3"/>
  <c r="K1679" i="3"/>
  <c r="K1680" i="3"/>
  <c r="K1681" i="3"/>
  <c r="M1453" i="3"/>
  <c r="N1453" i="3" s="1"/>
  <c r="M1454" i="3"/>
  <c r="N1454" i="3" s="1"/>
  <c r="M1674" i="3"/>
  <c r="N1674" i="3" s="1"/>
  <c r="M1675" i="3"/>
  <c r="N1675" i="3" s="1"/>
  <c r="M1676" i="3"/>
  <c r="N1676" i="3" s="1"/>
  <c r="M1677" i="3"/>
  <c r="N1677" i="3" s="1"/>
  <c r="M1678" i="3"/>
  <c r="N1678" i="3" s="1"/>
  <c r="M1679" i="3"/>
  <c r="N1679" i="3" s="1"/>
  <c r="M1680" i="3"/>
  <c r="N1680" i="3" s="1"/>
  <c r="M1681" i="3"/>
  <c r="N1681" i="3" s="1"/>
  <c r="F1398" i="3"/>
  <c r="F1399" i="3"/>
  <c r="F1400" i="3"/>
  <c r="F1401" i="3"/>
  <c r="F1402" i="3"/>
  <c r="F1403" i="3"/>
  <c r="F1404" i="3"/>
  <c r="F1405" i="3"/>
  <c r="F1406" i="3"/>
  <c r="G1398" i="3"/>
  <c r="G1399" i="3"/>
  <c r="G1400" i="3"/>
  <c r="G1401" i="3"/>
  <c r="G1402" i="3"/>
  <c r="G1403" i="3"/>
  <c r="G1404" i="3"/>
  <c r="G1405" i="3"/>
  <c r="G1406" i="3"/>
  <c r="H1398" i="3"/>
  <c r="H1399" i="3"/>
  <c r="H1400" i="3"/>
  <c r="H1401" i="3"/>
  <c r="H1402" i="3"/>
  <c r="H1403" i="3"/>
  <c r="H1404" i="3"/>
  <c r="H1405" i="3"/>
  <c r="H1406" i="3"/>
  <c r="J1398" i="3"/>
  <c r="J1399" i="3"/>
  <c r="J1400" i="3"/>
  <c r="J1401" i="3"/>
  <c r="J1402" i="3"/>
  <c r="J1403" i="3"/>
  <c r="J1404" i="3"/>
  <c r="J1405" i="3"/>
  <c r="J1406" i="3"/>
  <c r="K1398" i="3"/>
  <c r="K1399" i="3"/>
  <c r="K1400" i="3"/>
  <c r="K1401" i="3"/>
  <c r="K1402" i="3"/>
  <c r="K1403" i="3"/>
  <c r="K1404" i="3"/>
  <c r="K1405" i="3"/>
  <c r="K1406" i="3"/>
  <c r="M1398" i="3"/>
  <c r="N1398" i="3" s="1"/>
  <c r="M1399" i="3"/>
  <c r="N1399" i="3" s="1"/>
  <c r="M1400" i="3"/>
  <c r="N1400" i="3" s="1"/>
  <c r="M1401" i="3"/>
  <c r="N1401" i="3" s="1"/>
  <c r="M1402" i="3"/>
  <c r="N1402" i="3" s="1"/>
  <c r="M1403" i="3"/>
  <c r="N1403" i="3" s="1"/>
  <c r="M1404" i="3"/>
  <c r="N1404" i="3" s="1"/>
  <c r="M1405" i="3"/>
  <c r="N1405" i="3" s="1"/>
  <c r="M1406" i="3"/>
  <c r="N1406" i="3" s="1"/>
  <c r="F1407" i="3"/>
  <c r="F1408" i="3"/>
  <c r="F1409" i="3"/>
  <c r="F1410" i="3"/>
  <c r="F1411" i="3"/>
  <c r="F1412" i="3"/>
  <c r="F1413" i="3"/>
  <c r="F1414" i="3"/>
  <c r="F1415" i="3"/>
  <c r="G1407" i="3"/>
  <c r="G1408" i="3"/>
  <c r="G1409" i="3"/>
  <c r="G1410" i="3"/>
  <c r="G1411" i="3"/>
  <c r="G1412" i="3"/>
  <c r="G1413" i="3"/>
  <c r="G1414" i="3"/>
  <c r="G1415" i="3"/>
  <c r="H1407" i="3"/>
  <c r="H1408" i="3"/>
  <c r="H1409" i="3"/>
  <c r="H1410" i="3"/>
  <c r="H1411" i="3"/>
  <c r="H1412" i="3"/>
  <c r="H1413" i="3"/>
  <c r="H1414" i="3"/>
  <c r="H1415" i="3"/>
  <c r="J1407" i="3"/>
  <c r="J1408" i="3"/>
  <c r="J1409" i="3"/>
  <c r="J1410" i="3"/>
  <c r="J1411" i="3"/>
  <c r="J1412" i="3"/>
  <c r="J1413" i="3"/>
  <c r="J1414" i="3"/>
  <c r="J1415" i="3"/>
  <c r="K1407" i="3"/>
  <c r="K1408" i="3"/>
  <c r="K1409" i="3"/>
  <c r="K1410" i="3"/>
  <c r="K1411" i="3"/>
  <c r="K1412" i="3"/>
  <c r="K1413" i="3"/>
  <c r="K1414" i="3"/>
  <c r="K1415" i="3"/>
  <c r="M1407" i="3"/>
  <c r="N1407" i="3" s="1"/>
  <c r="M1408" i="3"/>
  <c r="N1408" i="3" s="1"/>
  <c r="M1409" i="3"/>
  <c r="N1409" i="3" s="1"/>
  <c r="M1410" i="3"/>
  <c r="N1410" i="3" s="1"/>
  <c r="M1411" i="3"/>
  <c r="N1411" i="3" s="1"/>
  <c r="M1412" i="3"/>
  <c r="N1412" i="3" s="1"/>
  <c r="M1413" i="3"/>
  <c r="N1413" i="3" s="1"/>
  <c r="M1414" i="3"/>
  <c r="N1414" i="3" s="1"/>
  <c r="M1415" i="3"/>
  <c r="N1415" i="3" s="1"/>
  <c r="F1416" i="3"/>
  <c r="F1417" i="3"/>
  <c r="F1418" i="3"/>
  <c r="F1419" i="3"/>
  <c r="F1420" i="3"/>
  <c r="F1421" i="3"/>
  <c r="F1422" i="3"/>
  <c r="F1423" i="3"/>
  <c r="F1424" i="3"/>
  <c r="G1416" i="3"/>
  <c r="G1417" i="3"/>
  <c r="G1418" i="3"/>
  <c r="G1419" i="3"/>
  <c r="G1420" i="3"/>
  <c r="G1421" i="3"/>
  <c r="G1422" i="3"/>
  <c r="G1423" i="3"/>
  <c r="G1424" i="3"/>
  <c r="H1416" i="3"/>
  <c r="H1417" i="3"/>
  <c r="H1418" i="3"/>
  <c r="H1419" i="3"/>
  <c r="H1420" i="3"/>
  <c r="H1421" i="3"/>
  <c r="H1422" i="3"/>
  <c r="H1423" i="3"/>
  <c r="H1424" i="3"/>
  <c r="J1416" i="3"/>
  <c r="J1417" i="3"/>
  <c r="J1418" i="3"/>
  <c r="J1419" i="3"/>
  <c r="J1420" i="3"/>
  <c r="J1421" i="3"/>
  <c r="J1422" i="3"/>
  <c r="J1423" i="3"/>
  <c r="J1424" i="3"/>
  <c r="K1416" i="3"/>
  <c r="K1417" i="3"/>
  <c r="K1418" i="3"/>
  <c r="K1419" i="3"/>
  <c r="K1420" i="3"/>
  <c r="K1421" i="3"/>
  <c r="K1422" i="3"/>
  <c r="K1423" i="3"/>
  <c r="K1424" i="3"/>
  <c r="M1416" i="3"/>
  <c r="N1416" i="3" s="1"/>
  <c r="M1417" i="3"/>
  <c r="N1417" i="3" s="1"/>
  <c r="M1418" i="3"/>
  <c r="N1418" i="3" s="1"/>
  <c r="M1419" i="3"/>
  <c r="N1419" i="3" s="1"/>
  <c r="M1420" i="3"/>
  <c r="N1420" i="3" s="1"/>
  <c r="M1421" i="3"/>
  <c r="N1421" i="3" s="1"/>
  <c r="M1422" i="3"/>
  <c r="N1422" i="3" s="1"/>
  <c r="M1423" i="3"/>
  <c r="N1423" i="3" s="1"/>
  <c r="M1424" i="3"/>
  <c r="N1424" i="3" s="1"/>
  <c r="F1425" i="3"/>
  <c r="F1426" i="3"/>
  <c r="F1427" i="3"/>
  <c r="F1428" i="3"/>
  <c r="F1429" i="3"/>
  <c r="F1430" i="3"/>
  <c r="F1431" i="3"/>
  <c r="F1432" i="3"/>
  <c r="F1433" i="3"/>
  <c r="G1425" i="3"/>
  <c r="G1426" i="3"/>
  <c r="G1427" i="3"/>
  <c r="G1428" i="3"/>
  <c r="G1429" i="3"/>
  <c r="G1430" i="3"/>
  <c r="G1431" i="3"/>
  <c r="G1432" i="3"/>
  <c r="G1433" i="3"/>
  <c r="H1425" i="3"/>
  <c r="H1426" i="3"/>
  <c r="H1427" i="3"/>
  <c r="H1428" i="3"/>
  <c r="H1429" i="3"/>
  <c r="H1430" i="3"/>
  <c r="H1431" i="3"/>
  <c r="H1432" i="3"/>
  <c r="H1433" i="3"/>
  <c r="J1425" i="3"/>
  <c r="J1426" i="3"/>
  <c r="J1427" i="3"/>
  <c r="J1428" i="3"/>
  <c r="J1429" i="3"/>
  <c r="J1430" i="3"/>
  <c r="J1431" i="3"/>
  <c r="J1432" i="3"/>
  <c r="J1433" i="3"/>
  <c r="K1425" i="3"/>
  <c r="K1426" i="3"/>
  <c r="K1427" i="3"/>
  <c r="K1428" i="3"/>
  <c r="K1429" i="3"/>
  <c r="K1430" i="3"/>
  <c r="K1431" i="3"/>
  <c r="K1432" i="3"/>
  <c r="K1433" i="3"/>
  <c r="M1425" i="3"/>
  <c r="N1425" i="3" s="1"/>
  <c r="M1426" i="3"/>
  <c r="N1426" i="3" s="1"/>
  <c r="M1427" i="3"/>
  <c r="N1427" i="3" s="1"/>
  <c r="M1428" i="3"/>
  <c r="N1428" i="3" s="1"/>
  <c r="M1429" i="3"/>
  <c r="N1429" i="3" s="1"/>
  <c r="M1430" i="3"/>
  <c r="N1430" i="3" s="1"/>
  <c r="M1431" i="3"/>
  <c r="N1431" i="3" s="1"/>
  <c r="M1432" i="3"/>
  <c r="N1432" i="3" s="1"/>
  <c r="M1433" i="3"/>
  <c r="N1433" i="3" s="1"/>
  <c r="F1434" i="3"/>
  <c r="F1435" i="3"/>
  <c r="F1436" i="3"/>
  <c r="F1437" i="3"/>
  <c r="F1438" i="3"/>
  <c r="F1439" i="3"/>
  <c r="F1440" i="3"/>
  <c r="F1441" i="3"/>
  <c r="F1442" i="3"/>
  <c r="G1434" i="3"/>
  <c r="G1435" i="3"/>
  <c r="G1436" i="3"/>
  <c r="G1437" i="3"/>
  <c r="G1438" i="3"/>
  <c r="G1439" i="3"/>
  <c r="G1440" i="3"/>
  <c r="G1441" i="3"/>
  <c r="G1442" i="3"/>
  <c r="H1434" i="3"/>
  <c r="H1435" i="3"/>
  <c r="H1436" i="3"/>
  <c r="H1437" i="3"/>
  <c r="H1438" i="3"/>
  <c r="H1439" i="3"/>
  <c r="H1440" i="3"/>
  <c r="H1441" i="3"/>
  <c r="H1442" i="3"/>
  <c r="J1434" i="3"/>
  <c r="J1435" i="3"/>
  <c r="J1436" i="3"/>
  <c r="J1437" i="3"/>
  <c r="J1438" i="3"/>
  <c r="J1439" i="3"/>
  <c r="J1440" i="3"/>
  <c r="J1441" i="3"/>
  <c r="J1442" i="3"/>
  <c r="K1434" i="3"/>
  <c r="K1435" i="3"/>
  <c r="K1436" i="3"/>
  <c r="K1437" i="3"/>
  <c r="K1438" i="3"/>
  <c r="K1439" i="3"/>
  <c r="K1440" i="3"/>
  <c r="K1441" i="3"/>
  <c r="K1442" i="3"/>
  <c r="M1434" i="3"/>
  <c r="N1434" i="3" s="1"/>
  <c r="M1435" i="3"/>
  <c r="N1435" i="3" s="1"/>
  <c r="M1436" i="3"/>
  <c r="N1436" i="3" s="1"/>
  <c r="M1437" i="3"/>
  <c r="N1437" i="3" s="1"/>
  <c r="M1438" i="3"/>
  <c r="N1438" i="3" s="1"/>
  <c r="M1439" i="3"/>
  <c r="N1439" i="3" s="1"/>
  <c r="M1440" i="3"/>
  <c r="N1440" i="3" s="1"/>
  <c r="M1441" i="3"/>
  <c r="N1441" i="3" s="1"/>
  <c r="M1442" i="3"/>
  <c r="N1442" i="3" s="1"/>
  <c r="H1305" i="3"/>
  <c r="F1290" i="3"/>
  <c r="F1291" i="3"/>
  <c r="F1292" i="3"/>
  <c r="F1293" i="3"/>
  <c r="F1294" i="3"/>
  <c r="F1295" i="3"/>
  <c r="F1296" i="3"/>
  <c r="F1297" i="3"/>
  <c r="F1298" i="3"/>
  <c r="F1299" i="3"/>
  <c r="G1290" i="3"/>
  <c r="G1291" i="3"/>
  <c r="G1292" i="3"/>
  <c r="G1293" i="3"/>
  <c r="G1294" i="3"/>
  <c r="G1295" i="3"/>
  <c r="G1296" i="3"/>
  <c r="G1297" i="3"/>
  <c r="G1298" i="3"/>
  <c r="G1299" i="3"/>
  <c r="H1290" i="3"/>
  <c r="H1291" i="3"/>
  <c r="H1292" i="3"/>
  <c r="H1293" i="3"/>
  <c r="H1294" i="3"/>
  <c r="H1295" i="3"/>
  <c r="H1296" i="3"/>
  <c r="H1297" i="3"/>
  <c r="H1298" i="3"/>
  <c r="H1299" i="3"/>
  <c r="J1290" i="3"/>
  <c r="J1291" i="3"/>
  <c r="J1292" i="3"/>
  <c r="J1293" i="3"/>
  <c r="J1294" i="3"/>
  <c r="J1295" i="3"/>
  <c r="J1296" i="3"/>
  <c r="J1297" i="3"/>
  <c r="J1298" i="3"/>
  <c r="J1299" i="3"/>
  <c r="K1290" i="3"/>
  <c r="K1291" i="3"/>
  <c r="K1292" i="3"/>
  <c r="K1293" i="3"/>
  <c r="K1294" i="3"/>
  <c r="K1295" i="3"/>
  <c r="K1296" i="3"/>
  <c r="K1297" i="3"/>
  <c r="K1298" i="3"/>
  <c r="K1299" i="3"/>
  <c r="M1290" i="3"/>
  <c r="N1290" i="3" s="1"/>
  <c r="M1291" i="3"/>
  <c r="N1291" i="3" s="1"/>
  <c r="M1292" i="3"/>
  <c r="N1292" i="3" s="1"/>
  <c r="M1293" i="3"/>
  <c r="N1293" i="3" s="1"/>
  <c r="M1294" i="3"/>
  <c r="N1294" i="3" s="1"/>
  <c r="M1295" i="3"/>
  <c r="N1295" i="3" s="1"/>
  <c r="M1296" i="3"/>
  <c r="N1296" i="3" s="1"/>
  <c r="M1297" i="3"/>
  <c r="N1297" i="3" s="1"/>
  <c r="M1298" i="3"/>
  <c r="N1298" i="3" s="1"/>
  <c r="M1299" i="3"/>
  <c r="N1299" i="3" s="1"/>
  <c r="F1300" i="3"/>
  <c r="F1301" i="3"/>
  <c r="F1302" i="3"/>
  <c r="F1303" i="3"/>
  <c r="F1304" i="3"/>
  <c r="F1305" i="3"/>
  <c r="F1306" i="3"/>
  <c r="F1307" i="3"/>
  <c r="F1308" i="3"/>
  <c r="F1309" i="3"/>
  <c r="G1300" i="3"/>
  <c r="G1301" i="3"/>
  <c r="G1302" i="3"/>
  <c r="G1303" i="3"/>
  <c r="G1304" i="3"/>
  <c r="G1305" i="3"/>
  <c r="G1306" i="3"/>
  <c r="G1307" i="3"/>
  <c r="G1308" i="3"/>
  <c r="G1309" i="3"/>
  <c r="H1300" i="3"/>
  <c r="H1301" i="3"/>
  <c r="H1302" i="3"/>
  <c r="H1303" i="3"/>
  <c r="H1304" i="3"/>
  <c r="H1306" i="3"/>
  <c r="H1307" i="3"/>
  <c r="H1308" i="3"/>
  <c r="H1309" i="3"/>
  <c r="J1300" i="3"/>
  <c r="J1301" i="3"/>
  <c r="J1302" i="3"/>
  <c r="J1303" i="3"/>
  <c r="J1304" i="3"/>
  <c r="J1305" i="3"/>
  <c r="J1306" i="3"/>
  <c r="J1307" i="3"/>
  <c r="J1308" i="3"/>
  <c r="J1309" i="3"/>
  <c r="K1300" i="3"/>
  <c r="K1301" i="3"/>
  <c r="K1302" i="3"/>
  <c r="K1303" i="3"/>
  <c r="K1304" i="3"/>
  <c r="K1305" i="3"/>
  <c r="K1306" i="3"/>
  <c r="K1307" i="3"/>
  <c r="K1308" i="3"/>
  <c r="K1309" i="3"/>
  <c r="M1300" i="3"/>
  <c r="N1300" i="3" s="1"/>
  <c r="M1301" i="3"/>
  <c r="N1301" i="3" s="1"/>
  <c r="M1302" i="3"/>
  <c r="N1302" i="3" s="1"/>
  <c r="M1303" i="3"/>
  <c r="N1303" i="3" s="1"/>
  <c r="M1304" i="3"/>
  <c r="N1304" i="3" s="1"/>
  <c r="M1305" i="3"/>
  <c r="N1305" i="3" s="1"/>
  <c r="M1306" i="3"/>
  <c r="N1306" i="3" s="1"/>
  <c r="M1307" i="3"/>
  <c r="N1307" i="3" s="1"/>
  <c r="M1308" i="3"/>
  <c r="N1308" i="3" s="1"/>
  <c r="M1309" i="3"/>
  <c r="N1309" i="3" s="1"/>
  <c r="F1310" i="3"/>
  <c r="F1311" i="3"/>
  <c r="F1312" i="3"/>
  <c r="F1313" i="3"/>
  <c r="F1314" i="3"/>
  <c r="F1315" i="3"/>
  <c r="F1316" i="3"/>
  <c r="F1317" i="3"/>
  <c r="F1318" i="3"/>
  <c r="F1319" i="3"/>
  <c r="G1310" i="3"/>
  <c r="G1311" i="3"/>
  <c r="G1312" i="3"/>
  <c r="G1313" i="3"/>
  <c r="G1314" i="3"/>
  <c r="G1315" i="3"/>
  <c r="G1316" i="3"/>
  <c r="G1317" i="3"/>
  <c r="G1318" i="3"/>
  <c r="G1319" i="3"/>
  <c r="H1310" i="3"/>
  <c r="H1311" i="3"/>
  <c r="H1312" i="3"/>
  <c r="H1313" i="3"/>
  <c r="H1314" i="3"/>
  <c r="H1315" i="3"/>
  <c r="H1316" i="3"/>
  <c r="H1317" i="3"/>
  <c r="H1318" i="3"/>
  <c r="H1319" i="3"/>
  <c r="J1310" i="3"/>
  <c r="J1311" i="3"/>
  <c r="J1312" i="3"/>
  <c r="J1313" i="3"/>
  <c r="J1314" i="3"/>
  <c r="J1315" i="3"/>
  <c r="J1316" i="3"/>
  <c r="J1317" i="3"/>
  <c r="J1318" i="3"/>
  <c r="J1319" i="3"/>
  <c r="K1310" i="3"/>
  <c r="K1311" i="3"/>
  <c r="K1312" i="3"/>
  <c r="K1313" i="3"/>
  <c r="K1314" i="3"/>
  <c r="K1315" i="3"/>
  <c r="K1316" i="3"/>
  <c r="K1317" i="3"/>
  <c r="K1318" i="3"/>
  <c r="K1319" i="3"/>
  <c r="M1310" i="3"/>
  <c r="N1310" i="3" s="1"/>
  <c r="M1311" i="3"/>
  <c r="N1311" i="3" s="1"/>
  <c r="M1312" i="3"/>
  <c r="N1312" i="3" s="1"/>
  <c r="M1313" i="3"/>
  <c r="N1313" i="3" s="1"/>
  <c r="M1314" i="3"/>
  <c r="N1314" i="3" s="1"/>
  <c r="M1315" i="3"/>
  <c r="N1315" i="3" s="1"/>
  <c r="M1316" i="3"/>
  <c r="N1316" i="3" s="1"/>
  <c r="M1317" i="3"/>
  <c r="N1317" i="3" s="1"/>
  <c r="M1318" i="3"/>
  <c r="N1318" i="3" s="1"/>
  <c r="M1319" i="3"/>
  <c r="N1319" i="3" s="1"/>
  <c r="F1320" i="3"/>
  <c r="F1321" i="3"/>
  <c r="F1322" i="3"/>
  <c r="F1323" i="3"/>
  <c r="F1324" i="3"/>
  <c r="F1325" i="3"/>
  <c r="F1326" i="3"/>
  <c r="F1327" i="3"/>
  <c r="F1328" i="3"/>
  <c r="F1329" i="3"/>
  <c r="G1320" i="3"/>
  <c r="G1321" i="3"/>
  <c r="G1322" i="3"/>
  <c r="G1323" i="3"/>
  <c r="G1324" i="3"/>
  <c r="G1325" i="3"/>
  <c r="G1326" i="3"/>
  <c r="G1327" i="3"/>
  <c r="G1328" i="3"/>
  <c r="G1329" i="3"/>
  <c r="H1320" i="3"/>
  <c r="H1321" i="3"/>
  <c r="H1322" i="3"/>
  <c r="H1323" i="3"/>
  <c r="H1324" i="3"/>
  <c r="H1325" i="3"/>
  <c r="H1326" i="3"/>
  <c r="H1327" i="3"/>
  <c r="H1328" i="3"/>
  <c r="H1329" i="3"/>
  <c r="J1320" i="3"/>
  <c r="J1321" i="3"/>
  <c r="J1322" i="3"/>
  <c r="J1323" i="3"/>
  <c r="J1324" i="3"/>
  <c r="J1325" i="3"/>
  <c r="J1326" i="3"/>
  <c r="J1327" i="3"/>
  <c r="J1328" i="3"/>
  <c r="J1329" i="3"/>
  <c r="K1320" i="3"/>
  <c r="K1321" i="3"/>
  <c r="K1322" i="3"/>
  <c r="K1323" i="3"/>
  <c r="K1324" i="3"/>
  <c r="K1325" i="3"/>
  <c r="K1326" i="3"/>
  <c r="K1327" i="3"/>
  <c r="K1328" i="3"/>
  <c r="K1329" i="3"/>
  <c r="M1320" i="3"/>
  <c r="N1320" i="3" s="1"/>
  <c r="M1321" i="3"/>
  <c r="N1321" i="3" s="1"/>
  <c r="M1322" i="3"/>
  <c r="N1322" i="3" s="1"/>
  <c r="M1323" i="3"/>
  <c r="N1323" i="3" s="1"/>
  <c r="M1324" i="3"/>
  <c r="N1324" i="3" s="1"/>
  <c r="M1325" i="3"/>
  <c r="N1325" i="3" s="1"/>
  <c r="M1326" i="3"/>
  <c r="N1326" i="3" s="1"/>
  <c r="M1327" i="3"/>
  <c r="N1327" i="3" s="1"/>
  <c r="M1328" i="3"/>
  <c r="N1328" i="3" s="1"/>
  <c r="M1329" i="3"/>
  <c r="N1329" i="3" s="1"/>
  <c r="F1330" i="3"/>
  <c r="F1331" i="3"/>
  <c r="F1332" i="3"/>
  <c r="F1333" i="3"/>
  <c r="F1334" i="3"/>
  <c r="F1335" i="3"/>
  <c r="F1336" i="3"/>
  <c r="F1337" i="3"/>
  <c r="F1338" i="3"/>
  <c r="F1339" i="3"/>
  <c r="G1330" i="3"/>
  <c r="G1331" i="3"/>
  <c r="G1332" i="3"/>
  <c r="G1333" i="3"/>
  <c r="G1334" i="3"/>
  <c r="G1335" i="3"/>
  <c r="G1336" i="3"/>
  <c r="G1337" i="3"/>
  <c r="G1338" i="3"/>
  <c r="G1339" i="3"/>
  <c r="H1330" i="3"/>
  <c r="H1331" i="3"/>
  <c r="H1332" i="3"/>
  <c r="H1333" i="3"/>
  <c r="H1334" i="3"/>
  <c r="H1335" i="3"/>
  <c r="H1336" i="3"/>
  <c r="H1337" i="3"/>
  <c r="H1338" i="3"/>
  <c r="H1339" i="3"/>
  <c r="J1330" i="3"/>
  <c r="J1331" i="3"/>
  <c r="J1332" i="3"/>
  <c r="J1333" i="3"/>
  <c r="J1334" i="3"/>
  <c r="J1335" i="3"/>
  <c r="J1336" i="3"/>
  <c r="J1337" i="3"/>
  <c r="J1338" i="3"/>
  <c r="J1339" i="3"/>
  <c r="K1330" i="3"/>
  <c r="K1331" i="3"/>
  <c r="K1332" i="3"/>
  <c r="K1333" i="3"/>
  <c r="K1334" i="3"/>
  <c r="K1335" i="3"/>
  <c r="K1336" i="3"/>
  <c r="K1337" i="3"/>
  <c r="K1338" i="3"/>
  <c r="K1339" i="3"/>
  <c r="M1330" i="3"/>
  <c r="N1330" i="3" s="1"/>
  <c r="M1331" i="3"/>
  <c r="N1331" i="3" s="1"/>
  <c r="M1332" i="3"/>
  <c r="N1332" i="3" s="1"/>
  <c r="M1333" i="3"/>
  <c r="N1333" i="3" s="1"/>
  <c r="M1334" i="3"/>
  <c r="N1334" i="3" s="1"/>
  <c r="M1335" i="3"/>
  <c r="N1335" i="3" s="1"/>
  <c r="M1336" i="3"/>
  <c r="N1336" i="3" s="1"/>
  <c r="M1337" i="3"/>
  <c r="N1337" i="3" s="1"/>
  <c r="M1338" i="3"/>
  <c r="N1338" i="3" s="1"/>
  <c r="M1339" i="3"/>
  <c r="N1339" i="3" s="1"/>
  <c r="F1340" i="3"/>
  <c r="F1341" i="3"/>
  <c r="F1342" i="3"/>
  <c r="F1343" i="3"/>
  <c r="F1344" i="3"/>
  <c r="F1345" i="3"/>
  <c r="F1346" i="3"/>
  <c r="F1347" i="3"/>
  <c r="F1348" i="3"/>
  <c r="F1349" i="3"/>
  <c r="G1340" i="3"/>
  <c r="G1341" i="3"/>
  <c r="G1342" i="3"/>
  <c r="G1343" i="3"/>
  <c r="G1344" i="3"/>
  <c r="G1345" i="3"/>
  <c r="G1346" i="3"/>
  <c r="G1347" i="3"/>
  <c r="G1348" i="3"/>
  <c r="G1349" i="3"/>
  <c r="H1340" i="3"/>
  <c r="H1341" i="3"/>
  <c r="H1342" i="3"/>
  <c r="H1343" i="3"/>
  <c r="H1344" i="3"/>
  <c r="H1345" i="3"/>
  <c r="H1346" i="3"/>
  <c r="H1347" i="3"/>
  <c r="H1348" i="3"/>
  <c r="H1349" i="3"/>
  <c r="J1340" i="3"/>
  <c r="J1341" i="3"/>
  <c r="J1342" i="3"/>
  <c r="J1343" i="3"/>
  <c r="J1344" i="3"/>
  <c r="J1345" i="3"/>
  <c r="J1346" i="3"/>
  <c r="J1347" i="3"/>
  <c r="J1348" i="3"/>
  <c r="J1349" i="3"/>
  <c r="K1340" i="3"/>
  <c r="K1341" i="3"/>
  <c r="K1342" i="3"/>
  <c r="K1343" i="3"/>
  <c r="K1344" i="3"/>
  <c r="K1345" i="3"/>
  <c r="K1346" i="3"/>
  <c r="K1347" i="3"/>
  <c r="K1348" i="3"/>
  <c r="K1349" i="3"/>
  <c r="M1340" i="3"/>
  <c r="N1340" i="3" s="1"/>
  <c r="M1341" i="3"/>
  <c r="N1341" i="3" s="1"/>
  <c r="M1342" i="3"/>
  <c r="N1342" i="3" s="1"/>
  <c r="M1343" i="3"/>
  <c r="N1343" i="3" s="1"/>
  <c r="M1344" i="3"/>
  <c r="N1344" i="3" s="1"/>
  <c r="M1345" i="3"/>
  <c r="N1345" i="3" s="1"/>
  <c r="M1346" i="3"/>
  <c r="N1346" i="3" s="1"/>
  <c r="M1347" i="3"/>
  <c r="N1347" i="3" s="1"/>
  <c r="M1348" i="3"/>
  <c r="N1348" i="3" s="1"/>
  <c r="M1349" i="3"/>
  <c r="N1349" i="3" s="1"/>
  <c r="F1350" i="3"/>
  <c r="F1351" i="3"/>
  <c r="F1352" i="3"/>
  <c r="F1353" i="3"/>
  <c r="F1354" i="3"/>
  <c r="F1355" i="3"/>
  <c r="F1356" i="3"/>
  <c r="F1357" i="3"/>
  <c r="F1358" i="3"/>
  <c r="F1359" i="3"/>
  <c r="G1350" i="3"/>
  <c r="G1351" i="3"/>
  <c r="G1352" i="3"/>
  <c r="G1353" i="3"/>
  <c r="G1354" i="3"/>
  <c r="G1355" i="3"/>
  <c r="G1356" i="3"/>
  <c r="G1357" i="3"/>
  <c r="G1358" i="3"/>
  <c r="G1359" i="3"/>
  <c r="H1350" i="3"/>
  <c r="H1351" i="3"/>
  <c r="H1352" i="3"/>
  <c r="H1353" i="3"/>
  <c r="H1354" i="3"/>
  <c r="H1355" i="3"/>
  <c r="H1356" i="3"/>
  <c r="H1357" i="3"/>
  <c r="H1358" i="3"/>
  <c r="H1359" i="3"/>
  <c r="J1350" i="3"/>
  <c r="J1351" i="3"/>
  <c r="J1352" i="3"/>
  <c r="J1353" i="3"/>
  <c r="J1354" i="3"/>
  <c r="J1355" i="3"/>
  <c r="J1356" i="3"/>
  <c r="J1357" i="3"/>
  <c r="J1358" i="3"/>
  <c r="J1359" i="3"/>
  <c r="K1350" i="3"/>
  <c r="K1351" i="3"/>
  <c r="K1352" i="3"/>
  <c r="K1353" i="3"/>
  <c r="K1354" i="3"/>
  <c r="K1355" i="3"/>
  <c r="K1356" i="3"/>
  <c r="K1357" i="3"/>
  <c r="K1358" i="3"/>
  <c r="K1359" i="3"/>
  <c r="M1350" i="3"/>
  <c r="N1350" i="3" s="1"/>
  <c r="M1351" i="3"/>
  <c r="N1351" i="3" s="1"/>
  <c r="M1352" i="3"/>
  <c r="N1352" i="3" s="1"/>
  <c r="M1353" i="3"/>
  <c r="N1353" i="3" s="1"/>
  <c r="M1354" i="3"/>
  <c r="N1354" i="3" s="1"/>
  <c r="M1355" i="3"/>
  <c r="N1355" i="3" s="1"/>
  <c r="M1356" i="3"/>
  <c r="N1356" i="3" s="1"/>
  <c r="M1357" i="3"/>
  <c r="N1357" i="3" s="1"/>
  <c r="M1358" i="3"/>
  <c r="N1358" i="3" s="1"/>
  <c r="M1359" i="3"/>
  <c r="N1359" i="3" s="1"/>
  <c r="F1360" i="3"/>
  <c r="F1361" i="3"/>
  <c r="F1362" i="3"/>
  <c r="F1363" i="3"/>
  <c r="F1364" i="3"/>
  <c r="F1365" i="3"/>
  <c r="F1366" i="3"/>
  <c r="F1367" i="3"/>
  <c r="F1368" i="3"/>
  <c r="F1369" i="3"/>
  <c r="G1360" i="3"/>
  <c r="G1361" i="3"/>
  <c r="G1362" i="3"/>
  <c r="G1363" i="3"/>
  <c r="G1364" i="3"/>
  <c r="G1365" i="3"/>
  <c r="G1366" i="3"/>
  <c r="G1367" i="3"/>
  <c r="G1368" i="3"/>
  <c r="G1369" i="3"/>
  <c r="H1360" i="3"/>
  <c r="H1361" i="3"/>
  <c r="H1362" i="3"/>
  <c r="H1363" i="3"/>
  <c r="H1364" i="3"/>
  <c r="H1365" i="3"/>
  <c r="H1366" i="3"/>
  <c r="H1367" i="3"/>
  <c r="H1368" i="3"/>
  <c r="H1369" i="3"/>
  <c r="J1360" i="3"/>
  <c r="J1361" i="3"/>
  <c r="J1362" i="3"/>
  <c r="J1363" i="3"/>
  <c r="J1364" i="3"/>
  <c r="J1365" i="3"/>
  <c r="J1366" i="3"/>
  <c r="J1367" i="3"/>
  <c r="J1368" i="3"/>
  <c r="J1369" i="3"/>
  <c r="K1360" i="3"/>
  <c r="K1361" i="3"/>
  <c r="K1362" i="3"/>
  <c r="K1363" i="3"/>
  <c r="K1364" i="3"/>
  <c r="K1365" i="3"/>
  <c r="K1366" i="3"/>
  <c r="K1367" i="3"/>
  <c r="K1368" i="3"/>
  <c r="K1369" i="3"/>
  <c r="M1360" i="3"/>
  <c r="N1360" i="3" s="1"/>
  <c r="M1361" i="3"/>
  <c r="N1361" i="3" s="1"/>
  <c r="M1362" i="3"/>
  <c r="N1362" i="3" s="1"/>
  <c r="M1363" i="3"/>
  <c r="N1363" i="3" s="1"/>
  <c r="M1364" i="3"/>
  <c r="N1364" i="3" s="1"/>
  <c r="M1365" i="3"/>
  <c r="N1365" i="3" s="1"/>
  <c r="M1366" i="3"/>
  <c r="N1366" i="3" s="1"/>
  <c r="M1367" i="3"/>
  <c r="N1367" i="3" s="1"/>
  <c r="M1368" i="3"/>
  <c r="N1368" i="3" s="1"/>
  <c r="M1369" i="3"/>
  <c r="N1369" i="3" s="1"/>
  <c r="F1370" i="3"/>
  <c r="F1371" i="3"/>
  <c r="F1372" i="3"/>
  <c r="F1373" i="3"/>
  <c r="F1374" i="3"/>
  <c r="F1375" i="3"/>
  <c r="F1376" i="3"/>
  <c r="F1377" i="3"/>
  <c r="F1378" i="3"/>
  <c r="F1379" i="3"/>
  <c r="G1370" i="3"/>
  <c r="G1371" i="3"/>
  <c r="G1372" i="3"/>
  <c r="G1373" i="3"/>
  <c r="G1374" i="3"/>
  <c r="G1375" i="3"/>
  <c r="G1376" i="3"/>
  <c r="G1377" i="3"/>
  <c r="G1378" i="3"/>
  <c r="G1379" i="3"/>
  <c r="H1370" i="3"/>
  <c r="H1371" i="3"/>
  <c r="H1372" i="3"/>
  <c r="H1373" i="3"/>
  <c r="H1374" i="3"/>
  <c r="H1375" i="3"/>
  <c r="H1376" i="3"/>
  <c r="H1377" i="3"/>
  <c r="H1378" i="3"/>
  <c r="H1379" i="3"/>
  <c r="J1370" i="3"/>
  <c r="J1371" i="3"/>
  <c r="J1372" i="3"/>
  <c r="J1373" i="3"/>
  <c r="J1374" i="3"/>
  <c r="J1375" i="3"/>
  <c r="J1376" i="3"/>
  <c r="J1377" i="3"/>
  <c r="J1378" i="3"/>
  <c r="J1379" i="3"/>
  <c r="K1370" i="3"/>
  <c r="K1371" i="3"/>
  <c r="K1372" i="3"/>
  <c r="K1373" i="3"/>
  <c r="K1374" i="3"/>
  <c r="K1375" i="3"/>
  <c r="K1376" i="3"/>
  <c r="K1377" i="3"/>
  <c r="K1378" i="3"/>
  <c r="K1379" i="3"/>
  <c r="M1370" i="3"/>
  <c r="N1370" i="3" s="1"/>
  <c r="M1371" i="3"/>
  <c r="N1371" i="3" s="1"/>
  <c r="M1372" i="3"/>
  <c r="N1372" i="3" s="1"/>
  <c r="M1373" i="3"/>
  <c r="N1373" i="3" s="1"/>
  <c r="M1374" i="3"/>
  <c r="N1374" i="3" s="1"/>
  <c r="M1375" i="3"/>
  <c r="N1375" i="3" s="1"/>
  <c r="M1376" i="3"/>
  <c r="N1376" i="3" s="1"/>
  <c r="M1377" i="3"/>
  <c r="N1377" i="3" s="1"/>
  <c r="M1378" i="3"/>
  <c r="N1378" i="3" s="1"/>
  <c r="M1379" i="3"/>
  <c r="N1379" i="3" s="1"/>
  <c r="F1380" i="3"/>
  <c r="F1381" i="3"/>
  <c r="F1382" i="3"/>
  <c r="F1383" i="3"/>
  <c r="F1384" i="3"/>
  <c r="F1385" i="3"/>
  <c r="F1386" i="3"/>
  <c r="F1387" i="3"/>
  <c r="G1380" i="3"/>
  <c r="G1381" i="3"/>
  <c r="G1382" i="3"/>
  <c r="G1383" i="3"/>
  <c r="G1384" i="3"/>
  <c r="G1385" i="3"/>
  <c r="G1386" i="3"/>
  <c r="G1387" i="3"/>
  <c r="H1380" i="3"/>
  <c r="H1381" i="3"/>
  <c r="H1382" i="3"/>
  <c r="H1383" i="3"/>
  <c r="H1384" i="3"/>
  <c r="H1385" i="3"/>
  <c r="H1386" i="3"/>
  <c r="H1387" i="3"/>
  <c r="J1380" i="3"/>
  <c r="J1381" i="3"/>
  <c r="J1382" i="3"/>
  <c r="J1383" i="3"/>
  <c r="J1384" i="3"/>
  <c r="J1385" i="3"/>
  <c r="J1386" i="3"/>
  <c r="J1387" i="3"/>
  <c r="K1380" i="3"/>
  <c r="K1381" i="3"/>
  <c r="K1382" i="3"/>
  <c r="K1383" i="3"/>
  <c r="K1384" i="3"/>
  <c r="K1385" i="3"/>
  <c r="K1386" i="3"/>
  <c r="K1387" i="3"/>
  <c r="M1380" i="3"/>
  <c r="N1380" i="3" s="1"/>
  <c r="M1381" i="3"/>
  <c r="N1381" i="3" s="1"/>
  <c r="M1382" i="3"/>
  <c r="N1382" i="3" s="1"/>
  <c r="M1383" i="3"/>
  <c r="N1383" i="3" s="1"/>
  <c r="M1384" i="3"/>
  <c r="N1384" i="3" s="1"/>
  <c r="M1385" i="3"/>
  <c r="N1385" i="3" s="1"/>
  <c r="M1386" i="3"/>
  <c r="N1386" i="3" s="1"/>
  <c r="M1387" i="3"/>
  <c r="N1387" i="3" s="1"/>
  <c r="F1388" i="3"/>
  <c r="F1389" i="3"/>
  <c r="F1390" i="3"/>
  <c r="F1391" i="3"/>
  <c r="F1392" i="3"/>
  <c r="F1393" i="3"/>
  <c r="F1394" i="3"/>
  <c r="F1395" i="3"/>
  <c r="F1396" i="3"/>
  <c r="F1397" i="3"/>
  <c r="G1388" i="3"/>
  <c r="G1389" i="3"/>
  <c r="G1390" i="3"/>
  <c r="G1391" i="3"/>
  <c r="G1392" i="3"/>
  <c r="G1393" i="3"/>
  <c r="G1394" i="3"/>
  <c r="G1395" i="3"/>
  <c r="G1396" i="3"/>
  <c r="G1397" i="3"/>
  <c r="H1388" i="3"/>
  <c r="H1389" i="3"/>
  <c r="H1390" i="3"/>
  <c r="H1391" i="3"/>
  <c r="H1392" i="3"/>
  <c r="H1393" i="3"/>
  <c r="H1394" i="3"/>
  <c r="H1395" i="3"/>
  <c r="H1396" i="3"/>
  <c r="H1397" i="3"/>
  <c r="J1388" i="3"/>
  <c r="J1389" i="3"/>
  <c r="J1390" i="3"/>
  <c r="J1391" i="3"/>
  <c r="J1392" i="3"/>
  <c r="J1393" i="3"/>
  <c r="J1394" i="3"/>
  <c r="J1395" i="3"/>
  <c r="J1396" i="3"/>
  <c r="J1397" i="3"/>
  <c r="K1388" i="3"/>
  <c r="K1389" i="3"/>
  <c r="K1390" i="3"/>
  <c r="K1391" i="3"/>
  <c r="K1392" i="3"/>
  <c r="K1393" i="3"/>
  <c r="K1394" i="3"/>
  <c r="K1395" i="3"/>
  <c r="K1396" i="3"/>
  <c r="K1397" i="3"/>
  <c r="M1388" i="3"/>
  <c r="N1388" i="3" s="1"/>
  <c r="M1389" i="3"/>
  <c r="N1389" i="3" s="1"/>
  <c r="M1390" i="3"/>
  <c r="N1390" i="3" s="1"/>
  <c r="M1391" i="3"/>
  <c r="N1391" i="3" s="1"/>
  <c r="M1392" i="3"/>
  <c r="N1392" i="3" s="1"/>
  <c r="M1393" i="3"/>
  <c r="N1393" i="3" s="1"/>
  <c r="M1394" i="3"/>
  <c r="N1394" i="3" s="1"/>
  <c r="M1395" i="3"/>
  <c r="N1395" i="3" s="1"/>
  <c r="M1396" i="3"/>
  <c r="N1396" i="3" s="1"/>
  <c r="M1397" i="3"/>
  <c r="N1397" i="3" s="1"/>
  <c r="M1166" i="3"/>
  <c r="M1167" i="3"/>
  <c r="M1168" i="3"/>
  <c r="G111" i="7" l="1"/>
  <c r="P71" i="6"/>
  <c r="P70" i="5"/>
  <c r="F1136" i="3"/>
  <c r="G1136" i="3"/>
  <c r="H1136" i="3"/>
  <c r="J1136" i="3"/>
  <c r="K1136" i="3"/>
  <c r="M1136" i="3"/>
  <c r="N1136" i="3" s="1"/>
  <c r="P111" i="7" l="1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M1098" i="3"/>
  <c r="N1098" i="3" s="1"/>
  <c r="M1099" i="3"/>
  <c r="N1099" i="3" s="1"/>
  <c r="M1100" i="3"/>
  <c r="N1100" i="3" s="1"/>
  <c r="M1101" i="3"/>
  <c r="N1101" i="3" s="1"/>
  <c r="M1102" i="3"/>
  <c r="N1102" i="3" s="1"/>
  <c r="M1103" i="3"/>
  <c r="N1103" i="3" s="1"/>
  <c r="M1104" i="3"/>
  <c r="N1104" i="3" s="1"/>
  <c r="M1105" i="3"/>
  <c r="N1105" i="3" s="1"/>
  <c r="M1106" i="3"/>
  <c r="N1106" i="3" s="1"/>
  <c r="M1107" i="3"/>
  <c r="N1107" i="3" s="1"/>
  <c r="M1108" i="3"/>
  <c r="N1108" i="3" s="1"/>
  <c r="M1109" i="3"/>
  <c r="N1109" i="3" s="1"/>
  <c r="M1110" i="3"/>
  <c r="N1110" i="3" s="1"/>
  <c r="M1111" i="3"/>
  <c r="N1111" i="3" s="1"/>
  <c r="M1112" i="3"/>
  <c r="N1112" i="3" s="1"/>
  <c r="M1113" i="3"/>
  <c r="N1113" i="3" s="1"/>
  <c r="M1114" i="3"/>
  <c r="N1114" i="3" s="1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M1115" i="3"/>
  <c r="N1115" i="3" s="1"/>
  <c r="M1116" i="3"/>
  <c r="N1116" i="3" s="1"/>
  <c r="M1117" i="3"/>
  <c r="N1117" i="3" s="1"/>
  <c r="M1118" i="3"/>
  <c r="N1118" i="3" s="1"/>
  <c r="M1119" i="3"/>
  <c r="N1119" i="3" s="1"/>
  <c r="M1120" i="3"/>
  <c r="N1120" i="3" s="1"/>
  <c r="M1121" i="3"/>
  <c r="N1121" i="3" s="1"/>
  <c r="M1122" i="3"/>
  <c r="N1122" i="3" s="1"/>
  <c r="M1123" i="3"/>
  <c r="N1123" i="3" s="1"/>
  <c r="M1124" i="3"/>
  <c r="N1124" i="3" s="1"/>
  <c r="M1125" i="3"/>
  <c r="N1125" i="3" s="1"/>
  <c r="M1126" i="3"/>
  <c r="N1126" i="3" s="1"/>
  <c r="M1127" i="3"/>
  <c r="N1127" i="3" s="1"/>
  <c r="M1128" i="3"/>
  <c r="N1128" i="3" s="1"/>
  <c r="M1129" i="3"/>
  <c r="N1129" i="3" s="1"/>
  <c r="M1130" i="3"/>
  <c r="N1130" i="3" s="1"/>
  <c r="M1131" i="3"/>
  <c r="N1131" i="3" s="1"/>
  <c r="F1132" i="3"/>
  <c r="F1133" i="3"/>
  <c r="F1134" i="3"/>
  <c r="F1135" i="3"/>
  <c r="F1137" i="3"/>
  <c r="F1138" i="3"/>
  <c r="F1139" i="3"/>
  <c r="F1140" i="3"/>
  <c r="F1141" i="3"/>
  <c r="F1142" i="3"/>
  <c r="F1143" i="3"/>
  <c r="F1144" i="3"/>
  <c r="F1145" i="3"/>
  <c r="F1146" i="3"/>
  <c r="G1132" i="3"/>
  <c r="G1133" i="3"/>
  <c r="G1134" i="3"/>
  <c r="G1135" i="3"/>
  <c r="G1137" i="3"/>
  <c r="G1138" i="3"/>
  <c r="G1139" i="3"/>
  <c r="G1140" i="3"/>
  <c r="G1141" i="3"/>
  <c r="G1142" i="3"/>
  <c r="G1143" i="3"/>
  <c r="G1144" i="3"/>
  <c r="G1145" i="3"/>
  <c r="G1146" i="3"/>
  <c r="H1132" i="3"/>
  <c r="H1133" i="3"/>
  <c r="H1134" i="3"/>
  <c r="H1135" i="3"/>
  <c r="H1137" i="3"/>
  <c r="H1138" i="3"/>
  <c r="H1139" i="3"/>
  <c r="H1140" i="3"/>
  <c r="H1141" i="3"/>
  <c r="H1142" i="3"/>
  <c r="H1143" i="3"/>
  <c r="H1144" i="3"/>
  <c r="H1145" i="3"/>
  <c r="H1146" i="3"/>
  <c r="J1132" i="3"/>
  <c r="J1133" i="3"/>
  <c r="J1134" i="3"/>
  <c r="J1135" i="3"/>
  <c r="J1137" i="3"/>
  <c r="J1138" i="3"/>
  <c r="J1139" i="3"/>
  <c r="J1140" i="3"/>
  <c r="J1141" i="3"/>
  <c r="J1142" i="3"/>
  <c r="J1143" i="3"/>
  <c r="J1144" i="3"/>
  <c r="J1145" i="3"/>
  <c r="J1146" i="3"/>
  <c r="K1132" i="3"/>
  <c r="K1133" i="3"/>
  <c r="K1134" i="3"/>
  <c r="K1135" i="3"/>
  <c r="K1137" i="3"/>
  <c r="K1138" i="3"/>
  <c r="K1139" i="3"/>
  <c r="K1140" i="3"/>
  <c r="K1141" i="3"/>
  <c r="K1142" i="3"/>
  <c r="K1143" i="3"/>
  <c r="K1144" i="3"/>
  <c r="K1145" i="3"/>
  <c r="K1146" i="3"/>
  <c r="M1132" i="3"/>
  <c r="N1132" i="3" s="1"/>
  <c r="M1133" i="3"/>
  <c r="N1133" i="3" s="1"/>
  <c r="M1134" i="3"/>
  <c r="N1134" i="3" s="1"/>
  <c r="M1135" i="3"/>
  <c r="N1135" i="3" s="1"/>
  <c r="M1137" i="3"/>
  <c r="N1137" i="3" s="1"/>
  <c r="M1138" i="3"/>
  <c r="N1138" i="3" s="1"/>
  <c r="M1139" i="3"/>
  <c r="N1139" i="3" s="1"/>
  <c r="M1140" i="3"/>
  <c r="N1140" i="3" s="1"/>
  <c r="M1141" i="3"/>
  <c r="N1141" i="3" s="1"/>
  <c r="M1142" i="3"/>
  <c r="N1142" i="3" s="1"/>
  <c r="M1143" i="3"/>
  <c r="N1143" i="3" s="1"/>
  <c r="M1144" i="3"/>
  <c r="N1144" i="3" s="1"/>
  <c r="M1145" i="3"/>
  <c r="N1145" i="3" s="1"/>
  <c r="M1146" i="3"/>
  <c r="N1146" i="3" s="1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M1147" i="3"/>
  <c r="N1147" i="3" s="1"/>
  <c r="M1148" i="3"/>
  <c r="M1149" i="3"/>
  <c r="N1149" i="3" s="1"/>
  <c r="M1150" i="3"/>
  <c r="N1150" i="3" s="1"/>
  <c r="M1151" i="3"/>
  <c r="N1151" i="3" s="1"/>
  <c r="M1152" i="3"/>
  <c r="N1152" i="3" s="1"/>
  <c r="M1153" i="3"/>
  <c r="N1153" i="3" s="1"/>
  <c r="M1154" i="3"/>
  <c r="N1154" i="3" s="1"/>
  <c r="M1155" i="3"/>
  <c r="N1155" i="3" s="1"/>
  <c r="M1156" i="3"/>
  <c r="N1156" i="3" s="1"/>
  <c r="M1157" i="3"/>
  <c r="N1157" i="3" s="1"/>
  <c r="M1158" i="3"/>
  <c r="N1158" i="3" s="1"/>
  <c r="M1159" i="3"/>
  <c r="N1159" i="3" s="1"/>
  <c r="M1160" i="3"/>
  <c r="N1160" i="3" s="1"/>
  <c r="M1161" i="3"/>
  <c r="N1161" i="3" s="1"/>
  <c r="M1162" i="3"/>
  <c r="N1162" i="3" s="1"/>
  <c r="M1163" i="3"/>
  <c r="N1163" i="3" s="1"/>
  <c r="N1148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M1164" i="3"/>
  <c r="N1164" i="3" s="1"/>
  <c r="M1165" i="3"/>
  <c r="N1165" i="3" s="1"/>
  <c r="N1166" i="3"/>
  <c r="N1167" i="3"/>
  <c r="N1168" i="3"/>
  <c r="M1169" i="3"/>
  <c r="N1169" i="3" s="1"/>
  <c r="M1170" i="3"/>
  <c r="N1170" i="3" s="1"/>
  <c r="M1171" i="3"/>
  <c r="N1171" i="3" s="1"/>
  <c r="M1172" i="3"/>
  <c r="N1172" i="3" s="1"/>
  <c r="M1173" i="3"/>
  <c r="N1173" i="3" s="1"/>
  <c r="M1174" i="3"/>
  <c r="N1174" i="3" s="1"/>
  <c r="M1175" i="3"/>
  <c r="N1175" i="3" s="1"/>
  <c r="M1176" i="3"/>
  <c r="N1176" i="3" s="1"/>
  <c r="M1177" i="3"/>
  <c r="N1177" i="3" s="1"/>
  <c r="M1178" i="3"/>
  <c r="N1178" i="3" s="1"/>
  <c r="M1179" i="3"/>
  <c r="N1179" i="3" s="1"/>
  <c r="M1180" i="3"/>
  <c r="N1180" i="3" s="1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M1181" i="3"/>
  <c r="N1181" i="3" s="1"/>
  <c r="M1182" i="3"/>
  <c r="N1182" i="3" s="1"/>
  <c r="M1183" i="3"/>
  <c r="N1183" i="3" s="1"/>
  <c r="M1184" i="3"/>
  <c r="N1184" i="3" s="1"/>
  <c r="M1185" i="3"/>
  <c r="N1185" i="3" s="1"/>
  <c r="M1186" i="3"/>
  <c r="N1186" i="3" s="1"/>
  <c r="M1187" i="3"/>
  <c r="N1187" i="3" s="1"/>
  <c r="M1188" i="3"/>
  <c r="N1188" i="3" s="1"/>
  <c r="M1189" i="3"/>
  <c r="N1189" i="3" s="1"/>
  <c r="M1190" i="3"/>
  <c r="N1190" i="3" s="1"/>
  <c r="M1191" i="3"/>
  <c r="N1191" i="3" s="1"/>
  <c r="M1192" i="3"/>
  <c r="N1192" i="3" s="1"/>
  <c r="M1193" i="3"/>
  <c r="N1193" i="3" s="1"/>
  <c r="M1194" i="3"/>
  <c r="N1194" i="3" s="1"/>
  <c r="M1195" i="3"/>
  <c r="N1195" i="3" s="1"/>
  <c r="M1196" i="3"/>
  <c r="N1196" i="3" s="1"/>
  <c r="M1197" i="3"/>
  <c r="N1197" i="3" s="1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M1198" i="3"/>
  <c r="N1198" i="3" s="1"/>
  <c r="M1199" i="3"/>
  <c r="N1199" i="3" s="1"/>
  <c r="M1200" i="3"/>
  <c r="N1200" i="3" s="1"/>
  <c r="M1201" i="3"/>
  <c r="N1201" i="3" s="1"/>
  <c r="M1202" i="3"/>
  <c r="N1202" i="3" s="1"/>
  <c r="M1203" i="3"/>
  <c r="N1203" i="3" s="1"/>
  <c r="M1204" i="3"/>
  <c r="N1204" i="3" s="1"/>
  <c r="M1205" i="3"/>
  <c r="N1205" i="3" s="1"/>
  <c r="M1206" i="3"/>
  <c r="N1206" i="3" s="1"/>
  <c r="M1207" i="3"/>
  <c r="N1207" i="3" s="1"/>
  <c r="M1208" i="3"/>
  <c r="N1208" i="3" s="1"/>
  <c r="M1209" i="3"/>
  <c r="N1209" i="3" s="1"/>
  <c r="M1210" i="3"/>
  <c r="N1210" i="3" s="1"/>
  <c r="M1211" i="3"/>
  <c r="N1211" i="3" s="1"/>
  <c r="M1212" i="3"/>
  <c r="N1212" i="3" s="1"/>
  <c r="M1213" i="3"/>
  <c r="N1213" i="3" s="1"/>
  <c r="M1214" i="3"/>
  <c r="N1214" i="3" s="1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M1215" i="3"/>
  <c r="N1215" i="3" s="1"/>
  <c r="M1216" i="3"/>
  <c r="N1216" i="3" s="1"/>
  <c r="M1217" i="3"/>
  <c r="N1217" i="3" s="1"/>
  <c r="M1218" i="3"/>
  <c r="N1218" i="3" s="1"/>
  <c r="M1219" i="3"/>
  <c r="N1219" i="3" s="1"/>
  <c r="M1220" i="3"/>
  <c r="N1220" i="3" s="1"/>
  <c r="M1221" i="3"/>
  <c r="N1221" i="3" s="1"/>
  <c r="M1222" i="3"/>
  <c r="N1222" i="3" s="1"/>
  <c r="M1223" i="3"/>
  <c r="N1223" i="3" s="1"/>
  <c r="M1224" i="3"/>
  <c r="N1224" i="3" s="1"/>
  <c r="M1225" i="3"/>
  <c r="N1225" i="3" s="1"/>
  <c r="M1226" i="3"/>
  <c r="N1226" i="3" s="1"/>
  <c r="M1227" i="3"/>
  <c r="N1227" i="3" s="1"/>
  <c r="M1228" i="3"/>
  <c r="N1228" i="3" s="1"/>
  <c r="M1229" i="3"/>
  <c r="N1229" i="3" s="1"/>
  <c r="M1230" i="3"/>
  <c r="N1230" i="3" s="1"/>
  <c r="M1231" i="3"/>
  <c r="N1231" i="3" s="1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M1232" i="3"/>
  <c r="N1232" i="3" s="1"/>
  <c r="M1233" i="3"/>
  <c r="N1233" i="3" s="1"/>
  <c r="M1234" i="3"/>
  <c r="N1234" i="3" s="1"/>
  <c r="M1235" i="3"/>
  <c r="N1235" i="3" s="1"/>
  <c r="M1236" i="3"/>
  <c r="N1236" i="3" s="1"/>
  <c r="M1237" i="3"/>
  <c r="N1237" i="3" s="1"/>
  <c r="M1238" i="3"/>
  <c r="N1238" i="3" s="1"/>
  <c r="M1239" i="3"/>
  <c r="N1239" i="3" s="1"/>
  <c r="M1240" i="3"/>
  <c r="N1240" i="3" s="1"/>
  <c r="M1241" i="3"/>
  <c r="N1241" i="3" s="1"/>
  <c r="M1242" i="3"/>
  <c r="N1242" i="3" s="1"/>
  <c r="M1243" i="3"/>
  <c r="N1243" i="3" s="1"/>
  <c r="M1244" i="3"/>
  <c r="N1244" i="3" s="1"/>
  <c r="M1245" i="3"/>
  <c r="N1245" i="3" s="1"/>
  <c r="M1246" i="3"/>
  <c r="N1246" i="3" s="1"/>
  <c r="M1247" i="3"/>
  <c r="N1247" i="3" s="1"/>
  <c r="M1248" i="3"/>
  <c r="N1248" i="3" s="1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M1249" i="3"/>
  <c r="N1249" i="3" s="1"/>
  <c r="M1250" i="3"/>
  <c r="N1250" i="3" s="1"/>
  <c r="M1251" i="3"/>
  <c r="N1251" i="3" s="1"/>
  <c r="M1252" i="3"/>
  <c r="N1252" i="3" s="1"/>
  <c r="M1253" i="3"/>
  <c r="N1253" i="3" s="1"/>
  <c r="M1254" i="3"/>
  <c r="N1254" i="3" s="1"/>
  <c r="M1255" i="3"/>
  <c r="N1255" i="3" s="1"/>
  <c r="M1256" i="3"/>
  <c r="N1256" i="3" s="1"/>
  <c r="M1257" i="3"/>
  <c r="N1257" i="3" s="1"/>
  <c r="M1258" i="3"/>
  <c r="N1258" i="3" s="1"/>
  <c r="M1259" i="3"/>
  <c r="N1259" i="3" s="1"/>
  <c r="M1260" i="3"/>
  <c r="N1260" i="3" s="1"/>
  <c r="M1261" i="3"/>
  <c r="N1261" i="3" s="1"/>
  <c r="M1262" i="3"/>
  <c r="N1262" i="3" s="1"/>
  <c r="M1263" i="3"/>
  <c r="N1263" i="3" s="1"/>
  <c r="M1264" i="3"/>
  <c r="N1264" i="3" s="1"/>
  <c r="M1265" i="3"/>
  <c r="N1265" i="3" s="1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M1266" i="3"/>
  <c r="N1266" i="3" s="1"/>
  <c r="M1267" i="3"/>
  <c r="N1267" i="3" s="1"/>
  <c r="M1268" i="3"/>
  <c r="N1268" i="3" s="1"/>
  <c r="M1269" i="3"/>
  <c r="N1269" i="3" s="1"/>
  <c r="M1270" i="3"/>
  <c r="N1270" i="3" s="1"/>
  <c r="M1271" i="3"/>
  <c r="N1271" i="3" s="1"/>
  <c r="M1272" i="3"/>
  <c r="N1272" i="3" s="1"/>
  <c r="M1273" i="3"/>
  <c r="N1273" i="3" s="1"/>
  <c r="M1274" i="3"/>
  <c r="N1274" i="3" s="1"/>
  <c r="M1275" i="3"/>
  <c r="N1275" i="3" s="1"/>
  <c r="M1276" i="3"/>
  <c r="N1276" i="3" s="1"/>
  <c r="M1277" i="3"/>
  <c r="N1277" i="3" s="1"/>
  <c r="M1278" i="3"/>
  <c r="N1278" i="3" s="1"/>
  <c r="M1279" i="3"/>
  <c r="N1279" i="3" s="1"/>
  <c r="M1280" i="3"/>
  <c r="N1280" i="3" s="1"/>
  <c r="M1281" i="3"/>
  <c r="N1281" i="3" s="1"/>
  <c r="M1282" i="3"/>
  <c r="N1282" i="3" s="1"/>
  <c r="P55" i="4"/>
  <c r="P52" i="4"/>
  <c r="P57" i="4"/>
  <c r="P58" i="4"/>
  <c r="P59" i="4"/>
  <c r="P60" i="4"/>
  <c r="P61" i="4"/>
  <c r="P62" i="4"/>
  <c r="P63" i="4"/>
  <c r="P64" i="4"/>
  <c r="P49" i="4"/>
  <c r="P46" i="4"/>
  <c r="P43" i="4"/>
  <c r="P40" i="4"/>
  <c r="P36" i="4"/>
  <c r="P30" i="4"/>
  <c r="P25" i="4"/>
  <c r="P21" i="4"/>
  <c r="P18" i="4"/>
  <c r="P19" i="4"/>
  <c r="P9" i="4"/>
  <c r="G550" i="3"/>
  <c r="F550" i="3"/>
  <c r="P6" i="4"/>
  <c r="O65" i="4"/>
  <c r="N65" i="4"/>
  <c r="M65" i="4"/>
  <c r="L65" i="4"/>
  <c r="K65" i="4"/>
  <c r="J65" i="4"/>
  <c r="I65" i="4"/>
  <c r="H65" i="4"/>
  <c r="G65" i="4"/>
  <c r="P56" i="4"/>
  <c r="P54" i="4"/>
  <c r="P53" i="4"/>
  <c r="P51" i="4"/>
  <c r="P50" i="4"/>
  <c r="P48" i="4"/>
  <c r="P47" i="4"/>
  <c r="P45" i="4"/>
  <c r="P44" i="4"/>
  <c r="P42" i="4"/>
  <c r="P41" i="4"/>
  <c r="P39" i="4"/>
  <c r="P38" i="4"/>
  <c r="P37" i="4"/>
  <c r="P35" i="4"/>
  <c r="P34" i="4"/>
  <c r="P33" i="4"/>
  <c r="P32" i="4"/>
  <c r="P31" i="4"/>
  <c r="P29" i="4"/>
  <c r="P28" i="4"/>
  <c r="P27" i="4"/>
  <c r="P26" i="4"/>
  <c r="P24" i="4"/>
  <c r="P23" i="4"/>
  <c r="P22" i="4"/>
  <c r="P20" i="4"/>
  <c r="P17" i="4"/>
  <c r="P16" i="4"/>
  <c r="P15" i="4"/>
  <c r="P14" i="4"/>
  <c r="P13" i="4"/>
  <c r="P12" i="4"/>
  <c r="P11" i="4"/>
  <c r="P10" i="4"/>
  <c r="P8" i="4"/>
  <c r="P7" i="4"/>
  <c r="P5" i="4"/>
  <c r="F1049" i="3"/>
  <c r="F1050" i="3"/>
  <c r="F1051" i="3"/>
  <c r="F1052" i="3"/>
  <c r="F1053" i="3"/>
  <c r="F1054" i="3"/>
  <c r="F1055" i="3"/>
  <c r="F1056" i="3"/>
  <c r="F1057" i="3"/>
  <c r="F1058" i="3"/>
  <c r="F1059" i="3"/>
  <c r="G1049" i="3"/>
  <c r="G1050" i="3"/>
  <c r="G1051" i="3"/>
  <c r="G1052" i="3"/>
  <c r="G1053" i="3"/>
  <c r="G1054" i="3"/>
  <c r="G1055" i="3"/>
  <c r="G1056" i="3"/>
  <c r="G1057" i="3"/>
  <c r="G1058" i="3"/>
  <c r="G1059" i="3"/>
  <c r="H1049" i="3"/>
  <c r="H1050" i="3"/>
  <c r="H1051" i="3"/>
  <c r="H1052" i="3"/>
  <c r="H1053" i="3"/>
  <c r="H1054" i="3"/>
  <c r="H1055" i="3"/>
  <c r="H1056" i="3"/>
  <c r="H1057" i="3"/>
  <c r="H1058" i="3"/>
  <c r="H1059" i="3"/>
  <c r="J1049" i="3"/>
  <c r="J1050" i="3"/>
  <c r="J1051" i="3"/>
  <c r="J1052" i="3"/>
  <c r="J1053" i="3"/>
  <c r="J1054" i="3"/>
  <c r="J1055" i="3"/>
  <c r="J1056" i="3"/>
  <c r="J1057" i="3"/>
  <c r="J1058" i="3"/>
  <c r="J1059" i="3"/>
  <c r="K1049" i="3"/>
  <c r="K1050" i="3"/>
  <c r="K1051" i="3"/>
  <c r="K1052" i="3"/>
  <c r="K1053" i="3"/>
  <c r="K1054" i="3"/>
  <c r="K1055" i="3"/>
  <c r="K1056" i="3"/>
  <c r="K1057" i="3"/>
  <c r="K1058" i="3"/>
  <c r="K1059" i="3"/>
  <c r="M1049" i="3"/>
  <c r="N1049" i="3" s="1"/>
  <c r="M1050" i="3"/>
  <c r="N1050" i="3" s="1"/>
  <c r="M1051" i="3"/>
  <c r="N1051" i="3" s="1"/>
  <c r="M1052" i="3"/>
  <c r="N1052" i="3" s="1"/>
  <c r="M1053" i="3"/>
  <c r="N1053" i="3" s="1"/>
  <c r="M1054" i="3"/>
  <c r="N1054" i="3" s="1"/>
  <c r="M1055" i="3"/>
  <c r="N1055" i="3" s="1"/>
  <c r="M1056" i="3"/>
  <c r="N1056" i="3" s="1"/>
  <c r="M1057" i="3"/>
  <c r="N1057" i="3" s="1"/>
  <c r="M1058" i="3"/>
  <c r="N1058" i="3" s="1"/>
  <c r="M1059" i="3"/>
  <c r="N1059" i="3" s="1"/>
  <c r="F1060" i="3"/>
  <c r="F1061" i="3"/>
  <c r="F1062" i="3"/>
  <c r="F1063" i="3"/>
  <c r="F1064" i="3"/>
  <c r="F1065" i="3"/>
  <c r="F1066" i="3"/>
  <c r="F1067" i="3"/>
  <c r="F1068" i="3"/>
  <c r="F1069" i="3"/>
  <c r="F1070" i="3"/>
  <c r="G1060" i="3"/>
  <c r="G1061" i="3"/>
  <c r="G1062" i="3"/>
  <c r="G1063" i="3"/>
  <c r="G1064" i="3"/>
  <c r="G1065" i="3"/>
  <c r="G1066" i="3"/>
  <c r="G1067" i="3"/>
  <c r="G1068" i="3"/>
  <c r="G1069" i="3"/>
  <c r="G1070" i="3"/>
  <c r="H1060" i="3"/>
  <c r="H1061" i="3"/>
  <c r="H1062" i="3"/>
  <c r="H1063" i="3"/>
  <c r="H1064" i="3"/>
  <c r="H1065" i="3"/>
  <c r="H1066" i="3"/>
  <c r="H1067" i="3"/>
  <c r="H1068" i="3"/>
  <c r="H1069" i="3"/>
  <c r="H1070" i="3"/>
  <c r="J1060" i="3"/>
  <c r="J1061" i="3"/>
  <c r="J1062" i="3"/>
  <c r="J1063" i="3"/>
  <c r="J1064" i="3"/>
  <c r="J1065" i="3"/>
  <c r="J1066" i="3"/>
  <c r="J1067" i="3"/>
  <c r="J1068" i="3"/>
  <c r="J1069" i="3"/>
  <c r="J1070" i="3"/>
  <c r="K1060" i="3"/>
  <c r="K1061" i="3"/>
  <c r="K1062" i="3"/>
  <c r="K1063" i="3"/>
  <c r="K1064" i="3"/>
  <c r="K1065" i="3"/>
  <c r="K1066" i="3"/>
  <c r="K1067" i="3"/>
  <c r="K1068" i="3"/>
  <c r="K1069" i="3"/>
  <c r="K1070" i="3"/>
  <c r="M1060" i="3"/>
  <c r="N1060" i="3" s="1"/>
  <c r="M1061" i="3"/>
  <c r="N1061" i="3" s="1"/>
  <c r="M1062" i="3"/>
  <c r="N1062" i="3" s="1"/>
  <c r="M1063" i="3"/>
  <c r="N1063" i="3" s="1"/>
  <c r="M1064" i="3"/>
  <c r="N1064" i="3" s="1"/>
  <c r="M1065" i="3"/>
  <c r="N1065" i="3" s="1"/>
  <c r="M1066" i="3"/>
  <c r="N1066" i="3" s="1"/>
  <c r="M1067" i="3"/>
  <c r="N1067" i="3" s="1"/>
  <c r="M1068" i="3"/>
  <c r="N1068" i="3" s="1"/>
  <c r="M1069" i="3"/>
  <c r="N1069" i="3" s="1"/>
  <c r="M1070" i="3"/>
  <c r="N1070" i="3" s="1"/>
  <c r="F1071" i="3"/>
  <c r="F1072" i="3"/>
  <c r="F1073" i="3"/>
  <c r="F1074" i="3"/>
  <c r="F1075" i="3"/>
  <c r="F1076" i="3"/>
  <c r="F1077" i="3"/>
  <c r="F1078" i="3"/>
  <c r="F1079" i="3"/>
  <c r="F1080" i="3"/>
  <c r="F1081" i="3"/>
  <c r="G1071" i="3"/>
  <c r="G1072" i="3"/>
  <c r="G1073" i="3"/>
  <c r="G1074" i="3"/>
  <c r="G1075" i="3"/>
  <c r="G1076" i="3"/>
  <c r="G1077" i="3"/>
  <c r="G1078" i="3"/>
  <c r="G1079" i="3"/>
  <c r="G1080" i="3"/>
  <c r="G1081" i="3"/>
  <c r="H1071" i="3"/>
  <c r="H1072" i="3"/>
  <c r="H1073" i="3"/>
  <c r="H1074" i="3"/>
  <c r="H1075" i="3"/>
  <c r="H1076" i="3"/>
  <c r="H1077" i="3"/>
  <c r="H1078" i="3"/>
  <c r="H1079" i="3"/>
  <c r="H1080" i="3"/>
  <c r="H1081" i="3"/>
  <c r="J1071" i="3"/>
  <c r="J1072" i="3"/>
  <c r="J1073" i="3"/>
  <c r="J1074" i="3"/>
  <c r="J1075" i="3"/>
  <c r="J1076" i="3"/>
  <c r="J1077" i="3"/>
  <c r="J1078" i="3"/>
  <c r="J1079" i="3"/>
  <c r="J1080" i="3"/>
  <c r="J1081" i="3"/>
  <c r="K1071" i="3"/>
  <c r="K1072" i="3"/>
  <c r="K1073" i="3"/>
  <c r="K1074" i="3"/>
  <c r="K1075" i="3"/>
  <c r="K1076" i="3"/>
  <c r="K1077" i="3"/>
  <c r="K1078" i="3"/>
  <c r="K1079" i="3"/>
  <c r="K1080" i="3"/>
  <c r="K1081" i="3"/>
  <c r="M1071" i="3"/>
  <c r="N1071" i="3" s="1"/>
  <c r="M1072" i="3"/>
  <c r="N1072" i="3" s="1"/>
  <c r="M1073" i="3"/>
  <c r="N1073" i="3" s="1"/>
  <c r="M1074" i="3"/>
  <c r="N1074" i="3" s="1"/>
  <c r="M1075" i="3"/>
  <c r="N1075" i="3" s="1"/>
  <c r="M1076" i="3"/>
  <c r="N1076" i="3" s="1"/>
  <c r="M1077" i="3"/>
  <c r="N1077" i="3" s="1"/>
  <c r="M1078" i="3"/>
  <c r="N1078" i="3" s="1"/>
  <c r="M1079" i="3"/>
  <c r="N1079" i="3" s="1"/>
  <c r="M1080" i="3"/>
  <c r="N1080" i="3" s="1"/>
  <c r="M1081" i="3"/>
  <c r="N1081" i="3" s="1"/>
  <c r="F1048" i="3"/>
  <c r="F1082" i="3"/>
  <c r="F1083" i="3"/>
  <c r="F1084" i="3"/>
  <c r="F1085" i="3"/>
  <c r="F1086" i="3"/>
  <c r="F1087" i="3"/>
  <c r="G1048" i="3"/>
  <c r="G1082" i="3"/>
  <c r="G1083" i="3"/>
  <c r="G1084" i="3"/>
  <c r="G1085" i="3"/>
  <c r="G1086" i="3"/>
  <c r="G1087" i="3"/>
  <c r="H1048" i="3"/>
  <c r="H1082" i="3"/>
  <c r="H1083" i="3"/>
  <c r="H1084" i="3"/>
  <c r="H1085" i="3"/>
  <c r="H1086" i="3"/>
  <c r="H1087" i="3"/>
  <c r="J1048" i="3"/>
  <c r="J1082" i="3"/>
  <c r="J1083" i="3"/>
  <c r="J1084" i="3"/>
  <c r="J1085" i="3"/>
  <c r="J1086" i="3"/>
  <c r="J1087" i="3"/>
  <c r="K1048" i="3"/>
  <c r="K1082" i="3"/>
  <c r="K1083" i="3"/>
  <c r="K1084" i="3"/>
  <c r="K1085" i="3"/>
  <c r="K1086" i="3"/>
  <c r="K1087" i="3"/>
  <c r="M1048" i="3"/>
  <c r="N1048" i="3" s="1"/>
  <c r="M1082" i="3"/>
  <c r="N1082" i="3" s="1"/>
  <c r="M1083" i="3"/>
  <c r="N1083" i="3" s="1"/>
  <c r="M1084" i="3"/>
  <c r="N1084" i="3" s="1"/>
  <c r="M1085" i="3"/>
  <c r="N1085" i="3" s="1"/>
  <c r="M1086" i="3"/>
  <c r="N1086" i="3" s="1"/>
  <c r="M1087" i="3"/>
  <c r="N1087" i="3" s="1"/>
  <c r="F1088" i="3"/>
  <c r="F1089" i="3"/>
  <c r="F1090" i="3"/>
  <c r="F1091" i="3"/>
  <c r="F1092" i="3"/>
  <c r="F1093" i="3"/>
  <c r="F1094" i="3"/>
  <c r="G1088" i="3"/>
  <c r="G1089" i="3"/>
  <c r="G1090" i="3"/>
  <c r="G1091" i="3"/>
  <c r="G1092" i="3"/>
  <c r="G1093" i="3"/>
  <c r="G1094" i="3"/>
  <c r="H1088" i="3"/>
  <c r="H1089" i="3"/>
  <c r="H1090" i="3"/>
  <c r="H1091" i="3"/>
  <c r="H1092" i="3"/>
  <c r="H1093" i="3"/>
  <c r="H1094" i="3"/>
  <c r="J1088" i="3"/>
  <c r="J1089" i="3"/>
  <c r="J1090" i="3"/>
  <c r="J1091" i="3"/>
  <c r="J1092" i="3"/>
  <c r="J1093" i="3"/>
  <c r="J1094" i="3"/>
  <c r="K1088" i="3"/>
  <c r="K1089" i="3"/>
  <c r="K1090" i="3"/>
  <c r="K1091" i="3"/>
  <c r="K1092" i="3"/>
  <c r="K1093" i="3"/>
  <c r="K1094" i="3"/>
  <c r="M1088" i="3"/>
  <c r="N1088" i="3" s="1"/>
  <c r="M1089" i="3"/>
  <c r="N1089" i="3" s="1"/>
  <c r="M1090" i="3"/>
  <c r="N1090" i="3" s="1"/>
  <c r="M1091" i="3"/>
  <c r="N1091" i="3" s="1"/>
  <c r="M1092" i="3"/>
  <c r="N1092" i="3" s="1"/>
  <c r="M1093" i="3"/>
  <c r="N1093" i="3" s="1"/>
  <c r="M1094" i="3"/>
  <c r="N1094" i="3" s="1"/>
  <c r="F1095" i="3"/>
  <c r="F1096" i="3"/>
  <c r="F1097" i="3"/>
  <c r="F1283" i="3"/>
  <c r="F1284" i="3"/>
  <c r="F1285" i="3"/>
  <c r="F1286" i="3"/>
  <c r="G1095" i="3"/>
  <c r="G1096" i="3"/>
  <c r="G1097" i="3"/>
  <c r="G1283" i="3"/>
  <c r="G1284" i="3"/>
  <c r="G1285" i="3"/>
  <c r="G1286" i="3"/>
  <c r="H1095" i="3"/>
  <c r="H1096" i="3"/>
  <c r="H1097" i="3"/>
  <c r="H1283" i="3"/>
  <c r="H1284" i="3"/>
  <c r="H1285" i="3"/>
  <c r="H1286" i="3"/>
  <c r="J1095" i="3"/>
  <c r="J1096" i="3"/>
  <c r="J1097" i="3"/>
  <c r="J1283" i="3"/>
  <c r="J1284" i="3"/>
  <c r="J1285" i="3"/>
  <c r="J1286" i="3"/>
  <c r="K1095" i="3"/>
  <c r="K1096" i="3"/>
  <c r="K1097" i="3"/>
  <c r="K1283" i="3"/>
  <c r="K1284" i="3"/>
  <c r="K1285" i="3"/>
  <c r="K1286" i="3"/>
  <c r="M1095" i="3"/>
  <c r="N1095" i="3" s="1"/>
  <c r="M1096" i="3"/>
  <c r="N1096" i="3" s="1"/>
  <c r="M1097" i="3"/>
  <c r="N1097" i="3" s="1"/>
  <c r="M1283" i="3"/>
  <c r="N1283" i="3" s="1"/>
  <c r="M1284" i="3"/>
  <c r="N1284" i="3" s="1"/>
  <c r="M1285" i="3"/>
  <c r="N1285" i="3" s="1"/>
  <c r="M1286" i="3"/>
  <c r="N1286" i="3" s="1"/>
  <c r="F1287" i="3"/>
  <c r="F1288" i="3"/>
  <c r="F1289" i="3"/>
  <c r="F1682" i="3"/>
  <c r="F1683" i="3"/>
  <c r="F1684" i="3"/>
  <c r="F1685" i="3"/>
  <c r="G1287" i="3"/>
  <c r="G1288" i="3"/>
  <c r="G1289" i="3"/>
  <c r="G1682" i="3"/>
  <c r="G1683" i="3"/>
  <c r="G1684" i="3"/>
  <c r="G1685" i="3"/>
  <c r="H1287" i="3"/>
  <c r="H1288" i="3"/>
  <c r="H1289" i="3"/>
  <c r="H1682" i="3"/>
  <c r="H1683" i="3"/>
  <c r="H1684" i="3"/>
  <c r="H1685" i="3"/>
  <c r="J1287" i="3"/>
  <c r="J1288" i="3"/>
  <c r="J1289" i="3"/>
  <c r="J1682" i="3"/>
  <c r="J1683" i="3"/>
  <c r="J1684" i="3"/>
  <c r="J1685" i="3"/>
  <c r="K1287" i="3"/>
  <c r="K1288" i="3"/>
  <c r="K1289" i="3"/>
  <c r="K1682" i="3"/>
  <c r="K1683" i="3"/>
  <c r="K1684" i="3"/>
  <c r="K1685" i="3"/>
  <c r="M1287" i="3"/>
  <c r="N1287" i="3" s="1"/>
  <c r="M1288" i="3"/>
  <c r="N1288" i="3" s="1"/>
  <c r="M1289" i="3"/>
  <c r="N1289" i="3" s="1"/>
  <c r="M1682" i="3"/>
  <c r="N1682" i="3" s="1"/>
  <c r="M1683" i="3"/>
  <c r="N1683" i="3" s="1"/>
  <c r="M1684" i="3"/>
  <c r="N1684" i="3" s="1"/>
  <c r="M1685" i="3"/>
  <c r="N1685" i="3" s="1"/>
  <c r="F954" i="3"/>
  <c r="F955" i="3"/>
  <c r="F956" i="3"/>
  <c r="F957" i="3"/>
  <c r="F958" i="3"/>
  <c r="F959" i="3"/>
  <c r="F960" i="3"/>
  <c r="F961" i="3"/>
  <c r="F962" i="3"/>
  <c r="F963" i="3"/>
  <c r="G954" i="3"/>
  <c r="G955" i="3"/>
  <c r="G956" i="3"/>
  <c r="G957" i="3"/>
  <c r="G958" i="3"/>
  <c r="G959" i="3"/>
  <c r="G960" i="3"/>
  <c r="G961" i="3"/>
  <c r="G962" i="3"/>
  <c r="G963" i="3"/>
  <c r="H954" i="3"/>
  <c r="H955" i="3"/>
  <c r="H956" i="3"/>
  <c r="H957" i="3"/>
  <c r="H958" i="3"/>
  <c r="H959" i="3"/>
  <c r="H960" i="3"/>
  <c r="H961" i="3"/>
  <c r="H962" i="3"/>
  <c r="H963" i="3"/>
  <c r="J954" i="3"/>
  <c r="J955" i="3"/>
  <c r="J956" i="3"/>
  <c r="J957" i="3"/>
  <c r="J958" i="3"/>
  <c r="J959" i="3"/>
  <c r="J960" i="3"/>
  <c r="J961" i="3"/>
  <c r="J962" i="3"/>
  <c r="J963" i="3"/>
  <c r="K954" i="3"/>
  <c r="K955" i="3"/>
  <c r="K956" i="3"/>
  <c r="K957" i="3"/>
  <c r="K958" i="3"/>
  <c r="K959" i="3"/>
  <c r="K960" i="3"/>
  <c r="K961" i="3"/>
  <c r="K962" i="3"/>
  <c r="K963" i="3"/>
  <c r="M954" i="3"/>
  <c r="N954" i="3" s="1"/>
  <c r="M955" i="3"/>
  <c r="N955" i="3" s="1"/>
  <c r="M956" i="3"/>
  <c r="N956" i="3" s="1"/>
  <c r="M957" i="3"/>
  <c r="N957" i="3" s="1"/>
  <c r="M958" i="3"/>
  <c r="N958" i="3" s="1"/>
  <c r="M959" i="3"/>
  <c r="N959" i="3" s="1"/>
  <c r="M960" i="3"/>
  <c r="N960" i="3" s="1"/>
  <c r="M961" i="3"/>
  <c r="N961" i="3" s="1"/>
  <c r="M962" i="3"/>
  <c r="N962" i="3" s="1"/>
  <c r="M963" i="3"/>
  <c r="N963" i="3" s="1"/>
  <c r="F964" i="3"/>
  <c r="F965" i="3"/>
  <c r="F966" i="3"/>
  <c r="F967" i="3"/>
  <c r="F968" i="3"/>
  <c r="F969" i="3"/>
  <c r="F970" i="3"/>
  <c r="F971" i="3"/>
  <c r="F972" i="3"/>
  <c r="F973" i="3"/>
  <c r="G964" i="3"/>
  <c r="G965" i="3"/>
  <c r="G966" i="3"/>
  <c r="G967" i="3"/>
  <c r="G968" i="3"/>
  <c r="G969" i="3"/>
  <c r="G970" i="3"/>
  <c r="G971" i="3"/>
  <c r="G972" i="3"/>
  <c r="G973" i="3"/>
  <c r="H964" i="3"/>
  <c r="H965" i="3"/>
  <c r="H966" i="3"/>
  <c r="H967" i="3"/>
  <c r="H968" i="3"/>
  <c r="H969" i="3"/>
  <c r="H970" i="3"/>
  <c r="H971" i="3"/>
  <c r="H972" i="3"/>
  <c r="H973" i="3"/>
  <c r="J964" i="3"/>
  <c r="J965" i="3"/>
  <c r="J966" i="3"/>
  <c r="J967" i="3"/>
  <c r="J968" i="3"/>
  <c r="J969" i="3"/>
  <c r="J970" i="3"/>
  <c r="J971" i="3"/>
  <c r="J972" i="3"/>
  <c r="J973" i="3"/>
  <c r="K964" i="3"/>
  <c r="K965" i="3"/>
  <c r="K966" i="3"/>
  <c r="K967" i="3"/>
  <c r="K968" i="3"/>
  <c r="K969" i="3"/>
  <c r="K970" i="3"/>
  <c r="K971" i="3"/>
  <c r="K972" i="3"/>
  <c r="K973" i="3"/>
  <c r="M964" i="3"/>
  <c r="N964" i="3" s="1"/>
  <c r="M965" i="3"/>
  <c r="N965" i="3" s="1"/>
  <c r="M966" i="3"/>
  <c r="N966" i="3" s="1"/>
  <c r="M967" i="3"/>
  <c r="N967" i="3" s="1"/>
  <c r="M968" i="3"/>
  <c r="N968" i="3" s="1"/>
  <c r="M969" i="3"/>
  <c r="N969" i="3" s="1"/>
  <c r="M970" i="3"/>
  <c r="N970" i="3" s="1"/>
  <c r="M971" i="3"/>
  <c r="N971" i="3" s="1"/>
  <c r="M972" i="3"/>
  <c r="N972" i="3" s="1"/>
  <c r="M973" i="3"/>
  <c r="N973" i="3" s="1"/>
  <c r="F974" i="3"/>
  <c r="F975" i="3"/>
  <c r="F976" i="3"/>
  <c r="F977" i="3"/>
  <c r="F978" i="3"/>
  <c r="F979" i="3"/>
  <c r="F980" i="3"/>
  <c r="F981" i="3"/>
  <c r="F982" i="3"/>
  <c r="F983" i="3"/>
  <c r="G974" i="3"/>
  <c r="G975" i="3"/>
  <c r="G976" i="3"/>
  <c r="G977" i="3"/>
  <c r="G978" i="3"/>
  <c r="G979" i="3"/>
  <c r="G980" i="3"/>
  <c r="G981" i="3"/>
  <c r="G982" i="3"/>
  <c r="G983" i="3"/>
  <c r="H974" i="3"/>
  <c r="H975" i="3"/>
  <c r="H976" i="3"/>
  <c r="H977" i="3"/>
  <c r="H978" i="3"/>
  <c r="H979" i="3"/>
  <c r="H980" i="3"/>
  <c r="H981" i="3"/>
  <c r="H982" i="3"/>
  <c r="H983" i="3"/>
  <c r="J974" i="3"/>
  <c r="J975" i="3"/>
  <c r="J976" i="3"/>
  <c r="J977" i="3"/>
  <c r="J978" i="3"/>
  <c r="J979" i="3"/>
  <c r="J980" i="3"/>
  <c r="J981" i="3"/>
  <c r="J982" i="3"/>
  <c r="J983" i="3"/>
  <c r="K974" i="3"/>
  <c r="K975" i="3"/>
  <c r="K976" i="3"/>
  <c r="K977" i="3"/>
  <c r="K978" i="3"/>
  <c r="K979" i="3"/>
  <c r="K980" i="3"/>
  <c r="K981" i="3"/>
  <c r="K982" i="3"/>
  <c r="K983" i="3"/>
  <c r="M974" i="3"/>
  <c r="N974" i="3" s="1"/>
  <c r="M975" i="3"/>
  <c r="N975" i="3" s="1"/>
  <c r="M976" i="3"/>
  <c r="N976" i="3" s="1"/>
  <c r="M977" i="3"/>
  <c r="N977" i="3" s="1"/>
  <c r="M978" i="3"/>
  <c r="N978" i="3" s="1"/>
  <c r="M979" i="3"/>
  <c r="N979" i="3" s="1"/>
  <c r="M980" i="3"/>
  <c r="N980" i="3" s="1"/>
  <c r="M981" i="3"/>
  <c r="N981" i="3" s="1"/>
  <c r="M982" i="3"/>
  <c r="N982" i="3" s="1"/>
  <c r="M983" i="3"/>
  <c r="N983" i="3" s="1"/>
  <c r="F984" i="3"/>
  <c r="F985" i="3"/>
  <c r="F986" i="3"/>
  <c r="F987" i="3"/>
  <c r="F988" i="3"/>
  <c r="F989" i="3"/>
  <c r="F990" i="3"/>
  <c r="F991" i="3"/>
  <c r="F992" i="3"/>
  <c r="F993" i="3"/>
  <c r="G984" i="3"/>
  <c r="G985" i="3"/>
  <c r="G986" i="3"/>
  <c r="G987" i="3"/>
  <c r="G988" i="3"/>
  <c r="G989" i="3"/>
  <c r="G990" i="3"/>
  <c r="G991" i="3"/>
  <c r="G992" i="3"/>
  <c r="G993" i="3"/>
  <c r="H984" i="3"/>
  <c r="H985" i="3"/>
  <c r="H986" i="3"/>
  <c r="H987" i="3"/>
  <c r="H988" i="3"/>
  <c r="H989" i="3"/>
  <c r="H990" i="3"/>
  <c r="H991" i="3"/>
  <c r="H992" i="3"/>
  <c r="H993" i="3"/>
  <c r="J984" i="3"/>
  <c r="J985" i="3"/>
  <c r="J986" i="3"/>
  <c r="J987" i="3"/>
  <c r="J988" i="3"/>
  <c r="J989" i="3"/>
  <c r="J990" i="3"/>
  <c r="J991" i="3"/>
  <c r="J992" i="3"/>
  <c r="J993" i="3"/>
  <c r="K984" i="3"/>
  <c r="K985" i="3"/>
  <c r="K986" i="3"/>
  <c r="K987" i="3"/>
  <c r="K988" i="3"/>
  <c r="K989" i="3"/>
  <c r="K990" i="3"/>
  <c r="K991" i="3"/>
  <c r="K992" i="3"/>
  <c r="K993" i="3"/>
  <c r="M984" i="3"/>
  <c r="N984" i="3" s="1"/>
  <c r="M985" i="3"/>
  <c r="N985" i="3" s="1"/>
  <c r="M986" i="3"/>
  <c r="N986" i="3" s="1"/>
  <c r="M987" i="3"/>
  <c r="N987" i="3" s="1"/>
  <c r="M988" i="3"/>
  <c r="N988" i="3" s="1"/>
  <c r="M989" i="3"/>
  <c r="N989" i="3" s="1"/>
  <c r="M990" i="3"/>
  <c r="N990" i="3" s="1"/>
  <c r="M991" i="3"/>
  <c r="N991" i="3" s="1"/>
  <c r="M992" i="3"/>
  <c r="N992" i="3" s="1"/>
  <c r="M993" i="3"/>
  <c r="N993" i="3" s="1"/>
  <c r="F994" i="3"/>
  <c r="F995" i="3"/>
  <c r="F996" i="3"/>
  <c r="F997" i="3"/>
  <c r="F998" i="3"/>
  <c r="F999" i="3"/>
  <c r="F1000" i="3"/>
  <c r="F1001" i="3"/>
  <c r="F1002" i="3"/>
  <c r="F1003" i="3"/>
  <c r="G994" i="3"/>
  <c r="G995" i="3"/>
  <c r="G996" i="3"/>
  <c r="G997" i="3"/>
  <c r="G998" i="3"/>
  <c r="G999" i="3"/>
  <c r="G1000" i="3"/>
  <c r="G1001" i="3"/>
  <c r="G1002" i="3"/>
  <c r="G1003" i="3"/>
  <c r="H994" i="3"/>
  <c r="H995" i="3"/>
  <c r="H996" i="3"/>
  <c r="H997" i="3"/>
  <c r="H998" i="3"/>
  <c r="H999" i="3"/>
  <c r="H1000" i="3"/>
  <c r="H1001" i="3"/>
  <c r="H1002" i="3"/>
  <c r="H1003" i="3"/>
  <c r="J994" i="3"/>
  <c r="J995" i="3"/>
  <c r="J996" i="3"/>
  <c r="J997" i="3"/>
  <c r="J998" i="3"/>
  <c r="J999" i="3"/>
  <c r="J1000" i="3"/>
  <c r="J1001" i="3"/>
  <c r="J1002" i="3"/>
  <c r="J1003" i="3"/>
  <c r="K994" i="3"/>
  <c r="K995" i="3"/>
  <c r="K996" i="3"/>
  <c r="K997" i="3"/>
  <c r="K998" i="3"/>
  <c r="K999" i="3"/>
  <c r="K1000" i="3"/>
  <c r="K1001" i="3"/>
  <c r="K1002" i="3"/>
  <c r="K1003" i="3"/>
  <c r="M994" i="3"/>
  <c r="N994" i="3" s="1"/>
  <c r="M995" i="3"/>
  <c r="N995" i="3" s="1"/>
  <c r="M996" i="3"/>
  <c r="N996" i="3" s="1"/>
  <c r="M997" i="3"/>
  <c r="N997" i="3" s="1"/>
  <c r="M998" i="3"/>
  <c r="N998" i="3" s="1"/>
  <c r="M999" i="3"/>
  <c r="N999" i="3" s="1"/>
  <c r="M1000" i="3"/>
  <c r="N1000" i="3" s="1"/>
  <c r="M1001" i="3"/>
  <c r="N1001" i="3" s="1"/>
  <c r="M1002" i="3"/>
  <c r="N1002" i="3" s="1"/>
  <c r="M1003" i="3"/>
  <c r="N1003" i="3" s="1"/>
  <c r="F1004" i="3"/>
  <c r="F1005" i="3"/>
  <c r="F1006" i="3"/>
  <c r="F1007" i="3"/>
  <c r="F1008" i="3"/>
  <c r="F1009" i="3"/>
  <c r="F1010" i="3"/>
  <c r="F1011" i="3"/>
  <c r="F1012" i="3"/>
  <c r="F1013" i="3"/>
  <c r="G1004" i="3"/>
  <c r="G1005" i="3"/>
  <c r="G1006" i="3"/>
  <c r="G1007" i="3"/>
  <c r="G1008" i="3"/>
  <c r="G1009" i="3"/>
  <c r="G1010" i="3"/>
  <c r="G1011" i="3"/>
  <c r="G1012" i="3"/>
  <c r="G1013" i="3"/>
  <c r="H1004" i="3"/>
  <c r="H1005" i="3"/>
  <c r="H1006" i="3"/>
  <c r="H1007" i="3"/>
  <c r="H1008" i="3"/>
  <c r="H1009" i="3"/>
  <c r="H1010" i="3"/>
  <c r="H1011" i="3"/>
  <c r="H1012" i="3"/>
  <c r="H1013" i="3"/>
  <c r="J1004" i="3"/>
  <c r="J1005" i="3"/>
  <c r="J1006" i="3"/>
  <c r="J1007" i="3"/>
  <c r="J1008" i="3"/>
  <c r="J1009" i="3"/>
  <c r="J1010" i="3"/>
  <c r="J1011" i="3"/>
  <c r="J1012" i="3"/>
  <c r="J1013" i="3"/>
  <c r="K1004" i="3"/>
  <c r="K1005" i="3"/>
  <c r="K1006" i="3"/>
  <c r="K1007" i="3"/>
  <c r="K1008" i="3"/>
  <c r="K1009" i="3"/>
  <c r="K1010" i="3"/>
  <c r="K1011" i="3"/>
  <c r="K1012" i="3"/>
  <c r="K1013" i="3"/>
  <c r="M1004" i="3"/>
  <c r="N1004" i="3" s="1"/>
  <c r="M1005" i="3"/>
  <c r="N1005" i="3" s="1"/>
  <c r="M1006" i="3"/>
  <c r="N1006" i="3" s="1"/>
  <c r="M1007" i="3"/>
  <c r="N1007" i="3" s="1"/>
  <c r="M1008" i="3"/>
  <c r="N1008" i="3" s="1"/>
  <c r="M1009" i="3"/>
  <c r="N1009" i="3" s="1"/>
  <c r="M1010" i="3"/>
  <c r="N1010" i="3" s="1"/>
  <c r="M1011" i="3"/>
  <c r="N1011" i="3" s="1"/>
  <c r="M1012" i="3"/>
  <c r="N1012" i="3" s="1"/>
  <c r="M1013" i="3"/>
  <c r="N1013" i="3" s="1"/>
  <c r="F1014" i="3"/>
  <c r="F1015" i="3"/>
  <c r="F1016" i="3"/>
  <c r="F1017" i="3"/>
  <c r="F1018" i="3"/>
  <c r="F1019" i="3"/>
  <c r="F1020" i="3"/>
  <c r="F1021" i="3"/>
  <c r="F1022" i="3"/>
  <c r="F1023" i="3"/>
  <c r="G1014" i="3"/>
  <c r="G1015" i="3"/>
  <c r="G1016" i="3"/>
  <c r="G1017" i="3"/>
  <c r="G1018" i="3"/>
  <c r="G1019" i="3"/>
  <c r="G1020" i="3"/>
  <c r="G1021" i="3"/>
  <c r="G1022" i="3"/>
  <c r="G1023" i="3"/>
  <c r="H1014" i="3"/>
  <c r="H1015" i="3"/>
  <c r="H1016" i="3"/>
  <c r="H1017" i="3"/>
  <c r="H1018" i="3"/>
  <c r="H1019" i="3"/>
  <c r="H1020" i="3"/>
  <c r="H1021" i="3"/>
  <c r="H1022" i="3"/>
  <c r="H1023" i="3"/>
  <c r="J1014" i="3"/>
  <c r="J1015" i="3"/>
  <c r="J1016" i="3"/>
  <c r="J1017" i="3"/>
  <c r="J1018" i="3"/>
  <c r="J1019" i="3"/>
  <c r="J1020" i="3"/>
  <c r="J1021" i="3"/>
  <c r="J1022" i="3"/>
  <c r="J1023" i="3"/>
  <c r="K1014" i="3"/>
  <c r="K1015" i="3"/>
  <c r="K1016" i="3"/>
  <c r="K1017" i="3"/>
  <c r="K1018" i="3"/>
  <c r="K1019" i="3"/>
  <c r="K1020" i="3"/>
  <c r="K1021" i="3"/>
  <c r="K1022" i="3"/>
  <c r="K1023" i="3"/>
  <c r="M1014" i="3"/>
  <c r="N1014" i="3" s="1"/>
  <c r="M1015" i="3"/>
  <c r="N1015" i="3" s="1"/>
  <c r="M1016" i="3"/>
  <c r="N1016" i="3" s="1"/>
  <c r="M1017" i="3"/>
  <c r="N1017" i="3" s="1"/>
  <c r="M1018" i="3"/>
  <c r="N1018" i="3" s="1"/>
  <c r="M1019" i="3"/>
  <c r="N1019" i="3" s="1"/>
  <c r="M1020" i="3"/>
  <c r="N1020" i="3" s="1"/>
  <c r="M1021" i="3"/>
  <c r="N1021" i="3" s="1"/>
  <c r="M1022" i="3"/>
  <c r="N1022" i="3" s="1"/>
  <c r="M1023" i="3"/>
  <c r="N1023" i="3" s="1"/>
  <c r="F1024" i="3"/>
  <c r="F1025" i="3"/>
  <c r="F1026" i="3"/>
  <c r="F1027" i="3"/>
  <c r="F1028" i="3"/>
  <c r="F1029" i="3"/>
  <c r="F1030" i="3"/>
  <c r="F1031" i="3"/>
  <c r="F1032" i="3"/>
  <c r="F1033" i="3"/>
  <c r="G1024" i="3"/>
  <c r="G1025" i="3"/>
  <c r="G1026" i="3"/>
  <c r="G1027" i="3"/>
  <c r="G1028" i="3"/>
  <c r="G1029" i="3"/>
  <c r="G1030" i="3"/>
  <c r="G1031" i="3"/>
  <c r="G1032" i="3"/>
  <c r="G1033" i="3"/>
  <c r="H1024" i="3"/>
  <c r="H1025" i="3"/>
  <c r="H1026" i="3"/>
  <c r="H1027" i="3"/>
  <c r="H1028" i="3"/>
  <c r="H1029" i="3"/>
  <c r="H1030" i="3"/>
  <c r="H1031" i="3"/>
  <c r="H1032" i="3"/>
  <c r="H1033" i="3"/>
  <c r="J1024" i="3"/>
  <c r="J1025" i="3"/>
  <c r="J1026" i="3"/>
  <c r="J1027" i="3"/>
  <c r="J1028" i="3"/>
  <c r="J1029" i="3"/>
  <c r="J1030" i="3"/>
  <c r="J1031" i="3"/>
  <c r="J1032" i="3"/>
  <c r="J1033" i="3"/>
  <c r="K1024" i="3"/>
  <c r="K1025" i="3"/>
  <c r="K1026" i="3"/>
  <c r="K1027" i="3"/>
  <c r="K1028" i="3"/>
  <c r="K1029" i="3"/>
  <c r="K1030" i="3"/>
  <c r="K1031" i="3"/>
  <c r="K1032" i="3"/>
  <c r="K1033" i="3"/>
  <c r="M1024" i="3"/>
  <c r="N1024" i="3" s="1"/>
  <c r="M1025" i="3"/>
  <c r="N1025" i="3" s="1"/>
  <c r="M1026" i="3"/>
  <c r="N1026" i="3" s="1"/>
  <c r="M1027" i="3"/>
  <c r="N1027" i="3" s="1"/>
  <c r="M1028" i="3"/>
  <c r="N1028" i="3" s="1"/>
  <c r="M1029" i="3"/>
  <c r="N1029" i="3" s="1"/>
  <c r="M1030" i="3"/>
  <c r="N1030" i="3" s="1"/>
  <c r="M1031" i="3"/>
  <c r="N1031" i="3" s="1"/>
  <c r="M1032" i="3"/>
  <c r="N1032" i="3" s="1"/>
  <c r="M1033" i="3"/>
  <c r="N1033" i="3" s="1"/>
  <c r="F1034" i="3"/>
  <c r="F1035" i="3"/>
  <c r="F1036" i="3"/>
  <c r="F1037" i="3"/>
  <c r="F1038" i="3"/>
  <c r="F1039" i="3"/>
  <c r="F1040" i="3"/>
  <c r="F1041" i="3"/>
  <c r="F1042" i="3"/>
  <c r="F1043" i="3"/>
  <c r="G1034" i="3"/>
  <c r="G1035" i="3"/>
  <c r="G1036" i="3"/>
  <c r="G1037" i="3"/>
  <c r="G1038" i="3"/>
  <c r="G1039" i="3"/>
  <c r="G1040" i="3"/>
  <c r="G1041" i="3"/>
  <c r="G1042" i="3"/>
  <c r="G1043" i="3"/>
  <c r="H1034" i="3"/>
  <c r="H1035" i="3"/>
  <c r="H1036" i="3"/>
  <c r="H1037" i="3"/>
  <c r="H1038" i="3"/>
  <c r="H1039" i="3"/>
  <c r="H1040" i="3"/>
  <c r="H1041" i="3"/>
  <c r="H1042" i="3"/>
  <c r="H1043" i="3"/>
  <c r="J1034" i="3"/>
  <c r="J1035" i="3"/>
  <c r="J1036" i="3"/>
  <c r="J1037" i="3"/>
  <c r="J1038" i="3"/>
  <c r="J1039" i="3"/>
  <c r="J1040" i="3"/>
  <c r="J1041" i="3"/>
  <c r="J1042" i="3"/>
  <c r="J1043" i="3"/>
  <c r="K1034" i="3"/>
  <c r="K1035" i="3"/>
  <c r="K1036" i="3"/>
  <c r="K1037" i="3"/>
  <c r="K1038" i="3"/>
  <c r="K1039" i="3"/>
  <c r="K1040" i="3"/>
  <c r="K1041" i="3"/>
  <c r="K1042" i="3"/>
  <c r="K1043" i="3"/>
  <c r="M1034" i="3"/>
  <c r="N1034" i="3" s="1"/>
  <c r="M1035" i="3"/>
  <c r="N1035" i="3" s="1"/>
  <c r="M1036" i="3"/>
  <c r="N1036" i="3" s="1"/>
  <c r="M1037" i="3"/>
  <c r="N1037" i="3" s="1"/>
  <c r="M1038" i="3"/>
  <c r="N1038" i="3" s="1"/>
  <c r="M1039" i="3"/>
  <c r="N1039" i="3" s="1"/>
  <c r="M1040" i="3"/>
  <c r="N1040" i="3" s="1"/>
  <c r="M1041" i="3"/>
  <c r="N1041" i="3" s="1"/>
  <c r="M1042" i="3"/>
  <c r="N1042" i="3" s="1"/>
  <c r="M1043" i="3"/>
  <c r="N1043" i="3" s="1"/>
  <c r="F921" i="3"/>
  <c r="F922" i="3"/>
  <c r="F923" i="3"/>
  <c r="F924" i="3"/>
  <c r="F925" i="3"/>
  <c r="G921" i="3"/>
  <c r="G922" i="3"/>
  <c r="G923" i="3"/>
  <c r="G924" i="3"/>
  <c r="G925" i="3"/>
  <c r="H921" i="3"/>
  <c r="H922" i="3"/>
  <c r="H923" i="3"/>
  <c r="H924" i="3"/>
  <c r="H925" i="3"/>
  <c r="J921" i="3"/>
  <c r="J922" i="3"/>
  <c r="J923" i="3"/>
  <c r="J924" i="3"/>
  <c r="J925" i="3"/>
  <c r="K921" i="3"/>
  <c r="K922" i="3"/>
  <c r="K923" i="3"/>
  <c r="K924" i="3"/>
  <c r="K925" i="3"/>
  <c r="M921" i="3"/>
  <c r="N921" i="3" s="1"/>
  <c r="M922" i="3"/>
  <c r="N922" i="3" s="1"/>
  <c r="M923" i="3"/>
  <c r="N923" i="3" s="1"/>
  <c r="M924" i="3"/>
  <c r="N924" i="3" s="1"/>
  <c r="M925" i="3"/>
  <c r="N925" i="3" s="1"/>
  <c r="F926" i="3"/>
  <c r="F927" i="3"/>
  <c r="F928" i="3"/>
  <c r="F929" i="3"/>
  <c r="F930" i="3"/>
  <c r="G926" i="3"/>
  <c r="G927" i="3"/>
  <c r="G928" i="3"/>
  <c r="G929" i="3"/>
  <c r="G930" i="3"/>
  <c r="H926" i="3"/>
  <c r="H927" i="3"/>
  <c r="H928" i="3"/>
  <c r="H929" i="3"/>
  <c r="H930" i="3"/>
  <c r="J926" i="3"/>
  <c r="J927" i="3"/>
  <c r="J928" i="3"/>
  <c r="J929" i="3"/>
  <c r="J930" i="3"/>
  <c r="K926" i="3"/>
  <c r="K927" i="3"/>
  <c r="K928" i="3"/>
  <c r="K929" i="3"/>
  <c r="K930" i="3"/>
  <c r="M926" i="3"/>
  <c r="N926" i="3" s="1"/>
  <c r="M927" i="3"/>
  <c r="N927" i="3" s="1"/>
  <c r="M928" i="3"/>
  <c r="N928" i="3" s="1"/>
  <c r="M929" i="3"/>
  <c r="N929" i="3" s="1"/>
  <c r="M930" i="3"/>
  <c r="N930" i="3" s="1"/>
  <c r="F931" i="3"/>
  <c r="F932" i="3"/>
  <c r="F933" i="3"/>
  <c r="F934" i="3"/>
  <c r="G931" i="3"/>
  <c r="G932" i="3"/>
  <c r="G933" i="3"/>
  <c r="G934" i="3"/>
  <c r="H931" i="3"/>
  <c r="H932" i="3"/>
  <c r="H933" i="3"/>
  <c r="H934" i="3"/>
  <c r="J931" i="3"/>
  <c r="J932" i="3"/>
  <c r="J933" i="3"/>
  <c r="J934" i="3"/>
  <c r="K931" i="3"/>
  <c r="K932" i="3"/>
  <c r="K933" i="3"/>
  <c r="K934" i="3"/>
  <c r="M931" i="3"/>
  <c r="N931" i="3" s="1"/>
  <c r="M932" i="3"/>
  <c r="N932" i="3" s="1"/>
  <c r="M933" i="3"/>
  <c r="N933" i="3" s="1"/>
  <c r="M934" i="3"/>
  <c r="N934" i="3" s="1"/>
  <c r="F935" i="3"/>
  <c r="F936" i="3"/>
  <c r="F937" i="3"/>
  <c r="F938" i="3"/>
  <c r="G935" i="3"/>
  <c r="G936" i="3"/>
  <c r="G937" i="3"/>
  <c r="G938" i="3"/>
  <c r="H935" i="3"/>
  <c r="H936" i="3"/>
  <c r="H937" i="3"/>
  <c r="H938" i="3"/>
  <c r="J935" i="3"/>
  <c r="J936" i="3"/>
  <c r="J937" i="3"/>
  <c r="J938" i="3"/>
  <c r="K935" i="3"/>
  <c r="K936" i="3"/>
  <c r="K937" i="3"/>
  <c r="K938" i="3"/>
  <c r="M935" i="3"/>
  <c r="N935" i="3" s="1"/>
  <c r="M936" i="3"/>
  <c r="N936" i="3" s="1"/>
  <c r="M937" i="3"/>
  <c r="N937" i="3" s="1"/>
  <c r="M938" i="3"/>
  <c r="N938" i="3" s="1"/>
  <c r="F939" i="3"/>
  <c r="F940" i="3"/>
  <c r="F941" i="3"/>
  <c r="F942" i="3"/>
  <c r="F943" i="3"/>
  <c r="G939" i="3"/>
  <c r="G940" i="3"/>
  <c r="G941" i="3"/>
  <c r="G942" i="3"/>
  <c r="G943" i="3"/>
  <c r="H939" i="3"/>
  <c r="H940" i="3"/>
  <c r="H941" i="3"/>
  <c r="H942" i="3"/>
  <c r="H943" i="3"/>
  <c r="J939" i="3"/>
  <c r="J940" i="3"/>
  <c r="J941" i="3"/>
  <c r="J942" i="3"/>
  <c r="J943" i="3"/>
  <c r="K939" i="3"/>
  <c r="K940" i="3"/>
  <c r="K941" i="3"/>
  <c r="K942" i="3"/>
  <c r="K943" i="3"/>
  <c r="M939" i="3"/>
  <c r="N939" i="3" s="1"/>
  <c r="M940" i="3"/>
  <c r="N940" i="3" s="1"/>
  <c r="M941" i="3"/>
  <c r="N941" i="3" s="1"/>
  <c r="M942" i="3"/>
  <c r="N942" i="3" s="1"/>
  <c r="M943" i="3"/>
  <c r="N943" i="3" s="1"/>
  <c r="F944" i="3"/>
  <c r="F945" i="3"/>
  <c r="F946" i="3"/>
  <c r="F947" i="3"/>
  <c r="F948" i="3"/>
  <c r="G944" i="3"/>
  <c r="G945" i="3"/>
  <c r="G946" i="3"/>
  <c r="G947" i="3"/>
  <c r="G948" i="3"/>
  <c r="H944" i="3"/>
  <c r="H945" i="3"/>
  <c r="H946" i="3"/>
  <c r="H947" i="3"/>
  <c r="H948" i="3"/>
  <c r="J944" i="3"/>
  <c r="J945" i="3"/>
  <c r="J946" i="3"/>
  <c r="J947" i="3"/>
  <c r="J948" i="3"/>
  <c r="K944" i="3"/>
  <c r="K945" i="3"/>
  <c r="K946" i="3"/>
  <c r="K947" i="3"/>
  <c r="K948" i="3"/>
  <c r="M944" i="3"/>
  <c r="N944" i="3" s="1"/>
  <c r="M945" i="3"/>
  <c r="N945" i="3" s="1"/>
  <c r="M946" i="3"/>
  <c r="N946" i="3" s="1"/>
  <c r="M947" i="3"/>
  <c r="N947" i="3" s="1"/>
  <c r="M948" i="3"/>
  <c r="N948" i="3" s="1"/>
  <c r="F949" i="3"/>
  <c r="F950" i="3"/>
  <c r="F951" i="3"/>
  <c r="F952" i="3"/>
  <c r="F953" i="3"/>
  <c r="G949" i="3"/>
  <c r="G950" i="3"/>
  <c r="G951" i="3"/>
  <c r="G952" i="3"/>
  <c r="G953" i="3"/>
  <c r="H949" i="3"/>
  <c r="H950" i="3"/>
  <c r="H951" i="3"/>
  <c r="H952" i="3"/>
  <c r="H953" i="3"/>
  <c r="J949" i="3"/>
  <c r="J950" i="3"/>
  <c r="J951" i="3"/>
  <c r="J952" i="3"/>
  <c r="J953" i="3"/>
  <c r="K949" i="3"/>
  <c r="K950" i="3"/>
  <c r="K951" i="3"/>
  <c r="K952" i="3"/>
  <c r="K953" i="3"/>
  <c r="M949" i="3"/>
  <c r="N949" i="3" s="1"/>
  <c r="M950" i="3"/>
  <c r="N950" i="3" s="1"/>
  <c r="M951" i="3"/>
  <c r="N951" i="3" s="1"/>
  <c r="M952" i="3"/>
  <c r="N952" i="3" s="1"/>
  <c r="M953" i="3"/>
  <c r="N953" i="3" s="1"/>
  <c r="F1044" i="3"/>
  <c r="F1045" i="3"/>
  <c r="F1046" i="3"/>
  <c r="F1047" i="3"/>
  <c r="F1686" i="3"/>
  <c r="G1044" i="3"/>
  <c r="G1045" i="3"/>
  <c r="G1046" i="3"/>
  <c r="G1047" i="3"/>
  <c r="G1686" i="3"/>
  <c r="H1044" i="3"/>
  <c r="H1045" i="3"/>
  <c r="H1046" i="3"/>
  <c r="H1047" i="3"/>
  <c r="H1686" i="3"/>
  <c r="J1044" i="3"/>
  <c r="J1045" i="3"/>
  <c r="J1046" i="3"/>
  <c r="J1047" i="3"/>
  <c r="J1686" i="3"/>
  <c r="K1044" i="3"/>
  <c r="K1045" i="3"/>
  <c r="K1046" i="3"/>
  <c r="K1047" i="3"/>
  <c r="K1686" i="3"/>
  <c r="M1044" i="3"/>
  <c r="N1044" i="3" s="1"/>
  <c r="M1045" i="3"/>
  <c r="N1045" i="3" s="1"/>
  <c r="M1046" i="3"/>
  <c r="N1046" i="3" s="1"/>
  <c r="M1047" i="3"/>
  <c r="N1047" i="3" s="1"/>
  <c r="M1686" i="3"/>
  <c r="N1686" i="3" s="1"/>
  <c r="F902" i="3"/>
  <c r="G902" i="3"/>
  <c r="H902" i="3"/>
  <c r="J902" i="3"/>
  <c r="K902" i="3"/>
  <c r="M902" i="3"/>
  <c r="N902" i="3" s="1"/>
  <c r="F886" i="3"/>
  <c r="F887" i="3"/>
  <c r="F888" i="3"/>
  <c r="F889" i="3"/>
  <c r="F890" i="3"/>
  <c r="F891" i="3"/>
  <c r="F892" i="3"/>
  <c r="F893" i="3"/>
  <c r="G886" i="3"/>
  <c r="G887" i="3"/>
  <c r="G888" i="3"/>
  <c r="G889" i="3"/>
  <c r="G890" i="3"/>
  <c r="G891" i="3"/>
  <c r="G892" i="3"/>
  <c r="G893" i="3"/>
  <c r="H886" i="3"/>
  <c r="H887" i="3"/>
  <c r="H888" i="3"/>
  <c r="H889" i="3"/>
  <c r="H890" i="3"/>
  <c r="H891" i="3"/>
  <c r="H892" i="3"/>
  <c r="H893" i="3"/>
  <c r="J886" i="3"/>
  <c r="J887" i="3"/>
  <c r="J888" i="3"/>
  <c r="J889" i="3"/>
  <c r="J890" i="3"/>
  <c r="J891" i="3"/>
  <c r="J892" i="3"/>
  <c r="J893" i="3"/>
  <c r="K886" i="3"/>
  <c r="K887" i="3"/>
  <c r="K888" i="3"/>
  <c r="K889" i="3"/>
  <c r="K890" i="3"/>
  <c r="K891" i="3"/>
  <c r="K892" i="3"/>
  <c r="K893" i="3"/>
  <c r="M886" i="3"/>
  <c r="N886" i="3" s="1"/>
  <c r="M887" i="3"/>
  <c r="N887" i="3" s="1"/>
  <c r="M888" i="3"/>
  <c r="N888" i="3" s="1"/>
  <c r="M889" i="3"/>
  <c r="N889" i="3" s="1"/>
  <c r="M890" i="3"/>
  <c r="N890" i="3" s="1"/>
  <c r="M891" i="3"/>
  <c r="N891" i="3" s="1"/>
  <c r="M892" i="3"/>
  <c r="N892" i="3" s="1"/>
  <c r="M893" i="3"/>
  <c r="N893" i="3" s="1"/>
  <c r="F894" i="3"/>
  <c r="F895" i="3"/>
  <c r="F896" i="3"/>
  <c r="F897" i="3"/>
  <c r="F898" i="3"/>
  <c r="F899" i="3"/>
  <c r="F900" i="3"/>
  <c r="F901" i="3"/>
  <c r="G894" i="3"/>
  <c r="G895" i="3"/>
  <c r="G896" i="3"/>
  <c r="G897" i="3"/>
  <c r="G898" i="3"/>
  <c r="G899" i="3"/>
  <c r="G900" i="3"/>
  <c r="G901" i="3"/>
  <c r="H894" i="3"/>
  <c r="H895" i="3"/>
  <c r="H896" i="3"/>
  <c r="H897" i="3"/>
  <c r="H898" i="3"/>
  <c r="H899" i="3"/>
  <c r="H900" i="3"/>
  <c r="H901" i="3"/>
  <c r="J894" i="3"/>
  <c r="J895" i="3"/>
  <c r="J896" i="3"/>
  <c r="J897" i="3"/>
  <c r="J898" i="3"/>
  <c r="J899" i="3"/>
  <c r="J900" i="3"/>
  <c r="J901" i="3"/>
  <c r="K894" i="3"/>
  <c r="K895" i="3"/>
  <c r="K896" i="3"/>
  <c r="K897" i="3"/>
  <c r="K898" i="3"/>
  <c r="K899" i="3"/>
  <c r="K900" i="3"/>
  <c r="K901" i="3"/>
  <c r="M894" i="3"/>
  <c r="N894" i="3" s="1"/>
  <c r="M895" i="3"/>
  <c r="N895" i="3" s="1"/>
  <c r="M896" i="3"/>
  <c r="N896" i="3" s="1"/>
  <c r="M897" i="3"/>
  <c r="N897" i="3" s="1"/>
  <c r="M898" i="3"/>
  <c r="N898" i="3" s="1"/>
  <c r="M899" i="3"/>
  <c r="N899" i="3" s="1"/>
  <c r="M900" i="3"/>
  <c r="N900" i="3" s="1"/>
  <c r="M901" i="3"/>
  <c r="N901" i="3" s="1"/>
  <c r="F903" i="3"/>
  <c r="G903" i="3"/>
  <c r="H903" i="3"/>
  <c r="J903" i="3"/>
  <c r="K903" i="3"/>
  <c r="M903" i="3"/>
  <c r="N903" i="3" s="1"/>
  <c r="F904" i="3"/>
  <c r="F905" i="3"/>
  <c r="F906" i="3"/>
  <c r="F907" i="3"/>
  <c r="F908" i="3"/>
  <c r="F909" i="3"/>
  <c r="F910" i="3"/>
  <c r="G904" i="3"/>
  <c r="G905" i="3"/>
  <c r="G906" i="3"/>
  <c r="G907" i="3"/>
  <c r="G908" i="3"/>
  <c r="G909" i="3"/>
  <c r="G910" i="3"/>
  <c r="H904" i="3"/>
  <c r="H905" i="3"/>
  <c r="H906" i="3"/>
  <c r="H907" i="3"/>
  <c r="H908" i="3"/>
  <c r="H909" i="3"/>
  <c r="H910" i="3"/>
  <c r="J904" i="3"/>
  <c r="J905" i="3"/>
  <c r="J906" i="3"/>
  <c r="J907" i="3"/>
  <c r="J908" i="3"/>
  <c r="J909" i="3"/>
  <c r="J910" i="3"/>
  <c r="K904" i="3"/>
  <c r="K905" i="3"/>
  <c r="K906" i="3"/>
  <c r="K907" i="3"/>
  <c r="K908" i="3"/>
  <c r="K909" i="3"/>
  <c r="K910" i="3"/>
  <c r="M904" i="3"/>
  <c r="N904" i="3" s="1"/>
  <c r="M905" i="3"/>
  <c r="N905" i="3" s="1"/>
  <c r="M906" i="3"/>
  <c r="N906" i="3" s="1"/>
  <c r="M907" i="3"/>
  <c r="N907" i="3" s="1"/>
  <c r="M908" i="3"/>
  <c r="N908" i="3" s="1"/>
  <c r="M909" i="3"/>
  <c r="N909" i="3" s="1"/>
  <c r="M910" i="3"/>
  <c r="N910" i="3" s="1"/>
  <c r="F911" i="3"/>
  <c r="F912" i="3"/>
  <c r="F913" i="3"/>
  <c r="F914" i="3"/>
  <c r="F915" i="3"/>
  <c r="F916" i="3"/>
  <c r="F917" i="3"/>
  <c r="F918" i="3"/>
  <c r="G911" i="3"/>
  <c r="G912" i="3"/>
  <c r="G913" i="3"/>
  <c r="G914" i="3"/>
  <c r="G915" i="3"/>
  <c r="G916" i="3"/>
  <c r="G917" i="3"/>
  <c r="G918" i="3"/>
  <c r="H911" i="3"/>
  <c r="H912" i="3"/>
  <c r="H913" i="3"/>
  <c r="H914" i="3"/>
  <c r="H915" i="3"/>
  <c r="H916" i="3"/>
  <c r="H917" i="3"/>
  <c r="H918" i="3"/>
  <c r="J911" i="3"/>
  <c r="J912" i="3"/>
  <c r="J913" i="3"/>
  <c r="J914" i="3"/>
  <c r="J915" i="3"/>
  <c r="J916" i="3"/>
  <c r="J917" i="3"/>
  <c r="J918" i="3"/>
  <c r="K911" i="3"/>
  <c r="K912" i="3"/>
  <c r="K913" i="3"/>
  <c r="K914" i="3"/>
  <c r="K915" i="3"/>
  <c r="K916" i="3"/>
  <c r="K917" i="3"/>
  <c r="K918" i="3"/>
  <c r="M911" i="3"/>
  <c r="N911" i="3" s="1"/>
  <c r="M912" i="3"/>
  <c r="N912" i="3" s="1"/>
  <c r="M913" i="3"/>
  <c r="N913" i="3" s="1"/>
  <c r="M914" i="3"/>
  <c r="N914" i="3" s="1"/>
  <c r="M915" i="3"/>
  <c r="N915" i="3" s="1"/>
  <c r="M916" i="3"/>
  <c r="N916" i="3" s="1"/>
  <c r="M917" i="3"/>
  <c r="N917" i="3" s="1"/>
  <c r="M918" i="3"/>
  <c r="N918" i="3" s="1"/>
  <c r="F854" i="3"/>
  <c r="F855" i="3"/>
  <c r="F856" i="3"/>
  <c r="F857" i="3"/>
  <c r="F858" i="3"/>
  <c r="F859" i="3"/>
  <c r="F860" i="3"/>
  <c r="F861" i="3"/>
  <c r="G854" i="3"/>
  <c r="G855" i="3"/>
  <c r="G856" i="3"/>
  <c r="G857" i="3"/>
  <c r="G858" i="3"/>
  <c r="G859" i="3"/>
  <c r="G860" i="3"/>
  <c r="G861" i="3"/>
  <c r="H854" i="3"/>
  <c r="H855" i="3"/>
  <c r="H856" i="3"/>
  <c r="H857" i="3"/>
  <c r="H858" i="3"/>
  <c r="H859" i="3"/>
  <c r="H860" i="3"/>
  <c r="H861" i="3"/>
  <c r="J854" i="3"/>
  <c r="J855" i="3"/>
  <c r="J856" i="3"/>
  <c r="J857" i="3"/>
  <c r="J858" i="3"/>
  <c r="J859" i="3"/>
  <c r="J860" i="3"/>
  <c r="J861" i="3"/>
  <c r="K854" i="3"/>
  <c r="K855" i="3"/>
  <c r="K856" i="3"/>
  <c r="K857" i="3"/>
  <c r="K858" i="3"/>
  <c r="K859" i="3"/>
  <c r="K860" i="3"/>
  <c r="K861" i="3"/>
  <c r="M854" i="3"/>
  <c r="N854" i="3" s="1"/>
  <c r="M855" i="3"/>
  <c r="N855" i="3" s="1"/>
  <c r="M856" i="3"/>
  <c r="N856" i="3" s="1"/>
  <c r="M857" i="3"/>
  <c r="N857" i="3" s="1"/>
  <c r="M858" i="3"/>
  <c r="N858" i="3" s="1"/>
  <c r="M859" i="3"/>
  <c r="N859" i="3" s="1"/>
  <c r="M860" i="3"/>
  <c r="N860" i="3" s="1"/>
  <c r="M861" i="3"/>
  <c r="N861" i="3" s="1"/>
  <c r="F862" i="3"/>
  <c r="F863" i="3"/>
  <c r="F864" i="3"/>
  <c r="F865" i="3"/>
  <c r="F866" i="3"/>
  <c r="F867" i="3"/>
  <c r="F868" i="3"/>
  <c r="F869" i="3"/>
  <c r="G862" i="3"/>
  <c r="G863" i="3"/>
  <c r="G864" i="3"/>
  <c r="G865" i="3"/>
  <c r="G866" i="3"/>
  <c r="G867" i="3"/>
  <c r="G868" i="3"/>
  <c r="G869" i="3"/>
  <c r="H862" i="3"/>
  <c r="H863" i="3"/>
  <c r="H864" i="3"/>
  <c r="H865" i="3"/>
  <c r="H866" i="3"/>
  <c r="H867" i="3"/>
  <c r="H868" i="3"/>
  <c r="H869" i="3"/>
  <c r="J862" i="3"/>
  <c r="J863" i="3"/>
  <c r="J864" i="3"/>
  <c r="J865" i="3"/>
  <c r="J866" i="3"/>
  <c r="J867" i="3"/>
  <c r="J868" i="3"/>
  <c r="J869" i="3"/>
  <c r="K862" i="3"/>
  <c r="K863" i="3"/>
  <c r="K864" i="3"/>
  <c r="K865" i="3"/>
  <c r="K866" i="3"/>
  <c r="K867" i="3"/>
  <c r="K868" i="3"/>
  <c r="K869" i="3"/>
  <c r="M862" i="3"/>
  <c r="N862" i="3" s="1"/>
  <c r="M863" i="3"/>
  <c r="N863" i="3" s="1"/>
  <c r="M864" i="3"/>
  <c r="N864" i="3" s="1"/>
  <c r="M865" i="3"/>
  <c r="N865" i="3" s="1"/>
  <c r="M866" i="3"/>
  <c r="N866" i="3" s="1"/>
  <c r="M867" i="3"/>
  <c r="N867" i="3" s="1"/>
  <c r="M868" i="3"/>
  <c r="N868" i="3" s="1"/>
  <c r="M869" i="3"/>
  <c r="N869" i="3" s="1"/>
  <c r="F870" i="3"/>
  <c r="F871" i="3"/>
  <c r="F872" i="3"/>
  <c r="F873" i="3"/>
  <c r="F874" i="3"/>
  <c r="F875" i="3"/>
  <c r="F876" i="3"/>
  <c r="F877" i="3"/>
  <c r="G870" i="3"/>
  <c r="G871" i="3"/>
  <c r="G872" i="3"/>
  <c r="G873" i="3"/>
  <c r="G874" i="3"/>
  <c r="G875" i="3"/>
  <c r="G876" i="3"/>
  <c r="G877" i="3"/>
  <c r="H870" i="3"/>
  <c r="H871" i="3"/>
  <c r="H872" i="3"/>
  <c r="H873" i="3"/>
  <c r="H874" i="3"/>
  <c r="H875" i="3"/>
  <c r="H876" i="3"/>
  <c r="H877" i="3"/>
  <c r="J870" i="3"/>
  <c r="J871" i="3"/>
  <c r="J872" i="3"/>
  <c r="J873" i="3"/>
  <c r="J874" i="3"/>
  <c r="J875" i="3"/>
  <c r="J876" i="3"/>
  <c r="J877" i="3"/>
  <c r="K870" i="3"/>
  <c r="K871" i="3"/>
  <c r="K872" i="3"/>
  <c r="K873" i="3"/>
  <c r="K874" i="3"/>
  <c r="K875" i="3"/>
  <c r="K876" i="3"/>
  <c r="K877" i="3"/>
  <c r="M870" i="3"/>
  <c r="N870" i="3" s="1"/>
  <c r="M871" i="3"/>
  <c r="N871" i="3" s="1"/>
  <c r="M872" i="3"/>
  <c r="N872" i="3" s="1"/>
  <c r="M873" i="3"/>
  <c r="N873" i="3" s="1"/>
  <c r="M874" i="3"/>
  <c r="N874" i="3" s="1"/>
  <c r="M875" i="3"/>
  <c r="N875" i="3" s="1"/>
  <c r="M876" i="3"/>
  <c r="N876" i="3" s="1"/>
  <c r="M877" i="3"/>
  <c r="N877" i="3" s="1"/>
  <c r="F878" i="3"/>
  <c r="F879" i="3"/>
  <c r="F880" i="3"/>
  <c r="F881" i="3"/>
  <c r="F882" i="3"/>
  <c r="F883" i="3"/>
  <c r="F884" i="3"/>
  <c r="F885" i="3"/>
  <c r="G878" i="3"/>
  <c r="G879" i="3"/>
  <c r="G880" i="3"/>
  <c r="G881" i="3"/>
  <c r="G882" i="3"/>
  <c r="G883" i="3"/>
  <c r="G884" i="3"/>
  <c r="G885" i="3"/>
  <c r="H878" i="3"/>
  <c r="H879" i="3"/>
  <c r="H880" i="3"/>
  <c r="H881" i="3"/>
  <c r="H882" i="3"/>
  <c r="H883" i="3"/>
  <c r="H884" i="3"/>
  <c r="H885" i="3"/>
  <c r="J878" i="3"/>
  <c r="J879" i="3"/>
  <c r="J880" i="3"/>
  <c r="J881" i="3"/>
  <c r="J882" i="3"/>
  <c r="J883" i="3"/>
  <c r="J884" i="3"/>
  <c r="J885" i="3"/>
  <c r="K878" i="3"/>
  <c r="K879" i="3"/>
  <c r="K880" i="3"/>
  <c r="K881" i="3"/>
  <c r="K882" i="3"/>
  <c r="K883" i="3"/>
  <c r="K884" i="3"/>
  <c r="K885" i="3"/>
  <c r="M878" i="3"/>
  <c r="N878" i="3" s="1"/>
  <c r="M879" i="3"/>
  <c r="N879" i="3" s="1"/>
  <c r="M880" i="3"/>
  <c r="N880" i="3" s="1"/>
  <c r="M881" i="3"/>
  <c r="N881" i="3" s="1"/>
  <c r="M882" i="3"/>
  <c r="N882" i="3" s="1"/>
  <c r="M883" i="3"/>
  <c r="N883" i="3" s="1"/>
  <c r="M884" i="3"/>
  <c r="N884" i="3" s="1"/>
  <c r="M885" i="3"/>
  <c r="N885" i="3" s="1"/>
  <c r="F919" i="3"/>
  <c r="F920" i="3"/>
  <c r="G919" i="3"/>
  <c r="G920" i="3"/>
  <c r="H919" i="3"/>
  <c r="H920" i="3"/>
  <c r="J919" i="3"/>
  <c r="J920" i="3"/>
  <c r="K919" i="3"/>
  <c r="K920" i="3"/>
  <c r="M919" i="3"/>
  <c r="N919" i="3" s="1"/>
  <c r="M920" i="3"/>
  <c r="N920" i="3" s="1"/>
  <c r="F1687" i="3"/>
  <c r="G1687" i="3"/>
  <c r="H1687" i="3"/>
  <c r="J1687" i="3"/>
  <c r="K1687" i="3"/>
  <c r="M1687" i="3"/>
  <c r="N1687" i="3" s="1"/>
  <c r="F14663" i="3"/>
  <c r="G14663" i="3"/>
  <c r="H14663" i="3"/>
  <c r="J14663" i="3"/>
  <c r="K14663" i="3"/>
  <c r="M14663" i="3"/>
  <c r="N14663" i="3" s="1"/>
  <c r="L14664" i="3"/>
  <c r="F831" i="3"/>
  <c r="F832" i="3"/>
  <c r="F833" i="3"/>
  <c r="F834" i="3"/>
  <c r="F835" i="3"/>
  <c r="F836" i="3"/>
  <c r="F837" i="3"/>
  <c r="F838" i="3"/>
  <c r="G831" i="3"/>
  <c r="G832" i="3"/>
  <c r="G833" i="3"/>
  <c r="G834" i="3"/>
  <c r="G835" i="3"/>
  <c r="G836" i="3"/>
  <c r="G837" i="3"/>
  <c r="G838" i="3"/>
  <c r="H831" i="3"/>
  <c r="H832" i="3"/>
  <c r="H833" i="3"/>
  <c r="H834" i="3"/>
  <c r="H835" i="3"/>
  <c r="H836" i="3"/>
  <c r="H837" i="3"/>
  <c r="H838" i="3"/>
  <c r="J831" i="3"/>
  <c r="J832" i="3"/>
  <c r="J833" i="3"/>
  <c r="J834" i="3"/>
  <c r="J835" i="3"/>
  <c r="J836" i="3"/>
  <c r="J837" i="3"/>
  <c r="J838" i="3"/>
  <c r="K831" i="3"/>
  <c r="K832" i="3"/>
  <c r="K833" i="3"/>
  <c r="K834" i="3"/>
  <c r="K835" i="3"/>
  <c r="K836" i="3"/>
  <c r="K837" i="3"/>
  <c r="K838" i="3"/>
  <c r="M831" i="3"/>
  <c r="N831" i="3" s="1"/>
  <c r="M832" i="3"/>
  <c r="N832" i="3" s="1"/>
  <c r="M833" i="3"/>
  <c r="N833" i="3" s="1"/>
  <c r="M834" i="3"/>
  <c r="N834" i="3" s="1"/>
  <c r="M835" i="3"/>
  <c r="N835" i="3" s="1"/>
  <c r="M836" i="3"/>
  <c r="N836" i="3" s="1"/>
  <c r="M837" i="3"/>
  <c r="N837" i="3" s="1"/>
  <c r="M838" i="3"/>
  <c r="N838" i="3" s="1"/>
  <c r="F839" i="3"/>
  <c r="F840" i="3"/>
  <c r="F841" i="3"/>
  <c r="F842" i="3"/>
  <c r="F843" i="3"/>
  <c r="F844" i="3"/>
  <c r="F845" i="3"/>
  <c r="F846" i="3"/>
  <c r="G839" i="3"/>
  <c r="G840" i="3"/>
  <c r="G841" i="3"/>
  <c r="G842" i="3"/>
  <c r="G843" i="3"/>
  <c r="G844" i="3"/>
  <c r="G845" i="3"/>
  <c r="G846" i="3"/>
  <c r="H839" i="3"/>
  <c r="H840" i="3"/>
  <c r="H841" i="3"/>
  <c r="H842" i="3"/>
  <c r="H843" i="3"/>
  <c r="H844" i="3"/>
  <c r="H845" i="3"/>
  <c r="H846" i="3"/>
  <c r="J839" i="3"/>
  <c r="J840" i="3"/>
  <c r="J841" i="3"/>
  <c r="J842" i="3"/>
  <c r="J843" i="3"/>
  <c r="J844" i="3"/>
  <c r="J845" i="3"/>
  <c r="J846" i="3"/>
  <c r="K839" i="3"/>
  <c r="K840" i="3"/>
  <c r="K841" i="3"/>
  <c r="K842" i="3"/>
  <c r="K843" i="3"/>
  <c r="K844" i="3"/>
  <c r="K845" i="3"/>
  <c r="K846" i="3"/>
  <c r="M839" i="3"/>
  <c r="N839" i="3" s="1"/>
  <c r="M840" i="3"/>
  <c r="N840" i="3" s="1"/>
  <c r="M841" i="3"/>
  <c r="N841" i="3" s="1"/>
  <c r="M842" i="3"/>
  <c r="N842" i="3" s="1"/>
  <c r="M843" i="3"/>
  <c r="N843" i="3" s="1"/>
  <c r="M844" i="3"/>
  <c r="N844" i="3" s="1"/>
  <c r="M845" i="3"/>
  <c r="N845" i="3" s="1"/>
  <c r="M846" i="3"/>
  <c r="N846" i="3" s="1"/>
  <c r="F830" i="3"/>
  <c r="F847" i="3"/>
  <c r="F848" i="3"/>
  <c r="G830" i="3"/>
  <c r="G847" i="3"/>
  <c r="G848" i="3"/>
  <c r="H830" i="3"/>
  <c r="H847" i="3"/>
  <c r="H848" i="3"/>
  <c r="J830" i="3"/>
  <c r="J847" i="3"/>
  <c r="J848" i="3"/>
  <c r="K830" i="3"/>
  <c r="K847" i="3"/>
  <c r="K848" i="3"/>
  <c r="M830" i="3"/>
  <c r="N830" i="3" s="1"/>
  <c r="M847" i="3"/>
  <c r="N847" i="3" s="1"/>
  <c r="M848" i="3"/>
  <c r="N848" i="3" s="1"/>
  <c r="F849" i="3"/>
  <c r="F850" i="3"/>
  <c r="F851" i="3"/>
  <c r="G849" i="3"/>
  <c r="G850" i="3"/>
  <c r="G851" i="3"/>
  <c r="H849" i="3"/>
  <c r="H850" i="3"/>
  <c r="H851" i="3"/>
  <c r="J849" i="3"/>
  <c r="J850" i="3"/>
  <c r="J851" i="3"/>
  <c r="K849" i="3"/>
  <c r="K850" i="3"/>
  <c r="K851" i="3"/>
  <c r="M849" i="3"/>
  <c r="N849" i="3" s="1"/>
  <c r="M850" i="3"/>
  <c r="N850" i="3" s="1"/>
  <c r="M851" i="3"/>
  <c r="N851" i="3" s="1"/>
  <c r="F823" i="3"/>
  <c r="F824" i="3"/>
  <c r="F825" i="3"/>
  <c r="F826" i="3"/>
  <c r="F827" i="3"/>
  <c r="G823" i="3"/>
  <c r="G824" i="3"/>
  <c r="G825" i="3"/>
  <c r="G826" i="3"/>
  <c r="G827" i="3"/>
  <c r="H823" i="3"/>
  <c r="H824" i="3"/>
  <c r="H825" i="3"/>
  <c r="H826" i="3"/>
  <c r="H827" i="3"/>
  <c r="J823" i="3"/>
  <c r="J824" i="3"/>
  <c r="J825" i="3"/>
  <c r="J826" i="3"/>
  <c r="J827" i="3"/>
  <c r="K823" i="3"/>
  <c r="K824" i="3"/>
  <c r="K825" i="3"/>
  <c r="K826" i="3"/>
  <c r="K827" i="3"/>
  <c r="M823" i="3"/>
  <c r="N823" i="3" s="1"/>
  <c r="M824" i="3"/>
  <c r="N824" i="3" s="1"/>
  <c r="M825" i="3"/>
  <c r="N825" i="3" s="1"/>
  <c r="M826" i="3"/>
  <c r="N826" i="3" s="1"/>
  <c r="M827" i="3"/>
  <c r="N827" i="3" s="1"/>
  <c r="F819" i="3"/>
  <c r="G819" i="3"/>
  <c r="H819" i="3"/>
  <c r="J819" i="3"/>
  <c r="K819" i="3"/>
  <c r="M819" i="3"/>
  <c r="N819" i="3" s="1"/>
  <c r="F815" i="3"/>
  <c r="G815" i="3"/>
  <c r="H815" i="3"/>
  <c r="J815" i="3"/>
  <c r="K815" i="3"/>
  <c r="M815" i="3"/>
  <c r="N815" i="3" s="1"/>
  <c r="F808" i="3"/>
  <c r="G808" i="3"/>
  <c r="H808" i="3"/>
  <c r="J808" i="3"/>
  <c r="K808" i="3"/>
  <c r="M808" i="3"/>
  <c r="N808" i="3" s="1"/>
  <c r="F810" i="3"/>
  <c r="G810" i="3"/>
  <c r="H810" i="3"/>
  <c r="J810" i="3"/>
  <c r="K810" i="3"/>
  <c r="M810" i="3"/>
  <c r="N810" i="3" s="1"/>
  <c r="F809" i="3"/>
  <c r="G809" i="3"/>
  <c r="H809" i="3"/>
  <c r="J809" i="3"/>
  <c r="K809" i="3"/>
  <c r="M809" i="3"/>
  <c r="N809" i="3" s="1"/>
  <c r="F812" i="3"/>
  <c r="F813" i="3"/>
  <c r="G812" i="3"/>
  <c r="G813" i="3"/>
  <c r="H812" i="3"/>
  <c r="H813" i="3"/>
  <c r="J812" i="3"/>
  <c r="J813" i="3"/>
  <c r="K812" i="3"/>
  <c r="K813" i="3"/>
  <c r="M812" i="3"/>
  <c r="N812" i="3" s="1"/>
  <c r="M813" i="3"/>
  <c r="N813" i="3" s="1"/>
  <c r="F822" i="3"/>
  <c r="G822" i="3"/>
  <c r="H822" i="3"/>
  <c r="J822" i="3"/>
  <c r="K822" i="3"/>
  <c r="M822" i="3"/>
  <c r="N822" i="3" s="1"/>
  <c r="F814" i="3"/>
  <c r="G814" i="3"/>
  <c r="H814" i="3"/>
  <c r="J814" i="3"/>
  <c r="K814" i="3"/>
  <c r="M814" i="3"/>
  <c r="N814" i="3" s="1"/>
  <c r="F829" i="3"/>
  <c r="F852" i="3"/>
  <c r="G829" i="3"/>
  <c r="G852" i="3"/>
  <c r="H829" i="3"/>
  <c r="H852" i="3"/>
  <c r="J829" i="3"/>
  <c r="J852" i="3"/>
  <c r="K829" i="3"/>
  <c r="K852" i="3"/>
  <c r="M829" i="3"/>
  <c r="N829" i="3" s="1"/>
  <c r="M852" i="3"/>
  <c r="N852" i="3" s="1"/>
  <c r="F821" i="3"/>
  <c r="G821" i="3"/>
  <c r="H821" i="3"/>
  <c r="J821" i="3"/>
  <c r="K821" i="3"/>
  <c r="M821" i="3"/>
  <c r="N821" i="3" s="1"/>
  <c r="F817" i="3"/>
  <c r="F818" i="3"/>
  <c r="G817" i="3"/>
  <c r="G818" i="3"/>
  <c r="H817" i="3"/>
  <c r="H818" i="3"/>
  <c r="J817" i="3"/>
  <c r="J818" i="3"/>
  <c r="K817" i="3"/>
  <c r="K818" i="3"/>
  <c r="M817" i="3"/>
  <c r="N817" i="3" s="1"/>
  <c r="M818" i="3"/>
  <c r="N818" i="3" s="1"/>
  <c r="K583" i="3"/>
  <c r="H550" i="3"/>
  <c r="G552" i="3"/>
  <c r="F552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M526" i="3"/>
  <c r="N526" i="3" s="1"/>
  <c r="M527" i="3"/>
  <c r="N527" i="3" s="1"/>
  <c r="M528" i="3"/>
  <c r="N528" i="3" s="1"/>
  <c r="M529" i="3"/>
  <c r="N529" i="3" s="1"/>
  <c r="M530" i="3"/>
  <c r="N530" i="3" s="1"/>
  <c r="M531" i="3"/>
  <c r="N531" i="3" s="1"/>
  <c r="M532" i="3"/>
  <c r="N532" i="3" s="1"/>
  <c r="M533" i="3"/>
  <c r="N533" i="3" s="1"/>
  <c r="M534" i="3"/>
  <c r="N534" i="3" s="1"/>
  <c r="M535" i="3"/>
  <c r="N535" i="3" s="1"/>
  <c r="M536" i="3"/>
  <c r="N536" i="3" s="1"/>
  <c r="M537" i="3"/>
  <c r="N537" i="3" s="1"/>
  <c r="M538" i="3"/>
  <c r="N538" i="3" s="1"/>
  <c r="M539" i="3"/>
  <c r="N539" i="3" s="1"/>
  <c r="M540" i="3"/>
  <c r="N540" i="3" s="1"/>
  <c r="M541" i="3"/>
  <c r="N541" i="3" s="1"/>
  <c r="M542" i="3"/>
  <c r="N542" i="3" s="1"/>
  <c r="M543" i="3"/>
  <c r="N543" i="3" s="1"/>
  <c r="M544" i="3"/>
  <c r="N544" i="3" s="1"/>
  <c r="M545" i="3"/>
  <c r="N545" i="3" s="1"/>
  <c r="M546" i="3"/>
  <c r="N546" i="3" s="1"/>
  <c r="M547" i="3"/>
  <c r="N547" i="3" s="1"/>
  <c r="M548" i="3"/>
  <c r="N548" i="3" s="1"/>
  <c r="M549" i="3"/>
  <c r="N549" i="3" s="1"/>
  <c r="F551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G551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M550" i="3"/>
  <c r="N550" i="3" s="1"/>
  <c r="M551" i="3"/>
  <c r="N551" i="3" s="1"/>
  <c r="M552" i="3"/>
  <c r="N552" i="3" s="1"/>
  <c r="M553" i="3"/>
  <c r="N553" i="3" s="1"/>
  <c r="M554" i="3"/>
  <c r="N554" i="3" s="1"/>
  <c r="M555" i="3"/>
  <c r="N555" i="3" s="1"/>
  <c r="M556" i="3"/>
  <c r="N556" i="3" s="1"/>
  <c r="M557" i="3"/>
  <c r="N557" i="3" s="1"/>
  <c r="M558" i="3"/>
  <c r="N558" i="3" s="1"/>
  <c r="M559" i="3"/>
  <c r="N559" i="3" s="1"/>
  <c r="M560" i="3"/>
  <c r="N560" i="3" s="1"/>
  <c r="M561" i="3"/>
  <c r="N561" i="3" s="1"/>
  <c r="M562" i="3"/>
  <c r="N562" i="3" s="1"/>
  <c r="M563" i="3"/>
  <c r="N563" i="3" s="1"/>
  <c r="M564" i="3"/>
  <c r="N564" i="3" s="1"/>
  <c r="M565" i="3"/>
  <c r="N565" i="3" s="1"/>
  <c r="M566" i="3"/>
  <c r="N566" i="3" s="1"/>
  <c r="M567" i="3"/>
  <c r="N567" i="3" s="1"/>
  <c r="M568" i="3"/>
  <c r="N568" i="3" s="1"/>
  <c r="M569" i="3"/>
  <c r="N569" i="3" s="1"/>
  <c r="M570" i="3"/>
  <c r="N570" i="3" s="1"/>
  <c r="M571" i="3"/>
  <c r="N571" i="3" s="1"/>
  <c r="M572" i="3"/>
  <c r="N572" i="3" s="1"/>
  <c r="M573" i="3"/>
  <c r="N573" i="3" s="1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K574" i="3"/>
  <c r="K575" i="3"/>
  <c r="K576" i="3"/>
  <c r="K577" i="3"/>
  <c r="K578" i="3"/>
  <c r="K579" i="3"/>
  <c r="K580" i="3"/>
  <c r="K581" i="3"/>
  <c r="K582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M574" i="3"/>
  <c r="N574" i="3" s="1"/>
  <c r="M575" i="3"/>
  <c r="N575" i="3" s="1"/>
  <c r="M576" i="3"/>
  <c r="N576" i="3" s="1"/>
  <c r="M577" i="3"/>
  <c r="N577" i="3" s="1"/>
  <c r="M578" i="3"/>
  <c r="N578" i="3" s="1"/>
  <c r="M579" i="3"/>
  <c r="N579" i="3" s="1"/>
  <c r="M580" i="3"/>
  <c r="N580" i="3" s="1"/>
  <c r="M581" i="3"/>
  <c r="N581" i="3" s="1"/>
  <c r="M582" i="3"/>
  <c r="N582" i="3" s="1"/>
  <c r="M583" i="3"/>
  <c r="N583" i="3" s="1"/>
  <c r="M584" i="3"/>
  <c r="N584" i="3" s="1"/>
  <c r="M585" i="3"/>
  <c r="N585" i="3" s="1"/>
  <c r="M586" i="3"/>
  <c r="N586" i="3" s="1"/>
  <c r="M587" i="3"/>
  <c r="N587" i="3" s="1"/>
  <c r="M588" i="3"/>
  <c r="N588" i="3" s="1"/>
  <c r="M589" i="3"/>
  <c r="N589" i="3" s="1"/>
  <c r="M590" i="3"/>
  <c r="N590" i="3" s="1"/>
  <c r="M591" i="3"/>
  <c r="N591" i="3" s="1"/>
  <c r="M592" i="3"/>
  <c r="N592" i="3" s="1"/>
  <c r="M593" i="3"/>
  <c r="N593" i="3" s="1"/>
  <c r="M594" i="3"/>
  <c r="N594" i="3" s="1"/>
  <c r="M595" i="3"/>
  <c r="N595" i="3" s="1"/>
  <c r="M596" i="3"/>
  <c r="N596" i="3" s="1"/>
  <c r="M597" i="3"/>
  <c r="N597" i="3" s="1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M598" i="3"/>
  <c r="M599" i="3"/>
  <c r="N599" i="3" s="1"/>
  <c r="M600" i="3"/>
  <c r="N600" i="3" s="1"/>
  <c r="M601" i="3"/>
  <c r="N601" i="3" s="1"/>
  <c r="M602" i="3"/>
  <c r="N602" i="3" s="1"/>
  <c r="M603" i="3"/>
  <c r="N603" i="3" s="1"/>
  <c r="M604" i="3"/>
  <c r="N604" i="3" s="1"/>
  <c r="M605" i="3"/>
  <c r="N605" i="3" s="1"/>
  <c r="M606" i="3"/>
  <c r="N606" i="3" s="1"/>
  <c r="M607" i="3"/>
  <c r="N607" i="3" s="1"/>
  <c r="M608" i="3"/>
  <c r="N608" i="3" s="1"/>
  <c r="M609" i="3"/>
  <c r="N609" i="3" s="1"/>
  <c r="M610" i="3"/>
  <c r="N610" i="3" s="1"/>
  <c r="M611" i="3"/>
  <c r="N611" i="3" s="1"/>
  <c r="M612" i="3"/>
  <c r="N612" i="3" s="1"/>
  <c r="M613" i="3"/>
  <c r="N613" i="3" s="1"/>
  <c r="M614" i="3"/>
  <c r="N614" i="3" s="1"/>
  <c r="M615" i="3"/>
  <c r="N615" i="3" s="1"/>
  <c r="M616" i="3"/>
  <c r="N616" i="3" s="1"/>
  <c r="M617" i="3"/>
  <c r="N617" i="3" s="1"/>
  <c r="M618" i="3"/>
  <c r="N618" i="3" s="1"/>
  <c r="M619" i="3"/>
  <c r="N619" i="3" s="1"/>
  <c r="M620" i="3"/>
  <c r="N620" i="3" s="1"/>
  <c r="M621" i="3"/>
  <c r="N621" i="3" s="1"/>
  <c r="N598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M622" i="3"/>
  <c r="N622" i="3" s="1"/>
  <c r="M623" i="3"/>
  <c r="N623" i="3" s="1"/>
  <c r="M624" i="3"/>
  <c r="N624" i="3" s="1"/>
  <c r="M625" i="3"/>
  <c r="N625" i="3" s="1"/>
  <c r="M626" i="3"/>
  <c r="N626" i="3" s="1"/>
  <c r="M627" i="3"/>
  <c r="N627" i="3" s="1"/>
  <c r="M628" i="3"/>
  <c r="N628" i="3" s="1"/>
  <c r="M629" i="3"/>
  <c r="N629" i="3" s="1"/>
  <c r="M630" i="3"/>
  <c r="N630" i="3" s="1"/>
  <c r="M631" i="3"/>
  <c r="N631" i="3" s="1"/>
  <c r="M632" i="3"/>
  <c r="N632" i="3" s="1"/>
  <c r="M633" i="3"/>
  <c r="N633" i="3" s="1"/>
  <c r="M634" i="3"/>
  <c r="N634" i="3" s="1"/>
  <c r="M635" i="3"/>
  <c r="N635" i="3" s="1"/>
  <c r="M636" i="3"/>
  <c r="N636" i="3" s="1"/>
  <c r="M637" i="3"/>
  <c r="N637" i="3" s="1"/>
  <c r="M638" i="3"/>
  <c r="N638" i="3" s="1"/>
  <c r="M639" i="3"/>
  <c r="N639" i="3" s="1"/>
  <c r="M640" i="3"/>
  <c r="N640" i="3" s="1"/>
  <c r="M641" i="3"/>
  <c r="N641" i="3" s="1"/>
  <c r="M642" i="3"/>
  <c r="N642" i="3" s="1"/>
  <c r="M643" i="3"/>
  <c r="N643" i="3" s="1"/>
  <c r="M644" i="3"/>
  <c r="N644" i="3" s="1"/>
  <c r="M645" i="3"/>
  <c r="N645" i="3" s="1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M646" i="3"/>
  <c r="N646" i="3" s="1"/>
  <c r="M647" i="3"/>
  <c r="N647" i="3" s="1"/>
  <c r="M648" i="3"/>
  <c r="N648" i="3" s="1"/>
  <c r="M649" i="3"/>
  <c r="N649" i="3" s="1"/>
  <c r="M650" i="3"/>
  <c r="N650" i="3" s="1"/>
  <c r="M651" i="3"/>
  <c r="N651" i="3" s="1"/>
  <c r="M652" i="3"/>
  <c r="N652" i="3" s="1"/>
  <c r="M653" i="3"/>
  <c r="N653" i="3" s="1"/>
  <c r="M654" i="3"/>
  <c r="N654" i="3" s="1"/>
  <c r="M655" i="3"/>
  <c r="N655" i="3" s="1"/>
  <c r="M656" i="3"/>
  <c r="N656" i="3" s="1"/>
  <c r="M657" i="3"/>
  <c r="N657" i="3" s="1"/>
  <c r="M658" i="3"/>
  <c r="N658" i="3" s="1"/>
  <c r="M659" i="3"/>
  <c r="N659" i="3" s="1"/>
  <c r="M660" i="3"/>
  <c r="N660" i="3" s="1"/>
  <c r="M661" i="3"/>
  <c r="N661" i="3" s="1"/>
  <c r="M662" i="3"/>
  <c r="N662" i="3" s="1"/>
  <c r="M663" i="3"/>
  <c r="N663" i="3" s="1"/>
  <c r="M664" i="3"/>
  <c r="N664" i="3" s="1"/>
  <c r="M665" i="3"/>
  <c r="N665" i="3" s="1"/>
  <c r="M666" i="3"/>
  <c r="N666" i="3" s="1"/>
  <c r="M667" i="3"/>
  <c r="N667" i="3" s="1"/>
  <c r="M668" i="3"/>
  <c r="N668" i="3" s="1"/>
  <c r="M669" i="3"/>
  <c r="N669" i="3" s="1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M670" i="3"/>
  <c r="N670" i="3" s="1"/>
  <c r="M671" i="3"/>
  <c r="N671" i="3" s="1"/>
  <c r="M672" i="3"/>
  <c r="N672" i="3" s="1"/>
  <c r="M673" i="3"/>
  <c r="N673" i="3" s="1"/>
  <c r="M674" i="3"/>
  <c r="N674" i="3" s="1"/>
  <c r="M675" i="3"/>
  <c r="N675" i="3" s="1"/>
  <c r="M676" i="3"/>
  <c r="N676" i="3" s="1"/>
  <c r="M677" i="3"/>
  <c r="N677" i="3" s="1"/>
  <c r="M678" i="3"/>
  <c r="N678" i="3" s="1"/>
  <c r="M679" i="3"/>
  <c r="N679" i="3" s="1"/>
  <c r="M680" i="3"/>
  <c r="N680" i="3" s="1"/>
  <c r="M681" i="3"/>
  <c r="N681" i="3" s="1"/>
  <c r="M682" i="3"/>
  <c r="N682" i="3" s="1"/>
  <c r="M683" i="3"/>
  <c r="N683" i="3" s="1"/>
  <c r="M684" i="3"/>
  <c r="N684" i="3" s="1"/>
  <c r="M685" i="3"/>
  <c r="N685" i="3" s="1"/>
  <c r="M686" i="3"/>
  <c r="N686" i="3" s="1"/>
  <c r="M687" i="3"/>
  <c r="N687" i="3" s="1"/>
  <c r="M688" i="3"/>
  <c r="N688" i="3" s="1"/>
  <c r="M689" i="3"/>
  <c r="N689" i="3" s="1"/>
  <c r="M690" i="3"/>
  <c r="N690" i="3" s="1"/>
  <c r="M691" i="3"/>
  <c r="N691" i="3" s="1"/>
  <c r="M692" i="3"/>
  <c r="N692" i="3" s="1"/>
  <c r="M693" i="3"/>
  <c r="N693" i="3" s="1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M694" i="3"/>
  <c r="N694" i="3" s="1"/>
  <c r="M695" i="3"/>
  <c r="N695" i="3" s="1"/>
  <c r="M696" i="3"/>
  <c r="N696" i="3" s="1"/>
  <c r="M697" i="3"/>
  <c r="N697" i="3" s="1"/>
  <c r="M698" i="3"/>
  <c r="N698" i="3" s="1"/>
  <c r="M699" i="3"/>
  <c r="N699" i="3" s="1"/>
  <c r="M700" i="3"/>
  <c r="N700" i="3" s="1"/>
  <c r="M701" i="3"/>
  <c r="N701" i="3" s="1"/>
  <c r="M702" i="3"/>
  <c r="N702" i="3" s="1"/>
  <c r="M703" i="3"/>
  <c r="N703" i="3" s="1"/>
  <c r="M704" i="3"/>
  <c r="N704" i="3" s="1"/>
  <c r="M705" i="3"/>
  <c r="N705" i="3" s="1"/>
  <c r="M706" i="3"/>
  <c r="N706" i="3" s="1"/>
  <c r="M707" i="3"/>
  <c r="N707" i="3" s="1"/>
  <c r="M708" i="3"/>
  <c r="N708" i="3" s="1"/>
  <c r="M709" i="3"/>
  <c r="N709" i="3" s="1"/>
  <c r="M710" i="3"/>
  <c r="N710" i="3" s="1"/>
  <c r="M711" i="3"/>
  <c r="N711" i="3" s="1"/>
  <c r="M712" i="3"/>
  <c r="N712" i="3" s="1"/>
  <c r="M713" i="3"/>
  <c r="N713" i="3" s="1"/>
  <c r="M714" i="3"/>
  <c r="N714" i="3" s="1"/>
  <c r="M715" i="3"/>
  <c r="N715" i="3" s="1"/>
  <c r="M716" i="3"/>
  <c r="N716" i="3" s="1"/>
  <c r="M717" i="3"/>
  <c r="N717" i="3" s="1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M718" i="3"/>
  <c r="N718" i="3" s="1"/>
  <c r="M719" i="3"/>
  <c r="N719" i="3" s="1"/>
  <c r="M720" i="3"/>
  <c r="N720" i="3" s="1"/>
  <c r="M721" i="3"/>
  <c r="N721" i="3" s="1"/>
  <c r="M722" i="3"/>
  <c r="N722" i="3" s="1"/>
  <c r="M723" i="3"/>
  <c r="N723" i="3" s="1"/>
  <c r="M724" i="3"/>
  <c r="N724" i="3" s="1"/>
  <c r="M725" i="3"/>
  <c r="N725" i="3" s="1"/>
  <c r="M726" i="3"/>
  <c r="N726" i="3" s="1"/>
  <c r="M727" i="3"/>
  <c r="N727" i="3" s="1"/>
  <c r="M728" i="3"/>
  <c r="N728" i="3" s="1"/>
  <c r="M729" i="3"/>
  <c r="N729" i="3" s="1"/>
  <c r="M730" i="3"/>
  <c r="N730" i="3" s="1"/>
  <c r="M731" i="3"/>
  <c r="N731" i="3" s="1"/>
  <c r="M732" i="3"/>
  <c r="N732" i="3" s="1"/>
  <c r="M733" i="3"/>
  <c r="N733" i="3" s="1"/>
  <c r="M734" i="3"/>
  <c r="N734" i="3" s="1"/>
  <c r="M735" i="3"/>
  <c r="N735" i="3" s="1"/>
  <c r="M736" i="3"/>
  <c r="N736" i="3" s="1"/>
  <c r="M737" i="3"/>
  <c r="N737" i="3" s="1"/>
  <c r="M738" i="3"/>
  <c r="N738" i="3" s="1"/>
  <c r="M739" i="3"/>
  <c r="N739" i="3" s="1"/>
  <c r="M740" i="3"/>
  <c r="N740" i="3" s="1"/>
  <c r="M741" i="3"/>
  <c r="N741" i="3" s="1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M742" i="3"/>
  <c r="N742" i="3" s="1"/>
  <c r="M743" i="3"/>
  <c r="N743" i="3" s="1"/>
  <c r="M744" i="3"/>
  <c r="N744" i="3" s="1"/>
  <c r="M745" i="3"/>
  <c r="N745" i="3" s="1"/>
  <c r="M746" i="3"/>
  <c r="N746" i="3" s="1"/>
  <c r="M747" i="3"/>
  <c r="N747" i="3" s="1"/>
  <c r="M748" i="3"/>
  <c r="N748" i="3" s="1"/>
  <c r="M749" i="3"/>
  <c r="N749" i="3" s="1"/>
  <c r="M750" i="3"/>
  <c r="N750" i="3" s="1"/>
  <c r="M751" i="3"/>
  <c r="N751" i="3" s="1"/>
  <c r="M752" i="3"/>
  <c r="N752" i="3" s="1"/>
  <c r="M753" i="3"/>
  <c r="N753" i="3" s="1"/>
  <c r="M754" i="3"/>
  <c r="N754" i="3" s="1"/>
  <c r="M755" i="3"/>
  <c r="N755" i="3" s="1"/>
  <c r="M756" i="3"/>
  <c r="N756" i="3" s="1"/>
  <c r="M757" i="3"/>
  <c r="N757" i="3" s="1"/>
  <c r="M758" i="3"/>
  <c r="N758" i="3" s="1"/>
  <c r="M759" i="3"/>
  <c r="N759" i="3" s="1"/>
  <c r="M760" i="3"/>
  <c r="N760" i="3" s="1"/>
  <c r="M761" i="3"/>
  <c r="N761" i="3" s="1"/>
  <c r="M762" i="3"/>
  <c r="N762" i="3" s="1"/>
  <c r="M763" i="3"/>
  <c r="N763" i="3" s="1"/>
  <c r="M764" i="3"/>
  <c r="N764" i="3" s="1"/>
  <c r="M765" i="3"/>
  <c r="N765" i="3" s="1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M766" i="3"/>
  <c r="N766" i="3" s="1"/>
  <c r="M767" i="3"/>
  <c r="N767" i="3" s="1"/>
  <c r="M768" i="3"/>
  <c r="N768" i="3" s="1"/>
  <c r="M769" i="3"/>
  <c r="N769" i="3" s="1"/>
  <c r="M770" i="3"/>
  <c r="N770" i="3" s="1"/>
  <c r="M771" i="3"/>
  <c r="N771" i="3" s="1"/>
  <c r="M772" i="3"/>
  <c r="N772" i="3" s="1"/>
  <c r="M773" i="3"/>
  <c r="N773" i="3" s="1"/>
  <c r="M774" i="3"/>
  <c r="N774" i="3" s="1"/>
  <c r="M775" i="3"/>
  <c r="N775" i="3" s="1"/>
  <c r="M776" i="3"/>
  <c r="N776" i="3" s="1"/>
  <c r="M777" i="3"/>
  <c r="N777" i="3" s="1"/>
  <c r="M778" i="3"/>
  <c r="N778" i="3" s="1"/>
  <c r="M779" i="3"/>
  <c r="N779" i="3" s="1"/>
  <c r="M780" i="3"/>
  <c r="N780" i="3" s="1"/>
  <c r="M781" i="3"/>
  <c r="N781" i="3" s="1"/>
  <c r="M782" i="3"/>
  <c r="N782" i="3" s="1"/>
  <c r="M783" i="3"/>
  <c r="N783" i="3" s="1"/>
  <c r="M784" i="3"/>
  <c r="N784" i="3" s="1"/>
  <c r="M785" i="3"/>
  <c r="N785" i="3" s="1"/>
  <c r="M786" i="3"/>
  <c r="N786" i="3" s="1"/>
  <c r="M787" i="3"/>
  <c r="N787" i="3" s="1"/>
  <c r="M788" i="3"/>
  <c r="N788" i="3" s="1"/>
  <c r="M789" i="3"/>
  <c r="N789" i="3" s="1"/>
  <c r="F790" i="3"/>
  <c r="F791" i="3"/>
  <c r="F792" i="3"/>
  <c r="F793" i="3"/>
  <c r="F794" i="3"/>
  <c r="G790" i="3"/>
  <c r="G791" i="3"/>
  <c r="G792" i="3"/>
  <c r="G793" i="3"/>
  <c r="G794" i="3"/>
  <c r="H790" i="3"/>
  <c r="H791" i="3"/>
  <c r="H792" i="3"/>
  <c r="H793" i="3"/>
  <c r="H794" i="3"/>
  <c r="J790" i="3"/>
  <c r="J791" i="3"/>
  <c r="J792" i="3"/>
  <c r="J793" i="3"/>
  <c r="J794" i="3"/>
  <c r="K790" i="3"/>
  <c r="K791" i="3"/>
  <c r="K792" i="3"/>
  <c r="K793" i="3"/>
  <c r="K794" i="3"/>
  <c r="M790" i="3"/>
  <c r="N790" i="3" s="1"/>
  <c r="M791" i="3"/>
  <c r="N791" i="3" s="1"/>
  <c r="M792" i="3"/>
  <c r="N792" i="3" s="1"/>
  <c r="M793" i="3"/>
  <c r="N793" i="3" s="1"/>
  <c r="M794" i="3"/>
  <c r="N794" i="3" s="1"/>
  <c r="F795" i="3"/>
  <c r="F796" i="3"/>
  <c r="F797" i="3"/>
  <c r="F798" i="3"/>
  <c r="F799" i="3"/>
  <c r="G795" i="3"/>
  <c r="G796" i="3"/>
  <c r="G797" i="3"/>
  <c r="G798" i="3"/>
  <c r="G799" i="3"/>
  <c r="H795" i="3"/>
  <c r="H796" i="3"/>
  <c r="H797" i="3"/>
  <c r="H798" i="3"/>
  <c r="H799" i="3"/>
  <c r="J795" i="3"/>
  <c r="J796" i="3"/>
  <c r="J797" i="3"/>
  <c r="J798" i="3"/>
  <c r="J799" i="3"/>
  <c r="K795" i="3"/>
  <c r="K796" i="3"/>
  <c r="K797" i="3"/>
  <c r="K798" i="3"/>
  <c r="K799" i="3"/>
  <c r="M795" i="3"/>
  <c r="N795" i="3" s="1"/>
  <c r="M796" i="3"/>
  <c r="N796" i="3" s="1"/>
  <c r="M797" i="3"/>
  <c r="N797" i="3" s="1"/>
  <c r="M798" i="3"/>
  <c r="N798" i="3" s="1"/>
  <c r="M799" i="3"/>
  <c r="N799" i="3" s="1"/>
  <c r="F800" i="3"/>
  <c r="F801" i="3"/>
  <c r="F802" i="3"/>
  <c r="F803" i="3"/>
  <c r="F804" i="3"/>
  <c r="G800" i="3"/>
  <c r="G801" i="3"/>
  <c r="G802" i="3"/>
  <c r="G803" i="3"/>
  <c r="G804" i="3"/>
  <c r="H800" i="3"/>
  <c r="H801" i="3"/>
  <c r="H802" i="3"/>
  <c r="H803" i="3"/>
  <c r="H804" i="3"/>
  <c r="J800" i="3"/>
  <c r="J801" i="3"/>
  <c r="J802" i="3"/>
  <c r="J803" i="3"/>
  <c r="J804" i="3"/>
  <c r="K800" i="3"/>
  <c r="K801" i="3"/>
  <c r="K802" i="3"/>
  <c r="K803" i="3"/>
  <c r="K804" i="3"/>
  <c r="M800" i="3"/>
  <c r="N800" i="3" s="1"/>
  <c r="M801" i="3"/>
  <c r="N801" i="3" s="1"/>
  <c r="M802" i="3"/>
  <c r="N802" i="3" s="1"/>
  <c r="M803" i="3"/>
  <c r="N803" i="3" s="1"/>
  <c r="M804" i="3"/>
  <c r="N804" i="3" s="1"/>
  <c r="F805" i="3"/>
  <c r="F806" i="3"/>
  <c r="F807" i="3"/>
  <c r="F811" i="3"/>
  <c r="F816" i="3"/>
  <c r="G805" i="3"/>
  <c r="G806" i="3"/>
  <c r="G807" i="3"/>
  <c r="G811" i="3"/>
  <c r="G816" i="3"/>
  <c r="H805" i="3"/>
  <c r="H806" i="3"/>
  <c r="H807" i="3"/>
  <c r="H811" i="3"/>
  <c r="H816" i="3"/>
  <c r="J805" i="3"/>
  <c r="J806" i="3"/>
  <c r="J807" i="3"/>
  <c r="J811" i="3"/>
  <c r="J816" i="3"/>
  <c r="K805" i="3"/>
  <c r="K806" i="3"/>
  <c r="K807" i="3"/>
  <c r="K811" i="3"/>
  <c r="K816" i="3"/>
  <c r="M805" i="3"/>
  <c r="N805" i="3" s="1"/>
  <c r="M806" i="3"/>
  <c r="N806" i="3" s="1"/>
  <c r="M807" i="3"/>
  <c r="N807" i="3" s="1"/>
  <c r="M811" i="3"/>
  <c r="N811" i="3" s="1"/>
  <c r="M816" i="3"/>
  <c r="N816" i="3" s="1"/>
  <c r="F820" i="3"/>
  <c r="G820" i="3"/>
  <c r="H820" i="3"/>
  <c r="J820" i="3"/>
  <c r="K820" i="3"/>
  <c r="M820" i="3"/>
  <c r="N820" i="3" s="1"/>
  <c r="F828" i="3"/>
  <c r="G828" i="3"/>
  <c r="H828" i="3"/>
  <c r="J828" i="3"/>
  <c r="K828" i="3"/>
  <c r="M828" i="3"/>
  <c r="N828" i="3" s="1"/>
  <c r="F853" i="3"/>
  <c r="G853" i="3"/>
  <c r="H853" i="3"/>
  <c r="J853" i="3"/>
  <c r="K853" i="3"/>
  <c r="M853" i="3"/>
  <c r="N853" i="3" s="1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M446" i="3"/>
  <c r="N446" i="3" s="1"/>
  <c r="M447" i="3"/>
  <c r="N447" i="3" s="1"/>
  <c r="M448" i="3"/>
  <c r="N448" i="3" s="1"/>
  <c r="M449" i="3"/>
  <c r="N449" i="3" s="1"/>
  <c r="M450" i="3"/>
  <c r="N450" i="3" s="1"/>
  <c r="M451" i="3"/>
  <c r="N451" i="3" s="1"/>
  <c r="M452" i="3"/>
  <c r="N452" i="3" s="1"/>
  <c r="M453" i="3"/>
  <c r="N453" i="3" s="1"/>
  <c r="M454" i="3"/>
  <c r="N454" i="3" s="1"/>
  <c r="M455" i="3"/>
  <c r="N455" i="3" s="1"/>
  <c r="M456" i="3"/>
  <c r="N456" i="3" s="1"/>
  <c r="M457" i="3"/>
  <c r="N457" i="3" s="1"/>
  <c r="M458" i="3"/>
  <c r="N458" i="3" s="1"/>
  <c r="M459" i="3"/>
  <c r="N459" i="3" s="1"/>
  <c r="M460" i="3"/>
  <c r="N460" i="3" s="1"/>
  <c r="M461" i="3"/>
  <c r="N461" i="3" s="1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M462" i="3"/>
  <c r="N462" i="3" s="1"/>
  <c r="M463" i="3"/>
  <c r="N463" i="3" s="1"/>
  <c r="M464" i="3"/>
  <c r="N464" i="3" s="1"/>
  <c r="M465" i="3"/>
  <c r="N465" i="3" s="1"/>
  <c r="M466" i="3"/>
  <c r="N466" i="3" s="1"/>
  <c r="M467" i="3"/>
  <c r="N467" i="3" s="1"/>
  <c r="M468" i="3"/>
  <c r="N468" i="3" s="1"/>
  <c r="M469" i="3"/>
  <c r="N469" i="3" s="1"/>
  <c r="M470" i="3"/>
  <c r="N470" i="3" s="1"/>
  <c r="M471" i="3"/>
  <c r="N471" i="3" s="1"/>
  <c r="M472" i="3"/>
  <c r="N472" i="3" s="1"/>
  <c r="M473" i="3"/>
  <c r="N473" i="3" s="1"/>
  <c r="M474" i="3"/>
  <c r="N474" i="3" s="1"/>
  <c r="M475" i="3"/>
  <c r="N475" i="3" s="1"/>
  <c r="M476" i="3"/>
  <c r="N476" i="3" s="1"/>
  <c r="M477" i="3"/>
  <c r="N477" i="3" s="1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M478" i="3"/>
  <c r="N478" i="3" s="1"/>
  <c r="M479" i="3"/>
  <c r="N479" i="3" s="1"/>
  <c r="M480" i="3"/>
  <c r="N480" i="3" s="1"/>
  <c r="M481" i="3"/>
  <c r="N481" i="3" s="1"/>
  <c r="M482" i="3"/>
  <c r="N482" i="3" s="1"/>
  <c r="M483" i="3"/>
  <c r="N483" i="3" s="1"/>
  <c r="M484" i="3"/>
  <c r="N484" i="3" s="1"/>
  <c r="M485" i="3"/>
  <c r="N485" i="3" s="1"/>
  <c r="M486" i="3"/>
  <c r="N486" i="3" s="1"/>
  <c r="M487" i="3"/>
  <c r="N487" i="3" s="1"/>
  <c r="M488" i="3"/>
  <c r="N488" i="3" s="1"/>
  <c r="M489" i="3"/>
  <c r="N489" i="3" s="1"/>
  <c r="M490" i="3"/>
  <c r="N490" i="3" s="1"/>
  <c r="M491" i="3"/>
  <c r="N491" i="3" s="1"/>
  <c r="M492" i="3"/>
  <c r="N492" i="3" s="1"/>
  <c r="M493" i="3"/>
  <c r="N493" i="3" s="1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M494" i="3"/>
  <c r="N494" i="3" s="1"/>
  <c r="M495" i="3"/>
  <c r="N495" i="3" s="1"/>
  <c r="M496" i="3"/>
  <c r="N496" i="3" s="1"/>
  <c r="M497" i="3"/>
  <c r="N497" i="3" s="1"/>
  <c r="M498" i="3"/>
  <c r="N498" i="3" s="1"/>
  <c r="M499" i="3"/>
  <c r="N499" i="3" s="1"/>
  <c r="M500" i="3"/>
  <c r="N500" i="3" s="1"/>
  <c r="M501" i="3"/>
  <c r="N501" i="3" s="1"/>
  <c r="M502" i="3"/>
  <c r="N502" i="3" s="1"/>
  <c r="M503" i="3"/>
  <c r="N503" i="3" s="1"/>
  <c r="M504" i="3"/>
  <c r="N504" i="3" s="1"/>
  <c r="M505" i="3"/>
  <c r="N505" i="3" s="1"/>
  <c r="M506" i="3"/>
  <c r="N506" i="3" s="1"/>
  <c r="M507" i="3"/>
  <c r="N507" i="3" s="1"/>
  <c r="M508" i="3"/>
  <c r="N508" i="3" s="1"/>
  <c r="M509" i="3"/>
  <c r="N509" i="3" s="1"/>
  <c r="H46" i="1"/>
  <c r="I46" i="1"/>
  <c r="J46" i="1"/>
  <c r="K46" i="1"/>
  <c r="L46" i="1"/>
  <c r="M46" i="1"/>
  <c r="N46" i="1"/>
  <c r="O46" i="1"/>
  <c r="P21" i="1"/>
  <c r="P13" i="1"/>
  <c r="P27" i="1"/>
  <c r="P28" i="1"/>
  <c r="P6" i="1"/>
  <c r="P7" i="1"/>
  <c r="P8" i="1"/>
  <c r="P9" i="1"/>
  <c r="P10" i="1"/>
  <c r="P11" i="1"/>
  <c r="P12" i="1"/>
  <c r="P14" i="1"/>
  <c r="P15" i="1"/>
  <c r="P16" i="1"/>
  <c r="P17" i="1"/>
  <c r="P18" i="1"/>
  <c r="P19" i="1"/>
  <c r="P20" i="1"/>
  <c r="P22" i="1"/>
  <c r="P23" i="1"/>
  <c r="P24" i="1"/>
  <c r="P25" i="1"/>
  <c r="P26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5" i="1"/>
  <c r="F380" i="3"/>
  <c r="P65" i="4" l="1"/>
  <c r="P46" i="1"/>
  <c r="F423" i="3"/>
  <c r="F424" i="3"/>
  <c r="F425" i="3"/>
  <c r="F426" i="3"/>
  <c r="G423" i="3"/>
  <c r="G424" i="3"/>
  <c r="G425" i="3"/>
  <c r="G426" i="3"/>
  <c r="H423" i="3"/>
  <c r="H424" i="3"/>
  <c r="H425" i="3"/>
  <c r="H426" i="3"/>
  <c r="J423" i="3"/>
  <c r="J424" i="3"/>
  <c r="J425" i="3"/>
  <c r="J426" i="3"/>
  <c r="K423" i="3"/>
  <c r="K424" i="3"/>
  <c r="K425" i="3"/>
  <c r="K426" i="3"/>
  <c r="M423" i="3"/>
  <c r="N423" i="3" s="1"/>
  <c r="M424" i="3"/>
  <c r="N424" i="3" s="1"/>
  <c r="M425" i="3"/>
  <c r="N425" i="3" s="1"/>
  <c r="M426" i="3"/>
  <c r="N426" i="3" s="1"/>
  <c r="F427" i="3"/>
  <c r="F428" i="3"/>
  <c r="F429" i="3"/>
  <c r="F430" i="3"/>
  <c r="G427" i="3"/>
  <c r="G428" i="3"/>
  <c r="G429" i="3"/>
  <c r="G430" i="3"/>
  <c r="H427" i="3"/>
  <c r="H428" i="3"/>
  <c r="H429" i="3"/>
  <c r="H430" i="3"/>
  <c r="J427" i="3"/>
  <c r="J428" i="3"/>
  <c r="J429" i="3"/>
  <c r="J430" i="3"/>
  <c r="K427" i="3"/>
  <c r="K428" i="3"/>
  <c r="K429" i="3"/>
  <c r="K430" i="3"/>
  <c r="M427" i="3"/>
  <c r="N427" i="3" s="1"/>
  <c r="M428" i="3"/>
  <c r="N428" i="3" s="1"/>
  <c r="M429" i="3"/>
  <c r="N429" i="3" s="1"/>
  <c r="M430" i="3"/>
  <c r="N430" i="3" s="1"/>
  <c r="F431" i="3"/>
  <c r="F432" i="3"/>
  <c r="F433" i="3"/>
  <c r="F434" i="3"/>
  <c r="G431" i="3"/>
  <c r="G432" i="3"/>
  <c r="G433" i="3"/>
  <c r="G434" i="3"/>
  <c r="H431" i="3"/>
  <c r="H432" i="3"/>
  <c r="H433" i="3"/>
  <c r="H434" i="3"/>
  <c r="J431" i="3"/>
  <c r="J432" i="3"/>
  <c r="J433" i="3"/>
  <c r="J434" i="3"/>
  <c r="K431" i="3"/>
  <c r="K432" i="3"/>
  <c r="K433" i="3"/>
  <c r="K434" i="3"/>
  <c r="M431" i="3"/>
  <c r="N431" i="3" s="1"/>
  <c r="M432" i="3"/>
  <c r="N432" i="3" s="1"/>
  <c r="M433" i="3"/>
  <c r="N433" i="3" s="1"/>
  <c r="M434" i="3"/>
  <c r="N434" i="3" s="1"/>
  <c r="F435" i="3"/>
  <c r="F436" i="3"/>
  <c r="F437" i="3"/>
  <c r="F438" i="3"/>
  <c r="G435" i="3"/>
  <c r="G436" i="3"/>
  <c r="G437" i="3"/>
  <c r="G438" i="3"/>
  <c r="H435" i="3"/>
  <c r="H436" i="3"/>
  <c r="H437" i="3"/>
  <c r="H438" i="3"/>
  <c r="J435" i="3"/>
  <c r="J436" i="3"/>
  <c r="J437" i="3"/>
  <c r="J438" i="3"/>
  <c r="K435" i="3"/>
  <c r="K436" i="3"/>
  <c r="K437" i="3"/>
  <c r="K438" i="3"/>
  <c r="M435" i="3"/>
  <c r="N435" i="3" s="1"/>
  <c r="M436" i="3"/>
  <c r="N436" i="3" s="1"/>
  <c r="M437" i="3"/>
  <c r="N437" i="3" s="1"/>
  <c r="M438" i="3"/>
  <c r="N438" i="3" s="1"/>
  <c r="F439" i="3"/>
  <c r="F440" i="3"/>
  <c r="F441" i="3"/>
  <c r="F442" i="3"/>
  <c r="G439" i="3"/>
  <c r="G440" i="3"/>
  <c r="G441" i="3"/>
  <c r="G442" i="3"/>
  <c r="H439" i="3"/>
  <c r="H440" i="3"/>
  <c r="H441" i="3"/>
  <c r="H442" i="3"/>
  <c r="J439" i="3"/>
  <c r="J440" i="3"/>
  <c r="J441" i="3"/>
  <c r="J442" i="3"/>
  <c r="K439" i="3"/>
  <c r="K440" i="3"/>
  <c r="K441" i="3"/>
  <c r="K442" i="3"/>
  <c r="M439" i="3"/>
  <c r="N439" i="3" s="1"/>
  <c r="M440" i="3"/>
  <c r="N440" i="3" s="1"/>
  <c r="M441" i="3"/>
  <c r="N441" i="3" s="1"/>
  <c r="M442" i="3"/>
  <c r="N442" i="3" s="1"/>
  <c r="F443" i="3"/>
  <c r="F444" i="3"/>
  <c r="F445" i="3"/>
  <c r="F510" i="3"/>
  <c r="G443" i="3"/>
  <c r="G444" i="3"/>
  <c r="G445" i="3"/>
  <c r="G510" i="3"/>
  <c r="H443" i="3"/>
  <c r="H444" i="3"/>
  <c r="H445" i="3"/>
  <c r="H510" i="3"/>
  <c r="J443" i="3"/>
  <c r="J444" i="3"/>
  <c r="J445" i="3"/>
  <c r="J510" i="3"/>
  <c r="K443" i="3"/>
  <c r="K444" i="3"/>
  <c r="K445" i="3"/>
  <c r="K510" i="3"/>
  <c r="M443" i="3"/>
  <c r="N443" i="3" s="1"/>
  <c r="M444" i="3"/>
  <c r="N444" i="3" s="1"/>
  <c r="M445" i="3"/>
  <c r="N445" i="3" s="1"/>
  <c r="M510" i="3"/>
  <c r="N510" i="3" s="1"/>
  <c r="F511" i="3"/>
  <c r="F512" i="3"/>
  <c r="F513" i="3"/>
  <c r="F514" i="3"/>
  <c r="G511" i="3"/>
  <c r="G512" i="3"/>
  <c r="G513" i="3"/>
  <c r="G514" i="3"/>
  <c r="H511" i="3"/>
  <c r="H512" i="3"/>
  <c r="H513" i="3"/>
  <c r="H514" i="3"/>
  <c r="J511" i="3"/>
  <c r="J512" i="3"/>
  <c r="J513" i="3"/>
  <c r="J514" i="3"/>
  <c r="K511" i="3"/>
  <c r="K512" i="3"/>
  <c r="K513" i="3"/>
  <c r="K514" i="3"/>
  <c r="M511" i="3"/>
  <c r="N511" i="3" s="1"/>
  <c r="M512" i="3"/>
  <c r="N512" i="3" s="1"/>
  <c r="M513" i="3"/>
  <c r="N513" i="3" s="1"/>
  <c r="M514" i="3"/>
  <c r="N514" i="3" s="1"/>
  <c r="F515" i="3"/>
  <c r="F516" i="3"/>
  <c r="F517" i="3"/>
  <c r="F518" i="3"/>
  <c r="G515" i="3"/>
  <c r="G516" i="3"/>
  <c r="G517" i="3"/>
  <c r="G518" i="3"/>
  <c r="H515" i="3"/>
  <c r="H516" i="3"/>
  <c r="H517" i="3"/>
  <c r="H518" i="3"/>
  <c r="J515" i="3"/>
  <c r="J516" i="3"/>
  <c r="J517" i="3"/>
  <c r="J518" i="3"/>
  <c r="K515" i="3"/>
  <c r="K516" i="3"/>
  <c r="K517" i="3"/>
  <c r="K518" i="3"/>
  <c r="M515" i="3"/>
  <c r="N515" i="3" s="1"/>
  <c r="M516" i="3"/>
  <c r="N516" i="3" s="1"/>
  <c r="M517" i="3"/>
  <c r="N517" i="3" s="1"/>
  <c r="M518" i="3"/>
  <c r="N518" i="3" s="1"/>
  <c r="F519" i="3"/>
  <c r="F520" i="3"/>
  <c r="F521" i="3"/>
  <c r="F522" i="3"/>
  <c r="G519" i="3"/>
  <c r="G520" i="3"/>
  <c r="G521" i="3"/>
  <c r="G522" i="3"/>
  <c r="H519" i="3"/>
  <c r="H520" i="3"/>
  <c r="H521" i="3"/>
  <c r="H522" i="3"/>
  <c r="J519" i="3"/>
  <c r="J520" i="3"/>
  <c r="J521" i="3"/>
  <c r="J522" i="3"/>
  <c r="K519" i="3"/>
  <c r="K520" i="3"/>
  <c r="K521" i="3"/>
  <c r="K522" i="3"/>
  <c r="M519" i="3"/>
  <c r="N519" i="3" s="1"/>
  <c r="M520" i="3"/>
  <c r="N520" i="3" s="1"/>
  <c r="M521" i="3"/>
  <c r="N521" i="3" s="1"/>
  <c r="M522" i="3"/>
  <c r="N522" i="3" s="1"/>
  <c r="F523" i="3"/>
  <c r="F524" i="3"/>
  <c r="G523" i="3"/>
  <c r="G524" i="3"/>
  <c r="H523" i="3"/>
  <c r="H524" i="3"/>
  <c r="J523" i="3"/>
  <c r="J524" i="3"/>
  <c r="K523" i="3"/>
  <c r="K524" i="3"/>
  <c r="M523" i="3"/>
  <c r="N523" i="3" s="1"/>
  <c r="M524" i="3"/>
  <c r="N524" i="3" s="1"/>
  <c r="F359" i="3"/>
  <c r="F360" i="3"/>
  <c r="F361" i="3"/>
  <c r="F362" i="3"/>
  <c r="F363" i="3"/>
  <c r="F364" i="3"/>
  <c r="G359" i="3"/>
  <c r="G360" i="3"/>
  <c r="G361" i="3"/>
  <c r="G362" i="3"/>
  <c r="G363" i="3"/>
  <c r="G364" i="3"/>
  <c r="H359" i="3"/>
  <c r="H360" i="3"/>
  <c r="H361" i="3"/>
  <c r="H362" i="3"/>
  <c r="H363" i="3"/>
  <c r="H364" i="3"/>
  <c r="J359" i="3"/>
  <c r="J360" i="3"/>
  <c r="J361" i="3"/>
  <c r="J362" i="3"/>
  <c r="J363" i="3"/>
  <c r="J364" i="3"/>
  <c r="K359" i="3"/>
  <c r="K360" i="3"/>
  <c r="K361" i="3"/>
  <c r="K362" i="3"/>
  <c r="K363" i="3"/>
  <c r="K364" i="3"/>
  <c r="M359" i="3"/>
  <c r="N359" i="3" s="1"/>
  <c r="M360" i="3"/>
  <c r="N360" i="3" s="1"/>
  <c r="M361" i="3"/>
  <c r="N361" i="3" s="1"/>
  <c r="M362" i="3"/>
  <c r="N362" i="3" s="1"/>
  <c r="M363" i="3"/>
  <c r="N363" i="3" s="1"/>
  <c r="M364" i="3"/>
  <c r="N364" i="3" s="1"/>
  <c r="F365" i="3"/>
  <c r="F366" i="3"/>
  <c r="F367" i="3"/>
  <c r="F368" i="3"/>
  <c r="F369" i="3"/>
  <c r="F370" i="3"/>
  <c r="G365" i="3"/>
  <c r="G366" i="3"/>
  <c r="G367" i="3"/>
  <c r="G368" i="3"/>
  <c r="G369" i="3"/>
  <c r="G370" i="3"/>
  <c r="H365" i="3"/>
  <c r="H366" i="3"/>
  <c r="H367" i="3"/>
  <c r="H368" i="3"/>
  <c r="H369" i="3"/>
  <c r="H370" i="3"/>
  <c r="J365" i="3"/>
  <c r="J366" i="3"/>
  <c r="J367" i="3"/>
  <c r="J368" i="3"/>
  <c r="J369" i="3"/>
  <c r="J370" i="3"/>
  <c r="K365" i="3"/>
  <c r="K366" i="3"/>
  <c r="K367" i="3"/>
  <c r="K368" i="3"/>
  <c r="K369" i="3"/>
  <c r="K370" i="3"/>
  <c r="M365" i="3"/>
  <c r="N365" i="3" s="1"/>
  <c r="M366" i="3"/>
  <c r="N366" i="3" s="1"/>
  <c r="M367" i="3"/>
  <c r="N367" i="3" s="1"/>
  <c r="M368" i="3"/>
  <c r="N368" i="3" s="1"/>
  <c r="M369" i="3"/>
  <c r="N369" i="3" s="1"/>
  <c r="M370" i="3"/>
  <c r="N370" i="3" s="1"/>
  <c r="F371" i="3"/>
  <c r="F372" i="3"/>
  <c r="F373" i="3"/>
  <c r="F374" i="3"/>
  <c r="F375" i="3"/>
  <c r="F376" i="3"/>
  <c r="G371" i="3"/>
  <c r="G372" i="3"/>
  <c r="G373" i="3"/>
  <c r="G374" i="3"/>
  <c r="G375" i="3"/>
  <c r="G376" i="3"/>
  <c r="H371" i="3"/>
  <c r="H372" i="3"/>
  <c r="H373" i="3"/>
  <c r="H374" i="3"/>
  <c r="H375" i="3"/>
  <c r="H376" i="3"/>
  <c r="J371" i="3"/>
  <c r="J372" i="3"/>
  <c r="J373" i="3"/>
  <c r="J374" i="3"/>
  <c r="J375" i="3"/>
  <c r="J376" i="3"/>
  <c r="K371" i="3"/>
  <c r="K372" i="3"/>
  <c r="K373" i="3"/>
  <c r="K374" i="3"/>
  <c r="K375" i="3"/>
  <c r="K376" i="3"/>
  <c r="M371" i="3"/>
  <c r="N371" i="3" s="1"/>
  <c r="M372" i="3"/>
  <c r="N372" i="3" s="1"/>
  <c r="M373" i="3"/>
  <c r="N373" i="3" s="1"/>
  <c r="M374" i="3"/>
  <c r="N374" i="3" s="1"/>
  <c r="M375" i="3"/>
  <c r="N375" i="3" s="1"/>
  <c r="M376" i="3"/>
  <c r="N376" i="3" s="1"/>
  <c r="F377" i="3"/>
  <c r="F378" i="3"/>
  <c r="F379" i="3"/>
  <c r="F381" i="3"/>
  <c r="F382" i="3"/>
  <c r="G377" i="3"/>
  <c r="G378" i="3"/>
  <c r="G379" i="3"/>
  <c r="G380" i="3"/>
  <c r="G381" i="3"/>
  <c r="G382" i="3"/>
  <c r="H377" i="3"/>
  <c r="H378" i="3"/>
  <c r="H379" i="3"/>
  <c r="H380" i="3"/>
  <c r="H381" i="3"/>
  <c r="H382" i="3"/>
  <c r="J377" i="3"/>
  <c r="J378" i="3"/>
  <c r="J379" i="3"/>
  <c r="J380" i="3"/>
  <c r="J381" i="3"/>
  <c r="J382" i="3"/>
  <c r="K377" i="3"/>
  <c r="K378" i="3"/>
  <c r="K379" i="3"/>
  <c r="K380" i="3"/>
  <c r="K381" i="3"/>
  <c r="K382" i="3"/>
  <c r="M377" i="3"/>
  <c r="N377" i="3" s="1"/>
  <c r="M378" i="3"/>
  <c r="N378" i="3" s="1"/>
  <c r="M379" i="3"/>
  <c r="N379" i="3" s="1"/>
  <c r="M380" i="3"/>
  <c r="N380" i="3" s="1"/>
  <c r="M381" i="3"/>
  <c r="N381" i="3" s="1"/>
  <c r="M382" i="3"/>
  <c r="N382" i="3" s="1"/>
  <c r="F383" i="3"/>
  <c r="F384" i="3"/>
  <c r="F385" i="3"/>
  <c r="F386" i="3"/>
  <c r="F387" i="3"/>
  <c r="F388" i="3"/>
  <c r="G383" i="3"/>
  <c r="G384" i="3"/>
  <c r="G385" i="3"/>
  <c r="G386" i="3"/>
  <c r="G387" i="3"/>
  <c r="G388" i="3"/>
  <c r="H383" i="3"/>
  <c r="H384" i="3"/>
  <c r="H385" i="3"/>
  <c r="H386" i="3"/>
  <c r="H387" i="3"/>
  <c r="H388" i="3"/>
  <c r="J383" i="3"/>
  <c r="J384" i="3"/>
  <c r="J385" i="3"/>
  <c r="J386" i="3"/>
  <c r="J387" i="3"/>
  <c r="J388" i="3"/>
  <c r="K383" i="3"/>
  <c r="K384" i="3"/>
  <c r="K385" i="3"/>
  <c r="K386" i="3"/>
  <c r="K387" i="3"/>
  <c r="K388" i="3"/>
  <c r="M383" i="3"/>
  <c r="N383" i="3" s="1"/>
  <c r="M384" i="3"/>
  <c r="N384" i="3" s="1"/>
  <c r="M385" i="3"/>
  <c r="N385" i="3" s="1"/>
  <c r="M386" i="3"/>
  <c r="N386" i="3" s="1"/>
  <c r="M387" i="3"/>
  <c r="N387" i="3" s="1"/>
  <c r="M388" i="3"/>
  <c r="N388" i="3" s="1"/>
  <c r="F389" i="3"/>
  <c r="F390" i="3"/>
  <c r="F391" i="3"/>
  <c r="F392" i="3"/>
  <c r="F393" i="3"/>
  <c r="F394" i="3"/>
  <c r="G389" i="3"/>
  <c r="G390" i="3"/>
  <c r="G391" i="3"/>
  <c r="G392" i="3"/>
  <c r="G393" i="3"/>
  <c r="G394" i="3"/>
  <c r="H389" i="3"/>
  <c r="H390" i="3"/>
  <c r="H391" i="3"/>
  <c r="H392" i="3"/>
  <c r="H393" i="3"/>
  <c r="H394" i="3"/>
  <c r="J389" i="3"/>
  <c r="J390" i="3"/>
  <c r="J391" i="3"/>
  <c r="J392" i="3"/>
  <c r="J393" i="3"/>
  <c r="J394" i="3"/>
  <c r="K389" i="3"/>
  <c r="K390" i="3"/>
  <c r="K391" i="3"/>
  <c r="K392" i="3"/>
  <c r="K393" i="3"/>
  <c r="K394" i="3"/>
  <c r="M389" i="3"/>
  <c r="N389" i="3" s="1"/>
  <c r="M390" i="3"/>
  <c r="N390" i="3" s="1"/>
  <c r="M391" i="3"/>
  <c r="N391" i="3" s="1"/>
  <c r="M392" i="3"/>
  <c r="N392" i="3" s="1"/>
  <c r="M393" i="3"/>
  <c r="N393" i="3" s="1"/>
  <c r="M394" i="3"/>
  <c r="N394" i="3" s="1"/>
  <c r="F395" i="3"/>
  <c r="F396" i="3"/>
  <c r="F397" i="3"/>
  <c r="F398" i="3"/>
  <c r="F399" i="3"/>
  <c r="F400" i="3"/>
  <c r="G395" i="3"/>
  <c r="G396" i="3"/>
  <c r="G397" i="3"/>
  <c r="G398" i="3"/>
  <c r="G399" i="3"/>
  <c r="G400" i="3"/>
  <c r="H395" i="3"/>
  <c r="H396" i="3"/>
  <c r="H397" i="3"/>
  <c r="H398" i="3"/>
  <c r="H399" i="3"/>
  <c r="H400" i="3"/>
  <c r="J395" i="3"/>
  <c r="J396" i="3"/>
  <c r="J397" i="3"/>
  <c r="J398" i="3"/>
  <c r="J399" i="3"/>
  <c r="J400" i="3"/>
  <c r="K395" i="3"/>
  <c r="K396" i="3"/>
  <c r="K397" i="3"/>
  <c r="K398" i="3"/>
  <c r="K399" i="3"/>
  <c r="K400" i="3"/>
  <c r="M395" i="3"/>
  <c r="N395" i="3" s="1"/>
  <c r="M396" i="3"/>
  <c r="N396" i="3" s="1"/>
  <c r="M397" i="3"/>
  <c r="N397" i="3" s="1"/>
  <c r="M398" i="3"/>
  <c r="N398" i="3" s="1"/>
  <c r="M399" i="3"/>
  <c r="N399" i="3" s="1"/>
  <c r="M400" i="3"/>
  <c r="N400" i="3" s="1"/>
  <c r="F401" i="3"/>
  <c r="F402" i="3"/>
  <c r="F403" i="3"/>
  <c r="F404" i="3"/>
  <c r="F405" i="3"/>
  <c r="F406" i="3"/>
  <c r="G401" i="3"/>
  <c r="G402" i="3"/>
  <c r="G403" i="3"/>
  <c r="G404" i="3"/>
  <c r="G405" i="3"/>
  <c r="G406" i="3"/>
  <c r="H401" i="3"/>
  <c r="H402" i="3"/>
  <c r="H403" i="3"/>
  <c r="H404" i="3"/>
  <c r="H405" i="3"/>
  <c r="H406" i="3"/>
  <c r="J401" i="3"/>
  <c r="J402" i="3"/>
  <c r="J403" i="3"/>
  <c r="J404" i="3"/>
  <c r="J405" i="3"/>
  <c r="J406" i="3"/>
  <c r="K401" i="3"/>
  <c r="K402" i="3"/>
  <c r="K403" i="3"/>
  <c r="K404" i="3"/>
  <c r="K405" i="3"/>
  <c r="K406" i="3"/>
  <c r="M401" i="3"/>
  <c r="N401" i="3" s="1"/>
  <c r="M402" i="3"/>
  <c r="N402" i="3" s="1"/>
  <c r="M403" i="3"/>
  <c r="N403" i="3" s="1"/>
  <c r="M404" i="3"/>
  <c r="N404" i="3" s="1"/>
  <c r="M405" i="3"/>
  <c r="N405" i="3" s="1"/>
  <c r="M406" i="3"/>
  <c r="N406" i="3" s="1"/>
  <c r="F407" i="3"/>
  <c r="F408" i="3"/>
  <c r="F409" i="3"/>
  <c r="F410" i="3"/>
  <c r="F411" i="3"/>
  <c r="F412" i="3"/>
  <c r="G407" i="3"/>
  <c r="G408" i="3"/>
  <c r="G409" i="3"/>
  <c r="G410" i="3"/>
  <c r="G411" i="3"/>
  <c r="G412" i="3"/>
  <c r="H407" i="3"/>
  <c r="H408" i="3"/>
  <c r="H409" i="3"/>
  <c r="H410" i="3"/>
  <c r="H411" i="3"/>
  <c r="H412" i="3"/>
  <c r="J407" i="3"/>
  <c r="J408" i="3"/>
  <c r="J409" i="3"/>
  <c r="J410" i="3"/>
  <c r="J411" i="3"/>
  <c r="J412" i="3"/>
  <c r="K407" i="3"/>
  <c r="K408" i="3"/>
  <c r="K409" i="3"/>
  <c r="K410" i="3"/>
  <c r="K411" i="3"/>
  <c r="K412" i="3"/>
  <c r="M407" i="3"/>
  <c r="N407" i="3" s="1"/>
  <c r="M408" i="3"/>
  <c r="N408" i="3" s="1"/>
  <c r="M409" i="3"/>
  <c r="N409" i="3" s="1"/>
  <c r="M410" i="3"/>
  <c r="N410" i="3" s="1"/>
  <c r="M411" i="3"/>
  <c r="N411" i="3" s="1"/>
  <c r="M412" i="3"/>
  <c r="N412" i="3" s="1"/>
  <c r="F413" i="3"/>
  <c r="F414" i="3"/>
  <c r="F415" i="3"/>
  <c r="F416" i="3"/>
  <c r="F417" i="3"/>
  <c r="F418" i="3"/>
  <c r="G413" i="3"/>
  <c r="G414" i="3"/>
  <c r="G415" i="3"/>
  <c r="G416" i="3"/>
  <c r="G417" i="3"/>
  <c r="G418" i="3"/>
  <c r="H413" i="3"/>
  <c r="H414" i="3"/>
  <c r="H415" i="3"/>
  <c r="H416" i="3"/>
  <c r="H417" i="3"/>
  <c r="H418" i="3"/>
  <c r="J413" i="3"/>
  <c r="J414" i="3"/>
  <c r="J415" i="3"/>
  <c r="J416" i="3"/>
  <c r="J417" i="3"/>
  <c r="J418" i="3"/>
  <c r="K413" i="3"/>
  <c r="K414" i="3"/>
  <c r="K415" i="3"/>
  <c r="K416" i="3"/>
  <c r="K417" i="3"/>
  <c r="K418" i="3"/>
  <c r="M413" i="3"/>
  <c r="N413" i="3" s="1"/>
  <c r="M414" i="3"/>
  <c r="N414" i="3" s="1"/>
  <c r="M415" i="3"/>
  <c r="N415" i="3" s="1"/>
  <c r="M416" i="3"/>
  <c r="N416" i="3" s="1"/>
  <c r="M417" i="3"/>
  <c r="N417" i="3" s="1"/>
  <c r="M418" i="3"/>
  <c r="N418" i="3" s="1"/>
  <c r="F419" i="3"/>
  <c r="F420" i="3"/>
  <c r="G419" i="3"/>
  <c r="G420" i="3"/>
  <c r="H419" i="3"/>
  <c r="H420" i="3"/>
  <c r="J419" i="3"/>
  <c r="J420" i="3"/>
  <c r="K419" i="3"/>
  <c r="K420" i="3"/>
  <c r="M419" i="3"/>
  <c r="N419" i="3" s="1"/>
  <c r="M420" i="3"/>
  <c r="N420" i="3" s="1"/>
  <c r="F421" i="3"/>
  <c r="F422" i="3"/>
  <c r="G421" i="3"/>
  <c r="G422" i="3"/>
  <c r="H421" i="3"/>
  <c r="H422" i="3"/>
  <c r="J421" i="3"/>
  <c r="J422" i="3"/>
  <c r="K421" i="3"/>
  <c r="K422" i="3"/>
  <c r="M421" i="3"/>
  <c r="N421" i="3" s="1"/>
  <c r="M422" i="3"/>
  <c r="N422" i="3" s="1"/>
  <c r="G305" i="3"/>
  <c r="F257" i="3"/>
  <c r="F258" i="3"/>
  <c r="F259" i="3"/>
  <c r="F260" i="3"/>
  <c r="F261" i="3"/>
  <c r="F262" i="3"/>
  <c r="F263" i="3"/>
  <c r="F264" i="3"/>
  <c r="G257" i="3"/>
  <c r="G258" i="3"/>
  <c r="G259" i="3"/>
  <c r="G260" i="3"/>
  <c r="G261" i="3"/>
  <c r="G262" i="3"/>
  <c r="G263" i="3"/>
  <c r="G264" i="3"/>
  <c r="H257" i="3"/>
  <c r="H258" i="3"/>
  <c r="H259" i="3"/>
  <c r="H260" i="3"/>
  <c r="H261" i="3"/>
  <c r="H262" i="3"/>
  <c r="H263" i="3"/>
  <c r="H264" i="3"/>
  <c r="J257" i="3"/>
  <c r="J258" i="3"/>
  <c r="J259" i="3"/>
  <c r="J260" i="3"/>
  <c r="J261" i="3"/>
  <c r="J262" i="3"/>
  <c r="J263" i="3"/>
  <c r="J264" i="3"/>
  <c r="K257" i="3"/>
  <c r="K258" i="3"/>
  <c r="K259" i="3"/>
  <c r="K260" i="3"/>
  <c r="K261" i="3"/>
  <c r="K262" i="3"/>
  <c r="K263" i="3"/>
  <c r="K264" i="3"/>
  <c r="M257" i="3"/>
  <c r="N257" i="3" s="1"/>
  <c r="M258" i="3"/>
  <c r="N258" i="3" s="1"/>
  <c r="M259" i="3"/>
  <c r="N259" i="3" s="1"/>
  <c r="M260" i="3"/>
  <c r="N260" i="3" s="1"/>
  <c r="M261" i="3"/>
  <c r="N261" i="3" s="1"/>
  <c r="M262" i="3"/>
  <c r="N262" i="3" s="1"/>
  <c r="M263" i="3"/>
  <c r="N263" i="3" s="1"/>
  <c r="M264" i="3"/>
  <c r="N264" i="3" s="1"/>
  <c r="F265" i="3"/>
  <c r="F266" i="3"/>
  <c r="F267" i="3"/>
  <c r="F268" i="3"/>
  <c r="F269" i="3"/>
  <c r="F270" i="3"/>
  <c r="F271" i="3"/>
  <c r="F272" i="3"/>
  <c r="G265" i="3"/>
  <c r="G266" i="3"/>
  <c r="G267" i="3"/>
  <c r="G268" i="3"/>
  <c r="G269" i="3"/>
  <c r="G270" i="3"/>
  <c r="G271" i="3"/>
  <c r="G272" i="3"/>
  <c r="H265" i="3"/>
  <c r="H266" i="3"/>
  <c r="H267" i="3"/>
  <c r="H268" i="3"/>
  <c r="H269" i="3"/>
  <c r="H270" i="3"/>
  <c r="H271" i="3"/>
  <c r="H272" i="3"/>
  <c r="J265" i="3"/>
  <c r="J266" i="3"/>
  <c r="J267" i="3"/>
  <c r="J268" i="3"/>
  <c r="J269" i="3"/>
  <c r="J270" i="3"/>
  <c r="J271" i="3"/>
  <c r="J272" i="3"/>
  <c r="K265" i="3"/>
  <c r="K266" i="3"/>
  <c r="K267" i="3"/>
  <c r="K268" i="3"/>
  <c r="K269" i="3"/>
  <c r="K270" i="3"/>
  <c r="K271" i="3"/>
  <c r="K272" i="3"/>
  <c r="M265" i="3"/>
  <c r="N265" i="3" s="1"/>
  <c r="M266" i="3"/>
  <c r="N266" i="3" s="1"/>
  <c r="M267" i="3"/>
  <c r="N267" i="3" s="1"/>
  <c r="M268" i="3"/>
  <c r="N268" i="3" s="1"/>
  <c r="M269" i="3"/>
  <c r="N269" i="3" s="1"/>
  <c r="M270" i="3"/>
  <c r="N270" i="3" s="1"/>
  <c r="M271" i="3"/>
  <c r="N271" i="3" s="1"/>
  <c r="M272" i="3"/>
  <c r="N272" i="3" s="1"/>
  <c r="F273" i="3"/>
  <c r="F274" i="3"/>
  <c r="F275" i="3"/>
  <c r="F276" i="3"/>
  <c r="F277" i="3"/>
  <c r="F278" i="3"/>
  <c r="F279" i="3"/>
  <c r="F280" i="3"/>
  <c r="G273" i="3"/>
  <c r="G274" i="3"/>
  <c r="G275" i="3"/>
  <c r="G276" i="3"/>
  <c r="G277" i="3"/>
  <c r="G278" i="3"/>
  <c r="G279" i="3"/>
  <c r="G280" i="3"/>
  <c r="H273" i="3"/>
  <c r="H274" i="3"/>
  <c r="H275" i="3"/>
  <c r="H276" i="3"/>
  <c r="H277" i="3"/>
  <c r="H278" i="3"/>
  <c r="H279" i="3"/>
  <c r="H280" i="3"/>
  <c r="J273" i="3"/>
  <c r="J274" i="3"/>
  <c r="J275" i="3"/>
  <c r="J276" i="3"/>
  <c r="J277" i="3"/>
  <c r="J278" i="3"/>
  <c r="J279" i="3"/>
  <c r="J280" i="3"/>
  <c r="K273" i="3"/>
  <c r="K274" i="3"/>
  <c r="K275" i="3"/>
  <c r="K276" i="3"/>
  <c r="K277" i="3"/>
  <c r="K278" i="3"/>
  <c r="K279" i="3"/>
  <c r="K280" i="3"/>
  <c r="M273" i="3"/>
  <c r="N273" i="3" s="1"/>
  <c r="M274" i="3"/>
  <c r="N274" i="3" s="1"/>
  <c r="M275" i="3"/>
  <c r="N275" i="3" s="1"/>
  <c r="M276" i="3"/>
  <c r="N276" i="3" s="1"/>
  <c r="M277" i="3"/>
  <c r="N277" i="3" s="1"/>
  <c r="M278" i="3"/>
  <c r="N278" i="3" s="1"/>
  <c r="M279" i="3"/>
  <c r="N279" i="3" s="1"/>
  <c r="M280" i="3"/>
  <c r="N280" i="3" s="1"/>
  <c r="F281" i="3"/>
  <c r="F282" i="3"/>
  <c r="F283" i="3"/>
  <c r="F284" i="3"/>
  <c r="F285" i="3"/>
  <c r="F286" i="3"/>
  <c r="F287" i="3"/>
  <c r="F288" i="3"/>
  <c r="G281" i="3"/>
  <c r="G282" i="3"/>
  <c r="G283" i="3"/>
  <c r="G284" i="3"/>
  <c r="G285" i="3"/>
  <c r="G286" i="3"/>
  <c r="G287" i="3"/>
  <c r="G288" i="3"/>
  <c r="H281" i="3"/>
  <c r="H282" i="3"/>
  <c r="H283" i="3"/>
  <c r="H284" i="3"/>
  <c r="H285" i="3"/>
  <c r="H286" i="3"/>
  <c r="H287" i="3"/>
  <c r="H288" i="3"/>
  <c r="J281" i="3"/>
  <c r="J282" i="3"/>
  <c r="J283" i="3"/>
  <c r="J284" i="3"/>
  <c r="J285" i="3"/>
  <c r="J286" i="3"/>
  <c r="J287" i="3"/>
  <c r="J288" i="3"/>
  <c r="K281" i="3"/>
  <c r="K282" i="3"/>
  <c r="K283" i="3"/>
  <c r="K284" i="3"/>
  <c r="K285" i="3"/>
  <c r="K286" i="3"/>
  <c r="K287" i="3"/>
  <c r="K288" i="3"/>
  <c r="M281" i="3"/>
  <c r="N281" i="3" s="1"/>
  <c r="M282" i="3"/>
  <c r="N282" i="3" s="1"/>
  <c r="M283" i="3"/>
  <c r="N283" i="3" s="1"/>
  <c r="M284" i="3"/>
  <c r="N284" i="3" s="1"/>
  <c r="M285" i="3"/>
  <c r="N285" i="3" s="1"/>
  <c r="M286" i="3"/>
  <c r="N286" i="3" s="1"/>
  <c r="M287" i="3"/>
  <c r="N287" i="3" s="1"/>
  <c r="M288" i="3"/>
  <c r="N288" i="3" s="1"/>
  <c r="F289" i="3"/>
  <c r="F290" i="3"/>
  <c r="F291" i="3"/>
  <c r="F292" i="3"/>
  <c r="F293" i="3"/>
  <c r="F294" i="3"/>
  <c r="F295" i="3"/>
  <c r="F296" i="3"/>
  <c r="G289" i="3"/>
  <c r="G290" i="3"/>
  <c r="G291" i="3"/>
  <c r="G292" i="3"/>
  <c r="G293" i="3"/>
  <c r="G294" i="3"/>
  <c r="G295" i="3"/>
  <c r="G296" i="3"/>
  <c r="H289" i="3"/>
  <c r="H290" i="3"/>
  <c r="H291" i="3"/>
  <c r="H292" i="3"/>
  <c r="H293" i="3"/>
  <c r="H294" i="3"/>
  <c r="H295" i="3"/>
  <c r="H296" i="3"/>
  <c r="J289" i="3"/>
  <c r="J290" i="3"/>
  <c r="J291" i="3"/>
  <c r="J292" i="3"/>
  <c r="J293" i="3"/>
  <c r="J294" i="3"/>
  <c r="J295" i="3"/>
  <c r="J296" i="3"/>
  <c r="K289" i="3"/>
  <c r="K290" i="3"/>
  <c r="K291" i="3"/>
  <c r="K292" i="3"/>
  <c r="K293" i="3"/>
  <c r="K294" i="3"/>
  <c r="K295" i="3"/>
  <c r="K296" i="3"/>
  <c r="M289" i="3"/>
  <c r="N289" i="3" s="1"/>
  <c r="M290" i="3"/>
  <c r="N290" i="3" s="1"/>
  <c r="M291" i="3"/>
  <c r="N291" i="3" s="1"/>
  <c r="M292" i="3"/>
  <c r="N292" i="3" s="1"/>
  <c r="M293" i="3"/>
  <c r="N293" i="3" s="1"/>
  <c r="M294" i="3"/>
  <c r="N294" i="3" s="1"/>
  <c r="M295" i="3"/>
  <c r="N295" i="3" s="1"/>
  <c r="M296" i="3"/>
  <c r="N296" i="3" s="1"/>
  <c r="F297" i="3"/>
  <c r="F298" i="3"/>
  <c r="F299" i="3"/>
  <c r="F300" i="3"/>
  <c r="F301" i="3"/>
  <c r="F302" i="3"/>
  <c r="F303" i="3"/>
  <c r="F304" i="3"/>
  <c r="G297" i="3"/>
  <c r="G298" i="3"/>
  <c r="G299" i="3"/>
  <c r="G300" i="3"/>
  <c r="G301" i="3"/>
  <c r="G302" i="3"/>
  <c r="G303" i="3"/>
  <c r="G304" i="3"/>
  <c r="H297" i="3"/>
  <c r="H298" i="3"/>
  <c r="H299" i="3"/>
  <c r="H300" i="3"/>
  <c r="H301" i="3"/>
  <c r="H302" i="3"/>
  <c r="H303" i="3"/>
  <c r="H304" i="3"/>
  <c r="J297" i="3"/>
  <c r="J298" i="3"/>
  <c r="J299" i="3"/>
  <c r="J300" i="3"/>
  <c r="J301" i="3"/>
  <c r="J302" i="3"/>
  <c r="J303" i="3"/>
  <c r="J304" i="3"/>
  <c r="K297" i="3"/>
  <c r="K298" i="3"/>
  <c r="K299" i="3"/>
  <c r="K300" i="3"/>
  <c r="K301" i="3"/>
  <c r="K302" i="3"/>
  <c r="K303" i="3"/>
  <c r="K304" i="3"/>
  <c r="M297" i="3"/>
  <c r="N297" i="3" s="1"/>
  <c r="M298" i="3"/>
  <c r="N298" i="3" s="1"/>
  <c r="M299" i="3"/>
  <c r="N299" i="3" s="1"/>
  <c r="M300" i="3"/>
  <c r="N300" i="3" s="1"/>
  <c r="M301" i="3"/>
  <c r="N301" i="3" s="1"/>
  <c r="M302" i="3"/>
  <c r="N302" i="3" s="1"/>
  <c r="M303" i="3"/>
  <c r="N303" i="3" s="1"/>
  <c r="M304" i="3"/>
  <c r="N304" i="3" s="1"/>
  <c r="F305" i="3"/>
  <c r="F306" i="3"/>
  <c r="F307" i="3"/>
  <c r="F308" i="3"/>
  <c r="F309" i="3"/>
  <c r="F310" i="3"/>
  <c r="F311" i="3"/>
  <c r="F312" i="3"/>
  <c r="G306" i="3"/>
  <c r="G307" i="3"/>
  <c r="G308" i="3"/>
  <c r="G309" i="3"/>
  <c r="G310" i="3"/>
  <c r="G311" i="3"/>
  <c r="G312" i="3"/>
  <c r="H305" i="3"/>
  <c r="H306" i="3"/>
  <c r="H307" i="3"/>
  <c r="H308" i="3"/>
  <c r="H309" i="3"/>
  <c r="H310" i="3"/>
  <c r="H311" i="3"/>
  <c r="H312" i="3"/>
  <c r="J305" i="3"/>
  <c r="J306" i="3"/>
  <c r="J307" i="3"/>
  <c r="J308" i="3"/>
  <c r="J309" i="3"/>
  <c r="J310" i="3"/>
  <c r="J311" i="3"/>
  <c r="J312" i="3"/>
  <c r="K305" i="3"/>
  <c r="K306" i="3"/>
  <c r="K307" i="3"/>
  <c r="K308" i="3"/>
  <c r="K309" i="3"/>
  <c r="K310" i="3"/>
  <c r="K311" i="3"/>
  <c r="K312" i="3"/>
  <c r="M305" i="3"/>
  <c r="N305" i="3" s="1"/>
  <c r="M306" i="3"/>
  <c r="N306" i="3" s="1"/>
  <c r="M307" i="3"/>
  <c r="N307" i="3" s="1"/>
  <c r="M308" i="3"/>
  <c r="N308" i="3" s="1"/>
  <c r="M309" i="3"/>
  <c r="N309" i="3" s="1"/>
  <c r="M310" i="3"/>
  <c r="N310" i="3" s="1"/>
  <c r="M311" i="3"/>
  <c r="N311" i="3" s="1"/>
  <c r="M312" i="3"/>
  <c r="N312" i="3" s="1"/>
  <c r="F313" i="3"/>
  <c r="F314" i="3"/>
  <c r="F315" i="3"/>
  <c r="F316" i="3"/>
  <c r="F317" i="3"/>
  <c r="F318" i="3"/>
  <c r="F319" i="3"/>
  <c r="F320" i="3"/>
  <c r="G313" i="3"/>
  <c r="G314" i="3"/>
  <c r="G315" i="3"/>
  <c r="G316" i="3"/>
  <c r="G317" i="3"/>
  <c r="G318" i="3"/>
  <c r="G319" i="3"/>
  <c r="G320" i="3"/>
  <c r="H313" i="3"/>
  <c r="H314" i="3"/>
  <c r="H315" i="3"/>
  <c r="H316" i="3"/>
  <c r="H317" i="3"/>
  <c r="H318" i="3"/>
  <c r="H319" i="3"/>
  <c r="H320" i="3"/>
  <c r="J313" i="3"/>
  <c r="J314" i="3"/>
  <c r="J315" i="3"/>
  <c r="J316" i="3"/>
  <c r="J317" i="3"/>
  <c r="J318" i="3"/>
  <c r="J319" i="3"/>
  <c r="J320" i="3"/>
  <c r="K313" i="3"/>
  <c r="K314" i="3"/>
  <c r="K315" i="3"/>
  <c r="K316" i="3"/>
  <c r="K317" i="3"/>
  <c r="K318" i="3"/>
  <c r="K319" i="3"/>
  <c r="K320" i="3"/>
  <c r="M313" i="3"/>
  <c r="N313" i="3" s="1"/>
  <c r="M314" i="3"/>
  <c r="N314" i="3" s="1"/>
  <c r="M315" i="3"/>
  <c r="N315" i="3" s="1"/>
  <c r="M316" i="3"/>
  <c r="N316" i="3" s="1"/>
  <c r="M317" i="3"/>
  <c r="N317" i="3" s="1"/>
  <c r="M318" i="3"/>
  <c r="N318" i="3" s="1"/>
  <c r="M319" i="3"/>
  <c r="N319" i="3" s="1"/>
  <c r="M320" i="3"/>
  <c r="N320" i="3" s="1"/>
  <c r="F321" i="3"/>
  <c r="F322" i="3"/>
  <c r="F323" i="3"/>
  <c r="F324" i="3"/>
  <c r="F325" i="3"/>
  <c r="F326" i="3"/>
  <c r="F327" i="3"/>
  <c r="F328" i="3"/>
  <c r="G321" i="3"/>
  <c r="G322" i="3"/>
  <c r="G323" i="3"/>
  <c r="G324" i="3"/>
  <c r="G325" i="3"/>
  <c r="G326" i="3"/>
  <c r="G327" i="3"/>
  <c r="G328" i="3"/>
  <c r="H321" i="3"/>
  <c r="H322" i="3"/>
  <c r="H323" i="3"/>
  <c r="H324" i="3"/>
  <c r="H325" i="3"/>
  <c r="H326" i="3"/>
  <c r="H327" i="3"/>
  <c r="H328" i="3"/>
  <c r="J321" i="3"/>
  <c r="J322" i="3"/>
  <c r="J323" i="3"/>
  <c r="J324" i="3"/>
  <c r="J325" i="3"/>
  <c r="J326" i="3"/>
  <c r="J327" i="3"/>
  <c r="J328" i="3"/>
  <c r="K321" i="3"/>
  <c r="K322" i="3"/>
  <c r="K323" i="3"/>
  <c r="K324" i="3"/>
  <c r="K325" i="3"/>
  <c r="K326" i="3"/>
  <c r="K327" i="3"/>
  <c r="K328" i="3"/>
  <c r="M321" i="3"/>
  <c r="N321" i="3" s="1"/>
  <c r="M322" i="3"/>
  <c r="N322" i="3" s="1"/>
  <c r="M323" i="3"/>
  <c r="N323" i="3" s="1"/>
  <c r="M324" i="3"/>
  <c r="N324" i="3" s="1"/>
  <c r="M325" i="3"/>
  <c r="N325" i="3" s="1"/>
  <c r="M326" i="3"/>
  <c r="N326" i="3" s="1"/>
  <c r="M327" i="3"/>
  <c r="N327" i="3" s="1"/>
  <c r="M328" i="3"/>
  <c r="N328" i="3" s="1"/>
  <c r="F329" i="3"/>
  <c r="F330" i="3"/>
  <c r="F331" i="3"/>
  <c r="F332" i="3"/>
  <c r="F333" i="3"/>
  <c r="F334" i="3"/>
  <c r="F335" i="3"/>
  <c r="F336" i="3"/>
  <c r="G329" i="3"/>
  <c r="G330" i="3"/>
  <c r="G331" i="3"/>
  <c r="G332" i="3"/>
  <c r="G333" i="3"/>
  <c r="G334" i="3"/>
  <c r="G335" i="3"/>
  <c r="G336" i="3"/>
  <c r="H329" i="3"/>
  <c r="H330" i="3"/>
  <c r="H331" i="3"/>
  <c r="H332" i="3"/>
  <c r="H333" i="3"/>
  <c r="H334" i="3"/>
  <c r="H335" i="3"/>
  <c r="H336" i="3"/>
  <c r="J329" i="3"/>
  <c r="J330" i="3"/>
  <c r="J331" i="3"/>
  <c r="J332" i="3"/>
  <c r="J333" i="3"/>
  <c r="J334" i="3"/>
  <c r="J335" i="3"/>
  <c r="J336" i="3"/>
  <c r="K329" i="3"/>
  <c r="K330" i="3"/>
  <c r="K331" i="3"/>
  <c r="K332" i="3"/>
  <c r="K333" i="3"/>
  <c r="K334" i="3"/>
  <c r="K335" i="3"/>
  <c r="K336" i="3"/>
  <c r="M329" i="3"/>
  <c r="N329" i="3" s="1"/>
  <c r="M330" i="3"/>
  <c r="N330" i="3" s="1"/>
  <c r="M331" i="3"/>
  <c r="N331" i="3" s="1"/>
  <c r="M332" i="3"/>
  <c r="N332" i="3" s="1"/>
  <c r="M333" i="3"/>
  <c r="N333" i="3" s="1"/>
  <c r="M334" i="3"/>
  <c r="N334" i="3" s="1"/>
  <c r="M335" i="3"/>
  <c r="N335" i="3" s="1"/>
  <c r="M336" i="3"/>
  <c r="N336" i="3" s="1"/>
  <c r="F337" i="3"/>
  <c r="F338" i="3"/>
  <c r="F339" i="3"/>
  <c r="F340" i="3"/>
  <c r="F341" i="3"/>
  <c r="F342" i="3"/>
  <c r="F343" i="3"/>
  <c r="F344" i="3"/>
  <c r="G337" i="3"/>
  <c r="G338" i="3"/>
  <c r="G339" i="3"/>
  <c r="G340" i="3"/>
  <c r="G341" i="3"/>
  <c r="G342" i="3"/>
  <c r="G343" i="3"/>
  <c r="G344" i="3"/>
  <c r="H337" i="3"/>
  <c r="H338" i="3"/>
  <c r="H339" i="3"/>
  <c r="H340" i="3"/>
  <c r="H341" i="3"/>
  <c r="H342" i="3"/>
  <c r="H343" i="3"/>
  <c r="H344" i="3"/>
  <c r="J337" i="3"/>
  <c r="J338" i="3"/>
  <c r="J339" i="3"/>
  <c r="J340" i="3"/>
  <c r="J341" i="3"/>
  <c r="J342" i="3"/>
  <c r="J343" i="3"/>
  <c r="J344" i="3"/>
  <c r="K337" i="3"/>
  <c r="K338" i="3"/>
  <c r="K339" i="3"/>
  <c r="K340" i="3"/>
  <c r="K341" i="3"/>
  <c r="K342" i="3"/>
  <c r="K343" i="3"/>
  <c r="K344" i="3"/>
  <c r="M337" i="3"/>
  <c r="N337" i="3" s="1"/>
  <c r="M338" i="3"/>
  <c r="N338" i="3" s="1"/>
  <c r="M339" i="3"/>
  <c r="N339" i="3" s="1"/>
  <c r="M340" i="3"/>
  <c r="N340" i="3" s="1"/>
  <c r="M341" i="3"/>
  <c r="N341" i="3" s="1"/>
  <c r="M342" i="3"/>
  <c r="N342" i="3" s="1"/>
  <c r="M343" i="3"/>
  <c r="N343" i="3" s="1"/>
  <c r="M344" i="3"/>
  <c r="N344" i="3" s="1"/>
  <c r="F345" i="3"/>
  <c r="F346" i="3"/>
  <c r="F347" i="3"/>
  <c r="F348" i="3"/>
  <c r="F349" i="3"/>
  <c r="F350" i="3"/>
  <c r="F351" i="3"/>
  <c r="F352" i="3"/>
  <c r="G345" i="3"/>
  <c r="G346" i="3"/>
  <c r="G347" i="3"/>
  <c r="G348" i="3"/>
  <c r="G349" i="3"/>
  <c r="G350" i="3"/>
  <c r="G351" i="3"/>
  <c r="G352" i="3"/>
  <c r="H345" i="3"/>
  <c r="H346" i="3"/>
  <c r="H347" i="3"/>
  <c r="H348" i="3"/>
  <c r="H349" i="3"/>
  <c r="H350" i="3"/>
  <c r="H351" i="3"/>
  <c r="H352" i="3"/>
  <c r="J345" i="3"/>
  <c r="J346" i="3"/>
  <c r="J347" i="3"/>
  <c r="J348" i="3"/>
  <c r="J349" i="3"/>
  <c r="J350" i="3"/>
  <c r="J351" i="3"/>
  <c r="J352" i="3"/>
  <c r="K345" i="3"/>
  <c r="K346" i="3"/>
  <c r="K347" i="3"/>
  <c r="K348" i="3"/>
  <c r="K349" i="3"/>
  <c r="K350" i="3"/>
  <c r="K351" i="3"/>
  <c r="K352" i="3"/>
  <c r="M345" i="3"/>
  <c r="N345" i="3" s="1"/>
  <c r="M346" i="3"/>
  <c r="N346" i="3" s="1"/>
  <c r="M347" i="3"/>
  <c r="N347" i="3" s="1"/>
  <c r="M348" i="3"/>
  <c r="N348" i="3" s="1"/>
  <c r="M349" i="3"/>
  <c r="N349" i="3" s="1"/>
  <c r="M350" i="3"/>
  <c r="N350" i="3" s="1"/>
  <c r="M351" i="3"/>
  <c r="N351" i="3" s="1"/>
  <c r="M352" i="3"/>
  <c r="N352" i="3" s="1"/>
  <c r="F353" i="3"/>
  <c r="F354" i="3"/>
  <c r="F355" i="3"/>
  <c r="F356" i="3"/>
  <c r="G353" i="3"/>
  <c r="G354" i="3"/>
  <c r="G355" i="3"/>
  <c r="G356" i="3"/>
  <c r="H353" i="3"/>
  <c r="H354" i="3"/>
  <c r="H355" i="3"/>
  <c r="H356" i="3"/>
  <c r="J353" i="3"/>
  <c r="J354" i="3"/>
  <c r="J355" i="3"/>
  <c r="J356" i="3"/>
  <c r="K353" i="3"/>
  <c r="K354" i="3"/>
  <c r="K355" i="3"/>
  <c r="K356" i="3"/>
  <c r="M353" i="3"/>
  <c r="N353" i="3" s="1"/>
  <c r="M354" i="3"/>
  <c r="N354" i="3" s="1"/>
  <c r="M355" i="3"/>
  <c r="N355" i="3" s="1"/>
  <c r="M356" i="3"/>
  <c r="N356" i="3" s="1"/>
  <c r="F357" i="3"/>
  <c r="F358" i="3"/>
  <c r="G357" i="3"/>
  <c r="G358" i="3"/>
  <c r="H357" i="3"/>
  <c r="H358" i="3"/>
  <c r="J357" i="3"/>
  <c r="J358" i="3"/>
  <c r="K357" i="3"/>
  <c r="K358" i="3"/>
  <c r="M357" i="3"/>
  <c r="N357" i="3" s="1"/>
  <c r="M358" i="3"/>
  <c r="N358" i="3" s="1"/>
  <c r="F134" i="3"/>
  <c r="F132" i="3"/>
  <c r="F133" i="3"/>
  <c r="F135" i="3"/>
  <c r="F136" i="3"/>
  <c r="F137" i="3"/>
  <c r="F138" i="3"/>
  <c r="F139" i="3"/>
  <c r="F140" i="3"/>
  <c r="F141" i="3"/>
  <c r="F142" i="3"/>
  <c r="F143" i="3"/>
  <c r="F144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M132" i="3"/>
  <c r="N132" i="3" s="1"/>
  <c r="M133" i="3"/>
  <c r="N133" i="3" s="1"/>
  <c r="M134" i="3"/>
  <c r="N134" i="3" s="1"/>
  <c r="M135" i="3"/>
  <c r="N135" i="3" s="1"/>
  <c r="M136" i="3"/>
  <c r="N136" i="3" s="1"/>
  <c r="M137" i="3"/>
  <c r="N137" i="3" s="1"/>
  <c r="M138" i="3"/>
  <c r="N138" i="3" s="1"/>
  <c r="M139" i="3"/>
  <c r="N139" i="3" s="1"/>
  <c r="M140" i="3"/>
  <c r="N140" i="3" s="1"/>
  <c r="M141" i="3"/>
  <c r="N141" i="3" s="1"/>
  <c r="M142" i="3"/>
  <c r="N142" i="3" s="1"/>
  <c r="M143" i="3"/>
  <c r="N143" i="3" s="1"/>
  <c r="M144" i="3"/>
  <c r="N144" i="3" s="1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M145" i="3"/>
  <c r="N145" i="3" s="1"/>
  <c r="M146" i="3"/>
  <c r="N146" i="3" s="1"/>
  <c r="M147" i="3"/>
  <c r="N147" i="3" s="1"/>
  <c r="M148" i="3"/>
  <c r="N148" i="3" s="1"/>
  <c r="M149" i="3"/>
  <c r="N149" i="3" s="1"/>
  <c r="M150" i="3"/>
  <c r="N150" i="3" s="1"/>
  <c r="M151" i="3"/>
  <c r="N151" i="3" s="1"/>
  <c r="M152" i="3"/>
  <c r="N152" i="3" s="1"/>
  <c r="M153" i="3"/>
  <c r="N153" i="3" s="1"/>
  <c r="M154" i="3"/>
  <c r="N154" i="3" s="1"/>
  <c r="M155" i="3"/>
  <c r="N155" i="3" s="1"/>
  <c r="M156" i="3"/>
  <c r="N156" i="3" s="1"/>
  <c r="M157" i="3"/>
  <c r="N157" i="3" s="1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M158" i="3"/>
  <c r="N158" i="3" s="1"/>
  <c r="M159" i="3"/>
  <c r="N159" i="3" s="1"/>
  <c r="M160" i="3"/>
  <c r="N160" i="3" s="1"/>
  <c r="M161" i="3"/>
  <c r="N161" i="3" s="1"/>
  <c r="M162" i="3"/>
  <c r="N162" i="3" s="1"/>
  <c r="M163" i="3"/>
  <c r="N163" i="3" s="1"/>
  <c r="M164" i="3"/>
  <c r="N164" i="3" s="1"/>
  <c r="M165" i="3"/>
  <c r="N165" i="3" s="1"/>
  <c r="M166" i="3"/>
  <c r="N166" i="3" s="1"/>
  <c r="M167" i="3"/>
  <c r="N167" i="3" s="1"/>
  <c r="M168" i="3"/>
  <c r="N168" i="3" s="1"/>
  <c r="M169" i="3"/>
  <c r="N169" i="3" s="1"/>
  <c r="M170" i="3"/>
  <c r="N170" i="3" s="1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M171" i="3"/>
  <c r="N171" i="3" s="1"/>
  <c r="M172" i="3"/>
  <c r="N172" i="3" s="1"/>
  <c r="M173" i="3"/>
  <c r="N173" i="3" s="1"/>
  <c r="M174" i="3"/>
  <c r="N174" i="3" s="1"/>
  <c r="M175" i="3"/>
  <c r="N175" i="3" s="1"/>
  <c r="M176" i="3"/>
  <c r="N176" i="3" s="1"/>
  <c r="M177" i="3"/>
  <c r="N177" i="3" s="1"/>
  <c r="M178" i="3"/>
  <c r="N178" i="3" s="1"/>
  <c r="M179" i="3"/>
  <c r="N179" i="3" s="1"/>
  <c r="M180" i="3"/>
  <c r="N180" i="3" s="1"/>
  <c r="M181" i="3"/>
  <c r="N181" i="3" s="1"/>
  <c r="M182" i="3"/>
  <c r="N182" i="3" s="1"/>
  <c r="M183" i="3"/>
  <c r="N183" i="3" s="1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M184" i="3"/>
  <c r="N184" i="3" s="1"/>
  <c r="M185" i="3"/>
  <c r="N185" i="3" s="1"/>
  <c r="M186" i="3"/>
  <c r="N186" i="3" s="1"/>
  <c r="M187" i="3"/>
  <c r="N187" i="3" s="1"/>
  <c r="M188" i="3"/>
  <c r="N188" i="3" s="1"/>
  <c r="M189" i="3"/>
  <c r="N189" i="3" s="1"/>
  <c r="M190" i="3"/>
  <c r="N190" i="3" s="1"/>
  <c r="M191" i="3"/>
  <c r="N191" i="3" s="1"/>
  <c r="M192" i="3"/>
  <c r="N192" i="3" s="1"/>
  <c r="M193" i="3"/>
  <c r="N193" i="3" s="1"/>
  <c r="M194" i="3"/>
  <c r="N194" i="3" s="1"/>
  <c r="M195" i="3"/>
  <c r="N195" i="3" s="1"/>
  <c r="M196" i="3"/>
  <c r="N196" i="3" s="1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M199" i="3"/>
  <c r="N199" i="3" s="1"/>
  <c r="M200" i="3"/>
  <c r="N200" i="3" s="1"/>
  <c r="M201" i="3"/>
  <c r="N201" i="3" s="1"/>
  <c r="M202" i="3"/>
  <c r="N202" i="3" s="1"/>
  <c r="M203" i="3"/>
  <c r="N203" i="3" s="1"/>
  <c r="M204" i="3"/>
  <c r="N204" i="3" s="1"/>
  <c r="M205" i="3"/>
  <c r="N205" i="3" s="1"/>
  <c r="M206" i="3"/>
  <c r="N206" i="3" s="1"/>
  <c r="M207" i="3"/>
  <c r="N207" i="3" s="1"/>
  <c r="M208" i="3"/>
  <c r="N208" i="3" s="1"/>
  <c r="M209" i="3"/>
  <c r="N209" i="3" s="1"/>
  <c r="M210" i="3"/>
  <c r="N210" i="3" s="1"/>
  <c r="M211" i="3"/>
  <c r="N211" i="3" s="1"/>
  <c r="M212" i="3"/>
  <c r="N212" i="3" s="1"/>
  <c r="M213" i="3"/>
  <c r="N213" i="3" s="1"/>
  <c r="M214" i="3"/>
  <c r="N214" i="3" s="1"/>
  <c r="M215" i="3"/>
  <c r="N215" i="3" s="1"/>
  <c r="M216" i="3"/>
  <c r="N216" i="3" s="1"/>
  <c r="M217" i="3"/>
  <c r="N217" i="3" s="1"/>
  <c r="M218" i="3"/>
  <c r="N218" i="3" s="1"/>
  <c r="M219" i="3"/>
  <c r="N219" i="3" s="1"/>
  <c r="M220" i="3"/>
  <c r="N220" i="3" s="1"/>
  <c r="M221" i="3"/>
  <c r="N221" i="3" s="1"/>
  <c r="M222" i="3"/>
  <c r="N222" i="3" s="1"/>
  <c r="M223" i="3"/>
  <c r="N223" i="3" s="1"/>
  <c r="M224" i="3"/>
  <c r="N224" i="3" s="1"/>
  <c r="M225" i="3"/>
  <c r="N225" i="3" s="1"/>
  <c r="M226" i="3"/>
  <c r="N226" i="3" s="1"/>
  <c r="M227" i="3"/>
  <c r="N227" i="3" s="1"/>
  <c r="M228" i="3"/>
  <c r="N228" i="3" s="1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M229" i="3"/>
  <c r="N229" i="3" s="1"/>
  <c r="M230" i="3"/>
  <c r="N230" i="3" s="1"/>
  <c r="M231" i="3"/>
  <c r="N231" i="3" s="1"/>
  <c r="M232" i="3"/>
  <c r="N232" i="3" s="1"/>
  <c r="M233" i="3"/>
  <c r="N233" i="3" s="1"/>
  <c r="M234" i="3"/>
  <c r="N234" i="3" s="1"/>
  <c r="M235" i="3"/>
  <c r="N235" i="3" s="1"/>
  <c r="M236" i="3"/>
  <c r="N236" i="3" s="1"/>
  <c r="M237" i="3"/>
  <c r="N237" i="3" s="1"/>
  <c r="M238" i="3"/>
  <c r="N238" i="3" s="1"/>
  <c r="M239" i="3"/>
  <c r="N239" i="3" s="1"/>
  <c r="M240" i="3"/>
  <c r="N240" i="3" s="1"/>
  <c r="M241" i="3"/>
  <c r="N241" i="3" s="1"/>
  <c r="M242" i="3"/>
  <c r="N242" i="3" s="1"/>
  <c r="M243" i="3"/>
  <c r="N243" i="3" s="1"/>
  <c r="F244" i="3"/>
  <c r="F245" i="3"/>
  <c r="F246" i="3"/>
  <c r="F247" i="3"/>
  <c r="F248" i="3"/>
  <c r="F249" i="3"/>
  <c r="F250" i="3"/>
  <c r="G244" i="3"/>
  <c r="G245" i="3"/>
  <c r="G246" i="3"/>
  <c r="G247" i="3"/>
  <c r="G248" i="3"/>
  <c r="G249" i="3"/>
  <c r="G250" i="3"/>
  <c r="H244" i="3"/>
  <c r="H245" i="3"/>
  <c r="H246" i="3"/>
  <c r="H247" i="3"/>
  <c r="H248" i="3"/>
  <c r="H249" i="3"/>
  <c r="H250" i="3"/>
  <c r="J244" i="3"/>
  <c r="J245" i="3"/>
  <c r="J246" i="3"/>
  <c r="J247" i="3"/>
  <c r="J248" i="3"/>
  <c r="J249" i="3"/>
  <c r="J250" i="3"/>
  <c r="K244" i="3"/>
  <c r="K245" i="3"/>
  <c r="K246" i="3"/>
  <c r="K247" i="3"/>
  <c r="K248" i="3"/>
  <c r="K249" i="3"/>
  <c r="K250" i="3"/>
  <c r="M244" i="3"/>
  <c r="N244" i="3" s="1"/>
  <c r="M245" i="3"/>
  <c r="N245" i="3" s="1"/>
  <c r="M246" i="3"/>
  <c r="N246" i="3" s="1"/>
  <c r="M247" i="3"/>
  <c r="N247" i="3" s="1"/>
  <c r="M248" i="3"/>
  <c r="N248" i="3" s="1"/>
  <c r="M249" i="3"/>
  <c r="N249" i="3" s="1"/>
  <c r="M250" i="3"/>
  <c r="N250" i="3" s="1"/>
  <c r="F197" i="3"/>
  <c r="F198" i="3"/>
  <c r="F251" i="3"/>
  <c r="F252" i="3"/>
  <c r="F253" i="3"/>
  <c r="G197" i="3"/>
  <c r="G198" i="3"/>
  <c r="G251" i="3"/>
  <c r="G252" i="3"/>
  <c r="G253" i="3"/>
  <c r="H197" i="3"/>
  <c r="H198" i="3"/>
  <c r="H251" i="3"/>
  <c r="H252" i="3"/>
  <c r="H253" i="3"/>
  <c r="J197" i="3"/>
  <c r="J198" i="3"/>
  <c r="J251" i="3"/>
  <c r="J252" i="3"/>
  <c r="J253" i="3"/>
  <c r="K197" i="3"/>
  <c r="K198" i="3"/>
  <c r="K251" i="3"/>
  <c r="K252" i="3"/>
  <c r="K253" i="3"/>
  <c r="M197" i="3"/>
  <c r="N197" i="3" s="1"/>
  <c r="M198" i="3"/>
  <c r="N198" i="3" s="1"/>
  <c r="M251" i="3"/>
  <c r="N251" i="3" s="1"/>
  <c r="M252" i="3"/>
  <c r="N252" i="3" s="1"/>
  <c r="M253" i="3"/>
  <c r="N253" i="3" s="1"/>
  <c r="F129" i="3"/>
  <c r="F130" i="3"/>
  <c r="F131" i="3"/>
  <c r="F254" i="3"/>
  <c r="G129" i="3"/>
  <c r="G130" i="3"/>
  <c r="G131" i="3"/>
  <c r="G254" i="3"/>
  <c r="H129" i="3"/>
  <c r="H130" i="3"/>
  <c r="H131" i="3"/>
  <c r="H254" i="3"/>
  <c r="J129" i="3"/>
  <c r="J130" i="3"/>
  <c r="J131" i="3"/>
  <c r="J254" i="3"/>
  <c r="K129" i="3"/>
  <c r="K130" i="3"/>
  <c r="K131" i="3"/>
  <c r="K254" i="3"/>
  <c r="M129" i="3"/>
  <c r="N129" i="3" s="1"/>
  <c r="M130" i="3"/>
  <c r="N130" i="3" s="1"/>
  <c r="M131" i="3"/>
  <c r="N131" i="3" s="1"/>
  <c r="M254" i="3"/>
  <c r="N254" i="3" s="1"/>
  <c r="F121" i="3"/>
  <c r="F122" i="3"/>
  <c r="F123" i="3"/>
  <c r="F124" i="3"/>
  <c r="F125" i="3"/>
  <c r="F126" i="3"/>
  <c r="G121" i="3"/>
  <c r="G122" i="3"/>
  <c r="G123" i="3"/>
  <c r="G124" i="3"/>
  <c r="G125" i="3"/>
  <c r="G126" i="3"/>
  <c r="H121" i="3"/>
  <c r="H122" i="3"/>
  <c r="H123" i="3"/>
  <c r="H124" i="3"/>
  <c r="H125" i="3"/>
  <c r="H126" i="3"/>
  <c r="J121" i="3"/>
  <c r="J122" i="3"/>
  <c r="J123" i="3"/>
  <c r="J124" i="3"/>
  <c r="J125" i="3"/>
  <c r="J126" i="3"/>
  <c r="K121" i="3"/>
  <c r="K122" i="3"/>
  <c r="K123" i="3"/>
  <c r="K124" i="3"/>
  <c r="K125" i="3"/>
  <c r="K126" i="3"/>
  <c r="M121" i="3"/>
  <c r="N121" i="3" s="1"/>
  <c r="M122" i="3"/>
  <c r="N122" i="3" s="1"/>
  <c r="M123" i="3"/>
  <c r="N123" i="3" s="1"/>
  <c r="M124" i="3"/>
  <c r="N124" i="3" s="1"/>
  <c r="M125" i="3"/>
  <c r="N125" i="3" s="1"/>
  <c r="M126" i="3"/>
  <c r="N126" i="3" s="1"/>
  <c r="F107" i="3"/>
  <c r="F109" i="3"/>
  <c r="F110" i="3"/>
  <c r="F111" i="3"/>
  <c r="F112" i="3"/>
  <c r="F113" i="3"/>
  <c r="F114" i="3"/>
  <c r="F115" i="3"/>
  <c r="F116" i="3"/>
  <c r="F117" i="3"/>
  <c r="G109" i="3"/>
  <c r="G110" i="3"/>
  <c r="G111" i="3"/>
  <c r="G112" i="3"/>
  <c r="G113" i="3"/>
  <c r="G114" i="3"/>
  <c r="G115" i="3"/>
  <c r="G116" i="3"/>
  <c r="G117" i="3"/>
  <c r="H109" i="3"/>
  <c r="H110" i="3"/>
  <c r="H111" i="3"/>
  <c r="H112" i="3"/>
  <c r="H113" i="3"/>
  <c r="H114" i="3"/>
  <c r="H115" i="3"/>
  <c r="H116" i="3"/>
  <c r="H117" i="3"/>
  <c r="J109" i="3"/>
  <c r="J110" i="3"/>
  <c r="J111" i="3"/>
  <c r="J112" i="3"/>
  <c r="J113" i="3"/>
  <c r="J114" i="3"/>
  <c r="J115" i="3"/>
  <c r="J116" i="3"/>
  <c r="J117" i="3"/>
  <c r="K109" i="3"/>
  <c r="K110" i="3"/>
  <c r="K111" i="3"/>
  <c r="K112" i="3"/>
  <c r="K113" i="3"/>
  <c r="K114" i="3"/>
  <c r="K115" i="3"/>
  <c r="K116" i="3"/>
  <c r="K117" i="3"/>
  <c r="M109" i="3"/>
  <c r="N109" i="3" s="1"/>
  <c r="M110" i="3"/>
  <c r="N110" i="3" s="1"/>
  <c r="M111" i="3"/>
  <c r="N111" i="3" s="1"/>
  <c r="M112" i="3"/>
  <c r="N112" i="3" s="1"/>
  <c r="M113" i="3"/>
  <c r="N113" i="3" s="1"/>
  <c r="M114" i="3"/>
  <c r="N114" i="3" s="1"/>
  <c r="M115" i="3"/>
  <c r="N115" i="3" s="1"/>
  <c r="M116" i="3"/>
  <c r="N116" i="3" s="1"/>
  <c r="M117" i="3"/>
  <c r="N117" i="3" s="1"/>
  <c r="F78" i="3"/>
  <c r="F79" i="3"/>
  <c r="F80" i="3"/>
  <c r="F81" i="3"/>
  <c r="F82" i="3"/>
  <c r="G78" i="3"/>
  <c r="G79" i="3"/>
  <c r="G80" i="3"/>
  <c r="G81" i="3"/>
  <c r="G82" i="3"/>
  <c r="H78" i="3"/>
  <c r="H79" i="3"/>
  <c r="H80" i="3"/>
  <c r="H81" i="3"/>
  <c r="H82" i="3"/>
  <c r="J78" i="3"/>
  <c r="J79" i="3"/>
  <c r="J80" i="3"/>
  <c r="J81" i="3"/>
  <c r="J82" i="3"/>
  <c r="K78" i="3"/>
  <c r="K79" i="3"/>
  <c r="K80" i="3"/>
  <c r="K81" i="3"/>
  <c r="K82" i="3"/>
  <c r="M78" i="3"/>
  <c r="N78" i="3" s="1"/>
  <c r="M79" i="3"/>
  <c r="N79" i="3" s="1"/>
  <c r="M80" i="3"/>
  <c r="N80" i="3" s="1"/>
  <c r="M81" i="3"/>
  <c r="N81" i="3" s="1"/>
  <c r="M82" i="3"/>
  <c r="N82" i="3" s="1"/>
  <c r="F83" i="3"/>
  <c r="F84" i="3"/>
  <c r="F85" i="3"/>
  <c r="F86" i="3"/>
  <c r="F87" i="3"/>
  <c r="G83" i="3"/>
  <c r="G84" i="3"/>
  <c r="G85" i="3"/>
  <c r="G86" i="3"/>
  <c r="G87" i="3"/>
  <c r="H83" i="3"/>
  <c r="H84" i="3"/>
  <c r="H85" i="3"/>
  <c r="H86" i="3"/>
  <c r="H87" i="3"/>
  <c r="J83" i="3"/>
  <c r="J84" i="3"/>
  <c r="J85" i="3"/>
  <c r="J86" i="3"/>
  <c r="J87" i="3"/>
  <c r="K83" i="3"/>
  <c r="K84" i="3"/>
  <c r="K85" i="3"/>
  <c r="K86" i="3"/>
  <c r="K87" i="3"/>
  <c r="M83" i="3"/>
  <c r="N83" i="3" s="1"/>
  <c r="M84" i="3"/>
  <c r="N84" i="3" s="1"/>
  <c r="M85" i="3"/>
  <c r="N85" i="3" s="1"/>
  <c r="M86" i="3"/>
  <c r="N86" i="3" s="1"/>
  <c r="M87" i="3"/>
  <c r="N87" i="3" s="1"/>
  <c r="F88" i="3"/>
  <c r="F89" i="3"/>
  <c r="F90" i="3"/>
  <c r="F91" i="3"/>
  <c r="F92" i="3"/>
  <c r="G88" i="3"/>
  <c r="G89" i="3"/>
  <c r="G90" i="3"/>
  <c r="G91" i="3"/>
  <c r="G92" i="3"/>
  <c r="H88" i="3"/>
  <c r="H89" i="3"/>
  <c r="H90" i="3"/>
  <c r="H91" i="3"/>
  <c r="H92" i="3"/>
  <c r="J88" i="3"/>
  <c r="J89" i="3"/>
  <c r="J90" i="3"/>
  <c r="J91" i="3"/>
  <c r="J92" i="3"/>
  <c r="K88" i="3"/>
  <c r="K89" i="3"/>
  <c r="K90" i="3"/>
  <c r="K91" i="3"/>
  <c r="K92" i="3"/>
  <c r="M88" i="3"/>
  <c r="N88" i="3" s="1"/>
  <c r="M89" i="3"/>
  <c r="N89" i="3" s="1"/>
  <c r="M90" i="3"/>
  <c r="N90" i="3" s="1"/>
  <c r="M91" i="3"/>
  <c r="N91" i="3" s="1"/>
  <c r="M92" i="3"/>
  <c r="N92" i="3" s="1"/>
  <c r="F93" i="3"/>
  <c r="F94" i="3"/>
  <c r="F95" i="3"/>
  <c r="F96" i="3"/>
  <c r="F97" i="3"/>
  <c r="G93" i="3"/>
  <c r="G94" i="3"/>
  <c r="G95" i="3"/>
  <c r="G96" i="3"/>
  <c r="G97" i="3"/>
  <c r="H93" i="3"/>
  <c r="H94" i="3"/>
  <c r="H95" i="3"/>
  <c r="H96" i="3"/>
  <c r="H97" i="3"/>
  <c r="J93" i="3"/>
  <c r="J94" i="3"/>
  <c r="J95" i="3"/>
  <c r="J96" i="3"/>
  <c r="J97" i="3"/>
  <c r="K93" i="3"/>
  <c r="K94" i="3"/>
  <c r="K95" i="3"/>
  <c r="K96" i="3"/>
  <c r="K97" i="3"/>
  <c r="M93" i="3"/>
  <c r="N93" i="3" s="1"/>
  <c r="M94" i="3"/>
  <c r="N94" i="3" s="1"/>
  <c r="M95" i="3"/>
  <c r="N95" i="3" s="1"/>
  <c r="M96" i="3"/>
  <c r="N96" i="3" s="1"/>
  <c r="M97" i="3"/>
  <c r="N97" i="3" s="1"/>
  <c r="F98" i="3"/>
  <c r="F99" i="3"/>
  <c r="F100" i="3"/>
  <c r="F101" i="3"/>
  <c r="F102" i="3"/>
  <c r="G98" i="3"/>
  <c r="G99" i="3"/>
  <c r="G100" i="3"/>
  <c r="G101" i="3"/>
  <c r="G102" i="3"/>
  <c r="H98" i="3"/>
  <c r="H99" i="3"/>
  <c r="H100" i="3"/>
  <c r="H101" i="3"/>
  <c r="H102" i="3"/>
  <c r="J98" i="3"/>
  <c r="J99" i="3"/>
  <c r="J100" i="3"/>
  <c r="J101" i="3"/>
  <c r="J102" i="3"/>
  <c r="K98" i="3"/>
  <c r="K99" i="3"/>
  <c r="K100" i="3"/>
  <c r="K101" i="3"/>
  <c r="K102" i="3"/>
  <c r="M98" i="3"/>
  <c r="N98" i="3" s="1"/>
  <c r="M99" i="3"/>
  <c r="N99" i="3" s="1"/>
  <c r="M100" i="3"/>
  <c r="N100" i="3" s="1"/>
  <c r="M101" i="3"/>
  <c r="N101" i="3" s="1"/>
  <c r="M102" i="3"/>
  <c r="N102" i="3" s="1"/>
  <c r="F103" i="3"/>
  <c r="F104" i="3"/>
  <c r="F105" i="3"/>
  <c r="F106" i="3"/>
  <c r="G103" i="3"/>
  <c r="G104" i="3"/>
  <c r="G105" i="3"/>
  <c r="G106" i="3"/>
  <c r="G107" i="3"/>
  <c r="H103" i="3"/>
  <c r="H104" i="3"/>
  <c r="H105" i="3"/>
  <c r="H106" i="3"/>
  <c r="H107" i="3"/>
  <c r="J103" i="3"/>
  <c r="J104" i="3"/>
  <c r="J105" i="3"/>
  <c r="J106" i="3"/>
  <c r="J107" i="3"/>
  <c r="K103" i="3"/>
  <c r="K104" i="3"/>
  <c r="K105" i="3"/>
  <c r="K106" i="3"/>
  <c r="K107" i="3"/>
  <c r="M103" i="3"/>
  <c r="N103" i="3" s="1"/>
  <c r="M104" i="3"/>
  <c r="N104" i="3" s="1"/>
  <c r="M105" i="3"/>
  <c r="N105" i="3" s="1"/>
  <c r="M106" i="3"/>
  <c r="N106" i="3" s="1"/>
  <c r="M107" i="3"/>
  <c r="N107" i="3" s="1"/>
  <c r="F108" i="3"/>
  <c r="F118" i="3"/>
  <c r="F119" i="3"/>
  <c r="F120" i="3"/>
  <c r="F127" i="3"/>
  <c r="G108" i="3"/>
  <c r="G118" i="3"/>
  <c r="G119" i="3"/>
  <c r="G120" i="3"/>
  <c r="G127" i="3"/>
  <c r="H108" i="3"/>
  <c r="H118" i="3"/>
  <c r="H119" i="3"/>
  <c r="H120" i="3"/>
  <c r="H127" i="3"/>
  <c r="J108" i="3"/>
  <c r="J118" i="3"/>
  <c r="J119" i="3"/>
  <c r="J120" i="3"/>
  <c r="J127" i="3"/>
  <c r="K108" i="3"/>
  <c r="K118" i="3"/>
  <c r="K119" i="3"/>
  <c r="K120" i="3"/>
  <c r="K127" i="3"/>
  <c r="M108" i="3"/>
  <c r="N108" i="3" s="1"/>
  <c r="M118" i="3"/>
  <c r="N118" i="3" s="1"/>
  <c r="M119" i="3"/>
  <c r="N119" i="3" s="1"/>
  <c r="M120" i="3"/>
  <c r="N120" i="3" s="1"/>
  <c r="M127" i="3"/>
  <c r="N127" i="3" s="1"/>
  <c r="H20" i="3"/>
  <c r="F12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70" i="3"/>
  <c r="K70" i="3"/>
  <c r="J71" i="3"/>
  <c r="K71" i="3"/>
  <c r="J72" i="3"/>
  <c r="K72" i="3"/>
  <c r="J73" i="3"/>
  <c r="K73" i="3"/>
  <c r="J74" i="3"/>
  <c r="K74" i="3"/>
  <c r="J75" i="3"/>
  <c r="K75" i="3"/>
  <c r="J76" i="3"/>
  <c r="K76" i="3"/>
  <c r="J77" i="3"/>
  <c r="K77" i="3"/>
  <c r="J128" i="3"/>
  <c r="K128" i="3"/>
  <c r="J255" i="3"/>
  <c r="K255" i="3"/>
  <c r="J256" i="3"/>
  <c r="K256" i="3"/>
  <c r="J525" i="3"/>
  <c r="K525" i="3"/>
  <c r="J14662" i="3"/>
  <c r="K14662" i="3"/>
  <c r="F3" i="3"/>
  <c r="G3" i="3"/>
  <c r="H3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F10" i="3"/>
  <c r="G10" i="3"/>
  <c r="H10" i="3"/>
  <c r="F11" i="3"/>
  <c r="G11" i="3"/>
  <c r="H11" i="3"/>
  <c r="G12" i="3"/>
  <c r="H12" i="3"/>
  <c r="F13" i="3"/>
  <c r="G13" i="3"/>
  <c r="H13" i="3"/>
  <c r="F14" i="3"/>
  <c r="G14" i="3"/>
  <c r="H14" i="3"/>
  <c r="F15" i="3"/>
  <c r="G15" i="3"/>
  <c r="H15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F21" i="3"/>
  <c r="G21" i="3"/>
  <c r="H21" i="3"/>
  <c r="F22" i="3"/>
  <c r="G22" i="3"/>
  <c r="H22" i="3"/>
  <c r="F23" i="3"/>
  <c r="G23" i="3"/>
  <c r="H23" i="3"/>
  <c r="F70" i="3"/>
  <c r="G70" i="3"/>
  <c r="H70" i="3"/>
  <c r="F71" i="3"/>
  <c r="G71" i="3"/>
  <c r="H71" i="3"/>
  <c r="F72" i="3"/>
  <c r="G72" i="3"/>
  <c r="H72" i="3"/>
  <c r="F73" i="3"/>
  <c r="G73" i="3"/>
  <c r="H73" i="3"/>
  <c r="F74" i="3"/>
  <c r="G74" i="3"/>
  <c r="H74" i="3"/>
  <c r="F75" i="3"/>
  <c r="G75" i="3"/>
  <c r="H75" i="3"/>
  <c r="F76" i="3"/>
  <c r="G76" i="3"/>
  <c r="H76" i="3"/>
  <c r="F77" i="3"/>
  <c r="G77" i="3"/>
  <c r="H77" i="3"/>
  <c r="F128" i="3"/>
  <c r="G128" i="3"/>
  <c r="H128" i="3"/>
  <c r="F255" i="3"/>
  <c r="G255" i="3"/>
  <c r="H255" i="3"/>
  <c r="F256" i="3"/>
  <c r="G256" i="3"/>
  <c r="H256" i="3"/>
  <c r="F525" i="3"/>
  <c r="G525" i="3"/>
  <c r="H525" i="3"/>
  <c r="F14662" i="3"/>
  <c r="G14662" i="3"/>
  <c r="H14662" i="3"/>
  <c r="M75" i="3" l="1"/>
  <c r="N75" i="3" s="1"/>
  <c r="M76" i="3"/>
  <c r="N76" i="3" s="1"/>
  <c r="M77" i="3"/>
  <c r="N77" i="3" s="1"/>
  <c r="M128" i="3"/>
  <c r="N128" i="3" s="1"/>
  <c r="M256" i="3"/>
  <c r="N256" i="3" s="1"/>
  <c r="H2" i="3"/>
  <c r="G2" i="3"/>
  <c r="F2" i="3"/>
  <c r="A2" i="3"/>
  <c r="B2" i="3"/>
  <c r="J2" i="3"/>
  <c r="K2" i="3"/>
  <c r="M2" i="3"/>
  <c r="N2" i="3" s="1"/>
  <c r="M3" i="3"/>
  <c r="N3" i="3" s="1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70" i="3"/>
  <c r="N70" i="3" s="1"/>
  <c r="M71" i="3"/>
  <c r="N71" i="3" s="1"/>
  <c r="M72" i="3"/>
  <c r="N72" i="3" s="1"/>
  <c r="M73" i="3"/>
  <c r="N73" i="3" s="1"/>
  <c r="M74" i="3"/>
  <c r="N74" i="3" s="1"/>
  <c r="M255" i="3"/>
  <c r="N255" i="3" s="1"/>
  <c r="M525" i="3"/>
  <c r="N525" i="3" s="1"/>
  <c r="M14662" i="3"/>
  <c r="N14662" i="3" s="1"/>
  <c r="G46" i="1"/>
  <c r="N14664" i="3" l="1"/>
  <c r="P5" i="20"/>
</calcChain>
</file>

<file path=xl/sharedStrings.xml><?xml version="1.0" encoding="utf-8"?>
<sst xmlns="http://schemas.openxmlformats.org/spreadsheetml/2006/main" count="53139" uniqueCount="1444">
  <si>
    <t>Ei Thuzar Oo</t>
  </si>
  <si>
    <t>Htet Ei Ei Khaing</t>
  </si>
  <si>
    <t>Shwe Yee Win</t>
  </si>
  <si>
    <t>Htet Htet Hlaing</t>
  </si>
  <si>
    <t>Moe Thandar Oo</t>
  </si>
  <si>
    <t>Bogyoke Aung San Rd</t>
  </si>
  <si>
    <t>350ml</t>
  </si>
  <si>
    <t>700ml</t>
  </si>
  <si>
    <t>175ml</t>
  </si>
  <si>
    <t>Formula Rum</t>
  </si>
  <si>
    <t>Columbus Original</t>
  </si>
  <si>
    <t>Columbus Super red smooth</t>
  </si>
  <si>
    <t>Ph.no</t>
  </si>
  <si>
    <t>PG Name</t>
  </si>
  <si>
    <t xml:space="preserve">Township </t>
  </si>
  <si>
    <t>Shop Name</t>
  </si>
  <si>
    <t>Formula</t>
  </si>
  <si>
    <t>Formula Rum 350ml</t>
  </si>
  <si>
    <t>350-FR</t>
  </si>
  <si>
    <t>Formula Rum 700ml</t>
  </si>
  <si>
    <t>700-FR</t>
  </si>
  <si>
    <t>Whisky</t>
  </si>
  <si>
    <t>Columbus Super Red Smooth 175 Ml</t>
  </si>
  <si>
    <t>175-SRS</t>
  </si>
  <si>
    <t>Columbus Super Red Smooth 350 Ml</t>
  </si>
  <si>
    <t>350-SRS</t>
  </si>
  <si>
    <t>Columbus Super Red Smooth 700 Ml</t>
  </si>
  <si>
    <t>700-SRS</t>
  </si>
  <si>
    <t>Columbus Whisky 175 Ml</t>
  </si>
  <si>
    <t>175-Col</t>
  </si>
  <si>
    <t>Columbus Whisky 350 Ml</t>
  </si>
  <si>
    <t>350-Col</t>
  </si>
  <si>
    <t>Columbus Whisky 700 Ml</t>
  </si>
  <si>
    <t>700-Col</t>
  </si>
  <si>
    <t>Sales</t>
  </si>
  <si>
    <t>လိပ်စာ</t>
  </si>
  <si>
    <t>Bonus</t>
  </si>
  <si>
    <t>Column1</t>
  </si>
  <si>
    <t>Qty</t>
  </si>
  <si>
    <t>ml</t>
  </si>
  <si>
    <t>Particular</t>
  </si>
  <si>
    <t>Stock ID</t>
  </si>
  <si>
    <t>MMK</t>
  </si>
  <si>
    <t>SalesBot</t>
  </si>
  <si>
    <t>ML</t>
  </si>
  <si>
    <t>StockName</t>
  </si>
  <si>
    <t>StockID</t>
  </si>
  <si>
    <t>ကုန်သည်အမည်</t>
  </si>
  <si>
    <t>CustomerID</t>
  </si>
  <si>
    <t>Date</t>
  </si>
  <si>
    <t>Month</t>
  </si>
  <si>
    <t>Year</t>
  </si>
  <si>
    <t>Bo Aung Kyaw Rd</t>
  </si>
  <si>
    <t>Hlaing Thar Yar Route (1)</t>
  </si>
  <si>
    <t>Route Name</t>
  </si>
  <si>
    <t>Mobile No.</t>
  </si>
  <si>
    <t>Ma Thuzar Aung</t>
  </si>
  <si>
    <t>09-898146525</t>
  </si>
  <si>
    <t>Ma Jue Jue Hlaing</t>
  </si>
  <si>
    <t>09-986169990</t>
  </si>
  <si>
    <t>Ma Nway Hnin Moe</t>
  </si>
  <si>
    <t>09-983002374</t>
  </si>
  <si>
    <t xml:space="preserve">Ma Hnin Pwint Phyu </t>
  </si>
  <si>
    <t>09-773993352</t>
  </si>
  <si>
    <t>Ma Phyo Phyo Wai</t>
  </si>
  <si>
    <t>09-774485332</t>
  </si>
  <si>
    <t>Ma Sandar Hlaing</t>
  </si>
  <si>
    <t>09-660417209</t>
  </si>
  <si>
    <t>Lae Lae Tun</t>
  </si>
  <si>
    <t>09 677196046</t>
  </si>
  <si>
    <t>Yee Mon Aung</t>
  </si>
  <si>
    <t>09 953844858</t>
  </si>
  <si>
    <t>Ei May Thu</t>
  </si>
  <si>
    <t>09 987339189</t>
  </si>
  <si>
    <t>Shwe Sin Win</t>
  </si>
  <si>
    <t>09 697220669</t>
  </si>
  <si>
    <t>Zin Mar Phyo</t>
  </si>
  <si>
    <t>09 404979290</t>
  </si>
  <si>
    <t>DT1</t>
  </si>
  <si>
    <t>Dana Toe(1)</t>
  </si>
  <si>
    <t>DT2</t>
  </si>
  <si>
    <t>Dana Toe(2)</t>
  </si>
  <si>
    <t>Pamoe Hinn Rd</t>
  </si>
  <si>
    <t>ND</t>
  </si>
  <si>
    <t>Nadai</t>
  </si>
  <si>
    <t>SYK</t>
  </si>
  <si>
    <t>Shwe Yi Khatt</t>
  </si>
  <si>
    <t>Taungnu Rd</t>
  </si>
  <si>
    <t>PP</t>
  </si>
  <si>
    <t>Po Po</t>
  </si>
  <si>
    <t>Mandalay Rd</t>
  </si>
  <si>
    <t>CP</t>
  </si>
  <si>
    <t>Chit Paing</t>
  </si>
  <si>
    <t>YZ</t>
  </si>
  <si>
    <t>Yazar</t>
  </si>
  <si>
    <t>YKK</t>
  </si>
  <si>
    <t>Thaka Kyi</t>
  </si>
  <si>
    <t>SPY</t>
  </si>
  <si>
    <t>Shwe Payi(1)</t>
  </si>
  <si>
    <t>SY</t>
  </si>
  <si>
    <t>Soon Pyan</t>
  </si>
  <si>
    <t>GW</t>
  </si>
  <si>
    <t>GoodWaill</t>
  </si>
  <si>
    <t>L</t>
  </si>
  <si>
    <t>Linn</t>
  </si>
  <si>
    <t>STH</t>
  </si>
  <si>
    <t>Swe Thahar</t>
  </si>
  <si>
    <t>LLK</t>
  </si>
  <si>
    <t>Linn Latt Ktaw</t>
  </si>
  <si>
    <t>Naw Kyi Phyu Thein</t>
  </si>
  <si>
    <t>09-751050544</t>
  </si>
  <si>
    <t>09-675163225</t>
  </si>
  <si>
    <t>09-668929420</t>
  </si>
  <si>
    <t>09-894618967</t>
  </si>
  <si>
    <t>099-51659610</t>
  </si>
  <si>
    <t>Thaw Thaw Win</t>
  </si>
  <si>
    <t>09-66554047</t>
  </si>
  <si>
    <t>DTP 12</t>
  </si>
  <si>
    <t>ဒဂုံမန်ကျည်း ကော်ဗူး (1 Liter)</t>
  </si>
  <si>
    <t>BE</t>
  </si>
  <si>
    <t>l</t>
  </si>
  <si>
    <t>ဒဂုံမန်ကျည်း</t>
  </si>
  <si>
    <t>Spy</t>
  </si>
  <si>
    <t>yz</t>
  </si>
  <si>
    <t>Gw</t>
  </si>
  <si>
    <t>sy</t>
  </si>
  <si>
    <t>cp</t>
  </si>
  <si>
    <t>sth</t>
  </si>
  <si>
    <t>Cp</t>
  </si>
  <si>
    <t>Lapyae</t>
  </si>
  <si>
    <t>09-972309027</t>
  </si>
  <si>
    <t>Kaythi Aung</t>
  </si>
  <si>
    <t>09-258599042</t>
  </si>
  <si>
    <t>SSS</t>
  </si>
  <si>
    <t xml:space="preserve">Shwepyithar </t>
  </si>
  <si>
    <t>KGY</t>
  </si>
  <si>
    <t>Boss</t>
  </si>
  <si>
    <t>B</t>
  </si>
  <si>
    <t>Lamin</t>
  </si>
  <si>
    <t xml:space="preserve">AATT </t>
  </si>
  <si>
    <t>Hlaing Thar Yar</t>
  </si>
  <si>
    <t>Sein Shwe Phyo</t>
  </si>
  <si>
    <t>San Thit</t>
  </si>
  <si>
    <t>Kaung Kin Think</t>
  </si>
  <si>
    <t>Su</t>
  </si>
  <si>
    <t>Smile Moon</t>
  </si>
  <si>
    <t>Shin Shin</t>
  </si>
  <si>
    <t>Mangalardon</t>
  </si>
  <si>
    <t>SS</t>
  </si>
  <si>
    <t>Sin Phyu Shin Rd</t>
  </si>
  <si>
    <t>Maher Badula Rd</t>
  </si>
  <si>
    <t>Padamyar Rd</t>
  </si>
  <si>
    <t>Ye Yanaing Rd</t>
  </si>
  <si>
    <t>No (4) Rd</t>
  </si>
  <si>
    <t>Ko Gyi Yo</t>
  </si>
  <si>
    <t>Mon lay</t>
  </si>
  <si>
    <t>NNPP</t>
  </si>
  <si>
    <t>NI Ni Poe poe</t>
  </si>
  <si>
    <t>LM</t>
  </si>
  <si>
    <t>LP</t>
  </si>
  <si>
    <t>ST</t>
  </si>
  <si>
    <t>KKt</t>
  </si>
  <si>
    <t>S</t>
  </si>
  <si>
    <t>SM</t>
  </si>
  <si>
    <t>ssp</t>
  </si>
  <si>
    <t>Pyae Tawtar</t>
  </si>
  <si>
    <t>PT</t>
  </si>
  <si>
    <t>Chit Kyi Yae Rd</t>
  </si>
  <si>
    <t xml:space="preserve">Kaung </t>
  </si>
  <si>
    <t>ka</t>
  </si>
  <si>
    <t>Thuka Rd</t>
  </si>
  <si>
    <t>Joephyu Rd</t>
  </si>
  <si>
    <t>Aung Sinkhoe Rd</t>
  </si>
  <si>
    <t>b</t>
  </si>
  <si>
    <t>sss</t>
  </si>
  <si>
    <t>ShweSiSain</t>
  </si>
  <si>
    <t>lm</t>
  </si>
  <si>
    <t>nnpp</t>
  </si>
  <si>
    <t>lp</t>
  </si>
  <si>
    <t>pt</t>
  </si>
  <si>
    <t>st</t>
  </si>
  <si>
    <t>ss</t>
  </si>
  <si>
    <t>s</t>
  </si>
  <si>
    <t>sm</t>
  </si>
  <si>
    <t>kkt</t>
  </si>
  <si>
    <t>kgy</t>
  </si>
  <si>
    <t>Nilar Shwe</t>
  </si>
  <si>
    <t>Ei Zin Wai</t>
  </si>
  <si>
    <t>09-400291313</t>
  </si>
  <si>
    <t>09-773387161</t>
  </si>
  <si>
    <t>Ma Hnin Pwint Phyu</t>
  </si>
  <si>
    <t>Ma Lae Lae Tun</t>
  </si>
  <si>
    <t>Ma Yee Mon Aung</t>
  </si>
  <si>
    <t>Ma Shwe Sin Win</t>
  </si>
  <si>
    <t>Ma Ei May Thu</t>
  </si>
  <si>
    <t>Ma Zin Mar Phyo</t>
  </si>
  <si>
    <t>Ma Htet Htet Hlaing</t>
  </si>
  <si>
    <t>Ma Ei Thuzar Oo</t>
  </si>
  <si>
    <t>Ma Moe Thandar Oo</t>
  </si>
  <si>
    <t>Ma Shwe Yee Win</t>
  </si>
  <si>
    <t xml:space="preserve">Ma Thaw Thaw Win </t>
  </si>
  <si>
    <t>Ma Htet Ei Ei Khaing</t>
  </si>
  <si>
    <t>Ma Kaythi Aung</t>
  </si>
  <si>
    <t>Shop name</t>
  </si>
  <si>
    <t>Lp</t>
  </si>
  <si>
    <t>Total</t>
  </si>
  <si>
    <t>Shop Address</t>
  </si>
  <si>
    <t>Yangon PG sale report (01-12-2024) to (15-12-2024)</t>
  </si>
  <si>
    <t xml:space="preserve"> </t>
  </si>
  <si>
    <t>Satkyar Shweyee</t>
  </si>
  <si>
    <t>SkSy</t>
  </si>
  <si>
    <t>Joephyu Lanthaw Rd</t>
  </si>
  <si>
    <t>Shwe Eain Si</t>
  </si>
  <si>
    <t>SES</t>
  </si>
  <si>
    <t>Banyar Dala Rd</t>
  </si>
  <si>
    <t>Arrmann(2)</t>
  </si>
  <si>
    <t>AM2</t>
  </si>
  <si>
    <t>Arrmann(1)</t>
  </si>
  <si>
    <t>AM1</t>
  </si>
  <si>
    <t>Phoe Thar Htoo</t>
  </si>
  <si>
    <t>PTH</t>
  </si>
  <si>
    <t>Khaing Shwe War Rd</t>
  </si>
  <si>
    <t>KZ</t>
  </si>
  <si>
    <t>kantharyar Rd</t>
  </si>
  <si>
    <t>KMG</t>
  </si>
  <si>
    <t>Myintmo</t>
  </si>
  <si>
    <t>Min Yea Kyawswar Rd</t>
  </si>
  <si>
    <t>Bayin Naung Rd</t>
  </si>
  <si>
    <t>mm</t>
  </si>
  <si>
    <t>kmg</t>
  </si>
  <si>
    <t>kz</t>
  </si>
  <si>
    <t>am1</t>
  </si>
  <si>
    <t>am2</t>
  </si>
  <si>
    <t>pth</t>
  </si>
  <si>
    <t>ses</t>
  </si>
  <si>
    <t>sksy</t>
  </si>
  <si>
    <t>ps</t>
  </si>
  <si>
    <t>pyaeSone</t>
  </si>
  <si>
    <t>Lucky9</t>
  </si>
  <si>
    <t>KoKoe Myaing</t>
  </si>
  <si>
    <t>kkm</t>
  </si>
  <si>
    <t>Kaung Thant</t>
  </si>
  <si>
    <t>Cheer</t>
  </si>
  <si>
    <t>Zaw Hein Kaber</t>
  </si>
  <si>
    <t>l9</t>
  </si>
  <si>
    <t>c</t>
  </si>
  <si>
    <t>zhk</t>
  </si>
  <si>
    <t>Lapyae Wunn</t>
  </si>
  <si>
    <t>April</t>
  </si>
  <si>
    <t>Nate Thint</t>
  </si>
  <si>
    <t>Kyi Thar Oo(1)</t>
  </si>
  <si>
    <t>Kyi Thar Oo(2)</t>
  </si>
  <si>
    <t>Ni Ni Lin</t>
  </si>
  <si>
    <t>Htan Ta Pin</t>
  </si>
  <si>
    <t>ThanDin Zay Rd</t>
  </si>
  <si>
    <t>LPW</t>
  </si>
  <si>
    <t>AP</t>
  </si>
  <si>
    <t>NT</t>
  </si>
  <si>
    <t>KTO1</t>
  </si>
  <si>
    <t>KTO2</t>
  </si>
  <si>
    <t>NNL</t>
  </si>
  <si>
    <t>West Yangon University Rd</t>
  </si>
  <si>
    <t>Kaung Star</t>
  </si>
  <si>
    <t>KS</t>
  </si>
  <si>
    <t>Bayin Naung St</t>
  </si>
  <si>
    <t>Poe San Aye St</t>
  </si>
  <si>
    <t>Myoma Zay Rd</t>
  </si>
  <si>
    <t>Htay Auyinn St</t>
  </si>
  <si>
    <t>kt</t>
  </si>
  <si>
    <t>ks</t>
  </si>
  <si>
    <t>kto2</t>
  </si>
  <si>
    <t>lpw</t>
  </si>
  <si>
    <t>ap</t>
  </si>
  <si>
    <t>nt</t>
  </si>
  <si>
    <t>nnl</t>
  </si>
  <si>
    <t>Ma Su Su Naing</t>
  </si>
  <si>
    <t>kto1</t>
  </si>
  <si>
    <t>Toe Twat Wai</t>
  </si>
  <si>
    <t>TTW</t>
  </si>
  <si>
    <t>Badamar St</t>
  </si>
  <si>
    <t>Kyaw Myatter</t>
  </si>
  <si>
    <t>KM</t>
  </si>
  <si>
    <t>Shwe Pyae(1)</t>
  </si>
  <si>
    <t>Bogyoke  Rd</t>
  </si>
  <si>
    <t>Shwe Pyae(2)</t>
  </si>
  <si>
    <t>Aung Thayaphu</t>
  </si>
  <si>
    <t xml:space="preserve">LanThwe </t>
  </si>
  <si>
    <t>SP1</t>
  </si>
  <si>
    <t>SP2</t>
  </si>
  <si>
    <t>AT</t>
  </si>
  <si>
    <t>ttw</t>
  </si>
  <si>
    <t>km</t>
  </si>
  <si>
    <t>sp2</t>
  </si>
  <si>
    <t>at</t>
  </si>
  <si>
    <t>sp1</t>
  </si>
  <si>
    <t>Yangon PG sale report (16-12-2024) to (31-12-2024)</t>
  </si>
  <si>
    <t>Aung Zaya</t>
  </si>
  <si>
    <t>AZ</t>
  </si>
  <si>
    <t>Bogyoke Rd</t>
  </si>
  <si>
    <t>Mya Badathar 1</t>
  </si>
  <si>
    <t>MBD</t>
  </si>
  <si>
    <t>Swantaw</t>
  </si>
  <si>
    <t>Wine</t>
  </si>
  <si>
    <t>w</t>
  </si>
  <si>
    <t>W</t>
  </si>
  <si>
    <t>Hlawaga Rd</t>
  </si>
  <si>
    <t>16 G (1)</t>
  </si>
  <si>
    <t>16 G(2)</t>
  </si>
  <si>
    <t>Kaung</t>
  </si>
  <si>
    <t>Htet Lwin</t>
  </si>
  <si>
    <t>Kyaw</t>
  </si>
  <si>
    <t>Shwe Dinker</t>
  </si>
  <si>
    <t>Sein Si Tun</t>
  </si>
  <si>
    <t>Nan Htet</t>
  </si>
  <si>
    <t>k</t>
  </si>
  <si>
    <t>SD</t>
  </si>
  <si>
    <t>NH</t>
  </si>
  <si>
    <t>SST</t>
  </si>
  <si>
    <t>S Paukkan N/Oakkala</t>
  </si>
  <si>
    <t>hl</t>
  </si>
  <si>
    <t>Hl</t>
  </si>
  <si>
    <t>sst</t>
  </si>
  <si>
    <t>kyaw</t>
  </si>
  <si>
    <t>mbd</t>
  </si>
  <si>
    <t>az</t>
  </si>
  <si>
    <t>Innwa Rd</t>
  </si>
  <si>
    <t>Nuaung Yann Rd</t>
  </si>
  <si>
    <t>Bagan Rd</t>
  </si>
  <si>
    <t>Yazar Deright Rd</t>
  </si>
  <si>
    <t>Paung Kan Gd</t>
  </si>
  <si>
    <t>Sitkaind Rd</t>
  </si>
  <si>
    <t>sd</t>
  </si>
  <si>
    <t>Stw</t>
  </si>
  <si>
    <t>stw</t>
  </si>
  <si>
    <t>nh</t>
  </si>
  <si>
    <t>HT</t>
  </si>
  <si>
    <t>Htate Tan</t>
  </si>
  <si>
    <t>Hlaing Bwar</t>
  </si>
  <si>
    <t>MTG</t>
  </si>
  <si>
    <t>Min Thar Gyi</t>
  </si>
  <si>
    <t>AKT</t>
  </si>
  <si>
    <t>Arkar Tha</t>
  </si>
  <si>
    <t>Paint Taime Thaung</t>
  </si>
  <si>
    <t>PTT</t>
  </si>
  <si>
    <t>TYZ</t>
  </si>
  <si>
    <t>Than Yaw Zin</t>
  </si>
  <si>
    <t>KTH</t>
  </si>
  <si>
    <t>Ka Dai Hein</t>
  </si>
  <si>
    <t>P</t>
  </si>
  <si>
    <t>Phyu</t>
  </si>
  <si>
    <t>ALN</t>
  </si>
  <si>
    <t>Ah Linn Nike</t>
  </si>
  <si>
    <t>D</t>
  </si>
  <si>
    <t>Demo</t>
  </si>
  <si>
    <t>S2</t>
  </si>
  <si>
    <t>Style 2</t>
  </si>
  <si>
    <t>NY</t>
  </si>
  <si>
    <t>Naung Yoe</t>
  </si>
  <si>
    <t>YanKin</t>
  </si>
  <si>
    <t>Mangalar T/N</t>
  </si>
  <si>
    <t>Thamain Bamyan Rd</t>
  </si>
  <si>
    <t>Yan Shin Rd</t>
  </si>
  <si>
    <t>ThitSar Rd</t>
  </si>
  <si>
    <t>Kan Bae Botar Zay Rd</t>
  </si>
  <si>
    <t>Rose Rd</t>
  </si>
  <si>
    <t>Ei Ei Thu</t>
  </si>
  <si>
    <t>09-403000048</t>
  </si>
  <si>
    <t>Aye Chan Moe</t>
  </si>
  <si>
    <t>09-425669739</t>
  </si>
  <si>
    <t>mtg</t>
  </si>
  <si>
    <t>ptt</t>
  </si>
  <si>
    <t>akt</t>
  </si>
  <si>
    <t>hb</t>
  </si>
  <si>
    <t>ht</t>
  </si>
  <si>
    <t>tyz</t>
  </si>
  <si>
    <t>aln</t>
  </si>
  <si>
    <t>p</t>
  </si>
  <si>
    <t>s2</t>
  </si>
  <si>
    <t>ny</t>
  </si>
  <si>
    <t>d</t>
  </si>
  <si>
    <t>kth</t>
  </si>
  <si>
    <t>Yangon PG sale report (1-1-2025) to (15-1-2025)</t>
  </si>
  <si>
    <t>Sattmu Zone (1) Zay Rd</t>
  </si>
  <si>
    <t>Paddue Rd</t>
  </si>
  <si>
    <t>Aye Yake Nyein Rd</t>
  </si>
  <si>
    <t>Thapyae Rd</t>
  </si>
  <si>
    <t>AKT2</t>
  </si>
  <si>
    <t>HB2</t>
  </si>
  <si>
    <t>Lu</t>
  </si>
  <si>
    <t>Lucky</t>
  </si>
  <si>
    <t>Kyout Lan Htate</t>
  </si>
  <si>
    <t>KLH</t>
  </si>
  <si>
    <t>SKW1</t>
  </si>
  <si>
    <t>Kh</t>
  </si>
  <si>
    <t>kh</t>
  </si>
  <si>
    <t>Khun Myant</t>
  </si>
  <si>
    <t>Sakarwar 1</t>
  </si>
  <si>
    <t>Sakarwar 2</t>
  </si>
  <si>
    <t>SKW2</t>
  </si>
  <si>
    <t>N/Oakkala</t>
  </si>
  <si>
    <t>Aza</t>
  </si>
  <si>
    <t>Aung zay</t>
  </si>
  <si>
    <t>Paddue War</t>
  </si>
  <si>
    <t>PW</t>
  </si>
  <si>
    <t>Sare Muke</t>
  </si>
  <si>
    <t>Smu</t>
  </si>
  <si>
    <t>smu</t>
  </si>
  <si>
    <t>Htar Ware htat</t>
  </si>
  <si>
    <t>HWH</t>
  </si>
  <si>
    <t>klh</t>
  </si>
  <si>
    <t>hwh</t>
  </si>
  <si>
    <t>aza</t>
  </si>
  <si>
    <t>skw2</t>
  </si>
  <si>
    <t>skw1</t>
  </si>
  <si>
    <t>pw</t>
  </si>
  <si>
    <t>lu</t>
  </si>
  <si>
    <t>hb2</t>
  </si>
  <si>
    <t>akt2</t>
  </si>
  <si>
    <t>Arkar Tha 2</t>
  </si>
  <si>
    <t>Hlaing Bwar 2</t>
  </si>
  <si>
    <t>Malar Rd</t>
  </si>
  <si>
    <t>Sake kan Thar Rd</t>
  </si>
  <si>
    <t>Lan Wa Rd</t>
  </si>
  <si>
    <t>Nawe Ni Rd</t>
  </si>
  <si>
    <t>Nawe Thar Gi Rd</t>
  </si>
  <si>
    <t>Bayane naung Rd</t>
  </si>
  <si>
    <t>Ka Mar Thi Rd</t>
  </si>
  <si>
    <t>Ae Ta ka (1) Rd</t>
  </si>
  <si>
    <t>LU</t>
  </si>
  <si>
    <t>Yangon PG sale report (16-1-2025) to (31-1-2025)</t>
  </si>
  <si>
    <t>HB1</t>
  </si>
  <si>
    <t>Hlaing Bwar1</t>
  </si>
  <si>
    <t>Arkar Tha1</t>
  </si>
  <si>
    <t>Yangon PG sale report  January monthly</t>
  </si>
  <si>
    <t>Hlaing Bwar 1</t>
  </si>
  <si>
    <t>hb1</t>
  </si>
  <si>
    <t>SMU</t>
  </si>
  <si>
    <t>KH</t>
  </si>
  <si>
    <t>AZA</t>
  </si>
  <si>
    <t>124 Store</t>
  </si>
  <si>
    <t>ANT Store</t>
  </si>
  <si>
    <t>ANT</t>
  </si>
  <si>
    <t>Z</t>
  </si>
  <si>
    <t>Zaw</t>
  </si>
  <si>
    <t>Kyan Sitt Thar Rd</t>
  </si>
  <si>
    <t>Nay La</t>
  </si>
  <si>
    <t>NL</t>
  </si>
  <si>
    <t>Yar Pyae San</t>
  </si>
  <si>
    <t>YPS</t>
  </si>
  <si>
    <t xml:space="preserve">Zay Rd </t>
  </si>
  <si>
    <t>KK</t>
  </si>
  <si>
    <t>KK Store</t>
  </si>
  <si>
    <t>Family</t>
  </si>
  <si>
    <t>Aung Family</t>
  </si>
  <si>
    <t>Plantinum</t>
  </si>
  <si>
    <t>AF</t>
  </si>
  <si>
    <t>F</t>
  </si>
  <si>
    <t>Pl</t>
  </si>
  <si>
    <t>Bo Min Young Rd</t>
  </si>
  <si>
    <t>Mandalay Lan Tawe</t>
  </si>
  <si>
    <t>SakeSan (9) Lan</t>
  </si>
  <si>
    <t>Pw</t>
  </si>
  <si>
    <t>pl</t>
  </si>
  <si>
    <t>af</t>
  </si>
  <si>
    <t>f</t>
  </si>
  <si>
    <t>kk</t>
  </si>
  <si>
    <t>Akt2</t>
  </si>
  <si>
    <t>ant</t>
  </si>
  <si>
    <t>z</t>
  </si>
  <si>
    <t>nl</t>
  </si>
  <si>
    <t>yps</t>
  </si>
  <si>
    <t>Htauk kyant</t>
  </si>
  <si>
    <t xml:space="preserve">Lan Thit Lan </t>
  </si>
  <si>
    <t>Moe Thounk Pan</t>
  </si>
  <si>
    <t>m</t>
  </si>
  <si>
    <t>MTP</t>
  </si>
  <si>
    <t>Mya Yatu Sd</t>
  </si>
  <si>
    <t>La Ware Thant</t>
  </si>
  <si>
    <t>LWT</t>
  </si>
  <si>
    <t>Kar ya Sd</t>
  </si>
  <si>
    <t xml:space="preserve">Lue Gyi Min </t>
  </si>
  <si>
    <t>LGM</t>
  </si>
  <si>
    <t>Bounk Gyi Sd</t>
  </si>
  <si>
    <t>Y47</t>
  </si>
  <si>
    <t>Hlaing Min</t>
  </si>
  <si>
    <t>HM</t>
  </si>
  <si>
    <t>Tan Day Pin Sd</t>
  </si>
  <si>
    <t xml:space="preserve">KK </t>
  </si>
  <si>
    <t>K.k</t>
  </si>
  <si>
    <t>Oae Yin Sd</t>
  </si>
  <si>
    <t>Shwe Nan Myint</t>
  </si>
  <si>
    <t>SNM</t>
  </si>
  <si>
    <t>Byarmasoe Sd</t>
  </si>
  <si>
    <t>May</t>
  </si>
  <si>
    <t>Kaung Myant</t>
  </si>
  <si>
    <t>Ko Chit Twe</t>
  </si>
  <si>
    <t>KCT</t>
  </si>
  <si>
    <t>Venus</t>
  </si>
  <si>
    <t>V</t>
  </si>
  <si>
    <t>Shine</t>
  </si>
  <si>
    <t>Sh</t>
  </si>
  <si>
    <t>Ngwe Khaing</t>
  </si>
  <si>
    <t>NK</t>
  </si>
  <si>
    <t>S/Okkala</t>
  </si>
  <si>
    <t>Shin Thita Sd</t>
  </si>
  <si>
    <t>Myinttar (11)Sd</t>
  </si>
  <si>
    <t>LokaLaweYal Sd</t>
  </si>
  <si>
    <t>Baya Thinkyan Sd</t>
  </si>
  <si>
    <t>Take Nay Wone</t>
  </si>
  <si>
    <t xml:space="preserve">Hlaing thar Yar </t>
  </si>
  <si>
    <t>TNW</t>
  </si>
  <si>
    <t>Klh</t>
  </si>
  <si>
    <t>mtp</t>
  </si>
  <si>
    <t>lwt</t>
  </si>
  <si>
    <t>lgm</t>
  </si>
  <si>
    <t>k.k</t>
  </si>
  <si>
    <t>hm</t>
  </si>
  <si>
    <t>y47</t>
  </si>
  <si>
    <t>snm</t>
  </si>
  <si>
    <t>KaM</t>
  </si>
  <si>
    <t>kam</t>
  </si>
  <si>
    <t>kct</t>
  </si>
  <si>
    <t>sh</t>
  </si>
  <si>
    <t>v</t>
  </si>
  <si>
    <t>nk</t>
  </si>
  <si>
    <t>tnw</t>
  </si>
  <si>
    <t>Nay La2</t>
  </si>
  <si>
    <t>nl2</t>
  </si>
  <si>
    <t>Venus 2</t>
  </si>
  <si>
    <t>Loke Thar Sd</t>
  </si>
  <si>
    <t>V2</t>
  </si>
  <si>
    <t>Okk Kar</t>
  </si>
  <si>
    <t>ok</t>
  </si>
  <si>
    <t>Pi Moe Hinn Sd</t>
  </si>
  <si>
    <t>Hlaing Min Htet</t>
  </si>
  <si>
    <t>HMH</t>
  </si>
  <si>
    <t>Hein</t>
  </si>
  <si>
    <t>H</t>
  </si>
  <si>
    <t>Nat Thit Oo</t>
  </si>
  <si>
    <t>NTO</t>
  </si>
  <si>
    <t>Yangon PG sale report (1-2-2025) to (15-2-2025)</t>
  </si>
  <si>
    <t>hmh</t>
  </si>
  <si>
    <t>h</t>
  </si>
  <si>
    <t>nd</t>
  </si>
  <si>
    <t>Kung Myant</t>
  </si>
  <si>
    <t>Take Htae Sd</t>
  </si>
  <si>
    <t>Shwe Htoo</t>
  </si>
  <si>
    <t>(1) Thake Sd</t>
  </si>
  <si>
    <t>KGM</t>
  </si>
  <si>
    <t>so</t>
  </si>
  <si>
    <t>kgm</t>
  </si>
  <si>
    <t>nto</t>
  </si>
  <si>
    <t>dt2</t>
  </si>
  <si>
    <t>v2</t>
  </si>
  <si>
    <t>KKt2</t>
  </si>
  <si>
    <t>MyintZuu Thaka Rd</t>
  </si>
  <si>
    <t>New Oo Hlaing</t>
  </si>
  <si>
    <t>NOH</t>
  </si>
  <si>
    <t>Shwe Yee Linn</t>
  </si>
  <si>
    <t>SYL</t>
  </si>
  <si>
    <t>Pan Nadi Hlaing (1)</t>
  </si>
  <si>
    <t xml:space="preserve">Ko Kyaw </t>
  </si>
  <si>
    <t>Insein</t>
  </si>
  <si>
    <t>Ma Thwe</t>
  </si>
  <si>
    <t>Yarket Nu Wai</t>
  </si>
  <si>
    <t>Sample</t>
  </si>
  <si>
    <t>Family Store</t>
  </si>
  <si>
    <t>Hlaing</t>
  </si>
  <si>
    <t>Shwe Myaing</t>
  </si>
  <si>
    <t>Tay Moe San</t>
  </si>
  <si>
    <t>kok</t>
  </si>
  <si>
    <t>MT</t>
  </si>
  <si>
    <t>YNW</t>
  </si>
  <si>
    <t>SA</t>
  </si>
  <si>
    <t>FS</t>
  </si>
  <si>
    <t>SHM</t>
  </si>
  <si>
    <t>TMS</t>
  </si>
  <si>
    <t>Aung Thapay Rd</t>
  </si>
  <si>
    <t xml:space="preserve">Thanmine Lansone </t>
  </si>
  <si>
    <t>Baho Rd</t>
  </si>
  <si>
    <t>Magin Kyawan Rd</t>
  </si>
  <si>
    <t>Nawayat Rd</t>
  </si>
  <si>
    <t>Anake Gonkone Rd</t>
  </si>
  <si>
    <t>Thiri Mangalar Rd</t>
  </si>
  <si>
    <t>pnh</t>
  </si>
  <si>
    <t>syk</t>
  </si>
  <si>
    <t>PNH</t>
  </si>
  <si>
    <t>shm</t>
  </si>
  <si>
    <t>fs</t>
  </si>
  <si>
    <t>ynw</t>
  </si>
  <si>
    <t>sa</t>
  </si>
  <si>
    <t>mt</t>
  </si>
  <si>
    <t>tms</t>
  </si>
  <si>
    <t>kkt2</t>
  </si>
  <si>
    <t>noh</t>
  </si>
  <si>
    <t>syl</t>
  </si>
  <si>
    <t>Yangon PG sale report  February Monthly</t>
  </si>
  <si>
    <t>A&amp;T</t>
  </si>
  <si>
    <t>Pa 50 Lan Baho</t>
  </si>
  <si>
    <t>A</t>
  </si>
  <si>
    <t>Kayae Yake</t>
  </si>
  <si>
    <t>kyy</t>
  </si>
  <si>
    <t>Happy Day</t>
  </si>
  <si>
    <t>HD</t>
  </si>
  <si>
    <t>GC</t>
  </si>
  <si>
    <t>AhTwae Thit</t>
  </si>
  <si>
    <t>PNH2</t>
  </si>
  <si>
    <t>hd</t>
  </si>
  <si>
    <t>A.T</t>
  </si>
  <si>
    <t>a.t</t>
  </si>
  <si>
    <t>a</t>
  </si>
  <si>
    <t>gc</t>
  </si>
  <si>
    <t>pnh2</t>
  </si>
  <si>
    <t>Pan Nadi Hlaing (2)</t>
  </si>
  <si>
    <t>Kaung Kin Think 2</t>
  </si>
  <si>
    <t xml:space="preserve">Min Satae Kyatt </t>
  </si>
  <si>
    <t>MSK</t>
  </si>
  <si>
    <t>Sin Pauk</t>
  </si>
  <si>
    <t>SP</t>
  </si>
  <si>
    <t>Than Htet kyaw</t>
  </si>
  <si>
    <t>Palal rd</t>
  </si>
  <si>
    <t>THK</t>
  </si>
  <si>
    <t>Yar Noune Pyay</t>
  </si>
  <si>
    <t>YNP</t>
  </si>
  <si>
    <t>Nge paung</t>
  </si>
  <si>
    <t>NP</t>
  </si>
  <si>
    <t xml:space="preserve">Hlaingtharyar </t>
  </si>
  <si>
    <t>Kz</t>
  </si>
  <si>
    <t>ynp</t>
  </si>
  <si>
    <t>sp</t>
  </si>
  <si>
    <t>msk</t>
  </si>
  <si>
    <t>np</t>
  </si>
  <si>
    <t>Pyae Maher</t>
  </si>
  <si>
    <t>PM</t>
  </si>
  <si>
    <t>pm</t>
  </si>
  <si>
    <t>thk</t>
  </si>
  <si>
    <t>Yangon PG sale report (1-3-2025) to (15-3-2025)</t>
  </si>
  <si>
    <t>Mya Myintmo</t>
  </si>
  <si>
    <t>mmm</t>
  </si>
  <si>
    <t>Shwe Payi(2)</t>
  </si>
  <si>
    <t>SPy2</t>
  </si>
  <si>
    <t>spy2</t>
  </si>
  <si>
    <t>spy</t>
  </si>
  <si>
    <t>ykk</t>
  </si>
  <si>
    <t>Sue</t>
  </si>
  <si>
    <t>Shwe Yin Aye School Rd</t>
  </si>
  <si>
    <t>Sein padatar</t>
  </si>
  <si>
    <t>Shwe Yin Aye Zay  Rd</t>
  </si>
  <si>
    <t>Amazing</t>
  </si>
  <si>
    <t>Ama</t>
  </si>
  <si>
    <t>Madalay Rd</t>
  </si>
  <si>
    <t>U Myint Soe</t>
  </si>
  <si>
    <t>UMS</t>
  </si>
  <si>
    <t xml:space="preserve">Malar </t>
  </si>
  <si>
    <t>Ma</t>
  </si>
  <si>
    <t>NN</t>
  </si>
  <si>
    <t>ma</t>
  </si>
  <si>
    <t>AATT 2</t>
  </si>
  <si>
    <t>AT2</t>
  </si>
  <si>
    <t>SPT</t>
  </si>
  <si>
    <t>ama</t>
  </si>
  <si>
    <t>nn</t>
  </si>
  <si>
    <t>ums</t>
  </si>
  <si>
    <t>spt</t>
  </si>
  <si>
    <t>su</t>
  </si>
  <si>
    <t>Nyein Nwe</t>
  </si>
  <si>
    <t>at2</t>
  </si>
  <si>
    <t>Yangon PG sale report  March monthly</t>
  </si>
  <si>
    <t>Danyaekone Rd</t>
  </si>
  <si>
    <t>Ah linn Young</t>
  </si>
  <si>
    <t>ALY</t>
  </si>
  <si>
    <t>Take Nay Linn</t>
  </si>
  <si>
    <t>TNL</t>
  </si>
  <si>
    <t>Shwe Lawone</t>
  </si>
  <si>
    <t>SLW</t>
  </si>
  <si>
    <t>slw</t>
  </si>
  <si>
    <t>aly</t>
  </si>
  <si>
    <t>tnl</t>
  </si>
  <si>
    <t>Naythit</t>
  </si>
  <si>
    <t>na</t>
  </si>
  <si>
    <t>Nouing Yan rd</t>
  </si>
  <si>
    <t>Uncle Liquor</t>
  </si>
  <si>
    <t>Bonmoer Rd</t>
  </si>
  <si>
    <t>UL</t>
  </si>
  <si>
    <t>City Liquor</t>
  </si>
  <si>
    <t xml:space="preserve"> N/Oakkala</t>
  </si>
  <si>
    <t>CL</t>
  </si>
  <si>
    <t>Shwe Nadi</t>
  </si>
  <si>
    <t>6 Koe</t>
  </si>
  <si>
    <t>Moe Htety</t>
  </si>
  <si>
    <t>S Paukkan Rd</t>
  </si>
  <si>
    <t>Pyae Wa</t>
  </si>
  <si>
    <t>Pyw</t>
  </si>
  <si>
    <t>ul</t>
  </si>
  <si>
    <t>cl</t>
  </si>
  <si>
    <t>pyw</t>
  </si>
  <si>
    <t>mh</t>
  </si>
  <si>
    <t>sn</t>
  </si>
  <si>
    <t>Myo Gyi</t>
  </si>
  <si>
    <t>MYG</t>
  </si>
  <si>
    <t>myg</t>
  </si>
  <si>
    <t>The Cornor</t>
  </si>
  <si>
    <t>TC</t>
  </si>
  <si>
    <t>Tc</t>
  </si>
  <si>
    <t>tc</t>
  </si>
  <si>
    <t>Yangon PG sale report (1-4-2025) to (15-4-2025)</t>
  </si>
  <si>
    <t>New Thaegi Rd</t>
  </si>
  <si>
    <t xml:space="preserve">The Cornor </t>
  </si>
  <si>
    <t>SMK</t>
  </si>
  <si>
    <t>Soe Moe Kyawe</t>
  </si>
  <si>
    <t xml:space="preserve">Lanlit Lan </t>
  </si>
  <si>
    <t>Lucky 7</t>
  </si>
  <si>
    <t>L7</t>
  </si>
  <si>
    <t>Anaw Yathar Rd</t>
  </si>
  <si>
    <t>Win</t>
  </si>
  <si>
    <t>Wi</t>
  </si>
  <si>
    <t>Shwe Hinner</t>
  </si>
  <si>
    <t>Ph</t>
  </si>
  <si>
    <t>Phyo</t>
  </si>
  <si>
    <t>Nagarni</t>
  </si>
  <si>
    <t>NGI</t>
  </si>
  <si>
    <t>Shwe Young</t>
  </si>
  <si>
    <t>Shwe Gold</t>
  </si>
  <si>
    <t>Aung Gyi</t>
  </si>
  <si>
    <t>Bago Rd</t>
  </si>
  <si>
    <t>SG</t>
  </si>
  <si>
    <t>AG</t>
  </si>
  <si>
    <t>Shm</t>
  </si>
  <si>
    <t>smk</t>
  </si>
  <si>
    <t>ag</t>
  </si>
  <si>
    <t>sg</t>
  </si>
  <si>
    <t>ngi</t>
  </si>
  <si>
    <t>Shy</t>
  </si>
  <si>
    <t>shy</t>
  </si>
  <si>
    <t>ph</t>
  </si>
  <si>
    <t>SHn</t>
  </si>
  <si>
    <t>shn</t>
  </si>
  <si>
    <t>l7</t>
  </si>
  <si>
    <t>wi</t>
  </si>
  <si>
    <t>AATT 1</t>
  </si>
  <si>
    <t>aat1</t>
  </si>
  <si>
    <t>Sittwe RD</t>
  </si>
  <si>
    <t>aat2</t>
  </si>
  <si>
    <t>Moe Yi Rd</t>
  </si>
  <si>
    <t>Yangon PG sale report April Monthly</t>
  </si>
  <si>
    <t>K.K</t>
  </si>
  <si>
    <t>AAT1</t>
  </si>
  <si>
    <t>AAT2</t>
  </si>
  <si>
    <t>KA</t>
  </si>
  <si>
    <t>SHN</t>
  </si>
  <si>
    <t>KOK</t>
  </si>
  <si>
    <t>Yangon PG sale report (1.5.2025) to (15.5.2025)</t>
  </si>
  <si>
    <t>Shwe Layoung</t>
  </si>
  <si>
    <t>SLY</t>
  </si>
  <si>
    <t>Aung mae Tharyar Rd</t>
  </si>
  <si>
    <t>Shwe Paler</t>
  </si>
  <si>
    <t>SPL</t>
  </si>
  <si>
    <t>sly</t>
  </si>
  <si>
    <t>spl</t>
  </si>
  <si>
    <t>Nay La 2</t>
  </si>
  <si>
    <t>Yaokker Rd</t>
  </si>
  <si>
    <t>NL 2</t>
  </si>
  <si>
    <t>Yangon PG sale report May monthly</t>
  </si>
  <si>
    <t>Linn Young</t>
  </si>
  <si>
    <t>LY</t>
  </si>
  <si>
    <t>12 Zay Rd</t>
  </si>
  <si>
    <t>ly</t>
  </si>
  <si>
    <t>Yoon Wati Aung</t>
  </si>
  <si>
    <t>Yoon Wai Wai Zaw</t>
  </si>
  <si>
    <t>09-953206480</t>
  </si>
  <si>
    <t>09-457211871</t>
  </si>
  <si>
    <t>San Thit Oo</t>
  </si>
  <si>
    <t>YanGyi Aung Rd</t>
  </si>
  <si>
    <t>STO</t>
  </si>
  <si>
    <t>Sto</t>
  </si>
  <si>
    <t>mnm</t>
  </si>
  <si>
    <t>Ma Naw Myae</t>
  </si>
  <si>
    <t>MNM</t>
  </si>
  <si>
    <t>sto</t>
  </si>
  <si>
    <t>Hlegu</t>
  </si>
  <si>
    <t>TTS</t>
  </si>
  <si>
    <t>Take Thit Sa</t>
  </si>
  <si>
    <t xml:space="preserve">YGN-Bogo St </t>
  </si>
  <si>
    <t>tts</t>
  </si>
  <si>
    <t>KSN</t>
  </si>
  <si>
    <t>Ko Shwe Nyar</t>
  </si>
  <si>
    <t>HHK</t>
  </si>
  <si>
    <t>Htet Htet Kyaw</t>
  </si>
  <si>
    <t>PHK</t>
  </si>
  <si>
    <t>Pyae Hein Kyaw</t>
  </si>
  <si>
    <t>Black 7</t>
  </si>
  <si>
    <t>B7</t>
  </si>
  <si>
    <t>MNP</t>
  </si>
  <si>
    <t>Ma Naw Phyu</t>
  </si>
  <si>
    <t>16 G3</t>
  </si>
  <si>
    <t>Kyout Lan Rd</t>
  </si>
  <si>
    <t>Mya Badathar 2</t>
  </si>
  <si>
    <t>Mya Badathar 3</t>
  </si>
  <si>
    <t>MBD2</t>
  </si>
  <si>
    <t>MBD3</t>
  </si>
  <si>
    <t>Tan Ma Gyi Rd</t>
  </si>
  <si>
    <t>No (2)Rd</t>
  </si>
  <si>
    <t>Saye Than</t>
  </si>
  <si>
    <t>b7</t>
  </si>
  <si>
    <t>hhk</t>
  </si>
  <si>
    <t>ksn</t>
  </si>
  <si>
    <t>phk</t>
  </si>
  <si>
    <t>mnp</t>
  </si>
  <si>
    <t>mbd2</t>
  </si>
  <si>
    <t>Sat</t>
  </si>
  <si>
    <t>sat</t>
  </si>
  <si>
    <t>mbd3</t>
  </si>
  <si>
    <t>Yangon PG sale report (1.6.2025)to (15.6.2025)</t>
  </si>
  <si>
    <t>Shwe</t>
  </si>
  <si>
    <t>Lan Thwe</t>
  </si>
  <si>
    <t>Shw</t>
  </si>
  <si>
    <t>shw</t>
  </si>
  <si>
    <t>au</t>
  </si>
  <si>
    <t>Aung</t>
  </si>
  <si>
    <t>Au</t>
  </si>
  <si>
    <t>SHH</t>
  </si>
  <si>
    <t>Tharkaytha</t>
  </si>
  <si>
    <t>E&amp;P</t>
  </si>
  <si>
    <t>EP</t>
  </si>
  <si>
    <t>494 Store</t>
  </si>
  <si>
    <t>Bo Htin</t>
  </si>
  <si>
    <t>BH</t>
  </si>
  <si>
    <t>Hein Store</t>
  </si>
  <si>
    <t>He</t>
  </si>
  <si>
    <t>Famous</t>
  </si>
  <si>
    <t>Shwe Taung</t>
  </si>
  <si>
    <t>shh</t>
  </si>
  <si>
    <t>ep</t>
  </si>
  <si>
    <t>bh</t>
  </si>
  <si>
    <t>he</t>
  </si>
  <si>
    <t>Fa</t>
  </si>
  <si>
    <t>fa</t>
  </si>
  <si>
    <t>Sht</t>
  </si>
  <si>
    <t>sht</t>
  </si>
  <si>
    <t>Shwe Hto</t>
  </si>
  <si>
    <t>Tun</t>
  </si>
  <si>
    <t>T</t>
  </si>
  <si>
    <t>Aye Saydi Rd</t>
  </si>
  <si>
    <t>Sattmu Zone Zay Rd</t>
  </si>
  <si>
    <t>Thinzin New Rd</t>
  </si>
  <si>
    <t>Bo Layoung Rd</t>
  </si>
  <si>
    <t>Manpya Rd</t>
  </si>
  <si>
    <t xml:space="preserve">Dawpole </t>
  </si>
  <si>
    <t>Ah Linn young nRd</t>
  </si>
  <si>
    <t>t</t>
  </si>
  <si>
    <t>Yangon PG sale report June Monthly</t>
  </si>
  <si>
    <t>Zinkama</t>
  </si>
  <si>
    <t>ZKM</t>
  </si>
  <si>
    <t>Zinkama Lan</t>
  </si>
  <si>
    <t>Hight Power</t>
  </si>
  <si>
    <t>HP</t>
  </si>
  <si>
    <t>Pay 80 Rd</t>
  </si>
  <si>
    <t xml:space="preserve">Zain </t>
  </si>
  <si>
    <t>Za</t>
  </si>
  <si>
    <t>Myint</t>
  </si>
  <si>
    <t>Aung Myitter Rd</t>
  </si>
  <si>
    <t>Moe</t>
  </si>
  <si>
    <t>Mo</t>
  </si>
  <si>
    <t>Nattwayat Rd</t>
  </si>
  <si>
    <t xml:space="preserve">Htet paing </t>
  </si>
  <si>
    <t>Pin Lone Rd</t>
  </si>
  <si>
    <t>Sit paing</t>
  </si>
  <si>
    <t>Sip</t>
  </si>
  <si>
    <t>Shwe Yin Aye Rd</t>
  </si>
  <si>
    <t>sip</t>
  </si>
  <si>
    <t>zkm</t>
  </si>
  <si>
    <t>hp</t>
  </si>
  <si>
    <t>mo</t>
  </si>
  <si>
    <t>za</t>
  </si>
  <si>
    <t>HtP</t>
  </si>
  <si>
    <t>htp</t>
  </si>
  <si>
    <t>My</t>
  </si>
  <si>
    <t>my</t>
  </si>
  <si>
    <t>Zue Zin Zin Kyaw</t>
  </si>
  <si>
    <t>09-687841669</t>
  </si>
  <si>
    <t>Su Su Naing</t>
  </si>
  <si>
    <t>09-954795340</t>
  </si>
  <si>
    <t>Yangon PG sale report (1.7.20250 To (15.7.2025)</t>
  </si>
  <si>
    <t>Htet</t>
  </si>
  <si>
    <t>htet</t>
  </si>
  <si>
    <t>Naw Zinmar Htwe</t>
  </si>
  <si>
    <t>09-755767545</t>
  </si>
  <si>
    <t>mn</t>
  </si>
  <si>
    <t>MN</t>
  </si>
  <si>
    <t>Ma naw</t>
  </si>
  <si>
    <t>Than Lwin Oo</t>
  </si>
  <si>
    <t>TLO</t>
  </si>
  <si>
    <t>Yoo lay Rd</t>
  </si>
  <si>
    <t>Shwe taungtenn</t>
  </si>
  <si>
    <t>STT</t>
  </si>
  <si>
    <t>Shwe lin pan Rd</t>
  </si>
  <si>
    <t>tlo</t>
  </si>
  <si>
    <t>stt</t>
  </si>
  <si>
    <t>abc</t>
  </si>
  <si>
    <t>ABC Store</t>
  </si>
  <si>
    <t>ABC</t>
  </si>
  <si>
    <t>Badai Rd</t>
  </si>
  <si>
    <t>Zwel yatanar</t>
  </si>
  <si>
    <t>ZY</t>
  </si>
  <si>
    <t>zy</t>
  </si>
  <si>
    <t>Yangon PG sale report  July Monthly</t>
  </si>
  <si>
    <t>al</t>
  </si>
  <si>
    <t>A Linn</t>
  </si>
  <si>
    <t>AL</t>
  </si>
  <si>
    <t>Mya Thazi</t>
  </si>
  <si>
    <t>Zwal Htet</t>
  </si>
  <si>
    <t>ZH</t>
  </si>
  <si>
    <t>Pann Padauk</t>
  </si>
  <si>
    <t>PPD</t>
  </si>
  <si>
    <t>MTH</t>
  </si>
  <si>
    <t>mth</t>
  </si>
  <si>
    <t>zh</t>
  </si>
  <si>
    <t>ppd</t>
  </si>
  <si>
    <t>Paddamyar Rd</t>
  </si>
  <si>
    <t>ThaYaFee Rd</t>
  </si>
  <si>
    <t>Kyaue Shwe War Rd</t>
  </si>
  <si>
    <t>Yangon PG sale report (1.8.2025) to (15.8.2025)Monthly</t>
  </si>
  <si>
    <t>White Soneseyar</t>
  </si>
  <si>
    <t>wss</t>
  </si>
  <si>
    <t>Palal Lansone  rd</t>
  </si>
  <si>
    <t>KKS</t>
  </si>
  <si>
    <t xml:space="preserve">Thae Thae </t>
  </si>
  <si>
    <t>TT</t>
  </si>
  <si>
    <t>Thandar Rd</t>
  </si>
  <si>
    <t>tt</t>
  </si>
  <si>
    <t>swm</t>
  </si>
  <si>
    <t>Shwe Wutthmone</t>
  </si>
  <si>
    <t>SWM</t>
  </si>
  <si>
    <t>Kyankhnsu Rd</t>
  </si>
  <si>
    <t>09-694771264</t>
  </si>
  <si>
    <t>Ma Aye Aye Thwe</t>
  </si>
  <si>
    <t>kks</t>
  </si>
  <si>
    <t xml:space="preserve">Aye Aye Thwe </t>
  </si>
  <si>
    <t>ok Zone</t>
  </si>
  <si>
    <t>Shwe Ou Done Rd</t>
  </si>
  <si>
    <t>Ko Gyi Kyaw</t>
  </si>
  <si>
    <t>Naung Yo Rd</t>
  </si>
  <si>
    <t>KGK</t>
  </si>
  <si>
    <t>kgk</t>
  </si>
  <si>
    <t>Okz</t>
  </si>
  <si>
    <t>okZ</t>
  </si>
  <si>
    <t>Dt2</t>
  </si>
  <si>
    <t>okz</t>
  </si>
  <si>
    <t>Doe Lay</t>
  </si>
  <si>
    <t>DL</t>
  </si>
  <si>
    <t>Pyay Lan Rd</t>
  </si>
  <si>
    <t>Dl</t>
  </si>
  <si>
    <t>dl</t>
  </si>
  <si>
    <t>g</t>
  </si>
  <si>
    <t>Yangon PG sale report  August  Monthly</t>
  </si>
  <si>
    <t>Shwe Man 680ml</t>
  </si>
  <si>
    <t>Rum</t>
  </si>
  <si>
    <t>Shwe Man ကော်ဗူး (1 Liter)</t>
  </si>
  <si>
    <t>680-SM</t>
  </si>
  <si>
    <t>1Liter-SM</t>
  </si>
  <si>
    <t>Yangon PG sale report  (1.9.2025 to 15.9.2025) Monthly</t>
  </si>
  <si>
    <t>Aye Yeik</t>
  </si>
  <si>
    <t>AY</t>
  </si>
  <si>
    <t>School RD</t>
  </si>
  <si>
    <t>Zenith</t>
  </si>
  <si>
    <t>myoe Shount Rd</t>
  </si>
  <si>
    <t>ZN</t>
  </si>
  <si>
    <t>Htate Tan ©</t>
  </si>
  <si>
    <t>HTC</t>
  </si>
  <si>
    <t>MU</t>
  </si>
  <si>
    <t>KhaMar Rd</t>
  </si>
  <si>
    <t>Man Yu©</t>
  </si>
  <si>
    <t>Pyae Sone Tun©</t>
  </si>
  <si>
    <t>PST</t>
  </si>
  <si>
    <t>ay</t>
  </si>
  <si>
    <t>zn</t>
  </si>
  <si>
    <t>Zanen</t>
  </si>
  <si>
    <t>ZE</t>
  </si>
  <si>
    <t>Joune Phyu Rd</t>
  </si>
  <si>
    <t>ze</t>
  </si>
  <si>
    <t>a1</t>
  </si>
  <si>
    <t>A One</t>
  </si>
  <si>
    <t>A1</t>
  </si>
  <si>
    <t>htc</t>
  </si>
  <si>
    <t>mu</t>
  </si>
  <si>
    <t>pst</t>
  </si>
  <si>
    <t>ရွှေမန်း Rum</t>
  </si>
  <si>
    <t>1Liter</t>
  </si>
  <si>
    <t>680ml</t>
  </si>
  <si>
    <t>KBZ</t>
  </si>
  <si>
    <t>Kambauza</t>
  </si>
  <si>
    <t>kansittthar Rd</t>
  </si>
  <si>
    <t>kbz</t>
  </si>
  <si>
    <t>SHO</t>
  </si>
  <si>
    <t>Shwe Ohh</t>
  </si>
  <si>
    <t>Shwn Myuu</t>
  </si>
  <si>
    <t>Think Mat Swe</t>
  </si>
  <si>
    <t>Late Wan Thudaya Rd</t>
  </si>
  <si>
    <t>Lady Aye</t>
  </si>
  <si>
    <t>LA</t>
  </si>
  <si>
    <t xml:space="preserve">KKK </t>
  </si>
  <si>
    <t>KKK</t>
  </si>
  <si>
    <t>Friendship</t>
  </si>
  <si>
    <t>Sone Nay Kyate</t>
  </si>
  <si>
    <t>SNK</t>
  </si>
  <si>
    <t>No4 Sd</t>
  </si>
  <si>
    <t>ZMH</t>
  </si>
  <si>
    <t xml:space="preserve">War Natt Choung </t>
  </si>
  <si>
    <t>Hmawbi</t>
  </si>
  <si>
    <t>Thee Thant©</t>
  </si>
  <si>
    <t>Saye Than©</t>
  </si>
  <si>
    <t>Tht</t>
  </si>
  <si>
    <t>tht</t>
  </si>
  <si>
    <t>zmh</t>
  </si>
  <si>
    <t>Zumu Hein©</t>
  </si>
  <si>
    <t>la</t>
  </si>
  <si>
    <t>tm</t>
  </si>
  <si>
    <t>TM</t>
  </si>
  <si>
    <t>Tm</t>
  </si>
  <si>
    <t>sho</t>
  </si>
  <si>
    <t>kkk</t>
  </si>
  <si>
    <t>du</t>
  </si>
  <si>
    <t>Dunn</t>
  </si>
  <si>
    <t>Du</t>
  </si>
  <si>
    <t>Frs</t>
  </si>
  <si>
    <t>frs</t>
  </si>
  <si>
    <t>snk</t>
  </si>
  <si>
    <t>Smuu</t>
  </si>
  <si>
    <t>smuu</t>
  </si>
  <si>
    <t>A Zin Hein Kaung</t>
  </si>
  <si>
    <t>AZHK</t>
  </si>
  <si>
    <t>Thidin Rd</t>
  </si>
  <si>
    <t>99 Store</t>
  </si>
  <si>
    <t>Bogo Rd</t>
  </si>
  <si>
    <t>Taw Win</t>
  </si>
  <si>
    <t>TW</t>
  </si>
  <si>
    <t>Kyewl Sin 3</t>
  </si>
  <si>
    <t>KS3</t>
  </si>
  <si>
    <t>phanan Rd</t>
  </si>
  <si>
    <t>APK</t>
  </si>
  <si>
    <t xml:space="preserve">A2 </t>
  </si>
  <si>
    <t>A2</t>
  </si>
  <si>
    <t xml:space="preserve">TMT </t>
  </si>
  <si>
    <t>tmt</t>
  </si>
  <si>
    <t>TMt</t>
  </si>
  <si>
    <t>apk</t>
  </si>
  <si>
    <t>ks3</t>
  </si>
  <si>
    <t>a2</t>
  </si>
  <si>
    <t>tw</t>
  </si>
  <si>
    <t>azhk</t>
  </si>
  <si>
    <t xml:space="preserve">AAT2 </t>
  </si>
  <si>
    <t xml:space="preserve">Thein Thein </t>
  </si>
  <si>
    <t>The</t>
  </si>
  <si>
    <t>90(1)</t>
  </si>
  <si>
    <t>90(2)</t>
  </si>
  <si>
    <t>Myant</t>
  </si>
  <si>
    <t>Ma naw Phyu(2)</t>
  </si>
  <si>
    <t>MNP2</t>
  </si>
  <si>
    <t>Swel</t>
  </si>
  <si>
    <t>SW</t>
  </si>
  <si>
    <t>Shwe U Doung</t>
  </si>
  <si>
    <t>SUD</t>
  </si>
  <si>
    <t>Shwe U Doung Rd</t>
  </si>
  <si>
    <t>Thar Htet San</t>
  </si>
  <si>
    <t>THS</t>
  </si>
  <si>
    <t>Tan Gyi Rd</t>
  </si>
  <si>
    <t>the</t>
  </si>
  <si>
    <t>Mya</t>
  </si>
  <si>
    <t>mya</t>
  </si>
  <si>
    <t>mnp2</t>
  </si>
  <si>
    <t>sw</t>
  </si>
  <si>
    <t>sud</t>
  </si>
  <si>
    <t>ths</t>
  </si>
  <si>
    <t>Ma Zue Zin Zin Kyaw</t>
  </si>
  <si>
    <t xml:space="preserve">Ma Aye Aye Thwe </t>
  </si>
  <si>
    <t>Feeling</t>
  </si>
  <si>
    <t>Fe</t>
  </si>
  <si>
    <t>Ko Aung Kyaw moe</t>
  </si>
  <si>
    <t>AKM</t>
  </si>
  <si>
    <t>Paddmar Rd</t>
  </si>
  <si>
    <t>Skar Shweyee</t>
  </si>
  <si>
    <t>SSYE</t>
  </si>
  <si>
    <t>Mate Swe Sit</t>
  </si>
  <si>
    <t>MSS</t>
  </si>
  <si>
    <t>Nyoun Your Rd</t>
  </si>
  <si>
    <t>akm</t>
  </si>
  <si>
    <t>fe</t>
  </si>
  <si>
    <t>mss</t>
  </si>
  <si>
    <t>tha</t>
  </si>
  <si>
    <t>THA</t>
  </si>
  <si>
    <t>Than Htet Aung</t>
  </si>
  <si>
    <t>Yangon PG sale report September  Monthly</t>
  </si>
  <si>
    <t>Thazi Oo</t>
  </si>
  <si>
    <t>Tho</t>
  </si>
  <si>
    <t>Yoe Gyi</t>
  </si>
  <si>
    <t>KKH</t>
  </si>
  <si>
    <t>124s</t>
  </si>
  <si>
    <t>Yoe Lay</t>
  </si>
  <si>
    <t>Akeri</t>
  </si>
  <si>
    <t>20 Zay</t>
  </si>
  <si>
    <t>AKE</t>
  </si>
  <si>
    <t>Shwe Taung Tann</t>
  </si>
  <si>
    <t>STTa</t>
  </si>
  <si>
    <t>kaungkai Htat</t>
  </si>
  <si>
    <t>Sesar Yake</t>
  </si>
  <si>
    <t>OK fine</t>
  </si>
  <si>
    <t>Soe San</t>
  </si>
  <si>
    <t>Aung Mingalar</t>
  </si>
  <si>
    <t>Hein Myant ©</t>
  </si>
  <si>
    <t>Linn Latt Paing</t>
  </si>
  <si>
    <t>Mahabandhu Rd</t>
  </si>
  <si>
    <t>Warter Rd</t>
  </si>
  <si>
    <t>SSYa</t>
  </si>
  <si>
    <t>OKF</t>
  </si>
  <si>
    <t>SoS</t>
  </si>
  <si>
    <t>AMGL</t>
  </si>
  <si>
    <t>HMc</t>
  </si>
  <si>
    <t>PPc</t>
  </si>
  <si>
    <t>LLP</t>
  </si>
  <si>
    <t>tho</t>
  </si>
  <si>
    <t>kkh</t>
  </si>
  <si>
    <t>ake</t>
  </si>
  <si>
    <t>stta</t>
  </si>
  <si>
    <t>sos</t>
  </si>
  <si>
    <t>amgl</t>
  </si>
  <si>
    <t>hmc</t>
  </si>
  <si>
    <t>ppc</t>
  </si>
  <si>
    <t>Phu Pwint©</t>
  </si>
  <si>
    <t>ssya</t>
  </si>
  <si>
    <t>Jone Phyu Rd</t>
  </si>
  <si>
    <t xml:space="preserve">Pan kakaw </t>
  </si>
  <si>
    <t>PKk</t>
  </si>
  <si>
    <t>Ngwe Toe</t>
  </si>
  <si>
    <t>pkk</t>
  </si>
  <si>
    <t>Ngt</t>
  </si>
  <si>
    <t>ngt</t>
  </si>
  <si>
    <t>Kaung Kin Think(2)</t>
  </si>
  <si>
    <t>TheinThan</t>
  </si>
  <si>
    <t>ThTh</t>
  </si>
  <si>
    <t>Kyat kanar</t>
  </si>
  <si>
    <t>Kaung kin ka</t>
  </si>
  <si>
    <t>Paing</t>
  </si>
  <si>
    <t>Chat Chin Pyae</t>
  </si>
  <si>
    <t>Lan Sone</t>
  </si>
  <si>
    <t>CCP</t>
  </si>
  <si>
    <t>Kaung Su Thit</t>
  </si>
  <si>
    <t>KST</t>
  </si>
  <si>
    <t>Aswe Taw</t>
  </si>
  <si>
    <t>AST</t>
  </si>
  <si>
    <t>Wai Liund Phyo</t>
  </si>
  <si>
    <t>WLP</t>
  </si>
  <si>
    <t>Spal (2) Rd</t>
  </si>
  <si>
    <t>Moe maka Rd</t>
  </si>
  <si>
    <t>Nweni Rd</t>
  </si>
  <si>
    <t>thth</t>
  </si>
  <si>
    <t>KKKa</t>
  </si>
  <si>
    <t>kkka</t>
  </si>
  <si>
    <t>Pa</t>
  </si>
  <si>
    <t>pa</t>
  </si>
  <si>
    <t>ccp</t>
  </si>
  <si>
    <t>kst</t>
  </si>
  <si>
    <t>ast</t>
  </si>
  <si>
    <t>wlp</t>
  </si>
  <si>
    <t>ဒဂုံ
မန်ကျည်း</t>
  </si>
  <si>
    <t>Hin Kathwe</t>
  </si>
  <si>
    <t>HKT</t>
  </si>
  <si>
    <t xml:space="preserve">Thapyae Ykae </t>
  </si>
  <si>
    <t>TPY</t>
  </si>
  <si>
    <t>Thasar (1) Rd</t>
  </si>
  <si>
    <t>Nadi hlaing</t>
  </si>
  <si>
    <t>NDH</t>
  </si>
  <si>
    <t>kate Thi</t>
  </si>
  <si>
    <t>Kyaw Gyi</t>
  </si>
  <si>
    <t>Kat</t>
  </si>
  <si>
    <t>KG</t>
  </si>
  <si>
    <t>phyu</t>
  </si>
  <si>
    <t>Zora</t>
  </si>
  <si>
    <t>Zor</t>
  </si>
  <si>
    <t>zor</t>
  </si>
  <si>
    <t>tpy</t>
  </si>
  <si>
    <t>ndh</t>
  </si>
  <si>
    <t>kg</t>
  </si>
  <si>
    <t>Zh</t>
  </si>
  <si>
    <t>kat</t>
  </si>
  <si>
    <t>Mangalar Rd</t>
  </si>
  <si>
    <t>Shwe Thuka Rd</t>
  </si>
  <si>
    <t>Thinkakyane Rd</t>
  </si>
  <si>
    <t>KYG</t>
  </si>
  <si>
    <t>Ka Naung Minthargyi Rd</t>
  </si>
  <si>
    <t>Gis Sapa</t>
  </si>
  <si>
    <t>GSP</t>
  </si>
  <si>
    <t>Kwon Aup Thar Minthargyi Rd</t>
  </si>
  <si>
    <t>Shwe Myanmar</t>
  </si>
  <si>
    <t xml:space="preserve">Kyaw Swar Hein </t>
  </si>
  <si>
    <t>KSH</t>
  </si>
  <si>
    <t>Shwe Kyal Lay</t>
  </si>
  <si>
    <t>SKL</t>
  </si>
  <si>
    <t>C 5 Rd</t>
  </si>
  <si>
    <t>Thein Gaha</t>
  </si>
  <si>
    <t>TGH</t>
  </si>
  <si>
    <t>Thiho Rd</t>
  </si>
  <si>
    <t>C Ngu War</t>
  </si>
  <si>
    <t>CNW</t>
  </si>
  <si>
    <t>C Ngu War Rd</t>
  </si>
  <si>
    <t>Aung Kyaw Kyar</t>
  </si>
  <si>
    <t>AKK</t>
  </si>
  <si>
    <t>Peace</t>
  </si>
  <si>
    <t>Nay Thit</t>
  </si>
  <si>
    <t>NAT</t>
  </si>
  <si>
    <t>Nyong Youn Rd</t>
  </si>
  <si>
    <t>South Dagon</t>
  </si>
  <si>
    <t>nat</t>
  </si>
  <si>
    <t>kyg</t>
  </si>
  <si>
    <t>Gsp</t>
  </si>
  <si>
    <t>ksh</t>
  </si>
  <si>
    <t>skl</t>
  </si>
  <si>
    <t>tgh</t>
  </si>
  <si>
    <t>akk</t>
  </si>
  <si>
    <t>Pe</t>
  </si>
  <si>
    <t>pe</t>
  </si>
  <si>
    <t>gsp</t>
  </si>
  <si>
    <t>SHMY</t>
  </si>
  <si>
    <t>shmy</t>
  </si>
  <si>
    <t>cnw</t>
  </si>
  <si>
    <t>Thaklu</t>
  </si>
  <si>
    <t>Hlwan</t>
  </si>
  <si>
    <t>Shwe Khanan</t>
  </si>
  <si>
    <t>Kabar Kyaw</t>
  </si>
  <si>
    <t>Happy Life</t>
  </si>
  <si>
    <t>Thit Taw Rd</t>
  </si>
  <si>
    <t>Phoo Gyi Rd</t>
  </si>
  <si>
    <t>Tayikyi</t>
  </si>
  <si>
    <t>TL</t>
  </si>
  <si>
    <t>SKN</t>
  </si>
  <si>
    <t>KBK</t>
  </si>
  <si>
    <t>HAL</t>
  </si>
  <si>
    <t>Yarzar Kyaw</t>
  </si>
  <si>
    <t>YZK</t>
  </si>
  <si>
    <t>yzk</t>
  </si>
  <si>
    <t>tl</t>
  </si>
  <si>
    <t>kbk</t>
  </si>
  <si>
    <t>hal</t>
  </si>
  <si>
    <t>skn</t>
  </si>
  <si>
    <t>HLw</t>
  </si>
  <si>
    <t>hlw</t>
  </si>
  <si>
    <t>Yangon PG sale report  (1.10.2025 to 15.10.2025)</t>
  </si>
  <si>
    <t>SiSein</t>
  </si>
  <si>
    <t>SIS</t>
  </si>
  <si>
    <t>sis</t>
  </si>
  <si>
    <t>Ma Thanda</t>
  </si>
  <si>
    <t>MTD</t>
  </si>
  <si>
    <t>Ar Tharwati Rd</t>
  </si>
  <si>
    <t>Ko Phyo</t>
  </si>
  <si>
    <t>KOP</t>
  </si>
  <si>
    <t>Shai</t>
  </si>
  <si>
    <t>Myaungtadar</t>
  </si>
  <si>
    <t>Satmuzone</t>
  </si>
  <si>
    <t>Linthit(2)</t>
  </si>
  <si>
    <t>LT2</t>
  </si>
  <si>
    <t>Linthit(1)</t>
  </si>
  <si>
    <t>Satmuzone Lan That</t>
  </si>
  <si>
    <t>LT1</t>
  </si>
  <si>
    <t>OK Store</t>
  </si>
  <si>
    <t>OKS</t>
  </si>
  <si>
    <t>U Phyo</t>
  </si>
  <si>
    <t>UP</t>
  </si>
  <si>
    <t>Kaung Myant San</t>
  </si>
  <si>
    <t>KMS</t>
  </si>
  <si>
    <t>Idea</t>
  </si>
  <si>
    <t>ID</t>
  </si>
  <si>
    <t>Dewao</t>
  </si>
  <si>
    <t>De</t>
  </si>
  <si>
    <t>Kitthit Aung</t>
  </si>
  <si>
    <t>KTA</t>
  </si>
  <si>
    <t>Kyae Shwe War Rd</t>
  </si>
  <si>
    <t>de</t>
  </si>
  <si>
    <t>kms</t>
  </si>
  <si>
    <t>id</t>
  </si>
  <si>
    <t>kta</t>
  </si>
  <si>
    <t>oks</t>
  </si>
  <si>
    <t>up</t>
  </si>
  <si>
    <t>lt1</t>
  </si>
  <si>
    <t>lt2</t>
  </si>
  <si>
    <t>shai</t>
  </si>
  <si>
    <t>mtd</t>
  </si>
  <si>
    <t>kop</t>
  </si>
  <si>
    <t>North Dagon</t>
  </si>
  <si>
    <t>Yangon</t>
  </si>
  <si>
    <t>YANG</t>
  </si>
  <si>
    <t>Dapanshwehte Rd</t>
  </si>
  <si>
    <t>Zewazone</t>
  </si>
  <si>
    <t>ZWZ</t>
  </si>
  <si>
    <t>K&amp;K Store</t>
  </si>
  <si>
    <t>Tomorrow</t>
  </si>
  <si>
    <t>TOM</t>
  </si>
  <si>
    <t>Mahi Mait</t>
  </si>
  <si>
    <t>Naing Naing</t>
  </si>
  <si>
    <t>MHM</t>
  </si>
  <si>
    <t>Maungmakan Rd</t>
  </si>
  <si>
    <t>Jame 3</t>
  </si>
  <si>
    <t>Myaik Rd</t>
  </si>
  <si>
    <t>J3</t>
  </si>
  <si>
    <t>Aye Chan</t>
  </si>
  <si>
    <t>Laytamar Rd</t>
  </si>
  <si>
    <t>Dhana Aung</t>
  </si>
  <si>
    <t>Nat Mounk Rd</t>
  </si>
  <si>
    <t>Aung Chan Thar</t>
  </si>
  <si>
    <t xml:space="preserve">Ko Nyi Kyi </t>
  </si>
  <si>
    <t>AC</t>
  </si>
  <si>
    <t>ACT</t>
  </si>
  <si>
    <t>DNA</t>
  </si>
  <si>
    <t>KNN</t>
  </si>
  <si>
    <t>act</t>
  </si>
  <si>
    <t>dna</t>
  </si>
  <si>
    <t>knn</t>
  </si>
  <si>
    <t>j3</t>
  </si>
  <si>
    <t>ac</t>
  </si>
  <si>
    <t>NaN</t>
  </si>
  <si>
    <t>nan</t>
  </si>
  <si>
    <t>mhm</t>
  </si>
  <si>
    <t>yang</t>
  </si>
  <si>
    <t>tom</t>
  </si>
  <si>
    <t>Kkst</t>
  </si>
  <si>
    <t>kkst</t>
  </si>
  <si>
    <t>zwz</t>
  </si>
  <si>
    <t>7 mart</t>
  </si>
  <si>
    <t>7M</t>
  </si>
  <si>
    <t>7m</t>
  </si>
  <si>
    <t>,j</t>
  </si>
  <si>
    <t>Shwe Ye Thant</t>
  </si>
  <si>
    <t>SYT</t>
  </si>
  <si>
    <t>Sapal Myang Rd</t>
  </si>
  <si>
    <t>Hein 55</t>
  </si>
  <si>
    <t>Min Bue Rd</t>
  </si>
  <si>
    <t>H55</t>
  </si>
  <si>
    <t>syt</t>
  </si>
  <si>
    <t>h55</t>
  </si>
  <si>
    <t>Yang</t>
  </si>
  <si>
    <t>Yangon PG sale report  October Monthly</t>
  </si>
  <si>
    <t>Yangon PG sale report (1.11.2025 To 15.11.2025)</t>
  </si>
  <si>
    <t>Golden Crown</t>
  </si>
  <si>
    <t>Goe kone Rd</t>
  </si>
  <si>
    <t>GOC</t>
  </si>
  <si>
    <t>Pyae Sone</t>
  </si>
  <si>
    <t>Mudeter Rd</t>
  </si>
  <si>
    <t>Pso</t>
  </si>
  <si>
    <t>pso</t>
  </si>
  <si>
    <t>goc</t>
  </si>
  <si>
    <t>Paris</t>
  </si>
  <si>
    <t>Oakkeyi</t>
  </si>
  <si>
    <t>Zone</t>
  </si>
  <si>
    <t>Thamain myethit Rd</t>
  </si>
  <si>
    <t>Super Star</t>
  </si>
  <si>
    <t>Insein Rd</t>
  </si>
  <si>
    <t>ZO</t>
  </si>
  <si>
    <t>Sus</t>
  </si>
  <si>
    <t>Chaw Kallar</t>
  </si>
  <si>
    <t>Insein Meyahtar Rd</t>
  </si>
  <si>
    <t>CK</t>
  </si>
  <si>
    <t>Shwe Eisan</t>
  </si>
  <si>
    <t>Batahtaung Phayar Rd</t>
  </si>
  <si>
    <t>Batahtaung</t>
  </si>
  <si>
    <t>SESA</t>
  </si>
  <si>
    <t>Maple</t>
  </si>
  <si>
    <t>Puzontaung</t>
  </si>
  <si>
    <t>Map</t>
  </si>
  <si>
    <t>Kaikaw</t>
  </si>
  <si>
    <t>KAK</t>
  </si>
  <si>
    <t>Seisar 7</t>
  </si>
  <si>
    <t>SS7</t>
  </si>
  <si>
    <t>map</t>
  </si>
  <si>
    <t>kak</t>
  </si>
  <si>
    <t>ss7</t>
  </si>
  <si>
    <t>sesa</t>
  </si>
  <si>
    <t>par</t>
  </si>
  <si>
    <t>Par</t>
  </si>
  <si>
    <t>ck</t>
  </si>
  <si>
    <t>zo</t>
  </si>
  <si>
    <t>et</t>
  </si>
  <si>
    <t>Ever Top</t>
  </si>
  <si>
    <t>ET</t>
  </si>
  <si>
    <t>sus</t>
  </si>
  <si>
    <t>SUS</t>
  </si>
  <si>
    <t>Kan Bae Butar Zay Rd</t>
  </si>
  <si>
    <t>Naing Lamin</t>
  </si>
  <si>
    <t>NLM</t>
  </si>
  <si>
    <t>ASK</t>
  </si>
  <si>
    <t>3 Season</t>
  </si>
  <si>
    <t>Japan Rd</t>
  </si>
  <si>
    <t>3s</t>
  </si>
  <si>
    <t>Smile</t>
  </si>
  <si>
    <t>Bokone Rd</t>
  </si>
  <si>
    <t>Smil</t>
  </si>
  <si>
    <t>nlm</t>
  </si>
  <si>
    <t>ask</t>
  </si>
  <si>
    <t>smil</t>
  </si>
  <si>
    <t>Hla Than</t>
  </si>
  <si>
    <t>HTh</t>
  </si>
  <si>
    <t>hth</t>
  </si>
  <si>
    <t xml:space="preserve">Yangon PG sale report November Monthly </t>
  </si>
  <si>
    <t>Lwin</t>
  </si>
  <si>
    <t>Lw</t>
  </si>
  <si>
    <t>TNWO</t>
  </si>
  <si>
    <t>tnwo</t>
  </si>
  <si>
    <t>lw</t>
  </si>
  <si>
    <t xml:space="preserve">Yangon PG sale report (1.12.2025 To 15.12.2025) </t>
  </si>
  <si>
    <t>Kay Thi Aung</t>
  </si>
  <si>
    <t>Yebaw Lay</t>
  </si>
  <si>
    <t>Palar Rd</t>
  </si>
  <si>
    <t>YBL</t>
  </si>
  <si>
    <t>ybl</t>
  </si>
  <si>
    <t>okf</t>
  </si>
  <si>
    <t xml:space="preserve">  </t>
  </si>
  <si>
    <t>Sonenaykya</t>
  </si>
  <si>
    <t>Hlegu Rd</t>
  </si>
  <si>
    <t>SNKY</t>
  </si>
  <si>
    <t>San</t>
  </si>
  <si>
    <t>san</t>
  </si>
  <si>
    <t>Hm</t>
  </si>
  <si>
    <t>Than nay pin rd</t>
  </si>
  <si>
    <t>snky</t>
  </si>
  <si>
    <t>Zenan</t>
  </si>
  <si>
    <t xml:space="preserve">Yangon PG sale report December Monthly </t>
  </si>
  <si>
    <t>Htantapain Rd</t>
  </si>
  <si>
    <t>Ao</t>
  </si>
  <si>
    <t>Htet Kaung</t>
  </si>
  <si>
    <t>HK</t>
  </si>
  <si>
    <t>AAA</t>
  </si>
  <si>
    <t>ao</t>
  </si>
  <si>
    <t>hk</t>
  </si>
  <si>
    <t>Myaungtakar</t>
  </si>
  <si>
    <t>aaa</t>
  </si>
  <si>
    <t xml:space="preserve">              </t>
  </si>
  <si>
    <t>Feel</t>
  </si>
  <si>
    <t>Fee</t>
  </si>
  <si>
    <t>fee</t>
  </si>
  <si>
    <t>Yangon PG sale report (1.1.2026 to 15.1.2026)</t>
  </si>
  <si>
    <t>Yangon PG sale report January Monthly (2026)</t>
  </si>
  <si>
    <t>Su Lae Lae Htwe</t>
  </si>
  <si>
    <t>09-674064400</t>
  </si>
  <si>
    <t>Yangon PG sale report (1.2.2026 to 15.2.2026)</t>
  </si>
  <si>
    <t>NL22</t>
  </si>
  <si>
    <t>nl 2</t>
  </si>
  <si>
    <t>Yangon PG sale report (3.3.2026 to 15.3.2026)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</si>
</sst>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dd/mm/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sz val="11"/>
      <color theme="1"/>
      <name val="Calibri"/>
      <family val="2"/>
      <scheme val="minor"/>
    </font>
    <font>
      <b/>
      <sz val="12"/>
      <color theme="1"/>
      <name val="Pyidaungsu"/>
      <family val="2"/>
    </font>
    <font>
      <sz val="10"/>
      <color theme="1"/>
      <name val="Pyidaungsu"/>
      <family val="2"/>
    </font>
    <font>
      <sz val="12"/>
      <color theme="1"/>
      <name val="Pyidaungsu"/>
      <family val="2"/>
    </font>
    <font>
      <sz val="8"/>
      <name val="Calibri"/>
      <family val="2"/>
      <scheme val="minor"/>
    </font>
    <font>
      <sz val="11"/>
      <color theme="1"/>
      <name val="Pyidaungsu"/>
      <family val="2"/>
    </font>
    <font>
      <b/>
      <sz val="16"/>
      <color theme="1"/>
      <name val="Pyidaungsu"/>
      <family val="2"/>
    </font>
    <font>
      <sz val="16"/>
      <color theme="1"/>
      <name val="Pyidaungsu"/>
      <family val="2"/>
    </font>
    <font>
      <b/>
      <sz val="11"/>
      <color theme="0"/>
      <name val="Pyidaungsu"/>
      <family val="2"/>
    </font>
    <font>
      <sz val="11"/>
      <color rgb="FFFF0000"/>
      <name val="Pyidaungsu"/>
      <family val="2"/>
    </font>
    <font>
      <b/>
      <sz val="11"/>
      <color rgb="FFFF0000"/>
      <name val="Pyidaungsu"/>
      <family val="2"/>
    </font>
    <font>
      <b/>
      <sz val="11"/>
      <name val="Pyidaungsu"/>
      <family val="2"/>
    </font>
    <font>
      <sz val="11"/>
      <name val="Pyidaungsu"/>
      <family val="2"/>
    </font>
    <font>
      <sz val="10"/>
      <color theme="1"/>
      <name val="Pyidaungsu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8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medium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4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0" fontId="7" fillId="0" borderId="1" xfId="0" applyFont="1" applyBorder="1"/>
    <xf numFmtId="165" fontId="5" fillId="0" borderId="1" xfId="1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/>
    <xf numFmtId="165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/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9" fillId="0" borderId="0" xfId="0" applyFont="1"/>
    <xf numFmtId="0" fontId="5" fillId="4" borderId="1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5" fontId="10" fillId="0" borderId="18" xfId="1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1" fillId="0" borderId="14" xfId="1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165" fontId="1" fillId="0" borderId="15" xfId="1" applyNumberFormat="1" applyFont="1" applyFill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165" fontId="11" fillId="0" borderId="15" xfId="1" applyNumberFormat="1" applyFont="1" applyFill="1" applyBorder="1" applyAlignment="1">
      <alignment horizontal="left" vertical="center"/>
    </xf>
    <xf numFmtId="165" fontId="1" fillId="0" borderId="15" xfId="1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5" fontId="1" fillId="4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center"/>
    </xf>
    <xf numFmtId="165" fontId="1" fillId="4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65" fontId="13" fillId="0" borderId="18" xfId="1" applyNumberFormat="1" applyFont="1" applyFill="1" applyBorder="1" applyAlignment="1">
      <alignment horizontal="center" vertical="center"/>
    </xf>
    <xf numFmtId="14" fontId="11" fillId="0" borderId="14" xfId="0" applyNumberFormat="1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165" fontId="11" fillId="0" borderId="14" xfId="1" applyNumberFormat="1" applyFont="1" applyFill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5" fontId="14" fillId="0" borderId="14" xfId="1" applyNumberFormat="1" applyFont="1" applyFill="1" applyBorder="1" applyAlignment="1">
      <alignment horizontal="center" vertical="center"/>
    </xf>
    <xf numFmtId="14" fontId="11" fillId="0" borderId="15" xfId="0" applyNumberFormat="1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5" fontId="14" fillId="0" borderId="15" xfId="1" applyNumberFormat="1" applyFont="1" applyFill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4" borderId="0" xfId="0" applyNumberFormat="1" applyFont="1" applyFill="1" applyAlignment="1">
      <alignment horizontal="center" vertical="center"/>
    </xf>
    <xf numFmtId="14" fontId="11" fillId="4" borderId="0" xfId="0" applyNumberFormat="1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1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" fillId="7" borderId="10" xfId="0" applyFont="1" applyFill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1" fillId="4" borderId="1" xfId="1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1" fillId="4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center"/>
    </xf>
    <xf numFmtId="165" fontId="3" fillId="5" borderId="1" xfId="1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166" fontId="11" fillId="0" borderId="15" xfId="0" applyNumberFormat="1" applyFont="1" applyFill="1" applyBorder="1" applyAlignment="1">
      <alignment horizontal="center" vertical="center"/>
    </xf>
    <xf numFmtId="166" fontId="11" fillId="0" borderId="17" xfId="0" applyNumberFormat="1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left" vertical="center"/>
    </xf>
    <xf numFmtId="0" fontId="14" fillId="0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5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scheme val="none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family val="2"/>
        <scheme val="none"/>
      </font>
      <numFmt numFmtId="166" formatCode="dd/mm/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family val="2"/>
        <scheme val="none"/>
      </font>
      <numFmt numFmtId="166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Pyidaungsu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G" displayName="PG" ref="A1:B34" totalsRowShown="0" headerRowDxfId="17" dataDxfId="16">
  <autoFilter ref="A1:B34" xr:uid="{00000000-0009-0000-0100-000001000000}"/>
  <tableColumns count="2">
    <tableColumn id="1" xr3:uid="{00000000-0010-0000-0000-000001000000}" name="PG Name" dataDxfId="15"/>
    <tableColumn id="2" xr3:uid="{00000000-0010-0000-0000-000002000000}" name="Mobile No." dataDxfId="1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GStock" displayName="PGStock" ref="D1:I15" totalsRowShown="0" headerRowDxfId="13" dataDxfId="12">
  <autoFilter ref="D1:I15" xr:uid="{00000000-0009-0000-0100-000002000000}"/>
  <tableColumns count="6">
    <tableColumn id="1" xr3:uid="{00000000-0010-0000-0100-000001000000}" name="Stock ID" dataDxfId="11"/>
    <tableColumn id="2" xr3:uid="{00000000-0010-0000-0100-000002000000}" name="Particular" dataDxfId="10"/>
    <tableColumn id="3" xr3:uid="{00000000-0010-0000-0100-000003000000}" name="ml" dataDxfId="9"/>
    <tableColumn id="4" xr3:uid="{00000000-0010-0000-0100-000004000000}" name="Qty" dataDxfId="8"/>
    <tableColumn id="5" xr3:uid="{00000000-0010-0000-0100-000005000000}" name="Column1" dataDxfId="7"/>
    <tableColumn id="6" xr3:uid="{00000000-0010-0000-0100-000006000000}" name="Bonus" dataDxfId="6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" displayName="Customer" ref="K1:N415" totalsRowShown="0" headerRowDxfId="5" dataDxfId="4">
  <autoFilter ref="K1:N415" xr:uid="{00000000-000C-0000-FFFF-FFFF02000000}">
    <filterColumn colId="3">
      <filters>
        <filter val="Hlaing Thar Yar"/>
        <filter val="Hlaing Thar Yar Route (1)"/>
        <filter val="Htan Ta Pin"/>
        <filter val="Shwepyithar"/>
      </filters>
    </filterColumn>
  </autoFilter>
  <sortState xmlns:xlrd2="http://schemas.microsoft.com/office/spreadsheetml/2017/richdata2" ref="K2:N380">
    <sortCondition ref="K1:K415"/>
  </sortState>
  <tableColumns count="4">
    <tableColumn id="1" xr3:uid="{00000000-0010-0000-0200-000001000000}" name="s" dataDxfId="3"/>
    <tableColumn id="2" xr3:uid="{00000000-0010-0000-0200-000002000000}" name="Shop Name" dataDxfId="2"/>
    <tableColumn id="3" xr3:uid="{00000000-0010-0000-0200-000003000000}" name="လိပ်စာ" dataDxfId="1"/>
    <tableColumn id="4" xr3:uid="{00000000-0010-0000-0200-000004000000}" name="Route Nam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B107AF-76A5-441B-88E0-E0CD0FBC2553}" name="Table4" displayName="Table4" ref="A1:N14663" totalsRowShown="0" headerRowDxfId="34" dataDxfId="33" tableBorderDxfId="32" dataCellStyle="Comma">
  <autoFilter ref="A1:N14663" xr:uid="{55B107AF-76A5-441B-88E0-E0CD0FBC2553}">
    <filterColumn colId="0">
      <filters>
        <filter val="2026"/>
      </filters>
    </filterColumn>
    <filterColumn colId="1">
      <filters>
        <filter val="3"/>
      </filters>
    </filterColumn>
  </autoFilter>
  <tableColumns count="14">
    <tableColumn id="1" xr3:uid="{DB59A467-2C79-4379-B0AF-864AD24F467A}" name="Year" dataDxfId="31">
      <calculatedColumnFormula>YEAR(C2)</calculatedColumnFormula>
    </tableColumn>
    <tableColumn id="2" xr3:uid="{D2E2BA1F-305B-4D4D-A5BE-C5711F8A5202}" name="Month" dataDxfId="30">
      <calculatedColumnFormula>MONTH(C2)</calculatedColumnFormula>
    </tableColumn>
    <tableColumn id="3" xr3:uid="{8C2527F5-D32C-4241-ABBC-74002B2E78DB}" name="Date" dataDxfId="29"/>
    <tableColumn id="4" xr3:uid="{FD467801-E6D0-4C9D-8AC3-53B0392C63C3}" name=" " dataDxfId="28"/>
    <tableColumn id="5" xr3:uid="{15426107-4239-4BD6-9F24-76C7880A9E1B}" name="CustomerID" dataDxfId="27"/>
    <tableColumn id="6" xr3:uid="{35FEA282-C61B-4574-9A66-19CCF1CD288D}" name="ကုန်သည်အမည်" dataDxfId="26">
      <calculatedColumnFormula>VLOOKUP(E2,Customer[],2,FALSE)</calculatedColumnFormula>
    </tableColumn>
    <tableColumn id="7" xr3:uid="{1EDEC4B1-B78F-4A26-B2B5-8B21A6EEB5A2}" name="လိပ်စာ" dataDxfId="25">
      <calculatedColumnFormula>VLOOKUP(E2,Customer[],3,FALSE)</calculatedColumnFormula>
    </tableColumn>
    <tableColumn id="8" xr3:uid="{54DCD793-D4FB-416D-8F92-CDE0C2A5E0E2}" name="Sales" dataDxfId="24">
      <calculatedColumnFormula>VLOOKUP(E2,Customer[],4,FALSE)</calculatedColumnFormula>
    </tableColumn>
    <tableColumn id="9" xr3:uid="{C4621397-9E25-4DA9-B300-39954D89AFCC}" name="StockID" dataDxfId="23"/>
    <tableColumn id="10" xr3:uid="{0406B3A9-DB63-4084-9A6E-4DA62B212C5F}" name="StockName" dataDxfId="22">
      <calculatedColumnFormula>VLOOKUP(I2,PGStock[],2,FALSE)</calculatedColumnFormula>
    </tableColumn>
    <tableColumn id="11" xr3:uid="{74864D86-6F78-41F7-865D-AF0BE763073E}" name="ML" dataDxfId="21">
      <calculatedColumnFormula>VLOOKUP(I2,PGStock[],3,FALSE)</calculatedColumnFormula>
    </tableColumn>
    <tableColumn id="12" xr3:uid="{4A8B2DAB-8AC7-4A1F-887A-B13BB4053BEC}" name="SalesBot" dataDxfId="20" dataCellStyle="Comma"/>
    <tableColumn id="13" xr3:uid="{FCD646B8-194F-42EE-AC7D-D3B848E9CFA8}" name="Bonus" dataDxfId="19" dataCellStyle="Comma">
      <calculatedColumnFormula>VLOOKUP(I2,PGStock[],6,FALSE)</calculatedColumnFormula>
    </tableColumn>
    <tableColumn id="14" xr3:uid="{14AB9D7A-7F28-405A-94BB-F8B9188E3A50}" name="MMK" dataDxfId="18" dataCellStyle="Comma">
      <calculatedColumnFormula>+PGSales!$L2*PGSales!$M2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5"/>
  <sheetViews>
    <sheetView topLeftCell="J105" workbookViewId="0">
      <selection activeCell="L125" sqref="L125:N125"/>
    </sheetView>
  </sheetViews>
  <sheetFormatPr defaultRowHeight="20.25" customHeight="1" x14ac:dyDescent="0.25"/>
  <cols>
    <col min="1" max="1" width="17.7109375" style="28" bestFit="1" customWidth="1"/>
    <col min="2" max="2" width="11.42578125" style="28" bestFit="1" customWidth="1"/>
    <col min="3" max="3" width="9.140625" style="28"/>
    <col min="4" max="4" width="12" style="28" bestFit="1" customWidth="1"/>
    <col min="5" max="5" width="30.28515625" style="28" bestFit="1" customWidth="1"/>
    <col min="6" max="6" width="7.5703125" style="28" bestFit="1" customWidth="1"/>
    <col min="7" max="7" width="8.28515625" style="28" bestFit="1" customWidth="1"/>
    <col min="8" max="8" width="12.42578125" style="28" bestFit="1" customWidth="1"/>
    <col min="9" max="9" width="10.42578125" style="28" bestFit="1" customWidth="1"/>
    <col min="10" max="10" width="9.140625" style="28"/>
    <col min="11" max="11" width="6.5703125" style="28" bestFit="1" customWidth="1"/>
    <col min="12" max="12" width="21" style="28" bestFit="1" customWidth="1"/>
    <col min="13" max="13" width="27.140625" style="28" bestFit="1" customWidth="1"/>
    <col min="14" max="14" width="23" style="28" bestFit="1" customWidth="1"/>
    <col min="15" max="16384" width="9.140625" style="28"/>
  </cols>
  <sheetData>
    <row r="1" spans="1:14" ht="20.25" customHeight="1" x14ac:dyDescent="0.25">
      <c r="A1" s="26" t="s">
        <v>13</v>
      </c>
      <c r="B1" s="26" t="s">
        <v>55</v>
      </c>
      <c r="C1" s="26"/>
      <c r="D1" s="27" t="s">
        <v>41</v>
      </c>
      <c r="E1" s="27" t="s">
        <v>40</v>
      </c>
      <c r="F1" s="27" t="s">
        <v>39</v>
      </c>
      <c r="G1" s="27" t="s">
        <v>38</v>
      </c>
      <c r="H1" s="27" t="s">
        <v>37</v>
      </c>
      <c r="I1" s="27" t="s">
        <v>36</v>
      </c>
      <c r="J1" s="26"/>
      <c r="K1" s="28" t="s">
        <v>182</v>
      </c>
      <c r="L1" s="28" t="s">
        <v>15</v>
      </c>
      <c r="M1" s="28" t="s">
        <v>35</v>
      </c>
      <c r="N1" s="28" t="s">
        <v>54</v>
      </c>
    </row>
    <row r="2" spans="1:14" ht="20.25" customHeight="1" x14ac:dyDescent="0.25">
      <c r="A2" s="26" t="s">
        <v>56</v>
      </c>
      <c r="B2" s="26" t="s">
        <v>57</v>
      </c>
      <c r="C2" s="26"/>
      <c r="D2" s="26" t="s">
        <v>33</v>
      </c>
      <c r="E2" s="26" t="s">
        <v>32</v>
      </c>
      <c r="F2" s="26">
        <v>0.7</v>
      </c>
      <c r="G2" s="26">
        <v>12</v>
      </c>
      <c r="H2" s="26" t="s">
        <v>21</v>
      </c>
      <c r="I2" s="26">
        <v>150</v>
      </c>
      <c r="J2" s="26"/>
      <c r="K2" s="35">
        <v>23</v>
      </c>
      <c r="L2" s="35">
        <v>23</v>
      </c>
      <c r="M2" s="28" t="s">
        <v>650</v>
      </c>
      <c r="N2" s="28" t="s">
        <v>140</v>
      </c>
    </row>
    <row r="3" spans="1:14" ht="20.25" hidden="1" customHeight="1" x14ac:dyDescent="0.25">
      <c r="A3" s="26" t="s">
        <v>58</v>
      </c>
      <c r="B3" s="26" t="s">
        <v>59</v>
      </c>
      <c r="C3" s="26"/>
      <c r="D3" s="26" t="s">
        <v>31</v>
      </c>
      <c r="E3" s="26" t="s">
        <v>30</v>
      </c>
      <c r="F3" s="26">
        <v>0.35</v>
      </c>
      <c r="G3" s="26">
        <v>24</v>
      </c>
      <c r="H3" s="26" t="s">
        <v>21</v>
      </c>
      <c r="I3" s="26">
        <v>100</v>
      </c>
      <c r="J3" s="26"/>
      <c r="K3" s="35">
        <v>29</v>
      </c>
      <c r="L3" s="35">
        <v>29</v>
      </c>
      <c r="M3" s="28" t="s">
        <v>472</v>
      </c>
      <c r="N3" s="28" t="s">
        <v>471</v>
      </c>
    </row>
    <row r="4" spans="1:14" ht="20.25" hidden="1" customHeight="1" x14ac:dyDescent="0.25">
      <c r="A4" s="26" t="s">
        <v>60</v>
      </c>
      <c r="B4" s="26" t="s">
        <v>61</v>
      </c>
      <c r="C4" s="26"/>
      <c r="D4" s="26" t="s">
        <v>29</v>
      </c>
      <c r="E4" s="26" t="s">
        <v>28</v>
      </c>
      <c r="F4" s="26">
        <v>0.17499999999999999</v>
      </c>
      <c r="G4" s="26">
        <v>48</v>
      </c>
      <c r="H4" s="26" t="s">
        <v>21</v>
      </c>
      <c r="I4" s="26">
        <v>50</v>
      </c>
      <c r="J4" s="26"/>
      <c r="K4" s="35">
        <v>99</v>
      </c>
      <c r="L4" s="28" t="s">
        <v>1032</v>
      </c>
      <c r="M4" s="28" t="s">
        <v>1033</v>
      </c>
      <c r="N4" s="28" t="s">
        <v>779</v>
      </c>
    </row>
    <row r="5" spans="1:14" ht="20.25" customHeight="1" x14ac:dyDescent="0.25">
      <c r="A5" s="26" t="s">
        <v>62</v>
      </c>
      <c r="B5" s="26" t="s">
        <v>63</v>
      </c>
      <c r="C5" s="26"/>
      <c r="D5" s="26" t="s">
        <v>27</v>
      </c>
      <c r="E5" s="26" t="s">
        <v>26</v>
      </c>
      <c r="F5" s="26">
        <v>0.7</v>
      </c>
      <c r="G5" s="26">
        <v>12</v>
      </c>
      <c r="H5" s="26" t="s">
        <v>21</v>
      </c>
      <c r="I5" s="26">
        <v>200</v>
      </c>
      <c r="J5" s="26"/>
      <c r="K5" s="35">
        <v>124</v>
      </c>
      <c r="L5" s="28" t="s">
        <v>439</v>
      </c>
      <c r="M5" s="28" t="s">
        <v>151</v>
      </c>
      <c r="N5" s="28" t="s">
        <v>140</v>
      </c>
    </row>
    <row r="6" spans="1:14" ht="20.25" hidden="1" customHeight="1" x14ac:dyDescent="0.25">
      <c r="A6" s="26" t="s">
        <v>275</v>
      </c>
      <c r="B6" s="26" t="s">
        <v>881</v>
      </c>
      <c r="C6" s="26"/>
      <c r="D6" s="26" t="s">
        <v>25</v>
      </c>
      <c r="E6" s="26" t="s">
        <v>24</v>
      </c>
      <c r="F6" s="26">
        <v>0.35</v>
      </c>
      <c r="G6" s="26">
        <v>24</v>
      </c>
      <c r="H6" s="26" t="s">
        <v>21</v>
      </c>
      <c r="I6" s="26">
        <v>150</v>
      </c>
      <c r="J6" s="26"/>
      <c r="K6" s="35">
        <v>161</v>
      </c>
      <c r="L6" s="28" t="s">
        <v>306</v>
      </c>
      <c r="M6" s="28" t="s">
        <v>325</v>
      </c>
      <c r="N6" s="28" t="s">
        <v>318</v>
      </c>
    </row>
    <row r="7" spans="1:14" ht="20.25" hidden="1" customHeight="1" x14ac:dyDescent="0.25">
      <c r="A7" s="26" t="s">
        <v>64</v>
      </c>
      <c r="B7" s="26" t="s">
        <v>65</v>
      </c>
      <c r="C7" s="26"/>
      <c r="D7" s="26" t="s">
        <v>23</v>
      </c>
      <c r="E7" s="26" t="s">
        <v>22</v>
      </c>
      <c r="F7" s="26">
        <v>0.17499999999999999</v>
      </c>
      <c r="G7" s="26">
        <v>48</v>
      </c>
      <c r="H7" s="26" t="s">
        <v>21</v>
      </c>
      <c r="I7" s="26">
        <v>100</v>
      </c>
      <c r="J7" s="26"/>
      <c r="K7" s="35">
        <v>162</v>
      </c>
      <c r="L7" s="28" t="s">
        <v>307</v>
      </c>
      <c r="M7" s="28" t="s">
        <v>87</v>
      </c>
      <c r="N7" s="28" t="s">
        <v>318</v>
      </c>
    </row>
    <row r="8" spans="1:14" ht="20.25" hidden="1" customHeight="1" x14ac:dyDescent="0.25">
      <c r="A8" s="26" t="s">
        <v>66</v>
      </c>
      <c r="B8" s="26" t="s">
        <v>67</v>
      </c>
      <c r="C8" s="26"/>
      <c r="D8" s="26" t="s">
        <v>20</v>
      </c>
      <c r="E8" s="26" t="s">
        <v>19</v>
      </c>
      <c r="F8" s="26">
        <v>0.7</v>
      </c>
      <c r="G8" s="26">
        <v>12</v>
      </c>
      <c r="H8" s="26" t="s">
        <v>16</v>
      </c>
      <c r="I8" s="26">
        <v>200</v>
      </c>
      <c r="J8" s="26"/>
      <c r="K8" s="35">
        <v>163</v>
      </c>
      <c r="L8" s="28" t="s">
        <v>794</v>
      </c>
      <c r="M8" s="28" t="s">
        <v>795</v>
      </c>
      <c r="N8" s="28" t="s">
        <v>318</v>
      </c>
    </row>
    <row r="9" spans="1:14" ht="20.25" hidden="1" customHeight="1" x14ac:dyDescent="0.25">
      <c r="A9" s="26" t="s">
        <v>68</v>
      </c>
      <c r="B9" s="26" t="s">
        <v>69</v>
      </c>
      <c r="C9" s="26"/>
      <c r="D9" s="26" t="s">
        <v>18</v>
      </c>
      <c r="E9" s="26" t="s">
        <v>17</v>
      </c>
      <c r="F9" s="26">
        <v>0.35</v>
      </c>
      <c r="G9" s="26">
        <v>24</v>
      </c>
      <c r="H9" s="26" t="s">
        <v>16</v>
      </c>
      <c r="I9" s="26">
        <v>150</v>
      </c>
      <c r="J9" s="26"/>
      <c r="K9" s="35">
        <v>494</v>
      </c>
      <c r="L9" s="35" t="s">
        <v>824</v>
      </c>
      <c r="M9" s="28" t="s">
        <v>848</v>
      </c>
      <c r="N9" s="28" t="s">
        <v>821</v>
      </c>
    </row>
    <row r="10" spans="1:14" ht="20.25" hidden="1" customHeight="1" x14ac:dyDescent="0.25">
      <c r="A10" s="26" t="s">
        <v>70</v>
      </c>
      <c r="B10" s="26" t="s">
        <v>71</v>
      </c>
      <c r="C10" s="26"/>
      <c r="D10" s="26" t="s">
        <v>117</v>
      </c>
      <c r="E10" s="26" t="s">
        <v>118</v>
      </c>
      <c r="F10" s="26">
        <v>1</v>
      </c>
      <c r="G10" s="26">
        <v>12</v>
      </c>
      <c r="H10" s="26" t="s">
        <v>119</v>
      </c>
      <c r="I10" s="26">
        <v>100</v>
      </c>
      <c r="J10" s="26"/>
      <c r="K10" s="35">
        <v>901</v>
      </c>
      <c r="L10" s="28" t="s">
        <v>1053</v>
      </c>
      <c r="M10" s="28" t="s">
        <v>1033</v>
      </c>
      <c r="N10" s="28" t="s">
        <v>779</v>
      </c>
    </row>
    <row r="11" spans="1:14" ht="20.25" hidden="1" customHeight="1" x14ac:dyDescent="0.25">
      <c r="A11" s="26" t="s">
        <v>74</v>
      </c>
      <c r="B11" s="26" t="s">
        <v>75</v>
      </c>
      <c r="C11" s="26"/>
      <c r="D11" s="26" t="s">
        <v>958</v>
      </c>
      <c r="E11" s="26" t="s">
        <v>955</v>
      </c>
      <c r="F11" s="26">
        <v>0.68</v>
      </c>
      <c r="G11" s="26">
        <v>12</v>
      </c>
      <c r="H11" s="26" t="s">
        <v>956</v>
      </c>
      <c r="I11" s="26">
        <v>100</v>
      </c>
      <c r="J11" s="26"/>
      <c r="K11" s="35">
        <v>902</v>
      </c>
      <c r="L11" s="28" t="s">
        <v>1054</v>
      </c>
      <c r="M11" s="28" t="s">
        <v>1033</v>
      </c>
      <c r="N11" s="28" t="s">
        <v>779</v>
      </c>
    </row>
    <row r="12" spans="1:14" ht="20.25" customHeight="1" x14ac:dyDescent="0.25">
      <c r="A12" s="26" t="s">
        <v>109</v>
      </c>
      <c r="B12" s="26" t="s">
        <v>110</v>
      </c>
      <c r="C12" s="26"/>
      <c r="D12" s="95" t="s">
        <v>959</v>
      </c>
      <c r="E12" s="26" t="s">
        <v>957</v>
      </c>
      <c r="F12" s="95">
        <v>1</v>
      </c>
      <c r="G12" s="95">
        <v>12</v>
      </c>
      <c r="H12" s="26" t="s">
        <v>956</v>
      </c>
      <c r="I12" s="26">
        <v>100</v>
      </c>
      <c r="J12" s="26"/>
      <c r="K12" s="35" t="s">
        <v>1096</v>
      </c>
      <c r="L12" s="28" t="s">
        <v>439</v>
      </c>
      <c r="M12" s="28" t="s">
        <v>1097</v>
      </c>
      <c r="N12" s="28" t="s">
        <v>140</v>
      </c>
    </row>
    <row r="13" spans="1:14" ht="20.25" hidden="1" customHeight="1" x14ac:dyDescent="0.25">
      <c r="A13" s="26" t="s">
        <v>72</v>
      </c>
      <c r="B13" s="26" t="s">
        <v>73</v>
      </c>
      <c r="C13" s="26"/>
      <c r="D13" s="95"/>
      <c r="E13" s="95"/>
      <c r="F13" s="95"/>
      <c r="G13" s="95"/>
      <c r="H13" s="95"/>
      <c r="I13" s="95"/>
      <c r="J13" s="26"/>
      <c r="K13" s="28" t="s">
        <v>599</v>
      </c>
      <c r="L13" s="28" t="s">
        <v>597</v>
      </c>
      <c r="M13" s="28" t="s">
        <v>598</v>
      </c>
      <c r="N13" s="28" t="s">
        <v>567</v>
      </c>
    </row>
    <row r="14" spans="1:14" ht="20.25" customHeight="1" x14ac:dyDescent="0.25">
      <c r="A14" s="26" t="s">
        <v>76</v>
      </c>
      <c r="B14" s="26" t="s">
        <v>77</v>
      </c>
      <c r="C14" s="26"/>
      <c r="D14" s="95"/>
      <c r="E14" s="95"/>
      <c r="F14" s="95"/>
      <c r="G14" s="95"/>
      <c r="H14" s="95"/>
      <c r="I14" s="95"/>
      <c r="J14" s="26"/>
      <c r="K14" s="28" t="s">
        <v>608</v>
      </c>
      <c r="L14" s="28" t="s">
        <v>605</v>
      </c>
      <c r="M14" s="28" t="s">
        <v>167</v>
      </c>
      <c r="N14" s="28" t="s">
        <v>140</v>
      </c>
    </row>
    <row r="15" spans="1:14" ht="20.25" hidden="1" customHeight="1" x14ac:dyDescent="0.25">
      <c r="A15" s="26" t="s">
        <v>3</v>
      </c>
      <c r="B15" s="26" t="s">
        <v>111</v>
      </c>
      <c r="C15" s="26"/>
      <c r="D15" s="95"/>
      <c r="E15" s="95"/>
      <c r="F15" s="95"/>
      <c r="G15" s="95"/>
      <c r="H15" s="95"/>
      <c r="I15" s="95"/>
      <c r="J15" s="26"/>
      <c r="K15" s="28" t="s">
        <v>982</v>
      </c>
      <c r="L15" s="28" t="s">
        <v>981</v>
      </c>
      <c r="M15" s="28" t="s">
        <v>978</v>
      </c>
      <c r="N15" s="28" t="s">
        <v>471</v>
      </c>
    </row>
    <row r="16" spans="1:14" ht="20.25" customHeight="1" x14ac:dyDescent="0.25">
      <c r="A16" s="26" t="s">
        <v>0</v>
      </c>
      <c r="B16" s="26" t="s">
        <v>112</v>
      </c>
      <c r="C16" s="26"/>
      <c r="D16" s="26"/>
      <c r="E16" s="26"/>
      <c r="F16" s="26"/>
      <c r="G16" s="26"/>
      <c r="H16" s="26"/>
      <c r="I16" s="26"/>
      <c r="J16" s="29"/>
      <c r="K16" s="35" t="s">
        <v>1041</v>
      </c>
      <c r="L16" s="28" t="s">
        <v>1040</v>
      </c>
      <c r="M16" s="28" t="s">
        <v>1033</v>
      </c>
      <c r="N16" s="28" t="s">
        <v>140</v>
      </c>
    </row>
    <row r="17" spans="1:14" ht="21.75" customHeight="1" x14ac:dyDescent="0.25">
      <c r="A17" s="26" t="s">
        <v>4</v>
      </c>
      <c r="B17" s="26" t="s">
        <v>113</v>
      </c>
      <c r="C17" s="26"/>
      <c r="D17" s="26"/>
      <c r="E17" s="26"/>
      <c r="F17" s="26"/>
      <c r="G17" s="26"/>
      <c r="H17" s="26"/>
      <c r="I17" s="26"/>
      <c r="J17" s="26"/>
      <c r="K17" s="28" t="s">
        <v>740</v>
      </c>
      <c r="L17" s="28" t="s">
        <v>739</v>
      </c>
      <c r="M17" s="28" t="s">
        <v>741</v>
      </c>
      <c r="N17" s="28" t="s">
        <v>140</v>
      </c>
    </row>
    <row r="18" spans="1:14" ht="20.25" customHeight="1" x14ac:dyDescent="0.25">
      <c r="A18" s="26" t="s">
        <v>2</v>
      </c>
      <c r="B18" s="26" t="s">
        <v>114</v>
      </c>
      <c r="C18" s="26"/>
      <c r="D18" s="26"/>
      <c r="E18" s="26"/>
      <c r="F18" s="26"/>
      <c r="G18" s="26"/>
      <c r="H18" s="26"/>
      <c r="I18" s="26"/>
      <c r="J18" s="26"/>
      <c r="K18" s="28" t="s">
        <v>742</v>
      </c>
      <c r="L18" s="28" t="s">
        <v>139</v>
      </c>
      <c r="M18" s="28" t="s">
        <v>90</v>
      </c>
      <c r="N18" s="28" t="s">
        <v>140</v>
      </c>
    </row>
    <row r="19" spans="1:14" ht="20.25" customHeight="1" x14ac:dyDescent="0.25">
      <c r="A19" s="26" t="s">
        <v>115</v>
      </c>
      <c r="B19" s="26" t="s">
        <v>116</v>
      </c>
      <c r="K19" s="28" t="s">
        <v>1050</v>
      </c>
      <c r="L19" s="28" t="s">
        <v>139</v>
      </c>
      <c r="M19" s="28" t="s">
        <v>90</v>
      </c>
      <c r="N19" s="28" t="s">
        <v>140</v>
      </c>
    </row>
    <row r="20" spans="1:14" ht="20.25" customHeight="1" x14ac:dyDescent="0.25">
      <c r="A20" s="26" t="s">
        <v>1</v>
      </c>
      <c r="B20" s="26" t="s">
        <v>130</v>
      </c>
      <c r="K20" s="35" t="s">
        <v>900</v>
      </c>
      <c r="L20" s="28" t="s">
        <v>899</v>
      </c>
      <c r="M20" s="28" t="s">
        <v>901</v>
      </c>
      <c r="N20" s="28" t="s">
        <v>140</v>
      </c>
    </row>
    <row r="21" spans="1:14" ht="20.25" hidden="1" customHeight="1" x14ac:dyDescent="0.25">
      <c r="A21" s="26" t="s">
        <v>131</v>
      </c>
      <c r="B21" s="26" t="s">
        <v>132</v>
      </c>
      <c r="I21" s="26"/>
      <c r="J21" s="26"/>
      <c r="K21" s="28" t="s">
        <v>455</v>
      </c>
      <c r="L21" s="28" t="s">
        <v>453</v>
      </c>
      <c r="M21" s="28" t="s">
        <v>460</v>
      </c>
      <c r="N21" s="28" t="s">
        <v>359</v>
      </c>
    </row>
    <row r="22" spans="1:14" ht="20.25" hidden="1" customHeight="1" x14ac:dyDescent="0.25">
      <c r="A22" s="26" t="s">
        <v>186</v>
      </c>
      <c r="B22" s="26" t="s">
        <v>188</v>
      </c>
      <c r="I22" s="26"/>
      <c r="J22" s="26"/>
      <c r="K22" s="28" t="s">
        <v>726</v>
      </c>
      <c r="L22" s="28" t="s">
        <v>723</v>
      </c>
      <c r="M22" s="28" t="s">
        <v>724</v>
      </c>
      <c r="N22" s="28" t="s">
        <v>471</v>
      </c>
    </row>
    <row r="23" spans="1:14" ht="20.25" customHeight="1" x14ac:dyDescent="0.25">
      <c r="A23" s="26" t="s">
        <v>187</v>
      </c>
      <c r="B23" s="26" t="s">
        <v>189</v>
      </c>
      <c r="I23" s="26"/>
      <c r="J23" s="26"/>
      <c r="K23" s="35" t="s">
        <v>1100</v>
      </c>
      <c r="L23" s="28" t="s">
        <v>1098</v>
      </c>
      <c r="M23" s="28" t="s">
        <v>1099</v>
      </c>
      <c r="N23" s="28" t="s">
        <v>140</v>
      </c>
    </row>
    <row r="24" spans="1:14" ht="20.25" hidden="1" customHeight="1" x14ac:dyDescent="0.25">
      <c r="A24" s="26" t="s">
        <v>365</v>
      </c>
      <c r="B24" s="26" t="s">
        <v>366</v>
      </c>
      <c r="K24" s="35" t="s">
        <v>1205</v>
      </c>
      <c r="L24" s="28" t="s">
        <v>1204</v>
      </c>
      <c r="M24" s="28" t="s">
        <v>1188</v>
      </c>
      <c r="N24" s="28" t="s">
        <v>1210</v>
      </c>
    </row>
    <row r="25" spans="1:14" ht="20.25" hidden="1" customHeight="1" x14ac:dyDescent="0.25">
      <c r="A25" s="26" t="s">
        <v>367</v>
      </c>
      <c r="B25" s="26" t="s">
        <v>368</v>
      </c>
      <c r="K25" s="35" t="s">
        <v>1078</v>
      </c>
      <c r="L25" s="28" t="s">
        <v>1077</v>
      </c>
      <c r="M25" s="28" t="s">
        <v>1079</v>
      </c>
      <c r="N25" s="28" t="s">
        <v>147</v>
      </c>
    </row>
    <row r="26" spans="1:14" ht="20.25" customHeight="1" x14ac:dyDescent="0.25">
      <c r="A26" s="26" t="s">
        <v>767</v>
      </c>
      <c r="B26" s="26" t="s">
        <v>769</v>
      </c>
      <c r="K26" s="28" t="s">
        <v>340</v>
      </c>
      <c r="L26" s="28" t="s">
        <v>341</v>
      </c>
      <c r="M26" s="28" t="s">
        <v>385</v>
      </c>
      <c r="N26" s="28" t="s">
        <v>140</v>
      </c>
    </row>
    <row r="27" spans="1:14" ht="20.25" customHeight="1" x14ac:dyDescent="0.25">
      <c r="A27" s="26" t="s">
        <v>768</v>
      </c>
      <c r="B27" s="26" t="s">
        <v>770</v>
      </c>
      <c r="K27" s="28" t="s">
        <v>386</v>
      </c>
      <c r="L27" s="28" t="s">
        <v>418</v>
      </c>
      <c r="M27" s="28" t="s">
        <v>421</v>
      </c>
      <c r="N27" s="28" t="s">
        <v>140</v>
      </c>
    </row>
    <row r="28" spans="1:14" ht="20.25" customHeight="1" x14ac:dyDescent="0.25">
      <c r="A28" s="26" t="s">
        <v>878</v>
      </c>
      <c r="B28" s="26" t="s">
        <v>879</v>
      </c>
      <c r="K28" s="35" t="s">
        <v>908</v>
      </c>
      <c r="L28" s="28" t="s">
        <v>907</v>
      </c>
      <c r="M28" s="28" t="s">
        <v>713</v>
      </c>
      <c r="N28" s="28" t="s">
        <v>140</v>
      </c>
    </row>
    <row r="29" spans="1:14" ht="20.25" hidden="1" customHeight="1" x14ac:dyDescent="0.25">
      <c r="A29" s="26" t="s">
        <v>885</v>
      </c>
      <c r="B29" s="26" t="s">
        <v>886</v>
      </c>
      <c r="K29" s="28" t="s">
        <v>350</v>
      </c>
      <c r="L29" s="28" t="s">
        <v>351</v>
      </c>
      <c r="M29" s="28" t="s">
        <v>362</v>
      </c>
      <c r="N29" s="28" t="s">
        <v>358</v>
      </c>
    </row>
    <row r="30" spans="1:14" ht="20.25" customHeight="1" x14ac:dyDescent="0.25">
      <c r="A30" s="95" t="s">
        <v>935</v>
      </c>
      <c r="B30" s="95" t="s">
        <v>934</v>
      </c>
      <c r="K30" s="28" t="s">
        <v>670</v>
      </c>
      <c r="L30" s="28" t="s">
        <v>669</v>
      </c>
      <c r="M30" s="28" t="s">
        <v>261</v>
      </c>
      <c r="N30" s="28" t="s">
        <v>253</v>
      </c>
    </row>
    <row r="31" spans="1:14" ht="20.25" customHeight="1" x14ac:dyDescent="0.25">
      <c r="A31" s="26" t="s">
        <v>1438</v>
      </c>
      <c r="B31" s="95"/>
      <c r="K31" s="28" t="s">
        <v>218</v>
      </c>
      <c r="L31" s="28" t="s">
        <v>217</v>
      </c>
      <c r="M31" s="28" t="s">
        <v>52</v>
      </c>
      <c r="N31" s="28" t="s">
        <v>140</v>
      </c>
    </row>
    <row r="32" spans="1:14" ht="20.25" customHeight="1" x14ac:dyDescent="0.25">
      <c r="A32" s="95"/>
      <c r="B32" s="95"/>
      <c r="K32" s="28" t="s">
        <v>216</v>
      </c>
      <c r="L32" s="28" t="s">
        <v>215</v>
      </c>
      <c r="M32" s="28" t="s">
        <v>214</v>
      </c>
      <c r="N32" s="28" t="s">
        <v>140</v>
      </c>
    </row>
    <row r="33" spans="1:14" ht="20.25" customHeight="1" x14ac:dyDescent="0.25">
      <c r="A33" s="95"/>
      <c r="B33" s="95"/>
      <c r="K33" s="28" t="s">
        <v>649</v>
      </c>
      <c r="L33" s="28" t="s">
        <v>648</v>
      </c>
      <c r="M33" s="28" t="s">
        <v>647</v>
      </c>
      <c r="N33" s="28" t="s">
        <v>140</v>
      </c>
    </row>
    <row r="34" spans="1:14" ht="20.25" hidden="1" customHeight="1" x14ac:dyDescent="0.25">
      <c r="A34" s="95"/>
      <c r="B34" s="95"/>
      <c r="K34" s="35" t="s">
        <v>1115</v>
      </c>
      <c r="L34" s="28" t="s">
        <v>1107</v>
      </c>
      <c r="M34" s="28" t="s">
        <v>472</v>
      </c>
      <c r="N34" s="28" t="s">
        <v>471</v>
      </c>
    </row>
    <row r="35" spans="1:14" ht="20.25" customHeight="1" x14ac:dyDescent="0.25">
      <c r="K35" s="28" t="s">
        <v>441</v>
      </c>
      <c r="L35" s="28" t="s">
        <v>440</v>
      </c>
      <c r="M35" s="28" t="s">
        <v>421</v>
      </c>
      <c r="N35" s="28" t="s">
        <v>140</v>
      </c>
    </row>
    <row r="36" spans="1:14" ht="20.25" customHeight="1" x14ac:dyDescent="0.25">
      <c r="K36" s="28" t="s">
        <v>256</v>
      </c>
      <c r="L36" s="28" t="s">
        <v>248</v>
      </c>
      <c r="M36" s="28" t="s">
        <v>264</v>
      </c>
      <c r="N36" s="28" t="s">
        <v>253</v>
      </c>
    </row>
    <row r="37" spans="1:14" ht="20.25" customHeight="1" x14ac:dyDescent="0.25">
      <c r="K37" s="35" t="s">
        <v>1039</v>
      </c>
      <c r="L37" s="28" t="s">
        <v>1039</v>
      </c>
      <c r="M37" s="28" t="s">
        <v>741</v>
      </c>
      <c r="N37" s="28" t="s">
        <v>140</v>
      </c>
    </row>
    <row r="38" spans="1:14" ht="20.25" hidden="1" customHeight="1" x14ac:dyDescent="0.25">
      <c r="K38" s="35" t="s">
        <v>1148</v>
      </c>
      <c r="L38" s="28" t="s">
        <v>1147</v>
      </c>
      <c r="M38" s="28" t="s">
        <v>1152</v>
      </c>
      <c r="N38" s="28" t="s">
        <v>147</v>
      </c>
    </row>
    <row r="39" spans="1:14" ht="20.25" customHeight="1" x14ac:dyDescent="0.25">
      <c r="K39" s="28" t="s">
        <v>289</v>
      </c>
      <c r="L39" s="28" t="s">
        <v>285</v>
      </c>
      <c r="M39" s="28" t="s">
        <v>283</v>
      </c>
      <c r="N39" s="28" t="s">
        <v>140</v>
      </c>
    </row>
    <row r="40" spans="1:14" ht="20.25" customHeight="1" x14ac:dyDescent="0.25">
      <c r="K40" s="28" t="s">
        <v>658</v>
      </c>
      <c r="L40" s="28" t="s">
        <v>657</v>
      </c>
      <c r="M40" s="28" t="s">
        <v>650</v>
      </c>
      <c r="N40" s="28" t="s">
        <v>140</v>
      </c>
    </row>
    <row r="41" spans="1:14" ht="20.25" customHeight="1" x14ac:dyDescent="0.25">
      <c r="K41" s="35" t="s">
        <v>819</v>
      </c>
      <c r="L41" s="28" t="s">
        <v>818</v>
      </c>
      <c r="M41" s="28" t="s">
        <v>533</v>
      </c>
      <c r="N41" s="28" t="s">
        <v>140</v>
      </c>
    </row>
    <row r="42" spans="1:14" ht="20.25" customHeight="1" x14ac:dyDescent="0.25">
      <c r="K42" s="35" t="s">
        <v>962</v>
      </c>
      <c r="L42" s="28" t="s">
        <v>961</v>
      </c>
      <c r="M42" s="28" t="s">
        <v>963</v>
      </c>
      <c r="N42" s="28" t="s">
        <v>140</v>
      </c>
    </row>
    <row r="43" spans="1:14" ht="20.25" customHeight="1" x14ac:dyDescent="0.25">
      <c r="K43" s="28" t="s">
        <v>297</v>
      </c>
      <c r="L43" s="28" t="s">
        <v>296</v>
      </c>
      <c r="M43" s="28" t="s">
        <v>298</v>
      </c>
      <c r="N43" s="28" t="s">
        <v>140</v>
      </c>
    </row>
    <row r="44" spans="1:14" ht="20.25" hidden="1" customHeight="1" x14ac:dyDescent="0.25">
      <c r="K44" s="28" t="s">
        <v>400</v>
      </c>
      <c r="L44" s="28" t="s">
        <v>401</v>
      </c>
      <c r="M44" s="28" t="s">
        <v>424</v>
      </c>
      <c r="N44" s="28" t="s">
        <v>399</v>
      </c>
    </row>
    <row r="45" spans="1:14" ht="20.25" customHeight="1" x14ac:dyDescent="0.25">
      <c r="K45" s="35" t="s">
        <v>1030</v>
      </c>
      <c r="L45" s="28" t="s">
        <v>1029</v>
      </c>
      <c r="M45" s="28" t="s">
        <v>1031</v>
      </c>
      <c r="N45" s="28" t="s">
        <v>134</v>
      </c>
    </row>
    <row r="46" spans="1:14" ht="20.25" customHeight="1" x14ac:dyDescent="0.25">
      <c r="K46" s="28" t="s">
        <v>137</v>
      </c>
      <c r="L46" s="28" t="s">
        <v>136</v>
      </c>
      <c r="M46" s="28" t="s">
        <v>150</v>
      </c>
      <c r="N46" s="28" t="s">
        <v>134</v>
      </c>
    </row>
    <row r="47" spans="1:14" ht="20.25" hidden="1" customHeight="1" x14ac:dyDescent="0.25">
      <c r="K47" s="28" t="s">
        <v>791</v>
      </c>
      <c r="L47" s="28" t="s">
        <v>790</v>
      </c>
      <c r="M47" s="28" t="s">
        <v>801</v>
      </c>
      <c r="N47" s="28" t="s">
        <v>779</v>
      </c>
    </row>
    <row r="48" spans="1:14" ht="20.25" hidden="1" customHeight="1" x14ac:dyDescent="0.25">
      <c r="K48" s="35" t="s">
        <v>826</v>
      </c>
      <c r="L48" s="28" t="s">
        <v>825</v>
      </c>
      <c r="M48" s="28" t="s">
        <v>843</v>
      </c>
      <c r="N48" s="28" t="s">
        <v>821</v>
      </c>
    </row>
    <row r="49" spans="11:14" ht="20.25" customHeight="1" x14ac:dyDescent="0.25">
      <c r="K49" s="28" t="s">
        <v>245</v>
      </c>
      <c r="L49" s="28" t="s">
        <v>242</v>
      </c>
      <c r="M49" s="28" t="s">
        <v>254</v>
      </c>
      <c r="N49" s="28" t="s">
        <v>134</v>
      </c>
    </row>
    <row r="50" spans="11:14" ht="20.25" customHeight="1" x14ac:dyDescent="0.25">
      <c r="K50" s="35" t="s">
        <v>1144</v>
      </c>
      <c r="L50" s="28" t="s">
        <v>1142</v>
      </c>
      <c r="M50" s="28" t="s">
        <v>1143</v>
      </c>
      <c r="N50" s="28" t="s">
        <v>253</v>
      </c>
    </row>
    <row r="51" spans="11:14" ht="20.25" hidden="1" customHeight="1" x14ac:dyDescent="0.25">
      <c r="K51" s="28" t="s">
        <v>686</v>
      </c>
      <c r="L51" s="28" t="s">
        <v>684</v>
      </c>
      <c r="M51" s="28" t="s">
        <v>682</v>
      </c>
      <c r="N51" s="28" t="s">
        <v>685</v>
      </c>
    </row>
    <row r="52" spans="11:14" ht="20.25" hidden="1" customHeight="1" x14ac:dyDescent="0.25">
      <c r="K52" s="35" t="s">
        <v>1202</v>
      </c>
      <c r="L52" s="28" t="s">
        <v>1201</v>
      </c>
      <c r="M52" s="28" t="s">
        <v>1203</v>
      </c>
      <c r="N52" s="28" t="s">
        <v>1210</v>
      </c>
    </row>
    <row r="53" spans="11:14" ht="20.25" customHeight="1" x14ac:dyDescent="0.25">
      <c r="K53" s="28" t="s">
        <v>91</v>
      </c>
      <c r="L53" s="28" t="s">
        <v>92</v>
      </c>
      <c r="M53" s="28" t="s">
        <v>52</v>
      </c>
      <c r="N53" s="28" t="s">
        <v>53</v>
      </c>
    </row>
    <row r="54" spans="11:14" ht="20.25" hidden="1" customHeight="1" x14ac:dyDescent="0.25">
      <c r="K54" s="28" t="s">
        <v>352</v>
      </c>
      <c r="L54" s="28" t="s">
        <v>353</v>
      </c>
      <c r="M54" s="28" t="s">
        <v>360</v>
      </c>
      <c r="N54" s="28" t="s">
        <v>359</v>
      </c>
    </row>
    <row r="55" spans="11:14" ht="20.25" hidden="1" customHeight="1" x14ac:dyDescent="0.25">
      <c r="K55" s="35" t="s">
        <v>949</v>
      </c>
      <c r="L55" s="28" t="s">
        <v>948</v>
      </c>
      <c r="M55" s="28" t="s">
        <v>950</v>
      </c>
      <c r="N55" s="28" t="s">
        <v>471</v>
      </c>
    </row>
    <row r="56" spans="11:14" ht="20.25" customHeight="1" x14ac:dyDescent="0.25">
      <c r="K56" s="28" t="s">
        <v>78</v>
      </c>
      <c r="L56" s="28" t="s">
        <v>79</v>
      </c>
      <c r="M56" s="28" t="s">
        <v>5</v>
      </c>
      <c r="N56" s="28" t="s">
        <v>53</v>
      </c>
    </row>
    <row r="57" spans="11:14" ht="20.25" customHeight="1" x14ac:dyDescent="0.25">
      <c r="K57" s="28" t="s">
        <v>80</v>
      </c>
      <c r="L57" s="28" t="s">
        <v>81</v>
      </c>
      <c r="M57" s="28" t="s">
        <v>82</v>
      </c>
      <c r="N57" s="28" t="s">
        <v>53</v>
      </c>
    </row>
    <row r="58" spans="11:14" ht="20.25" hidden="1" customHeight="1" x14ac:dyDescent="0.25">
      <c r="K58" s="35" t="s">
        <v>1023</v>
      </c>
      <c r="L58" s="28" t="s">
        <v>1022</v>
      </c>
      <c r="M58" s="28" t="s">
        <v>965</v>
      </c>
      <c r="N58" s="28" t="s">
        <v>471</v>
      </c>
    </row>
    <row r="59" spans="11:14" ht="20.25" hidden="1" customHeight="1" x14ac:dyDescent="0.25">
      <c r="K59" s="35" t="s">
        <v>823</v>
      </c>
      <c r="L59" s="28" t="s">
        <v>822</v>
      </c>
      <c r="M59" s="28" t="s">
        <v>844</v>
      </c>
      <c r="N59" s="28" t="s">
        <v>821</v>
      </c>
    </row>
    <row r="60" spans="11:14" ht="20.25" hidden="1" customHeight="1" x14ac:dyDescent="0.25">
      <c r="K60" s="28" t="s">
        <v>456</v>
      </c>
      <c r="L60" s="28" t="s">
        <v>452</v>
      </c>
      <c r="M60" s="28" t="s">
        <v>459</v>
      </c>
      <c r="N60" s="28" t="s">
        <v>359</v>
      </c>
    </row>
    <row r="61" spans="11:14" ht="20.25" hidden="1" customHeight="1" x14ac:dyDescent="0.25">
      <c r="K61" s="35" t="s">
        <v>835</v>
      </c>
      <c r="L61" s="28" t="s">
        <v>829</v>
      </c>
      <c r="M61" s="28" t="s">
        <v>845</v>
      </c>
      <c r="N61" s="28" t="s">
        <v>821</v>
      </c>
    </row>
    <row r="62" spans="11:14" ht="20.25" hidden="1" customHeight="1" x14ac:dyDescent="0.25">
      <c r="K62" s="35" t="s">
        <v>1076</v>
      </c>
      <c r="L62" s="28" t="s">
        <v>1075</v>
      </c>
      <c r="M62" s="28" t="s">
        <v>978</v>
      </c>
      <c r="N62" s="28" t="s">
        <v>147</v>
      </c>
    </row>
    <row r="63" spans="11:14" ht="20.25" hidden="1" customHeight="1" x14ac:dyDescent="0.25">
      <c r="K63" s="35" t="s">
        <v>1418</v>
      </c>
      <c r="L63" s="28" t="s">
        <v>484</v>
      </c>
      <c r="M63" s="28" t="s">
        <v>1419</v>
      </c>
      <c r="N63" s="28" t="s">
        <v>471</v>
      </c>
    </row>
    <row r="64" spans="11:14" ht="20.25" hidden="1" customHeight="1" x14ac:dyDescent="0.25">
      <c r="K64" s="35" t="s">
        <v>1024</v>
      </c>
      <c r="L64" s="28" t="s">
        <v>1002</v>
      </c>
      <c r="M64" s="28" t="s">
        <v>978</v>
      </c>
      <c r="N64" s="28" t="s">
        <v>471</v>
      </c>
    </row>
    <row r="65" spans="11:14" ht="20.25" hidden="1" customHeight="1" x14ac:dyDescent="0.25">
      <c r="K65" s="28" t="s">
        <v>574</v>
      </c>
      <c r="L65" s="28" t="s">
        <v>566</v>
      </c>
      <c r="M65" s="28" t="s">
        <v>578</v>
      </c>
      <c r="N65" s="28" t="s">
        <v>567</v>
      </c>
    </row>
    <row r="66" spans="11:14" ht="20.25" customHeight="1" x14ac:dyDescent="0.25">
      <c r="K66" s="28" t="s">
        <v>604</v>
      </c>
      <c r="L66" s="28" t="s">
        <v>604</v>
      </c>
      <c r="M66" s="28" t="s">
        <v>52</v>
      </c>
      <c r="N66" s="28" t="s">
        <v>509</v>
      </c>
    </row>
    <row r="67" spans="11:14" ht="20.25" hidden="1" customHeight="1" x14ac:dyDescent="0.25">
      <c r="K67" s="35" t="s">
        <v>1190</v>
      </c>
      <c r="L67" s="28" t="s">
        <v>1189</v>
      </c>
      <c r="M67" s="28" t="s">
        <v>1191</v>
      </c>
      <c r="N67" s="28" t="s">
        <v>1210</v>
      </c>
    </row>
    <row r="68" spans="11:14" ht="20.25" customHeight="1" x14ac:dyDescent="0.25">
      <c r="K68" s="28" t="s">
        <v>101</v>
      </c>
      <c r="L68" s="28" t="s">
        <v>102</v>
      </c>
      <c r="M68" s="28" t="s">
        <v>87</v>
      </c>
      <c r="N68" s="28" t="s">
        <v>53</v>
      </c>
    </row>
    <row r="69" spans="11:14" ht="20.25" customHeight="1" x14ac:dyDescent="0.25">
      <c r="K69" s="28" t="s">
        <v>537</v>
      </c>
      <c r="L69" s="28" t="s">
        <v>536</v>
      </c>
      <c r="M69" s="28" t="s">
        <v>533</v>
      </c>
      <c r="N69" s="28" t="s">
        <v>140</v>
      </c>
    </row>
    <row r="70" spans="11:14" ht="20.25" hidden="1" customHeight="1" x14ac:dyDescent="0.25">
      <c r="K70" s="35" t="s">
        <v>1235</v>
      </c>
      <c r="L70" s="28" t="s">
        <v>1228</v>
      </c>
      <c r="M70" s="28" t="s">
        <v>1230</v>
      </c>
      <c r="N70" s="28" t="s">
        <v>1231</v>
      </c>
    </row>
    <row r="71" spans="11:14" ht="20.25" customHeight="1" x14ac:dyDescent="0.25">
      <c r="K71" s="28" t="s">
        <v>430</v>
      </c>
      <c r="L71" s="28" t="s">
        <v>431</v>
      </c>
      <c r="M71" s="28" t="s">
        <v>383</v>
      </c>
      <c r="N71" s="28" t="s">
        <v>140</v>
      </c>
    </row>
    <row r="72" spans="11:14" ht="20.25" customHeight="1" x14ac:dyDescent="0.25">
      <c r="K72" s="28" t="s">
        <v>387</v>
      </c>
      <c r="L72" s="28" t="s">
        <v>419</v>
      </c>
      <c r="M72" s="28" t="s">
        <v>421</v>
      </c>
      <c r="N72" s="28" t="s">
        <v>140</v>
      </c>
    </row>
    <row r="73" spans="11:14" ht="20.25" hidden="1" customHeight="1" x14ac:dyDescent="0.25">
      <c r="K73" s="28" t="s">
        <v>603</v>
      </c>
      <c r="L73" s="28" t="s">
        <v>602</v>
      </c>
      <c r="M73" s="28" t="s">
        <v>151</v>
      </c>
      <c r="N73" s="28" t="s">
        <v>147</v>
      </c>
    </row>
    <row r="74" spans="11:14" ht="20.25" hidden="1" customHeight="1" x14ac:dyDescent="0.25">
      <c r="K74" s="35" t="s">
        <v>828</v>
      </c>
      <c r="L74" s="28" t="s">
        <v>827</v>
      </c>
      <c r="M74" s="28" t="s">
        <v>842</v>
      </c>
      <c r="N74" s="28" t="s">
        <v>821</v>
      </c>
    </row>
    <row r="75" spans="11:14" ht="20.25" hidden="1" customHeight="1" x14ac:dyDescent="0.25">
      <c r="K75" s="28" t="s">
        <v>786</v>
      </c>
      <c r="L75" s="28" t="s">
        <v>787</v>
      </c>
      <c r="M75" s="28" t="s">
        <v>782</v>
      </c>
      <c r="N75" s="28" t="s">
        <v>779</v>
      </c>
    </row>
    <row r="76" spans="11:14" ht="20.25" customHeight="1" x14ac:dyDescent="0.25">
      <c r="K76" s="35" t="s">
        <v>1165</v>
      </c>
      <c r="L76" s="28" t="s">
        <v>1164</v>
      </c>
      <c r="M76" s="28" t="s">
        <v>52</v>
      </c>
      <c r="N76" s="28" t="s">
        <v>140</v>
      </c>
    </row>
    <row r="77" spans="11:14" ht="20.25" hidden="1" customHeight="1" x14ac:dyDescent="0.25">
      <c r="K77" s="28" t="s">
        <v>320</v>
      </c>
      <c r="L77" s="28" t="s">
        <v>309</v>
      </c>
      <c r="M77" s="28" t="s">
        <v>327</v>
      </c>
      <c r="N77" s="28" t="s">
        <v>318</v>
      </c>
    </row>
    <row r="78" spans="11:14" ht="20.25" hidden="1" customHeight="1" x14ac:dyDescent="0.25">
      <c r="K78" s="35" t="s">
        <v>1243</v>
      </c>
      <c r="L78" s="28" t="s">
        <v>1225</v>
      </c>
      <c r="M78" s="28" t="s">
        <v>950</v>
      </c>
      <c r="N78" s="28" t="s">
        <v>1231</v>
      </c>
    </row>
    <row r="79" spans="11:14" ht="20.25" hidden="1" customHeight="1" x14ac:dyDescent="0.25">
      <c r="K79" s="35" t="s">
        <v>1116</v>
      </c>
      <c r="L79" s="28" t="s">
        <v>1108</v>
      </c>
      <c r="M79" s="28" t="s">
        <v>1111</v>
      </c>
      <c r="N79" s="28" t="s">
        <v>147</v>
      </c>
    </row>
    <row r="80" spans="11:14" ht="20.25" customHeight="1" x14ac:dyDescent="0.25">
      <c r="K80" s="28" t="s">
        <v>535</v>
      </c>
      <c r="L80" s="28" t="s">
        <v>534</v>
      </c>
      <c r="M80" s="28" t="s">
        <v>533</v>
      </c>
      <c r="N80" s="28" t="s">
        <v>140</v>
      </c>
    </row>
    <row r="81" spans="11:14" ht="20.25" hidden="1" customHeight="1" x14ac:dyDescent="0.25">
      <c r="K81" s="35" t="s">
        <v>855</v>
      </c>
      <c r="L81" s="28" t="s">
        <v>854</v>
      </c>
      <c r="M81" s="28" t="s">
        <v>856</v>
      </c>
      <c r="N81" s="28" t="s">
        <v>821</v>
      </c>
    </row>
    <row r="82" spans="11:14" ht="20.25" customHeight="1" x14ac:dyDescent="0.25">
      <c r="K82" s="28" t="s">
        <v>335</v>
      </c>
      <c r="L82" s="28" t="s">
        <v>336</v>
      </c>
      <c r="M82" s="28" t="s">
        <v>382</v>
      </c>
      <c r="N82" s="28" t="s">
        <v>140</v>
      </c>
    </row>
    <row r="83" spans="11:14" ht="20.25" customHeight="1" x14ac:dyDescent="0.25">
      <c r="K83" s="35" t="s">
        <v>968</v>
      </c>
      <c r="L83" s="28" t="s">
        <v>967</v>
      </c>
      <c r="M83" s="28" t="s">
        <v>153</v>
      </c>
      <c r="N83" s="28" t="s">
        <v>134</v>
      </c>
    </row>
    <row r="84" spans="11:14" ht="20.25" hidden="1" customHeight="1" x14ac:dyDescent="0.25">
      <c r="K84" s="35" t="s">
        <v>883</v>
      </c>
      <c r="L84" s="28" t="s">
        <v>883</v>
      </c>
      <c r="M84" s="28" t="s">
        <v>577</v>
      </c>
      <c r="N84" s="28" t="s">
        <v>821</v>
      </c>
    </row>
    <row r="85" spans="11:14" ht="20.25" hidden="1" customHeight="1" x14ac:dyDescent="0.25">
      <c r="K85" s="35" t="s">
        <v>874</v>
      </c>
      <c r="L85" s="28" t="s">
        <v>864</v>
      </c>
      <c r="M85" s="28" t="s">
        <v>865</v>
      </c>
      <c r="N85" s="28" t="s">
        <v>821</v>
      </c>
    </row>
    <row r="86" spans="11:14" ht="20.25" hidden="1" customHeight="1" x14ac:dyDescent="0.25">
      <c r="K86" s="28" t="s">
        <v>408</v>
      </c>
      <c r="L86" s="28" t="s">
        <v>407</v>
      </c>
      <c r="M86" s="28" t="s">
        <v>427</v>
      </c>
      <c r="N86" s="28" t="s">
        <v>399</v>
      </c>
    </row>
    <row r="87" spans="11:14" ht="20.25" hidden="1" customHeight="1" x14ac:dyDescent="0.25">
      <c r="K87" s="28" t="s">
        <v>314</v>
      </c>
      <c r="L87" s="28" t="s">
        <v>308</v>
      </c>
      <c r="M87" s="28" t="s">
        <v>326</v>
      </c>
      <c r="N87" s="28" t="s">
        <v>318</v>
      </c>
    </row>
    <row r="88" spans="11:14" ht="20.25" hidden="1" customHeight="1" x14ac:dyDescent="0.25">
      <c r="K88" s="28" t="s">
        <v>488</v>
      </c>
      <c r="L88" s="28" t="s">
        <v>487</v>
      </c>
      <c r="M88" s="28" t="s">
        <v>489</v>
      </c>
      <c r="N88" s="28" t="s">
        <v>471</v>
      </c>
    </row>
    <row r="89" spans="11:14" ht="20.25" customHeight="1" x14ac:dyDescent="0.25">
      <c r="K89" s="28" t="s">
        <v>169</v>
      </c>
      <c r="L89" s="28" t="s">
        <v>168</v>
      </c>
      <c r="M89" s="28" t="s">
        <v>149</v>
      </c>
      <c r="N89" s="28" t="s">
        <v>140</v>
      </c>
    </row>
    <row r="90" spans="11:14" ht="20.25" hidden="1" customHeight="1" x14ac:dyDescent="0.25">
      <c r="K90" s="28" t="s">
        <v>519</v>
      </c>
      <c r="L90" s="28" t="s">
        <v>494</v>
      </c>
      <c r="M90" s="28" t="s">
        <v>505</v>
      </c>
      <c r="N90" s="28" t="s">
        <v>503</v>
      </c>
    </row>
    <row r="91" spans="11:14" ht="20.25" hidden="1" customHeight="1" x14ac:dyDescent="0.25">
      <c r="K91" s="35" t="s">
        <v>1173</v>
      </c>
      <c r="L91" s="28" t="s">
        <v>1171</v>
      </c>
      <c r="M91" s="28" t="s">
        <v>1184</v>
      </c>
      <c r="N91" s="28" t="s">
        <v>147</v>
      </c>
    </row>
    <row r="92" spans="11:14" ht="20.25" hidden="1" customHeight="1" x14ac:dyDescent="0.25">
      <c r="K92" s="35" t="s">
        <v>1427</v>
      </c>
      <c r="L92" s="28" t="s">
        <v>1427</v>
      </c>
      <c r="M92" s="28" t="s">
        <v>1229</v>
      </c>
      <c r="N92" s="28" t="s">
        <v>1231</v>
      </c>
    </row>
    <row r="93" spans="11:14" ht="20.25" hidden="1" customHeight="1" x14ac:dyDescent="0.25">
      <c r="K93" s="35" t="s">
        <v>1234</v>
      </c>
      <c r="L93" s="28" t="s">
        <v>1227</v>
      </c>
      <c r="M93" s="28" t="s">
        <v>1229</v>
      </c>
      <c r="N93" s="28" t="s">
        <v>1231</v>
      </c>
    </row>
    <row r="94" spans="11:14" ht="20.25" customHeight="1" x14ac:dyDescent="0.25">
      <c r="K94" s="35" t="s">
        <v>989</v>
      </c>
      <c r="L94" s="28" t="s">
        <v>990</v>
      </c>
      <c r="M94" s="28" t="s">
        <v>991</v>
      </c>
      <c r="N94" s="28" t="s">
        <v>140</v>
      </c>
    </row>
    <row r="95" spans="11:14" ht="20.25" hidden="1" customHeight="1" x14ac:dyDescent="0.25">
      <c r="K95" s="28" t="s">
        <v>496</v>
      </c>
      <c r="L95" s="28" t="s">
        <v>495</v>
      </c>
      <c r="M95" s="28" t="s">
        <v>506</v>
      </c>
      <c r="N95" s="28" t="s">
        <v>503</v>
      </c>
    </row>
    <row r="96" spans="11:14" ht="20.25" hidden="1" customHeight="1" x14ac:dyDescent="0.25">
      <c r="K96" s="35" t="s">
        <v>1174</v>
      </c>
      <c r="L96" s="28" t="s">
        <v>1172</v>
      </c>
      <c r="M96" s="28" t="s">
        <v>1186</v>
      </c>
      <c r="N96" s="28" t="s">
        <v>147</v>
      </c>
    </row>
    <row r="97" spans="11:14" ht="20.25" hidden="1" customHeight="1" x14ac:dyDescent="0.25">
      <c r="K97" s="35" t="s">
        <v>942</v>
      </c>
      <c r="L97" s="28" t="s">
        <v>940</v>
      </c>
      <c r="M97" s="28" t="s">
        <v>941</v>
      </c>
      <c r="N97" s="28" t="s">
        <v>318</v>
      </c>
    </row>
    <row r="98" spans="11:14" ht="20.25" customHeight="1" x14ac:dyDescent="0.25">
      <c r="K98" s="28" t="s">
        <v>548</v>
      </c>
      <c r="L98" s="28" t="s">
        <v>494</v>
      </c>
      <c r="M98" s="28" t="s">
        <v>547</v>
      </c>
      <c r="N98" s="28" t="s">
        <v>140</v>
      </c>
    </row>
    <row r="99" spans="11:14" ht="20.25" customHeight="1" x14ac:dyDescent="0.25">
      <c r="K99" s="28" t="s">
        <v>135</v>
      </c>
      <c r="L99" s="28" t="s">
        <v>154</v>
      </c>
      <c r="M99" s="28" t="s">
        <v>150</v>
      </c>
      <c r="N99" s="28" t="s">
        <v>134</v>
      </c>
    </row>
    <row r="100" spans="11:14" ht="20.25" hidden="1" customHeight="1" x14ac:dyDescent="0.25">
      <c r="K100" s="28" t="s">
        <v>393</v>
      </c>
      <c r="L100" s="28" t="s">
        <v>395</v>
      </c>
      <c r="M100" s="28" t="s">
        <v>326</v>
      </c>
      <c r="N100" s="28" t="s">
        <v>318</v>
      </c>
    </row>
    <row r="101" spans="11:14" ht="20.25" hidden="1" customHeight="1" x14ac:dyDescent="0.25">
      <c r="K101" s="28" t="s">
        <v>450</v>
      </c>
      <c r="L101" s="28" t="s">
        <v>451</v>
      </c>
      <c r="M101" s="28" t="s">
        <v>458</v>
      </c>
      <c r="N101" s="28" t="s">
        <v>359</v>
      </c>
    </row>
    <row r="102" spans="11:14" ht="20.25" customHeight="1" x14ac:dyDescent="0.25">
      <c r="K102" s="35" t="s">
        <v>1095</v>
      </c>
      <c r="L102" s="28" t="s">
        <v>1103</v>
      </c>
      <c r="M102" s="28" t="s">
        <v>1094</v>
      </c>
      <c r="N102" s="28" t="s">
        <v>140</v>
      </c>
    </row>
    <row r="103" spans="11:14" ht="20.25" customHeight="1" x14ac:dyDescent="0.25">
      <c r="K103" s="35" t="s">
        <v>1001</v>
      </c>
      <c r="L103" s="28" t="s">
        <v>1000</v>
      </c>
      <c r="M103" s="28" t="s">
        <v>52</v>
      </c>
      <c r="N103" s="28" t="s">
        <v>140</v>
      </c>
    </row>
    <row r="104" spans="11:14" ht="20.25" customHeight="1" x14ac:dyDescent="0.25">
      <c r="K104" s="35" t="s">
        <v>1155</v>
      </c>
      <c r="L104" s="28" t="s">
        <v>1140</v>
      </c>
      <c r="M104" s="28" t="s">
        <v>1139</v>
      </c>
      <c r="N104" s="28" t="s">
        <v>253</v>
      </c>
    </row>
    <row r="105" spans="11:14" ht="20.25" customHeight="1" x14ac:dyDescent="0.25">
      <c r="K105" s="28" t="s">
        <v>240</v>
      </c>
      <c r="L105" s="28" t="s">
        <v>239</v>
      </c>
      <c r="M105" s="28" t="s">
        <v>52</v>
      </c>
      <c r="N105" s="28" t="s">
        <v>140</v>
      </c>
    </row>
    <row r="106" spans="11:14" ht="20.25" hidden="1" customHeight="1" x14ac:dyDescent="0.25">
      <c r="K106" s="35" t="s">
        <v>925</v>
      </c>
      <c r="L106" s="28" t="s">
        <v>451</v>
      </c>
      <c r="M106" s="28" t="s">
        <v>924</v>
      </c>
      <c r="N106" s="28" t="s">
        <v>147</v>
      </c>
    </row>
    <row r="107" spans="11:14" ht="20.25" hidden="1" customHeight="1" x14ac:dyDescent="0.25">
      <c r="K107" s="28" t="s">
        <v>161</v>
      </c>
      <c r="L107" s="28" t="s">
        <v>143</v>
      </c>
      <c r="M107" s="28" t="s">
        <v>171</v>
      </c>
      <c r="N107" s="28" t="s">
        <v>147</v>
      </c>
    </row>
    <row r="108" spans="11:14" ht="20.25" hidden="1" customHeight="1" x14ac:dyDescent="0.25">
      <c r="K108" s="28" t="s">
        <v>554</v>
      </c>
      <c r="L108" s="28" t="s">
        <v>1136</v>
      </c>
      <c r="M108" s="28" t="s">
        <v>555</v>
      </c>
      <c r="N108" s="28" t="s">
        <v>147</v>
      </c>
    </row>
    <row r="109" spans="11:14" ht="20.25" hidden="1" customHeight="1" x14ac:dyDescent="0.25">
      <c r="K109" s="28" t="s">
        <v>391</v>
      </c>
      <c r="L109" s="28" t="s">
        <v>390</v>
      </c>
      <c r="M109" s="28" t="s">
        <v>327</v>
      </c>
      <c r="N109" s="28" t="s">
        <v>318</v>
      </c>
    </row>
    <row r="110" spans="11:14" ht="20.25" customHeight="1" x14ac:dyDescent="0.25">
      <c r="K110" s="28" t="s">
        <v>281</v>
      </c>
      <c r="L110" s="28" t="s">
        <v>280</v>
      </c>
      <c r="M110" s="28" t="s">
        <v>82</v>
      </c>
      <c r="N110" s="28" t="s">
        <v>140</v>
      </c>
    </row>
    <row r="111" spans="11:14" ht="20.25" customHeight="1" x14ac:dyDescent="0.25">
      <c r="K111" s="28" t="s">
        <v>224</v>
      </c>
      <c r="L111" s="28" t="s">
        <v>224</v>
      </c>
      <c r="M111" s="28" t="s">
        <v>226</v>
      </c>
      <c r="N111" s="28" t="s">
        <v>134</v>
      </c>
    </row>
    <row r="112" spans="11:14" ht="20.25" hidden="1" customHeight="1" x14ac:dyDescent="0.25">
      <c r="K112" s="28" t="s">
        <v>570</v>
      </c>
      <c r="L112" s="28" t="s">
        <v>561</v>
      </c>
      <c r="M112" s="28" t="s">
        <v>580</v>
      </c>
      <c r="N112" s="28" t="s">
        <v>562</v>
      </c>
    </row>
    <row r="113" spans="11:14" ht="20.25" customHeight="1" x14ac:dyDescent="0.25">
      <c r="K113" s="28" t="s">
        <v>263</v>
      </c>
      <c r="L113" s="28" t="s">
        <v>262</v>
      </c>
      <c r="M113" s="28" t="s">
        <v>261</v>
      </c>
      <c r="N113" s="28" t="s">
        <v>253</v>
      </c>
    </row>
    <row r="114" spans="11:14" ht="20.25" customHeight="1" x14ac:dyDescent="0.25">
      <c r="K114" s="35" t="s">
        <v>1037</v>
      </c>
      <c r="L114" s="28" t="s">
        <v>1036</v>
      </c>
      <c r="M114" s="28" t="s">
        <v>1038</v>
      </c>
      <c r="N114" s="28" t="s">
        <v>140</v>
      </c>
    </row>
    <row r="115" spans="11:14" ht="20.25" hidden="1" customHeight="1" x14ac:dyDescent="0.25">
      <c r="K115" s="35" t="s">
        <v>1194</v>
      </c>
      <c r="L115" s="28" t="s">
        <v>1193</v>
      </c>
      <c r="M115" s="28" t="s">
        <v>1188</v>
      </c>
      <c r="N115" s="28" t="s">
        <v>1210</v>
      </c>
    </row>
    <row r="116" spans="11:14" ht="20.25" hidden="1" customHeight="1" x14ac:dyDescent="0.25">
      <c r="K116" s="28" t="s">
        <v>784</v>
      </c>
      <c r="L116" s="28" t="s">
        <v>785</v>
      </c>
      <c r="M116" s="28" t="s">
        <v>782</v>
      </c>
      <c r="N116" s="28" t="s">
        <v>779</v>
      </c>
    </row>
    <row r="117" spans="11:14" ht="20.25" hidden="1" customHeight="1" x14ac:dyDescent="0.25">
      <c r="K117" s="35" t="s">
        <v>1146</v>
      </c>
      <c r="L117" s="28" t="s">
        <v>1145</v>
      </c>
      <c r="M117" s="28" t="s">
        <v>1151</v>
      </c>
      <c r="N117" s="28" t="s">
        <v>147</v>
      </c>
    </row>
    <row r="118" spans="11:14" ht="20.25" customHeight="1" x14ac:dyDescent="0.25">
      <c r="K118" s="28" t="s">
        <v>268</v>
      </c>
      <c r="L118" s="28" t="s">
        <v>241</v>
      </c>
      <c r="M118" s="28" t="s">
        <v>254</v>
      </c>
      <c r="N118" s="28" t="s">
        <v>134</v>
      </c>
    </row>
    <row r="119" spans="11:14" ht="20.25" hidden="1" customHeight="1" x14ac:dyDescent="0.25">
      <c r="K119" s="28" t="s">
        <v>346</v>
      </c>
      <c r="L119" s="28" t="s">
        <v>347</v>
      </c>
      <c r="M119" s="28" t="s">
        <v>1383</v>
      </c>
      <c r="N119" s="28" t="s">
        <v>358</v>
      </c>
    </row>
    <row r="120" spans="11:14" ht="20.25" customHeight="1" x14ac:dyDescent="0.25">
      <c r="K120" s="28" t="s">
        <v>258</v>
      </c>
      <c r="L120" s="28" t="s">
        <v>250</v>
      </c>
      <c r="M120" s="28" t="s">
        <v>265</v>
      </c>
      <c r="N120" s="28" t="s">
        <v>253</v>
      </c>
    </row>
    <row r="121" spans="11:14" ht="20.25" customHeight="1" x14ac:dyDescent="0.25">
      <c r="K121" s="28" t="s">
        <v>259</v>
      </c>
      <c r="L121" s="28" t="s">
        <v>251</v>
      </c>
      <c r="M121" s="28" t="s">
        <v>264</v>
      </c>
      <c r="N121" s="28" t="s">
        <v>253</v>
      </c>
    </row>
    <row r="122" spans="11:14" ht="20.25" hidden="1" customHeight="1" x14ac:dyDescent="0.25">
      <c r="K122" s="28" t="s">
        <v>310</v>
      </c>
      <c r="L122" s="28" t="s">
        <v>310</v>
      </c>
      <c r="M122" s="28" t="s">
        <v>327</v>
      </c>
      <c r="N122" s="28" t="s">
        <v>318</v>
      </c>
    </row>
    <row r="123" spans="11:14" ht="20.25" hidden="1" customHeight="1" x14ac:dyDescent="0.25">
      <c r="K123" s="35" t="s">
        <v>1187</v>
      </c>
      <c r="L123" s="28" t="s">
        <v>1172</v>
      </c>
      <c r="M123" s="28" t="s">
        <v>1188</v>
      </c>
      <c r="N123" s="28" t="s">
        <v>1210</v>
      </c>
    </row>
    <row r="124" spans="11:14" ht="20.25" hidden="1" customHeight="1" x14ac:dyDescent="0.25">
      <c r="K124" s="28" t="s">
        <v>601</v>
      </c>
      <c r="L124" s="28" t="s">
        <v>600</v>
      </c>
      <c r="M124" s="28" t="s">
        <v>581</v>
      </c>
      <c r="N124" s="28" t="s">
        <v>562</v>
      </c>
    </row>
    <row r="125" spans="11:14" ht="20.25" customHeight="1" x14ac:dyDescent="0.25">
      <c r="K125" s="28" t="s">
        <v>222</v>
      </c>
      <c r="L125" s="28" t="s">
        <v>222</v>
      </c>
      <c r="M125" s="28" t="s">
        <v>223</v>
      </c>
      <c r="N125" s="28" t="s">
        <v>134</v>
      </c>
    </row>
    <row r="126" spans="11:14" ht="20.25" customHeight="1" x14ac:dyDescent="0.25">
      <c r="K126" s="28" t="s">
        <v>103</v>
      </c>
      <c r="L126" s="28" t="s">
        <v>104</v>
      </c>
      <c r="M126" s="28" t="s">
        <v>52</v>
      </c>
      <c r="N126" s="28" t="s">
        <v>53</v>
      </c>
    </row>
    <row r="127" spans="11:14" ht="20.25" customHeight="1" x14ac:dyDescent="0.25">
      <c r="K127" s="28" t="s">
        <v>712</v>
      </c>
      <c r="L127" s="28" t="s">
        <v>711</v>
      </c>
      <c r="M127" s="28" t="s">
        <v>713</v>
      </c>
      <c r="N127" s="28" t="s">
        <v>140</v>
      </c>
    </row>
    <row r="128" spans="11:14" ht="20.25" customHeight="1" x14ac:dyDescent="0.25">
      <c r="K128" s="28" t="s">
        <v>244</v>
      </c>
      <c r="L128" s="28" t="s">
        <v>238</v>
      </c>
      <c r="M128" s="28" t="s">
        <v>267</v>
      </c>
      <c r="N128" s="28" t="s">
        <v>140</v>
      </c>
    </row>
    <row r="129" spans="11:14" ht="20.25" customHeight="1" x14ac:dyDescent="0.25">
      <c r="K129" s="35" t="s">
        <v>999</v>
      </c>
      <c r="L129" s="28" t="s">
        <v>998</v>
      </c>
      <c r="M129" s="28" t="s">
        <v>997</v>
      </c>
      <c r="N129" s="28" t="s">
        <v>140</v>
      </c>
    </row>
    <row r="130" spans="11:14" ht="20.25" hidden="1" customHeight="1" x14ac:dyDescent="0.25">
      <c r="K130" s="28" t="s">
        <v>481</v>
      </c>
      <c r="L130" s="28" t="s">
        <v>480</v>
      </c>
      <c r="M130" s="28" t="s">
        <v>482</v>
      </c>
      <c r="N130" s="28" t="s">
        <v>471</v>
      </c>
    </row>
    <row r="131" spans="11:14" ht="20.25" customHeight="1" x14ac:dyDescent="0.25">
      <c r="K131" s="28" t="s">
        <v>107</v>
      </c>
      <c r="L131" s="28" t="s">
        <v>108</v>
      </c>
      <c r="M131" s="28" t="s">
        <v>82</v>
      </c>
      <c r="N131" s="28" t="s">
        <v>53</v>
      </c>
    </row>
    <row r="132" spans="11:14" ht="20.25" hidden="1" customHeight="1" x14ac:dyDescent="0.25">
      <c r="K132" s="35" t="s">
        <v>1118</v>
      </c>
      <c r="L132" s="28" t="s">
        <v>1109</v>
      </c>
      <c r="M132" s="28" t="s">
        <v>1110</v>
      </c>
      <c r="N132" s="28" t="s">
        <v>147</v>
      </c>
    </row>
    <row r="133" spans="11:14" ht="20.25" customHeight="1" x14ac:dyDescent="0.25">
      <c r="K133" s="28" t="s">
        <v>158</v>
      </c>
      <c r="L133" s="28" t="s">
        <v>138</v>
      </c>
      <c r="M133" s="28" t="s">
        <v>153</v>
      </c>
      <c r="N133" s="28" t="s">
        <v>134</v>
      </c>
    </row>
    <row r="134" spans="11:14" ht="20.25" customHeight="1" x14ac:dyDescent="0.25">
      <c r="K134" s="28" t="s">
        <v>159</v>
      </c>
      <c r="L134" s="28" t="s">
        <v>129</v>
      </c>
      <c r="M134" s="28" t="s">
        <v>149</v>
      </c>
      <c r="N134" s="28" t="s">
        <v>140</v>
      </c>
    </row>
    <row r="135" spans="11:14" ht="20.25" customHeight="1" x14ac:dyDescent="0.25">
      <c r="K135" s="28" t="s">
        <v>255</v>
      </c>
      <c r="L135" s="28" t="s">
        <v>247</v>
      </c>
      <c r="M135" s="28" t="s">
        <v>261</v>
      </c>
      <c r="N135" s="28" t="s">
        <v>253</v>
      </c>
    </row>
    <row r="136" spans="11:14" ht="20.25" customHeight="1" x14ac:dyDescent="0.25">
      <c r="K136" s="28" t="s">
        <v>388</v>
      </c>
      <c r="L136" s="28" t="s">
        <v>389</v>
      </c>
      <c r="M136" s="28" t="s">
        <v>420</v>
      </c>
      <c r="N136" s="28" t="s">
        <v>140</v>
      </c>
    </row>
    <row r="137" spans="11:14" ht="20.25" hidden="1" customHeight="1" x14ac:dyDescent="0.25">
      <c r="K137" s="28" t="s">
        <v>478</v>
      </c>
      <c r="L137" s="28" t="s">
        <v>477</v>
      </c>
      <c r="M137" s="28" t="s">
        <v>479</v>
      </c>
      <c r="N137" s="28" t="s">
        <v>471</v>
      </c>
    </row>
    <row r="138" spans="11:14" ht="20.25" hidden="1" customHeight="1" x14ac:dyDescent="0.25">
      <c r="K138" s="28" t="s">
        <v>764</v>
      </c>
      <c r="L138" s="28" t="s">
        <v>763</v>
      </c>
      <c r="M138" s="28" t="s">
        <v>765</v>
      </c>
      <c r="N138" s="28" t="s">
        <v>318</v>
      </c>
    </row>
    <row r="139" spans="11:14" ht="20.25" hidden="1" customHeight="1" x14ac:dyDescent="0.25">
      <c r="K139" s="28" t="s">
        <v>474</v>
      </c>
      <c r="L139" s="28" t="s">
        <v>493</v>
      </c>
      <c r="M139" s="28" t="s">
        <v>504</v>
      </c>
      <c r="N139" s="28" t="s">
        <v>503</v>
      </c>
    </row>
    <row r="140" spans="11:14" ht="20.25" hidden="1" customHeight="1" x14ac:dyDescent="0.25">
      <c r="K140" s="28" t="s">
        <v>654</v>
      </c>
      <c r="L140" s="28" t="s">
        <v>653</v>
      </c>
      <c r="M140" s="28" t="s">
        <v>325</v>
      </c>
      <c r="N140" s="28" t="s">
        <v>399</v>
      </c>
    </row>
    <row r="141" spans="11:14" ht="20.25" customHeight="1" x14ac:dyDescent="0.25">
      <c r="K141" s="28" t="s">
        <v>300</v>
      </c>
      <c r="L141" s="28" t="s">
        <v>299</v>
      </c>
      <c r="M141" s="28" t="s">
        <v>298</v>
      </c>
      <c r="N141" s="28" t="s">
        <v>140</v>
      </c>
    </row>
    <row r="142" spans="11:14" ht="20.25" customHeight="1" x14ac:dyDescent="0.25">
      <c r="K142" s="35" t="s">
        <v>798</v>
      </c>
      <c r="L142" s="28" t="s">
        <v>796</v>
      </c>
      <c r="M142" s="28" t="s">
        <v>298</v>
      </c>
      <c r="N142" s="28" t="s">
        <v>140</v>
      </c>
    </row>
    <row r="143" spans="11:14" ht="20.25" customHeight="1" x14ac:dyDescent="0.25">
      <c r="K143" s="35" t="s">
        <v>799</v>
      </c>
      <c r="L143" s="28" t="s">
        <v>797</v>
      </c>
      <c r="M143" s="28" t="s">
        <v>298</v>
      </c>
      <c r="N143" s="28" t="s">
        <v>140</v>
      </c>
    </row>
    <row r="144" spans="11:14" ht="20.25" hidden="1" customHeight="1" x14ac:dyDescent="0.25">
      <c r="K144" s="28" t="s">
        <v>696</v>
      </c>
      <c r="L144" s="28" t="s">
        <v>689</v>
      </c>
      <c r="M144" s="28" t="s">
        <v>690</v>
      </c>
      <c r="N144" s="28" t="s">
        <v>318</v>
      </c>
    </row>
    <row r="145" spans="11:14" ht="20.25" customHeight="1" x14ac:dyDescent="0.25">
      <c r="K145" s="28" t="s">
        <v>44</v>
      </c>
      <c r="L145" s="28" t="s">
        <v>155</v>
      </c>
      <c r="M145" s="28" t="s">
        <v>151</v>
      </c>
      <c r="N145" s="28" t="s">
        <v>134</v>
      </c>
    </row>
    <row r="146" spans="11:14" ht="20.25" customHeight="1" x14ac:dyDescent="0.25">
      <c r="K146" s="28" t="s">
        <v>228</v>
      </c>
      <c r="L146" s="28" t="s">
        <v>225</v>
      </c>
      <c r="M146" s="28" t="s">
        <v>227</v>
      </c>
      <c r="N146" s="28" t="s">
        <v>134</v>
      </c>
    </row>
    <row r="147" spans="11:14" ht="20.25" customHeight="1" x14ac:dyDescent="0.25">
      <c r="K147" s="28" t="s">
        <v>638</v>
      </c>
      <c r="L147" s="28" t="s">
        <v>637</v>
      </c>
      <c r="M147" s="28" t="s">
        <v>476</v>
      </c>
      <c r="N147" s="28" t="s">
        <v>140</v>
      </c>
    </row>
    <row r="148" spans="11:14" ht="20.25" hidden="1" customHeight="1" x14ac:dyDescent="0.25">
      <c r="K148" s="35" t="s">
        <v>888</v>
      </c>
      <c r="L148" s="28" t="s">
        <v>889</v>
      </c>
      <c r="M148" s="28" t="s">
        <v>579</v>
      </c>
      <c r="N148" s="28" t="s">
        <v>567</v>
      </c>
    </row>
    <row r="149" spans="11:14" ht="20.25" hidden="1" customHeight="1" x14ac:dyDescent="0.25">
      <c r="K149" s="28" t="s">
        <v>777</v>
      </c>
      <c r="L149" s="28" t="s">
        <v>776</v>
      </c>
      <c r="M149" s="28" t="s">
        <v>765</v>
      </c>
      <c r="N149" s="28" t="s">
        <v>318</v>
      </c>
    </row>
    <row r="150" spans="11:14" ht="20.25" hidden="1" customHeight="1" x14ac:dyDescent="0.25">
      <c r="K150" s="28" t="s">
        <v>792</v>
      </c>
      <c r="L150" s="28" t="s">
        <v>793</v>
      </c>
      <c r="M150" s="28" t="s">
        <v>801</v>
      </c>
      <c r="N150" s="28" t="s">
        <v>779</v>
      </c>
    </row>
    <row r="151" spans="11:14" ht="20.25" hidden="1" customHeight="1" x14ac:dyDescent="0.25">
      <c r="K151" s="35" t="s">
        <v>1057</v>
      </c>
      <c r="L151" s="28" t="s">
        <v>1056</v>
      </c>
      <c r="M151" s="28" t="s">
        <v>1033</v>
      </c>
      <c r="N151" s="28" t="s">
        <v>779</v>
      </c>
    </row>
    <row r="152" spans="11:14" ht="20.25" hidden="1" customHeight="1" x14ac:dyDescent="0.25">
      <c r="K152" s="35" t="s">
        <v>862</v>
      </c>
      <c r="L152" s="28" t="s">
        <v>861</v>
      </c>
      <c r="M152" s="28" t="s">
        <v>863</v>
      </c>
      <c r="N152" s="28" t="s">
        <v>821</v>
      </c>
    </row>
    <row r="153" spans="11:14" ht="20.25" customHeight="1" x14ac:dyDescent="0.25">
      <c r="K153" s="28" t="s">
        <v>616</v>
      </c>
      <c r="L153" s="28" t="s">
        <v>615</v>
      </c>
      <c r="M153" s="28" t="s">
        <v>305</v>
      </c>
      <c r="N153" s="28" t="s">
        <v>134</v>
      </c>
    </row>
    <row r="154" spans="11:14" ht="20.25" customHeight="1" x14ac:dyDescent="0.25">
      <c r="K154" s="35" t="s">
        <v>1083</v>
      </c>
      <c r="L154" s="28" t="s">
        <v>1082</v>
      </c>
      <c r="M154" s="28" t="s">
        <v>1084</v>
      </c>
      <c r="N154" s="28" t="s">
        <v>140</v>
      </c>
    </row>
    <row r="155" spans="11:14" ht="20.25" hidden="1" customHeight="1" x14ac:dyDescent="0.25">
      <c r="K155" s="28" t="s">
        <v>571</v>
      </c>
      <c r="L155" s="28" t="s">
        <v>563</v>
      </c>
      <c r="M155" s="28" t="s">
        <v>581</v>
      </c>
      <c r="N155" s="28" t="s">
        <v>562</v>
      </c>
    </row>
    <row r="156" spans="11:14" ht="20.25" customHeight="1" x14ac:dyDescent="0.25">
      <c r="K156" s="28" t="s">
        <v>338</v>
      </c>
      <c r="L156" s="28" t="s">
        <v>339</v>
      </c>
      <c r="M156" s="28" t="s">
        <v>384</v>
      </c>
      <c r="N156" s="28" t="s">
        <v>140</v>
      </c>
    </row>
    <row r="157" spans="11:14" ht="20.25" hidden="1" customHeight="1" x14ac:dyDescent="0.25">
      <c r="K157" s="35" t="s">
        <v>914</v>
      </c>
      <c r="L157" s="28" t="s">
        <v>909</v>
      </c>
      <c r="M157" s="28" t="s">
        <v>918</v>
      </c>
      <c r="N157" s="28" t="s">
        <v>147</v>
      </c>
    </row>
    <row r="158" spans="11:14" ht="20.25" hidden="1" customHeight="1" x14ac:dyDescent="0.25">
      <c r="K158" s="28" t="s">
        <v>475</v>
      </c>
      <c r="L158" s="28" t="s">
        <v>473</v>
      </c>
      <c r="M158" s="28" t="s">
        <v>476</v>
      </c>
      <c r="N158" s="28" t="s">
        <v>471</v>
      </c>
    </row>
    <row r="159" spans="11:14" ht="20.25" customHeight="1" x14ac:dyDescent="0.25">
      <c r="K159" s="35" t="s">
        <v>969</v>
      </c>
      <c r="L159" s="28" t="s">
        <v>971</v>
      </c>
      <c r="M159" s="28" t="s">
        <v>970</v>
      </c>
      <c r="N159" s="28" t="s">
        <v>134</v>
      </c>
    </row>
    <row r="160" spans="11:14" ht="20.25" hidden="1" customHeight="1" x14ac:dyDescent="0.25">
      <c r="K160" s="35" t="s">
        <v>876</v>
      </c>
      <c r="L160" s="28" t="s">
        <v>859</v>
      </c>
      <c r="M160" s="28" t="s">
        <v>860</v>
      </c>
      <c r="N160" s="28" t="s">
        <v>821</v>
      </c>
    </row>
    <row r="161" spans="11:14" ht="20.25" hidden="1" customHeight="1" x14ac:dyDescent="0.25">
      <c r="K161" s="35" t="s">
        <v>1067</v>
      </c>
      <c r="L161" s="28" t="s">
        <v>1055</v>
      </c>
      <c r="M161" s="28" t="s">
        <v>1033</v>
      </c>
      <c r="N161" s="28" t="s">
        <v>779</v>
      </c>
    </row>
    <row r="162" spans="11:14" ht="20.25" hidden="1" customHeight="1" x14ac:dyDescent="0.25">
      <c r="K162" s="28" t="s">
        <v>699</v>
      </c>
      <c r="L162" s="28" t="s">
        <v>698</v>
      </c>
      <c r="M162" s="28" t="s">
        <v>690</v>
      </c>
      <c r="N162" s="28" t="s">
        <v>318</v>
      </c>
    </row>
    <row r="163" spans="11:14" ht="20.25" hidden="1" customHeight="1" x14ac:dyDescent="0.25">
      <c r="K163" s="28" t="s">
        <v>679</v>
      </c>
      <c r="L163" s="28" t="s">
        <v>678</v>
      </c>
      <c r="M163" s="28" t="s">
        <v>680</v>
      </c>
      <c r="N163" s="28" t="s">
        <v>318</v>
      </c>
    </row>
    <row r="164" spans="11:14" ht="20.25" hidden="1" customHeight="1" x14ac:dyDescent="0.25">
      <c r="K164" s="35" t="s">
        <v>1208</v>
      </c>
      <c r="L164" s="28" t="s">
        <v>1207</v>
      </c>
      <c r="M164" s="28" t="s">
        <v>1209</v>
      </c>
      <c r="N164" s="28" t="s">
        <v>318</v>
      </c>
    </row>
    <row r="165" spans="11:14" ht="20.25" customHeight="1" x14ac:dyDescent="0.25">
      <c r="K165" s="28" t="s">
        <v>83</v>
      </c>
      <c r="L165" s="28" t="s">
        <v>84</v>
      </c>
      <c r="M165" s="28" t="s">
        <v>5</v>
      </c>
      <c r="N165" s="28" t="s">
        <v>53</v>
      </c>
    </row>
    <row r="166" spans="11:14" ht="20.25" hidden="1" customHeight="1" x14ac:dyDescent="0.25">
      <c r="K166" s="35" t="s">
        <v>1170</v>
      </c>
      <c r="L166" s="28" t="s">
        <v>1169</v>
      </c>
      <c r="M166" s="28" t="s">
        <v>1185</v>
      </c>
      <c r="N166" s="28" t="s">
        <v>147</v>
      </c>
    </row>
    <row r="167" spans="11:14" ht="20.25" hidden="1" customHeight="1" x14ac:dyDescent="0.25">
      <c r="K167" s="28" t="s">
        <v>720</v>
      </c>
      <c r="L167" s="28" t="s">
        <v>719</v>
      </c>
      <c r="M167" s="28" t="s">
        <v>486</v>
      </c>
      <c r="N167" s="28" t="s">
        <v>471</v>
      </c>
    </row>
    <row r="168" spans="11:14" ht="20.25" hidden="1" customHeight="1" x14ac:dyDescent="0.25">
      <c r="K168" s="35" t="s">
        <v>1134</v>
      </c>
      <c r="L168" s="28" t="s">
        <v>1132</v>
      </c>
      <c r="M168" s="28" t="s">
        <v>1007</v>
      </c>
      <c r="N168" s="28" t="s">
        <v>1008</v>
      </c>
    </row>
    <row r="169" spans="11:14" ht="20.25" hidden="1" customHeight="1" x14ac:dyDescent="0.25">
      <c r="K169" s="28" t="s">
        <v>316</v>
      </c>
      <c r="L169" s="28" t="s">
        <v>313</v>
      </c>
      <c r="M169" s="28" t="s">
        <v>330</v>
      </c>
      <c r="N169" s="28" t="s">
        <v>318</v>
      </c>
    </row>
    <row r="170" spans="11:14" ht="20.25" hidden="1" customHeight="1" x14ac:dyDescent="0.25">
      <c r="K170" s="28" t="s">
        <v>502</v>
      </c>
      <c r="L170" s="28" t="s">
        <v>501</v>
      </c>
      <c r="M170" s="28" t="s">
        <v>507</v>
      </c>
      <c r="N170" s="28" t="s">
        <v>503</v>
      </c>
    </row>
    <row r="171" spans="11:14" ht="20.25" customHeight="1" x14ac:dyDescent="0.25">
      <c r="K171" s="28" t="s">
        <v>446</v>
      </c>
      <c r="L171" s="28" t="s">
        <v>445</v>
      </c>
      <c r="M171" s="28" t="s">
        <v>444</v>
      </c>
      <c r="N171" s="28" t="s">
        <v>140</v>
      </c>
    </row>
    <row r="172" spans="11:14" ht="20.25" customHeight="1" x14ac:dyDescent="0.25">
      <c r="K172" s="28" t="s">
        <v>761</v>
      </c>
      <c r="L172" s="28" t="s">
        <v>759</v>
      </c>
      <c r="M172" s="28" t="s">
        <v>760</v>
      </c>
      <c r="N172" s="28" t="s">
        <v>140</v>
      </c>
    </row>
    <row r="173" spans="11:14" ht="20.25" customHeight="1" x14ac:dyDescent="0.25">
      <c r="K173" s="28" t="s">
        <v>1441</v>
      </c>
      <c r="L173" s="28" t="s">
        <v>526</v>
      </c>
      <c r="M173" s="28" t="s">
        <v>421</v>
      </c>
      <c r="N173" s="28" t="s">
        <v>140</v>
      </c>
    </row>
    <row r="174" spans="11:14" ht="20.25" hidden="1" customHeight="1" x14ac:dyDescent="0.25">
      <c r="K174" s="28" t="s">
        <v>655</v>
      </c>
      <c r="L174" s="28" t="s">
        <v>665</v>
      </c>
      <c r="M174" s="28" t="s">
        <v>325</v>
      </c>
      <c r="N174" s="28" t="s">
        <v>399</v>
      </c>
    </row>
    <row r="175" spans="11:14" ht="20.25" customHeight="1" x14ac:dyDescent="0.25">
      <c r="K175" s="28" t="s">
        <v>260</v>
      </c>
      <c r="L175" s="28" t="s">
        <v>252</v>
      </c>
      <c r="M175" s="28" t="s">
        <v>266</v>
      </c>
      <c r="N175" s="28" t="s">
        <v>253</v>
      </c>
    </row>
    <row r="176" spans="11:14" ht="20.25" customHeight="1" x14ac:dyDescent="0.25">
      <c r="K176" s="28" t="s">
        <v>156</v>
      </c>
      <c r="L176" s="28" t="s">
        <v>157</v>
      </c>
      <c r="M176" s="28" t="s">
        <v>152</v>
      </c>
      <c r="N176" s="28" t="s">
        <v>134</v>
      </c>
    </row>
    <row r="177" spans="11:14" ht="20.25" hidden="1" customHeight="1" x14ac:dyDescent="0.25">
      <c r="K177" s="28" t="s">
        <v>557</v>
      </c>
      <c r="L177" s="28" t="s">
        <v>556</v>
      </c>
      <c r="M177" s="28" t="s">
        <v>362</v>
      </c>
      <c r="N177" s="28" t="s">
        <v>147</v>
      </c>
    </row>
    <row r="178" spans="11:14" ht="20.25" customHeight="1" x14ac:dyDescent="0.25">
      <c r="K178" s="28" t="s">
        <v>625</v>
      </c>
      <c r="L178" s="28" t="s">
        <v>624</v>
      </c>
      <c r="M178" s="28" t="s">
        <v>52</v>
      </c>
      <c r="N178" s="28" t="s">
        <v>140</v>
      </c>
    </row>
    <row r="179" spans="11:14" ht="20.25" customHeight="1" x14ac:dyDescent="0.25">
      <c r="K179" s="28" t="s">
        <v>257</v>
      </c>
      <c r="L179" s="28" t="s">
        <v>249</v>
      </c>
      <c r="M179" s="28" t="s">
        <v>264</v>
      </c>
      <c r="N179" s="28" t="s">
        <v>253</v>
      </c>
    </row>
    <row r="180" spans="11:14" ht="20.25" customHeight="1" x14ac:dyDescent="0.25">
      <c r="K180" s="28" t="s">
        <v>539</v>
      </c>
      <c r="L180" s="28" t="s">
        <v>538</v>
      </c>
      <c r="M180" s="28" t="s">
        <v>545</v>
      </c>
      <c r="N180" s="28" t="s">
        <v>140</v>
      </c>
    </row>
    <row r="181" spans="11:14" ht="20.25" hidden="1" customHeight="1" x14ac:dyDescent="0.25">
      <c r="K181" s="28" t="s">
        <v>356</v>
      </c>
      <c r="L181" s="28" t="s">
        <v>357</v>
      </c>
      <c r="M181" s="28" t="s">
        <v>360</v>
      </c>
      <c r="N181" s="28" t="s">
        <v>359</v>
      </c>
    </row>
    <row r="182" spans="11:14" ht="20.25" customHeight="1" x14ac:dyDescent="0.25">
      <c r="K182" s="28" t="s">
        <v>532</v>
      </c>
      <c r="L182" s="28" t="s">
        <v>531</v>
      </c>
      <c r="M182" s="28" t="s">
        <v>533</v>
      </c>
      <c r="N182" s="28" t="s">
        <v>140</v>
      </c>
    </row>
    <row r="183" spans="11:14" ht="20.25" hidden="1" customHeight="1" x14ac:dyDescent="0.25">
      <c r="K183" s="35" t="s">
        <v>1113</v>
      </c>
      <c r="L183" s="28" t="s">
        <v>1105</v>
      </c>
      <c r="M183" s="28" t="s">
        <v>472</v>
      </c>
      <c r="N183" s="28" t="s">
        <v>147</v>
      </c>
    </row>
    <row r="184" spans="11:14" ht="20.25" customHeight="1" x14ac:dyDescent="0.25">
      <c r="K184" s="35" t="s">
        <v>944</v>
      </c>
      <c r="L184" s="28" t="s">
        <v>938</v>
      </c>
      <c r="M184" s="28" t="s">
        <v>939</v>
      </c>
      <c r="N184" s="28" t="s">
        <v>140</v>
      </c>
    </row>
    <row r="185" spans="11:14" ht="20.25" hidden="1" customHeight="1" x14ac:dyDescent="0.25">
      <c r="K185" s="28" t="s">
        <v>348</v>
      </c>
      <c r="L185" s="28" t="s">
        <v>349</v>
      </c>
      <c r="M185" s="28" t="s">
        <v>361</v>
      </c>
      <c r="N185" s="28" t="s">
        <v>358</v>
      </c>
    </row>
    <row r="186" spans="11:14" ht="20.25" customHeight="1" x14ac:dyDescent="0.25">
      <c r="K186" s="35" t="s">
        <v>1157</v>
      </c>
      <c r="L186" s="28" t="s">
        <v>1141</v>
      </c>
      <c r="M186" s="28" t="s">
        <v>1139</v>
      </c>
      <c r="N186" s="28" t="s">
        <v>253</v>
      </c>
    </row>
    <row r="187" spans="11:14" ht="20.25" hidden="1" customHeight="1" x14ac:dyDescent="0.25">
      <c r="K187" s="35" t="s">
        <v>1218</v>
      </c>
      <c r="L187" s="28" t="s">
        <v>1206</v>
      </c>
      <c r="M187" s="28" t="s">
        <v>1200</v>
      </c>
      <c r="N187" s="28" t="s">
        <v>1210</v>
      </c>
    </row>
    <row r="188" spans="11:14" ht="20.25" customHeight="1" x14ac:dyDescent="0.25">
      <c r="K188" s="28" t="s">
        <v>717</v>
      </c>
      <c r="L188" s="28" t="s">
        <v>718</v>
      </c>
      <c r="M188" s="28" t="s">
        <v>713</v>
      </c>
      <c r="N188" s="28" t="s">
        <v>140</v>
      </c>
    </row>
    <row r="189" spans="11:14" ht="20.25" hidden="1" customHeight="1" x14ac:dyDescent="0.25">
      <c r="K189" s="28" t="s">
        <v>788</v>
      </c>
      <c r="L189" s="28" t="s">
        <v>789</v>
      </c>
      <c r="M189" s="28" t="s">
        <v>800</v>
      </c>
      <c r="N189" s="28" t="s">
        <v>779</v>
      </c>
    </row>
    <row r="190" spans="11:14" ht="20.25" customHeight="1" x14ac:dyDescent="0.25">
      <c r="K190" s="35" t="s">
        <v>349</v>
      </c>
      <c r="L190" s="28" t="s">
        <v>349</v>
      </c>
      <c r="M190" s="28" t="s">
        <v>52</v>
      </c>
      <c r="N190" s="28" t="s">
        <v>140</v>
      </c>
    </row>
    <row r="191" spans="11:14" ht="20.25" hidden="1" customHeight="1" x14ac:dyDescent="0.25">
      <c r="K191" s="35" t="s">
        <v>1131</v>
      </c>
      <c r="L191" s="28" t="s">
        <v>1130</v>
      </c>
      <c r="M191" s="28" t="s">
        <v>1007</v>
      </c>
      <c r="N191" s="28" t="s">
        <v>1008</v>
      </c>
    </row>
    <row r="192" spans="11:14" ht="20.25" hidden="1" customHeight="1" x14ac:dyDescent="0.25">
      <c r="K192" s="28" t="s">
        <v>457</v>
      </c>
      <c r="L192" s="28" t="s">
        <v>454</v>
      </c>
      <c r="M192" s="28" t="s">
        <v>360</v>
      </c>
      <c r="N192" s="28" t="s">
        <v>359</v>
      </c>
    </row>
    <row r="193" spans="11:14" ht="20.25" customHeight="1" x14ac:dyDescent="0.25">
      <c r="K193" s="28" t="s">
        <v>633</v>
      </c>
      <c r="L193" s="28" t="s">
        <v>632</v>
      </c>
      <c r="M193" s="28" t="s">
        <v>52</v>
      </c>
      <c r="N193" s="28" t="s">
        <v>140</v>
      </c>
    </row>
    <row r="194" spans="11:14" ht="20.25" customHeight="1" x14ac:dyDescent="0.25">
      <c r="K194" s="28" t="s">
        <v>586</v>
      </c>
      <c r="L194" s="28" t="s">
        <v>560</v>
      </c>
      <c r="M194" s="28" t="s">
        <v>87</v>
      </c>
      <c r="N194" s="28" t="s">
        <v>140</v>
      </c>
    </row>
    <row r="195" spans="11:14" ht="20.25" customHeight="1" x14ac:dyDescent="0.25">
      <c r="K195" s="28" t="s">
        <v>606</v>
      </c>
      <c r="L195" s="28" t="s">
        <v>613</v>
      </c>
      <c r="M195" s="28" t="s">
        <v>167</v>
      </c>
      <c r="N195" s="28" t="s">
        <v>140</v>
      </c>
    </row>
    <row r="196" spans="11:14" ht="20.25" customHeight="1" x14ac:dyDescent="0.25">
      <c r="K196" s="28" t="s">
        <v>88</v>
      </c>
      <c r="L196" s="28" t="s">
        <v>89</v>
      </c>
      <c r="M196" s="28" t="s">
        <v>90</v>
      </c>
      <c r="N196" s="28" t="s">
        <v>53</v>
      </c>
    </row>
    <row r="197" spans="11:14" ht="20.25" hidden="1" customHeight="1" x14ac:dyDescent="0.25">
      <c r="K197" s="35" t="s">
        <v>1117</v>
      </c>
      <c r="L197" s="28" t="s">
        <v>1127</v>
      </c>
      <c r="M197" s="28" t="s">
        <v>1110</v>
      </c>
      <c r="N197" s="28" t="s">
        <v>147</v>
      </c>
    </row>
    <row r="198" spans="11:14" ht="20.25" hidden="1" customHeight="1" x14ac:dyDescent="0.25">
      <c r="K198" s="35" t="s">
        <v>913</v>
      </c>
      <c r="L198" s="28" t="s">
        <v>912</v>
      </c>
      <c r="M198" s="28" t="s">
        <v>919</v>
      </c>
      <c r="N198" s="28" t="s">
        <v>147</v>
      </c>
    </row>
    <row r="199" spans="11:14" ht="20.25" customHeight="1" x14ac:dyDescent="0.25">
      <c r="K199" s="28" t="s">
        <v>236</v>
      </c>
      <c r="L199" s="28" t="s">
        <v>237</v>
      </c>
      <c r="M199" s="28" t="s">
        <v>267</v>
      </c>
      <c r="N199" s="28" t="s">
        <v>140</v>
      </c>
    </row>
    <row r="200" spans="11:14" ht="20.25" customHeight="1" x14ac:dyDescent="0.25">
      <c r="K200" s="35" t="s">
        <v>973</v>
      </c>
      <c r="L200" s="28" t="s">
        <v>972</v>
      </c>
      <c r="M200" s="28" t="s">
        <v>153</v>
      </c>
      <c r="N200" s="28" t="s">
        <v>134</v>
      </c>
    </row>
    <row r="201" spans="11:14" ht="20.25" customHeight="1" x14ac:dyDescent="0.25">
      <c r="K201" s="28" t="s">
        <v>166</v>
      </c>
      <c r="L201" s="28" t="s">
        <v>165</v>
      </c>
      <c r="M201" s="28" t="s">
        <v>167</v>
      </c>
      <c r="N201" s="28" t="s">
        <v>140</v>
      </c>
    </row>
    <row r="202" spans="11:14" ht="20.25" customHeight="1" x14ac:dyDescent="0.25">
      <c r="K202" s="28" t="s">
        <v>220</v>
      </c>
      <c r="L202" s="28" t="s">
        <v>219</v>
      </c>
      <c r="M202" s="28" t="s">
        <v>221</v>
      </c>
      <c r="N202" s="28" t="s">
        <v>140</v>
      </c>
    </row>
    <row r="203" spans="11:14" ht="20.25" customHeight="1" x14ac:dyDescent="0.25">
      <c r="K203" s="28" t="s">
        <v>343</v>
      </c>
      <c r="L203" s="28" t="s">
        <v>342</v>
      </c>
      <c r="M203" s="28" t="s">
        <v>384</v>
      </c>
      <c r="N203" s="28" t="s">
        <v>140</v>
      </c>
    </row>
    <row r="204" spans="11:14" ht="20.25" hidden="1" customHeight="1" x14ac:dyDescent="0.25">
      <c r="K204" s="28" t="s">
        <v>403</v>
      </c>
      <c r="L204" s="28" t="s">
        <v>402</v>
      </c>
      <c r="M204" s="28" t="s">
        <v>425</v>
      </c>
      <c r="N204" s="28" t="s">
        <v>399</v>
      </c>
    </row>
    <row r="205" spans="11:14" ht="20.25" hidden="1" customHeight="1" x14ac:dyDescent="0.25">
      <c r="K205" s="28" t="s">
        <v>692</v>
      </c>
      <c r="L205" s="28" t="s">
        <v>691</v>
      </c>
      <c r="M205" s="28" t="s">
        <v>690</v>
      </c>
      <c r="N205" s="28" t="s">
        <v>318</v>
      </c>
    </row>
    <row r="206" spans="11:14" ht="20.25" hidden="1" customHeight="1" x14ac:dyDescent="0.25">
      <c r="K206" s="28" t="s">
        <v>162</v>
      </c>
      <c r="L206" s="28" t="s">
        <v>144</v>
      </c>
      <c r="M206" s="28" t="s">
        <v>172</v>
      </c>
      <c r="N206" s="28" t="s">
        <v>147</v>
      </c>
    </row>
    <row r="207" spans="11:14" ht="20.25" hidden="1" customHeight="1" x14ac:dyDescent="0.25">
      <c r="K207" s="28" t="s">
        <v>354</v>
      </c>
      <c r="L207" s="28" t="s">
        <v>355</v>
      </c>
      <c r="M207" s="28" t="s">
        <v>360</v>
      </c>
      <c r="N207" s="28" t="s">
        <v>359</v>
      </c>
    </row>
    <row r="208" spans="11:14" ht="20.25" hidden="1" customHeight="1" x14ac:dyDescent="0.25">
      <c r="K208" s="28" t="s">
        <v>573</v>
      </c>
      <c r="L208" s="28" t="s">
        <v>565</v>
      </c>
      <c r="M208" s="28" t="s">
        <v>583</v>
      </c>
      <c r="N208" s="28" t="s">
        <v>562</v>
      </c>
    </row>
    <row r="209" spans="11:14" ht="20.25" customHeight="1" x14ac:dyDescent="0.25">
      <c r="K209" s="35" t="s">
        <v>809</v>
      </c>
      <c r="L209" s="28" t="s">
        <v>1010</v>
      </c>
      <c r="M209" s="28" t="s">
        <v>533</v>
      </c>
      <c r="N209" s="28" t="s">
        <v>140</v>
      </c>
    </row>
    <row r="210" spans="11:14" ht="20.25" hidden="1" customHeight="1" x14ac:dyDescent="0.25">
      <c r="K210" s="28" t="s">
        <v>315</v>
      </c>
      <c r="L210" s="28" t="s">
        <v>311</v>
      </c>
      <c r="M210" s="28" t="s">
        <v>329</v>
      </c>
      <c r="N210" s="28" t="s">
        <v>318</v>
      </c>
    </row>
    <row r="211" spans="11:14" ht="20.25" customHeight="1" x14ac:dyDescent="0.25">
      <c r="K211" s="28" t="s">
        <v>213</v>
      </c>
      <c r="L211" s="28" t="s">
        <v>212</v>
      </c>
      <c r="M211" s="28" t="s">
        <v>214</v>
      </c>
      <c r="N211" s="28" t="s">
        <v>140</v>
      </c>
    </row>
    <row r="212" spans="11:14" ht="20.25" hidden="1" customHeight="1" x14ac:dyDescent="0.25">
      <c r="K212" s="28" t="s">
        <v>725</v>
      </c>
      <c r="L212" s="28" t="s">
        <v>722</v>
      </c>
      <c r="M212" s="28" t="s">
        <v>476</v>
      </c>
      <c r="N212" s="28" t="s">
        <v>471</v>
      </c>
    </row>
    <row r="213" spans="11:14" ht="20.25" hidden="1" customHeight="1" x14ac:dyDescent="0.25">
      <c r="K213" s="28" t="s">
        <v>500</v>
      </c>
      <c r="L213" s="28" t="s">
        <v>499</v>
      </c>
      <c r="M213" s="28" t="s">
        <v>529</v>
      </c>
      <c r="N213" s="28" t="s">
        <v>503</v>
      </c>
    </row>
    <row r="214" spans="11:14" ht="20.25" hidden="1" customHeight="1" x14ac:dyDescent="0.25">
      <c r="K214" s="35" t="s">
        <v>820</v>
      </c>
      <c r="L214" s="28" t="s">
        <v>839</v>
      </c>
      <c r="M214" s="28" t="s">
        <v>847</v>
      </c>
      <c r="N214" s="28" t="s">
        <v>821</v>
      </c>
    </row>
    <row r="215" spans="11:14" ht="20.25" hidden="1" customHeight="1" x14ac:dyDescent="0.25">
      <c r="K215" s="35" t="s">
        <v>1345</v>
      </c>
      <c r="L215" s="28" t="s">
        <v>1343</v>
      </c>
      <c r="M215" s="28" t="s">
        <v>1344</v>
      </c>
      <c r="N215" s="28" t="s">
        <v>567</v>
      </c>
    </row>
    <row r="216" spans="11:14" ht="20.25" hidden="1" customHeight="1" x14ac:dyDescent="0.25">
      <c r="K216" s="28" t="s">
        <v>575</v>
      </c>
      <c r="L216" s="28" t="s">
        <v>568</v>
      </c>
      <c r="M216" s="28" t="s">
        <v>579</v>
      </c>
      <c r="N216" s="28" t="s">
        <v>567</v>
      </c>
    </row>
    <row r="217" spans="11:14" ht="20.25" hidden="1" customHeight="1" x14ac:dyDescent="0.25">
      <c r="K217" s="35" t="s">
        <v>1221</v>
      </c>
      <c r="L217" s="28" t="s">
        <v>1192</v>
      </c>
      <c r="M217" s="28" t="s">
        <v>1191</v>
      </c>
      <c r="N217" s="28" t="s">
        <v>1210</v>
      </c>
    </row>
    <row r="218" spans="11:14" ht="20.25" customHeight="1" x14ac:dyDescent="0.25">
      <c r="K218" s="28" t="s">
        <v>735</v>
      </c>
      <c r="L218" s="28" t="s">
        <v>716</v>
      </c>
      <c r="M218" s="28" t="s">
        <v>713</v>
      </c>
      <c r="N218" s="28" t="s">
        <v>140</v>
      </c>
    </row>
    <row r="219" spans="11:14" ht="20.25" customHeight="1" x14ac:dyDescent="0.25">
      <c r="K219" s="35" t="s">
        <v>993</v>
      </c>
      <c r="L219" s="28" t="s">
        <v>994</v>
      </c>
      <c r="M219" s="28" t="s">
        <v>868</v>
      </c>
      <c r="N219" s="28" t="s">
        <v>140</v>
      </c>
    </row>
    <row r="220" spans="11:14" ht="20.25" hidden="1" customHeight="1" x14ac:dyDescent="0.25">
      <c r="K220" s="35" t="s">
        <v>837</v>
      </c>
      <c r="L220" s="28" t="s">
        <v>830</v>
      </c>
      <c r="M220" s="28" t="s">
        <v>846</v>
      </c>
      <c r="N220" s="28" t="s">
        <v>821</v>
      </c>
    </row>
    <row r="221" spans="11:14" ht="20.25" customHeight="1" x14ac:dyDescent="0.25">
      <c r="K221" s="35" t="s">
        <v>815</v>
      </c>
      <c r="L221" s="28" t="s">
        <v>813</v>
      </c>
      <c r="M221" s="28" t="s">
        <v>814</v>
      </c>
      <c r="N221" s="28" t="s">
        <v>140</v>
      </c>
    </row>
    <row r="222" spans="11:14" ht="20.25" hidden="1" customHeight="1" x14ac:dyDescent="0.25">
      <c r="K222" s="28" t="s">
        <v>732</v>
      </c>
      <c r="L222" s="28" t="s">
        <v>721</v>
      </c>
      <c r="M222" s="28" t="s">
        <v>743</v>
      </c>
      <c r="N222" s="28" t="s">
        <v>471</v>
      </c>
    </row>
    <row r="223" spans="11:14" ht="20.25" customHeight="1" x14ac:dyDescent="0.25">
      <c r="K223" s="35" t="s">
        <v>867</v>
      </c>
      <c r="L223" s="28" t="s">
        <v>866</v>
      </c>
      <c r="M223" s="28" t="s">
        <v>868</v>
      </c>
      <c r="N223" s="28" t="s">
        <v>140</v>
      </c>
    </row>
    <row r="224" spans="11:14" ht="20.25" hidden="1" customHeight="1" x14ac:dyDescent="0.25">
      <c r="K224" s="35" t="s">
        <v>1247</v>
      </c>
      <c r="L224" s="28" t="s">
        <v>1246</v>
      </c>
      <c r="M224" s="28" t="s">
        <v>327</v>
      </c>
      <c r="N224" s="28" t="s">
        <v>318</v>
      </c>
    </row>
    <row r="225" spans="11:14" ht="20.25" hidden="1" customHeight="1" x14ac:dyDescent="0.25">
      <c r="K225" s="35" t="s">
        <v>1196</v>
      </c>
      <c r="L225" s="28" t="s">
        <v>1195</v>
      </c>
      <c r="M225" s="28" t="s">
        <v>1197</v>
      </c>
      <c r="N225" s="28" t="s">
        <v>1210</v>
      </c>
    </row>
    <row r="226" spans="11:14" ht="20.25" hidden="1" customHeight="1" x14ac:dyDescent="0.25">
      <c r="K226" s="35" t="s">
        <v>1233</v>
      </c>
      <c r="L226" s="28" t="s">
        <v>1226</v>
      </c>
      <c r="M226" s="28" t="s">
        <v>950</v>
      </c>
      <c r="N226" s="28" t="s">
        <v>1231</v>
      </c>
    </row>
    <row r="227" spans="11:14" ht="20.25" hidden="1" customHeight="1" x14ac:dyDescent="0.25">
      <c r="K227" s="28" t="s">
        <v>210</v>
      </c>
      <c r="L227" s="28" t="s">
        <v>209</v>
      </c>
      <c r="M227" s="28" t="s">
        <v>211</v>
      </c>
      <c r="N227" s="28" t="s">
        <v>147</v>
      </c>
    </row>
    <row r="228" spans="11:14" ht="20.25" hidden="1" customHeight="1" x14ac:dyDescent="0.25">
      <c r="K228" s="28" t="s">
        <v>392</v>
      </c>
      <c r="L228" s="28" t="s">
        <v>396</v>
      </c>
      <c r="M228" s="28" t="s">
        <v>422</v>
      </c>
      <c r="N228" s="28" t="s">
        <v>399</v>
      </c>
    </row>
    <row r="229" spans="11:14" ht="20.25" hidden="1" customHeight="1" x14ac:dyDescent="0.25">
      <c r="K229" s="28" t="s">
        <v>398</v>
      </c>
      <c r="L229" s="28" t="s">
        <v>397</v>
      </c>
      <c r="M229" s="28" t="s">
        <v>423</v>
      </c>
      <c r="N229" s="28" t="s">
        <v>399</v>
      </c>
    </row>
    <row r="230" spans="11:14" ht="20.25" customHeight="1" x14ac:dyDescent="0.25">
      <c r="K230" s="28" t="s">
        <v>674</v>
      </c>
      <c r="L230" s="28" t="s">
        <v>673</v>
      </c>
      <c r="M230" s="28" t="s">
        <v>152</v>
      </c>
      <c r="N230" s="28" t="s">
        <v>134</v>
      </c>
    </row>
    <row r="231" spans="11:14" ht="20.25" hidden="1" customHeight="1" x14ac:dyDescent="0.25">
      <c r="K231" s="28" t="s">
        <v>753</v>
      </c>
      <c r="L231" s="28" t="s">
        <v>752</v>
      </c>
      <c r="M231" s="28" t="s">
        <v>754</v>
      </c>
      <c r="N231" s="28" t="s">
        <v>147</v>
      </c>
    </row>
    <row r="232" spans="11:14" ht="20.25" hidden="1" customHeight="1" x14ac:dyDescent="0.25">
      <c r="K232" s="28" t="s">
        <v>163</v>
      </c>
      <c r="L232" s="28" t="s">
        <v>145</v>
      </c>
      <c r="M232" s="28" t="s">
        <v>171</v>
      </c>
      <c r="N232" s="28" t="s">
        <v>147</v>
      </c>
    </row>
    <row r="233" spans="11:14" ht="20.25" hidden="1" customHeight="1" x14ac:dyDescent="0.25">
      <c r="K233" s="28" t="s">
        <v>708</v>
      </c>
      <c r="L233" s="28" t="s">
        <v>709</v>
      </c>
      <c r="M233" s="28" t="s">
        <v>710</v>
      </c>
      <c r="N233" s="28" t="s">
        <v>562</v>
      </c>
    </row>
    <row r="234" spans="11:14" ht="20.25" hidden="1" customHeight="1" x14ac:dyDescent="0.25">
      <c r="K234" s="28" t="s">
        <v>405</v>
      </c>
      <c r="L234" s="28" t="s">
        <v>404</v>
      </c>
      <c r="M234" s="28" t="s">
        <v>426</v>
      </c>
      <c r="N234" s="28" t="s">
        <v>399</v>
      </c>
    </row>
    <row r="235" spans="11:14" ht="20.25" customHeight="1" x14ac:dyDescent="0.25">
      <c r="K235" s="35" t="s">
        <v>1027</v>
      </c>
      <c r="L235" s="28" t="s">
        <v>995</v>
      </c>
      <c r="M235" s="28" t="s">
        <v>868</v>
      </c>
      <c r="N235" s="28" t="s">
        <v>140</v>
      </c>
    </row>
    <row r="236" spans="11:14" ht="20.25" hidden="1" customHeight="1" x14ac:dyDescent="0.25">
      <c r="K236" s="28" t="s">
        <v>697</v>
      </c>
      <c r="L236" s="28" t="s">
        <v>687</v>
      </c>
      <c r="M236" s="28" t="s">
        <v>688</v>
      </c>
      <c r="N236" s="28" t="s">
        <v>685</v>
      </c>
    </row>
    <row r="237" spans="11:14" ht="20.25" hidden="1" customHeight="1" x14ac:dyDescent="0.25">
      <c r="K237" s="35" t="s">
        <v>1004</v>
      </c>
      <c r="L237" s="28" t="s">
        <v>1003</v>
      </c>
      <c r="M237" s="28" t="s">
        <v>1005</v>
      </c>
      <c r="N237" s="28" t="s">
        <v>1008</v>
      </c>
    </row>
    <row r="238" spans="11:14" ht="20.25" hidden="1" customHeight="1" x14ac:dyDescent="0.25">
      <c r="K238" s="28" t="s">
        <v>491</v>
      </c>
      <c r="L238" s="28" t="s">
        <v>490</v>
      </c>
      <c r="M238" s="28" t="s">
        <v>492</v>
      </c>
      <c r="N238" s="28" t="s">
        <v>503</v>
      </c>
    </row>
    <row r="239" spans="11:14" ht="20.25" customHeight="1" x14ac:dyDescent="0.25">
      <c r="K239" s="28" t="s">
        <v>549</v>
      </c>
      <c r="L239" s="28" t="s">
        <v>546</v>
      </c>
      <c r="M239" s="28" t="s">
        <v>547</v>
      </c>
      <c r="N239" s="28" t="s">
        <v>140</v>
      </c>
    </row>
    <row r="240" spans="11:14" ht="20.25" hidden="1" customHeight="1" x14ac:dyDescent="0.25">
      <c r="K240" s="35" t="s">
        <v>1114</v>
      </c>
      <c r="L240" s="28" t="s">
        <v>1106</v>
      </c>
      <c r="M240" s="28" t="s">
        <v>472</v>
      </c>
      <c r="N240" s="28" t="s">
        <v>147</v>
      </c>
    </row>
    <row r="241" spans="11:14" ht="20.25" customHeight="1" x14ac:dyDescent="0.25">
      <c r="K241" s="28" t="s">
        <v>618</v>
      </c>
      <c r="L241" s="28" t="s">
        <v>617</v>
      </c>
      <c r="M241" s="28" t="s">
        <v>305</v>
      </c>
      <c r="N241" s="28" t="s">
        <v>134</v>
      </c>
    </row>
    <row r="242" spans="11:14" ht="20.25" customHeight="1" x14ac:dyDescent="0.25">
      <c r="K242" s="28" t="s">
        <v>287</v>
      </c>
      <c r="L242" s="28" t="s">
        <v>282</v>
      </c>
      <c r="M242" s="28" t="s">
        <v>283</v>
      </c>
      <c r="N242" s="28" t="s">
        <v>140</v>
      </c>
    </row>
    <row r="243" spans="11:14" ht="20.25" customHeight="1" x14ac:dyDescent="0.25">
      <c r="K243" s="28" t="s">
        <v>288</v>
      </c>
      <c r="L243" s="28" t="s">
        <v>284</v>
      </c>
      <c r="M243" s="28" t="s">
        <v>286</v>
      </c>
      <c r="N243" s="28" t="s">
        <v>140</v>
      </c>
    </row>
    <row r="244" spans="11:14" ht="20.25" hidden="1" customHeight="1" x14ac:dyDescent="0.25">
      <c r="K244" s="28" t="s">
        <v>756</v>
      </c>
      <c r="L244" s="28" t="s">
        <v>755</v>
      </c>
      <c r="M244" s="28" t="s">
        <v>577</v>
      </c>
      <c r="N244" s="28" t="s">
        <v>147</v>
      </c>
    </row>
    <row r="245" spans="11:14" ht="20.25" customHeight="1" x14ac:dyDescent="0.25">
      <c r="K245" s="28" t="s">
        <v>659</v>
      </c>
      <c r="L245" s="28" t="s">
        <v>646</v>
      </c>
      <c r="M245" s="28" t="s">
        <v>647</v>
      </c>
      <c r="N245" s="28" t="s">
        <v>140</v>
      </c>
    </row>
    <row r="246" spans="11:14" ht="20.25" customHeight="1" x14ac:dyDescent="0.25">
      <c r="K246" s="28" t="s">
        <v>97</v>
      </c>
      <c r="L246" s="28" t="s">
        <v>98</v>
      </c>
      <c r="M246" s="28" t="s">
        <v>90</v>
      </c>
      <c r="N246" s="28" t="s">
        <v>53</v>
      </c>
    </row>
    <row r="247" spans="11:14" ht="20.25" customHeight="1" x14ac:dyDescent="0.25">
      <c r="K247" s="28" t="s">
        <v>640</v>
      </c>
      <c r="L247" s="28" t="s">
        <v>639</v>
      </c>
      <c r="M247" s="28" t="s">
        <v>476</v>
      </c>
      <c r="N247" s="28" t="s">
        <v>140</v>
      </c>
    </row>
    <row r="248" spans="11:14" ht="20.25" hidden="1" customHeight="1" x14ac:dyDescent="0.25">
      <c r="K248" s="28" t="s">
        <v>148</v>
      </c>
      <c r="L248" s="28" t="s">
        <v>146</v>
      </c>
      <c r="M248" s="28" t="s">
        <v>171</v>
      </c>
      <c r="N248" s="28" t="s">
        <v>147</v>
      </c>
    </row>
    <row r="249" spans="11:14" ht="20.25" hidden="1" customHeight="1" x14ac:dyDescent="0.25">
      <c r="K249" s="28" t="s">
        <v>164</v>
      </c>
      <c r="L249" s="28" t="s">
        <v>141</v>
      </c>
      <c r="M249" s="28" t="s">
        <v>170</v>
      </c>
      <c r="N249" s="28" t="s">
        <v>147</v>
      </c>
    </row>
    <row r="250" spans="11:14" ht="20.25" customHeight="1" x14ac:dyDescent="0.25">
      <c r="K250" s="28" t="s">
        <v>174</v>
      </c>
      <c r="L250" s="28" t="s">
        <v>175</v>
      </c>
      <c r="M250" s="28" t="s">
        <v>150</v>
      </c>
      <c r="N250" s="28" t="s">
        <v>134</v>
      </c>
    </row>
    <row r="251" spans="11:14" ht="20.25" hidden="1" customHeight="1" x14ac:dyDescent="0.25">
      <c r="K251" s="28" t="s">
        <v>317</v>
      </c>
      <c r="L251" s="28" t="s">
        <v>312</v>
      </c>
      <c r="M251" s="28" t="s">
        <v>328</v>
      </c>
      <c r="N251" s="28" t="s">
        <v>318</v>
      </c>
    </row>
    <row r="252" spans="11:14" ht="20.25" hidden="1" customHeight="1" x14ac:dyDescent="0.25">
      <c r="K252" s="35" t="s">
        <v>1112</v>
      </c>
      <c r="L252" s="28" t="s">
        <v>1104</v>
      </c>
      <c r="M252" s="28" t="s">
        <v>472</v>
      </c>
      <c r="N252" s="28" t="s">
        <v>147</v>
      </c>
    </row>
    <row r="253" spans="11:14" ht="20.25" hidden="1" customHeight="1" x14ac:dyDescent="0.25">
      <c r="K253" s="35" t="s">
        <v>1081</v>
      </c>
      <c r="L253" s="28" t="s">
        <v>1080</v>
      </c>
      <c r="M253" s="28" t="s">
        <v>978</v>
      </c>
      <c r="N253" s="28" t="s">
        <v>147</v>
      </c>
    </row>
    <row r="254" spans="11:14" ht="20.25" hidden="1" customHeight="1" x14ac:dyDescent="0.25">
      <c r="K254" s="28" t="s">
        <v>160</v>
      </c>
      <c r="L254" s="28" t="s">
        <v>142</v>
      </c>
      <c r="M254" s="28" t="s">
        <v>1129</v>
      </c>
      <c r="N254" s="28" t="s">
        <v>147</v>
      </c>
    </row>
    <row r="255" spans="11:14" ht="20.25" customHeight="1" x14ac:dyDescent="0.25">
      <c r="K255" s="28" t="s">
        <v>105</v>
      </c>
      <c r="L255" s="28" t="s">
        <v>106</v>
      </c>
      <c r="M255" s="28" t="s">
        <v>90</v>
      </c>
      <c r="N255" s="28" t="s">
        <v>53</v>
      </c>
    </row>
    <row r="256" spans="11:14" ht="20.25" customHeight="1" x14ac:dyDescent="0.25">
      <c r="K256" s="28" t="s">
        <v>773</v>
      </c>
      <c r="L256" s="28" t="s">
        <v>771</v>
      </c>
      <c r="M256" s="28" t="s">
        <v>772</v>
      </c>
      <c r="N256" s="28" t="s">
        <v>134</v>
      </c>
    </row>
    <row r="257" spans="11:14" ht="20.25" customHeight="1" x14ac:dyDescent="0.25">
      <c r="K257" s="35" t="s">
        <v>894</v>
      </c>
      <c r="L257" s="28" t="s">
        <v>893</v>
      </c>
      <c r="M257" s="28" t="s">
        <v>895</v>
      </c>
      <c r="N257" s="28" t="s">
        <v>140</v>
      </c>
    </row>
    <row r="258" spans="11:14" ht="20.25" customHeight="1" x14ac:dyDescent="0.25">
      <c r="K258" s="35" t="s">
        <v>1102</v>
      </c>
      <c r="L258" s="28" t="s">
        <v>1101</v>
      </c>
      <c r="M258" s="28" t="s">
        <v>1099</v>
      </c>
      <c r="N258" s="28" t="s">
        <v>140</v>
      </c>
    </row>
    <row r="259" spans="11:14" ht="20.25" customHeight="1" x14ac:dyDescent="0.25">
      <c r="K259" s="28" t="s">
        <v>332</v>
      </c>
      <c r="L259" s="28" t="s">
        <v>301</v>
      </c>
      <c r="M259" s="28" t="s">
        <v>298</v>
      </c>
      <c r="N259" s="28" t="s">
        <v>140</v>
      </c>
    </row>
    <row r="260" spans="11:14" ht="20.25" customHeight="1" x14ac:dyDescent="0.25">
      <c r="K260" s="28" t="s">
        <v>144</v>
      </c>
      <c r="L260" s="28" t="s">
        <v>644</v>
      </c>
      <c r="M260" s="28" t="s">
        <v>645</v>
      </c>
      <c r="N260" s="28" t="s">
        <v>140</v>
      </c>
    </row>
    <row r="261" spans="11:14" ht="20.25" customHeight="1" x14ac:dyDescent="0.25">
      <c r="K261" s="35" t="s">
        <v>1061</v>
      </c>
      <c r="L261" s="28" t="s">
        <v>1060</v>
      </c>
      <c r="M261" s="28" t="s">
        <v>1062</v>
      </c>
      <c r="N261" s="28" t="s">
        <v>140</v>
      </c>
    </row>
    <row r="262" spans="11:14" ht="20.25" hidden="1" customHeight="1" x14ac:dyDescent="0.25">
      <c r="K262" s="35" t="s">
        <v>1059</v>
      </c>
      <c r="L262" s="28" t="s">
        <v>1058</v>
      </c>
      <c r="M262" s="28" t="s">
        <v>1033</v>
      </c>
      <c r="N262" s="28" t="s">
        <v>779</v>
      </c>
    </row>
    <row r="263" spans="11:14" ht="20.25" hidden="1" customHeight="1" x14ac:dyDescent="0.25">
      <c r="K263" s="35" t="s">
        <v>932</v>
      </c>
      <c r="L263" s="28" t="s">
        <v>931</v>
      </c>
      <c r="M263" s="28" t="s">
        <v>933</v>
      </c>
      <c r="N263" s="28" t="s">
        <v>685</v>
      </c>
    </row>
    <row r="264" spans="11:14" ht="20.25" customHeight="1" x14ac:dyDescent="0.25">
      <c r="K264" s="28" t="s">
        <v>99</v>
      </c>
      <c r="L264" s="28" t="s">
        <v>100</v>
      </c>
      <c r="M264" s="28" t="s">
        <v>52</v>
      </c>
      <c r="N264" s="28" t="s">
        <v>53</v>
      </c>
    </row>
    <row r="265" spans="11:14" ht="20.25" customHeight="1" x14ac:dyDescent="0.25">
      <c r="K265" s="28" t="s">
        <v>85</v>
      </c>
      <c r="L265" s="28" t="s">
        <v>86</v>
      </c>
      <c r="M265" s="28" t="s">
        <v>87</v>
      </c>
      <c r="N265" s="28" t="s">
        <v>53</v>
      </c>
    </row>
    <row r="266" spans="11:14" ht="20.25" hidden="1" customHeight="1" x14ac:dyDescent="0.25">
      <c r="K266" s="28" t="s">
        <v>559</v>
      </c>
      <c r="L266" s="28" t="s">
        <v>558</v>
      </c>
      <c r="M266" s="28" t="s">
        <v>151</v>
      </c>
      <c r="N266" s="28" t="s">
        <v>147</v>
      </c>
    </row>
    <row r="267" spans="11:14" ht="20.25" customHeight="1" x14ac:dyDescent="0.25">
      <c r="K267" s="28" t="s">
        <v>841</v>
      </c>
      <c r="L267" s="28" t="s">
        <v>840</v>
      </c>
      <c r="M267" s="28" t="s">
        <v>52</v>
      </c>
      <c r="N267" s="28" t="s">
        <v>140</v>
      </c>
    </row>
    <row r="268" spans="11:14" ht="20.25" hidden="1" customHeight="1" x14ac:dyDescent="0.25">
      <c r="K268" s="28" t="s">
        <v>702</v>
      </c>
      <c r="L268" s="28" t="s">
        <v>701</v>
      </c>
      <c r="M268" s="28" t="s">
        <v>706</v>
      </c>
      <c r="N268" s="28" t="s">
        <v>685</v>
      </c>
    </row>
    <row r="269" spans="11:14" ht="20.25" hidden="1" customHeight="1" x14ac:dyDescent="0.25">
      <c r="K269" s="35" t="s">
        <v>1199</v>
      </c>
      <c r="L269" s="28" t="s">
        <v>1198</v>
      </c>
      <c r="M269" s="28" t="s">
        <v>1200</v>
      </c>
      <c r="N269" s="28" t="s">
        <v>1210</v>
      </c>
    </row>
    <row r="270" spans="11:14" ht="20.25" customHeight="1" x14ac:dyDescent="0.25">
      <c r="K270" s="28" t="s">
        <v>1089</v>
      </c>
      <c r="L270" s="28" t="s">
        <v>1090</v>
      </c>
      <c r="M270" s="28" t="s">
        <v>620</v>
      </c>
      <c r="N270" s="28" t="s">
        <v>134</v>
      </c>
    </row>
    <row r="271" spans="11:14" ht="20.25" hidden="1" customHeight="1" x14ac:dyDescent="0.25">
      <c r="K271" s="35" t="s">
        <v>1052</v>
      </c>
      <c r="L271" s="28" t="s">
        <v>1051</v>
      </c>
      <c r="M271" s="28" t="s">
        <v>1033</v>
      </c>
      <c r="N271" s="28" t="s">
        <v>779</v>
      </c>
    </row>
    <row r="272" spans="11:14" ht="20.25" customHeight="1" x14ac:dyDescent="0.25">
      <c r="K272" s="35" t="s">
        <v>1093</v>
      </c>
      <c r="L272" s="28" t="s">
        <v>1092</v>
      </c>
      <c r="M272" s="28" t="s">
        <v>1094</v>
      </c>
      <c r="N272" s="28" t="s">
        <v>140</v>
      </c>
    </row>
    <row r="273" spans="11:14" ht="20.25" customHeight="1" x14ac:dyDescent="0.25">
      <c r="K273" s="35" t="s">
        <v>1064</v>
      </c>
      <c r="L273" s="28" t="s">
        <v>1063</v>
      </c>
      <c r="M273" s="28" t="s">
        <v>1065</v>
      </c>
      <c r="N273" s="28" t="s">
        <v>134</v>
      </c>
    </row>
    <row r="274" spans="11:14" ht="20.25" hidden="1" customHeight="1" x14ac:dyDescent="0.25">
      <c r="K274" s="35" t="s">
        <v>1011</v>
      </c>
      <c r="L274" s="28" t="s">
        <v>1009</v>
      </c>
      <c r="M274" s="28" t="s">
        <v>1007</v>
      </c>
      <c r="N274" s="28" t="s">
        <v>1008</v>
      </c>
    </row>
    <row r="275" spans="11:14" ht="20.25" customHeight="1" x14ac:dyDescent="0.25">
      <c r="K275" s="35" t="s">
        <v>1138</v>
      </c>
      <c r="L275" s="28" t="s">
        <v>1137</v>
      </c>
      <c r="M275" s="28" t="s">
        <v>1139</v>
      </c>
      <c r="N275" s="28" t="s">
        <v>253</v>
      </c>
    </row>
    <row r="276" spans="11:14" ht="20.25" hidden="1" customHeight="1" x14ac:dyDescent="0.25">
      <c r="K276" s="35" t="s">
        <v>1232</v>
      </c>
      <c r="L276" s="28" t="s">
        <v>1224</v>
      </c>
      <c r="M276" s="28" t="s">
        <v>950</v>
      </c>
      <c r="N276" s="28" t="s">
        <v>1231</v>
      </c>
    </row>
    <row r="277" spans="11:14" ht="20.25" customHeight="1" x14ac:dyDescent="0.25">
      <c r="K277" s="35" t="s">
        <v>891</v>
      </c>
      <c r="L277" s="28" t="s">
        <v>890</v>
      </c>
      <c r="M277" s="28" t="s">
        <v>892</v>
      </c>
      <c r="N277" s="28" t="s">
        <v>140</v>
      </c>
    </row>
    <row r="278" spans="11:14" ht="20.25" customHeight="1" x14ac:dyDescent="0.25">
      <c r="K278" s="35" t="s">
        <v>1017</v>
      </c>
      <c r="L278" s="28" t="s">
        <v>996</v>
      </c>
      <c r="M278" s="28" t="s">
        <v>997</v>
      </c>
      <c r="N278" s="28" t="s">
        <v>140</v>
      </c>
    </row>
    <row r="279" spans="11:14" ht="20.25" hidden="1" customHeight="1" x14ac:dyDescent="0.25">
      <c r="K279" s="28" t="s">
        <v>576</v>
      </c>
      <c r="L279" s="28" t="s">
        <v>569</v>
      </c>
      <c r="M279" s="28" t="s">
        <v>577</v>
      </c>
      <c r="N279" s="28" t="s">
        <v>567</v>
      </c>
    </row>
    <row r="280" spans="11:14" ht="20.25" customHeight="1" x14ac:dyDescent="0.25">
      <c r="K280" s="35" t="s">
        <v>1044</v>
      </c>
      <c r="L280" s="28" t="s">
        <v>1042</v>
      </c>
      <c r="M280" s="28" t="s">
        <v>741</v>
      </c>
      <c r="N280" s="28" t="s">
        <v>140</v>
      </c>
    </row>
    <row r="281" spans="11:14" ht="20.25" customHeight="1" x14ac:dyDescent="0.25">
      <c r="K281" s="28" t="s">
        <v>672</v>
      </c>
      <c r="L281" s="28" t="s">
        <v>671</v>
      </c>
      <c r="M281" s="28" t="s">
        <v>261</v>
      </c>
      <c r="N281" s="28" t="s">
        <v>253</v>
      </c>
    </row>
    <row r="282" spans="11:14" ht="20.25" customHeight="1" x14ac:dyDescent="0.25">
      <c r="K282" s="28" t="s">
        <v>510</v>
      </c>
      <c r="L282" s="28" t="s">
        <v>508</v>
      </c>
      <c r="M282" s="28" t="s">
        <v>421</v>
      </c>
      <c r="N282" s="28" t="s">
        <v>140</v>
      </c>
    </row>
    <row r="283" spans="11:14" ht="20.25" customHeight="1" x14ac:dyDescent="0.25">
      <c r="K283" s="35" t="s">
        <v>1167</v>
      </c>
      <c r="L283" s="28" t="s">
        <v>1166</v>
      </c>
      <c r="M283" s="28" t="s">
        <v>1168</v>
      </c>
      <c r="N283" s="28" t="s">
        <v>140</v>
      </c>
    </row>
    <row r="284" spans="11:14" ht="20.25" hidden="1" customHeight="1" x14ac:dyDescent="0.25">
      <c r="K284" s="35" t="s">
        <v>927</v>
      </c>
      <c r="L284" s="28" t="s">
        <v>926</v>
      </c>
      <c r="M284" s="28" t="s">
        <v>928</v>
      </c>
      <c r="N284" s="28" t="s">
        <v>685</v>
      </c>
    </row>
    <row r="285" spans="11:14" ht="20.25" hidden="1" customHeight="1" x14ac:dyDescent="0.25">
      <c r="K285" s="35" t="s">
        <v>1415</v>
      </c>
      <c r="L285" s="28" t="s">
        <v>1413</v>
      </c>
      <c r="M285" s="28" t="s">
        <v>1414</v>
      </c>
      <c r="N285" s="28" t="s">
        <v>779</v>
      </c>
    </row>
    <row r="286" spans="11:14" ht="20.25" hidden="1" customHeight="1" x14ac:dyDescent="0.25">
      <c r="K286" s="28" t="s">
        <v>780</v>
      </c>
      <c r="L286" s="28" t="s">
        <v>781</v>
      </c>
      <c r="M286" s="28" t="s">
        <v>782</v>
      </c>
      <c r="N286" s="28" t="s">
        <v>779</v>
      </c>
    </row>
    <row r="287" spans="11:14" ht="20.25" customHeight="1" x14ac:dyDescent="0.25">
      <c r="K287" s="28" t="s">
        <v>278</v>
      </c>
      <c r="L287" s="28" t="s">
        <v>277</v>
      </c>
      <c r="M287" s="28" t="s">
        <v>279</v>
      </c>
      <c r="N287" s="28" t="s">
        <v>134</v>
      </c>
    </row>
    <row r="288" spans="11:14" ht="20.25" hidden="1" customHeight="1" x14ac:dyDescent="0.25">
      <c r="K288" s="35" t="s">
        <v>1035</v>
      </c>
      <c r="L288" s="28" t="s">
        <v>1034</v>
      </c>
      <c r="M288" s="28" t="s">
        <v>1033</v>
      </c>
      <c r="N288" s="28" t="s">
        <v>779</v>
      </c>
    </row>
    <row r="289" spans="11:14" ht="20.25" hidden="1" customHeight="1" x14ac:dyDescent="0.25">
      <c r="K289" s="35" t="s">
        <v>1385</v>
      </c>
      <c r="L289" s="28" t="s">
        <v>1384</v>
      </c>
      <c r="M289" s="28" t="s">
        <v>1383</v>
      </c>
      <c r="N289" s="28" t="s">
        <v>358</v>
      </c>
    </row>
    <row r="290" spans="11:14" ht="20.25" hidden="1" customHeight="1" x14ac:dyDescent="0.25">
      <c r="K290" s="28" t="s">
        <v>344</v>
      </c>
      <c r="L290" s="28" t="s">
        <v>345</v>
      </c>
      <c r="M290" s="28" t="s">
        <v>364</v>
      </c>
      <c r="N290" s="28" t="s">
        <v>358</v>
      </c>
    </row>
    <row r="291" spans="11:14" ht="20.25" hidden="1" customHeight="1" x14ac:dyDescent="0.25">
      <c r="K291" s="28" t="s">
        <v>683</v>
      </c>
      <c r="L291" s="28" t="s">
        <v>681</v>
      </c>
      <c r="M291" s="28" t="s">
        <v>682</v>
      </c>
      <c r="N291" s="28" t="s">
        <v>685</v>
      </c>
    </row>
    <row r="292" spans="11:14" ht="20.25" customHeight="1" x14ac:dyDescent="0.25">
      <c r="K292" s="28" t="s">
        <v>652</v>
      </c>
      <c r="L292" s="28" t="s">
        <v>651</v>
      </c>
      <c r="M292" s="28" t="s">
        <v>668</v>
      </c>
      <c r="N292" s="28" t="s">
        <v>134</v>
      </c>
    </row>
    <row r="293" spans="11:14" ht="20.25" hidden="1" customHeight="1" x14ac:dyDescent="0.25">
      <c r="K293" s="28" t="s">
        <v>498</v>
      </c>
      <c r="L293" s="28" t="s">
        <v>497</v>
      </c>
      <c r="M293" s="28" t="s">
        <v>506</v>
      </c>
      <c r="N293" s="28" t="s">
        <v>503</v>
      </c>
    </row>
    <row r="294" spans="11:14" ht="20.25" hidden="1" customHeight="1" x14ac:dyDescent="0.25">
      <c r="K294" s="28" t="s">
        <v>530</v>
      </c>
      <c r="L294" s="28" t="s">
        <v>528</v>
      </c>
      <c r="M294" s="28" t="s">
        <v>529</v>
      </c>
      <c r="N294" s="28" t="s">
        <v>503</v>
      </c>
    </row>
    <row r="295" spans="11:14" ht="20.25" customHeight="1" x14ac:dyDescent="0.25">
      <c r="K295" s="28" t="s">
        <v>304</v>
      </c>
      <c r="L295" s="28" t="s">
        <v>302</v>
      </c>
      <c r="M295" s="28" t="s">
        <v>305</v>
      </c>
      <c r="N295" s="28" t="s">
        <v>134</v>
      </c>
    </row>
    <row r="296" spans="11:14" ht="20.25" customHeight="1" x14ac:dyDescent="0.25">
      <c r="K296" s="28" t="s">
        <v>715</v>
      </c>
      <c r="L296" s="28" t="s">
        <v>714</v>
      </c>
      <c r="M296" s="28" t="s">
        <v>713</v>
      </c>
      <c r="N296" s="28" t="s">
        <v>140</v>
      </c>
    </row>
    <row r="297" spans="11:14" ht="20.25" hidden="1" customHeight="1" x14ac:dyDescent="0.25">
      <c r="K297" s="35" t="s">
        <v>1150</v>
      </c>
      <c r="L297" s="28" t="s">
        <v>1149</v>
      </c>
      <c r="M297" s="28" t="s">
        <v>1153</v>
      </c>
      <c r="N297" s="28" t="s">
        <v>147</v>
      </c>
    </row>
    <row r="298" spans="11:14" ht="20.25" customHeight="1" x14ac:dyDescent="0.25">
      <c r="K298" s="35" t="s">
        <v>923</v>
      </c>
      <c r="L298" s="28" t="s">
        <v>922</v>
      </c>
      <c r="M298" s="28" t="s">
        <v>52</v>
      </c>
      <c r="N298" s="28" t="s">
        <v>140</v>
      </c>
    </row>
    <row r="299" spans="11:14" ht="20.25" hidden="1" customHeight="1" x14ac:dyDescent="0.25">
      <c r="K299" s="28" t="s">
        <v>483</v>
      </c>
      <c r="L299" s="28" t="s">
        <v>483</v>
      </c>
      <c r="M299" s="28" t="s">
        <v>486</v>
      </c>
      <c r="N299" s="28" t="s">
        <v>471</v>
      </c>
    </row>
    <row r="300" spans="11:14" ht="20.25" customHeight="1" x14ac:dyDescent="0.25">
      <c r="K300" s="28" t="s">
        <v>95</v>
      </c>
      <c r="L300" s="28" t="s">
        <v>96</v>
      </c>
      <c r="M300" s="28" t="s">
        <v>90</v>
      </c>
      <c r="N300" s="28" t="s">
        <v>53</v>
      </c>
    </row>
    <row r="301" spans="11:14" ht="20.25" customHeight="1" x14ac:dyDescent="0.25">
      <c r="K301" s="28" t="s">
        <v>623</v>
      </c>
      <c r="L301" s="28" t="s">
        <v>622</v>
      </c>
      <c r="M301" s="28" t="s">
        <v>305</v>
      </c>
      <c r="N301" s="28" t="s">
        <v>134</v>
      </c>
    </row>
    <row r="302" spans="11:14" ht="20.25" hidden="1" customHeight="1" x14ac:dyDescent="0.25">
      <c r="K302" s="28" t="s">
        <v>572</v>
      </c>
      <c r="L302" s="28" t="s">
        <v>564</v>
      </c>
      <c r="M302" s="28" t="s">
        <v>582</v>
      </c>
      <c r="N302" s="28" t="s">
        <v>562</v>
      </c>
    </row>
    <row r="303" spans="11:14" ht="20.25" hidden="1" customHeight="1" x14ac:dyDescent="0.25">
      <c r="K303" s="28" t="s">
        <v>1375</v>
      </c>
      <c r="L303" s="28" t="s">
        <v>1348</v>
      </c>
      <c r="M303" s="28" t="s">
        <v>1349</v>
      </c>
      <c r="N303" s="28" t="s">
        <v>567</v>
      </c>
    </row>
    <row r="304" spans="11:14" ht="20.25" hidden="1" customHeight="1" x14ac:dyDescent="0.25">
      <c r="K304" s="28" t="s">
        <v>1354</v>
      </c>
      <c r="L304" s="28" t="s">
        <v>1350</v>
      </c>
      <c r="M304" s="28" t="s">
        <v>1351</v>
      </c>
      <c r="N304" s="28" t="s">
        <v>567</v>
      </c>
    </row>
    <row r="305" spans="11:14" ht="20.25" hidden="1" customHeight="1" x14ac:dyDescent="0.25">
      <c r="K305" s="28" t="s">
        <v>1355</v>
      </c>
      <c r="L305" s="28" t="s">
        <v>1352</v>
      </c>
      <c r="M305" s="28" t="s">
        <v>1353</v>
      </c>
      <c r="N305" s="28" t="s">
        <v>567</v>
      </c>
    </row>
    <row r="306" spans="11:14" ht="20.25" hidden="1" customHeight="1" x14ac:dyDescent="0.25">
      <c r="K306" s="28" t="s">
        <v>1358</v>
      </c>
      <c r="L306" s="28" t="s">
        <v>1356</v>
      </c>
      <c r="M306" s="28" t="s">
        <v>1357</v>
      </c>
      <c r="N306" s="28" t="s">
        <v>562</v>
      </c>
    </row>
    <row r="307" spans="11:14" ht="20.25" hidden="1" customHeight="1" x14ac:dyDescent="0.25">
      <c r="K307" s="28" t="s">
        <v>1386</v>
      </c>
      <c r="L307" s="28" t="s">
        <v>1386</v>
      </c>
      <c r="M307" s="28" t="s">
        <v>1353</v>
      </c>
      <c r="N307" s="28" t="s">
        <v>567</v>
      </c>
    </row>
    <row r="308" spans="11:14" ht="20.25" hidden="1" customHeight="1" x14ac:dyDescent="0.25">
      <c r="K308" s="28" t="s">
        <v>1389</v>
      </c>
      <c r="L308" s="28" t="s">
        <v>1387</v>
      </c>
      <c r="M308" s="28" t="s">
        <v>1388</v>
      </c>
      <c r="N308" s="28" t="s">
        <v>562</v>
      </c>
    </row>
    <row r="309" spans="11:14" ht="20.25" hidden="1" customHeight="1" x14ac:dyDescent="0.25">
      <c r="K309" s="28" t="s">
        <v>1392</v>
      </c>
      <c r="L309" s="28" t="s">
        <v>1390</v>
      </c>
      <c r="M309" s="28" t="s">
        <v>1391</v>
      </c>
      <c r="N309" s="28" t="s">
        <v>562</v>
      </c>
    </row>
    <row r="310" spans="11:14" ht="20.25" hidden="1" customHeight="1" x14ac:dyDescent="0.25">
      <c r="K310" s="28" t="s">
        <v>1380</v>
      </c>
      <c r="L310" s="28" t="s">
        <v>1379</v>
      </c>
      <c r="M310" s="28" t="s">
        <v>579</v>
      </c>
      <c r="N310" s="28" t="s">
        <v>562</v>
      </c>
    </row>
    <row r="311" spans="11:14" ht="20.25" hidden="1" customHeight="1" x14ac:dyDescent="0.25">
      <c r="K311" s="28" t="s">
        <v>1342</v>
      </c>
      <c r="L311" s="28" t="s">
        <v>1340</v>
      </c>
      <c r="M311" s="28" t="s">
        <v>1341</v>
      </c>
      <c r="N311" s="28" t="s">
        <v>562</v>
      </c>
    </row>
    <row r="312" spans="11:14" ht="20.25" hidden="1" customHeight="1" x14ac:dyDescent="0.25">
      <c r="K312" s="28" t="s">
        <v>1362</v>
      </c>
      <c r="L312" s="28" t="s">
        <v>1359</v>
      </c>
      <c r="M312" s="28" t="s">
        <v>1360</v>
      </c>
      <c r="N312" s="28" t="s">
        <v>1361</v>
      </c>
    </row>
    <row r="313" spans="11:14" ht="20.25" hidden="1" customHeight="1" x14ac:dyDescent="0.25">
      <c r="K313" s="28" t="s">
        <v>1365</v>
      </c>
      <c r="L313" s="28" t="s">
        <v>1363</v>
      </c>
      <c r="M313" s="28" t="s">
        <v>360</v>
      </c>
      <c r="N313" s="28" t="s">
        <v>1364</v>
      </c>
    </row>
    <row r="314" spans="11:14" ht="20.25" hidden="1" customHeight="1" x14ac:dyDescent="0.25">
      <c r="K314" s="28" t="s">
        <v>1367</v>
      </c>
      <c r="L314" s="28" t="s">
        <v>1366</v>
      </c>
      <c r="M314" s="28" t="s">
        <v>360</v>
      </c>
      <c r="N314" s="28" t="s">
        <v>1364</v>
      </c>
    </row>
    <row r="315" spans="11:14" ht="20.25" hidden="1" customHeight="1" x14ac:dyDescent="0.25">
      <c r="K315" s="28" t="s">
        <v>1369</v>
      </c>
      <c r="L315" s="28" t="s">
        <v>1368</v>
      </c>
      <c r="M315" s="28" t="s">
        <v>1360</v>
      </c>
      <c r="N315" s="28" t="s">
        <v>1361</v>
      </c>
    </row>
    <row r="316" spans="11:14" ht="20.25" customHeight="1" x14ac:dyDescent="0.25">
      <c r="K316" s="28" t="s">
        <v>448</v>
      </c>
      <c r="L316" s="28" t="s">
        <v>447</v>
      </c>
      <c r="M316" s="28" t="s">
        <v>449</v>
      </c>
      <c r="N316" s="28" t="s">
        <v>140</v>
      </c>
    </row>
    <row r="317" spans="11:14" ht="20.25" customHeight="1" x14ac:dyDescent="0.25">
      <c r="K317" s="28" t="s">
        <v>93</v>
      </c>
      <c r="L317" s="28" t="s">
        <v>94</v>
      </c>
      <c r="M317" s="28" t="s">
        <v>90</v>
      </c>
      <c r="N317" s="28" t="s">
        <v>53</v>
      </c>
    </row>
    <row r="318" spans="11:14" ht="20.25" hidden="1" customHeight="1" x14ac:dyDescent="0.25">
      <c r="K318" s="35" t="s">
        <v>1237</v>
      </c>
      <c r="L318" s="28" t="s">
        <v>1236</v>
      </c>
      <c r="M318" s="28" t="s">
        <v>221</v>
      </c>
      <c r="N318" s="28" t="s">
        <v>821</v>
      </c>
    </row>
    <row r="319" spans="11:14" ht="20.25" customHeight="1" x14ac:dyDescent="0.25">
      <c r="K319" s="28" t="s">
        <v>442</v>
      </c>
      <c r="L319" s="28" t="s">
        <v>443</v>
      </c>
      <c r="M319" s="28" t="s">
        <v>444</v>
      </c>
      <c r="N319" s="28" t="s">
        <v>140</v>
      </c>
    </row>
    <row r="320" spans="11:14" ht="20.25" hidden="1" customHeight="1" x14ac:dyDescent="0.25">
      <c r="K320" s="35" t="s">
        <v>858</v>
      </c>
      <c r="L320" s="28" t="s">
        <v>857</v>
      </c>
      <c r="M320" s="28" t="s">
        <v>856</v>
      </c>
      <c r="N320" s="28" t="s">
        <v>821</v>
      </c>
    </row>
    <row r="321" spans="11:14" ht="20.25" hidden="1" customHeight="1" x14ac:dyDescent="0.25">
      <c r="K321" s="28" t="s">
        <v>977</v>
      </c>
      <c r="L321" s="28" t="s">
        <v>1421</v>
      </c>
      <c r="M321" s="28" t="s">
        <v>978</v>
      </c>
      <c r="N321" s="28" t="s">
        <v>471</v>
      </c>
    </row>
    <row r="322" spans="11:14" ht="20.25" hidden="1" customHeight="1" x14ac:dyDescent="0.25">
      <c r="K322" s="28" t="s">
        <v>1250</v>
      </c>
      <c r="L322" s="28" t="s">
        <v>1249</v>
      </c>
      <c r="M322" s="28" t="s">
        <v>1251</v>
      </c>
      <c r="N322" s="28" t="s">
        <v>685</v>
      </c>
    </row>
    <row r="323" spans="11:14" ht="20.25" hidden="1" customHeight="1" x14ac:dyDescent="0.25">
      <c r="K323" s="28" t="s">
        <v>1253</v>
      </c>
      <c r="L323" s="28" t="s">
        <v>1252</v>
      </c>
      <c r="M323" s="28" t="s">
        <v>1251</v>
      </c>
      <c r="N323" s="28" t="s">
        <v>685</v>
      </c>
    </row>
    <row r="324" spans="11:14" ht="20.25" hidden="1" customHeight="1" x14ac:dyDescent="0.25">
      <c r="K324" s="28" t="s">
        <v>1254</v>
      </c>
      <c r="L324" s="28" t="s">
        <v>1254</v>
      </c>
      <c r="M324" s="28" t="s">
        <v>1256</v>
      </c>
      <c r="N324" s="28" t="s">
        <v>1430</v>
      </c>
    </row>
    <row r="325" spans="11:14" ht="20.25" hidden="1" customHeight="1" x14ac:dyDescent="0.25">
      <c r="K325" s="28" t="s">
        <v>1426</v>
      </c>
      <c r="L325" s="28" t="s">
        <v>1425</v>
      </c>
      <c r="M325" s="28" t="s">
        <v>1256</v>
      </c>
      <c r="N325" s="28" t="s">
        <v>1430</v>
      </c>
    </row>
    <row r="326" spans="11:14" ht="20.25" hidden="1" customHeight="1" x14ac:dyDescent="0.25">
      <c r="K326" s="28" t="s">
        <v>1434</v>
      </c>
      <c r="L326" s="28" t="s">
        <v>1433</v>
      </c>
      <c r="M326" s="28" t="s">
        <v>950</v>
      </c>
      <c r="N326" s="28" t="s">
        <v>1430</v>
      </c>
    </row>
    <row r="327" spans="11:14" ht="20.25" hidden="1" customHeight="1" x14ac:dyDescent="0.25">
      <c r="K327" s="28" t="s">
        <v>1258</v>
      </c>
      <c r="L327" s="28" t="s">
        <v>1257</v>
      </c>
      <c r="M327" s="28" t="s">
        <v>1256</v>
      </c>
      <c r="N327" s="28" t="s">
        <v>1430</v>
      </c>
    </row>
    <row r="328" spans="11:14" ht="20.25" hidden="1" customHeight="1" x14ac:dyDescent="0.25">
      <c r="K328" s="28" t="s">
        <v>1261</v>
      </c>
      <c r="L328" s="28" t="s">
        <v>1259</v>
      </c>
      <c r="M328" s="28" t="s">
        <v>1260</v>
      </c>
      <c r="N328" s="28" t="s">
        <v>1430</v>
      </c>
    </row>
    <row r="329" spans="11:14" ht="20.25" hidden="1" customHeight="1" x14ac:dyDescent="0.25">
      <c r="K329" s="28" t="s">
        <v>1263</v>
      </c>
      <c r="L329" s="28" t="s">
        <v>1262</v>
      </c>
      <c r="M329" s="28" t="s">
        <v>950</v>
      </c>
      <c r="N329" s="28" t="s">
        <v>1430</v>
      </c>
    </row>
    <row r="330" spans="11:14" ht="20.25" hidden="1" customHeight="1" x14ac:dyDescent="0.25">
      <c r="K330" s="28" t="s">
        <v>1265</v>
      </c>
      <c r="L330" s="28" t="s">
        <v>1264</v>
      </c>
      <c r="M330" s="28" t="s">
        <v>950</v>
      </c>
      <c r="N330" s="28" t="s">
        <v>1430</v>
      </c>
    </row>
    <row r="331" spans="11:14" ht="20.25" hidden="1" customHeight="1" x14ac:dyDescent="0.25">
      <c r="K331" s="28" t="s">
        <v>1288</v>
      </c>
      <c r="L331" s="28" t="s">
        <v>1287</v>
      </c>
      <c r="M331" s="28" t="s">
        <v>1289</v>
      </c>
      <c r="N331" s="28" t="s">
        <v>1286</v>
      </c>
    </row>
    <row r="332" spans="11:14" ht="20.25" hidden="1" customHeight="1" x14ac:dyDescent="0.25">
      <c r="K332" s="28" t="s">
        <v>1326</v>
      </c>
      <c r="L332" s="28" t="s">
        <v>1325</v>
      </c>
      <c r="M332" s="28" t="s">
        <v>1289</v>
      </c>
      <c r="N332" s="28" t="s">
        <v>1286</v>
      </c>
    </row>
    <row r="333" spans="11:14" ht="20.25" hidden="1" customHeight="1" x14ac:dyDescent="0.25">
      <c r="K333" s="28" t="s">
        <v>1291</v>
      </c>
      <c r="L333" s="28" t="s">
        <v>1290</v>
      </c>
      <c r="M333" s="28" t="s">
        <v>1289</v>
      </c>
      <c r="N333" s="28" t="s">
        <v>1286</v>
      </c>
    </row>
    <row r="334" spans="11:14" ht="20.25" hidden="1" customHeight="1" x14ac:dyDescent="0.25">
      <c r="K334" s="28" t="s">
        <v>1322</v>
      </c>
      <c r="L334" s="28" t="s">
        <v>1292</v>
      </c>
      <c r="M334" s="28" t="s">
        <v>1289</v>
      </c>
      <c r="N334" s="28" t="s">
        <v>1286</v>
      </c>
    </row>
    <row r="335" spans="11:14" ht="20.25" hidden="1" customHeight="1" x14ac:dyDescent="0.25">
      <c r="K335" s="28" t="s">
        <v>1294</v>
      </c>
      <c r="L335" s="28" t="s">
        <v>1293</v>
      </c>
      <c r="M335" s="28" t="s">
        <v>1289</v>
      </c>
      <c r="N335" s="28" t="s">
        <v>1286</v>
      </c>
    </row>
    <row r="336" spans="11:14" ht="20.25" hidden="1" customHeight="1" x14ac:dyDescent="0.25">
      <c r="K336" s="28" t="s">
        <v>1297</v>
      </c>
      <c r="L336" s="28" t="s">
        <v>1295</v>
      </c>
      <c r="M336" s="28" t="s">
        <v>1300</v>
      </c>
      <c r="N336" s="28" t="s">
        <v>1210</v>
      </c>
    </row>
    <row r="337" spans="11:14" ht="20.25" hidden="1" customHeight="1" x14ac:dyDescent="0.25">
      <c r="K337" s="28" t="s">
        <v>1317</v>
      </c>
      <c r="L337" s="28" t="s">
        <v>1296</v>
      </c>
      <c r="M337" s="28" t="s">
        <v>1298</v>
      </c>
      <c r="N337" s="28" t="s">
        <v>1210</v>
      </c>
    </row>
    <row r="338" spans="11:14" ht="20.25" hidden="1" customHeight="1" x14ac:dyDescent="0.25">
      <c r="K338" s="28" t="s">
        <v>1301</v>
      </c>
      <c r="L338" s="28" t="s">
        <v>1299</v>
      </c>
      <c r="M338" s="28" t="s">
        <v>1300</v>
      </c>
      <c r="N338" s="28" t="s">
        <v>1210</v>
      </c>
    </row>
    <row r="339" spans="11:14" ht="20.25" hidden="1" customHeight="1" x14ac:dyDescent="0.25">
      <c r="K339" s="28" t="s">
        <v>1308</v>
      </c>
      <c r="L339" s="28" t="s">
        <v>1302</v>
      </c>
      <c r="M339" s="28" t="s">
        <v>1303</v>
      </c>
      <c r="N339" s="28" t="s">
        <v>1210</v>
      </c>
    </row>
    <row r="340" spans="11:14" ht="20.25" hidden="1" customHeight="1" x14ac:dyDescent="0.25">
      <c r="K340" s="28" t="s">
        <v>1330</v>
      </c>
      <c r="L340" s="28" t="s">
        <v>1329</v>
      </c>
      <c r="M340" s="28" t="s">
        <v>1331</v>
      </c>
      <c r="N340" s="28" t="s">
        <v>1210</v>
      </c>
    </row>
    <row r="341" spans="11:14" ht="20.25" hidden="1" customHeight="1" x14ac:dyDescent="0.25">
      <c r="K341" s="28" t="s">
        <v>1334</v>
      </c>
      <c r="L341" s="28" t="s">
        <v>1332</v>
      </c>
      <c r="M341" s="28" t="s">
        <v>1333</v>
      </c>
      <c r="N341" s="28" t="s">
        <v>1210</v>
      </c>
    </row>
    <row r="342" spans="11:14" ht="20.25" hidden="1" customHeight="1" x14ac:dyDescent="0.25">
      <c r="K342" s="28" t="s">
        <v>1310</v>
      </c>
      <c r="L342" s="28" t="s">
        <v>1304</v>
      </c>
      <c r="M342" s="28" t="s">
        <v>1305</v>
      </c>
      <c r="N342" s="28" t="s">
        <v>1210</v>
      </c>
    </row>
    <row r="343" spans="11:14" ht="20.25" hidden="1" customHeight="1" x14ac:dyDescent="0.25">
      <c r="K343" s="28" t="s">
        <v>1309</v>
      </c>
      <c r="L343" s="28" t="s">
        <v>1306</v>
      </c>
      <c r="M343" s="28" t="s">
        <v>1305</v>
      </c>
      <c r="N343" s="28" t="s">
        <v>1210</v>
      </c>
    </row>
    <row r="344" spans="11:14" ht="20.25" hidden="1" customHeight="1" x14ac:dyDescent="0.25">
      <c r="K344" s="28" t="s">
        <v>1311</v>
      </c>
      <c r="L344" s="28" t="s">
        <v>1307</v>
      </c>
      <c r="M344" s="28" t="s">
        <v>1305</v>
      </c>
      <c r="N344" s="28" t="s">
        <v>1210</v>
      </c>
    </row>
    <row r="345" spans="11:14" ht="20.25" hidden="1" customHeight="1" x14ac:dyDescent="0.25">
      <c r="K345" s="28" t="s">
        <v>1267</v>
      </c>
      <c r="L345" s="28" t="s">
        <v>1266</v>
      </c>
      <c r="M345" s="28" t="s">
        <v>327</v>
      </c>
      <c r="N345" s="28" t="s">
        <v>1210</v>
      </c>
    </row>
    <row r="346" spans="11:14" ht="20.25" hidden="1" customHeight="1" x14ac:dyDescent="0.25">
      <c r="K346" s="28" t="s">
        <v>1269</v>
      </c>
      <c r="L346" s="28" t="s">
        <v>1268</v>
      </c>
      <c r="M346" s="28" t="s">
        <v>327</v>
      </c>
      <c r="N346" s="28" t="s">
        <v>1210</v>
      </c>
    </row>
    <row r="347" spans="11:14" ht="20.25" hidden="1" customHeight="1" x14ac:dyDescent="0.25">
      <c r="K347" s="28" t="s">
        <v>1271</v>
      </c>
      <c r="L347" s="28" t="s">
        <v>1270</v>
      </c>
      <c r="M347" s="28" t="s">
        <v>327</v>
      </c>
      <c r="N347" s="28" t="s">
        <v>1210</v>
      </c>
    </row>
    <row r="348" spans="11:14" ht="20.25" hidden="1" customHeight="1" x14ac:dyDescent="0.25">
      <c r="K348" s="28" t="s">
        <v>1273</v>
      </c>
      <c r="L348" s="28" t="s">
        <v>1272</v>
      </c>
      <c r="M348" s="28" t="s">
        <v>1274</v>
      </c>
      <c r="N348" s="28" t="s">
        <v>1210</v>
      </c>
    </row>
    <row r="349" spans="11:14" ht="20.25" hidden="1" customHeight="1" x14ac:dyDescent="0.25">
      <c r="K349" s="35" t="s">
        <v>911</v>
      </c>
      <c r="L349" s="28" t="s">
        <v>910</v>
      </c>
      <c r="M349" s="28" t="s">
        <v>920</v>
      </c>
      <c r="N349" s="28" t="s">
        <v>147</v>
      </c>
    </row>
    <row r="350" spans="11:14" ht="20.25" customHeight="1" x14ac:dyDescent="0.25">
      <c r="K350" s="28" t="s">
        <v>246</v>
      </c>
      <c r="L350" s="28" t="s">
        <v>243</v>
      </c>
      <c r="M350" s="28" t="s">
        <v>254</v>
      </c>
      <c r="N350" s="28" t="s">
        <v>134</v>
      </c>
    </row>
    <row r="351" spans="11:14" ht="20.25" hidden="1" customHeight="1" x14ac:dyDescent="0.25">
      <c r="K351" s="35" t="s">
        <v>852</v>
      </c>
      <c r="L351" s="28" t="s">
        <v>851</v>
      </c>
      <c r="M351" s="28" t="s">
        <v>853</v>
      </c>
      <c r="N351" s="28" t="s">
        <v>821</v>
      </c>
    </row>
    <row r="352" spans="11:14" ht="20.25" hidden="1" customHeight="1" x14ac:dyDescent="0.25">
      <c r="K352" s="35" t="s">
        <v>1424</v>
      </c>
      <c r="L352" s="28" t="s">
        <v>981</v>
      </c>
      <c r="M352" s="28" t="s">
        <v>1423</v>
      </c>
      <c r="N352" s="28" t="s">
        <v>1008</v>
      </c>
    </row>
    <row r="353" spans="11:14" ht="20.25" hidden="1" customHeight="1" x14ac:dyDescent="0.25">
      <c r="K353" s="35" t="s">
        <v>1006</v>
      </c>
      <c r="L353" s="28" t="s">
        <v>1014</v>
      </c>
      <c r="M353" s="28" t="s">
        <v>1005</v>
      </c>
      <c r="N353" s="28" t="s">
        <v>1008</v>
      </c>
    </row>
    <row r="354" spans="11:14" ht="20.25" customHeight="1" x14ac:dyDescent="0.25">
      <c r="K354" s="35" t="s">
        <v>1397</v>
      </c>
      <c r="L354" s="28" t="s">
        <v>1396</v>
      </c>
      <c r="M354" s="28" t="s">
        <v>868</v>
      </c>
      <c r="N354" s="28" t="s">
        <v>140</v>
      </c>
    </row>
    <row r="355" spans="11:14" ht="20.25" hidden="1" customHeight="1" x14ac:dyDescent="0.25">
      <c r="K355" s="35" t="s">
        <v>1409</v>
      </c>
      <c r="L355" s="28" t="s">
        <v>1407</v>
      </c>
      <c r="M355" s="28" t="s">
        <v>1408</v>
      </c>
      <c r="N355" s="28" t="s">
        <v>147</v>
      </c>
    </row>
    <row r="356" spans="11:14" ht="20.25" hidden="1" customHeight="1" x14ac:dyDescent="0.25">
      <c r="K356" s="35" t="s">
        <v>1416</v>
      </c>
      <c r="L356" s="28" t="s">
        <v>1416</v>
      </c>
      <c r="M356" s="28" t="s">
        <v>965</v>
      </c>
      <c r="N356" s="28" t="s">
        <v>471</v>
      </c>
    </row>
    <row r="357" spans="11:14" ht="20.25" hidden="1" customHeight="1" x14ac:dyDescent="0.25">
      <c r="K357" s="35" t="s">
        <v>966</v>
      </c>
      <c r="L357" s="28" t="s">
        <v>964</v>
      </c>
      <c r="M357" s="28" t="s">
        <v>965</v>
      </c>
      <c r="N357" s="28" t="s">
        <v>471</v>
      </c>
    </row>
    <row r="358" spans="11:14" ht="20.25" customHeight="1" x14ac:dyDescent="0.25">
      <c r="K358" s="35" t="s">
        <v>1401</v>
      </c>
      <c r="L358" s="28" t="s">
        <v>1400</v>
      </c>
      <c r="M358" s="28" t="s">
        <v>87</v>
      </c>
      <c r="N358" s="28" t="s">
        <v>140</v>
      </c>
    </row>
    <row r="359" spans="11:14" ht="20.25" customHeight="1" x14ac:dyDescent="0.25">
      <c r="K359" s="35" t="s">
        <v>1402</v>
      </c>
      <c r="L359" s="28" t="s">
        <v>508</v>
      </c>
      <c r="M359" s="28" t="s">
        <v>87</v>
      </c>
      <c r="N359" s="28" t="s">
        <v>140</v>
      </c>
    </row>
    <row r="360" spans="11:14" ht="20.25" customHeight="1" x14ac:dyDescent="0.25">
      <c r="K360" s="35" t="s">
        <v>1177</v>
      </c>
      <c r="L360" s="28" t="s">
        <v>1176</v>
      </c>
      <c r="M360" s="28" t="s">
        <v>52</v>
      </c>
      <c r="N360" s="28" t="s">
        <v>140</v>
      </c>
    </row>
    <row r="361" spans="11:14" ht="20.25" customHeight="1" x14ac:dyDescent="0.25">
      <c r="K361" s="35" t="s">
        <v>903</v>
      </c>
      <c r="L361" s="28" t="s">
        <v>902</v>
      </c>
      <c r="M361" s="28" t="s">
        <v>901</v>
      </c>
      <c r="N361" s="28" t="s">
        <v>140</v>
      </c>
    </row>
    <row r="362" spans="11:14" ht="20.25" hidden="1" customHeight="1" x14ac:dyDescent="0.25">
      <c r="K362" s="35"/>
    </row>
    <row r="363" spans="11:14" ht="20.25" hidden="1" customHeight="1" x14ac:dyDescent="0.25">
      <c r="K363" s="35"/>
    </row>
    <row r="364" spans="11:14" ht="20.25" hidden="1" customHeight="1" x14ac:dyDescent="0.25">
      <c r="K364" s="35"/>
    </row>
    <row r="365" spans="11:14" ht="20.25" hidden="1" customHeight="1" x14ac:dyDescent="0.25">
      <c r="K365" s="35"/>
    </row>
    <row r="366" spans="11:14" ht="20.25" hidden="1" customHeight="1" x14ac:dyDescent="0.25">
      <c r="K366" s="35"/>
    </row>
    <row r="367" spans="11:14" ht="20.25" hidden="1" customHeight="1" x14ac:dyDescent="0.25">
      <c r="K367" s="35"/>
    </row>
    <row r="368" spans="11:14" ht="20.25" hidden="1" customHeight="1" x14ac:dyDescent="0.25">
      <c r="K368" s="35"/>
    </row>
    <row r="369" spans="11:17" ht="20.25" hidden="1" customHeight="1" x14ac:dyDescent="0.25">
      <c r="K369" s="35"/>
    </row>
    <row r="370" spans="11:17" ht="20.25" hidden="1" customHeight="1" x14ac:dyDescent="0.25">
      <c r="K370" s="35"/>
    </row>
    <row r="371" spans="11:17" ht="20.25" hidden="1" customHeight="1" x14ac:dyDescent="0.25">
      <c r="K371" s="35"/>
    </row>
    <row r="372" spans="11:17" ht="20.25" hidden="1" customHeight="1" x14ac:dyDescent="0.25">
      <c r="K372" s="35"/>
    </row>
    <row r="373" spans="11:17" ht="20.25" hidden="1" customHeight="1" x14ac:dyDescent="0.25">
      <c r="K373" s="35"/>
    </row>
    <row r="374" spans="11:17" ht="20.25" hidden="1" customHeight="1" x14ac:dyDescent="0.25">
      <c r="K374" s="35"/>
    </row>
    <row r="375" spans="11:17" ht="20.25" hidden="1" customHeight="1" x14ac:dyDescent="0.25"/>
    <row r="376" spans="11:17" ht="20.25" hidden="1" customHeight="1" x14ac:dyDescent="0.25"/>
    <row r="377" spans="11:17" ht="20.25" hidden="1" customHeight="1" x14ac:dyDescent="0.25"/>
    <row r="378" spans="11:17" ht="20.25" hidden="1" customHeight="1" x14ac:dyDescent="0.25"/>
    <row r="379" spans="11:17" ht="20.25" hidden="1" customHeight="1" x14ac:dyDescent="0.25"/>
    <row r="380" spans="11:17" ht="20.25" hidden="1" customHeight="1" x14ac:dyDescent="0.25">
      <c r="Q380" s="28" t="s">
        <v>953</v>
      </c>
    </row>
    <row r="381" spans="11:17" ht="20.25" hidden="1" customHeight="1" x14ac:dyDescent="0.25"/>
    <row r="382" spans="11:17" ht="20.25" hidden="1" customHeight="1" x14ac:dyDescent="0.25"/>
    <row r="383" spans="11:17" ht="20.25" hidden="1" customHeight="1" x14ac:dyDescent="0.25"/>
    <row r="384" spans="11:17" ht="20.25" hidden="1" customHeight="1" x14ac:dyDescent="0.25"/>
    <row r="385" ht="20.25" hidden="1" customHeight="1" x14ac:dyDescent="0.25"/>
    <row r="386" ht="20.25" hidden="1" customHeight="1" x14ac:dyDescent="0.25"/>
    <row r="387" ht="20.25" hidden="1" customHeight="1" x14ac:dyDescent="0.25"/>
    <row r="388" ht="20.25" hidden="1" customHeight="1" x14ac:dyDescent="0.25"/>
    <row r="389" ht="20.25" hidden="1" customHeight="1" x14ac:dyDescent="0.25"/>
    <row r="390" ht="20.25" hidden="1" customHeight="1" x14ac:dyDescent="0.25"/>
    <row r="391" ht="20.25" hidden="1" customHeight="1" x14ac:dyDescent="0.25"/>
    <row r="392" ht="20.25" hidden="1" customHeight="1" x14ac:dyDescent="0.25"/>
    <row r="393" ht="20.25" hidden="1" customHeight="1" x14ac:dyDescent="0.25"/>
    <row r="394" ht="20.25" hidden="1" customHeight="1" x14ac:dyDescent="0.25"/>
    <row r="395" ht="20.25" hidden="1" customHeight="1" x14ac:dyDescent="0.25"/>
    <row r="396" ht="20.25" hidden="1" customHeight="1" x14ac:dyDescent="0.25"/>
    <row r="397" ht="20.25" hidden="1" customHeight="1" x14ac:dyDescent="0.25"/>
    <row r="398" ht="20.25" hidden="1" customHeight="1" x14ac:dyDescent="0.25"/>
    <row r="399" ht="20.25" hidden="1" customHeight="1" x14ac:dyDescent="0.25"/>
    <row r="400" ht="20.25" hidden="1" customHeight="1" x14ac:dyDescent="0.25"/>
    <row r="401" ht="20.25" hidden="1" customHeight="1" x14ac:dyDescent="0.25"/>
    <row r="402" ht="20.25" hidden="1" customHeight="1" x14ac:dyDescent="0.25"/>
    <row r="403" ht="20.25" hidden="1" customHeight="1" x14ac:dyDescent="0.25"/>
    <row r="404" ht="20.25" hidden="1" customHeight="1" x14ac:dyDescent="0.25"/>
    <row r="405" ht="20.25" hidden="1" customHeight="1" x14ac:dyDescent="0.25"/>
    <row r="406" ht="20.25" hidden="1" customHeight="1" x14ac:dyDescent="0.25"/>
    <row r="407" ht="20.25" hidden="1" customHeight="1" x14ac:dyDescent="0.25"/>
    <row r="408" ht="20.25" hidden="1" customHeight="1" x14ac:dyDescent="0.25"/>
    <row r="409" ht="15" hidden="1" x14ac:dyDescent="0.25"/>
    <row r="410" ht="15" hidden="1" x14ac:dyDescent="0.25"/>
    <row r="411" ht="15" hidden="1" x14ac:dyDescent="0.25"/>
    <row r="412" ht="15" hidden="1" x14ac:dyDescent="0.25"/>
    <row r="413" ht="15" hidden="1" x14ac:dyDescent="0.25"/>
    <row r="414" ht="15" hidden="1" x14ac:dyDescent="0.25"/>
    <row r="415" ht="15" hidden="1" x14ac:dyDescent="0.25"/>
  </sheetData>
  <phoneticPr fontId="6" type="noConversion"/>
  <dataValidations count="1">
    <dataValidation type="list" allowBlank="1" showInputMessage="1" showErrorMessage="1" sqref="J16" xr:uid="{00000000-0002-0000-0000-000000000000}">
      <formula1>$K$17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workbookViewId="0">
      <pane xSplit="1" ySplit="3" topLeftCell="B4" activePane="bottomRight" state="frozen"/>
      <selection activeCell="D19" sqref="D19"/>
      <selection pane="topRight" activeCell="D19" sqref="D19"/>
      <selection pane="bottomLeft" activeCell="D19" sqref="D19"/>
      <selection pane="bottomRight" activeCell="F55" sqref="F55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24.75" customHeight="1" x14ac:dyDescent="0.5">
      <c r="A1" s="111" t="s">
        <v>207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3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7"/>
      <c r="C4" s="7"/>
      <c r="D4" s="7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12">
        <v>1</v>
      </c>
      <c r="B5" s="16" t="s">
        <v>92</v>
      </c>
      <c r="C5" s="16" t="s">
        <v>52</v>
      </c>
      <c r="D5" s="16" t="s">
        <v>53</v>
      </c>
      <c r="E5" s="118" t="s">
        <v>56</v>
      </c>
      <c r="F5" s="118" t="s">
        <v>57</v>
      </c>
      <c r="G5" s="15"/>
      <c r="H5" s="15">
        <v>3</v>
      </c>
      <c r="I5" s="15">
        <v>3</v>
      </c>
      <c r="J5" s="15"/>
      <c r="K5" s="15"/>
      <c r="L5" s="15"/>
      <c r="M5" s="15">
        <v>2</v>
      </c>
      <c r="N5" s="15">
        <v>4</v>
      </c>
      <c r="O5" s="15"/>
      <c r="P5" s="18">
        <f>SUM(G5:O5)</f>
        <v>12</v>
      </c>
    </row>
    <row r="6" spans="1:16" ht="22.5" customHeight="1" x14ac:dyDescent="0.5">
      <c r="A6" s="12"/>
      <c r="B6" s="16" t="s">
        <v>136</v>
      </c>
      <c r="C6" s="16" t="s">
        <v>150</v>
      </c>
      <c r="D6" s="16" t="s">
        <v>134</v>
      </c>
      <c r="E6" s="118"/>
      <c r="F6" s="118"/>
      <c r="G6" s="15">
        <v>1</v>
      </c>
      <c r="H6" s="15">
        <v>12</v>
      </c>
      <c r="I6" s="15"/>
      <c r="J6" s="15"/>
      <c r="K6" s="15"/>
      <c r="L6" s="15"/>
      <c r="M6" s="15"/>
      <c r="N6" s="15">
        <v>5</v>
      </c>
      <c r="O6" s="15"/>
      <c r="P6" s="18">
        <f t="shared" ref="P6:P43" si="0">SUM(G6:O6)</f>
        <v>18</v>
      </c>
    </row>
    <row r="7" spans="1:16" ht="22.5" customHeight="1" x14ac:dyDescent="0.5">
      <c r="A7" s="12">
        <v>2</v>
      </c>
      <c r="B7" s="16" t="s">
        <v>100</v>
      </c>
      <c r="C7" s="16" t="s">
        <v>52</v>
      </c>
      <c r="D7" s="16" t="s">
        <v>53</v>
      </c>
      <c r="E7" s="118" t="s">
        <v>58</v>
      </c>
      <c r="F7" s="118" t="s">
        <v>59</v>
      </c>
      <c r="G7" s="15"/>
      <c r="H7" s="15">
        <v>26</v>
      </c>
      <c r="I7" s="15"/>
      <c r="J7" s="15"/>
      <c r="K7" s="15"/>
      <c r="L7" s="15"/>
      <c r="M7" s="15">
        <v>3</v>
      </c>
      <c r="N7" s="15">
        <v>13</v>
      </c>
      <c r="O7" s="15"/>
      <c r="P7" s="18">
        <f t="shared" si="0"/>
        <v>42</v>
      </c>
    </row>
    <row r="8" spans="1:16" ht="22.5" customHeight="1" x14ac:dyDescent="0.5">
      <c r="A8" s="12"/>
      <c r="B8" s="16" t="s">
        <v>175</v>
      </c>
      <c r="C8" s="16" t="s">
        <v>150</v>
      </c>
      <c r="D8" s="16" t="s">
        <v>134</v>
      </c>
      <c r="E8" s="118"/>
      <c r="F8" s="118"/>
      <c r="G8" s="15">
        <v>6</v>
      </c>
      <c r="H8" s="15">
        <v>41</v>
      </c>
      <c r="I8" s="15"/>
      <c r="J8" s="15"/>
      <c r="K8" s="15"/>
      <c r="L8" s="15"/>
      <c r="M8" s="15">
        <v>8</v>
      </c>
      <c r="N8" s="15">
        <v>13</v>
      </c>
      <c r="O8" s="15"/>
      <c r="P8" s="18">
        <f t="shared" si="0"/>
        <v>68</v>
      </c>
    </row>
    <row r="9" spans="1:16" ht="22.5" customHeight="1" x14ac:dyDescent="0.5">
      <c r="A9" s="12">
        <v>3</v>
      </c>
      <c r="B9" s="16" t="s">
        <v>98</v>
      </c>
      <c r="C9" s="16" t="s">
        <v>90</v>
      </c>
      <c r="D9" s="16" t="s">
        <v>53</v>
      </c>
      <c r="E9" s="118" t="s">
        <v>60</v>
      </c>
      <c r="F9" s="118" t="s">
        <v>61</v>
      </c>
      <c r="G9" s="15"/>
      <c r="H9" s="15">
        <v>7</v>
      </c>
      <c r="I9" s="15">
        <v>16</v>
      </c>
      <c r="J9" s="15"/>
      <c r="K9" s="15"/>
      <c r="L9" s="15"/>
      <c r="M9" s="15"/>
      <c r="N9" s="15">
        <v>2</v>
      </c>
      <c r="O9" s="15"/>
      <c r="P9" s="18">
        <f t="shared" si="0"/>
        <v>25</v>
      </c>
    </row>
    <row r="10" spans="1:16" ht="22.5" customHeight="1" x14ac:dyDescent="0.5">
      <c r="A10" s="12"/>
      <c r="B10" s="16" t="s">
        <v>138</v>
      </c>
      <c r="C10" s="16" t="s">
        <v>153</v>
      </c>
      <c r="D10" s="16" t="s">
        <v>134</v>
      </c>
      <c r="E10" s="118"/>
      <c r="F10" s="118"/>
      <c r="G10" s="15"/>
      <c r="H10" s="15">
        <v>33</v>
      </c>
      <c r="I10" s="15"/>
      <c r="J10" s="15"/>
      <c r="K10" s="15"/>
      <c r="L10" s="15"/>
      <c r="M10" s="15">
        <v>6</v>
      </c>
      <c r="N10" s="15">
        <v>30</v>
      </c>
      <c r="O10" s="15"/>
      <c r="P10" s="18">
        <f t="shared" si="0"/>
        <v>69</v>
      </c>
    </row>
    <row r="11" spans="1:16" ht="22.5" customHeight="1" x14ac:dyDescent="0.5">
      <c r="A11" s="12">
        <v>4</v>
      </c>
      <c r="B11" s="16" t="s">
        <v>96</v>
      </c>
      <c r="C11" s="16" t="s">
        <v>90</v>
      </c>
      <c r="D11" s="16" t="s">
        <v>53</v>
      </c>
      <c r="E11" s="118" t="s">
        <v>190</v>
      </c>
      <c r="F11" s="118" t="s">
        <v>63</v>
      </c>
      <c r="G11" s="15"/>
      <c r="H11" s="15">
        <v>2</v>
      </c>
      <c r="I11" s="15">
        <v>2</v>
      </c>
      <c r="J11" s="15"/>
      <c r="K11" s="15"/>
      <c r="L11" s="15"/>
      <c r="M11" s="15"/>
      <c r="N11" s="15"/>
      <c r="O11" s="15"/>
      <c r="P11" s="18">
        <f t="shared" si="0"/>
        <v>4</v>
      </c>
    </row>
    <row r="12" spans="1:16" ht="22.5" customHeight="1" x14ac:dyDescent="0.5">
      <c r="A12" s="12"/>
      <c r="B12" s="16" t="s">
        <v>92</v>
      </c>
      <c r="C12" s="16" t="s">
        <v>52</v>
      </c>
      <c r="D12" s="16" t="s">
        <v>53</v>
      </c>
      <c r="E12" s="118"/>
      <c r="F12" s="118"/>
      <c r="G12" s="15"/>
      <c r="H12" s="15">
        <v>1</v>
      </c>
      <c r="I12" s="15"/>
      <c r="J12" s="15"/>
      <c r="K12" s="15"/>
      <c r="L12" s="15"/>
      <c r="M12" s="15"/>
      <c r="N12" s="15">
        <v>1</v>
      </c>
      <c r="O12" s="15"/>
      <c r="P12" s="18">
        <f t="shared" si="0"/>
        <v>2</v>
      </c>
    </row>
    <row r="13" spans="1:16" ht="22.5" customHeight="1" x14ac:dyDescent="0.5">
      <c r="A13" s="12"/>
      <c r="B13" s="16" t="s">
        <v>79</v>
      </c>
      <c r="C13" s="16" t="s">
        <v>5</v>
      </c>
      <c r="D13" s="16" t="s">
        <v>53</v>
      </c>
      <c r="E13" s="118"/>
      <c r="F13" s="118"/>
      <c r="G13" s="15"/>
      <c r="H13" s="15">
        <v>8</v>
      </c>
      <c r="I13" s="15">
        <v>1</v>
      </c>
      <c r="J13" s="15"/>
      <c r="K13" s="15"/>
      <c r="L13" s="15"/>
      <c r="M13" s="15"/>
      <c r="N13" s="15">
        <v>4</v>
      </c>
      <c r="O13" s="15"/>
      <c r="P13" s="18">
        <f t="shared" si="0"/>
        <v>13</v>
      </c>
    </row>
    <row r="14" spans="1:16" ht="22.5" customHeight="1" x14ac:dyDescent="0.5">
      <c r="A14" s="12"/>
      <c r="B14" s="16" t="s">
        <v>157</v>
      </c>
      <c r="C14" s="16" t="s">
        <v>152</v>
      </c>
      <c r="D14" s="16" t="s">
        <v>134</v>
      </c>
      <c r="E14" s="118"/>
      <c r="F14" s="118"/>
      <c r="G14" s="15">
        <v>3</v>
      </c>
      <c r="H14" s="15">
        <v>83</v>
      </c>
      <c r="I14" s="15">
        <v>2</v>
      </c>
      <c r="J14" s="15"/>
      <c r="K14" s="15"/>
      <c r="L14" s="15"/>
      <c r="M14" s="15">
        <v>14</v>
      </c>
      <c r="N14" s="15">
        <v>26</v>
      </c>
      <c r="O14" s="15">
        <v>25</v>
      </c>
      <c r="P14" s="18">
        <f t="shared" si="0"/>
        <v>153</v>
      </c>
    </row>
    <row r="15" spans="1:16" ht="22.5" customHeight="1" x14ac:dyDescent="0.5">
      <c r="A15" s="12">
        <v>5</v>
      </c>
      <c r="B15" s="16" t="s">
        <v>144</v>
      </c>
      <c r="C15" s="16" t="s">
        <v>172</v>
      </c>
      <c r="D15" s="16" t="s">
        <v>147</v>
      </c>
      <c r="E15" s="1" t="s">
        <v>64</v>
      </c>
      <c r="F15" s="1" t="s">
        <v>65</v>
      </c>
      <c r="G15" s="17">
        <v>2</v>
      </c>
      <c r="H15" s="17">
        <v>24</v>
      </c>
      <c r="I15" s="17"/>
      <c r="J15" s="17"/>
      <c r="K15" s="17"/>
      <c r="L15" s="17"/>
      <c r="M15" s="17">
        <v>9</v>
      </c>
      <c r="N15" s="17">
        <v>32</v>
      </c>
      <c r="O15" s="17"/>
      <c r="P15" s="18">
        <f t="shared" si="0"/>
        <v>67</v>
      </c>
    </row>
    <row r="16" spans="1:16" ht="22.5" customHeight="1" x14ac:dyDescent="0.5">
      <c r="A16" s="12">
        <v>6</v>
      </c>
      <c r="B16" s="16" t="s">
        <v>108</v>
      </c>
      <c r="C16" s="16" t="s">
        <v>82</v>
      </c>
      <c r="D16" s="16" t="s">
        <v>53</v>
      </c>
      <c r="E16" s="118" t="s">
        <v>66</v>
      </c>
      <c r="F16" s="118" t="s">
        <v>67</v>
      </c>
      <c r="G16" s="15"/>
      <c r="H16" s="15">
        <v>7</v>
      </c>
      <c r="I16" s="15"/>
      <c r="J16" s="15"/>
      <c r="K16" s="15"/>
      <c r="L16" s="15"/>
      <c r="M16" s="15">
        <v>2</v>
      </c>
      <c r="N16" s="15">
        <v>15</v>
      </c>
      <c r="O16" s="15"/>
      <c r="P16" s="18">
        <f t="shared" si="0"/>
        <v>24</v>
      </c>
    </row>
    <row r="17" spans="1:16" ht="22.5" customHeight="1" x14ac:dyDescent="0.5">
      <c r="A17" s="12"/>
      <c r="B17" s="16" t="s">
        <v>154</v>
      </c>
      <c r="C17" s="16" t="s">
        <v>150</v>
      </c>
      <c r="D17" s="16" t="s">
        <v>134</v>
      </c>
      <c r="E17" s="118"/>
      <c r="F17" s="118"/>
      <c r="G17" s="15"/>
      <c r="H17" s="15">
        <v>13</v>
      </c>
      <c r="I17" s="15"/>
      <c r="J17" s="15"/>
      <c r="K17" s="15"/>
      <c r="L17" s="15"/>
      <c r="M17" s="15">
        <v>4</v>
      </c>
      <c r="N17" s="15">
        <v>6</v>
      </c>
      <c r="O17" s="15"/>
      <c r="P17" s="18">
        <f t="shared" si="0"/>
        <v>23</v>
      </c>
    </row>
    <row r="18" spans="1:16" ht="22.5" customHeight="1" x14ac:dyDescent="0.5">
      <c r="A18" s="12">
        <v>7</v>
      </c>
      <c r="B18" s="16" t="s">
        <v>104</v>
      </c>
      <c r="C18" s="16" t="s">
        <v>52</v>
      </c>
      <c r="D18" s="16" t="s">
        <v>53</v>
      </c>
      <c r="E18" s="118" t="s">
        <v>191</v>
      </c>
      <c r="F18" s="118" t="s">
        <v>69</v>
      </c>
      <c r="G18" s="15">
        <v>3</v>
      </c>
      <c r="H18" s="15">
        <v>2</v>
      </c>
      <c r="I18" s="15"/>
      <c r="J18" s="15"/>
      <c r="K18" s="15"/>
      <c r="L18" s="15"/>
      <c r="M18" s="15"/>
      <c r="N18" s="15">
        <v>22</v>
      </c>
      <c r="O18" s="15">
        <v>24</v>
      </c>
      <c r="P18" s="18">
        <f t="shared" si="0"/>
        <v>51</v>
      </c>
    </row>
    <row r="19" spans="1:16" ht="22.5" customHeight="1" x14ac:dyDescent="0.5">
      <c r="A19" s="12"/>
      <c r="B19" s="16" t="s">
        <v>155</v>
      </c>
      <c r="C19" s="16" t="s">
        <v>151</v>
      </c>
      <c r="D19" s="16" t="s">
        <v>134</v>
      </c>
      <c r="E19" s="118"/>
      <c r="F19" s="118"/>
      <c r="G19" s="15">
        <v>2</v>
      </c>
      <c r="H19" s="15">
        <v>6</v>
      </c>
      <c r="I19" s="15">
        <v>4</v>
      </c>
      <c r="J19" s="15"/>
      <c r="K19" s="15"/>
      <c r="L19" s="15"/>
      <c r="M19" s="15"/>
      <c r="N19" s="15">
        <v>4</v>
      </c>
      <c r="O19" s="15"/>
      <c r="P19" s="18">
        <f t="shared" si="0"/>
        <v>16</v>
      </c>
    </row>
    <row r="20" spans="1:16" ht="22.5" customHeight="1" x14ac:dyDescent="0.5">
      <c r="A20" s="12">
        <v>8</v>
      </c>
      <c r="B20" s="16" t="s">
        <v>100</v>
      </c>
      <c r="C20" s="16" t="s">
        <v>52</v>
      </c>
      <c r="D20" s="16" t="s">
        <v>53</v>
      </c>
      <c r="E20" s="118" t="s">
        <v>192</v>
      </c>
      <c r="F20" s="118" t="s">
        <v>71</v>
      </c>
      <c r="G20" s="15"/>
      <c r="H20" s="15">
        <v>1</v>
      </c>
      <c r="I20" s="15">
        <v>3</v>
      </c>
      <c r="J20" s="15"/>
      <c r="K20" s="15"/>
      <c r="L20" s="15"/>
      <c r="M20" s="15"/>
      <c r="N20" s="15"/>
      <c r="O20" s="15"/>
      <c r="P20" s="18">
        <f t="shared" si="0"/>
        <v>4</v>
      </c>
    </row>
    <row r="21" spans="1:16" ht="22.5" customHeight="1" x14ac:dyDescent="0.5">
      <c r="A21" s="12"/>
      <c r="B21" s="16" t="s">
        <v>102</v>
      </c>
      <c r="C21" s="16" t="s">
        <v>87</v>
      </c>
      <c r="D21" s="16" t="s">
        <v>53</v>
      </c>
      <c r="E21" s="118"/>
      <c r="F21" s="118"/>
      <c r="G21" s="15"/>
      <c r="H21" s="15">
        <v>5</v>
      </c>
      <c r="I21" s="15">
        <v>3</v>
      </c>
      <c r="J21" s="15"/>
      <c r="K21" s="15"/>
      <c r="L21" s="15"/>
      <c r="M21" s="15">
        <v>2</v>
      </c>
      <c r="N21" s="15">
        <v>11</v>
      </c>
      <c r="O21" s="15"/>
      <c r="P21" s="18">
        <f t="shared" si="0"/>
        <v>21</v>
      </c>
    </row>
    <row r="22" spans="1:16" ht="22.5" customHeight="1" x14ac:dyDescent="0.5">
      <c r="A22" s="12"/>
      <c r="B22" s="16" t="s">
        <v>168</v>
      </c>
      <c r="C22" s="16" t="s">
        <v>149</v>
      </c>
      <c r="D22" s="16" t="s">
        <v>140</v>
      </c>
      <c r="E22" s="118"/>
      <c r="F22" s="118"/>
      <c r="G22" s="15">
        <v>5</v>
      </c>
      <c r="H22" s="15">
        <v>19</v>
      </c>
      <c r="I22" s="15">
        <v>6</v>
      </c>
      <c r="J22" s="15"/>
      <c r="K22" s="15"/>
      <c r="L22" s="15"/>
      <c r="M22" s="15">
        <v>3</v>
      </c>
      <c r="N22" s="15">
        <v>10</v>
      </c>
      <c r="O22" s="15"/>
      <c r="P22" s="18">
        <f t="shared" si="0"/>
        <v>43</v>
      </c>
    </row>
    <row r="23" spans="1:16" ht="22.5" customHeight="1" x14ac:dyDescent="0.5">
      <c r="A23" s="12">
        <v>9</v>
      </c>
      <c r="B23" s="16" t="s">
        <v>94</v>
      </c>
      <c r="C23" s="16" t="s">
        <v>90</v>
      </c>
      <c r="D23" s="16" t="s">
        <v>53</v>
      </c>
      <c r="E23" s="118" t="s">
        <v>193</v>
      </c>
      <c r="F23" s="118" t="s">
        <v>75</v>
      </c>
      <c r="G23" s="15">
        <v>1</v>
      </c>
      <c r="H23" s="15">
        <v>5</v>
      </c>
      <c r="I23" s="15"/>
      <c r="J23" s="15"/>
      <c r="K23" s="15"/>
      <c r="L23" s="15"/>
      <c r="M23" s="15"/>
      <c r="N23" s="15">
        <v>15</v>
      </c>
      <c r="O23" s="15"/>
      <c r="P23" s="18">
        <f t="shared" si="0"/>
        <v>21</v>
      </c>
    </row>
    <row r="24" spans="1:16" ht="22.5" customHeight="1" x14ac:dyDescent="0.5">
      <c r="A24" s="12"/>
      <c r="B24" s="16" t="s">
        <v>106</v>
      </c>
      <c r="C24" s="16" t="s">
        <v>90</v>
      </c>
      <c r="D24" s="16" t="s">
        <v>53</v>
      </c>
      <c r="E24" s="118"/>
      <c r="F24" s="118"/>
      <c r="G24" s="15">
        <v>1</v>
      </c>
      <c r="H24" s="15">
        <v>7</v>
      </c>
      <c r="I24" s="15">
        <v>3</v>
      </c>
      <c r="J24" s="15"/>
      <c r="K24" s="15"/>
      <c r="L24" s="15"/>
      <c r="M24" s="15">
        <v>1</v>
      </c>
      <c r="N24" s="15">
        <v>23</v>
      </c>
      <c r="O24" s="15"/>
      <c r="P24" s="18">
        <f t="shared" si="0"/>
        <v>35</v>
      </c>
    </row>
    <row r="25" spans="1:16" ht="22.5" customHeight="1" x14ac:dyDescent="0.5">
      <c r="A25" s="12">
        <v>10</v>
      </c>
      <c r="B25" s="16" t="s">
        <v>143</v>
      </c>
      <c r="C25" s="16" t="s">
        <v>171</v>
      </c>
      <c r="D25" s="16" t="s">
        <v>147</v>
      </c>
      <c r="E25" s="1" t="s">
        <v>109</v>
      </c>
      <c r="F25" s="1" t="s">
        <v>110</v>
      </c>
      <c r="G25" s="17">
        <v>1</v>
      </c>
      <c r="H25" s="17">
        <v>32</v>
      </c>
      <c r="I25" s="17"/>
      <c r="J25" s="17"/>
      <c r="K25" s="17"/>
      <c r="L25" s="17"/>
      <c r="M25" s="17"/>
      <c r="N25" s="17">
        <v>19</v>
      </c>
      <c r="O25" s="17"/>
      <c r="P25" s="18">
        <f t="shared" si="0"/>
        <v>52</v>
      </c>
    </row>
    <row r="26" spans="1:16" ht="22.5" customHeight="1" x14ac:dyDescent="0.5">
      <c r="A26" s="12">
        <v>11</v>
      </c>
      <c r="B26" s="16" t="s">
        <v>106</v>
      </c>
      <c r="C26" s="16" t="s">
        <v>90</v>
      </c>
      <c r="D26" s="16" t="s">
        <v>53</v>
      </c>
      <c r="E26" s="118" t="s">
        <v>194</v>
      </c>
      <c r="F26" s="118" t="s">
        <v>73</v>
      </c>
      <c r="G26" s="15">
        <v>6</v>
      </c>
      <c r="H26" s="15">
        <v>29</v>
      </c>
      <c r="I26" s="15"/>
      <c r="J26" s="15"/>
      <c r="K26" s="15"/>
      <c r="L26" s="15"/>
      <c r="M26" s="15">
        <v>5</v>
      </c>
      <c r="N26" s="15">
        <v>8</v>
      </c>
      <c r="O26" s="15"/>
      <c r="P26" s="18">
        <f t="shared" si="0"/>
        <v>48</v>
      </c>
    </row>
    <row r="27" spans="1:16" ht="22.5" customHeight="1" x14ac:dyDescent="0.5">
      <c r="A27" s="12"/>
      <c r="B27" s="16" t="s">
        <v>138</v>
      </c>
      <c r="C27" s="16" t="s">
        <v>153</v>
      </c>
      <c r="D27" s="16" t="s">
        <v>134</v>
      </c>
      <c r="E27" s="118"/>
      <c r="F27" s="118"/>
      <c r="G27" s="15"/>
      <c r="H27" s="15"/>
      <c r="I27" s="15"/>
      <c r="J27" s="15"/>
      <c r="K27" s="15"/>
      <c r="L27" s="15"/>
      <c r="M27" s="15"/>
      <c r="N27" s="15">
        <v>6</v>
      </c>
      <c r="O27" s="15"/>
      <c r="P27" s="18">
        <f t="shared" si="0"/>
        <v>6</v>
      </c>
    </row>
    <row r="28" spans="1:16" ht="22.5" customHeight="1" x14ac:dyDescent="0.5">
      <c r="A28" s="12"/>
      <c r="B28" s="16" t="s">
        <v>129</v>
      </c>
      <c r="C28" s="16" t="s">
        <v>149</v>
      </c>
      <c r="D28" s="16" t="s">
        <v>140</v>
      </c>
      <c r="E28" s="118"/>
      <c r="F28" s="118"/>
      <c r="G28" s="15">
        <v>2</v>
      </c>
      <c r="H28" s="15">
        <v>12</v>
      </c>
      <c r="I28" s="15">
        <v>15</v>
      </c>
      <c r="J28" s="15"/>
      <c r="K28" s="15"/>
      <c r="L28" s="15"/>
      <c r="M28" s="15">
        <v>3</v>
      </c>
      <c r="N28" s="15">
        <v>18</v>
      </c>
      <c r="O28" s="15"/>
      <c r="P28" s="18">
        <f t="shared" si="0"/>
        <v>50</v>
      </c>
    </row>
    <row r="29" spans="1:16" ht="22.5" customHeight="1" x14ac:dyDescent="0.5">
      <c r="A29" s="12">
        <v>12</v>
      </c>
      <c r="B29" s="16" t="s">
        <v>89</v>
      </c>
      <c r="C29" s="16" t="s">
        <v>90</v>
      </c>
      <c r="D29" s="16" t="s">
        <v>53</v>
      </c>
      <c r="E29" s="118" t="s">
        <v>195</v>
      </c>
      <c r="F29" s="118" t="s">
        <v>77</v>
      </c>
      <c r="G29" s="15"/>
      <c r="H29" s="15">
        <v>16</v>
      </c>
      <c r="I29" s="15"/>
      <c r="J29" s="15"/>
      <c r="K29" s="15"/>
      <c r="L29" s="15"/>
      <c r="M29" s="15"/>
      <c r="N29" s="15">
        <v>18</v>
      </c>
      <c r="O29" s="15"/>
      <c r="P29" s="18">
        <f t="shared" si="0"/>
        <v>34</v>
      </c>
    </row>
    <row r="30" spans="1:16" ht="22.5" customHeight="1" x14ac:dyDescent="0.5">
      <c r="A30" s="12"/>
      <c r="B30" s="16" t="s">
        <v>165</v>
      </c>
      <c r="C30" s="16" t="s">
        <v>167</v>
      </c>
      <c r="D30" s="16" t="s">
        <v>140</v>
      </c>
      <c r="E30" s="118"/>
      <c r="F30" s="118"/>
      <c r="G30" s="15"/>
      <c r="H30" s="15">
        <v>14</v>
      </c>
      <c r="I30" s="15">
        <v>5</v>
      </c>
      <c r="J30" s="15"/>
      <c r="K30" s="15"/>
      <c r="L30" s="15"/>
      <c r="M30" s="15">
        <v>2</v>
      </c>
      <c r="N30" s="15">
        <v>9</v>
      </c>
      <c r="O30" s="15"/>
      <c r="P30" s="18">
        <f t="shared" si="0"/>
        <v>30</v>
      </c>
    </row>
    <row r="31" spans="1:16" ht="22.5" customHeight="1" x14ac:dyDescent="0.5">
      <c r="A31" s="12">
        <v>13</v>
      </c>
      <c r="B31" s="16" t="s">
        <v>96</v>
      </c>
      <c r="C31" s="16" t="s">
        <v>90</v>
      </c>
      <c r="D31" s="16" t="s">
        <v>53</v>
      </c>
      <c r="E31" s="118" t="s">
        <v>196</v>
      </c>
      <c r="F31" s="118" t="s">
        <v>111</v>
      </c>
      <c r="G31" s="15"/>
      <c r="H31" s="15">
        <v>3</v>
      </c>
      <c r="I31" s="15">
        <v>4</v>
      </c>
      <c r="J31" s="15">
        <v>1</v>
      </c>
      <c r="K31" s="15"/>
      <c r="L31" s="15"/>
      <c r="M31" s="15"/>
      <c r="N31" s="15">
        <v>2</v>
      </c>
      <c r="O31" s="15"/>
      <c r="P31" s="18">
        <f t="shared" si="0"/>
        <v>10</v>
      </c>
    </row>
    <row r="32" spans="1:16" ht="22.5" customHeight="1" x14ac:dyDescent="0.5">
      <c r="A32" s="12"/>
      <c r="B32" s="16" t="s">
        <v>139</v>
      </c>
      <c r="C32" s="16" t="s">
        <v>90</v>
      </c>
      <c r="D32" s="16" t="s">
        <v>140</v>
      </c>
      <c r="E32" s="118"/>
      <c r="F32" s="118"/>
      <c r="G32" s="15"/>
      <c r="H32" s="15">
        <v>4</v>
      </c>
      <c r="I32" s="15">
        <v>13</v>
      </c>
      <c r="J32" s="15"/>
      <c r="K32" s="15"/>
      <c r="L32" s="15"/>
      <c r="M32" s="15"/>
      <c r="N32" s="15">
        <v>5</v>
      </c>
      <c r="O32" s="15"/>
      <c r="P32" s="18">
        <f t="shared" si="0"/>
        <v>22</v>
      </c>
    </row>
    <row r="33" spans="1:16" ht="22.5" customHeight="1" x14ac:dyDescent="0.5">
      <c r="A33" s="12">
        <v>14</v>
      </c>
      <c r="B33" s="16" t="s">
        <v>84</v>
      </c>
      <c r="C33" s="16" t="s">
        <v>5</v>
      </c>
      <c r="D33" s="16" t="s">
        <v>53</v>
      </c>
      <c r="E33" s="118" t="s">
        <v>197</v>
      </c>
      <c r="F33" s="118" t="s">
        <v>112</v>
      </c>
      <c r="G33" s="15"/>
      <c r="H33" s="15">
        <v>7</v>
      </c>
      <c r="I33" s="15"/>
      <c r="J33" s="15"/>
      <c r="K33" s="15"/>
      <c r="L33" s="15"/>
      <c r="M33" s="15"/>
      <c r="N33" s="15">
        <v>5</v>
      </c>
      <c r="O33" s="15"/>
      <c r="P33" s="18">
        <f t="shared" si="0"/>
        <v>12</v>
      </c>
    </row>
    <row r="34" spans="1:16" ht="22.5" customHeight="1" x14ac:dyDescent="0.5">
      <c r="A34" s="12"/>
      <c r="B34" s="16" t="s">
        <v>142</v>
      </c>
      <c r="C34" s="16" t="s">
        <v>171</v>
      </c>
      <c r="D34" s="16" t="s">
        <v>147</v>
      </c>
      <c r="E34" s="118"/>
      <c r="F34" s="118"/>
      <c r="G34" s="15"/>
      <c r="H34" s="15">
        <v>31</v>
      </c>
      <c r="I34" s="15"/>
      <c r="J34" s="15"/>
      <c r="K34" s="15"/>
      <c r="L34" s="15"/>
      <c r="M34" s="15">
        <v>4</v>
      </c>
      <c r="N34" s="15">
        <v>6</v>
      </c>
      <c r="O34" s="15"/>
      <c r="P34" s="18">
        <f t="shared" si="0"/>
        <v>41</v>
      </c>
    </row>
    <row r="35" spans="1:16" ht="22.5" customHeight="1" x14ac:dyDescent="0.5">
      <c r="A35" s="12">
        <v>15</v>
      </c>
      <c r="B35" s="16" t="s">
        <v>98</v>
      </c>
      <c r="C35" s="16" t="s">
        <v>90</v>
      </c>
      <c r="D35" s="16" t="s">
        <v>53</v>
      </c>
      <c r="E35" s="118" t="s">
        <v>198</v>
      </c>
      <c r="F35" s="118" t="s">
        <v>113</v>
      </c>
      <c r="G35" s="15">
        <v>1</v>
      </c>
      <c r="H35" s="15">
        <v>8</v>
      </c>
      <c r="I35" s="15"/>
      <c r="J35" s="15"/>
      <c r="K35" s="15"/>
      <c r="L35" s="15"/>
      <c r="M35" s="15"/>
      <c r="N35" s="15">
        <v>3</v>
      </c>
      <c r="O35" s="15"/>
      <c r="P35" s="18">
        <f t="shared" si="0"/>
        <v>12</v>
      </c>
    </row>
    <row r="36" spans="1:16" ht="22.5" customHeight="1" x14ac:dyDescent="0.5">
      <c r="A36" s="12"/>
      <c r="B36" s="16" t="s">
        <v>100</v>
      </c>
      <c r="C36" s="16" t="s">
        <v>52</v>
      </c>
      <c r="D36" s="16" t="s">
        <v>53</v>
      </c>
      <c r="E36" s="118"/>
      <c r="F36" s="118"/>
      <c r="G36" s="15"/>
      <c r="H36" s="15">
        <v>9</v>
      </c>
      <c r="I36" s="15"/>
      <c r="J36" s="15"/>
      <c r="K36" s="15"/>
      <c r="L36" s="15"/>
      <c r="M36" s="15">
        <v>2</v>
      </c>
      <c r="N36" s="15">
        <v>18</v>
      </c>
      <c r="O36" s="15"/>
      <c r="P36" s="18">
        <f t="shared" si="0"/>
        <v>29</v>
      </c>
    </row>
    <row r="37" spans="1:16" ht="22.5" customHeight="1" x14ac:dyDescent="0.5">
      <c r="A37" s="12">
        <v>16</v>
      </c>
      <c r="B37" s="16" t="s">
        <v>79</v>
      </c>
      <c r="C37" s="16" t="s">
        <v>5</v>
      </c>
      <c r="D37" s="16" t="s">
        <v>53</v>
      </c>
      <c r="E37" s="118" t="s">
        <v>199</v>
      </c>
      <c r="F37" s="118" t="s">
        <v>114</v>
      </c>
      <c r="G37" s="15">
        <v>1</v>
      </c>
      <c r="H37" s="15">
        <v>5</v>
      </c>
      <c r="I37" s="15">
        <v>2</v>
      </c>
      <c r="J37" s="15"/>
      <c r="K37" s="15"/>
      <c r="L37" s="15"/>
      <c r="M37" s="15">
        <v>1</v>
      </c>
      <c r="N37" s="15">
        <v>7</v>
      </c>
      <c r="O37" s="15"/>
      <c r="P37" s="18">
        <f t="shared" si="0"/>
        <v>16</v>
      </c>
    </row>
    <row r="38" spans="1:16" ht="22.5" customHeight="1" x14ac:dyDescent="0.5">
      <c r="A38" s="12"/>
      <c r="B38" s="16" t="s">
        <v>146</v>
      </c>
      <c r="C38" s="16" t="s">
        <v>171</v>
      </c>
      <c r="D38" s="16" t="s">
        <v>147</v>
      </c>
      <c r="E38" s="118"/>
      <c r="F38" s="118"/>
      <c r="G38" s="15"/>
      <c r="H38" s="15">
        <v>7</v>
      </c>
      <c r="I38" s="15">
        <v>3</v>
      </c>
      <c r="J38" s="15"/>
      <c r="K38" s="15"/>
      <c r="L38" s="15"/>
      <c r="M38" s="15">
        <v>1</v>
      </c>
      <c r="N38" s="15">
        <v>6</v>
      </c>
      <c r="O38" s="15"/>
      <c r="P38" s="18">
        <f t="shared" si="0"/>
        <v>17</v>
      </c>
    </row>
    <row r="39" spans="1:16" ht="22.5" customHeight="1" x14ac:dyDescent="0.5">
      <c r="A39" s="12">
        <v>17</v>
      </c>
      <c r="B39" s="16" t="s">
        <v>81</v>
      </c>
      <c r="C39" s="16" t="s">
        <v>82</v>
      </c>
      <c r="D39" s="16" t="s">
        <v>53</v>
      </c>
      <c r="E39" s="118" t="s">
        <v>200</v>
      </c>
      <c r="F39" s="118" t="s">
        <v>116</v>
      </c>
      <c r="G39" s="15"/>
      <c r="H39" s="15">
        <v>7</v>
      </c>
      <c r="I39" s="15"/>
      <c r="J39" s="15"/>
      <c r="K39" s="15"/>
      <c r="L39" s="15"/>
      <c r="M39" s="15">
        <v>1</v>
      </c>
      <c r="N39" s="15">
        <v>4</v>
      </c>
      <c r="O39" s="15"/>
      <c r="P39" s="18">
        <f t="shared" si="0"/>
        <v>12</v>
      </c>
    </row>
    <row r="40" spans="1:16" ht="22.5" customHeight="1" x14ac:dyDescent="0.5">
      <c r="A40" s="12"/>
      <c r="B40" s="16" t="s">
        <v>141</v>
      </c>
      <c r="C40" s="16" t="s">
        <v>170</v>
      </c>
      <c r="D40" s="16" t="s">
        <v>147</v>
      </c>
      <c r="E40" s="118"/>
      <c r="F40" s="118"/>
      <c r="G40" s="15"/>
      <c r="H40" s="15">
        <v>29</v>
      </c>
      <c r="I40" s="15">
        <v>12</v>
      </c>
      <c r="J40" s="15"/>
      <c r="K40" s="15"/>
      <c r="L40" s="15"/>
      <c r="M40" s="15"/>
      <c r="N40" s="15">
        <v>11</v>
      </c>
      <c r="O40" s="15"/>
      <c r="P40" s="18">
        <f t="shared" si="0"/>
        <v>52</v>
      </c>
    </row>
    <row r="41" spans="1:16" ht="22.5" customHeight="1" x14ac:dyDescent="0.5">
      <c r="A41" s="12">
        <v>18</v>
      </c>
      <c r="B41" s="16" t="s">
        <v>86</v>
      </c>
      <c r="C41" s="16" t="s">
        <v>87</v>
      </c>
      <c r="D41" s="16" t="s">
        <v>53</v>
      </c>
      <c r="E41" s="118" t="s">
        <v>201</v>
      </c>
      <c r="F41" s="118" t="s">
        <v>130</v>
      </c>
      <c r="G41" s="15"/>
      <c r="H41" s="15">
        <v>17</v>
      </c>
      <c r="I41" s="15">
        <v>5</v>
      </c>
      <c r="J41" s="15"/>
      <c r="K41" s="15"/>
      <c r="L41" s="15"/>
      <c r="M41" s="15"/>
      <c r="N41" s="15">
        <v>15</v>
      </c>
      <c r="O41" s="15"/>
      <c r="P41" s="18">
        <f t="shared" si="0"/>
        <v>37</v>
      </c>
    </row>
    <row r="42" spans="1:16" ht="22.5" customHeight="1" x14ac:dyDescent="0.5">
      <c r="A42" s="12"/>
      <c r="B42" s="16" t="s">
        <v>145</v>
      </c>
      <c r="C42" s="16" t="s">
        <v>171</v>
      </c>
      <c r="D42" s="16" t="s">
        <v>147</v>
      </c>
      <c r="E42" s="118"/>
      <c r="F42" s="118"/>
      <c r="G42" s="15"/>
      <c r="H42" s="15">
        <v>11</v>
      </c>
      <c r="I42" s="15"/>
      <c r="J42" s="15"/>
      <c r="K42" s="15"/>
      <c r="L42" s="15"/>
      <c r="M42" s="15">
        <v>2</v>
      </c>
      <c r="N42" s="15">
        <v>9</v>
      </c>
      <c r="O42" s="15"/>
      <c r="P42" s="18">
        <f t="shared" si="0"/>
        <v>22</v>
      </c>
    </row>
    <row r="43" spans="1:16" ht="22.5" customHeight="1" x14ac:dyDescent="0.5">
      <c r="A43" s="12">
        <v>19</v>
      </c>
      <c r="B43" s="16" t="s">
        <v>104</v>
      </c>
      <c r="C43" s="16" t="s">
        <v>52</v>
      </c>
      <c r="D43" s="16" t="s">
        <v>53</v>
      </c>
      <c r="E43" s="1" t="s">
        <v>202</v>
      </c>
      <c r="F43" s="1" t="s">
        <v>132</v>
      </c>
      <c r="G43" s="17"/>
      <c r="H43" s="17">
        <v>12</v>
      </c>
      <c r="I43" s="17"/>
      <c r="J43" s="17"/>
      <c r="K43" s="17"/>
      <c r="L43" s="17"/>
      <c r="M43" s="17"/>
      <c r="N43" s="17">
        <v>26</v>
      </c>
      <c r="O43" s="17"/>
      <c r="P43" s="18">
        <f t="shared" si="0"/>
        <v>38</v>
      </c>
    </row>
    <row r="44" spans="1:16" ht="22.5" customHeight="1" x14ac:dyDescent="0.5">
      <c r="A44" s="12"/>
      <c r="B44" s="10"/>
      <c r="C44" s="10"/>
      <c r="D44" s="10"/>
      <c r="E44" s="1"/>
      <c r="F44" s="8"/>
      <c r="G44" s="4"/>
      <c r="H44" s="4"/>
      <c r="I44" s="4"/>
      <c r="J44" s="4"/>
      <c r="K44" s="4"/>
      <c r="L44" s="4"/>
      <c r="M44" s="4"/>
      <c r="N44" s="4"/>
      <c r="O44" s="4"/>
      <c r="P44" s="18"/>
    </row>
    <row r="45" spans="1:16" ht="22.5" customHeight="1" x14ac:dyDescent="0.5">
      <c r="A45" s="12"/>
      <c r="B45" s="11"/>
      <c r="C45" s="1"/>
      <c r="D45" s="5"/>
      <c r="E45" s="1"/>
      <c r="F45" s="8"/>
      <c r="G45" s="13"/>
      <c r="H45" s="13"/>
      <c r="I45" s="13"/>
      <c r="J45" s="13"/>
      <c r="K45" s="13"/>
      <c r="L45" s="13"/>
      <c r="M45" s="13"/>
      <c r="N45" s="13"/>
      <c r="O45" s="13"/>
      <c r="P45" s="18"/>
    </row>
    <row r="46" spans="1:16" ht="21" customHeight="1" x14ac:dyDescent="0.5">
      <c r="A46" s="21"/>
      <c r="B46" s="22"/>
      <c r="C46" s="23"/>
      <c r="D46" s="24"/>
      <c r="E46" s="25"/>
      <c r="F46" s="25"/>
      <c r="G46" s="19">
        <f>SUM(G4:G45)</f>
        <v>35</v>
      </c>
      <c r="H46" s="19">
        <f t="shared" ref="H46:P46" si="1">SUM(H4:H45)</f>
        <v>558</v>
      </c>
      <c r="I46" s="19">
        <f t="shared" si="1"/>
        <v>102</v>
      </c>
      <c r="J46" s="19">
        <f t="shared" si="1"/>
        <v>1</v>
      </c>
      <c r="K46" s="19">
        <f t="shared" si="1"/>
        <v>0</v>
      </c>
      <c r="L46" s="19">
        <f t="shared" si="1"/>
        <v>0</v>
      </c>
      <c r="M46" s="19">
        <f t="shared" si="1"/>
        <v>75</v>
      </c>
      <c r="N46" s="19">
        <f t="shared" si="1"/>
        <v>431</v>
      </c>
      <c r="O46" s="19">
        <f t="shared" si="1"/>
        <v>49</v>
      </c>
      <c r="P46" s="19">
        <f t="shared" si="1"/>
        <v>1251</v>
      </c>
    </row>
    <row r="50" spans="6:6" x14ac:dyDescent="0.5">
      <c r="F50" s="9" t="s">
        <v>208</v>
      </c>
    </row>
  </sheetData>
  <mergeCells count="44">
    <mergeCell ref="E31:E32"/>
    <mergeCell ref="F31:F32"/>
    <mergeCell ref="E33:E34"/>
    <mergeCell ref="F33:F34"/>
    <mergeCell ref="E35:E36"/>
    <mergeCell ref="F35:F36"/>
    <mergeCell ref="E37:E38"/>
    <mergeCell ref="F37:F38"/>
    <mergeCell ref="E39:E40"/>
    <mergeCell ref="E41:E42"/>
    <mergeCell ref="F39:F40"/>
    <mergeCell ref="F41:F42"/>
    <mergeCell ref="E26:E28"/>
    <mergeCell ref="F26:F28"/>
    <mergeCell ref="E29:E30"/>
    <mergeCell ref="F29:F30"/>
    <mergeCell ref="E23:E24"/>
    <mergeCell ref="F23:F24"/>
    <mergeCell ref="E16:E17"/>
    <mergeCell ref="F16:F17"/>
    <mergeCell ref="E11:E14"/>
    <mergeCell ref="F11:F14"/>
    <mergeCell ref="E20:E22"/>
    <mergeCell ref="F20:F22"/>
    <mergeCell ref="E18:E19"/>
    <mergeCell ref="F18:F19"/>
    <mergeCell ref="E5:E6"/>
    <mergeCell ref="E7:E8"/>
    <mergeCell ref="F5:F6"/>
    <mergeCell ref="F7:F8"/>
    <mergeCell ref="E9:E10"/>
    <mergeCell ref="F9:F10"/>
    <mergeCell ref="A1:P1"/>
    <mergeCell ref="A2:A4"/>
    <mergeCell ref="G2:I2"/>
    <mergeCell ref="J2:L2"/>
    <mergeCell ref="M2:N2"/>
    <mergeCell ref="O2:O3"/>
    <mergeCell ref="B2:B3"/>
    <mergeCell ref="P2:P3"/>
    <mergeCell ref="C2:C3"/>
    <mergeCell ref="D2:D3"/>
    <mergeCell ref="E2:E3"/>
    <mergeCell ref="F2:F3"/>
  </mergeCells>
  <pageMargins left="0.45" right="0.45" top="0.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A58" workbookViewId="0">
      <selection activeCell="T73" sqref="T73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24.75" customHeight="1" x14ac:dyDescent="0.5">
      <c r="A1" s="111" t="s">
        <v>295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3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7"/>
      <c r="C4" s="7"/>
      <c r="D4" s="7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12">
        <v>1</v>
      </c>
      <c r="B5" s="30" t="s">
        <v>251</v>
      </c>
      <c r="C5" s="30" t="s">
        <v>264</v>
      </c>
      <c r="D5" s="30" t="s">
        <v>253</v>
      </c>
      <c r="E5" s="118" t="s">
        <v>56</v>
      </c>
      <c r="F5" s="118" t="s">
        <v>57</v>
      </c>
      <c r="G5" s="15"/>
      <c r="H5" s="15">
        <v>5</v>
      </c>
      <c r="I5" s="15">
        <v>5</v>
      </c>
      <c r="J5" s="15"/>
      <c r="K5" s="15"/>
      <c r="L5" s="15"/>
      <c r="M5" s="15"/>
      <c r="N5" s="15">
        <v>3</v>
      </c>
      <c r="O5" s="15"/>
      <c r="P5" s="18">
        <f>SUM(G5:O5)</f>
        <v>13</v>
      </c>
    </row>
    <row r="6" spans="1:16" ht="22.5" customHeight="1" x14ac:dyDescent="0.5">
      <c r="A6" s="12"/>
      <c r="B6" s="30" t="s">
        <v>175</v>
      </c>
      <c r="C6" s="30" t="s">
        <v>150</v>
      </c>
      <c r="D6" s="30" t="s">
        <v>134</v>
      </c>
      <c r="E6" s="118"/>
      <c r="F6" s="118"/>
      <c r="G6" s="15"/>
      <c r="H6" s="15">
        <v>44</v>
      </c>
      <c r="I6" s="15"/>
      <c r="J6" s="15"/>
      <c r="K6" s="15"/>
      <c r="L6" s="15"/>
      <c r="M6" s="15">
        <v>4</v>
      </c>
      <c r="N6" s="15">
        <v>16</v>
      </c>
      <c r="O6" s="15"/>
      <c r="P6" s="18">
        <f>SUM(G6:O6)</f>
        <v>64</v>
      </c>
    </row>
    <row r="7" spans="1:16" ht="22.5" customHeight="1" x14ac:dyDescent="0.5">
      <c r="A7" s="12"/>
      <c r="B7" s="31" t="s">
        <v>247</v>
      </c>
      <c r="C7" s="31" t="s">
        <v>261</v>
      </c>
      <c r="D7" s="31" t="s">
        <v>253</v>
      </c>
      <c r="E7" s="118"/>
      <c r="F7" s="118"/>
      <c r="G7" s="15">
        <v>2</v>
      </c>
      <c r="H7" s="15">
        <v>21</v>
      </c>
      <c r="I7" s="15">
        <v>2</v>
      </c>
      <c r="J7" s="15"/>
      <c r="K7" s="15"/>
      <c r="L7" s="15"/>
      <c r="M7" s="15">
        <v>5</v>
      </c>
      <c r="N7" s="15">
        <v>30</v>
      </c>
      <c r="O7" s="15"/>
      <c r="P7" s="18">
        <f t="shared" ref="P7:P64" si="0">SUM(G7:O7)</f>
        <v>60</v>
      </c>
    </row>
    <row r="8" spans="1:16" ht="22.5" customHeight="1" x14ac:dyDescent="0.5">
      <c r="A8" s="12">
        <v>2</v>
      </c>
      <c r="B8" s="30" t="s">
        <v>262</v>
      </c>
      <c r="C8" s="30" t="s">
        <v>261</v>
      </c>
      <c r="D8" s="30" t="s">
        <v>253</v>
      </c>
      <c r="E8" s="118" t="s">
        <v>58</v>
      </c>
      <c r="F8" s="118" t="s">
        <v>59</v>
      </c>
      <c r="G8" s="15">
        <v>2</v>
      </c>
      <c r="H8" s="15">
        <v>10</v>
      </c>
      <c r="I8" s="15">
        <v>4</v>
      </c>
      <c r="J8" s="15"/>
      <c r="K8" s="15"/>
      <c r="L8" s="15"/>
      <c r="M8" s="15">
        <v>17</v>
      </c>
      <c r="N8" s="15">
        <v>29</v>
      </c>
      <c r="O8" s="15"/>
      <c r="P8" s="18">
        <f t="shared" si="0"/>
        <v>62</v>
      </c>
    </row>
    <row r="9" spans="1:16" ht="22.5" customHeight="1" x14ac:dyDescent="0.5">
      <c r="A9" s="12"/>
      <c r="B9" s="30" t="s">
        <v>249</v>
      </c>
      <c r="C9" s="30" t="s">
        <v>264</v>
      </c>
      <c r="D9" s="30" t="s">
        <v>253</v>
      </c>
      <c r="E9" s="118"/>
      <c r="F9" s="118"/>
      <c r="G9" s="15"/>
      <c r="H9" s="15">
        <v>10</v>
      </c>
      <c r="I9" s="15">
        <v>3</v>
      </c>
      <c r="J9" s="15"/>
      <c r="K9" s="15"/>
      <c r="L9" s="15"/>
      <c r="M9" s="15">
        <v>5</v>
      </c>
      <c r="N9" s="15">
        <v>7</v>
      </c>
      <c r="O9" s="15"/>
      <c r="P9" s="18">
        <f t="shared" si="0"/>
        <v>25</v>
      </c>
    </row>
    <row r="10" spans="1:16" ht="22.5" customHeight="1" x14ac:dyDescent="0.5">
      <c r="A10" s="12"/>
      <c r="B10" s="30" t="s">
        <v>225</v>
      </c>
      <c r="C10" s="30" t="s">
        <v>227</v>
      </c>
      <c r="D10" s="30" t="s">
        <v>134</v>
      </c>
      <c r="E10" s="118"/>
      <c r="F10" s="118"/>
      <c r="G10" s="15">
        <v>3</v>
      </c>
      <c r="H10" s="15">
        <v>37</v>
      </c>
      <c r="I10" s="15"/>
      <c r="J10" s="15"/>
      <c r="K10" s="15"/>
      <c r="L10" s="15"/>
      <c r="M10" s="15">
        <v>6</v>
      </c>
      <c r="N10" s="15">
        <v>24</v>
      </c>
      <c r="O10" s="15"/>
      <c r="P10" s="18">
        <f t="shared" si="0"/>
        <v>70</v>
      </c>
    </row>
    <row r="11" spans="1:16" ht="22.5" customHeight="1" x14ac:dyDescent="0.5">
      <c r="A11" s="12">
        <v>3</v>
      </c>
      <c r="B11" s="31" t="s">
        <v>248</v>
      </c>
      <c r="C11" s="31" t="s">
        <v>264</v>
      </c>
      <c r="D11" s="31" t="s">
        <v>253</v>
      </c>
      <c r="E11" s="118" t="s">
        <v>60</v>
      </c>
      <c r="F11" s="118" t="s">
        <v>61</v>
      </c>
      <c r="G11" s="15">
        <v>4</v>
      </c>
      <c r="H11" s="15">
        <v>25</v>
      </c>
      <c r="I11" s="15"/>
      <c r="J11" s="15"/>
      <c r="K11" s="15"/>
      <c r="L11" s="15"/>
      <c r="M11" s="15">
        <v>5</v>
      </c>
      <c r="N11" s="15">
        <v>62</v>
      </c>
      <c r="O11" s="15"/>
      <c r="P11" s="18">
        <f t="shared" si="0"/>
        <v>96</v>
      </c>
    </row>
    <row r="12" spans="1:16" ht="22.5" customHeight="1" x14ac:dyDescent="0.5">
      <c r="A12" s="12"/>
      <c r="B12" s="10" t="s">
        <v>138</v>
      </c>
      <c r="C12" s="10" t="s">
        <v>153</v>
      </c>
      <c r="D12" s="10" t="s">
        <v>134</v>
      </c>
      <c r="E12" s="118"/>
      <c r="F12" s="118"/>
      <c r="G12" s="15">
        <v>2</v>
      </c>
      <c r="H12" s="15">
        <v>14</v>
      </c>
      <c r="I12" s="15">
        <v>9</v>
      </c>
      <c r="J12" s="15"/>
      <c r="K12" s="15"/>
      <c r="L12" s="15"/>
      <c r="M12" s="15"/>
      <c r="N12" s="15">
        <v>43</v>
      </c>
      <c r="O12" s="15"/>
      <c r="P12" s="18">
        <f t="shared" si="0"/>
        <v>68</v>
      </c>
    </row>
    <row r="13" spans="1:16" ht="22.5" customHeight="1" x14ac:dyDescent="0.5">
      <c r="A13" s="12">
        <v>4</v>
      </c>
      <c r="B13" s="31" t="s">
        <v>224</v>
      </c>
      <c r="C13" s="31" t="s">
        <v>226</v>
      </c>
      <c r="D13" s="31" t="s">
        <v>134</v>
      </c>
      <c r="E13" s="118" t="s">
        <v>190</v>
      </c>
      <c r="F13" s="118" t="s">
        <v>63</v>
      </c>
      <c r="G13" s="15"/>
      <c r="H13" s="15">
        <v>1</v>
      </c>
      <c r="I13" s="15"/>
      <c r="J13" s="15"/>
      <c r="K13" s="15"/>
      <c r="L13" s="15"/>
      <c r="M13" s="15"/>
      <c r="N13" s="15">
        <v>4</v>
      </c>
      <c r="O13" s="15"/>
      <c r="P13" s="18">
        <f t="shared" si="0"/>
        <v>5</v>
      </c>
    </row>
    <row r="14" spans="1:16" ht="22.5" customHeight="1" x14ac:dyDescent="0.5">
      <c r="A14" s="12"/>
      <c r="B14" s="30" t="s">
        <v>222</v>
      </c>
      <c r="C14" s="30" t="s">
        <v>223</v>
      </c>
      <c r="D14" s="30" t="s">
        <v>134</v>
      </c>
      <c r="E14" s="118"/>
      <c r="F14" s="118"/>
      <c r="G14" s="15">
        <v>2</v>
      </c>
      <c r="H14" s="15">
        <v>22</v>
      </c>
      <c r="I14" s="15"/>
      <c r="J14" s="15"/>
      <c r="K14" s="15"/>
      <c r="L14" s="15"/>
      <c r="M14" s="15"/>
      <c r="N14" s="15">
        <v>20</v>
      </c>
      <c r="O14" s="15"/>
      <c r="P14" s="18">
        <f t="shared" si="0"/>
        <v>44</v>
      </c>
    </row>
    <row r="15" spans="1:16" ht="22.5" customHeight="1" x14ac:dyDescent="0.5">
      <c r="A15" s="12"/>
      <c r="B15" s="31" t="s">
        <v>247</v>
      </c>
      <c r="C15" s="31" t="s">
        <v>261</v>
      </c>
      <c r="D15" s="31" t="s">
        <v>253</v>
      </c>
      <c r="E15" s="118"/>
      <c r="F15" s="118"/>
      <c r="G15" s="15">
        <v>2</v>
      </c>
      <c r="H15" s="15">
        <v>78</v>
      </c>
      <c r="I15" s="15">
        <v>30</v>
      </c>
      <c r="J15" s="15"/>
      <c r="K15" s="15"/>
      <c r="L15" s="15"/>
      <c r="M15" s="15">
        <v>6</v>
      </c>
      <c r="N15" s="15">
        <v>82</v>
      </c>
      <c r="O15" s="15"/>
      <c r="P15" s="18">
        <f t="shared" si="0"/>
        <v>198</v>
      </c>
    </row>
    <row r="16" spans="1:16" ht="22.5" customHeight="1" x14ac:dyDescent="0.5">
      <c r="A16" s="12"/>
      <c r="B16" s="31" t="s">
        <v>252</v>
      </c>
      <c r="C16" s="31" t="s">
        <v>266</v>
      </c>
      <c r="D16" s="31" t="s">
        <v>253</v>
      </c>
      <c r="E16" s="118"/>
      <c r="F16" s="118"/>
      <c r="G16" s="15">
        <v>3</v>
      </c>
      <c r="H16" s="15">
        <v>12</v>
      </c>
      <c r="I16" s="15"/>
      <c r="J16" s="15"/>
      <c r="K16" s="15"/>
      <c r="L16" s="15"/>
      <c r="M16" s="15"/>
      <c r="N16" s="15">
        <v>19</v>
      </c>
      <c r="O16" s="15"/>
      <c r="P16" s="18">
        <f t="shared" si="0"/>
        <v>34</v>
      </c>
    </row>
    <row r="17" spans="1:16" ht="22.5" customHeight="1" x14ac:dyDescent="0.5">
      <c r="A17" s="12">
        <v>5</v>
      </c>
      <c r="B17" s="30" t="s">
        <v>262</v>
      </c>
      <c r="C17" s="30" t="s">
        <v>261</v>
      </c>
      <c r="D17" s="30" t="s">
        <v>253</v>
      </c>
      <c r="E17" s="119" t="s">
        <v>64</v>
      </c>
      <c r="F17" s="119" t="s">
        <v>65</v>
      </c>
      <c r="G17" s="17"/>
      <c r="H17" s="17">
        <v>12</v>
      </c>
      <c r="I17" s="17"/>
      <c r="J17" s="17"/>
      <c r="K17" s="17"/>
      <c r="L17" s="17"/>
      <c r="M17" s="17">
        <v>2</v>
      </c>
      <c r="N17" s="17">
        <v>9</v>
      </c>
      <c r="O17" s="17"/>
      <c r="P17" s="18">
        <f t="shared" si="0"/>
        <v>23</v>
      </c>
    </row>
    <row r="18" spans="1:16" ht="22.5" customHeight="1" x14ac:dyDescent="0.5">
      <c r="A18" s="12"/>
      <c r="B18" s="30" t="s">
        <v>249</v>
      </c>
      <c r="C18" s="30" t="s">
        <v>264</v>
      </c>
      <c r="D18" s="30" t="s">
        <v>253</v>
      </c>
      <c r="E18" s="120"/>
      <c r="F18" s="120"/>
      <c r="G18" s="17"/>
      <c r="H18" s="17">
        <v>10</v>
      </c>
      <c r="I18" s="17">
        <v>6</v>
      </c>
      <c r="J18" s="17"/>
      <c r="K18" s="17"/>
      <c r="L18" s="17"/>
      <c r="M18" s="17"/>
      <c r="N18" s="17">
        <v>16</v>
      </c>
      <c r="O18" s="17"/>
      <c r="P18" s="18">
        <f t="shared" si="0"/>
        <v>32</v>
      </c>
    </row>
    <row r="19" spans="1:16" ht="22.5" customHeight="1" x14ac:dyDescent="0.5">
      <c r="A19" s="12"/>
      <c r="B19" s="30" t="s">
        <v>212</v>
      </c>
      <c r="C19" s="30" t="s">
        <v>214</v>
      </c>
      <c r="D19" s="30" t="s">
        <v>140</v>
      </c>
      <c r="E19" s="121"/>
      <c r="F19" s="121"/>
      <c r="G19" s="17"/>
      <c r="H19" s="17">
        <v>22</v>
      </c>
      <c r="I19" s="17"/>
      <c r="J19" s="17"/>
      <c r="K19" s="17"/>
      <c r="L19" s="17"/>
      <c r="M19" s="17">
        <v>1</v>
      </c>
      <c r="N19" s="17">
        <v>12</v>
      </c>
      <c r="O19" s="17"/>
      <c r="P19" s="18">
        <f t="shared" si="0"/>
        <v>35</v>
      </c>
    </row>
    <row r="20" spans="1:16" ht="22.5" customHeight="1" x14ac:dyDescent="0.5">
      <c r="A20" s="12">
        <v>6</v>
      </c>
      <c r="B20" s="31" t="s">
        <v>250</v>
      </c>
      <c r="C20" s="31" t="s">
        <v>265</v>
      </c>
      <c r="D20" s="31" t="s">
        <v>253</v>
      </c>
      <c r="E20" s="118" t="s">
        <v>66</v>
      </c>
      <c r="F20" s="118" t="s">
        <v>67</v>
      </c>
      <c r="G20" s="15">
        <v>5</v>
      </c>
      <c r="H20" s="15">
        <v>11</v>
      </c>
      <c r="I20" s="15">
        <v>3</v>
      </c>
      <c r="J20" s="15"/>
      <c r="K20" s="15"/>
      <c r="L20" s="15"/>
      <c r="M20" s="15"/>
      <c r="N20" s="15">
        <v>3</v>
      </c>
      <c r="O20" s="15"/>
      <c r="P20" s="18">
        <f t="shared" si="0"/>
        <v>22</v>
      </c>
    </row>
    <row r="21" spans="1:16" ht="22.5" customHeight="1" x14ac:dyDescent="0.5">
      <c r="A21" s="12"/>
      <c r="B21" s="30" t="s">
        <v>251</v>
      </c>
      <c r="C21" s="30" t="s">
        <v>264</v>
      </c>
      <c r="D21" s="30" t="s">
        <v>253</v>
      </c>
      <c r="E21" s="118"/>
      <c r="F21" s="118"/>
      <c r="G21" s="15">
        <v>1</v>
      </c>
      <c r="H21" s="15">
        <v>6</v>
      </c>
      <c r="I21" s="15"/>
      <c r="J21" s="15"/>
      <c r="K21" s="15"/>
      <c r="L21" s="15"/>
      <c r="M21" s="15"/>
      <c r="N21" s="15">
        <v>1</v>
      </c>
      <c r="O21" s="15"/>
      <c r="P21" s="18">
        <f t="shared" si="0"/>
        <v>8</v>
      </c>
    </row>
    <row r="22" spans="1:16" ht="22.5" customHeight="1" x14ac:dyDescent="0.5">
      <c r="A22" s="12"/>
      <c r="B22" s="31" t="s">
        <v>157</v>
      </c>
      <c r="C22" s="31" t="s">
        <v>152</v>
      </c>
      <c r="D22" s="31" t="s">
        <v>134</v>
      </c>
      <c r="E22" s="118"/>
      <c r="F22" s="118"/>
      <c r="G22" s="15">
        <v>2</v>
      </c>
      <c r="H22" s="15">
        <v>58</v>
      </c>
      <c r="I22" s="15">
        <v>1</v>
      </c>
      <c r="J22" s="15"/>
      <c r="K22" s="15"/>
      <c r="L22" s="15"/>
      <c r="M22" s="15">
        <v>5</v>
      </c>
      <c r="N22" s="15">
        <v>25</v>
      </c>
      <c r="O22" s="15"/>
      <c r="P22" s="18">
        <f t="shared" si="0"/>
        <v>91</v>
      </c>
    </row>
    <row r="23" spans="1:16" ht="22.5" customHeight="1" x14ac:dyDescent="0.5">
      <c r="A23" s="12">
        <v>7</v>
      </c>
      <c r="B23" s="31" t="s">
        <v>224</v>
      </c>
      <c r="C23" s="31" t="s">
        <v>226</v>
      </c>
      <c r="D23" s="31" t="s">
        <v>134</v>
      </c>
      <c r="E23" s="119" t="s">
        <v>191</v>
      </c>
      <c r="F23" s="119" t="s">
        <v>69</v>
      </c>
      <c r="G23" s="15"/>
      <c r="H23" s="15">
        <v>3</v>
      </c>
      <c r="I23" s="15"/>
      <c r="J23" s="15"/>
      <c r="K23" s="15"/>
      <c r="L23" s="15"/>
      <c r="M23" s="15"/>
      <c r="N23" s="15">
        <v>12</v>
      </c>
      <c r="O23" s="15"/>
      <c r="P23" s="18">
        <f t="shared" si="0"/>
        <v>15</v>
      </c>
    </row>
    <row r="24" spans="1:16" ht="22.5" customHeight="1" x14ac:dyDescent="0.5">
      <c r="A24" s="12"/>
      <c r="B24" s="31" t="s">
        <v>250</v>
      </c>
      <c r="C24" s="31" t="s">
        <v>265</v>
      </c>
      <c r="D24" s="31" t="s">
        <v>253</v>
      </c>
      <c r="E24" s="120"/>
      <c r="F24" s="120"/>
      <c r="G24" s="15">
        <v>1</v>
      </c>
      <c r="H24" s="15">
        <v>2</v>
      </c>
      <c r="I24" s="15">
        <v>2</v>
      </c>
      <c r="J24" s="15"/>
      <c r="K24" s="15"/>
      <c r="L24" s="15"/>
      <c r="M24" s="15">
        <v>2</v>
      </c>
      <c r="N24" s="15">
        <v>2</v>
      </c>
      <c r="O24" s="15"/>
      <c r="P24" s="18">
        <f t="shared" si="0"/>
        <v>9</v>
      </c>
    </row>
    <row r="25" spans="1:16" ht="22.5" customHeight="1" x14ac:dyDescent="0.5">
      <c r="A25" s="12"/>
      <c r="B25" s="31" t="s">
        <v>252</v>
      </c>
      <c r="C25" s="31" t="s">
        <v>266</v>
      </c>
      <c r="D25" s="31" t="s">
        <v>253</v>
      </c>
      <c r="E25" s="121"/>
      <c r="F25" s="121"/>
      <c r="G25" s="15">
        <v>5</v>
      </c>
      <c r="H25" s="15">
        <v>16</v>
      </c>
      <c r="I25" s="15">
        <v>16</v>
      </c>
      <c r="J25" s="15"/>
      <c r="K25" s="15"/>
      <c r="L25" s="15"/>
      <c r="M25" s="15">
        <v>2</v>
      </c>
      <c r="N25" s="15">
        <v>27</v>
      </c>
      <c r="O25" s="15"/>
      <c r="P25" s="18">
        <f t="shared" si="0"/>
        <v>66</v>
      </c>
    </row>
    <row r="26" spans="1:16" ht="22.5" customHeight="1" x14ac:dyDescent="0.5">
      <c r="A26" s="12">
        <v>8</v>
      </c>
      <c r="B26" s="30" t="s">
        <v>217</v>
      </c>
      <c r="C26" s="30" t="s">
        <v>52</v>
      </c>
      <c r="D26" s="30" t="s">
        <v>140</v>
      </c>
      <c r="E26" s="118" t="s">
        <v>192</v>
      </c>
      <c r="F26" s="118" t="s">
        <v>71</v>
      </c>
      <c r="G26" s="15">
        <v>1</v>
      </c>
      <c r="H26" s="15">
        <v>17</v>
      </c>
      <c r="I26" s="15"/>
      <c r="J26" s="15"/>
      <c r="K26" s="15"/>
      <c r="L26" s="15"/>
      <c r="M26" s="15">
        <v>3</v>
      </c>
      <c r="N26" s="15">
        <v>21</v>
      </c>
      <c r="O26" s="15"/>
      <c r="P26" s="18">
        <f t="shared" si="0"/>
        <v>42</v>
      </c>
    </row>
    <row r="27" spans="1:16" ht="22.5" customHeight="1" x14ac:dyDescent="0.5">
      <c r="A27" s="12"/>
      <c r="B27" s="31" t="s">
        <v>280</v>
      </c>
      <c r="C27" s="31" t="s">
        <v>82</v>
      </c>
      <c r="D27" s="31" t="s">
        <v>140</v>
      </c>
      <c r="E27" s="118"/>
      <c r="F27" s="118"/>
      <c r="G27" s="15">
        <v>1</v>
      </c>
      <c r="H27" s="15">
        <v>13</v>
      </c>
      <c r="I27" s="15"/>
      <c r="J27" s="15"/>
      <c r="K27" s="15"/>
      <c r="L27" s="15"/>
      <c r="M27" s="15"/>
      <c r="N27" s="15">
        <v>11</v>
      </c>
      <c r="O27" s="15"/>
      <c r="P27" s="18">
        <f t="shared" si="0"/>
        <v>25</v>
      </c>
    </row>
    <row r="28" spans="1:16" ht="22.5" customHeight="1" x14ac:dyDescent="0.5">
      <c r="A28" s="12">
        <v>9</v>
      </c>
      <c r="B28" s="30" t="s">
        <v>217</v>
      </c>
      <c r="C28" s="30" t="s">
        <v>52</v>
      </c>
      <c r="D28" s="30" t="s">
        <v>140</v>
      </c>
      <c r="E28" s="119" t="s">
        <v>193</v>
      </c>
      <c r="F28" s="119" t="s">
        <v>75</v>
      </c>
      <c r="G28" s="15"/>
      <c r="H28" s="15">
        <v>19</v>
      </c>
      <c r="I28" s="15">
        <v>5</v>
      </c>
      <c r="J28" s="15"/>
      <c r="K28" s="15"/>
      <c r="L28" s="15"/>
      <c r="M28" s="15">
        <v>1</v>
      </c>
      <c r="N28" s="15">
        <v>13</v>
      </c>
      <c r="O28" s="15"/>
      <c r="P28" s="18">
        <f t="shared" si="0"/>
        <v>38</v>
      </c>
    </row>
    <row r="29" spans="1:16" ht="22.5" customHeight="1" x14ac:dyDescent="0.5">
      <c r="A29" s="12"/>
      <c r="B29" s="31" t="s">
        <v>215</v>
      </c>
      <c r="C29" s="31" t="s">
        <v>214</v>
      </c>
      <c r="D29" s="31" t="s">
        <v>140</v>
      </c>
      <c r="E29" s="120"/>
      <c r="F29" s="120"/>
      <c r="G29" s="15"/>
      <c r="H29" s="15">
        <v>24</v>
      </c>
      <c r="I29" s="15">
        <v>5</v>
      </c>
      <c r="J29" s="15"/>
      <c r="K29" s="15"/>
      <c r="L29" s="15"/>
      <c r="M29" s="15"/>
      <c r="N29" s="15">
        <v>3</v>
      </c>
      <c r="O29" s="15"/>
      <c r="P29" s="18">
        <f t="shared" si="0"/>
        <v>32</v>
      </c>
    </row>
    <row r="30" spans="1:16" ht="22.5" customHeight="1" x14ac:dyDescent="0.5">
      <c r="A30" s="12"/>
      <c r="B30" s="31" t="s">
        <v>239</v>
      </c>
      <c r="C30" s="31" t="s">
        <v>52</v>
      </c>
      <c r="D30" s="31" t="s">
        <v>140</v>
      </c>
      <c r="E30" s="121"/>
      <c r="F30" s="121"/>
      <c r="G30" s="15">
        <v>1</v>
      </c>
      <c r="H30" s="15">
        <v>6</v>
      </c>
      <c r="I30" s="15"/>
      <c r="J30" s="15"/>
      <c r="K30" s="15"/>
      <c r="L30" s="15"/>
      <c r="M30" s="15"/>
      <c r="N30" s="15"/>
      <c r="O30" s="15"/>
      <c r="P30" s="18">
        <f t="shared" si="0"/>
        <v>7</v>
      </c>
    </row>
    <row r="31" spans="1:16" ht="22.5" customHeight="1" x14ac:dyDescent="0.5">
      <c r="A31" s="12">
        <v>10</v>
      </c>
      <c r="B31" s="31" t="s">
        <v>145</v>
      </c>
      <c r="C31" s="31" t="s">
        <v>171</v>
      </c>
      <c r="D31" s="31" t="s">
        <v>147</v>
      </c>
      <c r="E31" s="1" t="s">
        <v>109</v>
      </c>
      <c r="F31" s="1" t="s">
        <v>110</v>
      </c>
      <c r="G31" s="17">
        <v>2</v>
      </c>
      <c r="H31" s="17">
        <v>25</v>
      </c>
      <c r="I31" s="17">
        <v>2</v>
      </c>
      <c r="J31" s="17"/>
      <c r="K31" s="17"/>
      <c r="L31" s="17"/>
      <c r="M31" s="17">
        <v>1</v>
      </c>
      <c r="N31" s="17">
        <v>22</v>
      </c>
      <c r="O31" s="17"/>
      <c r="P31" s="18">
        <f t="shared" si="0"/>
        <v>52</v>
      </c>
    </row>
    <row r="32" spans="1:16" ht="22.5" customHeight="1" x14ac:dyDescent="0.5">
      <c r="A32" s="12">
        <v>11</v>
      </c>
      <c r="B32" s="31" t="s">
        <v>237</v>
      </c>
      <c r="C32" s="31" t="s">
        <v>267</v>
      </c>
      <c r="D32" s="31" t="s">
        <v>140</v>
      </c>
      <c r="E32" s="118" t="s">
        <v>194</v>
      </c>
      <c r="F32" s="118" t="s">
        <v>73</v>
      </c>
      <c r="G32" s="15"/>
      <c r="H32" s="15">
        <v>30</v>
      </c>
      <c r="I32" s="15"/>
      <c r="J32" s="15"/>
      <c r="K32" s="15"/>
      <c r="L32" s="15"/>
      <c r="M32" s="15">
        <v>1</v>
      </c>
      <c r="N32" s="15">
        <v>39</v>
      </c>
      <c r="O32" s="15"/>
      <c r="P32" s="18">
        <f t="shared" si="0"/>
        <v>70</v>
      </c>
    </row>
    <row r="33" spans="1:16" ht="22.5" customHeight="1" x14ac:dyDescent="0.5">
      <c r="A33" s="12"/>
      <c r="B33" s="31" t="s">
        <v>219</v>
      </c>
      <c r="C33" s="31" t="s">
        <v>221</v>
      </c>
      <c r="D33" s="31" t="s">
        <v>140</v>
      </c>
      <c r="E33" s="118"/>
      <c r="F33" s="118"/>
      <c r="G33" s="15">
        <v>3</v>
      </c>
      <c r="H33" s="15">
        <v>11</v>
      </c>
      <c r="I33" s="15"/>
      <c r="J33" s="15"/>
      <c r="K33" s="15"/>
      <c r="L33" s="15"/>
      <c r="M33" s="15">
        <v>1</v>
      </c>
      <c r="N33" s="15">
        <v>36</v>
      </c>
      <c r="O33" s="15"/>
      <c r="P33" s="18">
        <f t="shared" si="0"/>
        <v>51</v>
      </c>
    </row>
    <row r="34" spans="1:16" ht="22.5" customHeight="1" x14ac:dyDescent="0.5">
      <c r="A34" s="12"/>
      <c r="B34" s="31" t="s">
        <v>284</v>
      </c>
      <c r="C34" s="31" t="s">
        <v>286</v>
      </c>
      <c r="D34" s="31" t="s">
        <v>140</v>
      </c>
      <c r="E34" s="118"/>
      <c r="F34" s="118"/>
      <c r="G34" s="15"/>
      <c r="H34" s="15">
        <v>19</v>
      </c>
      <c r="I34" s="15"/>
      <c r="J34" s="15"/>
      <c r="K34" s="15"/>
      <c r="L34" s="15"/>
      <c r="M34" s="15"/>
      <c r="N34" s="15">
        <v>26</v>
      </c>
      <c r="O34" s="15"/>
      <c r="P34" s="18">
        <f t="shared" si="0"/>
        <v>45</v>
      </c>
    </row>
    <row r="35" spans="1:16" ht="22.5" customHeight="1" x14ac:dyDescent="0.5">
      <c r="A35" s="12">
        <v>12</v>
      </c>
      <c r="B35" s="32" t="s">
        <v>129</v>
      </c>
      <c r="C35" s="32" t="s">
        <v>149</v>
      </c>
      <c r="D35" s="33" t="s">
        <v>140</v>
      </c>
      <c r="E35" s="118" t="s">
        <v>195</v>
      </c>
      <c r="F35" s="118" t="s">
        <v>77</v>
      </c>
      <c r="G35" s="15"/>
      <c r="H35" s="15">
        <v>9</v>
      </c>
      <c r="I35" s="15"/>
      <c r="J35" s="15"/>
      <c r="K35" s="15"/>
      <c r="L35" s="15"/>
      <c r="M35" s="15">
        <v>2</v>
      </c>
      <c r="N35" s="15">
        <v>19</v>
      </c>
      <c r="O35" s="15"/>
      <c r="P35" s="18">
        <f t="shared" si="0"/>
        <v>30</v>
      </c>
    </row>
    <row r="36" spans="1:16" ht="22.5" customHeight="1" x14ac:dyDescent="0.5">
      <c r="A36" s="12"/>
      <c r="B36" s="31" t="s">
        <v>219</v>
      </c>
      <c r="C36" s="31" t="s">
        <v>221</v>
      </c>
      <c r="D36" s="31" t="s">
        <v>140</v>
      </c>
      <c r="E36" s="118"/>
      <c r="F36" s="118"/>
      <c r="G36" s="15"/>
      <c r="H36" s="15">
        <v>12</v>
      </c>
      <c r="I36" s="15"/>
      <c r="J36" s="15"/>
      <c r="K36" s="15"/>
      <c r="L36" s="15"/>
      <c r="M36" s="15"/>
      <c r="N36" s="15">
        <v>11</v>
      </c>
      <c r="O36" s="15"/>
      <c r="P36" s="18">
        <f t="shared" si="0"/>
        <v>23</v>
      </c>
    </row>
    <row r="37" spans="1:16" ht="22.5" customHeight="1" x14ac:dyDescent="0.5">
      <c r="A37" s="12"/>
      <c r="B37" s="30" t="s">
        <v>282</v>
      </c>
      <c r="C37" s="30" t="s">
        <v>283</v>
      </c>
      <c r="D37" s="30" t="s">
        <v>140</v>
      </c>
      <c r="E37" s="118"/>
      <c r="F37" s="118"/>
      <c r="G37" s="15"/>
      <c r="H37" s="15">
        <v>13</v>
      </c>
      <c r="I37" s="15"/>
      <c r="J37" s="15"/>
      <c r="K37" s="15"/>
      <c r="L37" s="15"/>
      <c r="M37" s="15"/>
      <c r="N37" s="15">
        <v>10</v>
      </c>
      <c r="O37" s="15"/>
      <c r="P37" s="18">
        <f t="shared" si="0"/>
        <v>23</v>
      </c>
    </row>
    <row r="38" spans="1:16" ht="22.5" customHeight="1" x14ac:dyDescent="0.5">
      <c r="A38" s="12">
        <v>13</v>
      </c>
      <c r="B38" s="30" t="s">
        <v>238</v>
      </c>
      <c r="C38" s="30" t="s">
        <v>267</v>
      </c>
      <c r="D38" s="30" t="s">
        <v>140</v>
      </c>
      <c r="E38" s="119" t="s">
        <v>196</v>
      </c>
      <c r="F38" s="119" t="s">
        <v>111</v>
      </c>
      <c r="G38" s="15">
        <v>1</v>
      </c>
      <c r="H38" s="15">
        <v>7</v>
      </c>
      <c r="I38" s="15"/>
      <c r="J38" s="15"/>
      <c r="K38" s="15"/>
      <c r="L38" s="15"/>
      <c r="M38" s="15"/>
      <c r="N38" s="15">
        <v>25</v>
      </c>
      <c r="O38" s="15"/>
      <c r="P38" s="18">
        <f t="shared" si="0"/>
        <v>33</v>
      </c>
    </row>
    <row r="39" spans="1:16" ht="22.5" customHeight="1" x14ac:dyDescent="0.5">
      <c r="A39" s="12"/>
      <c r="B39" s="30" t="s">
        <v>165</v>
      </c>
      <c r="C39" s="30" t="s">
        <v>167</v>
      </c>
      <c r="D39" s="30" t="s">
        <v>140</v>
      </c>
      <c r="E39" s="120"/>
      <c r="F39" s="120"/>
      <c r="G39" s="15">
        <v>1</v>
      </c>
      <c r="H39" s="15">
        <v>22</v>
      </c>
      <c r="I39" s="15">
        <v>14</v>
      </c>
      <c r="J39" s="15"/>
      <c r="K39" s="15"/>
      <c r="L39" s="15"/>
      <c r="M39" s="15"/>
      <c r="N39" s="15">
        <v>8</v>
      </c>
      <c r="O39" s="15"/>
      <c r="P39" s="18">
        <f t="shared" si="0"/>
        <v>45</v>
      </c>
    </row>
    <row r="40" spans="1:16" ht="22.5" customHeight="1" x14ac:dyDescent="0.5">
      <c r="A40" s="12"/>
      <c r="B40" s="30" t="s">
        <v>212</v>
      </c>
      <c r="C40" s="30" t="s">
        <v>214</v>
      </c>
      <c r="D40" s="30" t="s">
        <v>140</v>
      </c>
      <c r="E40" s="121"/>
      <c r="F40" s="121"/>
      <c r="G40" s="15">
        <v>1</v>
      </c>
      <c r="H40" s="15">
        <v>8</v>
      </c>
      <c r="I40" s="15"/>
      <c r="J40" s="15"/>
      <c r="K40" s="15"/>
      <c r="L40" s="15"/>
      <c r="M40" s="15">
        <v>2</v>
      </c>
      <c r="N40" s="15">
        <v>8</v>
      </c>
      <c r="O40" s="15"/>
      <c r="P40" s="18">
        <f t="shared" si="0"/>
        <v>19</v>
      </c>
    </row>
    <row r="41" spans="1:16" ht="22.5" customHeight="1" x14ac:dyDescent="0.5">
      <c r="A41" s="12">
        <v>14</v>
      </c>
      <c r="B41" s="30" t="s">
        <v>222</v>
      </c>
      <c r="C41" s="30" t="s">
        <v>223</v>
      </c>
      <c r="D41" s="30" t="s">
        <v>134</v>
      </c>
      <c r="E41" s="119" t="s">
        <v>197</v>
      </c>
      <c r="F41" s="119" t="s">
        <v>112</v>
      </c>
      <c r="G41" s="15"/>
      <c r="H41" s="15">
        <v>29</v>
      </c>
      <c r="I41" s="15"/>
      <c r="J41" s="15"/>
      <c r="K41" s="15"/>
      <c r="L41" s="15"/>
      <c r="M41" s="15"/>
      <c r="N41" s="15">
        <v>22</v>
      </c>
      <c r="O41" s="15"/>
      <c r="P41" s="18">
        <f t="shared" si="0"/>
        <v>51</v>
      </c>
    </row>
    <row r="42" spans="1:16" ht="22.5" customHeight="1" x14ac:dyDescent="0.5">
      <c r="A42" s="12"/>
      <c r="B42" s="30" t="s">
        <v>146</v>
      </c>
      <c r="C42" s="30" t="s">
        <v>171</v>
      </c>
      <c r="D42" s="30" t="s">
        <v>147</v>
      </c>
      <c r="E42" s="120"/>
      <c r="F42" s="120"/>
      <c r="G42" s="15"/>
      <c r="H42" s="15">
        <v>7</v>
      </c>
      <c r="I42" s="15">
        <v>4</v>
      </c>
      <c r="J42" s="15"/>
      <c r="K42" s="15"/>
      <c r="L42" s="15"/>
      <c r="M42" s="15"/>
      <c r="N42" s="15">
        <v>7</v>
      </c>
      <c r="O42" s="15"/>
      <c r="P42" s="18">
        <f t="shared" si="0"/>
        <v>18</v>
      </c>
    </row>
    <row r="43" spans="1:16" ht="22.5" customHeight="1" x14ac:dyDescent="0.5">
      <c r="A43" s="12"/>
      <c r="B43" s="30" t="s">
        <v>277</v>
      </c>
      <c r="C43" s="30" t="s">
        <v>279</v>
      </c>
      <c r="D43" s="30" t="s">
        <v>134</v>
      </c>
      <c r="E43" s="121"/>
      <c r="F43" s="121"/>
      <c r="G43" s="15"/>
      <c r="H43" s="15">
        <v>19</v>
      </c>
      <c r="I43" s="15"/>
      <c r="J43" s="15"/>
      <c r="K43" s="15"/>
      <c r="L43" s="15"/>
      <c r="M43" s="15"/>
      <c r="N43" s="15">
        <v>15</v>
      </c>
      <c r="O43" s="15"/>
      <c r="P43" s="18">
        <f t="shared" si="0"/>
        <v>34</v>
      </c>
    </row>
    <row r="44" spans="1:16" ht="22.5" customHeight="1" x14ac:dyDescent="0.5">
      <c r="A44" s="12">
        <v>15</v>
      </c>
      <c r="B44" s="30" t="s">
        <v>285</v>
      </c>
      <c r="C44" s="30" t="s">
        <v>283</v>
      </c>
      <c r="D44" s="30" t="s">
        <v>140</v>
      </c>
      <c r="E44" s="119" t="s">
        <v>198</v>
      </c>
      <c r="F44" s="119" t="s">
        <v>113</v>
      </c>
      <c r="G44" s="15"/>
      <c r="H44" s="15">
        <v>2</v>
      </c>
      <c r="I44" s="15"/>
      <c r="J44" s="15"/>
      <c r="K44" s="15"/>
      <c r="L44" s="15"/>
      <c r="M44" s="15">
        <v>1</v>
      </c>
      <c r="N44" s="15">
        <v>1</v>
      </c>
      <c r="O44" s="15"/>
      <c r="P44" s="18">
        <f t="shared" si="0"/>
        <v>4</v>
      </c>
    </row>
    <row r="45" spans="1:16" ht="22.5" customHeight="1" x14ac:dyDescent="0.5">
      <c r="A45" s="12"/>
      <c r="B45" s="31" t="s">
        <v>168</v>
      </c>
      <c r="C45" s="31" t="s">
        <v>149</v>
      </c>
      <c r="D45" s="31" t="s">
        <v>140</v>
      </c>
      <c r="E45" s="120"/>
      <c r="F45" s="120"/>
      <c r="G45" s="15">
        <v>7</v>
      </c>
      <c r="H45" s="15">
        <v>6</v>
      </c>
      <c r="I45" s="15">
        <v>4</v>
      </c>
      <c r="J45" s="15"/>
      <c r="K45" s="15"/>
      <c r="L45" s="15"/>
      <c r="M45" s="15">
        <v>6</v>
      </c>
      <c r="N45" s="15">
        <v>13</v>
      </c>
      <c r="O45" s="15"/>
      <c r="P45" s="18">
        <f t="shared" si="0"/>
        <v>36</v>
      </c>
    </row>
    <row r="46" spans="1:16" ht="22.5" customHeight="1" x14ac:dyDescent="0.5">
      <c r="A46" s="12"/>
      <c r="B46" s="30" t="s">
        <v>238</v>
      </c>
      <c r="C46" s="30" t="s">
        <v>267</v>
      </c>
      <c r="D46" s="30" t="s">
        <v>140</v>
      </c>
      <c r="E46" s="121"/>
      <c r="F46" s="121"/>
      <c r="G46" s="15"/>
      <c r="H46" s="15">
        <v>8</v>
      </c>
      <c r="I46" s="15"/>
      <c r="J46" s="15"/>
      <c r="K46" s="15"/>
      <c r="L46" s="15"/>
      <c r="M46" s="15"/>
      <c r="N46" s="15">
        <v>11</v>
      </c>
      <c r="O46" s="15"/>
      <c r="P46" s="18">
        <f t="shared" si="0"/>
        <v>19</v>
      </c>
    </row>
    <row r="47" spans="1:16" ht="22.5" customHeight="1" x14ac:dyDescent="0.5">
      <c r="A47" s="12">
        <v>16</v>
      </c>
      <c r="B47" s="31" t="s">
        <v>224</v>
      </c>
      <c r="C47" s="31" t="s">
        <v>226</v>
      </c>
      <c r="D47" s="31" t="s">
        <v>134</v>
      </c>
      <c r="E47" s="119" t="s">
        <v>199</v>
      </c>
      <c r="F47" s="119" t="s">
        <v>114</v>
      </c>
      <c r="G47" s="15"/>
      <c r="H47" s="15">
        <v>6</v>
      </c>
      <c r="I47" s="15"/>
      <c r="J47" s="15"/>
      <c r="K47" s="15"/>
      <c r="L47" s="15"/>
      <c r="M47" s="15"/>
      <c r="N47" s="15">
        <v>18</v>
      </c>
      <c r="O47" s="15"/>
      <c r="P47" s="18">
        <f t="shared" si="0"/>
        <v>24</v>
      </c>
    </row>
    <row r="48" spans="1:16" ht="22.5" customHeight="1" x14ac:dyDescent="0.5">
      <c r="A48" s="12"/>
      <c r="B48" s="30" t="s">
        <v>142</v>
      </c>
      <c r="C48" s="30" t="s">
        <v>171</v>
      </c>
      <c r="D48" s="30" t="s">
        <v>147</v>
      </c>
      <c r="E48" s="120"/>
      <c r="F48" s="120"/>
      <c r="G48" s="15"/>
      <c r="H48" s="15">
        <v>20</v>
      </c>
      <c r="I48" s="15"/>
      <c r="J48" s="15"/>
      <c r="K48" s="15"/>
      <c r="L48" s="15"/>
      <c r="M48" s="15">
        <v>1</v>
      </c>
      <c r="N48" s="15">
        <v>24</v>
      </c>
      <c r="O48" s="15"/>
      <c r="P48" s="18">
        <f t="shared" si="0"/>
        <v>45</v>
      </c>
    </row>
    <row r="49" spans="1:16" ht="22.5" customHeight="1" x14ac:dyDescent="0.5">
      <c r="A49" s="12"/>
      <c r="B49" s="30" t="s">
        <v>243</v>
      </c>
      <c r="C49" s="30" t="s">
        <v>254</v>
      </c>
      <c r="D49" s="30" t="s">
        <v>134</v>
      </c>
      <c r="E49" s="121"/>
      <c r="F49" s="121"/>
      <c r="G49" s="15">
        <v>1</v>
      </c>
      <c r="H49" s="15">
        <v>16</v>
      </c>
      <c r="I49" s="15"/>
      <c r="J49" s="15"/>
      <c r="K49" s="15"/>
      <c r="L49" s="15"/>
      <c r="M49" s="15">
        <v>2</v>
      </c>
      <c r="N49" s="15">
        <v>20</v>
      </c>
      <c r="O49" s="15"/>
      <c r="P49" s="18">
        <f t="shared" si="0"/>
        <v>39</v>
      </c>
    </row>
    <row r="50" spans="1:16" ht="22.5" customHeight="1" x14ac:dyDescent="0.5">
      <c r="A50" s="12">
        <v>17</v>
      </c>
      <c r="B50" s="32" t="s">
        <v>241</v>
      </c>
      <c r="C50" s="32" t="s">
        <v>254</v>
      </c>
      <c r="D50" s="33" t="s">
        <v>134</v>
      </c>
      <c r="E50" s="119" t="s">
        <v>200</v>
      </c>
      <c r="F50" s="119" t="s">
        <v>116</v>
      </c>
      <c r="G50" s="15"/>
      <c r="H50" s="15">
        <v>18</v>
      </c>
      <c r="I50" s="15">
        <v>4</v>
      </c>
      <c r="J50" s="15"/>
      <c r="K50" s="15"/>
      <c r="L50" s="15"/>
      <c r="M50" s="15">
        <v>1</v>
      </c>
      <c r="N50" s="15">
        <v>9</v>
      </c>
      <c r="O50" s="15"/>
      <c r="P50" s="18">
        <f t="shared" si="0"/>
        <v>32</v>
      </c>
    </row>
    <row r="51" spans="1:16" ht="22.5" customHeight="1" x14ac:dyDescent="0.5">
      <c r="A51" s="12"/>
      <c r="B51" s="31" t="s">
        <v>157</v>
      </c>
      <c r="C51" s="31" t="s">
        <v>152</v>
      </c>
      <c r="D51" s="31" t="s">
        <v>134</v>
      </c>
      <c r="E51" s="120"/>
      <c r="F51" s="120"/>
      <c r="G51" s="15"/>
      <c r="H51" s="15">
        <v>35</v>
      </c>
      <c r="I51" s="15"/>
      <c r="J51" s="15"/>
      <c r="K51" s="15"/>
      <c r="L51" s="15"/>
      <c r="M51" s="15">
        <v>6</v>
      </c>
      <c r="N51" s="15">
        <v>16</v>
      </c>
      <c r="O51" s="15"/>
      <c r="P51" s="18">
        <f t="shared" si="0"/>
        <v>57</v>
      </c>
    </row>
    <row r="52" spans="1:16" ht="22.5" customHeight="1" x14ac:dyDescent="0.5">
      <c r="A52" s="12"/>
      <c r="B52" s="31" t="s">
        <v>209</v>
      </c>
      <c r="C52" s="31" t="s">
        <v>211</v>
      </c>
      <c r="D52" s="31" t="s">
        <v>147</v>
      </c>
      <c r="E52" s="121"/>
      <c r="F52" s="121"/>
      <c r="G52" s="15"/>
      <c r="H52" s="15">
        <v>20</v>
      </c>
      <c r="I52" s="15"/>
      <c r="J52" s="15"/>
      <c r="K52" s="15"/>
      <c r="L52" s="15"/>
      <c r="M52" s="15">
        <v>1</v>
      </c>
      <c r="N52" s="15">
        <v>34</v>
      </c>
      <c r="O52" s="15"/>
      <c r="P52" s="18">
        <f t="shared" si="0"/>
        <v>55</v>
      </c>
    </row>
    <row r="53" spans="1:16" ht="22.5" customHeight="1" x14ac:dyDescent="0.5">
      <c r="A53" s="12">
        <v>18</v>
      </c>
      <c r="B53" s="31" t="s">
        <v>242</v>
      </c>
      <c r="C53" s="31" t="s">
        <v>254</v>
      </c>
      <c r="D53" s="31" t="s">
        <v>134</v>
      </c>
      <c r="E53" s="119" t="s">
        <v>201</v>
      </c>
      <c r="F53" s="119" t="s">
        <v>130</v>
      </c>
      <c r="G53" s="15"/>
      <c r="H53" s="15">
        <v>6</v>
      </c>
      <c r="I53" s="15"/>
      <c r="J53" s="15"/>
      <c r="K53" s="15"/>
      <c r="L53" s="15"/>
      <c r="M53" s="15"/>
      <c r="N53" s="15">
        <v>10</v>
      </c>
      <c r="O53" s="15"/>
      <c r="P53" s="18">
        <f t="shared" si="0"/>
        <v>16</v>
      </c>
    </row>
    <row r="54" spans="1:16" ht="22.5" customHeight="1" x14ac:dyDescent="0.5">
      <c r="A54" s="12"/>
      <c r="B54" s="31" t="s">
        <v>141</v>
      </c>
      <c r="C54" s="31" t="s">
        <v>170</v>
      </c>
      <c r="D54" s="31" t="s">
        <v>147</v>
      </c>
      <c r="E54" s="120"/>
      <c r="F54" s="120"/>
      <c r="G54" s="15">
        <v>1</v>
      </c>
      <c r="H54" s="15">
        <v>11</v>
      </c>
      <c r="I54" s="15">
        <v>14</v>
      </c>
      <c r="J54" s="15"/>
      <c r="K54" s="15"/>
      <c r="L54" s="15"/>
      <c r="M54" s="15">
        <v>1</v>
      </c>
      <c r="N54" s="15">
        <v>15</v>
      </c>
      <c r="O54" s="15"/>
      <c r="P54" s="18">
        <f t="shared" si="0"/>
        <v>42</v>
      </c>
    </row>
    <row r="55" spans="1:16" ht="22.5" customHeight="1" x14ac:dyDescent="0.5">
      <c r="A55" s="12"/>
      <c r="B55" s="30" t="s">
        <v>243</v>
      </c>
      <c r="C55" s="30" t="s">
        <v>254</v>
      </c>
      <c r="D55" s="30" t="s">
        <v>134</v>
      </c>
      <c r="E55" s="121"/>
      <c r="F55" s="121"/>
      <c r="G55" s="15">
        <v>1</v>
      </c>
      <c r="H55" s="15">
        <v>28</v>
      </c>
      <c r="I55" s="15">
        <v>1</v>
      </c>
      <c r="J55" s="15"/>
      <c r="K55" s="15"/>
      <c r="L55" s="15"/>
      <c r="M55" s="15">
        <v>4</v>
      </c>
      <c r="N55" s="15">
        <v>36</v>
      </c>
      <c r="O55" s="15"/>
      <c r="P55" s="18">
        <f t="shared" si="0"/>
        <v>70</v>
      </c>
    </row>
    <row r="56" spans="1:16" ht="22.5" customHeight="1" x14ac:dyDescent="0.5">
      <c r="A56" s="12">
        <v>19</v>
      </c>
      <c r="B56" s="31" t="s">
        <v>215</v>
      </c>
      <c r="C56" s="31" t="s">
        <v>214</v>
      </c>
      <c r="D56" s="31" t="s">
        <v>140</v>
      </c>
      <c r="E56" s="119" t="s">
        <v>202</v>
      </c>
      <c r="F56" s="119" t="s">
        <v>132</v>
      </c>
      <c r="G56" s="17">
        <v>1</v>
      </c>
      <c r="H56" s="17">
        <v>41</v>
      </c>
      <c r="I56" s="17">
        <v>4</v>
      </c>
      <c r="J56" s="17"/>
      <c r="K56" s="17"/>
      <c r="L56" s="17"/>
      <c r="M56" s="17">
        <v>1</v>
      </c>
      <c r="N56" s="17">
        <v>10</v>
      </c>
      <c r="O56" s="17"/>
      <c r="P56" s="18">
        <f t="shared" si="0"/>
        <v>57</v>
      </c>
    </row>
    <row r="57" spans="1:16" ht="22.5" customHeight="1" x14ac:dyDescent="0.5">
      <c r="A57" s="12"/>
      <c r="B57" s="31" t="s">
        <v>239</v>
      </c>
      <c r="C57" s="31" t="s">
        <v>52</v>
      </c>
      <c r="D57" s="31" t="s">
        <v>140</v>
      </c>
      <c r="E57" s="120"/>
      <c r="F57" s="120"/>
      <c r="G57" s="17">
        <v>1</v>
      </c>
      <c r="H57" s="17">
        <v>31</v>
      </c>
      <c r="I57" s="17">
        <v>4</v>
      </c>
      <c r="J57" s="17"/>
      <c r="K57" s="17"/>
      <c r="L57" s="17"/>
      <c r="M57" s="17"/>
      <c r="N57" s="17">
        <v>17</v>
      </c>
      <c r="O57" s="17"/>
      <c r="P57" s="18">
        <f t="shared" si="0"/>
        <v>53</v>
      </c>
    </row>
    <row r="58" spans="1:16" ht="22.5" customHeight="1" x14ac:dyDescent="0.5">
      <c r="A58" s="12"/>
      <c r="B58" s="31" t="s">
        <v>237</v>
      </c>
      <c r="C58" s="31" t="s">
        <v>267</v>
      </c>
      <c r="D58" s="31" t="s">
        <v>140</v>
      </c>
      <c r="E58" s="121"/>
      <c r="F58" s="121"/>
      <c r="G58" s="17"/>
      <c r="H58" s="17">
        <v>15</v>
      </c>
      <c r="I58" s="17"/>
      <c r="J58" s="17"/>
      <c r="K58" s="17"/>
      <c r="L58" s="17"/>
      <c r="M58" s="17"/>
      <c r="N58" s="17">
        <v>6</v>
      </c>
      <c r="O58" s="17"/>
      <c r="P58" s="18">
        <f t="shared" si="0"/>
        <v>21</v>
      </c>
    </row>
    <row r="59" spans="1:16" ht="22.5" customHeight="1" x14ac:dyDescent="0.5">
      <c r="A59" s="12">
        <v>20</v>
      </c>
      <c r="B59" s="32" t="s">
        <v>241</v>
      </c>
      <c r="C59" s="32" t="s">
        <v>254</v>
      </c>
      <c r="D59" s="32" t="s">
        <v>134</v>
      </c>
      <c r="E59" s="122" t="s">
        <v>186</v>
      </c>
      <c r="F59" s="122" t="s">
        <v>188</v>
      </c>
      <c r="G59" s="17">
        <v>1</v>
      </c>
      <c r="H59" s="17">
        <v>60</v>
      </c>
      <c r="I59" s="17">
        <v>8</v>
      </c>
      <c r="J59" s="17"/>
      <c r="K59" s="17"/>
      <c r="L59" s="17"/>
      <c r="M59" s="17">
        <v>2</v>
      </c>
      <c r="N59" s="17">
        <v>29</v>
      </c>
      <c r="O59" s="17"/>
      <c r="P59" s="18">
        <f t="shared" si="0"/>
        <v>100</v>
      </c>
    </row>
    <row r="60" spans="1:16" ht="22.5" customHeight="1" x14ac:dyDescent="0.5">
      <c r="A60" s="12"/>
      <c r="B60" s="30" t="s">
        <v>222</v>
      </c>
      <c r="C60" s="30" t="s">
        <v>223</v>
      </c>
      <c r="D60" s="34" t="s">
        <v>134</v>
      </c>
      <c r="E60" s="122"/>
      <c r="F60" s="122"/>
      <c r="G60" s="17"/>
      <c r="H60" s="17">
        <v>5</v>
      </c>
      <c r="I60" s="17"/>
      <c r="J60" s="17"/>
      <c r="K60" s="17"/>
      <c r="L60" s="17"/>
      <c r="M60" s="17"/>
      <c r="N60" s="17">
        <v>3</v>
      </c>
      <c r="O60" s="17"/>
      <c r="P60" s="18">
        <f t="shared" si="0"/>
        <v>8</v>
      </c>
    </row>
    <row r="61" spans="1:16" ht="22.5" customHeight="1" x14ac:dyDescent="0.5">
      <c r="A61" s="12"/>
      <c r="B61" s="32" t="s">
        <v>144</v>
      </c>
      <c r="C61" s="32" t="s">
        <v>172</v>
      </c>
      <c r="D61" s="32" t="s">
        <v>147</v>
      </c>
      <c r="E61" s="122"/>
      <c r="F61" s="122"/>
      <c r="G61" s="17"/>
      <c r="H61" s="17">
        <v>22</v>
      </c>
      <c r="I61" s="17"/>
      <c r="J61" s="17"/>
      <c r="K61" s="17"/>
      <c r="L61" s="17"/>
      <c r="M61" s="17">
        <v>4</v>
      </c>
      <c r="N61" s="17">
        <v>23</v>
      </c>
      <c r="O61" s="17"/>
      <c r="P61" s="18">
        <f t="shared" si="0"/>
        <v>49</v>
      </c>
    </row>
    <row r="62" spans="1:16" ht="22.5" customHeight="1" x14ac:dyDescent="0.5">
      <c r="A62" s="12">
        <v>21</v>
      </c>
      <c r="B62" s="31" t="s">
        <v>242</v>
      </c>
      <c r="C62" s="31" t="s">
        <v>254</v>
      </c>
      <c r="D62" s="31" t="s">
        <v>134</v>
      </c>
      <c r="E62" s="118" t="s">
        <v>187</v>
      </c>
      <c r="F62" s="118" t="s">
        <v>189</v>
      </c>
      <c r="G62" s="17">
        <v>2</v>
      </c>
      <c r="H62" s="17">
        <v>29</v>
      </c>
      <c r="I62" s="17">
        <v>1</v>
      </c>
      <c r="J62" s="17"/>
      <c r="K62" s="17"/>
      <c r="L62" s="17"/>
      <c r="M62" s="17"/>
      <c r="N62" s="17">
        <v>14</v>
      </c>
      <c r="O62" s="17"/>
      <c r="P62" s="18">
        <f t="shared" si="0"/>
        <v>46</v>
      </c>
    </row>
    <row r="63" spans="1:16" ht="22.5" customHeight="1" x14ac:dyDescent="0.5">
      <c r="A63" s="12"/>
      <c r="B63" s="31" t="s">
        <v>143</v>
      </c>
      <c r="C63" s="31" t="s">
        <v>171</v>
      </c>
      <c r="D63" s="31" t="s">
        <v>147</v>
      </c>
      <c r="E63" s="118"/>
      <c r="F63" s="118"/>
      <c r="G63" s="4">
        <v>2</v>
      </c>
      <c r="H63" s="4">
        <v>23</v>
      </c>
      <c r="I63" s="4"/>
      <c r="J63" s="4"/>
      <c r="K63" s="4"/>
      <c r="L63" s="4"/>
      <c r="M63" s="4"/>
      <c r="N63" s="4">
        <v>4</v>
      </c>
      <c r="O63" s="4"/>
      <c r="P63" s="18">
        <f t="shared" si="0"/>
        <v>29</v>
      </c>
    </row>
    <row r="64" spans="1:16" ht="22.5" customHeight="1" x14ac:dyDescent="0.5">
      <c r="A64" s="12"/>
      <c r="B64" s="11"/>
      <c r="C64" s="1"/>
      <c r="D64" s="5"/>
      <c r="E64" s="118"/>
      <c r="F64" s="118"/>
      <c r="G64" s="4">
        <v>1</v>
      </c>
      <c r="H64" s="4">
        <v>16</v>
      </c>
      <c r="I64" s="4"/>
      <c r="J64" s="4"/>
      <c r="K64" s="4"/>
      <c r="L64" s="4"/>
      <c r="M64" s="4">
        <v>1</v>
      </c>
      <c r="N64" s="4">
        <v>1</v>
      </c>
      <c r="O64" s="4"/>
      <c r="P64" s="18">
        <f t="shared" si="0"/>
        <v>19</v>
      </c>
    </row>
    <row r="65" spans="1:16" ht="21" customHeight="1" x14ac:dyDescent="0.5">
      <c r="A65" s="21"/>
      <c r="B65" s="22"/>
      <c r="C65" s="23"/>
      <c r="D65" s="24"/>
      <c r="E65" s="25"/>
      <c r="F65" s="25"/>
      <c r="G65" s="19">
        <f>SUM(G4:G64)</f>
        <v>63</v>
      </c>
      <c r="H65" s="19">
        <f t="shared" ref="H65:P65" si="1">SUM(H4:H64)</f>
        <v>1127</v>
      </c>
      <c r="I65" s="19">
        <f t="shared" si="1"/>
        <v>151</v>
      </c>
      <c r="J65" s="19">
        <f t="shared" si="1"/>
        <v>0</v>
      </c>
      <c r="K65" s="19">
        <f t="shared" si="1"/>
        <v>0</v>
      </c>
      <c r="L65" s="19">
        <f t="shared" si="1"/>
        <v>0</v>
      </c>
      <c r="M65" s="19">
        <f t="shared" si="1"/>
        <v>102</v>
      </c>
      <c r="N65" s="19">
        <f t="shared" si="1"/>
        <v>1056</v>
      </c>
      <c r="O65" s="19">
        <f t="shared" si="1"/>
        <v>0</v>
      </c>
      <c r="P65" s="19">
        <f t="shared" si="1"/>
        <v>2499</v>
      </c>
    </row>
    <row r="69" spans="1:16" x14ac:dyDescent="0.5">
      <c r="F69" s="9" t="s">
        <v>208</v>
      </c>
    </row>
  </sheetData>
  <mergeCells count="52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7"/>
    <mergeCell ref="F5:F7"/>
    <mergeCell ref="E8:E10"/>
    <mergeCell ref="F8:F10"/>
    <mergeCell ref="E11:E12"/>
    <mergeCell ref="F11:F12"/>
    <mergeCell ref="E13:E16"/>
    <mergeCell ref="F13:F16"/>
    <mergeCell ref="E20:E22"/>
    <mergeCell ref="F20:F22"/>
    <mergeCell ref="E41:E43"/>
    <mergeCell ref="F41:F43"/>
    <mergeCell ref="E17:E19"/>
    <mergeCell ref="F17:F19"/>
    <mergeCell ref="E23:E25"/>
    <mergeCell ref="F23:F25"/>
    <mergeCell ref="E28:E30"/>
    <mergeCell ref="F28:F30"/>
    <mergeCell ref="E26:E27"/>
    <mergeCell ref="F26:F27"/>
    <mergeCell ref="E44:E46"/>
    <mergeCell ref="F44:F46"/>
    <mergeCell ref="E32:E34"/>
    <mergeCell ref="F32:F34"/>
    <mergeCell ref="E35:E37"/>
    <mergeCell ref="F35:F37"/>
    <mergeCell ref="E38:E40"/>
    <mergeCell ref="F38:F40"/>
    <mergeCell ref="E47:E49"/>
    <mergeCell ref="F47:F49"/>
    <mergeCell ref="E50:E52"/>
    <mergeCell ref="F50:F52"/>
    <mergeCell ref="E53:E55"/>
    <mergeCell ref="F53:F55"/>
    <mergeCell ref="E56:E58"/>
    <mergeCell ref="F56:F58"/>
    <mergeCell ref="E59:E61"/>
    <mergeCell ref="F59:F61"/>
    <mergeCell ref="E62:E64"/>
    <mergeCell ref="F62:F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workbookViewId="0">
      <selection activeCell="F5" sqref="F5:F7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s="39" customFormat="1" ht="35.25" customHeight="1" x14ac:dyDescent="0.65">
      <c r="A1" s="129" t="s">
        <v>381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7"/>
      <c r="C4" s="7"/>
      <c r="D4" s="7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12">
        <v>1</v>
      </c>
      <c r="B5" s="31" t="s">
        <v>247</v>
      </c>
      <c r="C5" s="31" t="s">
        <v>261</v>
      </c>
      <c r="D5" s="31" t="s">
        <v>253</v>
      </c>
      <c r="E5" s="132" t="s">
        <v>56</v>
      </c>
      <c r="F5" s="133" t="s">
        <v>57</v>
      </c>
      <c r="G5" s="15"/>
      <c r="H5" s="15">
        <v>22</v>
      </c>
      <c r="I5" s="15"/>
      <c r="J5" s="15"/>
      <c r="K5" s="15"/>
      <c r="L5" s="15"/>
      <c r="M5" s="15">
        <v>3</v>
      </c>
      <c r="N5" s="15">
        <v>39</v>
      </c>
      <c r="O5" s="15"/>
      <c r="P5" s="18">
        <f>SUM(G5:O5)</f>
        <v>64</v>
      </c>
    </row>
    <row r="6" spans="1:16" ht="22.5" customHeight="1" x14ac:dyDescent="0.5">
      <c r="A6" s="12"/>
      <c r="B6" s="30" t="s">
        <v>225</v>
      </c>
      <c r="C6" s="30" t="s">
        <v>227</v>
      </c>
      <c r="D6" s="30" t="s">
        <v>134</v>
      </c>
      <c r="E6" s="132"/>
      <c r="F6" s="133"/>
      <c r="G6" s="15"/>
      <c r="H6" s="15">
        <v>10</v>
      </c>
      <c r="I6" s="15"/>
      <c r="J6" s="15"/>
      <c r="K6" s="15"/>
      <c r="L6" s="15"/>
      <c r="M6" s="15">
        <v>3</v>
      </c>
      <c r="N6" s="15">
        <v>24</v>
      </c>
      <c r="O6" s="15"/>
      <c r="P6" s="18">
        <f>SUM(G6:O6)</f>
        <v>37</v>
      </c>
    </row>
    <row r="7" spans="1:16" ht="22.5" customHeight="1" x14ac:dyDescent="0.5">
      <c r="A7" s="12"/>
      <c r="B7" s="30" t="s">
        <v>345</v>
      </c>
      <c r="C7" s="30" t="s">
        <v>364</v>
      </c>
      <c r="D7" s="30" t="s">
        <v>358</v>
      </c>
      <c r="E7" s="132"/>
      <c r="F7" s="133"/>
      <c r="G7" s="15"/>
      <c r="H7" s="15">
        <v>5</v>
      </c>
      <c r="I7" s="15">
        <v>4</v>
      </c>
      <c r="J7" s="15"/>
      <c r="K7" s="15"/>
      <c r="L7" s="15"/>
      <c r="M7" s="15"/>
      <c r="N7" s="15">
        <v>5</v>
      </c>
      <c r="O7" s="15"/>
      <c r="P7" s="18">
        <f t="shared" ref="P7:P69" si="0">SUM(G7:O7)</f>
        <v>14</v>
      </c>
    </row>
    <row r="8" spans="1:16" ht="22.5" customHeight="1" x14ac:dyDescent="0.5">
      <c r="A8" s="12">
        <v>2</v>
      </c>
      <c r="B8" s="30" t="s">
        <v>249</v>
      </c>
      <c r="C8" s="30" t="s">
        <v>264</v>
      </c>
      <c r="D8" s="30" t="s">
        <v>253</v>
      </c>
      <c r="E8" s="132" t="s">
        <v>58</v>
      </c>
      <c r="F8" s="133" t="s">
        <v>59</v>
      </c>
      <c r="G8" s="15"/>
      <c r="H8" s="15">
        <v>14</v>
      </c>
      <c r="I8" s="15">
        <v>8</v>
      </c>
      <c r="J8" s="15"/>
      <c r="K8" s="15"/>
      <c r="L8" s="15"/>
      <c r="M8" s="15">
        <v>6</v>
      </c>
      <c r="N8" s="15">
        <v>14</v>
      </c>
      <c r="O8" s="15"/>
      <c r="P8" s="18">
        <f t="shared" si="0"/>
        <v>42</v>
      </c>
    </row>
    <row r="9" spans="1:16" ht="22.5" customHeight="1" x14ac:dyDescent="0.5">
      <c r="A9" s="12"/>
      <c r="B9" s="30" t="s">
        <v>302</v>
      </c>
      <c r="C9" s="30" t="s">
        <v>305</v>
      </c>
      <c r="D9" s="30" t="s">
        <v>134</v>
      </c>
      <c r="E9" s="132"/>
      <c r="F9" s="133"/>
      <c r="G9" s="15">
        <v>11</v>
      </c>
      <c r="H9" s="15">
        <v>69</v>
      </c>
      <c r="I9" s="15">
        <v>9</v>
      </c>
      <c r="J9" s="15"/>
      <c r="K9" s="15"/>
      <c r="L9" s="15"/>
      <c r="M9" s="15">
        <v>4</v>
      </c>
      <c r="N9" s="15">
        <v>42</v>
      </c>
      <c r="O9" s="15"/>
      <c r="P9" s="18">
        <f t="shared" si="0"/>
        <v>135</v>
      </c>
    </row>
    <row r="10" spans="1:16" ht="22.5" customHeight="1" x14ac:dyDescent="0.5">
      <c r="A10" s="12"/>
      <c r="B10" s="30" t="s">
        <v>357</v>
      </c>
      <c r="C10" s="30" t="s">
        <v>360</v>
      </c>
      <c r="D10" s="30" t="s">
        <v>359</v>
      </c>
      <c r="E10" s="132"/>
      <c r="F10" s="133"/>
      <c r="G10" s="15"/>
      <c r="H10" s="15">
        <v>27</v>
      </c>
      <c r="I10" s="15"/>
      <c r="J10" s="15"/>
      <c r="K10" s="15"/>
      <c r="L10" s="15"/>
      <c r="M10" s="15">
        <v>6</v>
      </c>
      <c r="N10" s="15">
        <v>27</v>
      </c>
      <c r="O10" s="15"/>
      <c r="P10" s="18">
        <f t="shared" si="0"/>
        <v>60</v>
      </c>
    </row>
    <row r="11" spans="1:16" ht="22.5" customHeight="1" x14ac:dyDescent="0.5">
      <c r="A11" s="12">
        <v>3</v>
      </c>
      <c r="B11" s="31" t="s">
        <v>248</v>
      </c>
      <c r="C11" s="31" t="s">
        <v>264</v>
      </c>
      <c r="D11" s="31" t="s">
        <v>253</v>
      </c>
      <c r="E11" s="132" t="s">
        <v>60</v>
      </c>
      <c r="F11" s="133" t="s">
        <v>61</v>
      </c>
      <c r="G11" s="15">
        <v>2</v>
      </c>
      <c r="H11" s="15">
        <v>8</v>
      </c>
      <c r="I11" s="15"/>
      <c r="J11" s="15"/>
      <c r="K11" s="15"/>
      <c r="L11" s="15"/>
      <c r="M11" s="15"/>
      <c r="N11" s="15">
        <v>22</v>
      </c>
      <c r="O11" s="15"/>
      <c r="P11" s="18">
        <f t="shared" si="0"/>
        <v>32</v>
      </c>
    </row>
    <row r="12" spans="1:16" ht="22.5" customHeight="1" x14ac:dyDescent="0.5">
      <c r="A12" s="12"/>
      <c r="B12" s="30" t="s">
        <v>277</v>
      </c>
      <c r="C12" s="30" t="s">
        <v>279</v>
      </c>
      <c r="D12" s="30" t="s">
        <v>134</v>
      </c>
      <c r="E12" s="132"/>
      <c r="F12" s="133"/>
      <c r="G12" s="15">
        <v>2</v>
      </c>
      <c r="H12" s="15">
        <v>46</v>
      </c>
      <c r="I12" s="15"/>
      <c r="J12" s="15"/>
      <c r="K12" s="15"/>
      <c r="L12" s="15"/>
      <c r="M12" s="15">
        <v>1</v>
      </c>
      <c r="N12" s="15">
        <v>58</v>
      </c>
      <c r="O12" s="15"/>
      <c r="P12" s="18">
        <f t="shared" si="0"/>
        <v>107</v>
      </c>
    </row>
    <row r="13" spans="1:16" ht="22.5" customHeight="1" x14ac:dyDescent="0.5">
      <c r="A13" s="12"/>
      <c r="B13" s="30" t="s">
        <v>313</v>
      </c>
      <c r="C13" s="30" t="s">
        <v>330</v>
      </c>
      <c r="D13" s="30" t="s">
        <v>318</v>
      </c>
      <c r="E13" s="132"/>
      <c r="F13" s="133"/>
      <c r="G13" s="15">
        <v>1</v>
      </c>
      <c r="H13" s="15">
        <v>29</v>
      </c>
      <c r="I13" s="15"/>
      <c r="J13" s="15"/>
      <c r="K13" s="15"/>
      <c r="L13" s="15"/>
      <c r="M13" s="15">
        <v>3</v>
      </c>
      <c r="N13" s="15">
        <v>40</v>
      </c>
      <c r="O13" s="15"/>
      <c r="P13" s="18">
        <f t="shared" si="0"/>
        <v>73</v>
      </c>
    </row>
    <row r="14" spans="1:16" ht="22.5" customHeight="1" x14ac:dyDescent="0.5">
      <c r="A14" s="12">
        <v>4</v>
      </c>
      <c r="B14" s="31" t="s">
        <v>252</v>
      </c>
      <c r="C14" s="31" t="s">
        <v>266</v>
      </c>
      <c r="D14" s="31" t="s">
        <v>253</v>
      </c>
      <c r="E14" s="132" t="s">
        <v>190</v>
      </c>
      <c r="F14" s="133" t="s">
        <v>63</v>
      </c>
      <c r="G14" s="15">
        <v>2</v>
      </c>
      <c r="H14" s="15">
        <v>14</v>
      </c>
      <c r="I14" s="15"/>
      <c r="J14" s="15"/>
      <c r="K14" s="15"/>
      <c r="L14" s="15"/>
      <c r="M14" s="15">
        <v>6</v>
      </c>
      <c r="N14" s="15">
        <v>14</v>
      </c>
      <c r="O14" s="15"/>
      <c r="P14" s="18">
        <f t="shared" si="0"/>
        <v>36</v>
      </c>
    </row>
    <row r="15" spans="1:16" ht="22.5" customHeight="1" x14ac:dyDescent="0.5">
      <c r="A15" s="12"/>
      <c r="B15" s="30" t="s">
        <v>241</v>
      </c>
      <c r="C15" s="30" t="s">
        <v>254</v>
      </c>
      <c r="D15" s="30" t="s">
        <v>134</v>
      </c>
      <c r="E15" s="132"/>
      <c r="F15" s="133"/>
      <c r="G15" s="15"/>
      <c r="H15" s="15">
        <v>49</v>
      </c>
      <c r="I15" s="15">
        <v>5</v>
      </c>
      <c r="J15" s="15"/>
      <c r="K15" s="15"/>
      <c r="L15" s="15"/>
      <c r="M15" s="15">
        <v>9</v>
      </c>
      <c r="N15" s="15">
        <v>34</v>
      </c>
      <c r="O15" s="15"/>
      <c r="P15" s="18">
        <f t="shared" si="0"/>
        <v>97</v>
      </c>
    </row>
    <row r="16" spans="1:16" ht="22.5" customHeight="1" x14ac:dyDescent="0.5">
      <c r="A16" s="12"/>
      <c r="B16" s="30" t="s">
        <v>353</v>
      </c>
      <c r="C16" s="30" t="s">
        <v>360</v>
      </c>
      <c r="D16" s="30" t="s">
        <v>359</v>
      </c>
      <c r="E16" s="132"/>
      <c r="F16" s="133"/>
      <c r="G16" s="15">
        <v>1</v>
      </c>
      <c r="H16" s="15">
        <v>35</v>
      </c>
      <c r="I16" s="15"/>
      <c r="J16" s="15"/>
      <c r="K16" s="15"/>
      <c r="L16" s="15"/>
      <c r="M16" s="15">
        <v>1</v>
      </c>
      <c r="N16" s="15">
        <v>7</v>
      </c>
      <c r="O16" s="15"/>
      <c r="P16" s="18">
        <f t="shared" si="0"/>
        <v>44</v>
      </c>
    </row>
    <row r="17" spans="1:16" ht="22.5" customHeight="1" x14ac:dyDescent="0.5">
      <c r="A17" s="12">
        <v>5</v>
      </c>
      <c r="B17" s="30" t="s">
        <v>262</v>
      </c>
      <c r="C17" s="30" t="s">
        <v>261</v>
      </c>
      <c r="D17" s="30" t="s">
        <v>253</v>
      </c>
      <c r="E17" s="123" t="s">
        <v>64</v>
      </c>
      <c r="F17" s="126" t="s">
        <v>65</v>
      </c>
      <c r="G17" s="17">
        <v>3</v>
      </c>
      <c r="H17" s="17">
        <v>8</v>
      </c>
      <c r="I17" s="17"/>
      <c r="J17" s="17"/>
      <c r="K17" s="17"/>
      <c r="L17" s="17"/>
      <c r="M17" s="17">
        <v>3</v>
      </c>
      <c r="N17" s="17">
        <v>12</v>
      </c>
      <c r="O17" s="17"/>
      <c r="P17" s="18">
        <f t="shared" si="0"/>
        <v>26</v>
      </c>
    </row>
    <row r="18" spans="1:16" ht="22.5" customHeight="1" x14ac:dyDescent="0.5">
      <c r="A18" s="12"/>
      <c r="B18" s="31" t="s">
        <v>312</v>
      </c>
      <c r="C18" s="31" t="s">
        <v>328</v>
      </c>
      <c r="D18" s="31" t="s">
        <v>318</v>
      </c>
      <c r="E18" s="124"/>
      <c r="F18" s="127"/>
      <c r="G18" s="17"/>
      <c r="H18" s="17">
        <v>12</v>
      </c>
      <c r="I18" s="17">
        <v>16</v>
      </c>
      <c r="J18" s="17"/>
      <c r="K18" s="17"/>
      <c r="L18" s="17"/>
      <c r="M18" s="17"/>
      <c r="N18" s="17">
        <v>6</v>
      </c>
      <c r="O18" s="17"/>
      <c r="P18" s="18">
        <f t="shared" si="0"/>
        <v>34</v>
      </c>
    </row>
    <row r="19" spans="1:16" ht="22.5" customHeight="1" x14ac:dyDescent="0.5">
      <c r="A19" s="12"/>
      <c r="B19" s="31" t="s">
        <v>351</v>
      </c>
      <c r="C19" s="31" t="s">
        <v>362</v>
      </c>
      <c r="D19" s="31" t="s">
        <v>358</v>
      </c>
      <c r="E19" s="125"/>
      <c r="F19" s="128"/>
      <c r="G19" s="17"/>
      <c r="H19" s="17">
        <v>8</v>
      </c>
      <c r="I19" s="17">
        <v>18</v>
      </c>
      <c r="J19" s="17"/>
      <c r="K19" s="17"/>
      <c r="L19" s="17"/>
      <c r="M19" s="17"/>
      <c r="N19" s="17">
        <v>3</v>
      </c>
      <c r="O19" s="17"/>
      <c r="P19" s="18">
        <f t="shared" si="0"/>
        <v>29</v>
      </c>
    </row>
    <row r="20" spans="1:16" ht="22.5" customHeight="1" x14ac:dyDescent="0.5">
      <c r="A20" s="12">
        <v>6</v>
      </c>
      <c r="B20" s="30" t="s">
        <v>251</v>
      </c>
      <c r="C20" s="30" t="s">
        <v>264</v>
      </c>
      <c r="D20" s="30" t="s">
        <v>253</v>
      </c>
      <c r="E20" s="132" t="s">
        <v>66</v>
      </c>
      <c r="F20" s="133" t="s">
        <v>67</v>
      </c>
      <c r="G20" s="15"/>
      <c r="H20" s="15">
        <v>1</v>
      </c>
      <c r="I20" s="15">
        <v>2</v>
      </c>
      <c r="J20" s="15"/>
      <c r="K20" s="15"/>
      <c r="L20" s="15"/>
      <c r="M20" s="15"/>
      <c r="N20" s="15">
        <v>3</v>
      </c>
      <c r="O20" s="15"/>
      <c r="P20" s="18">
        <f t="shared" si="0"/>
        <v>6</v>
      </c>
    </row>
    <row r="21" spans="1:16" ht="22.5" customHeight="1" x14ac:dyDescent="0.5">
      <c r="A21" s="12"/>
      <c r="B21" s="31" t="s">
        <v>242</v>
      </c>
      <c r="C21" s="31" t="s">
        <v>254</v>
      </c>
      <c r="D21" s="31" t="s">
        <v>134</v>
      </c>
      <c r="E21" s="132"/>
      <c r="F21" s="133"/>
      <c r="G21" s="15">
        <v>1</v>
      </c>
      <c r="H21" s="15">
        <v>28</v>
      </c>
      <c r="I21" s="15"/>
      <c r="J21" s="15"/>
      <c r="K21" s="15"/>
      <c r="L21" s="15"/>
      <c r="M21" s="15">
        <v>6</v>
      </c>
      <c r="N21" s="15">
        <v>16</v>
      </c>
      <c r="O21" s="15"/>
      <c r="P21" s="18">
        <f t="shared" si="0"/>
        <v>51</v>
      </c>
    </row>
    <row r="22" spans="1:16" ht="22.5" customHeight="1" x14ac:dyDescent="0.5">
      <c r="A22" s="12"/>
      <c r="B22" s="31" t="s">
        <v>347</v>
      </c>
      <c r="C22" s="31" t="s">
        <v>363</v>
      </c>
      <c r="D22" s="31" t="s">
        <v>358</v>
      </c>
      <c r="E22" s="132"/>
      <c r="F22" s="133"/>
      <c r="G22" s="15">
        <v>3</v>
      </c>
      <c r="H22" s="15">
        <v>16</v>
      </c>
      <c r="I22" s="15">
        <v>4</v>
      </c>
      <c r="J22" s="15"/>
      <c r="K22" s="15"/>
      <c r="L22" s="15"/>
      <c r="M22" s="15">
        <v>1</v>
      </c>
      <c r="N22" s="15">
        <v>15</v>
      </c>
      <c r="O22" s="15">
        <v>13</v>
      </c>
      <c r="P22" s="18">
        <f t="shared" si="0"/>
        <v>52</v>
      </c>
    </row>
    <row r="23" spans="1:16" ht="22.5" customHeight="1" x14ac:dyDescent="0.5">
      <c r="A23" s="12">
        <v>7</v>
      </c>
      <c r="B23" s="31" t="s">
        <v>250</v>
      </c>
      <c r="C23" s="31" t="s">
        <v>265</v>
      </c>
      <c r="D23" s="31" t="s">
        <v>253</v>
      </c>
      <c r="E23" s="123" t="s">
        <v>191</v>
      </c>
      <c r="F23" s="126" t="s">
        <v>69</v>
      </c>
      <c r="G23" s="15"/>
      <c r="H23" s="15"/>
      <c r="I23" s="15"/>
      <c r="J23" s="15"/>
      <c r="K23" s="15"/>
      <c r="L23" s="15"/>
      <c r="M23" s="15"/>
      <c r="N23" s="15">
        <v>4</v>
      </c>
      <c r="O23" s="15"/>
      <c r="P23" s="18">
        <f t="shared" si="0"/>
        <v>4</v>
      </c>
    </row>
    <row r="24" spans="1:16" ht="22.5" customHeight="1" x14ac:dyDescent="0.5">
      <c r="A24" s="12"/>
      <c r="B24" s="30" t="s">
        <v>243</v>
      </c>
      <c r="C24" s="30" t="s">
        <v>254</v>
      </c>
      <c r="D24" s="30" t="s">
        <v>134</v>
      </c>
      <c r="E24" s="124"/>
      <c r="F24" s="127"/>
      <c r="G24" s="15"/>
      <c r="H24" s="15">
        <v>10</v>
      </c>
      <c r="I24" s="15"/>
      <c r="J24" s="15"/>
      <c r="K24" s="15"/>
      <c r="L24" s="15"/>
      <c r="M24" s="15">
        <v>1</v>
      </c>
      <c r="N24" s="15">
        <v>46</v>
      </c>
      <c r="O24" s="15"/>
      <c r="P24" s="18">
        <f t="shared" si="0"/>
        <v>57</v>
      </c>
    </row>
    <row r="25" spans="1:16" ht="22.5" customHeight="1" x14ac:dyDescent="0.5">
      <c r="A25" s="12"/>
      <c r="B25" s="31" t="s">
        <v>342</v>
      </c>
      <c r="C25" s="31" t="s">
        <v>384</v>
      </c>
      <c r="D25" s="31" t="s">
        <v>140</v>
      </c>
      <c r="E25" s="125"/>
      <c r="F25" s="128"/>
      <c r="G25" s="15"/>
      <c r="H25" s="15">
        <v>4</v>
      </c>
      <c r="I25" s="15"/>
      <c r="J25" s="15"/>
      <c r="K25" s="15"/>
      <c r="L25" s="15"/>
      <c r="M25" s="15">
        <v>2</v>
      </c>
      <c r="N25" s="15">
        <v>11</v>
      </c>
      <c r="O25" s="15"/>
      <c r="P25" s="18">
        <f t="shared" si="0"/>
        <v>17</v>
      </c>
    </row>
    <row r="26" spans="1:16" ht="22.5" customHeight="1" x14ac:dyDescent="0.5">
      <c r="A26" s="12">
        <v>8</v>
      </c>
      <c r="B26" s="31" t="s">
        <v>280</v>
      </c>
      <c r="C26" s="31" t="s">
        <v>82</v>
      </c>
      <c r="D26" s="31" t="s">
        <v>140</v>
      </c>
      <c r="E26" s="132" t="s">
        <v>192</v>
      </c>
      <c r="F26" s="133" t="s">
        <v>71</v>
      </c>
      <c r="G26" s="15"/>
      <c r="H26" s="15">
        <v>12</v>
      </c>
      <c r="I26" s="15"/>
      <c r="J26" s="15"/>
      <c r="K26" s="15"/>
      <c r="L26" s="15"/>
      <c r="M26" s="15">
        <v>2</v>
      </c>
      <c r="N26" s="15">
        <v>15</v>
      </c>
      <c r="O26" s="15"/>
      <c r="P26" s="18">
        <f t="shared" si="0"/>
        <v>29</v>
      </c>
    </row>
    <row r="27" spans="1:16" ht="22.5" customHeight="1" x14ac:dyDescent="0.5">
      <c r="A27" s="12"/>
      <c r="B27" s="30" t="s">
        <v>282</v>
      </c>
      <c r="C27" s="30" t="s">
        <v>283</v>
      </c>
      <c r="D27" s="30" t="s">
        <v>140</v>
      </c>
      <c r="E27" s="132"/>
      <c r="F27" s="133"/>
      <c r="G27" s="15"/>
      <c r="H27" s="15">
        <v>30</v>
      </c>
      <c r="I27" s="15"/>
      <c r="J27" s="15"/>
      <c r="K27" s="15"/>
      <c r="L27" s="15"/>
      <c r="M27" s="15">
        <v>4</v>
      </c>
      <c r="N27" s="15">
        <v>40</v>
      </c>
      <c r="O27" s="15">
        <v>30</v>
      </c>
      <c r="P27" s="18">
        <f t="shared" si="0"/>
        <v>104</v>
      </c>
    </row>
    <row r="28" spans="1:16" ht="22.5" customHeight="1" x14ac:dyDescent="0.5">
      <c r="A28" s="12">
        <v>9</v>
      </c>
      <c r="B28" s="31" t="s">
        <v>239</v>
      </c>
      <c r="C28" s="31" t="s">
        <v>52</v>
      </c>
      <c r="D28" s="31" t="s">
        <v>140</v>
      </c>
      <c r="E28" s="123" t="s">
        <v>193</v>
      </c>
      <c r="F28" s="126" t="s">
        <v>75</v>
      </c>
      <c r="G28" s="15"/>
      <c r="H28" s="15">
        <v>15</v>
      </c>
      <c r="I28" s="15"/>
      <c r="J28" s="15"/>
      <c r="K28" s="15"/>
      <c r="L28" s="15"/>
      <c r="M28" s="15">
        <v>1</v>
      </c>
      <c r="N28" s="15">
        <v>13</v>
      </c>
      <c r="O28" s="15"/>
      <c r="P28" s="18">
        <f t="shared" si="0"/>
        <v>29</v>
      </c>
    </row>
    <row r="29" spans="1:16" ht="22.5" customHeight="1" x14ac:dyDescent="0.5">
      <c r="A29" s="12"/>
      <c r="B29" s="30" t="s">
        <v>299</v>
      </c>
      <c r="C29" s="30" t="s">
        <v>298</v>
      </c>
      <c r="D29" s="30" t="s">
        <v>140</v>
      </c>
      <c r="E29" s="124"/>
      <c r="F29" s="127"/>
      <c r="G29" s="15"/>
      <c r="H29" s="15">
        <v>8</v>
      </c>
      <c r="I29" s="15">
        <v>3</v>
      </c>
      <c r="J29" s="15"/>
      <c r="K29" s="15"/>
      <c r="L29" s="15"/>
      <c r="M29" s="15">
        <v>1</v>
      </c>
      <c r="N29" s="15">
        <v>10</v>
      </c>
      <c r="O29" s="15"/>
      <c r="P29" s="18">
        <f t="shared" si="0"/>
        <v>22</v>
      </c>
    </row>
    <row r="30" spans="1:16" ht="22.5" customHeight="1" x14ac:dyDescent="0.5">
      <c r="A30" s="12"/>
      <c r="B30" s="30" t="s">
        <v>337</v>
      </c>
      <c r="C30" s="30" t="s">
        <v>383</v>
      </c>
      <c r="D30" s="30" t="s">
        <v>140</v>
      </c>
      <c r="E30" s="125"/>
      <c r="F30" s="128"/>
      <c r="G30" s="15">
        <v>1</v>
      </c>
      <c r="H30" s="15">
        <v>25</v>
      </c>
      <c r="I30" s="15"/>
      <c r="J30" s="15"/>
      <c r="K30" s="15"/>
      <c r="L30" s="15"/>
      <c r="M30" s="15">
        <v>1</v>
      </c>
      <c r="N30" s="15">
        <v>6</v>
      </c>
      <c r="O30" s="15">
        <v>4</v>
      </c>
      <c r="P30" s="18">
        <f t="shared" si="0"/>
        <v>37</v>
      </c>
    </row>
    <row r="31" spans="1:16" ht="22.5" customHeight="1" x14ac:dyDescent="0.5">
      <c r="A31" s="12">
        <v>10</v>
      </c>
      <c r="B31" s="31" t="s">
        <v>310</v>
      </c>
      <c r="C31" s="31" t="s">
        <v>327</v>
      </c>
      <c r="D31" s="31" t="s">
        <v>318</v>
      </c>
      <c r="E31" s="123" t="s">
        <v>109</v>
      </c>
      <c r="F31" s="126" t="s">
        <v>110</v>
      </c>
      <c r="G31" s="15">
        <v>4</v>
      </c>
      <c r="H31" s="15">
        <v>69</v>
      </c>
      <c r="I31" s="15"/>
      <c r="J31" s="15"/>
      <c r="K31" s="15"/>
      <c r="L31" s="15"/>
      <c r="M31" s="15">
        <v>6</v>
      </c>
      <c r="N31" s="15">
        <v>50</v>
      </c>
      <c r="O31" s="15"/>
      <c r="P31" s="18">
        <f t="shared" si="0"/>
        <v>129</v>
      </c>
    </row>
    <row r="32" spans="1:16" ht="22.5" customHeight="1" x14ac:dyDescent="0.5">
      <c r="A32" s="12"/>
      <c r="B32" s="31" t="s">
        <v>355</v>
      </c>
      <c r="C32" s="31" t="s">
        <v>360</v>
      </c>
      <c r="D32" s="31" t="s">
        <v>359</v>
      </c>
      <c r="E32" s="125"/>
      <c r="F32" s="128"/>
      <c r="G32" s="17">
        <v>2</v>
      </c>
      <c r="H32" s="17">
        <v>35</v>
      </c>
      <c r="I32" s="17"/>
      <c r="J32" s="17"/>
      <c r="K32" s="17"/>
      <c r="L32" s="17"/>
      <c r="M32" s="17"/>
      <c r="N32" s="17">
        <v>22</v>
      </c>
      <c r="O32" s="17"/>
      <c r="P32" s="18">
        <f t="shared" si="0"/>
        <v>59</v>
      </c>
    </row>
    <row r="33" spans="1:16" ht="22.5" customHeight="1" x14ac:dyDescent="0.5">
      <c r="A33" s="12">
        <v>11</v>
      </c>
      <c r="B33" s="31" t="s">
        <v>284</v>
      </c>
      <c r="C33" s="31" t="s">
        <v>286</v>
      </c>
      <c r="D33" s="31" t="s">
        <v>140</v>
      </c>
      <c r="E33" s="132" t="s">
        <v>194</v>
      </c>
      <c r="F33" s="133" t="s">
        <v>73</v>
      </c>
      <c r="G33" s="15"/>
      <c r="H33" s="15">
        <v>16</v>
      </c>
      <c r="I33" s="15"/>
      <c r="J33" s="15"/>
      <c r="K33" s="15"/>
      <c r="L33" s="15"/>
      <c r="M33" s="15">
        <v>2</v>
      </c>
      <c r="N33" s="15">
        <v>33</v>
      </c>
      <c r="O33" s="15"/>
      <c r="P33" s="18">
        <f t="shared" si="0"/>
        <v>51</v>
      </c>
    </row>
    <row r="34" spans="1:16" ht="22.5" customHeight="1" x14ac:dyDescent="0.5">
      <c r="A34" s="12"/>
      <c r="B34" s="31" t="s">
        <v>296</v>
      </c>
      <c r="C34" s="31" t="s">
        <v>298</v>
      </c>
      <c r="D34" s="31" t="s">
        <v>140</v>
      </c>
      <c r="E34" s="132"/>
      <c r="F34" s="133"/>
      <c r="G34" s="15">
        <v>2</v>
      </c>
      <c r="H34" s="15">
        <v>47</v>
      </c>
      <c r="I34" s="15"/>
      <c r="J34" s="15"/>
      <c r="K34" s="15"/>
      <c r="L34" s="15"/>
      <c r="M34" s="15">
        <v>2</v>
      </c>
      <c r="N34" s="15">
        <v>41</v>
      </c>
      <c r="O34" s="15">
        <v>24</v>
      </c>
      <c r="P34" s="18">
        <f t="shared" si="0"/>
        <v>116</v>
      </c>
    </row>
    <row r="35" spans="1:16" ht="22.5" customHeight="1" x14ac:dyDescent="0.5">
      <c r="A35" s="12"/>
      <c r="B35" s="31" t="s">
        <v>336</v>
      </c>
      <c r="C35" s="31" t="s">
        <v>382</v>
      </c>
      <c r="D35" s="31" t="s">
        <v>140</v>
      </c>
      <c r="E35" s="132"/>
      <c r="F35" s="133"/>
      <c r="G35" s="15">
        <v>1</v>
      </c>
      <c r="H35" s="15">
        <v>15</v>
      </c>
      <c r="I35" s="15"/>
      <c r="J35" s="15"/>
      <c r="K35" s="15"/>
      <c r="L35" s="15"/>
      <c r="M35" s="15">
        <v>1</v>
      </c>
      <c r="N35" s="15">
        <v>20</v>
      </c>
      <c r="O35" s="15"/>
      <c r="P35" s="18">
        <f t="shared" si="0"/>
        <v>37</v>
      </c>
    </row>
    <row r="36" spans="1:16" ht="22.5" customHeight="1" x14ac:dyDescent="0.5">
      <c r="A36" s="12">
        <v>12</v>
      </c>
      <c r="B36" s="30" t="s">
        <v>282</v>
      </c>
      <c r="C36" s="30" t="s">
        <v>283</v>
      </c>
      <c r="D36" s="30" t="s">
        <v>140</v>
      </c>
      <c r="E36" s="132" t="s">
        <v>195</v>
      </c>
      <c r="F36" s="133" t="s">
        <v>77</v>
      </c>
      <c r="G36" s="15"/>
      <c r="H36" s="15">
        <v>9</v>
      </c>
      <c r="I36" s="15"/>
      <c r="J36" s="15"/>
      <c r="K36" s="15"/>
      <c r="L36" s="15"/>
      <c r="M36" s="15"/>
      <c r="N36" s="15">
        <v>24</v>
      </c>
      <c r="O36" s="15"/>
      <c r="P36" s="18">
        <f t="shared" si="0"/>
        <v>33</v>
      </c>
    </row>
    <row r="37" spans="1:16" ht="22.5" customHeight="1" x14ac:dyDescent="0.5">
      <c r="A37" s="12"/>
      <c r="B37" s="31" t="s">
        <v>280</v>
      </c>
      <c r="C37" s="31" t="s">
        <v>82</v>
      </c>
      <c r="D37" s="31" t="s">
        <v>140</v>
      </c>
      <c r="E37" s="132"/>
      <c r="F37" s="133"/>
      <c r="G37" s="15"/>
      <c r="H37" s="15">
        <v>21</v>
      </c>
      <c r="I37" s="15"/>
      <c r="J37" s="15"/>
      <c r="K37" s="15"/>
      <c r="L37" s="15"/>
      <c r="M37" s="15">
        <v>5</v>
      </c>
      <c r="N37" s="15">
        <v>31</v>
      </c>
      <c r="O37" s="15">
        <v>12</v>
      </c>
      <c r="P37" s="18">
        <f t="shared" si="0"/>
        <v>69</v>
      </c>
    </row>
    <row r="38" spans="1:16" ht="22.5" customHeight="1" x14ac:dyDescent="0.5">
      <c r="A38" s="12"/>
      <c r="B38" s="31" t="s">
        <v>339</v>
      </c>
      <c r="C38" s="31" t="s">
        <v>384</v>
      </c>
      <c r="D38" s="31" t="s">
        <v>140</v>
      </c>
      <c r="E38" s="132"/>
      <c r="F38" s="133"/>
      <c r="G38" s="15"/>
      <c r="H38" s="15">
        <v>17</v>
      </c>
      <c r="I38" s="15"/>
      <c r="J38" s="15"/>
      <c r="K38" s="15"/>
      <c r="L38" s="15"/>
      <c r="M38" s="15">
        <v>7</v>
      </c>
      <c r="N38" s="15">
        <v>11</v>
      </c>
      <c r="O38" s="15"/>
      <c r="P38" s="18">
        <f t="shared" si="0"/>
        <v>35</v>
      </c>
    </row>
    <row r="39" spans="1:16" ht="22.5" customHeight="1" x14ac:dyDescent="0.5">
      <c r="A39" s="12">
        <v>13</v>
      </c>
      <c r="B39" s="30" t="s">
        <v>238</v>
      </c>
      <c r="C39" s="30" t="s">
        <v>267</v>
      </c>
      <c r="D39" s="30" t="s">
        <v>140</v>
      </c>
      <c r="E39" s="123" t="s">
        <v>196</v>
      </c>
      <c r="F39" s="126" t="s">
        <v>111</v>
      </c>
      <c r="G39" s="15"/>
      <c r="H39" s="15">
        <v>11</v>
      </c>
      <c r="I39" s="15"/>
      <c r="J39" s="15"/>
      <c r="K39" s="15"/>
      <c r="L39" s="15"/>
      <c r="M39" s="15"/>
      <c r="N39" s="15">
        <v>7</v>
      </c>
      <c r="O39" s="15"/>
      <c r="P39" s="18">
        <f t="shared" si="0"/>
        <v>18</v>
      </c>
    </row>
    <row r="40" spans="1:16" ht="22.5" customHeight="1" x14ac:dyDescent="0.5">
      <c r="A40" s="12"/>
      <c r="B40" s="30" t="s">
        <v>285</v>
      </c>
      <c r="C40" s="30" t="s">
        <v>283</v>
      </c>
      <c r="D40" s="30" t="s">
        <v>140</v>
      </c>
      <c r="E40" s="124"/>
      <c r="F40" s="127"/>
      <c r="G40" s="15"/>
      <c r="H40" s="15">
        <v>4</v>
      </c>
      <c r="I40" s="15"/>
      <c r="J40" s="15"/>
      <c r="K40" s="15"/>
      <c r="L40" s="15"/>
      <c r="M40" s="15"/>
      <c r="N40" s="15">
        <v>3</v>
      </c>
      <c r="O40" s="15"/>
      <c r="P40" s="18">
        <f t="shared" si="0"/>
        <v>7</v>
      </c>
    </row>
    <row r="41" spans="1:16" ht="22.5" customHeight="1" x14ac:dyDescent="0.5">
      <c r="A41" s="12"/>
      <c r="B41" s="30" t="s">
        <v>311</v>
      </c>
      <c r="C41" s="30" t="s">
        <v>329</v>
      </c>
      <c r="D41" s="30" t="s">
        <v>318</v>
      </c>
      <c r="E41" s="125"/>
      <c r="F41" s="128"/>
      <c r="G41" s="15"/>
      <c r="H41" s="15">
        <v>8</v>
      </c>
      <c r="I41" s="15"/>
      <c r="J41" s="15"/>
      <c r="K41" s="15"/>
      <c r="L41" s="15"/>
      <c r="M41" s="15"/>
      <c r="N41" s="15">
        <v>14</v>
      </c>
      <c r="O41" s="15"/>
      <c r="P41" s="18">
        <f t="shared" si="0"/>
        <v>22</v>
      </c>
    </row>
    <row r="42" spans="1:16" ht="22.5" customHeight="1" x14ac:dyDescent="0.5">
      <c r="A42" s="12">
        <v>14</v>
      </c>
      <c r="B42" s="30" t="s">
        <v>277</v>
      </c>
      <c r="C42" s="30" t="s">
        <v>279</v>
      </c>
      <c r="D42" s="30" t="s">
        <v>134</v>
      </c>
      <c r="E42" s="123" t="s">
        <v>197</v>
      </c>
      <c r="F42" s="126" t="s">
        <v>112</v>
      </c>
      <c r="G42" s="15"/>
      <c r="H42" s="15">
        <v>17</v>
      </c>
      <c r="I42" s="15"/>
      <c r="J42" s="15"/>
      <c r="K42" s="15"/>
      <c r="L42" s="15"/>
      <c r="M42" s="15"/>
      <c r="N42" s="15">
        <v>15</v>
      </c>
      <c r="O42" s="15"/>
      <c r="P42" s="18">
        <f t="shared" si="0"/>
        <v>32</v>
      </c>
    </row>
    <row r="43" spans="1:16" ht="22.5" customHeight="1" x14ac:dyDescent="0.5">
      <c r="A43" s="12"/>
      <c r="B43" s="30" t="s">
        <v>307</v>
      </c>
      <c r="C43" s="30" t="s">
        <v>87</v>
      </c>
      <c r="D43" s="30" t="s">
        <v>318</v>
      </c>
      <c r="E43" s="124"/>
      <c r="F43" s="127"/>
      <c r="G43" s="15">
        <v>3</v>
      </c>
      <c r="H43" s="15">
        <v>5</v>
      </c>
      <c r="I43" s="15">
        <v>17</v>
      </c>
      <c r="J43" s="15"/>
      <c r="K43" s="15"/>
      <c r="L43" s="15"/>
      <c r="M43" s="15">
        <v>4</v>
      </c>
      <c r="N43" s="15">
        <v>6</v>
      </c>
      <c r="O43" s="15"/>
      <c r="P43" s="18">
        <f t="shared" si="0"/>
        <v>35</v>
      </c>
    </row>
    <row r="44" spans="1:16" ht="22.5" customHeight="1" x14ac:dyDescent="0.5">
      <c r="A44" s="12"/>
      <c r="B44" s="30" t="s">
        <v>309</v>
      </c>
      <c r="C44" s="30" t="s">
        <v>327</v>
      </c>
      <c r="D44" s="30" t="s">
        <v>318</v>
      </c>
      <c r="E44" s="125"/>
      <c r="F44" s="128"/>
      <c r="G44" s="15"/>
      <c r="H44" s="15">
        <v>8</v>
      </c>
      <c r="I44" s="15"/>
      <c r="J44" s="15"/>
      <c r="K44" s="15"/>
      <c r="L44" s="15"/>
      <c r="M44" s="15">
        <v>3</v>
      </c>
      <c r="N44" s="15">
        <v>12</v>
      </c>
      <c r="O44" s="15"/>
      <c r="P44" s="18">
        <f t="shared" si="0"/>
        <v>23</v>
      </c>
    </row>
    <row r="45" spans="1:16" ht="22.5" customHeight="1" x14ac:dyDescent="0.5">
      <c r="A45" s="12">
        <v>15</v>
      </c>
      <c r="B45" s="30" t="s">
        <v>285</v>
      </c>
      <c r="C45" s="30" t="s">
        <v>283</v>
      </c>
      <c r="D45" s="30" t="s">
        <v>140</v>
      </c>
      <c r="E45" s="123" t="s">
        <v>198</v>
      </c>
      <c r="F45" s="126" t="s">
        <v>113</v>
      </c>
      <c r="G45" s="15"/>
      <c r="H45" s="15">
        <v>3</v>
      </c>
      <c r="I45" s="15"/>
      <c r="J45" s="15"/>
      <c r="K45" s="15"/>
      <c r="L45" s="15"/>
      <c r="M45" s="15"/>
      <c r="N45" s="15">
        <v>2</v>
      </c>
      <c r="O45" s="15"/>
      <c r="P45" s="18">
        <f t="shared" si="0"/>
        <v>5</v>
      </c>
    </row>
    <row r="46" spans="1:16" ht="22.5" customHeight="1" x14ac:dyDescent="0.5">
      <c r="A46" s="12"/>
      <c r="B46" s="31" t="s">
        <v>301</v>
      </c>
      <c r="C46" s="31" t="s">
        <v>298</v>
      </c>
      <c r="D46" s="31" t="s">
        <v>140</v>
      </c>
      <c r="E46" s="124"/>
      <c r="F46" s="127"/>
      <c r="G46" s="15"/>
      <c r="H46" s="15">
        <v>8</v>
      </c>
      <c r="I46" s="15"/>
      <c r="J46" s="15"/>
      <c r="K46" s="15"/>
      <c r="L46" s="15"/>
      <c r="M46" s="15">
        <v>2</v>
      </c>
      <c r="N46" s="15">
        <v>15</v>
      </c>
      <c r="O46" s="15">
        <v>16</v>
      </c>
      <c r="P46" s="18">
        <f t="shared" si="0"/>
        <v>41</v>
      </c>
    </row>
    <row r="47" spans="1:16" ht="22.5" customHeight="1" x14ac:dyDescent="0.5">
      <c r="A47" s="12"/>
      <c r="B47" s="30" t="s">
        <v>307</v>
      </c>
      <c r="C47" s="30" t="s">
        <v>87</v>
      </c>
      <c r="D47" s="30" t="s">
        <v>318</v>
      </c>
      <c r="E47" s="125"/>
      <c r="F47" s="128"/>
      <c r="G47" s="15"/>
      <c r="H47" s="15">
        <v>4</v>
      </c>
      <c r="I47" s="15">
        <v>21</v>
      </c>
      <c r="J47" s="15"/>
      <c r="K47" s="15"/>
      <c r="L47" s="15"/>
      <c r="M47" s="15"/>
      <c r="N47" s="15">
        <v>11</v>
      </c>
      <c r="O47" s="15"/>
      <c r="P47" s="18">
        <f t="shared" si="0"/>
        <v>36</v>
      </c>
    </row>
    <row r="48" spans="1:16" ht="22.5" customHeight="1" x14ac:dyDescent="0.5">
      <c r="A48" s="12">
        <v>16</v>
      </c>
      <c r="B48" s="30" t="s">
        <v>243</v>
      </c>
      <c r="C48" s="30" t="s">
        <v>254</v>
      </c>
      <c r="D48" s="30" t="s">
        <v>134</v>
      </c>
      <c r="E48" s="123" t="s">
        <v>199</v>
      </c>
      <c r="F48" s="126" t="s">
        <v>114</v>
      </c>
      <c r="G48" s="15">
        <v>2</v>
      </c>
      <c r="H48" s="15">
        <v>18</v>
      </c>
      <c r="I48" s="15">
        <v>1</v>
      </c>
      <c r="J48" s="15"/>
      <c r="K48" s="15"/>
      <c r="L48" s="15"/>
      <c r="M48" s="15">
        <v>2</v>
      </c>
      <c r="N48" s="15">
        <v>20</v>
      </c>
      <c r="O48" s="15"/>
      <c r="P48" s="18">
        <f t="shared" si="0"/>
        <v>43</v>
      </c>
    </row>
    <row r="49" spans="1:16" ht="22.5" customHeight="1" x14ac:dyDescent="0.5">
      <c r="A49" s="12"/>
      <c r="B49" s="30" t="s">
        <v>309</v>
      </c>
      <c r="C49" s="30" t="s">
        <v>327</v>
      </c>
      <c r="D49" s="30" t="s">
        <v>318</v>
      </c>
      <c r="E49" s="124"/>
      <c r="F49" s="127"/>
      <c r="G49" s="15"/>
      <c r="H49" s="15">
        <v>30</v>
      </c>
      <c r="I49" s="15">
        <v>4</v>
      </c>
      <c r="J49" s="15"/>
      <c r="K49" s="15"/>
      <c r="L49" s="15"/>
      <c r="M49" s="15"/>
      <c r="N49" s="15">
        <v>38</v>
      </c>
      <c r="O49" s="15"/>
      <c r="P49" s="18">
        <f t="shared" si="0"/>
        <v>72</v>
      </c>
    </row>
    <row r="50" spans="1:16" ht="22.5" customHeight="1" x14ac:dyDescent="0.5">
      <c r="A50" s="12"/>
      <c r="B50" s="31" t="s">
        <v>306</v>
      </c>
      <c r="C50" s="31" t="s">
        <v>325</v>
      </c>
      <c r="D50" s="31" t="s">
        <v>318</v>
      </c>
      <c r="E50" s="125"/>
      <c r="F50" s="128"/>
      <c r="G50" s="15"/>
      <c r="H50" s="15">
        <v>7</v>
      </c>
      <c r="I50" s="15">
        <v>9</v>
      </c>
      <c r="J50" s="15"/>
      <c r="K50" s="15"/>
      <c r="L50" s="15"/>
      <c r="M50" s="15"/>
      <c r="N50" s="15">
        <v>23</v>
      </c>
      <c r="O50" s="15"/>
      <c r="P50" s="18">
        <f t="shared" si="0"/>
        <v>39</v>
      </c>
    </row>
    <row r="51" spans="1:16" ht="22.5" customHeight="1" x14ac:dyDescent="0.5">
      <c r="A51" s="12">
        <v>17</v>
      </c>
      <c r="B51" s="30" t="s">
        <v>241</v>
      </c>
      <c r="C51" s="30" t="s">
        <v>254</v>
      </c>
      <c r="D51" s="30" t="s">
        <v>134</v>
      </c>
      <c r="E51" s="123" t="s">
        <v>200</v>
      </c>
      <c r="F51" s="126" t="s">
        <v>116</v>
      </c>
      <c r="G51" s="15"/>
      <c r="H51" s="15">
        <v>10</v>
      </c>
      <c r="I51" s="15">
        <v>2</v>
      </c>
      <c r="J51" s="15"/>
      <c r="K51" s="15"/>
      <c r="L51" s="15"/>
      <c r="M51" s="15"/>
      <c r="N51" s="15">
        <v>4</v>
      </c>
      <c r="O51" s="15"/>
      <c r="P51" s="18">
        <f t="shared" si="0"/>
        <v>16</v>
      </c>
    </row>
    <row r="52" spans="1:16" ht="22.5" customHeight="1" x14ac:dyDescent="0.5">
      <c r="A52" s="12"/>
      <c r="B52" s="31" t="s">
        <v>306</v>
      </c>
      <c r="C52" s="31" t="s">
        <v>325</v>
      </c>
      <c r="D52" s="31" t="s">
        <v>318</v>
      </c>
      <c r="E52" s="124"/>
      <c r="F52" s="127"/>
      <c r="G52" s="15">
        <v>4</v>
      </c>
      <c r="H52" s="15">
        <v>31</v>
      </c>
      <c r="I52" s="15">
        <v>4</v>
      </c>
      <c r="J52" s="15"/>
      <c r="K52" s="15"/>
      <c r="L52" s="15"/>
      <c r="M52" s="15"/>
      <c r="N52" s="15">
        <v>26</v>
      </c>
      <c r="O52" s="15"/>
      <c r="P52" s="18">
        <f t="shared" si="0"/>
        <v>65</v>
      </c>
    </row>
    <row r="53" spans="1:16" ht="22.5" customHeight="1" x14ac:dyDescent="0.5">
      <c r="A53" s="12"/>
      <c r="B53" s="31" t="s">
        <v>310</v>
      </c>
      <c r="C53" s="31" t="s">
        <v>327</v>
      </c>
      <c r="D53" s="31" t="s">
        <v>318</v>
      </c>
      <c r="E53" s="125"/>
      <c r="F53" s="128"/>
      <c r="G53" s="15">
        <v>2</v>
      </c>
      <c r="H53" s="15">
        <v>26</v>
      </c>
      <c r="I53" s="15"/>
      <c r="J53" s="15"/>
      <c r="K53" s="15"/>
      <c r="L53" s="15"/>
      <c r="M53" s="15">
        <v>5</v>
      </c>
      <c r="N53" s="15">
        <v>15</v>
      </c>
      <c r="O53" s="15"/>
      <c r="P53" s="18">
        <f t="shared" si="0"/>
        <v>48</v>
      </c>
    </row>
    <row r="54" spans="1:16" ht="22.5" customHeight="1" x14ac:dyDescent="0.5">
      <c r="A54" s="12">
        <v>18</v>
      </c>
      <c r="B54" s="31" t="s">
        <v>242</v>
      </c>
      <c r="C54" s="31" t="s">
        <v>254</v>
      </c>
      <c r="D54" s="31" t="s">
        <v>134</v>
      </c>
      <c r="E54" s="123" t="s">
        <v>201</v>
      </c>
      <c r="F54" s="126" t="s">
        <v>130</v>
      </c>
      <c r="G54" s="15">
        <v>2</v>
      </c>
      <c r="H54" s="15">
        <v>16</v>
      </c>
      <c r="I54" s="15"/>
      <c r="J54" s="15"/>
      <c r="K54" s="15"/>
      <c r="L54" s="15"/>
      <c r="M54" s="15"/>
      <c r="N54" s="15">
        <v>13</v>
      </c>
      <c r="O54" s="15"/>
      <c r="P54" s="18">
        <f t="shared" si="0"/>
        <v>31</v>
      </c>
    </row>
    <row r="55" spans="1:16" ht="22.5" customHeight="1" x14ac:dyDescent="0.5">
      <c r="A55" s="12"/>
      <c r="B55" s="31" t="s">
        <v>308</v>
      </c>
      <c r="C55" s="31" t="s">
        <v>326</v>
      </c>
      <c r="D55" s="31" t="s">
        <v>318</v>
      </c>
      <c r="E55" s="124"/>
      <c r="F55" s="127"/>
      <c r="G55" s="15">
        <v>3</v>
      </c>
      <c r="H55" s="15">
        <v>49</v>
      </c>
      <c r="I55" s="15"/>
      <c r="J55" s="15"/>
      <c r="K55" s="15"/>
      <c r="L55" s="15"/>
      <c r="M55" s="15"/>
      <c r="N55" s="15">
        <v>44</v>
      </c>
      <c r="O55" s="15">
        <v>13</v>
      </c>
      <c r="P55" s="18">
        <f t="shared" si="0"/>
        <v>109</v>
      </c>
    </row>
    <row r="56" spans="1:16" ht="22.5" customHeight="1" x14ac:dyDescent="0.5">
      <c r="A56" s="12"/>
      <c r="B56" s="31" t="s">
        <v>312</v>
      </c>
      <c r="C56" s="31" t="s">
        <v>328</v>
      </c>
      <c r="D56" s="31" t="s">
        <v>318</v>
      </c>
      <c r="E56" s="125"/>
      <c r="F56" s="128"/>
      <c r="G56" s="15"/>
      <c r="H56" s="15">
        <v>8</v>
      </c>
      <c r="I56" s="15">
        <v>9</v>
      </c>
      <c r="J56" s="15"/>
      <c r="K56" s="15"/>
      <c r="L56" s="15"/>
      <c r="M56" s="15"/>
      <c r="N56" s="15">
        <v>14</v>
      </c>
      <c r="O56" s="15"/>
      <c r="P56" s="18">
        <f t="shared" si="0"/>
        <v>31</v>
      </c>
    </row>
    <row r="57" spans="1:16" ht="22.5" customHeight="1" x14ac:dyDescent="0.5">
      <c r="A57" s="12">
        <v>19</v>
      </c>
      <c r="B57" s="31" t="s">
        <v>237</v>
      </c>
      <c r="C57" s="31" t="s">
        <v>267</v>
      </c>
      <c r="D57" s="31" t="s">
        <v>140</v>
      </c>
      <c r="E57" s="123" t="s">
        <v>202</v>
      </c>
      <c r="F57" s="126" t="s">
        <v>132</v>
      </c>
      <c r="G57" s="17"/>
      <c r="H57" s="17">
        <v>15</v>
      </c>
      <c r="I57" s="17"/>
      <c r="J57" s="17"/>
      <c r="K57" s="17"/>
      <c r="L57" s="17"/>
      <c r="M57" s="17"/>
      <c r="N57" s="17">
        <v>13</v>
      </c>
      <c r="O57" s="17"/>
      <c r="P57" s="18">
        <f t="shared" si="0"/>
        <v>28</v>
      </c>
    </row>
    <row r="58" spans="1:16" ht="22.5" customHeight="1" x14ac:dyDescent="0.5">
      <c r="A58" s="12"/>
      <c r="B58" s="31" t="s">
        <v>284</v>
      </c>
      <c r="C58" s="31" t="s">
        <v>286</v>
      </c>
      <c r="D58" s="31" t="s">
        <v>140</v>
      </c>
      <c r="E58" s="124"/>
      <c r="F58" s="127"/>
      <c r="G58" s="17">
        <v>2</v>
      </c>
      <c r="H58" s="17">
        <v>25</v>
      </c>
      <c r="I58" s="17"/>
      <c r="J58" s="17"/>
      <c r="K58" s="17"/>
      <c r="L58" s="17"/>
      <c r="M58" s="17"/>
      <c r="N58" s="17">
        <v>30</v>
      </c>
      <c r="O58" s="17">
        <v>31</v>
      </c>
      <c r="P58" s="18">
        <f t="shared" si="0"/>
        <v>88</v>
      </c>
    </row>
    <row r="59" spans="1:16" ht="22.5" customHeight="1" x14ac:dyDescent="0.5">
      <c r="A59" s="12"/>
      <c r="B59" s="30" t="s">
        <v>341</v>
      </c>
      <c r="C59" s="30" t="s">
        <v>385</v>
      </c>
      <c r="D59" s="30" t="s">
        <v>140</v>
      </c>
      <c r="E59" s="125"/>
      <c r="F59" s="128"/>
      <c r="G59" s="17"/>
      <c r="H59" s="17">
        <v>6</v>
      </c>
      <c r="I59" s="17"/>
      <c r="J59" s="17"/>
      <c r="K59" s="17"/>
      <c r="L59" s="17"/>
      <c r="M59" s="17"/>
      <c r="N59" s="17">
        <v>12</v>
      </c>
      <c r="O59" s="17">
        <v>5</v>
      </c>
      <c r="P59" s="18">
        <f t="shared" si="0"/>
        <v>23</v>
      </c>
    </row>
    <row r="60" spans="1:16" ht="22.5" customHeight="1" x14ac:dyDescent="0.5">
      <c r="A60" s="12">
        <v>20</v>
      </c>
      <c r="B60" s="30" t="s">
        <v>222</v>
      </c>
      <c r="C60" s="30" t="s">
        <v>223</v>
      </c>
      <c r="D60" s="30" t="s">
        <v>134</v>
      </c>
      <c r="E60" s="134" t="s">
        <v>186</v>
      </c>
      <c r="F60" s="122" t="s">
        <v>188</v>
      </c>
      <c r="G60" s="17">
        <v>4</v>
      </c>
      <c r="H60" s="17">
        <v>11</v>
      </c>
      <c r="I60" s="17"/>
      <c r="J60" s="17"/>
      <c r="K60" s="17"/>
      <c r="L60" s="17"/>
      <c r="M60" s="17">
        <v>4</v>
      </c>
      <c r="N60" s="17">
        <v>17</v>
      </c>
      <c r="O60" s="17"/>
      <c r="P60" s="18">
        <f t="shared" si="0"/>
        <v>36</v>
      </c>
    </row>
    <row r="61" spans="1:16" ht="22.5" customHeight="1" x14ac:dyDescent="0.5">
      <c r="A61" s="12"/>
      <c r="B61" s="30" t="s">
        <v>313</v>
      </c>
      <c r="C61" s="30" t="s">
        <v>330</v>
      </c>
      <c r="D61" s="30" t="s">
        <v>318</v>
      </c>
      <c r="E61" s="134"/>
      <c r="F61" s="122"/>
      <c r="G61" s="17">
        <v>4</v>
      </c>
      <c r="H61" s="17">
        <v>41</v>
      </c>
      <c r="I61" s="17"/>
      <c r="J61" s="17"/>
      <c r="K61" s="17"/>
      <c r="L61" s="17"/>
      <c r="M61" s="17">
        <v>1</v>
      </c>
      <c r="N61" s="17">
        <v>23</v>
      </c>
      <c r="O61" s="17"/>
      <c r="P61" s="18">
        <f t="shared" si="0"/>
        <v>69</v>
      </c>
    </row>
    <row r="62" spans="1:16" ht="22.5" customHeight="1" x14ac:dyDescent="0.5">
      <c r="A62" s="12"/>
      <c r="B62" s="30" t="s">
        <v>349</v>
      </c>
      <c r="C62" s="30" t="s">
        <v>361</v>
      </c>
      <c r="D62" s="30" t="s">
        <v>358</v>
      </c>
      <c r="E62" s="134"/>
      <c r="F62" s="122"/>
      <c r="G62" s="17"/>
      <c r="H62" s="17">
        <v>26</v>
      </c>
      <c r="I62" s="17">
        <v>10</v>
      </c>
      <c r="J62" s="17"/>
      <c r="K62" s="17"/>
      <c r="L62" s="17"/>
      <c r="M62" s="17"/>
      <c r="N62" s="17">
        <v>2</v>
      </c>
      <c r="O62" s="17">
        <v>2</v>
      </c>
      <c r="P62" s="18">
        <f t="shared" si="0"/>
        <v>40</v>
      </c>
    </row>
    <row r="63" spans="1:16" ht="22.5" customHeight="1" x14ac:dyDescent="0.5">
      <c r="A63" s="12">
        <v>21</v>
      </c>
      <c r="B63" s="30" t="s">
        <v>225</v>
      </c>
      <c r="C63" s="30" t="s">
        <v>227</v>
      </c>
      <c r="D63" s="30" t="s">
        <v>134</v>
      </c>
      <c r="E63" s="123" t="s">
        <v>187</v>
      </c>
      <c r="F63" s="126" t="s">
        <v>189</v>
      </c>
      <c r="G63" s="17">
        <v>6</v>
      </c>
      <c r="H63" s="17">
        <v>8</v>
      </c>
      <c r="I63" s="17"/>
      <c r="J63" s="17"/>
      <c r="K63" s="17"/>
      <c r="L63" s="17"/>
      <c r="M63" s="17">
        <v>7</v>
      </c>
      <c r="N63" s="17">
        <v>18</v>
      </c>
      <c r="O63" s="17"/>
      <c r="P63" s="18">
        <f t="shared" si="0"/>
        <v>39</v>
      </c>
    </row>
    <row r="64" spans="1:16" ht="22.5" customHeight="1" x14ac:dyDescent="0.5">
      <c r="A64" s="12"/>
      <c r="B64" s="30" t="s">
        <v>311</v>
      </c>
      <c r="C64" s="30" t="s">
        <v>329</v>
      </c>
      <c r="D64" s="30" t="s">
        <v>318</v>
      </c>
      <c r="E64" s="124"/>
      <c r="F64" s="127"/>
      <c r="G64" s="4"/>
      <c r="H64" s="4">
        <v>22</v>
      </c>
      <c r="I64" s="4">
        <v>8</v>
      </c>
      <c r="J64" s="4"/>
      <c r="K64" s="4"/>
      <c r="L64" s="4"/>
      <c r="M64" s="4">
        <v>1</v>
      </c>
      <c r="N64" s="4">
        <v>11</v>
      </c>
      <c r="O64" s="4"/>
      <c r="P64" s="18">
        <f t="shared" si="0"/>
        <v>42</v>
      </c>
    </row>
    <row r="65" spans="1:16" ht="22.5" customHeight="1" x14ac:dyDescent="0.5">
      <c r="A65" s="12"/>
      <c r="B65" s="31" t="s">
        <v>308</v>
      </c>
      <c r="C65" s="31" t="s">
        <v>326</v>
      </c>
      <c r="D65" s="31" t="s">
        <v>318</v>
      </c>
      <c r="E65" s="125"/>
      <c r="F65" s="128"/>
      <c r="G65" s="4">
        <v>1</v>
      </c>
      <c r="H65" s="4">
        <v>23</v>
      </c>
      <c r="I65" s="4"/>
      <c r="J65" s="4"/>
      <c r="K65" s="4"/>
      <c r="L65" s="4"/>
      <c r="M65" s="4"/>
      <c r="N65" s="4">
        <v>18</v>
      </c>
      <c r="O65" s="4"/>
      <c r="P65" s="18">
        <f t="shared" si="0"/>
        <v>42</v>
      </c>
    </row>
    <row r="66" spans="1:16" ht="22.5" customHeight="1" x14ac:dyDescent="0.5">
      <c r="A66" s="12">
        <v>22</v>
      </c>
      <c r="B66" s="31" t="s">
        <v>296</v>
      </c>
      <c r="C66" s="31" t="s">
        <v>298</v>
      </c>
      <c r="D66" s="31" t="s">
        <v>140</v>
      </c>
      <c r="E66" s="36" t="s">
        <v>365</v>
      </c>
      <c r="F66" s="36" t="s">
        <v>366</v>
      </c>
      <c r="G66" s="4">
        <v>2</v>
      </c>
      <c r="H66" s="4">
        <v>13</v>
      </c>
      <c r="I66" s="4"/>
      <c r="J66" s="4"/>
      <c r="K66" s="4"/>
      <c r="L66" s="4"/>
      <c r="M66" s="4">
        <v>3</v>
      </c>
      <c r="N66" s="4">
        <v>15</v>
      </c>
      <c r="O66" s="4">
        <v>8</v>
      </c>
      <c r="P66" s="18">
        <f t="shared" si="0"/>
        <v>41</v>
      </c>
    </row>
    <row r="67" spans="1:16" ht="22.5" customHeight="1" x14ac:dyDescent="0.5">
      <c r="A67" s="12">
        <v>23</v>
      </c>
      <c r="B67" s="31" t="s">
        <v>284</v>
      </c>
      <c r="C67" s="31" t="s">
        <v>286</v>
      </c>
      <c r="D67" s="31" t="s">
        <v>140</v>
      </c>
      <c r="E67" s="8" t="s">
        <v>367</v>
      </c>
      <c r="F67" s="8" t="s">
        <v>368</v>
      </c>
      <c r="G67" s="4"/>
      <c r="H67" s="4">
        <v>8</v>
      </c>
      <c r="I67" s="4"/>
      <c r="J67" s="4"/>
      <c r="K67" s="4"/>
      <c r="L67" s="4"/>
      <c r="M67" s="4"/>
      <c r="N67" s="4">
        <v>12</v>
      </c>
      <c r="O67" s="4">
        <v>9</v>
      </c>
      <c r="P67" s="18">
        <f t="shared" si="0"/>
        <v>29</v>
      </c>
    </row>
    <row r="68" spans="1:16" ht="22.5" customHeight="1" x14ac:dyDescent="0.5">
      <c r="A68" s="12"/>
      <c r="B68" s="31"/>
      <c r="C68" s="31"/>
      <c r="D68" s="31"/>
      <c r="E68" s="37"/>
      <c r="F68" s="37"/>
      <c r="G68" s="4"/>
      <c r="H68" s="4"/>
      <c r="I68" s="4"/>
      <c r="J68" s="4"/>
      <c r="K68" s="4"/>
      <c r="L68" s="4"/>
      <c r="M68" s="4"/>
      <c r="N68" s="4"/>
      <c r="O68" s="4"/>
      <c r="P68" s="18">
        <f t="shared" si="0"/>
        <v>0</v>
      </c>
    </row>
    <row r="69" spans="1:16" ht="22.5" customHeight="1" x14ac:dyDescent="0.5">
      <c r="A69" s="12"/>
      <c r="B69" s="11"/>
      <c r="C69" s="1"/>
      <c r="D69" s="5"/>
      <c r="E69" s="37"/>
      <c r="F69" s="37"/>
      <c r="G69" s="4"/>
      <c r="H69" s="4"/>
      <c r="I69" s="4"/>
      <c r="J69" s="4"/>
      <c r="K69" s="4"/>
      <c r="L69" s="4"/>
      <c r="M69" s="4"/>
      <c r="N69" s="4"/>
      <c r="O69" s="4"/>
      <c r="P69" s="18">
        <f t="shared" si="0"/>
        <v>0</v>
      </c>
    </row>
    <row r="70" spans="1:16" ht="21" customHeight="1" x14ac:dyDescent="0.5">
      <c r="A70" s="21"/>
      <c r="B70" s="22"/>
      <c r="C70" s="23"/>
      <c r="D70" s="24"/>
      <c r="E70" s="25"/>
      <c r="F70" s="25"/>
      <c r="G70" s="19">
        <f t="shared" ref="G70:P70" si="1">SUM(G4:G69)</f>
        <v>71</v>
      </c>
      <c r="H70" s="19">
        <f t="shared" si="1"/>
        <v>1195</v>
      </c>
      <c r="I70" s="19">
        <f t="shared" si="1"/>
        <v>154</v>
      </c>
      <c r="J70" s="19">
        <f t="shared" si="1"/>
        <v>0</v>
      </c>
      <c r="K70" s="19">
        <f t="shared" si="1"/>
        <v>0</v>
      </c>
      <c r="L70" s="19">
        <f t="shared" si="1"/>
        <v>0</v>
      </c>
      <c r="M70" s="19">
        <f t="shared" si="1"/>
        <v>119</v>
      </c>
      <c r="N70" s="19">
        <f t="shared" si="1"/>
        <v>1211</v>
      </c>
      <c r="O70" s="19">
        <f t="shared" si="1"/>
        <v>167</v>
      </c>
      <c r="P70" s="19">
        <f t="shared" si="1"/>
        <v>2917</v>
      </c>
    </row>
    <row r="74" spans="1:16" x14ac:dyDescent="0.5">
      <c r="F74" s="9" t="s">
        <v>208</v>
      </c>
    </row>
  </sheetData>
  <mergeCells count="54">
    <mergeCell ref="E60:E62"/>
    <mergeCell ref="F60:F62"/>
    <mergeCell ref="E48:E50"/>
    <mergeCell ref="F48:F50"/>
    <mergeCell ref="E51:E53"/>
    <mergeCell ref="F51:F53"/>
    <mergeCell ref="E54:E56"/>
    <mergeCell ref="F54:F56"/>
    <mergeCell ref="E42:E44"/>
    <mergeCell ref="F42:F44"/>
    <mergeCell ref="E45:E47"/>
    <mergeCell ref="F45:F47"/>
    <mergeCell ref="E57:E59"/>
    <mergeCell ref="F57:F59"/>
    <mergeCell ref="E36:E38"/>
    <mergeCell ref="F36:F38"/>
    <mergeCell ref="E31:E32"/>
    <mergeCell ref="F31:F32"/>
    <mergeCell ref="E39:E41"/>
    <mergeCell ref="F39:F41"/>
    <mergeCell ref="E26:E27"/>
    <mergeCell ref="F26:F27"/>
    <mergeCell ref="E28:E30"/>
    <mergeCell ref="F28:F30"/>
    <mergeCell ref="E33:E35"/>
    <mergeCell ref="F33:F35"/>
    <mergeCell ref="E17:E19"/>
    <mergeCell ref="F17:F19"/>
    <mergeCell ref="E20:E22"/>
    <mergeCell ref="F20:F22"/>
    <mergeCell ref="E23:E25"/>
    <mergeCell ref="F23:F25"/>
    <mergeCell ref="E8:E10"/>
    <mergeCell ref="F8:F10"/>
    <mergeCell ref="E11:E13"/>
    <mergeCell ref="F11:F13"/>
    <mergeCell ref="E14:E16"/>
    <mergeCell ref="F14:F16"/>
    <mergeCell ref="E63:E65"/>
    <mergeCell ref="F63:F65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7"/>
    <mergeCell ref="F5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"/>
  <sheetViews>
    <sheetView workbookViewId="0">
      <selection activeCell="E14" sqref="E14:E16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429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12">
        <v>1</v>
      </c>
      <c r="B5" s="30" t="s">
        <v>345</v>
      </c>
      <c r="C5" s="30" t="s">
        <v>364</v>
      </c>
      <c r="D5" s="30" t="s">
        <v>358</v>
      </c>
      <c r="E5" s="132" t="s">
        <v>56</v>
      </c>
      <c r="F5" s="133" t="s">
        <v>57</v>
      </c>
      <c r="G5" s="15"/>
      <c r="H5" s="15">
        <v>5</v>
      </c>
      <c r="I5" s="15">
        <v>2</v>
      </c>
      <c r="J5" s="15"/>
      <c r="K5" s="15"/>
      <c r="L5" s="15"/>
      <c r="M5" s="15"/>
      <c r="N5" s="15">
        <v>5</v>
      </c>
      <c r="O5" s="15"/>
      <c r="P5" s="18">
        <f>SUM(G5:O5)</f>
        <v>12</v>
      </c>
    </row>
    <row r="6" spans="1:16" ht="22.5" customHeight="1" x14ac:dyDescent="0.5">
      <c r="A6" s="12"/>
      <c r="B6" s="30" t="s">
        <v>357</v>
      </c>
      <c r="C6" s="30" t="s">
        <v>360</v>
      </c>
      <c r="D6" s="30" t="s">
        <v>359</v>
      </c>
      <c r="E6" s="132"/>
      <c r="F6" s="133"/>
      <c r="G6" s="15"/>
      <c r="H6" s="15">
        <v>48</v>
      </c>
      <c r="I6" s="15"/>
      <c r="J6" s="15"/>
      <c r="K6" s="15"/>
      <c r="L6" s="15"/>
      <c r="M6" s="15"/>
      <c r="N6" s="15">
        <v>39</v>
      </c>
      <c r="O6" s="15"/>
      <c r="P6" s="18">
        <f>SUM(G6:O6)</f>
        <v>87</v>
      </c>
    </row>
    <row r="7" spans="1:16" ht="22.5" customHeight="1" x14ac:dyDescent="0.5">
      <c r="A7" s="12"/>
      <c r="B7" s="30" t="s">
        <v>454</v>
      </c>
      <c r="C7" s="30" t="s">
        <v>360</v>
      </c>
      <c r="D7" s="30" t="s">
        <v>359</v>
      </c>
      <c r="E7" s="132"/>
      <c r="F7" s="133"/>
      <c r="G7" s="15"/>
      <c r="H7" s="15">
        <v>17</v>
      </c>
      <c r="I7" s="15"/>
      <c r="J7" s="15"/>
      <c r="K7" s="15"/>
      <c r="L7" s="15"/>
      <c r="M7" s="15">
        <v>1</v>
      </c>
      <c r="N7" s="15">
        <v>3</v>
      </c>
      <c r="O7" s="15">
        <v>13</v>
      </c>
      <c r="P7" s="18">
        <f t="shared" ref="P7:P70" si="0">SUM(G7:O7)</f>
        <v>34</v>
      </c>
    </row>
    <row r="8" spans="1:16" ht="22.5" customHeight="1" x14ac:dyDescent="0.5">
      <c r="A8" s="12">
        <v>2</v>
      </c>
      <c r="B8" s="30" t="s">
        <v>357</v>
      </c>
      <c r="C8" s="30" t="s">
        <v>360</v>
      </c>
      <c r="D8" s="30" t="s">
        <v>359</v>
      </c>
      <c r="E8" s="132" t="s">
        <v>58</v>
      </c>
      <c r="F8" s="133" t="s">
        <v>59</v>
      </c>
      <c r="G8" s="15">
        <v>1</v>
      </c>
      <c r="H8" s="15">
        <v>28</v>
      </c>
      <c r="I8" s="15"/>
      <c r="J8" s="15"/>
      <c r="K8" s="15"/>
      <c r="L8" s="15"/>
      <c r="M8" s="15">
        <v>2</v>
      </c>
      <c r="N8" s="15">
        <v>33</v>
      </c>
      <c r="O8" s="15"/>
      <c r="P8" s="18">
        <f t="shared" si="0"/>
        <v>64</v>
      </c>
    </row>
    <row r="9" spans="1:16" ht="22.5" customHeight="1" x14ac:dyDescent="0.5">
      <c r="A9" s="12"/>
      <c r="B9" s="30" t="s">
        <v>353</v>
      </c>
      <c r="C9" s="30" t="s">
        <v>360</v>
      </c>
      <c r="D9" s="30" t="s">
        <v>359</v>
      </c>
      <c r="E9" s="132"/>
      <c r="F9" s="133"/>
      <c r="G9" s="15">
        <v>2</v>
      </c>
      <c r="H9" s="15">
        <v>73</v>
      </c>
      <c r="I9" s="15"/>
      <c r="J9" s="15"/>
      <c r="K9" s="15"/>
      <c r="L9" s="15"/>
      <c r="M9" s="15"/>
      <c r="N9" s="15"/>
      <c r="O9" s="15"/>
      <c r="P9" s="18">
        <f t="shared" si="0"/>
        <v>75</v>
      </c>
    </row>
    <row r="10" spans="1:16" ht="22.5" customHeight="1" x14ac:dyDescent="0.5">
      <c r="A10" s="12"/>
      <c r="B10" s="31" t="s">
        <v>451</v>
      </c>
      <c r="C10" s="31" t="s">
        <v>458</v>
      </c>
      <c r="D10" s="31" t="s">
        <v>359</v>
      </c>
      <c r="E10" s="132"/>
      <c r="F10" s="133"/>
      <c r="G10" s="15"/>
      <c r="H10" s="15">
        <v>33</v>
      </c>
      <c r="I10" s="15">
        <v>22</v>
      </c>
      <c r="J10" s="15"/>
      <c r="K10" s="15"/>
      <c r="L10" s="15"/>
      <c r="M10" s="15">
        <v>7</v>
      </c>
      <c r="N10" s="15">
        <v>26</v>
      </c>
      <c r="O10" s="15"/>
      <c r="P10" s="18">
        <f t="shared" si="0"/>
        <v>88</v>
      </c>
    </row>
    <row r="11" spans="1:16" ht="22.5" customHeight="1" x14ac:dyDescent="0.5">
      <c r="A11" s="12">
        <v>3</v>
      </c>
      <c r="B11" s="30" t="s">
        <v>313</v>
      </c>
      <c r="C11" s="30" t="s">
        <v>330</v>
      </c>
      <c r="D11" s="30" t="s">
        <v>318</v>
      </c>
      <c r="E11" s="132" t="s">
        <v>60</v>
      </c>
      <c r="F11" s="133" t="s">
        <v>61</v>
      </c>
      <c r="G11" s="15">
        <v>1</v>
      </c>
      <c r="H11" s="15">
        <v>20</v>
      </c>
      <c r="I11" s="15"/>
      <c r="J11" s="15"/>
      <c r="K11" s="15"/>
      <c r="L11" s="15"/>
      <c r="M11" s="15">
        <v>3</v>
      </c>
      <c r="N11" s="15">
        <v>50</v>
      </c>
      <c r="O11" s="15"/>
      <c r="P11" s="18">
        <f t="shared" si="0"/>
        <v>74</v>
      </c>
    </row>
    <row r="12" spans="1:16" ht="22.5" customHeight="1" x14ac:dyDescent="0.5">
      <c r="A12" s="12"/>
      <c r="B12" s="31" t="s">
        <v>402</v>
      </c>
      <c r="C12" s="31" t="s">
        <v>425</v>
      </c>
      <c r="D12" s="31" t="s">
        <v>399</v>
      </c>
      <c r="E12" s="132"/>
      <c r="F12" s="133"/>
      <c r="G12" s="15">
        <v>6</v>
      </c>
      <c r="H12" s="15">
        <v>35</v>
      </c>
      <c r="I12" s="15"/>
      <c r="J12" s="15"/>
      <c r="K12" s="15"/>
      <c r="L12" s="15"/>
      <c r="M12" s="15">
        <v>8</v>
      </c>
      <c r="N12" s="15">
        <v>83</v>
      </c>
      <c r="O12" s="15"/>
      <c r="P12" s="18">
        <f t="shared" si="0"/>
        <v>132</v>
      </c>
    </row>
    <row r="13" spans="1:16" ht="22.5" customHeight="1" x14ac:dyDescent="0.5">
      <c r="A13" s="12"/>
      <c r="B13" s="31" t="s">
        <v>402</v>
      </c>
      <c r="C13" s="31" t="s">
        <v>425</v>
      </c>
      <c r="D13" s="31" t="s">
        <v>399</v>
      </c>
      <c r="E13" s="132"/>
      <c r="F13" s="133"/>
      <c r="G13" s="15">
        <v>3</v>
      </c>
      <c r="H13" s="15">
        <v>21</v>
      </c>
      <c r="I13" s="15"/>
      <c r="J13" s="15"/>
      <c r="K13" s="15"/>
      <c r="L13" s="15"/>
      <c r="M13" s="15">
        <v>10</v>
      </c>
      <c r="N13" s="15">
        <v>44</v>
      </c>
      <c r="O13" s="15"/>
      <c r="P13" s="18">
        <f t="shared" si="0"/>
        <v>78</v>
      </c>
    </row>
    <row r="14" spans="1:16" ht="22.5" customHeight="1" x14ac:dyDescent="0.5">
      <c r="A14" s="12">
        <v>4</v>
      </c>
      <c r="B14" s="30" t="s">
        <v>353</v>
      </c>
      <c r="C14" s="30" t="s">
        <v>360</v>
      </c>
      <c r="D14" s="30" t="s">
        <v>359</v>
      </c>
      <c r="E14" s="132" t="s">
        <v>190</v>
      </c>
      <c r="F14" s="133" t="s">
        <v>63</v>
      </c>
      <c r="G14" s="15">
        <v>1</v>
      </c>
      <c r="H14" s="15">
        <v>29</v>
      </c>
      <c r="I14" s="15"/>
      <c r="J14" s="15"/>
      <c r="K14" s="15"/>
      <c r="L14" s="15"/>
      <c r="M14" s="15">
        <v>3</v>
      </c>
      <c r="N14" s="15">
        <v>2</v>
      </c>
      <c r="O14" s="15"/>
      <c r="P14" s="18">
        <f t="shared" si="0"/>
        <v>35</v>
      </c>
    </row>
    <row r="15" spans="1:16" ht="22.5" customHeight="1" x14ac:dyDescent="0.5">
      <c r="A15" s="12"/>
      <c r="B15" s="31" t="s">
        <v>351</v>
      </c>
      <c r="C15" s="31" t="s">
        <v>362</v>
      </c>
      <c r="D15" s="31" t="s">
        <v>358</v>
      </c>
      <c r="E15" s="132"/>
      <c r="F15" s="133"/>
      <c r="G15" s="15">
        <v>2</v>
      </c>
      <c r="H15" s="15">
        <v>37</v>
      </c>
      <c r="I15" s="15">
        <v>3</v>
      </c>
      <c r="J15" s="15"/>
      <c r="K15" s="15"/>
      <c r="L15" s="15"/>
      <c r="M15" s="15"/>
      <c r="N15" s="15">
        <v>6</v>
      </c>
      <c r="O15" s="15"/>
      <c r="P15" s="18">
        <f t="shared" si="0"/>
        <v>48</v>
      </c>
    </row>
    <row r="16" spans="1:16" ht="22.5" customHeight="1" x14ac:dyDescent="0.5">
      <c r="A16" s="12"/>
      <c r="B16" s="31" t="s">
        <v>355</v>
      </c>
      <c r="C16" s="31" t="s">
        <v>360</v>
      </c>
      <c r="D16" s="31" t="s">
        <v>359</v>
      </c>
      <c r="E16" s="132"/>
      <c r="F16" s="133"/>
      <c r="G16" s="15">
        <v>1</v>
      </c>
      <c r="H16" s="15">
        <v>50</v>
      </c>
      <c r="I16" s="15"/>
      <c r="J16" s="15"/>
      <c r="K16" s="15"/>
      <c r="L16" s="15"/>
      <c r="M16" s="15">
        <v>8</v>
      </c>
      <c r="N16" s="15">
        <v>38</v>
      </c>
      <c r="O16" s="15"/>
      <c r="P16" s="18">
        <f t="shared" si="0"/>
        <v>97</v>
      </c>
    </row>
    <row r="17" spans="1:16" ht="22.5" customHeight="1" x14ac:dyDescent="0.5">
      <c r="A17" s="12">
        <v>5</v>
      </c>
      <c r="B17" s="31" t="s">
        <v>351</v>
      </c>
      <c r="C17" s="31" t="s">
        <v>362</v>
      </c>
      <c r="D17" s="31" t="s">
        <v>358</v>
      </c>
      <c r="E17" s="123" t="s">
        <v>64</v>
      </c>
      <c r="F17" s="126" t="s">
        <v>65</v>
      </c>
      <c r="G17" s="17"/>
      <c r="H17" s="17">
        <v>17</v>
      </c>
      <c r="I17" s="17"/>
      <c r="J17" s="17"/>
      <c r="K17" s="17"/>
      <c r="L17" s="17"/>
      <c r="M17" s="17"/>
      <c r="N17" s="17">
        <v>4</v>
      </c>
      <c r="O17" s="17"/>
      <c r="P17" s="18">
        <f t="shared" si="0"/>
        <v>21</v>
      </c>
    </row>
    <row r="18" spans="1:16" ht="22.5" customHeight="1" x14ac:dyDescent="0.5">
      <c r="A18" s="12"/>
      <c r="B18" s="31" t="s">
        <v>347</v>
      </c>
      <c r="C18" s="31" t="s">
        <v>363</v>
      </c>
      <c r="D18" s="31" t="s">
        <v>358</v>
      </c>
      <c r="E18" s="124"/>
      <c r="F18" s="127"/>
      <c r="G18" s="15">
        <v>2</v>
      </c>
      <c r="H18" s="15">
        <v>26</v>
      </c>
      <c r="I18" s="15">
        <v>18</v>
      </c>
      <c r="J18" s="15"/>
      <c r="K18" s="15"/>
      <c r="L18" s="15"/>
      <c r="M18" s="15">
        <v>1</v>
      </c>
      <c r="N18" s="15">
        <v>43</v>
      </c>
      <c r="O18" s="17"/>
      <c r="P18" s="18">
        <f t="shared" si="0"/>
        <v>90</v>
      </c>
    </row>
    <row r="19" spans="1:16" ht="22.5" customHeight="1" x14ac:dyDescent="0.5">
      <c r="A19" s="12"/>
      <c r="B19" s="31" t="s">
        <v>453</v>
      </c>
      <c r="C19" s="31" t="s">
        <v>460</v>
      </c>
      <c r="D19" s="31" t="s">
        <v>359</v>
      </c>
      <c r="E19" s="125"/>
      <c r="F19" s="128"/>
      <c r="G19" s="17"/>
      <c r="H19" s="17">
        <v>21</v>
      </c>
      <c r="I19" s="17"/>
      <c r="J19" s="17"/>
      <c r="K19" s="17"/>
      <c r="L19" s="17"/>
      <c r="M19" s="17">
        <v>10</v>
      </c>
      <c r="N19" s="17">
        <v>22</v>
      </c>
      <c r="O19" s="17"/>
      <c r="P19" s="18">
        <f t="shared" si="0"/>
        <v>53</v>
      </c>
    </row>
    <row r="20" spans="1:16" ht="22.5" customHeight="1" x14ac:dyDescent="0.5">
      <c r="A20" s="12">
        <v>6</v>
      </c>
      <c r="B20" s="31" t="s">
        <v>347</v>
      </c>
      <c r="C20" s="31" t="s">
        <v>363</v>
      </c>
      <c r="D20" s="31" t="s">
        <v>358</v>
      </c>
      <c r="E20" s="132" t="s">
        <v>66</v>
      </c>
      <c r="F20" s="133" t="s">
        <v>67</v>
      </c>
      <c r="G20" s="15">
        <v>2</v>
      </c>
      <c r="H20" s="15">
        <v>12</v>
      </c>
      <c r="I20" s="15">
        <v>1</v>
      </c>
      <c r="J20" s="15"/>
      <c r="K20" s="15"/>
      <c r="L20" s="15"/>
      <c r="M20" s="15"/>
      <c r="N20" s="15">
        <v>17</v>
      </c>
      <c r="O20" s="15">
        <v>5</v>
      </c>
      <c r="P20" s="18">
        <f t="shared" si="0"/>
        <v>37</v>
      </c>
    </row>
    <row r="21" spans="1:16" ht="22.5" customHeight="1" x14ac:dyDescent="0.5">
      <c r="A21" s="12"/>
      <c r="B21" s="31" t="s">
        <v>355</v>
      </c>
      <c r="C21" s="31" t="s">
        <v>360</v>
      </c>
      <c r="D21" s="31" t="s">
        <v>359</v>
      </c>
      <c r="E21" s="132"/>
      <c r="F21" s="133"/>
      <c r="G21" s="15"/>
      <c r="H21" s="15">
        <v>30</v>
      </c>
      <c r="I21" s="15"/>
      <c r="J21" s="15"/>
      <c r="K21" s="15"/>
      <c r="L21" s="15"/>
      <c r="M21" s="15">
        <v>1</v>
      </c>
      <c r="N21" s="15">
        <v>56</v>
      </c>
      <c r="O21" s="15"/>
      <c r="P21" s="18">
        <f t="shared" si="0"/>
        <v>87</v>
      </c>
    </row>
    <row r="22" spans="1:16" ht="22.5" customHeight="1" x14ac:dyDescent="0.5">
      <c r="A22" s="12"/>
      <c r="B22" s="30" t="s">
        <v>353</v>
      </c>
      <c r="C22" s="30" t="s">
        <v>360</v>
      </c>
      <c r="D22" s="30" t="s">
        <v>359</v>
      </c>
      <c r="E22" s="132"/>
      <c r="F22" s="133"/>
      <c r="G22" s="15"/>
      <c r="H22" s="15">
        <v>43</v>
      </c>
      <c r="I22" s="15"/>
      <c r="J22" s="15"/>
      <c r="K22" s="15"/>
      <c r="L22" s="15"/>
      <c r="M22" s="15"/>
      <c r="N22" s="15">
        <v>12</v>
      </c>
      <c r="O22" s="15"/>
      <c r="P22" s="18">
        <f t="shared" si="0"/>
        <v>55</v>
      </c>
    </row>
    <row r="23" spans="1:16" ht="22.5" customHeight="1" x14ac:dyDescent="0.5">
      <c r="A23" s="12">
        <v>7</v>
      </c>
      <c r="B23" s="31" t="s">
        <v>342</v>
      </c>
      <c r="C23" s="31" t="s">
        <v>384</v>
      </c>
      <c r="D23" s="31" t="s">
        <v>140</v>
      </c>
      <c r="E23" s="123" t="s">
        <v>191</v>
      </c>
      <c r="F23" s="126" t="s">
        <v>69</v>
      </c>
      <c r="G23" s="15"/>
      <c r="H23" s="15">
        <v>1</v>
      </c>
      <c r="I23" s="15"/>
      <c r="J23" s="15"/>
      <c r="K23" s="15"/>
      <c r="L23" s="15"/>
      <c r="M23" s="15">
        <v>1</v>
      </c>
      <c r="N23" s="15">
        <v>5</v>
      </c>
      <c r="O23" s="15"/>
      <c r="P23" s="18">
        <f t="shared" si="0"/>
        <v>7</v>
      </c>
    </row>
    <row r="24" spans="1:16" ht="22.5" customHeight="1" x14ac:dyDescent="0.5">
      <c r="A24" s="12"/>
      <c r="B24" s="31" t="s">
        <v>339</v>
      </c>
      <c r="C24" s="31" t="s">
        <v>384</v>
      </c>
      <c r="D24" s="31" t="s">
        <v>140</v>
      </c>
      <c r="E24" s="124"/>
      <c r="F24" s="127"/>
      <c r="G24" s="15"/>
      <c r="H24" s="15">
        <v>3</v>
      </c>
      <c r="I24" s="15"/>
      <c r="J24" s="15"/>
      <c r="K24" s="15"/>
      <c r="L24" s="15"/>
      <c r="M24" s="15">
        <v>6</v>
      </c>
      <c r="N24" s="15">
        <v>12</v>
      </c>
      <c r="O24" s="15"/>
      <c r="P24" s="18">
        <f t="shared" si="0"/>
        <v>21</v>
      </c>
    </row>
    <row r="25" spans="1:16" ht="22.5" customHeight="1" x14ac:dyDescent="0.5">
      <c r="A25" s="12"/>
      <c r="B25" s="30" t="s">
        <v>447</v>
      </c>
      <c r="C25" s="30" t="s">
        <v>449</v>
      </c>
      <c r="D25" s="30" t="s">
        <v>140</v>
      </c>
      <c r="E25" s="125"/>
      <c r="F25" s="128"/>
      <c r="G25" s="15">
        <v>2</v>
      </c>
      <c r="H25" s="15">
        <v>7</v>
      </c>
      <c r="I25" s="15"/>
      <c r="J25" s="15"/>
      <c r="K25" s="15"/>
      <c r="L25" s="15"/>
      <c r="M25" s="15">
        <v>4</v>
      </c>
      <c r="N25" s="15">
        <v>5</v>
      </c>
      <c r="O25" s="15"/>
      <c r="P25" s="18">
        <f t="shared" si="0"/>
        <v>18</v>
      </c>
    </row>
    <row r="26" spans="1:16" ht="22.5" customHeight="1" x14ac:dyDescent="0.5">
      <c r="A26" s="12">
        <v>8</v>
      </c>
      <c r="B26" s="30" t="s">
        <v>282</v>
      </c>
      <c r="C26" s="30" t="s">
        <v>283</v>
      </c>
      <c r="D26" s="30" t="s">
        <v>140</v>
      </c>
      <c r="E26" s="132" t="s">
        <v>192</v>
      </c>
      <c r="F26" s="133" t="s">
        <v>71</v>
      </c>
      <c r="G26" s="15"/>
      <c r="H26" s="15">
        <v>9</v>
      </c>
      <c r="I26" s="15"/>
      <c r="J26" s="15"/>
      <c r="K26" s="15"/>
      <c r="L26" s="15"/>
      <c r="M26" s="15"/>
      <c r="N26" s="15">
        <v>16</v>
      </c>
      <c r="O26" s="15">
        <v>29</v>
      </c>
      <c r="P26" s="18">
        <f t="shared" si="0"/>
        <v>54</v>
      </c>
    </row>
    <row r="27" spans="1:16" ht="22.5" customHeight="1" x14ac:dyDescent="0.5">
      <c r="A27" s="12"/>
      <c r="B27" s="31" t="s">
        <v>342</v>
      </c>
      <c r="C27" s="31" t="s">
        <v>384</v>
      </c>
      <c r="D27" s="31" t="s">
        <v>140</v>
      </c>
      <c r="E27" s="132"/>
      <c r="F27" s="133"/>
      <c r="G27" s="15">
        <v>1</v>
      </c>
      <c r="H27" s="15">
        <v>2</v>
      </c>
      <c r="I27" s="15"/>
      <c r="J27" s="15"/>
      <c r="K27" s="15"/>
      <c r="L27" s="15"/>
      <c r="M27" s="15">
        <v>7</v>
      </c>
      <c r="N27" s="15">
        <v>21</v>
      </c>
      <c r="O27" s="15">
        <v>4</v>
      </c>
      <c r="P27" s="18">
        <f t="shared" si="0"/>
        <v>35</v>
      </c>
    </row>
    <row r="28" spans="1:16" ht="22.5" customHeight="1" x14ac:dyDescent="0.5">
      <c r="A28" s="12"/>
      <c r="B28" s="31" t="s">
        <v>440</v>
      </c>
      <c r="C28" s="31" t="s">
        <v>421</v>
      </c>
      <c r="D28" s="31" t="s">
        <v>140</v>
      </c>
      <c r="E28" s="132"/>
      <c r="F28" s="133"/>
      <c r="G28" s="15"/>
      <c r="H28" s="15">
        <v>6</v>
      </c>
      <c r="I28" s="15"/>
      <c r="J28" s="15"/>
      <c r="K28" s="15"/>
      <c r="L28" s="15"/>
      <c r="M28" s="15">
        <v>1</v>
      </c>
      <c r="N28" s="15">
        <v>11</v>
      </c>
      <c r="O28" s="15">
        <v>14</v>
      </c>
      <c r="P28" s="18">
        <f t="shared" si="0"/>
        <v>32</v>
      </c>
    </row>
    <row r="29" spans="1:16" ht="22.5" customHeight="1" x14ac:dyDescent="0.5">
      <c r="A29" s="12">
        <v>9</v>
      </c>
      <c r="B29" s="30" t="s">
        <v>434</v>
      </c>
      <c r="C29" s="30" t="s">
        <v>383</v>
      </c>
      <c r="D29" s="30" t="s">
        <v>140</v>
      </c>
      <c r="E29" s="123" t="s">
        <v>193</v>
      </c>
      <c r="F29" s="126" t="s">
        <v>75</v>
      </c>
      <c r="G29" s="15"/>
      <c r="H29" s="15">
        <v>10</v>
      </c>
      <c r="I29" s="15"/>
      <c r="J29" s="15"/>
      <c r="K29" s="15"/>
      <c r="L29" s="15"/>
      <c r="M29" s="15">
        <v>1</v>
      </c>
      <c r="N29" s="15">
        <v>11</v>
      </c>
      <c r="O29" s="15">
        <v>1</v>
      </c>
      <c r="P29" s="18">
        <f t="shared" si="0"/>
        <v>23</v>
      </c>
    </row>
    <row r="30" spans="1:16" ht="22.5" customHeight="1" x14ac:dyDescent="0.5">
      <c r="A30" s="12"/>
      <c r="B30" s="31" t="s">
        <v>389</v>
      </c>
      <c r="C30" s="31" t="s">
        <v>420</v>
      </c>
      <c r="D30" s="31" t="s">
        <v>140</v>
      </c>
      <c r="E30" s="124"/>
      <c r="F30" s="127"/>
      <c r="G30" s="15">
        <v>1</v>
      </c>
      <c r="H30" s="15">
        <v>17</v>
      </c>
      <c r="I30" s="15"/>
      <c r="J30" s="15"/>
      <c r="K30" s="15"/>
      <c r="L30" s="15"/>
      <c r="M30" s="15">
        <v>3</v>
      </c>
      <c r="N30" s="15">
        <v>14</v>
      </c>
      <c r="O30" s="15">
        <v>6</v>
      </c>
      <c r="P30" s="18">
        <f t="shared" si="0"/>
        <v>41</v>
      </c>
    </row>
    <row r="31" spans="1:16" ht="22.5" customHeight="1" x14ac:dyDescent="0.5">
      <c r="A31" s="12"/>
      <c r="B31" s="31" t="s">
        <v>418</v>
      </c>
      <c r="C31" s="31" t="s">
        <v>421</v>
      </c>
      <c r="D31" s="31" t="s">
        <v>140</v>
      </c>
      <c r="E31" s="125"/>
      <c r="F31" s="128"/>
      <c r="G31" s="15">
        <v>2</v>
      </c>
      <c r="H31" s="15">
        <v>13</v>
      </c>
      <c r="I31" s="15"/>
      <c r="J31" s="15"/>
      <c r="K31" s="15"/>
      <c r="L31" s="15"/>
      <c r="M31" s="15">
        <v>1</v>
      </c>
      <c r="N31" s="15">
        <v>16</v>
      </c>
      <c r="O31" s="15">
        <v>3</v>
      </c>
      <c r="P31" s="18">
        <f t="shared" si="0"/>
        <v>35</v>
      </c>
    </row>
    <row r="32" spans="1:16" ht="22.5" customHeight="1" x14ac:dyDescent="0.5">
      <c r="A32" s="12">
        <v>10</v>
      </c>
      <c r="B32" s="31" t="s">
        <v>355</v>
      </c>
      <c r="C32" s="31" t="s">
        <v>360</v>
      </c>
      <c r="D32" s="31" t="s">
        <v>359</v>
      </c>
      <c r="E32" s="123" t="s">
        <v>109</v>
      </c>
      <c r="F32" s="126" t="s">
        <v>110</v>
      </c>
      <c r="G32" s="15"/>
      <c r="H32" s="15">
        <v>30</v>
      </c>
      <c r="I32" s="15"/>
      <c r="J32" s="15"/>
      <c r="K32" s="15"/>
      <c r="L32" s="15"/>
      <c r="M32" s="15">
        <v>2</v>
      </c>
      <c r="N32" s="15">
        <v>23</v>
      </c>
      <c r="O32" s="15"/>
      <c r="P32" s="18">
        <f t="shared" si="0"/>
        <v>55</v>
      </c>
    </row>
    <row r="33" spans="1:16" ht="22.5" customHeight="1" x14ac:dyDescent="0.5">
      <c r="A33" s="12"/>
      <c r="B33" s="30" t="s">
        <v>345</v>
      </c>
      <c r="C33" s="30" t="s">
        <v>364</v>
      </c>
      <c r="D33" s="30" t="s">
        <v>358</v>
      </c>
      <c r="E33" s="124"/>
      <c r="F33" s="127"/>
      <c r="G33" s="15"/>
      <c r="H33" s="15">
        <v>17</v>
      </c>
      <c r="I33" s="15"/>
      <c r="J33" s="15"/>
      <c r="K33" s="15"/>
      <c r="L33" s="15"/>
      <c r="M33" s="15">
        <v>2</v>
      </c>
      <c r="N33" s="15">
        <v>26</v>
      </c>
      <c r="O33" s="15"/>
      <c r="P33" s="18">
        <f t="shared" si="0"/>
        <v>45</v>
      </c>
    </row>
    <row r="34" spans="1:16" ht="22.5" customHeight="1" x14ac:dyDescent="0.5">
      <c r="A34" s="12"/>
      <c r="B34" s="30" t="s">
        <v>452</v>
      </c>
      <c r="C34" s="30" t="s">
        <v>459</v>
      </c>
      <c r="D34" s="30" t="s">
        <v>359</v>
      </c>
      <c r="E34" s="125"/>
      <c r="F34" s="128"/>
      <c r="G34" s="17"/>
      <c r="H34" s="17">
        <v>19</v>
      </c>
      <c r="I34" s="17">
        <v>10</v>
      </c>
      <c r="J34" s="17"/>
      <c r="K34" s="17"/>
      <c r="L34" s="17"/>
      <c r="M34" s="17"/>
      <c r="N34" s="17">
        <v>4</v>
      </c>
      <c r="O34" s="17"/>
      <c r="P34" s="18">
        <f t="shared" si="0"/>
        <v>33</v>
      </c>
    </row>
    <row r="35" spans="1:16" ht="22.5" customHeight="1" x14ac:dyDescent="0.5">
      <c r="A35" s="12">
        <v>11</v>
      </c>
      <c r="B35" s="31" t="s">
        <v>336</v>
      </c>
      <c r="C35" s="31" t="s">
        <v>382</v>
      </c>
      <c r="D35" s="31" t="s">
        <v>140</v>
      </c>
      <c r="E35" s="132" t="s">
        <v>194</v>
      </c>
      <c r="F35" s="133" t="s">
        <v>73</v>
      </c>
      <c r="G35" s="15">
        <v>5</v>
      </c>
      <c r="H35" s="15">
        <v>27</v>
      </c>
      <c r="I35" s="15"/>
      <c r="J35" s="15"/>
      <c r="K35" s="15"/>
      <c r="L35" s="15"/>
      <c r="M35" s="15">
        <v>9</v>
      </c>
      <c r="N35" s="15">
        <v>47</v>
      </c>
      <c r="O35" s="15"/>
      <c r="P35" s="18">
        <f t="shared" si="0"/>
        <v>88</v>
      </c>
    </row>
    <row r="36" spans="1:16" ht="22.5" customHeight="1" x14ac:dyDescent="0.5">
      <c r="A36" s="12"/>
      <c r="B36" s="30" t="s">
        <v>443</v>
      </c>
      <c r="C36" s="30" t="s">
        <v>444</v>
      </c>
      <c r="D36" s="30" t="s">
        <v>140</v>
      </c>
      <c r="E36" s="132"/>
      <c r="F36" s="133"/>
      <c r="G36" s="15">
        <v>4</v>
      </c>
      <c r="H36" s="15">
        <v>3</v>
      </c>
      <c r="I36" s="15"/>
      <c r="J36" s="15"/>
      <c r="K36" s="15"/>
      <c r="L36" s="15"/>
      <c r="M36" s="15"/>
      <c r="N36" s="15">
        <v>7</v>
      </c>
      <c r="O36" s="15"/>
      <c r="P36" s="18">
        <f t="shared" si="0"/>
        <v>14</v>
      </c>
    </row>
    <row r="37" spans="1:16" ht="22.5" customHeight="1" x14ac:dyDescent="0.5">
      <c r="A37" s="12">
        <v>12</v>
      </c>
      <c r="B37" s="31" t="s">
        <v>339</v>
      </c>
      <c r="C37" s="31" t="s">
        <v>384</v>
      </c>
      <c r="D37" s="31" t="s">
        <v>140</v>
      </c>
      <c r="E37" s="132" t="s">
        <v>195</v>
      </c>
      <c r="F37" s="133" t="s">
        <v>77</v>
      </c>
      <c r="G37" s="15"/>
      <c r="H37" s="15">
        <v>13</v>
      </c>
      <c r="I37" s="15">
        <v>6</v>
      </c>
      <c r="J37" s="15"/>
      <c r="K37" s="15"/>
      <c r="L37" s="15"/>
      <c r="M37" s="15">
        <v>1</v>
      </c>
      <c r="N37" s="15">
        <v>18</v>
      </c>
      <c r="O37" s="15"/>
      <c r="P37" s="18">
        <f t="shared" si="0"/>
        <v>38</v>
      </c>
    </row>
    <row r="38" spans="1:16" ht="22.5" customHeight="1" x14ac:dyDescent="0.5">
      <c r="A38" s="12"/>
      <c r="B38" s="30" t="s">
        <v>434</v>
      </c>
      <c r="C38" s="30" t="s">
        <v>383</v>
      </c>
      <c r="D38" s="30" t="s">
        <v>140</v>
      </c>
      <c r="E38" s="132"/>
      <c r="F38" s="133"/>
      <c r="G38" s="15"/>
      <c r="H38" s="15">
        <v>8</v>
      </c>
      <c r="I38" s="15"/>
      <c r="J38" s="15"/>
      <c r="K38" s="15"/>
      <c r="L38" s="15"/>
      <c r="M38" s="15">
        <v>1</v>
      </c>
      <c r="N38" s="15">
        <v>19</v>
      </c>
      <c r="O38" s="15">
        <v>12</v>
      </c>
      <c r="P38" s="18">
        <f t="shared" si="0"/>
        <v>40</v>
      </c>
    </row>
    <row r="39" spans="1:16" ht="22.5" customHeight="1" x14ac:dyDescent="0.5">
      <c r="A39" s="12"/>
      <c r="B39" s="30" t="s">
        <v>419</v>
      </c>
      <c r="C39" s="30" t="s">
        <v>421</v>
      </c>
      <c r="D39" s="30" t="s">
        <v>140</v>
      </c>
      <c r="E39" s="132"/>
      <c r="F39" s="133"/>
      <c r="G39" s="15"/>
      <c r="H39" s="15">
        <v>10</v>
      </c>
      <c r="I39" s="15"/>
      <c r="J39" s="15"/>
      <c r="K39" s="15"/>
      <c r="L39" s="15"/>
      <c r="M39" s="15"/>
      <c r="N39" s="15">
        <v>15</v>
      </c>
      <c r="O39" s="15"/>
      <c r="P39" s="18">
        <f t="shared" si="0"/>
        <v>25</v>
      </c>
    </row>
    <row r="40" spans="1:16" ht="22.5" customHeight="1" x14ac:dyDescent="0.5">
      <c r="A40" s="12">
        <v>13</v>
      </c>
      <c r="B40" s="30" t="s">
        <v>311</v>
      </c>
      <c r="C40" s="30" t="s">
        <v>329</v>
      </c>
      <c r="D40" s="30" t="s">
        <v>318</v>
      </c>
      <c r="E40" s="123" t="s">
        <v>196</v>
      </c>
      <c r="F40" s="126" t="s">
        <v>111</v>
      </c>
      <c r="G40" s="15">
        <v>1</v>
      </c>
      <c r="H40" s="15">
        <v>4</v>
      </c>
      <c r="I40" s="15">
        <v>8</v>
      </c>
      <c r="J40" s="15"/>
      <c r="K40" s="15"/>
      <c r="L40" s="15"/>
      <c r="M40" s="15">
        <v>2</v>
      </c>
      <c r="N40" s="15">
        <v>5</v>
      </c>
      <c r="O40" s="15"/>
      <c r="P40" s="18">
        <f t="shared" si="0"/>
        <v>20</v>
      </c>
    </row>
    <row r="41" spans="1:16" ht="22.5" customHeight="1" x14ac:dyDescent="0.5">
      <c r="A41" s="12"/>
      <c r="B41" s="31" t="s">
        <v>390</v>
      </c>
      <c r="C41" s="31" t="s">
        <v>327</v>
      </c>
      <c r="D41" s="31" t="s">
        <v>318</v>
      </c>
      <c r="E41" s="124"/>
      <c r="F41" s="127"/>
      <c r="G41" s="15">
        <v>1</v>
      </c>
      <c r="H41" s="15">
        <v>13</v>
      </c>
      <c r="I41" s="15"/>
      <c r="J41" s="15"/>
      <c r="K41" s="15"/>
      <c r="L41" s="15"/>
      <c r="M41" s="15"/>
      <c r="N41" s="15">
        <v>6</v>
      </c>
      <c r="O41" s="15"/>
      <c r="P41" s="18">
        <f t="shared" si="0"/>
        <v>20</v>
      </c>
    </row>
    <row r="42" spans="1:16" ht="22.5" customHeight="1" x14ac:dyDescent="0.5">
      <c r="A42" s="12"/>
      <c r="B42" s="30" t="s">
        <v>401</v>
      </c>
      <c r="C42" s="30" t="s">
        <v>424</v>
      </c>
      <c r="D42" s="30" t="s">
        <v>399</v>
      </c>
      <c r="E42" s="125"/>
      <c r="F42" s="128"/>
      <c r="G42" s="15"/>
      <c r="H42" s="15">
        <v>6</v>
      </c>
      <c r="I42" s="15"/>
      <c r="J42" s="15"/>
      <c r="K42" s="15"/>
      <c r="L42" s="15"/>
      <c r="M42" s="15"/>
      <c r="N42" s="15">
        <v>11</v>
      </c>
      <c r="O42" s="15"/>
      <c r="P42" s="18">
        <f t="shared" si="0"/>
        <v>17</v>
      </c>
    </row>
    <row r="43" spans="1:16" ht="22.5" customHeight="1" x14ac:dyDescent="0.5">
      <c r="A43" s="12">
        <v>14</v>
      </c>
      <c r="B43" s="30" t="s">
        <v>309</v>
      </c>
      <c r="C43" s="30" t="s">
        <v>327</v>
      </c>
      <c r="D43" s="30" t="s">
        <v>318</v>
      </c>
      <c r="E43" s="123" t="s">
        <v>197</v>
      </c>
      <c r="F43" s="126" t="s">
        <v>112</v>
      </c>
      <c r="G43" s="15">
        <v>4</v>
      </c>
      <c r="H43" s="15">
        <v>5</v>
      </c>
      <c r="I43" s="15"/>
      <c r="J43" s="15"/>
      <c r="K43" s="15"/>
      <c r="L43" s="15"/>
      <c r="M43" s="15">
        <v>1</v>
      </c>
      <c r="N43" s="15">
        <v>27</v>
      </c>
      <c r="O43" s="15"/>
      <c r="P43" s="18">
        <f t="shared" si="0"/>
        <v>37</v>
      </c>
    </row>
    <row r="44" spans="1:16" ht="22.5" customHeight="1" x14ac:dyDescent="0.5">
      <c r="A44" s="12"/>
      <c r="B44" s="31" t="s">
        <v>407</v>
      </c>
      <c r="C44" s="31" t="s">
        <v>427</v>
      </c>
      <c r="D44" s="31" t="s">
        <v>399</v>
      </c>
      <c r="E44" s="124"/>
      <c r="F44" s="127"/>
      <c r="G44" s="15"/>
      <c r="H44" s="15">
        <v>10</v>
      </c>
      <c r="I44" s="15"/>
      <c r="J44" s="15"/>
      <c r="K44" s="15"/>
      <c r="L44" s="15"/>
      <c r="M44" s="15"/>
      <c r="N44" s="15">
        <v>8</v>
      </c>
      <c r="O44" s="15"/>
      <c r="P44" s="18">
        <f t="shared" si="0"/>
        <v>18</v>
      </c>
    </row>
    <row r="45" spans="1:16" ht="22.5" customHeight="1" x14ac:dyDescent="0.5">
      <c r="A45" s="12"/>
      <c r="B45" s="30" t="s">
        <v>404</v>
      </c>
      <c r="C45" s="30" t="s">
        <v>426</v>
      </c>
      <c r="D45" s="30" t="s">
        <v>399</v>
      </c>
      <c r="E45" s="125"/>
      <c r="F45" s="128"/>
      <c r="G45" s="15">
        <v>1</v>
      </c>
      <c r="H45" s="15">
        <v>15</v>
      </c>
      <c r="I45" s="15"/>
      <c r="J45" s="15"/>
      <c r="K45" s="15"/>
      <c r="L45" s="15"/>
      <c r="M45" s="15">
        <v>1</v>
      </c>
      <c r="N45" s="15">
        <v>20</v>
      </c>
      <c r="O45" s="15"/>
      <c r="P45" s="18">
        <f t="shared" si="0"/>
        <v>37</v>
      </c>
    </row>
    <row r="46" spans="1:16" ht="22.5" customHeight="1" x14ac:dyDescent="0.5">
      <c r="A46" s="12">
        <v>15</v>
      </c>
      <c r="B46" s="30" t="s">
        <v>307</v>
      </c>
      <c r="C46" s="30" t="s">
        <v>87</v>
      </c>
      <c r="D46" s="30" t="s">
        <v>318</v>
      </c>
      <c r="E46" s="123" t="s">
        <v>198</v>
      </c>
      <c r="F46" s="126" t="s">
        <v>113</v>
      </c>
      <c r="G46" s="15"/>
      <c r="H46" s="15">
        <v>4</v>
      </c>
      <c r="I46" s="15">
        <v>13</v>
      </c>
      <c r="J46" s="15"/>
      <c r="K46" s="15"/>
      <c r="L46" s="15"/>
      <c r="M46" s="15"/>
      <c r="N46" s="15">
        <v>4</v>
      </c>
      <c r="O46" s="15"/>
      <c r="P46" s="18">
        <f t="shared" si="0"/>
        <v>21</v>
      </c>
    </row>
    <row r="47" spans="1:16" ht="22.5" customHeight="1" x14ac:dyDescent="0.5">
      <c r="A47" s="12"/>
      <c r="B47" s="31" t="s">
        <v>397</v>
      </c>
      <c r="C47" s="31" t="s">
        <v>423</v>
      </c>
      <c r="D47" s="31" t="s">
        <v>399</v>
      </c>
      <c r="E47" s="124"/>
      <c r="F47" s="127"/>
      <c r="G47" s="15"/>
      <c r="H47" s="15">
        <v>30</v>
      </c>
      <c r="I47" s="15">
        <v>4</v>
      </c>
      <c r="J47" s="15"/>
      <c r="K47" s="15"/>
      <c r="L47" s="15"/>
      <c r="M47" s="15"/>
      <c r="N47" s="15">
        <v>45</v>
      </c>
      <c r="O47" s="15"/>
      <c r="P47" s="18">
        <f t="shared" si="0"/>
        <v>79</v>
      </c>
    </row>
    <row r="48" spans="1:16" ht="22.5" customHeight="1" x14ac:dyDescent="0.5">
      <c r="A48" s="12"/>
      <c r="B48" s="31" t="s">
        <v>407</v>
      </c>
      <c r="C48" s="31" t="s">
        <v>427</v>
      </c>
      <c r="D48" s="31" t="s">
        <v>399</v>
      </c>
      <c r="E48" s="125"/>
      <c r="F48" s="128"/>
      <c r="G48" s="15"/>
      <c r="H48" s="15">
        <v>3</v>
      </c>
      <c r="I48" s="15"/>
      <c r="J48" s="15"/>
      <c r="K48" s="15"/>
      <c r="L48" s="15"/>
      <c r="M48" s="15">
        <v>2</v>
      </c>
      <c r="N48" s="15">
        <v>3</v>
      </c>
      <c r="O48" s="15"/>
      <c r="P48" s="18">
        <f t="shared" si="0"/>
        <v>8</v>
      </c>
    </row>
    <row r="49" spans="1:16" ht="22.5" customHeight="1" x14ac:dyDescent="0.5">
      <c r="A49" s="12">
        <v>16</v>
      </c>
      <c r="B49" s="31" t="s">
        <v>306</v>
      </c>
      <c r="C49" s="31" t="s">
        <v>325</v>
      </c>
      <c r="D49" s="31" t="s">
        <v>318</v>
      </c>
      <c r="E49" s="123" t="s">
        <v>199</v>
      </c>
      <c r="F49" s="126" t="s">
        <v>114</v>
      </c>
      <c r="G49" s="15">
        <v>2</v>
      </c>
      <c r="H49" s="15">
        <v>7</v>
      </c>
      <c r="I49" s="15">
        <v>30</v>
      </c>
      <c r="J49" s="15"/>
      <c r="K49" s="15"/>
      <c r="L49" s="15"/>
      <c r="M49" s="15">
        <v>2</v>
      </c>
      <c r="N49" s="15">
        <v>18</v>
      </c>
      <c r="O49" s="15"/>
      <c r="P49" s="18">
        <f t="shared" si="0"/>
        <v>59</v>
      </c>
    </row>
    <row r="50" spans="1:16" ht="22.5" customHeight="1" x14ac:dyDescent="0.5">
      <c r="A50" s="12"/>
      <c r="B50" s="30" t="s">
        <v>396</v>
      </c>
      <c r="C50" s="30" t="s">
        <v>422</v>
      </c>
      <c r="D50" s="30" t="s">
        <v>399</v>
      </c>
      <c r="E50" s="124"/>
      <c r="F50" s="127"/>
      <c r="G50" s="15">
        <v>1</v>
      </c>
      <c r="H50" s="15">
        <v>16</v>
      </c>
      <c r="I50" s="15">
        <v>1</v>
      </c>
      <c r="J50" s="15"/>
      <c r="K50" s="15"/>
      <c r="L50" s="15"/>
      <c r="M50" s="15">
        <v>4</v>
      </c>
      <c r="N50" s="15">
        <v>36</v>
      </c>
      <c r="O50" s="15"/>
      <c r="P50" s="18">
        <f t="shared" si="0"/>
        <v>58</v>
      </c>
    </row>
    <row r="51" spans="1:16" ht="22.5" customHeight="1" x14ac:dyDescent="0.5">
      <c r="A51" s="12"/>
      <c r="B51" s="30" t="s">
        <v>395</v>
      </c>
      <c r="C51" s="30" t="s">
        <v>326</v>
      </c>
      <c r="D51" s="30" t="s">
        <v>318</v>
      </c>
      <c r="E51" s="125"/>
      <c r="F51" s="128"/>
      <c r="G51" s="15"/>
      <c r="H51" s="15">
        <v>3</v>
      </c>
      <c r="I51" s="15">
        <v>10</v>
      </c>
      <c r="J51" s="15"/>
      <c r="K51" s="15"/>
      <c r="L51" s="15"/>
      <c r="M51" s="15">
        <v>1</v>
      </c>
      <c r="N51" s="15">
        <v>14</v>
      </c>
      <c r="O51" s="15">
        <v>2</v>
      </c>
      <c r="P51" s="18">
        <f t="shared" si="0"/>
        <v>30</v>
      </c>
    </row>
    <row r="52" spans="1:16" ht="22.5" customHeight="1" x14ac:dyDescent="0.5">
      <c r="A52" s="12">
        <v>17</v>
      </c>
      <c r="B52" s="31" t="s">
        <v>310</v>
      </c>
      <c r="C52" s="31" t="s">
        <v>327</v>
      </c>
      <c r="D52" s="31" t="s">
        <v>318</v>
      </c>
      <c r="E52" s="123" t="s">
        <v>200</v>
      </c>
      <c r="F52" s="126" t="s">
        <v>116</v>
      </c>
      <c r="G52" s="15">
        <v>1</v>
      </c>
      <c r="H52" s="15">
        <v>27</v>
      </c>
      <c r="I52" s="15"/>
      <c r="J52" s="15"/>
      <c r="K52" s="15"/>
      <c r="L52" s="15"/>
      <c r="M52" s="15">
        <v>1</v>
      </c>
      <c r="N52" s="15">
        <v>13</v>
      </c>
      <c r="O52" s="15"/>
      <c r="P52" s="18">
        <f t="shared" si="0"/>
        <v>42</v>
      </c>
    </row>
    <row r="53" spans="1:16" ht="22.5" customHeight="1" x14ac:dyDescent="0.5">
      <c r="A53" s="12"/>
      <c r="B53" s="30" t="s">
        <v>404</v>
      </c>
      <c r="C53" s="30" t="s">
        <v>426</v>
      </c>
      <c r="D53" s="30" t="s">
        <v>399</v>
      </c>
      <c r="E53" s="124"/>
      <c r="F53" s="127"/>
      <c r="G53" s="15"/>
      <c r="H53" s="15">
        <v>17</v>
      </c>
      <c r="I53" s="15"/>
      <c r="J53" s="15"/>
      <c r="K53" s="15"/>
      <c r="L53" s="15"/>
      <c r="M53" s="15">
        <v>3</v>
      </c>
      <c r="N53" s="15">
        <v>14</v>
      </c>
      <c r="O53" s="15"/>
      <c r="P53" s="18">
        <f t="shared" si="0"/>
        <v>34</v>
      </c>
    </row>
    <row r="54" spans="1:16" ht="22.5" customHeight="1" x14ac:dyDescent="0.5">
      <c r="A54" s="12"/>
      <c r="B54" s="31" t="s">
        <v>397</v>
      </c>
      <c r="C54" s="31" t="s">
        <v>423</v>
      </c>
      <c r="D54" s="31" t="s">
        <v>399</v>
      </c>
      <c r="E54" s="125"/>
      <c r="F54" s="128"/>
      <c r="G54" s="15"/>
      <c r="H54" s="15">
        <v>18</v>
      </c>
      <c r="I54" s="15"/>
      <c r="J54" s="15"/>
      <c r="K54" s="15"/>
      <c r="L54" s="15"/>
      <c r="M54" s="15"/>
      <c r="N54" s="15">
        <v>28</v>
      </c>
      <c r="O54" s="15"/>
      <c r="P54" s="18">
        <f t="shared" si="0"/>
        <v>46</v>
      </c>
    </row>
    <row r="55" spans="1:16" ht="22.5" customHeight="1" x14ac:dyDescent="0.5">
      <c r="A55" s="12">
        <v>18</v>
      </c>
      <c r="B55" s="31" t="s">
        <v>312</v>
      </c>
      <c r="C55" s="31" t="s">
        <v>328</v>
      </c>
      <c r="D55" s="31" t="s">
        <v>318</v>
      </c>
      <c r="E55" s="123" t="s">
        <v>201</v>
      </c>
      <c r="F55" s="126" t="s">
        <v>130</v>
      </c>
      <c r="G55" s="15"/>
      <c r="H55" s="15">
        <v>9</v>
      </c>
      <c r="I55" s="15"/>
      <c r="J55" s="15"/>
      <c r="K55" s="15"/>
      <c r="L55" s="15"/>
      <c r="M55" s="15"/>
      <c r="N55" s="15">
        <v>6</v>
      </c>
      <c r="O55" s="15"/>
      <c r="P55" s="18">
        <f t="shared" si="0"/>
        <v>15</v>
      </c>
    </row>
    <row r="56" spans="1:16" ht="22.5" customHeight="1" x14ac:dyDescent="0.5">
      <c r="A56" s="12"/>
      <c r="B56" s="30" t="s">
        <v>395</v>
      </c>
      <c r="C56" s="30" t="s">
        <v>326</v>
      </c>
      <c r="D56" s="30" t="s">
        <v>318</v>
      </c>
      <c r="E56" s="124"/>
      <c r="F56" s="127"/>
      <c r="G56" s="15"/>
      <c r="H56" s="15">
        <v>18</v>
      </c>
      <c r="I56" s="15">
        <v>21</v>
      </c>
      <c r="J56" s="15"/>
      <c r="K56" s="15"/>
      <c r="L56" s="15"/>
      <c r="M56" s="15"/>
      <c r="N56" s="15">
        <v>12</v>
      </c>
      <c r="O56" s="15">
        <v>38</v>
      </c>
      <c r="P56" s="18">
        <f t="shared" si="0"/>
        <v>89</v>
      </c>
    </row>
    <row r="57" spans="1:16" ht="22.5" customHeight="1" x14ac:dyDescent="0.5">
      <c r="A57" s="12"/>
      <c r="B57" s="30" t="s">
        <v>396</v>
      </c>
      <c r="C57" s="30" t="s">
        <v>422</v>
      </c>
      <c r="D57" s="30" t="s">
        <v>399</v>
      </c>
      <c r="E57" s="125"/>
      <c r="F57" s="128"/>
      <c r="G57" s="15">
        <v>5</v>
      </c>
      <c r="H57" s="15">
        <v>34</v>
      </c>
      <c r="I57" s="15"/>
      <c r="J57" s="15"/>
      <c r="K57" s="15"/>
      <c r="L57" s="15"/>
      <c r="M57" s="15">
        <v>3</v>
      </c>
      <c r="N57" s="15">
        <v>17</v>
      </c>
      <c r="O57" s="15"/>
      <c r="P57" s="18">
        <f t="shared" si="0"/>
        <v>59</v>
      </c>
    </row>
    <row r="58" spans="1:16" ht="22.5" customHeight="1" x14ac:dyDescent="0.5">
      <c r="A58" s="12">
        <v>19</v>
      </c>
      <c r="B58" s="30" t="s">
        <v>432</v>
      </c>
      <c r="C58" s="30" t="s">
        <v>385</v>
      </c>
      <c r="D58" s="30" t="s">
        <v>140</v>
      </c>
      <c r="E58" s="123" t="s">
        <v>202</v>
      </c>
      <c r="F58" s="126" t="s">
        <v>132</v>
      </c>
      <c r="G58" s="17"/>
      <c r="H58" s="17">
        <v>28</v>
      </c>
      <c r="I58" s="17"/>
      <c r="J58" s="17"/>
      <c r="K58" s="17"/>
      <c r="L58" s="17"/>
      <c r="M58" s="17">
        <v>1</v>
      </c>
      <c r="N58" s="17">
        <v>42</v>
      </c>
      <c r="O58" s="17">
        <v>19</v>
      </c>
      <c r="P58" s="18">
        <f t="shared" si="0"/>
        <v>90</v>
      </c>
    </row>
    <row r="59" spans="1:16" ht="22.5" customHeight="1" x14ac:dyDescent="0.5">
      <c r="A59" s="12"/>
      <c r="B59" s="31" t="s">
        <v>445</v>
      </c>
      <c r="C59" s="31" t="s">
        <v>444</v>
      </c>
      <c r="D59" s="31" t="s">
        <v>140</v>
      </c>
      <c r="E59" s="124"/>
      <c r="F59" s="127"/>
      <c r="G59" s="17"/>
      <c r="H59" s="17">
        <v>26</v>
      </c>
      <c r="I59" s="17">
        <v>1</v>
      </c>
      <c r="J59" s="17"/>
      <c r="K59" s="17"/>
      <c r="L59" s="17"/>
      <c r="M59" s="17"/>
      <c r="N59" s="17">
        <v>29</v>
      </c>
      <c r="O59" s="17">
        <v>22</v>
      </c>
      <c r="P59" s="18">
        <f t="shared" si="0"/>
        <v>78</v>
      </c>
    </row>
    <row r="60" spans="1:16" ht="22.5" customHeight="1" x14ac:dyDescent="0.5">
      <c r="A60" s="12">
        <v>20</v>
      </c>
      <c r="B60" s="30" t="s">
        <v>349</v>
      </c>
      <c r="C60" s="30" t="s">
        <v>361</v>
      </c>
      <c r="D60" s="30" t="s">
        <v>358</v>
      </c>
      <c r="E60" s="134" t="s">
        <v>186</v>
      </c>
      <c r="F60" s="122" t="s">
        <v>188</v>
      </c>
      <c r="G60" s="17">
        <v>1</v>
      </c>
      <c r="H60" s="17">
        <v>69</v>
      </c>
      <c r="I60" s="17">
        <v>26</v>
      </c>
      <c r="J60" s="17"/>
      <c r="K60" s="17"/>
      <c r="L60" s="17"/>
      <c r="M60" s="17"/>
      <c r="N60" s="17"/>
      <c r="O60" s="17">
        <v>54</v>
      </c>
      <c r="P60" s="18">
        <f t="shared" si="0"/>
        <v>150</v>
      </c>
    </row>
    <row r="61" spans="1:16" ht="22.5" customHeight="1" x14ac:dyDescent="0.5">
      <c r="A61" s="12"/>
      <c r="B61" s="31" t="s">
        <v>347</v>
      </c>
      <c r="C61" s="31" t="s">
        <v>363</v>
      </c>
      <c r="D61" s="31" t="s">
        <v>358</v>
      </c>
      <c r="E61" s="134"/>
      <c r="F61" s="122"/>
      <c r="G61" s="17"/>
      <c r="H61" s="17">
        <v>31</v>
      </c>
      <c r="I61" s="17">
        <v>10</v>
      </c>
      <c r="J61" s="17"/>
      <c r="K61" s="17"/>
      <c r="L61" s="17"/>
      <c r="M61" s="17">
        <v>1</v>
      </c>
      <c r="N61" s="17">
        <v>32</v>
      </c>
      <c r="O61" s="17"/>
      <c r="P61" s="18">
        <f t="shared" si="0"/>
        <v>74</v>
      </c>
    </row>
    <row r="62" spans="1:16" ht="22.5" customHeight="1" x14ac:dyDescent="0.5">
      <c r="A62" s="12">
        <v>21</v>
      </c>
      <c r="B62" s="31" t="s">
        <v>308</v>
      </c>
      <c r="C62" s="31" t="s">
        <v>326</v>
      </c>
      <c r="D62" s="31" t="s">
        <v>318</v>
      </c>
      <c r="E62" s="123" t="s">
        <v>187</v>
      </c>
      <c r="F62" s="126" t="s">
        <v>189</v>
      </c>
      <c r="G62" s="17">
        <v>3</v>
      </c>
      <c r="H62" s="17">
        <v>27</v>
      </c>
      <c r="I62" s="17"/>
      <c r="J62" s="17"/>
      <c r="K62" s="17"/>
      <c r="L62" s="17"/>
      <c r="M62" s="17">
        <v>3</v>
      </c>
      <c r="N62" s="17">
        <v>31</v>
      </c>
      <c r="O62" s="17"/>
      <c r="P62" s="18">
        <f t="shared" si="0"/>
        <v>64</v>
      </c>
    </row>
    <row r="63" spans="1:16" ht="22.5" customHeight="1" x14ac:dyDescent="0.5">
      <c r="A63" s="12"/>
      <c r="B63" s="30" t="s">
        <v>401</v>
      </c>
      <c r="C63" s="30" t="s">
        <v>424</v>
      </c>
      <c r="D63" s="30" t="s">
        <v>399</v>
      </c>
      <c r="E63" s="124"/>
      <c r="F63" s="127"/>
      <c r="G63" s="4"/>
      <c r="H63" s="4">
        <v>5</v>
      </c>
      <c r="I63" s="4"/>
      <c r="J63" s="4"/>
      <c r="K63" s="4"/>
      <c r="L63" s="4"/>
      <c r="M63" s="4"/>
      <c r="N63" s="4">
        <v>2</v>
      </c>
      <c r="O63" s="4"/>
      <c r="P63" s="18">
        <f t="shared" si="0"/>
        <v>7</v>
      </c>
    </row>
    <row r="64" spans="1:16" ht="22.5" customHeight="1" x14ac:dyDescent="0.5">
      <c r="A64" s="12"/>
      <c r="B64" s="31" t="s">
        <v>390</v>
      </c>
      <c r="C64" s="31" t="s">
        <v>327</v>
      </c>
      <c r="D64" s="31" t="s">
        <v>318</v>
      </c>
      <c r="E64" s="125"/>
      <c r="F64" s="128"/>
      <c r="G64" s="4">
        <v>1</v>
      </c>
      <c r="H64" s="4">
        <v>15</v>
      </c>
      <c r="I64" s="4"/>
      <c r="J64" s="4"/>
      <c r="K64" s="4"/>
      <c r="L64" s="4"/>
      <c r="M64" s="4">
        <v>1</v>
      </c>
      <c r="N64" s="4">
        <v>4</v>
      </c>
      <c r="O64" s="4"/>
      <c r="P64" s="18">
        <f t="shared" si="0"/>
        <v>21</v>
      </c>
    </row>
    <row r="65" spans="1:16" ht="22.5" customHeight="1" x14ac:dyDescent="0.5">
      <c r="A65" s="12">
        <v>22</v>
      </c>
      <c r="B65" s="31" t="s">
        <v>296</v>
      </c>
      <c r="C65" s="31" t="s">
        <v>298</v>
      </c>
      <c r="D65" s="31" t="s">
        <v>140</v>
      </c>
      <c r="E65" s="135" t="s">
        <v>365</v>
      </c>
      <c r="F65" s="138" t="s">
        <v>366</v>
      </c>
      <c r="G65" s="4"/>
      <c r="H65" s="4">
        <v>18</v>
      </c>
      <c r="I65" s="4"/>
      <c r="J65" s="4"/>
      <c r="K65" s="4"/>
      <c r="L65" s="4"/>
      <c r="M65" s="4">
        <v>1</v>
      </c>
      <c r="N65" s="4">
        <v>21</v>
      </c>
      <c r="O65" s="4">
        <v>4</v>
      </c>
      <c r="P65" s="18">
        <f t="shared" si="0"/>
        <v>44</v>
      </c>
    </row>
    <row r="66" spans="1:16" ht="22.5" customHeight="1" x14ac:dyDescent="0.5">
      <c r="A66" s="12"/>
      <c r="B66" s="31" t="s">
        <v>418</v>
      </c>
      <c r="C66" s="31" t="s">
        <v>421</v>
      </c>
      <c r="D66" s="31" t="s">
        <v>140</v>
      </c>
      <c r="E66" s="136"/>
      <c r="F66" s="139"/>
      <c r="G66" s="4"/>
      <c r="H66" s="4">
        <v>17</v>
      </c>
      <c r="I66" s="4"/>
      <c r="J66" s="4"/>
      <c r="K66" s="4"/>
      <c r="L66" s="4"/>
      <c r="M66" s="4"/>
      <c r="N66" s="4">
        <v>21</v>
      </c>
      <c r="O66" s="4">
        <v>14</v>
      </c>
      <c r="P66" s="18">
        <f t="shared" si="0"/>
        <v>52</v>
      </c>
    </row>
    <row r="67" spans="1:16" ht="22.5" customHeight="1" x14ac:dyDescent="0.5">
      <c r="A67" s="12"/>
      <c r="B67" s="31" t="s">
        <v>389</v>
      </c>
      <c r="C67" s="31" t="s">
        <v>420</v>
      </c>
      <c r="D67" s="31" t="s">
        <v>140</v>
      </c>
      <c r="E67" s="137"/>
      <c r="F67" s="140"/>
      <c r="G67" s="4"/>
      <c r="H67" s="4">
        <v>17</v>
      </c>
      <c r="I67" s="4"/>
      <c r="J67" s="4"/>
      <c r="K67" s="4"/>
      <c r="L67" s="4"/>
      <c r="M67" s="4">
        <v>6</v>
      </c>
      <c r="N67" s="4">
        <v>22</v>
      </c>
      <c r="O67" s="4">
        <v>9</v>
      </c>
      <c r="P67" s="18">
        <f t="shared" si="0"/>
        <v>54</v>
      </c>
    </row>
    <row r="68" spans="1:16" ht="22.5" customHeight="1" x14ac:dyDescent="0.5">
      <c r="A68" s="12">
        <v>23</v>
      </c>
      <c r="B68" s="31" t="s">
        <v>284</v>
      </c>
      <c r="C68" s="31" t="s">
        <v>286</v>
      </c>
      <c r="D68" s="31" t="s">
        <v>140</v>
      </c>
      <c r="E68" s="123" t="s">
        <v>367</v>
      </c>
      <c r="F68" s="126" t="s">
        <v>368</v>
      </c>
      <c r="G68" s="4">
        <v>2</v>
      </c>
      <c r="H68" s="4">
        <v>5</v>
      </c>
      <c r="I68" s="4"/>
      <c r="J68" s="4"/>
      <c r="K68" s="4"/>
      <c r="L68" s="4"/>
      <c r="M68" s="4"/>
      <c r="N68" s="4">
        <v>15</v>
      </c>
      <c r="O68" s="4">
        <v>7</v>
      </c>
      <c r="P68" s="18">
        <f t="shared" si="0"/>
        <v>29</v>
      </c>
    </row>
    <row r="69" spans="1:16" ht="22.5" customHeight="1" x14ac:dyDescent="0.5">
      <c r="A69" s="12"/>
      <c r="B69" s="30" t="s">
        <v>419</v>
      </c>
      <c r="C69" s="30" t="s">
        <v>421</v>
      </c>
      <c r="D69" s="30" t="s">
        <v>140</v>
      </c>
      <c r="E69" s="124"/>
      <c r="F69" s="127"/>
      <c r="G69" s="4"/>
      <c r="H69" s="4">
        <v>18</v>
      </c>
      <c r="I69" s="4"/>
      <c r="J69" s="4"/>
      <c r="K69" s="4"/>
      <c r="L69" s="4"/>
      <c r="M69" s="4"/>
      <c r="N69" s="4">
        <v>16</v>
      </c>
      <c r="O69" s="4">
        <v>2</v>
      </c>
      <c r="P69" s="18">
        <f t="shared" si="0"/>
        <v>36</v>
      </c>
    </row>
    <row r="70" spans="1:16" ht="22.5" customHeight="1" x14ac:dyDescent="0.5">
      <c r="A70" s="12"/>
      <c r="B70" s="30" t="s">
        <v>439</v>
      </c>
      <c r="C70" s="30" t="s">
        <v>151</v>
      </c>
      <c r="D70" s="30" t="s">
        <v>140</v>
      </c>
      <c r="E70" s="125"/>
      <c r="F70" s="128"/>
      <c r="G70" s="4"/>
      <c r="H70" s="4">
        <v>8</v>
      </c>
      <c r="I70" s="4"/>
      <c r="J70" s="4"/>
      <c r="K70" s="4"/>
      <c r="L70" s="4"/>
      <c r="M70" s="4"/>
      <c r="N70" s="4">
        <v>21</v>
      </c>
      <c r="O70" s="4">
        <v>11</v>
      </c>
      <c r="P70" s="18">
        <f t="shared" si="0"/>
        <v>40</v>
      </c>
    </row>
    <row r="71" spans="1:16" ht="21" customHeight="1" x14ac:dyDescent="0.5">
      <c r="A71" s="21"/>
      <c r="B71" s="22"/>
      <c r="C71" s="23"/>
      <c r="D71" s="24"/>
      <c r="E71" s="25"/>
      <c r="F71" s="25"/>
      <c r="G71" s="19">
        <f t="shared" ref="G71:P71" si="1">SUM(G4:G70)</f>
        <v>59</v>
      </c>
      <c r="H71" s="19">
        <f t="shared" si="1"/>
        <v>1263</v>
      </c>
      <c r="I71" s="19">
        <f t="shared" si="1"/>
        <v>186</v>
      </c>
      <c r="J71" s="19">
        <f t="shared" si="1"/>
        <v>0</v>
      </c>
      <c r="K71" s="19">
        <f t="shared" si="1"/>
        <v>0</v>
      </c>
      <c r="L71" s="19">
        <f t="shared" si="1"/>
        <v>0</v>
      </c>
      <c r="M71" s="19">
        <f t="shared" si="1"/>
        <v>126</v>
      </c>
      <c r="N71" s="19">
        <f t="shared" si="1"/>
        <v>1296</v>
      </c>
      <c r="O71" s="19">
        <f t="shared" si="1"/>
        <v>269</v>
      </c>
      <c r="P71" s="19">
        <f t="shared" si="1"/>
        <v>3199</v>
      </c>
    </row>
    <row r="75" spans="1:16" x14ac:dyDescent="0.5">
      <c r="F75" s="9" t="s">
        <v>208</v>
      </c>
    </row>
  </sheetData>
  <mergeCells count="58">
    <mergeCell ref="E65:E67"/>
    <mergeCell ref="F65:F67"/>
    <mergeCell ref="E68:E70"/>
    <mergeCell ref="F68:F70"/>
    <mergeCell ref="E49:E51"/>
    <mergeCell ref="F49:F51"/>
    <mergeCell ref="E52:E54"/>
    <mergeCell ref="F52:F54"/>
    <mergeCell ref="E62:E64"/>
    <mergeCell ref="F62:F64"/>
    <mergeCell ref="E55:E57"/>
    <mergeCell ref="F55:F57"/>
    <mergeCell ref="E58:E59"/>
    <mergeCell ref="F58:F59"/>
    <mergeCell ref="E60:E61"/>
    <mergeCell ref="F60:F61"/>
    <mergeCell ref="E40:E42"/>
    <mergeCell ref="F40:F42"/>
    <mergeCell ref="E43:E45"/>
    <mergeCell ref="F43:F45"/>
    <mergeCell ref="E46:E48"/>
    <mergeCell ref="F46:F48"/>
    <mergeCell ref="E32:E34"/>
    <mergeCell ref="F32:F34"/>
    <mergeCell ref="E35:E36"/>
    <mergeCell ref="F35:F36"/>
    <mergeCell ref="E37:E39"/>
    <mergeCell ref="F37:F39"/>
    <mergeCell ref="E23:E25"/>
    <mergeCell ref="F23:F25"/>
    <mergeCell ref="E26:E28"/>
    <mergeCell ref="F26:F28"/>
    <mergeCell ref="E29:E31"/>
    <mergeCell ref="F29:F31"/>
    <mergeCell ref="E14:E16"/>
    <mergeCell ref="F14:F16"/>
    <mergeCell ref="E17:E19"/>
    <mergeCell ref="F17:F19"/>
    <mergeCell ref="E20:E22"/>
    <mergeCell ref="F20:F22"/>
    <mergeCell ref="E5:E7"/>
    <mergeCell ref="F5:F7"/>
    <mergeCell ref="E8:E10"/>
    <mergeCell ref="F8:F10"/>
    <mergeCell ref="E11:E13"/>
    <mergeCell ref="F11:F13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15"/>
  <sheetViews>
    <sheetView topLeftCell="B103" workbookViewId="0">
      <selection activeCell="L124" sqref="L124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21" ht="33.75" customHeight="1" x14ac:dyDescent="0.5">
      <c r="A1" s="129" t="s">
        <v>433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21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21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21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21" ht="22.5" customHeight="1" x14ac:dyDescent="0.5">
      <c r="A5" s="12">
        <v>1</v>
      </c>
      <c r="B5" s="31" t="s">
        <v>247</v>
      </c>
      <c r="C5" s="31" t="s">
        <v>261</v>
      </c>
      <c r="D5" s="31" t="s">
        <v>253</v>
      </c>
      <c r="E5" s="132" t="s">
        <v>56</v>
      </c>
      <c r="F5" s="133" t="s">
        <v>57</v>
      </c>
      <c r="G5" s="15"/>
      <c r="H5" s="15">
        <v>22</v>
      </c>
      <c r="I5" s="15"/>
      <c r="J5" s="15"/>
      <c r="K5" s="15"/>
      <c r="L5" s="15"/>
      <c r="M5" s="15">
        <v>3</v>
      </c>
      <c r="N5" s="15">
        <v>39</v>
      </c>
      <c r="O5" s="15"/>
      <c r="P5" s="18">
        <f>SUM(G5:O5)</f>
        <v>64</v>
      </c>
    </row>
    <row r="6" spans="1:21" ht="22.5" customHeight="1" x14ac:dyDescent="0.5">
      <c r="A6" s="12"/>
      <c r="B6" s="30" t="s">
        <v>225</v>
      </c>
      <c r="C6" s="30" t="s">
        <v>227</v>
      </c>
      <c r="D6" s="30" t="s">
        <v>134</v>
      </c>
      <c r="E6" s="132"/>
      <c r="F6" s="133"/>
      <c r="G6" s="15"/>
      <c r="H6" s="15">
        <v>10</v>
      </c>
      <c r="I6" s="15"/>
      <c r="J6" s="15"/>
      <c r="K6" s="15"/>
      <c r="L6" s="15"/>
      <c r="M6" s="15">
        <v>3</v>
      </c>
      <c r="N6" s="15">
        <v>24</v>
      </c>
      <c r="O6" s="15"/>
      <c r="P6" s="18">
        <f t="shared" ref="P6:P69" si="0">SUM(G6:O6)</f>
        <v>37</v>
      </c>
    </row>
    <row r="7" spans="1:21" ht="22.5" customHeight="1" x14ac:dyDescent="0.5">
      <c r="A7" s="12"/>
      <c r="B7" s="30" t="s">
        <v>345</v>
      </c>
      <c r="C7" s="30" t="s">
        <v>364</v>
      </c>
      <c r="D7" s="30" t="s">
        <v>358</v>
      </c>
      <c r="E7" s="132"/>
      <c r="F7" s="133"/>
      <c r="G7" s="15"/>
      <c r="H7" s="15">
        <v>10</v>
      </c>
      <c r="I7" s="15">
        <v>6</v>
      </c>
      <c r="J7" s="15"/>
      <c r="K7" s="15"/>
      <c r="L7" s="15"/>
      <c r="M7" s="15"/>
      <c r="N7" s="15">
        <v>10</v>
      </c>
      <c r="O7" s="15"/>
      <c r="P7" s="18">
        <f t="shared" si="0"/>
        <v>26</v>
      </c>
    </row>
    <row r="8" spans="1:21" ht="22.5" customHeight="1" x14ac:dyDescent="0.5">
      <c r="A8" s="12"/>
      <c r="B8" s="30" t="s">
        <v>357</v>
      </c>
      <c r="C8" s="30" t="s">
        <v>360</v>
      </c>
      <c r="D8" s="30" t="s">
        <v>359</v>
      </c>
      <c r="E8" s="132"/>
      <c r="F8" s="133"/>
      <c r="G8" s="15"/>
      <c r="H8" s="15">
        <v>48</v>
      </c>
      <c r="I8" s="15"/>
      <c r="J8" s="15"/>
      <c r="K8" s="15"/>
      <c r="L8" s="15"/>
      <c r="M8" s="15"/>
      <c r="N8" s="15">
        <v>39</v>
      </c>
      <c r="O8" s="15"/>
      <c r="P8" s="18">
        <f t="shared" si="0"/>
        <v>87</v>
      </c>
    </row>
    <row r="9" spans="1:21" ht="22.5" customHeight="1" x14ac:dyDescent="0.5">
      <c r="A9" s="12"/>
      <c r="B9" s="30" t="s">
        <v>454</v>
      </c>
      <c r="C9" s="30" t="s">
        <v>360</v>
      </c>
      <c r="D9" s="30" t="s">
        <v>359</v>
      </c>
      <c r="E9" s="132"/>
      <c r="F9" s="133"/>
      <c r="G9" s="15"/>
      <c r="H9" s="15">
        <v>17</v>
      </c>
      <c r="I9" s="15"/>
      <c r="J9" s="15"/>
      <c r="K9" s="15"/>
      <c r="L9" s="15"/>
      <c r="M9" s="15">
        <v>1</v>
      </c>
      <c r="N9" s="15">
        <v>3</v>
      </c>
      <c r="O9" s="15">
        <v>13</v>
      </c>
      <c r="P9" s="18">
        <f t="shared" si="0"/>
        <v>34</v>
      </c>
    </row>
    <row r="10" spans="1:21" ht="22.5" customHeight="1" x14ac:dyDescent="0.5">
      <c r="A10" s="12">
        <v>2</v>
      </c>
      <c r="B10" s="30" t="s">
        <v>249</v>
      </c>
      <c r="C10" s="30" t="s">
        <v>264</v>
      </c>
      <c r="D10" s="30" t="s">
        <v>253</v>
      </c>
      <c r="E10" s="132" t="s">
        <v>58</v>
      </c>
      <c r="F10" s="133" t="s">
        <v>59</v>
      </c>
      <c r="G10" s="15"/>
      <c r="H10" s="15">
        <v>14</v>
      </c>
      <c r="I10" s="15">
        <v>8</v>
      </c>
      <c r="J10" s="15"/>
      <c r="K10" s="15"/>
      <c r="L10" s="15"/>
      <c r="M10" s="15">
        <v>6</v>
      </c>
      <c r="N10" s="15">
        <v>14</v>
      </c>
      <c r="O10" s="15"/>
      <c r="P10" s="18">
        <f t="shared" si="0"/>
        <v>42</v>
      </c>
      <c r="U10" s="2" t="s">
        <v>208</v>
      </c>
    </row>
    <row r="11" spans="1:21" ht="22.5" customHeight="1" x14ac:dyDescent="0.5">
      <c r="A11" s="12"/>
      <c r="B11" s="30" t="s">
        <v>302</v>
      </c>
      <c r="C11" s="30" t="s">
        <v>305</v>
      </c>
      <c r="D11" s="30" t="s">
        <v>134</v>
      </c>
      <c r="E11" s="132"/>
      <c r="F11" s="133"/>
      <c r="G11" s="15">
        <v>11</v>
      </c>
      <c r="H11" s="15">
        <v>69</v>
      </c>
      <c r="I11" s="15">
        <v>9</v>
      </c>
      <c r="J11" s="15"/>
      <c r="K11" s="15"/>
      <c r="L11" s="15"/>
      <c r="M11" s="15">
        <v>4</v>
      </c>
      <c r="N11" s="15">
        <v>42</v>
      </c>
      <c r="O11" s="15"/>
      <c r="P11" s="18">
        <f t="shared" si="0"/>
        <v>135</v>
      </c>
    </row>
    <row r="12" spans="1:21" ht="22.5" customHeight="1" x14ac:dyDescent="0.5">
      <c r="A12" s="12"/>
      <c r="B12" s="30" t="s">
        <v>357</v>
      </c>
      <c r="C12" s="30" t="s">
        <v>360</v>
      </c>
      <c r="D12" s="30" t="s">
        <v>359</v>
      </c>
      <c r="E12" s="132"/>
      <c r="F12" s="133"/>
      <c r="G12" s="15">
        <v>1</v>
      </c>
      <c r="H12" s="15">
        <v>55</v>
      </c>
      <c r="I12" s="15"/>
      <c r="J12" s="15"/>
      <c r="K12" s="15"/>
      <c r="L12" s="15"/>
      <c r="M12" s="15">
        <v>8</v>
      </c>
      <c r="N12" s="15">
        <v>60</v>
      </c>
      <c r="O12" s="15"/>
      <c r="P12" s="18">
        <f t="shared" si="0"/>
        <v>124</v>
      </c>
    </row>
    <row r="13" spans="1:21" ht="22.5" customHeight="1" x14ac:dyDescent="0.5">
      <c r="A13" s="12"/>
      <c r="B13" s="30" t="s">
        <v>353</v>
      </c>
      <c r="C13" s="30" t="s">
        <v>360</v>
      </c>
      <c r="D13" s="30" t="s">
        <v>359</v>
      </c>
      <c r="E13" s="132"/>
      <c r="F13" s="133"/>
      <c r="G13" s="15">
        <v>2</v>
      </c>
      <c r="H13" s="15">
        <v>73</v>
      </c>
      <c r="I13" s="15"/>
      <c r="J13" s="15"/>
      <c r="K13" s="15"/>
      <c r="L13" s="15"/>
      <c r="M13" s="15"/>
      <c r="N13" s="15"/>
      <c r="O13" s="15"/>
      <c r="P13" s="18">
        <f t="shared" si="0"/>
        <v>75</v>
      </c>
    </row>
    <row r="14" spans="1:21" ht="22.5" customHeight="1" x14ac:dyDescent="0.5">
      <c r="A14" s="12"/>
      <c r="B14" s="31" t="s">
        <v>451</v>
      </c>
      <c r="C14" s="31" t="s">
        <v>458</v>
      </c>
      <c r="D14" s="31" t="s">
        <v>359</v>
      </c>
      <c r="E14" s="132"/>
      <c r="F14" s="133"/>
      <c r="G14" s="15"/>
      <c r="H14" s="15">
        <v>33</v>
      </c>
      <c r="I14" s="15">
        <v>22</v>
      </c>
      <c r="J14" s="15"/>
      <c r="K14" s="15"/>
      <c r="L14" s="15"/>
      <c r="M14" s="15">
        <v>7</v>
      </c>
      <c r="N14" s="15">
        <v>26</v>
      </c>
      <c r="O14" s="15"/>
      <c r="P14" s="18">
        <f t="shared" si="0"/>
        <v>88</v>
      </c>
    </row>
    <row r="15" spans="1:21" ht="22.5" customHeight="1" x14ac:dyDescent="0.5">
      <c r="A15" s="12">
        <v>3</v>
      </c>
      <c r="B15" s="31" t="s">
        <v>248</v>
      </c>
      <c r="C15" s="31" t="s">
        <v>264</v>
      </c>
      <c r="D15" s="31" t="s">
        <v>253</v>
      </c>
      <c r="E15" s="132" t="s">
        <v>60</v>
      </c>
      <c r="F15" s="133" t="s">
        <v>61</v>
      </c>
      <c r="G15" s="15">
        <v>2</v>
      </c>
      <c r="H15" s="15">
        <v>8</v>
      </c>
      <c r="I15" s="15"/>
      <c r="J15" s="15"/>
      <c r="K15" s="15"/>
      <c r="L15" s="15"/>
      <c r="M15" s="15"/>
      <c r="N15" s="15">
        <v>22</v>
      </c>
      <c r="O15" s="15"/>
      <c r="P15" s="18">
        <f t="shared" si="0"/>
        <v>32</v>
      </c>
    </row>
    <row r="16" spans="1:21" ht="22.5" customHeight="1" x14ac:dyDescent="0.5">
      <c r="A16" s="12"/>
      <c r="B16" s="30" t="s">
        <v>277</v>
      </c>
      <c r="C16" s="30" t="s">
        <v>279</v>
      </c>
      <c r="D16" s="30" t="s">
        <v>134</v>
      </c>
      <c r="E16" s="132"/>
      <c r="F16" s="133"/>
      <c r="G16" s="15">
        <v>2</v>
      </c>
      <c r="H16" s="15">
        <v>46</v>
      </c>
      <c r="I16" s="15"/>
      <c r="J16" s="15"/>
      <c r="K16" s="15"/>
      <c r="L16" s="15"/>
      <c r="M16" s="15">
        <v>1</v>
      </c>
      <c r="N16" s="15">
        <v>58</v>
      </c>
      <c r="O16" s="15"/>
      <c r="P16" s="18">
        <f t="shared" si="0"/>
        <v>107</v>
      </c>
    </row>
    <row r="17" spans="1:16" ht="22.5" customHeight="1" x14ac:dyDescent="0.5">
      <c r="A17" s="12"/>
      <c r="B17" s="30" t="s">
        <v>313</v>
      </c>
      <c r="C17" s="30" t="s">
        <v>330</v>
      </c>
      <c r="D17" s="30" t="s">
        <v>318</v>
      </c>
      <c r="E17" s="132"/>
      <c r="F17" s="133"/>
      <c r="G17" s="15">
        <v>2</v>
      </c>
      <c r="H17" s="15">
        <v>49</v>
      </c>
      <c r="I17" s="15"/>
      <c r="J17" s="15"/>
      <c r="K17" s="15"/>
      <c r="L17" s="15"/>
      <c r="M17" s="15">
        <v>6</v>
      </c>
      <c r="N17" s="15">
        <v>90</v>
      </c>
      <c r="O17" s="15"/>
      <c r="P17" s="18">
        <f t="shared" si="0"/>
        <v>147</v>
      </c>
    </row>
    <row r="18" spans="1:16" ht="22.5" customHeight="1" x14ac:dyDescent="0.5">
      <c r="A18" s="12"/>
      <c r="B18" s="31" t="s">
        <v>402</v>
      </c>
      <c r="C18" s="31" t="s">
        <v>425</v>
      </c>
      <c r="D18" s="31" t="s">
        <v>399</v>
      </c>
      <c r="E18" s="132"/>
      <c r="F18" s="133"/>
      <c r="G18" s="15">
        <v>6</v>
      </c>
      <c r="H18" s="15">
        <v>35</v>
      </c>
      <c r="I18" s="15"/>
      <c r="J18" s="15"/>
      <c r="K18" s="15"/>
      <c r="L18" s="15"/>
      <c r="M18" s="15">
        <v>8</v>
      </c>
      <c r="N18" s="15">
        <v>83</v>
      </c>
      <c r="O18" s="15"/>
      <c r="P18" s="18">
        <f t="shared" si="0"/>
        <v>132</v>
      </c>
    </row>
    <row r="19" spans="1:16" ht="22.5" customHeight="1" x14ac:dyDescent="0.5">
      <c r="A19" s="12"/>
      <c r="B19" s="31" t="s">
        <v>402</v>
      </c>
      <c r="C19" s="31" t="s">
        <v>425</v>
      </c>
      <c r="D19" s="31" t="s">
        <v>399</v>
      </c>
      <c r="E19" s="132"/>
      <c r="F19" s="133"/>
      <c r="G19" s="15">
        <v>3</v>
      </c>
      <c r="H19" s="15">
        <v>21</v>
      </c>
      <c r="I19" s="15"/>
      <c r="J19" s="15"/>
      <c r="K19" s="15"/>
      <c r="L19" s="15"/>
      <c r="M19" s="15">
        <v>10</v>
      </c>
      <c r="N19" s="15">
        <v>44</v>
      </c>
      <c r="O19" s="15"/>
      <c r="P19" s="18">
        <f t="shared" si="0"/>
        <v>78</v>
      </c>
    </row>
    <row r="20" spans="1:16" ht="22.5" customHeight="1" x14ac:dyDescent="0.5">
      <c r="A20" s="12">
        <v>4</v>
      </c>
      <c r="B20" s="31" t="s">
        <v>252</v>
      </c>
      <c r="C20" s="31" t="s">
        <v>266</v>
      </c>
      <c r="D20" s="31" t="s">
        <v>253</v>
      </c>
      <c r="E20" s="132" t="s">
        <v>190</v>
      </c>
      <c r="F20" s="133" t="s">
        <v>63</v>
      </c>
      <c r="G20" s="15">
        <v>2</v>
      </c>
      <c r="H20" s="15">
        <v>14</v>
      </c>
      <c r="I20" s="15"/>
      <c r="J20" s="15"/>
      <c r="K20" s="15"/>
      <c r="L20" s="15"/>
      <c r="M20" s="15">
        <v>6</v>
      </c>
      <c r="N20" s="15">
        <v>14</v>
      </c>
      <c r="O20" s="15"/>
      <c r="P20" s="18">
        <f t="shared" si="0"/>
        <v>36</v>
      </c>
    </row>
    <row r="21" spans="1:16" ht="22.5" customHeight="1" x14ac:dyDescent="0.5">
      <c r="A21" s="12"/>
      <c r="B21" s="30" t="s">
        <v>241</v>
      </c>
      <c r="C21" s="30" t="s">
        <v>254</v>
      </c>
      <c r="D21" s="30" t="s">
        <v>134</v>
      </c>
      <c r="E21" s="132"/>
      <c r="F21" s="133"/>
      <c r="G21" s="15"/>
      <c r="H21" s="15">
        <v>49</v>
      </c>
      <c r="I21" s="15">
        <v>5</v>
      </c>
      <c r="J21" s="15"/>
      <c r="K21" s="15"/>
      <c r="L21" s="15"/>
      <c r="M21" s="15">
        <v>9</v>
      </c>
      <c r="N21" s="15">
        <v>34</v>
      </c>
      <c r="O21" s="15"/>
      <c r="P21" s="18">
        <f t="shared" si="0"/>
        <v>97</v>
      </c>
    </row>
    <row r="22" spans="1:16" ht="22.5" customHeight="1" x14ac:dyDescent="0.5">
      <c r="A22" s="12"/>
      <c r="B22" s="30" t="s">
        <v>353</v>
      </c>
      <c r="C22" s="30" t="s">
        <v>360</v>
      </c>
      <c r="D22" s="30" t="s">
        <v>359</v>
      </c>
      <c r="E22" s="132"/>
      <c r="F22" s="133"/>
      <c r="G22" s="15">
        <v>2</v>
      </c>
      <c r="H22" s="15">
        <v>64</v>
      </c>
      <c r="I22" s="15"/>
      <c r="J22" s="15"/>
      <c r="K22" s="15"/>
      <c r="L22" s="15"/>
      <c r="M22" s="15">
        <v>4</v>
      </c>
      <c r="N22" s="15">
        <v>9</v>
      </c>
      <c r="O22" s="15"/>
      <c r="P22" s="18">
        <f t="shared" si="0"/>
        <v>79</v>
      </c>
    </row>
    <row r="23" spans="1:16" ht="22.5" customHeight="1" x14ac:dyDescent="0.5">
      <c r="A23" s="12"/>
      <c r="B23" s="31" t="s">
        <v>351</v>
      </c>
      <c r="C23" s="31" t="s">
        <v>362</v>
      </c>
      <c r="D23" s="31" t="s">
        <v>358</v>
      </c>
      <c r="E23" s="132"/>
      <c r="F23" s="133"/>
      <c r="G23" s="15">
        <v>2</v>
      </c>
      <c r="H23" s="15">
        <v>37</v>
      </c>
      <c r="I23" s="15">
        <v>3</v>
      </c>
      <c r="J23" s="15"/>
      <c r="K23" s="15"/>
      <c r="L23" s="15"/>
      <c r="M23" s="15"/>
      <c r="N23" s="15">
        <v>6</v>
      </c>
      <c r="O23" s="15"/>
      <c r="P23" s="18">
        <f t="shared" si="0"/>
        <v>48</v>
      </c>
    </row>
    <row r="24" spans="1:16" ht="22.5" customHeight="1" x14ac:dyDescent="0.5">
      <c r="A24" s="12"/>
      <c r="B24" s="31" t="s">
        <v>355</v>
      </c>
      <c r="C24" s="31" t="s">
        <v>360</v>
      </c>
      <c r="D24" s="31" t="s">
        <v>359</v>
      </c>
      <c r="E24" s="132"/>
      <c r="F24" s="133"/>
      <c r="G24" s="15">
        <v>1</v>
      </c>
      <c r="H24" s="15">
        <v>50</v>
      </c>
      <c r="I24" s="15"/>
      <c r="J24" s="15"/>
      <c r="K24" s="15"/>
      <c r="L24" s="15"/>
      <c r="M24" s="15">
        <v>8</v>
      </c>
      <c r="N24" s="15">
        <v>38</v>
      </c>
      <c r="O24" s="15"/>
      <c r="P24" s="18">
        <f t="shared" si="0"/>
        <v>97</v>
      </c>
    </row>
    <row r="25" spans="1:16" ht="22.5" customHeight="1" x14ac:dyDescent="0.5">
      <c r="A25" s="12">
        <v>5</v>
      </c>
      <c r="B25" s="30" t="s">
        <v>262</v>
      </c>
      <c r="C25" s="30" t="s">
        <v>261</v>
      </c>
      <c r="D25" s="30" t="s">
        <v>253</v>
      </c>
      <c r="E25" s="123" t="s">
        <v>64</v>
      </c>
      <c r="F25" s="126" t="s">
        <v>65</v>
      </c>
      <c r="G25" s="17">
        <v>3</v>
      </c>
      <c r="H25" s="17">
        <v>8</v>
      </c>
      <c r="I25" s="17"/>
      <c r="J25" s="17"/>
      <c r="K25" s="17"/>
      <c r="L25" s="17"/>
      <c r="M25" s="17">
        <v>3</v>
      </c>
      <c r="N25" s="17">
        <v>12</v>
      </c>
      <c r="O25" s="17"/>
      <c r="P25" s="18">
        <f t="shared" si="0"/>
        <v>26</v>
      </c>
    </row>
    <row r="26" spans="1:16" ht="22.5" customHeight="1" x14ac:dyDescent="0.5">
      <c r="A26" s="12"/>
      <c r="B26" s="31" t="s">
        <v>312</v>
      </c>
      <c r="C26" s="31" t="s">
        <v>328</v>
      </c>
      <c r="D26" s="31" t="s">
        <v>318</v>
      </c>
      <c r="E26" s="124"/>
      <c r="F26" s="127"/>
      <c r="G26" s="17"/>
      <c r="H26" s="17">
        <v>12</v>
      </c>
      <c r="I26" s="17">
        <v>16</v>
      </c>
      <c r="J26" s="17"/>
      <c r="K26" s="17"/>
      <c r="L26" s="17"/>
      <c r="M26" s="17"/>
      <c r="N26" s="17">
        <v>6</v>
      </c>
      <c r="O26" s="17"/>
      <c r="P26" s="18">
        <f t="shared" si="0"/>
        <v>34</v>
      </c>
    </row>
    <row r="27" spans="1:16" ht="22.5" customHeight="1" x14ac:dyDescent="0.5">
      <c r="A27" s="12"/>
      <c r="B27" s="31" t="s">
        <v>351</v>
      </c>
      <c r="C27" s="31" t="s">
        <v>362</v>
      </c>
      <c r="D27" s="31" t="s">
        <v>358</v>
      </c>
      <c r="E27" s="124"/>
      <c r="F27" s="127"/>
      <c r="G27" s="17"/>
      <c r="H27" s="17">
        <v>25</v>
      </c>
      <c r="I27" s="17">
        <v>18</v>
      </c>
      <c r="J27" s="17"/>
      <c r="K27" s="17"/>
      <c r="L27" s="17"/>
      <c r="M27" s="17"/>
      <c r="N27" s="17">
        <v>7</v>
      </c>
      <c r="O27" s="17"/>
      <c r="P27" s="18">
        <f t="shared" si="0"/>
        <v>50</v>
      </c>
    </row>
    <row r="28" spans="1:16" ht="22.5" customHeight="1" x14ac:dyDescent="0.5">
      <c r="A28" s="12"/>
      <c r="B28" s="31" t="s">
        <v>347</v>
      </c>
      <c r="C28" s="31" t="s">
        <v>363</v>
      </c>
      <c r="D28" s="31" t="s">
        <v>358</v>
      </c>
      <c r="E28" s="124"/>
      <c r="F28" s="127"/>
      <c r="G28" s="15">
        <v>2</v>
      </c>
      <c r="H28" s="15">
        <v>26</v>
      </c>
      <c r="I28" s="15">
        <v>18</v>
      </c>
      <c r="J28" s="15"/>
      <c r="K28" s="15"/>
      <c r="L28" s="15"/>
      <c r="M28" s="15">
        <v>1</v>
      </c>
      <c r="N28" s="15">
        <v>43</v>
      </c>
      <c r="O28" s="17"/>
      <c r="P28" s="18">
        <f t="shared" si="0"/>
        <v>90</v>
      </c>
    </row>
    <row r="29" spans="1:16" ht="22.5" customHeight="1" x14ac:dyDescent="0.5">
      <c r="A29" s="12"/>
      <c r="B29" s="31" t="s">
        <v>453</v>
      </c>
      <c r="C29" s="31" t="s">
        <v>460</v>
      </c>
      <c r="D29" s="31" t="s">
        <v>359</v>
      </c>
      <c r="E29" s="125"/>
      <c r="F29" s="128"/>
      <c r="G29" s="17"/>
      <c r="H29" s="17">
        <v>21</v>
      </c>
      <c r="I29" s="17"/>
      <c r="J29" s="17"/>
      <c r="K29" s="17"/>
      <c r="L29" s="17"/>
      <c r="M29" s="17">
        <v>10</v>
      </c>
      <c r="N29" s="17">
        <v>22</v>
      </c>
      <c r="O29" s="17"/>
      <c r="P29" s="18">
        <f t="shared" si="0"/>
        <v>53</v>
      </c>
    </row>
    <row r="30" spans="1:16" ht="22.5" customHeight="1" x14ac:dyDescent="0.5">
      <c r="A30" s="12">
        <v>6</v>
      </c>
      <c r="B30" s="30" t="s">
        <v>251</v>
      </c>
      <c r="C30" s="30" t="s">
        <v>264</v>
      </c>
      <c r="D30" s="30" t="s">
        <v>253</v>
      </c>
      <c r="E30" s="132" t="s">
        <v>66</v>
      </c>
      <c r="F30" s="133" t="s">
        <v>67</v>
      </c>
      <c r="G30" s="15"/>
      <c r="H30" s="15">
        <v>1</v>
      </c>
      <c r="I30" s="15">
        <v>2</v>
      </c>
      <c r="J30" s="15"/>
      <c r="K30" s="15"/>
      <c r="L30" s="15"/>
      <c r="M30" s="15"/>
      <c r="N30" s="15">
        <v>3</v>
      </c>
      <c r="O30" s="15"/>
      <c r="P30" s="18">
        <f t="shared" si="0"/>
        <v>6</v>
      </c>
    </row>
    <row r="31" spans="1:16" ht="22.5" customHeight="1" x14ac:dyDescent="0.5">
      <c r="A31" s="12"/>
      <c r="B31" s="31" t="s">
        <v>242</v>
      </c>
      <c r="C31" s="31" t="s">
        <v>254</v>
      </c>
      <c r="D31" s="31" t="s">
        <v>134</v>
      </c>
      <c r="E31" s="132"/>
      <c r="F31" s="133"/>
      <c r="G31" s="15">
        <v>1</v>
      </c>
      <c r="H31" s="15">
        <v>28</v>
      </c>
      <c r="I31" s="15"/>
      <c r="J31" s="15"/>
      <c r="K31" s="15"/>
      <c r="L31" s="15"/>
      <c r="M31" s="15">
        <v>6</v>
      </c>
      <c r="N31" s="15">
        <v>16</v>
      </c>
      <c r="O31" s="15"/>
      <c r="P31" s="18">
        <f t="shared" si="0"/>
        <v>51</v>
      </c>
    </row>
    <row r="32" spans="1:16" ht="22.5" customHeight="1" x14ac:dyDescent="0.5">
      <c r="A32" s="12"/>
      <c r="B32" s="31" t="s">
        <v>347</v>
      </c>
      <c r="C32" s="31" t="s">
        <v>363</v>
      </c>
      <c r="D32" s="31" t="s">
        <v>358</v>
      </c>
      <c r="E32" s="132"/>
      <c r="F32" s="133"/>
      <c r="G32" s="15">
        <v>5</v>
      </c>
      <c r="H32" s="15">
        <v>28</v>
      </c>
      <c r="I32" s="15">
        <v>5</v>
      </c>
      <c r="J32" s="15"/>
      <c r="K32" s="15"/>
      <c r="L32" s="15"/>
      <c r="M32" s="15">
        <v>1</v>
      </c>
      <c r="N32" s="15">
        <v>32</v>
      </c>
      <c r="O32" s="15">
        <v>18</v>
      </c>
      <c r="P32" s="18">
        <f t="shared" si="0"/>
        <v>89</v>
      </c>
    </row>
    <row r="33" spans="1:16" ht="22.5" customHeight="1" x14ac:dyDescent="0.5">
      <c r="A33" s="12"/>
      <c r="B33" s="31" t="s">
        <v>355</v>
      </c>
      <c r="C33" s="31" t="s">
        <v>360</v>
      </c>
      <c r="D33" s="31" t="s">
        <v>359</v>
      </c>
      <c r="E33" s="132"/>
      <c r="F33" s="133"/>
      <c r="G33" s="15"/>
      <c r="H33" s="15">
        <v>30</v>
      </c>
      <c r="I33" s="15"/>
      <c r="J33" s="15"/>
      <c r="K33" s="15"/>
      <c r="L33" s="15"/>
      <c r="M33" s="15">
        <v>1</v>
      </c>
      <c r="N33" s="15">
        <v>56</v>
      </c>
      <c r="O33" s="15"/>
      <c r="P33" s="18">
        <f t="shared" si="0"/>
        <v>87</v>
      </c>
    </row>
    <row r="34" spans="1:16" ht="22.5" customHeight="1" x14ac:dyDescent="0.5">
      <c r="A34" s="12"/>
      <c r="B34" s="30" t="s">
        <v>353</v>
      </c>
      <c r="C34" s="30" t="s">
        <v>360</v>
      </c>
      <c r="D34" s="30" t="s">
        <v>359</v>
      </c>
      <c r="E34" s="132"/>
      <c r="F34" s="133"/>
      <c r="G34" s="15"/>
      <c r="H34" s="15">
        <v>43</v>
      </c>
      <c r="I34" s="15"/>
      <c r="J34" s="15"/>
      <c r="K34" s="15"/>
      <c r="L34" s="15"/>
      <c r="M34" s="15"/>
      <c r="N34" s="15">
        <v>12</v>
      </c>
      <c r="O34" s="15"/>
      <c r="P34" s="18">
        <f t="shared" si="0"/>
        <v>55</v>
      </c>
    </row>
    <row r="35" spans="1:16" ht="22.5" customHeight="1" x14ac:dyDescent="0.5">
      <c r="A35" s="12">
        <v>7</v>
      </c>
      <c r="B35" s="31" t="s">
        <v>250</v>
      </c>
      <c r="C35" s="31" t="s">
        <v>265</v>
      </c>
      <c r="D35" s="31" t="s">
        <v>253</v>
      </c>
      <c r="E35" s="123" t="s">
        <v>191</v>
      </c>
      <c r="F35" s="126" t="s">
        <v>69</v>
      </c>
      <c r="G35" s="15"/>
      <c r="H35" s="15"/>
      <c r="I35" s="15"/>
      <c r="J35" s="15"/>
      <c r="K35" s="15"/>
      <c r="L35" s="15"/>
      <c r="M35" s="15"/>
      <c r="N35" s="15">
        <v>4</v>
      </c>
      <c r="O35" s="15"/>
      <c r="P35" s="18">
        <f t="shared" si="0"/>
        <v>4</v>
      </c>
    </row>
    <row r="36" spans="1:16" ht="22.5" customHeight="1" x14ac:dyDescent="0.5">
      <c r="A36" s="12"/>
      <c r="B36" s="30" t="s">
        <v>243</v>
      </c>
      <c r="C36" s="30" t="s">
        <v>254</v>
      </c>
      <c r="D36" s="30" t="s">
        <v>134</v>
      </c>
      <c r="E36" s="124"/>
      <c r="F36" s="127"/>
      <c r="G36" s="15"/>
      <c r="H36" s="15">
        <v>10</v>
      </c>
      <c r="I36" s="15"/>
      <c r="J36" s="15"/>
      <c r="K36" s="15"/>
      <c r="L36" s="15"/>
      <c r="M36" s="15">
        <v>1</v>
      </c>
      <c r="N36" s="15">
        <v>46</v>
      </c>
      <c r="O36" s="15"/>
      <c r="P36" s="18">
        <f t="shared" si="0"/>
        <v>57</v>
      </c>
    </row>
    <row r="37" spans="1:16" ht="22.5" customHeight="1" x14ac:dyDescent="0.5">
      <c r="A37" s="12"/>
      <c r="B37" s="31" t="s">
        <v>342</v>
      </c>
      <c r="C37" s="31" t="s">
        <v>384</v>
      </c>
      <c r="D37" s="31" t="s">
        <v>140</v>
      </c>
      <c r="E37" s="124"/>
      <c r="F37" s="127"/>
      <c r="G37" s="15"/>
      <c r="H37" s="15">
        <v>5</v>
      </c>
      <c r="I37" s="15"/>
      <c r="J37" s="15"/>
      <c r="K37" s="15"/>
      <c r="L37" s="15"/>
      <c r="M37" s="15">
        <v>3</v>
      </c>
      <c r="N37" s="15">
        <v>16</v>
      </c>
      <c r="O37" s="15"/>
      <c r="P37" s="18">
        <f t="shared" si="0"/>
        <v>24</v>
      </c>
    </row>
    <row r="38" spans="1:16" ht="22.5" customHeight="1" x14ac:dyDescent="0.5">
      <c r="A38" s="12"/>
      <c r="B38" s="31" t="s">
        <v>339</v>
      </c>
      <c r="C38" s="31" t="s">
        <v>384</v>
      </c>
      <c r="D38" s="31" t="s">
        <v>140</v>
      </c>
      <c r="E38" s="124"/>
      <c r="F38" s="127"/>
      <c r="G38" s="15"/>
      <c r="H38" s="15">
        <v>3</v>
      </c>
      <c r="I38" s="15"/>
      <c r="J38" s="15"/>
      <c r="K38" s="15"/>
      <c r="L38" s="15"/>
      <c r="M38" s="15">
        <v>6</v>
      </c>
      <c r="N38" s="15">
        <v>12</v>
      </c>
      <c r="O38" s="15"/>
      <c r="P38" s="18">
        <f t="shared" si="0"/>
        <v>21</v>
      </c>
    </row>
    <row r="39" spans="1:16" ht="22.5" customHeight="1" x14ac:dyDescent="0.5">
      <c r="A39" s="12"/>
      <c r="B39" s="30" t="s">
        <v>447</v>
      </c>
      <c r="C39" s="30" t="s">
        <v>449</v>
      </c>
      <c r="D39" s="30" t="s">
        <v>140</v>
      </c>
      <c r="E39" s="125"/>
      <c r="F39" s="128"/>
      <c r="G39" s="15">
        <v>2</v>
      </c>
      <c r="H39" s="15">
        <v>7</v>
      </c>
      <c r="I39" s="15"/>
      <c r="J39" s="15"/>
      <c r="K39" s="15"/>
      <c r="L39" s="15"/>
      <c r="M39" s="15">
        <v>4</v>
      </c>
      <c r="N39" s="15">
        <v>5</v>
      </c>
      <c r="O39" s="15"/>
      <c r="P39" s="18">
        <f t="shared" si="0"/>
        <v>18</v>
      </c>
    </row>
    <row r="40" spans="1:16" ht="22.5" customHeight="1" x14ac:dyDescent="0.5">
      <c r="A40" s="12">
        <v>8</v>
      </c>
      <c r="B40" s="31" t="s">
        <v>280</v>
      </c>
      <c r="C40" s="31" t="s">
        <v>82</v>
      </c>
      <c r="D40" s="31" t="s">
        <v>140</v>
      </c>
      <c r="E40" s="132" t="s">
        <v>192</v>
      </c>
      <c r="F40" s="133" t="s">
        <v>71</v>
      </c>
      <c r="G40" s="15"/>
      <c r="H40" s="15">
        <v>12</v>
      </c>
      <c r="I40" s="15"/>
      <c r="J40" s="15"/>
      <c r="K40" s="15"/>
      <c r="L40" s="15"/>
      <c r="M40" s="15">
        <v>2</v>
      </c>
      <c r="N40" s="15">
        <v>15</v>
      </c>
      <c r="O40" s="15"/>
      <c r="P40" s="18">
        <f t="shared" si="0"/>
        <v>29</v>
      </c>
    </row>
    <row r="41" spans="1:16" ht="22.5" customHeight="1" x14ac:dyDescent="0.5">
      <c r="A41" s="12"/>
      <c r="B41" s="30" t="s">
        <v>282</v>
      </c>
      <c r="C41" s="30" t="s">
        <v>283</v>
      </c>
      <c r="D41" s="30" t="s">
        <v>140</v>
      </c>
      <c r="E41" s="132"/>
      <c r="F41" s="133"/>
      <c r="G41" s="15"/>
      <c r="H41" s="15">
        <v>39</v>
      </c>
      <c r="I41" s="15"/>
      <c r="J41" s="15"/>
      <c r="K41" s="15"/>
      <c r="L41" s="15"/>
      <c r="M41" s="15">
        <v>4</v>
      </c>
      <c r="N41" s="15">
        <v>56</v>
      </c>
      <c r="O41" s="15">
        <v>59</v>
      </c>
      <c r="P41" s="18">
        <f t="shared" si="0"/>
        <v>158</v>
      </c>
    </row>
    <row r="42" spans="1:16" ht="22.5" customHeight="1" x14ac:dyDescent="0.5">
      <c r="A42" s="12"/>
      <c r="B42" s="31" t="s">
        <v>342</v>
      </c>
      <c r="C42" s="31" t="s">
        <v>384</v>
      </c>
      <c r="D42" s="31" t="s">
        <v>140</v>
      </c>
      <c r="E42" s="132"/>
      <c r="F42" s="133"/>
      <c r="G42" s="15">
        <v>1</v>
      </c>
      <c r="H42" s="15">
        <v>2</v>
      </c>
      <c r="I42" s="15"/>
      <c r="J42" s="15"/>
      <c r="K42" s="15"/>
      <c r="L42" s="15"/>
      <c r="M42" s="15">
        <v>7</v>
      </c>
      <c r="N42" s="15">
        <v>21</v>
      </c>
      <c r="O42" s="15">
        <v>4</v>
      </c>
      <c r="P42" s="18">
        <f t="shared" si="0"/>
        <v>35</v>
      </c>
    </row>
    <row r="43" spans="1:16" ht="22.5" customHeight="1" x14ac:dyDescent="0.5">
      <c r="A43" s="12"/>
      <c r="B43" s="31" t="s">
        <v>440</v>
      </c>
      <c r="C43" s="31" t="s">
        <v>421</v>
      </c>
      <c r="D43" s="31" t="s">
        <v>140</v>
      </c>
      <c r="E43" s="132"/>
      <c r="F43" s="133"/>
      <c r="G43" s="15"/>
      <c r="H43" s="15">
        <v>6</v>
      </c>
      <c r="I43" s="15"/>
      <c r="J43" s="15"/>
      <c r="K43" s="15"/>
      <c r="L43" s="15"/>
      <c r="M43" s="15">
        <v>1</v>
      </c>
      <c r="N43" s="15">
        <v>11</v>
      </c>
      <c r="O43" s="15">
        <v>14</v>
      </c>
      <c r="P43" s="18">
        <f t="shared" si="0"/>
        <v>32</v>
      </c>
    </row>
    <row r="44" spans="1:16" ht="22.5" customHeight="1" x14ac:dyDescent="0.5">
      <c r="A44" s="12">
        <v>9</v>
      </c>
      <c r="B44" s="31" t="s">
        <v>239</v>
      </c>
      <c r="C44" s="31" t="s">
        <v>52</v>
      </c>
      <c r="D44" s="31" t="s">
        <v>140</v>
      </c>
      <c r="E44" s="123" t="s">
        <v>193</v>
      </c>
      <c r="F44" s="126" t="s">
        <v>75</v>
      </c>
      <c r="G44" s="15"/>
      <c r="H44" s="15">
        <v>15</v>
      </c>
      <c r="I44" s="15"/>
      <c r="J44" s="15"/>
      <c r="K44" s="15"/>
      <c r="L44" s="15"/>
      <c r="M44" s="15">
        <v>1</v>
      </c>
      <c r="N44" s="15">
        <v>13</v>
      </c>
      <c r="O44" s="15"/>
      <c r="P44" s="18">
        <f t="shared" si="0"/>
        <v>29</v>
      </c>
    </row>
    <row r="45" spans="1:16" ht="22.5" customHeight="1" x14ac:dyDescent="0.5">
      <c r="A45" s="12"/>
      <c r="B45" s="30" t="s">
        <v>299</v>
      </c>
      <c r="C45" s="30" t="s">
        <v>298</v>
      </c>
      <c r="D45" s="30" t="s">
        <v>140</v>
      </c>
      <c r="E45" s="124"/>
      <c r="F45" s="127"/>
      <c r="G45" s="15">
        <v>1</v>
      </c>
      <c r="H45" s="15">
        <v>8</v>
      </c>
      <c r="I45" s="15">
        <v>3</v>
      </c>
      <c r="J45" s="15"/>
      <c r="K45" s="15"/>
      <c r="L45" s="15"/>
      <c r="M45" s="15">
        <v>1</v>
      </c>
      <c r="N45" s="15">
        <v>10</v>
      </c>
      <c r="O45" s="15"/>
      <c r="P45" s="18">
        <f t="shared" si="0"/>
        <v>23</v>
      </c>
    </row>
    <row r="46" spans="1:16" ht="22.5" customHeight="1" x14ac:dyDescent="0.5">
      <c r="A46" s="12"/>
      <c r="B46" s="30" t="s">
        <v>434</v>
      </c>
      <c r="C46" s="30" t="s">
        <v>383</v>
      </c>
      <c r="D46" s="30" t="s">
        <v>140</v>
      </c>
      <c r="E46" s="124"/>
      <c r="F46" s="127"/>
      <c r="G46" s="15">
        <v>1</v>
      </c>
      <c r="H46" s="15">
        <v>35</v>
      </c>
      <c r="I46" s="15"/>
      <c r="J46" s="15"/>
      <c r="K46" s="15"/>
      <c r="L46" s="15"/>
      <c r="M46" s="15">
        <v>1</v>
      </c>
      <c r="N46" s="15">
        <v>17</v>
      </c>
      <c r="O46" s="15">
        <v>5</v>
      </c>
      <c r="P46" s="18">
        <f t="shared" si="0"/>
        <v>59</v>
      </c>
    </row>
    <row r="47" spans="1:16" ht="22.5" customHeight="1" x14ac:dyDescent="0.5">
      <c r="A47" s="12"/>
      <c r="B47" s="31" t="s">
        <v>389</v>
      </c>
      <c r="C47" s="31" t="s">
        <v>420</v>
      </c>
      <c r="D47" s="31" t="s">
        <v>140</v>
      </c>
      <c r="E47" s="124"/>
      <c r="F47" s="127"/>
      <c r="G47" s="15">
        <v>1</v>
      </c>
      <c r="H47" s="15">
        <v>17</v>
      </c>
      <c r="I47" s="15"/>
      <c r="J47" s="15"/>
      <c r="K47" s="15"/>
      <c r="L47" s="15"/>
      <c r="M47" s="15">
        <v>3</v>
      </c>
      <c r="N47" s="15">
        <v>14</v>
      </c>
      <c r="O47" s="15">
        <v>6</v>
      </c>
      <c r="P47" s="18">
        <f t="shared" si="0"/>
        <v>41</v>
      </c>
    </row>
    <row r="48" spans="1:16" ht="22.5" customHeight="1" x14ac:dyDescent="0.5">
      <c r="A48" s="12"/>
      <c r="B48" s="31" t="s">
        <v>418</v>
      </c>
      <c r="C48" s="31" t="s">
        <v>421</v>
      </c>
      <c r="D48" s="31" t="s">
        <v>140</v>
      </c>
      <c r="E48" s="125"/>
      <c r="F48" s="128"/>
      <c r="G48" s="15">
        <v>2</v>
      </c>
      <c r="H48" s="15">
        <v>13</v>
      </c>
      <c r="I48" s="15"/>
      <c r="J48" s="15"/>
      <c r="K48" s="15"/>
      <c r="L48" s="15"/>
      <c r="M48" s="15">
        <v>1</v>
      </c>
      <c r="N48" s="15">
        <v>16</v>
      </c>
      <c r="O48" s="15">
        <v>3</v>
      </c>
      <c r="P48" s="18">
        <f t="shared" si="0"/>
        <v>35</v>
      </c>
    </row>
    <row r="49" spans="1:16" ht="22.5" customHeight="1" x14ac:dyDescent="0.5">
      <c r="A49" s="12">
        <v>10</v>
      </c>
      <c r="B49" s="31" t="s">
        <v>310</v>
      </c>
      <c r="C49" s="31" t="s">
        <v>327</v>
      </c>
      <c r="D49" s="31" t="s">
        <v>318</v>
      </c>
      <c r="E49" s="123" t="s">
        <v>109</v>
      </c>
      <c r="F49" s="126" t="s">
        <v>110</v>
      </c>
      <c r="G49" s="15">
        <v>4</v>
      </c>
      <c r="H49" s="15">
        <v>69</v>
      </c>
      <c r="I49" s="15"/>
      <c r="J49" s="15"/>
      <c r="K49" s="15"/>
      <c r="L49" s="15"/>
      <c r="M49" s="15">
        <v>6</v>
      </c>
      <c r="N49" s="15">
        <v>50</v>
      </c>
      <c r="O49" s="15"/>
      <c r="P49" s="18">
        <f t="shared" si="0"/>
        <v>129</v>
      </c>
    </row>
    <row r="50" spans="1:16" ht="22.5" customHeight="1" x14ac:dyDescent="0.5">
      <c r="A50" s="12"/>
      <c r="B50" s="31" t="s">
        <v>355</v>
      </c>
      <c r="C50" s="31" t="s">
        <v>360</v>
      </c>
      <c r="D50" s="31" t="s">
        <v>359</v>
      </c>
      <c r="E50" s="124"/>
      <c r="F50" s="127"/>
      <c r="G50" s="17">
        <v>2</v>
      </c>
      <c r="H50" s="17">
        <v>65</v>
      </c>
      <c r="I50" s="17"/>
      <c r="J50" s="17"/>
      <c r="K50" s="17"/>
      <c r="L50" s="17"/>
      <c r="M50" s="17">
        <v>2</v>
      </c>
      <c r="N50" s="17">
        <v>45</v>
      </c>
      <c r="O50" s="17"/>
      <c r="P50" s="18">
        <f t="shared" si="0"/>
        <v>114</v>
      </c>
    </row>
    <row r="51" spans="1:16" ht="22.5" customHeight="1" x14ac:dyDescent="0.5">
      <c r="A51" s="12"/>
      <c r="B51" s="30" t="s">
        <v>345</v>
      </c>
      <c r="C51" s="30" t="s">
        <v>364</v>
      </c>
      <c r="D51" s="30" t="s">
        <v>358</v>
      </c>
      <c r="E51" s="124"/>
      <c r="F51" s="127"/>
      <c r="G51" s="15"/>
      <c r="H51" s="15">
        <v>17</v>
      </c>
      <c r="I51" s="15"/>
      <c r="J51" s="15"/>
      <c r="K51" s="15"/>
      <c r="L51" s="15"/>
      <c r="M51" s="15">
        <v>2</v>
      </c>
      <c r="N51" s="15">
        <v>26</v>
      </c>
      <c r="O51" s="15"/>
      <c r="P51" s="18">
        <f t="shared" si="0"/>
        <v>45</v>
      </c>
    </row>
    <row r="52" spans="1:16" ht="22.5" customHeight="1" x14ac:dyDescent="0.5">
      <c r="A52" s="12"/>
      <c r="B52" s="30" t="s">
        <v>452</v>
      </c>
      <c r="C52" s="30" t="s">
        <v>459</v>
      </c>
      <c r="D52" s="30" t="s">
        <v>359</v>
      </c>
      <c r="E52" s="125"/>
      <c r="F52" s="128"/>
      <c r="G52" s="17"/>
      <c r="H52" s="17">
        <v>19</v>
      </c>
      <c r="I52" s="17">
        <v>10</v>
      </c>
      <c r="J52" s="17"/>
      <c r="K52" s="17"/>
      <c r="L52" s="17"/>
      <c r="M52" s="17"/>
      <c r="N52" s="17">
        <v>4</v>
      </c>
      <c r="O52" s="17"/>
      <c r="P52" s="18">
        <f t="shared" si="0"/>
        <v>33</v>
      </c>
    </row>
    <row r="53" spans="1:16" ht="22.5" customHeight="1" x14ac:dyDescent="0.5">
      <c r="A53" s="12">
        <v>11</v>
      </c>
      <c r="B53" s="31" t="s">
        <v>284</v>
      </c>
      <c r="C53" s="31" t="s">
        <v>286</v>
      </c>
      <c r="D53" s="31" t="s">
        <v>140</v>
      </c>
      <c r="E53" s="132" t="s">
        <v>194</v>
      </c>
      <c r="F53" s="133" t="s">
        <v>73</v>
      </c>
      <c r="G53" s="15"/>
      <c r="H53" s="15">
        <v>16</v>
      </c>
      <c r="I53" s="15"/>
      <c r="J53" s="15"/>
      <c r="K53" s="15"/>
      <c r="L53" s="15"/>
      <c r="M53" s="15">
        <v>2</v>
      </c>
      <c r="N53" s="15">
        <v>33</v>
      </c>
      <c r="O53" s="15"/>
      <c r="P53" s="18">
        <f t="shared" si="0"/>
        <v>51</v>
      </c>
    </row>
    <row r="54" spans="1:16" ht="22.5" customHeight="1" x14ac:dyDescent="0.5">
      <c r="A54" s="12"/>
      <c r="B54" s="31" t="s">
        <v>296</v>
      </c>
      <c r="C54" s="31" t="s">
        <v>298</v>
      </c>
      <c r="D54" s="31" t="s">
        <v>140</v>
      </c>
      <c r="E54" s="132"/>
      <c r="F54" s="133"/>
      <c r="G54" s="15">
        <v>2</v>
      </c>
      <c r="H54" s="15">
        <v>47</v>
      </c>
      <c r="I54" s="15"/>
      <c r="J54" s="15"/>
      <c r="K54" s="15"/>
      <c r="L54" s="15"/>
      <c r="M54" s="15">
        <v>2</v>
      </c>
      <c r="N54" s="15">
        <v>41</v>
      </c>
      <c r="O54" s="15">
        <v>24</v>
      </c>
      <c r="P54" s="18">
        <f t="shared" si="0"/>
        <v>116</v>
      </c>
    </row>
    <row r="55" spans="1:16" ht="22.5" customHeight="1" x14ac:dyDescent="0.5">
      <c r="A55" s="12"/>
      <c r="B55" s="31" t="s">
        <v>336</v>
      </c>
      <c r="C55" s="31" t="s">
        <v>382</v>
      </c>
      <c r="D55" s="31" t="s">
        <v>140</v>
      </c>
      <c r="E55" s="132"/>
      <c r="F55" s="133"/>
      <c r="G55" s="15">
        <v>6</v>
      </c>
      <c r="H55" s="15">
        <v>42</v>
      </c>
      <c r="I55" s="15"/>
      <c r="J55" s="15"/>
      <c r="K55" s="15"/>
      <c r="L55" s="15"/>
      <c r="M55" s="15">
        <v>10</v>
      </c>
      <c r="N55" s="15">
        <v>67</v>
      </c>
      <c r="O55" s="15"/>
      <c r="P55" s="18">
        <f t="shared" si="0"/>
        <v>125</v>
      </c>
    </row>
    <row r="56" spans="1:16" ht="22.5" customHeight="1" x14ac:dyDescent="0.5">
      <c r="A56" s="12"/>
      <c r="B56" s="30" t="s">
        <v>443</v>
      </c>
      <c r="C56" s="30" t="s">
        <v>444</v>
      </c>
      <c r="D56" s="30" t="s">
        <v>140</v>
      </c>
      <c r="E56" s="132"/>
      <c r="F56" s="133"/>
      <c r="G56" s="15">
        <v>4</v>
      </c>
      <c r="H56" s="15">
        <v>3</v>
      </c>
      <c r="I56" s="15"/>
      <c r="J56" s="15"/>
      <c r="K56" s="15"/>
      <c r="L56" s="15"/>
      <c r="M56" s="15"/>
      <c r="N56" s="15">
        <v>7</v>
      </c>
      <c r="O56" s="15"/>
      <c r="P56" s="18">
        <f t="shared" si="0"/>
        <v>14</v>
      </c>
    </row>
    <row r="57" spans="1:16" ht="22.5" customHeight="1" x14ac:dyDescent="0.5">
      <c r="A57" s="12">
        <v>12</v>
      </c>
      <c r="B57" s="30" t="s">
        <v>282</v>
      </c>
      <c r="C57" s="30" t="s">
        <v>283</v>
      </c>
      <c r="D57" s="30" t="s">
        <v>140</v>
      </c>
      <c r="E57" s="132" t="s">
        <v>195</v>
      </c>
      <c r="F57" s="133" t="s">
        <v>77</v>
      </c>
      <c r="G57" s="15"/>
      <c r="H57" s="15">
        <v>9</v>
      </c>
      <c r="I57" s="15"/>
      <c r="J57" s="15"/>
      <c r="K57" s="15"/>
      <c r="L57" s="15"/>
      <c r="M57" s="15"/>
      <c r="N57" s="15">
        <v>24</v>
      </c>
      <c r="O57" s="15"/>
      <c r="P57" s="18">
        <f t="shared" si="0"/>
        <v>33</v>
      </c>
    </row>
    <row r="58" spans="1:16" ht="22.5" customHeight="1" x14ac:dyDescent="0.5">
      <c r="A58" s="12"/>
      <c r="B58" s="31" t="s">
        <v>280</v>
      </c>
      <c r="C58" s="31" t="s">
        <v>82</v>
      </c>
      <c r="D58" s="31" t="s">
        <v>140</v>
      </c>
      <c r="E58" s="132"/>
      <c r="F58" s="133"/>
      <c r="G58" s="15"/>
      <c r="H58" s="15">
        <v>21</v>
      </c>
      <c r="I58" s="15"/>
      <c r="J58" s="15"/>
      <c r="K58" s="15"/>
      <c r="L58" s="15"/>
      <c r="M58" s="15">
        <v>5</v>
      </c>
      <c r="N58" s="15">
        <v>31</v>
      </c>
      <c r="O58" s="15">
        <v>12</v>
      </c>
      <c r="P58" s="18">
        <f t="shared" si="0"/>
        <v>69</v>
      </c>
    </row>
    <row r="59" spans="1:16" ht="22.5" customHeight="1" x14ac:dyDescent="0.5">
      <c r="A59" s="12"/>
      <c r="B59" s="31" t="s">
        <v>339</v>
      </c>
      <c r="C59" s="31" t="s">
        <v>384</v>
      </c>
      <c r="D59" s="31" t="s">
        <v>140</v>
      </c>
      <c r="E59" s="132"/>
      <c r="F59" s="133"/>
      <c r="G59" s="15"/>
      <c r="H59" s="15">
        <v>30</v>
      </c>
      <c r="I59" s="15">
        <v>6</v>
      </c>
      <c r="J59" s="15"/>
      <c r="K59" s="15"/>
      <c r="L59" s="15"/>
      <c r="M59" s="15">
        <v>8</v>
      </c>
      <c r="N59" s="15">
        <v>29</v>
      </c>
      <c r="O59" s="15"/>
      <c r="P59" s="18">
        <f t="shared" si="0"/>
        <v>73</v>
      </c>
    </row>
    <row r="60" spans="1:16" ht="22.5" customHeight="1" x14ac:dyDescent="0.5">
      <c r="A60" s="12"/>
      <c r="B60" s="30" t="s">
        <v>337</v>
      </c>
      <c r="C60" s="30" t="s">
        <v>383</v>
      </c>
      <c r="D60" s="30" t="s">
        <v>140</v>
      </c>
      <c r="E60" s="132"/>
      <c r="F60" s="133"/>
      <c r="G60" s="15"/>
      <c r="H60" s="15">
        <v>8</v>
      </c>
      <c r="I60" s="15"/>
      <c r="J60" s="15"/>
      <c r="K60" s="15"/>
      <c r="L60" s="15"/>
      <c r="M60" s="15">
        <v>1</v>
      </c>
      <c r="N60" s="15">
        <v>19</v>
      </c>
      <c r="O60" s="15">
        <v>12</v>
      </c>
      <c r="P60" s="18">
        <f t="shared" si="0"/>
        <v>40</v>
      </c>
    </row>
    <row r="61" spans="1:16" ht="22.5" customHeight="1" x14ac:dyDescent="0.5">
      <c r="A61" s="12"/>
      <c r="B61" s="30" t="s">
        <v>419</v>
      </c>
      <c r="C61" s="30" t="s">
        <v>421</v>
      </c>
      <c r="D61" s="30" t="s">
        <v>140</v>
      </c>
      <c r="E61" s="132"/>
      <c r="F61" s="133"/>
      <c r="G61" s="15"/>
      <c r="H61" s="15">
        <v>10</v>
      </c>
      <c r="I61" s="15"/>
      <c r="J61" s="15"/>
      <c r="K61" s="15"/>
      <c r="L61" s="15"/>
      <c r="M61" s="15"/>
      <c r="N61" s="15">
        <v>15</v>
      </c>
      <c r="O61" s="15"/>
      <c r="P61" s="18">
        <f t="shared" si="0"/>
        <v>25</v>
      </c>
    </row>
    <row r="62" spans="1:16" ht="22.5" customHeight="1" x14ac:dyDescent="0.5">
      <c r="A62" s="12">
        <v>13</v>
      </c>
      <c r="B62" s="30" t="s">
        <v>238</v>
      </c>
      <c r="C62" s="30" t="s">
        <v>267</v>
      </c>
      <c r="D62" s="30" t="s">
        <v>140</v>
      </c>
      <c r="E62" s="123" t="s">
        <v>196</v>
      </c>
      <c r="F62" s="126" t="s">
        <v>111</v>
      </c>
      <c r="G62" s="15"/>
      <c r="H62" s="15">
        <v>11</v>
      </c>
      <c r="I62" s="15"/>
      <c r="J62" s="15"/>
      <c r="K62" s="15"/>
      <c r="L62" s="15"/>
      <c r="M62" s="15"/>
      <c r="N62" s="15">
        <v>7</v>
      </c>
      <c r="O62" s="15"/>
      <c r="P62" s="18">
        <f t="shared" si="0"/>
        <v>18</v>
      </c>
    </row>
    <row r="63" spans="1:16" ht="22.5" customHeight="1" x14ac:dyDescent="0.5">
      <c r="A63" s="12"/>
      <c r="B63" s="30" t="s">
        <v>285</v>
      </c>
      <c r="C63" s="30" t="s">
        <v>283</v>
      </c>
      <c r="D63" s="30" t="s">
        <v>140</v>
      </c>
      <c r="E63" s="124"/>
      <c r="F63" s="127"/>
      <c r="G63" s="15"/>
      <c r="H63" s="15">
        <v>4</v>
      </c>
      <c r="I63" s="15"/>
      <c r="J63" s="15"/>
      <c r="K63" s="15"/>
      <c r="L63" s="15"/>
      <c r="M63" s="15"/>
      <c r="N63" s="15">
        <v>3</v>
      </c>
      <c r="O63" s="15"/>
      <c r="P63" s="18">
        <f t="shared" si="0"/>
        <v>7</v>
      </c>
    </row>
    <row r="64" spans="1:16" ht="22.5" customHeight="1" x14ac:dyDescent="0.5">
      <c r="A64" s="12"/>
      <c r="B64" s="30" t="s">
        <v>311</v>
      </c>
      <c r="C64" s="30" t="s">
        <v>329</v>
      </c>
      <c r="D64" s="30" t="s">
        <v>318</v>
      </c>
      <c r="E64" s="124"/>
      <c r="F64" s="127"/>
      <c r="G64" s="15">
        <v>1</v>
      </c>
      <c r="H64" s="15">
        <v>12</v>
      </c>
      <c r="I64" s="15">
        <v>8</v>
      </c>
      <c r="J64" s="15"/>
      <c r="K64" s="15"/>
      <c r="L64" s="15"/>
      <c r="M64" s="15">
        <v>2</v>
      </c>
      <c r="N64" s="15">
        <v>19</v>
      </c>
      <c r="O64" s="15"/>
      <c r="P64" s="18">
        <f t="shared" si="0"/>
        <v>42</v>
      </c>
    </row>
    <row r="65" spans="1:16" ht="22.5" customHeight="1" x14ac:dyDescent="0.5">
      <c r="A65" s="12"/>
      <c r="B65" s="31" t="s">
        <v>390</v>
      </c>
      <c r="C65" s="31" t="s">
        <v>327</v>
      </c>
      <c r="D65" s="31" t="s">
        <v>318</v>
      </c>
      <c r="E65" s="124"/>
      <c r="F65" s="127"/>
      <c r="G65" s="15">
        <v>1</v>
      </c>
      <c r="H65" s="15">
        <v>13</v>
      </c>
      <c r="I65" s="15"/>
      <c r="J65" s="15"/>
      <c r="K65" s="15"/>
      <c r="L65" s="15"/>
      <c r="M65" s="15"/>
      <c r="N65" s="15">
        <v>6</v>
      </c>
      <c r="O65" s="15"/>
      <c r="P65" s="18">
        <f t="shared" si="0"/>
        <v>20</v>
      </c>
    </row>
    <row r="66" spans="1:16" ht="22.5" customHeight="1" x14ac:dyDescent="0.5">
      <c r="A66" s="12"/>
      <c r="B66" s="30" t="s">
        <v>401</v>
      </c>
      <c r="C66" s="30" t="s">
        <v>424</v>
      </c>
      <c r="D66" s="30" t="s">
        <v>399</v>
      </c>
      <c r="E66" s="125"/>
      <c r="F66" s="128"/>
      <c r="G66" s="15"/>
      <c r="H66" s="15">
        <v>6</v>
      </c>
      <c r="I66" s="15"/>
      <c r="J66" s="15"/>
      <c r="K66" s="15"/>
      <c r="L66" s="15"/>
      <c r="M66" s="15"/>
      <c r="N66" s="15">
        <v>11</v>
      </c>
      <c r="O66" s="15"/>
      <c r="P66" s="18">
        <f t="shared" si="0"/>
        <v>17</v>
      </c>
    </row>
    <row r="67" spans="1:16" ht="22.5" customHeight="1" x14ac:dyDescent="0.5">
      <c r="A67" s="12">
        <v>14</v>
      </c>
      <c r="B67" s="30" t="s">
        <v>277</v>
      </c>
      <c r="C67" s="30" t="s">
        <v>279</v>
      </c>
      <c r="D67" s="30" t="s">
        <v>134</v>
      </c>
      <c r="E67" s="123" t="s">
        <v>197</v>
      </c>
      <c r="F67" s="126" t="s">
        <v>112</v>
      </c>
      <c r="G67" s="15"/>
      <c r="H67" s="15">
        <v>17</v>
      </c>
      <c r="I67" s="15"/>
      <c r="J67" s="15"/>
      <c r="K67" s="15"/>
      <c r="L67" s="15"/>
      <c r="M67" s="15"/>
      <c r="N67" s="15">
        <v>15</v>
      </c>
      <c r="O67" s="15"/>
      <c r="P67" s="18">
        <f t="shared" si="0"/>
        <v>32</v>
      </c>
    </row>
    <row r="68" spans="1:16" ht="22.5" customHeight="1" x14ac:dyDescent="0.5">
      <c r="A68" s="12"/>
      <c r="B68" s="30" t="s">
        <v>307</v>
      </c>
      <c r="C68" s="30" t="s">
        <v>87</v>
      </c>
      <c r="D68" s="30" t="s">
        <v>318</v>
      </c>
      <c r="E68" s="124"/>
      <c r="F68" s="127"/>
      <c r="G68" s="15">
        <v>3</v>
      </c>
      <c r="H68" s="15">
        <v>5</v>
      </c>
      <c r="I68" s="15">
        <v>17</v>
      </c>
      <c r="J68" s="15"/>
      <c r="K68" s="15"/>
      <c r="L68" s="15"/>
      <c r="M68" s="15">
        <v>4</v>
      </c>
      <c r="N68" s="15">
        <v>6</v>
      </c>
      <c r="O68" s="15"/>
      <c r="P68" s="18">
        <f t="shared" si="0"/>
        <v>35</v>
      </c>
    </row>
    <row r="69" spans="1:16" ht="22.5" customHeight="1" x14ac:dyDescent="0.5">
      <c r="A69" s="12"/>
      <c r="B69" s="30" t="s">
        <v>309</v>
      </c>
      <c r="C69" s="30" t="s">
        <v>327</v>
      </c>
      <c r="D69" s="30" t="s">
        <v>318</v>
      </c>
      <c r="E69" s="124"/>
      <c r="F69" s="127"/>
      <c r="G69" s="15">
        <v>4</v>
      </c>
      <c r="H69" s="15">
        <v>13</v>
      </c>
      <c r="I69" s="15"/>
      <c r="J69" s="15"/>
      <c r="K69" s="15"/>
      <c r="L69" s="15"/>
      <c r="M69" s="15">
        <v>4</v>
      </c>
      <c r="N69" s="15">
        <v>39</v>
      </c>
      <c r="O69" s="15"/>
      <c r="P69" s="18">
        <f t="shared" si="0"/>
        <v>60</v>
      </c>
    </row>
    <row r="70" spans="1:16" ht="22.5" customHeight="1" x14ac:dyDescent="0.5">
      <c r="A70" s="12"/>
      <c r="B70" s="31" t="s">
        <v>407</v>
      </c>
      <c r="C70" s="31" t="s">
        <v>427</v>
      </c>
      <c r="D70" s="31" t="s">
        <v>399</v>
      </c>
      <c r="E70" s="124"/>
      <c r="F70" s="127"/>
      <c r="G70" s="15"/>
      <c r="H70" s="15">
        <v>10</v>
      </c>
      <c r="I70" s="15"/>
      <c r="J70" s="15"/>
      <c r="K70" s="15"/>
      <c r="L70" s="15"/>
      <c r="M70" s="15"/>
      <c r="N70" s="15">
        <v>8</v>
      </c>
      <c r="O70" s="15"/>
      <c r="P70" s="18">
        <f t="shared" ref="P70:P110" si="1">SUM(G70:O70)</f>
        <v>18</v>
      </c>
    </row>
    <row r="71" spans="1:16" ht="22.5" customHeight="1" x14ac:dyDescent="0.5">
      <c r="A71" s="12"/>
      <c r="B71" s="30" t="s">
        <v>404</v>
      </c>
      <c r="C71" s="30" t="s">
        <v>426</v>
      </c>
      <c r="D71" s="30" t="s">
        <v>399</v>
      </c>
      <c r="E71" s="125"/>
      <c r="F71" s="128"/>
      <c r="G71" s="15">
        <v>1</v>
      </c>
      <c r="H71" s="15">
        <v>15</v>
      </c>
      <c r="I71" s="15"/>
      <c r="J71" s="15"/>
      <c r="K71" s="15"/>
      <c r="L71" s="15"/>
      <c r="M71" s="15">
        <v>1</v>
      </c>
      <c r="N71" s="15">
        <v>20</v>
      </c>
      <c r="O71" s="15"/>
      <c r="P71" s="18">
        <f t="shared" si="1"/>
        <v>37</v>
      </c>
    </row>
    <row r="72" spans="1:16" ht="22.5" customHeight="1" x14ac:dyDescent="0.5">
      <c r="A72" s="12">
        <v>15</v>
      </c>
      <c r="B72" s="30" t="s">
        <v>285</v>
      </c>
      <c r="C72" s="30" t="s">
        <v>283</v>
      </c>
      <c r="D72" s="30" t="s">
        <v>140</v>
      </c>
      <c r="E72" s="123" t="s">
        <v>198</v>
      </c>
      <c r="F72" s="126" t="s">
        <v>113</v>
      </c>
      <c r="G72" s="15"/>
      <c r="H72" s="15">
        <v>3</v>
      </c>
      <c r="I72" s="15"/>
      <c r="J72" s="15"/>
      <c r="K72" s="15"/>
      <c r="L72" s="15"/>
      <c r="M72" s="15"/>
      <c r="N72" s="15">
        <v>2</v>
      </c>
      <c r="O72" s="15"/>
      <c r="P72" s="18">
        <f t="shared" si="1"/>
        <v>5</v>
      </c>
    </row>
    <row r="73" spans="1:16" ht="22.5" customHeight="1" x14ac:dyDescent="0.5">
      <c r="A73" s="12"/>
      <c r="B73" s="31" t="s">
        <v>301</v>
      </c>
      <c r="C73" s="31" t="s">
        <v>298</v>
      </c>
      <c r="D73" s="31" t="s">
        <v>140</v>
      </c>
      <c r="E73" s="124"/>
      <c r="F73" s="127"/>
      <c r="G73" s="15"/>
      <c r="H73" s="15">
        <v>8</v>
      </c>
      <c r="I73" s="15"/>
      <c r="J73" s="15"/>
      <c r="K73" s="15"/>
      <c r="L73" s="15"/>
      <c r="M73" s="15">
        <v>2</v>
      </c>
      <c r="N73" s="15">
        <v>15</v>
      </c>
      <c r="O73" s="15">
        <v>16</v>
      </c>
      <c r="P73" s="18">
        <f t="shared" si="1"/>
        <v>41</v>
      </c>
    </row>
    <row r="74" spans="1:16" ht="22.5" customHeight="1" x14ac:dyDescent="0.5">
      <c r="A74" s="12"/>
      <c r="B74" s="30" t="s">
        <v>307</v>
      </c>
      <c r="C74" s="30" t="s">
        <v>87</v>
      </c>
      <c r="D74" s="30" t="s">
        <v>318</v>
      </c>
      <c r="E74" s="124"/>
      <c r="F74" s="127"/>
      <c r="G74" s="15"/>
      <c r="H74" s="15">
        <v>8</v>
      </c>
      <c r="I74" s="15">
        <v>34</v>
      </c>
      <c r="J74" s="15"/>
      <c r="K74" s="15"/>
      <c r="L74" s="15"/>
      <c r="M74" s="15"/>
      <c r="N74" s="15">
        <v>15</v>
      </c>
      <c r="O74" s="15"/>
      <c r="P74" s="18">
        <f t="shared" si="1"/>
        <v>57</v>
      </c>
    </row>
    <row r="75" spans="1:16" ht="22.5" customHeight="1" x14ac:dyDescent="0.5">
      <c r="A75" s="12"/>
      <c r="B75" s="31" t="s">
        <v>397</v>
      </c>
      <c r="C75" s="31" t="s">
        <v>423</v>
      </c>
      <c r="D75" s="31" t="s">
        <v>399</v>
      </c>
      <c r="E75" s="124"/>
      <c r="F75" s="127"/>
      <c r="G75" s="15"/>
      <c r="H75" s="15">
        <v>30</v>
      </c>
      <c r="I75" s="15">
        <v>4</v>
      </c>
      <c r="J75" s="15"/>
      <c r="K75" s="15"/>
      <c r="L75" s="15"/>
      <c r="M75" s="15"/>
      <c r="N75" s="15">
        <v>45</v>
      </c>
      <c r="O75" s="15"/>
      <c r="P75" s="18">
        <f t="shared" si="1"/>
        <v>79</v>
      </c>
    </row>
    <row r="76" spans="1:16" ht="22.5" customHeight="1" x14ac:dyDescent="0.5">
      <c r="A76" s="12"/>
      <c r="B76" s="31" t="s">
        <v>407</v>
      </c>
      <c r="C76" s="31" t="s">
        <v>427</v>
      </c>
      <c r="D76" s="31" t="s">
        <v>399</v>
      </c>
      <c r="E76" s="125"/>
      <c r="F76" s="128"/>
      <c r="G76" s="15"/>
      <c r="H76" s="15">
        <v>3</v>
      </c>
      <c r="I76" s="15"/>
      <c r="J76" s="15"/>
      <c r="K76" s="15"/>
      <c r="L76" s="15"/>
      <c r="M76" s="15">
        <v>2</v>
      </c>
      <c r="N76" s="15">
        <v>3</v>
      </c>
      <c r="O76" s="15"/>
      <c r="P76" s="18">
        <f t="shared" si="1"/>
        <v>8</v>
      </c>
    </row>
    <row r="77" spans="1:16" ht="22.5" customHeight="1" x14ac:dyDescent="0.5">
      <c r="A77" s="12">
        <v>16</v>
      </c>
      <c r="B77" s="30" t="s">
        <v>243</v>
      </c>
      <c r="C77" s="30" t="s">
        <v>254</v>
      </c>
      <c r="D77" s="30" t="s">
        <v>134</v>
      </c>
      <c r="E77" s="123" t="s">
        <v>199</v>
      </c>
      <c r="F77" s="126" t="s">
        <v>114</v>
      </c>
      <c r="G77" s="15">
        <v>2</v>
      </c>
      <c r="H77" s="15">
        <v>18</v>
      </c>
      <c r="I77" s="15">
        <v>1</v>
      </c>
      <c r="J77" s="15"/>
      <c r="K77" s="15"/>
      <c r="L77" s="15"/>
      <c r="M77" s="15">
        <v>2</v>
      </c>
      <c r="N77" s="15">
        <v>20</v>
      </c>
      <c r="O77" s="15"/>
      <c r="P77" s="18">
        <f t="shared" si="1"/>
        <v>43</v>
      </c>
    </row>
    <row r="78" spans="1:16" ht="22.5" customHeight="1" x14ac:dyDescent="0.5">
      <c r="A78" s="12"/>
      <c r="B78" s="30" t="s">
        <v>309</v>
      </c>
      <c r="C78" s="30" t="s">
        <v>327</v>
      </c>
      <c r="D78" s="30" t="s">
        <v>318</v>
      </c>
      <c r="E78" s="124"/>
      <c r="F78" s="127"/>
      <c r="G78" s="15"/>
      <c r="H78" s="15">
        <v>30</v>
      </c>
      <c r="I78" s="15">
        <v>4</v>
      </c>
      <c r="J78" s="15"/>
      <c r="K78" s="15"/>
      <c r="L78" s="15"/>
      <c r="M78" s="15"/>
      <c r="N78" s="15">
        <v>38</v>
      </c>
      <c r="O78" s="15"/>
      <c r="P78" s="18">
        <f t="shared" si="1"/>
        <v>72</v>
      </c>
    </row>
    <row r="79" spans="1:16" ht="22.5" customHeight="1" x14ac:dyDescent="0.5">
      <c r="A79" s="12"/>
      <c r="B79" s="31" t="s">
        <v>306</v>
      </c>
      <c r="C79" s="31" t="s">
        <v>325</v>
      </c>
      <c r="D79" s="31" t="s">
        <v>318</v>
      </c>
      <c r="E79" s="124"/>
      <c r="F79" s="127"/>
      <c r="G79" s="15">
        <v>2</v>
      </c>
      <c r="H79" s="15">
        <v>14</v>
      </c>
      <c r="I79" s="15">
        <v>39</v>
      </c>
      <c r="J79" s="15"/>
      <c r="K79" s="15"/>
      <c r="L79" s="15"/>
      <c r="M79" s="15">
        <v>2</v>
      </c>
      <c r="N79" s="15">
        <v>41</v>
      </c>
      <c r="O79" s="15"/>
      <c r="P79" s="18">
        <f t="shared" si="1"/>
        <v>98</v>
      </c>
    </row>
    <row r="80" spans="1:16" ht="22.5" customHeight="1" x14ac:dyDescent="0.5">
      <c r="A80" s="12"/>
      <c r="B80" s="30" t="s">
        <v>396</v>
      </c>
      <c r="C80" s="30" t="s">
        <v>422</v>
      </c>
      <c r="D80" s="30" t="s">
        <v>399</v>
      </c>
      <c r="E80" s="124"/>
      <c r="F80" s="127"/>
      <c r="G80" s="15">
        <v>1</v>
      </c>
      <c r="H80" s="15">
        <v>16</v>
      </c>
      <c r="I80" s="15">
        <v>1</v>
      </c>
      <c r="J80" s="15"/>
      <c r="K80" s="15"/>
      <c r="L80" s="15"/>
      <c r="M80" s="15">
        <v>4</v>
      </c>
      <c r="N80" s="15">
        <v>36</v>
      </c>
      <c r="O80" s="15"/>
      <c r="P80" s="18">
        <f t="shared" si="1"/>
        <v>58</v>
      </c>
    </row>
    <row r="81" spans="1:16" ht="22.5" customHeight="1" x14ac:dyDescent="0.5">
      <c r="A81" s="12"/>
      <c r="B81" s="30" t="s">
        <v>395</v>
      </c>
      <c r="C81" s="30" t="s">
        <v>326</v>
      </c>
      <c r="D81" s="30" t="s">
        <v>318</v>
      </c>
      <c r="E81" s="125"/>
      <c r="F81" s="128"/>
      <c r="G81" s="15"/>
      <c r="H81" s="15">
        <v>3</v>
      </c>
      <c r="I81" s="15">
        <v>10</v>
      </c>
      <c r="J81" s="15"/>
      <c r="K81" s="15"/>
      <c r="L81" s="15"/>
      <c r="M81" s="15">
        <v>1</v>
      </c>
      <c r="N81" s="15">
        <v>14</v>
      </c>
      <c r="O81" s="15">
        <v>2</v>
      </c>
      <c r="P81" s="18">
        <f t="shared" si="1"/>
        <v>30</v>
      </c>
    </row>
    <row r="82" spans="1:16" ht="22.5" customHeight="1" x14ac:dyDescent="0.5">
      <c r="A82" s="12">
        <v>17</v>
      </c>
      <c r="B82" s="30" t="s">
        <v>241</v>
      </c>
      <c r="C82" s="30" t="s">
        <v>254</v>
      </c>
      <c r="D82" s="30" t="s">
        <v>134</v>
      </c>
      <c r="E82" s="123" t="s">
        <v>200</v>
      </c>
      <c r="F82" s="126" t="s">
        <v>116</v>
      </c>
      <c r="G82" s="15"/>
      <c r="H82" s="15">
        <v>10</v>
      </c>
      <c r="I82" s="15">
        <v>2</v>
      </c>
      <c r="J82" s="15"/>
      <c r="K82" s="15"/>
      <c r="L82" s="15"/>
      <c r="M82" s="15"/>
      <c r="N82" s="15">
        <v>4</v>
      </c>
      <c r="O82" s="15"/>
      <c r="P82" s="18">
        <f t="shared" si="1"/>
        <v>16</v>
      </c>
    </row>
    <row r="83" spans="1:16" ht="22.5" customHeight="1" x14ac:dyDescent="0.5">
      <c r="A83" s="12"/>
      <c r="B83" s="31" t="s">
        <v>306</v>
      </c>
      <c r="C83" s="31" t="s">
        <v>325</v>
      </c>
      <c r="D83" s="31" t="s">
        <v>318</v>
      </c>
      <c r="E83" s="124"/>
      <c r="F83" s="127"/>
      <c r="G83" s="15">
        <v>4</v>
      </c>
      <c r="H83" s="15">
        <v>31</v>
      </c>
      <c r="I83" s="15">
        <v>4</v>
      </c>
      <c r="J83" s="15"/>
      <c r="K83" s="15"/>
      <c r="L83" s="15"/>
      <c r="M83" s="15"/>
      <c r="N83" s="15">
        <v>26</v>
      </c>
      <c r="O83" s="15"/>
      <c r="P83" s="18">
        <f t="shared" si="1"/>
        <v>65</v>
      </c>
    </row>
    <row r="84" spans="1:16" ht="22.5" customHeight="1" x14ac:dyDescent="0.5">
      <c r="A84" s="12"/>
      <c r="B84" s="31" t="s">
        <v>310</v>
      </c>
      <c r="C84" s="31" t="s">
        <v>327</v>
      </c>
      <c r="D84" s="31" t="s">
        <v>318</v>
      </c>
      <c r="E84" s="124"/>
      <c r="F84" s="127"/>
      <c r="G84" s="15">
        <v>3</v>
      </c>
      <c r="H84" s="15">
        <v>53</v>
      </c>
      <c r="I84" s="15"/>
      <c r="J84" s="15"/>
      <c r="K84" s="15"/>
      <c r="L84" s="15"/>
      <c r="M84" s="15">
        <v>6</v>
      </c>
      <c r="N84" s="15">
        <v>28</v>
      </c>
      <c r="O84" s="15"/>
      <c r="P84" s="18">
        <f t="shared" si="1"/>
        <v>90</v>
      </c>
    </row>
    <row r="85" spans="1:16" ht="22.5" customHeight="1" x14ac:dyDescent="0.5">
      <c r="A85" s="12"/>
      <c r="B85" s="30" t="s">
        <v>404</v>
      </c>
      <c r="C85" s="30" t="s">
        <v>426</v>
      </c>
      <c r="D85" s="30" t="s">
        <v>399</v>
      </c>
      <c r="E85" s="124"/>
      <c r="F85" s="127"/>
      <c r="G85" s="15"/>
      <c r="H85" s="15">
        <v>17</v>
      </c>
      <c r="I85" s="15"/>
      <c r="J85" s="15"/>
      <c r="K85" s="15"/>
      <c r="L85" s="15"/>
      <c r="M85" s="15">
        <v>3</v>
      </c>
      <c r="N85" s="15">
        <v>14</v>
      </c>
      <c r="O85" s="15"/>
      <c r="P85" s="18">
        <f t="shared" si="1"/>
        <v>34</v>
      </c>
    </row>
    <row r="86" spans="1:16" ht="22.5" customHeight="1" x14ac:dyDescent="0.5">
      <c r="A86" s="12"/>
      <c r="B86" s="31" t="s">
        <v>397</v>
      </c>
      <c r="C86" s="31" t="s">
        <v>423</v>
      </c>
      <c r="D86" s="31" t="s">
        <v>399</v>
      </c>
      <c r="E86" s="125"/>
      <c r="F86" s="128"/>
      <c r="G86" s="15"/>
      <c r="H86" s="15">
        <v>18</v>
      </c>
      <c r="I86" s="15"/>
      <c r="J86" s="15"/>
      <c r="K86" s="15"/>
      <c r="L86" s="15"/>
      <c r="M86" s="15"/>
      <c r="N86" s="15">
        <v>28</v>
      </c>
      <c r="O86" s="15"/>
      <c r="P86" s="18">
        <f t="shared" si="1"/>
        <v>46</v>
      </c>
    </row>
    <row r="87" spans="1:16" ht="22.5" customHeight="1" x14ac:dyDescent="0.5">
      <c r="A87" s="12">
        <v>18</v>
      </c>
      <c r="B87" s="31" t="s">
        <v>242</v>
      </c>
      <c r="C87" s="31" t="s">
        <v>254</v>
      </c>
      <c r="D87" s="31" t="s">
        <v>134</v>
      </c>
      <c r="E87" s="123" t="s">
        <v>201</v>
      </c>
      <c r="F87" s="126" t="s">
        <v>130</v>
      </c>
      <c r="G87" s="15">
        <v>2</v>
      </c>
      <c r="H87" s="15">
        <v>16</v>
      </c>
      <c r="I87" s="15"/>
      <c r="J87" s="15"/>
      <c r="K87" s="15"/>
      <c r="L87" s="15"/>
      <c r="M87" s="15">
        <v>1</v>
      </c>
      <c r="N87" s="15">
        <v>13</v>
      </c>
      <c r="O87" s="15"/>
      <c r="P87" s="18">
        <f t="shared" si="1"/>
        <v>32</v>
      </c>
    </row>
    <row r="88" spans="1:16" ht="22.5" customHeight="1" x14ac:dyDescent="0.5">
      <c r="A88" s="12"/>
      <c r="B88" s="31" t="s">
        <v>308</v>
      </c>
      <c r="C88" s="31" t="s">
        <v>326</v>
      </c>
      <c r="D88" s="31" t="s">
        <v>318</v>
      </c>
      <c r="E88" s="124"/>
      <c r="F88" s="127"/>
      <c r="G88" s="15">
        <v>3</v>
      </c>
      <c r="H88" s="15">
        <v>49</v>
      </c>
      <c r="I88" s="15"/>
      <c r="J88" s="15"/>
      <c r="K88" s="15"/>
      <c r="L88" s="15"/>
      <c r="M88" s="15"/>
      <c r="N88" s="15">
        <v>44</v>
      </c>
      <c r="O88" s="15">
        <v>13</v>
      </c>
      <c r="P88" s="18">
        <f t="shared" si="1"/>
        <v>109</v>
      </c>
    </row>
    <row r="89" spans="1:16" ht="22.5" customHeight="1" x14ac:dyDescent="0.5">
      <c r="A89" s="12"/>
      <c r="B89" s="31" t="s">
        <v>312</v>
      </c>
      <c r="C89" s="31" t="s">
        <v>328</v>
      </c>
      <c r="D89" s="31" t="s">
        <v>318</v>
      </c>
      <c r="E89" s="124"/>
      <c r="F89" s="127"/>
      <c r="G89" s="15"/>
      <c r="H89" s="15">
        <v>17</v>
      </c>
      <c r="I89" s="15">
        <v>9</v>
      </c>
      <c r="J89" s="15"/>
      <c r="K89" s="15"/>
      <c r="L89" s="15"/>
      <c r="M89" s="15"/>
      <c r="N89" s="15">
        <v>20</v>
      </c>
      <c r="O89" s="15"/>
      <c r="P89" s="18">
        <f t="shared" si="1"/>
        <v>46</v>
      </c>
    </row>
    <row r="90" spans="1:16" ht="22.5" customHeight="1" x14ac:dyDescent="0.5">
      <c r="A90" s="12"/>
      <c r="B90" s="30" t="s">
        <v>395</v>
      </c>
      <c r="C90" s="30" t="s">
        <v>326</v>
      </c>
      <c r="D90" s="30" t="s">
        <v>318</v>
      </c>
      <c r="E90" s="124"/>
      <c r="F90" s="127"/>
      <c r="G90" s="15"/>
      <c r="H90" s="15">
        <v>18</v>
      </c>
      <c r="I90" s="15">
        <v>21</v>
      </c>
      <c r="J90" s="15"/>
      <c r="K90" s="15"/>
      <c r="L90" s="15"/>
      <c r="M90" s="15"/>
      <c r="N90" s="15">
        <v>12</v>
      </c>
      <c r="O90" s="15">
        <v>38</v>
      </c>
      <c r="P90" s="18">
        <f t="shared" si="1"/>
        <v>89</v>
      </c>
    </row>
    <row r="91" spans="1:16" ht="22.5" customHeight="1" x14ac:dyDescent="0.5">
      <c r="A91" s="12"/>
      <c r="B91" s="30" t="s">
        <v>396</v>
      </c>
      <c r="C91" s="30" t="s">
        <v>422</v>
      </c>
      <c r="D91" s="30" t="s">
        <v>399</v>
      </c>
      <c r="E91" s="125"/>
      <c r="F91" s="128"/>
      <c r="G91" s="15">
        <v>5</v>
      </c>
      <c r="H91" s="15">
        <v>34</v>
      </c>
      <c r="I91" s="15"/>
      <c r="J91" s="15"/>
      <c r="K91" s="15"/>
      <c r="L91" s="15"/>
      <c r="M91" s="15">
        <v>3</v>
      </c>
      <c r="N91" s="15">
        <v>17</v>
      </c>
      <c r="O91" s="15"/>
      <c r="P91" s="18">
        <f t="shared" si="1"/>
        <v>59</v>
      </c>
    </row>
    <row r="92" spans="1:16" ht="22.5" customHeight="1" x14ac:dyDescent="0.5">
      <c r="A92" s="12">
        <v>19</v>
      </c>
      <c r="B92" s="31" t="s">
        <v>237</v>
      </c>
      <c r="C92" s="31" t="s">
        <v>267</v>
      </c>
      <c r="D92" s="31" t="s">
        <v>140</v>
      </c>
      <c r="E92" s="123" t="s">
        <v>202</v>
      </c>
      <c r="F92" s="126" t="s">
        <v>132</v>
      </c>
      <c r="G92" s="17"/>
      <c r="H92" s="17">
        <v>15</v>
      </c>
      <c r="I92" s="17"/>
      <c r="J92" s="17"/>
      <c r="K92" s="17"/>
      <c r="L92" s="17"/>
      <c r="M92" s="17"/>
      <c r="N92" s="17">
        <v>13</v>
      </c>
      <c r="O92" s="17"/>
      <c r="P92" s="18">
        <f t="shared" si="1"/>
        <v>28</v>
      </c>
    </row>
    <row r="93" spans="1:16" ht="22.5" customHeight="1" x14ac:dyDescent="0.5">
      <c r="A93" s="12"/>
      <c r="B93" s="31" t="s">
        <v>284</v>
      </c>
      <c r="C93" s="31" t="s">
        <v>286</v>
      </c>
      <c r="D93" s="31" t="s">
        <v>140</v>
      </c>
      <c r="E93" s="124"/>
      <c r="F93" s="127"/>
      <c r="G93" s="17">
        <v>1</v>
      </c>
      <c r="H93" s="17">
        <v>25</v>
      </c>
      <c r="I93" s="17"/>
      <c r="J93" s="17"/>
      <c r="K93" s="17"/>
      <c r="L93" s="17"/>
      <c r="M93" s="17"/>
      <c r="N93" s="17">
        <v>30</v>
      </c>
      <c r="O93" s="17">
        <v>31</v>
      </c>
      <c r="P93" s="18">
        <f t="shared" si="1"/>
        <v>87</v>
      </c>
    </row>
    <row r="94" spans="1:16" ht="22.5" customHeight="1" x14ac:dyDescent="0.5">
      <c r="A94" s="12"/>
      <c r="B94" s="30" t="s">
        <v>432</v>
      </c>
      <c r="C94" s="30" t="s">
        <v>385</v>
      </c>
      <c r="D94" s="30" t="s">
        <v>140</v>
      </c>
      <c r="E94" s="124"/>
      <c r="F94" s="127"/>
      <c r="G94" s="17"/>
      <c r="H94" s="17">
        <v>34</v>
      </c>
      <c r="I94" s="17"/>
      <c r="J94" s="17"/>
      <c r="K94" s="17"/>
      <c r="L94" s="17"/>
      <c r="M94" s="17">
        <v>1</v>
      </c>
      <c r="N94" s="17">
        <v>54</v>
      </c>
      <c r="O94" s="17">
        <v>24</v>
      </c>
      <c r="P94" s="18">
        <f t="shared" si="1"/>
        <v>113</v>
      </c>
    </row>
    <row r="95" spans="1:16" ht="22.5" customHeight="1" x14ac:dyDescent="0.5">
      <c r="A95" s="12"/>
      <c r="B95" s="31" t="s">
        <v>445</v>
      </c>
      <c r="C95" s="31" t="s">
        <v>444</v>
      </c>
      <c r="D95" s="31" t="s">
        <v>140</v>
      </c>
      <c r="E95" s="125"/>
      <c r="F95" s="128"/>
      <c r="G95" s="17"/>
      <c r="H95" s="17">
        <v>26</v>
      </c>
      <c r="I95" s="17">
        <v>1</v>
      </c>
      <c r="J95" s="17"/>
      <c r="K95" s="17"/>
      <c r="L95" s="17"/>
      <c r="M95" s="17"/>
      <c r="N95" s="17">
        <v>29</v>
      </c>
      <c r="O95" s="17">
        <v>22</v>
      </c>
      <c r="P95" s="18">
        <f t="shared" si="1"/>
        <v>78</v>
      </c>
    </row>
    <row r="96" spans="1:16" ht="22.5" customHeight="1" x14ac:dyDescent="0.5">
      <c r="A96" s="12">
        <v>20</v>
      </c>
      <c r="B96" s="30" t="s">
        <v>222</v>
      </c>
      <c r="C96" s="30" t="s">
        <v>223</v>
      </c>
      <c r="D96" s="30" t="s">
        <v>134</v>
      </c>
      <c r="E96" s="134" t="s">
        <v>186</v>
      </c>
      <c r="F96" s="122" t="s">
        <v>188</v>
      </c>
      <c r="G96" s="17">
        <v>4</v>
      </c>
      <c r="H96" s="17">
        <v>11</v>
      </c>
      <c r="I96" s="17"/>
      <c r="J96" s="17"/>
      <c r="K96" s="17"/>
      <c r="L96" s="17"/>
      <c r="M96" s="17">
        <v>4</v>
      </c>
      <c r="N96" s="17">
        <v>17</v>
      </c>
      <c r="O96" s="17"/>
      <c r="P96" s="18">
        <f t="shared" si="1"/>
        <v>36</v>
      </c>
    </row>
    <row r="97" spans="1:16" ht="22.5" customHeight="1" x14ac:dyDescent="0.5">
      <c r="A97" s="12"/>
      <c r="B97" s="30" t="s">
        <v>313</v>
      </c>
      <c r="C97" s="30" t="s">
        <v>330</v>
      </c>
      <c r="D97" s="30" t="s">
        <v>318</v>
      </c>
      <c r="E97" s="134"/>
      <c r="F97" s="122"/>
      <c r="G97" s="17">
        <v>4</v>
      </c>
      <c r="H97" s="17">
        <v>41</v>
      </c>
      <c r="I97" s="17"/>
      <c r="J97" s="17"/>
      <c r="K97" s="17"/>
      <c r="L97" s="17"/>
      <c r="M97" s="17">
        <v>1</v>
      </c>
      <c r="N97" s="17">
        <v>23</v>
      </c>
      <c r="O97" s="17"/>
      <c r="P97" s="18">
        <f t="shared" si="1"/>
        <v>69</v>
      </c>
    </row>
    <row r="98" spans="1:16" ht="22.5" customHeight="1" x14ac:dyDescent="0.5">
      <c r="A98" s="12"/>
      <c r="B98" s="30" t="s">
        <v>349</v>
      </c>
      <c r="C98" s="30" t="s">
        <v>361</v>
      </c>
      <c r="D98" s="30" t="s">
        <v>358</v>
      </c>
      <c r="E98" s="134"/>
      <c r="F98" s="122"/>
      <c r="G98" s="17">
        <v>1</v>
      </c>
      <c r="H98" s="17">
        <v>95</v>
      </c>
      <c r="I98" s="17">
        <v>36</v>
      </c>
      <c r="J98" s="17"/>
      <c r="K98" s="17"/>
      <c r="L98" s="17"/>
      <c r="M98" s="17"/>
      <c r="N98" s="17">
        <v>2</v>
      </c>
      <c r="O98" s="17">
        <v>56</v>
      </c>
      <c r="P98" s="18">
        <f t="shared" si="1"/>
        <v>190</v>
      </c>
    </row>
    <row r="99" spans="1:16" ht="22.5" customHeight="1" x14ac:dyDescent="0.5">
      <c r="A99" s="12"/>
      <c r="B99" s="31" t="s">
        <v>347</v>
      </c>
      <c r="C99" s="31" t="s">
        <v>363</v>
      </c>
      <c r="D99" s="31" t="s">
        <v>358</v>
      </c>
      <c r="E99" s="134"/>
      <c r="F99" s="122"/>
      <c r="G99" s="17"/>
      <c r="H99" s="17">
        <v>31</v>
      </c>
      <c r="I99" s="17">
        <v>10</v>
      </c>
      <c r="J99" s="17"/>
      <c r="K99" s="17"/>
      <c r="L99" s="17"/>
      <c r="M99" s="17">
        <v>1</v>
      </c>
      <c r="N99" s="17">
        <v>32</v>
      </c>
      <c r="O99" s="17"/>
      <c r="P99" s="18">
        <f t="shared" si="1"/>
        <v>74</v>
      </c>
    </row>
    <row r="100" spans="1:16" ht="22.5" customHeight="1" x14ac:dyDescent="0.5">
      <c r="A100" s="12">
        <v>21</v>
      </c>
      <c r="B100" s="30" t="s">
        <v>225</v>
      </c>
      <c r="C100" s="30" t="s">
        <v>227</v>
      </c>
      <c r="D100" s="30" t="s">
        <v>134</v>
      </c>
      <c r="E100" s="123" t="s">
        <v>187</v>
      </c>
      <c r="F100" s="126" t="s">
        <v>189</v>
      </c>
      <c r="G100" s="17">
        <v>6</v>
      </c>
      <c r="H100" s="17">
        <v>8</v>
      </c>
      <c r="I100" s="17"/>
      <c r="J100" s="17"/>
      <c r="K100" s="17"/>
      <c r="L100" s="17"/>
      <c r="M100" s="17">
        <v>7</v>
      </c>
      <c r="N100" s="17">
        <v>18</v>
      </c>
      <c r="O100" s="17"/>
      <c r="P100" s="18">
        <f t="shared" si="1"/>
        <v>39</v>
      </c>
    </row>
    <row r="101" spans="1:16" ht="22.5" customHeight="1" x14ac:dyDescent="0.5">
      <c r="A101" s="12"/>
      <c r="B101" s="30" t="s">
        <v>311</v>
      </c>
      <c r="C101" s="30" t="s">
        <v>329</v>
      </c>
      <c r="D101" s="30" t="s">
        <v>318</v>
      </c>
      <c r="E101" s="124"/>
      <c r="F101" s="127"/>
      <c r="G101" s="4"/>
      <c r="H101" s="4">
        <v>22</v>
      </c>
      <c r="I101" s="4">
        <v>8</v>
      </c>
      <c r="J101" s="4"/>
      <c r="K101" s="4"/>
      <c r="L101" s="4"/>
      <c r="M101" s="4">
        <v>1</v>
      </c>
      <c r="N101" s="4">
        <v>11</v>
      </c>
      <c r="O101" s="4"/>
      <c r="P101" s="18">
        <f t="shared" si="1"/>
        <v>42</v>
      </c>
    </row>
    <row r="102" spans="1:16" ht="22.5" customHeight="1" x14ac:dyDescent="0.5">
      <c r="A102" s="12"/>
      <c r="B102" s="31" t="s">
        <v>308</v>
      </c>
      <c r="C102" s="31" t="s">
        <v>326</v>
      </c>
      <c r="D102" s="31" t="s">
        <v>318</v>
      </c>
      <c r="E102" s="124"/>
      <c r="F102" s="127"/>
      <c r="G102" s="4">
        <v>4</v>
      </c>
      <c r="H102" s="4">
        <v>50</v>
      </c>
      <c r="I102" s="4"/>
      <c r="J102" s="4"/>
      <c r="K102" s="4"/>
      <c r="L102" s="4"/>
      <c r="M102" s="4">
        <v>3</v>
      </c>
      <c r="N102" s="4">
        <v>49</v>
      </c>
      <c r="O102" s="4"/>
      <c r="P102" s="18">
        <f t="shared" si="1"/>
        <v>106</v>
      </c>
    </row>
    <row r="103" spans="1:16" ht="22.5" customHeight="1" x14ac:dyDescent="0.5">
      <c r="A103" s="12"/>
      <c r="B103" s="30" t="s">
        <v>401</v>
      </c>
      <c r="C103" s="30" t="s">
        <v>424</v>
      </c>
      <c r="D103" s="30" t="s">
        <v>399</v>
      </c>
      <c r="E103" s="124"/>
      <c r="F103" s="127"/>
      <c r="G103" s="4"/>
      <c r="H103" s="4">
        <v>5</v>
      </c>
      <c r="I103" s="4"/>
      <c r="J103" s="4"/>
      <c r="K103" s="4"/>
      <c r="L103" s="4"/>
      <c r="M103" s="4"/>
      <c r="N103" s="4">
        <v>2</v>
      </c>
      <c r="O103" s="4"/>
      <c r="P103" s="18">
        <f t="shared" si="1"/>
        <v>7</v>
      </c>
    </row>
    <row r="104" spans="1:16" ht="22.5" customHeight="1" x14ac:dyDescent="0.5">
      <c r="A104" s="12"/>
      <c r="B104" s="31" t="s">
        <v>390</v>
      </c>
      <c r="C104" s="31" t="s">
        <v>327</v>
      </c>
      <c r="D104" s="31" t="s">
        <v>318</v>
      </c>
      <c r="E104" s="125"/>
      <c r="F104" s="128"/>
      <c r="G104" s="4">
        <v>1</v>
      </c>
      <c r="H104" s="4">
        <v>15</v>
      </c>
      <c r="I104" s="4"/>
      <c r="J104" s="4"/>
      <c r="K104" s="4"/>
      <c r="L104" s="4"/>
      <c r="M104" s="4">
        <v>1</v>
      </c>
      <c r="N104" s="4">
        <v>4</v>
      </c>
      <c r="O104" s="4"/>
      <c r="P104" s="18">
        <f t="shared" si="1"/>
        <v>21</v>
      </c>
    </row>
    <row r="105" spans="1:16" ht="22.5" customHeight="1" x14ac:dyDescent="0.5">
      <c r="A105" s="12">
        <v>22</v>
      </c>
      <c r="B105" s="31" t="s">
        <v>296</v>
      </c>
      <c r="C105" s="31" t="s">
        <v>298</v>
      </c>
      <c r="D105" s="31" t="s">
        <v>140</v>
      </c>
      <c r="E105" s="138" t="s">
        <v>365</v>
      </c>
      <c r="F105" s="138" t="s">
        <v>366</v>
      </c>
      <c r="G105" s="4">
        <v>2</v>
      </c>
      <c r="H105" s="4">
        <v>31</v>
      </c>
      <c r="I105" s="4"/>
      <c r="J105" s="4"/>
      <c r="K105" s="4"/>
      <c r="L105" s="4"/>
      <c r="M105" s="4">
        <v>4</v>
      </c>
      <c r="N105" s="4">
        <v>36</v>
      </c>
      <c r="O105" s="4">
        <v>12</v>
      </c>
      <c r="P105" s="18">
        <f t="shared" si="1"/>
        <v>85</v>
      </c>
    </row>
    <row r="106" spans="1:16" ht="22.5" customHeight="1" x14ac:dyDescent="0.5">
      <c r="A106" s="12"/>
      <c r="B106" s="31" t="s">
        <v>418</v>
      </c>
      <c r="C106" s="31" t="s">
        <v>421</v>
      </c>
      <c r="D106" s="31" t="s">
        <v>140</v>
      </c>
      <c r="E106" s="139"/>
      <c r="F106" s="139"/>
      <c r="G106" s="4"/>
      <c r="H106" s="4">
        <v>17</v>
      </c>
      <c r="I106" s="4"/>
      <c r="J106" s="4"/>
      <c r="K106" s="4"/>
      <c r="L106" s="4"/>
      <c r="M106" s="4"/>
      <c r="N106" s="4">
        <v>21</v>
      </c>
      <c r="O106" s="4">
        <v>14</v>
      </c>
      <c r="P106" s="18">
        <f t="shared" si="1"/>
        <v>52</v>
      </c>
    </row>
    <row r="107" spans="1:16" ht="22.5" customHeight="1" x14ac:dyDescent="0.5">
      <c r="A107" s="12"/>
      <c r="B107" s="31" t="s">
        <v>390</v>
      </c>
      <c r="C107" s="31" t="s">
        <v>327</v>
      </c>
      <c r="D107" s="31" t="s">
        <v>318</v>
      </c>
      <c r="E107" s="140"/>
      <c r="F107" s="140"/>
      <c r="G107" s="4"/>
      <c r="H107" s="4">
        <v>17</v>
      </c>
      <c r="I107" s="4"/>
      <c r="J107" s="4"/>
      <c r="K107" s="4"/>
      <c r="L107" s="4"/>
      <c r="M107" s="4">
        <v>6</v>
      </c>
      <c r="N107" s="4">
        <v>22</v>
      </c>
      <c r="O107" s="4">
        <v>9</v>
      </c>
      <c r="P107" s="18">
        <f t="shared" si="1"/>
        <v>54</v>
      </c>
    </row>
    <row r="108" spans="1:16" ht="22.5" customHeight="1" x14ac:dyDescent="0.5">
      <c r="A108" s="12">
        <v>23</v>
      </c>
      <c r="B108" s="31" t="s">
        <v>284</v>
      </c>
      <c r="C108" s="31" t="s">
        <v>286</v>
      </c>
      <c r="D108" s="31" t="s">
        <v>140</v>
      </c>
      <c r="E108" s="126" t="s">
        <v>367</v>
      </c>
      <c r="F108" s="126" t="s">
        <v>368</v>
      </c>
      <c r="G108" s="4">
        <v>2</v>
      </c>
      <c r="H108" s="4">
        <v>13</v>
      </c>
      <c r="I108" s="4"/>
      <c r="J108" s="4"/>
      <c r="K108" s="4"/>
      <c r="L108" s="4"/>
      <c r="M108" s="4"/>
      <c r="N108" s="4">
        <v>27</v>
      </c>
      <c r="O108" s="4">
        <v>16</v>
      </c>
      <c r="P108" s="18">
        <f t="shared" si="1"/>
        <v>58</v>
      </c>
    </row>
    <row r="109" spans="1:16" ht="22.5" customHeight="1" x14ac:dyDescent="0.5">
      <c r="A109" s="12"/>
      <c r="B109" s="30" t="s">
        <v>419</v>
      </c>
      <c r="C109" s="30" t="s">
        <v>421</v>
      </c>
      <c r="D109" s="30" t="s">
        <v>140</v>
      </c>
      <c r="E109" s="127"/>
      <c r="F109" s="127"/>
      <c r="G109" s="4"/>
      <c r="H109" s="4">
        <v>18</v>
      </c>
      <c r="I109" s="4"/>
      <c r="J109" s="4"/>
      <c r="K109" s="4"/>
      <c r="L109" s="4"/>
      <c r="M109" s="4"/>
      <c r="N109" s="4">
        <v>16</v>
      </c>
      <c r="O109" s="4">
        <v>2</v>
      </c>
      <c r="P109" s="18">
        <f t="shared" si="1"/>
        <v>36</v>
      </c>
    </row>
    <row r="110" spans="1:16" ht="22.5" customHeight="1" x14ac:dyDescent="0.5">
      <c r="A110" s="12"/>
      <c r="B110" s="30" t="s">
        <v>439</v>
      </c>
      <c r="C110" s="30" t="s">
        <v>151</v>
      </c>
      <c r="D110" s="30" t="s">
        <v>140</v>
      </c>
      <c r="E110" s="128"/>
      <c r="F110" s="128"/>
      <c r="G110" s="4"/>
      <c r="H110" s="4">
        <v>8</v>
      </c>
      <c r="I110" s="4"/>
      <c r="J110" s="4"/>
      <c r="K110" s="4"/>
      <c r="L110" s="4"/>
      <c r="M110" s="4"/>
      <c r="N110" s="4">
        <v>21</v>
      </c>
      <c r="O110" s="4">
        <v>11</v>
      </c>
      <c r="P110" s="18">
        <f t="shared" si="1"/>
        <v>40</v>
      </c>
    </row>
    <row r="111" spans="1:16" ht="21" customHeight="1" x14ac:dyDescent="0.5">
      <c r="A111" s="21"/>
      <c r="B111" s="22"/>
      <c r="C111" s="23"/>
      <c r="D111" s="24"/>
      <c r="E111" s="25"/>
      <c r="F111" s="25"/>
      <c r="G111" s="19">
        <f t="shared" ref="G111:P111" si="2">SUM(G4:G110)</f>
        <v>130</v>
      </c>
      <c r="H111" s="19">
        <f t="shared" si="2"/>
        <v>2458</v>
      </c>
      <c r="I111" s="19">
        <f t="shared" si="2"/>
        <v>340</v>
      </c>
      <c r="J111" s="19">
        <f t="shared" si="2"/>
        <v>0</v>
      </c>
      <c r="K111" s="19">
        <f t="shared" si="2"/>
        <v>0</v>
      </c>
      <c r="L111" s="19">
        <f t="shared" si="2"/>
        <v>0</v>
      </c>
      <c r="M111" s="19">
        <f t="shared" si="2"/>
        <v>245</v>
      </c>
      <c r="N111" s="19">
        <f t="shared" si="2"/>
        <v>2507</v>
      </c>
      <c r="O111" s="19">
        <f t="shared" si="2"/>
        <v>436</v>
      </c>
      <c r="P111" s="19">
        <f t="shared" si="2"/>
        <v>6116</v>
      </c>
    </row>
    <row r="115" spans="6:6" x14ac:dyDescent="0.5">
      <c r="F115" s="9" t="s">
        <v>208</v>
      </c>
    </row>
  </sheetData>
  <mergeCells count="58">
    <mergeCell ref="E105:E107"/>
    <mergeCell ref="F105:F107"/>
    <mergeCell ref="E108:E110"/>
    <mergeCell ref="F108:F110"/>
    <mergeCell ref="E92:E95"/>
    <mergeCell ref="F92:F95"/>
    <mergeCell ref="E96:E99"/>
    <mergeCell ref="F96:F99"/>
    <mergeCell ref="E100:E104"/>
    <mergeCell ref="F100:F104"/>
    <mergeCell ref="E77:E81"/>
    <mergeCell ref="F77:F81"/>
    <mergeCell ref="E82:E86"/>
    <mergeCell ref="F82:F86"/>
    <mergeCell ref="E87:E91"/>
    <mergeCell ref="F87:F91"/>
    <mergeCell ref="E62:E66"/>
    <mergeCell ref="F62:F66"/>
    <mergeCell ref="E67:E71"/>
    <mergeCell ref="F67:F71"/>
    <mergeCell ref="E72:E76"/>
    <mergeCell ref="F72:F76"/>
    <mergeCell ref="E49:E52"/>
    <mergeCell ref="F49:F52"/>
    <mergeCell ref="E53:E56"/>
    <mergeCell ref="F53:F56"/>
    <mergeCell ref="E57:E61"/>
    <mergeCell ref="F57:F61"/>
    <mergeCell ref="E35:E39"/>
    <mergeCell ref="F35:F39"/>
    <mergeCell ref="E40:E43"/>
    <mergeCell ref="F40:F43"/>
    <mergeCell ref="E44:E48"/>
    <mergeCell ref="F44:F48"/>
    <mergeCell ref="E20:E24"/>
    <mergeCell ref="F20:F24"/>
    <mergeCell ref="E25:E29"/>
    <mergeCell ref="F25:F29"/>
    <mergeCell ref="E30:E34"/>
    <mergeCell ref="F30:F34"/>
    <mergeCell ref="E5:E9"/>
    <mergeCell ref="F5:F9"/>
    <mergeCell ref="E10:E14"/>
    <mergeCell ref="F10:F14"/>
    <mergeCell ref="E15:E19"/>
    <mergeCell ref="F15:F19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8"/>
  <sheetViews>
    <sheetView topLeftCell="A49" workbookViewId="0">
      <selection activeCell="F61" sqref="F61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540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12">
        <v>1</v>
      </c>
      <c r="B5" s="30" t="s">
        <v>454</v>
      </c>
      <c r="C5" s="30" t="s">
        <v>360</v>
      </c>
      <c r="D5" s="30" t="s">
        <v>359</v>
      </c>
      <c r="E5" s="132" t="s">
        <v>56</v>
      </c>
      <c r="F5" s="133" t="s">
        <v>57</v>
      </c>
      <c r="G5" s="15">
        <v>1</v>
      </c>
      <c r="H5" s="15">
        <v>2</v>
      </c>
      <c r="I5" s="15"/>
      <c r="J5" s="15"/>
      <c r="K5" s="15"/>
      <c r="L5" s="15"/>
      <c r="M5" s="15"/>
      <c r="N5" s="15"/>
      <c r="O5" s="15"/>
      <c r="P5" s="18">
        <f>SUM(G5:O5)</f>
        <v>3</v>
      </c>
    </row>
    <row r="6" spans="1:16" ht="22.5" customHeight="1" x14ac:dyDescent="0.5">
      <c r="A6" s="12"/>
      <c r="B6" s="30" t="s">
        <v>484</v>
      </c>
      <c r="C6" s="30" t="s">
        <v>486</v>
      </c>
      <c r="D6" s="30" t="s">
        <v>471</v>
      </c>
      <c r="E6" s="132"/>
      <c r="F6" s="133"/>
      <c r="G6" s="15"/>
      <c r="H6" s="15">
        <v>15</v>
      </c>
      <c r="I6" s="15">
        <v>12</v>
      </c>
      <c r="J6" s="15"/>
      <c r="K6" s="15"/>
      <c r="L6" s="15"/>
      <c r="M6" s="15">
        <v>2</v>
      </c>
      <c r="N6" s="15">
        <v>11</v>
      </c>
      <c r="O6" s="15"/>
      <c r="P6" s="18">
        <f>SUM(G6:O6)</f>
        <v>40</v>
      </c>
    </row>
    <row r="7" spans="1:16" ht="22.5" customHeight="1" x14ac:dyDescent="0.5">
      <c r="A7" s="12"/>
      <c r="B7" s="42">
        <v>29</v>
      </c>
      <c r="C7" s="31" t="s">
        <v>472</v>
      </c>
      <c r="D7" s="31" t="s">
        <v>471</v>
      </c>
      <c r="E7" s="132"/>
      <c r="F7" s="133"/>
      <c r="G7" s="15">
        <v>2</v>
      </c>
      <c r="H7" s="15">
        <v>25</v>
      </c>
      <c r="I7" s="15">
        <v>14</v>
      </c>
      <c r="J7" s="15"/>
      <c r="K7" s="15"/>
      <c r="L7" s="15"/>
      <c r="M7" s="15">
        <v>3</v>
      </c>
      <c r="N7" s="15">
        <v>16</v>
      </c>
      <c r="O7" s="15"/>
      <c r="P7" s="18">
        <f t="shared" ref="P7:P73" si="0">SUM(G7:O7)</f>
        <v>60</v>
      </c>
    </row>
    <row r="8" spans="1:16" ht="22.5" customHeight="1" x14ac:dyDescent="0.5">
      <c r="A8" s="12">
        <v>2</v>
      </c>
      <c r="B8" s="31" t="s">
        <v>451</v>
      </c>
      <c r="C8" s="31" t="s">
        <v>458</v>
      </c>
      <c r="D8" s="31" t="s">
        <v>359</v>
      </c>
      <c r="E8" s="132" t="s">
        <v>58</v>
      </c>
      <c r="F8" s="133" t="s">
        <v>59</v>
      </c>
      <c r="G8" s="15"/>
      <c r="H8" s="15">
        <v>5</v>
      </c>
      <c r="I8" s="15">
        <v>4</v>
      </c>
      <c r="J8" s="15"/>
      <c r="K8" s="15"/>
      <c r="L8" s="15"/>
      <c r="M8" s="15">
        <v>4</v>
      </c>
      <c r="N8" s="15">
        <v>6</v>
      </c>
      <c r="O8" s="15"/>
      <c r="P8" s="18">
        <f t="shared" si="0"/>
        <v>19</v>
      </c>
    </row>
    <row r="9" spans="1:16" ht="22.5" customHeight="1" x14ac:dyDescent="0.5">
      <c r="A9" s="12"/>
      <c r="B9" s="31" t="s">
        <v>477</v>
      </c>
      <c r="C9" s="31" t="s">
        <v>479</v>
      </c>
      <c r="D9" s="31" t="s">
        <v>471</v>
      </c>
      <c r="E9" s="132"/>
      <c r="F9" s="133"/>
      <c r="G9" s="15">
        <v>1</v>
      </c>
      <c r="H9" s="15">
        <v>27</v>
      </c>
      <c r="I9" s="15">
        <v>14</v>
      </c>
      <c r="J9" s="15"/>
      <c r="K9" s="15"/>
      <c r="L9" s="15"/>
      <c r="M9" s="15">
        <v>7</v>
      </c>
      <c r="N9" s="15">
        <v>56</v>
      </c>
      <c r="O9" s="15"/>
      <c r="P9" s="18">
        <f t="shared" si="0"/>
        <v>105</v>
      </c>
    </row>
    <row r="10" spans="1:16" ht="22.5" customHeight="1" x14ac:dyDescent="0.5">
      <c r="A10" s="12"/>
      <c r="B10" s="31" t="s">
        <v>487</v>
      </c>
      <c r="C10" s="31" t="s">
        <v>489</v>
      </c>
      <c r="D10" s="31" t="s">
        <v>471</v>
      </c>
      <c r="E10" s="132"/>
      <c r="F10" s="133"/>
      <c r="G10" s="15">
        <v>7</v>
      </c>
      <c r="H10" s="15">
        <v>37</v>
      </c>
      <c r="I10" s="15">
        <v>4</v>
      </c>
      <c r="J10" s="15"/>
      <c r="K10" s="15"/>
      <c r="L10" s="15"/>
      <c r="M10" s="15">
        <v>5</v>
      </c>
      <c r="N10" s="15">
        <v>25</v>
      </c>
      <c r="O10" s="15"/>
      <c r="P10" s="18">
        <f t="shared" si="0"/>
        <v>78</v>
      </c>
    </row>
    <row r="11" spans="1:16" ht="22.5" customHeight="1" x14ac:dyDescent="0.5">
      <c r="A11" s="12">
        <v>3</v>
      </c>
      <c r="B11" s="31" t="s">
        <v>402</v>
      </c>
      <c r="C11" s="31" t="s">
        <v>425</v>
      </c>
      <c r="D11" s="31" t="s">
        <v>399</v>
      </c>
      <c r="E11" s="132" t="s">
        <v>60</v>
      </c>
      <c r="F11" s="133" t="s">
        <v>61</v>
      </c>
      <c r="G11" s="15">
        <v>2</v>
      </c>
      <c r="H11" s="15">
        <v>7</v>
      </c>
      <c r="I11" s="15"/>
      <c r="J11" s="15"/>
      <c r="K11" s="15"/>
      <c r="L11" s="15"/>
      <c r="M11" s="15">
        <v>5</v>
      </c>
      <c r="N11" s="15">
        <v>8</v>
      </c>
      <c r="O11" s="15"/>
      <c r="P11" s="18">
        <f t="shared" si="0"/>
        <v>22</v>
      </c>
    </row>
    <row r="12" spans="1:16" ht="22.5" customHeight="1" x14ac:dyDescent="0.5">
      <c r="A12" s="12"/>
      <c r="B12" s="42">
        <v>29</v>
      </c>
      <c r="C12" s="31" t="s">
        <v>472</v>
      </c>
      <c r="D12" s="31" t="s">
        <v>471</v>
      </c>
      <c r="E12" s="132"/>
      <c r="F12" s="133"/>
      <c r="G12" s="15">
        <v>1</v>
      </c>
      <c r="H12" s="15">
        <v>28</v>
      </c>
      <c r="I12" s="15">
        <v>9</v>
      </c>
      <c r="J12" s="15"/>
      <c r="K12" s="15"/>
      <c r="L12" s="15"/>
      <c r="M12" s="15">
        <v>4</v>
      </c>
      <c r="N12" s="15">
        <v>27</v>
      </c>
      <c r="O12" s="15"/>
      <c r="P12" s="18">
        <f t="shared" si="0"/>
        <v>69</v>
      </c>
    </row>
    <row r="13" spans="1:16" ht="22.5" customHeight="1" x14ac:dyDescent="0.5">
      <c r="A13" s="12"/>
      <c r="B13" s="31" t="s">
        <v>477</v>
      </c>
      <c r="C13" s="31" t="s">
        <v>479</v>
      </c>
      <c r="D13" s="31" t="s">
        <v>471</v>
      </c>
      <c r="E13" s="132"/>
      <c r="F13" s="133"/>
      <c r="G13" s="15">
        <v>2</v>
      </c>
      <c r="H13" s="15">
        <v>32</v>
      </c>
      <c r="I13" s="15">
        <v>12</v>
      </c>
      <c r="J13" s="15"/>
      <c r="K13" s="15"/>
      <c r="L13" s="15"/>
      <c r="M13" s="15">
        <v>1</v>
      </c>
      <c r="N13" s="15">
        <v>46</v>
      </c>
      <c r="O13" s="15"/>
      <c r="P13" s="18">
        <f t="shared" si="0"/>
        <v>93</v>
      </c>
    </row>
    <row r="14" spans="1:16" ht="22.5" customHeight="1" x14ac:dyDescent="0.5">
      <c r="A14" s="12">
        <v>4</v>
      </c>
      <c r="B14" s="31" t="s">
        <v>355</v>
      </c>
      <c r="C14" s="31" t="s">
        <v>360</v>
      </c>
      <c r="D14" s="31" t="s">
        <v>359</v>
      </c>
      <c r="E14" s="132" t="s">
        <v>190</v>
      </c>
      <c r="F14" s="133" t="s">
        <v>63</v>
      </c>
      <c r="G14" s="15"/>
      <c r="H14" s="15">
        <v>9</v>
      </c>
      <c r="I14" s="15"/>
      <c r="J14" s="15"/>
      <c r="K14" s="15"/>
      <c r="L14" s="15"/>
      <c r="M14" s="15">
        <v>1</v>
      </c>
      <c r="N14" s="15">
        <v>10</v>
      </c>
      <c r="O14" s="15"/>
      <c r="P14" s="18">
        <f t="shared" si="0"/>
        <v>20</v>
      </c>
    </row>
    <row r="15" spans="1:16" ht="22.5" customHeight="1" x14ac:dyDescent="0.5">
      <c r="A15" s="12"/>
      <c r="B15" s="30" t="s">
        <v>480</v>
      </c>
      <c r="C15" s="30" t="s">
        <v>482</v>
      </c>
      <c r="D15" s="30" t="s">
        <v>471</v>
      </c>
      <c r="E15" s="132"/>
      <c r="F15" s="133"/>
      <c r="G15" s="15">
        <v>6</v>
      </c>
      <c r="H15" s="15">
        <v>87</v>
      </c>
      <c r="I15" s="15">
        <v>38</v>
      </c>
      <c r="J15" s="15"/>
      <c r="K15" s="15"/>
      <c r="L15" s="15"/>
      <c r="M15" s="15">
        <v>12</v>
      </c>
      <c r="N15" s="15">
        <v>114</v>
      </c>
      <c r="O15" s="15"/>
      <c r="P15" s="18">
        <f t="shared" si="0"/>
        <v>257</v>
      </c>
    </row>
    <row r="16" spans="1:16" ht="22.5" customHeight="1" x14ac:dyDescent="0.5">
      <c r="A16" s="12"/>
      <c r="B16" s="31" t="s">
        <v>483</v>
      </c>
      <c r="C16" s="31" t="s">
        <v>486</v>
      </c>
      <c r="D16" s="31" t="s">
        <v>471</v>
      </c>
      <c r="E16" s="132"/>
      <c r="F16" s="133"/>
      <c r="G16" s="15">
        <v>1</v>
      </c>
      <c r="H16" s="15">
        <v>24</v>
      </c>
      <c r="I16" s="15"/>
      <c r="J16" s="15"/>
      <c r="K16" s="15"/>
      <c r="L16" s="15"/>
      <c r="M16" s="15">
        <v>2</v>
      </c>
      <c r="N16" s="15">
        <v>20</v>
      </c>
      <c r="O16" s="15"/>
      <c r="P16" s="18">
        <f t="shared" si="0"/>
        <v>47</v>
      </c>
    </row>
    <row r="17" spans="1:16" ht="22.5" customHeight="1" x14ac:dyDescent="0.5">
      <c r="A17" s="12">
        <v>5</v>
      </c>
      <c r="B17" s="31" t="s">
        <v>453</v>
      </c>
      <c r="C17" s="31" t="s">
        <v>460</v>
      </c>
      <c r="D17" s="31" t="s">
        <v>359</v>
      </c>
      <c r="E17" s="123" t="s">
        <v>64</v>
      </c>
      <c r="F17" s="126" t="s">
        <v>65</v>
      </c>
      <c r="G17" s="17"/>
      <c r="H17" s="17">
        <v>3</v>
      </c>
      <c r="I17" s="17"/>
      <c r="J17" s="17"/>
      <c r="K17" s="17"/>
      <c r="L17" s="17"/>
      <c r="M17" s="17">
        <v>2</v>
      </c>
      <c r="N17" s="17">
        <v>2</v>
      </c>
      <c r="O17" s="17"/>
      <c r="P17" s="18">
        <f t="shared" si="0"/>
        <v>7</v>
      </c>
    </row>
    <row r="18" spans="1:16" ht="22.5" customHeight="1" x14ac:dyDescent="0.5">
      <c r="A18" s="12"/>
      <c r="B18" s="30" t="s">
        <v>473</v>
      </c>
      <c r="C18" s="30" t="s">
        <v>476</v>
      </c>
      <c r="D18" s="30" t="s">
        <v>471</v>
      </c>
      <c r="E18" s="124"/>
      <c r="F18" s="127"/>
      <c r="G18" s="15">
        <v>1</v>
      </c>
      <c r="H18" s="15">
        <v>24</v>
      </c>
      <c r="I18" s="15">
        <v>16</v>
      </c>
      <c r="J18" s="15"/>
      <c r="K18" s="15"/>
      <c r="L18" s="15"/>
      <c r="M18" s="15">
        <v>1</v>
      </c>
      <c r="N18" s="15">
        <v>20</v>
      </c>
      <c r="O18" s="17"/>
      <c r="P18" s="18">
        <f t="shared" si="0"/>
        <v>62</v>
      </c>
    </row>
    <row r="19" spans="1:16" ht="22.5" customHeight="1" x14ac:dyDescent="0.5">
      <c r="A19" s="12"/>
      <c r="B19" s="30" t="s">
        <v>484</v>
      </c>
      <c r="C19" s="30" t="s">
        <v>486</v>
      </c>
      <c r="D19" s="30" t="s">
        <v>471</v>
      </c>
      <c r="E19" s="125"/>
      <c r="F19" s="128"/>
      <c r="G19" s="17"/>
      <c r="H19" s="17">
        <v>29</v>
      </c>
      <c r="I19" s="17">
        <v>10</v>
      </c>
      <c r="J19" s="17"/>
      <c r="K19" s="17"/>
      <c r="L19" s="17"/>
      <c r="M19" s="17">
        <v>1</v>
      </c>
      <c r="N19" s="17">
        <v>11</v>
      </c>
      <c r="O19" s="17"/>
      <c r="P19" s="18">
        <f t="shared" si="0"/>
        <v>51</v>
      </c>
    </row>
    <row r="20" spans="1:16" ht="22.5" customHeight="1" x14ac:dyDescent="0.5">
      <c r="A20" s="12">
        <v>6</v>
      </c>
      <c r="B20" s="30" t="s">
        <v>353</v>
      </c>
      <c r="C20" s="30" t="s">
        <v>360</v>
      </c>
      <c r="D20" s="30" t="s">
        <v>359</v>
      </c>
      <c r="E20" s="132" t="s">
        <v>66</v>
      </c>
      <c r="F20" s="133" t="s">
        <v>67</v>
      </c>
      <c r="G20" s="15"/>
      <c r="H20" s="15">
        <v>7</v>
      </c>
      <c r="I20" s="15"/>
      <c r="J20" s="15"/>
      <c r="K20" s="15"/>
      <c r="L20" s="15"/>
      <c r="M20" s="15"/>
      <c r="N20" s="15">
        <v>2</v>
      </c>
      <c r="O20" s="15"/>
      <c r="P20" s="18">
        <f t="shared" si="0"/>
        <v>9</v>
      </c>
    </row>
    <row r="21" spans="1:16" ht="22.5" customHeight="1" x14ac:dyDescent="0.5">
      <c r="A21" s="12"/>
      <c r="B21" s="31" t="s">
        <v>483</v>
      </c>
      <c r="C21" s="31" t="s">
        <v>486</v>
      </c>
      <c r="D21" s="31" t="s">
        <v>471</v>
      </c>
      <c r="E21" s="132"/>
      <c r="F21" s="133"/>
      <c r="G21" s="15">
        <v>2</v>
      </c>
      <c r="H21" s="15">
        <v>22</v>
      </c>
      <c r="I21" s="15"/>
      <c r="J21" s="15"/>
      <c r="K21" s="15"/>
      <c r="L21" s="15"/>
      <c r="M21" s="15">
        <v>1</v>
      </c>
      <c r="N21" s="15">
        <v>16</v>
      </c>
      <c r="O21" s="15"/>
      <c r="P21" s="18">
        <f t="shared" si="0"/>
        <v>41</v>
      </c>
    </row>
    <row r="22" spans="1:16" ht="22.5" customHeight="1" x14ac:dyDescent="0.5">
      <c r="A22" s="12"/>
      <c r="B22" s="30" t="s">
        <v>473</v>
      </c>
      <c r="C22" s="30" t="s">
        <v>476</v>
      </c>
      <c r="D22" s="30" t="s">
        <v>471</v>
      </c>
      <c r="E22" s="132"/>
      <c r="F22" s="133"/>
      <c r="G22" s="15"/>
      <c r="H22" s="15">
        <v>8</v>
      </c>
      <c r="I22" s="15">
        <v>31</v>
      </c>
      <c r="J22" s="15"/>
      <c r="K22" s="15"/>
      <c r="L22" s="15"/>
      <c r="M22" s="15">
        <v>4</v>
      </c>
      <c r="N22" s="15">
        <v>17</v>
      </c>
      <c r="O22" s="15"/>
      <c r="P22" s="18">
        <f t="shared" si="0"/>
        <v>60</v>
      </c>
    </row>
    <row r="23" spans="1:16" ht="22.5" customHeight="1" x14ac:dyDescent="0.5">
      <c r="A23" s="12">
        <v>7</v>
      </c>
      <c r="B23" s="30" t="s">
        <v>447</v>
      </c>
      <c r="C23" s="30" t="s">
        <v>449</v>
      </c>
      <c r="D23" s="30" t="s">
        <v>140</v>
      </c>
      <c r="E23" s="123" t="s">
        <v>191</v>
      </c>
      <c r="F23" s="126" t="s">
        <v>69</v>
      </c>
      <c r="G23" s="15">
        <v>1</v>
      </c>
      <c r="H23" s="15"/>
      <c r="I23" s="15"/>
      <c r="J23" s="15"/>
      <c r="K23" s="15"/>
      <c r="L23" s="15"/>
      <c r="M23" s="15">
        <v>3</v>
      </c>
      <c r="N23" s="15">
        <v>2</v>
      </c>
      <c r="O23" s="15"/>
      <c r="P23" s="18">
        <f t="shared" si="0"/>
        <v>6</v>
      </c>
    </row>
    <row r="24" spans="1:16" ht="22.5" customHeight="1" x14ac:dyDescent="0.5">
      <c r="A24" s="12"/>
      <c r="B24" s="30" t="s">
        <v>501</v>
      </c>
      <c r="C24" s="30" t="s">
        <v>507</v>
      </c>
      <c r="D24" s="30" t="s">
        <v>503</v>
      </c>
      <c r="E24" s="124"/>
      <c r="F24" s="127"/>
      <c r="G24" s="15">
        <v>1</v>
      </c>
      <c r="H24" s="15">
        <v>5</v>
      </c>
      <c r="I24" s="15"/>
      <c r="J24" s="15"/>
      <c r="K24" s="15"/>
      <c r="L24" s="15"/>
      <c r="M24" s="15">
        <v>1</v>
      </c>
      <c r="N24" s="15">
        <v>9</v>
      </c>
      <c r="O24" s="15"/>
      <c r="P24" s="18">
        <f t="shared" si="0"/>
        <v>16</v>
      </c>
    </row>
    <row r="25" spans="1:16" ht="22.5" customHeight="1" x14ac:dyDescent="0.5">
      <c r="A25" s="12"/>
      <c r="B25" s="31" t="s">
        <v>499</v>
      </c>
      <c r="C25" s="31" t="s">
        <v>529</v>
      </c>
      <c r="D25" s="31" t="s">
        <v>503</v>
      </c>
      <c r="E25" s="125"/>
      <c r="F25" s="128"/>
      <c r="G25" s="15"/>
      <c r="H25" s="15">
        <v>37</v>
      </c>
      <c r="I25" s="15"/>
      <c r="J25" s="15"/>
      <c r="K25" s="15"/>
      <c r="L25" s="15"/>
      <c r="M25" s="15">
        <v>2</v>
      </c>
      <c r="N25" s="15">
        <v>5</v>
      </c>
      <c r="O25" s="15"/>
      <c r="P25" s="18">
        <f t="shared" si="0"/>
        <v>44</v>
      </c>
    </row>
    <row r="26" spans="1:16" ht="22.5" customHeight="1" x14ac:dyDescent="0.5">
      <c r="A26" s="12">
        <v>8</v>
      </c>
      <c r="B26" s="31" t="s">
        <v>440</v>
      </c>
      <c r="C26" s="31" t="s">
        <v>421</v>
      </c>
      <c r="D26" s="31" t="s">
        <v>140</v>
      </c>
      <c r="E26" s="132" t="s">
        <v>192</v>
      </c>
      <c r="F26" s="133" t="s">
        <v>71</v>
      </c>
      <c r="G26" s="15"/>
      <c r="H26" s="15">
        <v>1</v>
      </c>
      <c r="I26" s="15"/>
      <c r="J26" s="15"/>
      <c r="K26" s="15"/>
      <c r="L26" s="15"/>
      <c r="M26" s="15"/>
      <c r="N26" s="15">
        <v>7</v>
      </c>
      <c r="O26" s="15">
        <v>5</v>
      </c>
      <c r="P26" s="18">
        <f t="shared" si="0"/>
        <v>13</v>
      </c>
    </row>
    <row r="27" spans="1:16" ht="22.5" customHeight="1" x14ac:dyDescent="0.5">
      <c r="A27" s="12"/>
      <c r="B27" s="30" t="s">
        <v>439</v>
      </c>
      <c r="C27" s="30" t="s">
        <v>151</v>
      </c>
      <c r="D27" s="30" t="s">
        <v>140</v>
      </c>
      <c r="E27" s="132"/>
      <c r="F27" s="133"/>
      <c r="G27" s="15"/>
      <c r="H27" s="15">
        <v>9</v>
      </c>
      <c r="I27" s="15"/>
      <c r="J27" s="15"/>
      <c r="K27" s="15"/>
      <c r="L27" s="15"/>
      <c r="M27" s="15"/>
      <c r="N27" s="15">
        <v>24</v>
      </c>
      <c r="O27" s="15">
        <v>8</v>
      </c>
      <c r="P27" s="18">
        <f t="shared" si="0"/>
        <v>41</v>
      </c>
    </row>
    <row r="28" spans="1:16" ht="22.5" customHeight="1" x14ac:dyDescent="0.5">
      <c r="A28" s="12"/>
      <c r="B28" s="31" t="s">
        <v>538</v>
      </c>
      <c r="C28" s="31" t="s">
        <v>545</v>
      </c>
      <c r="D28" s="31" t="s">
        <v>509</v>
      </c>
      <c r="E28" s="132"/>
      <c r="F28" s="133"/>
      <c r="G28" s="15"/>
      <c r="H28" s="15">
        <v>12</v>
      </c>
      <c r="I28" s="15">
        <v>1</v>
      </c>
      <c r="J28" s="15"/>
      <c r="K28" s="15"/>
      <c r="L28" s="15"/>
      <c r="M28" s="15">
        <v>1</v>
      </c>
      <c r="N28" s="15">
        <v>19</v>
      </c>
      <c r="O28" s="15">
        <v>8</v>
      </c>
      <c r="P28" s="18">
        <f t="shared" si="0"/>
        <v>41</v>
      </c>
    </row>
    <row r="29" spans="1:16" ht="22.5" customHeight="1" x14ac:dyDescent="0.5">
      <c r="A29" s="12">
        <v>9</v>
      </c>
      <c r="B29" s="31" t="s">
        <v>418</v>
      </c>
      <c r="C29" s="31" t="s">
        <v>421</v>
      </c>
      <c r="D29" s="31" t="s">
        <v>140</v>
      </c>
      <c r="E29" s="123" t="s">
        <v>193</v>
      </c>
      <c r="F29" s="126" t="s">
        <v>75</v>
      </c>
      <c r="G29" s="15"/>
      <c r="H29" s="15">
        <v>4</v>
      </c>
      <c r="I29" s="15"/>
      <c r="J29" s="15"/>
      <c r="K29" s="15"/>
      <c r="L29" s="15"/>
      <c r="M29" s="15"/>
      <c r="N29" s="15">
        <v>1</v>
      </c>
      <c r="O29" s="15">
        <v>2</v>
      </c>
      <c r="P29" s="18">
        <f t="shared" si="0"/>
        <v>7</v>
      </c>
    </row>
    <row r="30" spans="1:16" ht="22.5" customHeight="1" x14ac:dyDescent="0.5">
      <c r="A30" s="12"/>
      <c r="B30" s="30" t="s">
        <v>447</v>
      </c>
      <c r="C30" s="30" t="s">
        <v>449</v>
      </c>
      <c r="D30" s="30" t="s">
        <v>140</v>
      </c>
      <c r="E30" s="124"/>
      <c r="F30" s="127"/>
      <c r="G30" s="15">
        <v>2</v>
      </c>
      <c r="H30" s="15">
        <v>9</v>
      </c>
      <c r="I30" s="15"/>
      <c r="J30" s="15"/>
      <c r="K30" s="15"/>
      <c r="L30" s="15"/>
      <c r="M30" s="15">
        <v>1</v>
      </c>
      <c r="N30" s="15">
        <v>19</v>
      </c>
      <c r="O30" s="15"/>
      <c r="P30" s="18">
        <f t="shared" si="0"/>
        <v>31</v>
      </c>
    </row>
    <row r="31" spans="1:16" ht="22.5" customHeight="1" x14ac:dyDescent="0.5">
      <c r="A31" s="12"/>
      <c r="B31" s="30" t="s">
        <v>531</v>
      </c>
      <c r="C31" s="30" t="s">
        <v>533</v>
      </c>
      <c r="D31" s="30" t="s">
        <v>509</v>
      </c>
      <c r="E31" s="125"/>
      <c r="F31" s="128"/>
      <c r="G31" s="15"/>
      <c r="H31" s="15">
        <v>23</v>
      </c>
      <c r="I31" s="15">
        <v>1</v>
      </c>
      <c r="J31" s="15"/>
      <c r="K31" s="15"/>
      <c r="L31" s="15"/>
      <c r="M31" s="15"/>
      <c r="N31" s="15">
        <v>5</v>
      </c>
      <c r="O31" s="15"/>
      <c r="P31" s="18">
        <f t="shared" si="0"/>
        <v>29</v>
      </c>
    </row>
    <row r="32" spans="1:16" ht="22.5" customHeight="1" x14ac:dyDescent="0.5">
      <c r="A32" s="12">
        <v>10</v>
      </c>
      <c r="B32" s="30" t="s">
        <v>452</v>
      </c>
      <c r="C32" s="30" t="s">
        <v>459</v>
      </c>
      <c r="D32" s="30" t="s">
        <v>359</v>
      </c>
      <c r="E32" s="123" t="s">
        <v>109</v>
      </c>
      <c r="F32" s="126" t="s">
        <v>110</v>
      </c>
      <c r="G32" s="15"/>
      <c r="H32" s="15">
        <v>1</v>
      </c>
      <c r="I32" s="15">
        <v>3</v>
      </c>
      <c r="J32" s="15"/>
      <c r="K32" s="15"/>
      <c r="L32" s="15"/>
      <c r="M32" s="15"/>
      <c r="N32" s="15"/>
      <c r="O32" s="15"/>
      <c r="P32" s="18">
        <f t="shared" si="0"/>
        <v>4</v>
      </c>
    </row>
    <row r="33" spans="1:16" ht="22.5" customHeight="1" x14ac:dyDescent="0.5">
      <c r="A33" s="12"/>
      <c r="B33" s="30"/>
      <c r="C33" s="30"/>
      <c r="D33" s="30"/>
      <c r="E33" s="124"/>
      <c r="F33" s="127"/>
      <c r="G33" s="15"/>
      <c r="H33" s="15"/>
      <c r="I33" s="15"/>
      <c r="J33" s="15"/>
      <c r="K33" s="15"/>
      <c r="L33" s="15"/>
      <c r="M33" s="15"/>
      <c r="N33" s="15"/>
      <c r="O33" s="15"/>
      <c r="P33" s="18">
        <f t="shared" si="0"/>
        <v>0</v>
      </c>
    </row>
    <row r="34" spans="1:16" ht="22.5" customHeight="1" x14ac:dyDescent="0.5">
      <c r="A34" s="12"/>
      <c r="B34" s="30"/>
      <c r="C34" s="30"/>
      <c r="D34" s="30"/>
      <c r="E34" s="125"/>
      <c r="F34" s="128"/>
      <c r="G34" s="17"/>
      <c r="H34" s="17"/>
      <c r="I34" s="17"/>
      <c r="J34" s="17"/>
      <c r="K34" s="17"/>
      <c r="L34" s="17"/>
      <c r="M34" s="17"/>
      <c r="N34" s="17"/>
      <c r="O34" s="17"/>
      <c r="P34" s="18">
        <f t="shared" si="0"/>
        <v>0</v>
      </c>
    </row>
    <row r="35" spans="1:16" ht="22.5" customHeight="1" x14ac:dyDescent="0.5">
      <c r="A35" s="12">
        <v>11</v>
      </c>
      <c r="B35" s="30" t="s">
        <v>443</v>
      </c>
      <c r="C35" s="30" t="s">
        <v>444</v>
      </c>
      <c r="D35" s="30" t="s">
        <v>140</v>
      </c>
      <c r="E35" s="132" t="s">
        <v>194</v>
      </c>
      <c r="F35" s="133" t="s">
        <v>73</v>
      </c>
      <c r="G35" s="15">
        <v>1</v>
      </c>
      <c r="H35" s="15"/>
      <c r="I35" s="15"/>
      <c r="J35" s="15"/>
      <c r="K35" s="15"/>
      <c r="L35" s="15"/>
      <c r="M35" s="15"/>
      <c r="N35" s="15">
        <v>4</v>
      </c>
      <c r="O35" s="15"/>
      <c r="P35" s="18">
        <f t="shared" si="0"/>
        <v>5</v>
      </c>
    </row>
    <row r="36" spans="1:16" ht="22.5" customHeight="1" x14ac:dyDescent="0.5">
      <c r="A36" s="12"/>
      <c r="B36" s="31" t="s">
        <v>445</v>
      </c>
      <c r="C36" s="31" t="s">
        <v>444</v>
      </c>
      <c r="D36" s="31" t="s">
        <v>140</v>
      </c>
      <c r="E36" s="132"/>
      <c r="F36" s="133"/>
      <c r="G36" s="15"/>
      <c r="H36" s="15">
        <v>32</v>
      </c>
      <c r="I36" s="15">
        <v>8</v>
      </c>
      <c r="J36" s="15"/>
      <c r="K36" s="15"/>
      <c r="L36" s="15"/>
      <c r="M36" s="15"/>
      <c r="N36" s="15">
        <v>59</v>
      </c>
      <c r="O36" s="15">
        <v>28</v>
      </c>
      <c r="P36" s="18">
        <f t="shared" si="0"/>
        <v>127</v>
      </c>
    </row>
    <row r="37" spans="1:16" ht="22.5" customHeight="1" x14ac:dyDescent="0.5">
      <c r="A37" s="12"/>
      <c r="B37" s="31" t="s">
        <v>534</v>
      </c>
      <c r="C37" s="31" t="s">
        <v>533</v>
      </c>
      <c r="D37" s="31" t="s">
        <v>509</v>
      </c>
      <c r="E37" s="132"/>
      <c r="F37" s="133"/>
      <c r="G37" s="15"/>
      <c r="H37" s="15">
        <v>19</v>
      </c>
      <c r="I37" s="15">
        <v>3</v>
      </c>
      <c r="J37" s="15"/>
      <c r="K37" s="15"/>
      <c r="L37" s="15"/>
      <c r="M37" s="15">
        <v>1</v>
      </c>
      <c r="N37" s="15">
        <v>24</v>
      </c>
      <c r="O37" s="15">
        <v>10</v>
      </c>
      <c r="P37" s="18">
        <f t="shared" si="0"/>
        <v>57</v>
      </c>
    </row>
    <row r="38" spans="1:16" ht="22.5" customHeight="1" x14ac:dyDescent="0.5">
      <c r="A38" s="12">
        <v>12</v>
      </c>
      <c r="B38" s="30" t="s">
        <v>419</v>
      </c>
      <c r="C38" s="30" t="s">
        <v>421</v>
      </c>
      <c r="D38" s="30" t="s">
        <v>140</v>
      </c>
      <c r="E38" s="132" t="s">
        <v>195</v>
      </c>
      <c r="F38" s="133" t="s">
        <v>77</v>
      </c>
      <c r="G38" s="15"/>
      <c r="H38" s="15">
        <v>3</v>
      </c>
      <c r="I38" s="15"/>
      <c r="J38" s="15"/>
      <c r="K38" s="15"/>
      <c r="L38" s="15"/>
      <c r="M38" s="15"/>
      <c r="N38" s="15">
        <v>1</v>
      </c>
      <c r="O38" s="15"/>
      <c r="P38" s="18">
        <f t="shared" si="0"/>
        <v>4</v>
      </c>
    </row>
    <row r="39" spans="1:16" ht="22.5" customHeight="1" x14ac:dyDescent="0.5">
      <c r="A39" s="12"/>
      <c r="B39" s="30" t="s">
        <v>526</v>
      </c>
      <c r="C39" s="30" t="s">
        <v>421</v>
      </c>
      <c r="D39" s="30" t="s">
        <v>509</v>
      </c>
      <c r="E39" s="132"/>
      <c r="F39" s="133"/>
      <c r="G39" s="15"/>
      <c r="H39" s="15">
        <v>2</v>
      </c>
      <c r="I39" s="15"/>
      <c r="J39" s="15"/>
      <c r="K39" s="15"/>
      <c r="L39" s="15"/>
      <c r="M39" s="15"/>
      <c r="N39" s="15">
        <v>7</v>
      </c>
      <c r="O39" s="15"/>
      <c r="P39" s="18">
        <f t="shared" si="0"/>
        <v>9</v>
      </c>
    </row>
    <row r="40" spans="1:16" ht="22.5" customHeight="1" x14ac:dyDescent="0.5">
      <c r="A40" s="12"/>
      <c r="B40" s="30" t="s">
        <v>546</v>
      </c>
      <c r="C40" s="30" t="s">
        <v>547</v>
      </c>
      <c r="D40" s="30" t="s">
        <v>509</v>
      </c>
      <c r="E40" s="132"/>
      <c r="F40" s="133"/>
      <c r="G40" s="15"/>
      <c r="H40" s="15">
        <v>10</v>
      </c>
      <c r="I40" s="15">
        <v>2</v>
      </c>
      <c r="J40" s="15"/>
      <c r="K40" s="15"/>
      <c r="L40" s="15"/>
      <c r="M40" s="15"/>
      <c r="N40" s="15">
        <v>14</v>
      </c>
      <c r="O40" s="15">
        <v>1</v>
      </c>
      <c r="P40" s="18">
        <f t="shared" si="0"/>
        <v>27</v>
      </c>
    </row>
    <row r="41" spans="1:16" ht="22.5" customHeight="1" x14ac:dyDescent="0.5">
      <c r="A41" s="12">
        <v>13</v>
      </c>
      <c r="B41" s="30" t="s">
        <v>401</v>
      </c>
      <c r="C41" s="30" t="s">
        <v>424</v>
      </c>
      <c r="D41" s="30" t="s">
        <v>399</v>
      </c>
      <c r="E41" s="123" t="s">
        <v>196</v>
      </c>
      <c r="F41" s="126" t="s">
        <v>111</v>
      </c>
      <c r="G41" s="15"/>
      <c r="H41" s="15">
        <v>2</v>
      </c>
      <c r="I41" s="15"/>
      <c r="J41" s="15"/>
      <c r="K41" s="15"/>
      <c r="L41" s="15"/>
      <c r="M41" s="15"/>
      <c r="N41" s="15">
        <v>3</v>
      </c>
      <c r="O41" s="15"/>
      <c r="P41" s="18">
        <f t="shared" si="0"/>
        <v>5</v>
      </c>
    </row>
    <row r="42" spans="1:16" ht="22.5" customHeight="1" x14ac:dyDescent="0.5">
      <c r="A42" s="12"/>
      <c r="B42" s="31" t="s">
        <v>508</v>
      </c>
      <c r="C42" s="31" t="s">
        <v>421</v>
      </c>
      <c r="D42" s="31" t="s">
        <v>509</v>
      </c>
      <c r="E42" s="124"/>
      <c r="F42" s="127"/>
      <c r="G42" s="15"/>
      <c r="H42" s="15">
        <v>2</v>
      </c>
      <c r="I42" s="15">
        <v>1</v>
      </c>
      <c r="J42" s="15"/>
      <c r="K42" s="15"/>
      <c r="L42" s="15"/>
      <c r="M42" s="15">
        <v>2</v>
      </c>
      <c r="N42" s="15">
        <v>13</v>
      </c>
      <c r="O42" s="15">
        <v>2</v>
      </c>
      <c r="P42" s="18">
        <f t="shared" si="0"/>
        <v>20</v>
      </c>
    </row>
    <row r="43" spans="1:16" ht="22.5" customHeight="1" x14ac:dyDescent="0.5">
      <c r="A43" s="12"/>
      <c r="B43" s="30" t="s">
        <v>81</v>
      </c>
      <c r="C43" s="30" t="s">
        <v>82</v>
      </c>
      <c r="D43" s="30" t="s">
        <v>53</v>
      </c>
      <c r="E43" s="125"/>
      <c r="F43" s="128"/>
      <c r="G43" s="15"/>
      <c r="H43" s="15">
        <v>4</v>
      </c>
      <c r="I43" s="15">
        <v>1</v>
      </c>
      <c r="J43" s="15"/>
      <c r="K43" s="15"/>
      <c r="L43" s="15"/>
      <c r="M43" s="15"/>
      <c r="N43" s="15">
        <v>1</v>
      </c>
      <c r="O43" s="15"/>
      <c r="P43" s="18">
        <f t="shared" si="0"/>
        <v>6</v>
      </c>
    </row>
    <row r="44" spans="1:16" ht="22.5" customHeight="1" x14ac:dyDescent="0.5">
      <c r="A44" s="12">
        <v>14</v>
      </c>
      <c r="B44" s="30" t="s">
        <v>404</v>
      </c>
      <c r="C44" s="30" t="s">
        <v>426</v>
      </c>
      <c r="D44" s="30" t="s">
        <v>399</v>
      </c>
      <c r="E44" s="123" t="s">
        <v>197</v>
      </c>
      <c r="F44" s="126" t="s">
        <v>112</v>
      </c>
      <c r="G44" s="15">
        <v>1</v>
      </c>
      <c r="H44" s="15">
        <v>2</v>
      </c>
      <c r="I44" s="15"/>
      <c r="J44" s="15"/>
      <c r="K44" s="15"/>
      <c r="L44" s="15"/>
      <c r="M44" s="15"/>
      <c r="N44" s="15">
        <v>10</v>
      </c>
      <c r="O44" s="15"/>
      <c r="P44" s="18">
        <f t="shared" si="0"/>
        <v>13</v>
      </c>
    </row>
    <row r="45" spans="1:16" ht="22.5" customHeight="1" x14ac:dyDescent="0.5">
      <c r="A45" s="12"/>
      <c r="B45" s="31" t="s">
        <v>493</v>
      </c>
      <c r="C45" s="31" t="s">
        <v>504</v>
      </c>
      <c r="D45" s="31" t="s">
        <v>503</v>
      </c>
      <c r="E45" s="124"/>
      <c r="F45" s="127"/>
      <c r="G45" s="15"/>
      <c r="H45" s="15">
        <v>8</v>
      </c>
      <c r="I45" s="15">
        <v>14</v>
      </c>
      <c r="J45" s="15"/>
      <c r="K45" s="15"/>
      <c r="L45" s="15"/>
      <c r="M45" s="15"/>
      <c r="N45" s="15">
        <v>2</v>
      </c>
      <c r="O45" s="15"/>
      <c r="P45" s="18">
        <f t="shared" si="0"/>
        <v>24</v>
      </c>
    </row>
    <row r="46" spans="1:16" ht="22.5" customHeight="1" x14ac:dyDescent="0.5">
      <c r="A46" s="12"/>
      <c r="B46" s="30" t="s">
        <v>494</v>
      </c>
      <c r="C46" s="30" t="s">
        <v>505</v>
      </c>
      <c r="D46" s="30" t="s">
        <v>503</v>
      </c>
      <c r="E46" s="125"/>
      <c r="F46" s="128"/>
      <c r="G46" s="15">
        <v>1</v>
      </c>
      <c r="H46" s="15">
        <v>42</v>
      </c>
      <c r="I46" s="15"/>
      <c r="J46" s="15"/>
      <c r="K46" s="15"/>
      <c r="L46" s="15"/>
      <c r="M46" s="15">
        <v>2</v>
      </c>
      <c r="N46" s="15">
        <v>25</v>
      </c>
      <c r="O46" s="15"/>
      <c r="P46" s="18">
        <f t="shared" si="0"/>
        <v>70</v>
      </c>
    </row>
    <row r="47" spans="1:16" ht="22.5" customHeight="1" x14ac:dyDescent="0.5">
      <c r="A47" s="12">
        <v>15</v>
      </c>
      <c r="B47" s="31" t="s">
        <v>508</v>
      </c>
      <c r="C47" s="31" t="s">
        <v>421</v>
      </c>
      <c r="D47" s="31" t="s">
        <v>509</v>
      </c>
      <c r="E47" s="123" t="s">
        <v>198</v>
      </c>
      <c r="F47" s="126" t="s">
        <v>113</v>
      </c>
      <c r="G47" s="15"/>
      <c r="H47" s="15">
        <v>1</v>
      </c>
      <c r="I47" s="15"/>
      <c r="J47" s="15"/>
      <c r="K47" s="15"/>
      <c r="L47" s="15"/>
      <c r="M47" s="15">
        <v>1</v>
      </c>
      <c r="N47" s="15">
        <v>11</v>
      </c>
      <c r="O47" s="15">
        <v>1</v>
      </c>
      <c r="P47" s="18">
        <f t="shared" si="0"/>
        <v>14</v>
      </c>
    </row>
    <row r="48" spans="1:16" ht="22.5" customHeight="1" x14ac:dyDescent="0.5">
      <c r="A48" s="12"/>
      <c r="B48" s="31" t="s">
        <v>84</v>
      </c>
      <c r="C48" s="31" t="s">
        <v>5</v>
      </c>
      <c r="D48" s="31" t="s">
        <v>53</v>
      </c>
      <c r="E48" s="124"/>
      <c r="F48" s="127"/>
      <c r="G48" s="15"/>
      <c r="H48" s="15">
        <v>1</v>
      </c>
      <c r="I48" s="15">
        <v>5</v>
      </c>
      <c r="J48" s="15"/>
      <c r="K48" s="15"/>
      <c r="L48" s="15"/>
      <c r="M48" s="15">
        <v>3</v>
      </c>
      <c r="N48" s="15">
        <v>7</v>
      </c>
      <c r="O48" s="15">
        <v>6</v>
      </c>
      <c r="P48" s="18">
        <f t="shared" si="0"/>
        <v>22</v>
      </c>
    </row>
    <row r="49" spans="1:16" ht="22.5" customHeight="1" x14ac:dyDescent="0.5">
      <c r="A49" s="12"/>
      <c r="B49" s="31"/>
      <c r="C49" s="31"/>
      <c r="D49" s="31"/>
      <c r="E49" s="125"/>
      <c r="F49" s="128"/>
      <c r="G49" s="15"/>
      <c r="H49" s="15"/>
      <c r="I49" s="15"/>
      <c r="J49" s="15"/>
      <c r="K49" s="15"/>
      <c r="L49" s="15"/>
      <c r="M49" s="15"/>
      <c r="N49" s="15"/>
      <c r="O49" s="15"/>
      <c r="P49" s="18">
        <f t="shared" si="0"/>
        <v>0</v>
      </c>
    </row>
    <row r="50" spans="1:16" ht="22.5" customHeight="1" x14ac:dyDescent="0.5">
      <c r="A50" s="12">
        <v>16</v>
      </c>
      <c r="B50" s="30" t="s">
        <v>395</v>
      </c>
      <c r="C50" s="30" t="s">
        <v>326</v>
      </c>
      <c r="D50" s="30" t="s">
        <v>318</v>
      </c>
      <c r="E50" s="123" t="s">
        <v>199</v>
      </c>
      <c r="F50" s="126" t="s">
        <v>114</v>
      </c>
      <c r="G50" s="15"/>
      <c r="H50" s="15"/>
      <c r="I50" s="15">
        <v>2</v>
      </c>
      <c r="J50" s="15"/>
      <c r="K50" s="15"/>
      <c r="L50" s="15"/>
      <c r="M50" s="15">
        <v>1</v>
      </c>
      <c r="N50" s="15">
        <v>1</v>
      </c>
      <c r="O50" s="15"/>
      <c r="P50" s="18">
        <f t="shared" si="0"/>
        <v>4</v>
      </c>
    </row>
    <row r="51" spans="1:16" ht="22.5" customHeight="1" x14ac:dyDescent="0.5">
      <c r="A51" s="12"/>
      <c r="B51" s="30" t="s">
        <v>497</v>
      </c>
      <c r="C51" s="30" t="s">
        <v>506</v>
      </c>
      <c r="D51" s="30" t="s">
        <v>503</v>
      </c>
      <c r="E51" s="124"/>
      <c r="F51" s="127"/>
      <c r="G51" s="15"/>
      <c r="H51" s="15">
        <v>9</v>
      </c>
      <c r="I51" s="15">
        <v>14</v>
      </c>
      <c r="J51" s="15"/>
      <c r="K51" s="15"/>
      <c r="L51" s="15"/>
      <c r="M51" s="15"/>
      <c r="N51" s="15">
        <v>17</v>
      </c>
      <c r="O51" s="15"/>
      <c r="P51" s="18">
        <f t="shared" si="0"/>
        <v>40</v>
      </c>
    </row>
    <row r="52" spans="1:16" ht="22.5" customHeight="1" x14ac:dyDescent="0.5">
      <c r="A52" s="12"/>
      <c r="B52" s="31" t="s">
        <v>528</v>
      </c>
      <c r="C52" s="31" t="s">
        <v>529</v>
      </c>
      <c r="D52" s="31" t="s">
        <v>503</v>
      </c>
      <c r="E52" s="125"/>
      <c r="F52" s="128"/>
      <c r="G52" s="15"/>
      <c r="H52" s="15">
        <v>7</v>
      </c>
      <c r="I52" s="15">
        <v>3</v>
      </c>
      <c r="J52" s="15"/>
      <c r="K52" s="15"/>
      <c r="L52" s="15"/>
      <c r="M52" s="15">
        <v>1</v>
      </c>
      <c r="N52" s="15">
        <v>26</v>
      </c>
      <c r="O52" s="15"/>
      <c r="P52" s="18">
        <f t="shared" si="0"/>
        <v>37</v>
      </c>
    </row>
    <row r="53" spans="1:16" ht="22.5" customHeight="1" x14ac:dyDescent="0.5">
      <c r="A53" s="12">
        <v>17</v>
      </c>
      <c r="B53" s="31" t="s">
        <v>397</v>
      </c>
      <c r="C53" s="31" t="s">
        <v>423</v>
      </c>
      <c r="D53" s="31" t="s">
        <v>399</v>
      </c>
      <c r="E53" s="123" t="s">
        <v>200</v>
      </c>
      <c r="F53" s="126" t="s">
        <v>116</v>
      </c>
      <c r="G53" s="15"/>
      <c r="H53" s="15">
        <v>3</v>
      </c>
      <c r="I53" s="15"/>
      <c r="J53" s="15"/>
      <c r="K53" s="15"/>
      <c r="L53" s="15"/>
      <c r="M53" s="15">
        <v>1</v>
      </c>
      <c r="N53" s="15">
        <v>5</v>
      </c>
      <c r="O53" s="15"/>
      <c r="P53" s="18">
        <f t="shared" si="0"/>
        <v>9</v>
      </c>
    </row>
    <row r="54" spans="1:16" ht="22.5" customHeight="1" x14ac:dyDescent="0.5">
      <c r="A54" s="12"/>
      <c r="B54" s="30" t="s">
        <v>494</v>
      </c>
      <c r="C54" s="30" t="s">
        <v>505</v>
      </c>
      <c r="D54" s="30" t="s">
        <v>503</v>
      </c>
      <c r="E54" s="124"/>
      <c r="F54" s="127"/>
      <c r="G54" s="15">
        <v>3</v>
      </c>
      <c r="H54" s="15">
        <v>23</v>
      </c>
      <c r="I54" s="15"/>
      <c r="J54" s="15"/>
      <c r="K54" s="15"/>
      <c r="L54" s="15"/>
      <c r="M54" s="15"/>
      <c r="N54" s="15">
        <v>16</v>
      </c>
      <c r="O54" s="15"/>
      <c r="P54" s="18">
        <f t="shared" si="0"/>
        <v>42</v>
      </c>
    </row>
    <row r="55" spans="1:16" ht="22.5" customHeight="1" x14ac:dyDescent="0.5">
      <c r="A55" s="12"/>
      <c r="B55" s="31" t="s">
        <v>495</v>
      </c>
      <c r="C55" s="31" t="s">
        <v>506</v>
      </c>
      <c r="D55" s="31" t="s">
        <v>503</v>
      </c>
      <c r="E55" s="125"/>
      <c r="F55" s="128"/>
      <c r="G55" s="15">
        <v>1</v>
      </c>
      <c r="H55" s="15">
        <v>44</v>
      </c>
      <c r="I55" s="15">
        <v>26</v>
      </c>
      <c r="J55" s="15"/>
      <c r="K55" s="15"/>
      <c r="L55" s="15"/>
      <c r="M55" s="15"/>
      <c r="N55" s="15">
        <v>11</v>
      </c>
      <c r="O55" s="15"/>
      <c r="P55" s="18">
        <f t="shared" si="0"/>
        <v>82</v>
      </c>
    </row>
    <row r="56" spans="1:16" ht="22.5" customHeight="1" x14ac:dyDescent="0.5">
      <c r="A56" s="12">
        <v>18</v>
      </c>
      <c r="B56" s="30" t="s">
        <v>396</v>
      </c>
      <c r="C56" s="30" t="s">
        <v>422</v>
      </c>
      <c r="D56" s="30" t="s">
        <v>399</v>
      </c>
      <c r="E56" s="123" t="s">
        <v>201</v>
      </c>
      <c r="F56" s="126" t="s">
        <v>130</v>
      </c>
      <c r="G56" s="15"/>
      <c r="H56" s="15">
        <v>4</v>
      </c>
      <c r="I56" s="15"/>
      <c r="J56" s="15"/>
      <c r="K56" s="15"/>
      <c r="L56" s="15"/>
      <c r="M56" s="15">
        <v>1</v>
      </c>
      <c r="N56" s="15">
        <v>2</v>
      </c>
      <c r="O56" s="15"/>
      <c r="P56" s="18">
        <f t="shared" si="0"/>
        <v>7</v>
      </c>
    </row>
    <row r="57" spans="1:16" ht="22.5" customHeight="1" x14ac:dyDescent="0.5">
      <c r="A57" s="12"/>
      <c r="B57" s="31" t="s">
        <v>495</v>
      </c>
      <c r="C57" s="31" t="s">
        <v>506</v>
      </c>
      <c r="D57" s="31" t="s">
        <v>503</v>
      </c>
      <c r="E57" s="124"/>
      <c r="F57" s="127"/>
      <c r="G57" s="15">
        <v>7</v>
      </c>
      <c r="H57" s="15">
        <v>33</v>
      </c>
      <c r="I57" s="15">
        <v>13</v>
      </c>
      <c r="J57" s="15"/>
      <c r="K57" s="15"/>
      <c r="L57" s="15"/>
      <c r="M57" s="15">
        <v>1</v>
      </c>
      <c r="N57" s="15">
        <v>7</v>
      </c>
      <c r="O57" s="15"/>
      <c r="P57" s="18">
        <f t="shared" si="0"/>
        <v>61</v>
      </c>
    </row>
    <row r="58" spans="1:16" ht="22.5" customHeight="1" x14ac:dyDescent="0.5">
      <c r="A58" s="12"/>
      <c r="B58" s="30"/>
      <c r="C58" s="30"/>
      <c r="D58" s="30"/>
      <c r="E58" s="125"/>
      <c r="F58" s="128"/>
      <c r="G58" s="15"/>
      <c r="H58" s="15"/>
      <c r="I58" s="15"/>
      <c r="J58" s="15"/>
      <c r="K58" s="15"/>
      <c r="L58" s="15"/>
      <c r="M58" s="15"/>
      <c r="N58" s="15"/>
      <c r="O58" s="15"/>
      <c r="P58" s="18">
        <f t="shared" si="0"/>
        <v>0</v>
      </c>
    </row>
    <row r="59" spans="1:16" ht="22.5" customHeight="1" x14ac:dyDescent="0.5">
      <c r="A59" s="12">
        <v>19</v>
      </c>
      <c r="B59" s="31" t="s">
        <v>445</v>
      </c>
      <c r="C59" s="31" t="s">
        <v>444</v>
      </c>
      <c r="D59" s="31" t="s">
        <v>140</v>
      </c>
      <c r="E59" s="123" t="s">
        <v>202</v>
      </c>
      <c r="F59" s="126" t="s">
        <v>132</v>
      </c>
      <c r="G59" s="17"/>
      <c r="H59" s="17">
        <v>4</v>
      </c>
      <c r="I59" s="17"/>
      <c r="J59" s="17"/>
      <c r="K59" s="17"/>
      <c r="L59" s="17"/>
      <c r="M59" s="17"/>
      <c r="N59" s="17">
        <v>7</v>
      </c>
      <c r="O59" s="17">
        <v>7</v>
      </c>
      <c r="P59" s="18">
        <f t="shared" si="0"/>
        <v>18</v>
      </c>
    </row>
    <row r="60" spans="1:16" ht="22.5" customHeight="1" x14ac:dyDescent="0.5">
      <c r="A60" s="12"/>
      <c r="B60" s="30" t="s">
        <v>443</v>
      </c>
      <c r="C60" s="30" t="s">
        <v>444</v>
      </c>
      <c r="D60" s="30" t="s">
        <v>140</v>
      </c>
      <c r="E60" s="124"/>
      <c r="F60" s="127"/>
      <c r="G60" s="17">
        <v>3</v>
      </c>
      <c r="H60" s="17">
        <v>9</v>
      </c>
      <c r="I60" s="17">
        <v>4</v>
      </c>
      <c r="J60" s="17"/>
      <c r="K60" s="17"/>
      <c r="L60" s="17"/>
      <c r="M60" s="17"/>
      <c r="N60" s="17">
        <v>17</v>
      </c>
      <c r="O60" s="17"/>
      <c r="P60" s="18">
        <f t="shared" si="0"/>
        <v>33</v>
      </c>
    </row>
    <row r="61" spans="1:16" ht="22.5" customHeight="1" x14ac:dyDescent="0.5">
      <c r="A61" s="12"/>
      <c r="B61" s="30" t="s">
        <v>536</v>
      </c>
      <c r="C61" s="30" t="s">
        <v>533</v>
      </c>
      <c r="D61" s="30" t="s">
        <v>509</v>
      </c>
      <c r="E61" s="40"/>
      <c r="F61" s="41"/>
      <c r="G61" s="17"/>
      <c r="H61" s="17">
        <v>11</v>
      </c>
      <c r="I61" s="17">
        <v>20</v>
      </c>
      <c r="J61" s="17"/>
      <c r="K61" s="17"/>
      <c r="L61" s="17"/>
      <c r="M61" s="17"/>
      <c r="N61" s="17">
        <v>24</v>
      </c>
      <c r="O61" s="17"/>
      <c r="P61" s="18">
        <f t="shared" si="0"/>
        <v>55</v>
      </c>
    </row>
    <row r="62" spans="1:16" ht="22.5" customHeight="1" x14ac:dyDescent="0.5">
      <c r="A62" s="12">
        <v>20</v>
      </c>
      <c r="B62" s="31" t="s">
        <v>347</v>
      </c>
      <c r="C62" s="31" t="s">
        <v>363</v>
      </c>
      <c r="D62" s="31" t="s">
        <v>358</v>
      </c>
      <c r="E62" s="134" t="s">
        <v>186</v>
      </c>
      <c r="F62" s="122" t="s">
        <v>188</v>
      </c>
      <c r="G62" s="17"/>
      <c r="H62" s="17">
        <v>6</v>
      </c>
      <c r="I62" s="17">
        <v>2</v>
      </c>
      <c r="J62" s="17"/>
      <c r="K62" s="17"/>
      <c r="L62" s="17"/>
      <c r="M62" s="17"/>
      <c r="N62" s="17">
        <v>6</v>
      </c>
      <c r="O62" s="17"/>
      <c r="P62" s="18">
        <f t="shared" si="0"/>
        <v>14</v>
      </c>
    </row>
    <row r="63" spans="1:16" ht="22.5" customHeight="1" x14ac:dyDescent="0.5">
      <c r="A63" s="12"/>
      <c r="B63" s="31" t="s">
        <v>499</v>
      </c>
      <c r="C63" s="31" t="s">
        <v>529</v>
      </c>
      <c r="D63" s="31" t="s">
        <v>503</v>
      </c>
      <c r="E63" s="134"/>
      <c r="F63" s="122"/>
      <c r="G63" s="17"/>
      <c r="H63" s="17">
        <v>28</v>
      </c>
      <c r="I63" s="17"/>
      <c r="J63" s="17"/>
      <c r="K63" s="17"/>
      <c r="L63" s="17"/>
      <c r="M63" s="17"/>
      <c r="N63" s="17">
        <v>4</v>
      </c>
      <c r="O63" s="17"/>
      <c r="P63" s="18">
        <f t="shared" si="0"/>
        <v>32</v>
      </c>
    </row>
    <row r="64" spans="1:16" ht="22.5" customHeight="1" x14ac:dyDescent="0.5">
      <c r="A64" s="12"/>
      <c r="B64" s="30" t="s">
        <v>490</v>
      </c>
      <c r="C64" s="30" t="s">
        <v>492</v>
      </c>
      <c r="D64" s="30" t="s">
        <v>503</v>
      </c>
      <c r="E64" s="134"/>
      <c r="F64" s="122"/>
      <c r="G64" s="17"/>
      <c r="H64" s="17">
        <v>26</v>
      </c>
      <c r="I64" s="17">
        <v>6</v>
      </c>
      <c r="J64" s="17"/>
      <c r="K64" s="17"/>
      <c r="L64" s="17"/>
      <c r="M64" s="17">
        <v>1</v>
      </c>
      <c r="N64" s="17">
        <v>3</v>
      </c>
      <c r="O64" s="17"/>
      <c r="P64" s="18">
        <f t="shared" si="0"/>
        <v>36</v>
      </c>
    </row>
    <row r="65" spans="1:16" ht="22.5" customHeight="1" x14ac:dyDescent="0.5">
      <c r="A65" s="12">
        <v>21</v>
      </c>
      <c r="B65" s="31" t="s">
        <v>390</v>
      </c>
      <c r="C65" s="31" t="s">
        <v>327</v>
      </c>
      <c r="D65" s="31" t="s">
        <v>318</v>
      </c>
      <c r="E65" s="123" t="s">
        <v>187</v>
      </c>
      <c r="F65" s="126" t="s">
        <v>189</v>
      </c>
      <c r="G65" s="17"/>
      <c r="H65" s="17">
        <v>3</v>
      </c>
      <c r="I65" s="17"/>
      <c r="J65" s="17"/>
      <c r="K65" s="17"/>
      <c r="L65" s="17"/>
      <c r="M65" s="17"/>
      <c r="N65" s="17">
        <v>1</v>
      </c>
      <c r="O65" s="17"/>
      <c r="P65" s="18">
        <f t="shared" si="0"/>
        <v>4</v>
      </c>
    </row>
    <row r="66" spans="1:16" ht="22.5" customHeight="1" x14ac:dyDescent="0.5">
      <c r="A66" s="12"/>
      <c r="B66" s="30" t="s">
        <v>490</v>
      </c>
      <c r="C66" s="30" t="s">
        <v>492</v>
      </c>
      <c r="D66" s="30" t="s">
        <v>503</v>
      </c>
      <c r="E66" s="124"/>
      <c r="F66" s="127"/>
      <c r="G66" s="4">
        <v>3</v>
      </c>
      <c r="H66" s="4">
        <v>21</v>
      </c>
      <c r="I66" s="4">
        <v>16</v>
      </c>
      <c r="J66" s="4"/>
      <c r="K66" s="4"/>
      <c r="L66" s="4"/>
      <c r="M66" s="4"/>
      <c r="N66" s="4">
        <v>11</v>
      </c>
      <c r="O66" s="4"/>
      <c r="P66" s="18">
        <f t="shared" si="0"/>
        <v>51</v>
      </c>
    </row>
    <row r="67" spans="1:16" ht="22.5" customHeight="1" x14ac:dyDescent="0.5">
      <c r="A67" s="12"/>
      <c r="B67" s="30" t="s">
        <v>497</v>
      </c>
      <c r="C67" s="30" t="s">
        <v>506</v>
      </c>
      <c r="D67" s="30" t="s">
        <v>503</v>
      </c>
      <c r="E67" s="125"/>
      <c r="F67" s="128"/>
      <c r="G67" s="4"/>
      <c r="H67" s="4">
        <v>18</v>
      </c>
      <c r="I67" s="4">
        <v>5</v>
      </c>
      <c r="J67" s="4"/>
      <c r="K67" s="4"/>
      <c r="L67" s="4"/>
      <c r="M67" s="4"/>
      <c r="N67" s="4">
        <v>24</v>
      </c>
      <c r="O67" s="4"/>
      <c r="P67" s="18">
        <f t="shared" si="0"/>
        <v>47</v>
      </c>
    </row>
    <row r="68" spans="1:16" ht="22.5" customHeight="1" x14ac:dyDescent="0.5">
      <c r="A68" s="12">
        <v>22</v>
      </c>
      <c r="B68" s="31" t="s">
        <v>390</v>
      </c>
      <c r="C68" s="31" t="s">
        <v>327</v>
      </c>
      <c r="D68" s="31" t="s">
        <v>318</v>
      </c>
      <c r="E68" s="135" t="s">
        <v>365</v>
      </c>
      <c r="F68" s="138" t="s">
        <v>366</v>
      </c>
      <c r="G68" s="4"/>
      <c r="H68" s="4">
        <v>10</v>
      </c>
      <c r="I68" s="4"/>
      <c r="J68" s="4"/>
      <c r="K68" s="4"/>
      <c r="L68" s="4"/>
      <c r="M68" s="4"/>
      <c r="N68" s="4">
        <v>10</v>
      </c>
      <c r="O68" s="4"/>
      <c r="P68" s="18">
        <f t="shared" si="0"/>
        <v>20</v>
      </c>
    </row>
    <row r="69" spans="1:16" ht="22.5" customHeight="1" x14ac:dyDescent="0.5">
      <c r="A69" s="12"/>
      <c r="B69" s="31" t="s">
        <v>487</v>
      </c>
      <c r="C69" s="31" t="s">
        <v>489</v>
      </c>
      <c r="D69" s="31" t="s">
        <v>471</v>
      </c>
      <c r="E69" s="136"/>
      <c r="F69" s="139"/>
      <c r="G69" s="4"/>
      <c r="H69" s="4">
        <v>59</v>
      </c>
      <c r="I69" s="4">
        <v>6</v>
      </c>
      <c r="J69" s="4"/>
      <c r="K69" s="4"/>
      <c r="L69" s="4"/>
      <c r="M69" s="4"/>
      <c r="N69" s="4">
        <v>7</v>
      </c>
      <c r="O69" s="4"/>
      <c r="P69" s="18">
        <f t="shared" si="0"/>
        <v>72</v>
      </c>
    </row>
    <row r="70" spans="1:16" ht="22.5" customHeight="1" x14ac:dyDescent="0.5">
      <c r="A70" s="12"/>
      <c r="B70" s="30" t="s">
        <v>480</v>
      </c>
      <c r="C70" s="30" t="s">
        <v>482</v>
      </c>
      <c r="D70" s="30" t="s">
        <v>471</v>
      </c>
      <c r="E70" s="137"/>
      <c r="F70" s="140"/>
      <c r="G70" s="4">
        <v>6</v>
      </c>
      <c r="H70" s="4">
        <v>31</v>
      </c>
      <c r="I70" s="4">
        <v>19</v>
      </c>
      <c r="J70" s="4"/>
      <c r="K70" s="4"/>
      <c r="L70" s="4"/>
      <c r="M70" s="4">
        <v>5</v>
      </c>
      <c r="N70" s="4">
        <v>43</v>
      </c>
      <c r="O70" s="4"/>
      <c r="P70" s="18">
        <f t="shared" si="0"/>
        <v>104</v>
      </c>
    </row>
    <row r="71" spans="1:16" ht="22.5" customHeight="1" x14ac:dyDescent="0.5">
      <c r="A71" s="12">
        <v>23</v>
      </c>
      <c r="B71" s="30" t="s">
        <v>439</v>
      </c>
      <c r="C71" s="30" t="s">
        <v>151</v>
      </c>
      <c r="D71" s="30" t="s">
        <v>140</v>
      </c>
      <c r="E71" s="123" t="s">
        <v>367</v>
      </c>
      <c r="F71" s="126" t="s">
        <v>368</v>
      </c>
      <c r="G71" s="4"/>
      <c r="H71" s="4">
        <v>2</v>
      </c>
      <c r="I71" s="4"/>
      <c r="J71" s="4"/>
      <c r="K71" s="4"/>
      <c r="L71" s="4"/>
      <c r="M71" s="4"/>
      <c r="N71" s="4">
        <v>4</v>
      </c>
      <c r="O71" s="4">
        <v>4</v>
      </c>
      <c r="P71" s="18">
        <f t="shared" si="0"/>
        <v>10</v>
      </c>
    </row>
    <row r="72" spans="1:16" ht="22.5" customHeight="1" x14ac:dyDescent="0.5">
      <c r="A72" s="12"/>
      <c r="B72" s="31" t="s">
        <v>440</v>
      </c>
      <c r="C72" s="31" t="s">
        <v>421</v>
      </c>
      <c r="D72" s="31" t="s">
        <v>140</v>
      </c>
      <c r="E72" s="124"/>
      <c r="F72" s="127"/>
      <c r="G72" s="4"/>
      <c r="H72" s="4">
        <v>2</v>
      </c>
      <c r="I72" s="4"/>
      <c r="J72" s="4"/>
      <c r="K72" s="4"/>
      <c r="L72" s="4"/>
      <c r="M72" s="4">
        <v>1</v>
      </c>
      <c r="N72" s="4">
        <v>8</v>
      </c>
      <c r="O72" s="4">
        <v>20</v>
      </c>
      <c r="P72" s="18">
        <f t="shared" si="0"/>
        <v>31</v>
      </c>
    </row>
    <row r="73" spans="1:16" ht="22.5" customHeight="1" x14ac:dyDescent="0.5">
      <c r="A73" s="12"/>
      <c r="B73" s="31" t="s">
        <v>544</v>
      </c>
      <c r="C73" s="31" t="s">
        <v>547</v>
      </c>
      <c r="D73" s="31" t="s">
        <v>509</v>
      </c>
      <c r="E73" s="125"/>
      <c r="F73" s="128"/>
      <c r="G73" s="4"/>
      <c r="H73" s="4">
        <v>1</v>
      </c>
      <c r="I73" s="4"/>
      <c r="J73" s="4"/>
      <c r="K73" s="4"/>
      <c r="L73" s="4"/>
      <c r="M73" s="4"/>
      <c r="N73" s="4">
        <v>9</v>
      </c>
      <c r="O73" s="4"/>
      <c r="P73" s="18">
        <f t="shared" si="0"/>
        <v>10</v>
      </c>
    </row>
    <row r="74" spans="1:16" ht="21" customHeight="1" x14ac:dyDescent="0.5">
      <c r="A74" s="21"/>
      <c r="B74" s="22"/>
      <c r="C74" s="23"/>
      <c r="D74" s="24"/>
      <c r="E74" s="25"/>
      <c r="F74" s="25"/>
      <c r="G74" s="19">
        <f t="shared" ref="G74:P74" si="1">SUM(G4:G73)</f>
        <v>56</v>
      </c>
      <c r="H74" s="19">
        <f t="shared" si="1"/>
        <v>974</v>
      </c>
      <c r="I74" s="19">
        <f t="shared" si="1"/>
        <v>339</v>
      </c>
      <c r="J74" s="19">
        <f t="shared" si="1"/>
        <v>0</v>
      </c>
      <c r="K74" s="19">
        <f t="shared" si="1"/>
        <v>0</v>
      </c>
      <c r="L74" s="19">
        <f t="shared" si="1"/>
        <v>0</v>
      </c>
      <c r="M74" s="19">
        <f t="shared" si="1"/>
        <v>84</v>
      </c>
      <c r="N74" s="19">
        <f t="shared" si="1"/>
        <v>942</v>
      </c>
      <c r="O74" s="19">
        <f t="shared" si="1"/>
        <v>102</v>
      </c>
      <c r="P74" s="19">
        <f t="shared" si="1"/>
        <v>2497</v>
      </c>
    </row>
    <row r="78" spans="1:16" x14ac:dyDescent="0.5">
      <c r="F78" s="9" t="s">
        <v>208</v>
      </c>
    </row>
  </sheetData>
  <mergeCells count="58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7"/>
    <mergeCell ref="F5:F7"/>
    <mergeCell ref="E8:E10"/>
    <mergeCell ref="F8:F10"/>
    <mergeCell ref="E11:E13"/>
    <mergeCell ref="F11:F13"/>
    <mergeCell ref="E14:E16"/>
    <mergeCell ref="F14:F16"/>
    <mergeCell ref="E17:E19"/>
    <mergeCell ref="F17:F19"/>
    <mergeCell ref="E20:E22"/>
    <mergeCell ref="F20:F22"/>
    <mergeCell ref="E23:E25"/>
    <mergeCell ref="F23:F25"/>
    <mergeCell ref="E26:E28"/>
    <mergeCell ref="F26:F28"/>
    <mergeCell ref="E29:E31"/>
    <mergeCell ref="F29:F31"/>
    <mergeCell ref="E32:E34"/>
    <mergeCell ref="F32:F34"/>
    <mergeCell ref="E35:E37"/>
    <mergeCell ref="F35:F37"/>
    <mergeCell ref="E38:E40"/>
    <mergeCell ref="F38:F40"/>
    <mergeCell ref="E41:E43"/>
    <mergeCell ref="F41:F43"/>
    <mergeCell ref="E44:E46"/>
    <mergeCell ref="F44:F46"/>
    <mergeCell ref="E47:E49"/>
    <mergeCell ref="F47:F49"/>
    <mergeCell ref="E50:E52"/>
    <mergeCell ref="F50:F52"/>
    <mergeCell ref="E53:E55"/>
    <mergeCell ref="F53:F55"/>
    <mergeCell ref="E56:E58"/>
    <mergeCell ref="F56:F58"/>
    <mergeCell ref="E68:E70"/>
    <mergeCell ref="F68:F70"/>
    <mergeCell ref="E71:E73"/>
    <mergeCell ref="F71:F73"/>
    <mergeCell ref="E59:E60"/>
    <mergeCell ref="F59:F60"/>
    <mergeCell ref="E62:E64"/>
    <mergeCell ref="F62:F64"/>
    <mergeCell ref="E65:E67"/>
    <mergeCell ref="F65:F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C00E-F423-4B1E-A70D-864256510244}">
  <dimension ref="A1:P119"/>
  <sheetViews>
    <sheetView topLeftCell="A109" workbookViewId="0">
      <selection activeCell="J123" sqref="J123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596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5" t="s">
        <v>454</v>
      </c>
      <c r="C5" s="85" t="s">
        <v>360</v>
      </c>
      <c r="D5" s="85" t="s">
        <v>359</v>
      </c>
      <c r="E5" s="123" t="s">
        <v>56</v>
      </c>
      <c r="F5" s="126" t="s">
        <v>57</v>
      </c>
      <c r="G5" s="15">
        <v>1</v>
      </c>
      <c r="H5" s="15">
        <v>2</v>
      </c>
      <c r="I5" s="15"/>
      <c r="J5" s="15"/>
      <c r="K5" s="15"/>
      <c r="L5" s="15"/>
      <c r="M5" s="15"/>
      <c r="N5" s="15"/>
      <c r="O5" s="15"/>
      <c r="P5" s="18">
        <f>SUM(G5:O5)</f>
        <v>3</v>
      </c>
    </row>
    <row r="6" spans="1:16" ht="22.5" customHeight="1" x14ac:dyDescent="0.5">
      <c r="A6" s="84"/>
      <c r="B6" s="85" t="s">
        <v>484</v>
      </c>
      <c r="C6" s="85" t="s">
        <v>486</v>
      </c>
      <c r="D6" s="85" t="s">
        <v>471</v>
      </c>
      <c r="E6" s="124"/>
      <c r="F6" s="127"/>
      <c r="G6" s="15"/>
      <c r="H6" s="15">
        <v>15</v>
      </c>
      <c r="I6" s="15">
        <v>12</v>
      </c>
      <c r="J6" s="15"/>
      <c r="K6" s="15"/>
      <c r="L6" s="15"/>
      <c r="M6" s="15">
        <v>2</v>
      </c>
      <c r="N6" s="15">
        <v>11</v>
      </c>
      <c r="O6" s="15"/>
      <c r="P6" s="18">
        <f t="shared" ref="P6:P68" si="0">SUM(G6:O6)</f>
        <v>40</v>
      </c>
    </row>
    <row r="7" spans="1:16" ht="22.5" customHeight="1" x14ac:dyDescent="0.5">
      <c r="A7" s="84"/>
      <c r="B7" s="86">
        <v>29</v>
      </c>
      <c r="C7" s="83" t="s">
        <v>472</v>
      </c>
      <c r="D7" s="83" t="s">
        <v>471</v>
      </c>
      <c r="E7" s="124"/>
      <c r="F7" s="127"/>
      <c r="G7" s="15">
        <v>2</v>
      </c>
      <c r="H7" s="15">
        <v>25</v>
      </c>
      <c r="I7" s="15">
        <v>14</v>
      </c>
      <c r="J7" s="15"/>
      <c r="K7" s="15"/>
      <c r="L7" s="15"/>
      <c r="M7" s="15">
        <v>3</v>
      </c>
      <c r="N7" s="15">
        <v>16</v>
      </c>
      <c r="O7" s="15"/>
      <c r="P7" s="18">
        <f t="shared" si="0"/>
        <v>60</v>
      </c>
    </row>
    <row r="8" spans="1:16" ht="22.5" customHeight="1" x14ac:dyDescent="0.5">
      <c r="A8" s="84"/>
      <c r="B8" s="85" t="s">
        <v>614</v>
      </c>
      <c r="C8" s="85" t="s">
        <v>555</v>
      </c>
      <c r="D8" s="85" t="s">
        <v>147</v>
      </c>
      <c r="E8" s="124"/>
      <c r="F8" s="127"/>
      <c r="G8" s="15">
        <v>1</v>
      </c>
      <c r="H8" s="15">
        <v>27</v>
      </c>
      <c r="I8" s="15">
        <v>18</v>
      </c>
      <c r="J8" s="15"/>
      <c r="K8" s="15"/>
      <c r="L8" s="15"/>
      <c r="M8" s="15"/>
      <c r="N8" s="15">
        <v>14</v>
      </c>
      <c r="O8" s="15"/>
      <c r="P8" s="18">
        <f t="shared" si="0"/>
        <v>60</v>
      </c>
    </row>
    <row r="9" spans="1:16" ht="22.5" customHeight="1" x14ac:dyDescent="0.5">
      <c r="A9" s="84">
        <v>2</v>
      </c>
      <c r="B9" s="83" t="s">
        <v>451</v>
      </c>
      <c r="C9" s="83" t="s">
        <v>458</v>
      </c>
      <c r="D9" s="83" t="s">
        <v>359</v>
      </c>
      <c r="E9" s="123" t="s">
        <v>58</v>
      </c>
      <c r="F9" s="126" t="s">
        <v>59</v>
      </c>
      <c r="G9" s="15"/>
      <c r="H9" s="15">
        <v>5</v>
      </c>
      <c r="I9" s="15">
        <v>4</v>
      </c>
      <c r="J9" s="15"/>
      <c r="K9" s="15"/>
      <c r="L9" s="15"/>
      <c r="M9" s="15">
        <v>4</v>
      </c>
      <c r="N9" s="15">
        <v>6</v>
      </c>
      <c r="O9" s="15"/>
      <c r="P9" s="18">
        <f t="shared" si="0"/>
        <v>19</v>
      </c>
    </row>
    <row r="10" spans="1:16" ht="22.5" customHeight="1" x14ac:dyDescent="0.5">
      <c r="A10" s="84"/>
      <c r="B10" s="83" t="s">
        <v>477</v>
      </c>
      <c r="C10" s="83" t="s">
        <v>479</v>
      </c>
      <c r="D10" s="83" t="s">
        <v>471</v>
      </c>
      <c r="E10" s="124"/>
      <c r="F10" s="127"/>
      <c r="G10" s="15">
        <v>1</v>
      </c>
      <c r="H10" s="15">
        <v>27</v>
      </c>
      <c r="I10" s="15">
        <v>14</v>
      </c>
      <c r="J10" s="15"/>
      <c r="K10" s="15"/>
      <c r="L10" s="15"/>
      <c r="M10" s="15">
        <v>7</v>
      </c>
      <c r="N10" s="15">
        <v>56</v>
      </c>
      <c r="O10" s="15"/>
      <c r="P10" s="18">
        <f t="shared" si="0"/>
        <v>105</v>
      </c>
    </row>
    <row r="11" spans="1:16" ht="22.5" customHeight="1" x14ac:dyDescent="0.5">
      <c r="A11" s="84"/>
      <c r="B11" s="83" t="s">
        <v>487</v>
      </c>
      <c r="C11" s="83" t="s">
        <v>489</v>
      </c>
      <c r="D11" s="83" t="s">
        <v>471</v>
      </c>
      <c r="E11" s="124"/>
      <c r="F11" s="127"/>
      <c r="G11" s="15">
        <v>7</v>
      </c>
      <c r="H11" s="15">
        <v>37</v>
      </c>
      <c r="I11" s="15">
        <v>4</v>
      </c>
      <c r="J11" s="15"/>
      <c r="K11" s="15"/>
      <c r="L11" s="15"/>
      <c r="M11" s="15">
        <v>5</v>
      </c>
      <c r="N11" s="15">
        <v>25</v>
      </c>
      <c r="O11" s="15"/>
      <c r="P11" s="18">
        <f t="shared" si="0"/>
        <v>78</v>
      </c>
    </row>
    <row r="12" spans="1:16" ht="22.5" customHeight="1" x14ac:dyDescent="0.5">
      <c r="A12" s="84"/>
      <c r="B12" s="85" t="s">
        <v>144</v>
      </c>
      <c r="C12" s="85" t="s">
        <v>172</v>
      </c>
      <c r="D12" s="85" t="s">
        <v>147</v>
      </c>
      <c r="E12" s="124"/>
      <c r="F12" s="127"/>
      <c r="G12" s="15">
        <v>1</v>
      </c>
      <c r="H12" s="15">
        <v>42</v>
      </c>
      <c r="I12" s="15">
        <v>10</v>
      </c>
      <c r="J12" s="15"/>
      <c r="K12" s="15"/>
      <c r="L12" s="15"/>
      <c r="M12" s="15">
        <v>2</v>
      </c>
      <c r="N12" s="15">
        <v>28</v>
      </c>
      <c r="O12" s="15"/>
      <c r="P12" s="18">
        <f t="shared" si="0"/>
        <v>83</v>
      </c>
    </row>
    <row r="13" spans="1:16" ht="22.5" customHeight="1" x14ac:dyDescent="0.5">
      <c r="A13" s="84"/>
      <c r="B13" s="83" t="s">
        <v>602</v>
      </c>
      <c r="C13" s="83" t="s">
        <v>151</v>
      </c>
      <c r="D13" s="83" t="s">
        <v>147</v>
      </c>
      <c r="E13" s="125"/>
      <c r="F13" s="128"/>
      <c r="G13" s="15"/>
      <c r="H13" s="15">
        <v>26</v>
      </c>
      <c r="I13" s="15">
        <v>18</v>
      </c>
      <c r="J13" s="15"/>
      <c r="K13" s="15"/>
      <c r="L13" s="15"/>
      <c r="M13" s="15">
        <v>5</v>
      </c>
      <c r="N13" s="15">
        <v>19</v>
      </c>
      <c r="O13" s="15"/>
      <c r="P13" s="18">
        <f t="shared" si="0"/>
        <v>68</v>
      </c>
    </row>
    <row r="14" spans="1:16" ht="22.5" customHeight="1" x14ac:dyDescent="0.5">
      <c r="A14" s="84">
        <v>3</v>
      </c>
      <c r="B14" s="83" t="s">
        <v>402</v>
      </c>
      <c r="C14" s="83" t="s">
        <v>425</v>
      </c>
      <c r="D14" s="83" t="s">
        <v>399</v>
      </c>
      <c r="E14" s="123" t="s">
        <v>60</v>
      </c>
      <c r="F14" s="126" t="s">
        <v>61</v>
      </c>
      <c r="G14" s="15">
        <v>2</v>
      </c>
      <c r="H14" s="15">
        <v>7</v>
      </c>
      <c r="I14" s="15"/>
      <c r="J14" s="15"/>
      <c r="K14" s="15"/>
      <c r="L14" s="15"/>
      <c r="M14" s="15">
        <v>5</v>
      </c>
      <c r="N14" s="15">
        <v>8</v>
      </c>
      <c r="O14" s="15"/>
      <c r="P14" s="18">
        <f t="shared" si="0"/>
        <v>22</v>
      </c>
    </row>
    <row r="15" spans="1:16" ht="22.5" customHeight="1" x14ac:dyDescent="0.5">
      <c r="A15" s="84"/>
      <c r="B15" s="86">
        <v>29</v>
      </c>
      <c r="C15" s="83" t="s">
        <v>472</v>
      </c>
      <c r="D15" s="83" t="s">
        <v>471</v>
      </c>
      <c r="E15" s="124"/>
      <c r="F15" s="127"/>
      <c r="G15" s="15">
        <v>1</v>
      </c>
      <c r="H15" s="15">
        <v>28</v>
      </c>
      <c r="I15" s="15">
        <v>9</v>
      </c>
      <c r="J15" s="15"/>
      <c r="K15" s="15"/>
      <c r="L15" s="15"/>
      <c r="M15" s="15">
        <v>4</v>
      </c>
      <c r="N15" s="15">
        <v>27</v>
      </c>
      <c r="O15" s="15"/>
      <c r="P15" s="18">
        <f t="shared" si="0"/>
        <v>69</v>
      </c>
    </row>
    <row r="16" spans="1:16" ht="22.5" customHeight="1" x14ac:dyDescent="0.5">
      <c r="A16" s="84"/>
      <c r="B16" s="83" t="s">
        <v>477</v>
      </c>
      <c r="C16" s="83" t="s">
        <v>479</v>
      </c>
      <c r="D16" s="83" t="s">
        <v>471</v>
      </c>
      <c r="E16" s="124"/>
      <c r="F16" s="127"/>
      <c r="G16" s="15">
        <v>2</v>
      </c>
      <c r="H16" s="15">
        <v>32</v>
      </c>
      <c r="I16" s="15">
        <v>12</v>
      </c>
      <c r="J16" s="15"/>
      <c r="K16" s="15"/>
      <c r="L16" s="15"/>
      <c r="M16" s="15">
        <v>1</v>
      </c>
      <c r="N16" s="15">
        <v>46</v>
      </c>
      <c r="O16" s="15"/>
      <c r="P16" s="18">
        <f t="shared" si="0"/>
        <v>93</v>
      </c>
    </row>
    <row r="17" spans="1:16" ht="22.5" customHeight="1" x14ac:dyDescent="0.5">
      <c r="A17" s="84"/>
      <c r="B17" s="83" t="s">
        <v>143</v>
      </c>
      <c r="C17" s="83" t="s">
        <v>171</v>
      </c>
      <c r="D17" s="83" t="s">
        <v>147</v>
      </c>
      <c r="E17" s="124"/>
      <c r="F17" s="127"/>
      <c r="G17" s="15"/>
      <c r="H17" s="15">
        <v>9</v>
      </c>
      <c r="I17" s="15">
        <v>13</v>
      </c>
      <c r="J17" s="15"/>
      <c r="K17" s="15"/>
      <c r="L17" s="15"/>
      <c r="M17" s="15">
        <v>1</v>
      </c>
      <c r="N17" s="15">
        <v>15</v>
      </c>
      <c r="O17" s="15"/>
      <c r="P17" s="18">
        <f t="shared" si="0"/>
        <v>38</v>
      </c>
    </row>
    <row r="18" spans="1:16" ht="22.5" customHeight="1" x14ac:dyDescent="0.5">
      <c r="A18" s="84"/>
      <c r="B18" s="85" t="s">
        <v>144</v>
      </c>
      <c r="C18" s="85" t="s">
        <v>172</v>
      </c>
      <c r="D18" s="85" t="s">
        <v>147</v>
      </c>
      <c r="E18" s="125"/>
      <c r="F18" s="128"/>
      <c r="G18" s="15"/>
      <c r="H18" s="15">
        <v>26</v>
      </c>
      <c r="I18" s="15">
        <v>15</v>
      </c>
      <c r="J18" s="15"/>
      <c r="K18" s="15"/>
      <c r="L18" s="15"/>
      <c r="M18" s="15">
        <v>2</v>
      </c>
      <c r="N18" s="15">
        <v>16</v>
      </c>
      <c r="O18" s="15"/>
      <c r="P18" s="18">
        <f t="shared" si="0"/>
        <v>59</v>
      </c>
    </row>
    <row r="19" spans="1:16" ht="22.5" customHeight="1" x14ac:dyDescent="0.5">
      <c r="A19" s="84">
        <v>4</v>
      </c>
      <c r="B19" s="83" t="s">
        <v>355</v>
      </c>
      <c r="C19" s="83" t="s">
        <v>360</v>
      </c>
      <c r="D19" s="83" t="s">
        <v>359</v>
      </c>
      <c r="E19" s="123" t="s">
        <v>190</v>
      </c>
      <c r="F19" s="126" t="s">
        <v>63</v>
      </c>
      <c r="G19" s="15"/>
      <c r="H19" s="15">
        <v>9</v>
      </c>
      <c r="I19" s="15"/>
      <c r="J19" s="15"/>
      <c r="K19" s="15"/>
      <c r="L19" s="15"/>
      <c r="M19" s="15">
        <v>1</v>
      </c>
      <c r="N19" s="15">
        <v>10</v>
      </c>
      <c r="O19" s="15"/>
      <c r="P19" s="18">
        <f t="shared" si="0"/>
        <v>20</v>
      </c>
    </row>
    <row r="20" spans="1:16" ht="22.5" customHeight="1" x14ac:dyDescent="0.5">
      <c r="A20" s="84"/>
      <c r="B20" s="85" t="s">
        <v>480</v>
      </c>
      <c r="C20" s="85" t="s">
        <v>482</v>
      </c>
      <c r="D20" s="85" t="s">
        <v>471</v>
      </c>
      <c r="E20" s="124"/>
      <c r="F20" s="127"/>
      <c r="G20" s="15">
        <v>6</v>
      </c>
      <c r="H20" s="15">
        <v>87</v>
      </c>
      <c r="I20" s="15">
        <v>38</v>
      </c>
      <c r="J20" s="15"/>
      <c r="K20" s="15"/>
      <c r="L20" s="15"/>
      <c r="M20" s="15">
        <v>12</v>
      </c>
      <c r="N20" s="15">
        <v>114</v>
      </c>
      <c r="O20" s="15"/>
      <c r="P20" s="18">
        <f t="shared" si="0"/>
        <v>257</v>
      </c>
    </row>
    <row r="21" spans="1:16" ht="22.5" customHeight="1" x14ac:dyDescent="0.5">
      <c r="A21" s="84"/>
      <c r="B21" s="83" t="s">
        <v>483</v>
      </c>
      <c r="C21" s="83" t="s">
        <v>486</v>
      </c>
      <c r="D21" s="83" t="s">
        <v>471</v>
      </c>
      <c r="E21" s="124"/>
      <c r="F21" s="127"/>
      <c r="G21" s="15">
        <v>1</v>
      </c>
      <c r="H21" s="15">
        <v>24</v>
      </c>
      <c r="I21" s="15"/>
      <c r="J21" s="15"/>
      <c r="K21" s="15"/>
      <c r="L21" s="15"/>
      <c r="M21" s="15">
        <v>2</v>
      </c>
      <c r="N21" s="15">
        <v>20</v>
      </c>
      <c r="O21" s="15"/>
      <c r="P21" s="18">
        <f t="shared" si="0"/>
        <v>47</v>
      </c>
    </row>
    <row r="22" spans="1:16" ht="22.5" customHeight="1" x14ac:dyDescent="0.5">
      <c r="A22" s="84"/>
      <c r="B22" s="83" t="s">
        <v>145</v>
      </c>
      <c r="C22" s="83" t="s">
        <v>171</v>
      </c>
      <c r="D22" s="83" t="s">
        <v>147</v>
      </c>
      <c r="E22" s="124"/>
      <c r="F22" s="127"/>
      <c r="G22" s="15">
        <v>1</v>
      </c>
      <c r="H22" s="15">
        <v>12</v>
      </c>
      <c r="I22" s="15">
        <v>6</v>
      </c>
      <c r="J22" s="15"/>
      <c r="K22" s="15"/>
      <c r="L22" s="15"/>
      <c r="M22" s="15"/>
      <c r="N22" s="15">
        <v>7</v>
      </c>
      <c r="O22" s="15"/>
      <c r="P22" s="18">
        <f t="shared" si="0"/>
        <v>26</v>
      </c>
    </row>
    <row r="23" spans="1:16" ht="22.5" customHeight="1" x14ac:dyDescent="0.5">
      <c r="A23" s="84"/>
      <c r="B23" s="85" t="s">
        <v>142</v>
      </c>
      <c r="C23" s="85" t="s">
        <v>171</v>
      </c>
      <c r="D23" s="85" t="s">
        <v>147</v>
      </c>
      <c r="E23" s="125"/>
      <c r="F23" s="128"/>
      <c r="G23" s="15">
        <v>4</v>
      </c>
      <c r="H23" s="15">
        <v>17</v>
      </c>
      <c r="I23" s="15">
        <v>22</v>
      </c>
      <c r="J23" s="15"/>
      <c r="K23" s="15"/>
      <c r="L23" s="15"/>
      <c r="M23" s="15"/>
      <c r="N23" s="15">
        <v>4</v>
      </c>
      <c r="O23" s="15"/>
      <c r="P23" s="18">
        <f t="shared" si="0"/>
        <v>47</v>
      </c>
    </row>
    <row r="24" spans="1:16" ht="22.5" customHeight="1" x14ac:dyDescent="0.5">
      <c r="A24" s="84">
        <v>5</v>
      </c>
      <c r="B24" s="83" t="s">
        <v>453</v>
      </c>
      <c r="C24" s="83" t="s">
        <v>460</v>
      </c>
      <c r="D24" s="83" t="s">
        <v>359</v>
      </c>
      <c r="E24" s="123" t="s">
        <v>64</v>
      </c>
      <c r="F24" s="126" t="s">
        <v>65</v>
      </c>
      <c r="G24" s="17"/>
      <c r="H24" s="17">
        <v>3</v>
      </c>
      <c r="I24" s="17"/>
      <c r="J24" s="17"/>
      <c r="K24" s="17"/>
      <c r="L24" s="17"/>
      <c r="M24" s="17">
        <v>2</v>
      </c>
      <c r="N24" s="17">
        <v>2</v>
      </c>
      <c r="O24" s="17"/>
      <c r="P24" s="18">
        <f t="shared" si="0"/>
        <v>7</v>
      </c>
    </row>
    <row r="25" spans="1:16" ht="22.5" customHeight="1" x14ac:dyDescent="0.5">
      <c r="A25" s="84"/>
      <c r="B25" s="85" t="s">
        <v>473</v>
      </c>
      <c r="C25" s="85" t="s">
        <v>476</v>
      </c>
      <c r="D25" s="85" t="s">
        <v>471</v>
      </c>
      <c r="E25" s="124"/>
      <c r="F25" s="127"/>
      <c r="G25" s="15">
        <v>1</v>
      </c>
      <c r="H25" s="15">
        <v>24</v>
      </c>
      <c r="I25" s="15">
        <v>16</v>
      </c>
      <c r="J25" s="15"/>
      <c r="K25" s="15"/>
      <c r="L25" s="15"/>
      <c r="M25" s="15">
        <v>1</v>
      </c>
      <c r="N25" s="15">
        <v>20</v>
      </c>
      <c r="O25" s="17"/>
      <c r="P25" s="18">
        <f t="shared" si="0"/>
        <v>62</v>
      </c>
    </row>
    <row r="26" spans="1:16" ht="22.5" customHeight="1" x14ac:dyDescent="0.5">
      <c r="A26" s="84"/>
      <c r="B26" s="85" t="s">
        <v>484</v>
      </c>
      <c r="C26" s="85" t="s">
        <v>486</v>
      </c>
      <c r="D26" s="85" t="s">
        <v>471</v>
      </c>
      <c r="E26" s="124"/>
      <c r="F26" s="127"/>
      <c r="G26" s="17"/>
      <c r="H26" s="17">
        <v>29</v>
      </c>
      <c r="I26" s="17">
        <v>10</v>
      </c>
      <c r="J26" s="17"/>
      <c r="K26" s="17"/>
      <c r="L26" s="17"/>
      <c r="M26" s="17">
        <v>1</v>
      </c>
      <c r="N26" s="17">
        <v>11</v>
      </c>
      <c r="O26" s="17"/>
      <c r="P26" s="18">
        <f t="shared" si="0"/>
        <v>51</v>
      </c>
    </row>
    <row r="27" spans="1:16" ht="22.5" customHeight="1" x14ac:dyDescent="0.5">
      <c r="A27" s="84"/>
      <c r="B27" s="85" t="s">
        <v>142</v>
      </c>
      <c r="C27" s="85" t="s">
        <v>171</v>
      </c>
      <c r="D27" s="85" t="s">
        <v>147</v>
      </c>
      <c r="E27" s="124"/>
      <c r="F27" s="127"/>
      <c r="G27" s="17">
        <v>2</v>
      </c>
      <c r="H27" s="17">
        <v>11</v>
      </c>
      <c r="I27" s="17">
        <v>11</v>
      </c>
      <c r="J27" s="17"/>
      <c r="K27" s="17"/>
      <c r="L27" s="17"/>
      <c r="M27" s="17"/>
      <c r="N27" s="17">
        <v>8</v>
      </c>
      <c r="O27" s="17"/>
      <c r="P27" s="18">
        <f t="shared" si="0"/>
        <v>32</v>
      </c>
    </row>
    <row r="28" spans="1:16" ht="22.5" customHeight="1" x14ac:dyDescent="0.5">
      <c r="A28" s="84"/>
      <c r="B28" s="83" t="s">
        <v>145</v>
      </c>
      <c r="C28" s="83" t="s">
        <v>171</v>
      </c>
      <c r="D28" s="83" t="s">
        <v>147</v>
      </c>
      <c r="E28" s="125"/>
      <c r="F28" s="128"/>
      <c r="G28" s="17"/>
      <c r="H28" s="17">
        <v>4</v>
      </c>
      <c r="I28" s="17">
        <v>2</v>
      </c>
      <c r="J28" s="17"/>
      <c r="K28" s="17"/>
      <c r="L28" s="17"/>
      <c r="M28" s="17">
        <v>2</v>
      </c>
      <c r="N28" s="17"/>
      <c r="O28" s="17"/>
      <c r="P28" s="18">
        <f t="shared" si="0"/>
        <v>8</v>
      </c>
    </row>
    <row r="29" spans="1:16" ht="22.5" customHeight="1" x14ac:dyDescent="0.5">
      <c r="A29" s="84">
        <v>6</v>
      </c>
      <c r="B29" s="85" t="s">
        <v>353</v>
      </c>
      <c r="C29" s="85" t="s">
        <v>360</v>
      </c>
      <c r="D29" s="85" t="s">
        <v>359</v>
      </c>
      <c r="E29" s="123" t="s">
        <v>66</v>
      </c>
      <c r="F29" s="126" t="s">
        <v>67</v>
      </c>
      <c r="G29" s="15"/>
      <c r="H29" s="15">
        <v>7</v>
      </c>
      <c r="I29" s="15"/>
      <c r="J29" s="15"/>
      <c r="K29" s="15"/>
      <c r="L29" s="15"/>
      <c r="M29" s="15"/>
      <c r="N29" s="15">
        <v>2</v>
      </c>
      <c r="O29" s="15"/>
      <c r="P29" s="18">
        <f t="shared" si="0"/>
        <v>9</v>
      </c>
    </row>
    <row r="30" spans="1:16" ht="22.5" customHeight="1" x14ac:dyDescent="0.5">
      <c r="A30" s="84"/>
      <c r="B30" s="83" t="s">
        <v>483</v>
      </c>
      <c r="C30" s="83" t="s">
        <v>486</v>
      </c>
      <c r="D30" s="83" t="s">
        <v>471</v>
      </c>
      <c r="E30" s="124"/>
      <c r="F30" s="127"/>
      <c r="G30" s="15">
        <v>2</v>
      </c>
      <c r="H30" s="15">
        <v>22</v>
      </c>
      <c r="I30" s="15"/>
      <c r="J30" s="15"/>
      <c r="K30" s="15"/>
      <c r="L30" s="15"/>
      <c r="M30" s="15">
        <v>1</v>
      </c>
      <c r="N30" s="15">
        <v>16</v>
      </c>
      <c r="O30" s="15"/>
      <c r="P30" s="18">
        <f t="shared" si="0"/>
        <v>41</v>
      </c>
    </row>
    <row r="31" spans="1:16" ht="22.5" customHeight="1" x14ac:dyDescent="0.5">
      <c r="A31" s="84"/>
      <c r="B31" s="85" t="s">
        <v>473</v>
      </c>
      <c r="C31" s="85" t="s">
        <v>476</v>
      </c>
      <c r="D31" s="85" t="s">
        <v>471</v>
      </c>
      <c r="E31" s="124"/>
      <c r="F31" s="127"/>
      <c r="G31" s="15"/>
      <c r="H31" s="15">
        <v>8</v>
      </c>
      <c r="I31" s="15">
        <v>31</v>
      </c>
      <c r="J31" s="15"/>
      <c r="K31" s="15"/>
      <c r="L31" s="15"/>
      <c r="M31" s="15">
        <v>4</v>
      </c>
      <c r="N31" s="15">
        <v>17</v>
      </c>
      <c r="O31" s="15"/>
      <c r="P31" s="18">
        <f t="shared" si="0"/>
        <v>60</v>
      </c>
    </row>
    <row r="32" spans="1:16" ht="22.5" customHeight="1" x14ac:dyDescent="0.5">
      <c r="A32" s="84"/>
      <c r="B32" s="85" t="s">
        <v>146</v>
      </c>
      <c r="C32" s="85" t="s">
        <v>171</v>
      </c>
      <c r="D32" s="85" t="s">
        <v>147</v>
      </c>
      <c r="E32" s="124"/>
      <c r="F32" s="127"/>
      <c r="G32" s="15"/>
      <c r="H32" s="15">
        <v>3</v>
      </c>
      <c r="I32" s="15"/>
      <c r="J32" s="15"/>
      <c r="K32" s="15"/>
      <c r="L32" s="15"/>
      <c r="M32" s="15">
        <v>1</v>
      </c>
      <c r="N32" s="15">
        <v>7</v>
      </c>
      <c r="O32" s="15"/>
      <c r="P32" s="18">
        <f t="shared" si="0"/>
        <v>11</v>
      </c>
    </row>
    <row r="33" spans="1:16" ht="22.5" customHeight="1" x14ac:dyDescent="0.5">
      <c r="A33" s="84"/>
      <c r="B33" s="85" t="s">
        <v>558</v>
      </c>
      <c r="C33" s="85" t="s">
        <v>151</v>
      </c>
      <c r="D33" s="85" t="s">
        <v>147</v>
      </c>
      <c r="E33" s="125"/>
      <c r="F33" s="128"/>
      <c r="G33" s="15"/>
      <c r="H33" s="15">
        <v>14</v>
      </c>
      <c r="I33" s="15">
        <v>23</v>
      </c>
      <c r="J33" s="15"/>
      <c r="K33" s="15"/>
      <c r="L33" s="15"/>
      <c r="M33" s="15"/>
      <c r="N33" s="15">
        <v>16</v>
      </c>
      <c r="O33" s="15"/>
      <c r="P33" s="18">
        <f t="shared" si="0"/>
        <v>53</v>
      </c>
    </row>
    <row r="34" spans="1:16" ht="22.5" customHeight="1" x14ac:dyDescent="0.5">
      <c r="A34" s="84">
        <v>7</v>
      </c>
      <c r="B34" s="85" t="s">
        <v>447</v>
      </c>
      <c r="C34" s="85" t="s">
        <v>449</v>
      </c>
      <c r="D34" s="85" t="s">
        <v>140</v>
      </c>
      <c r="E34" s="123" t="s">
        <v>191</v>
      </c>
      <c r="F34" s="126" t="s">
        <v>69</v>
      </c>
      <c r="G34" s="15">
        <v>1</v>
      </c>
      <c r="H34" s="15"/>
      <c r="I34" s="15"/>
      <c r="J34" s="15"/>
      <c r="K34" s="15"/>
      <c r="L34" s="15"/>
      <c r="M34" s="15">
        <v>3</v>
      </c>
      <c r="N34" s="15">
        <v>2</v>
      </c>
      <c r="O34" s="15"/>
      <c r="P34" s="18">
        <f t="shared" si="0"/>
        <v>6</v>
      </c>
    </row>
    <row r="35" spans="1:16" ht="22.5" customHeight="1" x14ac:dyDescent="0.5">
      <c r="A35" s="84"/>
      <c r="B35" s="85" t="s">
        <v>501</v>
      </c>
      <c r="C35" s="85" t="s">
        <v>507</v>
      </c>
      <c r="D35" s="85" t="s">
        <v>503</v>
      </c>
      <c r="E35" s="124"/>
      <c r="F35" s="127"/>
      <c r="G35" s="15">
        <v>1</v>
      </c>
      <c r="H35" s="15">
        <v>5</v>
      </c>
      <c r="I35" s="15"/>
      <c r="J35" s="15"/>
      <c r="K35" s="15"/>
      <c r="L35" s="15"/>
      <c r="M35" s="15">
        <v>1</v>
      </c>
      <c r="N35" s="15">
        <v>9</v>
      </c>
      <c r="O35" s="15"/>
      <c r="P35" s="18">
        <f t="shared" si="0"/>
        <v>16</v>
      </c>
    </row>
    <row r="36" spans="1:16" ht="22.5" customHeight="1" x14ac:dyDescent="0.5">
      <c r="A36" s="84"/>
      <c r="B36" s="83" t="s">
        <v>499</v>
      </c>
      <c r="C36" s="83" t="s">
        <v>529</v>
      </c>
      <c r="D36" s="83" t="s">
        <v>503</v>
      </c>
      <c r="E36" s="124"/>
      <c r="F36" s="127"/>
      <c r="G36" s="15"/>
      <c r="H36" s="15">
        <v>37</v>
      </c>
      <c r="I36" s="15"/>
      <c r="J36" s="15"/>
      <c r="K36" s="15"/>
      <c r="L36" s="15"/>
      <c r="M36" s="15">
        <v>2</v>
      </c>
      <c r="N36" s="15">
        <v>5</v>
      </c>
      <c r="O36" s="15"/>
      <c r="P36" s="18">
        <f t="shared" si="0"/>
        <v>44</v>
      </c>
    </row>
    <row r="37" spans="1:16" ht="22.5" customHeight="1" x14ac:dyDescent="0.5">
      <c r="A37" s="84"/>
      <c r="B37" s="85" t="s">
        <v>564</v>
      </c>
      <c r="C37" s="85" t="s">
        <v>582</v>
      </c>
      <c r="D37" s="85" t="s">
        <v>562</v>
      </c>
      <c r="E37" s="124"/>
      <c r="F37" s="127"/>
      <c r="G37" s="15">
        <v>2</v>
      </c>
      <c r="H37" s="15">
        <v>14</v>
      </c>
      <c r="I37" s="15">
        <v>8</v>
      </c>
      <c r="J37" s="15"/>
      <c r="K37" s="15"/>
      <c r="L37" s="15"/>
      <c r="M37" s="15">
        <v>1</v>
      </c>
      <c r="N37" s="15">
        <v>7</v>
      </c>
      <c r="O37" s="15"/>
      <c r="P37" s="18">
        <f t="shared" si="0"/>
        <v>32</v>
      </c>
    </row>
    <row r="38" spans="1:16" ht="22.5" customHeight="1" x14ac:dyDescent="0.5">
      <c r="A38" s="84"/>
      <c r="B38" s="85" t="s">
        <v>600</v>
      </c>
      <c r="C38" s="85" t="s">
        <v>581</v>
      </c>
      <c r="D38" s="85" t="s">
        <v>562</v>
      </c>
      <c r="E38" s="125"/>
      <c r="F38" s="128"/>
      <c r="G38" s="15"/>
      <c r="H38" s="15">
        <v>4</v>
      </c>
      <c r="I38" s="15">
        <v>8</v>
      </c>
      <c r="J38" s="15"/>
      <c r="K38" s="15"/>
      <c r="L38" s="15"/>
      <c r="M38" s="15">
        <v>1</v>
      </c>
      <c r="N38" s="15">
        <v>6</v>
      </c>
      <c r="O38" s="15"/>
      <c r="P38" s="18">
        <f t="shared" si="0"/>
        <v>19</v>
      </c>
    </row>
    <row r="39" spans="1:16" ht="22.5" customHeight="1" x14ac:dyDescent="0.5">
      <c r="A39" s="84">
        <v>8</v>
      </c>
      <c r="B39" s="83" t="s">
        <v>440</v>
      </c>
      <c r="C39" s="83" t="s">
        <v>421</v>
      </c>
      <c r="D39" s="83" t="s">
        <v>140</v>
      </c>
      <c r="E39" s="123" t="s">
        <v>192</v>
      </c>
      <c r="F39" s="126" t="s">
        <v>71</v>
      </c>
      <c r="G39" s="15"/>
      <c r="H39" s="15">
        <v>1</v>
      </c>
      <c r="I39" s="15"/>
      <c r="J39" s="15"/>
      <c r="K39" s="15"/>
      <c r="L39" s="15"/>
      <c r="M39" s="15"/>
      <c r="N39" s="15">
        <v>7</v>
      </c>
      <c r="O39" s="15">
        <v>5</v>
      </c>
      <c r="P39" s="18">
        <f t="shared" si="0"/>
        <v>13</v>
      </c>
    </row>
    <row r="40" spans="1:16" ht="22.5" customHeight="1" x14ac:dyDescent="0.5">
      <c r="A40" s="84"/>
      <c r="B40" s="85" t="s">
        <v>439</v>
      </c>
      <c r="C40" s="85" t="s">
        <v>151</v>
      </c>
      <c r="D40" s="85" t="s">
        <v>140</v>
      </c>
      <c r="E40" s="124"/>
      <c r="F40" s="127"/>
      <c r="G40" s="15"/>
      <c r="H40" s="15">
        <v>9</v>
      </c>
      <c r="I40" s="15"/>
      <c r="J40" s="15"/>
      <c r="K40" s="15"/>
      <c r="L40" s="15"/>
      <c r="M40" s="15"/>
      <c r="N40" s="15">
        <v>24</v>
      </c>
      <c r="O40" s="15">
        <v>8</v>
      </c>
      <c r="P40" s="18">
        <f t="shared" si="0"/>
        <v>41</v>
      </c>
    </row>
    <row r="41" spans="1:16" ht="22.5" customHeight="1" x14ac:dyDescent="0.5">
      <c r="A41" s="84"/>
      <c r="B41" s="83" t="s">
        <v>538</v>
      </c>
      <c r="C41" s="83" t="s">
        <v>545</v>
      </c>
      <c r="D41" s="83" t="s">
        <v>509</v>
      </c>
      <c r="E41" s="124"/>
      <c r="F41" s="127"/>
      <c r="G41" s="15"/>
      <c r="H41" s="15">
        <v>12</v>
      </c>
      <c r="I41" s="15">
        <v>1</v>
      </c>
      <c r="J41" s="15"/>
      <c r="K41" s="15"/>
      <c r="L41" s="15"/>
      <c r="M41" s="15">
        <v>1</v>
      </c>
      <c r="N41" s="15">
        <v>19</v>
      </c>
      <c r="O41" s="15">
        <v>8</v>
      </c>
      <c r="P41" s="18">
        <f t="shared" si="0"/>
        <v>41</v>
      </c>
    </row>
    <row r="42" spans="1:16" ht="22.5" customHeight="1" x14ac:dyDescent="0.5">
      <c r="A42" s="84"/>
      <c r="B42" s="85" t="s">
        <v>546</v>
      </c>
      <c r="C42" s="85" t="s">
        <v>547</v>
      </c>
      <c r="D42" s="85" t="s">
        <v>509</v>
      </c>
      <c r="E42" s="124"/>
      <c r="F42" s="127"/>
      <c r="G42" s="15"/>
      <c r="H42" s="15">
        <v>13</v>
      </c>
      <c r="I42" s="15">
        <v>3</v>
      </c>
      <c r="J42" s="15"/>
      <c r="K42" s="15"/>
      <c r="L42" s="15"/>
      <c r="M42" s="15">
        <v>6</v>
      </c>
      <c r="N42" s="15">
        <v>18</v>
      </c>
      <c r="O42" s="15"/>
      <c r="P42" s="18">
        <f t="shared" si="0"/>
        <v>40</v>
      </c>
    </row>
    <row r="43" spans="1:16" ht="22.5" customHeight="1" x14ac:dyDescent="0.5">
      <c r="A43" s="84"/>
      <c r="B43" s="85" t="s">
        <v>613</v>
      </c>
      <c r="C43" s="85" t="s">
        <v>167</v>
      </c>
      <c r="D43" s="85" t="s">
        <v>509</v>
      </c>
      <c r="E43" s="125"/>
      <c r="F43" s="128"/>
      <c r="G43" s="15">
        <v>1</v>
      </c>
      <c r="H43" s="15">
        <v>17</v>
      </c>
      <c r="I43" s="15">
        <v>3</v>
      </c>
      <c r="J43" s="15"/>
      <c r="K43" s="15"/>
      <c r="L43" s="15"/>
      <c r="M43" s="15"/>
      <c r="N43" s="15">
        <v>17</v>
      </c>
      <c r="O43" s="15"/>
      <c r="P43" s="18">
        <f t="shared" si="0"/>
        <v>38</v>
      </c>
    </row>
    <row r="44" spans="1:16" ht="22.5" customHeight="1" x14ac:dyDescent="0.5">
      <c r="A44" s="84">
        <v>9</v>
      </c>
      <c r="B44" s="83" t="s">
        <v>418</v>
      </c>
      <c r="C44" s="83" t="s">
        <v>421</v>
      </c>
      <c r="D44" s="83" t="s">
        <v>140</v>
      </c>
      <c r="E44" s="123" t="s">
        <v>193</v>
      </c>
      <c r="F44" s="126" t="s">
        <v>75</v>
      </c>
      <c r="G44" s="15"/>
      <c r="H44" s="15">
        <v>4</v>
      </c>
      <c r="I44" s="15"/>
      <c r="J44" s="15"/>
      <c r="K44" s="15"/>
      <c r="L44" s="15"/>
      <c r="M44" s="15"/>
      <c r="N44" s="15">
        <v>1</v>
      </c>
      <c r="O44" s="15">
        <v>2</v>
      </c>
      <c r="P44" s="18">
        <f t="shared" si="0"/>
        <v>7</v>
      </c>
    </row>
    <row r="45" spans="1:16" ht="22.5" customHeight="1" x14ac:dyDescent="0.5">
      <c r="A45" s="84"/>
      <c r="B45" s="85" t="s">
        <v>447</v>
      </c>
      <c r="C45" s="85" t="s">
        <v>449</v>
      </c>
      <c r="D45" s="85" t="s">
        <v>140</v>
      </c>
      <c r="E45" s="124"/>
      <c r="F45" s="127"/>
      <c r="G45" s="15">
        <v>2</v>
      </c>
      <c r="H45" s="15">
        <v>9</v>
      </c>
      <c r="I45" s="15"/>
      <c r="J45" s="15"/>
      <c r="K45" s="15"/>
      <c r="L45" s="15"/>
      <c r="M45" s="15">
        <v>1</v>
      </c>
      <c r="N45" s="15">
        <v>19</v>
      </c>
      <c r="O45" s="15"/>
      <c r="P45" s="18">
        <f t="shared" si="0"/>
        <v>31</v>
      </c>
    </row>
    <row r="46" spans="1:16" ht="22.5" customHeight="1" x14ac:dyDescent="0.5">
      <c r="A46" s="84"/>
      <c r="B46" s="85" t="s">
        <v>531</v>
      </c>
      <c r="C46" s="85" t="s">
        <v>533</v>
      </c>
      <c r="D46" s="85" t="s">
        <v>509</v>
      </c>
      <c r="E46" s="124"/>
      <c r="F46" s="127"/>
      <c r="G46" s="15"/>
      <c r="H46" s="15">
        <v>23</v>
      </c>
      <c r="I46" s="15">
        <v>1</v>
      </c>
      <c r="J46" s="15"/>
      <c r="K46" s="15"/>
      <c r="L46" s="15"/>
      <c r="M46" s="15"/>
      <c r="N46" s="15">
        <v>5</v>
      </c>
      <c r="O46" s="15"/>
      <c r="P46" s="18">
        <f t="shared" si="0"/>
        <v>29</v>
      </c>
    </row>
    <row r="47" spans="1:16" ht="22.5" customHeight="1" x14ac:dyDescent="0.5">
      <c r="A47" s="84"/>
      <c r="B47" s="83" t="s">
        <v>560</v>
      </c>
      <c r="C47" s="83" t="s">
        <v>87</v>
      </c>
      <c r="D47" s="83" t="s">
        <v>509</v>
      </c>
      <c r="E47" s="124"/>
      <c r="F47" s="127"/>
      <c r="G47" s="15"/>
      <c r="H47" s="15">
        <v>36</v>
      </c>
      <c r="I47" s="15">
        <v>3</v>
      </c>
      <c r="J47" s="15"/>
      <c r="K47" s="15"/>
      <c r="L47" s="15"/>
      <c r="M47" s="15"/>
      <c r="N47" s="15">
        <v>44</v>
      </c>
      <c r="O47" s="15">
        <v>4</v>
      </c>
      <c r="P47" s="18">
        <f t="shared" si="0"/>
        <v>87</v>
      </c>
    </row>
    <row r="48" spans="1:16" ht="22.5" customHeight="1" x14ac:dyDescent="0.5">
      <c r="A48" s="84"/>
      <c r="B48" s="85" t="s">
        <v>604</v>
      </c>
      <c r="C48" s="85" t="s">
        <v>52</v>
      </c>
      <c r="D48" s="85" t="s">
        <v>509</v>
      </c>
      <c r="E48" s="125"/>
      <c r="F48" s="128"/>
      <c r="G48" s="15">
        <v>1</v>
      </c>
      <c r="H48" s="15">
        <v>11</v>
      </c>
      <c r="I48" s="15">
        <v>2</v>
      </c>
      <c r="J48" s="15"/>
      <c r="K48" s="15"/>
      <c r="L48" s="15"/>
      <c r="M48" s="15"/>
      <c r="N48" s="15">
        <v>18</v>
      </c>
      <c r="O48" s="15">
        <v>3</v>
      </c>
      <c r="P48" s="18">
        <f t="shared" si="0"/>
        <v>35</v>
      </c>
    </row>
    <row r="49" spans="1:16" ht="22.5" customHeight="1" x14ac:dyDescent="0.5">
      <c r="A49" s="84">
        <v>10</v>
      </c>
      <c r="B49" s="85" t="s">
        <v>452</v>
      </c>
      <c r="C49" s="85" t="s">
        <v>459</v>
      </c>
      <c r="D49" s="85" t="s">
        <v>359</v>
      </c>
      <c r="E49" s="123" t="s">
        <v>109</v>
      </c>
      <c r="F49" s="126" t="s">
        <v>110</v>
      </c>
      <c r="G49" s="15"/>
      <c r="H49" s="15">
        <v>1</v>
      </c>
      <c r="I49" s="15">
        <v>3</v>
      </c>
      <c r="J49" s="15"/>
      <c r="K49" s="15"/>
      <c r="L49" s="15"/>
      <c r="M49" s="15"/>
      <c r="N49" s="15"/>
      <c r="O49" s="15"/>
      <c r="P49" s="18">
        <f t="shared" si="0"/>
        <v>4</v>
      </c>
    </row>
    <row r="50" spans="1:16" ht="22.5" customHeight="1" x14ac:dyDescent="0.5">
      <c r="A50" s="84"/>
      <c r="B50" s="85" t="s">
        <v>558</v>
      </c>
      <c r="C50" s="85" t="s">
        <v>151</v>
      </c>
      <c r="D50" s="85" t="s">
        <v>147</v>
      </c>
      <c r="E50" s="124"/>
      <c r="F50" s="127"/>
      <c r="G50" s="15"/>
      <c r="H50" s="15">
        <v>31</v>
      </c>
      <c r="I50" s="15">
        <v>3</v>
      </c>
      <c r="J50" s="15"/>
      <c r="K50" s="15"/>
      <c r="L50" s="15"/>
      <c r="M50" s="15"/>
      <c r="N50" s="15">
        <v>29</v>
      </c>
      <c r="O50" s="15"/>
      <c r="P50" s="18">
        <f t="shared" si="0"/>
        <v>63</v>
      </c>
    </row>
    <row r="51" spans="1:16" ht="22.5" customHeight="1" x14ac:dyDescent="0.5">
      <c r="A51" s="84"/>
      <c r="B51" s="85" t="s">
        <v>146</v>
      </c>
      <c r="C51" s="85" t="s">
        <v>171</v>
      </c>
      <c r="D51" s="85" t="s">
        <v>147</v>
      </c>
      <c r="E51" s="125"/>
      <c r="F51" s="128"/>
      <c r="G51" s="17"/>
      <c r="H51" s="17">
        <v>3</v>
      </c>
      <c r="I51" s="17"/>
      <c r="J51" s="17"/>
      <c r="K51" s="17"/>
      <c r="L51" s="17"/>
      <c r="M51" s="17"/>
      <c r="N51" s="17">
        <v>4</v>
      </c>
      <c r="O51" s="17"/>
      <c r="P51" s="18">
        <f t="shared" si="0"/>
        <v>7</v>
      </c>
    </row>
    <row r="52" spans="1:16" ht="22.5" customHeight="1" x14ac:dyDescent="0.5">
      <c r="A52" s="84">
        <v>11</v>
      </c>
      <c r="B52" s="85" t="s">
        <v>443</v>
      </c>
      <c r="C52" s="85" t="s">
        <v>444</v>
      </c>
      <c r="D52" s="85" t="s">
        <v>140</v>
      </c>
      <c r="E52" s="123" t="s">
        <v>194</v>
      </c>
      <c r="F52" s="126" t="s">
        <v>73</v>
      </c>
      <c r="G52" s="15">
        <v>1</v>
      </c>
      <c r="H52" s="15"/>
      <c r="I52" s="15"/>
      <c r="J52" s="15"/>
      <c r="K52" s="15"/>
      <c r="L52" s="15"/>
      <c r="M52" s="15"/>
      <c r="N52" s="15">
        <v>4</v>
      </c>
      <c r="O52" s="15"/>
      <c r="P52" s="18">
        <f t="shared" si="0"/>
        <v>5</v>
      </c>
    </row>
    <row r="53" spans="1:16" ht="22.5" customHeight="1" x14ac:dyDescent="0.5">
      <c r="A53" s="84"/>
      <c r="B53" s="83" t="s">
        <v>445</v>
      </c>
      <c r="C53" s="83" t="s">
        <v>444</v>
      </c>
      <c r="D53" s="83" t="s">
        <v>140</v>
      </c>
      <c r="E53" s="124"/>
      <c r="F53" s="127"/>
      <c r="G53" s="15"/>
      <c r="H53" s="15">
        <v>32</v>
      </c>
      <c r="I53" s="15">
        <v>8</v>
      </c>
      <c r="J53" s="15"/>
      <c r="K53" s="15"/>
      <c r="L53" s="15"/>
      <c r="M53" s="15"/>
      <c r="N53" s="15">
        <v>59</v>
      </c>
      <c r="O53" s="15">
        <v>28</v>
      </c>
      <c r="P53" s="18">
        <f t="shared" si="0"/>
        <v>127</v>
      </c>
    </row>
    <row r="54" spans="1:16" ht="22.5" customHeight="1" x14ac:dyDescent="0.5">
      <c r="A54" s="84"/>
      <c r="B54" s="83" t="s">
        <v>534</v>
      </c>
      <c r="C54" s="83" t="s">
        <v>533</v>
      </c>
      <c r="D54" s="83" t="s">
        <v>509</v>
      </c>
      <c r="E54" s="124"/>
      <c r="F54" s="127"/>
      <c r="G54" s="15"/>
      <c r="H54" s="15">
        <v>19</v>
      </c>
      <c r="I54" s="15">
        <v>3</v>
      </c>
      <c r="J54" s="15"/>
      <c r="K54" s="15"/>
      <c r="L54" s="15"/>
      <c r="M54" s="15">
        <v>1</v>
      </c>
      <c r="N54" s="15">
        <v>24</v>
      </c>
      <c r="O54" s="15">
        <v>10</v>
      </c>
      <c r="P54" s="18">
        <f t="shared" si="0"/>
        <v>57</v>
      </c>
    </row>
    <row r="55" spans="1:16" ht="22.5" customHeight="1" x14ac:dyDescent="0.5">
      <c r="A55" s="84"/>
      <c r="B55" s="85" t="s">
        <v>86</v>
      </c>
      <c r="C55" s="85" t="s">
        <v>87</v>
      </c>
      <c r="D55" s="85" t="s">
        <v>53</v>
      </c>
      <c r="E55" s="124"/>
      <c r="F55" s="127"/>
      <c r="G55" s="15"/>
      <c r="H55" s="15">
        <v>20</v>
      </c>
      <c r="I55" s="15">
        <v>3</v>
      </c>
      <c r="J55" s="15"/>
      <c r="K55" s="15"/>
      <c r="L55" s="15"/>
      <c r="M55" s="15"/>
      <c r="N55" s="15">
        <v>63</v>
      </c>
      <c r="O55" s="15"/>
      <c r="P55" s="18">
        <f t="shared" si="0"/>
        <v>86</v>
      </c>
    </row>
    <row r="56" spans="1:16" ht="22.5" customHeight="1" x14ac:dyDescent="0.5">
      <c r="A56" s="84"/>
      <c r="B56" s="85" t="s">
        <v>104</v>
      </c>
      <c r="C56" s="85" t="s">
        <v>52</v>
      </c>
      <c r="D56" s="85" t="s">
        <v>53</v>
      </c>
      <c r="E56" s="125"/>
      <c r="F56" s="128"/>
      <c r="G56" s="15"/>
      <c r="H56" s="15">
        <v>14</v>
      </c>
      <c r="I56" s="15">
        <v>1</v>
      </c>
      <c r="J56" s="15"/>
      <c r="K56" s="15"/>
      <c r="L56" s="15"/>
      <c r="M56" s="15"/>
      <c r="N56" s="15">
        <v>66</v>
      </c>
      <c r="O56" s="15"/>
      <c r="P56" s="18">
        <f t="shared" si="0"/>
        <v>81</v>
      </c>
    </row>
    <row r="57" spans="1:16" ht="22.5" customHeight="1" x14ac:dyDescent="0.5">
      <c r="A57" s="84">
        <v>12</v>
      </c>
      <c r="B57" s="85" t="s">
        <v>419</v>
      </c>
      <c r="C57" s="85" t="s">
        <v>421</v>
      </c>
      <c r="D57" s="85" t="s">
        <v>140</v>
      </c>
      <c r="E57" s="123" t="s">
        <v>195</v>
      </c>
      <c r="F57" s="126" t="s">
        <v>77</v>
      </c>
      <c r="G57" s="15"/>
      <c r="H57" s="15">
        <v>3</v>
      </c>
      <c r="I57" s="15"/>
      <c r="J57" s="15"/>
      <c r="K57" s="15"/>
      <c r="L57" s="15"/>
      <c r="M57" s="15"/>
      <c r="N57" s="15">
        <v>1</v>
      </c>
      <c r="O57" s="15"/>
      <c r="P57" s="18">
        <f t="shared" si="0"/>
        <v>4</v>
      </c>
    </row>
    <row r="58" spans="1:16" ht="22.5" customHeight="1" x14ac:dyDescent="0.5">
      <c r="A58" s="84"/>
      <c r="B58" s="85" t="s">
        <v>526</v>
      </c>
      <c r="C58" s="85" t="s">
        <v>421</v>
      </c>
      <c r="D58" s="85" t="s">
        <v>509</v>
      </c>
      <c r="E58" s="124"/>
      <c r="F58" s="127"/>
      <c r="G58" s="15"/>
      <c r="H58" s="15">
        <v>2</v>
      </c>
      <c r="I58" s="15"/>
      <c r="J58" s="15"/>
      <c r="K58" s="15"/>
      <c r="L58" s="15"/>
      <c r="M58" s="15"/>
      <c r="N58" s="15">
        <v>7</v>
      </c>
      <c r="O58" s="15"/>
      <c r="P58" s="18">
        <f t="shared" si="0"/>
        <v>9</v>
      </c>
    </row>
    <row r="59" spans="1:16" ht="22.5" customHeight="1" x14ac:dyDescent="0.5">
      <c r="A59" s="84"/>
      <c r="B59" s="85" t="s">
        <v>546</v>
      </c>
      <c r="C59" s="85" t="s">
        <v>547</v>
      </c>
      <c r="D59" s="85" t="s">
        <v>509</v>
      </c>
      <c r="E59" s="124"/>
      <c r="F59" s="127"/>
      <c r="G59" s="15"/>
      <c r="H59" s="15">
        <v>10</v>
      </c>
      <c r="I59" s="15">
        <v>2</v>
      </c>
      <c r="J59" s="15"/>
      <c r="K59" s="15"/>
      <c r="L59" s="15"/>
      <c r="M59" s="15"/>
      <c r="N59" s="15">
        <v>14</v>
      </c>
      <c r="O59" s="15">
        <v>1</v>
      </c>
      <c r="P59" s="18">
        <f t="shared" si="0"/>
        <v>27</v>
      </c>
    </row>
    <row r="60" spans="1:16" ht="22.5" customHeight="1" x14ac:dyDescent="0.5">
      <c r="A60" s="84"/>
      <c r="B60" s="83" t="s">
        <v>538</v>
      </c>
      <c r="C60" s="83" t="s">
        <v>545</v>
      </c>
      <c r="D60" s="83" t="s">
        <v>509</v>
      </c>
      <c r="E60" s="124"/>
      <c r="F60" s="127"/>
      <c r="G60" s="15"/>
      <c r="H60" s="15">
        <v>13</v>
      </c>
      <c r="I60" s="15">
        <v>7</v>
      </c>
      <c r="J60" s="15"/>
      <c r="K60" s="15"/>
      <c r="L60" s="15"/>
      <c r="M60" s="15"/>
      <c r="N60" s="15">
        <v>23</v>
      </c>
      <c r="O60" s="15">
        <v>5</v>
      </c>
      <c r="P60" s="18">
        <f t="shared" si="0"/>
        <v>48</v>
      </c>
    </row>
    <row r="61" spans="1:16" ht="22.5" customHeight="1" x14ac:dyDescent="0.5">
      <c r="A61" s="84"/>
      <c r="B61" s="83" t="s">
        <v>560</v>
      </c>
      <c r="C61" s="83" t="s">
        <v>87</v>
      </c>
      <c r="D61" s="83" t="s">
        <v>509</v>
      </c>
      <c r="E61" s="125"/>
      <c r="F61" s="128"/>
      <c r="G61" s="15"/>
      <c r="H61" s="15">
        <v>23</v>
      </c>
      <c r="I61" s="15"/>
      <c r="J61" s="15"/>
      <c r="K61" s="15"/>
      <c r="L61" s="15"/>
      <c r="M61" s="15">
        <v>3</v>
      </c>
      <c r="N61" s="15">
        <v>26</v>
      </c>
      <c r="O61" s="15"/>
      <c r="P61" s="18">
        <f t="shared" si="0"/>
        <v>52</v>
      </c>
    </row>
    <row r="62" spans="1:16" ht="22.5" customHeight="1" x14ac:dyDescent="0.5">
      <c r="A62" s="84">
        <v>13</v>
      </c>
      <c r="B62" s="85" t="s">
        <v>401</v>
      </c>
      <c r="C62" s="85" t="s">
        <v>424</v>
      </c>
      <c r="D62" s="85" t="s">
        <v>399</v>
      </c>
      <c r="E62" s="123" t="s">
        <v>196</v>
      </c>
      <c r="F62" s="126" t="s">
        <v>111</v>
      </c>
      <c r="G62" s="15"/>
      <c r="H62" s="15">
        <v>2</v>
      </c>
      <c r="I62" s="15"/>
      <c r="J62" s="15"/>
      <c r="K62" s="15"/>
      <c r="L62" s="15"/>
      <c r="M62" s="15"/>
      <c r="N62" s="15">
        <v>3</v>
      </c>
      <c r="O62" s="15"/>
      <c r="P62" s="18">
        <f t="shared" si="0"/>
        <v>5</v>
      </c>
    </row>
    <row r="63" spans="1:16" ht="22.5" customHeight="1" x14ac:dyDescent="0.5">
      <c r="A63" s="84"/>
      <c r="B63" s="83" t="s">
        <v>508</v>
      </c>
      <c r="C63" s="83" t="s">
        <v>421</v>
      </c>
      <c r="D63" s="83" t="s">
        <v>509</v>
      </c>
      <c r="E63" s="124"/>
      <c r="F63" s="127"/>
      <c r="G63" s="15"/>
      <c r="H63" s="15">
        <v>2</v>
      </c>
      <c r="I63" s="15">
        <v>1</v>
      </c>
      <c r="J63" s="15"/>
      <c r="K63" s="15"/>
      <c r="L63" s="15"/>
      <c r="M63" s="15">
        <v>2</v>
      </c>
      <c r="N63" s="15">
        <v>13</v>
      </c>
      <c r="O63" s="15">
        <v>2</v>
      </c>
      <c r="P63" s="18">
        <f t="shared" si="0"/>
        <v>20</v>
      </c>
    </row>
    <row r="64" spans="1:16" ht="22.5" customHeight="1" x14ac:dyDescent="0.5">
      <c r="A64" s="84"/>
      <c r="B64" s="85" t="s">
        <v>81</v>
      </c>
      <c r="C64" s="85" t="s">
        <v>82</v>
      </c>
      <c r="D64" s="85" t="s">
        <v>53</v>
      </c>
      <c r="E64" s="124"/>
      <c r="F64" s="127"/>
      <c r="G64" s="15"/>
      <c r="H64" s="15">
        <v>4</v>
      </c>
      <c r="I64" s="15">
        <v>1</v>
      </c>
      <c r="J64" s="15"/>
      <c r="K64" s="15"/>
      <c r="L64" s="15"/>
      <c r="M64" s="15"/>
      <c r="N64" s="15">
        <v>1</v>
      </c>
      <c r="O64" s="15"/>
      <c r="P64" s="18">
        <f t="shared" si="0"/>
        <v>6</v>
      </c>
    </row>
    <row r="65" spans="1:16" ht="22.5" customHeight="1" x14ac:dyDescent="0.5">
      <c r="A65" s="84"/>
      <c r="B65" s="83" t="s">
        <v>84</v>
      </c>
      <c r="C65" s="83" t="s">
        <v>5</v>
      </c>
      <c r="D65" s="83" t="s">
        <v>53</v>
      </c>
      <c r="E65" s="124"/>
      <c r="F65" s="127"/>
      <c r="G65" s="15"/>
      <c r="H65" s="15">
        <v>7</v>
      </c>
      <c r="I65" s="15"/>
      <c r="J65" s="15"/>
      <c r="K65" s="15"/>
      <c r="L65" s="15"/>
      <c r="M65" s="15"/>
      <c r="N65" s="15">
        <v>1</v>
      </c>
      <c r="O65" s="15">
        <v>13</v>
      </c>
      <c r="P65" s="18">
        <f t="shared" si="0"/>
        <v>21</v>
      </c>
    </row>
    <row r="66" spans="1:16" ht="22.5" customHeight="1" x14ac:dyDescent="0.5">
      <c r="A66" s="84"/>
      <c r="B66" s="83" t="s">
        <v>605</v>
      </c>
      <c r="C66" s="83" t="s">
        <v>167</v>
      </c>
      <c r="D66" s="83" t="s">
        <v>509</v>
      </c>
      <c r="E66" s="125"/>
      <c r="F66" s="128"/>
      <c r="G66" s="15"/>
      <c r="H66" s="15">
        <v>14</v>
      </c>
      <c r="I66" s="15">
        <v>5</v>
      </c>
      <c r="J66" s="15"/>
      <c r="K66" s="15"/>
      <c r="L66" s="15"/>
      <c r="M66" s="15"/>
      <c r="N66" s="15">
        <v>2</v>
      </c>
      <c r="O66" s="15">
        <v>2</v>
      </c>
      <c r="P66" s="18">
        <f t="shared" si="0"/>
        <v>23</v>
      </c>
    </row>
    <row r="67" spans="1:16" ht="22.5" customHeight="1" x14ac:dyDescent="0.5">
      <c r="A67" s="84">
        <v>14</v>
      </c>
      <c r="B67" s="85" t="s">
        <v>404</v>
      </c>
      <c r="C67" s="85" t="s">
        <v>426</v>
      </c>
      <c r="D67" s="85" t="s">
        <v>399</v>
      </c>
      <c r="E67" s="126" t="s">
        <v>197</v>
      </c>
      <c r="F67" s="126" t="s">
        <v>112</v>
      </c>
      <c r="G67" s="15">
        <v>1</v>
      </c>
      <c r="H67" s="15">
        <v>2</v>
      </c>
      <c r="I67" s="15"/>
      <c r="J67" s="15"/>
      <c r="K67" s="15"/>
      <c r="L67" s="15"/>
      <c r="M67" s="15"/>
      <c r="N67" s="15">
        <v>10</v>
      </c>
      <c r="O67" s="15"/>
      <c r="P67" s="18">
        <f t="shared" si="0"/>
        <v>13</v>
      </c>
    </row>
    <row r="68" spans="1:16" ht="22.5" customHeight="1" x14ac:dyDescent="0.5">
      <c r="A68" s="84"/>
      <c r="B68" s="83" t="s">
        <v>493</v>
      </c>
      <c r="C68" s="83" t="s">
        <v>504</v>
      </c>
      <c r="D68" s="83" t="s">
        <v>503</v>
      </c>
      <c r="E68" s="127"/>
      <c r="F68" s="127"/>
      <c r="G68" s="15"/>
      <c r="H68" s="15">
        <v>8</v>
      </c>
      <c r="I68" s="15">
        <v>14</v>
      </c>
      <c r="J68" s="15"/>
      <c r="K68" s="15"/>
      <c r="L68" s="15"/>
      <c r="M68" s="15"/>
      <c r="N68" s="15">
        <v>2</v>
      </c>
      <c r="O68" s="15"/>
      <c r="P68" s="18">
        <f t="shared" si="0"/>
        <v>24</v>
      </c>
    </row>
    <row r="69" spans="1:16" ht="22.5" customHeight="1" x14ac:dyDescent="0.5">
      <c r="A69" s="84"/>
      <c r="B69" s="85" t="s">
        <v>494</v>
      </c>
      <c r="C69" s="85" t="s">
        <v>505</v>
      </c>
      <c r="D69" s="85" t="s">
        <v>503</v>
      </c>
      <c r="E69" s="127"/>
      <c r="F69" s="127"/>
      <c r="G69" s="15">
        <v>1</v>
      </c>
      <c r="H69" s="15">
        <v>42</v>
      </c>
      <c r="I69" s="15"/>
      <c r="J69" s="15"/>
      <c r="K69" s="15"/>
      <c r="L69" s="15"/>
      <c r="M69" s="15">
        <v>2</v>
      </c>
      <c r="N69" s="15">
        <v>25</v>
      </c>
      <c r="O69" s="15"/>
      <c r="P69" s="18">
        <f t="shared" ref="P69:P115" si="1">SUM(G69:O69)</f>
        <v>70</v>
      </c>
    </row>
    <row r="70" spans="1:16" ht="22.5" customHeight="1" x14ac:dyDescent="0.5">
      <c r="A70" s="84"/>
      <c r="B70" s="83" t="s">
        <v>563</v>
      </c>
      <c r="C70" s="83" t="s">
        <v>581</v>
      </c>
      <c r="D70" s="83" t="s">
        <v>562</v>
      </c>
      <c r="E70" s="127"/>
      <c r="F70" s="127"/>
      <c r="G70" s="15">
        <v>1</v>
      </c>
      <c r="H70" s="15">
        <v>7</v>
      </c>
      <c r="I70" s="15">
        <v>4</v>
      </c>
      <c r="J70" s="15"/>
      <c r="K70" s="15"/>
      <c r="L70" s="15"/>
      <c r="M70" s="15"/>
      <c r="N70" s="15">
        <v>7</v>
      </c>
      <c r="O70" s="15"/>
      <c r="P70" s="18">
        <f t="shared" si="1"/>
        <v>19</v>
      </c>
    </row>
    <row r="71" spans="1:16" ht="22.5" customHeight="1" x14ac:dyDescent="0.5">
      <c r="A71" s="84"/>
      <c r="B71" s="85" t="s">
        <v>569</v>
      </c>
      <c r="C71" s="85" t="s">
        <v>577</v>
      </c>
      <c r="D71" s="85" t="s">
        <v>567</v>
      </c>
      <c r="E71" s="127"/>
      <c r="F71" s="127"/>
      <c r="G71" s="15"/>
      <c r="H71" s="15">
        <v>3</v>
      </c>
      <c r="I71" s="15">
        <v>2</v>
      </c>
      <c r="J71" s="15"/>
      <c r="K71" s="15"/>
      <c r="L71" s="15"/>
      <c r="M71" s="15"/>
      <c r="N71" s="15">
        <v>1</v>
      </c>
      <c r="O71" s="15"/>
      <c r="P71" s="18">
        <f t="shared" si="1"/>
        <v>6</v>
      </c>
    </row>
    <row r="72" spans="1:16" ht="22.5" customHeight="1" x14ac:dyDescent="0.5">
      <c r="A72" s="84"/>
      <c r="B72" s="83" t="s">
        <v>597</v>
      </c>
      <c r="C72" s="83" t="s">
        <v>598</v>
      </c>
      <c r="D72" s="83" t="s">
        <v>567</v>
      </c>
      <c r="E72" s="128"/>
      <c r="F72" s="128"/>
      <c r="G72" s="15"/>
      <c r="H72" s="15">
        <v>3</v>
      </c>
      <c r="I72" s="15">
        <v>4</v>
      </c>
      <c r="J72" s="15"/>
      <c r="K72" s="15"/>
      <c r="L72" s="15"/>
      <c r="M72" s="15">
        <v>1</v>
      </c>
      <c r="N72" s="15">
        <v>6</v>
      </c>
      <c r="O72" s="15"/>
      <c r="P72" s="18">
        <f t="shared" si="1"/>
        <v>14</v>
      </c>
    </row>
    <row r="73" spans="1:16" ht="22.5" customHeight="1" x14ac:dyDescent="0.5">
      <c r="A73" s="84">
        <v>15</v>
      </c>
      <c r="B73" s="83" t="s">
        <v>508</v>
      </c>
      <c r="C73" s="83" t="s">
        <v>421</v>
      </c>
      <c r="D73" s="83" t="s">
        <v>509</v>
      </c>
      <c r="E73" s="123" t="s">
        <v>198</v>
      </c>
      <c r="F73" s="126" t="s">
        <v>113</v>
      </c>
      <c r="G73" s="15"/>
      <c r="H73" s="15">
        <v>1</v>
      </c>
      <c r="I73" s="15"/>
      <c r="J73" s="15"/>
      <c r="K73" s="15"/>
      <c r="L73" s="15"/>
      <c r="M73" s="15">
        <v>1</v>
      </c>
      <c r="N73" s="15">
        <v>11</v>
      </c>
      <c r="O73" s="15">
        <v>1</v>
      </c>
      <c r="P73" s="18">
        <f t="shared" si="1"/>
        <v>14</v>
      </c>
    </row>
    <row r="74" spans="1:16" ht="22.5" customHeight="1" x14ac:dyDescent="0.5">
      <c r="A74" s="84"/>
      <c r="B74" s="83" t="s">
        <v>84</v>
      </c>
      <c r="C74" s="83" t="s">
        <v>5</v>
      </c>
      <c r="D74" s="83" t="s">
        <v>53</v>
      </c>
      <c r="E74" s="124"/>
      <c r="F74" s="127"/>
      <c r="G74" s="15"/>
      <c r="H74" s="15">
        <v>1</v>
      </c>
      <c r="I74" s="15">
        <v>5</v>
      </c>
      <c r="J74" s="15"/>
      <c r="K74" s="15"/>
      <c r="L74" s="15"/>
      <c r="M74" s="15">
        <v>3</v>
      </c>
      <c r="N74" s="15">
        <v>7</v>
      </c>
      <c r="O74" s="15">
        <v>6</v>
      </c>
      <c r="P74" s="18">
        <f t="shared" si="1"/>
        <v>22</v>
      </c>
    </row>
    <row r="75" spans="1:16" ht="22.5" customHeight="1" x14ac:dyDescent="0.5">
      <c r="A75" s="84"/>
      <c r="B75" s="85" t="s">
        <v>531</v>
      </c>
      <c r="C75" s="85" t="s">
        <v>533</v>
      </c>
      <c r="D75" s="85" t="s">
        <v>509</v>
      </c>
      <c r="E75" s="124"/>
      <c r="F75" s="127"/>
      <c r="G75" s="15">
        <v>2</v>
      </c>
      <c r="H75" s="15">
        <v>7</v>
      </c>
      <c r="I75" s="15">
        <v>15</v>
      </c>
      <c r="J75" s="15"/>
      <c r="K75" s="15"/>
      <c r="L75" s="15"/>
      <c r="M75" s="15"/>
      <c r="N75" s="15">
        <v>4</v>
      </c>
      <c r="O75" s="15">
        <v>3</v>
      </c>
      <c r="P75" s="18">
        <f t="shared" si="1"/>
        <v>31</v>
      </c>
    </row>
    <row r="76" spans="1:16" ht="22.5" customHeight="1" x14ac:dyDescent="0.5">
      <c r="A76" s="84"/>
      <c r="B76" s="85" t="s">
        <v>165</v>
      </c>
      <c r="C76" s="85" t="s">
        <v>167</v>
      </c>
      <c r="D76" s="85" t="s">
        <v>140</v>
      </c>
      <c r="E76" s="125"/>
      <c r="F76" s="128"/>
      <c r="G76" s="15"/>
      <c r="H76" s="15">
        <v>6</v>
      </c>
      <c r="I76" s="15">
        <v>28</v>
      </c>
      <c r="J76" s="15"/>
      <c r="K76" s="15"/>
      <c r="L76" s="15"/>
      <c r="M76" s="15">
        <v>2</v>
      </c>
      <c r="N76" s="15">
        <v>15</v>
      </c>
      <c r="O76" s="15">
        <v>4</v>
      </c>
      <c r="P76" s="18">
        <f t="shared" si="1"/>
        <v>55</v>
      </c>
    </row>
    <row r="77" spans="1:16" ht="22.5" customHeight="1" x14ac:dyDescent="0.5">
      <c r="A77" s="84">
        <v>16</v>
      </c>
      <c r="B77" s="85" t="s">
        <v>395</v>
      </c>
      <c r="C77" s="85" t="s">
        <v>326</v>
      </c>
      <c r="D77" s="85" t="s">
        <v>318</v>
      </c>
      <c r="E77" s="123" t="s">
        <v>199</v>
      </c>
      <c r="F77" s="126" t="s">
        <v>114</v>
      </c>
      <c r="G77" s="15"/>
      <c r="H77" s="15"/>
      <c r="I77" s="15">
        <v>2</v>
      </c>
      <c r="J77" s="15"/>
      <c r="K77" s="15"/>
      <c r="L77" s="15"/>
      <c r="M77" s="15">
        <v>1</v>
      </c>
      <c r="N77" s="15">
        <v>1</v>
      </c>
      <c r="O77" s="15"/>
      <c r="P77" s="18">
        <f t="shared" si="1"/>
        <v>4</v>
      </c>
    </row>
    <row r="78" spans="1:16" ht="22.5" customHeight="1" x14ac:dyDescent="0.5">
      <c r="A78" s="84"/>
      <c r="B78" s="85" t="s">
        <v>497</v>
      </c>
      <c r="C78" s="85" t="s">
        <v>506</v>
      </c>
      <c r="D78" s="85" t="s">
        <v>503</v>
      </c>
      <c r="E78" s="124"/>
      <c r="F78" s="127"/>
      <c r="G78" s="15"/>
      <c r="H78" s="15">
        <v>9</v>
      </c>
      <c r="I78" s="15">
        <v>14</v>
      </c>
      <c r="J78" s="15"/>
      <c r="K78" s="15"/>
      <c r="L78" s="15"/>
      <c r="M78" s="15"/>
      <c r="N78" s="15">
        <v>17</v>
      </c>
      <c r="O78" s="15"/>
      <c r="P78" s="18">
        <f t="shared" si="1"/>
        <v>40</v>
      </c>
    </row>
    <row r="79" spans="1:16" ht="22.5" customHeight="1" x14ac:dyDescent="0.5">
      <c r="A79" s="84"/>
      <c r="B79" s="83" t="s">
        <v>528</v>
      </c>
      <c r="C79" s="83" t="s">
        <v>529</v>
      </c>
      <c r="D79" s="83" t="s">
        <v>503</v>
      </c>
      <c r="E79" s="124"/>
      <c r="F79" s="127"/>
      <c r="G79" s="15"/>
      <c r="H79" s="15">
        <v>7</v>
      </c>
      <c r="I79" s="15">
        <v>3</v>
      </c>
      <c r="J79" s="15"/>
      <c r="K79" s="15"/>
      <c r="L79" s="15"/>
      <c r="M79" s="15">
        <v>1</v>
      </c>
      <c r="N79" s="15">
        <v>26</v>
      </c>
      <c r="O79" s="15"/>
      <c r="P79" s="18">
        <f t="shared" si="1"/>
        <v>37</v>
      </c>
    </row>
    <row r="80" spans="1:16" ht="22.5" customHeight="1" x14ac:dyDescent="0.5">
      <c r="A80" s="84"/>
      <c r="B80" s="85" t="s">
        <v>569</v>
      </c>
      <c r="C80" s="85" t="s">
        <v>577</v>
      </c>
      <c r="D80" s="85" t="s">
        <v>567</v>
      </c>
      <c r="E80" s="124"/>
      <c r="F80" s="127"/>
      <c r="G80" s="15">
        <v>1</v>
      </c>
      <c r="H80" s="15">
        <v>17</v>
      </c>
      <c r="I80" s="15">
        <v>8</v>
      </c>
      <c r="J80" s="15"/>
      <c r="K80" s="15"/>
      <c r="L80" s="15"/>
      <c r="M80" s="15"/>
      <c r="N80" s="15">
        <v>10</v>
      </c>
      <c r="O80" s="15"/>
      <c r="P80" s="18">
        <f t="shared" si="1"/>
        <v>36</v>
      </c>
    </row>
    <row r="81" spans="1:16" ht="22.5" customHeight="1" x14ac:dyDescent="0.5">
      <c r="A81" s="84"/>
      <c r="B81" s="83" t="s">
        <v>563</v>
      </c>
      <c r="C81" s="83" t="s">
        <v>581</v>
      </c>
      <c r="D81" s="83" t="s">
        <v>562</v>
      </c>
      <c r="E81" s="125"/>
      <c r="F81" s="128"/>
      <c r="G81" s="15"/>
      <c r="H81" s="15">
        <v>4</v>
      </c>
      <c r="I81" s="15">
        <v>4</v>
      </c>
      <c r="J81" s="15"/>
      <c r="K81" s="15"/>
      <c r="L81" s="15"/>
      <c r="M81" s="15"/>
      <c r="N81" s="15">
        <v>5</v>
      </c>
      <c r="O81" s="15"/>
      <c r="P81" s="18">
        <f t="shared" si="1"/>
        <v>13</v>
      </c>
    </row>
    <row r="82" spans="1:16" ht="22.5" customHeight="1" x14ac:dyDescent="0.5">
      <c r="A82" s="84">
        <v>17</v>
      </c>
      <c r="B82" s="83" t="s">
        <v>397</v>
      </c>
      <c r="C82" s="83" t="s">
        <v>423</v>
      </c>
      <c r="D82" s="83" t="s">
        <v>399</v>
      </c>
      <c r="E82" s="123" t="s">
        <v>200</v>
      </c>
      <c r="F82" s="126" t="s">
        <v>116</v>
      </c>
      <c r="G82" s="15"/>
      <c r="H82" s="15">
        <v>3</v>
      </c>
      <c r="I82" s="15"/>
      <c r="J82" s="15"/>
      <c r="K82" s="15"/>
      <c r="L82" s="15"/>
      <c r="M82" s="15">
        <v>1</v>
      </c>
      <c r="N82" s="15">
        <v>5</v>
      </c>
      <c r="O82" s="15"/>
      <c r="P82" s="18">
        <f t="shared" si="1"/>
        <v>9</v>
      </c>
    </row>
    <row r="83" spans="1:16" ht="22.5" customHeight="1" x14ac:dyDescent="0.5">
      <c r="A83" s="84"/>
      <c r="B83" s="85" t="s">
        <v>494</v>
      </c>
      <c r="C83" s="85" t="s">
        <v>505</v>
      </c>
      <c r="D83" s="85" t="s">
        <v>503</v>
      </c>
      <c r="E83" s="124"/>
      <c r="F83" s="127"/>
      <c r="G83" s="15">
        <v>3</v>
      </c>
      <c r="H83" s="15">
        <v>23</v>
      </c>
      <c r="I83" s="15"/>
      <c r="J83" s="15"/>
      <c r="K83" s="15"/>
      <c r="L83" s="15"/>
      <c r="M83" s="15"/>
      <c r="N83" s="15">
        <v>16</v>
      </c>
      <c r="O83" s="15"/>
      <c r="P83" s="18">
        <f t="shared" si="1"/>
        <v>42</v>
      </c>
    </row>
    <row r="84" spans="1:16" ht="22.5" customHeight="1" x14ac:dyDescent="0.5">
      <c r="A84" s="84"/>
      <c r="B84" s="83" t="s">
        <v>495</v>
      </c>
      <c r="C84" s="83" t="s">
        <v>506</v>
      </c>
      <c r="D84" s="83" t="s">
        <v>503</v>
      </c>
      <c r="E84" s="124"/>
      <c r="F84" s="127"/>
      <c r="G84" s="15">
        <v>1</v>
      </c>
      <c r="H84" s="15">
        <v>44</v>
      </c>
      <c r="I84" s="15">
        <v>26</v>
      </c>
      <c r="J84" s="15"/>
      <c r="K84" s="15"/>
      <c r="L84" s="15"/>
      <c r="M84" s="15"/>
      <c r="N84" s="15">
        <v>11</v>
      </c>
      <c r="O84" s="15"/>
      <c r="P84" s="18">
        <f t="shared" si="1"/>
        <v>82</v>
      </c>
    </row>
    <row r="85" spans="1:16" ht="22.5" customHeight="1" x14ac:dyDescent="0.5">
      <c r="A85" s="84"/>
      <c r="B85" s="85" t="s">
        <v>561</v>
      </c>
      <c r="C85" s="85" t="s">
        <v>580</v>
      </c>
      <c r="D85" s="85" t="s">
        <v>562</v>
      </c>
      <c r="E85" s="124"/>
      <c r="F85" s="127"/>
      <c r="G85" s="15">
        <v>3</v>
      </c>
      <c r="H85" s="15">
        <v>29</v>
      </c>
      <c r="I85" s="15">
        <v>8</v>
      </c>
      <c r="J85" s="15"/>
      <c r="K85" s="15"/>
      <c r="L85" s="15"/>
      <c r="M85" s="15"/>
      <c r="N85" s="15">
        <v>12</v>
      </c>
      <c r="O85" s="15"/>
      <c r="P85" s="18">
        <f t="shared" si="1"/>
        <v>52</v>
      </c>
    </row>
    <row r="86" spans="1:16" ht="22.5" customHeight="1" x14ac:dyDescent="0.5">
      <c r="A86" s="84"/>
      <c r="B86" s="83" t="s">
        <v>597</v>
      </c>
      <c r="C86" s="83" t="s">
        <v>598</v>
      </c>
      <c r="D86" s="83" t="s">
        <v>567</v>
      </c>
      <c r="E86" s="125"/>
      <c r="F86" s="128"/>
      <c r="G86" s="15"/>
      <c r="H86" s="15">
        <v>13</v>
      </c>
      <c r="I86" s="15">
        <v>2</v>
      </c>
      <c r="J86" s="15"/>
      <c r="K86" s="15"/>
      <c r="L86" s="15"/>
      <c r="M86" s="15">
        <v>5</v>
      </c>
      <c r="N86" s="15">
        <v>9</v>
      </c>
      <c r="O86" s="15"/>
      <c r="P86" s="18">
        <f t="shared" si="1"/>
        <v>29</v>
      </c>
    </row>
    <row r="87" spans="1:16" ht="22.5" customHeight="1" x14ac:dyDescent="0.5">
      <c r="A87" s="84">
        <v>18</v>
      </c>
      <c r="B87" s="85" t="s">
        <v>396</v>
      </c>
      <c r="C87" s="85" t="s">
        <v>422</v>
      </c>
      <c r="D87" s="85" t="s">
        <v>399</v>
      </c>
      <c r="E87" s="123" t="s">
        <v>201</v>
      </c>
      <c r="F87" s="126" t="s">
        <v>130</v>
      </c>
      <c r="G87" s="15"/>
      <c r="H87" s="15">
        <v>4</v>
      </c>
      <c r="I87" s="15"/>
      <c r="J87" s="15"/>
      <c r="K87" s="15"/>
      <c r="L87" s="15"/>
      <c r="M87" s="15">
        <v>1</v>
      </c>
      <c r="N87" s="15">
        <v>2</v>
      </c>
      <c r="O87" s="15"/>
      <c r="P87" s="18">
        <f t="shared" si="1"/>
        <v>7</v>
      </c>
    </row>
    <row r="88" spans="1:16" ht="22.5" customHeight="1" x14ac:dyDescent="0.5">
      <c r="A88" s="84"/>
      <c r="B88" s="83" t="s">
        <v>495</v>
      </c>
      <c r="C88" s="83" t="s">
        <v>506</v>
      </c>
      <c r="D88" s="83" t="s">
        <v>503</v>
      </c>
      <c r="E88" s="124"/>
      <c r="F88" s="127"/>
      <c r="G88" s="15">
        <v>7</v>
      </c>
      <c r="H88" s="15">
        <v>33</v>
      </c>
      <c r="I88" s="15">
        <v>13</v>
      </c>
      <c r="J88" s="15"/>
      <c r="K88" s="15"/>
      <c r="L88" s="15"/>
      <c r="M88" s="15">
        <v>1</v>
      </c>
      <c r="N88" s="15">
        <v>7</v>
      </c>
      <c r="O88" s="15"/>
      <c r="P88" s="18">
        <f t="shared" si="1"/>
        <v>61</v>
      </c>
    </row>
    <row r="89" spans="1:16" ht="22.5" customHeight="1" x14ac:dyDescent="0.5">
      <c r="A89" s="84"/>
      <c r="B89" s="83" t="s">
        <v>568</v>
      </c>
      <c r="C89" s="83" t="s">
        <v>579</v>
      </c>
      <c r="D89" s="83" t="s">
        <v>567</v>
      </c>
      <c r="E89" s="124"/>
      <c r="F89" s="127"/>
      <c r="G89" s="15">
        <v>1</v>
      </c>
      <c r="H89" s="15">
        <v>12</v>
      </c>
      <c r="I89" s="15">
        <v>25</v>
      </c>
      <c r="J89" s="15"/>
      <c r="K89" s="15"/>
      <c r="L89" s="15"/>
      <c r="M89" s="15">
        <v>1</v>
      </c>
      <c r="N89" s="15">
        <v>11</v>
      </c>
      <c r="O89" s="15"/>
      <c r="P89" s="18">
        <f t="shared" si="1"/>
        <v>50</v>
      </c>
    </row>
    <row r="90" spans="1:16" ht="22.5" customHeight="1" x14ac:dyDescent="0.5">
      <c r="A90" s="84"/>
      <c r="B90" s="85" t="s">
        <v>561</v>
      </c>
      <c r="C90" s="85" t="s">
        <v>580</v>
      </c>
      <c r="D90" s="85" t="s">
        <v>562</v>
      </c>
      <c r="E90" s="125"/>
      <c r="F90" s="128"/>
      <c r="G90" s="15">
        <v>3</v>
      </c>
      <c r="H90" s="15">
        <v>31</v>
      </c>
      <c r="I90" s="15">
        <v>9</v>
      </c>
      <c r="J90" s="15"/>
      <c r="K90" s="15"/>
      <c r="L90" s="15"/>
      <c r="M90" s="15"/>
      <c r="N90" s="15">
        <v>13</v>
      </c>
      <c r="O90" s="15"/>
      <c r="P90" s="18">
        <f t="shared" si="1"/>
        <v>56</v>
      </c>
    </row>
    <row r="91" spans="1:16" ht="22.5" customHeight="1" x14ac:dyDescent="0.5">
      <c r="A91" s="84">
        <v>19</v>
      </c>
      <c r="B91" s="83" t="s">
        <v>445</v>
      </c>
      <c r="C91" s="83" t="s">
        <v>444</v>
      </c>
      <c r="D91" s="83" t="s">
        <v>140</v>
      </c>
      <c r="E91" s="123" t="s">
        <v>202</v>
      </c>
      <c r="F91" s="126" t="s">
        <v>132</v>
      </c>
      <c r="G91" s="17"/>
      <c r="H91" s="17">
        <v>4</v>
      </c>
      <c r="I91" s="17"/>
      <c r="J91" s="17"/>
      <c r="K91" s="17"/>
      <c r="L91" s="17"/>
      <c r="M91" s="17"/>
      <c r="N91" s="17">
        <v>7</v>
      </c>
      <c r="O91" s="17">
        <v>7</v>
      </c>
      <c r="P91" s="18">
        <f t="shared" si="1"/>
        <v>18</v>
      </c>
    </row>
    <row r="92" spans="1:16" ht="22.5" customHeight="1" x14ac:dyDescent="0.5">
      <c r="A92" s="84"/>
      <c r="B92" s="85" t="s">
        <v>443</v>
      </c>
      <c r="C92" s="85" t="s">
        <v>444</v>
      </c>
      <c r="D92" s="85" t="s">
        <v>140</v>
      </c>
      <c r="E92" s="124"/>
      <c r="F92" s="127"/>
      <c r="G92" s="17">
        <v>3</v>
      </c>
      <c r="H92" s="17">
        <v>9</v>
      </c>
      <c r="I92" s="17">
        <v>4</v>
      </c>
      <c r="J92" s="17"/>
      <c r="K92" s="17"/>
      <c r="L92" s="17"/>
      <c r="M92" s="17"/>
      <c r="N92" s="17">
        <v>17</v>
      </c>
      <c r="O92" s="17"/>
      <c r="P92" s="18">
        <f t="shared" si="1"/>
        <v>33</v>
      </c>
    </row>
    <row r="93" spans="1:16" ht="22.5" customHeight="1" x14ac:dyDescent="0.5">
      <c r="A93" s="84"/>
      <c r="B93" s="85" t="s">
        <v>536</v>
      </c>
      <c r="C93" s="85" t="s">
        <v>533</v>
      </c>
      <c r="D93" s="85" t="s">
        <v>509</v>
      </c>
      <c r="E93" s="124"/>
      <c r="F93" s="127"/>
      <c r="G93" s="17"/>
      <c r="H93" s="17">
        <v>17</v>
      </c>
      <c r="I93" s="17">
        <v>28</v>
      </c>
      <c r="J93" s="17"/>
      <c r="K93" s="17"/>
      <c r="L93" s="17"/>
      <c r="M93" s="17"/>
      <c r="N93" s="17">
        <v>59</v>
      </c>
      <c r="O93" s="17"/>
      <c r="P93" s="18">
        <f t="shared" si="1"/>
        <v>104</v>
      </c>
    </row>
    <row r="94" spans="1:16" ht="22.5" customHeight="1" x14ac:dyDescent="0.5">
      <c r="A94" s="84"/>
      <c r="B94" s="85" t="s">
        <v>100</v>
      </c>
      <c r="C94" s="85" t="s">
        <v>52</v>
      </c>
      <c r="D94" s="85" t="s">
        <v>53</v>
      </c>
      <c r="E94" s="125"/>
      <c r="F94" s="128"/>
      <c r="G94" s="17"/>
      <c r="H94" s="17">
        <v>6</v>
      </c>
      <c r="I94" s="17">
        <v>3</v>
      </c>
      <c r="J94" s="17"/>
      <c r="K94" s="17"/>
      <c r="L94" s="17"/>
      <c r="M94" s="17"/>
      <c r="N94" s="17">
        <v>6</v>
      </c>
      <c r="O94" s="17"/>
      <c r="P94" s="18">
        <f t="shared" si="1"/>
        <v>15</v>
      </c>
    </row>
    <row r="95" spans="1:16" ht="22.5" customHeight="1" x14ac:dyDescent="0.5">
      <c r="A95" s="84">
        <v>20</v>
      </c>
      <c r="B95" s="83" t="s">
        <v>347</v>
      </c>
      <c r="C95" s="83" t="s">
        <v>363</v>
      </c>
      <c r="D95" s="83" t="s">
        <v>358</v>
      </c>
      <c r="E95" s="135" t="s">
        <v>186</v>
      </c>
      <c r="F95" s="138" t="s">
        <v>188</v>
      </c>
      <c r="G95" s="17"/>
      <c r="H95" s="17">
        <v>6</v>
      </c>
      <c r="I95" s="17">
        <v>2</v>
      </c>
      <c r="J95" s="17"/>
      <c r="K95" s="17"/>
      <c r="L95" s="17"/>
      <c r="M95" s="17"/>
      <c r="N95" s="17">
        <v>6</v>
      </c>
      <c r="O95" s="17"/>
      <c r="P95" s="18">
        <f t="shared" si="1"/>
        <v>14</v>
      </c>
    </row>
    <row r="96" spans="1:16" ht="22.5" customHeight="1" x14ac:dyDescent="0.5">
      <c r="A96" s="84"/>
      <c r="B96" s="83" t="s">
        <v>499</v>
      </c>
      <c r="C96" s="83" t="s">
        <v>529</v>
      </c>
      <c r="D96" s="83" t="s">
        <v>503</v>
      </c>
      <c r="E96" s="136"/>
      <c r="F96" s="139"/>
      <c r="G96" s="17"/>
      <c r="H96" s="17">
        <v>28</v>
      </c>
      <c r="I96" s="17"/>
      <c r="J96" s="17"/>
      <c r="K96" s="17"/>
      <c r="L96" s="17"/>
      <c r="M96" s="17"/>
      <c r="N96" s="17">
        <v>4</v>
      </c>
      <c r="O96" s="17"/>
      <c r="P96" s="18">
        <f t="shared" si="1"/>
        <v>32</v>
      </c>
    </row>
    <row r="97" spans="1:16" ht="22.5" customHeight="1" x14ac:dyDescent="0.5">
      <c r="A97" s="84"/>
      <c r="B97" s="85" t="s">
        <v>490</v>
      </c>
      <c r="C97" s="85" t="s">
        <v>492</v>
      </c>
      <c r="D97" s="85" t="s">
        <v>503</v>
      </c>
      <c r="E97" s="136"/>
      <c r="F97" s="139"/>
      <c r="G97" s="17"/>
      <c r="H97" s="17">
        <v>26</v>
      </c>
      <c r="I97" s="17">
        <v>6</v>
      </c>
      <c r="J97" s="17"/>
      <c r="K97" s="17"/>
      <c r="L97" s="17"/>
      <c r="M97" s="17">
        <v>1</v>
      </c>
      <c r="N97" s="17">
        <v>3</v>
      </c>
      <c r="O97" s="17"/>
      <c r="P97" s="18">
        <f t="shared" si="1"/>
        <v>36</v>
      </c>
    </row>
    <row r="98" spans="1:16" ht="22.5" customHeight="1" x14ac:dyDescent="0.5">
      <c r="A98" s="84"/>
      <c r="B98" s="85" t="s">
        <v>566</v>
      </c>
      <c r="C98" s="85" t="s">
        <v>578</v>
      </c>
      <c r="D98" s="85" t="s">
        <v>567</v>
      </c>
      <c r="E98" s="136"/>
      <c r="F98" s="139"/>
      <c r="G98" s="17">
        <v>1</v>
      </c>
      <c r="H98" s="17">
        <v>25</v>
      </c>
      <c r="I98" s="17">
        <v>3</v>
      </c>
      <c r="J98" s="17"/>
      <c r="K98" s="17"/>
      <c r="L98" s="17"/>
      <c r="M98" s="17">
        <v>1</v>
      </c>
      <c r="N98" s="17">
        <v>14</v>
      </c>
      <c r="O98" s="17"/>
      <c r="P98" s="18">
        <f t="shared" si="1"/>
        <v>44</v>
      </c>
    </row>
    <row r="99" spans="1:16" ht="22.5" customHeight="1" x14ac:dyDescent="0.5">
      <c r="A99" s="84"/>
      <c r="B99" s="83" t="s">
        <v>568</v>
      </c>
      <c r="C99" s="83" t="s">
        <v>579</v>
      </c>
      <c r="D99" s="83" t="s">
        <v>567</v>
      </c>
      <c r="E99" s="137"/>
      <c r="F99" s="140"/>
      <c r="G99" s="17">
        <v>1</v>
      </c>
      <c r="H99" s="17">
        <v>16</v>
      </c>
      <c r="I99" s="17">
        <v>4</v>
      </c>
      <c r="J99" s="17"/>
      <c r="K99" s="17"/>
      <c r="L99" s="17"/>
      <c r="M99" s="17"/>
      <c r="N99" s="17">
        <v>13</v>
      </c>
      <c r="O99" s="17"/>
      <c r="P99" s="18">
        <f t="shared" si="1"/>
        <v>34</v>
      </c>
    </row>
    <row r="100" spans="1:16" ht="22.5" customHeight="1" x14ac:dyDescent="0.5">
      <c r="A100" s="84">
        <v>21</v>
      </c>
      <c r="B100" s="83" t="s">
        <v>390</v>
      </c>
      <c r="C100" s="83" t="s">
        <v>327</v>
      </c>
      <c r="D100" s="83" t="s">
        <v>318</v>
      </c>
      <c r="E100" s="123" t="s">
        <v>187</v>
      </c>
      <c r="F100" s="126" t="s">
        <v>189</v>
      </c>
      <c r="G100" s="17"/>
      <c r="H100" s="17">
        <v>3</v>
      </c>
      <c r="I100" s="17"/>
      <c r="J100" s="17"/>
      <c r="K100" s="17"/>
      <c r="L100" s="17"/>
      <c r="M100" s="17"/>
      <c r="N100" s="17">
        <v>1</v>
      </c>
      <c r="O100" s="17"/>
      <c r="P100" s="18">
        <f t="shared" si="1"/>
        <v>4</v>
      </c>
    </row>
    <row r="101" spans="1:16" ht="22.5" customHeight="1" x14ac:dyDescent="0.5">
      <c r="A101" s="84"/>
      <c r="B101" s="85" t="s">
        <v>490</v>
      </c>
      <c r="C101" s="85" t="s">
        <v>492</v>
      </c>
      <c r="D101" s="85" t="s">
        <v>503</v>
      </c>
      <c r="E101" s="124"/>
      <c r="F101" s="127"/>
      <c r="G101" s="4">
        <v>3</v>
      </c>
      <c r="H101" s="4">
        <v>21</v>
      </c>
      <c r="I101" s="4">
        <v>16</v>
      </c>
      <c r="J101" s="4"/>
      <c r="K101" s="4"/>
      <c r="L101" s="4"/>
      <c r="M101" s="4"/>
      <c r="N101" s="4">
        <v>11</v>
      </c>
      <c r="O101" s="4"/>
      <c r="P101" s="18">
        <f t="shared" si="1"/>
        <v>51</v>
      </c>
    </row>
    <row r="102" spans="1:16" ht="22.5" customHeight="1" x14ac:dyDescent="0.5">
      <c r="A102" s="84"/>
      <c r="B102" s="85" t="s">
        <v>497</v>
      </c>
      <c r="C102" s="85" t="s">
        <v>506</v>
      </c>
      <c r="D102" s="85" t="s">
        <v>503</v>
      </c>
      <c r="E102" s="124"/>
      <c r="F102" s="127"/>
      <c r="G102" s="4"/>
      <c r="H102" s="4">
        <v>18</v>
      </c>
      <c r="I102" s="4">
        <v>5</v>
      </c>
      <c r="J102" s="4"/>
      <c r="K102" s="4"/>
      <c r="L102" s="4"/>
      <c r="M102" s="4"/>
      <c r="N102" s="4">
        <v>24</v>
      </c>
      <c r="O102" s="4"/>
      <c r="P102" s="18">
        <f t="shared" si="1"/>
        <v>47</v>
      </c>
    </row>
    <row r="103" spans="1:16" ht="22.5" customHeight="1" x14ac:dyDescent="0.5">
      <c r="A103" s="84"/>
      <c r="B103" s="83" t="s">
        <v>565</v>
      </c>
      <c r="C103" s="83" t="s">
        <v>583</v>
      </c>
      <c r="D103" s="83" t="s">
        <v>562</v>
      </c>
      <c r="E103" s="124"/>
      <c r="F103" s="127"/>
      <c r="G103" s="4">
        <v>1</v>
      </c>
      <c r="H103" s="4">
        <v>7</v>
      </c>
      <c r="I103" s="4">
        <v>2</v>
      </c>
      <c r="J103" s="4"/>
      <c r="K103" s="4"/>
      <c r="L103" s="4"/>
      <c r="M103" s="4"/>
      <c r="N103" s="4">
        <v>3</v>
      </c>
      <c r="O103" s="4"/>
      <c r="P103" s="18">
        <f t="shared" si="1"/>
        <v>13</v>
      </c>
    </row>
    <row r="104" spans="1:16" ht="22.5" customHeight="1" x14ac:dyDescent="0.5">
      <c r="A104" s="84"/>
      <c r="B104" s="85" t="s">
        <v>564</v>
      </c>
      <c r="C104" s="85" t="s">
        <v>582</v>
      </c>
      <c r="D104" s="85" t="s">
        <v>562</v>
      </c>
      <c r="E104" s="125"/>
      <c r="F104" s="128"/>
      <c r="G104" s="4"/>
      <c r="H104" s="4">
        <v>22</v>
      </c>
      <c r="I104" s="4">
        <v>15</v>
      </c>
      <c r="J104" s="4"/>
      <c r="K104" s="4"/>
      <c r="L104" s="4"/>
      <c r="M104" s="4"/>
      <c r="N104" s="4">
        <v>10</v>
      </c>
      <c r="O104" s="4"/>
      <c r="P104" s="18">
        <f t="shared" si="1"/>
        <v>47</v>
      </c>
    </row>
    <row r="105" spans="1:16" ht="22.5" customHeight="1" x14ac:dyDescent="0.5">
      <c r="A105" s="84">
        <v>22</v>
      </c>
      <c r="B105" s="83" t="s">
        <v>390</v>
      </c>
      <c r="C105" s="83" t="s">
        <v>327</v>
      </c>
      <c r="D105" s="83" t="s">
        <v>318</v>
      </c>
      <c r="E105" s="135" t="s">
        <v>365</v>
      </c>
      <c r="F105" s="138" t="s">
        <v>366</v>
      </c>
      <c r="G105" s="4"/>
      <c r="H105" s="4">
        <v>10</v>
      </c>
      <c r="I105" s="4"/>
      <c r="J105" s="4"/>
      <c r="K105" s="4"/>
      <c r="L105" s="4"/>
      <c r="M105" s="4"/>
      <c r="N105" s="4">
        <v>10</v>
      </c>
      <c r="O105" s="4"/>
      <c r="P105" s="18">
        <f t="shared" si="1"/>
        <v>20</v>
      </c>
    </row>
    <row r="106" spans="1:16" ht="22.5" customHeight="1" x14ac:dyDescent="0.5">
      <c r="A106" s="84"/>
      <c r="B106" s="83" t="s">
        <v>487</v>
      </c>
      <c r="C106" s="83" t="s">
        <v>489</v>
      </c>
      <c r="D106" s="83" t="s">
        <v>471</v>
      </c>
      <c r="E106" s="136"/>
      <c r="F106" s="139"/>
      <c r="G106" s="4"/>
      <c r="H106" s="4">
        <v>59</v>
      </c>
      <c r="I106" s="4">
        <v>6</v>
      </c>
      <c r="J106" s="4"/>
      <c r="K106" s="4"/>
      <c r="L106" s="4"/>
      <c r="M106" s="4"/>
      <c r="N106" s="4">
        <v>7</v>
      </c>
      <c r="O106" s="4"/>
      <c r="P106" s="18">
        <f t="shared" si="1"/>
        <v>72</v>
      </c>
    </row>
    <row r="107" spans="1:16" ht="22.5" customHeight="1" x14ac:dyDescent="0.5">
      <c r="A107" s="84"/>
      <c r="B107" s="85" t="s">
        <v>480</v>
      </c>
      <c r="C107" s="85" t="s">
        <v>482</v>
      </c>
      <c r="D107" s="85" t="s">
        <v>471</v>
      </c>
      <c r="E107" s="136"/>
      <c r="F107" s="139"/>
      <c r="G107" s="4">
        <v>6</v>
      </c>
      <c r="H107" s="4">
        <v>31</v>
      </c>
      <c r="I107" s="4">
        <v>19</v>
      </c>
      <c r="J107" s="4"/>
      <c r="K107" s="4"/>
      <c r="L107" s="4"/>
      <c r="M107" s="4">
        <v>5</v>
      </c>
      <c r="N107" s="4">
        <v>43</v>
      </c>
      <c r="O107" s="4"/>
      <c r="P107" s="18">
        <f t="shared" si="1"/>
        <v>104</v>
      </c>
    </row>
    <row r="108" spans="1:16" ht="22.5" customHeight="1" x14ac:dyDescent="0.5">
      <c r="A108" s="84"/>
      <c r="B108" s="83" t="s">
        <v>556</v>
      </c>
      <c r="C108" s="83" t="s">
        <v>362</v>
      </c>
      <c r="D108" s="83" t="s">
        <v>147</v>
      </c>
      <c r="E108" s="136"/>
      <c r="F108" s="139"/>
      <c r="G108" s="4">
        <v>2</v>
      </c>
      <c r="H108" s="4">
        <v>25</v>
      </c>
      <c r="I108" s="4">
        <v>4</v>
      </c>
      <c r="J108" s="4"/>
      <c r="K108" s="4"/>
      <c r="L108" s="4"/>
      <c r="M108" s="4">
        <v>1</v>
      </c>
      <c r="N108" s="4">
        <v>29</v>
      </c>
      <c r="O108" s="4"/>
      <c r="P108" s="18">
        <f t="shared" si="1"/>
        <v>61</v>
      </c>
    </row>
    <row r="109" spans="1:16" ht="22.5" customHeight="1" x14ac:dyDescent="0.5">
      <c r="A109" s="84"/>
      <c r="B109" s="85" t="s">
        <v>566</v>
      </c>
      <c r="C109" s="85" t="s">
        <v>578</v>
      </c>
      <c r="D109" s="85" t="s">
        <v>567</v>
      </c>
      <c r="E109" s="137"/>
      <c r="F109" s="140"/>
      <c r="G109" s="4"/>
      <c r="H109" s="4">
        <v>31</v>
      </c>
      <c r="I109" s="4">
        <v>10</v>
      </c>
      <c r="J109" s="4"/>
      <c r="K109" s="4"/>
      <c r="L109" s="4"/>
      <c r="M109" s="4">
        <v>5</v>
      </c>
      <c r="N109" s="4">
        <v>12</v>
      </c>
      <c r="O109" s="4"/>
      <c r="P109" s="18">
        <f t="shared" si="1"/>
        <v>58</v>
      </c>
    </row>
    <row r="110" spans="1:16" ht="22.5" customHeight="1" x14ac:dyDescent="0.5">
      <c r="A110" s="84">
        <v>23</v>
      </c>
      <c r="B110" s="85" t="s">
        <v>439</v>
      </c>
      <c r="C110" s="85" t="s">
        <v>151</v>
      </c>
      <c r="D110" s="85" t="s">
        <v>140</v>
      </c>
      <c r="E110" s="123" t="s">
        <v>367</v>
      </c>
      <c r="F110" s="126" t="s">
        <v>368</v>
      </c>
      <c r="G110" s="4"/>
      <c r="H110" s="4">
        <v>2</v>
      </c>
      <c r="I110" s="4"/>
      <c r="J110" s="4"/>
      <c r="K110" s="4"/>
      <c r="L110" s="4"/>
      <c r="M110" s="4"/>
      <c r="N110" s="4">
        <v>4</v>
      </c>
      <c r="O110" s="4">
        <v>4</v>
      </c>
      <c r="P110" s="18">
        <f t="shared" si="1"/>
        <v>10</v>
      </c>
    </row>
    <row r="111" spans="1:16" ht="22.5" customHeight="1" x14ac:dyDescent="0.5">
      <c r="A111" s="84"/>
      <c r="B111" s="83" t="s">
        <v>440</v>
      </c>
      <c r="C111" s="83" t="s">
        <v>421</v>
      </c>
      <c r="D111" s="83" t="s">
        <v>140</v>
      </c>
      <c r="E111" s="124"/>
      <c r="F111" s="127"/>
      <c r="G111" s="4"/>
      <c r="H111" s="4">
        <v>2</v>
      </c>
      <c r="I111" s="4"/>
      <c r="J111" s="4"/>
      <c r="K111" s="4"/>
      <c r="L111" s="4"/>
      <c r="M111" s="4">
        <v>1</v>
      </c>
      <c r="N111" s="4">
        <v>8</v>
      </c>
      <c r="O111" s="4">
        <v>20</v>
      </c>
      <c r="P111" s="18">
        <f t="shared" si="1"/>
        <v>31</v>
      </c>
    </row>
    <row r="112" spans="1:16" ht="22.5" customHeight="1" x14ac:dyDescent="0.5">
      <c r="A112" s="84"/>
      <c r="B112" s="83" t="s">
        <v>544</v>
      </c>
      <c r="C112" s="83" t="s">
        <v>547</v>
      </c>
      <c r="D112" s="83" t="s">
        <v>509</v>
      </c>
      <c r="E112" s="124"/>
      <c r="F112" s="127"/>
      <c r="G112" s="4"/>
      <c r="H112" s="4">
        <v>1</v>
      </c>
      <c r="I112" s="4"/>
      <c r="J112" s="4"/>
      <c r="K112" s="4"/>
      <c r="L112" s="4"/>
      <c r="M112" s="4"/>
      <c r="N112" s="4">
        <v>9</v>
      </c>
      <c r="O112" s="4"/>
      <c r="P112" s="18">
        <f t="shared" si="1"/>
        <v>10</v>
      </c>
    </row>
    <row r="113" spans="1:16" ht="22.5" customHeight="1" x14ac:dyDescent="0.5">
      <c r="A113" s="84"/>
      <c r="B113" s="83" t="s">
        <v>534</v>
      </c>
      <c r="C113" s="83" t="s">
        <v>533</v>
      </c>
      <c r="D113" s="83" t="s">
        <v>509</v>
      </c>
      <c r="E113" s="124"/>
      <c r="F113" s="127"/>
      <c r="G113" s="4"/>
      <c r="H113" s="4">
        <v>6</v>
      </c>
      <c r="I113" s="4">
        <v>1</v>
      </c>
      <c r="J113" s="4"/>
      <c r="K113" s="4"/>
      <c r="L113" s="4"/>
      <c r="M113" s="4"/>
      <c r="N113" s="4">
        <v>20</v>
      </c>
      <c r="O113" s="4">
        <v>4</v>
      </c>
      <c r="P113" s="18">
        <f t="shared" si="1"/>
        <v>31</v>
      </c>
    </row>
    <row r="114" spans="1:16" ht="22.5" customHeight="1" x14ac:dyDescent="0.5">
      <c r="A114" s="84"/>
      <c r="B114" s="85" t="s">
        <v>86</v>
      </c>
      <c r="C114" s="85" t="s">
        <v>87</v>
      </c>
      <c r="D114" s="85" t="s">
        <v>53</v>
      </c>
      <c r="E114" s="124"/>
      <c r="F114" s="127"/>
      <c r="G114" s="4"/>
      <c r="H114" s="4">
        <v>7</v>
      </c>
      <c r="I114" s="4"/>
      <c r="J114" s="4"/>
      <c r="K114" s="4"/>
      <c r="L114" s="4"/>
      <c r="M114" s="4">
        <v>1</v>
      </c>
      <c r="N114" s="4">
        <v>17</v>
      </c>
      <c r="O114" s="4"/>
      <c r="P114" s="18">
        <f t="shared" si="1"/>
        <v>25</v>
      </c>
    </row>
    <row r="115" spans="1:16" ht="21" customHeight="1" x14ac:dyDescent="0.5">
      <c r="A115" s="21"/>
      <c r="B115" s="22"/>
      <c r="C115" s="23"/>
      <c r="D115" s="24"/>
      <c r="E115" s="25"/>
      <c r="F115" s="25"/>
      <c r="G115" s="19">
        <f t="shared" ref="G115:O115" si="2">SUM(G4:G114)</f>
        <v>85</v>
      </c>
      <c r="H115" s="19">
        <f t="shared" si="2"/>
        <v>1668</v>
      </c>
      <c r="I115" s="19">
        <f t="shared" si="2"/>
        <v>682</v>
      </c>
      <c r="J115" s="19">
        <f t="shared" si="2"/>
        <v>0</v>
      </c>
      <c r="K115" s="19">
        <f t="shared" si="2"/>
        <v>0</v>
      </c>
      <c r="L115" s="19">
        <f t="shared" si="2"/>
        <v>0</v>
      </c>
      <c r="M115" s="19">
        <f t="shared" si="2"/>
        <v>125</v>
      </c>
      <c r="N115" s="19">
        <f t="shared" si="2"/>
        <v>1652</v>
      </c>
      <c r="O115" s="19">
        <f t="shared" si="2"/>
        <v>140</v>
      </c>
      <c r="P115" s="18">
        <f t="shared" si="1"/>
        <v>4352</v>
      </c>
    </row>
    <row r="119" spans="1:16" x14ac:dyDescent="0.5">
      <c r="F119" s="9" t="s">
        <v>208</v>
      </c>
    </row>
  </sheetData>
  <mergeCells count="58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P2:P3"/>
    <mergeCell ref="O2:O3"/>
    <mergeCell ref="E5:E8"/>
    <mergeCell ref="F5:F8"/>
    <mergeCell ref="E9:E13"/>
    <mergeCell ref="F9:F13"/>
    <mergeCell ref="E14:E18"/>
    <mergeCell ref="F14:F18"/>
    <mergeCell ref="E19:E23"/>
    <mergeCell ref="F19:F23"/>
    <mergeCell ref="E62:E66"/>
    <mergeCell ref="F62:F66"/>
    <mergeCell ref="E49:E51"/>
    <mergeCell ref="F49:F51"/>
    <mergeCell ref="E44:E48"/>
    <mergeCell ref="F44:F48"/>
    <mergeCell ref="E39:E43"/>
    <mergeCell ref="F39:F43"/>
    <mergeCell ref="F73:F76"/>
    <mergeCell ref="E77:E81"/>
    <mergeCell ref="E52:E56"/>
    <mergeCell ref="F52:F56"/>
    <mergeCell ref="E67:E72"/>
    <mergeCell ref="F67:F72"/>
    <mergeCell ref="E57:E61"/>
    <mergeCell ref="F57:F61"/>
    <mergeCell ref="E91:E94"/>
    <mergeCell ref="F91:F94"/>
    <mergeCell ref="E100:E104"/>
    <mergeCell ref="F100:F104"/>
    <mergeCell ref="E87:E90"/>
    <mergeCell ref="F87:F90"/>
    <mergeCell ref="E105:E109"/>
    <mergeCell ref="F105:F109"/>
    <mergeCell ref="E110:E114"/>
    <mergeCell ref="F110:F114"/>
    <mergeCell ref="E24:E28"/>
    <mergeCell ref="F24:F28"/>
    <mergeCell ref="E29:E33"/>
    <mergeCell ref="F29:F33"/>
    <mergeCell ref="E34:E38"/>
    <mergeCell ref="F34:F38"/>
    <mergeCell ref="F77:F81"/>
    <mergeCell ref="E82:E86"/>
    <mergeCell ref="F82:F86"/>
    <mergeCell ref="E73:E76"/>
    <mergeCell ref="E95:E99"/>
    <mergeCell ref="F95:F99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9EE8-4324-4D92-BBA7-142E77BC89A2}">
  <dimension ref="A1:P77"/>
  <sheetViews>
    <sheetView workbookViewId="0">
      <pane xSplit="6" ySplit="3" topLeftCell="G16" activePane="bottomRight" state="frozen"/>
      <selection pane="topRight" activeCell="G1" sqref="G1"/>
      <selection pane="bottomLeft" activeCell="A4" sqref="A4"/>
      <selection pane="bottomRight" sqref="A1:P1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636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12">
        <v>1</v>
      </c>
      <c r="B5" s="85" t="s">
        <v>614</v>
      </c>
      <c r="C5" s="85" t="s">
        <v>555</v>
      </c>
      <c r="D5" s="85" t="s">
        <v>147</v>
      </c>
      <c r="E5" s="132" t="s">
        <v>56</v>
      </c>
      <c r="F5" s="133" t="s">
        <v>57</v>
      </c>
      <c r="G5" s="15"/>
      <c r="H5" s="15">
        <v>6</v>
      </c>
      <c r="I5" s="15">
        <v>3</v>
      </c>
      <c r="J5" s="15"/>
      <c r="K5" s="15"/>
      <c r="L5" s="15"/>
      <c r="M5" s="15"/>
      <c r="N5" s="15">
        <v>1</v>
      </c>
      <c r="O5" s="15"/>
      <c r="P5" s="18">
        <f>SUM(G5:O5)</f>
        <v>10</v>
      </c>
    </row>
    <row r="6" spans="1:16" ht="22.5" customHeight="1" x14ac:dyDescent="0.5">
      <c r="A6" s="12"/>
      <c r="B6" s="85" t="s">
        <v>617</v>
      </c>
      <c r="C6" s="85" t="s">
        <v>305</v>
      </c>
      <c r="D6" s="85" t="s">
        <v>134</v>
      </c>
      <c r="E6" s="132"/>
      <c r="F6" s="133"/>
      <c r="G6" s="15"/>
      <c r="H6" s="15">
        <v>8</v>
      </c>
      <c r="I6" s="15">
        <v>4</v>
      </c>
      <c r="J6" s="15"/>
      <c r="K6" s="15"/>
      <c r="L6" s="15"/>
      <c r="M6" s="15">
        <v>1</v>
      </c>
      <c r="N6" s="15">
        <v>8</v>
      </c>
      <c r="O6" s="15"/>
      <c r="P6" s="18">
        <f>SUM(G6:O6)</f>
        <v>21</v>
      </c>
    </row>
    <row r="7" spans="1:16" ht="22.5" customHeight="1" x14ac:dyDescent="0.5">
      <c r="A7" s="12"/>
      <c r="B7" s="85" t="s">
        <v>92</v>
      </c>
      <c r="C7" s="85" t="s">
        <v>52</v>
      </c>
      <c r="D7" s="85" t="s">
        <v>53</v>
      </c>
      <c r="E7" s="132"/>
      <c r="F7" s="133"/>
      <c r="G7" s="15">
        <v>1</v>
      </c>
      <c r="H7" s="15">
        <v>10</v>
      </c>
      <c r="I7" s="15">
        <v>4</v>
      </c>
      <c r="J7" s="15"/>
      <c r="K7" s="15"/>
      <c r="L7" s="15"/>
      <c r="M7" s="15"/>
      <c r="N7" s="15">
        <v>6</v>
      </c>
      <c r="O7" s="15">
        <v>5</v>
      </c>
      <c r="P7" s="18">
        <f t="shared" ref="P7:P72" si="0">SUM(G7:O7)</f>
        <v>26</v>
      </c>
    </row>
    <row r="8" spans="1:16" ht="22.5" customHeight="1" x14ac:dyDescent="0.5">
      <c r="A8" s="12">
        <v>2</v>
      </c>
      <c r="B8" s="83" t="s">
        <v>602</v>
      </c>
      <c r="C8" s="83" t="s">
        <v>151</v>
      </c>
      <c r="D8" s="83" t="s">
        <v>147</v>
      </c>
      <c r="E8" s="132" t="s">
        <v>58</v>
      </c>
      <c r="F8" s="133" t="s">
        <v>59</v>
      </c>
      <c r="G8" s="15"/>
      <c r="H8" s="15">
        <v>9</v>
      </c>
      <c r="I8" s="15">
        <v>6</v>
      </c>
      <c r="J8" s="15"/>
      <c r="K8" s="15"/>
      <c r="L8" s="15"/>
      <c r="M8" s="15"/>
      <c r="N8" s="15">
        <v>3</v>
      </c>
      <c r="O8" s="15"/>
      <c r="P8" s="18">
        <f t="shared" si="0"/>
        <v>18</v>
      </c>
    </row>
    <row r="9" spans="1:16" ht="22.5" customHeight="1" x14ac:dyDescent="0.5">
      <c r="A9" s="12"/>
      <c r="B9" s="83" t="s">
        <v>615</v>
      </c>
      <c r="C9" s="83" t="s">
        <v>305</v>
      </c>
      <c r="D9" s="83" t="s">
        <v>134</v>
      </c>
      <c r="E9" s="132"/>
      <c r="F9" s="133"/>
      <c r="G9" s="15">
        <v>1</v>
      </c>
      <c r="H9" s="15">
        <v>34</v>
      </c>
      <c r="I9" s="15">
        <v>8</v>
      </c>
      <c r="J9" s="15"/>
      <c r="K9" s="15"/>
      <c r="L9" s="15"/>
      <c r="M9" s="15">
        <v>3</v>
      </c>
      <c r="N9" s="15">
        <v>39</v>
      </c>
      <c r="O9" s="15"/>
      <c r="P9" s="18">
        <f t="shared" si="0"/>
        <v>85</v>
      </c>
    </row>
    <row r="10" spans="1:16" ht="22.5" customHeight="1" x14ac:dyDescent="0.5">
      <c r="A10" s="12"/>
      <c r="B10" s="85" t="s">
        <v>302</v>
      </c>
      <c r="C10" s="85" t="s">
        <v>305</v>
      </c>
      <c r="D10" s="85" t="s">
        <v>134</v>
      </c>
      <c r="E10" s="132"/>
      <c r="F10" s="133"/>
      <c r="G10" s="15">
        <v>4</v>
      </c>
      <c r="H10" s="15">
        <v>41</v>
      </c>
      <c r="I10" s="15">
        <v>18</v>
      </c>
      <c r="J10" s="15"/>
      <c r="K10" s="15"/>
      <c r="L10" s="15"/>
      <c r="M10" s="15">
        <v>7</v>
      </c>
      <c r="N10" s="15">
        <v>33</v>
      </c>
      <c r="O10" s="15"/>
      <c r="P10" s="18">
        <f t="shared" si="0"/>
        <v>103</v>
      </c>
    </row>
    <row r="11" spans="1:16" ht="22.5" customHeight="1" x14ac:dyDescent="0.5">
      <c r="A11" s="12">
        <v>3</v>
      </c>
      <c r="B11" s="85" t="s">
        <v>144</v>
      </c>
      <c r="C11" s="85" t="s">
        <v>172</v>
      </c>
      <c r="D11" s="85" t="s">
        <v>147</v>
      </c>
      <c r="E11" s="132" t="s">
        <v>60</v>
      </c>
      <c r="F11" s="133" t="s">
        <v>61</v>
      </c>
      <c r="G11" s="15"/>
      <c r="H11" s="15">
        <v>6</v>
      </c>
      <c r="I11" s="15">
        <v>5</v>
      </c>
      <c r="J11" s="15"/>
      <c r="K11" s="15"/>
      <c r="L11" s="15"/>
      <c r="M11" s="15"/>
      <c r="N11" s="15">
        <v>7</v>
      </c>
      <c r="O11" s="15"/>
      <c r="P11" s="18">
        <f t="shared" si="0"/>
        <v>18</v>
      </c>
    </row>
    <row r="12" spans="1:16" ht="22.5" customHeight="1" x14ac:dyDescent="0.5">
      <c r="A12" s="12"/>
      <c r="B12" s="85" t="s">
        <v>622</v>
      </c>
      <c r="C12" s="85" t="s">
        <v>305</v>
      </c>
      <c r="D12" s="85" t="s">
        <v>134</v>
      </c>
      <c r="E12" s="132"/>
      <c r="F12" s="133"/>
      <c r="G12" s="15"/>
      <c r="H12" s="15">
        <v>13</v>
      </c>
      <c r="I12" s="15">
        <v>8</v>
      </c>
      <c r="J12" s="15"/>
      <c r="K12" s="15"/>
      <c r="L12" s="15"/>
      <c r="M12" s="15">
        <v>7</v>
      </c>
      <c r="N12" s="15">
        <v>58</v>
      </c>
      <c r="O12" s="15"/>
      <c r="P12" s="18">
        <f t="shared" si="0"/>
        <v>86</v>
      </c>
    </row>
    <row r="13" spans="1:16" ht="22.5" customHeight="1" x14ac:dyDescent="0.5">
      <c r="A13" s="12"/>
      <c r="B13" s="85" t="s">
        <v>225</v>
      </c>
      <c r="C13" s="85" t="s">
        <v>227</v>
      </c>
      <c r="D13" s="85" t="s">
        <v>134</v>
      </c>
      <c r="E13" s="132"/>
      <c r="F13" s="133"/>
      <c r="G13" s="15"/>
      <c r="H13" s="15">
        <v>14</v>
      </c>
      <c r="I13" s="15">
        <v>11</v>
      </c>
      <c r="J13" s="15"/>
      <c r="K13" s="15"/>
      <c r="L13" s="15"/>
      <c r="M13" s="15">
        <v>2</v>
      </c>
      <c r="N13" s="15">
        <v>30</v>
      </c>
      <c r="O13" s="15"/>
      <c r="P13" s="18">
        <f t="shared" si="0"/>
        <v>57</v>
      </c>
    </row>
    <row r="14" spans="1:16" ht="22.5" customHeight="1" x14ac:dyDescent="0.5">
      <c r="A14" s="12">
        <v>4</v>
      </c>
      <c r="B14" s="85" t="s">
        <v>142</v>
      </c>
      <c r="C14" s="85" t="s">
        <v>171</v>
      </c>
      <c r="D14" s="85" t="s">
        <v>147</v>
      </c>
      <c r="E14" s="132" t="s">
        <v>190</v>
      </c>
      <c r="F14" s="133" t="s">
        <v>63</v>
      </c>
      <c r="G14" s="15"/>
      <c r="H14" s="15">
        <v>5</v>
      </c>
      <c r="I14" s="15">
        <v>10</v>
      </c>
      <c r="J14" s="15"/>
      <c r="K14" s="15"/>
      <c r="L14" s="15"/>
      <c r="M14" s="15"/>
      <c r="N14" s="15">
        <v>1</v>
      </c>
      <c r="O14" s="15"/>
      <c r="P14" s="18">
        <f t="shared" si="0"/>
        <v>16</v>
      </c>
    </row>
    <row r="15" spans="1:16" ht="22.5" customHeight="1" x14ac:dyDescent="0.5">
      <c r="A15" s="12"/>
      <c r="B15" s="85" t="s">
        <v>313</v>
      </c>
      <c r="C15" s="85" t="s">
        <v>330</v>
      </c>
      <c r="D15" s="85" t="s">
        <v>318</v>
      </c>
      <c r="E15" s="132"/>
      <c r="F15" s="133"/>
      <c r="G15" s="15"/>
      <c r="H15" s="15">
        <v>7</v>
      </c>
      <c r="I15" s="15">
        <v>2</v>
      </c>
      <c r="J15" s="15"/>
      <c r="K15" s="15"/>
      <c r="L15" s="15"/>
      <c r="M15" s="15"/>
      <c r="N15" s="15">
        <v>6</v>
      </c>
      <c r="O15" s="15"/>
      <c r="P15" s="18">
        <f t="shared" si="0"/>
        <v>15</v>
      </c>
    </row>
    <row r="16" spans="1:16" ht="22.5" customHeight="1" x14ac:dyDescent="0.5">
      <c r="A16" s="12"/>
      <c r="B16" s="85" t="s">
        <v>307</v>
      </c>
      <c r="C16" s="85" t="s">
        <v>87</v>
      </c>
      <c r="D16" s="85" t="s">
        <v>318</v>
      </c>
      <c r="E16" s="132"/>
      <c r="F16" s="133"/>
      <c r="G16" s="15">
        <v>2</v>
      </c>
      <c r="H16" s="15">
        <v>31</v>
      </c>
      <c r="I16" s="15">
        <v>5</v>
      </c>
      <c r="J16" s="15"/>
      <c r="K16" s="15"/>
      <c r="L16" s="15"/>
      <c r="M16" s="15">
        <v>2</v>
      </c>
      <c r="N16" s="15">
        <v>15</v>
      </c>
      <c r="O16" s="15"/>
      <c r="P16" s="18">
        <f t="shared" si="0"/>
        <v>55</v>
      </c>
    </row>
    <row r="17" spans="1:16" ht="22.5" customHeight="1" x14ac:dyDescent="0.5">
      <c r="A17" s="12">
        <v>5</v>
      </c>
      <c r="B17" s="83" t="s">
        <v>145</v>
      </c>
      <c r="C17" s="83" t="s">
        <v>171</v>
      </c>
      <c r="D17" s="83" t="s">
        <v>147</v>
      </c>
      <c r="E17" s="123" t="s">
        <v>64</v>
      </c>
      <c r="F17" s="126" t="s">
        <v>65</v>
      </c>
      <c r="G17" s="17"/>
      <c r="H17" s="17">
        <v>1</v>
      </c>
      <c r="I17" s="17"/>
      <c r="J17" s="17"/>
      <c r="K17" s="17"/>
      <c r="L17" s="17"/>
      <c r="M17" s="17"/>
      <c r="N17" s="17">
        <v>2</v>
      </c>
      <c r="O17" s="17"/>
      <c r="P17" s="18">
        <f t="shared" si="0"/>
        <v>3</v>
      </c>
    </row>
    <row r="18" spans="1:16" ht="22.5" customHeight="1" x14ac:dyDescent="0.5">
      <c r="A18" s="12"/>
      <c r="B18" s="85" t="s">
        <v>225</v>
      </c>
      <c r="C18" s="85" t="s">
        <v>227</v>
      </c>
      <c r="D18" s="85" t="s">
        <v>134</v>
      </c>
      <c r="E18" s="124"/>
      <c r="F18" s="127"/>
      <c r="G18" s="15"/>
      <c r="H18" s="15">
        <v>32</v>
      </c>
      <c r="I18" s="15">
        <v>12</v>
      </c>
      <c r="J18" s="15"/>
      <c r="K18" s="15"/>
      <c r="L18" s="15"/>
      <c r="M18" s="15">
        <v>1</v>
      </c>
      <c r="N18" s="15">
        <v>15</v>
      </c>
      <c r="O18" s="17"/>
      <c r="P18" s="18">
        <f t="shared" si="0"/>
        <v>60</v>
      </c>
    </row>
    <row r="19" spans="1:16" ht="22.5" customHeight="1" x14ac:dyDescent="0.5">
      <c r="A19" s="12"/>
      <c r="B19" s="85" t="s">
        <v>222</v>
      </c>
      <c r="C19" s="85" t="s">
        <v>223</v>
      </c>
      <c r="D19" s="85" t="s">
        <v>134</v>
      </c>
      <c r="E19" s="125"/>
      <c r="F19" s="128"/>
      <c r="G19" s="17"/>
      <c r="H19" s="17">
        <v>21</v>
      </c>
      <c r="I19" s="17">
        <v>15</v>
      </c>
      <c r="J19" s="17"/>
      <c r="K19" s="17"/>
      <c r="L19" s="17"/>
      <c r="M19" s="17">
        <v>2</v>
      </c>
      <c r="N19" s="17">
        <v>16</v>
      </c>
      <c r="O19" s="17"/>
      <c r="P19" s="18">
        <f t="shared" si="0"/>
        <v>54</v>
      </c>
    </row>
    <row r="20" spans="1:16" ht="22.5" customHeight="1" x14ac:dyDescent="0.5">
      <c r="A20" s="12">
        <v>6</v>
      </c>
      <c r="B20" s="85" t="s">
        <v>558</v>
      </c>
      <c r="C20" s="85" t="s">
        <v>151</v>
      </c>
      <c r="D20" s="85" t="s">
        <v>147</v>
      </c>
      <c r="E20" s="132" t="s">
        <v>66</v>
      </c>
      <c r="F20" s="133" t="s">
        <v>67</v>
      </c>
      <c r="G20" s="15"/>
      <c r="H20" s="15">
        <v>3</v>
      </c>
      <c r="I20" s="15">
        <v>4</v>
      </c>
      <c r="J20" s="15"/>
      <c r="K20" s="15"/>
      <c r="L20" s="15"/>
      <c r="M20" s="15"/>
      <c r="N20" s="15"/>
      <c r="O20" s="15"/>
      <c r="P20" s="18">
        <f t="shared" si="0"/>
        <v>7</v>
      </c>
    </row>
    <row r="21" spans="1:16" ht="22.5" customHeight="1" x14ac:dyDescent="0.5">
      <c r="A21" s="12"/>
      <c r="B21" s="83" t="s">
        <v>619</v>
      </c>
      <c r="C21" s="83" t="s">
        <v>620</v>
      </c>
      <c r="D21" s="83" t="s">
        <v>134</v>
      </c>
      <c r="E21" s="132"/>
      <c r="F21" s="133"/>
      <c r="G21" s="15"/>
      <c r="H21" s="15">
        <v>23</v>
      </c>
      <c r="I21" s="15">
        <v>4</v>
      </c>
      <c r="J21" s="15"/>
      <c r="K21" s="15"/>
      <c r="L21" s="15"/>
      <c r="M21" s="15">
        <v>1</v>
      </c>
      <c r="N21" s="15">
        <v>6</v>
      </c>
      <c r="O21" s="15"/>
      <c r="P21" s="18">
        <f t="shared" si="0"/>
        <v>34</v>
      </c>
    </row>
    <row r="22" spans="1:16" ht="22.5" customHeight="1" x14ac:dyDescent="0.5">
      <c r="A22" s="12"/>
      <c r="B22" s="85" t="s">
        <v>617</v>
      </c>
      <c r="C22" s="85" t="s">
        <v>305</v>
      </c>
      <c r="D22" s="85" t="s">
        <v>134</v>
      </c>
      <c r="E22" s="132"/>
      <c r="F22" s="133"/>
      <c r="G22" s="15">
        <v>2</v>
      </c>
      <c r="H22" s="15">
        <v>6</v>
      </c>
      <c r="I22" s="15">
        <v>1</v>
      </c>
      <c r="J22" s="15"/>
      <c r="K22" s="15"/>
      <c r="L22" s="15"/>
      <c r="M22" s="15"/>
      <c r="N22" s="15">
        <v>8</v>
      </c>
      <c r="O22" s="15"/>
      <c r="P22" s="18">
        <f t="shared" si="0"/>
        <v>17</v>
      </c>
    </row>
    <row r="23" spans="1:16" ht="22.5" customHeight="1" x14ac:dyDescent="0.5">
      <c r="A23" s="12">
        <v>7</v>
      </c>
      <c r="B23" s="85" t="s">
        <v>600</v>
      </c>
      <c r="C23" s="85" t="s">
        <v>581</v>
      </c>
      <c r="D23" s="85" t="s">
        <v>562</v>
      </c>
      <c r="E23" s="123" t="s">
        <v>191</v>
      </c>
      <c r="F23" s="126" t="s">
        <v>69</v>
      </c>
      <c r="G23" s="15">
        <v>1</v>
      </c>
      <c r="H23" s="15">
        <v>2</v>
      </c>
      <c r="I23" s="15">
        <v>2</v>
      </c>
      <c r="J23" s="15"/>
      <c r="K23" s="15"/>
      <c r="L23" s="15"/>
      <c r="M23" s="15"/>
      <c r="N23" s="15">
        <v>4</v>
      </c>
      <c r="O23" s="15"/>
      <c r="P23" s="18">
        <f t="shared" si="0"/>
        <v>9</v>
      </c>
    </row>
    <row r="24" spans="1:16" ht="22.5" customHeight="1" x14ac:dyDescent="0.5">
      <c r="A24" s="12"/>
      <c r="B24" s="85" t="s">
        <v>313</v>
      </c>
      <c r="C24" s="85" t="s">
        <v>330</v>
      </c>
      <c r="D24" s="85" t="s">
        <v>318</v>
      </c>
      <c r="E24" s="124"/>
      <c r="F24" s="127"/>
      <c r="G24" s="15"/>
      <c r="H24" s="15">
        <v>18</v>
      </c>
      <c r="I24" s="15">
        <v>15</v>
      </c>
      <c r="J24" s="15"/>
      <c r="K24" s="15"/>
      <c r="L24" s="15"/>
      <c r="M24" s="15">
        <v>2</v>
      </c>
      <c r="N24" s="15">
        <v>23</v>
      </c>
      <c r="O24" s="15"/>
      <c r="P24" s="18">
        <f t="shared" si="0"/>
        <v>58</v>
      </c>
    </row>
    <row r="25" spans="1:16" ht="22.5" customHeight="1" x14ac:dyDescent="0.5">
      <c r="A25" s="12"/>
      <c r="B25" s="85" t="s">
        <v>309</v>
      </c>
      <c r="C25" s="85" t="s">
        <v>327</v>
      </c>
      <c r="D25" s="85" t="s">
        <v>318</v>
      </c>
      <c r="E25" s="125"/>
      <c r="F25" s="128"/>
      <c r="G25" s="15"/>
      <c r="H25" s="15">
        <v>23</v>
      </c>
      <c r="I25" s="15">
        <v>19</v>
      </c>
      <c r="J25" s="15"/>
      <c r="K25" s="15"/>
      <c r="L25" s="15"/>
      <c r="M25" s="15"/>
      <c r="N25" s="15">
        <v>17</v>
      </c>
      <c r="O25" s="15"/>
      <c r="P25" s="18">
        <f t="shared" si="0"/>
        <v>59</v>
      </c>
    </row>
    <row r="26" spans="1:16" ht="22.5" customHeight="1" x14ac:dyDescent="0.5">
      <c r="A26" s="12">
        <v>8</v>
      </c>
      <c r="B26" s="85" t="s">
        <v>613</v>
      </c>
      <c r="C26" s="85" t="s">
        <v>167</v>
      </c>
      <c r="D26" s="85" t="s">
        <v>509</v>
      </c>
      <c r="E26" s="132" t="s">
        <v>192</v>
      </c>
      <c r="F26" s="133" t="s">
        <v>71</v>
      </c>
      <c r="G26" s="15"/>
      <c r="H26" s="15">
        <v>2</v>
      </c>
      <c r="I26" s="15">
        <v>1</v>
      </c>
      <c r="J26" s="15"/>
      <c r="K26" s="15"/>
      <c r="L26" s="15"/>
      <c r="M26" s="15"/>
      <c r="N26" s="15">
        <v>2</v>
      </c>
      <c r="O26" s="15"/>
      <c r="P26" s="18">
        <f t="shared" si="0"/>
        <v>5</v>
      </c>
    </row>
    <row r="27" spans="1:16" ht="22.5" customHeight="1" x14ac:dyDescent="0.5">
      <c r="A27" s="12"/>
      <c r="B27" s="83" t="s">
        <v>624</v>
      </c>
      <c r="C27" s="83" t="s">
        <v>52</v>
      </c>
      <c r="D27" s="83" t="s">
        <v>626</v>
      </c>
      <c r="E27" s="132"/>
      <c r="F27" s="133"/>
      <c r="G27" s="15">
        <v>1</v>
      </c>
      <c r="H27" s="15">
        <v>10</v>
      </c>
      <c r="I27" s="15">
        <v>5</v>
      </c>
      <c r="J27" s="15"/>
      <c r="K27" s="15"/>
      <c r="L27" s="15"/>
      <c r="M27" s="15">
        <v>4</v>
      </c>
      <c r="N27" s="15">
        <v>24</v>
      </c>
      <c r="O27" s="15">
        <v>5</v>
      </c>
      <c r="P27" s="18">
        <f t="shared" si="0"/>
        <v>49</v>
      </c>
    </row>
    <row r="28" spans="1:16" ht="22.5" customHeight="1" x14ac:dyDescent="0.5">
      <c r="A28" s="12"/>
      <c r="B28" s="85" t="s">
        <v>632</v>
      </c>
      <c r="C28" s="85" t="s">
        <v>52</v>
      </c>
      <c r="D28" s="85" t="s">
        <v>626</v>
      </c>
      <c r="E28" s="132"/>
      <c r="F28" s="133"/>
      <c r="G28" s="15">
        <v>1</v>
      </c>
      <c r="H28" s="15">
        <v>6</v>
      </c>
      <c r="I28" s="15">
        <v>4</v>
      </c>
      <c r="J28" s="15"/>
      <c r="K28" s="15"/>
      <c r="L28" s="15"/>
      <c r="M28" s="15">
        <v>2</v>
      </c>
      <c r="N28" s="15">
        <v>27</v>
      </c>
      <c r="O28" s="15">
        <v>39</v>
      </c>
      <c r="P28" s="18">
        <f t="shared" si="0"/>
        <v>79</v>
      </c>
    </row>
    <row r="29" spans="1:16" ht="22.5" customHeight="1" x14ac:dyDescent="0.5">
      <c r="A29" s="12">
        <v>9</v>
      </c>
      <c r="B29" s="85" t="s">
        <v>604</v>
      </c>
      <c r="C29" s="85" t="s">
        <v>52</v>
      </c>
      <c r="D29" s="85" t="s">
        <v>509</v>
      </c>
      <c r="E29" s="123" t="s">
        <v>193</v>
      </c>
      <c r="F29" s="126" t="s">
        <v>75</v>
      </c>
      <c r="G29" s="15"/>
      <c r="H29" s="15">
        <v>4</v>
      </c>
      <c r="I29" s="15">
        <v>1</v>
      </c>
      <c r="J29" s="15"/>
      <c r="K29" s="15"/>
      <c r="L29" s="15"/>
      <c r="M29" s="15"/>
      <c r="N29" s="15">
        <v>4</v>
      </c>
      <c r="O29" s="15">
        <v>1</v>
      </c>
      <c r="P29" s="18">
        <f t="shared" si="0"/>
        <v>10</v>
      </c>
    </row>
    <row r="30" spans="1:16" ht="22.5" customHeight="1" x14ac:dyDescent="0.5">
      <c r="A30" s="12"/>
      <c r="B30" s="85" t="s">
        <v>100</v>
      </c>
      <c r="C30" s="85" t="s">
        <v>52</v>
      </c>
      <c r="D30" s="85" t="s">
        <v>53</v>
      </c>
      <c r="E30" s="124"/>
      <c r="F30" s="127"/>
      <c r="G30" s="15"/>
      <c r="H30" s="15">
        <v>14</v>
      </c>
      <c r="I30" s="15"/>
      <c r="J30" s="15"/>
      <c r="K30" s="15"/>
      <c r="L30" s="15"/>
      <c r="M30" s="15"/>
      <c r="N30" s="15">
        <v>3</v>
      </c>
      <c r="O30" s="15">
        <v>7</v>
      </c>
      <c r="P30" s="18">
        <f t="shared" si="0"/>
        <v>24</v>
      </c>
    </row>
    <row r="31" spans="1:16" ht="22.5" customHeight="1" x14ac:dyDescent="0.5">
      <c r="A31" s="12"/>
      <c r="B31" s="83" t="s">
        <v>94</v>
      </c>
      <c r="C31" s="83" t="s">
        <v>90</v>
      </c>
      <c r="D31" s="83" t="s">
        <v>53</v>
      </c>
      <c r="E31" s="125"/>
      <c r="F31" s="128"/>
      <c r="G31" s="15">
        <v>1</v>
      </c>
      <c r="H31" s="15">
        <v>5</v>
      </c>
      <c r="I31" s="15">
        <v>4</v>
      </c>
      <c r="J31" s="15"/>
      <c r="K31" s="15"/>
      <c r="L31" s="15"/>
      <c r="M31" s="15"/>
      <c r="N31" s="15">
        <v>5</v>
      </c>
      <c r="O31" s="15">
        <v>3</v>
      </c>
      <c r="P31" s="18">
        <f t="shared" si="0"/>
        <v>18</v>
      </c>
    </row>
    <row r="32" spans="1:16" ht="22.5" customHeight="1" x14ac:dyDescent="0.5">
      <c r="A32" s="12">
        <v>10</v>
      </c>
      <c r="B32" s="85" t="s">
        <v>146</v>
      </c>
      <c r="C32" s="85" t="s">
        <v>171</v>
      </c>
      <c r="D32" s="85" t="s">
        <v>147</v>
      </c>
      <c r="E32" s="123" t="s">
        <v>109</v>
      </c>
      <c r="F32" s="126" t="s">
        <v>110</v>
      </c>
      <c r="G32" s="15"/>
      <c r="H32" s="15">
        <v>3</v>
      </c>
      <c r="I32" s="15">
        <v>2</v>
      </c>
      <c r="J32" s="15"/>
      <c r="K32" s="15"/>
      <c r="L32" s="15"/>
      <c r="M32" s="15">
        <v>2</v>
      </c>
      <c r="N32" s="15">
        <v>2</v>
      </c>
      <c r="O32" s="15"/>
      <c r="P32" s="18">
        <f t="shared" si="0"/>
        <v>9</v>
      </c>
    </row>
    <row r="33" spans="1:16" ht="22.5" customHeight="1" x14ac:dyDescent="0.5">
      <c r="A33" s="12"/>
      <c r="B33" s="85" t="s">
        <v>302</v>
      </c>
      <c r="C33" s="85" t="s">
        <v>305</v>
      </c>
      <c r="D33" s="85" t="s">
        <v>134</v>
      </c>
      <c r="E33" s="124"/>
      <c r="F33" s="127"/>
      <c r="G33" s="15">
        <v>4</v>
      </c>
      <c r="H33" s="15">
        <v>55</v>
      </c>
      <c r="I33" s="15">
        <v>7</v>
      </c>
      <c r="J33" s="15"/>
      <c r="K33" s="15"/>
      <c r="L33" s="15"/>
      <c r="M33" s="15">
        <v>8</v>
      </c>
      <c r="N33" s="15">
        <v>28</v>
      </c>
      <c r="O33" s="15"/>
      <c r="P33" s="18">
        <f t="shared" si="0"/>
        <v>102</v>
      </c>
    </row>
    <row r="34" spans="1:16" ht="22.5" customHeight="1" x14ac:dyDescent="0.5">
      <c r="A34" s="12"/>
      <c r="B34" s="83" t="s">
        <v>619</v>
      </c>
      <c r="C34" s="83" t="s">
        <v>620</v>
      </c>
      <c r="D34" s="83" t="s">
        <v>134</v>
      </c>
      <c r="E34" s="125"/>
      <c r="F34" s="128"/>
      <c r="G34" s="17">
        <v>2</v>
      </c>
      <c r="H34" s="17">
        <v>19</v>
      </c>
      <c r="I34" s="17">
        <v>7</v>
      </c>
      <c r="J34" s="17"/>
      <c r="K34" s="17"/>
      <c r="L34" s="17"/>
      <c r="M34" s="17"/>
      <c r="N34" s="17">
        <v>12</v>
      </c>
      <c r="O34" s="17"/>
      <c r="P34" s="18">
        <f t="shared" si="0"/>
        <v>40</v>
      </c>
    </row>
    <row r="35" spans="1:16" ht="22.5" customHeight="1" x14ac:dyDescent="0.5">
      <c r="A35" s="12">
        <v>11</v>
      </c>
      <c r="B35" s="85" t="s">
        <v>104</v>
      </c>
      <c r="C35" s="85" t="s">
        <v>52</v>
      </c>
      <c r="D35" s="85" t="s">
        <v>53</v>
      </c>
      <c r="E35" s="132" t="s">
        <v>194</v>
      </c>
      <c r="F35" s="133" t="s">
        <v>73</v>
      </c>
      <c r="G35" s="15"/>
      <c r="H35" s="15">
        <v>3</v>
      </c>
      <c r="I35" s="15"/>
      <c r="J35" s="15"/>
      <c r="K35" s="15"/>
      <c r="L35" s="15"/>
      <c r="M35" s="15"/>
      <c r="N35" s="15">
        <v>18</v>
      </c>
      <c r="O35" s="15"/>
      <c r="P35" s="18">
        <f t="shared" si="0"/>
        <v>21</v>
      </c>
    </row>
    <row r="36" spans="1:16" ht="22.5" customHeight="1" x14ac:dyDescent="0.5">
      <c r="A36" s="12"/>
      <c r="B36" s="85" t="s">
        <v>92</v>
      </c>
      <c r="C36" s="85" t="s">
        <v>52</v>
      </c>
      <c r="D36" s="85" t="s">
        <v>53</v>
      </c>
      <c r="E36" s="132"/>
      <c r="F36" s="133"/>
      <c r="G36" s="15"/>
      <c r="H36" s="15">
        <v>12</v>
      </c>
      <c r="I36" s="15">
        <v>1</v>
      </c>
      <c r="J36" s="15"/>
      <c r="K36" s="15"/>
      <c r="L36" s="15"/>
      <c r="M36" s="15"/>
      <c r="N36" s="15">
        <v>25</v>
      </c>
      <c r="O36" s="15">
        <v>12</v>
      </c>
      <c r="P36" s="18">
        <f t="shared" si="0"/>
        <v>50</v>
      </c>
    </row>
    <row r="37" spans="1:16" ht="22.5" customHeight="1" x14ac:dyDescent="0.5">
      <c r="A37" s="12"/>
      <c r="B37" s="85" t="s">
        <v>96</v>
      </c>
      <c r="C37" s="85" t="s">
        <v>90</v>
      </c>
      <c r="D37" s="85" t="s">
        <v>53</v>
      </c>
      <c r="E37" s="132"/>
      <c r="F37" s="133"/>
      <c r="G37" s="15"/>
      <c r="H37" s="15">
        <v>10</v>
      </c>
      <c r="I37" s="15">
        <v>3</v>
      </c>
      <c r="J37" s="15"/>
      <c r="K37" s="15"/>
      <c r="L37" s="15"/>
      <c r="M37" s="15"/>
      <c r="N37" s="15">
        <v>56</v>
      </c>
      <c r="O37" s="15">
        <v>2</v>
      </c>
      <c r="P37" s="18">
        <f t="shared" si="0"/>
        <v>71</v>
      </c>
    </row>
    <row r="38" spans="1:16" ht="22.5" customHeight="1" x14ac:dyDescent="0.5">
      <c r="A38" s="12">
        <v>12</v>
      </c>
      <c r="B38" s="83" t="s">
        <v>560</v>
      </c>
      <c r="C38" s="83" t="s">
        <v>87</v>
      </c>
      <c r="D38" s="83" t="s">
        <v>509</v>
      </c>
      <c r="E38" s="132" t="s">
        <v>195</v>
      </c>
      <c r="F38" s="133" t="s">
        <v>77</v>
      </c>
      <c r="G38" s="15"/>
      <c r="H38" s="15">
        <v>3</v>
      </c>
      <c r="I38" s="15">
        <v>2</v>
      </c>
      <c r="J38" s="15"/>
      <c r="K38" s="15"/>
      <c r="L38" s="15"/>
      <c r="M38" s="15"/>
      <c r="N38" s="15">
        <v>9</v>
      </c>
      <c r="O38" s="15"/>
      <c r="P38" s="18">
        <f t="shared" si="0"/>
        <v>14</v>
      </c>
    </row>
    <row r="39" spans="1:16" ht="22.5" customHeight="1" x14ac:dyDescent="0.5">
      <c r="A39" s="12"/>
      <c r="B39" s="85" t="s">
        <v>613</v>
      </c>
      <c r="C39" s="85" t="s">
        <v>167</v>
      </c>
      <c r="D39" s="85" t="s">
        <v>509</v>
      </c>
      <c r="E39" s="132"/>
      <c r="F39" s="133"/>
      <c r="G39" s="15"/>
      <c r="H39" s="15">
        <v>26</v>
      </c>
      <c r="I39" s="15"/>
      <c r="J39" s="15"/>
      <c r="K39" s="15"/>
      <c r="L39" s="15"/>
      <c r="M39" s="15">
        <v>1</v>
      </c>
      <c r="N39" s="15">
        <v>10</v>
      </c>
      <c r="O39" s="15">
        <v>3</v>
      </c>
      <c r="P39" s="18">
        <f t="shared" si="0"/>
        <v>40</v>
      </c>
    </row>
    <row r="40" spans="1:16" ht="22.5" customHeight="1" x14ac:dyDescent="0.5">
      <c r="A40" s="12"/>
      <c r="B40" s="83" t="s">
        <v>98</v>
      </c>
      <c r="C40" s="83" t="s">
        <v>90</v>
      </c>
      <c r="D40" s="83" t="s">
        <v>53</v>
      </c>
      <c r="E40" s="132"/>
      <c r="F40" s="133"/>
      <c r="G40" s="15"/>
      <c r="H40" s="15">
        <v>8</v>
      </c>
      <c r="I40" s="15"/>
      <c r="J40" s="15"/>
      <c r="K40" s="15"/>
      <c r="L40" s="15"/>
      <c r="M40" s="15"/>
      <c r="N40" s="15">
        <v>8</v>
      </c>
      <c r="O40" s="15"/>
      <c r="P40" s="18">
        <f t="shared" si="0"/>
        <v>16</v>
      </c>
    </row>
    <row r="41" spans="1:16" ht="22.5" customHeight="1" x14ac:dyDescent="0.5">
      <c r="A41" s="12">
        <v>13</v>
      </c>
      <c r="B41" s="83" t="s">
        <v>605</v>
      </c>
      <c r="C41" s="83" t="s">
        <v>167</v>
      </c>
      <c r="D41" s="83" t="s">
        <v>509</v>
      </c>
      <c r="E41" s="123" t="s">
        <v>196</v>
      </c>
      <c r="F41" s="126" t="s">
        <v>111</v>
      </c>
      <c r="G41" s="15"/>
      <c r="H41" s="15">
        <v>3</v>
      </c>
      <c r="I41" s="15">
        <v>6</v>
      </c>
      <c r="J41" s="15"/>
      <c r="K41" s="15"/>
      <c r="L41" s="15"/>
      <c r="M41" s="15"/>
      <c r="N41" s="15"/>
      <c r="O41" s="15"/>
      <c r="P41" s="18">
        <f t="shared" si="0"/>
        <v>9</v>
      </c>
    </row>
    <row r="42" spans="1:16" ht="22.5" customHeight="1" x14ac:dyDescent="0.5">
      <c r="A42" s="12"/>
      <c r="B42" s="85" t="s">
        <v>632</v>
      </c>
      <c r="C42" s="85" t="s">
        <v>52</v>
      </c>
      <c r="D42" s="85" t="s">
        <v>626</v>
      </c>
      <c r="E42" s="124"/>
      <c r="F42" s="127"/>
      <c r="G42" s="15">
        <v>3</v>
      </c>
      <c r="H42" s="15">
        <v>16</v>
      </c>
      <c r="I42" s="15">
        <v>6</v>
      </c>
      <c r="J42" s="15"/>
      <c r="K42" s="15"/>
      <c r="L42" s="15"/>
      <c r="M42" s="15">
        <v>2</v>
      </c>
      <c r="N42" s="15">
        <v>16</v>
      </c>
      <c r="O42" s="15">
        <v>45</v>
      </c>
      <c r="P42" s="18">
        <f t="shared" si="0"/>
        <v>88</v>
      </c>
    </row>
    <row r="43" spans="1:16" ht="22.5" customHeight="1" x14ac:dyDescent="0.5">
      <c r="A43" s="12"/>
      <c r="B43" s="83" t="s">
        <v>624</v>
      </c>
      <c r="C43" s="83" t="s">
        <v>52</v>
      </c>
      <c r="D43" s="83" t="s">
        <v>626</v>
      </c>
      <c r="E43" s="125"/>
      <c r="F43" s="128"/>
      <c r="G43" s="15"/>
      <c r="H43" s="15">
        <v>4</v>
      </c>
      <c r="I43" s="15">
        <v>1</v>
      </c>
      <c r="J43" s="15"/>
      <c r="K43" s="15"/>
      <c r="L43" s="15"/>
      <c r="M43" s="15">
        <v>2</v>
      </c>
      <c r="N43" s="15">
        <v>3</v>
      </c>
      <c r="O43" s="15">
        <v>2</v>
      </c>
      <c r="P43" s="18">
        <f t="shared" si="0"/>
        <v>12</v>
      </c>
    </row>
    <row r="44" spans="1:16" ht="22.5" customHeight="1" x14ac:dyDescent="0.5">
      <c r="A44" s="12">
        <v>14</v>
      </c>
      <c r="B44" s="83" t="s">
        <v>310</v>
      </c>
      <c r="C44" s="83" t="s">
        <v>327</v>
      </c>
      <c r="D44" s="83" t="s">
        <v>318</v>
      </c>
      <c r="E44" s="123" t="s">
        <v>197</v>
      </c>
      <c r="F44" s="126" t="s">
        <v>112</v>
      </c>
      <c r="G44" s="15"/>
      <c r="H44" s="15">
        <v>27</v>
      </c>
      <c r="I44" s="15">
        <v>15</v>
      </c>
      <c r="J44" s="15"/>
      <c r="K44" s="15"/>
      <c r="L44" s="15"/>
      <c r="M44" s="15"/>
      <c r="N44" s="15">
        <v>26</v>
      </c>
      <c r="O44" s="15"/>
      <c r="P44" s="18">
        <f t="shared" si="0"/>
        <v>68</v>
      </c>
    </row>
    <row r="45" spans="1:16" ht="22.5" customHeight="1" x14ac:dyDescent="0.5">
      <c r="A45" s="12"/>
      <c r="B45" s="85" t="s">
        <v>307</v>
      </c>
      <c r="C45" s="85" t="s">
        <v>87</v>
      </c>
      <c r="D45" s="85" t="s">
        <v>318</v>
      </c>
      <c r="E45" s="124"/>
      <c r="F45" s="127"/>
      <c r="G45" s="15">
        <v>1</v>
      </c>
      <c r="H45" s="15">
        <v>8</v>
      </c>
      <c r="I45" s="15">
        <v>7</v>
      </c>
      <c r="J45" s="15"/>
      <c r="K45" s="15"/>
      <c r="L45" s="15"/>
      <c r="M45" s="15">
        <v>1</v>
      </c>
      <c r="N45" s="15">
        <v>8</v>
      </c>
      <c r="O45" s="15"/>
      <c r="P45" s="18">
        <f t="shared" si="0"/>
        <v>25</v>
      </c>
    </row>
    <row r="46" spans="1:16" ht="22.5" customHeight="1" x14ac:dyDescent="0.5">
      <c r="A46" s="12">
        <v>15</v>
      </c>
      <c r="B46" s="85" t="s">
        <v>165</v>
      </c>
      <c r="C46" s="85" t="s">
        <v>167</v>
      </c>
      <c r="D46" s="85" t="s">
        <v>140</v>
      </c>
      <c r="E46" s="123" t="s">
        <v>198</v>
      </c>
      <c r="F46" s="126" t="s">
        <v>113</v>
      </c>
      <c r="G46" s="15"/>
      <c r="H46" s="15">
        <v>1</v>
      </c>
      <c r="I46" s="15">
        <v>6</v>
      </c>
      <c r="J46" s="15"/>
      <c r="K46" s="15"/>
      <c r="L46" s="15"/>
      <c r="M46" s="15"/>
      <c r="N46" s="15">
        <v>2</v>
      </c>
      <c r="O46" s="15">
        <v>1</v>
      </c>
      <c r="P46" s="18">
        <f t="shared" si="0"/>
        <v>10</v>
      </c>
    </row>
    <row r="47" spans="1:16" ht="22.5" customHeight="1" x14ac:dyDescent="0.5">
      <c r="A47" s="12"/>
      <c r="B47" s="85" t="s">
        <v>604</v>
      </c>
      <c r="C47" s="85" t="s">
        <v>52</v>
      </c>
      <c r="D47" s="85" t="s">
        <v>509</v>
      </c>
      <c r="E47" s="124"/>
      <c r="F47" s="127"/>
      <c r="G47" s="15">
        <v>1</v>
      </c>
      <c r="H47" s="15">
        <v>5</v>
      </c>
      <c r="I47" s="15">
        <v>17</v>
      </c>
      <c r="J47" s="15"/>
      <c r="K47" s="15"/>
      <c r="L47" s="15"/>
      <c r="M47" s="15"/>
      <c r="N47" s="15">
        <v>37</v>
      </c>
      <c r="O47" s="15">
        <v>1</v>
      </c>
      <c r="P47" s="18">
        <f t="shared" si="0"/>
        <v>61</v>
      </c>
    </row>
    <row r="48" spans="1:16" ht="22.5" customHeight="1" x14ac:dyDescent="0.5">
      <c r="A48" s="12"/>
      <c r="B48" s="83" t="s">
        <v>615</v>
      </c>
      <c r="C48" s="83" t="s">
        <v>305</v>
      </c>
      <c r="D48" s="83" t="s">
        <v>134</v>
      </c>
      <c r="E48" s="125"/>
      <c r="F48" s="128"/>
      <c r="G48" s="15"/>
      <c r="H48" s="15">
        <v>14</v>
      </c>
      <c r="I48" s="15">
        <v>28</v>
      </c>
      <c r="J48" s="15"/>
      <c r="K48" s="15"/>
      <c r="L48" s="15"/>
      <c r="M48" s="15"/>
      <c r="N48" s="15">
        <v>23</v>
      </c>
      <c r="O48" s="15"/>
      <c r="P48" s="18">
        <f t="shared" si="0"/>
        <v>65</v>
      </c>
    </row>
    <row r="49" spans="1:16" ht="22.5" customHeight="1" x14ac:dyDescent="0.5">
      <c r="A49" s="12">
        <v>16</v>
      </c>
      <c r="B49" s="83" t="s">
        <v>563</v>
      </c>
      <c r="C49" s="83" t="s">
        <v>581</v>
      </c>
      <c r="D49" s="83" t="s">
        <v>562</v>
      </c>
      <c r="E49" s="123" t="s">
        <v>199</v>
      </c>
      <c r="F49" s="126" t="s">
        <v>114</v>
      </c>
      <c r="G49" s="15"/>
      <c r="H49" s="15">
        <v>1</v>
      </c>
      <c r="I49" s="15">
        <v>3</v>
      </c>
      <c r="J49" s="15"/>
      <c r="K49" s="15"/>
      <c r="L49" s="15"/>
      <c r="M49" s="15"/>
      <c r="N49" s="15">
        <v>1</v>
      </c>
      <c r="O49" s="15"/>
      <c r="P49" s="18">
        <f t="shared" si="0"/>
        <v>5</v>
      </c>
    </row>
    <row r="50" spans="1:16" ht="22.5" customHeight="1" x14ac:dyDescent="0.5">
      <c r="A50" s="12"/>
      <c r="B50" s="83" t="s">
        <v>312</v>
      </c>
      <c r="C50" s="83" t="s">
        <v>328</v>
      </c>
      <c r="D50" s="83" t="s">
        <v>318</v>
      </c>
      <c r="E50" s="124"/>
      <c r="F50" s="127"/>
      <c r="G50" s="15"/>
      <c r="H50" s="15">
        <v>13</v>
      </c>
      <c r="I50" s="15">
        <v>14</v>
      </c>
      <c r="J50" s="15"/>
      <c r="K50" s="15"/>
      <c r="L50" s="15"/>
      <c r="M50" s="15"/>
      <c r="N50" s="15">
        <v>19</v>
      </c>
      <c r="O50" s="15"/>
      <c r="P50" s="18">
        <f t="shared" si="0"/>
        <v>46</v>
      </c>
    </row>
    <row r="51" spans="1:16" ht="22.5" customHeight="1" x14ac:dyDescent="0.5">
      <c r="A51" s="12"/>
      <c r="B51" s="83" t="s">
        <v>306</v>
      </c>
      <c r="C51" s="83" t="s">
        <v>325</v>
      </c>
      <c r="D51" s="83" t="s">
        <v>318</v>
      </c>
      <c r="E51" s="125"/>
      <c r="F51" s="128"/>
      <c r="G51" s="15">
        <v>3</v>
      </c>
      <c r="H51" s="15">
        <v>9</v>
      </c>
      <c r="I51" s="15">
        <v>22</v>
      </c>
      <c r="J51" s="15"/>
      <c r="K51" s="15"/>
      <c r="L51" s="15"/>
      <c r="M51" s="15"/>
      <c r="N51" s="15">
        <v>26</v>
      </c>
      <c r="O51" s="15"/>
      <c r="P51" s="18">
        <f t="shared" si="0"/>
        <v>60</v>
      </c>
    </row>
    <row r="52" spans="1:16" ht="22.5" customHeight="1" x14ac:dyDescent="0.5">
      <c r="A52" s="12">
        <v>17</v>
      </c>
      <c r="B52" s="83" t="s">
        <v>597</v>
      </c>
      <c r="C52" s="83" t="s">
        <v>598</v>
      </c>
      <c r="D52" s="83" t="s">
        <v>567</v>
      </c>
      <c r="E52" s="123" t="s">
        <v>200</v>
      </c>
      <c r="F52" s="126" t="s">
        <v>116</v>
      </c>
      <c r="G52" s="15"/>
      <c r="H52" s="15">
        <v>6</v>
      </c>
      <c r="I52" s="15">
        <v>2</v>
      </c>
      <c r="J52" s="15"/>
      <c r="K52" s="15"/>
      <c r="L52" s="15"/>
      <c r="M52" s="15"/>
      <c r="N52" s="15">
        <v>4</v>
      </c>
      <c r="O52" s="15"/>
      <c r="P52" s="18">
        <f t="shared" si="0"/>
        <v>12</v>
      </c>
    </row>
    <row r="53" spans="1:16" ht="22.5" customHeight="1" x14ac:dyDescent="0.5">
      <c r="A53" s="12"/>
      <c r="B53" s="85" t="s">
        <v>311</v>
      </c>
      <c r="C53" s="85" t="s">
        <v>329</v>
      </c>
      <c r="D53" s="85" t="s">
        <v>318</v>
      </c>
      <c r="E53" s="124"/>
      <c r="F53" s="127"/>
      <c r="G53" s="15">
        <v>2</v>
      </c>
      <c r="H53" s="15">
        <v>17</v>
      </c>
      <c r="I53" s="15">
        <v>4</v>
      </c>
      <c r="J53" s="15"/>
      <c r="K53" s="15"/>
      <c r="L53" s="15"/>
      <c r="M53" s="15">
        <v>1</v>
      </c>
      <c r="N53" s="15">
        <v>6</v>
      </c>
      <c r="O53" s="15"/>
      <c r="P53" s="18">
        <f t="shared" si="0"/>
        <v>30</v>
      </c>
    </row>
    <row r="54" spans="1:16" ht="22.5" customHeight="1" x14ac:dyDescent="0.5">
      <c r="A54" s="12"/>
      <c r="B54" s="83" t="s">
        <v>312</v>
      </c>
      <c r="C54" s="83" t="s">
        <v>328</v>
      </c>
      <c r="D54" s="83" t="s">
        <v>318</v>
      </c>
      <c r="E54" s="125"/>
      <c r="F54" s="128"/>
      <c r="G54" s="15">
        <v>1</v>
      </c>
      <c r="H54" s="15">
        <v>11</v>
      </c>
      <c r="I54" s="15">
        <v>12</v>
      </c>
      <c r="J54" s="15"/>
      <c r="K54" s="15"/>
      <c r="L54" s="15"/>
      <c r="M54" s="15">
        <v>1</v>
      </c>
      <c r="N54" s="15">
        <v>8</v>
      </c>
      <c r="O54" s="15"/>
      <c r="P54" s="18">
        <f t="shared" si="0"/>
        <v>33</v>
      </c>
    </row>
    <row r="55" spans="1:16" ht="22.5" customHeight="1" x14ac:dyDescent="0.5">
      <c r="A55" s="12">
        <v>18</v>
      </c>
      <c r="B55" s="85" t="s">
        <v>561</v>
      </c>
      <c r="C55" s="85" t="s">
        <v>580</v>
      </c>
      <c r="D55" s="85" t="s">
        <v>562</v>
      </c>
      <c r="E55" s="123" t="s">
        <v>201</v>
      </c>
      <c r="F55" s="126" t="s">
        <v>130</v>
      </c>
      <c r="G55" s="15">
        <v>1</v>
      </c>
      <c r="H55" s="15">
        <v>8</v>
      </c>
      <c r="I55" s="15">
        <v>1</v>
      </c>
      <c r="J55" s="15"/>
      <c r="K55" s="15"/>
      <c r="L55" s="15"/>
      <c r="M55" s="15"/>
      <c r="N55" s="15"/>
      <c r="O55" s="15"/>
      <c r="P55" s="18">
        <f t="shared" si="0"/>
        <v>10</v>
      </c>
    </row>
    <row r="56" spans="1:16" ht="22.5" customHeight="1" x14ac:dyDescent="0.5">
      <c r="A56" s="12"/>
      <c r="B56" s="85" t="s">
        <v>309</v>
      </c>
      <c r="C56" s="85" t="s">
        <v>327</v>
      </c>
      <c r="D56" s="85" t="s">
        <v>318</v>
      </c>
      <c r="E56" s="124"/>
      <c r="F56" s="127"/>
      <c r="G56" s="15"/>
      <c r="H56" s="15">
        <v>28</v>
      </c>
      <c r="I56" s="15">
        <v>22</v>
      </c>
      <c r="J56" s="15"/>
      <c r="K56" s="15"/>
      <c r="L56" s="15"/>
      <c r="M56" s="15"/>
      <c r="N56" s="15">
        <v>16</v>
      </c>
      <c r="O56" s="15"/>
      <c r="P56" s="18">
        <f t="shared" si="0"/>
        <v>66</v>
      </c>
    </row>
    <row r="57" spans="1:16" ht="22.5" customHeight="1" x14ac:dyDescent="0.5">
      <c r="A57" s="12"/>
      <c r="B57" s="85" t="s">
        <v>313</v>
      </c>
      <c r="C57" s="85" t="s">
        <v>330</v>
      </c>
      <c r="D57" s="85" t="s">
        <v>318</v>
      </c>
      <c r="E57" s="125"/>
      <c r="F57" s="128"/>
      <c r="G57" s="15">
        <v>3</v>
      </c>
      <c r="H57" s="15">
        <v>13</v>
      </c>
      <c r="I57" s="15">
        <v>5</v>
      </c>
      <c r="J57" s="15"/>
      <c r="K57" s="15"/>
      <c r="L57" s="15"/>
      <c r="M57" s="15"/>
      <c r="N57" s="15">
        <v>29</v>
      </c>
      <c r="O57" s="15"/>
      <c r="P57" s="18">
        <f t="shared" si="0"/>
        <v>50</v>
      </c>
    </row>
    <row r="58" spans="1:16" ht="22.5" customHeight="1" x14ac:dyDescent="0.5">
      <c r="A58" s="12">
        <v>19</v>
      </c>
      <c r="B58" s="85" t="s">
        <v>100</v>
      </c>
      <c r="C58" s="85" t="s">
        <v>52</v>
      </c>
      <c r="D58" s="85" t="s">
        <v>53</v>
      </c>
      <c r="E58" s="123" t="s">
        <v>202</v>
      </c>
      <c r="F58" s="126" t="s">
        <v>132</v>
      </c>
      <c r="G58" s="17"/>
      <c r="H58" s="17">
        <v>4</v>
      </c>
      <c r="I58" s="17">
        <v>4</v>
      </c>
      <c r="J58" s="17"/>
      <c r="K58" s="17"/>
      <c r="L58" s="17"/>
      <c r="M58" s="17"/>
      <c r="N58" s="17">
        <v>3</v>
      </c>
      <c r="O58" s="17"/>
      <c r="P58" s="18">
        <f t="shared" si="0"/>
        <v>11</v>
      </c>
    </row>
    <row r="59" spans="1:16" ht="22.5" customHeight="1" x14ac:dyDescent="0.5">
      <c r="A59" s="12"/>
      <c r="B59" s="85" t="s">
        <v>104</v>
      </c>
      <c r="C59" s="85" t="s">
        <v>52</v>
      </c>
      <c r="D59" s="85" t="s">
        <v>53</v>
      </c>
      <c r="E59" s="124"/>
      <c r="F59" s="127"/>
      <c r="G59" s="17"/>
      <c r="H59" s="17">
        <v>18</v>
      </c>
      <c r="I59" s="17">
        <v>4</v>
      </c>
      <c r="J59" s="17"/>
      <c r="K59" s="17"/>
      <c r="L59" s="17"/>
      <c r="M59" s="17"/>
      <c r="N59" s="17">
        <v>39</v>
      </c>
      <c r="O59" s="17"/>
      <c r="P59" s="18">
        <f t="shared" si="0"/>
        <v>61</v>
      </c>
    </row>
    <row r="60" spans="1:16" ht="22.5" customHeight="1" x14ac:dyDescent="0.5">
      <c r="A60" s="12"/>
      <c r="B60" s="83" t="s">
        <v>637</v>
      </c>
      <c r="C60" s="83" t="s">
        <v>476</v>
      </c>
      <c r="D60" s="83" t="s">
        <v>626</v>
      </c>
      <c r="E60" s="40"/>
      <c r="F60" s="41"/>
      <c r="G60" s="17"/>
      <c r="H60" s="17">
        <v>4</v>
      </c>
      <c r="I60" s="17">
        <v>5</v>
      </c>
      <c r="J60" s="17"/>
      <c r="K60" s="17"/>
      <c r="L60" s="17"/>
      <c r="M60" s="17"/>
      <c r="N60" s="17">
        <v>14</v>
      </c>
      <c r="O60" s="17">
        <v>5</v>
      </c>
      <c r="P60" s="18">
        <f t="shared" si="0"/>
        <v>28</v>
      </c>
    </row>
    <row r="61" spans="1:16" ht="22.5" customHeight="1" x14ac:dyDescent="0.5">
      <c r="A61" s="12">
        <v>20</v>
      </c>
      <c r="B61" s="83" t="s">
        <v>568</v>
      </c>
      <c r="C61" s="83" t="s">
        <v>579</v>
      </c>
      <c r="D61" s="83" t="s">
        <v>567</v>
      </c>
      <c r="E61" s="134" t="s">
        <v>186</v>
      </c>
      <c r="F61" s="122" t="s">
        <v>188</v>
      </c>
      <c r="G61" s="17"/>
      <c r="H61" s="17">
        <v>4</v>
      </c>
      <c r="I61" s="17"/>
      <c r="J61" s="17"/>
      <c r="K61" s="17"/>
      <c r="L61" s="17"/>
      <c r="M61" s="17"/>
      <c r="N61" s="17">
        <v>2</v>
      </c>
      <c r="O61" s="17"/>
      <c r="P61" s="18">
        <f t="shared" si="0"/>
        <v>6</v>
      </c>
    </row>
    <row r="62" spans="1:16" ht="22.5" customHeight="1" x14ac:dyDescent="0.5">
      <c r="A62" s="12"/>
      <c r="B62" s="83" t="s">
        <v>306</v>
      </c>
      <c r="C62" s="83" t="s">
        <v>325</v>
      </c>
      <c r="D62" s="83" t="s">
        <v>318</v>
      </c>
      <c r="E62" s="134"/>
      <c r="F62" s="122"/>
      <c r="G62" s="17">
        <v>3</v>
      </c>
      <c r="H62" s="17">
        <v>22</v>
      </c>
      <c r="I62" s="17">
        <v>14</v>
      </c>
      <c r="J62" s="17"/>
      <c r="K62" s="17"/>
      <c r="L62" s="17"/>
      <c r="M62" s="17"/>
      <c r="N62" s="17">
        <v>9</v>
      </c>
      <c r="O62" s="17"/>
      <c r="P62" s="18">
        <f t="shared" si="0"/>
        <v>48</v>
      </c>
    </row>
    <row r="63" spans="1:16" ht="22.5" customHeight="1" x14ac:dyDescent="0.5">
      <c r="A63" s="12"/>
      <c r="B63" s="85" t="s">
        <v>311</v>
      </c>
      <c r="C63" s="85" t="s">
        <v>329</v>
      </c>
      <c r="D63" s="85" t="s">
        <v>318</v>
      </c>
      <c r="E63" s="134"/>
      <c r="F63" s="122"/>
      <c r="G63" s="17"/>
      <c r="H63" s="17">
        <v>12</v>
      </c>
      <c r="I63" s="17">
        <v>13</v>
      </c>
      <c r="J63" s="17"/>
      <c r="K63" s="17"/>
      <c r="L63" s="17"/>
      <c r="M63" s="17"/>
      <c r="N63" s="17">
        <v>9</v>
      </c>
      <c r="O63" s="17"/>
      <c r="P63" s="18">
        <f t="shared" si="0"/>
        <v>34</v>
      </c>
    </row>
    <row r="64" spans="1:16" ht="22.5" customHeight="1" x14ac:dyDescent="0.5">
      <c r="A64" s="12">
        <v>21</v>
      </c>
      <c r="B64" s="85" t="s">
        <v>564</v>
      </c>
      <c r="C64" s="85" t="s">
        <v>582</v>
      </c>
      <c r="D64" s="85" t="s">
        <v>562</v>
      </c>
      <c r="E64" s="123" t="s">
        <v>187</v>
      </c>
      <c r="F64" s="126" t="s">
        <v>189</v>
      </c>
      <c r="G64" s="17"/>
      <c r="H64" s="17">
        <v>4</v>
      </c>
      <c r="I64" s="17">
        <v>4</v>
      </c>
      <c r="J64" s="17"/>
      <c r="K64" s="17"/>
      <c r="L64" s="17"/>
      <c r="M64" s="17"/>
      <c r="N64" s="17">
        <v>5</v>
      </c>
      <c r="O64" s="17"/>
      <c r="P64" s="18">
        <f t="shared" si="0"/>
        <v>13</v>
      </c>
    </row>
    <row r="65" spans="1:16" ht="22.5" customHeight="1" x14ac:dyDescent="0.5">
      <c r="A65" s="12"/>
      <c r="B65" s="85" t="s">
        <v>307</v>
      </c>
      <c r="C65" s="85" t="s">
        <v>87</v>
      </c>
      <c r="D65" s="85" t="s">
        <v>318</v>
      </c>
      <c r="E65" s="124"/>
      <c r="F65" s="127"/>
      <c r="G65" s="4"/>
      <c r="H65" s="4">
        <v>24</v>
      </c>
      <c r="I65" s="4">
        <v>23</v>
      </c>
      <c r="J65" s="4"/>
      <c r="K65" s="4"/>
      <c r="L65" s="4"/>
      <c r="M65" s="4"/>
      <c r="N65" s="4">
        <v>29</v>
      </c>
      <c r="O65" s="4"/>
      <c r="P65" s="18">
        <f t="shared" si="0"/>
        <v>76</v>
      </c>
    </row>
    <row r="66" spans="1:16" ht="22.5" customHeight="1" x14ac:dyDescent="0.5">
      <c r="A66" s="12"/>
      <c r="B66" s="83" t="s">
        <v>310</v>
      </c>
      <c r="C66" s="83" t="s">
        <v>327</v>
      </c>
      <c r="D66" s="83" t="s">
        <v>318</v>
      </c>
      <c r="E66" s="125"/>
      <c r="F66" s="128"/>
      <c r="G66" s="4">
        <v>3</v>
      </c>
      <c r="H66" s="4">
        <v>14</v>
      </c>
      <c r="I66" s="4">
        <v>21</v>
      </c>
      <c r="J66" s="4"/>
      <c r="K66" s="4"/>
      <c r="L66" s="4"/>
      <c r="M66" s="4">
        <v>2</v>
      </c>
      <c r="N66" s="4">
        <v>23</v>
      </c>
      <c r="O66" s="4"/>
      <c r="P66" s="18">
        <f t="shared" si="0"/>
        <v>63</v>
      </c>
    </row>
    <row r="67" spans="1:16" ht="22.5" customHeight="1" x14ac:dyDescent="0.5">
      <c r="A67" s="12">
        <v>22</v>
      </c>
      <c r="B67" s="85" t="s">
        <v>566</v>
      </c>
      <c r="C67" s="85" t="s">
        <v>578</v>
      </c>
      <c r="D67" s="85" t="s">
        <v>567</v>
      </c>
      <c r="E67" s="135" t="s">
        <v>365</v>
      </c>
      <c r="F67" s="138" t="s">
        <v>366</v>
      </c>
      <c r="G67" s="4"/>
      <c r="H67" s="4">
        <v>3</v>
      </c>
      <c r="I67" s="4">
        <v>1</v>
      </c>
      <c r="J67" s="4"/>
      <c r="K67" s="4"/>
      <c r="L67" s="4"/>
      <c r="M67" s="4"/>
      <c r="N67" s="4">
        <v>6</v>
      </c>
      <c r="O67" s="4"/>
      <c r="P67" s="18">
        <f t="shared" si="0"/>
        <v>10</v>
      </c>
    </row>
    <row r="68" spans="1:16" ht="22.5" customHeight="1" x14ac:dyDescent="0.5">
      <c r="A68" s="12"/>
      <c r="B68" s="85" t="s">
        <v>222</v>
      </c>
      <c r="C68" s="85" t="s">
        <v>223</v>
      </c>
      <c r="D68" s="85" t="s">
        <v>134</v>
      </c>
      <c r="E68" s="136"/>
      <c r="F68" s="139"/>
      <c r="G68" s="4"/>
      <c r="H68" s="4">
        <v>20</v>
      </c>
      <c r="I68" s="4">
        <v>14</v>
      </c>
      <c r="J68" s="4"/>
      <c r="K68" s="4"/>
      <c r="L68" s="4"/>
      <c r="M68" s="4">
        <v>1</v>
      </c>
      <c r="N68" s="4">
        <v>12</v>
      </c>
      <c r="O68" s="4"/>
      <c r="P68" s="18">
        <f t="shared" si="0"/>
        <v>47</v>
      </c>
    </row>
    <row r="69" spans="1:16" ht="22.5" customHeight="1" x14ac:dyDescent="0.5">
      <c r="A69" s="12"/>
      <c r="B69" s="85" t="s">
        <v>622</v>
      </c>
      <c r="C69" s="85" t="s">
        <v>305</v>
      </c>
      <c r="D69" s="85" t="s">
        <v>134</v>
      </c>
      <c r="E69" s="137"/>
      <c r="F69" s="140"/>
      <c r="G69" s="4">
        <v>5</v>
      </c>
      <c r="H69" s="4">
        <v>8</v>
      </c>
      <c r="I69" s="4">
        <v>10</v>
      </c>
      <c r="J69" s="4"/>
      <c r="K69" s="4"/>
      <c r="L69" s="4"/>
      <c r="M69" s="4">
        <v>8</v>
      </c>
      <c r="N69" s="4">
        <v>39</v>
      </c>
      <c r="O69" s="4"/>
      <c r="P69" s="18">
        <f t="shared" si="0"/>
        <v>70</v>
      </c>
    </row>
    <row r="70" spans="1:16" ht="22.5" customHeight="1" x14ac:dyDescent="0.5">
      <c r="A70" s="12">
        <v>23</v>
      </c>
      <c r="B70" s="85" t="s">
        <v>86</v>
      </c>
      <c r="C70" s="85" t="s">
        <v>87</v>
      </c>
      <c r="D70" s="85" t="s">
        <v>53</v>
      </c>
      <c r="E70" s="123" t="s">
        <v>367</v>
      </c>
      <c r="F70" s="126" t="s">
        <v>368</v>
      </c>
      <c r="G70" s="4"/>
      <c r="H70" s="4"/>
      <c r="I70" s="4">
        <v>1</v>
      </c>
      <c r="J70" s="4"/>
      <c r="K70" s="4"/>
      <c r="L70" s="4"/>
      <c r="M70" s="4"/>
      <c r="N70" s="4">
        <v>3</v>
      </c>
      <c r="O70" s="4"/>
      <c r="P70" s="18">
        <f t="shared" si="0"/>
        <v>4</v>
      </c>
    </row>
    <row r="71" spans="1:16" ht="22.5" customHeight="1" x14ac:dyDescent="0.5">
      <c r="A71" s="12"/>
      <c r="B71" s="83" t="s">
        <v>605</v>
      </c>
      <c r="C71" s="83" t="s">
        <v>167</v>
      </c>
      <c r="D71" s="83" t="s">
        <v>509</v>
      </c>
      <c r="E71" s="124"/>
      <c r="F71" s="127"/>
      <c r="G71" s="4">
        <v>6</v>
      </c>
      <c r="H71" s="4">
        <v>8</v>
      </c>
      <c r="I71" s="4">
        <v>2</v>
      </c>
      <c r="J71" s="4"/>
      <c r="K71" s="4"/>
      <c r="L71" s="4"/>
      <c r="M71" s="4"/>
      <c r="N71" s="4">
        <v>7</v>
      </c>
      <c r="O71" s="4"/>
      <c r="P71" s="18">
        <f t="shared" si="0"/>
        <v>23</v>
      </c>
    </row>
    <row r="72" spans="1:16" ht="22.5" customHeight="1" x14ac:dyDescent="0.5">
      <c r="A72" s="12"/>
      <c r="B72" s="85" t="s">
        <v>639</v>
      </c>
      <c r="C72" s="85" t="s">
        <v>476</v>
      </c>
      <c r="D72" s="85" t="s">
        <v>626</v>
      </c>
      <c r="E72" s="125"/>
      <c r="F72" s="128"/>
      <c r="G72" s="4"/>
      <c r="H72" s="4"/>
      <c r="I72" s="4"/>
      <c r="J72" s="4"/>
      <c r="K72" s="4"/>
      <c r="L72" s="4"/>
      <c r="M72" s="4">
        <v>1</v>
      </c>
      <c r="N72" s="4">
        <v>12</v>
      </c>
      <c r="O72" s="4"/>
      <c r="P72" s="18">
        <f t="shared" si="0"/>
        <v>13</v>
      </c>
    </row>
    <row r="73" spans="1:16" ht="21" customHeight="1" x14ac:dyDescent="0.5">
      <c r="A73" s="21"/>
      <c r="B73" s="22"/>
      <c r="C73" s="23"/>
      <c r="D73" s="24"/>
      <c r="E73" s="25"/>
      <c r="F73" s="25"/>
      <c r="G73" s="19">
        <f t="shared" ref="G73:P73" si="1">SUM(G4:G72)</f>
        <v>52</v>
      </c>
      <c r="H73" s="19">
        <f t="shared" si="1"/>
        <v>822</v>
      </c>
      <c r="I73" s="19">
        <f t="shared" si="1"/>
        <v>480</v>
      </c>
      <c r="J73" s="19">
        <f t="shared" si="1"/>
        <v>0</v>
      </c>
      <c r="K73" s="19">
        <f t="shared" si="1"/>
        <v>0</v>
      </c>
      <c r="L73" s="19">
        <f t="shared" si="1"/>
        <v>0</v>
      </c>
      <c r="M73" s="19">
        <f t="shared" si="1"/>
        <v>64</v>
      </c>
      <c r="N73" s="19">
        <f t="shared" si="1"/>
        <v>967</v>
      </c>
      <c r="O73" s="19">
        <f t="shared" si="1"/>
        <v>131</v>
      </c>
      <c r="P73" s="19">
        <f t="shared" si="1"/>
        <v>2516</v>
      </c>
    </row>
    <row r="77" spans="1:16" x14ac:dyDescent="0.5">
      <c r="F77" s="9" t="s">
        <v>208</v>
      </c>
    </row>
  </sheetData>
  <mergeCells count="58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7"/>
    <mergeCell ref="F5:F7"/>
    <mergeCell ref="E8:E10"/>
    <mergeCell ref="F8:F10"/>
    <mergeCell ref="E11:E13"/>
    <mergeCell ref="F11:F13"/>
    <mergeCell ref="E14:E16"/>
    <mergeCell ref="F14:F16"/>
    <mergeCell ref="E17:E19"/>
    <mergeCell ref="F17:F19"/>
    <mergeCell ref="E20:E22"/>
    <mergeCell ref="F20:F22"/>
    <mergeCell ref="E23:E25"/>
    <mergeCell ref="F23:F25"/>
    <mergeCell ref="E26:E28"/>
    <mergeCell ref="F26:F28"/>
    <mergeCell ref="E29:E31"/>
    <mergeCell ref="F29:F31"/>
    <mergeCell ref="E32:E34"/>
    <mergeCell ref="F32:F34"/>
    <mergeCell ref="E35:E37"/>
    <mergeCell ref="F35:F37"/>
    <mergeCell ref="E38:E40"/>
    <mergeCell ref="F38:F40"/>
    <mergeCell ref="E41:E43"/>
    <mergeCell ref="F41:F43"/>
    <mergeCell ref="E44:E45"/>
    <mergeCell ref="F44:F45"/>
    <mergeCell ref="E46:E48"/>
    <mergeCell ref="F46:F48"/>
    <mergeCell ref="E49:E51"/>
    <mergeCell ref="F49:F51"/>
    <mergeCell ref="E52:E54"/>
    <mergeCell ref="F52:F54"/>
    <mergeCell ref="E55:E57"/>
    <mergeCell ref="F55:F57"/>
    <mergeCell ref="E67:E69"/>
    <mergeCell ref="F67:F69"/>
    <mergeCell ref="E70:E72"/>
    <mergeCell ref="F70:F72"/>
    <mergeCell ref="E58:E59"/>
    <mergeCell ref="F58:F59"/>
    <mergeCell ref="E61:E63"/>
    <mergeCell ref="F61:F63"/>
    <mergeCell ref="E64:E66"/>
    <mergeCell ref="F64:F6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0221-FB17-4258-955D-57FB81D996FE}">
  <dimension ref="A1:P138"/>
  <sheetViews>
    <sheetView topLeftCell="A118" workbookViewId="0">
      <selection activeCell="F11" sqref="F11:F16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667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5" t="s">
        <v>614</v>
      </c>
      <c r="C5" s="85" t="s">
        <v>555</v>
      </c>
      <c r="D5" s="85" t="s">
        <v>147</v>
      </c>
      <c r="E5" s="126" t="s">
        <v>56</v>
      </c>
      <c r="F5" s="126" t="s">
        <v>57</v>
      </c>
      <c r="G5" s="15"/>
      <c r="H5" s="15">
        <v>6</v>
      </c>
      <c r="I5" s="15">
        <v>3</v>
      </c>
      <c r="J5" s="15"/>
      <c r="K5" s="15"/>
      <c r="L5" s="15"/>
      <c r="M5" s="15"/>
      <c r="N5" s="15">
        <v>1</v>
      </c>
      <c r="O5" s="15"/>
      <c r="P5" s="18">
        <f>SUM(G5:O5)</f>
        <v>10</v>
      </c>
    </row>
    <row r="6" spans="1:16" ht="22.5" customHeight="1" x14ac:dyDescent="0.5">
      <c r="A6" s="84"/>
      <c r="B6" s="85" t="s">
        <v>617</v>
      </c>
      <c r="C6" s="85" t="s">
        <v>305</v>
      </c>
      <c r="D6" s="85" t="s">
        <v>134</v>
      </c>
      <c r="E6" s="127"/>
      <c r="F6" s="127"/>
      <c r="G6" s="15"/>
      <c r="H6" s="15">
        <v>8</v>
      </c>
      <c r="I6" s="15">
        <v>4</v>
      </c>
      <c r="J6" s="15"/>
      <c r="K6" s="15"/>
      <c r="L6" s="15"/>
      <c r="M6" s="15">
        <v>1</v>
      </c>
      <c r="N6" s="15">
        <v>8</v>
      </c>
      <c r="O6" s="15"/>
      <c r="P6" s="18">
        <f t="shared" ref="P6:P68" si="0">SUM(G6:O6)</f>
        <v>21</v>
      </c>
    </row>
    <row r="7" spans="1:16" ht="22.5" customHeight="1" x14ac:dyDescent="0.5">
      <c r="A7" s="84"/>
      <c r="B7" s="85" t="s">
        <v>92</v>
      </c>
      <c r="C7" s="85" t="s">
        <v>52</v>
      </c>
      <c r="D7" s="85" t="s">
        <v>53</v>
      </c>
      <c r="E7" s="127"/>
      <c r="F7" s="127"/>
      <c r="G7" s="15">
        <v>1</v>
      </c>
      <c r="H7" s="15">
        <v>10</v>
      </c>
      <c r="I7" s="15">
        <v>4</v>
      </c>
      <c r="J7" s="15"/>
      <c r="K7" s="15"/>
      <c r="L7" s="15"/>
      <c r="M7" s="15"/>
      <c r="N7" s="15">
        <v>6</v>
      </c>
      <c r="O7" s="15">
        <v>5</v>
      </c>
      <c r="P7" s="18">
        <f t="shared" si="0"/>
        <v>26</v>
      </c>
    </row>
    <row r="8" spans="1:16" ht="22.5" customHeight="1" x14ac:dyDescent="0.5">
      <c r="A8" s="84"/>
      <c r="B8" s="83" t="s">
        <v>665</v>
      </c>
      <c r="C8" s="83" t="s">
        <v>325</v>
      </c>
      <c r="D8" s="83" t="s">
        <v>399</v>
      </c>
      <c r="E8" s="127"/>
      <c r="F8" s="127"/>
      <c r="G8" s="15">
        <v>1</v>
      </c>
      <c r="H8" s="15">
        <v>45</v>
      </c>
      <c r="I8" s="15">
        <v>9</v>
      </c>
      <c r="J8" s="15"/>
      <c r="K8" s="15"/>
      <c r="L8" s="15"/>
      <c r="M8" s="15"/>
      <c r="N8" s="15">
        <v>13</v>
      </c>
      <c r="O8" s="15"/>
      <c r="P8" s="18">
        <f t="shared" si="0"/>
        <v>68</v>
      </c>
    </row>
    <row r="9" spans="1:16" ht="22.5" customHeight="1" x14ac:dyDescent="0.5">
      <c r="A9" s="84"/>
      <c r="B9" s="83" t="s">
        <v>673</v>
      </c>
      <c r="C9" s="83" t="s">
        <v>152</v>
      </c>
      <c r="D9" s="83" t="s">
        <v>134</v>
      </c>
      <c r="E9" s="127"/>
      <c r="F9" s="127"/>
      <c r="G9" s="15"/>
      <c r="H9" s="15">
        <v>25</v>
      </c>
      <c r="I9" s="15">
        <v>3</v>
      </c>
      <c r="J9" s="15"/>
      <c r="K9" s="15"/>
      <c r="L9" s="15"/>
      <c r="M9" s="15"/>
      <c r="N9" s="15">
        <v>6</v>
      </c>
      <c r="O9" s="15"/>
      <c r="P9" s="18">
        <f t="shared" si="0"/>
        <v>34</v>
      </c>
    </row>
    <row r="10" spans="1:16" ht="22.5" customHeight="1" x14ac:dyDescent="0.5">
      <c r="A10" s="84"/>
      <c r="B10" s="83" t="s">
        <v>347</v>
      </c>
      <c r="C10" s="83" t="s">
        <v>363</v>
      </c>
      <c r="D10" s="83" t="s">
        <v>358</v>
      </c>
      <c r="E10" s="128"/>
      <c r="F10" s="128"/>
      <c r="G10" s="15"/>
      <c r="H10" s="15">
        <v>2</v>
      </c>
      <c r="I10" s="15">
        <v>3</v>
      </c>
      <c r="J10" s="15"/>
      <c r="K10" s="15"/>
      <c r="L10" s="15"/>
      <c r="M10" s="15">
        <v>2</v>
      </c>
      <c r="N10" s="15">
        <v>5</v>
      </c>
      <c r="O10" s="15"/>
      <c r="P10" s="18">
        <f t="shared" si="0"/>
        <v>12</v>
      </c>
    </row>
    <row r="11" spans="1:16" ht="22.5" customHeight="1" x14ac:dyDescent="0.5">
      <c r="A11" s="84">
        <v>2</v>
      </c>
      <c r="B11" s="83" t="s">
        <v>602</v>
      </c>
      <c r="C11" s="83" t="s">
        <v>151</v>
      </c>
      <c r="D11" s="83" t="s">
        <v>147</v>
      </c>
      <c r="E11" s="126" t="s">
        <v>58</v>
      </c>
      <c r="F11" s="126" t="s">
        <v>59</v>
      </c>
      <c r="G11" s="15"/>
      <c r="H11" s="15">
        <v>9</v>
      </c>
      <c r="I11" s="15">
        <v>6</v>
      </c>
      <c r="J11" s="15"/>
      <c r="K11" s="15"/>
      <c r="L11" s="15"/>
      <c r="M11" s="15"/>
      <c r="N11" s="15">
        <v>3</v>
      </c>
      <c r="O11" s="15"/>
      <c r="P11" s="18">
        <f t="shared" si="0"/>
        <v>18</v>
      </c>
    </row>
    <row r="12" spans="1:16" ht="22.5" customHeight="1" x14ac:dyDescent="0.5">
      <c r="A12" s="84"/>
      <c r="B12" s="83" t="s">
        <v>615</v>
      </c>
      <c r="C12" s="83" t="s">
        <v>305</v>
      </c>
      <c r="D12" s="83" t="s">
        <v>134</v>
      </c>
      <c r="E12" s="127"/>
      <c r="F12" s="127"/>
      <c r="G12" s="15">
        <v>1</v>
      </c>
      <c r="H12" s="15">
        <v>34</v>
      </c>
      <c r="I12" s="15">
        <v>8</v>
      </c>
      <c r="J12" s="15"/>
      <c r="K12" s="15"/>
      <c r="L12" s="15"/>
      <c r="M12" s="15">
        <v>3</v>
      </c>
      <c r="N12" s="15">
        <v>39</v>
      </c>
      <c r="O12" s="15"/>
      <c r="P12" s="18">
        <f t="shared" si="0"/>
        <v>85</v>
      </c>
    </row>
    <row r="13" spans="1:16" ht="22.5" customHeight="1" x14ac:dyDescent="0.5">
      <c r="A13" s="84"/>
      <c r="B13" s="85" t="s">
        <v>302</v>
      </c>
      <c r="C13" s="85" t="s">
        <v>305</v>
      </c>
      <c r="D13" s="85" t="s">
        <v>134</v>
      </c>
      <c r="E13" s="127"/>
      <c r="F13" s="127"/>
      <c r="G13" s="15">
        <v>4</v>
      </c>
      <c r="H13" s="15">
        <v>41</v>
      </c>
      <c r="I13" s="15">
        <v>18</v>
      </c>
      <c r="J13" s="15"/>
      <c r="K13" s="15"/>
      <c r="L13" s="15"/>
      <c r="M13" s="15">
        <v>7</v>
      </c>
      <c r="N13" s="15">
        <v>33</v>
      </c>
      <c r="O13" s="15"/>
      <c r="P13" s="18">
        <f t="shared" si="0"/>
        <v>103</v>
      </c>
    </row>
    <row r="14" spans="1:16" ht="22.5" customHeight="1" x14ac:dyDescent="0.5">
      <c r="A14" s="84"/>
      <c r="B14" s="83" t="s">
        <v>308</v>
      </c>
      <c r="C14" s="83" t="s">
        <v>326</v>
      </c>
      <c r="D14" s="83" t="s">
        <v>318</v>
      </c>
      <c r="E14" s="127"/>
      <c r="F14" s="127"/>
      <c r="G14" s="15">
        <v>1</v>
      </c>
      <c r="H14" s="15">
        <v>36</v>
      </c>
      <c r="I14" s="15">
        <v>6</v>
      </c>
      <c r="J14" s="15"/>
      <c r="K14" s="15"/>
      <c r="L14" s="15"/>
      <c r="M14" s="15">
        <v>4</v>
      </c>
      <c r="N14" s="15">
        <v>43</v>
      </c>
      <c r="O14" s="15"/>
      <c r="P14" s="18">
        <f t="shared" si="0"/>
        <v>90</v>
      </c>
    </row>
    <row r="15" spans="1:16" ht="22.5" customHeight="1" x14ac:dyDescent="0.5">
      <c r="A15" s="84"/>
      <c r="B15" s="83" t="s">
        <v>242</v>
      </c>
      <c r="C15" s="83" t="s">
        <v>254</v>
      </c>
      <c r="D15" s="83" t="s">
        <v>134</v>
      </c>
      <c r="E15" s="127"/>
      <c r="F15" s="127"/>
      <c r="G15" s="15">
        <v>1</v>
      </c>
      <c r="H15" s="15">
        <v>58</v>
      </c>
      <c r="I15" s="15">
        <v>4</v>
      </c>
      <c r="J15" s="15"/>
      <c r="K15" s="15"/>
      <c r="L15" s="15"/>
      <c r="M15" s="15"/>
      <c r="N15" s="15">
        <v>28</v>
      </c>
      <c r="O15" s="15"/>
      <c r="P15" s="18">
        <f t="shared" si="0"/>
        <v>91</v>
      </c>
    </row>
    <row r="16" spans="1:16" ht="22.5" customHeight="1" x14ac:dyDescent="0.5">
      <c r="A16" s="84"/>
      <c r="B16" s="83" t="s">
        <v>453</v>
      </c>
      <c r="C16" s="83" t="s">
        <v>460</v>
      </c>
      <c r="D16" s="83" t="s">
        <v>359</v>
      </c>
      <c r="E16" s="128"/>
      <c r="F16" s="128"/>
      <c r="G16" s="15"/>
      <c r="H16" s="15">
        <v>3</v>
      </c>
      <c r="I16" s="15"/>
      <c r="J16" s="15"/>
      <c r="K16" s="15"/>
      <c r="L16" s="15"/>
      <c r="M16" s="15">
        <v>1</v>
      </c>
      <c r="N16" s="15">
        <v>5</v>
      </c>
      <c r="O16" s="15"/>
      <c r="P16" s="18">
        <f t="shared" si="0"/>
        <v>9</v>
      </c>
    </row>
    <row r="17" spans="1:16" ht="22.5" customHeight="1" x14ac:dyDescent="0.5">
      <c r="A17" s="84">
        <v>3</v>
      </c>
      <c r="B17" s="85" t="s">
        <v>144</v>
      </c>
      <c r="C17" s="85" t="s">
        <v>172</v>
      </c>
      <c r="D17" s="85" t="s">
        <v>147</v>
      </c>
      <c r="E17" s="126" t="s">
        <v>60</v>
      </c>
      <c r="F17" s="126" t="s">
        <v>61</v>
      </c>
      <c r="G17" s="15"/>
      <c r="H17" s="15">
        <v>6</v>
      </c>
      <c r="I17" s="15">
        <v>5</v>
      </c>
      <c r="J17" s="15"/>
      <c r="K17" s="15"/>
      <c r="L17" s="15"/>
      <c r="M17" s="15"/>
      <c r="N17" s="15">
        <v>7</v>
      </c>
      <c r="O17" s="15"/>
      <c r="P17" s="18">
        <f t="shared" si="0"/>
        <v>18</v>
      </c>
    </row>
    <row r="18" spans="1:16" ht="22.5" customHeight="1" x14ac:dyDescent="0.5">
      <c r="A18" s="84"/>
      <c r="B18" s="85" t="s">
        <v>622</v>
      </c>
      <c r="C18" s="85" t="s">
        <v>305</v>
      </c>
      <c r="D18" s="85" t="s">
        <v>134</v>
      </c>
      <c r="E18" s="127"/>
      <c r="F18" s="127"/>
      <c r="G18" s="15"/>
      <c r="H18" s="15">
        <v>13</v>
      </c>
      <c r="I18" s="15">
        <v>8</v>
      </c>
      <c r="J18" s="15"/>
      <c r="K18" s="15"/>
      <c r="L18" s="15"/>
      <c r="M18" s="15">
        <v>7</v>
      </c>
      <c r="N18" s="15">
        <v>58</v>
      </c>
      <c r="O18" s="15"/>
      <c r="P18" s="18">
        <f t="shared" si="0"/>
        <v>86</v>
      </c>
    </row>
    <row r="19" spans="1:16" ht="22.5" customHeight="1" x14ac:dyDescent="0.5">
      <c r="A19" s="84"/>
      <c r="B19" s="85" t="s">
        <v>225</v>
      </c>
      <c r="C19" s="85" t="s">
        <v>227</v>
      </c>
      <c r="D19" s="85" t="s">
        <v>134</v>
      </c>
      <c r="E19" s="127"/>
      <c r="F19" s="127"/>
      <c r="G19" s="15"/>
      <c r="H19" s="15">
        <v>14</v>
      </c>
      <c r="I19" s="15">
        <v>11</v>
      </c>
      <c r="J19" s="15"/>
      <c r="K19" s="15"/>
      <c r="L19" s="15"/>
      <c r="M19" s="15">
        <v>2</v>
      </c>
      <c r="N19" s="15">
        <v>30</v>
      </c>
      <c r="O19" s="15"/>
      <c r="P19" s="18">
        <f t="shared" si="0"/>
        <v>57</v>
      </c>
    </row>
    <row r="20" spans="1:16" ht="22.5" customHeight="1" x14ac:dyDescent="0.5">
      <c r="A20" s="84"/>
      <c r="B20" s="85" t="s">
        <v>653</v>
      </c>
      <c r="C20" s="85" t="s">
        <v>325</v>
      </c>
      <c r="D20" s="85" t="s">
        <v>399</v>
      </c>
      <c r="E20" s="127"/>
      <c r="F20" s="127"/>
      <c r="G20" s="15">
        <v>1</v>
      </c>
      <c r="H20" s="15">
        <v>23</v>
      </c>
      <c r="I20" s="15">
        <v>11</v>
      </c>
      <c r="J20" s="15"/>
      <c r="K20" s="15"/>
      <c r="L20" s="15"/>
      <c r="M20" s="15">
        <v>1</v>
      </c>
      <c r="N20" s="15">
        <v>10</v>
      </c>
      <c r="O20" s="15"/>
      <c r="P20" s="18">
        <f t="shared" si="0"/>
        <v>46</v>
      </c>
    </row>
    <row r="21" spans="1:16" ht="22.5" customHeight="1" x14ac:dyDescent="0.5">
      <c r="A21" s="84"/>
      <c r="B21" s="83" t="s">
        <v>157</v>
      </c>
      <c r="C21" s="83" t="s">
        <v>152</v>
      </c>
      <c r="D21" s="83" t="s">
        <v>134</v>
      </c>
      <c r="E21" s="127"/>
      <c r="F21" s="127"/>
      <c r="G21" s="15"/>
      <c r="H21" s="15">
        <v>38</v>
      </c>
      <c r="I21" s="15">
        <v>4</v>
      </c>
      <c r="J21" s="15"/>
      <c r="K21" s="15"/>
      <c r="L21" s="15"/>
      <c r="M21" s="15">
        <v>15</v>
      </c>
      <c r="N21" s="15">
        <v>66</v>
      </c>
      <c r="O21" s="15"/>
      <c r="P21" s="18">
        <f t="shared" si="0"/>
        <v>123</v>
      </c>
    </row>
    <row r="22" spans="1:16" ht="22.5" customHeight="1" x14ac:dyDescent="0.5">
      <c r="A22" s="84"/>
      <c r="B22" s="83" t="s">
        <v>689</v>
      </c>
      <c r="C22" s="83" t="s">
        <v>690</v>
      </c>
      <c r="D22" s="83" t="s">
        <v>318</v>
      </c>
      <c r="E22" s="128"/>
      <c r="F22" s="128"/>
      <c r="G22" s="15"/>
      <c r="H22" s="15">
        <v>13</v>
      </c>
      <c r="I22" s="15"/>
      <c r="J22" s="15"/>
      <c r="K22" s="15"/>
      <c r="L22" s="15"/>
      <c r="M22" s="15"/>
      <c r="N22" s="15">
        <v>4</v>
      </c>
      <c r="O22" s="15"/>
      <c r="P22" s="18">
        <f t="shared" si="0"/>
        <v>17</v>
      </c>
    </row>
    <row r="23" spans="1:16" ht="22.5" customHeight="1" x14ac:dyDescent="0.5">
      <c r="A23" s="84">
        <v>4</v>
      </c>
      <c r="B23" s="85" t="s">
        <v>142</v>
      </c>
      <c r="C23" s="85" t="s">
        <v>171</v>
      </c>
      <c r="D23" s="85" t="s">
        <v>147</v>
      </c>
      <c r="E23" s="126" t="s">
        <v>190</v>
      </c>
      <c r="F23" s="126" t="s">
        <v>63</v>
      </c>
      <c r="G23" s="15"/>
      <c r="H23" s="15">
        <v>5</v>
      </c>
      <c r="I23" s="15">
        <v>10</v>
      </c>
      <c r="J23" s="15"/>
      <c r="K23" s="15"/>
      <c r="L23" s="15"/>
      <c r="M23" s="15"/>
      <c r="N23" s="15">
        <v>1</v>
      </c>
      <c r="O23" s="15"/>
      <c r="P23" s="18">
        <f t="shared" si="0"/>
        <v>16</v>
      </c>
    </row>
    <row r="24" spans="1:16" ht="22.5" customHeight="1" x14ac:dyDescent="0.5">
      <c r="A24" s="84"/>
      <c r="B24" s="85" t="s">
        <v>313</v>
      </c>
      <c r="C24" s="85" t="s">
        <v>330</v>
      </c>
      <c r="D24" s="85" t="s">
        <v>318</v>
      </c>
      <c r="E24" s="127"/>
      <c r="F24" s="127"/>
      <c r="G24" s="15"/>
      <c r="H24" s="15">
        <v>7</v>
      </c>
      <c r="I24" s="15">
        <v>2</v>
      </c>
      <c r="J24" s="15"/>
      <c r="K24" s="15"/>
      <c r="L24" s="15"/>
      <c r="M24" s="15"/>
      <c r="N24" s="15">
        <v>6</v>
      </c>
      <c r="O24" s="15"/>
      <c r="P24" s="18">
        <f t="shared" si="0"/>
        <v>15</v>
      </c>
    </row>
    <row r="25" spans="1:16" ht="22.5" customHeight="1" x14ac:dyDescent="0.5">
      <c r="A25" s="84"/>
      <c r="B25" s="85" t="s">
        <v>307</v>
      </c>
      <c r="C25" s="85" t="s">
        <v>87</v>
      </c>
      <c r="D25" s="85" t="s">
        <v>318</v>
      </c>
      <c r="E25" s="127"/>
      <c r="F25" s="127"/>
      <c r="G25" s="15">
        <v>2</v>
      </c>
      <c r="H25" s="15">
        <v>31</v>
      </c>
      <c r="I25" s="15">
        <v>5</v>
      </c>
      <c r="J25" s="15"/>
      <c r="K25" s="15"/>
      <c r="L25" s="15"/>
      <c r="M25" s="15">
        <v>2</v>
      </c>
      <c r="N25" s="15">
        <v>15</v>
      </c>
      <c r="O25" s="15"/>
      <c r="P25" s="18">
        <f t="shared" si="0"/>
        <v>55</v>
      </c>
    </row>
    <row r="26" spans="1:16" ht="22.5" customHeight="1" x14ac:dyDescent="0.5">
      <c r="A26" s="84"/>
      <c r="B26" s="83" t="s">
        <v>402</v>
      </c>
      <c r="C26" s="83" t="s">
        <v>425</v>
      </c>
      <c r="D26" s="83" t="s">
        <v>399</v>
      </c>
      <c r="E26" s="127"/>
      <c r="F26" s="127"/>
      <c r="G26" s="15"/>
      <c r="H26" s="15">
        <v>44</v>
      </c>
      <c r="I26" s="15">
        <v>11</v>
      </c>
      <c r="J26" s="15"/>
      <c r="K26" s="15"/>
      <c r="L26" s="15"/>
      <c r="M26" s="15">
        <v>1</v>
      </c>
      <c r="N26" s="15">
        <v>27</v>
      </c>
      <c r="O26" s="15"/>
      <c r="P26" s="18">
        <f t="shared" si="0"/>
        <v>83</v>
      </c>
    </row>
    <row r="27" spans="1:16" ht="22.5" customHeight="1" x14ac:dyDescent="0.5">
      <c r="A27" s="84"/>
      <c r="B27" s="83" t="s">
        <v>407</v>
      </c>
      <c r="C27" s="83" t="s">
        <v>427</v>
      </c>
      <c r="D27" s="83" t="s">
        <v>399</v>
      </c>
      <c r="E27" s="127"/>
      <c r="F27" s="127"/>
      <c r="G27" s="15">
        <v>3</v>
      </c>
      <c r="H27" s="15">
        <v>32</v>
      </c>
      <c r="I27" s="15"/>
      <c r="J27" s="15"/>
      <c r="K27" s="15"/>
      <c r="L27" s="15"/>
      <c r="M27" s="15">
        <v>1</v>
      </c>
      <c r="N27" s="15">
        <v>12</v>
      </c>
      <c r="O27" s="15"/>
      <c r="P27" s="18">
        <f t="shared" si="0"/>
        <v>48</v>
      </c>
    </row>
    <row r="28" spans="1:16" ht="22.5" customHeight="1" x14ac:dyDescent="0.5">
      <c r="A28" s="84"/>
      <c r="B28" s="85" t="s">
        <v>357</v>
      </c>
      <c r="C28" s="85" t="s">
        <v>360</v>
      </c>
      <c r="D28" s="85" t="s">
        <v>359</v>
      </c>
      <c r="E28" s="128"/>
      <c r="F28" s="128"/>
      <c r="G28" s="15"/>
      <c r="H28" s="15">
        <v>8</v>
      </c>
      <c r="I28" s="15"/>
      <c r="J28" s="15"/>
      <c r="K28" s="15"/>
      <c r="L28" s="15"/>
      <c r="M28" s="15">
        <v>1</v>
      </c>
      <c r="N28" s="15">
        <v>4</v>
      </c>
      <c r="O28" s="15"/>
      <c r="P28" s="18">
        <f t="shared" si="0"/>
        <v>13</v>
      </c>
    </row>
    <row r="29" spans="1:16" ht="22.5" customHeight="1" x14ac:dyDescent="0.5">
      <c r="A29" s="84">
        <v>5</v>
      </c>
      <c r="B29" s="83" t="s">
        <v>145</v>
      </c>
      <c r="C29" s="83" t="s">
        <v>171</v>
      </c>
      <c r="D29" s="83" t="s">
        <v>147</v>
      </c>
      <c r="E29" s="126" t="s">
        <v>64</v>
      </c>
      <c r="F29" s="126" t="s">
        <v>65</v>
      </c>
      <c r="G29" s="17"/>
      <c r="H29" s="17">
        <v>1</v>
      </c>
      <c r="I29" s="17"/>
      <c r="J29" s="17"/>
      <c r="K29" s="17"/>
      <c r="L29" s="17"/>
      <c r="M29" s="17"/>
      <c r="N29" s="17">
        <v>2</v>
      </c>
      <c r="O29" s="17"/>
      <c r="P29" s="18">
        <f t="shared" si="0"/>
        <v>3</v>
      </c>
    </row>
    <row r="30" spans="1:16" ht="22.5" customHeight="1" x14ac:dyDescent="0.5">
      <c r="A30" s="84"/>
      <c r="B30" s="85" t="s">
        <v>225</v>
      </c>
      <c r="C30" s="85" t="s">
        <v>227</v>
      </c>
      <c r="D30" s="85" t="s">
        <v>134</v>
      </c>
      <c r="E30" s="127"/>
      <c r="F30" s="127"/>
      <c r="G30" s="15"/>
      <c r="H30" s="15">
        <v>32</v>
      </c>
      <c r="I30" s="15">
        <v>12</v>
      </c>
      <c r="J30" s="15"/>
      <c r="K30" s="15"/>
      <c r="L30" s="15"/>
      <c r="M30" s="15">
        <v>1</v>
      </c>
      <c r="N30" s="15">
        <v>15</v>
      </c>
      <c r="O30" s="17"/>
      <c r="P30" s="18">
        <f t="shared" si="0"/>
        <v>60</v>
      </c>
    </row>
    <row r="31" spans="1:16" ht="22.5" customHeight="1" x14ac:dyDescent="0.5">
      <c r="A31" s="84"/>
      <c r="B31" s="85" t="s">
        <v>222</v>
      </c>
      <c r="C31" s="85" t="s">
        <v>223</v>
      </c>
      <c r="D31" s="85" t="s">
        <v>134</v>
      </c>
      <c r="E31" s="127"/>
      <c r="F31" s="127"/>
      <c r="G31" s="17"/>
      <c r="H31" s="17">
        <v>21</v>
      </c>
      <c r="I31" s="17">
        <v>15</v>
      </c>
      <c r="J31" s="17"/>
      <c r="K31" s="17"/>
      <c r="L31" s="17"/>
      <c r="M31" s="17">
        <v>2</v>
      </c>
      <c r="N31" s="17">
        <v>16</v>
      </c>
      <c r="O31" s="17"/>
      <c r="P31" s="18">
        <f t="shared" si="0"/>
        <v>54</v>
      </c>
    </row>
    <row r="32" spans="1:16" ht="22.5" customHeight="1" x14ac:dyDescent="0.5">
      <c r="A32" s="84"/>
      <c r="B32" s="85" t="s">
        <v>396</v>
      </c>
      <c r="C32" s="85" t="s">
        <v>422</v>
      </c>
      <c r="D32" s="85" t="s">
        <v>399</v>
      </c>
      <c r="E32" s="127"/>
      <c r="F32" s="127"/>
      <c r="G32" s="17"/>
      <c r="H32" s="17">
        <v>16</v>
      </c>
      <c r="I32" s="17">
        <v>6</v>
      </c>
      <c r="J32" s="17"/>
      <c r="K32" s="17"/>
      <c r="L32" s="17"/>
      <c r="M32" s="17">
        <v>8</v>
      </c>
      <c r="N32" s="17">
        <v>8</v>
      </c>
      <c r="O32" s="17"/>
      <c r="P32" s="18">
        <f t="shared" si="0"/>
        <v>38</v>
      </c>
    </row>
    <row r="33" spans="1:16" ht="22.5" customHeight="1" x14ac:dyDescent="0.5">
      <c r="A33" s="84"/>
      <c r="B33" s="85" t="s">
        <v>251</v>
      </c>
      <c r="C33" s="85" t="s">
        <v>264</v>
      </c>
      <c r="D33" s="85" t="s">
        <v>253</v>
      </c>
      <c r="E33" s="127"/>
      <c r="F33" s="127"/>
      <c r="G33" s="17">
        <v>1</v>
      </c>
      <c r="H33" s="17">
        <v>1</v>
      </c>
      <c r="I33" s="17">
        <v>2</v>
      </c>
      <c r="J33" s="17"/>
      <c r="K33" s="17"/>
      <c r="L33" s="17"/>
      <c r="M33" s="17">
        <v>4</v>
      </c>
      <c r="N33" s="17">
        <v>12</v>
      </c>
      <c r="O33" s="17"/>
      <c r="P33" s="18">
        <f t="shared" si="0"/>
        <v>20</v>
      </c>
    </row>
    <row r="34" spans="1:16" ht="22.5" customHeight="1" x14ac:dyDescent="0.5">
      <c r="A34" s="84"/>
      <c r="B34" s="83" t="s">
        <v>355</v>
      </c>
      <c r="C34" s="83" t="s">
        <v>360</v>
      </c>
      <c r="D34" s="83" t="s">
        <v>359</v>
      </c>
      <c r="E34" s="128"/>
      <c r="F34" s="128"/>
      <c r="G34" s="17"/>
      <c r="H34" s="17">
        <v>9</v>
      </c>
      <c r="I34" s="17"/>
      <c r="J34" s="17"/>
      <c r="K34" s="17"/>
      <c r="L34" s="17"/>
      <c r="M34" s="17">
        <v>3</v>
      </c>
      <c r="N34" s="17">
        <v>6</v>
      </c>
      <c r="O34" s="17"/>
      <c r="P34" s="18">
        <f t="shared" si="0"/>
        <v>18</v>
      </c>
    </row>
    <row r="35" spans="1:16" ht="22.5" customHeight="1" x14ac:dyDescent="0.5">
      <c r="A35" s="84">
        <v>6</v>
      </c>
      <c r="B35" s="85" t="s">
        <v>558</v>
      </c>
      <c r="C35" s="85" t="s">
        <v>151</v>
      </c>
      <c r="D35" s="85" t="s">
        <v>147</v>
      </c>
      <c r="E35" s="126" t="s">
        <v>66</v>
      </c>
      <c r="F35" s="126" t="s">
        <v>67</v>
      </c>
      <c r="G35" s="15"/>
      <c r="H35" s="15">
        <v>3</v>
      </c>
      <c r="I35" s="15">
        <v>4</v>
      </c>
      <c r="J35" s="15"/>
      <c r="K35" s="15"/>
      <c r="L35" s="15"/>
      <c r="M35" s="15"/>
      <c r="N35" s="15"/>
      <c r="O35" s="15"/>
      <c r="P35" s="18">
        <f t="shared" si="0"/>
        <v>7</v>
      </c>
    </row>
    <row r="36" spans="1:16" ht="22.5" customHeight="1" x14ac:dyDescent="0.5">
      <c r="A36" s="84"/>
      <c r="B36" s="83" t="s">
        <v>619</v>
      </c>
      <c r="C36" s="83" t="s">
        <v>620</v>
      </c>
      <c r="D36" s="83" t="s">
        <v>134</v>
      </c>
      <c r="E36" s="127"/>
      <c r="F36" s="127"/>
      <c r="G36" s="15"/>
      <c r="H36" s="15">
        <v>23</v>
      </c>
      <c r="I36" s="15">
        <v>4</v>
      </c>
      <c r="J36" s="15"/>
      <c r="K36" s="15"/>
      <c r="L36" s="15"/>
      <c r="M36" s="15">
        <v>1</v>
      </c>
      <c r="N36" s="15">
        <v>6</v>
      </c>
      <c r="O36" s="15"/>
      <c r="P36" s="18">
        <f t="shared" si="0"/>
        <v>34</v>
      </c>
    </row>
    <row r="37" spans="1:16" ht="22.5" customHeight="1" x14ac:dyDescent="0.5">
      <c r="A37" s="84"/>
      <c r="B37" s="85" t="s">
        <v>617</v>
      </c>
      <c r="C37" s="85" t="s">
        <v>305</v>
      </c>
      <c r="D37" s="85" t="s">
        <v>134</v>
      </c>
      <c r="E37" s="127"/>
      <c r="F37" s="127"/>
      <c r="G37" s="15">
        <v>2</v>
      </c>
      <c r="H37" s="15">
        <v>6</v>
      </c>
      <c r="I37" s="15">
        <v>1</v>
      </c>
      <c r="J37" s="15"/>
      <c r="K37" s="15"/>
      <c r="L37" s="15"/>
      <c r="M37" s="15"/>
      <c r="N37" s="15">
        <v>8</v>
      </c>
      <c r="O37" s="15"/>
      <c r="P37" s="18">
        <f t="shared" si="0"/>
        <v>17</v>
      </c>
    </row>
    <row r="38" spans="1:16" ht="22.5" customHeight="1" x14ac:dyDescent="0.5">
      <c r="A38" s="84"/>
      <c r="B38" s="83" t="s">
        <v>407</v>
      </c>
      <c r="C38" s="83" t="s">
        <v>427</v>
      </c>
      <c r="D38" s="83" t="s">
        <v>399</v>
      </c>
      <c r="E38" s="127"/>
      <c r="F38" s="127"/>
      <c r="G38" s="15"/>
      <c r="H38" s="15">
        <v>6</v>
      </c>
      <c r="I38" s="15">
        <v>5</v>
      </c>
      <c r="J38" s="15"/>
      <c r="K38" s="15"/>
      <c r="L38" s="15"/>
      <c r="M38" s="15"/>
      <c r="N38" s="15"/>
      <c r="O38" s="15"/>
      <c r="P38" s="18">
        <f t="shared" si="0"/>
        <v>11</v>
      </c>
    </row>
    <row r="39" spans="1:16" ht="22.5" customHeight="1" x14ac:dyDescent="0.5">
      <c r="A39" s="84"/>
      <c r="B39" s="83" t="s">
        <v>651</v>
      </c>
      <c r="C39" s="83" t="s">
        <v>668</v>
      </c>
      <c r="D39" s="83" t="s">
        <v>134</v>
      </c>
      <c r="E39" s="127"/>
      <c r="F39" s="127"/>
      <c r="G39" s="15">
        <v>1</v>
      </c>
      <c r="H39" s="15">
        <v>13</v>
      </c>
      <c r="I39" s="15">
        <v>4</v>
      </c>
      <c r="J39" s="15"/>
      <c r="K39" s="15"/>
      <c r="L39" s="15"/>
      <c r="M39" s="15">
        <v>6</v>
      </c>
      <c r="N39" s="15">
        <v>56</v>
      </c>
      <c r="O39" s="15"/>
      <c r="P39" s="18">
        <f t="shared" si="0"/>
        <v>80</v>
      </c>
    </row>
    <row r="40" spans="1:16" ht="22.5" customHeight="1" x14ac:dyDescent="0.5">
      <c r="A40" s="84"/>
      <c r="B40" s="85" t="s">
        <v>353</v>
      </c>
      <c r="C40" s="85" t="s">
        <v>360</v>
      </c>
      <c r="D40" s="85" t="s">
        <v>359</v>
      </c>
      <c r="E40" s="128"/>
      <c r="F40" s="128"/>
      <c r="G40" s="15"/>
      <c r="H40" s="15">
        <v>7</v>
      </c>
      <c r="I40" s="15"/>
      <c r="J40" s="15"/>
      <c r="K40" s="15"/>
      <c r="L40" s="15"/>
      <c r="M40" s="15"/>
      <c r="N40" s="15"/>
      <c r="O40" s="15"/>
      <c r="P40" s="18">
        <f t="shared" si="0"/>
        <v>7</v>
      </c>
    </row>
    <row r="41" spans="1:16" ht="22.5" customHeight="1" x14ac:dyDescent="0.5">
      <c r="A41" s="84">
        <v>7</v>
      </c>
      <c r="B41" s="85" t="s">
        <v>600</v>
      </c>
      <c r="C41" s="85" t="s">
        <v>581</v>
      </c>
      <c r="D41" s="85" t="s">
        <v>562</v>
      </c>
      <c r="E41" s="126" t="s">
        <v>191</v>
      </c>
      <c r="F41" s="126" t="s">
        <v>69</v>
      </c>
      <c r="G41" s="15">
        <v>1</v>
      </c>
      <c r="H41" s="15">
        <v>2</v>
      </c>
      <c r="I41" s="15">
        <v>2</v>
      </c>
      <c r="J41" s="15"/>
      <c r="K41" s="15"/>
      <c r="L41" s="15"/>
      <c r="M41" s="15"/>
      <c r="N41" s="15">
        <v>4</v>
      </c>
      <c r="O41" s="15"/>
      <c r="P41" s="18">
        <f t="shared" si="0"/>
        <v>9</v>
      </c>
    </row>
    <row r="42" spans="1:16" ht="22.5" customHeight="1" x14ac:dyDescent="0.5">
      <c r="A42" s="84"/>
      <c r="B42" s="85" t="s">
        <v>313</v>
      </c>
      <c r="C42" s="85" t="s">
        <v>330</v>
      </c>
      <c r="D42" s="85" t="s">
        <v>318</v>
      </c>
      <c r="E42" s="127"/>
      <c r="F42" s="127"/>
      <c r="G42" s="15"/>
      <c r="H42" s="15">
        <v>18</v>
      </c>
      <c r="I42" s="15">
        <v>15</v>
      </c>
      <c r="J42" s="15"/>
      <c r="K42" s="15"/>
      <c r="L42" s="15"/>
      <c r="M42" s="15">
        <v>2</v>
      </c>
      <c r="N42" s="15">
        <v>23</v>
      </c>
      <c r="O42" s="15"/>
      <c r="P42" s="18">
        <f t="shared" si="0"/>
        <v>58</v>
      </c>
    </row>
    <row r="43" spans="1:16" ht="22.5" customHeight="1" x14ac:dyDescent="0.5">
      <c r="A43" s="84"/>
      <c r="B43" s="85" t="s">
        <v>309</v>
      </c>
      <c r="C43" s="85" t="s">
        <v>327</v>
      </c>
      <c r="D43" s="85" t="s">
        <v>318</v>
      </c>
      <c r="E43" s="127"/>
      <c r="F43" s="127"/>
      <c r="G43" s="15"/>
      <c r="H43" s="15">
        <v>23</v>
      </c>
      <c r="I43" s="15">
        <v>19</v>
      </c>
      <c r="J43" s="15"/>
      <c r="K43" s="15"/>
      <c r="L43" s="15"/>
      <c r="M43" s="15"/>
      <c r="N43" s="15">
        <v>17</v>
      </c>
      <c r="O43" s="15"/>
      <c r="P43" s="18">
        <f t="shared" si="0"/>
        <v>59</v>
      </c>
    </row>
    <row r="44" spans="1:16" ht="22.5" customHeight="1" x14ac:dyDescent="0.5">
      <c r="A44" s="84"/>
      <c r="B44" s="83" t="s">
        <v>157</v>
      </c>
      <c r="C44" s="83" t="s">
        <v>152</v>
      </c>
      <c r="D44" s="83" t="s">
        <v>134</v>
      </c>
      <c r="E44" s="127"/>
      <c r="F44" s="127"/>
      <c r="G44" s="15">
        <v>1</v>
      </c>
      <c r="H44" s="15">
        <v>25</v>
      </c>
      <c r="I44" s="15">
        <v>2</v>
      </c>
      <c r="J44" s="15"/>
      <c r="K44" s="15"/>
      <c r="L44" s="15"/>
      <c r="M44" s="15">
        <v>13</v>
      </c>
      <c r="N44" s="15">
        <v>32</v>
      </c>
      <c r="O44" s="15"/>
      <c r="P44" s="18">
        <f t="shared" si="0"/>
        <v>73</v>
      </c>
    </row>
    <row r="45" spans="1:16" ht="22.5" customHeight="1" x14ac:dyDescent="0.5">
      <c r="A45" s="84"/>
      <c r="B45" s="85" t="s">
        <v>671</v>
      </c>
      <c r="C45" s="85" t="s">
        <v>261</v>
      </c>
      <c r="D45" s="85" t="s">
        <v>253</v>
      </c>
      <c r="E45" s="127"/>
      <c r="F45" s="127"/>
      <c r="G45" s="15"/>
      <c r="H45" s="15">
        <v>16</v>
      </c>
      <c r="I45" s="15"/>
      <c r="J45" s="15"/>
      <c r="K45" s="15"/>
      <c r="L45" s="15"/>
      <c r="M45" s="15">
        <v>20</v>
      </c>
      <c r="N45" s="15">
        <v>65</v>
      </c>
      <c r="O45" s="15"/>
      <c r="P45" s="18">
        <f t="shared" si="0"/>
        <v>101</v>
      </c>
    </row>
    <row r="46" spans="1:16" ht="22.5" customHeight="1" x14ac:dyDescent="0.5">
      <c r="A46" s="84"/>
      <c r="B46" s="85" t="s">
        <v>691</v>
      </c>
      <c r="C46" s="85" t="s">
        <v>690</v>
      </c>
      <c r="D46" s="85" t="s">
        <v>318</v>
      </c>
      <c r="E46" s="128"/>
      <c r="F46" s="128"/>
      <c r="G46" s="15"/>
      <c r="H46" s="15">
        <v>2</v>
      </c>
      <c r="I46" s="15"/>
      <c r="J46" s="15"/>
      <c r="K46" s="15"/>
      <c r="L46" s="15"/>
      <c r="M46" s="15">
        <v>1</v>
      </c>
      <c r="N46" s="15">
        <v>5</v>
      </c>
      <c r="O46" s="15"/>
      <c r="P46" s="18">
        <f t="shared" si="0"/>
        <v>8</v>
      </c>
    </row>
    <row r="47" spans="1:16" ht="22.5" customHeight="1" x14ac:dyDescent="0.5">
      <c r="A47" s="84">
        <v>8</v>
      </c>
      <c r="B47" s="85" t="s">
        <v>613</v>
      </c>
      <c r="C47" s="85" t="s">
        <v>167</v>
      </c>
      <c r="D47" s="85" t="s">
        <v>509</v>
      </c>
      <c r="E47" s="126" t="s">
        <v>192</v>
      </c>
      <c r="F47" s="126" t="s">
        <v>71</v>
      </c>
      <c r="G47" s="15"/>
      <c r="H47" s="15">
        <v>2</v>
      </c>
      <c r="I47" s="15">
        <v>1</v>
      </c>
      <c r="J47" s="15"/>
      <c r="K47" s="15"/>
      <c r="L47" s="15"/>
      <c r="M47" s="15"/>
      <c r="N47" s="15">
        <v>2</v>
      </c>
      <c r="O47" s="15"/>
      <c r="P47" s="18">
        <f t="shared" si="0"/>
        <v>5</v>
      </c>
    </row>
    <row r="48" spans="1:16" ht="22.5" customHeight="1" x14ac:dyDescent="0.5">
      <c r="A48" s="84"/>
      <c r="B48" s="83" t="s">
        <v>624</v>
      </c>
      <c r="C48" s="83" t="s">
        <v>52</v>
      </c>
      <c r="D48" s="83" t="s">
        <v>626</v>
      </c>
      <c r="E48" s="127"/>
      <c r="F48" s="127"/>
      <c r="G48" s="15">
        <v>1</v>
      </c>
      <c r="H48" s="15">
        <v>10</v>
      </c>
      <c r="I48" s="15">
        <v>5</v>
      </c>
      <c r="J48" s="15"/>
      <c r="K48" s="15"/>
      <c r="L48" s="15"/>
      <c r="M48" s="15">
        <v>4</v>
      </c>
      <c r="N48" s="15">
        <v>24</v>
      </c>
      <c r="O48" s="15">
        <v>5</v>
      </c>
      <c r="P48" s="18">
        <f t="shared" si="0"/>
        <v>49</v>
      </c>
    </row>
    <row r="49" spans="1:16" ht="22.5" customHeight="1" x14ac:dyDescent="0.5">
      <c r="A49" s="84"/>
      <c r="B49" s="85" t="s">
        <v>632</v>
      </c>
      <c r="C49" s="85" t="s">
        <v>52</v>
      </c>
      <c r="D49" s="85" t="s">
        <v>626</v>
      </c>
      <c r="E49" s="127"/>
      <c r="F49" s="127"/>
      <c r="G49" s="15">
        <v>1</v>
      </c>
      <c r="H49" s="15">
        <v>6</v>
      </c>
      <c r="I49" s="15">
        <v>4</v>
      </c>
      <c r="J49" s="15"/>
      <c r="K49" s="15"/>
      <c r="L49" s="15"/>
      <c r="M49" s="15">
        <v>2</v>
      </c>
      <c r="N49" s="15">
        <v>27</v>
      </c>
      <c r="O49" s="15">
        <v>39</v>
      </c>
      <c r="P49" s="18">
        <f t="shared" si="0"/>
        <v>79</v>
      </c>
    </row>
    <row r="50" spans="1:16" ht="22.5" customHeight="1" x14ac:dyDescent="0.5">
      <c r="A50" s="84"/>
      <c r="B50" s="83" t="s">
        <v>651</v>
      </c>
      <c r="C50" s="83" t="s">
        <v>668</v>
      </c>
      <c r="D50" s="83" t="s">
        <v>134</v>
      </c>
      <c r="E50" s="127"/>
      <c r="F50" s="127"/>
      <c r="G50" s="15"/>
      <c r="H50" s="15">
        <v>20</v>
      </c>
      <c r="I50" s="15">
        <v>9</v>
      </c>
      <c r="J50" s="15"/>
      <c r="K50" s="15"/>
      <c r="L50" s="15"/>
      <c r="M50" s="15">
        <v>4</v>
      </c>
      <c r="N50" s="15">
        <v>38</v>
      </c>
      <c r="O50" s="15"/>
      <c r="P50" s="18">
        <f t="shared" si="0"/>
        <v>71</v>
      </c>
    </row>
    <row r="51" spans="1:16" ht="22.5" customHeight="1" x14ac:dyDescent="0.5">
      <c r="A51" s="84"/>
      <c r="B51" s="85" t="s">
        <v>249</v>
      </c>
      <c r="C51" s="85" t="s">
        <v>264</v>
      </c>
      <c r="D51" s="85" t="s">
        <v>253</v>
      </c>
      <c r="E51" s="127"/>
      <c r="F51" s="127"/>
      <c r="G51" s="15">
        <v>7</v>
      </c>
      <c r="H51" s="15">
        <v>16</v>
      </c>
      <c r="I51" s="15">
        <v>13</v>
      </c>
      <c r="J51" s="15"/>
      <c r="K51" s="15"/>
      <c r="L51" s="15"/>
      <c r="M51" s="15">
        <v>5</v>
      </c>
      <c r="N51" s="15">
        <v>30</v>
      </c>
      <c r="O51" s="15"/>
      <c r="P51" s="18">
        <f t="shared" si="0"/>
        <v>71</v>
      </c>
    </row>
    <row r="52" spans="1:16" ht="22.5" customHeight="1" x14ac:dyDescent="0.5">
      <c r="A52" s="84">
        <v>9</v>
      </c>
      <c r="B52" s="85" t="s">
        <v>604</v>
      </c>
      <c r="C52" s="85" t="s">
        <v>52</v>
      </c>
      <c r="D52" s="85" t="s">
        <v>509</v>
      </c>
      <c r="E52" s="126" t="s">
        <v>193</v>
      </c>
      <c r="F52" s="126" t="s">
        <v>75</v>
      </c>
      <c r="G52" s="15"/>
      <c r="H52" s="15">
        <v>4</v>
      </c>
      <c r="I52" s="15">
        <v>1</v>
      </c>
      <c r="J52" s="15"/>
      <c r="K52" s="15"/>
      <c r="L52" s="15"/>
      <c r="M52" s="15"/>
      <c r="N52" s="15">
        <v>4</v>
      </c>
      <c r="O52" s="15">
        <v>1</v>
      </c>
      <c r="P52" s="18">
        <f t="shared" si="0"/>
        <v>10</v>
      </c>
    </row>
    <row r="53" spans="1:16" ht="22.5" customHeight="1" x14ac:dyDescent="0.5">
      <c r="A53" s="84"/>
      <c r="B53" s="85" t="s">
        <v>100</v>
      </c>
      <c r="C53" s="85" t="s">
        <v>52</v>
      </c>
      <c r="D53" s="85" t="s">
        <v>53</v>
      </c>
      <c r="E53" s="127"/>
      <c r="F53" s="127"/>
      <c r="G53" s="15"/>
      <c r="H53" s="15">
        <v>14</v>
      </c>
      <c r="I53" s="15"/>
      <c r="J53" s="15"/>
      <c r="K53" s="15"/>
      <c r="L53" s="15"/>
      <c r="M53" s="15"/>
      <c r="N53" s="15">
        <v>3</v>
      </c>
      <c r="O53" s="15">
        <v>7</v>
      </c>
      <c r="P53" s="18">
        <f t="shared" si="0"/>
        <v>24</v>
      </c>
    </row>
    <row r="54" spans="1:16" ht="22.5" customHeight="1" x14ac:dyDescent="0.5">
      <c r="A54" s="84"/>
      <c r="B54" s="83" t="s">
        <v>94</v>
      </c>
      <c r="C54" s="83" t="s">
        <v>90</v>
      </c>
      <c r="D54" s="83" t="s">
        <v>53</v>
      </c>
      <c r="E54" s="127"/>
      <c r="F54" s="127"/>
      <c r="G54" s="15">
        <v>1</v>
      </c>
      <c r="H54" s="15">
        <v>5</v>
      </c>
      <c r="I54" s="15">
        <v>4</v>
      </c>
      <c r="J54" s="15"/>
      <c r="K54" s="15"/>
      <c r="L54" s="15"/>
      <c r="M54" s="15"/>
      <c r="N54" s="15">
        <v>5</v>
      </c>
      <c r="O54" s="15">
        <v>3</v>
      </c>
      <c r="P54" s="18">
        <f t="shared" si="0"/>
        <v>18</v>
      </c>
    </row>
    <row r="55" spans="1:16" ht="22.5" customHeight="1" x14ac:dyDescent="0.5">
      <c r="A55" s="84"/>
      <c r="B55" s="85" t="s">
        <v>138</v>
      </c>
      <c r="C55" s="85" t="s">
        <v>153</v>
      </c>
      <c r="D55" s="85" t="s">
        <v>134</v>
      </c>
      <c r="E55" s="127"/>
      <c r="F55" s="127"/>
      <c r="G55" s="15"/>
      <c r="H55" s="15">
        <v>12</v>
      </c>
      <c r="I55" s="15">
        <v>7</v>
      </c>
      <c r="J55" s="15"/>
      <c r="K55" s="15"/>
      <c r="L55" s="15"/>
      <c r="M55" s="15">
        <v>3</v>
      </c>
      <c r="N55" s="15">
        <v>20</v>
      </c>
      <c r="O55" s="15"/>
      <c r="P55" s="18">
        <f t="shared" si="0"/>
        <v>42</v>
      </c>
    </row>
    <row r="56" spans="1:16" ht="22.5" customHeight="1" x14ac:dyDescent="0.5">
      <c r="A56" s="84"/>
      <c r="B56" s="83" t="s">
        <v>669</v>
      </c>
      <c r="C56" s="83" t="s">
        <v>261</v>
      </c>
      <c r="D56" s="83" t="s">
        <v>253</v>
      </c>
      <c r="E56" s="127"/>
      <c r="F56" s="127"/>
      <c r="G56" s="15">
        <v>2</v>
      </c>
      <c r="H56" s="15">
        <v>17</v>
      </c>
      <c r="I56" s="15"/>
      <c r="J56" s="15"/>
      <c r="K56" s="15"/>
      <c r="L56" s="15"/>
      <c r="M56" s="15"/>
      <c r="N56" s="15">
        <v>18</v>
      </c>
      <c r="O56" s="15"/>
      <c r="P56" s="18">
        <f t="shared" si="0"/>
        <v>37</v>
      </c>
    </row>
    <row r="57" spans="1:16" ht="22.5" customHeight="1" x14ac:dyDescent="0.5">
      <c r="A57" s="84"/>
      <c r="B57" s="85" t="s">
        <v>262</v>
      </c>
      <c r="C57" s="85" t="s">
        <v>261</v>
      </c>
      <c r="D57" s="85" t="s">
        <v>253</v>
      </c>
      <c r="E57" s="128"/>
      <c r="F57" s="128"/>
      <c r="G57" s="15">
        <v>2</v>
      </c>
      <c r="H57" s="15">
        <v>2</v>
      </c>
      <c r="I57" s="15"/>
      <c r="J57" s="15"/>
      <c r="K57" s="15"/>
      <c r="L57" s="15"/>
      <c r="M57" s="15">
        <v>3</v>
      </c>
      <c r="N57" s="15">
        <v>3</v>
      </c>
      <c r="O57" s="15"/>
      <c r="P57" s="18">
        <f t="shared" si="0"/>
        <v>10</v>
      </c>
    </row>
    <row r="58" spans="1:16" ht="22.5" customHeight="1" x14ac:dyDescent="0.5">
      <c r="A58" s="84">
        <v>10</v>
      </c>
      <c r="B58" s="85" t="s">
        <v>146</v>
      </c>
      <c r="C58" s="85" t="s">
        <v>171</v>
      </c>
      <c r="D58" s="85" t="s">
        <v>147</v>
      </c>
      <c r="E58" s="126" t="s">
        <v>109</v>
      </c>
      <c r="F58" s="126" t="s">
        <v>110</v>
      </c>
      <c r="G58" s="15"/>
      <c r="H58" s="15">
        <v>3</v>
      </c>
      <c r="I58" s="15">
        <v>2</v>
      </c>
      <c r="J58" s="15"/>
      <c r="K58" s="15"/>
      <c r="L58" s="15"/>
      <c r="M58" s="15">
        <v>2</v>
      </c>
      <c r="N58" s="15">
        <v>2</v>
      </c>
      <c r="O58" s="15"/>
      <c r="P58" s="18">
        <f t="shared" si="0"/>
        <v>9</v>
      </c>
    </row>
    <row r="59" spans="1:16" ht="22.5" customHeight="1" x14ac:dyDescent="0.5">
      <c r="A59" s="84"/>
      <c r="B59" s="85" t="s">
        <v>302</v>
      </c>
      <c r="C59" s="85" t="s">
        <v>305</v>
      </c>
      <c r="D59" s="85" t="s">
        <v>134</v>
      </c>
      <c r="E59" s="127"/>
      <c r="F59" s="127"/>
      <c r="G59" s="15">
        <v>4</v>
      </c>
      <c r="H59" s="15">
        <v>55</v>
      </c>
      <c r="I59" s="15">
        <v>7</v>
      </c>
      <c r="J59" s="15"/>
      <c r="K59" s="15"/>
      <c r="L59" s="15"/>
      <c r="M59" s="15">
        <v>8</v>
      </c>
      <c r="N59" s="15">
        <v>28</v>
      </c>
      <c r="O59" s="15"/>
      <c r="P59" s="18">
        <f t="shared" si="0"/>
        <v>102</v>
      </c>
    </row>
    <row r="60" spans="1:16" ht="22.5" customHeight="1" x14ac:dyDescent="0.5">
      <c r="A60" s="84"/>
      <c r="B60" s="83" t="s">
        <v>619</v>
      </c>
      <c r="C60" s="83" t="s">
        <v>620</v>
      </c>
      <c r="D60" s="83" t="s">
        <v>134</v>
      </c>
      <c r="E60" s="127"/>
      <c r="F60" s="127"/>
      <c r="G60" s="17">
        <v>2</v>
      </c>
      <c r="H60" s="17">
        <v>19</v>
      </c>
      <c r="I60" s="17">
        <v>7</v>
      </c>
      <c r="J60" s="17"/>
      <c r="K60" s="17"/>
      <c r="L60" s="17"/>
      <c r="M60" s="17"/>
      <c r="N60" s="17">
        <v>12</v>
      </c>
      <c r="O60" s="17"/>
      <c r="P60" s="18">
        <f t="shared" si="0"/>
        <v>40</v>
      </c>
    </row>
    <row r="61" spans="1:16" ht="22.5" customHeight="1" x14ac:dyDescent="0.5">
      <c r="A61" s="84"/>
      <c r="B61" s="85" t="s">
        <v>96</v>
      </c>
      <c r="C61" s="85" t="s">
        <v>90</v>
      </c>
      <c r="D61" s="85" t="s">
        <v>53</v>
      </c>
      <c r="E61" s="127"/>
      <c r="F61" s="127"/>
      <c r="G61" s="17"/>
      <c r="H61" s="17">
        <v>8</v>
      </c>
      <c r="I61" s="17"/>
      <c r="J61" s="17"/>
      <c r="K61" s="17"/>
      <c r="L61" s="17"/>
      <c r="M61" s="17"/>
      <c r="N61" s="17">
        <v>11</v>
      </c>
      <c r="O61" s="17"/>
      <c r="P61" s="18">
        <f t="shared" si="0"/>
        <v>19</v>
      </c>
    </row>
    <row r="62" spans="1:16" ht="22.5" customHeight="1" x14ac:dyDescent="0.5">
      <c r="A62" s="84"/>
      <c r="B62" s="83" t="s">
        <v>402</v>
      </c>
      <c r="C62" s="83" t="s">
        <v>425</v>
      </c>
      <c r="D62" s="83" t="s">
        <v>399</v>
      </c>
      <c r="E62" s="127"/>
      <c r="F62" s="127"/>
      <c r="G62" s="17">
        <v>1</v>
      </c>
      <c r="H62" s="17">
        <v>28</v>
      </c>
      <c r="I62" s="17">
        <v>5</v>
      </c>
      <c r="J62" s="17"/>
      <c r="K62" s="17"/>
      <c r="L62" s="17"/>
      <c r="M62" s="17">
        <v>1</v>
      </c>
      <c r="N62" s="17">
        <v>38</v>
      </c>
      <c r="O62" s="17"/>
      <c r="P62" s="18">
        <f t="shared" si="0"/>
        <v>73</v>
      </c>
    </row>
    <row r="63" spans="1:16" ht="22.5" customHeight="1" x14ac:dyDescent="0.5">
      <c r="A63" s="84"/>
      <c r="B63" s="83" t="s">
        <v>351</v>
      </c>
      <c r="C63" s="83" t="s">
        <v>362</v>
      </c>
      <c r="D63" s="83" t="s">
        <v>358</v>
      </c>
      <c r="E63" s="128"/>
      <c r="F63" s="128"/>
      <c r="G63" s="17">
        <v>1</v>
      </c>
      <c r="H63" s="17">
        <v>9</v>
      </c>
      <c r="I63" s="17"/>
      <c r="J63" s="17"/>
      <c r="K63" s="17"/>
      <c r="L63" s="17"/>
      <c r="M63" s="17"/>
      <c r="N63" s="17">
        <v>5</v>
      </c>
      <c r="O63" s="17"/>
      <c r="P63" s="18">
        <f t="shared" si="0"/>
        <v>15</v>
      </c>
    </row>
    <row r="64" spans="1:16" ht="22.5" customHeight="1" x14ac:dyDescent="0.5">
      <c r="A64" s="84">
        <v>11</v>
      </c>
      <c r="B64" s="85" t="s">
        <v>104</v>
      </c>
      <c r="C64" s="85" t="s">
        <v>52</v>
      </c>
      <c r="D64" s="85" t="s">
        <v>53</v>
      </c>
      <c r="E64" s="126" t="s">
        <v>194</v>
      </c>
      <c r="F64" s="126" t="s">
        <v>73</v>
      </c>
      <c r="G64" s="15"/>
      <c r="H64" s="15">
        <v>3</v>
      </c>
      <c r="I64" s="15"/>
      <c r="J64" s="15"/>
      <c r="K64" s="15"/>
      <c r="L64" s="15"/>
      <c r="M64" s="15"/>
      <c r="N64" s="15">
        <v>18</v>
      </c>
      <c r="O64" s="15"/>
      <c r="P64" s="18">
        <f t="shared" si="0"/>
        <v>21</v>
      </c>
    </row>
    <row r="65" spans="1:16" ht="22.5" customHeight="1" x14ac:dyDescent="0.5">
      <c r="A65" s="84"/>
      <c r="B65" s="85" t="s">
        <v>92</v>
      </c>
      <c r="C65" s="85" t="s">
        <v>52</v>
      </c>
      <c r="D65" s="85" t="s">
        <v>53</v>
      </c>
      <c r="E65" s="127"/>
      <c r="F65" s="127"/>
      <c r="G65" s="15"/>
      <c r="H65" s="15">
        <v>12</v>
      </c>
      <c r="I65" s="15">
        <v>1</v>
      </c>
      <c r="J65" s="15"/>
      <c r="K65" s="15"/>
      <c r="L65" s="15"/>
      <c r="M65" s="15"/>
      <c r="N65" s="15">
        <v>25</v>
      </c>
      <c r="O65" s="15">
        <v>12</v>
      </c>
      <c r="P65" s="18">
        <f t="shared" si="0"/>
        <v>50</v>
      </c>
    </row>
    <row r="66" spans="1:16" ht="22.5" customHeight="1" x14ac:dyDescent="0.5">
      <c r="A66" s="84"/>
      <c r="B66" s="85" t="s">
        <v>96</v>
      </c>
      <c r="C66" s="85" t="s">
        <v>90</v>
      </c>
      <c r="D66" s="85" t="s">
        <v>53</v>
      </c>
      <c r="E66" s="127"/>
      <c r="F66" s="127"/>
      <c r="G66" s="15"/>
      <c r="H66" s="15">
        <v>10</v>
      </c>
      <c r="I66" s="15">
        <v>3</v>
      </c>
      <c r="J66" s="15"/>
      <c r="K66" s="15"/>
      <c r="L66" s="15"/>
      <c r="M66" s="15"/>
      <c r="N66" s="15">
        <v>56</v>
      </c>
      <c r="O66" s="15">
        <v>2</v>
      </c>
      <c r="P66" s="18">
        <f t="shared" si="0"/>
        <v>71</v>
      </c>
    </row>
    <row r="67" spans="1:16" ht="22.5" customHeight="1" x14ac:dyDescent="0.5">
      <c r="A67" s="84"/>
      <c r="B67" s="83" t="s">
        <v>619</v>
      </c>
      <c r="C67" s="83" t="s">
        <v>620</v>
      </c>
      <c r="D67" s="83" t="s">
        <v>134</v>
      </c>
      <c r="E67" s="127"/>
      <c r="F67" s="127"/>
      <c r="G67" s="15">
        <v>1</v>
      </c>
      <c r="H67" s="15">
        <v>39</v>
      </c>
      <c r="I67" s="15">
        <v>4</v>
      </c>
      <c r="J67" s="15"/>
      <c r="K67" s="15"/>
      <c r="L67" s="15"/>
      <c r="M67" s="15"/>
      <c r="N67" s="15">
        <v>20</v>
      </c>
      <c r="O67" s="15"/>
      <c r="P67" s="18">
        <f t="shared" si="0"/>
        <v>64</v>
      </c>
    </row>
    <row r="68" spans="1:16" ht="22.5" customHeight="1" x14ac:dyDescent="0.5">
      <c r="A68" s="84"/>
      <c r="B68" s="85" t="s">
        <v>262</v>
      </c>
      <c r="C68" s="85" t="s">
        <v>261</v>
      </c>
      <c r="D68" s="85" t="s">
        <v>253</v>
      </c>
      <c r="E68" s="127"/>
      <c r="F68" s="127"/>
      <c r="G68" s="15">
        <v>2</v>
      </c>
      <c r="H68" s="15">
        <v>7</v>
      </c>
      <c r="I68" s="15"/>
      <c r="J68" s="15"/>
      <c r="K68" s="15"/>
      <c r="L68" s="15"/>
      <c r="M68" s="15">
        <v>3</v>
      </c>
      <c r="N68" s="15">
        <v>70</v>
      </c>
      <c r="O68" s="15"/>
      <c r="P68" s="18">
        <f t="shared" si="0"/>
        <v>82</v>
      </c>
    </row>
    <row r="69" spans="1:16" ht="22.5" customHeight="1" x14ac:dyDescent="0.5">
      <c r="A69" s="84"/>
      <c r="B69" s="85" t="s">
        <v>671</v>
      </c>
      <c r="C69" s="85" t="s">
        <v>261</v>
      </c>
      <c r="D69" s="85" t="s">
        <v>253</v>
      </c>
      <c r="E69" s="128"/>
      <c r="F69" s="128"/>
      <c r="G69" s="15"/>
      <c r="H69" s="15">
        <v>4</v>
      </c>
      <c r="I69" s="15"/>
      <c r="J69" s="15"/>
      <c r="K69" s="15"/>
      <c r="L69" s="15"/>
      <c r="M69" s="15">
        <v>2</v>
      </c>
      <c r="N69" s="15">
        <v>15</v>
      </c>
      <c r="O69" s="15"/>
      <c r="P69" s="18">
        <f t="shared" ref="P69:P128" si="1">SUM(G69:O69)</f>
        <v>21</v>
      </c>
    </row>
    <row r="70" spans="1:16" ht="22.5" customHeight="1" x14ac:dyDescent="0.5">
      <c r="A70" s="84">
        <v>12</v>
      </c>
      <c r="B70" s="83" t="s">
        <v>560</v>
      </c>
      <c r="C70" s="83" t="s">
        <v>87</v>
      </c>
      <c r="D70" s="83" t="s">
        <v>509</v>
      </c>
      <c r="E70" s="126" t="s">
        <v>195</v>
      </c>
      <c r="F70" s="126" t="s">
        <v>77</v>
      </c>
      <c r="G70" s="15"/>
      <c r="H70" s="15">
        <v>3</v>
      </c>
      <c r="I70" s="15">
        <v>2</v>
      </c>
      <c r="J70" s="15"/>
      <c r="K70" s="15"/>
      <c r="L70" s="15"/>
      <c r="M70" s="15"/>
      <c r="N70" s="15">
        <v>9</v>
      </c>
      <c r="O70" s="15"/>
      <c r="P70" s="18">
        <f t="shared" si="1"/>
        <v>14</v>
      </c>
    </row>
    <row r="71" spans="1:16" ht="22.5" customHeight="1" x14ac:dyDescent="0.5">
      <c r="A71" s="84"/>
      <c r="B71" s="85" t="s">
        <v>613</v>
      </c>
      <c r="C71" s="85" t="s">
        <v>167</v>
      </c>
      <c r="D71" s="85" t="s">
        <v>509</v>
      </c>
      <c r="E71" s="127"/>
      <c r="F71" s="127"/>
      <c r="G71" s="15"/>
      <c r="H71" s="15">
        <v>26</v>
      </c>
      <c r="I71" s="15"/>
      <c r="J71" s="15"/>
      <c r="K71" s="15"/>
      <c r="L71" s="15"/>
      <c r="M71" s="15">
        <v>1</v>
      </c>
      <c r="N71" s="15">
        <v>10</v>
      </c>
      <c r="O71" s="15">
        <v>3</v>
      </c>
      <c r="P71" s="18">
        <f t="shared" si="1"/>
        <v>40</v>
      </c>
    </row>
    <row r="72" spans="1:16" ht="22.5" customHeight="1" x14ac:dyDescent="0.5">
      <c r="A72" s="84"/>
      <c r="B72" s="83" t="s">
        <v>98</v>
      </c>
      <c r="C72" s="83" t="s">
        <v>90</v>
      </c>
      <c r="D72" s="83" t="s">
        <v>53</v>
      </c>
      <c r="E72" s="127"/>
      <c r="F72" s="127"/>
      <c r="G72" s="15"/>
      <c r="H72" s="15">
        <v>8</v>
      </c>
      <c r="I72" s="15"/>
      <c r="J72" s="15"/>
      <c r="K72" s="15"/>
      <c r="L72" s="15"/>
      <c r="M72" s="15"/>
      <c r="N72" s="15">
        <v>8</v>
      </c>
      <c r="O72" s="15"/>
      <c r="P72" s="18">
        <f t="shared" si="1"/>
        <v>16</v>
      </c>
    </row>
    <row r="73" spans="1:16" ht="22.5" customHeight="1" x14ac:dyDescent="0.5">
      <c r="A73" s="84"/>
      <c r="B73" s="85" t="s">
        <v>243</v>
      </c>
      <c r="C73" s="85" t="s">
        <v>254</v>
      </c>
      <c r="D73" s="85" t="s">
        <v>134</v>
      </c>
      <c r="E73" s="127"/>
      <c r="F73" s="127"/>
      <c r="G73" s="15">
        <v>1</v>
      </c>
      <c r="H73" s="15">
        <v>19</v>
      </c>
      <c r="I73" s="15">
        <v>1</v>
      </c>
      <c r="J73" s="15"/>
      <c r="K73" s="15"/>
      <c r="L73" s="15"/>
      <c r="M73" s="15">
        <v>1</v>
      </c>
      <c r="N73" s="15">
        <v>29</v>
      </c>
      <c r="O73" s="15"/>
      <c r="P73" s="18">
        <f t="shared" si="1"/>
        <v>51</v>
      </c>
    </row>
    <row r="74" spans="1:16" ht="22.5" customHeight="1" x14ac:dyDescent="0.5">
      <c r="A74" s="84"/>
      <c r="B74" s="83" t="s">
        <v>247</v>
      </c>
      <c r="C74" s="83" t="s">
        <v>261</v>
      </c>
      <c r="D74" s="83" t="s">
        <v>253</v>
      </c>
      <c r="E74" s="127"/>
      <c r="F74" s="127"/>
      <c r="G74" s="15">
        <v>6</v>
      </c>
      <c r="H74" s="15">
        <v>54</v>
      </c>
      <c r="I74" s="15"/>
      <c r="J74" s="15"/>
      <c r="K74" s="15"/>
      <c r="L74" s="15"/>
      <c r="M74" s="15">
        <v>7</v>
      </c>
      <c r="N74" s="15">
        <v>132</v>
      </c>
      <c r="O74" s="15"/>
      <c r="P74" s="18">
        <f t="shared" si="1"/>
        <v>199</v>
      </c>
    </row>
    <row r="75" spans="1:16" ht="22.5" customHeight="1" x14ac:dyDescent="0.5">
      <c r="A75" s="84">
        <v>13</v>
      </c>
      <c r="B75" s="83" t="s">
        <v>605</v>
      </c>
      <c r="C75" s="83" t="s">
        <v>167</v>
      </c>
      <c r="D75" s="83" t="s">
        <v>509</v>
      </c>
      <c r="E75" s="126" t="s">
        <v>196</v>
      </c>
      <c r="F75" s="126" t="s">
        <v>111</v>
      </c>
      <c r="G75" s="15"/>
      <c r="H75" s="15">
        <v>3</v>
      </c>
      <c r="I75" s="15">
        <v>6</v>
      </c>
      <c r="J75" s="15"/>
      <c r="K75" s="15"/>
      <c r="L75" s="15"/>
      <c r="M75" s="15"/>
      <c r="N75" s="15"/>
      <c r="O75" s="15"/>
      <c r="P75" s="18">
        <f t="shared" si="1"/>
        <v>9</v>
      </c>
    </row>
    <row r="76" spans="1:16" ht="22.5" customHeight="1" x14ac:dyDescent="0.5">
      <c r="A76" s="84"/>
      <c r="B76" s="85" t="s">
        <v>632</v>
      </c>
      <c r="C76" s="85" t="s">
        <v>52</v>
      </c>
      <c r="D76" s="85" t="s">
        <v>626</v>
      </c>
      <c r="E76" s="127"/>
      <c r="F76" s="127"/>
      <c r="G76" s="15">
        <v>3</v>
      </c>
      <c r="H76" s="15">
        <v>16</v>
      </c>
      <c r="I76" s="15">
        <v>6</v>
      </c>
      <c r="J76" s="15"/>
      <c r="K76" s="15"/>
      <c r="L76" s="15"/>
      <c r="M76" s="15">
        <v>2</v>
      </c>
      <c r="N76" s="15">
        <v>16</v>
      </c>
      <c r="O76" s="15">
        <v>45</v>
      </c>
      <c r="P76" s="18">
        <f t="shared" si="1"/>
        <v>88</v>
      </c>
    </row>
    <row r="77" spans="1:16" ht="22.5" customHeight="1" x14ac:dyDescent="0.5">
      <c r="A77" s="84"/>
      <c r="B77" s="83" t="s">
        <v>624</v>
      </c>
      <c r="C77" s="83" t="s">
        <v>52</v>
      </c>
      <c r="D77" s="83" t="s">
        <v>626</v>
      </c>
      <c r="E77" s="127"/>
      <c r="F77" s="127"/>
      <c r="G77" s="15"/>
      <c r="H77" s="15">
        <v>4</v>
      </c>
      <c r="I77" s="15">
        <v>1</v>
      </c>
      <c r="J77" s="15"/>
      <c r="K77" s="15"/>
      <c r="L77" s="15"/>
      <c r="M77" s="15">
        <v>2</v>
      </c>
      <c r="N77" s="15">
        <v>3</v>
      </c>
      <c r="O77" s="15">
        <v>2</v>
      </c>
      <c r="P77" s="18">
        <f t="shared" si="1"/>
        <v>12</v>
      </c>
    </row>
    <row r="78" spans="1:16" ht="22.5" customHeight="1" x14ac:dyDescent="0.5">
      <c r="A78" s="84"/>
      <c r="B78" s="85" t="s">
        <v>155</v>
      </c>
      <c r="C78" s="85" t="s">
        <v>151</v>
      </c>
      <c r="D78" s="85" t="s">
        <v>134</v>
      </c>
      <c r="E78" s="127"/>
      <c r="F78" s="127"/>
      <c r="G78" s="15">
        <v>2</v>
      </c>
      <c r="H78" s="15">
        <v>4</v>
      </c>
      <c r="I78" s="15">
        <v>2</v>
      </c>
      <c r="J78" s="15"/>
      <c r="K78" s="15"/>
      <c r="L78" s="15"/>
      <c r="M78" s="15">
        <v>1</v>
      </c>
      <c r="N78" s="15">
        <v>16</v>
      </c>
      <c r="O78" s="15"/>
      <c r="P78" s="18">
        <f t="shared" si="1"/>
        <v>25</v>
      </c>
    </row>
    <row r="79" spans="1:16" ht="22.5" customHeight="1" x14ac:dyDescent="0.5">
      <c r="A79" s="84"/>
      <c r="B79" s="83" t="s">
        <v>310</v>
      </c>
      <c r="C79" s="83" t="s">
        <v>327</v>
      </c>
      <c r="D79" s="83" t="s">
        <v>318</v>
      </c>
      <c r="E79" s="128"/>
      <c r="F79" s="128"/>
      <c r="G79" s="15">
        <v>1</v>
      </c>
      <c r="H79" s="15">
        <v>8</v>
      </c>
      <c r="I79" s="15">
        <v>2</v>
      </c>
      <c r="J79" s="15"/>
      <c r="K79" s="15"/>
      <c r="L79" s="15"/>
      <c r="M79" s="15">
        <v>1</v>
      </c>
      <c r="N79" s="15">
        <v>5</v>
      </c>
      <c r="O79" s="15"/>
      <c r="P79" s="18">
        <f t="shared" si="1"/>
        <v>17</v>
      </c>
    </row>
    <row r="80" spans="1:16" ht="22.5" customHeight="1" x14ac:dyDescent="0.5">
      <c r="A80" s="84">
        <v>14</v>
      </c>
      <c r="B80" s="83" t="s">
        <v>310</v>
      </c>
      <c r="C80" s="83" t="s">
        <v>327</v>
      </c>
      <c r="D80" s="83" t="s">
        <v>318</v>
      </c>
      <c r="E80" s="126" t="s">
        <v>197</v>
      </c>
      <c r="F80" s="126" t="s">
        <v>112</v>
      </c>
      <c r="G80" s="15"/>
      <c r="H80" s="15">
        <v>27</v>
      </c>
      <c r="I80" s="15">
        <v>15</v>
      </c>
      <c r="J80" s="15"/>
      <c r="K80" s="15"/>
      <c r="L80" s="15"/>
      <c r="M80" s="15"/>
      <c r="N80" s="15">
        <v>26</v>
      </c>
      <c r="O80" s="15"/>
      <c r="P80" s="18">
        <f t="shared" si="1"/>
        <v>68</v>
      </c>
    </row>
    <row r="81" spans="1:16" ht="22.5" customHeight="1" x14ac:dyDescent="0.5">
      <c r="A81" s="84"/>
      <c r="B81" s="85" t="s">
        <v>307</v>
      </c>
      <c r="C81" s="85" t="s">
        <v>87</v>
      </c>
      <c r="D81" s="85" t="s">
        <v>318</v>
      </c>
      <c r="E81" s="127"/>
      <c r="F81" s="127"/>
      <c r="G81" s="15">
        <v>1</v>
      </c>
      <c r="H81" s="15">
        <v>8</v>
      </c>
      <c r="I81" s="15">
        <v>7</v>
      </c>
      <c r="J81" s="15"/>
      <c r="K81" s="15"/>
      <c r="L81" s="15"/>
      <c r="M81" s="15">
        <v>1</v>
      </c>
      <c r="N81" s="15">
        <v>8</v>
      </c>
      <c r="O81" s="15"/>
      <c r="P81" s="18">
        <f t="shared" si="1"/>
        <v>25</v>
      </c>
    </row>
    <row r="82" spans="1:16" ht="22.5" customHeight="1" x14ac:dyDescent="0.5">
      <c r="A82" s="84"/>
      <c r="B82" s="85" t="s">
        <v>657</v>
      </c>
      <c r="C82" s="85" t="s">
        <v>650</v>
      </c>
      <c r="D82" s="85" t="s">
        <v>626</v>
      </c>
      <c r="E82" s="127"/>
      <c r="F82" s="127"/>
      <c r="G82" s="15"/>
      <c r="H82" s="15">
        <v>17</v>
      </c>
      <c r="I82" s="15">
        <v>4</v>
      </c>
      <c r="J82" s="15"/>
      <c r="K82" s="15"/>
      <c r="L82" s="15"/>
      <c r="M82" s="15"/>
      <c r="N82" s="15"/>
      <c r="O82" s="15"/>
      <c r="P82" s="18">
        <f t="shared" si="1"/>
        <v>21</v>
      </c>
    </row>
    <row r="83" spans="1:16" ht="22.5" customHeight="1" x14ac:dyDescent="0.5">
      <c r="A83" s="84"/>
      <c r="B83" s="85" t="s">
        <v>395</v>
      </c>
      <c r="C83" s="85" t="s">
        <v>326</v>
      </c>
      <c r="D83" s="85" t="s">
        <v>318</v>
      </c>
      <c r="E83" s="127"/>
      <c r="F83" s="127"/>
      <c r="G83" s="15"/>
      <c r="H83" s="15">
        <v>16</v>
      </c>
      <c r="I83" s="15"/>
      <c r="J83" s="15"/>
      <c r="K83" s="15"/>
      <c r="L83" s="15"/>
      <c r="M83" s="15">
        <v>3</v>
      </c>
      <c r="N83" s="15">
        <v>9</v>
      </c>
      <c r="O83" s="15"/>
      <c r="P83" s="18">
        <f t="shared" si="1"/>
        <v>28</v>
      </c>
    </row>
    <row r="84" spans="1:16" ht="22.5" customHeight="1" x14ac:dyDescent="0.5">
      <c r="A84" s="84"/>
      <c r="B84" s="85" t="s">
        <v>678</v>
      </c>
      <c r="C84" s="85" t="s">
        <v>680</v>
      </c>
      <c r="D84" s="85" t="s">
        <v>318</v>
      </c>
      <c r="E84" s="128"/>
      <c r="F84" s="128"/>
      <c r="G84" s="15">
        <v>1</v>
      </c>
      <c r="H84" s="15">
        <v>2</v>
      </c>
      <c r="I84" s="15"/>
      <c r="J84" s="15"/>
      <c r="K84" s="15"/>
      <c r="L84" s="15"/>
      <c r="M84" s="15"/>
      <c r="N84" s="15">
        <v>1</v>
      </c>
      <c r="O84" s="15"/>
      <c r="P84" s="18">
        <f t="shared" si="1"/>
        <v>4</v>
      </c>
    </row>
    <row r="85" spans="1:16" ht="22.5" customHeight="1" x14ac:dyDescent="0.5">
      <c r="A85" s="84">
        <v>15</v>
      </c>
      <c r="B85" s="85" t="s">
        <v>165</v>
      </c>
      <c r="C85" s="85" t="s">
        <v>167</v>
      </c>
      <c r="D85" s="85" t="s">
        <v>140</v>
      </c>
      <c r="E85" s="126" t="s">
        <v>198</v>
      </c>
      <c r="F85" s="126" t="s">
        <v>113</v>
      </c>
      <c r="G85" s="15"/>
      <c r="H85" s="15">
        <v>1</v>
      </c>
      <c r="I85" s="15">
        <v>6</v>
      </c>
      <c r="J85" s="15"/>
      <c r="K85" s="15"/>
      <c r="L85" s="15"/>
      <c r="M85" s="15"/>
      <c r="N85" s="15">
        <v>2</v>
      </c>
      <c r="O85" s="15">
        <v>1</v>
      </c>
      <c r="P85" s="18">
        <f t="shared" si="1"/>
        <v>10</v>
      </c>
    </row>
    <row r="86" spans="1:16" ht="22.5" customHeight="1" x14ac:dyDescent="0.5">
      <c r="A86" s="84"/>
      <c r="B86" s="85" t="s">
        <v>604</v>
      </c>
      <c r="C86" s="85" t="s">
        <v>52</v>
      </c>
      <c r="D86" s="85" t="s">
        <v>509</v>
      </c>
      <c r="E86" s="127"/>
      <c r="F86" s="127"/>
      <c r="G86" s="15">
        <v>1</v>
      </c>
      <c r="H86" s="15">
        <v>5</v>
      </c>
      <c r="I86" s="15">
        <v>17</v>
      </c>
      <c r="J86" s="15"/>
      <c r="K86" s="15"/>
      <c r="L86" s="15"/>
      <c r="M86" s="15"/>
      <c r="N86" s="15">
        <v>37</v>
      </c>
      <c r="O86" s="15">
        <v>1</v>
      </c>
      <c r="P86" s="18">
        <f t="shared" si="1"/>
        <v>61</v>
      </c>
    </row>
    <row r="87" spans="1:16" ht="22.5" customHeight="1" x14ac:dyDescent="0.5">
      <c r="A87" s="84"/>
      <c r="B87" s="83" t="s">
        <v>615</v>
      </c>
      <c r="C87" s="83" t="s">
        <v>305</v>
      </c>
      <c r="D87" s="83" t="s">
        <v>134</v>
      </c>
      <c r="E87" s="127"/>
      <c r="F87" s="127"/>
      <c r="G87" s="15"/>
      <c r="H87" s="15">
        <v>14</v>
      </c>
      <c r="I87" s="15">
        <v>28</v>
      </c>
      <c r="J87" s="15"/>
      <c r="K87" s="15"/>
      <c r="L87" s="15"/>
      <c r="M87" s="15"/>
      <c r="N87" s="15">
        <v>23</v>
      </c>
      <c r="O87" s="15"/>
      <c r="P87" s="18">
        <f t="shared" si="1"/>
        <v>65</v>
      </c>
    </row>
    <row r="88" spans="1:16" ht="22.5" customHeight="1" x14ac:dyDescent="0.5">
      <c r="A88" s="84"/>
      <c r="B88" s="85" t="s">
        <v>395</v>
      </c>
      <c r="C88" s="85" t="s">
        <v>326</v>
      </c>
      <c r="D88" s="85" t="s">
        <v>318</v>
      </c>
      <c r="E88" s="127"/>
      <c r="F88" s="127"/>
      <c r="G88" s="15"/>
      <c r="H88" s="15">
        <v>8</v>
      </c>
      <c r="I88" s="15">
        <v>2</v>
      </c>
      <c r="J88" s="15"/>
      <c r="K88" s="15"/>
      <c r="L88" s="15"/>
      <c r="M88" s="15">
        <v>1</v>
      </c>
      <c r="N88" s="15">
        <v>9</v>
      </c>
      <c r="O88" s="15"/>
      <c r="P88" s="18">
        <f t="shared" si="1"/>
        <v>20</v>
      </c>
    </row>
    <row r="89" spans="1:16" ht="22.5" customHeight="1" x14ac:dyDescent="0.5">
      <c r="A89" s="84"/>
      <c r="B89" s="85" t="s">
        <v>138</v>
      </c>
      <c r="C89" s="85" t="s">
        <v>153</v>
      </c>
      <c r="D89" s="85" t="s">
        <v>134</v>
      </c>
      <c r="E89" s="127"/>
      <c r="F89" s="127"/>
      <c r="G89" s="15"/>
      <c r="H89" s="15">
        <v>13</v>
      </c>
      <c r="I89" s="15"/>
      <c r="J89" s="15"/>
      <c r="K89" s="15"/>
      <c r="L89" s="15"/>
      <c r="M89" s="15"/>
      <c r="N89" s="15">
        <v>21</v>
      </c>
      <c r="O89" s="15"/>
      <c r="P89" s="18">
        <f t="shared" si="1"/>
        <v>34</v>
      </c>
    </row>
    <row r="90" spans="1:16" ht="22.5" customHeight="1" x14ac:dyDescent="0.5">
      <c r="A90" s="84">
        <v>16</v>
      </c>
      <c r="B90" s="83" t="s">
        <v>563</v>
      </c>
      <c r="C90" s="83" t="s">
        <v>581</v>
      </c>
      <c r="D90" s="83" t="s">
        <v>562</v>
      </c>
      <c r="E90" s="126" t="s">
        <v>199</v>
      </c>
      <c r="F90" s="126" t="s">
        <v>114</v>
      </c>
      <c r="G90" s="15"/>
      <c r="H90" s="15">
        <v>1</v>
      </c>
      <c r="I90" s="15">
        <v>3</v>
      </c>
      <c r="J90" s="15"/>
      <c r="K90" s="15"/>
      <c r="L90" s="15"/>
      <c r="M90" s="15"/>
      <c r="N90" s="15">
        <v>1</v>
      </c>
      <c r="O90" s="15"/>
      <c r="P90" s="18">
        <f t="shared" si="1"/>
        <v>5</v>
      </c>
    </row>
    <row r="91" spans="1:16" ht="22.5" customHeight="1" x14ac:dyDescent="0.5">
      <c r="A91" s="84"/>
      <c r="B91" s="83" t="s">
        <v>312</v>
      </c>
      <c r="C91" s="83" t="s">
        <v>328</v>
      </c>
      <c r="D91" s="83" t="s">
        <v>318</v>
      </c>
      <c r="E91" s="127"/>
      <c r="F91" s="127"/>
      <c r="G91" s="15"/>
      <c r="H91" s="15">
        <v>13</v>
      </c>
      <c r="I91" s="15">
        <v>14</v>
      </c>
      <c r="J91" s="15"/>
      <c r="K91" s="15"/>
      <c r="L91" s="15"/>
      <c r="M91" s="15"/>
      <c r="N91" s="15">
        <v>19</v>
      </c>
      <c r="O91" s="15"/>
      <c r="P91" s="18">
        <f t="shared" si="1"/>
        <v>46</v>
      </c>
    </row>
    <row r="92" spans="1:16" ht="22.5" customHeight="1" x14ac:dyDescent="0.5">
      <c r="A92" s="84"/>
      <c r="B92" s="83" t="s">
        <v>306</v>
      </c>
      <c r="C92" s="83" t="s">
        <v>325</v>
      </c>
      <c r="D92" s="83" t="s">
        <v>318</v>
      </c>
      <c r="E92" s="127"/>
      <c r="F92" s="127"/>
      <c r="G92" s="15">
        <v>3</v>
      </c>
      <c r="H92" s="15">
        <v>9</v>
      </c>
      <c r="I92" s="15">
        <v>22</v>
      </c>
      <c r="J92" s="15"/>
      <c r="K92" s="15"/>
      <c r="L92" s="15"/>
      <c r="M92" s="15"/>
      <c r="N92" s="15">
        <v>26</v>
      </c>
      <c r="O92" s="15"/>
      <c r="P92" s="18">
        <f t="shared" si="1"/>
        <v>60</v>
      </c>
    </row>
    <row r="93" spans="1:16" ht="22.5" customHeight="1" x14ac:dyDescent="0.5">
      <c r="A93" s="84"/>
      <c r="B93" s="87">
        <v>23</v>
      </c>
      <c r="C93" s="85" t="s">
        <v>650</v>
      </c>
      <c r="D93" s="85" t="s">
        <v>626</v>
      </c>
      <c r="E93" s="127"/>
      <c r="F93" s="127"/>
      <c r="G93" s="15"/>
      <c r="H93" s="15">
        <v>8</v>
      </c>
      <c r="I93" s="15">
        <v>4</v>
      </c>
      <c r="J93" s="15"/>
      <c r="K93" s="15"/>
      <c r="L93" s="15"/>
      <c r="M93" s="15"/>
      <c r="N93" s="15">
        <v>3</v>
      </c>
      <c r="O93" s="15">
        <v>1</v>
      </c>
      <c r="P93" s="18">
        <f t="shared" si="1"/>
        <v>16</v>
      </c>
    </row>
    <row r="94" spans="1:16" ht="22.5" customHeight="1" x14ac:dyDescent="0.5">
      <c r="A94" s="84"/>
      <c r="B94" s="85" t="s">
        <v>396</v>
      </c>
      <c r="C94" s="85" t="s">
        <v>422</v>
      </c>
      <c r="D94" s="85" t="s">
        <v>399</v>
      </c>
      <c r="E94" s="127"/>
      <c r="F94" s="127"/>
      <c r="G94" s="15"/>
      <c r="H94" s="15">
        <v>19</v>
      </c>
      <c r="I94" s="15"/>
      <c r="J94" s="15"/>
      <c r="K94" s="15"/>
      <c r="L94" s="15"/>
      <c r="M94" s="15">
        <v>6</v>
      </c>
      <c r="N94" s="15">
        <v>9</v>
      </c>
      <c r="O94" s="15">
        <v>38</v>
      </c>
      <c r="P94" s="18">
        <f t="shared" si="1"/>
        <v>72</v>
      </c>
    </row>
    <row r="95" spans="1:16" ht="22.5" customHeight="1" x14ac:dyDescent="0.5">
      <c r="A95" s="84"/>
      <c r="B95" s="83" t="s">
        <v>681</v>
      </c>
      <c r="C95" s="83" t="s">
        <v>682</v>
      </c>
      <c r="D95" s="83" t="s">
        <v>685</v>
      </c>
      <c r="E95" s="128"/>
      <c r="F95" s="128"/>
      <c r="G95" s="15"/>
      <c r="H95" s="15">
        <v>3</v>
      </c>
      <c r="I95" s="15">
        <v>3</v>
      </c>
      <c r="J95" s="15"/>
      <c r="K95" s="15"/>
      <c r="L95" s="15"/>
      <c r="M95" s="15"/>
      <c r="N95" s="15">
        <v>1</v>
      </c>
      <c r="O95" s="15"/>
      <c r="P95" s="18">
        <f t="shared" si="1"/>
        <v>7</v>
      </c>
    </row>
    <row r="96" spans="1:16" ht="22.5" customHeight="1" x14ac:dyDescent="0.5">
      <c r="A96" s="84">
        <v>17</v>
      </c>
      <c r="B96" s="83" t="s">
        <v>597</v>
      </c>
      <c r="C96" s="83" t="s">
        <v>598</v>
      </c>
      <c r="D96" s="83" t="s">
        <v>567</v>
      </c>
      <c r="E96" s="126" t="s">
        <v>200</v>
      </c>
      <c r="F96" s="126" t="s">
        <v>116</v>
      </c>
      <c r="G96" s="15"/>
      <c r="H96" s="15">
        <v>6</v>
      </c>
      <c r="I96" s="15">
        <v>2</v>
      </c>
      <c r="J96" s="15"/>
      <c r="K96" s="15"/>
      <c r="L96" s="15"/>
      <c r="M96" s="15"/>
      <c r="N96" s="15">
        <v>4</v>
      </c>
      <c r="O96" s="15"/>
      <c r="P96" s="18">
        <f t="shared" si="1"/>
        <v>12</v>
      </c>
    </row>
    <row r="97" spans="1:16" ht="22.5" customHeight="1" x14ac:dyDescent="0.5">
      <c r="A97" s="84"/>
      <c r="B97" s="85" t="s">
        <v>311</v>
      </c>
      <c r="C97" s="85" t="s">
        <v>329</v>
      </c>
      <c r="D97" s="85" t="s">
        <v>318</v>
      </c>
      <c r="E97" s="127"/>
      <c r="F97" s="127"/>
      <c r="G97" s="15">
        <v>2</v>
      </c>
      <c r="H97" s="15">
        <v>17</v>
      </c>
      <c r="I97" s="15">
        <v>4</v>
      </c>
      <c r="J97" s="15"/>
      <c r="K97" s="15"/>
      <c r="L97" s="15"/>
      <c r="M97" s="15">
        <v>1</v>
      </c>
      <c r="N97" s="15">
        <v>6</v>
      </c>
      <c r="O97" s="15"/>
      <c r="P97" s="18">
        <f t="shared" si="1"/>
        <v>30</v>
      </c>
    </row>
    <row r="98" spans="1:16" ht="22.5" customHeight="1" x14ac:dyDescent="0.5">
      <c r="A98" s="84"/>
      <c r="B98" s="83" t="s">
        <v>312</v>
      </c>
      <c r="C98" s="83" t="s">
        <v>328</v>
      </c>
      <c r="D98" s="83" t="s">
        <v>318</v>
      </c>
      <c r="E98" s="127"/>
      <c r="F98" s="127"/>
      <c r="G98" s="15">
        <v>1</v>
      </c>
      <c r="H98" s="15">
        <v>11</v>
      </c>
      <c r="I98" s="15">
        <v>12</v>
      </c>
      <c r="J98" s="15"/>
      <c r="K98" s="15"/>
      <c r="L98" s="15"/>
      <c r="M98" s="15">
        <v>1</v>
      </c>
      <c r="N98" s="15">
        <v>8</v>
      </c>
      <c r="O98" s="15"/>
      <c r="P98" s="18">
        <f t="shared" si="1"/>
        <v>33</v>
      </c>
    </row>
    <row r="99" spans="1:16" ht="22.5" customHeight="1" x14ac:dyDescent="0.5">
      <c r="A99" s="84"/>
      <c r="B99" s="83" t="s">
        <v>94</v>
      </c>
      <c r="C99" s="83" t="s">
        <v>90</v>
      </c>
      <c r="D99" s="83" t="s">
        <v>53</v>
      </c>
      <c r="E99" s="127"/>
      <c r="F99" s="127"/>
      <c r="G99" s="15"/>
      <c r="H99" s="15">
        <v>10</v>
      </c>
      <c r="I99" s="15">
        <v>2</v>
      </c>
      <c r="J99" s="15"/>
      <c r="K99" s="15"/>
      <c r="L99" s="15"/>
      <c r="M99" s="15">
        <v>1</v>
      </c>
      <c r="N99" s="15">
        <v>5</v>
      </c>
      <c r="O99" s="15">
        <v>1</v>
      </c>
      <c r="P99" s="18">
        <f t="shared" si="1"/>
        <v>19</v>
      </c>
    </row>
    <row r="100" spans="1:16" ht="22.5" customHeight="1" x14ac:dyDescent="0.5">
      <c r="A100" s="84"/>
      <c r="B100" s="85" t="s">
        <v>653</v>
      </c>
      <c r="C100" s="85" t="s">
        <v>325</v>
      </c>
      <c r="D100" s="85" t="s">
        <v>399</v>
      </c>
      <c r="E100" s="127"/>
      <c r="F100" s="127"/>
      <c r="G100" s="15"/>
      <c r="H100" s="15">
        <v>12</v>
      </c>
      <c r="I100" s="15">
        <v>2</v>
      </c>
      <c r="J100" s="15"/>
      <c r="K100" s="15"/>
      <c r="L100" s="15"/>
      <c r="M100" s="15"/>
      <c r="N100" s="15">
        <v>9</v>
      </c>
      <c r="O100" s="15"/>
      <c r="P100" s="18">
        <f t="shared" si="1"/>
        <v>23</v>
      </c>
    </row>
    <row r="101" spans="1:16" ht="22.5" customHeight="1" x14ac:dyDescent="0.5">
      <c r="A101" s="84">
        <v>18</v>
      </c>
      <c r="B101" s="85" t="s">
        <v>561</v>
      </c>
      <c r="C101" s="85" t="s">
        <v>580</v>
      </c>
      <c r="D101" s="85" t="s">
        <v>562</v>
      </c>
      <c r="E101" s="126" t="s">
        <v>201</v>
      </c>
      <c r="F101" s="126" t="s">
        <v>130</v>
      </c>
      <c r="G101" s="15">
        <v>1</v>
      </c>
      <c r="H101" s="15">
        <v>8</v>
      </c>
      <c r="I101" s="15">
        <v>1</v>
      </c>
      <c r="J101" s="15"/>
      <c r="K101" s="15"/>
      <c r="L101" s="15"/>
      <c r="M101" s="15"/>
      <c r="N101" s="15"/>
      <c r="O101" s="15"/>
      <c r="P101" s="18">
        <f t="shared" si="1"/>
        <v>10</v>
      </c>
    </row>
    <row r="102" spans="1:16" ht="22.5" customHeight="1" x14ac:dyDescent="0.5">
      <c r="A102" s="84"/>
      <c r="B102" s="85" t="s">
        <v>309</v>
      </c>
      <c r="C102" s="85" t="s">
        <v>327</v>
      </c>
      <c r="D102" s="85" t="s">
        <v>318</v>
      </c>
      <c r="E102" s="127"/>
      <c r="F102" s="127"/>
      <c r="G102" s="15"/>
      <c r="H102" s="15">
        <v>28</v>
      </c>
      <c r="I102" s="15">
        <v>22</v>
      </c>
      <c r="J102" s="15"/>
      <c r="K102" s="15"/>
      <c r="L102" s="15"/>
      <c r="M102" s="15"/>
      <c r="N102" s="15">
        <v>16</v>
      </c>
      <c r="O102" s="15"/>
      <c r="P102" s="18">
        <f t="shared" si="1"/>
        <v>66</v>
      </c>
    </row>
    <row r="103" spans="1:16" ht="22.5" customHeight="1" x14ac:dyDescent="0.5">
      <c r="A103" s="84"/>
      <c r="B103" s="85" t="s">
        <v>313</v>
      </c>
      <c r="C103" s="85" t="s">
        <v>330</v>
      </c>
      <c r="D103" s="85" t="s">
        <v>318</v>
      </c>
      <c r="E103" s="127"/>
      <c r="F103" s="127"/>
      <c r="G103" s="15">
        <v>3</v>
      </c>
      <c r="H103" s="15">
        <v>13</v>
      </c>
      <c r="I103" s="15">
        <v>5</v>
      </c>
      <c r="J103" s="15"/>
      <c r="K103" s="15"/>
      <c r="L103" s="15"/>
      <c r="M103" s="15"/>
      <c r="N103" s="15">
        <v>29</v>
      </c>
      <c r="O103" s="15"/>
      <c r="P103" s="18">
        <f t="shared" si="1"/>
        <v>50</v>
      </c>
    </row>
    <row r="104" spans="1:16" ht="22.5" customHeight="1" x14ac:dyDescent="0.5">
      <c r="A104" s="84"/>
      <c r="B104" s="83" t="s">
        <v>644</v>
      </c>
      <c r="C104" s="83" t="s">
        <v>645</v>
      </c>
      <c r="D104" s="83" t="s">
        <v>626</v>
      </c>
      <c r="E104" s="127"/>
      <c r="F104" s="127"/>
      <c r="G104" s="15">
        <v>1</v>
      </c>
      <c r="H104" s="15">
        <v>24</v>
      </c>
      <c r="I104" s="15">
        <v>6</v>
      </c>
      <c r="J104" s="15"/>
      <c r="K104" s="15"/>
      <c r="L104" s="15"/>
      <c r="M104" s="15"/>
      <c r="N104" s="15">
        <v>9</v>
      </c>
      <c r="O104" s="15">
        <v>4</v>
      </c>
      <c r="P104" s="18">
        <f t="shared" si="1"/>
        <v>44</v>
      </c>
    </row>
    <row r="105" spans="1:16" ht="22.5" customHeight="1" x14ac:dyDescent="0.5">
      <c r="A105" s="84"/>
      <c r="B105" s="83" t="s">
        <v>665</v>
      </c>
      <c r="C105" s="83" t="s">
        <v>325</v>
      </c>
      <c r="D105" s="83" t="s">
        <v>399</v>
      </c>
      <c r="E105" s="127"/>
      <c r="F105" s="127"/>
      <c r="G105" s="15"/>
      <c r="H105" s="15">
        <v>27</v>
      </c>
      <c r="I105" s="15">
        <v>7</v>
      </c>
      <c r="J105" s="15"/>
      <c r="K105" s="15"/>
      <c r="L105" s="15"/>
      <c r="M105" s="15"/>
      <c r="N105" s="15">
        <v>21</v>
      </c>
      <c r="O105" s="15"/>
      <c r="P105" s="18">
        <f t="shared" si="1"/>
        <v>55</v>
      </c>
    </row>
    <row r="106" spans="1:16" ht="22.5" customHeight="1" x14ac:dyDescent="0.5">
      <c r="A106" s="84"/>
      <c r="B106" s="83" t="s">
        <v>684</v>
      </c>
      <c r="C106" s="83" t="s">
        <v>682</v>
      </c>
      <c r="D106" s="83" t="s">
        <v>685</v>
      </c>
      <c r="E106" s="128"/>
      <c r="F106" s="128"/>
      <c r="G106" s="15"/>
      <c r="H106" s="15">
        <v>7</v>
      </c>
      <c r="I106" s="15"/>
      <c r="J106" s="15"/>
      <c r="K106" s="15"/>
      <c r="L106" s="15"/>
      <c r="M106" s="15"/>
      <c r="N106" s="15"/>
      <c r="O106" s="15"/>
      <c r="P106" s="18">
        <f t="shared" si="1"/>
        <v>7</v>
      </c>
    </row>
    <row r="107" spans="1:16" ht="22.5" customHeight="1" x14ac:dyDescent="0.5">
      <c r="A107" s="84">
        <v>19</v>
      </c>
      <c r="B107" s="85" t="s">
        <v>100</v>
      </c>
      <c r="C107" s="85" t="s">
        <v>52</v>
      </c>
      <c r="D107" s="85" t="s">
        <v>53</v>
      </c>
      <c r="E107" s="126" t="s">
        <v>202</v>
      </c>
      <c r="F107" s="126" t="s">
        <v>132</v>
      </c>
      <c r="G107" s="17"/>
      <c r="H107" s="17">
        <v>4</v>
      </c>
      <c r="I107" s="17">
        <v>4</v>
      </c>
      <c r="J107" s="17"/>
      <c r="K107" s="17"/>
      <c r="L107" s="17"/>
      <c r="M107" s="17"/>
      <c r="N107" s="17">
        <v>3</v>
      </c>
      <c r="O107" s="17"/>
      <c r="P107" s="18">
        <f t="shared" si="1"/>
        <v>11</v>
      </c>
    </row>
    <row r="108" spans="1:16" ht="22.5" customHeight="1" x14ac:dyDescent="0.5">
      <c r="A108" s="84"/>
      <c r="B108" s="85" t="s">
        <v>104</v>
      </c>
      <c r="C108" s="85" t="s">
        <v>52</v>
      </c>
      <c r="D108" s="85" t="s">
        <v>53</v>
      </c>
      <c r="E108" s="127"/>
      <c r="F108" s="127"/>
      <c r="G108" s="17"/>
      <c r="H108" s="17">
        <v>18</v>
      </c>
      <c r="I108" s="17">
        <v>4</v>
      </c>
      <c r="J108" s="17"/>
      <c r="K108" s="17"/>
      <c r="L108" s="17"/>
      <c r="M108" s="17"/>
      <c r="N108" s="17">
        <v>39</v>
      </c>
      <c r="O108" s="17"/>
      <c r="P108" s="18">
        <f t="shared" si="1"/>
        <v>61</v>
      </c>
    </row>
    <row r="109" spans="1:16" ht="22.5" customHeight="1" x14ac:dyDescent="0.5">
      <c r="A109" s="84"/>
      <c r="B109" s="83" t="s">
        <v>637</v>
      </c>
      <c r="C109" s="83" t="s">
        <v>476</v>
      </c>
      <c r="D109" s="83" t="s">
        <v>626</v>
      </c>
      <c r="E109" s="127"/>
      <c r="F109" s="127"/>
      <c r="G109" s="17"/>
      <c r="H109" s="17">
        <v>4</v>
      </c>
      <c r="I109" s="17">
        <v>5</v>
      </c>
      <c r="J109" s="17"/>
      <c r="K109" s="17"/>
      <c r="L109" s="17"/>
      <c r="M109" s="17"/>
      <c r="N109" s="17">
        <v>14</v>
      </c>
      <c r="O109" s="17">
        <v>5</v>
      </c>
      <c r="P109" s="18">
        <f t="shared" si="1"/>
        <v>28</v>
      </c>
    </row>
    <row r="110" spans="1:16" ht="22.5" customHeight="1" x14ac:dyDescent="0.5">
      <c r="A110" s="84"/>
      <c r="B110" s="85" t="s">
        <v>241</v>
      </c>
      <c r="C110" s="85" t="s">
        <v>254</v>
      </c>
      <c r="D110" s="85" t="s">
        <v>134</v>
      </c>
      <c r="E110" s="127"/>
      <c r="F110" s="127"/>
      <c r="G110" s="17"/>
      <c r="H110" s="17">
        <v>23</v>
      </c>
      <c r="I110" s="17">
        <v>3</v>
      </c>
      <c r="J110" s="17"/>
      <c r="K110" s="17"/>
      <c r="L110" s="17"/>
      <c r="M110" s="17">
        <v>1</v>
      </c>
      <c r="N110" s="17">
        <v>40</v>
      </c>
      <c r="O110" s="17"/>
      <c r="P110" s="18">
        <f t="shared" si="1"/>
        <v>67</v>
      </c>
    </row>
    <row r="111" spans="1:16" ht="22.5" customHeight="1" x14ac:dyDescent="0.5">
      <c r="A111" s="84"/>
      <c r="B111" s="83" t="s">
        <v>250</v>
      </c>
      <c r="C111" s="83" t="s">
        <v>265</v>
      </c>
      <c r="D111" s="83" t="s">
        <v>253</v>
      </c>
      <c r="E111" s="127"/>
      <c r="F111" s="127"/>
      <c r="G111" s="17">
        <v>1</v>
      </c>
      <c r="H111" s="17">
        <v>3</v>
      </c>
      <c r="I111" s="17">
        <v>13</v>
      </c>
      <c r="J111" s="17"/>
      <c r="K111" s="17"/>
      <c r="L111" s="17"/>
      <c r="M111" s="17"/>
      <c r="N111" s="17">
        <v>18</v>
      </c>
      <c r="O111" s="17"/>
      <c r="P111" s="18">
        <f t="shared" si="1"/>
        <v>35</v>
      </c>
    </row>
    <row r="112" spans="1:16" ht="22.5" customHeight="1" x14ac:dyDescent="0.5">
      <c r="A112" s="84">
        <v>20</v>
      </c>
      <c r="B112" s="83" t="s">
        <v>568</v>
      </c>
      <c r="C112" s="83" t="s">
        <v>579</v>
      </c>
      <c r="D112" s="83" t="s">
        <v>567</v>
      </c>
      <c r="E112" s="138" t="s">
        <v>186</v>
      </c>
      <c r="F112" s="138" t="s">
        <v>188</v>
      </c>
      <c r="G112" s="17"/>
      <c r="H112" s="17">
        <v>4</v>
      </c>
      <c r="I112" s="17"/>
      <c r="J112" s="17"/>
      <c r="K112" s="17"/>
      <c r="L112" s="17"/>
      <c r="M112" s="17"/>
      <c r="N112" s="17">
        <v>2</v>
      </c>
      <c r="O112" s="17"/>
      <c r="P112" s="18">
        <f t="shared" si="1"/>
        <v>6</v>
      </c>
    </row>
    <row r="113" spans="1:16" ht="22.5" customHeight="1" x14ac:dyDescent="0.5">
      <c r="A113" s="84"/>
      <c r="B113" s="83" t="s">
        <v>306</v>
      </c>
      <c r="C113" s="83" t="s">
        <v>325</v>
      </c>
      <c r="D113" s="83" t="s">
        <v>318</v>
      </c>
      <c r="E113" s="139"/>
      <c r="F113" s="139"/>
      <c r="G113" s="17">
        <v>3</v>
      </c>
      <c r="H113" s="17">
        <v>22</v>
      </c>
      <c r="I113" s="17">
        <v>14</v>
      </c>
      <c r="J113" s="17"/>
      <c r="K113" s="17"/>
      <c r="L113" s="17"/>
      <c r="M113" s="17"/>
      <c r="N113" s="17">
        <v>9</v>
      </c>
      <c r="O113" s="17"/>
      <c r="P113" s="18">
        <f t="shared" si="1"/>
        <v>48</v>
      </c>
    </row>
    <row r="114" spans="1:16" ht="22.5" customHeight="1" x14ac:dyDescent="0.5">
      <c r="A114" s="84"/>
      <c r="B114" s="85" t="s">
        <v>311</v>
      </c>
      <c r="C114" s="85" t="s">
        <v>329</v>
      </c>
      <c r="D114" s="85" t="s">
        <v>318</v>
      </c>
      <c r="E114" s="139"/>
      <c r="F114" s="139"/>
      <c r="G114" s="17"/>
      <c r="H114" s="17">
        <v>12</v>
      </c>
      <c r="I114" s="17">
        <v>13</v>
      </c>
      <c r="J114" s="17"/>
      <c r="K114" s="17"/>
      <c r="L114" s="17"/>
      <c r="M114" s="17"/>
      <c r="N114" s="17">
        <v>9</v>
      </c>
      <c r="O114" s="17"/>
      <c r="P114" s="18">
        <f t="shared" si="1"/>
        <v>34</v>
      </c>
    </row>
    <row r="115" spans="1:16" ht="22.5" customHeight="1" x14ac:dyDescent="0.5">
      <c r="A115" s="84"/>
      <c r="B115" s="83" t="s">
        <v>648</v>
      </c>
      <c r="C115" s="83" t="s">
        <v>647</v>
      </c>
      <c r="D115" s="83" t="s">
        <v>626</v>
      </c>
      <c r="E115" s="139"/>
      <c r="F115" s="139"/>
      <c r="G115" s="17"/>
      <c r="H115" s="17">
        <v>2</v>
      </c>
      <c r="I115" s="17">
        <v>4</v>
      </c>
      <c r="J115" s="17"/>
      <c r="K115" s="17"/>
      <c r="L115" s="17"/>
      <c r="M115" s="17"/>
      <c r="N115" s="17">
        <v>3</v>
      </c>
      <c r="O115" s="17"/>
      <c r="P115" s="18">
        <f t="shared" si="1"/>
        <v>9</v>
      </c>
    </row>
    <row r="116" spans="1:16" ht="22.5" customHeight="1" x14ac:dyDescent="0.5">
      <c r="A116" s="84"/>
      <c r="B116" s="83" t="s">
        <v>397</v>
      </c>
      <c r="C116" s="83" t="s">
        <v>423</v>
      </c>
      <c r="D116" s="83" t="s">
        <v>399</v>
      </c>
      <c r="E116" s="139"/>
      <c r="F116" s="139"/>
      <c r="G116" s="17"/>
      <c r="H116" s="17">
        <v>31</v>
      </c>
      <c r="I116" s="17"/>
      <c r="J116" s="17"/>
      <c r="K116" s="17"/>
      <c r="L116" s="17"/>
      <c r="M116" s="17">
        <v>1</v>
      </c>
      <c r="N116" s="17">
        <v>21</v>
      </c>
      <c r="O116" s="17"/>
      <c r="P116" s="18">
        <f t="shared" si="1"/>
        <v>53</v>
      </c>
    </row>
    <row r="117" spans="1:16" ht="22.5" customHeight="1" x14ac:dyDescent="0.5">
      <c r="A117" s="84"/>
      <c r="B117" s="85" t="s">
        <v>349</v>
      </c>
      <c r="C117" s="85" t="s">
        <v>361</v>
      </c>
      <c r="D117" s="85" t="s">
        <v>358</v>
      </c>
      <c r="E117" s="140"/>
      <c r="F117" s="140"/>
      <c r="G117" s="17"/>
      <c r="H117" s="17">
        <v>7</v>
      </c>
      <c r="I117" s="17"/>
      <c r="J117" s="17"/>
      <c r="K117" s="17"/>
      <c r="L117" s="17"/>
      <c r="M117" s="17"/>
      <c r="N117" s="17">
        <v>4</v>
      </c>
      <c r="O117" s="17"/>
      <c r="P117" s="18">
        <f t="shared" si="1"/>
        <v>11</v>
      </c>
    </row>
    <row r="118" spans="1:16" ht="22.5" customHeight="1" x14ac:dyDescent="0.5">
      <c r="A118" s="84">
        <v>21</v>
      </c>
      <c r="B118" s="85" t="s">
        <v>564</v>
      </c>
      <c r="C118" s="85" t="s">
        <v>582</v>
      </c>
      <c r="D118" s="85" t="s">
        <v>562</v>
      </c>
      <c r="E118" s="126" t="s">
        <v>187</v>
      </c>
      <c r="F118" s="126" t="s">
        <v>189</v>
      </c>
      <c r="G118" s="17"/>
      <c r="H118" s="17">
        <v>4</v>
      </c>
      <c r="I118" s="17">
        <v>4</v>
      </c>
      <c r="J118" s="17"/>
      <c r="K118" s="17"/>
      <c r="L118" s="17"/>
      <c r="M118" s="17"/>
      <c r="N118" s="17">
        <v>5</v>
      </c>
      <c r="O118" s="17"/>
      <c r="P118" s="18">
        <f t="shared" si="1"/>
        <v>13</v>
      </c>
    </row>
    <row r="119" spans="1:16" ht="22.5" customHeight="1" x14ac:dyDescent="0.5">
      <c r="A119" s="84"/>
      <c r="B119" s="85" t="s">
        <v>307</v>
      </c>
      <c r="C119" s="85" t="s">
        <v>87</v>
      </c>
      <c r="D119" s="85" t="s">
        <v>318</v>
      </c>
      <c r="E119" s="127"/>
      <c r="F119" s="127"/>
      <c r="G119" s="4"/>
      <c r="H119" s="4">
        <v>24</v>
      </c>
      <c r="I119" s="4">
        <v>23</v>
      </c>
      <c r="J119" s="4"/>
      <c r="K119" s="4"/>
      <c r="L119" s="4"/>
      <c r="M119" s="4"/>
      <c r="N119" s="4">
        <v>29</v>
      </c>
      <c r="O119" s="4"/>
      <c r="P119" s="18">
        <f t="shared" si="1"/>
        <v>76</v>
      </c>
    </row>
    <row r="120" spans="1:16" ht="22.5" customHeight="1" x14ac:dyDescent="0.5">
      <c r="A120" s="84"/>
      <c r="B120" s="83" t="s">
        <v>310</v>
      </c>
      <c r="C120" s="83" t="s">
        <v>327</v>
      </c>
      <c r="D120" s="83" t="s">
        <v>318</v>
      </c>
      <c r="E120" s="127"/>
      <c r="F120" s="127"/>
      <c r="G120" s="4">
        <v>3</v>
      </c>
      <c r="H120" s="4">
        <v>14</v>
      </c>
      <c r="I120" s="4">
        <v>21</v>
      </c>
      <c r="J120" s="4"/>
      <c r="K120" s="4"/>
      <c r="L120" s="4"/>
      <c r="M120" s="4">
        <v>2</v>
      </c>
      <c r="N120" s="4">
        <v>23</v>
      </c>
      <c r="O120" s="4"/>
      <c r="P120" s="18">
        <f t="shared" si="1"/>
        <v>63</v>
      </c>
    </row>
    <row r="121" spans="1:16" ht="22.5" customHeight="1" x14ac:dyDescent="0.5">
      <c r="A121" s="84"/>
      <c r="B121" s="85" t="s">
        <v>646</v>
      </c>
      <c r="C121" s="85" t="s">
        <v>647</v>
      </c>
      <c r="D121" s="85" t="s">
        <v>626</v>
      </c>
      <c r="E121" s="127"/>
      <c r="F121" s="127"/>
      <c r="G121" s="4"/>
      <c r="H121" s="4">
        <v>34</v>
      </c>
      <c r="I121" s="4">
        <v>6</v>
      </c>
      <c r="J121" s="4"/>
      <c r="K121" s="4"/>
      <c r="L121" s="4"/>
      <c r="M121" s="4"/>
      <c r="N121" s="4">
        <v>12</v>
      </c>
      <c r="O121" s="4">
        <v>5</v>
      </c>
      <c r="P121" s="18">
        <f t="shared" si="1"/>
        <v>57</v>
      </c>
    </row>
    <row r="122" spans="1:16" ht="22.5" customHeight="1" x14ac:dyDescent="0.5">
      <c r="A122" s="84"/>
      <c r="B122" s="83" t="s">
        <v>308</v>
      </c>
      <c r="C122" s="83" t="s">
        <v>326</v>
      </c>
      <c r="D122" s="83" t="s">
        <v>318</v>
      </c>
      <c r="E122" s="127"/>
      <c r="F122" s="127"/>
      <c r="G122" s="4"/>
      <c r="H122" s="4">
        <v>37</v>
      </c>
      <c r="I122" s="4"/>
      <c r="J122" s="4"/>
      <c r="K122" s="4"/>
      <c r="L122" s="4"/>
      <c r="M122" s="4">
        <v>1</v>
      </c>
      <c r="N122" s="4">
        <v>37</v>
      </c>
      <c r="O122" s="4"/>
      <c r="P122" s="18">
        <f t="shared" si="1"/>
        <v>75</v>
      </c>
    </row>
    <row r="123" spans="1:16" ht="22.5" customHeight="1" x14ac:dyDescent="0.5">
      <c r="A123" s="84"/>
      <c r="B123" s="85" t="s">
        <v>687</v>
      </c>
      <c r="C123" s="85" t="s">
        <v>688</v>
      </c>
      <c r="D123" s="85" t="s">
        <v>685</v>
      </c>
      <c r="E123" s="128"/>
      <c r="F123" s="128"/>
      <c r="G123" s="4"/>
      <c r="H123" s="4">
        <v>1</v>
      </c>
      <c r="I123" s="4"/>
      <c r="J123" s="4"/>
      <c r="K123" s="4"/>
      <c r="L123" s="4"/>
      <c r="M123" s="4"/>
      <c r="N123" s="4">
        <v>1</v>
      </c>
      <c r="O123" s="4"/>
      <c r="P123" s="18">
        <f t="shared" si="1"/>
        <v>2</v>
      </c>
    </row>
    <row r="124" spans="1:16" ht="22.5" customHeight="1" x14ac:dyDescent="0.5">
      <c r="A124" s="84">
        <v>22</v>
      </c>
      <c r="B124" s="85" t="s">
        <v>566</v>
      </c>
      <c r="C124" s="85" t="s">
        <v>578</v>
      </c>
      <c r="D124" s="85" t="s">
        <v>567</v>
      </c>
      <c r="E124" s="138" t="s">
        <v>365</v>
      </c>
      <c r="F124" s="138" t="s">
        <v>366</v>
      </c>
      <c r="G124" s="4"/>
      <c r="H124" s="4">
        <v>3</v>
      </c>
      <c r="I124" s="4">
        <v>1</v>
      </c>
      <c r="J124" s="4"/>
      <c r="K124" s="4"/>
      <c r="L124" s="4"/>
      <c r="M124" s="4"/>
      <c r="N124" s="4">
        <v>6</v>
      </c>
      <c r="O124" s="4"/>
      <c r="P124" s="18">
        <f t="shared" si="1"/>
        <v>10</v>
      </c>
    </row>
    <row r="125" spans="1:16" ht="22.5" customHeight="1" x14ac:dyDescent="0.5">
      <c r="A125" s="84"/>
      <c r="B125" s="85" t="s">
        <v>222</v>
      </c>
      <c r="C125" s="85" t="s">
        <v>223</v>
      </c>
      <c r="D125" s="85" t="s">
        <v>134</v>
      </c>
      <c r="E125" s="139"/>
      <c r="F125" s="139"/>
      <c r="G125" s="4"/>
      <c r="H125" s="4">
        <v>20</v>
      </c>
      <c r="I125" s="4">
        <v>14</v>
      </c>
      <c r="J125" s="4"/>
      <c r="K125" s="4"/>
      <c r="L125" s="4"/>
      <c r="M125" s="4">
        <v>1</v>
      </c>
      <c r="N125" s="4">
        <v>12</v>
      </c>
      <c r="O125" s="4"/>
      <c r="P125" s="18">
        <f t="shared" si="1"/>
        <v>47</v>
      </c>
    </row>
    <row r="126" spans="1:16" ht="22.5" customHeight="1" x14ac:dyDescent="0.5">
      <c r="A126" s="84"/>
      <c r="B126" s="85" t="s">
        <v>622</v>
      </c>
      <c r="C126" s="85" t="s">
        <v>305</v>
      </c>
      <c r="D126" s="85" t="s">
        <v>134</v>
      </c>
      <c r="E126" s="139"/>
      <c r="F126" s="139"/>
      <c r="G126" s="4">
        <v>5</v>
      </c>
      <c r="H126" s="4">
        <v>8</v>
      </c>
      <c r="I126" s="4">
        <v>10</v>
      </c>
      <c r="J126" s="4"/>
      <c r="K126" s="4"/>
      <c r="L126" s="4"/>
      <c r="M126" s="4">
        <v>8</v>
      </c>
      <c r="N126" s="4">
        <v>39</v>
      </c>
      <c r="O126" s="4"/>
      <c r="P126" s="18">
        <f t="shared" si="1"/>
        <v>70</v>
      </c>
    </row>
    <row r="127" spans="1:16" ht="22.5" customHeight="1" x14ac:dyDescent="0.5">
      <c r="A127" s="84"/>
      <c r="B127" s="83" t="s">
        <v>397</v>
      </c>
      <c r="C127" s="83" t="s">
        <v>423</v>
      </c>
      <c r="D127" s="83" t="s">
        <v>399</v>
      </c>
      <c r="E127" s="139"/>
      <c r="F127" s="139"/>
      <c r="G127" s="4"/>
      <c r="H127" s="4">
        <v>15</v>
      </c>
      <c r="I127" s="4">
        <v>6</v>
      </c>
      <c r="J127" s="4"/>
      <c r="K127" s="4"/>
      <c r="L127" s="4"/>
      <c r="M127" s="4">
        <v>6</v>
      </c>
      <c r="N127" s="4">
        <v>38</v>
      </c>
      <c r="O127" s="4"/>
      <c r="P127" s="18">
        <f t="shared" si="1"/>
        <v>65</v>
      </c>
    </row>
    <row r="128" spans="1:16" ht="22.5" customHeight="1" x14ac:dyDescent="0.5">
      <c r="A128" s="84"/>
      <c r="B128" s="85" t="s">
        <v>241</v>
      </c>
      <c r="C128" s="85" t="s">
        <v>254</v>
      </c>
      <c r="D128" s="85" t="s">
        <v>134</v>
      </c>
      <c r="E128" s="139"/>
      <c r="F128" s="139"/>
      <c r="G128" s="4"/>
      <c r="H128" s="4">
        <v>27</v>
      </c>
      <c r="I128" s="4">
        <v>1</v>
      </c>
      <c r="J128" s="4"/>
      <c r="K128" s="4"/>
      <c r="L128" s="4"/>
      <c r="M128" s="4">
        <v>2</v>
      </c>
      <c r="N128" s="4">
        <v>15</v>
      </c>
      <c r="O128" s="4"/>
      <c r="P128" s="18">
        <f t="shared" si="1"/>
        <v>45</v>
      </c>
    </row>
    <row r="129" spans="1:16" ht="22.5" customHeight="1" x14ac:dyDescent="0.5">
      <c r="A129" s="84">
        <v>23</v>
      </c>
      <c r="B129" s="85" t="s">
        <v>86</v>
      </c>
      <c r="C129" s="85" t="s">
        <v>87</v>
      </c>
      <c r="D129" s="85" t="s">
        <v>53</v>
      </c>
      <c r="E129" s="126" t="s">
        <v>367</v>
      </c>
      <c r="F129" s="126" t="s">
        <v>368</v>
      </c>
      <c r="G129" s="4"/>
      <c r="H129" s="4"/>
      <c r="I129" s="4">
        <v>1</v>
      </c>
      <c r="J129" s="4"/>
      <c r="K129" s="4"/>
      <c r="L129" s="4"/>
      <c r="M129" s="4"/>
      <c r="N129" s="4">
        <v>3</v>
      </c>
      <c r="O129" s="4"/>
      <c r="P129" s="18">
        <f t="shared" ref="P129:P133" si="2">SUM(G129:O129)</f>
        <v>4</v>
      </c>
    </row>
    <row r="130" spans="1:16" ht="22.5" customHeight="1" x14ac:dyDescent="0.5">
      <c r="A130" s="84"/>
      <c r="B130" s="83" t="s">
        <v>605</v>
      </c>
      <c r="C130" s="83" t="s">
        <v>167</v>
      </c>
      <c r="D130" s="83" t="s">
        <v>509</v>
      </c>
      <c r="E130" s="127"/>
      <c r="F130" s="127"/>
      <c r="G130" s="4">
        <v>6</v>
      </c>
      <c r="H130" s="4">
        <v>8</v>
      </c>
      <c r="I130" s="4">
        <v>2</v>
      </c>
      <c r="J130" s="4"/>
      <c r="K130" s="4"/>
      <c r="L130" s="4"/>
      <c r="M130" s="4"/>
      <c r="N130" s="4">
        <v>7</v>
      </c>
      <c r="O130" s="4"/>
      <c r="P130" s="18">
        <f t="shared" si="2"/>
        <v>23</v>
      </c>
    </row>
    <row r="131" spans="1:16" ht="22.5" customHeight="1" x14ac:dyDescent="0.5">
      <c r="A131" s="84"/>
      <c r="B131" s="85" t="s">
        <v>639</v>
      </c>
      <c r="C131" s="85" t="s">
        <v>476</v>
      </c>
      <c r="D131" s="85" t="s">
        <v>626</v>
      </c>
      <c r="E131" s="127"/>
      <c r="F131" s="127"/>
      <c r="G131" s="4"/>
      <c r="H131" s="4"/>
      <c r="I131" s="4"/>
      <c r="J131" s="4"/>
      <c r="K131" s="4"/>
      <c r="L131" s="4"/>
      <c r="M131" s="4">
        <v>1</v>
      </c>
      <c r="N131" s="4">
        <v>12</v>
      </c>
      <c r="O131" s="4"/>
      <c r="P131" s="18">
        <f t="shared" ref="P131:P132" si="3">SUM(G131:O131)</f>
        <v>13</v>
      </c>
    </row>
    <row r="132" spans="1:16" ht="22.5" customHeight="1" x14ac:dyDescent="0.5">
      <c r="A132" s="84"/>
      <c r="B132" s="83" t="s">
        <v>242</v>
      </c>
      <c r="C132" s="83" t="s">
        <v>254</v>
      </c>
      <c r="D132" s="83" t="s">
        <v>134</v>
      </c>
      <c r="E132" s="127"/>
      <c r="F132" s="127"/>
      <c r="G132" s="4"/>
      <c r="H132" s="4">
        <v>20</v>
      </c>
      <c r="I132" s="4">
        <v>1</v>
      </c>
      <c r="J132" s="4"/>
      <c r="K132" s="4"/>
      <c r="L132" s="4"/>
      <c r="M132" s="4"/>
      <c r="N132" s="4">
        <v>16</v>
      </c>
      <c r="O132" s="4"/>
      <c r="P132" s="18">
        <f t="shared" si="3"/>
        <v>37</v>
      </c>
    </row>
    <row r="133" spans="1:16" ht="22.5" customHeight="1" x14ac:dyDescent="0.5">
      <c r="A133" s="84"/>
      <c r="B133" s="83" t="s">
        <v>252</v>
      </c>
      <c r="C133" s="83" t="s">
        <v>266</v>
      </c>
      <c r="D133" s="83" t="s">
        <v>253</v>
      </c>
      <c r="E133" s="127"/>
      <c r="F133" s="127"/>
      <c r="G133" s="4">
        <v>1</v>
      </c>
      <c r="H133" s="4">
        <v>18</v>
      </c>
      <c r="I133" s="4">
        <v>3</v>
      </c>
      <c r="J133" s="4"/>
      <c r="K133" s="4"/>
      <c r="L133" s="4"/>
      <c r="M133" s="4">
        <v>3</v>
      </c>
      <c r="N133" s="4">
        <v>39</v>
      </c>
      <c r="O133" s="4"/>
      <c r="P133" s="18">
        <f t="shared" si="2"/>
        <v>64</v>
      </c>
    </row>
    <row r="134" spans="1:16" ht="21" customHeight="1" x14ac:dyDescent="0.5">
      <c r="A134" s="21"/>
      <c r="B134" s="22"/>
      <c r="C134" s="23"/>
      <c r="D134" s="24"/>
      <c r="E134" s="25"/>
      <c r="F134" s="25"/>
      <c r="G134" s="19">
        <f t="shared" ref="G134:P134" si="4">SUM(G5:G133)</f>
        <v>92</v>
      </c>
      <c r="H134" s="19">
        <f t="shared" si="4"/>
        <v>1875</v>
      </c>
      <c r="I134" s="19">
        <f t="shared" si="4"/>
        <v>660</v>
      </c>
      <c r="J134" s="19">
        <f t="shared" si="4"/>
        <v>0</v>
      </c>
      <c r="K134" s="19">
        <f t="shared" si="4"/>
        <v>0</v>
      </c>
      <c r="L134" s="19">
        <f t="shared" si="4"/>
        <v>0</v>
      </c>
      <c r="M134" s="19">
        <f t="shared" si="4"/>
        <v>201</v>
      </c>
      <c r="N134" s="19">
        <f t="shared" si="4"/>
        <v>2165</v>
      </c>
      <c r="O134" s="19">
        <f t="shared" si="4"/>
        <v>180</v>
      </c>
      <c r="P134" s="19">
        <f t="shared" si="4"/>
        <v>5173</v>
      </c>
    </row>
    <row r="138" spans="1:16" x14ac:dyDescent="0.5">
      <c r="F138" s="9" t="s">
        <v>208</v>
      </c>
    </row>
  </sheetData>
  <mergeCells count="58">
    <mergeCell ref="E129:E133"/>
    <mergeCell ref="F129:F133"/>
    <mergeCell ref="E96:E100"/>
    <mergeCell ref="F96:F100"/>
    <mergeCell ref="E101:E106"/>
    <mergeCell ref="F101:F106"/>
    <mergeCell ref="E107:E111"/>
    <mergeCell ref="F107:F111"/>
    <mergeCell ref="E118:E123"/>
    <mergeCell ref="F118:F123"/>
    <mergeCell ref="E124:E128"/>
    <mergeCell ref="F124:F128"/>
    <mergeCell ref="E112:E117"/>
    <mergeCell ref="F112:F117"/>
    <mergeCell ref="F35:F40"/>
    <mergeCell ref="E41:E46"/>
    <mergeCell ref="F41:F46"/>
    <mergeCell ref="E64:E69"/>
    <mergeCell ref="F64:F69"/>
    <mergeCell ref="E58:E63"/>
    <mergeCell ref="F58:F63"/>
    <mergeCell ref="E90:E95"/>
    <mergeCell ref="F90:F95"/>
    <mergeCell ref="E80:E84"/>
    <mergeCell ref="F80:F84"/>
    <mergeCell ref="E70:E74"/>
    <mergeCell ref="F70:F74"/>
    <mergeCell ref="E85:E89"/>
    <mergeCell ref="F85:F89"/>
    <mergeCell ref="E75:E79"/>
    <mergeCell ref="F75:F79"/>
    <mergeCell ref="E23:E28"/>
    <mergeCell ref="F23:F28"/>
    <mergeCell ref="O2:O3"/>
    <mergeCell ref="E52:E57"/>
    <mergeCell ref="F52:F57"/>
    <mergeCell ref="E5:E10"/>
    <mergeCell ref="F5:F10"/>
    <mergeCell ref="E11:E16"/>
    <mergeCell ref="F11:F16"/>
    <mergeCell ref="E17:E22"/>
    <mergeCell ref="F17:F22"/>
    <mergeCell ref="E47:E51"/>
    <mergeCell ref="F47:F51"/>
    <mergeCell ref="E29:E34"/>
    <mergeCell ref="F29:F34"/>
    <mergeCell ref="E35:E40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P2:P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31C5-2A5F-4DBB-AED4-6CB87E7310F2}">
  <dimension ref="A1:P88"/>
  <sheetViews>
    <sheetView workbookViewId="0">
      <selection sqref="A1:XFD1048576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705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3" t="s">
        <v>347</v>
      </c>
      <c r="C5" s="83" t="s">
        <v>363</v>
      </c>
      <c r="D5" s="83" t="s">
        <v>358</v>
      </c>
      <c r="E5" s="126" t="s">
        <v>56</v>
      </c>
      <c r="F5" s="126" t="s">
        <v>57</v>
      </c>
      <c r="G5" s="15">
        <v>1</v>
      </c>
      <c r="H5" s="15">
        <v>7</v>
      </c>
      <c r="I5" s="15">
        <v>7</v>
      </c>
      <c r="J5" s="15"/>
      <c r="K5" s="15"/>
      <c r="L5" s="15"/>
      <c r="M5" s="15">
        <v>2</v>
      </c>
      <c r="N5" s="15">
        <v>19</v>
      </c>
      <c r="O5" s="15"/>
      <c r="P5" s="18">
        <f>SUM(G5:O5)</f>
        <v>36</v>
      </c>
    </row>
    <row r="6" spans="1:16" ht="22.5" customHeight="1" x14ac:dyDescent="0.5">
      <c r="A6" s="84"/>
      <c r="B6" s="85" t="s">
        <v>357</v>
      </c>
      <c r="C6" s="85" t="s">
        <v>360</v>
      </c>
      <c r="D6" s="85" t="s">
        <v>359</v>
      </c>
      <c r="E6" s="127"/>
      <c r="F6" s="127"/>
      <c r="G6" s="15"/>
      <c r="H6" s="15">
        <v>21</v>
      </c>
      <c r="I6" s="15"/>
      <c r="J6" s="15"/>
      <c r="K6" s="15"/>
      <c r="L6" s="15"/>
      <c r="M6" s="15"/>
      <c r="N6" s="15">
        <v>21</v>
      </c>
      <c r="O6" s="15"/>
      <c r="P6" s="18">
        <f t="shared" ref="P6:P45" si="0">SUM(G6:O6)</f>
        <v>42</v>
      </c>
    </row>
    <row r="7" spans="1:16" ht="22.5" customHeight="1" x14ac:dyDescent="0.5">
      <c r="A7" s="84"/>
      <c r="B7" s="85"/>
      <c r="C7" s="85"/>
      <c r="D7" s="85"/>
      <c r="E7" s="127"/>
      <c r="F7" s="127"/>
      <c r="G7" s="15"/>
      <c r="H7" s="15"/>
      <c r="I7" s="15"/>
      <c r="J7" s="15"/>
      <c r="K7" s="15"/>
      <c r="L7" s="15"/>
      <c r="M7" s="15"/>
      <c r="N7" s="15"/>
      <c r="O7" s="15"/>
      <c r="P7" s="18">
        <f t="shared" si="0"/>
        <v>0</v>
      </c>
    </row>
    <row r="8" spans="1:16" ht="22.5" customHeight="1" x14ac:dyDescent="0.5">
      <c r="A8" s="84"/>
      <c r="B8" s="83"/>
      <c r="C8" s="83"/>
      <c r="D8" s="83"/>
      <c r="E8" s="127"/>
      <c r="F8" s="127"/>
      <c r="G8" s="15"/>
      <c r="H8" s="15"/>
      <c r="I8" s="15"/>
      <c r="J8" s="15"/>
      <c r="K8" s="15"/>
      <c r="L8" s="15"/>
      <c r="M8" s="15"/>
      <c r="N8" s="15"/>
      <c r="O8" s="15"/>
      <c r="P8" s="18">
        <f t="shared" si="0"/>
        <v>0</v>
      </c>
    </row>
    <row r="9" spans="1:16" ht="22.5" customHeight="1" x14ac:dyDescent="0.5">
      <c r="A9" s="84">
        <v>2</v>
      </c>
      <c r="B9" s="83" t="s">
        <v>453</v>
      </c>
      <c r="C9" s="83" t="s">
        <v>460</v>
      </c>
      <c r="D9" s="83" t="s">
        <v>359</v>
      </c>
      <c r="E9" s="126" t="s">
        <v>58</v>
      </c>
      <c r="F9" s="126" t="s">
        <v>59</v>
      </c>
      <c r="G9" s="15">
        <v>1</v>
      </c>
      <c r="H9" s="15">
        <v>27</v>
      </c>
      <c r="I9" s="15"/>
      <c r="J9" s="15"/>
      <c r="K9" s="15"/>
      <c r="L9" s="15"/>
      <c r="M9" s="15">
        <v>1</v>
      </c>
      <c r="N9" s="15">
        <v>31</v>
      </c>
      <c r="O9" s="15"/>
      <c r="P9" s="18">
        <f t="shared" si="0"/>
        <v>60</v>
      </c>
    </row>
    <row r="10" spans="1:16" ht="22.5" customHeight="1" x14ac:dyDescent="0.5">
      <c r="A10" s="84"/>
      <c r="B10" s="83" t="s">
        <v>355</v>
      </c>
      <c r="C10" s="83" t="s">
        <v>360</v>
      </c>
      <c r="D10" s="83" t="s">
        <v>359</v>
      </c>
      <c r="E10" s="127"/>
      <c r="F10" s="127"/>
      <c r="G10" s="15"/>
      <c r="H10" s="15">
        <v>41</v>
      </c>
      <c r="I10" s="15"/>
      <c r="J10" s="15"/>
      <c r="K10" s="15"/>
      <c r="L10" s="15"/>
      <c r="M10" s="15">
        <v>2</v>
      </c>
      <c r="N10" s="15">
        <v>38</v>
      </c>
      <c r="O10" s="15"/>
      <c r="P10" s="18">
        <f t="shared" si="0"/>
        <v>81</v>
      </c>
    </row>
    <row r="11" spans="1:16" ht="22.5" customHeight="1" x14ac:dyDescent="0.5">
      <c r="A11" s="84"/>
      <c r="B11" s="85"/>
      <c r="C11" s="85"/>
      <c r="D11" s="85"/>
      <c r="E11" s="127"/>
      <c r="F11" s="127"/>
      <c r="G11" s="15"/>
      <c r="H11" s="15"/>
      <c r="I11" s="15"/>
      <c r="J11" s="15"/>
      <c r="K11" s="15"/>
      <c r="L11" s="15"/>
      <c r="M11" s="15"/>
      <c r="N11" s="15"/>
      <c r="O11" s="15"/>
      <c r="P11" s="18">
        <f t="shared" si="0"/>
        <v>0</v>
      </c>
    </row>
    <row r="12" spans="1:16" ht="22.5" customHeight="1" x14ac:dyDescent="0.5">
      <c r="A12" s="84"/>
      <c r="B12" s="83"/>
      <c r="C12" s="83"/>
      <c r="D12" s="83"/>
      <c r="E12" s="127"/>
      <c r="F12" s="127"/>
      <c r="G12" s="15"/>
      <c r="H12" s="15"/>
      <c r="I12" s="15"/>
      <c r="J12" s="15"/>
      <c r="K12" s="15"/>
      <c r="L12" s="15"/>
      <c r="M12" s="15"/>
      <c r="N12" s="15"/>
      <c r="O12" s="15"/>
      <c r="P12" s="18">
        <f t="shared" si="0"/>
        <v>0</v>
      </c>
    </row>
    <row r="13" spans="1:16" ht="22.5" customHeight="1" x14ac:dyDescent="0.5">
      <c r="A13" s="84">
        <v>3</v>
      </c>
      <c r="B13" s="83" t="s">
        <v>689</v>
      </c>
      <c r="C13" s="83" t="s">
        <v>690</v>
      </c>
      <c r="D13" s="83" t="s">
        <v>318</v>
      </c>
      <c r="E13" s="126" t="s">
        <v>60</v>
      </c>
      <c r="F13" s="126" t="s">
        <v>61</v>
      </c>
      <c r="G13" s="15">
        <v>1</v>
      </c>
      <c r="H13" s="15">
        <v>35</v>
      </c>
      <c r="I13" s="15"/>
      <c r="J13" s="15"/>
      <c r="K13" s="15"/>
      <c r="L13" s="15"/>
      <c r="M13" s="15">
        <v>4</v>
      </c>
      <c r="N13" s="15">
        <v>24</v>
      </c>
      <c r="O13" s="15"/>
      <c r="P13" s="18">
        <f t="shared" si="0"/>
        <v>64</v>
      </c>
    </row>
    <row r="14" spans="1:16" ht="22.5" customHeight="1" x14ac:dyDescent="0.5">
      <c r="A14" s="84"/>
      <c r="B14" s="83" t="s">
        <v>681</v>
      </c>
      <c r="C14" s="83" t="s">
        <v>682</v>
      </c>
      <c r="D14" s="83" t="s">
        <v>685</v>
      </c>
      <c r="E14" s="127"/>
      <c r="F14" s="127"/>
      <c r="G14" s="15">
        <v>3</v>
      </c>
      <c r="H14" s="15">
        <v>37</v>
      </c>
      <c r="I14" s="15"/>
      <c r="J14" s="15"/>
      <c r="K14" s="15"/>
      <c r="L14" s="15"/>
      <c r="M14" s="15">
        <v>2</v>
      </c>
      <c r="N14" s="15">
        <v>38</v>
      </c>
      <c r="O14" s="15"/>
      <c r="P14" s="18">
        <f t="shared" si="0"/>
        <v>80</v>
      </c>
    </row>
    <row r="15" spans="1:16" ht="22.5" customHeight="1" x14ac:dyDescent="0.5">
      <c r="A15" s="84"/>
      <c r="B15" s="85"/>
      <c r="C15" s="85"/>
      <c r="D15" s="85"/>
      <c r="E15" s="127"/>
      <c r="F15" s="127"/>
      <c r="G15" s="15"/>
      <c r="H15" s="15"/>
      <c r="I15" s="15"/>
      <c r="J15" s="15"/>
      <c r="K15" s="15"/>
      <c r="L15" s="15"/>
      <c r="M15" s="15"/>
      <c r="N15" s="15"/>
      <c r="O15" s="15"/>
      <c r="P15" s="18">
        <f t="shared" si="0"/>
        <v>0</v>
      </c>
    </row>
    <row r="16" spans="1:16" ht="22.5" customHeight="1" x14ac:dyDescent="0.5">
      <c r="A16" s="84"/>
      <c r="B16" s="85"/>
      <c r="C16" s="85"/>
      <c r="D16" s="85"/>
      <c r="E16" s="127"/>
      <c r="F16" s="127"/>
      <c r="G16" s="15"/>
      <c r="H16" s="15"/>
      <c r="I16" s="15"/>
      <c r="J16" s="15"/>
      <c r="K16" s="15"/>
      <c r="L16" s="15"/>
      <c r="M16" s="15"/>
      <c r="N16" s="15"/>
      <c r="O16" s="15"/>
      <c r="P16" s="18">
        <f t="shared" si="0"/>
        <v>0</v>
      </c>
    </row>
    <row r="17" spans="1:16" ht="22.5" customHeight="1" x14ac:dyDescent="0.5">
      <c r="A17" s="84">
        <v>4</v>
      </c>
      <c r="B17" s="85" t="s">
        <v>357</v>
      </c>
      <c r="C17" s="85" t="s">
        <v>360</v>
      </c>
      <c r="D17" s="85" t="s">
        <v>359</v>
      </c>
      <c r="E17" s="126" t="s">
        <v>190</v>
      </c>
      <c r="F17" s="126" t="s">
        <v>63</v>
      </c>
      <c r="G17" s="15">
        <v>1</v>
      </c>
      <c r="H17" s="15">
        <v>49</v>
      </c>
      <c r="I17" s="15"/>
      <c r="J17" s="15"/>
      <c r="K17" s="15"/>
      <c r="L17" s="15"/>
      <c r="M17" s="15">
        <v>2</v>
      </c>
      <c r="N17" s="15">
        <v>26</v>
      </c>
      <c r="O17" s="15"/>
      <c r="P17" s="18">
        <f t="shared" si="0"/>
        <v>78</v>
      </c>
    </row>
    <row r="18" spans="1:16" ht="22.5" customHeight="1" x14ac:dyDescent="0.5">
      <c r="A18" s="84"/>
      <c r="B18" s="83" t="s">
        <v>453</v>
      </c>
      <c r="C18" s="83" t="s">
        <v>460</v>
      </c>
      <c r="D18" s="83" t="s">
        <v>359</v>
      </c>
      <c r="E18" s="127"/>
      <c r="F18" s="127"/>
      <c r="G18" s="15"/>
      <c r="H18" s="15">
        <v>26</v>
      </c>
      <c r="I18" s="15"/>
      <c r="J18" s="15"/>
      <c r="K18" s="15"/>
      <c r="L18" s="15"/>
      <c r="M18" s="15"/>
      <c r="N18" s="15">
        <v>23</v>
      </c>
      <c r="O18" s="15"/>
      <c r="P18" s="18">
        <f t="shared" si="0"/>
        <v>49</v>
      </c>
    </row>
    <row r="19" spans="1:16" ht="22.5" customHeight="1" x14ac:dyDescent="0.5">
      <c r="A19" s="84"/>
      <c r="B19" s="85"/>
      <c r="C19" s="85"/>
      <c r="D19" s="85"/>
      <c r="E19" s="127"/>
      <c r="F19" s="127"/>
      <c r="G19" s="15"/>
      <c r="H19" s="15"/>
      <c r="I19" s="15"/>
      <c r="J19" s="15"/>
      <c r="K19" s="15"/>
      <c r="L19" s="15"/>
      <c r="M19" s="15"/>
      <c r="N19" s="15"/>
      <c r="O19" s="15"/>
      <c r="P19" s="18">
        <f t="shared" si="0"/>
        <v>0</v>
      </c>
    </row>
    <row r="20" spans="1:16" ht="22.5" customHeight="1" x14ac:dyDescent="0.5">
      <c r="A20" s="84"/>
      <c r="B20" s="83"/>
      <c r="C20" s="83"/>
      <c r="D20" s="83"/>
      <c r="E20" s="127"/>
      <c r="F20" s="127"/>
      <c r="G20" s="15"/>
      <c r="H20" s="15"/>
      <c r="I20" s="15"/>
      <c r="J20" s="15"/>
      <c r="K20" s="15"/>
      <c r="L20" s="15"/>
      <c r="M20" s="15"/>
      <c r="N20" s="15"/>
      <c r="O20" s="15"/>
      <c r="P20" s="18">
        <f t="shared" si="0"/>
        <v>0</v>
      </c>
    </row>
    <row r="21" spans="1:16" ht="22.5" customHeight="1" x14ac:dyDescent="0.5">
      <c r="A21" s="84">
        <v>5</v>
      </c>
      <c r="B21" s="83" t="s">
        <v>355</v>
      </c>
      <c r="C21" s="83" t="s">
        <v>360</v>
      </c>
      <c r="D21" s="83" t="s">
        <v>359</v>
      </c>
      <c r="E21" s="126" t="s">
        <v>64</v>
      </c>
      <c r="F21" s="126" t="s">
        <v>65</v>
      </c>
      <c r="G21" s="17">
        <v>1</v>
      </c>
      <c r="H21" s="17">
        <v>31</v>
      </c>
      <c r="I21" s="17"/>
      <c r="J21" s="17"/>
      <c r="K21" s="17"/>
      <c r="L21" s="17"/>
      <c r="M21" s="17">
        <v>3</v>
      </c>
      <c r="N21" s="17">
        <v>29</v>
      </c>
      <c r="O21" s="17"/>
      <c r="P21" s="18">
        <f t="shared" si="0"/>
        <v>64</v>
      </c>
    </row>
    <row r="22" spans="1:16" ht="22.5" customHeight="1" x14ac:dyDescent="0.5">
      <c r="A22" s="84"/>
      <c r="B22" s="85" t="s">
        <v>353</v>
      </c>
      <c r="C22" s="85" t="s">
        <v>360</v>
      </c>
      <c r="D22" s="85" t="s">
        <v>359</v>
      </c>
      <c r="E22" s="127"/>
      <c r="F22" s="127"/>
      <c r="G22" s="15">
        <v>1</v>
      </c>
      <c r="H22" s="15">
        <v>21</v>
      </c>
      <c r="I22" s="15"/>
      <c r="J22" s="15"/>
      <c r="K22" s="15"/>
      <c r="L22" s="15"/>
      <c r="M22" s="15">
        <v>3</v>
      </c>
      <c r="N22" s="15">
        <v>2</v>
      </c>
      <c r="O22" s="17"/>
      <c r="P22" s="18">
        <f t="shared" si="0"/>
        <v>27</v>
      </c>
    </row>
    <row r="23" spans="1:16" ht="22.5" customHeight="1" x14ac:dyDescent="0.5">
      <c r="A23" s="84"/>
      <c r="B23" s="85"/>
      <c r="C23" s="85"/>
      <c r="D23" s="85"/>
      <c r="E23" s="127"/>
      <c r="F23" s="127"/>
      <c r="G23" s="17"/>
      <c r="H23" s="17"/>
      <c r="I23" s="17"/>
      <c r="J23" s="17"/>
      <c r="K23" s="17"/>
      <c r="L23" s="17"/>
      <c r="M23" s="17"/>
      <c r="N23" s="17"/>
      <c r="O23" s="17"/>
      <c r="P23" s="18">
        <f t="shared" si="0"/>
        <v>0</v>
      </c>
    </row>
    <row r="24" spans="1:16" ht="22.5" customHeight="1" x14ac:dyDescent="0.5">
      <c r="A24" s="84"/>
      <c r="B24" s="85"/>
      <c r="C24" s="85"/>
      <c r="D24" s="85"/>
      <c r="E24" s="127"/>
      <c r="F24" s="127"/>
      <c r="G24" s="17"/>
      <c r="H24" s="17"/>
      <c r="I24" s="17"/>
      <c r="J24" s="17"/>
      <c r="K24" s="17"/>
      <c r="L24" s="17"/>
      <c r="M24" s="17"/>
      <c r="N24" s="17"/>
      <c r="O24" s="17"/>
      <c r="P24" s="18">
        <f t="shared" si="0"/>
        <v>0</v>
      </c>
    </row>
    <row r="25" spans="1:16" ht="22.5" customHeight="1" x14ac:dyDescent="0.5">
      <c r="A25" s="84">
        <v>6</v>
      </c>
      <c r="B25" s="85" t="s">
        <v>353</v>
      </c>
      <c r="C25" s="85" t="s">
        <v>360</v>
      </c>
      <c r="D25" s="85" t="s">
        <v>359</v>
      </c>
      <c r="E25" s="126" t="s">
        <v>66</v>
      </c>
      <c r="F25" s="126" t="s">
        <v>67</v>
      </c>
      <c r="G25" s="15">
        <v>3</v>
      </c>
      <c r="H25" s="15">
        <v>16</v>
      </c>
      <c r="I25" s="15"/>
      <c r="J25" s="15"/>
      <c r="K25" s="15"/>
      <c r="L25" s="15"/>
      <c r="M25" s="15">
        <v>3</v>
      </c>
      <c r="N25" s="15"/>
      <c r="O25" s="15"/>
      <c r="P25" s="18">
        <f t="shared" si="0"/>
        <v>22</v>
      </c>
    </row>
    <row r="26" spans="1:16" ht="22.5" customHeight="1" x14ac:dyDescent="0.5">
      <c r="A26" s="84"/>
      <c r="B26" s="83" t="s">
        <v>351</v>
      </c>
      <c r="C26" s="83" t="s">
        <v>362</v>
      </c>
      <c r="D26" s="83" t="s">
        <v>358</v>
      </c>
      <c r="E26" s="127"/>
      <c r="F26" s="127"/>
      <c r="G26" s="15"/>
      <c r="H26" s="15">
        <v>30</v>
      </c>
      <c r="I26" s="15"/>
      <c r="J26" s="15"/>
      <c r="K26" s="15"/>
      <c r="L26" s="15"/>
      <c r="M26" s="15"/>
      <c r="N26" s="15">
        <v>3</v>
      </c>
      <c r="O26" s="15"/>
      <c r="P26" s="18">
        <f t="shared" si="0"/>
        <v>33</v>
      </c>
    </row>
    <row r="27" spans="1:16" ht="22.5" customHeight="1" x14ac:dyDescent="0.5">
      <c r="A27" s="84"/>
      <c r="B27" s="85"/>
      <c r="C27" s="85"/>
      <c r="D27" s="85"/>
      <c r="E27" s="127"/>
      <c r="F27" s="127"/>
      <c r="G27" s="15"/>
      <c r="H27" s="15"/>
      <c r="I27" s="15"/>
      <c r="J27" s="15"/>
      <c r="K27" s="15"/>
      <c r="L27" s="15"/>
      <c r="M27" s="15"/>
      <c r="N27" s="15"/>
      <c r="O27" s="15"/>
      <c r="P27" s="18">
        <f t="shared" si="0"/>
        <v>0</v>
      </c>
    </row>
    <row r="28" spans="1:16" ht="22.5" customHeight="1" x14ac:dyDescent="0.5">
      <c r="A28" s="84"/>
      <c r="B28" s="83"/>
      <c r="C28" s="83"/>
      <c r="D28" s="83"/>
      <c r="E28" s="127"/>
      <c r="F28" s="127"/>
      <c r="G28" s="15"/>
      <c r="H28" s="15"/>
      <c r="I28" s="15"/>
      <c r="J28" s="15"/>
      <c r="K28" s="15"/>
      <c r="L28" s="15"/>
      <c r="M28" s="15"/>
      <c r="N28" s="15"/>
      <c r="O28" s="15"/>
      <c r="P28" s="18">
        <f t="shared" si="0"/>
        <v>0</v>
      </c>
    </row>
    <row r="29" spans="1:16" ht="22.5" customHeight="1" x14ac:dyDescent="0.5">
      <c r="A29" s="84">
        <v>7</v>
      </c>
      <c r="B29" s="85" t="s">
        <v>691</v>
      </c>
      <c r="C29" s="85" t="s">
        <v>690</v>
      </c>
      <c r="D29" s="85" t="s">
        <v>318</v>
      </c>
      <c r="E29" s="126" t="s">
        <v>191</v>
      </c>
      <c r="F29" s="126" t="s">
        <v>69</v>
      </c>
      <c r="G29" s="15"/>
      <c r="H29" s="15">
        <v>8</v>
      </c>
      <c r="I29" s="15"/>
      <c r="J29" s="15"/>
      <c r="K29" s="15"/>
      <c r="L29" s="15"/>
      <c r="M29" s="15"/>
      <c r="N29" s="15">
        <v>11</v>
      </c>
      <c r="O29" s="15"/>
      <c r="P29" s="18">
        <f t="shared" si="0"/>
        <v>19</v>
      </c>
    </row>
    <row r="30" spans="1:16" ht="22.5" customHeight="1" x14ac:dyDescent="0.5">
      <c r="A30" s="84"/>
      <c r="B30" s="85" t="s">
        <v>249</v>
      </c>
      <c r="C30" s="85" t="s">
        <v>264</v>
      </c>
      <c r="D30" s="85" t="s">
        <v>253</v>
      </c>
      <c r="E30" s="127"/>
      <c r="F30" s="127"/>
      <c r="G30" s="15">
        <v>2</v>
      </c>
      <c r="H30" s="15">
        <v>9</v>
      </c>
      <c r="I30" s="15">
        <v>12</v>
      </c>
      <c r="J30" s="15"/>
      <c r="K30" s="15"/>
      <c r="L30" s="15"/>
      <c r="M30" s="15">
        <v>6</v>
      </c>
      <c r="N30" s="15">
        <v>25</v>
      </c>
      <c r="O30" s="15"/>
      <c r="P30" s="18">
        <f t="shared" si="0"/>
        <v>54</v>
      </c>
    </row>
    <row r="31" spans="1:16" ht="22.5" customHeight="1" x14ac:dyDescent="0.5">
      <c r="A31" s="84"/>
      <c r="B31" s="85"/>
      <c r="C31" s="85"/>
      <c r="D31" s="85"/>
      <c r="E31" s="127"/>
      <c r="F31" s="127"/>
      <c r="G31" s="15"/>
      <c r="H31" s="15"/>
      <c r="I31" s="15"/>
      <c r="J31" s="15"/>
      <c r="K31" s="15"/>
      <c r="L31" s="15"/>
      <c r="M31" s="15"/>
      <c r="N31" s="15"/>
      <c r="O31" s="15"/>
      <c r="P31" s="18">
        <f t="shared" si="0"/>
        <v>0</v>
      </c>
    </row>
    <row r="32" spans="1:16" ht="22.5" customHeight="1" x14ac:dyDescent="0.5">
      <c r="A32" s="84"/>
      <c r="B32" s="83"/>
      <c r="C32" s="83"/>
      <c r="D32" s="83"/>
      <c r="E32" s="127"/>
      <c r="F32" s="127"/>
      <c r="G32" s="15"/>
      <c r="H32" s="15"/>
      <c r="I32" s="15"/>
      <c r="J32" s="15"/>
      <c r="K32" s="15"/>
      <c r="L32" s="15"/>
      <c r="M32" s="15"/>
      <c r="N32" s="15"/>
      <c r="O32" s="15"/>
      <c r="P32" s="18">
        <f t="shared" si="0"/>
        <v>0</v>
      </c>
    </row>
    <row r="33" spans="1:16" ht="22.5" customHeight="1" x14ac:dyDescent="0.5">
      <c r="A33" s="84">
        <v>8</v>
      </c>
      <c r="B33" s="85" t="s">
        <v>249</v>
      </c>
      <c r="C33" s="85" t="s">
        <v>264</v>
      </c>
      <c r="D33" s="85" t="s">
        <v>253</v>
      </c>
      <c r="E33" s="126" t="s">
        <v>192</v>
      </c>
      <c r="F33" s="126" t="s">
        <v>71</v>
      </c>
      <c r="G33" s="15">
        <v>3</v>
      </c>
      <c r="H33" s="15">
        <v>15</v>
      </c>
      <c r="I33" s="15">
        <v>10</v>
      </c>
      <c r="J33" s="15"/>
      <c r="K33" s="15"/>
      <c r="L33" s="15"/>
      <c r="M33" s="15"/>
      <c r="N33" s="15">
        <v>29</v>
      </c>
      <c r="O33" s="15"/>
      <c r="P33" s="18">
        <f t="shared" si="0"/>
        <v>57</v>
      </c>
    </row>
    <row r="34" spans="1:16" ht="22.5" customHeight="1" x14ac:dyDescent="0.5">
      <c r="A34" s="84"/>
      <c r="B34" s="83" t="s">
        <v>247</v>
      </c>
      <c r="C34" s="83" t="s">
        <v>261</v>
      </c>
      <c r="D34" s="83" t="s">
        <v>253</v>
      </c>
      <c r="E34" s="127"/>
      <c r="F34" s="127"/>
      <c r="G34" s="15">
        <v>5</v>
      </c>
      <c r="H34" s="15">
        <v>33</v>
      </c>
      <c r="I34" s="15"/>
      <c r="J34" s="15"/>
      <c r="K34" s="15"/>
      <c r="L34" s="15"/>
      <c r="M34" s="15">
        <v>13</v>
      </c>
      <c r="N34" s="15">
        <v>114</v>
      </c>
      <c r="O34" s="15"/>
      <c r="P34" s="18">
        <f t="shared" si="0"/>
        <v>165</v>
      </c>
    </row>
    <row r="35" spans="1:16" ht="22.5" customHeight="1" x14ac:dyDescent="0.5">
      <c r="A35" s="84"/>
      <c r="B35" s="85"/>
      <c r="C35" s="85"/>
      <c r="D35" s="85"/>
      <c r="E35" s="127"/>
      <c r="F35" s="127"/>
      <c r="G35" s="15"/>
      <c r="H35" s="15"/>
      <c r="I35" s="15"/>
      <c r="J35" s="15"/>
      <c r="K35" s="15"/>
      <c r="L35" s="15"/>
      <c r="M35" s="15"/>
      <c r="N35" s="15"/>
      <c r="O35" s="15"/>
      <c r="P35" s="18">
        <f t="shared" si="0"/>
        <v>0</v>
      </c>
    </row>
    <row r="36" spans="1:16" ht="22.5" customHeight="1" x14ac:dyDescent="0.5">
      <c r="A36" s="84">
        <v>9</v>
      </c>
      <c r="B36" s="85" t="s">
        <v>262</v>
      </c>
      <c r="C36" s="85" t="s">
        <v>261</v>
      </c>
      <c r="D36" s="85" t="s">
        <v>253</v>
      </c>
      <c r="E36" s="126" t="s">
        <v>193</v>
      </c>
      <c r="F36" s="126" t="s">
        <v>75</v>
      </c>
      <c r="G36" s="15">
        <v>3</v>
      </c>
      <c r="H36" s="15">
        <v>10</v>
      </c>
      <c r="I36" s="15"/>
      <c r="J36" s="15"/>
      <c r="K36" s="15"/>
      <c r="L36" s="15"/>
      <c r="M36" s="15">
        <v>4</v>
      </c>
      <c r="N36" s="15">
        <v>31</v>
      </c>
      <c r="O36" s="15"/>
      <c r="P36" s="18">
        <f t="shared" si="0"/>
        <v>48</v>
      </c>
    </row>
    <row r="37" spans="1:16" ht="22.5" customHeight="1" x14ac:dyDescent="0.5">
      <c r="A37" s="84"/>
      <c r="B37" s="83" t="s">
        <v>252</v>
      </c>
      <c r="C37" s="83" t="s">
        <v>266</v>
      </c>
      <c r="D37" s="83" t="s">
        <v>253</v>
      </c>
      <c r="E37" s="127"/>
      <c r="F37" s="127"/>
      <c r="G37" s="15">
        <v>1</v>
      </c>
      <c r="H37" s="15">
        <v>12</v>
      </c>
      <c r="I37" s="15"/>
      <c r="J37" s="15"/>
      <c r="K37" s="15"/>
      <c r="L37" s="15"/>
      <c r="M37" s="15"/>
      <c r="N37" s="15">
        <v>42</v>
      </c>
      <c r="O37" s="15"/>
      <c r="P37" s="18">
        <f t="shared" si="0"/>
        <v>55</v>
      </c>
    </row>
    <row r="38" spans="1:16" ht="22.5" customHeight="1" x14ac:dyDescent="0.5">
      <c r="A38" s="84"/>
      <c r="B38" s="83"/>
      <c r="C38" s="83"/>
      <c r="D38" s="83"/>
      <c r="E38" s="127"/>
      <c r="F38" s="127"/>
      <c r="G38" s="15"/>
      <c r="H38" s="15"/>
      <c r="I38" s="15"/>
      <c r="J38" s="15"/>
      <c r="K38" s="15"/>
      <c r="L38" s="15"/>
      <c r="M38" s="15"/>
      <c r="N38" s="15"/>
      <c r="O38" s="15"/>
      <c r="P38" s="18">
        <f t="shared" si="0"/>
        <v>0</v>
      </c>
    </row>
    <row r="39" spans="1:16" ht="22.5" customHeight="1" x14ac:dyDescent="0.5">
      <c r="A39" s="84"/>
      <c r="B39" s="85"/>
      <c r="C39" s="85"/>
      <c r="D39" s="85"/>
      <c r="E39" s="127"/>
      <c r="F39" s="127"/>
      <c r="G39" s="15"/>
      <c r="H39" s="15"/>
      <c r="I39" s="15"/>
      <c r="J39" s="15"/>
      <c r="K39" s="15"/>
      <c r="L39" s="15"/>
      <c r="M39" s="15"/>
      <c r="N39" s="15"/>
      <c r="O39" s="15"/>
      <c r="P39" s="18">
        <f t="shared" si="0"/>
        <v>0</v>
      </c>
    </row>
    <row r="40" spans="1:16" ht="22.5" customHeight="1" x14ac:dyDescent="0.5">
      <c r="A40" s="84">
        <v>10</v>
      </c>
      <c r="B40" s="83" t="s">
        <v>351</v>
      </c>
      <c r="C40" s="83" t="s">
        <v>362</v>
      </c>
      <c r="D40" s="83" t="s">
        <v>358</v>
      </c>
      <c r="E40" s="126" t="s">
        <v>109</v>
      </c>
      <c r="F40" s="126" t="s">
        <v>110</v>
      </c>
      <c r="G40" s="15">
        <v>4</v>
      </c>
      <c r="H40" s="15">
        <v>44</v>
      </c>
      <c r="I40" s="15"/>
      <c r="J40" s="15"/>
      <c r="K40" s="15"/>
      <c r="L40" s="15"/>
      <c r="M40" s="15"/>
      <c r="N40" s="15">
        <v>9</v>
      </c>
      <c r="O40" s="15"/>
      <c r="P40" s="18">
        <f t="shared" si="0"/>
        <v>57</v>
      </c>
    </row>
    <row r="41" spans="1:16" ht="22.5" customHeight="1" x14ac:dyDescent="0.5">
      <c r="A41" s="84"/>
      <c r="B41" s="83" t="s">
        <v>347</v>
      </c>
      <c r="C41" s="83" t="s">
        <v>363</v>
      </c>
      <c r="D41" s="83" t="s">
        <v>358</v>
      </c>
      <c r="E41" s="127"/>
      <c r="F41" s="127"/>
      <c r="G41" s="15">
        <v>3</v>
      </c>
      <c r="H41" s="15">
        <v>9</v>
      </c>
      <c r="I41" s="15"/>
      <c r="J41" s="15"/>
      <c r="K41" s="15"/>
      <c r="L41" s="15"/>
      <c r="M41" s="15">
        <v>1</v>
      </c>
      <c r="N41" s="15">
        <v>22</v>
      </c>
      <c r="O41" s="15"/>
      <c r="P41" s="18">
        <f t="shared" si="0"/>
        <v>35</v>
      </c>
    </row>
    <row r="42" spans="1:16" ht="22.5" customHeight="1" x14ac:dyDescent="0.5">
      <c r="A42" s="84"/>
      <c r="B42" s="83"/>
      <c r="C42" s="83"/>
      <c r="D42" s="83"/>
      <c r="E42" s="127"/>
      <c r="F42" s="127"/>
      <c r="G42" s="17"/>
      <c r="H42" s="17"/>
      <c r="I42" s="17"/>
      <c r="J42" s="17"/>
      <c r="K42" s="17"/>
      <c r="L42" s="17"/>
      <c r="M42" s="17"/>
      <c r="N42" s="17"/>
      <c r="O42" s="17"/>
      <c r="P42" s="18">
        <f t="shared" si="0"/>
        <v>0</v>
      </c>
    </row>
    <row r="43" spans="1:16" ht="22.5" customHeight="1" x14ac:dyDescent="0.5">
      <c r="A43" s="84"/>
      <c r="B43" s="85"/>
      <c r="C43" s="85"/>
      <c r="D43" s="85"/>
      <c r="E43" s="127"/>
      <c r="F43" s="127"/>
      <c r="G43" s="17"/>
      <c r="H43" s="17"/>
      <c r="I43" s="17"/>
      <c r="J43" s="17"/>
      <c r="K43" s="17"/>
      <c r="L43" s="17"/>
      <c r="M43" s="17"/>
      <c r="N43" s="17"/>
      <c r="O43" s="17"/>
      <c r="P43" s="18">
        <f t="shared" si="0"/>
        <v>0</v>
      </c>
    </row>
    <row r="44" spans="1:16" ht="22.5" customHeight="1" x14ac:dyDescent="0.5">
      <c r="A44" s="84">
        <v>11</v>
      </c>
      <c r="B44" s="85" t="s">
        <v>671</v>
      </c>
      <c r="C44" s="85" t="s">
        <v>261</v>
      </c>
      <c r="D44" s="85" t="s">
        <v>253</v>
      </c>
      <c r="E44" s="126" t="s">
        <v>194</v>
      </c>
      <c r="F44" s="126" t="s">
        <v>73</v>
      </c>
      <c r="G44" s="15"/>
      <c r="H44" s="15">
        <v>5</v>
      </c>
      <c r="I44" s="15"/>
      <c r="J44" s="15"/>
      <c r="K44" s="15"/>
      <c r="L44" s="15"/>
      <c r="M44" s="15">
        <v>12</v>
      </c>
      <c r="N44" s="15">
        <v>52</v>
      </c>
      <c r="O44" s="15"/>
      <c r="P44" s="18">
        <f t="shared" si="0"/>
        <v>69</v>
      </c>
    </row>
    <row r="45" spans="1:16" ht="22.5" customHeight="1" x14ac:dyDescent="0.5">
      <c r="A45" s="84"/>
      <c r="B45" s="85"/>
      <c r="C45" s="85"/>
      <c r="D45" s="85"/>
      <c r="E45" s="127"/>
      <c r="F45" s="127"/>
      <c r="G45" s="15"/>
      <c r="H45" s="15"/>
      <c r="I45" s="15"/>
      <c r="J45" s="15"/>
      <c r="K45" s="15"/>
      <c r="L45" s="15"/>
      <c r="M45" s="15"/>
      <c r="N45" s="15"/>
      <c r="O45" s="15"/>
      <c r="P45" s="18">
        <f t="shared" si="0"/>
        <v>0</v>
      </c>
    </row>
    <row r="46" spans="1:16" ht="22.5" customHeight="1" x14ac:dyDescent="0.5">
      <c r="A46" s="84">
        <v>12</v>
      </c>
      <c r="B46" s="83" t="s">
        <v>247</v>
      </c>
      <c r="C46" s="83" t="s">
        <v>261</v>
      </c>
      <c r="D46" s="83" t="s">
        <v>253</v>
      </c>
      <c r="E46" s="126" t="s">
        <v>195</v>
      </c>
      <c r="F46" s="126" t="s">
        <v>77</v>
      </c>
      <c r="G46" s="15">
        <v>4</v>
      </c>
      <c r="H46" s="15">
        <v>21</v>
      </c>
      <c r="I46" s="15"/>
      <c r="J46" s="15"/>
      <c r="K46" s="15"/>
      <c r="L46" s="15"/>
      <c r="M46" s="15">
        <v>5</v>
      </c>
      <c r="N46" s="15">
        <v>92</v>
      </c>
      <c r="O46" s="15"/>
      <c r="P46" s="18">
        <f t="shared" ref="P46:P83" si="1">SUM(G46:O46)</f>
        <v>122</v>
      </c>
    </row>
    <row r="47" spans="1:16" ht="22.5" customHeight="1" x14ac:dyDescent="0.5">
      <c r="A47" s="84"/>
      <c r="B47" s="83" t="s">
        <v>250</v>
      </c>
      <c r="C47" s="83" t="s">
        <v>265</v>
      </c>
      <c r="D47" s="83" t="s">
        <v>253</v>
      </c>
      <c r="E47" s="127"/>
      <c r="F47" s="127"/>
      <c r="G47" s="15"/>
      <c r="H47" s="15">
        <v>6</v>
      </c>
      <c r="I47" s="15">
        <v>8</v>
      </c>
      <c r="J47" s="15"/>
      <c r="K47" s="15"/>
      <c r="L47" s="15"/>
      <c r="M47" s="15"/>
      <c r="N47" s="15">
        <v>15</v>
      </c>
      <c r="O47" s="15"/>
      <c r="P47" s="18">
        <f t="shared" si="1"/>
        <v>29</v>
      </c>
    </row>
    <row r="48" spans="1:16" ht="22.5" customHeight="1" x14ac:dyDescent="0.5">
      <c r="A48" s="84"/>
      <c r="B48" s="83"/>
      <c r="C48" s="83"/>
      <c r="D48" s="83"/>
      <c r="E48" s="127"/>
      <c r="F48" s="127"/>
      <c r="G48" s="15"/>
      <c r="H48" s="15"/>
      <c r="I48" s="15"/>
      <c r="J48" s="15"/>
      <c r="K48" s="15"/>
      <c r="L48" s="15"/>
      <c r="M48" s="15"/>
      <c r="N48" s="15"/>
      <c r="O48" s="15"/>
      <c r="P48" s="18">
        <f t="shared" si="1"/>
        <v>0</v>
      </c>
    </row>
    <row r="49" spans="1:16" ht="22.5" customHeight="1" x14ac:dyDescent="0.5">
      <c r="A49" s="84">
        <v>13</v>
      </c>
      <c r="B49" s="83" t="s">
        <v>310</v>
      </c>
      <c r="C49" s="83" t="s">
        <v>327</v>
      </c>
      <c r="D49" s="83" t="s">
        <v>318</v>
      </c>
      <c r="E49" s="126" t="s">
        <v>196</v>
      </c>
      <c r="F49" s="126" t="s">
        <v>111</v>
      </c>
      <c r="G49" s="15">
        <v>3</v>
      </c>
      <c r="H49" s="15">
        <v>25</v>
      </c>
      <c r="I49" s="15">
        <v>6</v>
      </c>
      <c r="J49" s="15"/>
      <c r="K49" s="15"/>
      <c r="L49" s="15"/>
      <c r="M49" s="15">
        <v>7</v>
      </c>
      <c r="N49" s="15">
        <v>27</v>
      </c>
      <c r="O49" s="15"/>
      <c r="P49" s="18">
        <f t="shared" si="1"/>
        <v>68</v>
      </c>
    </row>
    <row r="50" spans="1:16" ht="22.5" customHeight="1" x14ac:dyDescent="0.5">
      <c r="A50" s="84"/>
      <c r="B50" s="88" t="s">
        <v>698</v>
      </c>
      <c r="C50" s="88" t="s">
        <v>690</v>
      </c>
      <c r="D50" s="88" t="s">
        <v>318</v>
      </c>
      <c r="E50" s="127"/>
      <c r="F50" s="127"/>
      <c r="G50" s="15"/>
      <c r="H50" s="15">
        <v>20</v>
      </c>
      <c r="I50" s="15"/>
      <c r="J50" s="15"/>
      <c r="K50" s="15"/>
      <c r="L50" s="15"/>
      <c r="M50" s="15"/>
      <c r="N50" s="15">
        <v>8</v>
      </c>
      <c r="O50" s="15"/>
      <c r="P50" s="18">
        <f t="shared" si="1"/>
        <v>28</v>
      </c>
    </row>
    <row r="51" spans="1:16" ht="22.5" customHeight="1" x14ac:dyDescent="0.5">
      <c r="A51" s="84"/>
      <c r="B51" s="83"/>
      <c r="C51" s="83"/>
      <c r="D51" s="83"/>
      <c r="E51" s="127"/>
      <c r="F51" s="127"/>
      <c r="G51" s="15"/>
      <c r="H51" s="15"/>
      <c r="I51" s="15"/>
      <c r="J51" s="15"/>
      <c r="K51" s="15"/>
      <c r="L51" s="15"/>
      <c r="M51" s="15"/>
      <c r="N51" s="15"/>
      <c r="O51" s="15"/>
      <c r="P51" s="18">
        <f t="shared" si="1"/>
        <v>0</v>
      </c>
    </row>
    <row r="52" spans="1:16" ht="22.5" customHeight="1" x14ac:dyDescent="0.5">
      <c r="A52" s="84">
        <v>14</v>
      </c>
      <c r="B52" s="85" t="s">
        <v>678</v>
      </c>
      <c r="C52" s="85" t="s">
        <v>680</v>
      </c>
      <c r="D52" s="85" t="s">
        <v>318</v>
      </c>
      <c r="E52" s="126" t="s">
        <v>197</v>
      </c>
      <c r="F52" s="126" t="s">
        <v>112</v>
      </c>
      <c r="G52" s="15"/>
      <c r="H52" s="15">
        <v>9</v>
      </c>
      <c r="I52" s="15"/>
      <c r="J52" s="15"/>
      <c r="K52" s="15"/>
      <c r="L52" s="15"/>
      <c r="M52" s="15"/>
      <c r="N52" s="15">
        <v>15</v>
      </c>
      <c r="O52" s="15"/>
      <c r="P52" s="18">
        <f t="shared" si="1"/>
        <v>24</v>
      </c>
    </row>
    <row r="53" spans="1:16" ht="22.5" customHeight="1" x14ac:dyDescent="0.5">
      <c r="A53" s="84"/>
      <c r="B53" s="85" t="s">
        <v>687</v>
      </c>
      <c r="C53" s="85" t="s">
        <v>688</v>
      </c>
      <c r="D53" s="85" t="s">
        <v>685</v>
      </c>
      <c r="E53" s="127"/>
      <c r="F53" s="127"/>
      <c r="G53" s="15"/>
      <c r="H53" s="15">
        <v>10</v>
      </c>
      <c r="I53" s="15"/>
      <c r="J53" s="15"/>
      <c r="K53" s="15"/>
      <c r="L53" s="15"/>
      <c r="M53" s="15"/>
      <c r="N53" s="15">
        <v>5</v>
      </c>
      <c r="O53" s="15"/>
      <c r="P53" s="18">
        <f t="shared" si="1"/>
        <v>15</v>
      </c>
    </row>
    <row r="54" spans="1:16" ht="22.5" customHeight="1" x14ac:dyDescent="0.5">
      <c r="A54" s="84"/>
      <c r="B54" s="85"/>
      <c r="C54" s="85"/>
      <c r="D54" s="85"/>
      <c r="E54" s="127"/>
      <c r="F54" s="127"/>
      <c r="G54" s="15"/>
      <c r="H54" s="15"/>
      <c r="I54" s="15"/>
      <c r="J54" s="15"/>
      <c r="K54" s="15"/>
      <c r="L54" s="15"/>
      <c r="M54" s="15"/>
      <c r="N54" s="15"/>
      <c r="O54" s="15"/>
      <c r="P54" s="18">
        <f t="shared" si="1"/>
        <v>0</v>
      </c>
    </row>
    <row r="55" spans="1:16" ht="22.5" customHeight="1" x14ac:dyDescent="0.5">
      <c r="A55" s="84">
        <v>15</v>
      </c>
      <c r="B55" s="85" t="s">
        <v>138</v>
      </c>
      <c r="C55" s="85" t="s">
        <v>153</v>
      </c>
      <c r="D55" s="85" t="s">
        <v>134</v>
      </c>
      <c r="E55" s="126" t="s">
        <v>198</v>
      </c>
      <c r="F55" s="126" t="s">
        <v>113</v>
      </c>
      <c r="G55" s="15"/>
      <c r="H55" s="15">
        <v>4</v>
      </c>
      <c r="I55" s="15">
        <v>4</v>
      </c>
      <c r="J55" s="15"/>
      <c r="K55" s="15"/>
      <c r="L55" s="15"/>
      <c r="M55" s="15"/>
      <c r="N55" s="15">
        <v>5</v>
      </c>
      <c r="O55" s="15"/>
      <c r="P55" s="18">
        <f t="shared" si="1"/>
        <v>13</v>
      </c>
    </row>
    <row r="56" spans="1:16" ht="22.5" customHeight="1" x14ac:dyDescent="0.5">
      <c r="A56" s="84"/>
      <c r="B56" s="83" t="s">
        <v>310</v>
      </c>
      <c r="C56" s="83" t="s">
        <v>327</v>
      </c>
      <c r="D56" s="83" t="s">
        <v>318</v>
      </c>
      <c r="E56" s="127"/>
      <c r="F56" s="127"/>
      <c r="G56" s="15"/>
      <c r="H56" s="15">
        <v>19</v>
      </c>
      <c r="I56" s="15">
        <v>9</v>
      </c>
      <c r="J56" s="15"/>
      <c r="K56" s="15"/>
      <c r="L56" s="15"/>
      <c r="M56" s="15"/>
      <c r="N56" s="15">
        <v>45</v>
      </c>
      <c r="O56" s="15"/>
      <c r="P56" s="18">
        <f t="shared" si="1"/>
        <v>73</v>
      </c>
    </row>
    <row r="57" spans="1:16" ht="22.5" customHeight="1" x14ac:dyDescent="0.5">
      <c r="A57" s="84"/>
      <c r="B57" s="83"/>
      <c r="C57" s="83"/>
      <c r="D57" s="83"/>
      <c r="E57" s="127"/>
      <c r="F57" s="127"/>
      <c r="G57" s="15"/>
      <c r="H57" s="15"/>
      <c r="I57" s="15"/>
      <c r="J57" s="15"/>
      <c r="K57" s="15"/>
      <c r="L57" s="15"/>
      <c r="M57" s="15"/>
      <c r="N57" s="15"/>
      <c r="O57" s="15"/>
      <c r="P57" s="18">
        <f t="shared" si="1"/>
        <v>0</v>
      </c>
    </row>
    <row r="58" spans="1:16" ht="22.5" customHeight="1" x14ac:dyDescent="0.5">
      <c r="A58" s="84">
        <v>16</v>
      </c>
      <c r="B58" s="83" t="s">
        <v>681</v>
      </c>
      <c r="C58" s="83" t="s">
        <v>682</v>
      </c>
      <c r="D58" s="83" t="s">
        <v>685</v>
      </c>
      <c r="E58" s="126" t="s">
        <v>199</v>
      </c>
      <c r="F58" s="126" t="s">
        <v>114</v>
      </c>
      <c r="G58" s="15"/>
      <c r="H58" s="15">
        <v>38</v>
      </c>
      <c r="I58" s="15"/>
      <c r="J58" s="15"/>
      <c r="K58" s="15"/>
      <c r="L58" s="15"/>
      <c r="M58" s="15"/>
      <c r="N58" s="15">
        <v>37</v>
      </c>
      <c r="O58" s="15">
        <v>16</v>
      </c>
      <c r="P58" s="18">
        <f t="shared" si="1"/>
        <v>91</v>
      </c>
    </row>
    <row r="59" spans="1:16" ht="22.5" customHeight="1" x14ac:dyDescent="0.5">
      <c r="A59" s="84"/>
      <c r="B59" s="85" t="s">
        <v>707</v>
      </c>
      <c r="C59" s="88" t="s">
        <v>706</v>
      </c>
      <c r="D59" s="83" t="s">
        <v>685</v>
      </c>
      <c r="E59" s="127"/>
      <c r="F59" s="127"/>
      <c r="G59" s="15"/>
      <c r="H59" s="15">
        <v>20</v>
      </c>
      <c r="I59" s="15"/>
      <c r="J59" s="15"/>
      <c r="K59" s="15"/>
      <c r="L59" s="15"/>
      <c r="M59" s="15">
        <v>1</v>
      </c>
      <c r="N59" s="15">
        <v>14</v>
      </c>
      <c r="O59" s="15"/>
      <c r="P59" s="18">
        <f t="shared" si="1"/>
        <v>35</v>
      </c>
    </row>
    <row r="60" spans="1:16" ht="22.5" customHeight="1" x14ac:dyDescent="0.5">
      <c r="A60" s="84"/>
      <c r="B60" s="83"/>
      <c r="C60" s="83"/>
      <c r="D60" s="83"/>
      <c r="E60" s="127"/>
      <c r="F60" s="127"/>
      <c r="G60" s="15"/>
      <c r="H60" s="15"/>
      <c r="I60" s="15"/>
      <c r="J60" s="15"/>
      <c r="K60" s="15"/>
      <c r="L60" s="15"/>
      <c r="M60" s="15"/>
      <c r="N60" s="15"/>
      <c r="O60" s="15"/>
      <c r="P60" s="18">
        <f t="shared" si="1"/>
        <v>0</v>
      </c>
    </row>
    <row r="61" spans="1:16" ht="22.5" customHeight="1" x14ac:dyDescent="0.5">
      <c r="A61" s="84"/>
      <c r="B61" s="87"/>
      <c r="C61" s="85"/>
      <c r="D61" s="85"/>
      <c r="E61" s="127"/>
      <c r="F61" s="127"/>
      <c r="G61" s="15"/>
      <c r="H61" s="15"/>
      <c r="I61" s="15"/>
      <c r="J61" s="15"/>
      <c r="K61" s="15"/>
      <c r="L61" s="15"/>
      <c r="M61" s="15"/>
      <c r="N61" s="15"/>
      <c r="O61" s="15"/>
      <c r="P61" s="18">
        <f t="shared" si="1"/>
        <v>0</v>
      </c>
    </row>
    <row r="62" spans="1:16" ht="22.5" customHeight="1" x14ac:dyDescent="0.5">
      <c r="A62" s="84">
        <v>17</v>
      </c>
      <c r="B62" s="85" t="s">
        <v>653</v>
      </c>
      <c r="C62" s="85" t="s">
        <v>325</v>
      </c>
      <c r="D62" s="85" t="s">
        <v>399</v>
      </c>
      <c r="E62" s="126" t="s">
        <v>200</v>
      </c>
      <c r="F62" s="126" t="s">
        <v>116</v>
      </c>
      <c r="G62" s="15"/>
      <c r="H62" s="15">
        <v>1</v>
      </c>
      <c r="I62" s="15"/>
      <c r="J62" s="15"/>
      <c r="K62" s="15"/>
      <c r="L62" s="15"/>
      <c r="M62" s="15"/>
      <c r="N62" s="15">
        <v>2</v>
      </c>
      <c r="O62" s="15"/>
      <c r="P62" s="18">
        <f t="shared" si="1"/>
        <v>3</v>
      </c>
    </row>
    <row r="63" spans="1:16" ht="22.5" customHeight="1" x14ac:dyDescent="0.5">
      <c r="A63" s="84"/>
      <c r="B63" s="88" t="s">
        <v>698</v>
      </c>
      <c r="C63" s="88" t="s">
        <v>690</v>
      </c>
      <c r="D63" s="88" t="s">
        <v>318</v>
      </c>
      <c r="E63" s="127"/>
      <c r="F63" s="127"/>
      <c r="G63" s="15"/>
      <c r="H63" s="15">
        <v>4</v>
      </c>
      <c r="I63" s="15"/>
      <c r="J63" s="15"/>
      <c r="K63" s="15"/>
      <c r="L63" s="15"/>
      <c r="M63" s="15"/>
      <c r="N63" s="15">
        <v>3</v>
      </c>
      <c r="O63" s="15"/>
      <c r="P63" s="18">
        <f t="shared" si="1"/>
        <v>7</v>
      </c>
    </row>
    <row r="64" spans="1:16" ht="22.5" customHeight="1" x14ac:dyDescent="0.5">
      <c r="A64" s="84"/>
      <c r="B64" s="83"/>
      <c r="C64" s="83"/>
      <c r="D64" s="83"/>
      <c r="E64" s="127"/>
      <c r="F64" s="127"/>
      <c r="G64" s="15"/>
      <c r="H64" s="15"/>
      <c r="I64" s="15"/>
      <c r="J64" s="15"/>
      <c r="K64" s="15"/>
      <c r="L64" s="15"/>
      <c r="M64" s="15"/>
      <c r="N64" s="15"/>
      <c r="O64" s="15"/>
      <c r="P64" s="18">
        <f t="shared" si="1"/>
        <v>0</v>
      </c>
    </row>
    <row r="65" spans="1:16" ht="22.5" customHeight="1" x14ac:dyDescent="0.5">
      <c r="A65" s="84">
        <v>18</v>
      </c>
      <c r="B65" s="83" t="s">
        <v>684</v>
      </c>
      <c r="C65" s="83" t="s">
        <v>682</v>
      </c>
      <c r="D65" s="83" t="s">
        <v>685</v>
      </c>
      <c r="E65" s="126" t="s">
        <v>201</v>
      </c>
      <c r="F65" s="126" t="s">
        <v>130</v>
      </c>
      <c r="G65" s="15"/>
      <c r="H65" s="15">
        <v>3</v>
      </c>
      <c r="I65" s="15"/>
      <c r="J65" s="15"/>
      <c r="K65" s="15"/>
      <c r="L65" s="15"/>
      <c r="M65" s="15">
        <v>1</v>
      </c>
      <c r="N65" s="15"/>
      <c r="O65" s="15"/>
      <c r="P65" s="18">
        <f t="shared" si="1"/>
        <v>4</v>
      </c>
    </row>
    <row r="66" spans="1:16" ht="22.5" customHeight="1" x14ac:dyDescent="0.5">
      <c r="A66" s="84"/>
      <c r="B66" s="85" t="s">
        <v>707</v>
      </c>
      <c r="C66" s="88" t="s">
        <v>706</v>
      </c>
      <c r="D66" s="83" t="s">
        <v>685</v>
      </c>
      <c r="E66" s="127"/>
      <c r="F66" s="127"/>
      <c r="G66" s="15"/>
      <c r="H66" s="15">
        <v>9</v>
      </c>
      <c r="I66" s="15"/>
      <c r="J66" s="15"/>
      <c r="K66" s="15"/>
      <c r="L66" s="15"/>
      <c r="M66" s="15"/>
      <c r="N66" s="15">
        <v>4</v>
      </c>
      <c r="O66" s="15"/>
      <c r="P66" s="18">
        <f t="shared" si="1"/>
        <v>13</v>
      </c>
    </row>
    <row r="67" spans="1:16" ht="22.5" customHeight="1" x14ac:dyDescent="0.5">
      <c r="A67" s="84"/>
      <c r="B67" s="83" t="s">
        <v>689</v>
      </c>
      <c r="C67" s="83" t="s">
        <v>690</v>
      </c>
      <c r="D67" s="83" t="s">
        <v>318</v>
      </c>
      <c r="E67" s="127"/>
      <c r="F67" s="127"/>
      <c r="G67" s="15"/>
      <c r="H67" s="15">
        <v>18</v>
      </c>
      <c r="I67" s="15"/>
      <c r="J67" s="15"/>
      <c r="K67" s="15"/>
      <c r="L67" s="15"/>
      <c r="M67" s="15"/>
      <c r="N67" s="15">
        <v>25</v>
      </c>
      <c r="O67" s="15">
        <v>39</v>
      </c>
      <c r="P67" s="18">
        <f t="shared" si="1"/>
        <v>82</v>
      </c>
    </row>
    <row r="68" spans="1:16" ht="22.5" customHeight="1" x14ac:dyDescent="0.5">
      <c r="A68" s="84"/>
      <c r="B68" s="83"/>
      <c r="C68" s="83"/>
      <c r="D68" s="83"/>
      <c r="E68" s="127"/>
      <c r="F68" s="127"/>
      <c r="G68" s="15"/>
      <c r="H68" s="15"/>
      <c r="I68" s="15"/>
      <c r="J68" s="15"/>
      <c r="K68" s="15"/>
      <c r="L68" s="15"/>
      <c r="M68" s="15"/>
      <c r="N68" s="15"/>
      <c r="O68" s="15"/>
      <c r="P68" s="18">
        <f t="shared" si="1"/>
        <v>0</v>
      </c>
    </row>
    <row r="69" spans="1:16" ht="22.5" customHeight="1" x14ac:dyDescent="0.5">
      <c r="A69" s="84">
        <v>19</v>
      </c>
      <c r="B69" s="83" t="s">
        <v>250</v>
      </c>
      <c r="C69" s="83" t="s">
        <v>265</v>
      </c>
      <c r="D69" s="83" t="s">
        <v>253</v>
      </c>
      <c r="E69" s="126" t="s">
        <v>202</v>
      </c>
      <c r="F69" s="126" t="s">
        <v>132</v>
      </c>
      <c r="G69" s="17">
        <v>1</v>
      </c>
      <c r="H69" s="17">
        <v>7</v>
      </c>
      <c r="I69" s="17">
        <v>3</v>
      </c>
      <c r="J69" s="17"/>
      <c r="K69" s="17"/>
      <c r="L69" s="17"/>
      <c r="M69" s="17"/>
      <c r="N69" s="17">
        <v>14</v>
      </c>
      <c r="O69" s="17"/>
      <c r="P69" s="18">
        <f t="shared" si="1"/>
        <v>25</v>
      </c>
    </row>
    <row r="70" spans="1:16" ht="22.5" customHeight="1" x14ac:dyDescent="0.5">
      <c r="A70" s="84"/>
      <c r="B70" s="85" t="s">
        <v>671</v>
      </c>
      <c r="C70" s="85" t="s">
        <v>261</v>
      </c>
      <c r="D70" s="85" t="s">
        <v>253</v>
      </c>
      <c r="E70" s="127"/>
      <c r="F70" s="127"/>
      <c r="G70" s="17"/>
      <c r="H70" s="17">
        <v>5</v>
      </c>
      <c r="I70" s="17"/>
      <c r="J70" s="17"/>
      <c r="K70" s="17"/>
      <c r="L70" s="17"/>
      <c r="M70" s="17">
        <v>9</v>
      </c>
      <c r="N70" s="17">
        <v>175</v>
      </c>
      <c r="O70" s="17"/>
      <c r="P70" s="18">
        <f t="shared" si="1"/>
        <v>189</v>
      </c>
    </row>
    <row r="71" spans="1:16" ht="22.5" customHeight="1" x14ac:dyDescent="0.5">
      <c r="A71" s="84"/>
      <c r="B71" s="85"/>
      <c r="C71" s="85"/>
      <c r="D71" s="85"/>
      <c r="E71" s="127"/>
      <c r="F71" s="127"/>
      <c r="G71" s="17"/>
      <c r="H71" s="17"/>
      <c r="I71" s="17"/>
      <c r="J71" s="17"/>
      <c r="K71" s="17"/>
      <c r="L71" s="17"/>
      <c r="M71" s="17"/>
      <c r="N71" s="17"/>
      <c r="O71" s="17"/>
      <c r="P71" s="18">
        <f t="shared" si="1"/>
        <v>0</v>
      </c>
    </row>
    <row r="72" spans="1:16" ht="22.5" customHeight="1" x14ac:dyDescent="0.5">
      <c r="A72" s="84">
        <v>20</v>
      </c>
      <c r="B72" s="85" t="s">
        <v>349</v>
      </c>
      <c r="C72" s="85" t="s">
        <v>361</v>
      </c>
      <c r="D72" s="85" t="s">
        <v>358</v>
      </c>
      <c r="E72" s="138" t="s">
        <v>186</v>
      </c>
      <c r="F72" s="138" t="s">
        <v>188</v>
      </c>
      <c r="G72" s="17">
        <v>1</v>
      </c>
      <c r="H72" s="17">
        <v>88</v>
      </c>
      <c r="I72" s="17"/>
      <c r="J72" s="17"/>
      <c r="K72" s="17"/>
      <c r="L72" s="17"/>
      <c r="M72" s="17"/>
      <c r="N72" s="17">
        <v>17</v>
      </c>
      <c r="O72" s="17"/>
      <c r="P72" s="18">
        <f t="shared" si="1"/>
        <v>106</v>
      </c>
    </row>
    <row r="73" spans="1:16" ht="22.5" customHeight="1" x14ac:dyDescent="0.5">
      <c r="A73" s="84"/>
      <c r="B73" s="85"/>
      <c r="C73" s="85"/>
      <c r="D73" s="85"/>
      <c r="E73" s="139"/>
      <c r="F73" s="139"/>
      <c r="G73" s="17"/>
      <c r="H73" s="17"/>
      <c r="I73" s="17"/>
      <c r="J73" s="17"/>
      <c r="K73" s="17"/>
      <c r="L73" s="17"/>
      <c r="M73" s="17"/>
      <c r="N73" s="17"/>
      <c r="O73" s="17"/>
      <c r="P73" s="18">
        <f t="shared" si="1"/>
        <v>0</v>
      </c>
    </row>
    <row r="74" spans="1:16" ht="22.5" customHeight="1" x14ac:dyDescent="0.5">
      <c r="A74" s="84"/>
      <c r="B74" s="83"/>
      <c r="C74" s="83"/>
      <c r="D74" s="83"/>
      <c r="E74" s="139"/>
      <c r="F74" s="139"/>
      <c r="G74" s="17"/>
      <c r="H74" s="17"/>
      <c r="I74" s="17"/>
      <c r="J74" s="17"/>
      <c r="K74" s="17"/>
      <c r="L74" s="17"/>
      <c r="M74" s="17"/>
      <c r="N74" s="17"/>
      <c r="O74" s="17"/>
      <c r="P74" s="18">
        <f t="shared" si="1"/>
        <v>0</v>
      </c>
    </row>
    <row r="75" spans="1:16" ht="22.5" customHeight="1" x14ac:dyDescent="0.5">
      <c r="A75" s="84">
        <v>21</v>
      </c>
      <c r="B75" s="85" t="s">
        <v>687</v>
      </c>
      <c r="C75" s="85" t="s">
        <v>688</v>
      </c>
      <c r="D75" s="85" t="s">
        <v>685</v>
      </c>
      <c r="E75" s="126" t="s">
        <v>187</v>
      </c>
      <c r="F75" s="126" t="s">
        <v>189</v>
      </c>
      <c r="G75" s="17"/>
      <c r="H75" s="17">
        <v>11</v>
      </c>
      <c r="I75" s="17"/>
      <c r="J75" s="17"/>
      <c r="K75" s="17"/>
      <c r="L75" s="17"/>
      <c r="M75" s="17"/>
      <c r="N75" s="17">
        <v>5</v>
      </c>
      <c r="O75" s="17"/>
      <c r="P75" s="18">
        <f t="shared" si="1"/>
        <v>16</v>
      </c>
    </row>
    <row r="76" spans="1:16" ht="22.5" customHeight="1" x14ac:dyDescent="0.5">
      <c r="A76" s="84"/>
      <c r="B76" s="85" t="s">
        <v>678</v>
      </c>
      <c r="C76" s="85" t="s">
        <v>680</v>
      </c>
      <c r="D76" s="85" t="s">
        <v>318</v>
      </c>
      <c r="E76" s="127"/>
      <c r="F76" s="127"/>
      <c r="G76" s="4"/>
      <c r="H76" s="4">
        <v>13</v>
      </c>
      <c r="I76" s="4"/>
      <c r="J76" s="4"/>
      <c r="K76" s="4"/>
      <c r="L76" s="4"/>
      <c r="M76" s="4">
        <v>1</v>
      </c>
      <c r="N76" s="4">
        <v>19</v>
      </c>
      <c r="O76" s="4"/>
      <c r="P76" s="18">
        <f t="shared" si="1"/>
        <v>33</v>
      </c>
    </row>
    <row r="77" spans="1:16" ht="22.5" customHeight="1" x14ac:dyDescent="0.5">
      <c r="A77" s="84"/>
      <c r="B77" s="85"/>
      <c r="C77" s="85"/>
      <c r="D77" s="85"/>
      <c r="E77" s="127"/>
      <c r="F77" s="127"/>
      <c r="G77" s="4"/>
      <c r="H77" s="4"/>
      <c r="I77" s="4"/>
      <c r="J77" s="4"/>
      <c r="K77" s="4"/>
      <c r="L77" s="4"/>
      <c r="M77" s="4"/>
      <c r="N77" s="4"/>
      <c r="O77" s="4"/>
      <c r="P77" s="18">
        <f t="shared" si="1"/>
        <v>0</v>
      </c>
    </row>
    <row r="78" spans="1:16" ht="22.5" customHeight="1" x14ac:dyDescent="0.5">
      <c r="A78" s="84">
        <v>22</v>
      </c>
      <c r="B78" s="88" t="s">
        <v>698</v>
      </c>
      <c r="C78" s="88" t="s">
        <v>690</v>
      </c>
      <c r="D78" s="88" t="s">
        <v>318</v>
      </c>
      <c r="E78" s="138" t="s">
        <v>365</v>
      </c>
      <c r="F78" s="138" t="s">
        <v>366</v>
      </c>
      <c r="G78" s="4">
        <v>2</v>
      </c>
      <c r="H78" s="4">
        <v>16</v>
      </c>
      <c r="I78" s="4"/>
      <c r="J78" s="4"/>
      <c r="K78" s="4"/>
      <c r="L78" s="4"/>
      <c r="M78" s="4">
        <v>2</v>
      </c>
      <c r="N78" s="4">
        <v>14</v>
      </c>
      <c r="O78" s="4"/>
      <c r="P78" s="18">
        <f t="shared" si="1"/>
        <v>34</v>
      </c>
    </row>
    <row r="79" spans="1:16" ht="22.5" customHeight="1" x14ac:dyDescent="0.5">
      <c r="A79" s="84"/>
      <c r="B79" s="85" t="s">
        <v>249</v>
      </c>
      <c r="C79" s="85" t="s">
        <v>264</v>
      </c>
      <c r="D79" s="85" t="s">
        <v>253</v>
      </c>
      <c r="E79" s="139"/>
      <c r="F79" s="139"/>
      <c r="G79" s="4">
        <v>1</v>
      </c>
      <c r="H79" s="4">
        <v>9</v>
      </c>
      <c r="I79" s="4"/>
      <c r="J79" s="4"/>
      <c r="K79" s="4"/>
      <c r="L79" s="4"/>
      <c r="M79" s="4">
        <v>1</v>
      </c>
      <c r="N79" s="4">
        <v>6</v>
      </c>
      <c r="O79" s="4"/>
      <c r="P79" s="18">
        <f t="shared" si="1"/>
        <v>17</v>
      </c>
    </row>
    <row r="80" spans="1:16" ht="22.5" customHeight="1" x14ac:dyDescent="0.5">
      <c r="A80" s="84"/>
      <c r="B80" s="85"/>
      <c r="C80" s="85"/>
      <c r="D80" s="85"/>
      <c r="E80" s="139"/>
      <c r="F80" s="139"/>
      <c r="G80" s="4"/>
      <c r="H80" s="4"/>
      <c r="I80" s="4"/>
      <c r="J80" s="4"/>
      <c r="K80" s="4"/>
      <c r="L80" s="4"/>
      <c r="M80" s="4"/>
      <c r="N80" s="4"/>
      <c r="O80" s="4"/>
      <c r="P80" s="18">
        <f t="shared" si="1"/>
        <v>0</v>
      </c>
    </row>
    <row r="81" spans="1:16" ht="22.5" customHeight="1" x14ac:dyDescent="0.5">
      <c r="A81" s="84">
        <v>23</v>
      </c>
      <c r="B81" s="83" t="s">
        <v>252</v>
      </c>
      <c r="C81" s="83" t="s">
        <v>266</v>
      </c>
      <c r="D81" s="83" t="s">
        <v>253</v>
      </c>
      <c r="E81" s="126" t="s">
        <v>367</v>
      </c>
      <c r="F81" s="126" t="s">
        <v>368</v>
      </c>
      <c r="G81" s="4">
        <v>1</v>
      </c>
      <c r="H81" s="4">
        <v>14</v>
      </c>
      <c r="I81" s="4">
        <v>9</v>
      </c>
      <c r="J81" s="4"/>
      <c r="K81" s="4"/>
      <c r="L81" s="4"/>
      <c r="M81" s="4">
        <v>2</v>
      </c>
      <c r="N81" s="4">
        <v>24</v>
      </c>
      <c r="O81" s="4"/>
      <c r="P81" s="18">
        <f t="shared" si="1"/>
        <v>50</v>
      </c>
    </row>
    <row r="82" spans="1:16" ht="22.5" customHeight="1" x14ac:dyDescent="0.5">
      <c r="A82" s="84"/>
      <c r="B82" s="85" t="s">
        <v>262</v>
      </c>
      <c r="C82" s="85" t="s">
        <v>261</v>
      </c>
      <c r="D82" s="85" t="s">
        <v>253</v>
      </c>
      <c r="E82" s="127"/>
      <c r="F82" s="127"/>
      <c r="G82" s="4">
        <v>9</v>
      </c>
      <c r="H82" s="4">
        <v>6</v>
      </c>
      <c r="I82" s="4"/>
      <c r="J82" s="4"/>
      <c r="K82" s="4"/>
      <c r="L82" s="4"/>
      <c r="M82" s="4">
        <v>10</v>
      </c>
      <c r="N82" s="4">
        <v>26</v>
      </c>
      <c r="O82" s="4"/>
      <c r="P82" s="18">
        <f t="shared" si="1"/>
        <v>51</v>
      </c>
    </row>
    <row r="83" spans="1:16" ht="22.5" customHeight="1" x14ac:dyDescent="0.5">
      <c r="A83" s="84"/>
      <c r="B83" s="85"/>
      <c r="C83" s="85"/>
      <c r="D83" s="85"/>
      <c r="E83" s="127"/>
      <c r="F83" s="127"/>
      <c r="G83" s="4"/>
      <c r="H83" s="4"/>
      <c r="I83" s="4"/>
      <c r="J83" s="4"/>
      <c r="K83" s="4"/>
      <c r="L83" s="4"/>
      <c r="M83" s="4"/>
      <c r="N83" s="4"/>
      <c r="O83" s="4"/>
      <c r="P83" s="18">
        <f t="shared" si="1"/>
        <v>0</v>
      </c>
    </row>
    <row r="84" spans="1:16" ht="21" customHeight="1" x14ac:dyDescent="0.5">
      <c r="A84" s="21"/>
      <c r="B84" s="22"/>
      <c r="C84" s="23"/>
      <c r="D84" s="24"/>
      <c r="E84" s="25"/>
      <c r="F84" s="25"/>
      <c r="G84" s="19">
        <f t="shared" ref="G84:P84" si="2">SUM(G5:G83)</f>
        <v>55</v>
      </c>
      <c r="H84" s="19">
        <f t="shared" si="2"/>
        <v>862</v>
      </c>
      <c r="I84" s="19">
        <f t="shared" si="2"/>
        <v>68</v>
      </c>
      <c r="J84" s="19">
        <f t="shared" si="2"/>
        <v>0</v>
      </c>
      <c r="K84" s="19">
        <f t="shared" si="2"/>
        <v>0</v>
      </c>
      <c r="L84" s="19">
        <f t="shared" si="2"/>
        <v>0</v>
      </c>
      <c r="M84" s="19">
        <f t="shared" si="2"/>
        <v>97</v>
      </c>
      <c r="N84" s="19">
        <f t="shared" si="2"/>
        <v>1186</v>
      </c>
      <c r="O84" s="19">
        <f t="shared" si="2"/>
        <v>55</v>
      </c>
      <c r="P84" s="19">
        <f t="shared" si="2"/>
        <v>2323</v>
      </c>
    </row>
    <row r="88" spans="1:16" x14ac:dyDescent="0.5">
      <c r="F88" s="9" t="s">
        <v>208</v>
      </c>
    </row>
  </sheetData>
  <mergeCells count="58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8"/>
    <mergeCell ref="F5:F8"/>
    <mergeCell ref="E9:E12"/>
    <mergeCell ref="F9:F12"/>
    <mergeCell ref="E13:E16"/>
    <mergeCell ref="F13:F16"/>
    <mergeCell ref="E17:E20"/>
    <mergeCell ref="F17:F20"/>
    <mergeCell ref="E21:E24"/>
    <mergeCell ref="F21:F24"/>
    <mergeCell ref="E25:E28"/>
    <mergeCell ref="F25:F28"/>
    <mergeCell ref="E29:E32"/>
    <mergeCell ref="F29:F32"/>
    <mergeCell ref="E33:E35"/>
    <mergeCell ref="F33:F35"/>
    <mergeCell ref="E36:E39"/>
    <mergeCell ref="F36:F39"/>
    <mergeCell ref="E40:E43"/>
    <mergeCell ref="F40:F43"/>
    <mergeCell ref="E44:E45"/>
    <mergeCell ref="F44:F45"/>
    <mergeCell ref="E46:E48"/>
    <mergeCell ref="F46:F48"/>
    <mergeCell ref="E49:E51"/>
    <mergeCell ref="F49:F51"/>
    <mergeCell ref="E52:E54"/>
    <mergeCell ref="F52:F54"/>
    <mergeCell ref="E55:E57"/>
    <mergeCell ref="F55:F57"/>
    <mergeCell ref="E58:E61"/>
    <mergeCell ref="F58:F61"/>
    <mergeCell ref="E62:E64"/>
    <mergeCell ref="F62:F64"/>
    <mergeCell ref="E65:E68"/>
    <mergeCell ref="F65:F68"/>
    <mergeCell ref="E78:E80"/>
    <mergeCell ref="F78:F80"/>
    <mergeCell ref="E81:E83"/>
    <mergeCell ref="F81:F83"/>
    <mergeCell ref="E69:E71"/>
    <mergeCell ref="F69:F71"/>
    <mergeCell ref="E72:E74"/>
    <mergeCell ref="F72:F74"/>
    <mergeCell ref="E75:E77"/>
    <mergeCell ref="F75:F7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AE83-73F3-4485-87CD-8755D16CA592}">
  <dimension ref="A1:P98"/>
  <sheetViews>
    <sheetView topLeftCell="E83" zoomScaleNormal="100" workbookViewId="0">
      <selection activeCell="K83" sqref="K83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744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9" t="s">
        <v>347</v>
      </c>
      <c r="C5" s="89" t="s">
        <v>363</v>
      </c>
      <c r="D5" s="89" t="s">
        <v>358</v>
      </c>
      <c r="E5" s="126" t="s">
        <v>56</v>
      </c>
      <c r="F5" s="126" t="s">
        <v>57</v>
      </c>
      <c r="G5" s="15">
        <v>1</v>
      </c>
      <c r="H5" s="15">
        <v>7</v>
      </c>
      <c r="I5" s="15">
        <v>7</v>
      </c>
      <c r="J5" s="15"/>
      <c r="K5" s="15"/>
      <c r="L5" s="15"/>
      <c r="M5" s="15">
        <v>2</v>
      </c>
      <c r="N5" s="15">
        <v>19</v>
      </c>
      <c r="O5" s="15"/>
      <c r="P5" s="18">
        <f>SUM(G5:O5)</f>
        <v>36</v>
      </c>
    </row>
    <row r="6" spans="1:16" ht="22.5" customHeight="1" x14ac:dyDescent="0.5">
      <c r="A6" s="84"/>
      <c r="B6" s="90" t="s">
        <v>357</v>
      </c>
      <c r="C6" s="90" t="s">
        <v>360</v>
      </c>
      <c r="D6" s="90" t="s">
        <v>359</v>
      </c>
      <c r="E6" s="127"/>
      <c r="F6" s="127"/>
      <c r="G6" s="15"/>
      <c r="H6" s="15">
        <v>21</v>
      </c>
      <c r="I6" s="15"/>
      <c r="J6" s="15"/>
      <c r="K6" s="15"/>
      <c r="L6" s="15"/>
      <c r="M6" s="15"/>
      <c r="N6" s="15">
        <v>21</v>
      </c>
      <c r="O6" s="15"/>
      <c r="P6" s="18">
        <f t="shared" ref="P6:P75" si="0">SUM(G6:O6)</f>
        <v>42</v>
      </c>
    </row>
    <row r="7" spans="1:16" ht="22.5" customHeight="1" x14ac:dyDescent="0.5">
      <c r="A7" s="84"/>
      <c r="B7" s="90" t="s">
        <v>473</v>
      </c>
      <c r="C7" s="90" t="s">
        <v>476</v>
      </c>
      <c r="D7" s="90" t="s">
        <v>471</v>
      </c>
      <c r="E7" s="127"/>
      <c r="F7" s="127"/>
      <c r="G7" s="15">
        <v>1</v>
      </c>
      <c r="H7" s="15">
        <v>27</v>
      </c>
      <c r="I7" s="15"/>
      <c r="J7" s="15"/>
      <c r="K7" s="15"/>
      <c r="L7" s="15"/>
      <c r="M7" s="15">
        <v>1</v>
      </c>
      <c r="N7" s="15">
        <v>21</v>
      </c>
      <c r="O7" s="15"/>
      <c r="P7" s="18">
        <f t="shared" si="0"/>
        <v>50</v>
      </c>
    </row>
    <row r="8" spans="1:16" ht="22.5" customHeight="1" x14ac:dyDescent="0.5">
      <c r="A8" s="84"/>
      <c r="B8" s="89" t="s">
        <v>487</v>
      </c>
      <c r="C8" s="89" t="s">
        <v>489</v>
      </c>
      <c r="D8" s="89" t="s">
        <v>471</v>
      </c>
      <c r="E8" s="127"/>
      <c r="F8" s="127"/>
      <c r="G8" s="15"/>
      <c r="H8" s="15">
        <v>9</v>
      </c>
      <c r="I8" s="15"/>
      <c r="J8" s="15"/>
      <c r="K8" s="15"/>
      <c r="L8" s="15"/>
      <c r="M8" s="15">
        <v>1</v>
      </c>
      <c r="N8" s="15">
        <v>1</v>
      </c>
      <c r="O8" s="15"/>
      <c r="P8" s="18">
        <f t="shared" si="0"/>
        <v>11</v>
      </c>
    </row>
    <row r="9" spans="1:16" ht="22.5" customHeight="1" x14ac:dyDescent="0.5">
      <c r="A9" s="84">
        <v>2</v>
      </c>
      <c r="B9" s="89" t="s">
        <v>453</v>
      </c>
      <c r="C9" s="89" t="s">
        <v>460</v>
      </c>
      <c r="D9" s="89" t="s">
        <v>359</v>
      </c>
      <c r="E9" s="126" t="s">
        <v>58</v>
      </c>
      <c r="F9" s="126" t="s">
        <v>59</v>
      </c>
      <c r="G9" s="15">
        <v>1</v>
      </c>
      <c r="H9" s="15">
        <v>27</v>
      </c>
      <c r="I9" s="15"/>
      <c r="J9" s="15"/>
      <c r="K9" s="15"/>
      <c r="L9" s="15"/>
      <c r="M9" s="15">
        <v>1</v>
      </c>
      <c r="N9" s="15">
        <v>31</v>
      </c>
      <c r="O9" s="15"/>
      <c r="P9" s="18">
        <f t="shared" si="0"/>
        <v>60</v>
      </c>
    </row>
    <row r="10" spans="1:16" ht="22.5" customHeight="1" x14ac:dyDescent="0.5">
      <c r="A10" s="84"/>
      <c r="B10" s="89" t="s">
        <v>355</v>
      </c>
      <c r="C10" s="89" t="s">
        <v>360</v>
      </c>
      <c r="D10" s="89" t="s">
        <v>359</v>
      </c>
      <c r="E10" s="127"/>
      <c r="F10" s="127"/>
      <c r="G10" s="15"/>
      <c r="H10" s="15">
        <v>41</v>
      </c>
      <c r="I10" s="15"/>
      <c r="J10" s="15"/>
      <c r="K10" s="15"/>
      <c r="L10" s="15"/>
      <c r="M10" s="15">
        <v>2</v>
      </c>
      <c r="N10" s="15">
        <v>38</v>
      </c>
      <c r="O10" s="15"/>
      <c r="P10" s="18">
        <f t="shared" si="0"/>
        <v>81</v>
      </c>
    </row>
    <row r="11" spans="1:16" ht="22.5" customHeight="1" x14ac:dyDescent="0.5">
      <c r="A11" s="84"/>
      <c r="B11" s="89" t="s">
        <v>719</v>
      </c>
      <c r="C11" s="89" t="s">
        <v>486</v>
      </c>
      <c r="D11" s="89" t="s">
        <v>471</v>
      </c>
      <c r="E11" s="127"/>
      <c r="F11" s="127"/>
      <c r="G11" s="15">
        <v>8</v>
      </c>
      <c r="H11" s="15">
        <v>9</v>
      </c>
      <c r="I11" s="15"/>
      <c r="J11" s="15"/>
      <c r="K11" s="15"/>
      <c r="L11" s="15"/>
      <c r="M11" s="15">
        <v>2</v>
      </c>
      <c r="N11" s="15">
        <v>14</v>
      </c>
      <c r="O11" s="15"/>
      <c r="P11" s="18">
        <f t="shared" si="0"/>
        <v>33</v>
      </c>
    </row>
    <row r="12" spans="1:16" ht="22.5" customHeight="1" x14ac:dyDescent="0.5">
      <c r="A12" s="84"/>
      <c r="B12" s="90" t="s">
        <v>473</v>
      </c>
      <c r="C12" s="90" t="s">
        <v>476</v>
      </c>
      <c r="D12" s="90" t="s">
        <v>471</v>
      </c>
      <c r="E12" s="127"/>
      <c r="F12" s="127"/>
      <c r="G12" s="15"/>
      <c r="H12" s="15">
        <v>21</v>
      </c>
      <c r="I12" s="15"/>
      <c r="J12" s="15"/>
      <c r="K12" s="15"/>
      <c r="L12" s="15"/>
      <c r="M12" s="15">
        <v>6</v>
      </c>
      <c r="N12" s="15">
        <v>8</v>
      </c>
      <c r="O12" s="15"/>
      <c r="P12" s="18">
        <f t="shared" si="0"/>
        <v>35</v>
      </c>
    </row>
    <row r="13" spans="1:16" ht="22.5" customHeight="1" x14ac:dyDescent="0.5">
      <c r="A13" s="84">
        <v>3</v>
      </c>
      <c r="B13" s="89" t="s">
        <v>689</v>
      </c>
      <c r="C13" s="89" t="s">
        <v>690</v>
      </c>
      <c r="D13" s="89" t="s">
        <v>318</v>
      </c>
      <c r="E13" s="126" t="s">
        <v>60</v>
      </c>
      <c r="F13" s="126" t="s">
        <v>61</v>
      </c>
      <c r="G13" s="15">
        <v>1</v>
      </c>
      <c r="H13" s="15">
        <v>35</v>
      </c>
      <c r="I13" s="15"/>
      <c r="J13" s="15"/>
      <c r="K13" s="15"/>
      <c r="L13" s="15"/>
      <c r="M13" s="15">
        <v>4</v>
      </c>
      <c r="N13" s="15">
        <v>24</v>
      </c>
      <c r="O13" s="15"/>
      <c r="P13" s="18">
        <f t="shared" si="0"/>
        <v>64</v>
      </c>
    </row>
    <row r="14" spans="1:16" ht="22.5" customHeight="1" x14ac:dyDescent="0.5">
      <c r="A14" s="84"/>
      <c r="B14" s="89" t="s">
        <v>681</v>
      </c>
      <c r="C14" s="89" t="s">
        <v>682</v>
      </c>
      <c r="D14" s="89" t="s">
        <v>685</v>
      </c>
      <c r="E14" s="127"/>
      <c r="F14" s="127"/>
      <c r="G14" s="15">
        <v>3</v>
      </c>
      <c r="H14" s="15">
        <v>37</v>
      </c>
      <c r="I14" s="15"/>
      <c r="J14" s="15"/>
      <c r="K14" s="15"/>
      <c r="L14" s="15"/>
      <c r="M14" s="15">
        <v>2</v>
      </c>
      <c r="N14" s="15">
        <v>38</v>
      </c>
      <c r="O14" s="15"/>
      <c r="P14" s="18">
        <f t="shared" si="0"/>
        <v>80</v>
      </c>
    </row>
    <row r="15" spans="1:16" ht="22.5" customHeight="1" x14ac:dyDescent="0.5">
      <c r="A15" s="84"/>
      <c r="B15" s="89" t="s">
        <v>563</v>
      </c>
      <c r="C15" s="89" t="s">
        <v>581</v>
      </c>
      <c r="D15" s="89" t="s">
        <v>562</v>
      </c>
      <c r="E15" s="127"/>
      <c r="F15" s="127"/>
      <c r="G15" s="15"/>
      <c r="H15" s="15">
        <v>5</v>
      </c>
      <c r="I15" s="15"/>
      <c r="J15" s="15"/>
      <c r="K15" s="15"/>
      <c r="L15" s="15"/>
      <c r="M15" s="15"/>
      <c r="N15" s="15">
        <v>3</v>
      </c>
      <c r="O15" s="15"/>
      <c r="P15" s="18">
        <f t="shared" si="0"/>
        <v>8</v>
      </c>
    </row>
    <row r="16" spans="1:16" ht="22.5" customHeight="1" x14ac:dyDescent="0.5">
      <c r="A16" s="84"/>
      <c r="B16" s="90" t="s">
        <v>561</v>
      </c>
      <c r="C16" s="90" t="s">
        <v>580</v>
      </c>
      <c r="D16" s="90" t="s">
        <v>562</v>
      </c>
      <c r="E16" s="127"/>
      <c r="F16" s="127"/>
      <c r="G16" s="15">
        <v>1</v>
      </c>
      <c r="H16" s="15">
        <v>1</v>
      </c>
      <c r="I16" s="15"/>
      <c r="J16" s="15"/>
      <c r="K16" s="15"/>
      <c r="L16" s="15"/>
      <c r="M16" s="15"/>
      <c r="N16" s="15">
        <v>7</v>
      </c>
      <c r="O16" s="15"/>
      <c r="P16" s="18">
        <f t="shared" si="0"/>
        <v>9</v>
      </c>
    </row>
    <row r="17" spans="1:16" ht="22.5" customHeight="1" x14ac:dyDescent="0.5">
      <c r="A17" s="84"/>
      <c r="B17" s="83" t="s">
        <v>597</v>
      </c>
      <c r="C17" s="83" t="s">
        <v>598</v>
      </c>
      <c r="D17" s="83" t="s">
        <v>567</v>
      </c>
      <c r="E17" s="127"/>
      <c r="F17" s="127"/>
      <c r="G17" s="15"/>
      <c r="H17" s="15">
        <v>7</v>
      </c>
      <c r="I17" s="15"/>
      <c r="J17" s="15"/>
      <c r="K17" s="15"/>
      <c r="L17" s="15"/>
      <c r="M17" s="15">
        <v>2</v>
      </c>
      <c r="N17" s="15">
        <v>7</v>
      </c>
      <c r="O17" s="15"/>
      <c r="P17" s="18">
        <f t="shared" si="0"/>
        <v>16</v>
      </c>
    </row>
    <row r="18" spans="1:16" ht="22.5" customHeight="1" x14ac:dyDescent="0.5">
      <c r="A18" s="84">
        <v>4</v>
      </c>
      <c r="B18" s="90" t="s">
        <v>357</v>
      </c>
      <c r="C18" s="90" t="s">
        <v>360</v>
      </c>
      <c r="D18" s="90" t="s">
        <v>359</v>
      </c>
      <c r="E18" s="126" t="s">
        <v>190</v>
      </c>
      <c r="F18" s="126" t="s">
        <v>63</v>
      </c>
      <c r="G18" s="15">
        <v>1</v>
      </c>
      <c r="H18" s="15">
        <v>49</v>
      </c>
      <c r="I18" s="15"/>
      <c r="J18" s="15"/>
      <c r="K18" s="15"/>
      <c r="L18" s="15"/>
      <c r="M18" s="15">
        <v>2</v>
      </c>
      <c r="N18" s="15">
        <v>26</v>
      </c>
      <c r="O18" s="15"/>
      <c r="P18" s="18">
        <f t="shared" si="0"/>
        <v>78</v>
      </c>
    </row>
    <row r="19" spans="1:16" ht="22.5" customHeight="1" x14ac:dyDescent="0.5">
      <c r="A19" s="84"/>
      <c r="B19" s="89" t="s">
        <v>453</v>
      </c>
      <c r="C19" s="89" t="s">
        <v>460</v>
      </c>
      <c r="D19" s="89" t="s">
        <v>359</v>
      </c>
      <c r="E19" s="127"/>
      <c r="F19" s="127"/>
      <c r="G19" s="15"/>
      <c r="H19" s="15">
        <v>26</v>
      </c>
      <c r="I19" s="15"/>
      <c r="J19" s="15"/>
      <c r="K19" s="15"/>
      <c r="L19" s="15"/>
      <c r="M19" s="15"/>
      <c r="N19" s="15">
        <v>23</v>
      </c>
      <c r="O19" s="15"/>
      <c r="P19" s="18">
        <f t="shared" si="0"/>
        <v>49</v>
      </c>
    </row>
    <row r="20" spans="1:16" ht="22.5" customHeight="1" x14ac:dyDescent="0.5">
      <c r="A20" s="84"/>
      <c r="B20" s="89" t="s">
        <v>722</v>
      </c>
      <c r="C20" s="89" t="s">
        <v>476</v>
      </c>
      <c r="D20" s="89" t="s">
        <v>471</v>
      </c>
      <c r="E20" s="127"/>
      <c r="F20" s="127"/>
      <c r="G20" s="15">
        <v>2</v>
      </c>
      <c r="H20" s="15">
        <v>18</v>
      </c>
      <c r="I20" s="15"/>
      <c r="J20" s="15"/>
      <c r="K20" s="15"/>
      <c r="L20" s="15"/>
      <c r="M20" s="15">
        <v>2</v>
      </c>
      <c r="N20" s="15">
        <v>24</v>
      </c>
      <c r="O20" s="15"/>
      <c r="P20" s="18">
        <f t="shared" si="0"/>
        <v>46</v>
      </c>
    </row>
    <row r="21" spans="1:16" ht="22.5" customHeight="1" x14ac:dyDescent="0.5">
      <c r="A21" s="84"/>
      <c r="B21" s="89" t="s">
        <v>719</v>
      </c>
      <c r="C21" s="89" t="s">
        <v>486</v>
      </c>
      <c r="D21" s="89" t="s">
        <v>471</v>
      </c>
      <c r="E21" s="127"/>
      <c r="F21" s="127"/>
      <c r="G21" s="15">
        <v>1</v>
      </c>
      <c r="H21" s="15">
        <v>4</v>
      </c>
      <c r="I21" s="15"/>
      <c r="J21" s="15"/>
      <c r="K21" s="15"/>
      <c r="L21" s="15"/>
      <c r="M21" s="15">
        <v>2</v>
      </c>
      <c r="N21" s="15">
        <v>4</v>
      </c>
      <c r="O21" s="15"/>
      <c r="P21" s="18">
        <f t="shared" si="0"/>
        <v>11</v>
      </c>
    </row>
    <row r="22" spans="1:16" ht="22.5" customHeight="1" x14ac:dyDescent="0.5">
      <c r="A22" s="84">
        <v>5</v>
      </c>
      <c r="B22" s="89" t="s">
        <v>355</v>
      </c>
      <c r="C22" s="89" t="s">
        <v>360</v>
      </c>
      <c r="D22" s="89" t="s">
        <v>359</v>
      </c>
      <c r="E22" s="126" t="s">
        <v>64</v>
      </c>
      <c r="F22" s="126" t="s">
        <v>65</v>
      </c>
      <c r="G22" s="17">
        <v>1</v>
      </c>
      <c r="H22" s="17">
        <v>31</v>
      </c>
      <c r="I22" s="17"/>
      <c r="J22" s="17"/>
      <c r="K22" s="17"/>
      <c r="L22" s="17"/>
      <c r="M22" s="17">
        <v>3</v>
      </c>
      <c r="N22" s="17">
        <v>29</v>
      </c>
      <c r="O22" s="17"/>
      <c r="P22" s="18">
        <f t="shared" si="0"/>
        <v>64</v>
      </c>
    </row>
    <row r="23" spans="1:16" ht="22.5" customHeight="1" x14ac:dyDescent="0.5">
      <c r="A23" s="84"/>
      <c r="B23" s="90" t="s">
        <v>353</v>
      </c>
      <c r="C23" s="90" t="s">
        <v>360</v>
      </c>
      <c r="D23" s="90" t="s">
        <v>359</v>
      </c>
      <c r="E23" s="127"/>
      <c r="F23" s="127"/>
      <c r="G23" s="15">
        <v>1</v>
      </c>
      <c r="H23" s="15">
        <v>21</v>
      </c>
      <c r="I23" s="15"/>
      <c r="J23" s="15"/>
      <c r="K23" s="15"/>
      <c r="L23" s="15"/>
      <c r="M23" s="15">
        <v>3</v>
      </c>
      <c r="N23" s="15">
        <v>2</v>
      </c>
      <c r="O23" s="17"/>
      <c r="P23" s="18">
        <f t="shared" si="0"/>
        <v>27</v>
      </c>
    </row>
    <row r="24" spans="1:16" ht="22.5" customHeight="1" x14ac:dyDescent="0.5">
      <c r="A24" s="84"/>
      <c r="B24" s="89" t="s">
        <v>487</v>
      </c>
      <c r="C24" s="89" t="s">
        <v>489</v>
      </c>
      <c r="D24" s="89" t="s">
        <v>471</v>
      </c>
      <c r="E24" s="127"/>
      <c r="F24" s="127"/>
      <c r="G24" s="17"/>
      <c r="H24" s="17">
        <v>29</v>
      </c>
      <c r="I24" s="17"/>
      <c r="J24" s="17"/>
      <c r="K24" s="17"/>
      <c r="L24" s="17"/>
      <c r="M24" s="17">
        <v>1</v>
      </c>
      <c r="N24" s="17">
        <v>11</v>
      </c>
      <c r="O24" s="17"/>
      <c r="P24" s="18">
        <f t="shared" si="0"/>
        <v>41</v>
      </c>
    </row>
    <row r="25" spans="1:16" ht="22.5" customHeight="1" x14ac:dyDescent="0.5">
      <c r="A25" s="84"/>
      <c r="B25" s="90" t="s">
        <v>484</v>
      </c>
      <c r="C25" s="90" t="s">
        <v>486</v>
      </c>
      <c r="D25" s="90" t="s">
        <v>471</v>
      </c>
      <c r="E25" s="127"/>
      <c r="F25" s="127"/>
      <c r="G25" s="17">
        <v>1</v>
      </c>
      <c r="H25" s="17">
        <v>9</v>
      </c>
      <c r="I25" s="17"/>
      <c r="J25" s="17"/>
      <c r="K25" s="17"/>
      <c r="L25" s="17"/>
      <c r="M25" s="17"/>
      <c r="N25" s="17">
        <v>4</v>
      </c>
      <c r="O25" s="17"/>
      <c r="P25" s="18">
        <f t="shared" si="0"/>
        <v>14</v>
      </c>
    </row>
    <row r="26" spans="1:16" ht="22.5" customHeight="1" x14ac:dyDescent="0.5">
      <c r="A26" s="84">
        <v>6</v>
      </c>
      <c r="B26" s="90" t="s">
        <v>353</v>
      </c>
      <c r="C26" s="90" t="s">
        <v>360</v>
      </c>
      <c r="D26" s="90" t="s">
        <v>359</v>
      </c>
      <c r="E26" s="126" t="s">
        <v>66</v>
      </c>
      <c r="F26" s="126" t="s">
        <v>67</v>
      </c>
      <c r="G26" s="15">
        <v>3</v>
      </c>
      <c r="H26" s="15">
        <v>16</v>
      </c>
      <c r="I26" s="15"/>
      <c r="J26" s="15"/>
      <c r="K26" s="15"/>
      <c r="L26" s="15"/>
      <c r="M26" s="15">
        <v>3</v>
      </c>
      <c r="N26" s="15"/>
      <c r="O26" s="15"/>
      <c r="P26" s="18">
        <f t="shared" si="0"/>
        <v>22</v>
      </c>
    </row>
    <row r="27" spans="1:16" ht="22.5" customHeight="1" x14ac:dyDescent="0.5">
      <c r="A27" s="84"/>
      <c r="B27" s="89" t="s">
        <v>351</v>
      </c>
      <c r="C27" s="89" t="s">
        <v>362</v>
      </c>
      <c r="D27" s="89" t="s">
        <v>358</v>
      </c>
      <c r="E27" s="127"/>
      <c r="F27" s="127"/>
      <c r="G27" s="15"/>
      <c r="H27" s="15">
        <v>30</v>
      </c>
      <c r="I27" s="15"/>
      <c r="J27" s="15"/>
      <c r="K27" s="15"/>
      <c r="L27" s="15"/>
      <c r="M27" s="15"/>
      <c r="N27" s="15">
        <v>3</v>
      </c>
      <c r="O27" s="15"/>
      <c r="P27" s="18">
        <f t="shared" si="0"/>
        <v>33</v>
      </c>
    </row>
    <row r="28" spans="1:16" ht="22.5" customHeight="1" x14ac:dyDescent="0.5">
      <c r="A28" s="84"/>
      <c r="B28" s="90" t="s">
        <v>721</v>
      </c>
      <c r="C28" s="90" t="s">
        <v>743</v>
      </c>
      <c r="D28" s="90" t="s">
        <v>471</v>
      </c>
      <c r="E28" s="127"/>
      <c r="F28" s="127"/>
      <c r="G28" s="15">
        <v>4</v>
      </c>
      <c r="H28" s="15">
        <v>11</v>
      </c>
      <c r="I28" s="15"/>
      <c r="J28" s="15"/>
      <c r="K28" s="15"/>
      <c r="L28" s="15"/>
      <c r="M28" s="15">
        <v>2</v>
      </c>
      <c r="N28" s="15">
        <v>8</v>
      </c>
      <c r="O28" s="15"/>
      <c r="P28" s="18">
        <f t="shared" si="0"/>
        <v>25</v>
      </c>
    </row>
    <row r="29" spans="1:16" ht="22.5" customHeight="1" x14ac:dyDescent="0.5">
      <c r="A29" s="84"/>
      <c r="B29" s="90" t="s">
        <v>723</v>
      </c>
      <c r="C29" s="90" t="s">
        <v>724</v>
      </c>
      <c r="D29" s="90" t="s">
        <v>471</v>
      </c>
      <c r="E29" s="127"/>
      <c r="F29" s="127"/>
      <c r="G29" s="15"/>
      <c r="H29" s="15">
        <v>2</v>
      </c>
      <c r="I29" s="15">
        <v>1</v>
      </c>
      <c r="J29" s="15"/>
      <c r="K29" s="15"/>
      <c r="L29" s="15"/>
      <c r="M29" s="15"/>
      <c r="N29" s="15">
        <v>1</v>
      </c>
      <c r="O29" s="15"/>
      <c r="P29" s="18">
        <f t="shared" si="0"/>
        <v>4</v>
      </c>
    </row>
    <row r="30" spans="1:16" ht="22.5" customHeight="1" x14ac:dyDescent="0.5">
      <c r="A30" s="84">
        <v>7</v>
      </c>
      <c r="B30" s="90" t="s">
        <v>691</v>
      </c>
      <c r="C30" s="90" t="s">
        <v>690</v>
      </c>
      <c r="D30" s="90" t="s">
        <v>318</v>
      </c>
      <c r="E30" s="126" t="s">
        <v>191</v>
      </c>
      <c r="F30" s="126" t="s">
        <v>69</v>
      </c>
      <c r="G30" s="15"/>
      <c r="H30" s="15">
        <v>8</v>
      </c>
      <c r="I30" s="15"/>
      <c r="J30" s="15"/>
      <c r="K30" s="15"/>
      <c r="L30" s="15"/>
      <c r="M30" s="15"/>
      <c r="N30" s="15">
        <v>11</v>
      </c>
      <c r="O30" s="15"/>
      <c r="P30" s="18">
        <f t="shared" si="0"/>
        <v>19</v>
      </c>
    </row>
    <row r="31" spans="1:16" ht="22.5" customHeight="1" x14ac:dyDescent="0.5">
      <c r="A31" s="84"/>
      <c r="B31" s="90" t="s">
        <v>249</v>
      </c>
      <c r="C31" s="90" t="s">
        <v>264</v>
      </c>
      <c r="D31" s="90" t="s">
        <v>253</v>
      </c>
      <c r="E31" s="127"/>
      <c r="F31" s="127"/>
      <c r="G31" s="15">
        <v>2</v>
      </c>
      <c r="H31" s="15">
        <v>9</v>
      </c>
      <c r="I31" s="15">
        <v>12</v>
      </c>
      <c r="J31" s="15"/>
      <c r="K31" s="15"/>
      <c r="L31" s="15"/>
      <c r="M31" s="15">
        <v>6</v>
      </c>
      <c r="N31" s="15">
        <v>25</v>
      </c>
      <c r="O31" s="15"/>
      <c r="P31" s="18">
        <f t="shared" si="0"/>
        <v>54</v>
      </c>
    </row>
    <row r="32" spans="1:16" ht="22.5" customHeight="1" x14ac:dyDescent="0.5">
      <c r="A32" s="84"/>
      <c r="B32" s="90" t="s">
        <v>564</v>
      </c>
      <c r="C32" s="90" t="s">
        <v>582</v>
      </c>
      <c r="D32" s="90" t="s">
        <v>562</v>
      </c>
      <c r="E32" s="127"/>
      <c r="F32" s="127"/>
      <c r="G32" s="15">
        <v>2</v>
      </c>
      <c r="H32" s="15">
        <v>4</v>
      </c>
      <c r="I32" s="15">
        <v>4</v>
      </c>
      <c r="J32" s="15"/>
      <c r="K32" s="15"/>
      <c r="L32" s="15"/>
      <c r="M32" s="15"/>
      <c r="N32" s="15">
        <v>11</v>
      </c>
      <c r="O32" s="15"/>
      <c r="P32" s="18">
        <f t="shared" si="0"/>
        <v>21</v>
      </c>
    </row>
    <row r="33" spans="1:16" ht="22.5" customHeight="1" x14ac:dyDescent="0.5">
      <c r="A33" s="84"/>
      <c r="B33" s="90" t="s">
        <v>566</v>
      </c>
      <c r="C33" s="90" t="s">
        <v>578</v>
      </c>
      <c r="D33" s="90" t="s">
        <v>567</v>
      </c>
      <c r="E33" s="127"/>
      <c r="F33" s="127"/>
      <c r="G33" s="15">
        <v>1</v>
      </c>
      <c r="H33" s="15">
        <v>13</v>
      </c>
      <c r="I33" s="15">
        <v>5</v>
      </c>
      <c r="J33" s="15"/>
      <c r="K33" s="15"/>
      <c r="L33" s="15"/>
      <c r="M33" s="15">
        <v>2</v>
      </c>
      <c r="N33" s="15">
        <v>1</v>
      </c>
      <c r="O33" s="15"/>
      <c r="P33" s="18">
        <f t="shared" si="0"/>
        <v>22</v>
      </c>
    </row>
    <row r="34" spans="1:16" ht="22.5" customHeight="1" x14ac:dyDescent="0.5">
      <c r="A34" s="84">
        <v>8</v>
      </c>
      <c r="B34" s="90" t="s">
        <v>249</v>
      </c>
      <c r="C34" s="90" t="s">
        <v>264</v>
      </c>
      <c r="D34" s="90" t="s">
        <v>253</v>
      </c>
      <c r="E34" s="126" t="s">
        <v>192</v>
      </c>
      <c r="F34" s="126" t="s">
        <v>71</v>
      </c>
      <c r="G34" s="15">
        <v>3</v>
      </c>
      <c r="H34" s="15">
        <v>15</v>
      </c>
      <c r="I34" s="15">
        <v>10</v>
      </c>
      <c r="J34" s="15"/>
      <c r="K34" s="15"/>
      <c r="L34" s="15"/>
      <c r="M34" s="15"/>
      <c r="N34" s="15">
        <v>29</v>
      </c>
      <c r="O34" s="15"/>
      <c r="P34" s="18">
        <f t="shared" si="0"/>
        <v>57</v>
      </c>
    </row>
    <row r="35" spans="1:16" ht="22.5" customHeight="1" x14ac:dyDescent="0.5">
      <c r="A35" s="84"/>
      <c r="B35" s="89" t="s">
        <v>247</v>
      </c>
      <c r="C35" s="89" t="s">
        <v>261</v>
      </c>
      <c r="D35" s="89" t="s">
        <v>253</v>
      </c>
      <c r="E35" s="127"/>
      <c r="F35" s="127"/>
      <c r="G35" s="15">
        <v>5</v>
      </c>
      <c r="H35" s="15">
        <v>33</v>
      </c>
      <c r="I35" s="15"/>
      <c r="J35" s="15"/>
      <c r="K35" s="15"/>
      <c r="L35" s="15"/>
      <c r="M35" s="15">
        <v>13</v>
      </c>
      <c r="N35" s="15">
        <v>114</v>
      </c>
      <c r="O35" s="15"/>
      <c r="P35" s="18">
        <f t="shared" si="0"/>
        <v>165</v>
      </c>
    </row>
    <row r="36" spans="1:16" ht="22.5" customHeight="1" x14ac:dyDescent="0.5">
      <c r="A36" s="84"/>
      <c r="B36" s="89" t="s">
        <v>168</v>
      </c>
      <c r="C36" s="89" t="s">
        <v>149</v>
      </c>
      <c r="D36" s="89" t="s">
        <v>140</v>
      </c>
      <c r="E36" s="127"/>
      <c r="F36" s="127"/>
      <c r="G36" s="15"/>
      <c r="H36" s="15">
        <v>3</v>
      </c>
      <c r="I36" s="15"/>
      <c r="J36" s="15"/>
      <c r="K36" s="15"/>
      <c r="L36" s="15"/>
      <c r="M36" s="15">
        <v>3</v>
      </c>
      <c r="N36" s="15">
        <v>24</v>
      </c>
      <c r="O36" s="15"/>
      <c r="P36" s="18">
        <f t="shared" si="0"/>
        <v>30</v>
      </c>
    </row>
    <row r="37" spans="1:16" ht="22.5" customHeight="1" x14ac:dyDescent="0.5">
      <c r="A37" s="84"/>
      <c r="B37" s="89" t="s">
        <v>716</v>
      </c>
      <c r="C37" s="89" t="s">
        <v>713</v>
      </c>
      <c r="D37" s="89" t="s">
        <v>626</v>
      </c>
      <c r="E37" s="127"/>
      <c r="F37" s="127"/>
      <c r="G37" s="15"/>
      <c r="H37" s="15">
        <v>8</v>
      </c>
      <c r="I37" s="15"/>
      <c r="J37" s="15"/>
      <c r="K37" s="15"/>
      <c r="L37" s="15"/>
      <c r="M37" s="15"/>
      <c r="N37" s="15">
        <v>4</v>
      </c>
      <c r="O37" s="15"/>
      <c r="P37" s="18">
        <f t="shared" si="0"/>
        <v>12</v>
      </c>
    </row>
    <row r="38" spans="1:16" ht="22.5" customHeight="1" x14ac:dyDescent="0.5">
      <c r="A38" s="84">
        <v>9</v>
      </c>
      <c r="B38" s="90" t="s">
        <v>262</v>
      </c>
      <c r="C38" s="90" t="s">
        <v>261</v>
      </c>
      <c r="D38" s="90" t="s">
        <v>253</v>
      </c>
      <c r="E38" s="126" t="s">
        <v>193</v>
      </c>
      <c r="F38" s="126" t="s">
        <v>75</v>
      </c>
      <c r="G38" s="15">
        <v>3</v>
      </c>
      <c r="H38" s="15">
        <v>10</v>
      </c>
      <c r="I38" s="15"/>
      <c r="J38" s="15"/>
      <c r="K38" s="15"/>
      <c r="L38" s="15"/>
      <c r="M38" s="15">
        <v>4</v>
      </c>
      <c r="N38" s="15">
        <v>31</v>
      </c>
      <c r="O38" s="15"/>
      <c r="P38" s="18">
        <f t="shared" si="0"/>
        <v>48</v>
      </c>
    </row>
    <row r="39" spans="1:16" ht="22.5" customHeight="1" x14ac:dyDescent="0.5">
      <c r="A39" s="84"/>
      <c r="B39" s="89" t="s">
        <v>252</v>
      </c>
      <c r="C39" s="89" t="s">
        <v>266</v>
      </c>
      <c r="D39" s="89" t="s">
        <v>253</v>
      </c>
      <c r="E39" s="127"/>
      <c r="F39" s="127"/>
      <c r="G39" s="15">
        <v>1</v>
      </c>
      <c r="H39" s="15">
        <v>12</v>
      </c>
      <c r="I39" s="15"/>
      <c r="J39" s="15"/>
      <c r="K39" s="15"/>
      <c r="L39" s="15"/>
      <c r="M39" s="15"/>
      <c r="N39" s="15">
        <v>42</v>
      </c>
      <c r="O39" s="15"/>
      <c r="P39" s="18">
        <f t="shared" si="0"/>
        <v>55</v>
      </c>
    </row>
    <row r="40" spans="1:16" ht="22.5" customHeight="1" x14ac:dyDescent="0.5">
      <c r="A40" s="84"/>
      <c r="B40" s="90" t="s">
        <v>714</v>
      </c>
      <c r="C40" s="90" t="s">
        <v>713</v>
      </c>
      <c r="D40" s="90" t="s">
        <v>626</v>
      </c>
      <c r="E40" s="127"/>
      <c r="F40" s="127"/>
      <c r="G40" s="15">
        <v>2</v>
      </c>
      <c r="H40" s="15">
        <v>13</v>
      </c>
      <c r="I40" s="15"/>
      <c r="J40" s="15"/>
      <c r="K40" s="15"/>
      <c r="L40" s="15"/>
      <c r="M40" s="15">
        <v>2</v>
      </c>
      <c r="N40" s="15">
        <v>6</v>
      </c>
      <c r="O40" s="15"/>
      <c r="P40" s="18">
        <f t="shared" si="0"/>
        <v>23</v>
      </c>
    </row>
    <row r="41" spans="1:16" ht="22.5" customHeight="1" x14ac:dyDescent="0.5">
      <c r="A41" s="84"/>
      <c r="B41" s="90" t="s">
        <v>718</v>
      </c>
      <c r="C41" s="90" t="s">
        <v>713</v>
      </c>
      <c r="D41" s="90" t="s">
        <v>626</v>
      </c>
      <c r="E41" s="127"/>
      <c r="F41" s="127"/>
      <c r="G41" s="15"/>
      <c r="H41" s="15">
        <v>8</v>
      </c>
      <c r="I41" s="15"/>
      <c r="J41" s="15"/>
      <c r="K41" s="15"/>
      <c r="L41" s="15"/>
      <c r="M41" s="15"/>
      <c r="N41" s="15">
        <v>1</v>
      </c>
      <c r="O41" s="15"/>
      <c r="P41" s="18">
        <f t="shared" si="0"/>
        <v>9</v>
      </c>
    </row>
    <row r="42" spans="1:16" ht="22.5" customHeight="1" x14ac:dyDescent="0.5">
      <c r="A42" s="84">
        <v>10</v>
      </c>
      <c r="B42" s="89" t="s">
        <v>351</v>
      </c>
      <c r="C42" s="89" t="s">
        <v>362</v>
      </c>
      <c r="D42" s="89" t="s">
        <v>358</v>
      </c>
      <c r="E42" s="126" t="s">
        <v>109</v>
      </c>
      <c r="F42" s="126" t="s">
        <v>110</v>
      </c>
      <c r="G42" s="15">
        <v>4</v>
      </c>
      <c r="H42" s="15">
        <v>44</v>
      </c>
      <c r="I42" s="15"/>
      <c r="J42" s="15"/>
      <c r="K42" s="15"/>
      <c r="L42" s="15"/>
      <c r="M42" s="15"/>
      <c r="N42" s="15">
        <v>9</v>
      </c>
      <c r="O42" s="15"/>
      <c r="P42" s="18">
        <f t="shared" si="0"/>
        <v>57</v>
      </c>
    </row>
    <row r="43" spans="1:16" ht="22.5" customHeight="1" x14ac:dyDescent="0.5">
      <c r="A43" s="84"/>
      <c r="B43" s="89" t="s">
        <v>347</v>
      </c>
      <c r="C43" s="89" t="s">
        <v>363</v>
      </c>
      <c r="D43" s="89" t="s">
        <v>358</v>
      </c>
      <c r="E43" s="127"/>
      <c r="F43" s="127"/>
      <c r="G43" s="15">
        <v>3</v>
      </c>
      <c r="H43" s="15">
        <v>9</v>
      </c>
      <c r="I43" s="15"/>
      <c r="J43" s="15"/>
      <c r="K43" s="15"/>
      <c r="L43" s="15"/>
      <c r="M43" s="15">
        <v>1</v>
      </c>
      <c r="N43" s="15">
        <v>22</v>
      </c>
      <c r="O43" s="15"/>
      <c r="P43" s="18">
        <f t="shared" si="0"/>
        <v>35</v>
      </c>
    </row>
    <row r="44" spans="1:16" ht="22.5" customHeight="1" x14ac:dyDescent="0.5">
      <c r="A44" s="84"/>
      <c r="B44" s="90" t="s">
        <v>484</v>
      </c>
      <c r="C44" s="90" t="s">
        <v>486</v>
      </c>
      <c r="D44" s="90" t="s">
        <v>471</v>
      </c>
      <c r="E44" s="127"/>
      <c r="F44" s="127"/>
      <c r="G44" s="17">
        <v>5</v>
      </c>
      <c r="H44" s="17">
        <v>29</v>
      </c>
      <c r="I44" s="17"/>
      <c r="J44" s="17"/>
      <c r="K44" s="17"/>
      <c r="L44" s="17"/>
      <c r="M44" s="17"/>
      <c r="N44" s="17">
        <v>11</v>
      </c>
      <c r="O44" s="17"/>
      <c r="P44" s="18">
        <f t="shared" si="0"/>
        <v>45</v>
      </c>
    </row>
    <row r="45" spans="1:16" ht="22.5" customHeight="1" x14ac:dyDescent="0.5">
      <c r="A45" s="84">
        <v>11</v>
      </c>
      <c r="B45" s="90" t="s">
        <v>671</v>
      </c>
      <c r="C45" s="90" t="s">
        <v>261</v>
      </c>
      <c r="D45" s="90" t="s">
        <v>253</v>
      </c>
      <c r="E45" s="126" t="s">
        <v>194</v>
      </c>
      <c r="F45" s="126" t="s">
        <v>73</v>
      </c>
      <c r="G45" s="15"/>
      <c r="H45" s="15">
        <v>5</v>
      </c>
      <c r="I45" s="15"/>
      <c r="J45" s="15"/>
      <c r="K45" s="15"/>
      <c r="L45" s="15"/>
      <c r="M45" s="15">
        <v>12</v>
      </c>
      <c r="N45" s="15">
        <v>52</v>
      </c>
      <c r="O45" s="15"/>
      <c r="P45" s="18">
        <f t="shared" si="0"/>
        <v>69</v>
      </c>
    </row>
    <row r="46" spans="1:16" ht="22.5" customHeight="1" x14ac:dyDescent="0.5">
      <c r="A46" s="84"/>
      <c r="B46" s="90"/>
      <c r="C46" s="90"/>
      <c r="D46" s="90"/>
      <c r="E46" s="127"/>
      <c r="F46" s="127"/>
      <c r="G46" s="15"/>
      <c r="H46" s="15"/>
      <c r="I46" s="15"/>
      <c r="J46" s="15"/>
      <c r="K46" s="15"/>
      <c r="L46" s="15"/>
      <c r="M46" s="15"/>
      <c r="N46" s="15"/>
      <c r="O46" s="15"/>
      <c r="P46" s="18">
        <f t="shared" si="0"/>
        <v>0</v>
      </c>
    </row>
    <row r="47" spans="1:16" ht="22.5" customHeight="1" x14ac:dyDescent="0.5">
      <c r="A47" s="84">
        <v>12</v>
      </c>
      <c r="B47" s="89" t="s">
        <v>247</v>
      </c>
      <c r="C47" s="89" t="s">
        <v>261</v>
      </c>
      <c r="D47" s="89" t="s">
        <v>253</v>
      </c>
      <c r="E47" s="126" t="s">
        <v>195</v>
      </c>
      <c r="F47" s="126" t="s">
        <v>77</v>
      </c>
      <c r="G47" s="15">
        <v>4</v>
      </c>
      <c r="H47" s="15">
        <v>21</v>
      </c>
      <c r="I47" s="15"/>
      <c r="J47" s="15"/>
      <c r="K47" s="15"/>
      <c r="L47" s="15"/>
      <c r="M47" s="15">
        <v>5</v>
      </c>
      <c r="N47" s="15">
        <v>92</v>
      </c>
      <c r="O47" s="15"/>
      <c r="P47" s="18">
        <f t="shared" si="0"/>
        <v>122</v>
      </c>
    </row>
    <row r="48" spans="1:16" ht="22.5" customHeight="1" x14ac:dyDescent="0.5">
      <c r="A48" s="84"/>
      <c r="B48" s="89" t="s">
        <v>250</v>
      </c>
      <c r="C48" s="89" t="s">
        <v>265</v>
      </c>
      <c r="D48" s="89" t="s">
        <v>253</v>
      </c>
      <c r="E48" s="127"/>
      <c r="F48" s="127"/>
      <c r="G48" s="15"/>
      <c r="H48" s="15">
        <v>6</v>
      </c>
      <c r="I48" s="15">
        <v>8</v>
      </c>
      <c r="J48" s="15"/>
      <c r="K48" s="15"/>
      <c r="L48" s="15"/>
      <c r="M48" s="15"/>
      <c r="N48" s="15">
        <v>15</v>
      </c>
      <c r="O48" s="15"/>
      <c r="P48" s="18">
        <f t="shared" si="0"/>
        <v>29</v>
      </c>
    </row>
    <row r="49" spans="1:16" ht="22.5" customHeight="1" x14ac:dyDescent="0.5">
      <c r="A49" s="84"/>
      <c r="B49" s="89" t="s">
        <v>711</v>
      </c>
      <c r="C49" s="89" t="s">
        <v>713</v>
      </c>
      <c r="D49" s="89" t="s">
        <v>626</v>
      </c>
      <c r="E49" s="127"/>
      <c r="F49" s="127"/>
      <c r="G49" s="15"/>
      <c r="H49" s="15">
        <v>5</v>
      </c>
      <c r="I49" s="15"/>
      <c r="J49" s="15"/>
      <c r="K49" s="15"/>
      <c r="L49" s="15"/>
      <c r="M49" s="15">
        <v>1</v>
      </c>
      <c r="N49" s="15">
        <v>30</v>
      </c>
      <c r="O49" s="15"/>
      <c r="P49" s="18">
        <f t="shared" si="0"/>
        <v>36</v>
      </c>
    </row>
    <row r="50" spans="1:16" ht="22.5" customHeight="1" x14ac:dyDescent="0.5">
      <c r="A50" s="84"/>
      <c r="B50" s="89" t="s">
        <v>168</v>
      </c>
      <c r="C50" s="89" t="s">
        <v>149</v>
      </c>
      <c r="D50" s="89" t="s">
        <v>140</v>
      </c>
      <c r="E50" s="127"/>
      <c r="F50" s="127"/>
      <c r="G50" s="15">
        <v>4</v>
      </c>
      <c r="H50" s="15">
        <v>6</v>
      </c>
      <c r="I50" s="15"/>
      <c r="J50" s="15"/>
      <c r="K50" s="15"/>
      <c r="L50" s="15"/>
      <c r="M50" s="15">
        <v>12</v>
      </c>
      <c r="N50" s="15"/>
      <c r="O50" s="15"/>
      <c r="P50" s="18">
        <f t="shared" si="0"/>
        <v>22</v>
      </c>
    </row>
    <row r="51" spans="1:16" ht="22.5" customHeight="1" x14ac:dyDescent="0.5">
      <c r="A51" s="84">
        <v>13</v>
      </c>
      <c r="B51" s="89" t="s">
        <v>310</v>
      </c>
      <c r="C51" s="89" t="s">
        <v>327</v>
      </c>
      <c r="D51" s="89" t="s">
        <v>318</v>
      </c>
      <c r="E51" s="126" t="s">
        <v>196</v>
      </c>
      <c r="F51" s="126" t="s">
        <v>111</v>
      </c>
      <c r="G51" s="15">
        <v>3</v>
      </c>
      <c r="H51" s="15">
        <v>25</v>
      </c>
      <c r="I51" s="15">
        <v>6</v>
      </c>
      <c r="J51" s="15"/>
      <c r="K51" s="15"/>
      <c r="L51" s="15"/>
      <c r="M51" s="15">
        <v>7</v>
      </c>
      <c r="N51" s="15">
        <v>27</v>
      </c>
      <c r="O51" s="15"/>
      <c r="P51" s="18">
        <f t="shared" si="0"/>
        <v>68</v>
      </c>
    </row>
    <row r="52" spans="1:16" ht="22.5" customHeight="1" x14ac:dyDescent="0.5">
      <c r="A52" s="84"/>
      <c r="B52" s="90" t="s">
        <v>698</v>
      </c>
      <c r="C52" s="90" t="s">
        <v>690</v>
      </c>
      <c r="D52" s="90" t="s">
        <v>318</v>
      </c>
      <c r="E52" s="127"/>
      <c r="F52" s="127"/>
      <c r="G52" s="15"/>
      <c r="H52" s="15">
        <v>20</v>
      </c>
      <c r="I52" s="15"/>
      <c r="J52" s="15"/>
      <c r="K52" s="15"/>
      <c r="L52" s="15"/>
      <c r="M52" s="15"/>
      <c r="N52" s="15">
        <v>8</v>
      </c>
      <c r="O52" s="15"/>
      <c r="P52" s="18">
        <f t="shared" si="0"/>
        <v>28</v>
      </c>
    </row>
    <row r="53" spans="1:16" ht="22.5" customHeight="1" x14ac:dyDescent="0.5">
      <c r="A53" s="84"/>
      <c r="B53" s="89" t="s">
        <v>739</v>
      </c>
      <c r="C53" s="89" t="s">
        <v>741</v>
      </c>
      <c r="D53" s="89" t="s">
        <v>626</v>
      </c>
      <c r="E53" s="127"/>
      <c r="F53" s="127"/>
      <c r="G53" s="15"/>
      <c r="H53" s="15">
        <v>2</v>
      </c>
      <c r="I53" s="15"/>
      <c r="J53" s="15"/>
      <c r="K53" s="15"/>
      <c r="L53" s="15"/>
      <c r="M53" s="15"/>
      <c r="N53" s="15">
        <v>14</v>
      </c>
      <c r="O53" s="15"/>
      <c r="P53" s="18">
        <f t="shared" si="0"/>
        <v>16</v>
      </c>
    </row>
    <row r="54" spans="1:16" ht="22.5" customHeight="1" x14ac:dyDescent="0.5">
      <c r="A54" s="84"/>
      <c r="B54" s="90" t="s">
        <v>139</v>
      </c>
      <c r="C54" s="90" t="s">
        <v>90</v>
      </c>
      <c r="D54" s="90" t="s">
        <v>140</v>
      </c>
      <c r="E54" s="127"/>
      <c r="F54" s="127"/>
      <c r="G54" s="15"/>
      <c r="H54" s="15">
        <v>1</v>
      </c>
      <c r="I54" s="15"/>
      <c r="J54" s="15"/>
      <c r="K54" s="15"/>
      <c r="L54" s="15"/>
      <c r="M54" s="15"/>
      <c r="N54" s="15">
        <v>2</v>
      </c>
      <c r="O54" s="15"/>
      <c r="P54" s="18">
        <f t="shared" si="0"/>
        <v>3</v>
      </c>
    </row>
    <row r="55" spans="1:16" ht="22.5" customHeight="1" x14ac:dyDescent="0.5">
      <c r="A55" s="84">
        <v>14</v>
      </c>
      <c r="B55" s="90" t="s">
        <v>678</v>
      </c>
      <c r="C55" s="90" t="s">
        <v>680</v>
      </c>
      <c r="D55" s="90" t="s">
        <v>318</v>
      </c>
      <c r="E55" s="126" t="s">
        <v>197</v>
      </c>
      <c r="F55" s="126" t="s">
        <v>112</v>
      </c>
      <c r="G55" s="15"/>
      <c r="H55" s="15">
        <v>9</v>
      </c>
      <c r="I55" s="15"/>
      <c r="J55" s="15"/>
      <c r="K55" s="15"/>
      <c r="L55" s="15"/>
      <c r="M55" s="15"/>
      <c r="N55" s="15">
        <v>15</v>
      </c>
      <c r="O55" s="15"/>
      <c r="P55" s="18">
        <f t="shared" si="0"/>
        <v>24</v>
      </c>
    </row>
    <row r="56" spans="1:16" ht="22.5" customHeight="1" x14ac:dyDescent="0.5">
      <c r="A56" s="84"/>
      <c r="B56" s="90" t="s">
        <v>687</v>
      </c>
      <c r="C56" s="90" t="s">
        <v>688</v>
      </c>
      <c r="D56" s="90" t="s">
        <v>685</v>
      </c>
      <c r="E56" s="127"/>
      <c r="F56" s="127"/>
      <c r="G56" s="15"/>
      <c r="H56" s="15">
        <v>10</v>
      </c>
      <c r="I56" s="15"/>
      <c r="J56" s="15"/>
      <c r="K56" s="15"/>
      <c r="L56" s="15"/>
      <c r="M56" s="15"/>
      <c r="N56" s="15">
        <v>5</v>
      </c>
      <c r="O56" s="15"/>
      <c r="P56" s="18">
        <f t="shared" si="0"/>
        <v>15</v>
      </c>
    </row>
    <row r="57" spans="1:16" ht="22.5" customHeight="1" x14ac:dyDescent="0.5">
      <c r="A57" s="84"/>
      <c r="B57" s="89" t="s">
        <v>568</v>
      </c>
      <c r="C57" s="89" t="s">
        <v>579</v>
      </c>
      <c r="D57" s="89" t="s">
        <v>567</v>
      </c>
      <c r="E57" s="127"/>
      <c r="F57" s="127"/>
      <c r="G57" s="15"/>
      <c r="H57" s="15">
        <v>10</v>
      </c>
      <c r="I57" s="15">
        <v>5</v>
      </c>
      <c r="J57" s="15"/>
      <c r="K57" s="15"/>
      <c r="L57" s="15"/>
      <c r="M57" s="15">
        <v>2</v>
      </c>
      <c r="N57" s="15">
        <v>3</v>
      </c>
      <c r="O57" s="15"/>
      <c r="P57" s="18">
        <f t="shared" si="0"/>
        <v>20</v>
      </c>
    </row>
    <row r="58" spans="1:16" ht="22.5" customHeight="1" x14ac:dyDescent="0.5">
      <c r="A58" s="84"/>
      <c r="B58" s="90" t="s">
        <v>564</v>
      </c>
      <c r="C58" s="90" t="s">
        <v>582</v>
      </c>
      <c r="D58" s="90" t="s">
        <v>562</v>
      </c>
      <c r="E58" s="127"/>
      <c r="F58" s="127"/>
      <c r="G58" s="15">
        <v>1</v>
      </c>
      <c r="H58" s="15">
        <v>5</v>
      </c>
      <c r="I58" s="15"/>
      <c r="J58" s="15"/>
      <c r="K58" s="15"/>
      <c r="L58" s="15"/>
      <c r="M58" s="15"/>
      <c r="N58" s="15">
        <v>6</v>
      </c>
      <c r="O58" s="15"/>
      <c r="P58" s="18">
        <f t="shared" si="0"/>
        <v>12</v>
      </c>
    </row>
    <row r="59" spans="1:16" ht="22.5" customHeight="1" x14ac:dyDescent="0.5">
      <c r="A59" s="84">
        <v>15</v>
      </c>
      <c r="B59" s="90" t="s">
        <v>138</v>
      </c>
      <c r="C59" s="90" t="s">
        <v>153</v>
      </c>
      <c r="D59" s="90" t="s">
        <v>134</v>
      </c>
      <c r="E59" s="126" t="s">
        <v>198</v>
      </c>
      <c r="F59" s="126" t="s">
        <v>113</v>
      </c>
      <c r="G59" s="15"/>
      <c r="H59" s="15">
        <v>4</v>
      </c>
      <c r="I59" s="15">
        <v>4</v>
      </c>
      <c r="J59" s="15"/>
      <c r="K59" s="15"/>
      <c r="L59" s="15"/>
      <c r="M59" s="15"/>
      <c r="N59" s="15">
        <v>5</v>
      </c>
      <c r="O59" s="15"/>
      <c r="P59" s="18">
        <f t="shared" si="0"/>
        <v>13</v>
      </c>
    </row>
    <row r="60" spans="1:16" ht="22.5" customHeight="1" x14ac:dyDescent="0.5">
      <c r="A60" s="84"/>
      <c r="B60" s="89" t="s">
        <v>310</v>
      </c>
      <c r="C60" s="89" t="s">
        <v>327</v>
      </c>
      <c r="D60" s="89" t="s">
        <v>318</v>
      </c>
      <c r="E60" s="127"/>
      <c r="F60" s="127"/>
      <c r="G60" s="15"/>
      <c r="H60" s="15">
        <v>19</v>
      </c>
      <c r="I60" s="15">
        <v>9</v>
      </c>
      <c r="J60" s="15"/>
      <c r="K60" s="15"/>
      <c r="L60" s="15"/>
      <c r="M60" s="15"/>
      <c r="N60" s="15">
        <v>45</v>
      </c>
      <c r="O60" s="15"/>
      <c r="P60" s="18">
        <f t="shared" si="0"/>
        <v>73</v>
      </c>
    </row>
    <row r="61" spans="1:16" ht="22.5" customHeight="1" x14ac:dyDescent="0.5">
      <c r="A61" s="84"/>
      <c r="B61" s="90" t="s">
        <v>718</v>
      </c>
      <c r="C61" s="90" t="s">
        <v>713</v>
      </c>
      <c r="D61" s="90" t="s">
        <v>626</v>
      </c>
      <c r="E61" s="127"/>
      <c r="F61" s="127"/>
      <c r="G61" s="15">
        <v>1</v>
      </c>
      <c r="H61" s="15">
        <v>6</v>
      </c>
      <c r="I61" s="15"/>
      <c r="J61" s="15"/>
      <c r="K61" s="15"/>
      <c r="L61" s="15"/>
      <c r="M61" s="15"/>
      <c r="N61" s="15">
        <v>3</v>
      </c>
      <c r="O61" s="15"/>
      <c r="P61" s="18">
        <f t="shared" si="0"/>
        <v>10</v>
      </c>
    </row>
    <row r="62" spans="1:16" ht="22.5" customHeight="1" x14ac:dyDescent="0.5">
      <c r="A62" s="84"/>
      <c r="B62" s="90" t="s">
        <v>714</v>
      </c>
      <c r="C62" s="90" t="s">
        <v>713</v>
      </c>
      <c r="D62" s="90" t="s">
        <v>626</v>
      </c>
      <c r="E62" s="127"/>
      <c r="F62" s="127"/>
      <c r="G62" s="15">
        <v>1</v>
      </c>
      <c r="H62" s="15">
        <v>1</v>
      </c>
      <c r="I62" s="15"/>
      <c r="J62" s="15"/>
      <c r="K62" s="15"/>
      <c r="L62" s="15"/>
      <c r="M62" s="15"/>
      <c r="N62" s="15">
        <v>3</v>
      </c>
      <c r="O62" s="15"/>
      <c r="P62" s="18">
        <f t="shared" si="0"/>
        <v>5</v>
      </c>
    </row>
    <row r="63" spans="1:16" ht="22.5" customHeight="1" x14ac:dyDescent="0.5">
      <c r="A63" s="84">
        <v>16</v>
      </c>
      <c r="B63" s="89" t="s">
        <v>681</v>
      </c>
      <c r="C63" s="89" t="s">
        <v>682</v>
      </c>
      <c r="D63" s="89" t="s">
        <v>685</v>
      </c>
      <c r="E63" s="126" t="s">
        <v>199</v>
      </c>
      <c r="F63" s="126" t="s">
        <v>114</v>
      </c>
      <c r="G63" s="15"/>
      <c r="H63" s="15">
        <v>38</v>
      </c>
      <c r="I63" s="15"/>
      <c r="J63" s="15"/>
      <c r="K63" s="15"/>
      <c r="L63" s="15"/>
      <c r="M63" s="15"/>
      <c r="N63" s="15">
        <v>37</v>
      </c>
      <c r="O63" s="15">
        <v>16</v>
      </c>
      <c r="P63" s="18">
        <f t="shared" si="0"/>
        <v>91</v>
      </c>
    </row>
    <row r="64" spans="1:16" ht="22.5" customHeight="1" x14ac:dyDescent="0.5">
      <c r="A64" s="84"/>
      <c r="B64" s="90" t="s">
        <v>707</v>
      </c>
      <c r="C64" s="90" t="s">
        <v>706</v>
      </c>
      <c r="D64" s="89" t="s">
        <v>685</v>
      </c>
      <c r="E64" s="127"/>
      <c r="F64" s="127"/>
      <c r="G64" s="15"/>
      <c r="H64" s="15">
        <v>20</v>
      </c>
      <c r="I64" s="15"/>
      <c r="J64" s="15"/>
      <c r="K64" s="15"/>
      <c r="L64" s="15"/>
      <c r="M64" s="15">
        <v>1</v>
      </c>
      <c r="N64" s="15">
        <v>14</v>
      </c>
      <c r="O64" s="15"/>
      <c r="P64" s="18">
        <f t="shared" si="0"/>
        <v>35</v>
      </c>
    </row>
    <row r="65" spans="1:16" ht="22.5" customHeight="1" x14ac:dyDescent="0.5">
      <c r="A65" s="84"/>
      <c r="B65" s="90" t="s">
        <v>566</v>
      </c>
      <c r="C65" s="90" t="s">
        <v>578</v>
      </c>
      <c r="D65" s="90" t="s">
        <v>567</v>
      </c>
      <c r="E65" s="127"/>
      <c r="F65" s="127"/>
      <c r="G65" s="15"/>
      <c r="H65" s="15">
        <v>14</v>
      </c>
      <c r="I65" s="15">
        <v>5</v>
      </c>
      <c r="J65" s="15"/>
      <c r="K65" s="15"/>
      <c r="L65" s="15"/>
      <c r="M65" s="15"/>
      <c r="N65" s="15">
        <v>19</v>
      </c>
      <c r="O65" s="15"/>
      <c r="P65" s="18">
        <f t="shared" si="0"/>
        <v>38</v>
      </c>
    </row>
    <row r="66" spans="1:16" ht="22.5" customHeight="1" x14ac:dyDescent="0.5">
      <c r="A66" s="84"/>
      <c r="B66" s="89" t="s">
        <v>563</v>
      </c>
      <c r="C66" s="89" t="s">
        <v>581</v>
      </c>
      <c r="D66" s="89" t="s">
        <v>562</v>
      </c>
      <c r="E66" s="127"/>
      <c r="F66" s="127"/>
      <c r="G66" s="15"/>
      <c r="H66" s="15">
        <v>1</v>
      </c>
      <c r="I66" s="15"/>
      <c r="J66" s="15"/>
      <c r="K66" s="15"/>
      <c r="L66" s="15"/>
      <c r="M66" s="15"/>
      <c r="N66" s="15">
        <v>4</v>
      </c>
      <c r="O66" s="15"/>
      <c r="P66" s="18">
        <f t="shared" si="0"/>
        <v>5</v>
      </c>
    </row>
    <row r="67" spans="1:16" ht="22.5" customHeight="1" x14ac:dyDescent="0.5">
      <c r="A67" s="84">
        <v>17</v>
      </c>
      <c r="B67" s="90" t="s">
        <v>653</v>
      </c>
      <c r="C67" s="90" t="s">
        <v>325</v>
      </c>
      <c r="D67" s="90" t="s">
        <v>399</v>
      </c>
      <c r="E67" s="126" t="s">
        <v>200</v>
      </c>
      <c r="F67" s="126" t="s">
        <v>116</v>
      </c>
      <c r="G67" s="15"/>
      <c r="H67" s="15">
        <v>1</v>
      </c>
      <c r="I67" s="15"/>
      <c r="J67" s="15"/>
      <c r="K67" s="15"/>
      <c r="L67" s="15"/>
      <c r="M67" s="15"/>
      <c r="N67" s="15">
        <v>2</v>
      </c>
      <c r="O67" s="15"/>
      <c r="P67" s="18">
        <f t="shared" si="0"/>
        <v>3</v>
      </c>
    </row>
    <row r="68" spans="1:16" ht="22.5" customHeight="1" x14ac:dyDescent="0.5">
      <c r="A68" s="84"/>
      <c r="B68" s="90" t="s">
        <v>698</v>
      </c>
      <c r="C68" s="90" t="s">
        <v>690</v>
      </c>
      <c r="D68" s="90" t="s">
        <v>318</v>
      </c>
      <c r="E68" s="127"/>
      <c r="F68" s="127"/>
      <c r="G68" s="15"/>
      <c r="H68" s="15">
        <v>4</v>
      </c>
      <c r="I68" s="15"/>
      <c r="J68" s="15"/>
      <c r="K68" s="15"/>
      <c r="L68" s="15"/>
      <c r="M68" s="15"/>
      <c r="N68" s="15">
        <v>3</v>
      </c>
      <c r="O68" s="15"/>
      <c r="P68" s="18">
        <f t="shared" si="0"/>
        <v>7</v>
      </c>
    </row>
    <row r="69" spans="1:16" ht="22.5" customHeight="1" x14ac:dyDescent="0.5">
      <c r="A69" s="84"/>
      <c r="B69" s="89"/>
      <c r="C69" s="89"/>
      <c r="D69" s="89"/>
      <c r="E69" s="127"/>
      <c r="F69" s="127"/>
      <c r="G69" s="15"/>
      <c r="H69" s="15"/>
      <c r="I69" s="15"/>
      <c r="J69" s="15"/>
      <c r="K69" s="15"/>
      <c r="L69" s="15"/>
      <c r="M69" s="15"/>
      <c r="N69" s="15"/>
      <c r="O69" s="15"/>
      <c r="P69" s="18">
        <f t="shared" si="0"/>
        <v>0</v>
      </c>
    </row>
    <row r="70" spans="1:16" ht="22.5" customHeight="1" x14ac:dyDescent="0.5">
      <c r="A70" s="84">
        <v>18</v>
      </c>
      <c r="B70" s="89" t="s">
        <v>684</v>
      </c>
      <c r="C70" s="89" t="s">
        <v>682</v>
      </c>
      <c r="D70" s="89" t="s">
        <v>685</v>
      </c>
      <c r="E70" s="126" t="s">
        <v>201</v>
      </c>
      <c r="F70" s="126" t="s">
        <v>130</v>
      </c>
      <c r="G70" s="15"/>
      <c r="H70" s="15">
        <v>3</v>
      </c>
      <c r="I70" s="15"/>
      <c r="J70" s="15"/>
      <c r="K70" s="15"/>
      <c r="L70" s="15"/>
      <c r="M70" s="15">
        <v>1</v>
      </c>
      <c r="N70" s="15"/>
      <c r="O70" s="15"/>
      <c r="P70" s="18">
        <f t="shared" si="0"/>
        <v>4</v>
      </c>
    </row>
    <row r="71" spans="1:16" ht="22.5" customHeight="1" x14ac:dyDescent="0.5">
      <c r="A71" s="84"/>
      <c r="B71" s="90" t="s">
        <v>707</v>
      </c>
      <c r="C71" s="90" t="s">
        <v>706</v>
      </c>
      <c r="D71" s="89" t="s">
        <v>685</v>
      </c>
      <c r="E71" s="127"/>
      <c r="F71" s="127"/>
      <c r="G71" s="15"/>
      <c r="H71" s="15">
        <v>9</v>
      </c>
      <c r="I71" s="15"/>
      <c r="J71" s="15"/>
      <c r="K71" s="15"/>
      <c r="L71" s="15"/>
      <c r="M71" s="15"/>
      <c r="N71" s="15">
        <v>4</v>
      </c>
      <c r="O71" s="15"/>
      <c r="P71" s="18">
        <f t="shared" si="0"/>
        <v>13</v>
      </c>
    </row>
    <row r="72" spans="1:16" ht="22.5" customHeight="1" x14ac:dyDescent="0.5">
      <c r="A72" s="84"/>
      <c r="B72" s="89" t="s">
        <v>689</v>
      </c>
      <c r="C72" s="89" t="s">
        <v>690</v>
      </c>
      <c r="D72" s="89" t="s">
        <v>318</v>
      </c>
      <c r="E72" s="127"/>
      <c r="F72" s="127"/>
      <c r="G72" s="15"/>
      <c r="H72" s="15">
        <v>18</v>
      </c>
      <c r="I72" s="15"/>
      <c r="J72" s="15"/>
      <c r="K72" s="15"/>
      <c r="L72" s="15"/>
      <c r="M72" s="15"/>
      <c r="N72" s="15">
        <v>25</v>
      </c>
      <c r="O72" s="15">
        <v>39</v>
      </c>
      <c r="P72" s="18">
        <f t="shared" si="0"/>
        <v>82</v>
      </c>
    </row>
    <row r="73" spans="1:16" ht="22.5" customHeight="1" x14ac:dyDescent="0.5">
      <c r="A73" s="84"/>
      <c r="B73" s="89" t="s">
        <v>563</v>
      </c>
      <c r="C73" s="89" t="s">
        <v>581</v>
      </c>
      <c r="D73" s="89" t="s">
        <v>562</v>
      </c>
      <c r="E73" s="127"/>
      <c r="F73" s="127"/>
      <c r="G73" s="15"/>
      <c r="H73" s="15">
        <v>10</v>
      </c>
      <c r="I73" s="15"/>
      <c r="J73" s="15"/>
      <c r="K73" s="15"/>
      <c r="L73" s="15"/>
      <c r="M73" s="15"/>
      <c r="N73" s="15">
        <v>3</v>
      </c>
      <c r="O73" s="15"/>
      <c r="P73" s="18">
        <f t="shared" si="0"/>
        <v>13</v>
      </c>
    </row>
    <row r="74" spans="1:16" ht="22.5" customHeight="1" x14ac:dyDescent="0.5">
      <c r="A74" s="84"/>
      <c r="B74" s="90" t="s">
        <v>561</v>
      </c>
      <c r="C74" s="90" t="s">
        <v>580</v>
      </c>
      <c r="D74" s="90" t="s">
        <v>562</v>
      </c>
      <c r="E74" s="127"/>
      <c r="F74" s="127"/>
      <c r="G74" s="15"/>
      <c r="H74" s="15">
        <v>15</v>
      </c>
      <c r="I74" s="15">
        <v>4</v>
      </c>
      <c r="J74" s="15"/>
      <c r="K74" s="15"/>
      <c r="L74" s="15"/>
      <c r="M74" s="15"/>
      <c r="N74" s="15">
        <v>6</v>
      </c>
      <c r="O74" s="15"/>
      <c r="P74" s="18">
        <f t="shared" si="0"/>
        <v>25</v>
      </c>
    </row>
    <row r="75" spans="1:16" ht="22.5" customHeight="1" x14ac:dyDescent="0.5">
      <c r="A75" s="84">
        <v>19</v>
      </c>
      <c r="B75" s="89" t="s">
        <v>250</v>
      </c>
      <c r="C75" s="89" t="s">
        <v>265</v>
      </c>
      <c r="D75" s="89" t="s">
        <v>253</v>
      </c>
      <c r="E75" s="126" t="s">
        <v>202</v>
      </c>
      <c r="F75" s="126" t="s">
        <v>132</v>
      </c>
      <c r="G75" s="17">
        <v>1</v>
      </c>
      <c r="H75" s="17">
        <v>7</v>
      </c>
      <c r="I75" s="17">
        <v>3</v>
      </c>
      <c r="J75" s="17"/>
      <c r="K75" s="17"/>
      <c r="L75" s="17"/>
      <c r="M75" s="17"/>
      <c r="N75" s="17">
        <v>14</v>
      </c>
      <c r="O75" s="17"/>
      <c r="P75" s="18">
        <f t="shared" si="0"/>
        <v>25</v>
      </c>
    </row>
    <row r="76" spans="1:16" ht="22.5" customHeight="1" x14ac:dyDescent="0.5">
      <c r="A76" s="84"/>
      <c r="B76" s="90" t="s">
        <v>671</v>
      </c>
      <c r="C76" s="90" t="s">
        <v>261</v>
      </c>
      <c r="D76" s="90" t="s">
        <v>253</v>
      </c>
      <c r="E76" s="127"/>
      <c r="F76" s="127"/>
      <c r="G76" s="17"/>
      <c r="H76" s="17">
        <v>5</v>
      </c>
      <c r="I76" s="17"/>
      <c r="J76" s="17"/>
      <c r="K76" s="17"/>
      <c r="L76" s="17"/>
      <c r="M76" s="17">
        <v>9</v>
      </c>
      <c r="N76" s="17">
        <v>175</v>
      </c>
      <c r="O76" s="17"/>
      <c r="P76" s="18">
        <f t="shared" ref="P76:P93" si="1">SUM(G76:O76)</f>
        <v>189</v>
      </c>
    </row>
    <row r="77" spans="1:16" ht="22.5" customHeight="1" x14ac:dyDescent="0.5">
      <c r="A77" s="84"/>
      <c r="B77" s="90" t="s">
        <v>139</v>
      </c>
      <c r="C77" s="90" t="s">
        <v>90</v>
      </c>
      <c r="D77" s="90" t="s">
        <v>140</v>
      </c>
      <c r="E77" s="127"/>
      <c r="F77" s="127"/>
      <c r="G77" s="17"/>
      <c r="H77" s="17">
        <v>5</v>
      </c>
      <c r="I77" s="17"/>
      <c r="J77" s="17"/>
      <c r="K77" s="17"/>
      <c r="L77" s="17"/>
      <c r="M77" s="17"/>
      <c r="N77" s="17">
        <v>9</v>
      </c>
      <c r="O77" s="17"/>
      <c r="P77" s="18">
        <f t="shared" si="1"/>
        <v>14</v>
      </c>
    </row>
    <row r="78" spans="1:16" ht="22.5" customHeight="1" x14ac:dyDescent="0.5">
      <c r="A78" s="84"/>
      <c r="B78" s="89" t="s">
        <v>711</v>
      </c>
      <c r="C78" s="89" t="s">
        <v>713</v>
      </c>
      <c r="D78" s="89" t="s">
        <v>626</v>
      </c>
      <c r="E78" s="127"/>
      <c r="F78" s="127"/>
      <c r="G78" s="17"/>
      <c r="H78" s="17">
        <v>4</v>
      </c>
      <c r="I78" s="17"/>
      <c r="J78" s="17"/>
      <c r="K78" s="17"/>
      <c r="L78" s="17"/>
      <c r="M78" s="17">
        <v>6</v>
      </c>
      <c r="N78" s="17">
        <v>4</v>
      </c>
      <c r="O78" s="17"/>
      <c r="P78" s="18">
        <f t="shared" si="1"/>
        <v>14</v>
      </c>
    </row>
    <row r="79" spans="1:16" ht="22.5" customHeight="1" x14ac:dyDescent="0.5">
      <c r="A79" s="84">
        <v>20</v>
      </c>
      <c r="B79" s="90" t="s">
        <v>349</v>
      </c>
      <c r="C79" s="90" t="s">
        <v>361</v>
      </c>
      <c r="D79" s="90" t="s">
        <v>358</v>
      </c>
      <c r="E79" s="138" t="s">
        <v>186</v>
      </c>
      <c r="F79" s="138" t="s">
        <v>188</v>
      </c>
      <c r="G79" s="17">
        <v>1</v>
      </c>
      <c r="H79" s="17">
        <v>88</v>
      </c>
      <c r="I79" s="17"/>
      <c r="J79" s="17"/>
      <c r="K79" s="17"/>
      <c r="L79" s="17"/>
      <c r="M79" s="17"/>
      <c r="N79" s="17">
        <v>17</v>
      </c>
      <c r="O79" s="17"/>
      <c r="P79" s="18">
        <f t="shared" si="1"/>
        <v>106</v>
      </c>
    </row>
    <row r="80" spans="1:16" ht="22.5" customHeight="1" x14ac:dyDescent="0.5">
      <c r="A80" s="84"/>
      <c r="B80" s="90" t="s">
        <v>561</v>
      </c>
      <c r="C80" s="90" t="s">
        <v>580</v>
      </c>
      <c r="D80" s="90" t="s">
        <v>562</v>
      </c>
      <c r="E80" s="139"/>
      <c r="F80" s="139"/>
      <c r="G80" s="17">
        <v>1</v>
      </c>
      <c r="H80" s="17">
        <v>16</v>
      </c>
      <c r="I80" s="17">
        <v>8</v>
      </c>
      <c r="J80" s="17"/>
      <c r="K80" s="17"/>
      <c r="L80" s="17"/>
      <c r="M80" s="17">
        <v>2</v>
      </c>
      <c r="N80" s="17">
        <v>16</v>
      </c>
      <c r="O80" s="17"/>
      <c r="P80" s="18">
        <f t="shared" si="1"/>
        <v>43</v>
      </c>
    </row>
    <row r="81" spans="1:16" ht="22.5" customHeight="1" x14ac:dyDescent="0.5">
      <c r="A81" s="84"/>
      <c r="B81" s="90" t="s">
        <v>709</v>
      </c>
      <c r="C81" s="90" t="s">
        <v>710</v>
      </c>
      <c r="D81" s="90" t="s">
        <v>562</v>
      </c>
      <c r="E81" s="139"/>
      <c r="F81" s="139"/>
      <c r="G81" s="17">
        <v>1</v>
      </c>
      <c r="H81" s="17">
        <v>11</v>
      </c>
      <c r="I81" s="17"/>
      <c r="J81" s="17"/>
      <c r="K81" s="17"/>
      <c r="L81" s="17"/>
      <c r="M81" s="17"/>
      <c r="N81" s="17">
        <v>3</v>
      </c>
      <c r="O81" s="17"/>
      <c r="P81" s="18">
        <f t="shared" si="1"/>
        <v>15</v>
      </c>
    </row>
    <row r="82" spans="1:16" ht="22.5" customHeight="1" x14ac:dyDescent="0.5">
      <c r="A82" s="84">
        <v>21</v>
      </c>
      <c r="B82" s="90" t="s">
        <v>687</v>
      </c>
      <c r="C82" s="90" t="s">
        <v>688</v>
      </c>
      <c r="D82" s="90" t="s">
        <v>685</v>
      </c>
      <c r="E82" s="126" t="s">
        <v>187</v>
      </c>
      <c r="F82" s="126" t="s">
        <v>189</v>
      </c>
      <c r="G82" s="17"/>
      <c r="H82" s="17">
        <v>11</v>
      </c>
      <c r="I82" s="17"/>
      <c r="J82" s="17"/>
      <c r="K82" s="17"/>
      <c r="L82" s="17"/>
      <c r="M82" s="17"/>
      <c r="N82" s="17">
        <v>5</v>
      </c>
      <c r="O82" s="17"/>
      <c r="P82" s="18">
        <f t="shared" si="1"/>
        <v>16</v>
      </c>
    </row>
    <row r="83" spans="1:16" ht="22.5" customHeight="1" x14ac:dyDescent="0.5">
      <c r="A83" s="84"/>
      <c r="B83" s="90" t="s">
        <v>678</v>
      </c>
      <c r="C83" s="90" t="s">
        <v>680</v>
      </c>
      <c r="D83" s="90" t="s">
        <v>318</v>
      </c>
      <c r="E83" s="127"/>
      <c r="F83" s="127"/>
      <c r="G83" s="4"/>
      <c r="H83" s="4">
        <v>13</v>
      </c>
      <c r="I83" s="4"/>
      <c r="J83" s="4"/>
      <c r="K83" s="4" t="s">
        <v>208</v>
      </c>
      <c r="L83" s="4"/>
      <c r="M83" s="4">
        <v>1</v>
      </c>
      <c r="N83" s="4">
        <v>19</v>
      </c>
      <c r="O83" s="4"/>
      <c r="P83" s="18">
        <f t="shared" si="1"/>
        <v>33</v>
      </c>
    </row>
    <row r="84" spans="1:16" ht="22.5" customHeight="1" x14ac:dyDescent="0.5">
      <c r="A84" s="84"/>
      <c r="B84" s="90" t="s">
        <v>709</v>
      </c>
      <c r="C84" s="90" t="s">
        <v>710</v>
      </c>
      <c r="D84" s="90" t="s">
        <v>562</v>
      </c>
      <c r="E84" s="127"/>
      <c r="F84" s="127"/>
      <c r="G84" s="4"/>
      <c r="H84" s="4">
        <v>41</v>
      </c>
      <c r="I84" s="4"/>
      <c r="J84" s="4"/>
      <c r="K84" s="4"/>
      <c r="L84" s="4"/>
      <c r="M84" s="4"/>
      <c r="N84" s="4">
        <v>38</v>
      </c>
      <c r="O84" s="4"/>
      <c r="P84" s="18">
        <f t="shared" si="1"/>
        <v>79</v>
      </c>
    </row>
    <row r="85" spans="1:16" ht="22.5" customHeight="1" x14ac:dyDescent="0.5">
      <c r="A85" s="84"/>
      <c r="B85" s="89" t="s">
        <v>568</v>
      </c>
      <c r="C85" s="89" t="s">
        <v>579</v>
      </c>
      <c r="D85" s="89" t="s">
        <v>567</v>
      </c>
      <c r="E85" s="127"/>
      <c r="F85" s="127"/>
      <c r="G85" s="4">
        <v>1</v>
      </c>
      <c r="H85" s="4">
        <v>2</v>
      </c>
      <c r="I85" s="4">
        <v>5</v>
      </c>
      <c r="J85" s="4"/>
      <c r="K85" s="4"/>
      <c r="L85" s="4"/>
      <c r="M85" s="4">
        <v>1</v>
      </c>
      <c r="N85" s="4">
        <v>4</v>
      </c>
      <c r="O85" s="4"/>
      <c r="P85" s="18">
        <f t="shared" si="1"/>
        <v>13</v>
      </c>
    </row>
    <row r="86" spans="1:16" ht="22.5" customHeight="1" x14ac:dyDescent="0.5">
      <c r="A86" s="84">
        <v>22</v>
      </c>
      <c r="B86" s="90" t="s">
        <v>698</v>
      </c>
      <c r="C86" s="90" t="s">
        <v>690</v>
      </c>
      <c r="D86" s="90" t="s">
        <v>318</v>
      </c>
      <c r="E86" s="138" t="s">
        <v>365</v>
      </c>
      <c r="F86" s="138" t="s">
        <v>366</v>
      </c>
      <c r="G86" s="4">
        <v>2</v>
      </c>
      <c r="H86" s="4">
        <v>16</v>
      </c>
      <c r="I86" s="4"/>
      <c r="J86" s="4"/>
      <c r="K86" s="4"/>
      <c r="L86" s="4"/>
      <c r="M86" s="4">
        <v>2</v>
      </c>
      <c r="N86" s="4">
        <v>14</v>
      </c>
      <c r="O86" s="4"/>
      <c r="P86" s="18">
        <f t="shared" si="1"/>
        <v>34</v>
      </c>
    </row>
    <row r="87" spans="1:16" ht="22.5" customHeight="1" x14ac:dyDescent="0.5">
      <c r="A87" s="84"/>
      <c r="B87" s="90" t="s">
        <v>249</v>
      </c>
      <c r="C87" s="90" t="s">
        <v>264</v>
      </c>
      <c r="D87" s="90" t="s">
        <v>253</v>
      </c>
      <c r="E87" s="139"/>
      <c r="F87" s="139"/>
      <c r="G87" s="4">
        <v>1</v>
      </c>
      <c r="H87" s="4">
        <v>9</v>
      </c>
      <c r="I87" s="4"/>
      <c r="J87" s="4"/>
      <c r="K87" s="4"/>
      <c r="L87" s="4"/>
      <c r="M87" s="4">
        <v>1</v>
      </c>
      <c r="N87" s="4">
        <v>6</v>
      </c>
      <c r="O87" s="4"/>
      <c r="P87" s="18">
        <f t="shared" si="1"/>
        <v>17</v>
      </c>
    </row>
    <row r="88" spans="1:16" ht="22.5" customHeight="1" x14ac:dyDescent="0.5">
      <c r="A88" s="84"/>
      <c r="B88" s="90" t="s">
        <v>723</v>
      </c>
      <c r="C88" s="90" t="s">
        <v>724</v>
      </c>
      <c r="D88" s="90" t="s">
        <v>471</v>
      </c>
      <c r="E88" s="139"/>
      <c r="F88" s="139"/>
      <c r="G88" s="4"/>
      <c r="H88" s="4">
        <v>17</v>
      </c>
      <c r="I88" s="4">
        <v>2</v>
      </c>
      <c r="J88" s="4"/>
      <c r="K88" s="4"/>
      <c r="L88" s="4"/>
      <c r="M88" s="4"/>
      <c r="N88" s="4">
        <v>1</v>
      </c>
      <c r="O88" s="4"/>
      <c r="P88" s="18">
        <f t="shared" si="1"/>
        <v>20</v>
      </c>
    </row>
    <row r="89" spans="1:16" ht="22.5" customHeight="1" x14ac:dyDescent="0.5">
      <c r="A89" s="84"/>
      <c r="B89" s="86">
        <v>29</v>
      </c>
      <c r="C89" s="83" t="s">
        <v>472</v>
      </c>
      <c r="D89" s="83" t="s">
        <v>471</v>
      </c>
      <c r="E89" s="139"/>
      <c r="F89" s="139"/>
      <c r="G89" s="4"/>
      <c r="H89" s="4">
        <v>12</v>
      </c>
      <c r="I89" s="4"/>
      <c r="J89" s="4"/>
      <c r="K89" s="4"/>
      <c r="L89" s="4"/>
      <c r="M89" s="4">
        <v>3</v>
      </c>
      <c r="N89" s="4">
        <v>5</v>
      </c>
      <c r="O89" s="4"/>
      <c r="P89" s="18">
        <f t="shared" si="1"/>
        <v>20</v>
      </c>
    </row>
    <row r="90" spans="1:16" ht="22.5" customHeight="1" x14ac:dyDescent="0.5">
      <c r="A90" s="84">
        <v>23</v>
      </c>
      <c r="B90" s="89" t="s">
        <v>252</v>
      </c>
      <c r="C90" s="89" t="s">
        <v>266</v>
      </c>
      <c r="D90" s="89" t="s">
        <v>253</v>
      </c>
      <c r="E90" s="126" t="s">
        <v>367</v>
      </c>
      <c r="F90" s="126" t="s">
        <v>368</v>
      </c>
      <c r="G90" s="4">
        <v>1</v>
      </c>
      <c r="H90" s="4">
        <v>14</v>
      </c>
      <c r="I90" s="4">
        <v>9</v>
      </c>
      <c r="J90" s="4"/>
      <c r="K90" s="4"/>
      <c r="L90" s="4"/>
      <c r="M90" s="4">
        <v>2</v>
      </c>
      <c r="N90" s="4">
        <v>24</v>
      </c>
      <c r="O90" s="4"/>
      <c r="P90" s="18">
        <f t="shared" si="1"/>
        <v>50</v>
      </c>
    </row>
    <row r="91" spans="1:16" ht="22.5" customHeight="1" x14ac:dyDescent="0.5">
      <c r="A91" s="84"/>
      <c r="B91" s="90" t="s">
        <v>262</v>
      </c>
      <c r="C91" s="90" t="s">
        <v>261</v>
      </c>
      <c r="D91" s="90" t="s">
        <v>253</v>
      </c>
      <c r="E91" s="127"/>
      <c r="F91" s="127"/>
      <c r="G91" s="4">
        <v>9</v>
      </c>
      <c r="H91" s="4">
        <v>6</v>
      </c>
      <c r="I91" s="4"/>
      <c r="J91" s="4"/>
      <c r="K91" s="4"/>
      <c r="L91" s="4"/>
      <c r="M91" s="4">
        <v>10</v>
      </c>
      <c r="N91" s="4">
        <v>26</v>
      </c>
      <c r="O91" s="4"/>
      <c r="P91" s="18">
        <f t="shared" si="1"/>
        <v>51</v>
      </c>
    </row>
    <row r="92" spans="1:16" ht="22.5" customHeight="1" x14ac:dyDescent="0.5">
      <c r="A92" s="84"/>
      <c r="B92" s="89" t="s">
        <v>716</v>
      </c>
      <c r="C92" s="89" t="s">
        <v>713</v>
      </c>
      <c r="D92" s="89" t="s">
        <v>626</v>
      </c>
      <c r="E92" s="127"/>
      <c r="F92" s="127"/>
      <c r="G92" s="4"/>
      <c r="H92" s="4"/>
      <c r="I92" s="4"/>
      <c r="J92" s="4"/>
      <c r="K92" s="4"/>
      <c r="L92" s="4"/>
      <c r="M92" s="4"/>
      <c r="N92" s="4">
        <v>13</v>
      </c>
      <c r="O92" s="4"/>
      <c r="P92" s="18">
        <f t="shared" si="1"/>
        <v>13</v>
      </c>
    </row>
    <row r="93" spans="1:16" ht="22.5" customHeight="1" x14ac:dyDescent="0.5">
      <c r="A93" s="84"/>
      <c r="B93" s="89" t="s">
        <v>739</v>
      </c>
      <c r="C93" s="89" t="s">
        <v>741</v>
      </c>
      <c r="D93" s="89" t="s">
        <v>626</v>
      </c>
      <c r="E93" s="127"/>
      <c r="F93" s="127"/>
      <c r="G93" s="4"/>
      <c r="H93" s="4">
        <v>3</v>
      </c>
      <c r="I93" s="4"/>
      <c r="J93" s="4"/>
      <c r="K93" s="4"/>
      <c r="L93" s="4"/>
      <c r="M93" s="4"/>
      <c r="N93" s="4">
        <v>2</v>
      </c>
      <c r="O93" s="4"/>
      <c r="P93" s="18">
        <f t="shared" si="1"/>
        <v>5</v>
      </c>
    </row>
    <row r="94" spans="1:16" ht="21" customHeight="1" x14ac:dyDescent="0.5">
      <c r="A94" s="21"/>
      <c r="B94" s="22"/>
      <c r="C94" s="23"/>
      <c r="D94" s="24"/>
      <c r="E94" s="25"/>
      <c r="F94" s="25"/>
      <c r="G94" s="19">
        <f t="shared" ref="G94:P94" si="2">SUM(G5:G93)</f>
        <v>93</v>
      </c>
      <c r="H94" s="19">
        <f t="shared" si="2"/>
        <v>1279</v>
      </c>
      <c r="I94" s="19">
        <f t="shared" si="2"/>
        <v>107</v>
      </c>
      <c r="J94" s="19">
        <f t="shared" si="2"/>
        <v>0</v>
      </c>
      <c r="K94" s="19">
        <f t="shared" si="2"/>
        <v>0</v>
      </c>
      <c r="L94" s="19">
        <f t="shared" si="2"/>
        <v>0</v>
      </c>
      <c r="M94" s="19">
        <f t="shared" si="2"/>
        <v>150</v>
      </c>
      <c r="N94" s="19">
        <f t="shared" si="2"/>
        <v>1545</v>
      </c>
      <c r="O94" s="19">
        <f t="shared" si="2"/>
        <v>55</v>
      </c>
      <c r="P94" s="19">
        <f t="shared" si="2"/>
        <v>3229</v>
      </c>
    </row>
    <row r="98" spans="6:6" x14ac:dyDescent="0.5">
      <c r="F98" s="9" t="s">
        <v>208</v>
      </c>
    </row>
  </sheetData>
  <mergeCells count="58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8"/>
    <mergeCell ref="F5:F8"/>
    <mergeCell ref="E9:E12"/>
    <mergeCell ref="F9:F12"/>
    <mergeCell ref="E13:E17"/>
    <mergeCell ref="F13:F17"/>
    <mergeCell ref="E18:E21"/>
    <mergeCell ref="F18:F21"/>
    <mergeCell ref="E22:E25"/>
    <mergeCell ref="F22:F25"/>
    <mergeCell ref="E26:E29"/>
    <mergeCell ref="F26:F29"/>
    <mergeCell ref="E30:E33"/>
    <mergeCell ref="F30:F33"/>
    <mergeCell ref="E34:E37"/>
    <mergeCell ref="F34:F37"/>
    <mergeCell ref="E38:E41"/>
    <mergeCell ref="F38:F41"/>
    <mergeCell ref="E42:E44"/>
    <mergeCell ref="F42:F44"/>
    <mergeCell ref="E45:E46"/>
    <mergeCell ref="F45:F46"/>
    <mergeCell ref="E47:E50"/>
    <mergeCell ref="F47:F50"/>
    <mergeCell ref="E51:E54"/>
    <mergeCell ref="F51:F54"/>
    <mergeCell ref="E55:E58"/>
    <mergeCell ref="F55:F58"/>
    <mergeCell ref="E59:E62"/>
    <mergeCell ref="F59:F62"/>
    <mergeCell ref="E63:E66"/>
    <mergeCell ref="F63:F66"/>
    <mergeCell ref="E67:E69"/>
    <mergeCell ref="F67:F69"/>
    <mergeCell ref="E70:E74"/>
    <mergeCell ref="F70:F74"/>
    <mergeCell ref="E86:E89"/>
    <mergeCell ref="F86:F89"/>
    <mergeCell ref="E90:E93"/>
    <mergeCell ref="F90:F93"/>
    <mergeCell ref="E75:E78"/>
    <mergeCell ref="F75:F78"/>
    <mergeCell ref="E79:E81"/>
    <mergeCell ref="F79:F81"/>
    <mergeCell ref="E82:E85"/>
    <mergeCell ref="F82:F8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C6B9-1C28-4FAB-81B6-3806F09E562F}">
  <dimension ref="A1:P93"/>
  <sheetViews>
    <sheetView workbookViewId="0">
      <pane xSplit="5" ySplit="4" topLeftCell="F56" activePane="bottomRight" state="frozen"/>
      <selection pane="topRight" activeCell="F1" sqref="F1"/>
      <selection pane="bottomLeft" activeCell="A5" sqref="A5"/>
      <selection pane="bottomRight" activeCell="F65" sqref="F65:F68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751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9" t="s">
        <v>487</v>
      </c>
      <c r="C5" s="89" t="s">
        <v>489</v>
      </c>
      <c r="D5" s="89" t="s">
        <v>471</v>
      </c>
      <c r="E5" s="126" t="s">
        <v>56</v>
      </c>
      <c r="F5" s="126" t="s">
        <v>57</v>
      </c>
      <c r="G5" s="15"/>
      <c r="H5" s="15">
        <v>15</v>
      </c>
      <c r="I5" s="15"/>
      <c r="J5" s="15"/>
      <c r="K5" s="15"/>
      <c r="L5" s="15"/>
      <c r="M5" s="15"/>
      <c r="N5" s="15"/>
      <c r="O5" s="15"/>
      <c r="P5" s="18">
        <f>SUM(G5:O5)</f>
        <v>15</v>
      </c>
    </row>
    <row r="6" spans="1:16" ht="22.5" customHeight="1" x14ac:dyDescent="0.5">
      <c r="A6" s="84"/>
      <c r="B6" s="85" t="s">
        <v>302</v>
      </c>
      <c r="C6" s="85" t="s">
        <v>305</v>
      </c>
      <c r="D6" s="85" t="s">
        <v>134</v>
      </c>
      <c r="E6" s="127"/>
      <c r="F6" s="127"/>
      <c r="G6" s="15">
        <v>3</v>
      </c>
      <c r="H6" s="15">
        <v>40</v>
      </c>
      <c r="I6" s="15">
        <v>11</v>
      </c>
      <c r="J6" s="15"/>
      <c r="K6" s="15"/>
      <c r="L6" s="15"/>
      <c r="M6" s="15">
        <v>3</v>
      </c>
      <c r="N6" s="15">
        <v>7</v>
      </c>
      <c r="O6" s="15"/>
      <c r="P6" s="18">
        <f t="shared" ref="P6:P69" si="0">SUM(G6:O6)</f>
        <v>64</v>
      </c>
    </row>
    <row r="7" spans="1:16" ht="22.5" customHeight="1" x14ac:dyDescent="0.5">
      <c r="A7" s="84"/>
      <c r="B7" s="85" t="s">
        <v>222</v>
      </c>
      <c r="C7" s="85" t="s">
        <v>223</v>
      </c>
      <c r="D7" s="85" t="s">
        <v>134</v>
      </c>
      <c r="E7" s="127"/>
      <c r="F7" s="127"/>
      <c r="G7" s="15">
        <v>1</v>
      </c>
      <c r="H7" s="15">
        <v>14</v>
      </c>
      <c r="I7" s="15"/>
      <c r="J7" s="15"/>
      <c r="K7" s="15"/>
      <c r="L7" s="15"/>
      <c r="M7" s="15">
        <v>1</v>
      </c>
      <c r="N7" s="15">
        <v>1</v>
      </c>
      <c r="O7" s="15"/>
      <c r="P7" s="18">
        <f t="shared" si="0"/>
        <v>17</v>
      </c>
    </row>
    <row r="8" spans="1:16" ht="22.5" customHeight="1" x14ac:dyDescent="0.5">
      <c r="A8" s="84"/>
      <c r="B8" s="91"/>
      <c r="C8" s="91"/>
      <c r="D8" s="91"/>
      <c r="E8" s="127"/>
      <c r="F8" s="127"/>
      <c r="G8" s="15"/>
      <c r="H8" s="15"/>
      <c r="I8" s="15"/>
      <c r="J8" s="15"/>
      <c r="K8" s="15"/>
      <c r="L8" s="15"/>
      <c r="M8" s="15"/>
      <c r="N8" s="15"/>
      <c r="O8" s="15"/>
      <c r="P8" s="18">
        <f t="shared" si="0"/>
        <v>0</v>
      </c>
    </row>
    <row r="9" spans="1:16" ht="22.5" customHeight="1" x14ac:dyDescent="0.5">
      <c r="A9" s="84">
        <v>2</v>
      </c>
      <c r="B9" s="90" t="s">
        <v>473</v>
      </c>
      <c r="C9" s="90" t="s">
        <v>476</v>
      </c>
      <c r="D9" s="90" t="s">
        <v>471</v>
      </c>
      <c r="E9" s="126" t="s">
        <v>58</v>
      </c>
      <c r="F9" s="126" t="s">
        <v>59</v>
      </c>
      <c r="G9" s="15">
        <v>1</v>
      </c>
      <c r="H9" s="15">
        <v>18</v>
      </c>
      <c r="I9" s="15"/>
      <c r="J9" s="15"/>
      <c r="K9" s="15"/>
      <c r="L9" s="15"/>
      <c r="M9" s="15">
        <v>9</v>
      </c>
      <c r="N9" s="15"/>
      <c r="O9" s="15"/>
      <c r="P9" s="18">
        <f t="shared" si="0"/>
        <v>28</v>
      </c>
    </row>
    <row r="10" spans="1:16" ht="22.5" customHeight="1" x14ac:dyDescent="0.5">
      <c r="A10" s="84"/>
      <c r="B10" s="85" t="s">
        <v>225</v>
      </c>
      <c r="C10" s="85" t="s">
        <v>227</v>
      </c>
      <c r="D10" s="85" t="s">
        <v>134</v>
      </c>
      <c r="E10" s="127"/>
      <c r="F10" s="127"/>
      <c r="G10" s="15"/>
      <c r="H10" s="15">
        <v>17</v>
      </c>
      <c r="I10" s="15"/>
      <c r="J10" s="15"/>
      <c r="K10" s="15"/>
      <c r="L10" s="15"/>
      <c r="M10" s="15">
        <v>15</v>
      </c>
      <c r="N10" s="15">
        <v>4</v>
      </c>
      <c r="O10" s="15"/>
      <c r="P10" s="18">
        <f t="shared" si="0"/>
        <v>36</v>
      </c>
    </row>
    <row r="11" spans="1:16" ht="22.5" customHeight="1" x14ac:dyDescent="0.5">
      <c r="A11" s="84"/>
      <c r="B11" s="83" t="s">
        <v>615</v>
      </c>
      <c r="C11" s="83" t="s">
        <v>305</v>
      </c>
      <c r="D11" s="83" t="s">
        <v>134</v>
      </c>
      <c r="E11" s="127"/>
      <c r="F11" s="127"/>
      <c r="G11" s="15"/>
      <c r="H11" s="15">
        <v>27</v>
      </c>
      <c r="I11" s="15"/>
      <c r="J11" s="15"/>
      <c r="K11" s="15"/>
      <c r="L11" s="15"/>
      <c r="M11" s="15">
        <v>3</v>
      </c>
      <c r="N11" s="15">
        <v>9</v>
      </c>
      <c r="O11" s="15"/>
      <c r="P11" s="18">
        <f t="shared" si="0"/>
        <v>39</v>
      </c>
    </row>
    <row r="12" spans="1:16" ht="22.5" customHeight="1" x14ac:dyDescent="0.5">
      <c r="A12" s="84"/>
      <c r="B12" s="91"/>
      <c r="C12" s="91"/>
      <c r="D12" s="91"/>
      <c r="E12" s="127"/>
      <c r="F12" s="127"/>
      <c r="G12" s="15"/>
      <c r="H12" s="15"/>
      <c r="I12" s="15"/>
      <c r="J12" s="15"/>
      <c r="K12" s="15"/>
      <c r="L12" s="15"/>
      <c r="M12" s="15"/>
      <c r="N12" s="15"/>
      <c r="O12" s="15"/>
      <c r="P12" s="18">
        <f t="shared" si="0"/>
        <v>0</v>
      </c>
    </row>
    <row r="13" spans="1:16" ht="22.5" customHeight="1" x14ac:dyDescent="0.5">
      <c r="A13" s="84">
        <v>3</v>
      </c>
      <c r="B13" s="83" t="s">
        <v>597</v>
      </c>
      <c r="C13" s="83" t="s">
        <v>598</v>
      </c>
      <c r="D13" s="83" t="s">
        <v>567</v>
      </c>
      <c r="E13" s="126" t="s">
        <v>60</v>
      </c>
      <c r="F13" s="126" t="s">
        <v>61</v>
      </c>
      <c r="G13" s="15"/>
      <c r="H13" s="15">
        <v>13</v>
      </c>
      <c r="I13" s="15"/>
      <c r="J13" s="15"/>
      <c r="K13" s="15"/>
      <c r="L13" s="15"/>
      <c r="M13" s="15">
        <v>3</v>
      </c>
      <c r="N13" s="15"/>
      <c r="O13" s="15"/>
      <c r="P13" s="18">
        <f t="shared" si="0"/>
        <v>16</v>
      </c>
    </row>
    <row r="14" spans="1:16" ht="22.5" customHeight="1" x14ac:dyDescent="0.5">
      <c r="A14" s="84"/>
      <c r="B14" s="85" t="s">
        <v>617</v>
      </c>
      <c r="C14" s="85" t="s">
        <v>305</v>
      </c>
      <c r="D14" s="85" t="s">
        <v>134</v>
      </c>
      <c r="E14" s="127"/>
      <c r="F14" s="127"/>
      <c r="G14" s="15"/>
      <c r="H14" s="15">
        <v>56</v>
      </c>
      <c r="I14" s="15"/>
      <c r="J14" s="15"/>
      <c r="K14" s="15"/>
      <c r="L14" s="15"/>
      <c r="M14" s="15">
        <v>10</v>
      </c>
      <c r="N14" s="15"/>
      <c r="O14" s="15"/>
      <c r="P14" s="18">
        <f t="shared" si="0"/>
        <v>66</v>
      </c>
    </row>
    <row r="15" spans="1:16" ht="22.5" customHeight="1" x14ac:dyDescent="0.5">
      <c r="A15" s="84"/>
      <c r="B15" s="85" t="s">
        <v>302</v>
      </c>
      <c r="C15" s="85" t="s">
        <v>305</v>
      </c>
      <c r="D15" s="85" t="s">
        <v>134</v>
      </c>
      <c r="E15" s="127"/>
      <c r="F15" s="127"/>
      <c r="G15" s="15">
        <v>14</v>
      </c>
      <c r="H15" s="15">
        <v>41</v>
      </c>
      <c r="I15" s="15">
        <v>7</v>
      </c>
      <c r="J15" s="15"/>
      <c r="K15" s="15"/>
      <c r="L15" s="15"/>
      <c r="M15" s="15">
        <v>2</v>
      </c>
      <c r="N15" s="15">
        <v>19</v>
      </c>
      <c r="O15" s="15"/>
      <c r="P15" s="18">
        <f t="shared" si="0"/>
        <v>83</v>
      </c>
    </row>
    <row r="16" spans="1:16" ht="22.5" customHeight="1" x14ac:dyDescent="0.5">
      <c r="A16" s="84"/>
      <c r="B16" s="91"/>
      <c r="C16" s="91"/>
      <c r="D16" s="91"/>
      <c r="E16" s="127"/>
      <c r="F16" s="127"/>
      <c r="G16" s="15"/>
      <c r="H16" s="15"/>
      <c r="I16" s="15"/>
      <c r="J16" s="15"/>
      <c r="K16" s="15"/>
      <c r="L16" s="15"/>
      <c r="M16" s="15"/>
      <c r="N16" s="15"/>
      <c r="O16" s="15"/>
      <c r="P16" s="18">
        <f t="shared" si="0"/>
        <v>0</v>
      </c>
    </row>
    <row r="17" spans="1:16" ht="22.5" customHeight="1" x14ac:dyDescent="0.5">
      <c r="A17" s="84">
        <v>4</v>
      </c>
      <c r="B17" s="89" t="s">
        <v>719</v>
      </c>
      <c r="C17" s="89" t="s">
        <v>486</v>
      </c>
      <c r="D17" s="89" t="s">
        <v>471</v>
      </c>
      <c r="E17" s="126" t="s">
        <v>190</v>
      </c>
      <c r="F17" s="126" t="s">
        <v>63</v>
      </c>
      <c r="G17" s="15">
        <v>4</v>
      </c>
      <c r="H17" s="15">
        <v>3</v>
      </c>
      <c r="I17" s="15"/>
      <c r="J17" s="15"/>
      <c r="K17" s="15"/>
      <c r="L17" s="15"/>
      <c r="M17" s="15">
        <v>4</v>
      </c>
      <c r="N17" s="15"/>
      <c r="O17" s="15"/>
      <c r="P17" s="18">
        <f t="shared" si="0"/>
        <v>11</v>
      </c>
    </row>
    <row r="18" spans="1:16" ht="22.5" customHeight="1" x14ac:dyDescent="0.5">
      <c r="A18" s="84"/>
      <c r="B18" s="83" t="s">
        <v>615</v>
      </c>
      <c r="C18" s="83" t="s">
        <v>305</v>
      </c>
      <c r="D18" s="83" t="s">
        <v>134</v>
      </c>
      <c r="E18" s="127"/>
      <c r="F18" s="127"/>
      <c r="G18" s="15"/>
      <c r="H18" s="15">
        <v>59</v>
      </c>
      <c r="I18" s="15"/>
      <c r="J18" s="15"/>
      <c r="K18" s="15"/>
      <c r="L18" s="15"/>
      <c r="M18" s="15">
        <v>13</v>
      </c>
      <c r="N18" s="15"/>
      <c r="O18" s="15"/>
      <c r="P18" s="18">
        <f t="shared" si="0"/>
        <v>72</v>
      </c>
    </row>
    <row r="19" spans="1:16" ht="22.5" customHeight="1" x14ac:dyDescent="0.5">
      <c r="A19" s="84"/>
      <c r="B19" s="85" t="s">
        <v>138</v>
      </c>
      <c r="C19" s="85" t="s">
        <v>153</v>
      </c>
      <c r="D19" s="85" t="s">
        <v>134</v>
      </c>
      <c r="E19" s="127"/>
      <c r="F19" s="127"/>
      <c r="G19" s="15"/>
      <c r="H19" s="15">
        <v>13</v>
      </c>
      <c r="I19" s="15"/>
      <c r="J19" s="15"/>
      <c r="K19" s="15"/>
      <c r="L19" s="15"/>
      <c r="M19" s="15">
        <v>1</v>
      </c>
      <c r="N19" s="15">
        <v>9</v>
      </c>
      <c r="O19" s="15"/>
      <c r="P19" s="18">
        <f t="shared" si="0"/>
        <v>23</v>
      </c>
    </row>
    <row r="20" spans="1:16" ht="22.5" customHeight="1" x14ac:dyDescent="0.5">
      <c r="A20" s="84"/>
      <c r="B20" s="91"/>
      <c r="C20" s="91"/>
      <c r="D20" s="91"/>
      <c r="E20" s="127"/>
      <c r="F20" s="127"/>
      <c r="G20" s="15"/>
      <c r="H20" s="15"/>
      <c r="I20" s="15"/>
      <c r="J20" s="15"/>
      <c r="K20" s="15"/>
      <c r="L20" s="15"/>
      <c r="M20" s="15"/>
      <c r="N20" s="15"/>
      <c r="O20" s="15"/>
      <c r="P20" s="18">
        <f t="shared" si="0"/>
        <v>0</v>
      </c>
    </row>
    <row r="21" spans="1:16" ht="22.5" customHeight="1" x14ac:dyDescent="0.5">
      <c r="A21" s="84">
        <v>5</v>
      </c>
      <c r="B21" s="90" t="s">
        <v>484</v>
      </c>
      <c r="C21" s="90" t="s">
        <v>486</v>
      </c>
      <c r="D21" s="90" t="s">
        <v>471</v>
      </c>
      <c r="E21" s="126" t="s">
        <v>64</v>
      </c>
      <c r="F21" s="126" t="s">
        <v>65</v>
      </c>
      <c r="G21" s="17"/>
      <c r="H21" s="17">
        <v>13</v>
      </c>
      <c r="I21" s="17"/>
      <c r="J21" s="17"/>
      <c r="K21" s="17"/>
      <c r="L21" s="17"/>
      <c r="M21" s="17">
        <v>3</v>
      </c>
      <c r="N21" s="17">
        <v>2</v>
      </c>
      <c r="O21" s="17"/>
      <c r="P21" s="18">
        <f t="shared" si="0"/>
        <v>18</v>
      </c>
    </row>
    <row r="22" spans="1:16" ht="22.5" customHeight="1" x14ac:dyDescent="0.5">
      <c r="A22" s="84"/>
      <c r="B22" s="83" t="s">
        <v>143</v>
      </c>
      <c r="C22" s="83" t="s">
        <v>171</v>
      </c>
      <c r="D22" s="83" t="s">
        <v>147</v>
      </c>
      <c r="E22" s="127"/>
      <c r="F22" s="127"/>
      <c r="G22" s="15">
        <v>1</v>
      </c>
      <c r="H22" s="15">
        <v>13</v>
      </c>
      <c r="I22" s="15"/>
      <c r="J22" s="15"/>
      <c r="K22" s="15"/>
      <c r="L22" s="15"/>
      <c r="M22" s="15">
        <v>1</v>
      </c>
      <c r="N22" s="15">
        <v>4</v>
      </c>
      <c r="O22" s="17"/>
      <c r="P22" s="18">
        <f t="shared" si="0"/>
        <v>19</v>
      </c>
    </row>
    <row r="23" spans="1:16" ht="22.5" customHeight="1" x14ac:dyDescent="0.5">
      <c r="A23" s="84"/>
      <c r="B23" s="83" t="s">
        <v>752</v>
      </c>
      <c r="C23" s="83" t="s">
        <v>754</v>
      </c>
      <c r="D23" s="83" t="s">
        <v>147</v>
      </c>
      <c r="E23" s="127"/>
      <c r="F23" s="127"/>
      <c r="G23" s="17"/>
      <c r="H23" s="17">
        <v>12</v>
      </c>
      <c r="I23" s="17"/>
      <c r="J23" s="17"/>
      <c r="K23" s="17"/>
      <c r="L23" s="17"/>
      <c r="M23" s="17">
        <v>6</v>
      </c>
      <c r="N23" s="17">
        <v>2</v>
      </c>
      <c r="O23" s="17"/>
      <c r="P23" s="18">
        <f t="shared" si="0"/>
        <v>20</v>
      </c>
    </row>
    <row r="24" spans="1:16" ht="22.5" customHeight="1" x14ac:dyDescent="0.5">
      <c r="A24" s="84"/>
      <c r="B24" s="91"/>
      <c r="C24" s="91"/>
      <c r="D24" s="91"/>
      <c r="E24" s="127"/>
      <c r="F24" s="127"/>
      <c r="G24" s="17"/>
      <c r="H24" s="17"/>
      <c r="I24" s="17"/>
      <c r="J24" s="17"/>
      <c r="K24" s="17"/>
      <c r="L24" s="17"/>
      <c r="M24" s="17"/>
      <c r="N24" s="17"/>
      <c r="O24" s="17"/>
      <c r="P24" s="18">
        <f t="shared" si="0"/>
        <v>0</v>
      </c>
    </row>
    <row r="25" spans="1:16" ht="22.5" customHeight="1" x14ac:dyDescent="0.5">
      <c r="A25" s="84">
        <v>6</v>
      </c>
      <c r="B25" s="90" t="s">
        <v>723</v>
      </c>
      <c r="C25" s="90" t="s">
        <v>724</v>
      </c>
      <c r="D25" s="90" t="s">
        <v>471</v>
      </c>
      <c r="E25" s="126" t="s">
        <v>66</v>
      </c>
      <c r="F25" s="126" t="s">
        <v>67</v>
      </c>
      <c r="G25" s="15"/>
      <c r="H25" s="15"/>
      <c r="I25" s="15"/>
      <c r="J25" s="15"/>
      <c r="K25" s="15"/>
      <c r="L25" s="15"/>
      <c r="M25" s="15"/>
      <c r="N25" s="15">
        <v>4</v>
      </c>
      <c r="O25" s="15"/>
      <c r="P25" s="18">
        <f t="shared" si="0"/>
        <v>4</v>
      </c>
    </row>
    <row r="26" spans="1:16" ht="22.5" customHeight="1" x14ac:dyDescent="0.5">
      <c r="A26" s="84"/>
      <c r="B26" s="85" t="s">
        <v>277</v>
      </c>
      <c r="C26" s="85" t="s">
        <v>279</v>
      </c>
      <c r="D26" s="85" t="s">
        <v>134</v>
      </c>
      <c r="E26" s="127"/>
      <c r="F26" s="127"/>
      <c r="G26" s="15">
        <v>4</v>
      </c>
      <c r="H26" s="15">
        <v>44</v>
      </c>
      <c r="I26" s="15"/>
      <c r="J26" s="15"/>
      <c r="K26" s="15"/>
      <c r="L26" s="15"/>
      <c r="M26" s="15">
        <v>8</v>
      </c>
      <c r="N26" s="15">
        <v>3</v>
      </c>
      <c r="O26" s="15"/>
      <c r="P26" s="18">
        <f t="shared" si="0"/>
        <v>59</v>
      </c>
    </row>
    <row r="27" spans="1:16" ht="22.5" customHeight="1" x14ac:dyDescent="0.5">
      <c r="A27" s="84"/>
      <c r="B27" s="85" t="s">
        <v>617</v>
      </c>
      <c r="C27" s="85" t="s">
        <v>305</v>
      </c>
      <c r="D27" s="85" t="s">
        <v>134</v>
      </c>
      <c r="E27" s="127"/>
      <c r="F27" s="127"/>
      <c r="G27" s="15">
        <v>1</v>
      </c>
      <c r="H27" s="15">
        <v>10</v>
      </c>
      <c r="I27" s="15"/>
      <c r="J27" s="15"/>
      <c r="K27" s="15"/>
      <c r="L27" s="15"/>
      <c r="M27" s="15">
        <v>3</v>
      </c>
      <c r="N27" s="15">
        <v>10</v>
      </c>
      <c r="O27" s="15"/>
      <c r="P27" s="18">
        <f t="shared" si="0"/>
        <v>24</v>
      </c>
    </row>
    <row r="28" spans="1:16" ht="22.5" customHeight="1" x14ac:dyDescent="0.5">
      <c r="A28" s="84"/>
      <c r="B28" s="91"/>
      <c r="C28" s="91"/>
      <c r="D28" s="91"/>
      <c r="E28" s="127"/>
      <c r="F28" s="127"/>
      <c r="G28" s="15"/>
      <c r="H28" s="15"/>
      <c r="I28" s="15"/>
      <c r="J28" s="15"/>
      <c r="K28" s="15"/>
      <c r="L28" s="15"/>
      <c r="M28" s="15"/>
      <c r="N28" s="15"/>
      <c r="O28" s="15"/>
      <c r="P28" s="18">
        <f t="shared" si="0"/>
        <v>0</v>
      </c>
    </row>
    <row r="29" spans="1:16" ht="22.5" customHeight="1" x14ac:dyDescent="0.5">
      <c r="A29" s="84">
        <v>7</v>
      </c>
      <c r="B29" s="90" t="s">
        <v>566</v>
      </c>
      <c r="C29" s="90" t="s">
        <v>578</v>
      </c>
      <c r="D29" s="90" t="s">
        <v>567</v>
      </c>
      <c r="E29" s="126" t="s">
        <v>191</v>
      </c>
      <c r="F29" s="126" t="s">
        <v>69</v>
      </c>
      <c r="G29" s="15"/>
      <c r="H29" s="15">
        <v>7</v>
      </c>
      <c r="I29" s="15">
        <v>4</v>
      </c>
      <c r="J29" s="15"/>
      <c r="K29" s="15"/>
      <c r="L29" s="15"/>
      <c r="M29" s="15">
        <v>1</v>
      </c>
      <c r="N29" s="15"/>
      <c r="O29" s="15"/>
      <c r="P29" s="18">
        <f t="shared" si="0"/>
        <v>12</v>
      </c>
    </row>
    <row r="30" spans="1:16" ht="22.5" customHeight="1" x14ac:dyDescent="0.5">
      <c r="A30" s="84"/>
      <c r="B30" s="83" t="s">
        <v>445</v>
      </c>
      <c r="C30" s="83" t="s">
        <v>444</v>
      </c>
      <c r="D30" s="83" t="s">
        <v>140</v>
      </c>
      <c r="E30" s="127"/>
      <c r="F30" s="127"/>
      <c r="G30" s="15"/>
      <c r="H30" s="15">
        <v>29</v>
      </c>
      <c r="I30" s="15"/>
      <c r="J30" s="15"/>
      <c r="K30" s="15"/>
      <c r="L30" s="15"/>
      <c r="M30" s="15">
        <v>4</v>
      </c>
      <c r="N30" s="15"/>
      <c r="O30" s="15"/>
      <c r="P30" s="18">
        <f t="shared" si="0"/>
        <v>33</v>
      </c>
    </row>
    <row r="31" spans="1:16" ht="22.5" customHeight="1" x14ac:dyDescent="0.5">
      <c r="A31" s="84"/>
      <c r="B31" s="83" t="s">
        <v>418</v>
      </c>
      <c r="C31" s="83" t="s">
        <v>421</v>
      </c>
      <c r="D31" s="83" t="s">
        <v>140</v>
      </c>
      <c r="E31" s="127"/>
      <c r="F31" s="127"/>
      <c r="G31" s="15"/>
      <c r="H31" s="15">
        <v>7</v>
      </c>
      <c r="I31" s="15"/>
      <c r="J31" s="15"/>
      <c r="K31" s="15"/>
      <c r="L31" s="15"/>
      <c r="M31" s="15"/>
      <c r="N31" s="15">
        <v>12</v>
      </c>
      <c r="O31" s="15"/>
      <c r="P31" s="18">
        <f t="shared" si="0"/>
        <v>19</v>
      </c>
    </row>
    <row r="32" spans="1:16" ht="22.5" customHeight="1" x14ac:dyDescent="0.5">
      <c r="A32" s="84"/>
      <c r="B32" s="91"/>
      <c r="C32" s="91"/>
      <c r="D32" s="91"/>
      <c r="E32" s="127"/>
      <c r="F32" s="127"/>
      <c r="G32" s="15"/>
      <c r="H32" s="15"/>
      <c r="I32" s="15"/>
      <c r="J32" s="15"/>
      <c r="K32" s="15"/>
      <c r="L32" s="15"/>
      <c r="M32" s="15"/>
      <c r="N32" s="15"/>
      <c r="O32" s="15"/>
      <c r="P32" s="18">
        <f t="shared" si="0"/>
        <v>0</v>
      </c>
    </row>
    <row r="33" spans="1:16" ht="22.5" customHeight="1" x14ac:dyDescent="0.5">
      <c r="A33" s="84">
        <v>8</v>
      </c>
      <c r="B33" s="89" t="s">
        <v>716</v>
      </c>
      <c r="C33" s="89" t="s">
        <v>713</v>
      </c>
      <c r="D33" s="89" t="s">
        <v>626</v>
      </c>
      <c r="E33" s="126" t="s">
        <v>192</v>
      </c>
      <c r="F33" s="126" t="s">
        <v>71</v>
      </c>
      <c r="G33" s="15">
        <v>1</v>
      </c>
      <c r="H33" s="15">
        <v>10</v>
      </c>
      <c r="I33" s="15"/>
      <c r="J33" s="15"/>
      <c r="K33" s="15"/>
      <c r="L33" s="15"/>
      <c r="M33" s="15">
        <v>2</v>
      </c>
      <c r="N33" s="15"/>
      <c r="O33" s="15"/>
      <c r="P33" s="18">
        <f t="shared" si="0"/>
        <v>13</v>
      </c>
    </row>
    <row r="34" spans="1:16" ht="22.5" customHeight="1" x14ac:dyDescent="0.5">
      <c r="A34" s="84"/>
      <c r="B34" s="85" t="s">
        <v>526</v>
      </c>
      <c r="C34" s="85" t="s">
        <v>421</v>
      </c>
      <c r="D34" s="85" t="s">
        <v>509</v>
      </c>
      <c r="E34" s="127"/>
      <c r="F34" s="127"/>
      <c r="G34" s="15"/>
      <c r="H34" s="15">
        <v>4</v>
      </c>
      <c r="I34" s="15"/>
      <c r="J34" s="15"/>
      <c r="K34" s="15"/>
      <c r="L34" s="15"/>
      <c r="M34" s="15"/>
      <c r="N34" s="15"/>
      <c r="O34" s="15"/>
      <c r="P34" s="18">
        <f t="shared" si="0"/>
        <v>4</v>
      </c>
    </row>
    <row r="35" spans="1:16" ht="22.5" customHeight="1" x14ac:dyDescent="0.5">
      <c r="A35" s="84"/>
      <c r="B35" s="85" t="s">
        <v>431</v>
      </c>
      <c r="C35" s="85" t="s">
        <v>383</v>
      </c>
      <c r="D35" s="85" t="s">
        <v>140</v>
      </c>
      <c r="E35" s="127"/>
      <c r="F35" s="127"/>
      <c r="G35" s="15">
        <v>1</v>
      </c>
      <c r="H35" s="15">
        <v>2</v>
      </c>
      <c r="I35" s="15"/>
      <c r="J35" s="15"/>
      <c r="K35" s="15"/>
      <c r="L35" s="15"/>
      <c r="M35" s="15">
        <v>1</v>
      </c>
      <c r="N35" s="15">
        <v>10</v>
      </c>
      <c r="O35" s="15"/>
      <c r="P35" s="18">
        <f t="shared" si="0"/>
        <v>14</v>
      </c>
    </row>
    <row r="36" spans="1:16" ht="22.5" customHeight="1" x14ac:dyDescent="0.5">
      <c r="A36" s="84"/>
      <c r="B36" s="91"/>
      <c r="C36" s="91"/>
      <c r="D36" s="91"/>
      <c r="E36" s="127"/>
      <c r="F36" s="127"/>
      <c r="G36" s="15"/>
      <c r="H36" s="15"/>
      <c r="I36" s="15"/>
      <c r="J36" s="15"/>
      <c r="K36" s="15"/>
      <c r="L36" s="15"/>
      <c r="M36" s="15"/>
      <c r="N36" s="15"/>
      <c r="O36" s="15"/>
      <c r="P36" s="18">
        <f t="shared" si="0"/>
        <v>0</v>
      </c>
    </row>
    <row r="37" spans="1:16" ht="22.5" customHeight="1" x14ac:dyDescent="0.5">
      <c r="A37" s="84">
        <v>9</v>
      </c>
      <c r="B37" s="90" t="s">
        <v>718</v>
      </c>
      <c r="C37" s="90" t="s">
        <v>713</v>
      </c>
      <c r="D37" s="90" t="s">
        <v>626</v>
      </c>
      <c r="E37" s="126" t="s">
        <v>193</v>
      </c>
      <c r="F37" s="126" t="s">
        <v>75</v>
      </c>
      <c r="G37" s="15"/>
      <c r="H37" s="15">
        <v>9</v>
      </c>
      <c r="I37" s="15"/>
      <c r="J37" s="15"/>
      <c r="K37" s="15"/>
      <c r="L37" s="15"/>
      <c r="M37" s="15"/>
      <c r="N37" s="15">
        <v>3</v>
      </c>
      <c r="O37" s="15"/>
      <c r="P37" s="18">
        <f t="shared" si="0"/>
        <v>12</v>
      </c>
    </row>
    <row r="38" spans="1:16" ht="22.5" customHeight="1" x14ac:dyDescent="0.5">
      <c r="A38" s="84"/>
      <c r="B38" s="85" t="s">
        <v>341</v>
      </c>
      <c r="C38" s="85" t="s">
        <v>385</v>
      </c>
      <c r="D38" s="85" t="s">
        <v>140</v>
      </c>
      <c r="E38" s="127"/>
      <c r="F38" s="127"/>
      <c r="G38" s="15">
        <v>1</v>
      </c>
      <c r="H38" s="15">
        <v>8</v>
      </c>
      <c r="I38" s="15"/>
      <c r="J38" s="15"/>
      <c r="K38" s="15"/>
      <c r="L38" s="15"/>
      <c r="M38" s="15">
        <v>2</v>
      </c>
      <c r="N38" s="15"/>
      <c r="O38" s="15"/>
      <c r="P38" s="18">
        <f t="shared" si="0"/>
        <v>11</v>
      </c>
    </row>
    <row r="39" spans="1:16" ht="22.5" customHeight="1" x14ac:dyDescent="0.5">
      <c r="A39" s="84"/>
      <c r="B39" s="83" t="s">
        <v>445</v>
      </c>
      <c r="C39" s="83" t="s">
        <v>444</v>
      </c>
      <c r="D39" s="83" t="s">
        <v>140</v>
      </c>
      <c r="E39" s="127"/>
      <c r="F39" s="127"/>
      <c r="G39" s="15">
        <v>1</v>
      </c>
      <c r="H39" s="15">
        <v>14</v>
      </c>
      <c r="I39" s="15"/>
      <c r="J39" s="15"/>
      <c r="K39" s="15"/>
      <c r="L39" s="15"/>
      <c r="M39" s="15">
        <v>1</v>
      </c>
      <c r="N39" s="15">
        <v>9</v>
      </c>
      <c r="O39" s="15"/>
      <c r="P39" s="18">
        <f t="shared" si="0"/>
        <v>25</v>
      </c>
    </row>
    <row r="40" spans="1:16" ht="22.5" customHeight="1" x14ac:dyDescent="0.5">
      <c r="A40" s="84"/>
      <c r="B40" s="91"/>
      <c r="C40" s="91"/>
      <c r="D40" s="91"/>
      <c r="E40" s="127"/>
      <c r="F40" s="127"/>
      <c r="G40" s="15"/>
      <c r="H40" s="15"/>
      <c r="I40" s="15"/>
      <c r="J40" s="15"/>
      <c r="K40" s="15"/>
      <c r="L40" s="15"/>
      <c r="M40" s="15"/>
      <c r="N40" s="15"/>
      <c r="O40" s="15"/>
      <c r="P40" s="18">
        <f t="shared" si="0"/>
        <v>0</v>
      </c>
    </row>
    <row r="41" spans="1:16" ht="22.5" customHeight="1" x14ac:dyDescent="0.5">
      <c r="A41" s="84">
        <v>10</v>
      </c>
      <c r="B41" s="90" t="s">
        <v>566</v>
      </c>
      <c r="C41" s="90" t="s">
        <v>578</v>
      </c>
      <c r="D41" s="90" t="s">
        <v>567</v>
      </c>
      <c r="E41" s="126" t="s">
        <v>109</v>
      </c>
      <c r="F41" s="126" t="s">
        <v>110</v>
      </c>
      <c r="G41" s="15"/>
      <c r="H41" s="15">
        <v>4</v>
      </c>
      <c r="I41" s="15">
        <v>1</v>
      </c>
      <c r="J41" s="15"/>
      <c r="K41" s="15"/>
      <c r="L41" s="15"/>
      <c r="M41" s="15">
        <v>2</v>
      </c>
      <c r="N41" s="15"/>
      <c r="O41" s="15"/>
      <c r="P41" s="18">
        <f t="shared" si="0"/>
        <v>7</v>
      </c>
    </row>
    <row r="42" spans="1:16" ht="22.5" customHeight="1" x14ac:dyDescent="0.5">
      <c r="A42" s="84"/>
      <c r="B42" s="85" t="s">
        <v>526</v>
      </c>
      <c r="C42" s="85" t="s">
        <v>421</v>
      </c>
      <c r="D42" s="85" t="s">
        <v>509</v>
      </c>
      <c r="E42" s="127"/>
      <c r="F42" s="127"/>
      <c r="G42" s="15">
        <v>2</v>
      </c>
      <c r="H42" s="15">
        <v>11</v>
      </c>
      <c r="I42" s="15">
        <v>1</v>
      </c>
      <c r="J42" s="15"/>
      <c r="K42" s="15"/>
      <c r="L42" s="15"/>
      <c r="M42" s="15"/>
      <c r="N42" s="15">
        <v>2</v>
      </c>
      <c r="O42" s="15"/>
      <c r="P42" s="18">
        <f t="shared" si="0"/>
        <v>16</v>
      </c>
    </row>
    <row r="43" spans="1:16" ht="22.5" customHeight="1" x14ac:dyDescent="0.5">
      <c r="A43" s="84"/>
      <c r="B43" s="85" t="s">
        <v>225</v>
      </c>
      <c r="C43" s="85" t="s">
        <v>227</v>
      </c>
      <c r="D43" s="85" t="s">
        <v>134</v>
      </c>
      <c r="E43" s="127"/>
      <c r="F43" s="127"/>
      <c r="G43" s="17"/>
      <c r="H43" s="17">
        <v>14</v>
      </c>
      <c r="I43" s="17"/>
      <c r="J43" s="17"/>
      <c r="K43" s="17"/>
      <c r="L43" s="17"/>
      <c r="M43" s="17"/>
      <c r="N43" s="17">
        <v>7</v>
      </c>
      <c r="O43" s="17"/>
      <c r="P43" s="18">
        <f t="shared" si="0"/>
        <v>21</v>
      </c>
    </row>
    <row r="44" spans="1:16" ht="22.5" customHeight="1" x14ac:dyDescent="0.5">
      <c r="A44" s="84"/>
      <c r="B44" s="90"/>
      <c r="C44" s="90"/>
      <c r="D44" s="90"/>
      <c r="E44" s="127"/>
      <c r="F44" s="127"/>
      <c r="G44" s="17"/>
      <c r="H44" s="17"/>
      <c r="I44" s="17"/>
      <c r="J44" s="17"/>
      <c r="K44" s="17"/>
      <c r="L44" s="17"/>
      <c r="M44" s="17"/>
      <c r="N44" s="17"/>
      <c r="O44" s="17"/>
      <c r="P44" s="18">
        <f t="shared" si="0"/>
        <v>0</v>
      </c>
    </row>
    <row r="45" spans="1:16" ht="22.5" customHeight="1" x14ac:dyDescent="0.5">
      <c r="A45" s="84">
        <v>11</v>
      </c>
      <c r="B45" s="89" t="s">
        <v>168</v>
      </c>
      <c r="C45" s="89" t="s">
        <v>149</v>
      </c>
      <c r="D45" s="89" t="s">
        <v>140</v>
      </c>
      <c r="E45" s="126" t="s">
        <v>195</v>
      </c>
      <c r="F45" s="126" t="s">
        <v>77</v>
      </c>
      <c r="G45" s="15">
        <v>1</v>
      </c>
      <c r="H45" s="15">
        <v>8</v>
      </c>
      <c r="I45" s="15"/>
      <c r="J45" s="15"/>
      <c r="K45" s="15"/>
      <c r="L45" s="15"/>
      <c r="M45" s="15">
        <v>3</v>
      </c>
      <c r="N45" s="15">
        <v>1</v>
      </c>
      <c r="O45" s="15"/>
      <c r="P45" s="18">
        <f t="shared" si="0"/>
        <v>13</v>
      </c>
    </row>
    <row r="46" spans="1:16" ht="22.5" customHeight="1" x14ac:dyDescent="0.5">
      <c r="A46" s="84"/>
      <c r="B46" s="83" t="s">
        <v>440</v>
      </c>
      <c r="C46" s="83" t="s">
        <v>421</v>
      </c>
      <c r="D46" s="83" t="s">
        <v>140</v>
      </c>
      <c r="E46" s="127"/>
      <c r="F46" s="127"/>
      <c r="G46" s="15">
        <v>1</v>
      </c>
      <c r="H46" s="15">
        <v>17</v>
      </c>
      <c r="I46" s="15"/>
      <c r="J46" s="15"/>
      <c r="K46" s="15"/>
      <c r="L46" s="15"/>
      <c r="M46" s="15">
        <v>3</v>
      </c>
      <c r="N46" s="15">
        <v>9</v>
      </c>
      <c r="O46" s="15"/>
      <c r="P46" s="18">
        <f t="shared" si="0"/>
        <v>30</v>
      </c>
    </row>
    <row r="47" spans="1:16" ht="22.5" customHeight="1" x14ac:dyDescent="0.5">
      <c r="A47" s="84"/>
      <c r="B47" s="89"/>
      <c r="C47" s="89"/>
      <c r="D47" s="89"/>
      <c r="E47" s="127"/>
      <c r="F47" s="127"/>
      <c r="G47" s="15"/>
      <c r="H47" s="15"/>
      <c r="I47" s="15"/>
      <c r="J47" s="15"/>
      <c r="K47" s="15"/>
      <c r="L47" s="15"/>
      <c r="M47" s="15"/>
      <c r="N47" s="15"/>
      <c r="O47" s="15"/>
      <c r="P47" s="18">
        <f t="shared" si="0"/>
        <v>0</v>
      </c>
    </row>
    <row r="48" spans="1:16" ht="22.5" customHeight="1" x14ac:dyDescent="0.5">
      <c r="A48" s="84">
        <v>12</v>
      </c>
      <c r="B48" s="90" t="s">
        <v>139</v>
      </c>
      <c r="C48" s="90" t="s">
        <v>90</v>
      </c>
      <c r="D48" s="90" t="s">
        <v>140</v>
      </c>
      <c r="E48" s="126" t="s">
        <v>196</v>
      </c>
      <c r="F48" s="126" t="s">
        <v>111</v>
      </c>
      <c r="G48" s="15"/>
      <c r="H48" s="15">
        <v>4</v>
      </c>
      <c r="I48" s="15"/>
      <c r="J48" s="15"/>
      <c r="K48" s="15"/>
      <c r="L48" s="15"/>
      <c r="M48" s="15"/>
      <c r="N48" s="15">
        <v>1</v>
      </c>
      <c r="O48" s="15"/>
      <c r="P48" s="18">
        <f t="shared" si="0"/>
        <v>5</v>
      </c>
    </row>
    <row r="49" spans="1:16" ht="22.5" customHeight="1" x14ac:dyDescent="0.5">
      <c r="A49" s="84"/>
      <c r="B49" s="90"/>
      <c r="C49" s="90"/>
      <c r="D49" s="90"/>
      <c r="E49" s="127"/>
      <c r="F49" s="127"/>
      <c r="G49" s="15"/>
      <c r="H49" s="15"/>
      <c r="I49" s="15"/>
      <c r="J49" s="15"/>
      <c r="K49" s="15"/>
      <c r="L49" s="15"/>
      <c r="M49" s="15"/>
      <c r="N49" s="15"/>
      <c r="O49" s="15"/>
      <c r="P49" s="18">
        <f t="shared" si="0"/>
        <v>0</v>
      </c>
    </row>
    <row r="50" spans="1:16" ht="22.5" customHeight="1" x14ac:dyDescent="0.5">
      <c r="A50" s="84">
        <v>13</v>
      </c>
      <c r="B50" s="90" t="s">
        <v>564</v>
      </c>
      <c r="C50" s="90" t="s">
        <v>582</v>
      </c>
      <c r="D50" s="90" t="s">
        <v>562</v>
      </c>
      <c r="E50" s="126" t="s">
        <v>197</v>
      </c>
      <c r="F50" s="126" t="s">
        <v>112</v>
      </c>
      <c r="G50" s="15">
        <v>3</v>
      </c>
      <c r="H50" s="15">
        <v>15</v>
      </c>
      <c r="I50" s="15"/>
      <c r="J50" s="15"/>
      <c r="K50" s="15"/>
      <c r="L50" s="15"/>
      <c r="M50" s="15">
        <v>1</v>
      </c>
      <c r="N50" s="15">
        <v>3</v>
      </c>
      <c r="O50" s="15"/>
      <c r="P50" s="18">
        <f t="shared" si="0"/>
        <v>22</v>
      </c>
    </row>
    <row r="51" spans="1:16" ht="22.5" customHeight="1" x14ac:dyDescent="0.5">
      <c r="A51" s="84"/>
      <c r="B51" s="85" t="s">
        <v>146</v>
      </c>
      <c r="C51" s="85" t="s">
        <v>171</v>
      </c>
      <c r="D51" s="85" t="s">
        <v>147</v>
      </c>
      <c r="E51" s="127"/>
      <c r="F51" s="127"/>
      <c r="G51" s="15">
        <v>3</v>
      </c>
      <c r="H51" s="15">
        <v>9</v>
      </c>
      <c r="I51" s="15"/>
      <c r="J51" s="15"/>
      <c r="K51" s="15"/>
      <c r="L51" s="15"/>
      <c r="M51" s="15">
        <v>6</v>
      </c>
      <c r="N51" s="15"/>
      <c r="O51" s="15"/>
      <c r="P51" s="18">
        <f t="shared" si="0"/>
        <v>18</v>
      </c>
    </row>
    <row r="52" spans="1:16" ht="22.5" customHeight="1" x14ac:dyDescent="0.5">
      <c r="A52" s="84"/>
      <c r="B52" s="85" t="s">
        <v>558</v>
      </c>
      <c r="C52" s="85" t="s">
        <v>151</v>
      </c>
      <c r="D52" s="85" t="s">
        <v>147</v>
      </c>
      <c r="E52" s="127"/>
      <c r="F52" s="127"/>
      <c r="G52" s="15"/>
      <c r="H52" s="15">
        <v>13</v>
      </c>
      <c r="I52" s="15"/>
      <c r="J52" s="15"/>
      <c r="K52" s="15"/>
      <c r="L52" s="15"/>
      <c r="M52" s="15">
        <v>1</v>
      </c>
      <c r="N52" s="15">
        <v>1</v>
      </c>
      <c r="O52" s="15"/>
      <c r="P52" s="18">
        <f t="shared" si="0"/>
        <v>15</v>
      </c>
    </row>
    <row r="53" spans="1:16" ht="22.5" customHeight="1" x14ac:dyDescent="0.5">
      <c r="A53" s="84"/>
      <c r="B53" s="90"/>
      <c r="C53" s="90"/>
      <c r="D53" s="90"/>
      <c r="E53" s="127"/>
      <c r="F53" s="127"/>
      <c r="G53" s="15"/>
      <c r="H53" s="15"/>
      <c r="I53" s="15"/>
      <c r="J53" s="15"/>
      <c r="K53" s="15"/>
      <c r="L53" s="15"/>
      <c r="M53" s="15"/>
      <c r="N53" s="15"/>
      <c r="O53" s="15"/>
      <c r="P53" s="18">
        <f t="shared" si="0"/>
        <v>0</v>
      </c>
    </row>
    <row r="54" spans="1:16" ht="22.5" customHeight="1" x14ac:dyDescent="0.5">
      <c r="A54" s="84">
        <v>14</v>
      </c>
      <c r="B54" s="90" t="s">
        <v>714</v>
      </c>
      <c r="C54" s="90" t="s">
        <v>713</v>
      </c>
      <c r="D54" s="90" t="s">
        <v>626</v>
      </c>
      <c r="E54" s="126" t="s">
        <v>198</v>
      </c>
      <c r="F54" s="126" t="s">
        <v>113</v>
      </c>
      <c r="G54" s="15"/>
      <c r="H54" s="15">
        <v>6</v>
      </c>
      <c r="I54" s="15"/>
      <c r="J54" s="15"/>
      <c r="K54" s="15"/>
      <c r="L54" s="15"/>
      <c r="M54" s="15">
        <v>3</v>
      </c>
      <c r="N54" s="15"/>
      <c r="O54" s="15"/>
      <c r="P54" s="18">
        <f t="shared" si="0"/>
        <v>9</v>
      </c>
    </row>
    <row r="55" spans="1:16" ht="22.5" customHeight="1" x14ac:dyDescent="0.5">
      <c r="A55" s="84"/>
      <c r="B55" s="83" t="s">
        <v>418</v>
      </c>
      <c r="C55" s="83" t="s">
        <v>421</v>
      </c>
      <c r="D55" s="83" t="s">
        <v>140</v>
      </c>
      <c r="E55" s="127"/>
      <c r="F55" s="127"/>
      <c r="G55" s="15"/>
      <c r="H55" s="15">
        <v>27</v>
      </c>
      <c r="I55" s="15"/>
      <c r="J55" s="15"/>
      <c r="K55" s="15"/>
      <c r="L55" s="15"/>
      <c r="M55" s="15">
        <v>5</v>
      </c>
      <c r="N55" s="15"/>
      <c r="O55" s="15"/>
      <c r="P55" s="18">
        <f t="shared" si="0"/>
        <v>32</v>
      </c>
    </row>
    <row r="56" spans="1:16" ht="22.5" customHeight="1" x14ac:dyDescent="0.5">
      <c r="A56" s="84"/>
      <c r="B56" s="83" t="s">
        <v>342</v>
      </c>
      <c r="C56" s="83" t="s">
        <v>384</v>
      </c>
      <c r="D56" s="83" t="s">
        <v>140</v>
      </c>
      <c r="E56" s="127"/>
      <c r="F56" s="127"/>
      <c r="G56" s="15">
        <v>1</v>
      </c>
      <c r="H56" s="15">
        <v>5</v>
      </c>
      <c r="I56" s="15"/>
      <c r="J56" s="15"/>
      <c r="K56" s="15"/>
      <c r="L56" s="15"/>
      <c r="M56" s="15">
        <v>4</v>
      </c>
      <c r="N56" s="15">
        <v>11</v>
      </c>
      <c r="O56" s="15"/>
      <c r="P56" s="18">
        <f t="shared" si="0"/>
        <v>21</v>
      </c>
    </row>
    <row r="57" spans="1:16" ht="22.5" customHeight="1" x14ac:dyDescent="0.5">
      <c r="A57" s="84"/>
      <c r="B57" s="91"/>
      <c r="C57" s="92"/>
      <c r="D57" s="92"/>
      <c r="E57" s="127"/>
      <c r="F57" s="127"/>
      <c r="G57" s="15"/>
      <c r="H57" s="15"/>
      <c r="I57" s="15"/>
      <c r="J57" s="15"/>
      <c r="K57" s="15"/>
      <c r="L57" s="15"/>
      <c r="M57" s="15"/>
      <c r="N57" s="15"/>
      <c r="O57" s="15"/>
      <c r="P57" s="18">
        <f t="shared" si="0"/>
        <v>0</v>
      </c>
    </row>
    <row r="58" spans="1:16" ht="22.5" customHeight="1" x14ac:dyDescent="0.5">
      <c r="A58" s="84">
        <v>15</v>
      </c>
      <c r="B58" s="89" t="s">
        <v>563</v>
      </c>
      <c r="C58" s="89" t="s">
        <v>581</v>
      </c>
      <c r="D58" s="89" t="s">
        <v>562</v>
      </c>
      <c r="E58" s="126" t="s">
        <v>199</v>
      </c>
      <c r="F58" s="126" t="s">
        <v>114</v>
      </c>
      <c r="G58" s="15"/>
      <c r="H58" s="15">
        <v>8</v>
      </c>
      <c r="I58" s="15"/>
      <c r="J58" s="15"/>
      <c r="K58" s="15"/>
      <c r="L58" s="15"/>
      <c r="M58" s="15"/>
      <c r="N58" s="15"/>
      <c r="O58" s="15"/>
      <c r="P58" s="18">
        <f t="shared" si="0"/>
        <v>8</v>
      </c>
    </row>
    <row r="59" spans="1:16" ht="22.5" customHeight="1" x14ac:dyDescent="0.5">
      <c r="A59" s="84"/>
      <c r="B59" s="85" t="s">
        <v>142</v>
      </c>
      <c r="C59" s="85" t="s">
        <v>171</v>
      </c>
      <c r="D59" s="85" t="s">
        <v>147</v>
      </c>
      <c r="E59" s="127"/>
      <c r="F59" s="127"/>
      <c r="G59" s="15"/>
      <c r="H59" s="15">
        <v>18</v>
      </c>
      <c r="I59" s="15"/>
      <c r="J59" s="15"/>
      <c r="K59" s="15"/>
      <c r="L59" s="15"/>
      <c r="M59" s="15">
        <v>1</v>
      </c>
      <c r="N59" s="15"/>
      <c r="O59" s="15"/>
      <c r="P59" s="18">
        <f t="shared" si="0"/>
        <v>19</v>
      </c>
    </row>
    <row r="60" spans="1:16" ht="22.5" customHeight="1" x14ac:dyDescent="0.5">
      <c r="A60" s="84"/>
      <c r="B60" s="85" t="s">
        <v>755</v>
      </c>
      <c r="C60" s="85" t="s">
        <v>577</v>
      </c>
      <c r="D60" s="85" t="s">
        <v>147</v>
      </c>
      <c r="E60" s="127"/>
      <c r="F60" s="127"/>
      <c r="G60" s="15">
        <v>1</v>
      </c>
      <c r="H60" s="15">
        <v>45</v>
      </c>
      <c r="I60" s="15"/>
      <c r="J60" s="15"/>
      <c r="K60" s="15"/>
      <c r="L60" s="15"/>
      <c r="M60" s="15">
        <v>3</v>
      </c>
      <c r="N60" s="15">
        <v>9</v>
      </c>
      <c r="O60" s="15">
        <v>1</v>
      </c>
      <c r="P60" s="18">
        <f t="shared" si="0"/>
        <v>59</v>
      </c>
    </row>
    <row r="61" spans="1:16" ht="22.5" customHeight="1" x14ac:dyDescent="0.5">
      <c r="A61" s="84"/>
      <c r="B61" s="91"/>
      <c r="C61" s="92"/>
      <c r="D61" s="92"/>
      <c r="E61" s="127"/>
      <c r="F61" s="127"/>
      <c r="G61" s="15"/>
      <c r="H61" s="15"/>
      <c r="I61" s="15"/>
      <c r="J61" s="15"/>
      <c r="K61" s="15"/>
      <c r="L61" s="15"/>
      <c r="M61" s="15"/>
      <c r="N61" s="15"/>
      <c r="O61" s="15"/>
      <c r="P61" s="18">
        <f t="shared" si="0"/>
        <v>0</v>
      </c>
    </row>
    <row r="62" spans="1:16" ht="22.5" customHeight="1" x14ac:dyDescent="0.5">
      <c r="A62" s="84">
        <v>16</v>
      </c>
      <c r="B62" s="85" t="s">
        <v>558</v>
      </c>
      <c r="C62" s="85" t="s">
        <v>151</v>
      </c>
      <c r="D62" s="85" t="s">
        <v>147</v>
      </c>
      <c r="E62" s="126" t="s">
        <v>200</v>
      </c>
      <c r="F62" s="126" t="s">
        <v>116</v>
      </c>
      <c r="G62" s="15"/>
      <c r="H62" s="15">
        <v>22</v>
      </c>
      <c r="I62" s="15"/>
      <c r="J62" s="15"/>
      <c r="K62" s="15"/>
      <c r="L62" s="15"/>
      <c r="M62" s="15">
        <v>1</v>
      </c>
      <c r="N62" s="15"/>
      <c r="O62" s="15"/>
      <c r="P62" s="18">
        <f t="shared" si="0"/>
        <v>23</v>
      </c>
    </row>
    <row r="63" spans="1:16" ht="22.5" customHeight="1" x14ac:dyDescent="0.5">
      <c r="A63" s="84"/>
      <c r="B63" s="85" t="s">
        <v>142</v>
      </c>
      <c r="C63" s="85" t="s">
        <v>171</v>
      </c>
      <c r="D63" s="85" t="s">
        <v>147</v>
      </c>
      <c r="E63" s="127"/>
      <c r="F63" s="127"/>
      <c r="G63" s="15">
        <v>1</v>
      </c>
      <c r="H63" s="15">
        <v>17</v>
      </c>
      <c r="I63" s="15"/>
      <c r="J63" s="15"/>
      <c r="K63" s="15"/>
      <c r="L63" s="15"/>
      <c r="M63" s="15"/>
      <c r="N63" s="15">
        <v>2</v>
      </c>
      <c r="O63" s="15"/>
      <c r="P63" s="18">
        <f t="shared" si="0"/>
        <v>20</v>
      </c>
    </row>
    <row r="64" spans="1:16" ht="22.5" customHeight="1" x14ac:dyDescent="0.5">
      <c r="A64" s="84"/>
      <c r="B64" s="89"/>
      <c r="C64" s="89"/>
      <c r="D64" s="89"/>
      <c r="E64" s="127"/>
      <c r="F64" s="127"/>
      <c r="G64" s="15"/>
      <c r="H64" s="15"/>
      <c r="I64" s="15"/>
      <c r="J64" s="15"/>
      <c r="K64" s="15"/>
      <c r="L64" s="15"/>
      <c r="M64" s="15"/>
      <c r="N64" s="15"/>
      <c r="O64" s="15"/>
      <c r="P64" s="18">
        <f t="shared" si="0"/>
        <v>0</v>
      </c>
    </row>
    <row r="65" spans="1:16" ht="22.5" customHeight="1" x14ac:dyDescent="0.5">
      <c r="A65" s="84">
        <v>17</v>
      </c>
      <c r="B65" s="90" t="s">
        <v>561</v>
      </c>
      <c r="C65" s="90" t="s">
        <v>580</v>
      </c>
      <c r="D65" s="90" t="s">
        <v>562</v>
      </c>
      <c r="E65" s="126" t="s">
        <v>201</v>
      </c>
      <c r="F65" s="126" t="s">
        <v>130</v>
      </c>
      <c r="G65" s="15"/>
      <c r="H65" s="15">
        <v>8</v>
      </c>
      <c r="I65" s="15">
        <v>2</v>
      </c>
      <c r="J65" s="15"/>
      <c r="K65" s="15"/>
      <c r="L65" s="15"/>
      <c r="M65" s="15">
        <v>3</v>
      </c>
      <c r="N65" s="15">
        <v>6</v>
      </c>
      <c r="O65" s="15"/>
      <c r="P65" s="18">
        <f t="shared" si="0"/>
        <v>19</v>
      </c>
    </row>
    <row r="66" spans="1:16" ht="22.5" customHeight="1" x14ac:dyDescent="0.5">
      <c r="A66" s="84"/>
      <c r="B66" s="83" t="s">
        <v>602</v>
      </c>
      <c r="C66" s="83" t="s">
        <v>151</v>
      </c>
      <c r="D66" s="83" t="s">
        <v>147</v>
      </c>
      <c r="E66" s="127"/>
      <c r="F66" s="127"/>
      <c r="G66" s="15">
        <v>3</v>
      </c>
      <c r="H66" s="15">
        <v>24</v>
      </c>
      <c r="I66" s="15"/>
      <c r="J66" s="15"/>
      <c r="K66" s="15"/>
      <c r="L66" s="15"/>
      <c r="M66" s="15">
        <v>6</v>
      </c>
      <c r="N66" s="15"/>
      <c r="O66" s="15"/>
      <c r="P66" s="18">
        <f t="shared" si="0"/>
        <v>33</v>
      </c>
    </row>
    <row r="67" spans="1:16" ht="22.5" customHeight="1" x14ac:dyDescent="0.5">
      <c r="A67" s="84"/>
      <c r="B67" s="85" t="s">
        <v>144</v>
      </c>
      <c r="C67" s="85" t="s">
        <v>172</v>
      </c>
      <c r="D67" s="85" t="s">
        <v>147</v>
      </c>
      <c r="E67" s="127"/>
      <c r="F67" s="127"/>
      <c r="G67" s="15">
        <v>3</v>
      </c>
      <c r="H67" s="15">
        <v>10</v>
      </c>
      <c r="I67" s="15">
        <v>7</v>
      </c>
      <c r="J67" s="15"/>
      <c r="K67" s="15"/>
      <c r="L67" s="15"/>
      <c r="M67" s="15">
        <v>2</v>
      </c>
      <c r="N67" s="15">
        <v>6</v>
      </c>
      <c r="O67" s="15"/>
      <c r="P67" s="18">
        <f t="shared" si="0"/>
        <v>28</v>
      </c>
    </row>
    <row r="68" spans="1:16" ht="22.5" customHeight="1" x14ac:dyDescent="0.5">
      <c r="A68" s="84"/>
      <c r="B68" s="91"/>
      <c r="C68" s="92"/>
      <c r="D68" s="92"/>
      <c r="E68" s="127"/>
      <c r="F68" s="127"/>
      <c r="G68" s="15"/>
      <c r="H68" s="15"/>
      <c r="I68" s="15"/>
      <c r="J68" s="15"/>
      <c r="K68" s="15"/>
      <c r="L68" s="15"/>
      <c r="M68" s="15"/>
      <c r="N68" s="15"/>
      <c r="O68" s="15"/>
      <c r="P68" s="18">
        <f t="shared" si="0"/>
        <v>0</v>
      </c>
    </row>
    <row r="69" spans="1:16" ht="22.5" customHeight="1" x14ac:dyDescent="0.5">
      <c r="A69" s="84">
        <v>18</v>
      </c>
      <c r="B69" s="89" t="s">
        <v>711</v>
      </c>
      <c r="C69" s="89" t="s">
        <v>713</v>
      </c>
      <c r="D69" s="89" t="s">
        <v>626</v>
      </c>
      <c r="E69" s="126" t="s">
        <v>202</v>
      </c>
      <c r="F69" s="126" t="s">
        <v>132</v>
      </c>
      <c r="G69" s="17"/>
      <c r="H69" s="17">
        <v>6</v>
      </c>
      <c r="I69" s="17"/>
      <c r="J69" s="17"/>
      <c r="K69" s="17"/>
      <c r="L69" s="17"/>
      <c r="M69" s="17">
        <v>2</v>
      </c>
      <c r="N69" s="17">
        <v>3</v>
      </c>
      <c r="O69" s="17"/>
      <c r="P69" s="18">
        <f t="shared" si="0"/>
        <v>11</v>
      </c>
    </row>
    <row r="70" spans="1:16" ht="22.5" customHeight="1" x14ac:dyDescent="0.5">
      <c r="A70" s="84"/>
      <c r="B70" s="83" t="s">
        <v>342</v>
      </c>
      <c r="C70" s="83" t="s">
        <v>384</v>
      </c>
      <c r="D70" s="83" t="s">
        <v>140</v>
      </c>
      <c r="E70" s="127"/>
      <c r="F70" s="127"/>
      <c r="G70" s="17">
        <v>2</v>
      </c>
      <c r="H70" s="17">
        <v>15</v>
      </c>
      <c r="I70" s="17"/>
      <c r="J70" s="17"/>
      <c r="K70" s="17"/>
      <c r="L70" s="17"/>
      <c r="M70" s="17">
        <v>9</v>
      </c>
      <c r="N70" s="17">
        <v>3</v>
      </c>
      <c r="O70" s="17"/>
      <c r="P70" s="18">
        <f t="shared" ref="P70:P88" si="1">SUM(G70:O70)</f>
        <v>29</v>
      </c>
    </row>
    <row r="71" spans="1:16" ht="22.5" customHeight="1" x14ac:dyDescent="0.5">
      <c r="A71" s="84"/>
      <c r="B71" s="85" t="s">
        <v>439</v>
      </c>
      <c r="C71" s="85" t="s">
        <v>151</v>
      </c>
      <c r="D71" s="85" t="s">
        <v>140</v>
      </c>
      <c r="E71" s="127"/>
      <c r="F71" s="127"/>
      <c r="G71" s="17"/>
      <c r="H71" s="17">
        <v>11</v>
      </c>
      <c r="I71" s="17"/>
      <c r="J71" s="17"/>
      <c r="K71" s="17"/>
      <c r="L71" s="17"/>
      <c r="M71" s="17">
        <v>2</v>
      </c>
      <c r="N71" s="17">
        <v>4</v>
      </c>
      <c r="O71" s="17"/>
      <c r="P71" s="18">
        <f t="shared" si="1"/>
        <v>17</v>
      </c>
    </row>
    <row r="72" spans="1:16" ht="22.5" customHeight="1" x14ac:dyDescent="0.5">
      <c r="A72" s="84"/>
      <c r="B72" s="91"/>
      <c r="C72" s="92"/>
      <c r="D72" s="92"/>
      <c r="E72" s="127"/>
      <c r="F72" s="127"/>
      <c r="G72" s="17"/>
      <c r="H72" s="17"/>
      <c r="I72" s="17"/>
      <c r="J72" s="17"/>
      <c r="K72" s="17"/>
      <c r="L72" s="17"/>
      <c r="M72" s="17"/>
      <c r="N72" s="17"/>
      <c r="O72" s="17"/>
      <c r="P72" s="18">
        <f t="shared" si="1"/>
        <v>0</v>
      </c>
    </row>
    <row r="73" spans="1:16" ht="22.5" customHeight="1" x14ac:dyDescent="0.5">
      <c r="A73" s="84">
        <v>19</v>
      </c>
      <c r="B73" s="90" t="s">
        <v>709</v>
      </c>
      <c r="C73" s="90" t="s">
        <v>710</v>
      </c>
      <c r="D73" s="90" t="s">
        <v>562</v>
      </c>
      <c r="E73" s="138" t="s">
        <v>186</v>
      </c>
      <c r="F73" s="138" t="s">
        <v>188</v>
      </c>
      <c r="G73" s="17">
        <v>1</v>
      </c>
      <c r="H73" s="17">
        <v>14</v>
      </c>
      <c r="I73" s="17"/>
      <c r="J73" s="17"/>
      <c r="K73" s="17"/>
      <c r="L73" s="17"/>
      <c r="M73" s="17"/>
      <c r="N73" s="17">
        <v>1</v>
      </c>
      <c r="O73" s="17"/>
      <c r="P73" s="18">
        <f t="shared" si="1"/>
        <v>16</v>
      </c>
    </row>
    <row r="74" spans="1:16" ht="22.5" customHeight="1" x14ac:dyDescent="0.5">
      <c r="A74" s="84"/>
      <c r="B74" s="85" t="s">
        <v>755</v>
      </c>
      <c r="C74" s="85" t="s">
        <v>577</v>
      </c>
      <c r="D74" s="85" t="s">
        <v>147</v>
      </c>
      <c r="E74" s="139"/>
      <c r="F74" s="139"/>
      <c r="G74" s="17"/>
      <c r="H74" s="17">
        <v>60</v>
      </c>
      <c r="I74" s="17"/>
      <c r="J74" s="17"/>
      <c r="K74" s="17"/>
      <c r="L74" s="17"/>
      <c r="M74" s="17">
        <v>11</v>
      </c>
      <c r="N74" s="17"/>
      <c r="O74" s="17"/>
      <c r="P74" s="18">
        <f t="shared" si="1"/>
        <v>71</v>
      </c>
    </row>
    <row r="75" spans="1:16" ht="22.5" customHeight="1" x14ac:dyDescent="0.5">
      <c r="A75" s="84"/>
      <c r="B75" s="83" t="s">
        <v>143</v>
      </c>
      <c r="C75" s="83" t="s">
        <v>171</v>
      </c>
      <c r="D75" s="83" t="s">
        <v>147</v>
      </c>
      <c r="E75" s="139"/>
      <c r="F75" s="139"/>
      <c r="G75" s="17"/>
      <c r="H75" s="17">
        <v>10</v>
      </c>
      <c r="I75" s="17">
        <v>2</v>
      </c>
      <c r="J75" s="17"/>
      <c r="K75" s="17"/>
      <c r="L75" s="17"/>
      <c r="M75" s="17"/>
      <c r="N75" s="17">
        <v>2</v>
      </c>
      <c r="O75" s="17"/>
      <c r="P75" s="18">
        <f t="shared" si="1"/>
        <v>14</v>
      </c>
    </row>
    <row r="76" spans="1:16" ht="22.5" customHeight="1" x14ac:dyDescent="0.5">
      <c r="A76" s="84"/>
      <c r="B76" s="83"/>
      <c r="C76" s="83"/>
      <c r="D76" s="83"/>
      <c r="E76" s="93"/>
      <c r="F76" s="93"/>
      <c r="G76" s="17"/>
      <c r="H76" s="17"/>
      <c r="I76" s="17"/>
      <c r="J76" s="17"/>
      <c r="K76" s="17"/>
      <c r="L76" s="17"/>
      <c r="M76" s="17"/>
      <c r="N76" s="17"/>
      <c r="O76" s="17"/>
      <c r="P76" s="18"/>
    </row>
    <row r="77" spans="1:16" ht="22.5" customHeight="1" x14ac:dyDescent="0.5">
      <c r="A77" s="84">
        <v>20</v>
      </c>
      <c r="B77" s="89" t="s">
        <v>568</v>
      </c>
      <c r="C77" s="89" t="s">
        <v>579</v>
      </c>
      <c r="D77" s="89" t="s">
        <v>567</v>
      </c>
      <c r="E77" s="126" t="s">
        <v>187</v>
      </c>
      <c r="F77" s="126" t="s">
        <v>189</v>
      </c>
      <c r="G77" s="17">
        <v>1</v>
      </c>
      <c r="H77" s="17">
        <v>10</v>
      </c>
      <c r="I77" s="17">
        <v>8</v>
      </c>
      <c r="J77" s="17"/>
      <c r="K77" s="17"/>
      <c r="L77" s="17"/>
      <c r="M77" s="17">
        <v>2</v>
      </c>
      <c r="N77" s="17">
        <v>7</v>
      </c>
      <c r="O77" s="17"/>
      <c r="P77" s="18">
        <f t="shared" si="1"/>
        <v>28</v>
      </c>
    </row>
    <row r="78" spans="1:16" ht="22.5" customHeight="1" x14ac:dyDescent="0.5">
      <c r="A78" s="84"/>
      <c r="B78" s="83" t="s">
        <v>752</v>
      </c>
      <c r="C78" s="83" t="s">
        <v>754</v>
      </c>
      <c r="D78" s="83" t="s">
        <v>147</v>
      </c>
      <c r="E78" s="127"/>
      <c r="F78" s="127"/>
      <c r="G78" s="4"/>
      <c r="H78" s="4">
        <v>54</v>
      </c>
      <c r="I78" s="4"/>
      <c r="J78" s="4"/>
      <c r="K78" s="4"/>
      <c r="L78" s="4"/>
      <c r="M78" s="4">
        <v>22</v>
      </c>
      <c r="N78" s="4"/>
      <c r="O78" s="4"/>
      <c r="P78" s="18">
        <f t="shared" si="1"/>
        <v>76</v>
      </c>
    </row>
    <row r="79" spans="1:16" ht="22.5" customHeight="1" x14ac:dyDescent="0.5">
      <c r="A79" s="84"/>
      <c r="B79" s="83" t="s">
        <v>602</v>
      </c>
      <c r="C79" s="83" t="s">
        <v>151</v>
      </c>
      <c r="D79" s="83" t="s">
        <v>147</v>
      </c>
      <c r="E79" s="127"/>
      <c r="F79" s="127"/>
      <c r="G79" s="4"/>
      <c r="H79" s="4">
        <v>6</v>
      </c>
      <c r="I79" s="4"/>
      <c r="J79" s="4"/>
      <c r="K79" s="4"/>
      <c r="L79" s="4"/>
      <c r="M79" s="4">
        <v>1</v>
      </c>
      <c r="N79" s="4">
        <v>6</v>
      </c>
      <c r="O79" s="4"/>
      <c r="P79" s="18">
        <f t="shared" si="1"/>
        <v>13</v>
      </c>
    </row>
    <row r="80" spans="1:16" ht="22.5" customHeight="1" x14ac:dyDescent="0.5">
      <c r="A80" s="84"/>
      <c r="B80" s="91"/>
      <c r="C80" s="92"/>
      <c r="D80" s="92"/>
      <c r="E80" s="127"/>
      <c r="F80" s="127"/>
      <c r="G80" s="4"/>
      <c r="H80" s="4"/>
      <c r="I80" s="4"/>
      <c r="J80" s="4"/>
      <c r="K80" s="4"/>
      <c r="L80" s="4"/>
      <c r="M80" s="4"/>
      <c r="N80" s="4"/>
      <c r="O80" s="4"/>
      <c r="P80" s="18">
        <f t="shared" si="1"/>
        <v>0</v>
      </c>
    </row>
    <row r="81" spans="1:16" ht="22.5" customHeight="1" x14ac:dyDescent="0.5">
      <c r="A81" s="84">
        <v>21</v>
      </c>
      <c r="B81" s="86">
        <v>29</v>
      </c>
      <c r="C81" s="83" t="s">
        <v>472</v>
      </c>
      <c r="D81" s="83" t="s">
        <v>471</v>
      </c>
      <c r="E81" s="138" t="s">
        <v>365</v>
      </c>
      <c r="F81" s="138" t="s">
        <v>366</v>
      </c>
      <c r="G81" s="4">
        <v>1</v>
      </c>
      <c r="H81" s="4">
        <v>15</v>
      </c>
      <c r="I81" s="4"/>
      <c r="J81" s="4"/>
      <c r="K81" s="4"/>
      <c r="L81" s="4"/>
      <c r="M81" s="4">
        <v>3</v>
      </c>
      <c r="N81" s="4"/>
      <c r="O81" s="4"/>
      <c r="P81" s="18">
        <f t="shared" si="1"/>
        <v>19</v>
      </c>
    </row>
    <row r="82" spans="1:16" ht="22.5" customHeight="1" x14ac:dyDescent="0.5">
      <c r="A82" s="84"/>
      <c r="B82" s="85" t="s">
        <v>222</v>
      </c>
      <c r="C82" s="85" t="s">
        <v>223</v>
      </c>
      <c r="D82" s="85" t="s">
        <v>134</v>
      </c>
      <c r="E82" s="139"/>
      <c r="F82" s="139"/>
      <c r="G82" s="4">
        <v>2</v>
      </c>
      <c r="H82" s="4">
        <v>32</v>
      </c>
      <c r="I82" s="4"/>
      <c r="J82" s="4"/>
      <c r="K82" s="4"/>
      <c r="L82" s="4"/>
      <c r="M82" s="4">
        <v>11</v>
      </c>
      <c r="N82" s="4"/>
      <c r="O82" s="4"/>
      <c r="P82" s="18">
        <f t="shared" si="1"/>
        <v>45</v>
      </c>
    </row>
    <row r="83" spans="1:16" ht="22.5" customHeight="1" x14ac:dyDescent="0.5">
      <c r="A83" s="84"/>
      <c r="B83" s="85" t="s">
        <v>277</v>
      </c>
      <c r="C83" s="85" t="s">
        <v>279</v>
      </c>
      <c r="D83" s="85" t="s">
        <v>134</v>
      </c>
      <c r="E83" s="139"/>
      <c r="F83" s="139"/>
      <c r="G83" s="4">
        <v>2</v>
      </c>
      <c r="H83" s="4">
        <v>18</v>
      </c>
      <c r="I83" s="4"/>
      <c r="J83" s="4"/>
      <c r="K83" s="4"/>
      <c r="L83" s="4"/>
      <c r="M83" s="4">
        <v>7</v>
      </c>
      <c r="N83" s="4">
        <v>13</v>
      </c>
      <c r="O83" s="4"/>
      <c r="P83" s="18">
        <f t="shared" si="1"/>
        <v>40</v>
      </c>
    </row>
    <row r="84" spans="1:16" ht="22.5" customHeight="1" x14ac:dyDescent="0.5">
      <c r="A84" s="84"/>
      <c r="B84" s="91"/>
      <c r="C84" s="92"/>
      <c r="D84" s="92"/>
      <c r="E84" s="139"/>
      <c r="F84" s="139"/>
      <c r="G84" s="4"/>
      <c r="H84" s="4"/>
      <c r="I84" s="4"/>
      <c r="J84" s="4"/>
      <c r="K84" s="4"/>
      <c r="L84" s="4"/>
      <c r="M84" s="4"/>
      <c r="N84" s="4"/>
      <c r="O84" s="4"/>
      <c r="P84" s="18">
        <f t="shared" si="1"/>
        <v>0</v>
      </c>
    </row>
    <row r="85" spans="1:16" ht="22.5" customHeight="1" x14ac:dyDescent="0.5">
      <c r="A85" s="84">
        <v>22</v>
      </c>
      <c r="B85" s="89" t="s">
        <v>739</v>
      </c>
      <c r="C85" s="89" t="s">
        <v>741</v>
      </c>
      <c r="D85" s="89" t="s">
        <v>626</v>
      </c>
      <c r="E85" s="126" t="s">
        <v>367</v>
      </c>
      <c r="F85" s="126" t="s">
        <v>368</v>
      </c>
      <c r="G85" s="4"/>
      <c r="H85" s="4">
        <v>3</v>
      </c>
      <c r="I85" s="4"/>
      <c r="J85" s="4"/>
      <c r="K85" s="4"/>
      <c r="L85" s="4"/>
      <c r="M85" s="4">
        <v>1</v>
      </c>
      <c r="N85" s="4"/>
      <c r="O85" s="4"/>
      <c r="P85" s="18">
        <f t="shared" si="1"/>
        <v>4</v>
      </c>
    </row>
    <row r="86" spans="1:16" ht="22.5" customHeight="1" x14ac:dyDescent="0.5">
      <c r="A86" s="84"/>
      <c r="B86" s="85" t="s">
        <v>431</v>
      </c>
      <c r="C86" s="85" t="s">
        <v>383</v>
      </c>
      <c r="D86" s="85" t="s">
        <v>140</v>
      </c>
      <c r="E86" s="127"/>
      <c r="F86" s="127"/>
      <c r="G86" s="4"/>
      <c r="H86" s="4">
        <v>2</v>
      </c>
      <c r="I86" s="4"/>
      <c r="J86" s="4"/>
      <c r="K86" s="4"/>
      <c r="L86" s="4"/>
      <c r="M86" s="4">
        <v>8</v>
      </c>
      <c r="N86" s="4">
        <v>1</v>
      </c>
      <c r="O86" s="4"/>
      <c r="P86" s="18">
        <f t="shared" si="1"/>
        <v>11</v>
      </c>
    </row>
    <row r="87" spans="1:16" ht="22.5" customHeight="1" x14ac:dyDescent="0.5">
      <c r="A87" s="84"/>
      <c r="B87" s="85" t="s">
        <v>526</v>
      </c>
      <c r="C87" s="85" t="s">
        <v>421</v>
      </c>
      <c r="D87" s="85" t="s">
        <v>509</v>
      </c>
      <c r="E87" s="127"/>
      <c r="F87" s="127"/>
      <c r="G87" s="4"/>
      <c r="H87" s="4">
        <v>4</v>
      </c>
      <c r="I87" s="4"/>
      <c r="J87" s="4"/>
      <c r="K87" s="4"/>
      <c r="L87" s="4"/>
      <c r="M87" s="4"/>
      <c r="N87" s="4">
        <v>6</v>
      </c>
      <c r="O87" s="4"/>
      <c r="P87" s="18">
        <f t="shared" si="1"/>
        <v>10</v>
      </c>
    </row>
    <row r="88" spans="1:16" ht="22.5" customHeight="1" x14ac:dyDescent="0.5">
      <c r="A88" s="84"/>
      <c r="B88" s="89"/>
      <c r="C88" s="89"/>
      <c r="D88" s="89"/>
      <c r="E88" s="127"/>
      <c r="F88" s="127"/>
      <c r="G88" s="4"/>
      <c r="H88" s="4"/>
      <c r="I88" s="4"/>
      <c r="J88" s="4"/>
      <c r="K88" s="4"/>
      <c r="L88" s="4"/>
      <c r="M88" s="4"/>
      <c r="N88" s="4"/>
      <c r="O88" s="4"/>
      <c r="P88" s="18">
        <f t="shared" si="1"/>
        <v>0</v>
      </c>
    </row>
    <row r="89" spans="1:16" ht="21" customHeight="1" x14ac:dyDescent="0.5">
      <c r="A89" s="21"/>
      <c r="B89" s="22"/>
      <c r="C89" s="23"/>
      <c r="D89" s="24"/>
      <c r="E89" s="25"/>
      <c r="F89" s="25"/>
      <c r="G89" s="19">
        <f t="shared" ref="G89:P89" si="2">SUM(G5:G88)</f>
        <v>61</v>
      </c>
      <c r="H89" s="19">
        <f t="shared" si="2"/>
        <v>1043</v>
      </c>
      <c r="I89" s="19">
        <f t="shared" si="2"/>
        <v>43</v>
      </c>
      <c r="J89" s="19">
        <f t="shared" si="2"/>
        <v>0</v>
      </c>
      <c r="K89" s="19">
        <f t="shared" si="2"/>
        <v>0</v>
      </c>
      <c r="L89" s="19">
        <f t="shared" si="2"/>
        <v>0</v>
      </c>
      <c r="M89" s="19">
        <f t="shared" si="2"/>
        <v>219</v>
      </c>
      <c r="N89" s="19">
        <f t="shared" si="2"/>
        <v>212</v>
      </c>
      <c r="O89" s="19">
        <f t="shared" si="2"/>
        <v>1</v>
      </c>
      <c r="P89" s="19">
        <f t="shared" si="2"/>
        <v>1579</v>
      </c>
    </row>
    <row r="93" spans="1:16" x14ac:dyDescent="0.5">
      <c r="F93" s="9" t="s">
        <v>208</v>
      </c>
    </row>
  </sheetData>
  <mergeCells count="56">
    <mergeCell ref="E77:E80"/>
    <mergeCell ref="F77:F80"/>
    <mergeCell ref="E81:E84"/>
    <mergeCell ref="F81:F84"/>
    <mergeCell ref="E85:E88"/>
    <mergeCell ref="F85:F88"/>
    <mergeCell ref="E65:E68"/>
    <mergeCell ref="F65:F68"/>
    <mergeCell ref="E69:E72"/>
    <mergeCell ref="F69:F72"/>
    <mergeCell ref="E73:E75"/>
    <mergeCell ref="F73:F75"/>
    <mergeCell ref="E54:E57"/>
    <mergeCell ref="F54:F57"/>
    <mergeCell ref="E58:E61"/>
    <mergeCell ref="F58:F61"/>
    <mergeCell ref="E62:E64"/>
    <mergeCell ref="F62:F64"/>
    <mergeCell ref="E45:E47"/>
    <mergeCell ref="F45:F47"/>
    <mergeCell ref="E48:E49"/>
    <mergeCell ref="F48:F49"/>
    <mergeCell ref="E50:E53"/>
    <mergeCell ref="F50:F53"/>
    <mergeCell ref="E41:E44"/>
    <mergeCell ref="F41:F44"/>
    <mergeCell ref="E25:E28"/>
    <mergeCell ref="F25:F28"/>
    <mergeCell ref="E29:E32"/>
    <mergeCell ref="F29:F32"/>
    <mergeCell ref="E33:E36"/>
    <mergeCell ref="F33:F36"/>
    <mergeCell ref="E17:E20"/>
    <mergeCell ref="F17:F20"/>
    <mergeCell ref="E21:E24"/>
    <mergeCell ref="F21:F24"/>
    <mergeCell ref="E37:E40"/>
    <mergeCell ref="F37:F40"/>
    <mergeCell ref="E5:E8"/>
    <mergeCell ref="F5:F8"/>
    <mergeCell ref="E9:E12"/>
    <mergeCell ref="F9:F12"/>
    <mergeCell ref="E13:E16"/>
    <mergeCell ref="F13:F16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V14665"/>
  <sheetViews>
    <sheetView zoomScale="90" zoomScaleNormal="90" workbookViewId="0">
      <selection activeCell="T14549" sqref="T14549"/>
    </sheetView>
  </sheetViews>
  <sheetFormatPr defaultRowHeight="19.5" x14ac:dyDescent="0.25"/>
  <cols>
    <col min="1" max="1" width="8.42578125" style="46" bestFit="1" customWidth="1"/>
    <col min="2" max="2" width="11.28515625" style="46" bestFit="1" customWidth="1"/>
    <col min="3" max="3" width="12.42578125" style="54" customWidth="1"/>
    <col min="4" max="4" width="20.42578125" style="51" bestFit="1" customWidth="1"/>
    <col min="5" max="5" width="16" style="51" bestFit="1" customWidth="1"/>
    <col min="6" max="6" width="19.7109375" style="52" bestFit="1" customWidth="1"/>
    <col min="7" max="7" width="25.7109375" style="52" bestFit="1" customWidth="1"/>
    <col min="8" max="8" width="24.5703125" style="52" bestFit="1" customWidth="1"/>
    <col min="9" max="9" width="9.28515625" style="51" customWidth="1"/>
    <col min="10" max="10" width="30.42578125" style="52" bestFit="1" customWidth="1"/>
    <col min="11" max="11" width="5.28515625" style="46" customWidth="1"/>
    <col min="12" max="12" width="11.28515625" style="55" customWidth="1"/>
    <col min="13" max="13" width="10" style="55" customWidth="1"/>
    <col min="14" max="14" width="9.42578125" style="55" customWidth="1"/>
    <col min="15" max="16384" width="9.140625" style="46"/>
  </cols>
  <sheetData>
    <row r="1" spans="1:14" s="44" customFormat="1" x14ac:dyDescent="0.25">
      <c r="A1" s="56" t="s">
        <v>51</v>
      </c>
      <c r="B1" s="57" t="s">
        <v>50</v>
      </c>
      <c r="C1" s="58" t="s">
        <v>49</v>
      </c>
      <c r="D1" s="58" t="s">
        <v>208</v>
      </c>
      <c r="E1" s="58" t="s">
        <v>48</v>
      </c>
      <c r="F1" s="59" t="s">
        <v>47</v>
      </c>
      <c r="G1" s="59" t="s">
        <v>35</v>
      </c>
      <c r="H1" s="59" t="s">
        <v>34</v>
      </c>
      <c r="I1" s="58" t="s">
        <v>46</v>
      </c>
      <c r="J1" s="57" t="s">
        <v>45</v>
      </c>
      <c r="K1" s="57" t="s">
        <v>44</v>
      </c>
      <c r="L1" s="60" t="s">
        <v>43</v>
      </c>
      <c r="M1" s="43" t="s">
        <v>36</v>
      </c>
      <c r="N1" s="43" t="s">
        <v>42</v>
      </c>
    </row>
    <row r="2" spans="1:14" hidden="1" x14ac:dyDescent="0.25">
      <c r="A2" s="77">
        <f t="shared" ref="A2:A222" si="0">YEAR(C2)</f>
        <v>2024</v>
      </c>
      <c r="B2" s="77">
        <f t="shared" ref="B2:B222" si="1">MONTH(C2)</f>
        <v>12</v>
      </c>
      <c r="C2" s="78">
        <v>45628</v>
      </c>
      <c r="D2" s="61" t="s">
        <v>115</v>
      </c>
      <c r="E2" s="62" t="s">
        <v>80</v>
      </c>
      <c r="F2" s="63" t="str">
        <f>VLOOKUP(E2,Customer[],2,FALSE)</f>
        <v>Dana Toe(2)</v>
      </c>
      <c r="G2" s="63" t="str">
        <f>VLOOKUP(E2,Customer[],3,FALSE)</f>
        <v>Pamoe Hinn Rd</v>
      </c>
      <c r="H2" s="63" t="str">
        <f>VLOOKUP(E2,Customer[],4,FALSE)</f>
        <v>Hlaing Thar Yar Route (1)</v>
      </c>
      <c r="I2" s="64" t="s">
        <v>25</v>
      </c>
      <c r="J2" s="65" t="str">
        <f>VLOOKUP(I2,PGStock[],2,FALSE)</f>
        <v>Columbus Super Red Smooth 350 Ml</v>
      </c>
      <c r="K2" s="66">
        <f>VLOOKUP(I2,PGStock[],3,FALSE)</f>
        <v>0.35</v>
      </c>
      <c r="L2" s="67">
        <v>4</v>
      </c>
      <c r="M2" s="45">
        <f>VLOOKUP(I2,PGStock[],6,FALSE)</f>
        <v>150</v>
      </c>
      <c r="N2" s="45">
        <f>+PGSales!$L2*PGSales!$M2</f>
        <v>600</v>
      </c>
    </row>
    <row r="3" spans="1:14" hidden="1" x14ac:dyDescent="0.25">
      <c r="A3" s="77">
        <f t="shared" si="0"/>
        <v>2024</v>
      </c>
      <c r="B3" s="77">
        <f t="shared" si="1"/>
        <v>12</v>
      </c>
      <c r="C3" s="73">
        <v>45628</v>
      </c>
      <c r="D3" s="68" t="s">
        <v>0</v>
      </c>
      <c r="E3" s="48" t="s">
        <v>83</v>
      </c>
      <c r="F3" s="69" t="str">
        <f>VLOOKUP(E3,Customer[],2,FALSE)</f>
        <v>Nadai</v>
      </c>
      <c r="G3" s="69" t="str">
        <f>VLOOKUP(E3,Customer[],3,FALSE)</f>
        <v>Bogyoke Aung San Rd</v>
      </c>
      <c r="H3" s="69" t="str">
        <f>VLOOKUP(E3,Customer[],4,FALSE)</f>
        <v>Hlaing Thar Yar Route (1)</v>
      </c>
      <c r="I3" s="49" t="s">
        <v>25</v>
      </c>
      <c r="J3" s="70" t="str">
        <f>VLOOKUP(I3,PGStock[],2,FALSE)</f>
        <v>Columbus Super Red Smooth 350 Ml</v>
      </c>
      <c r="K3" s="71">
        <f>VLOOKUP(I3,PGStock[],3,FALSE)</f>
        <v>0.35</v>
      </c>
      <c r="L3" s="72">
        <v>1</v>
      </c>
      <c r="M3" s="47">
        <f>VLOOKUP(I3,PGStock[],6,FALSE)</f>
        <v>150</v>
      </c>
      <c r="N3" s="47">
        <f>+PGSales!$L3*PGSales!$M3</f>
        <v>150</v>
      </c>
    </row>
    <row r="4" spans="1:14" hidden="1" x14ac:dyDescent="0.25">
      <c r="A4" s="77">
        <f t="shared" si="0"/>
        <v>2024</v>
      </c>
      <c r="B4" s="77">
        <f t="shared" si="1"/>
        <v>12</v>
      </c>
      <c r="C4" s="73">
        <v>45628</v>
      </c>
      <c r="D4" s="68" t="s">
        <v>0</v>
      </c>
      <c r="E4" s="48" t="s">
        <v>83</v>
      </c>
      <c r="F4" s="69" t="str">
        <f>VLOOKUP(E4,Customer[],2,FALSE)</f>
        <v>Nadai</v>
      </c>
      <c r="G4" s="69" t="str">
        <f>VLOOKUP(E4,Customer[],3,FALSE)</f>
        <v>Bogyoke Aung San Rd</v>
      </c>
      <c r="H4" s="69" t="str">
        <f>VLOOKUP(E4,Customer[],4,FALSE)</f>
        <v>Hlaing Thar Yar Route (1)</v>
      </c>
      <c r="I4" s="49" t="s">
        <v>18</v>
      </c>
      <c r="J4" s="70" t="str">
        <f>VLOOKUP(I4,PGStock[],2,FALSE)</f>
        <v>Formula Rum 350ml</v>
      </c>
      <c r="K4" s="71">
        <f>VLOOKUP(I4,PGStock[],3,FALSE)</f>
        <v>0.35</v>
      </c>
      <c r="L4" s="72">
        <v>2</v>
      </c>
      <c r="M4" s="47">
        <f>VLOOKUP(I4,PGStock[],6,FALSE)</f>
        <v>150</v>
      </c>
      <c r="N4" s="47">
        <f>+PGSales!$L4*PGSales!$M4</f>
        <v>300</v>
      </c>
    </row>
    <row r="5" spans="1:14" hidden="1" x14ac:dyDescent="0.25">
      <c r="A5" s="77">
        <f t="shared" si="0"/>
        <v>2024</v>
      </c>
      <c r="B5" s="77">
        <f t="shared" si="1"/>
        <v>12</v>
      </c>
      <c r="C5" s="73">
        <v>45628</v>
      </c>
      <c r="D5" s="68" t="s">
        <v>2</v>
      </c>
      <c r="E5" s="48" t="s">
        <v>78</v>
      </c>
      <c r="F5" s="69" t="str">
        <f>VLOOKUP(E5,Customer[],2,FALSE)</f>
        <v>Dana Toe(1)</v>
      </c>
      <c r="G5" s="69" t="str">
        <f>VLOOKUP(E5,Customer[],3,FALSE)</f>
        <v>Bogyoke Aung San Rd</v>
      </c>
      <c r="H5" s="69" t="str">
        <f>VLOOKUP(E5,Customer[],4,FALSE)</f>
        <v>Hlaing Thar Yar Route (1)</v>
      </c>
      <c r="I5" s="49" t="s">
        <v>27</v>
      </c>
      <c r="J5" s="70" t="str">
        <f>VLOOKUP(I5,PGStock[],2,FALSE)</f>
        <v>Columbus Super Red Smooth 700 Ml</v>
      </c>
      <c r="K5" s="71">
        <f>VLOOKUP(I5,PGStock[],3,FALSE)</f>
        <v>0.7</v>
      </c>
      <c r="L5" s="72">
        <v>1</v>
      </c>
      <c r="M5" s="47">
        <f>VLOOKUP(I5,PGStock[],6,FALSE)</f>
        <v>200</v>
      </c>
      <c r="N5" s="47">
        <f>+PGSales!$L5*PGSales!$M5</f>
        <v>200</v>
      </c>
    </row>
    <row r="6" spans="1:14" hidden="1" x14ac:dyDescent="0.25">
      <c r="A6" s="77">
        <f t="shared" si="0"/>
        <v>2024</v>
      </c>
      <c r="B6" s="77">
        <f t="shared" si="1"/>
        <v>12</v>
      </c>
      <c r="C6" s="73">
        <v>45628</v>
      </c>
      <c r="D6" s="68" t="s">
        <v>2</v>
      </c>
      <c r="E6" s="48" t="s">
        <v>78</v>
      </c>
      <c r="F6" s="69" t="str">
        <f>VLOOKUP(E6,Customer[],2,FALSE)</f>
        <v>Dana Toe(1)</v>
      </c>
      <c r="G6" s="69" t="str">
        <f>VLOOKUP(E6,Customer[],3,FALSE)</f>
        <v>Bogyoke Aung San Rd</v>
      </c>
      <c r="H6" s="69" t="str">
        <f>VLOOKUP(E6,Customer[],4,FALSE)</f>
        <v>Hlaing Thar Yar Route (1)</v>
      </c>
      <c r="I6" s="49" t="s">
        <v>23</v>
      </c>
      <c r="J6" s="70" t="str">
        <f>VLOOKUP(I6,PGStock[],2,FALSE)</f>
        <v>Columbus Super Red Smooth 175 Ml</v>
      </c>
      <c r="K6" s="71">
        <f>VLOOKUP(I6,PGStock[],3,FALSE)</f>
        <v>0.17499999999999999</v>
      </c>
      <c r="L6" s="72">
        <v>1</v>
      </c>
      <c r="M6" s="47">
        <f>VLOOKUP(I6,PGStock[],6,FALSE)</f>
        <v>100</v>
      </c>
      <c r="N6" s="47">
        <f>+PGSales!$L6*PGSales!$M6</f>
        <v>100</v>
      </c>
    </row>
    <row r="7" spans="1:14" hidden="1" x14ac:dyDescent="0.25">
      <c r="A7" s="77">
        <f t="shared" si="0"/>
        <v>2024</v>
      </c>
      <c r="B7" s="77">
        <f t="shared" si="1"/>
        <v>12</v>
      </c>
      <c r="C7" s="73">
        <v>45628</v>
      </c>
      <c r="D7" s="68" t="s">
        <v>2</v>
      </c>
      <c r="E7" s="48" t="s">
        <v>78</v>
      </c>
      <c r="F7" s="69" t="str">
        <f>VLOOKUP(E7,Customer[],2,FALSE)</f>
        <v>Dana Toe(1)</v>
      </c>
      <c r="G7" s="69" t="str">
        <f>VLOOKUP(E7,Customer[],3,FALSE)</f>
        <v>Bogyoke Aung San Rd</v>
      </c>
      <c r="H7" s="69" t="str">
        <f>VLOOKUP(E7,Customer[],4,FALSE)</f>
        <v>Hlaing Thar Yar Route (1)</v>
      </c>
      <c r="I7" s="49" t="s">
        <v>18</v>
      </c>
      <c r="J7" s="70" t="str">
        <f>VLOOKUP(I7,PGStock[],2,FALSE)</f>
        <v>Formula Rum 350ml</v>
      </c>
      <c r="K7" s="71">
        <f>VLOOKUP(I7,PGStock[],3,FALSE)</f>
        <v>0.35</v>
      </c>
      <c r="L7" s="47">
        <v>1</v>
      </c>
      <c r="M7" s="47">
        <f>VLOOKUP(I7,PGStock[],6,FALSE)</f>
        <v>150</v>
      </c>
      <c r="N7" s="47">
        <f>+PGSales!$L7*PGSales!$M7</f>
        <v>150</v>
      </c>
    </row>
    <row r="8" spans="1:14" hidden="1" x14ac:dyDescent="0.25">
      <c r="A8" s="77">
        <f t="shared" si="0"/>
        <v>2024</v>
      </c>
      <c r="B8" s="77">
        <f t="shared" si="1"/>
        <v>12</v>
      </c>
      <c r="C8" s="73">
        <v>45628</v>
      </c>
      <c r="D8" s="68" t="s">
        <v>1</v>
      </c>
      <c r="E8" s="48" t="s">
        <v>85</v>
      </c>
      <c r="F8" s="69" t="str">
        <f>VLOOKUP(E8,Customer[],2,FALSE)</f>
        <v>Shwe Yi Khatt</v>
      </c>
      <c r="G8" s="69" t="str">
        <f>VLOOKUP(E8,Customer[],3,FALSE)</f>
        <v>Taungnu Rd</v>
      </c>
      <c r="H8" s="69" t="str">
        <f>VLOOKUP(E8,Customer[],4,FALSE)</f>
        <v>Hlaing Thar Yar Route (1)</v>
      </c>
      <c r="I8" s="49" t="s">
        <v>25</v>
      </c>
      <c r="J8" s="70" t="str">
        <f>VLOOKUP(I8,PGStock[],2,FALSE)</f>
        <v>Columbus Super Red Smooth 350 Ml</v>
      </c>
      <c r="K8" s="71">
        <f>VLOOKUP(I8,PGStock[],3,FALSE)</f>
        <v>0.35</v>
      </c>
      <c r="L8" s="47">
        <v>2</v>
      </c>
      <c r="M8" s="47">
        <f>VLOOKUP(I8,PGStock[],6,FALSE)</f>
        <v>150</v>
      </c>
      <c r="N8" s="47">
        <f>+PGSales!$L8*PGSales!$M8</f>
        <v>300</v>
      </c>
    </row>
    <row r="9" spans="1:14" hidden="1" x14ac:dyDescent="0.25">
      <c r="A9" s="77">
        <f t="shared" si="0"/>
        <v>2024</v>
      </c>
      <c r="B9" s="77">
        <f t="shared" si="1"/>
        <v>12</v>
      </c>
      <c r="C9" s="73">
        <v>45628</v>
      </c>
      <c r="D9" s="68" t="s">
        <v>1</v>
      </c>
      <c r="E9" s="48" t="s">
        <v>85</v>
      </c>
      <c r="F9" s="69" t="str">
        <f>VLOOKUP(E9,Customer[],2,FALSE)</f>
        <v>Shwe Yi Khatt</v>
      </c>
      <c r="G9" s="69" t="str">
        <f>VLOOKUP(E9,Customer[],3,FALSE)</f>
        <v>Taungnu Rd</v>
      </c>
      <c r="H9" s="69" t="str">
        <f>VLOOKUP(E9,Customer[],4,FALSE)</f>
        <v>Hlaing Thar Yar Route (1)</v>
      </c>
      <c r="I9" s="49" t="s">
        <v>23</v>
      </c>
      <c r="J9" s="70" t="str">
        <f>VLOOKUP(I9,PGStock[],2,FALSE)</f>
        <v>Columbus Super Red Smooth 175 Ml</v>
      </c>
      <c r="K9" s="71">
        <f>VLOOKUP(I9,PGStock[],3,FALSE)</f>
        <v>0.17499999999999999</v>
      </c>
      <c r="L9" s="47">
        <v>2</v>
      </c>
      <c r="M9" s="47">
        <f>VLOOKUP(I9,PGStock[],6,FALSE)</f>
        <v>100</v>
      </c>
      <c r="N9" s="47">
        <f>+PGSales!$L9*PGSales!$M9</f>
        <v>200</v>
      </c>
    </row>
    <row r="10" spans="1:14" hidden="1" x14ac:dyDescent="0.25">
      <c r="A10" s="77">
        <f t="shared" si="0"/>
        <v>2024</v>
      </c>
      <c r="B10" s="77">
        <f t="shared" si="1"/>
        <v>12</v>
      </c>
      <c r="C10" s="73">
        <v>45628</v>
      </c>
      <c r="D10" s="68" t="s">
        <v>1</v>
      </c>
      <c r="E10" s="48" t="s">
        <v>85</v>
      </c>
      <c r="F10" s="69" t="str">
        <f>VLOOKUP(E10,Customer[],2,FALSE)</f>
        <v>Shwe Yi Khatt</v>
      </c>
      <c r="G10" s="69" t="str">
        <f>VLOOKUP(E10,Customer[],3,FALSE)</f>
        <v>Taungnu Rd</v>
      </c>
      <c r="H10" s="69" t="str">
        <f>VLOOKUP(E10,Customer[],4,FALSE)</f>
        <v>Hlaing Thar Yar Route (1)</v>
      </c>
      <c r="I10" s="49" t="s">
        <v>18</v>
      </c>
      <c r="J10" s="70" t="str">
        <f>VLOOKUP(I10,PGStock[],2,FALSE)</f>
        <v>Formula Rum 350ml</v>
      </c>
      <c r="K10" s="71">
        <f>VLOOKUP(I10,PGStock[],3,FALSE)</f>
        <v>0.35</v>
      </c>
      <c r="L10" s="47">
        <v>4</v>
      </c>
      <c r="M10" s="47">
        <f>VLOOKUP(I10,PGStock[],6,FALSE)</f>
        <v>150</v>
      </c>
      <c r="N10" s="47">
        <f>+PGSales!$L10*PGSales!$M10</f>
        <v>600</v>
      </c>
    </row>
    <row r="11" spans="1:14" hidden="1" x14ac:dyDescent="0.25">
      <c r="A11" s="77">
        <f t="shared" si="0"/>
        <v>2024</v>
      </c>
      <c r="B11" s="77">
        <f t="shared" si="1"/>
        <v>12</v>
      </c>
      <c r="C11" s="73">
        <v>45628</v>
      </c>
      <c r="D11" s="68" t="s">
        <v>76</v>
      </c>
      <c r="E11" s="48" t="s">
        <v>88</v>
      </c>
      <c r="F11" s="69" t="str">
        <f>VLOOKUP(E11,Customer[],2,FALSE)</f>
        <v>Po Po</v>
      </c>
      <c r="G11" s="69" t="str">
        <f>VLOOKUP(E11,Customer[],3,FALSE)</f>
        <v>Mandalay Rd</v>
      </c>
      <c r="H11" s="69" t="str">
        <f>VLOOKUP(E11,Customer[],4,FALSE)</f>
        <v>Hlaing Thar Yar Route (1)</v>
      </c>
      <c r="I11" s="49" t="s">
        <v>25</v>
      </c>
      <c r="J11" s="70" t="str">
        <f>VLOOKUP(I11,PGStock[],2,FALSE)</f>
        <v>Columbus Super Red Smooth 350 Ml</v>
      </c>
      <c r="K11" s="71">
        <f>VLOOKUP(I11,PGStock[],3,FALSE)</f>
        <v>0.35</v>
      </c>
      <c r="L11" s="72">
        <v>6</v>
      </c>
      <c r="M11" s="47">
        <f>VLOOKUP(I11,PGStock[],6,FALSE)</f>
        <v>150</v>
      </c>
      <c r="N11" s="47">
        <f>+PGSales!$L11*PGSales!$M11</f>
        <v>900</v>
      </c>
    </row>
    <row r="12" spans="1:14" hidden="1" x14ac:dyDescent="0.25">
      <c r="A12" s="77">
        <f t="shared" si="0"/>
        <v>2024</v>
      </c>
      <c r="B12" s="77">
        <f t="shared" si="1"/>
        <v>12</v>
      </c>
      <c r="C12" s="73">
        <v>45628</v>
      </c>
      <c r="D12" s="68" t="s">
        <v>76</v>
      </c>
      <c r="E12" s="48" t="s">
        <v>88</v>
      </c>
      <c r="F12" s="69" t="str">
        <f>VLOOKUP(E12,Customer[],2,FALSE)</f>
        <v>Po Po</v>
      </c>
      <c r="G12" s="69" t="str">
        <f>VLOOKUP(E12,Customer[],3,FALSE)</f>
        <v>Mandalay Rd</v>
      </c>
      <c r="H12" s="69" t="str">
        <f>VLOOKUP(E12,Customer[],4,FALSE)</f>
        <v>Hlaing Thar Yar Route (1)</v>
      </c>
      <c r="I12" s="49" t="s">
        <v>18</v>
      </c>
      <c r="J12" s="70" t="str">
        <f>VLOOKUP(I12,PGStock[],2,FALSE)</f>
        <v>Formula Rum 350ml</v>
      </c>
      <c r="K12" s="71">
        <f>VLOOKUP(I12,PGStock[],3,FALSE)</f>
        <v>0.35</v>
      </c>
      <c r="L12" s="72">
        <v>4</v>
      </c>
      <c r="M12" s="47">
        <f>VLOOKUP(I12,PGStock[],6,FALSE)</f>
        <v>150</v>
      </c>
      <c r="N12" s="47">
        <f>+PGSales!$L12*PGSales!$M12</f>
        <v>600</v>
      </c>
    </row>
    <row r="13" spans="1:14" hidden="1" x14ac:dyDescent="0.25">
      <c r="A13" s="77">
        <f t="shared" si="0"/>
        <v>2024</v>
      </c>
      <c r="B13" s="77">
        <f t="shared" si="1"/>
        <v>12</v>
      </c>
      <c r="C13" s="73">
        <v>45628</v>
      </c>
      <c r="D13" s="68" t="s">
        <v>58</v>
      </c>
      <c r="E13" s="48" t="s">
        <v>99</v>
      </c>
      <c r="F13" s="69" t="str">
        <f>VLOOKUP(E13,Customer[],2,FALSE)</f>
        <v>Soon Pyan</v>
      </c>
      <c r="G13" s="69" t="str">
        <f>VLOOKUP(E13,Customer[],3,FALSE)</f>
        <v>Bo Aung Kyaw Rd</v>
      </c>
      <c r="H13" s="69" t="str">
        <f>VLOOKUP(E13,Customer[],4,FALSE)</f>
        <v>Hlaing Thar Yar Route (1)</v>
      </c>
      <c r="I13" s="49" t="s">
        <v>25</v>
      </c>
      <c r="J13" s="70" t="str">
        <f>VLOOKUP(I13,PGStock[],2,FALSE)</f>
        <v>Columbus Super Red Smooth 350 Ml</v>
      </c>
      <c r="K13" s="71">
        <f>VLOOKUP(I13,PGStock[],3,FALSE)</f>
        <v>0.35</v>
      </c>
      <c r="L13" s="72">
        <v>4</v>
      </c>
      <c r="M13" s="47">
        <f>VLOOKUP(I13,PGStock[],6,FALSE)</f>
        <v>150</v>
      </c>
      <c r="N13" s="47">
        <f>+PGSales!$L13*PGSales!$M13</f>
        <v>600</v>
      </c>
    </row>
    <row r="14" spans="1:14" hidden="1" x14ac:dyDescent="0.25">
      <c r="A14" s="77">
        <f t="shared" si="0"/>
        <v>2024</v>
      </c>
      <c r="B14" s="77">
        <f t="shared" si="1"/>
        <v>12</v>
      </c>
      <c r="C14" s="73">
        <v>45628</v>
      </c>
      <c r="D14" s="68" t="s">
        <v>58</v>
      </c>
      <c r="E14" s="48" t="s">
        <v>99</v>
      </c>
      <c r="F14" s="69" t="str">
        <f>VLOOKUP(E14,Customer[],2,FALSE)</f>
        <v>Soon Pyan</v>
      </c>
      <c r="G14" s="69" t="str">
        <f>VLOOKUP(E14,Customer[],3,FALSE)</f>
        <v>Bo Aung Kyaw Rd</v>
      </c>
      <c r="H14" s="69" t="str">
        <f>VLOOKUP(E14,Customer[],4,FALSE)</f>
        <v>Hlaing Thar Yar Route (1)</v>
      </c>
      <c r="I14" s="49" t="s">
        <v>18</v>
      </c>
      <c r="J14" s="70" t="str">
        <f>VLOOKUP(I14,PGStock[],2,FALSE)</f>
        <v>Formula Rum 350ml</v>
      </c>
      <c r="K14" s="71">
        <f>VLOOKUP(I14,PGStock[],3,FALSE)</f>
        <v>0.35</v>
      </c>
      <c r="L14" s="72">
        <v>1</v>
      </c>
      <c r="M14" s="47">
        <f>VLOOKUP(I14,PGStock[],6,FALSE)</f>
        <v>150</v>
      </c>
      <c r="N14" s="47">
        <f>+PGSales!$L14*PGSales!$M14</f>
        <v>150</v>
      </c>
    </row>
    <row r="15" spans="1:14" hidden="1" x14ac:dyDescent="0.25">
      <c r="A15" s="77">
        <f t="shared" si="0"/>
        <v>2024</v>
      </c>
      <c r="B15" s="77">
        <f t="shared" si="1"/>
        <v>12</v>
      </c>
      <c r="C15" s="73">
        <v>45628</v>
      </c>
      <c r="D15" s="68" t="s">
        <v>66</v>
      </c>
      <c r="E15" s="48" t="s">
        <v>107</v>
      </c>
      <c r="F15" s="69" t="str">
        <f>VLOOKUP(E15,Customer[],2,FALSE)</f>
        <v>Linn Latt Ktaw</v>
      </c>
      <c r="G15" s="69" t="str">
        <f>VLOOKUP(E15,Customer[],3,FALSE)</f>
        <v>Pamoe Hinn Rd</v>
      </c>
      <c r="H15" s="69" t="str">
        <f>VLOOKUP(E15,Customer[],4,FALSE)</f>
        <v>Hlaing Thar Yar Route (1)</v>
      </c>
      <c r="I15" s="49" t="s">
        <v>25</v>
      </c>
      <c r="J15" s="70" t="str">
        <f>VLOOKUP(I15,PGStock[],2,FALSE)</f>
        <v>Columbus Super Red Smooth 350 Ml</v>
      </c>
      <c r="K15" s="71">
        <f>VLOOKUP(I15,PGStock[],3,FALSE)</f>
        <v>0.35</v>
      </c>
      <c r="L15" s="72">
        <v>1</v>
      </c>
      <c r="M15" s="47">
        <f>VLOOKUP(I15,PGStock[],6,FALSE)</f>
        <v>150</v>
      </c>
      <c r="N15" s="47">
        <f>+PGSales!$L15*PGSales!$M15</f>
        <v>150</v>
      </c>
    </row>
    <row r="16" spans="1:14" hidden="1" x14ac:dyDescent="0.25">
      <c r="A16" s="77">
        <f t="shared" si="0"/>
        <v>2024</v>
      </c>
      <c r="B16" s="77">
        <f t="shared" si="1"/>
        <v>12</v>
      </c>
      <c r="C16" s="73">
        <v>45628</v>
      </c>
      <c r="D16" s="68" t="s">
        <v>66</v>
      </c>
      <c r="E16" s="48" t="s">
        <v>107</v>
      </c>
      <c r="F16" s="69" t="str">
        <f>VLOOKUP(E16,Customer[],2,FALSE)</f>
        <v>Linn Latt Ktaw</v>
      </c>
      <c r="G16" s="69" t="str">
        <f>VLOOKUP(E16,Customer[],3,FALSE)</f>
        <v>Pamoe Hinn Rd</v>
      </c>
      <c r="H16" s="69" t="str">
        <f>VLOOKUP(E16,Customer[],4,FALSE)</f>
        <v>Hlaing Thar Yar Route (1)</v>
      </c>
      <c r="I16" s="49" t="s">
        <v>18</v>
      </c>
      <c r="J16" s="70" t="str">
        <f>VLOOKUP(I16,PGStock[],2,FALSE)</f>
        <v>Formula Rum 350ml</v>
      </c>
      <c r="K16" s="71">
        <f>VLOOKUP(I16,PGStock[],3,FALSE)</f>
        <v>0.35</v>
      </c>
      <c r="L16" s="47">
        <v>1</v>
      </c>
      <c r="M16" s="47">
        <f>VLOOKUP(I16,PGStock[],6,FALSE)</f>
        <v>150</v>
      </c>
      <c r="N16" s="47">
        <f>+PGSales!$L16*PGSales!$M16</f>
        <v>150</v>
      </c>
    </row>
    <row r="17" spans="1:14" hidden="1" x14ac:dyDescent="0.25">
      <c r="A17" s="77">
        <f t="shared" si="0"/>
        <v>2024</v>
      </c>
      <c r="B17" s="77">
        <f t="shared" si="1"/>
        <v>12</v>
      </c>
      <c r="C17" s="73">
        <v>45628</v>
      </c>
      <c r="D17" s="68" t="s">
        <v>3</v>
      </c>
      <c r="E17" s="48" t="s">
        <v>95</v>
      </c>
      <c r="F17" s="69" t="str">
        <f>VLOOKUP(E17,Customer[],2,FALSE)</f>
        <v>Thaka Kyi</v>
      </c>
      <c r="G17" s="69" t="str">
        <f>VLOOKUP(E17,Customer[],3,FALSE)</f>
        <v>Mandalay Rd</v>
      </c>
      <c r="H17" s="69" t="str">
        <f>VLOOKUP(E17,Customer[],4,FALSE)</f>
        <v>Hlaing Thar Yar Route (1)</v>
      </c>
      <c r="I17" s="49" t="s">
        <v>25</v>
      </c>
      <c r="J17" s="70" t="str">
        <f>VLOOKUP(I17,PGStock[],2,FALSE)</f>
        <v>Columbus Super Red Smooth 350 Ml</v>
      </c>
      <c r="K17" s="71">
        <f>VLOOKUP(I17,PGStock[],3,FALSE)</f>
        <v>0.35</v>
      </c>
      <c r="L17" s="47">
        <v>2</v>
      </c>
      <c r="M17" s="47">
        <f>VLOOKUP(I17,PGStock[],6,FALSE)</f>
        <v>150</v>
      </c>
      <c r="N17" s="47">
        <f>+PGSales!$L17*PGSales!$M17</f>
        <v>300</v>
      </c>
    </row>
    <row r="18" spans="1:14" hidden="1" x14ac:dyDescent="0.25">
      <c r="A18" s="77">
        <f t="shared" si="0"/>
        <v>2024</v>
      </c>
      <c r="B18" s="77">
        <f t="shared" si="1"/>
        <v>12</v>
      </c>
      <c r="C18" s="73">
        <v>45628</v>
      </c>
      <c r="D18" s="68" t="s">
        <v>4</v>
      </c>
      <c r="E18" s="48" t="s">
        <v>122</v>
      </c>
      <c r="F18" s="69" t="str">
        <f>VLOOKUP(E18,Customer[],2,FALSE)</f>
        <v>Shwe Payi(1)</v>
      </c>
      <c r="G18" s="69" t="str">
        <f>VLOOKUP(E18,Customer[],3,FALSE)</f>
        <v>Mandalay Rd</v>
      </c>
      <c r="H18" s="69" t="str">
        <f>VLOOKUP(E18,Customer[],4,FALSE)</f>
        <v>Hlaing Thar Yar Route (1)</v>
      </c>
      <c r="I18" s="49" t="s">
        <v>18</v>
      </c>
      <c r="J18" s="70" t="str">
        <f>VLOOKUP(I18,PGStock[],2,FALSE)</f>
        <v>Formula Rum 350ml</v>
      </c>
      <c r="K18" s="71">
        <f>VLOOKUP(I18,PGStock[],3,FALSE)</f>
        <v>0.35</v>
      </c>
      <c r="L18" s="47">
        <v>1</v>
      </c>
      <c r="M18" s="47">
        <f>VLOOKUP(I18,PGStock[],6,FALSE)</f>
        <v>150</v>
      </c>
      <c r="N18" s="47">
        <f>+PGSales!$L18*PGSales!$M18</f>
        <v>150</v>
      </c>
    </row>
    <row r="19" spans="1:14" hidden="1" x14ac:dyDescent="0.25">
      <c r="A19" s="77">
        <f t="shared" si="0"/>
        <v>2024</v>
      </c>
      <c r="B19" s="77">
        <f t="shared" si="1"/>
        <v>12</v>
      </c>
      <c r="C19" s="73">
        <v>45628</v>
      </c>
      <c r="D19" s="68" t="s">
        <v>56</v>
      </c>
      <c r="E19" s="48" t="s">
        <v>91</v>
      </c>
      <c r="F19" s="69" t="str">
        <f>VLOOKUP(E19,Customer[],2,FALSE)</f>
        <v>Chit Paing</v>
      </c>
      <c r="G19" s="69" t="str">
        <f>VLOOKUP(E19,Customer[],3,FALSE)</f>
        <v>Bo Aung Kyaw Rd</v>
      </c>
      <c r="H19" s="69" t="str">
        <f>VLOOKUP(E19,Customer[],4,FALSE)</f>
        <v>Hlaing Thar Yar Route (1)</v>
      </c>
      <c r="I19" s="49" t="s">
        <v>25</v>
      </c>
      <c r="J19" s="70" t="str">
        <f>VLOOKUP(I19,PGStock[],2,FALSE)</f>
        <v>Columbus Super Red Smooth 350 Ml</v>
      </c>
      <c r="K19" s="71">
        <f>VLOOKUP(I19,PGStock[],3,FALSE)</f>
        <v>0.35</v>
      </c>
      <c r="L19" s="47">
        <v>1</v>
      </c>
      <c r="M19" s="47">
        <f>VLOOKUP(I19,PGStock[],6,FALSE)</f>
        <v>150</v>
      </c>
      <c r="N19" s="47">
        <f>+PGSales!$L19*PGSales!$M19</f>
        <v>150</v>
      </c>
    </row>
    <row r="20" spans="1:14" hidden="1" x14ac:dyDescent="0.25">
      <c r="A20" s="77">
        <f t="shared" si="0"/>
        <v>2024</v>
      </c>
      <c r="B20" s="77">
        <f t="shared" si="1"/>
        <v>12</v>
      </c>
      <c r="C20" s="73">
        <v>45628</v>
      </c>
      <c r="D20" s="68" t="s">
        <v>74</v>
      </c>
      <c r="E20" s="48" t="s">
        <v>123</v>
      </c>
      <c r="F20" s="69" t="str">
        <f>VLOOKUP(E20,Customer[],2,FALSE)</f>
        <v>Yazar</v>
      </c>
      <c r="G20" s="69" t="str">
        <f>VLOOKUP(E20,Customer[],3,FALSE)</f>
        <v>Mandalay Rd</v>
      </c>
      <c r="H20" s="69" t="str">
        <f>VLOOKUP(E20,Customer[],4,FALSE)</f>
        <v>Hlaing Thar Yar Route (1)</v>
      </c>
      <c r="I20" s="49" t="s">
        <v>27</v>
      </c>
      <c r="J20" s="70" t="str">
        <f>VLOOKUP(I20,PGStock[],2,FALSE)</f>
        <v>Columbus Super Red Smooth 700 Ml</v>
      </c>
      <c r="K20" s="71">
        <f>VLOOKUP(I20,PGStock[],3,FALSE)</f>
        <v>0.7</v>
      </c>
      <c r="L20" s="72">
        <v>1</v>
      </c>
      <c r="M20" s="47">
        <f>VLOOKUP(I20,PGStock[],6,FALSE)</f>
        <v>200</v>
      </c>
      <c r="N20" s="47">
        <f>+PGSales!$L20*PGSales!$M20</f>
        <v>200</v>
      </c>
    </row>
    <row r="21" spans="1:14" hidden="1" x14ac:dyDescent="0.25">
      <c r="A21" s="77">
        <f t="shared" si="0"/>
        <v>2024</v>
      </c>
      <c r="B21" s="77">
        <f t="shared" si="1"/>
        <v>12</v>
      </c>
      <c r="C21" s="73">
        <v>45628</v>
      </c>
      <c r="D21" s="68" t="s">
        <v>74</v>
      </c>
      <c r="E21" s="48" t="s">
        <v>123</v>
      </c>
      <c r="F21" s="69" t="str">
        <f>VLOOKUP(E21,Customer[],2,FALSE)</f>
        <v>Yazar</v>
      </c>
      <c r="G21" s="69" t="str">
        <f>VLOOKUP(E21,Customer[],3,FALSE)</f>
        <v>Mandalay Rd</v>
      </c>
      <c r="H21" s="69" t="str">
        <f>VLOOKUP(E21,Customer[],4,FALSE)</f>
        <v>Hlaing Thar Yar Route (1)</v>
      </c>
      <c r="I21" s="49" t="s">
        <v>18</v>
      </c>
      <c r="J21" s="70" t="str">
        <f>VLOOKUP(I21,PGStock[],2,FALSE)</f>
        <v>Formula Rum 350ml</v>
      </c>
      <c r="K21" s="71">
        <f>VLOOKUP(I21,PGStock[],3,FALSE)</f>
        <v>0.35</v>
      </c>
      <c r="L21" s="72">
        <v>3</v>
      </c>
      <c r="M21" s="47">
        <f>VLOOKUP(I21,PGStock[],6,FALSE)</f>
        <v>150</v>
      </c>
      <c r="N21" s="47">
        <f>+PGSales!$L21*PGSales!$M21</f>
        <v>450</v>
      </c>
    </row>
    <row r="22" spans="1:14" hidden="1" x14ac:dyDescent="0.25">
      <c r="A22" s="77">
        <f t="shared" si="0"/>
        <v>2024</v>
      </c>
      <c r="B22" s="77">
        <f t="shared" si="1"/>
        <v>12</v>
      </c>
      <c r="C22" s="73">
        <v>45628</v>
      </c>
      <c r="D22" s="68" t="s">
        <v>68</v>
      </c>
      <c r="E22" s="48" t="s">
        <v>103</v>
      </c>
      <c r="F22" s="69" t="str">
        <f>VLOOKUP(E22,Customer[],2,FALSE)</f>
        <v>Linn</v>
      </c>
      <c r="G22" s="69" t="str">
        <f>VLOOKUP(E22,Customer[],3,FALSE)</f>
        <v>Bo Aung Kyaw Rd</v>
      </c>
      <c r="H22" s="69" t="str">
        <f>VLOOKUP(E22,Customer[],4,FALSE)</f>
        <v>Hlaing Thar Yar Route (1)</v>
      </c>
      <c r="I22" s="49" t="s">
        <v>18</v>
      </c>
      <c r="J22" s="70" t="str">
        <f>VLOOKUP(I22,PGStock[],2,FALSE)</f>
        <v>Formula Rum 350ml</v>
      </c>
      <c r="K22" s="71">
        <f>VLOOKUP(I22,PGStock[],3,FALSE)</f>
        <v>0.35</v>
      </c>
      <c r="L22" s="72">
        <v>5</v>
      </c>
      <c r="M22" s="47">
        <f>VLOOKUP(I22,PGStock[],6,FALSE)</f>
        <v>150</v>
      </c>
      <c r="N22" s="47">
        <f>+PGSales!$L22*PGSales!$M22</f>
        <v>750</v>
      </c>
    </row>
    <row r="23" spans="1:14" hidden="1" x14ac:dyDescent="0.25">
      <c r="A23" s="77">
        <f t="shared" si="0"/>
        <v>2024</v>
      </c>
      <c r="B23" s="77">
        <f t="shared" si="1"/>
        <v>12</v>
      </c>
      <c r="C23" s="73">
        <v>45628</v>
      </c>
      <c r="D23" s="68" t="s">
        <v>72</v>
      </c>
      <c r="E23" s="48" t="s">
        <v>105</v>
      </c>
      <c r="F23" s="69" t="str">
        <f>VLOOKUP(E23,Customer[],2,FALSE)</f>
        <v>Swe Thahar</v>
      </c>
      <c r="G23" s="69" t="str">
        <f>VLOOKUP(E23,Customer[],3,FALSE)</f>
        <v>Mandalay Rd</v>
      </c>
      <c r="H23" s="69" t="str">
        <f>VLOOKUP(E23,Customer[],4,FALSE)</f>
        <v>Hlaing Thar Yar Route (1)</v>
      </c>
      <c r="I23" s="49" t="s">
        <v>25</v>
      </c>
      <c r="J23" s="70" t="str">
        <f>VLOOKUP(I23,PGStock[],2,FALSE)</f>
        <v>Columbus Super Red Smooth 350 Ml</v>
      </c>
      <c r="K23" s="71">
        <f>VLOOKUP(I23,PGStock[],3,FALSE)</f>
        <v>0.35</v>
      </c>
      <c r="L23" s="72">
        <v>6</v>
      </c>
      <c r="M23" s="47">
        <f>VLOOKUP(I23,PGStock[],6,FALSE)</f>
        <v>150</v>
      </c>
      <c r="N23" s="47">
        <f>+PGSales!$L23*PGSales!$M23</f>
        <v>900</v>
      </c>
    </row>
    <row r="24" spans="1:14" hidden="1" x14ac:dyDescent="0.25">
      <c r="A24" s="77">
        <f t="shared" si="0"/>
        <v>2024</v>
      </c>
      <c r="B24" s="77">
        <f t="shared" si="1"/>
        <v>12</v>
      </c>
      <c r="C24" s="73">
        <v>45628</v>
      </c>
      <c r="D24" s="68" t="s">
        <v>72</v>
      </c>
      <c r="E24" s="48" t="s">
        <v>105</v>
      </c>
      <c r="F24" s="69" t="str">
        <f>VLOOKUP(E24,Customer[],2,FALSE)</f>
        <v>Swe Thahar</v>
      </c>
      <c r="G24" s="69" t="str">
        <f>VLOOKUP(E24,Customer[],3,FALSE)</f>
        <v>Mandalay Rd</v>
      </c>
      <c r="H24" s="69" t="str">
        <f>VLOOKUP(E24,Customer[],4,FALSE)</f>
        <v>Hlaing Thar Yar Route (1)</v>
      </c>
      <c r="I24" s="49" t="s">
        <v>23</v>
      </c>
      <c r="J24" s="70" t="str">
        <f>VLOOKUP(I24,PGStock[],2,FALSE)</f>
        <v>Columbus Super Red Smooth 175 Ml</v>
      </c>
      <c r="K24" s="71">
        <f>VLOOKUP(I24,PGStock[],3,FALSE)</f>
        <v>0.17499999999999999</v>
      </c>
      <c r="L24" s="50">
        <v>2</v>
      </c>
      <c r="M24" s="47">
        <f>VLOOKUP(I24,PGStock[],6,FALSE)</f>
        <v>100</v>
      </c>
      <c r="N24" s="47">
        <f>+PGSales!$L24*PGSales!$M24</f>
        <v>200</v>
      </c>
    </row>
    <row r="25" spans="1:14" hidden="1" x14ac:dyDescent="0.25">
      <c r="A25" s="77">
        <f t="shared" si="0"/>
        <v>2024</v>
      </c>
      <c r="B25" s="77">
        <f t="shared" si="1"/>
        <v>12</v>
      </c>
      <c r="C25" s="73">
        <v>45628</v>
      </c>
      <c r="D25" s="68" t="s">
        <v>72</v>
      </c>
      <c r="E25" s="48" t="s">
        <v>105</v>
      </c>
      <c r="F25" s="69" t="str">
        <f>VLOOKUP(E25,Customer[],2,FALSE)</f>
        <v>Swe Thahar</v>
      </c>
      <c r="G25" s="69" t="str">
        <f>VLOOKUP(E25,Customer[],3,FALSE)</f>
        <v>Mandalay Rd</v>
      </c>
      <c r="H25" s="69" t="str">
        <f>VLOOKUP(E25,Customer[],4,FALSE)</f>
        <v>Hlaing Thar Yar Route (1)</v>
      </c>
      <c r="I25" s="49" t="s">
        <v>18</v>
      </c>
      <c r="J25" s="70" t="str">
        <f>VLOOKUP(I25,PGStock[],2,FALSE)</f>
        <v>Formula Rum 350ml</v>
      </c>
      <c r="K25" s="71">
        <f>VLOOKUP(I25,PGStock[],3,FALSE)</f>
        <v>0.35</v>
      </c>
      <c r="L25" s="50">
        <v>1</v>
      </c>
      <c r="M25" s="47">
        <f>VLOOKUP(I25,PGStock[],6,FALSE)</f>
        <v>150</v>
      </c>
      <c r="N25" s="47">
        <f>+PGSales!$L25*PGSales!$M25</f>
        <v>150</v>
      </c>
    </row>
    <row r="26" spans="1:14" hidden="1" x14ac:dyDescent="0.25">
      <c r="A26" s="77">
        <f t="shared" si="0"/>
        <v>2024</v>
      </c>
      <c r="B26" s="77">
        <f t="shared" si="1"/>
        <v>12</v>
      </c>
      <c r="C26" s="73">
        <v>45628</v>
      </c>
      <c r="D26" s="68" t="s">
        <v>70</v>
      </c>
      <c r="E26" s="48" t="s">
        <v>124</v>
      </c>
      <c r="F26" s="69" t="str">
        <f>VLOOKUP(E26,Customer[],2,FALSE)</f>
        <v>GoodWaill</v>
      </c>
      <c r="G26" s="69" t="str">
        <f>VLOOKUP(E26,Customer[],3,FALSE)</f>
        <v>Taungnu Rd</v>
      </c>
      <c r="H26" s="69" t="str">
        <f>VLOOKUP(E26,Customer[],4,FALSE)</f>
        <v>Hlaing Thar Yar Route (1)</v>
      </c>
      <c r="I26" s="49" t="s">
        <v>20</v>
      </c>
      <c r="J26" s="70" t="str">
        <f>VLOOKUP(I26,PGStock[],2,FALSE)</f>
        <v>Formula Rum 700ml</v>
      </c>
      <c r="K26" s="71">
        <f>VLOOKUP(I26,PGStock[],3,FALSE)</f>
        <v>0.7</v>
      </c>
      <c r="L26" s="50">
        <v>1</v>
      </c>
      <c r="M26" s="47">
        <f>VLOOKUP(I26,PGStock[],6,FALSE)</f>
        <v>200</v>
      </c>
      <c r="N26" s="47">
        <f>+PGSales!$L26*PGSales!$M26</f>
        <v>200</v>
      </c>
    </row>
    <row r="27" spans="1:14" hidden="1" x14ac:dyDescent="0.25">
      <c r="A27" s="77">
        <f t="shared" si="0"/>
        <v>2024</v>
      </c>
      <c r="B27" s="77">
        <f t="shared" si="1"/>
        <v>12</v>
      </c>
      <c r="C27" s="73">
        <v>45628</v>
      </c>
      <c r="D27" s="68" t="s">
        <v>70</v>
      </c>
      <c r="E27" s="48" t="s">
        <v>124</v>
      </c>
      <c r="F27" s="69" t="str">
        <f>VLOOKUP(E27,Customer[],2,FALSE)</f>
        <v>GoodWaill</v>
      </c>
      <c r="G27" s="69" t="str">
        <f>VLOOKUP(E27,Customer[],3,FALSE)</f>
        <v>Taungnu Rd</v>
      </c>
      <c r="H27" s="69" t="str">
        <f>VLOOKUP(E27,Customer[],4,FALSE)</f>
        <v>Hlaing Thar Yar Route (1)</v>
      </c>
      <c r="I27" s="49" t="s">
        <v>18</v>
      </c>
      <c r="J27" s="70" t="str">
        <f>VLOOKUP(I27,PGStock[],2,FALSE)</f>
        <v>Formula Rum 350ml</v>
      </c>
      <c r="K27" s="71">
        <f>VLOOKUP(I27,PGStock[],3,FALSE)</f>
        <v>0.35</v>
      </c>
      <c r="L27" s="50">
        <v>1</v>
      </c>
      <c r="M27" s="47">
        <f>VLOOKUP(I27,PGStock[],6,FALSE)</f>
        <v>150</v>
      </c>
      <c r="N27" s="47">
        <f>+PGSales!$L27*PGSales!$M27</f>
        <v>150</v>
      </c>
    </row>
    <row r="28" spans="1:14" hidden="1" x14ac:dyDescent="0.25">
      <c r="A28" s="77">
        <f t="shared" si="0"/>
        <v>2024</v>
      </c>
      <c r="B28" s="77">
        <f t="shared" si="1"/>
        <v>12</v>
      </c>
      <c r="C28" s="73">
        <v>45629</v>
      </c>
      <c r="D28" s="68" t="s">
        <v>115</v>
      </c>
      <c r="E28" s="48" t="s">
        <v>80</v>
      </c>
      <c r="F28" s="69" t="str">
        <f>VLOOKUP(E28,Customer[],2,FALSE)</f>
        <v>Dana Toe(2)</v>
      </c>
      <c r="G28" s="69" t="str">
        <f>VLOOKUP(E28,Customer[],3,FALSE)</f>
        <v>Pamoe Hinn Rd</v>
      </c>
      <c r="H28" s="69" t="str">
        <f>VLOOKUP(E28,Customer[],4,FALSE)</f>
        <v>Hlaing Thar Yar Route (1)</v>
      </c>
      <c r="I28" s="49" t="s">
        <v>25</v>
      </c>
      <c r="J28" s="70" t="str">
        <f>VLOOKUP(I28,PGStock[],2,FALSE)</f>
        <v>Columbus Super Red Smooth 350 Ml</v>
      </c>
      <c r="K28" s="71">
        <f>VLOOKUP(I28,PGStock[],3,FALSE)</f>
        <v>0.35</v>
      </c>
      <c r="L28" s="50">
        <v>1</v>
      </c>
      <c r="M28" s="47">
        <f>VLOOKUP(I28,PGStock[],6,FALSE)</f>
        <v>150</v>
      </c>
      <c r="N28" s="47">
        <f>+PGSales!$L28*PGSales!$M28</f>
        <v>150</v>
      </c>
    </row>
    <row r="29" spans="1:14" hidden="1" x14ac:dyDescent="0.25">
      <c r="A29" s="77">
        <f t="shared" si="0"/>
        <v>2024</v>
      </c>
      <c r="B29" s="77">
        <f t="shared" si="1"/>
        <v>12</v>
      </c>
      <c r="C29" s="73">
        <v>45629</v>
      </c>
      <c r="D29" s="68" t="s">
        <v>115</v>
      </c>
      <c r="E29" s="48" t="s">
        <v>80</v>
      </c>
      <c r="F29" s="69" t="str">
        <f>VLOOKUP(E29,Customer[],2,FALSE)</f>
        <v>Dana Toe(2)</v>
      </c>
      <c r="G29" s="69" t="str">
        <f>VLOOKUP(E29,Customer[],3,FALSE)</f>
        <v>Pamoe Hinn Rd</v>
      </c>
      <c r="H29" s="69" t="str">
        <f>VLOOKUP(E29,Customer[],4,FALSE)</f>
        <v>Hlaing Thar Yar Route (1)</v>
      </c>
      <c r="I29" s="49" t="s">
        <v>18</v>
      </c>
      <c r="J29" s="70" t="str">
        <f>VLOOKUP(I29,PGStock[],2,FALSE)</f>
        <v>Formula Rum 350ml</v>
      </c>
      <c r="K29" s="71">
        <f>VLOOKUP(I29,PGStock[],3,FALSE)</f>
        <v>0.35</v>
      </c>
      <c r="L29" s="50">
        <v>3</v>
      </c>
      <c r="M29" s="47">
        <f>VLOOKUP(I29,PGStock[],6,FALSE)</f>
        <v>150</v>
      </c>
      <c r="N29" s="47">
        <f>+PGSales!$L29*PGSales!$M29</f>
        <v>450</v>
      </c>
    </row>
    <row r="30" spans="1:14" hidden="1" x14ac:dyDescent="0.25">
      <c r="A30" s="77">
        <f t="shared" si="0"/>
        <v>2024</v>
      </c>
      <c r="B30" s="77">
        <f t="shared" si="1"/>
        <v>12</v>
      </c>
      <c r="C30" s="73">
        <v>45629</v>
      </c>
      <c r="D30" s="68" t="s">
        <v>0</v>
      </c>
      <c r="E30" s="48" t="s">
        <v>83</v>
      </c>
      <c r="F30" s="69" t="str">
        <f>VLOOKUP(E30,Customer[],2,FALSE)</f>
        <v>Nadai</v>
      </c>
      <c r="G30" s="69" t="str">
        <f>VLOOKUP(E30,Customer[],3,FALSE)</f>
        <v>Bogyoke Aung San Rd</v>
      </c>
      <c r="H30" s="69" t="str">
        <f>VLOOKUP(E30,Customer[],4,FALSE)</f>
        <v>Hlaing Thar Yar Route (1)</v>
      </c>
      <c r="I30" s="49" t="s">
        <v>25</v>
      </c>
      <c r="J30" s="70" t="str">
        <f>VLOOKUP(I30,PGStock[],2,FALSE)</f>
        <v>Columbus Super Red Smooth 350 Ml</v>
      </c>
      <c r="K30" s="71">
        <f>VLOOKUP(I30,PGStock[],3,FALSE)</f>
        <v>0.35</v>
      </c>
      <c r="L30" s="50">
        <v>1</v>
      </c>
      <c r="M30" s="47">
        <f>VLOOKUP(I30,PGStock[],6,FALSE)</f>
        <v>150</v>
      </c>
      <c r="N30" s="47">
        <f>+PGSales!$L30*PGSales!$M30</f>
        <v>150</v>
      </c>
    </row>
    <row r="31" spans="1:14" hidden="1" x14ac:dyDescent="0.25">
      <c r="A31" s="77">
        <f t="shared" si="0"/>
        <v>2024</v>
      </c>
      <c r="B31" s="77">
        <f t="shared" si="1"/>
        <v>12</v>
      </c>
      <c r="C31" s="73">
        <v>45629</v>
      </c>
      <c r="D31" s="68" t="s">
        <v>2</v>
      </c>
      <c r="E31" s="48" t="s">
        <v>78</v>
      </c>
      <c r="F31" s="69" t="str">
        <f>VLOOKUP(E31,Customer[],2,FALSE)</f>
        <v>Dana Toe(1)</v>
      </c>
      <c r="G31" s="69" t="str">
        <f>VLOOKUP(E31,Customer[],3,FALSE)</f>
        <v>Bogyoke Aung San Rd</v>
      </c>
      <c r="H31" s="69" t="str">
        <f>VLOOKUP(E31,Customer[],4,FALSE)</f>
        <v>Hlaing Thar Yar Route (1)</v>
      </c>
      <c r="I31" s="49" t="s">
        <v>23</v>
      </c>
      <c r="J31" s="70" t="str">
        <f>VLOOKUP(I31,PGStock[],2,FALSE)</f>
        <v>Columbus Super Red Smooth 175 Ml</v>
      </c>
      <c r="K31" s="71">
        <f>VLOOKUP(I31,PGStock[],3,FALSE)</f>
        <v>0.17499999999999999</v>
      </c>
      <c r="L31" s="50">
        <v>1</v>
      </c>
      <c r="M31" s="47">
        <f>VLOOKUP(I31,PGStock[],6,FALSE)</f>
        <v>100</v>
      </c>
      <c r="N31" s="47">
        <f>+PGSales!$L31*PGSales!$M31</f>
        <v>100</v>
      </c>
    </row>
    <row r="32" spans="1:14" hidden="1" x14ac:dyDescent="0.25">
      <c r="A32" s="77">
        <f t="shared" si="0"/>
        <v>2024</v>
      </c>
      <c r="B32" s="77">
        <f t="shared" si="1"/>
        <v>12</v>
      </c>
      <c r="C32" s="73">
        <v>45629</v>
      </c>
      <c r="D32" s="68" t="s">
        <v>2</v>
      </c>
      <c r="E32" s="48" t="s">
        <v>78</v>
      </c>
      <c r="F32" s="69" t="str">
        <f>VLOOKUP(E32,Customer[],2,FALSE)</f>
        <v>Dana Toe(1)</v>
      </c>
      <c r="G32" s="69" t="str">
        <f>VLOOKUP(E32,Customer[],3,FALSE)</f>
        <v>Bogyoke Aung San Rd</v>
      </c>
      <c r="H32" s="69" t="str">
        <f>VLOOKUP(E32,Customer[],4,FALSE)</f>
        <v>Hlaing Thar Yar Route (1)</v>
      </c>
      <c r="I32" s="49" t="s">
        <v>18</v>
      </c>
      <c r="J32" s="70" t="str">
        <f>VLOOKUP(I32,PGStock[],2,FALSE)</f>
        <v>Formula Rum 350ml</v>
      </c>
      <c r="K32" s="71">
        <f>VLOOKUP(I32,PGStock[],3,FALSE)</f>
        <v>0.35</v>
      </c>
      <c r="L32" s="50">
        <v>3</v>
      </c>
      <c r="M32" s="47">
        <f>VLOOKUP(I32,PGStock[],6,FALSE)</f>
        <v>150</v>
      </c>
      <c r="N32" s="47">
        <f>+PGSales!$L32*PGSales!$M32</f>
        <v>450</v>
      </c>
    </row>
    <row r="33" spans="1:14" hidden="1" x14ac:dyDescent="0.25">
      <c r="A33" s="77">
        <f t="shared" si="0"/>
        <v>2024</v>
      </c>
      <c r="B33" s="77">
        <f t="shared" si="1"/>
        <v>12</v>
      </c>
      <c r="C33" s="73">
        <v>45629</v>
      </c>
      <c r="D33" s="68" t="s">
        <v>1</v>
      </c>
      <c r="E33" s="48" t="s">
        <v>85</v>
      </c>
      <c r="F33" s="69" t="str">
        <f>VLOOKUP(E33,Customer[],2,FALSE)</f>
        <v>Shwe Yi Khatt</v>
      </c>
      <c r="G33" s="69" t="str">
        <f>VLOOKUP(E33,Customer[],3,FALSE)</f>
        <v>Taungnu Rd</v>
      </c>
      <c r="H33" s="69" t="str">
        <f>VLOOKUP(E33,Customer[],4,FALSE)</f>
        <v>Hlaing Thar Yar Route (1)</v>
      </c>
      <c r="I33" s="49" t="s">
        <v>25</v>
      </c>
      <c r="J33" s="70" t="str">
        <f>VLOOKUP(I33,PGStock[],2,FALSE)</f>
        <v>Columbus Super Red Smooth 350 Ml</v>
      </c>
      <c r="K33" s="71">
        <f>VLOOKUP(I33,PGStock[],3,FALSE)</f>
        <v>0.35</v>
      </c>
      <c r="L33" s="50">
        <v>2</v>
      </c>
      <c r="M33" s="47">
        <f>VLOOKUP(I33,PGStock[],6,FALSE)</f>
        <v>150</v>
      </c>
      <c r="N33" s="47">
        <f>+PGSales!$L33*PGSales!$M33</f>
        <v>300</v>
      </c>
    </row>
    <row r="34" spans="1:14" hidden="1" x14ac:dyDescent="0.25">
      <c r="A34" s="77">
        <f t="shared" si="0"/>
        <v>2024</v>
      </c>
      <c r="B34" s="77">
        <f t="shared" si="1"/>
        <v>12</v>
      </c>
      <c r="C34" s="73">
        <v>45629</v>
      </c>
      <c r="D34" s="68" t="s">
        <v>1</v>
      </c>
      <c r="E34" s="48" t="s">
        <v>85</v>
      </c>
      <c r="F34" s="69" t="str">
        <f>VLOOKUP(E34,Customer[],2,FALSE)</f>
        <v>Shwe Yi Khatt</v>
      </c>
      <c r="G34" s="69" t="str">
        <f>VLOOKUP(E34,Customer[],3,FALSE)</f>
        <v>Taungnu Rd</v>
      </c>
      <c r="H34" s="69" t="str">
        <f>VLOOKUP(E34,Customer[],4,FALSE)</f>
        <v>Hlaing Thar Yar Route (1)</v>
      </c>
      <c r="I34" s="49" t="s">
        <v>18</v>
      </c>
      <c r="J34" s="70" t="str">
        <f>VLOOKUP(I34,PGStock[],2,FALSE)</f>
        <v>Formula Rum 350ml</v>
      </c>
      <c r="K34" s="71">
        <f>VLOOKUP(I34,PGStock[],3,FALSE)</f>
        <v>0.35</v>
      </c>
      <c r="L34" s="50">
        <v>1</v>
      </c>
      <c r="M34" s="47">
        <f>VLOOKUP(I34,PGStock[],6,FALSE)</f>
        <v>150</v>
      </c>
      <c r="N34" s="47">
        <f>+PGSales!$L34*PGSales!$M34</f>
        <v>150</v>
      </c>
    </row>
    <row r="35" spans="1:14" hidden="1" x14ac:dyDescent="0.25">
      <c r="A35" s="77">
        <f t="shared" si="0"/>
        <v>2024</v>
      </c>
      <c r="B35" s="77">
        <f t="shared" si="1"/>
        <v>12</v>
      </c>
      <c r="C35" s="73">
        <v>45629</v>
      </c>
      <c r="D35" s="68" t="s">
        <v>76</v>
      </c>
      <c r="E35" s="48" t="s">
        <v>88</v>
      </c>
      <c r="F35" s="69" t="str">
        <f>VLOOKUP(E35,Customer[],2,FALSE)</f>
        <v>Po Po</v>
      </c>
      <c r="G35" s="69" t="str">
        <f>VLOOKUP(E35,Customer[],3,FALSE)</f>
        <v>Mandalay Rd</v>
      </c>
      <c r="H35" s="69" t="str">
        <f>VLOOKUP(E35,Customer[],4,FALSE)</f>
        <v>Hlaing Thar Yar Route (1)</v>
      </c>
      <c r="I35" s="49" t="s">
        <v>25</v>
      </c>
      <c r="J35" s="70" t="str">
        <f>VLOOKUP(I35,PGStock[],2,FALSE)</f>
        <v>Columbus Super Red Smooth 350 Ml</v>
      </c>
      <c r="K35" s="71">
        <f>VLOOKUP(I35,PGStock[],3,FALSE)</f>
        <v>0.35</v>
      </c>
      <c r="L35" s="50">
        <v>3</v>
      </c>
      <c r="M35" s="47">
        <f>VLOOKUP(I35,PGStock[],6,FALSE)</f>
        <v>150</v>
      </c>
      <c r="N35" s="47">
        <f>+PGSales!$L35*PGSales!$M35</f>
        <v>450</v>
      </c>
    </row>
    <row r="36" spans="1:14" hidden="1" x14ac:dyDescent="0.25">
      <c r="A36" s="77">
        <f t="shared" si="0"/>
        <v>2024</v>
      </c>
      <c r="B36" s="77">
        <f t="shared" si="1"/>
        <v>12</v>
      </c>
      <c r="C36" s="73">
        <v>45629</v>
      </c>
      <c r="D36" s="68" t="s">
        <v>76</v>
      </c>
      <c r="E36" s="48" t="s">
        <v>88</v>
      </c>
      <c r="F36" s="69" t="str">
        <f>VLOOKUP(E36,Customer[],2,FALSE)</f>
        <v>Po Po</v>
      </c>
      <c r="G36" s="69" t="str">
        <f>VLOOKUP(E36,Customer[],3,FALSE)</f>
        <v>Mandalay Rd</v>
      </c>
      <c r="H36" s="69" t="str">
        <f>VLOOKUP(E36,Customer[],4,FALSE)</f>
        <v>Hlaing Thar Yar Route (1)</v>
      </c>
      <c r="I36" s="49" t="s">
        <v>18</v>
      </c>
      <c r="J36" s="70" t="str">
        <f>VLOOKUP(I36,PGStock[],2,FALSE)</f>
        <v>Formula Rum 350ml</v>
      </c>
      <c r="K36" s="71">
        <f>VLOOKUP(I36,PGStock[],3,FALSE)</f>
        <v>0.35</v>
      </c>
      <c r="L36" s="50">
        <v>3</v>
      </c>
      <c r="M36" s="47">
        <f>VLOOKUP(I36,PGStock[],6,FALSE)</f>
        <v>150</v>
      </c>
      <c r="N36" s="47">
        <f>+PGSales!$L36*PGSales!$M36</f>
        <v>450</v>
      </c>
    </row>
    <row r="37" spans="1:14" hidden="1" x14ac:dyDescent="0.25">
      <c r="A37" s="77">
        <f t="shared" si="0"/>
        <v>2024</v>
      </c>
      <c r="B37" s="77">
        <f t="shared" si="1"/>
        <v>12</v>
      </c>
      <c r="C37" s="73">
        <v>45629</v>
      </c>
      <c r="D37" s="68" t="s">
        <v>58</v>
      </c>
      <c r="E37" s="48" t="s">
        <v>125</v>
      </c>
      <c r="F37" s="69" t="str">
        <f>VLOOKUP(E37,Customer[],2,FALSE)</f>
        <v>Soon Pyan</v>
      </c>
      <c r="G37" s="69" t="str">
        <f>VLOOKUP(E37,Customer[],3,FALSE)</f>
        <v>Bo Aung Kyaw Rd</v>
      </c>
      <c r="H37" s="69" t="str">
        <f>VLOOKUP(E37,Customer[],4,FALSE)</f>
        <v>Hlaing Thar Yar Route (1)</v>
      </c>
      <c r="I37" s="49" t="s">
        <v>25</v>
      </c>
      <c r="J37" s="70" t="str">
        <f>VLOOKUP(I37,PGStock[],2,FALSE)</f>
        <v>Columbus Super Red Smooth 350 Ml</v>
      </c>
      <c r="K37" s="71">
        <f>VLOOKUP(I37,PGStock[],3,FALSE)</f>
        <v>0.35</v>
      </c>
      <c r="L37" s="50">
        <v>4</v>
      </c>
      <c r="M37" s="47">
        <f>VLOOKUP(I37,PGStock[],6,FALSE)</f>
        <v>150</v>
      </c>
      <c r="N37" s="47">
        <f>+PGSales!$L37*PGSales!$M37</f>
        <v>600</v>
      </c>
    </row>
    <row r="38" spans="1:14" hidden="1" x14ac:dyDescent="0.25">
      <c r="A38" s="77">
        <f t="shared" si="0"/>
        <v>2024</v>
      </c>
      <c r="B38" s="77">
        <f t="shared" si="1"/>
        <v>12</v>
      </c>
      <c r="C38" s="73">
        <v>45629</v>
      </c>
      <c r="D38" s="68" t="s">
        <v>58</v>
      </c>
      <c r="E38" s="48" t="s">
        <v>125</v>
      </c>
      <c r="F38" s="69" t="str">
        <f>VLOOKUP(E38,Customer[],2,FALSE)</f>
        <v>Soon Pyan</v>
      </c>
      <c r="G38" s="69" t="str">
        <f>VLOOKUP(E38,Customer[],3,FALSE)</f>
        <v>Bo Aung Kyaw Rd</v>
      </c>
      <c r="H38" s="69" t="str">
        <f>VLOOKUP(E38,Customer[],4,FALSE)</f>
        <v>Hlaing Thar Yar Route (1)</v>
      </c>
      <c r="I38" s="49" t="s">
        <v>18</v>
      </c>
      <c r="J38" s="70" t="str">
        <f>VLOOKUP(I38,PGStock[],2,FALSE)</f>
        <v>Formula Rum 350ml</v>
      </c>
      <c r="K38" s="71">
        <f>VLOOKUP(I38,PGStock[],3,FALSE)</f>
        <v>0.35</v>
      </c>
      <c r="L38" s="50">
        <v>2</v>
      </c>
      <c r="M38" s="47">
        <f>VLOOKUP(I38,PGStock[],6,FALSE)</f>
        <v>150</v>
      </c>
      <c r="N38" s="47">
        <f>+PGSales!$L38*PGSales!$M38</f>
        <v>300</v>
      </c>
    </row>
    <row r="39" spans="1:14" hidden="1" x14ac:dyDescent="0.25">
      <c r="A39" s="77">
        <f t="shared" si="0"/>
        <v>2024</v>
      </c>
      <c r="B39" s="77">
        <f t="shared" si="1"/>
        <v>12</v>
      </c>
      <c r="C39" s="73">
        <v>45629</v>
      </c>
      <c r="D39" s="68" t="s">
        <v>4</v>
      </c>
      <c r="E39" s="48" t="s">
        <v>97</v>
      </c>
      <c r="F39" s="69" t="str">
        <f>VLOOKUP(E39,Customer[],2,FALSE)</f>
        <v>Shwe Payi(1)</v>
      </c>
      <c r="G39" s="69" t="str">
        <f>VLOOKUP(E39,Customer[],3,FALSE)</f>
        <v>Mandalay Rd</v>
      </c>
      <c r="H39" s="69" t="str">
        <f>VLOOKUP(E39,Customer[],4,FALSE)</f>
        <v>Hlaing Thar Yar Route (1)</v>
      </c>
      <c r="I39" s="49" t="s">
        <v>27</v>
      </c>
      <c r="J39" s="70" t="str">
        <f>VLOOKUP(I39,PGStock[],2,FALSE)</f>
        <v>Columbus Super Red Smooth 700 Ml</v>
      </c>
      <c r="K39" s="71">
        <f>VLOOKUP(I39,PGStock[],3,FALSE)</f>
        <v>0.7</v>
      </c>
      <c r="L39" s="50">
        <v>1</v>
      </c>
      <c r="M39" s="47">
        <f>VLOOKUP(I39,PGStock[],6,FALSE)</f>
        <v>200</v>
      </c>
      <c r="N39" s="47">
        <f>+PGSales!$L39*PGSales!$M39</f>
        <v>200</v>
      </c>
    </row>
    <row r="40" spans="1:14" hidden="1" x14ac:dyDescent="0.25">
      <c r="A40" s="77">
        <f t="shared" si="0"/>
        <v>2024</v>
      </c>
      <c r="B40" s="77">
        <f t="shared" si="1"/>
        <v>12</v>
      </c>
      <c r="C40" s="73">
        <v>45629</v>
      </c>
      <c r="D40" s="68" t="s">
        <v>4</v>
      </c>
      <c r="E40" s="48" t="s">
        <v>97</v>
      </c>
      <c r="F40" s="69" t="str">
        <f>VLOOKUP(E40,Customer[],2,FALSE)</f>
        <v>Shwe Payi(1)</v>
      </c>
      <c r="G40" s="69" t="str">
        <f>VLOOKUP(E40,Customer[],3,FALSE)</f>
        <v>Mandalay Rd</v>
      </c>
      <c r="H40" s="69" t="str">
        <f>VLOOKUP(E40,Customer[],4,FALSE)</f>
        <v>Hlaing Thar Yar Route (1)</v>
      </c>
      <c r="I40" s="49" t="s">
        <v>25</v>
      </c>
      <c r="J40" s="70" t="str">
        <f>VLOOKUP(I40,PGStock[],2,FALSE)</f>
        <v>Columbus Super Red Smooth 350 Ml</v>
      </c>
      <c r="K40" s="71">
        <f>VLOOKUP(I40,PGStock[],3,FALSE)</f>
        <v>0.35</v>
      </c>
      <c r="L40" s="50">
        <v>1</v>
      </c>
      <c r="M40" s="47">
        <f>VLOOKUP(I40,PGStock[],6,FALSE)</f>
        <v>150</v>
      </c>
      <c r="N40" s="47">
        <f>+PGSales!$L40*PGSales!$M40</f>
        <v>150</v>
      </c>
    </row>
    <row r="41" spans="1:14" hidden="1" x14ac:dyDescent="0.25">
      <c r="A41" s="77">
        <f t="shared" si="0"/>
        <v>2024</v>
      </c>
      <c r="B41" s="77">
        <f t="shared" si="1"/>
        <v>12</v>
      </c>
      <c r="C41" s="73">
        <v>45629</v>
      </c>
      <c r="D41" s="68" t="s">
        <v>56</v>
      </c>
      <c r="E41" s="48" t="s">
        <v>126</v>
      </c>
      <c r="F41" s="69" t="str">
        <f>VLOOKUP(E41,Customer[],2,FALSE)</f>
        <v>Chit Paing</v>
      </c>
      <c r="G41" s="69" t="str">
        <f>VLOOKUP(E41,Customer[],3,FALSE)</f>
        <v>Bo Aung Kyaw Rd</v>
      </c>
      <c r="H41" s="69" t="str">
        <f>VLOOKUP(E41,Customer[],4,FALSE)</f>
        <v>Hlaing Thar Yar Route (1)</v>
      </c>
      <c r="I41" s="49" t="s">
        <v>25</v>
      </c>
      <c r="J41" s="70" t="str">
        <f>VLOOKUP(I41,PGStock[],2,FALSE)</f>
        <v>Columbus Super Red Smooth 350 Ml</v>
      </c>
      <c r="K41" s="71">
        <f>VLOOKUP(I41,PGStock[],3,FALSE)</f>
        <v>0.35</v>
      </c>
      <c r="L41" s="50">
        <v>1</v>
      </c>
      <c r="M41" s="47">
        <f>VLOOKUP(I41,PGStock[],6,FALSE)</f>
        <v>150</v>
      </c>
      <c r="N41" s="47">
        <f>+PGSales!$L41*PGSales!$M41</f>
        <v>150</v>
      </c>
    </row>
    <row r="42" spans="1:14" hidden="1" x14ac:dyDescent="0.25">
      <c r="A42" s="77">
        <f t="shared" si="0"/>
        <v>2024</v>
      </c>
      <c r="B42" s="77">
        <f t="shared" si="1"/>
        <v>12</v>
      </c>
      <c r="C42" s="73">
        <v>45629</v>
      </c>
      <c r="D42" s="68" t="s">
        <v>56</v>
      </c>
      <c r="E42" s="48" t="s">
        <v>126</v>
      </c>
      <c r="F42" s="69" t="str">
        <f>VLOOKUP(E42,Customer[],2,FALSE)</f>
        <v>Chit Paing</v>
      </c>
      <c r="G42" s="69" t="str">
        <f>VLOOKUP(E42,Customer[],3,FALSE)</f>
        <v>Bo Aung Kyaw Rd</v>
      </c>
      <c r="H42" s="69" t="str">
        <f>VLOOKUP(E42,Customer[],4,FALSE)</f>
        <v>Hlaing Thar Yar Route (1)</v>
      </c>
      <c r="I42" s="49" t="s">
        <v>23</v>
      </c>
      <c r="J42" s="70" t="str">
        <f>VLOOKUP(I42,PGStock[],2,FALSE)</f>
        <v>Columbus Super Red Smooth 175 Ml</v>
      </c>
      <c r="K42" s="71">
        <f>VLOOKUP(I42,PGStock[],3,FALSE)</f>
        <v>0.17499999999999999</v>
      </c>
      <c r="L42" s="50">
        <v>1</v>
      </c>
      <c r="M42" s="47">
        <f>VLOOKUP(I42,PGStock[],6,FALSE)</f>
        <v>100</v>
      </c>
      <c r="N42" s="47">
        <f>+PGSales!$L42*PGSales!$M42</f>
        <v>100</v>
      </c>
    </row>
    <row r="43" spans="1:14" hidden="1" x14ac:dyDescent="0.25">
      <c r="A43" s="77">
        <f t="shared" si="0"/>
        <v>2024</v>
      </c>
      <c r="B43" s="77">
        <f t="shared" si="1"/>
        <v>12</v>
      </c>
      <c r="C43" s="73">
        <v>45629</v>
      </c>
      <c r="D43" s="68" t="s">
        <v>74</v>
      </c>
      <c r="E43" s="48" t="s">
        <v>93</v>
      </c>
      <c r="F43" s="69" t="str">
        <f>VLOOKUP(E43,Customer[],2,FALSE)</f>
        <v>Yazar</v>
      </c>
      <c r="G43" s="69" t="str">
        <f>VLOOKUP(E43,Customer[],3,FALSE)</f>
        <v>Mandalay Rd</v>
      </c>
      <c r="H43" s="69" t="str">
        <f>VLOOKUP(E43,Customer[],4,FALSE)</f>
        <v>Hlaing Thar Yar Route (1)</v>
      </c>
      <c r="I43" s="49" t="s">
        <v>18</v>
      </c>
      <c r="J43" s="70" t="str">
        <f>VLOOKUP(I43,PGStock[],2,FALSE)</f>
        <v>Formula Rum 350ml</v>
      </c>
      <c r="K43" s="71">
        <f>VLOOKUP(I43,PGStock[],3,FALSE)</f>
        <v>0.35</v>
      </c>
      <c r="L43" s="50">
        <v>1</v>
      </c>
      <c r="M43" s="47">
        <f>VLOOKUP(I43,PGStock[],6,FALSE)</f>
        <v>150</v>
      </c>
      <c r="N43" s="47">
        <f>+PGSales!$L43*PGSales!$M43</f>
        <v>150</v>
      </c>
    </row>
    <row r="44" spans="1:14" hidden="1" x14ac:dyDescent="0.25">
      <c r="A44" s="77">
        <f t="shared" si="0"/>
        <v>2024</v>
      </c>
      <c r="B44" s="77">
        <f t="shared" si="1"/>
        <v>12</v>
      </c>
      <c r="C44" s="73">
        <v>45629</v>
      </c>
      <c r="D44" s="68" t="s">
        <v>68</v>
      </c>
      <c r="E44" s="48" t="s">
        <v>120</v>
      </c>
      <c r="F44" s="69" t="str">
        <f>VLOOKUP(E44,Customer[],2,FALSE)</f>
        <v>Linn</v>
      </c>
      <c r="G44" s="69" t="str">
        <f>VLOOKUP(E44,Customer[],3,FALSE)</f>
        <v>Bo Aung Kyaw Rd</v>
      </c>
      <c r="H44" s="69" t="str">
        <f>VLOOKUP(E44,Customer[],4,FALSE)</f>
        <v>Hlaing Thar Yar Route (1)</v>
      </c>
      <c r="I44" s="49" t="s">
        <v>117</v>
      </c>
      <c r="J44" s="70" t="str">
        <f>VLOOKUP(I44,PGStock[],2,FALSE)</f>
        <v>ဒဂုံမန်ကျည်း ကော်ဗူး (1 Liter)</v>
      </c>
      <c r="K44" s="71">
        <f>VLOOKUP(I44,PGStock[],3,FALSE)</f>
        <v>1</v>
      </c>
      <c r="L44" s="50">
        <v>6</v>
      </c>
      <c r="M44" s="47">
        <f>VLOOKUP(I44,PGStock[],6,FALSE)</f>
        <v>100</v>
      </c>
      <c r="N44" s="47">
        <f>+PGSales!$L44*PGSales!$M44</f>
        <v>600</v>
      </c>
    </row>
    <row r="45" spans="1:14" hidden="1" x14ac:dyDescent="0.25">
      <c r="A45" s="77">
        <f t="shared" si="0"/>
        <v>2024</v>
      </c>
      <c r="B45" s="77">
        <f t="shared" si="1"/>
        <v>12</v>
      </c>
      <c r="C45" s="73">
        <v>45629</v>
      </c>
      <c r="D45" s="68" t="s">
        <v>68</v>
      </c>
      <c r="E45" s="48" t="s">
        <v>120</v>
      </c>
      <c r="F45" s="69" t="str">
        <f>VLOOKUP(E45,Customer[],2,FALSE)</f>
        <v>Linn</v>
      </c>
      <c r="G45" s="69" t="str">
        <f>VLOOKUP(E45,Customer[],3,FALSE)</f>
        <v>Bo Aung Kyaw Rd</v>
      </c>
      <c r="H45" s="69" t="str">
        <f>VLOOKUP(E45,Customer[],4,FALSE)</f>
        <v>Hlaing Thar Yar Route (1)</v>
      </c>
      <c r="I45" s="49" t="s">
        <v>18</v>
      </c>
      <c r="J45" s="70" t="str">
        <f>VLOOKUP(I45,PGStock[],2,FALSE)</f>
        <v>Formula Rum 350ml</v>
      </c>
      <c r="K45" s="71">
        <f>VLOOKUP(I45,PGStock[],3,FALSE)</f>
        <v>0.35</v>
      </c>
      <c r="L45" s="50">
        <v>4</v>
      </c>
      <c r="M45" s="47">
        <f>VLOOKUP(I45,PGStock[],6,FALSE)</f>
        <v>150</v>
      </c>
      <c r="N45" s="47">
        <f>+PGSales!$L45*PGSales!$M45</f>
        <v>600</v>
      </c>
    </row>
    <row r="46" spans="1:14" hidden="1" x14ac:dyDescent="0.25">
      <c r="A46" s="77">
        <f t="shared" si="0"/>
        <v>2024</v>
      </c>
      <c r="B46" s="77">
        <f t="shared" si="1"/>
        <v>12</v>
      </c>
      <c r="C46" s="73">
        <v>45629</v>
      </c>
      <c r="D46" s="68" t="s">
        <v>72</v>
      </c>
      <c r="E46" s="48" t="s">
        <v>127</v>
      </c>
      <c r="F46" s="69" t="str">
        <f>VLOOKUP(E46,Customer[],2,FALSE)</f>
        <v>Swe Thahar</v>
      </c>
      <c r="G46" s="69" t="str">
        <f>VLOOKUP(E46,Customer[],3,FALSE)</f>
        <v>Mandalay Rd</v>
      </c>
      <c r="H46" s="69" t="str">
        <f>VLOOKUP(E46,Customer[],4,FALSE)</f>
        <v>Hlaing Thar Yar Route (1)</v>
      </c>
      <c r="I46" s="49" t="s">
        <v>25</v>
      </c>
      <c r="J46" s="70" t="str">
        <f>VLOOKUP(I46,PGStock[],2,FALSE)</f>
        <v>Columbus Super Red Smooth 350 Ml</v>
      </c>
      <c r="K46" s="71">
        <f>VLOOKUP(I46,PGStock[],3,FALSE)</f>
        <v>0.35</v>
      </c>
      <c r="L46" s="50">
        <v>2</v>
      </c>
      <c r="M46" s="47">
        <f>VLOOKUP(I46,PGStock[],6,FALSE)</f>
        <v>150</v>
      </c>
      <c r="N46" s="47">
        <f>+PGSales!$L46*PGSales!$M46</f>
        <v>300</v>
      </c>
    </row>
    <row r="47" spans="1:14" hidden="1" x14ac:dyDescent="0.25">
      <c r="A47" s="77">
        <f t="shared" si="0"/>
        <v>2024</v>
      </c>
      <c r="B47" s="77">
        <f t="shared" si="1"/>
        <v>12</v>
      </c>
      <c r="C47" s="73">
        <v>45629</v>
      </c>
      <c r="D47" s="68" t="s">
        <v>72</v>
      </c>
      <c r="E47" s="48" t="s">
        <v>127</v>
      </c>
      <c r="F47" s="69" t="str">
        <f>VLOOKUP(E47,Customer[],2,FALSE)</f>
        <v>Swe Thahar</v>
      </c>
      <c r="G47" s="69" t="str">
        <f>VLOOKUP(E47,Customer[],3,FALSE)</f>
        <v>Mandalay Rd</v>
      </c>
      <c r="H47" s="69" t="str">
        <f>VLOOKUP(E47,Customer[],4,FALSE)</f>
        <v>Hlaing Thar Yar Route (1)</v>
      </c>
      <c r="I47" s="49" t="s">
        <v>23</v>
      </c>
      <c r="J47" s="70" t="str">
        <f>VLOOKUP(I47,PGStock[],2,FALSE)</f>
        <v>Columbus Super Red Smooth 175 Ml</v>
      </c>
      <c r="K47" s="71">
        <f>VLOOKUP(I47,PGStock[],3,FALSE)</f>
        <v>0.17499999999999999</v>
      </c>
      <c r="L47" s="50">
        <v>1</v>
      </c>
      <c r="M47" s="47">
        <f>VLOOKUP(I47,PGStock[],6,FALSE)</f>
        <v>100</v>
      </c>
      <c r="N47" s="47">
        <f>+PGSales!$L47*PGSales!$M47</f>
        <v>100</v>
      </c>
    </row>
    <row r="48" spans="1:14" hidden="1" x14ac:dyDescent="0.25">
      <c r="A48" s="77">
        <f t="shared" si="0"/>
        <v>2024</v>
      </c>
      <c r="B48" s="77">
        <f t="shared" si="1"/>
        <v>12</v>
      </c>
      <c r="C48" s="73">
        <v>45629</v>
      </c>
      <c r="D48" s="68" t="s">
        <v>72</v>
      </c>
      <c r="E48" s="48" t="s">
        <v>127</v>
      </c>
      <c r="F48" s="69" t="str">
        <f>VLOOKUP(E48,Customer[],2,FALSE)</f>
        <v>Swe Thahar</v>
      </c>
      <c r="G48" s="69" t="str">
        <f>VLOOKUP(E48,Customer[],3,FALSE)</f>
        <v>Mandalay Rd</v>
      </c>
      <c r="H48" s="69" t="str">
        <f>VLOOKUP(E48,Customer[],4,FALSE)</f>
        <v>Hlaing Thar Yar Route (1)</v>
      </c>
      <c r="I48" s="49" t="s">
        <v>18</v>
      </c>
      <c r="J48" s="70" t="str">
        <f>VLOOKUP(I48,PGStock[],2,FALSE)</f>
        <v>Formula Rum 350ml</v>
      </c>
      <c r="K48" s="71">
        <f>VLOOKUP(I48,PGStock[],3,FALSE)</f>
        <v>0.35</v>
      </c>
      <c r="L48" s="50">
        <v>2</v>
      </c>
      <c r="M48" s="47">
        <f>VLOOKUP(I48,PGStock[],6,FALSE)</f>
        <v>150</v>
      </c>
      <c r="N48" s="47">
        <f>+PGSales!$L48*PGSales!$M48</f>
        <v>300</v>
      </c>
    </row>
    <row r="49" spans="1:14" hidden="1" x14ac:dyDescent="0.25">
      <c r="A49" s="77">
        <f t="shared" si="0"/>
        <v>2024</v>
      </c>
      <c r="B49" s="77">
        <f t="shared" si="1"/>
        <v>12</v>
      </c>
      <c r="C49" s="73">
        <v>45629</v>
      </c>
      <c r="D49" s="68" t="s">
        <v>70</v>
      </c>
      <c r="E49" s="48" t="s">
        <v>101</v>
      </c>
      <c r="F49" s="69" t="str">
        <f>VLOOKUP(E49,Customer[],2,FALSE)</f>
        <v>GoodWaill</v>
      </c>
      <c r="G49" s="69" t="str">
        <f>VLOOKUP(E49,Customer[],3,FALSE)</f>
        <v>Taungnu Rd</v>
      </c>
      <c r="H49" s="69" t="str">
        <f>VLOOKUP(E49,Customer[],4,FALSE)</f>
        <v>Hlaing Thar Yar Route (1)</v>
      </c>
      <c r="I49" s="49" t="s">
        <v>23</v>
      </c>
      <c r="J49" s="70" t="str">
        <f>VLOOKUP(I49,PGStock[],2,FALSE)</f>
        <v>Columbus Super Red Smooth 175 Ml</v>
      </c>
      <c r="K49" s="71">
        <f>VLOOKUP(I49,PGStock[],3,FALSE)</f>
        <v>0.17499999999999999</v>
      </c>
      <c r="L49" s="50">
        <v>1</v>
      </c>
      <c r="M49" s="47">
        <f>VLOOKUP(I49,PGStock[],6,FALSE)</f>
        <v>100</v>
      </c>
      <c r="N49" s="47">
        <f>+PGSales!$L49*PGSales!$M49</f>
        <v>100</v>
      </c>
    </row>
    <row r="50" spans="1:14" hidden="1" x14ac:dyDescent="0.25">
      <c r="A50" s="77">
        <f t="shared" si="0"/>
        <v>2024</v>
      </c>
      <c r="B50" s="77">
        <f t="shared" si="1"/>
        <v>12</v>
      </c>
      <c r="C50" s="73">
        <v>45629</v>
      </c>
      <c r="D50" s="68" t="s">
        <v>70</v>
      </c>
      <c r="E50" s="48" t="s">
        <v>101</v>
      </c>
      <c r="F50" s="69" t="str">
        <f>VLOOKUP(E50,Customer[],2,FALSE)</f>
        <v>GoodWaill</v>
      </c>
      <c r="G50" s="69" t="str">
        <f>VLOOKUP(E50,Customer[],3,FALSE)</f>
        <v>Taungnu Rd</v>
      </c>
      <c r="H50" s="69" t="str">
        <f>VLOOKUP(E50,Customer[],4,FALSE)</f>
        <v>Hlaing Thar Yar Route (1)</v>
      </c>
      <c r="I50" s="49" t="s">
        <v>18</v>
      </c>
      <c r="J50" s="70" t="str">
        <f>VLOOKUP(I50,PGStock[],2,FALSE)</f>
        <v>Formula Rum 350ml</v>
      </c>
      <c r="K50" s="71">
        <f>VLOOKUP(I50,PGStock[],3,FALSE)</f>
        <v>0.35</v>
      </c>
      <c r="L50" s="50">
        <v>2</v>
      </c>
      <c r="M50" s="47">
        <f>VLOOKUP(I50,PGStock[],6,FALSE)</f>
        <v>150</v>
      </c>
      <c r="N50" s="47">
        <f>+PGSales!$L50*PGSales!$M50</f>
        <v>300</v>
      </c>
    </row>
    <row r="51" spans="1:14" hidden="1" x14ac:dyDescent="0.25">
      <c r="A51" s="77">
        <f t="shared" si="0"/>
        <v>2024</v>
      </c>
      <c r="B51" s="77">
        <f t="shared" si="1"/>
        <v>12</v>
      </c>
      <c r="C51" s="73">
        <v>45629</v>
      </c>
      <c r="D51" s="68" t="s">
        <v>1</v>
      </c>
      <c r="E51" s="48" t="s">
        <v>85</v>
      </c>
      <c r="F51" s="69" t="str">
        <f>VLOOKUP(E51,Customer[],2,FALSE)</f>
        <v>Shwe Yi Khatt</v>
      </c>
      <c r="G51" s="69" t="str">
        <f>VLOOKUP(E51,Customer[],3,FALSE)</f>
        <v>Taungnu Rd</v>
      </c>
      <c r="H51" s="69" t="str">
        <f>VLOOKUP(E51,Customer[],4,FALSE)</f>
        <v>Hlaing Thar Yar Route (1)</v>
      </c>
      <c r="I51" s="49" t="s">
        <v>25</v>
      </c>
      <c r="J51" s="70" t="str">
        <f>VLOOKUP(I51,PGStock[],2,FALSE)</f>
        <v>Columbus Super Red Smooth 350 Ml</v>
      </c>
      <c r="K51" s="71">
        <f>VLOOKUP(I51,PGStock[],3,FALSE)</f>
        <v>0.35</v>
      </c>
      <c r="L51" s="50">
        <v>1</v>
      </c>
      <c r="M51" s="47">
        <f>VLOOKUP(I51,PGStock[],6,FALSE)</f>
        <v>150</v>
      </c>
      <c r="N51" s="47">
        <f>+PGSales!$L51*PGSales!$M51</f>
        <v>150</v>
      </c>
    </row>
    <row r="52" spans="1:14" hidden="1" x14ac:dyDescent="0.25">
      <c r="A52" s="77">
        <f t="shared" si="0"/>
        <v>2024</v>
      </c>
      <c r="B52" s="77">
        <f t="shared" si="1"/>
        <v>12</v>
      </c>
      <c r="C52" s="73">
        <v>45629</v>
      </c>
      <c r="D52" s="68" t="s">
        <v>1</v>
      </c>
      <c r="E52" s="48" t="s">
        <v>85</v>
      </c>
      <c r="F52" s="69" t="str">
        <f>VLOOKUP(E52,Customer[],2,FALSE)</f>
        <v>Shwe Yi Khatt</v>
      </c>
      <c r="G52" s="69" t="str">
        <f>VLOOKUP(E52,Customer[],3,FALSE)</f>
        <v>Taungnu Rd</v>
      </c>
      <c r="H52" s="69" t="str">
        <f>VLOOKUP(E52,Customer[],4,FALSE)</f>
        <v>Hlaing Thar Yar Route (1)</v>
      </c>
      <c r="I52" s="49" t="s">
        <v>18</v>
      </c>
      <c r="J52" s="70" t="str">
        <f>VLOOKUP(I52,PGStock[],2,FALSE)</f>
        <v>Formula Rum 350ml</v>
      </c>
      <c r="K52" s="71">
        <f>VLOOKUP(I52,PGStock[],3,FALSE)</f>
        <v>0.35</v>
      </c>
      <c r="L52" s="50">
        <v>1</v>
      </c>
      <c r="M52" s="47">
        <f>VLOOKUP(I52,PGStock[],6,FALSE)</f>
        <v>150</v>
      </c>
      <c r="N52" s="47">
        <f>+PGSales!$L52*PGSales!$M52</f>
        <v>150</v>
      </c>
    </row>
    <row r="53" spans="1:14" hidden="1" x14ac:dyDescent="0.25">
      <c r="A53" s="77">
        <f t="shared" si="0"/>
        <v>2024</v>
      </c>
      <c r="B53" s="77">
        <f t="shared" si="1"/>
        <v>12</v>
      </c>
      <c r="C53" s="73">
        <v>45630</v>
      </c>
      <c r="D53" s="68" t="s">
        <v>115</v>
      </c>
      <c r="E53" s="48" t="s">
        <v>80</v>
      </c>
      <c r="F53" s="69" t="str">
        <f>VLOOKUP(E53,Customer[],2,FALSE)</f>
        <v>Dana Toe(2)</v>
      </c>
      <c r="G53" s="69" t="str">
        <f>VLOOKUP(E53,Customer[],3,FALSE)</f>
        <v>Pamoe Hinn Rd</v>
      </c>
      <c r="H53" s="69" t="str">
        <f>VLOOKUP(E53,Customer[],4,FALSE)</f>
        <v>Hlaing Thar Yar Route (1)</v>
      </c>
      <c r="I53" s="49" t="s">
        <v>25</v>
      </c>
      <c r="J53" s="70" t="str">
        <f>VLOOKUP(I53,PGStock[],2,FALSE)</f>
        <v>Columbus Super Red Smooth 350 Ml</v>
      </c>
      <c r="K53" s="71">
        <f>VLOOKUP(I53,PGStock[],3,FALSE)</f>
        <v>0.35</v>
      </c>
      <c r="L53" s="50">
        <v>2</v>
      </c>
      <c r="M53" s="47">
        <f>VLOOKUP(I53,PGStock[],6,FALSE)</f>
        <v>150</v>
      </c>
      <c r="N53" s="47">
        <f>+PGSales!$L53*PGSales!$M53</f>
        <v>300</v>
      </c>
    </row>
    <row r="54" spans="1:14" hidden="1" x14ac:dyDescent="0.25">
      <c r="A54" s="77">
        <f t="shared" si="0"/>
        <v>2024</v>
      </c>
      <c r="B54" s="77">
        <f t="shared" si="1"/>
        <v>12</v>
      </c>
      <c r="C54" s="73">
        <v>45630</v>
      </c>
      <c r="D54" s="68" t="s">
        <v>0</v>
      </c>
      <c r="E54" s="48" t="s">
        <v>83</v>
      </c>
      <c r="F54" s="69" t="str">
        <f>VLOOKUP(E54,Customer[],2,FALSE)</f>
        <v>Nadai</v>
      </c>
      <c r="G54" s="69" t="str">
        <f>VLOOKUP(E54,Customer[],3,FALSE)</f>
        <v>Bogyoke Aung San Rd</v>
      </c>
      <c r="H54" s="69" t="str">
        <f>VLOOKUP(E54,Customer[],4,FALSE)</f>
        <v>Hlaing Thar Yar Route (1)</v>
      </c>
      <c r="I54" s="49" t="s">
        <v>25</v>
      </c>
      <c r="J54" s="70" t="str">
        <f>VLOOKUP(I54,PGStock[],2,FALSE)</f>
        <v>Columbus Super Red Smooth 350 Ml</v>
      </c>
      <c r="K54" s="71">
        <f>VLOOKUP(I54,PGStock[],3,FALSE)</f>
        <v>0.35</v>
      </c>
      <c r="L54" s="50">
        <v>2</v>
      </c>
      <c r="M54" s="47">
        <f>VLOOKUP(I54,PGStock[],6,FALSE)</f>
        <v>150</v>
      </c>
      <c r="N54" s="47">
        <f>+PGSales!$L54*PGSales!$M54</f>
        <v>300</v>
      </c>
    </row>
    <row r="55" spans="1:14" hidden="1" x14ac:dyDescent="0.25">
      <c r="A55" s="77">
        <f t="shared" si="0"/>
        <v>2024</v>
      </c>
      <c r="B55" s="77">
        <f t="shared" si="1"/>
        <v>12</v>
      </c>
      <c r="C55" s="73">
        <v>45630</v>
      </c>
      <c r="D55" s="68" t="s">
        <v>0</v>
      </c>
      <c r="E55" s="48" t="s">
        <v>83</v>
      </c>
      <c r="F55" s="69" t="str">
        <f>VLOOKUP(E55,Customer[],2,FALSE)</f>
        <v>Nadai</v>
      </c>
      <c r="G55" s="69" t="str">
        <f>VLOOKUP(E55,Customer[],3,FALSE)</f>
        <v>Bogyoke Aung San Rd</v>
      </c>
      <c r="H55" s="69" t="str">
        <f>VLOOKUP(E55,Customer[],4,FALSE)</f>
        <v>Hlaing Thar Yar Route (1)</v>
      </c>
      <c r="I55" s="49" t="s">
        <v>18</v>
      </c>
      <c r="J55" s="70" t="str">
        <f>VLOOKUP(I55,PGStock[],2,FALSE)</f>
        <v>Formula Rum 350ml</v>
      </c>
      <c r="K55" s="71">
        <f>VLOOKUP(I55,PGStock[],3,FALSE)</f>
        <v>0.35</v>
      </c>
      <c r="L55" s="50">
        <v>1</v>
      </c>
      <c r="M55" s="47">
        <f>VLOOKUP(I55,PGStock[],6,FALSE)</f>
        <v>150</v>
      </c>
      <c r="N55" s="47">
        <f>+PGSales!$L55*PGSales!$M55</f>
        <v>150</v>
      </c>
    </row>
    <row r="56" spans="1:14" hidden="1" x14ac:dyDescent="0.25">
      <c r="A56" s="77">
        <f t="shared" si="0"/>
        <v>2024</v>
      </c>
      <c r="B56" s="77">
        <f t="shared" si="1"/>
        <v>12</v>
      </c>
      <c r="C56" s="73">
        <v>45630</v>
      </c>
      <c r="D56" s="68" t="s">
        <v>2</v>
      </c>
      <c r="E56" s="48" t="s">
        <v>78</v>
      </c>
      <c r="F56" s="69" t="str">
        <f>VLOOKUP(E56,Customer[],2,FALSE)</f>
        <v>Dana Toe(1)</v>
      </c>
      <c r="G56" s="69" t="str">
        <f>VLOOKUP(E56,Customer[],3,FALSE)</f>
        <v>Bogyoke Aung San Rd</v>
      </c>
      <c r="H56" s="69" t="str">
        <f>VLOOKUP(E56,Customer[],4,FALSE)</f>
        <v>Hlaing Thar Yar Route (1)</v>
      </c>
      <c r="I56" s="49" t="s">
        <v>25</v>
      </c>
      <c r="J56" s="70" t="str">
        <f>VLOOKUP(I56,PGStock[],2,FALSE)</f>
        <v>Columbus Super Red Smooth 350 Ml</v>
      </c>
      <c r="K56" s="71">
        <f>VLOOKUP(I56,PGStock[],3,FALSE)</f>
        <v>0.35</v>
      </c>
      <c r="L56" s="50">
        <v>2</v>
      </c>
      <c r="M56" s="47">
        <f>VLOOKUP(I56,PGStock[],6,FALSE)</f>
        <v>150</v>
      </c>
      <c r="N56" s="47">
        <f>+PGSales!$L56*PGSales!$M56</f>
        <v>300</v>
      </c>
    </row>
    <row r="57" spans="1:14" hidden="1" x14ac:dyDescent="0.25">
      <c r="A57" s="77">
        <f t="shared" si="0"/>
        <v>2024</v>
      </c>
      <c r="B57" s="77">
        <f t="shared" si="1"/>
        <v>12</v>
      </c>
      <c r="C57" s="73">
        <v>45630</v>
      </c>
      <c r="D57" s="68" t="s">
        <v>2</v>
      </c>
      <c r="E57" s="48" t="s">
        <v>78</v>
      </c>
      <c r="F57" s="69" t="str">
        <f>VLOOKUP(E57,Customer[],2,FALSE)</f>
        <v>Dana Toe(1)</v>
      </c>
      <c r="G57" s="69" t="str">
        <f>VLOOKUP(E57,Customer[],3,FALSE)</f>
        <v>Bogyoke Aung San Rd</v>
      </c>
      <c r="H57" s="69" t="str">
        <f>VLOOKUP(E57,Customer[],4,FALSE)</f>
        <v>Hlaing Thar Yar Route (1)</v>
      </c>
      <c r="I57" s="49" t="s">
        <v>20</v>
      </c>
      <c r="J57" s="70" t="str">
        <f>VLOOKUP(I57,PGStock[],2,FALSE)</f>
        <v>Formula Rum 700ml</v>
      </c>
      <c r="K57" s="71">
        <f>VLOOKUP(I57,PGStock[],3,FALSE)</f>
        <v>0.7</v>
      </c>
      <c r="L57" s="50">
        <v>1</v>
      </c>
      <c r="M57" s="47">
        <f>VLOOKUP(I57,PGStock[],6,FALSE)</f>
        <v>200</v>
      </c>
      <c r="N57" s="47">
        <f>+PGSales!$L57*PGSales!$M57</f>
        <v>200</v>
      </c>
    </row>
    <row r="58" spans="1:14" hidden="1" x14ac:dyDescent="0.25">
      <c r="A58" s="77">
        <f t="shared" si="0"/>
        <v>2024</v>
      </c>
      <c r="B58" s="77">
        <f t="shared" si="1"/>
        <v>12</v>
      </c>
      <c r="C58" s="73">
        <v>45630</v>
      </c>
      <c r="D58" s="68" t="s">
        <v>2</v>
      </c>
      <c r="E58" s="48" t="s">
        <v>78</v>
      </c>
      <c r="F58" s="69" t="str">
        <f>VLOOKUP(E58,Customer[],2,FALSE)</f>
        <v>Dana Toe(1)</v>
      </c>
      <c r="G58" s="69" t="str">
        <f>VLOOKUP(E58,Customer[],3,FALSE)</f>
        <v>Bogyoke Aung San Rd</v>
      </c>
      <c r="H58" s="69" t="str">
        <f>VLOOKUP(E58,Customer[],4,FALSE)</f>
        <v>Hlaing Thar Yar Route (1)</v>
      </c>
      <c r="I58" s="49" t="s">
        <v>25</v>
      </c>
      <c r="J58" s="70" t="str">
        <f>VLOOKUP(I58,PGStock[],2,FALSE)</f>
        <v>Columbus Super Red Smooth 350 Ml</v>
      </c>
      <c r="K58" s="71">
        <f>VLOOKUP(I58,PGStock[],3,FALSE)</f>
        <v>0.35</v>
      </c>
      <c r="L58" s="50">
        <v>1</v>
      </c>
      <c r="M58" s="47">
        <f>VLOOKUP(I58,PGStock[],6,FALSE)</f>
        <v>150</v>
      </c>
      <c r="N58" s="47">
        <f>+PGSales!$L58*PGSales!$M58</f>
        <v>150</v>
      </c>
    </row>
    <row r="59" spans="1:14" hidden="1" x14ac:dyDescent="0.25">
      <c r="A59" s="77">
        <f t="shared" si="0"/>
        <v>2024</v>
      </c>
      <c r="B59" s="77">
        <f t="shared" si="1"/>
        <v>12</v>
      </c>
      <c r="C59" s="73">
        <v>45630</v>
      </c>
      <c r="D59" s="68" t="s">
        <v>1</v>
      </c>
      <c r="E59" s="48" t="s">
        <v>85</v>
      </c>
      <c r="F59" s="69" t="str">
        <f>VLOOKUP(E59,Customer[],2,FALSE)</f>
        <v>Shwe Yi Khatt</v>
      </c>
      <c r="G59" s="69" t="str">
        <f>VLOOKUP(E59,Customer[],3,FALSE)</f>
        <v>Taungnu Rd</v>
      </c>
      <c r="H59" s="69" t="str">
        <f>VLOOKUP(E59,Customer[],4,FALSE)</f>
        <v>Hlaing Thar Yar Route (1)</v>
      </c>
      <c r="I59" s="49" t="s">
        <v>23</v>
      </c>
      <c r="J59" s="70" t="str">
        <f>VLOOKUP(I59,PGStock[],2,FALSE)</f>
        <v>Columbus Super Red Smooth 175 Ml</v>
      </c>
      <c r="K59" s="71">
        <f>VLOOKUP(I59,PGStock[],3,FALSE)</f>
        <v>0.17499999999999999</v>
      </c>
      <c r="L59" s="50">
        <v>1</v>
      </c>
      <c r="M59" s="47">
        <f>VLOOKUP(I59,PGStock[],6,FALSE)</f>
        <v>100</v>
      </c>
      <c r="N59" s="47">
        <f>+PGSales!$L59*PGSales!$M59</f>
        <v>100</v>
      </c>
    </row>
    <row r="60" spans="1:14" hidden="1" x14ac:dyDescent="0.25">
      <c r="A60" s="77">
        <f t="shared" si="0"/>
        <v>2024</v>
      </c>
      <c r="B60" s="77">
        <f t="shared" si="1"/>
        <v>12</v>
      </c>
      <c r="C60" s="73">
        <v>45630</v>
      </c>
      <c r="D60" s="68" t="s">
        <v>1</v>
      </c>
      <c r="E60" s="48" t="s">
        <v>85</v>
      </c>
      <c r="F60" s="69" t="str">
        <f>VLOOKUP(E60,Customer[],2,FALSE)</f>
        <v>Shwe Yi Khatt</v>
      </c>
      <c r="G60" s="69" t="str">
        <f>VLOOKUP(E60,Customer[],3,FALSE)</f>
        <v>Taungnu Rd</v>
      </c>
      <c r="H60" s="69" t="str">
        <f>VLOOKUP(E60,Customer[],4,FALSE)</f>
        <v>Hlaing Thar Yar Route (1)</v>
      </c>
      <c r="I60" s="49" t="s">
        <v>18</v>
      </c>
      <c r="J60" s="70" t="str">
        <f>VLOOKUP(I60,PGStock[],2,FALSE)</f>
        <v>Formula Rum 350ml</v>
      </c>
      <c r="K60" s="71">
        <f>VLOOKUP(I60,PGStock[],3,FALSE)</f>
        <v>0.35</v>
      </c>
      <c r="L60" s="50">
        <v>3</v>
      </c>
      <c r="M60" s="47">
        <f>VLOOKUP(I60,PGStock[],6,FALSE)</f>
        <v>150</v>
      </c>
      <c r="N60" s="47">
        <f>+PGSales!$L60*PGSales!$M60</f>
        <v>450</v>
      </c>
    </row>
    <row r="61" spans="1:14" hidden="1" x14ac:dyDescent="0.25">
      <c r="A61" s="77">
        <f t="shared" si="0"/>
        <v>2024</v>
      </c>
      <c r="B61" s="77">
        <f t="shared" si="1"/>
        <v>12</v>
      </c>
      <c r="C61" s="73">
        <v>45630</v>
      </c>
      <c r="D61" s="68" t="s">
        <v>76</v>
      </c>
      <c r="E61" s="48" t="s">
        <v>88</v>
      </c>
      <c r="F61" s="69" t="str">
        <f>VLOOKUP(E61,Customer[],2,FALSE)</f>
        <v>Po Po</v>
      </c>
      <c r="G61" s="69" t="str">
        <f>VLOOKUP(E61,Customer[],3,FALSE)</f>
        <v>Mandalay Rd</v>
      </c>
      <c r="H61" s="69" t="str">
        <f>VLOOKUP(E61,Customer[],4,FALSE)</f>
        <v>Hlaing Thar Yar Route (1)</v>
      </c>
      <c r="I61" s="49" t="s">
        <v>25</v>
      </c>
      <c r="J61" s="70" t="str">
        <f>VLOOKUP(I61,PGStock[],2,FALSE)</f>
        <v>Columbus Super Red Smooth 350 Ml</v>
      </c>
      <c r="K61" s="71">
        <f>VLOOKUP(I61,PGStock[],3,FALSE)</f>
        <v>0.35</v>
      </c>
      <c r="L61" s="50">
        <v>4</v>
      </c>
      <c r="M61" s="47">
        <f>VLOOKUP(I61,PGStock[],6,FALSE)</f>
        <v>150</v>
      </c>
      <c r="N61" s="47">
        <f>+PGSales!$L61*PGSales!$M61</f>
        <v>600</v>
      </c>
    </row>
    <row r="62" spans="1:14" hidden="1" x14ac:dyDescent="0.25">
      <c r="A62" s="77">
        <f t="shared" si="0"/>
        <v>2024</v>
      </c>
      <c r="B62" s="77">
        <f t="shared" si="1"/>
        <v>12</v>
      </c>
      <c r="C62" s="73">
        <v>45630</v>
      </c>
      <c r="D62" s="68" t="s">
        <v>76</v>
      </c>
      <c r="E62" s="48" t="s">
        <v>88</v>
      </c>
      <c r="F62" s="69" t="str">
        <f>VLOOKUP(E62,Customer[],2,FALSE)</f>
        <v>Po Po</v>
      </c>
      <c r="G62" s="69" t="str">
        <f>VLOOKUP(E62,Customer[],3,FALSE)</f>
        <v>Mandalay Rd</v>
      </c>
      <c r="H62" s="69" t="str">
        <f>VLOOKUP(E62,Customer[],4,FALSE)</f>
        <v>Hlaing Thar Yar Route (1)</v>
      </c>
      <c r="I62" s="49" t="s">
        <v>18</v>
      </c>
      <c r="J62" s="70" t="str">
        <f>VLOOKUP(I62,PGStock[],2,FALSE)</f>
        <v>Formula Rum 350ml</v>
      </c>
      <c r="K62" s="71">
        <f>VLOOKUP(I62,PGStock[],3,FALSE)</f>
        <v>0.35</v>
      </c>
      <c r="L62" s="50">
        <v>4</v>
      </c>
      <c r="M62" s="47">
        <f>VLOOKUP(I62,PGStock[],6,FALSE)</f>
        <v>150</v>
      </c>
      <c r="N62" s="47">
        <f>+PGSales!$L62*PGSales!$M62</f>
        <v>600</v>
      </c>
    </row>
    <row r="63" spans="1:14" hidden="1" x14ac:dyDescent="0.25">
      <c r="A63" s="77">
        <f t="shared" si="0"/>
        <v>2024</v>
      </c>
      <c r="B63" s="77">
        <f t="shared" si="1"/>
        <v>12</v>
      </c>
      <c r="C63" s="73">
        <v>45630</v>
      </c>
      <c r="D63" s="68" t="s">
        <v>58</v>
      </c>
      <c r="E63" s="48" t="s">
        <v>99</v>
      </c>
      <c r="F63" s="69" t="str">
        <f>VLOOKUP(E63,Customer[],2,FALSE)</f>
        <v>Soon Pyan</v>
      </c>
      <c r="G63" s="69" t="str">
        <f>VLOOKUP(E63,Customer[],3,FALSE)</f>
        <v>Bo Aung Kyaw Rd</v>
      </c>
      <c r="H63" s="69" t="str">
        <f>VLOOKUP(E63,Customer[],4,FALSE)</f>
        <v>Hlaing Thar Yar Route (1)</v>
      </c>
      <c r="I63" s="49" t="s">
        <v>25</v>
      </c>
      <c r="J63" s="70" t="str">
        <f>VLOOKUP(I63,PGStock[],2,FALSE)</f>
        <v>Columbus Super Red Smooth 350 Ml</v>
      </c>
      <c r="K63" s="71">
        <f>VLOOKUP(I63,PGStock[],3,FALSE)</f>
        <v>0.35</v>
      </c>
      <c r="L63" s="50">
        <v>4</v>
      </c>
      <c r="M63" s="47">
        <f>VLOOKUP(I63,PGStock[],6,FALSE)</f>
        <v>150</v>
      </c>
      <c r="N63" s="47">
        <f>+PGSales!$L63*PGSales!$M63</f>
        <v>600</v>
      </c>
    </row>
    <row r="64" spans="1:14" hidden="1" x14ac:dyDescent="0.25">
      <c r="A64" s="77">
        <f t="shared" si="0"/>
        <v>2024</v>
      </c>
      <c r="B64" s="77">
        <f t="shared" si="1"/>
        <v>12</v>
      </c>
      <c r="C64" s="73">
        <v>45630</v>
      </c>
      <c r="D64" s="68" t="s">
        <v>58</v>
      </c>
      <c r="E64" s="48" t="s">
        <v>99</v>
      </c>
      <c r="F64" s="69" t="str">
        <f>VLOOKUP(E64,Customer[],2,FALSE)</f>
        <v>Soon Pyan</v>
      </c>
      <c r="G64" s="69" t="str">
        <f>VLOOKUP(E64,Customer[],3,FALSE)</f>
        <v>Bo Aung Kyaw Rd</v>
      </c>
      <c r="H64" s="69" t="str">
        <f>VLOOKUP(E64,Customer[],4,FALSE)</f>
        <v>Hlaing Thar Yar Route (1)</v>
      </c>
      <c r="I64" s="49" t="s">
        <v>20</v>
      </c>
      <c r="J64" s="70" t="str">
        <f>VLOOKUP(I64,PGStock[],2,FALSE)</f>
        <v>Formula Rum 700ml</v>
      </c>
      <c r="K64" s="71">
        <f>VLOOKUP(I64,PGStock[],3,FALSE)</f>
        <v>0.7</v>
      </c>
      <c r="L64" s="50">
        <v>2</v>
      </c>
      <c r="M64" s="47">
        <f>VLOOKUP(I64,PGStock[],6,FALSE)</f>
        <v>200</v>
      </c>
      <c r="N64" s="47">
        <f>+PGSales!$L64*PGSales!$M64</f>
        <v>400</v>
      </c>
    </row>
    <row r="65" spans="1:14" hidden="1" x14ac:dyDescent="0.25">
      <c r="A65" s="77">
        <f t="shared" si="0"/>
        <v>2024</v>
      </c>
      <c r="B65" s="77">
        <f t="shared" si="1"/>
        <v>12</v>
      </c>
      <c r="C65" s="73">
        <v>45630</v>
      </c>
      <c r="D65" s="68" t="s">
        <v>58</v>
      </c>
      <c r="E65" s="48" t="s">
        <v>99</v>
      </c>
      <c r="F65" s="69" t="str">
        <f>VLOOKUP(E65,Customer[],2,FALSE)</f>
        <v>Soon Pyan</v>
      </c>
      <c r="G65" s="69" t="str">
        <f>VLOOKUP(E65,Customer[],3,FALSE)</f>
        <v>Bo Aung Kyaw Rd</v>
      </c>
      <c r="H65" s="69" t="str">
        <f>VLOOKUP(E65,Customer[],4,FALSE)</f>
        <v>Hlaing Thar Yar Route (1)</v>
      </c>
      <c r="I65" s="49" t="s">
        <v>18</v>
      </c>
      <c r="J65" s="70" t="str">
        <f>VLOOKUP(I65,PGStock[],2,FALSE)</f>
        <v>Formula Rum 350ml</v>
      </c>
      <c r="K65" s="71">
        <f>VLOOKUP(I65,PGStock[],3,FALSE)</f>
        <v>0.35</v>
      </c>
      <c r="L65" s="50">
        <v>3</v>
      </c>
      <c r="M65" s="47">
        <f>VLOOKUP(I65,PGStock[],6,FALSE)</f>
        <v>150</v>
      </c>
      <c r="N65" s="47">
        <f>+PGSales!$L65*PGSales!$M65</f>
        <v>450</v>
      </c>
    </row>
    <row r="66" spans="1:14" hidden="1" x14ac:dyDescent="0.25">
      <c r="A66" s="77">
        <f t="shared" si="0"/>
        <v>2024</v>
      </c>
      <c r="B66" s="77">
        <f t="shared" si="1"/>
        <v>12</v>
      </c>
      <c r="C66" s="73">
        <v>45630</v>
      </c>
      <c r="D66" s="68" t="s">
        <v>66</v>
      </c>
      <c r="E66" s="48" t="s">
        <v>107</v>
      </c>
      <c r="F66" s="69" t="str">
        <f>VLOOKUP(E66,Customer[],2,FALSE)</f>
        <v>Linn Latt Ktaw</v>
      </c>
      <c r="G66" s="69" t="str">
        <f>VLOOKUP(E66,Customer[],3,FALSE)</f>
        <v>Pamoe Hinn Rd</v>
      </c>
      <c r="H66" s="69" t="str">
        <f>VLOOKUP(E66,Customer[],4,FALSE)</f>
        <v>Hlaing Thar Yar Route (1)</v>
      </c>
      <c r="I66" s="49" t="s">
        <v>18</v>
      </c>
      <c r="J66" s="70" t="str">
        <f>VLOOKUP(I66,PGStock[],2,FALSE)</f>
        <v>Formula Rum 350ml</v>
      </c>
      <c r="K66" s="71">
        <f>VLOOKUP(I66,PGStock[],3,FALSE)</f>
        <v>0.35</v>
      </c>
      <c r="L66" s="50">
        <v>1</v>
      </c>
      <c r="M66" s="47">
        <f>VLOOKUP(I66,PGStock[],6,FALSE)</f>
        <v>150</v>
      </c>
      <c r="N66" s="47">
        <f>+PGSales!$L66*PGSales!$M66</f>
        <v>150</v>
      </c>
    </row>
    <row r="67" spans="1:14" hidden="1" x14ac:dyDescent="0.25">
      <c r="A67" s="77">
        <f t="shared" si="0"/>
        <v>2024</v>
      </c>
      <c r="B67" s="77">
        <f t="shared" si="1"/>
        <v>12</v>
      </c>
      <c r="C67" s="73">
        <v>45630</v>
      </c>
      <c r="D67" s="68" t="s">
        <v>3</v>
      </c>
      <c r="E67" s="48" t="s">
        <v>95</v>
      </c>
      <c r="F67" s="69" t="str">
        <f>VLOOKUP(E67,Customer[],2,FALSE)</f>
        <v>Thaka Kyi</v>
      </c>
      <c r="G67" s="69" t="str">
        <f>VLOOKUP(E67,Customer[],3,FALSE)</f>
        <v>Mandalay Rd</v>
      </c>
      <c r="H67" s="69" t="str">
        <f>VLOOKUP(E67,Customer[],4,FALSE)</f>
        <v>Hlaing Thar Yar Route (1)</v>
      </c>
      <c r="I67" s="49" t="s">
        <v>23</v>
      </c>
      <c r="J67" s="70" t="str">
        <f>VLOOKUP(I67,PGStock[],2,FALSE)</f>
        <v>Columbus Super Red Smooth 175 Ml</v>
      </c>
      <c r="K67" s="71">
        <f>VLOOKUP(I67,PGStock[],3,FALSE)</f>
        <v>0.17499999999999999</v>
      </c>
      <c r="L67" s="50">
        <v>1</v>
      </c>
      <c r="M67" s="47">
        <f>VLOOKUP(I67,PGStock[],6,FALSE)</f>
        <v>100</v>
      </c>
      <c r="N67" s="47">
        <f>+PGSales!$L67*PGSales!$M67</f>
        <v>100</v>
      </c>
    </row>
    <row r="68" spans="1:14" hidden="1" x14ac:dyDescent="0.25">
      <c r="A68" s="77">
        <f t="shared" si="0"/>
        <v>2024</v>
      </c>
      <c r="B68" s="77">
        <f t="shared" si="1"/>
        <v>12</v>
      </c>
      <c r="C68" s="73">
        <v>45630</v>
      </c>
      <c r="D68" s="68" t="s">
        <v>4</v>
      </c>
      <c r="E68" s="48" t="s">
        <v>97</v>
      </c>
      <c r="F68" s="69" t="str">
        <f>VLOOKUP(E68,Customer[],2,FALSE)</f>
        <v>Shwe Payi(1)</v>
      </c>
      <c r="G68" s="69" t="str">
        <f>VLOOKUP(E68,Customer[],3,FALSE)</f>
        <v>Mandalay Rd</v>
      </c>
      <c r="H68" s="69" t="str">
        <f>VLOOKUP(E68,Customer[],4,FALSE)</f>
        <v>Hlaing Thar Yar Route (1)</v>
      </c>
      <c r="I68" s="49" t="s">
        <v>25</v>
      </c>
      <c r="J68" s="70" t="str">
        <f>VLOOKUP(I68,PGStock[],2,FALSE)</f>
        <v>Columbus Super Red Smooth 350 Ml</v>
      </c>
      <c r="K68" s="71">
        <f>VLOOKUP(I68,PGStock[],3,FALSE)</f>
        <v>0.35</v>
      </c>
      <c r="L68" s="50">
        <v>2</v>
      </c>
      <c r="M68" s="47">
        <f>VLOOKUP(I68,PGStock[],6,FALSE)</f>
        <v>150</v>
      </c>
      <c r="N68" s="47">
        <f>+PGSales!$L68*PGSales!$M68</f>
        <v>300</v>
      </c>
    </row>
    <row r="69" spans="1:14" hidden="1" x14ac:dyDescent="0.25">
      <c r="A69" s="77">
        <f t="shared" si="0"/>
        <v>2024</v>
      </c>
      <c r="B69" s="77">
        <f t="shared" si="1"/>
        <v>12</v>
      </c>
      <c r="C69" s="73">
        <v>45630</v>
      </c>
      <c r="D69" s="68" t="s">
        <v>56</v>
      </c>
      <c r="E69" s="48" t="s">
        <v>91</v>
      </c>
      <c r="F69" s="69" t="str">
        <f>VLOOKUP(E69,Customer[],2,FALSE)</f>
        <v>Chit Paing</v>
      </c>
      <c r="G69" s="69" t="str">
        <f>VLOOKUP(E69,Customer[],3,FALSE)</f>
        <v>Bo Aung Kyaw Rd</v>
      </c>
      <c r="H69" s="69" t="str">
        <f>VLOOKUP(E69,Customer[],4,FALSE)</f>
        <v>Hlaing Thar Yar Route (1)</v>
      </c>
      <c r="I69" s="49" t="s">
        <v>23</v>
      </c>
      <c r="J69" s="70" t="str">
        <f>VLOOKUP(I69,PGStock[],2,FALSE)</f>
        <v>Columbus Super Red Smooth 175 Ml</v>
      </c>
      <c r="K69" s="71">
        <f>VLOOKUP(I69,PGStock[],3,FALSE)</f>
        <v>0.17499999999999999</v>
      </c>
      <c r="L69" s="50">
        <v>2</v>
      </c>
      <c r="M69" s="47">
        <f>VLOOKUP(I69,PGStock[],6,FALSE)</f>
        <v>100</v>
      </c>
      <c r="N69" s="47">
        <f>+PGSales!$L69*PGSales!$M69</f>
        <v>200</v>
      </c>
    </row>
    <row r="70" spans="1:14" hidden="1" x14ac:dyDescent="0.25">
      <c r="A70" s="77">
        <f t="shared" si="0"/>
        <v>2024</v>
      </c>
      <c r="B70" s="77">
        <f t="shared" si="1"/>
        <v>12</v>
      </c>
      <c r="C70" s="73">
        <v>45630</v>
      </c>
      <c r="D70" s="68" t="s">
        <v>68</v>
      </c>
      <c r="E70" s="48" t="s">
        <v>120</v>
      </c>
      <c r="F70" s="69" t="str">
        <f>VLOOKUP(E70,Customer[],2,FALSE)</f>
        <v>Linn</v>
      </c>
      <c r="G70" s="69" t="str">
        <f>VLOOKUP(E70,Customer[],3,FALSE)</f>
        <v>Bo Aung Kyaw Rd</v>
      </c>
      <c r="H70" s="69" t="str">
        <f>VLOOKUP(E70,Customer[],4,FALSE)</f>
        <v>Hlaing Thar Yar Route (1)</v>
      </c>
      <c r="I70" s="49" t="s">
        <v>18</v>
      </c>
      <c r="J70" s="70" t="str">
        <f>VLOOKUP(I70,PGStock[],2,FALSE)</f>
        <v>Formula Rum 350ml</v>
      </c>
      <c r="K70" s="71">
        <f>VLOOKUP(I70,PGStock[],3,FALSE)</f>
        <v>0.35</v>
      </c>
      <c r="L70" s="72">
        <v>5</v>
      </c>
      <c r="M70" s="47">
        <f>VLOOKUP(I70,PGStock[],6,FALSE)</f>
        <v>150</v>
      </c>
      <c r="N70" s="47">
        <f>+PGSales!$L70*PGSales!$M70</f>
        <v>750</v>
      </c>
    </row>
    <row r="71" spans="1:14" hidden="1" x14ac:dyDescent="0.25">
      <c r="A71" s="77">
        <f t="shared" si="0"/>
        <v>2024</v>
      </c>
      <c r="B71" s="77">
        <f t="shared" si="1"/>
        <v>12</v>
      </c>
      <c r="C71" s="73">
        <v>45630</v>
      </c>
      <c r="D71" s="68" t="s">
        <v>68</v>
      </c>
      <c r="E71" s="48" t="s">
        <v>120</v>
      </c>
      <c r="F71" s="69" t="str">
        <f>VLOOKUP(E71,Customer[],2,FALSE)</f>
        <v>Linn</v>
      </c>
      <c r="G71" s="69" t="str">
        <f>VLOOKUP(E71,Customer[],3,FALSE)</f>
        <v>Bo Aung Kyaw Rd</v>
      </c>
      <c r="H71" s="69" t="str">
        <f>VLOOKUP(E71,Customer[],4,FALSE)</f>
        <v>Hlaing Thar Yar Route (1)</v>
      </c>
      <c r="I71" s="49" t="s">
        <v>117</v>
      </c>
      <c r="J71" s="70" t="str">
        <f>VLOOKUP(I71,PGStock[],2,FALSE)</f>
        <v>ဒဂုံမန်ကျည်း ကော်ဗူး (1 Liter)</v>
      </c>
      <c r="K71" s="71">
        <f>VLOOKUP(I71,PGStock[],3,FALSE)</f>
        <v>1</v>
      </c>
      <c r="L71" s="47">
        <v>4</v>
      </c>
      <c r="M71" s="47">
        <f>VLOOKUP(I71,PGStock[],6,FALSE)</f>
        <v>100</v>
      </c>
      <c r="N71" s="47">
        <f>+PGSales!$L71*PGSales!$M71</f>
        <v>400</v>
      </c>
    </row>
    <row r="72" spans="1:14" hidden="1" x14ac:dyDescent="0.25">
      <c r="A72" s="77">
        <f t="shared" si="0"/>
        <v>2024</v>
      </c>
      <c r="B72" s="77">
        <f t="shared" si="1"/>
        <v>12</v>
      </c>
      <c r="C72" s="73">
        <v>45630</v>
      </c>
      <c r="D72" s="68" t="s">
        <v>74</v>
      </c>
      <c r="E72" s="48" t="s">
        <v>93</v>
      </c>
      <c r="F72" s="69" t="str">
        <f>VLOOKUP(E72,Customer[],2,FALSE)</f>
        <v>Yazar</v>
      </c>
      <c r="G72" s="69" t="str">
        <f>VLOOKUP(E72,Customer[],3,FALSE)</f>
        <v>Mandalay Rd</v>
      </c>
      <c r="H72" s="69" t="str">
        <f>VLOOKUP(E72,Customer[],4,FALSE)</f>
        <v>Hlaing Thar Yar Route (1)</v>
      </c>
      <c r="I72" s="49" t="s">
        <v>25</v>
      </c>
      <c r="J72" s="70" t="str">
        <f>VLOOKUP(I72,PGStock[],2,FALSE)</f>
        <v>Columbus Super Red Smooth 350 Ml</v>
      </c>
      <c r="K72" s="71">
        <f>VLOOKUP(I72,PGStock[],3,FALSE)</f>
        <v>0.35</v>
      </c>
      <c r="L72" s="47">
        <v>1</v>
      </c>
      <c r="M72" s="47">
        <f>VLOOKUP(I72,PGStock[],6,FALSE)</f>
        <v>150</v>
      </c>
      <c r="N72" s="47">
        <f>+PGSales!$L72*PGSales!$M72</f>
        <v>150</v>
      </c>
    </row>
    <row r="73" spans="1:14" hidden="1" x14ac:dyDescent="0.25">
      <c r="A73" s="77">
        <f t="shared" si="0"/>
        <v>2024</v>
      </c>
      <c r="B73" s="77">
        <f t="shared" si="1"/>
        <v>12</v>
      </c>
      <c r="C73" s="73">
        <v>45630</v>
      </c>
      <c r="D73" s="68" t="s">
        <v>74</v>
      </c>
      <c r="E73" s="48" t="s">
        <v>123</v>
      </c>
      <c r="F73" s="69" t="str">
        <f>VLOOKUP(E73,Customer[],2,FALSE)</f>
        <v>Yazar</v>
      </c>
      <c r="G73" s="69" t="str">
        <f>VLOOKUP(E73,Customer[],3,FALSE)</f>
        <v>Mandalay Rd</v>
      </c>
      <c r="H73" s="69" t="str">
        <f>VLOOKUP(E73,Customer[],4,FALSE)</f>
        <v>Hlaing Thar Yar Route (1)</v>
      </c>
      <c r="I73" s="49" t="s">
        <v>18</v>
      </c>
      <c r="J73" s="70" t="str">
        <f>VLOOKUP(I73,PGStock[],2,FALSE)</f>
        <v>Formula Rum 350ml</v>
      </c>
      <c r="K73" s="71">
        <f>VLOOKUP(I73,PGStock[],3,FALSE)</f>
        <v>0.35</v>
      </c>
      <c r="L73" s="47">
        <v>2</v>
      </c>
      <c r="M73" s="47">
        <f>VLOOKUP(I73,PGStock[],6,FALSE)</f>
        <v>150</v>
      </c>
      <c r="N73" s="47">
        <f>+PGSales!$L73*PGSales!$M73</f>
        <v>300</v>
      </c>
    </row>
    <row r="74" spans="1:14" hidden="1" x14ac:dyDescent="0.25">
      <c r="A74" s="77">
        <f t="shared" si="0"/>
        <v>2024</v>
      </c>
      <c r="B74" s="77">
        <f t="shared" si="1"/>
        <v>12</v>
      </c>
      <c r="C74" s="73">
        <v>45630</v>
      </c>
      <c r="D74" s="68" t="s">
        <v>72</v>
      </c>
      <c r="E74" s="48" t="s">
        <v>105</v>
      </c>
      <c r="F74" s="69" t="str">
        <f>VLOOKUP(E74,Customer[],2,FALSE)</f>
        <v>Swe Thahar</v>
      </c>
      <c r="G74" s="69" t="str">
        <f>VLOOKUP(E74,Customer[],3,FALSE)</f>
        <v>Mandalay Rd</v>
      </c>
      <c r="H74" s="69" t="str">
        <f>VLOOKUP(E74,Customer[],4,FALSE)</f>
        <v>Hlaing Thar Yar Route (1)</v>
      </c>
      <c r="I74" s="48" t="s">
        <v>25</v>
      </c>
      <c r="J74" s="70" t="str">
        <f>VLOOKUP(I74,PGStock[],2,FALSE)</f>
        <v>Columbus Super Red Smooth 350 Ml</v>
      </c>
      <c r="K74" s="71">
        <f>VLOOKUP(I74,PGStock[],3,FALSE)</f>
        <v>0.35</v>
      </c>
      <c r="L74" s="47">
        <v>6</v>
      </c>
      <c r="M74" s="47">
        <f>VLOOKUP(I74,PGStock[],6,FALSE)</f>
        <v>150</v>
      </c>
      <c r="N74" s="47">
        <f>+PGSales!$L74*PGSales!$M74</f>
        <v>900</v>
      </c>
    </row>
    <row r="75" spans="1:14" hidden="1" x14ac:dyDescent="0.25">
      <c r="A75" s="77">
        <f t="shared" si="0"/>
        <v>2024</v>
      </c>
      <c r="B75" s="77">
        <f t="shared" si="1"/>
        <v>12</v>
      </c>
      <c r="C75" s="73">
        <v>45630</v>
      </c>
      <c r="D75" s="68" t="s">
        <v>72</v>
      </c>
      <c r="E75" s="48" t="s">
        <v>105</v>
      </c>
      <c r="F75" s="69" t="str">
        <f>VLOOKUP(E75,Customer[],2,FALSE)</f>
        <v>Swe Thahar</v>
      </c>
      <c r="G75" s="69" t="str">
        <f>VLOOKUP(E75,Customer[],3,FALSE)</f>
        <v>Mandalay Rd</v>
      </c>
      <c r="H75" s="69" t="str">
        <f>VLOOKUP(E75,Customer[],4,FALSE)</f>
        <v>Hlaing Thar Yar Route (1)</v>
      </c>
      <c r="I75" s="48" t="s">
        <v>23</v>
      </c>
      <c r="J75" s="70" t="str">
        <f>VLOOKUP(I75,PGStock[],2,FALSE)</f>
        <v>Columbus Super Red Smooth 175 Ml</v>
      </c>
      <c r="K75" s="71">
        <f>VLOOKUP(I75,PGStock[],3,FALSE)</f>
        <v>0.17499999999999999</v>
      </c>
      <c r="L75" s="47">
        <v>2</v>
      </c>
      <c r="M75" s="47">
        <f>VLOOKUP(I75,PGStock[],6,FALSE)</f>
        <v>100</v>
      </c>
      <c r="N75" s="47">
        <f>+PGSales!$L75*PGSales!$M75</f>
        <v>200</v>
      </c>
    </row>
    <row r="76" spans="1:14" hidden="1" x14ac:dyDescent="0.25">
      <c r="A76" s="77">
        <f t="shared" si="0"/>
        <v>2024</v>
      </c>
      <c r="B76" s="77">
        <f t="shared" si="1"/>
        <v>12</v>
      </c>
      <c r="C76" s="73">
        <v>45630</v>
      </c>
      <c r="D76" s="68" t="s">
        <v>70</v>
      </c>
      <c r="E76" s="48" t="s">
        <v>99</v>
      </c>
      <c r="F76" s="69" t="str">
        <f>VLOOKUP(E76,Customer[],2,FALSE)</f>
        <v>Soon Pyan</v>
      </c>
      <c r="G76" s="69" t="str">
        <f>VLOOKUP(E76,Customer[],3,FALSE)</f>
        <v>Bo Aung Kyaw Rd</v>
      </c>
      <c r="H76" s="69" t="str">
        <f>VLOOKUP(E76,Customer[],4,FALSE)</f>
        <v>Hlaing Thar Yar Route (1)</v>
      </c>
      <c r="I76" s="48" t="s">
        <v>25</v>
      </c>
      <c r="J76" s="70" t="str">
        <f>VLOOKUP(I76,PGStock[],2,FALSE)</f>
        <v>Columbus Super Red Smooth 350 Ml</v>
      </c>
      <c r="K76" s="71">
        <f>VLOOKUP(I76,PGStock[],3,FALSE)</f>
        <v>0.35</v>
      </c>
      <c r="L76" s="47">
        <v>1</v>
      </c>
      <c r="M76" s="47">
        <f>VLOOKUP(I76,PGStock[],6,FALSE)</f>
        <v>150</v>
      </c>
      <c r="N76" s="47">
        <f>+PGSales!$L76*PGSales!$M76</f>
        <v>150</v>
      </c>
    </row>
    <row r="77" spans="1:14" hidden="1" x14ac:dyDescent="0.25">
      <c r="A77" s="77">
        <f t="shared" si="0"/>
        <v>2024</v>
      </c>
      <c r="B77" s="77">
        <f t="shared" si="1"/>
        <v>12</v>
      </c>
      <c r="C77" s="73">
        <v>45630</v>
      </c>
      <c r="D77" s="68" t="s">
        <v>70</v>
      </c>
      <c r="E77" s="48" t="s">
        <v>99</v>
      </c>
      <c r="F77" s="69" t="str">
        <f>VLOOKUP(E77,Customer[],2,FALSE)</f>
        <v>Soon Pyan</v>
      </c>
      <c r="G77" s="69" t="str">
        <f>VLOOKUP(E77,Customer[],3,FALSE)</f>
        <v>Bo Aung Kyaw Rd</v>
      </c>
      <c r="H77" s="69" t="str">
        <f>VLOOKUP(E77,Customer[],4,FALSE)</f>
        <v>Hlaing Thar Yar Route (1)</v>
      </c>
      <c r="I77" s="48" t="s">
        <v>23</v>
      </c>
      <c r="J77" s="70" t="str">
        <f>VLOOKUP(I77,PGStock[],2,FALSE)</f>
        <v>Columbus Super Red Smooth 175 Ml</v>
      </c>
      <c r="K77" s="71">
        <f>VLOOKUP(I77,PGStock[],3,FALSE)</f>
        <v>0.17499999999999999</v>
      </c>
      <c r="L77" s="47">
        <v>3</v>
      </c>
      <c r="M77" s="47">
        <f>VLOOKUP(I77,PGStock[],6,FALSE)</f>
        <v>100</v>
      </c>
      <c r="N77" s="47">
        <f>+PGSales!$L77*PGSales!$M77</f>
        <v>300</v>
      </c>
    </row>
    <row r="78" spans="1:14" hidden="1" x14ac:dyDescent="0.25">
      <c r="A78" s="77">
        <f t="shared" si="0"/>
        <v>2024</v>
      </c>
      <c r="B78" s="77">
        <f t="shared" si="1"/>
        <v>12</v>
      </c>
      <c r="C78" s="73">
        <v>45631</v>
      </c>
      <c r="D78" s="68" t="s">
        <v>0</v>
      </c>
      <c r="E78" s="48" t="s">
        <v>83</v>
      </c>
      <c r="F78" s="69" t="str">
        <f>VLOOKUP(E78,Customer[],2,FALSE)</f>
        <v>Nadai</v>
      </c>
      <c r="G78" s="69" t="str">
        <f>VLOOKUP(E78,Customer[],3,FALSE)</f>
        <v>Bogyoke Aung San Rd</v>
      </c>
      <c r="H78" s="69" t="str">
        <f>VLOOKUP(E78,Customer[],4,FALSE)</f>
        <v>Hlaing Thar Yar Route (1)</v>
      </c>
      <c r="I78" s="48" t="s">
        <v>18</v>
      </c>
      <c r="J78" s="70" t="str">
        <f>VLOOKUP(I78,PGStock[],2,FALSE)</f>
        <v>Formula Rum 350ml</v>
      </c>
      <c r="K78" s="71">
        <f>VLOOKUP(I78,PGStock[],3,FALSE)</f>
        <v>0.35</v>
      </c>
      <c r="L78" s="47">
        <v>1</v>
      </c>
      <c r="M78" s="47">
        <f>VLOOKUP(I78,PGStock[],6,FALSE)</f>
        <v>150</v>
      </c>
      <c r="N78" s="47">
        <f>+PGSales!$L78*PGSales!$M78</f>
        <v>150</v>
      </c>
    </row>
    <row r="79" spans="1:14" hidden="1" x14ac:dyDescent="0.25">
      <c r="A79" s="77">
        <f t="shared" si="0"/>
        <v>2024</v>
      </c>
      <c r="B79" s="77">
        <f t="shared" si="1"/>
        <v>12</v>
      </c>
      <c r="C79" s="73">
        <v>45631</v>
      </c>
      <c r="D79" s="68" t="s">
        <v>1</v>
      </c>
      <c r="E79" s="48" t="s">
        <v>85</v>
      </c>
      <c r="F79" s="69" t="str">
        <f>VLOOKUP(E79,Customer[],2,FALSE)</f>
        <v>Shwe Yi Khatt</v>
      </c>
      <c r="G79" s="69" t="str">
        <f>VLOOKUP(E79,Customer[],3,FALSE)</f>
        <v>Taungnu Rd</v>
      </c>
      <c r="H79" s="69" t="str">
        <f>VLOOKUP(E79,Customer[],4,FALSE)</f>
        <v>Hlaing Thar Yar Route (1)</v>
      </c>
      <c r="I79" s="48" t="s">
        <v>25</v>
      </c>
      <c r="J79" s="70" t="str">
        <f>VLOOKUP(I79,PGStock[],2,FALSE)</f>
        <v>Columbus Super Red Smooth 350 Ml</v>
      </c>
      <c r="K79" s="71">
        <f>VLOOKUP(I79,PGStock[],3,FALSE)</f>
        <v>0.35</v>
      </c>
      <c r="L79" s="47">
        <v>2</v>
      </c>
      <c r="M79" s="47">
        <f>VLOOKUP(I79,PGStock[],6,FALSE)</f>
        <v>150</v>
      </c>
      <c r="N79" s="47">
        <f>+PGSales!$L79*PGSales!$M79</f>
        <v>300</v>
      </c>
    </row>
    <row r="80" spans="1:14" hidden="1" x14ac:dyDescent="0.25">
      <c r="A80" s="77">
        <f t="shared" si="0"/>
        <v>2024</v>
      </c>
      <c r="B80" s="77">
        <f t="shared" si="1"/>
        <v>12</v>
      </c>
      <c r="C80" s="73">
        <v>45631</v>
      </c>
      <c r="D80" s="68" t="s">
        <v>1</v>
      </c>
      <c r="E80" s="48" t="s">
        <v>85</v>
      </c>
      <c r="F80" s="69" t="str">
        <f>VLOOKUP(E80,Customer[],2,FALSE)</f>
        <v>Shwe Yi Khatt</v>
      </c>
      <c r="G80" s="69" t="str">
        <f>VLOOKUP(E80,Customer[],3,FALSE)</f>
        <v>Taungnu Rd</v>
      </c>
      <c r="H80" s="69" t="str">
        <f>VLOOKUP(E80,Customer[],4,FALSE)</f>
        <v>Hlaing Thar Yar Route (1)</v>
      </c>
      <c r="I80" s="48" t="s">
        <v>18</v>
      </c>
      <c r="J80" s="70" t="str">
        <f>VLOOKUP(I80,PGStock[],2,FALSE)</f>
        <v>Formula Rum 350ml</v>
      </c>
      <c r="K80" s="71">
        <f>VLOOKUP(I80,PGStock[],3,FALSE)</f>
        <v>0.35</v>
      </c>
      <c r="L80" s="47">
        <v>2</v>
      </c>
      <c r="M80" s="47">
        <f>VLOOKUP(I80,PGStock[],6,FALSE)</f>
        <v>150</v>
      </c>
      <c r="N80" s="47">
        <f>+PGSales!$L80*PGSales!$M80</f>
        <v>300</v>
      </c>
    </row>
    <row r="81" spans="1:14" hidden="1" x14ac:dyDescent="0.25">
      <c r="A81" s="77">
        <f t="shared" si="0"/>
        <v>2024</v>
      </c>
      <c r="B81" s="77">
        <f t="shared" si="1"/>
        <v>12</v>
      </c>
      <c r="C81" s="73">
        <v>45631</v>
      </c>
      <c r="D81" s="68" t="s">
        <v>2</v>
      </c>
      <c r="E81" s="48" t="s">
        <v>78</v>
      </c>
      <c r="F81" s="69" t="str">
        <f>VLOOKUP(E81,Customer[],2,FALSE)</f>
        <v>Dana Toe(1)</v>
      </c>
      <c r="G81" s="69" t="str">
        <f>VLOOKUP(E81,Customer[],3,FALSE)</f>
        <v>Bogyoke Aung San Rd</v>
      </c>
      <c r="H81" s="69" t="str">
        <f>VLOOKUP(E81,Customer[],4,FALSE)</f>
        <v>Hlaing Thar Yar Route (1)</v>
      </c>
      <c r="I81" s="48" t="s">
        <v>25</v>
      </c>
      <c r="J81" s="70" t="str">
        <f>VLOOKUP(I81,PGStock[],2,FALSE)</f>
        <v>Columbus Super Red Smooth 350 Ml</v>
      </c>
      <c r="K81" s="71">
        <f>VLOOKUP(I81,PGStock[],3,FALSE)</f>
        <v>0.35</v>
      </c>
      <c r="L81" s="47">
        <v>2</v>
      </c>
      <c r="M81" s="47">
        <f>VLOOKUP(I81,PGStock[],6,FALSE)</f>
        <v>150</v>
      </c>
      <c r="N81" s="47">
        <f>+PGSales!$L81*PGSales!$M81</f>
        <v>300</v>
      </c>
    </row>
    <row r="82" spans="1:14" hidden="1" x14ac:dyDescent="0.25">
      <c r="A82" s="77">
        <f t="shared" si="0"/>
        <v>2024</v>
      </c>
      <c r="B82" s="77">
        <f t="shared" si="1"/>
        <v>12</v>
      </c>
      <c r="C82" s="73">
        <v>45631</v>
      </c>
      <c r="D82" s="68" t="s">
        <v>2</v>
      </c>
      <c r="E82" s="48" t="s">
        <v>80</v>
      </c>
      <c r="F82" s="69" t="str">
        <f>VLOOKUP(E82,Customer[],2,FALSE)</f>
        <v>Dana Toe(2)</v>
      </c>
      <c r="G82" s="69" t="str">
        <f>VLOOKUP(E82,Customer[],3,FALSE)</f>
        <v>Pamoe Hinn Rd</v>
      </c>
      <c r="H82" s="69" t="str">
        <f>VLOOKUP(E82,Customer[],4,FALSE)</f>
        <v>Hlaing Thar Yar Route (1)</v>
      </c>
      <c r="I82" s="48" t="s">
        <v>18</v>
      </c>
      <c r="J82" s="70" t="str">
        <f>VLOOKUP(I82,PGStock[],2,FALSE)</f>
        <v>Formula Rum 350ml</v>
      </c>
      <c r="K82" s="71">
        <f>VLOOKUP(I82,PGStock[],3,FALSE)</f>
        <v>0.35</v>
      </c>
      <c r="L82" s="47">
        <v>2</v>
      </c>
      <c r="M82" s="47">
        <f>VLOOKUP(I82,PGStock[],6,FALSE)</f>
        <v>150</v>
      </c>
      <c r="N82" s="47">
        <f>+PGSales!$L82*PGSales!$M82</f>
        <v>300</v>
      </c>
    </row>
    <row r="83" spans="1:14" hidden="1" x14ac:dyDescent="0.25">
      <c r="A83" s="77">
        <f t="shared" si="0"/>
        <v>2024</v>
      </c>
      <c r="B83" s="77">
        <f t="shared" si="1"/>
        <v>12</v>
      </c>
      <c r="C83" s="73">
        <v>45631</v>
      </c>
      <c r="D83" s="68" t="s">
        <v>60</v>
      </c>
      <c r="E83" s="48" t="s">
        <v>97</v>
      </c>
      <c r="F83" s="69" t="str">
        <f>VLOOKUP(E83,Customer[],2,FALSE)</f>
        <v>Shwe Payi(1)</v>
      </c>
      <c r="G83" s="69" t="str">
        <f>VLOOKUP(E83,Customer[],3,FALSE)</f>
        <v>Mandalay Rd</v>
      </c>
      <c r="H83" s="69" t="str">
        <f>VLOOKUP(E83,Customer[],4,FALSE)</f>
        <v>Hlaing Thar Yar Route (1)</v>
      </c>
      <c r="I83" s="48" t="s">
        <v>25</v>
      </c>
      <c r="J83" s="70" t="str">
        <f>VLOOKUP(I83,PGStock[],2,FALSE)</f>
        <v>Columbus Super Red Smooth 350 Ml</v>
      </c>
      <c r="K83" s="71">
        <f>VLOOKUP(I83,PGStock[],3,FALSE)</f>
        <v>0.35</v>
      </c>
      <c r="L83" s="47">
        <v>7</v>
      </c>
      <c r="M83" s="47">
        <f>VLOOKUP(I83,PGStock[],6,FALSE)</f>
        <v>150</v>
      </c>
      <c r="N83" s="47">
        <f>+PGSales!$L83*PGSales!$M83</f>
        <v>1050</v>
      </c>
    </row>
    <row r="84" spans="1:14" hidden="1" x14ac:dyDescent="0.25">
      <c r="A84" s="77">
        <f t="shared" si="0"/>
        <v>2024</v>
      </c>
      <c r="B84" s="77">
        <f t="shared" si="1"/>
        <v>12</v>
      </c>
      <c r="C84" s="73">
        <v>45631</v>
      </c>
      <c r="D84" s="68" t="s">
        <v>60</v>
      </c>
      <c r="E84" s="48" t="s">
        <v>97</v>
      </c>
      <c r="F84" s="69" t="str">
        <f>VLOOKUP(E84,Customer[],2,FALSE)</f>
        <v>Shwe Payi(1)</v>
      </c>
      <c r="G84" s="69" t="str">
        <f>VLOOKUP(E84,Customer[],3,FALSE)</f>
        <v>Mandalay Rd</v>
      </c>
      <c r="H84" s="69" t="str">
        <f>VLOOKUP(E84,Customer[],4,FALSE)</f>
        <v>Hlaing Thar Yar Route (1)</v>
      </c>
      <c r="I84" s="48" t="s">
        <v>18</v>
      </c>
      <c r="J84" s="70" t="str">
        <f>VLOOKUP(I84,PGStock[],2,FALSE)</f>
        <v>Formula Rum 350ml</v>
      </c>
      <c r="K84" s="71">
        <f>VLOOKUP(I84,PGStock[],3,FALSE)</f>
        <v>0.35</v>
      </c>
      <c r="L84" s="47">
        <v>2</v>
      </c>
      <c r="M84" s="47">
        <f>VLOOKUP(I84,PGStock[],6,FALSE)</f>
        <v>150</v>
      </c>
      <c r="N84" s="47">
        <f>+PGSales!$L84*PGSales!$M84</f>
        <v>300</v>
      </c>
    </row>
    <row r="85" spans="1:14" hidden="1" x14ac:dyDescent="0.25">
      <c r="A85" s="77">
        <f t="shared" si="0"/>
        <v>2024</v>
      </c>
      <c r="B85" s="77">
        <f t="shared" si="1"/>
        <v>12</v>
      </c>
      <c r="C85" s="73">
        <v>45631</v>
      </c>
      <c r="D85" s="68" t="s">
        <v>76</v>
      </c>
      <c r="E85" s="48" t="s">
        <v>88</v>
      </c>
      <c r="F85" s="69" t="str">
        <f>VLOOKUP(E85,Customer[],2,FALSE)</f>
        <v>Po Po</v>
      </c>
      <c r="G85" s="69" t="str">
        <f>VLOOKUP(E85,Customer[],3,FALSE)</f>
        <v>Mandalay Rd</v>
      </c>
      <c r="H85" s="69" t="str">
        <f>VLOOKUP(E85,Customer[],4,FALSE)</f>
        <v>Hlaing Thar Yar Route (1)</v>
      </c>
      <c r="I85" s="48" t="s">
        <v>25</v>
      </c>
      <c r="J85" s="70" t="str">
        <f>VLOOKUP(I85,PGStock[],2,FALSE)</f>
        <v>Columbus Super Red Smooth 350 Ml</v>
      </c>
      <c r="K85" s="71">
        <f>VLOOKUP(I85,PGStock[],3,FALSE)</f>
        <v>0.35</v>
      </c>
      <c r="L85" s="47">
        <v>1</v>
      </c>
      <c r="M85" s="47">
        <f>VLOOKUP(I85,PGStock[],6,FALSE)</f>
        <v>150</v>
      </c>
      <c r="N85" s="47">
        <f>+PGSales!$L85*PGSales!$M85</f>
        <v>150</v>
      </c>
    </row>
    <row r="86" spans="1:14" hidden="1" x14ac:dyDescent="0.25">
      <c r="A86" s="77">
        <f t="shared" si="0"/>
        <v>2024</v>
      </c>
      <c r="B86" s="77">
        <f t="shared" si="1"/>
        <v>12</v>
      </c>
      <c r="C86" s="73">
        <v>45631</v>
      </c>
      <c r="D86" s="68" t="s">
        <v>76</v>
      </c>
      <c r="E86" s="48" t="s">
        <v>88</v>
      </c>
      <c r="F86" s="69" t="str">
        <f>VLOOKUP(E86,Customer[],2,FALSE)</f>
        <v>Po Po</v>
      </c>
      <c r="G86" s="69" t="str">
        <f>VLOOKUP(E86,Customer[],3,FALSE)</f>
        <v>Mandalay Rd</v>
      </c>
      <c r="H86" s="69" t="str">
        <f>VLOOKUP(E86,Customer[],4,FALSE)</f>
        <v>Hlaing Thar Yar Route (1)</v>
      </c>
      <c r="I86" s="48" t="s">
        <v>18</v>
      </c>
      <c r="J86" s="70" t="str">
        <f>VLOOKUP(I86,PGStock[],2,FALSE)</f>
        <v>Formula Rum 350ml</v>
      </c>
      <c r="K86" s="71">
        <f>VLOOKUP(I86,PGStock[],3,FALSE)</f>
        <v>0.35</v>
      </c>
      <c r="L86" s="47">
        <v>1</v>
      </c>
      <c r="M86" s="47">
        <f>VLOOKUP(I86,PGStock[],6,FALSE)</f>
        <v>150</v>
      </c>
      <c r="N86" s="47">
        <f>+PGSales!$L86*PGSales!$M86</f>
        <v>150</v>
      </c>
    </row>
    <row r="87" spans="1:14" hidden="1" x14ac:dyDescent="0.25">
      <c r="A87" s="77">
        <f t="shared" si="0"/>
        <v>2024</v>
      </c>
      <c r="B87" s="77">
        <f t="shared" si="1"/>
        <v>12</v>
      </c>
      <c r="C87" s="73">
        <v>45631</v>
      </c>
      <c r="D87" s="68" t="s">
        <v>68</v>
      </c>
      <c r="E87" s="48" t="s">
        <v>120</v>
      </c>
      <c r="F87" s="69" t="str">
        <f>VLOOKUP(E87,Customer[],2,FALSE)</f>
        <v>Linn</v>
      </c>
      <c r="G87" s="69" t="str">
        <f>VLOOKUP(E87,Customer[],3,FALSE)</f>
        <v>Bo Aung Kyaw Rd</v>
      </c>
      <c r="H87" s="69" t="str">
        <f>VLOOKUP(E87,Customer[],4,FALSE)</f>
        <v>Hlaing Thar Yar Route (1)</v>
      </c>
      <c r="I87" s="48" t="s">
        <v>27</v>
      </c>
      <c r="J87" s="70" t="str">
        <f>VLOOKUP(I87,PGStock[],2,FALSE)</f>
        <v>Columbus Super Red Smooth 700 Ml</v>
      </c>
      <c r="K87" s="71">
        <f>VLOOKUP(I87,PGStock[],3,FALSE)</f>
        <v>0.7</v>
      </c>
      <c r="L87" s="47">
        <v>2</v>
      </c>
      <c r="M87" s="47">
        <f>VLOOKUP(I87,PGStock[],6,FALSE)</f>
        <v>200</v>
      </c>
      <c r="N87" s="47">
        <f>+PGSales!$L87*PGSales!$M87</f>
        <v>400</v>
      </c>
    </row>
    <row r="88" spans="1:14" hidden="1" x14ac:dyDescent="0.25">
      <c r="A88" s="77">
        <f t="shared" si="0"/>
        <v>2024</v>
      </c>
      <c r="B88" s="77">
        <f t="shared" si="1"/>
        <v>12</v>
      </c>
      <c r="C88" s="73">
        <v>45631</v>
      </c>
      <c r="D88" s="68" t="s">
        <v>68</v>
      </c>
      <c r="E88" s="48" t="s">
        <v>120</v>
      </c>
      <c r="F88" s="69" t="str">
        <f>VLOOKUP(E88,Customer[],2,FALSE)</f>
        <v>Linn</v>
      </c>
      <c r="G88" s="69" t="str">
        <f>VLOOKUP(E88,Customer[],3,FALSE)</f>
        <v>Bo Aung Kyaw Rd</v>
      </c>
      <c r="H88" s="69" t="str">
        <f>VLOOKUP(E88,Customer[],4,FALSE)</f>
        <v>Hlaing Thar Yar Route (1)</v>
      </c>
      <c r="I88" s="48" t="s">
        <v>18</v>
      </c>
      <c r="J88" s="70" t="str">
        <f>VLOOKUP(I88,PGStock[],2,FALSE)</f>
        <v>Formula Rum 350ml</v>
      </c>
      <c r="K88" s="71">
        <f>VLOOKUP(I88,PGStock[],3,FALSE)</f>
        <v>0.35</v>
      </c>
      <c r="L88" s="47">
        <v>4</v>
      </c>
      <c r="M88" s="47">
        <f>VLOOKUP(I88,PGStock[],6,FALSE)</f>
        <v>150</v>
      </c>
      <c r="N88" s="47">
        <f>+PGSales!$L88*PGSales!$M88</f>
        <v>600</v>
      </c>
    </row>
    <row r="89" spans="1:14" hidden="1" x14ac:dyDescent="0.25">
      <c r="A89" s="77">
        <f t="shared" si="0"/>
        <v>2024</v>
      </c>
      <c r="B89" s="77">
        <f t="shared" si="1"/>
        <v>12</v>
      </c>
      <c r="C89" s="73">
        <v>45631</v>
      </c>
      <c r="D89" s="68" t="s">
        <v>68</v>
      </c>
      <c r="E89" s="48" t="s">
        <v>120</v>
      </c>
      <c r="F89" s="69" t="str">
        <f>VLOOKUP(E89,Customer[],2,FALSE)</f>
        <v>Linn</v>
      </c>
      <c r="G89" s="69" t="str">
        <f>VLOOKUP(E89,Customer[],3,FALSE)</f>
        <v>Bo Aung Kyaw Rd</v>
      </c>
      <c r="H89" s="69" t="str">
        <f>VLOOKUP(E89,Customer[],4,FALSE)</f>
        <v>Hlaing Thar Yar Route (1)</v>
      </c>
      <c r="I89" s="48" t="s">
        <v>117</v>
      </c>
      <c r="J89" s="70" t="str">
        <f>VLOOKUP(I89,PGStock[],2,FALSE)</f>
        <v>ဒဂုံမန်ကျည်း ကော်ဗူး (1 Liter)</v>
      </c>
      <c r="K89" s="71">
        <f>VLOOKUP(I89,PGStock[],3,FALSE)</f>
        <v>1</v>
      </c>
      <c r="L89" s="47">
        <v>5</v>
      </c>
      <c r="M89" s="47">
        <f>VLOOKUP(I89,PGStock[],6,FALSE)</f>
        <v>100</v>
      </c>
      <c r="N89" s="47">
        <f>+PGSales!$L89*PGSales!$M89</f>
        <v>500</v>
      </c>
    </row>
    <row r="90" spans="1:14" hidden="1" x14ac:dyDescent="0.25">
      <c r="A90" s="77">
        <f t="shared" si="0"/>
        <v>2024</v>
      </c>
      <c r="B90" s="77">
        <f t="shared" si="1"/>
        <v>12</v>
      </c>
      <c r="C90" s="73">
        <v>45631</v>
      </c>
      <c r="D90" s="68" t="s">
        <v>58</v>
      </c>
      <c r="E90" s="48" t="s">
        <v>99</v>
      </c>
      <c r="F90" s="69" t="str">
        <f>VLOOKUP(E90,Customer[],2,FALSE)</f>
        <v>Soon Pyan</v>
      </c>
      <c r="G90" s="69" t="str">
        <f>VLOOKUP(E90,Customer[],3,FALSE)</f>
        <v>Bo Aung Kyaw Rd</v>
      </c>
      <c r="H90" s="69" t="str">
        <f>VLOOKUP(E90,Customer[],4,FALSE)</f>
        <v>Hlaing Thar Yar Route (1)</v>
      </c>
      <c r="I90" s="48" t="s">
        <v>25</v>
      </c>
      <c r="J90" s="70" t="str">
        <f>VLOOKUP(I90,PGStock[],2,FALSE)</f>
        <v>Columbus Super Red Smooth 350 Ml</v>
      </c>
      <c r="K90" s="71">
        <f>VLOOKUP(I90,PGStock[],3,FALSE)</f>
        <v>0.35</v>
      </c>
      <c r="L90" s="47">
        <v>5</v>
      </c>
      <c r="M90" s="47">
        <f>VLOOKUP(I90,PGStock[],6,FALSE)</f>
        <v>150</v>
      </c>
      <c r="N90" s="47">
        <f>+PGSales!$L90*PGSales!$M90</f>
        <v>750</v>
      </c>
    </row>
    <row r="91" spans="1:14" hidden="1" x14ac:dyDescent="0.25">
      <c r="A91" s="77">
        <f t="shared" si="0"/>
        <v>2024</v>
      </c>
      <c r="B91" s="77">
        <f t="shared" si="1"/>
        <v>12</v>
      </c>
      <c r="C91" s="73">
        <v>45631</v>
      </c>
      <c r="D91" s="68" t="s">
        <v>58</v>
      </c>
      <c r="E91" s="48" t="s">
        <v>99</v>
      </c>
      <c r="F91" s="69" t="str">
        <f>VLOOKUP(E91,Customer[],2,FALSE)</f>
        <v>Soon Pyan</v>
      </c>
      <c r="G91" s="69" t="str">
        <f>VLOOKUP(E91,Customer[],3,FALSE)</f>
        <v>Bo Aung Kyaw Rd</v>
      </c>
      <c r="H91" s="69" t="str">
        <f>VLOOKUP(E91,Customer[],4,FALSE)</f>
        <v>Hlaing Thar Yar Route (1)</v>
      </c>
      <c r="I91" s="48" t="s">
        <v>18</v>
      </c>
      <c r="J91" s="70" t="str">
        <f>VLOOKUP(I91,PGStock[],2,FALSE)</f>
        <v>Formula Rum 350ml</v>
      </c>
      <c r="K91" s="71">
        <f>VLOOKUP(I91,PGStock[],3,FALSE)</f>
        <v>0.35</v>
      </c>
      <c r="L91" s="47">
        <v>2</v>
      </c>
      <c r="M91" s="47">
        <f>VLOOKUP(I91,PGStock[],6,FALSE)</f>
        <v>150</v>
      </c>
      <c r="N91" s="47">
        <f>+PGSales!$L91*PGSales!$M91</f>
        <v>300</v>
      </c>
    </row>
    <row r="92" spans="1:14" hidden="1" x14ac:dyDescent="0.25">
      <c r="A92" s="77">
        <f t="shared" si="0"/>
        <v>2024</v>
      </c>
      <c r="B92" s="77">
        <f t="shared" si="1"/>
        <v>12</v>
      </c>
      <c r="C92" s="73">
        <v>45631</v>
      </c>
      <c r="D92" s="68" t="s">
        <v>72</v>
      </c>
      <c r="E92" s="48" t="s">
        <v>105</v>
      </c>
      <c r="F92" s="69" t="str">
        <f>VLOOKUP(E92,Customer[],2,FALSE)</f>
        <v>Swe Thahar</v>
      </c>
      <c r="G92" s="69" t="str">
        <f>VLOOKUP(E92,Customer[],3,FALSE)</f>
        <v>Mandalay Rd</v>
      </c>
      <c r="H92" s="69" t="str">
        <f>VLOOKUP(E92,Customer[],4,FALSE)</f>
        <v>Hlaing Thar Yar Route (1)</v>
      </c>
      <c r="I92" s="48" t="s">
        <v>25</v>
      </c>
      <c r="J92" s="70" t="str">
        <f>VLOOKUP(I92,PGStock[],2,FALSE)</f>
        <v>Columbus Super Red Smooth 350 Ml</v>
      </c>
      <c r="K92" s="71">
        <f>VLOOKUP(I92,PGStock[],3,FALSE)</f>
        <v>0.35</v>
      </c>
      <c r="L92" s="47">
        <v>4</v>
      </c>
      <c r="M92" s="47">
        <f>VLOOKUP(I92,PGStock[],6,FALSE)</f>
        <v>150</v>
      </c>
      <c r="N92" s="47">
        <f>+PGSales!$L92*PGSales!$M92</f>
        <v>600</v>
      </c>
    </row>
    <row r="93" spans="1:14" hidden="1" x14ac:dyDescent="0.25">
      <c r="A93" s="77">
        <f t="shared" si="0"/>
        <v>2024</v>
      </c>
      <c r="B93" s="77">
        <f t="shared" si="1"/>
        <v>12</v>
      </c>
      <c r="C93" s="73">
        <v>45631</v>
      </c>
      <c r="D93" s="68" t="s">
        <v>72</v>
      </c>
      <c r="E93" s="48" t="s">
        <v>105</v>
      </c>
      <c r="F93" s="69" t="str">
        <f>VLOOKUP(E93,Customer[],2,FALSE)</f>
        <v>Swe Thahar</v>
      </c>
      <c r="G93" s="69" t="str">
        <f>VLOOKUP(E93,Customer[],3,FALSE)</f>
        <v>Mandalay Rd</v>
      </c>
      <c r="H93" s="69" t="str">
        <f>VLOOKUP(E93,Customer[],4,FALSE)</f>
        <v>Hlaing Thar Yar Route (1)</v>
      </c>
      <c r="I93" s="48" t="s">
        <v>23</v>
      </c>
      <c r="J93" s="70" t="str">
        <f>VLOOKUP(I93,PGStock[],2,FALSE)</f>
        <v>Columbus Super Red Smooth 175 Ml</v>
      </c>
      <c r="K93" s="71">
        <f>VLOOKUP(I93,PGStock[],3,FALSE)</f>
        <v>0.17499999999999999</v>
      </c>
      <c r="L93" s="47">
        <v>1</v>
      </c>
      <c r="M93" s="47">
        <f>VLOOKUP(I93,PGStock[],6,FALSE)</f>
        <v>100</v>
      </c>
      <c r="N93" s="47">
        <f>+PGSales!$L93*PGSales!$M93</f>
        <v>100</v>
      </c>
    </row>
    <row r="94" spans="1:14" hidden="1" x14ac:dyDescent="0.25">
      <c r="A94" s="77">
        <f t="shared" si="0"/>
        <v>2024</v>
      </c>
      <c r="B94" s="77">
        <f t="shared" si="1"/>
        <v>12</v>
      </c>
      <c r="C94" s="73">
        <v>45631</v>
      </c>
      <c r="D94" s="68" t="s">
        <v>72</v>
      </c>
      <c r="E94" s="48" t="s">
        <v>105</v>
      </c>
      <c r="F94" s="69" t="str">
        <f>VLOOKUP(E94,Customer[],2,FALSE)</f>
        <v>Swe Thahar</v>
      </c>
      <c r="G94" s="69" t="str">
        <f>VLOOKUP(E94,Customer[],3,FALSE)</f>
        <v>Mandalay Rd</v>
      </c>
      <c r="H94" s="69" t="str">
        <f>VLOOKUP(E94,Customer[],4,FALSE)</f>
        <v>Hlaing Thar Yar Route (1)</v>
      </c>
      <c r="I94" s="48" t="s">
        <v>18</v>
      </c>
      <c r="J94" s="70" t="str">
        <f>VLOOKUP(I94,PGStock[],2,FALSE)</f>
        <v>Formula Rum 350ml</v>
      </c>
      <c r="K94" s="71">
        <f>VLOOKUP(I94,PGStock[],3,FALSE)</f>
        <v>0.35</v>
      </c>
      <c r="L94" s="47">
        <v>4</v>
      </c>
      <c r="M94" s="47">
        <f>VLOOKUP(I94,PGStock[],6,FALSE)</f>
        <v>150</v>
      </c>
      <c r="N94" s="47">
        <f>+PGSales!$L94*PGSales!$M94</f>
        <v>600</v>
      </c>
    </row>
    <row r="95" spans="1:14" hidden="1" x14ac:dyDescent="0.25">
      <c r="A95" s="77">
        <f t="shared" si="0"/>
        <v>2024</v>
      </c>
      <c r="B95" s="77">
        <f t="shared" si="1"/>
        <v>12</v>
      </c>
      <c r="C95" s="73">
        <v>45631</v>
      </c>
      <c r="D95" s="68" t="s">
        <v>74</v>
      </c>
      <c r="E95" s="48" t="s">
        <v>93</v>
      </c>
      <c r="F95" s="69" t="str">
        <f>VLOOKUP(E95,Customer[],2,FALSE)</f>
        <v>Yazar</v>
      </c>
      <c r="G95" s="69" t="str">
        <f>VLOOKUP(E95,Customer[],3,FALSE)</f>
        <v>Mandalay Rd</v>
      </c>
      <c r="H95" s="69" t="str">
        <f>VLOOKUP(E95,Customer[],4,FALSE)</f>
        <v>Hlaing Thar Yar Route (1)</v>
      </c>
      <c r="I95" s="48" t="s">
        <v>25</v>
      </c>
      <c r="J95" s="70" t="str">
        <f>VLOOKUP(I95,PGStock[],2,FALSE)</f>
        <v>Columbus Super Red Smooth 350 Ml</v>
      </c>
      <c r="K95" s="71">
        <f>VLOOKUP(I95,PGStock[],3,FALSE)</f>
        <v>0.35</v>
      </c>
      <c r="L95" s="47">
        <v>3</v>
      </c>
      <c r="M95" s="47">
        <f>VLOOKUP(I95,PGStock[],6,FALSE)</f>
        <v>150</v>
      </c>
      <c r="N95" s="47">
        <f>+PGSales!$L95*PGSales!$M95</f>
        <v>450</v>
      </c>
    </row>
    <row r="96" spans="1:14" hidden="1" x14ac:dyDescent="0.25">
      <c r="A96" s="77">
        <f t="shared" si="0"/>
        <v>2024</v>
      </c>
      <c r="B96" s="77">
        <f t="shared" si="1"/>
        <v>12</v>
      </c>
      <c r="C96" s="73">
        <v>45631</v>
      </c>
      <c r="D96" s="68" t="s">
        <v>74</v>
      </c>
      <c r="E96" s="48" t="s">
        <v>93</v>
      </c>
      <c r="F96" s="69" t="str">
        <f>VLOOKUP(E96,Customer[],2,FALSE)</f>
        <v>Yazar</v>
      </c>
      <c r="G96" s="69" t="str">
        <f>VLOOKUP(E96,Customer[],3,FALSE)</f>
        <v>Mandalay Rd</v>
      </c>
      <c r="H96" s="69" t="str">
        <f>VLOOKUP(E96,Customer[],4,FALSE)</f>
        <v>Hlaing Thar Yar Route (1)</v>
      </c>
      <c r="I96" s="48" t="s">
        <v>18</v>
      </c>
      <c r="J96" s="70" t="str">
        <f>VLOOKUP(I96,PGStock[],2,FALSE)</f>
        <v>Formula Rum 350ml</v>
      </c>
      <c r="K96" s="71">
        <f>VLOOKUP(I96,PGStock[],3,FALSE)</f>
        <v>0.35</v>
      </c>
      <c r="L96" s="47">
        <v>4</v>
      </c>
      <c r="M96" s="47">
        <f>VLOOKUP(I96,PGStock[],6,FALSE)</f>
        <v>150</v>
      </c>
      <c r="N96" s="47">
        <f>+PGSales!$L96*PGSales!$M96</f>
        <v>600</v>
      </c>
    </row>
    <row r="97" spans="1:14" hidden="1" x14ac:dyDescent="0.25">
      <c r="A97" s="77">
        <f t="shared" si="0"/>
        <v>2024</v>
      </c>
      <c r="B97" s="77">
        <f t="shared" si="1"/>
        <v>12</v>
      </c>
      <c r="C97" s="73">
        <v>45631</v>
      </c>
      <c r="D97" s="68" t="s">
        <v>70</v>
      </c>
      <c r="E97" s="48" t="s">
        <v>101</v>
      </c>
      <c r="F97" s="69" t="str">
        <f>VLOOKUP(E97,Customer[],2,FALSE)</f>
        <v>GoodWaill</v>
      </c>
      <c r="G97" s="69" t="str">
        <f>VLOOKUP(E97,Customer[],3,FALSE)</f>
        <v>Taungnu Rd</v>
      </c>
      <c r="H97" s="69" t="str">
        <f>VLOOKUP(E97,Customer[],4,FALSE)</f>
        <v>Hlaing Thar Yar Route (1)</v>
      </c>
      <c r="I97" s="48" t="s">
        <v>25</v>
      </c>
      <c r="J97" s="70" t="str">
        <f>VLOOKUP(I97,PGStock[],2,FALSE)</f>
        <v>Columbus Super Red Smooth 350 Ml</v>
      </c>
      <c r="K97" s="71">
        <f>VLOOKUP(I97,PGStock[],3,FALSE)</f>
        <v>0.35</v>
      </c>
      <c r="L97" s="47">
        <v>2</v>
      </c>
      <c r="M97" s="47">
        <f>VLOOKUP(I97,PGStock[],6,FALSE)</f>
        <v>150</v>
      </c>
      <c r="N97" s="47">
        <f>+PGSales!$L97*PGSales!$M97</f>
        <v>300</v>
      </c>
    </row>
    <row r="98" spans="1:14" hidden="1" x14ac:dyDescent="0.25">
      <c r="A98" s="77">
        <f t="shared" si="0"/>
        <v>2024</v>
      </c>
      <c r="B98" s="77">
        <f t="shared" si="1"/>
        <v>12</v>
      </c>
      <c r="C98" s="73">
        <v>45631</v>
      </c>
      <c r="D98" s="68" t="s">
        <v>70</v>
      </c>
      <c r="E98" s="48" t="s">
        <v>101</v>
      </c>
      <c r="F98" s="69" t="str">
        <f>VLOOKUP(E98,Customer[],2,FALSE)</f>
        <v>GoodWaill</v>
      </c>
      <c r="G98" s="69" t="str">
        <f>VLOOKUP(E98,Customer[],3,FALSE)</f>
        <v>Taungnu Rd</v>
      </c>
      <c r="H98" s="69" t="str">
        <f>VLOOKUP(E98,Customer[],4,FALSE)</f>
        <v>Hlaing Thar Yar Route (1)</v>
      </c>
      <c r="I98" s="48" t="s">
        <v>18</v>
      </c>
      <c r="J98" s="70" t="str">
        <f>VLOOKUP(I98,PGStock[],2,FALSE)</f>
        <v>Formula Rum 350ml</v>
      </c>
      <c r="K98" s="71">
        <f>VLOOKUP(I98,PGStock[],3,FALSE)</f>
        <v>0.35</v>
      </c>
      <c r="L98" s="47">
        <v>3</v>
      </c>
      <c r="M98" s="47">
        <f>VLOOKUP(I98,PGStock[],6,FALSE)</f>
        <v>150</v>
      </c>
      <c r="N98" s="47">
        <f>+PGSales!$L98*PGSales!$M98</f>
        <v>450</v>
      </c>
    </row>
    <row r="99" spans="1:14" hidden="1" x14ac:dyDescent="0.25">
      <c r="A99" s="77">
        <f t="shared" si="0"/>
        <v>2024</v>
      </c>
      <c r="B99" s="77">
        <f t="shared" si="1"/>
        <v>12</v>
      </c>
      <c r="C99" s="73">
        <v>45631</v>
      </c>
      <c r="D99" s="68" t="s">
        <v>62</v>
      </c>
      <c r="E99" s="48" t="s">
        <v>95</v>
      </c>
      <c r="F99" s="69" t="str">
        <f>VLOOKUP(E99,Customer[],2,FALSE)</f>
        <v>Thaka Kyi</v>
      </c>
      <c r="G99" s="69" t="str">
        <f>VLOOKUP(E99,Customer[],3,FALSE)</f>
        <v>Mandalay Rd</v>
      </c>
      <c r="H99" s="69" t="str">
        <f>VLOOKUP(E99,Customer[],4,FALSE)</f>
        <v>Hlaing Thar Yar Route (1)</v>
      </c>
      <c r="I99" s="48" t="s">
        <v>25</v>
      </c>
      <c r="J99" s="70" t="str">
        <f>VLOOKUP(I99,PGStock[],2,FALSE)</f>
        <v>Columbus Super Red Smooth 350 Ml</v>
      </c>
      <c r="K99" s="71">
        <f>VLOOKUP(I99,PGStock[],3,FALSE)</f>
        <v>0.35</v>
      </c>
      <c r="L99" s="47">
        <v>2</v>
      </c>
      <c r="M99" s="47">
        <f>VLOOKUP(I99,PGStock[],6,FALSE)</f>
        <v>150</v>
      </c>
      <c r="N99" s="47">
        <f>+PGSales!$L99*PGSales!$M99</f>
        <v>300</v>
      </c>
    </row>
    <row r="100" spans="1:14" hidden="1" x14ac:dyDescent="0.25">
      <c r="A100" s="77">
        <f t="shared" si="0"/>
        <v>2024</v>
      </c>
      <c r="B100" s="77">
        <f t="shared" si="1"/>
        <v>12</v>
      </c>
      <c r="C100" s="73">
        <v>45631</v>
      </c>
      <c r="D100" s="68" t="s">
        <v>62</v>
      </c>
      <c r="E100" s="48" t="s">
        <v>95</v>
      </c>
      <c r="F100" s="69" t="str">
        <f>VLOOKUP(E100,Customer[],2,FALSE)</f>
        <v>Thaka Kyi</v>
      </c>
      <c r="G100" s="69" t="str">
        <f>VLOOKUP(E100,Customer[],3,FALSE)</f>
        <v>Mandalay Rd</v>
      </c>
      <c r="H100" s="69" t="str">
        <f>VLOOKUP(E100,Customer[],4,FALSE)</f>
        <v>Hlaing Thar Yar Route (1)</v>
      </c>
      <c r="I100" s="48" t="s">
        <v>23</v>
      </c>
      <c r="J100" s="70" t="str">
        <f>VLOOKUP(I100,PGStock[],2,FALSE)</f>
        <v>Columbus Super Red Smooth 175 Ml</v>
      </c>
      <c r="K100" s="71">
        <f>VLOOKUP(I100,PGStock[],3,FALSE)</f>
        <v>0.17499999999999999</v>
      </c>
      <c r="L100" s="47">
        <v>2</v>
      </c>
      <c r="M100" s="47">
        <f>VLOOKUP(I100,PGStock[],6,FALSE)</f>
        <v>100</v>
      </c>
      <c r="N100" s="47">
        <f>+PGSales!$L100*PGSales!$M100</f>
        <v>200</v>
      </c>
    </row>
    <row r="101" spans="1:14" hidden="1" x14ac:dyDescent="0.25">
      <c r="A101" s="77">
        <f t="shared" si="0"/>
        <v>2024</v>
      </c>
      <c r="B101" s="77">
        <f t="shared" si="1"/>
        <v>12</v>
      </c>
      <c r="C101" s="73">
        <v>45631</v>
      </c>
      <c r="D101" s="68" t="s">
        <v>56</v>
      </c>
      <c r="E101" s="48" t="s">
        <v>128</v>
      </c>
      <c r="F101" s="69" t="str">
        <f>VLOOKUP(E101,Customer[],2,FALSE)</f>
        <v>Chit Paing</v>
      </c>
      <c r="G101" s="69" t="str">
        <f>VLOOKUP(E101,Customer[],3,FALSE)</f>
        <v>Bo Aung Kyaw Rd</v>
      </c>
      <c r="H101" s="69" t="str">
        <f>VLOOKUP(E101,Customer[],4,FALSE)</f>
        <v>Hlaing Thar Yar Route (1)</v>
      </c>
      <c r="I101" s="48" t="s">
        <v>25</v>
      </c>
      <c r="J101" s="70" t="str">
        <f>VLOOKUP(I101,PGStock[],2,FALSE)</f>
        <v>Columbus Super Red Smooth 350 Ml</v>
      </c>
      <c r="K101" s="71">
        <f>VLOOKUP(I101,PGStock[],3,FALSE)</f>
        <v>0.35</v>
      </c>
      <c r="L101" s="47">
        <v>1</v>
      </c>
      <c r="M101" s="47">
        <f>VLOOKUP(I101,PGStock[],6,FALSE)</f>
        <v>150</v>
      </c>
      <c r="N101" s="47">
        <f>+PGSales!$L101*PGSales!$M101</f>
        <v>150</v>
      </c>
    </row>
    <row r="102" spans="1:14" hidden="1" x14ac:dyDescent="0.25">
      <c r="A102" s="77">
        <f t="shared" si="0"/>
        <v>2024</v>
      </c>
      <c r="B102" s="77">
        <f t="shared" si="1"/>
        <v>12</v>
      </c>
      <c r="C102" s="73">
        <v>45631</v>
      </c>
      <c r="D102" s="68" t="s">
        <v>56</v>
      </c>
      <c r="E102" s="48" t="s">
        <v>128</v>
      </c>
      <c r="F102" s="69" t="str">
        <f>VLOOKUP(E102,Customer[],2,FALSE)</f>
        <v>Chit Paing</v>
      </c>
      <c r="G102" s="69" t="str">
        <f>VLOOKUP(E102,Customer[],3,FALSE)</f>
        <v>Bo Aung Kyaw Rd</v>
      </c>
      <c r="H102" s="69" t="str">
        <f>VLOOKUP(E102,Customer[],4,FALSE)</f>
        <v>Hlaing Thar Yar Route (1)</v>
      </c>
      <c r="I102" s="48" t="s">
        <v>18</v>
      </c>
      <c r="J102" s="70" t="str">
        <f>VLOOKUP(I102,PGStock[],2,FALSE)</f>
        <v>Formula Rum 350ml</v>
      </c>
      <c r="K102" s="71">
        <f>VLOOKUP(I102,PGStock[],3,FALSE)</f>
        <v>0.35</v>
      </c>
      <c r="L102" s="47">
        <v>4</v>
      </c>
      <c r="M102" s="47">
        <f>VLOOKUP(I102,PGStock[],6,FALSE)</f>
        <v>150</v>
      </c>
      <c r="N102" s="47">
        <f>+PGSales!$L102*PGSales!$M102</f>
        <v>600</v>
      </c>
    </row>
    <row r="103" spans="1:14" hidden="1" x14ac:dyDescent="0.25">
      <c r="A103" s="77">
        <f t="shared" si="0"/>
        <v>2024</v>
      </c>
      <c r="B103" s="77">
        <f t="shared" si="1"/>
        <v>12</v>
      </c>
      <c r="C103" s="73">
        <v>45631</v>
      </c>
      <c r="D103" s="68" t="s">
        <v>66</v>
      </c>
      <c r="E103" s="48" t="s">
        <v>107</v>
      </c>
      <c r="F103" s="69" t="str">
        <f>VLOOKUP(E103,Customer[],2,FALSE)</f>
        <v>Linn Latt Ktaw</v>
      </c>
      <c r="G103" s="69" t="str">
        <f>VLOOKUP(E103,Customer[],3,FALSE)</f>
        <v>Pamoe Hinn Rd</v>
      </c>
      <c r="H103" s="69" t="str">
        <f>VLOOKUP(E103,Customer[],4,FALSE)</f>
        <v>Hlaing Thar Yar Route (1)</v>
      </c>
      <c r="I103" s="48" t="s">
        <v>25</v>
      </c>
      <c r="J103" s="70" t="str">
        <f>VLOOKUP(I103,PGStock[],2,FALSE)</f>
        <v>Columbus Super Red Smooth 350 Ml</v>
      </c>
      <c r="K103" s="71">
        <f>VLOOKUP(I103,PGStock[],3,FALSE)</f>
        <v>0.35</v>
      </c>
      <c r="L103" s="47">
        <v>3</v>
      </c>
      <c r="M103" s="47">
        <f>VLOOKUP(I103,PGStock[],6,FALSE)</f>
        <v>150</v>
      </c>
      <c r="N103" s="47">
        <f>+PGSales!$L103*PGSales!$M103</f>
        <v>450</v>
      </c>
    </row>
    <row r="104" spans="1:14" hidden="1" x14ac:dyDescent="0.25">
      <c r="A104" s="77">
        <f t="shared" si="0"/>
        <v>2024</v>
      </c>
      <c r="B104" s="77">
        <f t="shared" si="1"/>
        <v>12</v>
      </c>
      <c r="C104" s="73">
        <v>45631</v>
      </c>
      <c r="D104" s="68" t="s">
        <v>66</v>
      </c>
      <c r="E104" s="48" t="s">
        <v>107</v>
      </c>
      <c r="F104" s="69" t="str">
        <f>VLOOKUP(E104,Customer[],2,FALSE)</f>
        <v>Linn Latt Ktaw</v>
      </c>
      <c r="G104" s="69" t="str">
        <f>VLOOKUP(E104,Customer[],3,FALSE)</f>
        <v>Pamoe Hinn Rd</v>
      </c>
      <c r="H104" s="69" t="str">
        <f>VLOOKUP(E104,Customer[],4,FALSE)</f>
        <v>Hlaing Thar Yar Route (1)</v>
      </c>
      <c r="I104" s="48" t="s">
        <v>20</v>
      </c>
      <c r="J104" s="70" t="str">
        <f>VLOOKUP(I104,PGStock[],2,FALSE)</f>
        <v>Formula Rum 700ml</v>
      </c>
      <c r="K104" s="71">
        <f>VLOOKUP(I104,PGStock[],3,FALSE)</f>
        <v>0.7</v>
      </c>
      <c r="L104" s="47">
        <v>1</v>
      </c>
      <c r="M104" s="47">
        <f>VLOOKUP(I104,PGStock[],6,FALSE)</f>
        <v>200</v>
      </c>
      <c r="N104" s="47">
        <f>+PGSales!$L104*PGSales!$M104</f>
        <v>200</v>
      </c>
    </row>
    <row r="105" spans="1:14" hidden="1" x14ac:dyDescent="0.25">
      <c r="A105" s="77">
        <f t="shared" si="0"/>
        <v>2024</v>
      </c>
      <c r="B105" s="77">
        <f t="shared" si="1"/>
        <v>12</v>
      </c>
      <c r="C105" s="73">
        <v>45631</v>
      </c>
      <c r="D105" s="68" t="s">
        <v>66</v>
      </c>
      <c r="E105" s="48" t="s">
        <v>107</v>
      </c>
      <c r="F105" s="69" t="str">
        <f>VLOOKUP(E105,Customer[],2,FALSE)</f>
        <v>Linn Latt Ktaw</v>
      </c>
      <c r="G105" s="69" t="str">
        <f>VLOOKUP(E105,Customer[],3,FALSE)</f>
        <v>Pamoe Hinn Rd</v>
      </c>
      <c r="H105" s="69" t="str">
        <f>VLOOKUP(E105,Customer[],4,FALSE)</f>
        <v>Hlaing Thar Yar Route (1)</v>
      </c>
      <c r="I105" s="48" t="s">
        <v>18</v>
      </c>
      <c r="J105" s="70" t="str">
        <f>VLOOKUP(I105,PGStock[],2,FALSE)</f>
        <v>Formula Rum 350ml</v>
      </c>
      <c r="K105" s="71">
        <f>VLOOKUP(I105,PGStock[],3,FALSE)</f>
        <v>0.35</v>
      </c>
      <c r="L105" s="47">
        <v>1</v>
      </c>
      <c r="M105" s="47">
        <f>VLOOKUP(I105,PGStock[],6,FALSE)</f>
        <v>150</v>
      </c>
      <c r="N105" s="47">
        <f>+PGSales!$L105*PGSales!$M105</f>
        <v>150</v>
      </c>
    </row>
    <row r="106" spans="1:14" hidden="1" x14ac:dyDescent="0.25">
      <c r="A106" s="77">
        <f t="shared" si="0"/>
        <v>2024</v>
      </c>
      <c r="B106" s="77">
        <f t="shared" si="1"/>
        <v>12</v>
      </c>
      <c r="C106" s="73">
        <v>45632</v>
      </c>
      <c r="D106" s="68" t="s">
        <v>0</v>
      </c>
      <c r="E106" s="48" t="s">
        <v>83</v>
      </c>
      <c r="F106" s="69" t="str">
        <f>VLOOKUP(E106,Customer[],2,FALSE)</f>
        <v>Nadai</v>
      </c>
      <c r="G106" s="69" t="str">
        <f>VLOOKUP(E106,Customer[],3,FALSE)</f>
        <v>Bogyoke Aung San Rd</v>
      </c>
      <c r="H106" s="69" t="str">
        <f>VLOOKUP(E106,Customer[],4,FALSE)</f>
        <v>Hlaing Thar Yar Route (1)</v>
      </c>
      <c r="I106" s="48" t="s">
        <v>25</v>
      </c>
      <c r="J106" s="70" t="str">
        <f>VLOOKUP(I106,PGStock[],2,FALSE)</f>
        <v>Columbus Super Red Smooth 350 Ml</v>
      </c>
      <c r="K106" s="71">
        <f>VLOOKUP(I106,PGStock[],3,FALSE)</f>
        <v>0.35</v>
      </c>
      <c r="L106" s="47">
        <v>2</v>
      </c>
      <c r="M106" s="47">
        <f>VLOOKUP(I106,PGStock[],6,FALSE)</f>
        <v>150</v>
      </c>
      <c r="N106" s="47">
        <f>+PGSales!$L106*PGSales!$M106</f>
        <v>300</v>
      </c>
    </row>
    <row r="107" spans="1:14" hidden="1" x14ac:dyDescent="0.25">
      <c r="A107" s="77">
        <f t="shared" si="0"/>
        <v>2024</v>
      </c>
      <c r="B107" s="77">
        <f t="shared" si="1"/>
        <v>12</v>
      </c>
      <c r="C107" s="73">
        <v>45632</v>
      </c>
      <c r="D107" s="68" t="s">
        <v>2</v>
      </c>
      <c r="E107" s="48" t="s">
        <v>78</v>
      </c>
      <c r="F107" s="69" t="str">
        <f>VLOOKUP(E107,Customer[],2,FALSE)</f>
        <v>Dana Toe(1)</v>
      </c>
      <c r="G107" s="69" t="str">
        <f>VLOOKUP(E107,Customer[],3,FALSE)</f>
        <v>Bogyoke Aung San Rd</v>
      </c>
      <c r="H107" s="69" t="str">
        <f>VLOOKUP(E107,Customer[],4,FALSE)</f>
        <v>Hlaing Thar Yar Route (1)</v>
      </c>
      <c r="I107" s="48" t="s">
        <v>18</v>
      </c>
      <c r="J107" s="70" t="str">
        <f>VLOOKUP(I107,PGStock[],2,FALSE)</f>
        <v>Formula Rum 350ml</v>
      </c>
      <c r="K107" s="71">
        <f>VLOOKUP(I107,PGStock[],3,FALSE)</f>
        <v>0.35</v>
      </c>
      <c r="L107" s="47">
        <v>1</v>
      </c>
      <c r="M107" s="47">
        <f>VLOOKUP(I107,PGStock[],6,FALSE)</f>
        <v>150</v>
      </c>
      <c r="N107" s="47">
        <f>+PGSales!$L107*PGSales!$M107</f>
        <v>150</v>
      </c>
    </row>
    <row r="108" spans="1:14" hidden="1" x14ac:dyDescent="0.25">
      <c r="A108" s="77">
        <f t="shared" si="0"/>
        <v>2024</v>
      </c>
      <c r="B108" s="77">
        <f t="shared" si="1"/>
        <v>12</v>
      </c>
      <c r="C108" s="73">
        <v>45632</v>
      </c>
      <c r="D108" s="68" t="s">
        <v>1</v>
      </c>
      <c r="E108" s="48" t="s">
        <v>85</v>
      </c>
      <c r="F108" s="69" t="str">
        <f>VLOOKUP(E108,Customer[],2,FALSE)</f>
        <v>Shwe Yi Khatt</v>
      </c>
      <c r="G108" s="69" t="str">
        <f>VLOOKUP(E108,Customer[],3,FALSE)</f>
        <v>Taungnu Rd</v>
      </c>
      <c r="H108" s="69" t="str">
        <f>VLOOKUP(E108,Customer[],4,FALSE)</f>
        <v>Hlaing Thar Yar Route (1)</v>
      </c>
      <c r="I108" s="48" t="s">
        <v>25</v>
      </c>
      <c r="J108" s="70" t="str">
        <f>VLOOKUP(I108,PGStock[],2,FALSE)</f>
        <v>Columbus Super Red Smooth 350 Ml</v>
      </c>
      <c r="K108" s="71">
        <f>VLOOKUP(I108,PGStock[],3,FALSE)</f>
        <v>0.35</v>
      </c>
      <c r="L108" s="47">
        <v>3</v>
      </c>
      <c r="M108" s="47">
        <f>VLOOKUP(I108,PGStock[],6,FALSE)</f>
        <v>150</v>
      </c>
      <c r="N108" s="47">
        <f>+PGSales!$L108*PGSales!$M108</f>
        <v>450</v>
      </c>
    </row>
    <row r="109" spans="1:14" hidden="1" x14ac:dyDescent="0.25">
      <c r="A109" s="77">
        <f t="shared" si="0"/>
        <v>2024</v>
      </c>
      <c r="B109" s="77">
        <f t="shared" si="1"/>
        <v>12</v>
      </c>
      <c r="C109" s="73">
        <v>45632</v>
      </c>
      <c r="D109" s="68" t="s">
        <v>1</v>
      </c>
      <c r="E109" s="48" t="s">
        <v>85</v>
      </c>
      <c r="F109" s="69" t="str">
        <f>VLOOKUP(E109,Customer[],2,FALSE)</f>
        <v>Shwe Yi Khatt</v>
      </c>
      <c r="G109" s="69" t="str">
        <f>VLOOKUP(E109,Customer[],3,FALSE)</f>
        <v>Taungnu Rd</v>
      </c>
      <c r="H109" s="69" t="str">
        <f>VLOOKUP(E109,Customer[],4,FALSE)</f>
        <v>Hlaing Thar Yar Route (1)</v>
      </c>
      <c r="I109" s="48" t="s">
        <v>23</v>
      </c>
      <c r="J109" s="70" t="str">
        <f>VLOOKUP(I109,PGStock[],2,FALSE)</f>
        <v>Columbus Super Red Smooth 175 Ml</v>
      </c>
      <c r="K109" s="71">
        <f>VLOOKUP(I109,PGStock[],3,FALSE)</f>
        <v>0.17499999999999999</v>
      </c>
      <c r="L109" s="47">
        <v>2</v>
      </c>
      <c r="M109" s="47">
        <f>VLOOKUP(I109,PGStock[],6,FALSE)</f>
        <v>100</v>
      </c>
      <c r="N109" s="47">
        <f>+PGSales!$L109*PGSales!$M109</f>
        <v>200</v>
      </c>
    </row>
    <row r="110" spans="1:14" hidden="1" x14ac:dyDescent="0.25">
      <c r="A110" s="77">
        <f t="shared" si="0"/>
        <v>2024</v>
      </c>
      <c r="B110" s="77">
        <f t="shared" si="1"/>
        <v>12</v>
      </c>
      <c r="C110" s="73">
        <v>45632</v>
      </c>
      <c r="D110" s="68" t="s">
        <v>76</v>
      </c>
      <c r="E110" s="48" t="s">
        <v>88</v>
      </c>
      <c r="F110" s="69" t="str">
        <f>VLOOKUP(E110,Customer[],2,FALSE)</f>
        <v>Po Po</v>
      </c>
      <c r="G110" s="69" t="str">
        <f>VLOOKUP(E110,Customer[],3,FALSE)</f>
        <v>Mandalay Rd</v>
      </c>
      <c r="H110" s="69" t="str">
        <f>VLOOKUP(E110,Customer[],4,FALSE)</f>
        <v>Hlaing Thar Yar Route (1)</v>
      </c>
      <c r="I110" s="48" t="s">
        <v>25</v>
      </c>
      <c r="J110" s="70" t="str">
        <f>VLOOKUP(I110,PGStock[],2,FALSE)</f>
        <v>Columbus Super Red Smooth 350 Ml</v>
      </c>
      <c r="K110" s="71">
        <f>VLOOKUP(I110,PGStock[],3,FALSE)</f>
        <v>0.35</v>
      </c>
      <c r="L110" s="47">
        <v>2</v>
      </c>
      <c r="M110" s="47">
        <f>VLOOKUP(I110,PGStock[],6,FALSE)</f>
        <v>150</v>
      </c>
      <c r="N110" s="47">
        <f>+PGSales!$L110*PGSales!$M110</f>
        <v>300</v>
      </c>
    </row>
    <row r="111" spans="1:14" hidden="1" x14ac:dyDescent="0.25">
      <c r="A111" s="77">
        <f t="shared" si="0"/>
        <v>2024</v>
      </c>
      <c r="B111" s="77">
        <f t="shared" si="1"/>
        <v>12</v>
      </c>
      <c r="C111" s="73">
        <v>45632</v>
      </c>
      <c r="D111" s="68" t="s">
        <v>76</v>
      </c>
      <c r="E111" s="48" t="s">
        <v>88</v>
      </c>
      <c r="F111" s="69" t="str">
        <f>VLOOKUP(E111,Customer[],2,FALSE)</f>
        <v>Po Po</v>
      </c>
      <c r="G111" s="69" t="str">
        <f>VLOOKUP(E111,Customer[],3,FALSE)</f>
        <v>Mandalay Rd</v>
      </c>
      <c r="H111" s="69" t="str">
        <f>VLOOKUP(E111,Customer[],4,FALSE)</f>
        <v>Hlaing Thar Yar Route (1)</v>
      </c>
      <c r="I111" s="48" t="s">
        <v>18</v>
      </c>
      <c r="J111" s="70" t="str">
        <f>VLOOKUP(I111,PGStock[],2,FALSE)</f>
        <v>Formula Rum 350ml</v>
      </c>
      <c r="K111" s="71">
        <f>VLOOKUP(I111,PGStock[],3,FALSE)</f>
        <v>0.35</v>
      </c>
      <c r="L111" s="47">
        <v>3</v>
      </c>
      <c r="M111" s="47">
        <f>VLOOKUP(I111,PGStock[],6,FALSE)</f>
        <v>150</v>
      </c>
      <c r="N111" s="47">
        <f>+PGSales!$L111*PGSales!$M111</f>
        <v>450</v>
      </c>
    </row>
    <row r="112" spans="1:14" hidden="1" x14ac:dyDescent="0.25">
      <c r="A112" s="77">
        <f t="shared" si="0"/>
        <v>2024</v>
      </c>
      <c r="B112" s="77">
        <f t="shared" si="1"/>
        <v>12</v>
      </c>
      <c r="C112" s="73">
        <v>45632</v>
      </c>
      <c r="D112" s="68" t="s">
        <v>58</v>
      </c>
      <c r="E112" s="48" t="s">
        <v>99</v>
      </c>
      <c r="F112" s="69" t="str">
        <f>VLOOKUP(E112,Customer[],2,FALSE)</f>
        <v>Soon Pyan</v>
      </c>
      <c r="G112" s="69" t="str">
        <f>VLOOKUP(E112,Customer[],3,FALSE)</f>
        <v>Bo Aung Kyaw Rd</v>
      </c>
      <c r="H112" s="69" t="str">
        <f>VLOOKUP(E112,Customer[],4,FALSE)</f>
        <v>Hlaing Thar Yar Route (1)</v>
      </c>
      <c r="I112" s="48" t="s">
        <v>25</v>
      </c>
      <c r="J112" s="70" t="str">
        <f>VLOOKUP(I112,PGStock[],2,FALSE)</f>
        <v>Columbus Super Red Smooth 350 Ml</v>
      </c>
      <c r="K112" s="71">
        <f>VLOOKUP(I112,PGStock[],3,FALSE)</f>
        <v>0.35</v>
      </c>
      <c r="L112" s="47">
        <v>5</v>
      </c>
      <c r="M112" s="47">
        <f>VLOOKUP(I112,PGStock[],6,FALSE)</f>
        <v>150</v>
      </c>
      <c r="N112" s="47">
        <f>+PGSales!$L112*PGSales!$M112</f>
        <v>750</v>
      </c>
    </row>
    <row r="113" spans="1:14" hidden="1" x14ac:dyDescent="0.25">
      <c r="A113" s="77">
        <f t="shared" si="0"/>
        <v>2024</v>
      </c>
      <c r="B113" s="77">
        <f t="shared" si="1"/>
        <v>12</v>
      </c>
      <c r="C113" s="73">
        <v>45632</v>
      </c>
      <c r="D113" s="68" t="s">
        <v>58</v>
      </c>
      <c r="E113" s="48" t="s">
        <v>99</v>
      </c>
      <c r="F113" s="69" t="str">
        <f>VLOOKUP(E113,Customer[],2,FALSE)</f>
        <v>Soon Pyan</v>
      </c>
      <c r="G113" s="69" t="str">
        <f>VLOOKUP(E113,Customer[],3,FALSE)</f>
        <v>Bo Aung Kyaw Rd</v>
      </c>
      <c r="H113" s="69" t="str">
        <f>VLOOKUP(E113,Customer[],4,FALSE)</f>
        <v>Hlaing Thar Yar Route (1)</v>
      </c>
      <c r="I113" s="48" t="s">
        <v>18</v>
      </c>
      <c r="J113" s="70" t="str">
        <f>VLOOKUP(I113,PGStock[],2,FALSE)</f>
        <v>Formula Rum 350ml</v>
      </c>
      <c r="K113" s="71">
        <f>VLOOKUP(I113,PGStock[],3,FALSE)</f>
        <v>0.35</v>
      </c>
      <c r="L113" s="47">
        <v>1</v>
      </c>
      <c r="M113" s="47">
        <f>VLOOKUP(I113,PGStock[],6,FALSE)</f>
        <v>150</v>
      </c>
      <c r="N113" s="47">
        <f>+PGSales!$L113*PGSales!$M113</f>
        <v>150</v>
      </c>
    </row>
    <row r="114" spans="1:14" hidden="1" x14ac:dyDescent="0.25">
      <c r="A114" s="77">
        <f t="shared" si="0"/>
        <v>2024</v>
      </c>
      <c r="B114" s="77">
        <f t="shared" si="1"/>
        <v>12</v>
      </c>
      <c r="C114" s="73">
        <v>45632</v>
      </c>
      <c r="D114" s="68" t="s">
        <v>66</v>
      </c>
      <c r="E114" s="48" t="s">
        <v>107</v>
      </c>
      <c r="F114" s="69" t="str">
        <f>VLOOKUP(E114,Customer[],2,FALSE)</f>
        <v>Linn Latt Ktaw</v>
      </c>
      <c r="G114" s="69" t="str">
        <f>VLOOKUP(E114,Customer[],3,FALSE)</f>
        <v>Pamoe Hinn Rd</v>
      </c>
      <c r="H114" s="69" t="str">
        <f>VLOOKUP(E114,Customer[],4,FALSE)</f>
        <v>Hlaing Thar Yar Route (1)</v>
      </c>
      <c r="I114" s="48" t="s">
        <v>25</v>
      </c>
      <c r="J114" s="70" t="str">
        <f>VLOOKUP(I114,PGStock[],2,FALSE)</f>
        <v>Columbus Super Red Smooth 350 Ml</v>
      </c>
      <c r="K114" s="71">
        <f>VLOOKUP(I114,PGStock[],3,FALSE)</f>
        <v>0.35</v>
      </c>
      <c r="L114" s="47">
        <v>1</v>
      </c>
      <c r="M114" s="47">
        <f>VLOOKUP(I114,PGStock[],6,FALSE)</f>
        <v>150</v>
      </c>
      <c r="N114" s="47">
        <f>+PGSales!$L114*PGSales!$M114</f>
        <v>150</v>
      </c>
    </row>
    <row r="115" spans="1:14" hidden="1" x14ac:dyDescent="0.25">
      <c r="A115" s="77">
        <f t="shared" si="0"/>
        <v>2024</v>
      </c>
      <c r="B115" s="77">
        <f t="shared" si="1"/>
        <v>12</v>
      </c>
      <c r="C115" s="73">
        <v>45632</v>
      </c>
      <c r="D115" s="68" t="s">
        <v>66</v>
      </c>
      <c r="E115" s="48" t="s">
        <v>107</v>
      </c>
      <c r="F115" s="69" t="str">
        <f>VLOOKUP(E115,Customer[],2,FALSE)</f>
        <v>Linn Latt Ktaw</v>
      </c>
      <c r="G115" s="69" t="str">
        <f>VLOOKUP(E115,Customer[],3,FALSE)</f>
        <v>Pamoe Hinn Rd</v>
      </c>
      <c r="H115" s="69" t="str">
        <f>VLOOKUP(E115,Customer[],4,FALSE)</f>
        <v>Hlaing Thar Yar Route (1)</v>
      </c>
      <c r="I115" s="48" t="s">
        <v>18</v>
      </c>
      <c r="J115" s="70" t="str">
        <f>VLOOKUP(I115,PGStock[],2,FALSE)</f>
        <v>Formula Rum 350ml</v>
      </c>
      <c r="K115" s="71">
        <f>VLOOKUP(I115,PGStock[],3,FALSE)</f>
        <v>0.35</v>
      </c>
      <c r="L115" s="47">
        <v>4</v>
      </c>
      <c r="M115" s="47">
        <f>VLOOKUP(I115,PGStock[],6,FALSE)</f>
        <v>150</v>
      </c>
      <c r="N115" s="47">
        <f>+PGSales!$L115*PGSales!$M115</f>
        <v>600</v>
      </c>
    </row>
    <row r="116" spans="1:14" hidden="1" x14ac:dyDescent="0.25">
      <c r="A116" s="77">
        <f t="shared" si="0"/>
        <v>2024</v>
      </c>
      <c r="B116" s="77">
        <f t="shared" si="1"/>
        <v>12</v>
      </c>
      <c r="C116" s="73">
        <v>45632</v>
      </c>
      <c r="D116" s="68" t="s">
        <v>72</v>
      </c>
      <c r="E116" s="48" t="s">
        <v>105</v>
      </c>
      <c r="F116" s="69" t="str">
        <f>VLOOKUP(E116,Customer[],2,FALSE)</f>
        <v>Swe Thahar</v>
      </c>
      <c r="G116" s="69" t="str">
        <f>VLOOKUP(E116,Customer[],3,FALSE)</f>
        <v>Mandalay Rd</v>
      </c>
      <c r="H116" s="69" t="str">
        <f>VLOOKUP(E116,Customer[],4,FALSE)</f>
        <v>Hlaing Thar Yar Route (1)</v>
      </c>
      <c r="I116" s="48" t="s">
        <v>25</v>
      </c>
      <c r="J116" s="70" t="str">
        <f>VLOOKUP(I116,PGStock[],2,FALSE)</f>
        <v>Columbus Super Red Smooth 350 Ml</v>
      </c>
      <c r="K116" s="71">
        <f>VLOOKUP(I116,PGStock[],3,FALSE)</f>
        <v>0.35</v>
      </c>
      <c r="L116" s="47">
        <v>4</v>
      </c>
      <c r="M116" s="47">
        <f>VLOOKUP(I116,PGStock[],6,FALSE)</f>
        <v>150</v>
      </c>
      <c r="N116" s="47">
        <f>+PGSales!$L116*PGSales!$M116</f>
        <v>600</v>
      </c>
    </row>
    <row r="117" spans="1:14" hidden="1" x14ac:dyDescent="0.25">
      <c r="A117" s="77">
        <f t="shared" si="0"/>
        <v>2024</v>
      </c>
      <c r="B117" s="77">
        <f t="shared" si="1"/>
        <v>12</v>
      </c>
      <c r="C117" s="73">
        <v>45632</v>
      </c>
      <c r="D117" s="68" t="s">
        <v>72</v>
      </c>
      <c r="E117" s="48" t="s">
        <v>105</v>
      </c>
      <c r="F117" s="69" t="str">
        <f>VLOOKUP(E117,Customer[],2,FALSE)</f>
        <v>Swe Thahar</v>
      </c>
      <c r="G117" s="69" t="str">
        <f>VLOOKUP(E117,Customer[],3,FALSE)</f>
        <v>Mandalay Rd</v>
      </c>
      <c r="H117" s="69" t="str">
        <f>VLOOKUP(E117,Customer[],4,FALSE)</f>
        <v>Hlaing Thar Yar Route (1)</v>
      </c>
      <c r="I117" s="48" t="s">
        <v>20</v>
      </c>
      <c r="J117" s="70" t="str">
        <f>VLOOKUP(I117,PGStock[],2,FALSE)</f>
        <v>Formula Rum 700ml</v>
      </c>
      <c r="K117" s="71">
        <f>VLOOKUP(I117,PGStock[],3,FALSE)</f>
        <v>0.7</v>
      </c>
      <c r="L117" s="47">
        <v>5</v>
      </c>
      <c r="M117" s="47">
        <f>VLOOKUP(I117,PGStock[],6,FALSE)</f>
        <v>200</v>
      </c>
      <c r="N117" s="47">
        <f>+PGSales!$L117*PGSales!$M117</f>
        <v>1000</v>
      </c>
    </row>
    <row r="118" spans="1:14" hidden="1" x14ac:dyDescent="0.25">
      <c r="A118" s="77">
        <f t="shared" si="0"/>
        <v>2024</v>
      </c>
      <c r="B118" s="77">
        <f t="shared" si="1"/>
        <v>12</v>
      </c>
      <c r="C118" s="73">
        <v>45632</v>
      </c>
      <c r="D118" s="68" t="s">
        <v>74</v>
      </c>
      <c r="E118" s="48" t="s">
        <v>93</v>
      </c>
      <c r="F118" s="69" t="str">
        <f>VLOOKUP(E118,Customer[],2,FALSE)</f>
        <v>Yazar</v>
      </c>
      <c r="G118" s="69" t="str">
        <f>VLOOKUP(E118,Customer[],3,FALSE)</f>
        <v>Mandalay Rd</v>
      </c>
      <c r="H118" s="69" t="str">
        <f>VLOOKUP(E118,Customer[],4,FALSE)</f>
        <v>Hlaing Thar Yar Route (1)</v>
      </c>
      <c r="I118" s="48" t="s">
        <v>25</v>
      </c>
      <c r="J118" s="70" t="str">
        <f>VLOOKUP(I118,PGStock[],2,FALSE)</f>
        <v>Columbus Super Red Smooth 350 Ml</v>
      </c>
      <c r="K118" s="71">
        <f>VLOOKUP(I118,PGStock[],3,FALSE)</f>
        <v>0.35</v>
      </c>
      <c r="L118" s="47">
        <v>1</v>
      </c>
      <c r="M118" s="47">
        <f>VLOOKUP(I118,PGStock[],6,FALSE)</f>
        <v>150</v>
      </c>
      <c r="N118" s="47">
        <f>+PGSales!$L118*PGSales!$M118</f>
        <v>150</v>
      </c>
    </row>
    <row r="119" spans="1:14" hidden="1" x14ac:dyDescent="0.25">
      <c r="A119" s="77">
        <f t="shared" si="0"/>
        <v>2024</v>
      </c>
      <c r="B119" s="77">
        <f t="shared" si="1"/>
        <v>12</v>
      </c>
      <c r="C119" s="73">
        <v>45632</v>
      </c>
      <c r="D119" s="68" t="s">
        <v>74</v>
      </c>
      <c r="E119" s="48" t="s">
        <v>93</v>
      </c>
      <c r="F119" s="69" t="str">
        <f>VLOOKUP(E119,Customer[],2,FALSE)</f>
        <v>Yazar</v>
      </c>
      <c r="G119" s="69" t="str">
        <f>VLOOKUP(E119,Customer[],3,FALSE)</f>
        <v>Mandalay Rd</v>
      </c>
      <c r="H119" s="69" t="str">
        <f>VLOOKUP(E119,Customer[],4,FALSE)</f>
        <v>Hlaing Thar Yar Route (1)</v>
      </c>
      <c r="I119" s="48" t="s">
        <v>18</v>
      </c>
      <c r="J119" s="70" t="str">
        <f>VLOOKUP(I119,PGStock[],2,FALSE)</f>
        <v>Formula Rum 350ml</v>
      </c>
      <c r="K119" s="71">
        <f>VLOOKUP(I119,PGStock[],3,FALSE)</f>
        <v>0.35</v>
      </c>
      <c r="L119" s="47">
        <v>3</v>
      </c>
      <c r="M119" s="47">
        <f>VLOOKUP(I119,PGStock[],6,FALSE)</f>
        <v>150</v>
      </c>
      <c r="N119" s="47">
        <f>+PGSales!$L119*PGSales!$M119</f>
        <v>450</v>
      </c>
    </row>
    <row r="120" spans="1:14" hidden="1" x14ac:dyDescent="0.25">
      <c r="A120" s="77">
        <f t="shared" si="0"/>
        <v>2024</v>
      </c>
      <c r="B120" s="77">
        <f t="shared" si="1"/>
        <v>12</v>
      </c>
      <c r="C120" s="73">
        <v>45632</v>
      </c>
      <c r="D120" s="68" t="s">
        <v>70</v>
      </c>
      <c r="E120" s="48" t="s">
        <v>101</v>
      </c>
      <c r="F120" s="69" t="str">
        <f>VLOOKUP(E120,Customer[],2,FALSE)</f>
        <v>GoodWaill</v>
      </c>
      <c r="G120" s="69" t="str">
        <f>VLOOKUP(E120,Customer[],3,FALSE)</f>
        <v>Taungnu Rd</v>
      </c>
      <c r="H120" s="69" t="str">
        <f>VLOOKUP(E120,Customer[],4,FALSE)</f>
        <v>Hlaing Thar Yar Route (1)</v>
      </c>
      <c r="I120" s="48" t="s">
        <v>25</v>
      </c>
      <c r="J120" s="70" t="str">
        <f>VLOOKUP(I120,PGStock[],2,FALSE)</f>
        <v>Columbus Super Red Smooth 350 Ml</v>
      </c>
      <c r="K120" s="71">
        <f>VLOOKUP(I120,PGStock[],3,FALSE)</f>
        <v>0.35</v>
      </c>
      <c r="L120" s="47">
        <v>1</v>
      </c>
      <c r="M120" s="47">
        <f>VLOOKUP(I120,PGStock[],6,FALSE)</f>
        <v>150</v>
      </c>
      <c r="N120" s="47">
        <f>+PGSales!$L120*PGSales!$M120</f>
        <v>150</v>
      </c>
    </row>
    <row r="121" spans="1:14" hidden="1" x14ac:dyDescent="0.25">
      <c r="A121" s="77">
        <f t="shared" si="0"/>
        <v>2024</v>
      </c>
      <c r="B121" s="77">
        <f t="shared" si="1"/>
        <v>12</v>
      </c>
      <c r="C121" s="73">
        <v>45632</v>
      </c>
      <c r="D121" s="68" t="s">
        <v>70</v>
      </c>
      <c r="E121" s="48" t="s">
        <v>101</v>
      </c>
      <c r="F121" s="69" t="str">
        <f>VLOOKUP(E121,Customer[],2,FALSE)</f>
        <v>GoodWaill</v>
      </c>
      <c r="G121" s="69" t="str">
        <f>VLOOKUP(E121,Customer[],3,FALSE)</f>
        <v>Taungnu Rd</v>
      </c>
      <c r="H121" s="69" t="str">
        <f>VLOOKUP(E121,Customer[],4,FALSE)</f>
        <v>Hlaing Thar Yar Route (1)</v>
      </c>
      <c r="I121" s="48" t="s">
        <v>23</v>
      </c>
      <c r="J121" s="70" t="str">
        <f>VLOOKUP(I121,PGStock[],2,FALSE)</f>
        <v>Columbus Super Red Smooth 175 Ml</v>
      </c>
      <c r="K121" s="71">
        <f>VLOOKUP(I121,PGStock[],3,FALSE)</f>
        <v>0.17499999999999999</v>
      </c>
      <c r="L121" s="47">
        <v>1</v>
      </c>
      <c r="M121" s="47">
        <f>VLOOKUP(I121,PGStock[],6,FALSE)</f>
        <v>100</v>
      </c>
      <c r="N121" s="47">
        <f>+PGSales!$L121*PGSales!$M121</f>
        <v>100</v>
      </c>
    </row>
    <row r="122" spans="1:14" hidden="1" x14ac:dyDescent="0.25">
      <c r="A122" s="77">
        <f t="shared" si="0"/>
        <v>2024</v>
      </c>
      <c r="B122" s="77">
        <f t="shared" si="1"/>
        <v>12</v>
      </c>
      <c r="C122" s="73">
        <v>45632</v>
      </c>
      <c r="D122" s="68" t="s">
        <v>70</v>
      </c>
      <c r="E122" s="48" t="s">
        <v>101</v>
      </c>
      <c r="F122" s="69" t="str">
        <f>VLOOKUP(E122,Customer[],2,FALSE)</f>
        <v>GoodWaill</v>
      </c>
      <c r="G122" s="69" t="str">
        <f>VLOOKUP(E122,Customer[],3,FALSE)</f>
        <v>Taungnu Rd</v>
      </c>
      <c r="H122" s="69" t="str">
        <f>VLOOKUP(E122,Customer[],4,FALSE)</f>
        <v>Hlaing Thar Yar Route (1)</v>
      </c>
      <c r="I122" s="48" t="s">
        <v>20</v>
      </c>
      <c r="J122" s="70" t="str">
        <f>VLOOKUP(I122,PGStock[],2,FALSE)</f>
        <v>Formula Rum 700ml</v>
      </c>
      <c r="K122" s="71">
        <f>VLOOKUP(I122,PGStock[],3,FALSE)</f>
        <v>0.7</v>
      </c>
      <c r="L122" s="47">
        <v>1</v>
      </c>
      <c r="M122" s="47">
        <f>VLOOKUP(I122,PGStock[],6,FALSE)</f>
        <v>200</v>
      </c>
      <c r="N122" s="47">
        <f>+PGSales!$L122*PGSales!$M122</f>
        <v>200</v>
      </c>
    </row>
    <row r="123" spans="1:14" hidden="1" x14ac:dyDescent="0.25">
      <c r="A123" s="77">
        <f t="shared" si="0"/>
        <v>2024</v>
      </c>
      <c r="B123" s="77">
        <f t="shared" si="1"/>
        <v>12</v>
      </c>
      <c r="C123" s="73">
        <v>45632</v>
      </c>
      <c r="D123" s="68" t="s">
        <v>70</v>
      </c>
      <c r="E123" s="48" t="s">
        <v>101</v>
      </c>
      <c r="F123" s="69" t="str">
        <f>VLOOKUP(E123,Customer[],2,FALSE)</f>
        <v>GoodWaill</v>
      </c>
      <c r="G123" s="69" t="str">
        <f>VLOOKUP(E123,Customer[],3,FALSE)</f>
        <v>Taungnu Rd</v>
      </c>
      <c r="H123" s="69" t="str">
        <f>VLOOKUP(E123,Customer[],4,FALSE)</f>
        <v>Hlaing Thar Yar Route (1)</v>
      </c>
      <c r="I123" s="48" t="s">
        <v>18</v>
      </c>
      <c r="J123" s="70" t="str">
        <f>VLOOKUP(I123,PGStock[],2,FALSE)</f>
        <v>Formula Rum 350ml</v>
      </c>
      <c r="K123" s="71">
        <f>VLOOKUP(I123,PGStock[],3,FALSE)</f>
        <v>0.35</v>
      </c>
      <c r="L123" s="47">
        <v>2</v>
      </c>
      <c r="M123" s="47">
        <f>VLOOKUP(I123,PGStock[],6,FALSE)</f>
        <v>150</v>
      </c>
      <c r="N123" s="47">
        <f>+PGSales!$L123*PGSales!$M123</f>
        <v>300</v>
      </c>
    </row>
    <row r="124" spans="1:14" hidden="1" x14ac:dyDescent="0.25">
      <c r="A124" s="77">
        <f t="shared" si="0"/>
        <v>2024</v>
      </c>
      <c r="B124" s="77">
        <f t="shared" si="1"/>
        <v>12</v>
      </c>
      <c r="C124" s="73">
        <v>45632</v>
      </c>
      <c r="D124" s="68" t="s">
        <v>62</v>
      </c>
      <c r="E124" s="48" t="s">
        <v>91</v>
      </c>
      <c r="F124" s="69" t="str">
        <f>VLOOKUP(E124,Customer[],2,FALSE)</f>
        <v>Chit Paing</v>
      </c>
      <c r="G124" s="69" t="str">
        <f>VLOOKUP(E124,Customer[],3,FALSE)</f>
        <v>Bo Aung Kyaw Rd</v>
      </c>
      <c r="H124" s="69" t="str">
        <f>VLOOKUP(E124,Customer[],4,FALSE)</f>
        <v>Hlaing Thar Yar Route (1)</v>
      </c>
      <c r="I124" s="48" t="s">
        <v>25</v>
      </c>
      <c r="J124" s="70" t="str">
        <f>VLOOKUP(I124,PGStock[],2,FALSE)</f>
        <v>Columbus Super Red Smooth 350 Ml</v>
      </c>
      <c r="K124" s="71">
        <f>VLOOKUP(I124,PGStock[],3,FALSE)</f>
        <v>0.35</v>
      </c>
      <c r="L124" s="47">
        <v>1</v>
      </c>
      <c r="M124" s="47">
        <f>VLOOKUP(I124,PGStock[],6,FALSE)</f>
        <v>150</v>
      </c>
      <c r="N124" s="47">
        <f>+PGSales!$L124*PGSales!$M124</f>
        <v>150</v>
      </c>
    </row>
    <row r="125" spans="1:14" hidden="1" x14ac:dyDescent="0.25">
      <c r="A125" s="77">
        <f t="shared" si="0"/>
        <v>2024</v>
      </c>
      <c r="B125" s="77">
        <f t="shared" si="1"/>
        <v>12</v>
      </c>
      <c r="C125" s="73">
        <v>45632</v>
      </c>
      <c r="D125" s="68" t="s">
        <v>62</v>
      </c>
      <c r="E125" s="48" t="s">
        <v>91</v>
      </c>
      <c r="F125" s="69" t="str">
        <f>VLOOKUP(E125,Customer[],2,FALSE)</f>
        <v>Chit Paing</v>
      </c>
      <c r="G125" s="69" t="str">
        <f>VLOOKUP(E125,Customer[],3,FALSE)</f>
        <v>Bo Aung Kyaw Rd</v>
      </c>
      <c r="H125" s="69" t="str">
        <f>VLOOKUP(E125,Customer[],4,FALSE)</f>
        <v>Hlaing Thar Yar Route (1)</v>
      </c>
      <c r="I125" s="48" t="s">
        <v>18</v>
      </c>
      <c r="J125" s="70" t="str">
        <f>VLOOKUP(I125,PGStock[],2,FALSE)</f>
        <v>Formula Rum 350ml</v>
      </c>
      <c r="K125" s="71">
        <f>VLOOKUP(I125,PGStock[],3,FALSE)</f>
        <v>0.35</v>
      </c>
      <c r="L125" s="47">
        <v>1</v>
      </c>
      <c r="M125" s="47">
        <f>VLOOKUP(I125,PGStock[],6,FALSE)</f>
        <v>150</v>
      </c>
      <c r="N125" s="47">
        <f>+PGSales!$L125*PGSales!$M125</f>
        <v>150</v>
      </c>
    </row>
    <row r="126" spans="1:14" hidden="1" x14ac:dyDescent="0.25">
      <c r="A126" s="77">
        <f t="shared" si="0"/>
        <v>2024</v>
      </c>
      <c r="B126" s="77">
        <f t="shared" si="1"/>
        <v>12</v>
      </c>
      <c r="C126" s="73">
        <v>45632</v>
      </c>
      <c r="D126" s="68" t="s">
        <v>4</v>
      </c>
      <c r="E126" s="48" t="s">
        <v>97</v>
      </c>
      <c r="F126" s="69" t="str">
        <f>VLOOKUP(E126,Customer[],2,FALSE)</f>
        <v>Shwe Payi(1)</v>
      </c>
      <c r="G126" s="69" t="str">
        <f>VLOOKUP(E126,Customer[],3,FALSE)</f>
        <v>Mandalay Rd</v>
      </c>
      <c r="H126" s="69" t="str">
        <f>VLOOKUP(E126,Customer[],4,FALSE)</f>
        <v>Hlaing Thar Yar Route (1)</v>
      </c>
      <c r="I126" s="48" t="s">
        <v>25</v>
      </c>
      <c r="J126" s="70" t="str">
        <f>VLOOKUP(I126,PGStock[],2,FALSE)</f>
        <v>Columbus Super Red Smooth 350 Ml</v>
      </c>
      <c r="K126" s="71">
        <f>VLOOKUP(I126,PGStock[],3,FALSE)</f>
        <v>0.35</v>
      </c>
      <c r="L126" s="47">
        <v>3</v>
      </c>
      <c r="M126" s="47">
        <f>VLOOKUP(I126,PGStock[],6,FALSE)</f>
        <v>150</v>
      </c>
      <c r="N126" s="47">
        <f>+PGSales!$L126*PGSales!$M126</f>
        <v>450</v>
      </c>
    </row>
    <row r="127" spans="1:14" hidden="1" x14ac:dyDescent="0.25">
      <c r="A127" s="77">
        <f t="shared" si="0"/>
        <v>2024</v>
      </c>
      <c r="B127" s="77">
        <f t="shared" si="1"/>
        <v>12</v>
      </c>
      <c r="C127" s="73">
        <v>45632</v>
      </c>
      <c r="D127" s="68" t="s">
        <v>4</v>
      </c>
      <c r="E127" s="48" t="s">
        <v>97</v>
      </c>
      <c r="F127" s="69" t="str">
        <f>VLOOKUP(E127,Customer[],2,FALSE)</f>
        <v>Shwe Payi(1)</v>
      </c>
      <c r="G127" s="69" t="str">
        <f>VLOOKUP(E127,Customer[],3,FALSE)</f>
        <v>Mandalay Rd</v>
      </c>
      <c r="H127" s="69" t="str">
        <f>VLOOKUP(E127,Customer[],4,FALSE)</f>
        <v>Hlaing Thar Yar Route (1)</v>
      </c>
      <c r="I127" s="48" t="s">
        <v>18</v>
      </c>
      <c r="J127" s="70" t="str">
        <f>VLOOKUP(I127,PGStock[],2,FALSE)</f>
        <v>Formula Rum 350ml</v>
      </c>
      <c r="K127" s="71">
        <f>VLOOKUP(I127,PGStock[],3,FALSE)</f>
        <v>0.35</v>
      </c>
      <c r="L127" s="47">
        <v>2</v>
      </c>
      <c r="M127" s="47">
        <f>VLOOKUP(I127,PGStock[],6,FALSE)</f>
        <v>150</v>
      </c>
      <c r="N127" s="47">
        <f>+PGSales!$L127*PGSales!$M127</f>
        <v>300</v>
      </c>
    </row>
    <row r="128" spans="1:14" hidden="1" x14ac:dyDescent="0.25">
      <c r="A128" s="77">
        <f t="shared" si="0"/>
        <v>2024</v>
      </c>
      <c r="B128" s="77">
        <f t="shared" si="1"/>
        <v>12</v>
      </c>
      <c r="C128" s="73">
        <v>45632</v>
      </c>
      <c r="D128" s="68" t="s">
        <v>3</v>
      </c>
      <c r="E128" s="48" t="s">
        <v>95</v>
      </c>
      <c r="F128" s="69" t="str">
        <f>VLOOKUP(E128,Customer[],2,FALSE)</f>
        <v>Thaka Kyi</v>
      </c>
      <c r="G128" s="69" t="str">
        <f>VLOOKUP(E128,Customer[],3,FALSE)</f>
        <v>Mandalay Rd</v>
      </c>
      <c r="H128" s="69" t="str">
        <f>VLOOKUP(E128,Customer[],4,FALSE)</f>
        <v>Hlaing Thar Yar Route (1)</v>
      </c>
      <c r="I128" s="48" t="s">
        <v>33</v>
      </c>
      <c r="J128" s="70" t="str">
        <f>VLOOKUP(I128,PGStock[],2,FALSE)</f>
        <v>Columbus Whisky 700 Ml</v>
      </c>
      <c r="K128" s="71">
        <f>VLOOKUP(I128,PGStock[],3,FALSE)</f>
        <v>0.7</v>
      </c>
      <c r="L128" s="47">
        <v>1</v>
      </c>
      <c r="M128" s="47">
        <f>VLOOKUP(I128,PGStock[],6,FALSE)</f>
        <v>150</v>
      </c>
      <c r="N128" s="47">
        <f>+PGSales!$L128*PGSales!$M128</f>
        <v>150</v>
      </c>
    </row>
    <row r="129" spans="1:14" hidden="1" x14ac:dyDescent="0.25">
      <c r="A129" s="77">
        <f t="shared" si="0"/>
        <v>2024</v>
      </c>
      <c r="B129" s="77">
        <f t="shared" si="1"/>
        <v>12</v>
      </c>
      <c r="C129" s="73">
        <v>45632</v>
      </c>
      <c r="D129" s="68" t="s">
        <v>3</v>
      </c>
      <c r="E129" s="48" t="s">
        <v>95</v>
      </c>
      <c r="F129" s="69" t="str">
        <f>VLOOKUP(E129,Customer[],2,FALSE)</f>
        <v>Thaka Kyi</v>
      </c>
      <c r="G129" s="69" t="str">
        <f>VLOOKUP(E129,Customer[],3,FALSE)</f>
        <v>Mandalay Rd</v>
      </c>
      <c r="H129" s="69" t="str">
        <f>VLOOKUP(E129,Customer[],4,FALSE)</f>
        <v>Hlaing Thar Yar Route (1)</v>
      </c>
      <c r="I129" s="48" t="s">
        <v>23</v>
      </c>
      <c r="J129" s="70" t="str">
        <f>VLOOKUP(I129,PGStock[],2,FALSE)</f>
        <v>Columbus Super Red Smooth 175 Ml</v>
      </c>
      <c r="K129" s="71">
        <f>VLOOKUP(I129,PGStock[],3,FALSE)</f>
        <v>0.17499999999999999</v>
      </c>
      <c r="L129" s="47">
        <v>1</v>
      </c>
      <c r="M129" s="47">
        <f>VLOOKUP(I129,PGStock[],6,FALSE)</f>
        <v>100</v>
      </c>
      <c r="N129" s="47">
        <f>+PGSales!$L129*PGSales!$M129</f>
        <v>100</v>
      </c>
    </row>
    <row r="130" spans="1:14" hidden="1" x14ac:dyDescent="0.25">
      <c r="A130" s="77">
        <f t="shared" si="0"/>
        <v>2024</v>
      </c>
      <c r="B130" s="77">
        <f t="shared" si="1"/>
        <v>12</v>
      </c>
      <c r="C130" s="73">
        <v>45632</v>
      </c>
      <c r="D130" s="68" t="s">
        <v>3</v>
      </c>
      <c r="E130" s="48" t="s">
        <v>95</v>
      </c>
      <c r="F130" s="69" t="str">
        <f>VLOOKUP(E130,Customer[],2,FALSE)</f>
        <v>Thaka Kyi</v>
      </c>
      <c r="G130" s="69" t="str">
        <f>VLOOKUP(E130,Customer[],3,FALSE)</f>
        <v>Mandalay Rd</v>
      </c>
      <c r="H130" s="69" t="str">
        <f>VLOOKUP(E130,Customer[],4,FALSE)</f>
        <v>Hlaing Thar Yar Route (1)</v>
      </c>
      <c r="I130" s="48" t="s">
        <v>18</v>
      </c>
      <c r="J130" s="70" t="str">
        <f>VLOOKUP(I130,PGStock[],2,FALSE)</f>
        <v>Formula Rum 350ml</v>
      </c>
      <c r="K130" s="71">
        <f>VLOOKUP(I130,PGStock[],3,FALSE)</f>
        <v>0.35</v>
      </c>
      <c r="L130" s="47">
        <v>2</v>
      </c>
      <c r="M130" s="47">
        <f>VLOOKUP(I130,PGStock[],6,FALSE)</f>
        <v>150</v>
      </c>
      <c r="N130" s="47">
        <f>+PGSales!$L130*PGSales!$M130</f>
        <v>300</v>
      </c>
    </row>
    <row r="131" spans="1:14" hidden="1" x14ac:dyDescent="0.25">
      <c r="A131" s="77">
        <f t="shared" si="0"/>
        <v>2024</v>
      </c>
      <c r="B131" s="77">
        <f t="shared" si="1"/>
        <v>12</v>
      </c>
      <c r="C131" s="73">
        <v>45632</v>
      </c>
      <c r="D131" s="68" t="s">
        <v>68</v>
      </c>
      <c r="E131" s="48" t="s">
        <v>120</v>
      </c>
      <c r="F131" s="69" t="str">
        <f>VLOOKUP(E131,Customer[],2,FALSE)</f>
        <v>Linn</v>
      </c>
      <c r="G131" s="69" t="str">
        <f>VLOOKUP(E131,Customer[],3,FALSE)</f>
        <v>Bo Aung Kyaw Rd</v>
      </c>
      <c r="H131" s="69" t="str">
        <f>VLOOKUP(E131,Customer[],4,FALSE)</f>
        <v>Hlaing Thar Yar Route (1)</v>
      </c>
      <c r="I131" s="48" t="s">
        <v>117</v>
      </c>
      <c r="J131" s="70" t="str">
        <f>VLOOKUP(I131,PGStock[],2,FALSE)</f>
        <v>ဒဂုံမန်ကျည်း ကော်ဗူး (1 Liter)</v>
      </c>
      <c r="K131" s="71">
        <f>VLOOKUP(I131,PGStock[],3,FALSE)</f>
        <v>1</v>
      </c>
      <c r="L131" s="47">
        <v>5</v>
      </c>
      <c r="M131" s="47">
        <f>VLOOKUP(I131,PGStock[],6,FALSE)</f>
        <v>100</v>
      </c>
      <c r="N131" s="47">
        <f>+PGSales!$L131*PGSales!$M131</f>
        <v>500</v>
      </c>
    </row>
    <row r="132" spans="1:14" hidden="1" x14ac:dyDescent="0.25">
      <c r="A132" s="77">
        <f t="shared" si="0"/>
        <v>2024</v>
      </c>
      <c r="B132" s="77">
        <f t="shared" si="1"/>
        <v>12</v>
      </c>
      <c r="C132" s="73">
        <v>45633</v>
      </c>
      <c r="D132" s="68" t="s">
        <v>68</v>
      </c>
      <c r="E132" s="48" t="s">
        <v>120</v>
      </c>
      <c r="F132" s="69" t="str">
        <f>VLOOKUP(E132,Customer[],2,FALSE)</f>
        <v>Linn</v>
      </c>
      <c r="G132" s="69" t="str">
        <f>VLOOKUP(E132,Customer[],3,FALSE)</f>
        <v>Bo Aung Kyaw Rd</v>
      </c>
      <c r="H132" s="69" t="str">
        <f>VLOOKUP(E132,Customer[],4,FALSE)</f>
        <v>Hlaing Thar Yar Route (1)</v>
      </c>
      <c r="I132" s="48" t="s">
        <v>18</v>
      </c>
      <c r="J132" s="70" t="str">
        <f>VLOOKUP(I132,PGStock[],2,FALSE)</f>
        <v>Formula Rum 350ml</v>
      </c>
      <c r="K132" s="71">
        <f>VLOOKUP(I132,PGStock[],3,FALSE)</f>
        <v>0.35</v>
      </c>
      <c r="L132" s="47">
        <v>2</v>
      </c>
      <c r="M132" s="47">
        <f>VLOOKUP(I132,PGStock[],6,FALSE)</f>
        <v>150</v>
      </c>
      <c r="N132" s="47">
        <f>+PGSales!$L132*PGSales!$M132</f>
        <v>300</v>
      </c>
    </row>
    <row r="133" spans="1:14" hidden="1" x14ac:dyDescent="0.25">
      <c r="A133" s="77">
        <f t="shared" si="0"/>
        <v>2024</v>
      </c>
      <c r="B133" s="77">
        <f t="shared" si="1"/>
        <v>12</v>
      </c>
      <c r="C133" s="73">
        <v>45633</v>
      </c>
      <c r="D133" s="68" t="s">
        <v>115</v>
      </c>
      <c r="E133" s="48" t="s">
        <v>80</v>
      </c>
      <c r="F133" s="69" t="str">
        <f>VLOOKUP(E133,Customer[],2,FALSE)</f>
        <v>Dana Toe(2)</v>
      </c>
      <c r="G133" s="69" t="str">
        <f>VLOOKUP(E133,Customer[],3,FALSE)</f>
        <v>Pamoe Hinn Rd</v>
      </c>
      <c r="H133" s="69" t="str">
        <f>VLOOKUP(E133,Customer[],4,FALSE)</f>
        <v>Hlaing Thar Yar Route (1)</v>
      </c>
      <c r="I133" s="48" t="s">
        <v>20</v>
      </c>
      <c r="J133" s="70" t="str">
        <f>VLOOKUP(I133,PGStock[],2,FALSE)</f>
        <v>Formula Rum 700ml</v>
      </c>
      <c r="K133" s="71">
        <f>VLOOKUP(I133,PGStock[],3,FALSE)</f>
        <v>0.7</v>
      </c>
      <c r="L133" s="47">
        <v>1</v>
      </c>
      <c r="M133" s="47">
        <f>VLOOKUP(I133,PGStock[],6,FALSE)</f>
        <v>200</v>
      </c>
      <c r="N133" s="47">
        <f>+PGSales!$L133*PGSales!$M133</f>
        <v>200</v>
      </c>
    </row>
    <row r="134" spans="1:14" hidden="1" x14ac:dyDescent="0.25">
      <c r="A134" s="77">
        <f t="shared" si="0"/>
        <v>2024</v>
      </c>
      <c r="B134" s="77">
        <f t="shared" si="1"/>
        <v>12</v>
      </c>
      <c r="C134" s="73">
        <v>45633</v>
      </c>
      <c r="D134" s="68" t="s">
        <v>115</v>
      </c>
      <c r="E134" s="48" t="s">
        <v>80</v>
      </c>
      <c r="F134" s="69" t="str">
        <f>VLOOKUP(E134,Customer[],2,FALSE)</f>
        <v>Dana Toe(2)</v>
      </c>
      <c r="G134" s="69" t="str">
        <f>VLOOKUP(E134,Customer[],3,FALSE)</f>
        <v>Pamoe Hinn Rd</v>
      </c>
      <c r="H134" s="69" t="str">
        <f>VLOOKUP(E134,Customer[],4,FALSE)</f>
        <v>Hlaing Thar Yar Route (1)</v>
      </c>
      <c r="I134" s="48" t="s">
        <v>18</v>
      </c>
      <c r="J134" s="70" t="str">
        <f>VLOOKUP(I134,PGStock[],2,FALSE)</f>
        <v>Formula Rum 350ml</v>
      </c>
      <c r="K134" s="71">
        <f>VLOOKUP(I134,PGStock[],3,FALSE)</f>
        <v>0.35</v>
      </c>
      <c r="L134" s="47">
        <v>1</v>
      </c>
      <c r="M134" s="47">
        <f>VLOOKUP(I134,PGStock[],6,FALSE)</f>
        <v>150</v>
      </c>
      <c r="N134" s="47">
        <f>+PGSales!$L134*PGSales!$M134</f>
        <v>150</v>
      </c>
    </row>
    <row r="135" spans="1:14" hidden="1" x14ac:dyDescent="0.25">
      <c r="A135" s="77">
        <f t="shared" si="0"/>
        <v>2024</v>
      </c>
      <c r="B135" s="77">
        <f t="shared" si="1"/>
        <v>12</v>
      </c>
      <c r="C135" s="73">
        <v>45633</v>
      </c>
      <c r="D135" s="68" t="s">
        <v>0</v>
      </c>
      <c r="E135" s="48" t="s">
        <v>83</v>
      </c>
      <c r="F135" s="69" t="str">
        <f>VLOOKUP(E135,Customer[],2,FALSE)</f>
        <v>Nadai</v>
      </c>
      <c r="G135" s="69" t="str">
        <f>VLOOKUP(E135,Customer[],3,FALSE)</f>
        <v>Bogyoke Aung San Rd</v>
      </c>
      <c r="H135" s="69" t="str">
        <f>VLOOKUP(E135,Customer[],4,FALSE)</f>
        <v>Hlaing Thar Yar Route (1)</v>
      </c>
      <c r="I135" s="48" t="s">
        <v>25</v>
      </c>
      <c r="J135" s="70" t="str">
        <f>VLOOKUP(I135,PGStock[],2,FALSE)</f>
        <v>Columbus Super Red Smooth 350 Ml</v>
      </c>
      <c r="K135" s="71">
        <f>VLOOKUP(I135,PGStock[],3,FALSE)</f>
        <v>0.35</v>
      </c>
      <c r="L135" s="47">
        <v>1</v>
      </c>
      <c r="M135" s="47">
        <f>VLOOKUP(I135,PGStock[],6,FALSE)</f>
        <v>150</v>
      </c>
      <c r="N135" s="47">
        <f>+PGSales!$L135*PGSales!$M135</f>
        <v>150</v>
      </c>
    </row>
    <row r="136" spans="1:14" hidden="1" x14ac:dyDescent="0.25">
      <c r="A136" s="77">
        <f t="shared" si="0"/>
        <v>2024</v>
      </c>
      <c r="B136" s="77">
        <f t="shared" si="1"/>
        <v>12</v>
      </c>
      <c r="C136" s="73">
        <v>45633</v>
      </c>
      <c r="D136" s="68" t="s">
        <v>0</v>
      </c>
      <c r="E136" s="48" t="s">
        <v>83</v>
      </c>
      <c r="F136" s="69" t="str">
        <f>VLOOKUP(E136,Customer[],2,FALSE)</f>
        <v>Nadai</v>
      </c>
      <c r="G136" s="69" t="str">
        <f>VLOOKUP(E136,Customer[],3,FALSE)</f>
        <v>Bogyoke Aung San Rd</v>
      </c>
      <c r="H136" s="69" t="str">
        <f>VLOOKUP(E136,Customer[],4,FALSE)</f>
        <v>Hlaing Thar Yar Route (1)</v>
      </c>
      <c r="I136" s="48" t="s">
        <v>18</v>
      </c>
      <c r="J136" s="70" t="str">
        <f>VLOOKUP(I136,PGStock[],2,FALSE)</f>
        <v>Formula Rum 350ml</v>
      </c>
      <c r="K136" s="71">
        <f>VLOOKUP(I136,PGStock[],3,FALSE)</f>
        <v>0.35</v>
      </c>
      <c r="L136" s="47">
        <v>1</v>
      </c>
      <c r="M136" s="47">
        <f>VLOOKUP(I136,PGStock[],6,FALSE)</f>
        <v>150</v>
      </c>
      <c r="N136" s="47">
        <f>+PGSales!$L136*PGSales!$M136</f>
        <v>150</v>
      </c>
    </row>
    <row r="137" spans="1:14" hidden="1" x14ac:dyDescent="0.25">
      <c r="A137" s="77">
        <f t="shared" si="0"/>
        <v>2024</v>
      </c>
      <c r="B137" s="77">
        <f t="shared" si="1"/>
        <v>12</v>
      </c>
      <c r="C137" s="73">
        <v>45633</v>
      </c>
      <c r="D137" s="68" t="s">
        <v>62</v>
      </c>
      <c r="E137" s="48" t="s">
        <v>78</v>
      </c>
      <c r="F137" s="69" t="str">
        <f>VLOOKUP(E137,Customer[],2,FALSE)</f>
        <v>Dana Toe(1)</v>
      </c>
      <c r="G137" s="69" t="str">
        <f>VLOOKUP(E137,Customer[],3,FALSE)</f>
        <v>Bogyoke Aung San Rd</v>
      </c>
      <c r="H137" s="69" t="str">
        <f>VLOOKUP(E137,Customer[],4,FALSE)</f>
        <v>Hlaing Thar Yar Route (1)</v>
      </c>
      <c r="I137" s="48" t="s">
        <v>25</v>
      </c>
      <c r="J137" s="70" t="str">
        <f>VLOOKUP(I137,PGStock[],2,FALSE)</f>
        <v>Columbus Super Red Smooth 350 Ml</v>
      </c>
      <c r="K137" s="71">
        <f>VLOOKUP(I137,PGStock[],3,FALSE)</f>
        <v>0.35</v>
      </c>
      <c r="L137" s="47">
        <v>8</v>
      </c>
      <c r="M137" s="47">
        <f>VLOOKUP(I137,PGStock[],6,FALSE)</f>
        <v>150</v>
      </c>
      <c r="N137" s="47">
        <f>+PGSales!$L137*PGSales!$M137</f>
        <v>1200</v>
      </c>
    </row>
    <row r="138" spans="1:14" hidden="1" x14ac:dyDescent="0.25">
      <c r="A138" s="77">
        <f t="shared" si="0"/>
        <v>2024</v>
      </c>
      <c r="B138" s="77">
        <f t="shared" si="1"/>
        <v>12</v>
      </c>
      <c r="C138" s="73">
        <v>45633</v>
      </c>
      <c r="D138" s="68" t="s">
        <v>62</v>
      </c>
      <c r="E138" s="48" t="s">
        <v>78</v>
      </c>
      <c r="F138" s="69" t="str">
        <f>VLOOKUP(E138,Customer[],2,FALSE)</f>
        <v>Dana Toe(1)</v>
      </c>
      <c r="G138" s="69" t="str">
        <f>VLOOKUP(E138,Customer[],3,FALSE)</f>
        <v>Bogyoke Aung San Rd</v>
      </c>
      <c r="H138" s="69" t="str">
        <f>VLOOKUP(E138,Customer[],4,FALSE)</f>
        <v>Hlaing Thar Yar Route (1)</v>
      </c>
      <c r="I138" s="48" t="s">
        <v>23</v>
      </c>
      <c r="J138" s="70" t="str">
        <f>VLOOKUP(I138,PGStock[],2,FALSE)</f>
        <v>Columbus Super Red Smooth 175 Ml</v>
      </c>
      <c r="K138" s="71">
        <f>VLOOKUP(I138,PGStock[],3,FALSE)</f>
        <v>0.17499999999999999</v>
      </c>
      <c r="L138" s="47">
        <v>1</v>
      </c>
      <c r="M138" s="47">
        <f>VLOOKUP(I138,PGStock[],6,FALSE)</f>
        <v>100</v>
      </c>
      <c r="N138" s="47">
        <f>+PGSales!$L138*PGSales!$M138</f>
        <v>100</v>
      </c>
    </row>
    <row r="139" spans="1:14" hidden="1" x14ac:dyDescent="0.25">
      <c r="A139" s="77">
        <f t="shared" si="0"/>
        <v>2024</v>
      </c>
      <c r="B139" s="77">
        <f t="shared" si="1"/>
        <v>12</v>
      </c>
      <c r="C139" s="73">
        <v>45633</v>
      </c>
      <c r="D139" s="68" t="s">
        <v>62</v>
      </c>
      <c r="E139" s="48" t="s">
        <v>78</v>
      </c>
      <c r="F139" s="69" t="str">
        <f>VLOOKUP(E139,Customer[],2,FALSE)</f>
        <v>Dana Toe(1)</v>
      </c>
      <c r="G139" s="69" t="str">
        <f>VLOOKUP(E139,Customer[],3,FALSE)</f>
        <v>Bogyoke Aung San Rd</v>
      </c>
      <c r="H139" s="69" t="str">
        <f>VLOOKUP(E139,Customer[],4,FALSE)</f>
        <v>Hlaing Thar Yar Route (1)</v>
      </c>
      <c r="I139" s="48" t="s">
        <v>18</v>
      </c>
      <c r="J139" s="70" t="str">
        <f>VLOOKUP(I139,PGStock[],2,FALSE)</f>
        <v>Formula Rum 350ml</v>
      </c>
      <c r="K139" s="71">
        <f>VLOOKUP(I139,PGStock[],3,FALSE)</f>
        <v>0.35</v>
      </c>
      <c r="L139" s="47">
        <v>4</v>
      </c>
      <c r="M139" s="47">
        <f>VLOOKUP(I139,PGStock[],6,FALSE)</f>
        <v>150</v>
      </c>
      <c r="N139" s="47">
        <f>+PGSales!$L139*PGSales!$M139</f>
        <v>600</v>
      </c>
    </row>
    <row r="140" spans="1:14" hidden="1" x14ac:dyDescent="0.25">
      <c r="A140" s="77">
        <f t="shared" si="0"/>
        <v>2024</v>
      </c>
      <c r="B140" s="77">
        <f t="shared" si="1"/>
        <v>12</v>
      </c>
      <c r="C140" s="73">
        <v>45633</v>
      </c>
      <c r="D140" s="68" t="s">
        <v>1</v>
      </c>
      <c r="E140" s="48" t="s">
        <v>85</v>
      </c>
      <c r="F140" s="69" t="str">
        <f>VLOOKUP(E140,Customer[],2,FALSE)</f>
        <v>Shwe Yi Khatt</v>
      </c>
      <c r="G140" s="69" t="str">
        <f>VLOOKUP(E140,Customer[],3,FALSE)</f>
        <v>Taungnu Rd</v>
      </c>
      <c r="H140" s="69" t="str">
        <f>VLOOKUP(E140,Customer[],4,FALSE)</f>
        <v>Hlaing Thar Yar Route (1)</v>
      </c>
      <c r="I140" s="48" t="s">
        <v>25</v>
      </c>
      <c r="J140" s="70" t="str">
        <f>VLOOKUP(I140,PGStock[],2,FALSE)</f>
        <v>Columbus Super Red Smooth 350 Ml</v>
      </c>
      <c r="K140" s="71">
        <f>VLOOKUP(I140,PGStock[],3,FALSE)</f>
        <v>0.35</v>
      </c>
      <c r="L140" s="47">
        <v>7</v>
      </c>
      <c r="M140" s="47">
        <f>VLOOKUP(I140,PGStock[],6,FALSE)</f>
        <v>150</v>
      </c>
      <c r="N140" s="47">
        <f>+PGSales!$L140*PGSales!$M140</f>
        <v>1050</v>
      </c>
    </row>
    <row r="141" spans="1:14" hidden="1" x14ac:dyDescent="0.25">
      <c r="A141" s="77">
        <f t="shared" si="0"/>
        <v>2024</v>
      </c>
      <c r="B141" s="77">
        <f t="shared" si="1"/>
        <v>12</v>
      </c>
      <c r="C141" s="73">
        <v>45633</v>
      </c>
      <c r="D141" s="68" t="s">
        <v>1</v>
      </c>
      <c r="E141" s="48" t="s">
        <v>85</v>
      </c>
      <c r="F141" s="69" t="str">
        <f>VLOOKUP(E141,Customer[],2,FALSE)</f>
        <v>Shwe Yi Khatt</v>
      </c>
      <c r="G141" s="69" t="str">
        <f>VLOOKUP(E141,Customer[],3,FALSE)</f>
        <v>Taungnu Rd</v>
      </c>
      <c r="H141" s="69" t="str">
        <f>VLOOKUP(E141,Customer[],4,FALSE)</f>
        <v>Hlaing Thar Yar Route (1)</v>
      </c>
      <c r="I141" s="48" t="s">
        <v>18</v>
      </c>
      <c r="J141" s="70" t="str">
        <f>VLOOKUP(I141,PGStock[],2,FALSE)</f>
        <v>Formula Rum 350ml</v>
      </c>
      <c r="K141" s="71">
        <f>VLOOKUP(I141,PGStock[],3,FALSE)</f>
        <v>0.35</v>
      </c>
      <c r="L141" s="47">
        <v>4</v>
      </c>
      <c r="M141" s="47">
        <f>VLOOKUP(I141,PGStock[],6,FALSE)</f>
        <v>150</v>
      </c>
      <c r="N141" s="47">
        <f>+PGSales!$L141*PGSales!$M141</f>
        <v>600</v>
      </c>
    </row>
    <row r="142" spans="1:14" hidden="1" x14ac:dyDescent="0.25">
      <c r="A142" s="77">
        <f t="shared" si="0"/>
        <v>2024</v>
      </c>
      <c r="B142" s="77">
        <f t="shared" si="1"/>
        <v>12</v>
      </c>
      <c r="C142" s="73">
        <v>45633</v>
      </c>
      <c r="D142" s="68" t="s">
        <v>76</v>
      </c>
      <c r="E142" s="48" t="s">
        <v>88</v>
      </c>
      <c r="F142" s="69" t="str">
        <f>VLOOKUP(E142,Customer[],2,FALSE)</f>
        <v>Po Po</v>
      </c>
      <c r="G142" s="69" t="str">
        <f>VLOOKUP(E142,Customer[],3,FALSE)</f>
        <v>Mandalay Rd</v>
      </c>
      <c r="H142" s="69" t="str">
        <f>VLOOKUP(E142,Customer[],4,FALSE)</f>
        <v>Hlaing Thar Yar Route (1)</v>
      </c>
      <c r="I142" s="48" t="s">
        <v>18</v>
      </c>
      <c r="J142" s="70" t="str">
        <f>VLOOKUP(I142,PGStock[],2,FALSE)</f>
        <v>Formula Rum 350ml</v>
      </c>
      <c r="K142" s="71">
        <f>VLOOKUP(I142,PGStock[],3,FALSE)</f>
        <v>0.35</v>
      </c>
      <c r="L142" s="47">
        <v>3</v>
      </c>
      <c r="M142" s="47">
        <f>VLOOKUP(I142,PGStock[],6,FALSE)</f>
        <v>150</v>
      </c>
      <c r="N142" s="47">
        <f>+PGSales!$L142*PGSales!$M142</f>
        <v>450</v>
      </c>
    </row>
    <row r="143" spans="1:14" hidden="1" x14ac:dyDescent="0.25">
      <c r="A143" s="77">
        <f t="shared" si="0"/>
        <v>2024</v>
      </c>
      <c r="B143" s="77">
        <f t="shared" si="1"/>
        <v>12</v>
      </c>
      <c r="C143" s="73">
        <v>45633</v>
      </c>
      <c r="D143" s="68" t="s">
        <v>58</v>
      </c>
      <c r="E143" s="48" t="s">
        <v>99</v>
      </c>
      <c r="F143" s="69" t="str">
        <f>VLOOKUP(E143,Customer[],2,FALSE)</f>
        <v>Soon Pyan</v>
      </c>
      <c r="G143" s="69" t="str">
        <f>VLOOKUP(E143,Customer[],3,FALSE)</f>
        <v>Bo Aung Kyaw Rd</v>
      </c>
      <c r="H143" s="69" t="str">
        <f>VLOOKUP(E143,Customer[],4,FALSE)</f>
        <v>Hlaing Thar Yar Route (1)</v>
      </c>
      <c r="I143" s="48" t="s">
        <v>25</v>
      </c>
      <c r="J143" s="70" t="str">
        <f>VLOOKUP(I143,PGStock[],2,FALSE)</f>
        <v>Columbus Super Red Smooth 350 Ml</v>
      </c>
      <c r="K143" s="71">
        <f>VLOOKUP(I143,PGStock[],3,FALSE)</f>
        <v>0.35</v>
      </c>
      <c r="L143" s="47">
        <v>4</v>
      </c>
      <c r="M143" s="47">
        <f>VLOOKUP(I143,PGStock[],6,FALSE)</f>
        <v>150</v>
      </c>
      <c r="N143" s="47">
        <f>+PGSales!$L143*PGSales!$M143</f>
        <v>600</v>
      </c>
    </row>
    <row r="144" spans="1:14" hidden="1" x14ac:dyDescent="0.25">
      <c r="A144" s="77">
        <f t="shared" si="0"/>
        <v>2024</v>
      </c>
      <c r="B144" s="77">
        <f t="shared" si="1"/>
        <v>12</v>
      </c>
      <c r="C144" s="73">
        <v>45633</v>
      </c>
      <c r="D144" s="68" t="s">
        <v>58</v>
      </c>
      <c r="E144" s="48" t="s">
        <v>99</v>
      </c>
      <c r="F144" s="69" t="str">
        <f>VLOOKUP(E144,Customer[],2,FALSE)</f>
        <v>Soon Pyan</v>
      </c>
      <c r="G144" s="69" t="str">
        <f>VLOOKUP(E144,Customer[],3,FALSE)</f>
        <v>Bo Aung Kyaw Rd</v>
      </c>
      <c r="H144" s="69" t="str">
        <f>VLOOKUP(E144,Customer[],4,FALSE)</f>
        <v>Hlaing Thar Yar Route (1)</v>
      </c>
      <c r="I144" s="48" t="s">
        <v>20</v>
      </c>
      <c r="J144" s="70" t="str">
        <f>VLOOKUP(I144,PGStock[],2,FALSE)</f>
        <v>Formula Rum 700ml</v>
      </c>
      <c r="K144" s="71">
        <f>VLOOKUP(I144,PGStock[],3,FALSE)</f>
        <v>0.7</v>
      </c>
      <c r="L144" s="47">
        <v>1</v>
      </c>
      <c r="M144" s="47">
        <f>VLOOKUP(I144,PGStock[],6,FALSE)</f>
        <v>200</v>
      </c>
      <c r="N144" s="47">
        <f>+PGSales!$L144*PGSales!$M144</f>
        <v>200</v>
      </c>
    </row>
    <row r="145" spans="1:14" hidden="1" x14ac:dyDescent="0.25">
      <c r="A145" s="77">
        <f t="shared" si="0"/>
        <v>2024</v>
      </c>
      <c r="B145" s="77">
        <f t="shared" si="1"/>
        <v>12</v>
      </c>
      <c r="C145" s="73">
        <v>45633</v>
      </c>
      <c r="D145" s="68" t="s">
        <v>58</v>
      </c>
      <c r="E145" s="48" t="s">
        <v>99</v>
      </c>
      <c r="F145" s="69" t="str">
        <f>VLOOKUP(E145,Customer[],2,FALSE)</f>
        <v>Soon Pyan</v>
      </c>
      <c r="G145" s="69" t="str">
        <f>VLOOKUP(E145,Customer[],3,FALSE)</f>
        <v>Bo Aung Kyaw Rd</v>
      </c>
      <c r="H145" s="69" t="str">
        <f>VLOOKUP(E145,Customer[],4,FALSE)</f>
        <v>Hlaing Thar Yar Route (1)</v>
      </c>
      <c r="I145" s="48" t="s">
        <v>18</v>
      </c>
      <c r="J145" s="70" t="str">
        <f>VLOOKUP(I145,PGStock[],2,FALSE)</f>
        <v>Formula Rum 350ml</v>
      </c>
      <c r="K145" s="71">
        <f>VLOOKUP(I145,PGStock[],3,FALSE)</f>
        <v>0.35</v>
      </c>
      <c r="L145" s="47">
        <v>4</v>
      </c>
      <c r="M145" s="47">
        <f>VLOOKUP(I145,PGStock[],6,FALSE)</f>
        <v>150</v>
      </c>
      <c r="N145" s="47">
        <f>+PGSales!$L145*PGSales!$M145</f>
        <v>600</v>
      </c>
    </row>
    <row r="146" spans="1:14" hidden="1" x14ac:dyDescent="0.25">
      <c r="A146" s="77">
        <f t="shared" si="0"/>
        <v>2024</v>
      </c>
      <c r="B146" s="77">
        <f t="shared" si="1"/>
        <v>12</v>
      </c>
      <c r="C146" s="73">
        <v>45633</v>
      </c>
      <c r="D146" s="68" t="s">
        <v>66</v>
      </c>
      <c r="E146" s="48" t="s">
        <v>107</v>
      </c>
      <c r="F146" s="69" t="str">
        <f>VLOOKUP(E146,Customer[],2,FALSE)</f>
        <v>Linn Latt Ktaw</v>
      </c>
      <c r="G146" s="69" t="str">
        <f>VLOOKUP(E146,Customer[],3,FALSE)</f>
        <v>Pamoe Hinn Rd</v>
      </c>
      <c r="H146" s="69" t="str">
        <f>VLOOKUP(E146,Customer[],4,FALSE)</f>
        <v>Hlaing Thar Yar Route (1)</v>
      </c>
      <c r="I146" s="48" t="s">
        <v>25</v>
      </c>
      <c r="J146" s="70" t="str">
        <f>VLOOKUP(I146,PGStock[],2,FALSE)</f>
        <v>Columbus Super Red Smooth 350 Ml</v>
      </c>
      <c r="K146" s="71">
        <f>VLOOKUP(I146,PGStock[],3,FALSE)</f>
        <v>0.35</v>
      </c>
      <c r="L146" s="47">
        <v>2</v>
      </c>
      <c r="M146" s="47">
        <f>VLOOKUP(I146,PGStock[],6,FALSE)</f>
        <v>150</v>
      </c>
      <c r="N146" s="47">
        <f>+PGSales!$L146*PGSales!$M146</f>
        <v>300</v>
      </c>
    </row>
    <row r="147" spans="1:14" hidden="1" x14ac:dyDescent="0.25">
      <c r="A147" s="77">
        <f t="shared" si="0"/>
        <v>2024</v>
      </c>
      <c r="B147" s="77">
        <f t="shared" si="1"/>
        <v>12</v>
      </c>
      <c r="C147" s="73">
        <v>45633</v>
      </c>
      <c r="D147" s="68" t="s">
        <v>66</v>
      </c>
      <c r="E147" s="48" t="s">
        <v>107</v>
      </c>
      <c r="F147" s="69" t="str">
        <f>VLOOKUP(E147,Customer[],2,FALSE)</f>
        <v>Linn Latt Ktaw</v>
      </c>
      <c r="G147" s="69" t="str">
        <f>VLOOKUP(E147,Customer[],3,FALSE)</f>
        <v>Pamoe Hinn Rd</v>
      </c>
      <c r="H147" s="69" t="str">
        <f>VLOOKUP(E147,Customer[],4,FALSE)</f>
        <v>Hlaing Thar Yar Route (1)</v>
      </c>
      <c r="I147" s="48" t="s">
        <v>20</v>
      </c>
      <c r="J147" s="70" t="str">
        <f>VLOOKUP(I147,PGStock[],2,FALSE)</f>
        <v>Formula Rum 700ml</v>
      </c>
      <c r="K147" s="71">
        <f>VLOOKUP(I147,PGStock[],3,FALSE)</f>
        <v>0.7</v>
      </c>
      <c r="L147" s="47">
        <v>1</v>
      </c>
      <c r="M147" s="47">
        <f>VLOOKUP(I147,PGStock[],6,FALSE)</f>
        <v>200</v>
      </c>
      <c r="N147" s="47">
        <f>+PGSales!$L147*PGSales!$M147</f>
        <v>200</v>
      </c>
    </row>
    <row r="148" spans="1:14" hidden="1" x14ac:dyDescent="0.25">
      <c r="A148" s="77">
        <f t="shared" si="0"/>
        <v>2024</v>
      </c>
      <c r="B148" s="77">
        <f t="shared" si="1"/>
        <v>12</v>
      </c>
      <c r="C148" s="73">
        <v>45633</v>
      </c>
      <c r="D148" s="68" t="s">
        <v>66</v>
      </c>
      <c r="E148" s="48" t="s">
        <v>107</v>
      </c>
      <c r="F148" s="69" t="str">
        <f>VLOOKUP(E148,Customer[],2,FALSE)</f>
        <v>Linn Latt Ktaw</v>
      </c>
      <c r="G148" s="69" t="str">
        <f>VLOOKUP(E148,Customer[],3,FALSE)</f>
        <v>Pamoe Hinn Rd</v>
      </c>
      <c r="H148" s="69" t="str">
        <f>VLOOKUP(E148,Customer[],4,FALSE)</f>
        <v>Hlaing Thar Yar Route (1)</v>
      </c>
      <c r="I148" s="48" t="s">
        <v>18</v>
      </c>
      <c r="J148" s="70" t="str">
        <f>VLOOKUP(I148,PGStock[],2,FALSE)</f>
        <v>Formula Rum 350ml</v>
      </c>
      <c r="K148" s="71">
        <f>VLOOKUP(I148,PGStock[],3,FALSE)</f>
        <v>0.35</v>
      </c>
      <c r="L148" s="47">
        <v>8</v>
      </c>
      <c r="M148" s="47">
        <f>VLOOKUP(I148,PGStock[],6,FALSE)</f>
        <v>150</v>
      </c>
      <c r="N148" s="47">
        <f>+PGSales!$L148*PGSales!$M148</f>
        <v>1200</v>
      </c>
    </row>
    <row r="149" spans="1:14" hidden="1" x14ac:dyDescent="0.25">
      <c r="A149" s="77">
        <f t="shared" si="0"/>
        <v>2024</v>
      </c>
      <c r="B149" s="77">
        <f t="shared" si="1"/>
        <v>12</v>
      </c>
      <c r="C149" s="73">
        <v>45633</v>
      </c>
      <c r="D149" s="68" t="s">
        <v>72</v>
      </c>
      <c r="E149" s="48" t="s">
        <v>105</v>
      </c>
      <c r="F149" s="69" t="str">
        <f>VLOOKUP(E149,Customer[],2,FALSE)</f>
        <v>Swe Thahar</v>
      </c>
      <c r="G149" s="69" t="str">
        <f>VLOOKUP(E149,Customer[],3,FALSE)</f>
        <v>Mandalay Rd</v>
      </c>
      <c r="H149" s="69" t="str">
        <f>VLOOKUP(E149,Customer[],4,FALSE)</f>
        <v>Hlaing Thar Yar Route (1)</v>
      </c>
      <c r="I149" s="48" t="s">
        <v>25</v>
      </c>
      <c r="J149" s="70" t="str">
        <f>VLOOKUP(I149,PGStock[],2,FALSE)</f>
        <v>Columbus Super Red Smooth 350 Ml</v>
      </c>
      <c r="K149" s="71">
        <f>VLOOKUP(I149,PGStock[],3,FALSE)</f>
        <v>0.35</v>
      </c>
      <c r="L149" s="47">
        <v>7</v>
      </c>
      <c r="M149" s="47">
        <f>VLOOKUP(I149,PGStock[],6,FALSE)</f>
        <v>150</v>
      </c>
      <c r="N149" s="47">
        <f>+PGSales!$L149*PGSales!$M149</f>
        <v>1050</v>
      </c>
    </row>
    <row r="150" spans="1:14" hidden="1" x14ac:dyDescent="0.25">
      <c r="A150" s="77">
        <f t="shared" si="0"/>
        <v>2024</v>
      </c>
      <c r="B150" s="77">
        <f t="shared" si="1"/>
        <v>12</v>
      </c>
      <c r="C150" s="73">
        <v>45633</v>
      </c>
      <c r="D150" s="68" t="s">
        <v>72</v>
      </c>
      <c r="E150" s="48" t="s">
        <v>105</v>
      </c>
      <c r="F150" s="69" t="str">
        <f>VLOOKUP(E150,Customer[],2,FALSE)</f>
        <v>Swe Thahar</v>
      </c>
      <c r="G150" s="69" t="str">
        <f>VLOOKUP(E150,Customer[],3,FALSE)</f>
        <v>Mandalay Rd</v>
      </c>
      <c r="H150" s="69" t="str">
        <f>VLOOKUP(E150,Customer[],4,FALSE)</f>
        <v>Hlaing Thar Yar Route (1)</v>
      </c>
      <c r="I150" s="48" t="s">
        <v>18</v>
      </c>
      <c r="J150" s="70" t="str">
        <f>VLOOKUP(I150,PGStock[],2,FALSE)</f>
        <v>Formula Rum 350ml</v>
      </c>
      <c r="K150" s="71">
        <f>VLOOKUP(I150,PGStock[],3,FALSE)</f>
        <v>0.35</v>
      </c>
      <c r="L150" s="47">
        <v>1</v>
      </c>
      <c r="M150" s="47">
        <f>VLOOKUP(I150,PGStock[],6,FALSE)</f>
        <v>150</v>
      </c>
      <c r="N150" s="47">
        <f>+PGSales!$L150*PGSales!$M150</f>
        <v>150</v>
      </c>
    </row>
    <row r="151" spans="1:14" hidden="1" x14ac:dyDescent="0.25">
      <c r="A151" s="77">
        <f t="shared" si="0"/>
        <v>2024</v>
      </c>
      <c r="B151" s="77">
        <f t="shared" si="1"/>
        <v>12</v>
      </c>
      <c r="C151" s="73">
        <v>45633</v>
      </c>
      <c r="D151" s="68" t="s">
        <v>74</v>
      </c>
      <c r="E151" s="48" t="s">
        <v>93</v>
      </c>
      <c r="F151" s="69" t="str">
        <f>VLOOKUP(E151,Customer[],2,FALSE)</f>
        <v>Yazar</v>
      </c>
      <c r="G151" s="69" t="str">
        <f>VLOOKUP(E151,Customer[],3,FALSE)</f>
        <v>Mandalay Rd</v>
      </c>
      <c r="H151" s="69" t="str">
        <f>VLOOKUP(E151,Customer[],4,FALSE)</f>
        <v>Hlaing Thar Yar Route (1)</v>
      </c>
      <c r="I151" s="48" t="s">
        <v>18</v>
      </c>
      <c r="J151" s="70" t="str">
        <f>VLOOKUP(I151,PGStock[],2,FALSE)</f>
        <v>Formula Rum 350ml</v>
      </c>
      <c r="K151" s="71">
        <f>VLOOKUP(I151,PGStock[],3,FALSE)</f>
        <v>0.35</v>
      </c>
      <c r="L151" s="47">
        <v>2</v>
      </c>
      <c r="M151" s="47">
        <f>VLOOKUP(I151,PGStock[],6,FALSE)</f>
        <v>150</v>
      </c>
      <c r="N151" s="47">
        <f>+PGSales!$L151*PGSales!$M151</f>
        <v>300</v>
      </c>
    </row>
    <row r="152" spans="1:14" hidden="1" x14ac:dyDescent="0.25">
      <c r="A152" s="77">
        <f t="shared" si="0"/>
        <v>2024</v>
      </c>
      <c r="B152" s="77">
        <f t="shared" si="1"/>
        <v>12</v>
      </c>
      <c r="C152" s="73">
        <v>45633</v>
      </c>
      <c r="D152" s="68" t="s">
        <v>70</v>
      </c>
      <c r="E152" s="48" t="s">
        <v>101</v>
      </c>
      <c r="F152" s="69" t="str">
        <f>VLOOKUP(E152,Customer[],2,FALSE)</f>
        <v>GoodWaill</v>
      </c>
      <c r="G152" s="69" t="str">
        <f>VLOOKUP(E152,Customer[],3,FALSE)</f>
        <v>Taungnu Rd</v>
      </c>
      <c r="H152" s="69" t="str">
        <f>VLOOKUP(E152,Customer[],4,FALSE)</f>
        <v>Hlaing Thar Yar Route (1)</v>
      </c>
      <c r="I152" s="48" t="s">
        <v>25</v>
      </c>
      <c r="J152" s="70" t="str">
        <f>VLOOKUP(I152,PGStock[],2,FALSE)</f>
        <v>Columbus Super Red Smooth 350 Ml</v>
      </c>
      <c r="K152" s="71">
        <f>VLOOKUP(I152,PGStock[],3,FALSE)</f>
        <v>0.35</v>
      </c>
      <c r="L152" s="47">
        <v>2</v>
      </c>
      <c r="M152" s="47">
        <f>VLOOKUP(I152,PGStock[],6,FALSE)</f>
        <v>150</v>
      </c>
      <c r="N152" s="47">
        <f>+PGSales!$L152*PGSales!$M152</f>
        <v>300</v>
      </c>
    </row>
    <row r="153" spans="1:14" hidden="1" x14ac:dyDescent="0.25">
      <c r="A153" s="77">
        <f t="shared" si="0"/>
        <v>2024</v>
      </c>
      <c r="B153" s="77">
        <f t="shared" si="1"/>
        <v>12</v>
      </c>
      <c r="C153" s="73">
        <v>45633</v>
      </c>
      <c r="D153" s="68" t="s">
        <v>70</v>
      </c>
      <c r="E153" s="48" t="s">
        <v>101</v>
      </c>
      <c r="F153" s="69" t="str">
        <f>VLOOKUP(E153,Customer[],2,FALSE)</f>
        <v>GoodWaill</v>
      </c>
      <c r="G153" s="69" t="str">
        <f>VLOOKUP(E153,Customer[],3,FALSE)</f>
        <v>Taungnu Rd</v>
      </c>
      <c r="H153" s="69" t="str">
        <f>VLOOKUP(E153,Customer[],4,FALSE)</f>
        <v>Hlaing Thar Yar Route (1)</v>
      </c>
      <c r="I153" s="48" t="s">
        <v>23</v>
      </c>
      <c r="J153" s="70" t="str">
        <f>VLOOKUP(I153,PGStock[],2,FALSE)</f>
        <v>Columbus Super Red Smooth 175 Ml</v>
      </c>
      <c r="K153" s="71">
        <f>VLOOKUP(I153,PGStock[],3,FALSE)</f>
        <v>0.17499999999999999</v>
      </c>
      <c r="L153" s="47">
        <v>1</v>
      </c>
      <c r="M153" s="47">
        <f>VLOOKUP(I153,PGStock[],6,FALSE)</f>
        <v>100</v>
      </c>
      <c r="N153" s="47">
        <f>+PGSales!$L153*PGSales!$M153</f>
        <v>100</v>
      </c>
    </row>
    <row r="154" spans="1:14" hidden="1" x14ac:dyDescent="0.25">
      <c r="A154" s="77">
        <f t="shared" si="0"/>
        <v>2024</v>
      </c>
      <c r="B154" s="77">
        <f t="shared" si="1"/>
        <v>12</v>
      </c>
      <c r="C154" s="73">
        <v>45633</v>
      </c>
      <c r="D154" s="68" t="s">
        <v>70</v>
      </c>
      <c r="E154" s="48" t="s">
        <v>101</v>
      </c>
      <c r="F154" s="69" t="str">
        <f>VLOOKUP(E154,Customer[],2,FALSE)</f>
        <v>GoodWaill</v>
      </c>
      <c r="G154" s="69" t="str">
        <f>VLOOKUP(E154,Customer[],3,FALSE)</f>
        <v>Taungnu Rd</v>
      </c>
      <c r="H154" s="69" t="str">
        <f>VLOOKUP(E154,Customer[],4,FALSE)</f>
        <v>Hlaing Thar Yar Route (1)</v>
      </c>
      <c r="I154" s="48" t="s">
        <v>18</v>
      </c>
      <c r="J154" s="70" t="str">
        <f>VLOOKUP(I154,PGStock[],2,FALSE)</f>
        <v>Formula Rum 350ml</v>
      </c>
      <c r="K154" s="71">
        <f>VLOOKUP(I154,PGStock[],3,FALSE)</f>
        <v>0.35</v>
      </c>
      <c r="L154" s="47">
        <v>3</v>
      </c>
      <c r="M154" s="47">
        <f>VLOOKUP(I154,PGStock[],6,FALSE)</f>
        <v>150</v>
      </c>
      <c r="N154" s="47">
        <f>+PGSales!$L154*PGSales!$M154</f>
        <v>450</v>
      </c>
    </row>
    <row r="155" spans="1:14" hidden="1" x14ac:dyDescent="0.25">
      <c r="A155" s="77">
        <f t="shared" si="0"/>
        <v>2024</v>
      </c>
      <c r="B155" s="77">
        <f t="shared" si="1"/>
        <v>12</v>
      </c>
      <c r="C155" s="73">
        <v>45633</v>
      </c>
      <c r="D155" s="68" t="s">
        <v>3</v>
      </c>
      <c r="E155" s="48" t="s">
        <v>95</v>
      </c>
      <c r="F155" s="69" t="str">
        <f>VLOOKUP(E155,Customer[],2,FALSE)</f>
        <v>Thaka Kyi</v>
      </c>
      <c r="G155" s="69" t="str">
        <f>VLOOKUP(E155,Customer[],3,FALSE)</f>
        <v>Mandalay Rd</v>
      </c>
      <c r="H155" s="69" t="str">
        <f>VLOOKUP(E155,Customer[],4,FALSE)</f>
        <v>Hlaing Thar Yar Route (1)</v>
      </c>
      <c r="I155" s="48" t="s">
        <v>25</v>
      </c>
      <c r="J155" s="70" t="str">
        <f>VLOOKUP(I155,PGStock[],2,FALSE)</f>
        <v>Columbus Super Red Smooth 350 Ml</v>
      </c>
      <c r="K155" s="71">
        <f>VLOOKUP(I155,PGStock[],3,FALSE)</f>
        <v>0.35</v>
      </c>
      <c r="L155" s="47">
        <v>1</v>
      </c>
      <c r="M155" s="47">
        <f>VLOOKUP(I155,PGStock[],6,FALSE)</f>
        <v>150</v>
      </c>
      <c r="N155" s="47">
        <f>+PGSales!$L155*PGSales!$M155</f>
        <v>150</v>
      </c>
    </row>
    <row r="156" spans="1:14" hidden="1" x14ac:dyDescent="0.25">
      <c r="A156" s="77">
        <f t="shared" si="0"/>
        <v>2024</v>
      </c>
      <c r="B156" s="77">
        <f t="shared" si="1"/>
        <v>12</v>
      </c>
      <c r="C156" s="73">
        <v>45633</v>
      </c>
      <c r="D156" s="68" t="s">
        <v>3</v>
      </c>
      <c r="E156" s="48" t="s">
        <v>95</v>
      </c>
      <c r="F156" s="69" t="str">
        <f>VLOOKUP(E156,Customer[],2,FALSE)</f>
        <v>Thaka Kyi</v>
      </c>
      <c r="G156" s="69" t="str">
        <f>VLOOKUP(E156,Customer[],3,FALSE)</f>
        <v>Mandalay Rd</v>
      </c>
      <c r="H156" s="69" t="str">
        <f>VLOOKUP(E156,Customer[],4,FALSE)</f>
        <v>Hlaing Thar Yar Route (1)</v>
      </c>
      <c r="I156" s="48" t="s">
        <v>23</v>
      </c>
      <c r="J156" s="70" t="str">
        <f>VLOOKUP(I156,PGStock[],2,FALSE)</f>
        <v>Columbus Super Red Smooth 175 Ml</v>
      </c>
      <c r="K156" s="71">
        <f>VLOOKUP(I156,PGStock[],3,FALSE)</f>
        <v>0.17499999999999999</v>
      </c>
      <c r="L156" s="47">
        <v>2</v>
      </c>
      <c r="M156" s="47">
        <f>VLOOKUP(I156,PGStock[],6,FALSE)</f>
        <v>100</v>
      </c>
      <c r="N156" s="47">
        <f>+PGSales!$L156*PGSales!$M156</f>
        <v>200</v>
      </c>
    </row>
    <row r="157" spans="1:14" hidden="1" x14ac:dyDescent="0.25">
      <c r="A157" s="77">
        <f t="shared" si="0"/>
        <v>2024</v>
      </c>
      <c r="B157" s="77">
        <f t="shared" si="1"/>
        <v>12</v>
      </c>
      <c r="C157" s="73">
        <v>45633</v>
      </c>
      <c r="D157" s="68" t="s">
        <v>4</v>
      </c>
      <c r="E157" s="48" t="s">
        <v>97</v>
      </c>
      <c r="F157" s="69" t="str">
        <f>VLOOKUP(E157,Customer[],2,FALSE)</f>
        <v>Shwe Payi(1)</v>
      </c>
      <c r="G157" s="69" t="str">
        <f>VLOOKUP(E157,Customer[],3,FALSE)</f>
        <v>Mandalay Rd</v>
      </c>
      <c r="H157" s="69" t="str">
        <f>VLOOKUP(E157,Customer[],4,FALSE)</f>
        <v>Hlaing Thar Yar Route (1)</v>
      </c>
      <c r="I157" s="48" t="s">
        <v>25</v>
      </c>
      <c r="J157" s="70" t="str">
        <f>VLOOKUP(I157,PGStock[],2,FALSE)</f>
        <v>Columbus Super Red Smooth 350 Ml</v>
      </c>
      <c r="K157" s="71">
        <f>VLOOKUP(I157,PGStock[],3,FALSE)</f>
        <v>0.35</v>
      </c>
      <c r="L157" s="47">
        <v>2</v>
      </c>
      <c r="M157" s="47">
        <f>VLOOKUP(I157,PGStock[],6,FALSE)</f>
        <v>150</v>
      </c>
      <c r="N157" s="47">
        <f>+PGSales!$L157*PGSales!$M157</f>
        <v>300</v>
      </c>
    </row>
    <row r="158" spans="1:14" hidden="1" x14ac:dyDescent="0.25">
      <c r="A158" s="77">
        <f t="shared" si="0"/>
        <v>2024</v>
      </c>
      <c r="B158" s="77">
        <f t="shared" si="1"/>
        <v>12</v>
      </c>
      <c r="C158" s="73">
        <v>45633</v>
      </c>
      <c r="D158" s="68" t="s">
        <v>68</v>
      </c>
      <c r="E158" s="48" t="s">
        <v>120</v>
      </c>
      <c r="F158" s="69" t="str">
        <f>VLOOKUP(E158,Customer[],2,FALSE)</f>
        <v>Linn</v>
      </c>
      <c r="G158" s="69" t="str">
        <f>VLOOKUP(E158,Customer[],3,FALSE)</f>
        <v>Bo Aung Kyaw Rd</v>
      </c>
      <c r="H158" s="69" t="str">
        <f>VLOOKUP(E158,Customer[],4,FALSE)</f>
        <v>Hlaing Thar Yar Route (1)</v>
      </c>
      <c r="I158" s="48" t="s">
        <v>117</v>
      </c>
      <c r="J158" s="70" t="str">
        <f>VLOOKUP(I158,PGStock[],2,FALSE)</f>
        <v>ဒဂုံမန်ကျည်း ကော်ဗူး (1 Liter)</v>
      </c>
      <c r="K158" s="71">
        <f>VLOOKUP(I158,PGStock[],3,FALSE)</f>
        <v>1</v>
      </c>
      <c r="L158" s="47">
        <v>4</v>
      </c>
      <c r="M158" s="47">
        <f>VLOOKUP(I158,PGStock[],6,FALSE)</f>
        <v>100</v>
      </c>
      <c r="N158" s="47">
        <f>+PGSales!$L158*PGSales!$M158</f>
        <v>400</v>
      </c>
    </row>
    <row r="159" spans="1:14" hidden="1" x14ac:dyDescent="0.25">
      <c r="A159" s="77">
        <f t="shared" si="0"/>
        <v>2024</v>
      </c>
      <c r="B159" s="77">
        <f t="shared" si="1"/>
        <v>12</v>
      </c>
      <c r="C159" s="73">
        <v>45633</v>
      </c>
      <c r="D159" s="68" t="s">
        <v>68</v>
      </c>
      <c r="E159" s="48" t="s">
        <v>120</v>
      </c>
      <c r="F159" s="69" t="str">
        <f>VLOOKUP(E159,Customer[],2,FALSE)</f>
        <v>Linn</v>
      </c>
      <c r="G159" s="69" t="str">
        <f>VLOOKUP(E159,Customer[],3,FALSE)</f>
        <v>Bo Aung Kyaw Rd</v>
      </c>
      <c r="H159" s="69" t="str">
        <f>VLOOKUP(E159,Customer[],4,FALSE)</f>
        <v>Hlaing Thar Yar Route (1)</v>
      </c>
      <c r="I159" s="48" t="s">
        <v>27</v>
      </c>
      <c r="J159" s="70" t="str">
        <f>VLOOKUP(I159,PGStock[],2,FALSE)</f>
        <v>Columbus Super Red Smooth 700 Ml</v>
      </c>
      <c r="K159" s="71">
        <f>VLOOKUP(I159,PGStock[],3,FALSE)</f>
        <v>0.7</v>
      </c>
      <c r="L159" s="47">
        <v>1</v>
      </c>
      <c r="M159" s="47">
        <f>VLOOKUP(I159,PGStock[],6,FALSE)</f>
        <v>200</v>
      </c>
      <c r="N159" s="47">
        <f>+PGSales!$L159*PGSales!$M159</f>
        <v>200</v>
      </c>
    </row>
    <row r="160" spans="1:14" hidden="1" x14ac:dyDescent="0.25">
      <c r="A160" s="77">
        <f t="shared" si="0"/>
        <v>2024</v>
      </c>
      <c r="B160" s="77">
        <f t="shared" si="1"/>
        <v>12</v>
      </c>
      <c r="C160" s="73">
        <v>45633</v>
      </c>
      <c r="D160" s="68" t="s">
        <v>68</v>
      </c>
      <c r="E160" s="48" t="s">
        <v>120</v>
      </c>
      <c r="F160" s="69" t="str">
        <f>VLOOKUP(E160,Customer[],2,FALSE)</f>
        <v>Linn</v>
      </c>
      <c r="G160" s="69" t="str">
        <f>VLOOKUP(E160,Customer[],3,FALSE)</f>
        <v>Bo Aung Kyaw Rd</v>
      </c>
      <c r="H160" s="69" t="str">
        <f>VLOOKUP(E160,Customer[],4,FALSE)</f>
        <v>Hlaing Thar Yar Route (1)</v>
      </c>
      <c r="I160" s="48" t="s">
        <v>25</v>
      </c>
      <c r="J160" s="70" t="str">
        <f>VLOOKUP(I160,PGStock[],2,FALSE)</f>
        <v>Columbus Super Red Smooth 350 Ml</v>
      </c>
      <c r="K160" s="71">
        <f>VLOOKUP(I160,PGStock[],3,FALSE)</f>
        <v>0.35</v>
      </c>
      <c r="L160" s="47">
        <v>2</v>
      </c>
      <c r="M160" s="47">
        <f>VLOOKUP(I160,PGStock[],6,FALSE)</f>
        <v>150</v>
      </c>
      <c r="N160" s="47">
        <f>+PGSales!$L160*PGSales!$M160</f>
        <v>300</v>
      </c>
    </row>
    <row r="161" spans="1:14" hidden="1" x14ac:dyDescent="0.25">
      <c r="A161" s="77">
        <f t="shared" si="0"/>
        <v>2024</v>
      </c>
      <c r="B161" s="77">
        <f t="shared" si="1"/>
        <v>12</v>
      </c>
      <c r="C161" s="73">
        <v>45633</v>
      </c>
      <c r="D161" s="68" t="s">
        <v>68</v>
      </c>
      <c r="E161" s="48" t="s">
        <v>120</v>
      </c>
      <c r="F161" s="69" t="str">
        <f>VLOOKUP(E161,Customer[],2,FALSE)</f>
        <v>Linn</v>
      </c>
      <c r="G161" s="69" t="str">
        <f>VLOOKUP(E161,Customer[],3,FALSE)</f>
        <v>Bo Aung Kyaw Rd</v>
      </c>
      <c r="H161" s="69" t="str">
        <f>VLOOKUP(E161,Customer[],4,FALSE)</f>
        <v>Hlaing Thar Yar Route (1)</v>
      </c>
      <c r="I161" s="48" t="s">
        <v>18</v>
      </c>
      <c r="J161" s="70" t="str">
        <f>VLOOKUP(I161,PGStock[],2,FALSE)</f>
        <v>Formula Rum 350ml</v>
      </c>
      <c r="K161" s="71">
        <f>VLOOKUP(I161,PGStock[],3,FALSE)</f>
        <v>0.35</v>
      </c>
      <c r="L161" s="47">
        <v>2</v>
      </c>
      <c r="M161" s="47">
        <f>VLOOKUP(I161,PGStock[],6,FALSE)</f>
        <v>150</v>
      </c>
      <c r="N161" s="47">
        <f>+PGSales!$L161*PGSales!$M161</f>
        <v>300</v>
      </c>
    </row>
    <row r="162" spans="1:14" hidden="1" x14ac:dyDescent="0.25">
      <c r="A162" s="77">
        <f t="shared" si="0"/>
        <v>2024</v>
      </c>
      <c r="B162" s="77">
        <f t="shared" si="1"/>
        <v>12</v>
      </c>
      <c r="C162" s="73">
        <v>45633</v>
      </c>
      <c r="D162" s="68" t="s">
        <v>56</v>
      </c>
      <c r="E162" s="48" t="s">
        <v>91</v>
      </c>
      <c r="F162" s="69" t="str">
        <f>VLOOKUP(E162,Customer[],2,FALSE)</f>
        <v>Chit Paing</v>
      </c>
      <c r="G162" s="69" t="str">
        <f>VLOOKUP(E162,Customer[],3,FALSE)</f>
        <v>Bo Aung Kyaw Rd</v>
      </c>
      <c r="H162" s="69" t="str">
        <f>VLOOKUP(E162,Customer[],4,FALSE)</f>
        <v>Hlaing Thar Yar Route (1)</v>
      </c>
      <c r="I162" s="48" t="s">
        <v>20</v>
      </c>
      <c r="J162" s="70" t="str">
        <f>VLOOKUP(I162,PGStock[],2,FALSE)</f>
        <v>Formula Rum 700ml</v>
      </c>
      <c r="K162" s="71">
        <f>VLOOKUP(I162,PGStock[],3,FALSE)</f>
        <v>0.7</v>
      </c>
      <c r="L162" s="47">
        <v>2</v>
      </c>
      <c r="M162" s="47">
        <f>VLOOKUP(I162,PGStock[],6,FALSE)</f>
        <v>200</v>
      </c>
      <c r="N162" s="47">
        <f>+PGSales!$L162*PGSales!$M162</f>
        <v>400</v>
      </c>
    </row>
    <row r="163" spans="1:14" hidden="1" x14ac:dyDescent="0.25">
      <c r="A163" s="77">
        <f t="shared" si="0"/>
        <v>2024</v>
      </c>
      <c r="B163" s="77">
        <f t="shared" si="1"/>
        <v>12</v>
      </c>
      <c r="C163" s="73">
        <v>45635</v>
      </c>
      <c r="D163" s="68" t="s">
        <v>115</v>
      </c>
      <c r="E163" s="48" t="s">
        <v>164</v>
      </c>
      <c r="F163" s="69" t="str">
        <f>VLOOKUP(E163,Customer[],2,FALSE)</f>
        <v>Sein Shwe Phyo</v>
      </c>
      <c r="G163" s="69" t="str">
        <f>VLOOKUP(E163,Customer[],3,FALSE)</f>
        <v>Thuka Rd</v>
      </c>
      <c r="H163" s="69" t="str">
        <f>VLOOKUP(E163,Customer[],4,FALSE)</f>
        <v>Mangalardon</v>
      </c>
      <c r="I163" s="48" t="s">
        <v>25</v>
      </c>
      <c r="J163" s="70" t="str">
        <f>VLOOKUP(I163,PGStock[],2,FALSE)</f>
        <v>Columbus Super Red Smooth 350 Ml</v>
      </c>
      <c r="K163" s="71">
        <f>VLOOKUP(I163,PGStock[],3,FALSE)</f>
        <v>0.35</v>
      </c>
      <c r="L163" s="47">
        <v>4</v>
      </c>
      <c r="M163" s="47">
        <f>VLOOKUP(I163,PGStock[],6,FALSE)</f>
        <v>150</v>
      </c>
      <c r="N163" s="47">
        <f>+PGSales!$L163*PGSales!$M163</f>
        <v>600</v>
      </c>
    </row>
    <row r="164" spans="1:14" hidden="1" x14ac:dyDescent="0.25">
      <c r="A164" s="77">
        <f t="shared" si="0"/>
        <v>2024</v>
      </c>
      <c r="B164" s="77">
        <f t="shared" si="1"/>
        <v>12</v>
      </c>
      <c r="C164" s="73">
        <v>45635</v>
      </c>
      <c r="D164" s="68" t="s">
        <v>115</v>
      </c>
      <c r="E164" s="48" t="s">
        <v>164</v>
      </c>
      <c r="F164" s="69" t="str">
        <f>VLOOKUP(E164,Customer[],2,FALSE)</f>
        <v>Sein Shwe Phyo</v>
      </c>
      <c r="G164" s="69" t="str">
        <f>VLOOKUP(E164,Customer[],3,FALSE)</f>
        <v>Thuka Rd</v>
      </c>
      <c r="H164" s="69" t="str">
        <f>VLOOKUP(E164,Customer[],4,FALSE)</f>
        <v>Mangalardon</v>
      </c>
      <c r="I164" s="48" t="s">
        <v>18</v>
      </c>
      <c r="J164" s="70" t="str">
        <f>VLOOKUP(I164,PGStock[],2,FALSE)</f>
        <v>Formula Rum 350ml</v>
      </c>
      <c r="K164" s="71">
        <f>VLOOKUP(I164,PGStock[],3,FALSE)</f>
        <v>0.35</v>
      </c>
      <c r="L164" s="47">
        <v>2</v>
      </c>
      <c r="M164" s="47">
        <f>VLOOKUP(I164,PGStock[],6,FALSE)</f>
        <v>150</v>
      </c>
      <c r="N164" s="47">
        <f>+PGSales!$L164*PGSales!$M164</f>
        <v>300</v>
      </c>
    </row>
    <row r="165" spans="1:14" hidden="1" x14ac:dyDescent="0.25">
      <c r="A165" s="77">
        <f t="shared" si="0"/>
        <v>2024</v>
      </c>
      <c r="B165" s="77">
        <f t="shared" si="1"/>
        <v>12</v>
      </c>
      <c r="C165" s="73">
        <v>45635</v>
      </c>
      <c r="D165" s="68" t="s">
        <v>0</v>
      </c>
      <c r="E165" s="48" t="s">
        <v>160</v>
      </c>
      <c r="F165" s="69" t="str">
        <f>VLOOKUP(E165,Customer[],2,FALSE)</f>
        <v>San Thit</v>
      </c>
      <c r="G165" s="69" t="str">
        <f>VLOOKUP(E165,Customer[],3,FALSE)</f>
        <v>Jone Phyu Rd</v>
      </c>
      <c r="H165" s="69" t="str">
        <f>VLOOKUP(E165,Customer[],4,FALSE)</f>
        <v>Mangalardon</v>
      </c>
      <c r="I165" s="48" t="s">
        <v>25</v>
      </c>
      <c r="J165" s="70" t="str">
        <f>VLOOKUP(I165,PGStock[],2,FALSE)</f>
        <v>Columbus Super Red Smooth 350 Ml</v>
      </c>
      <c r="K165" s="71">
        <f>VLOOKUP(I165,PGStock[],3,FALSE)</f>
        <v>0.35</v>
      </c>
      <c r="L165" s="47">
        <v>5</v>
      </c>
      <c r="M165" s="47">
        <f>VLOOKUP(I165,PGStock[],6,FALSE)</f>
        <v>150</v>
      </c>
      <c r="N165" s="47">
        <f>+PGSales!$L165*PGSales!$M165</f>
        <v>750</v>
      </c>
    </row>
    <row r="166" spans="1:14" hidden="1" x14ac:dyDescent="0.25">
      <c r="A166" s="77">
        <f t="shared" si="0"/>
        <v>2024</v>
      </c>
      <c r="B166" s="77">
        <f t="shared" si="1"/>
        <v>12</v>
      </c>
      <c r="C166" s="73">
        <v>45635</v>
      </c>
      <c r="D166" s="68" t="s">
        <v>0</v>
      </c>
      <c r="E166" s="48" t="s">
        <v>160</v>
      </c>
      <c r="F166" s="69" t="str">
        <f>VLOOKUP(E166,Customer[],2,FALSE)</f>
        <v>San Thit</v>
      </c>
      <c r="G166" s="69" t="str">
        <f>VLOOKUP(E166,Customer[],3,FALSE)</f>
        <v>Jone Phyu Rd</v>
      </c>
      <c r="H166" s="69" t="str">
        <f>VLOOKUP(E166,Customer[],4,FALSE)</f>
        <v>Mangalardon</v>
      </c>
      <c r="I166" s="48" t="s">
        <v>20</v>
      </c>
      <c r="J166" s="70" t="str">
        <f>VLOOKUP(I166,PGStock[],2,FALSE)</f>
        <v>Formula Rum 700ml</v>
      </c>
      <c r="K166" s="71">
        <f>VLOOKUP(I166,PGStock[],3,FALSE)</f>
        <v>0.7</v>
      </c>
      <c r="L166" s="47">
        <v>1</v>
      </c>
      <c r="M166" s="47">
        <f>VLOOKUP(I166,PGStock[],6,FALSE)</f>
        <v>200</v>
      </c>
      <c r="N166" s="47">
        <f>+PGSales!$L166*PGSales!$M166</f>
        <v>200</v>
      </c>
    </row>
    <row r="167" spans="1:14" hidden="1" x14ac:dyDescent="0.25">
      <c r="A167" s="77">
        <f t="shared" si="0"/>
        <v>2024</v>
      </c>
      <c r="B167" s="77">
        <f t="shared" si="1"/>
        <v>12</v>
      </c>
      <c r="C167" s="73">
        <v>45635</v>
      </c>
      <c r="D167" s="68" t="s">
        <v>0</v>
      </c>
      <c r="E167" s="48" t="s">
        <v>160</v>
      </c>
      <c r="F167" s="69" t="str">
        <f>VLOOKUP(E167,Customer[],2,FALSE)</f>
        <v>San Thit</v>
      </c>
      <c r="G167" s="69" t="str">
        <f>VLOOKUP(E167,Customer[],3,FALSE)</f>
        <v>Jone Phyu Rd</v>
      </c>
      <c r="H167" s="69" t="str">
        <f>VLOOKUP(E167,Customer[],4,FALSE)</f>
        <v>Mangalardon</v>
      </c>
      <c r="I167" s="48" t="s">
        <v>18</v>
      </c>
      <c r="J167" s="70" t="str">
        <f>VLOOKUP(I167,PGStock[],2,FALSE)</f>
        <v>Formula Rum 350ml</v>
      </c>
      <c r="K167" s="71">
        <f>VLOOKUP(I167,PGStock[],3,FALSE)</f>
        <v>0.35</v>
      </c>
      <c r="L167" s="47">
        <v>2</v>
      </c>
      <c r="M167" s="47">
        <f>VLOOKUP(I167,PGStock[],6,FALSE)</f>
        <v>150</v>
      </c>
      <c r="N167" s="47">
        <f>+PGSales!$L167*PGSales!$M167</f>
        <v>300</v>
      </c>
    </row>
    <row r="168" spans="1:14" hidden="1" x14ac:dyDescent="0.25">
      <c r="A168" s="77">
        <f t="shared" si="0"/>
        <v>2024</v>
      </c>
      <c r="B168" s="77">
        <f t="shared" si="1"/>
        <v>12</v>
      </c>
      <c r="C168" s="73">
        <v>45635</v>
      </c>
      <c r="D168" s="68" t="s">
        <v>109</v>
      </c>
      <c r="E168" s="48" t="s">
        <v>161</v>
      </c>
      <c r="F168" s="69" t="str">
        <f>VLOOKUP(E168,Customer[],2,FALSE)</f>
        <v>Kaung Kin Think</v>
      </c>
      <c r="G168" s="69" t="str">
        <f>VLOOKUP(E168,Customer[],3,FALSE)</f>
        <v>Joephyu Rd</v>
      </c>
      <c r="H168" s="69" t="str">
        <f>VLOOKUP(E168,Customer[],4,FALSE)</f>
        <v>Mangalardon</v>
      </c>
      <c r="I168" s="48" t="s">
        <v>25</v>
      </c>
      <c r="J168" s="70" t="str">
        <f>VLOOKUP(I168,PGStock[],2,FALSE)</f>
        <v>Columbus Super Red Smooth 350 Ml</v>
      </c>
      <c r="K168" s="71">
        <f>VLOOKUP(I168,PGStock[],3,FALSE)</f>
        <v>0.35</v>
      </c>
      <c r="L168" s="47">
        <v>5</v>
      </c>
      <c r="M168" s="47">
        <f>VLOOKUP(I168,PGStock[],6,FALSE)</f>
        <v>150</v>
      </c>
      <c r="N168" s="47">
        <f>+PGSales!$L168*PGSales!$M168</f>
        <v>750</v>
      </c>
    </row>
    <row r="169" spans="1:14" hidden="1" x14ac:dyDescent="0.25">
      <c r="A169" s="77">
        <f t="shared" si="0"/>
        <v>2024</v>
      </c>
      <c r="B169" s="77">
        <f t="shared" si="1"/>
        <v>12</v>
      </c>
      <c r="C169" s="73">
        <v>45635</v>
      </c>
      <c r="D169" s="68" t="s">
        <v>109</v>
      </c>
      <c r="E169" s="48" t="s">
        <v>161</v>
      </c>
      <c r="F169" s="69" t="str">
        <f>VLOOKUP(E169,Customer[],2,FALSE)</f>
        <v>Kaung Kin Think</v>
      </c>
      <c r="G169" s="69" t="str">
        <f>VLOOKUP(E169,Customer[],3,FALSE)</f>
        <v>Joephyu Rd</v>
      </c>
      <c r="H169" s="69" t="str">
        <f>VLOOKUP(E169,Customer[],4,FALSE)</f>
        <v>Mangalardon</v>
      </c>
      <c r="I169" s="48" t="s">
        <v>18</v>
      </c>
      <c r="J169" s="70" t="str">
        <f>VLOOKUP(I169,PGStock[],2,FALSE)</f>
        <v>Formula Rum 350ml</v>
      </c>
      <c r="K169" s="71">
        <f>VLOOKUP(I169,PGStock[],3,FALSE)</f>
        <v>0.35</v>
      </c>
      <c r="L169" s="47">
        <v>4</v>
      </c>
      <c r="M169" s="47">
        <f>VLOOKUP(I169,PGStock[],6,FALSE)</f>
        <v>150</v>
      </c>
      <c r="N169" s="47">
        <f>+PGSales!$L169*PGSales!$M169</f>
        <v>600</v>
      </c>
    </row>
    <row r="170" spans="1:14" hidden="1" x14ac:dyDescent="0.25">
      <c r="A170" s="77">
        <f t="shared" si="0"/>
        <v>2024</v>
      </c>
      <c r="B170" s="77">
        <f t="shared" si="1"/>
        <v>12</v>
      </c>
      <c r="C170" s="73">
        <v>45635</v>
      </c>
      <c r="D170" s="68" t="s">
        <v>64</v>
      </c>
      <c r="E170" s="48" t="s">
        <v>162</v>
      </c>
      <c r="F170" s="69" t="str">
        <f>VLOOKUP(E170,Customer[],2,FALSE)</f>
        <v>Su</v>
      </c>
      <c r="G170" s="69" t="str">
        <f>VLOOKUP(E170,Customer[],3,FALSE)</f>
        <v>Aung Sinkhoe Rd</v>
      </c>
      <c r="H170" s="69" t="str">
        <f>VLOOKUP(E170,Customer[],4,FALSE)</f>
        <v>Mangalardon</v>
      </c>
      <c r="I170" s="48" t="s">
        <v>25</v>
      </c>
      <c r="J170" s="70" t="str">
        <f>VLOOKUP(I170,PGStock[],2,FALSE)</f>
        <v>Columbus Super Red Smooth 350 Ml</v>
      </c>
      <c r="K170" s="71">
        <f>VLOOKUP(I170,PGStock[],3,FALSE)</f>
        <v>0.35</v>
      </c>
      <c r="L170" s="47">
        <v>1</v>
      </c>
      <c r="M170" s="47">
        <f>VLOOKUP(I170,PGStock[],6,FALSE)</f>
        <v>150</v>
      </c>
      <c r="N170" s="47">
        <f>+PGSales!$L170*PGSales!$M170</f>
        <v>150</v>
      </c>
    </row>
    <row r="171" spans="1:14" hidden="1" x14ac:dyDescent="0.25">
      <c r="A171" s="77">
        <f t="shared" si="0"/>
        <v>2024</v>
      </c>
      <c r="B171" s="77">
        <f t="shared" si="1"/>
        <v>12</v>
      </c>
      <c r="C171" s="73">
        <v>45635</v>
      </c>
      <c r="D171" s="68" t="s">
        <v>64</v>
      </c>
      <c r="E171" s="48" t="s">
        <v>162</v>
      </c>
      <c r="F171" s="69" t="str">
        <f>VLOOKUP(E171,Customer[],2,FALSE)</f>
        <v>Su</v>
      </c>
      <c r="G171" s="69" t="str">
        <f>VLOOKUP(E171,Customer[],3,FALSE)</f>
        <v>Aung Sinkhoe Rd</v>
      </c>
      <c r="H171" s="69" t="str">
        <f>VLOOKUP(E171,Customer[],4,FALSE)</f>
        <v>Mangalardon</v>
      </c>
      <c r="I171" s="48" t="s">
        <v>18</v>
      </c>
      <c r="J171" s="70" t="str">
        <f>VLOOKUP(I171,PGStock[],2,FALSE)</f>
        <v>Formula Rum 350ml</v>
      </c>
      <c r="K171" s="71">
        <f>VLOOKUP(I171,PGStock[],3,FALSE)</f>
        <v>0.35</v>
      </c>
      <c r="L171" s="47">
        <v>6</v>
      </c>
      <c r="M171" s="47">
        <f>VLOOKUP(I171,PGStock[],6,FALSE)</f>
        <v>150</v>
      </c>
      <c r="N171" s="47">
        <f>+PGSales!$L171*PGSales!$M171</f>
        <v>900</v>
      </c>
    </row>
    <row r="172" spans="1:14" hidden="1" x14ac:dyDescent="0.25">
      <c r="A172" s="77">
        <f t="shared" si="0"/>
        <v>2024</v>
      </c>
      <c r="B172" s="77">
        <f t="shared" si="1"/>
        <v>12</v>
      </c>
      <c r="C172" s="73">
        <v>45635</v>
      </c>
      <c r="D172" s="68" t="s">
        <v>58</v>
      </c>
      <c r="E172" s="48" t="s">
        <v>133</v>
      </c>
      <c r="F172" s="69" t="str">
        <f>VLOOKUP(E172,Customer[],2,FALSE)</f>
        <v>ShweSiSain</v>
      </c>
      <c r="G172" s="69" t="str">
        <f>VLOOKUP(E172,Customer[],3,FALSE)</f>
        <v>Maher Badula Rd</v>
      </c>
      <c r="H172" s="69" t="str">
        <f>VLOOKUP(E172,Customer[],4,FALSE)</f>
        <v xml:space="preserve">Shwepyithar </v>
      </c>
      <c r="I172" s="48" t="s">
        <v>25</v>
      </c>
      <c r="J172" s="70" t="str">
        <f>VLOOKUP(I172,PGStock[],2,FALSE)</f>
        <v>Columbus Super Red Smooth 350 Ml</v>
      </c>
      <c r="K172" s="71">
        <f>VLOOKUP(I172,PGStock[],3,FALSE)</f>
        <v>0.35</v>
      </c>
      <c r="L172" s="47">
        <v>10</v>
      </c>
      <c r="M172" s="47">
        <f>VLOOKUP(I172,PGStock[],6,FALSE)</f>
        <v>150</v>
      </c>
      <c r="N172" s="47">
        <f>+PGSales!$L172*PGSales!$M172</f>
        <v>1500</v>
      </c>
    </row>
    <row r="173" spans="1:14" hidden="1" x14ac:dyDescent="0.25">
      <c r="A173" s="77">
        <f t="shared" si="0"/>
        <v>2024</v>
      </c>
      <c r="B173" s="77">
        <f t="shared" si="1"/>
        <v>12</v>
      </c>
      <c r="C173" s="73">
        <v>45635</v>
      </c>
      <c r="D173" s="68" t="s">
        <v>58</v>
      </c>
      <c r="E173" s="48" t="s">
        <v>133</v>
      </c>
      <c r="F173" s="69" t="str">
        <f>VLOOKUP(E173,Customer[],2,FALSE)</f>
        <v>ShweSiSain</v>
      </c>
      <c r="G173" s="69" t="str">
        <f>VLOOKUP(E173,Customer[],3,FALSE)</f>
        <v>Maher Badula Rd</v>
      </c>
      <c r="H173" s="69" t="str">
        <f>VLOOKUP(E173,Customer[],4,FALSE)</f>
        <v xml:space="preserve">Shwepyithar </v>
      </c>
      <c r="I173" s="48" t="s">
        <v>20</v>
      </c>
      <c r="J173" s="70" t="str">
        <f>VLOOKUP(I173,PGStock[],2,FALSE)</f>
        <v>Formula Rum 700ml</v>
      </c>
      <c r="K173" s="71">
        <f>VLOOKUP(I173,PGStock[],3,FALSE)</f>
        <v>0.7</v>
      </c>
      <c r="L173" s="47">
        <v>1</v>
      </c>
      <c r="M173" s="47">
        <f>VLOOKUP(I173,PGStock[],6,FALSE)</f>
        <v>200</v>
      </c>
      <c r="N173" s="47">
        <f>+PGSales!$L173*PGSales!$M173</f>
        <v>200</v>
      </c>
    </row>
    <row r="174" spans="1:14" hidden="1" x14ac:dyDescent="0.25">
      <c r="A174" s="77">
        <f t="shared" si="0"/>
        <v>2024</v>
      </c>
      <c r="B174" s="77">
        <f t="shared" si="1"/>
        <v>12</v>
      </c>
      <c r="C174" s="73">
        <v>45635</v>
      </c>
      <c r="D174" s="68" t="s">
        <v>58</v>
      </c>
      <c r="E174" s="48" t="s">
        <v>133</v>
      </c>
      <c r="F174" s="69" t="str">
        <f>VLOOKUP(E174,Customer[],2,FALSE)</f>
        <v>ShweSiSain</v>
      </c>
      <c r="G174" s="69" t="str">
        <f>VLOOKUP(E174,Customer[],3,FALSE)</f>
        <v>Maher Badula Rd</v>
      </c>
      <c r="H174" s="69" t="str">
        <f>VLOOKUP(E174,Customer[],4,FALSE)</f>
        <v xml:space="preserve">Shwepyithar </v>
      </c>
      <c r="I174" s="48" t="s">
        <v>18</v>
      </c>
      <c r="J174" s="70" t="str">
        <f>VLOOKUP(I174,PGStock[],2,FALSE)</f>
        <v>Formula Rum 350ml</v>
      </c>
      <c r="K174" s="71">
        <f>VLOOKUP(I174,PGStock[],3,FALSE)</f>
        <v>0.35</v>
      </c>
      <c r="L174" s="47">
        <v>1</v>
      </c>
      <c r="M174" s="47">
        <f>VLOOKUP(I174,PGStock[],6,FALSE)</f>
        <v>150</v>
      </c>
      <c r="N174" s="47">
        <f>+PGSales!$L174*PGSales!$M174</f>
        <v>150</v>
      </c>
    </row>
    <row r="175" spans="1:14" hidden="1" x14ac:dyDescent="0.25">
      <c r="A175" s="77">
        <f t="shared" si="0"/>
        <v>2024</v>
      </c>
      <c r="B175" s="77">
        <f t="shared" si="1"/>
        <v>12</v>
      </c>
      <c r="C175" s="73">
        <v>45635</v>
      </c>
      <c r="D175" s="68" t="s">
        <v>60</v>
      </c>
      <c r="E175" s="48" t="s">
        <v>176</v>
      </c>
      <c r="F175" s="69" t="str">
        <f>VLOOKUP(E175,Customer[],2,FALSE)</f>
        <v>Lamin</v>
      </c>
      <c r="G175" s="69" t="str">
        <f>VLOOKUP(E175,Customer[],3,FALSE)</f>
        <v>No (4) Rd</v>
      </c>
      <c r="H175" s="69" t="str">
        <f>VLOOKUP(E175,Customer[],4,FALSE)</f>
        <v xml:space="preserve">Shwepyithar </v>
      </c>
      <c r="I175" s="48" t="s">
        <v>25</v>
      </c>
      <c r="J175" s="70" t="str">
        <f>VLOOKUP(I175,PGStock[],2,FALSE)</f>
        <v>Columbus Super Red Smooth 350 Ml</v>
      </c>
      <c r="K175" s="71">
        <f>VLOOKUP(I175,PGStock[],3,FALSE)</f>
        <v>0.35</v>
      </c>
      <c r="L175" s="47">
        <v>3</v>
      </c>
      <c r="M175" s="47">
        <f>VLOOKUP(I175,PGStock[],6,FALSE)</f>
        <v>150</v>
      </c>
      <c r="N175" s="47">
        <f>+PGSales!$L175*PGSales!$M175</f>
        <v>450</v>
      </c>
    </row>
    <row r="176" spans="1:14" hidden="1" x14ac:dyDescent="0.25">
      <c r="A176" s="77">
        <f t="shared" si="0"/>
        <v>2024</v>
      </c>
      <c r="B176" s="77">
        <f t="shared" si="1"/>
        <v>12</v>
      </c>
      <c r="C176" s="73">
        <v>45635</v>
      </c>
      <c r="D176" s="68" t="s">
        <v>60</v>
      </c>
      <c r="E176" s="48" t="s">
        <v>176</v>
      </c>
      <c r="F176" s="69" t="str">
        <f>VLOOKUP(E176,Customer[],2,FALSE)</f>
        <v>Lamin</v>
      </c>
      <c r="G176" s="69" t="str">
        <f>VLOOKUP(E176,Customer[],3,FALSE)</f>
        <v>No (4) Rd</v>
      </c>
      <c r="H176" s="69" t="str">
        <f>VLOOKUP(E176,Customer[],4,FALSE)</f>
        <v xml:space="preserve">Shwepyithar </v>
      </c>
      <c r="I176" s="48" t="s">
        <v>23</v>
      </c>
      <c r="J176" s="70" t="str">
        <f>VLOOKUP(I176,PGStock[],2,FALSE)</f>
        <v>Columbus Super Red Smooth 175 Ml</v>
      </c>
      <c r="K176" s="71">
        <f>VLOOKUP(I176,PGStock[],3,FALSE)</f>
        <v>0.17499999999999999</v>
      </c>
      <c r="L176" s="47">
        <v>6</v>
      </c>
      <c r="M176" s="47">
        <f>VLOOKUP(I176,PGStock[],6,FALSE)</f>
        <v>100</v>
      </c>
      <c r="N176" s="47">
        <f>+PGSales!$L176*PGSales!$M176</f>
        <v>600</v>
      </c>
    </row>
    <row r="177" spans="1:14" hidden="1" x14ac:dyDescent="0.25">
      <c r="A177" s="77">
        <f t="shared" si="0"/>
        <v>2024</v>
      </c>
      <c r="B177" s="77">
        <f t="shared" si="1"/>
        <v>12</v>
      </c>
      <c r="C177" s="73">
        <v>45635</v>
      </c>
      <c r="D177" s="68" t="s">
        <v>60</v>
      </c>
      <c r="E177" s="48" t="s">
        <v>176</v>
      </c>
      <c r="F177" s="69" t="str">
        <f>VLOOKUP(E177,Customer[],2,FALSE)</f>
        <v>Lamin</v>
      </c>
      <c r="G177" s="69" t="str">
        <f>VLOOKUP(E177,Customer[],3,FALSE)</f>
        <v>No (4) Rd</v>
      </c>
      <c r="H177" s="69" t="str">
        <f>VLOOKUP(E177,Customer[],4,FALSE)</f>
        <v xml:space="preserve">Shwepyithar </v>
      </c>
      <c r="I177" s="48" t="s">
        <v>18</v>
      </c>
      <c r="J177" s="70" t="str">
        <f>VLOOKUP(I177,PGStock[],2,FALSE)</f>
        <v>Formula Rum 350ml</v>
      </c>
      <c r="K177" s="71">
        <f>VLOOKUP(I177,PGStock[],3,FALSE)</f>
        <v>0.35</v>
      </c>
      <c r="L177" s="47">
        <v>8</v>
      </c>
      <c r="M177" s="47">
        <f>VLOOKUP(I177,PGStock[],6,FALSE)</f>
        <v>150</v>
      </c>
      <c r="N177" s="47">
        <f>+PGSales!$L177*PGSales!$M177</f>
        <v>1200</v>
      </c>
    </row>
    <row r="178" spans="1:14" hidden="1" x14ac:dyDescent="0.25">
      <c r="A178" s="77">
        <f t="shared" si="0"/>
        <v>2024</v>
      </c>
      <c r="B178" s="77">
        <f t="shared" si="1"/>
        <v>12</v>
      </c>
      <c r="C178" s="73">
        <v>45635</v>
      </c>
      <c r="D178" s="68" t="s">
        <v>66</v>
      </c>
      <c r="E178" s="48" t="s">
        <v>135</v>
      </c>
      <c r="F178" s="69" t="str">
        <f>VLOOKUP(E178,Customer[],2,FALSE)</f>
        <v>Ko Gyi Yo</v>
      </c>
      <c r="G178" s="69" t="str">
        <f>VLOOKUP(E178,Customer[],3,FALSE)</f>
        <v>Maher Badula Rd</v>
      </c>
      <c r="H178" s="69" t="str">
        <f>VLOOKUP(E178,Customer[],4,FALSE)</f>
        <v xml:space="preserve">Shwepyithar </v>
      </c>
      <c r="I178" s="48" t="s">
        <v>25</v>
      </c>
      <c r="J178" s="70" t="str">
        <f>VLOOKUP(I178,PGStock[],2,FALSE)</f>
        <v>Columbus Super Red Smooth 350 Ml</v>
      </c>
      <c r="K178" s="71">
        <f>VLOOKUP(I178,PGStock[],3,FALSE)</f>
        <v>0.35</v>
      </c>
      <c r="L178" s="47">
        <v>2</v>
      </c>
      <c r="M178" s="47">
        <f>VLOOKUP(I178,PGStock[],6,FALSE)</f>
        <v>150</v>
      </c>
      <c r="N178" s="47">
        <f>+PGSales!$L178*PGSales!$M178</f>
        <v>300</v>
      </c>
    </row>
    <row r="179" spans="1:14" hidden="1" x14ac:dyDescent="0.25">
      <c r="A179" s="77">
        <f t="shared" si="0"/>
        <v>2024</v>
      </c>
      <c r="B179" s="77">
        <f t="shared" si="1"/>
        <v>12</v>
      </c>
      <c r="C179" s="73">
        <v>45635</v>
      </c>
      <c r="D179" s="68" t="s">
        <v>66</v>
      </c>
      <c r="E179" s="48" t="s">
        <v>135</v>
      </c>
      <c r="F179" s="69" t="str">
        <f>VLOOKUP(E179,Customer[],2,FALSE)</f>
        <v>Ko Gyi Yo</v>
      </c>
      <c r="G179" s="69" t="str">
        <f>VLOOKUP(E179,Customer[],3,FALSE)</f>
        <v>Maher Badula Rd</v>
      </c>
      <c r="H179" s="69" t="str">
        <f>VLOOKUP(E179,Customer[],4,FALSE)</f>
        <v xml:space="preserve">Shwepyithar </v>
      </c>
      <c r="I179" s="48" t="s">
        <v>18</v>
      </c>
      <c r="J179" s="70" t="str">
        <f>VLOOKUP(I179,PGStock[],2,FALSE)</f>
        <v>Formula Rum 350ml</v>
      </c>
      <c r="K179" s="71">
        <f>VLOOKUP(I179,PGStock[],3,FALSE)</f>
        <v>0.35</v>
      </c>
      <c r="L179" s="47">
        <v>2</v>
      </c>
      <c r="M179" s="47">
        <f>VLOOKUP(I179,PGStock[],6,FALSE)</f>
        <v>150</v>
      </c>
      <c r="N179" s="47">
        <f>+PGSales!$L179*PGSales!$M179</f>
        <v>300</v>
      </c>
    </row>
    <row r="180" spans="1:14" hidden="1" x14ac:dyDescent="0.25">
      <c r="A180" s="77">
        <f t="shared" si="0"/>
        <v>2024</v>
      </c>
      <c r="B180" s="77">
        <f t="shared" si="1"/>
        <v>12</v>
      </c>
      <c r="C180" s="73">
        <v>45635</v>
      </c>
      <c r="D180" s="68" t="s">
        <v>56</v>
      </c>
      <c r="E180" s="48" t="s">
        <v>173</v>
      </c>
      <c r="F180" s="69" t="str">
        <f>VLOOKUP(E180,Customer[],2,FALSE)</f>
        <v>Boss</v>
      </c>
      <c r="G180" s="69" t="str">
        <f>VLOOKUP(E180,Customer[],3,FALSE)</f>
        <v>Maher Badula Rd</v>
      </c>
      <c r="H180" s="69" t="str">
        <f>VLOOKUP(E180,Customer[],4,FALSE)</f>
        <v xml:space="preserve">Shwepyithar </v>
      </c>
      <c r="I180" s="48" t="s">
        <v>25</v>
      </c>
      <c r="J180" s="70" t="str">
        <f>VLOOKUP(I180,PGStock[],2,FALSE)</f>
        <v>Columbus Super Red Smooth 350 Ml</v>
      </c>
      <c r="K180" s="71">
        <f>VLOOKUP(I180,PGStock[],3,FALSE)</f>
        <v>0.35</v>
      </c>
      <c r="L180" s="47">
        <v>7</v>
      </c>
      <c r="M180" s="47">
        <f>VLOOKUP(I180,PGStock[],6,FALSE)</f>
        <v>150</v>
      </c>
      <c r="N180" s="47">
        <f>+PGSales!$L180*PGSales!$M180</f>
        <v>1050</v>
      </c>
    </row>
    <row r="181" spans="1:14" hidden="1" x14ac:dyDescent="0.25">
      <c r="A181" s="77">
        <f t="shared" si="0"/>
        <v>2024</v>
      </c>
      <c r="B181" s="77">
        <f t="shared" si="1"/>
        <v>12</v>
      </c>
      <c r="C181" s="73">
        <v>45635</v>
      </c>
      <c r="D181" s="68" t="s">
        <v>62</v>
      </c>
      <c r="E181" s="48" t="s">
        <v>177</v>
      </c>
      <c r="F181" s="69" t="str">
        <f>VLOOKUP(E181,Customer[],2,FALSE)</f>
        <v>NI Ni Poe poe</v>
      </c>
      <c r="G181" s="69" t="str">
        <f>VLOOKUP(E181,Customer[],3,FALSE)</f>
        <v>Ye Yanaing Rd</v>
      </c>
      <c r="H181" s="69" t="str">
        <f>VLOOKUP(E181,Customer[],4,FALSE)</f>
        <v xml:space="preserve">Shwepyithar </v>
      </c>
      <c r="I181" s="48" t="s">
        <v>25</v>
      </c>
      <c r="J181" s="70" t="str">
        <f>VLOOKUP(I181,PGStock[],2,FALSE)</f>
        <v>Columbus Super Red Smooth 350 Ml</v>
      </c>
      <c r="K181" s="71">
        <f>VLOOKUP(I181,PGStock[],3,FALSE)</f>
        <v>0.35</v>
      </c>
      <c r="L181" s="47">
        <v>11</v>
      </c>
      <c r="M181" s="47">
        <f>VLOOKUP(I181,PGStock[],6,FALSE)</f>
        <v>150</v>
      </c>
      <c r="N181" s="47">
        <f>+PGSales!$L181*PGSales!$M181</f>
        <v>1650</v>
      </c>
    </row>
    <row r="182" spans="1:14" hidden="1" x14ac:dyDescent="0.25">
      <c r="A182" s="77">
        <f t="shared" si="0"/>
        <v>2024</v>
      </c>
      <c r="B182" s="77">
        <f t="shared" si="1"/>
        <v>12</v>
      </c>
      <c r="C182" s="73">
        <v>45635</v>
      </c>
      <c r="D182" s="68" t="s">
        <v>62</v>
      </c>
      <c r="E182" s="48" t="s">
        <v>177</v>
      </c>
      <c r="F182" s="69" t="str">
        <f>VLOOKUP(E182,Customer[],2,FALSE)</f>
        <v>NI Ni Poe poe</v>
      </c>
      <c r="G182" s="69" t="str">
        <f>VLOOKUP(E182,Customer[],3,FALSE)</f>
        <v>Ye Yanaing Rd</v>
      </c>
      <c r="H182" s="69" t="str">
        <f>VLOOKUP(E182,Customer[],4,FALSE)</f>
        <v xml:space="preserve">Shwepyithar </v>
      </c>
      <c r="I182" s="48" t="s">
        <v>23</v>
      </c>
      <c r="J182" s="70" t="str">
        <f>VLOOKUP(I182,PGStock[],2,FALSE)</f>
        <v>Columbus Super Red Smooth 175 Ml</v>
      </c>
      <c r="K182" s="71">
        <f>VLOOKUP(I182,PGStock[],3,FALSE)</f>
        <v>0.17499999999999999</v>
      </c>
      <c r="L182" s="47">
        <v>2</v>
      </c>
      <c r="M182" s="47">
        <f>VLOOKUP(I182,PGStock[],6,FALSE)</f>
        <v>100</v>
      </c>
      <c r="N182" s="47">
        <f>+PGSales!$L182*PGSales!$M182</f>
        <v>200</v>
      </c>
    </row>
    <row r="183" spans="1:14" hidden="1" x14ac:dyDescent="0.25">
      <c r="A183" s="77">
        <f t="shared" si="0"/>
        <v>2024</v>
      </c>
      <c r="B183" s="77">
        <f t="shared" si="1"/>
        <v>12</v>
      </c>
      <c r="C183" s="73">
        <v>45635</v>
      </c>
      <c r="D183" s="68" t="s">
        <v>62</v>
      </c>
      <c r="E183" s="48" t="s">
        <v>177</v>
      </c>
      <c r="F183" s="69" t="str">
        <f>VLOOKUP(E183,Customer[],2,FALSE)</f>
        <v>NI Ni Poe poe</v>
      </c>
      <c r="G183" s="69" t="str">
        <f>VLOOKUP(E183,Customer[],3,FALSE)</f>
        <v>Ye Yanaing Rd</v>
      </c>
      <c r="H183" s="69" t="str">
        <f>VLOOKUP(E183,Customer[],4,FALSE)</f>
        <v xml:space="preserve">Shwepyithar </v>
      </c>
      <c r="I183" s="48" t="s">
        <v>20</v>
      </c>
      <c r="J183" s="70" t="str">
        <f>VLOOKUP(I183,PGStock[],2,FALSE)</f>
        <v>Formula Rum 700ml</v>
      </c>
      <c r="K183" s="71">
        <f>VLOOKUP(I183,PGStock[],3,FALSE)</f>
        <v>0.7</v>
      </c>
      <c r="L183" s="47">
        <v>3</v>
      </c>
      <c r="M183" s="47">
        <f>VLOOKUP(I183,PGStock[],6,FALSE)</f>
        <v>200</v>
      </c>
      <c r="N183" s="47">
        <f>+PGSales!$L183*PGSales!$M183</f>
        <v>600</v>
      </c>
    </row>
    <row r="184" spans="1:14" hidden="1" x14ac:dyDescent="0.25">
      <c r="A184" s="77">
        <f t="shared" si="0"/>
        <v>2024</v>
      </c>
      <c r="B184" s="77">
        <f t="shared" si="1"/>
        <v>12</v>
      </c>
      <c r="C184" s="73">
        <v>45635</v>
      </c>
      <c r="D184" s="68" t="s">
        <v>62</v>
      </c>
      <c r="E184" s="48" t="s">
        <v>177</v>
      </c>
      <c r="F184" s="69" t="str">
        <f>VLOOKUP(E184,Customer[],2,FALSE)</f>
        <v>NI Ni Poe poe</v>
      </c>
      <c r="G184" s="69" t="str">
        <f>VLOOKUP(E184,Customer[],3,FALSE)</f>
        <v>Ye Yanaing Rd</v>
      </c>
      <c r="H184" s="69" t="str">
        <f>VLOOKUP(E184,Customer[],4,FALSE)</f>
        <v xml:space="preserve">Shwepyithar </v>
      </c>
      <c r="I184" s="48" t="s">
        <v>18</v>
      </c>
      <c r="J184" s="70" t="str">
        <f>VLOOKUP(I184,PGStock[],2,FALSE)</f>
        <v>Formula Rum 350ml</v>
      </c>
      <c r="K184" s="71">
        <f>VLOOKUP(I184,PGStock[],3,FALSE)</f>
        <v>0.35</v>
      </c>
      <c r="L184" s="47">
        <v>3</v>
      </c>
      <c r="M184" s="47">
        <f>VLOOKUP(I184,PGStock[],6,FALSE)</f>
        <v>150</v>
      </c>
      <c r="N184" s="47">
        <f>+PGSales!$L184*PGSales!$M184</f>
        <v>450</v>
      </c>
    </row>
    <row r="185" spans="1:14" hidden="1" x14ac:dyDescent="0.25">
      <c r="A185" s="77">
        <f t="shared" si="0"/>
        <v>2024</v>
      </c>
      <c r="B185" s="77">
        <f t="shared" si="1"/>
        <v>12</v>
      </c>
      <c r="C185" s="73">
        <v>45635</v>
      </c>
      <c r="D185" s="68" t="s">
        <v>68</v>
      </c>
      <c r="E185" s="48" t="s">
        <v>39</v>
      </c>
      <c r="F185" s="69" t="str">
        <f>VLOOKUP(E185,Customer[],2,FALSE)</f>
        <v>Mon lay</v>
      </c>
      <c r="G185" s="69" t="str">
        <f>VLOOKUP(E185,Customer[],3,FALSE)</f>
        <v>Padamyar Rd</v>
      </c>
      <c r="H185" s="69" t="str">
        <f>VLOOKUP(E185,Customer[],4,FALSE)</f>
        <v xml:space="preserve">Shwepyithar </v>
      </c>
      <c r="I185" s="48" t="s">
        <v>23</v>
      </c>
      <c r="J185" s="70" t="str">
        <f>VLOOKUP(I185,PGStock[],2,FALSE)</f>
        <v>Columbus Super Red Smooth 175 Ml</v>
      </c>
      <c r="K185" s="71">
        <f>VLOOKUP(I185,PGStock[],3,FALSE)</f>
        <v>0.17499999999999999</v>
      </c>
      <c r="L185" s="47">
        <v>2</v>
      </c>
      <c r="M185" s="47">
        <f>VLOOKUP(I185,PGStock[],6,FALSE)</f>
        <v>100</v>
      </c>
      <c r="N185" s="47">
        <f>+PGSales!$L185*PGSales!$M185</f>
        <v>200</v>
      </c>
    </row>
    <row r="186" spans="1:14" hidden="1" x14ac:dyDescent="0.25">
      <c r="A186" s="77">
        <f t="shared" si="0"/>
        <v>2024</v>
      </c>
      <c r="B186" s="77">
        <f t="shared" si="1"/>
        <v>12</v>
      </c>
      <c r="C186" s="73">
        <v>45635</v>
      </c>
      <c r="D186" s="68" t="s">
        <v>68</v>
      </c>
      <c r="E186" s="48" t="s">
        <v>39</v>
      </c>
      <c r="F186" s="69" t="str">
        <f>VLOOKUP(E186,Customer[],2,FALSE)</f>
        <v>Mon lay</v>
      </c>
      <c r="G186" s="69" t="str">
        <f>VLOOKUP(E186,Customer[],3,FALSE)</f>
        <v>Padamyar Rd</v>
      </c>
      <c r="H186" s="69" t="str">
        <f>VLOOKUP(E186,Customer[],4,FALSE)</f>
        <v xml:space="preserve">Shwepyithar </v>
      </c>
      <c r="I186" s="48" t="s">
        <v>18</v>
      </c>
      <c r="J186" s="70" t="str">
        <f>VLOOKUP(I186,PGStock[],2,FALSE)</f>
        <v>Formula Rum 350ml</v>
      </c>
      <c r="K186" s="71">
        <f>VLOOKUP(I186,PGStock[],3,FALSE)</f>
        <v>0.35</v>
      </c>
      <c r="L186" s="47">
        <v>1</v>
      </c>
      <c r="M186" s="47">
        <f>VLOOKUP(I186,PGStock[],6,FALSE)</f>
        <v>150</v>
      </c>
      <c r="N186" s="47">
        <f>+PGSales!$L186*PGSales!$M186</f>
        <v>150</v>
      </c>
    </row>
    <row r="187" spans="1:14" hidden="1" x14ac:dyDescent="0.25">
      <c r="A187" s="77">
        <f t="shared" si="0"/>
        <v>2024</v>
      </c>
      <c r="B187" s="77">
        <f t="shared" si="1"/>
        <v>12</v>
      </c>
      <c r="C187" s="73">
        <v>45635</v>
      </c>
      <c r="D187" s="68" t="s">
        <v>3</v>
      </c>
      <c r="E187" s="48" t="s">
        <v>139</v>
      </c>
      <c r="F187" s="69" t="e">
        <f>VLOOKUP(E187,Customer[],2,FALSE)</f>
        <v>#N/A</v>
      </c>
      <c r="G187" s="69" t="e">
        <f>VLOOKUP(E187,Customer[],3,FALSE)</f>
        <v>#N/A</v>
      </c>
      <c r="H187" s="69" t="e">
        <f>VLOOKUP(E187,Customer[],4,FALSE)</f>
        <v>#N/A</v>
      </c>
      <c r="I187" s="48" t="s">
        <v>23</v>
      </c>
      <c r="J187" s="70" t="str">
        <f>VLOOKUP(I187,PGStock[],2,FALSE)</f>
        <v>Columbus Super Red Smooth 175 Ml</v>
      </c>
      <c r="K187" s="71">
        <f>VLOOKUP(I187,PGStock[],3,FALSE)</f>
        <v>0.17499999999999999</v>
      </c>
      <c r="L187" s="47">
        <v>2</v>
      </c>
      <c r="M187" s="47">
        <f>VLOOKUP(I187,PGStock[],6,FALSE)</f>
        <v>100</v>
      </c>
      <c r="N187" s="47">
        <f>+PGSales!$L187*PGSales!$M187</f>
        <v>200</v>
      </c>
    </row>
    <row r="188" spans="1:14" hidden="1" x14ac:dyDescent="0.25">
      <c r="A188" s="77">
        <f t="shared" si="0"/>
        <v>2024</v>
      </c>
      <c r="B188" s="77">
        <f t="shared" si="1"/>
        <v>12</v>
      </c>
      <c r="C188" s="73">
        <v>45635</v>
      </c>
      <c r="D188" s="68" t="s">
        <v>3</v>
      </c>
      <c r="E188" s="48" t="s">
        <v>139</v>
      </c>
      <c r="F188" s="69" t="e">
        <f>VLOOKUP(E188,Customer[],2,FALSE)</f>
        <v>#N/A</v>
      </c>
      <c r="G188" s="69" t="e">
        <f>VLOOKUP(E188,Customer[],3,FALSE)</f>
        <v>#N/A</v>
      </c>
      <c r="H188" s="69" t="e">
        <f>VLOOKUP(E188,Customer[],4,FALSE)</f>
        <v>#N/A</v>
      </c>
      <c r="I188" s="48" t="s">
        <v>18</v>
      </c>
      <c r="J188" s="70" t="str">
        <f>VLOOKUP(I188,PGStock[],2,FALSE)</f>
        <v>Formula Rum 350ml</v>
      </c>
      <c r="K188" s="71">
        <f>VLOOKUP(I188,PGStock[],3,FALSE)</f>
        <v>0.35</v>
      </c>
      <c r="L188" s="47">
        <v>1</v>
      </c>
      <c r="M188" s="47">
        <f>VLOOKUP(I188,PGStock[],6,FALSE)</f>
        <v>150</v>
      </c>
      <c r="N188" s="47">
        <f>+PGSales!$L188*PGSales!$M188</f>
        <v>150</v>
      </c>
    </row>
    <row r="189" spans="1:14" hidden="1" x14ac:dyDescent="0.25">
      <c r="A189" s="77">
        <f t="shared" si="0"/>
        <v>2024</v>
      </c>
      <c r="B189" s="77">
        <f t="shared" si="1"/>
        <v>12</v>
      </c>
      <c r="C189" s="73">
        <v>45635</v>
      </c>
      <c r="D189" s="68" t="s">
        <v>70</v>
      </c>
      <c r="E189" s="48" t="s">
        <v>169</v>
      </c>
      <c r="F189" s="69" t="str">
        <f>VLOOKUP(E189,Customer[],2,FALSE)</f>
        <v xml:space="preserve">Kaung </v>
      </c>
      <c r="G189" s="69" t="str">
        <f>VLOOKUP(E189,Customer[],3,FALSE)</f>
        <v>Sin Phyu Shin Rd</v>
      </c>
      <c r="H189" s="69" t="str">
        <f>VLOOKUP(E189,Customer[],4,FALSE)</f>
        <v>Hlaing Thar Yar</v>
      </c>
      <c r="I189" s="48" t="s">
        <v>25</v>
      </c>
      <c r="J189" s="70" t="str">
        <f>VLOOKUP(I189,PGStock[],2,FALSE)</f>
        <v>Columbus Super Red Smooth 350 Ml</v>
      </c>
      <c r="K189" s="71">
        <f>VLOOKUP(I189,PGStock[],3,FALSE)</f>
        <v>0.35</v>
      </c>
      <c r="L189" s="47">
        <v>2</v>
      </c>
      <c r="M189" s="47">
        <f>VLOOKUP(I189,PGStock[],6,FALSE)</f>
        <v>150</v>
      </c>
      <c r="N189" s="47">
        <f>+PGSales!$L189*PGSales!$M189</f>
        <v>300</v>
      </c>
    </row>
    <row r="190" spans="1:14" hidden="1" x14ac:dyDescent="0.25">
      <c r="A190" s="77">
        <f t="shared" si="0"/>
        <v>2024</v>
      </c>
      <c r="B190" s="77">
        <f t="shared" si="1"/>
        <v>12</v>
      </c>
      <c r="C190" s="73">
        <v>45635</v>
      </c>
      <c r="D190" s="68" t="s">
        <v>70</v>
      </c>
      <c r="E190" s="48" t="s">
        <v>169</v>
      </c>
      <c r="F190" s="69" t="str">
        <f>VLOOKUP(E190,Customer[],2,FALSE)</f>
        <v xml:space="preserve">Kaung </v>
      </c>
      <c r="G190" s="69" t="str">
        <f>VLOOKUP(E190,Customer[],3,FALSE)</f>
        <v>Sin Phyu Shin Rd</v>
      </c>
      <c r="H190" s="69" t="str">
        <f>VLOOKUP(E190,Customer[],4,FALSE)</f>
        <v>Hlaing Thar Yar</v>
      </c>
      <c r="I190" s="48" t="s">
        <v>25</v>
      </c>
      <c r="J190" s="70" t="str">
        <f>VLOOKUP(I190,PGStock[],2,FALSE)</f>
        <v>Columbus Super Red Smooth 350 Ml</v>
      </c>
      <c r="K190" s="71">
        <f>VLOOKUP(I190,PGStock[],3,FALSE)</f>
        <v>0.35</v>
      </c>
      <c r="L190" s="47">
        <v>1</v>
      </c>
      <c r="M190" s="47">
        <f>VLOOKUP(I190,PGStock[],6,FALSE)</f>
        <v>150</v>
      </c>
      <c r="N190" s="47">
        <f>+PGSales!$L190*PGSales!$M190</f>
        <v>150</v>
      </c>
    </row>
    <row r="191" spans="1:14" hidden="1" x14ac:dyDescent="0.25">
      <c r="A191" s="77">
        <f t="shared" si="0"/>
        <v>2024</v>
      </c>
      <c r="B191" s="77">
        <f t="shared" si="1"/>
        <v>12</v>
      </c>
      <c r="C191" s="73">
        <v>45635</v>
      </c>
      <c r="D191" s="68" t="s">
        <v>70</v>
      </c>
      <c r="E191" s="48" t="s">
        <v>169</v>
      </c>
      <c r="F191" s="69" t="str">
        <f>VLOOKUP(E191,Customer[],2,FALSE)</f>
        <v xml:space="preserve">Kaung </v>
      </c>
      <c r="G191" s="69" t="str">
        <f>VLOOKUP(E191,Customer[],3,FALSE)</f>
        <v>Sin Phyu Shin Rd</v>
      </c>
      <c r="H191" s="69" t="str">
        <f>VLOOKUP(E191,Customer[],4,FALSE)</f>
        <v>Hlaing Thar Yar</v>
      </c>
      <c r="I191" s="48" t="s">
        <v>18</v>
      </c>
      <c r="J191" s="70" t="str">
        <f>VLOOKUP(I191,PGStock[],2,FALSE)</f>
        <v>Formula Rum 350ml</v>
      </c>
      <c r="K191" s="71">
        <f>VLOOKUP(I191,PGStock[],3,FALSE)</f>
        <v>0.35</v>
      </c>
      <c r="L191" s="47">
        <v>4</v>
      </c>
      <c r="M191" s="47">
        <f>VLOOKUP(I191,PGStock[],6,FALSE)</f>
        <v>150</v>
      </c>
      <c r="N191" s="47">
        <f>+PGSales!$L191*PGSales!$M191</f>
        <v>600</v>
      </c>
    </row>
    <row r="192" spans="1:14" hidden="1" x14ac:dyDescent="0.25">
      <c r="A192" s="77">
        <f t="shared" si="0"/>
        <v>2024</v>
      </c>
      <c r="B192" s="77">
        <f t="shared" si="1"/>
        <v>12</v>
      </c>
      <c r="C192" s="73">
        <v>45635</v>
      </c>
      <c r="D192" s="68" t="s">
        <v>72</v>
      </c>
      <c r="E192" s="48" t="s">
        <v>178</v>
      </c>
      <c r="F192" s="69" t="str">
        <f>VLOOKUP(E192,Customer[],2,FALSE)</f>
        <v>Lapyae</v>
      </c>
      <c r="G192" s="69" t="str">
        <f>VLOOKUP(E192,Customer[],3,FALSE)</f>
        <v>Sin Phyu Shin Rd</v>
      </c>
      <c r="H192" s="69" t="str">
        <f>VLOOKUP(E192,Customer[],4,FALSE)</f>
        <v>Hlaing Thar Yar</v>
      </c>
      <c r="I192" s="48" t="s">
        <v>25</v>
      </c>
      <c r="J192" s="70" t="str">
        <f>VLOOKUP(I192,PGStock[],2,FALSE)</f>
        <v>Columbus Super Red Smooth 350 Ml</v>
      </c>
      <c r="K192" s="71">
        <f>VLOOKUP(I192,PGStock[],3,FALSE)</f>
        <v>0.35</v>
      </c>
      <c r="L192" s="47">
        <v>1</v>
      </c>
      <c r="M192" s="47">
        <f>VLOOKUP(I192,PGStock[],6,FALSE)</f>
        <v>150</v>
      </c>
      <c r="N192" s="47">
        <f>+PGSales!$L192*PGSales!$M192</f>
        <v>150</v>
      </c>
    </row>
    <row r="193" spans="1:14" hidden="1" x14ac:dyDescent="0.25">
      <c r="A193" s="77">
        <f t="shared" si="0"/>
        <v>2024</v>
      </c>
      <c r="B193" s="77">
        <f t="shared" si="1"/>
        <v>12</v>
      </c>
      <c r="C193" s="73">
        <v>45635</v>
      </c>
      <c r="D193" s="68" t="s">
        <v>72</v>
      </c>
      <c r="E193" s="48" t="s">
        <v>178</v>
      </c>
      <c r="F193" s="69" t="str">
        <f>VLOOKUP(E193,Customer[],2,FALSE)</f>
        <v>Lapyae</v>
      </c>
      <c r="G193" s="69" t="str">
        <f>VLOOKUP(E193,Customer[],3,FALSE)</f>
        <v>Sin Phyu Shin Rd</v>
      </c>
      <c r="H193" s="69" t="str">
        <f>VLOOKUP(E193,Customer[],4,FALSE)</f>
        <v>Hlaing Thar Yar</v>
      </c>
      <c r="I193" s="48" t="s">
        <v>23</v>
      </c>
      <c r="J193" s="70" t="str">
        <f>VLOOKUP(I193,PGStock[],2,FALSE)</f>
        <v>Columbus Super Red Smooth 175 Ml</v>
      </c>
      <c r="K193" s="71">
        <f>VLOOKUP(I193,PGStock[],3,FALSE)</f>
        <v>0.17499999999999999</v>
      </c>
      <c r="L193" s="47">
        <v>2</v>
      </c>
      <c r="M193" s="47">
        <f>VLOOKUP(I193,PGStock[],6,FALSE)</f>
        <v>100</v>
      </c>
      <c r="N193" s="47">
        <f>+PGSales!$L193*PGSales!$M193</f>
        <v>200</v>
      </c>
    </row>
    <row r="194" spans="1:14" hidden="1" x14ac:dyDescent="0.25">
      <c r="A194" s="77">
        <f t="shared" si="0"/>
        <v>2024</v>
      </c>
      <c r="B194" s="77">
        <f t="shared" si="1"/>
        <v>12</v>
      </c>
      <c r="C194" s="73">
        <v>45635</v>
      </c>
      <c r="D194" s="68" t="s">
        <v>72</v>
      </c>
      <c r="E194" s="48" t="s">
        <v>178</v>
      </c>
      <c r="F194" s="69" t="str">
        <f>VLOOKUP(E194,Customer[],2,FALSE)</f>
        <v>Lapyae</v>
      </c>
      <c r="G194" s="69" t="str">
        <f>VLOOKUP(E194,Customer[],3,FALSE)</f>
        <v>Sin Phyu Shin Rd</v>
      </c>
      <c r="H194" s="69" t="str">
        <f>VLOOKUP(E194,Customer[],4,FALSE)</f>
        <v>Hlaing Thar Yar</v>
      </c>
      <c r="I194" s="48" t="s">
        <v>18</v>
      </c>
      <c r="J194" s="70" t="str">
        <f>VLOOKUP(I194,PGStock[],2,FALSE)</f>
        <v>Formula Rum 350ml</v>
      </c>
      <c r="K194" s="71">
        <f>VLOOKUP(I194,PGStock[],3,FALSE)</f>
        <v>0.35</v>
      </c>
      <c r="L194" s="47">
        <v>2</v>
      </c>
      <c r="M194" s="47">
        <f>VLOOKUP(I194,PGStock[],6,FALSE)</f>
        <v>150</v>
      </c>
      <c r="N194" s="47">
        <f>+PGSales!$L194*PGSales!$M194</f>
        <v>300</v>
      </c>
    </row>
    <row r="195" spans="1:14" hidden="1" x14ac:dyDescent="0.25">
      <c r="A195" s="77">
        <f t="shared" si="0"/>
        <v>2024</v>
      </c>
      <c r="B195" s="77">
        <f t="shared" si="1"/>
        <v>12</v>
      </c>
      <c r="C195" s="73">
        <v>45635</v>
      </c>
      <c r="D195" s="68" t="s">
        <v>76</v>
      </c>
      <c r="E195" s="48" t="s">
        <v>179</v>
      </c>
      <c r="F195" s="69" t="str">
        <f>VLOOKUP(E195,Customer[],2,FALSE)</f>
        <v>Pyae Tawtar</v>
      </c>
      <c r="G195" s="69" t="str">
        <f>VLOOKUP(E195,Customer[],3,FALSE)</f>
        <v>Chit Kyi Yae Rd</v>
      </c>
      <c r="H195" s="69" t="str">
        <f>VLOOKUP(E195,Customer[],4,FALSE)</f>
        <v>Hlaing Thar Yar</v>
      </c>
      <c r="I195" s="48" t="s">
        <v>25</v>
      </c>
      <c r="J195" s="70" t="str">
        <f>VLOOKUP(I195,PGStock[],2,FALSE)</f>
        <v>Columbus Super Red Smooth 350 Ml</v>
      </c>
      <c r="K195" s="71">
        <f>VLOOKUP(I195,PGStock[],3,FALSE)</f>
        <v>0.35</v>
      </c>
      <c r="L195" s="47">
        <v>2</v>
      </c>
      <c r="M195" s="47">
        <f>VLOOKUP(I195,PGStock[],6,FALSE)</f>
        <v>150</v>
      </c>
      <c r="N195" s="47">
        <f>+PGSales!$L195*PGSales!$M195</f>
        <v>300</v>
      </c>
    </row>
    <row r="196" spans="1:14" hidden="1" x14ac:dyDescent="0.25">
      <c r="A196" s="77">
        <f t="shared" si="0"/>
        <v>2024</v>
      </c>
      <c r="B196" s="77">
        <f t="shared" si="1"/>
        <v>12</v>
      </c>
      <c r="C196" s="73">
        <v>45635</v>
      </c>
      <c r="D196" s="68" t="s">
        <v>76</v>
      </c>
      <c r="E196" s="48" t="s">
        <v>179</v>
      </c>
      <c r="F196" s="69" t="str">
        <f>VLOOKUP(E196,Customer[],2,FALSE)</f>
        <v>Pyae Tawtar</v>
      </c>
      <c r="G196" s="69" t="str">
        <f>VLOOKUP(E196,Customer[],3,FALSE)</f>
        <v>Chit Kyi Yae Rd</v>
      </c>
      <c r="H196" s="69" t="str">
        <f>VLOOKUP(E196,Customer[],4,FALSE)</f>
        <v>Hlaing Thar Yar</v>
      </c>
      <c r="I196" s="48" t="s">
        <v>18</v>
      </c>
      <c r="J196" s="70" t="str">
        <f>VLOOKUP(I196,PGStock[],2,FALSE)</f>
        <v>Formula Rum 350ml</v>
      </c>
      <c r="K196" s="71">
        <f>VLOOKUP(I196,PGStock[],3,FALSE)</f>
        <v>0.35</v>
      </c>
      <c r="L196" s="47">
        <v>1</v>
      </c>
      <c r="M196" s="47">
        <f>VLOOKUP(I196,PGStock[],6,FALSE)</f>
        <v>150</v>
      </c>
      <c r="N196" s="47">
        <f>+PGSales!$L196*PGSales!$M196</f>
        <v>150</v>
      </c>
    </row>
    <row r="197" spans="1:14" hidden="1" x14ac:dyDescent="0.25">
      <c r="A197" s="77">
        <f t="shared" si="0"/>
        <v>2024</v>
      </c>
      <c r="B197" s="77">
        <f t="shared" si="1"/>
        <v>12</v>
      </c>
      <c r="C197" s="73">
        <v>45635</v>
      </c>
      <c r="D197" s="68" t="s">
        <v>131</v>
      </c>
      <c r="E197" s="48" t="s">
        <v>120</v>
      </c>
      <c r="F197" s="69" t="str">
        <f>VLOOKUP(E197,Customer[],2,FALSE)</f>
        <v>Linn</v>
      </c>
      <c r="G197" s="69" t="str">
        <f>VLOOKUP(E197,Customer[],3,FALSE)</f>
        <v>Bo Aung Kyaw Rd</v>
      </c>
      <c r="H197" s="69" t="str">
        <f>VLOOKUP(E197,Customer[],4,FALSE)</f>
        <v>Hlaing Thar Yar Route (1)</v>
      </c>
      <c r="I197" s="48" t="s">
        <v>25</v>
      </c>
      <c r="J197" s="70" t="str">
        <f>VLOOKUP(I197,PGStock[],2,FALSE)</f>
        <v>Columbus Super Red Smooth 350 Ml</v>
      </c>
      <c r="K197" s="71">
        <f>VLOOKUP(I197,PGStock[],3,FALSE)</f>
        <v>0.35</v>
      </c>
      <c r="L197" s="47">
        <v>2</v>
      </c>
      <c r="M197" s="47">
        <f>VLOOKUP(I197,PGStock[],6,FALSE)</f>
        <v>150</v>
      </c>
      <c r="N197" s="47">
        <f>+PGSales!$L197*PGSales!$M197</f>
        <v>300</v>
      </c>
    </row>
    <row r="198" spans="1:14" hidden="1" x14ac:dyDescent="0.25">
      <c r="A198" s="77">
        <f t="shared" si="0"/>
        <v>2024</v>
      </c>
      <c r="B198" s="77">
        <f t="shared" si="1"/>
        <v>12</v>
      </c>
      <c r="C198" s="73">
        <v>45635</v>
      </c>
      <c r="D198" s="68" t="s">
        <v>131</v>
      </c>
      <c r="E198" s="48" t="s">
        <v>120</v>
      </c>
      <c r="F198" s="69" t="str">
        <f>VLOOKUP(E198,Customer[],2,FALSE)</f>
        <v>Linn</v>
      </c>
      <c r="G198" s="69" t="str">
        <f>VLOOKUP(E198,Customer[],3,FALSE)</f>
        <v>Bo Aung Kyaw Rd</v>
      </c>
      <c r="H198" s="69" t="str">
        <f>VLOOKUP(E198,Customer[],4,FALSE)</f>
        <v>Hlaing Thar Yar Route (1)</v>
      </c>
      <c r="I198" s="48" t="s">
        <v>18</v>
      </c>
      <c r="J198" s="70" t="str">
        <f>VLOOKUP(I198,PGStock[],2,FALSE)</f>
        <v>Formula Rum 350ml</v>
      </c>
      <c r="K198" s="71">
        <f>VLOOKUP(I198,PGStock[],3,FALSE)</f>
        <v>0.35</v>
      </c>
      <c r="L198" s="47">
        <v>3</v>
      </c>
      <c r="M198" s="47">
        <f>VLOOKUP(I198,PGStock[],6,FALSE)</f>
        <v>150</v>
      </c>
      <c r="N198" s="47">
        <f>+PGSales!$L198*PGSales!$M198</f>
        <v>450</v>
      </c>
    </row>
    <row r="199" spans="1:14" hidden="1" x14ac:dyDescent="0.25">
      <c r="A199" s="77">
        <f t="shared" si="0"/>
        <v>2024</v>
      </c>
      <c r="B199" s="77">
        <f t="shared" si="1"/>
        <v>12</v>
      </c>
      <c r="C199" s="73">
        <v>45635</v>
      </c>
      <c r="D199" s="68" t="s">
        <v>74</v>
      </c>
      <c r="E199" s="48" t="s">
        <v>105</v>
      </c>
      <c r="F199" s="69" t="str">
        <f>VLOOKUP(E199,Customer[],2,FALSE)</f>
        <v>Swe Thahar</v>
      </c>
      <c r="G199" s="69" t="str">
        <f>VLOOKUP(E199,Customer[],3,FALSE)</f>
        <v>Mandalay Rd</v>
      </c>
      <c r="H199" s="69" t="str">
        <f>VLOOKUP(E199,Customer[],4,FALSE)</f>
        <v>Hlaing Thar Yar Route (1)</v>
      </c>
      <c r="I199" s="48" t="s">
        <v>18</v>
      </c>
      <c r="J199" s="70" t="str">
        <f>VLOOKUP(I199,PGStock[],2,FALSE)</f>
        <v>Formula Rum 350ml</v>
      </c>
      <c r="K199" s="71">
        <f>VLOOKUP(I199,PGStock[],3,FALSE)</f>
        <v>0.35</v>
      </c>
      <c r="L199" s="47">
        <v>5</v>
      </c>
      <c r="M199" s="47">
        <f>VLOOKUP(I199,PGStock[],6,FALSE)</f>
        <v>150</v>
      </c>
      <c r="N199" s="47">
        <f>+PGSales!$L199*PGSales!$M199</f>
        <v>750</v>
      </c>
    </row>
    <row r="200" spans="1:14" hidden="1" x14ac:dyDescent="0.25">
      <c r="A200" s="77">
        <f t="shared" si="0"/>
        <v>2024</v>
      </c>
      <c r="B200" s="77">
        <f t="shared" si="1"/>
        <v>12</v>
      </c>
      <c r="C200" s="73">
        <v>45635</v>
      </c>
      <c r="D200" s="68" t="s">
        <v>4</v>
      </c>
      <c r="E200" s="48" t="s">
        <v>125</v>
      </c>
      <c r="F200" s="69" t="str">
        <f>VLOOKUP(E200,Customer[],2,FALSE)</f>
        <v>Soon Pyan</v>
      </c>
      <c r="G200" s="69" t="str">
        <f>VLOOKUP(E200,Customer[],3,FALSE)</f>
        <v>Bo Aung Kyaw Rd</v>
      </c>
      <c r="H200" s="69" t="str">
        <f>VLOOKUP(E200,Customer[],4,FALSE)</f>
        <v>Hlaing Thar Yar Route (1)</v>
      </c>
      <c r="I200" s="48" t="s">
        <v>25</v>
      </c>
      <c r="J200" s="70" t="str">
        <f>VLOOKUP(I200,PGStock[],2,FALSE)</f>
        <v>Columbus Super Red Smooth 350 Ml</v>
      </c>
      <c r="K200" s="71">
        <f>VLOOKUP(I200,PGStock[],3,FALSE)</f>
        <v>0.35</v>
      </c>
      <c r="L200" s="47">
        <v>3</v>
      </c>
      <c r="M200" s="47">
        <f>VLOOKUP(I200,PGStock[],6,FALSE)</f>
        <v>150</v>
      </c>
      <c r="N200" s="47">
        <f>+PGSales!$L200*PGSales!$M200</f>
        <v>450</v>
      </c>
    </row>
    <row r="201" spans="1:14" hidden="1" x14ac:dyDescent="0.25">
      <c r="A201" s="77">
        <f t="shared" si="0"/>
        <v>2024</v>
      </c>
      <c r="B201" s="77">
        <f t="shared" si="1"/>
        <v>12</v>
      </c>
      <c r="C201" s="73">
        <v>45636</v>
      </c>
      <c r="D201" s="68" t="s">
        <v>4</v>
      </c>
      <c r="E201" s="48" t="s">
        <v>125</v>
      </c>
      <c r="F201" s="69" t="str">
        <f>VLOOKUP(E201,Customer[],2,FALSE)</f>
        <v>Soon Pyan</v>
      </c>
      <c r="G201" s="69" t="str">
        <f>VLOOKUP(E201,Customer[],3,FALSE)</f>
        <v>Bo Aung Kyaw Rd</v>
      </c>
      <c r="H201" s="69" t="str">
        <f>VLOOKUP(E201,Customer[],4,FALSE)</f>
        <v>Hlaing Thar Yar Route (1)</v>
      </c>
      <c r="I201" s="48" t="s">
        <v>20</v>
      </c>
      <c r="J201" s="70" t="str">
        <f>VLOOKUP(I201,PGStock[],2,FALSE)</f>
        <v>Formula Rum 700ml</v>
      </c>
      <c r="K201" s="71">
        <f>VLOOKUP(I201,PGStock[],3,FALSE)</f>
        <v>0.7</v>
      </c>
      <c r="L201" s="47">
        <v>2</v>
      </c>
      <c r="M201" s="47">
        <f>VLOOKUP(I201,PGStock[],6,FALSE)</f>
        <v>200</v>
      </c>
      <c r="N201" s="47">
        <f>+PGSales!$L201*PGSales!$M201</f>
        <v>400</v>
      </c>
    </row>
    <row r="202" spans="1:14" hidden="1" x14ac:dyDescent="0.25">
      <c r="A202" s="77">
        <f t="shared" si="0"/>
        <v>2024</v>
      </c>
      <c r="B202" s="77">
        <f t="shared" si="1"/>
        <v>12</v>
      </c>
      <c r="C202" s="73">
        <v>45636</v>
      </c>
      <c r="D202" s="68" t="s">
        <v>115</v>
      </c>
      <c r="E202" s="48" t="s">
        <v>164</v>
      </c>
      <c r="F202" s="69" t="str">
        <f>VLOOKUP(E202,Customer[],2,FALSE)</f>
        <v>Sein Shwe Phyo</v>
      </c>
      <c r="G202" s="69" t="str">
        <f>VLOOKUP(E202,Customer[],3,FALSE)</f>
        <v>Thuka Rd</v>
      </c>
      <c r="H202" s="69" t="str">
        <f>VLOOKUP(E202,Customer[],4,FALSE)</f>
        <v>Mangalardon</v>
      </c>
      <c r="I202" s="48" t="s">
        <v>25</v>
      </c>
      <c r="J202" s="70" t="str">
        <f>VLOOKUP(I202,PGStock[],2,FALSE)</f>
        <v>Columbus Super Red Smooth 350 Ml</v>
      </c>
      <c r="K202" s="71">
        <f>VLOOKUP(I202,PGStock[],3,FALSE)</f>
        <v>0.35</v>
      </c>
      <c r="L202" s="47">
        <v>5</v>
      </c>
      <c r="M202" s="47">
        <f>VLOOKUP(I202,PGStock[],6,FALSE)</f>
        <v>150</v>
      </c>
      <c r="N202" s="47">
        <f>+PGSales!$L202*PGSales!$M202</f>
        <v>750</v>
      </c>
    </row>
    <row r="203" spans="1:14" hidden="1" x14ac:dyDescent="0.25">
      <c r="A203" s="77">
        <f t="shared" si="0"/>
        <v>2024</v>
      </c>
      <c r="B203" s="77">
        <f t="shared" si="1"/>
        <v>12</v>
      </c>
      <c r="C203" s="73">
        <v>45636</v>
      </c>
      <c r="D203" s="68" t="s">
        <v>115</v>
      </c>
      <c r="E203" s="48" t="s">
        <v>164</v>
      </c>
      <c r="F203" s="69" t="str">
        <f>VLOOKUP(E203,Customer[],2,FALSE)</f>
        <v>Sein Shwe Phyo</v>
      </c>
      <c r="G203" s="69" t="str">
        <f>VLOOKUP(E203,Customer[],3,FALSE)</f>
        <v>Thuka Rd</v>
      </c>
      <c r="H203" s="69" t="str">
        <f>VLOOKUP(E203,Customer[],4,FALSE)</f>
        <v>Mangalardon</v>
      </c>
      <c r="I203" s="48" t="s">
        <v>23</v>
      </c>
      <c r="J203" s="70" t="str">
        <f>VLOOKUP(I203,PGStock[],2,FALSE)</f>
        <v>Columbus Super Red Smooth 175 Ml</v>
      </c>
      <c r="K203" s="71">
        <f>VLOOKUP(I203,PGStock[],3,FALSE)</f>
        <v>0.17499999999999999</v>
      </c>
      <c r="L203" s="47">
        <v>2</v>
      </c>
      <c r="M203" s="47">
        <f>VLOOKUP(I203,PGStock[],6,FALSE)</f>
        <v>100</v>
      </c>
      <c r="N203" s="47">
        <f>+PGSales!$L203*PGSales!$M203</f>
        <v>200</v>
      </c>
    </row>
    <row r="204" spans="1:14" hidden="1" x14ac:dyDescent="0.25">
      <c r="A204" s="77">
        <f t="shared" si="0"/>
        <v>2024</v>
      </c>
      <c r="B204" s="77">
        <f t="shared" si="1"/>
        <v>12</v>
      </c>
      <c r="C204" s="73">
        <v>45636</v>
      </c>
      <c r="D204" s="68" t="s">
        <v>115</v>
      </c>
      <c r="E204" s="48" t="s">
        <v>164</v>
      </c>
      <c r="F204" s="69" t="str">
        <f>VLOOKUP(E204,Customer[],2,FALSE)</f>
        <v>Sein Shwe Phyo</v>
      </c>
      <c r="G204" s="69" t="str">
        <f>VLOOKUP(E204,Customer[],3,FALSE)</f>
        <v>Thuka Rd</v>
      </c>
      <c r="H204" s="69" t="str">
        <f>VLOOKUP(E204,Customer[],4,FALSE)</f>
        <v>Mangalardon</v>
      </c>
      <c r="I204" s="48" t="s">
        <v>18</v>
      </c>
      <c r="J204" s="70" t="str">
        <f>VLOOKUP(I204,PGStock[],2,FALSE)</f>
        <v>Formula Rum 350ml</v>
      </c>
      <c r="K204" s="71">
        <f>VLOOKUP(I204,PGStock[],3,FALSE)</f>
        <v>0.35</v>
      </c>
      <c r="L204" s="47">
        <v>4</v>
      </c>
      <c r="M204" s="47">
        <f>VLOOKUP(I204,PGStock[],6,FALSE)</f>
        <v>150</v>
      </c>
      <c r="N204" s="47">
        <f>+PGSales!$L204*PGSales!$M204</f>
        <v>600</v>
      </c>
    </row>
    <row r="205" spans="1:14" hidden="1" x14ac:dyDescent="0.25">
      <c r="A205" s="77">
        <f t="shared" si="0"/>
        <v>2024</v>
      </c>
      <c r="B205" s="77">
        <f t="shared" si="1"/>
        <v>12</v>
      </c>
      <c r="C205" s="73">
        <v>45636</v>
      </c>
      <c r="D205" s="68" t="s">
        <v>0</v>
      </c>
      <c r="E205" s="48" t="s">
        <v>180</v>
      </c>
      <c r="F205" s="69" t="str">
        <f>VLOOKUP(E205,Customer[],2,FALSE)</f>
        <v>San Thit</v>
      </c>
      <c r="G205" s="69" t="str">
        <f>VLOOKUP(E205,Customer[],3,FALSE)</f>
        <v>Jone Phyu Rd</v>
      </c>
      <c r="H205" s="69" t="str">
        <f>VLOOKUP(E205,Customer[],4,FALSE)</f>
        <v>Mangalardon</v>
      </c>
      <c r="I205" s="48" t="s">
        <v>25</v>
      </c>
      <c r="J205" s="70" t="str">
        <f>VLOOKUP(I205,PGStock[],2,FALSE)</f>
        <v>Columbus Super Red Smooth 350 Ml</v>
      </c>
      <c r="K205" s="71">
        <f>VLOOKUP(I205,PGStock[],3,FALSE)</f>
        <v>0.35</v>
      </c>
      <c r="L205" s="47">
        <v>7</v>
      </c>
      <c r="M205" s="47">
        <f>VLOOKUP(I205,PGStock[],6,FALSE)</f>
        <v>150</v>
      </c>
      <c r="N205" s="47">
        <f>+PGSales!$L205*PGSales!$M205</f>
        <v>1050</v>
      </c>
    </row>
    <row r="206" spans="1:14" hidden="1" x14ac:dyDescent="0.25">
      <c r="A206" s="77">
        <f t="shared" si="0"/>
        <v>2024</v>
      </c>
      <c r="B206" s="77">
        <f t="shared" si="1"/>
        <v>12</v>
      </c>
      <c r="C206" s="73">
        <v>45636</v>
      </c>
      <c r="D206" s="68" t="s">
        <v>0</v>
      </c>
      <c r="E206" s="48" t="s">
        <v>180</v>
      </c>
      <c r="F206" s="69" t="str">
        <f>VLOOKUP(E206,Customer[],2,FALSE)</f>
        <v>San Thit</v>
      </c>
      <c r="G206" s="69" t="str">
        <f>VLOOKUP(E206,Customer[],3,FALSE)</f>
        <v>Jone Phyu Rd</v>
      </c>
      <c r="H206" s="69" t="str">
        <f>VLOOKUP(E206,Customer[],4,FALSE)</f>
        <v>Mangalardon</v>
      </c>
      <c r="I206" s="48" t="s">
        <v>18</v>
      </c>
      <c r="J206" s="70" t="str">
        <f>VLOOKUP(I206,PGStock[],2,FALSE)</f>
        <v>Formula Rum 350ml</v>
      </c>
      <c r="K206" s="71">
        <f>VLOOKUP(I206,PGStock[],3,FALSE)</f>
        <v>0.35</v>
      </c>
      <c r="L206" s="47">
        <v>2</v>
      </c>
      <c r="M206" s="47">
        <f>VLOOKUP(I206,PGStock[],6,FALSE)</f>
        <v>150</v>
      </c>
      <c r="N206" s="47">
        <f>+PGSales!$L206*PGSales!$M206</f>
        <v>300</v>
      </c>
    </row>
    <row r="207" spans="1:14" hidden="1" x14ac:dyDescent="0.25">
      <c r="A207" s="77">
        <f t="shared" si="0"/>
        <v>2024</v>
      </c>
      <c r="B207" s="77">
        <f t="shared" si="1"/>
        <v>12</v>
      </c>
      <c r="C207" s="73">
        <v>45636</v>
      </c>
      <c r="D207" s="68" t="s">
        <v>2</v>
      </c>
      <c r="E207" s="48" t="s">
        <v>181</v>
      </c>
      <c r="F207" s="69" t="str">
        <f>VLOOKUP(E207,Customer[],2,FALSE)</f>
        <v>Shin Shin</v>
      </c>
      <c r="G207" s="69" t="str">
        <f>VLOOKUP(E207,Customer[],3,FALSE)</f>
        <v>Joephyu Rd</v>
      </c>
      <c r="H207" s="69" t="str">
        <f>VLOOKUP(E207,Customer[],4,FALSE)</f>
        <v>Mangalardon</v>
      </c>
      <c r="I207" s="48" t="s">
        <v>18</v>
      </c>
      <c r="J207" s="70" t="str">
        <f>VLOOKUP(I207,PGStock[],2,FALSE)</f>
        <v>Formula Rum 350ml</v>
      </c>
      <c r="K207" s="71">
        <f>VLOOKUP(I207,PGStock[],3,FALSE)</f>
        <v>0.35</v>
      </c>
      <c r="L207" s="47">
        <v>1</v>
      </c>
      <c r="M207" s="47">
        <f>VLOOKUP(I207,PGStock[],6,FALSE)</f>
        <v>150</v>
      </c>
      <c r="N207" s="47">
        <f>+PGSales!$L207*PGSales!$M207</f>
        <v>150</v>
      </c>
    </row>
    <row r="208" spans="1:14" hidden="1" x14ac:dyDescent="0.25">
      <c r="A208" s="77">
        <f t="shared" si="0"/>
        <v>2024</v>
      </c>
      <c r="B208" s="77">
        <f t="shared" si="1"/>
        <v>12</v>
      </c>
      <c r="C208" s="73">
        <v>45636</v>
      </c>
      <c r="D208" s="68" t="s">
        <v>64</v>
      </c>
      <c r="E208" s="48" t="s">
        <v>182</v>
      </c>
      <c r="F208" s="69" t="str">
        <f>VLOOKUP(E208,Customer[],2,FALSE)</f>
        <v>Su</v>
      </c>
      <c r="G208" s="69" t="str">
        <f>VLOOKUP(E208,Customer[],3,FALSE)</f>
        <v>Aung Sinkhoe Rd</v>
      </c>
      <c r="H208" s="69" t="str">
        <f>VLOOKUP(E208,Customer[],4,FALSE)</f>
        <v>Mangalardon</v>
      </c>
      <c r="I208" s="48" t="s">
        <v>27</v>
      </c>
      <c r="J208" s="70" t="str">
        <f>VLOOKUP(I208,PGStock[],2,FALSE)</f>
        <v>Columbus Super Red Smooth 700 Ml</v>
      </c>
      <c r="K208" s="71">
        <f>VLOOKUP(I208,PGStock[],3,FALSE)</f>
        <v>0.7</v>
      </c>
      <c r="L208" s="47">
        <v>2</v>
      </c>
      <c r="M208" s="47">
        <f>VLOOKUP(I208,PGStock[],6,FALSE)</f>
        <v>200</v>
      </c>
      <c r="N208" s="47">
        <f>+PGSales!$L208*PGSales!$M208</f>
        <v>400</v>
      </c>
    </row>
    <row r="209" spans="1:14" hidden="1" x14ac:dyDescent="0.25">
      <c r="A209" s="77">
        <f t="shared" si="0"/>
        <v>2024</v>
      </c>
      <c r="B209" s="77">
        <f t="shared" si="1"/>
        <v>12</v>
      </c>
      <c r="C209" s="73">
        <v>45636</v>
      </c>
      <c r="D209" s="68" t="s">
        <v>64</v>
      </c>
      <c r="E209" s="48" t="s">
        <v>182</v>
      </c>
      <c r="F209" s="69" t="str">
        <f>VLOOKUP(E209,Customer[],2,FALSE)</f>
        <v>Su</v>
      </c>
      <c r="G209" s="69" t="str">
        <f>VLOOKUP(E209,Customer[],3,FALSE)</f>
        <v>Aung Sinkhoe Rd</v>
      </c>
      <c r="H209" s="69" t="str">
        <f>VLOOKUP(E209,Customer[],4,FALSE)</f>
        <v>Mangalardon</v>
      </c>
      <c r="I209" s="48" t="s">
        <v>25</v>
      </c>
      <c r="J209" s="70" t="str">
        <f>VLOOKUP(I209,PGStock[],2,FALSE)</f>
        <v>Columbus Super Red Smooth 350 Ml</v>
      </c>
      <c r="K209" s="71">
        <f>VLOOKUP(I209,PGStock[],3,FALSE)</f>
        <v>0.35</v>
      </c>
      <c r="L209" s="47">
        <v>3</v>
      </c>
      <c r="M209" s="47">
        <f>VLOOKUP(I209,PGStock[],6,FALSE)</f>
        <v>150</v>
      </c>
      <c r="N209" s="47">
        <f>+PGSales!$L209*PGSales!$M209</f>
        <v>450</v>
      </c>
    </row>
    <row r="210" spans="1:14" hidden="1" x14ac:dyDescent="0.25">
      <c r="A210" s="77">
        <f t="shared" si="0"/>
        <v>2024</v>
      </c>
      <c r="B210" s="77">
        <f t="shared" si="1"/>
        <v>12</v>
      </c>
      <c r="C210" s="73">
        <v>45636</v>
      </c>
      <c r="D210" s="68" t="s">
        <v>64</v>
      </c>
      <c r="E210" s="48" t="s">
        <v>182</v>
      </c>
      <c r="F210" s="69" t="str">
        <f>VLOOKUP(E210,Customer[],2,FALSE)</f>
        <v>Su</v>
      </c>
      <c r="G210" s="69" t="str">
        <f>VLOOKUP(E210,Customer[],3,FALSE)</f>
        <v>Aung Sinkhoe Rd</v>
      </c>
      <c r="H210" s="69" t="str">
        <f>VLOOKUP(E210,Customer[],4,FALSE)</f>
        <v>Mangalardon</v>
      </c>
      <c r="I210" s="48" t="s">
        <v>20</v>
      </c>
      <c r="J210" s="70" t="str">
        <f>VLOOKUP(I210,PGStock[],2,FALSE)</f>
        <v>Formula Rum 700ml</v>
      </c>
      <c r="K210" s="71">
        <f>VLOOKUP(I210,PGStock[],3,FALSE)</f>
        <v>0.7</v>
      </c>
      <c r="L210" s="47">
        <v>2</v>
      </c>
      <c r="M210" s="47">
        <f>VLOOKUP(I210,PGStock[],6,FALSE)</f>
        <v>200</v>
      </c>
      <c r="N210" s="47">
        <f>+PGSales!$L210*PGSales!$M210</f>
        <v>400</v>
      </c>
    </row>
    <row r="211" spans="1:14" hidden="1" x14ac:dyDescent="0.25">
      <c r="A211" s="77">
        <f t="shared" si="0"/>
        <v>2024</v>
      </c>
      <c r="B211" s="77">
        <f t="shared" si="1"/>
        <v>12</v>
      </c>
      <c r="C211" s="73">
        <v>45636</v>
      </c>
      <c r="D211" s="68" t="s">
        <v>64</v>
      </c>
      <c r="E211" s="48" t="s">
        <v>182</v>
      </c>
      <c r="F211" s="69" t="str">
        <f>VLOOKUP(E211,Customer[],2,FALSE)</f>
        <v>Su</v>
      </c>
      <c r="G211" s="69" t="str">
        <f>VLOOKUP(E211,Customer[],3,FALSE)</f>
        <v>Aung Sinkhoe Rd</v>
      </c>
      <c r="H211" s="69" t="str">
        <f>VLOOKUP(E211,Customer[],4,FALSE)</f>
        <v>Mangalardon</v>
      </c>
      <c r="I211" s="48" t="s">
        <v>20</v>
      </c>
      <c r="J211" s="70" t="str">
        <f>VLOOKUP(I211,PGStock[],2,FALSE)</f>
        <v>Formula Rum 700ml</v>
      </c>
      <c r="K211" s="71">
        <f>VLOOKUP(I211,PGStock[],3,FALSE)</f>
        <v>0.7</v>
      </c>
      <c r="L211" s="47">
        <v>6</v>
      </c>
      <c r="M211" s="47">
        <f>VLOOKUP(I211,PGStock[],6,FALSE)</f>
        <v>200</v>
      </c>
      <c r="N211" s="47">
        <f>+PGSales!$L211*PGSales!$M211</f>
        <v>1200</v>
      </c>
    </row>
    <row r="212" spans="1:14" hidden="1" x14ac:dyDescent="0.25">
      <c r="A212" s="77">
        <f t="shared" si="0"/>
        <v>2024</v>
      </c>
      <c r="B212" s="77">
        <f t="shared" si="1"/>
        <v>12</v>
      </c>
      <c r="C212" s="73">
        <v>45636</v>
      </c>
      <c r="D212" s="68" t="s">
        <v>109</v>
      </c>
      <c r="E212" s="48" t="s">
        <v>161</v>
      </c>
      <c r="F212" s="69" t="str">
        <f>VLOOKUP(E212,Customer[],2,FALSE)</f>
        <v>Kaung Kin Think</v>
      </c>
      <c r="G212" s="69" t="str">
        <f>VLOOKUP(E212,Customer[],3,FALSE)</f>
        <v>Joephyu Rd</v>
      </c>
      <c r="H212" s="69" t="str">
        <f>VLOOKUP(E212,Customer[],4,FALSE)</f>
        <v>Mangalardon</v>
      </c>
      <c r="I212" s="48" t="s">
        <v>25</v>
      </c>
      <c r="J212" s="70" t="str">
        <f>VLOOKUP(I212,PGStock[],2,FALSE)</f>
        <v>Columbus Super Red Smooth 350 Ml</v>
      </c>
      <c r="K212" s="71">
        <f>VLOOKUP(I212,PGStock[],3,FALSE)</f>
        <v>0.35</v>
      </c>
      <c r="L212" s="47">
        <v>5</v>
      </c>
      <c r="M212" s="47">
        <f>VLOOKUP(I212,PGStock[],6,FALSE)</f>
        <v>150</v>
      </c>
      <c r="N212" s="47">
        <f>+PGSales!$L212*PGSales!$M212</f>
        <v>750</v>
      </c>
    </row>
    <row r="213" spans="1:14" hidden="1" x14ac:dyDescent="0.25">
      <c r="A213" s="77">
        <f t="shared" si="0"/>
        <v>2024</v>
      </c>
      <c r="B213" s="77">
        <f t="shared" si="1"/>
        <v>12</v>
      </c>
      <c r="C213" s="73">
        <v>45636</v>
      </c>
      <c r="D213" s="68" t="s">
        <v>109</v>
      </c>
      <c r="E213" s="48" t="s">
        <v>161</v>
      </c>
      <c r="F213" s="69" t="str">
        <f>VLOOKUP(E213,Customer[],2,FALSE)</f>
        <v>Kaung Kin Think</v>
      </c>
      <c r="G213" s="69" t="str">
        <f>VLOOKUP(E213,Customer[],3,FALSE)</f>
        <v>Joephyu Rd</v>
      </c>
      <c r="H213" s="69" t="str">
        <f>VLOOKUP(E213,Customer[],4,FALSE)</f>
        <v>Mangalardon</v>
      </c>
      <c r="I213" s="48" t="s">
        <v>18</v>
      </c>
      <c r="J213" s="70" t="str">
        <f>VLOOKUP(I213,PGStock[],2,FALSE)</f>
        <v>Formula Rum 350ml</v>
      </c>
      <c r="K213" s="71">
        <f>VLOOKUP(I213,PGStock[],3,FALSE)</f>
        <v>0.35</v>
      </c>
      <c r="L213" s="47">
        <v>4</v>
      </c>
      <c r="M213" s="47">
        <f>VLOOKUP(I213,PGStock[],6,FALSE)</f>
        <v>150</v>
      </c>
      <c r="N213" s="47">
        <f>+PGSales!$L213*PGSales!$M213</f>
        <v>600</v>
      </c>
    </row>
    <row r="214" spans="1:14" hidden="1" x14ac:dyDescent="0.25">
      <c r="A214" s="77">
        <f t="shared" si="0"/>
        <v>2024</v>
      </c>
      <c r="B214" s="77">
        <f t="shared" si="1"/>
        <v>12</v>
      </c>
      <c r="C214" s="73">
        <v>45636</v>
      </c>
      <c r="D214" s="68" t="s">
        <v>58</v>
      </c>
      <c r="E214" s="48" t="s">
        <v>174</v>
      </c>
      <c r="F214" s="69" t="str">
        <f>VLOOKUP(E214,Customer[],2,FALSE)</f>
        <v>ShweSiSain</v>
      </c>
      <c r="G214" s="69" t="str">
        <f>VLOOKUP(E214,Customer[],3,FALSE)</f>
        <v>Maher Badula Rd</v>
      </c>
      <c r="H214" s="69" t="str">
        <f>VLOOKUP(E214,Customer[],4,FALSE)</f>
        <v xml:space="preserve">Shwepyithar </v>
      </c>
      <c r="I214" s="48" t="s">
        <v>27</v>
      </c>
      <c r="J214" s="70" t="str">
        <f>VLOOKUP(I214,PGStock[],2,FALSE)</f>
        <v>Columbus Super Red Smooth 700 Ml</v>
      </c>
      <c r="K214" s="71">
        <f>VLOOKUP(I214,PGStock[],3,FALSE)</f>
        <v>0.7</v>
      </c>
      <c r="L214" s="47">
        <v>1</v>
      </c>
      <c r="M214" s="47">
        <f>VLOOKUP(I214,PGStock[],6,FALSE)</f>
        <v>200</v>
      </c>
      <c r="N214" s="47">
        <f>+PGSales!$L214*PGSales!$M214</f>
        <v>200</v>
      </c>
    </row>
    <row r="215" spans="1:14" hidden="1" x14ac:dyDescent="0.25">
      <c r="A215" s="77">
        <f t="shared" si="0"/>
        <v>2024</v>
      </c>
      <c r="B215" s="77">
        <f t="shared" si="1"/>
        <v>12</v>
      </c>
      <c r="C215" s="73">
        <v>45636</v>
      </c>
      <c r="D215" s="68" t="s">
        <v>58</v>
      </c>
      <c r="E215" s="48" t="s">
        <v>174</v>
      </c>
      <c r="F215" s="69" t="str">
        <f>VLOOKUP(E215,Customer[],2,FALSE)</f>
        <v>ShweSiSain</v>
      </c>
      <c r="G215" s="69" t="str">
        <f>VLOOKUP(E215,Customer[],3,FALSE)</f>
        <v>Maher Badula Rd</v>
      </c>
      <c r="H215" s="69" t="str">
        <f>VLOOKUP(E215,Customer[],4,FALSE)</f>
        <v xml:space="preserve">Shwepyithar </v>
      </c>
      <c r="I215" s="48" t="s">
        <v>25</v>
      </c>
      <c r="J215" s="70" t="str">
        <f>VLOOKUP(I215,PGStock[],2,FALSE)</f>
        <v>Columbus Super Red Smooth 350 Ml</v>
      </c>
      <c r="K215" s="71">
        <f>VLOOKUP(I215,PGStock[],3,FALSE)</f>
        <v>0.35</v>
      </c>
      <c r="L215" s="47">
        <v>10</v>
      </c>
      <c r="M215" s="47">
        <f>VLOOKUP(I215,PGStock[],6,FALSE)</f>
        <v>150</v>
      </c>
      <c r="N215" s="47">
        <f>+PGSales!$L215*PGSales!$M215</f>
        <v>1500</v>
      </c>
    </row>
    <row r="216" spans="1:14" hidden="1" x14ac:dyDescent="0.25">
      <c r="A216" s="77">
        <f t="shared" si="0"/>
        <v>2024</v>
      </c>
      <c r="B216" s="77">
        <f t="shared" si="1"/>
        <v>12</v>
      </c>
      <c r="C216" s="73">
        <v>45636</v>
      </c>
      <c r="D216" s="68" t="s">
        <v>58</v>
      </c>
      <c r="E216" s="48" t="s">
        <v>174</v>
      </c>
      <c r="F216" s="69" t="str">
        <f>VLOOKUP(E216,Customer[],2,FALSE)</f>
        <v>ShweSiSain</v>
      </c>
      <c r="G216" s="69" t="str">
        <f>VLOOKUP(E216,Customer[],3,FALSE)</f>
        <v>Maher Badula Rd</v>
      </c>
      <c r="H216" s="69" t="str">
        <f>VLOOKUP(E216,Customer[],4,FALSE)</f>
        <v xml:space="preserve">Shwepyithar </v>
      </c>
      <c r="I216" s="48" t="s">
        <v>18</v>
      </c>
      <c r="J216" s="70" t="str">
        <f>VLOOKUP(I216,PGStock[],2,FALSE)</f>
        <v>Formula Rum 350ml</v>
      </c>
      <c r="K216" s="71">
        <f>VLOOKUP(I216,PGStock[],3,FALSE)</f>
        <v>0.35</v>
      </c>
      <c r="L216" s="47">
        <v>4</v>
      </c>
      <c r="M216" s="47">
        <f>VLOOKUP(I216,PGStock[],6,FALSE)</f>
        <v>150</v>
      </c>
      <c r="N216" s="47">
        <f>+PGSales!$L216*PGSales!$M216</f>
        <v>600</v>
      </c>
    </row>
    <row r="217" spans="1:14" hidden="1" x14ac:dyDescent="0.25">
      <c r="A217" s="77">
        <f t="shared" si="0"/>
        <v>2024</v>
      </c>
      <c r="B217" s="77">
        <f t="shared" si="1"/>
        <v>12</v>
      </c>
      <c r="C217" s="73">
        <v>45636</v>
      </c>
      <c r="D217" s="68" t="s">
        <v>66</v>
      </c>
      <c r="E217" s="48" t="s">
        <v>135</v>
      </c>
      <c r="F217" s="69" t="str">
        <f>VLOOKUP(E217,Customer[],2,FALSE)</f>
        <v>Ko Gyi Yo</v>
      </c>
      <c r="G217" s="69" t="str">
        <f>VLOOKUP(E217,Customer[],3,FALSE)</f>
        <v>Maher Badula Rd</v>
      </c>
      <c r="H217" s="69" t="str">
        <f>VLOOKUP(E217,Customer[],4,FALSE)</f>
        <v xml:space="preserve">Shwepyithar </v>
      </c>
      <c r="I217" s="48" t="s">
        <v>25</v>
      </c>
      <c r="J217" s="70" t="str">
        <f>VLOOKUP(I217,PGStock[],2,FALSE)</f>
        <v>Columbus Super Red Smooth 350 Ml</v>
      </c>
      <c r="K217" s="71">
        <f>VLOOKUP(I217,PGStock[],3,FALSE)</f>
        <v>0.35</v>
      </c>
      <c r="L217" s="47">
        <v>2</v>
      </c>
      <c r="M217" s="47">
        <f>VLOOKUP(I217,PGStock[],6,FALSE)</f>
        <v>150</v>
      </c>
      <c r="N217" s="47">
        <f>+PGSales!$L217*PGSales!$M217</f>
        <v>300</v>
      </c>
    </row>
    <row r="218" spans="1:14" hidden="1" x14ac:dyDescent="0.25">
      <c r="A218" s="77">
        <f t="shared" si="0"/>
        <v>2024</v>
      </c>
      <c r="B218" s="77">
        <f t="shared" si="1"/>
        <v>12</v>
      </c>
      <c r="C218" s="73">
        <v>45636</v>
      </c>
      <c r="D218" s="68" t="s">
        <v>66</v>
      </c>
      <c r="E218" s="48" t="s">
        <v>135</v>
      </c>
      <c r="F218" s="69" t="str">
        <f>VLOOKUP(E218,Customer[],2,FALSE)</f>
        <v>Ko Gyi Yo</v>
      </c>
      <c r="G218" s="69" t="str">
        <f>VLOOKUP(E218,Customer[],3,FALSE)</f>
        <v>Maher Badula Rd</v>
      </c>
      <c r="H218" s="69" t="str">
        <f>VLOOKUP(E218,Customer[],4,FALSE)</f>
        <v xml:space="preserve">Shwepyithar </v>
      </c>
      <c r="I218" s="48" t="s">
        <v>18</v>
      </c>
      <c r="J218" s="70" t="str">
        <f>VLOOKUP(I218,PGStock[],2,FALSE)</f>
        <v>Formula Rum 350ml</v>
      </c>
      <c r="K218" s="71">
        <f>VLOOKUP(I218,PGStock[],3,FALSE)</f>
        <v>0.35</v>
      </c>
      <c r="L218" s="47">
        <v>2</v>
      </c>
      <c r="M218" s="47">
        <f>VLOOKUP(I218,PGStock[],6,FALSE)</f>
        <v>150</v>
      </c>
      <c r="N218" s="47">
        <f>+PGSales!$L218*PGSales!$M218</f>
        <v>300</v>
      </c>
    </row>
    <row r="219" spans="1:14" hidden="1" x14ac:dyDescent="0.25">
      <c r="A219" s="77">
        <f t="shared" si="0"/>
        <v>2024</v>
      </c>
      <c r="B219" s="77">
        <f t="shared" si="1"/>
        <v>12</v>
      </c>
      <c r="C219" s="73">
        <v>45636</v>
      </c>
      <c r="D219" s="68" t="s">
        <v>56</v>
      </c>
      <c r="E219" s="48" t="s">
        <v>173</v>
      </c>
      <c r="F219" s="69" t="str">
        <f>VLOOKUP(E219,Customer[],2,FALSE)</f>
        <v>Boss</v>
      </c>
      <c r="G219" s="69" t="str">
        <f>VLOOKUP(E219,Customer[],3,FALSE)</f>
        <v>Maher Badula Rd</v>
      </c>
      <c r="H219" s="69" t="str">
        <f>VLOOKUP(E219,Customer[],4,FALSE)</f>
        <v xml:space="preserve">Shwepyithar </v>
      </c>
      <c r="I219" s="48" t="s">
        <v>25</v>
      </c>
      <c r="J219" s="70" t="str">
        <f>VLOOKUP(I219,PGStock[],2,FALSE)</f>
        <v>Columbus Super Red Smooth 350 Ml</v>
      </c>
      <c r="K219" s="71">
        <f>VLOOKUP(I219,PGStock[],3,FALSE)</f>
        <v>0.35</v>
      </c>
      <c r="L219" s="47">
        <v>1</v>
      </c>
      <c r="M219" s="47">
        <f>VLOOKUP(I219,PGStock[],6,FALSE)</f>
        <v>150</v>
      </c>
      <c r="N219" s="47">
        <f>+PGSales!$L219*PGSales!$M219</f>
        <v>150</v>
      </c>
    </row>
    <row r="220" spans="1:14" hidden="1" x14ac:dyDescent="0.25">
      <c r="A220" s="77">
        <f t="shared" si="0"/>
        <v>2024</v>
      </c>
      <c r="B220" s="77">
        <f t="shared" si="1"/>
        <v>12</v>
      </c>
      <c r="C220" s="73">
        <v>45636</v>
      </c>
      <c r="D220" s="68" t="s">
        <v>56</v>
      </c>
      <c r="E220" s="48" t="s">
        <v>173</v>
      </c>
      <c r="F220" s="69" t="str">
        <f>VLOOKUP(E220,Customer[],2,FALSE)</f>
        <v>Boss</v>
      </c>
      <c r="G220" s="69" t="str">
        <f>VLOOKUP(E220,Customer[],3,FALSE)</f>
        <v>Maher Badula Rd</v>
      </c>
      <c r="H220" s="69" t="str">
        <f>VLOOKUP(E220,Customer[],4,FALSE)</f>
        <v xml:space="preserve">Shwepyithar </v>
      </c>
      <c r="I220" s="48" t="s">
        <v>18</v>
      </c>
      <c r="J220" s="70" t="str">
        <f>VLOOKUP(I220,PGStock[],2,FALSE)</f>
        <v>Formula Rum 350ml</v>
      </c>
      <c r="K220" s="71">
        <f>VLOOKUP(I220,PGStock[],3,FALSE)</f>
        <v>0.35</v>
      </c>
      <c r="L220" s="47">
        <v>2</v>
      </c>
      <c r="M220" s="47">
        <f>VLOOKUP(I220,PGStock[],6,FALSE)</f>
        <v>150</v>
      </c>
      <c r="N220" s="47">
        <f>+PGSales!$L220*PGSales!$M220</f>
        <v>300</v>
      </c>
    </row>
    <row r="221" spans="1:14" hidden="1" x14ac:dyDescent="0.25">
      <c r="A221" s="77">
        <f t="shared" si="0"/>
        <v>2024</v>
      </c>
      <c r="B221" s="77">
        <f t="shared" si="1"/>
        <v>12</v>
      </c>
      <c r="C221" s="73">
        <v>45636</v>
      </c>
      <c r="D221" s="68" t="s">
        <v>68</v>
      </c>
      <c r="E221" s="48" t="s">
        <v>39</v>
      </c>
      <c r="F221" s="69" t="str">
        <f>VLOOKUP(E221,Customer[],2,FALSE)</f>
        <v>Mon lay</v>
      </c>
      <c r="G221" s="69" t="str">
        <f>VLOOKUP(E221,Customer[],3,FALSE)</f>
        <v>Padamyar Rd</v>
      </c>
      <c r="H221" s="69" t="str">
        <f>VLOOKUP(E221,Customer[],4,FALSE)</f>
        <v xml:space="preserve">Shwepyithar </v>
      </c>
      <c r="I221" s="48" t="s">
        <v>27</v>
      </c>
      <c r="J221" s="70" t="str">
        <f>VLOOKUP(I221,PGStock[],2,FALSE)</f>
        <v>Columbus Super Red Smooth 700 Ml</v>
      </c>
      <c r="K221" s="71">
        <f>VLOOKUP(I221,PGStock[],3,FALSE)</f>
        <v>0.7</v>
      </c>
      <c r="L221" s="47">
        <v>1</v>
      </c>
      <c r="M221" s="47">
        <f>VLOOKUP(I221,PGStock[],6,FALSE)</f>
        <v>200</v>
      </c>
      <c r="N221" s="47">
        <f>+PGSales!$L221*PGSales!$M221</f>
        <v>200</v>
      </c>
    </row>
    <row r="222" spans="1:14" hidden="1" x14ac:dyDescent="0.25">
      <c r="A222" s="77">
        <f t="shared" si="0"/>
        <v>2024</v>
      </c>
      <c r="B222" s="77">
        <f t="shared" si="1"/>
        <v>12</v>
      </c>
      <c r="C222" s="73">
        <v>45636</v>
      </c>
      <c r="D222" s="68" t="s">
        <v>68</v>
      </c>
      <c r="E222" s="48" t="s">
        <v>39</v>
      </c>
      <c r="F222" s="69" t="str">
        <f>VLOOKUP(E222,Customer[],2,FALSE)</f>
        <v>Mon lay</v>
      </c>
      <c r="G222" s="69" t="str">
        <f>VLOOKUP(E222,Customer[],3,FALSE)</f>
        <v>Padamyar Rd</v>
      </c>
      <c r="H222" s="69" t="str">
        <f>VLOOKUP(E222,Customer[],4,FALSE)</f>
        <v xml:space="preserve">Shwepyithar </v>
      </c>
      <c r="I222" s="48" t="s">
        <v>25</v>
      </c>
      <c r="J222" s="70" t="str">
        <f>VLOOKUP(I222,PGStock[],2,FALSE)</f>
        <v>Columbus Super Red Smooth 350 Ml</v>
      </c>
      <c r="K222" s="71">
        <f>VLOOKUP(I222,PGStock[],3,FALSE)</f>
        <v>0.35</v>
      </c>
      <c r="L222" s="47">
        <v>3</v>
      </c>
      <c r="M222" s="47">
        <f>VLOOKUP(I222,PGStock[],6,FALSE)</f>
        <v>150</v>
      </c>
      <c r="N222" s="47">
        <f>+PGSales!$L222*PGSales!$M222</f>
        <v>450</v>
      </c>
    </row>
    <row r="223" spans="1:14" hidden="1" x14ac:dyDescent="0.25">
      <c r="A223" s="77">
        <f t="shared" ref="A223:A286" si="2">YEAR(C223)</f>
        <v>2024</v>
      </c>
      <c r="B223" s="77">
        <f t="shared" ref="B223:B286" si="3">MONTH(C223)</f>
        <v>12</v>
      </c>
      <c r="C223" s="73">
        <v>45636</v>
      </c>
      <c r="D223" s="68" t="s">
        <v>68</v>
      </c>
      <c r="E223" s="48" t="s">
        <v>39</v>
      </c>
      <c r="F223" s="69" t="str">
        <f>VLOOKUP(E223,Customer[],2,FALSE)</f>
        <v>Mon lay</v>
      </c>
      <c r="G223" s="69" t="str">
        <f>VLOOKUP(E223,Customer[],3,FALSE)</f>
        <v>Padamyar Rd</v>
      </c>
      <c r="H223" s="69" t="str">
        <f>VLOOKUP(E223,Customer[],4,FALSE)</f>
        <v xml:space="preserve">Shwepyithar </v>
      </c>
      <c r="I223" s="48" t="s">
        <v>18</v>
      </c>
      <c r="J223" s="70" t="str">
        <f>VLOOKUP(I223,PGStock[],2,FALSE)</f>
        <v>Formula Rum 350ml</v>
      </c>
      <c r="K223" s="71">
        <f>VLOOKUP(I223,PGStock[],3,FALSE)</f>
        <v>0.35</v>
      </c>
      <c r="L223" s="47">
        <v>1</v>
      </c>
      <c r="M223" s="47">
        <f>VLOOKUP(I223,PGStock[],6,FALSE)</f>
        <v>150</v>
      </c>
      <c r="N223" s="47">
        <f>+PGSales!$L223*PGSales!$M223</f>
        <v>150</v>
      </c>
    </row>
    <row r="224" spans="1:14" hidden="1" x14ac:dyDescent="0.25">
      <c r="A224" s="77">
        <f t="shared" si="2"/>
        <v>2024</v>
      </c>
      <c r="B224" s="77">
        <f t="shared" si="3"/>
        <v>12</v>
      </c>
      <c r="C224" s="73">
        <v>45636</v>
      </c>
      <c r="D224" s="68" t="s">
        <v>62</v>
      </c>
      <c r="E224" s="48" t="s">
        <v>177</v>
      </c>
      <c r="F224" s="69" t="str">
        <f>VLOOKUP(E224,Customer[],2,FALSE)</f>
        <v>NI Ni Poe poe</v>
      </c>
      <c r="G224" s="69" t="str">
        <f>VLOOKUP(E224,Customer[],3,FALSE)</f>
        <v>Ye Yanaing Rd</v>
      </c>
      <c r="H224" s="69" t="str">
        <f>VLOOKUP(E224,Customer[],4,FALSE)</f>
        <v xml:space="preserve">Shwepyithar </v>
      </c>
      <c r="I224" s="48" t="s">
        <v>25</v>
      </c>
      <c r="J224" s="70" t="str">
        <f>VLOOKUP(I224,PGStock[],2,FALSE)</f>
        <v>Columbus Super Red Smooth 350 Ml</v>
      </c>
      <c r="K224" s="71">
        <f>VLOOKUP(I224,PGStock[],3,FALSE)</f>
        <v>0.35</v>
      </c>
      <c r="L224" s="47">
        <v>14</v>
      </c>
      <c r="M224" s="47">
        <f>VLOOKUP(I224,PGStock[],6,FALSE)</f>
        <v>150</v>
      </c>
      <c r="N224" s="47">
        <f>+PGSales!$L224*PGSales!$M224</f>
        <v>2100</v>
      </c>
    </row>
    <row r="225" spans="1:14" hidden="1" x14ac:dyDescent="0.25">
      <c r="A225" s="77">
        <f t="shared" si="2"/>
        <v>2024</v>
      </c>
      <c r="B225" s="77">
        <f t="shared" si="3"/>
        <v>12</v>
      </c>
      <c r="C225" s="73">
        <v>45636</v>
      </c>
      <c r="D225" s="68" t="s">
        <v>62</v>
      </c>
      <c r="E225" s="48" t="s">
        <v>177</v>
      </c>
      <c r="F225" s="69" t="str">
        <f>VLOOKUP(E225,Customer[],2,FALSE)</f>
        <v>NI Ni Poe poe</v>
      </c>
      <c r="G225" s="69" t="str">
        <f>VLOOKUP(E225,Customer[],3,FALSE)</f>
        <v>Ye Yanaing Rd</v>
      </c>
      <c r="H225" s="69" t="str">
        <f>VLOOKUP(E225,Customer[],4,FALSE)</f>
        <v xml:space="preserve">Shwepyithar </v>
      </c>
      <c r="I225" s="48" t="s">
        <v>20</v>
      </c>
      <c r="J225" s="70" t="str">
        <f>VLOOKUP(I225,PGStock[],2,FALSE)</f>
        <v>Formula Rum 700ml</v>
      </c>
      <c r="K225" s="71">
        <f>VLOOKUP(I225,PGStock[],3,FALSE)</f>
        <v>0.7</v>
      </c>
      <c r="L225" s="47">
        <v>2</v>
      </c>
      <c r="M225" s="47">
        <f>VLOOKUP(I225,PGStock[],6,FALSE)</f>
        <v>200</v>
      </c>
      <c r="N225" s="47">
        <f>+PGSales!$L225*PGSales!$M225</f>
        <v>400</v>
      </c>
    </row>
    <row r="226" spans="1:14" hidden="1" x14ac:dyDescent="0.25">
      <c r="A226" s="77">
        <f t="shared" si="2"/>
        <v>2024</v>
      </c>
      <c r="B226" s="77">
        <f t="shared" si="3"/>
        <v>12</v>
      </c>
      <c r="C226" s="73">
        <v>45636</v>
      </c>
      <c r="D226" s="68" t="s">
        <v>62</v>
      </c>
      <c r="E226" s="48" t="s">
        <v>177</v>
      </c>
      <c r="F226" s="69" t="str">
        <f>VLOOKUP(E226,Customer[],2,FALSE)</f>
        <v>NI Ni Poe poe</v>
      </c>
      <c r="G226" s="69" t="str">
        <f>VLOOKUP(E226,Customer[],3,FALSE)</f>
        <v>Ye Yanaing Rd</v>
      </c>
      <c r="H226" s="69" t="str">
        <f>VLOOKUP(E226,Customer[],4,FALSE)</f>
        <v xml:space="preserve">Shwepyithar </v>
      </c>
      <c r="I226" s="48" t="s">
        <v>18</v>
      </c>
      <c r="J226" s="70" t="str">
        <f>VLOOKUP(I226,PGStock[],2,FALSE)</f>
        <v>Formula Rum 350ml</v>
      </c>
      <c r="K226" s="71">
        <f>VLOOKUP(I226,PGStock[],3,FALSE)</f>
        <v>0.35</v>
      </c>
      <c r="L226" s="47">
        <v>5</v>
      </c>
      <c r="M226" s="47">
        <f>VLOOKUP(I226,PGStock[],6,FALSE)</f>
        <v>150</v>
      </c>
      <c r="N226" s="47">
        <f>+PGSales!$L226*PGSales!$M226</f>
        <v>750</v>
      </c>
    </row>
    <row r="227" spans="1:14" hidden="1" x14ac:dyDescent="0.25">
      <c r="A227" s="77">
        <f t="shared" si="2"/>
        <v>2024</v>
      </c>
      <c r="B227" s="77">
        <f t="shared" si="3"/>
        <v>12</v>
      </c>
      <c r="C227" s="73">
        <v>45636</v>
      </c>
      <c r="D227" s="68" t="s">
        <v>60</v>
      </c>
      <c r="E227" s="48" t="s">
        <v>176</v>
      </c>
      <c r="F227" s="69" t="str">
        <f>VLOOKUP(E227,Customer[],2,FALSE)</f>
        <v>Lamin</v>
      </c>
      <c r="G227" s="69" t="str">
        <f>VLOOKUP(E227,Customer[],3,FALSE)</f>
        <v>No (4) Rd</v>
      </c>
      <c r="H227" s="69" t="str">
        <f>VLOOKUP(E227,Customer[],4,FALSE)</f>
        <v xml:space="preserve">Shwepyithar </v>
      </c>
      <c r="I227" s="48" t="s">
        <v>25</v>
      </c>
      <c r="J227" s="70" t="str">
        <f>VLOOKUP(I227,PGStock[],2,FALSE)</f>
        <v>Columbus Super Red Smooth 350 Ml</v>
      </c>
      <c r="K227" s="71">
        <f>VLOOKUP(I227,PGStock[],3,FALSE)</f>
        <v>0.35</v>
      </c>
      <c r="L227" s="47">
        <v>8</v>
      </c>
      <c r="M227" s="47">
        <f>VLOOKUP(I227,PGStock[],6,FALSE)</f>
        <v>150</v>
      </c>
      <c r="N227" s="47">
        <f>+PGSales!$L227*PGSales!$M227</f>
        <v>1200</v>
      </c>
    </row>
    <row r="228" spans="1:14" hidden="1" x14ac:dyDescent="0.25">
      <c r="A228" s="77">
        <f t="shared" si="2"/>
        <v>2024</v>
      </c>
      <c r="B228" s="77">
        <f t="shared" si="3"/>
        <v>12</v>
      </c>
      <c r="C228" s="73">
        <v>45636</v>
      </c>
      <c r="D228" s="68" t="s">
        <v>60</v>
      </c>
      <c r="E228" s="48" t="s">
        <v>176</v>
      </c>
      <c r="F228" s="69" t="str">
        <f>VLOOKUP(E228,Customer[],2,FALSE)</f>
        <v>Lamin</v>
      </c>
      <c r="G228" s="69" t="str">
        <f>VLOOKUP(E228,Customer[],3,FALSE)</f>
        <v>No (4) Rd</v>
      </c>
      <c r="H228" s="69" t="str">
        <f>VLOOKUP(E228,Customer[],4,FALSE)</f>
        <v xml:space="preserve">Shwepyithar </v>
      </c>
      <c r="I228" s="48" t="s">
        <v>23</v>
      </c>
      <c r="J228" s="70" t="str">
        <f>VLOOKUP(I228,PGStock[],2,FALSE)</f>
        <v>Columbus Super Red Smooth 175 Ml</v>
      </c>
      <c r="K228" s="71">
        <f>VLOOKUP(I228,PGStock[],3,FALSE)</f>
        <v>0.17499999999999999</v>
      </c>
      <c r="L228" s="47">
        <v>2</v>
      </c>
      <c r="M228" s="47">
        <f>VLOOKUP(I228,PGStock[],6,FALSE)</f>
        <v>100</v>
      </c>
      <c r="N228" s="47">
        <f>+PGSales!$L228*PGSales!$M228</f>
        <v>200</v>
      </c>
    </row>
    <row r="229" spans="1:14" hidden="1" x14ac:dyDescent="0.25">
      <c r="A229" s="77">
        <f t="shared" si="2"/>
        <v>2024</v>
      </c>
      <c r="B229" s="77">
        <f t="shared" si="3"/>
        <v>12</v>
      </c>
      <c r="C229" s="73">
        <v>45636</v>
      </c>
      <c r="D229" s="68" t="s">
        <v>60</v>
      </c>
      <c r="E229" s="48" t="s">
        <v>176</v>
      </c>
      <c r="F229" s="69" t="str">
        <f>VLOOKUP(E229,Customer[],2,FALSE)</f>
        <v>Lamin</v>
      </c>
      <c r="G229" s="69" t="str">
        <f>VLOOKUP(E229,Customer[],3,FALSE)</f>
        <v>No (4) Rd</v>
      </c>
      <c r="H229" s="69" t="str">
        <f>VLOOKUP(E229,Customer[],4,FALSE)</f>
        <v xml:space="preserve">Shwepyithar </v>
      </c>
      <c r="I229" s="48" t="s">
        <v>18</v>
      </c>
      <c r="J229" s="70" t="str">
        <f>VLOOKUP(I229,PGStock[],2,FALSE)</f>
        <v>Formula Rum 350ml</v>
      </c>
      <c r="K229" s="71">
        <f>VLOOKUP(I229,PGStock[],3,FALSE)</f>
        <v>0.35</v>
      </c>
      <c r="L229" s="47">
        <v>9</v>
      </c>
      <c r="M229" s="47">
        <f>VLOOKUP(I229,PGStock[],6,FALSE)</f>
        <v>150</v>
      </c>
      <c r="N229" s="47">
        <f>+PGSales!$L229*PGSales!$M229</f>
        <v>1350</v>
      </c>
    </row>
    <row r="230" spans="1:14" hidden="1" x14ac:dyDescent="0.25">
      <c r="A230" s="77">
        <f t="shared" si="2"/>
        <v>2024</v>
      </c>
      <c r="B230" s="77">
        <f t="shared" si="3"/>
        <v>12</v>
      </c>
      <c r="C230" s="73">
        <v>45636</v>
      </c>
      <c r="D230" s="68" t="s">
        <v>4</v>
      </c>
      <c r="E230" s="48" t="s">
        <v>99</v>
      </c>
      <c r="F230" s="69" t="str">
        <f>VLOOKUP(E230,Customer[],2,FALSE)</f>
        <v>Soon Pyan</v>
      </c>
      <c r="G230" s="69" t="str">
        <f>VLOOKUP(E230,Customer[],3,FALSE)</f>
        <v>Bo Aung Kyaw Rd</v>
      </c>
      <c r="H230" s="69" t="str">
        <f>VLOOKUP(E230,Customer[],4,FALSE)</f>
        <v>Hlaing Thar Yar Route (1)</v>
      </c>
      <c r="I230" s="48" t="s">
        <v>25</v>
      </c>
      <c r="J230" s="70" t="str">
        <f>VLOOKUP(I230,PGStock[],2,FALSE)</f>
        <v>Columbus Super Red Smooth 350 Ml</v>
      </c>
      <c r="K230" s="71">
        <f>VLOOKUP(I230,PGStock[],3,FALSE)</f>
        <v>0.35</v>
      </c>
      <c r="L230" s="47">
        <v>2</v>
      </c>
      <c r="M230" s="47">
        <f>VLOOKUP(I230,PGStock[],6,FALSE)</f>
        <v>150</v>
      </c>
      <c r="N230" s="47">
        <f>+PGSales!$L230*PGSales!$M230</f>
        <v>300</v>
      </c>
    </row>
    <row r="231" spans="1:14" hidden="1" x14ac:dyDescent="0.25">
      <c r="A231" s="77">
        <f t="shared" si="2"/>
        <v>2024</v>
      </c>
      <c r="B231" s="77">
        <f t="shared" si="3"/>
        <v>12</v>
      </c>
      <c r="C231" s="73">
        <v>45636</v>
      </c>
      <c r="D231" s="68" t="s">
        <v>4</v>
      </c>
      <c r="E231" s="48" t="s">
        <v>99</v>
      </c>
      <c r="F231" s="69" t="str">
        <f>VLOOKUP(E231,Customer[],2,FALSE)</f>
        <v>Soon Pyan</v>
      </c>
      <c r="G231" s="69" t="str">
        <f>VLOOKUP(E231,Customer[],3,FALSE)</f>
        <v>Bo Aung Kyaw Rd</v>
      </c>
      <c r="H231" s="69" t="str">
        <f>VLOOKUP(E231,Customer[],4,FALSE)</f>
        <v>Hlaing Thar Yar Route (1)</v>
      </c>
      <c r="I231" s="48" t="s">
        <v>18</v>
      </c>
      <c r="J231" s="70" t="str">
        <f>VLOOKUP(I231,PGStock[],2,FALSE)</f>
        <v>Formula Rum 350ml</v>
      </c>
      <c r="K231" s="71">
        <f>VLOOKUP(I231,PGStock[],3,FALSE)</f>
        <v>0.35</v>
      </c>
      <c r="L231" s="47">
        <v>5</v>
      </c>
      <c r="M231" s="47">
        <f>VLOOKUP(I231,PGStock[],6,FALSE)</f>
        <v>150</v>
      </c>
      <c r="N231" s="47">
        <f>+PGSales!$L231*PGSales!$M231</f>
        <v>750</v>
      </c>
    </row>
    <row r="232" spans="1:14" hidden="1" x14ac:dyDescent="0.25">
      <c r="A232" s="77">
        <f t="shared" si="2"/>
        <v>2024</v>
      </c>
      <c r="B232" s="77">
        <f t="shared" si="3"/>
        <v>12</v>
      </c>
      <c r="C232" s="73">
        <v>45636</v>
      </c>
      <c r="D232" s="68" t="s">
        <v>74</v>
      </c>
      <c r="E232" s="48" t="s">
        <v>105</v>
      </c>
      <c r="F232" s="69" t="str">
        <f>VLOOKUP(E232,Customer[],2,FALSE)</f>
        <v>Swe Thahar</v>
      </c>
      <c r="G232" s="69" t="str">
        <f>VLOOKUP(E232,Customer[],3,FALSE)</f>
        <v>Mandalay Rd</v>
      </c>
      <c r="H232" s="69" t="str">
        <f>VLOOKUP(E232,Customer[],4,FALSE)</f>
        <v>Hlaing Thar Yar Route (1)</v>
      </c>
      <c r="I232" s="48" t="s">
        <v>25</v>
      </c>
      <c r="J232" s="70" t="str">
        <f>VLOOKUP(I232,PGStock[],2,FALSE)</f>
        <v>Columbus Super Red Smooth 350 Ml</v>
      </c>
      <c r="K232" s="71">
        <f>VLOOKUP(I232,PGStock[],3,FALSE)</f>
        <v>0.35</v>
      </c>
      <c r="L232" s="47">
        <v>1</v>
      </c>
      <c r="M232" s="47">
        <f>VLOOKUP(I232,PGStock[],6,FALSE)</f>
        <v>150</v>
      </c>
      <c r="N232" s="47">
        <f>+PGSales!$L232*PGSales!$M232</f>
        <v>150</v>
      </c>
    </row>
    <row r="233" spans="1:14" hidden="1" x14ac:dyDescent="0.25">
      <c r="A233" s="77">
        <f t="shared" si="2"/>
        <v>2024</v>
      </c>
      <c r="B233" s="77">
        <f t="shared" si="3"/>
        <v>12</v>
      </c>
      <c r="C233" s="73">
        <v>45636</v>
      </c>
      <c r="D233" s="68" t="s">
        <v>74</v>
      </c>
      <c r="E233" s="48" t="s">
        <v>105</v>
      </c>
      <c r="F233" s="69" t="str">
        <f>VLOOKUP(E233,Customer[],2,FALSE)</f>
        <v>Swe Thahar</v>
      </c>
      <c r="G233" s="69" t="str">
        <f>VLOOKUP(E233,Customer[],3,FALSE)</f>
        <v>Mandalay Rd</v>
      </c>
      <c r="H233" s="69" t="str">
        <f>VLOOKUP(E233,Customer[],4,FALSE)</f>
        <v>Hlaing Thar Yar Route (1)</v>
      </c>
      <c r="I233" s="48" t="s">
        <v>18</v>
      </c>
      <c r="J233" s="70" t="str">
        <f>VLOOKUP(I233,PGStock[],2,FALSE)</f>
        <v>Formula Rum 350ml</v>
      </c>
      <c r="K233" s="71">
        <f>VLOOKUP(I233,PGStock[],3,FALSE)</f>
        <v>0.35</v>
      </c>
      <c r="L233" s="47">
        <v>5</v>
      </c>
      <c r="M233" s="47">
        <f>VLOOKUP(I233,PGStock[],6,FALSE)</f>
        <v>150</v>
      </c>
      <c r="N233" s="47">
        <f>+PGSales!$L233*PGSales!$M233</f>
        <v>750</v>
      </c>
    </row>
    <row r="234" spans="1:14" hidden="1" x14ac:dyDescent="0.25">
      <c r="A234" s="77">
        <f t="shared" si="2"/>
        <v>2024</v>
      </c>
      <c r="B234" s="77">
        <f t="shared" si="3"/>
        <v>12</v>
      </c>
      <c r="C234" s="73">
        <v>45636</v>
      </c>
      <c r="D234" s="68" t="s">
        <v>76</v>
      </c>
      <c r="E234" s="48" t="s">
        <v>179</v>
      </c>
      <c r="F234" s="69" t="str">
        <f>VLOOKUP(E234,Customer[],2,FALSE)</f>
        <v>Pyae Tawtar</v>
      </c>
      <c r="G234" s="69" t="str">
        <f>VLOOKUP(E234,Customer[],3,FALSE)</f>
        <v>Chit Kyi Yae Rd</v>
      </c>
      <c r="H234" s="69" t="str">
        <f>VLOOKUP(E234,Customer[],4,FALSE)</f>
        <v>Hlaing Thar Yar</v>
      </c>
      <c r="I234" s="48" t="s">
        <v>25</v>
      </c>
      <c r="J234" s="70" t="str">
        <f>VLOOKUP(I234,PGStock[],2,FALSE)</f>
        <v>Columbus Super Red Smooth 350 Ml</v>
      </c>
      <c r="K234" s="71">
        <f>VLOOKUP(I234,PGStock[],3,FALSE)</f>
        <v>0.35</v>
      </c>
      <c r="L234" s="47">
        <v>2</v>
      </c>
      <c r="M234" s="47">
        <f>VLOOKUP(I234,PGStock[],6,FALSE)</f>
        <v>150</v>
      </c>
      <c r="N234" s="47">
        <f>+PGSales!$L234*PGSales!$M234</f>
        <v>300</v>
      </c>
    </row>
    <row r="235" spans="1:14" hidden="1" x14ac:dyDescent="0.25">
      <c r="A235" s="77">
        <f t="shared" si="2"/>
        <v>2024</v>
      </c>
      <c r="B235" s="77">
        <f t="shared" si="3"/>
        <v>12</v>
      </c>
      <c r="C235" s="73">
        <v>45636</v>
      </c>
      <c r="D235" s="68" t="s">
        <v>76</v>
      </c>
      <c r="E235" s="48" t="s">
        <v>179</v>
      </c>
      <c r="F235" s="69" t="str">
        <f>VLOOKUP(E235,Customer[],2,FALSE)</f>
        <v>Pyae Tawtar</v>
      </c>
      <c r="G235" s="69" t="str">
        <f>VLOOKUP(E235,Customer[],3,FALSE)</f>
        <v>Chit Kyi Yae Rd</v>
      </c>
      <c r="H235" s="69" t="str">
        <f>VLOOKUP(E235,Customer[],4,FALSE)</f>
        <v>Hlaing Thar Yar</v>
      </c>
      <c r="I235" s="48" t="s">
        <v>23</v>
      </c>
      <c r="J235" s="70" t="str">
        <f>VLOOKUP(I235,PGStock[],2,FALSE)</f>
        <v>Columbus Super Red Smooth 175 Ml</v>
      </c>
      <c r="K235" s="71">
        <f>VLOOKUP(I235,PGStock[],3,FALSE)</f>
        <v>0.17499999999999999</v>
      </c>
      <c r="L235" s="47">
        <v>2</v>
      </c>
      <c r="M235" s="47">
        <f>VLOOKUP(I235,PGStock[],6,FALSE)</f>
        <v>100</v>
      </c>
      <c r="N235" s="47">
        <f>+PGSales!$L235*PGSales!$M235</f>
        <v>200</v>
      </c>
    </row>
    <row r="236" spans="1:14" hidden="1" x14ac:dyDescent="0.25">
      <c r="A236" s="77">
        <f t="shared" si="2"/>
        <v>2024</v>
      </c>
      <c r="B236" s="77">
        <f t="shared" si="3"/>
        <v>12</v>
      </c>
      <c r="C236" s="73">
        <v>45636</v>
      </c>
      <c r="D236" s="68" t="s">
        <v>76</v>
      </c>
      <c r="E236" s="48" t="s">
        <v>179</v>
      </c>
      <c r="F236" s="69" t="str">
        <f>VLOOKUP(E236,Customer[],2,FALSE)</f>
        <v>Pyae Tawtar</v>
      </c>
      <c r="G236" s="69" t="str">
        <f>VLOOKUP(E236,Customer[],3,FALSE)</f>
        <v>Chit Kyi Yae Rd</v>
      </c>
      <c r="H236" s="69" t="str">
        <f>VLOOKUP(E236,Customer[],4,FALSE)</f>
        <v>Hlaing Thar Yar</v>
      </c>
      <c r="I236" s="48" t="s">
        <v>18</v>
      </c>
      <c r="J236" s="70" t="str">
        <f>VLOOKUP(I236,PGStock[],2,FALSE)</f>
        <v>Formula Rum 350ml</v>
      </c>
      <c r="K236" s="71">
        <f>VLOOKUP(I236,PGStock[],3,FALSE)</f>
        <v>0.35</v>
      </c>
      <c r="L236" s="47">
        <v>1</v>
      </c>
      <c r="M236" s="47">
        <f>VLOOKUP(I236,PGStock[],6,FALSE)</f>
        <v>150</v>
      </c>
      <c r="N236" s="47">
        <f>+PGSales!$L236*PGSales!$M236</f>
        <v>150</v>
      </c>
    </row>
    <row r="237" spans="1:14" hidden="1" x14ac:dyDescent="0.25">
      <c r="A237" s="77">
        <f t="shared" si="2"/>
        <v>2024</v>
      </c>
      <c r="B237" s="77">
        <f t="shared" si="3"/>
        <v>12</v>
      </c>
      <c r="C237" s="73">
        <v>45636</v>
      </c>
      <c r="D237" s="68" t="s">
        <v>131</v>
      </c>
      <c r="E237" s="48" t="s">
        <v>120</v>
      </c>
      <c r="F237" s="69" t="str">
        <f>VLOOKUP(E237,Customer[],2,FALSE)</f>
        <v>Linn</v>
      </c>
      <c r="G237" s="69" t="str">
        <f>VLOOKUP(E237,Customer[],3,FALSE)</f>
        <v>Bo Aung Kyaw Rd</v>
      </c>
      <c r="H237" s="69" t="str">
        <f>VLOOKUP(E237,Customer[],4,FALSE)</f>
        <v>Hlaing Thar Yar Route (1)</v>
      </c>
      <c r="I237" s="48" t="s">
        <v>25</v>
      </c>
      <c r="J237" s="70" t="str">
        <f>VLOOKUP(I237,PGStock[],2,FALSE)</f>
        <v>Columbus Super Red Smooth 350 Ml</v>
      </c>
      <c r="K237" s="71">
        <f>VLOOKUP(I237,PGStock[],3,FALSE)</f>
        <v>0.35</v>
      </c>
      <c r="L237" s="47">
        <v>2</v>
      </c>
      <c r="M237" s="47">
        <f>VLOOKUP(I237,PGStock[],6,FALSE)</f>
        <v>150</v>
      </c>
      <c r="N237" s="47">
        <f>+PGSales!$L237*PGSales!$M237</f>
        <v>300</v>
      </c>
    </row>
    <row r="238" spans="1:14" hidden="1" x14ac:dyDescent="0.25">
      <c r="A238" s="77">
        <f t="shared" si="2"/>
        <v>2024</v>
      </c>
      <c r="B238" s="77">
        <f t="shared" si="3"/>
        <v>12</v>
      </c>
      <c r="C238" s="73">
        <v>45636</v>
      </c>
      <c r="D238" s="68" t="s">
        <v>131</v>
      </c>
      <c r="E238" s="48" t="s">
        <v>120</v>
      </c>
      <c r="F238" s="69" t="str">
        <f>VLOOKUP(E238,Customer[],2,FALSE)</f>
        <v>Linn</v>
      </c>
      <c r="G238" s="69" t="str">
        <f>VLOOKUP(E238,Customer[],3,FALSE)</f>
        <v>Bo Aung Kyaw Rd</v>
      </c>
      <c r="H238" s="69" t="str">
        <f>VLOOKUP(E238,Customer[],4,FALSE)</f>
        <v>Hlaing Thar Yar Route (1)</v>
      </c>
      <c r="I238" s="48" t="s">
        <v>18</v>
      </c>
      <c r="J238" s="70" t="str">
        <f>VLOOKUP(I238,PGStock[],2,FALSE)</f>
        <v>Formula Rum 350ml</v>
      </c>
      <c r="K238" s="71">
        <f>VLOOKUP(I238,PGStock[],3,FALSE)</f>
        <v>0.35</v>
      </c>
      <c r="L238" s="47">
        <v>5</v>
      </c>
      <c r="M238" s="47">
        <f>VLOOKUP(I238,PGStock[],6,FALSE)</f>
        <v>150</v>
      </c>
      <c r="N238" s="47">
        <f>+PGSales!$L238*PGSales!$M238</f>
        <v>750</v>
      </c>
    </row>
    <row r="239" spans="1:14" hidden="1" x14ac:dyDescent="0.25">
      <c r="A239" s="77">
        <f t="shared" si="2"/>
        <v>2024</v>
      </c>
      <c r="B239" s="77">
        <f t="shared" si="3"/>
        <v>12</v>
      </c>
      <c r="C239" s="73">
        <v>45636</v>
      </c>
      <c r="D239" s="68" t="s">
        <v>70</v>
      </c>
      <c r="E239" s="48" t="s">
        <v>169</v>
      </c>
      <c r="F239" s="69" t="str">
        <f>VLOOKUP(E239,Customer[],2,FALSE)</f>
        <v xml:space="preserve">Kaung </v>
      </c>
      <c r="G239" s="69" t="str">
        <f>VLOOKUP(E239,Customer[],3,FALSE)</f>
        <v>Sin Phyu Shin Rd</v>
      </c>
      <c r="H239" s="69" t="str">
        <f>VLOOKUP(E239,Customer[],4,FALSE)</f>
        <v>Hlaing Thar Yar</v>
      </c>
      <c r="I239" s="48" t="s">
        <v>27</v>
      </c>
      <c r="J239" s="70" t="str">
        <f>VLOOKUP(I239,PGStock[],2,FALSE)</f>
        <v>Columbus Super Red Smooth 700 Ml</v>
      </c>
      <c r="K239" s="71">
        <f>VLOOKUP(I239,PGStock[],3,FALSE)</f>
        <v>0.7</v>
      </c>
      <c r="L239" s="47">
        <v>1</v>
      </c>
      <c r="M239" s="47">
        <f>VLOOKUP(I239,PGStock[],6,FALSE)</f>
        <v>200</v>
      </c>
      <c r="N239" s="47">
        <f>+PGSales!$L239*PGSales!$M239</f>
        <v>200</v>
      </c>
    </row>
    <row r="240" spans="1:14" hidden="1" x14ac:dyDescent="0.25">
      <c r="A240" s="77">
        <f t="shared" si="2"/>
        <v>2024</v>
      </c>
      <c r="B240" s="77">
        <f t="shared" si="3"/>
        <v>12</v>
      </c>
      <c r="C240" s="73">
        <v>45636</v>
      </c>
      <c r="D240" s="68" t="s">
        <v>70</v>
      </c>
      <c r="E240" s="48" t="s">
        <v>169</v>
      </c>
      <c r="F240" s="69" t="str">
        <f>VLOOKUP(E240,Customer[],2,FALSE)</f>
        <v xml:space="preserve">Kaung </v>
      </c>
      <c r="G240" s="69" t="str">
        <f>VLOOKUP(E240,Customer[],3,FALSE)</f>
        <v>Sin Phyu Shin Rd</v>
      </c>
      <c r="H240" s="69" t="str">
        <f>VLOOKUP(E240,Customer[],4,FALSE)</f>
        <v>Hlaing Thar Yar</v>
      </c>
      <c r="I240" s="48" t="s">
        <v>25</v>
      </c>
      <c r="J240" s="70" t="str">
        <f>VLOOKUP(I240,PGStock[],2,FALSE)</f>
        <v>Columbus Super Red Smooth 350 Ml</v>
      </c>
      <c r="K240" s="71">
        <f>VLOOKUP(I240,PGStock[],3,FALSE)</f>
        <v>0.35</v>
      </c>
      <c r="L240" s="47">
        <v>2</v>
      </c>
      <c r="M240" s="47">
        <f>VLOOKUP(I240,PGStock[],6,FALSE)</f>
        <v>150</v>
      </c>
      <c r="N240" s="47">
        <f>+PGSales!$L240*PGSales!$M240</f>
        <v>300</v>
      </c>
    </row>
    <row r="241" spans="1:14" hidden="1" x14ac:dyDescent="0.25">
      <c r="A241" s="77">
        <f t="shared" si="2"/>
        <v>2024</v>
      </c>
      <c r="B241" s="77">
        <f t="shared" si="3"/>
        <v>12</v>
      </c>
      <c r="C241" s="73">
        <v>45636</v>
      </c>
      <c r="D241" s="68" t="s">
        <v>70</v>
      </c>
      <c r="E241" s="48" t="s">
        <v>169</v>
      </c>
      <c r="F241" s="69" t="str">
        <f>VLOOKUP(E241,Customer[],2,FALSE)</f>
        <v xml:space="preserve">Kaung </v>
      </c>
      <c r="G241" s="69" t="str">
        <f>VLOOKUP(E241,Customer[],3,FALSE)</f>
        <v>Sin Phyu Shin Rd</v>
      </c>
      <c r="H241" s="69" t="str">
        <f>VLOOKUP(E241,Customer[],4,FALSE)</f>
        <v>Hlaing Thar Yar</v>
      </c>
      <c r="I241" s="48" t="s">
        <v>23</v>
      </c>
      <c r="J241" s="70" t="str">
        <f>VLOOKUP(I241,PGStock[],2,FALSE)</f>
        <v>Columbus Super Red Smooth 175 Ml</v>
      </c>
      <c r="K241" s="71">
        <f>VLOOKUP(I241,PGStock[],3,FALSE)</f>
        <v>0.17499999999999999</v>
      </c>
      <c r="L241" s="47">
        <v>1</v>
      </c>
      <c r="M241" s="47">
        <f>VLOOKUP(I241,PGStock[],6,FALSE)</f>
        <v>100</v>
      </c>
      <c r="N241" s="47">
        <f>+PGSales!$L241*PGSales!$M241</f>
        <v>100</v>
      </c>
    </row>
    <row r="242" spans="1:14" hidden="1" x14ac:dyDescent="0.25">
      <c r="A242" s="77">
        <f t="shared" si="2"/>
        <v>2024</v>
      </c>
      <c r="B242" s="77">
        <f t="shared" si="3"/>
        <v>12</v>
      </c>
      <c r="C242" s="73">
        <v>45636</v>
      </c>
      <c r="D242" s="68" t="s">
        <v>70</v>
      </c>
      <c r="E242" s="48" t="s">
        <v>169</v>
      </c>
      <c r="F242" s="69" t="str">
        <f>VLOOKUP(E242,Customer[],2,FALSE)</f>
        <v xml:space="preserve">Kaung </v>
      </c>
      <c r="G242" s="69" t="str">
        <f>VLOOKUP(E242,Customer[],3,FALSE)</f>
        <v>Sin Phyu Shin Rd</v>
      </c>
      <c r="H242" s="69" t="str">
        <f>VLOOKUP(E242,Customer[],4,FALSE)</f>
        <v>Hlaing Thar Yar</v>
      </c>
      <c r="I242" s="48" t="s">
        <v>18</v>
      </c>
      <c r="J242" s="70" t="str">
        <f>VLOOKUP(I242,PGStock[],2,FALSE)</f>
        <v>Formula Rum 350ml</v>
      </c>
      <c r="K242" s="71">
        <f>VLOOKUP(I242,PGStock[],3,FALSE)</f>
        <v>0.35</v>
      </c>
      <c r="L242" s="47">
        <v>4</v>
      </c>
      <c r="M242" s="47">
        <f>VLOOKUP(I242,PGStock[],6,FALSE)</f>
        <v>150</v>
      </c>
      <c r="N242" s="47">
        <f>+PGSales!$L242*PGSales!$M242</f>
        <v>600</v>
      </c>
    </row>
    <row r="243" spans="1:14" hidden="1" x14ac:dyDescent="0.25">
      <c r="A243" s="77">
        <f t="shared" si="2"/>
        <v>2024</v>
      </c>
      <c r="B243" s="77">
        <f t="shared" si="3"/>
        <v>12</v>
      </c>
      <c r="C243" s="73">
        <v>45636</v>
      </c>
      <c r="D243" s="68" t="s">
        <v>72</v>
      </c>
      <c r="E243" s="48" t="s">
        <v>178</v>
      </c>
      <c r="F243" s="69" t="str">
        <f>VLOOKUP(E243,Customer[],2,FALSE)</f>
        <v>Lapyae</v>
      </c>
      <c r="G243" s="69" t="str">
        <f>VLOOKUP(E243,Customer[],3,FALSE)</f>
        <v>Sin Phyu Shin Rd</v>
      </c>
      <c r="H243" s="69" t="str">
        <f>VLOOKUP(E243,Customer[],4,FALSE)</f>
        <v>Hlaing Thar Yar</v>
      </c>
      <c r="I243" s="48" t="s">
        <v>27</v>
      </c>
      <c r="J243" s="70" t="str">
        <f>VLOOKUP(I243,PGStock[],2,FALSE)</f>
        <v>Columbus Super Red Smooth 700 Ml</v>
      </c>
      <c r="K243" s="71">
        <f>VLOOKUP(I243,PGStock[],3,FALSE)</f>
        <v>0.7</v>
      </c>
      <c r="L243" s="47">
        <v>2</v>
      </c>
      <c r="M243" s="47">
        <f>VLOOKUP(I243,PGStock[],6,FALSE)</f>
        <v>200</v>
      </c>
      <c r="N243" s="47">
        <f>+PGSales!$L243*PGSales!$M243</f>
        <v>400</v>
      </c>
    </row>
    <row r="244" spans="1:14" hidden="1" x14ac:dyDescent="0.25">
      <c r="A244" s="77">
        <f t="shared" si="2"/>
        <v>2024</v>
      </c>
      <c r="B244" s="77">
        <f t="shared" si="3"/>
        <v>12</v>
      </c>
      <c r="C244" s="73">
        <v>45636</v>
      </c>
      <c r="D244" s="68" t="s">
        <v>72</v>
      </c>
      <c r="E244" s="48" t="s">
        <v>178</v>
      </c>
      <c r="F244" s="69" t="str">
        <f>VLOOKUP(E244,Customer[],2,FALSE)</f>
        <v>Lapyae</v>
      </c>
      <c r="G244" s="69" t="str">
        <f>VLOOKUP(E244,Customer[],3,FALSE)</f>
        <v>Sin Phyu Shin Rd</v>
      </c>
      <c r="H244" s="69" t="str">
        <f>VLOOKUP(E244,Customer[],4,FALSE)</f>
        <v>Hlaing Thar Yar</v>
      </c>
      <c r="I244" s="48" t="s">
        <v>18</v>
      </c>
      <c r="J244" s="70" t="str">
        <f>VLOOKUP(I244,PGStock[],2,FALSE)</f>
        <v>Formula Rum 350ml</v>
      </c>
      <c r="K244" s="71">
        <f>VLOOKUP(I244,PGStock[],3,FALSE)</f>
        <v>0.35</v>
      </c>
      <c r="L244" s="47">
        <v>2</v>
      </c>
      <c r="M244" s="47">
        <f>VLOOKUP(I244,PGStock[],6,FALSE)</f>
        <v>150</v>
      </c>
      <c r="N244" s="47">
        <f>+PGSales!$L244*PGSales!$M244</f>
        <v>300</v>
      </c>
    </row>
    <row r="245" spans="1:14" hidden="1" x14ac:dyDescent="0.25">
      <c r="A245" s="77">
        <f t="shared" si="2"/>
        <v>2024</v>
      </c>
      <c r="B245" s="77">
        <f t="shared" si="3"/>
        <v>12</v>
      </c>
      <c r="C245" s="73">
        <v>45636</v>
      </c>
      <c r="D245" s="68" t="s">
        <v>3</v>
      </c>
      <c r="E245" s="48" t="s">
        <v>139</v>
      </c>
      <c r="F245" s="69" t="e">
        <f>VLOOKUP(E245,Customer[],2,FALSE)</f>
        <v>#N/A</v>
      </c>
      <c r="G245" s="69" t="e">
        <f>VLOOKUP(E245,Customer[],3,FALSE)</f>
        <v>#N/A</v>
      </c>
      <c r="H245" s="69" t="e">
        <f>VLOOKUP(E245,Customer[],4,FALSE)</f>
        <v>#N/A</v>
      </c>
      <c r="I245" s="48" t="s">
        <v>25</v>
      </c>
      <c r="J245" s="70" t="str">
        <f>VLOOKUP(I245,PGStock[],2,FALSE)</f>
        <v>Columbus Super Red Smooth 350 Ml</v>
      </c>
      <c r="K245" s="71">
        <f>VLOOKUP(I245,PGStock[],3,FALSE)</f>
        <v>0.35</v>
      </c>
      <c r="L245" s="47">
        <v>2</v>
      </c>
      <c r="M245" s="47">
        <f>VLOOKUP(I245,PGStock[],6,FALSE)</f>
        <v>150</v>
      </c>
      <c r="N245" s="47">
        <f>+PGSales!$L245*PGSales!$M245</f>
        <v>300</v>
      </c>
    </row>
    <row r="246" spans="1:14" hidden="1" x14ac:dyDescent="0.25">
      <c r="A246" s="77">
        <f t="shared" si="2"/>
        <v>2024</v>
      </c>
      <c r="B246" s="77">
        <f t="shared" si="3"/>
        <v>12</v>
      </c>
      <c r="C246" s="73">
        <v>45636</v>
      </c>
      <c r="D246" s="68" t="s">
        <v>3</v>
      </c>
      <c r="E246" s="48" t="s">
        <v>139</v>
      </c>
      <c r="F246" s="69" t="e">
        <f>VLOOKUP(E246,Customer[],2,FALSE)</f>
        <v>#N/A</v>
      </c>
      <c r="G246" s="69" t="e">
        <f>VLOOKUP(E246,Customer[],3,FALSE)</f>
        <v>#N/A</v>
      </c>
      <c r="H246" s="69" t="e">
        <f>VLOOKUP(E246,Customer[],4,FALSE)</f>
        <v>#N/A</v>
      </c>
      <c r="I246" s="48" t="s">
        <v>23</v>
      </c>
      <c r="J246" s="70" t="str">
        <f>VLOOKUP(I246,PGStock[],2,FALSE)</f>
        <v>Columbus Super Red Smooth 175 Ml</v>
      </c>
      <c r="K246" s="71">
        <f>VLOOKUP(I246,PGStock[],3,FALSE)</f>
        <v>0.17499999999999999</v>
      </c>
      <c r="L246" s="47">
        <v>1</v>
      </c>
      <c r="M246" s="47">
        <f>VLOOKUP(I246,PGStock[],6,FALSE)</f>
        <v>100</v>
      </c>
      <c r="N246" s="47">
        <f>+PGSales!$L246*PGSales!$M246</f>
        <v>100</v>
      </c>
    </row>
    <row r="247" spans="1:14" hidden="1" x14ac:dyDescent="0.25">
      <c r="A247" s="77">
        <f t="shared" si="2"/>
        <v>2024</v>
      </c>
      <c r="B247" s="77">
        <f t="shared" si="3"/>
        <v>12</v>
      </c>
      <c r="C247" s="73">
        <v>45636</v>
      </c>
      <c r="D247" s="68" t="s">
        <v>3</v>
      </c>
      <c r="E247" s="48" t="s">
        <v>139</v>
      </c>
      <c r="F247" s="69" t="e">
        <f>VLOOKUP(E247,Customer[],2,FALSE)</f>
        <v>#N/A</v>
      </c>
      <c r="G247" s="69" t="e">
        <f>VLOOKUP(E247,Customer[],3,FALSE)</f>
        <v>#N/A</v>
      </c>
      <c r="H247" s="69" t="e">
        <f>VLOOKUP(E247,Customer[],4,FALSE)</f>
        <v>#N/A</v>
      </c>
      <c r="I247" s="48" t="s">
        <v>18</v>
      </c>
      <c r="J247" s="70" t="str">
        <f>VLOOKUP(I247,PGStock[],2,FALSE)</f>
        <v>Formula Rum 350ml</v>
      </c>
      <c r="K247" s="71">
        <f>VLOOKUP(I247,PGStock[],3,FALSE)</f>
        <v>0.35</v>
      </c>
      <c r="L247" s="47">
        <v>1</v>
      </c>
      <c r="M247" s="47">
        <f>VLOOKUP(I247,PGStock[],6,FALSE)</f>
        <v>150</v>
      </c>
      <c r="N247" s="47">
        <f>+PGSales!$L247*PGSales!$M247</f>
        <v>150</v>
      </c>
    </row>
    <row r="248" spans="1:14" hidden="1" x14ac:dyDescent="0.25">
      <c r="A248" s="77">
        <f t="shared" si="2"/>
        <v>2024</v>
      </c>
      <c r="B248" s="77">
        <f t="shared" si="3"/>
        <v>12</v>
      </c>
      <c r="C248" s="73">
        <v>45637</v>
      </c>
      <c r="D248" s="68" t="s">
        <v>115</v>
      </c>
      <c r="E248" s="48" t="s">
        <v>164</v>
      </c>
      <c r="F248" s="69" t="str">
        <f>VLOOKUP(E248,Customer[],2,FALSE)</f>
        <v>Sein Shwe Phyo</v>
      </c>
      <c r="G248" s="69" t="str">
        <f>VLOOKUP(E248,Customer[],3,FALSE)</f>
        <v>Thuka Rd</v>
      </c>
      <c r="H248" s="69" t="str">
        <f>VLOOKUP(E248,Customer[],4,FALSE)</f>
        <v>Mangalardon</v>
      </c>
      <c r="I248" s="48" t="s">
        <v>25</v>
      </c>
      <c r="J248" s="70" t="str">
        <f>VLOOKUP(I248,PGStock[],2,FALSE)</f>
        <v>Columbus Super Red Smooth 350 Ml</v>
      </c>
      <c r="K248" s="71">
        <f>VLOOKUP(I248,PGStock[],3,FALSE)</f>
        <v>0.35</v>
      </c>
      <c r="L248" s="47">
        <v>2</v>
      </c>
      <c r="M248" s="47">
        <f>VLOOKUP(I248,PGStock[],6,FALSE)</f>
        <v>150</v>
      </c>
      <c r="N248" s="47">
        <f>+PGSales!$L248*PGSales!$M248</f>
        <v>300</v>
      </c>
    </row>
    <row r="249" spans="1:14" hidden="1" x14ac:dyDescent="0.25">
      <c r="A249" s="77">
        <f t="shared" si="2"/>
        <v>2024</v>
      </c>
      <c r="B249" s="77">
        <f t="shared" si="3"/>
        <v>12</v>
      </c>
      <c r="C249" s="73">
        <v>45637</v>
      </c>
      <c r="D249" s="68" t="s">
        <v>115</v>
      </c>
      <c r="E249" s="48" t="s">
        <v>164</v>
      </c>
      <c r="F249" s="69" t="str">
        <f>VLOOKUP(E249,Customer[],2,FALSE)</f>
        <v>Sein Shwe Phyo</v>
      </c>
      <c r="G249" s="69" t="str">
        <f>VLOOKUP(E249,Customer[],3,FALSE)</f>
        <v>Thuka Rd</v>
      </c>
      <c r="H249" s="69" t="str">
        <f>VLOOKUP(E249,Customer[],4,FALSE)</f>
        <v>Mangalardon</v>
      </c>
      <c r="I249" s="48" t="s">
        <v>23</v>
      </c>
      <c r="J249" s="70" t="str">
        <f>VLOOKUP(I249,PGStock[],2,FALSE)</f>
        <v>Columbus Super Red Smooth 175 Ml</v>
      </c>
      <c r="K249" s="71">
        <f>VLOOKUP(I249,PGStock[],3,FALSE)</f>
        <v>0.17499999999999999</v>
      </c>
      <c r="L249" s="47">
        <v>4</v>
      </c>
      <c r="M249" s="47">
        <f>VLOOKUP(I249,PGStock[],6,FALSE)</f>
        <v>100</v>
      </c>
      <c r="N249" s="47">
        <f>+PGSales!$L249*PGSales!$M249</f>
        <v>400</v>
      </c>
    </row>
    <row r="250" spans="1:14" hidden="1" x14ac:dyDescent="0.25">
      <c r="A250" s="77">
        <f t="shared" si="2"/>
        <v>2024</v>
      </c>
      <c r="B250" s="77">
        <f t="shared" si="3"/>
        <v>12</v>
      </c>
      <c r="C250" s="73">
        <v>45637</v>
      </c>
      <c r="D250" s="68" t="s">
        <v>115</v>
      </c>
      <c r="E250" s="48" t="s">
        <v>164</v>
      </c>
      <c r="F250" s="69" t="str">
        <f>VLOOKUP(E250,Customer[],2,FALSE)</f>
        <v>Sein Shwe Phyo</v>
      </c>
      <c r="G250" s="69" t="str">
        <f>VLOOKUP(E250,Customer[],3,FALSE)</f>
        <v>Thuka Rd</v>
      </c>
      <c r="H250" s="69" t="str">
        <f>VLOOKUP(E250,Customer[],4,FALSE)</f>
        <v>Mangalardon</v>
      </c>
      <c r="I250" s="48" t="s">
        <v>18</v>
      </c>
      <c r="J250" s="70" t="str">
        <f>VLOOKUP(I250,PGStock[],2,FALSE)</f>
        <v>Formula Rum 350ml</v>
      </c>
      <c r="K250" s="71">
        <f>VLOOKUP(I250,PGStock[],3,FALSE)</f>
        <v>0.35</v>
      </c>
      <c r="L250" s="47">
        <v>1</v>
      </c>
      <c r="M250" s="47">
        <f>VLOOKUP(I250,PGStock[],6,FALSE)</f>
        <v>150</v>
      </c>
      <c r="N250" s="47">
        <f>+PGSales!$L250*PGSales!$M250</f>
        <v>150</v>
      </c>
    </row>
    <row r="251" spans="1:14" hidden="1" x14ac:dyDescent="0.25">
      <c r="A251" s="77">
        <f t="shared" si="2"/>
        <v>2024</v>
      </c>
      <c r="B251" s="77">
        <f t="shared" si="3"/>
        <v>12</v>
      </c>
      <c r="C251" s="73">
        <v>45637</v>
      </c>
      <c r="D251" s="68" t="s">
        <v>0</v>
      </c>
      <c r="E251" s="48" t="s">
        <v>180</v>
      </c>
      <c r="F251" s="69" t="str">
        <f>VLOOKUP(E251,Customer[],2,FALSE)</f>
        <v>San Thit</v>
      </c>
      <c r="G251" s="69" t="str">
        <f>VLOOKUP(E251,Customer[],3,FALSE)</f>
        <v>Jone Phyu Rd</v>
      </c>
      <c r="H251" s="69" t="str">
        <f>VLOOKUP(E251,Customer[],4,FALSE)</f>
        <v>Mangalardon</v>
      </c>
      <c r="I251" s="48" t="s">
        <v>25</v>
      </c>
      <c r="J251" s="70" t="str">
        <f>VLOOKUP(I251,PGStock[],2,FALSE)</f>
        <v>Columbus Super Red Smooth 350 Ml</v>
      </c>
      <c r="K251" s="71">
        <f>VLOOKUP(I251,PGStock[],3,FALSE)</f>
        <v>0.35</v>
      </c>
      <c r="L251" s="47">
        <v>5</v>
      </c>
      <c r="M251" s="47">
        <f>VLOOKUP(I251,PGStock[],6,FALSE)</f>
        <v>150</v>
      </c>
      <c r="N251" s="47">
        <f>+PGSales!$L251*PGSales!$M251</f>
        <v>750</v>
      </c>
    </row>
    <row r="252" spans="1:14" hidden="1" x14ac:dyDescent="0.25">
      <c r="A252" s="77">
        <f t="shared" si="2"/>
        <v>2024</v>
      </c>
      <c r="B252" s="77">
        <f t="shared" si="3"/>
        <v>12</v>
      </c>
      <c r="C252" s="73">
        <v>45637</v>
      </c>
      <c r="D252" s="68" t="s">
        <v>0</v>
      </c>
      <c r="E252" s="48" t="s">
        <v>180</v>
      </c>
      <c r="F252" s="69" t="str">
        <f>VLOOKUP(E252,Customer[],2,FALSE)</f>
        <v>San Thit</v>
      </c>
      <c r="G252" s="69" t="str">
        <f>VLOOKUP(E252,Customer[],3,FALSE)</f>
        <v>Jone Phyu Rd</v>
      </c>
      <c r="H252" s="69" t="str">
        <f>VLOOKUP(E252,Customer[],4,FALSE)</f>
        <v>Mangalardon</v>
      </c>
      <c r="I252" s="48" t="s">
        <v>20</v>
      </c>
      <c r="J252" s="70" t="str">
        <f>VLOOKUP(I252,PGStock[],2,FALSE)</f>
        <v>Formula Rum 700ml</v>
      </c>
      <c r="K252" s="71">
        <f>VLOOKUP(I252,PGStock[],3,FALSE)</f>
        <v>0.7</v>
      </c>
      <c r="L252" s="47">
        <v>1</v>
      </c>
      <c r="M252" s="47">
        <f>VLOOKUP(I252,PGStock[],6,FALSE)</f>
        <v>200</v>
      </c>
      <c r="N252" s="47">
        <f>+PGSales!$L252*PGSales!$M252</f>
        <v>200</v>
      </c>
    </row>
    <row r="253" spans="1:14" hidden="1" x14ac:dyDescent="0.25">
      <c r="A253" s="77">
        <f t="shared" si="2"/>
        <v>2024</v>
      </c>
      <c r="B253" s="77">
        <f t="shared" si="3"/>
        <v>12</v>
      </c>
      <c r="C253" s="73">
        <v>45637</v>
      </c>
      <c r="D253" s="68" t="s">
        <v>0</v>
      </c>
      <c r="E253" s="48" t="s">
        <v>180</v>
      </c>
      <c r="F253" s="69" t="str">
        <f>VLOOKUP(E253,Customer[],2,FALSE)</f>
        <v>San Thit</v>
      </c>
      <c r="G253" s="69" t="str">
        <f>VLOOKUP(E253,Customer[],3,FALSE)</f>
        <v>Jone Phyu Rd</v>
      </c>
      <c r="H253" s="69" t="str">
        <f>VLOOKUP(E253,Customer[],4,FALSE)</f>
        <v>Mangalardon</v>
      </c>
      <c r="I253" s="48" t="s">
        <v>18</v>
      </c>
      <c r="J253" s="70" t="str">
        <f>VLOOKUP(I253,PGStock[],2,FALSE)</f>
        <v>Formula Rum 350ml</v>
      </c>
      <c r="K253" s="71">
        <f>VLOOKUP(I253,PGStock[],3,FALSE)</f>
        <v>0.35</v>
      </c>
      <c r="L253" s="47">
        <v>1</v>
      </c>
      <c r="M253" s="47">
        <f>VLOOKUP(I253,PGStock[],6,FALSE)</f>
        <v>150</v>
      </c>
      <c r="N253" s="47">
        <f>+PGSales!$L253*PGSales!$M253</f>
        <v>150</v>
      </c>
    </row>
    <row r="254" spans="1:14" hidden="1" x14ac:dyDescent="0.25">
      <c r="A254" s="77">
        <f t="shared" si="2"/>
        <v>2024</v>
      </c>
      <c r="B254" s="77">
        <f t="shared" si="3"/>
        <v>12</v>
      </c>
      <c r="C254" s="73">
        <v>45637</v>
      </c>
      <c r="D254" s="68" t="s">
        <v>2</v>
      </c>
      <c r="E254" s="48" t="s">
        <v>181</v>
      </c>
      <c r="F254" s="69" t="str">
        <f>VLOOKUP(E254,Customer[],2,FALSE)</f>
        <v>Shin Shin</v>
      </c>
      <c r="G254" s="69" t="str">
        <f>VLOOKUP(E254,Customer[],3,FALSE)</f>
        <v>Joephyu Rd</v>
      </c>
      <c r="H254" s="69" t="str">
        <f>VLOOKUP(E254,Customer[],4,FALSE)</f>
        <v>Mangalardon</v>
      </c>
      <c r="I254" s="48" t="s">
        <v>25</v>
      </c>
      <c r="J254" s="70" t="str">
        <f>VLOOKUP(I254,PGStock[],2,FALSE)</f>
        <v>Columbus Super Red Smooth 350 Ml</v>
      </c>
      <c r="K254" s="71">
        <f>VLOOKUP(I254,PGStock[],3,FALSE)</f>
        <v>0.35</v>
      </c>
      <c r="L254" s="47">
        <v>4</v>
      </c>
      <c r="M254" s="47">
        <f>VLOOKUP(I254,PGStock[],6,FALSE)</f>
        <v>150</v>
      </c>
      <c r="N254" s="47">
        <f>+PGSales!$L254*PGSales!$M254</f>
        <v>600</v>
      </c>
    </row>
    <row r="255" spans="1:14" hidden="1" x14ac:dyDescent="0.25">
      <c r="A255" s="77">
        <f t="shared" si="2"/>
        <v>2024</v>
      </c>
      <c r="B255" s="77">
        <f t="shared" si="3"/>
        <v>12</v>
      </c>
      <c r="C255" s="73">
        <v>45637</v>
      </c>
      <c r="D255" s="68" t="s">
        <v>2</v>
      </c>
      <c r="E255" s="48" t="s">
        <v>181</v>
      </c>
      <c r="F255" s="69" t="str">
        <f>VLOOKUP(E255,Customer[],2,FALSE)</f>
        <v>Shin Shin</v>
      </c>
      <c r="G255" s="69" t="str">
        <f>VLOOKUP(E255,Customer[],3,FALSE)</f>
        <v>Joephyu Rd</v>
      </c>
      <c r="H255" s="69" t="str">
        <f>VLOOKUP(E255,Customer[],4,FALSE)</f>
        <v>Mangalardon</v>
      </c>
      <c r="I255" s="48" t="s">
        <v>23</v>
      </c>
      <c r="J255" s="70" t="str">
        <f>VLOOKUP(I255,PGStock[],2,FALSE)</f>
        <v>Columbus Super Red Smooth 175 Ml</v>
      </c>
      <c r="K255" s="71">
        <f>VLOOKUP(I255,PGStock[],3,FALSE)</f>
        <v>0.17499999999999999</v>
      </c>
      <c r="L255" s="47">
        <v>1</v>
      </c>
      <c r="M255" s="47">
        <f>VLOOKUP(I255,PGStock[],6,FALSE)</f>
        <v>100</v>
      </c>
      <c r="N255" s="47">
        <f>+PGSales!$L255*PGSales!$M255</f>
        <v>100</v>
      </c>
    </row>
    <row r="256" spans="1:14" hidden="1" x14ac:dyDescent="0.25">
      <c r="A256" s="77">
        <f t="shared" si="2"/>
        <v>2024</v>
      </c>
      <c r="B256" s="77">
        <f t="shared" si="3"/>
        <v>12</v>
      </c>
      <c r="C256" s="73">
        <v>45637</v>
      </c>
      <c r="D256" s="68" t="s">
        <v>2</v>
      </c>
      <c r="E256" s="48" t="s">
        <v>181</v>
      </c>
      <c r="F256" s="69" t="str">
        <f>VLOOKUP(E256,Customer[],2,FALSE)</f>
        <v>Shin Shin</v>
      </c>
      <c r="G256" s="69" t="str">
        <f>VLOOKUP(E256,Customer[],3,FALSE)</f>
        <v>Joephyu Rd</v>
      </c>
      <c r="H256" s="69" t="str">
        <f>VLOOKUP(E256,Customer[],4,FALSE)</f>
        <v>Mangalardon</v>
      </c>
      <c r="I256" s="48" t="s">
        <v>18</v>
      </c>
      <c r="J256" s="70" t="str">
        <f>VLOOKUP(I256,PGStock[],2,FALSE)</f>
        <v>Formula Rum 350ml</v>
      </c>
      <c r="K256" s="71">
        <f>VLOOKUP(I256,PGStock[],3,FALSE)</f>
        <v>0.35</v>
      </c>
      <c r="L256" s="47">
        <v>2</v>
      </c>
      <c r="M256" s="47">
        <f>VLOOKUP(I256,PGStock[],6,FALSE)</f>
        <v>150</v>
      </c>
      <c r="N256" s="47">
        <f>+PGSales!$L256*PGSales!$M256</f>
        <v>300</v>
      </c>
    </row>
    <row r="257" spans="1:14" hidden="1" x14ac:dyDescent="0.25">
      <c r="A257" s="77">
        <f t="shared" si="2"/>
        <v>2024</v>
      </c>
      <c r="B257" s="77">
        <f t="shared" si="3"/>
        <v>12</v>
      </c>
      <c r="C257" s="73">
        <v>45637</v>
      </c>
      <c r="D257" s="68" t="s">
        <v>109</v>
      </c>
      <c r="E257" s="48" t="s">
        <v>161</v>
      </c>
      <c r="F257" s="69" t="str">
        <f>VLOOKUP(E257,Customer[],2,FALSE)</f>
        <v>Kaung Kin Think</v>
      </c>
      <c r="G257" s="69" t="str">
        <f>VLOOKUP(E257,Customer[],3,FALSE)</f>
        <v>Joephyu Rd</v>
      </c>
      <c r="H257" s="69" t="str">
        <f>VLOOKUP(E257,Customer[],4,FALSE)</f>
        <v>Mangalardon</v>
      </c>
      <c r="I257" s="48" t="s">
        <v>25</v>
      </c>
      <c r="J257" s="70" t="str">
        <f>VLOOKUP(I257,PGStock[],2,FALSE)</f>
        <v>Columbus Super Red Smooth 350 Ml</v>
      </c>
      <c r="K257" s="71">
        <f>VLOOKUP(I257,PGStock[],3,FALSE)</f>
        <v>0.35</v>
      </c>
      <c r="L257" s="47">
        <v>5</v>
      </c>
      <c r="M257" s="47">
        <f>VLOOKUP(I257,PGStock[],6,FALSE)</f>
        <v>150</v>
      </c>
      <c r="N257" s="47">
        <f>+PGSales!$L257*PGSales!$M257</f>
        <v>750</v>
      </c>
    </row>
    <row r="258" spans="1:14" hidden="1" x14ac:dyDescent="0.25">
      <c r="A258" s="77">
        <f t="shared" si="2"/>
        <v>2024</v>
      </c>
      <c r="B258" s="77">
        <f t="shared" si="3"/>
        <v>12</v>
      </c>
      <c r="C258" s="73">
        <v>45637</v>
      </c>
      <c r="D258" s="68" t="s">
        <v>109</v>
      </c>
      <c r="E258" s="48" t="s">
        <v>161</v>
      </c>
      <c r="F258" s="69" t="str">
        <f>VLOOKUP(E258,Customer[],2,FALSE)</f>
        <v>Kaung Kin Think</v>
      </c>
      <c r="G258" s="69" t="str">
        <f>VLOOKUP(E258,Customer[],3,FALSE)</f>
        <v>Joephyu Rd</v>
      </c>
      <c r="H258" s="69" t="str">
        <f>VLOOKUP(E258,Customer[],4,FALSE)</f>
        <v>Mangalardon</v>
      </c>
      <c r="I258" s="48" t="s">
        <v>18</v>
      </c>
      <c r="J258" s="70" t="str">
        <f>VLOOKUP(I258,PGStock[],2,FALSE)</f>
        <v>Formula Rum 350ml</v>
      </c>
      <c r="K258" s="71">
        <f>VLOOKUP(I258,PGStock[],3,FALSE)</f>
        <v>0.35</v>
      </c>
      <c r="L258" s="47">
        <v>4</v>
      </c>
      <c r="M258" s="47">
        <f>VLOOKUP(I258,PGStock[],6,FALSE)</f>
        <v>150</v>
      </c>
      <c r="N258" s="47">
        <f>+PGSales!$L258*PGSales!$M258</f>
        <v>600</v>
      </c>
    </row>
    <row r="259" spans="1:14" hidden="1" x14ac:dyDescent="0.25">
      <c r="A259" s="77">
        <f t="shared" si="2"/>
        <v>2024</v>
      </c>
      <c r="B259" s="77">
        <f t="shared" si="3"/>
        <v>12</v>
      </c>
      <c r="C259" s="73">
        <v>45637</v>
      </c>
      <c r="D259" s="68" t="s">
        <v>1</v>
      </c>
      <c r="E259" s="48" t="s">
        <v>183</v>
      </c>
      <c r="F259" s="69" t="str">
        <f>VLOOKUP(E259,Customer[],2,FALSE)</f>
        <v>Smile Moon</v>
      </c>
      <c r="G259" s="69" t="str">
        <f>VLOOKUP(E259,Customer[],3,FALSE)</f>
        <v>Joephyu Rd</v>
      </c>
      <c r="H259" s="69" t="str">
        <f>VLOOKUP(E259,Customer[],4,FALSE)</f>
        <v>Mangalardon</v>
      </c>
      <c r="I259" s="48" t="s">
        <v>25</v>
      </c>
      <c r="J259" s="70" t="str">
        <f>VLOOKUP(I259,PGStock[],2,FALSE)</f>
        <v>Columbus Super Red Smooth 350 Ml</v>
      </c>
      <c r="K259" s="71">
        <f>VLOOKUP(I259,PGStock[],3,FALSE)</f>
        <v>0.35</v>
      </c>
      <c r="L259" s="47">
        <v>1</v>
      </c>
      <c r="M259" s="47">
        <f>VLOOKUP(I259,PGStock[],6,FALSE)</f>
        <v>150</v>
      </c>
      <c r="N259" s="47">
        <f>+PGSales!$L259*PGSales!$M259</f>
        <v>150</v>
      </c>
    </row>
    <row r="260" spans="1:14" hidden="1" x14ac:dyDescent="0.25">
      <c r="A260" s="77">
        <f t="shared" si="2"/>
        <v>2024</v>
      </c>
      <c r="B260" s="77">
        <f t="shared" si="3"/>
        <v>12</v>
      </c>
      <c r="C260" s="73">
        <v>45637</v>
      </c>
      <c r="D260" s="68" t="s">
        <v>1</v>
      </c>
      <c r="E260" s="48" t="s">
        <v>183</v>
      </c>
      <c r="F260" s="69" t="str">
        <f>VLOOKUP(E260,Customer[],2,FALSE)</f>
        <v>Smile Moon</v>
      </c>
      <c r="G260" s="69" t="str">
        <f>VLOOKUP(E260,Customer[],3,FALSE)</f>
        <v>Joephyu Rd</v>
      </c>
      <c r="H260" s="69" t="str">
        <f>VLOOKUP(E260,Customer[],4,FALSE)</f>
        <v>Mangalardon</v>
      </c>
      <c r="I260" s="48" t="s">
        <v>20</v>
      </c>
      <c r="J260" s="70" t="str">
        <f>VLOOKUP(I260,PGStock[],2,FALSE)</f>
        <v>Formula Rum 700ml</v>
      </c>
      <c r="K260" s="71">
        <f>VLOOKUP(I260,PGStock[],3,FALSE)</f>
        <v>0.7</v>
      </c>
      <c r="L260" s="47">
        <v>2</v>
      </c>
      <c r="M260" s="47">
        <f>VLOOKUP(I260,PGStock[],6,FALSE)</f>
        <v>200</v>
      </c>
      <c r="N260" s="47">
        <f>+PGSales!$L260*PGSales!$M260</f>
        <v>400</v>
      </c>
    </row>
    <row r="261" spans="1:14" hidden="1" x14ac:dyDescent="0.25">
      <c r="A261" s="77">
        <f t="shared" si="2"/>
        <v>2024</v>
      </c>
      <c r="B261" s="77">
        <f t="shared" si="3"/>
        <v>12</v>
      </c>
      <c r="C261" s="73">
        <v>45637</v>
      </c>
      <c r="D261" s="68" t="s">
        <v>64</v>
      </c>
      <c r="E261" s="48" t="s">
        <v>182</v>
      </c>
      <c r="F261" s="69" t="str">
        <f>VLOOKUP(E261,Customer[],2,FALSE)</f>
        <v>Su</v>
      </c>
      <c r="G261" s="69" t="str">
        <f>VLOOKUP(E261,Customer[],3,FALSE)</f>
        <v>Aung Sinkhoe Rd</v>
      </c>
      <c r="H261" s="69" t="str">
        <f>VLOOKUP(E261,Customer[],4,FALSE)</f>
        <v>Mangalardon</v>
      </c>
      <c r="I261" s="48" t="s">
        <v>25</v>
      </c>
      <c r="J261" s="70" t="str">
        <f>VLOOKUP(I261,PGStock[],2,FALSE)</f>
        <v>Columbus Super Red Smooth 350 Ml</v>
      </c>
      <c r="K261" s="71">
        <f>VLOOKUP(I261,PGStock[],3,FALSE)</f>
        <v>0.35</v>
      </c>
      <c r="L261" s="47">
        <v>4</v>
      </c>
      <c r="M261" s="47">
        <f>VLOOKUP(I261,PGStock[],6,FALSE)</f>
        <v>150</v>
      </c>
      <c r="N261" s="47">
        <f>+PGSales!$L261*PGSales!$M261</f>
        <v>600</v>
      </c>
    </row>
    <row r="262" spans="1:14" hidden="1" x14ac:dyDescent="0.25">
      <c r="A262" s="77">
        <f t="shared" si="2"/>
        <v>2024</v>
      </c>
      <c r="B262" s="77">
        <f t="shared" si="3"/>
        <v>12</v>
      </c>
      <c r="C262" s="73">
        <v>45637</v>
      </c>
      <c r="D262" s="68" t="s">
        <v>64</v>
      </c>
      <c r="E262" s="48" t="s">
        <v>182</v>
      </c>
      <c r="F262" s="69" t="str">
        <f>VLOOKUP(E262,Customer[],2,FALSE)</f>
        <v>Su</v>
      </c>
      <c r="G262" s="69" t="str">
        <f>VLOOKUP(E262,Customer[],3,FALSE)</f>
        <v>Aung Sinkhoe Rd</v>
      </c>
      <c r="H262" s="69" t="str">
        <f>VLOOKUP(E262,Customer[],4,FALSE)</f>
        <v>Mangalardon</v>
      </c>
      <c r="I262" s="48" t="s">
        <v>20</v>
      </c>
      <c r="J262" s="70" t="str">
        <f>VLOOKUP(I262,PGStock[],2,FALSE)</f>
        <v>Formula Rum 700ml</v>
      </c>
      <c r="K262" s="71">
        <f>VLOOKUP(I262,PGStock[],3,FALSE)</f>
        <v>0.7</v>
      </c>
      <c r="L262" s="47">
        <v>1</v>
      </c>
      <c r="M262" s="47">
        <f>VLOOKUP(I262,PGStock[],6,FALSE)</f>
        <v>200</v>
      </c>
      <c r="N262" s="47">
        <f>+PGSales!$L262*PGSales!$M262</f>
        <v>200</v>
      </c>
    </row>
    <row r="263" spans="1:14" hidden="1" x14ac:dyDescent="0.25">
      <c r="A263" s="77">
        <f t="shared" si="2"/>
        <v>2024</v>
      </c>
      <c r="B263" s="77">
        <f t="shared" si="3"/>
        <v>12</v>
      </c>
      <c r="C263" s="73">
        <v>45637</v>
      </c>
      <c r="D263" s="68" t="s">
        <v>64</v>
      </c>
      <c r="E263" s="48" t="s">
        <v>182</v>
      </c>
      <c r="F263" s="69" t="str">
        <f>VLOOKUP(E263,Customer[],2,FALSE)</f>
        <v>Su</v>
      </c>
      <c r="G263" s="69" t="str">
        <f>VLOOKUP(E263,Customer[],3,FALSE)</f>
        <v>Aung Sinkhoe Rd</v>
      </c>
      <c r="H263" s="69" t="str">
        <f>VLOOKUP(E263,Customer[],4,FALSE)</f>
        <v>Mangalardon</v>
      </c>
      <c r="I263" s="48" t="s">
        <v>18</v>
      </c>
      <c r="J263" s="70" t="str">
        <f>VLOOKUP(I263,PGStock[],2,FALSE)</f>
        <v>Formula Rum 350ml</v>
      </c>
      <c r="K263" s="71">
        <f>VLOOKUP(I263,PGStock[],3,FALSE)</f>
        <v>0.35</v>
      </c>
      <c r="L263" s="47">
        <v>7</v>
      </c>
      <c r="M263" s="47">
        <f>VLOOKUP(I263,PGStock[],6,FALSE)</f>
        <v>150</v>
      </c>
      <c r="N263" s="47">
        <f>+PGSales!$L263*PGSales!$M263</f>
        <v>1050</v>
      </c>
    </row>
    <row r="264" spans="1:14" hidden="1" x14ac:dyDescent="0.25">
      <c r="A264" s="77">
        <f t="shared" si="2"/>
        <v>2024</v>
      </c>
      <c r="B264" s="77">
        <f t="shared" si="3"/>
        <v>12</v>
      </c>
      <c r="C264" s="73">
        <v>45637</v>
      </c>
      <c r="D264" s="68" t="s">
        <v>58</v>
      </c>
      <c r="E264" s="48" t="s">
        <v>174</v>
      </c>
      <c r="F264" s="69" t="str">
        <f>VLOOKUP(E264,Customer[],2,FALSE)</f>
        <v>ShweSiSain</v>
      </c>
      <c r="G264" s="69" t="str">
        <f>VLOOKUP(E264,Customer[],3,FALSE)</f>
        <v>Maher Badula Rd</v>
      </c>
      <c r="H264" s="69" t="str">
        <f>VLOOKUP(E264,Customer[],4,FALSE)</f>
        <v xml:space="preserve">Shwepyithar </v>
      </c>
      <c r="I264" s="48" t="s">
        <v>25</v>
      </c>
      <c r="J264" s="70" t="str">
        <f>VLOOKUP(I264,PGStock[],2,FALSE)</f>
        <v>Columbus Super Red Smooth 350 Ml</v>
      </c>
      <c r="K264" s="71">
        <f>VLOOKUP(I264,PGStock[],3,FALSE)</f>
        <v>0.35</v>
      </c>
      <c r="L264" s="47">
        <v>5</v>
      </c>
      <c r="M264" s="47">
        <f>VLOOKUP(I264,PGStock[],6,FALSE)</f>
        <v>150</v>
      </c>
      <c r="N264" s="47">
        <f>+PGSales!$L264*PGSales!$M264</f>
        <v>750</v>
      </c>
    </row>
    <row r="265" spans="1:14" hidden="1" x14ac:dyDescent="0.25">
      <c r="A265" s="77">
        <f t="shared" si="2"/>
        <v>2024</v>
      </c>
      <c r="B265" s="77">
        <f t="shared" si="3"/>
        <v>12</v>
      </c>
      <c r="C265" s="73">
        <v>45637</v>
      </c>
      <c r="D265" s="68" t="s">
        <v>58</v>
      </c>
      <c r="E265" s="48" t="s">
        <v>174</v>
      </c>
      <c r="F265" s="69" t="str">
        <f>VLOOKUP(E265,Customer[],2,FALSE)</f>
        <v>ShweSiSain</v>
      </c>
      <c r="G265" s="69" t="str">
        <f>VLOOKUP(E265,Customer[],3,FALSE)</f>
        <v>Maher Badula Rd</v>
      </c>
      <c r="H265" s="69" t="str">
        <f>VLOOKUP(E265,Customer[],4,FALSE)</f>
        <v xml:space="preserve">Shwepyithar </v>
      </c>
      <c r="I265" s="48" t="s">
        <v>20</v>
      </c>
      <c r="J265" s="70" t="str">
        <f>VLOOKUP(I265,PGStock[],2,FALSE)</f>
        <v>Formula Rum 700ml</v>
      </c>
      <c r="K265" s="71">
        <f>VLOOKUP(I265,PGStock[],3,FALSE)</f>
        <v>0.7</v>
      </c>
      <c r="L265" s="47">
        <v>1</v>
      </c>
      <c r="M265" s="47">
        <f>VLOOKUP(I265,PGStock[],6,FALSE)</f>
        <v>200</v>
      </c>
      <c r="N265" s="47">
        <f>+PGSales!$L265*PGSales!$M265</f>
        <v>200</v>
      </c>
    </row>
    <row r="266" spans="1:14" hidden="1" x14ac:dyDescent="0.25">
      <c r="A266" s="77">
        <f t="shared" si="2"/>
        <v>2024</v>
      </c>
      <c r="B266" s="77">
        <f t="shared" si="3"/>
        <v>12</v>
      </c>
      <c r="C266" s="73">
        <v>45637</v>
      </c>
      <c r="D266" s="68" t="s">
        <v>58</v>
      </c>
      <c r="E266" s="48" t="s">
        <v>174</v>
      </c>
      <c r="F266" s="69" t="str">
        <f>VLOOKUP(E266,Customer[],2,FALSE)</f>
        <v>ShweSiSain</v>
      </c>
      <c r="G266" s="69" t="str">
        <f>VLOOKUP(E266,Customer[],3,FALSE)</f>
        <v>Maher Badula Rd</v>
      </c>
      <c r="H266" s="69" t="str">
        <f>VLOOKUP(E266,Customer[],4,FALSE)</f>
        <v xml:space="preserve">Shwepyithar </v>
      </c>
      <c r="I266" s="48" t="s">
        <v>18</v>
      </c>
      <c r="J266" s="70" t="str">
        <f>VLOOKUP(I266,PGStock[],2,FALSE)</f>
        <v>Formula Rum 350ml</v>
      </c>
      <c r="K266" s="71">
        <f>VLOOKUP(I266,PGStock[],3,FALSE)</f>
        <v>0.35</v>
      </c>
      <c r="L266" s="47">
        <v>5</v>
      </c>
      <c r="M266" s="47">
        <f>VLOOKUP(I266,PGStock[],6,FALSE)</f>
        <v>150</v>
      </c>
      <c r="N266" s="47">
        <f>+PGSales!$L266*PGSales!$M266</f>
        <v>750</v>
      </c>
    </row>
    <row r="267" spans="1:14" hidden="1" x14ac:dyDescent="0.25">
      <c r="A267" s="77">
        <f t="shared" si="2"/>
        <v>2024</v>
      </c>
      <c r="B267" s="77">
        <f t="shared" si="3"/>
        <v>12</v>
      </c>
      <c r="C267" s="73">
        <v>45637</v>
      </c>
      <c r="D267" s="68" t="s">
        <v>66</v>
      </c>
      <c r="E267" s="48" t="s">
        <v>135</v>
      </c>
      <c r="F267" s="69" t="str">
        <f>VLOOKUP(E267,Customer[],2,FALSE)</f>
        <v>Ko Gyi Yo</v>
      </c>
      <c r="G267" s="69" t="str">
        <f>VLOOKUP(E267,Customer[],3,FALSE)</f>
        <v>Maher Badula Rd</v>
      </c>
      <c r="H267" s="69" t="str">
        <f>VLOOKUP(E267,Customer[],4,FALSE)</f>
        <v xml:space="preserve">Shwepyithar </v>
      </c>
      <c r="I267" s="48" t="s">
        <v>25</v>
      </c>
      <c r="J267" s="70" t="str">
        <f>VLOOKUP(I267,PGStock[],2,FALSE)</f>
        <v>Columbus Super Red Smooth 350 Ml</v>
      </c>
      <c r="K267" s="71">
        <f>VLOOKUP(I267,PGStock[],3,FALSE)</f>
        <v>0.35</v>
      </c>
      <c r="L267" s="47">
        <v>1</v>
      </c>
      <c r="M267" s="47">
        <f>VLOOKUP(I267,PGStock[],6,FALSE)</f>
        <v>150</v>
      </c>
      <c r="N267" s="47">
        <f>+PGSales!$L267*PGSales!$M267</f>
        <v>150</v>
      </c>
    </row>
    <row r="268" spans="1:14" hidden="1" x14ac:dyDescent="0.25">
      <c r="A268" s="77">
        <f t="shared" si="2"/>
        <v>2024</v>
      </c>
      <c r="B268" s="77">
        <f t="shared" si="3"/>
        <v>12</v>
      </c>
      <c r="C268" s="73">
        <v>45637</v>
      </c>
      <c r="D268" s="68" t="s">
        <v>66</v>
      </c>
      <c r="E268" s="48" t="s">
        <v>135</v>
      </c>
      <c r="F268" s="69" t="str">
        <f>VLOOKUP(E268,Customer[],2,FALSE)</f>
        <v>Ko Gyi Yo</v>
      </c>
      <c r="G268" s="69" t="str">
        <f>VLOOKUP(E268,Customer[],3,FALSE)</f>
        <v>Maher Badula Rd</v>
      </c>
      <c r="H268" s="69" t="str">
        <f>VLOOKUP(E268,Customer[],4,FALSE)</f>
        <v xml:space="preserve">Shwepyithar </v>
      </c>
      <c r="I268" s="48" t="s">
        <v>20</v>
      </c>
      <c r="J268" s="70" t="str">
        <f>VLOOKUP(I268,PGStock[],2,FALSE)</f>
        <v>Formula Rum 700ml</v>
      </c>
      <c r="K268" s="71">
        <f>VLOOKUP(I268,PGStock[],3,FALSE)</f>
        <v>0.7</v>
      </c>
      <c r="L268" s="47">
        <v>1</v>
      </c>
      <c r="M268" s="47">
        <f>VLOOKUP(I268,PGStock[],6,FALSE)</f>
        <v>200</v>
      </c>
      <c r="N268" s="47">
        <f>+PGSales!$L268*PGSales!$M268</f>
        <v>200</v>
      </c>
    </row>
    <row r="269" spans="1:14" hidden="1" x14ac:dyDescent="0.25">
      <c r="A269" s="77">
        <f t="shared" si="2"/>
        <v>2024</v>
      </c>
      <c r="B269" s="77">
        <f t="shared" si="3"/>
        <v>12</v>
      </c>
      <c r="C269" s="73">
        <v>45637</v>
      </c>
      <c r="D269" s="68" t="s">
        <v>56</v>
      </c>
      <c r="E269" s="48" t="s">
        <v>173</v>
      </c>
      <c r="F269" s="69" t="str">
        <f>VLOOKUP(E269,Customer[],2,FALSE)</f>
        <v>Boss</v>
      </c>
      <c r="G269" s="69" t="str">
        <f>VLOOKUP(E269,Customer[],3,FALSE)</f>
        <v>Maher Badula Rd</v>
      </c>
      <c r="H269" s="69" t="str">
        <f>VLOOKUP(E269,Customer[],4,FALSE)</f>
        <v xml:space="preserve">Shwepyithar </v>
      </c>
      <c r="I269" s="48" t="s">
        <v>18</v>
      </c>
      <c r="J269" s="70" t="str">
        <f>VLOOKUP(I269,PGStock[],2,FALSE)</f>
        <v>Formula Rum 350ml</v>
      </c>
      <c r="K269" s="71">
        <f>VLOOKUP(I269,PGStock[],3,FALSE)</f>
        <v>0.35</v>
      </c>
      <c r="L269" s="47">
        <v>1</v>
      </c>
      <c r="M269" s="47">
        <f>VLOOKUP(I269,PGStock[],6,FALSE)</f>
        <v>150</v>
      </c>
      <c r="N269" s="47">
        <f>+PGSales!$L269*PGSales!$M269</f>
        <v>150</v>
      </c>
    </row>
    <row r="270" spans="1:14" hidden="1" x14ac:dyDescent="0.25">
      <c r="A270" s="77">
        <f t="shared" si="2"/>
        <v>2024</v>
      </c>
      <c r="B270" s="77">
        <f t="shared" si="3"/>
        <v>12</v>
      </c>
      <c r="C270" s="73">
        <v>45637</v>
      </c>
      <c r="D270" s="68" t="s">
        <v>68</v>
      </c>
      <c r="E270" s="48" t="s">
        <v>39</v>
      </c>
      <c r="F270" s="69" t="str">
        <f>VLOOKUP(E270,Customer[],2,FALSE)</f>
        <v>Mon lay</v>
      </c>
      <c r="G270" s="69" t="str">
        <f>VLOOKUP(E270,Customer[],3,FALSE)</f>
        <v>Padamyar Rd</v>
      </c>
      <c r="H270" s="69" t="str">
        <f>VLOOKUP(E270,Customer[],4,FALSE)</f>
        <v xml:space="preserve">Shwepyithar </v>
      </c>
      <c r="I270" s="48" t="s">
        <v>27</v>
      </c>
      <c r="J270" s="70" t="str">
        <f>VLOOKUP(I270,PGStock[],2,FALSE)</f>
        <v>Columbus Super Red Smooth 700 Ml</v>
      </c>
      <c r="K270" s="71">
        <f>VLOOKUP(I270,PGStock[],3,FALSE)</f>
        <v>0.7</v>
      </c>
      <c r="L270" s="47">
        <v>1</v>
      </c>
      <c r="M270" s="47">
        <f>VLOOKUP(I270,PGStock[],6,FALSE)</f>
        <v>200</v>
      </c>
      <c r="N270" s="47">
        <f>+PGSales!$L270*PGSales!$M270</f>
        <v>200</v>
      </c>
    </row>
    <row r="271" spans="1:14" hidden="1" x14ac:dyDescent="0.25">
      <c r="A271" s="77">
        <f t="shared" si="2"/>
        <v>2024</v>
      </c>
      <c r="B271" s="77">
        <f t="shared" si="3"/>
        <v>12</v>
      </c>
      <c r="C271" s="73">
        <v>45637</v>
      </c>
      <c r="D271" s="68" t="s">
        <v>68</v>
      </c>
      <c r="E271" s="48" t="s">
        <v>39</v>
      </c>
      <c r="F271" s="69" t="str">
        <f>VLOOKUP(E271,Customer[],2,FALSE)</f>
        <v>Mon lay</v>
      </c>
      <c r="G271" s="69" t="str">
        <f>VLOOKUP(E271,Customer[],3,FALSE)</f>
        <v>Padamyar Rd</v>
      </c>
      <c r="H271" s="69" t="str">
        <f>VLOOKUP(E271,Customer[],4,FALSE)</f>
        <v xml:space="preserve">Shwepyithar </v>
      </c>
      <c r="I271" s="48" t="s">
        <v>25</v>
      </c>
      <c r="J271" s="70" t="str">
        <f>VLOOKUP(I271,PGStock[],2,FALSE)</f>
        <v>Columbus Super Red Smooth 350 Ml</v>
      </c>
      <c r="K271" s="71">
        <f>VLOOKUP(I271,PGStock[],3,FALSE)</f>
        <v>0.35</v>
      </c>
      <c r="L271" s="47">
        <v>2</v>
      </c>
      <c r="M271" s="47">
        <f>VLOOKUP(I271,PGStock[],6,FALSE)</f>
        <v>150</v>
      </c>
      <c r="N271" s="47">
        <f>+PGSales!$L271*PGSales!$M271</f>
        <v>300</v>
      </c>
    </row>
    <row r="272" spans="1:14" hidden="1" x14ac:dyDescent="0.25">
      <c r="A272" s="77">
        <f t="shared" si="2"/>
        <v>2024</v>
      </c>
      <c r="B272" s="77">
        <f t="shared" si="3"/>
        <v>12</v>
      </c>
      <c r="C272" s="73">
        <v>45637</v>
      </c>
      <c r="D272" s="68" t="s">
        <v>62</v>
      </c>
      <c r="E272" s="48" t="s">
        <v>177</v>
      </c>
      <c r="F272" s="69" t="str">
        <f>VLOOKUP(E272,Customer[],2,FALSE)</f>
        <v>NI Ni Poe poe</v>
      </c>
      <c r="G272" s="69" t="str">
        <f>VLOOKUP(E272,Customer[],3,FALSE)</f>
        <v>Ye Yanaing Rd</v>
      </c>
      <c r="H272" s="69" t="str">
        <f>VLOOKUP(E272,Customer[],4,FALSE)</f>
        <v xml:space="preserve">Shwepyithar </v>
      </c>
      <c r="I272" s="48" t="s">
        <v>117</v>
      </c>
      <c r="J272" s="70" t="str">
        <f>VLOOKUP(I272,PGStock[],2,FALSE)</f>
        <v>ဒဂုံမန်ကျည်း ကော်ဗူး (1 Liter)</v>
      </c>
      <c r="K272" s="71">
        <f>VLOOKUP(I272,PGStock[],3,FALSE)</f>
        <v>1</v>
      </c>
      <c r="L272" s="47">
        <v>7</v>
      </c>
      <c r="M272" s="47">
        <f>VLOOKUP(I272,PGStock[],6,FALSE)</f>
        <v>100</v>
      </c>
      <c r="N272" s="47">
        <f>+PGSales!$L272*PGSales!$M272</f>
        <v>700</v>
      </c>
    </row>
    <row r="273" spans="1:14" hidden="1" x14ac:dyDescent="0.25">
      <c r="A273" s="77">
        <f t="shared" si="2"/>
        <v>2024</v>
      </c>
      <c r="B273" s="77">
        <f t="shared" si="3"/>
        <v>12</v>
      </c>
      <c r="C273" s="73">
        <v>45637</v>
      </c>
      <c r="D273" s="68" t="s">
        <v>62</v>
      </c>
      <c r="E273" s="48" t="s">
        <v>177</v>
      </c>
      <c r="F273" s="69" t="str">
        <f>VLOOKUP(E273,Customer[],2,FALSE)</f>
        <v>NI Ni Poe poe</v>
      </c>
      <c r="G273" s="69" t="str">
        <f>VLOOKUP(E273,Customer[],3,FALSE)</f>
        <v>Ye Yanaing Rd</v>
      </c>
      <c r="H273" s="69" t="str">
        <f>VLOOKUP(E273,Customer[],4,FALSE)</f>
        <v xml:space="preserve">Shwepyithar </v>
      </c>
      <c r="I273" s="48" t="s">
        <v>27</v>
      </c>
      <c r="J273" s="70" t="str">
        <f>VLOOKUP(I273,PGStock[],2,FALSE)</f>
        <v>Columbus Super Red Smooth 700 Ml</v>
      </c>
      <c r="K273" s="71">
        <f>VLOOKUP(I273,PGStock[],3,FALSE)</f>
        <v>0.7</v>
      </c>
      <c r="L273" s="47">
        <v>1</v>
      </c>
      <c r="M273" s="47">
        <f>VLOOKUP(I273,PGStock[],6,FALSE)</f>
        <v>200</v>
      </c>
      <c r="N273" s="47">
        <f>+PGSales!$L273*PGSales!$M273</f>
        <v>200</v>
      </c>
    </row>
    <row r="274" spans="1:14" hidden="1" x14ac:dyDescent="0.25">
      <c r="A274" s="77">
        <f t="shared" si="2"/>
        <v>2024</v>
      </c>
      <c r="B274" s="77">
        <f t="shared" si="3"/>
        <v>12</v>
      </c>
      <c r="C274" s="73">
        <v>45637</v>
      </c>
      <c r="D274" s="68" t="s">
        <v>62</v>
      </c>
      <c r="E274" s="48" t="s">
        <v>177</v>
      </c>
      <c r="F274" s="69" t="str">
        <f>VLOOKUP(E274,Customer[],2,FALSE)</f>
        <v>NI Ni Poe poe</v>
      </c>
      <c r="G274" s="69" t="str">
        <f>VLOOKUP(E274,Customer[],3,FALSE)</f>
        <v>Ye Yanaing Rd</v>
      </c>
      <c r="H274" s="69" t="str">
        <f>VLOOKUP(E274,Customer[],4,FALSE)</f>
        <v xml:space="preserve">Shwepyithar </v>
      </c>
      <c r="I274" s="48" t="s">
        <v>25</v>
      </c>
      <c r="J274" s="70" t="str">
        <f>VLOOKUP(I274,PGStock[],2,FALSE)</f>
        <v>Columbus Super Red Smooth 350 Ml</v>
      </c>
      <c r="K274" s="71">
        <f>VLOOKUP(I274,PGStock[],3,FALSE)</f>
        <v>0.35</v>
      </c>
      <c r="L274" s="47">
        <v>12</v>
      </c>
      <c r="M274" s="47">
        <f>VLOOKUP(I274,PGStock[],6,FALSE)</f>
        <v>150</v>
      </c>
      <c r="N274" s="47">
        <f>+PGSales!$L274*PGSales!$M274</f>
        <v>1800</v>
      </c>
    </row>
    <row r="275" spans="1:14" hidden="1" x14ac:dyDescent="0.25">
      <c r="A275" s="77">
        <f t="shared" si="2"/>
        <v>2024</v>
      </c>
      <c r="B275" s="77">
        <f t="shared" si="3"/>
        <v>12</v>
      </c>
      <c r="C275" s="73">
        <v>45637</v>
      </c>
      <c r="D275" s="68" t="s">
        <v>62</v>
      </c>
      <c r="E275" s="48" t="s">
        <v>177</v>
      </c>
      <c r="F275" s="69" t="str">
        <f>VLOOKUP(E275,Customer[],2,FALSE)</f>
        <v>NI Ni Poe poe</v>
      </c>
      <c r="G275" s="69" t="str">
        <f>VLOOKUP(E275,Customer[],3,FALSE)</f>
        <v>Ye Yanaing Rd</v>
      </c>
      <c r="H275" s="69" t="str">
        <f>VLOOKUP(E275,Customer[],4,FALSE)</f>
        <v xml:space="preserve">Shwepyithar </v>
      </c>
      <c r="I275" s="48" t="s">
        <v>20</v>
      </c>
      <c r="J275" s="70" t="str">
        <f>VLOOKUP(I275,PGStock[],2,FALSE)</f>
        <v>Formula Rum 700ml</v>
      </c>
      <c r="K275" s="71">
        <f>VLOOKUP(I275,PGStock[],3,FALSE)</f>
        <v>0.7</v>
      </c>
      <c r="L275" s="47">
        <v>3</v>
      </c>
      <c r="M275" s="47">
        <f>VLOOKUP(I275,PGStock[],6,FALSE)</f>
        <v>200</v>
      </c>
      <c r="N275" s="47">
        <f>+PGSales!$L275*PGSales!$M275</f>
        <v>600</v>
      </c>
    </row>
    <row r="276" spans="1:14" hidden="1" x14ac:dyDescent="0.25">
      <c r="A276" s="77">
        <f t="shared" si="2"/>
        <v>2024</v>
      </c>
      <c r="B276" s="77">
        <f t="shared" si="3"/>
        <v>12</v>
      </c>
      <c r="C276" s="73">
        <v>45637</v>
      </c>
      <c r="D276" s="68" t="s">
        <v>62</v>
      </c>
      <c r="E276" s="48" t="s">
        <v>177</v>
      </c>
      <c r="F276" s="69" t="str">
        <f>VLOOKUP(E276,Customer[],2,FALSE)</f>
        <v>NI Ni Poe poe</v>
      </c>
      <c r="G276" s="69" t="str">
        <f>VLOOKUP(E276,Customer[],3,FALSE)</f>
        <v>Ye Yanaing Rd</v>
      </c>
      <c r="H276" s="69" t="str">
        <f>VLOOKUP(E276,Customer[],4,FALSE)</f>
        <v xml:space="preserve">Shwepyithar </v>
      </c>
      <c r="I276" s="48" t="s">
        <v>18</v>
      </c>
      <c r="J276" s="70" t="str">
        <f>VLOOKUP(I276,PGStock[],2,FALSE)</f>
        <v>Formula Rum 350ml</v>
      </c>
      <c r="K276" s="71">
        <f>VLOOKUP(I276,PGStock[],3,FALSE)</f>
        <v>0.35</v>
      </c>
      <c r="L276" s="47">
        <v>4</v>
      </c>
      <c r="M276" s="47">
        <f>VLOOKUP(I276,PGStock[],6,FALSE)</f>
        <v>150</v>
      </c>
      <c r="N276" s="47">
        <f>+PGSales!$L276*PGSales!$M276</f>
        <v>600</v>
      </c>
    </row>
    <row r="277" spans="1:14" hidden="1" x14ac:dyDescent="0.25">
      <c r="A277" s="77">
        <f t="shared" si="2"/>
        <v>2024</v>
      </c>
      <c r="B277" s="77">
        <f t="shared" si="3"/>
        <v>12</v>
      </c>
      <c r="C277" s="73">
        <v>45637</v>
      </c>
      <c r="D277" s="68" t="s">
        <v>60</v>
      </c>
      <c r="E277" s="48" t="s">
        <v>176</v>
      </c>
      <c r="F277" s="69" t="str">
        <f>VLOOKUP(E277,Customer[],2,FALSE)</f>
        <v>Lamin</v>
      </c>
      <c r="G277" s="69" t="str">
        <f>VLOOKUP(E277,Customer[],3,FALSE)</f>
        <v>No (4) Rd</v>
      </c>
      <c r="H277" s="69" t="str">
        <f>VLOOKUP(E277,Customer[],4,FALSE)</f>
        <v xml:space="preserve">Shwepyithar </v>
      </c>
      <c r="I277" s="48" t="s">
        <v>25</v>
      </c>
      <c r="J277" s="70" t="str">
        <f>VLOOKUP(I277,PGStock[],2,FALSE)</f>
        <v>Columbus Super Red Smooth 350 Ml</v>
      </c>
      <c r="K277" s="71">
        <f>VLOOKUP(I277,PGStock[],3,FALSE)</f>
        <v>0.35</v>
      </c>
      <c r="L277" s="47">
        <v>4</v>
      </c>
      <c r="M277" s="47">
        <f>VLOOKUP(I277,PGStock[],6,FALSE)</f>
        <v>150</v>
      </c>
      <c r="N277" s="47">
        <f>+PGSales!$L277*PGSales!$M277</f>
        <v>600</v>
      </c>
    </row>
    <row r="278" spans="1:14" hidden="1" x14ac:dyDescent="0.25">
      <c r="A278" s="77">
        <f t="shared" si="2"/>
        <v>2024</v>
      </c>
      <c r="B278" s="77">
        <f t="shared" si="3"/>
        <v>12</v>
      </c>
      <c r="C278" s="73">
        <v>45637</v>
      </c>
      <c r="D278" s="68" t="s">
        <v>60</v>
      </c>
      <c r="E278" s="48" t="s">
        <v>176</v>
      </c>
      <c r="F278" s="69" t="str">
        <f>VLOOKUP(E278,Customer[],2,FALSE)</f>
        <v>Lamin</v>
      </c>
      <c r="G278" s="69" t="str">
        <f>VLOOKUP(E278,Customer[],3,FALSE)</f>
        <v>No (4) Rd</v>
      </c>
      <c r="H278" s="69" t="str">
        <f>VLOOKUP(E278,Customer[],4,FALSE)</f>
        <v xml:space="preserve">Shwepyithar </v>
      </c>
      <c r="I278" s="48" t="s">
        <v>25</v>
      </c>
      <c r="J278" s="70" t="str">
        <f>VLOOKUP(I278,PGStock[],2,FALSE)</f>
        <v>Columbus Super Red Smooth 350 Ml</v>
      </c>
      <c r="K278" s="71">
        <f>VLOOKUP(I278,PGStock[],3,FALSE)</f>
        <v>0.35</v>
      </c>
      <c r="L278" s="47">
        <v>5</v>
      </c>
      <c r="M278" s="47">
        <f>VLOOKUP(I278,PGStock[],6,FALSE)</f>
        <v>150</v>
      </c>
      <c r="N278" s="47">
        <f>+PGSales!$L278*PGSales!$M278</f>
        <v>750</v>
      </c>
    </row>
    <row r="279" spans="1:14" hidden="1" x14ac:dyDescent="0.25">
      <c r="A279" s="77">
        <f t="shared" si="2"/>
        <v>2024</v>
      </c>
      <c r="B279" s="77">
        <f t="shared" si="3"/>
        <v>12</v>
      </c>
      <c r="C279" s="73">
        <v>45637</v>
      </c>
      <c r="D279" s="68" t="s">
        <v>60</v>
      </c>
      <c r="E279" s="48" t="s">
        <v>176</v>
      </c>
      <c r="F279" s="69" t="str">
        <f>VLOOKUP(E279,Customer[],2,FALSE)</f>
        <v>Lamin</v>
      </c>
      <c r="G279" s="69" t="str">
        <f>VLOOKUP(E279,Customer[],3,FALSE)</f>
        <v>No (4) Rd</v>
      </c>
      <c r="H279" s="69" t="str">
        <f>VLOOKUP(E279,Customer[],4,FALSE)</f>
        <v xml:space="preserve">Shwepyithar </v>
      </c>
      <c r="I279" s="48" t="s">
        <v>18</v>
      </c>
      <c r="J279" s="70" t="str">
        <f>VLOOKUP(I279,PGStock[],2,FALSE)</f>
        <v>Formula Rum 350ml</v>
      </c>
      <c r="K279" s="71">
        <f>VLOOKUP(I279,PGStock[],3,FALSE)</f>
        <v>0.35</v>
      </c>
      <c r="L279" s="47">
        <v>8</v>
      </c>
      <c r="M279" s="47">
        <f>VLOOKUP(I279,PGStock[],6,FALSE)</f>
        <v>150</v>
      </c>
      <c r="N279" s="47">
        <f>+PGSales!$L279*PGSales!$M279</f>
        <v>1200</v>
      </c>
    </row>
    <row r="280" spans="1:14" hidden="1" x14ac:dyDescent="0.25">
      <c r="A280" s="77">
        <f t="shared" si="2"/>
        <v>2024</v>
      </c>
      <c r="B280" s="77">
        <f t="shared" si="3"/>
        <v>12</v>
      </c>
      <c r="C280" s="73">
        <v>45637</v>
      </c>
      <c r="D280" s="68" t="s">
        <v>4</v>
      </c>
      <c r="E280" s="48" t="s">
        <v>125</v>
      </c>
      <c r="F280" s="69" t="str">
        <f>VLOOKUP(E280,Customer[],2,FALSE)</f>
        <v>Soon Pyan</v>
      </c>
      <c r="G280" s="69" t="str">
        <f>VLOOKUP(E280,Customer[],3,FALSE)</f>
        <v>Bo Aung Kyaw Rd</v>
      </c>
      <c r="H280" s="69" t="str">
        <f>VLOOKUP(E280,Customer[],4,FALSE)</f>
        <v>Hlaing Thar Yar Route (1)</v>
      </c>
      <c r="I280" s="48" t="s">
        <v>25</v>
      </c>
      <c r="J280" s="70" t="str">
        <f>VLOOKUP(I280,PGStock[],2,FALSE)</f>
        <v>Columbus Super Red Smooth 350 Ml</v>
      </c>
      <c r="K280" s="71">
        <f>VLOOKUP(I280,PGStock[],3,FALSE)</f>
        <v>0.35</v>
      </c>
      <c r="L280" s="47">
        <v>1</v>
      </c>
      <c r="M280" s="47">
        <f>VLOOKUP(I280,PGStock[],6,FALSE)</f>
        <v>150</v>
      </c>
      <c r="N280" s="47">
        <f>+PGSales!$L280*PGSales!$M280</f>
        <v>150</v>
      </c>
    </row>
    <row r="281" spans="1:14" hidden="1" x14ac:dyDescent="0.25">
      <c r="A281" s="77">
        <f t="shared" si="2"/>
        <v>2024</v>
      </c>
      <c r="B281" s="77">
        <f t="shared" si="3"/>
        <v>12</v>
      </c>
      <c r="C281" s="73">
        <v>45637</v>
      </c>
      <c r="D281" s="68" t="s">
        <v>4</v>
      </c>
      <c r="E281" s="48" t="s">
        <v>125</v>
      </c>
      <c r="F281" s="69" t="str">
        <f>VLOOKUP(E281,Customer[],2,FALSE)</f>
        <v>Soon Pyan</v>
      </c>
      <c r="G281" s="69" t="str">
        <f>VLOOKUP(E281,Customer[],3,FALSE)</f>
        <v>Bo Aung Kyaw Rd</v>
      </c>
      <c r="H281" s="69" t="str">
        <f>VLOOKUP(E281,Customer[],4,FALSE)</f>
        <v>Hlaing Thar Yar Route (1)</v>
      </c>
      <c r="I281" s="48" t="s">
        <v>18</v>
      </c>
      <c r="J281" s="70" t="str">
        <f>VLOOKUP(I281,PGStock[],2,FALSE)</f>
        <v>Formula Rum 350ml</v>
      </c>
      <c r="K281" s="71">
        <f>VLOOKUP(I281,PGStock[],3,FALSE)</f>
        <v>0.35</v>
      </c>
      <c r="L281" s="47">
        <v>4</v>
      </c>
      <c r="M281" s="47">
        <f>VLOOKUP(I281,PGStock[],6,FALSE)</f>
        <v>150</v>
      </c>
      <c r="N281" s="47">
        <f>+PGSales!$L281*PGSales!$M281</f>
        <v>600</v>
      </c>
    </row>
    <row r="282" spans="1:14" hidden="1" x14ac:dyDescent="0.25">
      <c r="A282" s="77">
        <f t="shared" si="2"/>
        <v>2024</v>
      </c>
      <c r="B282" s="77">
        <f t="shared" si="3"/>
        <v>12</v>
      </c>
      <c r="C282" s="73">
        <v>45637</v>
      </c>
      <c r="D282" s="68" t="s">
        <v>74</v>
      </c>
      <c r="E282" s="48" t="s">
        <v>105</v>
      </c>
      <c r="F282" s="69" t="str">
        <f>VLOOKUP(E282,Customer[],2,FALSE)</f>
        <v>Swe Thahar</v>
      </c>
      <c r="G282" s="69" t="str">
        <f>VLOOKUP(E282,Customer[],3,FALSE)</f>
        <v>Mandalay Rd</v>
      </c>
      <c r="H282" s="69" t="str">
        <f>VLOOKUP(E282,Customer[],4,FALSE)</f>
        <v>Hlaing Thar Yar Route (1)</v>
      </c>
      <c r="I282" s="48" t="s">
        <v>25</v>
      </c>
      <c r="J282" s="70" t="str">
        <f>VLOOKUP(I282,PGStock[],2,FALSE)</f>
        <v>Columbus Super Red Smooth 350 Ml</v>
      </c>
      <c r="K282" s="71">
        <f>VLOOKUP(I282,PGStock[],3,FALSE)</f>
        <v>0.35</v>
      </c>
      <c r="L282" s="47">
        <v>3</v>
      </c>
      <c r="M282" s="47">
        <f>VLOOKUP(I282,PGStock[],6,FALSE)</f>
        <v>150</v>
      </c>
      <c r="N282" s="47">
        <f>+PGSales!$L282*PGSales!$M282</f>
        <v>450</v>
      </c>
    </row>
    <row r="283" spans="1:14" hidden="1" x14ac:dyDescent="0.25">
      <c r="A283" s="77">
        <f t="shared" si="2"/>
        <v>2024</v>
      </c>
      <c r="B283" s="77">
        <f t="shared" si="3"/>
        <v>12</v>
      </c>
      <c r="C283" s="73">
        <v>45637</v>
      </c>
      <c r="D283" s="68" t="s">
        <v>74</v>
      </c>
      <c r="E283" s="48" t="s">
        <v>105</v>
      </c>
      <c r="F283" s="69" t="str">
        <f>VLOOKUP(E283,Customer[],2,FALSE)</f>
        <v>Swe Thahar</v>
      </c>
      <c r="G283" s="69" t="str">
        <f>VLOOKUP(E283,Customer[],3,FALSE)</f>
        <v>Mandalay Rd</v>
      </c>
      <c r="H283" s="69" t="str">
        <f>VLOOKUP(E283,Customer[],4,FALSE)</f>
        <v>Hlaing Thar Yar Route (1)</v>
      </c>
      <c r="I283" s="48" t="s">
        <v>18</v>
      </c>
      <c r="J283" s="70" t="str">
        <f>VLOOKUP(I283,PGStock[],2,FALSE)</f>
        <v>Formula Rum 350ml</v>
      </c>
      <c r="K283" s="71">
        <f>VLOOKUP(I283,PGStock[],3,FALSE)</f>
        <v>0.35</v>
      </c>
      <c r="L283" s="47">
        <v>5</v>
      </c>
      <c r="M283" s="47">
        <f>VLOOKUP(I283,PGStock[],6,FALSE)</f>
        <v>150</v>
      </c>
      <c r="N283" s="47">
        <f>+PGSales!$L283*PGSales!$M283</f>
        <v>750</v>
      </c>
    </row>
    <row r="284" spans="1:14" hidden="1" x14ac:dyDescent="0.25">
      <c r="A284" s="77">
        <f t="shared" si="2"/>
        <v>2024</v>
      </c>
      <c r="B284" s="77">
        <f t="shared" si="3"/>
        <v>12</v>
      </c>
      <c r="C284" s="73">
        <v>45637</v>
      </c>
      <c r="D284" s="68" t="s">
        <v>76</v>
      </c>
      <c r="E284" s="48" t="s">
        <v>166</v>
      </c>
      <c r="F284" s="69" t="str">
        <f>VLOOKUP(E284,Customer[],2,FALSE)</f>
        <v>Pyae Tawtar</v>
      </c>
      <c r="G284" s="69" t="str">
        <f>VLOOKUP(E284,Customer[],3,FALSE)</f>
        <v>Chit Kyi Yae Rd</v>
      </c>
      <c r="H284" s="69" t="str">
        <f>VLOOKUP(E284,Customer[],4,FALSE)</f>
        <v>Hlaing Thar Yar</v>
      </c>
      <c r="I284" s="48" t="s">
        <v>25</v>
      </c>
      <c r="J284" s="70" t="str">
        <f>VLOOKUP(I284,PGStock[],2,FALSE)</f>
        <v>Columbus Super Red Smooth 350 Ml</v>
      </c>
      <c r="K284" s="71">
        <f>VLOOKUP(I284,PGStock[],3,FALSE)</f>
        <v>0.35</v>
      </c>
      <c r="L284" s="47">
        <v>2</v>
      </c>
      <c r="M284" s="47">
        <f>VLOOKUP(I284,PGStock[],6,FALSE)</f>
        <v>150</v>
      </c>
      <c r="N284" s="47">
        <f>+PGSales!$L284*PGSales!$M284</f>
        <v>300</v>
      </c>
    </row>
    <row r="285" spans="1:14" hidden="1" x14ac:dyDescent="0.25">
      <c r="A285" s="77">
        <f t="shared" si="2"/>
        <v>2024</v>
      </c>
      <c r="B285" s="77">
        <f t="shared" si="3"/>
        <v>12</v>
      </c>
      <c r="C285" s="73">
        <v>45637</v>
      </c>
      <c r="D285" s="68" t="s">
        <v>76</v>
      </c>
      <c r="E285" s="48" t="s">
        <v>166</v>
      </c>
      <c r="F285" s="69" t="str">
        <f>VLOOKUP(E285,Customer[],2,FALSE)</f>
        <v>Pyae Tawtar</v>
      </c>
      <c r="G285" s="69" t="str">
        <f>VLOOKUP(E285,Customer[],3,FALSE)</f>
        <v>Chit Kyi Yae Rd</v>
      </c>
      <c r="H285" s="69" t="str">
        <f>VLOOKUP(E285,Customer[],4,FALSE)</f>
        <v>Hlaing Thar Yar</v>
      </c>
      <c r="I285" s="48" t="s">
        <v>18</v>
      </c>
      <c r="J285" s="70" t="str">
        <f>VLOOKUP(I285,PGStock[],2,FALSE)</f>
        <v>Formula Rum 350ml</v>
      </c>
      <c r="K285" s="71">
        <f>VLOOKUP(I285,PGStock[],3,FALSE)</f>
        <v>0.35</v>
      </c>
      <c r="L285" s="47">
        <v>2</v>
      </c>
      <c r="M285" s="47">
        <f>VLOOKUP(I285,PGStock[],6,FALSE)</f>
        <v>150</v>
      </c>
      <c r="N285" s="47">
        <f>+PGSales!$L285*PGSales!$M285</f>
        <v>300</v>
      </c>
    </row>
    <row r="286" spans="1:14" hidden="1" x14ac:dyDescent="0.25">
      <c r="A286" s="77">
        <f t="shared" si="2"/>
        <v>2024</v>
      </c>
      <c r="B286" s="77">
        <f t="shared" si="3"/>
        <v>12</v>
      </c>
      <c r="C286" s="73">
        <v>45637</v>
      </c>
      <c r="D286" s="68" t="s">
        <v>131</v>
      </c>
      <c r="E286" s="48" t="s">
        <v>120</v>
      </c>
      <c r="F286" s="69" t="str">
        <f>VLOOKUP(E286,Customer[],2,FALSE)</f>
        <v>Linn</v>
      </c>
      <c r="G286" s="69" t="str">
        <f>VLOOKUP(E286,Customer[],3,FALSE)</f>
        <v>Bo Aung Kyaw Rd</v>
      </c>
      <c r="H286" s="69" t="str">
        <f>VLOOKUP(E286,Customer[],4,FALSE)</f>
        <v>Hlaing Thar Yar Route (1)</v>
      </c>
      <c r="I286" s="48" t="s">
        <v>25</v>
      </c>
      <c r="J286" s="70" t="str">
        <f>VLOOKUP(I286,PGStock[],2,FALSE)</f>
        <v>Columbus Super Red Smooth 350 Ml</v>
      </c>
      <c r="K286" s="71">
        <f>VLOOKUP(I286,PGStock[],3,FALSE)</f>
        <v>0.35</v>
      </c>
      <c r="L286" s="47">
        <v>4</v>
      </c>
      <c r="M286" s="47">
        <f>VLOOKUP(I286,PGStock[],6,FALSE)</f>
        <v>150</v>
      </c>
      <c r="N286" s="47">
        <f>+PGSales!$L286*PGSales!$M286</f>
        <v>600</v>
      </c>
    </row>
    <row r="287" spans="1:14" hidden="1" x14ac:dyDescent="0.25">
      <c r="A287" s="77">
        <f t="shared" ref="A287:A350" si="4">YEAR(C287)</f>
        <v>2024</v>
      </c>
      <c r="B287" s="77">
        <f t="shared" ref="B287:B350" si="5">MONTH(C287)</f>
        <v>12</v>
      </c>
      <c r="C287" s="73">
        <v>45637</v>
      </c>
      <c r="D287" s="68" t="s">
        <v>131</v>
      </c>
      <c r="E287" s="48" t="s">
        <v>120</v>
      </c>
      <c r="F287" s="69" t="str">
        <f>VLOOKUP(E287,Customer[],2,FALSE)</f>
        <v>Linn</v>
      </c>
      <c r="G287" s="69" t="str">
        <f>VLOOKUP(E287,Customer[],3,FALSE)</f>
        <v>Bo Aung Kyaw Rd</v>
      </c>
      <c r="H287" s="69" t="str">
        <f>VLOOKUP(E287,Customer[],4,FALSE)</f>
        <v>Hlaing Thar Yar Route (1)</v>
      </c>
      <c r="I287" s="48" t="s">
        <v>18</v>
      </c>
      <c r="J287" s="70" t="str">
        <f>VLOOKUP(I287,PGStock[],2,FALSE)</f>
        <v>Formula Rum 350ml</v>
      </c>
      <c r="K287" s="71">
        <f>VLOOKUP(I287,PGStock[],3,FALSE)</f>
        <v>0.35</v>
      </c>
      <c r="L287" s="47">
        <v>3</v>
      </c>
      <c r="M287" s="47">
        <f>VLOOKUP(I287,PGStock[],6,FALSE)</f>
        <v>150</v>
      </c>
      <c r="N287" s="47">
        <f>+PGSales!$L287*PGSales!$M287</f>
        <v>450</v>
      </c>
    </row>
    <row r="288" spans="1:14" hidden="1" x14ac:dyDescent="0.25">
      <c r="A288" s="77">
        <f t="shared" si="4"/>
        <v>2024</v>
      </c>
      <c r="B288" s="77">
        <f t="shared" si="5"/>
        <v>12</v>
      </c>
      <c r="C288" s="73">
        <v>45637</v>
      </c>
      <c r="D288" s="68" t="s">
        <v>70</v>
      </c>
      <c r="E288" s="48" t="s">
        <v>169</v>
      </c>
      <c r="F288" s="69" t="str">
        <f>VLOOKUP(E288,Customer[],2,FALSE)</f>
        <v xml:space="preserve">Kaung </v>
      </c>
      <c r="G288" s="69" t="str">
        <f>VLOOKUP(E288,Customer[],3,FALSE)</f>
        <v>Sin Phyu Shin Rd</v>
      </c>
      <c r="H288" s="69" t="str">
        <f>VLOOKUP(E288,Customer[],4,FALSE)</f>
        <v>Hlaing Thar Yar</v>
      </c>
      <c r="I288" s="48" t="s">
        <v>25</v>
      </c>
      <c r="J288" s="70" t="str">
        <f>VLOOKUP(I288,PGStock[],2,FALSE)</f>
        <v>Columbus Super Red Smooth 350 Ml</v>
      </c>
      <c r="K288" s="71">
        <f>VLOOKUP(I288,PGStock[],3,FALSE)</f>
        <v>0.35</v>
      </c>
      <c r="L288" s="47">
        <v>5</v>
      </c>
      <c r="M288" s="47">
        <f>VLOOKUP(I288,PGStock[],6,FALSE)</f>
        <v>150</v>
      </c>
      <c r="N288" s="47">
        <f>+PGSales!$L288*PGSales!$M288</f>
        <v>750</v>
      </c>
    </row>
    <row r="289" spans="1:14" hidden="1" x14ac:dyDescent="0.25">
      <c r="A289" s="77">
        <f t="shared" si="4"/>
        <v>2024</v>
      </c>
      <c r="B289" s="77">
        <f t="shared" si="5"/>
        <v>12</v>
      </c>
      <c r="C289" s="73">
        <v>45637</v>
      </c>
      <c r="D289" s="68" t="s">
        <v>70</v>
      </c>
      <c r="E289" s="48" t="s">
        <v>169</v>
      </c>
      <c r="F289" s="69" t="str">
        <f>VLOOKUP(E289,Customer[],2,FALSE)</f>
        <v xml:space="preserve">Kaung </v>
      </c>
      <c r="G289" s="69" t="str">
        <f>VLOOKUP(E289,Customer[],3,FALSE)</f>
        <v>Sin Phyu Shin Rd</v>
      </c>
      <c r="H289" s="69" t="str">
        <f>VLOOKUP(E289,Customer[],4,FALSE)</f>
        <v>Hlaing Thar Yar</v>
      </c>
      <c r="I289" s="48" t="s">
        <v>20</v>
      </c>
      <c r="J289" s="70" t="str">
        <f>VLOOKUP(I289,PGStock[],2,FALSE)</f>
        <v>Formula Rum 700ml</v>
      </c>
      <c r="K289" s="71">
        <f>VLOOKUP(I289,PGStock[],3,FALSE)</f>
        <v>0.7</v>
      </c>
      <c r="L289" s="47">
        <v>1</v>
      </c>
      <c r="M289" s="47">
        <f>VLOOKUP(I289,PGStock[],6,FALSE)</f>
        <v>200</v>
      </c>
      <c r="N289" s="47">
        <f>+PGSales!$L289*PGSales!$M289</f>
        <v>200</v>
      </c>
    </row>
    <row r="290" spans="1:14" hidden="1" x14ac:dyDescent="0.25">
      <c r="A290" s="77">
        <f t="shared" si="4"/>
        <v>2024</v>
      </c>
      <c r="B290" s="77">
        <f t="shared" si="5"/>
        <v>12</v>
      </c>
      <c r="C290" s="73">
        <v>45637</v>
      </c>
      <c r="D290" s="68" t="s">
        <v>72</v>
      </c>
      <c r="E290" s="48" t="s">
        <v>178</v>
      </c>
      <c r="F290" s="69" t="str">
        <f>VLOOKUP(E290,Customer[],2,FALSE)</f>
        <v>Lapyae</v>
      </c>
      <c r="G290" s="69" t="str">
        <f>VLOOKUP(E290,Customer[],3,FALSE)</f>
        <v>Sin Phyu Shin Rd</v>
      </c>
      <c r="H290" s="69" t="str">
        <f>VLOOKUP(E290,Customer[],4,FALSE)</f>
        <v>Hlaing Thar Yar</v>
      </c>
      <c r="I290" s="48" t="s">
        <v>25</v>
      </c>
      <c r="J290" s="70" t="str">
        <f>VLOOKUP(I290,PGStock[],2,FALSE)</f>
        <v>Columbus Super Red Smooth 350 Ml</v>
      </c>
      <c r="K290" s="71">
        <f>VLOOKUP(I290,PGStock[],3,FALSE)</f>
        <v>0.35</v>
      </c>
      <c r="L290" s="47">
        <v>4</v>
      </c>
      <c r="M290" s="47">
        <f>VLOOKUP(I290,PGStock[],6,FALSE)</f>
        <v>150</v>
      </c>
      <c r="N290" s="47">
        <f>+PGSales!$L290*PGSales!$M290</f>
        <v>600</v>
      </c>
    </row>
    <row r="291" spans="1:14" hidden="1" x14ac:dyDescent="0.25">
      <c r="A291" s="77">
        <f t="shared" si="4"/>
        <v>2024</v>
      </c>
      <c r="B291" s="77">
        <f t="shared" si="5"/>
        <v>12</v>
      </c>
      <c r="C291" s="73">
        <v>45637</v>
      </c>
      <c r="D291" s="68" t="s">
        <v>72</v>
      </c>
      <c r="E291" s="48" t="s">
        <v>178</v>
      </c>
      <c r="F291" s="69" t="str">
        <f>VLOOKUP(E291,Customer[],2,FALSE)</f>
        <v>Lapyae</v>
      </c>
      <c r="G291" s="69" t="str">
        <f>VLOOKUP(E291,Customer[],3,FALSE)</f>
        <v>Sin Phyu Shin Rd</v>
      </c>
      <c r="H291" s="69" t="str">
        <f>VLOOKUP(E291,Customer[],4,FALSE)</f>
        <v>Hlaing Thar Yar</v>
      </c>
      <c r="I291" s="48" t="s">
        <v>20</v>
      </c>
      <c r="J291" s="70" t="str">
        <f>VLOOKUP(I291,PGStock[],2,FALSE)</f>
        <v>Formula Rum 700ml</v>
      </c>
      <c r="K291" s="71">
        <f>VLOOKUP(I291,PGStock[],3,FALSE)</f>
        <v>0.7</v>
      </c>
      <c r="L291" s="47">
        <v>1</v>
      </c>
      <c r="M291" s="47">
        <f>VLOOKUP(I291,PGStock[],6,FALSE)</f>
        <v>200</v>
      </c>
      <c r="N291" s="47">
        <f>+PGSales!$L291*PGSales!$M291</f>
        <v>200</v>
      </c>
    </row>
    <row r="292" spans="1:14" hidden="1" x14ac:dyDescent="0.25">
      <c r="A292" s="77">
        <f t="shared" si="4"/>
        <v>2024</v>
      </c>
      <c r="B292" s="77">
        <f t="shared" si="5"/>
        <v>12</v>
      </c>
      <c r="C292" s="73">
        <v>45637</v>
      </c>
      <c r="D292" s="68" t="s">
        <v>72</v>
      </c>
      <c r="E292" s="48" t="s">
        <v>178</v>
      </c>
      <c r="F292" s="69" t="str">
        <f>VLOOKUP(E292,Customer[],2,FALSE)</f>
        <v>Lapyae</v>
      </c>
      <c r="G292" s="69" t="str">
        <f>VLOOKUP(E292,Customer[],3,FALSE)</f>
        <v>Sin Phyu Shin Rd</v>
      </c>
      <c r="H292" s="69" t="str">
        <f>VLOOKUP(E292,Customer[],4,FALSE)</f>
        <v>Hlaing Thar Yar</v>
      </c>
      <c r="I292" s="48" t="s">
        <v>18</v>
      </c>
      <c r="J292" s="70" t="str">
        <f>VLOOKUP(I292,PGStock[],2,FALSE)</f>
        <v>Formula Rum 350ml</v>
      </c>
      <c r="K292" s="71">
        <f>VLOOKUP(I292,PGStock[],3,FALSE)</f>
        <v>0.35</v>
      </c>
      <c r="L292" s="47">
        <v>2</v>
      </c>
      <c r="M292" s="47">
        <f>VLOOKUP(I292,PGStock[],6,FALSE)</f>
        <v>150</v>
      </c>
      <c r="N292" s="47">
        <f>+PGSales!$L292*PGSales!$M292</f>
        <v>300</v>
      </c>
    </row>
    <row r="293" spans="1:14" hidden="1" x14ac:dyDescent="0.25">
      <c r="A293" s="77">
        <f t="shared" si="4"/>
        <v>2024</v>
      </c>
      <c r="B293" s="77">
        <f t="shared" si="5"/>
        <v>12</v>
      </c>
      <c r="C293" s="73">
        <v>45637</v>
      </c>
      <c r="D293" s="68" t="s">
        <v>3</v>
      </c>
      <c r="E293" s="48" t="s">
        <v>139</v>
      </c>
      <c r="F293" s="69" t="e">
        <f>VLOOKUP(E293,Customer[],2,FALSE)</f>
        <v>#N/A</v>
      </c>
      <c r="G293" s="69" t="e">
        <f>VLOOKUP(E293,Customer[],3,FALSE)</f>
        <v>#N/A</v>
      </c>
      <c r="H293" s="69" t="e">
        <f>VLOOKUP(E293,Customer[],4,FALSE)</f>
        <v>#N/A</v>
      </c>
      <c r="I293" s="48" t="s">
        <v>25</v>
      </c>
      <c r="J293" s="70" t="str">
        <f>VLOOKUP(I293,PGStock[],2,FALSE)</f>
        <v>Columbus Super Red Smooth 350 Ml</v>
      </c>
      <c r="K293" s="71">
        <f>VLOOKUP(I293,PGStock[],3,FALSE)</f>
        <v>0.35</v>
      </c>
      <c r="L293" s="47">
        <v>1</v>
      </c>
      <c r="M293" s="47">
        <f>VLOOKUP(I293,PGStock[],6,FALSE)</f>
        <v>150</v>
      </c>
      <c r="N293" s="47">
        <f>+PGSales!$L293*PGSales!$M293</f>
        <v>150</v>
      </c>
    </row>
    <row r="294" spans="1:14" hidden="1" x14ac:dyDescent="0.25">
      <c r="A294" s="77">
        <f t="shared" si="4"/>
        <v>2024</v>
      </c>
      <c r="B294" s="77">
        <f t="shared" si="5"/>
        <v>12</v>
      </c>
      <c r="C294" s="73">
        <v>45637</v>
      </c>
      <c r="D294" s="68" t="s">
        <v>3</v>
      </c>
      <c r="E294" s="48" t="s">
        <v>139</v>
      </c>
      <c r="F294" s="69" t="e">
        <f>VLOOKUP(E294,Customer[],2,FALSE)</f>
        <v>#N/A</v>
      </c>
      <c r="G294" s="69" t="e">
        <f>VLOOKUP(E294,Customer[],3,FALSE)</f>
        <v>#N/A</v>
      </c>
      <c r="H294" s="69" t="e">
        <f>VLOOKUP(E294,Customer[],4,FALSE)</f>
        <v>#N/A</v>
      </c>
      <c r="I294" s="48" t="s">
        <v>23</v>
      </c>
      <c r="J294" s="70" t="str">
        <f>VLOOKUP(I294,PGStock[],2,FALSE)</f>
        <v>Columbus Super Red Smooth 175 Ml</v>
      </c>
      <c r="K294" s="71">
        <f>VLOOKUP(I294,PGStock[],3,FALSE)</f>
        <v>0.17499999999999999</v>
      </c>
      <c r="L294" s="47">
        <v>2</v>
      </c>
      <c r="M294" s="47">
        <f>VLOOKUP(I294,PGStock[],6,FALSE)</f>
        <v>100</v>
      </c>
      <c r="N294" s="47">
        <f>+PGSales!$L294*PGSales!$M294</f>
        <v>200</v>
      </c>
    </row>
    <row r="295" spans="1:14" hidden="1" x14ac:dyDescent="0.25">
      <c r="A295" s="77">
        <f t="shared" si="4"/>
        <v>2024</v>
      </c>
      <c r="B295" s="77">
        <f t="shared" si="5"/>
        <v>12</v>
      </c>
      <c r="C295" s="73">
        <v>45637</v>
      </c>
      <c r="D295" s="68" t="s">
        <v>3</v>
      </c>
      <c r="E295" s="48" t="s">
        <v>139</v>
      </c>
      <c r="F295" s="69" t="e">
        <f>VLOOKUP(E295,Customer[],2,FALSE)</f>
        <v>#N/A</v>
      </c>
      <c r="G295" s="69" t="e">
        <f>VLOOKUP(E295,Customer[],3,FALSE)</f>
        <v>#N/A</v>
      </c>
      <c r="H295" s="69" t="e">
        <f>VLOOKUP(E295,Customer[],4,FALSE)</f>
        <v>#N/A</v>
      </c>
      <c r="I295" s="48" t="s">
        <v>18</v>
      </c>
      <c r="J295" s="70" t="str">
        <f>VLOOKUP(I295,PGStock[],2,FALSE)</f>
        <v>Formula Rum 350ml</v>
      </c>
      <c r="K295" s="71">
        <f>VLOOKUP(I295,PGStock[],3,FALSE)</f>
        <v>0.35</v>
      </c>
      <c r="L295" s="47">
        <v>1</v>
      </c>
      <c r="M295" s="47">
        <f>VLOOKUP(I295,PGStock[],6,FALSE)</f>
        <v>150</v>
      </c>
      <c r="N295" s="47">
        <f>+PGSales!$L295*PGSales!$M295</f>
        <v>150</v>
      </c>
    </row>
    <row r="296" spans="1:14" hidden="1" x14ac:dyDescent="0.25">
      <c r="A296" s="77">
        <f t="shared" si="4"/>
        <v>2024</v>
      </c>
      <c r="B296" s="77">
        <f t="shared" si="5"/>
        <v>12</v>
      </c>
      <c r="C296" s="73">
        <v>45638</v>
      </c>
      <c r="D296" s="68" t="s">
        <v>115</v>
      </c>
      <c r="E296" s="48" t="s">
        <v>164</v>
      </c>
      <c r="F296" s="69" t="str">
        <f>VLOOKUP(E296,Customer[],2,FALSE)</f>
        <v>Sein Shwe Phyo</v>
      </c>
      <c r="G296" s="69" t="str">
        <f>VLOOKUP(E296,Customer[],3,FALSE)</f>
        <v>Thuka Rd</v>
      </c>
      <c r="H296" s="69" t="str">
        <f>VLOOKUP(E296,Customer[],4,FALSE)</f>
        <v>Mangalardon</v>
      </c>
      <c r="I296" s="48" t="s">
        <v>25</v>
      </c>
      <c r="J296" s="70" t="str">
        <f>VLOOKUP(I296,PGStock[],2,FALSE)</f>
        <v>Columbus Super Red Smooth 350 Ml</v>
      </c>
      <c r="K296" s="71">
        <f>VLOOKUP(I296,PGStock[],3,FALSE)</f>
        <v>0.35</v>
      </c>
      <c r="L296" s="47">
        <v>8</v>
      </c>
      <c r="M296" s="47">
        <f>VLOOKUP(I296,PGStock[],6,FALSE)</f>
        <v>150</v>
      </c>
      <c r="N296" s="47">
        <f>+PGSales!$L296*PGSales!$M296</f>
        <v>1200</v>
      </c>
    </row>
    <row r="297" spans="1:14" hidden="1" x14ac:dyDescent="0.25">
      <c r="A297" s="77">
        <f t="shared" si="4"/>
        <v>2024</v>
      </c>
      <c r="B297" s="77">
        <f t="shared" si="5"/>
        <v>12</v>
      </c>
      <c r="C297" s="73">
        <v>45638</v>
      </c>
      <c r="D297" s="68" t="s">
        <v>115</v>
      </c>
      <c r="E297" s="48" t="s">
        <v>164</v>
      </c>
      <c r="F297" s="69" t="str">
        <f>VLOOKUP(E297,Customer[],2,FALSE)</f>
        <v>Sein Shwe Phyo</v>
      </c>
      <c r="G297" s="69" t="str">
        <f>VLOOKUP(E297,Customer[],3,FALSE)</f>
        <v>Thuka Rd</v>
      </c>
      <c r="H297" s="69" t="str">
        <f>VLOOKUP(E297,Customer[],4,FALSE)</f>
        <v>Mangalardon</v>
      </c>
      <c r="I297" s="48" t="s">
        <v>23</v>
      </c>
      <c r="J297" s="70" t="str">
        <f>VLOOKUP(I297,PGStock[],2,FALSE)</f>
        <v>Columbus Super Red Smooth 175 Ml</v>
      </c>
      <c r="K297" s="71">
        <f>VLOOKUP(I297,PGStock[],3,FALSE)</f>
        <v>0.17499999999999999</v>
      </c>
      <c r="L297" s="47">
        <v>2</v>
      </c>
      <c r="M297" s="47">
        <f>VLOOKUP(I297,PGStock[],6,FALSE)</f>
        <v>100</v>
      </c>
      <c r="N297" s="47">
        <f>+PGSales!$L297*PGSales!$M297</f>
        <v>200</v>
      </c>
    </row>
    <row r="298" spans="1:14" hidden="1" x14ac:dyDescent="0.25">
      <c r="A298" s="77">
        <f t="shared" si="4"/>
        <v>2024</v>
      </c>
      <c r="B298" s="77">
        <f t="shared" si="5"/>
        <v>12</v>
      </c>
      <c r="C298" s="73">
        <v>45638</v>
      </c>
      <c r="D298" s="68" t="s">
        <v>0</v>
      </c>
      <c r="E298" s="48" t="s">
        <v>180</v>
      </c>
      <c r="F298" s="69" t="str">
        <f>VLOOKUP(E298,Customer[],2,FALSE)</f>
        <v>San Thit</v>
      </c>
      <c r="G298" s="69" t="str">
        <f>VLOOKUP(E298,Customer[],3,FALSE)</f>
        <v>Jone Phyu Rd</v>
      </c>
      <c r="H298" s="69" t="str">
        <f>VLOOKUP(E298,Customer[],4,FALSE)</f>
        <v>Mangalardon</v>
      </c>
      <c r="I298" s="48" t="s">
        <v>25</v>
      </c>
      <c r="J298" s="70" t="str">
        <f>VLOOKUP(I298,PGStock[],2,FALSE)</f>
        <v>Columbus Super Red Smooth 350 Ml</v>
      </c>
      <c r="K298" s="71">
        <f>VLOOKUP(I298,PGStock[],3,FALSE)</f>
        <v>0.35</v>
      </c>
      <c r="L298" s="47">
        <v>6</v>
      </c>
      <c r="M298" s="47">
        <f>VLOOKUP(I298,PGStock[],6,FALSE)</f>
        <v>150</v>
      </c>
      <c r="N298" s="47">
        <f>+PGSales!$L298*PGSales!$M298</f>
        <v>900</v>
      </c>
    </row>
    <row r="299" spans="1:14" hidden="1" x14ac:dyDescent="0.25">
      <c r="A299" s="77">
        <f t="shared" si="4"/>
        <v>2024</v>
      </c>
      <c r="B299" s="77">
        <f t="shared" si="5"/>
        <v>12</v>
      </c>
      <c r="C299" s="73">
        <v>45638</v>
      </c>
      <c r="D299" s="68" t="s">
        <v>2</v>
      </c>
      <c r="E299" s="48" t="s">
        <v>181</v>
      </c>
      <c r="F299" s="69" t="str">
        <f>VLOOKUP(E299,Customer[],2,FALSE)</f>
        <v>Shin Shin</v>
      </c>
      <c r="G299" s="69" t="str">
        <f>VLOOKUP(E299,Customer[],3,FALSE)</f>
        <v>Joephyu Rd</v>
      </c>
      <c r="H299" s="69" t="str">
        <f>VLOOKUP(E299,Customer[],4,FALSE)</f>
        <v>Mangalardon</v>
      </c>
      <c r="I299" s="48" t="s">
        <v>25</v>
      </c>
      <c r="J299" s="70" t="str">
        <f>VLOOKUP(I299,PGStock[],2,FALSE)</f>
        <v>Columbus Super Red Smooth 350 Ml</v>
      </c>
      <c r="K299" s="71">
        <f>VLOOKUP(I299,PGStock[],3,FALSE)</f>
        <v>0.35</v>
      </c>
      <c r="L299" s="47">
        <v>2</v>
      </c>
      <c r="M299" s="47">
        <f>VLOOKUP(I299,PGStock[],6,FALSE)</f>
        <v>150</v>
      </c>
      <c r="N299" s="47">
        <f>+PGSales!$L299*PGSales!$M299</f>
        <v>300</v>
      </c>
    </row>
    <row r="300" spans="1:14" hidden="1" x14ac:dyDescent="0.25">
      <c r="A300" s="77">
        <f t="shared" si="4"/>
        <v>2024</v>
      </c>
      <c r="B300" s="77">
        <f t="shared" si="5"/>
        <v>12</v>
      </c>
      <c r="C300" s="73">
        <v>45638</v>
      </c>
      <c r="D300" s="68" t="s">
        <v>2</v>
      </c>
      <c r="E300" s="48" t="s">
        <v>181</v>
      </c>
      <c r="F300" s="69" t="str">
        <f>VLOOKUP(E300,Customer[],2,FALSE)</f>
        <v>Shin Shin</v>
      </c>
      <c r="G300" s="69" t="str">
        <f>VLOOKUP(E300,Customer[],3,FALSE)</f>
        <v>Joephyu Rd</v>
      </c>
      <c r="H300" s="69" t="str">
        <f>VLOOKUP(E300,Customer[],4,FALSE)</f>
        <v>Mangalardon</v>
      </c>
      <c r="I300" s="48" t="s">
        <v>18</v>
      </c>
      <c r="J300" s="70" t="str">
        <f>VLOOKUP(I300,PGStock[],2,FALSE)</f>
        <v>Formula Rum 350ml</v>
      </c>
      <c r="K300" s="71">
        <f>VLOOKUP(I300,PGStock[],3,FALSE)</f>
        <v>0.35</v>
      </c>
      <c r="L300" s="47">
        <v>1</v>
      </c>
      <c r="M300" s="47">
        <f>VLOOKUP(I300,PGStock[],6,FALSE)</f>
        <v>150</v>
      </c>
      <c r="N300" s="47">
        <f>+PGSales!$L300*PGSales!$M300</f>
        <v>150</v>
      </c>
    </row>
    <row r="301" spans="1:14" hidden="1" x14ac:dyDescent="0.25">
      <c r="A301" s="77">
        <f t="shared" si="4"/>
        <v>2024</v>
      </c>
      <c r="B301" s="77">
        <f t="shared" si="5"/>
        <v>12</v>
      </c>
      <c r="C301" s="73">
        <v>45638</v>
      </c>
      <c r="D301" s="68" t="s">
        <v>109</v>
      </c>
      <c r="E301" s="48" t="s">
        <v>184</v>
      </c>
      <c r="F301" s="69" t="str">
        <f>VLOOKUP(E301,Customer[],2,FALSE)</f>
        <v>Kaung Kin Think</v>
      </c>
      <c r="G301" s="69" t="str">
        <f>VLOOKUP(E301,Customer[],3,FALSE)</f>
        <v>Joephyu Rd</v>
      </c>
      <c r="H301" s="69" t="str">
        <f>VLOOKUP(E301,Customer[],4,FALSE)</f>
        <v>Mangalardon</v>
      </c>
      <c r="I301" s="48" t="s">
        <v>25</v>
      </c>
      <c r="J301" s="70" t="str">
        <f>VLOOKUP(I301,PGStock[],2,FALSE)</f>
        <v>Columbus Super Red Smooth 350 Ml</v>
      </c>
      <c r="K301" s="71">
        <f>VLOOKUP(I301,PGStock[],3,FALSE)</f>
        <v>0.35</v>
      </c>
      <c r="L301" s="47">
        <v>6</v>
      </c>
      <c r="M301" s="47">
        <f>VLOOKUP(I301,PGStock[],6,FALSE)</f>
        <v>150</v>
      </c>
      <c r="N301" s="47">
        <f>+PGSales!$L301*PGSales!$M301</f>
        <v>900</v>
      </c>
    </row>
    <row r="302" spans="1:14" hidden="1" x14ac:dyDescent="0.25">
      <c r="A302" s="77">
        <f t="shared" si="4"/>
        <v>2024</v>
      </c>
      <c r="B302" s="77">
        <f t="shared" si="5"/>
        <v>12</v>
      </c>
      <c r="C302" s="73">
        <v>45638</v>
      </c>
      <c r="D302" s="68" t="s">
        <v>109</v>
      </c>
      <c r="E302" s="48" t="s">
        <v>184</v>
      </c>
      <c r="F302" s="69" t="str">
        <f>VLOOKUP(E302,Customer[],2,FALSE)</f>
        <v>Kaung Kin Think</v>
      </c>
      <c r="G302" s="69" t="str">
        <f>VLOOKUP(E302,Customer[],3,FALSE)</f>
        <v>Joephyu Rd</v>
      </c>
      <c r="H302" s="69" t="str">
        <f>VLOOKUP(E302,Customer[],4,FALSE)</f>
        <v>Mangalardon</v>
      </c>
      <c r="I302" s="48" t="s">
        <v>18</v>
      </c>
      <c r="J302" s="70" t="str">
        <f>VLOOKUP(I302,PGStock[],2,FALSE)</f>
        <v>Formula Rum 350ml</v>
      </c>
      <c r="K302" s="71">
        <f>VLOOKUP(I302,PGStock[],3,FALSE)</f>
        <v>0.35</v>
      </c>
      <c r="L302" s="47">
        <v>6</v>
      </c>
      <c r="M302" s="47">
        <f>VLOOKUP(I302,PGStock[],6,FALSE)</f>
        <v>150</v>
      </c>
      <c r="N302" s="47">
        <f>+PGSales!$L302*PGSales!$M302</f>
        <v>900</v>
      </c>
    </row>
    <row r="303" spans="1:14" hidden="1" x14ac:dyDescent="0.25">
      <c r="A303" s="77">
        <f t="shared" si="4"/>
        <v>2024</v>
      </c>
      <c r="B303" s="77">
        <f t="shared" si="5"/>
        <v>12</v>
      </c>
      <c r="C303" s="73">
        <v>45638</v>
      </c>
      <c r="D303" s="68" t="s">
        <v>64</v>
      </c>
      <c r="E303" s="48" t="s">
        <v>182</v>
      </c>
      <c r="F303" s="69" t="str">
        <f>VLOOKUP(E303,Customer[],2,FALSE)</f>
        <v>Su</v>
      </c>
      <c r="G303" s="69" t="str">
        <f>VLOOKUP(E303,Customer[],3,FALSE)</f>
        <v>Aung Sinkhoe Rd</v>
      </c>
      <c r="H303" s="69" t="str">
        <f>VLOOKUP(E303,Customer[],4,FALSE)</f>
        <v>Mangalardon</v>
      </c>
      <c r="I303" s="48" t="s">
        <v>25</v>
      </c>
      <c r="J303" s="70" t="str">
        <f>VLOOKUP(I303,PGStock[],2,FALSE)</f>
        <v>Columbus Super Red Smooth 350 Ml</v>
      </c>
      <c r="K303" s="71">
        <f>VLOOKUP(I303,PGStock[],3,FALSE)</f>
        <v>0.35</v>
      </c>
      <c r="L303" s="47">
        <v>5</v>
      </c>
      <c r="M303" s="47">
        <f>VLOOKUP(I303,PGStock[],6,FALSE)</f>
        <v>150</v>
      </c>
      <c r="N303" s="47">
        <f>+PGSales!$L303*PGSales!$M303</f>
        <v>750</v>
      </c>
    </row>
    <row r="304" spans="1:14" hidden="1" x14ac:dyDescent="0.25">
      <c r="A304" s="77">
        <f t="shared" si="4"/>
        <v>2024</v>
      </c>
      <c r="B304" s="77">
        <f t="shared" si="5"/>
        <v>12</v>
      </c>
      <c r="C304" s="73">
        <v>45638</v>
      </c>
      <c r="D304" s="68" t="s">
        <v>64</v>
      </c>
      <c r="E304" s="48" t="s">
        <v>182</v>
      </c>
      <c r="F304" s="69" t="str">
        <f>VLOOKUP(E304,Customer[],2,FALSE)</f>
        <v>Su</v>
      </c>
      <c r="G304" s="69" t="str">
        <f>VLOOKUP(E304,Customer[],3,FALSE)</f>
        <v>Aung Sinkhoe Rd</v>
      </c>
      <c r="H304" s="69" t="str">
        <f>VLOOKUP(E304,Customer[],4,FALSE)</f>
        <v>Mangalardon</v>
      </c>
      <c r="I304" s="48" t="s">
        <v>18</v>
      </c>
      <c r="J304" s="70" t="str">
        <f>VLOOKUP(I304,PGStock[],2,FALSE)</f>
        <v>Formula Rum 350ml</v>
      </c>
      <c r="K304" s="71">
        <f>VLOOKUP(I304,PGStock[],3,FALSE)</f>
        <v>0.35</v>
      </c>
      <c r="L304" s="47">
        <v>9</v>
      </c>
      <c r="M304" s="47">
        <f>VLOOKUP(I304,PGStock[],6,FALSE)</f>
        <v>150</v>
      </c>
      <c r="N304" s="47">
        <f>+PGSales!$L304*PGSales!$M304</f>
        <v>1350</v>
      </c>
    </row>
    <row r="305" spans="1:14" hidden="1" x14ac:dyDescent="0.25">
      <c r="A305" s="77">
        <f t="shared" si="4"/>
        <v>2024</v>
      </c>
      <c r="B305" s="77">
        <f t="shared" si="5"/>
        <v>12</v>
      </c>
      <c r="C305" s="73">
        <v>45638</v>
      </c>
      <c r="D305" s="68" t="s">
        <v>1</v>
      </c>
      <c r="E305" s="48" t="s">
        <v>183</v>
      </c>
      <c r="F305" s="69" t="str">
        <f>VLOOKUP(E305,Customer[],2,FALSE)</f>
        <v>Smile Moon</v>
      </c>
      <c r="G305" s="69" t="str">
        <f>VLOOKUP(E305,Customer[],3,FALSE)</f>
        <v>Joephyu Rd</v>
      </c>
      <c r="H305" s="69" t="str">
        <f>VLOOKUP(E305,Customer[],4,FALSE)</f>
        <v>Mangalardon</v>
      </c>
      <c r="I305" s="48" t="s">
        <v>25</v>
      </c>
      <c r="J305" s="70" t="str">
        <f>VLOOKUP(I305,PGStock[],2,FALSE)</f>
        <v>Columbus Super Red Smooth 350 Ml</v>
      </c>
      <c r="K305" s="71">
        <f>VLOOKUP(I305,PGStock[],3,FALSE)</f>
        <v>0.35</v>
      </c>
      <c r="L305" s="47">
        <v>3</v>
      </c>
      <c r="M305" s="47">
        <f>VLOOKUP(I305,PGStock[],6,FALSE)</f>
        <v>150</v>
      </c>
      <c r="N305" s="47">
        <f>+PGSales!$L305*PGSales!$M305</f>
        <v>450</v>
      </c>
    </row>
    <row r="306" spans="1:14" hidden="1" x14ac:dyDescent="0.25">
      <c r="A306" s="77">
        <f t="shared" si="4"/>
        <v>2024</v>
      </c>
      <c r="B306" s="77">
        <f t="shared" si="5"/>
        <v>12</v>
      </c>
      <c r="C306" s="73">
        <v>45638</v>
      </c>
      <c r="D306" s="68" t="s">
        <v>1</v>
      </c>
      <c r="E306" s="48" t="s">
        <v>183</v>
      </c>
      <c r="F306" s="69" t="str">
        <f>VLOOKUP(E306,Customer[],2,FALSE)</f>
        <v>Smile Moon</v>
      </c>
      <c r="G306" s="69" t="str">
        <f>VLOOKUP(E306,Customer[],3,FALSE)</f>
        <v>Joephyu Rd</v>
      </c>
      <c r="H306" s="69" t="str">
        <f>VLOOKUP(E306,Customer[],4,FALSE)</f>
        <v>Mangalardon</v>
      </c>
      <c r="I306" s="48" t="s">
        <v>18</v>
      </c>
      <c r="J306" s="70" t="str">
        <f>VLOOKUP(I306,PGStock[],2,FALSE)</f>
        <v>Formula Rum 350ml</v>
      </c>
      <c r="K306" s="71">
        <f>VLOOKUP(I306,PGStock[],3,FALSE)</f>
        <v>0.35</v>
      </c>
      <c r="L306" s="47">
        <v>1</v>
      </c>
      <c r="M306" s="47">
        <f>VLOOKUP(I306,PGStock[],6,FALSE)</f>
        <v>150</v>
      </c>
      <c r="N306" s="47">
        <f>+PGSales!$L306*PGSales!$M306</f>
        <v>150</v>
      </c>
    </row>
    <row r="307" spans="1:14" hidden="1" x14ac:dyDescent="0.25">
      <c r="A307" s="77">
        <f t="shared" si="4"/>
        <v>2024</v>
      </c>
      <c r="B307" s="77">
        <f t="shared" si="5"/>
        <v>12</v>
      </c>
      <c r="C307" s="73">
        <v>45638</v>
      </c>
      <c r="D307" s="68" t="s">
        <v>58</v>
      </c>
      <c r="E307" s="48" t="s">
        <v>174</v>
      </c>
      <c r="F307" s="69" t="str">
        <f>VLOOKUP(E307,Customer[],2,FALSE)</f>
        <v>ShweSiSain</v>
      </c>
      <c r="G307" s="69" t="str">
        <f>VLOOKUP(E307,Customer[],3,FALSE)</f>
        <v>Maher Badula Rd</v>
      </c>
      <c r="H307" s="69" t="str">
        <f>VLOOKUP(E307,Customer[],4,FALSE)</f>
        <v xml:space="preserve">Shwepyithar </v>
      </c>
      <c r="I307" s="48" t="s">
        <v>27</v>
      </c>
      <c r="J307" s="70" t="str">
        <f>VLOOKUP(I307,PGStock[],2,FALSE)</f>
        <v>Columbus Super Red Smooth 700 Ml</v>
      </c>
      <c r="K307" s="71">
        <f>VLOOKUP(I307,PGStock[],3,FALSE)</f>
        <v>0.7</v>
      </c>
      <c r="L307" s="47">
        <v>3</v>
      </c>
      <c r="M307" s="47">
        <f>VLOOKUP(I307,PGStock[],6,FALSE)</f>
        <v>200</v>
      </c>
      <c r="N307" s="47">
        <f>+PGSales!$L307*PGSales!$M307</f>
        <v>600</v>
      </c>
    </row>
    <row r="308" spans="1:14" hidden="1" x14ac:dyDescent="0.25">
      <c r="A308" s="77">
        <f t="shared" si="4"/>
        <v>2024</v>
      </c>
      <c r="B308" s="77">
        <f t="shared" si="5"/>
        <v>12</v>
      </c>
      <c r="C308" s="73">
        <v>45638</v>
      </c>
      <c r="D308" s="68" t="s">
        <v>58</v>
      </c>
      <c r="E308" s="48" t="s">
        <v>174</v>
      </c>
      <c r="F308" s="69" t="str">
        <f>VLOOKUP(E308,Customer[],2,FALSE)</f>
        <v>ShweSiSain</v>
      </c>
      <c r="G308" s="69" t="str">
        <f>VLOOKUP(E308,Customer[],3,FALSE)</f>
        <v>Maher Badula Rd</v>
      </c>
      <c r="H308" s="69" t="str">
        <f>VLOOKUP(E308,Customer[],4,FALSE)</f>
        <v xml:space="preserve">Shwepyithar </v>
      </c>
      <c r="I308" s="48" t="s">
        <v>25</v>
      </c>
      <c r="J308" s="70" t="str">
        <f>VLOOKUP(I308,PGStock[],2,FALSE)</f>
        <v>Columbus Super Red Smooth 350 Ml</v>
      </c>
      <c r="K308" s="71">
        <f>VLOOKUP(I308,PGStock[],3,FALSE)</f>
        <v>0.35</v>
      </c>
      <c r="L308" s="47">
        <v>4</v>
      </c>
      <c r="M308" s="47">
        <f>VLOOKUP(I308,PGStock[],6,FALSE)</f>
        <v>150</v>
      </c>
      <c r="N308" s="47">
        <f>+PGSales!$L308*PGSales!$M308</f>
        <v>600</v>
      </c>
    </row>
    <row r="309" spans="1:14" hidden="1" x14ac:dyDescent="0.25">
      <c r="A309" s="77">
        <f t="shared" si="4"/>
        <v>2024</v>
      </c>
      <c r="B309" s="77">
        <f t="shared" si="5"/>
        <v>12</v>
      </c>
      <c r="C309" s="73">
        <v>45638</v>
      </c>
      <c r="D309" s="68" t="s">
        <v>58</v>
      </c>
      <c r="E309" s="48" t="s">
        <v>174</v>
      </c>
      <c r="F309" s="69" t="str">
        <f>VLOOKUP(E309,Customer[],2,FALSE)</f>
        <v>ShweSiSain</v>
      </c>
      <c r="G309" s="69" t="str">
        <f>VLOOKUP(E309,Customer[],3,FALSE)</f>
        <v>Maher Badula Rd</v>
      </c>
      <c r="H309" s="69" t="str">
        <f>VLOOKUP(E309,Customer[],4,FALSE)</f>
        <v xml:space="preserve">Shwepyithar </v>
      </c>
      <c r="I309" s="48" t="s">
        <v>20</v>
      </c>
      <c r="J309" s="70" t="str">
        <f>VLOOKUP(I309,PGStock[],2,FALSE)</f>
        <v>Formula Rum 700ml</v>
      </c>
      <c r="K309" s="71">
        <f>VLOOKUP(I309,PGStock[],3,FALSE)</f>
        <v>0.7</v>
      </c>
      <c r="L309" s="47">
        <v>2</v>
      </c>
      <c r="M309" s="47">
        <f>VLOOKUP(I309,PGStock[],6,FALSE)</f>
        <v>200</v>
      </c>
      <c r="N309" s="47">
        <f>+PGSales!$L309*PGSales!$M309</f>
        <v>400</v>
      </c>
    </row>
    <row r="310" spans="1:14" hidden="1" x14ac:dyDescent="0.25">
      <c r="A310" s="77">
        <f t="shared" si="4"/>
        <v>2024</v>
      </c>
      <c r="B310" s="77">
        <f t="shared" si="5"/>
        <v>12</v>
      </c>
      <c r="C310" s="73">
        <v>45638</v>
      </c>
      <c r="D310" s="68" t="s">
        <v>58</v>
      </c>
      <c r="E310" s="48" t="s">
        <v>174</v>
      </c>
      <c r="F310" s="69" t="str">
        <f>VLOOKUP(E310,Customer[],2,FALSE)</f>
        <v>ShweSiSain</v>
      </c>
      <c r="G310" s="69" t="str">
        <f>VLOOKUP(E310,Customer[],3,FALSE)</f>
        <v>Maher Badula Rd</v>
      </c>
      <c r="H310" s="69" t="str">
        <f>VLOOKUP(E310,Customer[],4,FALSE)</f>
        <v xml:space="preserve">Shwepyithar </v>
      </c>
      <c r="I310" s="48" t="s">
        <v>18</v>
      </c>
      <c r="J310" s="70" t="str">
        <f>VLOOKUP(I310,PGStock[],2,FALSE)</f>
        <v>Formula Rum 350ml</v>
      </c>
      <c r="K310" s="71">
        <f>VLOOKUP(I310,PGStock[],3,FALSE)</f>
        <v>0.35</v>
      </c>
      <c r="L310" s="47">
        <v>1</v>
      </c>
      <c r="M310" s="47">
        <f>VLOOKUP(I310,PGStock[],6,FALSE)</f>
        <v>150</v>
      </c>
      <c r="N310" s="47">
        <f>+PGSales!$L310*PGSales!$M310</f>
        <v>150</v>
      </c>
    </row>
    <row r="311" spans="1:14" hidden="1" x14ac:dyDescent="0.25">
      <c r="A311" s="77">
        <f t="shared" si="4"/>
        <v>2024</v>
      </c>
      <c r="B311" s="77">
        <f t="shared" si="5"/>
        <v>12</v>
      </c>
      <c r="C311" s="73">
        <v>45638</v>
      </c>
      <c r="D311" s="68" t="s">
        <v>66</v>
      </c>
      <c r="E311" s="48" t="s">
        <v>185</v>
      </c>
      <c r="F311" s="69" t="str">
        <f>VLOOKUP(E311,Customer[],2,FALSE)</f>
        <v>Ko Gyi Yo</v>
      </c>
      <c r="G311" s="69" t="str">
        <f>VLOOKUP(E311,Customer[],3,FALSE)</f>
        <v>Maher Badula Rd</v>
      </c>
      <c r="H311" s="69" t="str">
        <f>VLOOKUP(E311,Customer[],4,FALSE)</f>
        <v xml:space="preserve">Shwepyithar </v>
      </c>
      <c r="I311" s="48" t="s">
        <v>25</v>
      </c>
      <c r="J311" s="70" t="str">
        <f>VLOOKUP(I311,PGStock[],2,FALSE)</f>
        <v>Columbus Super Red Smooth 350 Ml</v>
      </c>
      <c r="K311" s="71">
        <f>VLOOKUP(I311,PGStock[],3,FALSE)</f>
        <v>0.35</v>
      </c>
      <c r="L311" s="47">
        <v>2</v>
      </c>
      <c r="M311" s="47">
        <f>VLOOKUP(I311,PGStock[],6,FALSE)</f>
        <v>150</v>
      </c>
      <c r="N311" s="47">
        <f>+PGSales!$L311*PGSales!$M311</f>
        <v>300</v>
      </c>
    </row>
    <row r="312" spans="1:14" hidden="1" x14ac:dyDescent="0.25">
      <c r="A312" s="77">
        <f t="shared" si="4"/>
        <v>2024</v>
      </c>
      <c r="B312" s="77">
        <f t="shared" si="5"/>
        <v>12</v>
      </c>
      <c r="C312" s="73">
        <v>45638</v>
      </c>
      <c r="D312" s="68" t="s">
        <v>56</v>
      </c>
      <c r="E312" s="48" t="s">
        <v>173</v>
      </c>
      <c r="F312" s="69" t="str">
        <f>VLOOKUP(E312,Customer[],2,FALSE)</f>
        <v>Boss</v>
      </c>
      <c r="G312" s="69" t="str">
        <f>VLOOKUP(E312,Customer[],3,FALSE)</f>
        <v>Maher Badula Rd</v>
      </c>
      <c r="H312" s="69" t="str">
        <f>VLOOKUP(E312,Customer[],4,FALSE)</f>
        <v xml:space="preserve">Shwepyithar </v>
      </c>
      <c r="I312" s="48" t="s">
        <v>27</v>
      </c>
      <c r="J312" s="70" t="str">
        <f>VLOOKUP(I312,PGStock[],2,FALSE)</f>
        <v>Columbus Super Red Smooth 700 Ml</v>
      </c>
      <c r="K312" s="71">
        <f>VLOOKUP(I312,PGStock[],3,FALSE)</f>
        <v>0.7</v>
      </c>
      <c r="L312" s="47">
        <v>1</v>
      </c>
      <c r="M312" s="47">
        <f>VLOOKUP(I312,PGStock[],6,FALSE)</f>
        <v>200</v>
      </c>
      <c r="N312" s="47">
        <f>+PGSales!$L312*PGSales!$M312</f>
        <v>200</v>
      </c>
    </row>
    <row r="313" spans="1:14" hidden="1" x14ac:dyDescent="0.25">
      <c r="A313" s="77">
        <f t="shared" si="4"/>
        <v>2024</v>
      </c>
      <c r="B313" s="77">
        <f t="shared" si="5"/>
        <v>12</v>
      </c>
      <c r="C313" s="73">
        <v>45638</v>
      </c>
      <c r="D313" s="68" t="s">
        <v>56</v>
      </c>
      <c r="E313" s="48" t="s">
        <v>173</v>
      </c>
      <c r="F313" s="69" t="str">
        <f>VLOOKUP(E313,Customer[],2,FALSE)</f>
        <v>Boss</v>
      </c>
      <c r="G313" s="69" t="str">
        <f>VLOOKUP(E313,Customer[],3,FALSE)</f>
        <v>Maher Badula Rd</v>
      </c>
      <c r="H313" s="69" t="str">
        <f>VLOOKUP(E313,Customer[],4,FALSE)</f>
        <v xml:space="preserve">Shwepyithar </v>
      </c>
      <c r="I313" s="48" t="s">
        <v>25</v>
      </c>
      <c r="J313" s="70" t="str">
        <f>VLOOKUP(I313,PGStock[],2,FALSE)</f>
        <v>Columbus Super Red Smooth 350 Ml</v>
      </c>
      <c r="K313" s="71">
        <f>VLOOKUP(I313,PGStock[],3,FALSE)</f>
        <v>0.35</v>
      </c>
      <c r="L313" s="47">
        <v>1</v>
      </c>
      <c r="M313" s="47">
        <f>VLOOKUP(I313,PGStock[],6,FALSE)</f>
        <v>150</v>
      </c>
      <c r="N313" s="47">
        <f>+PGSales!$L313*PGSales!$M313</f>
        <v>150</v>
      </c>
    </row>
    <row r="314" spans="1:14" hidden="1" x14ac:dyDescent="0.25">
      <c r="A314" s="77">
        <f t="shared" si="4"/>
        <v>2024</v>
      </c>
      <c r="B314" s="77">
        <f t="shared" si="5"/>
        <v>12</v>
      </c>
      <c r="C314" s="73">
        <v>45638</v>
      </c>
      <c r="D314" s="68" t="s">
        <v>56</v>
      </c>
      <c r="E314" s="48" t="s">
        <v>173</v>
      </c>
      <c r="F314" s="69" t="str">
        <f>VLOOKUP(E314,Customer[],2,FALSE)</f>
        <v>Boss</v>
      </c>
      <c r="G314" s="69" t="str">
        <f>VLOOKUP(E314,Customer[],3,FALSE)</f>
        <v>Maher Badula Rd</v>
      </c>
      <c r="H314" s="69" t="str">
        <f>VLOOKUP(E314,Customer[],4,FALSE)</f>
        <v xml:space="preserve">Shwepyithar </v>
      </c>
      <c r="I314" s="48" t="s">
        <v>18</v>
      </c>
      <c r="J314" s="70" t="str">
        <f>VLOOKUP(I314,PGStock[],2,FALSE)</f>
        <v>Formula Rum 350ml</v>
      </c>
      <c r="K314" s="71">
        <f>VLOOKUP(I314,PGStock[],3,FALSE)</f>
        <v>0.35</v>
      </c>
      <c r="L314" s="47">
        <v>1</v>
      </c>
      <c r="M314" s="47">
        <f>VLOOKUP(I314,PGStock[],6,FALSE)</f>
        <v>150</v>
      </c>
      <c r="N314" s="47">
        <f>+PGSales!$L314*PGSales!$M314</f>
        <v>150</v>
      </c>
    </row>
    <row r="315" spans="1:14" hidden="1" x14ac:dyDescent="0.25">
      <c r="A315" s="77">
        <f t="shared" si="4"/>
        <v>2024</v>
      </c>
      <c r="B315" s="77">
        <f t="shared" si="5"/>
        <v>12</v>
      </c>
      <c r="C315" s="73">
        <v>45638</v>
      </c>
      <c r="D315" s="68" t="s">
        <v>68</v>
      </c>
      <c r="E315" s="48" t="s">
        <v>39</v>
      </c>
      <c r="F315" s="69" t="str">
        <f>VLOOKUP(E315,Customer[],2,FALSE)</f>
        <v>Mon lay</v>
      </c>
      <c r="G315" s="69" t="str">
        <f>VLOOKUP(E315,Customer[],3,FALSE)</f>
        <v>Padamyar Rd</v>
      </c>
      <c r="H315" s="69" t="str">
        <f>VLOOKUP(E315,Customer[],4,FALSE)</f>
        <v xml:space="preserve">Shwepyithar </v>
      </c>
      <c r="I315" s="48" t="s">
        <v>25</v>
      </c>
      <c r="J315" s="70" t="str">
        <f>VLOOKUP(I315,PGStock[],2,FALSE)</f>
        <v>Columbus Super Red Smooth 350 Ml</v>
      </c>
      <c r="K315" s="71">
        <f>VLOOKUP(I315,PGStock[],3,FALSE)</f>
        <v>0.35</v>
      </c>
      <c r="L315" s="47">
        <v>1</v>
      </c>
      <c r="M315" s="47">
        <f>VLOOKUP(I315,PGStock[],6,FALSE)</f>
        <v>150</v>
      </c>
      <c r="N315" s="47">
        <f>+PGSales!$L315*PGSales!$M315</f>
        <v>150</v>
      </c>
    </row>
    <row r="316" spans="1:14" hidden="1" x14ac:dyDescent="0.25">
      <c r="A316" s="77">
        <f t="shared" si="4"/>
        <v>2024</v>
      </c>
      <c r="B316" s="77">
        <f t="shared" si="5"/>
        <v>12</v>
      </c>
      <c r="C316" s="73">
        <v>45638</v>
      </c>
      <c r="D316" s="68" t="s">
        <v>62</v>
      </c>
      <c r="E316" s="48" t="s">
        <v>177</v>
      </c>
      <c r="F316" s="69" t="str">
        <f>VLOOKUP(E316,Customer[],2,FALSE)</f>
        <v>NI Ni Poe poe</v>
      </c>
      <c r="G316" s="69" t="str">
        <f>VLOOKUP(E316,Customer[],3,FALSE)</f>
        <v>Ye Yanaing Rd</v>
      </c>
      <c r="H316" s="69" t="str">
        <f>VLOOKUP(E316,Customer[],4,FALSE)</f>
        <v xml:space="preserve">Shwepyithar </v>
      </c>
      <c r="I316" s="48" t="s">
        <v>117</v>
      </c>
      <c r="J316" s="70" t="str">
        <f>VLOOKUP(I316,PGStock[],2,FALSE)</f>
        <v>ဒဂုံမန်ကျည်း ကော်ဗူး (1 Liter)</v>
      </c>
      <c r="K316" s="71">
        <f>VLOOKUP(I316,PGStock[],3,FALSE)</f>
        <v>1</v>
      </c>
      <c r="L316" s="47">
        <v>5</v>
      </c>
      <c r="M316" s="47">
        <f>VLOOKUP(I316,PGStock[],6,FALSE)</f>
        <v>100</v>
      </c>
      <c r="N316" s="47">
        <f>+PGSales!$L316*PGSales!$M316</f>
        <v>500</v>
      </c>
    </row>
    <row r="317" spans="1:14" hidden="1" x14ac:dyDescent="0.25">
      <c r="A317" s="77">
        <f t="shared" si="4"/>
        <v>2024</v>
      </c>
      <c r="B317" s="77">
        <f t="shared" si="5"/>
        <v>12</v>
      </c>
      <c r="C317" s="73">
        <v>45638</v>
      </c>
      <c r="D317" s="68" t="s">
        <v>62</v>
      </c>
      <c r="E317" s="48" t="s">
        <v>177</v>
      </c>
      <c r="F317" s="69" t="str">
        <f>VLOOKUP(E317,Customer[],2,FALSE)</f>
        <v>NI Ni Poe poe</v>
      </c>
      <c r="G317" s="69" t="str">
        <f>VLOOKUP(E317,Customer[],3,FALSE)</f>
        <v>Ye Yanaing Rd</v>
      </c>
      <c r="H317" s="69" t="str">
        <f>VLOOKUP(E317,Customer[],4,FALSE)</f>
        <v xml:space="preserve">Shwepyithar </v>
      </c>
      <c r="I317" s="48" t="s">
        <v>25</v>
      </c>
      <c r="J317" s="70" t="str">
        <f>VLOOKUP(I317,PGStock[],2,FALSE)</f>
        <v>Columbus Super Red Smooth 350 Ml</v>
      </c>
      <c r="K317" s="71">
        <f>VLOOKUP(I317,PGStock[],3,FALSE)</f>
        <v>0.35</v>
      </c>
      <c r="L317" s="47">
        <v>15</v>
      </c>
      <c r="M317" s="47">
        <f>VLOOKUP(I317,PGStock[],6,FALSE)</f>
        <v>150</v>
      </c>
      <c r="N317" s="47">
        <f>+PGSales!$L317*PGSales!$M317</f>
        <v>2250</v>
      </c>
    </row>
    <row r="318" spans="1:14" hidden="1" x14ac:dyDescent="0.25">
      <c r="A318" s="77">
        <f t="shared" si="4"/>
        <v>2024</v>
      </c>
      <c r="B318" s="77">
        <f t="shared" si="5"/>
        <v>12</v>
      </c>
      <c r="C318" s="73">
        <v>45638</v>
      </c>
      <c r="D318" s="68" t="s">
        <v>62</v>
      </c>
      <c r="E318" s="48" t="s">
        <v>177</v>
      </c>
      <c r="F318" s="69" t="str">
        <f>VLOOKUP(E318,Customer[],2,FALSE)</f>
        <v>NI Ni Poe poe</v>
      </c>
      <c r="G318" s="69" t="str">
        <f>VLOOKUP(E318,Customer[],3,FALSE)</f>
        <v>Ye Yanaing Rd</v>
      </c>
      <c r="H318" s="69" t="str">
        <f>VLOOKUP(E318,Customer[],4,FALSE)</f>
        <v xml:space="preserve">Shwepyithar </v>
      </c>
      <c r="I318" s="48" t="s">
        <v>20</v>
      </c>
      <c r="J318" s="70" t="str">
        <f>VLOOKUP(I318,PGStock[],2,FALSE)</f>
        <v>Formula Rum 700ml</v>
      </c>
      <c r="K318" s="71">
        <f>VLOOKUP(I318,PGStock[],3,FALSE)</f>
        <v>0.7</v>
      </c>
      <c r="L318" s="47">
        <v>2</v>
      </c>
      <c r="M318" s="47">
        <f>VLOOKUP(I318,PGStock[],6,FALSE)</f>
        <v>200</v>
      </c>
      <c r="N318" s="47">
        <f>+PGSales!$L318*PGSales!$M318</f>
        <v>400</v>
      </c>
    </row>
    <row r="319" spans="1:14" hidden="1" x14ac:dyDescent="0.25">
      <c r="A319" s="77">
        <f t="shared" si="4"/>
        <v>2024</v>
      </c>
      <c r="B319" s="77">
        <f t="shared" si="5"/>
        <v>12</v>
      </c>
      <c r="C319" s="73">
        <v>45638</v>
      </c>
      <c r="D319" s="68" t="s">
        <v>62</v>
      </c>
      <c r="E319" s="48" t="s">
        <v>177</v>
      </c>
      <c r="F319" s="69" t="str">
        <f>VLOOKUP(E319,Customer[],2,FALSE)</f>
        <v>NI Ni Poe poe</v>
      </c>
      <c r="G319" s="69" t="str">
        <f>VLOOKUP(E319,Customer[],3,FALSE)</f>
        <v>Ye Yanaing Rd</v>
      </c>
      <c r="H319" s="69" t="str">
        <f>VLOOKUP(E319,Customer[],4,FALSE)</f>
        <v xml:space="preserve">Shwepyithar </v>
      </c>
      <c r="I319" s="48" t="s">
        <v>18</v>
      </c>
      <c r="J319" s="70" t="str">
        <f>VLOOKUP(I319,PGStock[],2,FALSE)</f>
        <v>Formula Rum 350ml</v>
      </c>
      <c r="K319" s="71">
        <f>VLOOKUP(I319,PGStock[],3,FALSE)</f>
        <v>0.35</v>
      </c>
      <c r="L319" s="47">
        <v>3</v>
      </c>
      <c r="M319" s="47">
        <f>VLOOKUP(I319,PGStock[],6,FALSE)</f>
        <v>150</v>
      </c>
      <c r="N319" s="47">
        <f>+PGSales!$L319*PGSales!$M319</f>
        <v>450</v>
      </c>
    </row>
    <row r="320" spans="1:14" hidden="1" x14ac:dyDescent="0.25">
      <c r="A320" s="77">
        <f t="shared" si="4"/>
        <v>2024</v>
      </c>
      <c r="B320" s="77">
        <f t="shared" si="5"/>
        <v>12</v>
      </c>
      <c r="C320" s="73">
        <v>45638</v>
      </c>
      <c r="D320" s="68" t="s">
        <v>60</v>
      </c>
      <c r="E320" s="48" t="s">
        <v>176</v>
      </c>
      <c r="F320" s="69" t="str">
        <f>VLOOKUP(E320,Customer[],2,FALSE)</f>
        <v>Lamin</v>
      </c>
      <c r="G320" s="69" t="str">
        <f>VLOOKUP(E320,Customer[],3,FALSE)</f>
        <v>No (4) Rd</v>
      </c>
      <c r="H320" s="69" t="str">
        <f>VLOOKUP(E320,Customer[],4,FALSE)</f>
        <v xml:space="preserve">Shwepyithar </v>
      </c>
      <c r="I320" s="48" t="s">
        <v>25</v>
      </c>
      <c r="J320" s="70" t="str">
        <f>VLOOKUP(I320,PGStock[],2,FALSE)</f>
        <v>Columbus Super Red Smooth 350 Ml</v>
      </c>
      <c r="K320" s="71">
        <f>VLOOKUP(I320,PGStock[],3,FALSE)</f>
        <v>0.35</v>
      </c>
      <c r="L320" s="47">
        <v>3</v>
      </c>
      <c r="M320" s="47">
        <f>VLOOKUP(I320,PGStock[],6,FALSE)</f>
        <v>150</v>
      </c>
      <c r="N320" s="47">
        <f>+PGSales!$L320*PGSales!$M320</f>
        <v>450</v>
      </c>
    </row>
    <row r="321" spans="1:14" hidden="1" x14ac:dyDescent="0.25">
      <c r="A321" s="77">
        <f t="shared" si="4"/>
        <v>2024</v>
      </c>
      <c r="B321" s="77">
        <f t="shared" si="5"/>
        <v>12</v>
      </c>
      <c r="C321" s="73">
        <v>45638</v>
      </c>
      <c r="D321" s="68" t="s">
        <v>60</v>
      </c>
      <c r="E321" s="48" t="s">
        <v>176</v>
      </c>
      <c r="F321" s="69" t="str">
        <f>VLOOKUP(E321,Customer[],2,FALSE)</f>
        <v>Lamin</v>
      </c>
      <c r="G321" s="69" t="str">
        <f>VLOOKUP(E321,Customer[],3,FALSE)</f>
        <v>No (4) Rd</v>
      </c>
      <c r="H321" s="69" t="str">
        <f>VLOOKUP(E321,Customer[],4,FALSE)</f>
        <v xml:space="preserve">Shwepyithar </v>
      </c>
      <c r="I321" s="48" t="s">
        <v>23</v>
      </c>
      <c r="J321" s="70" t="str">
        <f>VLOOKUP(I321,PGStock[],2,FALSE)</f>
        <v>Columbus Super Red Smooth 175 Ml</v>
      </c>
      <c r="K321" s="71">
        <f>VLOOKUP(I321,PGStock[],3,FALSE)</f>
        <v>0.17499999999999999</v>
      </c>
      <c r="L321" s="47">
        <v>1</v>
      </c>
      <c r="M321" s="47">
        <f>VLOOKUP(I321,PGStock[],6,FALSE)</f>
        <v>100</v>
      </c>
      <c r="N321" s="47">
        <f>+PGSales!$L321*PGSales!$M321</f>
        <v>100</v>
      </c>
    </row>
    <row r="322" spans="1:14" hidden="1" x14ac:dyDescent="0.25">
      <c r="A322" s="77">
        <f t="shared" si="4"/>
        <v>2024</v>
      </c>
      <c r="B322" s="77">
        <f t="shared" si="5"/>
        <v>12</v>
      </c>
      <c r="C322" s="73">
        <v>45638</v>
      </c>
      <c r="D322" s="68" t="s">
        <v>60</v>
      </c>
      <c r="E322" s="48" t="s">
        <v>176</v>
      </c>
      <c r="F322" s="69" t="str">
        <f>VLOOKUP(E322,Customer[],2,FALSE)</f>
        <v>Lamin</v>
      </c>
      <c r="G322" s="69" t="str">
        <f>VLOOKUP(E322,Customer[],3,FALSE)</f>
        <v>No (4) Rd</v>
      </c>
      <c r="H322" s="69" t="str">
        <f>VLOOKUP(E322,Customer[],4,FALSE)</f>
        <v xml:space="preserve">Shwepyithar </v>
      </c>
      <c r="I322" s="48" t="s">
        <v>20</v>
      </c>
      <c r="J322" s="70" t="str">
        <f>VLOOKUP(I322,PGStock[],2,FALSE)</f>
        <v>Formula Rum 700ml</v>
      </c>
      <c r="K322" s="71">
        <f>VLOOKUP(I322,PGStock[],3,FALSE)</f>
        <v>0.7</v>
      </c>
      <c r="L322" s="47">
        <v>6</v>
      </c>
      <c r="M322" s="47">
        <f>VLOOKUP(I322,PGStock[],6,FALSE)</f>
        <v>200</v>
      </c>
      <c r="N322" s="47">
        <f>+PGSales!$L322*PGSales!$M322</f>
        <v>1200</v>
      </c>
    </row>
    <row r="323" spans="1:14" hidden="1" x14ac:dyDescent="0.25">
      <c r="A323" s="77">
        <f t="shared" si="4"/>
        <v>2024</v>
      </c>
      <c r="B323" s="77">
        <f t="shared" si="5"/>
        <v>12</v>
      </c>
      <c r="C323" s="73">
        <v>45638</v>
      </c>
      <c r="D323" s="68" t="s">
        <v>4</v>
      </c>
      <c r="E323" s="48" t="s">
        <v>125</v>
      </c>
      <c r="F323" s="69" t="str">
        <f>VLOOKUP(E323,Customer[],2,FALSE)</f>
        <v>Soon Pyan</v>
      </c>
      <c r="G323" s="69" t="str">
        <f>VLOOKUP(E323,Customer[],3,FALSE)</f>
        <v>Bo Aung Kyaw Rd</v>
      </c>
      <c r="H323" s="69" t="str">
        <f>VLOOKUP(E323,Customer[],4,FALSE)</f>
        <v>Hlaing Thar Yar Route (1)</v>
      </c>
      <c r="I323" s="48" t="s">
        <v>25</v>
      </c>
      <c r="J323" s="70" t="str">
        <f>VLOOKUP(I323,PGStock[],2,FALSE)</f>
        <v>Columbus Super Red Smooth 350 Ml</v>
      </c>
      <c r="K323" s="71">
        <f>VLOOKUP(I323,PGStock[],3,FALSE)</f>
        <v>0.35</v>
      </c>
      <c r="L323" s="47">
        <v>2</v>
      </c>
      <c r="M323" s="47">
        <f>VLOOKUP(I323,PGStock[],6,FALSE)</f>
        <v>150</v>
      </c>
      <c r="N323" s="47">
        <f>+PGSales!$L323*PGSales!$M323</f>
        <v>300</v>
      </c>
    </row>
    <row r="324" spans="1:14" hidden="1" x14ac:dyDescent="0.25">
      <c r="A324" s="77">
        <f t="shared" si="4"/>
        <v>2024</v>
      </c>
      <c r="B324" s="77">
        <f t="shared" si="5"/>
        <v>12</v>
      </c>
      <c r="C324" s="73">
        <v>45638</v>
      </c>
      <c r="D324" s="68" t="s">
        <v>4</v>
      </c>
      <c r="E324" s="48" t="s">
        <v>125</v>
      </c>
      <c r="F324" s="69" t="str">
        <f>VLOOKUP(E324,Customer[],2,FALSE)</f>
        <v>Soon Pyan</v>
      </c>
      <c r="G324" s="69" t="str">
        <f>VLOOKUP(E324,Customer[],3,FALSE)</f>
        <v>Bo Aung Kyaw Rd</v>
      </c>
      <c r="H324" s="69" t="str">
        <f>VLOOKUP(E324,Customer[],4,FALSE)</f>
        <v>Hlaing Thar Yar Route (1)</v>
      </c>
      <c r="I324" s="48" t="s">
        <v>18</v>
      </c>
      <c r="J324" s="70" t="str">
        <f>VLOOKUP(I324,PGStock[],2,FALSE)</f>
        <v>Formula Rum 350ml</v>
      </c>
      <c r="K324" s="71">
        <f>VLOOKUP(I324,PGStock[],3,FALSE)</f>
        <v>0.35</v>
      </c>
      <c r="L324" s="47">
        <v>3</v>
      </c>
      <c r="M324" s="47">
        <f>VLOOKUP(I324,PGStock[],6,FALSE)</f>
        <v>150</v>
      </c>
      <c r="N324" s="47">
        <f>+PGSales!$L324*PGSales!$M324</f>
        <v>450</v>
      </c>
    </row>
    <row r="325" spans="1:14" hidden="1" x14ac:dyDescent="0.25">
      <c r="A325" s="77">
        <f t="shared" si="4"/>
        <v>2024</v>
      </c>
      <c r="B325" s="77">
        <f t="shared" si="5"/>
        <v>12</v>
      </c>
      <c r="C325" s="73">
        <v>45638</v>
      </c>
      <c r="D325" s="68" t="s">
        <v>74</v>
      </c>
      <c r="E325" s="48" t="s">
        <v>105</v>
      </c>
      <c r="F325" s="69" t="str">
        <f>VLOOKUP(E325,Customer[],2,FALSE)</f>
        <v>Swe Thahar</v>
      </c>
      <c r="G325" s="69" t="str">
        <f>VLOOKUP(E325,Customer[],3,FALSE)</f>
        <v>Mandalay Rd</v>
      </c>
      <c r="H325" s="69" t="str">
        <f>VLOOKUP(E325,Customer[],4,FALSE)</f>
        <v>Hlaing Thar Yar Route (1)</v>
      </c>
      <c r="I325" s="48" t="s">
        <v>25</v>
      </c>
      <c r="J325" s="70" t="str">
        <f>VLOOKUP(I325,PGStock[],2,FALSE)</f>
        <v>Columbus Super Red Smooth 350 Ml</v>
      </c>
      <c r="K325" s="71">
        <f>VLOOKUP(I325,PGStock[],3,FALSE)</f>
        <v>0.35</v>
      </c>
      <c r="L325" s="47">
        <v>1</v>
      </c>
      <c r="M325" s="47">
        <f>VLOOKUP(I325,PGStock[],6,FALSE)</f>
        <v>150</v>
      </c>
      <c r="N325" s="47">
        <f>+PGSales!$L325*PGSales!$M325</f>
        <v>150</v>
      </c>
    </row>
    <row r="326" spans="1:14" hidden="1" x14ac:dyDescent="0.25">
      <c r="A326" s="77">
        <f t="shared" si="4"/>
        <v>2024</v>
      </c>
      <c r="B326" s="77">
        <f t="shared" si="5"/>
        <v>12</v>
      </c>
      <c r="C326" s="73">
        <v>45638</v>
      </c>
      <c r="D326" s="68" t="s">
        <v>74</v>
      </c>
      <c r="E326" s="48" t="s">
        <v>105</v>
      </c>
      <c r="F326" s="69" t="str">
        <f>VLOOKUP(E326,Customer[],2,FALSE)</f>
        <v>Swe Thahar</v>
      </c>
      <c r="G326" s="69" t="str">
        <f>VLOOKUP(E326,Customer[],3,FALSE)</f>
        <v>Mandalay Rd</v>
      </c>
      <c r="H326" s="69" t="str">
        <f>VLOOKUP(E326,Customer[],4,FALSE)</f>
        <v>Hlaing Thar Yar Route (1)</v>
      </c>
      <c r="I326" s="48" t="s">
        <v>18</v>
      </c>
      <c r="J326" s="70" t="str">
        <f>VLOOKUP(I326,PGStock[],2,FALSE)</f>
        <v>Formula Rum 350ml</v>
      </c>
      <c r="K326" s="71">
        <f>VLOOKUP(I326,PGStock[],3,FALSE)</f>
        <v>0.35</v>
      </c>
      <c r="L326" s="47">
        <v>3</v>
      </c>
      <c r="M326" s="47">
        <f>VLOOKUP(I326,PGStock[],6,FALSE)</f>
        <v>150</v>
      </c>
      <c r="N326" s="47">
        <f>+PGSales!$L326*PGSales!$M326</f>
        <v>450</v>
      </c>
    </row>
    <row r="327" spans="1:14" hidden="1" x14ac:dyDescent="0.25">
      <c r="A327" s="77">
        <f t="shared" si="4"/>
        <v>2024</v>
      </c>
      <c r="B327" s="77">
        <f t="shared" si="5"/>
        <v>12</v>
      </c>
      <c r="C327" s="73">
        <v>45638</v>
      </c>
      <c r="D327" s="68" t="s">
        <v>76</v>
      </c>
      <c r="E327" s="48" t="s">
        <v>179</v>
      </c>
      <c r="F327" s="69" t="str">
        <f>VLOOKUP(E327,Customer[],2,FALSE)</f>
        <v>Pyae Tawtar</v>
      </c>
      <c r="G327" s="69" t="str">
        <f>VLOOKUP(E327,Customer[],3,FALSE)</f>
        <v>Chit Kyi Yae Rd</v>
      </c>
      <c r="H327" s="69" t="str">
        <f>VLOOKUP(E327,Customer[],4,FALSE)</f>
        <v>Hlaing Thar Yar</v>
      </c>
      <c r="I327" s="48" t="s">
        <v>25</v>
      </c>
      <c r="J327" s="70" t="str">
        <f>VLOOKUP(I327,PGStock[],2,FALSE)</f>
        <v>Columbus Super Red Smooth 350 Ml</v>
      </c>
      <c r="K327" s="71">
        <f>VLOOKUP(I327,PGStock[],3,FALSE)</f>
        <v>0.35</v>
      </c>
      <c r="L327" s="47">
        <v>1</v>
      </c>
      <c r="M327" s="47">
        <f>VLOOKUP(I327,PGStock[],6,FALSE)</f>
        <v>150</v>
      </c>
      <c r="N327" s="47">
        <f>+PGSales!$L327*PGSales!$M327</f>
        <v>150</v>
      </c>
    </row>
    <row r="328" spans="1:14" hidden="1" x14ac:dyDescent="0.25">
      <c r="A328" s="77">
        <f t="shared" si="4"/>
        <v>2024</v>
      </c>
      <c r="B328" s="77">
        <f t="shared" si="5"/>
        <v>12</v>
      </c>
      <c r="C328" s="73">
        <v>45638</v>
      </c>
      <c r="D328" s="68" t="s">
        <v>76</v>
      </c>
      <c r="E328" s="48" t="s">
        <v>179</v>
      </c>
      <c r="F328" s="69" t="str">
        <f>VLOOKUP(E328,Customer[],2,FALSE)</f>
        <v>Pyae Tawtar</v>
      </c>
      <c r="G328" s="69" t="str">
        <f>VLOOKUP(E328,Customer[],3,FALSE)</f>
        <v>Chit Kyi Yae Rd</v>
      </c>
      <c r="H328" s="69" t="str">
        <f>VLOOKUP(E328,Customer[],4,FALSE)</f>
        <v>Hlaing Thar Yar</v>
      </c>
      <c r="I328" s="48" t="s">
        <v>23</v>
      </c>
      <c r="J328" s="70" t="str">
        <f>VLOOKUP(I328,PGStock[],2,FALSE)</f>
        <v>Columbus Super Red Smooth 175 Ml</v>
      </c>
      <c r="K328" s="71">
        <f>VLOOKUP(I328,PGStock[],3,FALSE)</f>
        <v>0.17499999999999999</v>
      </c>
      <c r="L328" s="47">
        <v>1</v>
      </c>
      <c r="M328" s="47">
        <f>VLOOKUP(I328,PGStock[],6,FALSE)</f>
        <v>100</v>
      </c>
      <c r="N328" s="47">
        <f>+PGSales!$L328*PGSales!$M328</f>
        <v>100</v>
      </c>
    </row>
    <row r="329" spans="1:14" hidden="1" x14ac:dyDescent="0.25">
      <c r="A329" s="77">
        <f t="shared" si="4"/>
        <v>2024</v>
      </c>
      <c r="B329" s="77">
        <f t="shared" si="5"/>
        <v>12</v>
      </c>
      <c r="C329" s="73">
        <v>45638</v>
      </c>
      <c r="D329" s="68" t="s">
        <v>76</v>
      </c>
      <c r="E329" s="48" t="s">
        <v>179</v>
      </c>
      <c r="F329" s="69" t="str">
        <f>VLOOKUP(E329,Customer[],2,FALSE)</f>
        <v>Pyae Tawtar</v>
      </c>
      <c r="G329" s="69" t="str">
        <f>VLOOKUP(E329,Customer[],3,FALSE)</f>
        <v>Chit Kyi Yae Rd</v>
      </c>
      <c r="H329" s="69" t="str">
        <f>VLOOKUP(E329,Customer[],4,FALSE)</f>
        <v>Hlaing Thar Yar</v>
      </c>
      <c r="I329" s="48" t="s">
        <v>18</v>
      </c>
      <c r="J329" s="70" t="str">
        <f>VLOOKUP(I329,PGStock[],2,FALSE)</f>
        <v>Formula Rum 350ml</v>
      </c>
      <c r="K329" s="71">
        <f>VLOOKUP(I329,PGStock[],3,FALSE)</f>
        <v>0.35</v>
      </c>
      <c r="L329" s="47">
        <v>1</v>
      </c>
      <c r="M329" s="47">
        <f>VLOOKUP(I329,PGStock[],6,FALSE)</f>
        <v>150</v>
      </c>
      <c r="N329" s="47">
        <f>+PGSales!$L329*PGSales!$M329</f>
        <v>150</v>
      </c>
    </row>
    <row r="330" spans="1:14" hidden="1" x14ac:dyDescent="0.25">
      <c r="A330" s="77">
        <f t="shared" si="4"/>
        <v>2024</v>
      </c>
      <c r="B330" s="77">
        <f t="shared" si="5"/>
        <v>12</v>
      </c>
      <c r="C330" s="73">
        <v>45638</v>
      </c>
      <c r="D330" s="68" t="s">
        <v>131</v>
      </c>
      <c r="E330" s="48" t="s">
        <v>120</v>
      </c>
      <c r="F330" s="69" t="str">
        <f>VLOOKUP(E330,Customer[],2,FALSE)</f>
        <v>Linn</v>
      </c>
      <c r="G330" s="69" t="str">
        <f>VLOOKUP(E330,Customer[],3,FALSE)</f>
        <v>Bo Aung Kyaw Rd</v>
      </c>
      <c r="H330" s="69" t="str">
        <f>VLOOKUP(E330,Customer[],4,FALSE)</f>
        <v>Hlaing Thar Yar Route (1)</v>
      </c>
      <c r="I330" s="48" t="s">
        <v>18</v>
      </c>
      <c r="J330" s="70" t="str">
        <f>VLOOKUP(I330,PGStock[],2,FALSE)</f>
        <v>Formula Rum 350ml</v>
      </c>
      <c r="K330" s="71">
        <f>VLOOKUP(I330,PGStock[],3,FALSE)</f>
        <v>0.35</v>
      </c>
      <c r="L330" s="47">
        <v>2</v>
      </c>
      <c r="M330" s="47">
        <f>VLOOKUP(I330,PGStock[],6,FALSE)</f>
        <v>150</v>
      </c>
      <c r="N330" s="47">
        <f>+PGSales!$L330*PGSales!$M330</f>
        <v>300</v>
      </c>
    </row>
    <row r="331" spans="1:14" hidden="1" x14ac:dyDescent="0.25">
      <c r="A331" s="77">
        <f t="shared" si="4"/>
        <v>2024</v>
      </c>
      <c r="B331" s="77">
        <f t="shared" si="5"/>
        <v>12</v>
      </c>
      <c r="C331" s="73">
        <v>45638</v>
      </c>
      <c r="D331" s="68" t="s">
        <v>72</v>
      </c>
      <c r="E331" s="48" t="s">
        <v>178</v>
      </c>
      <c r="F331" s="69" t="str">
        <f>VLOOKUP(E331,Customer[],2,FALSE)</f>
        <v>Lapyae</v>
      </c>
      <c r="G331" s="69" t="str">
        <f>VLOOKUP(E331,Customer[],3,FALSE)</f>
        <v>Sin Phyu Shin Rd</v>
      </c>
      <c r="H331" s="69" t="str">
        <f>VLOOKUP(E331,Customer[],4,FALSE)</f>
        <v>Hlaing Thar Yar</v>
      </c>
      <c r="I331" s="48" t="s">
        <v>25</v>
      </c>
      <c r="J331" s="70" t="str">
        <f>VLOOKUP(I331,PGStock[],2,FALSE)</f>
        <v>Columbus Super Red Smooth 350 Ml</v>
      </c>
      <c r="K331" s="71">
        <f>VLOOKUP(I331,PGStock[],3,FALSE)</f>
        <v>0.35</v>
      </c>
      <c r="L331" s="47">
        <v>3</v>
      </c>
      <c r="M331" s="47">
        <f>VLOOKUP(I331,PGStock[],6,FALSE)</f>
        <v>150</v>
      </c>
      <c r="N331" s="47">
        <f>+PGSales!$L331*PGSales!$M331</f>
        <v>450</v>
      </c>
    </row>
    <row r="332" spans="1:14" hidden="1" x14ac:dyDescent="0.25">
      <c r="A332" s="77">
        <f t="shared" si="4"/>
        <v>2024</v>
      </c>
      <c r="B332" s="77">
        <f t="shared" si="5"/>
        <v>12</v>
      </c>
      <c r="C332" s="73">
        <v>45638</v>
      </c>
      <c r="D332" s="68" t="s">
        <v>72</v>
      </c>
      <c r="E332" s="48" t="s">
        <v>178</v>
      </c>
      <c r="F332" s="69" t="str">
        <f>VLOOKUP(E332,Customer[],2,FALSE)</f>
        <v>Lapyae</v>
      </c>
      <c r="G332" s="69" t="str">
        <f>VLOOKUP(E332,Customer[],3,FALSE)</f>
        <v>Sin Phyu Shin Rd</v>
      </c>
      <c r="H332" s="69" t="str">
        <f>VLOOKUP(E332,Customer[],4,FALSE)</f>
        <v>Hlaing Thar Yar</v>
      </c>
      <c r="I332" s="48" t="s">
        <v>23</v>
      </c>
      <c r="J332" s="70" t="str">
        <f>VLOOKUP(I332,PGStock[],2,FALSE)</f>
        <v>Columbus Super Red Smooth 175 Ml</v>
      </c>
      <c r="K332" s="71">
        <f>VLOOKUP(I332,PGStock[],3,FALSE)</f>
        <v>0.17499999999999999</v>
      </c>
      <c r="L332" s="47">
        <v>1</v>
      </c>
      <c r="M332" s="47">
        <f>VLOOKUP(I332,PGStock[],6,FALSE)</f>
        <v>100</v>
      </c>
      <c r="N332" s="47">
        <f>+PGSales!$L332*PGSales!$M332</f>
        <v>100</v>
      </c>
    </row>
    <row r="333" spans="1:14" hidden="1" x14ac:dyDescent="0.25">
      <c r="A333" s="77">
        <f t="shared" si="4"/>
        <v>2024</v>
      </c>
      <c r="B333" s="77">
        <f t="shared" si="5"/>
        <v>12</v>
      </c>
      <c r="C333" s="73">
        <v>45638</v>
      </c>
      <c r="D333" s="68" t="s">
        <v>72</v>
      </c>
      <c r="E333" s="48" t="s">
        <v>178</v>
      </c>
      <c r="F333" s="69" t="str">
        <f>VLOOKUP(E333,Customer[],2,FALSE)</f>
        <v>Lapyae</v>
      </c>
      <c r="G333" s="69" t="str">
        <f>VLOOKUP(E333,Customer[],3,FALSE)</f>
        <v>Sin Phyu Shin Rd</v>
      </c>
      <c r="H333" s="69" t="str">
        <f>VLOOKUP(E333,Customer[],4,FALSE)</f>
        <v>Hlaing Thar Yar</v>
      </c>
      <c r="I333" s="48" t="s">
        <v>20</v>
      </c>
      <c r="J333" s="70" t="str">
        <f>VLOOKUP(I333,PGStock[],2,FALSE)</f>
        <v>Formula Rum 700ml</v>
      </c>
      <c r="K333" s="71">
        <f>VLOOKUP(I333,PGStock[],3,FALSE)</f>
        <v>0.7</v>
      </c>
      <c r="L333" s="47">
        <v>1</v>
      </c>
      <c r="M333" s="47">
        <f>VLOOKUP(I333,PGStock[],6,FALSE)</f>
        <v>200</v>
      </c>
      <c r="N333" s="47">
        <f>+PGSales!$L333*PGSales!$M333</f>
        <v>200</v>
      </c>
    </row>
    <row r="334" spans="1:14" hidden="1" x14ac:dyDescent="0.25">
      <c r="A334" s="77">
        <f t="shared" si="4"/>
        <v>2024</v>
      </c>
      <c r="B334" s="77">
        <f t="shared" si="5"/>
        <v>12</v>
      </c>
      <c r="C334" s="73">
        <v>45638</v>
      </c>
      <c r="D334" s="68" t="s">
        <v>72</v>
      </c>
      <c r="E334" s="48" t="s">
        <v>178</v>
      </c>
      <c r="F334" s="69" t="str">
        <f>VLOOKUP(E334,Customer[],2,FALSE)</f>
        <v>Lapyae</v>
      </c>
      <c r="G334" s="69" t="str">
        <f>VLOOKUP(E334,Customer[],3,FALSE)</f>
        <v>Sin Phyu Shin Rd</v>
      </c>
      <c r="H334" s="69" t="str">
        <f>VLOOKUP(E334,Customer[],4,FALSE)</f>
        <v>Hlaing Thar Yar</v>
      </c>
      <c r="I334" s="48" t="s">
        <v>18</v>
      </c>
      <c r="J334" s="70" t="str">
        <f>VLOOKUP(I334,PGStock[],2,FALSE)</f>
        <v>Formula Rum 350ml</v>
      </c>
      <c r="K334" s="71">
        <f>VLOOKUP(I334,PGStock[],3,FALSE)</f>
        <v>0.35</v>
      </c>
      <c r="L334" s="47">
        <v>3</v>
      </c>
      <c r="M334" s="47">
        <f>VLOOKUP(I334,PGStock[],6,FALSE)</f>
        <v>150</v>
      </c>
      <c r="N334" s="47">
        <f>+PGSales!$L334*PGSales!$M334</f>
        <v>450</v>
      </c>
    </row>
    <row r="335" spans="1:14" hidden="1" x14ac:dyDescent="0.25">
      <c r="A335" s="77">
        <f t="shared" si="4"/>
        <v>2024</v>
      </c>
      <c r="B335" s="77">
        <f t="shared" si="5"/>
        <v>12</v>
      </c>
      <c r="C335" s="73">
        <v>45638</v>
      </c>
      <c r="D335" s="68" t="s">
        <v>3</v>
      </c>
      <c r="E335" s="48" t="s">
        <v>139</v>
      </c>
      <c r="F335" s="69" t="e">
        <f>VLOOKUP(E335,Customer[],2,FALSE)</f>
        <v>#N/A</v>
      </c>
      <c r="G335" s="69" t="e">
        <f>VLOOKUP(E335,Customer[],3,FALSE)</f>
        <v>#N/A</v>
      </c>
      <c r="H335" s="69" t="e">
        <f>VLOOKUP(E335,Customer[],4,FALSE)</f>
        <v>#N/A</v>
      </c>
      <c r="I335" s="48" t="s">
        <v>23</v>
      </c>
      <c r="J335" s="70" t="str">
        <f>VLOOKUP(I335,PGStock[],2,FALSE)</f>
        <v>Columbus Super Red Smooth 175 Ml</v>
      </c>
      <c r="K335" s="71">
        <f>VLOOKUP(I335,PGStock[],3,FALSE)</f>
        <v>0.17499999999999999</v>
      </c>
      <c r="L335" s="47">
        <v>3</v>
      </c>
      <c r="M335" s="47">
        <f>VLOOKUP(I335,PGStock[],6,FALSE)</f>
        <v>100</v>
      </c>
      <c r="N335" s="47">
        <f>+PGSales!$L335*PGSales!$M335</f>
        <v>300</v>
      </c>
    </row>
    <row r="336" spans="1:14" hidden="1" x14ac:dyDescent="0.25">
      <c r="A336" s="77">
        <f t="shared" si="4"/>
        <v>2024</v>
      </c>
      <c r="B336" s="77">
        <f t="shared" si="5"/>
        <v>12</v>
      </c>
      <c r="C336" s="73">
        <v>45638</v>
      </c>
      <c r="D336" s="68" t="s">
        <v>3</v>
      </c>
      <c r="E336" s="48" t="s">
        <v>139</v>
      </c>
      <c r="F336" s="69" t="e">
        <f>VLOOKUP(E336,Customer[],2,FALSE)</f>
        <v>#N/A</v>
      </c>
      <c r="G336" s="69" t="e">
        <f>VLOOKUP(E336,Customer[],3,FALSE)</f>
        <v>#N/A</v>
      </c>
      <c r="H336" s="69" t="e">
        <f>VLOOKUP(E336,Customer[],4,FALSE)</f>
        <v>#N/A</v>
      </c>
      <c r="I336" s="48" t="s">
        <v>18</v>
      </c>
      <c r="J336" s="70" t="str">
        <f>VLOOKUP(I336,PGStock[],2,FALSE)</f>
        <v>Formula Rum 350ml</v>
      </c>
      <c r="K336" s="71">
        <f>VLOOKUP(I336,PGStock[],3,FALSE)</f>
        <v>0.35</v>
      </c>
      <c r="L336" s="47">
        <v>1</v>
      </c>
      <c r="M336" s="47">
        <f>VLOOKUP(I336,PGStock[],6,FALSE)</f>
        <v>150</v>
      </c>
      <c r="N336" s="47">
        <f>+PGSales!$L336*PGSales!$M336</f>
        <v>150</v>
      </c>
    </row>
    <row r="337" spans="1:14" hidden="1" x14ac:dyDescent="0.25">
      <c r="A337" s="77">
        <f t="shared" si="4"/>
        <v>2024</v>
      </c>
      <c r="B337" s="77">
        <f t="shared" si="5"/>
        <v>12</v>
      </c>
      <c r="C337" s="73">
        <v>45639</v>
      </c>
      <c r="D337" s="68" t="s">
        <v>115</v>
      </c>
      <c r="E337" s="48" t="s">
        <v>164</v>
      </c>
      <c r="F337" s="69" t="str">
        <f>VLOOKUP(E337,Customer[],2,FALSE)</f>
        <v>Sein Shwe Phyo</v>
      </c>
      <c r="G337" s="69" t="str">
        <f>VLOOKUP(E337,Customer[],3,FALSE)</f>
        <v>Thuka Rd</v>
      </c>
      <c r="H337" s="69" t="str">
        <f>VLOOKUP(E337,Customer[],4,FALSE)</f>
        <v>Mangalardon</v>
      </c>
      <c r="I337" s="48" t="s">
        <v>25</v>
      </c>
      <c r="J337" s="70" t="str">
        <f>VLOOKUP(I337,PGStock[],2,FALSE)</f>
        <v>Columbus Super Red Smooth 350 Ml</v>
      </c>
      <c r="K337" s="71">
        <f>VLOOKUP(I337,PGStock[],3,FALSE)</f>
        <v>0.35</v>
      </c>
      <c r="L337" s="47">
        <v>4</v>
      </c>
      <c r="M337" s="47">
        <f>VLOOKUP(I337,PGStock[],6,FALSE)</f>
        <v>150</v>
      </c>
      <c r="N337" s="47">
        <f>+PGSales!$L337*PGSales!$M337</f>
        <v>600</v>
      </c>
    </row>
    <row r="338" spans="1:14" hidden="1" x14ac:dyDescent="0.25">
      <c r="A338" s="77">
        <f t="shared" si="4"/>
        <v>2024</v>
      </c>
      <c r="B338" s="77">
        <f t="shared" si="5"/>
        <v>12</v>
      </c>
      <c r="C338" s="73">
        <v>45639</v>
      </c>
      <c r="D338" s="68" t="s">
        <v>115</v>
      </c>
      <c r="E338" s="48" t="s">
        <v>164</v>
      </c>
      <c r="F338" s="69" t="str">
        <f>VLOOKUP(E338,Customer[],2,FALSE)</f>
        <v>Sein Shwe Phyo</v>
      </c>
      <c r="G338" s="69" t="str">
        <f>VLOOKUP(E338,Customer[],3,FALSE)</f>
        <v>Thuka Rd</v>
      </c>
      <c r="H338" s="69" t="str">
        <f>VLOOKUP(E338,Customer[],4,FALSE)</f>
        <v>Mangalardon</v>
      </c>
      <c r="I338" s="48" t="s">
        <v>23</v>
      </c>
      <c r="J338" s="70" t="str">
        <f>VLOOKUP(I338,PGStock[],2,FALSE)</f>
        <v>Columbus Super Red Smooth 175 Ml</v>
      </c>
      <c r="K338" s="71">
        <f>VLOOKUP(I338,PGStock[],3,FALSE)</f>
        <v>0.17499999999999999</v>
      </c>
      <c r="L338" s="47">
        <v>2</v>
      </c>
      <c r="M338" s="47">
        <f>VLOOKUP(I338,PGStock[],6,FALSE)</f>
        <v>100</v>
      </c>
      <c r="N338" s="47">
        <f>+PGSales!$L338*PGSales!$M338</f>
        <v>200</v>
      </c>
    </row>
    <row r="339" spans="1:14" hidden="1" x14ac:dyDescent="0.25">
      <c r="A339" s="77">
        <f t="shared" si="4"/>
        <v>2024</v>
      </c>
      <c r="B339" s="77">
        <f t="shared" si="5"/>
        <v>12</v>
      </c>
      <c r="C339" s="73">
        <v>45639</v>
      </c>
      <c r="D339" s="68" t="s">
        <v>0</v>
      </c>
      <c r="E339" s="48" t="s">
        <v>180</v>
      </c>
      <c r="F339" s="69" t="str">
        <f>VLOOKUP(E339,Customer[],2,FALSE)</f>
        <v>San Thit</v>
      </c>
      <c r="G339" s="69" t="str">
        <f>VLOOKUP(E339,Customer[],3,FALSE)</f>
        <v>Jone Phyu Rd</v>
      </c>
      <c r="H339" s="69" t="str">
        <f>VLOOKUP(E339,Customer[],4,FALSE)</f>
        <v>Mangalardon</v>
      </c>
      <c r="I339" s="48" t="s">
        <v>25</v>
      </c>
      <c r="J339" s="70" t="str">
        <f>VLOOKUP(I339,PGStock[],2,FALSE)</f>
        <v>Columbus Super Red Smooth 350 Ml</v>
      </c>
      <c r="K339" s="71">
        <f>VLOOKUP(I339,PGStock[],3,FALSE)</f>
        <v>0.35</v>
      </c>
      <c r="L339" s="47">
        <v>3</v>
      </c>
      <c r="M339" s="47">
        <f>VLOOKUP(I339,PGStock[],6,FALSE)</f>
        <v>150</v>
      </c>
      <c r="N339" s="47">
        <f>+PGSales!$L339*PGSales!$M339</f>
        <v>450</v>
      </c>
    </row>
    <row r="340" spans="1:14" hidden="1" x14ac:dyDescent="0.25">
      <c r="A340" s="77">
        <f t="shared" si="4"/>
        <v>2024</v>
      </c>
      <c r="B340" s="77">
        <f t="shared" si="5"/>
        <v>12</v>
      </c>
      <c r="C340" s="73">
        <v>45639</v>
      </c>
      <c r="D340" s="68" t="s">
        <v>0</v>
      </c>
      <c r="E340" s="48" t="s">
        <v>180</v>
      </c>
      <c r="F340" s="69" t="str">
        <f>VLOOKUP(E340,Customer[],2,FALSE)</f>
        <v>San Thit</v>
      </c>
      <c r="G340" s="69" t="str">
        <f>VLOOKUP(E340,Customer[],3,FALSE)</f>
        <v>Jone Phyu Rd</v>
      </c>
      <c r="H340" s="69" t="str">
        <f>VLOOKUP(E340,Customer[],4,FALSE)</f>
        <v>Mangalardon</v>
      </c>
      <c r="I340" s="48" t="s">
        <v>20</v>
      </c>
      <c r="J340" s="70" t="str">
        <f>VLOOKUP(I340,PGStock[],2,FALSE)</f>
        <v>Formula Rum 700ml</v>
      </c>
      <c r="K340" s="71">
        <f>VLOOKUP(I340,PGStock[],3,FALSE)</f>
        <v>0.7</v>
      </c>
      <c r="L340" s="47">
        <v>2</v>
      </c>
      <c r="M340" s="47">
        <f>VLOOKUP(I340,PGStock[],6,FALSE)</f>
        <v>200</v>
      </c>
      <c r="N340" s="47">
        <f>+PGSales!$L340*PGSales!$M340</f>
        <v>400</v>
      </c>
    </row>
    <row r="341" spans="1:14" hidden="1" x14ac:dyDescent="0.25">
      <c r="A341" s="77">
        <f t="shared" si="4"/>
        <v>2024</v>
      </c>
      <c r="B341" s="77">
        <f t="shared" si="5"/>
        <v>12</v>
      </c>
      <c r="C341" s="73">
        <v>45639</v>
      </c>
      <c r="D341" s="68" t="s">
        <v>2</v>
      </c>
      <c r="E341" s="48" t="s">
        <v>181</v>
      </c>
      <c r="F341" s="69" t="str">
        <f>VLOOKUP(E341,Customer[],2,FALSE)</f>
        <v>Shin Shin</v>
      </c>
      <c r="G341" s="69" t="str">
        <f>VLOOKUP(E341,Customer[],3,FALSE)</f>
        <v>Joephyu Rd</v>
      </c>
      <c r="H341" s="69" t="str">
        <f>VLOOKUP(E341,Customer[],4,FALSE)</f>
        <v>Mangalardon</v>
      </c>
      <c r="I341" s="48" t="s">
        <v>23</v>
      </c>
      <c r="J341" s="70" t="str">
        <f>VLOOKUP(I341,PGStock[],2,FALSE)</f>
        <v>Columbus Super Red Smooth 175 Ml</v>
      </c>
      <c r="K341" s="71">
        <f>VLOOKUP(I341,PGStock[],3,FALSE)</f>
        <v>0.17499999999999999</v>
      </c>
      <c r="L341" s="47">
        <v>1</v>
      </c>
      <c r="M341" s="47">
        <f>VLOOKUP(I341,PGStock[],6,FALSE)</f>
        <v>100</v>
      </c>
      <c r="N341" s="47">
        <f>+PGSales!$L341*PGSales!$M341</f>
        <v>100</v>
      </c>
    </row>
    <row r="342" spans="1:14" hidden="1" x14ac:dyDescent="0.25">
      <c r="A342" s="77">
        <f t="shared" si="4"/>
        <v>2024</v>
      </c>
      <c r="B342" s="77">
        <f t="shared" si="5"/>
        <v>12</v>
      </c>
      <c r="C342" s="73">
        <v>45639</v>
      </c>
      <c r="D342" s="68" t="s">
        <v>2</v>
      </c>
      <c r="E342" s="48" t="s">
        <v>181</v>
      </c>
      <c r="F342" s="69" t="str">
        <f>VLOOKUP(E342,Customer[],2,FALSE)</f>
        <v>Shin Shin</v>
      </c>
      <c r="G342" s="69" t="str">
        <f>VLOOKUP(E342,Customer[],3,FALSE)</f>
        <v>Joephyu Rd</v>
      </c>
      <c r="H342" s="69" t="str">
        <f>VLOOKUP(E342,Customer[],4,FALSE)</f>
        <v>Mangalardon</v>
      </c>
      <c r="I342" s="48" t="s">
        <v>20</v>
      </c>
      <c r="J342" s="70" t="str">
        <f>VLOOKUP(I342,PGStock[],2,FALSE)</f>
        <v>Formula Rum 700ml</v>
      </c>
      <c r="K342" s="71">
        <f>VLOOKUP(I342,PGStock[],3,FALSE)</f>
        <v>0.7</v>
      </c>
      <c r="L342" s="47">
        <v>1</v>
      </c>
      <c r="M342" s="47">
        <f>VLOOKUP(I342,PGStock[],6,FALSE)</f>
        <v>200</v>
      </c>
      <c r="N342" s="47">
        <f>+PGSales!$L342*PGSales!$M342</f>
        <v>200</v>
      </c>
    </row>
    <row r="343" spans="1:14" hidden="1" x14ac:dyDescent="0.25">
      <c r="A343" s="77">
        <f t="shared" si="4"/>
        <v>2024</v>
      </c>
      <c r="B343" s="77">
        <f t="shared" si="5"/>
        <v>12</v>
      </c>
      <c r="C343" s="73">
        <v>45639</v>
      </c>
      <c r="D343" s="68" t="s">
        <v>2</v>
      </c>
      <c r="E343" s="48" t="s">
        <v>181</v>
      </c>
      <c r="F343" s="69" t="str">
        <f>VLOOKUP(E343,Customer[],2,FALSE)</f>
        <v>Shin Shin</v>
      </c>
      <c r="G343" s="69" t="str">
        <f>VLOOKUP(E343,Customer[],3,FALSE)</f>
        <v>Joephyu Rd</v>
      </c>
      <c r="H343" s="69" t="str">
        <f>VLOOKUP(E343,Customer[],4,FALSE)</f>
        <v>Mangalardon</v>
      </c>
      <c r="I343" s="48" t="s">
        <v>18</v>
      </c>
      <c r="J343" s="70" t="str">
        <f>VLOOKUP(I343,PGStock[],2,FALSE)</f>
        <v>Formula Rum 350ml</v>
      </c>
      <c r="K343" s="71">
        <f>VLOOKUP(I343,PGStock[],3,FALSE)</f>
        <v>0.35</v>
      </c>
      <c r="L343" s="47">
        <v>1</v>
      </c>
      <c r="M343" s="47">
        <f>VLOOKUP(I343,PGStock[],6,FALSE)</f>
        <v>150</v>
      </c>
      <c r="N343" s="47">
        <f>+PGSales!$L343*PGSales!$M343</f>
        <v>150</v>
      </c>
    </row>
    <row r="344" spans="1:14" hidden="1" x14ac:dyDescent="0.25">
      <c r="A344" s="77">
        <f t="shared" si="4"/>
        <v>2024</v>
      </c>
      <c r="B344" s="77">
        <f t="shared" si="5"/>
        <v>12</v>
      </c>
      <c r="C344" s="73">
        <v>45639</v>
      </c>
      <c r="D344" s="68" t="s">
        <v>109</v>
      </c>
      <c r="E344" s="48" t="s">
        <v>184</v>
      </c>
      <c r="F344" s="69" t="str">
        <f>VLOOKUP(E344,Customer[],2,FALSE)</f>
        <v>Kaung Kin Think</v>
      </c>
      <c r="G344" s="69" t="str">
        <f>VLOOKUP(E344,Customer[],3,FALSE)</f>
        <v>Joephyu Rd</v>
      </c>
      <c r="H344" s="69" t="str">
        <f>VLOOKUP(E344,Customer[],4,FALSE)</f>
        <v>Mangalardon</v>
      </c>
      <c r="I344" s="48" t="s">
        <v>25</v>
      </c>
      <c r="J344" s="70" t="str">
        <f>VLOOKUP(I344,PGStock[],2,FALSE)</f>
        <v>Columbus Super Red Smooth 350 Ml</v>
      </c>
      <c r="K344" s="71">
        <f>VLOOKUP(I344,PGStock[],3,FALSE)</f>
        <v>0.35</v>
      </c>
      <c r="L344" s="47">
        <v>4</v>
      </c>
      <c r="M344" s="47">
        <f>VLOOKUP(I344,PGStock[],6,FALSE)</f>
        <v>150</v>
      </c>
      <c r="N344" s="47">
        <f>+PGSales!$L344*PGSales!$M344</f>
        <v>600</v>
      </c>
    </row>
    <row r="345" spans="1:14" hidden="1" x14ac:dyDescent="0.25">
      <c r="A345" s="77">
        <f t="shared" si="4"/>
        <v>2024</v>
      </c>
      <c r="B345" s="77">
        <f t="shared" si="5"/>
        <v>12</v>
      </c>
      <c r="C345" s="73">
        <v>45639</v>
      </c>
      <c r="D345" s="68" t="s">
        <v>109</v>
      </c>
      <c r="E345" s="48" t="s">
        <v>184</v>
      </c>
      <c r="F345" s="69" t="str">
        <f>VLOOKUP(E345,Customer[],2,FALSE)</f>
        <v>Kaung Kin Think</v>
      </c>
      <c r="G345" s="69" t="str">
        <f>VLOOKUP(E345,Customer[],3,FALSE)</f>
        <v>Joephyu Rd</v>
      </c>
      <c r="H345" s="69" t="str">
        <f>VLOOKUP(E345,Customer[],4,FALSE)</f>
        <v>Mangalardon</v>
      </c>
      <c r="I345" s="48" t="s">
        <v>18</v>
      </c>
      <c r="J345" s="70" t="str">
        <f>VLOOKUP(I345,PGStock[],2,FALSE)</f>
        <v>Formula Rum 350ml</v>
      </c>
      <c r="K345" s="71">
        <f>VLOOKUP(I345,PGStock[],3,FALSE)</f>
        <v>0.35</v>
      </c>
      <c r="L345" s="47">
        <v>1</v>
      </c>
      <c r="M345" s="47">
        <f>VLOOKUP(I345,PGStock[],6,FALSE)</f>
        <v>150</v>
      </c>
      <c r="N345" s="47">
        <f>+PGSales!$L345*PGSales!$M345</f>
        <v>150</v>
      </c>
    </row>
    <row r="346" spans="1:14" hidden="1" x14ac:dyDescent="0.25">
      <c r="A346" s="77">
        <f t="shared" si="4"/>
        <v>2024</v>
      </c>
      <c r="B346" s="77">
        <f t="shared" si="5"/>
        <v>12</v>
      </c>
      <c r="C346" s="73">
        <v>45639</v>
      </c>
      <c r="D346" s="68" t="s">
        <v>64</v>
      </c>
      <c r="E346" s="48" t="s">
        <v>182</v>
      </c>
      <c r="F346" s="69" t="str">
        <f>VLOOKUP(E346,Customer[],2,FALSE)</f>
        <v>Su</v>
      </c>
      <c r="G346" s="69" t="str">
        <f>VLOOKUP(E346,Customer[],3,FALSE)</f>
        <v>Aung Sinkhoe Rd</v>
      </c>
      <c r="H346" s="69" t="str">
        <f>VLOOKUP(E346,Customer[],4,FALSE)</f>
        <v>Mangalardon</v>
      </c>
      <c r="I346" s="48" t="s">
        <v>25</v>
      </c>
      <c r="J346" s="70" t="str">
        <f>VLOOKUP(I346,PGStock[],2,FALSE)</f>
        <v>Columbus Super Red Smooth 350 Ml</v>
      </c>
      <c r="K346" s="71">
        <f>VLOOKUP(I346,PGStock[],3,FALSE)</f>
        <v>0.35</v>
      </c>
      <c r="L346" s="47">
        <v>6</v>
      </c>
      <c r="M346" s="47">
        <f>VLOOKUP(I346,PGStock[],6,FALSE)</f>
        <v>150</v>
      </c>
      <c r="N346" s="47">
        <f>+PGSales!$L346*PGSales!$M346</f>
        <v>900</v>
      </c>
    </row>
    <row r="347" spans="1:14" hidden="1" x14ac:dyDescent="0.25">
      <c r="A347" s="77">
        <f t="shared" si="4"/>
        <v>2024</v>
      </c>
      <c r="B347" s="77">
        <f t="shared" si="5"/>
        <v>12</v>
      </c>
      <c r="C347" s="73">
        <v>45639</v>
      </c>
      <c r="D347" s="68" t="s">
        <v>64</v>
      </c>
      <c r="E347" s="48" t="s">
        <v>182</v>
      </c>
      <c r="F347" s="69" t="str">
        <f>VLOOKUP(E347,Customer[],2,FALSE)</f>
        <v>Su</v>
      </c>
      <c r="G347" s="69" t="str">
        <f>VLOOKUP(E347,Customer[],3,FALSE)</f>
        <v>Aung Sinkhoe Rd</v>
      </c>
      <c r="H347" s="69" t="str">
        <f>VLOOKUP(E347,Customer[],4,FALSE)</f>
        <v>Mangalardon</v>
      </c>
      <c r="I347" s="48" t="s">
        <v>18</v>
      </c>
      <c r="J347" s="70" t="str">
        <f>VLOOKUP(I347,PGStock[],2,FALSE)</f>
        <v>Formula Rum 350ml</v>
      </c>
      <c r="K347" s="71">
        <f>VLOOKUP(I347,PGStock[],3,FALSE)</f>
        <v>0.35</v>
      </c>
      <c r="L347" s="47">
        <v>7</v>
      </c>
      <c r="M347" s="47">
        <f>VLOOKUP(I347,PGStock[],6,FALSE)</f>
        <v>150</v>
      </c>
      <c r="N347" s="47">
        <f>+PGSales!$L347*PGSales!$M347</f>
        <v>1050</v>
      </c>
    </row>
    <row r="348" spans="1:14" hidden="1" x14ac:dyDescent="0.25">
      <c r="A348" s="77">
        <f t="shared" si="4"/>
        <v>2024</v>
      </c>
      <c r="B348" s="77">
        <f t="shared" si="5"/>
        <v>12</v>
      </c>
      <c r="C348" s="73">
        <v>45639</v>
      </c>
      <c r="D348" s="68" t="s">
        <v>1</v>
      </c>
      <c r="E348" s="48" t="s">
        <v>183</v>
      </c>
      <c r="F348" s="69" t="str">
        <f>VLOOKUP(E348,Customer[],2,FALSE)</f>
        <v>Smile Moon</v>
      </c>
      <c r="G348" s="69" t="str">
        <f>VLOOKUP(E348,Customer[],3,FALSE)</f>
        <v>Joephyu Rd</v>
      </c>
      <c r="H348" s="69" t="str">
        <f>VLOOKUP(E348,Customer[],4,FALSE)</f>
        <v>Mangalardon</v>
      </c>
      <c r="I348" s="48" t="s">
        <v>25</v>
      </c>
      <c r="J348" s="70" t="str">
        <f>VLOOKUP(I348,PGStock[],2,FALSE)</f>
        <v>Columbus Super Red Smooth 350 Ml</v>
      </c>
      <c r="K348" s="71">
        <f>VLOOKUP(I348,PGStock[],3,FALSE)</f>
        <v>0.35</v>
      </c>
      <c r="L348" s="47">
        <v>4</v>
      </c>
      <c r="M348" s="47">
        <f>VLOOKUP(I348,PGStock[],6,FALSE)</f>
        <v>150</v>
      </c>
      <c r="N348" s="47">
        <f>+PGSales!$L348*PGSales!$M348</f>
        <v>600</v>
      </c>
    </row>
    <row r="349" spans="1:14" hidden="1" x14ac:dyDescent="0.25">
      <c r="A349" s="77">
        <f t="shared" si="4"/>
        <v>2024</v>
      </c>
      <c r="B349" s="77">
        <f t="shared" si="5"/>
        <v>12</v>
      </c>
      <c r="C349" s="73">
        <v>45639</v>
      </c>
      <c r="D349" s="68" t="s">
        <v>1</v>
      </c>
      <c r="E349" s="48" t="s">
        <v>183</v>
      </c>
      <c r="F349" s="69" t="str">
        <f>VLOOKUP(E349,Customer[],2,FALSE)</f>
        <v>Smile Moon</v>
      </c>
      <c r="G349" s="69" t="str">
        <f>VLOOKUP(E349,Customer[],3,FALSE)</f>
        <v>Joephyu Rd</v>
      </c>
      <c r="H349" s="69" t="str">
        <f>VLOOKUP(E349,Customer[],4,FALSE)</f>
        <v>Mangalardon</v>
      </c>
      <c r="I349" s="48" t="s">
        <v>18</v>
      </c>
      <c r="J349" s="70" t="str">
        <f>VLOOKUP(I349,PGStock[],2,FALSE)</f>
        <v>Formula Rum 350ml</v>
      </c>
      <c r="K349" s="71">
        <f>VLOOKUP(I349,PGStock[],3,FALSE)</f>
        <v>0.35</v>
      </c>
      <c r="L349" s="47">
        <v>4</v>
      </c>
      <c r="M349" s="47">
        <f>VLOOKUP(I349,PGStock[],6,FALSE)</f>
        <v>150</v>
      </c>
      <c r="N349" s="47">
        <f>+PGSales!$L349*PGSales!$M349</f>
        <v>600</v>
      </c>
    </row>
    <row r="350" spans="1:14" hidden="1" x14ac:dyDescent="0.25">
      <c r="A350" s="77">
        <f t="shared" si="4"/>
        <v>2024</v>
      </c>
      <c r="B350" s="77">
        <f t="shared" si="5"/>
        <v>12</v>
      </c>
      <c r="C350" s="73">
        <v>45639</v>
      </c>
      <c r="D350" s="68" t="s">
        <v>58</v>
      </c>
      <c r="E350" s="48" t="s">
        <v>174</v>
      </c>
      <c r="F350" s="69" t="str">
        <f>VLOOKUP(E350,Customer[],2,FALSE)</f>
        <v>ShweSiSain</v>
      </c>
      <c r="G350" s="69" t="str">
        <f>VLOOKUP(E350,Customer[],3,FALSE)</f>
        <v>Maher Badula Rd</v>
      </c>
      <c r="H350" s="69" t="str">
        <f>VLOOKUP(E350,Customer[],4,FALSE)</f>
        <v xml:space="preserve">Shwepyithar </v>
      </c>
      <c r="I350" s="48" t="s">
        <v>27</v>
      </c>
      <c r="J350" s="70" t="str">
        <f>VLOOKUP(I350,PGStock[],2,FALSE)</f>
        <v>Columbus Super Red Smooth 700 Ml</v>
      </c>
      <c r="K350" s="71">
        <f>VLOOKUP(I350,PGStock[],3,FALSE)</f>
        <v>0.7</v>
      </c>
      <c r="L350" s="47">
        <v>1</v>
      </c>
      <c r="M350" s="47">
        <f>VLOOKUP(I350,PGStock[],6,FALSE)</f>
        <v>200</v>
      </c>
      <c r="N350" s="47">
        <f>+PGSales!$L350*PGSales!$M350</f>
        <v>200</v>
      </c>
    </row>
    <row r="351" spans="1:14" hidden="1" x14ac:dyDescent="0.25">
      <c r="A351" s="77">
        <f t="shared" ref="A351:A414" si="6">YEAR(C351)</f>
        <v>2024</v>
      </c>
      <c r="B351" s="77">
        <f t="shared" ref="B351:B414" si="7">MONTH(C351)</f>
        <v>12</v>
      </c>
      <c r="C351" s="73">
        <v>45639</v>
      </c>
      <c r="D351" s="68" t="s">
        <v>58</v>
      </c>
      <c r="E351" s="48" t="s">
        <v>174</v>
      </c>
      <c r="F351" s="69" t="str">
        <f>VLOOKUP(E351,Customer[],2,FALSE)</f>
        <v>ShweSiSain</v>
      </c>
      <c r="G351" s="69" t="str">
        <f>VLOOKUP(E351,Customer[],3,FALSE)</f>
        <v>Maher Badula Rd</v>
      </c>
      <c r="H351" s="69" t="str">
        <f>VLOOKUP(E351,Customer[],4,FALSE)</f>
        <v xml:space="preserve">Shwepyithar </v>
      </c>
      <c r="I351" s="48" t="s">
        <v>25</v>
      </c>
      <c r="J351" s="70" t="str">
        <f>VLOOKUP(I351,PGStock[],2,FALSE)</f>
        <v>Columbus Super Red Smooth 350 Ml</v>
      </c>
      <c r="K351" s="71">
        <f>VLOOKUP(I351,PGStock[],3,FALSE)</f>
        <v>0.35</v>
      </c>
      <c r="L351" s="47">
        <v>3</v>
      </c>
      <c r="M351" s="47">
        <f>VLOOKUP(I351,PGStock[],6,FALSE)</f>
        <v>150</v>
      </c>
      <c r="N351" s="47">
        <f>+PGSales!$L351*PGSales!$M351</f>
        <v>450</v>
      </c>
    </row>
    <row r="352" spans="1:14" hidden="1" x14ac:dyDescent="0.25">
      <c r="A352" s="77">
        <f t="shared" si="6"/>
        <v>2024</v>
      </c>
      <c r="B352" s="77">
        <f t="shared" si="7"/>
        <v>12</v>
      </c>
      <c r="C352" s="73">
        <v>45639</v>
      </c>
      <c r="D352" s="68" t="s">
        <v>58</v>
      </c>
      <c r="E352" s="48" t="s">
        <v>174</v>
      </c>
      <c r="F352" s="69" t="str">
        <f>VLOOKUP(E352,Customer[],2,FALSE)</f>
        <v>ShweSiSain</v>
      </c>
      <c r="G352" s="69" t="str">
        <f>VLOOKUP(E352,Customer[],3,FALSE)</f>
        <v>Maher Badula Rd</v>
      </c>
      <c r="H352" s="69" t="str">
        <f>VLOOKUP(E352,Customer[],4,FALSE)</f>
        <v xml:space="preserve">Shwepyithar </v>
      </c>
      <c r="I352" s="48" t="s">
        <v>20</v>
      </c>
      <c r="J352" s="70" t="str">
        <f>VLOOKUP(I352,PGStock[],2,FALSE)</f>
        <v>Formula Rum 700ml</v>
      </c>
      <c r="K352" s="71">
        <f>VLOOKUP(I352,PGStock[],3,FALSE)</f>
        <v>0.7</v>
      </c>
      <c r="L352" s="47">
        <v>2</v>
      </c>
      <c r="M352" s="47">
        <f>VLOOKUP(I352,PGStock[],6,FALSE)</f>
        <v>200</v>
      </c>
      <c r="N352" s="47">
        <f>+PGSales!$L352*PGSales!$M352</f>
        <v>400</v>
      </c>
    </row>
    <row r="353" spans="1:14" hidden="1" x14ac:dyDescent="0.25">
      <c r="A353" s="77">
        <f t="shared" si="6"/>
        <v>2024</v>
      </c>
      <c r="B353" s="77">
        <f t="shared" si="7"/>
        <v>12</v>
      </c>
      <c r="C353" s="73">
        <v>45639</v>
      </c>
      <c r="D353" s="68" t="s">
        <v>58</v>
      </c>
      <c r="E353" s="48" t="s">
        <v>174</v>
      </c>
      <c r="F353" s="69" t="str">
        <f>VLOOKUP(E353,Customer[],2,FALSE)</f>
        <v>ShweSiSain</v>
      </c>
      <c r="G353" s="69" t="str">
        <f>VLOOKUP(E353,Customer[],3,FALSE)</f>
        <v>Maher Badula Rd</v>
      </c>
      <c r="H353" s="69" t="str">
        <f>VLOOKUP(E353,Customer[],4,FALSE)</f>
        <v xml:space="preserve">Shwepyithar </v>
      </c>
      <c r="I353" s="48" t="s">
        <v>18</v>
      </c>
      <c r="J353" s="70" t="str">
        <f>VLOOKUP(I353,PGStock[],2,FALSE)</f>
        <v>Formula Rum 350ml</v>
      </c>
      <c r="K353" s="71">
        <f>VLOOKUP(I353,PGStock[],3,FALSE)</f>
        <v>0.35</v>
      </c>
      <c r="L353" s="47">
        <v>2</v>
      </c>
      <c r="M353" s="47">
        <f>VLOOKUP(I353,PGStock[],6,FALSE)</f>
        <v>150</v>
      </c>
      <c r="N353" s="47">
        <f>+PGSales!$L353*PGSales!$M353</f>
        <v>300</v>
      </c>
    </row>
    <row r="354" spans="1:14" hidden="1" x14ac:dyDescent="0.25">
      <c r="A354" s="77">
        <f t="shared" si="6"/>
        <v>2024</v>
      </c>
      <c r="B354" s="77">
        <f t="shared" si="7"/>
        <v>12</v>
      </c>
      <c r="C354" s="73">
        <v>45639</v>
      </c>
      <c r="D354" s="68" t="s">
        <v>66</v>
      </c>
      <c r="E354" s="48" t="s">
        <v>185</v>
      </c>
      <c r="F354" s="69" t="str">
        <f>VLOOKUP(E354,Customer[],2,FALSE)</f>
        <v>Ko Gyi Yo</v>
      </c>
      <c r="G354" s="69" t="str">
        <f>VLOOKUP(E354,Customer[],3,FALSE)</f>
        <v>Maher Badula Rd</v>
      </c>
      <c r="H354" s="69" t="str">
        <f>VLOOKUP(E354,Customer[],4,FALSE)</f>
        <v xml:space="preserve">Shwepyithar </v>
      </c>
      <c r="I354" s="48" t="s">
        <v>25</v>
      </c>
      <c r="J354" s="70" t="str">
        <f>VLOOKUP(I354,PGStock[],2,FALSE)</f>
        <v>Columbus Super Red Smooth 350 Ml</v>
      </c>
      <c r="K354" s="71">
        <f>VLOOKUP(I354,PGStock[],3,FALSE)</f>
        <v>0.35</v>
      </c>
      <c r="L354" s="47">
        <v>4</v>
      </c>
      <c r="M354" s="47">
        <f>VLOOKUP(I354,PGStock[],6,FALSE)</f>
        <v>150</v>
      </c>
      <c r="N354" s="47">
        <f>+PGSales!$L354*PGSales!$M354</f>
        <v>600</v>
      </c>
    </row>
    <row r="355" spans="1:14" hidden="1" x14ac:dyDescent="0.25">
      <c r="A355" s="77">
        <f t="shared" si="6"/>
        <v>2024</v>
      </c>
      <c r="B355" s="77">
        <f t="shared" si="7"/>
        <v>12</v>
      </c>
      <c r="C355" s="73">
        <v>45639</v>
      </c>
      <c r="D355" s="68" t="s">
        <v>66</v>
      </c>
      <c r="E355" s="48" t="s">
        <v>185</v>
      </c>
      <c r="F355" s="69" t="str">
        <f>VLOOKUP(E355,Customer[],2,FALSE)</f>
        <v>Ko Gyi Yo</v>
      </c>
      <c r="G355" s="69" t="str">
        <f>VLOOKUP(E355,Customer[],3,FALSE)</f>
        <v>Maher Badula Rd</v>
      </c>
      <c r="H355" s="69" t="str">
        <f>VLOOKUP(E355,Customer[],4,FALSE)</f>
        <v xml:space="preserve">Shwepyithar </v>
      </c>
      <c r="I355" s="48" t="s">
        <v>18</v>
      </c>
      <c r="J355" s="70" t="str">
        <f>VLOOKUP(I355,PGStock[],2,FALSE)</f>
        <v>Formula Rum 350ml</v>
      </c>
      <c r="K355" s="71">
        <f>VLOOKUP(I355,PGStock[],3,FALSE)</f>
        <v>0.35</v>
      </c>
      <c r="L355" s="47">
        <v>2</v>
      </c>
      <c r="M355" s="47">
        <f>VLOOKUP(I355,PGStock[],6,FALSE)</f>
        <v>150</v>
      </c>
      <c r="N355" s="47">
        <f>+PGSales!$L355*PGSales!$M355</f>
        <v>300</v>
      </c>
    </row>
    <row r="356" spans="1:14" hidden="1" x14ac:dyDescent="0.25">
      <c r="A356" s="77">
        <f t="shared" si="6"/>
        <v>2024</v>
      </c>
      <c r="B356" s="77">
        <f t="shared" si="7"/>
        <v>12</v>
      </c>
      <c r="C356" s="73">
        <v>45639</v>
      </c>
      <c r="D356" s="68" t="s">
        <v>56</v>
      </c>
      <c r="E356" s="48" t="s">
        <v>173</v>
      </c>
      <c r="F356" s="69" t="str">
        <f>VLOOKUP(E356,Customer[],2,FALSE)</f>
        <v>Boss</v>
      </c>
      <c r="G356" s="69" t="str">
        <f>VLOOKUP(E356,Customer[],3,FALSE)</f>
        <v>Maher Badula Rd</v>
      </c>
      <c r="H356" s="69" t="str">
        <f>VLOOKUP(E356,Customer[],4,FALSE)</f>
        <v xml:space="preserve">Shwepyithar </v>
      </c>
      <c r="I356" s="48" t="s">
        <v>25</v>
      </c>
      <c r="J356" s="70" t="str">
        <f>VLOOKUP(I356,PGStock[],2,FALSE)</f>
        <v>Columbus Super Red Smooth 350 Ml</v>
      </c>
      <c r="K356" s="71">
        <f>VLOOKUP(I356,PGStock[],3,FALSE)</f>
        <v>0.35</v>
      </c>
      <c r="L356" s="47">
        <v>1</v>
      </c>
      <c r="M356" s="47">
        <f>VLOOKUP(I356,PGStock[],6,FALSE)</f>
        <v>150</v>
      </c>
      <c r="N356" s="47">
        <f>+PGSales!$L356*PGSales!$M356</f>
        <v>150</v>
      </c>
    </row>
    <row r="357" spans="1:14" hidden="1" x14ac:dyDescent="0.25">
      <c r="A357" s="77">
        <f t="shared" si="6"/>
        <v>2024</v>
      </c>
      <c r="B357" s="77">
        <f t="shared" si="7"/>
        <v>12</v>
      </c>
      <c r="C357" s="73">
        <v>45639</v>
      </c>
      <c r="D357" s="68" t="s">
        <v>68</v>
      </c>
      <c r="E357" s="48" t="s">
        <v>39</v>
      </c>
      <c r="F357" s="69" t="str">
        <f>VLOOKUP(E357,Customer[],2,FALSE)</f>
        <v>Mon lay</v>
      </c>
      <c r="G357" s="69" t="str">
        <f>VLOOKUP(E357,Customer[],3,FALSE)</f>
        <v>Padamyar Rd</v>
      </c>
      <c r="H357" s="69" t="str">
        <f>VLOOKUP(E357,Customer[],4,FALSE)</f>
        <v xml:space="preserve">Shwepyithar </v>
      </c>
      <c r="I357" s="48" t="s">
        <v>23</v>
      </c>
      <c r="J357" s="70" t="str">
        <f>VLOOKUP(I357,PGStock[],2,FALSE)</f>
        <v>Columbus Super Red Smooth 175 Ml</v>
      </c>
      <c r="K357" s="71">
        <f>VLOOKUP(I357,PGStock[],3,FALSE)</f>
        <v>0.17499999999999999</v>
      </c>
      <c r="L357" s="47">
        <v>2</v>
      </c>
      <c r="M357" s="47">
        <f>VLOOKUP(I357,PGStock[],6,FALSE)</f>
        <v>100</v>
      </c>
      <c r="N357" s="47">
        <f>+PGSales!$L357*PGSales!$M357</f>
        <v>200</v>
      </c>
    </row>
    <row r="358" spans="1:14" hidden="1" x14ac:dyDescent="0.25">
      <c r="A358" s="77">
        <f t="shared" si="6"/>
        <v>2024</v>
      </c>
      <c r="B358" s="77">
        <f t="shared" si="7"/>
        <v>12</v>
      </c>
      <c r="C358" s="73">
        <v>45639</v>
      </c>
      <c r="D358" s="68" t="s">
        <v>68</v>
      </c>
      <c r="E358" s="48" t="s">
        <v>39</v>
      </c>
      <c r="F358" s="69" t="str">
        <f>VLOOKUP(E358,Customer[],2,FALSE)</f>
        <v>Mon lay</v>
      </c>
      <c r="G358" s="69" t="str">
        <f>VLOOKUP(E358,Customer[],3,FALSE)</f>
        <v>Padamyar Rd</v>
      </c>
      <c r="H358" s="69" t="str">
        <f>VLOOKUP(E358,Customer[],4,FALSE)</f>
        <v xml:space="preserve">Shwepyithar </v>
      </c>
      <c r="I358" s="48" t="s">
        <v>18</v>
      </c>
      <c r="J358" s="70" t="str">
        <f>VLOOKUP(I358,PGStock[],2,FALSE)</f>
        <v>Formula Rum 350ml</v>
      </c>
      <c r="K358" s="71">
        <f>VLOOKUP(I358,PGStock[],3,FALSE)</f>
        <v>0.35</v>
      </c>
      <c r="L358" s="47">
        <v>1</v>
      </c>
      <c r="M358" s="47">
        <f>VLOOKUP(I358,PGStock[],6,FALSE)</f>
        <v>150</v>
      </c>
      <c r="N358" s="47">
        <f>+PGSales!$L358*PGSales!$M358</f>
        <v>150</v>
      </c>
    </row>
    <row r="359" spans="1:14" hidden="1" x14ac:dyDescent="0.25">
      <c r="A359" s="77">
        <f t="shared" si="6"/>
        <v>2024</v>
      </c>
      <c r="B359" s="77">
        <f t="shared" si="7"/>
        <v>12</v>
      </c>
      <c r="C359" s="73">
        <v>45639</v>
      </c>
      <c r="D359" s="68" t="s">
        <v>62</v>
      </c>
      <c r="E359" s="48" t="s">
        <v>177</v>
      </c>
      <c r="F359" s="69" t="str">
        <f>VLOOKUP(E359,Customer[],2,FALSE)</f>
        <v>NI Ni Poe poe</v>
      </c>
      <c r="G359" s="69" t="str">
        <f>VLOOKUP(E359,Customer[],3,FALSE)</f>
        <v>Ye Yanaing Rd</v>
      </c>
      <c r="H359" s="69" t="str">
        <f>VLOOKUP(E359,Customer[],4,FALSE)</f>
        <v xml:space="preserve">Shwepyithar </v>
      </c>
      <c r="I359" s="48" t="s">
        <v>117</v>
      </c>
      <c r="J359" s="70" t="str">
        <f>VLOOKUP(I359,PGStock[],2,FALSE)</f>
        <v>ဒဂုံမန်ကျည်း ကော်ဗူး (1 Liter)</v>
      </c>
      <c r="K359" s="71">
        <f>VLOOKUP(I359,PGStock[],3,FALSE)</f>
        <v>1</v>
      </c>
      <c r="L359" s="47">
        <v>4</v>
      </c>
      <c r="M359" s="47">
        <f>VLOOKUP(I359,PGStock[],6,FALSE)</f>
        <v>100</v>
      </c>
      <c r="N359" s="47">
        <f>+PGSales!$L359*PGSales!$M359</f>
        <v>400</v>
      </c>
    </row>
    <row r="360" spans="1:14" hidden="1" x14ac:dyDescent="0.25">
      <c r="A360" s="77">
        <f t="shared" si="6"/>
        <v>2024</v>
      </c>
      <c r="B360" s="77">
        <f t="shared" si="7"/>
        <v>12</v>
      </c>
      <c r="C360" s="73">
        <v>45639</v>
      </c>
      <c r="D360" s="68" t="s">
        <v>62</v>
      </c>
      <c r="E360" s="48" t="s">
        <v>177</v>
      </c>
      <c r="F360" s="69" t="str">
        <f>VLOOKUP(E360,Customer[],2,FALSE)</f>
        <v>NI Ni Poe poe</v>
      </c>
      <c r="G360" s="69" t="str">
        <f>VLOOKUP(E360,Customer[],3,FALSE)</f>
        <v>Ye Yanaing Rd</v>
      </c>
      <c r="H360" s="69" t="str">
        <f>VLOOKUP(E360,Customer[],4,FALSE)</f>
        <v xml:space="preserve">Shwepyithar </v>
      </c>
      <c r="I360" s="48" t="s">
        <v>27</v>
      </c>
      <c r="J360" s="70" t="str">
        <f>VLOOKUP(I360,PGStock[],2,FALSE)</f>
        <v>Columbus Super Red Smooth 700 Ml</v>
      </c>
      <c r="K360" s="71">
        <f>VLOOKUP(I360,PGStock[],3,FALSE)</f>
        <v>0.7</v>
      </c>
      <c r="L360" s="47">
        <v>2</v>
      </c>
      <c r="M360" s="47">
        <f>VLOOKUP(I360,PGStock[],6,FALSE)</f>
        <v>200</v>
      </c>
      <c r="N360" s="47">
        <f>+PGSales!$L360*PGSales!$M360</f>
        <v>400</v>
      </c>
    </row>
    <row r="361" spans="1:14" hidden="1" x14ac:dyDescent="0.25">
      <c r="A361" s="77">
        <f t="shared" si="6"/>
        <v>2024</v>
      </c>
      <c r="B361" s="77">
        <f t="shared" si="7"/>
        <v>12</v>
      </c>
      <c r="C361" s="73">
        <v>45639</v>
      </c>
      <c r="D361" s="68" t="s">
        <v>62</v>
      </c>
      <c r="E361" s="48" t="s">
        <v>177</v>
      </c>
      <c r="F361" s="69" t="str">
        <f>VLOOKUP(E361,Customer[],2,FALSE)</f>
        <v>NI Ni Poe poe</v>
      </c>
      <c r="G361" s="69" t="str">
        <f>VLOOKUP(E361,Customer[],3,FALSE)</f>
        <v>Ye Yanaing Rd</v>
      </c>
      <c r="H361" s="69" t="str">
        <f>VLOOKUP(E361,Customer[],4,FALSE)</f>
        <v xml:space="preserve">Shwepyithar </v>
      </c>
      <c r="I361" s="48" t="s">
        <v>25</v>
      </c>
      <c r="J361" s="70" t="str">
        <f>VLOOKUP(I361,PGStock[],2,FALSE)</f>
        <v>Columbus Super Red Smooth 350 Ml</v>
      </c>
      <c r="K361" s="71">
        <f>VLOOKUP(I361,PGStock[],3,FALSE)</f>
        <v>0.35</v>
      </c>
      <c r="L361" s="47">
        <v>12</v>
      </c>
      <c r="M361" s="47">
        <f>VLOOKUP(I361,PGStock[],6,FALSE)</f>
        <v>150</v>
      </c>
      <c r="N361" s="47">
        <f>+PGSales!$L361*PGSales!$M361</f>
        <v>1800</v>
      </c>
    </row>
    <row r="362" spans="1:14" hidden="1" x14ac:dyDescent="0.25">
      <c r="A362" s="77">
        <f t="shared" si="6"/>
        <v>2024</v>
      </c>
      <c r="B362" s="77">
        <f t="shared" si="7"/>
        <v>12</v>
      </c>
      <c r="C362" s="73">
        <v>45639</v>
      </c>
      <c r="D362" s="68" t="s">
        <v>62</v>
      </c>
      <c r="E362" s="48" t="s">
        <v>177</v>
      </c>
      <c r="F362" s="69" t="str">
        <f>VLOOKUP(E362,Customer[],2,FALSE)</f>
        <v>NI Ni Poe poe</v>
      </c>
      <c r="G362" s="69" t="str">
        <f>VLOOKUP(E362,Customer[],3,FALSE)</f>
        <v>Ye Yanaing Rd</v>
      </c>
      <c r="H362" s="69" t="str">
        <f>VLOOKUP(E362,Customer[],4,FALSE)</f>
        <v xml:space="preserve">Shwepyithar </v>
      </c>
      <c r="I362" s="48" t="s">
        <v>20</v>
      </c>
      <c r="J362" s="70" t="str">
        <f>VLOOKUP(I362,PGStock[],2,FALSE)</f>
        <v>Formula Rum 700ml</v>
      </c>
      <c r="K362" s="71">
        <f>VLOOKUP(I362,PGStock[],3,FALSE)</f>
        <v>0.7</v>
      </c>
      <c r="L362" s="47">
        <v>2</v>
      </c>
      <c r="M362" s="47">
        <f>VLOOKUP(I362,PGStock[],6,FALSE)</f>
        <v>200</v>
      </c>
      <c r="N362" s="47">
        <f>+PGSales!$L362*PGSales!$M362</f>
        <v>400</v>
      </c>
    </row>
    <row r="363" spans="1:14" hidden="1" x14ac:dyDescent="0.25">
      <c r="A363" s="77">
        <f t="shared" si="6"/>
        <v>2024</v>
      </c>
      <c r="B363" s="77">
        <f t="shared" si="7"/>
        <v>12</v>
      </c>
      <c r="C363" s="73">
        <v>45639</v>
      </c>
      <c r="D363" s="68" t="s">
        <v>62</v>
      </c>
      <c r="E363" s="48" t="s">
        <v>177</v>
      </c>
      <c r="F363" s="69" t="str">
        <f>VLOOKUP(E363,Customer[],2,FALSE)</f>
        <v>NI Ni Poe poe</v>
      </c>
      <c r="G363" s="69" t="str">
        <f>VLOOKUP(E363,Customer[],3,FALSE)</f>
        <v>Ye Yanaing Rd</v>
      </c>
      <c r="H363" s="69" t="str">
        <f>VLOOKUP(E363,Customer[],4,FALSE)</f>
        <v xml:space="preserve">Shwepyithar </v>
      </c>
      <c r="I363" s="48" t="s">
        <v>18</v>
      </c>
      <c r="J363" s="70" t="str">
        <f>VLOOKUP(I363,PGStock[],2,FALSE)</f>
        <v>Formula Rum 350ml</v>
      </c>
      <c r="K363" s="71">
        <f>VLOOKUP(I363,PGStock[],3,FALSE)</f>
        <v>0.35</v>
      </c>
      <c r="L363" s="47">
        <v>5</v>
      </c>
      <c r="M363" s="47">
        <f>VLOOKUP(I363,PGStock[],6,FALSE)</f>
        <v>150</v>
      </c>
      <c r="N363" s="47">
        <f>+PGSales!$L363*PGSales!$M363</f>
        <v>750</v>
      </c>
    </row>
    <row r="364" spans="1:14" hidden="1" x14ac:dyDescent="0.25">
      <c r="A364" s="77">
        <f t="shared" si="6"/>
        <v>2024</v>
      </c>
      <c r="B364" s="77">
        <f t="shared" si="7"/>
        <v>12</v>
      </c>
      <c r="C364" s="73">
        <v>45639</v>
      </c>
      <c r="D364" s="68" t="s">
        <v>62</v>
      </c>
      <c r="E364" s="48" t="s">
        <v>177</v>
      </c>
      <c r="F364" s="69" t="str">
        <f>VLOOKUP(E364,Customer[],2,FALSE)</f>
        <v>NI Ni Poe poe</v>
      </c>
      <c r="G364" s="69" t="str">
        <f>VLOOKUP(E364,Customer[],3,FALSE)</f>
        <v>Ye Yanaing Rd</v>
      </c>
      <c r="H364" s="69" t="str">
        <f>VLOOKUP(E364,Customer[],4,FALSE)</f>
        <v xml:space="preserve">Shwepyithar </v>
      </c>
      <c r="I364" s="48" t="s">
        <v>117</v>
      </c>
      <c r="J364" s="70" t="str">
        <f>VLOOKUP(I364,PGStock[],2,FALSE)</f>
        <v>ဒဂုံမန်ကျည်း ကော်ဗူး (1 Liter)</v>
      </c>
      <c r="K364" s="71">
        <f>VLOOKUP(I364,PGStock[],3,FALSE)</f>
        <v>1</v>
      </c>
      <c r="L364" s="47">
        <v>4</v>
      </c>
      <c r="M364" s="47">
        <f>VLOOKUP(I364,PGStock[],6,FALSE)</f>
        <v>100</v>
      </c>
      <c r="N364" s="47">
        <f>+PGSales!$L364*PGSales!$M364</f>
        <v>400</v>
      </c>
    </row>
    <row r="365" spans="1:14" hidden="1" x14ac:dyDescent="0.25">
      <c r="A365" s="77">
        <f t="shared" si="6"/>
        <v>2024</v>
      </c>
      <c r="B365" s="77">
        <f t="shared" si="7"/>
        <v>12</v>
      </c>
      <c r="C365" s="73">
        <v>45639</v>
      </c>
      <c r="D365" s="68" t="s">
        <v>60</v>
      </c>
      <c r="E365" s="48" t="s">
        <v>176</v>
      </c>
      <c r="F365" s="69" t="str">
        <f>VLOOKUP(E365,Customer[],2,FALSE)</f>
        <v>Lamin</v>
      </c>
      <c r="G365" s="69" t="str">
        <f>VLOOKUP(E365,Customer[],3,FALSE)</f>
        <v>No (4) Rd</v>
      </c>
      <c r="H365" s="69" t="str">
        <f>VLOOKUP(E365,Customer[],4,FALSE)</f>
        <v xml:space="preserve">Shwepyithar </v>
      </c>
      <c r="I365" s="48" t="s">
        <v>25</v>
      </c>
      <c r="J365" s="70" t="str">
        <f>VLOOKUP(I365,PGStock[],2,FALSE)</f>
        <v>Columbus Super Red Smooth 350 Ml</v>
      </c>
      <c r="K365" s="71">
        <f>VLOOKUP(I365,PGStock[],3,FALSE)</f>
        <v>0.35</v>
      </c>
      <c r="L365" s="47">
        <v>5</v>
      </c>
      <c r="M365" s="47">
        <f>VLOOKUP(I365,PGStock[],6,FALSE)</f>
        <v>150</v>
      </c>
      <c r="N365" s="47">
        <f>+PGSales!$L365*PGSales!$M365</f>
        <v>750</v>
      </c>
    </row>
    <row r="366" spans="1:14" hidden="1" x14ac:dyDescent="0.25">
      <c r="A366" s="77">
        <f t="shared" si="6"/>
        <v>2024</v>
      </c>
      <c r="B366" s="77">
        <f t="shared" si="7"/>
        <v>12</v>
      </c>
      <c r="C366" s="73">
        <v>45639</v>
      </c>
      <c r="D366" s="68" t="s">
        <v>60</v>
      </c>
      <c r="E366" s="48" t="s">
        <v>176</v>
      </c>
      <c r="F366" s="69" t="str">
        <f>VLOOKUP(E366,Customer[],2,FALSE)</f>
        <v>Lamin</v>
      </c>
      <c r="G366" s="69" t="str">
        <f>VLOOKUP(E366,Customer[],3,FALSE)</f>
        <v>No (4) Rd</v>
      </c>
      <c r="H366" s="69" t="str">
        <f>VLOOKUP(E366,Customer[],4,FALSE)</f>
        <v xml:space="preserve">Shwepyithar </v>
      </c>
      <c r="I366" s="48" t="s">
        <v>23</v>
      </c>
      <c r="J366" s="70" t="str">
        <f>VLOOKUP(I366,PGStock[],2,FALSE)</f>
        <v>Columbus Super Red Smooth 175 Ml</v>
      </c>
      <c r="K366" s="71">
        <f>VLOOKUP(I366,PGStock[],3,FALSE)</f>
        <v>0.17499999999999999</v>
      </c>
      <c r="L366" s="47">
        <v>6</v>
      </c>
      <c r="M366" s="47">
        <f>VLOOKUP(I366,PGStock[],6,FALSE)</f>
        <v>100</v>
      </c>
      <c r="N366" s="47">
        <f>+PGSales!$L366*PGSales!$M366</f>
        <v>600</v>
      </c>
    </row>
    <row r="367" spans="1:14" hidden="1" x14ac:dyDescent="0.25">
      <c r="A367" s="77">
        <f t="shared" si="6"/>
        <v>2024</v>
      </c>
      <c r="B367" s="77">
        <f t="shared" si="7"/>
        <v>12</v>
      </c>
      <c r="C367" s="73">
        <v>45639</v>
      </c>
      <c r="D367" s="68" t="s">
        <v>60</v>
      </c>
      <c r="E367" s="48" t="s">
        <v>176</v>
      </c>
      <c r="F367" s="69" t="str">
        <f>VLOOKUP(E367,Customer[],2,FALSE)</f>
        <v>Lamin</v>
      </c>
      <c r="G367" s="69" t="str">
        <f>VLOOKUP(E367,Customer[],3,FALSE)</f>
        <v>No (4) Rd</v>
      </c>
      <c r="H367" s="69" t="str">
        <f>VLOOKUP(E367,Customer[],4,FALSE)</f>
        <v xml:space="preserve">Shwepyithar </v>
      </c>
      <c r="I367" s="48" t="s">
        <v>18</v>
      </c>
      <c r="J367" s="70" t="str">
        <f>VLOOKUP(I367,PGStock[],2,FALSE)</f>
        <v>Formula Rum 350ml</v>
      </c>
      <c r="K367" s="71">
        <f>VLOOKUP(I367,PGStock[],3,FALSE)</f>
        <v>0.35</v>
      </c>
      <c r="L367" s="47">
        <v>5</v>
      </c>
      <c r="M367" s="47">
        <f>VLOOKUP(I367,PGStock[],6,FALSE)</f>
        <v>150</v>
      </c>
      <c r="N367" s="47">
        <f>+PGSales!$L367*PGSales!$M367</f>
        <v>750</v>
      </c>
    </row>
    <row r="368" spans="1:14" hidden="1" x14ac:dyDescent="0.25">
      <c r="A368" s="77">
        <f t="shared" si="6"/>
        <v>2024</v>
      </c>
      <c r="B368" s="77">
        <f t="shared" si="7"/>
        <v>12</v>
      </c>
      <c r="C368" s="73">
        <v>45639</v>
      </c>
      <c r="D368" s="68" t="s">
        <v>4</v>
      </c>
      <c r="E368" s="48" t="s">
        <v>99</v>
      </c>
      <c r="F368" s="69" t="str">
        <f>VLOOKUP(E368,Customer[],2,FALSE)</f>
        <v>Soon Pyan</v>
      </c>
      <c r="G368" s="69" t="str">
        <f>VLOOKUP(E368,Customer[],3,FALSE)</f>
        <v>Bo Aung Kyaw Rd</v>
      </c>
      <c r="H368" s="69" t="str">
        <f>VLOOKUP(E368,Customer[],4,FALSE)</f>
        <v>Hlaing Thar Yar Route (1)</v>
      </c>
      <c r="I368" s="48" t="s">
        <v>25</v>
      </c>
      <c r="J368" s="70" t="str">
        <f>VLOOKUP(I368,PGStock[],2,FALSE)</f>
        <v>Columbus Super Red Smooth 350 Ml</v>
      </c>
      <c r="K368" s="71">
        <f>VLOOKUP(I368,PGStock[],3,FALSE)</f>
        <v>0.35</v>
      </c>
      <c r="L368" s="47">
        <v>1</v>
      </c>
      <c r="M368" s="47">
        <f>VLOOKUP(I368,PGStock[],6,FALSE)</f>
        <v>150</v>
      </c>
      <c r="N368" s="47">
        <f>+PGSales!$L368*PGSales!$M368</f>
        <v>150</v>
      </c>
    </row>
    <row r="369" spans="1:14" hidden="1" x14ac:dyDescent="0.25">
      <c r="A369" s="77">
        <f t="shared" si="6"/>
        <v>2024</v>
      </c>
      <c r="B369" s="77">
        <f t="shared" si="7"/>
        <v>12</v>
      </c>
      <c r="C369" s="73">
        <v>45639</v>
      </c>
      <c r="D369" s="68" t="s">
        <v>4</v>
      </c>
      <c r="E369" s="48" t="s">
        <v>99</v>
      </c>
      <c r="F369" s="69" t="str">
        <f>VLOOKUP(E369,Customer[],2,FALSE)</f>
        <v>Soon Pyan</v>
      </c>
      <c r="G369" s="69" t="str">
        <f>VLOOKUP(E369,Customer[],3,FALSE)</f>
        <v>Bo Aung Kyaw Rd</v>
      </c>
      <c r="H369" s="69" t="str">
        <f>VLOOKUP(E369,Customer[],4,FALSE)</f>
        <v>Hlaing Thar Yar Route (1)</v>
      </c>
      <c r="I369" s="48" t="s">
        <v>18</v>
      </c>
      <c r="J369" s="70" t="str">
        <f>VLOOKUP(I369,PGStock[],2,FALSE)</f>
        <v>Formula Rum 350ml</v>
      </c>
      <c r="K369" s="71">
        <f>VLOOKUP(I369,PGStock[],3,FALSE)</f>
        <v>0.35</v>
      </c>
      <c r="L369" s="47">
        <v>3</v>
      </c>
      <c r="M369" s="47">
        <f>VLOOKUP(I369,PGStock[],6,FALSE)</f>
        <v>150</v>
      </c>
      <c r="N369" s="47">
        <f>+PGSales!$L369*PGSales!$M369</f>
        <v>450</v>
      </c>
    </row>
    <row r="370" spans="1:14" hidden="1" x14ac:dyDescent="0.25">
      <c r="A370" s="77">
        <f t="shared" si="6"/>
        <v>2024</v>
      </c>
      <c r="B370" s="77">
        <f t="shared" si="7"/>
        <v>12</v>
      </c>
      <c r="C370" s="73">
        <v>45639</v>
      </c>
      <c r="D370" s="68" t="s">
        <v>74</v>
      </c>
      <c r="E370" s="48" t="s">
        <v>105</v>
      </c>
      <c r="F370" s="69" t="str">
        <f>VLOOKUP(E370,Customer[],2,FALSE)</f>
        <v>Swe Thahar</v>
      </c>
      <c r="G370" s="69" t="str">
        <f>VLOOKUP(E370,Customer[],3,FALSE)</f>
        <v>Mandalay Rd</v>
      </c>
      <c r="H370" s="69" t="str">
        <f>VLOOKUP(E370,Customer[],4,FALSE)</f>
        <v>Hlaing Thar Yar Route (1)</v>
      </c>
      <c r="I370" s="48" t="s">
        <v>25</v>
      </c>
      <c r="J370" s="70" t="str">
        <f>VLOOKUP(I370,PGStock[],2,FALSE)</f>
        <v>Columbus Super Red Smooth 350 Ml</v>
      </c>
      <c r="K370" s="71">
        <f>VLOOKUP(I370,PGStock[],3,FALSE)</f>
        <v>0.35</v>
      </c>
      <c r="L370" s="47">
        <v>1</v>
      </c>
      <c r="M370" s="47">
        <f>VLOOKUP(I370,PGStock[],6,FALSE)</f>
        <v>150</v>
      </c>
      <c r="N370" s="47">
        <f>+PGSales!$L370*PGSales!$M370</f>
        <v>150</v>
      </c>
    </row>
    <row r="371" spans="1:14" hidden="1" x14ac:dyDescent="0.25">
      <c r="A371" s="77">
        <f t="shared" si="6"/>
        <v>2024</v>
      </c>
      <c r="B371" s="77">
        <f t="shared" si="7"/>
        <v>12</v>
      </c>
      <c r="C371" s="73">
        <v>45639</v>
      </c>
      <c r="D371" s="68" t="s">
        <v>74</v>
      </c>
      <c r="E371" s="48" t="s">
        <v>105</v>
      </c>
      <c r="F371" s="69" t="str">
        <f>VLOOKUP(E371,Customer[],2,FALSE)</f>
        <v>Swe Thahar</v>
      </c>
      <c r="G371" s="69" t="str">
        <f>VLOOKUP(E371,Customer[],3,FALSE)</f>
        <v>Mandalay Rd</v>
      </c>
      <c r="H371" s="69" t="str">
        <f>VLOOKUP(E371,Customer[],4,FALSE)</f>
        <v>Hlaing Thar Yar Route (1)</v>
      </c>
      <c r="I371" s="48" t="s">
        <v>23</v>
      </c>
      <c r="J371" s="70" t="str">
        <f>VLOOKUP(I371,PGStock[],2,FALSE)</f>
        <v>Columbus Super Red Smooth 175 Ml</v>
      </c>
      <c r="K371" s="71">
        <f>VLOOKUP(I371,PGStock[],3,FALSE)</f>
        <v>0.17499999999999999</v>
      </c>
      <c r="L371" s="47">
        <v>2</v>
      </c>
      <c r="M371" s="47">
        <f>VLOOKUP(I371,PGStock[],6,FALSE)</f>
        <v>100</v>
      </c>
      <c r="N371" s="47">
        <f>+PGSales!$L371*PGSales!$M371</f>
        <v>200</v>
      </c>
    </row>
    <row r="372" spans="1:14" hidden="1" x14ac:dyDescent="0.25">
      <c r="A372" s="77">
        <f t="shared" si="6"/>
        <v>2024</v>
      </c>
      <c r="B372" s="77">
        <f t="shared" si="7"/>
        <v>12</v>
      </c>
      <c r="C372" s="73">
        <v>45639</v>
      </c>
      <c r="D372" s="68" t="s">
        <v>74</v>
      </c>
      <c r="E372" s="48" t="s">
        <v>105</v>
      </c>
      <c r="F372" s="69" t="str">
        <f>VLOOKUP(E372,Customer[],2,FALSE)</f>
        <v>Swe Thahar</v>
      </c>
      <c r="G372" s="69" t="str">
        <f>VLOOKUP(E372,Customer[],3,FALSE)</f>
        <v>Mandalay Rd</v>
      </c>
      <c r="H372" s="69" t="str">
        <f>VLOOKUP(E372,Customer[],4,FALSE)</f>
        <v>Hlaing Thar Yar Route (1)</v>
      </c>
      <c r="I372" s="48" t="s">
        <v>20</v>
      </c>
      <c r="J372" s="70" t="str">
        <f>VLOOKUP(I372,PGStock[],2,FALSE)</f>
        <v>Formula Rum 700ml</v>
      </c>
      <c r="K372" s="71">
        <f>VLOOKUP(I372,PGStock[],3,FALSE)</f>
        <v>0.7</v>
      </c>
      <c r="L372" s="47">
        <v>1</v>
      </c>
      <c r="M372" s="47">
        <f>VLOOKUP(I372,PGStock[],6,FALSE)</f>
        <v>200</v>
      </c>
      <c r="N372" s="47">
        <f>+PGSales!$L372*PGSales!$M372</f>
        <v>200</v>
      </c>
    </row>
    <row r="373" spans="1:14" hidden="1" x14ac:dyDescent="0.25">
      <c r="A373" s="77">
        <f t="shared" si="6"/>
        <v>2024</v>
      </c>
      <c r="B373" s="77">
        <f t="shared" si="7"/>
        <v>12</v>
      </c>
      <c r="C373" s="73">
        <v>45639</v>
      </c>
      <c r="D373" s="68" t="s">
        <v>74</v>
      </c>
      <c r="E373" s="48" t="s">
        <v>105</v>
      </c>
      <c r="F373" s="69" t="str">
        <f>VLOOKUP(E373,Customer[],2,FALSE)</f>
        <v>Swe Thahar</v>
      </c>
      <c r="G373" s="69" t="str">
        <f>VLOOKUP(E373,Customer[],3,FALSE)</f>
        <v>Mandalay Rd</v>
      </c>
      <c r="H373" s="69" t="str">
        <f>VLOOKUP(E373,Customer[],4,FALSE)</f>
        <v>Hlaing Thar Yar Route (1)</v>
      </c>
      <c r="I373" s="48" t="s">
        <v>18</v>
      </c>
      <c r="J373" s="70" t="str">
        <f>VLOOKUP(I373,PGStock[],2,FALSE)</f>
        <v>Formula Rum 350ml</v>
      </c>
      <c r="K373" s="71">
        <f>VLOOKUP(I373,PGStock[],3,FALSE)</f>
        <v>0.35</v>
      </c>
      <c r="L373" s="47">
        <v>3</v>
      </c>
      <c r="M373" s="47">
        <f>VLOOKUP(I373,PGStock[],6,FALSE)</f>
        <v>150</v>
      </c>
      <c r="N373" s="47">
        <f>+PGSales!$L373*PGSales!$M373</f>
        <v>450</v>
      </c>
    </row>
    <row r="374" spans="1:14" hidden="1" x14ac:dyDescent="0.25">
      <c r="A374" s="77">
        <f t="shared" si="6"/>
        <v>2024</v>
      </c>
      <c r="B374" s="77">
        <f t="shared" si="7"/>
        <v>12</v>
      </c>
      <c r="C374" s="73">
        <v>45639</v>
      </c>
      <c r="D374" s="68" t="s">
        <v>76</v>
      </c>
      <c r="E374" s="48" t="s">
        <v>166</v>
      </c>
      <c r="F374" s="69" t="str">
        <f>VLOOKUP(E374,Customer[],2,FALSE)</f>
        <v>Pyae Tawtar</v>
      </c>
      <c r="G374" s="69" t="str">
        <f>VLOOKUP(E374,Customer[],3,FALSE)</f>
        <v>Chit Kyi Yae Rd</v>
      </c>
      <c r="H374" s="69" t="str">
        <f>VLOOKUP(E374,Customer[],4,FALSE)</f>
        <v>Hlaing Thar Yar</v>
      </c>
      <c r="I374" s="48" t="s">
        <v>25</v>
      </c>
      <c r="J374" s="70" t="str">
        <f>VLOOKUP(I374,PGStock[],2,FALSE)</f>
        <v>Columbus Super Red Smooth 350 Ml</v>
      </c>
      <c r="K374" s="71">
        <f>VLOOKUP(I374,PGStock[],3,FALSE)</f>
        <v>0.35</v>
      </c>
      <c r="L374" s="47">
        <v>3</v>
      </c>
      <c r="M374" s="47">
        <f>VLOOKUP(I374,PGStock[],6,FALSE)</f>
        <v>150</v>
      </c>
      <c r="N374" s="47">
        <f>+PGSales!$L374*PGSales!$M374</f>
        <v>450</v>
      </c>
    </row>
    <row r="375" spans="1:14" hidden="1" x14ac:dyDescent="0.25">
      <c r="A375" s="77">
        <f t="shared" si="6"/>
        <v>2024</v>
      </c>
      <c r="B375" s="77">
        <f t="shared" si="7"/>
        <v>12</v>
      </c>
      <c r="C375" s="73">
        <v>45639</v>
      </c>
      <c r="D375" s="68" t="s">
        <v>76</v>
      </c>
      <c r="E375" s="48" t="s">
        <v>166</v>
      </c>
      <c r="F375" s="69" t="str">
        <f>VLOOKUP(E375,Customer[],2,FALSE)</f>
        <v>Pyae Tawtar</v>
      </c>
      <c r="G375" s="69" t="str">
        <f>VLOOKUP(E375,Customer[],3,FALSE)</f>
        <v>Chit Kyi Yae Rd</v>
      </c>
      <c r="H375" s="69" t="str">
        <f>VLOOKUP(E375,Customer[],4,FALSE)</f>
        <v>Hlaing Thar Yar</v>
      </c>
      <c r="I375" s="48" t="s">
        <v>23</v>
      </c>
      <c r="J375" s="70" t="str">
        <f>VLOOKUP(I375,PGStock[],2,FALSE)</f>
        <v>Columbus Super Red Smooth 175 Ml</v>
      </c>
      <c r="K375" s="71">
        <f>VLOOKUP(I375,PGStock[],3,FALSE)</f>
        <v>0.17499999999999999</v>
      </c>
      <c r="L375" s="47">
        <v>2</v>
      </c>
      <c r="M375" s="47">
        <f>VLOOKUP(I375,PGStock[],6,FALSE)</f>
        <v>100</v>
      </c>
      <c r="N375" s="47">
        <f>+PGSales!$L375*PGSales!$M375</f>
        <v>200</v>
      </c>
    </row>
    <row r="376" spans="1:14" hidden="1" x14ac:dyDescent="0.25">
      <c r="A376" s="77">
        <f t="shared" si="6"/>
        <v>2024</v>
      </c>
      <c r="B376" s="77">
        <f t="shared" si="7"/>
        <v>12</v>
      </c>
      <c r="C376" s="73">
        <v>45639</v>
      </c>
      <c r="D376" s="68" t="s">
        <v>76</v>
      </c>
      <c r="E376" s="48" t="s">
        <v>166</v>
      </c>
      <c r="F376" s="69" t="str">
        <f>VLOOKUP(E376,Customer[],2,FALSE)</f>
        <v>Pyae Tawtar</v>
      </c>
      <c r="G376" s="69" t="str">
        <f>VLOOKUP(E376,Customer[],3,FALSE)</f>
        <v>Chit Kyi Yae Rd</v>
      </c>
      <c r="H376" s="69" t="str">
        <f>VLOOKUP(E376,Customer[],4,FALSE)</f>
        <v>Hlaing Thar Yar</v>
      </c>
      <c r="I376" s="48" t="s">
        <v>20</v>
      </c>
      <c r="J376" s="70" t="str">
        <f>VLOOKUP(I376,PGStock[],2,FALSE)</f>
        <v>Formula Rum 700ml</v>
      </c>
      <c r="K376" s="71">
        <f>VLOOKUP(I376,PGStock[],3,FALSE)</f>
        <v>0.7</v>
      </c>
      <c r="L376" s="47">
        <v>1</v>
      </c>
      <c r="M376" s="47">
        <f>VLOOKUP(I376,PGStock[],6,FALSE)</f>
        <v>200</v>
      </c>
      <c r="N376" s="47">
        <f>+PGSales!$L376*PGSales!$M376</f>
        <v>200</v>
      </c>
    </row>
    <row r="377" spans="1:14" hidden="1" x14ac:dyDescent="0.25">
      <c r="A377" s="77">
        <f t="shared" si="6"/>
        <v>2024</v>
      </c>
      <c r="B377" s="77">
        <f t="shared" si="7"/>
        <v>12</v>
      </c>
      <c r="C377" s="73">
        <v>45639</v>
      </c>
      <c r="D377" s="68" t="s">
        <v>131</v>
      </c>
      <c r="E377" s="48" t="s">
        <v>120</v>
      </c>
      <c r="F377" s="69" t="str">
        <f>VLOOKUP(E377,Customer[],2,FALSE)</f>
        <v>Linn</v>
      </c>
      <c r="G377" s="69" t="str">
        <f>VLOOKUP(E377,Customer[],3,FALSE)</f>
        <v>Bo Aung Kyaw Rd</v>
      </c>
      <c r="H377" s="69" t="str">
        <f>VLOOKUP(E377,Customer[],4,FALSE)</f>
        <v>Hlaing Thar Yar Route (1)</v>
      </c>
      <c r="I377" s="48" t="s">
        <v>25</v>
      </c>
      <c r="J377" s="70" t="str">
        <f>VLOOKUP(I377,PGStock[],2,FALSE)</f>
        <v>Columbus Super Red Smooth 350 Ml</v>
      </c>
      <c r="K377" s="71">
        <f>VLOOKUP(I377,PGStock[],3,FALSE)</f>
        <v>0.35</v>
      </c>
      <c r="L377" s="47">
        <v>1</v>
      </c>
      <c r="M377" s="47">
        <f>VLOOKUP(I377,PGStock[],6,FALSE)</f>
        <v>150</v>
      </c>
      <c r="N377" s="47">
        <f>+PGSales!$L377*PGSales!$M377</f>
        <v>150</v>
      </c>
    </row>
    <row r="378" spans="1:14" hidden="1" x14ac:dyDescent="0.25">
      <c r="A378" s="77">
        <f t="shared" si="6"/>
        <v>2024</v>
      </c>
      <c r="B378" s="77">
        <f t="shared" si="7"/>
        <v>12</v>
      </c>
      <c r="C378" s="73">
        <v>45639</v>
      </c>
      <c r="D378" s="68" t="s">
        <v>131</v>
      </c>
      <c r="E378" s="48" t="s">
        <v>120</v>
      </c>
      <c r="F378" s="69" t="str">
        <f>VLOOKUP(E378,Customer[],2,FALSE)</f>
        <v>Linn</v>
      </c>
      <c r="G378" s="69" t="str">
        <f>VLOOKUP(E378,Customer[],3,FALSE)</f>
        <v>Bo Aung Kyaw Rd</v>
      </c>
      <c r="H378" s="69" t="str">
        <f>VLOOKUP(E378,Customer[],4,FALSE)</f>
        <v>Hlaing Thar Yar Route (1)</v>
      </c>
      <c r="I378" s="48" t="s">
        <v>18</v>
      </c>
      <c r="J378" s="70" t="str">
        <f>VLOOKUP(I378,PGStock[],2,FALSE)</f>
        <v>Formula Rum 350ml</v>
      </c>
      <c r="K378" s="71">
        <f>VLOOKUP(I378,PGStock[],3,FALSE)</f>
        <v>0.35</v>
      </c>
      <c r="L378" s="47">
        <v>7</v>
      </c>
      <c r="M378" s="47">
        <f>VLOOKUP(I378,PGStock[],6,FALSE)</f>
        <v>150</v>
      </c>
      <c r="N378" s="47">
        <f>+PGSales!$L378*PGSales!$M378</f>
        <v>1050</v>
      </c>
    </row>
    <row r="379" spans="1:14" hidden="1" x14ac:dyDescent="0.25">
      <c r="A379" s="77">
        <f t="shared" si="6"/>
        <v>2024</v>
      </c>
      <c r="B379" s="77">
        <f t="shared" si="7"/>
        <v>12</v>
      </c>
      <c r="C379" s="73">
        <v>45639</v>
      </c>
      <c r="D379" s="68" t="s">
        <v>72</v>
      </c>
      <c r="E379" s="48" t="s">
        <v>204</v>
      </c>
      <c r="F379" s="69" t="str">
        <f>VLOOKUP(E380,Customer[],2,FALSE)</f>
        <v>Lapyae</v>
      </c>
      <c r="G379" s="69" t="str">
        <f>VLOOKUP(E379,Customer[],3,FALSE)</f>
        <v>Sin Phyu Shin Rd</v>
      </c>
      <c r="H379" s="69" t="str">
        <f>VLOOKUP(E379,Customer[],4,FALSE)</f>
        <v>Hlaing Thar Yar</v>
      </c>
      <c r="I379" s="48" t="s">
        <v>25</v>
      </c>
      <c r="J379" s="70" t="str">
        <f>VLOOKUP(I379,PGStock[],2,FALSE)</f>
        <v>Columbus Super Red Smooth 350 Ml</v>
      </c>
      <c r="K379" s="71">
        <f>VLOOKUP(I379,PGStock[],3,FALSE)</f>
        <v>0.35</v>
      </c>
      <c r="L379" s="47">
        <v>4</v>
      </c>
      <c r="M379" s="47">
        <f>VLOOKUP(I379,PGStock[],6,FALSE)</f>
        <v>150</v>
      </c>
      <c r="N379" s="47">
        <f>+PGSales!$L379*PGSales!$M379</f>
        <v>600</v>
      </c>
    </row>
    <row r="380" spans="1:14" hidden="1" x14ac:dyDescent="0.25">
      <c r="A380" s="77">
        <f t="shared" si="6"/>
        <v>2024</v>
      </c>
      <c r="B380" s="77">
        <f t="shared" si="7"/>
        <v>12</v>
      </c>
      <c r="C380" s="73">
        <v>45639</v>
      </c>
      <c r="D380" s="68" t="s">
        <v>72</v>
      </c>
      <c r="E380" s="48" t="s">
        <v>204</v>
      </c>
      <c r="F380" s="69" t="str">
        <f>VLOOKUP(E381,Customer[],2,FALSE)</f>
        <v>Lapyae</v>
      </c>
      <c r="G380" s="69" t="str">
        <f>VLOOKUP(E380,Customer[],3,FALSE)</f>
        <v>Sin Phyu Shin Rd</v>
      </c>
      <c r="H380" s="69" t="str">
        <f>VLOOKUP(E380,Customer[],4,FALSE)</f>
        <v>Hlaing Thar Yar</v>
      </c>
      <c r="I380" s="48" t="s">
        <v>23</v>
      </c>
      <c r="J380" s="70" t="str">
        <f>VLOOKUP(I380,PGStock[],2,FALSE)</f>
        <v>Columbus Super Red Smooth 175 Ml</v>
      </c>
      <c r="K380" s="71">
        <f>VLOOKUP(I380,PGStock[],3,FALSE)</f>
        <v>0.17499999999999999</v>
      </c>
      <c r="L380" s="47">
        <v>5</v>
      </c>
      <c r="M380" s="47">
        <f>VLOOKUP(I380,PGStock[],6,FALSE)</f>
        <v>100</v>
      </c>
      <c r="N380" s="47">
        <f>+PGSales!$L380*PGSales!$M380</f>
        <v>500</v>
      </c>
    </row>
    <row r="381" spans="1:14" hidden="1" x14ac:dyDescent="0.25">
      <c r="A381" s="77">
        <f t="shared" si="6"/>
        <v>2024</v>
      </c>
      <c r="B381" s="77">
        <f t="shared" si="7"/>
        <v>12</v>
      </c>
      <c r="C381" s="73">
        <v>45639</v>
      </c>
      <c r="D381" s="68" t="s">
        <v>72</v>
      </c>
      <c r="E381" s="48" t="s">
        <v>204</v>
      </c>
      <c r="F381" s="69" t="str">
        <f>VLOOKUP(E381,Customer[],2,FALSE)</f>
        <v>Lapyae</v>
      </c>
      <c r="G381" s="69" t="str">
        <f>VLOOKUP(E381,Customer[],3,FALSE)</f>
        <v>Sin Phyu Shin Rd</v>
      </c>
      <c r="H381" s="69" t="str">
        <f>VLOOKUP(E381,Customer[],4,FALSE)</f>
        <v>Hlaing Thar Yar</v>
      </c>
      <c r="I381" s="48" t="s">
        <v>20</v>
      </c>
      <c r="J381" s="70" t="str">
        <f>VLOOKUP(I381,PGStock[],2,FALSE)</f>
        <v>Formula Rum 700ml</v>
      </c>
      <c r="K381" s="71">
        <f>VLOOKUP(I381,PGStock[],3,FALSE)</f>
        <v>0.7</v>
      </c>
      <c r="L381" s="47">
        <v>1</v>
      </c>
      <c r="M381" s="47">
        <f>VLOOKUP(I381,PGStock[],6,FALSE)</f>
        <v>200</v>
      </c>
      <c r="N381" s="47">
        <f>+PGSales!$L381*PGSales!$M381</f>
        <v>200</v>
      </c>
    </row>
    <row r="382" spans="1:14" hidden="1" x14ac:dyDescent="0.25">
      <c r="A382" s="77">
        <f t="shared" si="6"/>
        <v>2024</v>
      </c>
      <c r="B382" s="77">
        <f t="shared" si="7"/>
        <v>12</v>
      </c>
      <c r="C382" s="73">
        <v>45639</v>
      </c>
      <c r="D382" s="68" t="s">
        <v>72</v>
      </c>
      <c r="E382" s="48" t="s">
        <v>176</v>
      </c>
      <c r="F382" s="69" t="str">
        <f>VLOOKUP(E382,Customer[],2,FALSE)</f>
        <v>Lamin</v>
      </c>
      <c r="G382" s="69" t="str">
        <f>VLOOKUP(E382,Customer[],3,FALSE)</f>
        <v>No (4) Rd</v>
      </c>
      <c r="H382" s="69" t="str">
        <f>VLOOKUP(E382,Customer[],4,FALSE)</f>
        <v xml:space="preserve">Shwepyithar </v>
      </c>
      <c r="I382" s="48" t="s">
        <v>18</v>
      </c>
      <c r="J382" s="70" t="str">
        <f>VLOOKUP(I382,PGStock[],2,FALSE)</f>
        <v>Formula Rum 350ml</v>
      </c>
      <c r="K382" s="71">
        <f>VLOOKUP(I382,PGStock[],3,FALSE)</f>
        <v>0.35</v>
      </c>
      <c r="L382" s="47">
        <v>6</v>
      </c>
      <c r="M382" s="47">
        <f>VLOOKUP(I382,PGStock[],6,FALSE)</f>
        <v>150</v>
      </c>
      <c r="N382" s="47">
        <f>+PGSales!$L382*PGSales!$M382</f>
        <v>900</v>
      </c>
    </row>
    <row r="383" spans="1:14" hidden="1" x14ac:dyDescent="0.25">
      <c r="A383" s="77">
        <f t="shared" si="6"/>
        <v>2024</v>
      </c>
      <c r="B383" s="77">
        <f t="shared" si="7"/>
        <v>12</v>
      </c>
      <c r="C383" s="73">
        <v>45639</v>
      </c>
      <c r="D383" s="68" t="s">
        <v>3</v>
      </c>
      <c r="E383" s="48" t="s">
        <v>139</v>
      </c>
      <c r="F383" s="69" t="e">
        <f>VLOOKUP(E383,Customer[],2,FALSE)</f>
        <v>#N/A</v>
      </c>
      <c r="G383" s="69" t="e">
        <f>VLOOKUP(E383,Customer[],3,FALSE)</f>
        <v>#N/A</v>
      </c>
      <c r="H383" s="69" t="e">
        <f>VLOOKUP(E383,Customer[],4,FALSE)</f>
        <v>#N/A</v>
      </c>
      <c r="I383" s="48" t="s">
        <v>23</v>
      </c>
      <c r="J383" s="70" t="str">
        <f>VLOOKUP(I383,PGStock[],2,FALSE)</f>
        <v>Columbus Super Red Smooth 175 Ml</v>
      </c>
      <c r="K383" s="71">
        <f>VLOOKUP(I383,PGStock[],3,FALSE)</f>
        <v>0.17499999999999999</v>
      </c>
      <c r="L383" s="47">
        <v>1</v>
      </c>
      <c r="M383" s="47">
        <f>VLOOKUP(I383,PGStock[],6,FALSE)</f>
        <v>100</v>
      </c>
      <c r="N383" s="47">
        <f>+PGSales!$L383*PGSales!$M383</f>
        <v>100</v>
      </c>
    </row>
    <row r="384" spans="1:14" hidden="1" x14ac:dyDescent="0.25">
      <c r="A384" s="77">
        <f t="shared" si="6"/>
        <v>2024</v>
      </c>
      <c r="B384" s="77">
        <f t="shared" si="7"/>
        <v>12</v>
      </c>
      <c r="C384" s="73">
        <v>45639</v>
      </c>
      <c r="D384" s="68" t="s">
        <v>70</v>
      </c>
      <c r="E384" s="48" t="s">
        <v>169</v>
      </c>
      <c r="F384" s="69" t="str">
        <f>VLOOKUP(E384,Customer[],2,FALSE)</f>
        <v xml:space="preserve">Kaung </v>
      </c>
      <c r="G384" s="69" t="str">
        <f>VLOOKUP(E384,Customer[],3,FALSE)</f>
        <v>Sin Phyu Shin Rd</v>
      </c>
      <c r="H384" s="69" t="str">
        <f>VLOOKUP(E384,Customer[],4,FALSE)</f>
        <v>Hlaing Thar Yar</v>
      </c>
      <c r="I384" s="48" t="s">
        <v>27</v>
      </c>
      <c r="J384" s="70" t="str">
        <f>VLOOKUP(I384,PGStock[],2,FALSE)</f>
        <v>Columbus Super Red Smooth 700 Ml</v>
      </c>
      <c r="K384" s="71">
        <f>VLOOKUP(I384,PGStock[],3,FALSE)</f>
        <v>0.7</v>
      </c>
      <c r="L384" s="47">
        <v>1</v>
      </c>
      <c r="M384" s="47">
        <f>VLOOKUP(I384,PGStock[],6,FALSE)</f>
        <v>200</v>
      </c>
      <c r="N384" s="47">
        <f>+PGSales!$L384*PGSales!$M384</f>
        <v>200</v>
      </c>
    </row>
    <row r="385" spans="1:14" hidden="1" x14ac:dyDescent="0.25">
      <c r="A385" s="77">
        <f t="shared" si="6"/>
        <v>2024</v>
      </c>
      <c r="B385" s="77">
        <f t="shared" si="7"/>
        <v>12</v>
      </c>
      <c r="C385" s="73">
        <v>45639</v>
      </c>
      <c r="D385" s="68" t="s">
        <v>70</v>
      </c>
      <c r="E385" s="48" t="s">
        <v>169</v>
      </c>
      <c r="F385" s="69" t="str">
        <f>VLOOKUP(E385,Customer[],2,FALSE)</f>
        <v xml:space="preserve">Kaung </v>
      </c>
      <c r="G385" s="69" t="str">
        <f>VLOOKUP(E385,Customer[],3,FALSE)</f>
        <v>Sin Phyu Shin Rd</v>
      </c>
      <c r="H385" s="69" t="str">
        <f>VLOOKUP(E385,Customer[],4,FALSE)</f>
        <v>Hlaing Thar Yar</v>
      </c>
      <c r="I385" s="48" t="s">
        <v>25</v>
      </c>
      <c r="J385" s="70" t="str">
        <f>VLOOKUP(I385,PGStock[],2,FALSE)</f>
        <v>Columbus Super Red Smooth 350 Ml</v>
      </c>
      <c r="K385" s="71">
        <f>VLOOKUP(I385,PGStock[],3,FALSE)</f>
        <v>0.35</v>
      </c>
      <c r="L385" s="47">
        <v>4</v>
      </c>
      <c r="M385" s="47">
        <f>VLOOKUP(I385,PGStock[],6,FALSE)</f>
        <v>150</v>
      </c>
      <c r="N385" s="47">
        <f>+PGSales!$L385*PGSales!$M385</f>
        <v>600</v>
      </c>
    </row>
    <row r="386" spans="1:14" hidden="1" x14ac:dyDescent="0.25">
      <c r="A386" s="77">
        <f t="shared" si="6"/>
        <v>2024</v>
      </c>
      <c r="B386" s="77">
        <f t="shared" si="7"/>
        <v>12</v>
      </c>
      <c r="C386" s="73">
        <v>45639</v>
      </c>
      <c r="D386" s="68" t="s">
        <v>70</v>
      </c>
      <c r="E386" s="48" t="s">
        <v>169</v>
      </c>
      <c r="F386" s="69" t="str">
        <f>VLOOKUP(E386,Customer[],2,FALSE)</f>
        <v xml:space="preserve">Kaung </v>
      </c>
      <c r="G386" s="69" t="str">
        <f>VLOOKUP(E386,Customer[],3,FALSE)</f>
        <v>Sin Phyu Shin Rd</v>
      </c>
      <c r="H386" s="69" t="str">
        <f>VLOOKUP(E386,Customer[],4,FALSE)</f>
        <v>Hlaing Thar Yar</v>
      </c>
      <c r="I386" s="48" t="s">
        <v>23</v>
      </c>
      <c r="J386" s="70" t="str">
        <f>VLOOKUP(I386,PGStock[],2,FALSE)</f>
        <v>Columbus Super Red Smooth 175 Ml</v>
      </c>
      <c r="K386" s="71">
        <f>VLOOKUP(I386,PGStock[],3,FALSE)</f>
        <v>0.17499999999999999</v>
      </c>
      <c r="L386" s="47">
        <v>2</v>
      </c>
      <c r="M386" s="47">
        <f>VLOOKUP(I386,PGStock[],6,FALSE)</f>
        <v>100</v>
      </c>
      <c r="N386" s="47">
        <f>+PGSales!$L386*PGSales!$M386</f>
        <v>200</v>
      </c>
    </row>
    <row r="387" spans="1:14" hidden="1" x14ac:dyDescent="0.25">
      <c r="A387" s="77">
        <f t="shared" si="6"/>
        <v>2024</v>
      </c>
      <c r="B387" s="77">
        <f t="shared" si="7"/>
        <v>12</v>
      </c>
      <c r="C387" s="73">
        <v>45639</v>
      </c>
      <c r="D387" s="68" t="s">
        <v>70</v>
      </c>
      <c r="E387" s="48" t="s">
        <v>169</v>
      </c>
      <c r="F387" s="69" t="str">
        <f>VLOOKUP(E387,Customer[],2,FALSE)</f>
        <v xml:space="preserve">Kaung </v>
      </c>
      <c r="G387" s="69" t="str">
        <f>VLOOKUP(E387,Customer[],3,FALSE)</f>
        <v>Sin Phyu Shin Rd</v>
      </c>
      <c r="H387" s="69" t="str">
        <f>VLOOKUP(E387,Customer[],4,FALSE)</f>
        <v>Hlaing Thar Yar</v>
      </c>
      <c r="I387" s="48" t="s">
        <v>20</v>
      </c>
      <c r="J387" s="70" t="str">
        <f>VLOOKUP(I387,PGStock[],2,FALSE)</f>
        <v>Formula Rum 700ml</v>
      </c>
      <c r="K387" s="71">
        <f>VLOOKUP(I387,PGStock[],3,FALSE)</f>
        <v>0.7</v>
      </c>
      <c r="L387" s="47">
        <v>1</v>
      </c>
      <c r="M387" s="47">
        <f>VLOOKUP(I387,PGStock[],6,FALSE)</f>
        <v>200</v>
      </c>
      <c r="N387" s="47">
        <f>+PGSales!$L387*PGSales!$M387</f>
        <v>200</v>
      </c>
    </row>
    <row r="388" spans="1:14" hidden="1" x14ac:dyDescent="0.25">
      <c r="A388" s="77">
        <f t="shared" si="6"/>
        <v>2024</v>
      </c>
      <c r="B388" s="77">
        <f t="shared" si="7"/>
        <v>12</v>
      </c>
      <c r="C388" s="73">
        <v>45639</v>
      </c>
      <c r="D388" s="68" t="s">
        <v>70</v>
      </c>
      <c r="E388" s="48" t="s">
        <v>169</v>
      </c>
      <c r="F388" s="69" t="str">
        <f>VLOOKUP(E388,Customer[],2,FALSE)</f>
        <v xml:space="preserve">Kaung </v>
      </c>
      <c r="G388" s="69" t="str">
        <f>VLOOKUP(E388,Customer[],3,FALSE)</f>
        <v>Sin Phyu Shin Rd</v>
      </c>
      <c r="H388" s="69" t="str">
        <f>VLOOKUP(E388,Customer[],4,FALSE)</f>
        <v>Hlaing Thar Yar</v>
      </c>
      <c r="I388" s="48" t="s">
        <v>18</v>
      </c>
      <c r="J388" s="70" t="str">
        <f>VLOOKUP(I388,PGStock[],2,FALSE)</f>
        <v>Formula Rum 350ml</v>
      </c>
      <c r="K388" s="71">
        <f>VLOOKUP(I388,PGStock[],3,FALSE)</f>
        <v>0.35</v>
      </c>
      <c r="L388" s="47">
        <v>2</v>
      </c>
      <c r="M388" s="47">
        <f>VLOOKUP(I388,PGStock[],6,FALSE)</f>
        <v>150</v>
      </c>
      <c r="N388" s="47">
        <f>+PGSales!$L388*PGSales!$M388</f>
        <v>300</v>
      </c>
    </row>
    <row r="389" spans="1:14" hidden="1" x14ac:dyDescent="0.25">
      <c r="A389" s="77">
        <f t="shared" si="6"/>
        <v>2024</v>
      </c>
      <c r="B389" s="77">
        <f t="shared" si="7"/>
        <v>12</v>
      </c>
      <c r="C389" s="73">
        <v>45640</v>
      </c>
      <c r="D389" s="68" t="s">
        <v>115</v>
      </c>
      <c r="E389" s="48" t="s">
        <v>164</v>
      </c>
      <c r="F389" s="69" t="str">
        <f>VLOOKUP(E389,Customer[],2,FALSE)</f>
        <v>Sein Shwe Phyo</v>
      </c>
      <c r="G389" s="69" t="str">
        <f>VLOOKUP(E389,Customer[],3,FALSE)</f>
        <v>Thuka Rd</v>
      </c>
      <c r="H389" s="69" t="str">
        <f>VLOOKUP(E389,Customer[],4,FALSE)</f>
        <v>Mangalardon</v>
      </c>
      <c r="I389" s="48" t="s">
        <v>25</v>
      </c>
      <c r="J389" s="70" t="str">
        <f>VLOOKUP(I389,PGStock[],2,FALSE)</f>
        <v>Columbus Super Red Smooth 350 Ml</v>
      </c>
      <c r="K389" s="71">
        <f>VLOOKUP(I389,PGStock[],3,FALSE)</f>
        <v>0.35</v>
      </c>
      <c r="L389" s="47">
        <v>6</v>
      </c>
      <c r="M389" s="47">
        <f>VLOOKUP(I389,PGStock[],6,FALSE)</f>
        <v>150</v>
      </c>
      <c r="N389" s="47">
        <f>+PGSales!$L389*PGSales!$M389</f>
        <v>900</v>
      </c>
    </row>
    <row r="390" spans="1:14" hidden="1" x14ac:dyDescent="0.25">
      <c r="A390" s="77">
        <f t="shared" si="6"/>
        <v>2024</v>
      </c>
      <c r="B390" s="77">
        <f t="shared" si="7"/>
        <v>12</v>
      </c>
      <c r="C390" s="73">
        <v>45640</v>
      </c>
      <c r="D390" s="68" t="s">
        <v>115</v>
      </c>
      <c r="E390" s="48" t="s">
        <v>164</v>
      </c>
      <c r="F390" s="69" t="str">
        <f>VLOOKUP(E390,Customer[],2,FALSE)</f>
        <v>Sein Shwe Phyo</v>
      </c>
      <c r="G390" s="69" t="str">
        <f>VLOOKUP(E390,Customer[],3,FALSE)</f>
        <v>Thuka Rd</v>
      </c>
      <c r="H390" s="69" t="str">
        <f>VLOOKUP(E390,Customer[],4,FALSE)</f>
        <v>Mangalardon</v>
      </c>
      <c r="I390" s="48" t="s">
        <v>23</v>
      </c>
      <c r="J390" s="70" t="str">
        <f>VLOOKUP(I390,PGStock[],2,FALSE)</f>
        <v>Columbus Super Red Smooth 175 Ml</v>
      </c>
      <c r="K390" s="71">
        <f>VLOOKUP(I390,PGStock[],3,FALSE)</f>
        <v>0.17499999999999999</v>
      </c>
      <c r="L390" s="47">
        <v>2</v>
      </c>
      <c r="M390" s="47">
        <f>VLOOKUP(I390,PGStock[],6,FALSE)</f>
        <v>100</v>
      </c>
      <c r="N390" s="47">
        <f>+PGSales!$L390*PGSales!$M390</f>
        <v>200</v>
      </c>
    </row>
    <row r="391" spans="1:14" hidden="1" x14ac:dyDescent="0.25">
      <c r="A391" s="77">
        <f t="shared" si="6"/>
        <v>2024</v>
      </c>
      <c r="B391" s="77">
        <f t="shared" si="7"/>
        <v>12</v>
      </c>
      <c r="C391" s="73">
        <v>45640</v>
      </c>
      <c r="D391" s="68" t="s">
        <v>115</v>
      </c>
      <c r="E391" s="48" t="s">
        <v>164</v>
      </c>
      <c r="F391" s="69" t="str">
        <f>VLOOKUP(E391,Customer[],2,FALSE)</f>
        <v>Sein Shwe Phyo</v>
      </c>
      <c r="G391" s="69" t="str">
        <f>VLOOKUP(E391,Customer[],3,FALSE)</f>
        <v>Thuka Rd</v>
      </c>
      <c r="H391" s="69" t="str">
        <f>VLOOKUP(E391,Customer[],4,FALSE)</f>
        <v>Mangalardon</v>
      </c>
      <c r="I391" s="48" t="s">
        <v>18</v>
      </c>
      <c r="J391" s="70" t="str">
        <f>VLOOKUP(I391,PGStock[],2,FALSE)</f>
        <v>Formula Rum 350ml</v>
      </c>
      <c r="K391" s="71">
        <f>VLOOKUP(I391,PGStock[],3,FALSE)</f>
        <v>0.35</v>
      </c>
      <c r="L391" s="47">
        <v>4</v>
      </c>
      <c r="M391" s="47">
        <f>VLOOKUP(I391,PGStock[],6,FALSE)</f>
        <v>150</v>
      </c>
      <c r="N391" s="47">
        <f>+PGSales!$L391*PGSales!$M391</f>
        <v>600</v>
      </c>
    </row>
    <row r="392" spans="1:14" hidden="1" x14ac:dyDescent="0.25">
      <c r="A392" s="77">
        <f t="shared" si="6"/>
        <v>2024</v>
      </c>
      <c r="B392" s="77">
        <f t="shared" si="7"/>
        <v>12</v>
      </c>
      <c r="C392" s="73">
        <v>45640</v>
      </c>
      <c r="D392" s="68" t="s">
        <v>0</v>
      </c>
      <c r="E392" s="48" t="s">
        <v>180</v>
      </c>
      <c r="F392" s="69" t="str">
        <f>VLOOKUP(E392,Customer[],2,FALSE)</f>
        <v>San Thit</v>
      </c>
      <c r="G392" s="69" t="str">
        <f>VLOOKUP(E392,Customer[],3,FALSE)</f>
        <v>Jone Phyu Rd</v>
      </c>
      <c r="H392" s="69" t="str">
        <f>VLOOKUP(E392,Customer[],4,FALSE)</f>
        <v>Mangalardon</v>
      </c>
      <c r="I392" s="48" t="s">
        <v>25</v>
      </c>
      <c r="J392" s="70" t="str">
        <f>VLOOKUP(I392,PGStock[],2,FALSE)</f>
        <v>Columbus Super Red Smooth 350 Ml</v>
      </c>
      <c r="K392" s="71">
        <f>VLOOKUP(I392,PGStock[],3,FALSE)</f>
        <v>0.35</v>
      </c>
      <c r="L392" s="47">
        <v>5</v>
      </c>
      <c r="M392" s="47">
        <f>VLOOKUP(I392,PGStock[],6,FALSE)</f>
        <v>150</v>
      </c>
      <c r="N392" s="47">
        <f>+PGSales!$L392*PGSales!$M392</f>
        <v>750</v>
      </c>
    </row>
    <row r="393" spans="1:14" hidden="1" x14ac:dyDescent="0.25">
      <c r="A393" s="77">
        <f t="shared" si="6"/>
        <v>2024</v>
      </c>
      <c r="B393" s="77">
        <f t="shared" si="7"/>
        <v>12</v>
      </c>
      <c r="C393" s="73">
        <v>45640</v>
      </c>
      <c r="D393" s="68" t="s">
        <v>0</v>
      </c>
      <c r="E393" s="48" t="s">
        <v>180</v>
      </c>
      <c r="F393" s="69" t="str">
        <f>VLOOKUP(E393,Customer[],2,FALSE)</f>
        <v>San Thit</v>
      </c>
      <c r="G393" s="69" t="str">
        <f>VLOOKUP(E393,Customer[],3,FALSE)</f>
        <v>Jone Phyu Rd</v>
      </c>
      <c r="H393" s="69" t="str">
        <f>VLOOKUP(E393,Customer[],4,FALSE)</f>
        <v>Mangalardon</v>
      </c>
      <c r="I393" s="48" t="s">
        <v>18</v>
      </c>
      <c r="J393" s="70" t="str">
        <f>VLOOKUP(I393,PGStock[],2,FALSE)</f>
        <v>Formula Rum 350ml</v>
      </c>
      <c r="K393" s="71">
        <f>VLOOKUP(I393,PGStock[],3,FALSE)</f>
        <v>0.35</v>
      </c>
      <c r="L393" s="47">
        <v>1</v>
      </c>
      <c r="M393" s="47">
        <f>VLOOKUP(I393,PGStock[],6,FALSE)</f>
        <v>150</v>
      </c>
      <c r="N393" s="47">
        <f>+PGSales!$L393*PGSales!$M393</f>
        <v>150</v>
      </c>
    </row>
    <row r="394" spans="1:14" hidden="1" x14ac:dyDescent="0.25">
      <c r="A394" s="77">
        <f t="shared" si="6"/>
        <v>2024</v>
      </c>
      <c r="B394" s="77">
        <f t="shared" si="7"/>
        <v>12</v>
      </c>
      <c r="C394" s="73">
        <v>45640</v>
      </c>
      <c r="D394" s="68" t="s">
        <v>2</v>
      </c>
      <c r="E394" s="48" t="s">
        <v>181</v>
      </c>
      <c r="F394" s="69" t="str">
        <f>VLOOKUP(E394,Customer[],2,FALSE)</f>
        <v>Shin Shin</v>
      </c>
      <c r="G394" s="69" t="str">
        <f>VLOOKUP(E394,Customer[],3,FALSE)</f>
        <v>Joephyu Rd</v>
      </c>
      <c r="H394" s="69" t="str">
        <f>VLOOKUP(E394,Customer[],4,FALSE)</f>
        <v>Mangalardon</v>
      </c>
      <c r="I394" s="48" t="s">
        <v>25</v>
      </c>
      <c r="J394" s="70" t="str">
        <f>VLOOKUP(I394,PGStock[],2,FALSE)</f>
        <v>Columbus Super Red Smooth 350 Ml</v>
      </c>
      <c r="K394" s="71">
        <f>VLOOKUP(I394,PGStock[],3,FALSE)</f>
        <v>0.35</v>
      </c>
      <c r="L394" s="47">
        <v>1</v>
      </c>
      <c r="M394" s="47">
        <f>VLOOKUP(I394,PGStock[],6,FALSE)</f>
        <v>150</v>
      </c>
      <c r="N394" s="47">
        <f>+PGSales!$L394*PGSales!$M394</f>
        <v>150</v>
      </c>
    </row>
    <row r="395" spans="1:14" hidden="1" x14ac:dyDescent="0.25">
      <c r="A395" s="77">
        <f t="shared" si="6"/>
        <v>2024</v>
      </c>
      <c r="B395" s="77">
        <f t="shared" si="7"/>
        <v>12</v>
      </c>
      <c r="C395" s="73">
        <v>45640</v>
      </c>
      <c r="D395" s="68" t="s">
        <v>2</v>
      </c>
      <c r="E395" s="48" t="s">
        <v>181</v>
      </c>
      <c r="F395" s="69" t="str">
        <f>VLOOKUP(E395,Customer[],2,FALSE)</f>
        <v>Shin Shin</v>
      </c>
      <c r="G395" s="69" t="str">
        <f>VLOOKUP(E395,Customer[],3,FALSE)</f>
        <v>Joephyu Rd</v>
      </c>
      <c r="H395" s="69" t="str">
        <f>VLOOKUP(E395,Customer[],4,FALSE)</f>
        <v>Mangalardon</v>
      </c>
      <c r="I395" s="48" t="s">
        <v>23</v>
      </c>
      <c r="J395" s="70" t="str">
        <f>VLOOKUP(I395,PGStock[],2,FALSE)</f>
        <v>Columbus Super Red Smooth 175 Ml</v>
      </c>
      <c r="K395" s="71">
        <f>VLOOKUP(I395,PGStock[],3,FALSE)</f>
        <v>0.17499999999999999</v>
      </c>
      <c r="L395" s="47">
        <v>1</v>
      </c>
      <c r="M395" s="47">
        <f>VLOOKUP(I395,PGStock[],6,FALSE)</f>
        <v>100</v>
      </c>
      <c r="N395" s="47">
        <f>+PGSales!$L395*PGSales!$M395</f>
        <v>100</v>
      </c>
    </row>
    <row r="396" spans="1:14" hidden="1" x14ac:dyDescent="0.25">
      <c r="A396" s="77">
        <f t="shared" si="6"/>
        <v>2024</v>
      </c>
      <c r="B396" s="77">
        <f t="shared" si="7"/>
        <v>12</v>
      </c>
      <c r="C396" s="73">
        <v>45640</v>
      </c>
      <c r="D396" s="68" t="s">
        <v>2</v>
      </c>
      <c r="E396" s="48" t="s">
        <v>181</v>
      </c>
      <c r="F396" s="69" t="str">
        <f>VLOOKUP(E396,Customer[],2,FALSE)</f>
        <v>Shin Shin</v>
      </c>
      <c r="G396" s="69" t="str">
        <f>VLOOKUP(E396,Customer[],3,FALSE)</f>
        <v>Joephyu Rd</v>
      </c>
      <c r="H396" s="69" t="str">
        <f>VLOOKUP(E396,Customer[],4,FALSE)</f>
        <v>Mangalardon</v>
      </c>
      <c r="I396" s="48" t="s">
        <v>18</v>
      </c>
      <c r="J396" s="70" t="str">
        <f>VLOOKUP(I396,PGStock[],2,FALSE)</f>
        <v>Formula Rum 350ml</v>
      </c>
      <c r="K396" s="71">
        <f>VLOOKUP(I396,PGStock[],3,FALSE)</f>
        <v>0.35</v>
      </c>
      <c r="L396" s="47">
        <v>1</v>
      </c>
      <c r="M396" s="47">
        <f>VLOOKUP(I396,PGStock[],6,FALSE)</f>
        <v>150</v>
      </c>
      <c r="N396" s="47">
        <f>+PGSales!$L396*PGSales!$M396</f>
        <v>150</v>
      </c>
    </row>
    <row r="397" spans="1:14" hidden="1" x14ac:dyDescent="0.25">
      <c r="A397" s="77">
        <f t="shared" si="6"/>
        <v>2024</v>
      </c>
      <c r="B397" s="77">
        <f t="shared" si="7"/>
        <v>12</v>
      </c>
      <c r="C397" s="73">
        <v>45640</v>
      </c>
      <c r="D397" s="68" t="s">
        <v>1</v>
      </c>
      <c r="E397" s="48" t="s">
        <v>183</v>
      </c>
      <c r="F397" s="69" t="str">
        <f>VLOOKUP(E397,Customer[],2,FALSE)</f>
        <v>Smile Moon</v>
      </c>
      <c r="G397" s="69" t="str">
        <f>VLOOKUP(E397,Customer[],3,FALSE)</f>
        <v>Joephyu Rd</v>
      </c>
      <c r="H397" s="69" t="str">
        <f>VLOOKUP(E397,Customer[],4,FALSE)</f>
        <v>Mangalardon</v>
      </c>
      <c r="I397" s="48" t="s">
        <v>25</v>
      </c>
      <c r="J397" s="70" t="str">
        <f>VLOOKUP(I397,PGStock[],2,FALSE)</f>
        <v>Columbus Super Red Smooth 350 Ml</v>
      </c>
      <c r="K397" s="71">
        <f>VLOOKUP(I397,PGStock[],3,FALSE)</f>
        <v>0.35</v>
      </c>
      <c r="L397" s="47">
        <v>3</v>
      </c>
      <c r="M397" s="47">
        <f>VLOOKUP(I397,PGStock[],6,FALSE)</f>
        <v>150</v>
      </c>
      <c r="N397" s="47">
        <f>+PGSales!$L397*PGSales!$M397</f>
        <v>450</v>
      </c>
    </row>
    <row r="398" spans="1:14" hidden="1" x14ac:dyDescent="0.25">
      <c r="A398" s="77">
        <f t="shared" si="6"/>
        <v>2024</v>
      </c>
      <c r="B398" s="77">
        <f t="shared" si="7"/>
        <v>12</v>
      </c>
      <c r="C398" s="73">
        <v>45640</v>
      </c>
      <c r="D398" s="68" t="s">
        <v>1</v>
      </c>
      <c r="E398" s="48" t="s">
        <v>183</v>
      </c>
      <c r="F398" s="69" t="str">
        <f>VLOOKUP(E398,Customer[],2,FALSE)</f>
        <v>Smile Moon</v>
      </c>
      <c r="G398" s="69" t="str">
        <f>VLOOKUP(E398,Customer[],3,FALSE)</f>
        <v>Joephyu Rd</v>
      </c>
      <c r="H398" s="69" t="str">
        <f>VLOOKUP(E398,Customer[],4,FALSE)</f>
        <v>Mangalardon</v>
      </c>
      <c r="I398" s="48" t="s">
        <v>18</v>
      </c>
      <c r="J398" s="70" t="str">
        <f>VLOOKUP(I398,PGStock[],2,FALSE)</f>
        <v>Formula Rum 350ml</v>
      </c>
      <c r="K398" s="71">
        <f>VLOOKUP(I398,PGStock[],3,FALSE)</f>
        <v>0.35</v>
      </c>
      <c r="L398" s="47">
        <v>4</v>
      </c>
      <c r="M398" s="47">
        <f>VLOOKUP(I398,PGStock[],6,FALSE)</f>
        <v>150</v>
      </c>
      <c r="N398" s="47">
        <f>+PGSales!$L398*PGSales!$M398</f>
        <v>600</v>
      </c>
    </row>
    <row r="399" spans="1:14" hidden="1" x14ac:dyDescent="0.25">
      <c r="A399" s="77">
        <f t="shared" si="6"/>
        <v>2024</v>
      </c>
      <c r="B399" s="77">
        <f t="shared" si="7"/>
        <v>12</v>
      </c>
      <c r="C399" s="73">
        <v>45640</v>
      </c>
      <c r="D399" s="68" t="s">
        <v>64</v>
      </c>
      <c r="E399" s="48" t="s">
        <v>182</v>
      </c>
      <c r="F399" s="69" t="str">
        <f>VLOOKUP(E399,Customer[],2,FALSE)</f>
        <v>Su</v>
      </c>
      <c r="G399" s="69" t="str">
        <f>VLOOKUP(E399,Customer[],3,FALSE)</f>
        <v>Aung Sinkhoe Rd</v>
      </c>
      <c r="H399" s="69" t="str">
        <f>VLOOKUP(E399,Customer[],4,FALSE)</f>
        <v>Mangalardon</v>
      </c>
      <c r="I399" s="48" t="s">
        <v>25</v>
      </c>
      <c r="J399" s="70" t="str">
        <f>VLOOKUP(I399,PGStock[],2,FALSE)</f>
        <v>Columbus Super Red Smooth 350 Ml</v>
      </c>
      <c r="K399" s="71">
        <f>VLOOKUP(I399,PGStock[],3,FALSE)</f>
        <v>0.35</v>
      </c>
      <c r="L399" s="47">
        <v>5</v>
      </c>
      <c r="M399" s="47">
        <f>VLOOKUP(I399,PGStock[],6,FALSE)</f>
        <v>150</v>
      </c>
      <c r="N399" s="47">
        <f>+PGSales!$L399*PGSales!$M399</f>
        <v>750</v>
      </c>
    </row>
    <row r="400" spans="1:14" hidden="1" x14ac:dyDescent="0.25">
      <c r="A400" s="77">
        <f t="shared" si="6"/>
        <v>2024</v>
      </c>
      <c r="B400" s="77">
        <f t="shared" si="7"/>
        <v>12</v>
      </c>
      <c r="C400" s="73">
        <v>45640</v>
      </c>
      <c r="D400" s="68" t="s">
        <v>64</v>
      </c>
      <c r="E400" s="48" t="s">
        <v>182</v>
      </c>
      <c r="F400" s="69" t="str">
        <f>VLOOKUP(E400,Customer[],2,FALSE)</f>
        <v>Su</v>
      </c>
      <c r="G400" s="69" t="str">
        <f>VLOOKUP(E400,Customer[],3,FALSE)</f>
        <v>Aung Sinkhoe Rd</v>
      </c>
      <c r="H400" s="69" t="str">
        <f>VLOOKUP(E400,Customer[],4,FALSE)</f>
        <v>Mangalardon</v>
      </c>
      <c r="I400" s="48" t="s">
        <v>18</v>
      </c>
      <c r="J400" s="70" t="str">
        <f>VLOOKUP(I400,PGStock[],2,FALSE)</f>
        <v>Formula Rum 350ml</v>
      </c>
      <c r="K400" s="71">
        <f>VLOOKUP(I400,PGStock[],3,FALSE)</f>
        <v>0.35</v>
      </c>
      <c r="L400" s="47">
        <v>3</v>
      </c>
      <c r="M400" s="47">
        <f>VLOOKUP(I400,PGStock[],6,FALSE)</f>
        <v>150</v>
      </c>
      <c r="N400" s="47">
        <f>+PGSales!$L400*PGSales!$M400</f>
        <v>450</v>
      </c>
    </row>
    <row r="401" spans="1:14" hidden="1" x14ac:dyDescent="0.25">
      <c r="A401" s="77">
        <f t="shared" si="6"/>
        <v>2024</v>
      </c>
      <c r="B401" s="77">
        <f t="shared" si="7"/>
        <v>12</v>
      </c>
      <c r="C401" s="73">
        <v>45640</v>
      </c>
      <c r="D401" s="68" t="s">
        <v>109</v>
      </c>
      <c r="E401" s="48" t="s">
        <v>161</v>
      </c>
      <c r="F401" s="69" t="str">
        <f>VLOOKUP(E401,Customer[],2,FALSE)</f>
        <v>Kaung Kin Think</v>
      </c>
      <c r="G401" s="69" t="str">
        <f>VLOOKUP(E401,Customer[],3,FALSE)</f>
        <v>Joephyu Rd</v>
      </c>
      <c r="H401" s="69" t="str">
        <f>VLOOKUP(E401,Customer[],4,FALSE)</f>
        <v>Mangalardon</v>
      </c>
      <c r="I401" s="48" t="s">
        <v>27</v>
      </c>
      <c r="J401" s="70" t="str">
        <f>VLOOKUP(I401,PGStock[],2,FALSE)</f>
        <v>Columbus Super Red Smooth 700 Ml</v>
      </c>
      <c r="K401" s="71">
        <f>VLOOKUP(I401,PGStock[],3,FALSE)</f>
        <v>0.7</v>
      </c>
      <c r="L401" s="47">
        <v>1</v>
      </c>
      <c r="M401" s="47">
        <f>VLOOKUP(I401,PGStock[],6,FALSE)</f>
        <v>200</v>
      </c>
      <c r="N401" s="47">
        <f>+PGSales!$L401*PGSales!$M401</f>
        <v>200</v>
      </c>
    </row>
    <row r="402" spans="1:14" hidden="1" x14ac:dyDescent="0.25">
      <c r="A402" s="77">
        <f t="shared" si="6"/>
        <v>2024</v>
      </c>
      <c r="B402" s="77">
        <f t="shared" si="7"/>
        <v>12</v>
      </c>
      <c r="C402" s="73">
        <v>45640</v>
      </c>
      <c r="D402" s="68" t="s">
        <v>109</v>
      </c>
      <c r="E402" s="48" t="s">
        <v>161</v>
      </c>
      <c r="F402" s="69" t="str">
        <f>VLOOKUP(E402,Customer[],2,FALSE)</f>
        <v>Kaung Kin Think</v>
      </c>
      <c r="G402" s="69" t="str">
        <f>VLOOKUP(E402,Customer[],3,FALSE)</f>
        <v>Joephyu Rd</v>
      </c>
      <c r="H402" s="69" t="str">
        <f>VLOOKUP(E402,Customer[],4,FALSE)</f>
        <v>Mangalardon</v>
      </c>
      <c r="I402" s="48" t="s">
        <v>25</v>
      </c>
      <c r="J402" s="70" t="str">
        <f>VLOOKUP(I402,PGStock[],2,FALSE)</f>
        <v>Columbus Super Red Smooth 350 Ml</v>
      </c>
      <c r="K402" s="71">
        <f>VLOOKUP(I402,PGStock[],3,FALSE)</f>
        <v>0.35</v>
      </c>
      <c r="L402" s="47">
        <v>7</v>
      </c>
      <c r="M402" s="47">
        <f>VLOOKUP(I402,PGStock[],6,FALSE)</f>
        <v>150</v>
      </c>
      <c r="N402" s="47">
        <f>+PGSales!$L402*PGSales!$M402</f>
        <v>1050</v>
      </c>
    </row>
    <row r="403" spans="1:14" hidden="1" x14ac:dyDescent="0.25">
      <c r="A403" s="77">
        <f t="shared" si="6"/>
        <v>2024</v>
      </c>
      <c r="B403" s="77">
        <f t="shared" si="7"/>
        <v>12</v>
      </c>
      <c r="C403" s="73">
        <v>45640</v>
      </c>
      <c r="D403" s="68" t="s">
        <v>58</v>
      </c>
      <c r="E403" s="48" t="s">
        <v>174</v>
      </c>
      <c r="F403" s="69" t="str">
        <f>VLOOKUP(E403,Customer[],2,FALSE)</f>
        <v>ShweSiSain</v>
      </c>
      <c r="G403" s="69" t="str">
        <f>VLOOKUP(E403,Customer[],3,FALSE)</f>
        <v>Maher Badula Rd</v>
      </c>
      <c r="H403" s="69" t="str">
        <f>VLOOKUP(E403,Customer[],4,FALSE)</f>
        <v xml:space="preserve">Shwepyithar </v>
      </c>
      <c r="I403" s="48" t="s">
        <v>27</v>
      </c>
      <c r="J403" s="70" t="str">
        <f>VLOOKUP(I403,PGStock[],2,FALSE)</f>
        <v>Columbus Super Red Smooth 700 Ml</v>
      </c>
      <c r="K403" s="71">
        <f>VLOOKUP(I403,PGStock[],3,FALSE)</f>
        <v>0.7</v>
      </c>
      <c r="L403" s="47">
        <v>1</v>
      </c>
      <c r="M403" s="47">
        <f>VLOOKUP(I403,PGStock[],6,FALSE)</f>
        <v>200</v>
      </c>
      <c r="N403" s="47">
        <f>+PGSales!$L403*PGSales!$M403</f>
        <v>200</v>
      </c>
    </row>
    <row r="404" spans="1:14" hidden="1" x14ac:dyDescent="0.25">
      <c r="A404" s="77">
        <f t="shared" si="6"/>
        <v>2024</v>
      </c>
      <c r="B404" s="77">
        <f t="shared" si="7"/>
        <v>12</v>
      </c>
      <c r="C404" s="73">
        <v>45640</v>
      </c>
      <c r="D404" s="68" t="s">
        <v>58</v>
      </c>
      <c r="E404" s="48" t="s">
        <v>174</v>
      </c>
      <c r="F404" s="69" t="str">
        <f>VLOOKUP(E404,Customer[],2,FALSE)</f>
        <v>ShweSiSain</v>
      </c>
      <c r="G404" s="69" t="str">
        <f>VLOOKUP(E404,Customer[],3,FALSE)</f>
        <v>Maher Badula Rd</v>
      </c>
      <c r="H404" s="69" t="str">
        <f>VLOOKUP(E404,Customer[],4,FALSE)</f>
        <v xml:space="preserve">Shwepyithar </v>
      </c>
      <c r="I404" s="48" t="s">
        <v>25</v>
      </c>
      <c r="J404" s="70" t="str">
        <f>VLOOKUP(I404,PGStock[],2,FALSE)</f>
        <v>Columbus Super Red Smooth 350 Ml</v>
      </c>
      <c r="K404" s="71">
        <f>VLOOKUP(I404,PGStock[],3,FALSE)</f>
        <v>0.35</v>
      </c>
      <c r="L404" s="47">
        <v>9</v>
      </c>
      <c r="M404" s="47">
        <f>VLOOKUP(I404,PGStock[],6,FALSE)</f>
        <v>150</v>
      </c>
      <c r="N404" s="47">
        <f>+PGSales!$L404*PGSales!$M404</f>
        <v>1350</v>
      </c>
    </row>
    <row r="405" spans="1:14" hidden="1" x14ac:dyDescent="0.25">
      <c r="A405" s="77">
        <f t="shared" si="6"/>
        <v>2024</v>
      </c>
      <c r="B405" s="77">
        <f t="shared" si="7"/>
        <v>12</v>
      </c>
      <c r="C405" s="73">
        <v>45640</v>
      </c>
      <c r="D405" s="68" t="s">
        <v>58</v>
      </c>
      <c r="E405" s="48" t="s">
        <v>174</v>
      </c>
      <c r="F405" s="69" t="str">
        <f>VLOOKUP(E405,Customer[],2,FALSE)</f>
        <v>ShweSiSain</v>
      </c>
      <c r="G405" s="69" t="str">
        <f>VLOOKUP(E405,Customer[],3,FALSE)</f>
        <v>Maher Badula Rd</v>
      </c>
      <c r="H405" s="69" t="str">
        <f>VLOOKUP(E405,Customer[],4,FALSE)</f>
        <v xml:space="preserve">Shwepyithar </v>
      </c>
      <c r="I405" s="48" t="s">
        <v>20</v>
      </c>
      <c r="J405" s="70" t="str">
        <f>VLOOKUP(I405,PGStock[],2,FALSE)</f>
        <v>Formula Rum 700ml</v>
      </c>
      <c r="K405" s="71">
        <f>VLOOKUP(I405,PGStock[],3,FALSE)</f>
        <v>0.7</v>
      </c>
      <c r="L405" s="47">
        <v>2</v>
      </c>
      <c r="M405" s="47">
        <f>VLOOKUP(I405,PGStock[],6,FALSE)</f>
        <v>200</v>
      </c>
      <c r="N405" s="47">
        <f>+PGSales!$L405*PGSales!$M405</f>
        <v>400</v>
      </c>
    </row>
    <row r="406" spans="1:14" hidden="1" x14ac:dyDescent="0.25">
      <c r="A406" s="77">
        <f t="shared" si="6"/>
        <v>2024</v>
      </c>
      <c r="B406" s="77">
        <f t="shared" si="7"/>
        <v>12</v>
      </c>
      <c r="C406" s="73">
        <v>45640</v>
      </c>
      <c r="D406" s="68" t="s">
        <v>66</v>
      </c>
      <c r="E406" s="48" t="s">
        <v>185</v>
      </c>
      <c r="F406" s="69" t="str">
        <f>VLOOKUP(E406,Customer[],2,FALSE)</f>
        <v>Ko Gyi Yo</v>
      </c>
      <c r="G406" s="69" t="str">
        <f>VLOOKUP(E406,Customer[],3,FALSE)</f>
        <v>Maher Badula Rd</v>
      </c>
      <c r="H406" s="69" t="str">
        <f>VLOOKUP(E406,Customer[],4,FALSE)</f>
        <v xml:space="preserve">Shwepyithar </v>
      </c>
      <c r="I406" s="48" t="s">
        <v>25</v>
      </c>
      <c r="J406" s="70" t="str">
        <f>VLOOKUP(I406,PGStock[],2,FALSE)</f>
        <v>Columbus Super Red Smooth 350 Ml</v>
      </c>
      <c r="K406" s="71">
        <f>VLOOKUP(I406,PGStock[],3,FALSE)</f>
        <v>0.35</v>
      </c>
      <c r="L406" s="47">
        <v>2</v>
      </c>
      <c r="M406" s="47">
        <f>VLOOKUP(I406,PGStock[],6,FALSE)</f>
        <v>150</v>
      </c>
      <c r="N406" s="47">
        <f>+PGSales!$L406*PGSales!$M406</f>
        <v>300</v>
      </c>
    </row>
    <row r="407" spans="1:14" hidden="1" x14ac:dyDescent="0.25">
      <c r="A407" s="77">
        <f t="shared" si="6"/>
        <v>2024</v>
      </c>
      <c r="B407" s="77">
        <f t="shared" si="7"/>
        <v>12</v>
      </c>
      <c r="C407" s="73">
        <v>45640</v>
      </c>
      <c r="D407" s="68" t="s">
        <v>66</v>
      </c>
      <c r="E407" s="48" t="s">
        <v>185</v>
      </c>
      <c r="F407" s="69" t="str">
        <f>VLOOKUP(E407,Customer[],2,FALSE)</f>
        <v>Ko Gyi Yo</v>
      </c>
      <c r="G407" s="69" t="str">
        <f>VLOOKUP(E407,Customer[],3,FALSE)</f>
        <v>Maher Badula Rd</v>
      </c>
      <c r="H407" s="69" t="str">
        <f>VLOOKUP(E407,Customer[],4,FALSE)</f>
        <v xml:space="preserve">Shwepyithar </v>
      </c>
      <c r="I407" s="48" t="s">
        <v>20</v>
      </c>
      <c r="J407" s="70" t="str">
        <f>VLOOKUP(I407,PGStock[],2,FALSE)</f>
        <v>Formula Rum 700ml</v>
      </c>
      <c r="K407" s="71">
        <f>VLOOKUP(I407,PGStock[],3,FALSE)</f>
        <v>0.7</v>
      </c>
      <c r="L407" s="47">
        <v>3</v>
      </c>
      <c r="M407" s="47">
        <f>VLOOKUP(I407,PGStock[],6,FALSE)</f>
        <v>200</v>
      </c>
      <c r="N407" s="47">
        <f>+PGSales!$L407*PGSales!$M407</f>
        <v>600</v>
      </c>
    </row>
    <row r="408" spans="1:14" hidden="1" x14ac:dyDescent="0.25">
      <c r="A408" s="77">
        <f t="shared" si="6"/>
        <v>2024</v>
      </c>
      <c r="B408" s="77">
        <f t="shared" si="7"/>
        <v>12</v>
      </c>
      <c r="C408" s="73">
        <v>45640</v>
      </c>
      <c r="D408" s="68" t="s">
        <v>56</v>
      </c>
      <c r="E408" s="48" t="s">
        <v>173</v>
      </c>
      <c r="F408" s="69" t="str">
        <f>VLOOKUP(E408,Customer[],2,FALSE)</f>
        <v>Boss</v>
      </c>
      <c r="G408" s="69" t="str">
        <f>VLOOKUP(E408,Customer[],3,FALSE)</f>
        <v>Maher Badula Rd</v>
      </c>
      <c r="H408" s="69" t="str">
        <f>VLOOKUP(E408,Customer[],4,FALSE)</f>
        <v xml:space="preserve">Shwepyithar </v>
      </c>
      <c r="I408" s="48" t="s">
        <v>25</v>
      </c>
      <c r="J408" s="70" t="str">
        <f>VLOOKUP(I408,PGStock[],2,FALSE)</f>
        <v>Columbus Super Red Smooth 350 Ml</v>
      </c>
      <c r="K408" s="71">
        <f>VLOOKUP(I408,PGStock[],3,FALSE)</f>
        <v>0.35</v>
      </c>
      <c r="L408" s="47">
        <v>2</v>
      </c>
      <c r="M408" s="47">
        <f>VLOOKUP(I408,PGStock[],6,FALSE)</f>
        <v>150</v>
      </c>
      <c r="N408" s="47">
        <f>+PGSales!$L408*PGSales!$M408</f>
        <v>300</v>
      </c>
    </row>
    <row r="409" spans="1:14" hidden="1" x14ac:dyDescent="0.25">
      <c r="A409" s="77">
        <f t="shared" si="6"/>
        <v>2024</v>
      </c>
      <c r="B409" s="77">
        <f t="shared" si="7"/>
        <v>12</v>
      </c>
      <c r="C409" s="73">
        <v>45640</v>
      </c>
      <c r="D409" s="68" t="s">
        <v>56</v>
      </c>
      <c r="E409" s="48" t="s">
        <v>173</v>
      </c>
      <c r="F409" s="69" t="str">
        <f>VLOOKUP(E409,Customer[],2,FALSE)</f>
        <v>Boss</v>
      </c>
      <c r="G409" s="69" t="str">
        <f>VLOOKUP(E409,Customer[],3,FALSE)</f>
        <v>Maher Badula Rd</v>
      </c>
      <c r="H409" s="69" t="str">
        <f>VLOOKUP(E409,Customer[],4,FALSE)</f>
        <v xml:space="preserve">Shwepyithar </v>
      </c>
      <c r="I409" s="48" t="s">
        <v>18</v>
      </c>
      <c r="J409" s="70" t="str">
        <f>VLOOKUP(I409,PGStock[],2,FALSE)</f>
        <v>Formula Rum 350ml</v>
      </c>
      <c r="K409" s="71">
        <f>VLOOKUP(I409,PGStock[],3,FALSE)</f>
        <v>0.35</v>
      </c>
      <c r="L409" s="47">
        <v>1</v>
      </c>
      <c r="M409" s="47">
        <f>VLOOKUP(I409,PGStock[],6,FALSE)</f>
        <v>150</v>
      </c>
      <c r="N409" s="47">
        <f>+PGSales!$L409*PGSales!$M409</f>
        <v>150</v>
      </c>
    </row>
    <row r="410" spans="1:14" hidden="1" x14ac:dyDescent="0.25">
      <c r="A410" s="77">
        <f t="shared" si="6"/>
        <v>2024</v>
      </c>
      <c r="B410" s="77">
        <f t="shared" si="7"/>
        <v>12</v>
      </c>
      <c r="C410" s="73">
        <v>45640</v>
      </c>
      <c r="D410" s="68" t="s">
        <v>68</v>
      </c>
      <c r="E410" s="48" t="s">
        <v>39</v>
      </c>
      <c r="F410" s="69" t="str">
        <f>VLOOKUP(E410,Customer[],2,FALSE)</f>
        <v>Mon lay</v>
      </c>
      <c r="G410" s="69" t="str">
        <f>VLOOKUP(E410,Customer[],3,FALSE)</f>
        <v>Padamyar Rd</v>
      </c>
      <c r="H410" s="69" t="str">
        <f>VLOOKUP(E410,Customer[],4,FALSE)</f>
        <v xml:space="preserve">Shwepyithar </v>
      </c>
      <c r="I410" s="48" t="s">
        <v>18</v>
      </c>
      <c r="J410" s="70" t="str">
        <f>VLOOKUP(I410,PGStock[],2,FALSE)</f>
        <v>Formula Rum 350ml</v>
      </c>
      <c r="K410" s="71">
        <f>VLOOKUP(I410,PGStock[],3,FALSE)</f>
        <v>0.35</v>
      </c>
      <c r="L410" s="47">
        <v>1</v>
      </c>
      <c r="M410" s="47">
        <f>VLOOKUP(I410,PGStock[],6,FALSE)</f>
        <v>150</v>
      </c>
      <c r="N410" s="47">
        <f>+PGSales!$L410*PGSales!$M410</f>
        <v>150</v>
      </c>
    </row>
    <row r="411" spans="1:14" hidden="1" x14ac:dyDescent="0.25">
      <c r="A411" s="77">
        <f t="shared" si="6"/>
        <v>2024</v>
      </c>
      <c r="B411" s="77">
        <f t="shared" si="7"/>
        <v>12</v>
      </c>
      <c r="C411" s="73">
        <v>45640</v>
      </c>
      <c r="D411" s="68" t="s">
        <v>62</v>
      </c>
      <c r="E411" s="48" t="s">
        <v>177</v>
      </c>
      <c r="F411" s="69" t="str">
        <f>VLOOKUP(E411,Customer[],2,FALSE)</f>
        <v>NI Ni Poe poe</v>
      </c>
      <c r="G411" s="69" t="str">
        <f>VLOOKUP(E411,Customer[],3,FALSE)</f>
        <v>Ye Yanaing Rd</v>
      </c>
      <c r="H411" s="69" t="str">
        <f>VLOOKUP(E411,Customer[],4,FALSE)</f>
        <v xml:space="preserve">Shwepyithar </v>
      </c>
      <c r="I411" s="48" t="s">
        <v>117</v>
      </c>
      <c r="J411" s="70" t="str">
        <f>VLOOKUP(I411,PGStock[],2,FALSE)</f>
        <v>ဒဂုံမန်ကျည်း ကော်ဗူး (1 Liter)</v>
      </c>
      <c r="K411" s="71">
        <f>VLOOKUP(I411,PGStock[],3,FALSE)</f>
        <v>1</v>
      </c>
      <c r="L411" s="47">
        <v>5</v>
      </c>
      <c r="M411" s="47">
        <f>VLOOKUP(I411,PGStock[],6,FALSE)</f>
        <v>100</v>
      </c>
      <c r="N411" s="47">
        <f>+PGSales!$L411*PGSales!$M411</f>
        <v>500</v>
      </c>
    </row>
    <row r="412" spans="1:14" hidden="1" x14ac:dyDescent="0.25">
      <c r="A412" s="77">
        <f t="shared" si="6"/>
        <v>2024</v>
      </c>
      <c r="B412" s="77">
        <f t="shared" si="7"/>
        <v>12</v>
      </c>
      <c r="C412" s="73">
        <v>45640</v>
      </c>
      <c r="D412" s="68" t="s">
        <v>62</v>
      </c>
      <c r="E412" s="48" t="s">
        <v>177</v>
      </c>
      <c r="F412" s="69" t="str">
        <f>VLOOKUP(E412,Customer[],2,FALSE)</f>
        <v>NI Ni Poe poe</v>
      </c>
      <c r="G412" s="69" t="str">
        <f>VLOOKUP(E412,Customer[],3,FALSE)</f>
        <v>Ye Yanaing Rd</v>
      </c>
      <c r="H412" s="69" t="str">
        <f>VLOOKUP(E412,Customer[],4,FALSE)</f>
        <v xml:space="preserve">Shwepyithar </v>
      </c>
      <c r="I412" s="48" t="s">
        <v>25</v>
      </c>
      <c r="J412" s="70" t="str">
        <f>VLOOKUP(I412,PGStock[],2,FALSE)</f>
        <v>Columbus Super Red Smooth 350 Ml</v>
      </c>
      <c r="K412" s="71">
        <f>VLOOKUP(I412,PGStock[],3,FALSE)</f>
        <v>0.35</v>
      </c>
      <c r="L412" s="47">
        <v>19</v>
      </c>
      <c r="M412" s="47">
        <f>VLOOKUP(I412,PGStock[],6,FALSE)</f>
        <v>150</v>
      </c>
      <c r="N412" s="47">
        <f>+PGSales!$L412*PGSales!$M412</f>
        <v>2850</v>
      </c>
    </row>
    <row r="413" spans="1:14" hidden="1" x14ac:dyDescent="0.25">
      <c r="A413" s="77">
        <f t="shared" si="6"/>
        <v>2024</v>
      </c>
      <c r="B413" s="77">
        <f t="shared" si="7"/>
        <v>12</v>
      </c>
      <c r="C413" s="73">
        <v>45640</v>
      </c>
      <c r="D413" s="68" t="s">
        <v>62</v>
      </c>
      <c r="E413" s="48" t="s">
        <v>177</v>
      </c>
      <c r="F413" s="69" t="str">
        <f>VLOOKUP(E413,Customer[],2,FALSE)</f>
        <v>NI Ni Poe poe</v>
      </c>
      <c r="G413" s="69" t="str">
        <f>VLOOKUP(E413,Customer[],3,FALSE)</f>
        <v>Ye Yanaing Rd</v>
      </c>
      <c r="H413" s="69" t="str">
        <f>VLOOKUP(E413,Customer[],4,FALSE)</f>
        <v xml:space="preserve">Shwepyithar </v>
      </c>
      <c r="I413" s="48" t="s">
        <v>20</v>
      </c>
      <c r="J413" s="70" t="str">
        <f>VLOOKUP(I413,PGStock[],2,FALSE)</f>
        <v>Formula Rum 700ml</v>
      </c>
      <c r="K413" s="71">
        <f>VLOOKUP(I413,PGStock[],3,FALSE)</f>
        <v>0.7</v>
      </c>
      <c r="L413" s="47">
        <v>2</v>
      </c>
      <c r="M413" s="47">
        <f>VLOOKUP(I413,PGStock[],6,FALSE)</f>
        <v>200</v>
      </c>
      <c r="N413" s="47">
        <f>+PGSales!$L413*PGSales!$M413</f>
        <v>400</v>
      </c>
    </row>
    <row r="414" spans="1:14" hidden="1" x14ac:dyDescent="0.25">
      <c r="A414" s="77">
        <f t="shared" si="6"/>
        <v>2024</v>
      </c>
      <c r="B414" s="77">
        <f t="shared" si="7"/>
        <v>12</v>
      </c>
      <c r="C414" s="73">
        <v>45640</v>
      </c>
      <c r="D414" s="68" t="s">
        <v>62</v>
      </c>
      <c r="E414" s="48" t="s">
        <v>177</v>
      </c>
      <c r="F414" s="69" t="str">
        <f>VLOOKUP(E414,Customer[],2,FALSE)</f>
        <v>NI Ni Poe poe</v>
      </c>
      <c r="G414" s="69" t="str">
        <f>VLOOKUP(E414,Customer[],3,FALSE)</f>
        <v>Ye Yanaing Rd</v>
      </c>
      <c r="H414" s="69" t="str">
        <f>VLOOKUP(E414,Customer[],4,FALSE)</f>
        <v xml:space="preserve">Shwepyithar </v>
      </c>
      <c r="I414" s="48" t="s">
        <v>18</v>
      </c>
      <c r="J414" s="70" t="str">
        <f>VLOOKUP(I414,PGStock[],2,FALSE)</f>
        <v>Formula Rum 350ml</v>
      </c>
      <c r="K414" s="71">
        <f>VLOOKUP(I414,PGStock[],3,FALSE)</f>
        <v>0.35</v>
      </c>
      <c r="L414" s="47">
        <v>6</v>
      </c>
      <c r="M414" s="47">
        <f>VLOOKUP(I414,PGStock[],6,FALSE)</f>
        <v>150</v>
      </c>
      <c r="N414" s="47">
        <f>+PGSales!$L414*PGSales!$M414</f>
        <v>900</v>
      </c>
    </row>
    <row r="415" spans="1:14" hidden="1" x14ac:dyDescent="0.25">
      <c r="A415" s="77">
        <f t="shared" ref="A415:A478" si="8">YEAR(C415)</f>
        <v>2024</v>
      </c>
      <c r="B415" s="77">
        <f t="shared" ref="B415:B478" si="9">MONTH(C415)</f>
        <v>12</v>
      </c>
      <c r="C415" s="73">
        <v>45640</v>
      </c>
      <c r="D415" s="68" t="s">
        <v>60</v>
      </c>
      <c r="E415" s="48" t="s">
        <v>176</v>
      </c>
      <c r="F415" s="69" t="str">
        <f>VLOOKUP(E415,Customer[],2,FALSE)</f>
        <v>Lamin</v>
      </c>
      <c r="G415" s="69" t="str">
        <f>VLOOKUP(E415,Customer[],3,FALSE)</f>
        <v>No (4) Rd</v>
      </c>
      <c r="H415" s="69" t="str">
        <f>VLOOKUP(E415,Customer[],4,FALSE)</f>
        <v xml:space="preserve">Shwepyithar </v>
      </c>
      <c r="I415" s="48" t="s">
        <v>25</v>
      </c>
      <c r="J415" s="70" t="str">
        <f>VLOOKUP(I415,PGStock[],2,FALSE)</f>
        <v>Columbus Super Red Smooth 350 Ml</v>
      </c>
      <c r="K415" s="71">
        <f>VLOOKUP(I415,PGStock[],3,FALSE)</f>
        <v>0.35</v>
      </c>
      <c r="L415" s="47">
        <v>5</v>
      </c>
      <c r="M415" s="47">
        <f>VLOOKUP(I415,PGStock[],6,FALSE)</f>
        <v>150</v>
      </c>
      <c r="N415" s="47">
        <f>+PGSales!$L415*PGSales!$M415</f>
        <v>750</v>
      </c>
    </row>
    <row r="416" spans="1:14" hidden="1" x14ac:dyDescent="0.25">
      <c r="A416" s="77">
        <f t="shared" si="8"/>
        <v>2024</v>
      </c>
      <c r="B416" s="77">
        <f t="shared" si="9"/>
        <v>12</v>
      </c>
      <c r="C416" s="73">
        <v>45640</v>
      </c>
      <c r="D416" s="68" t="s">
        <v>60</v>
      </c>
      <c r="E416" s="48" t="s">
        <v>176</v>
      </c>
      <c r="F416" s="69" t="str">
        <f>VLOOKUP(E416,Customer[],2,FALSE)</f>
        <v>Lamin</v>
      </c>
      <c r="G416" s="69" t="str">
        <f>VLOOKUP(E416,Customer[],3,FALSE)</f>
        <v>No (4) Rd</v>
      </c>
      <c r="H416" s="69" t="str">
        <f>VLOOKUP(E416,Customer[],4,FALSE)</f>
        <v xml:space="preserve">Shwepyithar </v>
      </c>
      <c r="I416" s="48" t="s">
        <v>23</v>
      </c>
      <c r="J416" s="70" t="str">
        <f>VLOOKUP(I416,PGStock[],2,FALSE)</f>
        <v>Columbus Super Red Smooth 175 Ml</v>
      </c>
      <c r="K416" s="71">
        <f>VLOOKUP(I416,PGStock[],3,FALSE)</f>
        <v>0.17499999999999999</v>
      </c>
      <c r="L416" s="47">
        <v>1</v>
      </c>
      <c r="M416" s="47">
        <f>VLOOKUP(I416,PGStock[],6,FALSE)</f>
        <v>100</v>
      </c>
      <c r="N416" s="47">
        <f>+PGSales!$L416*PGSales!$M416</f>
        <v>100</v>
      </c>
    </row>
    <row r="417" spans="1:14" hidden="1" x14ac:dyDescent="0.25">
      <c r="A417" s="77">
        <f t="shared" si="8"/>
        <v>2024</v>
      </c>
      <c r="B417" s="77">
        <f t="shared" si="9"/>
        <v>12</v>
      </c>
      <c r="C417" s="73">
        <v>45640</v>
      </c>
      <c r="D417" s="68" t="s">
        <v>4</v>
      </c>
      <c r="E417" s="48" t="s">
        <v>125</v>
      </c>
      <c r="F417" s="69" t="str">
        <f>VLOOKUP(E417,Customer[],2,FALSE)</f>
        <v>Soon Pyan</v>
      </c>
      <c r="G417" s="69" t="str">
        <f>VLOOKUP(E417,Customer[],3,FALSE)</f>
        <v>Bo Aung Kyaw Rd</v>
      </c>
      <c r="H417" s="69" t="str">
        <f>VLOOKUP(E417,Customer[],4,FALSE)</f>
        <v>Hlaing Thar Yar Route (1)</v>
      </c>
      <c r="I417" s="48" t="s">
        <v>18</v>
      </c>
      <c r="J417" s="70" t="str">
        <f>VLOOKUP(I417,PGStock[],2,FALSE)</f>
        <v>Formula Rum 350ml</v>
      </c>
      <c r="K417" s="71">
        <f>VLOOKUP(I417,PGStock[],3,FALSE)</f>
        <v>0.35</v>
      </c>
      <c r="L417" s="47">
        <v>3</v>
      </c>
      <c r="M417" s="47">
        <f>VLOOKUP(I417,PGStock[],6,FALSE)</f>
        <v>150</v>
      </c>
      <c r="N417" s="47">
        <f>+PGSales!$L417*PGSales!$M417</f>
        <v>450</v>
      </c>
    </row>
    <row r="418" spans="1:14" hidden="1" x14ac:dyDescent="0.25">
      <c r="A418" s="77">
        <f t="shared" si="8"/>
        <v>2024</v>
      </c>
      <c r="B418" s="77">
        <f t="shared" si="9"/>
        <v>12</v>
      </c>
      <c r="C418" s="73">
        <v>45640</v>
      </c>
      <c r="D418" s="68" t="s">
        <v>74</v>
      </c>
      <c r="E418" s="48" t="s">
        <v>105</v>
      </c>
      <c r="F418" s="69" t="str">
        <f>VLOOKUP(E418,Customer[],2,FALSE)</f>
        <v>Swe Thahar</v>
      </c>
      <c r="G418" s="69" t="str">
        <f>VLOOKUP(E418,Customer[],3,FALSE)</f>
        <v>Mandalay Rd</v>
      </c>
      <c r="H418" s="69" t="str">
        <f>VLOOKUP(E418,Customer[],4,FALSE)</f>
        <v>Hlaing Thar Yar Route (1)</v>
      </c>
      <c r="I418" s="48" t="s">
        <v>27</v>
      </c>
      <c r="J418" s="70" t="str">
        <f>VLOOKUP(I418,PGStock[],2,FALSE)</f>
        <v>Columbus Super Red Smooth 700 Ml</v>
      </c>
      <c r="K418" s="71">
        <f>VLOOKUP(I418,PGStock[],3,FALSE)</f>
        <v>0.7</v>
      </c>
      <c r="L418" s="47">
        <v>1</v>
      </c>
      <c r="M418" s="47">
        <f>VLOOKUP(I418,PGStock[],6,FALSE)</f>
        <v>200</v>
      </c>
      <c r="N418" s="47">
        <f>+PGSales!$L418*PGSales!$M418</f>
        <v>200</v>
      </c>
    </row>
    <row r="419" spans="1:14" hidden="1" x14ac:dyDescent="0.25">
      <c r="A419" s="77">
        <f t="shared" si="8"/>
        <v>2024</v>
      </c>
      <c r="B419" s="77">
        <f t="shared" si="9"/>
        <v>12</v>
      </c>
      <c r="C419" s="73">
        <v>45640</v>
      </c>
      <c r="D419" s="68" t="s">
        <v>74</v>
      </c>
      <c r="E419" s="48" t="s">
        <v>105</v>
      </c>
      <c r="F419" s="69" t="str">
        <f>VLOOKUP(E419,Customer[],2,FALSE)</f>
        <v>Swe Thahar</v>
      </c>
      <c r="G419" s="69" t="str">
        <f>VLOOKUP(E419,Customer[],3,FALSE)</f>
        <v>Mandalay Rd</v>
      </c>
      <c r="H419" s="69" t="str">
        <f>VLOOKUP(E419,Customer[],4,FALSE)</f>
        <v>Hlaing Thar Yar Route (1)</v>
      </c>
      <c r="I419" s="48" t="s">
        <v>25</v>
      </c>
      <c r="J419" s="70" t="str">
        <f>VLOOKUP(I419,PGStock[],2,FALSE)</f>
        <v>Columbus Super Red Smooth 350 Ml</v>
      </c>
      <c r="K419" s="71">
        <f>VLOOKUP(I419,PGStock[],3,FALSE)</f>
        <v>0.35</v>
      </c>
      <c r="L419" s="47">
        <v>1</v>
      </c>
      <c r="M419" s="47">
        <f>VLOOKUP(I419,PGStock[],6,FALSE)</f>
        <v>150</v>
      </c>
      <c r="N419" s="47">
        <f>+PGSales!$L419*PGSales!$M419</f>
        <v>150</v>
      </c>
    </row>
    <row r="420" spans="1:14" hidden="1" x14ac:dyDescent="0.25">
      <c r="A420" s="77">
        <f t="shared" si="8"/>
        <v>2024</v>
      </c>
      <c r="B420" s="77">
        <f t="shared" si="9"/>
        <v>12</v>
      </c>
      <c r="C420" s="73">
        <v>45640</v>
      </c>
      <c r="D420" s="68" t="s">
        <v>74</v>
      </c>
      <c r="E420" s="48" t="s">
        <v>105</v>
      </c>
      <c r="F420" s="69" t="str">
        <f>VLOOKUP(E420,Customer[],2,FALSE)</f>
        <v>Swe Thahar</v>
      </c>
      <c r="G420" s="69" t="str">
        <f>VLOOKUP(E420,Customer[],3,FALSE)</f>
        <v>Mandalay Rd</v>
      </c>
      <c r="H420" s="69" t="str">
        <f>VLOOKUP(E420,Customer[],4,FALSE)</f>
        <v>Hlaing Thar Yar Route (1)</v>
      </c>
      <c r="I420" s="48" t="s">
        <v>23</v>
      </c>
      <c r="J420" s="70" t="str">
        <f>VLOOKUP(I420,PGStock[],2,FALSE)</f>
        <v>Columbus Super Red Smooth 175 Ml</v>
      </c>
      <c r="K420" s="71">
        <f>VLOOKUP(I420,PGStock[],3,FALSE)</f>
        <v>0.17499999999999999</v>
      </c>
      <c r="L420" s="47">
        <v>1</v>
      </c>
      <c r="M420" s="47">
        <f>VLOOKUP(I420,PGStock[],6,FALSE)</f>
        <v>100</v>
      </c>
      <c r="N420" s="47">
        <f>+PGSales!$L420*PGSales!$M420</f>
        <v>100</v>
      </c>
    </row>
    <row r="421" spans="1:14" hidden="1" x14ac:dyDescent="0.25">
      <c r="A421" s="77">
        <f t="shared" si="8"/>
        <v>2024</v>
      </c>
      <c r="B421" s="77">
        <f t="shared" si="9"/>
        <v>12</v>
      </c>
      <c r="C421" s="73">
        <v>45640</v>
      </c>
      <c r="D421" s="68" t="s">
        <v>74</v>
      </c>
      <c r="E421" s="48" t="s">
        <v>105</v>
      </c>
      <c r="F421" s="69" t="str">
        <f>VLOOKUP(E421,Customer[],2,FALSE)</f>
        <v>Swe Thahar</v>
      </c>
      <c r="G421" s="69" t="str">
        <f>VLOOKUP(E421,Customer[],3,FALSE)</f>
        <v>Mandalay Rd</v>
      </c>
      <c r="H421" s="69" t="str">
        <f>VLOOKUP(E421,Customer[],4,FALSE)</f>
        <v>Hlaing Thar Yar Route (1)</v>
      </c>
      <c r="I421" s="48" t="s">
        <v>18</v>
      </c>
      <c r="J421" s="70" t="str">
        <f>VLOOKUP(I421,PGStock[],2,FALSE)</f>
        <v>Formula Rum 350ml</v>
      </c>
      <c r="K421" s="71">
        <f>VLOOKUP(I421,PGStock[],3,FALSE)</f>
        <v>0.35</v>
      </c>
      <c r="L421" s="47">
        <v>2</v>
      </c>
      <c r="M421" s="47">
        <f>VLOOKUP(I421,PGStock[],6,FALSE)</f>
        <v>150</v>
      </c>
      <c r="N421" s="47">
        <f>+PGSales!$L421*PGSales!$M421</f>
        <v>300</v>
      </c>
    </row>
    <row r="422" spans="1:14" hidden="1" x14ac:dyDescent="0.25">
      <c r="A422" s="77">
        <f t="shared" si="8"/>
        <v>2024</v>
      </c>
      <c r="B422" s="77">
        <f t="shared" si="9"/>
        <v>12</v>
      </c>
      <c r="C422" s="73">
        <v>45640</v>
      </c>
      <c r="D422" s="68" t="s">
        <v>76</v>
      </c>
      <c r="E422" s="48" t="s">
        <v>179</v>
      </c>
      <c r="F422" s="69" t="str">
        <f>VLOOKUP(E422,Customer[],2,FALSE)</f>
        <v>Pyae Tawtar</v>
      </c>
      <c r="G422" s="69" t="str">
        <f>VLOOKUP(E422,Customer[],3,FALSE)</f>
        <v>Chit Kyi Yae Rd</v>
      </c>
      <c r="H422" s="69" t="str">
        <f>VLOOKUP(E422,Customer[],4,FALSE)</f>
        <v>Hlaing Thar Yar</v>
      </c>
      <c r="I422" s="48" t="s">
        <v>25</v>
      </c>
      <c r="J422" s="70" t="str">
        <f>VLOOKUP(I422,PGStock[],2,FALSE)</f>
        <v>Columbus Super Red Smooth 350 Ml</v>
      </c>
      <c r="K422" s="71">
        <f>VLOOKUP(I422,PGStock[],3,FALSE)</f>
        <v>0.35</v>
      </c>
      <c r="L422" s="47">
        <v>4</v>
      </c>
      <c r="M422" s="47">
        <f>VLOOKUP(I422,PGStock[],6,FALSE)</f>
        <v>150</v>
      </c>
      <c r="N422" s="47">
        <f>+PGSales!$L422*PGSales!$M422</f>
        <v>600</v>
      </c>
    </row>
    <row r="423" spans="1:14" hidden="1" x14ac:dyDescent="0.25">
      <c r="A423" s="77">
        <f t="shared" si="8"/>
        <v>2024</v>
      </c>
      <c r="B423" s="77">
        <f t="shared" si="9"/>
        <v>12</v>
      </c>
      <c r="C423" s="73">
        <v>45640</v>
      </c>
      <c r="D423" s="68" t="s">
        <v>76</v>
      </c>
      <c r="E423" s="48" t="s">
        <v>179</v>
      </c>
      <c r="F423" s="69" t="str">
        <f>VLOOKUP(E423,Customer[],2,FALSE)</f>
        <v>Pyae Tawtar</v>
      </c>
      <c r="G423" s="69" t="str">
        <f>VLOOKUP(E423,Customer[],3,FALSE)</f>
        <v>Chit Kyi Yae Rd</v>
      </c>
      <c r="H423" s="69" t="str">
        <f>VLOOKUP(E423,Customer[],4,FALSE)</f>
        <v>Hlaing Thar Yar</v>
      </c>
      <c r="I423" s="48" t="s">
        <v>20</v>
      </c>
      <c r="J423" s="70" t="str">
        <f>VLOOKUP(I423,PGStock[],2,FALSE)</f>
        <v>Formula Rum 700ml</v>
      </c>
      <c r="K423" s="71">
        <f>VLOOKUP(I423,PGStock[],3,FALSE)</f>
        <v>0.7</v>
      </c>
      <c r="L423" s="47">
        <v>1</v>
      </c>
      <c r="M423" s="47">
        <f>VLOOKUP(I423,PGStock[],6,FALSE)</f>
        <v>200</v>
      </c>
      <c r="N423" s="47">
        <f>+PGSales!$L423*PGSales!$M423</f>
        <v>200</v>
      </c>
    </row>
    <row r="424" spans="1:14" hidden="1" x14ac:dyDescent="0.25">
      <c r="A424" s="77">
        <f t="shared" si="8"/>
        <v>2024</v>
      </c>
      <c r="B424" s="77">
        <f t="shared" si="9"/>
        <v>12</v>
      </c>
      <c r="C424" s="73">
        <v>45640</v>
      </c>
      <c r="D424" s="68" t="s">
        <v>76</v>
      </c>
      <c r="E424" s="48" t="s">
        <v>179</v>
      </c>
      <c r="F424" s="69" t="str">
        <f>VLOOKUP(E424,Customer[],2,FALSE)</f>
        <v>Pyae Tawtar</v>
      </c>
      <c r="G424" s="69" t="str">
        <f>VLOOKUP(E424,Customer[],3,FALSE)</f>
        <v>Chit Kyi Yae Rd</v>
      </c>
      <c r="H424" s="69" t="str">
        <f>VLOOKUP(E424,Customer[],4,FALSE)</f>
        <v>Hlaing Thar Yar</v>
      </c>
      <c r="I424" s="48" t="s">
        <v>18</v>
      </c>
      <c r="J424" s="70" t="str">
        <f>VLOOKUP(I424,PGStock[],2,FALSE)</f>
        <v>Formula Rum 350ml</v>
      </c>
      <c r="K424" s="71">
        <f>VLOOKUP(I424,PGStock[],3,FALSE)</f>
        <v>0.35</v>
      </c>
      <c r="L424" s="47">
        <v>4</v>
      </c>
      <c r="M424" s="47">
        <f>VLOOKUP(I424,PGStock[],6,FALSE)</f>
        <v>150</v>
      </c>
      <c r="N424" s="47">
        <f>+PGSales!$L424*PGSales!$M424</f>
        <v>600</v>
      </c>
    </row>
    <row r="425" spans="1:14" hidden="1" x14ac:dyDescent="0.25">
      <c r="A425" s="77">
        <f t="shared" si="8"/>
        <v>2024</v>
      </c>
      <c r="B425" s="77">
        <f t="shared" si="9"/>
        <v>12</v>
      </c>
      <c r="C425" s="73">
        <v>45640</v>
      </c>
      <c r="D425" s="68" t="s">
        <v>131</v>
      </c>
      <c r="E425" s="48" t="s">
        <v>120</v>
      </c>
      <c r="F425" s="69" t="str">
        <f>VLOOKUP(E425,Customer[],2,FALSE)</f>
        <v>Linn</v>
      </c>
      <c r="G425" s="69" t="str">
        <f>VLOOKUP(E425,Customer[],3,FALSE)</f>
        <v>Bo Aung Kyaw Rd</v>
      </c>
      <c r="H425" s="69" t="str">
        <f>VLOOKUP(E425,Customer[],4,FALSE)</f>
        <v>Hlaing Thar Yar Route (1)</v>
      </c>
      <c r="I425" s="48" t="s">
        <v>25</v>
      </c>
      <c r="J425" s="70" t="str">
        <f>VLOOKUP(I425,PGStock[],2,FALSE)</f>
        <v>Columbus Super Red Smooth 350 Ml</v>
      </c>
      <c r="K425" s="71">
        <f>VLOOKUP(I425,PGStock[],3,FALSE)</f>
        <v>0.35</v>
      </c>
      <c r="L425" s="47">
        <v>3</v>
      </c>
      <c r="M425" s="47">
        <f>VLOOKUP(I425,PGStock[],6,FALSE)</f>
        <v>150</v>
      </c>
      <c r="N425" s="47">
        <f>+PGSales!$L425*PGSales!$M425</f>
        <v>450</v>
      </c>
    </row>
    <row r="426" spans="1:14" hidden="1" x14ac:dyDescent="0.25">
      <c r="A426" s="77">
        <f t="shared" si="8"/>
        <v>2024</v>
      </c>
      <c r="B426" s="77">
        <f t="shared" si="9"/>
        <v>12</v>
      </c>
      <c r="C426" s="73">
        <v>45640</v>
      </c>
      <c r="D426" s="68" t="s">
        <v>131</v>
      </c>
      <c r="E426" s="48" t="s">
        <v>120</v>
      </c>
      <c r="F426" s="69" t="str">
        <f>VLOOKUP(E426,Customer[],2,FALSE)</f>
        <v>Linn</v>
      </c>
      <c r="G426" s="69" t="str">
        <f>VLOOKUP(E426,Customer[],3,FALSE)</f>
        <v>Bo Aung Kyaw Rd</v>
      </c>
      <c r="H426" s="69" t="str">
        <f>VLOOKUP(E426,Customer[],4,FALSE)</f>
        <v>Hlaing Thar Yar Route (1)</v>
      </c>
      <c r="I426" s="48" t="s">
        <v>18</v>
      </c>
      <c r="J426" s="70" t="str">
        <f>VLOOKUP(I426,PGStock[],2,FALSE)</f>
        <v>Formula Rum 350ml</v>
      </c>
      <c r="K426" s="71">
        <f>VLOOKUP(I426,PGStock[],3,FALSE)</f>
        <v>0.35</v>
      </c>
      <c r="L426" s="47">
        <v>6</v>
      </c>
      <c r="M426" s="47">
        <f>VLOOKUP(I426,PGStock[],6,FALSE)</f>
        <v>150</v>
      </c>
      <c r="N426" s="47">
        <f>+PGSales!$L426*PGSales!$M426</f>
        <v>900</v>
      </c>
    </row>
    <row r="427" spans="1:14" hidden="1" x14ac:dyDescent="0.25">
      <c r="A427" s="77">
        <f t="shared" si="8"/>
        <v>2024</v>
      </c>
      <c r="B427" s="77">
        <f t="shared" si="9"/>
        <v>12</v>
      </c>
      <c r="C427" s="73">
        <v>45640</v>
      </c>
      <c r="D427" s="68" t="s">
        <v>72</v>
      </c>
      <c r="E427" s="48" t="s">
        <v>178</v>
      </c>
      <c r="F427" s="69" t="str">
        <f>VLOOKUP(E427,Customer[],2,FALSE)</f>
        <v>Lapyae</v>
      </c>
      <c r="G427" s="69" t="str">
        <f>VLOOKUP(E427,Customer[],3,FALSE)</f>
        <v>Sin Phyu Shin Rd</v>
      </c>
      <c r="H427" s="69" t="str">
        <f>VLOOKUP(E427,Customer[],4,FALSE)</f>
        <v>Hlaing Thar Yar</v>
      </c>
      <c r="I427" s="48" t="s">
        <v>23</v>
      </c>
      <c r="J427" s="70" t="str">
        <f>VLOOKUP(I427,PGStock[],2,FALSE)</f>
        <v>Columbus Super Red Smooth 175 Ml</v>
      </c>
      <c r="K427" s="71">
        <f>VLOOKUP(I427,PGStock[],3,FALSE)</f>
        <v>0.17499999999999999</v>
      </c>
      <c r="L427" s="47">
        <v>7</v>
      </c>
      <c r="M427" s="47">
        <f>VLOOKUP(I427,PGStock[],6,FALSE)</f>
        <v>100</v>
      </c>
      <c r="N427" s="47">
        <f>+PGSales!$L427*PGSales!$M427</f>
        <v>700</v>
      </c>
    </row>
    <row r="428" spans="1:14" hidden="1" x14ac:dyDescent="0.25">
      <c r="A428" s="77">
        <f t="shared" si="8"/>
        <v>2024</v>
      </c>
      <c r="B428" s="77">
        <f t="shared" si="9"/>
        <v>12</v>
      </c>
      <c r="C428" s="73">
        <v>45640</v>
      </c>
      <c r="D428" s="68" t="s">
        <v>72</v>
      </c>
      <c r="E428" s="48" t="s">
        <v>178</v>
      </c>
      <c r="F428" s="69" t="str">
        <f>VLOOKUP(E428,Customer[],2,FALSE)</f>
        <v>Lapyae</v>
      </c>
      <c r="G428" s="69" t="str">
        <f>VLOOKUP(E428,Customer[],3,FALSE)</f>
        <v>Sin Phyu Shin Rd</v>
      </c>
      <c r="H428" s="69" t="str">
        <f>VLOOKUP(E428,Customer[],4,FALSE)</f>
        <v>Hlaing Thar Yar</v>
      </c>
      <c r="I428" s="48" t="s">
        <v>18</v>
      </c>
      <c r="J428" s="70" t="str">
        <f>VLOOKUP(I428,PGStock[],2,FALSE)</f>
        <v>Formula Rum 350ml</v>
      </c>
      <c r="K428" s="71">
        <f>VLOOKUP(I428,PGStock[],3,FALSE)</f>
        <v>0.35</v>
      </c>
      <c r="L428" s="47">
        <v>9</v>
      </c>
      <c r="M428" s="47">
        <f>VLOOKUP(I428,PGStock[],6,FALSE)</f>
        <v>150</v>
      </c>
      <c r="N428" s="47">
        <f>+PGSales!$L428*PGSales!$M428</f>
        <v>1350</v>
      </c>
    </row>
    <row r="429" spans="1:14" hidden="1" x14ac:dyDescent="0.25">
      <c r="A429" s="77">
        <f t="shared" si="8"/>
        <v>2024</v>
      </c>
      <c r="B429" s="77">
        <f t="shared" si="9"/>
        <v>12</v>
      </c>
      <c r="C429" s="73">
        <v>45640</v>
      </c>
      <c r="D429" s="68" t="s">
        <v>3</v>
      </c>
      <c r="E429" s="48" t="s">
        <v>139</v>
      </c>
      <c r="F429" s="69" t="e">
        <f>VLOOKUP(E429,Customer[],2,FALSE)</f>
        <v>#N/A</v>
      </c>
      <c r="G429" s="69" t="e">
        <f>VLOOKUP(E429,Customer[],3,FALSE)</f>
        <v>#N/A</v>
      </c>
      <c r="H429" s="69" t="e">
        <f>VLOOKUP(E429,Customer[],4,FALSE)</f>
        <v>#N/A</v>
      </c>
      <c r="I429" s="48" t="s">
        <v>25</v>
      </c>
      <c r="J429" s="70" t="str">
        <f>VLOOKUP(I429,PGStock[],2,FALSE)</f>
        <v>Columbus Super Red Smooth 350 Ml</v>
      </c>
      <c r="K429" s="71">
        <f>VLOOKUP(I429,PGStock[],3,FALSE)</f>
        <v>0.35</v>
      </c>
      <c r="L429" s="47">
        <v>1</v>
      </c>
      <c r="M429" s="47">
        <f>VLOOKUP(I429,PGStock[],6,FALSE)</f>
        <v>150</v>
      </c>
      <c r="N429" s="47">
        <f>+PGSales!$L429*PGSales!$M429</f>
        <v>150</v>
      </c>
    </row>
    <row r="430" spans="1:14" hidden="1" x14ac:dyDescent="0.25">
      <c r="A430" s="77">
        <f t="shared" si="8"/>
        <v>2024</v>
      </c>
      <c r="B430" s="77">
        <f t="shared" si="9"/>
        <v>12</v>
      </c>
      <c r="C430" s="73">
        <v>45640</v>
      </c>
      <c r="D430" s="68" t="s">
        <v>3</v>
      </c>
      <c r="E430" s="48" t="s">
        <v>139</v>
      </c>
      <c r="F430" s="69" t="e">
        <f>VLOOKUP(E430,Customer[],2,FALSE)</f>
        <v>#N/A</v>
      </c>
      <c r="G430" s="69" t="e">
        <f>VLOOKUP(E430,Customer[],3,FALSE)</f>
        <v>#N/A</v>
      </c>
      <c r="H430" s="69" t="e">
        <f>VLOOKUP(E430,Customer[],4,FALSE)</f>
        <v>#N/A</v>
      </c>
      <c r="I430" s="48" t="s">
        <v>23</v>
      </c>
      <c r="J430" s="70" t="str">
        <f>VLOOKUP(I430,PGStock[],2,FALSE)</f>
        <v>Columbus Super Red Smooth 175 Ml</v>
      </c>
      <c r="K430" s="71">
        <f>VLOOKUP(I430,PGStock[],3,FALSE)</f>
        <v>0.17499999999999999</v>
      </c>
      <c r="L430" s="47">
        <v>4</v>
      </c>
      <c r="M430" s="47">
        <f>VLOOKUP(I430,PGStock[],6,FALSE)</f>
        <v>100</v>
      </c>
      <c r="N430" s="47">
        <f>+PGSales!$L430*PGSales!$M430</f>
        <v>400</v>
      </c>
    </row>
    <row r="431" spans="1:14" hidden="1" x14ac:dyDescent="0.25">
      <c r="A431" s="77">
        <f t="shared" si="8"/>
        <v>2024</v>
      </c>
      <c r="B431" s="77">
        <f t="shared" si="9"/>
        <v>12</v>
      </c>
      <c r="C431" s="73">
        <v>45640</v>
      </c>
      <c r="D431" s="68" t="s">
        <v>3</v>
      </c>
      <c r="E431" s="48" t="s">
        <v>139</v>
      </c>
      <c r="F431" s="69" t="e">
        <f>VLOOKUP(E431,Customer[],2,FALSE)</f>
        <v>#N/A</v>
      </c>
      <c r="G431" s="69" t="e">
        <f>VLOOKUP(E431,Customer[],3,FALSE)</f>
        <v>#N/A</v>
      </c>
      <c r="H431" s="69" t="e">
        <f>VLOOKUP(E431,Customer[],4,FALSE)</f>
        <v>#N/A</v>
      </c>
      <c r="I431" s="48" t="s">
        <v>18</v>
      </c>
      <c r="J431" s="70" t="str">
        <f>VLOOKUP(I431,PGStock[],2,FALSE)</f>
        <v>Formula Rum 350ml</v>
      </c>
      <c r="K431" s="71">
        <f>VLOOKUP(I431,PGStock[],3,FALSE)</f>
        <v>0.35</v>
      </c>
      <c r="L431" s="47">
        <v>1</v>
      </c>
      <c r="M431" s="47">
        <f>VLOOKUP(I431,PGStock[],6,FALSE)</f>
        <v>150</v>
      </c>
      <c r="N431" s="47">
        <f>+PGSales!$L431*PGSales!$M431</f>
        <v>150</v>
      </c>
    </row>
    <row r="432" spans="1:14" hidden="1" x14ac:dyDescent="0.25">
      <c r="A432" s="77">
        <f t="shared" si="8"/>
        <v>2024</v>
      </c>
      <c r="B432" s="77">
        <f t="shared" si="9"/>
        <v>12</v>
      </c>
      <c r="C432" s="73">
        <v>45640</v>
      </c>
      <c r="D432" s="68" t="s">
        <v>70</v>
      </c>
      <c r="E432" s="48" t="s">
        <v>169</v>
      </c>
      <c r="F432" s="69" t="str">
        <f>VLOOKUP(E432,Customer[],2,FALSE)</f>
        <v xml:space="preserve">Kaung </v>
      </c>
      <c r="G432" s="69" t="str">
        <f>VLOOKUP(E432,Customer[],3,FALSE)</f>
        <v>Sin Phyu Shin Rd</v>
      </c>
      <c r="H432" s="69" t="str">
        <f>VLOOKUP(E432,Customer[],4,FALSE)</f>
        <v>Hlaing Thar Yar</v>
      </c>
      <c r="I432" s="48" t="s">
        <v>27</v>
      </c>
      <c r="J432" s="70" t="str">
        <f>VLOOKUP(I432,PGStock[],2,FALSE)</f>
        <v>Columbus Super Red Smooth 700 Ml</v>
      </c>
      <c r="K432" s="71">
        <f>VLOOKUP(I432,PGStock[],3,FALSE)</f>
        <v>0.7</v>
      </c>
      <c r="L432" s="47">
        <v>3</v>
      </c>
      <c r="M432" s="47">
        <f>VLOOKUP(I432,PGStock[],6,FALSE)</f>
        <v>200</v>
      </c>
      <c r="N432" s="47">
        <f>+PGSales!$L432*PGSales!$M432</f>
        <v>600</v>
      </c>
    </row>
    <row r="433" spans="1:14" hidden="1" x14ac:dyDescent="0.25">
      <c r="A433" s="77">
        <f t="shared" si="8"/>
        <v>2024</v>
      </c>
      <c r="B433" s="77">
        <f t="shared" si="9"/>
        <v>12</v>
      </c>
      <c r="C433" s="73">
        <v>45640</v>
      </c>
      <c r="D433" s="68" t="s">
        <v>70</v>
      </c>
      <c r="E433" s="48" t="s">
        <v>169</v>
      </c>
      <c r="F433" s="69" t="str">
        <f>VLOOKUP(E433,Customer[],2,FALSE)</f>
        <v xml:space="preserve">Kaung </v>
      </c>
      <c r="G433" s="69" t="str">
        <f>VLOOKUP(E433,Customer[],3,FALSE)</f>
        <v>Sin Phyu Shin Rd</v>
      </c>
      <c r="H433" s="69" t="str">
        <f>VLOOKUP(E433,Customer[],4,FALSE)</f>
        <v>Hlaing Thar Yar</v>
      </c>
      <c r="I433" s="48" t="s">
        <v>25</v>
      </c>
      <c r="J433" s="70" t="str">
        <f>VLOOKUP(I433,PGStock[],2,FALSE)</f>
        <v>Columbus Super Red Smooth 350 Ml</v>
      </c>
      <c r="K433" s="71">
        <f>VLOOKUP(I433,PGStock[],3,FALSE)</f>
        <v>0.35</v>
      </c>
      <c r="L433" s="47">
        <v>5</v>
      </c>
      <c r="M433" s="47">
        <f>VLOOKUP(I433,PGStock[],6,FALSE)</f>
        <v>150</v>
      </c>
      <c r="N433" s="47">
        <f>+PGSales!$L433*PGSales!$M433</f>
        <v>750</v>
      </c>
    </row>
    <row r="434" spans="1:14" hidden="1" x14ac:dyDescent="0.25">
      <c r="A434" s="77">
        <f t="shared" si="8"/>
        <v>2024</v>
      </c>
      <c r="B434" s="77">
        <f t="shared" si="9"/>
        <v>12</v>
      </c>
      <c r="C434" s="73">
        <v>45640</v>
      </c>
      <c r="D434" s="68" t="s">
        <v>70</v>
      </c>
      <c r="E434" s="48" t="s">
        <v>169</v>
      </c>
      <c r="F434" s="69" t="str">
        <f>VLOOKUP(E434,Customer[],2,FALSE)</f>
        <v xml:space="preserve">Kaung </v>
      </c>
      <c r="G434" s="69" t="str">
        <f>VLOOKUP(E434,Customer[],3,FALSE)</f>
        <v>Sin Phyu Shin Rd</v>
      </c>
      <c r="H434" s="69" t="str">
        <f>VLOOKUP(E434,Customer[],4,FALSE)</f>
        <v>Hlaing Thar Yar</v>
      </c>
      <c r="I434" s="48" t="s">
        <v>23</v>
      </c>
      <c r="J434" s="70" t="str">
        <f>VLOOKUP(I434,PGStock[],2,FALSE)</f>
        <v>Columbus Super Red Smooth 175 Ml</v>
      </c>
      <c r="K434" s="71">
        <f>VLOOKUP(I434,PGStock[],3,FALSE)</f>
        <v>0.17499999999999999</v>
      </c>
      <c r="L434" s="47">
        <v>3</v>
      </c>
      <c r="M434" s="47">
        <f>VLOOKUP(I434,PGStock[],6,FALSE)</f>
        <v>100</v>
      </c>
      <c r="N434" s="47">
        <f>+PGSales!$L434*PGSales!$M434</f>
        <v>300</v>
      </c>
    </row>
    <row r="435" spans="1:14" hidden="1" x14ac:dyDescent="0.25">
      <c r="A435" s="77">
        <f t="shared" si="8"/>
        <v>2024</v>
      </c>
      <c r="B435" s="77">
        <f t="shared" si="9"/>
        <v>12</v>
      </c>
      <c r="C435" s="73">
        <v>45640</v>
      </c>
      <c r="D435" s="68" t="s">
        <v>70</v>
      </c>
      <c r="E435" s="48" t="s">
        <v>169</v>
      </c>
      <c r="F435" s="69" t="str">
        <f>VLOOKUP(E435,Customer[],2,FALSE)</f>
        <v xml:space="preserve">Kaung </v>
      </c>
      <c r="G435" s="69" t="str">
        <f>VLOOKUP(E435,Customer[],3,FALSE)</f>
        <v>Sin Phyu Shin Rd</v>
      </c>
      <c r="H435" s="69" t="str">
        <f>VLOOKUP(E435,Customer[],4,FALSE)</f>
        <v>Hlaing Thar Yar</v>
      </c>
      <c r="I435" s="48" t="s">
        <v>20</v>
      </c>
      <c r="J435" s="70" t="str">
        <f>VLOOKUP(I435,PGStock[],2,FALSE)</f>
        <v>Formula Rum 700ml</v>
      </c>
      <c r="K435" s="71">
        <f>VLOOKUP(I435,PGStock[],3,FALSE)</f>
        <v>0.7</v>
      </c>
      <c r="L435" s="47">
        <v>1</v>
      </c>
      <c r="M435" s="47">
        <f>VLOOKUP(I435,PGStock[],6,FALSE)</f>
        <v>200</v>
      </c>
      <c r="N435" s="47">
        <f>+PGSales!$L435*PGSales!$M435</f>
        <v>200</v>
      </c>
    </row>
    <row r="436" spans="1:14" hidden="1" x14ac:dyDescent="0.25">
      <c r="A436" s="77">
        <f t="shared" si="8"/>
        <v>2024</v>
      </c>
      <c r="B436" s="77">
        <f t="shared" si="9"/>
        <v>12</v>
      </c>
      <c r="C436" s="73">
        <v>45642</v>
      </c>
      <c r="D436" s="68" t="s">
        <v>115</v>
      </c>
      <c r="E436" s="48" t="s">
        <v>210</v>
      </c>
      <c r="F436" s="69" t="str">
        <f>VLOOKUP(E436,Customer[],2,FALSE)</f>
        <v>Satkyar Shweyee</v>
      </c>
      <c r="G436" s="69" t="str">
        <f>VLOOKUP(E436,Customer[],3,FALSE)</f>
        <v>Joephyu Lanthaw Rd</v>
      </c>
      <c r="H436" s="69" t="str">
        <f>VLOOKUP(E436,Customer[],4,FALSE)</f>
        <v>Mangalardon</v>
      </c>
      <c r="I436" s="48" t="s">
        <v>25</v>
      </c>
      <c r="J436" s="70" t="str">
        <f>VLOOKUP(I436,PGStock[],2,FALSE)</f>
        <v>Columbus Super Red Smooth 350 Ml</v>
      </c>
      <c r="K436" s="71">
        <f>VLOOKUP(I436,PGStock[],3,FALSE)</f>
        <v>0.35</v>
      </c>
      <c r="L436" s="47">
        <v>5</v>
      </c>
      <c r="M436" s="47">
        <f>VLOOKUP(I436,PGStock[],6,FALSE)</f>
        <v>150</v>
      </c>
      <c r="N436" s="47">
        <f>+PGSales!$L436*PGSales!$M436</f>
        <v>750</v>
      </c>
    </row>
    <row r="437" spans="1:14" hidden="1" x14ac:dyDescent="0.25">
      <c r="A437" s="77">
        <f t="shared" si="8"/>
        <v>2024</v>
      </c>
      <c r="B437" s="77">
        <f t="shared" si="9"/>
        <v>12</v>
      </c>
      <c r="C437" s="73">
        <v>45642</v>
      </c>
      <c r="D437" s="68" t="s">
        <v>115</v>
      </c>
      <c r="E437" s="48" t="s">
        <v>210</v>
      </c>
      <c r="F437" s="69" t="str">
        <f>VLOOKUP(E437,Customer[],2,FALSE)</f>
        <v>Satkyar Shweyee</v>
      </c>
      <c r="G437" s="69" t="str">
        <f>VLOOKUP(E437,Customer[],3,FALSE)</f>
        <v>Joephyu Lanthaw Rd</v>
      </c>
      <c r="H437" s="69" t="str">
        <f>VLOOKUP(E437,Customer[],4,FALSE)</f>
        <v>Mangalardon</v>
      </c>
      <c r="I437" s="48" t="s">
        <v>18</v>
      </c>
      <c r="J437" s="70" t="str">
        <f>VLOOKUP(I437,PGStock[],2,FALSE)</f>
        <v>Formula Rum 350ml</v>
      </c>
      <c r="K437" s="71">
        <f>VLOOKUP(I437,PGStock[],3,FALSE)</f>
        <v>0.35</v>
      </c>
      <c r="L437" s="47">
        <v>3</v>
      </c>
      <c r="M437" s="47">
        <f>VLOOKUP(I437,PGStock[],6,FALSE)</f>
        <v>150</v>
      </c>
      <c r="N437" s="47">
        <f>+PGSales!$L437*PGSales!$M437</f>
        <v>450</v>
      </c>
    </row>
    <row r="438" spans="1:14" hidden="1" x14ac:dyDescent="0.25">
      <c r="A438" s="77">
        <f t="shared" si="8"/>
        <v>2024</v>
      </c>
      <c r="B438" s="77">
        <f t="shared" si="9"/>
        <v>12</v>
      </c>
      <c r="C438" s="73">
        <v>45642</v>
      </c>
      <c r="D438" s="68" t="s">
        <v>0</v>
      </c>
      <c r="E438" s="48" t="s">
        <v>181</v>
      </c>
      <c r="F438" s="69" t="str">
        <f>VLOOKUP(E438,Customer[],2,FALSE)</f>
        <v>Shin Shin</v>
      </c>
      <c r="G438" s="69" t="str">
        <f>VLOOKUP(E438,Customer[],3,FALSE)</f>
        <v>Joephyu Rd</v>
      </c>
      <c r="H438" s="69" t="str">
        <f>VLOOKUP(E438,Customer[],4,FALSE)</f>
        <v>Mangalardon</v>
      </c>
      <c r="I438" s="48" t="s">
        <v>25</v>
      </c>
      <c r="J438" s="70" t="str">
        <f>VLOOKUP(I438,PGStock[],2,FALSE)</f>
        <v>Columbus Super Red Smooth 350 Ml</v>
      </c>
      <c r="K438" s="71">
        <f>VLOOKUP(I438,PGStock[],3,FALSE)</f>
        <v>0.35</v>
      </c>
      <c r="L438" s="47">
        <v>1</v>
      </c>
      <c r="M438" s="47">
        <f>VLOOKUP(I438,PGStock[],6,FALSE)</f>
        <v>150</v>
      </c>
      <c r="N438" s="47">
        <f>+PGSales!$L438*PGSales!$M438</f>
        <v>150</v>
      </c>
    </row>
    <row r="439" spans="1:14" hidden="1" x14ac:dyDescent="0.25">
      <c r="A439" s="77">
        <f t="shared" si="8"/>
        <v>2024</v>
      </c>
      <c r="B439" s="77">
        <f t="shared" si="9"/>
        <v>12</v>
      </c>
      <c r="C439" s="73">
        <v>45642</v>
      </c>
      <c r="D439" s="68" t="s">
        <v>0</v>
      </c>
      <c r="E439" s="48" t="s">
        <v>181</v>
      </c>
      <c r="F439" s="69" t="str">
        <f>VLOOKUP(E439,Customer[],2,FALSE)</f>
        <v>Shin Shin</v>
      </c>
      <c r="G439" s="69" t="str">
        <f>VLOOKUP(E439,Customer[],3,FALSE)</f>
        <v>Joephyu Rd</v>
      </c>
      <c r="H439" s="69" t="str">
        <f>VLOOKUP(E439,Customer[],4,FALSE)</f>
        <v>Mangalardon</v>
      </c>
      <c r="I439" s="48" t="s">
        <v>23</v>
      </c>
      <c r="J439" s="70" t="str">
        <f>VLOOKUP(I439,PGStock[],2,FALSE)</f>
        <v>Columbus Super Red Smooth 175 Ml</v>
      </c>
      <c r="K439" s="71">
        <f>VLOOKUP(I439,PGStock[],3,FALSE)</f>
        <v>0.17499999999999999</v>
      </c>
      <c r="L439" s="47">
        <v>1</v>
      </c>
      <c r="M439" s="47">
        <f>VLOOKUP(I439,PGStock[],6,FALSE)</f>
        <v>100</v>
      </c>
      <c r="N439" s="47">
        <f>+PGSales!$L439*PGSales!$M439</f>
        <v>100</v>
      </c>
    </row>
    <row r="440" spans="1:14" hidden="1" x14ac:dyDescent="0.25">
      <c r="A440" s="77">
        <f t="shared" si="8"/>
        <v>2024</v>
      </c>
      <c r="B440" s="77">
        <f t="shared" si="9"/>
        <v>12</v>
      </c>
      <c r="C440" s="73">
        <v>45642</v>
      </c>
      <c r="D440" s="68" t="s">
        <v>2</v>
      </c>
      <c r="E440" s="48" t="s">
        <v>180</v>
      </c>
      <c r="F440" s="69" t="str">
        <f>VLOOKUP(E440,Customer[],2,FALSE)</f>
        <v>San Thit</v>
      </c>
      <c r="G440" s="69" t="str">
        <f>VLOOKUP(E440,Customer[],3,FALSE)</f>
        <v>Jone Phyu Rd</v>
      </c>
      <c r="H440" s="69" t="str">
        <f>VLOOKUP(E440,Customer[],4,FALSE)</f>
        <v>Mangalardon</v>
      </c>
      <c r="I440" s="48" t="s">
        <v>25</v>
      </c>
      <c r="J440" s="70" t="str">
        <f>VLOOKUP(I440,PGStock[],2,FALSE)</f>
        <v>Columbus Super Red Smooth 350 Ml</v>
      </c>
      <c r="K440" s="71">
        <f>VLOOKUP(I440,PGStock[],3,FALSE)</f>
        <v>0.35</v>
      </c>
      <c r="L440" s="47">
        <v>2</v>
      </c>
      <c r="M440" s="47">
        <f>VLOOKUP(I440,PGStock[],6,FALSE)</f>
        <v>150</v>
      </c>
      <c r="N440" s="47">
        <f>+PGSales!$L440*PGSales!$M440</f>
        <v>300</v>
      </c>
    </row>
    <row r="441" spans="1:14" hidden="1" x14ac:dyDescent="0.25">
      <c r="A441" s="77">
        <f t="shared" si="8"/>
        <v>2024</v>
      </c>
      <c r="B441" s="77">
        <f t="shared" si="9"/>
        <v>12</v>
      </c>
      <c r="C441" s="73">
        <v>45642</v>
      </c>
      <c r="D441" s="68" t="s">
        <v>2</v>
      </c>
      <c r="E441" s="48" t="s">
        <v>160</v>
      </c>
      <c r="F441" s="69" t="str">
        <f>VLOOKUP(E441,Customer[],2,FALSE)</f>
        <v>San Thit</v>
      </c>
      <c r="G441" s="69" t="str">
        <f>VLOOKUP(E441,Customer[],3,FALSE)</f>
        <v>Jone Phyu Rd</v>
      </c>
      <c r="H441" s="69" t="str">
        <f>VLOOKUP(E441,Customer[],4,FALSE)</f>
        <v>Mangalardon</v>
      </c>
      <c r="I441" s="48" t="s">
        <v>18</v>
      </c>
      <c r="J441" s="70" t="str">
        <f>VLOOKUP(I441,PGStock[],2,FALSE)</f>
        <v>Formula Rum 350ml</v>
      </c>
      <c r="K441" s="71">
        <f>VLOOKUP(I441,PGStock[],3,FALSE)</f>
        <v>0.35</v>
      </c>
      <c r="L441" s="47">
        <v>6</v>
      </c>
      <c r="M441" s="47">
        <f>VLOOKUP(I441,PGStock[],6,FALSE)</f>
        <v>150</v>
      </c>
      <c r="N441" s="47">
        <f>+PGSales!$L441*PGSales!$M441</f>
        <v>900</v>
      </c>
    </row>
    <row r="442" spans="1:14" hidden="1" x14ac:dyDescent="0.25">
      <c r="A442" s="77">
        <f t="shared" si="8"/>
        <v>2024</v>
      </c>
      <c r="B442" s="77">
        <f t="shared" si="9"/>
        <v>12</v>
      </c>
      <c r="C442" s="73">
        <v>45642</v>
      </c>
      <c r="D442" s="68" t="s">
        <v>187</v>
      </c>
      <c r="E442" s="48" t="s">
        <v>161</v>
      </c>
      <c r="F442" s="69" t="str">
        <f>VLOOKUP(E442,Customer[],2,FALSE)</f>
        <v>Kaung Kin Think</v>
      </c>
      <c r="G442" s="69" t="str">
        <f>VLOOKUP(E442,Customer[],3,FALSE)</f>
        <v>Joephyu Rd</v>
      </c>
      <c r="H442" s="69" t="str">
        <f>VLOOKUP(E442,Customer[],4,FALSE)</f>
        <v>Mangalardon</v>
      </c>
      <c r="I442" s="48" t="s">
        <v>25</v>
      </c>
      <c r="J442" s="70" t="str">
        <f>VLOOKUP(I442,PGStock[],2,FALSE)</f>
        <v>Columbus Super Red Smooth 350 Ml</v>
      </c>
      <c r="K442" s="71">
        <f>VLOOKUP(I442,PGStock[],3,FALSE)</f>
        <v>0.35</v>
      </c>
      <c r="L442" s="47">
        <v>3</v>
      </c>
      <c r="M442" s="47">
        <f>VLOOKUP(I442,PGStock[],6,FALSE)</f>
        <v>150</v>
      </c>
      <c r="N442" s="47">
        <f>+PGSales!$L442*PGSales!$M442</f>
        <v>450</v>
      </c>
    </row>
    <row r="443" spans="1:14" hidden="1" x14ac:dyDescent="0.25">
      <c r="A443" s="77">
        <f t="shared" si="8"/>
        <v>2024</v>
      </c>
      <c r="B443" s="77">
        <f t="shared" si="9"/>
        <v>12</v>
      </c>
      <c r="C443" s="73">
        <v>45642</v>
      </c>
      <c r="D443" s="68" t="s">
        <v>187</v>
      </c>
      <c r="E443" s="48" t="s">
        <v>161</v>
      </c>
      <c r="F443" s="69" t="str">
        <f>VLOOKUP(E443,Customer[],2,FALSE)</f>
        <v>Kaung Kin Think</v>
      </c>
      <c r="G443" s="69" t="str">
        <f>VLOOKUP(E443,Customer[],3,FALSE)</f>
        <v>Joephyu Rd</v>
      </c>
      <c r="H443" s="69" t="str">
        <f>VLOOKUP(E443,Customer[],4,FALSE)</f>
        <v>Mangalardon</v>
      </c>
      <c r="I443" s="48" t="s">
        <v>18</v>
      </c>
      <c r="J443" s="70" t="str">
        <f>VLOOKUP(I443,PGStock[],2,FALSE)</f>
        <v>Formula Rum 350ml</v>
      </c>
      <c r="K443" s="71">
        <f>VLOOKUP(I443,PGStock[],3,FALSE)</f>
        <v>0.35</v>
      </c>
      <c r="L443" s="47">
        <v>1</v>
      </c>
      <c r="M443" s="47">
        <f>VLOOKUP(I443,PGStock[],6,FALSE)</f>
        <v>150</v>
      </c>
      <c r="N443" s="47">
        <f>+PGSales!$L443*PGSales!$M443</f>
        <v>150</v>
      </c>
    </row>
    <row r="444" spans="1:14" hidden="1" x14ac:dyDescent="0.25">
      <c r="A444" s="77">
        <f t="shared" si="8"/>
        <v>2024</v>
      </c>
      <c r="B444" s="77">
        <f t="shared" si="9"/>
        <v>12</v>
      </c>
      <c r="C444" s="73">
        <v>45642</v>
      </c>
      <c r="D444" s="68" t="s">
        <v>109</v>
      </c>
      <c r="E444" s="48" t="s">
        <v>163</v>
      </c>
      <c r="F444" s="69" t="str">
        <f>VLOOKUP(E444,Customer[],2,FALSE)</f>
        <v>Smile Moon</v>
      </c>
      <c r="G444" s="69" t="str">
        <f>VLOOKUP(E444,Customer[],3,FALSE)</f>
        <v>Joephyu Rd</v>
      </c>
      <c r="H444" s="69" t="str">
        <f>VLOOKUP(E444,Customer[],4,FALSE)</f>
        <v>Mangalardon</v>
      </c>
      <c r="I444" s="48" t="s">
        <v>25</v>
      </c>
      <c r="J444" s="70" t="str">
        <f>VLOOKUP(I444,PGStock[],2,FALSE)</f>
        <v>Columbus Super Red Smooth 350 Ml</v>
      </c>
      <c r="K444" s="71">
        <f>VLOOKUP(I444,PGStock[],3,FALSE)</f>
        <v>0.35</v>
      </c>
      <c r="L444" s="47">
        <v>6</v>
      </c>
      <c r="M444" s="47">
        <f>VLOOKUP(I444,PGStock[],6,FALSE)</f>
        <v>150</v>
      </c>
      <c r="N444" s="47">
        <f>+PGSales!$L444*PGSales!$M444</f>
        <v>900</v>
      </c>
    </row>
    <row r="445" spans="1:14" hidden="1" x14ac:dyDescent="0.25">
      <c r="A445" s="77">
        <f t="shared" si="8"/>
        <v>2024</v>
      </c>
      <c r="B445" s="77">
        <f t="shared" si="9"/>
        <v>12</v>
      </c>
      <c r="C445" s="73">
        <v>45642</v>
      </c>
      <c r="D445" s="68" t="s">
        <v>109</v>
      </c>
      <c r="E445" s="48" t="s">
        <v>163</v>
      </c>
      <c r="F445" s="69" t="str">
        <f>VLOOKUP(E445,Customer[],2,FALSE)</f>
        <v>Smile Moon</v>
      </c>
      <c r="G445" s="69" t="str">
        <f>VLOOKUP(E445,Customer[],3,FALSE)</f>
        <v>Joephyu Rd</v>
      </c>
      <c r="H445" s="69" t="str">
        <f>VLOOKUP(E445,Customer[],4,FALSE)</f>
        <v>Mangalardon</v>
      </c>
      <c r="I445" s="48" t="s">
        <v>23</v>
      </c>
      <c r="J445" s="70" t="str">
        <f>VLOOKUP(I445,PGStock[],2,FALSE)</f>
        <v>Columbus Super Red Smooth 175 Ml</v>
      </c>
      <c r="K445" s="71">
        <f>VLOOKUP(I445,PGStock[],3,FALSE)</f>
        <v>0.17499999999999999</v>
      </c>
      <c r="L445" s="47">
        <v>2</v>
      </c>
      <c r="M445" s="47">
        <f>VLOOKUP(I445,PGStock[],6,FALSE)</f>
        <v>100</v>
      </c>
      <c r="N445" s="47">
        <f>+PGSales!$L445*PGSales!$M445</f>
        <v>200</v>
      </c>
    </row>
    <row r="446" spans="1:14" hidden="1" x14ac:dyDescent="0.25">
      <c r="A446" s="77">
        <f t="shared" si="8"/>
        <v>2024</v>
      </c>
      <c r="B446" s="77">
        <f t="shared" si="9"/>
        <v>12</v>
      </c>
      <c r="C446" s="73">
        <v>45642</v>
      </c>
      <c r="D446" s="68" t="s">
        <v>186</v>
      </c>
      <c r="E446" s="48" t="s">
        <v>182</v>
      </c>
      <c r="F446" s="69" t="str">
        <f>VLOOKUP(E446,Customer[],2,FALSE)</f>
        <v>Su</v>
      </c>
      <c r="G446" s="69" t="str">
        <f>VLOOKUP(E446,Customer[],3,FALSE)</f>
        <v>Aung Sinkhoe Rd</v>
      </c>
      <c r="H446" s="69" t="str">
        <f>VLOOKUP(E446,Customer[],4,FALSE)</f>
        <v>Mangalardon</v>
      </c>
      <c r="I446" s="48" t="s">
        <v>25</v>
      </c>
      <c r="J446" s="70" t="str">
        <f>VLOOKUP(I446,PGStock[],2,FALSE)</f>
        <v>Columbus Super Red Smooth 350 Ml</v>
      </c>
      <c r="K446" s="71">
        <f>VLOOKUP(I446,PGStock[],3,FALSE)</f>
        <v>0.35</v>
      </c>
      <c r="L446" s="47">
        <v>3</v>
      </c>
      <c r="M446" s="47">
        <f>VLOOKUP(I446,PGStock[],6,FALSE)</f>
        <v>150</v>
      </c>
      <c r="N446" s="47">
        <f>+PGSales!$L446*PGSales!$M446</f>
        <v>450</v>
      </c>
    </row>
    <row r="447" spans="1:14" hidden="1" x14ac:dyDescent="0.25">
      <c r="A447" s="77">
        <f t="shared" si="8"/>
        <v>2024</v>
      </c>
      <c r="B447" s="77">
        <f t="shared" si="9"/>
        <v>12</v>
      </c>
      <c r="C447" s="73">
        <v>45642</v>
      </c>
      <c r="D447" s="68" t="s">
        <v>186</v>
      </c>
      <c r="E447" s="48" t="s">
        <v>182</v>
      </c>
      <c r="F447" s="69" t="str">
        <f>VLOOKUP(E447,Customer[],2,FALSE)</f>
        <v>Su</v>
      </c>
      <c r="G447" s="69" t="str">
        <f>VLOOKUP(E447,Customer[],3,FALSE)</f>
        <v>Aung Sinkhoe Rd</v>
      </c>
      <c r="H447" s="69" t="str">
        <f>VLOOKUP(E447,Customer[],4,FALSE)</f>
        <v>Mangalardon</v>
      </c>
      <c r="I447" s="48" t="s">
        <v>18</v>
      </c>
      <c r="J447" s="70" t="str">
        <f>VLOOKUP(I447,PGStock[],2,FALSE)</f>
        <v>Formula Rum 350ml</v>
      </c>
      <c r="K447" s="71">
        <f>VLOOKUP(I447,PGStock[],3,FALSE)</f>
        <v>0.35</v>
      </c>
      <c r="L447" s="47">
        <v>6</v>
      </c>
      <c r="M447" s="47">
        <f>VLOOKUP(I447,PGStock[],6,FALSE)</f>
        <v>150</v>
      </c>
      <c r="N447" s="47">
        <f>+PGSales!$L447*PGSales!$M447</f>
        <v>900</v>
      </c>
    </row>
    <row r="448" spans="1:14" hidden="1" x14ac:dyDescent="0.25">
      <c r="A448" s="77">
        <f t="shared" si="8"/>
        <v>2024</v>
      </c>
      <c r="B448" s="77">
        <f t="shared" si="9"/>
        <v>12</v>
      </c>
      <c r="C448" s="73">
        <v>45642</v>
      </c>
      <c r="D448" s="68" t="s">
        <v>1</v>
      </c>
      <c r="E448" s="48" t="s">
        <v>164</v>
      </c>
      <c r="F448" s="69" t="str">
        <f>VLOOKUP(E448,Customer[],2,FALSE)</f>
        <v>Sein Shwe Phyo</v>
      </c>
      <c r="G448" s="69" t="str">
        <f>VLOOKUP(E448,Customer[],3,FALSE)</f>
        <v>Thuka Rd</v>
      </c>
      <c r="H448" s="69" t="str">
        <f>VLOOKUP(E448,Customer[],4,FALSE)</f>
        <v>Mangalardon</v>
      </c>
      <c r="I448" s="48" t="s">
        <v>25</v>
      </c>
      <c r="J448" s="70" t="str">
        <f>VLOOKUP(I448,PGStock[],2,FALSE)</f>
        <v>Columbus Super Red Smooth 350 Ml</v>
      </c>
      <c r="K448" s="71">
        <f>VLOOKUP(I448,PGStock[],3,FALSE)</f>
        <v>0.35</v>
      </c>
      <c r="L448" s="47">
        <v>4</v>
      </c>
      <c r="M448" s="47">
        <f>VLOOKUP(I448,PGStock[],6,FALSE)</f>
        <v>150</v>
      </c>
      <c r="N448" s="47">
        <f>+PGSales!$L448*PGSales!$M448</f>
        <v>600</v>
      </c>
    </row>
    <row r="449" spans="1:14" hidden="1" x14ac:dyDescent="0.25">
      <c r="A449" s="77">
        <f t="shared" si="8"/>
        <v>2024</v>
      </c>
      <c r="B449" s="77">
        <f t="shared" si="9"/>
        <v>12</v>
      </c>
      <c r="C449" s="73">
        <v>45642</v>
      </c>
      <c r="D449" s="68" t="s">
        <v>1</v>
      </c>
      <c r="E449" s="48" t="s">
        <v>164</v>
      </c>
      <c r="F449" s="69" t="str">
        <f>VLOOKUP(E449,Customer[],2,FALSE)</f>
        <v>Sein Shwe Phyo</v>
      </c>
      <c r="G449" s="69" t="str">
        <f>VLOOKUP(E449,Customer[],3,FALSE)</f>
        <v>Thuka Rd</v>
      </c>
      <c r="H449" s="69" t="str">
        <f>VLOOKUP(E449,Customer[],4,FALSE)</f>
        <v>Mangalardon</v>
      </c>
      <c r="I449" s="48" t="s">
        <v>23</v>
      </c>
      <c r="J449" s="70" t="str">
        <f>VLOOKUP(I449,PGStock[],2,FALSE)</f>
        <v>Columbus Super Red Smooth 175 Ml</v>
      </c>
      <c r="K449" s="71">
        <f>VLOOKUP(I449,PGStock[],3,FALSE)</f>
        <v>0.17499999999999999</v>
      </c>
      <c r="L449" s="47">
        <v>3</v>
      </c>
      <c r="M449" s="47">
        <f>VLOOKUP(I449,PGStock[],6,FALSE)</f>
        <v>100</v>
      </c>
      <c r="N449" s="47">
        <f>+PGSales!$L449*PGSales!$M449</f>
        <v>300</v>
      </c>
    </row>
    <row r="450" spans="1:14" hidden="1" x14ac:dyDescent="0.25">
      <c r="A450" s="77">
        <f t="shared" si="8"/>
        <v>2024</v>
      </c>
      <c r="B450" s="77">
        <f t="shared" si="9"/>
        <v>12</v>
      </c>
      <c r="C450" s="73">
        <v>45642</v>
      </c>
      <c r="D450" s="68" t="s">
        <v>1</v>
      </c>
      <c r="E450" s="48" t="s">
        <v>164</v>
      </c>
      <c r="F450" s="69" t="str">
        <f>VLOOKUP(E450,Customer[],2,FALSE)</f>
        <v>Sein Shwe Phyo</v>
      </c>
      <c r="G450" s="69" t="str">
        <f>VLOOKUP(E450,Customer[],3,FALSE)</f>
        <v>Thuka Rd</v>
      </c>
      <c r="H450" s="69" t="str">
        <f>VLOOKUP(E450,Customer[],4,FALSE)</f>
        <v>Mangalardon</v>
      </c>
      <c r="I450" s="48" t="s">
        <v>18</v>
      </c>
      <c r="J450" s="70" t="str">
        <f>VLOOKUP(I450,PGStock[],2,FALSE)</f>
        <v>Formula Rum 350ml</v>
      </c>
      <c r="K450" s="71">
        <f>VLOOKUP(I450,PGStock[],3,FALSE)</f>
        <v>0.35</v>
      </c>
      <c r="L450" s="47">
        <v>1</v>
      </c>
      <c r="M450" s="47">
        <f>VLOOKUP(I450,PGStock[],6,FALSE)</f>
        <v>150</v>
      </c>
      <c r="N450" s="47">
        <f>+PGSales!$L450*PGSales!$M450</f>
        <v>150</v>
      </c>
    </row>
    <row r="451" spans="1:14" hidden="1" x14ac:dyDescent="0.25">
      <c r="A451" s="77">
        <f t="shared" si="8"/>
        <v>2024</v>
      </c>
      <c r="B451" s="77">
        <f t="shared" si="9"/>
        <v>12</v>
      </c>
      <c r="C451" s="73">
        <v>45642</v>
      </c>
      <c r="D451" s="68" t="s">
        <v>58</v>
      </c>
      <c r="E451" s="48" t="s">
        <v>228</v>
      </c>
      <c r="F451" s="69" t="str">
        <f>VLOOKUP(E451,Customer[],2,FALSE)</f>
        <v>Myintmo</v>
      </c>
      <c r="G451" s="69" t="str">
        <f>VLOOKUP(E451,Customer[],3,FALSE)</f>
        <v>Bayin Naung Rd</v>
      </c>
      <c r="H451" s="69" t="str">
        <f>VLOOKUP(E451,Customer[],4,FALSE)</f>
        <v xml:space="preserve">Shwepyithar </v>
      </c>
      <c r="I451" s="48" t="s">
        <v>25</v>
      </c>
      <c r="J451" s="70" t="str">
        <f>VLOOKUP(I451,PGStock[],2,FALSE)</f>
        <v>Columbus Super Red Smooth 350 Ml</v>
      </c>
      <c r="K451" s="71">
        <f>VLOOKUP(I451,PGStock[],3,FALSE)</f>
        <v>0.35</v>
      </c>
      <c r="L451" s="47">
        <v>5</v>
      </c>
      <c r="M451" s="47">
        <f>VLOOKUP(I451,PGStock[],6,FALSE)</f>
        <v>150</v>
      </c>
      <c r="N451" s="47">
        <f>+PGSales!$L451*PGSales!$M451</f>
        <v>750</v>
      </c>
    </row>
    <row r="452" spans="1:14" hidden="1" x14ac:dyDescent="0.25">
      <c r="A452" s="77">
        <f t="shared" si="8"/>
        <v>2024</v>
      </c>
      <c r="B452" s="77">
        <f t="shared" si="9"/>
        <v>12</v>
      </c>
      <c r="C452" s="73">
        <v>45642</v>
      </c>
      <c r="D452" s="68" t="s">
        <v>58</v>
      </c>
      <c r="E452" s="48" t="s">
        <v>228</v>
      </c>
      <c r="F452" s="69" t="str">
        <f>VLOOKUP(E452,Customer[],2,FALSE)</f>
        <v>Myintmo</v>
      </c>
      <c r="G452" s="69" t="str">
        <f>VLOOKUP(E452,Customer[],3,FALSE)</f>
        <v>Bayin Naung Rd</v>
      </c>
      <c r="H452" s="69" t="str">
        <f>VLOOKUP(E452,Customer[],4,FALSE)</f>
        <v xml:space="preserve">Shwepyithar </v>
      </c>
      <c r="I452" s="48" t="s">
        <v>20</v>
      </c>
      <c r="J452" s="70" t="str">
        <f>VLOOKUP(I452,PGStock[],2,FALSE)</f>
        <v>Formula Rum 700ml</v>
      </c>
      <c r="K452" s="71">
        <f>VLOOKUP(I452,PGStock[],3,FALSE)</f>
        <v>0.7</v>
      </c>
      <c r="L452" s="47">
        <v>1</v>
      </c>
      <c r="M452" s="47">
        <f>VLOOKUP(I452,PGStock[],6,FALSE)</f>
        <v>200</v>
      </c>
      <c r="N452" s="47">
        <f>+PGSales!$L452*PGSales!$M452</f>
        <v>200</v>
      </c>
    </row>
    <row r="453" spans="1:14" hidden="1" x14ac:dyDescent="0.25">
      <c r="A453" s="77">
        <f t="shared" si="8"/>
        <v>2024</v>
      </c>
      <c r="B453" s="77">
        <f t="shared" si="9"/>
        <v>12</v>
      </c>
      <c r="C453" s="73">
        <v>45642</v>
      </c>
      <c r="D453" s="68" t="s">
        <v>58</v>
      </c>
      <c r="E453" s="48" t="s">
        <v>228</v>
      </c>
      <c r="F453" s="69" t="str">
        <f>VLOOKUP(E453,Customer[],2,FALSE)</f>
        <v>Myintmo</v>
      </c>
      <c r="G453" s="69" t="str">
        <f>VLOOKUP(E453,Customer[],3,FALSE)</f>
        <v>Bayin Naung Rd</v>
      </c>
      <c r="H453" s="69" t="str">
        <f>VLOOKUP(E453,Customer[],4,FALSE)</f>
        <v xml:space="preserve">Shwepyithar </v>
      </c>
      <c r="I453" s="48" t="s">
        <v>18</v>
      </c>
      <c r="J453" s="70" t="str">
        <f>VLOOKUP(I453,PGStock[],2,FALSE)</f>
        <v>Formula Rum 350ml</v>
      </c>
      <c r="K453" s="71">
        <f>VLOOKUP(I453,PGStock[],3,FALSE)</f>
        <v>0.35</v>
      </c>
      <c r="L453" s="47">
        <v>4</v>
      </c>
      <c r="M453" s="47">
        <f>VLOOKUP(I453,PGStock[],6,FALSE)</f>
        <v>150</v>
      </c>
      <c r="N453" s="47">
        <f>+PGSales!$L453*PGSales!$M453</f>
        <v>600</v>
      </c>
    </row>
    <row r="454" spans="1:14" hidden="1" x14ac:dyDescent="0.25">
      <c r="A454" s="77">
        <f t="shared" si="8"/>
        <v>2024</v>
      </c>
      <c r="B454" s="77">
        <f t="shared" si="9"/>
        <v>12</v>
      </c>
      <c r="C454" s="73">
        <v>45642</v>
      </c>
      <c r="D454" s="68" t="s">
        <v>56</v>
      </c>
      <c r="E454" s="48" t="s">
        <v>174</v>
      </c>
      <c r="F454" s="69" t="str">
        <f>VLOOKUP(E454,Customer[],2,FALSE)</f>
        <v>ShweSiSain</v>
      </c>
      <c r="G454" s="69" t="str">
        <f>VLOOKUP(E454,Customer[],3,FALSE)</f>
        <v>Maher Badula Rd</v>
      </c>
      <c r="H454" s="69" t="str">
        <f>VLOOKUP(E454,Customer[],4,FALSE)</f>
        <v xml:space="preserve">Shwepyithar </v>
      </c>
      <c r="I454" s="48" t="s">
        <v>25</v>
      </c>
      <c r="J454" s="70" t="str">
        <f>VLOOKUP(I454,PGStock[],2,FALSE)</f>
        <v>Columbus Super Red Smooth 350 Ml</v>
      </c>
      <c r="K454" s="71">
        <f>VLOOKUP(I454,PGStock[],3,FALSE)</f>
        <v>0.35</v>
      </c>
      <c r="L454" s="47">
        <v>6</v>
      </c>
      <c r="M454" s="47">
        <f>VLOOKUP(I454,PGStock[],6,FALSE)</f>
        <v>150</v>
      </c>
      <c r="N454" s="47">
        <f>+PGSales!$L454*PGSales!$M454</f>
        <v>900</v>
      </c>
    </row>
    <row r="455" spans="1:14" hidden="1" x14ac:dyDescent="0.25">
      <c r="A455" s="77">
        <f t="shared" si="8"/>
        <v>2024</v>
      </c>
      <c r="B455" s="77">
        <f t="shared" si="9"/>
        <v>12</v>
      </c>
      <c r="C455" s="73">
        <v>45642</v>
      </c>
      <c r="D455" s="68" t="s">
        <v>56</v>
      </c>
      <c r="E455" s="48" t="s">
        <v>174</v>
      </c>
      <c r="F455" s="69" t="str">
        <f>VLOOKUP(E455,Customer[],2,FALSE)</f>
        <v>ShweSiSain</v>
      </c>
      <c r="G455" s="69" t="str">
        <f>VLOOKUP(E455,Customer[],3,FALSE)</f>
        <v>Maher Badula Rd</v>
      </c>
      <c r="H455" s="69" t="str">
        <f>VLOOKUP(E455,Customer[],4,FALSE)</f>
        <v xml:space="preserve">Shwepyithar </v>
      </c>
      <c r="I455" s="48" t="s">
        <v>20</v>
      </c>
      <c r="J455" s="70" t="str">
        <f>VLOOKUP(I455,PGStock[],2,FALSE)</f>
        <v>Formula Rum 700ml</v>
      </c>
      <c r="K455" s="71">
        <f>VLOOKUP(I455,PGStock[],3,FALSE)</f>
        <v>0.7</v>
      </c>
      <c r="L455" s="47">
        <v>3</v>
      </c>
      <c r="M455" s="47">
        <f>VLOOKUP(I455,PGStock[],6,FALSE)</f>
        <v>200</v>
      </c>
      <c r="N455" s="47">
        <f>+PGSales!$L455*PGSales!$M455</f>
        <v>600</v>
      </c>
    </row>
    <row r="456" spans="1:14" hidden="1" x14ac:dyDescent="0.25">
      <c r="A456" s="77">
        <f t="shared" si="8"/>
        <v>2024</v>
      </c>
      <c r="B456" s="77">
        <f t="shared" si="9"/>
        <v>12</v>
      </c>
      <c r="C456" s="73">
        <v>45642</v>
      </c>
      <c r="D456" s="68" t="s">
        <v>56</v>
      </c>
      <c r="E456" s="48" t="s">
        <v>174</v>
      </c>
      <c r="F456" s="69" t="str">
        <f>VLOOKUP(E456,Customer[],2,FALSE)</f>
        <v>ShweSiSain</v>
      </c>
      <c r="G456" s="69" t="str">
        <f>VLOOKUP(E456,Customer[],3,FALSE)</f>
        <v>Maher Badula Rd</v>
      </c>
      <c r="H456" s="69" t="str">
        <f>VLOOKUP(E456,Customer[],4,FALSE)</f>
        <v xml:space="preserve">Shwepyithar </v>
      </c>
      <c r="I456" s="48" t="s">
        <v>18</v>
      </c>
      <c r="J456" s="70" t="str">
        <f>VLOOKUP(I456,PGStock[],2,FALSE)</f>
        <v>Formula Rum 350ml</v>
      </c>
      <c r="K456" s="71">
        <f>VLOOKUP(I456,PGStock[],3,FALSE)</f>
        <v>0.35</v>
      </c>
      <c r="L456" s="47">
        <v>2</v>
      </c>
      <c r="M456" s="47">
        <f>VLOOKUP(I456,PGStock[],6,FALSE)</f>
        <v>150</v>
      </c>
      <c r="N456" s="47">
        <f>+PGSales!$L456*PGSales!$M456</f>
        <v>300</v>
      </c>
    </row>
    <row r="457" spans="1:14" hidden="1" x14ac:dyDescent="0.25">
      <c r="A457" s="77">
        <f t="shared" si="8"/>
        <v>2024</v>
      </c>
      <c r="B457" s="77">
        <f t="shared" si="9"/>
        <v>12</v>
      </c>
      <c r="C457" s="73">
        <v>45642</v>
      </c>
      <c r="D457" s="68" t="s">
        <v>68</v>
      </c>
      <c r="E457" s="48" t="s">
        <v>229</v>
      </c>
      <c r="F457" s="69" t="str">
        <f>VLOOKUP(E457,Customer[],2,FALSE)</f>
        <v>KMG</v>
      </c>
      <c r="G457" s="69" t="str">
        <f>VLOOKUP(E457,Customer[],3,FALSE)</f>
        <v>Min Yea Kyawswar Rd</v>
      </c>
      <c r="H457" s="69" t="str">
        <f>VLOOKUP(E457,Customer[],4,FALSE)</f>
        <v xml:space="preserve">Shwepyithar </v>
      </c>
      <c r="I457" s="48" t="s">
        <v>18</v>
      </c>
      <c r="J457" s="70" t="str">
        <f>VLOOKUP(I457,PGStock[],2,FALSE)</f>
        <v>Formula Rum 350ml</v>
      </c>
      <c r="K457" s="71">
        <f>VLOOKUP(I457,PGStock[],3,FALSE)</f>
        <v>0.35</v>
      </c>
      <c r="L457" s="47">
        <v>5</v>
      </c>
      <c r="M457" s="47">
        <f>VLOOKUP(I457,PGStock[],6,FALSE)</f>
        <v>150</v>
      </c>
      <c r="N457" s="47">
        <f>+PGSales!$L457*PGSales!$M457</f>
        <v>750</v>
      </c>
    </row>
    <row r="458" spans="1:14" hidden="1" x14ac:dyDescent="0.25">
      <c r="A458" s="77">
        <f t="shared" si="8"/>
        <v>2024</v>
      </c>
      <c r="B458" s="77">
        <f t="shared" si="9"/>
        <v>12</v>
      </c>
      <c r="C458" s="73">
        <v>45642</v>
      </c>
      <c r="D458" s="68" t="s">
        <v>62</v>
      </c>
      <c r="E458" s="48" t="s">
        <v>230</v>
      </c>
      <c r="F458" s="69" t="str">
        <f>VLOOKUP(E458,Customer[],2,FALSE)</f>
        <v>KZ</v>
      </c>
      <c r="G458" s="69" t="str">
        <f>VLOOKUP(E458,Customer[],3,FALSE)</f>
        <v>kantharyar Rd</v>
      </c>
      <c r="H458" s="69" t="str">
        <f>VLOOKUP(E458,Customer[],4,FALSE)</f>
        <v xml:space="preserve">Shwepyithar </v>
      </c>
      <c r="I458" s="48" t="s">
        <v>25</v>
      </c>
      <c r="J458" s="70" t="str">
        <f>VLOOKUP(I458,PGStock[],2,FALSE)</f>
        <v>Columbus Super Red Smooth 350 Ml</v>
      </c>
      <c r="K458" s="71">
        <f>VLOOKUP(I458,PGStock[],3,FALSE)</f>
        <v>0.35</v>
      </c>
      <c r="L458" s="47">
        <v>6</v>
      </c>
      <c r="M458" s="47">
        <f>VLOOKUP(I458,PGStock[],6,FALSE)</f>
        <v>150</v>
      </c>
      <c r="N458" s="47">
        <f>+PGSales!$L458*PGSales!$M458</f>
        <v>900</v>
      </c>
    </row>
    <row r="459" spans="1:14" hidden="1" x14ac:dyDescent="0.25">
      <c r="A459" s="77">
        <f t="shared" si="8"/>
        <v>2024</v>
      </c>
      <c r="B459" s="77">
        <f t="shared" si="9"/>
        <v>12</v>
      </c>
      <c r="C459" s="73">
        <v>45642</v>
      </c>
      <c r="D459" s="68" t="s">
        <v>62</v>
      </c>
      <c r="E459" s="48" t="s">
        <v>230</v>
      </c>
      <c r="F459" s="69" t="str">
        <f>VLOOKUP(E459,Customer[],2,FALSE)</f>
        <v>KZ</v>
      </c>
      <c r="G459" s="69" t="str">
        <f>VLOOKUP(E459,Customer[],3,FALSE)</f>
        <v>kantharyar Rd</v>
      </c>
      <c r="H459" s="69" t="str">
        <f>VLOOKUP(E459,Customer[],4,FALSE)</f>
        <v xml:space="preserve">Shwepyithar </v>
      </c>
      <c r="I459" s="48" t="s">
        <v>18</v>
      </c>
      <c r="J459" s="70" t="str">
        <f>VLOOKUP(I459,PGStock[],2,FALSE)</f>
        <v>Formula Rum 350ml</v>
      </c>
      <c r="K459" s="71">
        <f>VLOOKUP(I459,PGStock[],3,FALSE)</f>
        <v>0.35</v>
      </c>
      <c r="L459" s="47">
        <v>5</v>
      </c>
      <c r="M459" s="47">
        <f>VLOOKUP(I459,PGStock[],6,FALSE)</f>
        <v>150</v>
      </c>
      <c r="N459" s="47">
        <f>+PGSales!$L459*PGSales!$M459</f>
        <v>750</v>
      </c>
    </row>
    <row r="460" spans="1:14" hidden="1" x14ac:dyDescent="0.25">
      <c r="A460" s="77">
        <f t="shared" si="8"/>
        <v>2024</v>
      </c>
      <c r="B460" s="77">
        <f t="shared" si="9"/>
        <v>12</v>
      </c>
      <c r="C460" s="73">
        <v>45642</v>
      </c>
      <c r="D460" s="68" t="s">
        <v>60</v>
      </c>
      <c r="E460" s="48" t="s">
        <v>176</v>
      </c>
      <c r="F460" s="69" t="str">
        <f>VLOOKUP(E460,Customer[],2,FALSE)</f>
        <v>Lamin</v>
      </c>
      <c r="G460" s="69" t="str">
        <f>VLOOKUP(E460,Customer[],3,FALSE)</f>
        <v>No (4) Rd</v>
      </c>
      <c r="H460" s="69" t="str">
        <f>VLOOKUP(E460,Customer[],4,FALSE)</f>
        <v xml:space="preserve">Shwepyithar </v>
      </c>
      <c r="I460" s="48" t="s">
        <v>25</v>
      </c>
      <c r="J460" s="70" t="str">
        <f>VLOOKUP(I460,PGStock[],2,FALSE)</f>
        <v>Columbus Super Red Smooth 350 Ml</v>
      </c>
      <c r="K460" s="71">
        <f>VLOOKUP(I460,PGStock[],3,FALSE)</f>
        <v>0.35</v>
      </c>
      <c r="L460" s="47">
        <v>6</v>
      </c>
      <c r="M460" s="47">
        <f>VLOOKUP(I460,PGStock[],6,FALSE)</f>
        <v>150</v>
      </c>
      <c r="N460" s="47">
        <f>+PGSales!$L460*PGSales!$M460</f>
        <v>900</v>
      </c>
    </row>
    <row r="461" spans="1:14" hidden="1" x14ac:dyDescent="0.25">
      <c r="A461" s="77">
        <f t="shared" si="8"/>
        <v>2024</v>
      </c>
      <c r="B461" s="77">
        <f t="shared" si="9"/>
        <v>12</v>
      </c>
      <c r="C461" s="73">
        <v>45642</v>
      </c>
      <c r="D461" s="68" t="s">
        <v>60</v>
      </c>
      <c r="E461" s="48" t="s">
        <v>176</v>
      </c>
      <c r="F461" s="69" t="str">
        <f>VLOOKUP(E461,Customer[],2,FALSE)</f>
        <v>Lamin</v>
      </c>
      <c r="G461" s="69" t="str">
        <f>VLOOKUP(E461,Customer[],3,FALSE)</f>
        <v>No (4) Rd</v>
      </c>
      <c r="H461" s="69" t="str">
        <f>VLOOKUP(E461,Customer[],4,FALSE)</f>
        <v xml:space="preserve">Shwepyithar </v>
      </c>
      <c r="I461" s="48" t="s">
        <v>18</v>
      </c>
      <c r="J461" s="70" t="str">
        <f>VLOOKUP(I461,PGStock[],2,FALSE)</f>
        <v>Formula Rum 350ml</v>
      </c>
      <c r="K461" s="71">
        <f>VLOOKUP(I461,PGStock[],3,FALSE)</f>
        <v>0.35</v>
      </c>
      <c r="L461" s="47">
        <v>7</v>
      </c>
      <c r="M461" s="47">
        <f>VLOOKUP(I461,PGStock[],6,FALSE)</f>
        <v>150</v>
      </c>
      <c r="N461" s="47">
        <f>+PGSales!$L461*PGSales!$M461</f>
        <v>1050</v>
      </c>
    </row>
    <row r="462" spans="1:14" hidden="1" x14ac:dyDescent="0.25">
      <c r="A462" s="77">
        <f t="shared" si="8"/>
        <v>2024</v>
      </c>
      <c r="B462" s="77">
        <f t="shared" si="9"/>
        <v>12</v>
      </c>
      <c r="C462" s="73">
        <v>45642</v>
      </c>
      <c r="D462" s="68" t="s">
        <v>74</v>
      </c>
      <c r="E462" s="48" t="s">
        <v>231</v>
      </c>
      <c r="F462" s="69" t="str">
        <f>VLOOKUP(E462,Customer[],2,FALSE)</f>
        <v>Arrmann(1)</v>
      </c>
      <c r="G462" s="69" t="str">
        <f>VLOOKUP(E462,Customer[],3,FALSE)</f>
        <v>Bo Aung Kyaw Rd</v>
      </c>
      <c r="H462" s="69" t="str">
        <f>VLOOKUP(E462,Customer[],4,FALSE)</f>
        <v>Hlaing Thar Yar</v>
      </c>
      <c r="I462" s="48" t="s">
        <v>25</v>
      </c>
      <c r="J462" s="70" t="str">
        <f>VLOOKUP(I462,PGStock[],2,FALSE)</f>
        <v>Columbus Super Red Smooth 350 Ml</v>
      </c>
      <c r="K462" s="71">
        <f>VLOOKUP(I462,PGStock[],3,FALSE)</f>
        <v>0.35</v>
      </c>
      <c r="L462" s="47">
        <v>5</v>
      </c>
      <c r="M462" s="47">
        <f>VLOOKUP(I462,PGStock[],6,FALSE)</f>
        <v>150</v>
      </c>
      <c r="N462" s="47">
        <f>+PGSales!$L462*PGSales!$M462</f>
        <v>750</v>
      </c>
    </row>
    <row r="463" spans="1:14" hidden="1" x14ac:dyDescent="0.25">
      <c r="A463" s="77">
        <f t="shared" si="8"/>
        <v>2024</v>
      </c>
      <c r="B463" s="77">
        <f t="shared" si="9"/>
        <v>12</v>
      </c>
      <c r="C463" s="73">
        <v>45642</v>
      </c>
      <c r="D463" s="68" t="s">
        <v>74</v>
      </c>
      <c r="E463" s="48" t="s">
        <v>231</v>
      </c>
      <c r="F463" s="69" t="str">
        <f>VLOOKUP(E463,Customer[],2,FALSE)</f>
        <v>Arrmann(1)</v>
      </c>
      <c r="G463" s="69" t="str">
        <f>VLOOKUP(E463,Customer[],3,FALSE)</f>
        <v>Bo Aung Kyaw Rd</v>
      </c>
      <c r="H463" s="69" t="str">
        <f>VLOOKUP(E463,Customer[],4,FALSE)</f>
        <v>Hlaing Thar Yar</v>
      </c>
      <c r="I463" s="48" t="s">
        <v>18</v>
      </c>
      <c r="J463" s="70" t="str">
        <f>VLOOKUP(I463,PGStock[],2,FALSE)</f>
        <v>Formula Rum 350ml</v>
      </c>
      <c r="K463" s="71">
        <f>VLOOKUP(I463,PGStock[],3,FALSE)</f>
        <v>0.35</v>
      </c>
      <c r="L463" s="47">
        <v>1</v>
      </c>
      <c r="M463" s="47">
        <f>VLOOKUP(I463,PGStock[],6,FALSE)</f>
        <v>150</v>
      </c>
      <c r="N463" s="47">
        <f>+PGSales!$L463*PGSales!$M463</f>
        <v>150</v>
      </c>
    </row>
    <row r="464" spans="1:14" hidden="1" x14ac:dyDescent="0.25">
      <c r="A464" s="77">
        <f t="shared" si="8"/>
        <v>2024</v>
      </c>
      <c r="B464" s="77">
        <f t="shared" si="9"/>
        <v>12</v>
      </c>
      <c r="C464" s="73">
        <v>45642</v>
      </c>
      <c r="D464" s="68" t="s">
        <v>3</v>
      </c>
      <c r="E464" s="48" t="s">
        <v>179</v>
      </c>
      <c r="F464" s="69" t="str">
        <f>VLOOKUP(E464,Customer[],2,FALSE)</f>
        <v>Pyae Tawtar</v>
      </c>
      <c r="G464" s="69" t="str">
        <f>VLOOKUP(E464,Customer[],3,FALSE)</f>
        <v>Chit Kyi Yae Rd</v>
      </c>
      <c r="H464" s="69" t="str">
        <f>VLOOKUP(E464,Customer[],4,FALSE)</f>
        <v>Hlaing Thar Yar</v>
      </c>
      <c r="I464" s="48" t="s">
        <v>25</v>
      </c>
      <c r="J464" s="70" t="str">
        <f>VLOOKUP(I464,PGStock[],2,FALSE)</f>
        <v>Columbus Super Red Smooth 350 Ml</v>
      </c>
      <c r="K464" s="71">
        <f>VLOOKUP(I464,PGStock[],3,FALSE)</f>
        <v>0.35</v>
      </c>
      <c r="L464" s="47">
        <v>1</v>
      </c>
      <c r="M464" s="47">
        <f>VLOOKUP(I464,PGStock[],6,FALSE)</f>
        <v>150</v>
      </c>
      <c r="N464" s="47">
        <f>+PGSales!$L464*PGSales!$M464</f>
        <v>150</v>
      </c>
    </row>
    <row r="465" spans="1:14" hidden="1" x14ac:dyDescent="0.25">
      <c r="A465" s="77">
        <f t="shared" si="8"/>
        <v>2024</v>
      </c>
      <c r="B465" s="77">
        <f t="shared" si="9"/>
        <v>12</v>
      </c>
      <c r="C465" s="73">
        <v>45642</v>
      </c>
      <c r="D465" s="68" t="s">
        <v>3</v>
      </c>
      <c r="E465" s="48" t="s">
        <v>179</v>
      </c>
      <c r="F465" s="69" t="str">
        <f>VLOOKUP(E465,Customer[],2,FALSE)</f>
        <v>Pyae Tawtar</v>
      </c>
      <c r="G465" s="69" t="str">
        <f>VLOOKUP(E465,Customer[],3,FALSE)</f>
        <v>Chit Kyi Yae Rd</v>
      </c>
      <c r="H465" s="69" t="str">
        <f>VLOOKUP(E465,Customer[],4,FALSE)</f>
        <v>Hlaing Thar Yar</v>
      </c>
      <c r="I465" s="48" t="s">
        <v>23</v>
      </c>
      <c r="J465" s="70" t="str">
        <f>VLOOKUP(I465,PGStock[],2,FALSE)</f>
        <v>Columbus Super Red Smooth 175 Ml</v>
      </c>
      <c r="K465" s="71">
        <f>VLOOKUP(I465,PGStock[],3,FALSE)</f>
        <v>0.17499999999999999</v>
      </c>
      <c r="L465" s="47">
        <v>3</v>
      </c>
      <c r="M465" s="47">
        <f>VLOOKUP(I465,PGStock[],6,FALSE)</f>
        <v>100</v>
      </c>
      <c r="N465" s="47">
        <f>+PGSales!$L465*PGSales!$M465</f>
        <v>300</v>
      </c>
    </row>
    <row r="466" spans="1:14" hidden="1" x14ac:dyDescent="0.25">
      <c r="A466" s="77">
        <f t="shared" si="8"/>
        <v>2024</v>
      </c>
      <c r="B466" s="77">
        <f t="shared" si="9"/>
        <v>12</v>
      </c>
      <c r="C466" s="73">
        <v>45642</v>
      </c>
      <c r="D466" s="68" t="s">
        <v>3</v>
      </c>
      <c r="E466" s="48" t="s">
        <v>179</v>
      </c>
      <c r="F466" s="69" t="str">
        <f>VLOOKUP(E466,Customer[],2,FALSE)</f>
        <v>Pyae Tawtar</v>
      </c>
      <c r="G466" s="69" t="str">
        <f>VLOOKUP(E466,Customer[],3,FALSE)</f>
        <v>Chit Kyi Yae Rd</v>
      </c>
      <c r="H466" s="69" t="str">
        <f>VLOOKUP(E466,Customer[],4,FALSE)</f>
        <v>Hlaing Thar Yar</v>
      </c>
      <c r="I466" s="48" t="s">
        <v>18</v>
      </c>
      <c r="J466" s="70" t="str">
        <f>VLOOKUP(I466,PGStock[],2,FALSE)</f>
        <v>Formula Rum 350ml</v>
      </c>
      <c r="K466" s="71">
        <f>VLOOKUP(I466,PGStock[],3,FALSE)</f>
        <v>0.35</v>
      </c>
      <c r="L466" s="47">
        <v>1</v>
      </c>
      <c r="M466" s="47">
        <f>VLOOKUP(I466,PGStock[],6,FALSE)</f>
        <v>150</v>
      </c>
      <c r="N466" s="47">
        <f>+PGSales!$L466*PGSales!$M466</f>
        <v>150</v>
      </c>
    </row>
    <row r="467" spans="1:14" hidden="1" x14ac:dyDescent="0.25">
      <c r="A467" s="77">
        <f t="shared" si="8"/>
        <v>2024</v>
      </c>
      <c r="B467" s="77">
        <f t="shared" si="9"/>
        <v>12</v>
      </c>
      <c r="C467" s="73">
        <v>45642</v>
      </c>
      <c r="D467" s="68" t="s">
        <v>4</v>
      </c>
      <c r="E467" s="48" t="s">
        <v>169</v>
      </c>
      <c r="F467" s="69" t="str">
        <f>VLOOKUP(E467,Customer[],2,FALSE)</f>
        <v xml:space="preserve">Kaung </v>
      </c>
      <c r="G467" s="69" t="str">
        <f>VLOOKUP(E467,Customer[],3,FALSE)</f>
        <v>Sin Phyu Shin Rd</v>
      </c>
      <c r="H467" s="69" t="str">
        <f>VLOOKUP(E467,Customer[],4,FALSE)</f>
        <v>Hlaing Thar Yar</v>
      </c>
      <c r="I467" s="48" t="s">
        <v>27</v>
      </c>
      <c r="J467" s="70" t="str">
        <f>VLOOKUP(I467,PGStock[],2,FALSE)</f>
        <v>Columbus Super Red Smooth 700 Ml</v>
      </c>
      <c r="K467" s="71">
        <f>VLOOKUP(I467,PGStock[],3,FALSE)</f>
        <v>0.7</v>
      </c>
      <c r="L467" s="47">
        <v>6</v>
      </c>
      <c r="M467" s="47">
        <f>VLOOKUP(I467,PGStock[],6,FALSE)</f>
        <v>200</v>
      </c>
      <c r="N467" s="47">
        <f>+PGSales!$L467*PGSales!$M467</f>
        <v>1200</v>
      </c>
    </row>
    <row r="468" spans="1:14" hidden="1" x14ac:dyDescent="0.25">
      <c r="A468" s="77">
        <f t="shared" si="8"/>
        <v>2024</v>
      </c>
      <c r="B468" s="77">
        <f t="shared" si="9"/>
        <v>12</v>
      </c>
      <c r="C468" s="73">
        <v>45642</v>
      </c>
      <c r="D468" s="68" t="s">
        <v>4</v>
      </c>
      <c r="E468" s="48" t="s">
        <v>169</v>
      </c>
      <c r="F468" s="69" t="str">
        <f>VLOOKUP(E468,Customer[],2,FALSE)</f>
        <v xml:space="preserve">Kaung </v>
      </c>
      <c r="G468" s="69" t="str">
        <f>VLOOKUP(E468,Customer[],3,FALSE)</f>
        <v>Sin Phyu Shin Rd</v>
      </c>
      <c r="H468" s="69" t="str">
        <f>VLOOKUP(E468,Customer[],4,FALSE)</f>
        <v>Hlaing Thar Yar</v>
      </c>
      <c r="I468" s="48" t="s">
        <v>25</v>
      </c>
      <c r="J468" s="70" t="str">
        <f>VLOOKUP(I468,PGStock[],2,FALSE)</f>
        <v>Columbus Super Red Smooth 350 Ml</v>
      </c>
      <c r="K468" s="71">
        <f>VLOOKUP(I468,PGStock[],3,FALSE)</f>
        <v>0.35</v>
      </c>
      <c r="L468" s="47">
        <v>1</v>
      </c>
      <c r="M468" s="47">
        <f>VLOOKUP(I468,PGStock[],6,FALSE)</f>
        <v>150</v>
      </c>
      <c r="N468" s="47">
        <f>+PGSales!$L468*PGSales!$M468</f>
        <v>150</v>
      </c>
    </row>
    <row r="469" spans="1:14" hidden="1" x14ac:dyDescent="0.25">
      <c r="A469" s="77">
        <f t="shared" si="8"/>
        <v>2024</v>
      </c>
      <c r="B469" s="77">
        <f t="shared" si="9"/>
        <v>12</v>
      </c>
      <c r="C469" s="73">
        <v>45642</v>
      </c>
      <c r="D469" s="68" t="s">
        <v>4</v>
      </c>
      <c r="E469" s="48" t="s">
        <v>169</v>
      </c>
      <c r="F469" s="69" t="str">
        <f>VLOOKUP(E469,Customer[],2,FALSE)</f>
        <v xml:space="preserve">Kaung </v>
      </c>
      <c r="G469" s="69" t="str">
        <f>VLOOKUP(E469,Customer[],3,FALSE)</f>
        <v>Sin Phyu Shin Rd</v>
      </c>
      <c r="H469" s="69" t="str">
        <f>VLOOKUP(E469,Customer[],4,FALSE)</f>
        <v>Hlaing Thar Yar</v>
      </c>
      <c r="I469" s="48" t="s">
        <v>23</v>
      </c>
      <c r="J469" s="70" t="str">
        <f>VLOOKUP(I469,PGStock[],2,FALSE)</f>
        <v>Columbus Super Red Smooth 175 Ml</v>
      </c>
      <c r="K469" s="71">
        <f>VLOOKUP(I469,PGStock[],3,FALSE)</f>
        <v>0.17499999999999999</v>
      </c>
      <c r="L469" s="47">
        <v>1</v>
      </c>
      <c r="M469" s="47">
        <f>VLOOKUP(I469,PGStock[],6,FALSE)</f>
        <v>100</v>
      </c>
      <c r="N469" s="47">
        <f>+PGSales!$L469*PGSales!$M469</f>
        <v>100</v>
      </c>
    </row>
    <row r="470" spans="1:14" hidden="1" x14ac:dyDescent="0.25">
      <c r="A470" s="77">
        <f t="shared" si="8"/>
        <v>2024</v>
      </c>
      <c r="B470" s="77">
        <f t="shared" si="9"/>
        <v>12</v>
      </c>
      <c r="C470" s="73">
        <v>45642</v>
      </c>
      <c r="D470" s="68" t="s">
        <v>4</v>
      </c>
      <c r="E470" s="48" t="s">
        <v>169</v>
      </c>
      <c r="F470" s="69" t="str">
        <f>VLOOKUP(E470,Customer[],2,FALSE)</f>
        <v xml:space="preserve">Kaung </v>
      </c>
      <c r="G470" s="69" t="str">
        <f>VLOOKUP(E470,Customer[],3,FALSE)</f>
        <v>Sin Phyu Shin Rd</v>
      </c>
      <c r="H470" s="69" t="str">
        <f>VLOOKUP(E470,Customer[],4,FALSE)</f>
        <v>Hlaing Thar Yar</v>
      </c>
      <c r="I470" s="48" t="s">
        <v>18</v>
      </c>
      <c r="J470" s="70" t="str">
        <f>VLOOKUP(I470,PGStock[],2,FALSE)</f>
        <v>Formula Rum 350ml</v>
      </c>
      <c r="K470" s="71">
        <f>VLOOKUP(I470,PGStock[],3,FALSE)</f>
        <v>0.35</v>
      </c>
      <c r="L470" s="47">
        <v>2</v>
      </c>
      <c r="M470" s="47">
        <f>VLOOKUP(I470,PGStock[],6,FALSE)</f>
        <v>150</v>
      </c>
      <c r="N470" s="47">
        <f>+PGSales!$L470*PGSales!$M470</f>
        <v>300</v>
      </c>
    </row>
    <row r="471" spans="1:14" hidden="1" x14ac:dyDescent="0.25">
      <c r="A471" s="77">
        <f t="shared" si="8"/>
        <v>2024</v>
      </c>
      <c r="B471" s="77">
        <f t="shared" si="9"/>
        <v>12</v>
      </c>
      <c r="C471" s="73">
        <v>45642</v>
      </c>
      <c r="D471" s="68" t="s">
        <v>72</v>
      </c>
      <c r="E471" s="48" t="s">
        <v>220</v>
      </c>
      <c r="F471" s="69" t="str">
        <f>VLOOKUP(E471,Customer[],2,FALSE)</f>
        <v>Phoe Thar Htoo</v>
      </c>
      <c r="G471" s="69" t="str">
        <f>VLOOKUP(E471,Customer[],3,FALSE)</f>
        <v>Khaing Shwe War Rd</v>
      </c>
      <c r="H471" s="69" t="str">
        <f>VLOOKUP(E471,Customer[],4,FALSE)</f>
        <v>Hlaing Thar Yar</v>
      </c>
      <c r="I471" s="48" t="s">
        <v>25</v>
      </c>
      <c r="J471" s="70" t="str">
        <f>VLOOKUP(I471,PGStock[],2,FALSE)</f>
        <v>Columbus Super Red Smooth 350 Ml</v>
      </c>
      <c r="K471" s="71">
        <f>VLOOKUP(I471,PGStock[],3,FALSE)</f>
        <v>0.35</v>
      </c>
      <c r="L471" s="47">
        <v>3</v>
      </c>
      <c r="M471" s="47">
        <f>VLOOKUP(I471,PGStock[],6,FALSE)</f>
        <v>150</v>
      </c>
      <c r="N471" s="47">
        <f>+PGSales!$L471*PGSales!$M471</f>
        <v>450</v>
      </c>
    </row>
    <row r="472" spans="1:14" hidden="1" x14ac:dyDescent="0.25">
      <c r="A472" s="77">
        <f t="shared" si="8"/>
        <v>2024</v>
      </c>
      <c r="B472" s="77">
        <f t="shared" si="9"/>
        <v>12</v>
      </c>
      <c r="C472" s="73">
        <v>45642</v>
      </c>
      <c r="D472" s="68" t="s">
        <v>72</v>
      </c>
      <c r="E472" s="48" t="s">
        <v>220</v>
      </c>
      <c r="F472" s="69" t="str">
        <f>VLOOKUP(E472,Customer[],2,FALSE)</f>
        <v>Phoe Thar Htoo</v>
      </c>
      <c r="G472" s="69" t="str">
        <f>VLOOKUP(E472,Customer[],3,FALSE)</f>
        <v>Khaing Shwe War Rd</v>
      </c>
      <c r="H472" s="69" t="str">
        <f>VLOOKUP(E472,Customer[],4,FALSE)</f>
        <v>Hlaing Thar Yar</v>
      </c>
      <c r="I472" s="48" t="s">
        <v>18</v>
      </c>
      <c r="J472" s="70" t="str">
        <f>VLOOKUP(I472,PGStock[],2,FALSE)</f>
        <v>Formula Rum 350ml</v>
      </c>
      <c r="K472" s="71">
        <f>VLOOKUP(I472,PGStock[],3,FALSE)</f>
        <v>0.35</v>
      </c>
      <c r="L472" s="47">
        <v>2</v>
      </c>
      <c r="M472" s="47">
        <f>VLOOKUP(I472,PGStock[],6,FALSE)</f>
        <v>150</v>
      </c>
      <c r="N472" s="47">
        <f>+PGSales!$L472*PGSales!$M472</f>
        <v>300</v>
      </c>
    </row>
    <row r="473" spans="1:14" hidden="1" x14ac:dyDescent="0.25">
      <c r="A473" s="77">
        <f t="shared" si="8"/>
        <v>2024</v>
      </c>
      <c r="B473" s="77">
        <f t="shared" si="9"/>
        <v>12</v>
      </c>
      <c r="C473" s="73">
        <v>45642</v>
      </c>
      <c r="D473" s="68" t="s">
        <v>64</v>
      </c>
      <c r="E473" s="48" t="s">
        <v>213</v>
      </c>
      <c r="F473" s="69" t="str">
        <f>VLOOKUP(E473,Customer[],2,FALSE)</f>
        <v>Shwe Eain Si</v>
      </c>
      <c r="G473" s="69" t="str">
        <f>VLOOKUP(E473,Customer[],3,FALSE)</f>
        <v>Banyar Dala Rd</v>
      </c>
      <c r="H473" s="69" t="str">
        <f>VLOOKUP(E473,Customer[],4,FALSE)</f>
        <v>Hlaing Thar Yar</v>
      </c>
      <c r="I473" s="48" t="s">
        <v>25</v>
      </c>
      <c r="J473" s="70" t="str">
        <f>VLOOKUP(I473,PGStock[],2,FALSE)</f>
        <v>Columbus Super Red Smooth 350 Ml</v>
      </c>
      <c r="K473" s="71">
        <f>VLOOKUP(I473,PGStock[],3,FALSE)</f>
        <v>0.35</v>
      </c>
      <c r="L473" s="47">
        <v>2</v>
      </c>
      <c r="M473" s="47">
        <f>VLOOKUP(I473,PGStock[],6,FALSE)</f>
        <v>150</v>
      </c>
      <c r="N473" s="47">
        <f>+PGSales!$L473*PGSales!$M473</f>
        <v>300</v>
      </c>
    </row>
    <row r="474" spans="1:14" hidden="1" x14ac:dyDescent="0.25">
      <c r="A474" s="77">
        <f t="shared" si="8"/>
        <v>2024</v>
      </c>
      <c r="B474" s="77">
        <f t="shared" si="9"/>
        <v>12</v>
      </c>
      <c r="C474" s="73">
        <v>45642</v>
      </c>
      <c r="D474" s="68" t="s">
        <v>64</v>
      </c>
      <c r="E474" s="48" t="s">
        <v>213</v>
      </c>
      <c r="F474" s="69" t="str">
        <f>VLOOKUP(E474,Customer[],2,FALSE)</f>
        <v>Shwe Eain Si</v>
      </c>
      <c r="G474" s="69" t="str">
        <f>VLOOKUP(E474,Customer[],3,FALSE)</f>
        <v>Banyar Dala Rd</v>
      </c>
      <c r="H474" s="69" t="str">
        <f>VLOOKUP(E474,Customer[],4,FALSE)</f>
        <v>Hlaing Thar Yar</v>
      </c>
      <c r="I474" s="48" t="s">
        <v>18</v>
      </c>
      <c r="J474" s="70" t="str">
        <f>VLOOKUP(I474,PGStock[],2,FALSE)</f>
        <v>Formula Rum 350ml</v>
      </c>
      <c r="K474" s="71">
        <f>VLOOKUP(I474,PGStock[],3,FALSE)</f>
        <v>0.35</v>
      </c>
      <c r="L474" s="47">
        <v>1</v>
      </c>
      <c r="M474" s="47">
        <f>VLOOKUP(I474,PGStock[],6,FALSE)</f>
        <v>150</v>
      </c>
      <c r="N474" s="47">
        <f>+PGSales!$L474*PGSales!$M474</f>
        <v>150</v>
      </c>
    </row>
    <row r="475" spans="1:14" hidden="1" x14ac:dyDescent="0.25">
      <c r="A475" s="77">
        <f t="shared" si="8"/>
        <v>2024</v>
      </c>
      <c r="B475" s="77">
        <f t="shared" si="9"/>
        <v>12</v>
      </c>
      <c r="C475" s="73">
        <v>45642</v>
      </c>
      <c r="D475" s="68" t="s">
        <v>131</v>
      </c>
      <c r="E475" s="48" t="s">
        <v>232</v>
      </c>
      <c r="F475" s="69" t="str">
        <f>VLOOKUP(E475,Customer[],2,FALSE)</f>
        <v>Arrmann(2)</v>
      </c>
      <c r="G475" s="69" t="str">
        <f>VLOOKUP(E475,Customer[],3,FALSE)</f>
        <v>Banyar Dala Rd</v>
      </c>
      <c r="H475" s="69" t="str">
        <f>VLOOKUP(E475,Customer[],4,FALSE)</f>
        <v>Hlaing Thar Yar</v>
      </c>
      <c r="I475" s="48" t="s">
        <v>25</v>
      </c>
      <c r="J475" s="70" t="str">
        <f>VLOOKUP(I475,PGStock[],2,FALSE)</f>
        <v>Columbus Super Red Smooth 350 Ml</v>
      </c>
      <c r="K475" s="71">
        <f>VLOOKUP(I475,PGStock[],3,FALSE)</f>
        <v>0.35</v>
      </c>
      <c r="L475" s="47">
        <v>8</v>
      </c>
      <c r="M475" s="47">
        <f>VLOOKUP(I475,PGStock[],6,FALSE)</f>
        <v>150</v>
      </c>
      <c r="N475" s="47">
        <f>+PGSales!$L475*PGSales!$M475</f>
        <v>1200</v>
      </c>
    </row>
    <row r="476" spans="1:14" hidden="1" x14ac:dyDescent="0.25">
      <c r="A476" s="77">
        <f t="shared" si="8"/>
        <v>2024</v>
      </c>
      <c r="B476" s="77">
        <f t="shared" si="9"/>
        <v>12</v>
      </c>
      <c r="C476" s="73">
        <v>45642</v>
      </c>
      <c r="D476" s="68" t="s">
        <v>131</v>
      </c>
      <c r="E476" s="48" t="s">
        <v>232</v>
      </c>
      <c r="F476" s="69" t="str">
        <f>VLOOKUP(E476,Customer[],2,FALSE)</f>
        <v>Arrmann(2)</v>
      </c>
      <c r="G476" s="69" t="str">
        <f>VLOOKUP(E476,Customer[],3,FALSE)</f>
        <v>Banyar Dala Rd</v>
      </c>
      <c r="H476" s="69" t="str">
        <f>VLOOKUP(E476,Customer[],4,FALSE)</f>
        <v>Hlaing Thar Yar</v>
      </c>
      <c r="I476" s="48" t="s">
        <v>20</v>
      </c>
      <c r="J476" s="70" t="str">
        <f>VLOOKUP(I476,PGStock[],2,FALSE)</f>
        <v>Formula Rum 700ml</v>
      </c>
      <c r="K476" s="71">
        <f>VLOOKUP(I476,PGStock[],3,FALSE)</f>
        <v>0.7</v>
      </c>
      <c r="L476" s="47">
        <v>1</v>
      </c>
      <c r="M476" s="47">
        <f>VLOOKUP(I476,PGStock[],6,FALSE)</f>
        <v>200</v>
      </c>
      <c r="N476" s="47">
        <f>+PGSales!$L476*PGSales!$M476</f>
        <v>200</v>
      </c>
    </row>
    <row r="477" spans="1:14" hidden="1" x14ac:dyDescent="0.25">
      <c r="A477" s="77">
        <f t="shared" si="8"/>
        <v>2024</v>
      </c>
      <c r="B477" s="77">
        <f t="shared" si="9"/>
        <v>12</v>
      </c>
      <c r="C477" s="73">
        <v>45642</v>
      </c>
      <c r="D477" s="68" t="s">
        <v>131</v>
      </c>
      <c r="E477" s="48" t="s">
        <v>232</v>
      </c>
      <c r="F477" s="69" t="str">
        <f>VLOOKUP(E477,Customer[],2,FALSE)</f>
        <v>Arrmann(2)</v>
      </c>
      <c r="G477" s="69" t="str">
        <f>VLOOKUP(E477,Customer[],3,FALSE)</f>
        <v>Banyar Dala Rd</v>
      </c>
      <c r="H477" s="69" t="str">
        <f>VLOOKUP(E477,Customer[],4,FALSE)</f>
        <v>Hlaing Thar Yar</v>
      </c>
      <c r="I477" s="48" t="s">
        <v>18</v>
      </c>
      <c r="J477" s="70" t="str">
        <f>VLOOKUP(I477,PGStock[],2,FALSE)</f>
        <v>Formula Rum 350ml</v>
      </c>
      <c r="K477" s="71">
        <f>VLOOKUP(I477,PGStock[],3,FALSE)</f>
        <v>0.35</v>
      </c>
      <c r="L477" s="47">
        <v>2</v>
      </c>
      <c r="M477" s="47">
        <f>VLOOKUP(I477,PGStock[],6,FALSE)</f>
        <v>150</v>
      </c>
      <c r="N477" s="47">
        <f>+PGSales!$L477*PGSales!$M477</f>
        <v>300</v>
      </c>
    </row>
    <row r="478" spans="1:14" hidden="1" x14ac:dyDescent="0.25">
      <c r="A478" s="77">
        <f t="shared" si="8"/>
        <v>2024</v>
      </c>
      <c r="B478" s="77">
        <f t="shared" si="9"/>
        <v>12</v>
      </c>
      <c r="C478" s="73">
        <v>45642</v>
      </c>
      <c r="D478" s="68" t="s">
        <v>76</v>
      </c>
      <c r="E478" s="48" t="s">
        <v>178</v>
      </c>
      <c r="F478" s="69" t="str">
        <f>VLOOKUP(E478,Customer[],2,FALSE)</f>
        <v>Lapyae</v>
      </c>
      <c r="G478" s="69" t="str">
        <f>VLOOKUP(E478,Customer[],3,FALSE)</f>
        <v>Sin Phyu Shin Rd</v>
      </c>
      <c r="H478" s="69" t="str">
        <f>VLOOKUP(E478,Customer[],4,FALSE)</f>
        <v>Hlaing Thar Yar</v>
      </c>
      <c r="I478" s="48" t="s">
        <v>25</v>
      </c>
      <c r="J478" s="70" t="str">
        <f>VLOOKUP(I478,PGStock[],2,FALSE)</f>
        <v>Columbus Super Red Smooth 350 Ml</v>
      </c>
      <c r="K478" s="71">
        <f>VLOOKUP(I478,PGStock[],3,FALSE)</f>
        <v>0.35</v>
      </c>
      <c r="L478" s="47">
        <v>2</v>
      </c>
      <c r="M478" s="47">
        <f>VLOOKUP(I478,PGStock[],6,FALSE)</f>
        <v>150</v>
      </c>
      <c r="N478" s="47">
        <f>+PGSales!$L478*PGSales!$M478</f>
        <v>300</v>
      </c>
    </row>
    <row r="479" spans="1:14" hidden="1" x14ac:dyDescent="0.25">
      <c r="A479" s="77">
        <f t="shared" ref="A479:A542" si="10">YEAR(C479)</f>
        <v>2024</v>
      </c>
      <c r="B479" s="77">
        <f t="shared" ref="B479:B542" si="11">MONTH(C479)</f>
        <v>12</v>
      </c>
      <c r="C479" s="73">
        <v>45642</v>
      </c>
      <c r="D479" s="68" t="s">
        <v>76</v>
      </c>
      <c r="E479" s="48" t="s">
        <v>178</v>
      </c>
      <c r="F479" s="69" t="str">
        <f>VLOOKUP(E479,Customer[],2,FALSE)</f>
        <v>Lapyae</v>
      </c>
      <c r="G479" s="69" t="str">
        <f>VLOOKUP(E479,Customer[],3,FALSE)</f>
        <v>Sin Phyu Shin Rd</v>
      </c>
      <c r="H479" s="69" t="str">
        <f>VLOOKUP(E479,Customer[],4,FALSE)</f>
        <v>Hlaing Thar Yar</v>
      </c>
      <c r="I479" s="48" t="s">
        <v>18</v>
      </c>
      <c r="J479" s="70" t="str">
        <f>VLOOKUP(I479,PGStock[],2,FALSE)</f>
        <v>Formula Rum 350ml</v>
      </c>
      <c r="K479" s="71">
        <f>VLOOKUP(I479,PGStock[],3,FALSE)</f>
        <v>0.35</v>
      </c>
      <c r="L479" s="47">
        <v>2</v>
      </c>
      <c r="M479" s="47">
        <f>VLOOKUP(I479,PGStock[],6,FALSE)</f>
        <v>150</v>
      </c>
      <c r="N479" s="47">
        <f>+PGSales!$L479*PGSales!$M479</f>
        <v>300</v>
      </c>
    </row>
    <row r="480" spans="1:14" hidden="1" x14ac:dyDescent="0.25">
      <c r="A480" s="77">
        <f t="shared" si="10"/>
        <v>2024</v>
      </c>
      <c r="B480" s="77">
        <f t="shared" si="11"/>
        <v>12</v>
      </c>
      <c r="C480" s="73">
        <v>45643</v>
      </c>
      <c r="D480" s="68" t="s">
        <v>115</v>
      </c>
      <c r="E480" s="48" t="s">
        <v>210</v>
      </c>
      <c r="F480" s="69" t="str">
        <f>VLOOKUP(E480,Customer[],2,FALSE)</f>
        <v>Satkyar Shweyee</v>
      </c>
      <c r="G480" s="69" t="str">
        <f>VLOOKUP(E480,Customer[],3,FALSE)</f>
        <v>Joephyu Lanthaw Rd</v>
      </c>
      <c r="H480" s="69" t="str">
        <f>VLOOKUP(E480,Customer[],4,FALSE)</f>
        <v>Mangalardon</v>
      </c>
      <c r="I480" s="48" t="s">
        <v>25</v>
      </c>
      <c r="J480" s="70" t="str">
        <f>VLOOKUP(I480,PGStock[],2,FALSE)</f>
        <v>Columbus Super Red Smooth 350 Ml</v>
      </c>
      <c r="K480" s="71">
        <f>VLOOKUP(I480,PGStock[],3,FALSE)</f>
        <v>0.35</v>
      </c>
      <c r="L480" s="47">
        <v>1</v>
      </c>
      <c r="M480" s="47">
        <f>VLOOKUP(I480,PGStock[],6,FALSE)</f>
        <v>150</v>
      </c>
      <c r="N480" s="47">
        <f>+PGSales!$L480*PGSales!$M480</f>
        <v>150</v>
      </c>
    </row>
    <row r="481" spans="1:14" hidden="1" x14ac:dyDescent="0.25">
      <c r="A481" s="77">
        <f t="shared" si="10"/>
        <v>2024</v>
      </c>
      <c r="B481" s="77">
        <f t="shared" si="11"/>
        <v>12</v>
      </c>
      <c r="C481" s="73">
        <v>45643</v>
      </c>
      <c r="D481" s="68" t="s">
        <v>115</v>
      </c>
      <c r="E481" s="48" t="s">
        <v>210</v>
      </c>
      <c r="F481" s="69" t="str">
        <f>VLOOKUP(E481,Customer[],2,FALSE)</f>
        <v>Satkyar Shweyee</v>
      </c>
      <c r="G481" s="69" t="str">
        <f>VLOOKUP(E481,Customer[],3,FALSE)</f>
        <v>Joephyu Lanthaw Rd</v>
      </c>
      <c r="H481" s="69" t="str">
        <f>VLOOKUP(E481,Customer[],4,FALSE)</f>
        <v>Mangalardon</v>
      </c>
      <c r="I481" s="48" t="s">
        <v>18</v>
      </c>
      <c r="J481" s="70" t="str">
        <f>VLOOKUP(I481,PGStock[],2,FALSE)</f>
        <v>Formula Rum 350ml</v>
      </c>
      <c r="K481" s="71">
        <f>VLOOKUP(I481,PGStock[],3,FALSE)</f>
        <v>0.35</v>
      </c>
      <c r="L481" s="47">
        <v>9</v>
      </c>
      <c r="M481" s="47">
        <f>VLOOKUP(I481,PGStock[],6,FALSE)</f>
        <v>150</v>
      </c>
      <c r="N481" s="47">
        <f>+PGSales!$L481*PGSales!$M481</f>
        <v>1350</v>
      </c>
    </row>
    <row r="482" spans="1:14" hidden="1" x14ac:dyDescent="0.25">
      <c r="A482" s="77">
        <f t="shared" si="10"/>
        <v>2024</v>
      </c>
      <c r="B482" s="77">
        <f t="shared" si="11"/>
        <v>12</v>
      </c>
      <c r="C482" s="73">
        <v>45643</v>
      </c>
      <c r="D482" s="68" t="s">
        <v>0</v>
      </c>
      <c r="E482" s="48" t="s">
        <v>181</v>
      </c>
      <c r="F482" s="69" t="str">
        <f>VLOOKUP(E482,Customer[],2,FALSE)</f>
        <v>Shin Shin</v>
      </c>
      <c r="G482" s="69" t="str">
        <f>VLOOKUP(E482,Customer[],3,FALSE)</f>
        <v>Joephyu Rd</v>
      </c>
      <c r="H482" s="69" t="str">
        <f>VLOOKUP(E482,Customer[],4,FALSE)</f>
        <v>Mangalardon</v>
      </c>
      <c r="I482" s="48" t="s">
        <v>25</v>
      </c>
      <c r="J482" s="70" t="str">
        <f>VLOOKUP(I482,PGStock[],2,FALSE)</f>
        <v>Columbus Super Red Smooth 350 Ml</v>
      </c>
      <c r="K482" s="71">
        <f>VLOOKUP(I482,PGStock[],3,FALSE)</f>
        <v>0.35</v>
      </c>
      <c r="L482" s="47">
        <v>1</v>
      </c>
      <c r="M482" s="47">
        <f>VLOOKUP(I482,PGStock[],6,FALSE)</f>
        <v>150</v>
      </c>
      <c r="N482" s="47">
        <f>+PGSales!$L482*PGSales!$M482</f>
        <v>150</v>
      </c>
    </row>
    <row r="483" spans="1:14" hidden="1" x14ac:dyDescent="0.25">
      <c r="A483" s="77">
        <f t="shared" si="10"/>
        <v>2024</v>
      </c>
      <c r="B483" s="77">
        <f t="shared" si="11"/>
        <v>12</v>
      </c>
      <c r="C483" s="73">
        <v>45643</v>
      </c>
      <c r="D483" s="68" t="s">
        <v>0</v>
      </c>
      <c r="E483" s="48" t="s">
        <v>181</v>
      </c>
      <c r="F483" s="69" t="str">
        <f>VLOOKUP(E483,Customer[],2,FALSE)</f>
        <v>Shin Shin</v>
      </c>
      <c r="G483" s="69" t="str">
        <f>VLOOKUP(E483,Customer[],3,FALSE)</f>
        <v>Joephyu Rd</v>
      </c>
      <c r="H483" s="69" t="str">
        <f>VLOOKUP(E483,Customer[],4,FALSE)</f>
        <v>Mangalardon</v>
      </c>
      <c r="I483" s="48" t="s">
        <v>23</v>
      </c>
      <c r="J483" s="70" t="str">
        <f>VLOOKUP(I483,PGStock[],2,FALSE)</f>
        <v>Columbus Super Red Smooth 175 Ml</v>
      </c>
      <c r="K483" s="71">
        <f>VLOOKUP(I483,PGStock[],3,FALSE)</f>
        <v>0.17499999999999999</v>
      </c>
      <c r="L483" s="47">
        <v>1</v>
      </c>
      <c r="M483" s="47">
        <f>VLOOKUP(I483,PGStock[],6,FALSE)</f>
        <v>100</v>
      </c>
      <c r="N483" s="47">
        <f>+PGSales!$L483*PGSales!$M483</f>
        <v>100</v>
      </c>
    </row>
    <row r="484" spans="1:14" hidden="1" x14ac:dyDescent="0.25">
      <c r="A484" s="77">
        <f t="shared" si="10"/>
        <v>2024</v>
      </c>
      <c r="B484" s="77">
        <f t="shared" si="11"/>
        <v>12</v>
      </c>
      <c r="C484" s="73">
        <v>45643</v>
      </c>
      <c r="D484" s="68" t="s">
        <v>0</v>
      </c>
      <c r="E484" s="48" t="s">
        <v>181</v>
      </c>
      <c r="F484" s="69" t="str">
        <f>VLOOKUP(E484,Customer[],2,FALSE)</f>
        <v>Shin Shin</v>
      </c>
      <c r="G484" s="69" t="str">
        <f>VLOOKUP(E484,Customer[],3,FALSE)</f>
        <v>Joephyu Rd</v>
      </c>
      <c r="H484" s="69" t="str">
        <f>VLOOKUP(E484,Customer[],4,FALSE)</f>
        <v>Mangalardon</v>
      </c>
      <c r="I484" s="48" t="s">
        <v>18</v>
      </c>
      <c r="J484" s="70" t="str">
        <f>VLOOKUP(I484,PGStock[],2,FALSE)</f>
        <v>Formula Rum 350ml</v>
      </c>
      <c r="K484" s="71">
        <f>VLOOKUP(I484,PGStock[],3,FALSE)</f>
        <v>0.35</v>
      </c>
      <c r="L484" s="47">
        <v>1</v>
      </c>
      <c r="M484" s="47">
        <f>VLOOKUP(I484,PGStock[],6,FALSE)</f>
        <v>150</v>
      </c>
      <c r="N484" s="47">
        <f>+PGSales!$L484*PGSales!$M484</f>
        <v>150</v>
      </c>
    </row>
    <row r="485" spans="1:14" hidden="1" x14ac:dyDescent="0.25">
      <c r="A485" s="77">
        <f t="shared" si="10"/>
        <v>2024</v>
      </c>
      <c r="B485" s="77">
        <f t="shared" si="11"/>
        <v>12</v>
      </c>
      <c r="C485" s="73">
        <v>45643</v>
      </c>
      <c r="D485" s="68" t="s">
        <v>109</v>
      </c>
      <c r="E485" s="48" t="s">
        <v>183</v>
      </c>
      <c r="F485" s="69" t="str">
        <f>VLOOKUP(E485,Customer[],2,FALSE)</f>
        <v>Smile Moon</v>
      </c>
      <c r="G485" s="69" t="str">
        <f>VLOOKUP(E485,Customer[],3,FALSE)</f>
        <v>Joephyu Rd</v>
      </c>
      <c r="H485" s="69" t="str">
        <f>VLOOKUP(E485,Customer[],4,FALSE)</f>
        <v>Mangalardon</v>
      </c>
      <c r="I485" s="48" t="s">
        <v>27</v>
      </c>
      <c r="J485" s="70" t="str">
        <f>VLOOKUP(I485,PGStock[],2,FALSE)</f>
        <v>Columbus Super Red Smooth 700 Ml</v>
      </c>
      <c r="K485" s="71">
        <f>VLOOKUP(I485,PGStock[],3,FALSE)</f>
        <v>0.7</v>
      </c>
      <c r="L485" s="47">
        <v>2</v>
      </c>
      <c r="M485" s="47">
        <f>VLOOKUP(I485,PGStock[],6,FALSE)</f>
        <v>200</v>
      </c>
      <c r="N485" s="47">
        <f>+PGSales!$L485*PGSales!$M485</f>
        <v>400</v>
      </c>
    </row>
    <row r="486" spans="1:14" hidden="1" x14ac:dyDescent="0.25">
      <c r="A486" s="77">
        <f t="shared" si="10"/>
        <v>2024</v>
      </c>
      <c r="B486" s="77">
        <f t="shared" si="11"/>
        <v>12</v>
      </c>
      <c r="C486" s="73">
        <v>45643</v>
      </c>
      <c r="D486" s="68" t="s">
        <v>109</v>
      </c>
      <c r="E486" s="48" t="s">
        <v>183</v>
      </c>
      <c r="F486" s="69" t="str">
        <f>VLOOKUP(E486,Customer[],2,FALSE)</f>
        <v>Smile Moon</v>
      </c>
      <c r="G486" s="69" t="str">
        <f>VLOOKUP(E486,Customer[],3,FALSE)</f>
        <v>Joephyu Rd</v>
      </c>
      <c r="H486" s="69" t="str">
        <f>VLOOKUP(E486,Customer[],4,FALSE)</f>
        <v>Mangalardon</v>
      </c>
      <c r="I486" s="48" t="s">
        <v>25</v>
      </c>
      <c r="J486" s="70" t="str">
        <f>VLOOKUP(I486,PGStock[],2,FALSE)</f>
        <v>Columbus Super Red Smooth 350 Ml</v>
      </c>
      <c r="K486" s="71">
        <f>VLOOKUP(I486,PGStock[],3,FALSE)</f>
        <v>0.35</v>
      </c>
      <c r="L486" s="47">
        <v>5</v>
      </c>
      <c r="M486" s="47">
        <f>VLOOKUP(I486,PGStock[],6,FALSE)</f>
        <v>150</v>
      </c>
      <c r="N486" s="47">
        <f>+PGSales!$L486*PGSales!$M486</f>
        <v>750</v>
      </c>
    </row>
    <row r="487" spans="1:14" hidden="1" x14ac:dyDescent="0.25">
      <c r="A487" s="77">
        <f t="shared" si="10"/>
        <v>2024</v>
      </c>
      <c r="B487" s="77">
        <f t="shared" si="11"/>
        <v>12</v>
      </c>
      <c r="C487" s="73">
        <v>45643</v>
      </c>
      <c r="D487" s="68" t="s">
        <v>109</v>
      </c>
      <c r="E487" s="48" t="s">
        <v>183</v>
      </c>
      <c r="F487" s="69" t="str">
        <f>VLOOKUP(E487,Customer[],2,FALSE)</f>
        <v>Smile Moon</v>
      </c>
      <c r="G487" s="69" t="str">
        <f>VLOOKUP(E487,Customer[],3,FALSE)</f>
        <v>Joephyu Rd</v>
      </c>
      <c r="H487" s="69" t="str">
        <f>VLOOKUP(E487,Customer[],4,FALSE)</f>
        <v>Mangalardon</v>
      </c>
      <c r="I487" s="48" t="s">
        <v>18</v>
      </c>
      <c r="J487" s="70" t="str">
        <f>VLOOKUP(I487,PGStock[],2,FALSE)</f>
        <v>Formula Rum 350ml</v>
      </c>
      <c r="K487" s="71">
        <f>VLOOKUP(I487,PGStock[],3,FALSE)</f>
        <v>0.35</v>
      </c>
      <c r="L487" s="47">
        <v>4</v>
      </c>
      <c r="M487" s="47">
        <f>VLOOKUP(I487,PGStock[],6,FALSE)</f>
        <v>150</v>
      </c>
      <c r="N487" s="47">
        <f>+PGSales!$L487*PGSales!$M487</f>
        <v>600</v>
      </c>
    </row>
    <row r="488" spans="1:14" hidden="1" x14ac:dyDescent="0.25">
      <c r="A488" s="77">
        <f t="shared" si="10"/>
        <v>2024</v>
      </c>
      <c r="B488" s="77">
        <f t="shared" si="11"/>
        <v>12</v>
      </c>
      <c r="C488" s="73">
        <v>45643</v>
      </c>
      <c r="D488" s="68" t="s">
        <v>186</v>
      </c>
      <c r="E488" s="48" t="s">
        <v>182</v>
      </c>
      <c r="F488" s="69" t="str">
        <f>VLOOKUP(E488,Customer[],2,FALSE)</f>
        <v>Su</v>
      </c>
      <c r="G488" s="69" t="str">
        <f>VLOOKUP(E488,Customer[],3,FALSE)</f>
        <v>Aung Sinkhoe Rd</v>
      </c>
      <c r="H488" s="69" t="str">
        <f>VLOOKUP(E488,Customer[],4,FALSE)</f>
        <v>Mangalardon</v>
      </c>
      <c r="I488" s="48" t="s">
        <v>25</v>
      </c>
      <c r="J488" s="70" t="str">
        <f>VLOOKUP(I488,PGStock[],2,FALSE)</f>
        <v>Columbus Super Red Smooth 350 Ml</v>
      </c>
      <c r="K488" s="71">
        <f>VLOOKUP(I488,PGStock[],3,FALSE)</f>
        <v>0.35</v>
      </c>
      <c r="L488" s="47">
        <v>5</v>
      </c>
      <c r="M488" s="47">
        <f>VLOOKUP(I488,PGStock[],6,FALSE)</f>
        <v>150</v>
      </c>
      <c r="N488" s="47">
        <f>+PGSales!$L488*PGSales!$M488</f>
        <v>750</v>
      </c>
    </row>
    <row r="489" spans="1:14" hidden="1" x14ac:dyDescent="0.25">
      <c r="A489" s="77">
        <f t="shared" si="10"/>
        <v>2024</v>
      </c>
      <c r="B489" s="77">
        <f t="shared" si="11"/>
        <v>12</v>
      </c>
      <c r="C489" s="73">
        <v>45643</v>
      </c>
      <c r="D489" s="68" t="s">
        <v>186</v>
      </c>
      <c r="E489" s="48" t="s">
        <v>182</v>
      </c>
      <c r="F489" s="69" t="str">
        <f>VLOOKUP(E489,Customer[],2,FALSE)</f>
        <v>Su</v>
      </c>
      <c r="G489" s="69" t="str">
        <f>VLOOKUP(E489,Customer[],3,FALSE)</f>
        <v>Aung Sinkhoe Rd</v>
      </c>
      <c r="H489" s="69" t="str">
        <f>VLOOKUP(E489,Customer[],4,FALSE)</f>
        <v>Mangalardon</v>
      </c>
      <c r="I489" s="48" t="s">
        <v>18</v>
      </c>
      <c r="J489" s="70" t="str">
        <f>VLOOKUP(I489,PGStock[],2,FALSE)</f>
        <v>Formula Rum 350ml</v>
      </c>
      <c r="K489" s="71">
        <f>VLOOKUP(I489,PGStock[],3,FALSE)</f>
        <v>0.35</v>
      </c>
      <c r="L489" s="47">
        <v>5</v>
      </c>
      <c r="M489" s="47">
        <f>VLOOKUP(I489,PGStock[],6,FALSE)</f>
        <v>150</v>
      </c>
      <c r="N489" s="47">
        <f>+PGSales!$L489*PGSales!$M489</f>
        <v>750</v>
      </c>
    </row>
    <row r="490" spans="1:14" hidden="1" x14ac:dyDescent="0.25">
      <c r="A490" s="77">
        <f t="shared" si="10"/>
        <v>2024</v>
      </c>
      <c r="B490" s="77">
        <f t="shared" si="11"/>
        <v>12</v>
      </c>
      <c r="C490" s="73">
        <v>45643</v>
      </c>
      <c r="D490" s="68" t="s">
        <v>187</v>
      </c>
      <c r="E490" s="48" t="s">
        <v>184</v>
      </c>
      <c r="F490" s="69" t="str">
        <f>VLOOKUP(E490,Customer[],2,FALSE)</f>
        <v>Kaung Kin Think</v>
      </c>
      <c r="G490" s="69" t="str">
        <f>VLOOKUP(E490,Customer[],3,FALSE)</f>
        <v>Joephyu Rd</v>
      </c>
      <c r="H490" s="69" t="str">
        <f>VLOOKUP(E490,Customer[],4,FALSE)</f>
        <v>Mangalardon</v>
      </c>
      <c r="I490" s="48" t="s">
        <v>25</v>
      </c>
      <c r="J490" s="70" t="str">
        <f>VLOOKUP(I490,PGStock[],2,FALSE)</f>
        <v>Columbus Super Red Smooth 350 Ml</v>
      </c>
      <c r="K490" s="71">
        <f>VLOOKUP(I490,PGStock[],3,FALSE)</f>
        <v>0.35</v>
      </c>
      <c r="L490" s="47">
        <v>9</v>
      </c>
      <c r="M490" s="47">
        <f>VLOOKUP(I490,PGStock[],6,FALSE)</f>
        <v>150</v>
      </c>
      <c r="N490" s="47">
        <f>+PGSales!$L490*PGSales!$M490</f>
        <v>1350</v>
      </c>
    </row>
    <row r="491" spans="1:14" hidden="1" x14ac:dyDescent="0.25">
      <c r="A491" s="77">
        <f t="shared" si="10"/>
        <v>2024</v>
      </c>
      <c r="B491" s="77">
        <f t="shared" si="11"/>
        <v>12</v>
      </c>
      <c r="C491" s="73">
        <v>45643</v>
      </c>
      <c r="D491" s="68" t="s">
        <v>187</v>
      </c>
      <c r="E491" s="48" t="s">
        <v>184</v>
      </c>
      <c r="F491" s="69" t="str">
        <f>VLOOKUP(E491,Customer[],2,FALSE)</f>
        <v>Kaung Kin Think</v>
      </c>
      <c r="G491" s="69" t="str">
        <f>VLOOKUP(E491,Customer[],3,FALSE)</f>
        <v>Joephyu Rd</v>
      </c>
      <c r="H491" s="69" t="str">
        <f>VLOOKUP(E491,Customer[],4,FALSE)</f>
        <v>Mangalardon</v>
      </c>
      <c r="I491" s="48" t="s">
        <v>18</v>
      </c>
      <c r="J491" s="70" t="str">
        <f>VLOOKUP(I491,PGStock[],2,FALSE)</f>
        <v>Formula Rum 350ml</v>
      </c>
      <c r="K491" s="71">
        <f>VLOOKUP(I491,PGStock[],3,FALSE)</f>
        <v>0.35</v>
      </c>
      <c r="L491" s="47">
        <v>1</v>
      </c>
      <c r="M491" s="47">
        <f>VLOOKUP(I491,PGStock[],6,FALSE)</f>
        <v>150</v>
      </c>
      <c r="N491" s="47">
        <f>+PGSales!$L491*PGSales!$M491</f>
        <v>150</v>
      </c>
    </row>
    <row r="492" spans="1:14" hidden="1" x14ac:dyDescent="0.25">
      <c r="A492" s="77">
        <f t="shared" si="10"/>
        <v>2024</v>
      </c>
      <c r="B492" s="77">
        <f t="shared" si="11"/>
        <v>12</v>
      </c>
      <c r="C492" s="73">
        <v>45643</v>
      </c>
      <c r="D492" s="68" t="s">
        <v>1</v>
      </c>
      <c r="E492" s="48" t="s">
        <v>164</v>
      </c>
      <c r="F492" s="69" t="str">
        <f>VLOOKUP(E492,Customer[],2,FALSE)</f>
        <v>Sein Shwe Phyo</v>
      </c>
      <c r="G492" s="69" t="str">
        <f>VLOOKUP(E492,Customer[],3,FALSE)</f>
        <v>Thuka Rd</v>
      </c>
      <c r="H492" s="69" t="str">
        <f>VLOOKUP(E492,Customer[],4,FALSE)</f>
        <v>Mangalardon</v>
      </c>
      <c r="I492" s="48" t="s">
        <v>25</v>
      </c>
      <c r="J492" s="70" t="str">
        <f>VLOOKUP(I492,PGStock[],2,FALSE)</f>
        <v>Columbus Super Red Smooth 350 Ml</v>
      </c>
      <c r="K492" s="71">
        <f>VLOOKUP(I492,PGStock[],3,FALSE)</f>
        <v>0.35</v>
      </c>
      <c r="L492" s="47">
        <v>2</v>
      </c>
      <c r="M492" s="47">
        <f>VLOOKUP(I492,PGStock[],6,FALSE)</f>
        <v>150</v>
      </c>
      <c r="N492" s="47">
        <f>+PGSales!$L492*PGSales!$M492</f>
        <v>300</v>
      </c>
    </row>
    <row r="493" spans="1:14" hidden="1" x14ac:dyDescent="0.25">
      <c r="A493" s="77">
        <f t="shared" si="10"/>
        <v>2024</v>
      </c>
      <c r="B493" s="77">
        <f t="shared" si="11"/>
        <v>12</v>
      </c>
      <c r="C493" s="73">
        <v>45643</v>
      </c>
      <c r="D493" s="68" t="s">
        <v>1</v>
      </c>
      <c r="E493" s="48" t="s">
        <v>164</v>
      </c>
      <c r="F493" s="69" t="str">
        <f>VLOOKUP(E493,Customer[],2,FALSE)</f>
        <v>Sein Shwe Phyo</v>
      </c>
      <c r="G493" s="69" t="str">
        <f>VLOOKUP(E493,Customer[],3,FALSE)</f>
        <v>Thuka Rd</v>
      </c>
      <c r="H493" s="69" t="str">
        <f>VLOOKUP(E493,Customer[],4,FALSE)</f>
        <v>Mangalardon</v>
      </c>
      <c r="I493" s="48" t="s">
        <v>23</v>
      </c>
      <c r="J493" s="70" t="str">
        <f>VLOOKUP(I493,PGStock[],2,FALSE)</f>
        <v>Columbus Super Red Smooth 175 Ml</v>
      </c>
      <c r="K493" s="71">
        <f>VLOOKUP(I493,PGStock[],3,FALSE)</f>
        <v>0.17499999999999999</v>
      </c>
      <c r="L493" s="47">
        <v>2</v>
      </c>
      <c r="M493" s="47">
        <f>VLOOKUP(I493,PGStock[],6,FALSE)</f>
        <v>100</v>
      </c>
      <c r="N493" s="47">
        <f>+PGSales!$L493*PGSales!$M493</f>
        <v>200</v>
      </c>
    </row>
    <row r="494" spans="1:14" hidden="1" x14ac:dyDescent="0.25">
      <c r="A494" s="77">
        <f t="shared" si="10"/>
        <v>2024</v>
      </c>
      <c r="B494" s="77">
        <f t="shared" si="11"/>
        <v>12</v>
      </c>
      <c r="C494" s="73">
        <v>45643</v>
      </c>
      <c r="D494" s="68" t="s">
        <v>1</v>
      </c>
      <c r="E494" s="48" t="s">
        <v>164</v>
      </c>
      <c r="F494" s="69" t="str">
        <f>VLOOKUP(E494,Customer[],2,FALSE)</f>
        <v>Sein Shwe Phyo</v>
      </c>
      <c r="G494" s="69" t="str">
        <f>VLOOKUP(E494,Customer[],3,FALSE)</f>
        <v>Thuka Rd</v>
      </c>
      <c r="H494" s="69" t="str">
        <f>VLOOKUP(E494,Customer[],4,FALSE)</f>
        <v>Mangalardon</v>
      </c>
      <c r="I494" s="48" t="s">
        <v>18</v>
      </c>
      <c r="J494" s="70" t="str">
        <f>VLOOKUP(I494,PGStock[],2,FALSE)</f>
        <v>Formula Rum 350ml</v>
      </c>
      <c r="K494" s="71">
        <f>VLOOKUP(I494,PGStock[],3,FALSE)</f>
        <v>0.35</v>
      </c>
      <c r="L494" s="47">
        <v>2</v>
      </c>
      <c r="M494" s="47">
        <f>VLOOKUP(I494,PGStock[],6,FALSE)</f>
        <v>150</v>
      </c>
      <c r="N494" s="47">
        <f>+PGSales!$L494*PGSales!$M494</f>
        <v>300</v>
      </c>
    </row>
    <row r="495" spans="1:14" hidden="1" x14ac:dyDescent="0.25">
      <c r="A495" s="77">
        <f t="shared" si="10"/>
        <v>2024</v>
      </c>
      <c r="B495" s="77">
        <f t="shared" si="11"/>
        <v>12</v>
      </c>
      <c r="C495" s="73">
        <v>45643</v>
      </c>
      <c r="D495" s="68" t="s">
        <v>2</v>
      </c>
      <c r="E495" s="48" t="s">
        <v>180</v>
      </c>
      <c r="F495" s="69" t="str">
        <f>VLOOKUP(E495,Customer[],2,FALSE)</f>
        <v>San Thit</v>
      </c>
      <c r="G495" s="69" t="str">
        <f>VLOOKUP(E495,Customer[],3,FALSE)</f>
        <v>Jone Phyu Rd</v>
      </c>
      <c r="H495" s="69" t="str">
        <f>VLOOKUP(E495,Customer[],4,FALSE)</f>
        <v>Mangalardon</v>
      </c>
      <c r="I495" s="48" t="s">
        <v>25</v>
      </c>
      <c r="J495" s="70" t="str">
        <f>VLOOKUP(I495,PGStock[],2,FALSE)</f>
        <v>Columbus Super Red Smooth 350 Ml</v>
      </c>
      <c r="K495" s="71">
        <f>VLOOKUP(I495,PGStock[],3,FALSE)</f>
        <v>0.35</v>
      </c>
      <c r="L495" s="47">
        <v>4</v>
      </c>
      <c r="M495" s="47">
        <f>VLOOKUP(I495,PGStock[],6,FALSE)</f>
        <v>150</v>
      </c>
      <c r="N495" s="47">
        <f>+PGSales!$L495*PGSales!$M495</f>
        <v>600</v>
      </c>
    </row>
    <row r="496" spans="1:14" hidden="1" x14ac:dyDescent="0.25">
      <c r="A496" s="77">
        <f t="shared" si="10"/>
        <v>2024</v>
      </c>
      <c r="B496" s="77">
        <f t="shared" si="11"/>
        <v>12</v>
      </c>
      <c r="C496" s="73">
        <v>45643</v>
      </c>
      <c r="D496" s="68" t="s">
        <v>2</v>
      </c>
      <c r="E496" s="48" t="s">
        <v>180</v>
      </c>
      <c r="F496" s="69" t="str">
        <f>VLOOKUP(E496,Customer[],2,FALSE)</f>
        <v>San Thit</v>
      </c>
      <c r="G496" s="69" t="str">
        <f>VLOOKUP(E496,Customer[],3,FALSE)</f>
        <v>Jone Phyu Rd</v>
      </c>
      <c r="H496" s="69" t="str">
        <f>VLOOKUP(E496,Customer[],4,FALSE)</f>
        <v>Mangalardon</v>
      </c>
      <c r="I496" s="48" t="s">
        <v>18</v>
      </c>
      <c r="J496" s="70" t="str">
        <f>VLOOKUP(I496,PGStock[],2,FALSE)</f>
        <v>Formula Rum 350ml</v>
      </c>
      <c r="K496" s="71">
        <f>VLOOKUP(I496,PGStock[],3,FALSE)</f>
        <v>0.35</v>
      </c>
      <c r="L496" s="47">
        <v>4</v>
      </c>
      <c r="M496" s="47">
        <f>VLOOKUP(I496,PGStock[],6,FALSE)</f>
        <v>150</v>
      </c>
      <c r="N496" s="47">
        <f>+PGSales!$L496*PGSales!$M496</f>
        <v>600</v>
      </c>
    </row>
    <row r="497" spans="1:14" hidden="1" x14ac:dyDescent="0.25">
      <c r="A497" s="77">
        <f t="shared" si="10"/>
        <v>2024</v>
      </c>
      <c r="B497" s="77">
        <f t="shared" si="11"/>
        <v>12</v>
      </c>
      <c r="C497" s="73">
        <v>45643</v>
      </c>
      <c r="D497" s="68" t="s">
        <v>58</v>
      </c>
      <c r="E497" s="48" t="s">
        <v>228</v>
      </c>
      <c r="F497" s="69" t="str">
        <f>VLOOKUP(E497,Customer[],2,FALSE)</f>
        <v>Myintmo</v>
      </c>
      <c r="G497" s="69" t="str">
        <f>VLOOKUP(E497,Customer[],3,FALSE)</f>
        <v>Bayin Naung Rd</v>
      </c>
      <c r="H497" s="69" t="str">
        <f>VLOOKUP(E497,Customer[],4,FALSE)</f>
        <v xml:space="preserve">Shwepyithar </v>
      </c>
      <c r="I497" s="48" t="s">
        <v>25</v>
      </c>
      <c r="J497" s="70" t="str">
        <f>VLOOKUP(I497,PGStock[],2,FALSE)</f>
        <v>Columbus Super Red Smooth 350 Ml</v>
      </c>
      <c r="K497" s="71">
        <f>VLOOKUP(I497,PGStock[],3,FALSE)</f>
        <v>0.35</v>
      </c>
      <c r="L497" s="47">
        <v>9</v>
      </c>
      <c r="M497" s="47">
        <f>VLOOKUP(I497,PGStock[],6,FALSE)</f>
        <v>150</v>
      </c>
      <c r="N497" s="47">
        <f>+PGSales!$L497*PGSales!$M497</f>
        <v>1350</v>
      </c>
    </row>
    <row r="498" spans="1:14" hidden="1" x14ac:dyDescent="0.25">
      <c r="A498" s="77">
        <f t="shared" si="10"/>
        <v>2024</v>
      </c>
      <c r="B498" s="77">
        <f t="shared" si="11"/>
        <v>12</v>
      </c>
      <c r="C498" s="73">
        <v>45643</v>
      </c>
      <c r="D498" s="68" t="s">
        <v>58</v>
      </c>
      <c r="E498" s="48" t="s">
        <v>228</v>
      </c>
      <c r="F498" s="69" t="str">
        <f>VLOOKUP(E498,Customer[],2,FALSE)</f>
        <v>Myintmo</v>
      </c>
      <c r="G498" s="69" t="str">
        <f>VLOOKUP(E498,Customer[],3,FALSE)</f>
        <v>Bayin Naung Rd</v>
      </c>
      <c r="H498" s="69" t="str">
        <f>VLOOKUP(E498,Customer[],4,FALSE)</f>
        <v xml:space="preserve">Shwepyithar </v>
      </c>
      <c r="I498" s="48" t="s">
        <v>18</v>
      </c>
      <c r="J498" s="70" t="str">
        <f>VLOOKUP(I498,PGStock[],2,FALSE)</f>
        <v>Formula Rum 350ml</v>
      </c>
      <c r="K498" s="71">
        <f>VLOOKUP(I498,PGStock[],3,FALSE)</f>
        <v>0.35</v>
      </c>
      <c r="L498" s="47">
        <v>2</v>
      </c>
      <c r="M498" s="47">
        <f>VLOOKUP(I498,PGStock[],6,FALSE)</f>
        <v>150</v>
      </c>
      <c r="N498" s="47">
        <f>+PGSales!$L498*PGSales!$M498</f>
        <v>300</v>
      </c>
    </row>
    <row r="499" spans="1:14" hidden="1" x14ac:dyDescent="0.25">
      <c r="A499" s="77">
        <f t="shared" si="10"/>
        <v>2024</v>
      </c>
      <c r="B499" s="77">
        <f t="shared" si="11"/>
        <v>12</v>
      </c>
      <c r="C499" s="73">
        <v>45643</v>
      </c>
      <c r="D499" s="68" t="s">
        <v>66</v>
      </c>
      <c r="E499" s="48" t="s">
        <v>177</v>
      </c>
      <c r="F499" s="69" t="str">
        <f>VLOOKUP(E499,Customer[],2,FALSE)</f>
        <v>NI Ni Poe poe</v>
      </c>
      <c r="G499" s="69" t="str">
        <f>VLOOKUP(E499,Customer[],3,FALSE)</f>
        <v>Ye Yanaing Rd</v>
      </c>
      <c r="H499" s="69" t="str">
        <f>VLOOKUP(E499,Customer[],4,FALSE)</f>
        <v xml:space="preserve">Shwepyithar </v>
      </c>
      <c r="I499" s="48" t="s">
        <v>27</v>
      </c>
      <c r="J499" s="70" t="str">
        <f>VLOOKUP(I499,PGStock[],2,FALSE)</f>
        <v>Columbus Super Red Smooth 700 Ml</v>
      </c>
      <c r="K499" s="71">
        <f>VLOOKUP(I499,PGStock[],3,FALSE)</f>
        <v>0.7</v>
      </c>
      <c r="L499" s="47">
        <v>1</v>
      </c>
      <c r="M499" s="47">
        <f>VLOOKUP(I499,PGStock[],6,FALSE)</f>
        <v>200</v>
      </c>
      <c r="N499" s="47">
        <f>+PGSales!$L499*PGSales!$M499</f>
        <v>200</v>
      </c>
    </row>
    <row r="500" spans="1:14" hidden="1" x14ac:dyDescent="0.25">
      <c r="A500" s="77">
        <f t="shared" si="10"/>
        <v>2024</v>
      </c>
      <c r="B500" s="77">
        <f t="shared" si="11"/>
        <v>12</v>
      </c>
      <c r="C500" s="73">
        <v>45643</v>
      </c>
      <c r="D500" s="68" t="s">
        <v>66</v>
      </c>
      <c r="E500" s="48" t="s">
        <v>177</v>
      </c>
      <c r="F500" s="69" t="str">
        <f>VLOOKUP(E500,Customer[],2,FALSE)</f>
        <v>NI Ni Poe poe</v>
      </c>
      <c r="G500" s="69" t="str">
        <f>VLOOKUP(E500,Customer[],3,FALSE)</f>
        <v>Ye Yanaing Rd</v>
      </c>
      <c r="H500" s="69" t="str">
        <f>VLOOKUP(E500,Customer[],4,FALSE)</f>
        <v xml:space="preserve">Shwepyithar </v>
      </c>
      <c r="I500" s="48" t="s">
        <v>25</v>
      </c>
      <c r="J500" s="70" t="str">
        <f>VLOOKUP(I500,PGStock[],2,FALSE)</f>
        <v>Columbus Super Red Smooth 350 Ml</v>
      </c>
      <c r="K500" s="71">
        <f>VLOOKUP(I500,PGStock[],3,FALSE)</f>
        <v>0.35</v>
      </c>
      <c r="L500" s="47">
        <v>5</v>
      </c>
      <c r="M500" s="47">
        <f>VLOOKUP(I500,PGStock[],6,FALSE)</f>
        <v>150</v>
      </c>
      <c r="N500" s="47">
        <f>+PGSales!$L500*PGSales!$M500</f>
        <v>750</v>
      </c>
    </row>
    <row r="501" spans="1:14" hidden="1" x14ac:dyDescent="0.25">
      <c r="A501" s="77">
        <f t="shared" si="10"/>
        <v>2024</v>
      </c>
      <c r="B501" s="77">
        <f t="shared" si="11"/>
        <v>12</v>
      </c>
      <c r="C501" s="73">
        <v>45643</v>
      </c>
      <c r="D501" s="68" t="s">
        <v>66</v>
      </c>
      <c r="E501" s="48" t="s">
        <v>177</v>
      </c>
      <c r="F501" s="69" t="str">
        <f>VLOOKUP(E501,Customer[],2,FALSE)</f>
        <v>NI Ni Poe poe</v>
      </c>
      <c r="G501" s="69" t="str">
        <f>VLOOKUP(E501,Customer[],3,FALSE)</f>
        <v>Ye Yanaing Rd</v>
      </c>
      <c r="H501" s="69" t="str">
        <f>VLOOKUP(E501,Customer[],4,FALSE)</f>
        <v xml:space="preserve">Shwepyithar </v>
      </c>
      <c r="I501" s="48" t="s">
        <v>23</v>
      </c>
      <c r="J501" s="70" t="str">
        <f>VLOOKUP(I501,PGStock[],2,FALSE)</f>
        <v>Columbus Super Red Smooth 175 Ml</v>
      </c>
      <c r="K501" s="71">
        <f>VLOOKUP(I501,PGStock[],3,FALSE)</f>
        <v>0.17499999999999999</v>
      </c>
      <c r="L501" s="47">
        <v>1</v>
      </c>
      <c r="M501" s="47">
        <f>VLOOKUP(I501,PGStock[],6,FALSE)</f>
        <v>100</v>
      </c>
      <c r="N501" s="47">
        <f>+PGSales!$L501*PGSales!$M501</f>
        <v>100</v>
      </c>
    </row>
    <row r="502" spans="1:14" hidden="1" x14ac:dyDescent="0.25">
      <c r="A502" s="77">
        <f t="shared" si="10"/>
        <v>2024</v>
      </c>
      <c r="B502" s="77">
        <f t="shared" si="11"/>
        <v>12</v>
      </c>
      <c r="C502" s="73">
        <v>45643</v>
      </c>
      <c r="D502" s="68" t="s">
        <v>66</v>
      </c>
      <c r="E502" s="48" t="s">
        <v>177</v>
      </c>
      <c r="F502" s="69" t="str">
        <f>VLOOKUP(E502,Customer[],2,FALSE)</f>
        <v>NI Ni Poe poe</v>
      </c>
      <c r="G502" s="69" t="str">
        <f>VLOOKUP(E502,Customer[],3,FALSE)</f>
        <v>Ye Yanaing Rd</v>
      </c>
      <c r="H502" s="69" t="str">
        <f>VLOOKUP(E502,Customer[],4,FALSE)</f>
        <v xml:space="preserve">Shwepyithar </v>
      </c>
      <c r="I502" s="48" t="s">
        <v>20</v>
      </c>
      <c r="J502" s="70" t="str">
        <f>VLOOKUP(I502,PGStock[],2,FALSE)</f>
        <v>Formula Rum 700ml</v>
      </c>
      <c r="K502" s="71">
        <f>VLOOKUP(I502,PGStock[],3,FALSE)</f>
        <v>0.7</v>
      </c>
      <c r="L502" s="47">
        <v>2</v>
      </c>
      <c r="M502" s="47">
        <f>VLOOKUP(I502,PGStock[],6,FALSE)</f>
        <v>200</v>
      </c>
      <c r="N502" s="47">
        <f>+PGSales!$L502*PGSales!$M502</f>
        <v>400</v>
      </c>
    </row>
    <row r="503" spans="1:14" hidden="1" x14ac:dyDescent="0.25">
      <c r="A503" s="77">
        <f t="shared" si="10"/>
        <v>2024</v>
      </c>
      <c r="B503" s="77">
        <f t="shared" si="11"/>
        <v>12</v>
      </c>
      <c r="C503" s="73">
        <v>45643</v>
      </c>
      <c r="D503" s="68" t="s">
        <v>66</v>
      </c>
      <c r="E503" s="48" t="s">
        <v>177</v>
      </c>
      <c r="F503" s="69" t="str">
        <f>VLOOKUP(E503,Customer[],2,FALSE)</f>
        <v>NI Ni Poe poe</v>
      </c>
      <c r="G503" s="69" t="str">
        <f>VLOOKUP(E503,Customer[],3,FALSE)</f>
        <v>Ye Yanaing Rd</v>
      </c>
      <c r="H503" s="69" t="str">
        <f>VLOOKUP(E503,Customer[],4,FALSE)</f>
        <v xml:space="preserve">Shwepyithar </v>
      </c>
      <c r="I503" s="48" t="s">
        <v>18</v>
      </c>
      <c r="J503" s="70" t="str">
        <f>VLOOKUP(I503,PGStock[],2,FALSE)</f>
        <v>Formula Rum 350ml</v>
      </c>
      <c r="K503" s="71">
        <f>VLOOKUP(I503,PGStock[],3,FALSE)</f>
        <v>0.35</v>
      </c>
      <c r="L503" s="47">
        <v>6</v>
      </c>
      <c r="M503" s="47">
        <f>VLOOKUP(I503,PGStock[],6,FALSE)</f>
        <v>150</v>
      </c>
      <c r="N503" s="47">
        <f>+PGSales!$L503*PGSales!$M503</f>
        <v>900</v>
      </c>
    </row>
    <row r="504" spans="1:14" hidden="1" x14ac:dyDescent="0.25">
      <c r="A504" s="77">
        <f t="shared" si="10"/>
        <v>2024</v>
      </c>
      <c r="B504" s="77">
        <f t="shared" si="11"/>
        <v>12</v>
      </c>
      <c r="C504" s="73">
        <v>45643</v>
      </c>
      <c r="D504" s="68" t="s">
        <v>56</v>
      </c>
      <c r="E504" s="48" t="s">
        <v>174</v>
      </c>
      <c r="F504" s="69" t="str">
        <f>VLOOKUP(E504,Customer[],2,FALSE)</f>
        <v>ShweSiSain</v>
      </c>
      <c r="G504" s="69" t="str">
        <f>VLOOKUP(E504,Customer[],3,FALSE)</f>
        <v>Maher Badula Rd</v>
      </c>
      <c r="H504" s="69" t="str">
        <f>VLOOKUP(E504,Customer[],4,FALSE)</f>
        <v xml:space="preserve">Shwepyithar </v>
      </c>
      <c r="I504" s="48" t="s">
        <v>25</v>
      </c>
      <c r="J504" s="70" t="str">
        <f>VLOOKUP(I504,PGStock[],2,FALSE)</f>
        <v>Columbus Super Red Smooth 350 Ml</v>
      </c>
      <c r="K504" s="71">
        <f>VLOOKUP(I504,PGStock[],3,FALSE)</f>
        <v>0.35</v>
      </c>
      <c r="L504" s="47">
        <v>4</v>
      </c>
      <c r="M504" s="47">
        <f>VLOOKUP(I504,PGStock[],6,FALSE)</f>
        <v>150</v>
      </c>
      <c r="N504" s="47">
        <f>+PGSales!$L504*PGSales!$M504</f>
        <v>600</v>
      </c>
    </row>
    <row r="505" spans="1:14" hidden="1" x14ac:dyDescent="0.25">
      <c r="A505" s="77">
        <f t="shared" si="10"/>
        <v>2024</v>
      </c>
      <c r="B505" s="77">
        <f t="shared" si="11"/>
        <v>12</v>
      </c>
      <c r="C505" s="73">
        <v>45643</v>
      </c>
      <c r="D505" s="68" t="s">
        <v>56</v>
      </c>
      <c r="E505" s="48" t="s">
        <v>174</v>
      </c>
      <c r="F505" s="69" t="str">
        <f>VLOOKUP(E505,Customer[],2,FALSE)</f>
        <v>ShweSiSain</v>
      </c>
      <c r="G505" s="69" t="str">
        <f>VLOOKUP(E505,Customer[],3,FALSE)</f>
        <v>Maher Badula Rd</v>
      </c>
      <c r="H505" s="69" t="str">
        <f>VLOOKUP(E505,Customer[],4,FALSE)</f>
        <v xml:space="preserve">Shwepyithar </v>
      </c>
      <c r="I505" s="48" t="s">
        <v>20</v>
      </c>
      <c r="J505" s="70" t="str">
        <f>VLOOKUP(I505,PGStock[],2,FALSE)</f>
        <v>Formula Rum 700ml</v>
      </c>
      <c r="K505" s="71">
        <f>VLOOKUP(I505,PGStock[],3,FALSE)</f>
        <v>0.7</v>
      </c>
      <c r="L505" s="47">
        <v>1</v>
      </c>
      <c r="M505" s="47">
        <f>VLOOKUP(I505,PGStock[],6,FALSE)</f>
        <v>200</v>
      </c>
      <c r="N505" s="47">
        <f>+PGSales!$L505*PGSales!$M505</f>
        <v>200</v>
      </c>
    </row>
    <row r="506" spans="1:14" hidden="1" x14ac:dyDescent="0.25">
      <c r="A506" s="77">
        <f t="shared" si="10"/>
        <v>2024</v>
      </c>
      <c r="B506" s="77">
        <f t="shared" si="11"/>
        <v>12</v>
      </c>
      <c r="C506" s="73">
        <v>45643</v>
      </c>
      <c r="D506" s="68" t="s">
        <v>56</v>
      </c>
      <c r="E506" s="48" t="s">
        <v>174</v>
      </c>
      <c r="F506" s="69" t="str">
        <f>VLOOKUP(E506,Customer[],2,FALSE)</f>
        <v>ShweSiSain</v>
      </c>
      <c r="G506" s="69" t="str">
        <f>VLOOKUP(E506,Customer[],3,FALSE)</f>
        <v>Maher Badula Rd</v>
      </c>
      <c r="H506" s="69" t="str">
        <f>VLOOKUP(E506,Customer[],4,FALSE)</f>
        <v xml:space="preserve">Shwepyithar </v>
      </c>
      <c r="I506" s="48" t="s">
        <v>18</v>
      </c>
      <c r="J506" s="70" t="str">
        <f>VLOOKUP(I506,PGStock[],2,FALSE)</f>
        <v>Formula Rum 350ml</v>
      </c>
      <c r="K506" s="71">
        <f>VLOOKUP(I506,PGStock[],3,FALSE)</f>
        <v>0.35</v>
      </c>
      <c r="L506" s="47">
        <v>1</v>
      </c>
      <c r="M506" s="47">
        <f>VLOOKUP(I506,PGStock[],6,FALSE)</f>
        <v>150</v>
      </c>
      <c r="N506" s="47">
        <f>+PGSales!$L506*PGSales!$M506</f>
        <v>150</v>
      </c>
    </row>
    <row r="507" spans="1:14" hidden="1" x14ac:dyDescent="0.25">
      <c r="A507" s="77">
        <f t="shared" si="10"/>
        <v>2024</v>
      </c>
      <c r="B507" s="77">
        <f t="shared" si="11"/>
        <v>12</v>
      </c>
      <c r="C507" s="73">
        <v>45643</v>
      </c>
      <c r="D507" s="68" t="s">
        <v>68</v>
      </c>
      <c r="E507" s="48" t="s">
        <v>229</v>
      </c>
      <c r="F507" s="69" t="str">
        <f>VLOOKUP(E507,Customer[],2,FALSE)</f>
        <v>KMG</v>
      </c>
      <c r="G507" s="69" t="str">
        <f>VLOOKUP(E507,Customer[],3,FALSE)</f>
        <v>Min Yea Kyawswar Rd</v>
      </c>
      <c r="H507" s="69" t="str">
        <f>VLOOKUP(E507,Customer[],4,FALSE)</f>
        <v xml:space="preserve">Shwepyithar </v>
      </c>
      <c r="I507" s="48" t="s">
        <v>25</v>
      </c>
      <c r="J507" s="70" t="str">
        <f>VLOOKUP(I507,PGStock[],2,FALSE)</f>
        <v>Columbus Super Red Smooth 350 Ml</v>
      </c>
      <c r="K507" s="71">
        <f>VLOOKUP(I507,PGStock[],3,FALSE)</f>
        <v>0.35</v>
      </c>
      <c r="L507" s="47">
        <v>1</v>
      </c>
      <c r="M507" s="47">
        <f>VLOOKUP(I507,PGStock[],6,FALSE)</f>
        <v>150</v>
      </c>
      <c r="N507" s="47">
        <f>+PGSales!$L507*PGSales!$M507</f>
        <v>150</v>
      </c>
    </row>
    <row r="508" spans="1:14" hidden="1" x14ac:dyDescent="0.25">
      <c r="A508" s="77">
        <f t="shared" si="10"/>
        <v>2024</v>
      </c>
      <c r="B508" s="77">
        <f t="shared" si="11"/>
        <v>12</v>
      </c>
      <c r="C508" s="73">
        <v>45643</v>
      </c>
      <c r="D508" s="68" t="s">
        <v>68</v>
      </c>
      <c r="E508" s="48" t="s">
        <v>229</v>
      </c>
      <c r="F508" s="69" t="str">
        <f>VLOOKUP(E508,Customer[],2,FALSE)</f>
        <v>KMG</v>
      </c>
      <c r="G508" s="69" t="str">
        <f>VLOOKUP(E508,Customer[],3,FALSE)</f>
        <v>Min Yea Kyawswar Rd</v>
      </c>
      <c r="H508" s="69" t="str">
        <f>VLOOKUP(E508,Customer[],4,FALSE)</f>
        <v xml:space="preserve">Shwepyithar </v>
      </c>
      <c r="I508" s="48" t="s">
        <v>18</v>
      </c>
      <c r="J508" s="70" t="str">
        <f>VLOOKUP(I508,PGStock[],2,FALSE)</f>
        <v>Formula Rum 350ml</v>
      </c>
      <c r="K508" s="71">
        <f>VLOOKUP(I508,PGStock[],3,FALSE)</f>
        <v>0.35</v>
      </c>
      <c r="L508" s="47">
        <v>4</v>
      </c>
      <c r="M508" s="47">
        <f>VLOOKUP(I508,PGStock[],6,FALSE)</f>
        <v>150</v>
      </c>
      <c r="N508" s="47">
        <f>+PGSales!$L508*PGSales!$M508</f>
        <v>600</v>
      </c>
    </row>
    <row r="509" spans="1:14" hidden="1" x14ac:dyDescent="0.25">
      <c r="A509" s="77">
        <f t="shared" si="10"/>
        <v>2024</v>
      </c>
      <c r="B509" s="77">
        <f t="shared" si="11"/>
        <v>12</v>
      </c>
      <c r="C509" s="73">
        <v>45643</v>
      </c>
      <c r="D509" s="68" t="s">
        <v>62</v>
      </c>
      <c r="E509" s="48" t="s">
        <v>230</v>
      </c>
      <c r="F509" s="69" t="str">
        <f>VLOOKUP(E509,Customer[],2,FALSE)</f>
        <v>KZ</v>
      </c>
      <c r="G509" s="69" t="str">
        <f>VLOOKUP(E509,Customer[],3,FALSE)</f>
        <v>kantharyar Rd</v>
      </c>
      <c r="H509" s="69" t="str">
        <f>VLOOKUP(E509,Customer[],4,FALSE)</f>
        <v xml:space="preserve">Shwepyithar </v>
      </c>
      <c r="I509" s="48" t="s">
        <v>27</v>
      </c>
      <c r="J509" s="70" t="str">
        <f>VLOOKUP(I509,PGStock[],2,FALSE)</f>
        <v>Columbus Super Red Smooth 700 Ml</v>
      </c>
      <c r="K509" s="71">
        <f>VLOOKUP(I509,PGStock[],3,FALSE)</f>
        <v>0.7</v>
      </c>
      <c r="L509" s="47">
        <v>1</v>
      </c>
      <c r="M509" s="47">
        <f>VLOOKUP(I509,PGStock[],6,FALSE)</f>
        <v>200</v>
      </c>
      <c r="N509" s="47">
        <f>+PGSales!$L509*PGSales!$M509</f>
        <v>200</v>
      </c>
    </row>
    <row r="510" spans="1:14" hidden="1" x14ac:dyDescent="0.25">
      <c r="A510" s="77">
        <f t="shared" si="10"/>
        <v>2024</v>
      </c>
      <c r="B510" s="77">
        <f t="shared" si="11"/>
        <v>12</v>
      </c>
      <c r="C510" s="73">
        <v>45643</v>
      </c>
      <c r="D510" s="68" t="s">
        <v>62</v>
      </c>
      <c r="E510" s="48" t="s">
        <v>230</v>
      </c>
      <c r="F510" s="69" t="str">
        <f>VLOOKUP(E510,Customer[],2,FALSE)</f>
        <v>KZ</v>
      </c>
      <c r="G510" s="69" t="str">
        <f>VLOOKUP(E510,Customer[],3,FALSE)</f>
        <v>kantharyar Rd</v>
      </c>
      <c r="H510" s="69" t="str">
        <f>VLOOKUP(E510,Customer[],4,FALSE)</f>
        <v xml:space="preserve">Shwepyithar </v>
      </c>
      <c r="I510" s="48" t="s">
        <v>25</v>
      </c>
      <c r="J510" s="70" t="str">
        <f>VLOOKUP(I510,PGStock[],2,FALSE)</f>
        <v>Columbus Super Red Smooth 350 Ml</v>
      </c>
      <c r="K510" s="71">
        <f>VLOOKUP(I510,PGStock[],3,FALSE)</f>
        <v>0.35</v>
      </c>
      <c r="L510" s="47">
        <v>3</v>
      </c>
      <c r="M510" s="47">
        <f>VLOOKUP(I510,PGStock[],6,FALSE)</f>
        <v>150</v>
      </c>
      <c r="N510" s="47">
        <f>+PGSales!$L510*PGSales!$M510</f>
        <v>450</v>
      </c>
    </row>
    <row r="511" spans="1:14" hidden="1" x14ac:dyDescent="0.25">
      <c r="A511" s="77">
        <f t="shared" si="10"/>
        <v>2024</v>
      </c>
      <c r="B511" s="77">
        <f t="shared" si="11"/>
        <v>12</v>
      </c>
      <c r="C511" s="73">
        <v>45643</v>
      </c>
      <c r="D511" s="68" t="s">
        <v>62</v>
      </c>
      <c r="E511" s="48" t="s">
        <v>230</v>
      </c>
      <c r="F511" s="69" t="str">
        <f>VLOOKUP(E511,Customer[],2,FALSE)</f>
        <v>KZ</v>
      </c>
      <c r="G511" s="69" t="str">
        <f>VLOOKUP(E511,Customer[],3,FALSE)</f>
        <v>kantharyar Rd</v>
      </c>
      <c r="H511" s="69" t="str">
        <f>VLOOKUP(E511,Customer[],4,FALSE)</f>
        <v xml:space="preserve">Shwepyithar </v>
      </c>
      <c r="I511" s="48" t="s">
        <v>18</v>
      </c>
      <c r="J511" s="70" t="str">
        <f>VLOOKUP(I511,PGStock[],2,FALSE)</f>
        <v>Formula Rum 350ml</v>
      </c>
      <c r="K511" s="71">
        <f>VLOOKUP(I511,PGStock[],3,FALSE)</f>
        <v>0.35</v>
      </c>
      <c r="L511" s="47">
        <v>5</v>
      </c>
      <c r="M511" s="47">
        <f>VLOOKUP(I511,PGStock[],6,FALSE)</f>
        <v>150</v>
      </c>
      <c r="N511" s="47">
        <f>+PGSales!$L511*PGSales!$M511</f>
        <v>750</v>
      </c>
    </row>
    <row r="512" spans="1:14" hidden="1" x14ac:dyDescent="0.25">
      <c r="A512" s="77">
        <f t="shared" si="10"/>
        <v>2024</v>
      </c>
      <c r="B512" s="77">
        <f t="shared" si="11"/>
        <v>12</v>
      </c>
      <c r="C512" s="73">
        <v>45643</v>
      </c>
      <c r="D512" s="68" t="s">
        <v>60</v>
      </c>
      <c r="E512" s="48" t="s">
        <v>176</v>
      </c>
      <c r="F512" s="69" t="str">
        <f>VLOOKUP(E512,Customer[],2,FALSE)</f>
        <v>Lamin</v>
      </c>
      <c r="G512" s="69" t="str">
        <f>VLOOKUP(E512,Customer[],3,FALSE)</f>
        <v>No (4) Rd</v>
      </c>
      <c r="H512" s="69" t="str">
        <f>VLOOKUP(E512,Customer[],4,FALSE)</f>
        <v xml:space="preserve">Shwepyithar </v>
      </c>
      <c r="I512" s="48" t="s">
        <v>27</v>
      </c>
      <c r="J512" s="70" t="str">
        <f>VLOOKUP(I512,PGStock[],2,FALSE)</f>
        <v>Columbus Super Red Smooth 700 Ml</v>
      </c>
      <c r="K512" s="71">
        <f>VLOOKUP(I512,PGStock[],3,FALSE)</f>
        <v>0.7</v>
      </c>
      <c r="L512" s="47">
        <v>2</v>
      </c>
      <c r="M512" s="47">
        <f>VLOOKUP(I512,PGStock[],6,FALSE)</f>
        <v>200</v>
      </c>
      <c r="N512" s="47">
        <f>+PGSales!$L512*PGSales!$M512</f>
        <v>400</v>
      </c>
    </row>
    <row r="513" spans="1:14" hidden="1" x14ac:dyDescent="0.25">
      <c r="A513" s="77">
        <f t="shared" si="10"/>
        <v>2024</v>
      </c>
      <c r="B513" s="77">
        <f t="shared" si="11"/>
        <v>12</v>
      </c>
      <c r="C513" s="73">
        <v>45643</v>
      </c>
      <c r="D513" s="68" t="s">
        <v>60</v>
      </c>
      <c r="E513" s="48" t="s">
        <v>176</v>
      </c>
      <c r="F513" s="69" t="str">
        <f>VLOOKUP(E513,Customer[],2,FALSE)</f>
        <v>Lamin</v>
      </c>
      <c r="G513" s="69" t="str">
        <f>VLOOKUP(E513,Customer[],3,FALSE)</f>
        <v>No (4) Rd</v>
      </c>
      <c r="H513" s="69" t="str">
        <f>VLOOKUP(E513,Customer[],4,FALSE)</f>
        <v xml:space="preserve">Shwepyithar </v>
      </c>
      <c r="I513" s="48" t="s">
        <v>23</v>
      </c>
      <c r="J513" s="70" t="str">
        <f>VLOOKUP(I513,PGStock[],2,FALSE)</f>
        <v>Columbus Super Red Smooth 175 Ml</v>
      </c>
      <c r="K513" s="71">
        <f>VLOOKUP(I513,PGStock[],3,FALSE)</f>
        <v>0.17499999999999999</v>
      </c>
      <c r="L513" s="47">
        <v>2</v>
      </c>
      <c r="M513" s="47">
        <f>VLOOKUP(I513,PGStock[],6,FALSE)</f>
        <v>100</v>
      </c>
      <c r="N513" s="47">
        <f>+PGSales!$L513*PGSales!$M513</f>
        <v>200</v>
      </c>
    </row>
    <row r="514" spans="1:14" hidden="1" x14ac:dyDescent="0.25">
      <c r="A514" s="77">
        <f t="shared" si="10"/>
        <v>2024</v>
      </c>
      <c r="B514" s="77">
        <f t="shared" si="11"/>
        <v>12</v>
      </c>
      <c r="C514" s="73">
        <v>45643</v>
      </c>
      <c r="D514" s="68" t="s">
        <v>60</v>
      </c>
      <c r="E514" s="48" t="s">
        <v>176</v>
      </c>
      <c r="F514" s="69" t="str">
        <f>VLOOKUP(E514,Customer[],2,FALSE)</f>
        <v>Lamin</v>
      </c>
      <c r="G514" s="69" t="str">
        <f>VLOOKUP(E514,Customer[],3,FALSE)</f>
        <v>No (4) Rd</v>
      </c>
      <c r="H514" s="69" t="str">
        <f>VLOOKUP(E514,Customer[],4,FALSE)</f>
        <v xml:space="preserve">Shwepyithar </v>
      </c>
      <c r="I514" s="48" t="s">
        <v>18</v>
      </c>
      <c r="J514" s="70" t="str">
        <f>VLOOKUP(I514,PGStock[],2,FALSE)</f>
        <v>Formula Rum 350ml</v>
      </c>
      <c r="K514" s="71">
        <f>VLOOKUP(I514,PGStock[],3,FALSE)</f>
        <v>0.35</v>
      </c>
      <c r="L514" s="47">
        <v>4</v>
      </c>
      <c r="M514" s="47">
        <f>VLOOKUP(I514,PGStock[],6,FALSE)</f>
        <v>150</v>
      </c>
      <c r="N514" s="47">
        <f>+PGSales!$L514*PGSales!$M514</f>
        <v>600</v>
      </c>
    </row>
    <row r="515" spans="1:14" hidden="1" x14ac:dyDescent="0.25">
      <c r="A515" s="77">
        <f t="shared" si="10"/>
        <v>2024</v>
      </c>
      <c r="B515" s="77">
        <f t="shared" si="11"/>
        <v>12</v>
      </c>
      <c r="C515" s="73">
        <v>45643</v>
      </c>
      <c r="D515" s="68" t="s">
        <v>74</v>
      </c>
      <c r="E515" s="48" t="s">
        <v>231</v>
      </c>
      <c r="F515" s="69" t="str">
        <f>VLOOKUP(E515,Customer[],2,FALSE)</f>
        <v>Arrmann(1)</v>
      </c>
      <c r="G515" s="69" t="str">
        <f>VLOOKUP(E515,Customer[],3,FALSE)</f>
        <v>Bo Aung Kyaw Rd</v>
      </c>
      <c r="H515" s="69" t="str">
        <f>VLOOKUP(E515,Customer[],4,FALSE)</f>
        <v>Hlaing Thar Yar</v>
      </c>
      <c r="I515" s="48" t="s">
        <v>25</v>
      </c>
      <c r="J515" s="70" t="str">
        <f>VLOOKUP(I515,PGStock[],2,FALSE)</f>
        <v>Columbus Super Red Smooth 350 Ml</v>
      </c>
      <c r="K515" s="71">
        <f>VLOOKUP(I515,PGStock[],3,FALSE)</f>
        <v>0.35</v>
      </c>
      <c r="L515" s="47">
        <v>1</v>
      </c>
      <c r="M515" s="47">
        <f>VLOOKUP(I515,PGStock[],6,FALSE)</f>
        <v>150</v>
      </c>
      <c r="N515" s="47">
        <f>+PGSales!$L515*PGSales!$M515</f>
        <v>150</v>
      </c>
    </row>
    <row r="516" spans="1:14" hidden="1" x14ac:dyDescent="0.25">
      <c r="A516" s="77">
        <f t="shared" si="10"/>
        <v>2024</v>
      </c>
      <c r="B516" s="77">
        <f t="shared" si="11"/>
        <v>12</v>
      </c>
      <c r="C516" s="73">
        <v>45643</v>
      </c>
      <c r="D516" s="68" t="s">
        <v>74</v>
      </c>
      <c r="E516" s="48" t="s">
        <v>231</v>
      </c>
      <c r="F516" s="69" t="str">
        <f>VLOOKUP(E516,Customer[],2,FALSE)</f>
        <v>Arrmann(1)</v>
      </c>
      <c r="G516" s="69" t="str">
        <f>VLOOKUP(E516,Customer[],3,FALSE)</f>
        <v>Bo Aung Kyaw Rd</v>
      </c>
      <c r="H516" s="69" t="str">
        <f>VLOOKUP(E516,Customer[],4,FALSE)</f>
        <v>Hlaing Thar Yar</v>
      </c>
      <c r="I516" s="48" t="s">
        <v>18</v>
      </c>
      <c r="J516" s="70" t="str">
        <f>VLOOKUP(I516,PGStock[],2,FALSE)</f>
        <v>Formula Rum 350ml</v>
      </c>
      <c r="K516" s="71">
        <f>VLOOKUP(I516,PGStock[],3,FALSE)</f>
        <v>0.35</v>
      </c>
      <c r="L516" s="47">
        <v>1</v>
      </c>
      <c r="M516" s="47">
        <f>VLOOKUP(I516,PGStock[],6,FALSE)</f>
        <v>150</v>
      </c>
      <c r="N516" s="47">
        <f>+PGSales!$L516*PGSales!$M516</f>
        <v>150</v>
      </c>
    </row>
    <row r="517" spans="1:14" hidden="1" x14ac:dyDescent="0.25">
      <c r="A517" s="77">
        <f t="shared" si="10"/>
        <v>2024</v>
      </c>
      <c r="B517" s="77">
        <f t="shared" si="11"/>
        <v>12</v>
      </c>
      <c r="C517" s="73">
        <v>45643</v>
      </c>
      <c r="D517" s="68" t="s">
        <v>3</v>
      </c>
      <c r="E517" s="48" t="s">
        <v>179</v>
      </c>
      <c r="F517" s="69" t="str">
        <f>VLOOKUP(E517,Customer[],2,FALSE)</f>
        <v>Pyae Tawtar</v>
      </c>
      <c r="G517" s="69" t="str">
        <f>VLOOKUP(E517,Customer[],3,FALSE)</f>
        <v>Chit Kyi Yae Rd</v>
      </c>
      <c r="H517" s="69" t="str">
        <f>VLOOKUP(E517,Customer[],4,FALSE)</f>
        <v>Hlaing Thar Yar</v>
      </c>
      <c r="I517" s="48" t="s">
        <v>25</v>
      </c>
      <c r="J517" s="70" t="str">
        <f>VLOOKUP(I517,PGStock[],2,FALSE)</f>
        <v>Columbus Super Red Smooth 350 Ml</v>
      </c>
      <c r="K517" s="71">
        <f>VLOOKUP(I517,PGStock[],3,FALSE)</f>
        <v>0.35</v>
      </c>
      <c r="L517" s="47">
        <v>1</v>
      </c>
      <c r="M517" s="47">
        <f>VLOOKUP(I517,PGStock[],6,FALSE)</f>
        <v>150</v>
      </c>
      <c r="N517" s="47">
        <f>+PGSales!$L517*PGSales!$M517</f>
        <v>150</v>
      </c>
    </row>
    <row r="518" spans="1:14" hidden="1" x14ac:dyDescent="0.25">
      <c r="A518" s="77">
        <f t="shared" si="10"/>
        <v>2024</v>
      </c>
      <c r="B518" s="77">
        <f t="shared" si="11"/>
        <v>12</v>
      </c>
      <c r="C518" s="73">
        <v>45643</v>
      </c>
      <c r="D518" s="68" t="s">
        <v>3</v>
      </c>
      <c r="E518" s="48" t="s">
        <v>179</v>
      </c>
      <c r="F518" s="69" t="str">
        <f>VLOOKUP(E518,Customer[],2,FALSE)</f>
        <v>Pyae Tawtar</v>
      </c>
      <c r="G518" s="69" t="str">
        <f>VLOOKUP(E518,Customer[],3,FALSE)</f>
        <v>Chit Kyi Yae Rd</v>
      </c>
      <c r="H518" s="69" t="str">
        <f>VLOOKUP(E518,Customer[],4,FALSE)</f>
        <v>Hlaing Thar Yar</v>
      </c>
      <c r="I518" s="48" t="s">
        <v>23</v>
      </c>
      <c r="J518" s="70" t="str">
        <f>VLOOKUP(I518,PGStock[],2,FALSE)</f>
        <v>Columbus Super Red Smooth 175 Ml</v>
      </c>
      <c r="K518" s="71">
        <f>VLOOKUP(I518,PGStock[],3,FALSE)</f>
        <v>0.17499999999999999</v>
      </c>
      <c r="L518" s="47">
        <v>2</v>
      </c>
      <c r="M518" s="47">
        <f>VLOOKUP(I518,PGStock[],6,FALSE)</f>
        <v>100</v>
      </c>
      <c r="N518" s="47">
        <f>+PGSales!$L518*PGSales!$M518</f>
        <v>200</v>
      </c>
    </row>
    <row r="519" spans="1:14" hidden="1" x14ac:dyDescent="0.25">
      <c r="A519" s="77">
        <f t="shared" si="10"/>
        <v>2024</v>
      </c>
      <c r="B519" s="77">
        <f t="shared" si="11"/>
        <v>12</v>
      </c>
      <c r="C519" s="73">
        <v>45643</v>
      </c>
      <c r="D519" s="68" t="s">
        <v>3</v>
      </c>
      <c r="E519" s="48" t="s">
        <v>179</v>
      </c>
      <c r="F519" s="69" t="str">
        <f>VLOOKUP(E519,Customer[],2,FALSE)</f>
        <v>Pyae Tawtar</v>
      </c>
      <c r="G519" s="69" t="str">
        <f>VLOOKUP(E519,Customer[],3,FALSE)</f>
        <v>Chit Kyi Yae Rd</v>
      </c>
      <c r="H519" s="69" t="str">
        <f>VLOOKUP(E519,Customer[],4,FALSE)</f>
        <v>Hlaing Thar Yar</v>
      </c>
      <c r="I519" s="48" t="s">
        <v>18</v>
      </c>
      <c r="J519" s="70" t="str">
        <f>VLOOKUP(I519,PGStock[],2,FALSE)</f>
        <v>Formula Rum 350ml</v>
      </c>
      <c r="K519" s="71">
        <f>VLOOKUP(I519,PGStock[],3,FALSE)</f>
        <v>0.35</v>
      </c>
      <c r="L519" s="47">
        <v>1</v>
      </c>
      <c r="M519" s="47">
        <f>VLOOKUP(I519,PGStock[],6,FALSE)</f>
        <v>150</v>
      </c>
      <c r="N519" s="47">
        <f>+PGSales!$L519*PGSales!$M519</f>
        <v>150</v>
      </c>
    </row>
    <row r="520" spans="1:14" hidden="1" x14ac:dyDescent="0.25">
      <c r="A520" s="77">
        <f t="shared" si="10"/>
        <v>2024</v>
      </c>
      <c r="B520" s="77">
        <f t="shared" si="11"/>
        <v>12</v>
      </c>
      <c r="C520" s="73">
        <v>45643</v>
      </c>
      <c r="D520" s="68" t="s">
        <v>4</v>
      </c>
      <c r="E520" s="48" t="s">
        <v>169</v>
      </c>
      <c r="F520" s="69" t="str">
        <f>VLOOKUP(E520,Customer[],2,FALSE)</f>
        <v xml:space="preserve">Kaung </v>
      </c>
      <c r="G520" s="69" t="str">
        <f>VLOOKUP(E520,Customer[],3,FALSE)</f>
        <v>Sin Phyu Shin Rd</v>
      </c>
      <c r="H520" s="69" t="str">
        <f>VLOOKUP(E520,Customer[],4,FALSE)</f>
        <v>Hlaing Thar Yar</v>
      </c>
      <c r="I520" s="48" t="s">
        <v>23</v>
      </c>
      <c r="J520" s="70" t="str">
        <f>VLOOKUP(I520,PGStock[],2,FALSE)</f>
        <v>Columbus Super Red Smooth 175 Ml</v>
      </c>
      <c r="K520" s="71">
        <f>VLOOKUP(I520,PGStock[],3,FALSE)</f>
        <v>0.17499999999999999</v>
      </c>
      <c r="L520" s="47">
        <v>2</v>
      </c>
      <c r="M520" s="47">
        <f>VLOOKUP(I520,PGStock[],6,FALSE)</f>
        <v>100</v>
      </c>
      <c r="N520" s="47">
        <f>+PGSales!$L520*PGSales!$M520</f>
        <v>200</v>
      </c>
    </row>
    <row r="521" spans="1:14" hidden="1" x14ac:dyDescent="0.25">
      <c r="A521" s="77">
        <f t="shared" si="10"/>
        <v>2024</v>
      </c>
      <c r="B521" s="77">
        <f t="shared" si="11"/>
        <v>12</v>
      </c>
      <c r="C521" s="73">
        <v>45643</v>
      </c>
      <c r="D521" s="68" t="s">
        <v>4</v>
      </c>
      <c r="E521" s="48" t="s">
        <v>169</v>
      </c>
      <c r="F521" s="69" t="str">
        <f>VLOOKUP(E521,Customer[],2,FALSE)</f>
        <v xml:space="preserve">Kaung </v>
      </c>
      <c r="G521" s="69" t="str">
        <f>VLOOKUP(E521,Customer[],3,FALSE)</f>
        <v>Sin Phyu Shin Rd</v>
      </c>
      <c r="H521" s="69" t="str">
        <f>VLOOKUP(E521,Customer[],4,FALSE)</f>
        <v>Hlaing Thar Yar</v>
      </c>
      <c r="I521" s="48" t="s">
        <v>18</v>
      </c>
      <c r="J521" s="70" t="str">
        <f>VLOOKUP(I521,PGStock[],2,FALSE)</f>
        <v>Formula Rum 350ml</v>
      </c>
      <c r="K521" s="71">
        <f>VLOOKUP(I521,PGStock[],3,FALSE)</f>
        <v>0.35</v>
      </c>
      <c r="L521" s="47">
        <v>2</v>
      </c>
      <c r="M521" s="47">
        <f>VLOOKUP(I521,PGStock[],6,FALSE)</f>
        <v>150</v>
      </c>
      <c r="N521" s="47">
        <f>+PGSales!$L521*PGSales!$M521</f>
        <v>300</v>
      </c>
    </row>
    <row r="522" spans="1:14" hidden="1" x14ac:dyDescent="0.25">
      <c r="A522" s="77">
        <f t="shared" si="10"/>
        <v>2024</v>
      </c>
      <c r="B522" s="77">
        <f t="shared" si="11"/>
        <v>12</v>
      </c>
      <c r="C522" s="73">
        <v>45643</v>
      </c>
      <c r="D522" s="68" t="s">
        <v>72</v>
      </c>
      <c r="E522" s="48" t="s">
        <v>233</v>
      </c>
      <c r="F522" s="69" t="str">
        <f>VLOOKUP(E522,Customer[],2,FALSE)</f>
        <v>Phoe Thar Htoo</v>
      </c>
      <c r="G522" s="69" t="str">
        <f>VLOOKUP(E522,Customer[],3,FALSE)</f>
        <v>Khaing Shwe War Rd</v>
      </c>
      <c r="H522" s="69" t="str">
        <f>VLOOKUP(E522,Customer[],4,FALSE)</f>
        <v>Hlaing Thar Yar</v>
      </c>
      <c r="I522" s="48" t="s">
        <v>25</v>
      </c>
      <c r="J522" s="70" t="str">
        <f>VLOOKUP(I522,PGStock[],2,FALSE)</f>
        <v>Columbus Super Red Smooth 350 Ml</v>
      </c>
      <c r="K522" s="71">
        <f>VLOOKUP(I522,PGStock[],3,FALSE)</f>
        <v>0.35</v>
      </c>
      <c r="L522" s="47">
        <v>2</v>
      </c>
      <c r="M522" s="47">
        <f>VLOOKUP(I522,PGStock[],6,FALSE)</f>
        <v>150</v>
      </c>
      <c r="N522" s="47">
        <f>+PGSales!$L522*PGSales!$M522</f>
        <v>300</v>
      </c>
    </row>
    <row r="523" spans="1:14" hidden="1" x14ac:dyDescent="0.25">
      <c r="A523" s="77">
        <f t="shared" si="10"/>
        <v>2024</v>
      </c>
      <c r="B523" s="77">
        <f t="shared" si="11"/>
        <v>12</v>
      </c>
      <c r="C523" s="73">
        <v>45643</v>
      </c>
      <c r="D523" s="68" t="s">
        <v>72</v>
      </c>
      <c r="E523" s="48" t="s">
        <v>233</v>
      </c>
      <c r="F523" s="69" t="str">
        <f>VLOOKUP(E523,Customer[],2,FALSE)</f>
        <v>Phoe Thar Htoo</v>
      </c>
      <c r="G523" s="69" t="str">
        <f>VLOOKUP(E523,Customer[],3,FALSE)</f>
        <v>Khaing Shwe War Rd</v>
      </c>
      <c r="H523" s="69" t="str">
        <f>VLOOKUP(E523,Customer[],4,FALSE)</f>
        <v>Hlaing Thar Yar</v>
      </c>
      <c r="I523" s="48" t="s">
        <v>18</v>
      </c>
      <c r="J523" s="70" t="str">
        <f>VLOOKUP(I523,PGStock[],2,FALSE)</f>
        <v>Formula Rum 350ml</v>
      </c>
      <c r="K523" s="71">
        <f>VLOOKUP(I523,PGStock[],3,FALSE)</f>
        <v>0.35</v>
      </c>
      <c r="L523" s="47">
        <v>10</v>
      </c>
      <c r="M523" s="47">
        <f>VLOOKUP(I523,PGStock[],6,FALSE)</f>
        <v>150</v>
      </c>
      <c r="N523" s="47">
        <f>+PGSales!$L523*PGSales!$M523</f>
        <v>1500</v>
      </c>
    </row>
    <row r="524" spans="1:14" hidden="1" x14ac:dyDescent="0.25">
      <c r="A524" s="77">
        <f t="shared" si="10"/>
        <v>2024</v>
      </c>
      <c r="B524" s="77">
        <f t="shared" si="11"/>
        <v>12</v>
      </c>
      <c r="C524" s="73">
        <v>45643</v>
      </c>
      <c r="D524" s="68" t="s">
        <v>64</v>
      </c>
      <c r="E524" s="48" t="s">
        <v>213</v>
      </c>
      <c r="F524" s="69" t="str">
        <f>VLOOKUP(E524,Customer[],2,FALSE)</f>
        <v>Shwe Eain Si</v>
      </c>
      <c r="G524" s="69" t="str">
        <f>VLOOKUP(E524,Customer[],3,FALSE)</f>
        <v>Banyar Dala Rd</v>
      </c>
      <c r="H524" s="69" t="str">
        <f>VLOOKUP(E524,Customer[],4,FALSE)</f>
        <v>Hlaing Thar Yar</v>
      </c>
      <c r="I524" s="48" t="s">
        <v>25</v>
      </c>
      <c r="J524" s="70" t="str">
        <f>VLOOKUP(I524,PGStock[],2,FALSE)</f>
        <v>Columbus Super Red Smooth 350 Ml</v>
      </c>
      <c r="K524" s="71">
        <f>VLOOKUP(I524,PGStock[],3,FALSE)</f>
        <v>0.35</v>
      </c>
      <c r="L524" s="47">
        <v>7</v>
      </c>
      <c r="M524" s="47">
        <f>VLOOKUP(I524,PGStock[],6,FALSE)</f>
        <v>150</v>
      </c>
      <c r="N524" s="47">
        <f>+PGSales!$L524*PGSales!$M524</f>
        <v>1050</v>
      </c>
    </row>
    <row r="525" spans="1:14" hidden="1" x14ac:dyDescent="0.25">
      <c r="A525" s="77">
        <f t="shared" si="10"/>
        <v>2024</v>
      </c>
      <c r="B525" s="77">
        <f t="shared" si="11"/>
        <v>12</v>
      </c>
      <c r="C525" s="73">
        <v>45643</v>
      </c>
      <c r="D525" s="68" t="s">
        <v>64</v>
      </c>
      <c r="E525" s="48" t="s">
        <v>213</v>
      </c>
      <c r="F525" s="69" t="str">
        <f>VLOOKUP(E525,Customer[],2,FALSE)</f>
        <v>Shwe Eain Si</v>
      </c>
      <c r="G525" s="69" t="str">
        <f>VLOOKUP(E525,Customer[],3,FALSE)</f>
        <v>Banyar Dala Rd</v>
      </c>
      <c r="H525" s="69" t="str">
        <f>VLOOKUP(E525,Customer[],4,FALSE)</f>
        <v>Hlaing Thar Yar</v>
      </c>
      <c r="I525" s="48" t="s">
        <v>20</v>
      </c>
      <c r="J525" s="70" t="str">
        <f>VLOOKUP(I525,PGStock[],2,FALSE)</f>
        <v>Formula Rum 700ml</v>
      </c>
      <c r="K525" s="71">
        <f>VLOOKUP(I525,PGStock[],3,FALSE)</f>
        <v>0.7</v>
      </c>
      <c r="L525" s="47">
        <v>1</v>
      </c>
      <c r="M525" s="47">
        <f>VLOOKUP(I525,PGStock[],6,FALSE)</f>
        <v>200</v>
      </c>
      <c r="N525" s="47">
        <f>+PGSales!$L525*PGSales!$M525</f>
        <v>200</v>
      </c>
    </row>
    <row r="526" spans="1:14" hidden="1" x14ac:dyDescent="0.25">
      <c r="A526" s="77">
        <f t="shared" si="10"/>
        <v>2024</v>
      </c>
      <c r="B526" s="77">
        <f t="shared" si="11"/>
        <v>12</v>
      </c>
      <c r="C526" s="73">
        <v>45643</v>
      </c>
      <c r="D526" s="68" t="s">
        <v>64</v>
      </c>
      <c r="E526" s="48" t="s">
        <v>213</v>
      </c>
      <c r="F526" s="69" t="str">
        <f>VLOOKUP(E526,Customer[],2,FALSE)</f>
        <v>Shwe Eain Si</v>
      </c>
      <c r="G526" s="69" t="str">
        <f>VLOOKUP(E526,Customer[],3,FALSE)</f>
        <v>Banyar Dala Rd</v>
      </c>
      <c r="H526" s="69" t="str">
        <f>VLOOKUP(E526,Customer[],4,FALSE)</f>
        <v>Hlaing Thar Yar</v>
      </c>
      <c r="I526" s="48" t="s">
        <v>18</v>
      </c>
      <c r="J526" s="70" t="str">
        <f>VLOOKUP(I526,PGStock[],2,FALSE)</f>
        <v>Formula Rum 350ml</v>
      </c>
      <c r="K526" s="71">
        <f>VLOOKUP(I526,PGStock[],3,FALSE)</f>
        <v>0.35</v>
      </c>
      <c r="L526" s="47">
        <v>2</v>
      </c>
      <c r="M526" s="47">
        <f>VLOOKUP(I526,PGStock[],6,FALSE)</f>
        <v>150</v>
      </c>
      <c r="N526" s="47">
        <f>+PGSales!$L526*PGSales!$M526</f>
        <v>300</v>
      </c>
    </row>
    <row r="527" spans="1:14" hidden="1" x14ac:dyDescent="0.25">
      <c r="A527" s="77">
        <f t="shared" si="10"/>
        <v>2024</v>
      </c>
      <c r="B527" s="77">
        <f t="shared" si="11"/>
        <v>12</v>
      </c>
      <c r="C527" s="73">
        <v>45643</v>
      </c>
      <c r="D527" s="68" t="s">
        <v>131</v>
      </c>
      <c r="E527" s="48" t="s">
        <v>232</v>
      </c>
      <c r="F527" s="69" t="str">
        <f>VLOOKUP(E527,Customer[],2,FALSE)</f>
        <v>Arrmann(2)</v>
      </c>
      <c r="G527" s="69" t="str">
        <f>VLOOKUP(E527,Customer[],3,FALSE)</f>
        <v>Banyar Dala Rd</v>
      </c>
      <c r="H527" s="69" t="str">
        <f>VLOOKUP(E527,Customer[],4,FALSE)</f>
        <v>Hlaing Thar Yar</v>
      </c>
      <c r="I527" s="48" t="s">
        <v>25</v>
      </c>
      <c r="J527" s="70" t="str">
        <f>VLOOKUP(I527,PGStock[],2,FALSE)</f>
        <v>Columbus Super Red Smooth 350 Ml</v>
      </c>
      <c r="K527" s="71">
        <f>VLOOKUP(I527,PGStock[],3,FALSE)</f>
        <v>0.35</v>
      </c>
      <c r="L527" s="47">
        <v>4</v>
      </c>
      <c r="M527" s="47">
        <f>VLOOKUP(I527,PGStock[],6,FALSE)</f>
        <v>150</v>
      </c>
      <c r="N527" s="47">
        <f>+PGSales!$L527*PGSales!$M527</f>
        <v>600</v>
      </c>
    </row>
    <row r="528" spans="1:14" hidden="1" x14ac:dyDescent="0.25">
      <c r="A528" s="77">
        <f t="shared" si="10"/>
        <v>2024</v>
      </c>
      <c r="B528" s="77">
        <f t="shared" si="11"/>
        <v>12</v>
      </c>
      <c r="C528" s="73">
        <v>45643</v>
      </c>
      <c r="D528" s="68" t="s">
        <v>131</v>
      </c>
      <c r="E528" s="48" t="s">
        <v>232</v>
      </c>
      <c r="F528" s="69" t="str">
        <f>VLOOKUP(E528,Customer[],2,FALSE)</f>
        <v>Arrmann(2)</v>
      </c>
      <c r="G528" s="69" t="str">
        <f>VLOOKUP(E528,Customer[],3,FALSE)</f>
        <v>Banyar Dala Rd</v>
      </c>
      <c r="H528" s="69" t="str">
        <f>VLOOKUP(E528,Customer[],4,FALSE)</f>
        <v>Hlaing Thar Yar</v>
      </c>
      <c r="I528" s="48" t="s">
        <v>23</v>
      </c>
      <c r="J528" s="70" t="str">
        <f>VLOOKUP(I528,PGStock[],2,FALSE)</f>
        <v>Columbus Super Red Smooth 175 Ml</v>
      </c>
      <c r="K528" s="71">
        <f>VLOOKUP(I528,PGStock[],3,FALSE)</f>
        <v>0.17499999999999999</v>
      </c>
      <c r="L528" s="47">
        <v>2</v>
      </c>
      <c r="M528" s="47">
        <f>VLOOKUP(I528,PGStock[],6,FALSE)</f>
        <v>100</v>
      </c>
      <c r="N528" s="47">
        <f>+PGSales!$L528*PGSales!$M528</f>
        <v>200</v>
      </c>
    </row>
    <row r="529" spans="1:14" hidden="1" x14ac:dyDescent="0.25">
      <c r="A529" s="77">
        <f t="shared" si="10"/>
        <v>2024</v>
      </c>
      <c r="B529" s="77">
        <f t="shared" si="11"/>
        <v>12</v>
      </c>
      <c r="C529" s="73">
        <v>45643</v>
      </c>
      <c r="D529" s="68" t="s">
        <v>131</v>
      </c>
      <c r="E529" s="48" t="s">
        <v>232</v>
      </c>
      <c r="F529" s="69" t="str">
        <f>VLOOKUP(E529,Customer[],2,FALSE)</f>
        <v>Arrmann(2)</v>
      </c>
      <c r="G529" s="69" t="str">
        <f>VLOOKUP(E529,Customer[],3,FALSE)</f>
        <v>Banyar Dala Rd</v>
      </c>
      <c r="H529" s="69" t="str">
        <f>VLOOKUP(E529,Customer[],4,FALSE)</f>
        <v>Hlaing Thar Yar</v>
      </c>
      <c r="I529" s="48" t="s">
        <v>18</v>
      </c>
      <c r="J529" s="70" t="str">
        <f>VLOOKUP(I529,PGStock[],2,FALSE)</f>
        <v>Formula Rum 350ml</v>
      </c>
      <c r="K529" s="71">
        <f>VLOOKUP(I529,PGStock[],3,FALSE)</f>
        <v>0.35</v>
      </c>
      <c r="L529" s="47">
        <v>2</v>
      </c>
      <c r="M529" s="47">
        <f>VLOOKUP(I529,PGStock[],6,FALSE)</f>
        <v>150</v>
      </c>
      <c r="N529" s="47">
        <f>+PGSales!$L529*PGSales!$M529</f>
        <v>300</v>
      </c>
    </row>
    <row r="530" spans="1:14" hidden="1" x14ac:dyDescent="0.25">
      <c r="A530" s="77">
        <f t="shared" si="10"/>
        <v>2024</v>
      </c>
      <c r="B530" s="77">
        <f t="shared" si="11"/>
        <v>12</v>
      </c>
      <c r="C530" s="73">
        <v>45643</v>
      </c>
      <c r="D530" s="68" t="s">
        <v>76</v>
      </c>
      <c r="E530" s="48" t="s">
        <v>178</v>
      </c>
      <c r="F530" s="69" t="str">
        <f>VLOOKUP(E530,Customer[],2,FALSE)</f>
        <v>Lapyae</v>
      </c>
      <c r="G530" s="69" t="str">
        <f>VLOOKUP(E530,Customer[],3,FALSE)</f>
        <v>Sin Phyu Shin Rd</v>
      </c>
      <c r="H530" s="69" t="str">
        <f>VLOOKUP(E530,Customer[],4,FALSE)</f>
        <v>Hlaing Thar Yar</v>
      </c>
      <c r="I530" s="48" t="s">
        <v>25</v>
      </c>
      <c r="J530" s="70" t="str">
        <f>VLOOKUP(I530,PGStock[],2,FALSE)</f>
        <v>Columbus Super Red Smooth 350 Ml</v>
      </c>
      <c r="K530" s="71">
        <f>VLOOKUP(I530,PGStock[],3,FALSE)</f>
        <v>0.35</v>
      </c>
      <c r="L530" s="47">
        <v>1</v>
      </c>
      <c r="M530" s="47">
        <f>VLOOKUP(I530,PGStock[],6,FALSE)</f>
        <v>150</v>
      </c>
      <c r="N530" s="47">
        <f>+PGSales!$L530*PGSales!$M530</f>
        <v>150</v>
      </c>
    </row>
    <row r="531" spans="1:14" hidden="1" x14ac:dyDescent="0.25">
      <c r="A531" s="77">
        <f t="shared" si="10"/>
        <v>2024</v>
      </c>
      <c r="B531" s="77">
        <f t="shared" si="11"/>
        <v>12</v>
      </c>
      <c r="C531" s="73">
        <v>45643</v>
      </c>
      <c r="D531" s="68" t="s">
        <v>76</v>
      </c>
      <c r="E531" s="48" t="s">
        <v>178</v>
      </c>
      <c r="F531" s="69" t="str">
        <f>VLOOKUP(E531,Customer[],2,FALSE)</f>
        <v>Lapyae</v>
      </c>
      <c r="G531" s="69" t="str">
        <f>VLOOKUP(E531,Customer[],3,FALSE)</f>
        <v>Sin Phyu Shin Rd</v>
      </c>
      <c r="H531" s="69" t="str">
        <f>VLOOKUP(E531,Customer[],4,FALSE)</f>
        <v>Hlaing Thar Yar</v>
      </c>
      <c r="I531" s="48" t="s">
        <v>18</v>
      </c>
      <c r="J531" s="70" t="str">
        <f>VLOOKUP(I531,PGStock[],2,FALSE)</f>
        <v>Formula Rum 350ml</v>
      </c>
      <c r="K531" s="71">
        <f>VLOOKUP(I531,PGStock[],3,FALSE)</f>
        <v>0.35</v>
      </c>
      <c r="L531" s="47">
        <v>2</v>
      </c>
      <c r="M531" s="47">
        <f>VLOOKUP(I531,PGStock[],6,FALSE)</f>
        <v>150</v>
      </c>
      <c r="N531" s="47">
        <f>+PGSales!$L531*PGSales!$M531</f>
        <v>300</v>
      </c>
    </row>
    <row r="532" spans="1:14" hidden="1" x14ac:dyDescent="0.25">
      <c r="A532" s="77">
        <f t="shared" si="10"/>
        <v>2024</v>
      </c>
      <c r="B532" s="77">
        <f t="shared" si="11"/>
        <v>12</v>
      </c>
      <c r="C532" s="73">
        <v>45644</v>
      </c>
      <c r="D532" s="68" t="s">
        <v>115</v>
      </c>
      <c r="E532" s="48" t="s">
        <v>210</v>
      </c>
      <c r="F532" s="69" t="str">
        <f>VLOOKUP(E532,Customer[],2,FALSE)</f>
        <v>Satkyar Shweyee</v>
      </c>
      <c r="G532" s="69" t="str">
        <f>VLOOKUP(E532,Customer[],3,FALSE)</f>
        <v>Joephyu Lanthaw Rd</v>
      </c>
      <c r="H532" s="69" t="str">
        <f>VLOOKUP(E532,Customer[],4,FALSE)</f>
        <v>Mangalardon</v>
      </c>
      <c r="I532" s="48" t="s">
        <v>25</v>
      </c>
      <c r="J532" s="70" t="str">
        <f>VLOOKUP(I532,PGStock[],2,FALSE)</f>
        <v>Columbus Super Red Smooth 350 Ml</v>
      </c>
      <c r="K532" s="71">
        <f>VLOOKUP(I532,PGStock[],3,FALSE)</f>
        <v>0.35</v>
      </c>
      <c r="L532" s="47">
        <v>2</v>
      </c>
      <c r="M532" s="47">
        <f>VLOOKUP(I532,PGStock[],6,FALSE)</f>
        <v>150</v>
      </c>
      <c r="N532" s="47">
        <f>+PGSales!$L532*PGSales!$M532</f>
        <v>300</v>
      </c>
    </row>
    <row r="533" spans="1:14" hidden="1" x14ac:dyDescent="0.25">
      <c r="A533" s="77">
        <f t="shared" si="10"/>
        <v>2024</v>
      </c>
      <c r="B533" s="77">
        <f t="shared" si="11"/>
        <v>12</v>
      </c>
      <c r="C533" s="73">
        <v>45644</v>
      </c>
      <c r="D533" s="68" t="s">
        <v>115</v>
      </c>
      <c r="E533" s="48" t="s">
        <v>210</v>
      </c>
      <c r="F533" s="69" t="str">
        <f>VLOOKUP(E533,Customer[],2,FALSE)</f>
        <v>Satkyar Shweyee</v>
      </c>
      <c r="G533" s="69" t="str">
        <f>VLOOKUP(E533,Customer[],3,FALSE)</f>
        <v>Joephyu Lanthaw Rd</v>
      </c>
      <c r="H533" s="69" t="str">
        <f>VLOOKUP(E533,Customer[],4,FALSE)</f>
        <v>Mangalardon</v>
      </c>
      <c r="I533" s="48" t="s">
        <v>18</v>
      </c>
      <c r="J533" s="70" t="str">
        <f>VLOOKUP(I533,PGStock[],2,FALSE)</f>
        <v>Formula Rum 350ml</v>
      </c>
      <c r="K533" s="71">
        <f>VLOOKUP(I533,PGStock[],3,FALSE)</f>
        <v>0.35</v>
      </c>
      <c r="L533" s="47">
        <v>5</v>
      </c>
      <c r="M533" s="47">
        <f>VLOOKUP(I533,PGStock[],6,FALSE)</f>
        <v>150</v>
      </c>
      <c r="N533" s="47">
        <f>+PGSales!$L533*PGSales!$M533</f>
        <v>750</v>
      </c>
    </row>
    <row r="534" spans="1:14" hidden="1" x14ac:dyDescent="0.25">
      <c r="A534" s="77">
        <f t="shared" si="10"/>
        <v>2024</v>
      </c>
      <c r="B534" s="77">
        <f t="shared" si="11"/>
        <v>12</v>
      </c>
      <c r="C534" s="73">
        <v>45644</v>
      </c>
      <c r="D534" s="68" t="s">
        <v>2</v>
      </c>
      <c r="E534" s="48" t="s">
        <v>180</v>
      </c>
      <c r="F534" s="69" t="str">
        <f>VLOOKUP(E534,Customer[],2,FALSE)</f>
        <v>San Thit</v>
      </c>
      <c r="G534" s="69" t="str">
        <f>VLOOKUP(E534,Customer[],3,FALSE)</f>
        <v>Jone Phyu Rd</v>
      </c>
      <c r="H534" s="69" t="str">
        <f>VLOOKUP(E534,Customer[],4,FALSE)</f>
        <v>Mangalardon</v>
      </c>
      <c r="I534" s="48" t="s">
        <v>25</v>
      </c>
      <c r="J534" s="70" t="str">
        <f>VLOOKUP(I534,PGStock[],2,FALSE)</f>
        <v>Columbus Super Red Smooth 350 Ml</v>
      </c>
      <c r="K534" s="71">
        <f>VLOOKUP(I534,PGStock[],3,FALSE)</f>
        <v>0.35</v>
      </c>
      <c r="L534" s="47">
        <v>5</v>
      </c>
      <c r="M534" s="47">
        <f>VLOOKUP(I534,PGStock[],6,FALSE)</f>
        <v>150</v>
      </c>
      <c r="N534" s="47">
        <f>+PGSales!$L534*PGSales!$M534</f>
        <v>750</v>
      </c>
    </row>
    <row r="535" spans="1:14" hidden="1" x14ac:dyDescent="0.25">
      <c r="A535" s="77">
        <f t="shared" si="10"/>
        <v>2024</v>
      </c>
      <c r="B535" s="77">
        <f t="shared" si="11"/>
        <v>12</v>
      </c>
      <c r="C535" s="73">
        <v>45644</v>
      </c>
      <c r="D535" s="68" t="s">
        <v>2</v>
      </c>
      <c r="E535" s="48" t="s">
        <v>180</v>
      </c>
      <c r="F535" s="69" t="str">
        <f>VLOOKUP(E535,Customer[],2,FALSE)</f>
        <v>San Thit</v>
      </c>
      <c r="G535" s="69" t="str">
        <f>VLOOKUP(E535,Customer[],3,FALSE)</f>
        <v>Jone Phyu Rd</v>
      </c>
      <c r="H535" s="69" t="str">
        <f>VLOOKUP(E535,Customer[],4,FALSE)</f>
        <v>Mangalardon</v>
      </c>
      <c r="I535" s="48" t="s">
        <v>20</v>
      </c>
      <c r="J535" s="70" t="str">
        <f>VLOOKUP(I535,PGStock[],2,FALSE)</f>
        <v>Formula Rum 700ml</v>
      </c>
      <c r="K535" s="71">
        <f>VLOOKUP(I535,PGStock[],3,FALSE)</f>
        <v>0.7</v>
      </c>
      <c r="L535" s="47">
        <v>1</v>
      </c>
      <c r="M535" s="47">
        <f>VLOOKUP(I535,PGStock[],6,FALSE)</f>
        <v>200</v>
      </c>
      <c r="N535" s="47">
        <f>+PGSales!$L535*PGSales!$M535</f>
        <v>200</v>
      </c>
    </row>
    <row r="536" spans="1:14" hidden="1" x14ac:dyDescent="0.25">
      <c r="A536" s="77">
        <f t="shared" si="10"/>
        <v>2024</v>
      </c>
      <c r="B536" s="77">
        <f t="shared" si="11"/>
        <v>12</v>
      </c>
      <c r="C536" s="73">
        <v>45644</v>
      </c>
      <c r="D536" s="68" t="s">
        <v>2</v>
      </c>
      <c r="E536" s="48" t="s">
        <v>180</v>
      </c>
      <c r="F536" s="69" t="str">
        <f>VLOOKUP(E536,Customer[],2,FALSE)</f>
        <v>San Thit</v>
      </c>
      <c r="G536" s="69" t="str">
        <f>VLOOKUP(E536,Customer[],3,FALSE)</f>
        <v>Jone Phyu Rd</v>
      </c>
      <c r="H536" s="69" t="str">
        <f>VLOOKUP(E536,Customer[],4,FALSE)</f>
        <v>Mangalardon</v>
      </c>
      <c r="I536" s="48" t="s">
        <v>18</v>
      </c>
      <c r="J536" s="70" t="str">
        <f>VLOOKUP(I536,PGStock[],2,FALSE)</f>
        <v>Formula Rum 350ml</v>
      </c>
      <c r="K536" s="71">
        <f>VLOOKUP(I536,PGStock[],3,FALSE)</f>
        <v>0.35</v>
      </c>
      <c r="L536" s="47">
        <v>6</v>
      </c>
      <c r="M536" s="47">
        <f>VLOOKUP(I536,PGStock[],6,FALSE)</f>
        <v>150</v>
      </c>
      <c r="N536" s="47">
        <f>+PGSales!$L536*PGSales!$M536</f>
        <v>900</v>
      </c>
    </row>
    <row r="537" spans="1:14" hidden="1" x14ac:dyDescent="0.25">
      <c r="A537" s="77">
        <f t="shared" si="10"/>
        <v>2024</v>
      </c>
      <c r="B537" s="77">
        <f t="shared" si="11"/>
        <v>12</v>
      </c>
      <c r="C537" s="73">
        <v>45644</v>
      </c>
      <c r="D537" s="68" t="s">
        <v>0</v>
      </c>
      <c r="E537" s="48" t="s">
        <v>181</v>
      </c>
      <c r="F537" s="69" t="str">
        <f>VLOOKUP(E537,Customer[],2,FALSE)</f>
        <v>Shin Shin</v>
      </c>
      <c r="G537" s="69" t="str">
        <f>VLOOKUP(E537,Customer[],3,FALSE)</f>
        <v>Joephyu Rd</v>
      </c>
      <c r="H537" s="69" t="str">
        <f>VLOOKUP(E537,Customer[],4,FALSE)</f>
        <v>Mangalardon</v>
      </c>
      <c r="I537" s="48" t="s">
        <v>25</v>
      </c>
      <c r="J537" s="70" t="str">
        <f>VLOOKUP(I537,PGStock[],2,FALSE)</f>
        <v>Columbus Super Red Smooth 350 Ml</v>
      </c>
      <c r="K537" s="71">
        <f>VLOOKUP(I537,PGStock[],3,FALSE)</f>
        <v>0.35</v>
      </c>
      <c r="L537" s="47">
        <v>1</v>
      </c>
      <c r="M537" s="47">
        <f>VLOOKUP(I537,PGStock[],6,FALSE)</f>
        <v>150</v>
      </c>
      <c r="N537" s="47">
        <f>+PGSales!$L537*PGSales!$M537</f>
        <v>150</v>
      </c>
    </row>
    <row r="538" spans="1:14" hidden="1" x14ac:dyDescent="0.25">
      <c r="A538" s="77">
        <f t="shared" si="10"/>
        <v>2024</v>
      </c>
      <c r="B538" s="77">
        <f t="shared" si="11"/>
        <v>12</v>
      </c>
      <c r="C538" s="73">
        <v>45644</v>
      </c>
      <c r="D538" s="68" t="s">
        <v>0</v>
      </c>
      <c r="E538" s="48" t="s">
        <v>181</v>
      </c>
      <c r="F538" s="69" t="str">
        <f>VLOOKUP(E538,Customer[],2,FALSE)</f>
        <v>Shin Shin</v>
      </c>
      <c r="G538" s="69" t="str">
        <f>VLOOKUP(E538,Customer[],3,FALSE)</f>
        <v>Joephyu Rd</v>
      </c>
      <c r="H538" s="69" t="str">
        <f>VLOOKUP(E538,Customer[],4,FALSE)</f>
        <v>Mangalardon</v>
      </c>
      <c r="I538" s="48" t="s">
        <v>18</v>
      </c>
      <c r="J538" s="70" t="str">
        <f>VLOOKUP(I538,PGStock[],2,FALSE)</f>
        <v>Formula Rum 350ml</v>
      </c>
      <c r="K538" s="71">
        <f>VLOOKUP(I538,PGStock[],3,FALSE)</f>
        <v>0.35</v>
      </c>
      <c r="L538" s="47">
        <v>1</v>
      </c>
      <c r="M538" s="47">
        <f>VLOOKUP(I538,PGStock[],6,FALSE)</f>
        <v>150</v>
      </c>
      <c r="N538" s="47">
        <f>+PGSales!$L538*PGSales!$M538</f>
        <v>150</v>
      </c>
    </row>
    <row r="539" spans="1:14" hidden="1" x14ac:dyDescent="0.25">
      <c r="A539" s="77">
        <f t="shared" si="10"/>
        <v>2024</v>
      </c>
      <c r="B539" s="77">
        <f t="shared" si="11"/>
        <v>12</v>
      </c>
      <c r="C539" s="73">
        <v>45644</v>
      </c>
      <c r="D539" s="68" t="s">
        <v>1</v>
      </c>
      <c r="E539" s="48" t="s">
        <v>164</v>
      </c>
      <c r="F539" s="69" t="str">
        <f>VLOOKUP(E539,Customer[],2,FALSE)</f>
        <v>Sein Shwe Phyo</v>
      </c>
      <c r="G539" s="69" t="str">
        <f>VLOOKUP(E539,Customer[],3,FALSE)</f>
        <v>Thuka Rd</v>
      </c>
      <c r="H539" s="69" t="str">
        <f>VLOOKUP(E539,Customer[],4,FALSE)</f>
        <v>Mangalardon</v>
      </c>
      <c r="I539" s="48" t="s">
        <v>27</v>
      </c>
      <c r="J539" s="70" t="str">
        <f>VLOOKUP(I539,PGStock[],2,FALSE)</f>
        <v>Columbus Super Red Smooth 700 Ml</v>
      </c>
      <c r="K539" s="71">
        <f>VLOOKUP(I539,PGStock[],3,FALSE)</f>
        <v>0.7</v>
      </c>
      <c r="L539" s="47">
        <v>1</v>
      </c>
      <c r="M539" s="47">
        <f>VLOOKUP(I539,PGStock[],6,FALSE)</f>
        <v>200</v>
      </c>
      <c r="N539" s="47">
        <f>+PGSales!$L539*PGSales!$M539</f>
        <v>200</v>
      </c>
    </row>
    <row r="540" spans="1:14" hidden="1" x14ac:dyDescent="0.25">
      <c r="A540" s="77">
        <f t="shared" si="10"/>
        <v>2024</v>
      </c>
      <c r="B540" s="77">
        <f t="shared" si="11"/>
        <v>12</v>
      </c>
      <c r="C540" s="73">
        <v>45644</v>
      </c>
      <c r="D540" s="68" t="s">
        <v>1</v>
      </c>
      <c r="E540" s="48" t="s">
        <v>164</v>
      </c>
      <c r="F540" s="69" t="str">
        <f>VLOOKUP(E540,Customer[],2,FALSE)</f>
        <v>Sein Shwe Phyo</v>
      </c>
      <c r="G540" s="69" t="str">
        <f>VLOOKUP(E540,Customer[],3,FALSE)</f>
        <v>Thuka Rd</v>
      </c>
      <c r="H540" s="69" t="str">
        <f>VLOOKUP(E540,Customer[],4,FALSE)</f>
        <v>Mangalardon</v>
      </c>
      <c r="I540" s="48" t="s">
        <v>25</v>
      </c>
      <c r="J540" s="70" t="str">
        <f>VLOOKUP(I540,PGStock[],2,FALSE)</f>
        <v>Columbus Super Red Smooth 350 Ml</v>
      </c>
      <c r="K540" s="71">
        <f>VLOOKUP(I540,PGStock[],3,FALSE)</f>
        <v>0.35</v>
      </c>
      <c r="L540" s="47">
        <v>1</v>
      </c>
      <c r="M540" s="47">
        <f>VLOOKUP(I540,PGStock[],6,FALSE)</f>
        <v>150</v>
      </c>
      <c r="N540" s="47">
        <f>+PGSales!$L540*PGSales!$M540</f>
        <v>150</v>
      </c>
    </row>
    <row r="541" spans="1:14" hidden="1" x14ac:dyDescent="0.25">
      <c r="A541" s="77">
        <f t="shared" si="10"/>
        <v>2024</v>
      </c>
      <c r="B541" s="77">
        <f t="shared" si="11"/>
        <v>12</v>
      </c>
      <c r="C541" s="73">
        <v>45644</v>
      </c>
      <c r="D541" s="68" t="s">
        <v>1</v>
      </c>
      <c r="E541" s="48" t="s">
        <v>164</v>
      </c>
      <c r="F541" s="69" t="str">
        <f>VLOOKUP(E541,Customer[],2,FALSE)</f>
        <v>Sein Shwe Phyo</v>
      </c>
      <c r="G541" s="69" t="str">
        <f>VLOOKUP(E541,Customer[],3,FALSE)</f>
        <v>Thuka Rd</v>
      </c>
      <c r="H541" s="69" t="str">
        <f>VLOOKUP(E541,Customer[],4,FALSE)</f>
        <v>Mangalardon</v>
      </c>
      <c r="I541" s="48" t="s">
        <v>23</v>
      </c>
      <c r="J541" s="70" t="str">
        <f>VLOOKUP(I541,PGStock[],2,FALSE)</f>
        <v>Columbus Super Red Smooth 175 Ml</v>
      </c>
      <c r="K541" s="71">
        <f>VLOOKUP(I541,PGStock[],3,FALSE)</f>
        <v>0.17499999999999999</v>
      </c>
      <c r="L541" s="47">
        <v>3</v>
      </c>
      <c r="M541" s="47">
        <f>VLOOKUP(I541,PGStock[],6,FALSE)</f>
        <v>100</v>
      </c>
      <c r="N541" s="47">
        <f>+PGSales!$L541*PGSales!$M541</f>
        <v>300</v>
      </c>
    </row>
    <row r="542" spans="1:14" hidden="1" x14ac:dyDescent="0.25">
      <c r="A542" s="77">
        <f t="shared" si="10"/>
        <v>2024</v>
      </c>
      <c r="B542" s="77">
        <f t="shared" si="11"/>
        <v>12</v>
      </c>
      <c r="C542" s="73">
        <v>45644</v>
      </c>
      <c r="D542" s="68" t="s">
        <v>1</v>
      </c>
      <c r="E542" s="48" t="s">
        <v>164</v>
      </c>
      <c r="F542" s="69" t="str">
        <f>VLOOKUP(E542,Customer[],2,FALSE)</f>
        <v>Sein Shwe Phyo</v>
      </c>
      <c r="G542" s="69" t="str">
        <f>VLOOKUP(E542,Customer[],3,FALSE)</f>
        <v>Thuka Rd</v>
      </c>
      <c r="H542" s="69" t="str">
        <f>VLOOKUP(E542,Customer[],4,FALSE)</f>
        <v>Mangalardon</v>
      </c>
      <c r="I542" s="48" t="s">
        <v>18</v>
      </c>
      <c r="J542" s="70" t="str">
        <f>VLOOKUP(I542,PGStock[],2,FALSE)</f>
        <v>Formula Rum 350ml</v>
      </c>
      <c r="K542" s="71">
        <f>VLOOKUP(I542,PGStock[],3,FALSE)</f>
        <v>0.35</v>
      </c>
      <c r="L542" s="47">
        <v>3</v>
      </c>
      <c r="M542" s="47">
        <f>VLOOKUP(I542,PGStock[],6,FALSE)</f>
        <v>150</v>
      </c>
      <c r="N542" s="47">
        <f>+PGSales!$L542*PGSales!$M542</f>
        <v>450</v>
      </c>
    </row>
    <row r="543" spans="1:14" hidden="1" x14ac:dyDescent="0.25">
      <c r="A543" s="77">
        <f t="shared" ref="A543:A606" si="12">YEAR(C543)</f>
        <v>2024</v>
      </c>
      <c r="B543" s="77">
        <f t="shared" ref="B543:B606" si="13">MONTH(C543)</f>
        <v>12</v>
      </c>
      <c r="C543" s="73">
        <v>45644</v>
      </c>
      <c r="D543" s="68" t="s">
        <v>109</v>
      </c>
      <c r="E543" s="48" t="s">
        <v>183</v>
      </c>
      <c r="F543" s="69" t="str">
        <f>VLOOKUP(E543,Customer[],2,FALSE)</f>
        <v>Smile Moon</v>
      </c>
      <c r="G543" s="69" t="str">
        <f>VLOOKUP(E543,Customer[],3,FALSE)</f>
        <v>Joephyu Rd</v>
      </c>
      <c r="H543" s="69" t="str">
        <f>VLOOKUP(E543,Customer[],4,FALSE)</f>
        <v>Mangalardon</v>
      </c>
      <c r="I543" s="48" t="s">
        <v>25</v>
      </c>
      <c r="J543" s="70" t="str">
        <f>VLOOKUP(I543,PGStock[],2,FALSE)</f>
        <v>Columbus Super Red Smooth 350 Ml</v>
      </c>
      <c r="K543" s="71">
        <f>VLOOKUP(I543,PGStock[],3,FALSE)</f>
        <v>0.35</v>
      </c>
      <c r="L543" s="47">
        <v>1</v>
      </c>
      <c r="M543" s="47">
        <f>VLOOKUP(I543,PGStock[],6,FALSE)</f>
        <v>150</v>
      </c>
      <c r="N543" s="47">
        <f>+PGSales!$L543*PGSales!$M543</f>
        <v>150</v>
      </c>
    </row>
    <row r="544" spans="1:14" hidden="1" x14ac:dyDescent="0.25">
      <c r="A544" s="77">
        <f t="shared" si="12"/>
        <v>2024</v>
      </c>
      <c r="B544" s="77">
        <f t="shared" si="13"/>
        <v>12</v>
      </c>
      <c r="C544" s="73">
        <v>45644</v>
      </c>
      <c r="D544" s="68" t="s">
        <v>109</v>
      </c>
      <c r="E544" s="48" t="s">
        <v>183</v>
      </c>
      <c r="F544" s="69" t="str">
        <f>VLOOKUP(E544,Customer[],2,FALSE)</f>
        <v>Smile Moon</v>
      </c>
      <c r="G544" s="69" t="str">
        <f>VLOOKUP(E544,Customer[],3,FALSE)</f>
        <v>Joephyu Rd</v>
      </c>
      <c r="H544" s="69" t="str">
        <f>VLOOKUP(E544,Customer[],4,FALSE)</f>
        <v>Mangalardon</v>
      </c>
      <c r="I544" s="48" t="s">
        <v>18</v>
      </c>
      <c r="J544" s="70" t="str">
        <f>VLOOKUP(I544,PGStock[],2,FALSE)</f>
        <v>Formula Rum 350ml</v>
      </c>
      <c r="K544" s="71">
        <f>VLOOKUP(I544,PGStock[],3,FALSE)</f>
        <v>0.35</v>
      </c>
      <c r="L544" s="47">
        <v>1</v>
      </c>
      <c r="M544" s="47">
        <f>VLOOKUP(I544,PGStock[],6,FALSE)</f>
        <v>150</v>
      </c>
      <c r="N544" s="47">
        <f>+PGSales!$L544*PGSales!$M544</f>
        <v>150</v>
      </c>
    </row>
    <row r="545" spans="1:14" hidden="1" x14ac:dyDescent="0.25">
      <c r="A545" s="77">
        <f t="shared" si="12"/>
        <v>2024</v>
      </c>
      <c r="B545" s="77">
        <f t="shared" si="13"/>
        <v>12</v>
      </c>
      <c r="C545" s="73">
        <v>45644</v>
      </c>
      <c r="D545" s="68" t="s">
        <v>186</v>
      </c>
      <c r="E545" s="48" t="s">
        <v>182</v>
      </c>
      <c r="F545" s="69" t="str">
        <f>VLOOKUP(E545,Customer[],2,FALSE)</f>
        <v>Su</v>
      </c>
      <c r="G545" s="69" t="str">
        <f>VLOOKUP(E545,Customer[],3,FALSE)</f>
        <v>Aung Sinkhoe Rd</v>
      </c>
      <c r="H545" s="69" t="str">
        <f>VLOOKUP(E545,Customer[],4,FALSE)</f>
        <v>Mangalardon</v>
      </c>
      <c r="I545" s="48" t="s">
        <v>25</v>
      </c>
      <c r="J545" s="70" t="str">
        <f>VLOOKUP(I545,PGStock[],2,FALSE)</f>
        <v>Columbus Super Red Smooth 350 Ml</v>
      </c>
      <c r="K545" s="71">
        <f>VLOOKUP(I545,PGStock[],3,FALSE)</f>
        <v>0.35</v>
      </c>
      <c r="L545" s="47">
        <v>4</v>
      </c>
      <c r="M545" s="47">
        <f>VLOOKUP(I545,PGStock[],6,FALSE)</f>
        <v>150</v>
      </c>
      <c r="N545" s="47">
        <f>+PGSales!$L545*PGSales!$M545</f>
        <v>600</v>
      </c>
    </row>
    <row r="546" spans="1:14" hidden="1" x14ac:dyDescent="0.25">
      <c r="A546" s="77">
        <f t="shared" si="12"/>
        <v>2024</v>
      </c>
      <c r="B546" s="77">
        <f t="shared" si="13"/>
        <v>12</v>
      </c>
      <c r="C546" s="73">
        <v>45644</v>
      </c>
      <c r="D546" s="68" t="s">
        <v>186</v>
      </c>
      <c r="E546" s="48" t="s">
        <v>182</v>
      </c>
      <c r="F546" s="69" t="str">
        <f>VLOOKUP(E546,Customer[],2,FALSE)</f>
        <v>Su</v>
      </c>
      <c r="G546" s="69" t="str">
        <f>VLOOKUP(E546,Customer[],3,FALSE)</f>
        <v>Aung Sinkhoe Rd</v>
      </c>
      <c r="H546" s="69" t="str">
        <f>VLOOKUP(E546,Customer[],4,FALSE)</f>
        <v>Mangalardon</v>
      </c>
      <c r="I546" s="48" t="s">
        <v>20</v>
      </c>
      <c r="J546" s="70" t="str">
        <f>VLOOKUP(I546,PGStock[],2,FALSE)</f>
        <v>Formula Rum 700ml</v>
      </c>
      <c r="K546" s="71">
        <f>VLOOKUP(I546,PGStock[],3,FALSE)</f>
        <v>0.7</v>
      </c>
      <c r="L546" s="47">
        <v>3</v>
      </c>
      <c r="M546" s="47">
        <f>VLOOKUP(I546,PGStock[],6,FALSE)</f>
        <v>200</v>
      </c>
      <c r="N546" s="47">
        <f>+PGSales!$L546*PGSales!$M546</f>
        <v>600</v>
      </c>
    </row>
    <row r="547" spans="1:14" hidden="1" x14ac:dyDescent="0.25">
      <c r="A547" s="77">
        <f t="shared" si="12"/>
        <v>2024</v>
      </c>
      <c r="B547" s="77">
        <f t="shared" si="13"/>
        <v>12</v>
      </c>
      <c r="C547" s="73">
        <v>45644</v>
      </c>
      <c r="D547" s="68" t="s">
        <v>187</v>
      </c>
      <c r="E547" s="48" t="s">
        <v>184</v>
      </c>
      <c r="F547" s="69" t="str">
        <f>VLOOKUP(E547,Customer[],2,FALSE)</f>
        <v>Kaung Kin Think</v>
      </c>
      <c r="G547" s="69" t="str">
        <f>VLOOKUP(E547,Customer[],3,FALSE)</f>
        <v>Joephyu Rd</v>
      </c>
      <c r="H547" s="69" t="str">
        <f>VLOOKUP(E547,Customer[],4,FALSE)</f>
        <v>Mangalardon</v>
      </c>
      <c r="I547" s="48" t="s">
        <v>27</v>
      </c>
      <c r="J547" s="70" t="str">
        <f>VLOOKUP(I547,PGStock[],2,FALSE)</f>
        <v>Columbus Super Red Smooth 700 Ml</v>
      </c>
      <c r="K547" s="71">
        <f>VLOOKUP(I547,PGStock[],3,FALSE)</f>
        <v>0.7</v>
      </c>
      <c r="L547" s="47">
        <v>1</v>
      </c>
      <c r="M547" s="47">
        <f>VLOOKUP(I547,PGStock[],6,FALSE)</f>
        <v>200</v>
      </c>
      <c r="N547" s="47">
        <f>+PGSales!$L547*PGSales!$M547</f>
        <v>200</v>
      </c>
    </row>
    <row r="548" spans="1:14" hidden="1" x14ac:dyDescent="0.25">
      <c r="A548" s="77">
        <f t="shared" si="12"/>
        <v>2024</v>
      </c>
      <c r="B548" s="77">
        <f t="shared" si="13"/>
        <v>12</v>
      </c>
      <c r="C548" s="73">
        <v>45644</v>
      </c>
      <c r="D548" s="68" t="s">
        <v>187</v>
      </c>
      <c r="E548" s="48" t="s">
        <v>184</v>
      </c>
      <c r="F548" s="69" t="str">
        <f>VLOOKUP(E548,Customer[],2,FALSE)</f>
        <v>Kaung Kin Think</v>
      </c>
      <c r="G548" s="69" t="str">
        <f>VLOOKUP(E548,Customer[],3,FALSE)</f>
        <v>Joephyu Rd</v>
      </c>
      <c r="H548" s="69" t="str">
        <f>VLOOKUP(E548,Customer[],4,FALSE)</f>
        <v>Mangalardon</v>
      </c>
      <c r="I548" s="48" t="s">
        <v>25</v>
      </c>
      <c r="J548" s="70" t="str">
        <f>VLOOKUP(I548,PGStock[],2,FALSE)</f>
        <v>Columbus Super Red Smooth 350 Ml</v>
      </c>
      <c r="K548" s="71">
        <f>VLOOKUP(I548,PGStock[],3,FALSE)</f>
        <v>0.35</v>
      </c>
      <c r="L548" s="47">
        <v>4</v>
      </c>
      <c r="M548" s="47">
        <f>VLOOKUP(I548,PGStock[],6,FALSE)</f>
        <v>150</v>
      </c>
      <c r="N548" s="47">
        <f>+PGSales!$L548*PGSales!$M548</f>
        <v>600</v>
      </c>
    </row>
    <row r="549" spans="1:14" hidden="1" x14ac:dyDescent="0.25">
      <c r="A549" s="77">
        <f t="shared" si="12"/>
        <v>2024</v>
      </c>
      <c r="B549" s="77">
        <f t="shared" si="13"/>
        <v>12</v>
      </c>
      <c r="C549" s="73">
        <v>45644</v>
      </c>
      <c r="D549" s="68" t="s">
        <v>58</v>
      </c>
      <c r="E549" s="48" t="s">
        <v>228</v>
      </c>
      <c r="F549" s="69" t="str">
        <f>VLOOKUP(E550,Customer[],2,FALSE)</f>
        <v>Myintmo</v>
      </c>
      <c r="G549" s="69" t="str">
        <f>VLOOKUP(E550,Customer[],3,FALSE)</f>
        <v>Bayin Naung Rd</v>
      </c>
      <c r="H549" s="69" t="str">
        <f>VLOOKUP(E550,Customer[],4,FALSE)</f>
        <v xml:space="preserve">Shwepyithar </v>
      </c>
      <c r="I549" s="48" t="s">
        <v>25</v>
      </c>
      <c r="J549" s="70" t="str">
        <f>VLOOKUP(I549,PGStock[],2,FALSE)</f>
        <v>Columbus Super Red Smooth 350 Ml</v>
      </c>
      <c r="K549" s="71">
        <f>VLOOKUP(I549,PGStock[],3,FALSE)</f>
        <v>0.35</v>
      </c>
      <c r="L549" s="47">
        <v>5</v>
      </c>
      <c r="M549" s="47">
        <f>VLOOKUP(I549,PGStock[],6,FALSE)</f>
        <v>150</v>
      </c>
      <c r="N549" s="47">
        <f>+PGSales!$L549*PGSales!$M549</f>
        <v>750</v>
      </c>
    </row>
    <row r="550" spans="1:14" hidden="1" x14ac:dyDescent="0.25">
      <c r="A550" s="77">
        <f t="shared" si="12"/>
        <v>2024</v>
      </c>
      <c r="B550" s="77">
        <f t="shared" si="13"/>
        <v>12</v>
      </c>
      <c r="C550" s="73">
        <v>45644</v>
      </c>
      <c r="D550" s="68" t="s">
        <v>58</v>
      </c>
      <c r="E550" s="48" t="s">
        <v>228</v>
      </c>
      <c r="F550" s="69" t="str">
        <f>VLOOKUP(E550,Customer[],2,FALSE)</f>
        <v>Myintmo</v>
      </c>
      <c r="G550" s="69" t="str">
        <f>VLOOKUP(E550,Customer[],3,FALSE)</f>
        <v>Bayin Naung Rd</v>
      </c>
      <c r="H550" s="69" t="str">
        <f>VLOOKUP(E551,Customer[],4,FALSE)</f>
        <v xml:space="preserve">Shwepyithar </v>
      </c>
      <c r="I550" s="48" t="s">
        <v>18</v>
      </c>
      <c r="J550" s="70" t="str">
        <f>VLOOKUP(I550,PGStock[],2,FALSE)</f>
        <v>Formula Rum 350ml</v>
      </c>
      <c r="K550" s="71">
        <f>VLOOKUP(I550,PGStock[],3,FALSE)</f>
        <v>0.35</v>
      </c>
      <c r="L550" s="47">
        <v>5</v>
      </c>
      <c r="M550" s="47">
        <f>VLOOKUP(I550,PGStock[],6,FALSE)</f>
        <v>150</v>
      </c>
      <c r="N550" s="47">
        <f>+PGSales!$L550*PGSales!$M550</f>
        <v>750</v>
      </c>
    </row>
    <row r="551" spans="1:14" hidden="1" x14ac:dyDescent="0.25">
      <c r="A551" s="77">
        <f t="shared" si="12"/>
        <v>2024</v>
      </c>
      <c r="B551" s="77">
        <f t="shared" si="13"/>
        <v>12</v>
      </c>
      <c r="C551" s="73">
        <v>45644</v>
      </c>
      <c r="D551" s="68" t="s">
        <v>66</v>
      </c>
      <c r="E551" s="48" t="s">
        <v>177</v>
      </c>
      <c r="F551" s="69" t="str">
        <f>VLOOKUP(E551,Customer[],2,FALSE)</f>
        <v>NI Ni Poe poe</v>
      </c>
      <c r="G551" s="69" t="str">
        <f>VLOOKUP(E551,Customer[],3,FALSE)</f>
        <v>Ye Yanaing Rd</v>
      </c>
      <c r="H551" s="69" t="str">
        <f>VLOOKUP(E551,Customer[],4,FALSE)</f>
        <v xml:space="preserve">Shwepyithar </v>
      </c>
      <c r="I551" s="48" t="s">
        <v>25</v>
      </c>
      <c r="J551" s="70" t="str">
        <f>VLOOKUP(I551,PGStock[],2,FALSE)</f>
        <v>Columbus Super Red Smooth 350 Ml</v>
      </c>
      <c r="K551" s="71">
        <f>VLOOKUP(I551,PGStock[],3,FALSE)</f>
        <v>0.35</v>
      </c>
      <c r="L551" s="47">
        <v>14</v>
      </c>
      <c r="M551" s="47">
        <f>VLOOKUP(I551,PGStock[],6,FALSE)</f>
        <v>150</v>
      </c>
      <c r="N551" s="47">
        <f>+PGSales!$L551*PGSales!$M551</f>
        <v>2100</v>
      </c>
    </row>
    <row r="552" spans="1:14" hidden="1" x14ac:dyDescent="0.25">
      <c r="A552" s="77">
        <f t="shared" si="12"/>
        <v>2024</v>
      </c>
      <c r="B552" s="77">
        <f t="shared" si="13"/>
        <v>12</v>
      </c>
      <c r="C552" s="73">
        <v>45644</v>
      </c>
      <c r="D552" s="68" t="s">
        <v>66</v>
      </c>
      <c r="E552" s="48" t="s">
        <v>177</v>
      </c>
      <c r="F552" s="69" t="str">
        <f>VLOOKUP(E552,Customer[],2,FALSE)</f>
        <v>NI Ni Poe poe</v>
      </c>
      <c r="G552" s="69" t="str">
        <f>VLOOKUP(E552,Customer[],3,FALSE)</f>
        <v>Ye Yanaing Rd</v>
      </c>
      <c r="H552" s="69" t="str">
        <f>VLOOKUP(E552,Customer[],4,FALSE)</f>
        <v xml:space="preserve">Shwepyithar </v>
      </c>
      <c r="I552" s="48" t="s">
        <v>18</v>
      </c>
      <c r="J552" s="70" t="str">
        <f>VLOOKUP(I552,PGStock[],2,FALSE)</f>
        <v>Formula Rum 350ml</v>
      </c>
      <c r="K552" s="71">
        <f>VLOOKUP(I552,PGStock[],3,FALSE)</f>
        <v>0.35</v>
      </c>
      <c r="L552" s="47">
        <v>8</v>
      </c>
      <c r="M552" s="47">
        <f>VLOOKUP(I552,PGStock[],6,FALSE)</f>
        <v>150</v>
      </c>
      <c r="N552" s="47">
        <f>+PGSales!$L552*PGSales!$M552</f>
        <v>1200</v>
      </c>
    </row>
    <row r="553" spans="1:14" hidden="1" x14ac:dyDescent="0.25">
      <c r="A553" s="77">
        <f t="shared" si="12"/>
        <v>2024</v>
      </c>
      <c r="B553" s="77">
        <f t="shared" si="13"/>
        <v>12</v>
      </c>
      <c r="C553" s="73">
        <v>45644</v>
      </c>
      <c r="D553" s="68" t="s">
        <v>56</v>
      </c>
      <c r="E553" s="48" t="s">
        <v>174</v>
      </c>
      <c r="F553" s="69" t="str">
        <f>VLOOKUP(E553,Customer[],2,FALSE)</f>
        <v>ShweSiSain</v>
      </c>
      <c r="G553" s="69" t="str">
        <f>VLOOKUP(E553,Customer[],3,FALSE)</f>
        <v>Maher Badula Rd</v>
      </c>
      <c r="H553" s="69" t="str">
        <f>VLOOKUP(E553,Customer[],4,FALSE)</f>
        <v xml:space="preserve">Shwepyithar </v>
      </c>
      <c r="I553" s="48" t="s">
        <v>25</v>
      </c>
      <c r="J553" s="70" t="str">
        <f>VLOOKUP(I553,PGStock[],2,FALSE)</f>
        <v>Columbus Super Red Smooth 350 Ml</v>
      </c>
      <c r="K553" s="71">
        <f>VLOOKUP(I553,PGStock[],3,FALSE)</f>
        <v>0.35</v>
      </c>
      <c r="L553" s="47">
        <v>7</v>
      </c>
      <c r="M553" s="47">
        <f>VLOOKUP(I553,PGStock[],6,FALSE)</f>
        <v>150</v>
      </c>
      <c r="N553" s="47">
        <f>+PGSales!$L553*PGSales!$M553</f>
        <v>1050</v>
      </c>
    </row>
    <row r="554" spans="1:14" hidden="1" x14ac:dyDescent="0.25">
      <c r="A554" s="77">
        <f t="shared" si="12"/>
        <v>2024</v>
      </c>
      <c r="B554" s="77">
        <f t="shared" si="13"/>
        <v>12</v>
      </c>
      <c r="C554" s="73">
        <v>45644</v>
      </c>
      <c r="D554" s="68" t="s">
        <v>56</v>
      </c>
      <c r="E554" s="48" t="s">
        <v>174</v>
      </c>
      <c r="F554" s="69" t="str">
        <f>VLOOKUP(E554,Customer[],2,FALSE)</f>
        <v>ShweSiSain</v>
      </c>
      <c r="G554" s="69" t="str">
        <f>VLOOKUP(E554,Customer[],3,FALSE)</f>
        <v>Maher Badula Rd</v>
      </c>
      <c r="H554" s="69" t="str">
        <f>VLOOKUP(E554,Customer[],4,FALSE)</f>
        <v xml:space="preserve">Shwepyithar </v>
      </c>
      <c r="I554" s="48" t="s">
        <v>18</v>
      </c>
      <c r="J554" s="70" t="str">
        <f>VLOOKUP(I554,PGStock[],2,FALSE)</f>
        <v>Formula Rum 350ml</v>
      </c>
      <c r="K554" s="71">
        <f>VLOOKUP(I554,PGStock[],3,FALSE)</f>
        <v>0.35</v>
      </c>
      <c r="L554" s="47">
        <v>4</v>
      </c>
      <c r="M554" s="47">
        <f>VLOOKUP(I554,PGStock[],6,FALSE)</f>
        <v>150</v>
      </c>
      <c r="N554" s="47">
        <f>+PGSales!$L554*PGSales!$M554</f>
        <v>600</v>
      </c>
    </row>
    <row r="555" spans="1:14" hidden="1" x14ac:dyDescent="0.25">
      <c r="A555" s="77">
        <f t="shared" si="12"/>
        <v>2024</v>
      </c>
      <c r="B555" s="77">
        <f t="shared" si="13"/>
        <v>12</v>
      </c>
      <c r="C555" s="73">
        <v>45644</v>
      </c>
      <c r="D555" s="68" t="s">
        <v>68</v>
      </c>
      <c r="E555" s="48" t="s">
        <v>229</v>
      </c>
      <c r="F555" s="69" t="str">
        <f>VLOOKUP(E555,Customer[],2,FALSE)</f>
        <v>KMG</v>
      </c>
      <c r="G555" s="69" t="str">
        <f>VLOOKUP(E555,Customer[],3,FALSE)</f>
        <v>Min Yea Kyawswar Rd</v>
      </c>
      <c r="H555" s="69" t="str">
        <f>VLOOKUP(E555,Customer[],4,FALSE)</f>
        <v xml:space="preserve">Shwepyithar </v>
      </c>
      <c r="I555" s="48" t="s">
        <v>18</v>
      </c>
      <c r="J555" s="70" t="str">
        <f>VLOOKUP(I555,PGStock[],2,FALSE)</f>
        <v>Formula Rum 350ml</v>
      </c>
      <c r="K555" s="71">
        <f>VLOOKUP(I555,PGStock[],3,FALSE)</f>
        <v>0.35</v>
      </c>
      <c r="L555" s="47">
        <v>3</v>
      </c>
      <c r="M555" s="47">
        <f>VLOOKUP(I555,PGStock[],6,FALSE)</f>
        <v>150</v>
      </c>
      <c r="N555" s="47">
        <f>+PGSales!$L555*PGSales!$M555</f>
        <v>450</v>
      </c>
    </row>
    <row r="556" spans="1:14" hidden="1" x14ac:dyDescent="0.25">
      <c r="A556" s="77">
        <f t="shared" si="12"/>
        <v>2024</v>
      </c>
      <c r="B556" s="77">
        <f t="shared" si="13"/>
        <v>12</v>
      </c>
      <c r="C556" s="73">
        <v>45644</v>
      </c>
      <c r="D556" s="68" t="s">
        <v>62</v>
      </c>
      <c r="E556" s="48" t="s">
        <v>230</v>
      </c>
      <c r="F556" s="69" t="str">
        <f>VLOOKUP(E556,Customer[],2,FALSE)</f>
        <v>KZ</v>
      </c>
      <c r="G556" s="69" t="str">
        <f>VLOOKUP(E556,Customer[],3,FALSE)</f>
        <v>kantharyar Rd</v>
      </c>
      <c r="H556" s="69" t="str">
        <f>VLOOKUP(E556,Customer[],4,FALSE)</f>
        <v xml:space="preserve">Shwepyithar </v>
      </c>
      <c r="I556" s="48" t="s">
        <v>25</v>
      </c>
      <c r="J556" s="70" t="str">
        <f>VLOOKUP(I556,PGStock[],2,FALSE)</f>
        <v>Columbus Super Red Smooth 350 Ml</v>
      </c>
      <c r="K556" s="71">
        <f>VLOOKUP(I556,PGStock[],3,FALSE)</f>
        <v>0.35</v>
      </c>
      <c r="L556" s="47">
        <v>5</v>
      </c>
      <c r="M556" s="47">
        <f>VLOOKUP(I556,PGStock[],6,FALSE)</f>
        <v>150</v>
      </c>
      <c r="N556" s="47">
        <f>+PGSales!$L556*PGSales!$M556</f>
        <v>750</v>
      </c>
    </row>
    <row r="557" spans="1:14" hidden="1" x14ac:dyDescent="0.25">
      <c r="A557" s="77">
        <f t="shared" si="12"/>
        <v>2024</v>
      </c>
      <c r="B557" s="77">
        <f t="shared" si="13"/>
        <v>12</v>
      </c>
      <c r="C557" s="73">
        <v>45644</v>
      </c>
      <c r="D557" s="68" t="s">
        <v>62</v>
      </c>
      <c r="E557" s="48" t="s">
        <v>230</v>
      </c>
      <c r="F557" s="69" t="str">
        <f>VLOOKUP(E557,Customer[],2,FALSE)</f>
        <v>KZ</v>
      </c>
      <c r="G557" s="69" t="str">
        <f>VLOOKUP(E557,Customer[],3,FALSE)</f>
        <v>kantharyar Rd</v>
      </c>
      <c r="H557" s="69" t="str">
        <f>VLOOKUP(E557,Customer[],4,FALSE)</f>
        <v xml:space="preserve">Shwepyithar </v>
      </c>
      <c r="I557" s="48" t="s">
        <v>18</v>
      </c>
      <c r="J557" s="70" t="str">
        <f>VLOOKUP(I557,PGStock[],2,FALSE)</f>
        <v>Formula Rum 350ml</v>
      </c>
      <c r="K557" s="71">
        <f>VLOOKUP(I557,PGStock[],3,FALSE)</f>
        <v>0.35</v>
      </c>
      <c r="L557" s="47">
        <v>6</v>
      </c>
      <c r="M557" s="47">
        <f>VLOOKUP(I557,PGStock[],6,FALSE)</f>
        <v>150</v>
      </c>
      <c r="N557" s="47">
        <f>+PGSales!$L557*PGSales!$M557</f>
        <v>900</v>
      </c>
    </row>
    <row r="558" spans="1:14" hidden="1" x14ac:dyDescent="0.25">
      <c r="A558" s="77">
        <f t="shared" si="12"/>
        <v>2024</v>
      </c>
      <c r="B558" s="77">
        <f t="shared" si="13"/>
        <v>12</v>
      </c>
      <c r="C558" s="73">
        <v>45644</v>
      </c>
      <c r="D558" s="68" t="s">
        <v>60</v>
      </c>
      <c r="E558" s="48" t="s">
        <v>176</v>
      </c>
      <c r="F558" s="69" t="str">
        <f>VLOOKUP(E558,Customer[],2,FALSE)</f>
        <v>Lamin</v>
      </c>
      <c r="G558" s="69" t="str">
        <f>VLOOKUP(E558,Customer[],3,FALSE)</f>
        <v>No (4) Rd</v>
      </c>
      <c r="H558" s="69" t="str">
        <f>VLOOKUP(E558,Customer[],4,FALSE)</f>
        <v xml:space="preserve">Shwepyithar </v>
      </c>
      <c r="I558" s="48" t="s">
        <v>25</v>
      </c>
      <c r="J558" s="70" t="str">
        <f>VLOOKUP(I558,PGStock[],2,FALSE)</f>
        <v>Columbus Super Red Smooth 350 Ml</v>
      </c>
      <c r="K558" s="71">
        <f>VLOOKUP(I558,PGStock[],3,FALSE)</f>
        <v>0.35</v>
      </c>
      <c r="L558" s="47">
        <v>2</v>
      </c>
      <c r="M558" s="47">
        <f>VLOOKUP(I558,PGStock[],6,FALSE)</f>
        <v>150</v>
      </c>
      <c r="N558" s="47">
        <f>+PGSales!$L558*PGSales!$M558</f>
        <v>300</v>
      </c>
    </row>
    <row r="559" spans="1:14" hidden="1" x14ac:dyDescent="0.25">
      <c r="A559" s="77">
        <f t="shared" si="12"/>
        <v>2024</v>
      </c>
      <c r="B559" s="77">
        <f t="shared" si="13"/>
        <v>12</v>
      </c>
      <c r="C559" s="73">
        <v>45644</v>
      </c>
      <c r="D559" s="68" t="s">
        <v>60</v>
      </c>
      <c r="E559" s="48" t="s">
        <v>176</v>
      </c>
      <c r="F559" s="69" t="str">
        <f>VLOOKUP(E559,Customer[],2,FALSE)</f>
        <v>Lamin</v>
      </c>
      <c r="G559" s="69" t="str">
        <f>VLOOKUP(E559,Customer[],3,FALSE)</f>
        <v>No (4) Rd</v>
      </c>
      <c r="H559" s="69" t="str">
        <f>VLOOKUP(E559,Customer[],4,FALSE)</f>
        <v xml:space="preserve">Shwepyithar </v>
      </c>
      <c r="I559" s="48" t="s">
        <v>23</v>
      </c>
      <c r="J559" s="70" t="str">
        <f>VLOOKUP(I559,PGStock[],2,FALSE)</f>
        <v>Columbus Super Red Smooth 175 Ml</v>
      </c>
      <c r="K559" s="71">
        <f>VLOOKUP(I559,PGStock[],3,FALSE)</f>
        <v>0.17499999999999999</v>
      </c>
      <c r="L559" s="47">
        <v>1</v>
      </c>
      <c r="M559" s="47">
        <f>VLOOKUP(I559,PGStock[],6,FALSE)</f>
        <v>100</v>
      </c>
      <c r="N559" s="47">
        <f>+PGSales!$L559*PGSales!$M559</f>
        <v>100</v>
      </c>
    </row>
    <row r="560" spans="1:14" hidden="1" x14ac:dyDescent="0.25">
      <c r="A560" s="77">
        <f t="shared" si="12"/>
        <v>2024</v>
      </c>
      <c r="B560" s="77">
        <f t="shared" si="13"/>
        <v>12</v>
      </c>
      <c r="C560" s="73">
        <v>45644</v>
      </c>
      <c r="D560" s="68" t="s">
        <v>60</v>
      </c>
      <c r="E560" s="48" t="s">
        <v>176</v>
      </c>
      <c r="F560" s="69" t="str">
        <f>VLOOKUP(E560,Customer[],2,FALSE)</f>
        <v>Lamin</v>
      </c>
      <c r="G560" s="69" t="str">
        <f>VLOOKUP(E560,Customer[],3,FALSE)</f>
        <v>No (4) Rd</v>
      </c>
      <c r="H560" s="69" t="str">
        <f>VLOOKUP(E560,Customer[],4,FALSE)</f>
        <v xml:space="preserve">Shwepyithar </v>
      </c>
      <c r="I560" s="48" t="s">
        <v>18</v>
      </c>
      <c r="J560" s="70" t="str">
        <f>VLOOKUP(I560,PGStock[],2,FALSE)</f>
        <v>Formula Rum 350ml</v>
      </c>
      <c r="K560" s="71">
        <f>VLOOKUP(I560,PGStock[],3,FALSE)</f>
        <v>0.35</v>
      </c>
      <c r="L560" s="47">
        <v>11</v>
      </c>
      <c r="M560" s="47">
        <f>VLOOKUP(I560,PGStock[],6,FALSE)</f>
        <v>150</v>
      </c>
      <c r="N560" s="47">
        <f>+PGSales!$L560*PGSales!$M560</f>
        <v>1650</v>
      </c>
    </row>
    <row r="561" spans="1:14" hidden="1" x14ac:dyDescent="0.25">
      <c r="A561" s="77">
        <f t="shared" si="12"/>
        <v>2024</v>
      </c>
      <c r="B561" s="77">
        <f t="shared" si="13"/>
        <v>12</v>
      </c>
      <c r="C561" s="73">
        <v>45644</v>
      </c>
      <c r="D561" s="68" t="s">
        <v>74</v>
      </c>
      <c r="E561" s="48" t="s">
        <v>231</v>
      </c>
      <c r="F561" s="69" t="str">
        <f>VLOOKUP(E561,Customer[],2,FALSE)</f>
        <v>Arrmann(1)</v>
      </c>
      <c r="G561" s="69" t="str">
        <f>VLOOKUP(E561,Customer[],3,FALSE)</f>
        <v>Bo Aung Kyaw Rd</v>
      </c>
      <c r="H561" s="69" t="str">
        <f>VLOOKUP(E561,Customer[],4,FALSE)</f>
        <v>Hlaing Thar Yar</v>
      </c>
      <c r="I561" s="48" t="s">
        <v>25</v>
      </c>
      <c r="J561" s="70" t="str">
        <f>VLOOKUP(I561,PGStock[],2,FALSE)</f>
        <v>Columbus Super Red Smooth 350 Ml</v>
      </c>
      <c r="K561" s="71">
        <f>VLOOKUP(I561,PGStock[],3,FALSE)</f>
        <v>0.35</v>
      </c>
      <c r="L561" s="47">
        <v>1</v>
      </c>
      <c r="M561" s="47">
        <f>VLOOKUP(I561,PGStock[],6,FALSE)</f>
        <v>150</v>
      </c>
      <c r="N561" s="47">
        <f>+PGSales!$L561*PGSales!$M561</f>
        <v>150</v>
      </c>
    </row>
    <row r="562" spans="1:14" hidden="1" x14ac:dyDescent="0.25">
      <c r="A562" s="77">
        <f t="shared" si="12"/>
        <v>2024</v>
      </c>
      <c r="B562" s="77">
        <f t="shared" si="13"/>
        <v>12</v>
      </c>
      <c r="C562" s="73">
        <v>45644</v>
      </c>
      <c r="D562" s="68" t="s">
        <v>74</v>
      </c>
      <c r="E562" s="48" t="s">
        <v>231</v>
      </c>
      <c r="F562" s="69" t="str">
        <f>VLOOKUP(E562,Customer[],2,FALSE)</f>
        <v>Arrmann(1)</v>
      </c>
      <c r="G562" s="69" t="str">
        <f>VLOOKUP(E562,Customer[],3,FALSE)</f>
        <v>Bo Aung Kyaw Rd</v>
      </c>
      <c r="H562" s="69" t="str">
        <f>VLOOKUP(E562,Customer[],4,FALSE)</f>
        <v>Hlaing Thar Yar</v>
      </c>
      <c r="I562" s="48" t="s">
        <v>23</v>
      </c>
      <c r="J562" s="70" t="str">
        <f>VLOOKUP(I562,PGStock[],2,FALSE)</f>
        <v>Columbus Super Red Smooth 175 Ml</v>
      </c>
      <c r="K562" s="71">
        <f>VLOOKUP(I562,PGStock[],3,FALSE)</f>
        <v>0.17499999999999999</v>
      </c>
      <c r="L562" s="47">
        <v>1</v>
      </c>
      <c r="M562" s="47">
        <f>VLOOKUP(I562,PGStock[],6,FALSE)</f>
        <v>100</v>
      </c>
      <c r="N562" s="47">
        <f>+PGSales!$L562*PGSales!$M562</f>
        <v>100</v>
      </c>
    </row>
    <row r="563" spans="1:14" hidden="1" x14ac:dyDescent="0.25">
      <c r="A563" s="77">
        <f t="shared" si="12"/>
        <v>2024</v>
      </c>
      <c r="B563" s="77">
        <f t="shared" si="13"/>
        <v>12</v>
      </c>
      <c r="C563" s="73">
        <v>45644</v>
      </c>
      <c r="D563" s="68" t="s">
        <v>74</v>
      </c>
      <c r="E563" s="48" t="s">
        <v>231</v>
      </c>
      <c r="F563" s="69" t="str">
        <f>VLOOKUP(E563,Customer[],2,FALSE)</f>
        <v>Arrmann(1)</v>
      </c>
      <c r="G563" s="69" t="str">
        <f>VLOOKUP(E563,Customer[],3,FALSE)</f>
        <v>Bo Aung Kyaw Rd</v>
      </c>
      <c r="H563" s="69" t="str">
        <f>VLOOKUP(E563,Customer[],4,FALSE)</f>
        <v>Hlaing Thar Yar</v>
      </c>
      <c r="I563" s="48" t="s">
        <v>18</v>
      </c>
      <c r="J563" s="70" t="str">
        <f>VLOOKUP(I563,PGStock[],2,FALSE)</f>
        <v>Formula Rum 350ml</v>
      </c>
      <c r="K563" s="71">
        <f>VLOOKUP(I563,PGStock[],3,FALSE)</f>
        <v>0.35</v>
      </c>
      <c r="L563" s="47">
        <v>2</v>
      </c>
      <c r="M563" s="47">
        <f>VLOOKUP(I563,PGStock[],6,FALSE)</f>
        <v>150</v>
      </c>
      <c r="N563" s="47">
        <f>+PGSales!$L563*PGSales!$M563</f>
        <v>300</v>
      </c>
    </row>
    <row r="564" spans="1:14" hidden="1" x14ac:dyDescent="0.25">
      <c r="A564" s="77">
        <f t="shared" si="12"/>
        <v>2024</v>
      </c>
      <c r="B564" s="77">
        <f t="shared" si="13"/>
        <v>12</v>
      </c>
      <c r="C564" s="73">
        <v>45644</v>
      </c>
      <c r="D564" s="68" t="s">
        <v>3</v>
      </c>
      <c r="E564" s="48" t="s">
        <v>179</v>
      </c>
      <c r="F564" s="69" t="str">
        <f>VLOOKUP(E564,Customer[],2,FALSE)</f>
        <v>Pyae Tawtar</v>
      </c>
      <c r="G564" s="69" t="str">
        <f>VLOOKUP(E564,Customer[],3,FALSE)</f>
        <v>Chit Kyi Yae Rd</v>
      </c>
      <c r="H564" s="69" t="str">
        <f>VLOOKUP(E564,Customer[],4,FALSE)</f>
        <v>Hlaing Thar Yar</v>
      </c>
      <c r="I564" s="48" t="s">
        <v>25</v>
      </c>
      <c r="J564" s="70" t="str">
        <f>VLOOKUP(I564,PGStock[],2,FALSE)</f>
        <v>Columbus Super Red Smooth 350 Ml</v>
      </c>
      <c r="K564" s="71">
        <f>VLOOKUP(I564,PGStock[],3,FALSE)</f>
        <v>0.35</v>
      </c>
      <c r="L564" s="47">
        <v>6</v>
      </c>
      <c r="M564" s="47">
        <f>VLOOKUP(I564,PGStock[],6,FALSE)</f>
        <v>150</v>
      </c>
      <c r="N564" s="47">
        <f>+PGSales!$L564*PGSales!$M564</f>
        <v>900</v>
      </c>
    </row>
    <row r="565" spans="1:14" hidden="1" x14ac:dyDescent="0.25">
      <c r="A565" s="77">
        <f t="shared" si="12"/>
        <v>2024</v>
      </c>
      <c r="B565" s="77">
        <f t="shared" si="13"/>
        <v>12</v>
      </c>
      <c r="C565" s="73">
        <v>45644</v>
      </c>
      <c r="D565" s="68" t="s">
        <v>3</v>
      </c>
      <c r="E565" s="48" t="s">
        <v>179</v>
      </c>
      <c r="F565" s="69" t="str">
        <f>VLOOKUP(E565,Customer[],2,FALSE)</f>
        <v>Pyae Tawtar</v>
      </c>
      <c r="G565" s="69" t="str">
        <f>VLOOKUP(E565,Customer[],3,FALSE)</f>
        <v>Chit Kyi Yae Rd</v>
      </c>
      <c r="H565" s="69" t="str">
        <f>VLOOKUP(E565,Customer[],4,FALSE)</f>
        <v>Hlaing Thar Yar</v>
      </c>
      <c r="I565" s="48" t="s">
        <v>23</v>
      </c>
      <c r="J565" s="70" t="str">
        <f>VLOOKUP(I565,PGStock[],2,FALSE)</f>
        <v>Columbus Super Red Smooth 175 Ml</v>
      </c>
      <c r="K565" s="71">
        <f>VLOOKUP(I565,PGStock[],3,FALSE)</f>
        <v>0.17499999999999999</v>
      </c>
      <c r="L565" s="47">
        <v>2</v>
      </c>
      <c r="M565" s="47">
        <f>VLOOKUP(I565,PGStock[],6,FALSE)</f>
        <v>100</v>
      </c>
      <c r="N565" s="47">
        <f>+PGSales!$L565*PGSales!$M565</f>
        <v>200</v>
      </c>
    </row>
    <row r="566" spans="1:14" hidden="1" x14ac:dyDescent="0.25">
      <c r="A566" s="77">
        <f t="shared" si="12"/>
        <v>2024</v>
      </c>
      <c r="B566" s="77">
        <f t="shared" si="13"/>
        <v>12</v>
      </c>
      <c r="C566" s="73">
        <v>45644</v>
      </c>
      <c r="D566" s="68" t="s">
        <v>3</v>
      </c>
      <c r="E566" s="48" t="s">
        <v>179</v>
      </c>
      <c r="F566" s="69" t="str">
        <f>VLOOKUP(E566,Customer[],2,FALSE)</f>
        <v>Pyae Tawtar</v>
      </c>
      <c r="G566" s="69" t="str">
        <f>VLOOKUP(E566,Customer[],3,FALSE)</f>
        <v>Chit Kyi Yae Rd</v>
      </c>
      <c r="H566" s="69" t="str">
        <f>VLOOKUP(E566,Customer[],4,FALSE)</f>
        <v>Hlaing Thar Yar</v>
      </c>
      <c r="I566" s="48" t="s">
        <v>18</v>
      </c>
      <c r="J566" s="70" t="str">
        <f>VLOOKUP(I566,PGStock[],2,FALSE)</f>
        <v>Formula Rum 350ml</v>
      </c>
      <c r="K566" s="71">
        <f>VLOOKUP(I566,PGStock[],3,FALSE)</f>
        <v>0.35</v>
      </c>
      <c r="L566" s="47">
        <v>1</v>
      </c>
      <c r="M566" s="47">
        <f>VLOOKUP(I566,PGStock[],6,FALSE)</f>
        <v>150</v>
      </c>
      <c r="N566" s="47">
        <f>+PGSales!$L566*PGSales!$M566</f>
        <v>150</v>
      </c>
    </row>
    <row r="567" spans="1:14" hidden="1" x14ac:dyDescent="0.25">
      <c r="A567" s="77">
        <f t="shared" si="12"/>
        <v>2024</v>
      </c>
      <c r="B567" s="77">
        <f t="shared" si="13"/>
        <v>12</v>
      </c>
      <c r="C567" s="73">
        <v>45644</v>
      </c>
      <c r="D567" s="68" t="s">
        <v>4</v>
      </c>
      <c r="E567" s="48" t="s">
        <v>169</v>
      </c>
      <c r="F567" s="69" t="str">
        <f>VLOOKUP(E567,Customer[],2,FALSE)</f>
        <v xml:space="preserve">Kaung </v>
      </c>
      <c r="G567" s="69" t="str">
        <f>VLOOKUP(E567,Customer[],3,FALSE)</f>
        <v>Sin Phyu Shin Rd</v>
      </c>
      <c r="H567" s="69" t="str">
        <f>VLOOKUP(E567,Customer[],4,FALSE)</f>
        <v>Hlaing Thar Yar</v>
      </c>
      <c r="I567" s="48" t="s">
        <v>25</v>
      </c>
      <c r="J567" s="70" t="str">
        <f>VLOOKUP(I567,PGStock[],2,FALSE)</f>
        <v>Columbus Super Red Smooth 350 Ml</v>
      </c>
      <c r="K567" s="71">
        <f>VLOOKUP(I567,PGStock[],3,FALSE)</f>
        <v>0.35</v>
      </c>
      <c r="L567" s="47">
        <v>2</v>
      </c>
      <c r="M567" s="47">
        <f>VLOOKUP(I567,PGStock[],6,FALSE)</f>
        <v>150</v>
      </c>
      <c r="N567" s="47">
        <f>+PGSales!$L567*PGSales!$M567</f>
        <v>300</v>
      </c>
    </row>
    <row r="568" spans="1:14" hidden="1" x14ac:dyDescent="0.25">
      <c r="A568" s="77">
        <f t="shared" si="12"/>
        <v>2024</v>
      </c>
      <c r="B568" s="77">
        <f t="shared" si="13"/>
        <v>12</v>
      </c>
      <c r="C568" s="73">
        <v>45644</v>
      </c>
      <c r="D568" s="68" t="s">
        <v>4</v>
      </c>
      <c r="E568" s="48" t="s">
        <v>169</v>
      </c>
      <c r="F568" s="69" t="str">
        <f>VLOOKUP(E568,Customer[],2,FALSE)</f>
        <v xml:space="preserve">Kaung </v>
      </c>
      <c r="G568" s="69" t="str">
        <f>VLOOKUP(E568,Customer[],3,FALSE)</f>
        <v>Sin Phyu Shin Rd</v>
      </c>
      <c r="H568" s="69" t="str">
        <f>VLOOKUP(E568,Customer[],4,FALSE)</f>
        <v>Hlaing Thar Yar</v>
      </c>
      <c r="I568" s="48" t="s">
        <v>23</v>
      </c>
      <c r="J568" s="70" t="str">
        <f>VLOOKUP(I568,PGStock[],2,FALSE)</f>
        <v>Columbus Super Red Smooth 175 Ml</v>
      </c>
      <c r="K568" s="71">
        <f>VLOOKUP(I568,PGStock[],3,FALSE)</f>
        <v>0.17499999999999999</v>
      </c>
      <c r="L568" s="47">
        <v>1</v>
      </c>
      <c r="M568" s="47">
        <f>VLOOKUP(I568,PGStock[],6,FALSE)</f>
        <v>100</v>
      </c>
      <c r="N568" s="47">
        <f>+PGSales!$L568*PGSales!$M568</f>
        <v>100</v>
      </c>
    </row>
    <row r="569" spans="1:14" hidden="1" x14ac:dyDescent="0.25">
      <c r="A569" s="77">
        <f t="shared" si="12"/>
        <v>2024</v>
      </c>
      <c r="B569" s="77">
        <f t="shared" si="13"/>
        <v>12</v>
      </c>
      <c r="C569" s="73">
        <v>45644</v>
      </c>
      <c r="D569" s="68" t="s">
        <v>4</v>
      </c>
      <c r="E569" s="48" t="s">
        <v>169</v>
      </c>
      <c r="F569" s="69" t="str">
        <f>VLOOKUP(E569,Customer[],2,FALSE)</f>
        <v xml:space="preserve">Kaung </v>
      </c>
      <c r="G569" s="69" t="str">
        <f>VLOOKUP(E569,Customer[],3,FALSE)</f>
        <v>Sin Phyu Shin Rd</v>
      </c>
      <c r="H569" s="69" t="str">
        <f>VLOOKUP(E569,Customer[],4,FALSE)</f>
        <v>Hlaing Thar Yar</v>
      </c>
      <c r="I569" s="48" t="s">
        <v>18</v>
      </c>
      <c r="J569" s="70" t="str">
        <f>VLOOKUP(I569,PGStock[],2,FALSE)</f>
        <v>Formula Rum 350ml</v>
      </c>
      <c r="K569" s="71">
        <f>VLOOKUP(I569,PGStock[],3,FALSE)</f>
        <v>0.35</v>
      </c>
      <c r="L569" s="47">
        <v>3</v>
      </c>
      <c r="M569" s="47">
        <f>VLOOKUP(I569,PGStock[],6,FALSE)</f>
        <v>150</v>
      </c>
      <c r="N569" s="47">
        <f>+PGSales!$L569*PGSales!$M569</f>
        <v>450</v>
      </c>
    </row>
    <row r="570" spans="1:14" hidden="1" x14ac:dyDescent="0.25">
      <c r="A570" s="77">
        <f t="shared" si="12"/>
        <v>2024</v>
      </c>
      <c r="B570" s="77">
        <f t="shared" si="13"/>
        <v>12</v>
      </c>
      <c r="C570" s="73">
        <v>45644</v>
      </c>
      <c r="D570" s="68" t="s">
        <v>72</v>
      </c>
      <c r="E570" s="48" t="s">
        <v>233</v>
      </c>
      <c r="F570" s="69" t="str">
        <f>VLOOKUP(E570,Customer[],2,FALSE)</f>
        <v>Phoe Thar Htoo</v>
      </c>
      <c r="G570" s="69" t="str">
        <f>VLOOKUP(E570,Customer[],3,FALSE)</f>
        <v>Khaing Shwe War Rd</v>
      </c>
      <c r="H570" s="69" t="str">
        <f>VLOOKUP(E570,Customer[],4,FALSE)</f>
        <v>Hlaing Thar Yar</v>
      </c>
      <c r="I570" s="48" t="s">
        <v>25</v>
      </c>
      <c r="J570" s="70" t="str">
        <f>VLOOKUP(I570,PGStock[],2,FALSE)</f>
        <v>Columbus Super Red Smooth 350 Ml</v>
      </c>
      <c r="K570" s="71">
        <f>VLOOKUP(I570,PGStock[],3,FALSE)</f>
        <v>0.35</v>
      </c>
      <c r="L570" s="47">
        <v>2</v>
      </c>
      <c r="M570" s="47">
        <f>VLOOKUP(I570,PGStock[],6,FALSE)</f>
        <v>150</v>
      </c>
      <c r="N570" s="47">
        <f>+PGSales!$L570*PGSales!$M570</f>
        <v>300</v>
      </c>
    </row>
    <row r="571" spans="1:14" hidden="1" x14ac:dyDescent="0.25">
      <c r="A571" s="77">
        <f t="shared" si="12"/>
        <v>2024</v>
      </c>
      <c r="B571" s="77">
        <f t="shared" si="13"/>
        <v>12</v>
      </c>
      <c r="C571" s="73">
        <v>45644</v>
      </c>
      <c r="D571" s="68" t="s">
        <v>72</v>
      </c>
      <c r="E571" s="48" t="s">
        <v>233</v>
      </c>
      <c r="F571" s="69" t="str">
        <f>VLOOKUP(E571,Customer[],2,FALSE)</f>
        <v>Phoe Thar Htoo</v>
      </c>
      <c r="G571" s="69" t="str">
        <f>VLOOKUP(E571,Customer[],3,FALSE)</f>
        <v>Khaing Shwe War Rd</v>
      </c>
      <c r="H571" s="69" t="str">
        <f>VLOOKUP(E571,Customer[],4,FALSE)</f>
        <v>Hlaing Thar Yar</v>
      </c>
      <c r="I571" s="48" t="s">
        <v>18</v>
      </c>
      <c r="J571" s="70" t="str">
        <f>VLOOKUP(I571,PGStock[],2,FALSE)</f>
        <v>Formula Rum 350ml</v>
      </c>
      <c r="K571" s="71">
        <f>VLOOKUP(I571,PGStock[],3,FALSE)</f>
        <v>0.35</v>
      </c>
      <c r="L571" s="47">
        <v>2</v>
      </c>
      <c r="M571" s="47">
        <f>VLOOKUP(I571,PGStock[],6,FALSE)</f>
        <v>150</v>
      </c>
      <c r="N571" s="47">
        <f>+PGSales!$L571*PGSales!$M571</f>
        <v>300</v>
      </c>
    </row>
    <row r="572" spans="1:14" hidden="1" x14ac:dyDescent="0.25">
      <c r="A572" s="77">
        <f t="shared" si="12"/>
        <v>2024</v>
      </c>
      <c r="B572" s="77">
        <f t="shared" si="13"/>
        <v>12</v>
      </c>
      <c r="C572" s="73">
        <v>45644</v>
      </c>
      <c r="D572" s="68" t="s">
        <v>64</v>
      </c>
      <c r="E572" s="48" t="s">
        <v>213</v>
      </c>
      <c r="F572" s="69" t="str">
        <f>VLOOKUP(E572,Customer[],2,FALSE)</f>
        <v>Shwe Eain Si</v>
      </c>
      <c r="G572" s="69" t="str">
        <f>VLOOKUP(E572,Customer[],3,FALSE)</f>
        <v>Banyar Dala Rd</v>
      </c>
      <c r="H572" s="69" t="str">
        <f>VLOOKUP(E572,Customer[],4,FALSE)</f>
        <v>Hlaing Thar Yar</v>
      </c>
      <c r="I572" s="48" t="s">
        <v>25</v>
      </c>
      <c r="J572" s="70" t="str">
        <f>VLOOKUP(I572,PGStock[],2,FALSE)</f>
        <v>Columbus Super Red Smooth 350 Ml</v>
      </c>
      <c r="K572" s="71">
        <f>VLOOKUP(I572,PGStock[],3,FALSE)</f>
        <v>0.35</v>
      </c>
      <c r="L572" s="47">
        <v>4</v>
      </c>
      <c r="M572" s="47">
        <f>VLOOKUP(I572,PGStock[],6,FALSE)</f>
        <v>150</v>
      </c>
      <c r="N572" s="47">
        <f>+PGSales!$L572*PGSales!$M572</f>
        <v>600</v>
      </c>
    </row>
    <row r="573" spans="1:14" hidden="1" x14ac:dyDescent="0.25">
      <c r="A573" s="77">
        <f t="shared" si="12"/>
        <v>2024</v>
      </c>
      <c r="B573" s="77">
        <f t="shared" si="13"/>
        <v>12</v>
      </c>
      <c r="C573" s="73">
        <v>45644</v>
      </c>
      <c r="D573" s="68" t="s">
        <v>64</v>
      </c>
      <c r="E573" s="48" t="s">
        <v>213</v>
      </c>
      <c r="F573" s="69" t="str">
        <f>VLOOKUP(E573,Customer[],2,FALSE)</f>
        <v>Shwe Eain Si</v>
      </c>
      <c r="G573" s="69" t="str">
        <f>VLOOKUP(E573,Customer[],3,FALSE)</f>
        <v>Banyar Dala Rd</v>
      </c>
      <c r="H573" s="69" t="str">
        <f>VLOOKUP(E573,Customer[],4,FALSE)</f>
        <v>Hlaing Thar Yar</v>
      </c>
      <c r="I573" s="48" t="s">
        <v>18</v>
      </c>
      <c r="J573" s="70" t="str">
        <f>VLOOKUP(I573,PGStock[],2,FALSE)</f>
        <v>Formula Rum 350ml</v>
      </c>
      <c r="K573" s="71">
        <f>VLOOKUP(I573,PGStock[],3,FALSE)</f>
        <v>0.35</v>
      </c>
      <c r="L573" s="47">
        <v>3</v>
      </c>
      <c r="M573" s="47">
        <f>VLOOKUP(I573,PGStock[],6,FALSE)</f>
        <v>150</v>
      </c>
      <c r="N573" s="47">
        <f>+PGSales!$L573*PGSales!$M573</f>
        <v>450</v>
      </c>
    </row>
    <row r="574" spans="1:14" hidden="1" x14ac:dyDescent="0.25">
      <c r="A574" s="77">
        <f t="shared" si="12"/>
        <v>2024</v>
      </c>
      <c r="B574" s="77">
        <f t="shared" si="13"/>
        <v>12</v>
      </c>
      <c r="C574" s="73">
        <v>45644</v>
      </c>
      <c r="D574" s="68" t="s">
        <v>131</v>
      </c>
      <c r="E574" s="48" t="s">
        <v>232</v>
      </c>
      <c r="F574" s="69" t="str">
        <f>VLOOKUP(E574,Customer[],2,FALSE)</f>
        <v>Arrmann(2)</v>
      </c>
      <c r="G574" s="69" t="str">
        <f>VLOOKUP(E574,Customer[],3,FALSE)</f>
        <v>Banyar Dala Rd</v>
      </c>
      <c r="H574" s="69" t="str">
        <f>VLOOKUP(E574,Customer[],4,FALSE)</f>
        <v>Hlaing Thar Yar</v>
      </c>
      <c r="I574" s="48" t="s">
        <v>25</v>
      </c>
      <c r="J574" s="70" t="str">
        <f>VLOOKUP(I574,PGStock[],2,FALSE)</f>
        <v>Columbus Super Red Smooth 350 Ml</v>
      </c>
      <c r="K574" s="71">
        <f>VLOOKUP(I574,PGStock[],3,FALSE)</f>
        <v>0.35</v>
      </c>
      <c r="L574" s="47">
        <v>7</v>
      </c>
      <c r="M574" s="47">
        <f>VLOOKUP(I574,PGStock[],6,FALSE)</f>
        <v>150</v>
      </c>
      <c r="N574" s="47">
        <f>+PGSales!$L574*PGSales!$M574</f>
        <v>1050</v>
      </c>
    </row>
    <row r="575" spans="1:14" hidden="1" x14ac:dyDescent="0.25">
      <c r="A575" s="77">
        <f t="shared" si="12"/>
        <v>2024</v>
      </c>
      <c r="B575" s="77">
        <f t="shared" si="13"/>
        <v>12</v>
      </c>
      <c r="C575" s="73">
        <v>45644</v>
      </c>
      <c r="D575" s="68" t="s">
        <v>131</v>
      </c>
      <c r="E575" s="48" t="s">
        <v>232</v>
      </c>
      <c r="F575" s="69" t="str">
        <f>VLOOKUP(E575,Customer[],2,FALSE)</f>
        <v>Arrmann(2)</v>
      </c>
      <c r="G575" s="69" t="str">
        <f>VLOOKUP(E575,Customer[],3,FALSE)</f>
        <v>Banyar Dala Rd</v>
      </c>
      <c r="H575" s="69" t="str">
        <f>VLOOKUP(E575,Customer[],4,FALSE)</f>
        <v>Hlaing Thar Yar</v>
      </c>
      <c r="I575" s="48" t="s">
        <v>23</v>
      </c>
      <c r="J575" s="70" t="str">
        <f>VLOOKUP(I575,PGStock[],2,FALSE)</f>
        <v>Columbus Super Red Smooth 175 Ml</v>
      </c>
      <c r="K575" s="71">
        <f>VLOOKUP(I575,PGStock[],3,FALSE)</f>
        <v>0.17499999999999999</v>
      </c>
      <c r="L575" s="47">
        <v>1</v>
      </c>
      <c r="M575" s="47">
        <f>VLOOKUP(I575,PGStock[],6,FALSE)</f>
        <v>100</v>
      </c>
      <c r="N575" s="47">
        <f>+PGSales!$L575*PGSales!$M575</f>
        <v>100</v>
      </c>
    </row>
    <row r="576" spans="1:14" hidden="1" x14ac:dyDescent="0.25">
      <c r="A576" s="77">
        <f t="shared" si="12"/>
        <v>2024</v>
      </c>
      <c r="B576" s="77">
        <f t="shared" si="13"/>
        <v>12</v>
      </c>
      <c r="C576" s="73">
        <v>45644</v>
      </c>
      <c r="D576" s="68" t="s">
        <v>76</v>
      </c>
      <c r="E576" s="48" t="s">
        <v>178</v>
      </c>
      <c r="F576" s="69" t="str">
        <f>VLOOKUP(E576,Customer[],2,FALSE)</f>
        <v>Lapyae</v>
      </c>
      <c r="G576" s="69" t="str">
        <f>VLOOKUP(E576,Customer[],3,FALSE)</f>
        <v>Sin Phyu Shin Rd</v>
      </c>
      <c r="H576" s="69" t="str">
        <f>VLOOKUP(E576,Customer[],4,FALSE)</f>
        <v>Hlaing Thar Yar</v>
      </c>
      <c r="I576" s="48" t="s">
        <v>25</v>
      </c>
      <c r="J576" s="70" t="str">
        <f>VLOOKUP(I576,PGStock[],2,FALSE)</f>
        <v>Columbus Super Red Smooth 350 Ml</v>
      </c>
      <c r="K576" s="71">
        <f>VLOOKUP(I576,PGStock[],3,FALSE)</f>
        <v>0.35</v>
      </c>
      <c r="L576" s="47">
        <v>3</v>
      </c>
      <c r="M576" s="47">
        <f>VLOOKUP(I576,PGStock[],6,FALSE)</f>
        <v>150</v>
      </c>
      <c r="N576" s="47">
        <f>+PGSales!$L576*PGSales!$M576</f>
        <v>450</v>
      </c>
    </row>
    <row r="577" spans="1:14" hidden="1" x14ac:dyDescent="0.25">
      <c r="A577" s="77">
        <f t="shared" si="12"/>
        <v>2024</v>
      </c>
      <c r="B577" s="77">
        <f t="shared" si="13"/>
        <v>12</v>
      </c>
      <c r="C577" s="73">
        <v>45644</v>
      </c>
      <c r="D577" s="68" t="s">
        <v>76</v>
      </c>
      <c r="E577" s="48" t="s">
        <v>178</v>
      </c>
      <c r="F577" s="69" t="str">
        <f>VLOOKUP(E577,Customer[],2,FALSE)</f>
        <v>Lapyae</v>
      </c>
      <c r="G577" s="69" t="str">
        <f>VLOOKUP(E577,Customer[],3,FALSE)</f>
        <v>Sin Phyu Shin Rd</v>
      </c>
      <c r="H577" s="69" t="str">
        <f>VLOOKUP(E577,Customer[],4,FALSE)</f>
        <v>Hlaing Thar Yar</v>
      </c>
      <c r="I577" s="48" t="s">
        <v>18</v>
      </c>
      <c r="J577" s="70" t="str">
        <f>VLOOKUP(I577,PGStock[],2,FALSE)</f>
        <v>Formula Rum 350ml</v>
      </c>
      <c r="K577" s="71">
        <f>VLOOKUP(I577,PGStock[],3,FALSE)</f>
        <v>0.35</v>
      </c>
      <c r="L577" s="47">
        <v>4</v>
      </c>
      <c r="M577" s="47">
        <f>VLOOKUP(I577,PGStock[],6,FALSE)</f>
        <v>150</v>
      </c>
      <c r="N577" s="47">
        <f>+PGSales!$L577*PGSales!$M577</f>
        <v>600</v>
      </c>
    </row>
    <row r="578" spans="1:14" hidden="1" x14ac:dyDescent="0.25">
      <c r="A578" s="77">
        <f t="shared" si="12"/>
        <v>2024</v>
      </c>
      <c r="B578" s="77">
        <f t="shared" si="13"/>
        <v>12</v>
      </c>
      <c r="C578" s="73">
        <v>45645</v>
      </c>
      <c r="D578" s="68" t="s">
        <v>115</v>
      </c>
      <c r="E578" s="48" t="s">
        <v>210</v>
      </c>
      <c r="F578" s="69" t="str">
        <f>VLOOKUP(E578,Customer[],2,FALSE)</f>
        <v>Satkyar Shweyee</v>
      </c>
      <c r="G578" s="69" t="str">
        <f>VLOOKUP(E578,Customer[],3,FALSE)</f>
        <v>Joephyu Lanthaw Rd</v>
      </c>
      <c r="H578" s="69" t="str">
        <f>VLOOKUP(E578,Customer[],4,FALSE)</f>
        <v>Mangalardon</v>
      </c>
      <c r="I578" s="48" t="s">
        <v>25</v>
      </c>
      <c r="J578" s="70" t="str">
        <f>VLOOKUP(I578,PGStock[],2,FALSE)</f>
        <v>Columbus Super Red Smooth 350 Ml</v>
      </c>
      <c r="K578" s="71">
        <f>VLOOKUP(I578,PGStock[],3,FALSE)</f>
        <v>0.35</v>
      </c>
      <c r="L578" s="47">
        <v>4</v>
      </c>
      <c r="M578" s="47">
        <f>VLOOKUP(I578,PGStock[],6,FALSE)</f>
        <v>150</v>
      </c>
      <c r="N578" s="47">
        <f>+PGSales!$L578*PGSales!$M578</f>
        <v>600</v>
      </c>
    </row>
    <row r="579" spans="1:14" hidden="1" x14ac:dyDescent="0.25">
      <c r="A579" s="77">
        <f t="shared" si="12"/>
        <v>2024</v>
      </c>
      <c r="B579" s="77">
        <f t="shared" si="13"/>
        <v>12</v>
      </c>
      <c r="C579" s="73">
        <v>45645</v>
      </c>
      <c r="D579" s="68" t="s">
        <v>115</v>
      </c>
      <c r="E579" s="48" t="s">
        <v>210</v>
      </c>
      <c r="F579" s="69" t="str">
        <f>VLOOKUP(E579,Customer[],2,FALSE)</f>
        <v>Satkyar Shweyee</v>
      </c>
      <c r="G579" s="69" t="str">
        <f>VLOOKUP(E579,Customer[],3,FALSE)</f>
        <v>Joephyu Lanthaw Rd</v>
      </c>
      <c r="H579" s="69" t="str">
        <f>VLOOKUP(E579,Customer[],4,FALSE)</f>
        <v>Mangalardon</v>
      </c>
      <c r="I579" s="48" t="s">
        <v>18</v>
      </c>
      <c r="J579" s="70" t="str">
        <f>VLOOKUP(I579,PGStock[],2,FALSE)</f>
        <v>Formula Rum 350ml</v>
      </c>
      <c r="K579" s="71">
        <f>VLOOKUP(I579,PGStock[],3,FALSE)</f>
        <v>0.35</v>
      </c>
      <c r="L579" s="47">
        <v>3</v>
      </c>
      <c r="M579" s="47">
        <f>VLOOKUP(I579,PGStock[],6,FALSE)</f>
        <v>150</v>
      </c>
      <c r="N579" s="47">
        <f>+PGSales!$L579*PGSales!$M579</f>
        <v>450</v>
      </c>
    </row>
    <row r="580" spans="1:14" hidden="1" x14ac:dyDescent="0.25">
      <c r="A580" s="77">
        <f t="shared" si="12"/>
        <v>2024</v>
      </c>
      <c r="B580" s="77">
        <f t="shared" si="13"/>
        <v>12</v>
      </c>
      <c r="C580" s="73">
        <v>45645</v>
      </c>
      <c r="D580" s="68" t="s">
        <v>2</v>
      </c>
      <c r="E580" s="48" t="s">
        <v>180</v>
      </c>
      <c r="F580" s="69" t="str">
        <f>VLOOKUP(E580,Customer[],2,FALSE)</f>
        <v>San Thit</v>
      </c>
      <c r="G580" s="69" t="str">
        <f>VLOOKUP(E580,Customer[],3,FALSE)</f>
        <v>Jone Phyu Rd</v>
      </c>
      <c r="H580" s="69" t="str">
        <f>VLOOKUP(E580,Customer[],4,FALSE)</f>
        <v>Mangalardon</v>
      </c>
      <c r="I580" s="48" t="s">
        <v>25</v>
      </c>
      <c r="J580" s="70" t="str">
        <f>VLOOKUP(I580,PGStock[],2,FALSE)</f>
        <v>Columbus Super Red Smooth 350 Ml</v>
      </c>
      <c r="K580" s="71">
        <f>VLOOKUP(I580,PGStock[],3,FALSE)</f>
        <v>0.35</v>
      </c>
      <c r="L580" s="47">
        <v>3</v>
      </c>
      <c r="M580" s="47">
        <f>VLOOKUP(I580,PGStock[],6,FALSE)</f>
        <v>150</v>
      </c>
      <c r="N580" s="47">
        <f>+PGSales!$L580*PGSales!$M580</f>
        <v>450</v>
      </c>
    </row>
    <row r="581" spans="1:14" hidden="1" x14ac:dyDescent="0.25">
      <c r="A581" s="77">
        <f t="shared" si="12"/>
        <v>2024</v>
      </c>
      <c r="B581" s="77">
        <f t="shared" si="13"/>
        <v>12</v>
      </c>
      <c r="C581" s="73">
        <v>45645</v>
      </c>
      <c r="D581" s="68" t="s">
        <v>2</v>
      </c>
      <c r="E581" s="48" t="s">
        <v>180</v>
      </c>
      <c r="F581" s="69" t="str">
        <f>VLOOKUP(E581,Customer[],2,FALSE)</f>
        <v>San Thit</v>
      </c>
      <c r="G581" s="69" t="str">
        <f>VLOOKUP(E581,Customer[],3,FALSE)</f>
        <v>Jone Phyu Rd</v>
      </c>
      <c r="H581" s="69" t="str">
        <f>VLOOKUP(E581,Customer[],4,FALSE)</f>
        <v>Mangalardon</v>
      </c>
      <c r="I581" s="48" t="s">
        <v>18</v>
      </c>
      <c r="J581" s="70" t="str">
        <f>VLOOKUP(I581,PGStock[],2,FALSE)</f>
        <v>Formula Rum 350ml</v>
      </c>
      <c r="K581" s="71">
        <f>VLOOKUP(I581,PGStock[],3,FALSE)</f>
        <v>0.35</v>
      </c>
      <c r="L581" s="47">
        <v>3</v>
      </c>
      <c r="M581" s="47">
        <f>VLOOKUP(I581,PGStock[],6,FALSE)</f>
        <v>150</v>
      </c>
      <c r="N581" s="47">
        <f>+PGSales!$L581*PGSales!$M581</f>
        <v>450</v>
      </c>
    </row>
    <row r="582" spans="1:14" hidden="1" x14ac:dyDescent="0.25">
      <c r="A582" s="77">
        <f t="shared" si="12"/>
        <v>2024</v>
      </c>
      <c r="B582" s="77">
        <f t="shared" si="13"/>
        <v>12</v>
      </c>
      <c r="C582" s="73">
        <v>45645</v>
      </c>
      <c r="D582" s="68" t="s">
        <v>0</v>
      </c>
      <c r="E582" s="48" t="s">
        <v>181</v>
      </c>
      <c r="F582" s="69" t="str">
        <f>VLOOKUP(E582,Customer[],2,FALSE)</f>
        <v>Shin Shin</v>
      </c>
      <c r="G582" s="69" t="str">
        <f>VLOOKUP(E582,Customer[],3,FALSE)</f>
        <v>Joephyu Rd</v>
      </c>
      <c r="H582" s="69" t="str">
        <f>VLOOKUP(E582,Customer[],4,FALSE)</f>
        <v>Mangalardon</v>
      </c>
      <c r="I582" s="48" t="s">
        <v>25</v>
      </c>
      <c r="J582" s="70" t="str">
        <f>VLOOKUP(I582,PGStock[],2,FALSE)</f>
        <v>Columbus Super Red Smooth 350 Ml</v>
      </c>
      <c r="K582" s="71">
        <f>VLOOKUP(I582,PGStock[],3,FALSE)</f>
        <v>0.35</v>
      </c>
      <c r="L582" s="47">
        <v>2</v>
      </c>
      <c r="M582" s="47">
        <f>VLOOKUP(I582,PGStock[],6,FALSE)</f>
        <v>150</v>
      </c>
      <c r="N582" s="47">
        <f>+PGSales!$L582*PGSales!$M582</f>
        <v>300</v>
      </c>
    </row>
    <row r="583" spans="1:14" hidden="1" x14ac:dyDescent="0.25">
      <c r="A583" s="77">
        <f t="shared" si="12"/>
        <v>2024</v>
      </c>
      <c r="B583" s="77">
        <f t="shared" si="13"/>
        <v>12</v>
      </c>
      <c r="C583" s="73">
        <v>45645</v>
      </c>
      <c r="D583" s="68" t="s">
        <v>1</v>
      </c>
      <c r="E583" s="48" t="s">
        <v>164</v>
      </c>
      <c r="F583" s="69" t="str">
        <f>VLOOKUP(E583,Customer[],2,FALSE)</f>
        <v>Sein Shwe Phyo</v>
      </c>
      <c r="G583" s="69" t="str">
        <f>VLOOKUP(E583,Customer[],3,FALSE)</f>
        <v>Thuka Rd</v>
      </c>
      <c r="H583" s="69" t="str">
        <f>VLOOKUP(E583,Customer[],4,FALSE)</f>
        <v>Mangalardon</v>
      </c>
      <c r="I583" s="48" t="s">
        <v>25</v>
      </c>
      <c r="J583" s="70" t="str">
        <f>VLOOKUP(I583,PGStock[],2,FALSE)</f>
        <v>Columbus Super Red Smooth 350 Ml</v>
      </c>
      <c r="K583" s="71">
        <f>VLOOKUP(I583,PGStock[],3,FALSE)</f>
        <v>0.35</v>
      </c>
      <c r="L583" s="47">
        <v>1</v>
      </c>
      <c r="M583" s="47">
        <f>VLOOKUP(I583,PGStock[],6,FALSE)</f>
        <v>150</v>
      </c>
      <c r="N583" s="47">
        <f>+PGSales!$L583*PGSales!$M583</f>
        <v>150</v>
      </c>
    </row>
    <row r="584" spans="1:14" hidden="1" x14ac:dyDescent="0.25">
      <c r="A584" s="77">
        <f t="shared" si="12"/>
        <v>2024</v>
      </c>
      <c r="B584" s="77">
        <f t="shared" si="13"/>
        <v>12</v>
      </c>
      <c r="C584" s="73">
        <v>45645</v>
      </c>
      <c r="D584" s="68" t="s">
        <v>1</v>
      </c>
      <c r="E584" s="48" t="s">
        <v>164</v>
      </c>
      <c r="F584" s="69" t="str">
        <f>VLOOKUP(E584,Customer[],2,FALSE)</f>
        <v>Sein Shwe Phyo</v>
      </c>
      <c r="G584" s="69" t="str">
        <f>VLOOKUP(E584,Customer[],3,FALSE)</f>
        <v>Thuka Rd</v>
      </c>
      <c r="H584" s="69" t="str">
        <f>VLOOKUP(E584,Customer[],4,FALSE)</f>
        <v>Mangalardon</v>
      </c>
      <c r="I584" s="48" t="s">
        <v>23</v>
      </c>
      <c r="J584" s="70" t="str">
        <f>VLOOKUP(I584,PGStock[],2,FALSE)</f>
        <v>Columbus Super Red Smooth 175 Ml</v>
      </c>
      <c r="K584" s="71">
        <f>VLOOKUP(I584,PGStock[],3,FALSE)</f>
        <v>0.17499999999999999</v>
      </c>
      <c r="L584" s="47">
        <v>3</v>
      </c>
      <c r="M584" s="47">
        <f>VLOOKUP(I584,PGStock[],6,FALSE)</f>
        <v>100</v>
      </c>
      <c r="N584" s="47">
        <f>+PGSales!$L584*PGSales!$M584</f>
        <v>300</v>
      </c>
    </row>
    <row r="585" spans="1:14" hidden="1" x14ac:dyDescent="0.25">
      <c r="A585" s="77">
        <f t="shared" si="12"/>
        <v>2024</v>
      </c>
      <c r="B585" s="77">
        <f t="shared" si="13"/>
        <v>12</v>
      </c>
      <c r="C585" s="73">
        <v>45645</v>
      </c>
      <c r="D585" s="68" t="s">
        <v>1</v>
      </c>
      <c r="E585" s="48" t="s">
        <v>164</v>
      </c>
      <c r="F585" s="69" t="str">
        <f>VLOOKUP(E585,Customer[],2,FALSE)</f>
        <v>Sein Shwe Phyo</v>
      </c>
      <c r="G585" s="69" t="str">
        <f>VLOOKUP(E585,Customer[],3,FALSE)</f>
        <v>Thuka Rd</v>
      </c>
      <c r="H585" s="69" t="str">
        <f>VLOOKUP(E585,Customer[],4,FALSE)</f>
        <v>Mangalardon</v>
      </c>
      <c r="I585" s="48" t="s">
        <v>18</v>
      </c>
      <c r="J585" s="70" t="str">
        <f>VLOOKUP(I585,PGStock[],2,FALSE)</f>
        <v>Formula Rum 350ml</v>
      </c>
      <c r="K585" s="71">
        <f>VLOOKUP(I585,PGStock[],3,FALSE)</f>
        <v>0.35</v>
      </c>
      <c r="L585" s="47">
        <v>4</v>
      </c>
      <c r="M585" s="47">
        <f>VLOOKUP(I585,PGStock[],6,FALSE)</f>
        <v>150</v>
      </c>
      <c r="N585" s="47">
        <f>+PGSales!$L585*PGSales!$M585</f>
        <v>600</v>
      </c>
    </row>
    <row r="586" spans="1:14" hidden="1" x14ac:dyDescent="0.25">
      <c r="A586" s="77">
        <f t="shared" si="12"/>
        <v>2024</v>
      </c>
      <c r="B586" s="77">
        <f t="shared" si="13"/>
        <v>12</v>
      </c>
      <c r="C586" s="73">
        <v>45645</v>
      </c>
      <c r="D586" s="68" t="s">
        <v>109</v>
      </c>
      <c r="E586" s="48" t="s">
        <v>183</v>
      </c>
      <c r="F586" s="69" t="str">
        <f>VLOOKUP(E586,Customer[],2,FALSE)</f>
        <v>Smile Moon</v>
      </c>
      <c r="G586" s="69" t="str">
        <f>VLOOKUP(E586,Customer[],3,FALSE)</f>
        <v>Joephyu Rd</v>
      </c>
      <c r="H586" s="69" t="str">
        <f>VLOOKUP(E586,Customer[],4,FALSE)</f>
        <v>Mangalardon</v>
      </c>
      <c r="I586" s="48" t="s">
        <v>25</v>
      </c>
      <c r="J586" s="70" t="str">
        <f>VLOOKUP(I586,PGStock[],2,FALSE)</f>
        <v>Columbus Super Red Smooth 350 Ml</v>
      </c>
      <c r="K586" s="71">
        <f>VLOOKUP(I586,PGStock[],3,FALSE)</f>
        <v>0.35</v>
      </c>
      <c r="L586" s="47">
        <v>5</v>
      </c>
      <c r="M586" s="47">
        <f>VLOOKUP(I586,PGStock[],6,FALSE)</f>
        <v>150</v>
      </c>
      <c r="N586" s="47">
        <f>+PGSales!$L586*PGSales!$M586</f>
        <v>750</v>
      </c>
    </row>
    <row r="587" spans="1:14" hidden="1" x14ac:dyDescent="0.25">
      <c r="A587" s="77">
        <f t="shared" si="12"/>
        <v>2024</v>
      </c>
      <c r="B587" s="77">
        <f t="shared" si="13"/>
        <v>12</v>
      </c>
      <c r="C587" s="73">
        <v>45645</v>
      </c>
      <c r="D587" s="68" t="s">
        <v>109</v>
      </c>
      <c r="E587" s="48" t="s">
        <v>183</v>
      </c>
      <c r="F587" s="69" t="str">
        <f>VLOOKUP(E587,Customer[],2,FALSE)</f>
        <v>Smile Moon</v>
      </c>
      <c r="G587" s="69" t="str">
        <f>VLOOKUP(E587,Customer[],3,FALSE)</f>
        <v>Joephyu Rd</v>
      </c>
      <c r="H587" s="69" t="str">
        <f>VLOOKUP(E587,Customer[],4,FALSE)</f>
        <v>Mangalardon</v>
      </c>
      <c r="I587" s="48" t="s">
        <v>18</v>
      </c>
      <c r="J587" s="70" t="str">
        <f>VLOOKUP(I587,PGStock[],2,FALSE)</f>
        <v>Formula Rum 350ml</v>
      </c>
      <c r="K587" s="71">
        <f>VLOOKUP(I587,PGStock[],3,FALSE)</f>
        <v>0.35</v>
      </c>
      <c r="L587" s="47">
        <v>6</v>
      </c>
      <c r="M587" s="47">
        <f>VLOOKUP(I587,PGStock[],6,FALSE)</f>
        <v>150</v>
      </c>
      <c r="N587" s="47">
        <f>+PGSales!$L587*PGSales!$M587</f>
        <v>900</v>
      </c>
    </row>
    <row r="588" spans="1:14" hidden="1" x14ac:dyDescent="0.25">
      <c r="A588" s="77">
        <f t="shared" si="12"/>
        <v>2024</v>
      </c>
      <c r="B588" s="77">
        <f t="shared" si="13"/>
        <v>12</v>
      </c>
      <c r="C588" s="73">
        <v>45645</v>
      </c>
      <c r="D588" s="68" t="s">
        <v>186</v>
      </c>
      <c r="E588" s="48" t="s">
        <v>182</v>
      </c>
      <c r="F588" s="69" t="str">
        <f>VLOOKUP(E588,Customer[],2,FALSE)</f>
        <v>Su</v>
      </c>
      <c r="G588" s="69" t="str">
        <f>VLOOKUP(E588,Customer[],3,FALSE)</f>
        <v>Aung Sinkhoe Rd</v>
      </c>
      <c r="H588" s="69" t="str">
        <f>VLOOKUP(E588,Customer[],4,FALSE)</f>
        <v>Mangalardon</v>
      </c>
      <c r="I588" s="48" t="s">
        <v>25</v>
      </c>
      <c r="J588" s="70" t="str">
        <f>VLOOKUP(I588,PGStock[],2,FALSE)</f>
        <v>Columbus Super Red Smooth 350 Ml</v>
      </c>
      <c r="K588" s="71">
        <f>VLOOKUP(I588,PGStock[],3,FALSE)</f>
        <v>0.35</v>
      </c>
      <c r="L588" s="47">
        <v>4</v>
      </c>
      <c r="M588" s="47">
        <f>VLOOKUP(I588,PGStock[],6,FALSE)</f>
        <v>150</v>
      </c>
      <c r="N588" s="47">
        <f>+PGSales!$L588*PGSales!$M588</f>
        <v>600</v>
      </c>
    </row>
    <row r="589" spans="1:14" hidden="1" x14ac:dyDescent="0.25">
      <c r="A589" s="77">
        <f t="shared" si="12"/>
        <v>2024</v>
      </c>
      <c r="B589" s="77">
        <f t="shared" si="13"/>
        <v>12</v>
      </c>
      <c r="C589" s="73">
        <v>45645</v>
      </c>
      <c r="D589" s="68" t="s">
        <v>186</v>
      </c>
      <c r="E589" s="48" t="s">
        <v>182</v>
      </c>
      <c r="F589" s="69" t="str">
        <f>VLOOKUP(E589,Customer[],2,FALSE)</f>
        <v>Su</v>
      </c>
      <c r="G589" s="69" t="str">
        <f>VLOOKUP(E589,Customer[],3,FALSE)</f>
        <v>Aung Sinkhoe Rd</v>
      </c>
      <c r="H589" s="69" t="str">
        <f>VLOOKUP(E589,Customer[],4,FALSE)</f>
        <v>Mangalardon</v>
      </c>
      <c r="I589" s="48" t="s">
        <v>18</v>
      </c>
      <c r="J589" s="70" t="str">
        <f>VLOOKUP(I589,PGStock[],2,FALSE)</f>
        <v>Formula Rum 350ml</v>
      </c>
      <c r="K589" s="71">
        <f>VLOOKUP(I589,PGStock[],3,FALSE)</f>
        <v>0.35</v>
      </c>
      <c r="L589" s="47">
        <v>7</v>
      </c>
      <c r="M589" s="47">
        <f>VLOOKUP(I589,PGStock[],6,FALSE)</f>
        <v>150</v>
      </c>
      <c r="N589" s="47">
        <f>+PGSales!$L589*PGSales!$M589</f>
        <v>1050</v>
      </c>
    </row>
    <row r="590" spans="1:14" hidden="1" x14ac:dyDescent="0.25">
      <c r="A590" s="77">
        <f t="shared" si="12"/>
        <v>2024</v>
      </c>
      <c r="B590" s="77">
        <f t="shared" si="13"/>
        <v>12</v>
      </c>
      <c r="C590" s="73">
        <v>45645</v>
      </c>
      <c r="D590" s="68" t="s">
        <v>187</v>
      </c>
      <c r="E590" s="48" t="s">
        <v>184</v>
      </c>
      <c r="F590" s="69" t="str">
        <f>VLOOKUP(E590,Customer[],2,FALSE)</f>
        <v>Kaung Kin Think</v>
      </c>
      <c r="G590" s="69" t="str">
        <f>VLOOKUP(E590,Customer[],3,FALSE)</f>
        <v>Joephyu Rd</v>
      </c>
      <c r="H590" s="69" t="str">
        <f>VLOOKUP(E590,Customer[],4,FALSE)</f>
        <v>Mangalardon</v>
      </c>
      <c r="I590" s="48" t="s">
        <v>25</v>
      </c>
      <c r="J590" s="70" t="str">
        <f>VLOOKUP(I590,PGStock[],2,FALSE)</f>
        <v>Columbus Super Red Smooth 350 Ml</v>
      </c>
      <c r="K590" s="71">
        <f>VLOOKUP(I590,PGStock[],3,FALSE)</f>
        <v>0.35</v>
      </c>
      <c r="L590" s="47">
        <v>3</v>
      </c>
      <c r="M590" s="47">
        <f>VLOOKUP(I590,PGStock[],6,FALSE)</f>
        <v>150</v>
      </c>
      <c r="N590" s="47">
        <f>+PGSales!$L590*PGSales!$M590</f>
        <v>450</v>
      </c>
    </row>
    <row r="591" spans="1:14" hidden="1" x14ac:dyDescent="0.25">
      <c r="A591" s="77">
        <f t="shared" si="12"/>
        <v>2024</v>
      </c>
      <c r="B591" s="77">
        <f t="shared" si="13"/>
        <v>12</v>
      </c>
      <c r="C591" s="73">
        <v>45645</v>
      </c>
      <c r="D591" s="68" t="s">
        <v>58</v>
      </c>
      <c r="E591" s="48" t="s">
        <v>228</v>
      </c>
      <c r="F591" s="69" t="str">
        <f>VLOOKUP(E591,Customer[],2,FALSE)</f>
        <v>Myintmo</v>
      </c>
      <c r="G591" s="69" t="str">
        <f>VLOOKUP(E591,Customer[],3,FALSE)</f>
        <v>Bayin Naung Rd</v>
      </c>
      <c r="H591" s="69" t="str">
        <f>VLOOKUP(E591,Customer[],4,FALSE)</f>
        <v xml:space="preserve">Shwepyithar </v>
      </c>
      <c r="I591" s="48" t="s">
        <v>27</v>
      </c>
      <c r="J591" s="70" t="str">
        <f>VLOOKUP(I591,PGStock[],2,FALSE)</f>
        <v>Columbus Super Red Smooth 700 Ml</v>
      </c>
      <c r="K591" s="71">
        <f>VLOOKUP(I591,PGStock[],3,FALSE)</f>
        <v>0.7</v>
      </c>
      <c r="L591" s="47">
        <v>3</v>
      </c>
      <c r="M591" s="47">
        <f>VLOOKUP(I591,PGStock[],6,FALSE)</f>
        <v>200</v>
      </c>
      <c r="N591" s="47">
        <f>+PGSales!$L591*PGSales!$M591</f>
        <v>600</v>
      </c>
    </row>
    <row r="592" spans="1:14" hidden="1" x14ac:dyDescent="0.25">
      <c r="A592" s="77">
        <f t="shared" si="12"/>
        <v>2024</v>
      </c>
      <c r="B592" s="77">
        <f t="shared" si="13"/>
        <v>12</v>
      </c>
      <c r="C592" s="73">
        <v>45645</v>
      </c>
      <c r="D592" s="68" t="s">
        <v>58</v>
      </c>
      <c r="E592" s="48" t="s">
        <v>228</v>
      </c>
      <c r="F592" s="69" t="str">
        <f>VLOOKUP(E592,Customer[],2,FALSE)</f>
        <v>Myintmo</v>
      </c>
      <c r="G592" s="69" t="str">
        <f>VLOOKUP(E592,Customer[],3,FALSE)</f>
        <v>Bayin Naung Rd</v>
      </c>
      <c r="H592" s="69" t="str">
        <f>VLOOKUP(E592,Customer[],4,FALSE)</f>
        <v xml:space="preserve">Shwepyithar </v>
      </c>
      <c r="I592" s="48" t="s">
        <v>25</v>
      </c>
      <c r="J592" s="70" t="str">
        <f>VLOOKUP(I592,PGStock[],2,FALSE)</f>
        <v>Columbus Super Red Smooth 350 Ml</v>
      </c>
      <c r="K592" s="71">
        <f>VLOOKUP(I592,PGStock[],3,FALSE)</f>
        <v>0.35</v>
      </c>
      <c r="L592" s="47">
        <v>8</v>
      </c>
      <c r="M592" s="47">
        <f>VLOOKUP(I592,PGStock[],6,FALSE)</f>
        <v>150</v>
      </c>
      <c r="N592" s="47">
        <f>+PGSales!$L592*PGSales!$M592</f>
        <v>1200</v>
      </c>
    </row>
    <row r="593" spans="1:14" hidden="1" x14ac:dyDescent="0.25">
      <c r="A593" s="77">
        <f t="shared" si="12"/>
        <v>2024</v>
      </c>
      <c r="B593" s="77">
        <f t="shared" si="13"/>
        <v>12</v>
      </c>
      <c r="C593" s="73">
        <v>45645</v>
      </c>
      <c r="D593" s="68" t="s">
        <v>58</v>
      </c>
      <c r="E593" s="48" t="s">
        <v>228</v>
      </c>
      <c r="F593" s="69" t="str">
        <f>VLOOKUP(E593,Customer[],2,FALSE)</f>
        <v>Myintmo</v>
      </c>
      <c r="G593" s="69" t="str">
        <f>VLOOKUP(E593,Customer[],3,FALSE)</f>
        <v>Bayin Naung Rd</v>
      </c>
      <c r="H593" s="69" t="str">
        <f>VLOOKUP(E593,Customer[],4,FALSE)</f>
        <v xml:space="preserve">Shwepyithar </v>
      </c>
      <c r="I593" s="48" t="s">
        <v>18</v>
      </c>
      <c r="J593" s="70" t="str">
        <f>VLOOKUP(I593,PGStock[],2,FALSE)</f>
        <v>Formula Rum 350ml</v>
      </c>
      <c r="K593" s="71">
        <f>VLOOKUP(I593,PGStock[],3,FALSE)</f>
        <v>0.35</v>
      </c>
      <c r="L593" s="47">
        <v>4</v>
      </c>
      <c r="M593" s="47">
        <f>VLOOKUP(I593,PGStock[],6,FALSE)</f>
        <v>150</v>
      </c>
      <c r="N593" s="47">
        <f>+PGSales!$L593*PGSales!$M593</f>
        <v>600</v>
      </c>
    </row>
    <row r="594" spans="1:14" hidden="1" x14ac:dyDescent="0.25">
      <c r="A594" s="77">
        <f t="shared" si="12"/>
        <v>2024</v>
      </c>
      <c r="B594" s="77">
        <f t="shared" si="13"/>
        <v>12</v>
      </c>
      <c r="C594" s="73">
        <v>45645</v>
      </c>
      <c r="D594" s="68" t="s">
        <v>66</v>
      </c>
      <c r="E594" s="48" t="s">
        <v>177</v>
      </c>
      <c r="F594" s="69" t="str">
        <f>VLOOKUP(E594,Customer[],2,FALSE)</f>
        <v>NI Ni Poe poe</v>
      </c>
      <c r="G594" s="69" t="str">
        <f>VLOOKUP(E594,Customer[],3,FALSE)</f>
        <v>Ye Yanaing Rd</v>
      </c>
      <c r="H594" s="69" t="str">
        <f>VLOOKUP(E594,Customer[],4,FALSE)</f>
        <v xml:space="preserve">Shwepyithar </v>
      </c>
      <c r="I594" s="48" t="s">
        <v>25</v>
      </c>
      <c r="J594" s="70" t="str">
        <f>VLOOKUP(I594,PGStock[],2,FALSE)</f>
        <v>Columbus Super Red Smooth 350 Ml</v>
      </c>
      <c r="K594" s="71">
        <f>VLOOKUP(I594,PGStock[],3,FALSE)</f>
        <v>0.35</v>
      </c>
      <c r="L594" s="47">
        <v>12</v>
      </c>
      <c r="M594" s="47">
        <f>VLOOKUP(I594,PGStock[],6,FALSE)</f>
        <v>150</v>
      </c>
      <c r="N594" s="47">
        <f>+PGSales!$L594*PGSales!$M594</f>
        <v>1800</v>
      </c>
    </row>
    <row r="595" spans="1:14" hidden="1" x14ac:dyDescent="0.25">
      <c r="A595" s="77">
        <f t="shared" si="12"/>
        <v>2024</v>
      </c>
      <c r="B595" s="77">
        <f t="shared" si="13"/>
        <v>12</v>
      </c>
      <c r="C595" s="73">
        <v>45645</v>
      </c>
      <c r="D595" s="68" t="s">
        <v>66</v>
      </c>
      <c r="E595" s="48" t="s">
        <v>177</v>
      </c>
      <c r="F595" s="69" t="str">
        <f>VLOOKUP(E595,Customer[],2,FALSE)</f>
        <v>NI Ni Poe poe</v>
      </c>
      <c r="G595" s="69" t="str">
        <f>VLOOKUP(E595,Customer[],3,FALSE)</f>
        <v>Ye Yanaing Rd</v>
      </c>
      <c r="H595" s="69" t="str">
        <f>VLOOKUP(E595,Customer[],4,FALSE)</f>
        <v xml:space="preserve">Shwepyithar </v>
      </c>
      <c r="I595" s="48" t="s">
        <v>18</v>
      </c>
      <c r="J595" s="70" t="str">
        <f>VLOOKUP(I595,PGStock[],2,FALSE)</f>
        <v>Formula Rum 350ml</v>
      </c>
      <c r="K595" s="71">
        <f>VLOOKUP(I595,PGStock[],3,FALSE)</f>
        <v>0.35</v>
      </c>
      <c r="L595" s="47">
        <v>2</v>
      </c>
      <c r="M595" s="47">
        <f>VLOOKUP(I595,PGStock[],6,FALSE)</f>
        <v>150</v>
      </c>
      <c r="N595" s="47">
        <f>+PGSales!$L595*PGSales!$M595</f>
        <v>300</v>
      </c>
    </row>
    <row r="596" spans="1:14" hidden="1" x14ac:dyDescent="0.25">
      <c r="A596" s="77">
        <f t="shared" si="12"/>
        <v>2024</v>
      </c>
      <c r="B596" s="77">
        <f t="shared" si="13"/>
        <v>12</v>
      </c>
      <c r="C596" s="73">
        <v>45645</v>
      </c>
      <c r="D596" s="68" t="s">
        <v>56</v>
      </c>
      <c r="E596" s="48" t="s">
        <v>174</v>
      </c>
      <c r="F596" s="69" t="str">
        <f>VLOOKUP(E596,Customer[],2,FALSE)</f>
        <v>ShweSiSain</v>
      </c>
      <c r="G596" s="69" t="str">
        <f>VLOOKUP(E596,Customer[],3,FALSE)</f>
        <v>Maher Badula Rd</v>
      </c>
      <c r="H596" s="69" t="str">
        <f>VLOOKUP(E596,Customer[],4,FALSE)</f>
        <v xml:space="preserve">Shwepyithar </v>
      </c>
      <c r="I596" s="48" t="s">
        <v>25</v>
      </c>
      <c r="J596" s="70" t="str">
        <f>VLOOKUP(I596,PGStock[],2,FALSE)</f>
        <v>Columbus Super Red Smooth 350 Ml</v>
      </c>
      <c r="K596" s="71">
        <f>VLOOKUP(I596,PGStock[],3,FALSE)</f>
        <v>0.35</v>
      </c>
      <c r="L596" s="47">
        <v>11</v>
      </c>
      <c r="M596" s="47">
        <f>VLOOKUP(I596,PGStock[],6,FALSE)</f>
        <v>150</v>
      </c>
      <c r="N596" s="47">
        <f>+PGSales!$L596*PGSales!$M596</f>
        <v>1650</v>
      </c>
    </row>
    <row r="597" spans="1:14" hidden="1" x14ac:dyDescent="0.25">
      <c r="A597" s="77">
        <f t="shared" si="12"/>
        <v>2024</v>
      </c>
      <c r="B597" s="77">
        <f t="shared" si="13"/>
        <v>12</v>
      </c>
      <c r="C597" s="73">
        <v>45645</v>
      </c>
      <c r="D597" s="68" t="s">
        <v>56</v>
      </c>
      <c r="E597" s="48" t="s">
        <v>174</v>
      </c>
      <c r="F597" s="69" t="str">
        <f>VLOOKUP(E597,Customer[],2,FALSE)</f>
        <v>ShweSiSain</v>
      </c>
      <c r="G597" s="69" t="str">
        <f>VLOOKUP(E597,Customer[],3,FALSE)</f>
        <v>Maher Badula Rd</v>
      </c>
      <c r="H597" s="69" t="str">
        <f>VLOOKUP(E597,Customer[],4,FALSE)</f>
        <v xml:space="preserve">Shwepyithar </v>
      </c>
      <c r="I597" s="48" t="s">
        <v>18</v>
      </c>
      <c r="J597" s="70" t="str">
        <f>VLOOKUP(I597,PGStock[],2,FALSE)</f>
        <v>Formula Rum 350ml</v>
      </c>
      <c r="K597" s="71">
        <f>VLOOKUP(I597,PGStock[],3,FALSE)</f>
        <v>0.35</v>
      </c>
      <c r="L597" s="47">
        <v>2</v>
      </c>
      <c r="M597" s="47">
        <f>VLOOKUP(I597,PGStock[],6,FALSE)</f>
        <v>150</v>
      </c>
      <c r="N597" s="47">
        <f>+PGSales!$L597*PGSales!$M597</f>
        <v>300</v>
      </c>
    </row>
    <row r="598" spans="1:14" hidden="1" x14ac:dyDescent="0.25">
      <c r="A598" s="77">
        <f t="shared" si="12"/>
        <v>2024</v>
      </c>
      <c r="B598" s="77">
        <f t="shared" si="13"/>
        <v>12</v>
      </c>
      <c r="C598" s="73">
        <v>45645</v>
      </c>
      <c r="D598" s="68" t="s">
        <v>68</v>
      </c>
      <c r="E598" s="48" t="s">
        <v>229</v>
      </c>
      <c r="F598" s="69" t="str">
        <f>VLOOKUP(E598,Customer[],2,FALSE)</f>
        <v>KMG</v>
      </c>
      <c r="G598" s="69" t="str">
        <f>VLOOKUP(E598,Customer[],3,FALSE)</f>
        <v>Min Yea Kyawswar Rd</v>
      </c>
      <c r="H598" s="69" t="str">
        <f>VLOOKUP(E598,Customer[],4,FALSE)</f>
        <v xml:space="preserve">Shwepyithar </v>
      </c>
      <c r="I598" s="48" t="s">
        <v>25</v>
      </c>
      <c r="J598" s="70" t="str">
        <f>VLOOKUP(I598,PGStock[],2,FALSE)</f>
        <v>Columbus Super Red Smooth 350 Ml</v>
      </c>
      <c r="K598" s="71">
        <f>VLOOKUP(I598,PGStock[],3,FALSE)</f>
        <v>0.35</v>
      </c>
      <c r="L598" s="47">
        <v>2</v>
      </c>
      <c r="M598" s="47">
        <f>VLOOKUP(I598,PGStock[],6,FALSE)</f>
        <v>150</v>
      </c>
      <c r="N598" s="47">
        <f>+PGSales!$L598*PGSales!$M598</f>
        <v>300</v>
      </c>
    </row>
    <row r="599" spans="1:14" hidden="1" x14ac:dyDescent="0.25">
      <c r="A599" s="77">
        <f t="shared" si="12"/>
        <v>2024</v>
      </c>
      <c r="B599" s="77">
        <f t="shared" si="13"/>
        <v>12</v>
      </c>
      <c r="C599" s="73">
        <v>45645</v>
      </c>
      <c r="D599" s="68" t="s">
        <v>62</v>
      </c>
      <c r="E599" s="48" t="s">
        <v>230</v>
      </c>
      <c r="F599" s="69" t="str">
        <f>VLOOKUP(E599,Customer[],2,FALSE)</f>
        <v>KZ</v>
      </c>
      <c r="G599" s="69" t="str">
        <f>VLOOKUP(E599,Customer[],3,FALSE)</f>
        <v>kantharyar Rd</v>
      </c>
      <c r="H599" s="69" t="str">
        <f>VLOOKUP(E599,Customer[],4,FALSE)</f>
        <v xml:space="preserve">Shwepyithar </v>
      </c>
      <c r="I599" s="48" t="s">
        <v>25</v>
      </c>
      <c r="J599" s="70" t="str">
        <f>VLOOKUP(I599,PGStock[],2,FALSE)</f>
        <v>Columbus Super Red Smooth 350 Ml</v>
      </c>
      <c r="K599" s="71">
        <f>VLOOKUP(I599,PGStock[],3,FALSE)</f>
        <v>0.35</v>
      </c>
      <c r="L599" s="47">
        <v>3</v>
      </c>
      <c r="M599" s="47">
        <f>VLOOKUP(I599,PGStock[],6,FALSE)</f>
        <v>150</v>
      </c>
      <c r="N599" s="47">
        <f>+PGSales!$L599*PGSales!$M599</f>
        <v>450</v>
      </c>
    </row>
    <row r="600" spans="1:14" hidden="1" x14ac:dyDescent="0.25">
      <c r="A600" s="77">
        <f t="shared" si="12"/>
        <v>2024</v>
      </c>
      <c r="B600" s="77">
        <f t="shared" si="13"/>
        <v>12</v>
      </c>
      <c r="C600" s="73">
        <v>45645</v>
      </c>
      <c r="D600" s="68" t="s">
        <v>62</v>
      </c>
      <c r="E600" s="48" t="s">
        <v>230</v>
      </c>
      <c r="F600" s="69" t="str">
        <f>VLOOKUP(E600,Customer[],2,FALSE)</f>
        <v>KZ</v>
      </c>
      <c r="G600" s="69" t="str">
        <f>VLOOKUP(E600,Customer[],3,FALSE)</f>
        <v>kantharyar Rd</v>
      </c>
      <c r="H600" s="69" t="str">
        <f>VLOOKUP(E600,Customer[],4,FALSE)</f>
        <v xml:space="preserve">Shwepyithar </v>
      </c>
      <c r="I600" s="48" t="s">
        <v>18</v>
      </c>
      <c r="J600" s="70" t="str">
        <f>VLOOKUP(I600,PGStock[],2,FALSE)</f>
        <v>Formula Rum 350ml</v>
      </c>
      <c r="K600" s="71">
        <f>VLOOKUP(I600,PGStock[],3,FALSE)</f>
        <v>0.35</v>
      </c>
      <c r="L600" s="47">
        <v>4</v>
      </c>
      <c r="M600" s="47">
        <f>VLOOKUP(I600,PGStock[],6,FALSE)</f>
        <v>150</v>
      </c>
      <c r="N600" s="47">
        <f>+PGSales!$L600*PGSales!$M600</f>
        <v>600</v>
      </c>
    </row>
    <row r="601" spans="1:14" hidden="1" x14ac:dyDescent="0.25">
      <c r="A601" s="77">
        <f t="shared" si="12"/>
        <v>2024</v>
      </c>
      <c r="B601" s="77">
        <f t="shared" si="13"/>
        <v>12</v>
      </c>
      <c r="C601" s="73">
        <v>45645</v>
      </c>
      <c r="D601" s="68" t="s">
        <v>60</v>
      </c>
      <c r="E601" s="48" t="s">
        <v>176</v>
      </c>
      <c r="F601" s="69" t="str">
        <f>VLOOKUP(E601,Customer[],2,FALSE)</f>
        <v>Lamin</v>
      </c>
      <c r="G601" s="69" t="str">
        <f>VLOOKUP(E601,Customer[],3,FALSE)</f>
        <v>No (4) Rd</v>
      </c>
      <c r="H601" s="69" t="str">
        <f>VLOOKUP(E601,Customer[],4,FALSE)</f>
        <v xml:space="preserve">Shwepyithar </v>
      </c>
      <c r="I601" s="48" t="s">
        <v>25</v>
      </c>
      <c r="J601" s="70" t="str">
        <f>VLOOKUP(I601,PGStock[],2,FALSE)</f>
        <v>Columbus Super Red Smooth 350 Ml</v>
      </c>
      <c r="K601" s="71">
        <f>VLOOKUP(I601,PGStock[],3,FALSE)</f>
        <v>0.35</v>
      </c>
      <c r="L601" s="47">
        <v>3</v>
      </c>
      <c r="M601" s="47">
        <f>VLOOKUP(I601,PGStock[],6,FALSE)</f>
        <v>150</v>
      </c>
      <c r="N601" s="47">
        <f>+PGSales!$L601*PGSales!$M601</f>
        <v>450</v>
      </c>
    </row>
    <row r="602" spans="1:14" hidden="1" x14ac:dyDescent="0.25">
      <c r="A602" s="77">
        <f t="shared" si="12"/>
        <v>2024</v>
      </c>
      <c r="B602" s="77">
        <f t="shared" si="13"/>
        <v>12</v>
      </c>
      <c r="C602" s="73">
        <v>45645</v>
      </c>
      <c r="D602" s="68" t="s">
        <v>60</v>
      </c>
      <c r="E602" s="48" t="s">
        <v>176</v>
      </c>
      <c r="F602" s="69" t="str">
        <f>VLOOKUP(E602,Customer[],2,FALSE)</f>
        <v>Lamin</v>
      </c>
      <c r="G602" s="69" t="str">
        <f>VLOOKUP(E602,Customer[],3,FALSE)</f>
        <v>No (4) Rd</v>
      </c>
      <c r="H602" s="69" t="str">
        <f>VLOOKUP(E602,Customer[],4,FALSE)</f>
        <v xml:space="preserve">Shwepyithar </v>
      </c>
      <c r="I602" s="48" t="s">
        <v>23</v>
      </c>
      <c r="J602" s="70" t="str">
        <f>VLOOKUP(I602,PGStock[],2,FALSE)</f>
        <v>Columbus Super Red Smooth 175 Ml</v>
      </c>
      <c r="K602" s="71">
        <f>VLOOKUP(I602,PGStock[],3,FALSE)</f>
        <v>0.17499999999999999</v>
      </c>
      <c r="L602" s="47">
        <v>1</v>
      </c>
      <c r="M602" s="47">
        <f>VLOOKUP(I602,PGStock[],6,FALSE)</f>
        <v>100</v>
      </c>
      <c r="N602" s="47">
        <f>+PGSales!$L602*PGSales!$M602</f>
        <v>100</v>
      </c>
    </row>
    <row r="603" spans="1:14" hidden="1" x14ac:dyDescent="0.25">
      <c r="A603" s="77">
        <f t="shared" si="12"/>
        <v>2024</v>
      </c>
      <c r="B603" s="77">
        <f t="shared" si="13"/>
        <v>12</v>
      </c>
      <c r="C603" s="73">
        <v>45645</v>
      </c>
      <c r="D603" s="68" t="s">
        <v>60</v>
      </c>
      <c r="E603" s="48" t="s">
        <v>176</v>
      </c>
      <c r="F603" s="69" t="str">
        <f>VLOOKUP(E603,Customer[],2,FALSE)</f>
        <v>Lamin</v>
      </c>
      <c r="G603" s="69" t="str">
        <f>VLOOKUP(E603,Customer[],3,FALSE)</f>
        <v>No (4) Rd</v>
      </c>
      <c r="H603" s="69" t="str">
        <f>VLOOKUP(E603,Customer[],4,FALSE)</f>
        <v xml:space="preserve">Shwepyithar </v>
      </c>
      <c r="I603" s="48" t="s">
        <v>18</v>
      </c>
      <c r="J603" s="70" t="str">
        <f>VLOOKUP(I603,PGStock[],2,FALSE)</f>
        <v>Formula Rum 350ml</v>
      </c>
      <c r="K603" s="71">
        <f>VLOOKUP(I603,PGStock[],3,FALSE)</f>
        <v>0.35</v>
      </c>
      <c r="L603" s="47">
        <v>5</v>
      </c>
      <c r="M603" s="47">
        <f>VLOOKUP(I603,PGStock[],6,FALSE)</f>
        <v>150</v>
      </c>
      <c r="N603" s="47">
        <f>+PGSales!$L603*PGSales!$M603</f>
        <v>750</v>
      </c>
    </row>
    <row r="604" spans="1:14" hidden="1" x14ac:dyDescent="0.25">
      <c r="A604" s="77">
        <f t="shared" si="12"/>
        <v>2024</v>
      </c>
      <c r="B604" s="77">
        <f t="shared" si="13"/>
        <v>12</v>
      </c>
      <c r="C604" s="73">
        <v>45645</v>
      </c>
      <c r="D604" s="68" t="s">
        <v>74</v>
      </c>
      <c r="E604" s="48" t="s">
        <v>231</v>
      </c>
      <c r="F604" s="69" t="str">
        <f>VLOOKUP(E604,Customer[],2,FALSE)</f>
        <v>Arrmann(1)</v>
      </c>
      <c r="G604" s="69" t="str">
        <f>VLOOKUP(E604,Customer[],3,FALSE)</f>
        <v>Bo Aung Kyaw Rd</v>
      </c>
      <c r="H604" s="69" t="str">
        <f>VLOOKUP(E604,Customer[],4,FALSE)</f>
        <v>Hlaing Thar Yar</v>
      </c>
      <c r="I604" s="48" t="s">
        <v>25</v>
      </c>
      <c r="J604" s="70" t="str">
        <f>VLOOKUP(I604,PGStock[],2,FALSE)</f>
        <v>Columbus Super Red Smooth 350 Ml</v>
      </c>
      <c r="K604" s="71">
        <f>VLOOKUP(I604,PGStock[],3,FALSE)</f>
        <v>0.35</v>
      </c>
      <c r="L604" s="47">
        <v>4</v>
      </c>
      <c r="M604" s="47">
        <f>VLOOKUP(I604,PGStock[],6,FALSE)</f>
        <v>150</v>
      </c>
      <c r="N604" s="47">
        <f>+PGSales!$L604*PGSales!$M604</f>
        <v>600</v>
      </c>
    </row>
    <row r="605" spans="1:14" hidden="1" x14ac:dyDescent="0.25">
      <c r="A605" s="77">
        <f t="shared" si="12"/>
        <v>2024</v>
      </c>
      <c r="B605" s="77">
        <f t="shared" si="13"/>
        <v>12</v>
      </c>
      <c r="C605" s="73">
        <v>45645</v>
      </c>
      <c r="D605" s="68" t="s">
        <v>74</v>
      </c>
      <c r="E605" s="48" t="s">
        <v>231</v>
      </c>
      <c r="F605" s="69" t="str">
        <f>VLOOKUP(E605,Customer[],2,FALSE)</f>
        <v>Arrmann(1)</v>
      </c>
      <c r="G605" s="69" t="str">
        <f>VLOOKUP(E605,Customer[],3,FALSE)</f>
        <v>Bo Aung Kyaw Rd</v>
      </c>
      <c r="H605" s="69" t="str">
        <f>VLOOKUP(E605,Customer[],4,FALSE)</f>
        <v>Hlaing Thar Yar</v>
      </c>
      <c r="I605" s="48" t="s">
        <v>23</v>
      </c>
      <c r="J605" s="70" t="str">
        <f>VLOOKUP(I605,PGStock[],2,FALSE)</f>
        <v>Columbus Super Red Smooth 175 Ml</v>
      </c>
      <c r="K605" s="71">
        <f>VLOOKUP(I605,PGStock[],3,FALSE)</f>
        <v>0.17499999999999999</v>
      </c>
      <c r="L605" s="47">
        <v>2</v>
      </c>
      <c r="M605" s="47">
        <f>VLOOKUP(I605,PGStock[],6,FALSE)</f>
        <v>100</v>
      </c>
      <c r="N605" s="47">
        <f>+PGSales!$L605*PGSales!$M605</f>
        <v>200</v>
      </c>
    </row>
    <row r="606" spans="1:14" hidden="1" x14ac:dyDescent="0.25">
      <c r="A606" s="77">
        <f t="shared" si="12"/>
        <v>2024</v>
      </c>
      <c r="B606" s="77">
        <f t="shared" si="13"/>
        <v>12</v>
      </c>
      <c r="C606" s="73">
        <v>45645</v>
      </c>
      <c r="D606" s="68" t="s">
        <v>74</v>
      </c>
      <c r="E606" s="48" t="s">
        <v>231</v>
      </c>
      <c r="F606" s="69" t="str">
        <f>VLOOKUP(E606,Customer[],2,FALSE)</f>
        <v>Arrmann(1)</v>
      </c>
      <c r="G606" s="69" t="str">
        <f>VLOOKUP(E606,Customer[],3,FALSE)</f>
        <v>Bo Aung Kyaw Rd</v>
      </c>
      <c r="H606" s="69" t="str">
        <f>VLOOKUP(E606,Customer[],4,FALSE)</f>
        <v>Hlaing Thar Yar</v>
      </c>
      <c r="I606" s="48" t="s">
        <v>18</v>
      </c>
      <c r="J606" s="70" t="str">
        <f>VLOOKUP(I606,PGStock[],2,FALSE)</f>
        <v>Formula Rum 350ml</v>
      </c>
      <c r="K606" s="71">
        <f>VLOOKUP(I606,PGStock[],3,FALSE)</f>
        <v>0.35</v>
      </c>
      <c r="L606" s="47">
        <v>1</v>
      </c>
      <c r="M606" s="47">
        <f>VLOOKUP(I606,PGStock[],6,FALSE)</f>
        <v>150</v>
      </c>
      <c r="N606" s="47">
        <f>+PGSales!$L606*PGSales!$M606</f>
        <v>150</v>
      </c>
    </row>
    <row r="607" spans="1:14" hidden="1" x14ac:dyDescent="0.25">
      <c r="A607" s="77">
        <f t="shared" ref="A607:A670" si="14">YEAR(C607)</f>
        <v>2024</v>
      </c>
      <c r="B607" s="77">
        <f t="shared" ref="B607:B670" si="15">MONTH(C607)</f>
        <v>12</v>
      </c>
      <c r="C607" s="73">
        <v>45645</v>
      </c>
      <c r="D607" s="68" t="s">
        <v>3</v>
      </c>
      <c r="E607" s="48" t="s">
        <v>179</v>
      </c>
      <c r="F607" s="69" t="str">
        <f>VLOOKUP(E607,Customer[],2,FALSE)</f>
        <v>Pyae Tawtar</v>
      </c>
      <c r="G607" s="69" t="str">
        <f>VLOOKUP(E607,Customer[],3,FALSE)</f>
        <v>Chit Kyi Yae Rd</v>
      </c>
      <c r="H607" s="69" t="str">
        <f>VLOOKUP(E607,Customer[],4,FALSE)</f>
        <v>Hlaing Thar Yar</v>
      </c>
      <c r="I607" s="48" t="s">
        <v>25</v>
      </c>
      <c r="J607" s="70" t="str">
        <f>VLOOKUP(I607,PGStock[],2,FALSE)</f>
        <v>Columbus Super Red Smooth 350 Ml</v>
      </c>
      <c r="K607" s="71">
        <f>VLOOKUP(I607,PGStock[],3,FALSE)</f>
        <v>0.35</v>
      </c>
      <c r="L607" s="47">
        <v>4</v>
      </c>
      <c r="M607" s="47">
        <f>VLOOKUP(I607,PGStock[],6,FALSE)</f>
        <v>150</v>
      </c>
      <c r="N607" s="47">
        <f>+PGSales!$L607*PGSales!$M607</f>
        <v>600</v>
      </c>
    </row>
    <row r="608" spans="1:14" hidden="1" x14ac:dyDescent="0.25">
      <c r="A608" s="77">
        <f t="shared" si="14"/>
        <v>2024</v>
      </c>
      <c r="B608" s="77">
        <f t="shared" si="15"/>
        <v>12</v>
      </c>
      <c r="C608" s="73">
        <v>45645</v>
      </c>
      <c r="D608" s="68" t="s">
        <v>3</v>
      </c>
      <c r="E608" s="48" t="s">
        <v>179</v>
      </c>
      <c r="F608" s="69" t="str">
        <f>VLOOKUP(E608,Customer[],2,FALSE)</f>
        <v>Pyae Tawtar</v>
      </c>
      <c r="G608" s="69" t="str">
        <f>VLOOKUP(E608,Customer[],3,FALSE)</f>
        <v>Chit Kyi Yae Rd</v>
      </c>
      <c r="H608" s="69" t="str">
        <f>VLOOKUP(E608,Customer[],4,FALSE)</f>
        <v>Hlaing Thar Yar</v>
      </c>
      <c r="I608" s="48" t="s">
        <v>23</v>
      </c>
      <c r="J608" s="70" t="str">
        <f>VLOOKUP(I608,PGStock[],2,FALSE)</f>
        <v>Columbus Super Red Smooth 175 Ml</v>
      </c>
      <c r="K608" s="71">
        <f>VLOOKUP(I608,PGStock[],3,FALSE)</f>
        <v>0.17499999999999999</v>
      </c>
      <c r="L608" s="47">
        <v>3</v>
      </c>
      <c r="M608" s="47">
        <f>VLOOKUP(I608,PGStock[],6,FALSE)</f>
        <v>100</v>
      </c>
      <c r="N608" s="47">
        <f>+PGSales!$L608*PGSales!$M608</f>
        <v>300</v>
      </c>
    </row>
    <row r="609" spans="1:14" hidden="1" x14ac:dyDescent="0.25">
      <c r="A609" s="77">
        <f t="shared" si="14"/>
        <v>2024</v>
      </c>
      <c r="B609" s="77">
        <f t="shared" si="15"/>
        <v>12</v>
      </c>
      <c r="C609" s="73">
        <v>45645</v>
      </c>
      <c r="D609" s="68" t="s">
        <v>3</v>
      </c>
      <c r="E609" s="48" t="s">
        <v>179</v>
      </c>
      <c r="F609" s="69" t="str">
        <f>VLOOKUP(E609,Customer[],2,FALSE)</f>
        <v>Pyae Tawtar</v>
      </c>
      <c r="G609" s="69" t="str">
        <f>VLOOKUP(E609,Customer[],3,FALSE)</f>
        <v>Chit Kyi Yae Rd</v>
      </c>
      <c r="H609" s="69" t="str">
        <f>VLOOKUP(E609,Customer[],4,FALSE)</f>
        <v>Hlaing Thar Yar</v>
      </c>
      <c r="I609" s="48" t="s">
        <v>18</v>
      </c>
      <c r="J609" s="70" t="str">
        <f>VLOOKUP(I609,PGStock[],2,FALSE)</f>
        <v>Formula Rum 350ml</v>
      </c>
      <c r="K609" s="71">
        <f>VLOOKUP(I609,PGStock[],3,FALSE)</f>
        <v>0.35</v>
      </c>
      <c r="L609" s="47">
        <v>2</v>
      </c>
      <c r="M609" s="47">
        <f>VLOOKUP(I609,PGStock[],6,FALSE)</f>
        <v>150</v>
      </c>
      <c r="N609" s="47">
        <f>+PGSales!$L609*PGSales!$M609</f>
        <v>300</v>
      </c>
    </row>
    <row r="610" spans="1:14" hidden="1" x14ac:dyDescent="0.25">
      <c r="A610" s="77">
        <f t="shared" si="14"/>
        <v>2024</v>
      </c>
      <c r="B610" s="77">
        <f t="shared" si="15"/>
        <v>12</v>
      </c>
      <c r="C610" s="73">
        <v>45645</v>
      </c>
      <c r="D610" s="68" t="s">
        <v>4</v>
      </c>
      <c r="E610" s="48" t="s">
        <v>169</v>
      </c>
      <c r="F610" s="69" t="str">
        <f>VLOOKUP(E612,Customer[],2,FALSE)</f>
        <v xml:space="preserve">Kaung </v>
      </c>
      <c r="G610" s="69" t="str">
        <f>VLOOKUP(E612,Customer[],3,FALSE)</f>
        <v>Sin Phyu Shin Rd</v>
      </c>
      <c r="H610" s="69" t="str">
        <f>VLOOKUP(E612,Customer[],4,FALSE)</f>
        <v>Hlaing Thar Yar</v>
      </c>
      <c r="I610" s="48" t="s">
        <v>25</v>
      </c>
      <c r="J610" s="70" t="str">
        <f>VLOOKUP(I610,PGStock[],2,FALSE)</f>
        <v>Columbus Super Red Smooth 350 Ml</v>
      </c>
      <c r="K610" s="71">
        <f>VLOOKUP(I610,PGStock[],3,FALSE)</f>
        <v>0.35</v>
      </c>
      <c r="L610" s="47">
        <v>2</v>
      </c>
      <c r="M610" s="47">
        <f>VLOOKUP(I610,PGStock[],6,FALSE)</f>
        <v>150</v>
      </c>
      <c r="N610" s="47">
        <f>+PGSales!$L610*PGSales!$M610</f>
        <v>300</v>
      </c>
    </row>
    <row r="611" spans="1:14" hidden="1" x14ac:dyDescent="0.25">
      <c r="A611" s="77">
        <f t="shared" si="14"/>
        <v>2024</v>
      </c>
      <c r="B611" s="77">
        <f t="shared" si="15"/>
        <v>12</v>
      </c>
      <c r="C611" s="73">
        <v>45645</v>
      </c>
      <c r="D611" s="68" t="s">
        <v>4</v>
      </c>
      <c r="E611" s="48" t="s">
        <v>169</v>
      </c>
      <c r="F611" s="69" t="str">
        <f>VLOOKUP(E610,Customer[],2,FALSE)</f>
        <v xml:space="preserve">Kaung </v>
      </c>
      <c r="G611" s="69" t="str">
        <f>VLOOKUP(E610,Customer[],3,FALSE)</f>
        <v>Sin Phyu Shin Rd</v>
      </c>
      <c r="H611" s="69" t="str">
        <f>VLOOKUP(E610,Customer[],4,FALSE)</f>
        <v>Hlaing Thar Yar</v>
      </c>
      <c r="I611" s="48" t="s">
        <v>20</v>
      </c>
      <c r="J611" s="70" t="str">
        <f>VLOOKUP(I611,PGStock[],2,FALSE)</f>
        <v>Formula Rum 700ml</v>
      </c>
      <c r="K611" s="71">
        <f>VLOOKUP(I611,PGStock[],3,FALSE)</f>
        <v>0.7</v>
      </c>
      <c r="L611" s="47">
        <v>1</v>
      </c>
      <c r="M611" s="47">
        <f>VLOOKUP(I611,PGStock[],6,FALSE)</f>
        <v>200</v>
      </c>
      <c r="N611" s="47">
        <f>+PGSales!$L611*PGSales!$M611</f>
        <v>200</v>
      </c>
    </row>
    <row r="612" spans="1:14" hidden="1" x14ac:dyDescent="0.25">
      <c r="A612" s="77">
        <f t="shared" si="14"/>
        <v>2024</v>
      </c>
      <c r="B612" s="77">
        <f t="shared" si="15"/>
        <v>12</v>
      </c>
      <c r="C612" s="73">
        <v>45645</v>
      </c>
      <c r="D612" s="68" t="s">
        <v>4</v>
      </c>
      <c r="E612" s="48" t="s">
        <v>169</v>
      </c>
      <c r="F612" s="69" t="e">
        <f>VLOOKUP(#REF!,Customer[],2,FALSE)</f>
        <v>#REF!</v>
      </c>
      <c r="G612" s="69" t="e">
        <f>VLOOKUP(#REF!,Customer[],3,FALSE)</f>
        <v>#REF!</v>
      </c>
      <c r="H612" s="69" t="e">
        <f>VLOOKUP(#REF!,Customer[],4,FALSE)</f>
        <v>#REF!</v>
      </c>
      <c r="I612" s="48" t="s">
        <v>18</v>
      </c>
      <c r="J612" s="70" t="str">
        <f>VLOOKUP(I612,PGStock[],2,FALSE)</f>
        <v>Formula Rum 350ml</v>
      </c>
      <c r="K612" s="71">
        <f>VLOOKUP(I612,PGStock[],3,FALSE)</f>
        <v>0.35</v>
      </c>
      <c r="L612" s="47">
        <v>2</v>
      </c>
      <c r="M612" s="47">
        <f>VLOOKUP(I612,PGStock[],6,FALSE)</f>
        <v>150</v>
      </c>
      <c r="N612" s="47">
        <f>+PGSales!$L612*PGSales!$M612</f>
        <v>300</v>
      </c>
    </row>
    <row r="613" spans="1:14" hidden="1" x14ac:dyDescent="0.25">
      <c r="A613" s="77">
        <f t="shared" si="14"/>
        <v>2024</v>
      </c>
      <c r="B613" s="77">
        <f t="shared" si="15"/>
        <v>12</v>
      </c>
      <c r="C613" s="73">
        <v>45645</v>
      </c>
      <c r="D613" s="68" t="s">
        <v>72</v>
      </c>
      <c r="E613" s="48" t="s">
        <v>233</v>
      </c>
      <c r="F613" s="69" t="str">
        <f>VLOOKUP(E613,Customer[],2,FALSE)</f>
        <v>Phoe Thar Htoo</v>
      </c>
      <c r="G613" s="69" t="str">
        <f>VLOOKUP(E613,Customer[],3,FALSE)</f>
        <v>Khaing Shwe War Rd</v>
      </c>
      <c r="H613" s="69" t="str">
        <f>VLOOKUP(E613,Customer[],4,FALSE)</f>
        <v>Hlaing Thar Yar</v>
      </c>
      <c r="I613" s="48" t="s">
        <v>27</v>
      </c>
      <c r="J613" s="70" t="str">
        <f>VLOOKUP(I613,PGStock[],2,FALSE)</f>
        <v>Columbus Super Red Smooth 700 Ml</v>
      </c>
      <c r="K613" s="71">
        <f>VLOOKUP(I613,PGStock[],3,FALSE)</f>
        <v>0.7</v>
      </c>
      <c r="L613" s="47">
        <v>1</v>
      </c>
      <c r="M613" s="47">
        <f>VLOOKUP(I613,PGStock[],6,FALSE)</f>
        <v>200</v>
      </c>
      <c r="N613" s="47">
        <f>+PGSales!$L613*PGSales!$M613</f>
        <v>200</v>
      </c>
    </row>
    <row r="614" spans="1:14" hidden="1" x14ac:dyDescent="0.25">
      <c r="A614" s="77">
        <f t="shared" si="14"/>
        <v>2024</v>
      </c>
      <c r="B614" s="77">
        <f t="shared" si="15"/>
        <v>12</v>
      </c>
      <c r="C614" s="73">
        <v>45645</v>
      </c>
      <c r="D614" s="68" t="s">
        <v>72</v>
      </c>
      <c r="E614" s="48" t="s">
        <v>233</v>
      </c>
      <c r="F614" s="69" t="str">
        <f>VLOOKUP(E614,Customer[],2,FALSE)</f>
        <v>Phoe Thar Htoo</v>
      </c>
      <c r="G614" s="69" t="str">
        <f>VLOOKUP(E614,Customer[],3,FALSE)</f>
        <v>Khaing Shwe War Rd</v>
      </c>
      <c r="H614" s="69" t="str">
        <f>VLOOKUP(E614,Customer[],4,FALSE)</f>
        <v>Hlaing Thar Yar</v>
      </c>
      <c r="I614" s="48" t="s">
        <v>25</v>
      </c>
      <c r="J614" s="70" t="str">
        <f>VLOOKUP(I614,PGStock[],2,FALSE)</f>
        <v>Columbus Super Red Smooth 350 Ml</v>
      </c>
      <c r="K614" s="71">
        <f>VLOOKUP(I614,PGStock[],3,FALSE)</f>
        <v>0.35</v>
      </c>
      <c r="L614" s="47">
        <v>2</v>
      </c>
      <c r="M614" s="47">
        <f>VLOOKUP(I614,PGStock[],6,FALSE)</f>
        <v>150</v>
      </c>
      <c r="N614" s="47">
        <f>+PGSales!$L614*PGSales!$M614</f>
        <v>300</v>
      </c>
    </row>
    <row r="615" spans="1:14" hidden="1" x14ac:dyDescent="0.25">
      <c r="A615" s="77">
        <f t="shared" si="14"/>
        <v>2024</v>
      </c>
      <c r="B615" s="77">
        <f t="shared" si="15"/>
        <v>12</v>
      </c>
      <c r="C615" s="73">
        <v>45645</v>
      </c>
      <c r="D615" s="68" t="s">
        <v>72</v>
      </c>
      <c r="E615" s="48" t="s">
        <v>233</v>
      </c>
      <c r="F615" s="69" t="str">
        <f>VLOOKUP(E615,Customer[],2,FALSE)</f>
        <v>Phoe Thar Htoo</v>
      </c>
      <c r="G615" s="69" t="str">
        <f>VLOOKUP(E615,Customer[],3,FALSE)</f>
        <v>Khaing Shwe War Rd</v>
      </c>
      <c r="H615" s="69" t="str">
        <f>VLOOKUP(E615,Customer[],4,FALSE)</f>
        <v>Hlaing Thar Yar</v>
      </c>
      <c r="I615" s="48" t="s">
        <v>18</v>
      </c>
      <c r="J615" s="70" t="str">
        <f>VLOOKUP(I615,PGStock[],2,FALSE)</f>
        <v>Formula Rum 350ml</v>
      </c>
      <c r="K615" s="71">
        <f>VLOOKUP(I615,PGStock[],3,FALSE)</f>
        <v>0.35</v>
      </c>
      <c r="L615" s="47">
        <v>2</v>
      </c>
      <c r="M615" s="47">
        <f>VLOOKUP(I615,PGStock[],6,FALSE)</f>
        <v>150</v>
      </c>
      <c r="N615" s="47">
        <f>+PGSales!$L615*PGSales!$M615</f>
        <v>300</v>
      </c>
    </row>
    <row r="616" spans="1:14" hidden="1" x14ac:dyDescent="0.25">
      <c r="A616" s="77">
        <f t="shared" si="14"/>
        <v>2024</v>
      </c>
      <c r="B616" s="77">
        <f t="shared" si="15"/>
        <v>12</v>
      </c>
      <c r="C616" s="73">
        <v>45645</v>
      </c>
      <c r="D616" s="68" t="s">
        <v>64</v>
      </c>
      <c r="E616" s="48" t="s">
        <v>234</v>
      </c>
      <c r="F616" s="69" t="str">
        <f>VLOOKUP(E616,Customer[],2,FALSE)</f>
        <v>Shwe Eain Si</v>
      </c>
      <c r="G616" s="69" t="str">
        <f>VLOOKUP(E616,Customer[],3,FALSE)</f>
        <v>Banyar Dala Rd</v>
      </c>
      <c r="H616" s="69" t="str">
        <f>VLOOKUP(E616,Customer[],4,FALSE)</f>
        <v>Hlaing Thar Yar</v>
      </c>
      <c r="I616" s="48" t="s">
        <v>25</v>
      </c>
      <c r="J616" s="70" t="str">
        <f>VLOOKUP(I616,PGStock[],2,FALSE)</f>
        <v>Columbus Super Red Smooth 350 Ml</v>
      </c>
      <c r="K616" s="71">
        <f>VLOOKUP(I616,PGStock[],3,FALSE)</f>
        <v>0.35</v>
      </c>
      <c r="L616" s="47">
        <v>1</v>
      </c>
      <c r="M616" s="47">
        <f>VLOOKUP(I616,PGStock[],6,FALSE)</f>
        <v>150</v>
      </c>
      <c r="N616" s="47">
        <f>+PGSales!$L616*PGSales!$M616</f>
        <v>150</v>
      </c>
    </row>
    <row r="617" spans="1:14" hidden="1" x14ac:dyDescent="0.25">
      <c r="A617" s="77">
        <f t="shared" si="14"/>
        <v>2024</v>
      </c>
      <c r="B617" s="77">
        <f t="shared" si="15"/>
        <v>12</v>
      </c>
      <c r="C617" s="73">
        <v>45645</v>
      </c>
      <c r="D617" s="68" t="s">
        <v>64</v>
      </c>
      <c r="E617" s="48" t="s">
        <v>234</v>
      </c>
      <c r="F617" s="69" t="str">
        <f>VLOOKUP(E617,Customer[],2,FALSE)</f>
        <v>Shwe Eain Si</v>
      </c>
      <c r="G617" s="69" t="str">
        <f>VLOOKUP(E617,Customer[],3,FALSE)</f>
        <v>Banyar Dala Rd</v>
      </c>
      <c r="H617" s="69" t="str">
        <f>VLOOKUP(E617,Customer[],4,FALSE)</f>
        <v>Hlaing Thar Yar</v>
      </c>
      <c r="I617" s="48" t="s">
        <v>18</v>
      </c>
      <c r="J617" s="70" t="str">
        <f>VLOOKUP(I617,PGStock[],2,FALSE)</f>
        <v>Formula Rum 350ml</v>
      </c>
      <c r="K617" s="71">
        <f>VLOOKUP(I617,PGStock[],3,FALSE)</f>
        <v>0.35</v>
      </c>
      <c r="L617" s="47">
        <v>2</v>
      </c>
      <c r="M617" s="47">
        <f>VLOOKUP(I617,PGStock[],6,FALSE)</f>
        <v>150</v>
      </c>
      <c r="N617" s="47">
        <f>+PGSales!$L617*PGSales!$M617</f>
        <v>300</v>
      </c>
    </row>
    <row r="618" spans="1:14" hidden="1" x14ac:dyDescent="0.25">
      <c r="A618" s="77">
        <f t="shared" si="14"/>
        <v>2024</v>
      </c>
      <c r="B618" s="77">
        <f t="shared" si="15"/>
        <v>12</v>
      </c>
      <c r="C618" s="73">
        <v>45645</v>
      </c>
      <c r="D618" s="68" t="s">
        <v>131</v>
      </c>
      <c r="E618" s="48" t="s">
        <v>232</v>
      </c>
      <c r="F618" s="69" t="str">
        <f>VLOOKUP(E618,Customer[],2,FALSE)</f>
        <v>Arrmann(2)</v>
      </c>
      <c r="G618" s="69" t="str">
        <f>VLOOKUP(E618,Customer[],3,FALSE)</f>
        <v>Banyar Dala Rd</v>
      </c>
      <c r="H618" s="69" t="str">
        <f>VLOOKUP(E618,Customer[],4,FALSE)</f>
        <v>Hlaing Thar Yar</v>
      </c>
      <c r="I618" s="48" t="s">
        <v>25</v>
      </c>
      <c r="J618" s="70" t="str">
        <f>VLOOKUP(I618,PGStock[],2,FALSE)</f>
        <v>Columbus Super Red Smooth 350 Ml</v>
      </c>
      <c r="K618" s="71">
        <f>VLOOKUP(I618,PGStock[],3,FALSE)</f>
        <v>0.35</v>
      </c>
      <c r="L618" s="47">
        <v>8</v>
      </c>
      <c r="M618" s="47">
        <f>VLOOKUP(I618,PGStock[],6,FALSE)</f>
        <v>150</v>
      </c>
      <c r="N618" s="47">
        <f>+PGSales!$L618*PGSales!$M618</f>
        <v>1200</v>
      </c>
    </row>
    <row r="619" spans="1:14" hidden="1" x14ac:dyDescent="0.25">
      <c r="A619" s="77">
        <f t="shared" si="14"/>
        <v>2024</v>
      </c>
      <c r="B619" s="77">
        <f t="shared" si="15"/>
        <v>12</v>
      </c>
      <c r="C619" s="73">
        <v>45645</v>
      </c>
      <c r="D619" s="68" t="s">
        <v>131</v>
      </c>
      <c r="E619" s="48" t="s">
        <v>232</v>
      </c>
      <c r="F619" s="69" t="str">
        <f>VLOOKUP(E619,Customer[],2,FALSE)</f>
        <v>Arrmann(2)</v>
      </c>
      <c r="G619" s="69" t="str">
        <f>VLOOKUP(E619,Customer[],3,FALSE)</f>
        <v>Banyar Dala Rd</v>
      </c>
      <c r="H619" s="69" t="str">
        <f>VLOOKUP(E619,Customer[],4,FALSE)</f>
        <v>Hlaing Thar Yar</v>
      </c>
      <c r="I619" s="48" t="s">
        <v>18</v>
      </c>
      <c r="J619" s="70" t="str">
        <f>VLOOKUP(I619,PGStock[],2,FALSE)</f>
        <v>Formula Rum 350ml</v>
      </c>
      <c r="K619" s="71">
        <f>VLOOKUP(I619,PGStock[],3,FALSE)</f>
        <v>0.35</v>
      </c>
      <c r="L619" s="47">
        <v>3</v>
      </c>
      <c r="M619" s="47">
        <f>VLOOKUP(I619,PGStock[],6,FALSE)</f>
        <v>150</v>
      </c>
      <c r="N619" s="47">
        <f>+PGSales!$L619*PGSales!$M619</f>
        <v>450</v>
      </c>
    </row>
    <row r="620" spans="1:14" hidden="1" x14ac:dyDescent="0.25">
      <c r="A620" s="77">
        <f t="shared" si="14"/>
        <v>2024</v>
      </c>
      <c r="B620" s="77">
        <f t="shared" si="15"/>
        <v>12</v>
      </c>
      <c r="C620" s="73">
        <v>45645</v>
      </c>
      <c r="D620" s="68" t="s">
        <v>76</v>
      </c>
      <c r="E620" s="48" t="s">
        <v>178</v>
      </c>
      <c r="F620" s="69" t="str">
        <f>VLOOKUP(E620,Customer[],2,FALSE)</f>
        <v>Lapyae</v>
      </c>
      <c r="G620" s="69" t="str">
        <f>VLOOKUP(E620,Customer[],3,FALSE)</f>
        <v>Sin Phyu Shin Rd</v>
      </c>
      <c r="H620" s="69" t="str">
        <f>VLOOKUP(E620,Customer[],4,FALSE)</f>
        <v>Hlaing Thar Yar</v>
      </c>
      <c r="I620" s="48" t="s">
        <v>25</v>
      </c>
      <c r="J620" s="70" t="str">
        <f>VLOOKUP(I620,PGStock[],2,FALSE)</f>
        <v>Columbus Super Red Smooth 350 Ml</v>
      </c>
      <c r="K620" s="71">
        <f>VLOOKUP(I620,PGStock[],3,FALSE)</f>
        <v>0.35</v>
      </c>
      <c r="L620" s="47">
        <v>3</v>
      </c>
      <c r="M620" s="47">
        <f>VLOOKUP(I620,PGStock[],6,FALSE)</f>
        <v>150</v>
      </c>
      <c r="N620" s="47">
        <f>+PGSales!$L620*PGSales!$M620</f>
        <v>450</v>
      </c>
    </row>
    <row r="621" spans="1:14" hidden="1" x14ac:dyDescent="0.25">
      <c r="A621" s="77">
        <f t="shared" si="14"/>
        <v>2024</v>
      </c>
      <c r="B621" s="77">
        <f t="shared" si="15"/>
        <v>12</v>
      </c>
      <c r="C621" s="73">
        <v>45645</v>
      </c>
      <c r="D621" s="68" t="s">
        <v>76</v>
      </c>
      <c r="E621" s="48" t="s">
        <v>178</v>
      </c>
      <c r="F621" s="69" t="str">
        <f>VLOOKUP(E621,Customer[],2,FALSE)</f>
        <v>Lapyae</v>
      </c>
      <c r="G621" s="69" t="str">
        <f>VLOOKUP(E621,Customer[],3,FALSE)</f>
        <v>Sin Phyu Shin Rd</v>
      </c>
      <c r="H621" s="69" t="str">
        <f>VLOOKUP(E621,Customer[],4,FALSE)</f>
        <v>Hlaing Thar Yar</v>
      </c>
      <c r="I621" s="48" t="s">
        <v>18</v>
      </c>
      <c r="J621" s="70" t="str">
        <f>VLOOKUP(I621,PGStock[],2,FALSE)</f>
        <v>Formula Rum 350ml</v>
      </c>
      <c r="K621" s="71">
        <f>VLOOKUP(I621,PGStock[],3,FALSE)</f>
        <v>0.35</v>
      </c>
      <c r="L621" s="47">
        <v>3</v>
      </c>
      <c r="M621" s="47">
        <f>VLOOKUP(I621,PGStock[],6,FALSE)</f>
        <v>150</v>
      </c>
      <c r="N621" s="47">
        <f>+PGSales!$L621*PGSales!$M621</f>
        <v>450</v>
      </c>
    </row>
    <row r="622" spans="1:14" hidden="1" x14ac:dyDescent="0.25">
      <c r="A622" s="77">
        <f t="shared" si="14"/>
        <v>2024</v>
      </c>
      <c r="B622" s="77">
        <f t="shared" si="15"/>
        <v>12</v>
      </c>
      <c r="C622" s="73">
        <v>45646</v>
      </c>
      <c r="D622" s="68" t="s">
        <v>115</v>
      </c>
      <c r="E622" s="48" t="s">
        <v>210</v>
      </c>
      <c r="F622" s="69" t="str">
        <f>VLOOKUP(E622,Customer[],2,FALSE)</f>
        <v>Satkyar Shweyee</v>
      </c>
      <c r="G622" s="69" t="str">
        <f>VLOOKUP(E622,Customer[],3,FALSE)</f>
        <v>Joephyu Lanthaw Rd</v>
      </c>
      <c r="H622" s="69" t="str">
        <f>VLOOKUP(E622,Customer[],4,FALSE)</f>
        <v>Mangalardon</v>
      </c>
      <c r="I622" s="48" t="s">
        <v>25</v>
      </c>
      <c r="J622" s="70" t="str">
        <f>VLOOKUP(I622,PGStock[],2,FALSE)</f>
        <v>Columbus Super Red Smooth 350 Ml</v>
      </c>
      <c r="K622" s="71">
        <f>VLOOKUP(I622,PGStock[],3,FALSE)</f>
        <v>0.35</v>
      </c>
      <c r="L622" s="47">
        <v>3</v>
      </c>
      <c r="M622" s="47">
        <f>VLOOKUP(I622,PGStock[],6,FALSE)</f>
        <v>150</v>
      </c>
      <c r="N622" s="47">
        <f>+PGSales!$L622*PGSales!$M622</f>
        <v>450</v>
      </c>
    </row>
    <row r="623" spans="1:14" hidden="1" x14ac:dyDescent="0.25">
      <c r="A623" s="77">
        <f t="shared" si="14"/>
        <v>2024</v>
      </c>
      <c r="B623" s="77">
        <f t="shared" si="15"/>
        <v>12</v>
      </c>
      <c r="C623" s="73">
        <v>45646</v>
      </c>
      <c r="D623" s="68" t="s">
        <v>115</v>
      </c>
      <c r="E623" s="48" t="s">
        <v>210</v>
      </c>
      <c r="F623" s="69" t="str">
        <f>VLOOKUP(E623,Customer[],2,FALSE)</f>
        <v>Satkyar Shweyee</v>
      </c>
      <c r="G623" s="69" t="str">
        <f>VLOOKUP(E623,Customer[],3,FALSE)</f>
        <v>Joephyu Lanthaw Rd</v>
      </c>
      <c r="H623" s="69" t="str">
        <f>VLOOKUP(E623,Customer[],4,FALSE)</f>
        <v>Mangalardon</v>
      </c>
      <c r="I623" s="48" t="s">
        <v>20</v>
      </c>
      <c r="J623" s="70" t="str">
        <f>VLOOKUP(I623,PGStock[],2,FALSE)</f>
        <v>Formula Rum 700ml</v>
      </c>
      <c r="K623" s="71">
        <f>VLOOKUP(I623,PGStock[],3,FALSE)</f>
        <v>0.7</v>
      </c>
      <c r="L623" s="47">
        <v>1</v>
      </c>
      <c r="M623" s="47">
        <f>VLOOKUP(I623,PGStock[],6,FALSE)</f>
        <v>200</v>
      </c>
      <c r="N623" s="47">
        <f>+PGSales!$L623*PGSales!$M623</f>
        <v>200</v>
      </c>
    </row>
    <row r="624" spans="1:14" hidden="1" x14ac:dyDescent="0.25">
      <c r="A624" s="77">
        <f t="shared" si="14"/>
        <v>2024</v>
      </c>
      <c r="B624" s="77">
        <f t="shared" si="15"/>
        <v>12</v>
      </c>
      <c r="C624" s="73">
        <v>45646</v>
      </c>
      <c r="D624" s="68" t="s">
        <v>115</v>
      </c>
      <c r="E624" s="48" t="s">
        <v>210</v>
      </c>
      <c r="F624" s="69" t="str">
        <f>VLOOKUP(E624,Customer[],2,FALSE)</f>
        <v>Satkyar Shweyee</v>
      </c>
      <c r="G624" s="69" t="str">
        <f>VLOOKUP(E624,Customer[],3,FALSE)</f>
        <v>Joephyu Lanthaw Rd</v>
      </c>
      <c r="H624" s="69" t="str">
        <f>VLOOKUP(E624,Customer[],4,FALSE)</f>
        <v>Mangalardon</v>
      </c>
      <c r="I624" s="48" t="s">
        <v>18</v>
      </c>
      <c r="J624" s="70" t="str">
        <f>VLOOKUP(I624,PGStock[],2,FALSE)</f>
        <v>Formula Rum 350ml</v>
      </c>
      <c r="K624" s="71">
        <f>VLOOKUP(I624,PGStock[],3,FALSE)</f>
        <v>0.35</v>
      </c>
      <c r="L624" s="47">
        <v>6</v>
      </c>
      <c r="M624" s="47">
        <f>VLOOKUP(I624,PGStock[],6,FALSE)</f>
        <v>150</v>
      </c>
      <c r="N624" s="47">
        <f>+PGSales!$L624*PGSales!$M624</f>
        <v>900</v>
      </c>
    </row>
    <row r="625" spans="1:14" hidden="1" x14ac:dyDescent="0.25">
      <c r="A625" s="77">
        <f t="shared" si="14"/>
        <v>2024</v>
      </c>
      <c r="B625" s="77">
        <f t="shared" si="15"/>
        <v>12</v>
      </c>
      <c r="C625" s="73">
        <v>45646</v>
      </c>
      <c r="D625" s="68" t="s">
        <v>2</v>
      </c>
      <c r="E625" s="48" t="s">
        <v>180</v>
      </c>
      <c r="F625" s="69" t="str">
        <f>VLOOKUP(E625,Customer[],2,FALSE)</f>
        <v>San Thit</v>
      </c>
      <c r="G625" s="69" t="str">
        <f>VLOOKUP(E625,Customer[],3,FALSE)</f>
        <v>Jone Phyu Rd</v>
      </c>
      <c r="H625" s="69" t="str">
        <f>VLOOKUP(E625,Customer[],4,FALSE)</f>
        <v>Mangalardon</v>
      </c>
      <c r="I625" s="48" t="s">
        <v>25</v>
      </c>
      <c r="J625" s="70" t="str">
        <f>VLOOKUP(I625,PGStock[],2,FALSE)</f>
        <v>Columbus Super Red Smooth 350 Ml</v>
      </c>
      <c r="K625" s="71">
        <f>VLOOKUP(I625,PGStock[],3,FALSE)</f>
        <v>0.35</v>
      </c>
      <c r="L625" s="47">
        <v>2</v>
      </c>
      <c r="M625" s="47">
        <f>VLOOKUP(I625,PGStock[],6,FALSE)</f>
        <v>150</v>
      </c>
      <c r="N625" s="47">
        <f>+PGSales!$L625*PGSales!$M625</f>
        <v>300</v>
      </c>
    </row>
    <row r="626" spans="1:14" hidden="1" x14ac:dyDescent="0.25">
      <c r="A626" s="77">
        <f t="shared" si="14"/>
        <v>2024</v>
      </c>
      <c r="B626" s="77">
        <f t="shared" si="15"/>
        <v>12</v>
      </c>
      <c r="C626" s="73">
        <v>45646</v>
      </c>
      <c r="D626" s="68" t="s">
        <v>2</v>
      </c>
      <c r="E626" s="48" t="s">
        <v>180</v>
      </c>
      <c r="F626" s="69" t="str">
        <f>VLOOKUP(E626,Customer[],2,FALSE)</f>
        <v>San Thit</v>
      </c>
      <c r="G626" s="69" t="str">
        <f>VLOOKUP(E626,Customer[],3,FALSE)</f>
        <v>Jone Phyu Rd</v>
      </c>
      <c r="H626" s="69" t="str">
        <f>VLOOKUP(E626,Customer[],4,FALSE)</f>
        <v>Mangalardon</v>
      </c>
      <c r="I626" s="48" t="s">
        <v>18</v>
      </c>
      <c r="J626" s="70" t="str">
        <f>VLOOKUP(I626,PGStock[],2,FALSE)</f>
        <v>Formula Rum 350ml</v>
      </c>
      <c r="K626" s="71">
        <f>VLOOKUP(I626,PGStock[],3,FALSE)</f>
        <v>0.35</v>
      </c>
      <c r="L626" s="47">
        <v>3</v>
      </c>
      <c r="M626" s="47">
        <f>VLOOKUP(I626,PGStock[],6,FALSE)</f>
        <v>150</v>
      </c>
      <c r="N626" s="47">
        <f>+PGSales!$L626*PGSales!$M626</f>
        <v>450</v>
      </c>
    </row>
    <row r="627" spans="1:14" hidden="1" x14ac:dyDescent="0.25">
      <c r="A627" s="77">
        <f t="shared" si="14"/>
        <v>2024</v>
      </c>
      <c r="B627" s="77">
        <f t="shared" si="15"/>
        <v>12</v>
      </c>
      <c r="C627" s="73">
        <v>45646</v>
      </c>
      <c r="D627" s="68" t="s">
        <v>0</v>
      </c>
      <c r="E627" s="48" t="s">
        <v>181</v>
      </c>
      <c r="F627" s="69" t="str">
        <f>VLOOKUP(E627,Customer[],2,FALSE)</f>
        <v>Shin Shin</v>
      </c>
      <c r="G627" s="69" t="str">
        <f>VLOOKUP(E627,Customer[],3,FALSE)</f>
        <v>Joephyu Rd</v>
      </c>
      <c r="H627" s="69" t="str">
        <f>VLOOKUP(E627,Customer[],4,FALSE)</f>
        <v>Mangalardon</v>
      </c>
      <c r="I627" s="48" t="s">
        <v>25</v>
      </c>
      <c r="J627" s="70" t="str">
        <f>VLOOKUP(I627,PGStock[],2,FALSE)</f>
        <v>Columbus Super Red Smooth 350 Ml</v>
      </c>
      <c r="K627" s="71">
        <f>VLOOKUP(I627,PGStock[],3,FALSE)</f>
        <v>0.35</v>
      </c>
      <c r="L627" s="47">
        <v>1</v>
      </c>
      <c r="M627" s="47">
        <f>VLOOKUP(I627,PGStock[],6,FALSE)</f>
        <v>150</v>
      </c>
      <c r="N627" s="47">
        <f>+PGSales!$L627*PGSales!$M627</f>
        <v>150</v>
      </c>
    </row>
    <row r="628" spans="1:14" hidden="1" x14ac:dyDescent="0.25">
      <c r="A628" s="77">
        <f t="shared" si="14"/>
        <v>2024</v>
      </c>
      <c r="B628" s="77">
        <f t="shared" si="15"/>
        <v>12</v>
      </c>
      <c r="C628" s="73">
        <v>45646</v>
      </c>
      <c r="D628" s="68" t="s">
        <v>0</v>
      </c>
      <c r="E628" s="48" t="s">
        <v>181</v>
      </c>
      <c r="F628" s="69" t="str">
        <f>VLOOKUP(E628,Customer[],2,FALSE)</f>
        <v>Shin Shin</v>
      </c>
      <c r="G628" s="69" t="str">
        <f>VLOOKUP(E628,Customer[],3,FALSE)</f>
        <v>Joephyu Rd</v>
      </c>
      <c r="H628" s="69" t="str">
        <f>VLOOKUP(E628,Customer[],4,FALSE)</f>
        <v>Mangalardon</v>
      </c>
      <c r="I628" s="48" t="s">
        <v>23</v>
      </c>
      <c r="J628" s="70" t="str">
        <f>VLOOKUP(I628,PGStock[],2,FALSE)</f>
        <v>Columbus Super Red Smooth 175 Ml</v>
      </c>
      <c r="K628" s="71">
        <f>VLOOKUP(I628,PGStock[],3,FALSE)</f>
        <v>0.17499999999999999</v>
      </c>
      <c r="L628" s="47">
        <v>1</v>
      </c>
      <c r="M628" s="47">
        <f>VLOOKUP(I628,PGStock[],6,FALSE)</f>
        <v>100</v>
      </c>
      <c r="N628" s="47">
        <f>+PGSales!$L628*PGSales!$M628</f>
        <v>100</v>
      </c>
    </row>
    <row r="629" spans="1:14" hidden="1" x14ac:dyDescent="0.25">
      <c r="A629" s="77">
        <f t="shared" si="14"/>
        <v>2024</v>
      </c>
      <c r="B629" s="77">
        <f t="shared" si="15"/>
        <v>12</v>
      </c>
      <c r="C629" s="73">
        <v>45646</v>
      </c>
      <c r="D629" s="68" t="s">
        <v>0</v>
      </c>
      <c r="E629" s="48" t="s">
        <v>181</v>
      </c>
      <c r="F629" s="69" t="str">
        <f>VLOOKUP(E629,Customer[],2,FALSE)</f>
        <v>Shin Shin</v>
      </c>
      <c r="G629" s="69" t="str">
        <f>VLOOKUP(E629,Customer[],3,FALSE)</f>
        <v>Joephyu Rd</v>
      </c>
      <c r="H629" s="69" t="str">
        <f>VLOOKUP(E629,Customer[],4,FALSE)</f>
        <v>Mangalardon</v>
      </c>
      <c r="I629" s="48" t="s">
        <v>18</v>
      </c>
      <c r="J629" s="70" t="str">
        <f>VLOOKUP(I629,PGStock[],2,FALSE)</f>
        <v>Formula Rum 350ml</v>
      </c>
      <c r="K629" s="71">
        <f>VLOOKUP(I629,PGStock[],3,FALSE)</f>
        <v>0.35</v>
      </c>
      <c r="L629" s="47">
        <v>4</v>
      </c>
      <c r="M629" s="47">
        <f>VLOOKUP(I629,PGStock[],6,FALSE)</f>
        <v>150</v>
      </c>
      <c r="N629" s="47">
        <f>+PGSales!$L629*PGSales!$M629</f>
        <v>600</v>
      </c>
    </row>
    <row r="630" spans="1:14" hidden="1" x14ac:dyDescent="0.25">
      <c r="A630" s="77">
        <f t="shared" si="14"/>
        <v>2024</v>
      </c>
      <c r="B630" s="77">
        <f t="shared" si="15"/>
        <v>12</v>
      </c>
      <c r="C630" s="73">
        <v>45646</v>
      </c>
      <c r="D630" s="68" t="s">
        <v>1</v>
      </c>
      <c r="E630" s="48" t="s">
        <v>164</v>
      </c>
      <c r="F630" s="69" t="str">
        <f>VLOOKUP(E630,Customer[],2,FALSE)</f>
        <v>Sein Shwe Phyo</v>
      </c>
      <c r="G630" s="69" t="str">
        <f>VLOOKUP(E630,Customer[],3,FALSE)</f>
        <v>Thuka Rd</v>
      </c>
      <c r="H630" s="69" t="str">
        <f>VLOOKUP(E630,Customer[],4,FALSE)</f>
        <v>Mangalardon</v>
      </c>
      <c r="I630" s="48" t="s">
        <v>25</v>
      </c>
      <c r="J630" s="70" t="str">
        <f>VLOOKUP(I630,PGStock[],2,FALSE)</f>
        <v>Columbus Super Red Smooth 350 Ml</v>
      </c>
      <c r="K630" s="71">
        <f>VLOOKUP(I630,PGStock[],3,FALSE)</f>
        <v>0.35</v>
      </c>
      <c r="L630" s="47">
        <v>1</v>
      </c>
      <c r="M630" s="47">
        <f>VLOOKUP(I630,PGStock[],6,FALSE)</f>
        <v>150</v>
      </c>
      <c r="N630" s="47">
        <f>+PGSales!$L630*PGSales!$M630</f>
        <v>150</v>
      </c>
    </row>
    <row r="631" spans="1:14" hidden="1" x14ac:dyDescent="0.25">
      <c r="A631" s="77">
        <f t="shared" si="14"/>
        <v>2024</v>
      </c>
      <c r="B631" s="77">
        <f t="shared" si="15"/>
        <v>12</v>
      </c>
      <c r="C631" s="73">
        <v>45646</v>
      </c>
      <c r="D631" s="68" t="s">
        <v>1</v>
      </c>
      <c r="E631" s="48" t="s">
        <v>164</v>
      </c>
      <c r="F631" s="69" t="str">
        <f>VLOOKUP(E631,Customer[],2,FALSE)</f>
        <v>Sein Shwe Phyo</v>
      </c>
      <c r="G631" s="69" t="str">
        <f>VLOOKUP(E631,Customer[],3,FALSE)</f>
        <v>Thuka Rd</v>
      </c>
      <c r="H631" s="69" t="str">
        <f>VLOOKUP(E631,Customer[],4,FALSE)</f>
        <v>Mangalardon</v>
      </c>
      <c r="I631" s="48" t="s">
        <v>23</v>
      </c>
      <c r="J631" s="70" t="str">
        <f>VLOOKUP(I631,PGStock[],2,FALSE)</f>
        <v>Columbus Super Red Smooth 175 Ml</v>
      </c>
      <c r="K631" s="71">
        <f>VLOOKUP(I631,PGStock[],3,FALSE)</f>
        <v>0.17499999999999999</v>
      </c>
      <c r="L631" s="47">
        <v>3</v>
      </c>
      <c r="M631" s="47">
        <f>VLOOKUP(I631,PGStock[],6,FALSE)</f>
        <v>100</v>
      </c>
      <c r="N631" s="47">
        <f>+PGSales!$L631*PGSales!$M631</f>
        <v>300</v>
      </c>
    </row>
    <row r="632" spans="1:14" hidden="1" x14ac:dyDescent="0.25">
      <c r="A632" s="77">
        <f t="shared" si="14"/>
        <v>2024</v>
      </c>
      <c r="B632" s="77">
        <f t="shared" si="15"/>
        <v>12</v>
      </c>
      <c r="C632" s="73">
        <v>45646</v>
      </c>
      <c r="D632" s="68" t="s">
        <v>1</v>
      </c>
      <c r="E632" s="48" t="s">
        <v>164</v>
      </c>
      <c r="F632" s="69" t="str">
        <f>VLOOKUP(E632,Customer[],2,FALSE)</f>
        <v>Sein Shwe Phyo</v>
      </c>
      <c r="G632" s="69" t="str">
        <f>VLOOKUP(E632,Customer[],3,FALSE)</f>
        <v>Thuka Rd</v>
      </c>
      <c r="H632" s="69" t="str">
        <f>VLOOKUP(E632,Customer[],4,FALSE)</f>
        <v>Mangalardon</v>
      </c>
      <c r="I632" s="48" t="s">
        <v>20</v>
      </c>
      <c r="J632" s="70" t="str">
        <f>VLOOKUP(I632,PGStock[],2,FALSE)</f>
        <v>Formula Rum 700ml</v>
      </c>
      <c r="K632" s="71">
        <f>VLOOKUP(I632,PGStock[],3,FALSE)</f>
        <v>0.7</v>
      </c>
      <c r="L632" s="47">
        <v>1</v>
      </c>
      <c r="M632" s="47">
        <f>VLOOKUP(I632,PGStock[],6,FALSE)</f>
        <v>200</v>
      </c>
      <c r="N632" s="47">
        <f>+PGSales!$L632*PGSales!$M632</f>
        <v>200</v>
      </c>
    </row>
    <row r="633" spans="1:14" hidden="1" x14ac:dyDescent="0.25">
      <c r="A633" s="77">
        <f t="shared" si="14"/>
        <v>2024</v>
      </c>
      <c r="B633" s="77">
        <f t="shared" si="15"/>
        <v>12</v>
      </c>
      <c r="C633" s="73">
        <v>45646</v>
      </c>
      <c r="D633" s="68" t="s">
        <v>1</v>
      </c>
      <c r="E633" s="48" t="s">
        <v>164</v>
      </c>
      <c r="F633" s="69" t="str">
        <f>VLOOKUP(E633,Customer[],2,FALSE)</f>
        <v>Sein Shwe Phyo</v>
      </c>
      <c r="G633" s="69" t="str">
        <f>VLOOKUP(E633,Customer[],3,FALSE)</f>
        <v>Thuka Rd</v>
      </c>
      <c r="H633" s="69" t="str">
        <f>VLOOKUP(E633,Customer[],4,FALSE)</f>
        <v>Mangalardon</v>
      </c>
      <c r="I633" s="48" t="s">
        <v>18</v>
      </c>
      <c r="J633" s="70" t="str">
        <f>VLOOKUP(I633,PGStock[],2,FALSE)</f>
        <v>Formula Rum 350ml</v>
      </c>
      <c r="K633" s="71">
        <f>VLOOKUP(I633,PGStock[],3,FALSE)</f>
        <v>0.35</v>
      </c>
      <c r="L633" s="47">
        <v>5</v>
      </c>
      <c r="M633" s="47">
        <f>VLOOKUP(I633,PGStock[],6,FALSE)</f>
        <v>150</v>
      </c>
      <c r="N633" s="47">
        <f>+PGSales!$L633*PGSales!$M633</f>
        <v>750</v>
      </c>
    </row>
    <row r="634" spans="1:14" hidden="1" x14ac:dyDescent="0.25">
      <c r="A634" s="77">
        <f t="shared" si="14"/>
        <v>2024</v>
      </c>
      <c r="B634" s="77">
        <f t="shared" si="15"/>
        <v>12</v>
      </c>
      <c r="C634" s="73">
        <v>45646</v>
      </c>
      <c r="D634" s="68" t="s">
        <v>109</v>
      </c>
      <c r="E634" s="48" t="s">
        <v>183</v>
      </c>
      <c r="F634" s="69" t="str">
        <f>VLOOKUP(E634,Customer[],2,FALSE)</f>
        <v>Smile Moon</v>
      </c>
      <c r="G634" s="69" t="str">
        <f>VLOOKUP(E634,Customer[],3,FALSE)</f>
        <v>Joephyu Rd</v>
      </c>
      <c r="H634" s="69" t="str">
        <f>VLOOKUP(E634,Customer[],4,FALSE)</f>
        <v>Mangalardon</v>
      </c>
      <c r="I634" s="48" t="s">
        <v>25</v>
      </c>
      <c r="J634" s="70" t="str">
        <f>VLOOKUP(I634,PGStock[],2,FALSE)</f>
        <v>Columbus Super Red Smooth 350 Ml</v>
      </c>
      <c r="K634" s="71">
        <f>VLOOKUP(I634,PGStock[],3,FALSE)</f>
        <v>0.35</v>
      </c>
      <c r="L634" s="47">
        <v>5</v>
      </c>
      <c r="M634" s="47">
        <f>VLOOKUP(I634,PGStock[],6,FALSE)</f>
        <v>150</v>
      </c>
      <c r="N634" s="47">
        <f>+PGSales!$L634*PGSales!$M634</f>
        <v>750</v>
      </c>
    </row>
    <row r="635" spans="1:14" hidden="1" x14ac:dyDescent="0.25">
      <c r="A635" s="77">
        <f t="shared" si="14"/>
        <v>2024</v>
      </c>
      <c r="B635" s="77">
        <f t="shared" si="15"/>
        <v>12</v>
      </c>
      <c r="C635" s="73">
        <v>45646</v>
      </c>
      <c r="D635" s="68" t="s">
        <v>109</v>
      </c>
      <c r="E635" s="48" t="s">
        <v>183</v>
      </c>
      <c r="F635" s="69" t="str">
        <f>VLOOKUP(E635,Customer[],2,FALSE)</f>
        <v>Smile Moon</v>
      </c>
      <c r="G635" s="69" t="str">
        <f>VLOOKUP(E635,Customer[],3,FALSE)</f>
        <v>Joephyu Rd</v>
      </c>
      <c r="H635" s="69" t="str">
        <f>VLOOKUP(E635,Customer[],4,FALSE)</f>
        <v>Mangalardon</v>
      </c>
      <c r="I635" s="48" t="s">
        <v>20</v>
      </c>
      <c r="J635" s="70" t="str">
        <f>VLOOKUP(I635,PGStock[],2,FALSE)</f>
        <v>Formula Rum 700ml</v>
      </c>
      <c r="K635" s="71">
        <f>VLOOKUP(I635,PGStock[],3,FALSE)</f>
        <v>0.7</v>
      </c>
      <c r="L635" s="47">
        <v>1</v>
      </c>
      <c r="M635" s="47">
        <f>VLOOKUP(I635,PGStock[],6,FALSE)</f>
        <v>200</v>
      </c>
      <c r="N635" s="47">
        <f>+PGSales!$L635*PGSales!$M635</f>
        <v>200</v>
      </c>
    </row>
    <row r="636" spans="1:14" hidden="1" x14ac:dyDescent="0.25">
      <c r="A636" s="77">
        <f t="shared" si="14"/>
        <v>2024</v>
      </c>
      <c r="B636" s="77">
        <f t="shared" si="15"/>
        <v>12</v>
      </c>
      <c r="C636" s="73">
        <v>45646</v>
      </c>
      <c r="D636" s="68" t="s">
        <v>109</v>
      </c>
      <c r="E636" s="48" t="s">
        <v>183</v>
      </c>
      <c r="F636" s="69" t="str">
        <f>VLOOKUP(E636,Customer[],2,FALSE)</f>
        <v>Smile Moon</v>
      </c>
      <c r="G636" s="69" t="str">
        <f>VLOOKUP(E636,Customer[],3,FALSE)</f>
        <v>Joephyu Rd</v>
      </c>
      <c r="H636" s="69" t="str">
        <f>VLOOKUP(E636,Customer[],4,FALSE)</f>
        <v>Mangalardon</v>
      </c>
      <c r="I636" s="48" t="s">
        <v>18</v>
      </c>
      <c r="J636" s="70" t="str">
        <f>VLOOKUP(I636,PGStock[],2,FALSE)</f>
        <v>Formula Rum 350ml</v>
      </c>
      <c r="K636" s="71">
        <f>VLOOKUP(I636,PGStock[],3,FALSE)</f>
        <v>0.35</v>
      </c>
      <c r="L636" s="47">
        <v>6</v>
      </c>
      <c r="M636" s="47">
        <f>VLOOKUP(I636,PGStock[],6,FALSE)</f>
        <v>150</v>
      </c>
      <c r="N636" s="47">
        <f>+PGSales!$L636*PGSales!$M636</f>
        <v>900</v>
      </c>
    </row>
    <row r="637" spans="1:14" hidden="1" x14ac:dyDescent="0.25">
      <c r="A637" s="77">
        <f t="shared" si="14"/>
        <v>2024</v>
      </c>
      <c r="B637" s="77">
        <f t="shared" si="15"/>
        <v>12</v>
      </c>
      <c r="C637" s="73">
        <v>45646</v>
      </c>
      <c r="D637" s="68" t="s">
        <v>187</v>
      </c>
      <c r="E637" s="48" t="s">
        <v>184</v>
      </c>
      <c r="F637" s="69" t="str">
        <f>VLOOKUP(E637,Customer[],2,FALSE)</f>
        <v>Kaung Kin Think</v>
      </c>
      <c r="G637" s="69" t="str">
        <f>VLOOKUP(E637,Customer[],3,FALSE)</f>
        <v>Joephyu Rd</v>
      </c>
      <c r="H637" s="69" t="str">
        <f>VLOOKUP(E637,Customer[],4,FALSE)</f>
        <v>Mangalardon</v>
      </c>
      <c r="I637" s="48" t="s">
        <v>27</v>
      </c>
      <c r="J637" s="70" t="str">
        <f>VLOOKUP(I637,PGStock[],2,FALSE)</f>
        <v>Columbus Super Red Smooth 700 Ml</v>
      </c>
      <c r="K637" s="71">
        <f>VLOOKUP(I637,PGStock[],3,FALSE)</f>
        <v>0.7</v>
      </c>
      <c r="L637" s="47">
        <v>1</v>
      </c>
      <c r="M637" s="47">
        <f>VLOOKUP(I637,PGStock[],6,FALSE)</f>
        <v>200</v>
      </c>
      <c r="N637" s="47">
        <f>+PGSales!$L637*PGSales!$M637</f>
        <v>200</v>
      </c>
    </row>
    <row r="638" spans="1:14" hidden="1" x14ac:dyDescent="0.25">
      <c r="A638" s="77">
        <f t="shared" si="14"/>
        <v>2024</v>
      </c>
      <c r="B638" s="77">
        <f t="shared" si="15"/>
        <v>12</v>
      </c>
      <c r="C638" s="73">
        <v>45646</v>
      </c>
      <c r="D638" s="68" t="s">
        <v>187</v>
      </c>
      <c r="E638" s="48" t="s">
        <v>184</v>
      </c>
      <c r="F638" s="69" t="str">
        <f>VLOOKUP(E638,Customer[],2,FALSE)</f>
        <v>Kaung Kin Think</v>
      </c>
      <c r="G638" s="69" t="str">
        <f>VLOOKUP(E638,Customer[],3,FALSE)</f>
        <v>Joephyu Rd</v>
      </c>
      <c r="H638" s="69" t="str">
        <f>VLOOKUP(E638,Customer[],4,FALSE)</f>
        <v>Mangalardon</v>
      </c>
      <c r="I638" s="48" t="s">
        <v>25</v>
      </c>
      <c r="J638" s="70" t="str">
        <f>VLOOKUP(I638,PGStock[],2,FALSE)</f>
        <v>Columbus Super Red Smooth 350 Ml</v>
      </c>
      <c r="K638" s="71">
        <f>VLOOKUP(I638,PGStock[],3,FALSE)</f>
        <v>0.35</v>
      </c>
      <c r="L638" s="47">
        <v>1</v>
      </c>
      <c r="M638" s="47">
        <f>VLOOKUP(I638,PGStock[],6,FALSE)</f>
        <v>150</v>
      </c>
      <c r="N638" s="47">
        <f>+PGSales!$L638*PGSales!$M638</f>
        <v>150</v>
      </c>
    </row>
    <row r="639" spans="1:14" hidden="1" x14ac:dyDescent="0.25">
      <c r="A639" s="77">
        <f t="shared" si="14"/>
        <v>2024</v>
      </c>
      <c r="B639" s="77">
        <f t="shared" si="15"/>
        <v>12</v>
      </c>
      <c r="C639" s="73">
        <v>45646</v>
      </c>
      <c r="D639" s="68" t="s">
        <v>187</v>
      </c>
      <c r="E639" s="48" t="s">
        <v>184</v>
      </c>
      <c r="F639" s="69" t="str">
        <f>VLOOKUP(E639,Customer[],2,FALSE)</f>
        <v>Kaung Kin Think</v>
      </c>
      <c r="G639" s="69" t="str">
        <f>VLOOKUP(E639,Customer[],3,FALSE)</f>
        <v>Joephyu Rd</v>
      </c>
      <c r="H639" s="69" t="str">
        <f>VLOOKUP(E639,Customer[],4,FALSE)</f>
        <v>Mangalardon</v>
      </c>
      <c r="I639" s="48" t="s">
        <v>18</v>
      </c>
      <c r="J639" s="70" t="str">
        <f>VLOOKUP(I639,PGStock[],2,FALSE)</f>
        <v>Formula Rum 350ml</v>
      </c>
      <c r="K639" s="71">
        <f>VLOOKUP(I639,PGStock[],3,FALSE)</f>
        <v>0.35</v>
      </c>
      <c r="L639" s="47">
        <v>2</v>
      </c>
      <c r="M639" s="47">
        <f>VLOOKUP(I639,PGStock[],6,FALSE)</f>
        <v>150</v>
      </c>
      <c r="N639" s="47">
        <f>+PGSales!$L639*PGSales!$M639</f>
        <v>300</v>
      </c>
    </row>
    <row r="640" spans="1:14" hidden="1" x14ac:dyDescent="0.25">
      <c r="A640" s="77">
        <f t="shared" si="14"/>
        <v>2024</v>
      </c>
      <c r="B640" s="77">
        <f t="shared" si="15"/>
        <v>12</v>
      </c>
      <c r="C640" s="73">
        <v>45646</v>
      </c>
      <c r="D640" s="68" t="s">
        <v>186</v>
      </c>
      <c r="E640" s="48" t="s">
        <v>162</v>
      </c>
      <c r="F640" s="69" t="str">
        <f>VLOOKUP(E640,Customer[],2,FALSE)</f>
        <v>Su</v>
      </c>
      <c r="G640" s="69" t="str">
        <f>VLOOKUP(E640,Customer[],3,FALSE)</f>
        <v>Aung Sinkhoe Rd</v>
      </c>
      <c r="H640" s="69" t="str">
        <f>VLOOKUP(E640,Customer[],4,FALSE)</f>
        <v>Mangalardon</v>
      </c>
      <c r="I640" s="48" t="s">
        <v>25</v>
      </c>
      <c r="J640" s="70" t="str">
        <f>VLOOKUP(I640,PGStock[],2,FALSE)</f>
        <v>Columbus Super Red Smooth 350 Ml</v>
      </c>
      <c r="K640" s="71">
        <f>VLOOKUP(I640,PGStock[],3,FALSE)</f>
        <v>0.35</v>
      </c>
      <c r="L640" s="47">
        <v>1</v>
      </c>
      <c r="M640" s="47">
        <f>VLOOKUP(I640,PGStock[],6,FALSE)</f>
        <v>150</v>
      </c>
      <c r="N640" s="47">
        <f>+PGSales!$L640*PGSales!$M640</f>
        <v>150</v>
      </c>
    </row>
    <row r="641" spans="1:14" hidden="1" x14ac:dyDescent="0.25">
      <c r="A641" s="77">
        <f t="shared" si="14"/>
        <v>2024</v>
      </c>
      <c r="B641" s="77">
        <f t="shared" si="15"/>
        <v>12</v>
      </c>
      <c r="C641" s="73">
        <v>45646</v>
      </c>
      <c r="D641" s="68" t="s">
        <v>186</v>
      </c>
      <c r="E641" s="48" t="s">
        <v>162</v>
      </c>
      <c r="F641" s="69" t="str">
        <f>VLOOKUP(E641,Customer[],2,FALSE)</f>
        <v>Su</v>
      </c>
      <c r="G641" s="69" t="str">
        <f>VLOOKUP(E641,Customer[],3,FALSE)</f>
        <v>Aung Sinkhoe Rd</v>
      </c>
      <c r="H641" s="69" t="str">
        <f>VLOOKUP(E641,Customer[],4,FALSE)</f>
        <v>Mangalardon</v>
      </c>
      <c r="I641" s="48" t="s">
        <v>20</v>
      </c>
      <c r="J641" s="70" t="str">
        <f>VLOOKUP(I641,PGStock[],2,FALSE)</f>
        <v>Formula Rum 700ml</v>
      </c>
      <c r="K641" s="71">
        <f>VLOOKUP(I641,PGStock[],3,FALSE)</f>
        <v>0.7</v>
      </c>
      <c r="L641" s="47">
        <v>1</v>
      </c>
      <c r="M641" s="47">
        <f>VLOOKUP(I641,PGStock[],6,FALSE)</f>
        <v>200</v>
      </c>
      <c r="N641" s="47">
        <f>+PGSales!$L641*PGSales!$M641</f>
        <v>200</v>
      </c>
    </row>
    <row r="642" spans="1:14" hidden="1" x14ac:dyDescent="0.25">
      <c r="A642" s="77">
        <f t="shared" si="14"/>
        <v>2024</v>
      </c>
      <c r="B642" s="77">
        <f t="shared" si="15"/>
        <v>12</v>
      </c>
      <c r="C642" s="73">
        <v>45646</v>
      </c>
      <c r="D642" s="68" t="s">
        <v>186</v>
      </c>
      <c r="E642" s="48" t="s">
        <v>162</v>
      </c>
      <c r="F642" s="69" t="str">
        <f>VLOOKUP(E642,Customer[],2,FALSE)</f>
        <v>Su</v>
      </c>
      <c r="G642" s="69" t="str">
        <f>VLOOKUP(E642,Customer[],3,FALSE)</f>
        <v>Aung Sinkhoe Rd</v>
      </c>
      <c r="H642" s="69" t="str">
        <f>VLOOKUP(E642,Customer[],4,FALSE)</f>
        <v>Mangalardon</v>
      </c>
      <c r="I642" s="48" t="s">
        <v>18</v>
      </c>
      <c r="J642" s="70" t="str">
        <f>VLOOKUP(I642,PGStock[],2,FALSE)</f>
        <v>Formula Rum 350ml</v>
      </c>
      <c r="K642" s="71">
        <f>VLOOKUP(I642,PGStock[],3,FALSE)</f>
        <v>0.35</v>
      </c>
      <c r="L642" s="47">
        <v>3</v>
      </c>
      <c r="M642" s="47">
        <f>VLOOKUP(I642,PGStock[],6,FALSE)</f>
        <v>150</v>
      </c>
      <c r="N642" s="47">
        <f>+PGSales!$L642*PGSales!$M642</f>
        <v>450</v>
      </c>
    </row>
    <row r="643" spans="1:14" hidden="1" x14ac:dyDescent="0.25">
      <c r="A643" s="77">
        <f t="shared" si="14"/>
        <v>2024</v>
      </c>
      <c r="B643" s="77">
        <f t="shared" si="15"/>
        <v>12</v>
      </c>
      <c r="C643" s="73">
        <v>45646</v>
      </c>
      <c r="D643" s="68" t="s">
        <v>58</v>
      </c>
      <c r="E643" s="48" t="s">
        <v>228</v>
      </c>
      <c r="F643" s="69" t="str">
        <f>VLOOKUP(E643,Customer[],2,FALSE)</f>
        <v>Myintmo</v>
      </c>
      <c r="G643" s="69" t="str">
        <f>VLOOKUP(E643,Customer[],3,FALSE)</f>
        <v>Bayin Naung Rd</v>
      </c>
      <c r="H643" s="69" t="str">
        <f>VLOOKUP(E643,Customer[],4,FALSE)</f>
        <v xml:space="preserve">Shwepyithar </v>
      </c>
      <c r="I643" s="48" t="s">
        <v>25</v>
      </c>
      <c r="J643" s="70" t="str">
        <f>VLOOKUP(I643,PGStock[],2,FALSE)</f>
        <v>Columbus Super Red Smooth 350 Ml</v>
      </c>
      <c r="K643" s="71">
        <f>VLOOKUP(I643,PGStock[],3,FALSE)</f>
        <v>0.35</v>
      </c>
      <c r="L643" s="47">
        <v>5</v>
      </c>
      <c r="M643" s="47">
        <f>VLOOKUP(I643,PGStock[],6,FALSE)</f>
        <v>150</v>
      </c>
      <c r="N643" s="47">
        <f>+PGSales!$L643*PGSales!$M643</f>
        <v>750</v>
      </c>
    </row>
    <row r="644" spans="1:14" hidden="1" x14ac:dyDescent="0.25">
      <c r="A644" s="77">
        <f t="shared" si="14"/>
        <v>2024</v>
      </c>
      <c r="B644" s="77">
        <f t="shared" si="15"/>
        <v>12</v>
      </c>
      <c r="C644" s="73">
        <v>45646</v>
      </c>
      <c r="D644" s="68" t="s">
        <v>58</v>
      </c>
      <c r="E644" s="48" t="s">
        <v>228</v>
      </c>
      <c r="F644" s="69" t="str">
        <f>VLOOKUP(E644,Customer[],2,FALSE)</f>
        <v>Myintmo</v>
      </c>
      <c r="G644" s="69" t="str">
        <f>VLOOKUP(E644,Customer[],3,FALSE)</f>
        <v>Bayin Naung Rd</v>
      </c>
      <c r="H644" s="69" t="str">
        <f>VLOOKUP(E644,Customer[],4,FALSE)</f>
        <v xml:space="preserve">Shwepyithar </v>
      </c>
      <c r="I644" s="48" t="s">
        <v>20</v>
      </c>
      <c r="J644" s="70" t="str">
        <f>VLOOKUP(I644,PGStock[],2,FALSE)</f>
        <v>Formula Rum 700ml</v>
      </c>
      <c r="K644" s="71">
        <f>VLOOKUP(I644,PGStock[],3,FALSE)</f>
        <v>0.7</v>
      </c>
      <c r="L644" s="47">
        <v>2</v>
      </c>
      <c r="M644" s="47">
        <f>VLOOKUP(I644,PGStock[],6,FALSE)</f>
        <v>200</v>
      </c>
      <c r="N644" s="47">
        <f>+PGSales!$L644*PGSales!$M644</f>
        <v>400</v>
      </c>
    </row>
    <row r="645" spans="1:14" hidden="1" x14ac:dyDescent="0.25">
      <c r="A645" s="77">
        <f t="shared" si="14"/>
        <v>2024</v>
      </c>
      <c r="B645" s="77">
        <f t="shared" si="15"/>
        <v>12</v>
      </c>
      <c r="C645" s="73">
        <v>45646</v>
      </c>
      <c r="D645" s="68" t="s">
        <v>58</v>
      </c>
      <c r="E645" s="48" t="s">
        <v>228</v>
      </c>
      <c r="F645" s="69" t="str">
        <f>VLOOKUP(E645,Customer[],2,FALSE)</f>
        <v>Myintmo</v>
      </c>
      <c r="G645" s="69" t="str">
        <f>VLOOKUP(E645,Customer[],3,FALSE)</f>
        <v>Bayin Naung Rd</v>
      </c>
      <c r="H645" s="69" t="str">
        <f>VLOOKUP(E645,Customer[],4,FALSE)</f>
        <v xml:space="preserve">Shwepyithar </v>
      </c>
      <c r="I645" s="48" t="s">
        <v>18</v>
      </c>
      <c r="J645" s="70" t="str">
        <f>VLOOKUP(I645,PGStock[],2,FALSE)</f>
        <v>Formula Rum 350ml</v>
      </c>
      <c r="K645" s="71">
        <f>VLOOKUP(I645,PGStock[],3,FALSE)</f>
        <v>0.35</v>
      </c>
      <c r="L645" s="47">
        <v>5</v>
      </c>
      <c r="M645" s="47">
        <f>VLOOKUP(I645,PGStock[],6,FALSE)</f>
        <v>150</v>
      </c>
      <c r="N645" s="47">
        <f>+PGSales!$L645*PGSales!$M645</f>
        <v>750</v>
      </c>
    </row>
    <row r="646" spans="1:14" hidden="1" x14ac:dyDescent="0.25">
      <c r="A646" s="77">
        <f t="shared" si="14"/>
        <v>2024</v>
      </c>
      <c r="B646" s="77">
        <f t="shared" si="15"/>
        <v>12</v>
      </c>
      <c r="C646" s="73">
        <v>45646</v>
      </c>
      <c r="D646" s="68" t="s">
        <v>66</v>
      </c>
      <c r="E646" s="48" t="s">
        <v>177</v>
      </c>
      <c r="F646" s="69" t="str">
        <f>VLOOKUP(E646,Customer[],2,FALSE)</f>
        <v>NI Ni Poe poe</v>
      </c>
      <c r="G646" s="69" t="str">
        <f>VLOOKUP(E646,Customer[],3,FALSE)</f>
        <v>Ye Yanaing Rd</v>
      </c>
      <c r="H646" s="69" t="str">
        <f>VLOOKUP(E646,Customer[],4,FALSE)</f>
        <v xml:space="preserve">Shwepyithar </v>
      </c>
      <c r="I646" s="48" t="s">
        <v>25</v>
      </c>
      <c r="J646" s="70" t="str">
        <f>VLOOKUP(I646,PGStock[],2,FALSE)</f>
        <v>Columbus Super Red Smooth 350 Ml</v>
      </c>
      <c r="K646" s="71">
        <f>VLOOKUP(I646,PGStock[],3,FALSE)</f>
        <v>0.35</v>
      </c>
      <c r="L646" s="47">
        <v>11</v>
      </c>
      <c r="M646" s="47">
        <f>VLOOKUP(I646,PGStock[],6,FALSE)</f>
        <v>150</v>
      </c>
      <c r="N646" s="47">
        <f>+PGSales!$L646*PGSales!$M646</f>
        <v>1650</v>
      </c>
    </row>
    <row r="647" spans="1:14" hidden="1" x14ac:dyDescent="0.25">
      <c r="A647" s="77">
        <f t="shared" si="14"/>
        <v>2024</v>
      </c>
      <c r="B647" s="77">
        <f t="shared" si="15"/>
        <v>12</v>
      </c>
      <c r="C647" s="73">
        <v>45646</v>
      </c>
      <c r="D647" s="68" t="s">
        <v>66</v>
      </c>
      <c r="E647" s="48" t="s">
        <v>177</v>
      </c>
      <c r="F647" s="69" t="str">
        <f>VLOOKUP(E647,Customer[],2,FALSE)</f>
        <v>NI Ni Poe poe</v>
      </c>
      <c r="G647" s="69" t="str">
        <f>VLOOKUP(E647,Customer[],3,FALSE)</f>
        <v>Ye Yanaing Rd</v>
      </c>
      <c r="H647" s="69" t="str">
        <f>VLOOKUP(E647,Customer[],4,FALSE)</f>
        <v xml:space="preserve">Shwepyithar </v>
      </c>
      <c r="I647" s="48" t="s">
        <v>20</v>
      </c>
      <c r="J647" s="70" t="str">
        <f>VLOOKUP(I647,PGStock[],2,FALSE)</f>
        <v>Formula Rum 700ml</v>
      </c>
      <c r="K647" s="71">
        <f>VLOOKUP(I647,PGStock[],3,FALSE)</f>
        <v>0.7</v>
      </c>
      <c r="L647" s="47">
        <v>3</v>
      </c>
      <c r="M647" s="47">
        <f>VLOOKUP(I647,PGStock[],6,FALSE)</f>
        <v>200</v>
      </c>
      <c r="N647" s="47">
        <f>+PGSales!$L647*PGSales!$M647</f>
        <v>600</v>
      </c>
    </row>
    <row r="648" spans="1:14" hidden="1" x14ac:dyDescent="0.25">
      <c r="A648" s="77">
        <f t="shared" si="14"/>
        <v>2024</v>
      </c>
      <c r="B648" s="77">
        <f t="shared" si="15"/>
        <v>12</v>
      </c>
      <c r="C648" s="73">
        <v>45646</v>
      </c>
      <c r="D648" s="68" t="s">
        <v>66</v>
      </c>
      <c r="E648" s="48" t="s">
        <v>177</v>
      </c>
      <c r="F648" s="69" t="str">
        <f>VLOOKUP(E648,Customer[],2,FALSE)</f>
        <v>NI Ni Poe poe</v>
      </c>
      <c r="G648" s="69" t="str">
        <f>VLOOKUP(E648,Customer[],3,FALSE)</f>
        <v>Ye Yanaing Rd</v>
      </c>
      <c r="H648" s="69" t="str">
        <f>VLOOKUP(E648,Customer[],4,FALSE)</f>
        <v xml:space="preserve">Shwepyithar </v>
      </c>
      <c r="I648" s="48" t="s">
        <v>18</v>
      </c>
      <c r="J648" s="70" t="str">
        <f>VLOOKUP(I648,PGStock[],2,FALSE)</f>
        <v>Formula Rum 350ml</v>
      </c>
      <c r="K648" s="71">
        <f>VLOOKUP(I648,PGStock[],3,FALSE)</f>
        <v>0.35</v>
      </c>
      <c r="L648" s="47">
        <v>5</v>
      </c>
      <c r="M648" s="47">
        <f>VLOOKUP(I648,PGStock[],6,FALSE)</f>
        <v>150</v>
      </c>
      <c r="N648" s="47">
        <f>+PGSales!$L648*PGSales!$M648</f>
        <v>750</v>
      </c>
    </row>
    <row r="649" spans="1:14" hidden="1" x14ac:dyDescent="0.25">
      <c r="A649" s="77">
        <f t="shared" si="14"/>
        <v>2024</v>
      </c>
      <c r="B649" s="77">
        <f t="shared" si="15"/>
        <v>12</v>
      </c>
      <c r="C649" s="73">
        <v>45646</v>
      </c>
      <c r="D649" s="68" t="s">
        <v>56</v>
      </c>
      <c r="E649" s="48" t="s">
        <v>174</v>
      </c>
      <c r="F649" s="69" t="str">
        <f>VLOOKUP(E649,Customer[],2,FALSE)</f>
        <v>ShweSiSain</v>
      </c>
      <c r="G649" s="69" t="str">
        <f>VLOOKUP(E649,Customer[],3,FALSE)</f>
        <v>Maher Badula Rd</v>
      </c>
      <c r="H649" s="69" t="str">
        <f>VLOOKUP(E649,Customer[],4,FALSE)</f>
        <v xml:space="preserve">Shwepyithar </v>
      </c>
      <c r="I649" s="48" t="s">
        <v>25</v>
      </c>
      <c r="J649" s="70" t="str">
        <f>VLOOKUP(I649,PGStock[],2,FALSE)</f>
        <v>Columbus Super Red Smooth 350 Ml</v>
      </c>
      <c r="K649" s="71">
        <f>VLOOKUP(I649,PGStock[],3,FALSE)</f>
        <v>0.35</v>
      </c>
      <c r="L649" s="47">
        <v>9</v>
      </c>
      <c r="M649" s="47">
        <f>VLOOKUP(I649,PGStock[],6,FALSE)</f>
        <v>150</v>
      </c>
      <c r="N649" s="47">
        <f>+PGSales!$L649*PGSales!$M649</f>
        <v>1350</v>
      </c>
    </row>
    <row r="650" spans="1:14" hidden="1" x14ac:dyDescent="0.25">
      <c r="A650" s="77">
        <f t="shared" si="14"/>
        <v>2024</v>
      </c>
      <c r="B650" s="77">
        <f t="shared" si="15"/>
        <v>12</v>
      </c>
      <c r="C650" s="73">
        <v>45646</v>
      </c>
      <c r="D650" s="68" t="s">
        <v>56</v>
      </c>
      <c r="E650" s="48" t="s">
        <v>174</v>
      </c>
      <c r="F650" s="69" t="str">
        <f>VLOOKUP(E650,Customer[],2,FALSE)</f>
        <v>ShweSiSain</v>
      </c>
      <c r="G650" s="69" t="str">
        <f>VLOOKUP(E650,Customer[],3,FALSE)</f>
        <v>Maher Badula Rd</v>
      </c>
      <c r="H650" s="69" t="str">
        <f>VLOOKUP(E650,Customer[],4,FALSE)</f>
        <v xml:space="preserve">Shwepyithar </v>
      </c>
      <c r="I650" s="48" t="s">
        <v>18</v>
      </c>
      <c r="J650" s="70" t="str">
        <f>VLOOKUP(I650,PGStock[],2,FALSE)</f>
        <v>Formula Rum 350ml</v>
      </c>
      <c r="K650" s="71">
        <f>VLOOKUP(I650,PGStock[],3,FALSE)</f>
        <v>0.35</v>
      </c>
      <c r="L650" s="47">
        <v>3</v>
      </c>
      <c r="M650" s="47">
        <f>VLOOKUP(I650,PGStock[],6,FALSE)</f>
        <v>150</v>
      </c>
      <c r="N650" s="47">
        <f>+PGSales!$L650*PGSales!$M650</f>
        <v>450</v>
      </c>
    </row>
    <row r="651" spans="1:14" hidden="1" x14ac:dyDescent="0.25">
      <c r="A651" s="77">
        <f t="shared" si="14"/>
        <v>2024</v>
      </c>
      <c r="B651" s="77">
        <f t="shared" si="15"/>
        <v>12</v>
      </c>
      <c r="C651" s="73">
        <v>45646</v>
      </c>
      <c r="D651" s="68" t="s">
        <v>62</v>
      </c>
      <c r="E651" s="48" t="s">
        <v>230</v>
      </c>
      <c r="F651" s="69" t="str">
        <f>VLOOKUP(E651,Customer[],2,FALSE)</f>
        <v>KZ</v>
      </c>
      <c r="G651" s="69" t="str">
        <f>VLOOKUP(E651,Customer[],3,FALSE)</f>
        <v>kantharyar Rd</v>
      </c>
      <c r="H651" s="69" t="str">
        <f>VLOOKUP(E651,Customer[],4,FALSE)</f>
        <v xml:space="preserve">Shwepyithar </v>
      </c>
      <c r="I651" s="48" t="s">
        <v>27</v>
      </c>
      <c r="J651" s="70" t="str">
        <f>VLOOKUP(I651,PGStock[],2,FALSE)</f>
        <v>Columbus Super Red Smooth 700 Ml</v>
      </c>
      <c r="K651" s="71">
        <f>VLOOKUP(I651,PGStock[],3,FALSE)</f>
        <v>0.7</v>
      </c>
      <c r="L651" s="47">
        <v>1</v>
      </c>
      <c r="M651" s="47">
        <f>VLOOKUP(I651,PGStock[],6,FALSE)</f>
        <v>200</v>
      </c>
      <c r="N651" s="47">
        <f>+PGSales!$L651*PGSales!$M651</f>
        <v>200</v>
      </c>
    </row>
    <row r="652" spans="1:14" hidden="1" x14ac:dyDescent="0.25">
      <c r="A652" s="77">
        <f t="shared" si="14"/>
        <v>2024</v>
      </c>
      <c r="B652" s="77">
        <f t="shared" si="15"/>
        <v>12</v>
      </c>
      <c r="C652" s="73">
        <v>45646</v>
      </c>
      <c r="D652" s="68" t="s">
        <v>62</v>
      </c>
      <c r="E652" s="48" t="s">
        <v>230</v>
      </c>
      <c r="F652" s="69" t="str">
        <f>VLOOKUP(E652,Customer[],2,FALSE)</f>
        <v>KZ</v>
      </c>
      <c r="G652" s="69" t="str">
        <f>VLOOKUP(E652,Customer[],3,FALSE)</f>
        <v>kantharyar Rd</v>
      </c>
      <c r="H652" s="69" t="str">
        <f>VLOOKUP(E652,Customer[],4,FALSE)</f>
        <v xml:space="preserve">Shwepyithar </v>
      </c>
      <c r="I652" s="48" t="s">
        <v>25</v>
      </c>
      <c r="J652" s="70" t="str">
        <f>VLOOKUP(I652,PGStock[],2,FALSE)</f>
        <v>Columbus Super Red Smooth 350 Ml</v>
      </c>
      <c r="K652" s="71">
        <f>VLOOKUP(I652,PGStock[],3,FALSE)</f>
        <v>0.35</v>
      </c>
      <c r="L652" s="47">
        <v>5</v>
      </c>
      <c r="M652" s="47">
        <f>VLOOKUP(I652,PGStock[],6,FALSE)</f>
        <v>150</v>
      </c>
      <c r="N652" s="47">
        <f>+PGSales!$L652*PGSales!$M652</f>
        <v>750</v>
      </c>
    </row>
    <row r="653" spans="1:14" hidden="1" x14ac:dyDescent="0.25">
      <c r="A653" s="77">
        <f t="shared" si="14"/>
        <v>2024</v>
      </c>
      <c r="B653" s="77">
        <f t="shared" si="15"/>
        <v>12</v>
      </c>
      <c r="C653" s="73">
        <v>45646</v>
      </c>
      <c r="D653" s="68" t="s">
        <v>60</v>
      </c>
      <c r="E653" s="48" t="s">
        <v>176</v>
      </c>
      <c r="F653" s="69" t="str">
        <f>VLOOKUP(E653,Customer[],2,FALSE)</f>
        <v>Lamin</v>
      </c>
      <c r="G653" s="69" t="str">
        <f>VLOOKUP(E653,Customer[],3,FALSE)</f>
        <v>No (4) Rd</v>
      </c>
      <c r="H653" s="69" t="str">
        <f>VLOOKUP(E653,Customer[],4,FALSE)</f>
        <v xml:space="preserve">Shwepyithar </v>
      </c>
      <c r="I653" s="48" t="s">
        <v>25</v>
      </c>
      <c r="J653" s="70" t="str">
        <f>VLOOKUP(I653,PGStock[],2,FALSE)</f>
        <v>Columbus Super Red Smooth 350 Ml</v>
      </c>
      <c r="K653" s="71">
        <f>VLOOKUP(I653,PGStock[],3,FALSE)</f>
        <v>0.35</v>
      </c>
      <c r="L653" s="47">
        <v>2</v>
      </c>
      <c r="M653" s="47">
        <f>VLOOKUP(I653,PGStock[],6,FALSE)</f>
        <v>150</v>
      </c>
      <c r="N653" s="47">
        <f>+PGSales!$L653*PGSales!$M653</f>
        <v>300</v>
      </c>
    </row>
    <row r="654" spans="1:14" hidden="1" x14ac:dyDescent="0.25">
      <c r="A654" s="77">
        <f t="shared" si="14"/>
        <v>2024</v>
      </c>
      <c r="B654" s="77">
        <f t="shared" si="15"/>
        <v>12</v>
      </c>
      <c r="C654" s="73">
        <v>45646</v>
      </c>
      <c r="D654" s="68" t="s">
        <v>60</v>
      </c>
      <c r="E654" s="48" t="s">
        <v>176</v>
      </c>
      <c r="F654" s="69" t="str">
        <f>VLOOKUP(E654,Customer[],2,FALSE)</f>
        <v>Lamin</v>
      </c>
      <c r="G654" s="69" t="str">
        <f>VLOOKUP(E654,Customer[],3,FALSE)</f>
        <v>No (4) Rd</v>
      </c>
      <c r="H654" s="69" t="str">
        <f>VLOOKUP(E654,Customer[],4,FALSE)</f>
        <v xml:space="preserve">Shwepyithar </v>
      </c>
      <c r="I654" s="48" t="s">
        <v>23</v>
      </c>
      <c r="J654" s="70" t="str">
        <f>VLOOKUP(I654,PGStock[],2,FALSE)</f>
        <v>Columbus Super Red Smooth 175 Ml</v>
      </c>
      <c r="K654" s="71">
        <f>VLOOKUP(I654,PGStock[],3,FALSE)</f>
        <v>0.17499999999999999</v>
      </c>
      <c r="L654" s="47">
        <v>1</v>
      </c>
      <c r="M654" s="47">
        <f>VLOOKUP(I654,PGStock[],6,FALSE)</f>
        <v>100</v>
      </c>
      <c r="N654" s="47">
        <f>+PGSales!$L654*PGSales!$M654</f>
        <v>100</v>
      </c>
    </row>
    <row r="655" spans="1:14" hidden="1" x14ac:dyDescent="0.25">
      <c r="A655" s="77">
        <f t="shared" si="14"/>
        <v>2024</v>
      </c>
      <c r="B655" s="77">
        <f t="shared" si="15"/>
        <v>12</v>
      </c>
      <c r="C655" s="73">
        <v>45646</v>
      </c>
      <c r="D655" s="68" t="s">
        <v>60</v>
      </c>
      <c r="E655" s="48" t="s">
        <v>176</v>
      </c>
      <c r="F655" s="69" t="str">
        <f>VLOOKUP(E655,Customer[],2,FALSE)</f>
        <v>Lamin</v>
      </c>
      <c r="G655" s="69" t="str">
        <f>VLOOKUP(E655,Customer[],3,FALSE)</f>
        <v>No (4) Rd</v>
      </c>
      <c r="H655" s="69" t="str">
        <f>VLOOKUP(E655,Customer[],4,FALSE)</f>
        <v xml:space="preserve">Shwepyithar </v>
      </c>
      <c r="I655" s="48" t="s">
        <v>18</v>
      </c>
      <c r="J655" s="70" t="str">
        <f>VLOOKUP(I655,PGStock[],2,FALSE)</f>
        <v>Formula Rum 350ml</v>
      </c>
      <c r="K655" s="71">
        <f>VLOOKUP(I655,PGStock[],3,FALSE)</f>
        <v>0.35</v>
      </c>
      <c r="L655" s="47">
        <v>5</v>
      </c>
      <c r="M655" s="47">
        <f>VLOOKUP(I655,PGStock[],6,FALSE)</f>
        <v>150</v>
      </c>
      <c r="N655" s="47">
        <f>+PGSales!$L655*PGSales!$M655</f>
        <v>750</v>
      </c>
    </row>
    <row r="656" spans="1:14" hidden="1" x14ac:dyDescent="0.25">
      <c r="A656" s="77">
        <f t="shared" si="14"/>
        <v>2024</v>
      </c>
      <c r="B656" s="77">
        <f t="shared" si="15"/>
        <v>12</v>
      </c>
      <c r="C656" s="73">
        <v>45646</v>
      </c>
      <c r="D656" s="68" t="s">
        <v>74</v>
      </c>
      <c r="E656" s="48" t="s">
        <v>231</v>
      </c>
      <c r="F656" s="69" t="str">
        <f>VLOOKUP(E656,Customer[],2,FALSE)</f>
        <v>Arrmann(1)</v>
      </c>
      <c r="G656" s="69" t="str">
        <f>VLOOKUP(E656,Customer[],3,FALSE)</f>
        <v>Bo Aung Kyaw Rd</v>
      </c>
      <c r="H656" s="69" t="str">
        <f>VLOOKUP(E656,Customer[],4,FALSE)</f>
        <v>Hlaing Thar Yar</v>
      </c>
      <c r="I656" s="48" t="s">
        <v>25</v>
      </c>
      <c r="J656" s="70" t="str">
        <f>VLOOKUP(I656,PGStock[],2,FALSE)</f>
        <v>Columbus Super Red Smooth 350 Ml</v>
      </c>
      <c r="K656" s="71">
        <f>VLOOKUP(I656,PGStock[],3,FALSE)</f>
        <v>0.35</v>
      </c>
      <c r="L656" s="47">
        <v>4</v>
      </c>
      <c r="M656" s="47">
        <f>VLOOKUP(I656,PGStock[],6,FALSE)</f>
        <v>150</v>
      </c>
      <c r="N656" s="47">
        <f>+PGSales!$L656*PGSales!$M656</f>
        <v>600</v>
      </c>
    </row>
    <row r="657" spans="1:14" hidden="1" x14ac:dyDescent="0.25">
      <c r="A657" s="77">
        <f t="shared" si="14"/>
        <v>2024</v>
      </c>
      <c r="B657" s="77">
        <f t="shared" si="15"/>
        <v>12</v>
      </c>
      <c r="C657" s="73">
        <v>45646</v>
      </c>
      <c r="D657" s="68" t="s">
        <v>74</v>
      </c>
      <c r="E657" s="48" t="s">
        <v>231</v>
      </c>
      <c r="F657" s="69" t="str">
        <f>VLOOKUP(E657,Customer[],2,FALSE)</f>
        <v>Arrmann(1)</v>
      </c>
      <c r="G657" s="69" t="str">
        <f>VLOOKUP(E657,Customer[],3,FALSE)</f>
        <v>Bo Aung Kyaw Rd</v>
      </c>
      <c r="H657" s="69" t="str">
        <f>VLOOKUP(E657,Customer[],4,FALSE)</f>
        <v>Hlaing Thar Yar</v>
      </c>
      <c r="I657" s="48" t="s">
        <v>23</v>
      </c>
      <c r="J657" s="70" t="str">
        <f>VLOOKUP(I657,PGStock[],2,FALSE)</f>
        <v>Columbus Super Red Smooth 175 Ml</v>
      </c>
      <c r="K657" s="71">
        <f>VLOOKUP(I657,PGStock[],3,FALSE)</f>
        <v>0.17499999999999999</v>
      </c>
      <c r="L657" s="47">
        <v>2</v>
      </c>
      <c r="M657" s="47">
        <f>VLOOKUP(I657,PGStock[],6,FALSE)</f>
        <v>100</v>
      </c>
      <c r="N657" s="47">
        <f>+PGSales!$L657*PGSales!$M657</f>
        <v>200</v>
      </c>
    </row>
    <row r="658" spans="1:14" hidden="1" x14ac:dyDescent="0.25">
      <c r="A658" s="77">
        <f t="shared" si="14"/>
        <v>2024</v>
      </c>
      <c r="B658" s="77">
        <f t="shared" si="15"/>
        <v>12</v>
      </c>
      <c r="C658" s="73">
        <v>45646</v>
      </c>
      <c r="D658" s="68" t="s">
        <v>74</v>
      </c>
      <c r="E658" s="48" t="s">
        <v>231</v>
      </c>
      <c r="F658" s="69" t="str">
        <f>VLOOKUP(E658,Customer[],2,FALSE)</f>
        <v>Arrmann(1)</v>
      </c>
      <c r="G658" s="69" t="str">
        <f>VLOOKUP(E658,Customer[],3,FALSE)</f>
        <v>Bo Aung Kyaw Rd</v>
      </c>
      <c r="H658" s="69" t="str">
        <f>VLOOKUP(E658,Customer[],4,FALSE)</f>
        <v>Hlaing Thar Yar</v>
      </c>
      <c r="I658" s="48" t="s">
        <v>18</v>
      </c>
      <c r="J658" s="70" t="str">
        <f>VLOOKUP(I658,PGStock[],2,FALSE)</f>
        <v>Formula Rum 350ml</v>
      </c>
      <c r="K658" s="71">
        <f>VLOOKUP(I658,PGStock[],3,FALSE)</f>
        <v>0.35</v>
      </c>
      <c r="L658" s="47">
        <v>2</v>
      </c>
      <c r="M658" s="47">
        <f>VLOOKUP(I658,PGStock[],6,FALSE)</f>
        <v>150</v>
      </c>
      <c r="N658" s="47">
        <f>+PGSales!$L658*PGSales!$M658</f>
        <v>300</v>
      </c>
    </row>
    <row r="659" spans="1:14" hidden="1" x14ac:dyDescent="0.25">
      <c r="A659" s="77">
        <f t="shared" si="14"/>
        <v>2024</v>
      </c>
      <c r="B659" s="77">
        <f t="shared" si="15"/>
        <v>12</v>
      </c>
      <c r="C659" s="73">
        <v>45646</v>
      </c>
      <c r="D659" s="68" t="s">
        <v>3</v>
      </c>
      <c r="E659" s="48" t="s">
        <v>179</v>
      </c>
      <c r="F659" s="69" t="str">
        <f>VLOOKUP(E659,Customer[],2,FALSE)</f>
        <v>Pyae Tawtar</v>
      </c>
      <c r="G659" s="69" t="str">
        <f>VLOOKUP(E659,Customer[],3,FALSE)</f>
        <v>Chit Kyi Yae Rd</v>
      </c>
      <c r="H659" s="69" t="str">
        <f>VLOOKUP(E659,Customer[],4,FALSE)</f>
        <v>Hlaing Thar Yar</v>
      </c>
      <c r="I659" s="48" t="s">
        <v>25</v>
      </c>
      <c r="J659" s="70" t="str">
        <f>VLOOKUP(I659,PGStock[],2,FALSE)</f>
        <v>Columbus Super Red Smooth 350 Ml</v>
      </c>
      <c r="K659" s="71">
        <f>VLOOKUP(I659,PGStock[],3,FALSE)</f>
        <v>0.35</v>
      </c>
      <c r="L659" s="47">
        <v>3</v>
      </c>
      <c r="M659" s="47">
        <f>VLOOKUP(I659,PGStock[],6,FALSE)</f>
        <v>150</v>
      </c>
      <c r="N659" s="47">
        <f>+PGSales!$L659*PGSales!$M659</f>
        <v>450</v>
      </c>
    </row>
    <row r="660" spans="1:14" hidden="1" x14ac:dyDescent="0.25">
      <c r="A660" s="77">
        <f t="shared" si="14"/>
        <v>2024</v>
      </c>
      <c r="B660" s="77">
        <f t="shared" si="15"/>
        <v>12</v>
      </c>
      <c r="C660" s="73">
        <v>45646</v>
      </c>
      <c r="D660" s="68" t="s">
        <v>3</v>
      </c>
      <c r="E660" s="48" t="s">
        <v>179</v>
      </c>
      <c r="F660" s="69" t="str">
        <f>VLOOKUP(E660,Customer[],2,FALSE)</f>
        <v>Pyae Tawtar</v>
      </c>
      <c r="G660" s="69" t="str">
        <f>VLOOKUP(E660,Customer[],3,FALSE)</f>
        <v>Chit Kyi Yae Rd</v>
      </c>
      <c r="H660" s="69" t="str">
        <f>VLOOKUP(E660,Customer[],4,FALSE)</f>
        <v>Hlaing Thar Yar</v>
      </c>
      <c r="I660" s="48" t="s">
        <v>23</v>
      </c>
      <c r="J660" s="70" t="str">
        <f>VLOOKUP(I660,PGStock[],2,FALSE)</f>
        <v>Columbus Super Red Smooth 175 Ml</v>
      </c>
      <c r="K660" s="71">
        <f>VLOOKUP(I660,PGStock[],3,FALSE)</f>
        <v>0.17499999999999999</v>
      </c>
      <c r="L660" s="47">
        <v>1</v>
      </c>
      <c r="M660" s="47">
        <f>VLOOKUP(I660,PGStock[],6,FALSE)</f>
        <v>100</v>
      </c>
      <c r="N660" s="47">
        <f>+PGSales!$L660*PGSales!$M660</f>
        <v>100</v>
      </c>
    </row>
    <row r="661" spans="1:14" hidden="1" x14ac:dyDescent="0.25">
      <c r="A661" s="77">
        <f t="shared" si="14"/>
        <v>2024</v>
      </c>
      <c r="B661" s="77">
        <f t="shared" si="15"/>
        <v>12</v>
      </c>
      <c r="C661" s="73">
        <v>45646</v>
      </c>
      <c r="D661" s="68" t="s">
        <v>4</v>
      </c>
      <c r="E661" s="48" t="s">
        <v>169</v>
      </c>
      <c r="F661" s="69" t="str">
        <f>VLOOKUP(E661,Customer[],2,FALSE)</f>
        <v xml:space="preserve">Kaung </v>
      </c>
      <c r="G661" s="69" t="str">
        <f>VLOOKUP(E661,Customer[],3,FALSE)</f>
        <v>Sin Phyu Shin Rd</v>
      </c>
      <c r="H661" s="69" t="str">
        <f>VLOOKUP(E661,Customer[],4,FALSE)</f>
        <v>Hlaing Thar Yar</v>
      </c>
      <c r="I661" s="48" t="s">
        <v>27</v>
      </c>
      <c r="J661" s="70" t="str">
        <f>VLOOKUP(I661,PGStock[],2,FALSE)</f>
        <v>Columbus Super Red Smooth 700 Ml</v>
      </c>
      <c r="K661" s="71">
        <f>VLOOKUP(I661,PGStock[],3,FALSE)</f>
        <v>0.7</v>
      </c>
      <c r="L661" s="47">
        <v>1</v>
      </c>
      <c r="M661" s="47">
        <f>VLOOKUP(I661,PGStock[],6,FALSE)</f>
        <v>200</v>
      </c>
      <c r="N661" s="47">
        <f>+PGSales!$L661*PGSales!$M661</f>
        <v>200</v>
      </c>
    </row>
    <row r="662" spans="1:14" hidden="1" x14ac:dyDescent="0.25">
      <c r="A662" s="77">
        <f t="shared" si="14"/>
        <v>2024</v>
      </c>
      <c r="B662" s="77">
        <f t="shared" si="15"/>
        <v>12</v>
      </c>
      <c r="C662" s="73">
        <v>45646</v>
      </c>
      <c r="D662" s="68" t="s">
        <v>4</v>
      </c>
      <c r="E662" s="48" t="s">
        <v>169</v>
      </c>
      <c r="F662" s="69" t="str">
        <f>VLOOKUP(E662,Customer[],2,FALSE)</f>
        <v xml:space="preserve">Kaung </v>
      </c>
      <c r="G662" s="69" t="str">
        <f>VLOOKUP(E662,Customer[],3,FALSE)</f>
        <v>Sin Phyu Shin Rd</v>
      </c>
      <c r="H662" s="69" t="str">
        <f>VLOOKUP(E662,Customer[],4,FALSE)</f>
        <v>Hlaing Thar Yar</v>
      </c>
      <c r="I662" s="48" t="s">
        <v>20</v>
      </c>
      <c r="J662" s="70" t="str">
        <f>VLOOKUP(I662,PGStock[],2,FALSE)</f>
        <v>Formula Rum 700ml</v>
      </c>
      <c r="K662" s="71">
        <f>VLOOKUP(I662,PGStock[],3,FALSE)</f>
        <v>0.7</v>
      </c>
      <c r="L662" s="47">
        <v>5</v>
      </c>
      <c r="M662" s="47">
        <f>VLOOKUP(I662,PGStock[],6,FALSE)</f>
        <v>200</v>
      </c>
      <c r="N662" s="47">
        <f>+PGSales!$L662*PGSales!$M662</f>
        <v>1000</v>
      </c>
    </row>
    <row r="663" spans="1:14" hidden="1" x14ac:dyDescent="0.25">
      <c r="A663" s="77">
        <f t="shared" si="14"/>
        <v>2024</v>
      </c>
      <c r="B663" s="77">
        <f t="shared" si="15"/>
        <v>12</v>
      </c>
      <c r="C663" s="73">
        <v>45646</v>
      </c>
      <c r="D663" s="68" t="s">
        <v>72</v>
      </c>
      <c r="E663" s="48" t="s">
        <v>233</v>
      </c>
      <c r="F663" s="69" t="str">
        <f>VLOOKUP(E663,Customer[],2,FALSE)</f>
        <v>Phoe Thar Htoo</v>
      </c>
      <c r="G663" s="69" t="str">
        <f>VLOOKUP(E663,Customer[],3,FALSE)</f>
        <v>Khaing Shwe War Rd</v>
      </c>
      <c r="H663" s="69" t="str">
        <f>VLOOKUP(E663,Customer[],4,FALSE)</f>
        <v>Hlaing Thar Yar</v>
      </c>
      <c r="I663" s="48" t="s">
        <v>18</v>
      </c>
      <c r="J663" s="70" t="str">
        <f>VLOOKUP(I663,PGStock[],2,FALSE)</f>
        <v>Formula Rum 350ml</v>
      </c>
      <c r="K663" s="71">
        <f>VLOOKUP(I663,PGStock[],3,FALSE)</f>
        <v>0.35</v>
      </c>
      <c r="L663" s="47">
        <v>8</v>
      </c>
      <c r="M663" s="47">
        <f>VLOOKUP(I663,PGStock[],6,FALSE)</f>
        <v>150</v>
      </c>
      <c r="N663" s="47">
        <f>+PGSales!$L663*PGSales!$M663</f>
        <v>1200</v>
      </c>
    </row>
    <row r="664" spans="1:14" hidden="1" x14ac:dyDescent="0.25">
      <c r="A664" s="77">
        <f t="shared" si="14"/>
        <v>2024</v>
      </c>
      <c r="B664" s="77">
        <f t="shared" si="15"/>
        <v>12</v>
      </c>
      <c r="C664" s="73">
        <v>45646</v>
      </c>
      <c r="D664" s="68" t="s">
        <v>64</v>
      </c>
      <c r="E664" s="48" t="s">
        <v>234</v>
      </c>
      <c r="F664" s="69" t="str">
        <f>VLOOKUP(E664,Customer[],2,FALSE)</f>
        <v>Shwe Eain Si</v>
      </c>
      <c r="G664" s="69" t="str">
        <f>VLOOKUP(E664,Customer[],3,FALSE)</f>
        <v>Banyar Dala Rd</v>
      </c>
      <c r="H664" s="69" t="str">
        <f>VLOOKUP(E664,Customer[],4,FALSE)</f>
        <v>Hlaing Thar Yar</v>
      </c>
      <c r="I664" s="48" t="s">
        <v>25</v>
      </c>
      <c r="J664" s="70" t="str">
        <f>VLOOKUP(I664,PGStock[],2,FALSE)</f>
        <v>Columbus Super Red Smooth 350 Ml</v>
      </c>
      <c r="K664" s="71">
        <f>VLOOKUP(I664,PGStock[],3,FALSE)</f>
        <v>0.35</v>
      </c>
      <c r="L664" s="47">
        <v>5</v>
      </c>
      <c r="M664" s="47">
        <f>VLOOKUP(I664,PGStock[],6,FALSE)</f>
        <v>150</v>
      </c>
      <c r="N664" s="47">
        <f>+PGSales!$L664*PGSales!$M664</f>
        <v>750</v>
      </c>
    </row>
    <row r="665" spans="1:14" hidden="1" x14ac:dyDescent="0.25">
      <c r="A665" s="77">
        <f t="shared" si="14"/>
        <v>2024</v>
      </c>
      <c r="B665" s="77">
        <f t="shared" si="15"/>
        <v>12</v>
      </c>
      <c r="C665" s="73">
        <v>45646</v>
      </c>
      <c r="D665" s="68" t="s">
        <v>131</v>
      </c>
      <c r="E665" s="48" t="s">
        <v>232</v>
      </c>
      <c r="F665" s="69" t="str">
        <f>VLOOKUP(E665,Customer[],2,FALSE)</f>
        <v>Arrmann(2)</v>
      </c>
      <c r="G665" s="69" t="str">
        <f>VLOOKUP(E665,Customer[],3,FALSE)</f>
        <v>Banyar Dala Rd</v>
      </c>
      <c r="H665" s="69" t="str">
        <f>VLOOKUP(E665,Customer[],4,FALSE)</f>
        <v>Hlaing Thar Yar</v>
      </c>
      <c r="I665" s="48" t="s">
        <v>25</v>
      </c>
      <c r="J665" s="70" t="str">
        <f>VLOOKUP(I665,PGStock[],2,FALSE)</f>
        <v>Columbus Super Red Smooth 350 Ml</v>
      </c>
      <c r="K665" s="71">
        <f>VLOOKUP(I665,PGStock[],3,FALSE)</f>
        <v>0.35</v>
      </c>
      <c r="L665" s="47">
        <v>6</v>
      </c>
      <c r="M665" s="47">
        <f>VLOOKUP(I665,PGStock[],6,FALSE)</f>
        <v>150</v>
      </c>
      <c r="N665" s="47">
        <f>+PGSales!$L665*PGSales!$M665</f>
        <v>900</v>
      </c>
    </row>
    <row r="666" spans="1:14" hidden="1" x14ac:dyDescent="0.25">
      <c r="A666" s="77">
        <f t="shared" si="14"/>
        <v>2024</v>
      </c>
      <c r="B666" s="77">
        <f t="shared" si="15"/>
        <v>12</v>
      </c>
      <c r="C666" s="73">
        <v>45646</v>
      </c>
      <c r="D666" s="68" t="s">
        <v>131</v>
      </c>
      <c r="E666" s="48" t="s">
        <v>232</v>
      </c>
      <c r="F666" s="69" t="str">
        <f>VLOOKUP(E666,Customer[],2,FALSE)</f>
        <v>Arrmann(2)</v>
      </c>
      <c r="G666" s="69" t="str">
        <f>VLOOKUP(E666,Customer[],3,FALSE)</f>
        <v>Banyar Dala Rd</v>
      </c>
      <c r="H666" s="69" t="str">
        <f>VLOOKUP(E666,Customer[],4,FALSE)</f>
        <v>Hlaing Thar Yar</v>
      </c>
      <c r="I666" s="48" t="s">
        <v>18</v>
      </c>
      <c r="J666" s="70" t="str">
        <f>VLOOKUP(I666,PGStock[],2,FALSE)</f>
        <v>Formula Rum 350ml</v>
      </c>
      <c r="K666" s="71">
        <f>VLOOKUP(I666,PGStock[],3,FALSE)</f>
        <v>0.35</v>
      </c>
      <c r="L666" s="47">
        <v>1</v>
      </c>
      <c r="M666" s="47">
        <f>VLOOKUP(I666,PGStock[],6,FALSE)</f>
        <v>150</v>
      </c>
      <c r="N666" s="47">
        <f>+PGSales!$L666*PGSales!$M666</f>
        <v>150</v>
      </c>
    </row>
    <row r="667" spans="1:14" hidden="1" x14ac:dyDescent="0.25">
      <c r="A667" s="77">
        <f t="shared" si="14"/>
        <v>2024</v>
      </c>
      <c r="B667" s="77">
        <f t="shared" si="15"/>
        <v>12</v>
      </c>
      <c r="C667" s="73">
        <v>45646</v>
      </c>
      <c r="D667" s="68" t="s">
        <v>76</v>
      </c>
      <c r="E667" s="48" t="s">
        <v>178</v>
      </c>
      <c r="F667" s="69" t="str">
        <f>VLOOKUP(E667,Customer[],2,FALSE)</f>
        <v>Lapyae</v>
      </c>
      <c r="G667" s="69" t="str">
        <f>VLOOKUP(E667,Customer[],3,FALSE)</f>
        <v>Sin Phyu Shin Rd</v>
      </c>
      <c r="H667" s="69" t="str">
        <f>VLOOKUP(E667,Customer[],4,FALSE)</f>
        <v>Hlaing Thar Yar</v>
      </c>
      <c r="I667" s="48" t="s">
        <v>20</v>
      </c>
      <c r="J667" s="70" t="str">
        <f>VLOOKUP(I667,PGStock[],2,FALSE)</f>
        <v>Formula Rum 700ml</v>
      </c>
      <c r="K667" s="71">
        <f>VLOOKUP(I667,PGStock[],3,FALSE)</f>
        <v>0.7</v>
      </c>
      <c r="L667" s="47">
        <v>2</v>
      </c>
      <c r="M667" s="47">
        <f>VLOOKUP(I667,PGStock[],6,FALSE)</f>
        <v>200</v>
      </c>
      <c r="N667" s="47">
        <f>+PGSales!$L667*PGSales!$M667</f>
        <v>400</v>
      </c>
    </row>
    <row r="668" spans="1:14" hidden="1" x14ac:dyDescent="0.25">
      <c r="A668" s="77">
        <f t="shared" si="14"/>
        <v>2024</v>
      </c>
      <c r="B668" s="77">
        <f t="shared" si="15"/>
        <v>12</v>
      </c>
      <c r="C668" s="73">
        <v>45646</v>
      </c>
      <c r="D668" s="68" t="s">
        <v>76</v>
      </c>
      <c r="E668" s="48" t="s">
        <v>178</v>
      </c>
      <c r="F668" s="69" t="str">
        <f>VLOOKUP(E668,Customer[],2,FALSE)</f>
        <v>Lapyae</v>
      </c>
      <c r="G668" s="69" t="str">
        <f>VLOOKUP(E668,Customer[],3,FALSE)</f>
        <v>Sin Phyu Shin Rd</v>
      </c>
      <c r="H668" s="69" t="str">
        <f>VLOOKUP(E668,Customer[],4,FALSE)</f>
        <v>Hlaing Thar Yar</v>
      </c>
      <c r="I668" s="48" t="s">
        <v>18</v>
      </c>
      <c r="J668" s="70" t="str">
        <f>VLOOKUP(I668,PGStock[],2,FALSE)</f>
        <v>Formula Rum 350ml</v>
      </c>
      <c r="K668" s="71">
        <f>VLOOKUP(I668,PGStock[],3,FALSE)</f>
        <v>0.35</v>
      </c>
      <c r="L668" s="47">
        <v>2</v>
      </c>
      <c r="M668" s="47">
        <f>VLOOKUP(I668,PGStock[],6,FALSE)</f>
        <v>150</v>
      </c>
      <c r="N668" s="47">
        <f>+PGSales!$L668*PGSales!$M668</f>
        <v>300</v>
      </c>
    </row>
    <row r="669" spans="1:14" hidden="1" x14ac:dyDescent="0.25">
      <c r="A669" s="77">
        <f t="shared" si="14"/>
        <v>2024</v>
      </c>
      <c r="B669" s="77">
        <f t="shared" si="15"/>
        <v>12</v>
      </c>
      <c r="C669" s="73">
        <v>45647</v>
      </c>
      <c r="D669" s="68" t="s">
        <v>115</v>
      </c>
      <c r="E669" s="48" t="s">
        <v>235</v>
      </c>
      <c r="F669" s="69" t="str">
        <f>VLOOKUP(E669,Customer[],2,FALSE)</f>
        <v>Satkyar Shweyee</v>
      </c>
      <c r="G669" s="69" t="str">
        <f>VLOOKUP(E669,Customer[],3,FALSE)</f>
        <v>Joephyu Lanthaw Rd</v>
      </c>
      <c r="H669" s="69" t="str">
        <f>VLOOKUP(E669,Customer[],4,FALSE)</f>
        <v>Mangalardon</v>
      </c>
      <c r="I669" s="48" t="s">
        <v>25</v>
      </c>
      <c r="J669" s="70" t="str">
        <f>VLOOKUP(I669,PGStock[],2,FALSE)</f>
        <v>Columbus Super Red Smooth 350 Ml</v>
      </c>
      <c r="K669" s="71">
        <f>VLOOKUP(I669,PGStock[],3,FALSE)</f>
        <v>0.35</v>
      </c>
      <c r="L669" s="47">
        <v>5</v>
      </c>
      <c r="M669" s="47">
        <f>VLOOKUP(I669,PGStock[],6,FALSE)</f>
        <v>150</v>
      </c>
      <c r="N669" s="47">
        <f>+PGSales!$L669*PGSales!$M669</f>
        <v>750</v>
      </c>
    </row>
    <row r="670" spans="1:14" hidden="1" x14ac:dyDescent="0.25">
      <c r="A670" s="77">
        <f t="shared" si="14"/>
        <v>2024</v>
      </c>
      <c r="B670" s="77">
        <f t="shared" si="15"/>
        <v>12</v>
      </c>
      <c r="C670" s="73">
        <v>45647</v>
      </c>
      <c r="D670" s="68" t="s">
        <v>115</v>
      </c>
      <c r="E670" s="48" t="s">
        <v>235</v>
      </c>
      <c r="F670" s="69" t="str">
        <f>VLOOKUP(E670,Customer[],2,FALSE)</f>
        <v>Satkyar Shweyee</v>
      </c>
      <c r="G670" s="69" t="str">
        <f>VLOOKUP(E670,Customer[],3,FALSE)</f>
        <v>Joephyu Lanthaw Rd</v>
      </c>
      <c r="H670" s="69" t="str">
        <f>VLOOKUP(E670,Customer[],4,FALSE)</f>
        <v>Mangalardon</v>
      </c>
      <c r="I670" s="48" t="s">
        <v>18</v>
      </c>
      <c r="J670" s="70" t="str">
        <f>VLOOKUP(I670,PGStock[],2,FALSE)</f>
        <v>Formula Rum 350ml</v>
      </c>
      <c r="K670" s="71">
        <f>VLOOKUP(I670,PGStock[],3,FALSE)</f>
        <v>0.35</v>
      </c>
      <c r="L670" s="47">
        <v>8</v>
      </c>
      <c r="M670" s="47">
        <f>VLOOKUP(I670,PGStock[],6,FALSE)</f>
        <v>150</v>
      </c>
      <c r="N670" s="47">
        <f>+PGSales!$L670*PGSales!$M670</f>
        <v>1200</v>
      </c>
    </row>
    <row r="671" spans="1:14" hidden="1" x14ac:dyDescent="0.25">
      <c r="A671" s="77">
        <f t="shared" ref="A671:A734" si="16">YEAR(C671)</f>
        <v>2024</v>
      </c>
      <c r="B671" s="77">
        <f t="shared" ref="B671:B734" si="17">MONTH(C671)</f>
        <v>12</v>
      </c>
      <c r="C671" s="73">
        <v>45647</v>
      </c>
      <c r="D671" s="68" t="s">
        <v>2</v>
      </c>
      <c r="E671" s="48" t="s">
        <v>180</v>
      </c>
      <c r="F671" s="69" t="str">
        <f>VLOOKUP(E671,Customer[],2,FALSE)</f>
        <v>San Thit</v>
      </c>
      <c r="G671" s="69" t="str">
        <f>VLOOKUP(E671,Customer[],3,FALSE)</f>
        <v>Jone Phyu Rd</v>
      </c>
      <c r="H671" s="69" t="str">
        <f>VLOOKUP(E671,Customer[],4,FALSE)</f>
        <v>Mangalardon</v>
      </c>
      <c r="I671" s="48" t="s">
        <v>25</v>
      </c>
      <c r="J671" s="70" t="str">
        <f>VLOOKUP(I671,PGStock[],2,FALSE)</f>
        <v>Columbus Super Red Smooth 350 Ml</v>
      </c>
      <c r="K671" s="71">
        <f>VLOOKUP(I671,PGStock[],3,FALSE)</f>
        <v>0.35</v>
      </c>
      <c r="L671" s="47">
        <v>4</v>
      </c>
      <c r="M671" s="47">
        <f>VLOOKUP(I671,PGStock[],6,FALSE)</f>
        <v>150</v>
      </c>
      <c r="N671" s="47">
        <f>+PGSales!$L671*PGSales!$M671</f>
        <v>600</v>
      </c>
    </row>
    <row r="672" spans="1:14" hidden="1" x14ac:dyDescent="0.25">
      <c r="A672" s="77">
        <f t="shared" si="16"/>
        <v>2024</v>
      </c>
      <c r="B672" s="77">
        <f t="shared" si="17"/>
        <v>12</v>
      </c>
      <c r="C672" s="73">
        <v>45647</v>
      </c>
      <c r="D672" s="68" t="s">
        <v>2</v>
      </c>
      <c r="E672" s="48" t="s">
        <v>180</v>
      </c>
      <c r="F672" s="69" t="str">
        <f>VLOOKUP(E672,Customer[],2,FALSE)</f>
        <v>San Thit</v>
      </c>
      <c r="G672" s="69" t="str">
        <f>VLOOKUP(E672,Customer[],3,FALSE)</f>
        <v>Jone Phyu Rd</v>
      </c>
      <c r="H672" s="69" t="str">
        <f>VLOOKUP(E672,Customer[],4,FALSE)</f>
        <v>Mangalardon</v>
      </c>
      <c r="I672" s="48" t="s">
        <v>18</v>
      </c>
      <c r="J672" s="70" t="str">
        <f>VLOOKUP(I672,PGStock[],2,FALSE)</f>
        <v>Formula Rum 350ml</v>
      </c>
      <c r="K672" s="71">
        <f>VLOOKUP(I672,PGStock[],3,FALSE)</f>
        <v>0.35</v>
      </c>
      <c r="L672" s="47">
        <v>2</v>
      </c>
      <c r="M672" s="47">
        <f>VLOOKUP(I672,PGStock[],6,FALSE)</f>
        <v>150</v>
      </c>
      <c r="N672" s="47">
        <f>+PGSales!$L672*PGSales!$M672</f>
        <v>300</v>
      </c>
    </row>
    <row r="673" spans="1:14" hidden="1" x14ac:dyDescent="0.25">
      <c r="A673" s="77">
        <f t="shared" si="16"/>
        <v>2024</v>
      </c>
      <c r="B673" s="77">
        <f t="shared" si="17"/>
        <v>12</v>
      </c>
      <c r="C673" s="73">
        <v>45647</v>
      </c>
      <c r="D673" s="68" t="s">
        <v>0</v>
      </c>
      <c r="E673" s="48" t="s">
        <v>181</v>
      </c>
      <c r="F673" s="69" t="str">
        <f>VLOOKUP(E673,Customer[],2,FALSE)</f>
        <v>Shin Shin</v>
      </c>
      <c r="G673" s="69" t="str">
        <f>VLOOKUP(E673,Customer[],3,FALSE)</f>
        <v>Joephyu Rd</v>
      </c>
      <c r="H673" s="69" t="str">
        <f>VLOOKUP(E673,Customer[],4,FALSE)</f>
        <v>Mangalardon</v>
      </c>
      <c r="I673" s="48" t="s">
        <v>25</v>
      </c>
      <c r="J673" s="70" t="str">
        <f>VLOOKUP(I673,PGStock[],2,FALSE)</f>
        <v>Columbus Super Red Smooth 350 Ml</v>
      </c>
      <c r="K673" s="71">
        <f>VLOOKUP(I673,PGStock[],3,FALSE)</f>
        <v>0.35</v>
      </c>
      <c r="L673" s="47">
        <v>1</v>
      </c>
      <c r="M673" s="47">
        <f>VLOOKUP(I673,PGStock[],6,FALSE)</f>
        <v>150</v>
      </c>
      <c r="N673" s="47">
        <f>+PGSales!$L673*PGSales!$M673</f>
        <v>150</v>
      </c>
    </row>
    <row r="674" spans="1:14" hidden="1" x14ac:dyDescent="0.25">
      <c r="A674" s="77">
        <f t="shared" si="16"/>
        <v>2024</v>
      </c>
      <c r="B674" s="77">
        <f t="shared" si="17"/>
        <v>12</v>
      </c>
      <c r="C674" s="73">
        <v>45647</v>
      </c>
      <c r="D674" s="68" t="s">
        <v>0</v>
      </c>
      <c r="E674" s="48" t="s">
        <v>181</v>
      </c>
      <c r="F674" s="69" t="str">
        <f>VLOOKUP(E674,Customer[],2,FALSE)</f>
        <v>Shin Shin</v>
      </c>
      <c r="G674" s="69" t="str">
        <f>VLOOKUP(E674,Customer[],3,FALSE)</f>
        <v>Joephyu Rd</v>
      </c>
      <c r="H674" s="69" t="str">
        <f>VLOOKUP(E674,Customer[],4,FALSE)</f>
        <v>Mangalardon</v>
      </c>
      <c r="I674" s="48" t="s">
        <v>23</v>
      </c>
      <c r="J674" s="70" t="str">
        <f>VLOOKUP(I674,PGStock[],2,FALSE)</f>
        <v>Columbus Super Red Smooth 175 Ml</v>
      </c>
      <c r="K674" s="71">
        <f>VLOOKUP(I674,PGStock[],3,FALSE)</f>
        <v>0.17499999999999999</v>
      </c>
      <c r="L674" s="47">
        <v>1</v>
      </c>
      <c r="M674" s="47">
        <f>VLOOKUP(I674,PGStock[],6,FALSE)</f>
        <v>100</v>
      </c>
      <c r="N674" s="47">
        <f>+PGSales!$L674*PGSales!$M674</f>
        <v>100</v>
      </c>
    </row>
    <row r="675" spans="1:14" hidden="1" x14ac:dyDescent="0.25">
      <c r="A675" s="77">
        <f t="shared" si="16"/>
        <v>2024</v>
      </c>
      <c r="B675" s="77">
        <f t="shared" si="17"/>
        <v>12</v>
      </c>
      <c r="C675" s="73">
        <v>45647</v>
      </c>
      <c r="D675" s="68" t="s">
        <v>0</v>
      </c>
      <c r="E675" s="48" t="s">
        <v>181</v>
      </c>
      <c r="F675" s="69" t="str">
        <f>VLOOKUP(E675,Customer[],2,FALSE)</f>
        <v>Shin Shin</v>
      </c>
      <c r="G675" s="69" t="str">
        <f>VLOOKUP(E675,Customer[],3,FALSE)</f>
        <v>Joephyu Rd</v>
      </c>
      <c r="H675" s="69" t="str">
        <f>VLOOKUP(E675,Customer[],4,FALSE)</f>
        <v>Mangalardon</v>
      </c>
      <c r="I675" s="48" t="s">
        <v>18</v>
      </c>
      <c r="J675" s="70" t="str">
        <f>VLOOKUP(I675,PGStock[],2,FALSE)</f>
        <v>Formula Rum 350ml</v>
      </c>
      <c r="K675" s="71">
        <f>VLOOKUP(I675,PGStock[],3,FALSE)</f>
        <v>0.35</v>
      </c>
      <c r="L675" s="47">
        <v>1</v>
      </c>
      <c r="M675" s="47">
        <f>VLOOKUP(I675,PGStock[],6,FALSE)</f>
        <v>150</v>
      </c>
      <c r="N675" s="47">
        <f>+PGSales!$L675*PGSales!$M675</f>
        <v>150</v>
      </c>
    </row>
    <row r="676" spans="1:14" hidden="1" x14ac:dyDescent="0.25">
      <c r="A676" s="77">
        <f t="shared" si="16"/>
        <v>2024</v>
      </c>
      <c r="B676" s="77">
        <f t="shared" si="17"/>
        <v>12</v>
      </c>
      <c r="C676" s="73">
        <v>45647</v>
      </c>
      <c r="D676" s="68" t="s">
        <v>109</v>
      </c>
      <c r="E676" s="48" t="s">
        <v>183</v>
      </c>
      <c r="F676" s="69" t="str">
        <f>VLOOKUP(E676,Customer[],2,FALSE)</f>
        <v>Smile Moon</v>
      </c>
      <c r="G676" s="69" t="str">
        <f>VLOOKUP(E676,Customer[],3,FALSE)</f>
        <v>Joephyu Rd</v>
      </c>
      <c r="H676" s="69" t="str">
        <f>VLOOKUP(E676,Customer[],4,FALSE)</f>
        <v>Mangalardon</v>
      </c>
      <c r="I676" s="48" t="s">
        <v>25</v>
      </c>
      <c r="J676" s="70" t="str">
        <f>VLOOKUP(I676,PGStock[],2,FALSE)</f>
        <v>Columbus Super Red Smooth 350 Ml</v>
      </c>
      <c r="K676" s="71">
        <f>VLOOKUP(I676,PGStock[],3,FALSE)</f>
        <v>0.35</v>
      </c>
      <c r="L676" s="47">
        <v>3</v>
      </c>
      <c r="M676" s="47">
        <f>VLOOKUP(I676,PGStock[],6,FALSE)</f>
        <v>150</v>
      </c>
      <c r="N676" s="47">
        <f>+PGSales!$L676*PGSales!$M676</f>
        <v>450</v>
      </c>
    </row>
    <row r="677" spans="1:14" hidden="1" x14ac:dyDescent="0.25">
      <c r="A677" s="77">
        <f t="shared" si="16"/>
        <v>2024</v>
      </c>
      <c r="B677" s="77">
        <f t="shared" si="17"/>
        <v>12</v>
      </c>
      <c r="C677" s="73">
        <v>45647</v>
      </c>
      <c r="D677" s="68" t="s">
        <v>109</v>
      </c>
      <c r="E677" s="48" t="s">
        <v>183</v>
      </c>
      <c r="F677" s="69" t="str">
        <f>VLOOKUP(E677,Customer[],2,FALSE)</f>
        <v>Smile Moon</v>
      </c>
      <c r="G677" s="69" t="str">
        <f>VLOOKUP(E677,Customer[],3,FALSE)</f>
        <v>Joephyu Rd</v>
      </c>
      <c r="H677" s="69" t="str">
        <f>VLOOKUP(E677,Customer[],4,FALSE)</f>
        <v>Mangalardon</v>
      </c>
      <c r="I677" s="48" t="s">
        <v>18</v>
      </c>
      <c r="J677" s="70" t="str">
        <f>VLOOKUP(I677,PGStock[],2,FALSE)</f>
        <v>Formula Rum 350ml</v>
      </c>
      <c r="K677" s="71">
        <f>VLOOKUP(I677,PGStock[],3,FALSE)</f>
        <v>0.35</v>
      </c>
      <c r="L677" s="47">
        <v>5</v>
      </c>
      <c r="M677" s="47">
        <f>VLOOKUP(I677,PGStock[],6,FALSE)</f>
        <v>150</v>
      </c>
      <c r="N677" s="47">
        <f>+PGSales!$L677*PGSales!$M677</f>
        <v>750</v>
      </c>
    </row>
    <row r="678" spans="1:14" hidden="1" x14ac:dyDescent="0.25">
      <c r="A678" s="77">
        <f t="shared" si="16"/>
        <v>2024</v>
      </c>
      <c r="B678" s="77">
        <f t="shared" si="17"/>
        <v>12</v>
      </c>
      <c r="C678" s="73">
        <v>45647</v>
      </c>
      <c r="D678" s="68" t="s">
        <v>187</v>
      </c>
      <c r="E678" s="48" t="s">
        <v>184</v>
      </c>
      <c r="F678" s="69" t="str">
        <f>VLOOKUP(E678,Customer[],2,FALSE)</f>
        <v>Kaung Kin Think</v>
      </c>
      <c r="G678" s="69" t="str">
        <f>VLOOKUP(E678,Customer[],3,FALSE)</f>
        <v>Joephyu Rd</v>
      </c>
      <c r="H678" s="69" t="str">
        <f>VLOOKUP(E678,Customer[],4,FALSE)</f>
        <v>Mangalardon</v>
      </c>
      <c r="I678" s="48" t="s">
        <v>25</v>
      </c>
      <c r="J678" s="70" t="str">
        <f>VLOOKUP(I678,PGStock[],2,FALSE)</f>
        <v>Columbus Super Red Smooth 350 Ml</v>
      </c>
      <c r="K678" s="71">
        <f>VLOOKUP(I678,PGStock[],3,FALSE)</f>
        <v>0.35</v>
      </c>
      <c r="L678" s="47">
        <v>3</v>
      </c>
      <c r="M678" s="47">
        <f>VLOOKUP(I678,PGStock[],6,FALSE)</f>
        <v>150</v>
      </c>
      <c r="N678" s="47">
        <f>+PGSales!$L678*PGSales!$M678</f>
        <v>450</v>
      </c>
    </row>
    <row r="679" spans="1:14" hidden="1" x14ac:dyDescent="0.25">
      <c r="A679" s="77">
        <f t="shared" si="16"/>
        <v>2024</v>
      </c>
      <c r="B679" s="77">
        <f t="shared" si="17"/>
        <v>12</v>
      </c>
      <c r="C679" s="73">
        <v>45647</v>
      </c>
      <c r="D679" s="68" t="s">
        <v>186</v>
      </c>
      <c r="E679" s="48" t="s">
        <v>182</v>
      </c>
      <c r="F679" s="69" t="str">
        <f>VLOOKUP(E679,Customer[],2,FALSE)</f>
        <v>Su</v>
      </c>
      <c r="G679" s="69" t="str">
        <f>VLOOKUP(E679,Customer[],3,FALSE)</f>
        <v>Aung Sinkhoe Rd</v>
      </c>
      <c r="H679" s="69" t="str">
        <f>VLOOKUP(E679,Customer[],4,FALSE)</f>
        <v>Mangalardon</v>
      </c>
      <c r="I679" s="48" t="s">
        <v>25</v>
      </c>
      <c r="J679" s="70" t="str">
        <f>VLOOKUP(I679,PGStock[],2,FALSE)</f>
        <v>Columbus Super Red Smooth 350 Ml</v>
      </c>
      <c r="K679" s="71">
        <f>VLOOKUP(I679,PGStock[],3,FALSE)</f>
        <v>0.35</v>
      </c>
      <c r="L679" s="47">
        <v>5</v>
      </c>
      <c r="M679" s="47">
        <f>VLOOKUP(I679,PGStock[],6,FALSE)</f>
        <v>150</v>
      </c>
      <c r="N679" s="47">
        <f>+PGSales!$L679*PGSales!$M679</f>
        <v>750</v>
      </c>
    </row>
    <row r="680" spans="1:14" hidden="1" x14ac:dyDescent="0.25">
      <c r="A680" s="77">
        <f t="shared" si="16"/>
        <v>2024</v>
      </c>
      <c r="B680" s="77">
        <f t="shared" si="17"/>
        <v>12</v>
      </c>
      <c r="C680" s="73">
        <v>45647</v>
      </c>
      <c r="D680" s="68" t="s">
        <v>186</v>
      </c>
      <c r="E680" s="48" t="s">
        <v>182</v>
      </c>
      <c r="F680" s="69" t="str">
        <f>VLOOKUP(E680,Customer[],2,FALSE)</f>
        <v>Su</v>
      </c>
      <c r="G680" s="69" t="str">
        <f>VLOOKUP(E680,Customer[],3,FALSE)</f>
        <v>Aung Sinkhoe Rd</v>
      </c>
      <c r="H680" s="69" t="str">
        <f>VLOOKUP(E680,Customer[],4,FALSE)</f>
        <v>Mangalardon</v>
      </c>
      <c r="I680" s="48" t="s">
        <v>18</v>
      </c>
      <c r="J680" s="70" t="str">
        <f>VLOOKUP(I680,PGStock[],2,FALSE)</f>
        <v>Formula Rum 350ml</v>
      </c>
      <c r="K680" s="71">
        <f>VLOOKUP(I680,PGStock[],3,FALSE)</f>
        <v>0.35</v>
      </c>
      <c r="L680" s="47">
        <v>2</v>
      </c>
      <c r="M680" s="47">
        <f>VLOOKUP(I680,PGStock[],6,FALSE)</f>
        <v>150</v>
      </c>
      <c r="N680" s="47">
        <f>+PGSales!$L680*PGSales!$M680</f>
        <v>300</v>
      </c>
    </row>
    <row r="681" spans="1:14" hidden="1" x14ac:dyDescent="0.25">
      <c r="A681" s="77">
        <f t="shared" si="16"/>
        <v>2024</v>
      </c>
      <c r="B681" s="77">
        <f t="shared" si="17"/>
        <v>12</v>
      </c>
      <c r="C681" s="73">
        <v>45647</v>
      </c>
      <c r="D681" s="68" t="s">
        <v>58</v>
      </c>
      <c r="E681" s="48" t="s">
        <v>228</v>
      </c>
      <c r="F681" s="69" t="str">
        <f>VLOOKUP(E681,Customer[],2,FALSE)</f>
        <v>Myintmo</v>
      </c>
      <c r="G681" s="69" t="str">
        <f>VLOOKUP(E681,Customer[],3,FALSE)</f>
        <v>Bayin Naung Rd</v>
      </c>
      <c r="H681" s="69" t="str">
        <f>VLOOKUP(E681,Customer[],4,FALSE)</f>
        <v xml:space="preserve">Shwepyithar </v>
      </c>
      <c r="I681" s="48" t="s">
        <v>25</v>
      </c>
      <c r="J681" s="70" t="str">
        <f>VLOOKUP(I681,PGStock[],2,FALSE)</f>
        <v>Columbus Super Red Smooth 350 Ml</v>
      </c>
      <c r="K681" s="71">
        <f>VLOOKUP(I681,PGStock[],3,FALSE)</f>
        <v>0.35</v>
      </c>
      <c r="L681" s="47">
        <v>5</v>
      </c>
      <c r="M681" s="47">
        <f>VLOOKUP(I681,PGStock[],6,FALSE)</f>
        <v>150</v>
      </c>
      <c r="N681" s="47">
        <f>+PGSales!$L681*PGSales!$M681</f>
        <v>750</v>
      </c>
    </row>
    <row r="682" spans="1:14" hidden="1" x14ac:dyDescent="0.25">
      <c r="A682" s="77">
        <f t="shared" si="16"/>
        <v>2024</v>
      </c>
      <c r="B682" s="77">
        <f t="shared" si="17"/>
        <v>12</v>
      </c>
      <c r="C682" s="73">
        <v>45647</v>
      </c>
      <c r="D682" s="68" t="s">
        <v>58</v>
      </c>
      <c r="E682" s="48" t="s">
        <v>228</v>
      </c>
      <c r="F682" s="69" t="str">
        <f>VLOOKUP(E682,Customer[],2,FALSE)</f>
        <v>Myintmo</v>
      </c>
      <c r="G682" s="69" t="str">
        <f>VLOOKUP(E682,Customer[],3,FALSE)</f>
        <v>Bayin Naung Rd</v>
      </c>
      <c r="H682" s="69" t="str">
        <f>VLOOKUP(E682,Customer[],4,FALSE)</f>
        <v xml:space="preserve">Shwepyithar </v>
      </c>
      <c r="I682" s="48" t="s">
        <v>20</v>
      </c>
      <c r="J682" s="70" t="str">
        <f>VLOOKUP(I682,PGStock[],2,FALSE)</f>
        <v>Formula Rum 700ml</v>
      </c>
      <c r="K682" s="71">
        <f>VLOOKUP(I682,PGStock[],3,FALSE)</f>
        <v>0.7</v>
      </c>
      <c r="L682" s="47">
        <v>3</v>
      </c>
      <c r="M682" s="47">
        <f>VLOOKUP(I682,PGStock[],6,FALSE)</f>
        <v>200</v>
      </c>
      <c r="N682" s="47">
        <f>+PGSales!$L682*PGSales!$M682</f>
        <v>600</v>
      </c>
    </row>
    <row r="683" spans="1:14" hidden="1" x14ac:dyDescent="0.25">
      <c r="A683" s="77">
        <f t="shared" si="16"/>
        <v>2024</v>
      </c>
      <c r="B683" s="77">
        <f t="shared" si="17"/>
        <v>12</v>
      </c>
      <c r="C683" s="73">
        <v>45647</v>
      </c>
      <c r="D683" s="68" t="s">
        <v>58</v>
      </c>
      <c r="E683" s="48" t="s">
        <v>228</v>
      </c>
      <c r="F683" s="69" t="str">
        <f>VLOOKUP(E683,Customer[],2,FALSE)</f>
        <v>Myintmo</v>
      </c>
      <c r="G683" s="69" t="str">
        <f>VLOOKUP(E683,Customer[],3,FALSE)</f>
        <v>Bayin Naung Rd</v>
      </c>
      <c r="H683" s="69" t="str">
        <f>VLOOKUP(E683,Customer[],4,FALSE)</f>
        <v xml:space="preserve">Shwepyithar </v>
      </c>
      <c r="I683" s="48" t="s">
        <v>18</v>
      </c>
      <c r="J683" s="70" t="str">
        <f>VLOOKUP(I683,PGStock[],2,FALSE)</f>
        <v>Formula Rum 350ml</v>
      </c>
      <c r="K683" s="71">
        <f>VLOOKUP(I683,PGStock[],3,FALSE)</f>
        <v>0.35</v>
      </c>
      <c r="L683" s="47">
        <v>4</v>
      </c>
      <c r="M683" s="47">
        <f>VLOOKUP(I683,PGStock[],6,FALSE)</f>
        <v>150</v>
      </c>
      <c r="N683" s="47">
        <f>+PGSales!$L683*PGSales!$M683</f>
        <v>600</v>
      </c>
    </row>
    <row r="684" spans="1:14" hidden="1" x14ac:dyDescent="0.25">
      <c r="A684" s="77">
        <f t="shared" si="16"/>
        <v>2024</v>
      </c>
      <c r="B684" s="77">
        <f t="shared" si="17"/>
        <v>12</v>
      </c>
      <c r="C684" s="73">
        <v>45647</v>
      </c>
      <c r="D684" s="68" t="s">
        <v>66</v>
      </c>
      <c r="E684" s="48" t="s">
        <v>177</v>
      </c>
      <c r="F684" s="69" t="str">
        <f>VLOOKUP(E684,Customer[],2,FALSE)</f>
        <v>NI Ni Poe poe</v>
      </c>
      <c r="G684" s="69" t="str">
        <f>VLOOKUP(E684,Customer[],3,FALSE)</f>
        <v>Ye Yanaing Rd</v>
      </c>
      <c r="H684" s="69" t="str">
        <f>VLOOKUP(E684,Customer[],4,FALSE)</f>
        <v xml:space="preserve">Shwepyithar </v>
      </c>
      <c r="I684" s="48" t="s">
        <v>27</v>
      </c>
      <c r="J684" s="70" t="str">
        <f>VLOOKUP(I684,PGStock[],2,FALSE)</f>
        <v>Columbus Super Red Smooth 700 Ml</v>
      </c>
      <c r="K684" s="71">
        <f>VLOOKUP(I684,PGStock[],3,FALSE)</f>
        <v>0.7</v>
      </c>
      <c r="L684" s="47">
        <v>1</v>
      </c>
      <c r="M684" s="47">
        <f>VLOOKUP(I684,PGStock[],6,FALSE)</f>
        <v>200</v>
      </c>
      <c r="N684" s="47">
        <f>+PGSales!$L684*PGSales!$M684</f>
        <v>200</v>
      </c>
    </row>
    <row r="685" spans="1:14" hidden="1" x14ac:dyDescent="0.25">
      <c r="A685" s="77">
        <f t="shared" si="16"/>
        <v>2024</v>
      </c>
      <c r="B685" s="77">
        <f t="shared" si="17"/>
        <v>12</v>
      </c>
      <c r="C685" s="73">
        <v>45647</v>
      </c>
      <c r="D685" s="68" t="s">
        <v>66</v>
      </c>
      <c r="E685" s="48" t="s">
        <v>177</v>
      </c>
      <c r="F685" s="69" t="str">
        <f>VLOOKUP(E685,Customer[],2,FALSE)</f>
        <v>NI Ni Poe poe</v>
      </c>
      <c r="G685" s="69" t="str">
        <f>VLOOKUP(E685,Customer[],3,FALSE)</f>
        <v>Ye Yanaing Rd</v>
      </c>
      <c r="H685" s="69" t="str">
        <f>VLOOKUP(E685,Customer[],4,FALSE)</f>
        <v xml:space="preserve">Shwepyithar </v>
      </c>
      <c r="I685" s="48" t="s">
        <v>25</v>
      </c>
      <c r="J685" s="70" t="str">
        <f>VLOOKUP(I685,PGStock[],2,FALSE)</f>
        <v>Columbus Super Red Smooth 350 Ml</v>
      </c>
      <c r="K685" s="71">
        <f>VLOOKUP(I685,PGStock[],3,FALSE)</f>
        <v>0.35</v>
      </c>
      <c r="L685" s="47">
        <v>17</v>
      </c>
      <c r="M685" s="47">
        <f>VLOOKUP(I685,PGStock[],6,FALSE)</f>
        <v>150</v>
      </c>
      <c r="N685" s="47">
        <f>+PGSales!$L685*PGSales!$M685</f>
        <v>2550</v>
      </c>
    </row>
    <row r="686" spans="1:14" hidden="1" x14ac:dyDescent="0.25">
      <c r="A686" s="77">
        <f t="shared" si="16"/>
        <v>2024</v>
      </c>
      <c r="B686" s="77">
        <f t="shared" si="17"/>
        <v>12</v>
      </c>
      <c r="C686" s="73">
        <v>45647</v>
      </c>
      <c r="D686" s="68" t="s">
        <v>66</v>
      </c>
      <c r="E686" s="48" t="s">
        <v>177</v>
      </c>
      <c r="F686" s="69" t="str">
        <f>VLOOKUP(E686,Customer[],2,FALSE)</f>
        <v>NI Ni Poe poe</v>
      </c>
      <c r="G686" s="69" t="str">
        <f>VLOOKUP(E686,Customer[],3,FALSE)</f>
        <v>Ye Yanaing Rd</v>
      </c>
      <c r="H686" s="69" t="str">
        <f>VLOOKUP(E686,Customer[],4,FALSE)</f>
        <v xml:space="preserve">Shwepyithar </v>
      </c>
      <c r="I686" s="48" t="s">
        <v>18</v>
      </c>
      <c r="J686" s="70" t="str">
        <f>VLOOKUP(I686,PGStock[],2,FALSE)</f>
        <v>Formula Rum 350ml</v>
      </c>
      <c r="K686" s="71">
        <f>VLOOKUP(I686,PGStock[],3,FALSE)</f>
        <v>0.35</v>
      </c>
      <c r="L686" s="47">
        <v>4</v>
      </c>
      <c r="M686" s="47">
        <f>VLOOKUP(I686,PGStock[],6,FALSE)</f>
        <v>150</v>
      </c>
      <c r="N686" s="47">
        <f>+PGSales!$L686*PGSales!$M686</f>
        <v>600</v>
      </c>
    </row>
    <row r="687" spans="1:14" hidden="1" x14ac:dyDescent="0.25">
      <c r="A687" s="77">
        <f t="shared" si="16"/>
        <v>2024</v>
      </c>
      <c r="B687" s="77">
        <f t="shared" si="17"/>
        <v>12</v>
      </c>
      <c r="C687" s="73">
        <v>45647</v>
      </c>
      <c r="D687" s="68" t="s">
        <v>56</v>
      </c>
      <c r="E687" s="48" t="s">
        <v>174</v>
      </c>
      <c r="F687" s="69" t="str">
        <f>VLOOKUP(E687,Customer[],2,FALSE)</f>
        <v>ShweSiSain</v>
      </c>
      <c r="G687" s="69" t="str">
        <f>VLOOKUP(E687,Customer[],3,FALSE)</f>
        <v>Maher Badula Rd</v>
      </c>
      <c r="H687" s="69" t="str">
        <f>VLOOKUP(E687,Customer[],4,FALSE)</f>
        <v xml:space="preserve">Shwepyithar </v>
      </c>
      <c r="I687" s="48" t="s">
        <v>25</v>
      </c>
      <c r="J687" s="70" t="str">
        <f>VLOOKUP(I687,PGStock[],2,FALSE)</f>
        <v>Columbus Super Red Smooth 350 Ml</v>
      </c>
      <c r="K687" s="71">
        <f>VLOOKUP(I687,PGStock[],3,FALSE)</f>
        <v>0.35</v>
      </c>
      <c r="L687" s="47">
        <v>7</v>
      </c>
      <c r="M687" s="47">
        <f>VLOOKUP(I687,PGStock[],6,FALSE)</f>
        <v>150</v>
      </c>
      <c r="N687" s="47">
        <f>+PGSales!$L687*PGSales!$M687</f>
        <v>1050</v>
      </c>
    </row>
    <row r="688" spans="1:14" hidden="1" x14ac:dyDescent="0.25">
      <c r="A688" s="77">
        <f t="shared" si="16"/>
        <v>2024</v>
      </c>
      <c r="B688" s="77">
        <f t="shared" si="17"/>
        <v>12</v>
      </c>
      <c r="C688" s="73">
        <v>45647</v>
      </c>
      <c r="D688" s="68" t="s">
        <v>56</v>
      </c>
      <c r="E688" s="48" t="s">
        <v>174</v>
      </c>
      <c r="F688" s="69" t="str">
        <f>VLOOKUP(E688,Customer[],2,FALSE)</f>
        <v>ShweSiSain</v>
      </c>
      <c r="G688" s="69" t="str">
        <f>VLOOKUP(E688,Customer[],3,FALSE)</f>
        <v>Maher Badula Rd</v>
      </c>
      <c r="H688" s="69" t="str">
        <f>VLOOKUP(E688,Customer[],4,FALSE)</f>
        <v xml:space="preserve">Shwepyithar </v>
      </c>
      <c r="I688" s="48" t="s">
        <v>18</v>
      </c>
      <c r="J688" s="70" t="str">
        <f>VLOOKUP(I688,PGStock[],2,FALSE)</f>
        <v>Formula Rum 350ml</v>
      </c>
      <c r="K688" s="71">
        <f>VLOOKUP(I688,PGStock[],3,FALSE)</f>
        <v>0.35</v>
      </c>
      <c r="L688" s="47">
        <v>4</v>
      </c>
      <c r="M688" s="47">
        <f>VLOOKUP(I688,PGStock[],6,FALSE)</f>
        <v>150</v>
      </c>
      <c r="N688" s="47">
        <f>+PGSales!$L688*PGSales!$M688</f>
        <v>600</v>
      </c>
    </row>
    <row r="689" spans="1:14" hidden="1" x14ac:dyDescent="0.25">
      <c r="A689" s="77">
        <f t="shared" si="16"/>
        <v>2024</v>
      </c>
      <c r="B689" s="77">
        <f t="shared" si="17"/>
        <v>12</v>
      </c>
      <c r="C689" s="73">
        <v>45647</v>
      </c>
      <c r="D689" s="68" t="s">
        <v>62</v>
      </c>
      <c r="E689" s="48" t="s">
        <v>229</v>
      </c>
      <c r="F689" s="69" t="str">
        <f>VLOOKUP(E689,Customer[],2,FALSE)</f>
        <v>KMG</v>
      </c>
      <c r="G689" s="69" t="str">
        <f>VLOOKUP(E689,Customer[],3,FALSE)</f>
        <v>Min Yea Kyawswar Rd</v>
      </c>
      <c r="H689" s="69" t="str">
        <f>VLOOKUP(E689,Customer[],4,FALSE)</f>
        <v xml:space="preserve">Shwepyithar </v>
      </c>
      <c r="I689" s="48" t="s">
        <v>25</v>
      </c>
      <c r="J689" s="70" t="str">
        <f>VLOOKUP(I689,PGStock[],2,FALSE)</f>
        <v>Columbus Super Red Smooth 350 Ml</v>
      </c>
      <c r="K689" s="71">
        <f>VLOOKUP(I689,PGStock[],3,FALSE)</f>
        <v>0.35</v>
      </c>
      <c r="L689" s="47">
        <v>1</v>
      </c>
      <c r="M689" s="47">
        <f>VLOOKUP(I689,PGStock[],6,FALSE)</f>
        <v>150</v>
      </c>
      <c r="N689" s="47">
        <f>+PGSales!$L689*PGSales!$M689</f>
        <v>150</v>
      </c>
    </row>
    <row r="690" spans="1:14" hidden="1" x14ac:dyDescent="0.25">
      <c r="A690" s="77">
        <f t="shared" si="16"/>
        <v>2024</v>
      </c>
      <c r="B690" s="77">
        <f t="shared" si="17"/>
        <v>12</v>
      </c>
      <c r="C690" s="73">
        <v>45647</v>
      </c>
      <c r="D690" s="68" t="s">
        <v>62</v>
      </c>
      <c r="E690" s="48" t="s">
        <v>229</v>
      </c>
      <c r="F690" s="69" t="str">
        <f>VLOOKUP(E690,Customer[],2,FALSE)</f>
        <v>KMG</v>
      </c>
      <c r="G690" s="69" t="str">
        <f>VLOOKUP(E690,Customer[],3,FALSE)</f>
        <v>Min Yea Kyawswar Rd</v>
      </c>
      <c r="H690" s="69" t="str">
        <f>VLOOKUP(E690,Customer[],4,FALSE)</f>
        <v xml:space="preserve">Shwepyithar </v>
      </c>
      <c r="I690" s="48" t="s">
        <v>18</v>
      </c>
      <c r="J690" s="70" t="str">
        <f>VLOOKUP(I690,PGStock[],2,FALSE)</f>
        <v>Formula Rum 350ml</v>
      </c>
      <c r="K690" s="71">
        <f>VLOOKUP(I690,PGStock[],3,FALSE)</f>
        <v>0.35</v>
      </c>
      <c r="L690" s="47">
        <v>3</v>
      </c>
      <c r="M690" s="47">
        <f>VLOOKUP(I690,PGStock[],6,FALSE)</f>
        <v>150</v>
      </c>
      <c r="N690" s="47">
        <f>+PGSales!$L690*PGSales!$M690</f>
        <v>450</v>
      </c>
    </row>
    <row r="691" spans="1:14" hidden="1" x14ac:dyDescent="0.25">
      <c r="A691" s="77">
        <f t="shared" si="16"/>
        <v>2024</v>
      </c>
      <c r="B691" s="77">
        <f t="shared" si="17"/>
        <v>12</v>
      </c>
      <c r="C691" s="73">
        <v>45647</v>
      </c>
      <c r="D691" s="68" t="s">
        <v>60</v>
      </c>
      <c r="E691" s="48" t="s">
        <v>176</v>
      </c>
      <c r="F691" s="69" t="str">
        <f>VLOOKUP(E691,Customer[],2,FALSE)</f>
        <v>Lamin</v>
      </c>
      <c r="G691" s="69" t="str">
        <f>VLOOKUP(E691,Customer[],3,FALSE)</f>
        <v>No (4) Rd</v>
      </c>
      <c r="H691" s="69" t="str">
        <f>VLOOKUP(E691,Customer[],4,FALSE)</f>
        <v xml:space="preserve">Shwepyithar </v>
      </c>
      <c r="I691" s="48" t="s">
        <v>25</v>
      </c>
      <c r="J691" s="70" t="str">
        <f>VLOOKUP(I691,PGStock[],2,FALSE)</f>
        <v>Columbus Super Red Smooth 350 Ml</v>
      </c>
      <c r="K691" s="71">
        <f>VLOOKUP(I691,PGStock[],3,FALSE)</f>
        <v>0.35</v>
      </c>
      <c r="L691" s="47">
        <v>1</v>
      </c>
      <c r="M691" s="47">
        <f>VLOOKUP(I691,PGStock[],6,FALSE)</f>
        <v>150</v>
      </c>
      <c r="N691" s="47">
        <f>+PGSales!$L691*PGSales!$M691</f>
        <v>150</v>
      </c>
    </row>
    <row r="692" spans="1:14" hidden="1" x14ac:dyDescent="0.25">
      <c r="A692" s="77">
        <f t="shared" si="16"/>
        <v>2024</v>
      </c>
      <c r="B692" s="77">
        <f t="shared" si="17"/>
        <v>12</v>
      </c>
      <c r="C692" s="73">
        <v>45647</v>
      </c>
      <c r="D692" s="68" t="s">
        <v>60</v>
      </c>
      <c r="E692" s="48" t="s">
        <v>176</v>
      </c>
      <c r="F692" s="69" t="str">
        <f>VLOOKUP(E692,Customer[],2,FALSE)</f>
        <v>Lamin</v>
      </c>
      <c r="G692" s="69" t="str">
        <f>VLOOKUP(E692,Customer[],3,FALSE)</f>
        <v>No (4) Rd</v>
      </c>
      <c r="H692" s="69" t="str">
        <f>VLOOKUP(E692,Customer[],4,FALSE)</f>
        <v xml:space="preserve">Shwepyithar </v>
      </c>
      <c r="I692" s="48" t="s">
        <v>23</v>
      </c>
      <c r="J692" s="70" t="str">
        <f>VLOOKUP(I692,PGStock[],2,FALSE)</f>
        <v>Columbus Super Red Smooth 175 Ml</v>
      </c>
      <c r="K692" s="71">
        <f>VLOOKUP(I692,PGStock[],3,FALSE)</f>
        <v>0.17499999999999999</v>
      </c>
      <c r="L692" s="47">
        <v>4</v>
      </c>
      <c r="M692" s="47">
        <f>VLOOKUP(I692,PGStock[],6,FALSE)</f>
        <v>100</v>
      </c>
      <c r="N692" s="47">
        <f>+PGSales!$L692*PGSales!$M692</f>
        <v>400</v>
      </c>
    </row>
    <row r="693" spans="1:14" hidden="1" x14ac:dyDescent="0.25">
      <c r="A693" s="77">
        <f t="shared" si="16"/>
        <v>2024</v>
      </c>
      <c r="B693" s="77">
        <f t="shared" si="17"/>
        <v>12</v>
      </c>
      <c r="C693" s="73">
        <v>45647</v>
      </c>
      <c r="D693" s="68" t="s">
        <v>60</v>
      </c>
      <c r="E693" s="48" t="s">
        <v>176</v>
      </c>
      <c r="F693" s="69" t="str">
        <f>VLOOKUP(E693,Customer[],2,FALSE)</f>
        <v>Lamin</v>
      </c>
      <c r="G693" s="69" t="str">
        <f>VLOOKUP(E693,Customer[],3,FALSE)</f>
        <v>No (4) Rd</v>
      </c>
      <c r="H693" s="69" t="str">
        <f>VLOOKUP(E693,Customer[],4,FALSE)</f>
        <v xml:space="preserve">Shwepyithar </v>
      </c>
      <c r="I693" s="48" t="s">
        <v>18</v>
      </c>
      <c r="J693" s="70" t="str">
        <f>VLOOKUP(I693,PGStock[],2,FALSE)</f>
        <v>Formula Rum 350ml</v>
      </c>
      <c r="K693" s="71">
        <f>VLOOKUP(I693,PGStock[],3,FALSE)</f>
        <v>0.35</v>
      </c>
      <c r="L693" s="47">
        <v>11</v>
      </c>
      <c r="M693" s="47">
        <f>VLOOKUP(I693,PGStock[],6,FALSE)</f>
        <v>150</v>
      </c>
      <c r="N693" s="47">
        <f>+PGSales!$L693*PGSales!$M693</f>
        <v>1650</v>
      </c>
    </row>
    <row r="694" spans="1:14" hidden="1" x14ac:dyDescent="0.25">
      <c r="A694" s="77">
        <f t="shared" si="16"/>
        <v>2024</v>
      </c>
      <c r="B694" s="77">
        <f t="shared" si="17"/>
        <v>12</v>
      </c>
      <c r="C694" s="73">
        <v>45647</v>
      </c>
      <c r="D694" s="68" t="s">
        <v>74</v>
      </c>
      <c r="E694" s="48" t="s">
        <v>231</v>
      </c>
      <c r="F694" s="69" t="str">
        <f>VLOOKUP(E694,Customer[],2,FALSE)</f>
        <v>Arrmann(1)</v>
      </c>
      <c r="G694" s="69" t="str">
        <f>VLOOKUP(E694,Customer[],3,FALSE)</f>
        <v>Bo Aung Kyaw Rd</v>
      </c>
      <c r="H694" s="69" t="str">
        <f>VLOOKUP(E694,Customer[],4,FALSE)</f>
        <v>Hlaing Thar Yar</v>
      </c>
      <c r="I694" s="48" t="s">
        <v>25</v>
      </c>
      <c r="J694" s="70" t="str">
        <f>VLOOKUP(I694,PGStock[],2,FALSE)</f>
        <v>Columbus Super Red Smooth 350 Ml</v>
      </c>
      <c r="K694" s="71">
        <f>VLOOKUP(I694,PGStock[],3,FALSE)</f>
        <v>0.35</v>
      </c>
      <c r="L694" s="47">
        <v>4</v>
      </c>
      <c r="M694" s="47">
        <f>VLOOKUP(I694,PGStock[],6,FALSE)</f>
        <v>150</v>
      </c>
      <c r="N694" s="47">
        <f>+PGSales!$L694*PGSales!$M694</f>
        <v>600</v>
      </c>
    </row>
    <row r="695" spans="1:14" hidden="1" x14ac:dyDescent="0.25">
      <c r="A695" s="77">
        <f t="shared" si="16"/>
        <v>2024</v>
      </c>
      <c r="B695" s="77">
        <f t="shared" si="17"/>
        <v>12</v>
      </c>
      <c r="C695" s="73">
        <v>45647</v>
      </c>
      <c r="D695" s="68" t="s">
        <v>74</v>
      </c>
      <c r="E695" s="48" t="s">
        <v>231</v>
      </c>
      <c r="F695" s="69" t="str">
        <f>VLOOKUP(E695,Customer[],2,FALSE)</f>
        <v>Arrmann(1)</v>
      </c>
      <c r="G695" s="69" t="str">
        <f>VLOOKUP(E695,Customer[],3,FALSE)</f>
        <v>Bo Aung Kyaw Rd</v>
      </c>
      <c r="H695" s="69" t="str">
        <f>VLOOKUP(E695,Customer[],4,FALSE)</f>
        <v>Hlaing Thar Yar</v>
      </c>
      <c r="I695" s="48" t="s">
        <v>20</v>
      </c>
      <c r="J695" s="70" t="str">
        <f>VLOOKUP(I695,PGStock[],2,FALSE)</f>
        <v>Formula Rum 700ml</v>
      </c>
      <c r="K695" s="71">
        <f>VLOOKUP(I695,PGStock[],3,FALSE)</f>
        <v>0.7</v>
      </c>
      <c r="L695" s="47">
        <v>1</v>
      </c>
      <c r="M695" s="47">
        <f>VLOOKUP(I695,PGStock[],6,FALSE)</f>
        <v>200</v>
      </c>
      <c r="N695" s="47">
        <f>+PGSales!$L695*PGSales!$M695</f>
        <v>200</v>
      </c>
    </row>
    <row r="696" spans="1:14" hidden="1" x14ac:dyDescent="0.25">
      <c r="A696" s="77">
        <f t="shared" si="16"/>
        <v>2024</v>
      </c>
      <c r="B696" s="77">
        <f t="shared" si="17"/>
        <v>12</v>
      </c>
      <c r="C696" s="73">
        <v>45647</v>
      </c>
      <c r="D696" s="68" t="s">
        <v>74</v>
      </c>
      <c r="E696" s="48" t="s">
        <v>231</v>
      </c>
      <c r="F696" s="69" t="str">
        <f>VLOOKUP(E696,Customer[],2,FALSE)</f>
        <v>Arrmann(1)</v>
      </c>
      <c r="G696" s="69" t="str">
        <f>VLOOKUP(E696,Customer[],3,FALSE)</f>
        <v>Bo Aung Kyaw Rd</v>
      </c>
      <c r="H696" s="69" t="str">
        <f>VLOOKUP(E696,Customer[],4,FALSE)</f>
        <v>Hlaing Thar Yar</v>
      </c>
      <c r="I696" s="48" t="s">
        <v>18</v>
      </c>
      <c r="J696" s="70" t="str">
        <f>VLOOKUP(I696,PGStock[],2,FALSE)</f>
        <v>Formula Rum 350ml</v>
      </c>
      <c r="K696" s="71">
        <f>VLOOKUP(I696,PGStock[],3,FALSE)</f>
        <v>0.35</v>
      </c>
      <c r="L696" s="47">
        <v>6</v>
      </c>
      <c r="M696" s="47">
        <f>VLOOKUP(I696,PGStock[],6,FALSE)</f>
        <v>150</v>
      </c>
      <c r="N696" s="47">
        <f>+PGSales!$L696*PGSales!$M696</f>
        <v>900</v>
      </c>
    </row>
    <row r="697" spans="1:14" hidden="1" x14ac:dyDescent="0.25">
      <c r="A697" s="77">
        <f t="shared" si="16"/>
        <v>2024</v>
      </c>
      <c r="B697" s="77">
        <f t="shared" si="17"/>
        <v>12</v>
      </c>
      <c r="C697" s="73">
        <v>45647</v>
      </c>
      <c r="D697" s="68" t="s">
        <v>3</v>
      </c>
      <c r="E697" s="48" t="s">
        <v>179</v>
      </c>
      <c r="F697" s="69" t="str">
        <f>VLOOKUP(E697,Customer[],2,FALSE)</f>
        <v>Pyae Tawtar</v>
      </c>
      <c r="G697" s="69" t="str">
        <f>VLOOKUP(E697,Customer[],3,FALSE)</f>
        <v>Chit Kyi Yae Rd</v>
      </c>
      <c r="H697" s="69" t="str">
        <f>VLOOKUP(E697,Customer[],4,FALSE)</f>
        <v>Hlaing Thar Yar</v>
      </c>
      <c r="I697" s="48" t="s">
        <v>27</v>
      </c>
      <c r="J697" s="70" t="str">
        <f>VLOOKUP(I697,PGStock[],2,FALSE)</f>
        <v>Columbus Super Red Smooth 700 Ml</v>
      </c>
      <c r="K697" s="71">
        <f>VLOOKUP(I697,PGStock[],3,FALSE)</f>
        <v>0.7</v>
      </c>
      <c r="L697" s="47">
        <v>1</v>
      </c>
      <c r="M697" s="47">
        <f>VLOOKUP(I697,PGStock[],6,FALSE)</f>
        <v>200</v>
      </c>
      <c r="N697" s="47">
        <f>+PGSales!$L697*PGSales!$M697</f>
        <v>200</v>
      </c>
    </row>
    <row r="698" spans="1:14" hidden="1" x14ac:dyDescent="0.25">
      <c r="A698" s="77">
        <f t="shared" si="16"/>
        <v>2024</v>
      </c>
      <c r="B698" s="77">
        <f t="shared" si="17"/>
        <v>12</v>
      </c>
      <c r="C698" s="73">
        <v>45647</v>
      </c>
      <c r="D698" s="68" t="s">
        <v>3</v>
      </c>
      <c r="E698" s="48" t="s">
        <v>179</v>
      </c>
      <c r="F698" s="69" t="str">
        <f>VLOOKUP(E698,Customer[],2,FALSE)</f>
        <v>Pyae Tawtar</v>
      </c>
      <c r="G698" s="69" t="str">
        <f>VLOOKUP(E698,Customer[],3,FALSE)</f>
        <v>Chit Kyi Yae Rd</v>
      </c>
      <c r="H698" s="69" t="str">
        <f>VLOOKUP(E698,Customer[],4,FALSE)</f>
        <v>Hlaing Thar Yar</v>
      </c>
      <c r="I698" s="48" t="s">
        <v>25</v>
      </c>
      <c r="J698" s="70" t="str">
        <f>VLOOKUP(I698,PGStock[],2,FALSE)</f>
        <v>Columbus Super Red Smooth 350 Ml</v>
      </c>
      <c r="K698" s="71">
        <f>VLOOKUP(I698,PGStock[],3,FALSE)</f>
        <v>0.35</v>
      </c>
      <c r="L698" s="47">
        <v>7</v>
      </c>
      <c r="M698" s="47">
        <f>VLOOKUP(I698,PGStock[],6,FALSE)</f>
        <v>150</v>
      </c>
      <c r="N698" s="47">
        <f>+PGSales!$L698*PGSales!$M698</f>
        <v>1050</v>
      </c>
    </row>
    <row r="699" spans="1:14" hidden="1" x14ac:dyDescent="0.25">
      <c r="A699" s="77">
        <f t="shared" si="16"/>
        <v>2024</v>
      </c>
      <c r="B699" s="77">
        <f t="shared" si="17"/>
        <v>12</v>
      </c>
      <c r="C699" s="73">
        <v>45647</v>
      </c>
      <c r="D699" s="68" t="s">
        <v>3</v>
      </c>
      <c r="E699" s="48" t="s">
        <v>179</v>
      </c>
      <c r="F699" s="69" t="str">
        <f>VLOOKUP(E699,Customer[],2,FALSE)</f>
        <v>Pyae Tawtar</v>
      </c>
      <c r="G699" s="69" t="str">
        <f>VLOOKUP(E699,Customer[],3,FALSE)</f>
        <v>Chit Kyi Yae Rd</v>
      </c>
      <c r="H699" s="69" t="str">
        <f>VLOOKUP(E699,Customer[],4,FALSE)</f>
        <v>Hlaing Thar Yar</v>
      </c>
      <c r="I699" s="48" t="s">
        <v>23</v>
      </c>
      <c r="J699" s="70" t="str">
        <f>VLOOKUP(I699,PGStock[],2,FALSE)</f>
        <v>Columbus Super Red Smooth 175 Ml</v>
      </c>
      <c r="K699" s="71">
        <f>VLOOKUP(I699,PGStock[],3,FALSE)</f>
        <v>0.17499999999999999</v>
      </c>
      <c r="L699" s="47">
        <v>3</v>
      </c>
      <c r="M699" s="47">
        <f>VLOOKUP(I699,PGStock[],6,FALSE)</f>
        <v>100</v>
      </c>
      <c r="N699" s="47">
        <f>+PGSales!$L699*PGSales!$M699</f>
        <v>300</v>
      </c>
    </row>
    <row r="700" spans="1:14" hidden="1" x14ac:dyDescent="0.25">
      <c r="A700" s="77">
        <f t="shared" si="16"/>
        <v>2024</v>
      </c>
      <c r="B700" s="77">
        <f t="shared" si="17"/>
        <v>12</v>
      </c>
      <c r="C700" s="73">
        <v>45647</v>
      </c>
      <c r="D700" s="68" t="s">
        <v>3</v>
      </c>
      <c r="E700" s="48" t="s">
        <v>179</v>
      </c>
      <c r="F700" s="69" t="str">
        <f>VLOOKUP(E700,Customer[],2,FALSE)</f>
        <v>Pyae Tawtar</v>
      </c>
      <c r="G700" s="69" t="str">
        <f>VLOOKUP(E700,Customer[],3,FALSE)</f>
        <v>Chit Kyi Yae Rd</v>
      </c>
      <c r="H700" s="69" t="str">
        <f>VLOOKUP(E700,Customer[],4,FALSE)</f>
        <v>Hlaing Thar Yar</v>
      </c>
      <c r="I700" s="48" t="s">
        <v>18</v>
      </c>
      <c r="J700" s="70" t="str">
        <f>VLOOKUP(I700,PGStock[],2,FALSE)</f>
        <v>Formula Rum 350ml</v>
      </c>
      <c r="K700" s="71">
        <f>VLOOKUP(I700,PGStock[],3,FALSE)</f>
        <v>0.35</v>
      </c>
      <c r="L700" s="47">
        <v>3</v>
      </c>
      <c r="M700" s="47">
        <f>VLOOKUP(I700,PGStock[],6,FALSE)</f>
        <v>150</v>
      </c>
      <c r="N700" s="47">
        <f>+PGSales!$L700*PGSales!$M700</f>
        <v>450</v>
      </c>
    </row>
    <row r="701" spans="1:14" hidden="1" x14ac:dyDescent="0.25">
      <c r="A701" s="77">
        <f t="shared" si="16"/>
        <v>2024</v>
      </c>
      <c r="B701" s="77">
        <f t="shared" si="17"/>
        <v>12</v>
      </c>
      <c r="C701" s="73">
        <v>45647</v>
      </c>
      <c r="D701" s="68" t="s">
        <v>4</v>
      </c>
      <c r="E701" s="48" t="s">
        <v>169</v>
      </c>
      <c r="F701" s="69" t="str">
        <f>VLOOKUP(E701,Customer[],2,FALSE)</f>
        <v xml:space="preserve">Kaung </v>
      </c>
      <c r="G701" s="69" t="str">
        <f>VLOOKUP(E701,Customer[],3,FALSE)</f>
        <v>Sin Phyu Shin Rd</v>
      </c>
      <c r="H701" s="69" t="str">
        <f>VLOOKUP(E701,Customer[],4,FALSE)</f>
        <v>Hlaing Thar Yar</v>
      </c>
      <c r="I701" s="48" t="s">
        <v>25</v>
      </c>
      <c r="J701" s="70" t="str">
        <f>VLOOKUP(I701,PGStock[],2,FALSE)</f>
        <v>Columbus Super Red Smooth 350 Ml</v>
      </c>
      <c r="K701" s="71">
        <f>VLOOKUP(I701,PGStock[],3,FALSE)</f>
        <v>0.35</v>
      </c>
      <c r="L701" s="47">
        <v>1</v>
      </c>
      <c r="M701" s="47">
        <f>VLOOKUP(I701,PGStock[],6,FALSE)</f>
        <v>150</v>
      </c>
      <c r="N701" s="47">
        <f>+PGSales!$L701*PGSales!$M701</f>
        <v>150</v>
      </c>
    </row>
    <row r="702" spans="1:14" hidden="1" x14ac:dyDescent="0.25">
      <c r="A702" s="77">
        <f t="shared" si="16"/>
        <v>2024</v>
      </c>
      <c r="B702" s="77">
        <f t="shared" si="17"/>
        <v>12</v>
      </c>
      <c r="C702" s="73">
        <v>45647</v>
      </c>
      <c r="D702" s="68" t="s">
        <v>4</v>
      </c>
      <c r="E702" s="48" t="s">
        <v>169</v>
      </c>
      <c r="F702" s="69" t="str">
        <f>VLOOKUP(E702,Customer[],2,FALSE)</f>
        <v xml:space="preserve">Kaung </v>
      </c>
      <c r="G702" s="69" t="str">
        <f>VLOOKUP(E702,Customer[],3,FALSE)</f>
        <v>Sin Phyu Shin Rd</v>
      </c>
      <c r="H702" s="69" t="str">
        <f>VLOOKUP(E702,Customer[],4,FALSE)</f>
        <v>Hlaing Thar Yar</v>
      </c>
      <c r="I702" s="48" t="s">
        <v>18</v>
      </c>
      <c r="J702" s="70" t="str">
        <f>VLOOKUP(I702,PGStock[],2,FALSE)</f>
        <v>Formula Rum 350ml</v>
      </c>
      <c r="K702" s="71">
        <f>VLOOKUP(I702,PGStock[],3,FALSE)</f>
        <v>0.35</v>
      </c>
      <c r="L702" s="47">
        <v>4</v>
      </c>
      <c r="M702" s="47">
        <f>VLOOKUP(I702,PGStock[],6,FALSE)</f>
        <v>150</v>
      </c>
      <c r="N702" s="47">
        <f>+PGSales!$L702*PGSales!$M702</f>
        <v>600</v>
      </c>
    </row>
    <row r="703" spans="1:14" hidden="1" x14ac:dyDescent="0.25">
      <c r="A703" s="77">
        <f t="shared" si="16"/>
        <v>2024</v>
      </c>
      <c r="B703" s="77">
        <f t="shared" si="17"/>
        <v>12</v>
      </c>
      <c r="C703" s="73">
        <v>45647</v>
      </c>
      <c r="D703" s="68" t="s">
        <v>72</v>
      </c>
      <c r="E703" s="48" t="s">
        <v>233</v>
      </c>
      <c r="F703" s="69" t="str">
        <f>VLOOKUP(E703,Customer[],2,FALSE)</f>
        <v>Phoe Thar Htoo</v>
      </c>
      <c r="G703" s="69" t="str">
        <f>VLOOKUP(E703,Customer[],3,FALSE)</f>
        <v>Khaing Shwe War Rd</v>
      </c>
      <c r="H703" s="69" t="str">
        <f>VLOOKUP(E703,Customer[],4,FALSE)</f>
        <v>Hlaing Thar Yar</v>
      </c>
      <c r="I703" s="48" t="s">
        <v>27</v>
      </c>
      <c r="J703" s="70" t="str">
        <f>VLOOKUP(I703,PGStock[],2,FALSE)</f>
        <v>Columbus Super Red Smooth 700 Ml</v>
      </c>
      <c r="K703" s="71">
        <f>VLOOKUP(I703,PGStock[],3,FALSE)</f>
        <v>0.7</v>
      </c>
      <c r="L703" s="47">
        <v>2</v>
      </c>
      <c r="M703" s="47">
        <f>VLOOKUP(I703,PGStock[],6,FALSE)</f>
        <v>200</v>
      </c>
      <c r="N703" s="47">
        <f>+PGSales!$L703*PGSales!$M703</f>
        <v>400</v>
      </c>
    </row>
    <row r="704" spans="1:14" hidden="1" x14ac:dyDescent="0.25">
      <c r="A704" s="77">
        <f t="shared" si="16"/>
        <v>2024</v>
      </c>
      <c r="B704" s="77">
        <f t="shared" si="17"/>
        <v>12</v>
      </c>
      <c r="C704" s="73">
        <v>45647</v>
      </c>
      <c r="D704" s="68" t="s">
        <v>72</v>
      </c>
      <c r="E704" s="48" t="s">
        <v>233</v>
      </c>
      <c r="F704" s="69" t="str">
        <f>VLOOKUP(E704,Customer[],2,FALSE)</f>
        <v>Phoe Thar Htoo</v>
      </c>
      <c r="G704" s="69" t="str">
        <f>VLOOKUP(E704,Customer[],3,FALSE)</f>
        <v>Khaing Shwe War Rd</v>
      </c>
      <c r="H704" s="69" t="str">
        <f>VLOOKUP(E704,Customer[],4,FALSE)</f>
        <v>Hlaing Thar Yar</v>
      </c>
      <c r="I704" s="48" t="s">
        <v>25</v>
      </c>
      <c r="J704" s="70" t="str">
        <f>VLOOKUP(I704,PGStock[],2,FALSE)</f>
        <v>Columbus Super Red Smooth 350 Ml</v>
      </c>
      <c r="K704" s="71">
        <f>VLOOKUP(I704,PGStock[],3,FALSE)</f>
        <v>0.35</v>
      </c>
      <c r="L704" s="47">
        <v>2</v>
      </c>
      <c r="M704" s="47">
        <f>VLOOKUP(I704,PGStock[],6,FALSE)</f>
        <v>150</v>
      </c>
      <c r="N704" s="47">
        <f>+PGSales!$L704*PGSales!$M704</f>
        <v>300</v>
      </c>
    </row>
    <row r="705" spans="1:14" hidden="1" x14ac:dyDescent="0.25">
      <c r="A705" s="77">
        <f t="shared" si="16"/>
        <v>2024</v>
      </c>
      <c r="B705" s="77">
        <f t="shared" si="17"/>
        <v>12</v>
      </c>
      <c r="C705" s="73">
        <v>45647</v>
      </c>
      <c r="D705" s="68" t="s">
        <v>72</v>
      </c>
      <c r="E705" s="48" t="s">
        <v>233</v>
      </c>
      <c r="F705" s="69" t="str">
        <f>VLOOKUP(E705,Customer[],2,FALSE)</f>
        <v>Phoe Thar Htoo</v>
      </c>
      <c r="G705" s="69" t="str">
        <f>VLOOKUP(E705,Customer[],3,FALSE)</f>
        <v>Khaing Shwe War Rd</v>
      </c>
      <c r="H705" s="69" t="str">
        <f>VLOOKUP(E705,Customer[],4,FALSE)</f>
        <v>Hlaing Thar Yar</v>
      </c>
      <c r="I705" s="48" t="s">
        <v>20</v>
      </c>
      <c r="J705" s="70" t="str">
        <f>VLOOKUP(I705,PGStock[],2,FALSE)</f>
        <v>Formula Rum 700ml</v>
      </c>
      <c r="K705" s="71">
        <f>VLOOKUP(I705,PGStock[],3,FALSE)</f>
        <v>0.7</v>
      </c>
      <c r="L705" s="47">
        <v>1</v>
      </c>
      <c r="M705" s="47">
        <f>VLOOKUP(I705,PGStock[],6,FALSE)</f>
        <v>200</v>
      </c>
      <c r="N705" s="47">
        <f>+PGSales!$L705*PGSales!$M705</f>
        <v>200</v>
      </c>
    </row>
    <row r="706" spans="1:14" hidden="1" x14ac:dyDescent="0.25">
      <c r="A706" s="77">
        <f t="shared" si="16"/>
        <v>2024</v>
      </c>
      <c r="B706" s="77">
        <f t="shared" si="17"/>
        <v>12</v>
      </c>
      <c r="C706" s="73">
        <v>45647</v>
      </c>
      <c r="D706" s="68" t="s">
        <v>72</v>
      </c>
      <c r="E706" s="48" t="s">
        <v>233</v>
      </c>
      <c r="F706" s="69" t="str">
        <f>VLOOKUP(E706,Customer[],2,FALSE)</f>
        <v>Phoe Thar Htoo</v>
      </c>
      <c r="G706" s="69" t="str">
        <f>VLOOKUP(E706,Customer[],3,FALSE)</f>
        <v>Khaing Shwe War Rd</v>
      </c>
      <c r="H706" s="69" t="str">
        <f>VLOOKUP(E706,Customer[],4,FALSE)</f>
        <v>Hlaing Thar Yar</v>
      </c>
      <c r="I706" s="48" t="s">
        <v>18</v>
      </c>
      <c r="J706" s="70" t="str">
        <f>VLOOKUP(I706,PGStock[],2,FALSE)</f>
        <v>Formula Rum 350ml</v>
      </c>
      <c r="K706" s="71">
        <f>VLOOKUP(I706,PGStock[],3,FALSE)</f>
        <v>0.35</v>
      </c>
      <c r="L706" s="47">
        <v>12</v>
      </c>
      <c r="M706" s="47">
        <f>VLOOKUP(I706,PGStock[],6,FALSE)</f>
        <v>150</v>
      </c>
      <c r="N706" s="47">
        <f>+PGSales!$L706*PGSales!$M706</f>
        <v>1800</v>
      </c>
    </row>
    <row r="707" spans="1:14" hidden="1" x14ac:dyDescent="0.25">
      <c r="A707" s="77">
        <f t="shared" si="16"/>
        <v>2024</v>
      </c>
      <c r="B707" s="77">
        <f t="shared" si="17"/>
        <v>12</v>
      </c>
      <c r="C707" s="73">
        <v>45647</v>
      </c>
      <c r="D707" s="68" t="s">
        <v>64</v>
      </c>
      <c r="E707" s="48" t="s">
        <v>234</v>
      </c>
      <c r="F707" s="69" t="str">
        <f>VLOOKUP(E707,Customer[],2,FALSE)</f>
        <v>Shwe Eain Si</v>
      </c>
      <c r="G707" s="69" t="str">
        <f>VLOOKUP(E707,Customer[],3,FALSE)</f>
        <v>Banyar Dala Rd</v>
      </c>
      <c r="H707" s="69" t="str">
        <f>VLOOKUP(E707,Customer[],4,FALSE)</f>
        <v>Hlaing Thar Yar</v>
      </c>
      <c r="I707" s="48" t="s">
        <v>25</v>
      </c>
      <c r="J707" s="70" t="str">
        <f>VLOOKUP(I707,PGStock[],2,FALSE)</f>
        <v>Columbus Super Red Smooth 350 Ml</v>
      </c>
      <c r="K707" s="71">
        <f>VLOOKUP(I707,PGStock[],3,FALSE)</f>
        <v>0.35</v>
      </c>
      <c r="L707" s="47">
        <v>3</v>
      </c>
      <c r="M707" s="47">
        <f>VLOOKUP(I707,PGStock[],6,FALSE)</f>
        <v>150</v>
      </c>
      <c r="N707" s="47">
        <f>+PGSales!$L707*PGSales!$M707</f>
        <v>450</v>
      </c>
    </row>
    <row r="708" spans="1:14" hidden="1" x14ac:dyDescent="0.25">
      <c r="A708" s="77">
        <f t="shared" si="16"/>
        <v>2024</v>
      </c>
      <c r="B708" s="77">
        <f t="shared" si="17"/>
        <v>12</v>
      </c>
      <c r="C708" s="73">
        <v>45647</v>
      </c>
      <c r="D708" s="68" t="s">
        <v>64</v>
      </c>
      <c r="E708" s="48" t="s">
        <v>234</v>
      </c>
      <c r="F708" s="69" t="str">
        <f>VLOOKUP(E708,Customer[],2,FALSE)</f>
        <v>Shwe Eain Si</v>
      </c>
      <c r="G708" s="69" t="str">
        <f>VLOOKUP(E708,Customer[],3,FALSE)</f>
        <v>Banyar Dala Rd</v>
      </c>
      <c r="H708" s="69" t="str">
        <f>VLOOKUP(E708,Customer[],4,FALSE)</f>
        <v>Hlaing Thar Yar</v>
      </c>
      <c r="I708" s="48" t="s">
        <v>18</v>
      </c>
      <c r="J708" s="70" t="str">
        <f>VLOOKUP(I708,PGStock[],2,FALSE)</f>
        <v>Formula Rum 350ml</v>
      </c>
      <c r="K708" s="71">
        <f>VLOOKUP(I708,PGStock[],3,FALSE)</f>
        <v>0.35</v>
      </c>
      <c r="L708" s="47">
        <v>4</v>
      </c>
      <c r="M708" s="47">
        <f>VLOOKUP(I708,PGStock[],6,FALSE)</f>
        <v>150</v>
      </c>
      <c r="N708" s="47">
        <f>+PGSales!$L708*PGSales!$M708</f>
        <v>600</v>
      </c>
    </row>
    <row r="709" spans="1:14" hidden="1" x14ac:dyDescent="0.25">
      <c r="A709" s="77">
        <f t="shared" si="16"/>
        <v>2024</v>
      </c>
      <c r="B709" s="77">
        <f t="shared" si="17"/>
        <v>12</v>
      </c>
      <c r="C709" s="73">
        <v>45647</v>
      </c>
      <c r="D709" s="68" t="s">
        <v>131</v>
      </c>
      <c r="E709" s="48" t="s">
        <v>232</v>
      </c>
      <c r="F709" s="69" t="str">
        <f>VLOOKUP(E709,Customer[],2,FALSE)</f>
        <v>Arrmann(2)</v>
      </c>
      <c r="G709" s="69" t="str">
        <f>VLOOKUP(E709,Customer[],3,FALSE)</f>
        <v>Banyar Dala Rd</v>
      </c>
      <c r="H709" s="69" t="str">
        <f>VLOOKUP(E709,Customer[],4,FALSE)</f>
        <v>Hlaing Thar Yar</v>
      </c>
      <c r="I709" s="48" t="s">
        <v>27</v>
      </c>
      <c r="J709" s="70" t="str">
        <f>VLOOKUP(I709,PGStock[],2,FALSE)</f>
        <v>Columbus Super Red Smooth 700 Ml</v>
      </c>
      <c r="K709" s="71">
        <f>VLOOKUP(I709,PGStock[],3,FALSE)</f>
        <v>0.7</v>
      </c>
      <c r="L709" s="47">
        <v>1</v>
      </c>
      <c r="M709" s="47">
        <f>VLOOKUP(I709,PGStock[],6,FALSE)</f>
        <v>200</v>
      </c>
      <c r="N709" s="47">
        <f>+PGSales!$L709*PGSales!$M709</f>
        <v>200</v>
      </c>
    </row>
    <row r="710" spans="1:14" hidden="1" x14ac:dyDescent="0.25">
      <c r="A710" s="77">
        <f t="shared" si="16"/>
        <v>2024</v>
      </c>
      <c r="B710" s="77">
        <f t="shared" si="17"/>
        <v>12</v>
      </c>
      <c r="C710" s="73">
        <v>45647</v>
      </c>
      <c r="D710" s="68" t="s">
        <v>131</v>
      </c>
      <c r="E710" s="48" t="s">
        <v>232</v>
      </c>
      <c r="F710" s="69" t="str">
        <f>VLOOKUP(E710,Customer[],2,FALSE)</f>
        <v>Arrmann(2)</v>
      </c>
      <c r="G710" s="69" t="str">
        <f>VLOOKUP(E710,Customer[],3,FALSE)</f>
        <v>Banyar Dala Rd</v>
      </c>
      <c r="H710" s="69" t="str">
        <f>VLOOKUP(E710,Customer[],4,FALSE)</f>
        <v>Hlaing Thar Yar</v>
      </c>
      <c r="I710" s="48" t="s">
        <v>25</v>
      </c>
      <c r="J710" s="70" t="str">
        <f>VLOOKUP(I710,PGStock[],2,FALSE)</f>
        <v>Columbus Super Red Smooth 350 Ml</v>
      </c>
      <c r="K710" s="71">
        <f>VLOOKUP(I710,PGStock[],3,FALSE)</f>
        <v>0.35</v>
      </c>
      <c r="L710" s="47">
        <v>8</v>
      </c>
      <c r="M710" s="47">
        <f>VLOOKUP(I710,PGStock[],6,FALSE)</f>
        <v>150</v>
      </c>
      <c r="N710" s="47">
        <f>+PGSales!$L710*PGSales!$M710</f>
        <v>1200</v>
      </c>
    </row>
    <row r="711" spans="1:14" hidden="1" x14ac:dyDescent="0.25">
      <c r="A711" s="77">
        <f t="shared" si="16"/>
        <v>2024</v>
      </c>
      <c r="B711" s="77">
        <f t="shared" si="17"/>
        <v>12</v>
      </c>
      <c r="C711" s="73">
        <v>45647</v>
      </c>
      <c r="D711" s="68" t="s">
        <v>131</v>
      </c>
      <c r="E711" s="48" t="s">
        <v>232</v>
      </c>
      <c r="F711" s="69" t="str">
        <f>VLOOKUP(E711,Customer[],2,FALSE)</f>
        <v>Arrmann(2)</v>
      </c>
      <c r="G711" s="69" t="str">
        <f>VLOOKUP(E711,Customer[],3,FALSE)</f>
        <v>Banyar Dala Rd</v>
      </c>
      <c r="H711" s="69" t="str">
        <f>VLOOKUP(E711,Customer[],4,FALSE)</f>
        <v>Hlaing Thar Yar</v>
      </c>
      <c r="I711" s="48" t="s">
        <v>23</v>
      </c>
      <c r="J711" s="70" t="str">
        <f>VLOOKUP(I711,PGStock[],2,FALSE)</f>
        <v>Columbus Super Red Smooth 175 Ml</v>
      </c>
      <c r="K711" s="71">
        <f>VLOOKUP(I711,PGStock[],3,FALSE)</f>
        <v>0.17499999999999999</v>
      </c>
      <c r="L711" s="47">
        <v>1</v>
      </c>
      <c r="M711" s="47">
        <f>VLOOKUP(I711,PGStock[],6,FALSE)</f>
        <v>100</v>
      </c>
      <c r="N711" s="47">
        <f>+PGSales!$L711*PGSales!$M711</f>
        <v>100</v>
      </c>
    </row>
    <row r="712" spans="1:14" hidden="1" x14ac:dyDescent="0.25">
      <c r="A712" s="77">
        <f t="shared" si="16"/>
        <v>2024</v>
      </c>
      <c r="B712" s="77">
        <f t="shared" si="17"/>
        <v>12</v>
      </c>
      <c r="C712" s="73">
        <v>45647</v>
      </c>
      <c r="D712" s="68" t="s">
        <v>131</v>
      </c>
      <c r="E712" s="48" t="s">
        <v>232</v>
      </c>
      <c r="F712" s="69" t="str">
        <f>VLOOKUP(E712,Customer[],2,FALSE)</f>
        <v>Arrmann(2)</v>
      </c>
      <c r="G712" s="69" t="str">
        <f>VLOOKUP(E712,Customer[],3,FALSE)</f>
        <v>Banyar Dala Rd</v>
      </c>
      <c r="H712" s="69" t="str">
        <f>VLOOKUP(E712,Customer[],4,FALSE)</f>
        <v>Hlaing Thar Yar</v>
      </c>
      <c r="I712" s="48" t="s">
        <v>18</v>
      </c>
      <c r="J712" s="70" t="str">
        <f>VLOOKUP(I712,PGStock[],2,FALSE)</f>
        <v>Formula Rum 350ml</v>
      </c>
      <c r="K712" s="71">
        <f>VLOOKUP(I712,PGStock[],3,FALSE)</f>
        <v>0.35</v>
      </c>
      <c r="L712" s="47">
        <v>2</v>
      </c>
      <c r="M712" s="47">
        <f>VLOOKUP(I712,PGStock[],6,FALSE)</f>
        <v>150</v>
      </c>
      <c r="N712" s="47">
        <f>+PGSales!$L712*PGSales!$M712</f>
        <v>300</v>
      </c>
    </row>
    <row r="713" spans="1:14" hidden="1" x14ac:dyDescent="0.25">
      <c r="A713" s="77">
        <f t="shared" si="16"/>
        <v>2024</v>
      </c>
      <c r="B713" s="77">
        <f t="shared" si="17"/>
        <v>12</v>
      </c>
      <c r="C713" s="73">
        <v>45647</v>
      </c>
      <c r="D713" s="68" t="s">
        <v>76</v>
      </c>
      <c r="E713" s="48" t="s">
        <v>178</v>
      </c>
      <c r="F713" s="69" t="str">
        <f>VLOOKUP(E713,Customer[],2,FALSE)</f>
        <v>Lapyae</v>
      </c>
      <c r="G713" s="69" t="str">
        <f>VLOOKUP(E713,Customer[],3,FALSE)</f>
        <v>Sin Phyu Shin Rd</v>
      </c>
      <c r="H713" s="69" t="str">
        <f>VLOOKUP(E713,Customer[],4,FALSE)</f>
        <v>Hlaing Thar Yar</v>
      </c>
      <c r="I713" s="48" t="s">
        <v>18</v>
      </c>
      <c r="J713" s="70" t="str">
        <f>VLOOKUP(I713,PGStock[],2,FALSE)</f>
        <v>Formula Rum 350ml</v>
      </c>
      <c r="K713" s="71">
        <f>VLOOKUP(I713,PGStock[],3,FALSE)</f>
        <v>0.35</v>
      </c>
      <c r="L713" s="47">
        <v>6</v>
      </c>
      <c r="M713" s="47">
        <f>VLOOKUP(I713,PGStock[],6,FALSE)</f>
        <v>150</v>
      </c>
      <c r="N713" s="47">
        <f>+PGSales!$L713*PGSales!$M713</f>
        <v>900</v>
      </c>
    </row>
    <row r="714" spans="1:14" hidden="1" x14ac:dyDescent="0.25">
      <c r="A714" s="77">
        <f t="shared" si="16"/>
        <v>2024</v>
      </c>
      <c r="B714" s="77">
        <f t="shared" si="17"/>
        <v>12</v>
      </c>
      <c r="C714" s="73">
        <v>45649</v>
      </c>
      <c r="D714" s="68" t="s">
        <v>115</v>
      </c>
      <c r="E714" s="48" t="s">
        <v>177</v>
      </c>
      <c r="F714" s="69" t="str">
        <f>VLOOKUP(E714,Customer[],2,FALSE)</f>
        <v>NI Ni Poe poe</v>
      </c>
      <c r="G714" s="69" t="str">
        <f>VLOOKUP(E714,Customer[],3,FALSE)</f>
        <v>Ye Yanaing Rd</v>
      </c>
      <c r="H714" s="69" t="str">
        <f>VLOOKUP(E714,Customer[],4,FALSE)</f>
        <v xml:space="preserve">Shwepyithar </v>
      </c>
      <c r="I714" s="48" t="s">
        <v>25</v>
      </c>
      <c r="J714" s="70" t="str">
        <f>VLOOKUP(I714,PGStock[],2,FALSE)</f>
        <v>Columbus Super Red Smooth 350 Ml</v>
      </c>
      <c r="K714" s="71">
        <f>VLOOKUP(I714,PGStock[],3,FALSE)</f>
        <v>0.35</v>
      </c>
      <c r="L714" s="47">
        <v>8</v>
      </c>
      <c r="M714" s="47">
        <f>VLOOKUP(I714,PGStock[],6,FALSE)</f>
        <v>150</v>
      </c>
      <c r="N714" s="47">
        <f>+PGSales!$L714*PGSales!$M714</f>
        <v>1200</v>
      </c>
    </row>
    <row r="715" spans="1:14" hidden="1" x14ac:dyDescent="0.25">
      <c r="A715" s="77">
        <f t="shared" si="16"/>
        <v>2024</v>
      </c>
      <c r="B715" s="77">
        <f t="shared" si="17"/>
        <v>12</v>
      </c>
      <c r="C715" s="73">
        <v>45649</v>
      </c>
      <c r="D715" s="68" t="s">
        <v>115</v>
      </c>
      <c r="E715" s="48" t="s">
        <v>177</v>
      </c>
      <c r="F715" s="69" t="str">
        <f>VLOOKUP(E715,Customer[],2,FALSE)</f>
        <v>NI Ni Poe poe</v>
      </c>
      <c r="G715" s="69" t="str">
        <f>VLOOKUP(E715,Customer[],3,FALSE)</f>
        <v>Ye Yanaing Rd</v>
      </c>
      <c r="H715" s="69" t="str">
        <f>VLOOKUP(E715,Customer[],4,FALSE)</f>
        <v xml:space="preserve">Shwepyithar </v>
      </c>
      <c r="I715" s="48" t="s">
        <v>18</v>
      </c>
      <c r="J715" s="70" t="str">
        <f>VLOOKUP(I715,PGStock[],2,FALSE)</f>
        <v>Formula Rum 350ml</v>
      </c>
      <c r="K715" s="71">
        <f>VLOOKUP(I715,PGStock[],3,FALSE)</f>
        <v>0.35</v>
      </c>
      <c r="L715" s="47">
        <v>7</v>
      </c>
      <c r="M715" s="47">
        <f>VLOOKUP(I715,PGStock[],6,FALSE)</f>
        <v>150</v>
      </c>
      <c r="N715" s="47">
        <f>+PGSales!$L715*PGSales!$M715</f>
        <v>1050</v>
      </c>
    </row>
    <row r="716" spans="1:14" hidden="1" x14ac:dyDescent="0.25">
      <c r="A716" s="77">
        <f t="shared" si="16"/>
        <v>2024</v>
      </c>
      <c r="B716" s="77">
        <f t="shared" si="17"/>
        <v>12</v>
      </c>
      <c r="C716" s="73">
        <v>45649</v>
      </c>
      <c r="D716" s="68" t="s">
        <v>0</v>
      </c>
      <c r="E716" s="48" t="s">
        <v>230</v>
      </c>
      <c r="F716" s="69" t="str">
        <f>VLOOKUP(E716,Customer[],2,FALSE)</f>
        <v>KZ</v>
      </c>
      <c r="G716" s="69" t="str">
        <f>VLOOKUP(E716,Customer[],3,FALSE)</f>
        <v>kantharyar Rd</v>
      </c>
      <c r="H716" s="69" t="str">
        <f>VLOOKUP(E716,Customer[],4,FALSE)</f>
        <v xml:space="preserve">Shwepyithar </v>
      </c>
      <c r="I716" s="48" t="s">
        <v>25</v>
      </c>
      <c r="J716" s="70" t="str">
        <f>VLOOKUP(I716,PGStock[],2,FALSE)</f>
        <v>Columbus Super Red Smooth 350 Ml</v>
      </c>
      <c r="K716" s="71">
        <f>VLOOKUP(I716,PGStock[],3,FALSE)</f>
        <v>0.35</v>
      </c>
      <c r="L716" s="47">
        <v>4</v>
      </c>
      <c r="M716" s="47">
        <f>VLOOKUP(I716,PGStock[],6,FALSE)</f>
        <v>150</v>
      </c>
      <c r="N716" s="47">
        <f>+PGSales!$L716*PGSales!$M716</f>
        <v>600</v>
      </c>
    </row>
    <row r="717" spans="1:14" hidden="1" x14ac:dyDescent="0.25">
      <c r="A717" s="77">
        <f t="shared" si="16"/>
        <v>2024</v>
      </c>
      <c r="B717" s="77">
        <f t="shared" si="17"/>
        <v>12</v>
      </c>
      <c r="C717" s="73">
        <v>45649</v>
      </c>
      <c r="D717" s="68" t="s">
        <v>0</v>
      </c>
      <c r="E717" s="48" t="s">
        <v>230</v>
      </c>
      <c r="F717" s="69" t="str">
        <f>VLOOKUP(E717,Customer[],2,FALSE)</f>
        <v>KZ</v>
      </c>
      <c r="G717" s="69" t="str">
        <f>VLOOKUP(E717,Customer[],3,FALSE)</f>
        <v>kantharyar Rd</v>
      </c>
      <c r="H717" s="69" t="str">
        <f>VLOOKUP(E717,Customer[],4,FALSE)</f>
        <v xml:space="preserve">Shwepyithar </v>
      </c>
      <c r="I717" s="48" t="s">
        <v>18</v>
      </c>
      <c r="J717" s="70" t="str">
        <f>VLOOKUP(I717,PGStock[],2,FALSE)</f>
        <v>Formula Rum 350ml</v>
      </c>
      <c r="K717" s="71">
        <f>VLOOKUP(I717,PGStock[],3,FALSE)</f>
        <v>0.35</v>
      </c>
      <c r="L717" s="47">
        <v>2</v>
      </c>
      <c r="M717" s="47">
        <f>VLOOKUP(I717,PGStock[],6,FALSE)</f>
        <v>150</v>
      </c>
      <c r="N717" s="47">
        <f>+PGSales!$L717*PGSales!$M717</f>
        <v>300</v>
      </c>
    </row>
    <row r="718" spans="1:14" hidden="1" x14ac:dyDescent="0.25">
      <c r="A718" s="77">
        <f t="shared" si="16"/>
        <v>2024</v>
      </c>
      <c r="B718" s="77">
        <f t="shared" si="17"/>
        <v>12</v>
      </c>
      <c r="C718" s="73">
        <v>45650</v>
      </c>
      <c r="D718" s="68" t="s">
        <v>2</v>
      </c>
      <c r="E718" s="48" t="s">
        <v>229</v>
      </c>
      <c r="F718" s="69" t="str">
        <f>VLOOKUP(E718,Customer[],2,FALSE)</f>
        <v>KMG</v>
      </c>
      <c r="G718" s="69" t="str">
        <f>VLOOKUP(E718,Customer[],3,FALSE)</f>
        <v>Min Yea Kyawswar Rd</v>
      </c>
      <c r="H718" s="69" t="str">
        <f>VLOOKUP(E718,Customer[],4,FALSE)</f>
        <v xml:space="preserve">Shwepyithar </v>
      </c>
      <c r="I718" s="48" t="s">
        <v>25</v>
      </c>
      <c r="J718" s="70" t="str">
        <f>VLOOKUP(I718,PGStock[],2,FALSE)</f>
        <v>Columbus Super Red Smooth 350 Ml</v>
      </c>
      <c r="K718" s="71">
        <f>VLOOKUP(I718,PGStock[],3,FALSE)</f>
        <v>0.35</v>
      </c>
      <c r="L718" s="47">
        <v>2</v>
      </c>
      <c r="M718" s="47">
        <f>VLOOKUP(I718,PGStock[],6,FALSE)</f>
        <v>150</v>
      </c>
      <c r="N718" s="47">
        <f>+PGSales!$L718*PGSales!$M718</f>
        <v>300</v>
      </c>
    </row>
    <row r="719" spans="1:14" hidden="1" x14ac:dyDescent="0.25">
      <c r="A719" s="77">
        <f t="shared" si="16"/>
        <v>2024</v>
      </c>
      <c r="B719" s="77">
        <f t="shared" si="17"/>
        <v>12</v>
      </c>
      <c r="C719" s="73">
        <v>45649</v>
      </c>
      <c r="D719" s="68" t="s">
        <v>2</v>
      </c>
      <c r="E719" s="48" t="s">
        <v>229</v>
      </c>
      <c r="F719" s="69" t="str">
        <f>VLOOKUP(E719,Customer[],2,FALSE)</f>
        <v>KMG</v>
      </c>
      <c r="G719" s="69" t="str">
        <f>VLOOKUP(E719,Customer[],3,FALSE)</f>
        <v>Min Yea Kyawswar Rd</v>
      </c>
      <c r="H719" s="69" t="str">
        <f>VLOOKUP(E719,Customer[],4,FALSE)</f>
        <v xml:space="preserve">Shwepyithar </v>
      </c>
      <c r="I719" s="48" t="s">
        <v>18</v>
      </c>
      <c r="J719" s="70" t="str">
        <f>VLOOKUP(I719,PGStock[],2,FALSE)</f>
        <v>Formula Rum 350ml</v>
      </c>
      <c r="K719" s="71">
        <f>VLOOKUP(I719,PGStock[],3,FALSE)</f>
        <v>0.35</v>
      </c>
      <c r="L719" s="47">
        <v>3</v>
      </c>
      <c r="M719" s="47">
        <f>VLOOKUP(I719,PGStock[],6,FALSE)</f>
        <v>150</v>
      </c>
      <c r="N719" s="47">
        <f>+PGSales!$L719*PGSales!$M719</f>
        <v>450</v>
      </c>
    </row>
    <row r="720" spans="1:14" hidden="1" x14ac:dyDescent="0.25">
      <c r="A720" s="77">
        <f t="shared" si="16"/>
        <v>2024</v>
      </c>
      <c r="B720" s="77">
        <f t="shared" si="17"/>
        <v>12</v>
      </c>
      <c r="C720" s="73">
        <v>45650</v>
      </c>
      <c r="D720" s="68" t="s">
        <v>187</v>
      </c>
      <c r="E720" s="48" t="s">
        <v>245</v>
      </c>
      <c r="F720" s="69" t="str">
        <f>VLOOKUP(E720,Customer[],2,FALSE)</f>
        <v>Cheer</v>
      </c>
      <c r="G720" s="69" t="str">
        <f>VLOOKUP(E720,Customer[],3,FALSE)</f>
        <v>ThanDin Zay Rd</v>
      </c>
      <c r="H720" s="69" t="str">
        <f>VLOOKUP(E720,Customer[],4,FALSE)</f>
        <v xml:space="preserve">Shwepyithar </v>
      </c>
      <c r="I720" s="48" t="s">
        <v>27</v>
      </c>
      <c r="J720" s="70" t="str">
        <f>VLOOKUP(I720,PGStock[],2,FALSE)</f>
        <v>Columbus Super Red Smooth 700 Ml</v>
      </c>
      <c r="K720" s="71">
        <f>VLOOKUP(I720,PGStock[],3,FALSE)</f>
        <v>0.7</v>
      </c>
      <c r="L720" s="47">
        <v>1</v>
      </c>
      <c r="M720" s="47">
        <f>VLOOKUP(I720,PGStock[],6,FALSE)</f>
        <v>200</v>
      </c>
      <c r="N720" s="47">
        <f>+PGSales!$L720*PGSales!$M720</f>
        <v>200</v>
      </c>
    </row>
    <row r="721" spans="1:14" hidden="1" x14ac:dyDescent="0.25">
      <c r="A721" s="77">
        <f t="shared" si="16"/>
        <v>2024</v>
      </c>
      <c r="B721" s="77">
        <f t="shared" si="17"/>
        <v>12</v>
      </c>
      <c r="C721" s="73">
        <v>45649</v>
      </c>
      <c r="D721" s="68" t="s">
        <v>187</v>
      </c>
      <c r="E721" s="48" t="s">
        <v>245</v>
      </c>
      <c r="F721" s="69" t="str">
        <f>VLOOKUP(E721,Customer[],2,FALSE)</f>
        <v>Cheer</v>
      </c>
      <c r="G721" s="69" t="str">
        <f>VLOOKUP(E721,Customer[],3,FALSE)</f>
        <v>ThanDin Zay Rd</v>
      </c>
      <c r="H721" s="69" t="str">
        <f>VLOOKUP(E721,Customer[],4,FALSE)</f>
        <v xml:space="preserve">Shwepyithar </v>
      </c>
      <c r="I721" s="48" t="s">
        <v>25</v>
      </c>
      <c r="J721" s="70" t="str">
        <f>VLOOKUP(I721,PGStock[],2,FALSE)</f>
        <v>Columbus Super Red Smooth 350 Ml</v>
      </c>
      <c r="K721" s="71">
        <f>VLOOKUP(I721,PGStock[],3,FALSE)</f>
        <v>0.35</v>
      </c>
      <c r="L721" s="47">
        <v>4</v>
      </c>
      <c r="M721" s="47">
        <f>VLOOKUP(I721,PGStock[],6,FALSE)</f>
        <v>150</v>
      </c>
      <c r="N721" s="47">
        <f>+PGSales!$L721*PGSales!$M721</f>
        <v>600</v>
      </c>
    </row>
    <row r="722" spans="1:14" hidden="1" x14ac:dyDescent="0.25">
      <c r="A722" s="77">
        <f t="shared" si="16"/>
        <v>2024</v>
      </c>
      <c r="B722" s="77">
        <f t="shared" si="17"/>
        <v>12</v>
      </c>
      <c r="C722" s="73">
        <v>45649</v>
      </c>
      <c r="D722" s="68" t="s">
        <v>187</v>
      </c>
      <c r="E722" s="48" t="s">
        <v>245</v>
      </c>
      <c r="F722" s="69" t="str">
        <f>VLOOKUP(E722,Customer[],2,FALSE)</f>
        <v>Cheer</v>
      </c>
      <c r="G722" s="69" t="str">
        <f>VLOOKUP(E722,Customer[],3,FALSE)</f>
        <v>ThanDin Zay Rd</v>
      </c>
      <c r="H722" s="69" t="str">
        <f>VLOOKUP(E722,Customer[],4,FALSE)</f>
        <v xml:space="preserve">Shwepyithar </v>
      </c>
      <c r="I722" s="48" t="s">
        <v>18</v>
      </c>
      <c r="J722" s="70" t="str">
        <f>VLOOKUP(I722,PGStock[],2,FALSE)</f>
        <v>Formula Rum 350ml</v>
      </c>
      <c r="K722" s="71">
        <f>VLOOKUP(I722,PGStock[],3,FALSE)</f>
        <v>0.35</v>
      </c>
      <c r="L722" s="47">
        <v>3</v>
      </c>
      <c r="M722" s="47">
        <f>VLOOKUP(I722,PGStock[],6,FALSE)</f>
        <v>150</v>
      </c>
      <c r="N722" s="47">
        <f>+PGSales!$L722*PGSales!$M722</f>
        <v>450</v>
      </c>
    </row>
    <row r="723" spans="1:14" hidden="1" x14ac:dyDescent="0.25">
      <c r="A723" s="77">
        <f t="shared" si="16"/>
        <v>2024</v>
      </c>
      <c r="B723" s="77">
        <f t="shared" si="17"/>
        <v>12</v>
      </c>
      <c r="C723" s="73">
        <v>45649</v>
      </c>
      <c r="D723" s="68" t="s">
        <v>186</v>
      </c>
      <c r="E723" s="48" t="s">
        <v>268</v>
      </c>
      <c r="F723" s="69" t="str">
        <f>VLOOKUP(E723,Customer[],2,FALSE)</f>
        <v>Kaung Thant</v>
      </c>
      <c r="G723" s="69" t="str">
        <f>VLOOKUP(E723,Customer[],3,FALSE)</f>
        <v>ThanDin Zay Rd</v>
      </c>
      <c r="H723" s="69" t="str">
        <f>VLOOKUP(E723,Customer[],4,FALSE)</f>
        <v xml:space="preserve">Shwepyithar </v>
      </c>
      <c r="I723" s="48" t="s">
        <v>25</v>
      </c>
      <c r="J723" s="70" t="str">
        <f>VLOOKUP(I723,PGStock[],2,FALSE)</f>
        <v>Columbus Super Red Smooth 350 Ml</v>
      </c>
      <c r="K723" s="71">
        <f>VLOOKUP(I723,PGStock[],3,FALSE)</f>
        <v>0.35</v>
      </c>
      <c r="L723" s="47">
        <v>6</v>
      </c>
      <c r="M723" s="47">
        <f>VLOOKUP(I723,PGStock[],6,FALSE)</f>
        <v>150</v>
      </c>
      <c r="N723" s="47">
        <f>+PGSales!$L723*PGSales!$M723</f>
        <v>900</v>
      </c>
    </row>
    <row r="724" spans="1:14" hidden="1" x14ac:dyDescent="0.25">
      <c r="A724" s="77">
        <f t="shared" si="16"/>
        <v>2024</v>
      </c>
      <c r="B724" s="77">
        <f t="shared" si="17"/>
        <v>12</v>
      </c>
      <c r="C724" s="73">
        <v>45649</v>
      </c>
      <c r="D724" s="68" t="s">
        <v>186</v>
      </c>
      <c r="E724" s="48" t="s">
        <v>268</v>
      </c>
      <c r="F724" s="69" t="str">
        <f>VLOOKUP(E724,Customer[],2,FALSE)</f>
        <v>Kaung Thant</v>
      </c>
      <c r="G724" s="69" t="str">
        <f>VLOOKUP(E724,Customer[],3,FALSE)</f>
        <v>ThanDin Zay Rd</v>
      </c>
      <c r="H724" s="69" t="str">
        <f>VLOOKUP(E724,Customer[],4,FALSE)</f>
        <v xml:space="preserve">Shwepyithar </v>
      </c>
      <c r="I724" s="48" t="s">
        <v>18</v>
      </c>
      <c r="J724" s="70" t="str">
        <f>VLOOKUP(I724,PGStock[],2,FALSE)</f>
        <v>Formula Rum 350ml</v>
      </c>
      <c r="K724" s="71">
        <f>VLOOKUP(I724,PGStock[],3,FALSE)</f>
        <v>0.35</v>
      </c>
      <c r="L724" s="47">
        <v>4</v>
      </c>
      <c r="M724" s="47">
        <f>VLOOKUP(I724,PGStock[],6,FALSE)</f>
        <v>150</v>
      </c>
      <c r="N724" s="47">
        <f>+PGSales!$L724*PGSales!$M724</f>
        <v>600</v>
      </c>
    </row>
    <row r="725" spans="1:14" hidden="1" x14ac:dyDescent="0.25">
      <c r="A725" s="77">
        <f t="shared" si="16"/>
        <v>2024</v>
      </c>
      <c r="B725" s="77">
        <f t="shared" si="17"/>
        <v>12</v>
      </c>
      <c r="C725" s="73">
        <v>45649</v>
      </c>
      <c r="D725" s="68" t="s">
        <v>1</v>
      </c>
      <c r="E725" s="48" t="s">
        <v>246</v>
      </c>
      <c r="F725" s="69" t="str">
        <f>VLOOKUP(E725,Customer[],2,FALSE)</f>
        <v>Zaw Hein Kaber</v>
      </c>
      <c r="G725" s="69" t="str">
        <f>VLOOKUP(E725,Customer[],3,FALSE)</f>
        <v>ThanDin Zay Rd</v>
      </c>
      <c r="H725" s="69" t="str">
        <f>VLOOKUP(E725,Customer[],4,FALSE)</f>
        <v xml:space="preserve">Shwepyithar </v>
      </c>
      <c r="I725" s="48" t="s">
        <v>25</v>
      </c>
      <c r="J725" s="70" t="str">
        <f>VLOOKUP(I725,PGStock[],2,FALSE)</f>
        <v>Columbus Super Red Smooth 350 Ml</v>
      </c>
      <c r="K725" s="71">
        <f>VLOOKUP(I725,PGStock[],3,FALSE)</f>
        <v>0.35</v>
      </c>
      <c r="L725" s="47">
        <v>5</v>
      </c>
      <c r="M725" s="47">
        <f>VLOOKUP(I725,PGStock[],6,FALSE)</f>
        <v>150</v>
      </c>
      <c r="N725" s="47">
        <f>+PGSales!$L725*PGSales!$M725</f>
        <v>750</v>
      </c>
    </row>
    <row r="726" spans="1:14" hidden="1" x14ac:dyDescent="0.25">
      <c r="A726" s="77">
        <f t="shared" si="16"/>
        <v>2024</v>
      </c>
      <c r="B726" s="77">
        <f t="shared" si="17"/>
        <v>12</v>
      </c>
      <c r="C726" s="73">
        <v>45649</v>
      </c>
      <c r="D726" s="68" t="s">
        <v>1</v>
      </c>
      <c r="E726" s="48" t="s">
        <v>246</v>
      </c>
      <c r="F726" s="69" t="str">
        <f>VLOOKUP(E726,Customer[],2,FALSE)</f>
        <v>Zaw Hein Kaber</v>
      </c>
      <c r="G726" s="69" t="str">
        <f>VLOOKUP(E726,Customer[],3,FALSE)</f>
        <v>ThanDin Zay Rd</v>
      </c>
      <c r="H726" s="69" t="str">
        <f>VLOOKUP(E726,Customer[],4,FALSE)</f>
        <v xml:space="preserve">Shwepyithar </v>
      </c>
      <c r="I726" s="48" t="s">
        <v>23</v>
      </c>
      <c r="J726" s="70" t="str">
        <f>VLOOKUP(I726,PGStock[],2,FALSE)</f>
        <v>Columbus Super Red Smooth 175 Ml</v>
      </c>
      <c r="K726" s="71">
        <f>VLOOKUP(I726,PGStock[],3,FALSE)</f>
        <v>0.17499999999999999</v>
      </c>
      <c r="L726" s="47">
        <v>1</v>
      </c>
      <c r="M726" s="47">
        <f>VLOOKUP(I726,PGStock[],6,FALSE)</f>
        <v>100</v>
      </c>
      <c r="N726" s="47">
        <f>+PGSales!$L726*PGSales!$M726</f>
        <v>100</v>
      </c>
    </row>
    <row r="727" spans="1:14" hidden="1" x14ac:dyDescent="0.25">
      <c r="A727" s="77">
        <f t="shared" si="16"/>
        <v>2024</v>
      </c>
      <c r="B727" s="77">
        <f t="shared" si="17"/>
        <v>12</v>
      </c>
      <c r="C727" s="73">
        <v>45649</v>
      </c>
      <c r="D727" s="68" t="s">
        <v>1</v>
      </c>
      <c r="E727" s="48" t="s">
        <v>246</v>
      </c>
      <c r="F727" s="69" t="str">
        <f>VLOOKUP(E727,Customer[],2,FALSE)</f>
        <v>Zaw Hein Kaber</v>
      </c>
      <c r="G727" s="69" t="str">
        <f>VLOOKUP(E727,Customer[],3,FALSE)</f>
        <v>ThanDin Zay Rd</v>
      </c>
      <c r="H727" s="69" t="str">
        <f>VLOOKUP(E727,Customer[],4,FALSE)</f>
        <v xml:space="preserve">Shwepyithar </v>
      </c>
      <c r="I727" s="48" t="s">
        <v>18</v>
      </c>
      <c r="J727" s="70" t="str">
        <f>VLOOKUP(I727,PGStock[],2,FALSE)</f>
        <v>Formula Rum 350ml</v>
      </c>
      <c r="K727" s="71">
        <f>VLOOKUP(I727,PGStock[],3,FALSE)</f>
        <v>0.35</v>
      </c>
      <c r="L727" s="47">
        <v>4</v>
      </c>
      <c r="M727" s="47">
        <f>VLOOKUP(I727,PGStock[],6,FALSE)</f>
        <v>150</v>
      </c>
      <c r="N727" s="47">
        <f>+PGSales!$L727*PGSales!$M727</f>
        <v>600</v>
      </c>
    </row>
    <row r="728" spans="1:14" hidden="1" x14ac:dyDescent="0.25">
      <c r="A728" s="77">
        <f t="shared" si="16"/>
        <v>2024</v>
      </c>
      <c r="B728" s="77">
        <f t="shared" si="17"/>
        <v>12</v>
      </c>
      <c r="C728" s="73">
        <v>45649</v>
      </c>
      <c r="D728" s="68" t="s">
        <v>58</v>
      </c>
      <c r="E728" s="48" t="s">
        <v>269</v>
      </c>
      <c r="F728" s="69" t="str">
        <f>VLOOKUP(E728,Customer[],2,FALSE)</f>
        <v>Kaung Star</v>
      </c>
      <c r="G728" s="69" t="str">
        <f>VLOOKUP(E728,Customer[],3,FALSE)</f>
        <v>West Yangon University Rd</v>
      </c>
      <c r="H728" s="69" t="str">
        <f>VLOOKUP(E728,Customer[],4,FALSE)</f>
        <v>Htan Ta Pin</v>
      </c>
      <c r="I728" s="48" t="s">
        <v>27</v>
      </c>
      <c r="J728" s="70" t="str">
        <f>VLOOKUP(I728,PGStock[],2,FALSE)</f>
        <v>Columbus Super Red Smooth 700 Ml</v>
      </c>
      <c r="K728" s="71">
        <f>VLOOKUP(I728,PGStock[],3,FALSE)</f>
        <v>0.7</v>
      </c>
      <c r="L728" s="47">
        <v>1</v>
      </c>
      <c r="M728" s="47">
        <f>VLOOKUP(I728,PGStock[],6,FALSE)</f>
        <v>200</v>
      </c>
      <c r="N728" s="47">
        <f>+PGSales!$L728*PGSales!$M728</f>
        <v>200</v>
      </c>
    </row>
    <row r="729" spans="1:14" hidden="1" x14ac:dyDescent="0.25">
      <c r="A729" s="77">
        <f t="shared" si="16"/>
        <v>2024</v>
      </c>
      <c r="B729" s="77">
        <f t="shared" si="17"/>
        <v>12</v>
      </c>
      <c r="C729" s="73">
        <v>45649</v>
      </c>
      <c r="D729" s="68" t="s">
        <v>58</v>
      </c>
      <c r="E729" s="48" t="s">
        <v>269</v>
      </c>
      <c r="F729" s="69" t="str">
        <f>VLOOKUP(E729,Customer[],2,FALSE)</f>
        <v>Kaung Star</v>
      </c>
      <c r="G729" s="69" t="str">
        <f>VLOOKUP(E729,Customer[],3,FALSE)</f>
        <v>West Yangon University Rd</v>
      </c>
      <c r="H729" s="69" t="str">
        <f>VLOOKUP(E729,Customer[],4,FALSE)</f>
        <v>Htan Ta Pin</v>
      </c>
      <c r="I729" s="48" t="s">
        <v>20</v>
      </c>
      <c r="J729" s="70" t="str">
        <f>VLOOKUP(I729,PGStock[],2,FALSE)</f>
        <v>Formula Rum 700ml</v>
      </c>
      <c r="K729" s="71">
        <f>VLOOKUP(I729,PGStock[],3,FALSE)</f>
        <v>0.7</v>
      </c>
      <c r="L729" s="47">
        <v>4</v>
      </c>
      <c r="M729" s="47">
        <f>VLOOKUP(I729,PGStock[],6,FALSE)</f>
        <v>200</v>
      </c>
      <c r="N729" s="47">
        <f>+PGSales!$L729*PGSales!$M729</f>
        <v>800</v>
      </c>
    </row>
    <row r="730" spans="1:14" hidden="1" x14ac:dyDescent="0.25">
      <c r="A730" s="77">
        <f t="shared" si="16"/>
        <v>2024</v>
      </c>
      <c r="B730" s="77">
        <f t="shared" si="17"/>
        <v>12</v>
      </c>
      <c r="C730" s="73">
        <v>45649</v>
      </c>
      <c r="D730" s="68" t="s">
        <v>58</v>
      </c>
      <c r="E730" s="48" t="s">
        <v>269</v>
      </c>
      <c r="F730" s="69" t="str">
        <f>VLOOKUP(E730,Customer[],2,FALSE)</f>
        <v>Kaung Star</v>
      </c>
      <c r="G730" s="69" t="str">
        <f>VLOOKUP(E730,Customer[],3,FALSE)</f>
        <v>West Yangon University Rd</v>
      </c>
      <c r="H730" s="69" t="str">
        <f>VLOOKUP(E730,Customer[],4,FALSE)</f>
        <v>Htan Ta Pin</v>
      </c>
      <c r="I730" s="48" t="s">
        <v>18</v>
      </c>
      <c r="J730" s="70" t="str">
        <f>VLOOKUP(I730,PGStock[],2,FALSE)</f>
        <v>Formula Rum 350ml</v>
      </c>
      <c r="K730" s="71">
        <f>VLOOKUP(I730,PGStock[],3,FALSE)</f>
        <v>0.35</v>
      </c>
      <c r="L730" s="47">
        <v>4</v>
      </c>
      <c r="M730" s="47">
        <f>VLOOKUP(I730,PGStock[],6,FALSE)</f>
        <v>150</v>
      </c>
      <c r="N730" s="47">
        <f>+PGSales!$L730*PGSales!$M730</f>
        <v>600</v>
      </c>
    </row>
    <row r="731" spans="1:14" hidden="1" x14ac:dyDescent="0.25">
      <c r="A731" s="77">
        <f t="shared" si="16"/>
        <v>2024</v>
      </c>
      <c r="B731" s="77">
        <f t="shared" si="17"/>
        <v>12</v>
      </c>
      <c r="C731" s="73">
        <v>45649</v>
      </c>
      <c r="D731" s="68" t="s">
        <v>66</v>
      </c>
      <c r="E731" s="48" t="s">
        <v>258</v>
      </c>
      <c r="F731" s="69" t="str">
        <f>VLOOKUP(E731,Customer[],2,FALSE)</f>
        <v>Kyi Thar Oo(1)</v>
      </c>
      <c r="G731" s="69" t="str">
        <f>VLOOKUP(E731,Customer[],3,FALSE)</f>
        <v>Poe San Aye St</v>
      </c>
      <c r="H731" s="69" t="str">
        <f>VLOOKUP(E731,Customer[],4,FALSE)</f>
        <v>Htan Ta Pin</v>
      </c>
      <c r="I731" s="48" t="s">
        <v>27</v>
      </c>
      <c r="J731" s="70" t="str">
        <f>VLOOKUP(I731,PGStock[],2,FALSE)</f>
        <v>Columbus Super Red Smooth 700 Ml</v>
      </c>
      <c r="K731" s="71">
        <f>VLOOKUP(I731,PGStock[],3,FALSE)</f>
        <v>0.7</v>
      </c>
      <c r="L731" s="47">
        <v>1</v>
      </c>
      <c r="M731" s="47">
        <f>VLOOKUP(I731,PGStock[],6,FALSE)</f>
        <v>200</v>
      </c>
      <c r="N731" s="47">
        <f>+PGSales!$L731*PGSales!$M731</f>
        <v>200</v>
      </c>
    </row>
    <row r="732" spans="1:14" hidden="1" x14ac:dyDescent="0.25">
      <c r="A732" s="77">
        <f t="shared" si="16"/>
        <v>2024</v>
      </c>
      <c r="B732" s="77">
        <f t="shared" si="17"/>
        <v>12</v>
      </c>
      <c r="C732" s="73">
        <v>45649</v>
      </c>
      <c r="D732" s="68" t="s">
        <v>66</v>
      </c>
      <c r="E732" s="48" t="s">
        <v>259</v>
      </c>
      <c r="F732" s="69" t="str">
        <f>VLOOKUP(E732,Customer[],2,FALSE)</f>
        <v>Kyi Thar Oo(2)</v>
      </c>
      <c r="G732" s="69" t="str">
        <f>VLOOKUP(E732,Customer[],3,FALSE)</f>
        <v>Bayin Naung St</v>
      </c>
      <c r="H732" s="69" t="str">
        <f>VLOOKUP(E732,Customer[],4,FALSE)</f>
        <v>Htan Ta Pin</v>
      </c>
      <c r="I732" s="48" t="s">
        <v>25</v>
      </c>
      <c r="J732" s="70" t="str">
        <f>VLOOKUP(I732,PGStock[],2,FALSE)</f>
        <v>Columbus Super Red Smooth 350 Ml</v>
      </c>
      <c r="K732" s="71">
        <f>VLOOKUP(I732,PGStock[],3,FALSE)</f>
        <v>0.35</v>
      </c>
      <c r="L732" s="47">
        <v>1</v>
      </c>
      <c r="M732" s="47">
        <f>VLOOKUP(I732,PGStock[],6,FALSE)</f>
        <v>150</v>
      </c>
      <c r="N732" s="47">
        <f>+PGSales!$L732*PGSales!$M732</f>
        <v>150</v>
      </c>
    </row>
    <row r="733" spans="1:14" hidden="1" x14ac:dyDescent="0.25">
      <c r="A733" s="77">
        <f t="shared" si="16"/>
        <v>2024</v>
      </c>
      <c r="B733" s="77">
        <f t="shared" si="17"/>
        <v>12</v>
      </c>
      <c r="C733" s="73">
        <v>45649</v>
      </c>
      <c r="D733" s="68" t="s">
        <v>56</v>
      </c>
      <c r="E733" s="48" t="s">
        <v>270</v>
      </c>
      <c r="F733" s="69" t="str">
        <f>VLOOKUP(E733,Customer[],2,FALSE)</f>
        <v>Kyi Thar Oo(2)</v>
      </c>
      <c r="G733" s="69" t="str">
        <f>VLOOKUP(E733,Customer[],3,FALSE)</f>
        <v>Bayin Naung St</v>
      </c>
      <c r="H733" s="69" t="str">
        <f>VLOOKUP(E733,Customer[],4,FALSE)</f>
        <v>Htan Ta Pin</v>
      </c>
      <c r="I733" s="48" t="s">
        <v>25</v>
      </c>
      <c r="J733" s="70" t="str">
        <f>VLOOKUP(I733,PGStock[],2,FALSE)</f>
        <v>Columbus Super Red Smooth 350 Ml</v>
      </c>
      <c r="K733" s="71">
        <f>VLOOKUP(I733,PGStock[],3,FALSE)</f>
        <v>0.35</v>
      </c>
      <c r="L733" s="47">
        <v>2</v>
      </c>
      <c r="M733" s="47">
        <f>VLOOKUP(I733,PGStock[],6,FALSE)</f>
        <v>150</v>
      </c>
      <c r="N733" s="47">
        <f>+PGSales!$L733*PGSales!$M733</f>
        <v>300</v>
      </c>
    </row>
    <row r="734" spans="1:14" hidden="1" x14ac:dyDescent="0.25">
      <c r="A734" s="77">
        <f t="shared" si="16"/>
        <v>2024</v>
      </c>
      <c r="B734" s="77">
        <f t="shared" si="17"/>
        <v>12</v>
      </c>
      <c r="C734" s="73">
        <v>45649</v>
      </c>
      <c r="D734" s="68" t="s">
        <v>56</v>
      </c>
      <c r="E734" s="48" t="s">
        <v>270</v>
      </c>
      <c r="F734" s="69" t="str">
        <f>VLOOKUP(E734,Customer[],2,FALSE)</f>
        <v>Kyi Thar Oo(2)</v>
      </c>
      <c r="G734" s="69" t="str">
        <f>VLOOKUP(E734,Customer[],3,FALSE)</f>
        <v>Bayin Naung St</v>
      </c>
      <c r="H734" s="69" t="str">
        <f>VLOOKUP(E734,Customer[],4,FALSE)</f>
        <v>Htan Ta Pin</v>
      </c>
      <c r="I734" s="48" t="s">
        <v>18</v>
      </c>
      <c r="J734" s="70" t="str">
        <f>VLOOKUP(I734,PGStock[],2,FALSE)</f>
        <v>Formula Rum 350ml</v>
      </c>
      <c r="K734" s="71">
        <f>VLOOKUP(I734,PGStock[],3,FALSE)</f>
        <v>0.35</v>
      </c>
      <c r="L734" s="47">
        <v>1</v>
      </c>
      <c r="M734" s="47">
        <f>VLOOKUP(I734,PGStock[],6,FALSE)</f>
        <v>150</v>
      </c>
      <c r="N734" s="47">
        <f>+PGSales!$L734*PGSales!$M734</f>
        <v>150</v>
      </c>
    </row>
    <row r="735" spans="1:14" hidden="1" x14ac:dyDescent="0.25">
      <c r="A735" s="77">
        <f t="shared" ref="A735:A798" si="18">YEAR(C735)</f>
        <v>2024</v>
      </c>
      <c r="B735" s="77">
        <f t="shared" ref="B735:B798" si="19">MONTH(C735)</f>
        <v>12</v>
      </c>
      <c r="C735" s="73">
        <v>45649</v>
      </c>
      <c r="D735" s="68" t="s">
        <v>62</v>
      </c>
      <c r="E735" s="48" t="s">
        <v>271</v>
      </c>
      <c r="F735" s="69" t="str">
        <f>VLOOKUP(E735,Customer[],2,FALSE)</f>
        <v>Lapyae Wunn</v>
      </c>
      <c r="G735" s="69" t="str">
        <f>VLOOKUP(E735,Customer[],3,FALSE)</f>
        <v>West Yangon University Rd</v>
      </c>
      <c r="H735" s="69" t="str">
        <f>VLOOKUP(E735,Customer[],4,FALSE)</f>
        <v>Htan Ta Pin</v>
      </c>
      <c r="I735" s="48" t="s">
        <v>25</v>
      </c>
      <c r="J735" s="70" t="str">
        <f>VLOOKUP(I735,PGStock[],2,FALSE)</f>
        <v>Columbus Super Red Smooth 350 Ml</v>
      </c>
      <c r="K735" s="71">
        <f>VLOOKUP(I735,PGStock[],3,FALSE)</f>
        <v>0.35</v>
      </c>
      <c r="L735" s="47">
        <v>18</v>
      </c>
      <c r="M735" s="47">
        <f>VLOOKUP(I735,PGStock[],6,FALSE)</f>
        <v>150</v>
      </c>
      <c r="N735" s="47">
        <f>+PGSales!$L735*PGSales!$M735</f>
        <v>2700</v>
      </c>
    </row>
    <row r="736" spans="1:14" hidden="1" x14ac:dyDescent="0.25">
      <c r="A736" s="77">
        <f t="shared" si="18"/>
        <v>2024</v>
      </c>
      <c r="B736" s="77">
        <f t="shared" si="19"/>
        <v>12</v>
      </c>
      <c r="C736" s="73">
        <v>45649</v>
      </c>
      <c r="D736" s="68" t="s">
        <v>62</v>
      </c>
      <c r="E736" s="48" t="s">
        <v>271</v>
      </c>
      <c r="F736" s="69" t="str">
        <f>VLOOKUP(E736,Customer[],2,FALSE)</f>
        <v>Lapyae Wunn</v>
      </c>
      <c r="G736" s="69" t="str">
        <f>VLOOKUP(E736,Customer[],3,FALSE)</f>
        <v>West Yangon University Rd</v>
      </c>
      <c r="H736" s="69" t="str">
        <f>VLOOKUP(E736,Customer[],4,FALSE)</f>
        <v>Htan Ta Pin</v>
      </c>
      <c r="I736" s="48" t="s">
        <v>23</v>
      </c>
      <c r="J736" s="70" t="str">
        <f>VLOOKUP(I736,PGStock[],2,FALSE)</f>
        <v>Columbus Super Red Smooth 175 Ml</v>
      </c>
      <c r="K736" s="71">
        <f>VLOOKUP(I736,PGStock[],3,FALSE)</f>
        <v>0.17499999999999999</v>
      </c>
      <c r="L736" s="47">
        <v>2</v>
      </c>
      <c r="M736" s="47">
        <f>VLOOKUP(I736,PGStock[],6,FALSE)</f>
        <v>100</v>
      </c>
      <c r="N736" s="47">
        <f>+PGSales!$L736*PGSales!$M736</f>
        <v>200</v>
      </c>
    </row>
    <row r="737" spans="1:14" hidden="1" x14ac:dyDescent="0.25">
      <c r="A737" s="77">
        <f t="shared" si="18"/>
        <v>2024</v>
      </c>
      <c r="B737" s="77">
        <f t="shared" si="19"/>
        <v>12</v>
      </c>
      <c r="C737" s="73">
        <v>45649</v>
      </c>
      <c r="D737" s="68" t="s">
        <v>62</v>
      </c>
      <c r="E737" s="48" t="s">
        <v>271</v>
      </c>
      <c r="F737" s="69" t="str">
        <f>VLOOKUP(E737,Customer[],2,FALSE)</f>
        <v>Lapyae Wunn</v>
      </c>
      <c r="G737" s="69" t="str">
        <f>VLOOKUP(E737,Customer[],3,FALSE)</f>
        <v>West Yangon University Rd</v>
      </c>
      <c r="H737" s="69" t="str">
        <f>VLOOKUP(E737,Customer[],4,FALSE)</f>
        <v>Htan Ta Pin</v>
      </c>
      <c r="I737" s="48" t="s">
        <v>20</v>
      </c>
      <c r="J737" s="70" t="str">
        <f>VLOOKUP(I737,PGStock[],2,FALSE)</f>
        <v>Formula Rum 700ml</v>
      </c>
      <c r="K737" s="71">
        <f>VLOOKUP(I737,PGStock[],3,FALSE)</f>
        <v>0.7</v>
      </c>
      <c r="L737" s="47">
        <v>1</v>
      </c>
      <c r="M737" s="47">
        <f>VLOOKUP(I737,PGStock[],6,FALSE)</f>
        <v>200</v>
      </c>
      <c r="N737" s="47">
        <f>+PGSales!$L737*PGSales!$M737</f>
        <v>200</v>
      </c>
    </row>
    <row r="738" spans="1:14" hidden="1" x14ac:dyDescent="0.25">
      <c r="A738" s="77">
        <f t="shared" si="18"/>
        <v>2024</v>
      </c>
      <c r="B738" s="77">
        <f t="shared" si="19"/>
        <v>12</v>
      </c>
      <c r="C738" s="73">
        <v>45649</v>
      </c>
      <c r="D738" s="68" t="s">
        <v>62</v>
      </c>
      <c r="E738" s="48" t="s">
        <v>271</v>
      </c>
      <c r="F738" s="69" t="str">
        <f>VLOOKUP(E738,Customer[],2,FALSE)</f>
        <v>Lapyae Wunn</v>
      </c>
      <c r="G738" s="69" t="str">
        <f>VLOOKUP(E738,Customer[],3,FALSE)</f>
        <v>West Yangon University Rd</v>
      </c>
      <c r="H738" s="69" t="str">
        <f>VLOOKUP(E738,Customer[],4,FALSE)</f>
        <v>Htan Ta Pin</v>
      </c>
      <c r="I738" s="48" t="s">
        <v>18</v>
      </c>
      <c r="J738" s="70" t="str">
        <f>VLOOKUP(I738,PGStock[],2,FALSE)</f>
        <v>Formula Rum 350ml</v>
      </c>
      <c r="K738" s="71">
        <f>VLOOKUP(I738,PGStock[],3,FALSE)</f>
        <v>0.35</v>
      </c>
      <c r="L738" s="47">
        <v>13</v>
      </c>
      <c r="M738" s="47">
        <f>VLOOKUP(I738,PGStock[],6,FALSE)</f>
        <v>150</v>
      </c>
      <c r="N738" s="47">
        <f>+PGSales!$L738*PGSales!$M738</f>
        <v>1950</v>
      </c>
    </row>
    <row r="739" spans="1:14" hidden="1" x14ac:dyDescent="0.25">
      <c r="A739" s="77">
        <f t="shared" si="18"/>
        <v>2024</v>
      </c>
      <c r="B739" s="77">
        <f t="shared" si="19"/>
        <v>12</v>
      </c>
      <c r="C739" s="73">
        <v>45649</v>
      </c>
      <c r="D739" s="68" t="s">
        <v>60</v>
      </c>
      <c r="E739" s="48" t="s">
        <v>272</v>
      </c>
      <c r="F739" s="69" t="str">
        <f>VLOOKUP(E739,Customer[],2,FALSE)</f>
        <v>April</v>
      </c>
      <c r="G739" s="69" t="str">
        <f>VLOOKUP(E739,Customer[],3,FALSE)</f>
        <v>Bayin Naung St</v>
      </c>
      <c r="H739" s="69" t="str">
        <f>VLOOKUP(E739,Customer[],4,FALSE)</f>
        <v>Htan Ta Pin</v>
      </c>
      <c r="I739" s="48" t="s">
        <v>25</v>
      </c>
      <c r="J739" s="70" t="str">
        <f>VLOOKUP(I739,PGStock[],2,FALSE)</f>
        <v>Columbus Super Red Smooth 350 Ml</v>
      </c>
      <c r="K739" s="71">
        <f>VLOOKUP(I739,PGStock[],3,FALSE)</f>
        <v>0.35</v>
      </c>
      <c r="L739" s="47">
        <v>3</v>
      </c>
      <c r="M739" s="47">
        <f>VLOOKUP(I739,PGStock[],6,FALSE)</f>
        <v>150</v>
      </c>
      <c r="N739" s="47">
        <f>+PGSales!$L739*PGSales!$M739</f>
        <v>450</v>
      </c>
    </row>
    <row r="740" spans="1:14" hidden="1" x14ac:dyDescent="0.25">
      <c r="A740" s="77">
        <f t="shared" si="18"/>
        <v>2024</v>
      </c>
      <c r="B740" s="77">
        <f t="shared" si="19"/>
        <v>12</v>
      </c>
      <c r="C740" s="73">
        <v>45649</v>
      </c>
      <c r="D740" s="68" t="s">
        <v>60</v>
      </c>
      <c r="E740" s="48" t="s">
        <v>272</v>
      </c>
      <c r="F740" s="69" t="str">
        <f>VLOOKUP(E740,Customer[],2,FALSE)</f>
        <v>April</v>
      </c>
      <c r="G740" s="69" t="str">
        <f>VLOOKUP(E740,Customer[],3,FALSE)</f>
        <v>Bayin Naung St</v>
      </c>
      <c r="H740" s="69" t="str">
        <f>VLOOKUP(E740,Customer[],4,FALSE)</f>
        <v>Htan Ta Pin</v>
      </c>
      <c r="I740" s="48" t="s">
        <v>18</v>
      </c>
      <c r="J740" s="70" t="str">
        <f>VLOOKUP(I740,PGStock[],2,FALSE)</f>
        <v>Formula Rum 350ml</v>
      </c>
      <c r="K740" s="71">
        <f>VLOOKUP(I740,PGStock[],3,FALSE)</f>
        <v>0.35</v>
      </c>
      <c r="L740" s="47">
        <v>10</v>
      </c>
      <c r="M740" s="47">
        <f>VLOOKUP(I740,PGStock[],6,FALSE)</f>
        <v>150</v>
      </c>
      <c r="N740" s="47">
        <f>+PGSales!$L740*PGSales!$M740</f>
        <v>1500</v>
      </c>
    </row>
    <row r="741" spans="1:14" hidden="1" x14ac:dyDescent="0.25">
      <c r="A741" s="77">
        <f t="shared" si="18"/>
        <v>2024</v>
      </c>
      <c r="B741" s="77">
        <f t="shared" si="19"/>
        <v>12</v>
      </c>
      <c r="C741" s="73">
        <v>45649</v>
      </c>
      <c r="D741" s="68" t="s">
        <v>64</v>
      </c>
      <c r="E741" s="48" t="s">
        <v>273</v>
      </c>
      <c r="F741" s="69" t="str">
        <f>VLOOKUP(E741,Customer[],2,FALSE)</f>
        <v>Nate Thint</v>
      </c>
      <c r="G741" s="69" t="str">
        <f>VLOOKUP(E741,Customer[],3,FALSE)</f>
        <v>Bayin Naung St</v>
      </c>
      <c r="H741" s="69" t="str">
        <f>VLOOKUP(E741,Customer[],4,FALSE)</f>
        <v>Htan Ta Pin</v>
      </c>
      <c r="I741" s="48" t="s">
        <v>23</v>
      </c>
      <c r="J741" s="70" t="str">
        <f>VLOOKUP(I741,PGStock[],2,FALSE)</f>
        <v>Columbus Super Red Smooth 175 Ml</v>
      </c>
      <c r="K741" s="71">
        <f>VLOOKUP(I741,PGStock[],3,FALSE)</f>
        <v>0.17499999999999999</v>
      </c>
      <c r="L741" s="47">
        <v>1</v>
      </c>
      <c r="M741" s="47">
        <f>VLOOKUP(I741,PGStock[],6,FALSE)</f>
        <v>100</v>
      </c>
      <c r="N741" s="47">
        <f>+PGSales!$L741*PGSales!$M741</f>
        <v>100</v>
      </c>
    </row>
    <row r="742" spans="1:14" hidden="1" x14ac:dyDescent="0.25">
      <c r="A742" s="77">
        <f t="shared" si="18"/>
        <v>2024</v>
      </c>
      <c r="B742" s="77">
        <f t="shared" si="19"/>
        <v>12</v>
      </c>
      <c r="C742" s="73">
        <v>45649</v>
      </c>
      <c r="D742" s="68" t="s">
        <v>64</v>
      </c>
      <c r="E742" s="48" t="s">
        <v>273</v>
      </c>
      <c r="F742" s="69" t="str">
        <f>VLOOKUP(E742,Customer[],2,FALSE)</f>
        <v>Nate Thint</v>
      </c>
      <c r="G742" s="69" t="str">
        <f>VLOOKUP(E742,Customer[],3,FALSE)</f>
        <v>Bayin Naung St</v>
      </c>
      <c r="H742" s="69" t="str">
        <f>VLOOKUP(E742,Customer[],4,FALSE)</f>
        <v>Htan Ta Pin</v>
      </c>
      <c r="I742" s="48" t="s">
        <v>18</v>
      </c>
      <c r="J742" s="70" t="str">
        <f>VLOOKUP(I742,PGStock[],2,FALSE)</f>
        <v>Formula Rum 350ml</v>
      </c>
      <c r="K742" s="71">
        <f>VLOOKUP(I742,PGStock[],3,FALSE)</f>
        <v>0.35</v>
      </c>
      <c r="L742" s="47">
        <v>4</v>
      </c>
      <c r="M742" s="47">
        <f>VLOOKUP(I742,PGStock[],6,FALSE)</f>
        <v>150</v>
      </c>
      <c r="N742" s="47">
        <f>+PGSales!$L742*PGSales!$M742</f>
        <v>600</v>
      </c>
    </row>
    <row r="743" spans="1:14" hidden="1" x14ac:dyDescent="0.25">
      <c r="A743" s="77">
        <f t="shared" si="18"/>
        <v>2024</v>
      </c>
      <c r="B743" s="77">
        <f t="shared" si="19"/>
        <v>12</v>
      </c>
      <c r="C743" s="73">
        <v>45649</v>
      </c>
      <c r="D743" s="68" t="s">
        <v>74</v>
      </c>
      <c r="E743" s="48" t="s">
        <v>232</v>
      </c>
      <c r="F743" s="69" t="str">
        <f>VLOOKUP(E743,Customer[],2,FALSE)</f>
        <v>Arrmann(2)</v>
      </c>
      <c r="G743" s="69" t="str">
        <f>VLOOKUP(E743,Customer[],3,FALSE)</f>
        <v>Banyar Dala Rd</v>
      </c>
      <c r="H743" s="69" t="str">
        <f>VLOOKUP(E743,Customer[],4,FALSE)</f>
        <v>Hlaing Thar Yar</v>
      </c>
      <c r="I743" s="48" t="s">
        <v>25</v>
      </c>
      <c r="J743" s="70" t="str">
        <f>VLOOKUP(I743,PGStock[],2,FALSE)</f>
        <v>Columbus Super Red Smooth 350 Ml</v>
      </c>
      <c r="K743" s="71">
        <f>VLOOKUP(I743,PGStock[],3,FALSE)</f>
        <v>0.35</v>
      </c>
      <c r="L743" s="47">
        <v>6</v>
      </c>
      <c r="M743" s="47">
        <f>VLOOKUP(I743,PGStock[],6,FALSE)</f>
        <v>150</v>
      </c>
      <c r="N743" s="47">
        <f>+PGSales!$L743*PGSales!$M743</f>
        <v>900</v>
      </c>
    </row>
    <row r="744" spans="1:14" hidden="1" x14ac:dyDescent="0.25">
      <c r="A744" s="77">
        <f t="shared" si="18"/>
        <v>2024</v>
      </c>
      <c r="B744" s="77">
        <f t="shared" si="19"/>
        <v>12</v>
      </c>
      <c r="C744" s="73">
        <v>45649</v>
      </c>
      <c r="D744" s="68" t="s">
        <v>74</v>
      </c>
      <c r="E744" s="48" t="s">
        <v>232</v>
      </c>
      <c r="F744" s="69" t="str">
        <f>VLOOKUP(E744,Customer[],2,FALSE)</f>
        <v>Arrmann(2)</v>
      </c>
      <c r="G744" s="69" t="str">
        <f>VLOOKUP(E744,Customer[],3,FALSE)</f>
        <v>Banyar Dala Rd</v>
      </c>
      <c r="H744" s="69" t="str">
        <f>VLOOKUP(E744,Customer[],4,FALSE)</f>
        <v>Hlaing Thar Yar</v>
      </c>
      <c r="I744" s="48" t="s">
        <v>18</v>
      </c>
      <c r="J744" s="70" t="str">
        <f>VLOOKUP(I744,PGStock[],2,FALSE)</f>
        <v>Formula Rum 350ml</v>
      </c>
      <c r="K744" s="71">
        <f>VLOOKUP(I744,PGStock[],3,FALSE)</f>
        <v>0.35</v>
      </c>
      <c r="L744" s="47">
        <v>1</v>
      </c>
      <c r="M744" s="47">
        <f>VLOOKUP(I744,PGStock[],6,FALSE)</f>
        <v>150</v>
      </c>
      <c r="N744" s="47">
        <f>+PGSales!$L744*PGSales!$M744</f>
        <v>150</v>
      </c>
    </row>
    <row r="745" spans="1:14" hidden="1" x14ac:dyDescent="0.25">
      <c r="A745" s="77">
        <f t="shared" si="18"/>
        <v>2024</v>
      </c>
      <c r="B745" s="77">
        <f t="shared" si="19"/>
        <v>12</v>
      </c>
      <c r="C745" s="73">
        <v>45649</v>
      </c>
      <c r="D745" s="68" t="s">
        <v>72</v>
      </c>
      <c r="E745" s="48" t="s">
        <v>236</v>
      </c>
      <c r="F745" s="69" t="str">
        <f>VLOOKUP(E745,Customer[],2,FALSE)</f>
        <v>pyaeSone</v>
      </c>
      <c r="G745" s="69" t="str">
        <f>VLOOKUP(E745,Customer[],3,FALSE)</f>
        <v>Htay Auyinn St</v>
      </c>
      <c r="H745" s="69" t="str">
        <f>VLOOKUP(E745,Customer[],4,FALSE)</f>
        <v>Hlaing Thar Yar</v>
      </c>
      <c r="I745" s="48" t="s">
        <v>25</v>
      </c>
      <c r="J745" s="70" t="str">
        <f>VLOOKUP(I745,PGStock[],2,FALSE)</f>
        <v>Columbus Super Red Smooth 350 Ml</v>
      </c>
      <c r="K745" s="71">
        <f>VLOOKUP(I745,PGStock[],3,FALSE)</f>
        <v>0.35</v>
      </c>
      <c r="L745" s="47">
        <v>6</v>
      </c>
      <c r="M745" s="47">
        <f>VLOOKUP(I745,PGStock[],6,FALSE)</f>
        <v>150</v>
      </c>
      <c r="N745" s="47">
        <f>+PGSales!$L745*PGSales!$M745</f>
        <v>900</v>
      </c>
    </row>
    <row r="746" spans="1:14" hidden="1" x14ac:dyDescent="0.25">
      <c r="A746" s="77">
        <f t="shared" si="18"/>
        <v>2024</v>
      </c>
      <c r="B746" s="77">
        <f t="shared" si="19"/>
        <v>12</v>
      </c>
      <c r="C746" s="73">
        <v>45649</v>
      </c>
      <c r="D746" s="68" t="s">
        <v>72</v>
      </c>
      <c r="E746" s="48" t="s">
        <v>236</v>
      </c>
      <c r="F746" s="69" t="str">
        <f>VLOOKUP(E746,Customer[],2,FALSE)</f>
        <v>pyaeSone</v>
      </c>
      <c r="G746" s="69" t="str">
        <f>VLOOKUP(E746,Customer[],3,FALSE)</f>
        <v>Htay Auyinn St</v>
      </c>
      <c r="H746" s="69" t="str">
        <f>VLOOKUP(E746,Customer[],4,FALSE)</f>
        <v>Hlaing Thar Yar</v>
      </c>
      <c r="I746" s="48" t="s">
        <v>20</v>
      </c>
      <c r="J746" s="70" t="str">
        <f>VLOOKUP(I746,PGStock[],2,FALSE)</f>
        <v>Formula Rum 700ml</v>
      </c>
      <c r="K746" s="71">
        <f>VLOOKUP(I746,PGStock[],3,FALSE)</f>
        <v>0.7</v>
      </c>
      <c r="L746" s="47">
        <v>1</v>
      </c>
      <c r="M746" s="47">
        <f>VLOOKUP(I746,PGStock[],6,FALSE)</f>
        <v>200</v>
      </c>
      <c r="N746" s="47">
        <f>+PGSales!$L746*PGSales!$M746</f>
        <v>200</v>
      </c>
    </row>
    <row r="747" spans="1:14" hidden="1" x14ac:dyDescent="0.25">
      <c r="A747" s="77">
        <f t="shared" si="18"/>
        <v>2024</v>
      </c>
      <c r="B747" s="77">
        <f t="shared" si="19"/>
        <v>12</v>
      </c>
      <c r="C747" s="73">
        <v>45649</v>
      </c>
      <c r="D747" s="68" t="s">
        <v>72</v>
      </c>
      <c r="E747" s="48" t="s">
        <v>236</v>
      </c>
      <c r="F747" s="69" t="str">
        <f>VLOOKUP(E747,Customer[],2,FALSE)</f>
        <v>pyaeSone</v>
      </c>
      <c r="G747" s="69" t="str">
        <f>VLOOKUP(E747,Customer[],3,FALSE)</f>
        <v>Htay Auyinn St</v>
      </c>
      <c r="H747" s="69" t="str">
        <f>VLOOKUP(E747,Customer[],4,FALSE)</f>
        <v>Hlaing Thar Yar</v>
      </c>
      <c r="I747" s="48" t="s">
        <v>18</v>
      </c>
      <c r="J747" s="70" t="str">
        <f>VLOOKUP(I747,PGStock[],2,FALSE)</f>
        <v>Formula Rum 350ml</v>
      </c>
      <c r="K747" s="71">
        <f>VLOOKUP(I747,PGStock[],3,FALSE)</f>
        <v>0.35</v>
      </c>
      <c r="L747" s="47">
        <v>6</v>
      </c>
      <c r="M747" s="47">
        <f>VLOOKUP(I747,PGStock[],6,FALSE)</f>
        <v>150</v>
      </c>
      <c r="N747" s="47">
        <f>+PGSales!$L747*PGSales!$M747</f>
        <v>900</v>
      </c>
    </row>
    <row r="748" spans="1:14" hidden="1" x14ac:dyDescent="0.25">
      <c r="A748" s="77">
        <f t="shared" si="18"/>
        <v>2024</v>
      </c>
      <c r="B748" s="77">
        <f t="shared" si="19"/>
        <v>12</v>
      </c>
      <c r="C748" s="73">
        <v>45649</v>
      </c>
      <c r="D748" s="68" t="s">
        <v>3</v>
      </c>
      <c r="E748" s="48" t="s">
        <v>234</v>
      </c>
      <c r="F748" s="69" t="str">
        <f>VLOOKUP(E748,Customer[],2,FALSE)</f>
        <v>Shwe Eain Si</v>
      </c>
      <c r="G748" s="69" t="str">
        <f>VLOOKUP(E748,Customer[],3,FALSE)</f>
        <v>Banyar Dala Rd</v>
      </c>
      <c r="H748" s="69" t="str">
        <f>VLOOKUP(E748,Customer[],4,FALSE)</f>
        <v>Hlaing Thar Yar</v>
      </c>
      <c r="I748" s="48" t="s">
        <v>25</v>
      </c>
      <c r="J748" s="70" t="str">
        <f>VLOOKUP(I748,PGStock[],2,FALSE)</f>
        <v>Columbus Super Red Smooth 350 Ml</v>
      </c>
      <c r="K748" s="71">
        <f>VLOOKUP(I748,PGStock[],3,FALSE)</f>
        <v>0.35</v>
      </c>
      <c r="L748" s="47">
        <v>3</v>
      </c>
      <c r="M748" s="47">
        <f>VLOOKUP(I748,PGStock[],6,FALSE)</f>
        <v>150</v>
      </c>
      <c r="N748" s="47">
        <f>+PGSales!$L748*PGSales!$M748</f>
        <v>450</v>
      </c>
    </row>
    <row r="749" spans="1:14" hidden="1" x14ac:dyDescent="0.25">
      <c r="A749" s="77">
        <f t="shared" si="18"/>
        <v>2024</v>
      </c>
      <c r="B749" s="77">
        <f t="shared" si="19"/>
        <v>12</v>
      </c>
      <c r="C749" s="73">
        <v>45649</v>
      </c>
      <c r="D749" s="68" t="s">
        <v>3</v>
      </c>
      <c r="E749" s="48" t="s">
        <v>234</v>
      </c>
      <c r="F749" s="69" t="str">
        <f>VLOOKUP(E749,Customer[],2,FALSE)</f>
        <v>Shwe Eain Si</v>
      </c>
      <c r="G749" s="69" t="str">
        <f>VLOOKUP(E749,Customer[],3,FALSE)</f>
        <v>Banyar Dala Rd</v>
      </c>
      <c r="H749" s="69" t="str">
        <f>VLOOKUP(E749,Customer[],4,FALSE)</f>
        <v>Hlaing Thar Yar</v>
      </c>
      <c r="I749" s="48" t="s">
        <v>18</v>
      </c>
      <c r="J749" s="70" t="str">
        <f>VLOOKUP(I749,PGStock[],2,FALSE)</f>
        <v>Formula Rum 350ml</v>
      </c>
      <c r="K749" s="71">
        <f>VLOOKUP(I749,PGStock[],3,FALSE)</f>
        <v>0.35</v>
      </c>
      <c r="L749" s="47">
        <v>1</v>
      </c>
      <c r="M749" s="47">
        <f>VLOOKUP(I749,PGStock[],6,FALSE)</f>
        <v>150</v>
      </c>
      <c r="N749" s="47">
        <f>+PGSales!$L749*PGSales!$M749</f>
        <v>150</v>
      </c>
    </row>
    <row r="750" spans="1:14" hidden="1" x14ac:dyDescent="0.25">
      <c r="A750" s="77">
        <f t="shared" si="18"/>
        <v>2024</v>
      </c>
      <c r="B750" s="77">
        <f t="shared" si="19"/>
        <v>12</v>
      </c>
      <c r="C750" s="73">
        <v>45649</v>
      </c>
      <c r="D750" s="68" t="s">
        <v>4</v>
      </c>
      <c r="E750" s="48" t="s">
        <v>244</v>
      </c>
      <c r="F750" s="69" t="str">
        <f>VLOOKUP(E750,Customer[],2,FALSE)</f>
        <v>Lucky9</v>
      </c>
      <c r="G750" s="69" t="str">
        <f>VLOOKUP(E750,Customer[],3,FALSE)</f>
        <v>Htay Auyinn St</v>
      </c>
      <c r="H750" s="69" t="str">
        <f>VLOOKUP(E750,Customer[],4,FALSE)</f>
        <v>Hlaing Thar Yar</v>
      </c>
      <c r="I750" s="48" t="s">
        <v>25</v>
      </c>
      <c r="J750" s="70" t="str">
        <f>VLOOKUP(I750,PGStock[],2,FALSE)</f>
        <v>Columbus Super Red Smooth 350 Ml</v>
      </c>
      <c r="K750" s="71">
        <f>VLOOKUP(I750,PGStock[],3,FALSE)</f>
        <v>0.35</v>
      </c>
      <c r="L750" s="47">
        <v>1</v>
      </c>
      <c r="M750" s="47">
        <f>VLOOKUP(I750,PGStock[],6,FALSE)</f>
        <v>150</v>
      </c>
      <c r="N750" s="47">
        <f>+PGSales!$L750*PGSales!$M750</f>
        <v>150</v>
      </c>
    </row>
    <row r="751" spans="1:14" hidden="1" x14ac:dyDescent="0.25">
      <c r="A751" s="77">
        <f t="shared" si="18"/>
        <v>2024</v>
      </c>
      <c r="B751" s="77">
        <f t="shared" si="19"/>
        <v>12</v>
      </c>
      <c r="C751" s="73">
        <v>45649</v>
      </c>
      <c r="D751" s="68" t="s">
        <v>4</v>
      </c>
      <c r="E751" s="48" t="s">
        <v>244</v>
      </c>
      <c r="F751" s="69" t="str">
        <f>VLOOKUP(E751,Customer[],2,FALSE)</f>
        <v>Lucky9</v>
      </c>
      <c r="G751" s="69" t="str">
        <f>VLOOKUP(E751,Customer[],3,FALSE)</f>
        <v>Htay Auyinn St</v>
      </c>
      <c r="H751" s="69" t="str">
        <f>VLOOKUP(E751,Customer[],4,FALSE)</f>
        <v>Hlaing Thar Yar</v>
      </c>
      <c r="I751" s="48" t="s">
        <v>18</v>
      </c>
      <c r="J751" s="70" t="str">
        <f>VLOOKUP(I751,PGStock[],2,FALSE)</f>
        <v>Formula Rum 350ml</v>
      </c>
      <c r="K751" s="71">
        <f>VLOOKUP(I751,PGStock[],3,FALSE)</f>
        <v>0.35</v>
      </c>
      <c r="L751" s="47">
        <v>3</v>
      </c>
      <c r="M751" s="47">
        <f>VLOOKUP(I751,PGStock[],6,FALSE)</f>
        <v>150</v>
      </c>
      <c r="N751" s="47">
        <f>+PGSales!$L751*PGSales!$M751</f>
        <v>450</v>
      </c>
    </row>
    <row r="752" spans="1:14" hidden="1" x14ac:dyDescent="0.25">
      <c r="A752" s="77">
        <f t="shared" si="18"/>
        <v>2024</v>
      </c>
      <c r="B752" s="77">
        <f t="shared" si="19"/>
        <v>12</v>
      </c>
      <c r="C752" s="73">
        <v>45649</v>
      </c>
      <c r="D752" s="68" t="s">
        <v>68</v>
      </c>
      <c r="E752" s="48" t="s">
        <v>274</v>
      </c>
      <c r="F752" s="69" t="str">
        <f>VLOOKUP(E752,Customer[],2,FALSE)</f>
        <v>Ni Ni Lin</v>
      </c>
      <c r="G752" s="69" t="str">
        <f>VLOOKUP(E752,Customer[],3,FALSE)</f>
        <v>Myoma Zay Rd</v>
      </c>
      <c r="H752" s="69" t="str">
        <f>VLOOKUP(E752,Customer[],4,FALSE)</f>
        <v>Htan Ta Pin</v>
      </c>
      <c r="I752" s="48" t="s">
        <v>27</v>
      </c>
      <c r="J752" s="70" t="str">
        <f>VLOOKUP(I752,PGStock[],2,FALSE)</f>
        <v>Columbus Super Red Smooth 700 Ml</v>
      </c>
      <c r="K752" s="71">
        <f>VLOOKUP(I752,PGStock[],3,FALSE)</f>
        <v>0.7</v>
      </c>
      <c r="L752" s="47">
        <v>4</v>
      </c>
      <c r="M752" s="47">
        <f>VLOOKUP(I752,PGStock[],6,FALSE)</f>
        <v>200</v>
      </c>
      <c r="N752" s="47">
        <f>+PGSales!$L752*PGSales!$M752</f>
        <v>800</v>
      </c>
    </row>
    <row r="753" spans="1:14" hidden="1" x14ac:dyDescent="0.25">
      <c r="A753" s="77">
        <f t="shared" si="18"/>
        <v>2024</v>
      </c>
      <c r="B753" s="77">
        <f t="shared" si="19"/>
        <v>12</v>
      </c>
      <c r="C753" s="73">
        <v>45649</v>
      </c>
      <c r="D753" s="68" t="s">
        <v>68</v>
      </c>
      <c r="E753" s="48" t="s">
        <v>274</v>
      </c>
      <c r="F753" s="69" t="str">
        <f>VLOOKUP(E753,Customer[],2,FALSE)</f>
        <v>Ni Ni Lin</v>
      </c>
      <c r="G753" s="69" t="str">
        <f>VLOOKUP(E753,Customer[],3,FALSE)</f>
        <v>Myoma Zay Rd</v>
      </c>
      <c r="H753" s="69" t="str">
        <f>VLOOKUP(E753,Customer[],4,FALSE)</f>
        <v>Htan Ta Pin</v>
      </c>
      <c r="I753" s="48" t="s">
        <v>23</v>
      </c>
      <c r="J753" s="70" t="str">
        <f>VLOOKUP(I753,PGStock[],2,FALSE)</f>
        <v>Columbus Super Red Smooth 175 Ml</v>
      </c>
      <c r="K753" s="71">
        <f>VLOOKUP(I753,PGStock[],3,FALSE)</f>
        <v>0.17499999999999999</v>
      </c>
      <c r="L753" s="47">
        <v>4</v>
      </c>
      <c r="M753" s="47">
        <f>VLOOKUP(I753,PGStock[],6,FALSE)</f>
        <v>100</v>
      </c>
      <c r="N753" s="47">
        <f>+PGSales!$L753*PGSales!$M753</f>
        <v>400</v>
      </c>
    </row>
    <row r="754" spans="1:14" hidden="1" x14ac:dyDescent="0.25">
      <c r="A754" s="77">
        <f t="shared" si="18"/>
        <v>2024</v>
      </c>
      <c r="B754" s="77">
        <f t="shared" si="19"/>
        <v>12</v>
      </c>
      <c r="C754" s="73">
        <v>45649</v>
      </c>
      <c r="D754" s="68" t="s">
        <v>68</v>
      </c>
      <c r="E754" s="48" t="s">
        <v>274</v>
      </c>
      <c r="F754" s="69" t="str">
        <f>VLOOKUP(E754,Customer[],2,FALSE)</f>
        <v>Ni Ni Lin</v>
      </c>
      <c r="G754" s="69" t="str">
        <f>VLOOKUP(E754,Customer[],3,FALSE)</f>
        <v>Myoma Zay Rd</v>
      </c>
      <c r="H754" s="69" t="str">
        <f>VLOOKUP(E754,Customer[],4,FALSE)</f>
        <v>Htan Ta Pin</v>
      </c>
      <c r="I754" s="48" t="s">
        <v>18</v>
      </c>
      <c r="J754" s="70" t="str">
        <f>VLOOKUP(I754,PGStock[],2,FALSE)</f>
        <v>Formula Rum 350ml</v>
      </c>
      <c r="K754" s="71">
        <f>VLOOKUP(I754,PGStock[],3,FALSE)</f>
        <v>0.35</v>
      </c>
      <c r="L754" s="47">
        <v>7</v>
      </c>
      <c r="M754" s="47">
        <f>VLOOKUP(I754,PGStock[],6,FALSE)</f>
        <v>150</v>
      </c>
      <c r="N754" s="47">
        <f>+PGSales!$L754*PGSales!$M754</f>
        <v>1050</v>
      </c>
    </row>
    <row r="755" spans="1:14" hidden="1" x14ac:dyDescent="0.25">
      <c r="A755" s="77">
        <f t="shared" si="18"/>
        <v>2024</v>
      </c>
      <c r="B755" s="77">
        <f t="shared" si="19"/>
        <v>12</v>
      </c>
      <c r="C755" s="73">
        <v>45649</v>
      </c>
      <c r="D755" s="68" t="s">
        <v>131</v>
      </c>
      <c r="E755" s="48" t="s">
        <v>240</v>
      </c>
      <c r="F755" s="69" t="str">
        <f>VLOOKUP(E755,Customer[],2,FALSE)</f>
        <v>KoKoe Myaing</v>
      </c>
      <c r="G755" s="69" t="str">
        <f>VLOOKUP(E755,Customer[],3,FALSE)</f>
        <v>Bo Aung Kyaw Rd</v>
      </c>
      <c r="H755" s="69" t="str">
        <f>VLOOKUP(E755,Customer[],4,FALSE)</f>
        <v>Hlaing Thar Yar</v>
      </c>
      <c r="I755" s="48" t="s">
        <v>25</v>
      </c>
      <c r="J755" s="70" t="str">
        <f>VLOOKUP(I755,PGStock[],2,FALSE)</f>
        <v>Columbus Super Red Smooth 350 Ml</v>
      </c>
      <c r="K755" s="71">
        <f>VLOOKUP(I755,PGStock[],3,FALSE)</f>
        <v>0.35</v>
      </c>
      <c r="L755" s="47">
        <v>2</v>
      </c>
      <c r="M755" s="47">
        <f>VLOOKUP(I755,PGStock[],6,FALSE)</f>
        <v>150</v>
      </c>
      <c r="N755" s="47">
        <f>+PGSales!$L755*PGSales!$M755</f>
        <v>300</v>
      </c>
    </row>
    <row r="756" spans="1:14" hidden="1" x14ac:dyDescent="0.25">
      <c r="A756" s="77">
        <f t="shared" si="18"/>
        <v>2024</v>
      </c>
      <c r="B756" s="77">
        <f t="shared" si="19"/>
        <v>12</v>
      </c>
      <c r="C756" s="73">
        <v>45649</v>
      </c>
      <c r="D756" s="68" t="s">
        <v>131</v>
      </c>
      <c r="E756" s="48" t="s">
        <v>240</v>
      </c>
      <c r="F756" s="69" t="str">
        <f>VLOOKUP(E756,Customer[],2,FALSE)</f>
        <v>KoKoe Myaing</v>
      </c>
      <c r="G756" s="69" t="str">
        <f>VLOOKUP(E756,Customer[],3,FALSE)</f>
        <v>Bo Aung Kyaw Rd</v>
      </c>
      <c r="H756" s="69" t="str">
        <f>VLOOKUP(E756,Customer[],4,FALSE)</f>
        <v>Hlaing Thar Yar</v>
      </c>
      <c r="I756" s="48" t="s">
        <v>23</v>
      </c>
      <c r="J756" s="70" t="str">
        <f>VLOOKUP(I756,PGStock[],2,FALSE)</f>
        <v>Columbus Super Red Smooth 175 Ml</v>
      </c>
      <c r="K756" s="71">
        <f>VLOOKUP(I756,PGStock[],3,FALSE)</f>
        <v>0.17499999999999999</v>
      </c>
      <c r="L756" s="47">
        <v>2</v>
      </c>
      <c r="M756" s="47">
        <f>VLOOKUP(I756,PGStock[],6,FALSE)</f>
        <v>100</v>
      </c>
      <c r="N756" s="47">
        <f>+PGSales!$L756*PGSales!$M756</f>
        <v>200</v>
      </c>
    </row>
    <row r="757" spans="1:14" hidden="1" x14ac:dyDescent="0.25">
      <c r="A757" s="77">
        <f t="shared" si="18"/>
        <v>2024</v>
      </c>
      <c r="B757" s="77">
        <f t="shared" si="19"/>
        <v>12</v>
      </c>
      <c r="C757" s="73">
        <v>45649</v>
      </c>
      <c r="D757" s="68" t="s">
        <v>131</v>
      </c>
      <c r="E757" s="48" t="s">
        <v>240</v>
      </c>
      <c r="F757" s="69" t="str">
        <f>VLOOKUP(E757,Customer[],2,FALSE)</f>
        <v>KoKoe Myaing</v>
      </c>
      <c r="G757" s="69" t="str">
        <f>VLOOKUP(E757,Customer[],3,FALSE)</f>
        <v>Bo Aung Kyaw Rd</v>
      </c>
      <c r="H757" s="69" t="str">
        <f>VLOOKUP(E757,Customer[],4,FALSE)</f>
        <v>Hlaing Thar Yar</v>
      </c>
      <c r="I757" s="48" t="s">
        <v>18</v>
      </c>
      <c r="J757" s="70" t="str">
        <f>VLOOKUP(I757,PGStock[],2,FALSE)</f>
        <v>Formula Rum 350ml</v>
      </c>
      <c r="K757" s="71">
        <f>VLOOKUP(I757,PGStock[],3,FALSE)</f>
        <v>0.35</v>
      </c>
      <c r="L757" s="47">
        <v>2</v>
      </c>
      <c r="M757" s="47">
        <f>VLOOKUP(I757,PGStock[],6,FALSE)</f>
        <v>150</v>
      </c>
      <c r="N757" s="47">
        <f>+PGSales!$L757*PGSales!$M757</f>
        <v>300</v>
      </c>
    </row>
    <row r="758" spans="1:14" hidden="1" x14ac:dyDescent="0.25">
      <c r="A758" s="77">
        <f t="shared" si="18"/>
        <v>2024</v>
      </c>
      <c r="B758" s="77">
        <f t="shared" si="19"/>
        <v>12</v>
      </c>
      <c r="C758" s="73">
        <v>45649</v>
      </c>
      <c r="D758" s="68" t="s">
        <v>76</v>
      </c>
      <c r="E758" s="48" t="s">
        <v>233</v>
      </c>
      <c r="F758" s="69" t="str">
        <f>VLOOKUP(E758,Customer[],2,FALSE)</f>
        <v>Phoe Thar Htoo</v>
      </c>
      <c r="G758" s="69" t="str">
        <f>VLOOKUP(E758,Customer[],3,FALSE)</f>
        <v>Khaing Shwe War Rd</v>
      </c>
      <c r="H758" s="69" t="str">
        <f>VLOOKUP(E758,Customer[],4,FALSE)</f>
        <v>Hlaing Thar Yar</v>
      </c>
      <c r="I758" s="48" t="s">
        <v>18</v>
      </c>
      <c r="J758" s="70" t="str">
        <f>VLOOKUP(I758,PGStock[],2,FALSE)</f>
        <v>Formula Rum 350ml</v>
      </c>
      <c r="K758" s="71">
        <f>VLOOKUP(I758,PGStock[],3,FALSE)</f>
        <v>0.35</v>
      </c>
      <c r="L758" s="47">
        <v>1</v>
      </c>
      <c r="M758" s="47">
        <f>VLOOKUP(I758,PGStock[],6,FALSE)</f>
        <v>150</v>
      </c>
      <c r="N758" s="47">
        <f>+PGSales!$L758*PGSales!$M758</f>
        <v>150</v>
      </c>
    </row>
    <row r="759" spans="1:14" hidden="1" x14ac:dyDescent="0.25">
      <c r="A759" s="77">
        <f t="shared" si="18"/>
        <v>2024</v>
      </c>
      <c r="B759" s="77">
        <f t="shared" si="19"/>
        <v>12</v>
      </c>
      <c r="C759" s="73">
        <v>45649</v>
      </c>
      <c r="D759" s="68" t="s">
        <v>70</v>
      </c>
      <c r="E759" s="48" t="s">
        <v>231</v>
      </c>
      <c r="F759" s="69" t="str">
        <f>VLOOKUP(E759,Customer[],2,FALSE)</f>
        <v>Arrmann(1)</v>
      </c>
      <c r="G759" s="69" t="str">
        <f>VLOOKUP(E759,Customer[],3,FALSE)</f>
        <v>Bo Aung Kyaw Rd</v>
      </c>
      <c r="H759" s="69" t="str">
        <f>VLOOKUP(E759,Customer[],4,FALSE)</f>
        <v>Hlaing Thar Yar</v>
      </c>
      <c r="I759" s="48" t="s">
        <v>25</v>
      </c>
      <c r="J759" s="70" t="str">
        <f>VLOOKUP(I759,PGStock[],2,FALSE)</f>
        <v>Columbus Super Red Smooth 350 Ml</v>
      </c>
      <c r="K759" s="71">
        <f>VLOOKUP(I759,PGStock[],3,FALSE)</f>
        <v>0.35</v>
      </c>
      <c r="L759" s="47">
        <v>4</v>
      </c>
      <c r="M759" s="47">
        <f>VLOOKUP(I759,PGStock[],6,FALSE)</f>
        <v>150</v>
      </c>
      <c r="N759" s="47">
        <f>+PGSales!$L759*PGSales!$M759</f>
        <v>600</v>
      </c>
    </row>
    <row r="760" spans="1:14" hidden="1" x14ac:dyDescent="0.25">
      <c r="A760" s="77">
        <f t="shared" si="18"/>
        <v>2024</v>
      </c>
      <c r="B760" s="77">
        <f t="shared" si="19"/>
        <v>12</v>
      </c>
      <c r="C760" s="73">
        <v>45649</v>
      </c>
      <c r="D760" s="68" t="s">
        <v>70</v>
      </c>
      <c r="E760" s="48" t="s">
        <v>231</v>
      </c>
      <c r="F760" s="69" t="str">
        <f>VLOOKUP(E760,Customer[],2,FALSE)</f>
        <v>Arrmann(1)</v>
      </c>
      <c r="G760" s="69" t="str">
        <f>VLOOKUP(E760,Customer[],3,FALSE)</f>
        <v>Bo Aung Kyaw Rd</v>
      </c>
      <c r="H760" s="69" t="str">
        <f>VLOOKUP(E760,Customer[],4,FALSE)</f>
        <v>Hlaing Thar Yar</v>
      </c>
      <c r="I760" s="48" t="s">
        <v>20</v>
      </c>
      <c r="J760" s="70" t="str">
        <f>VLOOKUP(I760,PGStock[],2,FALSE)</f>
        <v>Formula Rum 700ml</v>
      </c>
      <c r="K760" s="71">
        <f>VLOOKUP(I760,PGStock[],3,FALSE)</f>
        <v>0.7</v>
      </c>
      <c r="L760" s="47">
        <v>1</v>
      </c>
      <c r="M760" s="47">
        <f>VLOOKUP(I760,PGStock[],6,FALSE)</f>
        <v>200</v>
      </c>
      <c r="N760" s="47">
        <f>+PGSales!$L760*PGSales!$M760</f>
        <v>200</v>
      </c>
    </row>
    <row r="761" spans="1:14" hidden="1" x14ac:dyDescent="0.25">
      <c r="A761" s="77">
        <f t="shared" si="18"/>
        <v>2024</v>
      </c>
      <c r="B761" s="77">
        <f t="shared" si="19"/>
        <v>12</v>
      </c>
      <c r="C761" s="73">
        <v>45649</v>
      </c>
      <c r="D761" s="68" t="s">
        <v>70</v>
      </c>
      <c r="E761" s="48" t="s">
        <v>231</v>
      </c>
      <c r="F761" s="69" t="str">
        <f>VLOOKUP(E761,Customer[],2,FALSE)</f>
        <v>Arrmann(1)</v>
      </c>
      <c r="G761" s="69" t="str">
        <f>VLOOKUP(E761,Customer[],3,FALSE)</f>
        <v>Bo Aung Kyaw Rd</v>
      </c>
      <c r="H761" s="69" t="str">
        <f>VLOOKUP(E761,Customer[],4,FALSE)</f>
        <v>Hlaing Thar Yar</v>
      </c>
      <c r="I761" s="48" t="s">
        <v>18</v>
      </c>
      <c r="J761" s="70" t="str">
        <f>VLOOKUP(I761,PGStock[],2,FALSE)</f>
        <v>Formula Rum 350ml</v>
      </c>
      <c r="K761" s="71">
        <f>VLOOKUP(I761,PGStock[],3,FALSE)</f>
        <v>0.35</v>
      </c>
      <c r="L761" s="47">
        <v>3</v>
      </c>
      <c r="M761" s="47">
        <f>VLOOKUP(I761,PGStock[],6,FALSE)</f>
        <v>150</v>
      </c>
      <c r="N761" s="47">
        <f>+PGSales!$L761*PGSales!$M761</f>
        <v>450</v>
      </c>
    </row>
    <row r="762" spans="1:14" hidden="1" x14ac:dyDescent="0.25">
      <c r="A762" s="77">
        <f t="shared" si="18"/>
        <v>2024</v>
      </c>
      <c r="B762" s="77">
        <f t="shared" si="19"/>
        <v>12</v>
      </c>
      <c r="C762" s="73">
        <v>45650</v>
      </c>
      <c r="D762" s="68" t="s">
        <v>115</v>
      </c>
      <c r="E762" s="48" t="s">
        <v>177</v>
      </c>
      <c r="F762" s="69" t="str">
        <f>VLOOKUP(E762,Customer[],2,FALSE)</f>
        <v>NI Ni Poe poe</v>
      </c>
      <c r="G762" s="69" t="str">
        <f>VLOOKUP(E762,Customer[],3,FALSE)</f>
        <v>Ye Yanaing Rd</v>
      </c>
      <c r="H762" s="69" t="str">
        <f>VLOOKUP(E762,Customer[],4,FALSE)</f>
        <v xml:space="preserve">Shwepyithar </v>
      </c>
      <c r="I762" s="48" t="s">
        <v>25</v>
      </c>
      <c r="J762" s="70" t="str">
        <f>VLOOKUP(I762,PGStock[],2,FALSE)</f>
        <v>Columbus Super Red Smooth 350 Ml</v>
      </c>
      <c r="K762" s="71">
        <f>VLOOKUP(I762,PGStock[],3,FALSE)</f>
        <v>0.35</v>
      </c>
      <c r="L762" s="47">
        <v>4</v>
      </c>
      <c r="M762" s="47">
        <f>VLOOKUP(I762,PGStock[],6,FALSE)</f>
        <v>150</v>
      </c>
      <c r="N762" s="47">
        <f>+PGSales!$L762*PGSales!$M762</f>
        <v>600</v>
      </c>
    </row>
    <row r="763" spans="1:14" hidden="1" x14ac:dyDescent="0.25">
      <c r="A763" s="77">
        <f t="shared" si="18"/>
        <v>2024</v>
      </c>
      <c r="B763" s="77">
        <f t="shared" si="19"/>
        <v>12</v>
      </c>
      <c r="C763" s="73">
        <v>45650</v>
      </c>
      <c r="D763" s="68" t="s">
        <v>115</v>
      </c>
      <c r="E763" s="48" t="s">
        <v>177</v>
      </c>
      <c r="F763" s="69" t="str">
        <f>VLOOKUP(E763,Customer[],2,FALSE)</f>
        <v>NI Ni Poe poe</v>
      </c>
      <c r="G763" s="69" t="str">
        <f>VLOOKUP(E763,Customer[],3,FALSE)</f>
        <v>Ye Yanaing Rd</v>
      </c>
      <c r="H763" s="69" t="str">
        <f>VLOOKUP(E763,Customer[],4,FALSE)</f>
        <v xml:space="preserve">Shwepyithar </v>
      </c>
      <c r="I763" s="48" t="s">
        <v>18</v>
      </c>
      <c r="J763" s="70" t="str">
        <f>VLOOKUP(I763,PGStock[],2,FALSE)</f>
        <v>Formula Rum 350ml</v>
      </c>
      <c r="K763" s="71">
        <f>VLOOKUP(I763,PGStock[],3,FALSE)</f>
        <v>0.35</v>
      </c>
      <c r="L763" s="47">
        <v>2</v>
      </c>
      <c r="M763" s="47">
        <f>VLOOKUP(I763,PGStock[],6,FALSE)</f>
        <v>150</v>
      </c>
      <c r="N763" s="47">
        <f>+PGSales!$L763*PGSales!$M763</f>
        <v>300</v>
      </c>
    </row>
    <row r="764" spans="1:14" hidden="1" x14ac:dyDescent="0.25">
      <c r="A764" s="77">
        <f t="shared" si="18"/>
        <v>2024</v>
      </c>
      <c r="B764" s="77">
        <f t="shared" si="19"/>
        <v>12</v>
      </c>
      <c r="C764" s="73">
        <v>45650</v>
      </c>
      <c r="D764" s="68" t="s">
        <v>0</v>
      </c>
      <c r="E764" s="48" t="s">
        <v>230</v>
      </c>
      <c r="F764" s="69" t="str">
        <f>VLOOKUP(E764,Customer[],2,FALSE)</f>
        <v>KZ</v>
      </c>
      <c r="G764" s="69" t="str">
        <f>VLOOKUP(E764,Customer[],3,FALSE)</f>
        <v>kantharyar Rd</v>
      </c>
      <c r="H764" s="69" t="str">
        <f>VLOOKUP(E764,Customer[],4,FALSE)</f>
        <v xml:space="preserve">Shwepyithar </v>
      </c>
      <c r="I764" s="48" t="s">
        <v>25</v>
      </c>
      <c r="J764" s="70" t="str">
        <f>VLOOKUP(I764,PGStock[],2,FALSE)</f>
        <v>Columbus Super Red Smooth 350 Ml</v>
      </c>
      <c r="K764" s="71">
        <f>VLOOKUP(I764,PGStock[],3,FALSE)</f>
        <v>0.35</v>
      </c>
      <c r="L764" s="47">
        <v>5</v>
      </c>
      <c r="M764" s="47">
        <f>VLOOKUP(I764,PGStock[],6,FALSE)</f>
        <v>150</v>
      </c>
      <c r="N764" s="47">
        <f>+PGSales!$L764*PGSales!$M764</f>
        <v>750</v>
      </c>
    </row>
    <row r="765" spans="1:14" hidden="1" x14ac:dyDescent="0.25">
      <c r="A765" s="77">
        <f t="shared" si="18"/>
        <v>2024</v>
      </c>
      <c r="B765" s="77">
        <f t="shared" si="19"/>
        <v>12</v>
      </c>
      <c r="C765" s="73">
        <v>45650</v>
      </c>
      <c r="D765" s="68" t="s">
        <v>0</v>
      </c>
      <c r="E765" s="48" t="s">
        <v>230</v>
      </c>
      <c r="F765" s="69" t="str">
        <f>VLOOKUP(E765,Customer[],2,FALSE)</f>
        <v>KZ</v>
      </c>
      <c r="G765" s="69" t="str">
        <f>VLOOKUP(E765,Customer[],3,FALSE)</f>
        <v>kantharyar Rd</v>
      </c>
      <c r="H765" s="69" t="str">
        <f>VLOOKUP(E765,Customer[],4,FALSE)</f>
        <v xml:space="preserve">Shwepyithar </v>
      </c>
      <c r="I765" s="48" t="s">
        <v>18</v>
      </c>
      <c r="J765" s="70" t="str">
        <f>VLOOKUP(I765,PGStock[],2,FALSE)</f>
        <v>Formula Rum 350ml</v>
      </c>
      <c r="K765" s="71">
        <f>VLOOKUP(I765,PGStock[],3,FALSE)</f>
        <v>0.35</v>
      </c>
      <c r="L765" s="47">
        <v>4</v>
      </c>
      <c r="M765" s="47">
        <f>VLOOKUP(I765,PGStock[],6,FALSE)</f>
        <v>150</v>
      </c>
      <c r="N765" s="47">
        <f>+PGSales!$L765*PGSales!$M765</f>
        <v>600</v>
      </c>
    </row>
    <row r="766" spans="1:14" hidden="1" x14ac:dyDescent="0.25">
      <c r="A766" s="77">
        <f t="shared" si="18"/>
        <v>2024</v>
      </c>
      <c r="B766" s="77">
        <f t="shared" si="19"/>
        <v>12</v>
      </c>
      <c r="C766" s="73">
        <v>45650</v>
      </c>
      <c r="D766" s="68" t="s">
        <v>2</v>
      </c>
      <c r="E766" s="48" t="s">
        <v>229</v>
      </c>
      <c r="F766" s="69" t="str">
        <f>VLOOKUP(E766,Customer[],2,FALSE)</f>
        <v>KMG</v>
      </c>
      <c r="G766" s="69" t="str">
        <f>VLOOKUP(E766,Customer[],3,FALSE)</f>
        <v>Min Yea Kyawswar Rd</v>
      </c>
      <c r="H766" s="69" t="str">
        <f>VLOOKUP(E766,Customer[],4,FALSE)</f>
        <v xml:space="preserve">Shwepyithar </v>
      </c>
      <c r="I766" s="48" t="s">
        <v>18</v>
      </c>
      <c r="J766" s="70" t="str">
        <f>VLOOKUP(I766,PGStock[],2,FALSE)</f>
        <v>Formula Rum 350ml</v>
      </c>
      <c r="K766" s="71">
        <f>VLOOKUP(I766,PGStock[],3,FALSE)</f>
        <v>0.35</v>
      </c>
      <c r="L766" s="47">
        <v>1</v>
      </c>
      <c r="M766" s="47">
        <f>VLOOKUP(I766,PGStock[],6,FALSE)</f>
        <v>150</v>
      </c>
      <c r="N766" s="47">
        <f>+PGSales!$L766*PGSales!$M766</f>
        <v>150</v>
      </c>
    </row>
    <row r="767" spans="1:14" hidden="1" x14ac:dyDescent="0.25">
      <c r="A767" s="77">
        <f t="shared" si="18"/>
        <v>2024</v>
      </c>
      <c r="B767" s="77">
        <f t="shared" si="19"/>
        <v>12</v>
      </c>
      <c r="C767" s="73">
        <v>45650</v>
      </c>
      <c r="D767" s="68" t="s">
        <v>1</v>
      </c>
      <c r="E767" s="48" t="s">
        <v>246</v>
      </c>
      <c r="F767" s="69" t="str">
        <f>VLOOKUP(E767,Customer[],2,FALSE)</f>
        <v>Zaw Hein Kaber</v>
      </c>
      <c r="G767" s="69" t="str">
        <f>VLOOKUP(E767,Customer[],3,FALSE)</f>
        <v>ThanDin Zay Rd</v>
      </c>
      <c r="H767" s="69" t="str">
        <f>VLOOKUP(E767,Customer[],4,FALSE)</f>
        <v xml:space="preserve">Shwepyithar </v>
      </c>
      <c r="I767" s="48" t="s">
        <v>25</v>
      </c>
      <c r="J767" s="70" t="str">
        <f>VLOOKUP(I767,PGStock[],2,FALSE)</f>
        <v>Columbus Super Red Smooth 350 Ml</v>
      </c>
      <c r="K767" s="71">
        <f>VLOOKUP(I767,PGStock[],3,FALSE)</f>
        <v>0.35</v>
      </c>
      <c r="L767" s="47">
        <v>4</v>
      </c>
      <c r="M767" s="47">
        <f>VLOOKUP(I767,PGStock[],6,FALSE)</f>
        <v>150</v>
      </c>
      <c r="N767" s="47">
        <f>+PGSales!$L767*PGSales!$M767</f>
        <v>600</v>
      </c>
    </row>
    <row r="768" spans="1:14" hidden="1" x14ac:dyDescent="0.25">
      <c r="A768" s="77">
        <f t="shared" si="18"/>
        <v>2024</v>
      </c>
      <c r="B768" s="77">
        <f t="shared" si="19"/>
        <v>12</v>
      </c>
      <c r="C768" s="73">
        <v>45650</v>
      </c>
      <c r="D768" s="68" t="s">
        <v>1</v>
      </c>
      <c r="E768" s="48" t="s">
        <v>246</v>
      </c>
      <c r="F768" s="69" t="str">
        <f>VLOOKUP(E768,Customer[],2,FALSE)</f>
        <v>Zaw Hein Kaber</v>
      </c>
      <c r="G768" s="69" t="str">
        <f>VLOOKUP(E768,Customer[],3,FALSE)</f>
        <v>ThanDin Zay Rd</v>
      </c>
      <c r="H768" s="69" t="str">
        <f>VLOOKUP(E768,Customer[],4,FALSE)</f>
        <v xml:space="preserve">Shwepyithar </v>
      </c>
      <c r="I768" s="48" t="s">
        <v>18</v>
      </c>
      <c r="J768" s="70" t="str">
        <f>VLOOKUP(I768,PGStock[],2,FALSE)</f>
        <v>Formula Rum 350ml</v>
      </c>
      <c r="K768" s="71">
        <f>VLOOKUP(I768,PGStock[],3,FALSE)</f>
        <v>0.35</v>
      </c>
      <c r="L768" s="47">
        <v>7</v>
      </c>
      <c r="M768" s="47">
        <f>VLOOKUP(I768,PGStock[],6,FALSE)</f>
        <v>150</v>
      </c>
      <c r="N768" s="47">
        <f>+PGSales!$L768*PGSales!$M768</f>
        <v>1050</v>
      </c>
    </row>
    <row r="769" spans="1:14" hidden="1" x14ac:dyDescent="0.25">
      <c r="A769" s="77">
        <f t="shared" si="18"/>
        <v>2024</v>
      </c>
      <c r="B769" s="77">
        <f t="shared" si="19"/>
        <v>12</v>
      </c>
      <c r="C769" s="73">
        <v>45650</v>
      </c>
      <c r="D769" s="68" t="s">
        <v>186</v>
      </c>
      <c r="E769" s="48" t="s">
        <v>268</v>
      </c>
      <c r="F769" s="69" t="str">
        <f>VLOOKUP(E769,Customer[],2,FALSE)</f>
        <v>Kaung Thant</v>
      </c>
      <c r="G769" s="69" t="str">
        <f>VLOOKUP(E769,Customer[],3,FALSE)</f>
        <v>ThanDin Zay Rd</v>
      </c>
      <c r="H769" s="69" t="str">
        <f>VLOOKUP(E769,Customer[],4,FALSE)</f>
        <v xml:space="preserve">Shwepyithar </v>
      </c>
      <c r="I769" s="48" t="s">
        <v>25</v>
      </c>
      <c r="J769" s="70" t="str">
        <f>VLOOKUP(I769,PGStock[],2,FALSE)</f>
        <v>Columbus Super Red Smooth 350 Ml</v>
      </c>
      <c r="K769" s="71">
        <f>VLOOKUP(I769,PGStock[],3,FALSE)</f>
        <v>0.35</v>
      </c>
      <c r="L769" s="47">
        <v>9</v>
      </c>
      <c r="M769" s="47">
        <f>VLOOKUP(I769,PGStock[],6,FALSE)</f>
        <v>150</v>
      </c>
      <c r="N769" s="47">
        <f>+PGSales!$L769*PGSales!$M769</f>
        <v>1350</v>
      </c>
    </row>
    <row r="770" spans="1:14" hidden="1" x14ac:dyDescent="0.25">
      <c r="A770" s="77">
        <f t="shared" si="18"/>
        <v>2024</v>
      </c>
      <c r="B770" s="77">
        <f t="shared" si="19"/>
        <v>12</v>
      </c>
      <c r="C770" s="73">
        <v>45650</v>
      </c>
      <c r="D770" s="68" t="s">
        <v>186</v>
      </c>
      <c r="E770" s="48" t="s">
        <v>268</v>
      </c>
      <c r="F770" s="69" t="str">
        <f>VLOOKUP(E770,Customer[],2,FALSE)</f>
        <v>Kaung Thant</v>
      </c>
      <c r="G770" s="69" t="str">
        <f>VLOOKUP(E770,Customer[],3,FALSE)</f>
        <v>ThanDin Zay Rd</v>
      </c>
      <c r="H770" s="69" t="str">
        <f>VLOOKUP(E770,Customer[],4,FALSE)</f>
        <v xml:space="preserve">Shwepyithar </v>
      </c>
      <c r="I770" s="48" t="s">
        <v>18</v>
      </c>
      <c r="J770" s="70" t="str">
        <f>VLOOKUP(I770,PGStock[],2,FALSE)</f>
        <v>Formula Rum 350ml</v>
      </c>
      <c r="K770" s="71">
        <f>VLOOKUP(I770,PGStock[],3,FALSE)</f>
        <v>0.35</v>
      </c>
      <c r="L770" s="47">
        <v>7</v>
      </c>
      <c r="M770" s="47">
        <f>VLOOKUP(I770,PGStock[],6,FALSE)</f>
        <v>150</v>
      </c>
      <c r="N770" s="47">
        <f>+PGSales!$L770*PGSales!$M770</f>
        <v>1050</v>
      </c>
    </row>
    <row r="771" spans="1:14" hidden="1" x14ac:dyDescent="0.25">
      <c r="A771" s="77">
        <f t="shared" si="18"/>
        <v>2024</v>
      </c>
      <c r="B771" s="77">
        <f t="shared" si="19"/>
        <v>12</v>
      </c>
      <c r="C771" s="73">
        <v>45650</v>
      </c>
      <c r="D771" s="68" t="s">
        <v>187</v>
      </c>
      <c r="E771" s="48" t="s">
        <v>245</v>
      </c>
      <c r="F771" s="69" t="str">
        <f>VLOOKUP(E771,Customer[],2,FALSE)</f>
        <v>Cheer</v>
      </c>
      <c r="G771" s="69" t="str">
        <f>VLOOKUP(E771,Customer[],3,FALSE)</f>
        <v>ThanDin Zay Rd</v>
      </c>
      <c r="H771" s="69" t="str">
        <f>VLOOKUP(E771,Customer[],4,FALSE)</f>
        <v xml:space="preserve">Shwepyithar </v>
      </c>
      <c r="I771" s="48" t="s">
        <v>25</v>
      </c>
      <c r="J771" s="70" t="str">
        <f>VLOOKUP(I771,PGStock[],2,FALSE)</f>
        <v>Columbus Super Red Smooth 350 Ml</v>
      </c>
      <c r="K771" s="71">
        <f>VLOOKUP(I771,PGStock[],3,FALSE)</f>
        <v>0.35</v>
      </c>
      <c r="L771" s="47">
        <v>2</v>
      </c>
      <c r="M771" s="47">
        <f>VLOOKUP(I771,PGStock[],6,FALSE)</f>
        <v>150</v>
      </c>
      <c r="N771" s="47">
        <f>+PGSales!$L771*PGSales!$M771</f>
        <v>300</v>
      </c>
    </row>
    <row r="772" spans="1:14" hidden="1" x14ac:dyDescent="0.25">
      <c r="A772" s="77">
        <f t="shared" si="18"/>
        <v>2024</v>
      </c>
      <c r="B772" s="77">
        <f t="shared" si="19"/>
        <v>12</v>
      </c>
      <c r="C772" s="73">
        <v>45650</v>
      </c>
      <c r="D772" s="68" t="s">
        <v>187</v>
      </c>
      <c r="E772" s="48" t="s">
        <v>245</v>
      </c>
      <c r="F772" s="69" t="str">
        <f>VLOOKUP(E772,Customer[],2,FALSE)</f>
        <v>Cheer</v>
      </c>
      <c r="G772" s="69" t="str">
        <f>VLOOKUP(E772,Customer[],3,FALSE)</f>
        <v>ThanDin Zay Rd</v>
      </c>
      <c r="H772" s="69" t="str">
        <f>VLOOKUP(E772,Customer[],4,FALSE)</f>
        <v xml:space="preserve">Shwepyithar </v>
      </c>
      <c r="I772" s="48" t="s">
        <v>23</v>
      </c>
      <c r="J772" s="70" t="str">
        <f>VLOOKUP(I772,PGStock[],2,FALSE)</f>
        <v>Columbus Super Red Smooth 175 Ml</v>
      </c>
      <c r="K772" s="71">
        <f>VLOOKUP(I772,PGStock[],3,FALSE)</f>
        <v>0.17499999999999999</v>
      </c>
      <c r="L772" s="47">
        <v>1</v>
      </c>
      <c r="M772" s="47">
        <f>VLOOKUP(I772,PGStock[],6,FALSE)</f>
        <v>100</v>
      </c>
      <c r="N772" s="47">
        <f>+PGSales!$L772*PGSales!$M772</f>
        <v>100</v>
      </c>
    </row>
    <row r="773" spans="1:14" hidden="1" x14ac:dyDescent="0.25">
      <c r="A773" s="77">
        <f t="shared" si="18"/>
        <v>2024</v>
      </c>
      <c r="B773" s="77">
        <f t="shared" si="19"/>
        <v>12</v>
      </c>
      <c r="C773" s="73">
        <v>45650</v>
      </c>
      <c r="D773" s="68" t="s">
        <v>187</v>
      </c>
      <c r="E773" s="48" t="s">
        <v>245</v>
      </c>
      <c r="F773" s="69" t="str">
        <f>VLOOKUP(E773,Customer[],2,FALSE)</f>
        <v>Cheer</v>
      </c>
      <c r="G773" s="69" t="str">
        <f>VLOOKUP(E773,Customer[],3,FALSE)</f>
        <v>ThanDin Zay Rd</v>
      </c>
      <c r="H773" s="69" t="str">
        <f>VLOOKUP(E773,Customer[],4,FALSE)</f>
        <v xml:space="preserve">Shwepyithar </v>
      </c>
      <c r="I773" s="48" t="s">
        <v>18</v>
      </c>
      <c r="J773" s="70" t="str">
        <f>VLOOKUP(I773,PGStock[],2,FALSE)</f>
        <v>Formula Rum 350ml</v>
      </c>
      <c r="K773" s="71">
        <f>VLOOKUP(I773,PGStock[],3,FALSE)</f>
        <v>0.35</v>
      </c>
      <c r="L773" s="47">
        <v>3</v>
      </c>
      <c r="M773" s="47">
        <f>VLOOKUP(I773,PGStock[],6,FALSE)</f>
        <v>150</v>
      </c>
      <c r="N773" s="47">
        <f>+PGSales!$L773*PGSales!$M773</f>
        <v>450</v>
      </c>
    </row>
    <row r="774" spans="1:14" hidden="1" x14ac:dyDescent="0.25">
      <c r="A774" s="77">
        <f t="shared" si="18"/>
        <v>2024</v>
      </c>
      <c r="B774" s="77">
        <f t="shared" si="19"/>
        <v>12</v>
      </c>
      <c r="C774" s="73">
        <v>45650</v>
      </c>
      <c r="D774" s="68" t="s">
        <v>58</v>
      </c>
      <c r="E774" s="48" t="s">
        <v>269</v>
      </c>
      <c r="F774" s="69" t="str">
        <f>VLOOKUP(E774,Customer[],2,FALSE)</f>
        <v>Kaung Star</v>
      </c>
      <c r="G774" s="69" t="str">
        <f>VLOOKUP(E774,Customer[],3,FALSE)</f>
        <v>West Yangon University Rd</v>
      </c>
      <c r="H774" s="69" t="str">
        <f>VLOOKUP(E774,Customer[],4,FALSE)</f>
        <v>Htan Ta Pin</v>
      </c>
      <c r="I774" s="48" t="s">
        <v>25</v>
      </c>
      <c r="J774" s="70" t="str">
        <f>VLOOKUP(I774,PGStock[],2,FALSE)</f>
        <v>Columbus Super Red Smooth 350 Ml</v>
      </c>
      <c r="K774" s="71">
        <f>VLOOKUP(I774,PGStock[],3,FALSE)</f>
        <v>0.35</v>
      </c>
      <c r="L774" s="47">
        <v>2</v>
      </c>
      <c r="M774" s="47">
        <f>VLOOKUP(I774,PGStock[],6,FALSE)</f>
        <v>150</v>
      </c>
      <c r="N774" s="47">
        <f>+PGSales!$L774*PGSales!$M774</f>
        <v>300</v>
      </c>
    </row>
    <row r="775" spans="1:14" hidden="1" x14ac:dyDescent="0.25">
      <c r="A775" s="77">
        <f t="shared" si="18"/>
        <v>2024</v>
      </c>
      <c r="B775" s="77">
        <f t="shared" si="19"/>
        <v>12</v>
      </c>
      <c r="C775" s="73">
        <v>45650</v>
      </c>
      <c r="D775" s="68" t="s">
        <v>58</v>
      </c>
      <c r="E775" s="48" t="s">
        <v>269</v>
      </c>
      <c r="F775" s="69" t="str">
        <f>VLOOKUP(E775,Customer[],2,FALSE)</f>
        <v>Kaung Star</v>
      </c>
      <c r="G775" s="69" t="str">
        <f>VLOOKUP(E775,Customer[],3,FALSE)</f>
        <v>West Yangon University Rd</v>
      </c>
      <c r="H775" s="69" t="str">
        <f>VLOOKUP(E775,Customer[],4,FALSE)</f>
        <v>Htan Ta Pin</v>
      </c>
      <c r="I775" s="48" t="s">
        <v>23</v>
      </c>
      <c r="J775" s="70" t="str">
        <f>VLOOKUP(I775,PGStock[],2,FALSE)</f>
        <v>Columbus Super Red Smooth 175 Ml</v>
      </c>
      <c r="K775" s="71">
        <f>VLOOKUP(I775,PGStock[],3,FALSE)</f>
        <v>0.17499999999999999</v>
      </c>
      <c r="L775" s="47">
        <v>4</v>
      </c>
      <c r="M775" s="47">
        <f>VLOOKUP(I775,PGStock[],6,FALSE)</f>
        <v>100</v>
      </c>
      <c r="N775" s="47">
        <f>+PGSales!$L775*PGSales!$M775</f>
        <v>400</v>
      </c>
    </row>
    <row r="776" spans="1:14" hidden="1" x14ac:dyDescent="0.25">
      <c r="A776" s="77">
        <f t="shared" si="18"/>
        <v>2024</v>
      </c>
      <c r="B776" s="77">
        <f t="shared" si="19"/>
        <v>12</v>
      </c>
      <c r="C776" s="73">
        <v>45650</v>
      </c>
      <c r="D776" s="68" t="s">
        <v>58</v>
      </c>
      <c r="E776" s="48" t="s">
        <v>269</v>
      </c>
      <c r="F776" s="69" t="str">
        <f>VLOOKUP(E776,Customer[],2,FALSE)</f>
        <v>Kaung Star</v>
      </c>
      <c r="G776" s="69" t="str">
        <f>VLOOKUP(E776,Customer[],3,FALSE)</f>
        <v>West Yangon University Rd</v>
      </c>
      <c r="H776" s="69" t="str">
        <f>VLOOKUP(E776,Customer[],4,FALSE)</f>
        <v>Htan Ta Pin</v>
      </c>
      <c r="I776" s="48" t="s">
        <v>20</v>
      </c>
      <c r="J776" s="70" t="str">
        <f>VLOOKUP(I776,PGStock[],2,FALSE)</f>
        <v>Formula Rum 700ml</v>
      </c>
      <c r="K776" s="71">
        <f>VLOOKUP(I776,PGStock[],3,FALSE)</f>
        <v>0.7</v>
      </c>
      <c r="L776" s="47">
        <v>4</v>
      </c>
      <c r="M776" s="47">
        <f>VLOOKUP(I776,PGStock[],6,FALSE)</f>
        <v>200</v>
      </c>
      <c r="N776" s="47">
        <f>+PGSales!$L776*PGSales!$M776</f>
        <v>800</v>
      </c>
    </row>
    <row r="777" spans="1:14" hidden="1" x14ac:dyDescent="0.25">
      <c r="A777" s="77">
        <f t="shared" si="18"/>
        <v>2024</v>
      </c>
      <c r="B777" s="77">
        <f t="shared" si="19"/>
        <v>12</v>
      </c>
      <c r="C777" s="73">
        <v>45650</v>
      </c>
      <c r="D777" s="68" t="s">
        <v>58</v>
      </c>
      <c r="E777" s="48" t="s">
        <v>269</v>
      </c>
      <c r="F777" s="69" t="str">
        <f>VLOOKUP(E777,Customer[],2,FALSE)</f>
        <v>Kaung Star</v>
      </c>
      <c r="G777" s="69" t="str">
        <f>VLOOKUP(E777,Customer[],3,FALSE)</f>
        <v>West Yangon University Rd</v>
      </c>
      <c r="H777" s="69" t="str">
        <f>VLOOKUP(E777,Customer[],4,FALSE)</f>
        <v>Htan Ta Pin</v>
      </c>
      <c r="I777" s="48" t="s">
        <v>18</v>
      </c>
      <c r="J777" s="70" t="str">
        <f>VLOOKUP(I777,PGStock[],2,FALSE)</f>
        <v>Formula Rum 350ml</v>
      </c>
      <c r="K777" s="71">
        <f>VLOOKUP(I777,PGStock[],3,FALSE)</f>
        <v>0.35</v>
      </c>
      <c r="L777" s="47">
        <v>3</v>
      </c>
      <c r="M777" s="47">
        <f>VLOOKUP(I777,PGStock[],6,FALSE)</f>
        <v>150</v>
      </c>
      <c r="N777" s="47">
        <f>+PGSales!$L777*PGSales!$M777</f>
        <v>450</v>
      </c>
    </row>
    <row r="778" spans="1:14" hidden="1" x14ac:dyDescent="0.25">
      <c r="A778" s="77">
        <f t="shared" si="18"/>
        <v>2024</v>
      </c>
      <c r="B778" s="77">
        <f t="shared" si="19"/>
        <v>12</v>
      </c>
      <c r="C778" s="73">
        <v>45650</v>
      </c>
      <c r="D778" s="68" t="s">
        <v>66</v>
      </c>
      <c r="E778" s="48" t="s">
        <v>276</v>
      </c>
      <c r="F778" s="69" t="str">
        <f>VLOOKUP(E778,Customer[],2,FALSE)</f>
        <v>Kyi Thar Oo(1)</v>
      </c>
      <c r="G778" s="69" t="str">
        <f>VLOOKUP(E778,Customer[],3,FALSE)</f>
        <v>Poe San Aye St</v>
      </c>
      <c r="H778" s="69" t="str">
        <f>VLOOKUP(E778,Customer[],4,FALSE)</f>
        <v>Htan Ta Pin</v>
      </c>
      <c r="I778" s="48" t="s">
        <v>27</v>
      </c>
      <c r="J778" s="70" t="str">
        <f>VLOOKUP(I778,PGStock[],2,FALSE)</f>
        <v>Columbus Super Red Smooth 700 Ml</v>
      </c>
      <c r="K778" s="71">
        <f>VLOOKUP(I778,PGStock[],3,FALSE)</f>
        <v>0.7</v>
      </c>
      <c r="L778" s="47">
        <v>3</v>
      </c>
      <c r="M778" s="47">
        <f>VLOOKUP(I778,PGStock[],6,FALSE)</f>
        <v>200</v>
      </c>
      <c r="N778" s="47">
        <f>+PGSales!$L778*PGSales!$M778</f>
        <v>600</v>
      </c>
    </row>
    <row r="779" spans="1:14" hidden="1" x14ac:dyDescent="0.25">
      <c r="A779" s="77">
        <f t="shared" si="18"/>
        <v>2024</v>
      </c>
      <c r="B779" s="77">
        <f t="shared" si="19"/>
        <v>12</v>
      </c>
      <c r="C779" s="73">
        <v>45650</v>
      </c>
      <c r="D779" s="68" t="s">
        <v>66</v>
      </c>
      <c r="E779" s="48" t="s">
        <v>276</v>
      </c>
      <c r="F779" s="69" t="str">
        <f>VLOOKUP(E779,Customer[],2,FALSE)</f>
        <v>Kyi Thar Oo(1)</v>
      </c>
      <c r="G779" s="69" t="str">
        <f>VLOOKUP(E779,Customer[],3,FALSE)</f>
        <v>Poe San Aye St</v>
      </c>
      <c r="H779" s="69" t="str">
        <f>VLOOKUP(E779,Customer[],4,FALSE)</f>
        <v>Htan Ta Pin</v>
      </c>
      <c r="I779" s="48" t="s">
        <v>25</v>
      </c>
      <c r="J779" s="70" t="str">
        <f>VLOOKUP(I779,PGStock[],2,FALSE)</f>
        <v>Columbus Super Red Smooth 350 Ml</v>
      </c>
      <c r="K779" s="71">
        <f>VLOOKUP(I779,PGStock[],3,FALSE)</f>
        <v>0.35</v>
      </c>
      <c r="L779" s="47">
        <v>1</v>
      </c>
      <c r="M779" s="47">
        <f>VLOOKUP(I779,PGStock[],6,FALSE)</f>
        <v>150</v>
      </c>
      <c r="N779" s="47">
        <f>+PGSales!$L779*PGSales!$M779</f>
        <v>150</v>
      </c>
    </row>
    <row r="780" spans="1:14" hidden="1" x14ac:dyDescent="0.25">
      <c r="A780" s="77">
        <f t="shared" si="18"/>
        <v>2024</v>
      </c>
      <c r="B780" s="77">
        <f t="shared" si="19"/>
        <v>12</v>
      </c>
      <c r="C780" s="73">
        <v>45650</v>
      </c>
      <c r="D780" s="68" t="s">
        <v>66</v>
      </c>
      <c r="E780" s="48" t="s">
        <v>276</v>
      </c>
      <c r="F780" s="69" t="str">
        <f>VLOOKUP(E780,Customer[],2,FALSE)</f>
        <v>Kyi Thar Oo(1)</v>
      </c>
      <c r="G780" s="69" t="str">
        <f>VLOOKUP(E780,Customer[],3,FALSE)</f>
        <v>Poe San Aye St</v>
      </c>
      <c r="H780" s="69" t="str">
        <f>VLOOKUP(E780,Customer[],4,FALSE)</f>
        <v>Htan Ta Pin</v>
      </c>
      <c r="I780" s="48" t="s">
        <v>23</v>
      </c>
      <c r="J780" s="70" t="str">
        <f>VLOOKUP(I780,PGStock[],2,FALSE)</f>
        <v>Columbus Super Red Smooth 175 Ml</v>
      </c>
      <c r="K780" s="71">
        <f>VLOOKUP(I780,PGStock[],3,FALSE)</f>
        <v>0.17499999999999999</v>
      </c>
      <c r="L780" s="47">
        <v>1</v>
      </c>
      <c r="M780" s="47">
        <f>VLOOKUP(I780,PGStock[],6,FALSE)</f>
        <v>100</v>
      </c>
      <c r="N780" s="47">
        <f>+PGSales!$L780*PGSales!$M780</f>
        <v>100</v>
      </c>
    </row>
    <row r="781" spans="1:14" hidden="1" x14ac:dyDescent="0.25">
      <c r="A781" s="77">
        <f t="shared" si="18"/>
        <v>2024</v>
      </c>
      <c r="B781" s="77">
        <f t="shared" si="19"/>
        <v>12</v>
      </c>
      <c r="C781" s="73">
        <v>45650</v>
      </c>
      <c r="D781" s="68" t="s">
        <v>56</v>
      </c>
      <c r="E781" s="48" t="s">
        <v>270</v>
      </c>
      <c r="F781" s="69" t="str">
        <f>VLOOKUP(E781,Customer[],2,FALSE)</f>
        <v>Kyi Thar Oo(2)</v>
      </c>
      <c r="G781" s="69" t="str">
        <f>VLOOKUP(E781,Customer[],3,FALSE)</f>
        <v>Bayin Naung St</v>
      </c>
      <c r="H781" s="69" t="str">
        <f>VLOOKUP(E781,Customer[],4,FALSE)</f>
        <v>Htan Ta Pin</v>
      </c>
      <c r="I781" s="48" t="s">
        <v>23</v>
      </c>
      <c r="J781" s="70" t="str">
        <f>VLOOKUP(I781,PGStock[],2,FALSE)</f>
        <v>Columbus Super Red Smooth 175 Ml</v>
      </c>
      <c r="K781" s="71">
        <f>VLOOKUP(I781,PGStock[],3,FALSE)</f>
        <v>0.17499999999999999</v>
      </c>
      <c r="L781" s="47">
        <v>2</v>
      </c>
      <c r="M781" s="47">
        <f>VLOOKUP(I781,PGStock[],6,FALSE)</f>
        <v>100</v>
      </c>
      <c r="N781" s="47">
        <f>+PGSales!$L781*PGSales!$M781</f>
        <v>200</v>
      </c>
    </row>
    <row r="782" spans="1:14" hidden="1" x14ac:dyDescent="0.25">
      <c r="A782" s="77">
        <f t="shared" si="18"/>
        <v>2024</v>
      </c>
      <c r="B782" s="77">
        <f t="shared" si="19"/>
        <v>12</v>
      </c>
      <c r="C782" s="73">
        <v>45650</v>
      </c>
      <c r="D782" s="68" t="s">
        <v>62</v>
      </c>
      <c r="E782" s="48" t="s">
        <v>271</v>
      </c>
      <c r="F782" s="69" t="str">
        <f>VLOOKUP(E782,Customer[],2,FALSE)</f>
        <v>Lapyae Wunn</v>
      </c>
      <c r="G782" s="69" t="str">
        <f>VLOOKUP(E782,Customer[],3,FALSE)</f>
        <v>West Yangon University Rd</v>
      </c>
      <c r="H782" s="69" t="str">
        <f>VLOOKUP(E782,Customer[],4,FALSE)</f>
        <v>Htan Ta Pin</v>
      </c>
      <c r="I782" s="48" t="s">
        <v>27</v>
      </c>
      <c r="J782" s="70" t="str">
        <f>VLOOKUP(I782,PGStock[],2,FALSE)</f>
        <v>Columbus Super Red Smooth 700 Ml</v>
      </c>
      <c r="K782" s="71">
        <f>VLOOKUP(I782,PGStock[],3,FALSE)</f>
        <v>0.7</v>
      </c>
      <c r="L782" s="47">
        <v>1</v>
      </c>
      <c r="M782" s="47">
        <f>VLOOKUP(I782,PGStock[],6,FALSE)</f>
        <v>200</v>
      </c>
      <c r="N782" s="47">
        <f>+PGSales!$L782*PGSales!$M782</f>
        <v>200</v>
      </c>
    </row>
    <row r="783" spans="1:14" hidden="1" x14ac:dyDescent="0.25">
      <c r="A783" s="77">
        <f t="shared" si="18"/>
        <v>2024</v>
      </c>
      <c r="B783" s="77">
        <f t="shared" si="19"/>
        <v>12</v>
      </c>
      <c r="C783" s="73">
        <v>45650</v>
      </c>
      <c r="D783" s="68" t="s">
        <v>62</v>
      </c>
      <c r="E783" s="48" t="s">
        <v>271</v>
      </c>
      <c r="F783" s="69" t="str">
        <f>VLOOKUP(E783,Customer[],2,FALSE)</f>
        <v>Lapyae Wunn</v>
      </c>
      <c r="G783" s="69" t="str">
        <f>VLOOKUP(E783,Customer[],3,FALSE)</f>
        <v>West Yangon University Rd</v>
      </c>
      <c r="H783" s="69" t="str">
        <f>VLOOKUP(E783,Customer[],4,FALSE)</f>
        <v>Htan Ta Pin</v>
      </c>
      <c r="I783" s="48" t="s">
        <v>25</v>
      </c>
      <c r="J783" s="70" t="str">
        <f>VLOOKUP(I783,PGStock[],2,FALSE)</f>
        <v>Columbus Super Red Smooth 350 Ml</v>
      </c>
      <c r="K783" s="71">
        <f>VLOOKUP(I783,PGStock[],3,FALSE)</f>
        <v>0.35</v>
      </c>
      <c r="L783" s="47">
        <v>18</v>
      </c>
      <c r="M783" s="47">
        <f>VLOOKUP(I783,PGStock[],6,FALSE)</f>
        <v>150</v>
      </c>
      <c r="N783" s="47">
        <f>+PGSales!$L783*PGSales!$M783</f>
        <v>2700</v>
      </c>
    </row>
    <row r="784" spans="1:14" hidden="1" x14ac:dyDescent="0.25">
      <c r="A784" s="77">
        <f t="shared" si="18"/>
        <v>2024</v>
      </c>
      <c r="B784" s="77">
        <f t="shared" si="19"/>
        <v>12</v>
      </c>
      <c r="C784" s="73">
        <v>45650</v>
      </c>
      <c r="D784" s="68" t="s">
        <v>62</v>
      </c>
      <c r="E784" s="48" t="s">
        <v>271</v>
      </c>
      <c r="F784" s="69" t="str">
        <f>VLOOKUP(E784,Customer[],2,FALSE)</f>
        <v>Lapyae Wunn</v>
      </c>
      <c r="G784" s="69" t="str">
        <f>VLOOKUP(E784,Customer[],3,FALSE)</f>
        <v>West Yangon University Rd</v>
      </c>
      <c r="H784" s="69" t="str">
        <f>VLOOKUP(E784,Customer[],4,FALSE)</f>
        <v>Htan Ta Pin</v>
      </c>
      <c r="I784" s="48" t="s">
        <v>23</v>
      </c>
      <c r="J784" s="70" t="str">
        <f>VLOOKUP(I784,PGStock[],2,FALSE)</f>
        <v>Columbus Super Red Smooth 175 Ml</v>
      </c>
      <c r="K784" s="71">
        <f>VLOOKUP(I784,PGStock[],3,FALSE)</f>
        <v>0.17499999999999999</v>
      </c>
      <c r="L784" s="47">
        <v>5</v>
      </c>
      <c r="M784" s="47">
        <f>VLOOKUP(I784,PGStock[],6,FALSE)</f>
        <v>100</v>
      </c>
      <c r="N784" s="47">
        <f>+PGSales!$L784*PGSales!$M784</f>
        <v>500</v>
      </c>
    </row>
    <row r="785" spans="1:14" hidden="1" x14ac:dyDescent="0.25">
      <c r="A785" s="77">
        <f t="shared" si="18"/>
        <v>2024</v>
      </c>
      <c r="B785" s="77">
        <f t="shared" si="19"/>
        <v>12</v>
      </c>
      <c r="C785" s="73">
        <v>45650</v>
      </c>
      <c r="D785" s="68" t="s">
        <v>62</v>
      </c>
      <c r="E785" s="48" t="s">
        <v>271</v>
      </c>
      <c r="F785" s="69" t="str">
        <f>VLOOKUP(E785,Customer[],2,FALSE)</f>
        <v>Lapyae Wunn</v>
      </c>
      <c r="G785" s="69" t="str">
        <f>VLOOKUP(E785,Customer[],3,FALSE)</f>
        <v>West Yangon University Rd</v>
      </c>
      <c r="H785" s="69" t="str">
        <f>VLOOKUP(E785,Customer[],4,FALSE)</f>
        <v>Htan Ta Pin</v>
      </c>
      <c r="I785" s="48" t="s">
        <v>18</v>
      </c>
      <c r="J785" s="70" t="str">
        <f>VLOOKUP(I785,PGStock[],2,FALSE)</f>
        <v>Formula Rum 350ml</v>
      </c>
      <c r="K785" s="71">
        <f>VLOOKUP(I785,PGStock[],3,FALSE)</f>
        <v>0.35</v>
      </c>
      <c r="L785" s="47">
        <v>16</v>
      </c>
      <c r="M785" s="47">
        <f>VLOOKUP(I785,PGStock[],6,FALSE)</f>
        <v>150</v>
      </c>
      <c r="N785" s="47">
        <f>+PGSales!$L785*PGSales!$M785</f>
        <v>2400</v>
      </c>
    </row>
    <row r="786" spans="1:14" hidden="1" x14ac:dyDescent="0.25">
      <c r="A786" s="77">
        <f t="shared" si="18"/>
        <v>2024</v>
      </c>
      <c r="B786" s="77">
        <f t="shared" si="19"/>
        <v>12</v>
      </c>
      <c r="C786" s="73">
        <v>45650</v>
      </c>
      <c r="D786" s="68" t="s">
        <v>60</v>
      </c>
      <c r="E786" s="48" t="s">
        <v>272</v>
      </c>
      <c r="F786" s="69" t="str">
        <f>VLOOKUP(E786,Customer[],2,FALSE)</f>
        <v>April</v>
      </c>
      <c r="G786" s="69" t="str">
        <f>VLOOKUP(E786,Customer[],3,FALSE)</f>
        <v>Bayin Naung St</v>
      </c>
      <c r="H786" s="69" t="str">
        <f>VLOOKUP(E786,Customer[],4,FALSE)</f>
        <v>Htan Ta Pin</v>
      </c>
      <c r="I786" s="48" t="s">
        <v>25</v>
      </c>
      <c r="J786" s="70" t="str">
        <f>VLOOKUP(I786,PGStock[],2,FALSE)</f>
        <v>Columbus Super Red Smooth 350 Ml</v>
      </c>
      <c r="K786" s="71">
        <f>VLOOKUP(I786,PGStock[],3,FALSE)</f>
        <v>0.35</v>
      </c>
      <c r="L786" s="47">
        <v>1</v>
      </c>
      <c r="M786" s="47">
        <f>VLOOKUP(I786,PGStock[],6,FALSE)</f>
        <v>150</v>
      </c>
      <c r="N786" s="47">
        <f>+PGSales!$L786*PGSales!$M786</f>
        <v>150</v>
      </c>
    </row>
    <row r="787" spans="1:14" hidden="1" x14ac:dyDescent="0.25">
      <c r="A787" s="77">
        <f t="shared" si="18"/>
        <v>2024</v>
      </c>
      <c r="B787" s="77">
        <f t="shared" si="19"/>
        <v>12</v>
      </c>
      <c r="C787" s="73">
        <v>45650</v>
      </c>
      <c r="D787" s="68" t="s">
        <v>60</v>
      </c>
      <c r="E787" s="48" t="s">
        <v>272</v>
      </c>
      <c r="F787" s="69" t="str">
        <f>VLOOKUP(E787,Customer[],2,FALSE)</f>
        <v>April</v>
      </c>
      <c r="G787" s="69" t="str">
        <f>VLOOKUP(E787,Customer[],3,FALSE)</f>
        <v>Bayin Naung St</v>
      </c>
      <c r="H787" s="69" t="str">
        <f>VLOOKUP(E787,Customer[],4,FALSE)</f>
        <v>Htan Ta Pin</v>
      </c>
      <c r="I787" s="48" t="s">
        <v>20</v>
      </c>
      <c r="J787" s="70" t="str">
        <f>VLOOKUP(I787,PGStock[],2,FALSE)</f>
        <v>Formula Rum 700ml</v>
      </c>
      <c r="K787" s="71">
        <f>VLOOKUP(I787,PGStock[],3,FALSE)</f>
        <v>0.7</v>
      </c>
      <c r="L787" s="47">
        <v>1</v>
      </c>
      <c r="M787" s="47">
        <f>VLOOKUP(I787,PGStock[],6,FALSE)</f>
        <v>200</v>
      </c>
      <c r="N787" s="47">
        <f>+PGSales!$L787*PGSales!$M787</f>
        <v>200</v>
      </c>
    </row>
    <row r="788" spans="1:14" hidden="1" x14ac:dyDescent="0.25">
      <c r="A788" s="77">
        <f t="shared" si="18"/>
        <v>2024</v>
      </c>
      <c r="B788" s="77">
        <f t="shared" si="19"/>
        <v>12</v>
      </c>
      <c r="C788" s="73">
        <v>45650</v>
      </c>
      <c r="D788" s="68" t="s">
        <v>60</v>
      </c>
      <c r="E788" s="48" t="s">
        <v>272</v>
      </c>
      <c r="F788" s="69" t="str">
        <f>VLOOKUP(E788,Customer[],2,FALSE)</f>
        <v>April</v>
      </c>
      <c r="G788" s="69" t="str">
        <f>VLOOKUP(E788,Customer[],3,FALSE)</f>
        <v>Bayin Naung St</v>
      </c>
      <c r="H788" s="69" t="str">
        <f>VLOOKUP(E788,Customer[],4,FALSE)</f>
        <v>Htan Ta Pin</v>
      </c>
      <c r="I788" s="48" t="s">
        <v>18</v>
      </c>
      <c r="J788" s="70" t="str">
        <f>VLOOKUP(I788,PGStock[],2,FALSE)</f>
        <v>Formula Rum 350ml</v>
      </c>
      <c r="K788" s="71">
        <f>VLOOKUP(I788,PGStock[],3,FALSE)</f>
        <v>0.35</v>
      </c>
      <c r="L788" s="47">
        <v>6</v>
      </c>
      <c r="M788" s="47">
        <f>VLOOKUP(I788,PGStock[],6,FALSE)</f>
        <v>150</v>
      </c>
      <c r="N788" s="47">
        <f>+PGSales!$L788*PGSales!$M788</f>
        <v>900</v>
      </c>
    </row>
    <row r="789" spans="1:14" hidden="1" x14ac:dyDescent="0.25">
      <c r="A789" s="77">
        <f t="shared" si="18"/>
        <v>2024</v>
      </c>
      <c r="B789" s="77">
        <f t="shared" si="19"/>
        <v>12</v>
      </c>
      <c r="C789" s="73">
        <v>45650</v>
      </c>
      <c r="D789" s="68" t="s">
        <v>64</v>
      </c>
      <c r="E789" s="48" t="s">
        <v>273</v>
      </c>
      <c r="F789" s="69" t="str">
        <f>VLOOKUP(E789,Customer[],2,FALSE)</f>
        <v>Nate Thint</v>
      </c>
      <c r="G789" s="69" t="str">
        <f>VLOOKUP(E789,Customer[],3,FALSE)</f>
        <v>Bayin Naung St</v>
      </c>
      <c r="H789" s="69" t="str">
        <f>VLOOKUP(E789,Customer[],4,FALSE)</f>
        <v>Htan Ta Pin</v>
      </c>
      <c r="I789" s="48" t="s">
        <v>25</v>
      </c>
      <c r="J789" s="70" t="str">
        <f>VLOOKUP(I789,PGStock[],2,FALSE)</f>
        <v>Columbus Super Red Smooth 350 Ml</v>
      </c>
      <c r="K789" s="71">
        <f>VLOOKUP(I789,PGStock[],3,FALSE)</f>
        <v>0.35</v>
      </c>
      <c r="L789" s="47">
        <v>2</v>
      </c>
      <c r="M789" s="47">
        <f>VLOOKUP(I789,PGStock[],6,FALSE)</f>
        <v>150</v>
      </c>
      <c r="N789" s="47">
        <f>+PGSales!$L789*PGSales!$M789</f>
        <v>300</v>
      </c>
    </row>
    <row r="790" spans="1:14" hidden="1" x14ac:dyDescent="0.25">
      <c r="A790" s="77">
        <f t="shared" si="18"/>
        <v>2024</v>
      </c>
      <c r="B790" s="77">
        <f t="shared" si="19"/>
        <v>12</v>
      </c>
      <c r="C790" s="73">
        <v>45650</v>
      </c>
      <c r="D790" s="68" t="s">
        <v>64</v>
      </c>
      <c r="E790" s="48" t="s">
        <v>273</v>
      </c>
      <c r="F790" s="69" t="str">
        <f>VLOOKUP(E790,Customer[],2,FALSE)</f>
        <v>Nate Thint</v>
      </c>
      <c r="G790" s="69" t="str">
        <f>VLOOKUP(E790,Customer[],3,FALSE)</f>
        <v>Bayin Naung St</v>
      </c>
      <c r="H790" s="69" t="str">
        <f>VLOOKUP(E790,Customer[],4,FALSE)</f>
        <v>Htan Ta Pin</v>
      </c>
      <c r="I790" s="48" t="s">
        <v>23</v>
      </c>
      <c r="J790" s="70" t="str">
        <f>VLOOKUP(I790,PGStock[],2,FALSE)</f>
        <v>Columbus Super Red Smooth 175 Ml</v>
      </c>
      <c r="K790" s="71">
        <f>VLOOKUP(I790,PGStock[],3,FALSE)</f>
        <v>0.17499999999999999</v>
      </c>
      <c r="L790" s="47">
        <v>1</v>
      </c>
      <c r="M790" s="47">
        <f>VLOOKUP(I790,PGStock[],6,FALSE)</f>
        <v>100</v>
      </c>
      <c r="N790" s="47">
        <f>+PGSales!$L790*PGSales!$M790</f>
        <v>100</v>
      </c>
    </row>
    <row r="791" spans="1:14" hidden="1" x14ac:dyDescent="0.25">
      <c r="A791" s="77">
        <f t="shared" si="18"/>
        <v>2024</v>
      </c>
      <c r="B791" s="77">
        <f t="shared" si="19"/>
        <v>12</v>
      </c>
      <c r="C791" s="73">
        <v>45650</v>
      </c>
      <c r="D791" s="68" t="s">
        <v>64</v>
      </c>
      <c r="E791" s="48" t="s">
        <v>273</v>
      </c>
      <c r="F791" s="69" t="str">
        <f>VLOOKUP(E791,Customer[],2,FALSE)</f>
        <v>Nate Thint</v>
      </c>
      <c r="G791" s="69" t="str">
        <f>VLOOKUP(E791,Customer[],3,FALSE)</f>
        <v>Bayin Naung St</v>
      </c>
      <c r="H791" s="69" t="str">
        <f>VLOOKUP(E791,Customer[],4,FALSE)</f>
        <v>Htan Ta Pin</v>
      </c>
      <c r="I791" s="48" t="s">
        <v>18</v>
      </c>
      <c r="J791" s="70" t="str">
        <f>VLOOKUP(I791,PGStock[],2,FALSE)</f>
        <v>Formula Rum 350ml</v>
      </c>
      <c r="K791" s="71">
        <f>VLOOKUP(I791,PGStock[],3,FALSE)</f>
        <v>0.35</v>
      </c>
      <c r="L791" s="47">
        <v>4</v>
      </c>
      <c r="M791" s="47">
        <f>VLOOKUP(I791,PGStock[],6,FALSE)</f>
        <v>150</v>
      </c>
      <c r="N791" s="47">
        <f>+PGSales!$L791*PGSales!$M791</f>
        <v>600</v>
      </c>
    </row>
    <row r="792" spans="1:14" hidden="1" x14ac:dyDescent="0.25">
      <c r="A792" s="77">
        <f t="shared" si="18"/>
        <v>2024</v>
      </c>
      <c r="B792" s="77">
        <f t="shared" si="19"/>
        <v>12</v>
      </c>
      <c r="C792" s="73">
        <v>45650</v>
      </c>
      <c r="D792" s="68" t="s">
        <v>74</v>
      </c>
      <c r="E792" s="48" t="s">
        <v>232</v>
      </c>
      <c r="F792" s="69" t="str">
        <f>VLOOKUP(E792,Customer[],2,FALSE)</f>
        <v>Arrmann(2)</v>
      </c>
      <c r="G792" s="69" t="str">
        <f>VLOOKUP(E792,Customer[],3,FALSE)</f>
        <v>Banyar Dala Rd</v>
      </c>
      <c r="H792" s="69" t="str">
        <f>VLOOKUP(E792,Customer[],4,FALSE)</f>
        <v>Hlaing Thar Yar</v>
      </c>
      <c r="I792" s="48" t="s">
        <v>25</v>
      </c>
      <c r="J792" s="70" t="str">
        <f>VLOOKUP(I792,PGStock[],2,FALSE)</f>
        <v>Columbus Super Red Smooth 350 Ml</v>
      </c>
      <c r="K792" s="71">
        <f>VLOOKUP(I792,PGStock[],3,FALSE)</f>
        <v>0.35</v>
      </c>
      <c r="L792" s="47">
        <v>6</v>
      </c>
      <c r="M792" s="47">
        <f>VLOOKUP(I792,PGStock[],6,FALSE)</f>
        <v>150</v>
      </c>
      <c r="N792" s="47">
        <f>+PGSales!$L792*PGSales!$M792</f>
        <v>900</v>
      </c>
    </row>
    <row r="793" spans="1:14" hidden="1" x14ac:dyDescent="0.25">
      <c r="A793" s="77">
        <f t="shared" si="18"/>
        <v>2024</v>
      </c>
      <c r="B793" s="77">
        <f t="shared" si="19"/>
        <v>12</v>
      </c>
      <c r="C793" s="73">
        <v>45650</v>
      </c>
      <c r="D793" s="68" t="s">
        <v>72</v>
      </c>
      <c r="E793" s="48" t="s">
        <v>236</v>
      </c>
      <c r="F793" s="69" t="str">
        <f>VLOOKUP(E793,Customer[],2,FALSE)</f>
        <v>pyaeSone</v>
      </c>
      <c r="G793" s="69" t="str">
        <f>VLOOKUP(E793,Customer[],3,FALSE)</f>
        <v>Htay Auyinn St</v>
      </c>
      <c r="H793" s="69" t="str">
        <f>VLOOKUP(E793,Customer[],4,FALSE)</f>
        <v>Hlaing Thar Yar</v>
      </c>
      <c r="I793" s="48" t="s">
        <v>25</v>
      </c>
      <c r="J793" s="70" t="str">
        <f>VLOOKUP(I793,PGStock[],2,FALSE)</f>
        <v>Columbus Super Red Smooth 350 Ml</v>
      </c>
      <c r="K793" s="71">
        <f>VLOOKUP(I793,PGStock[],3,FALSE)</f>
        <v>0.35</v>
      </c>
      <c r="L793" s="47">
        <v>5</v>
      </c>
      <c r="M793" s="47">
        <f>VLOOKUP(I793,PGStock[],6,FALSE)</f>
        <v>150</v>
      </c>
      <c r="N793" s="47">
        <f>+PGSales!$L793*PGSales!$M793</f>
        <v>750</v>
      </c>
    </row>
    <row r="794" spans="1:14" hidden="1" x14ac:dyDescent="0.25">
      <c r="A794" s="77">
        <f t="shared" si="18"/>
        <v>2024</v>
      </c>
      <c r="B794" s="77">
        <f t="shared" si="19"/>
        <v>12</v>
      </c>
      <c r="C794" s="73">
        <v>45650</v>
      </c>
      <c r="D794" s="68" t="s">
        <v>72</v>
      </c>
      <c r="E794" s="48" t="s">
        <v>236</v>
      </c>
      <c r="F794" s="69" t="str">
        <f>VLOOKUP(E794,Customer[],2,FALSE)</f>
        <v>pyaeSone</v>
      </c>
      <c r="G794" s="69" t="str">
        <f>VLOOKUP(E794,Customer[],3,FALSE)</f>
        <v>Htay Auyinn St</v>
      </c>
      <c r="H794" s="69" t="str">
        <f>VLOOKUP(E794,Customer[],4,FALSE)</f>
        <v>Hlaing Thar Yar</v>
      </c>
      <c r="I794" s="48" t="s">
        <v>18</v>
      </c>
      <c r="J794" s="70" t="str">
        <f>VLOOKUP(I794,PGStock[],2,FALSE)</f>
        <v>Formula Rum 350ml</v>
      </c>
      <c r="K794" s="71">
        <f>VLOOKUP(I794,PGStock[],3,FALSE)</f>
        <v>0.35</v>
      </c>
      <c r="L794" s="47">
        <v>7</v>
      </c>
      <c r="M794" s="47">
        <f>VLOOKUP(I794,PGStock[],6,FALSE)</f>
        <v>150</v>
      </c>
      <c r="N794" s="47">
        <f>+PGSales!$L794*PGSales!$M794</f>
        <v>1050</v>
      </c>
    </row>
    <row r="795" spans="1:14" hidden="1" x14ac:dyDescent="0.25">
      <c r="A795" s="77">
        <f t="shared" si="18"/>
        <v>2024</v>
      </c>
      <c r="B795" s="77">
        <f t="shared" si="19"/>
        <v>12</v>
      </c>
      <c r="C795" s="73">
        <v>45650</v>
      </c>
      <c r="D795" s="68" t="s">
        <v>3</v>
      </c>
      <c r="E795" s="48" t="s">
        <v>234</v>
      </c>
      <c r="F795" s="69" t="str">
        <f>VLOOKUP(E795,Customer[],2,FALSE)</f>
        <v>Shwe Eain Si</v>
      </c>
      <c r="G795" s="69" t="str">
        <f>VLOOKUP(E795,Customer[],3,FALSE)</f>
        <v>Banyar Dala Rd</v>
      </c>
      <c r="H795" s="69" t="str">
        <f>VLOOKUP(E795,Customer[],4,FALSE)</f>
        <v>Hlaing Thar Yar</v>
      </c>
      <c r="I795" s="48" t="s">
        <v>25</v>
      </c>
      <c r="J795" s="70" t="str">
        <f>VLOOKUP(I795,PGStock[],2,FALSE)</f>
        <v>Columbus Super Red Smooth 350 Ml</v>
      </c>
      <c r="K795" s="71">
        <f>VLOOKUP(I795,PGStock[],3,FALSE)</f>
        <v>0.35</v>
      </c>
      <c r="L795" s="47">
        <v>1</v>
      </c>
      <c r="M795" s="47">
        <f>VLOOKUP(I795,PGStock[],6,FALSE)</f>
        <v>150</v>
      </c>
      <c r="N795" s="47">
        <f>+PGSales!$L795*PGSales!$M795</f>
        <v>150</v>
      </c>
    </row>
    <row r="796" spans="1:14" hidden="1" x14ac:dyDescent="0.25">
      <c r="A796" s="77">
        <f t="shared" si="18"/>
        <v>2024</v>
      </c>
      <c r="B796" s="77">
        <f t="shared" si="19"/>
        <v>12</v>
      </c>
      <c r="C796" s="73">
        <v>45650</v>
      </c>
      <c r="D796" s="68" t="s">
        <v>3</v>
      </c>
      <c r="E796" s="48" t="s">
        <v>234</v>
      </c>
      <c r="F796" s="69" t="str">
        <f>VLOOKUP(E796,Customer[],2,FALSE)</f>
        <v>Shwe Eain Si</v>
      </c>
      <c r="G796" s="69" t="str">
        <f>VLOOKUP(E796,Customer[],3,FALSE)</f>
        <v>Banyar Dala Rd</v>
      </c>
      <c r="H796" s="69" t="str">
        <f>VLOOKUP(E796,Customer[],4,FALSE)</f>
        <v>Hlaing Thar Yar</v>
      </c>
      <c r="I796" s="48" t="s">
        <v>20</v>
      </c>
      <c r="J796" s="70" t="str">
        <f>VLOOKUP(I796,PGStock[],2,FALSE)</f>
        <v>Formula Rum 700ml</v>
      </c>
      <c r="K796" s="71">
        <f>VLOOKUP(I796,PGStock[],3,FALSE)</f>
        <v>0.7</v>
      </c>
      <c r="L796" s="47">
        <v>2</v>
      </c>
      <c r="M796" s="47">
        <f>VLOOKUP(I796,PGStock[],6,FALSE)</f>
        <v>200</v>
      </c>
      <c r="N796" s="47">
        <f>+PGSales!$L796*PGSales!$M796</f>
        <v>400</v>
      </c>
    </row>
    <row r="797" spans="1:14" hidden="1" x14ac:dyDescent="0.25">
      <c r="A797" s="77">
        <f t="shared" si="18"/>
        <v>2024</v>
      </c>
      <c r="B797" s="77">
        <f t="shared" si="19"/>
        <v>12</v>
      </c>
      <c r="C797" s="73">
        <v>45650</v>
      </c>
      <c r="D797" s="68" t="s">
        <v>4</v>
      </c>
      <c r="E797" s="48" t="s">
        <v>244</v>
      </c>
      <c r="F797" s="69" t="str">
        <f>VLOOKUP(E797,Customer[],2,FALSE)</f>
        <v>Lucky9</v>
      </c>
      <c r="G797" s="69" t="str">
        <f>VLOOKUP(E797,Customer[],3,FALSE)</f>
        <v>Htay Auyinn St</v>
      </c>
      <c r="H797" s="69" t="str">
        <f>VLOOKUP(E797,Customer[],4,FALSE)</f>
        <v>Hlaing Thar Yar</v>
      </c>
      <c r="I797" s="48" t="s">
        <v>25</v>
      </c>
      <c r="J797" s="70" t="str">
        <f>VLOOKUP(I797,PGStock[],2,FALSE)</f>
        <v>Columbus Super Red Smooth 350 Ml</v>
      </c>
      <c r="K797" s="71">
        <f>VLOOKUP(I797,PGStock[],3,FALSE)</f>
        <v>0.35</v>
      </c>
      <c r="L797" s="47">
        <v>3</v>
      </c>
      <c r="M797" s="47">
        <f>VLOOKUP(I797,PGStock[],6,FALSE)</f>
        <v>150</v>
      </c>
      <c r="N797" s="47">
        <f>+PGSales!$L797*PGSales!$M797</f>
        <v>450</v>
      </c>
    </row>
    <row r="798" spans="1:14" hidden="1" x14ac:dyDescent="0.25">
      <c r="A798" s="77">
        <f t="shared" si="18"/>
        <v>2024</v>
      </c>
      <c r="B798" s="77">
        <f t="shared" si="19"/>
        <v>12</v>
      </c>
      <c r="C798" s="73">
        <v>45650</v>
      </c>
      <c r="D798" s="68" t="s">
        <v>4</v>
      </c>
      <c r="E798" s="48" t="s">
        <v>244</v>
      </c>
      <c r="F798" s="69" t="str">
        <f>VLOOKUP(E798,Customer[],2,FALSE)</f>
        <v>Lucky9</v>
      </c>
      <c r="G798" s="69" t="str">
        <f>VLOOKUP(E798,Customer[],3,FALSE)</f>
        <v>Htay Auyinn St</v>
      </c>
      <c r="H798" s="69" t="str">
        <f>VLOOKUP(E798,Customer[],4,FALSE)</f>
        <v>Hlaing Thar Yar</v>
      </c>
      <c r="I798" s="48" t="s">
        <v>18</v>
      </c>
      <c r="J798" s="70" t="str">
        <f>VLOOKUP(I798,PGStock[],2,FALSE)</f>
        <v>Formula Rum 350ml</v>
      </c>
      <c r="K798" s="71">
        <f>VLOOKUP(I798,PGStock[],3,FALSE)</f>
        <v>0.35</v>
      </c>
      <c r="L798" s="47">
        <v>2</v>
      </c>
      <c r="M798" s="47">
        <f>VLOOKUP(I798,PGStock[],6,FALSE)</f>
        <v>150</v>
      </c>
      <c r="N798" s="47">
        <f>+PGSales!$L798*PGSales!$M798</f>
        <v>300</v>
      </c>
    </row>
    <row r="799" spans="1:14" hidden="1" x14ac:dyDescent="0.25">
      <c r="A799" s="77">
        <f t="shared" ref="A799:A862" si="20">YEAR(C799)</f>
        <v>2024</v>
      </c>
      <c r="B799" s="77">
        <f t="shared" ref="B799:B862" si="21">MONTH(C799)</f>
        <v>12</v>
      </c>
      <c r="C799" s="73">
        <v>45650</v>
      </c>
      <c r="D799" s="68" t="s">
        <v>68</v>
      </c>
      <c r="E799" s="48" t="s">
        <v>274</v>
      </c>
      <c r="F799" s="69" t="str">
        <f>VLOOKUP(E799,Customer[],2,FALSE)</f>
        <v>Ni Ni Lin</v>
      </c>
      <c r="G799" s="69" t="str">
        <f>VLOOKUP(E799,Customer[],3,FALSE)</f>
        <v>Myoma Zay Rd</v>
      </c>
      <c r="H799" s="69" t="str">
        <f>VLOOKUP(E799,Customer[],4,FALSE)</f>
        <v>Htan Ta Pin</v>
      </c>
      <c r="I799" s="48" t="s">
        <v>27</v>
      </c>
      <c r="J799" s="70" t="str">
        <f>VLOOKUP(I799,PGStock[],2,FALSE)</f>
        <v>Columbus Super Red Smooth 700 Ml</v>
      </c>
      <c r="K799" s="71">
        <f>VLOOKUP(I799,PGStock[],3,FALSE)</f>
        <v>0.7</v>
      </c>
      <c r="L799" s="47">
        <v>1</v>
      </c>
      <c r="M799" s="47">
        <f>VLOOKUP(I799,PGStock[],6,FALSE)</f>
        <v>200</v>
      </c>
      <c r="N799" s="47">
        <f>+PGSales!$L799*PGSales!$M799</f>
        <v>200</v>
      </c>
    </row>
    <row r="800" spans="1:14" hidden="1" x14ac:dyDescent="0.25">
      <c r="A800" s="77">
        <f t="shared" si="20"/>
        <v>2024</v>
      </c>
      <c r="B800" s="77">
        <f t="shared" si="21"/>
        <v>12</v>
      </c>
      <c r="C800" s="73">
        <v>45650</v>
      </c>
      <c r="D800" s="68" t="s">
        <v>68</v>
      </c>
      <c r="E800" s="48" t="s">
        <v>274</v>
      </c>
      <c r="F800" s="69" t="str">
        <f>VLOOKUP(E800,Customer[],2,FALSE)</f>
        <v>Ni Ni Lin</v>
      </c>
      <c r="G800" s="69" t="str">
        <f>VLOOKUP(E800,Customer[],3,FALSE)</f>
        <v>Myoma Zay Rd</v>
      </c>
      <c r="H800" s="69" t="str">
        <f>VLOOKUP(E800,Customer[],4,FALSE)</f>
        <v>Htan Ta Pin</v>
      </c>
      <c r="I800" s="48" t="s">
        <v>25</v>
      </c>
      <c r="J800" s="70" t="str">
        <f>VLOOKUP(I800,PGStock[],2,FALSE)</f>
        <v>Columbus Super Red Smooth 350 Ml</v>
      </c>
      <c r="K800" s="71">
        <f>VLOOKUP(I800,PGStock[],3,FALSE)</f>
        <v>0.35</v>
      </c>
      <c r="L800" s="47">
        <v>3</v>
      </c>
      <c r="M800" s="47">
        <f>VLOOKUP(I800,PGStock[],6,FALSE)</f>
        <v>150</v>
      </c>
      <c r="N800" s="47">
        <f>+PGSales!$L800*PGSales!$M800</f>
        <v>450</v>
      </c>
    </row>
    <row r="801" spans="1:14" hidden="1" x14ac:dyDescent="0.25">
      <c r="A801" s="77">
        <f t="shared" si="20"/>
        <v>2024</v>
      </c>
      <c r="B801" s="77">
        <f t="shared" si="21"/>
        <v>12</v>
      </c>
      <c r="C801" s="73">
        <v>45650</v>
      </c>
      <c r="D801" s="68" t="s">
        <v>68</v>
      </c>
      <c r="E801" s="48" t="s">
        <v>274</v>
      </c>
      <c r="F801" s="69" t="str">
        <f>VLOOKUP(E801,Customer[],2,FALSE)</f>
        <v>Ni Ni Lin</v>
      </c>
      <c r="G801" s="69" t="str">
        <f>VLOOKUP(E801,Customer[],3,FALSE)</f>
        <v>Myoma Zay Rd</v>
      </c>
      <c r="H801" s="69" t="str">
        <f>VLOOKUP(E801,Customer[],4,FALSE)</f>
        <v>Htan Ta Pin</v>
      </c>
      <c r="I801" s="48" t="s">
        <v>23</v>
      </c>
      <c r="J801" s="70" t="str">
        <f>VLOOKUP(I801,PGStock[],2,FALSE)</f>
        <v>Columbus Super Red Smooth 175 Ml</v>
      </c>
      <c r="K801" s="71">
        <f>VLOOKUP(I801,PGStock[],3,FALSE)</f>
        <v>0.17499999999999999</v>
      </c>
      <c r="L801" s="47">
        <v>2</v>
      </c>
      <c r="M801" s="47">
        <f>VLOOKUP(I801,PGStock[],6,FALSE)</f>
        <v>100</v>
      </c>
      <c r="N801" s="47">
        <f>+PGSales!$L801*PGSales!$M801</f>
        <v>200</v>
      </c>
    </row>
    <row r="802" spans="1:14" hidden="1" x14ac:dyDescent="0.25">
      <c r="A802" s="77">
        <f t="shared" si="20"/>
        <v>2024</v>
      </c>
      <c r="B802" s="77">
        <f t="shared" si="21"/>
        <v>12</v>
      </c>
      <c r="C802" s="73">
        <v>45650</v>
      </c>
      <c r="D802" s="68" t="s">
        <v>68</v>
      </c>
      <c r="E802" s="48" t="s">
        <v>274</v>
      </c>
      <c r="F802" s="69" t="str">
        <f>VLOOKUP(E802,Customer[],2,FALSE)</f>
        <v>Ni Ni Lin</v>
      </c>
      <c r="G802" s="69" t="str">
        <f>VLOOKUP(E802,Customer[],3,FALSE)</f>
        <v>Myoma Zay Rd</v>
      </c>
      <c r="H802" s="69" t="str">
        <f>VLOOKUP(E802,Customer[],4,FALSE)</f>
        <v>Htan Ta Pin</v>
      </c>
      <c r="I802" s="48" t="s">
        <v>20</v>
      </c>
      <c r="J802" s="70" t="str">
        <f>VLOOKUP(I802,PGStock[],2,FALSE)</f>
        <v>Formula Rum 700ml</v>
      </c>
      <c r="K802" s="71">
        <f>VLOOKUP(I802,PGStock[],3,FALSE)</f>
        <v>0.7</v>
      </c>
      <c r="L802" s="47">
        <v>1</v>
      </c>
      <c r="M802" s="47">
        <f>VLOOKUP(I802,PGStock[],6,FALSE)</f>
        <v>200</v>
      </c>
      <c r="N802" s="47">
        <f>+PGSales!$L802*PGSales!$M802</f>
        <v>200</v>
      </c>
    </row>
    <row r="803" spans="1:14" hidden="1" x14ac:dyDescent="0.25">
      <c r="A803" s="77">
        <f t="shared" si="20"/>
        <v>2024</v>
      </c>
      <c r="B803" s="77">
        <f t="shared" si="21"/>
        <v>12</v>
      </c>
      <c r="C803" s="73">
        <v>45650</v>
      </c>
      <c r="D803" s="68" t="s">
        <v>68</v>
      </c>
      <c r="E803" s="48" t="s">
        <v>274</v>
      </c>
      <c r="F803" s="69" t="str">
        <f>VLOOKUP(E803,Customer[],2,FALSE)</f>
        <v>Ni Ni Lin</v>
      </c>
      <c r="G803" s="69" t="str">
        <f>VLOOKUP(E803,Customer[],3,FALSE)</f>
        <v>Myoma Zay Rd</v>
      </c>
      <c r="H803" s="69" t="str">
        <f>VLOOKUP(E803,Customer[],4,FALSE)</f>
        <v>Htan Ta Pin</v>
      </c>
      <c r="I803" s="48" t="s">
        <v>18</v>
      </c>
      <c r="J803" s="70" t="str">
        <f>VLOOKUP(I803,PGStock[],2,FALSE)</f>
        <v>Formula Rum 350ml</v>
      </c>
      <c r="K803" s="71">
        <f>VLOOKUP(I803,PGStock[],3,FALSE)</f>
        <v>0.35</v>
      </c>
      <c r="L803" s="47">
        <v>3</v>
      </c>
      <c r="M803" s="47">
        <f>VLOOKUP(I803,PGStock[],6,FALSE)</f>
        <v>150</v>
      </c>
      <c r="N803" s="47">
        <f>+PGSales!$L803*PGSales!$M803</f>
        <v>450</v>
      </c>
    </row>
    <row r="804" spans="1:14" hidden="1" x14ac:dyDescent="0.25">
      <c r="A804" s="77">
        <f t="shared" si="20"/>
        <v>2024</v>
      </c>
      <c r="B804" s="77">
        <f t="shared" si="21"/>
        <v>12</v>
      </c>
      <c r="C804" s="73">
        <v>45650</v>
      </c>
      <c r="D804" s="68" t="s">
        <v>131</v>
      </c>
      <c r="E804" s="48" t="s">
        <v>240</v>
      </c>
      <c r="F804" s="69" t="str">
        <f>VLOOKUP(E804,Customer[],2,FALSE)</f>
        <v>KoKoe Myaing</v>
      </c>
      <c r="G804" s="69" t="str">
        <f>VLOOKUP(E804,Customer[],3,FALSE)</f>
        <v>Bo Aung Kyaw Rd</v>
      </c>
      <c r="H804" s="69" t="str">
        <f>VLOOKUP(E804,Customer[],4,FALSE)</f>
        <v>Hlaing Thar Yar</v>
      </c>
      <c r="I804" s="48" t="s">
        <v>27</v>
      </c>
      <c r="J804" s="70" t="str">
        <f>VLOOKUP(I804,PGStock[],2,FALSE)</f>
        <v>Columbus Super Red Smooth 700 Ml</v>
      </c>
      <c r="K804" s="71">
        <f>VLOOKUP(I804,PGStock[],3,FALSE)</f>
        <v>0.7</v>
      </c>
      <c r="L804" s="47">
        <v>1</v>
      </c>
      <c r="M804" s="47">
        <f>VLOOKUP(I804,PGStock[],6,FALSE)</f>
        <v>200</v>
      </c>
      <c r="N804" s="47">
        <f>+PGSales!$L804*PGSales!$M804</f>
        <v>200</v>
      </c>
    </row>
    <row r="805" spans="1:14" hidden="1" x14ac:dyDescent="0.25">
      <c r="A805" s="77">
        <f t="shared" si="20"/>
        <v>2024</v>
      </c>
      <c r="B805" s="77">
        <f t="shared" si="21"/>
        <v>12</v>
      </c>
      <c r="C805" s="73">
        <v>45650</v>
      </c>
      <c r="D805" s="68" t="s">
        <v>131</v>
      </c>
      <c r="E805" s="48" t="s">
        <v>240</v>
      </c>
      <c r="F805" s="69" t="str">
        <f>VLOOKUP(E805,Customer[],2,FALSE)</f>
        <v>KoKoe Myaing</v>
      </c>
      <c r="G805" s="69" t="str">
        <f>VLOOKUP(E805,Customer[],3,FALSE)</f>
        <v>Bo Aung Kyaw Rd</v>
      </c>
      <c r="H805" s="69" t="str">
        <f>VLOOKUP(E805,Customer[],4,FALSE)</f>
        <v>Hlaing Thar Yar</v>
      </c>
      <c r="I805" s="48" t="s">
        <v>25</v>
      </c>
      <c r="J805" s="70" t="str">
        <f>VLOOKUP(I805,PGStock[],2,FALSE)</f>
        <v>Columbus Super Red Smooth 350 Ml</v>
      </c>
      <c r="K805" s="71">
        <f>VLOOKUP(I805,PGStock[],3,FALSE)</f>
        <v>0.35</v>
      </c>
      <c r="L805" s="47">
        <v>3</v>
      </c>
      <c r="M805" s="47">
        <f>VLOOKUP(I805,PGStock[],6,FALSE)</f>
        <v>150</v>
      </c>
      <c r="N805" s="47">
        <f>+PGSales!$L805*PGSales!$M805</f>
        <v>450</v>
      </c>
    </row>
    <row r="806" spans="1:14" hidden="1" x14ac:dyDescent="0.25">
      <c r="A806" s="77">
        <f t="shared" si="20"/>
        <v>2024</v>
      </c>
      <c r="B806" s="77">
        <f t="shared" si="21"/>
        <v>12</v>
      </c>
      <c r="C806" s="73">
        <v>45650</v>
      </c>
      <c r="D806" s="68" t="s">
        <v>131</v>
      </c>
      <c r="E806" s="48" t="s">
        <v>240</v>
      </c>
      <c r="F806" s="69" t="str">
        <f>VLOOKUP(E806,Customer[],2,FALSE)</f>
        <v>KoKoe Myaing</v>
      </c>
      <c r="G806" s="69" t="str">
        <f>VLOOKUP(E806,Customer[],3,FALSE)</f>
        <v>Bo Aung Kyaw Rd</v>
      </c>
      <c r="H806" s="69" t="str">
        <f>VLOOKUP(E806,Customer[],4,FALSE)</f>
        <v>Hlaing Thar Yar</v>
      </c>
      <c r="I806" s="48" t="s">
        <v>23</v>
      </c>
      <c r="J806" s="70" t="str">
        <f>VLOOKUP(I806,PGStock[],2,FALSE)</f>
        <v>Columbus Super Red Smooth 175 Ml</v>
      </c>
      <c r="K806" s="71">
        <f>VLOOKUP(I806,PGStock[],3,FALSE)</f>
        <v>0.17499999999999999</v>
      </c>
      <c r="L806" s="47">
        <v>2</v>
      </c>
      <c r="M806" s="47">
        <f>VLOOKUP(I806,PGStock[],6,FALSE)</f>
        <v>100</v>
      </c>
      <c r="N806" s="47">
        <f>+PGSales!$L806*PGSales!$M806</f>
        <v>200</v>
      </c>
    </row>
    <row r="807" spans="1:14" hidden="1" x14ac:dyDescent="0.25">
      <c r="A807" s="77">
        <f t="shared" si="20"/>
        <v>2024</v>
      </c>
      <c r="B807" s="77">
        <f t="shared" si="21"/>
        <v>12</v>
      </c>
      <c r="C807" s="73">
        <v>45650</v>
      </c>
      <c r="D807" s="68" t="s">
        <v>131</v>
      </c>
      <c r="E807" s="48" t="s">
        <v>240</v>
      </c>
      <c r="F807" s="69" t="str">
        <f>VLOOKUP(E807,Customer[],2,FALSE)</f>
        <v>KoKoe Myaing</v>
      </c>
      <c r="G807" s="69" t="str">
        <f>VLOOKUP(E807,Customer[],3,FALSE)</f>
        <v>Bo Aung Kyaw Rd</v>
      </c>
      <c r="H807" s="69" t="str">
        <f>VLOOKUP(E807,Customer[],4,FALSE)</f>
        <v>Hlaing Thar Yar</v>
      </c>
      <c r="I807" s="48" t="s">
        <v>18</v>
      </c>
      <c r="J807" s="70" t="str">
        <f>VLOOKUP(I807,PGStock[],2,FALSE)</f>
        <v>Formula Rum 350ml</v>
      </c>
      <c r="K807" s="71">
        <f>VLOOKUP(I807,PGStock[],3,FALSE)</f>
        <v>0.35</v>
      </c>
      <c r="L807" s="47">
        <v>2</v>
      </c>
      <c r="M807" s="47">
        <f>VLOOKUP(I807,PGStock[],6,FALSE)</f>
        <v>150</v>
      </c>
      <c r="N807" s="47">
        <f>+PGSales!$L807*PGSales!$M807</f>
        <v>300</v>
      </c>
    </row>
    <row r="808" spans="1:14" hidden="1" x14ac:dyDescent="0.25">
      <c r="A808" s="77">
        <f t="shared" si="20"/>
        <v>2024</v>
      </c>
      <c r="B808" s="77">
        <f t="shared" si="21"/>
        <v>12</v>
      </c>
      <c r="C808" s="73">
        <v>45650</v>
      </c>
      <c r="D808" s="68" t="s">
        <v>76</v>
      </c>
      <c r="E808" s="48" t="s">
        <v>233</v>
      </c>
      <c r="F808" s="69" t="str">
        <f>VLOOKUP(E808,Customer[],2,FALSE)</f>
        <v>Phoe Thar Htoo</v>
      </c>
      <c r="G808" s="69" t="str">
        <f>VLOOKUP(E808,Customer[],3,FALSE)</f>
        <v>Khaing Shwe War Rd</v>
      </c>
      <c r="H808" s="69" t="str">
        <f>VLOOKUP(E808,Customer[],4,FALSE)</f>
        <v>Hlaing Thar Yar</v>
      </c>
      <c r="I808" s="48" t="s">
        <v>25</v>
      </c>
      <c r="J808" s="70" t="str">
        <f>VLOOKUP(I808,PGStock[],2,FALSE)</f>
        <v>Columbus Super Red Smooth 350 Ml</v>
      </c>
      <c r="K808" s="71">
        <f>VLOOKUP(I808,PGStock[],3,FALSE)</f>
        <v>0.35</v>
      </c>
      <c r="L808" s="47">
        <v>3</v>
      </c>
      <c r="M808" s="47">
        <f>VLOOKUP(I808,PGStock[],6,FALSE)</f>
        <v>150</v>
      </c>
      <c r="N808" s="47">
        <f>+PGSales!$L808*PGSales!$M808</f>
        <v>450</v>
      </c>
    </row>
    <row r="809" spans="1:14" hidden="1" x14ac:dyDescent="0.25">
      <c r="A809" s="77">
        <f t="shared" si="20"/>
        <v>2024</v>
      </c>
      <c r="B809" s="77">
        <f t="shared" si="21"/>
        <v>12</v>
      </c>
      <c r="C809" s="73">
        <v>45650</v>
      </c>
      <c r="D809" s="68" t="s">
        <v>76</v>
      </c>
      <c r="E809" s="48" t="s">
        <v>233</v>
      </c>
      <c r="F809" s="69" t="str">
        <f>VLOOKUP(E809,Customer[],2,FALSE)</f>
        <v>Phoe Thar Htoo</v>
      </c>
      <c r="G809" s="69" t="str">
        <f>VLOOKUP(E809,Customer[],3,FALSE)</f>
        <v>Khaing Shwe War Rd</v>
      </c>
      <c r="H809" s="69" t="str">
        <f>VLOOKUP(E809,Customer[],4,FALSE)</f>
        <v>Hlaing Thar Yar</v>
      </c>
      <c r="I809" s="48" t="s">
        <v>18</v>
      </c>
      <c r="J809" s="70" t="str">
        <f>VLOOKUP(I809,PGStock[],2,FALSE)</f>
        <v>Formula Rum 350ml</v>
      </c>
      <c r="K809" s="71">
        <f>VLOOKUP(I809,PGStock[],3,FALSE)</f>
        <v>0.35</v>
      </c>
      <c r="L809" s="47">
        <v>2</v>
      </c>
      <c r="M809" s="47">
        <f>VLOOKUP(I809,PGStock[],6,FALSE)</f>
        <v>150</v>
      </c>
      <c r="N809" s="47">
        <f>+PGSales!$L809*PGSales!$M809</f>
        <v>300</v>
      </c>
    </row>
    <row r="810" spans="1:14" hidden="1" x14ac:dyDescent="0.25">
      <c r="A810" s="77">
        <f t="shared" si="20"/>
        <v>2024</v>
      </c>
      <c r="B810" s="77">
        <f t="shared" si="21"/>
        <v>12</v>
      </c>
      <c r="C810" s="73">
        <v>45650</v>
      </c>
      <c r="D810" s="68" t="s">
        <v>70</v>
      </c>
      <c r="E810" s="48" t="s">
        <v>231</v>
      </c>
      <c r="F810" s="69" t="str">
        <f>VLOOKUP(E810,Customer[],2,FALSE)</f>
        <v>Arrmann(1)</v>
      </c>
      <c r="G810" s="69" t="str">
        <f>VLOOKUP(E810,Customer[],3,FALSE)</f>
        <v>Bo Aung Kyaw Rd</v>
      </c>
      <c r="H810" s="69" t="str">
        <f>VLOOKUP(E810,Customer[],4,FALSE)</f>
        <v>Hlaing Thar Yar</v>
      </c>
      <c r="I810" s="48" t="s">
        <v>25</v>
      </c>
      <c r="J810" s="70" t="str">
        <f>VLOOKUP(I810,PGStock[],2,FALSE)</f>
        <v>Columbus Super Red Smooth 350 Ml</v>
      </c>
      <c r="K810" s="71">
        <f>VLOOKUP(I810,PGStock[],3,FALSE)</f>
        <v>0.35</v>
      </c>
      <c r="L810" s="47">
        <v>3</v>
      </c>
      <c r="M810" s="47">
        <f>VLOOKUP(I810,PGStock[],6,FALSE)</f>
        <v>150</v>
      </c>
      <c r="N810" s="47">
        <f>+PGSales!$L810*PGSales!$M810</f>
        <v>450</v>
      </c>
    </row>
    <row r="811" spans="1:14" hidden="1" x14ac:dyDescent="0.25">
      <c r="A811" s="77">
        <f t="shared" si="20"/>
        <v>2024</v>
      </c>
      <c r="B811" s="77">
        <f t="shared" si="21"/>
        <v>12</v>
      </c>
      <c r="C811" s="73">
        <v>45650</v>
      </c>
      <c r="D811" s="68" t="s">
        <v>70</v>
      </c>
      <c r="E811" s="48" t="s">
        <v>231</v>
      </c>
      <c r="F811" s="69" t="str">
        <f>VLOOKUP(E811,Customer[],2,FALSE)</f>
        <v>Arrmann(1)</v>
      </c>
      <c r="G811" s="69" t="str">
        <f>VLOOKUP(E811,Customer[],3,FALSE)</f>
        <v>Bo Aung Kyaw Rd</v>
      </c>
      <c r="H811" s="69" t="str">
        <f>VLOOKUP(E811,Customer[],4,FALSE)</f>
        <v>Hlaing Thar Yar</v>
      </c>
      <c r="I811" s="48" t="s">
        <v>18</v>
      </c>
      <c r="J811" s="70" t="str">
        <f>VLOOKUP(I811,PGStock[],2,FALSE)</f>
        <v>Formula Rum 350ml</v>
      </c>
      <c r="K811" s="71">
        <f>VLOOKUP(I811,PGStock[],3,FALSE)</f>
        <v>0.35</v>
      </c>
      <c r="L811" s="47">
        <v>3</v>
      </c>
      <c r="M811" s="47">
        <f>VLOOKUP(I811,PGStock[],6,FALSE)</f>
        <v>150</v>
      </c>
      <c r="N811" s="47">
        <f>+PGSales!$L811*PGSales!$M811</f>
        <v>450</v>
      </c>
    </row>
    <row r="812" spans="1:14" hidden="1" x14ac:dyDescent="0.25">
      <c r="A812" s="77">
        <f t="shared" si="20"/>
        <v>2024</v>
      </c>
      <c r="B812" s="77">
        <f t="shared" si="21"/>
        <v>12</v>
      </c>
      <c r="C812" s="73">
        <v>45651</v>
      </c>
      <c r="D812" s="68" t="s">
        <v>115</v>
      </c>
      <c r="E812" s="48" t="s">
        <v>177</v>
      </c>
      <c r="F812" s="69" t="str">
        <f>VLOOKUP(E812,Customer[],2,FALSE)</f>
        <v>NI Ni Poe poe</v>
      </c>
      <c r="G812" s="69" t="str">
        <f>VLOOKUP(E812,Customer[],3,FALSE)</f>
        <v>Ye Yanaing Rd</v>
      </c>
      <c r="H812" s="69" t="str">
        <f>VLOOKUP(E812,Customer[],4,FALSE)</f>
        <v xml:space="preserve">Shwepyithar </v>
      </c>
      <c r="I812" s="48" t="s">
        <v>25</v>
      </c>
      <c r="J812" s="70" t="str">
        <f>VLOOKUP(I812,PGStock[],2,FALSE)</f>
        <v>Columbus Super Red Smooth 350 Ml</v>
      </c>
      <c r="K812" s="71">
        <f>VLOOKUP(I812,PGStock[],3,FALSE)</f>
        <v>0.35</v>
      </c>
      <c r="L812" s="47">
        <v>9</v>
      </c>
      <c r="M812" s="47">
        <f>VLOOKUP(I812,PGStock[],6,FALSE)</f>
        <v>150</v>
      </c>
      <c r="N812" s="47">
        <f>+PGSales!$L812*PGSales!$M812</f>
        <v>1350</v>
      </c>
    </row>
    <row r="813" spans="1:14" hidden="1" x14ac:dyDescent="0.25">
      <c r="A813" s="77">
        <f t="shared" si="20"/>
        <v>2024</v>
      </c>
      <c r="B813" s="77">
        <f t="shared" si="21"/>
        <v>12</v>
      </c>
      <c r="C813" s="73">
        <v>45651</v>
      </c>
      <c r="D813" s="68" t="s">
        <v>115</v>
      </c>
      <c r="E813" s="48" t="s">
        <v>177</v>
      </c>
      <c r="F813" s="69" t="str">
        <f>VLOOKUP(E813,Customer[],2,FALSE)</f>
        <v>NI Ni Poe poe</v>
      </c>
      <c r="G813" s="69" t="str">
        <f>VLOOKUP(E813,Customer[],3,FALSE)</f>
        <v>Ye Yanaing Rd</v>
      </c>
      <c r="H813" s="69" t="str">
        <f>VLOOKUP(E813,Customer[],4,FALSE)</f>
        <v xml:space="preserve">Shwepyithar </v>
      </c>
      <c r="I813" s="48" t="s">
        <v>20</v>
      </c>
      <c r="J813" s="70" t="str">
        <f>VLOOKUP(I813,PGStock[],2,FALSE)</f>
        <v>Formula Rum 700ml</v>
      </c>
      <c r="K813" s="71">
        <f>VLOOKUP(I813,PGStock[],3,FALSE)</f>
        <v>0.7</v>
      </c>
      <c r="L813" s="47">
        <v>1</v>
      </c>
      <c r="M813" s="47">
        <f>VLOOKUP(I813,PGStock[],6,FALSE)</f>
        <v>200</v>
      </c>
      <c r="N813" s="47">
        <f>+PGSales!$L813*PGSales!$M813</f>
        <v>200</v>
      </c>
    </row>
    <row r="814" spans="1:14" hidden="1" x14ac:dyDescent="0.25">
      <c r="A814" s="77">
        <f t="shared" si="20"/>
        <v>2024</v>
      </c>
      <c r="B814" s="77">
        <f t="shared" si="21"/>
        <v>12</v>
      </c>
      <c r="C814" s="73">
        <v>45651</v>
      </c>
      <c r="D814" s="68" t="s">
        <v>115</v>
      </c>
      <c r="E814" s="48" t="s">
        <v>177</v>
      </c>
      <c r="F814" s="69" t="str">
        <f>VLOOKUP(E814,Customer[],2,FALSE)</f>
        <v>NI Ni Poe poe</v>
      </c>
      <c r="G814" s="69" t="str">
        <f>VLOOKUP(E814,Customer[],3,FALSE)</f>
        <v>Ye Yanaing Rd</v>
      </c>
      <c r="H814" s="69" t="str">
        <f>VLOOKUP(E814,Customer[],4,FALSE)</f>
        <v xml:space="preserve">Shwepyithar </v>
      </c>
      <c r="I814" s="48" t="s">
        <v>18</v>
      </c>
      <c r="J814" s="70" t="str">
        <f>VLOOKUP(I814,PGStock[],2,FALSE)</f>
        <v>Formula Rum 350ml</v>
      </c>
      <c r="K814" s="71">
        <f>VLOOKUP(I814,PGStock[],3,FALSE)</f>
        <v>0.35</v>
      </c>
      <c r="L814" s="47">
        <v>3</v>
      </c>
      <c r="M814" s="47">
        <f>VLOOKUP(I814,PGStock[],6,FALSE)</f>
        <v>150</v>
      </c>
      <c r="N814" s="47">
        <f>+PGSales!$L814*PGSales!$M814</f>
        <v>450</v>
      </c>
    </row>
    <row r="815" spans="1:14" hidden="1" x14ac:dyDescent="0.25">
      <c r="A815" s="77">
        <f t="shared" si="20"/>
        <v>2024</v>
      </c>
      <c r="B815" s="77">
        <f t="shared" si="21"/>
        <v>12</v>
      </c>
      <c r="C815" s="73">
        <v>45651</v>
      </c>
      <c r="D815" s="68" t="s">
        <v>0</v>
      </c>
      <c r="E815" s="48" t="s">
        <v>230</v>
      </c>
      <c r="F815" s="69" t="str">
        <f>VLOOKUP(E815,Customer[],2,FALSE)</f>
        <v>KZ</v>
      </c>
      <c r="G815" s="69" t="str">
        <f>VLOOKUP(E815,Customer[],3,FALSE)</f>
        <v>kantharyar Rd</v>
      </c>
      <c r="H815" s="69" t="str">
        <f>VLOOKUP(E815,Customer[],4,FALSE)</f>
        <v xml:space="preserve">Shwepyithar </v>
      </c>
      <c r="I815" s="48" t="s">
        <v>25</v>
      </c>
      <c r="J815" s="70" t="str">
        <f>VLOOKUP(I815,PGStock[],2,FALSE)</f>
        <v>Columbus Super Red Smooth 350 Ml</v>
      </c>
      <c r="K815" s="71">
        <f>VLOOKUP(I815,PGStock[],3,FALSE)</f>
        <v>0.35</v>
      </c>
      <c r="L815" s="47">
        <v>8</v>
      </c>
      <c r="M815" s="47">
        <f>VLOOKUP(I815,PGStock[],6,FALSE)</f>
        <v>150</v>
      </c>
      <c r="N815" s="47">
        <f>+PGSales!$L815*PGSales!$M815</f>
        <v>1200</v>
      </c>
    </row>
    <row r="816" spans="1:14" hidden="1" x14ac:dyDescent="0.25">
      <c r="A816" s="77">
        <f t="shared" si="20"/>
        <v>2024</v>
      </c>
      <c r="B816" s="77">
        <f t="shared" si="21"/>
        <v>12</v>
      </c>
      <c r="C816" s="73">
        <v>45651</v>
      </c>
      <c r="D816" s="68" t="s">
        <v>0</v>
      </c>
      <c r="E816" s="48" t="s">
        <v>230</v>
      </c>
      <c r="F816" s="69" t="str">
        <f>VLOOKUP(E816,Customer[],2,FALSE)</f>
        <v>KZ</v>
      </c>
      <c r="G816" s="69" t="str">
        <f>VLOOKUP(E816,Customer[],3,FALSE)</f>
        <v>kantharyar Rd</v>
      </c>
      <c r="H816" s="69" t="str">
        <f>VLOOKUP(E816,Customer[],4,FALSE)</f>
        <v xml:space="preserve">Shwepyithar </v>
      </c>
      <c r="I816" s="48" t="s">
        <v>18</v>
      </c>
      <c r="J816" s="70" t="str">
        <f>VLOOKUP(I816,PGStock[],2,FALSE)</f>
        <v>Formula Rum 350ml</v>
      </c>
      <c r="K816" s="71">
        <f>VLOOKUP(I816,PGStock[],3,FALSE)</f>
        <v>0.35</v>
      </c>
      <c r="L816" s="47">
        <v>1</v>
      </c>
      <c r="M816" s="47">
        <f>VLOOKUP(I816,PGStock[],6,FALSE)</f>
        <v>150</v>
      </c>
      <c r="N816" s="47">
        <f>+PGSales!$L816*PGSales!$M816</f>
        <v>150</v>
      </c>
    </row>
    <row r="817" spans="1:14" hidden="1" x14ac:dyDescent="0.25">
      <c r="A817" s="77">
        <f t="shared" si="20"/>
        <v>2024</v>
      </c>
      <c r="B817" s="77">
        <f t="shared" si="21"/>
        <v>12</v>
      </c>
      <c r="C817" s="73">
        <v>45651</v>
      </c>
      <c r="D817" s="68" t="s">
        <v>2</v>
      </c>
      <c r="E817" s="48" t="s">
        <v>229</v>
      </c>
      <c r="F817" s="69" t="str">
        <f>VLOOKUP(E817,Customer[],2,FALSE)</f>
        <v>KMG</v>
      </c>
      <c r="G817" s="69" t="str">
        <f>VLOOKUP(E817,Customer[],3,FALSE)</f>
        <v>Min Yea Kyawswar Rd</v>
      </c>
      <c r="H817" s="69" t="str">
        <f>VLOOKUP(E817,Customer[],4,FALSE)</f>
        <v xml:space="preserve">Shwepyithar </v>
      </c>
      <c r="I817" s="48" t="s">
        <v>25</v>
      </c>
      <c r="J817" s="70" t="str">
        <f>VLOOKUP(I817,PGStock[],2,FALSE)</f>
        <v>Columbus Super Red Smooth 350 Ml</v>
      </c>
      <c r="K817" s="71">
        <f>VLOOKUP(I817,PGStock[],3,FALSE)</f>
        <v>0.35</v>
      </c>
      <c r="L817" s="47">
        <v>2</v>
      </c>
      <c r="M817" s="47">
        <f>VLOOKUP(I817,PGStock[],6,FALSE)</f>
        <v>150</v>
      </c>
      <c r="N817" s="47">
        <f>+PGSales!$L817*PGSales!$M817</f>
        <v>300</v>
      </c>
    </row>
    <row r="818" spans="1:14" hidden="1" x14ac:dyDescent="0.25">
      <c r="A818" s="77">
        <f t="shared" si="20"/>
        <v>2024</v>
      </c>
      <c r="B818" s="77">
        <f t="shared" si="21"/>
        <v>12</v>
      </c>
      <c r="C818" s="73">
        <v>45651</v>
      </c>
      <c r="D818" s="68" t="s">
        <v>2</v>
      </c>
      <c r="E818" s="48" t="s">
        <v>229</v>
      </c>
      <c r="F818" s="69" t="str">
        <f>VLOOKUP(E818,Customer[],2,FALSE)</f>
        <v>KMG</v>
      </c>
      <c r="G818" s="69" t="str">
        <f>VLOOKUP(E818,Customer[],3,FALSE)</f>
        <v>Min Yea Kyawswar Rd</v>
      </c>
      <c r="H818" s="69" t="str">
        <f>VLOOKUP(E818,Customer[],4,FALSE)</f>
        <v xml:space="preserve">Shwepyithar </v>
      </c>
      <c r="I818" s="48" t="s">
        <v>18</v>
      </c>
      <c r="J818" s="70" t="str">
        <f>VLOOKUP(I818,PGStock[],2,FALSE)</f>
        <v>Formula Rum 350ml</v>
      </c>
      <c r="K818" s="71">
        <f>VLOOKUP(I818,PGStock[],3,FALSE)</f>
        <v>0.35</v>
      </c>
      <c r="L818" s="47">
        <v>5</v>
      </c>
      <c r="M818" s="47">
        <f>VLOOKUP(I818,PGStock[],6,FALSE)</f>
        <v>150</v>
      </c>
      <c r="N818" s="47">
        <f>+PGSales!$L818*PGSales!$M818</f>
        <v>750</v>
      </c>
    </row>
    <row r="819" spans="1:14" hidden="1" x14ac:dyDescent="0.25">
      <c r="A819" s="77">
        <f t="shared" si="20"/>
        <v>2024</v>
      </c>
      <c r="B819" s="77">
        <f t="shared" si="21"/>
        <v>12</v>
      </c>
      <c r="C819" s="73">
        <v>45651</v>
      </c>
      <c r="D819" s="68" t="s">
        <v>1</v>
      </c>
      <c r="E819" s="48" t="s">
        <v>246</v>
      </c>
      <c r="F819" s="69" t="str">
        <f>VLOOKUP(E819,Customer[],2,FALSE)</f>
        <v>Zaw Hein Kaber</v>
      </c>
      <c r="G819" s="69" t="str">
        <f>VLOOKUP(E819,Customer[],3,FALSE)</f>
        <v>ThanDin Zay Rd</v>
      </c>
      <c r="H819" s="69" t="str">
        <f>VLOOKUP(E819,Customer[],4,FALSE)</f>
        <v xml:space="preserve">Shwepyithar </v>
      </c>
      <c r="I819" s="48" t="s">
        <v>27</v>
      </c>
      <c r="J819" s="70" t="str">
        <f>VLOOKUP(I819,PGStock[],2,FALSE)</f>
        <v>Columbus Super Red Smooth 700 Ml</v>
      </c>
      <c r="K819" s="71">
        <f>VLOOKUP(I819,PGStock[],3,FALSE)</f>
        <v>0.7</v>
      </c>
      <c r="L819" s="47">
        <v>1</v>
      </c>
      <c r="M819" s="47">
        <f>VLOOKUP(I819,PGStock[],6,FALSE)</f>
        <v>200</v>
      </c>
      <c r="N819" s="47">
        <f>+PGSales!$L819*PGSales!$M819</f>
        <v>200</v>
      </c>
    </row>
    <row r="820" spans="1:14" hidden="1" x14ac:dyDescent="0.25">
      <c r="A820" s="77">
        <f t="shared" si="20"/>
        <v>2024</v>
      </c>
      <c r="B820" s="77">
        <f t="shared" si="21"/>
        <v>12</v>
      </c>
      <c r="C820" s="73">
        <v>45651</v>
      </c>
      <c r="D820" s="68" t="s">
        <v>1</v>
      </c>
      <c r="E820" s="48" t="s">
        <v>246</v>
      </c>
      <c r="F820" s="69" t="str">
        <f>VLOOKUP(E820,Customer[],2,FALSE)</f>
        <v>Zaw Hein Kaber</v>
      </c>
      <c r="G820" s="69" t="str">
        <f>VLOOKUP(E820,Customer[],3,FALSE)</f>
        <v>ThanDin Zay Rd</v>
      </c>
      <c r="H820" s="69" t="str">
        <f>VLOOKUP(E820,Customer[],4,FALSE)</f>
        <v xml:space="preserve">Shwepyithar </v>
      </c>
      <c r="I820" s="48" t="s">
        <v>25</v>
      </c>
      <c r="J820" s="70" t="str">
        <f>VLOOKUP(I820,PGStock[],2,FALSE)</f>
        <v>Columbus Super Red Smooth 350 Ml</v>
      </c>
      <c r="K820" s="71">
        <f>VLOOKUP(I820,PGStock[],3,FALSE)</f>
        <v>0.35</v>
      </c>
      <c r="L820" s="47">
        <v>5</v>
      </c>
      <c r="M820" s="47">
        <f>VLOOKUP(I820,PGStock[],6,FALSE)</f>
        <v>150</v>
      </c>
      <c r="N820" s="47">
        <f>+PGSales!$L820*PGSales!$M820</f>
        <v>750</v>
      </c>
    </row>
    <row r="821" spans="1:14" hidden="1" x14ac:dyDescent="0.25">
      <c r="A821" s="77">
        <f t="shared" si="20"/>
        <v>2024</v>
      </c>
      <c r="B821" s="77">
        <f t="shared" si="21"/>
        <v>12</v>
      </c>
      <c r="C821" s="73">
        <v>45651</v>
      </c>
      <c r="D821" s="68" t="s">
        <v>1</v>
      </c>
      <c r="E821" s="48" t="s">
        <v>246</v>
      </c>
      <c r="F821" s="69" t="str">
        <f>VLOOKUP(E821,Customer[],2,FALSE)</f>
        <v>Zaw Hein Kaber</v>
      </c>
      <c r="G821" s="69" t="str">
        <f>VLOOKUP(E821,Customer[],3,FALSE)</f>
        <v>ThanDin Zay Rd</v>
      </c>
      <c r="H821" s="69" t="str">
        <f>VLOOKUP(E821,Customer[],4,FALSE)</f>
        <v xml:space="preserve">Shwepyithar </v>
      </c>
      <c r="I821" s="48" t="s">
        <v>20</v>
      </c>
      <c r="J821" s="70" t="str">
        <f>VLOOKUP(I821,PGStock[],2,FALSE)</f>
        <v>Formula Rum 700ml</v>
      </c>
      <c r="K821" s="71">
        <f>VLOOKUP(I821,PGStock[],3,FALSE)</f>
        <v>0.7</v>
      </c>
      <c r="L821" s="47">
        <v>1</v>
      </c>
      <c r="M821" s="47">
        <f>VLOOKUP(I821,PGStock[],6,FALSE)</f>
        <v>200</v>
      </c>
      <c r="N821" s="47">
        <f>+PGSales!$L821*PGSales!$M821</f>
        <v>200</v>
      </c>
    </row>
    <row r="822" spans="1:14" hidden="1" x14ac:dyDescent="0.25">
      <c r="A822" s="77">
        <f t="shared" si="20"/>
        <v>2024</v>
      </c>
      <c r="B822" s="77">
        <f t="shared" si="21"/>
        <v>12</v>
      </c>
      <c r="C822" s="73">
        <v>45651</v>
      </c>
      <c r="D822" s="68" t="s">
        <v>1</v>
      </c>
      <c r="E822" s="48" t="s">
        <v>246</v>
      </c>
      <c r="F822" s="69" t="str">
        <f>VLOOKUP(E822,Customer[],2,FALSE)</f>
        <v>Zaw Hein Kaber</v>
      </c>
      <c r="G822" s="69" t="str">
        <f>VLOOKUP(E822,Customer[],3,FALSE)</f>
        <v>ThanDin Zay Rd</v>
      </c>
      <c r="H822" s="69" t="str">
        <f>VLOOKUP(E822,Customer[],4,FALSE)</f>
        <v xml:space="preserve">Shwepyithar </v>
      </c>
      <c r="I822" s="48" t="s">
        <v>18</v>
      </c>
      <c r="J822" s="70" t="str">
        <f>VLOOKUP(I822,PGStock[],2,FALSE)</f>
        <v>Formula Rum 350ml</v>
      </c>
      <c r="K822" s="71">
        <f>VLOOKUP(I822,PGStock[],3,FALSE)</f>
        <v>0.35</v>
      </c>
      <c r="L822" s="47">
        <v>6</v>
      </c>
      <c r="M822" s="47">
        <f>VLOOKUP(I822,PGStock[],6,FALSE)</f>
        <v>150</v>
      </c>
      <c r="N822" s="47">
        <f>+PGSales!$L822*PGSales!$M822</f>
        <v>900</v>
      </c>
    </row>
    <row r="823" spans="1:14" hidden="1" x14ac:dyDescent="0.25">
      <c r="A823" s="77">
        <f t="shared" si="20"/>
        <v>2024</v>
      </c>
      <c r="B823" s="77">
        <f t="shared" si="21"/>
        <v>12</v>
      </c>
      <c r="C823" s="73">
        <v>45651</v>
      </c>
      <c r="D823" s="68" t="s">
        <v>187</v>
      </c>
      <c r="E823" s="48" t="s">
        <v>245</v>
      </c>
      <c r="F823" s="69" t="str">
        <f>VLOOKUP(E823,Customer[],2,FALSE)</f>
        <v>Cheer</v>
      </c>
      <c r="G823" s="69" t="str">
        <f>VLOOKUP(E823,Customer[],3,FALSE)</f>
        <v>ThanDin Zay Rd</v>
      </c>
      <c r="H823" s="69" t="str">
        <f>VLOOKUP(E823,Customer[],4,FALSE)</f>
        <v xml:space="preserve">Shwepyithar </v>
      </c>
      <c r="I823" s="48" t="s">
        <v>25</v>
      </c>
      <c r="J823" s="70" t="str">
        <f>VLOOKUP(I823,PGStock[],2,FALSE)</f>
        <v>Columbus Super Red Smooth 350 Ml</v>
      </c>
      <c r="K823" s="71">
        <f>VLOOKUP(I823,PGStock[],3,FALSE)</f>
        <v>0.35</v>
      </c>
      <c r="L823" s="47">
        <v>6</v>
      </c>
      <c r="M823" s="47">
        <f>VLOOKUP(I823,PGStock[],6,FALSE)</f>
        <v>150</v>
      </c>
      <c r="N823" s="47">
        <f>+PGSales!$L823*PGSales!$M823</f>
        <v>900</v>
      </c>
    </row>
    <row r="824" spans="1:14" hidden="1" x14ac:dyDescent="0.25">
      <c r="A824" s="77">
        <f t="shared" si="20"/>
        <v>2024</v>
      </c>
      <c r="B824" s="77">
        <f t="shared" si="21"/>
        <v>12</v>
      </c>
      <c r="C824" s="73">
        <v>45651</v>
      </c>
      <c r="D824" s="68" t="s">
        <v>187</v>
      </c>
      <c r="E824" s="48" t="s">
        <v>245</v>
      </c>
      <c r="F824" s="69" t="str">
        <f>VLOOKUP(E824,Customer[],2,FALSE)</f>
        <v>Cheer</v>
      </c>
      <c r="G824" s="69" t="str">
        <f>VLOOKUP(E824,Customer[],3,FALSE)</f>
        <v>ThanDin Zay Rd</v>
      </c>
      <c r="H824" s="69" t="str">
        <f>VLOOKUP(E824,Customer[],4,FALSE)</f>
        <v xml:space="preserve">Shwepyithar </v>
      </c>
      <c r="I824" s="48" t="s">
        <v>18</v>
      </c>
      <c r="J824" s="70" t="str">
        <f>VLOOKUP(I824,PGStock[],2,FALSE)</f>
        <v>Formula Rum 350ml</v>
      </c>
      <c r="K824" s="71">
        <f>VLOOKUP(I824,PGStock[],3,FALSE)</f>
        <v>0.35</v>
      </c>
      <c r="L824" s="47">
        <v>5</v>
      </c>
      <c r="M824" s="47">
        <f>VLOOKUP(I824,PGStock[],6,FALSE)</f>
        <v>150</v>
      </c>
      <c r="N824" s="47">
        <f>+PGSales!$L824*PGSales!$M824</f>
        <v>750</v>
      </c>
    </row>
    <row r="825" spans="1:14" hidden="1" x14ac:dyDescent="0.25">
      <c r="A825" s="77">
        <f t="shared" si="20"/>
        <v>2024</v>
      </c>
      <c r="B825" s="77">
        <f t="shared" si="21"/>
        <v>12</v>
      </c>
      <c r="C825" s="73">
        <v>45651</v>
      </c>
      <c r="D825" s="68" t="s">
        <v>186</v>
      </c>
      <c r="E825" s="48" t="s">
        <v>268</v>
      </c>
      <c r="F825" s="69" t="str">
        <f>VLOOKUP(E825,Customer[],2,FALSE)</f>
        <v>Kaung Thant</v>
      </c>
      <c r="G825" s="69" t="str">
        <f>VLOOKUP(E825,Customer[],3,FALSE)</f>
        <v>ThanDin Zay Rd</v>
      </c>
      <c r="H825" s="69" t="str">
        <f>VLOOKUP(E825,Customer[],4,FALSE)</f>
        <v xml:space="preserve">Shwepyithar </v>
      </c>
      <c r="I825" s="48" t="s">
        <v>27</v>
      </c>
      <c r="J825" s="70" t="str">
        <f>VLOOKUP(I825,PGStock[],2,FALSE)</f>
        <v>Columbus Super Red Smooth 700 Ml</v>
      </c>
      <c r="K825" s="71">
        <f>VLOOKUP(I825,PGStock[],3,FALSE)</f>
        <v>0.7</v>
      </c>
      <c r="L825" s="47">
        <v>1</v>
      </c>
      <c r="M825" s="47">
        <f>VLOOKUP(I825,PGStock[],6,FALSE)</f>
        <v>200</v>
      </c>
      <c r="N825" s="47">
        <f>+PGSales!$L825*PGSales!$M825</f>
        <v>200</v>
      </c>
    </row>
    <row r="826" spans="1:14" hidden="1" x14ac:dyDescent="0.25">
      <c r="A826" s="77">
        <f t="shared" si="20"/>
        <v>2024</v>
      </c>
      <c r="B826" s="77">
        <f t="shared" si="21"/>
        <v>12</v>
      </c>
      <c r="C826" s="73">
        <v>45651</v>
      </c>
      <c r="D826" s="68" t="s">
        <v>186</v>
      </c>
      <c r="E826" s="48" t="s">
        <v>268</v>
      </c>
      <c r="F826" s="69" t="str">
        <f>VLOOKUP(E826,Customer[],2,FALSE)</f>
        <v>Kaung Thant</v>
      </c>
      <c r="G826" s="69" t="str">
        <f>VLOOKUP(E826,Customer[],3,FALSE)</f>
        <v>ThanDin Zay Rd</v>
      </c>
      <c r="H826" s="69" t="str">
        <f>VLOOKUP(E826,Customer[],4,FALSE)</f>
        <v xml:space="preserve">Shwepyithar </v>
      </c>
      <c r="I826" s="48" t="s">
        <v>25</v>
      </c>
      <c r="J826" s="70" t="str">
        <f>VLOOKUP(I826,PGStock[],2,FALSE)</f>
        <v>Columbus Super Red Smooth 350 Ml</v>
      </c>
      <c r="K826" s="71">
        <f>VLOOKUP(I826,PGStock[],3,FALSE)</f>
        <v>0.35</v>
      </c>
      <c r="L826" s="47">
        <v>9</v>
      </c>
      <c r="M826" s="47">
        <f>VLOOKUP(I826,PGStock[],6,FALSE)</f>
        <v>150</v>
      </c>
      <c r="N826" s="47">
        <f>+PGSales!$L826*PGSales!$M826</f>
        <v>1350</v>
      </c>
    </row>
    <row r="827" spans="1:14" hidden="1" x14ac:dyDescent="0.25">
      <c r="A827" s="77">
        <f t="shared" si="20"/>
        <v>2024</v>
      </c>
      <c r="B827" s="77">
        <f t="shared" si="21"/>
        <v>12</v>
      </c>
      <c r="C827" s="73">
        <v>45651</v>
      </c>
      <c r="D827" s="68" t="s">
        <v>186</v>
      </c>
      <c r="E827" s="48" t="s">
        <v>268</v>
      </c>
      <c r="F827" s="69" t="str">
        <f>VLOOKUP(E827,Customer[],2,FALSE)</f>
        <v>Kaung Thant</v>
      </c>
      <c r="G827" s="69" t="str">
        <f>VLOOKUP(E827,Customer[],3,FALSE)</f>
        <v>ThanDin Zay Rd</v>
      </c>
      <c r="H827" s="69" t="str">
        <f>VLOOKUP(E827,Customer[],4,FALSE)</f>
        <v xml:space="preserve">Shwepyithar </v>
      </c>
      <c r="I827" s="48" t="s">
        <v>23</v>
      </c>
      <c r="J827" s="70" t="str">
        <f>VLOOKUP(I827,PGStock[],2,FALSE)</f>
        <v>Columbus Super Red Smooth 175 Ml</v>
      </c>
      <c r="K827" s="71">
        <f>VLOOKUP(I827,PGStock[],3,FALSE)</f>
        <v>0.17499999999999999</v>
      </c>
      <c r="L827" s="47">
        <v>3</v>
      </c>
      <c r="M827" s="47">
        <f>VLOOKUP(I827,PGStock[],6,FALSE)</f>
        <v>100</v>
      </c>
      <c r="N827" s="47">
        <f>+PGSales!$L827*PGSales!$M827</f>
        <v>300</v>
      </c>
    </row>
    <row r="828" spans="1:14" hidden="1" x14ac:dyDescent="0.25">
      <c r="A828" s="77">
        <f t="shared" si="20"/>
        <v>2024</v>
      </c>
      <c r="B828" s="77">
        <f t="shared" si="21"/>
        <v>12</v>
      </c>
      <c r="C828" s="73">
        <v>45651</v>
      </c>
      <c r="D828" s="68" t="s">
        <v>186</v>
      </c>
      <c r="E828" s="48" t="s">
        <v>268</v>
      </c>
      <c r="F828" s="69" t="str">
        <f>VLOOKUP(E828,Customer[],2,FALSE)</f>
        <v>Kaung Thant</v>
      </c>
      <c r="G828" s="69" t="str">
        <f>VLOOKUP(E828,Customer[],3,FALSE)</f>
        <v>ThanDin Zay Rd</v>
      </c>
      <c r="H828" s="69" t="str">
        <f>VLOOKUP(E828,Customer[],4,FALSE)</f>
        <v xml:space="preserve">Shwepyithar </v>
      </c>
      <c r="I828" s="48" t="s">
        <v>18</v>
      </c>
      <c r="J828" s="70" t="str">
        <f>VLOOKUP(I828,PGStock[],2,FALSE)</f>
        <v>Formula Rum 350ml</v>
      </c>
      <c r="K828" s="71">
        <f>VLOOKUP(I828,PGStock[],3,FALSE)</f>
        <v>0.35</v>
      </c>
      <c r="L828" s="47">
        <v>5</v>
      </c>
      <c r="M828" s="47">
        <f>VLOOKUP(I828,PGStock[],6,FALSE)</f>
        <v>150</v>
      </c>
      <c r="N828" s="47">
        <f>+PGSales!$L828*PGSales!$M828</f>
        <v>750</v>
      </c>
    </row>
    <row r="829" spans="1:14" hidden="1" x14ac:dyDescent="0.25">
      <c r="A829" s="77">
        <f t="shared" si="20"/>
        <v>2024</v>
      </c>
      <c r="B829" s="77">
        <f t="shared" si="21"/>
        <v>12</v>
      </c>
      <c r="C829" s="73">
        <v>45651</v>
      </c>
      <c r="D829" s="68" t="s">
        <v>58</v>
      </c>
      <c r="E829" s="48" t="s">
        <v>269</v>
      </c>
      <c r="F829" s="69" t="str">
        <f>VLOOKUP(E829,Customer[],2,FALSE)</f>
        <v>Kaung Star</v>
      </c>
      <c r="G829" s="69" t="str">
        <f>VLOOKUP(E829,Customer[],3,FALSE)</f>
        <v>West Yangon University Rd</v>
      </c>
      <c r="H829" s="69" t="str">
        <f>VLOOKUP(E829,Customer[],4,FALSE)</f>
        <v>Htan Ta Pin</v>
      </c>
      <c r="I829" s="48" t="s">
        <v>25</v>
      </c>
      <c r="J829" s="70" t="str">
        <f>VLOOKUP(I829,PGStock[],2,FALSE)</f>
        <v>Columbus Super Red Smooth 350 Ml</v>
      </c>
      <c r="K829" s="71">
        <f>VLOOKUP(I829,PGStock[],3,FALSE)</f>
        <v>0.35</v>
      </c>
      <c r="L829" s="47">
        <v>3</v>
      </c>
      <c r="M829" s="47">
        <f>VLOOKUP(I829,PGStock[],6,FALSE)</f>
        <v>150</v>
      </c>
      <c r="N829" s="47">
        <f>+PGSales!$L829*PGSales!$M829</f>
        <v>450</v>
      </c>
    </row>
    <row r="830" spans="1:14" hidden="1" x14ac:dyDescent="0.25">
      <c r="A830" s="77">
        <f t="shared" si="20"/>
        <v>2024</v>
      </c>
      <c r="B830" s="77">
        <f t="shared" si="21"/>
        <v>12</v>
      </c>
      <c r="C830" s="73">
        <v>45651</v>
      </c>
      <c r="D830" s="68" t="s">
        <v>58</v>
      </c>
      <c r="E830" s="48" t="s">
        <v>269</v>
      </c>
      <c r="F830" s="69" t="str">
        <f>VLOOKUP(E830,Customer[],2,FALSE)</f>
        <v>Kaung Star</v>
      </c>
      <c r="G830" s="69" t="str">
        <f>VLOOKUP(E830,Customer[],3,FALSE)</f>
        <v>West Yangon University Rd</v>
      </c>
      <c r="H830" s="69" t="str">
        <f>VLOOKUP(E830,Customer[],4,FALSE)</f>
        <v>Htan Ta Pin</v>
      </c>
      <c r="I830" s="48" t="s">
        <v>20</v>
      </c>
      <c r="J830" s="70" t="str">
        <f>VLOOKUP(I830,PGStock[],2,FALSE)</f>
        <v>Formula Rum 700ml</v>
      </c>
      <c r="K830" s="71">
        <f>VLOOKUP(I830,PGStock[],3,FALSE)</f>
        <v>0.7</v>
      </c>
      <c r="L830" s="47">
        <v>2</v>
      </c>
      <c r="M830" s="47">
        <f>VLOOKUP(I830,PGStock[],6,FALSE)</f>
        <v>200</v>
      </c>
      <c r="N830" s="47">
        <f>+PGSales!$L830*PGSales!$M830</f>
        <v>400</v>
      </c>
    </row>
    <row r="831" spans="1:14" hidden="1" x14ac:dyDescent="0.25">
      <c r="A831" s="77">
        <f t="shared" si="20"/>
        <v>2024</v>
      </c>
      <c r="B831" s="77">
        <f t="shared" si="21"/>
        <v>12</v>
      </c>
      <c r="C831" s="73">
        <v>45651</v>
      </c>
      <c r="D831" s="68" t="s">
        <v>58</v>
      </c>
      <c r="E831" s="48" t="s">
        <v>269</v>
      </c>
      <c r="F831" s="69" t="str">
        <f>VLOOKUP(E831,Customer[],2,FALSE)</f>
        <v>Kaung Star</v>
      </c>
      <c r="G831" s="69" t="str">
        <f>VLOOKUP(E831,Customer[],3,FALSE)</f>
        <v>West Yangon University Rd</v>
      </c>
      <c r="H831" s="69" t="str">
        <f>VLOOKUP(E831,Customer[],4,FALSE)</f>
        <v>Htan Ta Pin</v>
      </c>
      <c r="I831" s="48" t="s">
        <v>18</v>
      </c>
      <c r="J831" s="70" t="str">
        <f>VLOOKUP(I831,PGStock[],2,FALSE)</f>
        <v>Formula Rum 350ml</v>
      </c>
      <c r="K831" s="71">
        <f>VLOOKUP(I831,PGStock[],3,FALSE)</f>
        <v>0.35</v>
      </c>
      <c r="L831" s="47">
        <v>6</v>
      </c>
      <c r="M831" s="47">
        <f>VLOOKUP(I831,PGStock[],6,FALSE)</f>
        <v>150</v>
      </c>
      <c r="N831" s="47">
        <f>+PGSales!$L831*PGSales!$M831</f>
        <v>900</v>
      </c>
    </row>
    <row r="832" spans="1:14" hidden="1" x14ac:dyDescent="0.25">
      <c r="A832" s="77">
        <f t="shared" si="20"/>
        <v>2024</v>
      </c>
      <c r="B832" s="77">
        <f t="shared" si="21"/>
        <v>12</v>
      </c>
      <c r="C832" s="73">
        <v>45651</v>
      </c>
      <c r="D832" s="68" t="s">
        <v>56</v>
      </c>
      <c r="E832" s="48" t="s">
        <v>270</v>
      </c>
      <c r="F832" s="69" t="str">
        <f>VLOOKUP(E832,Customer[],2,FALSE)</f>
        <v>Kyi Thar Oo(2)</v>
      </c>
      <c r="G832" s="69" t="str">
        <f>VLOOKUP(E832,Customer[],3,FALSE)</f>
        <v>Bayin Naung St</v>
      </c>
      <c r="H832" s="69" t="str">
        <f>VLOOKUP(E832,Customer[],4,FALSE)</f>
        <v>Htan Ta Pin</v>
      </c>
      <c r="I832" s="48" t="s">
        <v>23</v>
      </c>
      <c r="J832" s="70" t="str">
        <f>VLOOKUP(I832,PGStock[],2,FALSE)</f>
        <v>Columbus Super Red Smooth 175 Ml</v>
      </c>
      <c r="K832" s="71">
        <f>VLOOKUP(I832,PGStock[],3,FALSE)</f>
        <v>0.17499999999999999</v>
      </c>
      <c r="L832" s="47">
        <v>2</v>
      </c>
      <c r="M832" s="47">
        <f>VLOOKUP(I832,PGStock[],6,FALSE)</f>
        <v>100</v>
      </c>
      <c r="N832" s="47">
        <f>+PGSales!$L832*PGSales!$M832</f>
        <v>200</v>
      </c>
    </row>
    <row r="833" spans="1:14" hidden="1" x14ac:dyDescent="0.25">
      <c r="A833" s="77">
        <f t="shared" si="20"/>
        <v>2024</v>
      </c>
      <c r="B833" s="77">
        <f t="shared" si="21"/>
        <v>12</v>
      </c>
      <c r="C833" s="73">
        <v>45651</v>
      </c>
      <c r="D833" s="68" t="s">
        <v>66</v>
      </c>
      <c r="E833" s="48" t="s">
        <v>276</v>
      </c>
      <c r="F833" s="69" t="str">
        <f>VLOOKUP(E833,Customer[],2,FALSE)</f>
        <v>Kyi Thar Oo(1)</v>
      </c>
      <c r="G833" s="69" t="str">
        <f>VLOOKUP(E833,Customer[],3,FALSE)</f>
        <v>Poe San Aye St</v>
      </c>
      <c r="H833" s="69" t="str">
        <f>VLOOKUP(E833,Customer[],4,FALSE)</f>
        <v>Htan Ta Pin</v>
      </c>
      <c r="I833" s="48" t="s">
        <v>27</v>
      </c>
      <c r="J833" s="70" t="str">
        <f>VLOOKUP(I833,PGStock[],2,FALSE)</f>
        <v>Columbus Super Red Smooth 700 Ml</v>
      </c>
      <c r="K833" s="71">
        <f>VLOOKUP(I833,PGStock[],3,FALSE)</f>
        <v>0.7</v>
      </c>
      <c r="L833" s="47">
        <v>1</v>
      </c>
      <c r="M833" s="47">
        <f>VLOOKUP(I833,PGStock[],6,FALSE)</f>
        <v>200</v>
      </c>
      <c r="N833" s="47">
        <f>+PGSales!$L833*PGSales!$M833</f>
        <v>200</v>
      </c>
    </row>
    <row r="834" spans="1:14" hidden="1" x14ac:dyDescent="0.25">
      <c r="A834" s="77">
        <f t="shared" si="20"/>
        <v>2024</v>
      </c>
      <c r="B834" s="77">
        <f t="shared" si="21"/>
        <v>12</v>
      </c>
      <c r="C834" s="73">
        <v>45651</v>
      </c>
      <c r="D834" s="68" t="s">
        <v>66</v>
      </c>
      <c r="E834" s="48" t="s">
        <v>270</v>
      </c>
      <c r="F834" s="69" t="str">
        <f>VLOOKUP(E834,Customer[],2,FALSE)</f>
        <v>Kyi Thar Oo(2)</v>
      </c>
      <c r="G834" s="69" t="str">
        <f>VLOOKUP(E834,Customer[],3,FALSE)</f>
        <v>Bayin Naung St</v>
      </c>
      <c r="H834" s="69" t="str">
        <f>VLOOKUP(E834,Customer[],4,FALSE)</f>
        <v>Htan Ta Pin</v>
      </c>
      <c r="I834" s="48" t="s">
        <v>25</v>
      </c>
      <c r="J834" s="70" t="str">
        <f>VLOOKUP(I834,PGStock[],2,FALSE)</f>
        <v>Columbus Super Red Smooth 350 Ml</v>
      </c>
      <c r="K834" s="71">
        <f>VLOOKUP(I834,PGStock[],3,FALSE)</f>
        <v>0.35</v>
      </c>
      <c r="L834" s="47">
        <v>3</v>
      </c>
      <c r="M834" s="47">
        <f>VLOOKUP(I834,PGStock[],6,FALSE)</f>
        <v>150</v>
      </c>
      <c r="N834" s="47">
        <f>+PGSales!$L834*PGSales!$M834</f>
        <v>450</v>
      </c>
    </row>
    <row r="835" spans="1:14" hidden="1" x14ac:dyDescent="0.25">
      <c r="A835" s="77">
        <f t="shared" si="20"/>
        <v>2024</v>
      </c>
      <c r="B835" s="77">
        <f t="shared" si="21"/>
        <v>12</v>
      </c>
      <c r="C835" s="73">
        <v>45651</v>
      </c>
      <c r="D835" s="68" t="s">
        <v>62</v>
      </c>
      <c r="E835" s="48" t="s">
        <v>255</v>
      </c>
      <c r="F835" s="69" t="str">
        <f>VLOOKUP(E835,Customer[],2,FALSE)</f>
        <v>Lapyae Wunn</v>
      </c>
      <c r="G835" s="69" t="str">
        <f>VLOOKUP(E835,Customer[],3,FALSE)</f>
        <v>West Yangon University Rd</v>
      </c>
      <c r="H835" s="69" t="str">
        <f>VLOOKUP(E835,Customer[],4,FALSE)</f>
        <v>Htan Ta Pin</v>
      </c>
      <c r="I835" s="48" t="s">
        <v>25</v>
      </c>
      <c r="J835" s="70" t="str">
        <f>VLOOKUP(I835,PGStock[],2,FALSE)</f>
        <v>Columbus Super Red Smooth 350 Ml</v>
      </c>
      <c r="K835" s="71">
        <f>VLOOKUP(I835,PGStock[],3,FALSE)</f>
        <v>0.35</v>
      </c>
      <c r="L835" s="47">
        <v>7</v>
      </c>
      <c r="M835" s="47">
        <f>VLOOKUP(I835,PGStock[],6,FALSE)</f>
        <v>150</v>
      </c>
      <c r="N835" s="47">
        <f>+PGSales!$L835*PGSales!$M835</f>
        <v>1050</v>
      </c>
    </row>
    <row r="836" spans="1:14" hidden="1" x14ac:dyDescent="0.25">
      <c r="A836" s="77">
        <f t="shared" si="20"/>
        <v>2024</v>
      </c>
      <c r="B836" s="77">
        <f t="shared" si="21"/>
        <v>12</v>
      </c>
      <c r="C836" s="73">
        <v>45651</v>
      </c>
      <c r="D836" s="68" t="s">
        <v>62</v>
      </c>
      <c r="E836" s="48" t="s">
        <v>255</v>
      </c>
      <c r="F836" s="69" t="str">
        <f>VLOOKUP(E836,Customer[],2,FALSE)</f>
        <v>Lapyae Wunn</v>
      </c>
      <c r="G836" s="69" t="str">
        <f>VLOOKUP(E836,Customer[],3,FALSE)</f>
        <v>West Yangon University Rd</v>
      </c>
      <c r="H836" s="69" t="str">
        <f>VLOOKUP(E836,Customer[],4,FALSE)</f>
        <v>Htan Ta Pin</v>
      </c>
      <c r="I836" s="48" t="s">
        <v>23</v>
      </c>
      <c r="J836" s="70" t="str">
        <f>VLOOKUP(I836,PGStock[],2,FALSE)</f>
        <v>Columbus Super Red Smooth 175 Ml</v>
      </c>
      <c r="K836" s="71">
        <f>VLOOKUP(I836,PGStock[],3,FALSE)</f>
        <v>0.17499999999999999</v>
      </c>
      <c r="L836" s="47">
        <v>7</v>
      </c>
      <c r="M836" s="47">
        <f>VLOOKUP(I836,PGStock[],6,FALSE)</f>
        <v>100</v>
      </c>
      <c r="N836" s="47">
        <f>+PGSales!$L836*PGSales!$M836</f>
        <v>700</v>
      </c>
    </row>
    <row r="837" spans="1:14" hidden="1" x14ac:dyDescent="0.25">
      <c r="A837" s="77">
        <f t="shared" si="20"/>
        <v>2024</v>
      </c>
      <c r="B837" s="77">
        <f t="shared" si="21"/>
        <v>12</v>
      </c>
      <c r="C837" s="73">
        <v>45651</v>
      </c>
      <c r="D837" s="68" t="s">
        <v>62</v>
      </c>
      <c r="E837" s="48" t="s">
        <v>255</v>
      </c>
      <c r="F837" s="69" t="str">
        <f>VLOOKUP(E837,Customer[],2,FALSE)</f>
        <v>Lapyae Wunn</v>
      </c>
      <c r="G837" s="69" t="str">
        <f>VLOOKUP(E837,Customer[],3,FALSE)</f>
        <v>West Yangon University Rd</v>
      </c>
      <c r="H837" s="69" t="str">
        <f>VLOOKUP(E837,Customer[],4,FALSE)</f>
        <v>Htan Ta Pin</v>
      </c>
      <c r="I837" s="48" t="s">
        <v>20</v>
      </c>
      <c r="J837" s="70" t="str">
        <f>VLOOKUP(I837,PGStock[],2,FALSE)</f>
        <v>Formula Rum 700ml</v>
      </c>
      <c r="K837" s="71">
        <f>VLOOKUP(I837,PGStock[],3,FALSE)</f>
        <v>0.7</v>
      </c>
      <c r="L837" s="47">
        <v>1</v>
      </c>
      <c r="M837" s="47">
        <f>VLOOKUP(I837,PGStock[],6,FALSE)</f>
        <v>200</v>
      </c>
      <c r="N837" s="47">
        <f>+PGSales!$L837*PGSales!$M837</f>
        <v>200</v>
      </c>
    </row>
    <row r="838" spans="1:14" hidden="1" x14ac:dyDescent="0.25">
      <c r="A838" s="77">
        <f t="shared" si="20"/>
        <v>2024</v>
      </c>
      <c r="B838" s="77">
        <f t="shared" si="21"/>
        <v>12</v>
      </c>
      <c r="C838" s="73">
        <v>45651</v>
      </c>
      <c r="D838" s="68" t="s">
        <v>62</v>
      </c>
      <c r="E838" s="48" t="s">
        <v>255</v>
      </c>
      <c r="F838" s="69" t="str">
        <f>VLOOKUP(E838,Customer[],2,FALSE)</f>
        <v>Lapyae Wunn</v>
      </c>
      <c r="G838" s="69" t="str">
        <f>VLOOKUP(E838,Customer[],3,FALSE)</f>
        <v>West Yangon University Rd</v>
      </c>
      <c r="H838" s="69" t="str">
        <f>VLOOKUP(E838,Customer[],4,FALSE)</f>
        <v>Htan Ta Pin</v>
      </c>
      <c r="I838" s="48" t="s">
        <v>18</v>
      </c>
      <c r="J838" s="70" t="str">
        <f>VLOOKUP(I838,PGStock[],2,FALSE)</f>
        <v>Formula Rum 350ml</v>
      </c>
      <c r="K838" s="71">
        <f>VLOOKUP(I838,PGStock[],3,FALSE)</f>
        <v>0.35</v>
      </c>
      <c r="L838" s="47">
        <v>10</v>
      </c>
      <c r="M838" s="47">
        <f>VLOOKUP(I838,PGStock[],6,FALSE)</f>
        <v>150</v>
      </c>
      <c r="N838" s="47">
        <f>+PGSales!$L838*PGSales!$M838</f>
        <v>1500</v>
      </c>
    </row>
    <row r="839" spans="1:14" hidden="1" x14ac:dyDescent="0.25">
      <c r="A839" s="77">
        <f t="shared" si="20"/>
        <v>2024</v>
      </c>
      <c r="B839" s="77">
        <f t="shared" si="21"/>
        <v>12</v>
      </c>
      <c r="C839" s="73">
        <v>45651</v>
      </c>
      <c r="D839" s="68" t="s">
        <v>60</v>
      </c>
      <c r="E839" s="48" t="s">
        <v>272</v>
      </c>
      <c r="F839" s="69" t="str">
        <f>VLOOKUP(E839,Customer[],2,FALSE)</f>
        <v>April</v>
      </c>
      <c r="G839" s="69" t="str">
        <f>VLOOKUP(E839,Customer[],3,FALSE)</f>
        <v>Bayin Naung St</v>
      </c>
      <c r="H839" s="69" t="str">
        <f>VLOOKUP(E839,Customer[],4,FALSE)</f>
        <v>Htan Ta Pin</v>
      </c>
      <c r="I839" s="48" t="s">
        <v>25</v>
      </c>
      <c r="J839" s="70" t="str">
        <f>VLOOKUP(I839,PGStock[],2,FALSE)</f>
        <v>Columbus Super Red Smooth 350 Ml</v>
      </c>
      <c r="K839" s="71">
        <f>VLOOKUP(I839,PGStock[],3,FALSE)</f>
        <v>0.35</v>
      </c>
      <c r="L839" s="47">
        <v>2</v>
      </c>
      <c r="M839" s="47">
        <f>VLOOKUP(I839,PGStock[],6,FALSE)</f>
        <v>150</v>
      </c>
      <c r="N839" s="47">
        <f>+PGSales!$L839*PGSales!$M839</f>
        <v>300</v>
      </c>
    </row>
    <row r="840" spans="1:14" hidden="1" x14ac:dyDescent="0.25">
      <c r="A840" s="77">
        <f t="shared" si="20"/>
        <v>2024</v>
      </c>
      <c r="B840" s="77">
        <f t="shared" si="21"/>
        <v>12</v>
      </c>
      <c r="C840" s="73">
        <v>45651</v>
      </c>
      <c r="D840" s="68" t="s">
        <v>60</v>
      </c>
      <c r="E840" s="48" t="s">
        <v>272</v>
      </c>
      <c r="F840" s="69" t="str">
        <f>VLOOKUP(E840,Customer[],2,FALSE)</f>
        <v>April</v>
      </c>
      <c r="G840" s="69" t="str">
        <f>VLOOKUP(E840,Customer[],3,FALSE)</f>
        <v>Bayin Naung St</v>
      </c>
      <c r="H840" s="69" t="str">
        <f>VLOOKUP(E840,Customer[],4,FALSE)</f>
        <v>Htan Ta Pin</v>
      </c>
      <c r="I840" s="48" t="s">
        <v>18</v>
      </c>
      <c r="J840" s="70" t="str">
        <f>VLOOKUP(I840,PGStock[],2,FALSE)</f>
        <v>Formula Rum 350ml</v>
      </c>
      <c r="K840" s="71">
        <f>VLOOKUP(I840,PGStock[],3,FALSE)</f>
        <v>0.35</v>
      </c>
      <c r="L840" s="47">
        <v>7</v>
      </c>
      <c r="M840" s="47">
        <f>VLOOKUP(I840,PGStock[],6,FALSE)</f>
        <v>150</v>
      </c>
      <c r="N840" s="47">
        <f>+PGSales!$L840*PGSales!$M840</f>
        <v>1050</v>
      </c>
    </row>
    <row r="841" spans="1:14" hidden="1" x14ac:dyDescent="0.25">
      <c r="A841" s="77">
        <f t="shared" si="20"/>
        <v>2024</v>
      </c>
      <c r="B841" s="77">
        <f t="shared" si="21"/>
        <v>12</v>
      </c>
      <c r="C841" s="73">
        <v>45651</v>
      </c>
      <c r="D841" s="68" t="s">
        <v>68</v>
      </c>
      <c r="E841" s="48" t="s">
        <v>274</v>
      </c>
      <c r="F841" s="69" t="str">
        <f>VLOOKUP(E841,Customer[],2,FALSE)</f>
        <v>Ni Ni Lin</v>
      </c>
      <c r="G841" s="69" t="str">
        <f>VLOOKUP(E841,Customer[],3,FALSE)</f>
        <v>Myoma Zay Rd</v>
      </c>
      <c r="H841" s="69" t="str">
        <f>VLOOKUP(E841,Customer[],4,FALSE)</f>
        <v>Htan Ta Pin</v>
      </c>
      <c r="I841" s="48" t="s">
        <v>25</v>
      </c>
      <c r="J841" s="70" t="str">
        <f>VLOOKUP(I841,PGStock[],2,FALSE)</f>
        <v>Columbus Super Red Smooth 350 Ml</v>
      </c>
      <c r="K841" s="71">
        <f>VLOOKUP(I841,PGStock[],3,FALSE)</f>
        <v>0.35</v>
      </c>
      <c r="L841" s="47">
        <v>5</v>
      </c>
      <c r="M841" s="47">
        <f>VLOOKUP(I841,PGStock[],6,FALSE)</f>
        <v>150</v>
      </c>
      <c r="N841" s="47">
        <f>+PGSales!$L841*PGSales!$M841</f>
        <v>750</v>
      </c>
    </row>
    <row r="842" spans="1:14" hidden="1" x14ac:dyDescent="0.25">
      <c r="A842" s="77">
        <f t="shared" si="20"/>
        <v>2024</v>
      </c>
      <c r="B842" s="77">
        <f t="shared" si="21"/>
        <v>12</v>
      </c>
      <c r="C842" s="73">
        <v>45651</v>
      </c>
      <c r="D842" s="68" t="s">
        <v>68</v>
      </c>
      <c r="E842" s="48" t="s">
        <v>274</v>
      </c>
      <c r="F842" s="69" t="str">
        <f>VLOOKUP(E842,Customer[],2,FALSE)</f>
        <v>Ni Ni Lin</v>
      </c>
      <c r="G842" s="69" t="str">
        <f>VLOOKUP(E842,Customer[],3,FALSE)</f>
        <v>Myoma Zay Rd</v>
      </c>
      <c r="H842" s="69" t="str">
        <f>VLOOKUP(E842,Customer[],4,FALSE)</f>
        <v>Htan Ta Pin</v>
      </c>
      <c r="I842" s="48" t="s">
        <v>18</v>
      </c>
      <c r="J842" s="70" t="str">
        <f>VLOOKUP(I842,PGStock[],2,FALSE)</f>
        <v>Formula Rum 350ml</v>
      </c>
      <c r="K842" s="71">
        <f>VLOOKUP(I842,PGStock[],3,FALSE)</f>
        <v>0.35</v>
      </c>
      <c r="L842" s="47">
        <v>6</v>
      </c>
      <c r="M842" s="47">
        <f>VLOOKUP(I842,PGStock[],6,FALSE)</f>
        <v>150</v>
      </c>
      <c r="N842" s="47">
        <f>+PGSales!$L842*PGSales!$M842</f>
        <v>900</v>
      </c>
    </row>
    <row r="843" spans="1:14" hidden="1" x14ac:dyDescent="0.25">
      <c r="A843" s="77">
        <f t="shared" si="20"/>
        <v>2024</v>
      </c>
      <c r="B843" s="77">
        <f t="shared" si="21"/>
        <v>12</v>
      </c>
      <c r="C843" s="73">
        <v>45651</v>
      </c>
      <c r="D843" s="68" t="s">
        <v>64</v>
      </c>
      <c r="E843" s="48" t="s">
        <v>273</v>
      </c>
      <c r="F843" s="69" t="str">
        <f>VLOOKUP(E843,Customer[],2,FALSE)</f>
        <v>Nate Thint</v>
      </c>
      <c r="G843" s="69" t="str">
        <f>VLOOKUP(E843,Customer[],3,FALSE)</f>
        <v>Bayin Naung St</v>
      </c>
      <c r="H843" s="69" t="str">
        <f>VLOOKUP(E843,Customer[],4,FALSE)</f>
        <v>Htan Ta Pin</v>
      </c>
      <c r="I843" s="48" t="s">
        <v>25</v>
      </c>
      <c r="J843" s="70" t="str">
        <f>VLOOKUP(I843,PGStock[],2,FALSE)</f>
        <v>Columbus Super Red Smooth 350 Ml</v>
      </c>
      <c r="K843" s="71">
        <f>VLOOKUP(I843,PGStock[],3,FALSE)</f>
        <v>0.35</v>
      </c>
      <c r="L843" s="47">
        <v>2</v>
      </c>
      <c r="M843" s="47">
        <f>VLOOKUP(I843,PGStock[],6,FALSE)</f>
        <v>150</v>
      </c>
      <c r="N843" s="47">
        <f>+PGSales!$L843*PGSales!$M843</f>
        <v>300</v>
      </c>
    </row>
    <row r="844" spans="1:14" hidden="1" x14ac:dyDescent="0.25">
      <c r="A844" s="77">
        <f t="shared" si="20"/>
        <v>2024</v>
      </c>
      <c r="B844" s="77">
        <f t="shared" si="21"/>
        <v>12</v>
      </c>
      <c r="C844" s="73">
        <v>45651</v>
      </c>
      <c r="D844" s="68" t="s">
        <v>64</v>
      </c>
      <c r="E844" s="48" t="s">
        <v>273</v>
      </c>
      <c r="F844" s="69" t="str">
        <f>VLOOKUP(E844,Customer[],2,FALSE)</f>
        <v>Nate Thint</v>
      </c>
      <c r="G844" s="69" t="str">
        <f>VLOOKUP(E844,Customer[],3,FALSE)</f>
        <v>Bayin Naung St</v>
      </c>
      <c r="H844" s="69" t="str">
        <f>VLOOKUP(E844,Customer[],4,FALSE)</f>
        <v>Htan Ta Pin</v>
      </c>
      <c r="I844" s="48" t="s">
        <v>23</v>
      </c>
      <c r="J844" s="70" t="str">
        <f>VLOOKUP(I844,PGStock[],2,FALSE)</f>
        <v>Columbus Super Red Smooth 175 Ml</v>
      </c>
      <c r="K844" s="71">
        <f>VLOOKUP(I844,PGStock[],3,FALSE)</f>
        <v>0.17499999999999999</v>
      </c>
      <c r="L844" s="47">
        <v>1</v>
      </c>
      <c r="M844" s="47">
        <f>VLOOKUP(I844,PGStock[],6,FALSE)</f>
        <v>100</v>
      </c>
      <c r="N844" s="47">
        <f>+PGSales!$L844*PGSales!$M844</f>
        <v>100</v>
      </c>
    </row>
    <row r="845" spans="1:14" hidden="1" x14ac:dyDescent="0.25">
      <c r="A845" s="77">
        <f t="shared" si="20"/>
        <v>2024</v>
      </c>
      <c r="B845" s="77">
        <f t="shared" si="21"/>
        <v>12</v>
      </c>
      <c r="C845" s="73">
        <v>45651</v>
      </c>
      <c r="D845" s="68" t="s">
        <v>64</v>
      </c>
      <c r="E845" s="48" t="s">
        <v>273</v>
      </c>
      <c r="F845" s="69" t="str">
        <f>VLOOKUP(E845,Customer[],2,FALSE)</f>
        <v>Nate Thint</v>
      </c>
      <c r="G845" s="69" t="str">
        <f>VLOOKUP(E845,Customer[],3,FALSE)</f>
        <v>Bayin Naung St</v>
      </c>
      <c r="H845" s="69" t="str">
        <f>VLOOKUP(E845,Customer[],4,FALSE)</f>
        <v>Htan Ta Pin</v>
      </c>
      <c r="I845" s="48" t="s">
        <v>18</v>
      </c>
      <c r="J845" s="70" t="str">
        <f>VLOOKUP(I845,PGStock[],2,FALSE)</f>
        <v>Formula Rum 350ml</v>
      </c>
      <c r="K845" s="71">
        <f>VLOOKUP(I845,PGStock[],3,FALSE)</f>
        <v>0.35</v>
      </c>
      <c r="L845" s="47">
        <v>2</v>
      </c>
      <c r="M845" s="47">
        <f>VLOOKUP(I845,PGStock[],6,FALSE)</f>
        <v>150</v>
      </c>
      <c r="N845" s="47">
        <f>+PGSales!$L845*PGSales!$M845</f>
        <v>300</v>
      </c>
    </row>
    <row r="846" spans="1:14" hidden="1" x14ac:dyDescent="0.25">
      <c r="A846" s="77">
        <f t="shared" si="20"/>
        <v>2024</v>
      </c>
      <c r="B846" s="77">
        <f t="shared" si="21"/>
        <v>12</v>
      </c>
      <c r="C846" s="73">
        <v>45651</v>
      </c>
      <c r="D846" s="68" t="s">
        <v>74</v>
      </c>
      <c r="E846" s="48" t="s">
        <v>232</v>
      </c>
      <c r="F846" s="69" t="str">
        <f>VLOOKUP(E846,Customer[],2,FALSE)</f>
        <v>Arrmann(2)</v>
      </c>
      <c r="G846" s="69" t="str">
        <f>VLOOKUP(E846,Customer[],3,FALSE)</f>
        <v>Banyar Dala Rd</v>
      </c>
      <c r="H846" s="69" t="str">
        <f>VLOOKUP(E846,Customer[],4,FALSE)</f>
        <v>Hlaing Thar Yar</v>
      </c>
      <c r="I846" s="48" t="s">
        <v>25</v>
      </c>
      <c r="J846" s="70" t="str">
        <f>VLOOKUP(I846,PGStock[],2,FALSE)</f>
        <v>Columbus Super Red Smooth 350 Ml</v>
      </c>
      <c r="K846" s="71">
        <f>VLOOKUP(I846,PGStock[],3,FALSE)</f>
        <v>0.35</v>
      </c>
      <c r="L846" s="47">
        <v>1</v>
      </c>
      <c r="M846" s="47">
        <f>VLOOKUP(I846,PGStock[],6,FALSE)</f>
        <v>150</v>
      </c>
      <c r="N846" s="47">
        <f>+PGSales!$L846*PGSales!$M846</f>
        <v>150</v>
      </c>
    </row>
    <row r="847" spans="1:14" hidden="1" x14ac:dyDescent="0.25">
      <c r="A847" s="77">
        <f t="shared" si="20"/>
        <v>2024</v>
      </c>
      <c r="B847" s="77">
        <f t="shared" si="21"/>
        <v>12</v>
      </c>
      <c r="C847" s="73">
        <v>45651</v>
      </c>
      <c r="D847" s="68" t="s">
        <v>74</v>
      </c>
      <c r="E847" s="48" t="s">
        <v>232</v>
      </c>
      <c r="F847" s="69" t="str">
        <f>VLOOKUP(E847,Customer[],2,FALSE)</f>
        <v>Arrmann(2)</v>
      </c>
      <c r="G847" s="69" t="str">
        <f>VLOOKUP(E847,Customer[],3,FALSE)</f>
        <v>Banyar Dala Rd</v>
      </c>
      <c r="H847" s="69" t="str">
        <f>VLOOKUP(E847,Customer[],4,FALSE)</f>
        <v>Hlaing Thar Yar</v>
      </c>
      <c r="I847" s="48" t="s">
        <v>23</v>
      </c>
      <c r="J847" s="70" t="str">
        <f>VLOOKUP(I847,PGStock[],2,FALSE)</f>
        <v>Columbus Super Red Smooth 175 Ml</v>
      </c>
      <c r="K847" s="71">
        <f>VLOOKUP(I847,PGStock[],3,FALSE)</f>
        <v>0.17499999999999999</v>
      </c>
      <c r="L847" s="47">
        <v>2</v>
      </c>
      <c r="M847" s="47">
        <f>VLOOKUP(I847,PGStock[],6,FALSE)</f>
        <v>100</v>
      </c>
      <c r="N847" s="47">
        <f>+PGSales!$L847*PGSales!$M847</f>
        <v>200</v>
      </c>
    </row>
    <row r="848" spans="1:14" hidden="1" x14ac:dyDescent="0.25">
      <c r="A848" s="77">
        <f t="shared" si="20"/>
        <v>2024</v>
      </c>
      <c r="B848" s="77">
        <f t="shared" si="21"/>
        <v>12</v>
      </c>
      <c r="C848" s="73">
        <v>45651</v>
      </c>
      <c r="D848" s="68" t="s">
        <v>74</v>
      </c>
      <c r="E848" s="48" t="s">
        <v>232</v>
      </c>
      <c r="F848" s="69" t="str">
        <f>VLOOKUP(E848,Customer[],2,FALSE)</f>
        <v>Arrmann(2)</v>
      </c>
      <c r="G848" s="69" t="str">
        <f>VLOOKUP(E848,Customer[],3,FALSE)</f>
        <v>Banyar Dala Rd</v>
      </c>
      <c r="H848" s="69" t="str">
        <f>VLOOKUP(E848,Customer[],4,FALSE)</f>
        <v>Hlaing Thar Yar</v>
      </c>
      <c r="I848" s="48" t="s">
        <v>18</v>
      </c>
      <c r="J848" s="70" t="str">
        <f>VLOOKUP(I848,PGStock[],2,FALSE)</f>
        <v>Formula Rum 350ml</v>
      </c>
      <c r="K848" s="71">
        <f>VLOOKUP(I848,PGStock[],3,FALSE)</f>
        <v>0.35</v>
      </c>
      <c r="L848" s="47">
        <v>1</v>
      </c>
      <c r="M848" s="47">
        <f>VLOOKUP(I848,PGStock[],6,FALSE)</f>
        <v>150</v>
      </c>
      <c r="N848" s="47">
        <f>+PGSales!$L848*PGSales!$M848</f>
        <v>150</v>
      </c>
    </row>
    <row r="849" spans="1:14" hidden="1" x14ac:dyDescent="0.25">
      <c r="A849" s="77">
        <f t="shared" si="20"/>
        <v>2024</v>
      </c>
      <c r="B849" s="77">
        <f t="shared" si="21"/>
        <v>12</v>
      </c>
      <c r="C849" s="73">
        <v>45651</v>
      </c>
      <c r="D849" s="68" t="s">
        <v>70</v>
      </c>
      <c r="E849" s="48" t="s">
        <v>231</v>
      </c>
      <c r="F849" s="69" t="str">
        <f>VLOOKUP(E849,Customer[],2,FALSE)</f>
        <v>Arrmann(1)</v>
      </c>
      <c r="G849" s="69" t="str">
        <f>VLOOKUP(E849,Customer[],3,FALSE)</f>
        <v>Bo Aung Kyaw Rd</v>
      </c>
      <c r="H849" s="69" t="str">
        <f>VLOOKUP(E849,Customer[],4,FALSE)</f>
        <v>Hlaing Thar Yar</v>
      </c>
      <c r="I849" s="48" t="s">
        <v>27</v>
      </c>
      <c r="J849" s="70" t="str">
        <f>VLOOKUP(I849,PGStock[],2,FALSE)</f>
        <v>Columbus Super Red Smooth 700 Ml</v>
      </c>
      <c r="K849" s="71">
        <f>VLOOKUP(I849,PGStock[],3,FALSE)</f>
        <v>0.7</v>
      </c>
      <c r="L849" s="47">
        <v>1</v>
      </c>
      <c r="M849" s="47">
        <f>VLOOKUP(I849,PGStock[],6,FALSE)</f>
        <v>200</v>
      </c>
      <c r="N849" s="47">
        <f>+PGSales!$L849*PGSales!$M849</f>
        <v>200</v>
      </c>
    </row>
    <row r="850" spans="1:14" hidden="1" x14ac:dyDescent="0.25">
      <c r="A850" s="77">
        <f t="shared" si="20"/>
        <v>2024</v>
      </c>
      <c r="B850" s="77">
        <f t="shared" si="21"/>
        <v>12</v>
      </c>
      <c r="C850" s="73">
        <v>45651</v>
      </c>
      <c r="D850" s="68" t="s">
        <v>70</v>
      </c>
      <c r="E850" s="48" t="s">
        <v>231</v>
      </c>
      <c r="F850" s="69" t="str">
        <f>VLOOKUP(E850,Customer[],2,FALSE)</f>
        <v>Arrmann(1)</v>
      </c>
      <c r="G850" s="69" t="str">
        <f>VLOOKUP(E850,Customer[],3,FALSE)</f>
        <v>Bo Aung Kyaw Rd</v>
      </c>
      <c r="H850" s="69" t="str">
        <f>VLOOKUP(E850,Customer[],4,FALSE)</f>
        <v>Hlaing Thar Yar</v>
      </c>
      <c r="I850" s="48" t="s">
        <v>25</v>
      </c>
      <c r="J850" s="70" t="str">
        <f>VLOOKUP(I850,PGStock[],2,FALSE)</f>
        <v>Columbus Super Red Smooth 350 Ml</v>
      </c>
      <c r="K850" s="71">
        <f>VLOOKUP(I850,PGStock[],3,FALSE)</f>
        <v>0.35</v>
      </c>
      <c r="L850" s="47">
        <v>2</v>
      </c>
      <c r="M850" s="47">
        <f>VLOOKUP(I850,PGStock[],6,FALSE)</f>
        <v>150</v>
      </c>
      <c r="N850" s="47">
        <f>+PGSales!$L850*PGSales!$M850</f>
        <v>300</v>
      </c>
    </row>
    <row r="851" spans="1:14" hidden="1" x14ac:dyDescent="0.25">
      <c r="A851" s="77">
        <f t="shared" si="20"/>
        <v>2024</v>
      </c>
      <c r="B851" s="77">
        <f t="shared" si="21"/>
        <v>12</v>
      </c>
      <c r="C851" s="73">
        <v>45651</v>
      </c>
      <c r="D851" s="68" t="s">
        <v>70</v>
      </c>
      <c r="E851" s="48" t="s">
        <v>231</v>
      </c>
      <c r="F851" s="69" t="str">
        <f>VLOOKUP(E851,Customer[],2,FALSE)</f>
        <v>Arrmann(1)</v>
      </c>
      <c r="G851" s="69" t="str">
        <f>VLOOKUP(E851,Customer[],3,FALSE)</f>
        <v>Bo Aung Kyaw Rd</v>
      </c>
      <c r="H851" s="69" t="str">
        <f>VLOOKUP(E851,Customer[],4,FALSE)</f>
        <v>Hlaing Thar Yar</v>
      </c>
      <c r="I851" s="48" t="s">
        <v>20</v>
      </c>
      <c r="J851" s="70" t="str">
        <f>VLOOKUP(I851,PGStock[],2,FALSE)</f>
        <v>Formula Rum 700ml</v>
      </c>
      <c r="K851" s="71">
        <f>VLOOKUP(I851,PGStock[],3,FALSE)</f>
        <v>0.7</v>
      </c>
      <c r="L851" s="47">
        <v>1</v>
      </c>
      <c r="M851" s="47">
        <f>VLOOKUP(I851,PGStock[],6,FALSE)</f>
        <v>200</v>
      </c>
      <c r="N851" s="47">
        <f>+PGSales!$L851*PGSales!$M851</f>
        <v>200</v>
      </c>
    </row>
    <row r="852" spans="1:14" hidden="1" x14ac:dyDescent="0.25">
      <c r="A852" s="77">
        <f t="shared" si="20"/>
        <v>2024</v>
      </c>
      <c r="B852" s="77">
        <f t="shared" si="21"/>
        <v>12</v>
      </c>
      <c r="C852" s="73">
        <v>45651</v>
      </c>
      <c r="D852" s="68" t="s">
        <v>70</v>
      </c>
      <c r="E852" s="48" t="s">
        <v>231</v>
      </c>
      <c r="F852" s="69" t="str">
        <f>VLOOKUP(E852,Customer[],2,FALSE)</f>
        <v>Arrmann(1)</v>
      </c>
      <c r="G852" s="69" t="str">
        <f>VLOOKUP(E852,Customer[],3,FALSE)</f>
        <v>Bo Aung Kyaw Rd</v>
      </c>
      <c r="H852" s="69" t="str">
        <f>VLOOKUP(E852,Customer[],4,FALSE)</f>
        <v>Hlaing Thar Yar</v>
      </c>
      <c r="I852" s="48" t="s">
        <v>18</v>
      </c>
      <c r="J852" s="70" t="str">
        <f>VLOOKUP(I852,PGStock[],2,FALSE)</f>
        <v>Formula Rum 350ml</v>
      </c>
      <c r="K852" s="71">
        <f>VLOOKUP(I852,PGStock[],3,FALSE)</f>
        <v>0.35</v>
      </c>
      <c r="L852" s="47">
        <v>5</v>
      </c>
      <c r="M852" s="47">
        <f>VLOOKUP(I852,PGStock[],6,FALSE)</f>
        <v>150</v>
      </c>
      <c r="N852" s="47">
        <f>+PGSales!$L852*PGSales!$M852</f>
        <v>750</v>
      </c>
    </row>
    <row r="853" spans="1:14" hidden="1" x14ac:dyDescent="0.25">
      <c r="A853" s="77">
        <f t="shared" si="20"/>
        <v>2024</v>
      </c>
      <c r="B853" s="77">
        <f t="shared" si="21"/>
        <v>12</v>
      </c>
      <c r="C853" s="73">
        <v>45651</v>
      </c>
      <c r="D853" s="68" t="s">
        <v>72</v>
      </c>
      <c r="E853" s="48" t="s">
        <v>236</v>
      </c>
      <c r="F853" s="69" t="str">
        <f>VLOOKUP(E853,Customer[],2,FALSE)</f>
        <v>pyaeSone</v>
      </c>
      <c r="G853" s="69" t="str">
        <f>VLOOKUP(E853,Customer[],3,FALSE)</f>
        <v>Htay Auyinn St</v>
      </c>
      <c r="H853" s="69" t="str">
        <f>VLOOKUP(E853,Customer[],4,FALSE)</f>
        <v>Hlaing Thar Yar</v>
      </c>
      <c r="I853" s="48" t="s">
        <v>25</v>
      </c>
      <c r="J853" s="70" t="str">
        <f>VLOOKUP(I853,PGStock[],2,FALSE)</f>
        <v>Columbus Super Red Smooth 350 Ml</v>
      </c>
      <c r="K853" s="71">
        <f>VLOOKUP(I853,PGStock[],3,FALSE)</f>
        <v>0.35</v>
      </c>
      <c r="L853" s="47">
        <v>5</v>
      </c>
      <c r="M853" s="47">
        <f>VLOOKUP(I853,PGStock[],6,FALSE)</f>
        <v>150</v>
      </c>
      <c r="N853" s="47">
        <f>+PGSales!$L853*PGSales!$M853</f>
        <v>750</v>
      </c>
    </row>
    <row r="854" spans="1:14" hidden="1" x14ac:dyDescent="0.25">
      <c r="A854" s="77">
        <f t="shared" si="20"/>
        <v>2024</v>
      </c>
      <c r="B854" s="77">
        <f t="shared" si="21"/>
        <v>12</v>
      </c>
      <c r="C854" s="73">
        <v>45651</v>
      </c>
      <c r="D854" s="68" t="s">
        <v>72</v>
      </c>
      <c r="E854" s="48" t="s">
        <v>236</v>
      </c>
      <c r="F854" s="69" t="str">
        <f>VLOOKUP(E854,Customer[],2,FALSE)</f>
        <v>pyaeSone</v>
      </c>
      <c r="G854" s="69" t="str">
        <f>VLOOKUP(E854,Customer[],3,FALSE)</f>
        <v>Htay Auyinn St</v>
      </c>
      <c r="H854" s="69" t="str">
        <f>VLOOKUP(E854,Customer[],4,FALSE)</f>
        <v>Hlaing Thar Yar</v>
      </c>
      <c r="I854" s="48" t="s">
        <v>18</v>
      </c>
      <c r="J854" s="70" t="str">
        <f>VLOOKUP(I854,PGStock[],2,FALSE)</f>
        <v>Formula Rum 350ml</v>
      </c>
      <c r="K854" s="71">
        <f>VLOOKUP(I854,PGStock[],3,FALSE)</f>
        <v>0.35</v>
      </c>
      <c r="L854" s="47">
        <v>7</v>
      </c>
      <c r="M854" s="47">
        <f>VLOOKUP(I854,PGStock[],6,FALSE)</f>
        <v>150</v>
      </c>
      <c r="N854" s="47">
        <f>+PGSales!$L854*PGSales!$M854</f>
        <v>1050</v>
      </c>
    </row>
    <row r="855" spans="1:14" hidden="1" x14ac:dyDescent="0.25">
      <c r="A855" s="77">
        <f t="shared" si="20"/>
        <v>2024</v>
      </c>
      <c r="B855" s="77">
        <f t="shared" si="21"/>
        <v>12</v>
      </c>
      <c r="C855" s="73">
        <v>45651</v>
      </c>
      <c r="D855" s="68" t="s">
        <v>3</v>
      </c>
      <c r="E855" s="48" t="s">
        <v>234</v>
      </c>
      <c r="F855" s="69" t="str">
        <f>VLOOKUP(E855,Customer[],2,FALSE)</f>
        <v>Shwe Eain Si</v>
      </c>
      <c r="G855" s="69" t="str">
        <f>VLOOKUP(E855,Customer[],3,FALSE)</f>
        <v>Banyar Dala Rd</v>
      </c>
      <c r="H855" s="69" t="str">
        <f>VLOOKUP(E855,Customer[],4,FALSE)</f>
        <v>Hlaing Thar Yar</v>
      </c>
      <c r="I855" s="48" t="s">
        <v>25</v>
      </c>
      <c r="J855" s="70" t="str">
        <f>VLOOKUP(I855,PGStock[],2,FALSE)</f>
        <v>Columbus Super Red Smooth 350 Ml</v>
      </c>
      <c r="K855" s="71">
        <f>VLOOKUP(I855,PGStock[],3,FALSE)</f>
        <v>0.35</v>
      </c>
      <c r="L855" s="47">
        <v>3</v>
      </c>
      <c r="M855" s="47">
        <f>VLOOKUP(I855,PGStock[],6,FALSE)</f>
        <v>150</v>
      </c>
      <c r="N855" s="47">
        <f>+PGSales!$L855*PGSales!$M855</f>
        <v>450</v>
      </c>
    </row>
    <row r="856" spans="1:14" hidden="1" x14ac:dyDescent="0.25">
      <c r="A856" s="77">
        <f t="shared" si="20"/>
        <v>2024</v>
      </c>
      <c r="B856" s="77">
        <f t="shared" si="21"/>
        <v>12</v>
      </c>
      <c r="C856" s="73">
        <v>45651</v>
      </c>
      <c r="D856" s="68" t="s">
        <v>4</v>
      </c>
      <c r="E856" s="48" t="s">
        <v>244</v>
      </c>
      <c r="F856" s="69" t="str">
        <f>VLOOKUP(E856,Customer[],2,FALSE)</f>
        <v>Lucky9</v>
      </c>
      <c r="G856" s="69" t="str">
        <f>VLOOKUP(E856,Customer[],3,FALSE)</f>
        <v>Htay Auyinn St</v>
      </c>
      <c r="H856" s="69" t="str">
        <f>VLOOKUP(E856,Customer[],4,FALSE)</f>
        <v>Hlaing Thar Yar</v>
      </c>
      <c r="I856" s="48" t="s">
        <v>25</v>
      </c>
      <c r="J856" s="70" t="str">
        <f>VLOOKUP(I856,PGStock[],2,FALSE)</f>
        <v>Columbus Super Red Smooth 350 Ml</v>
      </c>
      <c r="K856" s="71">
        <f>VLOOKUP(I856,PGStock[],3,FALSE)</f>
        <v>0.35</v>
      </c>
      <c r="L856" s="47">
        <v>1</v>
      </c>
      <c r="M856" s="47">
        <f>VLOOKUP(I856,PGStock[],6,FALSE)</f>
        <v>150</v>
      </c>
      <c r="N856" s="47">
        <f>+PGSales!$L856*PGSales!$M856</f>
        <v>150</v>
      </c>
    </row>
    <row r="857" spans="1:14" hidden="1" x14ac:dyDescent="0.25">
      <c r="A857" s="77">
        <f t="shared" si="20"/>
        <v>2024</v>
      </c>
      <c r="B857" s="77">
        <f t="shared" si="21"/>
        <v>12</v>
      </c>
      <c r="C857" s="73">
        <v>45651</v>
      </c>
      <c r="D857" s="68" t="s">
        <v>4</v>
      </c>
      <c r="E857" s="48" t="s">
        <v>244</v>
      </c>
      <c r="F857" s="69" t="str">
        <f>VLOOKUP(E857,Customer[],2,FALSE)</f>
        <v>Lucky9</v>
      </c>
      <c r="G857" s="69" t="str">
        <f>VLOOKUP(E857,Customer[],3,FALSE)</f>
        <v>Htay Auyinn St</v>
      </c>
      <c r="H857" s="69" t="str">
        <f>VLOOKUP(E857,Customer[],4,FALSE)</f>
        <v>Hlaing Thar Yar</v>
      </c>
      <c r="I857" s="48" t="s">
        <v>18</v>
      </c>
      <c r="J857" s="70" t="str">
        <f>VLOOKUP(I857,PGStock[],2,FALSE)</f>
        <v>Formula Rum 350ml</v>
      </c>
      <c r="K857" s="71">
        <f>VLOOKUP(I857,PGStock[],3,FALSE)</f>
        <v>0.35</v>
      </c>
      <c r="L857" s="47">
        <v>1</v>
      </c>
      <c r="M857" s="47">
        <f>VLOOKUP(I857,PGStock[],6,FALSE)</f>
        <v>150</v>
      </c>
      <c r="N857" s="47">
        <f>+PGSales!$L857*PGSales!$M857</f>
        <v>150</v>
      </c>
    </row>
    <row r="858" spans="1:14" hidden="1" x14ac:dyDescent="0.25">
      <c r="A858" s="77">
        <f t="shared" si="20"/>
        <v>2024</v>
      </c>
      <c r="B858" s="77">
        <f t="shared" si="21"/>
        <v>12</v>
      </c>
      <c r="C858" s="73">
        <v>45651</v>
      </c>
      <c r="D858" s="68" t="s">
        <v>76</v>
      </c>
      <c r="E858" s="48" t="s">
        <v>233</v>
      </c>
      <c r="F858" s="69" t="str">
        <f>VLOOKUP(E858,Customer[],2,FALSE)</f>
        <v>Phoe Thar Htoo</v>
      </c>
      <c r="G858" s="69" t="str">
        <f>VLOOKUP(E858,Customer[],3,FALSE)</f>
        <v>Khaing Shwe War Rd</v>
      </c>
      <c r="H858" s="69" t="str">
        <f>VLOOKUP(E858,Customer[],4,FALSE)</f>
        <v>Hlaing Thar Yar</v>
      </c>
      <c r="I858" s="48" t="s">
        <v>25</v>
      </c>
      <c r="J858" s="70" t="str">
        <f>VLOOKUP(I858,PGStock[],2,FALSE)</f>
        <v>Columbus Super Red Smooth 350 Ml</v>
      </c>
      <c r="K858" s="71">
        <f>VLOOKUP(I858,PGStock[],3,FALSE)</f>
        <v>0.35</v>
      </c>
      <c r="L858" s="47">
        <v>4</v>
      </c>
      <c r="M858" s="47">
        <f>VLOOKUP(I858,PGStock[],6,FALSE)</f>
        <v>150</v>
      </c>
      <c r="N858" s="47">
        <f>+PGSales!$L858*PGSales!$M858</f>
        <v>600</v>
      </c>
    </row>
    <row r="859" spans="1:14" hidden="1" x14ac:dyDescent="0.25">
      <c r="A859" s="77">
        <f t="shared" si="20"/>
        <v>2024</v>
      </c>
      <c r="B859" s="77">
        <f t="shared" si="21"/>
        <v>12</v>
      </c>
      <c r="C859" s="73">
        <v>45651</v>
      </c>
      <c r="D859" s="68" t="s">
        <v>76</v>
      </c>
      <c r="E859" s="48" t="s">
        <v>233</v>
      </c>
      <c r="F859" s="69" t="str">
        <f>VLOOKUP(E859,Customer[],2,FALSE)</f>
        <v>Phoe Thar Htoo</v>
      </c>
      <c r="G859" s="69" t="str">
        <f>VLOOKUP(E859,Customer[],3,FALSE)</f>
        <v>Khaing Shwe War Rd</v>
      </c>
      <c r="H859" s="69" t="str">
        <f>VLOOKUP(E859,Customer[],4,FALSE)</f>
        <v>Hlaing Thar Yar</v>
      </c>
      <c r="I859" s="48" t="s">
        <v>18</v>
      </c>
      <c r="J859" s="70" t="str">
        <f>VLOOKUP(I859,PGStock[],2,FALSE)</f>
        <v>Formula Rum 350ml</v>
      </c>
      <c r="K859" s="71">
        <f>VLOOKUP(I859,PGStock[],3,FALSE)</f>
        <v>0.35</v>
      </c>
      <c r="L859" s="47">
        <v>2</v>
      </c>
      <c r="M859" s="47">
        <f>VLOOKUP(I859,PGStock[],6,FALSE)</f>
        <v>150</v>
      </c>
      <c r="N859" s="47">
        <f>+PGSales!$L859*PGSales!$M859</f>
        <v>300</v>
      </c>
    </row>
    <row r="860" spans="1:14" hidden="1" x14ac:dyDescent="0.25">
      <c r="A860" s="77">
        <f t="shared" si="20"/>
        <v>2024</v>
      </c>
      <c r="B860" s="77">
        <f t="shared" si="21"/>
        <v>12</v>
      </c>
      <c r="C860" s="73">
        <v>45651</v>
      </c>
      <c r="D860" s="68" t="s">
        <v>131</v>
      </c>
      <c r="E860" s="48" t="s">
        <v>240</v>
      </c>
      <c r="F860" s="69" t="str">
        <f>VLOOKUP(E860,Customer[],2,FALSE)</f>
        <v>KoKoe Myaing</v>
      </c>
      <c r="G860" s="69" t="str">
        <f>VLOOKUP(E860,Customer[],3,FALSE)</f>
        <v>Bo Aung Kyaw Rd</v>
      </c>
      <c r="H860" s="69" t="str">
        <f>VLOOKUP(E860,Customer[],4,FALSE)</f>
        <v>Hlaing Thar Yar</v>
      </c>
      <c r="I860" s="48" t="s">
        <v>25</v>
      </c>
      <c r="J860" s="70" t="str">
        <f>VLOOKUP(I860,PGStock[],2,FALSE)</f>
        <v>Columbus Super Red Smooth 350 Ml</v>
      </c>
      <c r="K860" s="71">
        <f>VLOOKUP(I860,PGStock[],3,FALSE)</f>
        <v>0.35</v>
      </c>
      <c r="L860" s="47">
        <v>6</v>
      </c>
      <c r="M860" s="47">
        <f>VLOOKUP(I860,PGStock[],6,FALSE)</f>
        <v>150</v>
      </c>
      <c r="N860" s="47">
        <f>+PGSales!$L860*PGSales!$M860</f>
        <v>900</v>
      </c>
    </row>
    <row r="861" spans="1:14" hidden="1" x14ac:dyDescent="0.25">
      <c r="A861" s="77">
        <f t="shared" si="20"/>
        <v>2024</v>
      </c>
      <c r="B861" s="77">
        <f t="shared" si="21"/>
        <v>12</v>
      </c>
      <c r="C861" s="73">
        <v>45651</v>
      </c>
      <c r="D861" s="68" t="s">
        <v>131</v>
      </c>
      <c r="E861" s="48" t="s">
        <v>240</v>
      </c>
      <c r="F861" s="69" t="str">
        <f>VLOOKUP(E861,Customer[],2,FALSE)</f>
        <v>KoKoe Myaing</v>
      </c>
      <c r="G861" s="69" t="str">
        <f>VLOOKUP(E861,Customer[],3,FALSE)</f>
        <v>Bo Aung Kyaw Rd</v>
      </c>
      <c r="H861" s="69" t="str">
        <f>VLOOKUP(E861,Customer[],4,FALSE)</f>
        <v>Hlaing Thar Yar</v>
      </c>
      <c r="I861" s="48" t="s">
        <v>18</v>
      </c>
      <c r="J861" s="70" t="str">
        <f>VLOOKUP(I861,PGStock[],2,FALSE)</f>
        <v>Formula Rum 350ml</v>
      </c>
      <c r="K861" s="71">
        <f>VLOOKUP(I861,PGStock[],3,FALSE)</f>
        <v>0.35</v>
      </c>
      <c r="L861" s="47">
        <v>4</v>
      </c>
      <c r="M861" s="47">
        <f>VLOOKUP(I861,PGStock[],6,FALSE)</f>
        <v>150</v>
      </c>
      <c r="N861" s="47">
        <f>+PGSales!$L861*PGSales!$M861</f>
        <v>600</v>
      </c>
    </row>
    <row r="862" spans="1:14" hidden="1" x14ac:dyDescent="0.25">
      <c r="A862" s="77">
        <f t="shared" si="20"/>
        <v>2024</v>
      </c>
      <c r="B862" s="77">
        <f t="shared" si="21"/>
        <v>12</v>
      </c>
      <c r="C862" s="73">
        <v>45652</v>
      </c>
      <c r="D862" s="68" t="s">
        <v>0</v>
      </c>
      <c r="E862" s="48" t="s">
        <v>230</v>
      </c>
      <c r="F862" s="69" t="str">
        <f>VLOOKUP(E862,Customer[],2,FALSE)</f>
        <v>KZ</v>
      </c>
      <c r="G862" s="69" t="str">
        <f>VLOOKUP(E862,Customer[],3,FALSE)</f>
        <v>kantharyar Rd</v>
      </c>
      <c r="H862" s="69" t="str">
        <f>VLOOKUP(E862,Customer[],4,FALSE)</f>
        <v xml:space="preserve">Shwepyithar </v>
      </c>
      <c r="I862" s="48" t="s">
        <v>25</v>
      </c>
      <c r="J862" s="70" t="str">
        <f>VLOOKUP(I862,PGStock[],2,FALSE)</f>
        <v>Columbus Super Red Smooth 350 Ml</v>
      </c>
      <c r="K862" s="71">
        <f>VLOOKUP(I862,PGStock[],3,FALSE)</f>
        <v>0.35</v>
      </c>
      <c r="L862" s="47">
        <v>4</v>
      </c>
      <c r="M862" s="47">
        <f>VLOOKUP(I862,PGStock[],6,FALSE)</f>
        <v>150</v>
      </c>
      <c r="N862" s="47">
        <f>+PGSales!$L862*PGSales!$M862</f>
        <v>600</v>
      </c>
    </row>
    <row r="863" spans="1:14" hidden="1" x14ac:dyDescent="0.25">
      <c r="A863" s="77">
        <f t="shared" ref="A863:A926" si="22">YEAR(C863)</f>
        <v>2024</v>
      </c>
      <c r="B863" s="77">
        <f t="shared" ref="B863:B926" si="23">MONTH(C863)</f>
        <v>12</v>
      </c>
      <c r="C863" s="73">
        <v>45652</v>
      </c>
      <c r="D863" s="68" t="s">
        <v>0</v>
      </c>
      <c r="E863" s="48" t="s">
        <v>230</v>
      </c>
      <c r="F863" s="69" t="str">
        <f>VLOOKUP(E863,Customer[],2,FALSE)</f>
        <v>KZ</v>
      </c>
      <c r="G863" s="69" t="str">
        <f>VLOOKUP(E863,Customer[],3,FALSE)</f>
        <v>kantharyar Rd</v>
      </c>
      <c r="H863" s="69" t="str">
        <f>VLOOKUP(E863,Customer[],4,FALSE)</f>
        <v xml:space="preserve">Shwepyithar </v>
      </c>
      <c r="I863" s="48" t="s">
        <v>18</v>
      </c>
      <c r="J863" s="70" t="str">
        <f>VLOOKUP(I863,PGStock[],2,FALSE)</f>
        <v>Formula Rum 350ml</v>
      </c>
      <c r="K863" s="71">
        <f>VLOOKUP(I863,PGStock[],3,FALSE)</f>
        <v>0.35</v>
      </c>
      <c r="L863" s="47">
        <v>7</v>
      </c>
      <c r="M863" s="47">
        <f>VLOOKUP(I863,PGStock[],6,FALSE)</f>
        <v>150</v>
      </c>
      <c r="N863" s="47">
        <f>+PGSales!$L863*PGSales!$M863</f>
        <v>1050</v>
      </c>
    </row>
    <row r="864" spans="1:14" hidden="1" x14ac:dyDescent="0.25">
      <c r="A864" s="77">
        <f t="shared" si="22"/>
        <v>2024</v>
      </c>
      <c r="B864" s="77">
        <f t="shared" si="23"/>
        <v>12</v>
      </c>
      <c r="C864" s="73">
        <v>45652</v>
      </c>
      <c r="D864" s="68" t="s">
        <v>2</v>
      </c>
      <c r="E864" s="48" t="s">
        <v>229</v>
      </c>
      <c r="F864" s="69" t="str">
        <f>VLOOKUP(E864,Customer[],2,FALSE)</f>
        <v>KMG</v>
      </c>
      <c r="G864" s="69" t="str">
        <f>VLOOKUP(E864,Customer[],3,FALSE)</f>
        <v>Min Yea Kyawswar Rd</v>
      </c>
      <c r="H864" s="69" t="str">
        <f>VLOOKUP(E864,Customer[],4,FALSE)</f>
        <v xml:space="preserve">Shwepyithar </v>
      </c>
      <c r="I864" s="48" t="s">
        <v>18</v>
      </c>
      <c r="J864" s="70" t="str">
        <f>VLOOKUP(I864,PGStock[],2,FALSE)</f>
        <v>Formula Rum 350ml</v>
      </c>
      <c r="K864" s="71">
        <f>VLOOKUP(I864,PGStock[],3,FALSE)</f>
        <v>0.35</v>
      </c>
      <c r="L864" s="47">
        <v>4</v>
      </c>
      <c r="M864" s="47">
        <f>VLOOKUP(I864,PGStock[],6,FALSE)</f>
        <v>150</v>
      </c>
      <c r="N864" s="47">
        <f>+PGSales!$L864*PGSales!$M864</f>
        <v>600</v>
      </c>
    </row>
    <row r="865" spans="1:14" hidden="1" x14ac:dyDescent="0.25">
      <c r="A865" s="77">
        <f t="shared" si="22"/>
        <v>2024</v>
      </c>
      <c r="B865" s="77">
        <f t="shared" si="23"/>
        <v>12</v>
      </c>
      <c r="C865" s="73">
        <v>45652</v>
      </c>
      <c r="D865" s="68" t="s">
        <v>1</v>
      </c>
      <c r="E865" s="48" t="s">
        <v>246</v>
      </c>
      <c r="F865" s="69" t="str">
        <f>VLOOKUP(E865,Customer[],2,FALSE)</f>
        <v>Zaw Hein Kaber</v>
      </c>
      <c r="G865" s="69" t="str">
        <f>VLOOKUP(E865,Customer[],3,FALSE)</f>
        <v>ThanDin Zay Rd</v>
      </c>
      <c r="H865" s="69" t="str">
        <f>VLOOKUP(E865,Customer[],4,FALSE)</f>
        <v xml:space="preserve">Shwepyithar </v>
      </c>
      <c r="I865" s="48" t="s">
        <v>25</v>
      </c>
      <c r="J865" s="70" t="str">
        <f>VLOOKUP(I865,PGStock[],2,FALSE)</f>
        <v>Columbus Super Red Smooth 350 Ml</v>
      </c>
      <c r="K865" s="71">
        <f>VLOOKUP(I865,PGStock[],3,FALSE)</f>
        <v>0.35</v>
      </c>
      <c r="L865" s="47">
        <v>5</v>
      </c>
      <c r="M865" s="47">
        <f>VLOOKUP(I865,PGStock[],6,FALSE)</f>
        <v>150</v>
      </c>
      <c r="N865" s="47">
        <f>+PGSales!$L865*PGSales!$M865</f>
        <v>750</v>
      </c>
    </row>
    <row r="866" spans="1:14" hidden="1" x14ac:dyDescent="0.25">
      <c r="A866" s="77">
        <f t="shared" si="22"/>
        <v>2024</v>
      </c>
      <c r="B866" s="77">
        <f t="shared" si="23"/>
        <v>12</v>
      </c>
      <c r="C866" s="73">
        <v>45652</v>
      </c>
      <c r="D866" s="68" t="s">
        <v>1</v>
      </c>
      <c r="E866" s="48" t="s">
        <v>246</v>
      </c>
      <c r="F866" s="69" t="str">
        <f>VLOOKUP(E866,Customer[],2,FALSE)</f>
        <v>Zaw Hein Kaber</v>
      </c>
      <c r="G866" s="69" t="str">
        <f>VLOOKUP(E866,Customer[],3,FALSE)</f>
        <v>ThanDin Zay Rd</v>
      </c>
      <c r="H866" s="69" t="str">
        <f>VLOOKUP(E866,Customer[],4,FALSE)</f>
        <v xml:space="preserve">Shwepyithar </v>
      </c>
      <c r="I866" s="48" t="s">
        <v>18</v>
      </c>
      <c r="J866" s="70" t="str">
        <f>VLOOKUP(I866,PGStock[],2,FALSE)</f>
        <v>Formula Rum 350ml</v>
      </c>
      <c r="K866" s="71">
        <f>VLOOKUP(I866,PGStock[],3,FALSE)</f>
        <v>0.35</v>
      </c>
      <c r="L866" s="47">
        <v>7</v>
      </c>
      <c r="M866" s="47">
        <f>VLOOKUP(I866,PGStock[],6,FALSE)</f>
        <v>150</v>
      </c>
      <c r="N866" s="47">
        <f>+PGSales!$L866*PGSales!$M866</f>
        <v>1050</v>
      </c>
    </row>
    <row r="867" spans="1:14" hidden="1" x14ac:dyDescent="0.25">
      <c r="A867" s="77">
        <f t="shared" si="22"/>
        <v>2024</v>
      </c>
      <c r="B867" s="77">
        <f t="shared" si="23"/>
        <v>12</v>
      </c>
      <c r="C867" s="73">
        <v>45652</v>
      </c>
      <c r="D867" s="68" t="s">
        <v>187</v>
      </c>
      <c r="E867" s="48" t="s">
        <v>245</v>
      </c>
      <c r="F867" s="69" t="str">
        <f>VLOOKUP(E867,Customer[],2,FALSE)</f>
        <v>Cheer</v>
      </c>
      <c r="G867" s="69" t="str">
        <f>VLOOKUP(E867,Customer[],3,FALSE)</f>
        <v>ThanDin Zay Rd</v>
      </c>
      <c r="H867" s="69" t="str">
        <f>VLOOKUP(E867,Customer[],4,FALSE)</f>
        <v xml:space="preserve">Shwepyithar </v>
      </c>
      <c r="I867" s="48" t="s">
        <v>25</v>
      </c>
      <c r="J867" s="70" t="str">
        <f>VLOOKUP(I867,PGStock[],2,FALSE)</f>
        <v>Columbus Super Red Smooth 350 Ml</v>
      </c>
      <c r="K867" s="71">
        <f>VLOOKUP(I867,PGStock[],3,FALSE)</f>
        <v>0.35</v>
      </c>
      <c r="L867" s="47">
        <v>9</v>
      </c>
      <c r="M867" s="47">
        <f>VLOOKUP(I867,PGStock[],6,FALSE)</f>
        <v>150</v>
      </c>
      <c r="N867" s="47">
        <f>+PGSales!$L867*PGSales!$M867</f>
        <v>1350</v>
      </c>
    </row>
    <row r="868" spans="1:14" hidden="1" x14ac:dyDescent="0.25">
      <c r="A868" s="77">
        <f t="shared" si="22"/>
        <v>2024</v>
      </c>
      <c r="B868" s="77">
        <f t="shared" si="23"/>
        <v>12</v>
      </c>
      <c r="C868" s="73">
        <v>45652</v>
      </c>
      <c r="D868" s="68" t="s">
        <v>187</v>
      </c>
      <c r="E868" s="48" t="s">
        <v>245</v>
      </c>
      <c r="F868" s="69" t="str">
        <f>VLOOKUP(E868,Customer[],2,FALSE)</f>
        <v>Cheer</v>
      </c>
      <c r="G868" s="69" t="str">
        <f>VLOOKUP(E868,Customer[],3,FALSE)</f>
        <v>ThanDin Zay Rd</v>
      </c>
      <c r="H868" s="69" t="str">
        <f>VLOOKUP(E868,Customer[],4,FALSE)</f>
        <v xml:space="preserve">Shwepyithar </v>
      </c>
      <c r="I868" s="48" t="s">
        <v>18</v>
      </c>
      <c r="J868" s="70" t="str">
        <f>VLOOKUP(I868,PGStock[],2,FALSE)</f>
        <v>Formula Rum 350ml</v>
      </c>
      <c r="K868" s="71">
        <f>VLOOKUP(I868,PGStock[],3,FALSE)</f>
        <v>0.35</v>
      </c>
      <c r="L868" s="47">
        <v>3</v>
      </c>
      <c r="M868" s="47">
        <f>VLOOKUP(I868,PGStock[],6,FALSE)</f>
        <v>150</v>
      </c>
      <c r="N868" s="47">
        <f>+PGSales!$L868*PGSales!$M868</f>
        <v>450</v>
      </c>
    </row>
    <row r="869" spans="1:14" hidden="1" x14ac:dyDescent="0.25">
      <c r="A869" s="77">
        <f t="shared" si="22"/>
        <v>2024</v>
      </c>
      <c r="B869" s="77">
        <f t="shared" si="23"/>
        <v>12</v>
      </c>
      <c r="C869" s="73">
        <v>45652</v>
      </c>
      <c r="D869" s="68" t="s">
        <v>186</v>
      </c>
      <c r="E869" s="48" t="s">
        <v>268</v>
      </c>
      <c r="F869" s="69" t="str">
        <f>VLOOKUP(E869,Customer[],2,FALSE)</f>
        <v>Kaung Thant</v>
      </c>
      <c r="G869" s="69" t="str">
        <f>VLOOKUP(E869,Customer[],3,FALSE)</f>
        <v>ThanDin Zay Rd</v>
      </c>
      <c r="H869" s="69" t="str">
        <f>VLOOKUP(E869,Customer[],4,FALSE)</f>
        <v xml:space="preserve">Shwepyithar </v>
      </c>
      <c r="I869" s="48" t="s">
        <v>25</v>
      </c>
      <c r="J869" s="70" t="str">
        <f>VLOOKUP(I869,PGStock[],2,FALSE)</f>
        <v>Columbus Super Red Smooth 350 Ml</v>
      </c>
      <c r="K869" s="71">
        <f>VLOOKUP(I869,PGStock[],3,FALSE)</f>
        <v>0.35</v>
      </c>
      <c r="L869" s="47">
        <v>6</v>
      </c>
      <c r="M869" s="47">
        <f>VLOOKUP(I869,PGStock[],6,FALSE)</f>
        <v>150</v>
      </c>
      <c r="N869" s="47">
        <f>+PGSales!$L869*PGSales!$M869</f>
        <v>900</v>
      </c>
    </row>
    <row r="870" spans="1:14" hidden="1" x14ac:dyDescent="0.25">
      <c r="A870" s="77">
        <f t="shared" si="22"/>
        <v>2024</v>
      </c>
      <c r="B870" s="77">
        <f t="shared" si="23"/>
        <v>12</v>
      </c>
      <c r="C870" s="73">
        <v>45652</v>
      </c>
      <c r="D870" s="68" t="s">
        <v>186</v>
      </c>
      <c r="E870" s="48" t="s">
        <v>268</v>
      </c>
      <c r="F870" s="69" t="str">
        <f>VLOOKUP(E870,Customer[],2,FALSE)</f>
        <v>Kaung Thant</v>
      </c>
      <c r="G870" s="69" t="str">
        <f>VLOOKUP(E870,Customer[],3,FALSE)</f>
        <v>ThanDin Zay Rd</v>
      </c>
      <c r="H870" s="69" t="str">
        <f>VLOOKUP(E870,Customer[],4,FALSE)</f>
        <v xml:space="preserve">Shwepyithar </v>
      </c>
      <c r="I870" s="48" t="s">
        <v>18</v>
      </c>
      <c r="J870" s="70" t="str">
        <f>VLOOKUP(I870,PGStock[],2,FALSE)</f>
        <v>Formula Rum 350ml</v>
      </c>
      <c r="K870" s="71">
        <f>VLOOKUP(I870,PGStock[],3,FALSE)</f>
        <v>0.35</v>
      </c>
      <c r="L870" s="47">
        <v>3</v>
      </c>
      <c r="M870" s="47">
        <f>VLOOKUP(I870,PGStock[],6,FALSE)</f>
        <v>150</v>
      </c>
      <c r="N870" s="47">
        <f>+PGSales!$L870*PGSales!$M870</f>
        <v>450</v>
      </c>
    </row>
    <row r="871" spans="1:14" hidden="1" x14ac:dyDescent="0.25">
      <c r="A871" s="77">
        <f t="shared" si="22"/>
        <v>2024</v>
      </c>
      <c r="B871" s="77">
        <f t="shared" si="23"/>
        <v>12</v>
      </c>
      <c r="C871" s="73">
        <v>45652</v>
      </c>
      <c r="D871" s="68" t="s">
        <v>58</v>
      </c>
      <c r="E871" s="48" t="s">
        <v>269</v>
      </c>
      <c r="F871" s="69" t="str">
        <f>VLOOKUP(E871,Customer[],2,FALSE)</f>
        <v>Kaung Star</v>
      </c>
      <c r="G871" s="69" t="str">
        <f>VLOOKUP(E871,Customer[],3,FALSE)</f>
        <v>West Yangon University Rd</v>
      </c>
      <c r="H871" s="69" t="str">
        <f>VLOOKUP(E871,Customer[],4,FALSE)</f>
        <v>Htan Ta Pin</v>
      </c>
      <c r="I871" s="48" t="s">
        <v>25</v>
      </c>
      <c r="J871" s="70" t="str">
        <f>VLOOKUP(I871,PGStock[],2,FALSE)</f>
        <v>Columbus Super Red Smooth 350 Ml</v>
      </c>
      <c r="K871" s="71">
        <f>VLOOKUP(I871,PGStock[],3,FALSE)</f>
        <v>0.35</v>
      </c>
      <c r="L871" s="47">
        <v>3</v>
      </c>
      <c r="M871" s="47">
        <f>VLOOKUP(I871,PGStock[],6,FALSE)</f>
        <v>150</v>
      </c>
      <c r="N871" s="47">
        <f>+PGSales!$L871*PGSales!$M871</f>
        <v>450</v>
      </c>
    </row>
    <row r="872" spans="1:14" hidden="1" x14ac:dyDescent="0.25">
      <c r="A872" s="77">
        <f t="shared" si="22"/>
        <v>2024</v>
      </c>
      <c r="B872" s="77">
        <f t="shared" si="23"/>
        <v>12</v>
      </c>
      <c r="C872" s="73">
        <v>45652</v>
      </c>
      <c r="D872" s="68" t="s">
        <v>58</v>
      </c>
      <c r="E872" s="48" t="s">
        <v>269</v>
      </c>
      <c r="F872" s="69" t="str">
        <f>VLOOKUP(E872,Customer[],2,FALSE)</f>
        <v>Kaung Star</v>
      </c>
      <c r="G872" s="69" t="str">
        <f>VLOOKUP(E872,Customer[],3,FALSE)</f>
        <v>West Yangon University Rd</v>
      </c>
      <c r="H872" s="69" t="str">
        <f>VLOOKUP(E872,Customer[],4,FALSE)</f>
        <v>Htan Ta Pin</v>
      </c>
      <c r="I872" s="48" t="s">
        <v>20</v>
      </c>
      <c r="J872" s="70" t="str">
        <f>VLOOKUP(I872,PGStock[],2,FALSE)</f>
        <v>Formula Rum 700ml</v>
      </c>
      <c r="K872" s="71">
        <f>VLOOKUP(I872,PGStock[],3,FALSE)</f>
        <v>0.7</v>
      </c>
      <c r="L872" s="47">
        <v>1</v>
      </c>
      <c r="M872" s="47">
        <f>VLOOKUP(I872,PGStock[],6,FALSE)</f>
        <v>200</v>
      </c>
      <c r="N872" s="47">
        <f>+PGSales!$L872*PGSales!$M872</f>
        <v>200</v>
      </c>
    </row>
    <row r="873" spans="1:14" hidden="1" x14ac:dyDescent="0.25">
      <c r="A873" s="77">
        <f t="shared" si="22"/>
        <v>2024</v>
      </c>
      <c r="B873" s="77">
        <f t="shared" si="23"/>
        <v>12</v>
      </c>
      <c r="C873" s="73">
        <v>45652</v>
      </c>
      <c r="D873" s="68" t="s">
        <v>58</v>
      </c>
      <c r="E873" s="48" t="s">
        <v>269</v>
      </c>
      <c r="F873" s="69" t="str">
        <f>VLOOKUP(E873,Customer[],2,FALSE)</f>
        <v>Kaung Star</v>
      </c>
      <c r="G873" s="69" t="str">
        <f>VLOOKUP(E873,Customer[],3,FALSE)</f>
        <v>West Yangon University Rd</v>
      </c>
      <c r="H873" s="69" t="str">
        <f>VLOOKUP(E873,Customer[],4,FALSE)</f>
        <v>Htan Ta Pin</v>
      </c>
      <c r="I873" s="48" t="s">
        <v>18</v>
      </c>
      <c r="J873" s="70" t="str">
        <f>VLOOKUP(I873,PGStock[],2,FALSE)</f>
        <v>Formula Rum 350ml</v>
      </c>
      <c r="K873" s="71">
        <f>VLOOKUP(I873,PGStock[],3,FALSE)</f>
        <v>0.35</v>
      </c>
      <c r="L873" s="47">
        <v>4</v>
      </c>
      <c r="M873" s="47">
        <f>VLOOKUP(I873,PGStock[],6,FALSE)</f>
        <v>150</v>
      </c>
      <c r="N873" s="47">
        <f>+PGSales!$L873*PGSales!$M873</f>
        <v>600</v>
      </c>
    </row>
    <row r="874" spans="1:14" hidden="1" x14ac:dyDescent="0.25">
      <c r="A874" s="77">
        <f t="shared" si="22"/>
        <v>2024</v>
      </c>
      <c r="B874" s="77">
        <f t="shared" si="23"/>
        <v>12</v>
      </c>
      <c r="C874" s="73">
        <v>45652</v>
      </c>
      <c r="D874" s="68" t="s">
        <v>66</v>
      </c>
      <c r="E874" s="48" t="s">
        <v>276</v>
      </c>
      <c r="F874" s="69" t="str">
        <f>VLOOKUP(E874,Customer[],2,FALSE)</f>
        <v>Kyi Thar Oo(1)</v>
      </c>
      <c r="G874" s="69" t="str">
        <f>VLOOKUP(E874,Customer[],3,FALSE)</f>
        <v>Poe San Aye St</v>
      </c>
      <c r="H874" s="69" t="str">
        <f>VLOOKUP(E874,Customer[],4,FALSE)</f>
        <v>Htan Ta Pin</v>
      </c>
      <c r="I874" s="48" t="s">
        <v>25</v>
      </c>
      <c r="J874" s="70" t="str">
        <f>VLOOKUP(I874,PGStock[],2,FALSE)</f>
        <v>Columbus Super Red Smooth 350 Ml</v>
      </c>
      <c r="K874" s="71">
        <f>VLOOKUP(I874,PGStock[],3,FALSE)</f>
        <v>0.35</v>
      </c>
      <c r="L874" s="47">
        <v>4</v>
      </c>
      <c r="M874" s="47">
        <f>VLOOKUP(I874,PGStock[],6,FALSE)</f>
        <v>150</v>
      </c>
      <c r="N874" s="47">
        <f>+PGSales!$L874*PGSales!$M874</f>
        <v>600</v>
      </c>
    </row>
    <row r="875" spans="1:14" hidden="1" x14ac:dyDescent="0.25">
      <c r="A875" s="77">
        <f t="shared" si="22"/>
        <v>2024</v>
      </c>
      <c r="B875" s="77">
        <f t="shared" si="23"/>
        <v>12</v>
      </c>
      <c r="C875" s="73">
        <v>45652</v>
      </c>
      <c r="D875" s="68" t="s">
        <v>66</v>
      </c>
      <c r="E875" s="48" t="s">
        <v>276</v>
      </c>
      <c r="F875" s="69" t="str">
        <f>VLOOKUP(E875,Customer[],2,FALSE)</f>
        <v>Kyi Thar Oo(1)</v>
      </c>
      <c r="G875" s="69" t="str">
        <f>VLOOKUP(E875,Customer[],3,FALSE)</f>
        <v>Poe San Aye St</v>
      </c>
      <c r="H875" s="69" t="str">
        <f>VLOOKUP(E875,Customer[],4,FALSE)</f>
        <v>Htan Ta Pin</v>
      </c>
      <c r="I875" s="48" t="s">
        <v>18</v>
      </c>
      <c r="J875" s="70" t="str">
        <f>VLOOKUP(I875,PGStock[],2,FALSE)</f>
        <v>Formula Rum 350ml</v>
      </c>
      <c r="K875" s="71">
        <f>VLOOKUP(I875,PGStock[],3,FALSE)</f>
        <v>0.35</v>
      </c>
      <c r="L875" s="47">
        <v>1</v>
      </c>
      <c r="M875" s="47">
        <f>VLOOKUP(I875,PGStock[],6,FALSE)</f>
        <v>150</v>
      </c>
      <c r="N875" s="47">
        <f>+PGSales!$L875*PGSales!$M875</f>
        <v>150</v>
      </c>
    </row>
    <row r="876" spans="1:14" hidden="1" x14ac:dyDescent="0.25">
      <c r="A876" s="77">
        <f t="shared" si="22"/>
        <v>2024</v>
      </c>
      <c r="B876" s="77">
        <f t="shared" si="23"/>
        <v>12</v>
      </c>
      <c r="C876" s="73">
        <v>45652</v>
      </c>
      <c r="D876" s="68" t="s">
        <v>56</v>
      </c>
      <c r="E876" s="48" t="s">
        <v>270</v>
      </c>
      <c r="F876" s="69" t="str">
        <f>VLOOKUP(E876,Customer[],2,FALSE)</f>
        <v>Kyi Thar Oo(2)</v>
      </c>
      <c r="G876" s="69" t="str">
        <f>VLOOKUP(E876,Customer[],3,FALSE)</f>
        <v>Bayin Naung St</v>
      </c>
      <c r="H876" s="69" t="str">
        <f>VLOOKUP(E876,Customer[],4,FALSE)</f>
        <v>Htan Ta Pin</v>
      </c>
      <c r="I876" s="48" t="s">
        <v>25</v>
      </c>
      <c r="J876" s="70" t="str">
        <f>VLOOKUP(I876,PGStock[],2,FALSE)</f>
        <v>Columbus Super Red Smooth 350 Ml</v>
      </c>
      <c r="K876" s="71">
        <f>VLOOKUP(I876,PGStock[],3,FALSE)</f>
        <v>0.35</v>
      </c>
      <c r="L876" s="47">
        <v>1</v>
      </c>
      <c r="M876" s="47">
        <f>VLOOKUP(I876,PGStock[],6,FALSE)</f>
        <v>150</v>
      </c>
      <c r="N876" s="47">
        <f>+PGSales!$L876*PGSales!$M876</f>
        <v>150</v>
      </c>
    </row>
    <row r="877" spans="1:14" hidden="1" x14ac:dyDescent="0.25">
      <c r="A877" s="77">
        <f t="shared" si="22"/>
        <v>2024</v>
      </c>
      <c r="B877" s="77">
        <f t="shared" si="23"/>
        <v>12</v>
      </c>
      <c r="C877" s="73">
        <v>45652</v>
      </c>
      <c r="D877" s="68" t="s">
        <v>62</v>
      </c>
      <c r="E877" s="48" t="s">
        <v>255</v>
      </c>
      <c r="F877" s="69" t="str">
        <f>VLOOKUP(E877,Customer[],2,FALSE)</f>
        <v>Lapyae Wunn</v>
      </c>
      <c r="G877" s="69" t="str">
        <f>VLOOKUP(E877,Customer[],3,FALSE)</f>
        <v>West Yangon University Rd</v>
      </c>
      <c r="H877" s="69" t="str">
        <f>VLOOKUP(E877,Customer[],4,FALSE)</f>
        <v>Htan Ta Pin</v>
      </c>
      <c r="I877" s="48" t="s">
        <v>25</v>
      </c>
      <c r="J877" s="70" t="str">
        <f>VLOOKUP(I877,PGStock[],2,FALSE)</f>
        <v>Columbus Super Red Smooth 350 Ml</v>
      </c>
      <c r="K877" s="71">
        <f>VLOOKUP(I877,PGStock[],3,FALSE)</f>
        <v>0.35</v>
      </c>
      <c r="L877" s="47">
        <v>12</v>
      </c>
      <c r="M877" s="47">
        <f>VLOOKUP(I877,PGStock[],6,FALSE)</f>
        <v>150</v>
      </c>
      <c r="N877" s="47">
        <f>+PGSales!$L877*PGSales!$M877</f>
        <v>1800</v>
      </c>
    </row>
    <row r="878" spans="1:14" hidden="1" x14ac:dyDescent="0.25">
      <c r="A878" s="77">
        <f t="shared" si="22"/>
        <v>2024</v>
      </c>
      <c r="B878" s="77">
        <f t="shared" si="23"/>
        <v>12</v>
      </c>
      <c r="C878" s="73">
        <v>45652</v>
      </c>
      <c r="D878" s="68" t="s">
        <v>62</v>
      </c>
      <c r="E878" s="48" t="s">
        <v>255</v>
      </c>
      <c r="F878" s="69" t="str">
        <f>VLOOKUP(E878,Customer[],2,FALSE)</f>
        <v>Lapyae Wunn</v>
      </c>
      <c r="G878" s="69" t="str">
        <f>VLOOKUP(E878,Customer[],3,FALSE)</f>
        <v>West Yangon University Rd</v>
      </c>
      <c r="H878" s="69" t="str">
        <f>VLOOKUP(E878,Customer[],4,FALSE)</f>
        <v>Htan Ta Pin</v>
      </c>
      <c r="I878" s="48" t="s">
        <v>23</v>
      </c>
      <c r="J878" s="70" t="str">
        <f>VLOOKUP(I878,PGStock[],2,FALSE)</f>
        <v>Columbus Super Red Smooth 175 Ml</v>
      </c>
      <c r="K878" s="71">
        <f>VLOOKUP(I878,PGStock[],3,FALSE)</f>
        <v>0.17499999999999999</v>
      </c>
      <c r="L878" s="47">
        <v>6</v>
      </c>
      <c r="M878" s="47">
        <f>VLOOKUP(I878,PGStock[],6,FALSE)</f>
        <v>100</v>
      </c>
      <c r="N878" s="47">
        <f>+PGSales!$L878*PGSales!$M878</f>
        <v>600</v>
      </c>
    </row>
    <row r="879" spans="1:14" hidden="1" x14ac:dyDescent="0.25">
      <c r="A879" s="77">
        <f t="shared" si="22"/>
        <v>2024</v>
      </c>
      <c r="B879" s="77">
        <f t="shared" si="23"/>
        <v>12</v>
      </c>
      <c r="C879" s="73">
        <v>45652</v>
      </c>
      <c r="D879" s="68" t="s">
        <v>62</v>
      </c>
      <c r="E879" s="48" t="s">
        <v>255</v>
      </c>
      <c r="F879" s="69" t="str">
        <f>VLOOKUP(E879,Customer[],2,FALSE)</f>
        <v>Lapyae Wunn</v>
      </c>
      <c r="G879" s="69" t="str">
        <f>VLOOKUP(E879,Customer[],3,FALSE)</f>
        <v>West Yangon University Rd</v>
      </c>
      <c r="H879" s="69" t="str">
        <f>VLOOKUP(E879,Customer[],4,FALSE)</f>
        <v>Htan Ta Pin</v>
      </c>
      <c r="I879" s="48" t="s">
        <v>20</v>
      </c>
      <c r="J879" s="70" t="str">
        <f>VLOOKUP(I879,PGStock[],2,FALSE)</f>
        <v>Formula Rum 700ml</v>
      </c>
      <c r="K879" s="71">
        <f>VLOOKUP(I879,PGStock[],3,FALSE)</f>
        <v>0.7</v>
      </c>
      <c r="L879" s="47">
        <v>2</v>
      </c>
      <c r="M879" s="47">
        <f>VLOOKUP(I879,PGStock[],6,FALSE)</f>
        <v>200</v>
      </c>
      <c r="N879" s="47">
        <f>+PGSales!$L879*PGSales!$M879</f>
        <v>400</v>
      </c>
    </row>
    <row r="880" spans="1:14" hidden="1" x14ac:dyDescent="0.25">
      <c r="A880" s="77">
        <f t="shared" si="22"/>
        <v>2024</v>
      </c>
      <c r="B880" s="77">
        <f t="shared" si="23"/>
        <v>12</v>
      </c>
      <c r="C880" s="73">
        <v>45652</v>
      </c>
      <c r="D880" s="68" t="s">
        <v>62</v>
      </c>
      <c r="E880" s="48" t="s">
        <v>255</v>
      </c>
      <c r="F880" s="69" t="str">
        <f>VLOOKUP(E880,Customer[],2,FALSE)</f>
        <v>Lapyae Wunn</v>
      </c>
      <c r="G880" s="69" t="str">
        <f>VLOOKUP(E880,Customer[],3,FALSE)</f>
        <v>West Yangon University Rd</v>
      </c>
      <c r="H880" s="69" t="str">
        <f>VLOOKUP(E880,Customer[],4,FALSE)</f>
        <v>Htan Ta Pin</v>
      </c>
      <c r="I880" s="48" t="s">
        <v>18</v>
      </c>
      <c r="J880" s="70" t="str">
        <f>VLOOKUP(I880,PGStock[],2,FALSE)</f>
        <v>Formula Rum 350ml</v>
      </c>
      <c r="K880" s="71">
        <f>VLOOKUP(I880,PGStock[],3,FALSE)</f>
        <v>0.35</v>
      </c>
      <c r="L880" s="47">
        <v>21</v>
      </c>
      <c r="M880" s="47">
        <f>VLOOKUP(I880,PGStock[],6,FALSE)</f>
        <v>150</v>
      </c>
      <c r="N880" s="47">
        <f>+PGSales!$L880*PGSales!$M880</f>
        <v>3150</v>
      </c>
    </row>
    <row r="881" spans="1:14" hidden="1" x14ac:dyDescent="0.25">
      <c r="A881" s="77">
        <f t="shared" si="22"/>
        <v>2024</v>
      </c>
      <c r="B881" s="77">
        <f t="shared" si="23"/>
        <v>12</v>
      </c>
      <c r="C881" s="73">
        <v>45652</v>
      </c>
      <c r="D881" s="68" t="s">
        <v>60</v>
      </c>
      <c r="E881" s="48" t="s">
        <v>272</v>
      </c>
      <c r="F881" s="69" t="str">
        <f>VLOOKUP(E881,Customer[],2,FALSE)</f>
        <v>April</v>
      </c>
      <c r="G881" s="69" t="str">
        <f>VLOOKUP(E881,Customer[],3,FALSE)</f>
        <v>Bayin Naung St</v>
      </c>
      <c r="H881" s="69" t="str">
        <f>VLOOKUP(E881,Customer[],4,FALSE)</f>
        <v>Htan Ta Pin</v>
      </c>
      <c r="I881" s="48" t="s">
        <v>25</v>
      </c>
      <c r="J881" s="70" t="str">
        <f>VLOOKUP(I881,PGStock[],2,FALSE)</f>
        <v>Columbus Super Red Smooth 350 Ml</v>
      </c>
      <c r="K881" s="71">
        <f>VLOOKUP(I881,PGStock[],3,FALSE)</f>
        <v>0.35</v>
      </c>
      <c r="L881" s="47">
        <v>4</v>
      </c>
      <c r="M881" s="47">
        <f>VLOOKUP(I881,PGStock[],6,FALSE)</f>
        <v>150</v>
      </c>
      <c r="N881" s="47">
        <f>+PGSales!$L881*PGSales!$M881</f>
        <v>600</v>
      </c>
    </row>
    <row r="882" spans="1:14" hidden="1" x14ac:dyDescent="0.25">
      <c r="A882" s="77">
        <f t="shared" si="22"/>
        <v>2024</v>
      </c>
      <c r="B882" s="77">
        <f t="shared" si="23"/>
        <v>12</v>
      </c>
      <c r="C882" s="73">
        <v>45652</v>
      </c>
      <c r="D882" s="68" t="s">
        <v>60</v>
      </c>
      <c r="E882" s="48" t="s">
        <v>272</v>
      </c>
      <c r="F882" s="69" t="str">
        <f>VLOOKUP(E882,Customer[],2,FALSE)</f>
        <v>April</v>
      </c>
      <c r="G882" s="69" t="str">
        <f>VLOOKUP(E882,Customer[],3,FALSE)</f>
        <v>Bayin Naung St</v>
      </c>
      <c r="H882" s="69" t="str">
        <f>VLOOKUP(E882,Customer[],4,FALSE)</f>
        <v>Htan Ta Pin</v>
      </c>
      <c r="I882" s="48" t="s">
        <v>18</v>
      </c>
      <c r="J882" s="70" t="str">
        <f>VLOOKUP(I882,PGStock[],2,FALSE)</f>
        <v>Formula Rum 350ml</v>
      </c>
      <c r="K882" s="71">
        <f>VLOOKUP(I882,PGStock[],3,FALSE)</f>
        <v>0.35</v>
      </c>
      <c r="L882" s="47">
        <v>14</v>
      </c>
      <c r="M882" s="47">
        <f>VLOOKUP(I882,PGStock[],6,FALSE)</f>
        <v>150</v>
      </c>
      <c r="N882" s="47">
        <f>+PGSales!$L882*PGSales!$M882</f>
        <v>2100</v>
      </c>
    </row>
    <row r="883" spans="1:14" hidden="1" x14ac:dyDescent="0.25">
      <c r="A883" s="77">
        <f t="shared" si="22"/>
        <v>2024</v>
      </c>
      <c r="B883" s="77">
        <f t="shared" si="23"/>
        <v>12</v>
      </c>
      <c r="C883" s="73">
        <v>45652</v>
      </c>
      <c r="D883" s="68" t="s">
        <v>68</v>
      </c>
      <c r="E883" s="48" t="s">
        <v>274</v>
      </c>
      <c r="F883" s="69" t="str">
        <f>VLOOKUP(E883,Customer[],2,FALSE)</f>
        <v>Ni Ni Lin</v>
      </c>
      <c r="G883" s="69" t="str">
        <f>VLOOKUP(E883,Customer[],3,FALSE)</f>
        <v>Myoma Zay Rd</v>
      </c>
      <c r="H883" s="69" t="str">
        <f>VLOOKUP(E883,Customer[],4,FALSE)</f>
        <v>Htan Ta Pin</v>
      </c>
      <c r="I883" s="48" t="s">
        <v>25</v>
      </c>
      <c r="J883" s="70" t="str">
        <f>VLOOKUP(I883,PGStock[],2,FALSE)</f>
        <v>Columbus Super Red Smooth 350 Ml</v>
      </c>
      <c r="K883" s="71">
        <f>VLOOKUP(I883,PGStock[],3,FALSE)</f>
        <v>0.35</v>
      </c>
      <c r="L883" s="47">
        <v>2</v>
      </c>
      <c r="M883" s="47">
        <f>VLOOKUP(I883,PGStock[],6,FALSE)</f>
        <v>150</v>
      </c>
      <c r="N883" s="47">
        <f>+PGSales!$L883*PGSales!$M883</f>
        <v>300</v>
      </c>
    </row>
    <row r="884" spans="1:14" hidden="1" x14ac:dyDescent="0.25">
      <c r="A884" s="77">
        <f t="shared" si="22"/>
        <v>2024</v>
      </c>
      <c r="B884" s="77">
        <f t="shared" si="23"/>
        <v>12</v>
      </c>
      <c r="C884" s="73">
        <v>45652</v>
      </c>
      <c r="D884" s="68" t="s">
        <v>68</v>
      </c>
      <c r="E884" s="48" t="s">
        <v>274</v>
      </c>
      <c r="F884" s="69" t="str">
        <f>VLOOKUP(E884,Customer[],2,FALSE)</f>
        <v>Ni Ni Lin</v>
      </c>
      <c r="G884" s="69" t="str">
        <f>VLOOKUP(E884,Customer[],3,FALSE)</f>
        <v>Myoma Zay Rd</v>
      </c>
      <c r="H884" s="69" t="str">
        <f>VLOOKUP(E884,Customer[],4,FALSE)</f>
        <v>Htan Ta Pin</v>
      </c>
      <c r="I884" s="48" t="s">
        <v>23</v>
      </c>
      <c r="J884" s="70" t="str">
        <f>VLOOKUP(I884,PGStock[],2,FALSE)</f>
        <v>Columbus Super Red Smooth 175 Ml</v>
      </c>
      <c r="K884" s="71">
        <f>VLOOKUP(I884,PGStock[],3,FALSE)</f>
        <v>0.17499999999999999</v>
      </c>
      <c r="L884" s="47">
        <v>4</v>
      </c>
      <c r="M884" s="47">
        <f>VLOOKUP(I884,PGStock[],6,FALSE)</f>
        <v>100</v>
      </c>
      <c r="N884" s="47">
        <f>+PGSales!$L884*PGSales!$M884</f>
        <v>400</v>
      </c>
    </row>
    <row r="885" spans="1:14" hidden="1" x14ac:dyDescent="0.25">
      <c r="A885" s="77">
        <f t="shared" si="22"/>
        <v>2024</v>
      </c>
      <c r="B885" s="77">
        <f t="shared" si="23"/>
        <v>12</v>
      </c>
      <c r="C885" s="73">
        <v>45652</v>
      </c>
      <c r="D885" s="68" t="s">
        <v>68</v>
      </c>
      <c r="E885" s="48" t="s">
        <v>274</v>
      </c>
      <c r="F885" s="69" t="str">
        <f>VLOOKUP(E885,Customer[],2,FALSE)</f>
        <v>Ni Ni Lin</v>
      </c>
      <c r="G885" s="69" t="str">
        <f>VLOOKUP(E885,Customer[],3,FALSE)</f>
        <v>Myoma Zay Rd</v>
      </c>
      <c r="H885" s="69" t="str">
        <f>VLOOKUP(E885,Customer[],4,FALSE)</f>
        <v>Htan Ta Pin</v>
      </c>
      <c r="I885" s="48" t="s">
        <v>18</v>
      </c>
      <c r="J885" s="70" t="str">
        <f>VLOOKUP(I885,PGStock[],2,FALSE)</f>
        <v>Formula Rum 350ml</v>
      </c>
      <c r="K885" s="71">
        <f>VLOOKUP(I885,PGStock[],3,FALSE)</f>
        <v>0.35</v>
      </c>
      <c r="L885" s="47">
        <v>1</v>
      </c>
      <c r="M885" s="47">
        <f>VLOOKUP(I885,PGStock[],6,FALSE)</f>
        <v>150</v>
      </c>
      <c r="N885" s="47">
        <f>+PGSales!$L885*PGSales!$M885</f>
        <v>150</v>
      </c>
    </row>
    <row r="886" spans="1:14" hidden="1" x14ac:dyDescent="0.25">
      <c r="A886" s="77">
        <f t="shared" si="22"/>
        <v>2024</v>
      </c>
      <c r="B886" s="77">
        <f t="shared" si="23"/>
        <v>12</v>
      </c>
      <c r="C886" s="73">
        <v>45652</v>
      </c>
      <c r="D886" s="68" t="s">
        <v>64</v>
      </c>
      <c r="E886" s="48" t="s">
        <v>273</v>
      </c>
      <c r="F886" s="69" t="str">
        <f>VLOOKUP(E886,Customer[],2,FALSE)</f>
        <v>Nate Thint</v>
      </c>
      <c r="G886" s="69" t="str">
        <f>VLOOKUP(E886,Customer[],3,FALSE)</f>
        <v>Bayin Naung St</v>
      </c>
      <c r="H886" s="69" t="str">
        <f>VLOOKUP(E886,Customer[],4,FALSE)</f>
        <v>Htan Ta Pin</v>
      </c>
      <c r="I886" s="48" t="s">
        <v>25</v>
      </c>
      <c r="J886" s="70" t="str">
        <f>VLOOKUP(I886,PGStock[],2,FALSE)</f>
        <v>Columbus Super Red Smooth 350 Ml</v>
      </c>
      <c r="K886" s="71">
        <f>VLOOKUP(I886,PGStock[],3,FALSE)</f>
        <v>0.35</v>
      </c>
      <c r="L886" s="47">
        <v>1</v>
      </c>
      <c r="M886" s="47">
        <f>VLOOKUP(I886,PGStock[],6,FALSE)</f>
        <v>150</v>
      </c>
      <c r="N886" s="47">
        <f>+PGSales!$L886*PGSales!$M886</f>
        <v>150</v>
      </c>
    </row>
    <row r="887" spans="1:14" hidden="1" x14ac:dyDescent="0.25">
      <c r="A887" s="77">
        <f t="shared" si="22"/>
        <v>2024</v>
      </c>
      <c r="B887" s="77">
        <f t="shared" si="23"/>
        <v>12</v>
      </c>
      <c r="C887" s="73">
        <v>45652</v>
      </c>
      <c r="D887" s="68" t="s">
        <v>64</v>
      </c>
      <c r="E887" s="48" t="s">
        <v>273</v>
      </c>
      <c r="F887" s="69" t="str">
        <f>VLOOKUP(E887,Customer[],2,FALSE)</f>
        <v>Nate Thint</v>
      </c>
      <c r="G887" s="69" t="str">
        <f>VLOOKUP(E887,Customer[],3,FALSE)</f>
        <v>Bayin Naung St</v>
      </c>
      <c r="H887" s="69" t="str">
        <f>VLOOKUP(E887,Customer[],4,FALSE)</f>
        <v>Htan Ta Pin</v>
      </c>
      <c r="I887" s="48" t="s">
        <v>18</v>
      </c>
      <c r="J887" s="70" t="str">
        <f>VLOOKUP(I887,PGStock[],2,FALSE)</f>
        <v>Formula Rum 350ml</v>
      </c>
      <c r="K887" s="71">
        <f>VLOOKUP(I887,PGStock[],3,FALSE)</f>
        <v>0.35</v>
      </c>
      <c r="L887" s="47">
        <v>1</v>
      </c>
      <c r="M887" s="47">
        <f>VLOOKUP(I887,PGStock[],6,FALSE)</f>
        <v>150</v>
      </c>
      <c r="N887" s="47">
        <f>+PGSales!$L887*PGSales!$M887</f>
        <v>150</v>
      </c>
    </row>
    <row r="888" spans="1:14" hidden="1" x14ac:dyDescent="0.25">
      <c r="A888" s="77">
        <f t="shared" si="22"/>
        <v>2024</v>
      </c>
      <c r="B888" s="77">
        <f t="shared" si="23"/>
        <v>12</v>
      </c>
      <c r="C888" s="73">
        <v>45652</v>
      </c>
      <c r="D888" s="68" t="s">
        <v>74</v>
      </c>
      <c r="E888" s="48" t="s">
        <v>232</v>
      </c>
      <c r="F888" s="69" t="str">
        <f>VLOOKUP(E888,Customer[],2,FALSE)</f>
        <v>Arrmann(2)</v>
      </c>
      <c r="G888" s="69" t="str">
        <f>VLOOKUP(E888,Customer[],3,FALSE)</f>
        <v>Banyar Dala Rd</v>
      </c>
      <c r="H888" s="69" t="str">
        <f>VLOOKUP(E888,Customer[],4,FALSE)</f>
        <v>Hlaing Thar Yar</v>
      </c>
      <c r="I888" s="48" t="s">
        <v>25</v>
      </c>
      <c r="J888" s="70" t="str">
        <f>VLOOKUP(I888,PGStock[],2,FALSE)</f>
        <v>Columbus Super Red Smooth 350 Ml</v>
      </c>
      <c r="K888" s="71">
        <f>VLOOKUP(I888,PGStock[],3,FALSE)</f>
        <v>0.35</v>
      </c>
      <c r="L888" s="47">
        <v>5</v>
      </c>
      <c r="M888" s="47">
        <f>VLOOKUP(I888,PGStock[],6,FALSE)</f>
        <v>150</v>
      </c>
      <c r="N888" s="47">
        <f>+PGSales!$L888*PGSales!$M888</f>
        <v>750</v>
      </c>
    </row>
    <row r="889" spans="1:14" hidden="1" x14ac:dyDescent="0.25">
      <c r="A889" s="77">
        <f t="shared" si="22"/>
        <v>2024</v>
      </c>
      <c r="B889" s="77">
        <f t="shared" si="23"/>
        <v>12</v>
      </c>
      <c r="C889" s="73">
        <v>45652</v>
      </c>
      <c r="D889" s="68" t="s">
        <v>74</v>
      </c>
      <c r="E889" s="48" t="s">
        <v>232</v>
      </c>
      <c r="F889" s="69" t="str">
        <f>VLOOKUP(E889,Customer[],2,FALSE)</f>
        <v>Arrmann(2)</v>
      </c>
      <c r="G889" s="69" t="str">
        <f>VLOOKUP(E889,Customer[],3,FALSE)</f>
        <v>Banyar Dala Rd</v>
      </c>
      <c r="H889" s="69" t="str">
        <f>VLOOKUP(E889,Customer[],4,FALSE)</f>
        <v>Hlaing Thar Yar</v>
      </c>
      <c r="I889" s="48" t="s">
        <v>18</v>
      </c>
      <c r="J889" s="70" t="str">
        <f>VLOOKUP(I889,PGStock[],2,FALSE)</f>
        <v>Formula Rum 350ml</v>
      </c>
      <c r="K889" s="71">
        <f>VLOOKUP(I889,PGStock[],3,FALSE)</f>
        <v>0.35</v>
      </c>
      <c r="L889" s="47">
        <v>1</v>
      </c>
      <c r="M889" s="47">
        <f>VLOOKUP(I889,PGStock[],6,FALSE)</f>
        <v>150</v>
      </c>
      <c r="N889" s="47">
        <f>+PGSales!$L889*PGSales!$M889</f>
        <v>150</v>
      </c>
    </row>
    <row r="890" spans="1:14" hidden="1" x14ac:dyDescent="0.25">
      <c r="A890" s="77">
        <f t="shared" si="22"/>
        <v>2024</v>
      </c>
      <c r="B890" s="77">
        <f t="shared" si="23"/>
        <v>12</v>
      </c>
      <c r="C890" s="73">
        <v>45652</v>
      </c>
      <c r="D890" s="68" t="s">
        <v>70</v>
      </c>
      <c r="E890" s="48" t="s">
        <v>231</v>
      </c>
      <c r="F890" s="69" t="str">
        <f>VLOOKUP(E890,Customer[],2,FALSE)</f>
        <v>Arrmann(1)</v>
      </c>
      <c r="G890" s="69" t="str">
        <f>VLOOKUP(E890,Customer[],3,FALSE)</f>
        <v>Bo Aung Kyaw Rd</v>
      </c>
      <c r="H890" s="69" t="str">
        <f>VLOOKUP(E890,Customer[],4,FALSE)</f>
        <v>Hlaing Thar Yar</v>
      </c>
      <c r="I890" s="48" t="s">
        <v>25</v>
      </c>
      <c r="J890" s="70" t="str">
        <f>VLOOKUP(I890,PGStock[],2,FALSE)</f>
        <v>Columbus Super Red Smooth 350 Ml</v>
      </c>
      <c r="K890" s="71">
        <f>VLOOKUP(I890,PGStock[],3,FALSE)</f>
        <v>0.35</v>
      </c>
      <c r="L890" s="47">
        <v>2</v>
      </c>
      <c r="M890" s="47">
        <f>VLOOKUP(I890,PGStock[],6,FALSE)</f>
        <v>150</v>
      </c>
      <c r="N890" s="47">
        <f>+PGSales!$L890*PGSales!$M890</f>
        <v>300</v>
      </c>
    </row>
    <row r="891" spans="1:14" hidden="1" x14ac:dyDescent="0.25">
      <c r="A891" s="77">
        <f t="shared" si="22"/>
        <v>2024</v>
      </c>
      <c r="B891" s="77">
        <f t="shared" si="23"/>
        <v>12</v>
      </c>
      <c r="C891" s="73">
        <v>45652</v>
      </c>
      <c r="D891" s="68" t="s">
        <v>70</v>
      </c>
      <c r="E891" s="48" t="s">
        <v>231</v>
      </c>
      <c r="F891" s="69" t="str">
        <f>VLOOKUP(E891,Customer[],2,FALSE)</f>
        <v>Arrmann(1)</v>
      </c>
      <c r="G891" s="69" t="str">
        <f>VLOOKUP(E891,Customer[],3,FALSE)</f>
        <v>Bo Aung Kyaw Rd</v>
      </c>
      <c r="H891" s="69" t="str">
        <f>VLOOKUP(E891,Customer[],4,FALSE)</f>
        <v>Hlaing Thar Yar</v>
      </c>
      <c r="I891" s="48" t="s">
        <v>18</v>
      </c>
      <c r="J891" s="70" t="str">
        <f>VLOOKUP(I891,PGStock[],2,FALSE)</f>
        <v>Formula Rum 350ml</v>
      </c>
      <c r="K891" s="71">
        <f>VLOOKUP(I891,PGStock[],3,FALSE)</f>
        <v>0.35</v>
      </c>
      <c r="L891" s="47">
        <v>6</v>
      </c>
      <c r="M891" s="47">
        <f>VLOOKUP(I891,PGStock[],6,FALSE)</f>
        <v>150</v>
      </c>
      <c r="N891" s="47">
        <f>+PGSales!$L891*PGSales!$M891</f>
        <v>900</v>
      </c>
    </row>
    <row r="892" spans="1:14" hidden="1" x14ac:dyDescent="0.25">
      <c r="A892" s="77">
        <f t="shared" si="22"/>
        <v>2024</v>
      </c>
      <c r="B892" s="77">
        <f t="shared" si="23"/>
        <v>12</v>
      </c>
      <c r="C892" s="73">
        <v>45652</v>
      </c>
      <c r="D892" s="68" t="s">
        <v>72</v>
      </c>
      <c r="E892" s="48" t="s">
        <v>236</v>
      </c>
      <c r="F892" s="69" t="str">
        <f>VLOOKUP(E892,Customer[],2,FALSE)</f>
        <v>pyaeSone</v>
      </c>
      <c r="G892" s="69" t="str">
        <f>VLOOKUP(E892,Customer[],3,FALSE)</f>
        <v>Htay Auyinn St</v>
      </c>
      <c r="H892" s="69" t="str">
        <f>VLOOKUP(E892,Customer[],4,FALSE)</f>
        <v>Hlaing Thar Yar</v>
      </c>
      <c r="I892" s="48" t="s">
        <v>25</v>
      </c>
      <c r="J892" s="70" t="str">
        <f>VLOOKUP(I892,PGStock[],2,FALSE)</f>
        <v>Columbus Super Red Smooth 350 Ml</v>
      </c>
      <c r="K892" s="71">
        <f>VLOOKUP(I892,PGStock[],3,FALSE)</f>
        <v>0.35</v>
      </c>
      <c r="L892" s="47">
        <v>5</v>
      </c>
      <c r="M892" s="47">
        <f>VLOOKUP(I892,PGStock[],6,FALSE)</f>
        <v>150</v>
      </c>
      <c r="N892" s="47">
        <f>+PGSales!$L892*PGSales!$M892</f>
        <v>750</v>
      </c>
    </row>
    <row r="893" spans="1:14" hidden="1" x14ac:dyDescent="0.25">
      <c r="A893" s="77">
        <f t="shared" si="22"/>
        <v>2024</v>
      </c>
      <c r="B893" s="77">
        <f t="shared" si="23"/>
        <v>12</v>
      </c>
      <c r="C893" s="73">
        <v>45652</v>
      </c>
      <c r="D893" s="68" t="s">
        <v>72</v>
      </c>
      <c r="E893" s="48" t="s">
        <v>236</v>
      </c>
      <c r="F893" s="69" t="str">
        <f>VLOOKUP(E893,Customer[],2,FALSE)</f>
        <v>pyaeSone</v>
      </c>
      <c r="G893" s="69" t="str">
        <f>VLOOKUP(E893,Customer[],3,FALSE)</f>
        <v>Htay Auyinn St</v>
      </c>
      <c r="H893" s="69" t="str">
        <f>VLOOKUP(E893,Customer[],4,FALSE)</f>
        <v>Hlaing Thar Yar</v>
      </c>
      <c r="I893" s="48" t="s">
        <v>18</v>
      </c>
      <c r="J893" s="70" t="str">
        <f>VLOOKUP(I893,PGStock[],2,FALSE)</f>
        <v>Formula Rum 350ml</v>
      </c>
      <c r="K893" s="71">
        <f>VLOOKUP(I893,PGStock[],3,FALSE)</f>
        <v>0.35</v>
      </c>
      <c r="L893" s="47">
        <v>4</v>
      </c>
      <c r="M893" s="47">
        <f>VLOOKUP(I893,PGStock[],6,FALSE)</f>
        <v>150</v>
      </c>
      <c r="N893" s="47">
        <f>+PGSales!$L893*PGSales!$M893</f>
        <v>600</v>
      </c>
    </row>
    <row r="894" spans="1:14" hidden="1" x14ac:dyDescent="0.25">
      <c r="A894" s="77">
        <f t="shared" si="22"/>
        <v>2024</v>
      </c>
      <c r="B894" s="77">
        <f t="shared" si="23"/>
        <v>12</v>
      </c>
      <c r="C894" s="73">
        <v>45652</v>
      </c>
      <c r="D894" s="68" t="s">
        <v>3</v>
      </c>
      <c r="E894" s="48" t="s">
        <v>234</v>
      </c>
      <c r="F894" s="69" t="str">
        <f>VLOOKUP(E894,Customer[],2,FALSE)</f>
        <v>Shwe Eain Si</v>
      </c>
      <c r="G894" s="69" t="str">
        <f>VLOOKUP(E894,Customer[],3,FALSE)</f>
        <v>Banyar Dala Rd</v>
      </c>
      <c r="H894" s="69" t="str">
        <f>VLOOKUP(E894,Customer[],4,FALSE)</f>
        <v>Hlaing Thar Yar</v>
      </c>
      <c r="I894" s="48" t="s">
        <v>18</v>
      </c>
      <c r="J894" s="70" t="str">
        <f>VLOOKUP(I894,PGStock[],2,FALSE)</f>
        <v>Formula Rum 350ml</v>
      </c>
      <c r="K894" s="71">
        <f>VLOOKUP(I894,PGStock[],3,FALSE)</f>
        <v>0.35</v>
      </c>
      <c r="L894" s="47">
        <v>2</v>
      </c>
      <c r="M894" s="47">
        <f>VLOOKUP(I894,PGStock[],6,FALSE)</f>
        <v>150</v>
      </c>
      <c r="N894" s="47">
        <f>+PGSales!$L894*PGSales!$M894</f>
        <v>300</v>
      </c>
    </row>
    <row r="895" spans="1:14" hidden="1" x14ac:dyDescent="0.25">
      <c r="A895" s="77">
        <f t="shared" si="22"/>
        <v>2024</v>
      </c>
      <c r="B895" s="77">
        <f t="shared" si="23"/>
        <v>12</v>
      </c>
      <c r="C895" s="73">
        <v>45652</v>
      </c>
      <c r="D895" s="68" t="s">
        <v>4</v>
      </c>
      <c r="E895" s="48" t="s">
        <v>244</v>
      </c>
      <c r="F895" s="69" t="str">
        <f>VLOOKUP(E895,Customer[],2,FALSE)</f>
        <v>Lucky9</v>
      </c>
      <c r="G895" s="69" t="str">
        <f>VLOOKUP(E895,Customer[],3,FALSE)</f>
        <v>Htay Auyinn St</v>
      </c>
      <c r="H895" s="69" t="str">
        <f>VLOOKUP(E895,Customer[],4,FALSE)</f>
        <v>Hlaing Thar Yar</v>
      </c>
      <c r="I895" s="48" t="s">
        <v>25</v>
      </c>
      <c r="J895" s="70" t="str">
        <f>VLOOKUP(I895,PGStock[],2,FALSE)</f>
        <v>Columbus Super Red Smooth 350 Ml</v>
      </c>
      <c r="K895" s="71">
        <f>VLOOKUP(I895,PGStock[],3,FALSE)</f>
        <v>0.35</v>
      </c>
      <c r="L895" s="47">
        <v>1</v>
      </c>
      <c r="M895" s="47">
        <f>VLOOKUP(I895,PGStock[],6,FALSE)</f>
        <v>150</v>
      </c>
      <c r="N895" s="47">
        <f>+PGSales!$L895*PGSales!$M895</f>
        <v>150</v>
      </c>
    </row>
    <row r="896" spans="1:14" hidden="1" x14ac:dyDescent="0.25">
      <c r="A896" s="77">
        <f t="shared" si="22"/>
        <v>2024</v>
      </c>
      <c r="B896" s="77">
        <f t="shared" si="23"/>
        <v>12</v>
      </c>
      <c r="C896" s="73">
        <v>45652</v>
      </c>
      <c r="D896" s="68" t="s">
        <v>4</v>
      </c>
      <c r="E896" s="48" t="s">
        <v>244</v>
      </c>
      <c r="F896" s="69" t="str">
        <f>VLOOKUP(E896,Customer[],2,FALSE)</f>
        <v>Lucky9</v>
      </c>
      <c r="G896" s="69" t="str">
        <f>VLOOKUP(E896,Customer[],3,FALSE)</f>
        <v>Htay Auyinn St</v>
      </c>
      <c r="H896" s="69" t="str">
        <f>VLOOKUP(E896,Customer[],4,FALSE)</f>
        <v>Hlaing Thar Yar</v>
      </c>
      <c r="I896" s="48" t="s">
        <v>18</v>
      </c>
      <c r="J896" s="70" t="str">
        <f>VLOOKUP(I896,PGStock[],2,FALSE)</f>
        <v>Formula Rum 350ml</v>
      </c>
      <c r="K896" s="71">
        <f>VLOOKUP(I896,PGStock[],3,FALSE)</f>
        <v>0.35</v>
      </c>
      <c r="L896" s="47">
        <v>4</v>
      </c>
      <c r="M896" s="47">
        <f>VLOOKUP(I896,PGStock[],6,FALSE)</f>
        <v>150</v>
      </c>
      <c r="N896" s="47">
        <f>+PGSales!$L896*PGSales!$M896</f>
        <v>600</v>
      </c>
    </row>
    <row r="897" spans="1:14" hidden="1" x14ac:dyDescent="0.25">
      <c r="A897" s="77">
        <f t="shared" si="22"/>
        <v>2024</v>
      </c>
      <c r="B897" s="77">
        <f t="shared" si="23"/>
        <v>12</v>
      </c>
      <c r="C897" s="73">
        <v>45652</v>
      </c>
      <c r="D897" s="68" t="s">
        <v>76</v>
      </c>
      <c r="E897" s="48" t="s">
        <v>233</v>
      </c>
      <c r="F897" s="69" t="str">
        <f>VLOOKUP(E897,Customer[],2,FALSE)</f>
        <v>Phoe Thar Htoo</v>
      </c>
      <c r="G897" s="69" t="str">
        <f>VLOOKUP(E897,Customer[],3,FALSE)</f>
        <v>Khaing Shwe War Rd</v>
      </c>
      <c r="H897" s="69" t="str">
        <f>VLOOKUP(E897,Customer[],4,FALSE)</f>
        <v>Hlaing Thar Yar</v>
      </c>
      <c r="I897" s="48" t="s">
        <v>18</v>
      </c>
      <c r="J897" s="70" t="str">
        <f>VLOOKUP(I897,PGStock[],2,FALSE)</f>
        <v>Formula Rum 350ml</v>
      </c>
      <c r="K897" s="71">
        <f>VLOOKUP(I897,PGStock[],3,FALSE)</f>
        <v>0.35</v>
      </c>
      <c r="L897" s="47">
        <v>5</v>
      </c>
      <c r="M897" s="47">
        <f>VLOOKUP(I897,PGStock[],6,FALSE)</f>
        <v>150</v>
      </c>
      <c r="N897" s="47">
        <f>+PGSales!$L897*PGSales!$M897</f>
        <v>750</v>
      </c>
    </row>
    <row r="898" spans="1:14" hidden="1" x14ac:dyDescent="0.25">
      <c r="A898" s="77">
        <f t="shared" si="22"/>
        <v>2024</v>
      </c>
      <c r="B898" s="77">
        <f t="shared" si="23"/>
        <v>12</v>
      </c>
      <c r="C898" s="73">
        <v>45652</v>
      </c>
      <c r="D898" s="68" t="s">
        <v>131</v>
      </c>
      <c r="E898" s="48" t="s">
        <v>240</v>
      </c>
      <c r="F898" s="69" t="str">
        <f>VLOOKUP(E898,Customer[],2,FALSE)</f>
        <v>KoKoe Myaing</v>
      </c>
      <c r="G898" s="69" t="str">
        <f>VLOOKUP(E898,Customer[],3,FALSE)</f>
        <v>Bo Aung Kyaw Rd</v>
      </c>
      <c r="H898" s="69" t="str">
        <f>VLOOKUP(E898,Customer[],4,FALSE)</f>
        <v>Hlaing Thar Yar</v>
      </c>
      <c r="I898" s="48" t="s">
        <v>25</v>
      </c>
      <c r="J898" s="70" t="str">
        <f>VLOOKUP(I898,PGStock[],2,FALSE)</f>
        <v>Columbus Super Red Smooth 350 Ml</v>
      </c>
      <c r="K898" s="71">
        <f>VLOOKUP(I898,PGStock[],3,FALSE)</f>
        <v>0.35</v>
      </c>
      <c r="L898" s="47">
        <v>5</v>
      </c>
      <c r="M898" s="47">
        <f>VLOOKUP(I898,PGStock[],6,FALSE)</f>
        <v>150</v>
      </c>
      <c r="N898" s="47">
        <f>+PGSales!$L898*PGSales!$M898</f>
        <v>750</v>
      </c>
    </row>
    <row r="899" spans="1:14" hidden="1" x14ac:dyDescent="0.25">
      <c r="A899" s="77">
        <f t="shared" si="22"/>
        <v>2024</v>
      </c>
      <c r="B899" s="77">
        <f t="shared" si="23"/>
        <v>12</v>
      </c>
      <c r="C899" s="73">
        <v>45652</v>
      </c>
      <c r="D899" s="68" t="s">
        <v>131</v>
      </c>
      <c r="E899" s="48" t="s">
        <v>240</v>
      </c>
      <c r="F899" s="69" t="str">
        <f>VLOOKUP(E899,Customer[],2,FALSE)</f>
        <v>KoKoe Myaing</v>
      </c>
      <c r="G899" s="69" t="str">
        <f>VLOOKUP(E899,Customer[],3,FALSE)</f>
        <v>Bo Aung Kyaw Rd</v>
      </c>
      <c r="H899" s="69" t="str">
        <f>VLOOKUP(E899,Customer[],4,FALSE)</f>
        <v>Hlaing Thar Yar</v>
      </c>
      <c r="I899" s="48" t="s">
        <v>18</v>
      </c>
      <c r="J899" s="70" t="str">
        <f>VLOOKUP(I899,PGStock[],2,FALSE)</f>
        <v>Formula Rum 350ml</v>
      </c>
      <c r="K899" s="71">
        <f>VLOOKUP(I899,PGStock[],3,FALSE)</f>
        <v>0.35</v>
      </c>
      <c r="L899" s="47">
        <v>3</v>
      </c>
      <c r="M899" s="47">
        <f>VLOOKUP(I899,PGStock[],6,FALSE)</f>
        <v>150</v>
      </c>
      <c r="N899" s="47">
        <f>+PGSales!$L899*PGSales!$M899</f>
        <v>450</v>
      </c>
    </row>
    <row r="900" spans="1:14" hidden="1" x14ac:dyDescent="0.25">
      <c r="A900" s="77">
        <f t="shared" si="22"/>
        <v>2024</v>
      </c>
      <c r="B900" s="77">
        <f t="shared" si="23"/>
        <v>12</v>
      </c>
      <c r="C900" s="73">
        <v>45653</v>
      </c>
      <c r="D900" s="68" t="s">
        <v>115</v>
      </c>
      <c r="E900" s="48" t="s">
        <v>177</v>
      </c>
      <c r="F900" s="69" t="str">
        <f>VLOOKUP(E900,Customer[],2,FALSE)</f>
        <v>NI Ni Poe poe</v>
      </c>
      <c r="G900" s="69" t="str">
        <f>VLOOKUP(E900,Customer[],3,FALSE)</f>
        <v>Ye Yanaing Rd</v>
      </c>
      <c r="H900" s="69" t="str">
        <f>VLOOKUP(E900,Customer[],4,FALSE)</f>
        <v xml:space="preserve">Shwepyithar </v>
      </c>
      <c r="I900" s="48" t="s">
        <v>25</v>
      </c>
      <c r="J900" s="70" t="str">
        <f>VLOOKUP(I900,PGStock[],2,FALSE)</f>
        <v>Columbus Super Red Smooth 350 Ml</v>
      </c>
      <c r="K900" s="71">
        <f>VLOOKUP(I900,PGStock[],3,FALSE)</f>
        <v>0.35</v>
      </c>
      <c r="L900" s="47">
        <v>5</v>
      </c>
      <c r="M900" s="47">
        <f>VLOOKUP(I900,PGStock[],6,FALSE)</f>
        <v>150</v>
      </c>
      <c r="N900" s="47">
        <f>+PGSales!$L900*PGSales!$M900</f>
        <v>750</v>
      </c>
    </row>
    <row r="901" spans="1:14" hidden="1" x14ac:dyDescent="0.25">
      <c r="A901" s="77">
        <f t="shared" si="22"/>
        <v>2024</v>
      </c>
      <c r="B901" s="77">
        <f t="shared" si="23"/>
        <v>12</v>
      </c>
      <c r="C901" s="73">
        <v>45653</v>
      </c>
      <c r="D901" s="68" t="s">
        <v>115</v>
      </c>
      <c r="E901" s="48" t="s">
        <v>177</v>
      </c>
      <c r="F901" s="69" t="str">
        <f>VLOOKUP(E901,Customer[],2,FALSE)</f>
        <v>NI Ni Poe poe</v>
      </c>
      <c r="G901" s="69" t="str">
        <f>VLOOKUP(E901,Customer[],3,FALSE)</f>
        <v>Ye Yanaing Rd</v>
      </c>
      <c r="H901" s="69" t="str">
        <f>VLOOKUP(E901,Customer[],4,FALSE)</f>
        <v xml:space="preserve">Shwepyithar </v>
      </c>
      <c r="I901" s="48" t="s">
        <v>20</v>
      </c>
      <c r="J901" s="70" t="str">
        <f>VLOOKUP(I901,PGStock[],2,FALSE)</f>
        <v>Formula Rum 700ml</v>
      </c>
      <c r="K901" s="71">
        <f>VLOOKUP(I901,PGStock[],3,FALSE)</f>
        <v>0.7</v>
      </c>
      <c r="L901" s="47">
        <v>3</v>
      </c>
      <c r="M901" s="47">
        <f>VLOOKUP(I901,PGStock[],6,FALSE)</f>
        <v>200</v>
      </c>
      <c r="N901" s="47">
        <f>+PGSales!$L901*PGSales!$M901</f>
        <v>600</v>
      </c>
    </row>
    <row r="902" spans="1:14" hidden="1" x14ac:dyDescent="0.25">
      <c r="A902" s="77">
        <f t="shared" si="22"/>
        <v>2024</v>
      </c>
      <c r="B902" s="77">
        <f t="shared" si="23"/>
        <v>12</v>
      </c>
      <c r="C902" s="73">
        <v>45653</v>
      </c>
      <c r="D902" s="68" t="s">
        <v>115</v>
      </c>
      <c r="E902" s="48" t="s">
        <v>177</v>
      </c>
      <c r="F902" s="69" t="str">
        <f>VLOOKUP(E902,Customer[],2,FALSE)</f>
        <v>NI Ni Poe poe</v>
      </c>
      <c r="G902" s="69" t="str">
        <f>VLOOKUP(E902,Customer[],3,FALSE)</f>
        <v>Ye Yanaing Rd</v>
      </c>
      <c r="H902" s="69" t="str">
        <f>VLOOKUP(E902,Customer[],4,FALSE)</f>
        <v xml:space="preserve">Shwepyithar </v>
      </c>
      <c r="I902" s="48" t="s">
        <v>18</v>
      </c>
      <c r="J902" s="70" t="str">
        <f>VLOOKUP(I902,PGStock[],2,FALSE)</f>
        <v>Formula Rum 350ml</v>
      </c>
      <c r="K902" s="71">
        <f>VLOOKUP(I902,PGStock[],3,FALSE)</f>
        <v>0.35</v>
      </c>
      <c r="L902" s="47">
        <v>2</v>
      </c>
      <c r="M902" s="47">
        <f>VLOOKUP(I902,PGStock[],6,FALSE)</f>
        <v>150</v>
      </c>
      <c r="N902" s="47">
        <f>+PGSales!$L902*PGSales!$M902</f>
        <v>300</v>
      </c>
    </row>
    <row r="903" spans="1:14" hidden="1" x14ac:dyDescent="0.25">
      <c r="A903" s="77">
        <f t="shared" si="22"/>
        <v>2024</v>
      </c>
      <c r="B903" s="77">
        <f t="shared" si="23"/>
        <v>12</v>
      </c>
      <c r="C903" s="73">
        <v>45653</v>
      </c>
      <c r="D903" s="68" t="s">
        <v>0</v>
      </c>
      <c r="E903" s="48" t="s">
        <v>230</v>
      </c>
      <c r="F903" s="69" t="str">
        <f>VLOOKUP(E903,Customer[],2,FALSE)</f>
        <v>KZ</v>
      </c>
      <c r="G903" s="69" t="str">
        <f>VLOOKUP(E903,Customer[],3,FALSE)</f>
        <v>kantharyar Rd</v>
      </c>
      <c r="H903" s="69" t="str">
        <f>VLOOKUP(E903,Customer[],4,FALSE)</f>
        <v xml:space="preserve">Shwepyithar </v>
      </c>
      <c r="I903" s="48" t="s">
        <v>25</v>
      </c>
      <c r="J903" s="70" t="str">
        <f>VLOOKUP(I903,PGStock[],2,FALSE)</f>
        <v>Columbus Super Red Smooth 350 Ml</v>
      </c>
      <c r="K903" s="71">
        <f>VLOOKUP(I903,PGStock[],3,FALSE)</f>
        <v>0.35</v>
      </c>
      <c r="L903" s="47">
        <v>4</v>
      </c>
      <c r="M903" s="47">
        <f>VLOOKUP(I903,PGStock[],6,FALSE)</f>
        <v>150</v>
      </c>
      <c r="N903" s="47">
        <f>+PGSales!$L903*PGSales!$M903</f>
        <v>600</v>
      </c>
    </row>
    <row r="904" spans="1:14" hidden="1" x14ac:dyDescent="0.25">
      <c r="A904" s="77">
        <f t="shared" si="22"/>
        <v>2024</v>
      </c>
      <c r="B904" s="77">
        <f t="shared" si="23"/>
        <v>12</v>
      </c>
      <c r="C904" s="73">
        <v>45653</v>
      </c>
      <c r="D904" s="68" t="s">
        <v>0</v>
      </c>
      <c r="E904" s="48" t="s">
        <v>230</v>
      </c>
      <c r="F904" s="69" t="str">
        <f>VLOOKUP(E904,Customer[],2,FALSE)</f>
        <v>KZ</v>
      </c>
      <c r="G904" s="69" t="str">
        <f>VLOOKUP(E904,Customer[],3,FALSE)</f>
        <v>kantharyar Rd</v>
      </c>
      <c r="H904" s="69" t="str">
        <f>VLOOKUP(E904,Customer[],4,FALSE)</f>
        <v xml:space="preserve">Shwepyithar </v>
      </c>
      <c r="I904" s="48" t="s">
        <v>18</v>
      </c>
      <c r="J904" s="70" t="str">
        <f>VLOOKUP(I904,PGStock[],2,FALSE)</f>
        <v>Formula Rum 350ml</v>
      </c>
      <c r="K904" s="71">
        <f>VLOOKUP(I904,PGStock[],3,FALSE)</f>
        <v>0.35</v>
      </c>
      <c r="L904" s="47">
        <v>2</v>
      </c>
      <c r="M904" s="47">
        <f>VLOOKUP(I904,PGStock[],6,FALSE)</f>
        <v>150</v>
      </c>
      <c r="N904" s="47">
        <f>+PGSales!$L904*PGSales!$M904</f>
        <v>300</v>
      </c>
    </row>
    <row r="905" spans="1:14" hidden="1" x14ac:dyDescent="0.25">
      <c r="A905" s="77">
        <f t="shared" si="22"/>
        <v>2024</v>
      </c>
      <c r="B905" s="77">
        <f t="shared" si="23"/>
        <v>12</v>
      </c>
      <c r="C905" s="73">
        <v>45653</v>
      </c>
      <c r="D905" s="68" t="s">
        <v>2</v>
      </c>
      <c r="E905" s="48" t="s">
        <v>229</v>
      </c>
      <c r="F905" s="69" t="str">
        <f>VLOOKUP(E905,Customer[],2,FALSE)</f>
        <v>KMG</v>
      </c>
      <c r="G905" s="69" t="str">
        <f>VLOOKUP(E905,Customer[],3,FALSE)</f>
        <v>Min Yea Kyawswar Rd</v>
      </c>
      <c r="H905" s="69" t="str">
        <f>VLOOKUP(E905,Customer[],4,FALSE)</f>
        <v xml:space="preserve">Shwepyithar </v>
      </c>
      <c r="I905" s="48" t="s">
        <v>18</v>
      </c>
      <c r="J905" s="70" t="str">
        <f>VLOOKUP(I905,PGStock[],2,FALSE)</f>
        <v>Formula Rum 350ml</v>
      </c>
      <c r="K905" s="71">
        <f>VLOOKUP(I905,PGStock[],3,FALSE)</f>
        <v>0.35</v>
      </c>
      <c r="L905" s="47">
        <v>3</v>
      </c>
      <c r="M905" s="47">
        <f>VLOOKUP(I905,PGStock[],6,FALSE)</f>
        <v>150</v>
      </c>
      <c r="N905" s="47">
        <f>+PGSales!$L905*PGSales!$M905</f>
        <v>450</v>
      </c>
    </row>
    <row r="906" spans="1:14" hidden="1" x14ac:dyDescent="0.25">
      <c r="A906" s="77">
        <f t="shared" si="22"/>
        <v>2024</v>
      </c>
      <c r="B906" s="77">
        <f t="shared" si="23"/>
        <v>12</v>
      </c>
      <c r="C906" s="73">
        <v>45653</v>
      </c>
      <c r="D906" s="68" t="s">
        <v>1</v>
      </c>
      <c r="E906" s="48" t="s">
        <v>246</v>
      </c>
      <c r="F906" s="69" t="str">
        <f>VLOOKUP(E906,Customer[],2,FALSE)</f>
        <v>Zaw Hein Kaber</v>
      </c>
      <c r="G906" s="69" t="str">
        <f>VLOOKUP(E906,Customer[],3,FALSE)</f>
        <v>ThanDin Zay Rd</v>
      </c>
      <c r="H906" s="69" t="str">
        <f>VLOOKUP(E906,Customer[],4,FALSE)</f>
        <v xml:space="preserve">Shwepyithar </v>
      </c>
      <c r="I906" s="48" t="s">
        <v>25</v>
      </c>
      <c r="J906" s="70" t="str">
        <f>VLOOKUP(I906,PGStock[],2,FALSE)</f>
        <v>Columbus Super Red Smooth 350 Ml</v>
      </c>
      <c r="K906" s="71">
        <f>VLOOKUP(I906,PGStock[],3,FALSE)</f>
        <v>0.35</v>
      </c>
      <c r="L906" s="47">
        <v>2</v>
      </c>
      <c r="M906" s="47">
        <f>VLOOKUP(I906,PGStock[],6,FALSE)</f>
        <v>150</v>
      </c>
      <c r="N906" s="47">
        <f>+PGSales!$L906*PGSales!$M906</f>
        <v>300</v>
      </c>
    </row>
    <row r="907" spans="1:14" hidden="1" x14ac:dyDescent="0.25">
      <c r="A907" s="77">
        <f t="shared" si="22"/>
        <v>2024</v>
      </c>
      <c r="B907" s="77">
        <f t="shared" si="23"/>
        <v>12</v>
      </c>
      <c r="C907" s="73">
        <v>45653</v>
      </c>
      <c r="D907" s="68" t="s">
        <v>1</v>
      </c>
      <c r="E907" s="48" t="s">
        <v>246</v>
      </c>
      <c r="F907" s="69" t="str">
        <f>VLOOKUP(E907,Customer[],2,FALSE)</f>
        <v>Zaw Hein Kaber</v>
      </c>
      <c r="G907" s="69" t="str">
        <f>VLOOKUP(E907,Customer[],3,FALSE)</f>
        <v>ThanDin Zay Rd</v>
      </c>
      <c r="H907" s="69" t="str">
        <f>VLOOKUP(E907,Customer[],4,FALSE)</f>
        <v xml:space="preserve">Shwepyithar </v>
      </c>
      <c r="I907" s="48" t="s">
        <v>18</v>
      </c>
      <c r="J907" s="70" t="str">
        <f>VLOOKUP(I907,PGStock[],2,FALSE)</f>
        <v>Formula Rum 350ml</v>
      </c>
      <c r="K907" s="71">
        <f>VLOOKUP(I907,PGStock[],3,FALSE)</f>
        <v>0.35</v>
      </c>
      <c r="L907" s="47">
        <v>5</v>
      </c>
      <c r="M907" s="47">
        <f>VLOOKUP(I907,PGStock[],6,FALSE)</f>
        <v>150</v>
      </c>
      <c r="N907" s="47">
        <f>+PGSales!$L907*PGSales!$M907</f>
        <v>750</v>
      </c>
    </row>
    <row r="908" spans="1:14" hidden="1" x14ac:dyDescent="0.25">
      <c r="A908" s="77">
        <f t="shared" si="22"/>
        <v>2024</v>
      </c>
      <c r="B908" s="77">
        <f t="shared" si="23"/>
        <v>12</v>
      </c>
      <c r="C908" s="73">
        <v>45653</v>
      </c>
      <c r="D908" s="68" t="s">
        <v>186</v>
      </c>
      <c r="E908" s="48" t="s">
        <v>268</v>
      </c>
      <c r="F908" s="69" t="str">
        <f>VLOOKUP(E908,Customer[],2,FALSE)</f>
        <v>Kaung Thant</v>
      </c>
      <c r="G908" s="69" t="str">
        <f>VLOOKUP(E908,Customer[],3,FALSE)</f>
        <v>ThanDin Zay Rd</v>
      </c>
      <c r="H908" s="69" t="str">
        <f>VLOOKUP(E908,Customer[],4,FALSE)</f>
        <v xml:space="preserve">Shwepyithar </v>
      </c>
      <c r="I908" s="48" t="s">
        <v>25</v>
      </c>
      <c r="J908" s="70" t="str">
        <f>VLOOKUP(I908,PGStock[],2,FALSE)</f>
        <v>Columbus Super Red Smooth 350 Ml</v>
      </c>
      <c r="K908" s="71">
        <f>VLOOKUP(I908,PGStock[],3,FALSE)</f>
        <v>0.35</v>
      </c>
      <c r="L908" s="47">
        <v>12</v>
      </c>
      <c r="M908" s="47">
        <f>VLOOKUP(I908,PGStock[],6,FALSE)</f>
        <v>150</v>
      </c>
      <c r="N908" s="47">
        <f>+PGSales!$L908*PGSales!$M908</f>
        <v>1800</v>
      </c>
    </row>
    <row r="909" spans="1:14" hidden="1" x14ac:dyDescent="0.25">
      <c r="A909" s="77">
        <f t="shared" si="22"/>
        <v>2024</v>
      </c>
      <c r="B909" s="77">
        <f t="shared" si="23"/>
        <v>12</v>
      </c>
      <c r="C909" s="73">
        <v>45653</v>
      </c>
      <c r="D909" s="68" t="s">
        <v>186</v>
      </c>
      <c r="E909" s="48" t="s">
        <v>268</v>
      </c>
      <c r="F909" s="69" t="str">
        <f>VLOOKUP(E909,Customer[],2,FALSE)</f>
        <v>Kaung Thant</v>
      </c>
      <c r="G909" s="69" t="str">
        <f>VLOOKUP(E909,Customer[],3,FALSE)</f>
        <v>ThanDin Zay Rd</v>
      </c>
      <c r="H909" s="69" t="str">
        <f>VLOOKUP(E909,Customer[],4,FALSE)</f>
        <v xml:space="preserve">Shwepyithar </v>
      </c>
      <c r="I909" s="48" t="s">
        <v>23</v>
      </c>
      <c r="J909" s="70" t="str">
        <f>VLOOKUP(I909,PGStock[],2,FALSE)</f>
        <v>Columbus Super Red Smooth 175 Ml</v>
      </c>
      <c r="K909" s="71">
        <f>VLOOKUP(I909,PGStock[],3,FALSE)</f>
        <v>0.17499999999999999</v>
      </c>
      <c r="L909" s="47">
        <v>4</v>
      </c>
      <c r="M909" s="47">
        <f>VLOOKUP(I909,PGStock[],6,FALSE)</f>
        <v>100</v>
      </c>
      <c r="N909" s="47">
        <f>+PGSales!$L909*PGSales!$M909</f>
        <v>400</v>
      </c>
    </row>
    <row r="910" spans="1:14" hidden="1" x14ac:dyDescent="0.25">
      <c r="A910" s="77">
        <f t="shared" si="22"/>
        <v>2024</v>
      </c>
      <c r="B910" s="77">
        <f t="shared" si="23"/>
        <v>12</v>
      </c>
      <c r="C910" s="73">
        <v>45653</v>
      </c>
      <c r="D910" s="68" t="s">
        <v>186</v>
      </c>
      <c r="E910" s="48" t="s">
        <v>268</v>
      </c>
      <c r="F910" s="69" t="str">
        <f>VLOOKUP(E910,Customer[],2,FALSE)</f>
        <v>Kaung Thant</v>
      </c>
      <c r="G910" s="69" t="str">
        <f>VLOOKUP(E910,Customer[],3,FALSE)</f>
        <v>ThanDin Zay Rd</v>
      </c>
      <c r="H910" s="69" t="str">
        <f>VLOOKUP(E910,Customer[],4,FALSE)</f>
        <v xml:space="preserve">Shwepyithar </v>
      </c>
      <c r="I910" s="48" t="s">
        <v>20</v>
      </c>
      <c r="J910" s="70" t="str">
        <f>VLOOKUP(I910,PGStock[],2,FALSE)</f>
        <v>Formula Rum 700ml</v>
      </c>
      <c r="K910" s="71">
        <f>VLOOKUP(I910,PGStock[],3,FALSE)</f>
        <v>0.7</v>
      </c>
      <c r="L910" s="47">
        <v>1</v>
      </c>
      <c r="M910" s="47">
        <f>VLOOKUP(I910,PGStock[],6,FALSE)</f>
        <v>200</v>
      </c>
      <c r="N910" s="47">
        <f>+PGSales!$L910*PGSales!$M910</f>
        <v>200</v>
      </c>
    </row>
    <row r="911" spans="1:14" hidden="1" x14ac:dyDescent="0.25">
      <c r="A911" s="77">
        <f t="shared" si="22"/>
        <v>2024</v>
      </c>
      <c r="B911" s="77">
        <f t="shared" si="23"/>
        <v>12</v>
      </c>
      <c r="C911" s="73">
        <v>45653</v>
      </c>
      <c r="D911" s="68" t="s">
        <v>186</v>
      </c>
      <c r="E911" s="48" t="s">
        <v>268</v>
      </c>
      <c r="F911" s="69" t="str">
        <f>VLOOKUP(E911,Customer[],2,FALSE)</f>
        <v>Kaung Thant</v>
      </c>
      <c r="G911" s="69" t="str">
        <f>VLOOKUP(E911,Customer[],3,FALSE)</f>
        <v>ThanDin Zay Rd</v>
      </c>
      <c r="H911" s="69" t="str">
        <f>VLOOKUP(E911,Customer[],4,FALSE)</f>
        <v xml:space="preserve">Shwepyithar </v>
      </c>
      <c r="I911" s="48" t="s">
        <v>18</v>
      </c>
      <c r="J911" s="70" t="str">
        <f>VLOOKUP(I911,PGStock[],2,FALSE)</f>
        <v>Formula Rum 350ml</v>
      </c>
      <c r="K911" s="71">
        <f>VLOOKUP(I911,PGStock[],3,FALSE)</f>
        <v>0.35</v>
      </c>
      <c r="L911" s="47">
        <v>4</v>
      </c>
      <c r="M911" s="47">
        <f>VLOOKUP(I911,PGStock[],6,FALSE)</f>
        <v>150</v>
      </c>
      <c r="N911" s="47">
        <f>+PGSales!$L911*PGSales!$M911</f>
        <v>600</v>
      </c>
    </row>
    <row r="912" spans="1:14" hidden="1" x14ac:dyDescent="0.25">
      <c r="A912" s="77">
        <f t="shared" si="22"/>
        <v>2024</v>
      </c>
      <c r="B912" s="77">
        <f t="shared" si="23"/>
        <v>12</v>
      </c>
      <c r="C912" s="73">
        <v>45653</v>
      </c>
      <c r="D912" s="68" t="s">
        <v>186</v>
      </c>
      <c r="E912" s="48" t="s">
        <v>268</v>
      </c>
      <c r="F912" s="69" t="str">
        <f>VLOOKUP(E912,Customer[],2,FALSE)</f>
        <v>Kaung Thant</v>
      </c>
      <c r="G912" s="69" t="str">
        <f>VLOOKUP(E912,Customer[],3,FALSE)</f>
        <v>ThanDin Zay Rd</v>
      </c>
      <c r="H912" s="69" t="str">
        <f>VLOOKUP(E912,Customer[],4,FALSE)</f>
        <v xml:space="preserve">Shwepyithar </v>
      </c>
      <c r="I912" s="48" t="s">
        <v>25</v>
      </c>
      <c r="J912" s="70" t="str">
        <f>VLOOKUP(I912,PGStock[],2,FALSE)</f>
        <v>Columbus Super Red Smooth 350 Ml</v>
      </c>
      <c r="K912" s="71">
        <f>VLOOKUP(I912,PGStock[],3,FALSE)</f>
        <v>0.35</v>
      </c>
      <c r="L912" s="47">
        <v>7</v>
      </c>
      <c r="M912" s="47">
        <f>VLOOKUP(I912,PGStock[],6,FALSE)</f>
        <v>150</v>
      </c>
      <c r="N912" s="47">
        <f>+PGSales!$L912*PGSales!$M912</f>
        <v>1050</v>
      </c>
    </row>
    <row r="913" spans="1:14" hidden="1" x14ac:dyDescent="0.25">
      <c r="A913" s="77">
        <f t="shared" si="22"/>
        <v>2024</v>
      </c>
      <c r="B913" s="77">
        <f t="shared" si="23"/>
        <v>12</v>
      </c>
      <c r="C913" s="73">
        <v>45653</v>
      </c>
      <c r="D913" s="68" t="s">
        <v>186</v>
      </c>
      <c r="E913" s="48" t="s">
        <v>268</v>
      </c>
      <c r="F913" s="69" t="str">
        <f>VLOOKUP(E913,Customer[],2,FALSE)</f>
        <v>Kaung Thant</v>
      </c>
      <c r="G913" s="69" t="str">
        <f>VLOOKUP(E913,Customer[],3,FALSE)</f>
        <v>ThanDin Zay Rd</v>
      </c>
      <c r="H913" s="69" t="str">
        <f>VLOOKUP(E913,Customer[],4,FALSE)</f>
        <v xml:space="preserve">Shwepyithar </v>
      </c>
      <c r="I913" s="48" t="s">
        <v>18</v>
      </c>
      <c r="J913" s="70" t="str">
        <f>VLOOKUP(I913,PGStock[],2,FALSE)</f>
        <v>Formula Rum 350ml</v>
      </c>
      <c r="K913" s="71">
        <f>VLOOKUP(I913,PGStock[],3,FALSE)</f>
        <v>0.35</v>
      </c>
      <c r="L913" s="47">
        <v>2</v>
      </c>
      <c r="M913" s="47">
        <f>VLOOKUP(I913,PGStock[],6,FALSE)</f>
        <v>150</v>
      </c>
      <c r="N913" s="47">
        <f>+PGSales!$L913*PGSales!$M913</f>
        <v>300</v>
      </c>
    </row>
    <row r="914" spans="1:14" hidden="1" x14ac:dyDescent="0.25">
      <c r="A914" s="77">
        <f t="shared" si="22"/>
        <v>2024</v>
      </c>
      <c r="B914" s="77">
        <f t="shared" si="23"/>
        <v>12</v>
      </c>
      <c r="C914" s="73">
        <v>45653</v>
      </c>
      <c r="D914" s="68" t="s">
        <v>58</v>
      </c>
      <c r="E914" s="48" t="s">
        <v>269</v>
      </c>
      <c r="F914" s="69" t="str">
        <f>VLOOKUP(E914,Customer[],2,FALSE)</f>
        <v>Kaung Star</v>
      </c>
      <c r="G914" s="69" t="str">
        <f>VLOOKUP(E914,Customer[],3,FALSE)</f>
        <v>West Yangon University Rd</v>
      </c>
      <c r="H914" s="69" t="str">
        <f>VLOOKUP(E914,Customer[],4,FALSE)</f>
        <v>Htan Ta Pin</v>
      </c>
      <c r="I914" s="48" t="s">
        <v>25</v>
      </c>
      <c r="J914" s="70" t="str">
        <f>VLOOKUP(I914,PGStock[],2,FALSE)</f>
        <v>Columbus Super Red Smooth 350 Ml</v>
      </c>
      <c r="K914" s="71">
        <f>VLOOKUP(I914,PGStock[],3,FALSE)</f>
        <v>0.35</v>
      </c>
      <c r="L914" s="47">
        <v>1</v>
      </c>
      <c r="M914" s="47">
        <f>VLOOKUP(I914,PGStock[],6,FALSE)</f>
        <v>150</v>
      </c>
      <c r="N914" s="47">
        <f>+PGSales!$L914*PGSales!$M914</f>
        <v>150</v>
      </c>
    </row>
    <row r="915" spans="1:14" hidden="1" x14ac:dyDescent="0.25">
      <c r="A915" s="77">
        <f t="shared" si="22"/>
        <v>2024</v>
      </c>
      <c r="B915" s="77">
        <f t="shared" si="23"/>
        <v>12</v>
      </c>
      <c r="C915" s="73">
        <v>45653</v>
      </c>
      <c r="D915" s="68" t="s">
        <v>58</v>
      </c>
      <c r="E915" s="48" t="s">
        <v>269</v>
      </c>
      <c r="F915" s="69" t="str">
        <f>VLOOKUP(E915,Customer[],2,FALSE)</f>
        <v>Kaung Star</v>
      </c>
      <c r="G915" s="69" t="str">
        <f>VLOOKUP(E915,Customer[],3,FALSE)</f>
        <v>West Yangon University Rd</v>
      </c>
      <c r="H915" s="69" t="str">
        <f>VLOOKUP(E915,Customer[],4,FALSE)</f>
        <v>Htan Ta Pin</v>
      </c>
      <c r="I915" s="48" t="s">
        <v>20</v>
      </c>
      <c r="J915" s="70" t="str">
        <f>VLOOKUP(I915,PGStock[],2,FALSE)</f>
        <v>Formula Rum 700ml</v>
      </c>
      <c r="K915" s="71">
        <f>VLOOKUP(I915,PGStock[],3,FALSE)</f>
        <v>0.7</v>
      </c>
      <c r="L915" s="47">
        <v>1</v>
      </c>
      <c r="M915" s="47">
        <f>VLOOKUP(I915,PGStock[],6,FALSE)</f>
        <v>200</v>
      </c>
      <c r="N915" s="47">
        <f>+PGSales!$L915*PGSales!$M915</f>
        <v>200</v>
      </c>
    </row>
    <row r="916" spans="1:14" hidden="1" x14ac:dyDescent="0.25">
      <c r="A916" s="77">
        <f t="shared" si="22"/>
        <v>2024</v>
      </c>
      <c r="B916" s="77">
        <f t="shared" si="23"/>
        <v>12</v>
      </c>
      <c r="C916" s="73">
        <v>45653</v>
      </c>
      <c r="D916" s="68" t="s">
        <v>58</v>
      </c>
      <c r="E916" s="48" t="s">
        <v>269</v>
      </c>
      <c r="F916" s="69" t="str">
        <f>VLOOKUP(E916,Customer[],2,FALSE)</f>
        <v>Kaung Star</v>
      </c>
      <c r="G916" s="69" t="str">
        <f>VLOOKUP(E916,Customer[],3,FALSE)</f>
        <v>West Yangon University Rd</v>
      </c>
      <c r="H916" s="69" t="str">
        <f>VLOOKUP(E916,Customer[],4,FALSE)</f>
        <v>Htan Ta Pin</v>
      </c>
      <c r="I916" s="48" t="s">
        <v>18</v>
      </c>
      <c r="J916" s="70" t="str">
        <f>VLOOKUP(I916,PGStock[],2,FALSE)</f>
        <v>Formula Rum 350ml</v>
      </c>
      <c r="K916" s="71">
        <f>VLOOKUP(I916,PGStock[],3,FALSE)</f>
        <v>0.35</v>
      </c>
      <c r="L916" s="47">
        <v>6</v>
      </c>
      <c r="M916" s="47">
        <f>VLOOKUP(I916,PGStock[],6,FALSE)</f>
        <v>150</v>
      </c>
      <c r="N916" s="47">
        <f>+PGSales!$L916*PGSales!$M916</f>
        <v>900</v>
      </c>
    </row>
    <row r="917" spans="1:14" hidden="1" x14ac:dyDescent="0.25">
      <c r="A917" s="77">
        <f t="shared" si="22"/>
        <v>2024</v>
      </c>
      <c r="B917" s="77">
        <f t="shared" si="23"/>
        <v>12</v>
      </c>
      <c r="C917" s="73">
        <v>45653</v>
      </c>
      <c r="D917" s="68" t="s">
        <v>66</v>
      </c>
      <c r="E917" s="48" t="s">
        <v>258</v>
      </c>
      <c r="F917" s="69" t="str">
        <f>VLOOKUP(E917,Customer[],2,FALSE)</f>
        <v>Kyi Thar Oo(1)</v>
      </c>
      <c r="G917" s="69" t="str">
        <f>VLOOKUP(E917,Customer[],3,FALSE)</f>
        <v>Poe San Aye St</v>
      </c>
      <c r="H917" s="69" t="str">
        <f>VLOOKUP(E917,Customer[],4,FALSE)</f>
        <v>Htan Ta Pin</v>
      </c>
      <c r="I917" s="48" t="s">
        <v>25</v>
      </c>
      <c r="J917" s="70" t="str">
        <f>VLOOKUP(I917,PGStock[],2,FALSE)</f>
        <v>Columbus Super Red Smooth 350 Ml</v>
      </c>
      <c r="K917" s="71">
        <f>VLOOKUP(I917,PGStock[],3,FALSE)</f>
        <v>0.35</v>
      </c>
      <c r="L917" s="47">
        <v>4</v>
      </c>
      <c r="M917" s="47">
        <f>VLOOKUP(I917,PGStock[],6,FALSE)</f>
        <v>150</v>
      </c>
      <c r="N917" s="47">
        <f>+PGSales!$L917*PGSales!$M917</f>
        <v>600</v>
      </c>
    </row>
    <row r="918" spans="1:14" hidden="1" x14ac:dyDescent="0.25">
      <c r="A918" s="77">
        <f t="shared" si="22"/>
        <v>2024</v>
      </c>
      <c r="B918" s="77">
        <f t="shared" si="23"/>
        <v>12</v>
      </c>
      <c r="C918" s="73">
        <v>45653</v>
      </c>
      <c r="D918" s="68" t="s">
        <v>66</v>
      </c>
      <c r="E918" s="48" t="s">
        <v>258</v>
      </c>
      <c r="F918" s="69" t="str">
        <f>VLOOKUP(E918,Customer[],2,FALSE)</f>
        <v>Kyi Thar Oo(1)</v>
      </c>
      <c r="G918" s="69" t="str">
        <f>VLOOKUP(E918,Customer[],3,FALSE)</f>
        <v>Poe San Aye St</v>
      </c>
      <c r="H918" s="69" t="str">
        <f>VLOOKUP(E918,Customer[],4,FALSE)</f>
        <v>Htan Ta Pin</v>
      </c>
      <c r="I918" s="48" t="s">
        <v>18</v>
      </c>
      <c r="J918" s="70" t="str">
        <f>VLOOKUP(I918,PGStock[],2,FALSE)</f>
        <v>Formula Rum 350ml</v>
      </c>
      <c r="K918" s="71">
        <f>VLOOKUP(I918,PGStock[],3,FALSE)</f>
        <v>0.35</v>
      </c>
      <c r="L918" s="47">
        <v>1</v>
      </c>
      <c r="M918" s="47">
        <f>VLOOKUP(I918,PGStock[],6,FALSE)</f>
        <v>150</v>
      </c>
      <c r="N918" s="47">
        <f>+PGSales!$L918*PGSales!$M918</f>
        <v>150</v>
      </c>
    </row>
    <row r="919" spans="1:14" hidden="1" x14ac:dyDescent="0.25">
      <c r="A919" s="77">
        <f t="shared" si="22"/>
        <v>2024</v>
      </c>
      <c r="B919" s="77">
        <f t="shared" si="23"/>
        <v>12</v>
      </c>
      <c r="C919" s="73">
        <v>45653</v>
      </c>
      <c r="D919" s="68" t="s">
        <v>56</v>
      </c>
      <c r="E919" s="48" t="s">
        <v>270</v>
      </c>
      <c r="F919" s="69" t="str">
        <f>VLOOKUP(E919,Customer[],2,FALSE)</f>
        <v>Kyi Thar Oo(2)</v>
      </c>
      <c r="G919" s="69" t="str">
        <f>VLOOKUP(E919,Customer[],3,FALSE)</f>
        <v>Bayin Naung St</v>
      </c>
      <c r="H919" s="69" t="str">
        <f>VLOOKUP(E919,Customer[],4,FALSE)</f>
        <v>Htan Ta Pin</v>
      </c>
      <c r="I919" s="48" t="s">
        <v>25</v>
      </c>
      <c r="J919" s="70" t="str">
        <f>VLOOKUP(I919,PGStock[],2,FALSE)</f>
        <v>Columbus Super Red Smooth 350 Ml</v>
      </c>
      <c r="K919" s="71">
        <f>VLOOKUP(I919,PGStock[],3,FALSE)</f>
        <v>0.35</v>
      </c>
      <c r="L919" s="47">
        <v>1</v>
      </c>
      <c r="M919" s="47">
        <f>VLOOKUP(I919,PGStock[],6,FALSE)</f>
        <v>150</v>
      </c>
      <c r="N919" s="47">
        <f>+PGSales!$L919*PGSales!$M919</f>
        <v>150</v>
      </c>
    </row>
    <row r="920" spans="1:14" hidden="1" x14ac:dyDescent="0.25">
      <c r="A920" s="77">
        <f t="shared" si="22"/>
        <v>2024</v>
      </c>
      <c r="B920" s="77">
        <f t="shared" si="23"/>
        <v>12</v>
      </c>
      <c r="C920" s="73">
        <v>45653</v>
      </c>
      <c r="D920" s="68" t="s">
        <v>62</v>
      </c>
      <c r="E920" s="48" t="s">
        <v>271</v>
      </c>
      <c r="F920" s="69" t="str">
        <f>VLOOKUP(E920,Customer[],2,FALSE)</f>
        <v>Lapyae Wunn</v>
      </c>
      <c r="G920" s="69" t="str">
        <f>VLOOKUP(E920,Customer[],3,FALSE)</f>
        <v>West Yangon University Rd</v>
      </c>
      <c r="H920" s="69" t="str">
        <f>VLOOKUP(E920,Customer[],4,FALSE)</f>
        <v>Htan Ta Pin</v>
      </c>
      <c r="I920" s="48" t="s">
        <v>27</v>
      </c>
      <c r="J920" s="70" t="str">
        <f>VLOOKUP(I920,PGStock[],2,FALSE)</f>
        <v>Columbus Super Red Smooth 700 Ml</v>
      </c>
      <c r="K920" s="71">
        <f>VLOOKUP(I920,PGStock[],3,FALSE)</f>
        <v>0.7</v>
      </c>
      <c r="L920" s="47">
        <v>1</v>
      </c>
      <c r="M920" s="47">
        <f>VLOOKUP(I920,PGStock[],6,FALSE)</f>
        <v>200</v>
      </c>
      <c r="N920" s="47">
        <f>+PGSales!$L920*PGSales!$M920</f>
        <v>200</v>
      </c>
    </row>
    <row r="921" spans="1:14" hidden="1" x14ac:dyDescent="0.25">
      <c r="A921" s="77">
        <f t="shared" si="22"/>
        <v>2024</v>
      </c>
      <c r="B921" s="77">
        <f t="shared" si="23"/>
        <v>12</v>
      </c>
      <c r="C921" s="73">
        <v>45653</v>
      </c>
      <c r="D921" s="68" t="s">
        <v>62</v>
      </c>
      <c r="E921" s="48" t="s">
        <v>271</v>
      </c>
      <c r="F921" s="69" t="str">
        <f>VLOOKUP(E921,Customer[],2,FALSE)</f>
        <v>Lapyae Wunn</v>
      </c>
      <c r="G921" s="69" t="str">
        <f>VLOOKUP(E921,Customer[],3,FALSE)</f>
        <v>West Yangon University Rd</v>
      </c>
      <c r="H921" s="69" t="str">
        <f>VLOOKUP(E921,Customer[],4,FALSE)</f>
        <v>Htan Ta Pin</v>
      </c>
      <c r="I921" s="48" t="s">
        <v>25</v>
      </c>
      <c r="J921" s="70" t="str">
        <f>VLOOKUP(I921,PGStock[],2,FALSE)</f>
        <v>Columbus Super Red Smooth 350 Ml</v>
      </c>
      <c r="K921" s="71">
        <f>VLOOKUP(I921,PGStock[],3,FALSE)</f>
        <v>0.35</v>
      </c>
      <c r="L921" s="47">
        <v>11</v>
      </c>
      <c r="M921" s="47">
        <f>VLOOKUP(I921,PGStock[],6,FALSE)</f>
        <v>150</v>
      </c>
      <c r="N921" s="47">
        <f>+PGSales!$L921*PGSales!$M921</f>
        <v>1650</v>
      </c>
    </row>
    <row r="922" spans="1:14" hidden="1" x14ac:dyDescent="0.25">
      <c r="A922" s="77">
        <f t="shared" si="22"/>
        <v>2024</v>
      </c>
      <c r="B922" s="77">
        <f t="shared" si="23"/>
        <v>12</v>
      </c>
      <c r="C922" s="73">
        <v>45653</v>
      </c>
      <c r="D922" s="68" t="s">
        <v>62</v>
      </c>
      <c r="E922" s="48" t="s">
        <v>271</v>
      </c>
      <c r="F922" s="69" t="str">
        <f>VLOOKUP(E922,Customer[],2,FALSE)</f>
        <v>Lapyae Wunn</v>
      </c>
      <c r="G922" s="69" t="str">
        <f>VLOOKUP(E922,Customer[],3,FALSE)</f>
        <v>West Yangon University Rd</v>
      </c>
      <c r="H922" s="69" t="str">
        <f>VLOOKUP(E922,Customer[],4,FALSE)</f>
        <v>Htan Ta Pin</v>
      </c>
      <c r="I922" s="48" t="s">
        <v>23</v>
      </c>
      <c r="J922" s="70" t="str">
        <f>VLOOKUP(I922,PGStock[],2,FALSE)</f>
        <v>Columbus Super Red Smooth 175 Ml</v>
      </c>
      <c r="K922" s="71">
        <f>VLOOKUP(I922,PGStock[],3,FALSE)</f>
        <v>0.17499999999999999</v>
      </c>
      <c r="L922" s="47">
        <v>4</v>
      </c>
      <c r="M922" s="47">
        <f>VLOOKUP(I922,PGStock[],6,FALSE)</f>
        <v>100</v>
      </c>
      <c r="N922" s="47">
        <f>+PGSales!$L922*PGSales!$M922</f>
        <v>400</v>
      </c>
    </row>
    <row r="923" spans="1:14" hidden="1" x14ac:dyDescent="0.25">
      <c r="A923" s="77">
        <f t="shared" si="22"/>
        <v>2024</v>
      </c>
      <c r="B923" s="77">
        <f t="shared" si="23"/>
        <v>12</v>
      </c>
      <c r="C923" s="73">
        <v>45653</v>
      </c>
      <c r="D923" s="68" t="s">
        <v>62</v>
      </c>
      <c r="E923" s="48" t="s">
        <v>271</v>
      </c>
      <c r="F923" s="69" t="str">
        <f>VLOOKUP(E923,Customer[],2,FALSE)</f>
        <v>Lapyae Wunn</v>
      </c>
      <c r="G923" s="69" t="str">
        <f>VLOOKUP(E923,Customer[],3,FALSE)</f>
        <v>West Yangon University Rd</v>
      </c>
      <c r="H923" s="69" t="str">
        <f>VLOOKUP(E923,Customer[],4,FALSE)</f>
        <v>Htan Ta Pin</v>
      </c>
      <c r="I923" s="48" t="s">
        <v>20</v>
      </c>
      <c r="J923" s="70" t="str">
        <f>VLOOKUP(I923,PGStock[],2,FALSE)</f>
        <v>Formula Rum 700ml</v>
      </c>
      <c r="K923" s="71">
        <f>VLOOKUP(I923,PGStock[],3,FALSE)</f>
        <v>0.7</v>
      </c>
      <c r="L923" s="47">
        <v>2</v>
      </c>
      <c r="M923" s="47">
        <f>VLOOKUP(I923,PGStock[],6,FALSE)</f>
        <v>200</v>
      </c>
      <c r="N923" s="47">
        <f>+PGSales!$L923*PGSales!$M923</f>
        <v>400</v>
      </c>
    </row>
    <row r="924" spans="1:14" hidden="1" x14ac:dyDescent="0.25">
      <c r="A924" s="77">
        <f t="shared" si="22"/>
        <v>2024</v>
      </c>
      <c r="B924" s="77">
        <f t="shared" si="23"/>
        <v>12</v>
      </c>
      <c r="C924" s="73">
        <v>45653</v>
      </c>
      <c r="D924" s="68" t="s">
        <v>62</v>
      </c>
      <c r="E924" s="48" t="s">
        <v>271</v>
      </c>
      <c r="F924" s="69" t="str">
        <f>VLOOKUP(E924,Customer[],2,FALSE)</f>
        <v>Lapyae Wunn</v>
      </c>
      <c r="G924" s="69" t="str">
        <f>VLOOKUP(E924,Customer[],3,FALSE)</f>
        <v>West Yangon University Rd</v>
      </c>
      <c r="H924" s="69" t="str">
        <f>VLOOKUP(E924,Customer[],4,FALSE)</f>
        <v>Htan Ta Pin</v>
      </c>
      <c r="I924" s="48" t="s">
        <v>18</v>
      </c>
      <c r="J924" s="70" t="str">
        <f>VLOOKUP(I924,PGStock[],2,FALSE)</f>
        <v>Formula Rum 350ml</v>
      </c>
      <c r="K924" s="71">
        <f>VLOOKUP(I924,PGStock[],3,FALSE)</f>
        <v>0.35</v>
      </c>
      <c r="L924" s="47">
        <v>11</v>
      </c>
      <c r="M924" s="47">
        <f>VLOOKUP(I924,PGStock[],6,FALSE)</f>
        <v>150</v>
      </c>
      <c r="N924" s="47">
        <f>+PGSales!$L924*PGSales!$M924</f>
        <v>1650</v>
      </c>
    </row>
    <row r="925" spans="1:14" hidden="1" x14ac:dyDescent="0.25">
      <c r="A925" s="77">
        <f t="shared" si="22"/>
        <v>2024</v>
      </c>
      <c r="B925" s="77">
        <f t="shared" si="23"/>
        <v>12</v>
      </c>
      <c r="C925" s="73">
        <v>45653</v>
      </c>
      <c r="D925" s="68" t="s">
        <v>60</v>
      </c>
      <c r="E925" s="48" t="s">
        <v>272</v>
      </c>
      <c r="F925" s="69" t="str">
        <f>VLOOKUP(E925,Customer[],2,FALSE)</f>
        <v>April</v>
      </c>
      <c r="G925" s="69" t="str">
        <f>VLOOKUP(E925,Customer[],3,FALSE)</f>
        <v>Bayin Naung St</v>
      </c>
      <c r="H925" s="69" t="str">
        <f>VLOOKUP(E925,Customer[],4,FALSE)</f>
        <v>Htan Ta Pin</v>
      </c>
      <c r="I925" s="48" t="s">
        <v>25</v>
      </c>
      <c r="J925" s="70" t="str">
        <f>VLOOKUP(I925,PGStock[],2,FALSE)</f>
        <v>Columbus Super Red Smooth 350 Ml</v>
      </c>
      <c r="K925" s="71">
        <f>VLOOKUP(I925,PGStock[],3,FALSE)</f>
        <v>0.35</v>
      </c>
      <c r="L925" s="47">
        <v>3</v>
      </c>
      <c r="M925" s="47">
        <f>VLOOKUP(I925,PGStock[],6,FALSE)</f>
        <v>150</v>
      </c>
      <c r="N925" s="47">
        <f>+PGSales!$L925*PGSales!$M925</f>
        <v>450</v>
      </c>
    </row>
    <row r="926" spans="1:14" hidden="1" x14ac:dyDescent="0.25">
      <c r="A926" s="77">
        <f t="shared" si="22"/>
        <v>2024</v>
      </c>
      <c r="B926" s="77">
        <f t="shared" si="23"/>
        <v>12</v>
      </c>
      <c r="C926" s="73">
        <v>45653</v>
      </c>
      <c r="D926" s="68" t="s">
        <v>60</v>
      </c>
      <c r="E926" s="48" t="s">
        <v>272</v>
      </c>
      <c r="F926" s="69" t="str">
        <f>VLOOKUP(E926,Customer[],2,FALSE)</f>
        <v>April</v>
      </c>
      <c r="G926" s="69" t="str">
        <f>VLOOKUP(E926,Customer[],3,FALSE)</f>
        <v>Bayin Naung St</v>
      </c>
      <c r="H926" s="69" t="str">
        <f>VLOOKUP(E926,Customer[],4,FALSE)</f>
        <v>Htan Ta Pin</v>
      </c>
      <c r="I926" s="48" t="s">
        <v>18</v>
      </c>
      <c r="J926" s="70" t="str">
        <f>VLOOKUP(I926,PGStock[],2,FALSE)</f>
        <v>Formula Rum 350ml</v>
      </c>
      <c r="K926" s="71">
        <f>VLOOKUP(I926,PGStock[],3,FALSE)</f>
        <v>0.35</v>
      </c>
      <c r="L926" s="47">
        <v>5</v>
      </c>
      <c r="M926" s="47">
        <f>VLOOKUP(I926,PGStock[],6,FALSE)</f>
        <v>150</v>
      </c>
      <c r="N926" s="47">
        <f>+PGSales!$L926*PGSales!$M926</f>
        <v>750</v>
      </c>
    </row>
    <row r="927" spans="1:14" hidden="1" x14ac:dyDescent="0.25">
      <c r="A927" s="77">
        <f t="shared" ref="A927:A990" si="24">YEAR(C927)</f>
        <v>2024</v>
      </c>
      <c r="B927" s="77">
        <f t="shared" ref="B927:B990" si="25">MONTH(C927)</f>
        <v>12</v>
      </c>
      <c r="C927" s="73">
        <v>45653</v>
      </c>
      <c r="D927" s="68" t="s">
        <v>68</v>
      </c>
      <c r="E927" s="48" t="s">
        <v>274</v>
      </c>
      <c r="F927" s="69" t="str">
        <f>VLOOKUP(E927,Customer[],2,FALSE)</f>
        <v>Ni Ni Lin</v>
      </c>
      <c r="G927" s="69" t="str">
        <f>VLOOKUP(E927,Customer[],3,FALSE)</f>
        <v>Myoma Zay Rd</v>
      </c>
      <c r="H927" s="69" t="str">
        <f>VLOOKUP(E927,Customer[],4,FALSE)</f>
        <v>Htan Ta Pin</v>
      </c>
      <c r="I927" s="48" t="s">
        <v>25</v>
      </c>
      <c r="J927" s="70" t="str">
        <f>VLOOKUP(I927,PGStock[],2,FALSE)</f>
        <v>Columbus Super Red Smooth 350 Ml</v>
      </c>
      <c r="K927" s="71">
        <f>VLOOKUP(I927,PGStock[],3,FALSE)</f>
        <v>0.35</v>
      </c>
      <c r="L927" s="47">
        <v>4</v>
      </c>
      <c r="M927" s="47">
        <f>VLOOKUP(I927,PGStock[],6,FALSE)</f>
        <v>150</v>
      </c>
      <c r="N927" s="47">
        <f>+PGSales!$L927*PGSales!$M927</f>
        <v>600</v>
      </c>
    </row>
    <row r="928" spans="1:14" hidden="1" x14ac:dyDescent="0.25">
      <c r="A928" s="77">
        <f t="shared" si="24"/>
        <v>2024</v>
      </c>
      <c r="B928" s="77">
        <f t="shared" si="25"/>
        <v>12</v>
      </c>
      <c r="C928" s="73">
        <v>45653</v>
      </c>
      <c r="D928" s="68" t="s">
        <v>68</v>
      </c>
      <c r="E928" s="48" t="s">
        <v>274</v>
      </c>
      <c r="F928" s="69" t="str">
        <f>VLOOKUP(E928,Customer[],2,FALSE)</f>
        <v>Ni Ni Lin</v>
      </c>
      <c r="G928" s="69" t="str">
        <f>VLOOKUP(E928,Customer[],3,FALSE)</f>
        <v>Myoma Zay Rd</v>
      </c>
      <c r="H928" s="69" t="str">
        <f>VLOOKUP(E928,Customer[],4,FALSE)</f>
        <v>Htan Ta Pin</v>
      </c>
      <c r="I928" s="48" t="s">
        <v>23</v>
      </c>
      <c r="J928" s="70" t="str">
        <f>VLOOKUP(I928,PGStock[],2,FALSE)</f>
        <v>Columbus Super Red Smooth 175 Ml</v>
      </c>
      <c r="K928" s="71">
        <f>VLOOKUP(I928,PGStock[],3,FALSE)</f>
        <v>0.17499999999999999</v>
      </c>
      <c r="L928" s="47">
        <v>6</v>
      </c>
      <c r="M928" s="47">
        <f>VLOOKUP(I928,PGStock[],6,FALSE)</f>
        <v>100</v>
      </c>
      <c r="N928" s="47">
        <f>+PGSales!$L928*PGSales!$M928</f>
        <v>600</v>
      </c>
    </row>
    <row r="929" spans="1:14" hidden="1" x14ac:dyDescent="0.25">
      <c r="A929" s="77">
        <f t="shared" si="24"/>
        <v>2024</v>
      </c>
      <c r="B929" s="77">
        <f t="shared" si="25"/>
        <v>12</v>
      </c>
      <c r="C929" s="73">
        <v>45653</v>
      </c>
      <c r="D929" s="68" t="s">
        <v>68</v>
      </c>
      <c r="E929" s="48" t="s">
        <v>274</v>
      </c>
      <c r="F929" s="69" t="str">
        <f>VLOOKUP(E929,Customer[],2,FALSE)</f>
        <v>Ni Ni Lin</v>
      </c>
      <c r="G929" s="69" t="str">
        <f>VLOOKUP(E929,Customer[],3,FALSE)</f>
        <v>Myoma Zay Rd</v>
      </c>
      <c r="H929" s="69" t="str">
        <f>VLOOKUP(E929,Customer[],4,FALSE)</f>
        <v>Htan Ta Pin</v>
      </c>
      <c r="I929" s="48" t="s">
        <v>18</v>
      </c>
      <c r="J929" s="70" t="str">
        <f>VLOOKUP(I929,PGStock[],2,FALSE)</f>
        <v>Formula Rum 350ml</v>
      </c>
      <c r="K929" s="71">
        <f>VLOOKUP(I929,PGStock[],3,FALSE)</f>
        <v>0.35</v>
      </c>
      <c r="L929" s="47">
        <v>4</v>
      </c>
      <c r="M929" s="47">
        <f>VLOOKUP(I929,PGStock[],6,FALSE)</f>
        <v>150</v>
      </c>
      <c r="N929" s="47">
        <f>+PGSales!$L929*PGSales!$M929</f>
        <v>600</v>
      </c>
    </row>
    <row r="930" spans="1:14" hidden="1" x14ac:dyDescent="0.25">
      <c r="A930" s="77">
        <f t="shared" si="24"/>
        <v>2024</v>
      </c>
      <c r="B930" s="77">
        <f t="shared" si="25"/>
        <v>12</v>
      </c>
      <c r="C930" s="73">
        <v>45653</v>
      </c>
      <c r="D930" s="68" t="s">
        <v>64</v>
      </c>
      <c r="E930" s="48" t="s">
        <v>273</v>
      </c>
      <c r="F930" s="69" t="str">
        <f>VLOOKUP(E930,Customer[],2,FALSE)</f>
        <v>Nate Thint</v>
      </c>
      <c r="G930" s="69" t="str">
        <f>VLOOKUP(E930,Customer[],3,FALSE)</f>
        <v>Bayin Naung St</v>
      </c>
      <c r="H930" s="69" t="str">
        <f>VLOOKUP(E930,Customer[],4,FALSE)</f>
        <v>Htan Ta Pin</v>
      </c>
      <c r="I930" s="48" t="s">
        <v>25</v>
      </c>
      <c r="J930" s="70" t="str">
        <f>VLOOKUP(I930,PGStock[],2,FALSE)</f>
        <v>Columbus Super Red Smooth 350 Ml</v>
      </c>
      <c r="K930" s="71">
        <f>VLOOKUP(I930,PGStock[],3,FALSE)</f>
        <v>0.35</v>
      </c>
      <c r="L930" s="47">
        <v>3</v>
      </c>
      <c r="M930" s="47">
        <f>VLOOKUP(I930,PGStock[],6,FALSE)</f>
        <v>150</v>
      </c>
      <c r="N930" s="47">
        <f>+PGSales!$L930*PGSales!$M930</f>
        <v>450</v>
      </c>
    </row>
    <row r="931" spans="1:14" hidden="1" x14ac:dyDescent="0.25">
      <c r="A931" s="77">
        <f t="shared" si="24"/>
        <v>2024</v>
      </c>
      <c r="B931" s="77">
        <f t="shared" si="25"/>
        <v>12</v>
      </c>
      <c r="C931" s="73">
        <v>45653</v>
      </c>
      <c r="D931" s="68" t="s">
        <v>64</v>
      </c>
      <c r="E931" s="48" t="s">
        <v>273</v>
      </c>
      <c r="F931" s="69" t="str">
        <f>VLOOKUP(E931,Customer[],2,FALSE)</f>
        <v>Nate Thint</v>
      </c>
      <c r="G931" s="69" t="str">
        <f>VLOOKUP(E931,Customer[],3,FALSE)</f>
        <v>Bayin Naung St</v>
      </c>
      <c r="H931" s="69" t="str">
        <f>VLOOKUP(E931,Customer[],4,FALSE)</f>
        <v>Htan Ta Pin</v>
      </c>
      <c r="I931" s="48" t="s">
        <v>23</v>
      </c>
      <c r="J931" s="70" t="str">
        <f>VLOOKUP(I931,PGStock[],2,FALSE)</f>
        <v>Columbus Super Red Smooth 175 Ml</v>
      </c>
      <c r="K931" s="71">
        <f>VLOOKUP(I931,PGStock[],3,FALSE)</f>
        <v>0.17499999999999999</v>
      </c>
      <c r="L931" s="47">
        <v>1</v>
      </c>
      <c r="M931" s="47">
        <f>VLOOKUP(I931,PGStock[],6,FALSE)</f>
        <v>100</v>
      </c>
      <c r="N931" s="47">
        <f>+PGSales!$L931*PGSales!$M931</f>
        <v>100</v>
      </c>
    </row>
    <row r="932" spans="1:14" hidden="1" x14ac:dyDescent="0.25">
      <c r="A932" s="77">
        <f t="shared" si="24"/>
        <v>2024</v>
      </c>
      <c r="B932" s="77">
        <f t="shared" si="25"/>
        <v>12</v>
      </c>
      <c r="C932" s="73">
        <v>45653</v>
      </c>
      <c r="D932" s="68" t="s">
        <v>64</v>
      </c>
      <c r="E932" s="48" t="s">
        <v>273</v>
      </c>
      <c r="F932" s="69" t="str">
        <f>VLOOKUP(E932,Customer[],2,FALSE)</f>
        <v>Nate Thint</v>
      </c>
      <c r="G932" s="69" t="str">
        <f>VLOOKUP(E932,Customer[],3,FALSE)</f>
        <v>Bayin Naung St</v>
      </c>
      <c r="H932" s="69" t="str">
        <f>VLOOKUP(E932,Customer[],4,FALSE)</f>
        <v>Htan Ta Pin</v>
      </c>
      <c r="I932" s="48" t="s">
        <v>18</v>
      </c>
      <c r="J932" s="70" t="str">
        <f>VLOOKUP(I932,PGStock[],2,FALSE)</f>
        <v>Formula Rum 350ml</v>
      </c>
      <c r="K932" s="71">
        <f>VLOOKUP(I932,PGStock[],3,FALSE)</f>
        <v>0.35</v>
      </c>
      <c r="L932" s="47">
        <v>1</v>
      </c>
      <c r="M932" s="47">
        <f>VLOOKUP(I932,PGStock[],6,FALSE)</f>
        <v>150</v>
      </c>
      <c r="N932" s="47">
        <f>+PGSales!$L932*PGSales!$M932</f>
        <v>150</v>
      </c>
    </row>
    <row r="933" spans="1:14" hidden="1" x14ac:dyDescent="0.25">
      <c r="A933" s="77">
        <f t="shared" si="24"/>
        <v>2024</v>
      </c>
      <c r="B933" s="77">
        <f t="shared" si="25"/>
        <v>12</v>
      </c>
      <c r="C933" s="73">
        <v>45653</v>
      </c>
      <c r="D933" s="68" t="s">
        <v>74</v>
      </c>
      <c r="E933" s="48" t="s">
        <v>232</v>
      </c>
      <c r="F933" s="69" t="str">
        <f>VLOOKUP(E933,Customer[],2,FALSE)</f>
        <v>Arrmann(2)</v>
      </c>
      <c r="G933" s="69" t="str">
        <f>VLOOKUP(E933,Customer[],3,FALSE)</f>
        <v>Banyar Dala Rd</v>
      </c>
      <c r="H933" s="69" t="str">
        <f>VLOOKUP(E933,Customer[],4,FALSE)</f>
        <v>Hlaing Thar Yar</v>
      </c>
      <c r="I933" s="48" t="s">
        <v>25</v>
      </c>
      <c r="J933" s="70" t="str">
        <f>VLOOKUP(I933,PGStock[],2,FALSE)</f>
        <v>Columbus Super Red Smooth 350 Ml</v>
      </c>
      <c r="K933" s="71">
        <f>VLOOKUP(I933,PGStock[],3,FALSE)</f>
        <v>0.35</v>
      </c>
      <c r="L933" s="47">
        <v>1</v>
      </c>
      <c r="M933" s="47">
        <f>VLOOKUP(I933,PGStock[],6,FALSE)</f>
        <v>150</v>
      </c>
      <c r="N933" s="47">
        <f>+PGSales!$L933*PGSales!$M933</f>
        <v>150</v>
      </c>
    </row>
    <row r="934" spans="1:14" hidden="1" x14ac:dyDescent="0.25">
      <c r="A934" s="77">
        <f t="shared" si="24"/>
        <v>2024</v>
      </c>
      <c r="B934" s="77">
        <f t="shared" si="25"/>
        <v>12</v>
      </c>
      <c r="C934" s="73">
        <v>45653</v>
      </c>
      <c r="D934" s="68" t="s">
        <v>74</v>
      </c>
      <c r="E934" s="48" t="s">
        <v>232</v>
      </c>
      <c r="F934" s="69" t="str">
        <f>VLOOKUP(E934,Customer[],2,FALSE)</f>
        <v>Arrmann(2)</v>
      </c>
      <c r="G934" s="69" t="str">
        <f>VLOOKUP(E934,Customer[],3,FALSE)</f>
        <v>Banyar Dala Rd</v>
      </c>
      <c r="H934" s="69" t="str">
        <f>VLOOKUP(E934,Customer[],4,FALSE)</f>
        <v>Hlaing Thar Yar</v>
      </c>
      <c r="I934" s="48" t="s">
        <v>23</v>
      </c>
      <c r="J934" s="70" t="str">
        <f>VLOOKUP(I934,PGStock[],2,FALSE)</f>
        <v>Columbus Super Red Smooth 175 Ml</v>
      </c>
      <c r="K934" s="71">
        <f>VLOOKUP(I934,PGStock[],3,FALSE)</f>
        <v>0.17499999999999999</v>
      </c>
      <c r="L934" s="47">
        <v>1</v>
      </c>
      <c r="M934" s="47">
        <f>VLOOKUP(I934,PGStock[],6,FALSE)</f>
        <v>100</v>
      </c>
      <c r="N934" s="47">
        <f>+PGSales!$L934*PGSales!$M934</f>
        <v>100</v>
      </c>
    </row>
    <row r="935" spans="1:14" hidden="1" x14ac:dyDescent="0.25">
      <c r="A935" s="77">
        <f t="shared" si="24"/>
        <v>2024</v>
      </c>
      <c r="B935" s="77">
        <f t="shared" si="25"/>
        <v>12</v>
      </c>
      <c r="C935" s="73">
        <v>45653</v>
      </c>
      <c r="D935" s="68" t="s">
        <v>70</v>
      </c>
      <c r="E935" s="48" t="s">
        <v>231</v>
      </c>
      <c r="F935" s="69" t="str">
        <f>VLOOKUP(E935,Customer[],2,FALSE)</f>
        <v>Arrmann(1)</v>
      </c>
      <c r="G935" s="69" t="str">
        <f>VLOOKUP(E935,Customer[],3,FALSE)</f>
        <v>Bo Aung Kyaw Rd</v>
      </c>
      <c r="H935" s="69" t="str">
        <f>VLOOKUP(E935,Customer[],4,FALSE)</f>
        <v>Hlaing Thar Yar</v>
      </c>
      <c r="I935" s="48" t="s">
        <v>25</v>
      </c>
      <c r="J935" s="70" t="str">
        <f>VLOOKUP(I935,PGStock[],2,FALSE)</f>
        <v>Columbus Super Red Smooth 350 Ml</v>
      </c>
      <c r="K935" s="71">
        <f>VLOOKUP(I935,PGStock[],3,FALSE)</f>
        <v>0.35</v>
      </c>
      <c r="L935" s="47">
        <v>3</v>
      </c>
      <c r="M935" s="47">
        <f>VLOOKUP(I935,PGStock[],6,FALSE)</f>
        <v>150</v>
      </c>
      <c r="N935" s="47">
        <f>+PGSales!$L935*PGSales!$M935</f>
        <v>450</v>
      </c>
    </row>
    <row r="936" spans="1:14" hidden="1" x14ac:dyDescent="0.25">
      <c r="A936" s="77">
        <f t="shared" si="24"/>
        <v>2024</v>
      </c>
      <c r="B936" s="77">
        <f t="shared" si="25"/>
        <v>12</v>
      </c>
      <c r="C936" s="73">
        <v>45653</v>
      </c>
      <c r="D936" s="68" t="s">
        <v>70</v>
      </c>
      <c r="E936" s="48" t="s">
        <v>231</v>
      </c>
      <c r="F936" s="69" t="str">
        <f>VLOOKUP(E936,Customer[],2,FALSE)</f>
        <v>Arrmann(1)</v>
      </c>
      <c r="G936" s="69" t="str">
        <f>VLOOKUP(E936,Customer[],3,FALSE)</f>
        <v>Bo Aung Kyaw Rd</v>
      </c>
      <c r="H936" s="69" t="str">
        <f>VLOOKUP(E936,Customer[],4,FALSE)</f>
        <v>Hlaing Thar Yar</v>
      </c>
      <c r="I936" s="48" t="s">
        <v>18</v>
      </c>
      <c r="J936" s="70" t="str">
        <f>VLOOKUP(I936,PGStock[],2,FALSE)</f>
        <v>Formula Rum 350ml</v>
      </c>
      <c r="K936" s="71">
        <f>VLOOKUP(I936,PGStock[],3,FALSE)</f>
        <v>0.35</v>
      </c>
      <c r="L936" s="47">
        <v>3</v>
      </c>
      <c r="M936" s="47">
        <f>VLOOKUP(I936,PGStock[],6,FALSE)</f>
        <v>150</v>
      </c>
      <c r="N936" s="47">
        <f>+PGSales!$L936*PGSales!$M936</f>
        <v>450</v>
      </c>
    </row>
    <row r="937" spans="1:14" hidden="1" x14ac:dyDescent="0.25">
      <c r="A937" s="77">
        <f t="shared" si="24"/>
        <v>2024</v>
      </c>
      <c r="B937" s="77">
        <f t="shared" si="25"/>
        <v>12</v>
      </c>
      <c r="C937" s="73">
        <v>45653</v>
      </c>
      <c r="D937" s="68" t="s">
        <v>72</v>
      </c>
      <c r="E937" s="48" t="s">
        <v>236</v>
      </c>
      <c r="F937" s="69" t="str">
        <f>VLOOKUP(E937,Customer[],2,FALSE)</f>
        <v>pyaeSone</v>
      </c>
      <c r="G937" s="69" t="str">
        <f>VLOOKUP(E937,Customer[],3,FALSE)</f>
        <v>Htay Auyinn St</v>
      </c>
      <c r="H937" s="69" t="str">
        <f>VLOOKUP(E937,Customer[],4,FALSE)</f>
        <v>Hlaing Thar Yar</v>
      </c>
      <c r="I937" s="48" t="s">
        <v>25</v>
      </c>
      <c r="J937" s="70" t="str">
        <f>VLOOKUP(I937,PGStock[],2,FALSE)</f>
        <v>Columbus Super Red Smooth 350 Ml</v>
      </c>
      <c r="K937" s="71">
        <f>VLOOKUP(I937,PGStock[],3,FALSE)</f>
        <v>0.35</v>
      </c>
      <c r="L937" s="47">
        <v>4</v>
      </c>
      <c r="M937" s="47">
        <f>VLOOKUP(I937,PGStock[],6,FALSE)</f>
        <v>150</v>
      </c>
      <c r="N937" s="47">
        <f>+PGSales!$L937*PGSales!$M937</f>
        <v>600</v>
      </c>
    </row>
    <row r="938" spans="1:14" hidden="1" x14ac:dyDescent="0.25">
      <c r="A938" s="77">
        <f t="shared" si="24"/>
        <v>2024</v>
      </c>
      <c r="B938" s="77">
        <f t="shared" si="25"/>
        <v>12</v>
      </c>
      <c r="C938" s="73">
        <v>45653</v>
      </c>
      <c r="D938" s="68" t="s">
        <v>72</v>
      </c>
      <c r="E938" s="48" t="s">
        <v>236</v>
      </c>
      <c r="F938" s="69" t="str">
        <f>VLOOKUP(E938,Customer[],2,FALSE)</f>
        <v>pyaeSone</v>
      </c>
      <c r="G938" s="69" t="str">
        <f>VLOOKUP(E938,Customer[],3,FALSE)</f>
        <v>Htay Auyinn St</v>
      </c>
      <c r="H938" s="69" t="str">
        <f>VLOOKUP(E938,Customer[],4,FALSE)</f>
        <v>Hlaing Thar Yar</v>
      </c>
      <c r="I938" s="48" t="s">
        <v>18</v>
      </c>
      <c r="J938" s="70" t="str">
        <f>VLOOKUP(I938,PGStock[],2,FALSE)</f>
        <v>Formula Rum 350ml</v>
      </c>
      <c r="K938" s="71">
        <f>VLOOKUP(I938,PGStock[],3,FALSE)</f>
        <v>0.35</v>
      </c>
      <c r="L938" s="47">
        <v>7</v>
      </c>
      <c r="M938" s="47">
        <f>VLOOKUP(I938,PGStock[],6,FALSE)</f>
        <v>150</v>
      </c>
      <c r="N938" s="47">
        <f>+PGSales!$L938*PGSales!$M938</f>
        <v>1050</v>
      </c>
    </row>
    <row r="939" spans="1:14" hidden="1" x14ac:dyDescent="0.25">
      <c r="A939" s="77">
        <f t="shared" si="24"/>
        <v>2024</v>
      </c>
      <c r="B939" s="77">
        <f t="shared" si="25"/>
        <v>12</v>
      </c>
      <c r="C939" s="73">
        <v>45653</v>
      </c>
      <c r="D939" s="68" t="s">
        <v>3</v>
      </c>
      <c r="E939" s="48" t="s">
        <v>234</v>
      </c>
      <c r="F939" s="69" t="str">
        <f>VLOOKUP(E939,Customer[],2,FALSE)</f>
        <v>Shwe Eain Si</v>
      </c>
      <c r="G939" s="69" t="str">
        <f>VLOOKUP(E939,Customer[],3,FALSE)</f>
        <v>Banyar Dala Rd</v>
      </c>
      <c r="H939" s="69" t="str">
        <f>VLOOKUP(E939,Customer[],4,FALSE)</f>
        <v>Hlaing Thar Yar</v>
      </c>
      <c r="I939" s="48" t="s">
        <v>25</v>
      </c>
      <c r="J939" s="70" t="str">
        <f>VLOOKUP(I939,PGStock[],2,FALSE)</f>
        <v>Columbus Super Red Smooth 350 Ml</v>
      </c>
      <c r="K939" s="71">
        <f>VLOOKUP(I939,PGStock[],3,FALSE)</f>
        <v>0.35</v>
      </c>
      <c r="L939" s="47">
        <v>1</v>
      </c>
      <c r="M939" s="47">
        <f>VLOOKUP(I939,PGStock[],6,FALSE)</f>
        <v>150</v>
      </c>
      <c r="N939" s="47">
        <f>+PGSales!$L939*PGSales!$M939</f>
        <v>150</v>
      </c>
    </row>
    <row r="940" spans="1:14" hidden="1" x14ac:dyDescent="0.25">
      <c r="A940" s="77">
        <f t="shared" si="24"/>
        <v>2024</v>
      </c>
      <c r="B940" s="77">
        <f t="shared" si="25"/>
        <v>12</v>
      </c>
      <c r="C940" s="73">
        <v>45653</v>
      </c>
      <c r="D940" s="68" t="s">
        <v>3</v>
      </c>
      <c r="E940" s="48" t="s">
        <v>234</v>
      </c>
      <c r="F940" s="69" t="str">
        <f>VLOOKUP(E940,Customer[],2,FALSE)</f>
        <v>Shwe Eain Si</v>
      </c>
      <c r="G940" s="69" t="str">
        <f>VLOOKUP(E940,Customer[],3,FALSE)</f>
        <v>Banyar Dala Rd</v>
      </c>
      <c r="H940" s="69" t="str">
        <f>VLOOKUP(E940,Customer[],4,FALSE)</f>
        <v>Hlaing Thar Yar</v>
      </c>
      <c r="I940" s="48" t="s">
        <v>18</v>
      </c>
      <c r="J940" s="70" t="str">
        <f>VLOOKUP(I940,PGStock[],2,FALSE)</f>
        <v>Formula Rum 350ml</v>
      </c>
      <c r="K940" s="71">
        <f>VLOOKUP(I940,PGStock[],3,FALSE)</f>
        <v>0.35</v>
      </c>
      <c r="L940" s="47">
        <v>2</v>
      </c>
      <c r="M940" s="47">
        <f>VLOOKUP(I940,PGStock[],6,FALSE)</f>
        <v>150</v>
      </c>
      <c r="N940" s="47">
        <f>+PGSales!$L940*PGSales!$M940</f>
        <v>300</v>
      </c>
    </row>
    <row r="941" spans="1:14" hidden="1" x14ac:dyDescent="0.25">
      <c r="A941" s="77">
        <f t="shared" si="24"/>
        <v>2024</v>
      </c>
      <c r="B941" s="77">
        <f t="shared" si="25"/>
        <v>12</v>
      </c>
      <c r="C941" s="73">
        <v>45653</v>
      </c>
      <c r="D941" s="68" t="s">
        <v>4</v>
      </c>
      <c r="E941" s="48" t="s">
        <v>244</v>
      </c>
      <c r="F941" s="69" t="str">
        <f>VLOOKUP(E941,Customer[],2,FALSE)</f>
        <v>Lucky9</v>
      </c>
      <c r="G941" s="69" t="str">
        <f>VLOOKUP(E941,Customer[],3,FALSE)</f>
        <v>Htay Auyinn St</v>
      </c>
      <c r="H941" s="69" t="str">
        <f>VLOOKUP(E941,Customer[],4,FALSE)</f>
        <v>Hlaing Thar Yar</v>
      </c>
      <c r="I941" s="48" t="s">
        <v>25</v>
      </c>
      <c r="J941" s="70" t="str">
        <f>VLOOKUP(I941,PGStock[],2,FALSE)</f>
        <v>Columbus Super Red Smooth 350 Ml</v>
      </c>
      <c r="K941" s="71">
        <f>VLOOKUP(I941,PGStock[],3,FALSE)</f>
        <v>0.35</v>
      </c>
      <c r="L941" s="47">
        <v>1</v>
      </c>
      <c r="M941" s="47">
        <f>VLOOKUP(I941,PGStock[],6,FALSE)</f>
        <v>150</v>
      </c>
      <c r="N941" s="47">
        <f>+PGSales!$L941*PGSales!$M941</f>
        <v>150</v>
      </c>
    </row>
    <row r="942" spans="1:14" hidden="1" x14ac:dyDescent="0.25">
      <c r="A942" s="77">
        <f t="shared" si="24"/>
        <v>2024</v>
      </c>
      <c r="B942" s="77">
        <f t="shared" si="25"/>
        <v>12</v>
      </c>
      <c r="C942" s="73">
        <v>45653</v>
      </c>
      <c r="D942" s="68" t="s">
        <v>76</v>
      </c>
      <c r="E942" s="48" t="s">
        <v>233</v>
      </c>
      <c r="F942" s="69" t="str">
        <f>VLOOKUP(E942,Customer[],2,FALSE)</f>
        <v>Phoe Thar Htoo</v>
      </c>
      <c r="G942" s="69" t="str">
        <f>VLOOKUP(E942,Customer[],3,FALSE)</f>
        <v>Khaing Shwe War Rd</v>
      </c>
      <c r="H942" s="69" t="str">
        <f>VLOOKUP(E942,Customer[],4,FALSE)</f>
        <v>Hlaing Thar Yar</v>
      </c>
      <c r="I942" s="48" t="s">
        <v>25</v>
      </c>
      <c r="J942" s="70" t="str">
        <f>VLOOKUP(I942,PGStock[],2,FALSE)</f>
        <v>Columbus Super Red Smooth 350 Ml</v>
      </c>
      <c r="K942" s="71">
        <f>VLOOKUP(I942,PGStock[],3,FALSE)</f>
        <v>0.35</v>
      </c>
      <c r="L942" s="47">
        <v>2</v>
      </c>
      <c r="M942" s="47">
        <f>VLOOKUP(I942,PGStock[],6,FALSE)</f>
        <v>150</v>
      </c>
      <c r="N942" s="47">
        <f>+PGSales!$L942*PGSales!$M942</f>
        <v>300</v>
      </c>
    </row>
    <row r="943" spans="1:14" hidden="1" x14ac:dyDescent="0.25">
      <c r="A943" s="77">
        <f t="shared" si="24"/>
        <v>2024</v>
      </c>
      <c r="B943" s="77">
        <f t="shared" si="25"/>
        <v>12</v>
      </c>
      <c r="C943" s="73">
        <v>45653</v>
      </c>
      <c r="D943" s="68" t="s">
        <v>131</v>
      </c>
      <c r="E943" s="48" t="s">
        <v>240</v>
      </c>
      <c r="F943" s="69" t="str">
        <f>VLOOKUP(E943,Customer[],2,FALSE)</f>
        <v>KoKoe Myaing</v>
      </c>
      <c r="G943" s="69" t="str">
        <f>VLOOKUP(E943,Customer[],3,FALSE)</f>
        <v>Bo Aung Kyaw Rd</v>
      </c>
      <c r="H943" s="69" t="str">
        <f>VLOOKUP(E943,Customer[],4,FALSE)</f>
        <v>Hlaing Thar Yar</v>
      </c>
      <c r="I943" s="48" t="s">
        <v>25</v>
      </c>
      <c r="J943" s="70" t="str">
        <f>VLOOKUP(I943,PGStock[],2,FALSE)</f>
        <v>Columbus Super Red Smooth 350 Ml</v>
      </c>
      <c r="K943" s="71">
        <f>VLOOKUP(I943,PGStock[],3,FALSE)</f>
        <v>0.35</v>
      </c>
      <c r="L943" s="47">
        <v>7</v>
      </c>
      <c r="M943" s="47">
        <f>VLOOKUP(I943,PGStock[],6,FALSE)</f>
        <v>150</v>
      </c>
      <c r="N943" s="47">
        <f>+PGSales!$L943*PGSales!$M943</f>
        <v>1050</v>
      </c>
    </row>
    <row r="944" spans="1:14" hidden="1" x14ac:dyDescent="0.25">
      <c r="A944" s="77">
        <f t="shared" si="24"/>
        <v>2024</v>
      </c>
      <c r="B944" s="77">
        <f t="shared" si="25"/>
        <v>12</v>
      </c>
      <c r="C944" s="73">
        <v>45653</v>
      </c>
      <c r="D944" s="68" t="s">
        <v>131</v>
      </c>
      <c r="E944" s="48" t="s">
        <v>240</v>
      </c>
      <c r="F944" s="69" t="str">
        <f>VLOOKUP(E944,Customer[],2,FALSE)</f>
        <v>KoKoe Myaing</v>
      </c>
      <c r="G944" s="69" t="str">
        <f>VLOOKUP(E944,Customer[],3,FALSE)</f>
        <v>Bo Aung Kyaw Rd</v>
      </c>
      <c r="H944" s="69" t="str">
        <f>VLOOKUP(E944,Customer[],4,FALSE)</f>
        <v>Hlaing Thar Yar</v>
      </c>
      <c r="I944" s="48" t="s">
        <v>18</v>
      </c>
      <c r="J944" s="70" t="str">
        <f>VLOOKUP(I944,PGStock[],2,FALSE)</f>
        <v>Formula Rum 350ml</v>
      </c>
      <c r="K944" s="71">
        <f>VLOOKUP(I944,PGStock[],3,FALSE)</f>
        <v>0.35</v>
      </c>
      <c r="L944" s="47">
        <v>2</v>
      </c>
      <c r="M944" s="47">
        <f>VLOOKUP(I944,PGStock[],6,FALSE)</f>
        <v>150</v>
      </c>
      <c r="N944" s="47">
        <f>+PGSales!$L944*PGSales!$M944</f>
        <v>300</v>
      </c>
    </row>
    <row r="945" spans="1:14" hidden="1" x14ac:dyDescent="0.25">
      <c r="A945" s="77">
        <f t="shared" si="24"/>
        <v>2024</v>
      </c>
      <c r="B945" s="77">
        <f t="shared" si="25"/>
        <v>12</v>
      </c>
      <c r="C945" s="73">
        <v>45655</v>
      </c>
      <c r="D945" s="68" t="s">
        <v>115</v>
      </c>
      <c r="E945" s="48" t="s">
        <v>177</v>
      </c>
      <c r="F945" s="69" t="str">
        <f>VLOOKUP(E945,Customer[],2,FALSE)</f>
        <v>NI Ni Poe poe</v>
      </c>
      <c r="G945" s="69" t="str">
        <f>VLOOKUP(E945,Customer[],3,FALSE)</f>
        <v>Ye Yanaing Rd</v>
      </c>
      <c r="H945" s="69" t="str">
        <f>VLOOKUP(E945,Customer[],4,FALSE)</f>
        <v xml:space="preserve">Shwepyithar </v>
      </c>
      <c r="I945" s="48" t="s">
        <v>25</v>
      </c>
      <c r="J945" s="70" t="str">
        <f>VLOOKUP(I945,PGStock[],2,FALSE)</f>
        <v>Columbus Super Red Smooth 350 Ml</v>
      </c>
      <c r="K945" s="71">
        <f>VLOOKUP(I945,PGStock[],3,FALSE)</f>
        <v>0.35</v>
      </c>
      <c r="L945" s="47">
        <v>9</v>
      </c>
      <c r="M945" s="47">
        <f>VLOOKUP(I945,PGStock[],6,FALSE)</f>
        <v>150</v>
      </c>
      <c r="N945" s="47">
        <f>+PGSales!$L945*PGSales!$M945</f>
        <v>1350</v>
      </c>
    </row>
    <row r="946" spans="1:14" hidden="1" x14ac:dyDescent="0.25">
      <c r="A946" s="77">
        <f t="shared" si="24"/>
        <v>2024</v>
      </c>
      <c r="B946" s="77">
        <f t="shared" si="25"/>
        <v>12</v>
      </c>
      <c r="C946" s="73">
        <v>45655</v>
      </c>
      <c r="D946" s="68" t="s">
        <v>115</v>
      </c>
      <c r="E946" s="48" t="s">
        <v>177</v>
      </c>
      <c r="F946" s="69" t="str">
        <f>VLOOKUP(E946,Customer[],2,FALSE)</f>
        <v>NI Ni Poe poe</v>
      </c>
      <c r="G946" s="69" t="str">
        <f>VLOOKUP(E946,Customer[],3,FALSE)</f>
        <v>Ye Yanaing Rd</v>
      </c>
      <c r="H946" s="69" t="str">
        <f>VLOOKUP(E946,Customer[],4,FALSE)</f>
        <v xml:space="preserve">Shwepyithar </v>
      </c>
      <c r="I946" s="48" t="s">
        <v>20</v>
      </c>
      <c r="J946" s="70" t="str">
        <f>VLOOKUP(I946,PGStock[],2,FALSE)</f>
        <v>Formula Rum 700ml</v>
      </c>
      <c r="K946" s="71">
        <f>VLOOKUP(I946,PGStock[],3,FALSE)</f>
        <v>0.7</v>
      </c>
      <c r="L946" s="47">
        <v>2</v>
      </c>
      <c r="M946" s="47">
        <f>VLOOKUP(I946,PGStock[],6,FALSE)</f>
        <v>200</v>
      </c>
      <c r="N946" s="47">
        <f>+PGSales!$L946*PGSales!$M946</f>
        <v>400</v>
      </c>
    </row>
    <row r="947" spans="1:14" hidden="1" x14ac:dyDescent="0.25">
      <c r="A947" s="77">
        <f t="shared" si="24"/>
        <v>2024</v>
      </c>
      <c r="B947" s="77">
        <f t="shared" si="25"/>
        <v>12</v>
      </c>
      <c r="C947" s="73">
        <v>45655</v>
      </c>
      <c r="D947" s="68" t="s">
        <v>115</v>
      </c>
      <c r="E947" s="48" t="s">
        <v>177</v>
      </c>
      <c r="F947" s="69" t="str">
        <f>VLOOKUP(E947,Customer[],2,FALSE)</f>
        <v>NI Ni Poe poe</v>
      </c>
      <c r="G947" s="69" t="str">
        <f>VLOOKUP(E947,Customer[],3,FALSE)</f>
        <v>Ye Yanaing Rd</v>
      </c>
      <c r="H947" s="69" t="str">
        <f>VLOOKUP(E947,Customer[],4,FALSE)</f>
        <v xml:space="preserve">Shwepyithar </v>
      </c>
      <c r="I947" s="48" t="s">
        <v>18</v>
      </c>
      <c r="J947" s="70" t="str">
        <f>VLOOKUP(I947,PGStock[],2,FALSE)</f>
        <v>Formula Rum 350ml</v>
      </c>
      <c r="K947" s="71">
        <f>VLOOKUP(I947,PGStock[],3,FALSE)</f>
        <v>0.35</v>
      </c>
      <c r="L947" s="47">
        <v>2</v>
      </c>
      <c r="M947" s="47">
        <f>VLOOKUP(I947,PGStock[],6,FALSE)</f>
        <v>150</v>
      </c>
      <c r="N947" s="47">
        <f>+PGSales!$L947*PGSales!$M947</f>
        <v>300</v>
      </c>
    </row>
    <row r="948" spans="1:14" hidden="1" x14ac:dyDescent="0.25">
      <c r="A948" s="77">
        <f t="shared" si="24"/>
        <v>2024</v>
      </c>
      <c r="B948" s="77">
        <f t="shared" si="25"/>
        <v>12</v>
      </c>
      <c r="C948" s="73">
        <v>45655</v>
      </c>
      <c r="D948" s="68" t="s">
        <v>0</v>
      </c>
      <c r="E948" s="48" t="s">
        <v>230</v>
      </c>
      <c r="F948" s="69" t="str">
        <f>VLOOKUP(E948,Customer[],2,FALSE)</f>
        <v>KZ</v>
      </c>
      <c r="G948" s="69" t="str">
        <f>VLOOKUP(E948,Customer[],3,FALSE)</f>
        <v>kantharyar Rd</v>
      </c>
      <c r="H948" s="69" t="str">
        <f>VLOOKUP(E948,Customer[],4,FALSE)</f>
        <v xml:space="preserve">Shwepyithar </v>
      </c>
      <c r="I948" s="48" t="s">
        <v>25</v>
      </c>
      <c r="J948" s="70" t="str">
        <f>VLOOKUP(I948,PGStock[],2,FALSE)</f>
        <v>Columbus Super Red Smooth 350 Ml</v>
      </c>
      <c r="K948" s="71">
        <f>VLOOKUP(I948,PGStock[],3,FALSE)</f>
        <v>0.35</v>
      </c>
      <c r="L948" s="47">
        <v>4</v>
      </c>
      <c r="M948" s="47">
        <f>VLOOKUP(I948,PGStock[],6,FALSE)</f>
        <v>150</v>
      </c>
      <c r="N948" s="47">
        <f>+PGSales!$L948*PGSales!$M948</f>
        <v>600</v>
      </c>
    </row>
    <row r="949" spans="1:14" hidden="1" x14ac:dyDescent="0.25">
      <c r="A949" s="77">
        <f t="shared" si="24"/>
        <v>2024</v>
      </c>
      <c r="B949" s="77">
        <f t="shared" si="25"/>
        <v>12</v>
      </c>
      <c r="C949" s="73">
        <v>45655</v>
      </c>
      <c r="D949" s="68" t="s">
        <v>0</v>
      </c>
      <c r="E949" s="48" t="s">
        <v>230</v>
      </c>
      <c r="F949" s="69" t="str">
        <f>VLOOKUP(E949,Customer[],2,FALSE)</f>
        <v>KZ</v>
      </c>
      <c r="G949" s="69" t="str">
        <f>VLOOKUP(E949,Customer[],3,FALSE)</f>
        <v>kantharyar Rd</v>
      </c>
      <c r="H949" s="69" t="str">
        <f>VLOOKUP(E949,Customer[],4,FALSE)</f>
        <v xml:space="preserve">Shwepyithar </v>
      </c>
      <c r="I949" s="48" t="s">
        <v>18</v>
      </c>
      <c r="J949" s="70" t="str">
        <f>VLOOKUP(I949,PGStock[],2,FALSE)</f>
        <v>Formula Rum 350ml</v>
      </c>
      <c r="K949" s="71">
        <f>VLOOKUP(I949,PGStock[],3,FALSE)</f>
        <v>0.35</v>
      </c>
      <c r="L949" s="47">
        <v>6</v>
      </c>
      <c r="M949" s="47">
        <f>VLOOKUP(I949,PGStock[],6,FALSE)</f>
        <v>150</v>
      </c>
      <c r="N949" s="47">
        <f>+PGSales!$L949*PGSales!$M949</f>
        <v>900</v>
      </c>
    </row>
    <row r="950" spans="1:14" hidden="1" x14ac:dyDescent="0.25">
      <c r="A950" s="77">
        <f t="shared" si="24"/>
        <v>2024</v>
      </c>
      <c r="B950" s="77">
        <f t="shared" si="25"/>
        <v>12</v>
      </c>
      <c r="C950" s="73">
        <v>45655</v>
      </c>
      <c r="D950" s="68" t="s">
        <v>2</v>
      </c>
      <c r="E950" s="48" t="s">
        <v>229</v>
      </c>
      <c r="F950" s="69" t="str">
        <f>VLOOKUP(E950,Customer[],2,FALSE)</f>
        <v>KMG</v>
      </c>
      <c r="G950" s="69" t="str">
        <f>VLOOKUP(E950,Customer[],3,FALSE)</f>
        <v>Min Yea Kyawswar Rd</v>
      </c>
      <c r="H950" s="69" t="str">
        <f>VLOOKUP(E950,Customer[],4,FALSE)</f>
        <v xml:space="preserve">Shwepyithar </v>
      </c>
      <c r="I950" s="48" t="s">
        <v>25</v>
      </c>
      <c r="J950" s="70" t="str">
        <f>VLOOKUP(I950,PGStock[],2,FALSE)</f>
        <v>Columbus Super Red Smooth 350 Ml</v>
      </c>
      <c r="K950" s="71">
        <f>VLOOKUP(I950,PGStock[],3,FALSE)</f>
        <v>0.35</v>
      </c>
      <c r="L950" s="47">
        <v>2</v>
      </c>
      <c r="M950" s="47">
        <f>VLOOKUP(I950,PGStock[],6,FALSE)</f>
        <v>150</v>
      </c>
      <c r="N950" s="47">
        <f>+PGSales!$L950*PGSales!$M950</f>
        <v>300</v>
      </c>
    </row>
    <row r="951" spans="1:14" hidden="1" x14ac:dyDescent="0.25">
      <c r="A951" s="77">
        <f t="shared" si="24"/>
        <v>2024</v>
      </c>
      <c r="B951" s="77">
        <f t="shared" si="25"/>
        <v>12</v>
      </c>
      <c r="C951" s="73">
        <v>45655</v>
      </c>
      <c r="D951" s="68" t="s">
        <v>2</v>
      </c>
      <c r="E951" s="48" t="s">
        <v>229</v>
      </c>
      <c r="F951" s="69" t="str">
        <f>VLOOKUP(E951,Customer[],2,FALSE)</f>
        <v>KMG</v>
      </c>
      <c r="G951" s="69" t="str">
        <f>VLOOKUP(E951,Customer[],3,FALSE)</f>
        <v>Min Yea Kyawswar Rd</v>
      </c>
      <c r="H951" s="69" t="str">
        <f>VLOOKUP(E951,Customer[],4,FALSE)</f>
        <v xml:space="preserve">Shwepyithar </v>
      </c>
      <c r="I951" s="48" t="s">
        <v>18</v>
      </c>
      <c r="J951" s="70" t="str">
        <f>VLOOKUP(I951,PGStock[],2,FALSE)</f>
        <v>Formula Rum 350ml</v>
      </c>
      <c r="K951" s="71">
        <f>VLOOKUP(I951,PGStock[],3,FALSE)</f>
        <v>0.35</v>
      </c>
      <c r="L951" s="47">
        <v>2</v>
      </c>
      <c r="M951" s="47">
        <f>VLOOKUP(I951,PGStock[],6,FALSE)</f>
        <v>150</v>
      </c>
      <c r="N951" s="47">
        <f>+PGSales!$L951*PGSales!$M951</f>
        <v>300</v>
      </c>
    </row>
    <row r="952" spans="1:14" hidden="1" x14ac:dyDescent="0.25">
      <c r="A952" s="77">
        <f t="shared" si="24"/>
        <v>2024</v>
      </c>
      <c r="B952" s="77">
        <f t="shared" si="25"/>
        <v>12</v>
      </c>
      <c r="C952" s="73">
        <v>45655</v>
      </c>
      <c r="D952" s="68" t="s">
        <v>1</v>
      </c>
      <c r="E952" s="48" t="s">
        <v>246</v>
      </c>
      <c r="F952" s="69" t="str">
        <f>VLOOKUP(E952,Customer[],2,FALSE)</f>
        <v>Zaw Hein Kaber</v>
      </c>
      <c r="G952" s="69" t="str">
        <f>VLOOKUP(E952,Customer[],3,FALSE)</f>
        <v>ThanDin Zay Rd</v>
      </c>
      <c r="H952" s="69" t="str">
        <f>VLOOKUP(E952,Customer[],4,FALSE)</f>
        <v xml:space="preserve">Shwepyithar </v>
      </c>
      <c r="I952" s="48" t="s">
        <v>25</v>
      </c>
      <c r="J952" s="70" t="str">
        <f>VLOOKUP(I952,PGStock[],2,FALSE)</f>
        <v>Columbus Super Red Smooth 350 Ml</v>
      </c>
      <c r="K952" s="71">
        <f>VLOOKUP(I952,PGStock[],3,FALSE)</f>
        <v>0.35</v>
      </c>
      <c r="L952" s="47">
        <v>7</v>
      </c>
      <c r="M952" s="47">
        <f>VLOOKUP(I952,PGStock[],6,FALSE)</f>
        <v>150</v>
      </c>
      <c r="N952" s="47">
        <f>+PGSales!$L952*PGSales!$M952</f>
        <v>1050</v>
      </c>
    </row>
    <row r="953" spans="1:14" hidden="1" x14ac:dyDescent="0.25">
      <c r="A953" s="77">
        <f t="shared" si="24"/>
        <v>2024</v>
      </c>
      <c r="B953" s="77">
        <f t="shared" si="25"/>
        <v>12</v>
      </c>
      <c r="C953" s="73">
        <v>45655</v>
      </c>
      <c r="D953" s="68" t="s">
        <v>1</v>
      </c>
      <c r="E953" s="48" t="s">
        <v>246</v>
      </c>
      <c r="F953" s="69" t="str">
        <f>VLOOKUP(E953,Customer[],2,FALSE)</f>
        <v>Zaw Hein Kaber</v>
      </c>
      <c r="G953" s="69" t="str">
        <f>VLOOKUP(E953,Customer[],3,FALSE)</f>
        <v>ThanDin Zay Rd</v>
      </c>
      <c r="H953" s="69" t="str">
        <f>VLOOKUP(E953,Customer[],4,FALSE)</f>
        <v xml:space="preserve">Shwepyithar </v>
      </c>
      <c r="I953" s="48" t="s">
        <v>20</v>
      </c>
      <c r="J953" s="70" t="str">
        <f>VLOOKUP(I953,PGStock[],2,FALSE)</f>
        <v>Formula Rum 700ml</v>
      </c>
      <c r="K953" s="71">
        <f>VLOOKUP(I953,PGStock[],3,FALSE)</f>
        <v>0.7</v>
      </c>
      <c r="L953" s="47">
        <v>3</v>
      </c>
      <c r="M953" s="47">
        <f>VLOOKUP(I953,PGStock[],6,FALSE)</f>
        <v>200</v>
      </c>
      <c r="N953" s="47">
        <f>+PGSales!$L953*PGSales!$M953</f>
        <v>600</v>
      </c>
    </row>
    <row r="954" spans="1:14" hidden="1" x14ac:dyDescent="0.25">
      <c r="A954" s="77">
        <f t="shared" si="24"/>
        <v>2024</v>
      </c>
      <c r="B954" s="77">
        <f t="shared" si="25"/>
        <v>12</v>
      </c>
      <c r="C954" s="73">
        <v>45655</v>
      </c>
      <c r="D954" s="68" t="s">
        <v>1</v>
      </c>
      <c r="E954" s="48" t="s">
        <v>246</v>
      </c>
      <c r="F954" s="69" t="str">
        <f>VLOOKUP(E954,Customer[],2,FALSE)</f>
        <v>Zaw Hein Kaber</v>
      </c>
      <c r="G954" s="69" t="str">
        <f>VLOOKUP(E954,Customer[],3,FALSE)</f>
        <v>ThanDin Zay Rd</v>
      </c>
      <c r="H954" s="69" t="str">
        <f>VLOOKUP(E954,Customer[],4,FALSE)</f>
        <v xml:space="preserve">Shwepyithar </v>
      </c>
      <c r="I954" s="48" t="s">
        <v>18</v>
      </c>
      <c r="J954" s="70" t="str">
        <f>VLOOKUP(I954,PGStock[],2,FALSE)</f>
        <v>Formula Rum 350ml</v>
      </c>
      <c r="K954" s="71">
        <f>VLOOKUP(I954,PGStock[],3,FALSE)</f>
        <v>0.35</v>
      </c>
      <c r="L954" s="47">
        <v>7</v>
      </c>
      <c r="M954" s="47">
        <f>VLOOKUP(I954,PGStock[],6,FALSE)</f>
        <v>150</v>
      </c>
      <c r="N954" s="47">
        <f>+PGSales!$L954*PGSales!$M954</f>
        <v>1050</v>
      </c>
    </row>
    <row r="955" spans="1:14" hidden="1" x14ac:dyDescent="0.25">
      <c r="A955" s="77">
        <f t="shared" si="24"/>
        <v>2024</v>
      </c>
      <c r="B955" s="77">
        <f t="shared" si="25"/>
        <v>12</v>
      </c>
      <c r="C955" s="73">
        <v>45655</v>
      </c>
      <c r="D955" s="68" t="s">
        <v>187</v>
      </c>
      <c r="E955" s="48" t="s">
        <v>245</v>
      </c>
      <c r="F955" s="69" t="str">
        <f>VLOOKUP(E955,Customer[],2,FALSE)</f>
        <v>Cheer</v>
      </c>
      <c r="G955" s="69" t="str">
        <f>VLOOKUP(E955,Customer[],3,FALSE)</f>
        <v>ThanDin Zay Rd</v>
      </c>
      <c r="H955" s="69" t="str">
        <f>VLOOKUP(E955,Customer[],4,FALSE)</f>
        <v xml:space="preserve">Shwepyithar </v>
      </c>
      <c r="I955" s="48" t="s">
        <v>27</v>
      </c>
      <c r="J955" s="70" t="str">
        <f>VLOOKUP(I955,PGStock[],2,FALSE)</f>
        <v>Columbus Super Red Smooth 700 Ml</v>
      </c>
      <c r="K955" s="71">
        <f>VLOOKUP(I955,PGStock[],3,FALSE)</f>
        <v>0.7</v>
      </c>
      <c r="L955" s="47">
        <v>1</v>
      </c>
      <c r="M955" s="47">
        <f>VLOOKUP(I955,PGStock[],6,FALSE)</f>
        <v>200</v>
      </c>
      <c r="N955" s="47">
        <f>+PGSales!$L955*PGSales!$M955</f>
        <v>200</v>
      </c>
    </row>
    <row r="956" spans="1:14" hidden="1" x14ac:dyDescent="0.25">
      <c r="A956" s="77">
        <f t="shared" si="24"/>
        <v>2024</v>
      </c>
      <c r="B956" s="77">
        <f t="shared" si="25"/>
        <v>12</v>
      </c>
      <c r="C956" s="73">
        <v>45655</v>
      </c>
      <c r="D956" s="68" t="s">
        <v>187</v>
      </c>
      <c r="E956" s="48" t="s">
        <v>245</v>
      </c>
      <c r="F956" s="69" t="str">
        <f>VLOOKUP(E956,Customer[],2,FALSE)</f>
        <v>Cheer</v>
      </c>
      <c r="G956" s="69" t="str">
        <f>VLOOKUP(E956,Customer[],3,FALSE)</f>
        <v>ThanDin Zay Rd</v>
      </c>
      <c r="H956" s="69" t="str">
        <f>VLOOKUP(E956,Customer[],4,FALSE)</f>
        <v xml:space="preserve">Shwepyithar </v>
      </c>
      <c r="I956" s="48" t="s">
        <v>25</v>
      </c>
      <c r="J956" s="70" t="str">
        <f>VLOOKUP(I956,PGStock[],2,FALSE)</f>
        <v>Columbus Super Red Smooth 350 Ml</v>
      </c>
      <c r="K956" s="71">
        <f>VLOOKUP(I956,PGStock[],3,FALSE)</f>
        <v>0.35</v>
      </c>
      <c r="L956" s="47">
        <v>8</v>
      </c>
      <c r="M956" s="47">
        <f>VLOOKUP(I956,PGStock[],6,FALSE)</f>
        <v>150</v>
      </c>
      <c r="N956" s="47">
        <f>+PGSales!$L956*PGSales!$M956</f>
        <v>1200</v>
      </c>
    </row>
    <row r="957" spans="1:14" hidden="1" x14ac:dyDescent="0.25">
      <c r="A957" s="77">
        <f t="shared" si="24"/>
        <v>2024</v>
      </c>
      <c r="B957" s="77">
        <f t="shared" si="25"/>
        <v>12</v>
      </c>
      <c r="C957" s="73">
        <v>45655</v>
      </c>
      <c r="D957" s="68" t="s">
        <v>186</v>
      </c>
      <c r="E957" s="48" t="s">
        <v>268</v>
      </c>
      <c r="F957" s="69" t="str">
        <f>VLOOKUP(E957,Customer[],2,FALSE)</f>
        <v>Kaung Thant</v>
      </c>
      <c r="G957" s="69" t="str">
        <f>VLOOKUP(E957,Customer[],3,FALSE)</f>
        <v>ThanDin Zay Rd</v>
      </c>
      <c r="H957" s="69" t="str">
        <f>VLOOKUP(E957,Customer[],4,FALSE)</f>
        <v xml:space="preserve">Shwepyithar </v>
      </c>
      <c r="I957" s="48" t="s">
        <v>25</v>
      </c>
      <c r="J957" s="70" t="str">
        <f>VLOOKUP(I957,PGStock[],2,FALSE)</f>
        <v>Columbus Super Red Smooth 350 Ml</v>
      </c>
      <c r="K957" s="71">
        <f>VLOOKUP(I957,PGStock[],3,FALSE)</f>
        <v>0.35</v>
      </c>
      <c r="L957" s="47">
        <v>11</v>
      </c>
      <c r="M957" s="47">
        <f>VLOOKUP(I957,PGStock[],6,FALSE)</f>
        <v>150</v>
      </c>
      <c r="N957" s="47">
        <f>+PGSales!$L957*PGSales!$M957</f>
        <v>1650</v>
      </c>
    </row>
    <row r="958" spans="1:14" hidden="1" x14ac:dyDescent="0.25">
      <c r="A958" s="77">
        <f t="shared" si="24"/>
        <v>2024</v>
      </c>
      <c r="B958" s="77">
        <f t="shared" si="25"/>
        <v>12</v>
      </c>
      <c r="C958" s="73">
        <v>45655</v>
      </c>
      <c r="D958" s="68" t="s">
        <v>186</v>
      </c>
      <c r="E958" s="48" t="s">
        <v>268</v>
      </c>
      <c r="F958" s="69" t="str">
        <f>VLOOKUP(E958,Customer[],2,FALSE)</f>
        <v>Kaung Thant</v>
      </c>
      <c r="G958" s="69" t="str">
        <f>VLOOKUP(E958,Customer[],3,FALSE)</f>
        <v>ThanDin Zay Rd</v>
      </c>
      <c r="H958" s="69" t="str">
        <f>VLOOKUP(E958,Customer[],4,FALSE)</f>
        <v xml:space="preserve">Shwepyithar </v>
      </c>
      <c r="I958" s="48" t="s">
        <v>23</v>
      </c>
      <c r="J958" s="70" t="str">
        <f>VLOOKUP(I958,PGStock[],2,FALSE)</f>
        <v>Columbus Super Red Smooth 175 Ml</v>
      </c>
      <c r="K958" s="71">
        <f>VLOOKUP(I958,PGStock[],3,FALSE)</f>
        <v>0.17499999999999999</v>
      </c>
      <c r="L958" s="47">
        <v>1</v>
      </c>
      <c r="M958" s="47">
        <f>VLOOKUP(I958,PGStock[],6,FALSE)</f>
        <v>100</v>
      </c>
      <c r="N958" s="47">
        <f>+PGSales!$L958*PGSales!$M958</f>
        <v>100</v>
      </c>
    </row>
    <row r="959" spans="1:14" hidden="1" x14ac:dyDescent="0.25">
      <c r="A959" s="77">
        <f t="shared" si="24"/>
        <v>2024</v>
      </c>
      <c r="B959" s="77">
        <f t="shared" si="25"/>
        <v>12</v>
      </c>
      <c r="C959" s="73">
        <v>45655</v>
      </c>
      <c r="D959" s="68" t="s">
        <v>186</v>
      </c>
      <c r="E959" s="48" t="s">
        <v>268</v>
      </c>
      <c r="F959" s="69" t="str">
        <f>VLOOKUP(E959,Customer[],2,FALSE)</f>
        <v>Kaung Thant</v>
      </c>
      <c r="G959" s="69" t="str">
        <f>VLOOKUP(E959,Customer[],3,FALSE)</f>
        <v>ThanDin Zay Rd</v>
      </c>
      <c r="H959" s="69" t="str">
        <f>VLOOKUP(E959,Customer[],4,FALSE)</f>
        <v xml:space="preserve">Shwepyithar </v>
      </c>
      <c r="I959" s="48" t="s">
        <v>20</v>
      </c>
      <c r="J959" s="70" t="str">
        <f>VLOOKUP(I959,PGStock[],2,FALSE)</f>
        <v>Formula Rum 700ml</v>
      </c>
      <c r="K959" s="71">
        <f>VLOOKUP(I959,PGStock[],3,FALSE)</f>
        <v>0.7</v>
      </c>
      <c r="L959" s="47">
        <v>1</v>
      </c>
      <c r="M959" s="47">
        <f>VLOOKUP(I959,PGStock[],6,FALSE)</f>
        <v>200</v>
      </c>
      <c r="N959" s="47">
        <f>+PGSales!$L959*PGSales!$M959</f>
        <v>200</v>
      </c>
    </row>
    <row r="960" spans="1:14" hidden="1" x14ac:dyDescent="0.25">
      <c r="A960" s="77">
        <f t="shared" si="24"/>
        <v>2024</v>
      </c>
      <c r="B960" s="77">
        <f t="shared" si="25"/>
        <v>12</v>
      </c>
      <c r="C960" s="73">
        <v>45655</v>
      </c>
      <c r="D960" s="68" t="s">
        <v>186</v>
      </c>
      <c r="E960" s="48" t="s">
        <v>268</v>
      </c>
      <c r="F960" s="69" t="str">
        <f>VLOOKUP(E960,Customer[],2,FALSE)</f>
        <v>Kaung Thant</v>
      </c>
      <c r="G960" s="69" t="str">
        <f>VLOOKUP(E960,Customer[],3,FALSE)</f>
        <v>ThanDin Zay Rd</v>
      </c>
      <c r="H960" s="69" t="str">
        <f>VLOOKUP(E960,Customer[],4,FALSE)</f>
        <v xml:space="preserve">Shwepyithar </v>
      </c>
      <c r="I960" s="48" t="s">
        <v>18</v>
      </c>
      <c r="J960" s="70" t="str">
        <f>VLOOKUP(I960,PGStock[],2,FALSE)</f>
        <v>Formula Rum 350ml</v>
      </c>
      <c r="K960" s="71">
        <f>VLOOKUP(I960,PGStock[],3,FALSE)</f>
        <v>0.35</v>
      </c>
      <c r="L960" s="47">
        <v>4</v>
      </c>
      <c r="M960" s="47">
        <f>VLOOKUP(I960,PGStock[],6,FALSE)</f>
        <v>150</v>
      </c>
      <c r="N960" s="47">
        <f>+PGSales!$L960*PGSales!$M960</f>
        <v>600</v>
      </c>
    </row>
    <row r="961" spans="1:14" hidden="1" x14ac:dyDescent="0.25">
      <c r="A961" s="77">
        <f t="shared" si="24"/>
        <v>2024</v>
      </c>
      <c r="B961" s="77">
        <f t="shared" si="25"/>
        <v>12</v>
      </c>
      <c r="C961" s="73">
        <v>45655</v>
      </c>
      <c r="D961" s="68" t="s">
        <v>58</v>
      </c>
      <c r="E961" s="48" t="s">
        <v>269</v>
      </c>
      <c r="F961" s="69" t="str">
        <f>VLOOKUP(E961,Customer[],2,FALSE)</f>
        <v>Kaung Star</v>
      </c>
      <c r="G961" s="69" t="str">
        <f>VLOOKUP(E961,Customer[],3,FALSE)</f>
        <v>West Yangon University Rd</v>
      </c>
      <c r="H961" s="69" t="str">
        <f>VLOOKUP(E961,Customer[],4,FALSE)</f>
        <v>Htan Ta Pin</v>
      </c>
      <c r="I961" s="48" t="s">
        <v>27</v>
      </c>
      <c r="J961" s="70" t="str">
        <f>VLOOKUP(I961,PGStock[],2,FALSE)</f>
        <v>Columbus Super Red Smooth 700 Ml</v>
      </c>
      <c r="K961" s="71">
        <f>VLOOKUP(I961,PGStock[],3,FALSE)</f>
        <v>0.7</v>
      </c>
      <c r="L961" s="47">
        <v>1</v>
      </c>
      <c r="M961" s="47">
        <f>VLOOKUP(I961,PGStock[],6,FALSE)</f>
        <v>200</v>
      </c>
      <c r="N961" s="47">
        <f>+PGSales!$L961*PGSales!$M961</f>
        <v>200</v>
      </c>
    </row>
    <row r="962" spans="1:14" hidden="1" x14ac:dyDescent="0.25">
      <c r="A962" s="77">
        <f t="shared" si="24"/>
        <v>2024</v>
      </c>
      <c r="B962" s="77">
        <f t="shared" si="25"/>
        <v>12</v>
      </c>
      <c r="C962" s="73">
        <v>45655</v>
      </c>
      <c r="D962" s="68" t="s">
        <v>58</v>
      </c>
      <c r="E962" s="48" t="s">
        <v>269</v>
      </c>
      <c r="F962" s="69" t="str">
        <f>VLOOKUP(E962,Customer[],2,FALSE)</f>
        <v>Kaung Star</v>
      </c>
      <c r="G962" s="69" t="str">
        <f>VLOOKUP(E962,Customer[],3,FALSE)</f>
        <v>West Yangon University Rd</v>
      </c>
      <c r="H962" s="69" t="str">
        <f>VLOOKUP(E962,Customer[],4,FALSE)</f>
        <v>Htan Ta Pin</v>
      </c>
      <c r="I962" s="48" t="s">
        <v>25</v>
      </c>
      <c r="J962" s="70" t="str">
        <f>VLOOKUP(I962,PGStock[],2,FALSE)</f>
        <v>Columbus Super Red Smooth 350 Ml</v>
      </c>
      <c r="K962" s="71">
        <f>VLOOKUP(I962,PGStock[],3,FALSE)</f>
        <v>0.35</v>
      </c>
      <c r="L962" s="47">
        <v>1</v>
      </c>
      <c r="M962" s="47">
        <f>VLOOKUP(I962,PGStock[],6,FALSE)</f>
        <v>150</v>
      </c>
      <c r="N962" s="47">
        <f>+PGSales!$L962*PGSales!$M962</f>
        <v>150</v>
      </c>
    </row>
    <row r="963" spans="1:14" hidden="1" x14ac:dyDescent="0.25">
      <c r="A963" s="77">
        <f t="shared" si="24"/>
        <v>2024</v>
      </c>
      <c r="B963" s="77">
        <f t="shared" si="25"/>
        <v>12</v>
      </c>
      <c r="C963" s="73">
        <v>45655</v>
      </c>
      <c r="D963" s="68" t="s">
        <v>58</v>
      </c>
      <c r="E963" s="48" t="s">
        <v>269</v>
      </c>
      <c r="F963" s="69" t="str">
        <f>VLOOKUP(E963,Customer[],2,FALSE)</f>
        <v>Kaung Star</v>
      </c>
      <c r="G963" s="69" t="str">
        <f>VLOOKUP(E963,Customer[],3,FALSE)</f>
        <v>West Yangon University Rd</v>
      </c>
      <c r="H963" s="69" t="str">
        <f>VLOOKUP(E963,Customer[],4,FALSE)</f>
        <v>Htan Ta Pin</v>
      </c>
      <c r="I963" s="48" t="s">
        <v>20</v>
      </c>
      <c r="J963" s="70" t="str">
        <f>VLOOKUP(I963,PGStock[],2,FALSE)</f>
        <v>Formula Rum 700ml</v>
      </c>
      <c r="K963" s="71">
        <f>VLOOKUP(I963,PGStock[],3,FALSE)</f>
        <v>0.7</v>
      </c>
      <c r="L963" s="47">
        <v>5</v>
      </c>
      <c r="M963" s="47">
        <f>VLOOKUP(I963,PGStock[],6,FALSE)</f>
        <v>200</v>
      </c>
      <c r="N963" s="47">
        <f>+PGSales!$L963*PGSales!$M963</f>
        <v>1000</v>
      </c>
    </row>
    <row r="964" spans="1:14" hidden="1" x14ac:dyDescent="0.25">
      <c r="A964" s="77">
        <f t="shared" si="24"/>
        <v>2024</v>
      </c>
      <c r="B964" s="77">
        <f t="shared" si="25"/>
        <v>12</v>
      </c>
      <c r="C964" s="73">
        <v>45655</v>
      </c>
      <c r="D964" s="68" t="s">
        <v>58</v>
      </c>
      <c r="E964" s="48" t="s">
        <v>269</v>
      </c>
      <c r="F964" s="69" t="str">
        <f>VLOOKUP(E964,Customer[],2,FALSE)</f>
        <v>Kaung Star</v>
      </c>
      <c r="G964" s="69" t="str">
        <f>VLOOKUP(E964,Customer[],3,FALSE)</f>
        <v>West Yangon University Rd</v>
      </c>
      <c r="H964" s="69" t="str">
        <f>VLOOKUP(E964,Customer[],4,FALSE)</f>
        <v>Htan Ta Pin</v>
      </c>
      <c r="I964" s="48" t="s">
        <v>18</v>
      </c>
      <c r="J964" s="70" t="str">
        <f>VLOOKUP(I964,PGStock[],2,FALSE)</f>
        <v>Formula Rum 350ml</v>
      </c>
      <c r="K964" s="71">
        <f>VLOOKUP(I964,PGStock[],3,FALSE)</f>
        <v>0.35</v>
      </c>
      <c r="L964" s="47">
        <v>6</v>
      </c>
      <c r="M964" s="47">
        <f>VLOOKUP(I964,PGStock[],6,FALSE)</f>
        <v>150</v>
      </c>
      <c r="N964" s="47">
        <f>+PGSales!$L964*PGSales!$M964</f>
        <v>900</v>
      </c>
    </row>
    <row r="965" spans="1:14" hidden="1" x14ac:dyDescent="0.25">
      <c r="A965" s="77">
        <f t="shared" si="24"/>
        <v>2024</v>
      </c>
      <c r="B965" s="77">
        <f t="shared" si="25"/>
        <v>12</v>
      </c>
      <c r="C965" s="73">
        <v>45655</v>
      </c>
      <c r="D965" s="68" t="s">
        <v>66</v>
      </c>
      <c r="E965" s="48" t="s">
        <v>276</v>
      </c>
      <c r="F965" s="69" t="str">
        <f>VLOOKUP(E965,Customer[],2,FALSE)</f>
        <v>Kyi Thar Oo(1)</v>
      </c>
      <c r="G965" s="69" t="str">
        <f>VLOOKUP(E965,Customer[],3,FALSE)</f>
        <v>Poe San Aye St</v>
      </c>
      <c r="H965" s="69" t="str">
        <f>VLOOKUP(E965,Customer[],4,FALSE)</f>
        <v>Htan Ta Pin</v>
      </c>
      <c r="I965" s="48" t="s">
        <v>25</v>
      </c>
      <c r="J965" s="70" t="str">
        <f>VLOOKUP(I965,PGStock[],2,FALSE)</f>
        <v>Columbus Super Red Smooth 350 Ml</v>
      </c>
      <c r="K965" s="71">
        <f>VLOOKUP(I965,PGStock[],3,FALSE)</f>
        <v>0.35</v>
      </c>
      <c r="L965" s="47">
        <v>2</v>
      </c>
      <c r="M965" s="47">
        <f>VLOOKUP(I965,PGStock[],6,FALSE)</f>
        <v>150</v>
      </c>
      <c r="N965" s="47">
        <f>+PGSales!$L965*PGSales!$M965</f>
        <v>300</v>
      </c>
    </row>
    <row r="966" spans="1:14" hidden="1" x14ac:dyDescent="0.25">
      <c r="A966" s="77">
        <f t="shared" si="24"/>
        <v>2024</v>
      </c>
      <c r="B966" s="77">
        <f t="shared" si="25"/>
        <v>12</v>
      </c>
      <c r="C966" s="73">
        <v>45655</v>
      </c>
      <c r="D966" s="68" t="s">
        <v>66</v>
      </c>
      <c r="E966" s="48" t="s">
        <v>276</v>
      </c>
      <c r="F966" s="69" t="str">
        <f>VLOOKUP(E966,Customer[],2,FALSE)</f>
        <v>Kyi Thar Oo(1)</v>
      </c>
      <c r="G966" s="69" t="str">
        <f>VLOOKUP(E966,Customer[],3,FALSE)</f>
        <v>Poe San Aye St</v>
      </c>
      <c r="H966" s="69" t="str">
        <f>VLOOKUP(E966,Customer[],4,FALSE)</f>
        <v>Htan Ta Pin</v>
      </c>
      <c r="I966" s="48" t="s">
        <v>23</v>
      </c>
      <c r="J966" s="70" t="str">
        <f>VLOOKUP(I966,PGStock[],2,FALSE)</f>
        <v>Columbus Super Red Smooth 175 Ml</v>
      </c>
      <c r="K966" s="71">
        <f>VLOOKUP(I966,PGStock[],3,FALSE)</f>
        <v>0.17499999999999999</v>
      </c>
      <c r="L966" s="47">
        <v>2</v>
      </c>
      <c r="M966" s="47">
        <f>VLOOKUP(I966,PGStock[],6,FALSE)</f>
        <v>100</v>
      </c>
      <c r="N966" s="47">
        <f>+PGSales!$L966*PGSales!$M966</f>
        <v>200</v>
      </c>
    </row>
    <row r="967" spans="1:14" hidden="1" x14ac:dyDescent="0.25">
      <c r="A967" s="77">
        <f t="shared" si="24"/>
        <v>2024</v>
      </c>
      <c r="B967" s="77">
        <f t="shared" si="25"/>
        <v>12</v>
      </c>
      <c r="C967" s="73">
        <v>45655</v>
      </c>
      <c r="D967" s="68" t="s">
        <v>66</v>
      </c>
      <c r="E967" s="48" t="s">
        <v>276</v>
      </c>
      <c r="F967" s="69" t="str">
        <f>VLOOKUP(E967,Customer[],2,FALSE)</f>
        <v>Kyi Thar Oo(1)</v>
      </c>
      <c r="G967" s="69" t="str">
        <f>VLOOKUP(E967,Customer[],3,FALSE)</f>
        <v>Poe San Aye St</v>
      </c>
      <c r="H967" s="69" t="str">
        <f>VLOOKUP(E967,Customer[],4,FALSE)</f>
        <v>Htan Ta Pin</v>
      </c>
      <c r="I967" s="48" t="s">
        <v>18</v>
      </c>
      <c r="J967" s="70" t="str">
        <f>VLOOKUP(I967,PGStock[],2,FALSE)</f>
        <v>Formula Rum 350ml</v>
      </c>
      <c r="K967" s="71">
        <f>VLOOKUP(I967,PGStock[],3,FALSE)</f>
        <v>0.35</v>
      </c>
      <c r="L967" s="47">
        <v>1</v>
      </c>
      <c r="M967" s="47">
        <f>VLOOKUP(I967,PGStock[],6,FALSE)</f>
        <v>150</v>
      </c>
      <c r="N967" s="47">
        <f>+PGSales!$L967*PGSales!$M967</f>
        <v>150</v>
      </c>
    </row>
    <row r="968" spans="1:14" hidden="1" x14ac:dyDescent="0.25">
      <c r="A968" s="77">
        <f t="shared" si="24"/>
        <v>2024</v>
      </c>
      <c r="B968" s="77">
        <f t="shared" si="25"/>
        <v>12</v>
      </c>
      <c r="C968" s="73">
        <v>45655</v>
      </c>
      <c r="D968" s="68" t="s">
        <v>56</v>
      </c>
      <c r="E968" s="48" t="s">
        <v>270</v>
      </c>
      <c r="F968" s="69" t="str">
        <f>VLOOKUP(E968,Customer[],2,FALSE)</f>
        <v>Kyi Thar Oo(2)</v>
      </c>
      <c r="G968" s="69" t="str">
        <f>VLOOKUP(E968,Customer[],3,FALSE)</f>
        <v>Bayin Naung St</v>
      </c>
      <c r="H968" s="69" t="str">
        <f>VLOOKUP(E968,Customer[],4,FALSE)</f>
        <v>Htan Ta Pin</v>
      </c>
      <c r="I968" s="48" t="s">
        <v>25</v>
      </c>
      <c r="J968" s="70" t="str">
        <f>VLOOKUP(I968,PGStock[],2,FALSE)</f>
        <v>Columbus Super Red Smooth 350 Ml</v>
      </c>
      <c r="K968" s="71">
        <f>VLOOKUP(I968,PGStock[],3,FALSE)</f>
        <v>0.35</v>
      </c>
      <c r="L968" s="47">
        <v>1</v>
      </c>
      <c r="M968" s="47">
        <f>VLOOKUP(I968,PGStock[],6,FALSE)</f>
        <v>150</v>
      </c>
      <c r="N968" s="47">
        <f>+PGSales!$L968*PGSales!$M968</f>
        <v>150</v>
      </c>
    </row>
    <row r="969" spans="1:14" hidden="1" x14ac:dyDescent="0.25">
      <c r="A969" s="77">
        <f t="shared" si="24"/>
        <v>2024</v>
      </c>
      <c r="B969" s="77">
        <f t="shared" si="25"/>
        <v>12</v>
      </c>
      <c r="C969" s="73">
        <v>45655</v>
      </c>
      <c r="D969" s="68" t="s">
        <v>56</v>
      </c>
      <c r="E969" s="48" t="s">
        <v>270</v>
      </c>
      <c r="F969" s="69" t="str">
        <f>VLOOKUP(E969,Customer[],2,FALSE)</f>
        <v>Kyi Thar Oo(2)</v>
      </c>
      <c r="G969" s="69" t="str">
        <f>VLOOKUP(E969,Customer[],3,FALSE)</f>
        <v>Bayin Naung St</v>
      </c>
      <c r="H969" s="69" t="str">
        <f>VLOOKUP(E969,Customer[],4,FALSE)</f>
        <v>Htan Ta Pin</v>
      </c>
      <c r="I969" s="48" t="s">
        <v>23</v>
      </c>
      <c r="J969" s="70" t="str">
        <f>VLOOKUP(I969,PGStock[],2,FALSE)</f>
        <v>Columbus Super Red Smooth 175 Ml</v>
      </c>
      <c r="K969" s="71">
        <f>VLOOKUP(I969,PGStock[],3,FALSE)</f>
        <v>0.17499999999999999</v>
      </c>
      <c r="L969" s="47">
        <v>1</v>
      </c>
      <c r="M969" s="47">
        <f>VLOOKUP(I969,PGStock[],6,FALSE)</f>
        <v>100</v>
      </c>
      <c r="N969" s="47">
        <f>+PGSales!$L969*PGSales!$M969</f>
        <v>100</v>
      </c>
    </row>
    <row r="970" spans="1:14" hidden="1" x14ac:dyDescent="0.25">
      <c r="A970" s="77">
        <f t="shared" si="24"/>
        <v>2024</v>
      </c>
      <c r="B970" s="77">
        <f t="shared" si="25"/>
        <v>12</v>
      </c>
      <c r="C970" s="73">
        <v>45655</v>
      </c>
      <c r="D970" s="68" t="s">
        <v>56</v>
      </c>
      <c r="E970" s="48" t="s">
        <v>270</v>
      </c>
      <c r="F970" s="69" t="str">
        <f>VLOOKUP(E970,Customer[],2,FALSE)</f>
        <v>Kyi Thar Oo(2)</v>
      </c>
      <c r="G970" s="69" t="str">
        <f>VLOOKUP(E970,Customer[],3,FALSE)</f>
        <v>Bayin Naung St</v>
      </c>
      <c r="H970" s="69" t="str">
        <f>VLOOKUP(E970,Customer[],4,FALSE)</f>
        <v>Htan Ta Pin</v>
      </c>
      <c r="I970" s="48" t="s">
        <v>18</v>
      </c>
      <c r="J970" s="70" t="str">
        <f>VLOOKUP(I970,PGStock[],2,FALSE)</f>
        <v>Formula Rum 350ml</v>
      </c>
      <c r="K970" s="71">
        <f>VLOOKUP(I970,PGStock[],3,FALSE)</f>
        <v>0.35</v>
      </c>
      <c r="L970" s="47">
        <v>2</v>
      </c>
      <c r="M970" s="47">
        <f>VLOOKUP(I970,PGStock[],6,FALSE)</f>
        <v>150</v>
      </c>
      <c r="N970" s="47">
        <f>+PGSales!$L970*PGSales!$M970</f>
        <v>300</v>
      </c>
    </row>
    <row r="971" spans="1:14" hidden="1" x14ac:dyDescent="0.25">
      <c r="A971" s="77">
        <f t="shared" si="24"/>
        <v>2024</v>
      </c>
      <c r="B971" s="77">
        <f t="shared" si="25"/>
        <v>12</v>
      </c>
      <c r="C971" s="73">
        <v>45655</v>
      </c>
      <c r="D971" s="68" t="s">
        <v>68</v>
      </c>
      <c r="E971" s="48" t="s">
        <v>274</v>
      </c>
      <c r="F971" s="69" t="str">
        <f>VLOOKUP(E971,Customer[],2,FALSE)</f>
        <v>Ni Ni Lin</v>
      </c>
      <c r="G971" s="69" t="str">
        <f>VLOOKUP(E971,Customer[],3,FALSE)</f>
        <v>Myoma Zay Rd</v>
      </c>
      <c r="H971" s="69" t="str">
        <f>VLOOKUP(E971,Customer[],4,FALSE)</f>
        <v>Htan Ta Pin</v>
      </c>
      <c r="I971" s="48" t="s">
        <v>25</v>
      </c>
      <c r="J971" s="70" t="str">
        <f>VLOOKUP(I971,PGStock[],2,FALSE)</f>
        <v>Columbus Super Red Smooth 350 Ml</v>
      </c>
      <c r="K971" s="71">
        <f>VLOOKUP(I971,PGStock[],3,FALSE)</f>
        <v>0.35</v>
      </c>
      <c r="L971" s="47">
        <v>2</v>
      </c>
      <c r="M971" s="47">
        <f>VLOOKUP(I971,PGStock[],6,FALSE)</f>
        <v>150</v>
      </c>
      <c r="N971" s="47">
        <f>+PGSales!$L971*PGSales!$M971</f>
        <v>300</v>
      </c>
    </row>
    <row r="972" spans="1:14" hidden="1" x14ac:dyDescent="0.25">
      <c r="A972" s="77">
        <f t="shared" si="24"/>
        <v>2024</v>
      </c>
      <c r="B972" s="77">
        <f t="shared" si="25"/>
        <v>12</v>
      </c>
      <c r="C972" s="73">
        <v>45655</v>
      </c>
      <c r="D972" s="68" t="s">
        <v>68</v>
      </c>
      <c r="E972" s="48" t="s">
        <v>274</v>
      </c>
      <c r="F972" s="69" t="str">
        <f>VLOOKUP(E972,Customer[],2,FALSE)</f>
        <v>Ni Ni Lin</v>
      </c>
      <c r="G972" s="69" t="str">
        <f>VLOOKUP(E972,Customer[],3,FALSE)</f>
        <v>Myoma Zay Rd</v>
      </c>
      <c r="H972" s="69" t="str">
        <f>VLOOKUP(E972,Customer[],4,FALSE)</f>
        <v>Htan Ta Pin</v>
      </c>
      <c r="I972" s="48" t="s">
        <v>20</v>
      </c>
      <c r="J972" s="70" t="str">
        <f>VLOOKUP(I972,PGStock[],2,FALSE)</f>
        <v>Formula Rum 700ml</v>
      </c>
      <c r="K972" s="71">
        <f>VLOOKUP(I972,PGStock[],3,FALSE)</f>
        <v>0.7</v>
      </c>
      <c r="L972" s="47">
        <v>1</v>
      </c>
      <c r="M972" s="47">
        <f>VLOOKUP(I972,PGStock[],6,FALSE)</f>
        <v>200</v>
      </c>
      <c r="N972" s="47">
        <f>+PGSales!$L972*PGSales!$M972</f>
        <v>200</v>
      </c>
    </row>
    <row r="973" spans="1:14" hidden="1" x14ac:dyDescent="0.25">
      <c r="A973" s="77">
        <f t="shared" si="24"/>
        <v>2024</v>
      </c>
      <c r="B973" s="77">
        <f t="shared" si="25"/>
        <v>12</v>
      </c>
      <c r="C973" s="73">
        <v>45655</v>
      </c>
      <c r="D973" s="68" t="s">
        <v>68</v>
      </c>
      <c r="E973" s="48" t="s">
        <v>274</v>
      </c>
      <c r="F973" s="69" t="str">
        <f>VLOOKUP(E973,Customer[],2,FALSE)</f>
        <v>Ni Ni Lin</v>
      </c>
      <c r="G973" s="69" t="str">
        <f>VLOOKUP(E973,Customer[],3,FALSE)</f>
        <v>Myoma Zay Rd</v>
      </c>
      <c r="H973" s="69" t="str">
        <f>VLOOKUP(E973,Customer[],4,FALSE)</f>
        <v>Htan Ta Pin</v>
      </c>
      <c r="I973" s="48" t="s">
        <v>18</v>
      </c>
      <c r="J973" s="70" t="str">
        <f>VLOOKUP(I973,PGStock[],2,FALSE)</f>
        <v>Formula Rum 350ml</v>
      </c>
      <c r="K973" s="71">
        <f>VLOOKUP(I973,PGStock[],3,FALSE)</f>
        <v>0.35</v>
      </c>
      <c r="L973" s="47">
        <v>6</v>
      </c>
      <c r="M973" s="47">
        <f>VLOOKUP(I973,PGStock[],6,FALSE)</f>
        <v>150</v>
      </c>
      <c r="N973" s="47">
        <f>+PGSales!$L973*PGSales!$M973</f>
        <v>900</v>
      </c>
    </row>
    <row r="974" spans="1:14" hidden="1" x14ac:dyDescent="0.25">
      <c r="A974" s="77">
        <f t="shared" si="24"/>
        <v>2024</v>
      </c>
      <c r="B974" s="77">
        <f t="shared" si="25"/>
        <v>12</v>
      </c>
      <c r="C974" s="73">
        <v>45655</v>
      </c>
      <c r="D974" s="68" t="s">
        <v>62</v>
      </c>
      <c r="E974" s="48" t="s">
        <v>271</v>
      </c>
      <c r="F974" s="69" t="str">
        <f>VLOOKUP(E974,Customer[],2,FALSE)</f>
        <v>Lapyae Wunn</v>
      </c>
      <c r="G974" s="69" t="str">
        <f>VLOOKUP(E974,Customer[],3,FALSE)</f>
        <v>West Yangon University Rd</v>
      </c>
      <c r="H974" s="69" t="str">
        <f>VLOOKUP(E974,Customer[],4,FALSE)</f>
        <v>Htan Ta Pin</v>
      </c>
      <c r="I974" s="48" t="s">
        <v>25</v>
      </c>
      <c r="J974" s="70" t="str">
        <f>VLOOKUP(I974,PGStock[],2,FALSE)</f>
        <v>Columbus Super Red Smooth 350 Ml</v>
      </c>
      <c r="K974" s="71">
        <f>VLOOKUP(I974,PGStock[],3,FALSE)</f>
        <v>0.35</v>
      </c>
      <c r="L974" s="47">
        <v>12</v>
      </c>
      <c r="M974" s="47">
        <f>VLOOKUP(I974,PGStock[],6,FALSE)</f>
        <v>150</v>
      </c>
      <c r="N974" s="47">
        <f>+PGSales!$L974*PGSales!$M974</f>
        <v>1800</v>
      </c>
    </row>
    <row r="975" spans="1:14" hidden="1" x14ac:dyDescent="0.25">
      <c r="A975" s="77">
        <f t="shared" si="24"/>
        <v>2024</v>
      </c>
      <c r="B975" s="77">
        <f t="shared" si="25"/>
        <v>12</v>
      </c>
      <c r="C975" s="73">
        <v>45655</v>
      </c>
      <c r="D975" s="68" t="s">
        <v>62</v>
      </c>
      <c r="E975" s="48" t="s">
        <v>271</v>
      </c>
      <c r="F975" s="69" t="str">
        <f>VLOOKUP(E975,Customer[],2,FALSE)</f>
        <v>Lapyae Wunn</v>
      </c>
      <c r="G975" s="69" t="str">
        <f>VLOOKUP(E975,Customer[],3,FALSE)</f>
        <v>West Yangon University Rd</v>
      </c>
      <c r="H975" s="69" t="str">
        <f>VLOOKUP(E975,Customer[],4,FALSE)</f>
        <v>Htan Ta Pin</v>
      </c>
      <c r="I975" s="48" t="s">
        <v>23</v>
      </c>
      <c r="J975" s="70" t="str">
        <f>VLOOKUP(I975,PGStock[],2,FALSE)</f>
        <v>Columbus Super Red Smooth 175 Ml</v>
      </c>
      <c r="K975" s="71">
        <f>VLOOKUP(I975,PGStock[],3,FALSE)</f>
        <v>0.17499999999999999</v>
      </c>
      <c r="L975" s="47">
        <v>6</v>
      </c>
      <c r="M975" s="47">
        <f>VLOOKUP(I975,PGStock[],6,FALSE)</f>
        <v>100</v>
      </c>
      <c r="N975" s="47">
        <f>+PGSales!$L975*PGSales!$M975</f>
        <v>600</v>
      </c>
    </row>
    <row r="976" spans="1:14" hidden="1" x14ac:dyDescent="0.25">
      <c r="A976" s="77">
        <f t="shared" si="24"/>
        <v>2024</v>
      </c>
      <c r="B976" s="77">
        <f t="shared" si="25"/>
        <v>12</v>
      </c>
      <c r="C976" s="73">
        <v>45655</v>
      </c>
      <c r="D976" s="68" t="s">
        <v>62</v>
      </c>
      <c r="E976" s="48" t="s">
        <v>271</v>
      </c>
      <c r="F976" s="69" t="str">
        <f>VLOOKUP(E976,Customer[],2,FALSE)</f>
        <v>Lapyae Wunn</v>
      </c>
      <c r="G976" s="69" t="str">
        <f>VLOOKUP(E976,Customer[],3,FALSE)</f>
        <v>West Yangon University Rd</v>
      </c>
      <c r="H976" s="69" t="str">
        <f>VLOOKUP(E976,Customer[],4,FALSE)</f>
        <v>Htan Ta Pin</v>
      </c>
      <c r="I976" s="48" t="s">
        <v>18</v>
      </c>
      <c r="J976" s="70" t="str">
        <f>VLOOKUP(I976,PGStock[],2,FALSE)</f>
        <v>Formula Rum 350ml</v>
      </c>
      <c r="K976" s="71">
        <f>VLOOKUP(I976,PGStock[],3,FALSE)</f>
        <v>0.35</v>
      </c>
      <c r="L976" s="47">
        <v>12</v>
      </c>
      <c r="M976" s="47">
        <f>VLOOKUP(I976,PGStock[],6,FALSE)</f>
        <v>150</v>
      </c>
      <c r="N976" s="47">
        <f>+PGSales!$L976*PGSales!$M976</f>
        <v>1800</v>
      </c>
    </row>
    <row r="977" spans="1:14" hidden="1" x14ac:dyDescent="0.25">
      <c r="A977" s="77">
        <f t="shared" si="24"/>
        <v>2024</v>
      </c>
      <c r="B977" s="77">
        <f t="shared" si="25"/>
        <v>12</v>
      </c>
      <c r="C977" s="73">
        <v>45655</v>
      </c>
      <c r="D977" s="68" t="s">
        <v>64</v>
      </c>
      <c r="E977" s="48" t="s">
        <v>273</v>
      </c>
      <c r="F977" s="69" t="str">
        <f>VLOOKUP(E977,Customer[],2,FALSE)</f>
        <v>Nate Thint</v>
      </c>
      <c r="G977" s="69" t="str">
        <f>VLOOKUP(E977,Customer[],3,FALSE)</f>
        <v>Bayin Naung St</v>
      </c>
      <c r="H977" s="69" t="str">
        <f>VLOOKUP(E977,Customer[],4,FALSE)</f>
        <v>Htan Ta Pin</v>
      </c>
      <c r="I977" s="48" t="s">
        <v>25</v>
      </c>
      <c r="J977" s="70" t="str">
        <f>VLOOKUP(I977,PGStock[],2,FALSE)</f>
        <v>Columbus Super Red Smooth 350 Ml</v>
      </c>
      <c r="K977" s="71">
        <f>VLOOKUP(I977,PGStock[],3,FALSE)</f>
        <v>0.35</v>
      </c>
      <c r="L977" s="47">
        <v>2</v>
      </c>
      <c r="M977" s="47">
        <f>VLOOKUP(I977,PGStock[],6,FALSE)</f>
        <v>150</v>
      </c>
      <c r="N977" s="47">
        <f>+PGSales!$L977*PGSales!$M977</f>
        <v>300</v>
      </c>
    </row>
    <row r="978" spans="1:14" hidden="1" x14ac:dyDescent="0.25">
      <c r="A978" s="77">
        <f t="shared" si="24"/>
        <v>2024</v>
      </c>
      <c r="B978" s="77">
        <f t="shared" si="25"/>
        <v>12</v>
      </c>
      <c r="C978" s="73">
        <v>45655</v>
      </c>
      <c r="D978" s="68" t="s">
        <v>64</v>
      </c>
      <c r="E978" s="48" t="s">
        <v>273</v>
      </c>
      <c r="F978" s="69" t="str">
        <f>VLOOKUP(E978,Customer[],2,FALSE)</f>
        <v>Nate Thint</v>
      </c>
      <c r="G978" s="69" t="str">
        <f>VLOOKUP(E978,Customer[],3,FALSE)</f>
        <v>Bayin Naung St</v>
      </c>
      <c r="H978" s="69" t="str">
        <f>VLOOKUP(E978,Customer[],4,FALSE)</f>
        <v>Htan Ta Pin</v>
      </c>
      <c r="I978" s="48" t="s">
        <v>23</v>
      </c>
      <c r="J978" s="70" t="str">
        <f>VLOOKUP(I978,PGStock[],2,FALSE)</f>
        <v>Columbus Super Red Smooth 175 Ml</v>
      </c>
      <c r="K978" s="71">
        <f>VLOOKUP(I978,PGStock[],3,FALSE)</f>
        <v>0.17499999999999999</v>
      </c>
      <c r="L978" s="47">
        <v>2</v>
      </c>
      <c r="M978" s="47">
        <f>VLOOKUP(I978,PGStock[],6,FALSE)</f>
        <v>100</v>
      </c>
      <c r="N978" s="47">
        <f>+PGSales!$L978*PGSales!$M978</f>
        <v>200</v>
      </c>
    </row>
    <row r="979" spans="1:14" hidden="1" x14ac:dyDescent="0.25">
      <c r="A979" s="77">
        <f t="shared" si="24"/>
        <v>2024</v>
      </c>
      <c r="B979" s="77">
        <f t="shared" si="25"/>
        <v>12</v>
      </c>
      <c r="C979" s="73">
        <v>45655</v>
      </c>
      <c r="D979" s="68" t="s">
        <v>64</v>
      </c>
      <c r="E979" s="48" t="s">
        <v>273</v>
      </c>
      <c r="F979" s="69" t="str">
        <f>VLOOKUP(E979,Customer[],2,FALSE)</f>
        <v>Nate Thint</v>
      </c>
      <c r="G979" s="69" t="str">
        <f>VLOOKUP(E979,Customer[],3,FALSE)</f>
        <v>Bayin Naung St</v>
      </c>
      <c r="H979" s="69" t="str">
        <f>VLOOKUP(E979,Customer[],4,FALSE)</f>
        <v>Htan Ta Pin</v>
      </c>
      <c r="I979" s="48" t="s">
        <v>18</v>
      </c>
      <c r="J979" s="70" t="str">
        <f>VLOOKUP(I979,PGStock[],2,FALSE)</f>
        <v>Formula Rum 350ml</v>
      </c>
      <c r="K979" s="71">
        <f>VLOOKUP(I979,PGStock[],3,FALSE)</f>
        <v>0.35</v>
      </c>
      <c r="L979" s="47">
        <v>4</v>
      </c>
      <c r="M979" s="47">
        <f>VLOOKUP(I979,PGStock[],6,FALSE)</f>
        <v>150</v>
      </c>
      <c r="N979" s="47">
        <f>+PGSales!$L979*PGSales!$M979</f>
        <v>600</v>
      </c>
    </row>
    <row r="980" spans="1:14" hidden="1" x14ac:dyDescent="0.25">
      <c r="A980" s="77">
        <f t="shared" si="24"/>
        <v>2024</v>
      </c>
      <c r="B980" s="77">
        <f t="shared" si="25"/>
        <v>12</v>
      </c>
      <c r="C980" s="73">
        <v>45655</v>
      </c>
      <c r="D980" s="68" t="s">
        <v>60</v>
      </c>
      <c r="E980" s="48" t="s">
        <v>272</v>
      </c>
      <c r="F980" s="69" t="str">
        <f>VLOOKUP(E980,Customer[],2,FALSE)</f>
        <v>April</v>
      </c>
      <c r="G980" s="69" t="str">
        <f>VLOOKUP(E980,Customer[],3,FALSE)</f>
        <v>Bayin Naung St</v>
      </c>
      <c r="H980" s="69" t="str">
        <f>VLOOKUP(E980,Customer[],4,FALSE)</f>
        <v>Htan Ta Pin</v>
      </c>
      <c r="I980" s="48" t="s">
        <v>25</v>
      </c>
      <c r="J980" s="70" t="str">
        <f>VLOOKUP(I980,PGStock[],2,FALSE)</f>
        <v>Columbus Super Red Smooth 350 Ml</v>
      </c>
      <c r="K980" s="71">
        <f>VLOOKUP(I980,PGStock[],3,FALSE)</f>
        <v>0.35</v>
      </c>
      <c r="L980" s="47">
        <v>2</v>
      </c>
      <c r="M980" s="47">
        <f>VLOOKUP(I980,PGStock[],6,FALSE)</f>
        <v>150</v>
      </c>
      <c r="N980" s="47">
        <f>+PGSales!$L980*PGSales!$M980</f>
        <v>300</v>
      </c>
    </row>
    <row r="981" spans="1:14" hidden="1" x14ac:dyDescent="0.25">
      <c r="A981" s="77">
        <f t="shared" si="24"/>
        <v>2024</v>
      </c>
      <c r="B981" s="77">
        <f t="shared" si="25"/>
        <v>12</v>
      </c>
      <c r="C981" s="73">
        <v>45655</v>
      </c>
      <c r="D981" s="68" t="s">
        <v>60</v>
      </c>
      <c r="E981" s="48" t="s">
        <v>272</v>
      </c>
      <c r="F981" s="69" t="str">
        <f>VLOOKUP(E981,Customer[],2,FALSE)</f>
        <v>April</v>
      </c>
      <c r="G981" s="69" t="str">
        <f>VLOOKUP(E981,Customer[],3,FALSE)</f>
        <v>Bayin Naung St</v>
      </c>
      <c r="H981" s="69" t="str">
        <f>VLOOKUP(E981,Customer[],4,FALSE)</f>
        <v>Htan Ta Pin</v>
      </c>
      <c r="I981" s="48" t="s">
        <v>18</v>
      </c>
      <c r="J981" s="70" t="str">
        <f>VLOOKUP(I981,PGStock[],2,FALSE)</f>
        <v>Formula Rum 350ml</v>
      </c>
      <c r="K981" s="71">
        <f>VLOOKUP(I981,PGStock[],3,FALSE)</f>
        <v>0.35</v>
      </c>
      <c r="L981" s="47">
        <v>9</v>
      </c>
      <c r="M981" s="47">
        <f>VLOOKUP(I981,PGStock[],6,FALSE)</f>
        <v>150</v>
      </c>
      <c r="N981" s="47">
        <f>+PGSales!$L981*PGSales!$M981</f>
        <v>1350</v>
      </c>
    </row>
    <row r="982" spans="1:14" hidden="1" x14ac:dyDescent="0.25">
      <c r="A982" s="77">
        <f t="shared" si="24"/>
        <v>2024</v>
      </c>
      <c r="B982" s="77">
        <f t="shared" si="25"/>
        <v>12</v>
      </c>
      <c r="C982" s="73">
        <v>45655</v>
      </c>
      <c r="D982" s="68" t="s">
        <v>70</v>
      </c>
      <c r="E982" s="48" t="s">
        <v>231</v>
      </c>
      <c r="F982" s="69" t="str">
        <f>VLOOKUP(E982,Customer[],2,FALSE)</f>
        <v>Arrmann(1)</v>
      </c>
      <c r="G982" s="69" t="str">
        <f>VLOOKUP(E982,Customer[],3,FALSE)</f>
        <v>Bo Aung Kyaw Rd</v>
      </c>
      <c r="H982" s="69" t="str">
        <f>VLOOKUP(E982,Customer[],4,FALSE)</f>
        <v>Hlaing Thar Yar</v>
      </c>
      <c r="I982" s="48" t="s">
        <v>25</v>
      </c>
      <c r="J982" s="70" t="str">
        <f>VLOOKUP(I982,PGStock[],2,FALSE)</f>
        <v>Columbus Super Red Smooth 350 Ml</v>
      </c>
      <c r="K982" s="71">
        <f>VLOOKUP(I982,PGStock[],3,FALSE)</f>
        <v>0.35</v>
      </c>
      <c r="L982" s="47">
        <v>3</v>
      </c>
      <c r="M982" s="47">
        <f>VLOOKUP(I982,PGStock[],6,FALSE)</f>
        <v>150</v>
      </c>
      <c r="N982" s="47">
        <f>+PGSales!$L982*PGSales!$M982</f>
        <v>450</v>
      </c>
    </row>
    <row r="983" spans="1:14" hidden="1" x14ac:dyDescent="0.25">
      <c r="A983" s="77">
        <f t="shared" si="24"/>
        <v>2024</v>
      </c>
      <c r="B983" s="77">
        <f t="shared" si="25"/>
        <v>12</v>
      </c>
      <c r="C983" s="73">
        <v>45655</v>
      </c>
      <c r="D983" s="68" t="s">
        <v>70</v>
      </c>
      <c r="E983" s="48" t="s">
        <v>231</v>
      </c>
      <c r="F983" s="69" t="str">
        <f>VLOOKUP(E983,Customer[],2,FALSE)</f>
        <v>Arrmann(1)</v>
      </c>
      <c r="G983" s="69" t="str">
        <f>VLOOKUP(E983,Customer[],3,FALSE)</f>
        <v>Bo Aung Kyaw Rd</v>
      </c>
      <c r="H983" s="69" t="str">
        <f>VLOOKUP(E983,Customer[],4,FALSE)</f>
        <v>Hlaing Thar Yar</v>
      </c>
      <c r="I983" s="48" t="s">
        <v>20</v>
      </c>
      <c r="J983" s="70" t="str">
        <f>VLOOKUP(I983,PGStock[],2,FALSE)</f>
        <v>Formula Rum 700ml</v>
      </c>
      <c r="K983" s="71">
        <f>VLOOKUP(I983,PGStock[],3,FALSE)</f>
        <v>0.7</v>
      </c>
      <c r="L983" s="47">
        <v>1</v>
      </c>
      <c r="M983" s="47">
        <f>VLOOKUP(I983,PGStock[],6,FALSE)</f>
        <v>200</v>
      </c>
      <c r="N983" s="47">
        <f>+PGSales!$L983*PGSales!$M983</f>
        <v>200</v>
      </c>
    </row>
    <row r="984" spans="1:14" hidden="1" x14ac:dyDescent="0.25">
      <c r="A984" s="77">
        <f t="shared" si="24"/>
        <v>2024</v>
      </c>
      <c r="B984" s="77">
        <f t="shared" si="25"/>
        <v>12</v>
      </c>
      <c r="C984" s="73">
        <v>45655</v>
      </c>
      <c r="D984" s="68" t="s">
        <v>70</v>
      </c>
      <c r="E984" s="48" t="s">
        <v>231</v>
      </c>
      <c r="F984" s="69" t="str">
        <f>VLOOKUP(E984,Customer[],2,FALSE)</f>
        <v>Arrmann(1)</v>
      </c>
      <c r="G984" s="69" t="str">
        <f>VLOOKUP(E984,Customer[],3,FALSE)</f>
        <v>Bo Aung Kyaw Rd</v>
      </c>
      <c r="H984" s="69" t="str">
        <f>VLOOKUP(E984,Customer[],4,FALSE)</f>
        <v>Hlaing Thar Yar</v>
      </c>
      <c r="I984" s="48" t="s">
        <v>18</v>
      </c>
      <c r="J984" s="70" t="str">
        <f>VLOOKUP(I984,PGStock[],2,FALSE)</f>
        <v>Formula Rum 350ml</v>
      </c>
      <c r="K984" s="71">
        <f>VLOOKUP(I984,PGStock[],3,FALSE)</f>
        <v>0.35</v>
      </c>
      <c r="L984" s="47">
        <v>1</v>
      </c>
      <c r="M984" s="47">
        <f>VLOOKUP(I984,PGStock[],6,FALSE)</f>
        <v>150</v>
      </c>
      <c r="N984" s="47">
        <f>+PGSales!$L984*PGSales!$M984</f>
        <v>150</v>
      </c>
    </row>
    <row r="985" spans="1:14" hidden="1" x14ac:dyDescent="0.25">
      <c r="A985" s="77">
        <f t="shared" si="24"/>
        <v>2024</v>
      </c>
      <c r="B985" s="77">
        <f t="shared" si="25"/>
        <v>12</v>
      </c>
      <c r="C985" s="73">
        <v>45655</v>
      </c>
      <c r="D985" s="68" t="s">
        <v>76</v>
      </c>
      <c r="E985" s="48" t="s">
        <v>233</v>
      </c>
      <c r="F985" s="69" t="str">
        <f>VLOOKUP(E985,Customer[],2,FALSE)</f>
        <v>Phoe Thar Htoo</v>
      </c>
      <c r="G985" s="69" t="str">
        <f>VLOOKUP(E985,Customer[],3,FALSE)</f>
        <v>Khaing Shwe War Rd</v>
      </c>
      <c r="H985" s="69" t="str">
        <f>VLOOKUP(E985,Customer[],4,FALSE)</f>
        <v>Hlaing Thar Yar</v>
      </c>
      <c r="I985" s="48" t="s">
        <v>25</v>
      </c>
      <c r="J985" s="70" t="str">
        <f>VLOOKUP(I985,PGStock[],2,FALSE)</f>
        <v>Columbus Super Red Smooth 350 Ml</v>
      </c>
      <c r="K985" s="71">
        <f>VLOOKUP(I985,PGStock[],3,FALSE)</f>
        <v>0.35</v>
      </c>
      <c r="L985" s="47">
        <v>3</v>
      </c>
      <c r="M985" s="47">
        <f>VLOOKUP(I985,PGStock[],6,FALSE)</f>
        <v>150</v>
      </c>
      <c r="N985" s="47">
        <f>+PGSales!$L985*PGSales!$M985</f>
        <v>450</v>
      </c>
    </row>
    <row r="986" spans="1:14" hidden="1" x14ac:dyDescent="0.25">
      <c r="A986" s="77">
        <f t="shared" si="24"/>
        <v>2024</v>
      </c>
      <c r="B986" s="77">
        <f t="shared" si="25"/>
        <v>12</v>
      </c>
      <c r="C986" s="73">
        <v>45655</v>
      </c>
      <c r="D986" s="68" t="s">
        <v>76</v>
      </c>
      <c r="E986" s="48" t="s">
        <v>233</v>
      </c>
      <c r="F986" s="69" t="str">
        <f>VLOOKUP(E986,Customer[],2,FALSE)</f>
        <v>Phoe Thar Htoo</v>
      </c>
      <c r="G986" s="69" t="str">
        <f>VLOOKUP(E986,Customer[],3,FALSE)</f>
        <v>Khaing Shwe War Rd</v>
      </c>
      <c r="H986" s="69" t="str">
        <f>VLOOKUP(E986,Customer[],4,FALSE)</f>
        <v>Hlaing Thar Yar</v>
      </c>
      <c r="I986" s="48" t="s">
        <v>18</v>
      </c>
      <c r="J986" s="70" t="str">
        <f>VLOOKUP(I986,PGStock[],2,FALSE)</f>
        <v>Formula Rum 350ml</v>
      </c>
      <c r="K986" s="71">
        <f>VLOOKUP(I986,PGStock[],3,FALSE)</f>
        <v>0.35</v>
      </c>
      <c r="L986" s="47">
        <v>1</v>
      </c>
      <c r="M986" s="47">
        <f>VLOOKUP(I986,PGStock[],6,FALSE)</f>
        <v>150</v>
      </c>
      <c r="N986" s="47">
        <f>+PGSales!$L986*PGSales!$M986</f>
        <v>150</v>
      </c>
    </row>
    <row r="987" spans="1:14" hidden="1" x14ac:dyDescent="0.25">
      <c r="A987" s="77">
        <f t="shared" si="24"/>
        <v>2024</v>
      </c>
      <c r="B987" s="77">
        <f t="shared" si="25"/>
        <v>12</v>
      </c>
      <c r="C987" s="73">
        <v>45655</v>
      </c>
      <c r="D987" s="68" t="s">
        <v>131</v>
      </c>
      <c r="E987" s="48" t="s">
        <v>240</v>
      </c>
      <c r="F987" s="69" t="str">
        <f>VLOOKUP(E987,Customer[],2,FALSE)</f>
        <v>KoKoe Myaing</v>
      </c>
      <c r="G987" s="69" t="str">
        <f>VLOOKUP(E987,Customer[],3,FALSE)</f>
        <v>Bo Aung Kyaw Rd</v>
      </c>
      <c r="H987" s="69" t="str">
        <f>VLOOKUP(E987,Customer[],4,FALSE)</f>
        <v>Hlaing Thar Yar</v>
      </c>
      <c r="I987" s="48" t="s">
        <v>25</v>
      </c>
      <c r="J987" s="70" t="str">
        <f>VLOOKUP(I987,PGStock[],2,FALSE)</f>
        <v>Columbus Super Red Smooth 350 Ml</v>
      </c>
      <c r="K987" s="71">
        <f>VLOOKUP(I987,PGStock[],3,FALSE)</f>
        <v>0.35</v>
      </c>
      <c r="L987" s="47">
        <v>8</v>
      </c>
      <c r="M987" s="47">
        <f>VLOOKUP(I987,PGStock[],6,FALSE)</f>
        <v>150</v>
      </c>
      <c r="N987" s="47">
        <f>+PGSales!$L987*PGSales!$M987</f>
        <v>1200</v>
      </c>
    </row>
    <row r="988" spans="1:14" hidden="1" x14ac:dyDescent="0.25">
      <c r="A988" s="77">
        <f t="shared" si="24"/>
        <v>2024</v>
      </c>
      <c r="B988" s="77">
        <f t="shared" si="25"/>
        <v>12</v>
      </c>
      <c r="C988" s="73">
        <v>45655</v>
      </c>
      <c r="D988" s="68" t="s">
        <v>131</v>
      </c>
      <c r="E988" s="48" t="s">
        <v>240</v>
      </c>
      <c r="F988" s="69" t="str">
        <f>VLOOKUP(E988,Customer[],2,FALSE)</f>
        <v>KoKoe Myaing</v>
      </c>
      <c r="G988" s="69" t="str">
        <f>VLOOKUP(E988,Customer[],3,FALSE)</f>
        <v>Bo Aung Kyaw Rd</v>
      </c>
      <c r="H988" s="69" t="str">
        <f>VLOOKUP(E988,Customer[],4,FALSE)</f>
        <v>Hlaing Thar Yar</v>
      </c>
      <c r="I988" s="48" t="s">
        <v>18</v>
      </c>
      <c r="J988" s="70" t="str">
        <f>VLOOKUP(I988,PGStock[],2,FALSE)</f>
        <v>Formula Rum 350ml</v>
      </c>
      <c r="K988" s="71">
        <f>VLOOKUP(I988,PGStock[],3,FALSE)</f>
        <v>0.35</v>
      </c>
      <c r="L988" s="47">
        <v>4</v>
      </c>
      <c r="M988" s="47">
        <f>VLOOKUP(I988,PGStock[],6,FALSE)</f>
        <v>150</v>
      </c>
      <c r="N988" s="47">
        <f>+PGSales!$L988*PGSales!$M988</f>
        <v>600</v>
      </c>
    </row>
    <row r="989" spans="1:14" hidden="1" x14ac:dyDescent="0.25">
      <c r="A989" s="77">
        <f t="shared" si="24"/>
        <v>2024</v>
      </c>
      <c r="B989" s="77">
        <f t="shared" si="25"/>
        <v>12</v>
      </c>
      <c r="C989" s="73">
        <v>45655</v>
      </c>
      <c r="D989" s="68" t="s">
        <v>4</v>
      </c>
      <c r="E989" s="48" t="s">
        <v>244</v>
      </c>
      <c r="F989" s="69" t="str">
        <f>VLOOKUP(E989,Customer[],2,FALSE)</f>
        <v>Lucky9</v>
      </c>
      <c r="G989" s="69" t="str">
        <f>VLOOKUP(E989,Customer[],3,FALSE)</f>
        <v>Htay Auyinn St</v>
      </c>
      <c r="H989" s="69" t="str">
        <f>VLOOKUP(E989,Customer[],4,FALSE)</f>
        <v>Hlaing Thar Yar</v>
      </c>
      <c r="I989" s="48" t="s">
        <v>25</v>
      </c>
      <c r="J989" s="70" t="str">
        <f>VLOOKUP(I989,PGStock[],2,FALSE)</f>
        <v>Columbus Super Red Smooth 350 Ml</v>
      </c>
      <c r="K989" s="71">
        <f>VLOOKUP(I989,PGStock[],3,FALSE)</f>
        <v>0.35</v>
      </c>
      <c r="L989" s="47">
        <v>1</v>
      </c>
      <c r="M989" s="47">
        <f>VLOOKUP(I989,PGStock[],6,FALSE)</f>
        <v>150</v>
      </c>
      <c r="N989" s="47">
        <f>+PGSales!$L989*PGSales!$M989</f>
        <v>150</v>
      </c>
    </row>
    <row r="990" spans="1:14" hidden="1" x14ac:dyDescent="0.25">
      <c r="A990" s="77">
        <f t="shared" si="24"/>
        <v>2024</v>
      </c>
      <c r="B990" s="77">
        <f t="shared" si="25"/>
        <v>12</v>
      </c>
      <c r="C990" s="73">
        <v>45655</v>
      </c>
      <c r="D990" s="68" t="s">
        <v>4</v>
      </c>
      <c r="E990" s="48" t="s">
        <v>244</v>
      </c>
      <c r="F990" s="69" t="str">
        <f>VLOOKUP(E990,Customer[],2,FALSE)</f>
        <v>Lucky9</v>
      </c>
      <c r="G990" s="69" t="str">
        <f>VLOOKUP(E990,Customer[],3,FALSE)</f>
        <v>Htay Auyinn St</v>
      </c>
      <c r="H990" s="69" t="str">
        <f>VLOOKUP(E990,Customer[],4,FALSE)</f>
        <v>Hlaing Thar Yar</v>
      </c>
      <c r="I990" s="48" t="s">
        <v>18</v>
      </c>
      <c r="J990" s="70" t="str">
        <f>VLOOKUP(I990,PGStock[],2,FALSE)</f>
        <v>Formula Rum 350ml</v>
      </c>
      <c r="K990" s="71">
        <f>VLOOKUP(I990,PGStock[],3,FALSE)</f>
        <v>0.35</v>
      </c>
      <c r="L990" s="47">
        <v>1</v>
      </c>
      <c r="M990" s="47">
        <f>VLOOKUP(I990,PGStock[],6,FALSE)</f>
        <v>150</v>
      </c>
      <c r="N990" s="47">
        <f>+PGSales!$L990*PGSales!$M990</f>
        <v>150</v>
      </c>
    </row>
    <row r="991" spans="1:14" hidden="1" x14ac:dyDescent="0.25">
      <c r="A991" s="77">
        <f t="shared" ref="A991:A1054" si="26">YEAR(C991)</f>
        <v>2024</v>
      </c>
      <c r="B991" s="77">
        <f t="shared" ref="B991:B1054" si="27">MONTH(C991)</f>
        <v>12</v>
      </c>
      <c r="C991" s="73">
        <v>45655</v>
      </c>
      <c r="D991" s="68" t="s">
        <v>74</v>
      </c>
      <c r="E991" s="48" t="s">
        <v>232</v>
      </c>
      <c r="F991" s="69" t="str">
        <f>VLOOKUP(E991,Customer[],2,FALSE)</f>
        <v>Arrmann(2)</v>
      </c>
      <c r="G991" s="69" t="str">
        <f>VLOOKUP(E991,Customer[],3,FALSE)</f>
        <v>Banyar Dala Rd</v>
      </c>
      <c r="H991" s="69" t="str">
        <f>VLOOKUP(E991,Customer[],4,FALSE)</f>
        <v>Hlaing Thar Yar</v>
      </c>
      <c r="I991" s="48" t="s">
        <v>25</v>
      </c>
      <c r="J991" s="70" t="str">
        <f>VLOOKUP(I991,PGStock[],2,FALSE)</f>
        <v>Columbus Super Red Smooth 350 Ml</v>
      </c>
      <c r="K991" s="71">
        <f>VLOOKUP(I991,PGStock[],3,FALSE)</f>
        <v>0.35</v>
      </c>
      <c r="L991" s="47">
        <v>5</v>
      </c>
      <c r="M991" s="47">
        <f>VLOOKUP(I991,PGStock[],6,FALSE)</f>
        <v>150</v>
      </c>
      <c r="N991" s="47">
        <f>+PGSales!$L991*PGSales!$M991</f>
        <v>750</v>
      </c>
    </row>
    <row r="992" spans="1:14" hidden="1" x14ac:dyDescent="0.25">
      <c r="A992" s="77">
        <f t="shared" si="26"/>
        <v>2024</v>
      </c>
      <c r="B992" s="77">
        <f t="shared" si="27"/>
        <v>12</v>
      </c>
      <c r="C992" s="73">
        <v>45655</v>
      </c>
      <c r="D992" s="68" t="s">
        <v>74</v>
      </c>
      <c r="E992" s="48" t="s">
        <v>232</v>
      </c>
      <c r="F992" s="69" t="str">
        <f>VLOOKUP(E992,Customer[],2,FALSE)</f>
        <v>Arrmann(2)</v>
      </c>
      <c r="G992" s="69" t="str">
        <f>VLOOKUP(E992,Customer[],3,FALSE)</f>
        <v>Banyar Dala Rd</v>
      </c>
      <c r="H992" s="69" t="str">
        <f>VLOOKUP(E992,Customer[],4,FALSE)</f>
        <v>Hlaing Thar Yar</v>
      </c>
      <c r="I992" s="48" t="s">
        <v>23</v>
      </c>
      <c r="J992" s="70" t="str">
        <f>VLOOKUP(I992,PGStock[],2,FALSE)</f>
        <v>Columbus Super Red Smooth 175 Ml</v>
      </c>
      <c r="K992" s="71">
        <f>VLOOKUP(I992,PGStock[],3,FALSE)</f>
        <v>0.17499999999999999</v>
      </c>
      <c r="L992" s="47">
        <v>2</v>
      </c>
      <c r="M992" s="47">
        <f>VLOOKUP(I992,PGStock[],6,FALSE)</f>
        <v>100</v>
      </c>
      <c r="N992" s="47">
        <f>+PGSales!$L992*PGSales!$M992</f>
        <v>200</v>
      </c>
    </row>
    <row r="993" spans="1:14" hidden="1" x14ac:dyDescent="0.25">
      <c r="A993" s="77">
        <f t="shared" si="26"/>
        <v>2024</v>
      </c>
      <c r="B993" s="77">
        <f t="shared" si="27"/>
        <v>12</v>
      </c>
      <c r="C993" s="73">
        <v>45655</v>
      </c>
      <c r="D993" s="68" t="s">
        <v>72</v>
      </c>
      <c r="E993" s="48" t="s">
        <v>236</v>
      </c>
      <c r="F993" s="69" t="str">
        <f>VLOOKUP(E993,Customer[],2,FALSE)</f>
        <v>pyaeSone</v>
      </c>
      <c r="G993" s="69" t="str">
        <f>VLOOKUP(E993,Customer[],3,FALSE)</f>
        <v>Htay Auyinn St</v>
      </c>
      <c r="H993" s="69" t="str">
        <f>VLOOKUP(E993,Customer[],4,FALSE)</f>
        <v>Hlaing Thar Yar</v>
      </c>
      <c r="I993" s="48" t="s">
        <v>25</v>
      </c>
      <c r="J993" s="70" t="str">
        <f>VLOOKUP(I993,PGStock[],2,FALSE)</f>
        <v>Columbus Super Red Smooth 350 Ml</v>
      </c>
      <c r="K993" s="71">
        <f>VLOOKUP(I993,PGStock[],3,FALSE)</f>
        <v>0.35</v>
      </c>
      <c r="L993" s="47">
        <v>5</v>
      </c>
      <c r="M993" s="47">
        <f>VLOOKUP(I993,PGStock[],6,FALSE)</f>
        <v>150</v>
      </c>
      <c r="N993" s="47">
        <f>+PGSales!$L993*PGSales!$M993</f>
        <v>750</v>
      </c>
    </row>
    <row r="994" spans="1:14" hidden="1" x14ac:dyDescent="0.25">
      <c r="A994" s="77">
        <f t="shared" si="26"/>
        <v>2024</v>
      </c>
      <c r="B994" s="77">
        <f t="shared" si="27"/>
        <v>12</v>
      </c>
      <c r="C994" s="73">
        <v>45655</v>
      </c>
      <c r="D994" s="68" t="s">
        <v>72</v>
      </c>
      <c r="E994" s="48" t="s">
        <v>236</v>
      </c>
      <c r="F994" s="69" t="str">
        <f>VLOOKUP(E994,Customer[],2,FALSE)</f>
        <v>pyaeSone</v>
      </c>
      <c r="G994" s="69" t="str">
        <f>VLOOKUP(E994,Customer[],3,FALSE)</f>
        <v>Htay Auyinn St</v>
      </c>
      <c r="H994" s="69" t="str">
        <f>VLOOKUP(E994,Customer[],4,FALSE)</f>
        <v>Hlaing Thar Yar</v>
      </c>
      <c r="I994" s="48" t="s">
        <v>18</v>
      </c>
      <c r="J994" s="70" t="str">
        <f>VLOOKUP(I994,PGStock[],2,FALSE)</f>
        <v>Formula Rum 350ml</v>
      </c>
      <c r="K994" s="71">
        <f>VLOOKUP(I994,PGStock[],3,FALSE)</f>
        <v>0.35</v>
      </c>
      <c r="L994" s="47">
        <v>8</v>
      </c>
      <c r="M994" s="47">
        <f>VLOOKUP(I994,PGStock[],6,FALSE)</f>
        <v>150</v>
      </c>
      <c r="N994" s="47">
        <f>+PGSales!$L994*PGSales!$M994</f>
        <v>1200</v>
      </c>
    </row>
    <row r="995" spans="1:14" hidden="1" x14ac:dyDescent="0.25">
      <c r="A995" s="77">
        <f t="shared" si="26"/>
        <v>2024</v>
      </c>
      <c r="B995" s="77">
        <f t="shared" si="27"/>
        <v>12</v>
      </c>
      <c r="C995" s="73">
        <v>45655</v>
      </c>
      <c r="D995" s="68" t="s">
        <v>3</v>
      </c>
      <c r="E995" s="48" t="s">
        <v>234</v>
      </c>
      <c r="F995" s="69" t="str">
        <f>VLOOKUP(E995,Customer[],2,FALSE)</f>
        <v>Shwe Eain Si</v>
      </c>
      <c r="G995" s="69" t="str">
        <f>VLOOKUP(E995,Customer[],3,FALSE)</f>
        <v>Banyar Dala Rd</v>
      </c>
      <c r="H995" s="69" t="str">
        <f>VLOOKUP(E995,Customer[],4,FALSE)</f>
        <v>Hlaing Thar Yar</v>
      </c>
      <c r="I995" s="48" t="s">
        <v>27</v>
      </c>
      <c r="J995" s="70" t="str">
        <f>VLOOKUP(I995,PGStock[],2,FALSE)</f>
        <v>Columbus Super Red Smooth 700 Ml</v>
      </c>
      <c r="K995" s="71">
        <f>VLOOKUP(I995,PGStock[],3,FALSE)</f>
        <v>0.7</v>
      </c>
      <c r="L995" s="47">
        <v>1</v>
      </c>
      <c r="M995" s="47">
        <f>VLOOKUP(I995,PGStock[],6,FALSE)</f>
        <v>200</v>
      </c>
      <c r="N995" s="47">
        <f>+PGSales!$L995*PGSales!$M995</f>
        <v>200</v>
      </c>
    </row>
    <row r="996" spans="1:14" hidden="1" x14ac:dyDescent="0.25">
      <c r="A996" s="77">
        <f t="shared" si="26"/>
        <v>2024</v>
      </c>
      <c r="B996" s="77">
        <f t="shared" si="27"/>
        <v>12</v>
      </c>
      <c r="C996" s="73">
        <v>45655</v>
      </c>
      <c r="D996" s="68" t="s">
        <v>3</v>
      </c>
      <c r="E996" s="48" t="s">
        <v>234</v>
      </c>
      <c r="F996" s="69" t="str">
        <f>VLOOKUP(E996,Customer[],2,FALSE)</f>
        <v>Shwe Eain Si</v>
      </c>
      <c r="G996" s="69" t="str">
        <f>VLOOKUP(E996,Customer[],3,FALSE)</f>
        <v>Banyar Dala Rd</v>
      </c>
      <c r="H996" s="69" t="str">
        <f>VLOOKUP(E996,Customer[],4,FALSE)</f>
        <v>Hlaing Thar Yar</v>
      </c>
      <c r="I996" s="48" t="s">
        <v>18</v>
      </c>
      <c r="J996" s="70" t="str">
        <f>VLOOKUP(I996,PGStock[],2,FALSE)</f>
        <v>Formula Rum 350ml</v>
      </c>
      <c r="K996" s="71">
        <f>VLOOKUP(I996,PGStock[],3,FALSE)</f>
        <v>0.35</v>
      </c>
      <c r="L996" s="47">
        <v>3</v>
      </c>
      <c r="M996" s="47">
        <f>VLOOKUP(I996,PGStock[],6,FALSE)</f>
        <v>150</v>
      </c>
      <c r="N996" s="47">
        <f>+PGSales!$L996*PGSales!$M996</f>
        <v>450</v>
      </c>
    </row>
    <row r="997" spans="1:14" hidden="1" x14ac:dyDescent="0.25">
      <c r="A997" s="77">
        <f t="shared" si="26"/>
        <v>2024</v>
      </c>
      <c r="B997" s="77">
        <f t="shared" si="27"/>
        <v>12</v>
      </c>
      <c r="C997" s="73">
        <v>45656</v>
      </c>
      <c r="D997" s="68" t="s">
        <v>115</v>
      </c>
      <c r="E997" s="48" t="s">
        <v>268</v>
      </c>
      <c r="F997" s="69" t="str">
        <f>VLOOKUP(E997,Customer[],2,FALSE)</f>
        <v>Kaung Thant</v>
      </c>
      <c r="G997" s="69" t="str">
        <f>VLOOKUP(E997,Customer[],3,FALSE)</f>
        <v>ThanDin Zay Rd</v>
      </c>
      <c r="H997" s="69" t="str">
        <f>VLOOKUP(E997,Customer[],4,FALSE)</f>
        <v xml:space="preserve">Shwepyithar </v>
      </c>
      <c r="I997" s="48" t="s">
        <v>25</v>
      </c>
      <c r="J997" s="70" t="str">
        <f>VLOOKUP(I997,PGStock[],2,FALSE)</f>
        <v>Columbus Super Red Smooth 350 Ml</v>
      </c>
      <c r="K997" s="71">
        <f>VLOOKUP(I997,PGStock[],3,FALSE)</f>
        <v>0.35</v>
      </c>
      <c r="L997" s="47">
        <v>7</v>
      </c>
      <c r="M997" s="47">
        <f>VLOOKUP(I997,PGStock[],6,FALSE)</f>
        <v>150</v>
      </c>
      <c r="N997" s="47">
        <f>+PGSales!$L997*PGSales!$M997</f>
        <v>1050</v>
      </c>
    </row>
    <row r="998" spans="1:14" hidden="1" x14ac:dyDescent="0.25">
      <c r="A998" s="77">
        <f t="shared" si="26"/>
        <v>2024</v>
      </c>
      <c r="B998" s="77">
        <f t="shared" si="27"/>
        <v>12</v>
      </c>
      <c r="C998" s="73">
        <v>45656</v>
      </c>
      <c r="D998" s="68" t="s">
        <v>115</v>
      </c>
      <c r="E998" s="48" t="s">
        <v>268</v>
      </c>
      <c r="F998" s="69" t="str">
        <f>VLOOKUP(E998,Customer[],2,FALSE)</f>
        <v>Kaung Thant</v>
      </c>
      <c r="G998" s="69" t="str">
        <f>VLOOKUP(E998,Customer[],3,FALSE)</f>
        <v>ThanDin Zay Rd</v>
      </c>
      <c r="H998" s="69" t="str">
        <f>VLOOKUP(E998,Customer[],4,FALSE)</f>
        <v xml:space="preserve">Shwepyithar </v>
      </c>
      <c r="I998" s="48" t="s">
        <v>23</v>
      </c>
      <c r="J998" s="70" t="str">
        <f>VLOOKUP(I998,PGStock[],2,FALSE)</f>
        <v>Columbus Super Red Smooth 175 Ml</v>
      </c>
      <c r="K998" s="71">
        <f>VLOOKUP(I998,PGStock[],3,FALSE)</f>
        <v>0.17499999999999999</v>
      </c>
      <c r="L998" s="47">
        <v>4</v>
      </c>
      <c r="M998" s="47">
        <f>VLOOKUP(I998,PGStock[],6,FALSE)</f>
        <v>100</v>
      </c>
      <c r="N998" s="47">
        <f>+PGSales!$L998*PGSales!$M998</f>
        <v>400</v>
      </c>
    </row>
    <row r="999" spans="1:14" hidden="1" x14ac:dyDescent="0.25">
      <c r="A999" s="77">
        <f t="shared" si="26"/>
        <v>2024</v>
      </c>
      <c r="B999" s="77">
        <f t="shared" si="27"/>
        <v>12</v>
      </c>
      <c r="C999" s="73">
        <v>45656</v>
      </c>
      <c r="D999" s="68" t="s">
        <v>115</v>
      </c>
      <c r="E999" s="48" t="s">
        <v>268</v>
      </c>
      <c r="F999" s="69" t="str">
        <f>VLOOKUP(E999,Customer[],2,FALSE)</f>
        <v>Kaung Thant</v>
      </c>
      <c r="G999" s="69" t="str">
        <f>VLOOKUP(E999,Customer[],3,FALSE)</f>
        <v>ThanDin Zay Rd</v>
      </c>
      <c r="H999" s="69" t="str">
        <f>VLOOKUP(E999,Customer[],4,FALSE)</f>
        <v xml:space="preserve">Shwepyithar </v>
      </c>
      <c r="I999" s="48" t="s">
        <v>18</v>
      </c>
      <c r="J999" s="70" t="str">
        <f>VLOOKUP(I999,PGStock[],2,FALSE)</f>
        <v>Formula Rum 350ml</v>
      </c>
      <c r="K999" s="71">
        <f>VLOOKUP(I999,PGStock[],3,FALSE)</f>
        <v>0.35</v>
      </c>
      <c r="L999" s="47">
        <v>4</v>
      </c>
      <c r="M999" s="47">
        <f>VLOOKUP(I999,PGStock[],6,FALSE)</f>
        <v>150</v>
      </c>
      <c r="N999" s="47">
        <f>+PGSales!$L999*PGSales!$M999</f>
        <v>600</v>
      </c>
    </row>
    <row r="1000" spans="1:14" hidden="1" x14ac:dyDescent="0.25">
      <c r="A1000" s="77">
        <f t="shared" si="26"/>
        <v>2024</v>
      </c>
      <c r="B1000" s="77">
        <f t="shared" si="27"/>
        <v>12</v>
      </c>
      <c r="C1000" s="73">
        <v>45656</v>
      </c>
      <c r="D1000" s="68" t="s">
        <v>0</v>
      </c>
      <c r="E1000" s="48" t="s">
        <v>290</v>
      </c>
      <c r="F1000" s="69" t="str">
        <f>VLOOKUP(E1000,Customer[],2,FALSE)</f>
        <v>Toe Twat Wai</v>
      </c>
      <c r="G1000" s="69" t="str">
        <f>VLOOKUP(E1000,Customer[],3,FALSE)</f>
        <v>Badamar St</v>
      </c>
      <c r="H1000" s="69" t="str">
        <f>VLOOKUP(E1000,Customer[],4,FALSE)</f>
        <v xml:space="preserve">Shwepyithar </v>
      </c>
      <c r="I1000" s="48" t="s">
        <v>25</v>
      </c>
      <c r="J1000" s="70" t="str">
        <f>VLOOKUP(I1000,PGStock[],2,FALSE)</f>
        <v>Columbus Super Red Smooth 350 Ml</v>
      </c>
      <c r="K1000" s="71">
        <f>VLOOKUP(I1000,PGStock[],3,FALSE)</f>
        <v>0.35</v>
      </c>
      <c r="L1000" s="47">
        <v>3</v>
      </c>
      <c r="M1000" s="47">
        <f>VLOOKUP(I1000,PGStock[],6,FALSE)</f>
        <v>150</v>
      </c>
      <c r="N1000" s="47">
        <f>+PGSales!$L1000*PGSales!$M1000</f>
        <v>450</v>
      </c>
    </row>
    <row r="1001" spans="1:14" hidden="1" x14ac:dyDescent="0.25">
      <c r="A1001" s="77">
        <f t="shared" si="26"/>
        <v>2024</v>
      </c>
      <c r="B1001" s="77">
        <f t="shared" si="27"/>
        <v>12</v>
      </c>
      <c r="C1001" s="73">
        <v>45656</v>
      </c>
      <c r="D1001" s="68" t="s">
        <v>0</v>
      </c>
      <c r="E1001" s="48" t="s">
        <v>290</v>
      </c>
      <c r="F1001" s="69" t="str">
        <f>VLOOKUP(E1001,Customer[],2,FALSE)</f>
        <v>Toe Twat Wai</v>
      </c>
      <c r="G1001" s="69" t="str">
        <f>VLOOKUP(E1001,Customer[],3,FALSE)</f>
        <v>Badamar St</v>
      </c>
      <c r="H1001" s="69" t="str">
        <f>VLOOKUP(E1001,Customer[],4,FALSE)</f>
        <v xml:space="preserve">Shwepyithar </v>
      </c>
      <c r="I1001" s="48" t="s">
        <v>18</v>
      </c>
      <c r="J1001" s="70" t="str">
        <f>VLOOKUP(I1001,PGStock[],2,FALSE)</f>
        <v>Formula Rum 350ml</v>
      </c>
      <c r="K1001" s="71">
        <f>VLOOKUP(I1001,PGStock[],3,FALSE)</f>
        <v>0.35</v>
      </c>
      <c r="L1001" s="47">
        <v>9</v>
      </c>
      <c r="M1001" s="47">
        <f>VLOOKUP(I1001,PGStock[],6,FALSE)</f>
        <v>150</v>
      </c>
      <c r="N1001" s="47">
        <f>+PGSales!$L1001*PGSales!$M1001</f>
        <v>1350</v>
      </c>
    </row>
    <row r="1002" spans="1:14" hidden="1" x14ac:dyDescent="0.25">
      <c r="A1002" s="77">
        <f t="shared" si="26"/>
        <v>2024</v>
      </c>
      <c r="B1002" s="77">
        <f t="shared" si="27"/>
        <v>12</v>
      </c>
      <c r="C1002" s="73">
        <v>45656</v>
      </c>
      <c r="D1002" s="68" t="s">
        <v>2</v>
      </c>
      <c r="E1002" s="48" t="s">
        <v>246</v>
      </c>
      <c r="F1002" s="69" t="str">
        <f>VLOOKUP(E1002,Customer[],2,FALSE)</f>
        <v>Zaw Hein Kaber</v>
      </c>
      <c r="G1002" s="69" t="str">
        <f>VLOOKUP(E1002,Customer[],3,FALSE)</f>
        <v>ThanDin Zay Rd</v>
      </c>
      <c r="H1002" s="69" t="str">
        <f>VLOOKUP(E1002,Customer[],4,FALSE)</f>
        <v xml:space="preserve">Shwepyithar </v>
      </c>
      <c r="I1002" s="48" t="s">
        <v>25</v>
      </c>
      <c r="J1002" s="70" t="str">
        <f>VLOOKUP(I1002,PGStock[],2,FALSE)</f>
        <v>Columbus Super Red Smooth 350 Ml</v>
      </c>
      <c r="K1002" s="71">
        <f>VLOOKUP(I1002,PGStock[],3,FALSE)</f>
        <v>0.35</v>
      </c>
      <c r="L1002" s="47">
        <v>7</v>
      </c>
      <c r="M1002" s="47">
        <f>VLOOKUP(I1002,PGStock[],6,FALSE)</f>
        <v>150</v>
      </c>
      <c r="N1002" s="47">
        <f>+PGSales!$L1002*PGSales!$M1002</f>
        <v>1050</v>
      </c>
    </row>
    <row r="1003" spans="1:14" hidden="1" x14ac:dyDescent="0.25">
      <c r="A1003" s="77">
        <f t="shared" si="26"/>
        <v>2024</v>
      </c>
      <c r="B1003" s="77">
        <f t="shared" si="27"/>
        <v>12</v>
      </c>
      <c r="C1003" s="73">
        <v>45656</v>
      </c>
      <c r="D1003" s="68" t="s">
        <v>2</v>
      </c>
      <c r="E1003" s="48" t="s">
        <v>246</v>
      </c>
      <c r="F1003" s="69" t="str">
        <f>VLOOKUP(E1003,Customer[],2,FALSE)</f>
        <v>Zaw Hein Kaber</v>
      </c>
      <c r="G1003" s="69" t="str">
        <f>VLOOKUP(E1003,Customer[],3,FALSE)</f>
        <v>ThanDin Zay Rd</v>
      </c>
      <c r="H1003" s="69" t="str">
        <f>VLOOKUP(E1003,Customer[],4,FALSE)</f>
        <v xml:space="preserve">Shwepyithar </v>
      </c>
      <c r="I1003" s="48" t="s">
        <v>20</v>
      </c>
      <c r="J1003" s="70" t="str">
        <f>VLOOKUP(I1003,PGStock[],2,FALSE)</f>
        <v>Formula Rum 700ml</v>
      </c>
      <c r="K1003" s="71">
        <f>VLOOKUP(I1003,PGStock[],3,FALSE)</f>
        <v>0.7</v>
      </c>
      <c r="L1003" s="47">
        <v>1</v>
      </c>
      <c r="M1003" s="47">
        <f>VLOOKUP(I1003,PGStock[],6,FALSE)</f>
        <v>200</v>
      </c>
      <c r="N1003" s="47">
        <f>+PGSales!$L1003*PGSales!$M1003</f>
        <v>200</v>
      </c>
    </row>
    <row r="1004" spans="1:14" hidden="1" x14ac:dyDescent="0.25">
      <c r="A1004" s="77">
        <f t="shared" si="26"/>
        <v>2024</v>
      </c>
      <c r="B1004" s="77">
        <f t="shared" si="27"/>
        <v>12</v>
      </c>
      <c r="C1004" s="73">
        <v>45656</v>
      </c>
      <c r="D1004" s="68" t="s">
        <v>2</v>
      </c>
      <c r="E1004" s="48" t="s">
        <v>246</v>
      </c>
      <c r="F1004" s="69" t="str">
        <f>VLOOKUP(E1004,Customer[],2,FALSE)</f>
        <v>Zaw Hein Kaber</v>
      </c>
      <c r="G1004" s="69" t="str">
        <f>VLOOKUP(E1004,Customer[],3,FALSE)</f>
        <v>ThanDin Zay Rd</v>
      </c>
      <c r="H1004" s="69" t="str">
        <f>VLOOKUP(E1004,Customer[],4,FALSE)</f>
        <v xml:space="preserve">Shwepyithar </v>
      </c>
      <c r="I1004" s="48" t="s">
        <v>18</v>
      </c>
      <c r="J1004" s="70" t="str">
        <f>VLOOKUP(I1004,PGStock[],2,FALSE)</f>
        <v>Formula Rum 350ml</v>
      </c>
      <c r="K1004" s="71">
        <f>VLOOKUP(I1004,PGStock[],3,FALSE)</f>
        <v>0.35</v>
      </c>
      <c r="L1004" s="47">
        <v>9</v>
      </c>
      <c r="M1004" s="47">
        <f>VLOOKUP(I1004,PGStock[],6,FALSE)</f>
        <v>150</v>
      </c>
      <c r="N1004" s="47">
        <f>+PGSales!$L1004*PGSales!$M1004</f>
        <v>1350</v>
      </c>
    </row>
    <row r="1005" spans="1:14" hidden="1" x14ac:dyDescent="0.25">
      <c r="A1005" s="77">
        <f t="shared" si="26"/>
        <v>2024</v>
      </c>
      <c r="B1005" s="77">
        <f t="shared" si="27"/>
        <v>12</v>
      </c>
      <c r="C1005" s="73">
        <v>45656</v>
      </c>
      <c r="D1005" s="68" t="s">
        <v>187</v>
      </c>
      <c r="E1005" s="48" t="s">
        <v>228</v>
      </c>
      <c r="F1005" s="69" t="str">
        <f>VLOOKUP(E1005,Customer[],2,FALSE)</f>
        <v>Myintmo</v>
      </c>
      <c r="G1005" s="69" t="str">
        <f>VLOOKUP(E1005,Customer[],3,FALSE)</f>
        <v>Bayin Naung Rd</v>
      </c>
      <c r="H1005" s="69" t="str">
        <f>VLOOKUP(E1005,Customer[],4,FALSE)</f>
        <v xml:space="preserve">Shwepyithar </v>
      </c>
      <c r="I1005" s="48" t="s">
        <v>25</v>
      </c>
      <c r="J1005" s="70" t="str">
        <f>VLOOKUP(I1005,PGStock[],2,FALSE)</f>
        <v>Columbus Super Red Smooth 350 Ml</v>
      </c>
      <c r="K1005" s="71">
        <f>VLOOKUP(I1005,PGStock[],3,FALSE)</f>
        <v>0.35</v>
      </c>
      <c r="L1005" s="47">
        <v>5</v>
      </c>
      <c r="M1005" s="47">
        <f>VLOOKUP(I1005,PGStock[],6,FALSE)</f>
        <v>150</v>
      </c>
      <c r="N1005" s="47">
        <f>+PGSales!$L1005*PGSales!$M1005</f>
        <v>750</v>
      </c>
    </row>
    <row r="1006" spans="1:14" hidden="1" x14ac:dyDescent="0.25">
      <c r="A1006" s="77">
        <f t="shared" si="26"/>
        <v>2024</v>
      </c>
      <c r="B1006" s="77">
        <f t="shared" si="27"/>
        <v>12</v>
      </c>
      <c r="C1006" s="73">
        <v>45656</v>
      </c>
      <c r="D1006" s="68" t="s">
        <v>187</v>
      </c>
      <c r="E1006" s="48" t="s">
        <v>228</v>
      </c>
      <c r="F1006" s="69" t="str">
        <f>VLOOKUP(E1006,Customer[],2,FALSE)</f>
        <v>Myintmo</v>
      </c>
      <c r="G1006" s="69" t="str">
        <f>VLOOKUP(E1006,Customer[],3,FALSE)</f>
        <v>Bayin Naung Rd</v>
      </c>
      <c r="H1006" s="69" t="str">
        <f>VLOOKUP(E1006,Customer[],4,FALSE)</f>
        <v xml:space="preserve">Shwepyithar </v>
      </c>
      <c r="I1006" s="48" t="s">
        <v>18</v>
      </c>
      <c r="J1006" s="70" t="str">
        <f>VLOOKUP(I1006,PGStock[],2,FALSE)</f>
        <v>Formula Rum 350ml</v>
      </c>
      <c r="K1006" s="71">
        <f>VLOOKUP(I1006,PGStock[],3,FALSE)</f>
        <v>0.35</v>
      </c>
      <c r="L1006" s="47">
        <v>1</v>
      </c>
      <c r="M1006" s="47">
        <f>VLOOKUP(I1006,PGStock[],6,FALSE)</f>
        <v>150</v>
      </c>
      <c r="N1006" s="47">
        <f>+PGSales!$L1006*PGSales!$M1006</f>
        <v>150</v>
      </c>
    </row>
    <row r="1007" spans="1:14" hidden="1" x14ac:dyDescent="0.25">
      <c r="A1007" s="77">
        <f t="shared" si="26"/>
        <v>2024</v>
      </c>
      <c r="B1007" s="77">
        <f t="shared" si="27"/>
        <v>12</v>
      </c>
      <c r="C1007" s="73">
        <v>45656</v>
      </c>
      <c r="D1007" s="68" t="s">
        <v>186</v>
      </c>
      <c r="E1007" s="48" t="s">
        <v>230</v>
      </c>
      <c r="F1007" s="69" t="str">
        <f>VLOOKUP(E1007,Customer[],2,FALSE)</f>
        <v>KZ</v>
      </c>
      <c r="G1007" s="69" t="str">
        <f>VLOOKUP(E1007,Customer[],3,FALSE)</f>
        <v>kantharyar Rd</v>
      </c>
      <c r="H1007" s="69" t="str">
        <f>VLOOKUP(E1007,Customer[],4,FALSE)</f>
        <v xml:space="preserve">Shwepyithar </v>
      </c>
      <c r="I1007" s="48" t="s">
        <v>25</v>
      </c>
      <c r="J1007" s="70" t="str">
        <f>VLOOKUP(I1007,PGStock[],2,FALSE)</f>
        <v>Columbus Super Red Smooth 350 Ml</v>
      </c>
      <c r="K1007" s="71">
        <f>VLOOKUP(I1007,PGStock[],3,FALSE)</f>
        <v>0.35</v>
      </c>
      <c r="L1007" s="47">
        <v>3</v>
      </c>
      <c r="M1007" s="47">
        <f>VLOOKUP(I1007,PGStock[],6,FALSE)</f>
        <v>150</v>
      </c>
      <c r="N1007" s="47">
        <f>+PGSales!$L1007*PGSales!$M1007</f>
        <v>450</v>
      </c>
    </row>
    <row r="1008" spans="1:14" hidden="1" x14ac:dyDescent="0.25">
      <c r="A1008" s="77">
        <f t="shared" si="26"/>
        <v>2024</v>
      </c>
      <c r="B1008" s="77">
        <f t="shared" si="27"/>
        <v>12</v>
      </c>
      <c r="C1008" s="73">
        <v>45656</v>
      </c>
      <c r="D1008" s="68" t="s">
        <v>186</v>
      </c>
      <c r="E1008" s="48" t="s">
        <v>230</v>
      </c>
      <c r="F1008" s="69" t="str">
        <f>VLOOKUP(E1008,Customer[],2,FALSE)</f>
        <v>KZ</v>
      </c>
      <c r="G1008" s="69" t="str">
        <f>VLOOKUP(E1008,Customer[],3,FALSE)</f>
        <v>kantharyar Rd</v>
      </c>
      <c r="H1008" s="69" t="str">
        <f>VLOOKUP(E1008,Customer[],4,FALSE)</f>
        <v xml:space="preserve">Shwepyithar </v>
      </c>
      <c r="I1008" s="48" t="s">
        <v>18</v>
      </c>
      <c r="J1008" s="70" t="str">
        <f>VLOOKUP(I1008,PGStock[],2,FALSE)</f>
        <v>Formula Rum 350ml</v>
      </c>
      <c r="K1008" s="71">
        <f>VLOOKUP(I1008,PGStock[],3,FALSE)</f>
        <v>0.35</v>
      </c>
      <c r="L1008" s="47">
        <v>1</v>
      </c>
      <c r="M1008" s="47">
        <f>VLOOKUP(I1008,PGStock[],6,FALSE)</f>
        <v>150</v>
      </c>
      <c r="N1008" s="47">
        <f>+PGSales!$L1008*PGSales!$M1008</f>
        <v>150</v>
      </c>
    </row>
    <row r="1009" spans="1:14" hidden="1" x14ac:dyDescent="0.25">
      <c r="A1009" s="77">
        <f t="shared" si="26"/>
        <v>2024</v>
      </c>
      <c r="B1009" s="77">
        <f t="shared" si="27"/>
        <v>12</v>
      </c>
      <c r="C1009" s="73">
        <v>45656</v>
      </c>
      <c r="D1009" s="68" t="s">
        <v>58</v>
      </c>
      <c r="E1009" s="48" t="s">
        <v>273</v>
      </c>
      <c r="F1009" s="69" t="str">
        <f>VLOOKUP(E1009,Customer[],2,FALSE)</f>
        <v>Nate Thint</v>
      </c>
      <c r="G1009" s="69" t="str">
        <f>VLOOKUP(E1009,Customer[],3,FALSE)</f>
        <v>Bayin Naung St</v>
      </c>
      <c r="H1009" s="69" t="str">
        <f>VLOOKUP(E1009,Customer[],4,FALSE)</f>
        <v>Htan Ta Pin</v>
      </c>
      <c r="I1009" s="48" t="s">
        <v>25</v>
      </c>
      <c r="J1009" s="70" t="str">
        <f>VLOOKUP(I1009,PGStock[],2,FALSE)</f>
        <v>Columbus Super Red Smooth 350 Ml</v>
      </c>
      <c r="K1009" s="71">
        <f>VLOOKUP(I1009,PGStock[],3,FALSE)</f>
        <v>0.35</v>
      </c>
      <c r="L1009" s="47">
        <v>6</v>
      </c>
      <c r="M1009" s="47">
        <f>VLOOKUP(I1009,PGStock[],6,FALSE)</f>
        <v>150</v>
      </c>
      <c r="N1009" s="47">
        <f>+PGSales!$L1009*PGSales!$M1009</f>
        <v>900</v>
      </c>
    </row>
    <row r="1010" spans="1:14" hidden="1" x14ac:dyDescent="0.25">
      <c r="A1010" s="77">
        <f t="shared" si="26"/>
        <v>2024</v>
      </c>
      <c r="B1010" s="77">
        <f t="shared" si="27"/>
        <v>12</v>
      </c>
      <c r="C1010" s="73">
        <v>45656</v>
      </c>
      <c r="D1010" s="68" t="s">
        <v>58</v>
      </c>
      <c r="E1010" s="48" t="s">
        <v>273</v>
      </c>
      <c r="F1010" s="69" t="str">
        <f>VLOOKUP(E1010,Customer[],2,FALSE)</f>
        <v>Nate Thint</v>
      </c>
      <c r="G1010" s="69" t="str">
        <f>VLOOKUP(E1010,Customer[],3,FALSE)</f>
        <v>Bayin Naung St</v>
      </c>
      <c r="H1010" s="69" t="str">
        <f>VLOOKUP(E1010,Customer[],4,FALSE)</f>
        <v>Htan Ta Pin</v>
      </c>
      <c r="I1010" s="48" t="s">
        <v>23</v>
      </c>
      <c r="J1010" s="70" t="str">
        <f>VLOOKUP(I1010,PGStock[],2,FALSE)</f>
        <v>Columbus Super Red Smooth 175 Ml</v>
      </c>
      <c r="K1010" s="71">
        <f>VLOOKUP(I1010,PGStock[],3,FALSE)</f>
        <v>0.17499999999999999</v>
      </c>
      <c r="L1010" s="47">
        <v>1</v>
      </c>
      <c r="M1010" s="47">
        <f>VLOOKUP(I1010,PGStock[],6,FALSE)</f>
        <v>100</v>
      </c>
      <c r="N1010" s="47">
        <f>+PGSales!$L1010*PGSales!$M1010</f>
        <v>100</v>
      </c>
    </row>
    <row r="1011" spans="1:14" hidden="1" x14ac:dyDescent="0.25">
      <c r="A1011" s="77">
        <f t="shared" si="26"/>
        <v>2024</v>
      </c>
      <c r="B1011" s="77">
        <f t="shared" si="27"/>
        <v>12</v>
      </c>
      <c r="C1011" s="73">
        <v>45656</v>
      </c>
      <c r="D1011" s="68" t="s">
        <v>58</v>
      </c>
      <c r="E1011" s="48" t="s">
        <v>273</v>
      </c>
      <c r="F1011" s="69" t="str">
        <f>VLOOKUP(E1011,Customer[],2,FALSE)</f>
        <v>Nate Thint</v>
      </c>
      <c r="G1011" s="69" t="str">
        <f>VLOOKUP(E1011,Customer[],3,FALSE)</f>
        <v>Bayin Naung St</v>
      </c>
      <c r="H1011" s="69" t="str">
        <f>VLOOKUP(E1011,Customer[],4,FALSE)</f>
        <v>Htan Ta Pin</v>
      </c>
      <c r="I1011" s="48" t="s">
        <v>18</v>
      </c>
      <c r="J1011" s="70" t="str">
        <f>VLOOKUP(I1011,PGStock[],2,FALSE)</f>
        <v>Formula Rum 350ml</v>
      </c>
      <c r="K1011" s="71">
        <f>VLOOKUP(I1011,PGStock[],3,FALSE)</f>
        <v>0.35</v>
      </c>
      <c r="L1011" s="47">
        <v>3</v>
      </c>
      <c r="M1011" s="47">
        <f>VLOOKUP(I1011,PGStock[],6,FALSE)</f>
        <v>150</v>
      </c>
      <c r="N1011" s="47">
        <f>+PGSales!$L1011*PGSales!$M1011</f>
        <v>450</v>
      </c>
    </row>
    <row r="1012" spans="1:14" hidden="1" x14ac:dyDescent="0.25">
      <c r="A1012" s="77">
        <f t="shared" si="26"/>
        <v>2024</v>
      </c>
      <c r="B1012" s="77">
        <f t="shared" si="27"/>
        <v>12</v>
      </c>
      <c r="C1012" s="73">
        <v>45656</v>
      </c>
      <c r="D1012" s="68" t="s">
        <v>66</v>
      </c>
      <c r="E1012" s="48" t="s">
        <v>270</v>
      </c>
      <c r="F1012" s="69" t="str">
        <f>VLOOKUP(E1012,Customer[],2,FALSE)</f>
        <v>Kyi Thar Oo(2)</v>
      </c>
      <c r="G1012" s="69" t="str">
        <f>VLOOKUP(E1012,Customer[],3,FALSE)</f>
        <v>Bayin Naung St</v>
      </c>
      <c r="H1012" s="69" t="str">
        <f>VLOOKUP(E1012,Customer[],4,FALSE)</f>
        <v>Htan Ta Pin</v>
      </c>
      <c r="I1012" s="48" t="s">
        <v>25</v>
      </c>
      <c r="J1012" s="70" t="str">
        <f>VLOOKUP(I1012,PGStock[],2,FALSE)</f>
        <v>Columbus Super Red Smooth 350 Ml</v>
      </c>
      <c r="K1012" s="71">
        <f>VLOOKUP(I1012,PGStock[],3,FALSE)</f>
        <v>0.35</v>
      </c>
      <c r="L1012" s="47">
        <v>2</v>
      </c>
      <c r="M1012" s="47">
        <f>VLOOKUP(I1012,PGStock[],6,FALSE)</f>
        <v>150</v>
      </c>
      <c r="N1012" s="47">
        <f>+PGSales!$L1012*PGSales!$M1012</f>
        <v>300</v>
      </c>
    </row>
    <row r="1013" spans="1:14" hidden="1" x14ac:dyDescent="0.25">
      <c r="A1013" s="77">
        <f t="shared" si="26"/>
        <v>2024</v>
      </c>
      <c r="B1013" s="77">
        <f t="shared" si="27"/>
        <v>12</v>
      </c>
      <c r="C1013" s="73">
        <v>45656</v>
      </c>
      <c r="D1013" s="68" t="s">
        <v>66</v>
      </c>
      <c r="E1013" s="48" t="s">
        <v>270</v>
      </c>
      <c r="F1013" s="69" t="str">
        <f>VLOOKUP(E1013,Customer[],2,FALSE)</f>
        <v>Kyi Thar Oo(2)</v>
      </c>
      <c r="G1013" s="69" t="str">
        <f>VLOOKUP(E1013,Customer[],3,FALSE)</f>
        <v>Bayin Naung St</v>
      </c>
      <c r="H1013" s="69" t="str">
        <f>VLOOKUP(E1013,Customer[],4,FALSE)</f>
        <v>Htan Ta Pin</v>
      </c>
      <c r="I1013" s="48" t="s">
        <v>18</v>
      </c>
      <c r="J1013" s="70" t="str">
        <f>VLOOKUP(I1013,PGStock[],2,FALSE)</f>
        <v>Formula Rum 350ml</v>
      </c>
      <c r="K1013" s="71">
        <f>VLOOKUP(I1013,PGStock[],3,FALSE)</f>
        <v>0.35</v>
      </c>
      <c r="L1013" s="47">
        <v>1</v>
      </c>
      <c r="M1013" s="47">
        <f>VLOOKUP(I1013,PGStock[],6,FALSE)</f>
        <v>150</v>
      </c>
      <c r="N1013" s="47">
        <f>+PGSales!$L1013*PGSales!$M1013</f>
        <v>150</v>
      </c>
    </row>
    <row r="1014" spans="1:14" hidden="1" x14ac:dyDescent="0.25">
      <c r="A1014" s="77">
        <f t="shared" si="26"/>
        <v>2024</v>
      </c>
      <c r="B1014" s="77">
        <f t="shared" si="27"/>
        <v>12</v>
      </c>
      <c r="C1014" s="73">
        <v>45656</v>
      </c>
      <c r="D1014" s="68" t="s">
        <v>56</v>
      </c>
      <c r="E1014" s="48" t="s">
        <v>271</v>
      </c>
      <c r="F1014" s="69" t="str">
        <f>VLOOKUP(E1014,Customer[],2,FALSE)</f>
        <v>Lapyae Wunn</v>
      </c>
      <c r="G1014" s="69" t="str">
        <f>VLOOKUP(E1014,Customer[],3,FALSE)</f>
        <v>West Yangon University Rd</v>
      </c>
      <c r="H1014" s="69" t="str">
        <f>VLOOKUP(E1014,Customer[],4,FALSE)</f>
        <v>Htan Ta Pin</v>
      </c>
      <c r="I1014" s="48" t="s">
        <v>27</v>
      </c>
      <c r="J1014" s="70" t="str">
        <f>VLOOKUP(I1014,PGStock[],2,FALSE)</f>
        <v>Columbus Super Red Smooth 700 Ml</v>
      </c>
      <c r="K1014" s="71">
        <f>VLOOKUP(I1014,PGStock[],3,FALSE)</f>
        <v>0.7</v>
      </c>
      <c r="L1014" s="47">
        <v>1</v>
      </c>
      <c r="M1014" s="47">
        <f>VLOOKUP(I1014,PGStock[],6,FALSE)</f>
        <v>200</v>
      </c>
      <c r="N1014" s="47">
        <f>+PGSales!$L1014*PGSales!$M1014</f>
        <v>200</v>
      </c>
    </row>
    <row r="1015" spans="1:14" hidden="1" x14ac:dyDescent="0.25">
      <c r="A1015" s="77">
        <f t="shared" si="26"/>
        <v>2024</v>
      </c>
      <c r="B1015" s="77">
        <f t="shared" si="27"/>
        <v>12</v>
      </c>
      <c r="C1015" s="73">
        <v>45656</v>
      </c>
      <c r="D1015" s="68" t="s">
        <v>56</v>
      </c>
      <c r="E1015" s="48" t="s">
        <v>271</v>
      </c>
      <c r="F1015" s="69" t="str">
        <f>VLOOKUP(E1015,Customer[],2,FALSE)</f>
        <v>Lapyae Wunn</v>
      </c>
      <c r="G1015" s="69" t="str">
        <f>VLOOKUP(E1015,Customer[],3,FALSE)</f>
        <v>West Yangon University Rd</v>
      </c>
      <c r="H1015" s="69" t="str">
        <f>VLOOKUP(E1015,Customer[],4,FALSE)</f>
        <v>Htan Ta Pin</v>
      </c>
      <c r="I1015" s="48" t="s">
        <v>25</v>
      </c>
      <c r="J1015" s="70" t="str">
        <f>VLOOKUP(I1015,PGStock[],2,FALSE)</f>
        <v>Columbus Super Red Smooth 350 Ml</v>
      </c>
      <c r="K1015" s="71">
        <f>VLOOKUP(I1015,PGStock[],3,FALSE)</f>
        <v>0.35</v>
      </c>
      <c r="L1015" s="47">
        <v>10</v>
      </c>
      <c r="M1015" s="47">
        <f>VLOOKUP(I1015,PGStock[],6,FALSE)</f>
        <v>150</v>
      </c>
      <c r="N1015" s="47">
        <f>+PGSales!$L1015*PGSales!$M1015</f>
        <v>1500</v>
      </c>
    </row>
    <row r="1016" spans="1:14" hidden="1" x14ac:dyDescent="0.25">
      <c r="A1016" s="77">
        <f t="shared" si="26"/>
        <v>2024</v>
      </c>
      <c r="B1016" s="77">
        <f t="shared" si="27"/>
        <v>12</v>
      </c>
      <c r="C1016" s="73">
        <v>45656</v>
      </c>
      <c r="D1016" s="68" t="s">
        <v>56</v>
      </c>
      <c r="E1016" s="48" t="s">
        <v>271</v>
      </c>
      <c r="F1016" s="69" t="str">
        <f>VLOOKUP(E1016,Customer[],2,FALSE)</f>
        <v>Lapyae Wunn</v>
      </c>
      <c r="G1016" s="69" t="str">
        <f>VLOOKUP(E1016,Customer[],3,FALSE)</f>
        <v>West Yangon University Rd</v>
      </c>
      <c r="H1016" s="69" t="str">
        <f>VLOOKUP(E1016,Customer[],4,FALSE)</f>
        <v>Htan Ta Pin</v>
      </c>
      <c r="I1016" s="48" t="s">
        <v>23</v>
      </c>
      <c r="J1016" s="70" t="str">
        <f>VLOOKUP(I1016,PGStock[],2,FALSE)</f>
        <v>Columbus Super Red Smooth 175 Ml</v>
      </c>
      <c r="K1016" s="71">
        <f>VLOOKUP(I1016,PGStock[],3,FALSE)</f>
        <v>0.17499999999999999</v>
      </c>
      <c r="L1016" s="47">
        <v>2</v>
      </c>
      <c r="M1016" s="47">
        <f>VLOOKUP(I1016,PGStock[],6,FALSE)</f>
        <v>100</v>
      </c>
      <c r="N1016" s="47">
        <f>+PGSales!$L1016*PGSales!$M1016</f>
        <v>200</v>
      </c>
    </row>
    <row r="1017" spans="1:14" hidden="1" x14ac:dyDescent="0.25">
      <c r="A1017" s="77">
        <f t="shared" si="26"/>
        <v>2024</v>
      </c>
      <c r="B1017" s="77">
        <f t="shared" si="27"/>
        <v>12</v>
      </c>
      <c r="C1017" s="73">
        <v>45656</v>
      </c>
      <c r="D1017" s="68" t="s">
        <v>56</v>
      </c>
      <c r="E1017" s="48" t="s">
        <v>271</v>
      </c>
      <c r="F1017" s="69" t="str">
        <f>VLOOKUP(E1017,Customer[],2,FALSE)</f>
        <v>Lapyae Wunn</v>
      </c>
      <c r="G1017" s="69" t="str">
        <f>VLOOKUP(E1017,Customer[],3,FALSE)</f>
        <v>West Yangon University Rd</v>
      </c>
      <c r="H1017" s="69" t="str">
        <f>VLOOKUP(E1017,Customer[],4,FALSE)</f>
        <v>Htan Ta Pin</v>
      </c>
      <c r="I1017" s="48" t="s">
        <v>20</v>
      </c>
      <c r="J1017" s="70" t="str">
        <f>VLOOKUP(I1017,PGStock[],2,FALSE)</f>
        <v>Formula Rum 700ml</v>
      </c>
      <c r="K1017" s="71">
        <f>VLOOKUP(I1017,PGStock[],3,FALSE)</f>
        <v>0.7</v>
      </c>
      <c r="L1017" s="47">
        <v>2</v>
      </c>
      <c r="M1017" s="47">
        <f>VLOOKUP(I1017,PGStock[],6,FALSE)</f>
        <v>200</v>
      </c>
      <c r="N1017" s="47">
        <f>+PGSales!$L1017*PGSales!$M1017</f>
        <v>400</v>
      </c>
    </row>
    <row r="1018" spans="1:14" hidden="1" x14ac:dyDescent="0.25">
      <c r="A1018" s="77">
        <f t="shared" si="26"/>
        <v>2024</v>
      </c>
      <c r="B1018" s="77">
        <f t="shared" si="27"/>
        <v>12</v>
      </c>
      <c r="C1018" s="73">
        <v>45656</v>
      </c>
      <c r="D1018" s="68" t="s">
        <v>56</v>
      </c>
      <c r="E1018" s="48" t="s">
        <v>271</v>
      </c>
      <c r="F1018" s="69" t="str">
        <f>VLOOKUP(E1018,Customer[],2,FALSE)</f>
        <v>Lapyae Wunn</v>
      </c>
      <c r="G1018" s="69" t="str">
        <f>VLOOKUP(E1018,Customer[],3,FALSE)</f>
        <v>West Yangon University Rd</v>
      </c>
      <c r="H1018" s="69" t="str">
        <f>VLOOKUP(E1018,Customer[],4,FALSE)</f>
        <v>Htan Ta Pin</v>
      </c>
      <c r="I1018" s="48" t="s">
        <v>18</v>
      </c>
      <c r="J1018" s="70" t="str">
        <f>VLOOKUP(I1018,PGStock[],2,FALSE)</f>
        <v>Formula Rum 350ml</v>
      </c>
      <c r="K1018" s="71">
        <f>VLOOKUP(I1018,PGStock[],3,FALSE)</f>
        <v>0.35</v>
      </c>
      <c r="L1018" s="47">
        <v>13</v>
      </c>
      <c r="M1018" s="47">
        <f>VLOOKUP(I1018,PGStock[],6,FALSE)</f>
        <v>150</v>
      </c>
      <c r="N1018" s="47">
        <f>+PGSales!$L1018*PGSales!$M1018</f>
        <v>1950</v>
      </c>
    </row>
    <row r="1019" spans="1:14" hidden="1" x14ac:dyDescent="0.25">
      <c r="A1019" s="77">
        <f t="shared" si="26"/>
        <v>2024</v>
      </c>
      <c r="B1019" s="77">
        <f t="shared" si="27"/>
        <v>12</v>
      </c>
      <c r="C1019" s="73">
        <v>45656</v>
      </c>
      <c r="D1019" s="68" t="s">
        <v>62</v>
      </c>
      <c r="E1019" s="48" t="s">
        <v>274</v>
      </c>
      <c r="F1019" s="69" t="str">
        <f>VLOOKUP(E1019,Customer[],2,FALSE)</f>
        <v>Ni Ni Lin</v>
      </c>
      <c r="G1019" s="69" t="str">
        <f>VLOOKUP(E1019,Customer[],3,FALSE)</f>
        <v>Myoma Zay Rd</v>
      </c>
      <c r="H1019" s="69" t="str">
        <f>VLOOKUP(E1019,Customer[],4,FALSE)</f>
        <v>Htan Ta Pin</v>
      </c>
      <c r="I1019" s="48" t="s">
        <v>27</v>
      </c>
      <c r="J1019" s="70" t="str">
        <f>VLOOKUP(I1019,PGStock[],2,FALSE)</f>
        <v>Columbus Super Red Smooth 700 Ml</v>
      </c>
      <c r="K1019" s="71">
        <f>VLOOKUP(I1019,PGStock[],3,FALSE)</f>
        <v>0.7</v>
      </c>
      <c r="L1019" s="47">
        <v>1</v>
      </c>
      <c r="M1019" s="47">
        <f>VLOOKUP(I1019,PGStock[],6,FALSE)</f>
        <v>200</v>
      </c>
      <c r="N1019" s="47">
        <f>+PGSales!$L1019*PGSales!$M1019</f>
        <v>200</v>
      </c>
    </row>
    <row r="1020" spans="1:14" hidden="1" x14ac:dyDescent="0.25">
      <c r="A1020" s="77">
        <f t="shared" si="26"/>
        <v>2024</v>
      </c>
      <c r="B1020" s="77">
        <f t="shared" si="27"/>
        <v>12</v>
      </c>
      <c r="C1020" s="73">
        <v>45656</v>
      </c>
      <c r="D1020" s="68" t="s">
        <v>62</v>
      </c>
      <c r="E1020" s="48" t="s">
        <v>274</v>
      </c>
      <c r="F1020" s="69" t="str">
        <f>VLOOKUP(E1020,Customer[],2,FALSE)</f>
        <v>Ni Ni Lin</v>
      </c>
      <c r="G1020" s="69" t="str">
        <f>VLOOKUP(E1020,Customer[],3,FALSE)</f>
        <v>Myoma Zay Rd</v>
      </c>
      <c r="H1020" s="69" t="str">
        <f>VLOOKUP(E1020,Customer[],4,FALSE)</f>
        <v>Htan Ta Pin</v>
      </c>
      <c r="I1020" s="48" t="s">
        <v>25</v>
      </c>
      <c r="J1020" s="70" t="str">
        <f>VLOOKUP(I1020,PGStock[],2,FALSE)</f>
        <v>Columbus Super Red Smooth 350 Ml</v>
      </c>
      <c r="K1020" s="71">
        <f>VLOOKUP(I1020,PGStock[],3,FALSE)</f>
        <v>0.35</v>
      </c>
      <c r="L1020" s="47">
        <v>3</v>
      </c>
      <c r="M1020" s="47">
        <f>VLOOKUP(I1020,PGStock[],6,FALSE)</f>
        <v>150</v>
      </c>
      <c r="N1020" s="47">
        <f>+PGSales!$L1020*PGSales!$M1020</f>
        <v>450</v>
      </c>
    </row>
    <row r="1021" spans="1:14" hidden="1" x14ac:dyDescent="0.25">
      <c r="A1021" s="77">
        <f t="shared" si="26"/>
        <v>2024</v>
      </c>
      <c r="B1021" s="77">
        <f t="shared" si="27"/>
        <v>12</v>
      </c>
      <c r="C1021" s="73">
        <v>45656</v>
      </c>
      <c r="D1021" s="68" t="s">
        <v>62</v>
      </c>
      <c r="E1021" s="48" t="s">
        <v>274</v>
      </c>
      <c r="F1021" s="69" t="str">
        <f>VLOOKUP(E1021,Customer[],2,FALSE)</f>
        <v>Ni Ni Lin</v>
      </c>
      <c r="G1021" s="69" t="str">
        <f>VLOOKUP(E1021,Customer[],3,FALSE)</f>
        <v>Myoma Zay Rd</v>
      </c>
      <c r="H1021" s="69" t="str">
        <f>VLOOKUP(E1021,Customer[],4,FALSE)</f>
        <v>Htan Ta Pin</v>
      </c>
      <c r="I1021" s="48" t="s">
        <v>18</v>
      </c>
      <c r="J1021" s="70" t="str">
        <f>VLOOKUP(I1021,PGStock[],2,FALSE)</f>
        <v>Formula Rum 350ml</v>
      </c>
      <c r="K1021" s="71">
        <f>VLOOKUP(I1021,PGStock[],3,FALSE)</f>
        <v>0.35</v>
      </c>
      <c r="L1021" s="47">
        <v>7</v>
      </c>
      <c r="M1021" s="47">
        <f>VLOOKUP(I1021,PGStock[],6,FALSE)</f>
        <v>150</v>
      </c>
      <c r="N1021" s="47">
        <f>+PGSales!$L1021*PGSales!$M1021</f>
        <v>1050</v>
      </c>
    </row>
    <row r="1022" spans="1:14" hidden="1" x14ac:dyDescent="0.25">
      <c r="A1022" s="77">
        <f t="shared" si="26"/>
        <v>2024</v>
      </c>
      <c r="B1022" s="77">
        <f t="shared" si="27"/>
        <v>12</v>
      </c>
      <c r="C1022" s="73">
        <v>45656</v>
      </c>
      <c r="D1022" s="68" t="s">
        <v>60</v>
      </c>
      <c r="E1022" s="48" t="s">
        <v>272</v>
      </c>
      <c r="F1022" s="69" t="str">
        <f>VLOOKUP(E1022,Customer[],2,FALSE)</f>
        <v>April</v>
      </c>
      <c r="G1022" s="69" t="str">
        <f>VLOOKUP(E1022,Customer[],3,FALSE)</f>
        <v>Bayin Naung St</v>
      </c>
      <c r="H1022" s="69" t="str">
        <f>VLOOKUP(E1022,Customer[],4,FALSE)</f>
        <v>Htan Ta Pin</v>
      </c>
      <c r="I1022" s="48" t="s">
        <v>25</v>
      </c>
      <c r="J1022" s="70" t="str">
        <f>VLOOKUP(I1022,PGStock[],2,FALSE)</f>
        <v>Columbus Super Red Smooth 350 Ml</v>
      </c>
      <c r="K1022" s="71">
        <f>VLOOKUP(I1022,PGStock[],3,FALSE)</f>
        <v>0.35</v>
      </c>
      <c r="L1022" s="47">
        <v>4</v>
      </c>
      <c r="M1022" s="47">
        <f>VLOOKUP(I1022,PGStock[],6,FALSE)</f>
        <v>150</v>
      </c>
      <c r="N1022" s="47">
        <f>+PGSales!$L1022*PGSales!$M1022</f>
        <v>600</v>
      </c>
    </row>
    <row r="1023" spans="1:14" hidden="1" x14ac:dyDescent="0.25">
      <c r="A1023" s="77">
        <f t="shared" si="26"/>
        <v>2024</v>
      </c>
      <c r="B1023" s="77">
        <f t="shared" si="27"/>
        <v>12</v>
      </c>
      <c r="C1023" s="73">
        <v>45656</v>
      </c>
      <c r="D1023" s="68" t="s">
        <v>60</v>
      </c>
      <c r="E1023" s="48" t="s">
        <v>272</v>
      </c>
      <c r="F1023" s="69" t="str">
        <f>VLOOKUP(E1023,Customer[],2,FALSE)</f>
        <v>April</v>
      </c>
      <c r="G1023" s="69" t="str">
        <f>VLOOKUP(E1023,Customer[],3,FALSE)</f>
        <v>Bayin Naung St</v>
      </c>
      <c r="H1023" s="69" t="str">
        <f>VLOOKUP(E1023,Customer[],4,FALSE)</f>
        <v>Htan Ta Pin</v>
      </c>
      <c r="I1023" s="48" t="s">
        <v>18</v>
      </c>
      <c r="J1023" s="70" t="str">
        <f>VLOOKUP(I1023,PGStock[],2,FALSE)</f>
        <v>Formula Rum 350ml</v>
      </c>
      <c r="K1023" s="71">
        <f>VLOOKUP(I1023,PGStock[],3,FALSE)</f>
        <v>0.35</v>
      </c>
      <c r="L1023" s="47">
        <v>2</v>
      </c>
      <c r="M1023" s="47">
        <f>VLOOKUP(I1023,PGStock[],6,FALSE)</f>
        <v>150</v>
      </c>
      <c r="N1023" s="47">
        <f>+PGSales!$L1023*PGSales!$M1023</f>
        <v>300</v>
      </c>
    </row>
    <row r="1024" spans="1:14" hidden="1" x14ac:dyDescent="0.25">
      <c r="A1024" s="77">
        <f t="shared" si="26"/>
        <v>2024</v>
      </c>
      <c r="B1024" s="77">
        <f t="shared" si="27"/>
        <v>12</v>
      </c>
      <c r="C1024" s="73">
        <v>45656</v>
      </c>
      <c r="D1024" s="68" t="s">
        <v>68</v>
      </c>
      <c r="E1024" s="48" t="s">
        <v>276</v>
      </c>
      <c r="F1024" s="69" t="str">
        <f>VLOOKUP(E1024,Customer[],2,FALSE)</f>
        <v>Kyi Thar Oo(1)</v>
      </c>
      <c r="G1024" s="69" t="str">
        <f>VLOOKUP(E1024,Customer[],3,FALSE)</f>
        <v>Poe San Aye St</v>
      </c>
      <c r="H1024" s="69" t="str">
        <f>VLOOKUP(E1024,Customer[],4,FALSE)</f>
        <v>Htan Ta Pin</v>
      </c>
      <c r="I1024" s="48" t="s">
        <v>18</v>
      </c>
      <c r="J1024" s="70" t="str">
        <f>VLOOKUP(I1024,PGStock[],2,FALSE)</f>
        <v>Formula Rum 350ml</v>
      </c>
      <c r="K1024" s="71">
        <f>VLOOKUP(I1024,PGStock[],3,FALSE)</f>
        <v>0.35</v>
      </c>
      <c r="L1024" s="47">
        <v>1</v>
      </c>
      <c r="M1024" s="47">
        <f>VLOOKUP(I1024,PGStock[],6,FALSE)</f>
        <v>150</v>
      </c>
      <c r="N1024" s="47">
        <f>+PGSales!$L1024*PGSales!$M1024</f>
        <v>150</v>
      </c>
    </row>
    <row r="1025" spans="1:14" hidden="1" x14ac:dyDescent="0.25">
      <c r="A1025" s="77">
        <f t="shared" si="26"/>
        <v>2024</v>
      </c>
      <c r="B1025" s="77">
        <f t="shared" si="27"/>
        <v>12</v>
      </c>
      <c r="C1025" s="73">
        <v>45656</v>
      </c>
      <c r="D1025" s="68" t="s">
        <v>64</v>
      </c>
      <c r="E1025" s="48" t="s">
        <v>269</v>
      </c>
      <c r="F1025" s="69" t="str">
        <f>VLOOKUP(E1025,Customer[],2,FALSE)</f>
        <v>Kaung Star</v>
      </c>
      <c r="G1025" s="69" t="str">
        <f>VLOOKUP(E1025,Customer[],3,FALSE)</f>
        <v>West Yangon University Rd</v>
      </c>
      <c r="H1025" s="69" t="str">
        <f>VLOOKUP(E1025,Customer[],4,FALSE)</f>
        <v>Htan Ta Pin</v>
      </c>
      <c r="I1025" s="48" t="s">
        <v>25</v>
      </c>
      <c r="J1025" s="70" t="str">
        <f>VLOOKUP(I1025,PGStock[],2,FALSE)</f>
        <v>Columbus Super Red Smooth 350 Ml</v>
      </c>
      <c r="K1025" s="71">
        <f>VLOOKUP(I1025,PGStock[],3,FALSE)</f>
        <v>0.35</v>
      </c>
      <c r="L1025" s="47">
        <v>8</v>
      </c>
      <c r="M1025" s="47">
        <f>VLOOKUP(I1025,PGStock[],6,FALSE)</f>
        <v>150</v>
      </c>
      <c r="N1025" s="47">
        <f>+PGSales!$L1025*PGSales!$M1025</f>
        <v>1200</v>
      </c>
    </row>
    <row r="1026" spans="1:14" hidden="1" x14ac:dyDescent="0.25">
      <c r="A1026" s="77">
        <f t="shared" si="26"/>
        <v>2024</v>
      </c>
      <c r="B1026" s="77">
        <f t="shared" si="27"/>
        <v>12</v>
      </c>
      <c r="C1026" s="73">
        <v>45656</v>
      </c>
      <c r="D1026" s="68" t="s">
        <v>64</v>
      </c>
      <c r="E1026" s="48" t="s">
        <v>269</v>
      </c>
      <c r="F1026" s="69" t="str">
        <f>VLOOKUP(E1026,Customer[],2,FALSE)</f>
        <v>Kaung Star</v>
      </c>
      <c r="G1026" s="69" t="str">
        <f>VLOOKUP(E1026,Customer[],3,FALSE)</f>
        <v>West Yangon University Rd</v>
      </c>
      <c r="H1026" s="69" t="str">
        <f>VLOOKUP(E1026,Customer[],4,FALSE)</f>
        <v>Htan Ta Pin</v>
      </c>
      <c r="I1026" s="48" t="s">
        <v>20</v>
      </c>
      <c r="J1026" s="70" t="str">
        <f>VLOOKUP(I1026,PGStock[],2,FALSE)</f>
        <v>Formula Rum 700ml</v>
      </c>
      <c r="K1026" s="71">
        <f>VLOOKUP(I1026,PGStock[],3,FALSE)</f>
        <v>0.7</v>
      </c>
      <c r="L1026" s="47">
        <v>1</v>
      </c>
      <c r="M1026" s="47">
        <f>VLOOKUP(I1026,PGStock[],6,FALSE)</f>
        <v>200</v>
      </c>
      <c r="N1026" s="47">
        <f>+PGSales!$L1026*PGSales!$M1026</f>
        <v>200</v>
      </c>
    </row>
    <row r="1027" spans="1:14" hidden="1" x14ac:dyDescent="0.25">
      <c r="A1027" s="77">
        <f t="shared" si="26"/>
        <v>2024</v>
      </c>
      <c r="B1027" s="77">
        <f t="shared" si="27"/>
        <v>12</v>
      </c>
      <c r="C1027" s="73">
        <v>45656</v>
      </c>
      <c r="D1027" s="68" t="s">
        <v>64</v>
      </c>
      <c r="E1027" s="48" t="s">
        <v>269</v>
      </c>
      <c r="F1027" s="69" t="str">
        <f>VLOOKUP(E1027,Customer[],2,FALSE)</f>
        <v>Kaung Star</v>
      </c>
      <c r="G1027" s="69" t="str">
        <f>VLOOKUP(E1027,Customer[],3,FALSE)</f>
        <v>West Yangon University Rd</v>
      </c>
      <c r="H1027" s="69" t="str">
        <f>VLOOKUP(E1027,Customer[],4,FALSE)</f>
        <v>Htan Ta Pin</v>
      </c>
      <c r="I1027" s="48" t="s">
        <v>18</v>
      </c>
      <c r="J1027" s="70" t="str">
        <f>VLOOKUP(I1027,PGStock[],2,FALSE)</f>
        <v>Formula Rum 350ml</v>
      </c>
      <c r="K1027" s="71">
        <f>VLOOKUP(I1027,PGStock[],3,FALSE)</f>
        <v>0.35</v>
      </c>
      <c r="L1027" s="47">
        <v>6</v>
      </c>
      <c r="M1027" s="47">
        <f>VLOOKUP(I1027,PGStock[],6,FALSE)</f>
        <v>150</v>
      </c>
      <c r="N1027" s="47">
        <f>+PGSales!$L1027*PGSales!$M1027</f>
        <v>900</v>
      </c>
    </row>
    <row r="1028" spans="1:14" hidden="1" x14ac:dyDescent="0.25">
      <c r="A1028" s="77">
        <f t="shared" si="26"/>
        <v>2024</v>
      </c>
      <c r="B1028" s="77">
        <f t="shared" si="27"/>
        <v>12</v>
      </c>
      <c r="C1028" s="73">
        <v>45656</v>
      </c>
      <c r="D1028" s="68" t="s">
        <v>74</v>
      </c>
      <c r="E1028" s="48" t="s">
        <v>240</v>
      </c>
      <c r="F1028" s="69" t="str">
        <f>VLOOKUP(E1028,Customer[],2,FALSE)</f>
        <v>KoKoe Myaing</v>
      </c>
      <c r="G1028" s="69" t="str">
        <f>VLOOKUP(E1028,Customer[],3,FALSE)</f>
        <v>Bo Aung Kyaw Rd</v>
      </c>
      <c r="H1028" s="69" t="str">
        <f>VLOOKUP(E1028,Customer[],4,FALSE)</f>
        <v>Hlaing Thar Yar</v>
      </c>
      <c r="I1028" s="48" t="s">
        <v>27</v>
      </c>
      <c r="J1028" s="70" t="str">
        <f>VLOOKUP(I1028,PGStock[],2,FALSE)</f>
        <v>Columbus Super Red Smooth 700 Ml</v>
      </c>
      <c r="K1028" s="71">
        <f>VLOOKUP(I1028,PGStock[],3,FALSE)</f>
        <v>0.7</v>
      </c>
      <c r="L1028" s="47">
        <v>1</v>
      </c>
      <c r="M1028" s="47">
        <f>VLOOKUP(I1028,PGStock[],6,FALSE)</f>
        <v>200</v>
      </c>
      <c r="N1028" s="47">
        <f>+PGSales!$L1028*PGSales!$M1028</f>
        <v>200</v>
      </c>
    </row>
    <row r="1029" spans="1:14" hidden="1" x14ac:dyDescent="0.25">
      <c r="A1029" s="77">
        <f t="shared" si="26"/>
        <v>2024</v>
      </c>
      <c r="B1029" s="77">
        <f t="shared" si="27"/>
        <v>12</v>
      </c>
      <c r="C1029" s="73">
        <v>45656</v>
      </c>
      <c r="D1029" s="68" t="s">
        <v>74</v>
      </c>
      <c r="E1029" s="48" t="s">
        <v>240</v>
      </c>
      <c r="F1029" s="69" t="str">
        <f>VLOOKUP(E1029,Customer[],2,FALSE)</f>
        <v>KoKoe Myaing</v>
      </c>
      <c r="G1029" s="69" t="str">
        <f>VLOOKUP(E1029,Customer[],3,FALSE)</f>
        <v>Bo Aung Kyaw Rd</v>
      </c>
      <c r="H1029" s="69" t="str">
        <f>VLOOKUP(E1029,Customer[],4,FALSE)</f>
        <v>Hlaing Thar Yar</v>
      </c>
      <c r="I1029" s="48" t="s">
        <v>25</v>
      </c>
      <c r="J1029" s="70" t="str">
        <f>VLOOKUP(I1029,PGStock[],2,FALSE)</f>
        <v>Columbus Super Red Smooth 350 Ml</v>
      </c>
      <c r="K1029" s="71">
        <f>VLOOKUP(I1029,PGStock[],3,FALSE)</f>
        <v>0.35</v>
      </c>
      <c r="L1029" s="47">
        <v>6</v>
      </c>
      <c r="M1029" s="47">
        <f>VLOOKUP(I1029,PGStock[],6,FALSE)</f>
        <v>150</v>
      </c>
      <c r="N1029" s="47">
        <f>+PGSales!$L1029*PGSales!$M1029</f>
        <v>900</v>
      </c>
    </row>
    <row r="1030" spans="1:14" hidden="1" x14ac:dyDescent="0.25">
      <c r="A1030" s="77">
        <f t="shared" si="26"/>
        <v>2024</v>
      </c>
      <c r="B1030" s="77">
        <f t="shared" si="27"/>
        <v>12</v>
      </c>
      <c r="C1030" s="73">
        <v>45656</v>
      </c>
      <c r="D1030" s="68" t="s">
        <v>70</v>
      </c>
      <c r="E1030" s="48" t="s">
        <v>291</v>
      </c>
      <c r="F1030" s="69" t="str">
        <f>VLOOKUP(E1030,Customer[],2,FALSE)</f>
        <v>Kyaw Myatter</v>
      </c>
      <c r="G1030" s="69" t="str">
        <f>VLOOKUP(E1030,Customer[],3,FALSE)</f>
        <v>Pamoe Hinn Rd</v>
      </c>
      <c r="H1030" s="69" t="str">
        <f>VLOOKUP(E1030,Customer[],4,FALSE)</f>
        <v>Hlaing Thar Yar</v>
      </c>
      <c r="I1030" s="48" t="s">
        <v>25</v>
      </c>
      <c r="J1030" s="70" t="str">
        <f>VLOOKUP(I1030,PGStock[],2,FALSE)</f>
        <v>Columbus Super Red Smooth 350 Ml</v>
      </c>
      <c r="K1030" s="71">
        <f>VLOOKUP(I1030,PGStock[],3,FALSE)</f>
        <v>0.35</v>
      </c>
      <c r="L1030" s="47">
        <v>3</v>
      </c>
      <c r="M1030" s="47">
        <f>VLOOKUP(I1030,PGStock[],6,FALSE)</f>
        <v>150</v>
      </c>
      <c r="N1030" s="47">
        <f>+PGSales!$L1030*PGSales!$M1030</f>
        <v>450</v>
      </c>
    </row>
    <row r="1031" spans="1:14" hidden="1" x14ac:dyDescent="0.25">
      <c r="A1031" s="77">
        <f t="shared" si="26"/>
        <v>2024</v>
      </c>
      <c r="B1031" s="77">
        <f t="shared" si="27"/>
        <v>12</v>
      </c>
      <c r="C1031" s="73">
        <v>45656</v>
      </c>
      <c r="D1031" s="68" t="s">
        <v>70</v>
      </c>
      <c r="E1031" s="48" t="s">
        <v>291</v>
      </c>
      <c r="F1031" s="69" t="str">
        <f>VLOOKUP(E1031,Customer[],2,FALSE)</f>
        <v>Kyaw Myatter</v>
      </c>
      <c r="G1031" s="69" t="str">
        <f>VLOOKUP(E1031,Customer[],3,FALSE)</f>
        <v>Pamoe Hinn Rd</v>
      </c>
      <c r="H1031" s="69" t="str">
        <f>VLOOKUP(E1031,Customer[],4,FALSE)</f>
        <v>Hlaing Thar Yar</v>
      </c>
      <c r="I1031" s="48" t="s">
        <v>18</v>
      </c>
      <c r="J1031" s="70" t="str">
        <f>VLOOKUP(I1031,PGStock[],2,FALSE)</f>
        <v>Formula Rum 350ml</v>
      </c>
      <c r="K1031" s="71">
        <f>VLOOKUP(I1031,PGStock[],3,FALSE)</f>
        <v>0.35</v>
      </c>
      <c r="L1031" s="47">
        <v>6</v>
      </c>
      <c r="M1031" s="47">
        <f>VLOOKUP(I1031,PGStock[],6,FALSE)</f>
        <v>150</v>
      </c>
      <c r="N1031" s="47">
        <f>+PGSales!$L1031*PGSales!$M1031</f>
        <v>900</v>
      </c>
    </row>
    <row r="1032" spans="1:14" hidden="1" x14ac:dyDescent="0.25">
      <c r="A1032" s="77">
        <f t="shared" si="26"/>
        <v>2024</v>
      </c>
      <c r="B1032" s="77">
        <f t="shared" si="27"/>
        <v>12</v>
      </c>
      <c r="C1032" s="73">
        <v>45656</v>
      </c>
      <c r="D1032" s="68" t="s">
        <v>72</v>
      </c>
      <c r="E1032" s="48" t="s">
        <v>292</v>
      </c>
      <c r="F1032" s="69" t="str">
        <f>VLOOKUP(E1032,Customer[],2,FALSE)</f>
        <v>Shwe Pyae(2)</v>
      </c>
      <c r="G1032" s="69" t="str">
        <f>VLOOKUP(E1032,Customer[],3,FALSE)</f>
        <v xml:space="preserve">LanThwe </v>
      </c>
      <c r="H1032" s="69" t="str">
        <f>VLOOKUP(E1032,Customer[],4,FALSE)</f>
        <v>Hlaing Thar Yar</v>
      </c>
      <c r="I1032" s="48" t="s">
        <v>25</v>
      </c>
      <c r="J1032" s="70" t="str">
        <f>VLOOKUP(I1032,PGStock[],2,FALSE)</f>
        <v>Columbus Super Red Smooth 350 Ml</v>
      </c>
      <c r="K1032" s="71">
        <f>VLOOKUP(I1032,PGStock[],3,FALSE)</f>
        <v>0.35</v>
      </c>
      <c r="L1032" s="47">
        <v>7</v>
      </c>
      <c r="M1032" s="47">
        <f>VLOOKUP(I1032,PGStock[],6,FALSE)</f>
        <v>150</v>
      </c>
      <c r="N1032" s="47">
        <f>+PGSales!$L1032*PGSales!$M1032</f>
        <v>1050</v>
      </c>
    </row>
    <row r="1033" spans="1:14" hidden="1" x14ac:dyDescent="0.25">
      <c r="A1033" s="77">
        <f t="shared" si="26"/>
        <v>2024</v>
      </c>
      <c r="B1033" s="77">
        <f t="shared" si="27"/>
        <v>12</v>
      </c>
      <c r="C1033" s="73">
        <v>45656</v>
      </c>
      <c r="D1033" s="68" t="s">
        <v>72</v>
      </c>
      <c r="E1033" s="48" t="s">
        <v>292</v>
      </c>
      <c r="F1033" s="69" t="str">
        <f>VLOOKUP(E1033,Customer[],2,FALSE)</f>
        <v>Shwe Pyae(2)</v>
      </c>
      <c r="G1033" s="69" t="str">
        <f>VLOOKUP(E1033,Customer[],3,FALSE)</f>
        <v xml:space="preserve">LanThwe </v>
      </c>
      <c r="H1033" s="69" t="str">
        <f>VLOOKUP(E1033,Customer[],4,FALSE)</f>
        <v>Hlaing Thar Yar</v>
      </c>
      <c r="I1033" s="48" t="s">
        <v>18</v>
      </c>
      <c r="J1033" s="70" t="str">
        <f>VLOOKUP(I1033,PGStock[],2,FALSE)</f>
        <v>Formula Rum 350ml</v>
      </c>
      <c r="K1033" s="71">
        <f>VLOOKUP(I1033,PGStock[],3,FALSE)</f>
        <v>0.35</v>
      </c>
      <c r="L1033" s="47">
        <v>13</v>
      </c>
      <c r="M1033" s="47">
        <f>VLOOKUP(I1033,PGStock[],6,FALSE)</f>
        <v>150</v>
      </c>
      <c r="N1033" s="47">
        <f>+PGSales!$L1033*PGSales!$M1033</f>
        <v>1950</v>
      </c>
    </row>
    <row r="1034" spans="1:14" hidden="1" x14ac:dyDescent="0.25">
      <c r="A1034" s="77">
        <f t="shared" si="26"/>
        <v>2024</v>
      </c>
      <c r="B1034" s="77">
        <f t="shared" si="27"/>
        <v>12</v>
      </c>
      <c r="C1034" s="73">
        <v>45656</v>
      </c>
      <c r="D1034" s="68" t="s">
        <v>3</v>
      </c>
      <c r="E1034" s="48" t="s">
        <v>244</v>
      </c>
      <c r="F1034" s="69" t="str">
        <f>VLOOKUP(E1034,Customer[],2,FALSE)</f>
        <v>Lucky9</v>
      </c>
      <c r="G1034" s="69" t="str">
        <f>VLOOKUP(E1034,Customer[],3,FALSE)</f>
        <v>Htay Auyinn St</v>
      </c>
      <c r="H1034" s="69" t="str">
        <f>VLOOKUP(E1034,Customer[],4,FALSE)</f>
        <v>Hlaing Thar Yar</v>
      </c>
      <c r="I1034" s="48" t="s">
        <v>27</v>
      </c>
      <c r="J1034" s="70" t="str">
        <f>VLOOKUP(I1034,PGStock[],2,FALSE)</f>
        <v>Columbus Super Red Smooth 700 Ml</v>
      </c>
      <c r="K1034" s="71">
        <f>VLOOKUP(I1034,PGStock[],3,FALSE)</f>
        <v>0.7</v>
      </c>
      <c r="L1034" s="47">
        <v>1</v>
      </c>
      <c r="M1034" s="47">
        <f>VLOOKUP(I1034,PGStock[],6,FALSE)</f>
        <v>200</v>
      </c>
      <c r="N1034" s="47">
        <f>+PGSales!$L1034*PGSales!$M1034</f>
        <v>200</v>
      </c>
    </row>
    <row r="1035" spans="1:14" hidden="1" x14ac:dyDescent="0.25">
      <c r="A1035" s="77">
        <f t="shared" si="26"/>
        <v>2024</v>
      </c>
      <c r="B1035" s="77">
        <f t="shared" si="27"/>
        <v>12</v>
      </c>
      <c r="C1035" s="73">
        <v>45656</v>
      </c>
      <c r="D1035" s="68" t="s">
        <v>3</v>
      </c>
      <c r="E1035" s="48" t="s">
        <v>244</v>
      </c>
      <c r="F1035" s="69" t="str">
        <f>VLOOKUP(E1035,Customer[],2,FALSE)</f>
        <v>Lucky9</v>
      </c>
      <c r="G1035" s="69" t="str">
        <f>VLOOKUP(E1035,Customer[],3,FALSE)</f>
        <v>Htay Auyinn St</v>
      </c>
      <c r="H1035" s="69" t="str">
        <f>VLOOKUP(E1035,Customer[],4,FALSE)</f>
        <v>Hlaing Thar Yar</v>
      </c>
      <c r="I1035" s="48" t="s">
        <v>25</v>
      </c>
      <c r="J1035" s="70" t="str">
        <f>VLOOKUP(I1035,PGStock[],2,FALSE)</f>
        <v>Columbus Super Red Smooth 350 Ml</v>
      </c>
      <c r="K1035" s="71">
        <f>VLOOKUP(I1035,PGStock[],3,FALSE)</f>
        <v>0.35</v>
      </c>
      <c r="L1035" s="47">
        <v>3</v>
      </c>
      <c r="M1035" s="47">
        <f>VLOOKUP(I1035,PGStock[],6,FALSE)</f>
        <v>150</v>
      </c>
      <c r="N1035" s="47">
        <f>+PGSales!$L1035*PGSales!$M1035</f>
        <v>450</v>
      </c>
    </row>
    <row r="1036" spans="1:14" hidden="1" x14ac:dyDescent="0.25">
      <c r="A1036" s="77">
        <f t="shared" si="26"/>
        <v>2024</v>
      </c>
      <c r="B1036" s="77">
        <f t="shared" si="27"/>
        <v>12</v>
      </c>
      <c r="C1036" s="73">
        <v>45656</v>
      </c>
      <c r="D1036" s="68" t="s">
        <v>3</v>
      </c>
      <c r="E1036" s="48" t="s">
        <v>244</v>
      </c>
      <c r="F1036" s="69" t="str">
        <f>VLOOKUP(E1036,Customer[],2,FALSE)</f>
        <v>Lucky9</v>
      </c>
      <c r="G1036" s="69" t="str">
        <f>VLOOKUP(E1036,Customer[],3,FALSE)</f>
        <v>Htay Auyinn St</v>
      </c>
      <c r="H1036" s="69" t="str">
        <f>VLOOKUP(E1036,Customer[],4,FALSE)</f>
        <v>Hlaing Thar Yar</v>
      </c>
      <c r="I1036" s="48" t="s">
        <v>18</v>
      </c>
      <c r="J1036" s="70" t="str">
        <f>VLOOKUP(I1036,PGStock[],2,FALSE)</f>
        <v>Formula Rum 350ml</v>
      </c>
      <c r="K1036" s="71">
        <f>VLOOKUP(I1036,PGStock[],3,FALSE)</f>
        <v>0.35</v>
      </c>
      <c r="L1036" s="47">
        <v>7</v>
      </c>
      <c r="M1036" s="47">
        <f>VLOOKUP(I1036,PGStock[],6,FALSE)</f>
        <v>150</v>
      </c>
      <c r="N1036" s="47">
        <f>+PGSales!$L1036*PGSales!$M1036</f>
        <v>1050</v>
      </c>
    </row>
    <row r="1037" spans="1:14" hidden="1" x14ac:dyDescent="0.25">
      <c r="A1037" s="77">
        <f t="shared" si="26"/>
        <v>2024</v>
      </c>
      <c r="B1037" s="77">
        <f t="shared" si="27"/>
        <v>12</v>
      </c>
      <c r="C1037" s="73">
        <v>45656</v>
      </c>
      <c r="D1037" s="68" t="s">
        <v>4</v>
      </c>
      <c r="E1037" s="48" t="s">
        <v>293</v>
      </c>
      <c r="F1037" s="69" t="str">
        <f>VLOOKUP(E1037,Customer[],2,FALSE)</f>
        <v>Aung Thayaphu</v>
      </c>
      <c r="G1037" s="69" t="str">
        <f>VLOOKUP(E1037,Customer[],3,FALSE)</f>
        <v>Bogyoke  Rd</v>
      </c>
      <c r="H1037" s="69" t="str">
        <f>VLOOKUP(E1037,Customer[],4,FALSE)</f>
        <v>Hlaing Thar Yar</v>
      </c>
      <c r="I1037" s="48" t="s">
        <v>25</v>
      </c>
      <c r="J1037" s="70" t="str">
        <f>VLOOKUP(I1037,PGStock[],2,FALSE)</f>
        <v>Columbus Super Red Smooth 350 Ml</v>
      </c>
      <c r="K1037" s="71">
        <f>VLOOKUP(I1037,PGStock[],3,FALSE)</f>
        <v>0.35</v>
      </c>
      <c r="L1037" s="47">
        <v>1</v>
      </c>
      <c r="M1037" s="47">
        <f>VLOOKUP(I1037,PGStock[],6,FALSE)</f>
        <v>150</v>
      </c>
      <c r="N1037" s="47">
        <f>+PGSales!$L1037*PGSales!$M1037</f>
        <v>150</v>
      </c>
    </row>
    <row r="1038" spans="1:14" hidden="1" x14ac:dyDescent="0.25">
      <c r="A1038" s="77">
        <f t="shared" si="26"/>
        <v>2024</v>
      </c>
      <c r="B1038" s="77">
        <f t="shared" si="27"/>
        <v>12</v>
      </c>
      <c r="C1038" s="73">
        <v>45656</v>
      </c>
      <c r="D1038" s="68" t="s">
        <v>4</v>
      </c>
      <c r="E1038" s="48" t="s">
        <v>293</v>
      </c>
      <c r="F1038" s="69" t="str">
        <f>VLOOKUP(E1038,Customer[],2,FALSE)</f>
        <v>Aung Thayaphu</v>
      </c>
      <c r="G1038" s="69" t="str">
        <f>VLOOKUP(E1038,Customer[],3,FALSE)</f>
        <v>Bogyoke  Rd</v>
      </c>
      <c r="H1038" s="69" t="str">
        <f>VLOOKUP(E1038,Customer[],4,FALSE)</f>
        <v>Hlaing Thar Yar</v>
      </c>
      <c r="I1038" s="48" t="s">
        <v>20</v>
      </c>
      <c r="J1038" s="70" t="str">
        <f>VLOOKUP(I1038,PGStock[],2,FALSE)</f>
        <v>Formula Rum 700ml</v>
      </c>
      <c r="K1038" s="71">
        <f>VLOOKUP(I1038,PGStock[],3,FALSE)</f>
        <v>0.7</v>
      </c>
      <c r="L1038" s="47">
        <v>1</v>
      </c>
      <c r="M1038" s="47">
        <f>VLOOKUP(I1038,PGStock[],6,FALSE)</f>
        <v>200</v>
      </c>
      <c r="N1038" s="47">
        <f>+PGSales!$L1038*PGSales!$M1038</f>
        <v>200</v>
      </c>
    </row>
    <row r="1039" spans="1:14" hidden="1" x14ac:dyDescent="0.25">
      <c r="A1039" s="77">
        <f t="shared" si="26"/>
        <v>2024</v>
      </c>
      <c r="B1039" s="77">
        <f t="shared" si="27"/>
        <v>12</v>
      </c>
      <c r="C1039" s="73">
        <v>45656</v>
      </c>
      <c r="D1039" s="68" t="s">
        <v>76</v>
      </c>
      <c r="E1039" s="48" t="s">
        <v>294</v>
      </c>
      <c r="F1039" s="69" t="str">
        <f>VLOOKUP(E1039,Customer[],2,FALSE)</f>
        <v>Shwe Pyae(1)</v>
      </c>
      <c r="G1039" s="69" t="str">
        <f>VLOOKUP(E1039,Customer[],3,FALSE)</f>
        <v>Bogyoke  Rd</v>
      </c>
      <c r="H1039" s="69" t="str">
        <f>VLOOKUP(E1039,Customer[],4,FALSE)</f>
        <v>Hlaing Thar Yar</v>
      </c>
      <c r="I1039" s="48" t="s">
        <v>25</v>
      </c>
      <c r="J1039" s="70" t="str">
        <f>VLOOKUP(I1039,PGStock[],2,FALSE)</f>
        <v>Columbus Super Red Smooth 350 Ml</v>
      </c>
      <c r="K1039" s="71">
        <f>VLOOKUP(I1039,PGStock[],3,FALSE)</f>
        <v>0.35</v>
      </c>
      <c r="L1039" s="47">
        <v>7</v>
      </c>
      <c r="M1039" s="47">
        <f>VLOOKUP(I1039,PGStock[],6,FALSE)</f>
        <v>150</v>
      </c>
      <c r="N1039" s="47">
        <f>+PGSales!$L1039*PGSales!$M1039</f>
        <v>1050</v>
      </c>
    </row>
    <row r="1040" spans="1:14" hidden="1" x14ac:dyDescent="0.25">
      <c r="A1040" s="77">
        <f t="shared" si="26"/>
        <v>2024</v>
      </c>
      <c r="B1040" s="77">
        <f t="shared" si="27"/>
        <v>12</v>
      </c>
      <c r="C1040" s="73">
        <v>45656</v>
      </c>
      <c r="D1040" s="68" t="s">
        <v>76</v>
      </c>
      <c r="E1040" s="48" t="s">
        <v>294</v>
      </c>
      <c r="F1040" s="69" t="str">
        <f>VLOOKUP(E1040,Customer[],2,FALSE)</f>
        <v>Shwe Pyae(1)</v>
      </c>
      <c r="G1040" s="69" t="str">
        <f>VLOOKUP(E1040,Customer[],3,FALSE)</f>
        <v>Bogyoke  Rd</v>
      </c>
      <c r="H1040" s="69" t="str">
        <f>VLOOKUP(E1040,Customer[],4,FALSE)</f>
        <v>Hlaing Thar Yar</v>
      </c>
      <c r="I1040" s="48" t="s">
        <v>18</v>
      </c>
      <c r="J1040" s="70" t="str">
        <f>VLOOKUP(I1040,PGStock[],2,FALSE)</f>
        <v>Formula Rum 350ml</v>
      </c>
      <c r="K1040" s="71">
        <f>VLOOKUP(I1040,PGStock[],3,FALSE)</f>
        <v>0.35</v>
      </c>
      <c r="L1040" s="47">
        <v>3</v>
      </c>
      <c r="M1040" s="47">
        <f>VLOOKUP(I1040,PGStock[],6,FALSE)</f>
        <v>150</v>
      </c>
      <c r="N1040" s="47">
        <f>+PGSales!$L1040*PGSales!$M1040</f>
        <v>450</v>
      </c>
    </row>
    <row r="1041" spans="1:14" hidden="1" x14ac:dyDescent="0.25">
      <c r="A1041" s="77">
        <f t="shared" si="26"/>
        <v>2024</v>
      </c>
      <c r="B1041" s="77">
        <f t="shared" si="27"/>
        <v>12</v>
      </c>
      <c r="C1041" s="73">
        <v>45656</v>
      </c>
      <c r="D1041" s="68" t="s">
        <v>131</v>
      </c>
      <c r="E1041" s="48" t="s">
        <v>236</v>
      </c>
      <c r="F1041" s="69" t="str">
        <f>VLOOKUP(E1041,Customer[],2,FALSE)</f>
        <v>pyaeSone</v>
      </c>
      <c r="G1041" s="69" t="str">
        <f>VLOOKUP(E1041,Customer[],3,FALSE)</f>
        <v>Htay Auyinn St</v>
      </c>
      <c r="H1041" s="69" t="str">
        <f>VLOOKUP(E1041,Customer[],4,FALSE)</f>
        <v>Hlaing Thar Yar</v>
      </c>
      <c r="I1041" s="48" t="s">
        <v>25</v>
      </c>
      <c r="J1041" s="70" t="str">
        <f>VLOOKUP(I1041,PGStock[],2,FALSE)</f>
        <v>Columbus Super Red Smooth 350 Ml</v>
      </c>
      <c r="K1041" s="71">
        <f>VLOOKUP(I1041,PGStock[],3,FALSE)</f>
        <v>0.35</v>
      </c>
      <c r="L1041" s="47">
        <v>7</v>
      </c>
      <c r="M1041" s="47">
        <f>VLOOKUP(I1041,PGStock[],6,FALSE)</f>
        <v>150</v>
      </c>
      <c r="N1041" s="47">
        <f>+PGSales!$L1041*PGSales!$M1041</f>
        <v>1050</v>
      </c>
    </row>
    <row r="1042" spans="1:14" hidden="1" x14ac:dyDescent="0.25">
      <c r="A1042" s="77">
        <f t="shared" si="26"/>
        <v>2024</v>
      </c>
      <c r="B1042" s="77">
        <f t="shared" si="27"/>
        <v>12</v>
      </c>
      <c r="C1042" s="73">
        <v>45657</v>
      </c>
      <c r="D1042" s="68" t="s">
        <v>131</v>
      </c>
      <c r="E1042" s="48" t="s">
        <v>236</v>
      </c>
      <c r="F1042" s="69" t="str">
        <f>VLOOKUP(E1042,Customer[],2,FALSE)</f>
        <v>pyaeSone</v>
      </c>
      <c r="G1042" s="69" t="str">
        <f>VLOOKUP(E1042,Customer[],3,FALSE)</f>
        <v>Htay Auyinn St</v>
      </c>
      <c r="H1042" s="69" t="str">
        <f>VLOOKUP(E1042,Customer[],4,FALSE)</f>
        <v>Hlaing Thar Yar</v>
      </c>
      <c r="I1042" s="48" t="s">
        <v>18</v>
      </c>
      <c r="J1042" s="70" t="str">
        <f>VLOOKUP(I1042,PGStock[],2,FALSE)</f>
        <v>Formula Rum 350ml</v>
      </c>
      <c r="K1042" s="71">
        <f>VLOOKUP(I1042,PGStock[],3,FALSE)</f>
        <v>0.35</v>
      </c>
      <c r="L1042" s="47">
        <v>3</v>
      </c>
      <c r="M1042" s="47">
        <f>VLOOKUP(I1042,PGStock[],6,FALSE)</f>
        <v>150</v>
      </c>
      <c r="N1042" s="47">
        <f>+PGSales!$L1042*PGSales!$M1042</f>
        <v>450</v>
      </c>
    </row>
    <row r="1043" spans="1:14" hidden="1" x14ac:dyDescent="0.25">
      <c r="A1043" s="77">
        <f t="shared" si="26"/>
        <v>2024</v>
      </c>
      <c r="B1043" s="77">
        <f t="shared" si="27"/>
        <v>12</v>
      </c>
      <c r="C1043" s="73">
        <v>45657</v>
      </c>
      <c r="D1043" s="68" t="s">
        <v>115</v>
      </c>
      <c r="E1043" s="48" t="s">
        <v>268</v>
      </c>
      <c r="F1043" s="69" t="str">
        <f>VLOOKUP(E1043,Customer[],2,FALSE)</f>
        <v>Kaung Thant</v>
      </c>
      <c r="G1043" s="69" t="str">
        <f>VLOOKUP(E1043,Customer[],3,FALSE)</f>
        <v>ThanDin Zay Rd</v>
      </c>
      <c r="H1043" s="69" t="str">
        <f>VLOOKUP(E1043,Customer[],4,FALSE)</f>
        <v xml:space="preserve">Shwepyithar </v>
      </c>
      <c r="I1043" s="48" t="s">
        <v>25</v>
      </c>
      <c r="J1043" s="70" t="str">
        <f>VLOOKUP(I1043,PGStock[],2,FALSE)</f>
        <v>Columbus Super Red Smooth 350 Ml</v>
      </c>
      <c r="K1043" s="71">
        <f>VLOOKUP(I1043,PGStock[],3,FALSE)</f>
        <v>0.35</v>
      </c>
      <c r="L1043" s="47">
        <v>11</v>
      </c>
      <c r="M1043" s="47">
        <f>VLOOKUP(I1043,PGStock[],6,FALSE)</f>
        <v>150</v>
      </c>
      <c r="N1043" s="47">
        <f>+PGSales!$L1043*PGSales!$M1043</f>
        <v>1650</v>
      </c>
    </row>
    <row r="1044" spans="1:14" hidden="1" x14ac:dyDescent="0.25">
      <c r="A1044" s="77">
        <f t="shared" si="26"/>
        <v>2024</v>
      </c>
      <c r="B1044" s="77">
        <f t="shared" si="27"/>
        <v>12</v>
      </c>
      <c r="C1044" s="73">
        <v>45657</v>
      </c>
      <c r="D1044" s="68" t="s">
        <v>115</v>
      </c>
      <c r="E1044" s="48" t="s">
        <v>268</v>
      </c>
      <c r="F1044" s="69" t="str">
        <f>VLOOKUP(E1044,Customer[],2,FALSE)</f>
        <v>Kaung Thant</v>
      </c>
      <c r="G1044" s="69" t="str">
        <f>VLOOKUP(E1044,Customer[],3,FALSE)</f>
        <v>ThanDin Zay Rd</v>
      </c>
      <c r="H1044" s="69" t="str">
        <f>VLOOKUP(E1044,Customer[],4,FALSE)</f>
        <v xml:space="preserve">Shwepyithar </v>
      </c>
      <c r="I1044" s="48" t="s">
        <v>20</v>
      </c>
      <c r="J1044" s="70" t="str">
        <f>VLOOKUP(I1044,PGStock[],2,FALSE)</f>
        <v>Formula Rum 700ml</v>
      </c>
      <c r="K1044" s="71">
        <f>VLOOKUP(I1044,PGStock[],3,FALSE)</f>
        <v>0.7</v>
      </c>
      <c r="L1044" s="47">
        <v>1</v>
      </c>
      <c r="M1044" s="47">
        <f>VLOOKUP(I1044,PGStock[],6,FALSE)</f>
        <v>200</v>
      </c>
      <c r="N1044" s="47">
        <f>+PGSales!$L1044*PGSales!$M1044</f>
        <v>200</v>
      </c>
    </row>
    <row r="1045" spans="1:14" hidden="1" x14ac:dyDescent="0.25">
      <c r="A1045" s="77">
        <f t="shared" si="26"/>
        <v>2024</v>
      </c>
      <c r="B1045" s="77">
        <f t="shared" si="27"/>
        <v>12</v>
      </c>
      <c r="C1045" s="73">
        <v>45657</v>
      </c>
      <c r="D1045" s="68" t="s">
        <v>115</v>
      </c>
      <c r="E1045" s="48" t="s">
        <v>268</v>
      </c>
      <c r="F1045" s="69" t="str">
        <f>VLOOKUP(E1045,Customer[],2,FALSE)</f>
        <v>Kaung Thant</v>
      </c>
      <c r="G1045" s="69" t="str">
        <f>VLOOKUP(E1045,Customer[],3,FALSE)</f>
        <v>ThanDin Zay Rd</v>
      </c>
      <c r="H1045" s="69" t="str">
        <f>VLOOKUP(E1045,Customer[],4,FALSE)</f>
        <v xml:space="preserve">Shwepyithar </v>
      </c>
      <c r="I1045" s="48" t="s">
        <v>18</v>
      </c>
      <c r="J1045" s="70" t="str">
        <f>VLOOKUP(I1045,PGStock[],2,FALSE)</f>
        <v>Formula Rum 350ml</v>
      </c>
      <c r="K1045" s="71">
        <f>VLOOKUP(I1045,PGStock[],3,FALSE)</f>
        <v>0.35</v>
      </c>
      <c r="L1045" s="47">
        <v>5</v>
      </c>
      <c r="M1045" s="47">
        <f>VLOOKUP(I1045,PGStock[],6,FALSE)</f>
        <v>150</v>
      </c>
      <c r="N1045" s="47">
        <f>+PGSales!$L1045*PGSales!$M1045</f>
        <v>750</v>
      </c>
    </row>
    <row r="1046" spans="1:14" hidden="1" x14ac:dyDescent="0.25">
      <c r="A1046" s="77">
        <f t="shared" si="26"/>
        <v>2024</v>
      </c>
      <c r="B1046" s="77">
        <f t="shared" si="27"/>
        <v>12</v>
      </c>
      <c r="C1046" s="73">
        <v>45657</v>
      </c>
      <c r="D1046" s="68" t="s">
        <v>0</v>
      </c>
      <c r="E1046" s="48" t="s">
        <v>290</v>
      </c>
      <c r="F1046" s="69" t="str">
        <f>VLOOKUP(E1046,Customer[],2,FALSE)</f>
        <v>Toe Twat Wai</v>
      </c>
      <c r="G1046" s="69" t="str">
        <f>VLOOKUP(E1046,Customer[],3,FALSE)</f>
        <v>Badamar St</v>
      </c>
      <c r="H1046" s="69" t="str">
        <f>VLOOKUP(E1046,Customer[],4,FALSE)</f>
        <v xml:space="preserve">Shwepyithar </v>
      </c>
      <c r="I1046" s="48" t="s">
        <v>25</v>
      </c>
      <c r="J1046" s="70" t="str">
        <f>VLOOKUP(I1046,PGStock[],2,FALSE)</f>
        <v>Columbus Super Red Smooth 350 Ml</v>
      </c>
      <c r="K1046" s="71">
        <f>VLOOKUP(I1046,PGStock[],3,FALSE)</f>
        <v>0.35</v>
      </c>
      <c r="L1046" s="47">
        <v>16</v>
      </c>
      <c r="M1046" s="47">
        <f>VLOOKUP(I1046,PGStock[],6,FALSE)</f>
        <v>150</v>
      </c>
      <c r="N1046" s="47">
        <f>+PGSales!$L1046*PGSales!$M1046</f>
        <v>2400</v>
      </c>
    </row>
    <row r="1047" spans="1:14" hidden="1" x14ac:dyDescent="0.25">
      <c r="A1047" s="77">
        <f t="shared" si="26"/>
        <v>2024</v>
      </c>
      <c r="B1047" s="77">
        <f t="shared" si="27"/>
        <v>12</v>
      </c>
      <c r="C1047" s="73">
        <v>45657</v>
      </c>
      <c r="D1047" s="68" t="s">
        <v>0</v>
      </c>
      <c r="E1047" s="48" t="s">
        <v>290</v>
      </c>
      <c r="F1047" s="69" t="str">
        <f>VLOOKUP(E1047,Customer[],2,FALSE)</f>
        <v>Toe Twat Wai</v>
      </c>
      <c r="G1047" s="69" t="str">
        <f>VLOOKUP(E1047,Customer[],3,FALSE)</f>
        <v>Badamar St</v>
      </c>
      <c r="H1047" s="69" t="str">
        <f>VLOOKUP(E1047,Customer[],4,FALSE)</f>
        <v xml:space="preserve">Shwepyithar </v>
      </c>
      <c r="I1047" s="48" t="s">
        <v>18</v>
      </c>
      <c r="J1047" s="70" t="str">
        <f>VLOOKUP(I1047,PGStock[],2,FALSE)</f>
        <v>Formula Rum 350ml</v>
      </c>
      <c r="K1047" s="71">
        <f>VLOOKUP(I1047,PGStock[],3,FALSE)</f>
        <v>0.35</v>
      </c>
      <c r="L1047" s="47">
        <v>6</v>
      </c>
      <c r="M1047" s="47">
        <f>VLOOKUP(I1047,PGStock[],6,FALSE)</f>
        <v>150</v>
      </c>
      <c r="N1047" s="47">
        <f>+PGSales!$L1047*PGSales!$M1047</f>
        <v>900</v>
      </c>
    </row>
    <row r="1048" spans="1:14" hidden="1" x14ac:dyDescent="0.25">
      <c r="A1048" s="77">
        <f t="shared" si="26"/>
        <v>2024</v>
      </c>
      <c r="B1048" s="77">
        <f t="shared" si="27"/>
        <v>12</v>
      </c>
      <c r="C1048" s="73">
        <v>45657</v>
      </c>
      <c r="D1048" s="68" t="s">
        <v>2</v>
      </c>
      <c r="E1048" s="48" t="s">
        <v>246</v>
      </c>
      <c r="F1048" s="69" t="str">
        <f>VLOOKUP(E1048,Customer[],2,FALSE)</f>
        <v>Zaw Hein Kaber</v>
      </c>
      <c r="G1048" s="69" t="str">
        <f>VLOOKUP(E1048,Customer[],3,FALSE)</f>
        <v>ThanDin Zay Rd</v>
      </c>
      <c r="H1048" s="69" t="str">
        <f>VLOOKUP(E1048,Customer[],4,FALSE)</f>
        <v xml:space="preserve">Shwepyithar </v>
      </c>
      <c r="I1048" s="48" t="s">
        <v>27</v>
      </c>
      <c r="J1048" s="70" t="str">
        <f>VLOOKUP(I1048,PGStock[],2,FALSE)</f>
        <v>Columbus Super Red Smooth 700 Ml</v>
      </c>
      <c r="K1048" s="71">
        <f>VLOOKUP(I1048,PGStock[],3,FALSE)</f>
        <v>0.7</v>
      </c>
      <c r="L1048" s="47">
        <v>1</v>
      </c>
      <c r="M1048" s="47">
        <f>VLOOKUP(I1048,PGStock[],6,FALSE)</f>
        <v>200</v>
      </c>
      <c r="N1048" s="47">
        <f>+PGSales!$L1048*PGSales!$M1048</f>
        <v>200</v>
      </c>
    </row>
    <row r="1049" spans="1:14" hidden="1" x14ac:dyDescent="0.25">
      <c r="A1049" s="77">
        <f t="shared" si="26"/>
        <v>2024</v>
      </c>
      <c r="B1049" s="77">
        <f t="shared" si="27"/>
        <v>12</v>
      </c>
      <c r="C1049" s="73">
        <v>45657</v>
      </c>
      <c r="D1049" s="68" t="s">
        <v>2</v>
      </c>
      <c r="E1049" s="48" t="s">
        <v>246</v>
      </c>
      <c r="F1049" s="69" t="str">
        <f>VLOOKUP(E1049,Customer[],2,FALSE)</f>
        <v>Zaw Hein Kaber</v>
      </c>
      <c r="G1049" s="69" t="str">
        <f>VLOOKUP(E1049,Customer[],3,FALSE)</f>
        <v>ThanDin Zay Rd</v>
      </c>
      <c r="H1049" s="69" t="str">
        <f>VLOOKUP(E1049,Customer[],4,FALSE)</f>
        <v xml:space="preserve">Shwepyithar </v>
      </c>
      <c r="I1049" s="48" t="s">
        <v>25</v>
      </c>
      <c r="J1049" s="70" t="str">
        <f>VLOOKUP(I1049,PGStock[],2,FALSE)</f>
        <v>Columbus Super Red Smooth 350 Ml</v>
      </c>
      <c r="K1049" s="71">
        <f>VLOOKUP(I1049,PGStock[],3,FALSE)</f>
        <v>0.35</v>
      </c>
      <c r="L1049" s="47">
        <v>9</v>
      </c>
      <c r="M1049" s="47">
        <f>VLOOKUP(I1049,PGStock[],6,FALSE)</f>
        <v>150</v>
      </c>
      <c r="N1049" s="47">
        <f>+PGSales!$L1049*PGSales!$M1049</f>
        <v>1350</v>
      </c>
    </row>
    <row r="1050" spans="1:14" hidden="1" x14ac:dyDescent="0.25">
      <c r="A1050" s="77">
        <f t="shared" si="26"/>
        <v>2024</v>
      </c>
      <c r="B1050" s="77">
        <f t="shared" si="27"/>
        <v>12</v>
      </c>
      <c r="C1050" s="73">
        <v>45657</v>
      </c>
      <c r="D1050" s="68" t="s">
        <v>2</v>
      </c>
      <c r="E1050" s="48" t="s">
        <v>246</v>
      </c>
      <c r="F1050" s="69" t="str">
        <f>VLOOKUP(E1050,Customer[],2,FALSE)</f>
        <v>Zaw Hein Kaber</v>
      </c>
      <c r="G1050" s="69" t="str">
        <f>VLOOKUP(E1050,Customer[],3,FALSE)</f>
        <v>ThanDin Zay Rd</v>
      </c>
      <c r="H1050" s="69" t="str">
        <f>VLOOKUP(E1050,Customer[],4,FALSE)</f>
        <v xml:space="preserve">Shwepyithar </v>
      </c>
      <c r="I1050" s="48" t="s">
        <v>20</v>
      </c>
      <c r="J1050" s="70" t="str">
        <f>VLOOKUP(I1050,PGStock[],2,FALSE)</f>
        <v>Formula Rum 700ml</v>
      </c>
      <c r="K1050" s="71">
        <f>VLOOKUP(I1050,PGStock[],3,FALSE)</f>
        <v>0.7</v>
      </c>
      <c r="L1050" s="47">
        <v>1</v>
      </c>
      <c r="M1050" s="47">
        <f>VLOOKUP(I1050,PGStock[],6,FALSE)</f>
        <v>200</v>
      </c>
      <c r="N1050" s="47">
        <f>+PGSales!$L1050*PGSales!$M1050</f>
        <v>200</v>
      </c>
    </row>
    <row r="1051" spans="1:14" hidden="1" x14ac:dyDescent="0.25">
      <c r="A1051" s="77">
        <f t="shared" si="26"/>
        <v>2024</v>
      </c>
      <c r="B1051" s="77">
        <f t="shared" si="27"/>
        <v>12</v>
      </c>
      <c r="C1051" s="73">
        <v>45657</v>
      </c>
      <c r="D1051" s="68" t="s">
        <v>2</v>
      </c>
      <c r="E1051" s="48" t="s">
        <v>246</v>
      </c>
      <c r="F1051" s="69" t="str">
        <f>VLOOKUP(E1051,Customer[],2,FALSE)</f>
        <v>Zaw Hein Kaber</v>
      </c>
      <c r="G1051" s="69" t="str">
        <f>VLOOKUP(E1051,Customer[],3,FALSE)</f>
        <v>ThanDin Zay Rd</v>
      </c>
      <c r="H1051" s="69" t="str">
        <f>VLOOKUP(E1051,Customer[],4,FALSE)</f>
        <v xml:space="preserve">Shwepyithar </v>
      </c>
      <c r="I1051" s="48" t="s">
        <v>18</v>
      </c>
      <c r="J1051" s="70" t="str">
        <f>VLOOKUP(I1051,PGStock[],2,FALSE)</f>
        <v>Formula Rum 350ml</v>
      </c>
      <c r="K1051" s="71">
        <f>VLOOKUP(I1051,PGStock[],3,FALSE)</f>
        <v>0.35</v>
      </c>
      <c r="L1051" s="47">
        <v>11</v>
      </c>
      <c r="M1051" s="47">
        <f>VLOOKUP(I1051,PGStock[],6,FALSE)</f>
        <v>150</v>
      </c>
      <c r="N1051" s="47">
        <f>+PGSales!$L1051*PGSales!$M1051</f>
        <v>1650</v>
      </c>
    </row>
    <row r="1052" spans="1:14" hidden="1" x14ac:dyDescent="0.25">
      <c r="A1052" s="77">
        <f t="shared" si="26"/>
        <v>2024</v>
      </c>
      <c r="B1052" s="77">
        <f t="shared" si="27"/>
        <v>12</v>
      </c>
      <c r="C1052" s="73">
        <v>45657</v>
      </c>
      <c r="D1052" s="68" t="s">
        <v>1</v>
      </c>
      <c r="E1052" s="48" t="s">
        <v>245</v>
      </c>
      <c r="F1052" s="69" t="str">
        <f>VLOOKUP(E1052,Customer[],2,FALSE)</f>
        <v>Cheer</v>
      </c>
      <c r="G1052" s="69" t="str">
        <f>VLOOKUP(E1052,Customer[],3,FALSE)</f>
        <v>ThanDin Zay Rd</v>
      </c>
      <c r="H1052" s="69" t="str">
        <f>VLOOKUP(E1052,Customer[],4,FALSE)</f>
        <v xml:space="preserve">Shwepyithar </v>
      </c>
      <c r="I1052" s="48" t="s">
        <v>25</v>
      </c>
      <c r="J1052" s="70" t="str">
        <f>VLOOKUP(I1052,PGStock[],2,FALSE)</f>
        <v>Columbus Super Red Smooth 350 Ml</v>
      </c>
      <c r="K1052" s="71">
        <f>VLOOKUP(I1052,PGStock[],3,FALSE)</f>
        <v>0.35</v>
      </c>
      <c r="L1052" s="47">
        <v>6</v>
      </c>
      <c r="M1052" s="47">
        <f>VLOOKUP(I1052,PGStock[],6,FALSE)</f>
        <v>150</v>
      </c>
      <c r="N1052" s="47">
        <f>+PGSales!$L1052*PGSales!$M1052</f>
        <v>900</v>
      </c>
    </row>
    <row r="1053" spans="1:14" hidden="1" x14ac:dyDescent="0.25">
      <c r="A1053" s="77">
        <f t="shared" si="26"/>
        <v>2024</v>
      </c>
      <c r="B1053" s="77">
        <f t="shared" si="27"/>
        <v>12</v>
      </c>
      <c r="C1053" s="73">
        <v>45657</v>
      </c>
      <c r="D1053" s="68" t="s">
        <v>1</v>
      </c>
      <c r="E1053" s="48" t="s">
        <v>245</v>
      </c>
      <c r="F1053" s="69" t="str">
        <f>VLOOKUP(E1053,Customer[],2,FALSE)</f>
        <v>Cheer</v>
      </c>
      <c r="G1053" s="69" t="str">
        <f>VLOOKUP(E1053,Customer[],3,FALSE)</f>
        <v>ThanDin Zay Rd</v>
      </c>
      <c r="H1053" s="69" t="str">
        <f>VLOOKUP(E1053,Customer[],4,FALSE)</f>
        <v xml:space="preserve">Shwepyithar </v>
      </c>
      <c r="I1053" s="48" t="s">
        <v>18</v>
      </c>
      <c r="J1053" s="70" t="str">
        <f>VLOOKUP(I1053,PGStock[],2,FALSE)</f>
        <v>Formula Rum 350ml</v>
      </c>
      <c r="K1053" s="71">
        <f>VLOOKUP(I1053,PGStock[],3,FALSE)</f>
        <v>0.35</v>
      </c>
      <c r="L1053" s="47">
        <v>10</v>
      </c>
      <c r="M1053" s="47">
        <f>VLOOKUP(I1053,PGStock[],6,FALSE)</f>
        <v>150</v>
      </c>
      <c r="N1053" s="47">
        <f>+PGSales!$L1053*PGSales!$M1053</f>
        <v>1500</v>
      </c>
    </row>
    <row r="1054" spans="1:14" hidden="1" x14ac:dyDescent="0.25">
      <c r="A1054" s="77">
        <f t="shared" si="26"/>
        <v>2024</v>
      </c>
      <c r="B1054" s="77">
        <f t="shared" si="27"/>
        <v>12</v>
      </c>
      <c r="C1054" s="73">
        <v>45657</v>
      </c>
      <c r="D1054" s="68" t="s">
        <v>186</v>
      </c>
      <c r="E1054" s="48" t="s">
        <v>230</v>
      </c>
      <c r="F1054" s="69" t="str">
        <f>VLOOKUP(E1054,Customer[],2,FALSE)</f>
        <v>KZ</v>
      </c>
      <c r="G1054" s="69" t="str">
        <f>VLOOKUP(E1054,Customer[],3,FALSE)</f>
        <v>kantharyar Rd</v>
      </c>
      <c r="H1054" s="69" t="str">
        <f>VLOOKUP(E1054,Customer[],4,FALSE)</f>
        <v xml:space="preserve">Shwepyithar </v>
      </c>
      <c r="I1054" s="48" t="s">
        <v>25</v>
      </c>
      <c r="J1054" s="70" t="str">
        <f>VLOOKUP(I1054,PGStock[],2,FALSE)</f>
        <v>Columbus Super Red Smooth 350 Ml</v>
      </c>
      <c r="K1054" s="71">
        <f>VLOOKUP(I1054,PGStock[],3,FALSE)</f>
        <v>0.35</v>
      </c>
      <c r="L1054" s="47">
        <v>2</v>
      </c>
      <c r="M1054" s="47">
        <f>VLOOKUP(I1054,PGStock[],6,FALSE)</f>
        <v>150</v>
      </c>
      <c r="N1054" s="47">
        <f>+PGSales!$L1054*PGSales!$M1054</f>
        <v>300</v>
      </c>
    </row>
    <row r="1055" spans="1:14" hidden="1" x14ac:dyDescent="0.25">
      <c r="A1055" s="77">
        <f t="shared" ref="A1055:A1118" si="28">YEAR(C1055)</f>
        <v>2024</v>
      </c>
      <c r="B1055" s="77">
        <f t="shared" ref="B1055:B1118" si="29">MONTH(C1055)</f>
        <v>12</v>
      </c>
      <c r="C1055" s="73">
        <v>45657</v>
      </c>
      <c r="D1055" s="68" t="s">
        <v>186</v>
      </c>
      <c r="E1055" s="48" t="s">
        <v>230</v>
      </c>
      <c r="F1055" s="69" t="str">
        <f>VLOOKUP(E1055,Customer[],2,FALSE)</f>
        <v>KZ</v>
      </c>
      <c r="G1055" s="69" t="str">
        <f>VLOOKUP(E1055,Customer[],3,FALSE)</f>
        <v>kantharyar Rd</v>
      </c>
      <c r="H1055" s="69" t="str">
        <f>VLOOKUP(E1055,Customer[],4,FALSE)</f>
        <v xml:space="preserve">Shwepyithar </v>
      </c>
      <c r="I1055" s="48" t="s">
        <v>18</v>
      </c>
      <c r="J1055" s="70" t="str">
        <f>VLOOKUP(I1055,PGStock[],2,FALSE)</f>
        <v>Formula Rum 350ml</v>
      </c>
      <c r="K1055" s="71">
        <f>VLOOKUP(I1055,PGStock[],3,FALSE)</f>
        <v>0.35</v>
      </c>
      <c r="L1055" s="47">
        <v>2</v>
      </c>
      <c r="M1055" s="47">
        <f>VLOOKUP(I1055,PGStock[],6,FALSE)</f>
        <v>150</v>
      </c>
      <c r="N1055" s="47">
        <f>+PGSales!$L1055*PGSales!$M1055</f>
        <v>300</v>
      </c>
    </row>
    <row r="1056" spans="1:14" hidden="1" x14ac:dyDescent="0.25">
      <c r="A1056" s="77">
        <f t="shared" si="28"/>
        <v>2024</v>
      </c>
      <c r="B1056" s="77">
        <f t="shared" si="29"/>
        <v>12</v>
      </c>
      <c r="C1056" s="73">
        <v>45657</v>
      </c>
      <c r="D1056" s="68" t="s">
        <v>187</v>
      </c>
      <c r="E1056" s="48" t="s">
        <v>228</v>
      </c>
      <c r="F1056" s="69" t="str">
        <f>VLOOKUP(E1056,Customer[],2,FALSE)</f>
        <v>Myintmo</v>
      </c>
      <c r="G1056" s="69" t="str">
        <f>VLOOKUP(E1056,Customer[],3,FALSE)</f>
        <v>Bayin Naung Rd</v>
      </c>
      <c r="H1056" s="69" t="str">
        <f>VLOOKUP(E1056,Customer[],4,FALSE)</f>
        <v xml:space="preserve">Shwepyithar </v>
      </c>
      <c r="I1056" s="48" t="s">
        <v>27</v>
      </c>
      <c r="J1056" s="70" t="str">
        <f>VLOOKUP(I1056,PGStock[],2,FALSE)</f>
        <v>Columbus Super Red Smooth 700 Ml</v>
      </c>
      <c r="K1056" s="71">
        <f>VLOOKUP(I1056,PGStock[],3,FALSE)</f>
        <v>0.7</v>
      </c>
      <c r="L1056" s="47">
        <v>1</v>
      </c>
      <c r="M1056" s="47">
        <f>VLOOKUP(I1056,PGStock[],6,FALSE)</f>
        <v>200</v>
      </c>
      <c r="N1056" s="47">
        <f>+PGSales!$L1056*PGSales!$M1056</f>
        <v>200</v>
      </c>
    </row>
    <row r="1057" spans="1:14" hidden="1" x14ac:dyDescent="0.25">
      <c r="A1057" s="77">
        <f t="shared" si="28"/>
        <v>2024</v>
      </c>
      <c r="B1057" s="77">
        <f t="shared" si="29"/>
        <v>12</v>
      </c>
      <c r="C1057" s="73">
        <v>45657</v>
      </c>
      <c r="D1057" s="68" t="s">
        <v>187</v>
      </c>
      <c r="E1057" s="48" t="s">
        <v>228</v>
      </c>
      <c r="F1057" s="69" t="str">
        <f>VLOOKUP(E1057,Customer[],2,FALSE)</f>
        <v>Myintmo</v>
      </c>
      <c r="G1057" s="69" t="str">
        <f>VLOOKUP(E1057,Customer[],3,FALSE)</f>
        <v>Bayin Naung Rd</v>
      </c>
      <c r="H1057" s="69" t="str">
        <f>VLOOKUP(E1057,Customer[],4,FALSE)</f>
        <v xml:space="preserve">Shwepyithar </v>
      </c>
      <c r="I1057" s="48" t="s">
        <v>25</v>
      </c>
      <c r="J1057" s="70" t="str">
        <f>VLOOKUP(I1057,PGStock[],2,FALSE)</f>
        <v>Columbus Super Red Smooth 350 Ml</v>
      </c>
      <c r="K1057" s="71">
        <f>VLOOKUP(I1057,PGStock[],3,FALSE)</f>
        <v>0.35</v>
      </c>
      <c r="L1057" s="47">
        <v>11</v>
      </c>
      <c r="M1057" s="47">
        <f>VLOOKUP(I1057,PGStock[],6,FALSE)</f>
        <v>150</v>
      </c>
      <c r="N1057" s="47">
        <f>+PGSales!$L1057*PGSales!$M1057</f>
        <v>1650</v>
      </c>
    </row>
    <row r="1058" spans="1:14" hidden="1" x14ac:dyDescent="0.25">
      <c r="A1058" s="77">
        <f t="shared" si="28"/>
        <v>2024</v>
      </c>
      <c r="B1058" s="77">
        <f t="shared" si="29"/>
        <v>12</v>
      </c>
      <c r="C1058" s="73">
        <v>45657</v>
      </c>
      <c r="D1058" s="68" t="s">
        <v>187</v>
      </c>
      <c r="E1058" s="48" t="s">
        <v>228</v>
      </c>
      <c r="F1058" s="69" t="str">
        <f>VLOOKUP(E1058,Customer[],2,FALSE)</f>
        <v>Myintmo</v>
      </c>
      <c r="G1058" s="69" t="str">
        <f>VLOOKUP(E1058,Customer[],3,FALSE)</f>
        <v>Bayin Naung Rd</v>
      </c>
      <c r="H1058" s="69" t="str">
        <f>VLOOKUP(E1058,Customer[],4,FALSE)</f>
        <v xml:space="preserve">Shwepyithar </v>
      </c>
      <c r="I1058" s="48" t="s">
        <v>20</v>
      </c>
      <c r="J1058" s="70" t="str">
        <f>VLOOKUP(I1058,PGStock[],2,FALSE)</f>
        <v>Formula Rum 700ml</v>
      </c>
      <c r="K1058" s="71">
        <f>VLOOKUP(I1058,PGStock[],3,FALSE)</f>
        <v>0.7</v>
      </c>
      <c r="L1058" s="47">
        <v>1</v>
      </c>
      <c r="M1058" s="47">
        <f>VLOOKUP(I1058,PGStock[],6,FALSE)</f>
        <v>200</v>
      </c>
      <c r="N1058" s="47">
        <f>+PGSales!$L1058*PGSales!$M1058</f>
        <v>200</v>
      </c>
    </row>
    <row r="1059" spans="1:14" hidden="1" x14ac:dyDescent="0.25">
      <c r="A1059" s="77">
        <f t="shared" si="28"/>
        <v>2024</v>
      </c>
      <c r="B1059" s="77">
        <f t="shared" si="29"/>
        <v>12</v>
      </c>
      <c r="C1059" s="73">
        <v>45657</v>
      </c>
      <c r="D1059" s="68" t="s">
        <v>58</v>
      </c>
      <c r="E1059" s="48" t="s">
        <v>273</v>
      </c>
      <c r="F1059" s="69" t="str">
        <f>VLOOKUP(E1059,Customer[],2,FALSE)</f>
        <v>Nate Thint</v>
      </c>
      <c r="G1059" s="69" t="str">
        <f>VLOOKUP(E1059,Customer[],3,FALSE)</f>
        <v>Bayin Naung St</v>
      </c>
      <c r="H1059" s="69" t="str">
        <f>VLOOKUP(E1059,Customer[],4,FALSE)</f>
        <v>Htan Ta Pin</v>
      </c>
      <c r="I1059" s="48" t="s">
        <v>25</v>
      </c>
      <c r="J1059" s="70" t="str">
        <f>VLOOKUP(I1059,PGStock[],2,FALSE)</f>
        <v>Columbus Super Red Smooth 350 Ml</v>
      </c>
      <c r="K1059" s="71">
        <f>VLOOKUP(I1059,PGStock[],3,FALSE)</f>
        <v>0.35</v>
      </c>
      <c r="L1059" s="47">
        <v>4</v>
      </c>
      <c r="M1059" s="47">
        <f>VLOOKUP(I1059,PGStock[],6,FALSE)</f>
        <v>150</v>
      </c>
      <c r="N1059" s="47">
        <f>+PGSales!$L1059*PGSales!$M1059</f>
        <v>600</v>
      </c>
    </row>
    <row r="1060" spans="1:14" hidden="1" x14ac:dyDescent="0.25">
      <c r="A1060" s="77">
        <f t="shared" si="28"/>
        <v>2024</v>
      </c>
      <c r="B1060" s="77">
        <f t="shared" si="29"/>
        <v>12</v>
      </c>
      <c r="C1060" s="73">
        <v>45657</v>
      </c>
      <c r="D1060" s="68" t="s">
        <v>58</v>
      </c>
      <c r="E1060" s="48" t="s">
        <v>273</v>
      </c>
      <c r="F1060" s="69" t="str">
        <f>VLOOKUP(E1060,Customer[],2,FALSE)</f>
        <v>Nate Thint</v>
      </c>
      <c r="G1060" s="69" t="str">
        <f>VLOOKUP(E1060,Customer[],3,FALSE)</f>
        <v>Bayin Naung St</v>
      </c>
      <c r="H1060" s="69" t="str">
        <f>VLOOKUP(E1060,Customer[],4,FALSE)</f>
        <v>Htan Ta Pin</v>
      </c>
      <c r="I1060" s="48" t="s">
        <v>23</v>
      </c>
      <c r="J1060" s="70" t="str">
        <f>VLOOKUP(I1060,PGStock[],2,FALSE)</f>
        <v>Columbus Super Red Smooth 175 Ml</v>
      </c>
      <c r="K1060" s="71">
        <f>VLOOKUP(I1060,PGStock[],3,FALSE)</f>
        <v>0.17499999999999999</v>
      </c>
      <c r="L1060" s="47">
        <v>2</v>
      </c>
      <c r="M1060" s="47">
        <f>VLOOKUP(I1060,PGStock[],6,FALSE)</f>
        <v>100</v>
      </c>
      <c r="N1060" s="47">
        <f>+PGSales!$L1060*PGSales!$M1060</f>
        <v>200</v>
      </c>
    </row>
    <row r="1061" spans="1:14" hidden="1" x14ac:dyDescent="0.25">
      <c r="A1061" s="77">
        <f t="shared" si="28"/>
        <v>2024</v>
      </c>
      <c r="B1061" s="77">
        <f t="shared" si="29"/>
        <v>12</v>
      </c>
      <c r="C1061" s="73">
        <v>45657</v>
      </c>
      <c r="D1061" s="68" t="s">
        <v>58</v>
      </c>
      <c r="E1061" s="48" t="s">
        <v>273</v>
      </c>
      <c r="F1061" s="69" t="str">
        <f>VLOOKUP(E1061,Customer[],2,FALSE)</f>
        <v>Nate Thint</v>
      </c>
      <c r="G1061" s="69" t="str">
        <f>VLOOKUP(E1061,Customer[],3,FALSE)</f>
        <v>Bayin Naung St</v>
      </c>
      <c r="H1061" s="69" t="str">
        <f>VLOOKUP(E1061,Customer[],4,FALSE)</f>
        <v>Htan Ta Pin</v>
      </c>
      <c r="I1061" s="48" t="s">
        <v>20</v>
      </c>
      <c r="J1061" s="70" t="str">
        <f>VLOOKUP(I1061,PGStock[],2,FALSE)</f>
        <v>Formula Rum 700ml</v>
      </c>
      <c r="K1061" s="71">
        <f>VLOOKUP(I1061,PGStock[],3,FALSE)</f>
        <v>0.7</v>
      </c>
      <c r="L1061" s="47">
        <v>5</v>
      </c>
      <c r="M1061" s="47">
        <f>VLOOKUP(I1061,PGStock[],6,FALSE)</f>
        <v>200</v>
      </c>
      <c r="N1061" s="47">
        <f>+PGSales!$L1061*PGSales!$M1061</f>
        <v>1000</v>
      </c>
    </row>
    <row r="1062" spans="1:14" hidden="1" x14ac:dyDescent="0.25">
      <c r="A1062" s="77">
        <f t="shared" si="28"/>
        <v>2024</v>
      </c>
      <c r="B1062" s="77">
        <f t="shared" si="29"/>
        <v>12</v>
      </c>
      <c r="C1062" s="73">
        <v>45657</v>
      </c>
      <c r="D1062" s="68" t="s">
        <v>58</v>
      </c>
      <c r="E1062" s="48" t="s">
        <v>273</v>
      </c>
      <c r="F1062" s="69" t="str">
        <f>VLOOKUP(E1062,Customer[],2,FALSE)</f>
        <v>Nate Thint</v>
      </c>
      <c r="G1062" s="69" t="str">
        <f>VLOOKUP(E1062,Customer[],3,FALSE)</f>
        <v>Bayin Naung St</v>
      </c>
      <c r="H1062" s="69" t="str">
        <f>VLOOKUP(E1062,Customer[],4,FALSE)</f>
        <v>Htan Ta Pin</v>
      </c>
      <c r="I1062" s="48" t="s">
        <v>18</v>
      </c>
      <c r="J1062" s="70" t="str">
        <f>VLOOKUP(I1062,PGStock[],2,FALSE)</f>
        <v>Formula Rum 350ml</v>
      </c>
      <c r="K1062" s="71">
        <f>VLOOKUP(I1062,PGStock[],3,FALSE)</f>
        <v>0.35</v>
      </c>
      <c r="L1062" s="47">
        <v>4</v>
      </c>
      <c r="M1062" s="47">
        <f>VLOOKUP(I1062,PGStock[],6,FALSE)</f>
        <v>150</v>
      </c>
      <c r="N1062" s="47">
        <f>+PGSales!$L1062*PGSales!$M1062</f>
        <v>600</v>
      </c>
    </row>
    <row r="1063" spans="1:14" hidden="1" x14ac:dyDescent="0.25">
      <c r="A1063" s="77">
        <f t="shared" si="28"/>
        <v>2024</v>
      </c>
      <c r="B1063" s="77">
        <f t="shared" si="29"/>
        <v>12</v>
      </c>
      <c r="C1063" s="73">
        <v>45657</v>
      </c>
      <c r="D1063" s="68" t="s">
        <v>66</v>
      </c>
      <c r="E1063" s="48" t="s">
        <v>270</v>
      </c>
      <c r="F1063" s="69" t="str">
        <f>VLOOKUP(E1063,Customer[],2,FALSE)</f>
        <v>Kyi Thar Oo(2)</v>
      </c>
      <c r="G1063" s="69" t="str">
        <f>VLOOKUP(E1063,Customer[],3,FALSE)</f>
        <v>Bayin Naung St</v>
      </c>
      <c r="H1063" s="69" t="str">
        <f>VLOOKUP(E1063,Customer[],4,FALSE)</f>
        <v>Htan Ta Pin</v>
      </c>
      <c r="I1063" s="48" t="s">
        <v>27</v>
      </c>
      <c r="J1063" s="70" t="str">
        <f>VLOOKUP(I1063,PGStock[],2,FALSE)</f>
        <v>Columbus Super Red Smooth 700 Ml</v>
      </c>
      <c r="K1063" s="71">
        <f>VLOOKUP(I1063,PGStock[],3,FALSE)</f>
        <v>0.7</v>
      </c>
      <c r="L1063" s="47">
        <v>1</v>
      </c>
      <c r="M1063" s="47">
        <f>VLOOKUP(I1063,PGStock[],6,FALSE)</f>
        <v>200</v>
      </c>
      <c r="N1063" s="47">
        <f>+PGSales!$L1063*PGSales!$M1063</f>
        <v>200</v>
      </c>
    </row>
    <row r="1064" spans="1:14" hidden="1" x14ac:dyDescent="0.25">
      <c r="A1064" s="77">
        <f t="shared" si="28"/>
        <v>2024</v>
      </c>
      <c r="B1064" s="77">
        <f t="shared" si="29"/>
        <v>12</v>
      </c>
      <c r="C1064" s="73">
        <v>45657</v>
      </c>
      <c r="D1064" s="68" t="s">
        <v>66</v>
      </c>
      <c r="E1064" s="48" t="s">
        <v>270</v>
      </c>
      <c r="F1064" s="69" t="str">
        <f>VLOOKUP(E1064,Customer[],2,FALSE)</f>
        <v>Kyi Thar Oo(2)</v>
      </c>
      <c r="G1064" s="69" t="str">
        <f>VLOOKUP(E1064,Customer[],3,FALSE)</f>
        <v>Bayin Naung St</v>
      </c>
      <c r="H1064" s="69" t="str">
        <f>VLOOKUP(E1064,Customer[],4,FALSE)</f>
        <v>Htan Ta Pin</v>
      </c>
      <c r="I1064" s="48" t="s">
        <v>25</v>
      </c>
      <c r="J1064" s="70" t="str">
        <f>VLOOKUP(I1064,PGStock[],2,FALSE)</f>
        <v>Columbus Super Red Smooth 350 Ml</v>
      </c>
      <c r="K1064" s="71">
        <f>VLOOKUP(I1064,PGStock[],3,FALSE)</f>
        <v>0.35</v>
      </c>
      <c r="L1064" s="47">
        <v>1</v>
      </c>
      <c r="M1064" s="47">
        <f>VLOOKUP(I1064,PGStock[],6,FALSE)</f>
        <v>150</v>
      </c>
      <c r="N1064" s="47">
        <f>+PGSales!$L1064*PGSales!$M1064</f>
        <v>150</v>
      </c>
    </row>
    <row r="1065" spans="1:14" hidden="1" x14ac:dyDescent="0.25">
      <c r="A1065" s="77">
        <f t="shared" si="28"/>
        <v>2024</v>
      </c>
      <c r="B1065" s="77">
        <f t="shared" si="29"/>
        <v>12</v>
      </c>
      <c r="C1065" s="73">
        <v>45657</v>
      </c>
      <c r="D1065" s="68" t="s">
        <v>56</v>
      </c>
      <c r="E1065" s="48" t="s">
        <v>271</v>
      </c>
      <c r="F1065" s="69" t="str">
        <f>VLOOKUP(E1065,Customer[],2,FALSE)</f>
        <v>Lapyae Wunn</v>
      </c>
      <c r="G1065" s="69" t="str">
        <f>VLOOKUP(E1065,Customer[],3,FALSE)</f>
        <v>West Yangon University Rd</v>
      </c>
      <c r="H1065" s="69" t="str">
        <f>VLOOKUP(E1065,Customer[],4,FALSE)</f>
        <v>Htan Ta Pin</v>
      </c>
      <c r="I1065" s="48" t="s">
        <v>27</v>
      </c>
      <c r="J1065" s="70" t="str">
        <f>VLOOKUP(I1065,PGStock[],2,FALSE)</f>
        <v>Columbus Super Red Smooth 700 Ml</v>
      </c>
      <c r="K1065" s="71">
        <f>VLOOKUP(I1065,PGStock[],3,FALSE)</f>
        <v>0.7</v>
      </c>
      <c r="L1065" s="47">
        <v>1</v>
      </c>
      <c r="M1065" s="47">
        <f>VLOOKUP(I1065,PGStock[],6,FALSE)</f>
        <v>200</v>
      </c>
      <c r="N1065" s="47">
        <f>+PGSales!$L1065*PGSales!$M1065</f>
        <v>200</v>
      </c>
    </row>
    <row r="1066" spans="1:14" hidden="1" x14ac:dyDescent="0.25">
      <c r="A1066" s="77">
        <f t="shared" si="28"/>
        <v>2024</v>
      </c>
      <c r="B1066" s="77">
        <f t="shared" si="29"/>
        <v>12</v>
      </c>
      <c r="C1066" s="73">
        <v>45657</v>
      </c>
      <c r="D1066" s="68" t="s">
        <v>56</v>
      </c>
      <c r="E1066" s="48" t="s">
        <v>271</v>
      </c>
      <c r="F1066" s="69" t="str">
        <f>VLOOKUP(E1066,Customer[],2,FALSE)</f>
        <v>Lapyae Wunn</v>
      </c>
      <c r="G1066" s="69" t="str">
        <f>VLOOKUP(E1066,Customer[],3,FALSE)</f>
        <v>West Yangon University Rd</v>
      </c>
      <c r="H1066" s="69" t="str">
        <f>VLOOKUP(E1066,Customer[],4,FALSE)</f>
        <v>Htan Ta Pin</v>
      </c>
      <c r="I1066" s="48" t="s">
        <v>25</v>
      </c>
      <c r="J1066" s="70" t="str">
        <f>VLOOKUP(I1066,PGStock[],2,FALSE)</f>
        <v>Columbus Super Red Smooth 350 Ml</v>
      </c>
      <c r="K1066" s="71">
        <f>VLOOKUP(I1066,PGStock[],3,FALSE)</f>
        <v>0.35</v>
      </c>
      <c r="L1066" s="47">
        <v>11</v>
      </c>
      <c r="M1066" s="47">
        <f>VLOOKUP(I1066,PGStock[],6,FALSE)</f>
        <v>150</v>
      </c>
      <c r="N1066" s="47">
        <f>+PGSales!$L1066*PGSales!$M1066</f>
        <v>1650</v>
      </c>
    </row>
    <row r="1067" spans="1:14" hidden="1" x14ac:dyDescent="0.25">
      <c r="A1067" s="77">
        <f t="shared" si="28"/>
        <v>2024</v>
      </c>
      <c r="B1067" s="77">
        <f t="shared" si="29"/>
        <v>12</v>
      </c>
      <c r="C1067" s="73">
        <v>45657</v>
      </c>
      <c r="D1067" s="68" t="s">
        <v>56</v>
      </c>
      <c r="E1067" s="48" t="s">
        <v>271</v>
      </c>
      <c r="F1067" s="69" t="str">
        <f>VLOOKUP(E1067,Customer[],2,FALSE)</f>
        <v>Lapyae Wunn</v>
      </c>
      <c r="G1067" s="69" t="str">
        <f>VLOOKUP(E1067,Customer[],3,FALSE)</f>
        <v>West Yangon University Rd</v>
      </c>
      <c r="H1067" s="69" t="str">
        <f>VLOOKUP(E1067,Customer[],4,FALSE)</f>
        <v>Htan Ta Pin</v>
      </c>
      <c r="I1067" s="48" t="s">
        <v>20</v>
      </c>
      <c r="J1067" s="70" t="str">
        <f>VLOOKUP(I1067,PGStock[],2,FALSE)</f>
        <v>Formula Rum 700ml</v>
      </c>
      <c r="K1067" s="71">
        <f>VLOOKUP(I1067,PGStock[],3,FALSE)</f>
        <v>0.7</v>
      </c>
      <c r="L1067" s="47">
        <v>3</v>
      </c>
      <c r="M1067" s="47">
        <f>VLOOKUP(I1067,PGStock[],6,FALSE)</f>
        <v>200</v>
      </c>
      <c r="N1067" s="47">
        <f>+PGSales!$L1067*PGSales!$M1067</f>
        <v>600</v>
      </c>
    </row>
    <row r="1068" spans="1:14" hidden="1" x14ac:dyDescent="0.25">
      <c r="A1068" s="77">
        <f t="shared" si="28"/>
        <v>2024</v>
      </c>
      <c r="B1068" s="77">
        <f t="shared" si="29"/>
        <v>12</v>
      </c>
      <c r="C1068" s="73">
        <v>45657</v>
      </c>
      <c r="D1068" s="68" t="s">
        <v>56</v>
      </c>
      <c r="E1068" s="48" t="s">
        <v>271</v>
      </c>
      <c r="F1068" s="69" t="str">
        <f>VLOOKUP(E1068,Customer[],2,FALSE)</f>
        <v>Lapyae Wunn</v>
      </c>
      <c r="G1068" s="69" t="str">
        <f>VLOOKUP(E1068,Customer[],3,FALSE)</f>
        <v>West Yangon University Rd</v>
      </c>
      <c r="H1068" s="69" t="str">
        <f>VLOOKUP(E1068,Customer[],4,FALSE)</f>
        <v>Htan Ta Pin</v>
      </c>
      <c r="I1068" s="48" t="s">
        <v>18</v>
      </c>
      <c r="J1068" s="70" t="str">
        <f>VLOOKUP(I1068,PGStock[],2,FALSE)</f>
        <v>Formula Rum 350ml</v>
      </c>
      <c r="K1068" s="71">
        <f>VLOOKUP(I1068,PGStock[],3,FALSE)</f>
        <v>0.35</v>
      </c>
      <c r="L1068" s="47">
        <v>17</v>
      </c>
      <c r="M1068" s="47">
        <f>VLOOKUP(I1068,PGStock[],6,FALSE)</f>
        <v>150</v>
      </c>
      <c r="N1068" s="47">
        <f>+PGSales!$L1068*PGSales!$M1068</f>
        <v>2550</v>
      </c>
    </row>
    <row r="1069" spans="1:14" hidden="1" x14ac:dyDescent="0.25">
      <c r="A1069" s="77">
        <f t="shared" si="28"/>
        <v>2024</v>
      </c>
      <c r="B1069" s="77">
        <f t="shared" si="29"/>
        <v>12</v>
      </c>
      <c r="C1069" s="73">
        <v>45657</v>
      </c>
      <c r="D1069" s="68" t="s">
        <v>60</v>
      </c>
      <c r="E1069" s="48" t="s">
        <v>272</v>
      </c>
      <c r="F1069" s="69" t="str">
        <f>VLOOKUP(E1069,Customer[],2,FALSE)</f>
        <v>April</v>
      </c>
      <c r="G1069" s="69" t="str">
        <f>VLOOKUP(E1069,Customer[],3,FALSE)</f>
        <v>Bayin Naung St</v>
      </c>
      <c r="H1069" s="69" t="str">
        <f>VLOOKUP(E1069,Customer[],4,FALSE)</f>
        <v>Htan Ta Pin</v>
      </c>
      <c r="I1069" s="48" t="s">
        <v>27</v>
      </c>
      <c r="J1069" s="70" t="str">
        <f>VLOOKUP(I1069,PGStock[],2,FALSE)</f>
        <v>Columbus Super Red Smooth 700 Ml</v>
      </c>
      <c r="K1069" s="71">
        <f>VLOOKUP(I1069,PGStock[],3,FALSE)</f>
        <v>0.7</v>
      </c>
      <c r="L1069" s="47">
        <v>4</v>
      </c>
      <c r="M1069" s="47">
        <f>VLOOKUP(I1069,PGStock[],6,FALSE)</f>
        <v>200</v>
      </c>
      <c r="N1069" s="47">
        <f>+PGSales!$L1069*PGSales!$M1069</f>
        <v>800</v>
      </c>
    </row>
    <row r="1070" spans="1:14" hidden="1" x14ac:dyDescent="0.25">
      <c r="A1070" s="77">
        <f t="shared" si="28"/>
        <v>2024</v>
      </c>
      <c r="B1070" s="77">
        <f t="shared" si="29"/>
        <v>12</v>
      </c>
      <c r="C1070" s="73">
        <v>45657</v>
      </c>
      <c r="D1070" s="68" t="s">
        <v>60</v>
      </c>
      <c r="E1070" s="48" t="s">
        <v>272</v>
      </c>
      <c r="F1070" s="69" t="str">
        <f>VLOOKUP(E1070,Customer[],2,FALSE)</f>
        <v>April</v>
      </c>
      <c r="G1070" s="69" t="str">
        <f>VLOOKUP(E1070,Customer[],3,FALSE)</f>
        <v>Bayin Naung St</v>
      </c>
      <c r="H1070" s="69" t="str">
        <f>VLOOKUP(E1070,Customer[],4,FALSE)</f>
        <v>Htan Ta Pin</v>
      </c>
      <c r="I1070" s="48" t="s">
        <v>25</v>
      </c>
      <c r="J1070" s="70" t="str">
        <f>VLOOKUP(I1070,PGStock[],2,FALSE)</f>
        <v>Columbus Super Red Smooth 350 Ml</v>
      </c>
      <c r="K1070" s="71">
        <f>VLOOKUP(I1070,PGStock[],3,FALSE)</f>
        <v>0.35</v>
      </c>
      <c r="L1070" s="47">
        <v>6</v>
      </c>
      <c r="M1070" s="47">
        <f>VLOOKUP(I1070,PGStock[],6,FALSE)</f>
        <v>150</v>
      </c>
      <c r="N1070" s="47">
        <f>+PGSales!$L1070*PGSales!$M1070</f>
        <v>900</v>
      </c>
    </row>
    <row r="1071" spans="1:14" hidden="1" x14ac:dyDescent="0.25">
      <c r="A1071" s="77">
        <f t="shared" si="28"/>
        <v>2024</v>
      </c>
      <c r="B1071" s="77">
        <f t="shared" si="29"/>
        <v>12</v>
      </c>
      <c r="C1071" s="73">
        <v>45657</v>
      </c>
      <c r="D1071" s="68" t="s">
        <v>60</v>
      </c>
      <c r="E1071" s="48" t="s">
        <v>272</v>
      </c>
      <c r="F1071" s="69" t="str">
        <f>VLOOKUP(E1071,Customer[],2,FALSE)</f>
        <v>April</v>
      </c>
      <c r="G1071" s="69" t="str">
        <f>VLOOKUP(E1071,Customer[],3,FALSE)</f>
        <v>Bayin Naung St</v>
      </c>
      <c r="H1071" s="69" t="str">
        <f>VLOOKUP(E1071,Customer[],4,FALSE)</f>
        <v>Htan Ta Pin</v>
      </c>
      <c r="I1071" s="48" t="s">
        <v>20</v>
      </c>
      <c r="J1071" s="70" t="str">
        <f>VLOOKUP(I1071,PGStock[],2,FALSE)</f>
        <v>Formula Rum 700ml</v>
      </c>
      <c r="K1071" s="71">
        <f>VLOOKUP(I1071,PGStock[],3,FALSE)</f>
        <v>0.7</v>
      </c>
      <c r="L1071" s="47">
        <v>4</v>
      </c>
      <c r="M1071" s="47">
        <f>VLOOKUP(I1071,PGStock[],6,FALSE)</f>
        <v>200</v>
      </c>
      <c r="N1071" s="47">
        <f>+PGSales!$L1071*PGSales!$M1071</f>
        <v>800</v>
      </c>
    </row>
    <row r="1072" spans="1:14" hidden="1" x14ac:dyDescent="0.25">
      <c r="A1072" s="77">
        <f t="shared" si="28"/>
        <v>2024</v>
      </c>
      <c r="B1072" s="77">
        <f t="shared" si="29"/>
        <v>12</v>
      </c>
      <c r="C1072" s="73">
        <v>45657</v>
      </c>
      <c r="D1072" s="68" t="s">
        <v>60</v>
      </c>
      <c r="E1072" s="48" t="s">
        <v>272</v>
      </c>
      <c r="F1072" s="69" t="str">
        <f>VLOOKUP(E1072,Customer[],2,FALSE)</f>
        <v>April</v>
      </c>
      <c r="G1072" s="69" t="str">
        <f>VLOOKUP(E1072,Customer[],3,FALSE)</f>
        <v>Bayin Naung St</v>
      </c>
      <c r="H1072" s="69" t="str">
        <f>VLOOKUP(E1072,Customer[],4,FALSE)</f>
        <v>Htan Ta Pin</v>
      </c>
      <c r="I1072" s="48" t="s">
        <v>18</v>
      </c>
      <c r="J1072" s="70" t="str">
        <f>VLOOKUP(I1072,PGStock[],2,FALSE)</f>
        <v>Formula Rum 350ml</v>
      </c>
      <c r="K1072" s="71">
        <f>VLOOKUP(I1072,PGStock[],3,FALSE)</f>
        <v>0.35</v>
      </c>
      <c r="L1072" s="47">
        <v>9</v>
      </c>
      <c r="M1072" s="47">
        <f>VLOOKUP(I1072,PGStock[],6,FALSE)</f>
        <v>150</v>
      </c>
      <c r="N1072" s="47">
        <f>+PGSales!$L1072*PGSales!$M1072</f>
        <v>1350</v>
      </c>
    </row>
    <row r="1073" spans="1:14" hidden="1" x14ac:dyDescent="0.25">
      <c r="A1073" s="77">
        <f t="shared" si="28"/>
        <v>2024</v>
      </c>
      <c r="B1073" s="77">
        <f t="shared" si="29"/>
        <v>12</v>
      </c>
      <c r="C1073" s="73">
        <v>45657</v>
      </c>
      <c r="D1073" s="68" t="s">
        <v>62</v>
      </c>
      <c r="E1073" s="48" t="s">
        <v>274</v>
      </c>
      <c r="F1073" s="69" t="str">
        <f>VLOOKUP(E1073,Customer[],2,FALSE)</f>
        <v>Ni Ni Lin</v>
      </c>
      <c r="G1073" s="69" t="str">
        <f>VLOOKUP(E1073,Customer[],3,FALSE)</f>
        <v>Myoma Zay Rd</v>
      </c>
      <c r="H1073" s="69" t="str">
        <f>VLOOKUP(E1073,Customer[],4,FALSE)</f>
        <v>Htan Ta Pin</v>
      </c>
      <c r="I1073" s="48" t="s">
        <v>27</v>
      </c>
      <c r="J1073" s="70" t="str">
        <f>VLOOKUP(I1073,PGStock[],2,FALSE)</f>
        <v>Columbus Super Red Smooth 700 Ml</v>
      </c>
      <c r="K1073" s="71">
        <f>VLOOKUP(I1073,PGStock[],3,FALSE)</f>
        <v>0.7</v>
      </c>
      <c r="L1073" s="47">
        <v>2</v>
      </c>
      <c r="M1073" s="47">
        <f>VLOOKUP(I1073,PGStock[],6,FALSE)</f>
        <v>200</v>
      </c>
      <c r="N1073" s="47">
        <f>+PGSales!$L1073*PGSales!$M1073</f>
        <v>400</v>
      </c>
    </row>
    <row r="1074" spans="1:14" hidden="1" x14ac:dyDescent="0.25">
      <c r="A1074" s="77">
        <f t="shared" si="28"/>
        <v>2024</v>
      </c>
      <c r="B1074" s="77">
        <f t="shared" si="29"/>
        <v>12</v>
      </c>
      <c r="C1074" s="73">
        <v>45657</v>
      </c>
      <c r="D1074" s="68" t="s">
        <v>62</v>
      </c>
      <c r="E1074" s="48" t="s">
        <v>274</v>
      </c>
      <c r="F1074" s="69" t="str">
        <f>VLOOKUP(E1074,Customer[],2,FALSE)</f>
        <v>Ni Ni Lin</v>
      </c>
      <c r="G1074" s="69" t="str">
        <f>VLOOKUP(E1074,Customer[],3,FALSE)</f>
        <v>Myoma Zay Rd</v>
      </c>
      <c r="H1074" s="69" t="str">
        <f>VLOOKUP(E1074,Customer[],4,FALSE)</f>
        <v>Htan Ta Pin</v>
      </c>
      <c r="I1074" s="48" t="s">
        <v>25</v>
      </c>
      <c r="J1074" s="70" t="str">
        <f>VLOOKUP(I1074,PGStock[],2,FALSE)</f>
        <v>Columbus Super Red Smooth 350 Ml</v>
      </c>
      <c r="K1074" s="71">
        <f>VLOOKUP(I1074,PGStock[],3,FALSE)</f>
        <v>0.35</v>
      </c>
      <c r="L1074" s="47">
        <v>9</v>
      </c>
      <c r="M1074" s="47">
        <f>VLOOKUP(I1074,PGStock[],6,FALSE)</f>
        <v>150</v>
      </c>
      <c r="N1074" s="47">
        <f>+PGSales!$L1074*PGSales!$M1074</f>
        <v>1350</v>
      </c>
    </row>
    <row r="1075" spans="1:14" hidden="1" x14ac:dyDescent="0.25">
      <c r="A1075" s="77">
        <f t="shared" si="28"/>
        <v>2024</v>
      </c>
      <c r="B1075" s="77">
        <f t="shared" si="29"/>
        <v>12</v>
      </c>
      <c r="C1075" s="73">
        <v>45657</v>
      </c>
      <c r="D1075" s="68" t="s">
        <v>62</v>
      </c>
      <c r="E1075" s="48" t="s">
        <v>274</v>
      </c>
      <c r="F1075" s="69" t="str">
        <f>VLOOKUP(E1075,Customer[],2,FALSE)</f>
        <v>Ni Ni Lin</v>
      </c>
      <c r="G1075" s="69" t="str">
        <f>VLOOKUP(E1075,Customer[],3,FALSE)</f>
        <v>Myoma Zay Rd</v>
      </c>
      <c r="H1075" s="69" t="str">
        <f>VLOOKUP(E1075,Customer[],4,FALSE)</f>
        <v>Htan Ta Pin</v>
      </c>
      <c r="I1075" s="48" t="s">
        <v>18</v>
      </c>
      <c r="J1075" s="70" t="str">
        <f>VLOOKUP(I1075,PGStock[],2,FALSE)</f>
        <v>Formula Rum 350ml</v>
      </c>
      <c r="K1075" s="71">
        <f>VLOOKUP(I1075,PGStock[],3,FALSE)</f>
        <v>0.35</v>
      </c>
      <c r="L1075" s="47">
        <v>12</v>
      </c>
      <c r="M1075" s="47">
        <f>VLOOKUP(I1075,PGStock[],6,FALSE)</f>
        <v>150</v>
      </c>
      <c r="N1075" s="47">
        <f>+PGSales!$L1075*PGSales!$M1075</f>
        <v>1800</v>
      </c>
    </row>
    <row r="1076" spans="1:14" hidden="1" x14ac:dyDescent="0.25">
      <c r="A1076" s="77">
        <f t="shared" si="28"/>
        <v>2024</v>
      </c>
      <c r="B1076" s="77">
        <f t="shared" si="29"/>
        <v>12</v>
      </c>
      <c r="C1076" s="73">
        <v>45657</v>
      </c>
      <c r="D1076" s="68" t="s">
        <v>68</v>
      </c>
      <c r="E1076" s="48" t="s">
        <v>276</v>
      </c>
      <c r="F1076" s="69" t="str">
        <f>VLOOKUP(E1076,Customer[],2,FALSE)</f>
        <v>Kyi Thar Oo(1)</v>
      </c>
      <c r="G1076" s="69" t="str">
        <f>VLOOKUP(E1076,Customer[],3,FALSE)</f>
        <v>Poe San Aye St</v>
      </c>
      <c r="H1076" s="69" t="str">
        <f>VLOOKUP(E1076,Customer[],4,FALSE)</f>
        <v>Htan Ta Pin</v>
      </c>
      <c r="I1076" s="48" t="s">
        <v>27</v>
      </c>
      <c r="J1076" s="70" t="str">
        <f>VLOOKUP(I1076,PGStock[],2,FALSE)</f>
        <v>Columbus Super Red Smooth 700 Ml</v>
      </c>
      <c r="K1076" s="71">
        <f>VLOOKUP(I1076,PGStock[],3,FALSE)</f>
        <v>0.7</v>
      </c>
      <c r="L1076" s="47">
        <v>1</v>
      </c>
      <c r="M1076" s="47">
        <f>VLOOKUP(I1076,PGStock[],6,FALSE)</f>
        <v>200</v>
      </c>
      <c r="N1076" s="47">
        <f>+PGSales!$L1076*PGSales!$M1076</f>
        <v>200</v>
      </c>
    </row>
    <row r="1077" spans="1:14" hidden="1" x14ac:dyDescent="0.25">
      <c r="A1077" s="77">
        <f t="shared" si="28"/>
        <v>2024</v>
      </c>
      <c r="B1077" s="77">
        <f t="shared" si="29"/>
        <v>12</v>
      </c>
      <c r="C1077" s="73">
        <v>45657</v>
      </c>
      <c r="D1077" s="68" t="s">
        <v>68</v>
      </c>
      <c r="E1077" s="48" t="s">
        <v>276</v>
      </c>
      <c r="F1077" s="69" t="str">
        <f>VLOOKUP(E1077,Customer[],2,FALSE)</f>
        <v>Kyi Thar Oo(1)</v>
      </c>
      <c r="G1077" s="69" t="str">
        <f>VLOOKUP(E1077,Customer[],3,FALSE)</f>
        <v>Poe San Aye St</v>
      </c>
      <c r="H1077" s="69" t="str">
        <f>VLOOKUP(E1077,Customer[],4,FALSE)</f>
        <v>Htan Ta Pin</v>
      </c>
      <c r="I1077" s="48" t="s">
        <v>25</v>
      </c>
      <c r="J1077" s="70" t="str">
        <f>VLOOKUP(I1077,PGStock[],2,FALSE)</f>
        <v>Columbus Super Red Smooth 350 Ml</v>
      </c>
      <c r="K1077" s="71">
        <f>VLOOKUP(I1077,PGStock[],3,FALSE)</f>
        <v>0.35</v>
      </c>
      <c r="L1077" s="47">
        <v>2</v>
      </c>
      <c r="M1077" s="47">
        <f>VLOOKUP(I1077,PGStock[],6,FALSE)</f>
        <v>150</v>
      </c>
      <c r="N1077" s="47">
        <f>+PGSales!$L1077*PGSales!$M1077</f>
        <v>300</v>
      </c>
    </row>
    <row r="1078" spans="1:14" hidden="1" x14ac:dyDescent="0.25">
      <c r="A1078" s="77">
        <f t="shared" si="28"/>
        <v>2024</v>
      </c>
      <c r="B1078" s="77">
        <f t="shared" si="29"/>
        <v>12</v>
      </c>
      <c r="C1078" s="73">
        <v>45657</v>
      </c>
      <c r="D1078" s="68" t="s">
        <v>68</v>
      </c>
      <c r="E1078" s="48" t="s">
        <v>276</v>
      </c>
      <c r="F1078" s="69" t="str">
        <f>VLOOKUP(E1078,Customer[],2,FALSE)</f>
        <v>Kyi Thar Oo(1)</v>
      </c>
      <c r="G1078" s="69" t="str">
        <f>VLOOKUP(E1078,Customer[],3,FALSE)</f>
        <v>Poe San Aye St</v>
      </c>
      <c r="H1078" s="69" t="str">
        <f>VLOOKUP(E1078,Customer[],4,FALSE)</f>
        <v>Htan Ta Pin</v>
      </c>
      <c r="I1078" s="48" t="s">
        <v>23</v>
      </c>
      <c r="J1078" s="70" t="str">
        <f>VLOOKUP(I1078,PGStock[],2,FALSE)</f>
        <v>Columbus Super Red Smooth 175 Ml</v>
      </c>
      <c r="K1078" s="71">
        <f>VLOOKUP(I1078,PGStock[],3,FALSE)</f>
        <v>0.17499999999999999</v>
      </c>
      <c r="L1078" s="47">
        <v>2</v>
      </c>
      <c r="M1078" s="47">
        <f>VLOOKUP(I1078,PGStock[],6,FALSE)</f>
        <v>100</v>
      </c>
      <c r="N1078" s="47">
        <f>+PGSales!$L1078*PGSales!$M1078</f>
        <v>200</v>
      </c>
    </row>
    <row r="1079" spans="1:14" hidden="1" x14ac:dyDescent="0.25">
      <c r="A1079" s="77">
        <f t="shared" si="28"/>
        <v>2024</v>
      </c>
      <c r="B1079" s="77">
        <f t="shared" si="29"/>
        <v>12</v>
      </c>
      <c r="C1079" s="73">
        <v>45657</v>
      </c>
      <c r="D1079" s="68" t="s">
        <v>68</v>
      </c>
      <c r="E1079" s="48" t="s">
        <v>276</v>
      </c>
      <c r="F1079" s="69" t="str">
        <f>VLOOKUP(E1079,Customer[],2,FALSE)</f>
        <v>Kyi Thar Oo(1)</v>
      </c>
      <c r="G1079" s="69" t="str">
        <f>VLOOKUP(E1079,Customer[],3,FALSE)</f>
        <v>Poe San Aye St</v>
      </c>
      <c r="H1079" s="69" t="str">
        <f>VLOOKUP(E1079,Customer[],4,FALSE)</f>
        <v>Htan Ta Pin</v>
      </c>
      <c r="I1079" s="48" t="s">
        <v>20</v>
      </c>
      <c r="J1079" s="70" t="str">
        <f>VLOOKUP(I1079,PGStock[],2,FALSE)</f>
        <v>Formula Rum 700ml</v>
      </c>
      <c r="K1079" s="71">
        <f>VLOOKUP(I1079,PGStock[],3,FALSE)</f>
        <v>0.7</v>
      </c>
      <c r="L1079" s="47">
        <v>2</v>
      </c>
      <c r="M1079" s="47">
        <f>VLOOKUP(I1079,PGStock[],6,FALSE)</f>
        <v>200</v>
      </c>
      <c r="N1079" s="47">
        <f>+PGSales!$L1079*PGSales!$M1079</f>
        <v>400</v>
      </c>
    </row>
    <row r="1080" spans="1:14" hidden="1" x14ac:dyDescent="0.25">
      <c r="A1080" s="77">
        <f t="shared" si="28"/>
        <v>2024</v>
      </c>
      <c r="B1080" s="77">
        <f t="shared" si="29"/>
        <v>12</v>
      </c>
      <c r="C1080" s="73">
        <v>45657</v>
      </c>
      <c r="D1080" s="68" t="s">
        <v>68</v>
      </c>
      <c r="E1080" s="48" t="s">
        <v>276</v>
      </c>
      <c r="F1080" s="69" t="str">
        <f>VLOOKUP(E1080,Customer[],2,FALSE)</f>
        <v>Kyi Thar Oo(1)</v>
      </c>
      <c r="G1080" s="69" t="str">
        <f>VLOOKUP(E1080,Customer[],3,FALSE)</f>
        <v>Poe San Aye St</v>
      </c>
      <c r="H1080" s="69" t="str">
        <f>VLOOKUP(E1080,Customer[],4,FALSE)</f>
        <v>Htan Ta Pin</v>
      </c>
      <c r="I1080" s="48" t="s">
        <v>18</v>
      </c>
      <c r="J1080" s="70" t="str">
        <f>VLOOKUP(I1080,PGStock[],2,FALSE)</f>
        <v>Formula Rum 350ml</v>
      </c>
      <c r="K1080" s="71">
        <f>VLOOKUP(I1080,PGStock[],3,FALSE)</f>
        <v>0.35</v>
      </c>
      <c r="L1080" s="47">
        <v>1</v>
      </c>
      <c r="M1080" s="47">
        <f>VLOOKUP(I1080,PGStock[],6,FALSE)</f>
        <v>150</v>
      </c>
      <c r="N1080" s="47">
        <f>+PGSales!$L1080*PGSales!$M1080</f>
        <v>150</v>
      </c>
    </row>
    <row r="1081" spans="1:14" hidden="1" x14ac:dyDescent="0.25">
      <c r="A1081" s="77">
        <f t="shared" si="28"/>
        <v>2024</v>
      </c>
      <c r="B1081" s="77">
        <f t="shared" si="29"/>
        <v>12</v>
      </c>
      <c r="C1081" s="73">
        <v>45657</v>
      </c>
      <c r="D1081" s="68" t="s">
        <v>64</v>
      </c>
      <c r="E1081" s="48" t="s">
        <v>269</v>
      </c>
      <c r="F1081" s="69" t="str">
        <f>VLOOKUP(E1081,Customer[],2,FALSE)</f>
        <v>Kaung Star</v>
      </c>
      <c r="G1081" s="69" t="str">
        <f>VLOOKUP(E1081,Customer[],3,FALSE)</f>
        <v>West Yangon University Rd</v>
      </c>
      <c r="H1081" s="69" t="str">
        <f>VLOOKUP(E1081,Customer[],4,FALSE)</f>
        <v>Htan Ta Pin</v>
      </c>
      <c r="I1081" s="48" t="s">
        <v>25</v>
      </c>
      <c r="J1081" s="70" t="str">
        <f>VLOOKUP(I1081,PGStock[],2,FALSE)</f>
        <v>Columbus Super Red Smooth 350 Ml</v>
      </c>
      <c r="K1081" s="71">
        <f>VLOOKUP(I1081,PGStock[],3,FALSE)</f>
        <v>0.35</v>
      </c>
      <c r="L1081" s="47">
        <v>4</v>
      </c>
      <c r="M1081" s="47">
        <f>VLOOKUP(I1081,PGStock[],6,FALSE)</f>
        <v>150</v>
      </c>
      <c r="N1081" s="47">
        <f>+PGSales!$L1081*PGSales!$M1081</f>
        <v>600</v>
      </c>
    </row>
    <row r="1082" spans="1:14" hidden="1" x14ac:dyDescent="0.25">
      <c r="A1082" s="77">
        <f t="shared" si="28"/>
        <v>2024</v>
      </c>
      <c r="B1082" s="77">
        <f t="shared" si="29"/>
        <v>12</v>
      </c>
      <c r="C1082" s="73">
        <v>45657</v>
      </c>
      <c r="D1082" s="68" t="s">
        <v>64</v>
      </c>
      <c r="E1082" s="48" t="s">
        <v>269</v>
      </c>
      <c r="F1082" s="69" t="str">
        <f>VLOOKUP(E1082,Customer[],2,FALSE)</f>
        <v>Kaung Star</v>
      </c>
      <c r="G1082" s="69" t="str">
        <f>VLOOKUP(E1082,Customer[],3,FALSE)</f>
        <v>West Yangon University Rd</v>
      </c>
      <c r="H1082" s="69" t="str">
        <f>VLOOKUP(E1082,Customer[],4,FALSE)</f>
        <v>Htan Ta Pin</v>
      </c>
      <c r="I1082" s="48" t="s">
        <v>20</v>
      </c>
      <c r="J1082" s="70" t="str">
        <f>VLOOKUP(I1082,PGStock[],2,FALSE)</f>
        <v>Formula Rum 700ml</v>
      </c>
      <c r="K1082" s="71">
        <f>VLOOKUP(I1082,PGStock[],3,FALSE)</f>
        <v>0.7</v>
      </c>
      <c r="L1082" s="47">
        <v>1</v>
      </c>
      <c r="M1082" s="47">
        <f>VLOOKUP(I1082,PGStock[],6,FALSE)</f>
        <v>200</v>
      </c>
      <c r="N1082" s="47">
        <f>+PGSales!$L1082*PGSales!$M1082</f>
        <v>200</v>
      </c>
    </row>
    <row r="1083" spans="1:14" hidden="1" x14ac:dyDescent="0.25">
      <c r="A1083" s="77">
        <f t="shared" si="28"/>
        <v>2024</v>
      </c>
      <c r="B1083" s="77">
        <f t="shared" si="29"/>
        <v>12</v>
      </c>
      <c r="C1083" s="73">
        <v>45657</v>
      </c>
      <c r="D1083" s="68" t="s">
        <v>64</v>
      </c>
      <c r="E1083" s="48" t="s">
        <v>269</v>
      </c>
      <c r="F1083" s="69" t="str">
        <f>VLOOKUP(E1083,Customer[],2,FALSE)</f>
        <v>Kaung Star</v>
      </c>
      <c r="G1083" s="69" t="str">
        <f>VLOOKUP(E1083,Customer[],3,FALSE)</f>
        <v>West Yangon University Rd</v>
      </c>
      <c r="H1083" s="69" t="str">
        <f>VLOOKUP(E1083,Customer[],4,FALSE)</f>
        <v>Htan Ta Pin</v>
      </c>
      <c r="I1083" s="48" t="s">
        <v>18</v>
      </c>
      <c r="J1083" s="70" t="str">
        <f>VLOOKUP(I1083,PGStock[],2,FALSE)</f>
        <v>Formula Rum 350ml</v>
      </c>
      <c r="K1083" s="71">
        <f>VLOOKUP(I1083,PGStock[],3,FALSE)</f>
        <v>0.35</v>
      </c>
      <c r="L1083" s="47">
        <v>3</v>
      </c>
      <c r="M1083" s="47">
        <f>VLOOKUP(I1083,PGStock[],6,FALSE)</f>
        <v>150</v>
      </c>
      <c r="N1083" s="47">
        <f>+PGSales!$L1083*PGSales!$M1083</f>
        <v>450</v>
      </c>
    </row>
    <row r="1084" spans="1:14" hidden="1" x14ac:dyDescent="0.25">
      <c r="A1084" s="77">
        <f t="shared" si="28"/>
        <v>2024</v>
      </c>
      <c r="B1084" s="77">
        <f t="shared" si="29"/>
        <v>12</v>
      </c>
      <c r="C1084" s="73">
        <v>45657</v>
      </c>
      <c r="D1084" s="68" t="s">
        <v>70</v>
      </c>
      <c r="E1084" s="48" t="s">
        <v>291</v>
      </c>
      <c r="F1084" s="69" t="str">
        <f>VLOOKUP(E1084,Customer[],2,FALSE)</f>
        <v>Kyaw Myatter</v>
      </c>
      <c r="G1084" s="69" t="str">
        <f>VLOOKUP(E1084,Customer[],3,FALSE)</f>
        <v>Pamoe Hinn Rd</v>
      </c>
      <c r="H1084" s="69" t="str">
        <f>VLOOKUP(E1084,Customer[],4,FALSE)</f>
        <v>Hlaing Thar Yar</v>
      </c>
      <c r="I1084" s="48" t="s">
        <v>27</v>
      </c>
      <c r="J1084" s="70" t="str">
        <f>VLOOKUP(I1084,PGStock[],2,FALSE)</f>
        <v>Columbus Super Red Smooth 700 Ml</v>
      </c>
      <c r="K1084" s="71">
        <f>VLOOKUP(I1084,PGStock[],3,FALSE)</f>
        <v>0.7</v>
      </c>
      <c r="L1084" s="47">
        <v>1</v>
      </c>
      <c r="M1084" s="47">
        <f>VLOOKUP(I1084,PGStock[],6,FALSE)</f>
        <v>200</v>
      </c>
      <c r="N1084" s="47">
        <f>+PGSales!$L1084*PGSales!$M1084</f>
        <v>200</v>
      </c>
    </row>
    <row r="1085" spans="1:14" hidden="1" x14ac:dyDescent="0.25">
      <c r="A1085" s="77">
        <f t="shared" si="28"/>
        <v>2024</v>
      </c>
      <c r="B1085" s="77">
        <f t="shared" si="29"/>
        <v>12</v>
      </c>
      <c r="C1085" s="73">
        <v>45657</v>
      </c>
      <c r="D1085" s="68" t="s">
        <v>70</v>
      </c>
      <c r="E1085" s="48" t="s">
        <v>291</v>
      </c>
      <c r="F1085" s="69" t="str">
        <f>VLOOKUP(E1085,Customer[],2,FALSE)</f>
        <v>Kyaw Myatter</v>
      </c>
      <c r="G1085" s="69" t="str">
        <f>VLOOKUP(E1085,Customer[],3,FALSE)</f>
        <v>Pamoe Hinn Rd</v>
      </c>
      <c r="H1085" s="69" t="str">
        <f>VLOOKUP(E1085,Customer[],4,FALSE)</f>
        <v>Hlaing Thar Yar</v>
      </c>
      <c r="I1085" s="48" t="s">
        <v>25</v>
      </c>
      <c r="J1085" s="70" t="str">
        <f>VLOOKUP(I1085,PGStock[],2,FALSE)</f>
        <v>Columbus Super Red Smooth 350 Ml</v>
      </c>
      <c r="K1085" s="71">
        <f>VLOOKUP(I1085,PGStock[],3,FALSE)</f>
        <v>0.35</v>
      </c>
      <c r="L1085" s="47">
        <v>10</v>
      </c>
      <c r="M1085" s="47">
        <f>VLOOKUP(I1085,PGStock[],6,FALSE)</f>
        <v>150</v>
      </c>
      <c r="N1085" s="47">
        <f>+PGSales!$L1085*PGSales!$M1085</f>
        <v>1500</v>
      </c>
    </row>
    <row r="1086" spans="1:14" hidden="1" x14ac:dyDescent="0.25">
      <c r="A1086" s="77">
        <f t="shared" si="28"/>
        <v>2024</v>
      </c>
      <c r="B1086" s="77">
        <f t="shared" si="29"/>
        <v>12</v>
      </c>
      <c r="C1086" s="73">
        <v>45657</v>
      </c>
      <c r="D1086" s="68" t="s">
        <v>70</v>
      </c>
      <c r="E1086" s="48" t="s">
        <v>291</v>
      </c>
      <c r="F1086" s="69" t="str">
        <f>VLOOKUP(E1086,Customer[],2,FALSE)</f>
        <v>Kyaw Myatter</v>
      </c>
      <c r="G1086" s="69" t="str">
        <f>VLOOKUP(E1086,Customer[],3,FALSE)</f>
        <v>Pamoe Hinn Rd</v>
      </c>
      <c r="H1086" s="69" t="str">
        <f>VLOOKUP(E1086,Customer[],4,FALSE)</f>
        <v>Hlaing Thar Yar</v>
      </c>
      <c r="I1086" s="48" t="s">
        <v>18</v>
      </c>
      <c r="J1086" s="70" t="str">
        <f>VLOOKUP(I1086,PGStock[],2,FALSE)</f>
        <v>Formula Rum 350ml</v>
      </c>
      <c r="K1086" s="71">
        <f>VLOOKUP(I1086,PGStock[],3,FALSE)</f>
        <v>0.35</v>
      </c>
      <c r="L1086" s="47">
        <v>5</v>
      </c>
      <c r="M1086" s="47">
        <f>VLOOKUP(I1086,PGStock[],6,FALSE)</f>
        <v>150</v>
      </c>
      <c r="N1086" s="47">
        <f>+PGSales!$L1086*PGSales!$M1086</f>
        <v>750</v>
      </c>
    </row>
    <row r="1087" spans="1:14" hidden="1" x14ac:dyDescent="0.25">
      <c r="A1087" s="77">
        <f t="shared" si="28"/>
        <v>2024</v>
      </c>
      <c r="B1087" s="77">
        <f t="shared" si="29"/>
        <v>12</v>
      </c>
      <c r="C1087" s="73">
        <v>45657</v>
      </c>
      <c r="D1087" s="68" t="s">
        <v>72</v>
      </c>
      <c r="E1087" s="48" t="s">
        <v>292</v>
      </c>
      <c r="F1087" s="69" t="str">
        <f>VLOOKUP(E1087,Customer[],2,FALSE)</f>
        <v>Shwe Pyae(2)</v>
      </c>
      <c r="G1087" s="69" t="str">
        <f>VLOOKUP(E1087,Customer[],3,FALSE)</f>
        <v xml:space="preserve">LanThwe </v>
      </c>
      <c r="H1087" s="69" t="str">
        <f>VLOOKUP(E1087,Customer[],4,FALSE)</f>
        <v>Hlaing Thar Yar</v>
      </c>
      <c r="I1087" s="48" t="s">
        <v>25</v>
      </c>
      <c r="J1087" s="70" t="str">
        <f>VLOOKUP(I1087,PGStock[],2,FALSE)</f>
        <v>Columbus Super Red Smooth 350 Ml</v>
      </c>
      <c r="K1087" s="71">
        <f>VLOOKUP(I1087,PGStock[],3,FALSE)</f>
        <v>0.35</v>
      </c>
      <c r="L1087" s="47">
        <v>12</v>
      </c>
      <c r="M1087" s="47">
        <f>VLOOKUP(I1087,PGStock[],6,FALSE)</f>
        <v>150</v>
      </c>
      <c r="N1087" s="47">
        <f>+PGSales!$L1087*PGSales!$M1087</f>
        <v>1800</v>
      </c>
    </row>
    <row r="1088" spans="1:14" hidden="1" x14ac:dyDescent="0.25">
      <c r="A1088" s="77">
        <f t="shared" si="28"/>
        <v>2024</v>
      </c>
      <c r="B1088" s="77">
        <f t="shared" si="29"/>
        <v>12</v>
      </c>
      <c r="C1088" s="73">
        <v>45657</v>
      </c>
      <c r="D1088" s="68" t="s">
        <v>72</v>
      </c>
      <c r="E1088" s="48" t="s">
        <v>292</v>
      </c>
      <c r="F1088" s="69" t="str">
        <f>VLOOKUP(E1088,Customer[],2,FALSE)</f>
        <v>Shwe Pyae(2)</v>
      </c>
      <c r="G1088" s="69" t="str">
        <f>VLOOKUP(E1088,Customer[],3,FALSE)</f>
        <v xml:space="preserve">LanThwe </v>
      </c>
      <c r="H1088" s="69" t="str">
        <f>VLOOKUP(E1088,Customer[],4,FALSE)</f>
        <v>Hlaing Thar Yar</v>
      </c>
      <c r="I1088" s="48" t="s">
        <v>18</v>
      </c>
      <c r="J1088" s="70" t="str">
        <f>VLOOKUP(I1088,PGStock[],2,FALSE)</f>
        <v>Formula Rum 350ml</v>
      </c>
      <c r="K1088" s="71">
        <f>VLOOKUP(I1088,PGStock[],3,FALSE)</f>
        <v>0.35</v>
      </c>
      <c r="L1088" s="47">
        <v>13</v>
      </c>
      <c r="M1088" s="47">
        <f>VLOOKUP(I1088,PGStock[],6,FALSE)</f>
        <v>150</v>
      </c>
      <c r="N1088" s="47">
        <f>+PGSales!$L1088*PGSales!$M1088</f>
        <v>1950</v>
      </c>
    </row>
    <row r="1089" spans="1:14" hidden="1" x14ac:dyDescent="0.25">
      <c r="A1089" s="77">
        <f t="shared" si="28"/>
        <v>2024</v>
      </c>
      <c r="B1089" s="77">
        <f t="shared" si="29"/>
        <v>12</v>
      </c>
      <c r="C1089" s="73">
        <v>45657</v>
      </c>
      <c r="D1089" s="68" t="s">
        <v>3</v>
      </c>
      <c r="E1089" s="48" t="s">
        <v>244</v>
      </c>
      <c r="F1089" s="69" t="str">
        <f>VLOOKUP(E1089,Customer[],2,FALSE)</f>
        <v>Lucky9</v>
      </c>
      <c r="G1089" s="69" t="str">
        <f>VLOOKUP(E1089,Customer[],3,FALSE)</f>
        <v>Htay Auyinn St</v>
      </c>
      <c r="H1089" s="69" t="str">
        <f>VLOOKUP(E1089,Customer[],4,FALSE)</f>
        <v>Hlaing Thar Yar</v>
      </c>
      <c r="I1089" s="48" t="s">
        <v>25</v>
      </c>
      <c r="J1089" s="70" t="str">
        <f>VLOOKUP(I1089,PGStock[],2,FALSE)</f>
        <v>Columbus Super Red Smooth 350 Ml</v>
      </c>
      <c r="K1089" s="71">
        <f>VLOOKUP(I1089,PGStock[],3,FALSE)</f>
        <v>0.35</v>
      </c>
      <c r="L1089" s="47">
        <v>4</v>
      </c>
      <c r="M1089" s="47">
        <f>VLOOKUP(I1089,PGStock[],6,FALSE)</f>
        <v>150</v>
      </c>
      <c r="N1089" s="47">
        <f>+PGSales!$L1089*PGSales!$M1089</f>
        <v>600</v>
      </c>
    </row>
    <row r="1090" spans="1:14" hidden="1" x14ac:dyDescent="0.25">
      <c r="A1090" s="77">
        <f t="shared" si="28"/>
        <v>2024</v>
      </c>
      <c r="B1090" s="77">
        <f t="shared" si="29"/>
        <v>12</v>
      </c>
      <c r="C1090" s="73">
        <v>45657</v>
      </c>
      <c r="D1090" s="68" t="s">
        <v>3</v>
      </c>
      <c r="E1090" s="48" t="s">
        <v>244</v>
      </c>
      <c r="F1090" s="69" t="str">
        <f>VLOOKUP(E1090,Customer[],2,FALSE)</f>
        <v>Lucky9</v>
      </c>
      <c r="G1090" s="69" t="str">
        <f>VLOOKUP(E1090,Customer[],3,FALSE)</f>
        <v>Htay Auyinn St</v>
      </c>
      <c r="H1090" s="69" t="str">
        <f>VLOOKUP(E1090,Customer[],4,FALSE)</f>
        <v>Hlaing Thar Yar</v>
      </c>
      <c r="I1090" s="48" t="s">
        <v>18</v>
      </c>
      <c r="J1090" s="70" t="str">
        <f>VLOOKUP(I1090,PGStock[],2,FALSE)</f>
        <v>Formula Rum 350ml</v>
      </c>
      <c r="K1090" s="71">
        <f>VLOOKUP(I1090,PGStock[],3,FALSE)</f>
        <v>0.35</v>
      </c>
      <c r="L1090" s="47">
        <v>18</v>
      </c>
      <c r="M1090" s="47">
        <f>VLOOKUP(I1090,PGStock[],6,FALSE)</f>
        <v>150</v>
      </c>
      <c r="N1090" s="47">
        <f>+PGSales!$L1090*PGSales!$M1090</f>
        <v>2700</v>
      </c>
    </row>
    <row r="1091" spans="1:14" hidden="1" x14ac:dyDescent="0.25">
      <c r="A1091" s="77">
        <f t="shared" si="28"/>
        <v>2024</v>
      </c>
      <c r="B1091" s="77">
        <f t="shared" si="29"/>
        <v>12</v>
      </c>
      <c r="C1091" s="73">
        <v>45657</v>
      </c>
      <c r="D1091" s="68" t="s">
        <v>4</v>
      </c>
      <c r="E1091" s="48" t="s">
        <v>293</v>
      </c>
      <c r="F1091" s="69" t="str">
        <f>VLOOKUP(E1091,Customer[],2,FALSE)</f>
        <v>Aung Thayaphu</v>
      </c>
      <c r="G1091" s="69" t="str">
        <f>VLOOKUP(E1091,Customer[],3,FALSE)</f>
        <v>Bogyoke  Rd</v>
      </c>
      <c r="H1091" s="69" t="str">
        <f>VLOOKUP(E1091,Customer[],4,FALSE)</f>
        <v>Hlaing Thar Yar</v>
      </c>
      <c r="I1091" s="48" t="s">
        <v>25</v>
      </c>
      <c r="J1091" s="70" t="str">
        <f>VLOOKUP(I1091,PGStock[],2,FALSE)</f>
        <v>Columbus Super Red Smooth 350 Ml</v>
      </c>
      <c r="K1091" s="71">
        <f>VLOOKUP(I1091,PGStock[],3,FALSE)</f>
        <v>0.35</v>
      </c>
      <c r="L1091" s="47">
        <v>1</v>
      </c>
      <c r="M1091" s="47">
        <f>VLOOKUP(I1091,PGStock[],6,FALSE)</f>
        <v>150</v>
      </c>
      <c r="N1091" s="47">
        <f>+PGSales!$L1091*PGSales!$M1091</f>
        <v>150</v>
      </c>
    </row>
    <row r="1092" spans="1:14" hidden="1" x14ac:dyDescent="0.25">
      <c r="A1092" s="77">
        <f t="shared" si="28"/>
        <v>2024</v>
      </c>
      <c r="B1092" s="77">
        <f t="shared" si="29"/>
        <v>12</v>
      </c>
      <c r="C1092" s="73">
        <v>45657</v>
      </c>
      <c r="D1092" s="68" t="s">
        <v>4</v>
      </c>
      <c r="E1092" s="48" t="s">
        <v>293</v>
      </c>
      <c r="F1092" s="69" t="str">
        <f>VLOOKUP(E1092,Customer[],2,FALSE)</f>
        <v>Aung Thayaphu</v>
      </c>
      <c r="G1092" s="69" t="str">
        <f>VLOOKUP(E1092,Customer[],3,FALSE)</f>
        <v>Bogyoke  Rd</v>
      </c>
      <c r="H1092" s="69" t="str">
        <f>VLOOKUP(E1092,Customer[],4,FALSE)</f>
        <v>Hlaing Thar Yar</v>
      </c>
      <c r="I1092" s="48" t="s">
        <v>18</v>
      </c>
      <c r="J1092" s="70" t="str">
        <f>VLOOKUP(I1092,PGStock[],2,FALSE)</f>
        <v>Formula Rum 350ml</v>
      </c>
      <c r="K1092" s="71">
        <f>VLOOKUP(I1092,PGStock[],3,FALSE)</f>
        <v>0.35</v>
      </c>
      <c r="L1092" s="47">
        <v>1</v>
      </c>
      <c r="M1092" s="47">
        <f>VLOOKUP(I1092,PGStock[],6,FALSE)</f>
        <v>150</v>
      </c>
      <c r="N1092" s="47">
        <f>+PGSales!$L1092*PGSales!$M1092</f>
        <v>150</v>
      </c>
    </row>
    <row r="1093" spans="1:14" hidden="1" x14ac:dyDescent="0.25">
      <c r="A1093" s="77">
        <f t="shared" si="28"/>
        <v>2024</v>
      </c>
      <c r="B1093" s="77">
        <f t="shared" si="29"/>
        <v>12</v>
      </c>
      <c r="C1093" s="73">
        <v>45657</v>
      </c>
      <c r="D1093" s="68" t="s">
        <v>76</v>
      </c>
      <c r="E1093" s="48" t="s">
        <v>294</v>
      </c>
      <c r="F1093" s="69" t="str">
        <f>VLOOKUP(E1093,Customer[],2,FALSE)</f>
        <v>Shwe Pyae(1)</v>
      </c>
      <c r="G1093" s="69" t="str">
        <f>VLOOKUP(E1093,Customer[],3,FALSE)</f>
        <v>Bogyoke  Rd</v>
      </c>
      <c r="H1093" s="69" t="str">
        <f>VLOOKUP(E1093,Customer[],4,FALSE)</f>
        <v>Hlaing Thar Yar</v>
      </c>
      <c r="I1093" s="48" t="s">
        <v>25</v>
      </c>
      <c r="J1093" s="70" t="str">
        <f>VLOOKUP(I1093,PGStock[],2,FALSE)</f>
        <v>Columbus Super Red Smooth 350 Ml</v>
      </c>
      <c r="K1093" s="71">
        <f>VLOOKUP(I1093,PGStock[],3,FALSE)</f>
        <v>0.35</v>
      </c>
      <c r="L1093" s="47">
        <v>6</v>
      </c>
      <c r="M1093" s="47">
        <f>VLOOKUP(I1093,PGStock[],6,FALSE)</f>
        <v>150</v>
      </c>
      <c r="N1093" s="47">
        <f>+PGSales!$L1093*PGSales!$M1093</f>
        <v>900</v>
      </c>
    </row>
    <row r="1094" spans="1:14" hidden="1" x14ac:dyDescent="0.25">
      <c r="A1094" s="77">
        <f t="shared" si="28"/>
        <v>2024</v>
      </c>
      <c r="B1094" s="77">
        <f t="shared" si="29"/>
        <v>12</v>
      </c>
      <c r="C1094" s="73">
        <v>45657</v>
      </c>
      <c r="D1094" s="68" t="s">
        <v>76</v>
      </c>
      <c r="E1094" s="48" t="s">
        <v>294</v>
      </c>
      <c r="F1094" s="69" t="str">
        <f>VLOOKUP(E1094,Customer[],2,FALSE)</f>
        <v>Shwe Pyae(1)</v>
      </c>
      <c r="G1094" s="69" t="str">
        <f>VLOOKUP(E1094,Customer[],3,FALSE)</f>
        <v>Bogyoke  Rd</v>
      </c>
      <c r="H1094" s="69" t="str">
        <f>VLOOKUP(E1094,Customer[],4,FALSE)</f>
        <v>Hlaing Thar Yar</v>
      </c>
      <c r="I1094" s="48" t="s">
        <v>18</v>
      </c>
      <c r="J1094" s="70" t="str">
        <f>VLOOKUP(I1094,PGStock[],2,FALSE)</f>
        <v>Formula Rum 350ml</v>
      </c>
      <c r="K1094" s="71">
        <f>VLOOKUP(I1094,PGStock[],3,FALSE)</f>
        <v>0.35</v>
      </c>
      <c r="L1094" s="47">
        <v>7</v>
      </c>
      <c r="M1094" s="47">
        <f>VLOOKUP(I1094,PGStock[],6,FALSE)</f>
        <v>150</v>
      </c>
      <c r="N1094" s="47">
        <f>+PGSales!$L1094*PGSales!$M1094</f>
        <v>1050</v>
      </c>
    </row>
    <row r="1095" spans="1:14" hidden="1" x14ac:dyDescent="0.25">
      <c r="A1095" s="77">
        <f t="shared" si="28"/>
        <v>2024</v>
      </c>
      <c r="B1095" s="77">
        <f t="shared" si="29"/>
        <v>12</v>
      </c>
      <c r="C1095" s="73">
        <v>45657</v>
      </c>
      <c r="D1095" s="68" t="s">
        <v>131</v>
      </c>
      <c r="E1095" s="48" t="s">
        <v>236</v>
      </c>
      <c r="F1095" s="69" t="str">
        <f>VLOOKUP(E1095,Customer[],2,FALSE)</f>
        <v>pyaeSone</v>
      </c>
      <c r="G1095" s="69" t="str">
        <f>VLOOKUP(E1095,Customer[],3,FALSE)</f>
        <v>Htay Auyinn St</v>
      </c>
      <c r="H1095" s="69" t="str">
        <f>VLOOKUP(E1095,Customer[],4,FALSE)</f>
        <v>Hlaing Thar Yar</v>
      </c>
      <c r="I1095" s="48" t="s">
        <v>25</v>
      </c>
      <c r="J1095" s="70" t="str">
        <f>VLOOKUP(I1095,PGStock[],2,FALSE)</f>
        <v>Columbus Super Red Smooth 350 Ml</v>
      </c>
      <c r="K1095" s="71">
        <f>VLOOKUP(I1095,PGStock[],3,FALSE)</f>
        <v>0.35</v>
      </c>
      <c r="L1095" s="47">
        <v>8</v>
      </c>
      <c r="M1095" s="47">
        <f>VLOOKUP(I1095,PGStock[],6,FALSE)</f>
        <v>150</v>
      </c>
      <c r="N1095" s="47">
        <f>+PGSales!$L1095*PGSales!$M1095</f>
        <v>1200</v>
      </c>
    </row>
    <row r="1096" spans="1:14" hidden="1" x14ac:dyDescent="0.25">
      <c r="A1096" s="77">
        <f t="shared" si="28"/>
        <v>2024</v>
      </c>
      <c r="B1096" s="77">
        <f t="shared" si="29"/>
        <v>12</v>
      </c>
      <c r="C1096" s="73">
        <v>45657</v>
      </c>
      <c r="D1096" s="68" t="s">
        <v>131</v>
      </c>
      <c r="E1096" s="48" t="s">
        <v>236</v>
      </c>
      <c r="F1096" s="69" t="str">
        <f>VLOOKUP(E1096,Customer[],2,FALSE)</f>
        <v>pyaeSone</v>
      </c>
      <c r="G1096" s="69" t="str">
        <f>VLOOKUP(E1096,Customer[],3,FALSE)</f>
        <v>Htay Auyinn St</v>
      </c>
      <c r="H1096" s="69" t="str">
        <f>VLOOKUP(E1096,Customer[],4,FALSE)</f>
        <v>Hlaing Thar Yar</v>
      </c>
      <c r="I1096" s="48" t="s">
        <v>18</v>
      </c>
      <c r="J1096" s="70" t="str">
        <f>VLOOKUP(I1096,PGStock[],2,FALSE)</f>
        <v>Formula Rum 350ml</v>
      </c>
      <c r="K1096" s="71">
        <f>VLOOKUP(I1096,PGStock[],3,FALSE)</f>
        <v>0.35</v>
      </c>
      <c r="L1096" s="47">
        <v>3</v>
      </c>
      <c r="M1096" s="47">
        <f>VLOOKUP(I1096,PGStock[],6,FALSE)</f>
        <v>150</v>
      </c>
      <c r="N1096" s="47">
        <f>+PGSales!$L1096*PGSales!$M1096</f>
        <v>450</v>
      </c>
    </row>
    <row r="1097" spans="1:14" hidden="1" x14ac:dyDescent="0.25">
      <c r="A1097" s="77">
        <f t="shared" si="28"/>
        <v>2025</v>
      </c>
      <c r="B1097" s="77">
        <f t="shared" si="29"/>
        <v>1</v>
      </c>
      <c r="C1097" s="73">
        <v>45659</v>
      </c>
      <c r="D1097" s="68" t="s">
        <v>2</v>
      </c>
      <c r="E1097" s="48" t="s">
        <v>246</v>
      </c>
      <c r="F1097" s="69" t="str">
        <f>VLOOKUP(E1097,Customer[],2,FALSE)</f>
        <v>Zaw Hein Kaber</v>
      </c>
      <c r="G1097" s="69" t="str">
        <f>VLOOKUP(E1097,Customer[],3,FALSE)</f>
        <v>ThanDin Zay Rd</v>
      </c>
      <c r="H1097" s="69" t="str">
        <f>VLOOKUP(E1097,Customer[],4,FALSE)</f>
        <v xml:space="preserve">Shwepyithar </v>
      </c>
      <c r="I1097" s="48" t="s">
        <v>25</v>
      </c>
      <c r="J1097" s="70" t="str">
        <f>VLOOKUP(I1097,PGStock[],2,FALSE)</f>
        <v>Columbus Super Red Smooth 350 Ml</v>
      </c>
      <c r="K1097" s="71">
        <f>VLOOKUP(I1097,PGStock[],3,FALSE)</f>
        <v>0.35</v>
      </c>
      <c r="L1097" s="47">
        <v>8</v>
      </c>
      <c r="M1097" s="47">
        <f>VLOOKUP(I1097,PGStock[],6,FALSE)</f>
        <v>150</v>
      </c>
      <c r="N1097" s="47">
        <f>+PGSales!$L1097*PGSales!$M1097</f>
        <v>1200</v>
      </c>
    </row>
    <row r="1098" spans="1:14" hidden="1" x14ac:dyDescent="0.25">
      <c r="A1098" s="77">
        <f t="shared" si="28"/>
        <v>2025</v>
      </c>
      <c r="B1098" s="77">
        <f t="shared" si="29"/>
        <v>1</v>
      </c>
      <c r="C1098" s="73">
        <v>45659</v>
      </c>
      <c r="D1098" s="68" t="s">
        <v>2</v>
      </c>
      <c r="E1098" s="48" t="s">
        <v>246</v>
      </c>
      <c r="F1098" s="69" t="str">
        <f>VLOOKUP(E1098,Customer[],2,FALSE)</f>
        <v>Zaw Hein Kaber</v>
      </c>
      <c r="G1098" s="69" t="str">
        <f>VLOOKUP(E1098,Customer[],3,FALSE)</f>
        <v>ThanDin Zay Rd</v>
      </c>
      <c r="H1098" s="69" t="str">
        <f>VLOOKUP(E1098,Customer[],4,FALSE)</f>
        <v xml:space="preserve">Shwepyithar </v>
      </c>
      <c r="I1098" s="48" t="s">
        <v>23</v>
      </c>
      <c r="J1098" s="70" t="str">
        <f>VLOOKUP(I1098,PGStock[],2,FALSE)</f>
        <v>Columbus Super Red Smooth 175 Ml</v>
      </c>
      <c r="K1098" s="71">
        <f>VLOOKUP(I1098,PGStock[],3,FALSE)</f>
        <v>0.17499999999999999</v>
      </c>
      <c r="L1098" s="47">
        <v>1</v>
      </c>
      <c r="M1098" s="47">
        <f>VLOOKUP(I1098,PGStock[],6,FALSE)</f>
        <v>100</v>
      </c>
      <c r="N1098" s="47">
        <f>+PGSales!$L1098*PGSales!$M1098</f>
        <v>100</v>
      </c>
    </row>
    <row r="1099" spans="1:14" hidden="1" x14ac:dyDescent="0.25">
      <c r="A1099" s="77">
        <f t="shared" si="28"/>
        <v>2025</v>
      </c>
      <c r="B1099" s="77">
        <f t="shared" si="29"/>
        <v>1</v>
      </c>
      <c r="C1099" s="73">
        <v>45659</v>
      </c>
      <c r="D1099" s="68" t="s">
        <v>2</v>
      </c>
      <c r="E1099" s="48" t="s">
        <v>246</v>
      </c>
      <c r="F1099" s="69" t="str">
        <f>VLOOKUP(E1099,Customer[],2,FALSE)</f>
        <v>Zaw Hein Kaber</v>
      </c>
      <c r="G1099" s="69" t="str">
        <f>VLOOKUP(E1099,Customer[],3,FALSE)</f>
        <v>ThanDin Zay Rd</v>
      </c>
      <c r="H1099" s="69" t="str">
        <f>VLOOKUP(E1099,Customer[],4,FALSE)</f>
        <v xml:space="preserve">Shwepyithar </v>
      </c>
      <c r="I1099" s="48" t="s">
        <v>18</v>
      </c>
      <c r="J1099" s="70" t="str">
        <f>VLOOKUP(I1099,PGStock[],2,FALSE)</f>
        <v>Formula Rum 350ml</v>
      </c>
      <c r="K1099" s="71">
        <f>VLOOKUP(I1099,PGStock[],3,FALSE)</f>
        <v>0.35</v>
      </c>
      <c r="L1099" s="47">
        <v>4</v>
      </c>
      <c r="M1099" s="47">
        <f>VLOOKUP(I1099,PGStock[],6,FALSE)</f>
        <v>150</v>
      </c>
      <c r="N1099" s="47">
        <f>+PGSales!$L1099*PGSales!$M1099</f>
        <v>600</v>
      </c>
    </row>
    <row r="1100" spans="1:14" hidden="1" x14ac:dyDescent="0.25">
      <c r="A1100" s="77">
        <f t="shared" si="28"/>
        <v>2025</v>
      </c>
      <c r="B1100" s="77">
        <f t="shared" si="29"/>
        <v>1</v>
      </c>
      <c r="C1100" s="73">
        <v>45659</v>
      </c>
      <c r="D1100" s="68" t="s">
        <v>0</v>
      </c>
      <c r="E1100" s="48" t="s">
        <v>290</v>
      </c>
      <c r="F1100" s="69" t="str">
        <f>VLOOKUP(E1100,Customer[],2,FALSE)</f>
        <v>Toe Twat Wai</v>
      </c>
      <c r="G1100" s="69" t="str">
        <f>VLOOKUP(E1100,Customer[],3,FALSE)</f>
        <v>Badamar St</v>
      </c>
      <c r="H1100" s="69" t="str">
        <f>VLOOKUP(E1100,Customer[],4,FALSE)</f>
        <v xml:space="preserve">Shwepyithar </v>
      </c>
      <c r="I1100" s="48" t="s">
        <v>25</v>
      </c>
      <c r="J1100" s="70" t="str">
        <f>VLOOKUP(I1100,PGStock[],2,FALSE)</f>
        <v>Columbus Super Red Smooth 350 Ml</v>
      </c>
      <c r="K1100" s="71">
        <f>VLOOKUP(I1100,PGStock[],3,FALSE)</f>
        <v>0.35</v>
      </c>
      <c r="L1100" s="47">
        <v>5</v>
      </c>
      <c r="M1100" s="47">
        <f>VLOOKUP(I1100,PGStock[],6,FALSE)</f>
        <v>150</v>
      </c>
      <c r="N1100" s="47">
        <f>+PGSales!$L1100*PGSales!$M1100</f>
        <v>750</v>
      </c>
    </row>
    <row r="1101" spans="1:14" hidden="1" x14ac:dyDescent="0.25">
      <c r="A1101" s="77">
        <f t="shared" si="28"/>
        <v>2025</v>
      </c>
      <c r="B1101" s="77">
        <f t="shared" si="29"/>
        <v>1</v>
      </c>
      <c r="C1101" s="73">
        <v>45659</v>
      </c>
      <c r="D1101" s="68" t="s">
        <v>0</v>
      </c>
      <c r="E1101" s="48" t="s">
        <v>290</v>
      </c>
      <c r="F1101" s="69" t="str">
        <f>VLOOKUP(E1101,Customer[],2,FALSE)</f>
        <v>Toe Twat Wai</v>
      </c>
      <c r="G1101" s="69" t="str">
        <f>VLOOKUP(E1101,Customer[],3,FALSE)</f>
        <v>Badamar St</v>
      </c>
      <c r="H1101" s="69" t="str">
        <f>VLOOKUP(E1101,Customer[],4,FALSE)</f>
        <v xml:space="preserve">Shwepyithar </v>
      </c>
      <c r="I1101" s="48" t="s">
        <v>18</v>
      </c>
      <c r="J1101" s="70" t="str">
        <f>VLOOKUP(I1101,PGStock[],2,FALSE)</f>
        <v>Formula Rum 350ml</v>
      </c>
      <c r="K1101" s="71">
        <f>VLOOKUP(I1101,PGStock[],3,FALSE)</f>
        <v>0.35</v>
      </c>
      <c r="L1101" s="47">
        <v>3</v>
      </c>
      <c r="M1101" s="47">
        <f>VLOOKUP(I1101,PGStock[],6,FALSE)</f>
        <v>150</v>
      </c>
      <c r="N1101" s="47">
        <f>+PGSales!$L1101*PGSales!$M1101</f>
        <v>450</v>
      </c>
    </row>
    <row r="1102" spans="1:14" hidden="1" x14ac:dyDescent="0.25">
      <c r="A1102" s="77">
        <f t="shared" si="28"/>
        <v>2025</v>
      </c>
      <c r="B1102" s="77">
        <f t="shared" si="29"/>
        <v>1</v>
      </c>
      <c r="C1102" s="73">
        <v>45659</v>
      </c>
      <c r="D1102" s="68" t="s">
        <v>2</v>
      </c>
      <c r="E1102" s="48" t="s">
        <v>246</v>
      </c>
      <c r="F1102" s="69" t="str">
        <f>VLOOKUP(E1102,Customer[],2,FALSE)</f>
        <v>Zaw Hein Kaber</v>
      </c>
      <c r="G1102" s="69" t="str">
        <f>VLOOKUP(E1102,Customer[],3,FALSE)</f>
        <v>ThanDin Zay Rd</v>
      </c>
      <c r="H1102" s="69" t="str">
        <f>VLOOKUP(E1102,Customer[],4,FALSE)</f>
        <v xml:space="preserve">Shwepyithar </v>
      </c>
      <c r="I1102" s="48" t="s">
        <v>25</v>
      </c>
      <c r="J1102" s="70" t="str">
        <f>VLOOKUP(I1102,PGStock[],2,FALSE)</f>
        <v>Columbus Super Red Smooth 350 Ml</v>
      </c>
      <c r="K1102" s="71">
        <f>VLOOKUP(I1102,PGStock[],3,FALSE)</f>
        <v>0.35</v>
      </c>
      <c r="L1102" s="47">
        <v>2</v>
      </c>
      <c r="M1102" s="47">
        <f>VLOOKUP(I1102,PGStock[],6,FALSE)</f>
        <v>150</v>
      </c>
      <c r="N1102" s="47">
        <f>+PGSales!$L1102*PGSales!$M1102</f>
        <v>300</v>
      </c>
    </row>
    <row r="1103" spans="1:14" hidden="1" x14ac:dyDescent="0.25">
      <c r="A1103" s="77">
        <f t="shared" si="28"/>
        <v>2025</v>
      </c>
      <c r="B1103" s="77">
        <f t="shared" si="29"/>
        <v>1</v>
      </c>
      <c r="C1103" s="73">
        <v>45659</v>
      </c>
      <c r="D1103" s="68" t="s">
        <v>2</v>
      </c>
      <c r="E1103" s="48" t="s">
        <v>246</v>
      </c>
      <c r="F1103" s="69" t="str">
        <f>VLOOKUP(E1103,Customer[],2,FALSE)</f>
        <v>Zaw Hein Kaber</v>
      </c>
      <c r="G1103" s="69" t="str">
        <f>VLOOKUP(E1103,Customer[],3,FALSE)</f>
        <v>ThanDin Zay Rd</v>
      </c>
      <c r="H1103" s="69" t="str">
        <f>VLOOKUP(E1103,Customer[],4,FALSE)</f>
        <v xml:space="preserve">Shwepyithar </v>
      </c>
      <c r="I1103" s="48" t="s">
        <v>20</v>
      </c>
      <c r="J1103" s="70" t="str">
        <f>VLOOKUP(I1103,PGStock[],2,FALSE)</f>
        <v>Formula Rum 700ml</v>
      </c>
      <c r="K1103" s="71">
        <f>VLOOKUP(I1103,PGStock[],3,FALSE)</f>
        <v>0.7</v>
      </c>
      <c r="L1103" s="47">
        <v>2</v>
      </c>
      <c r="M1103" s="47">
        <f>VLOOKUP(I1103,PGStock[],6,FALSE)</f>
        <v>200</v>
      </c>
      <c r="N1103" s="47">
        <f>+PGSales!$L1103*PGSales!$M1103</f>
        <v>400</v>
      </c>
    </row>
    <row r="1104" spans="1:14" hidden="1" x14ac:dyDescent="0.25">
      <c r="A1104" s="77">
        <f t="shared" si="28"/>
        <v>2025</v>
      </c>
      <c r="B1104" s="77">
        <f t="shared" si="29"/>
        <v>1</v>
      </c>
      <c r="C1104" s="73">
        <v>45659</v>
      </c>
      <c r="D1104" s="68" t="s">
        <v>2</v>
      </c>
      <c r="E1104" s="48" t="s">
        <v>246</v>
      </c>
      <c r="F1104" s="69" t="str">
        <f>VLOOKUP(E1104,Customer[],2,FALSE)</f>
        <v>Zaw Hein Kaber</v>
      </c>
      <c r="G1104" s="69" t="str">
        <f>VLOOKUP(E1104,Customer[],3,FALSE)</f>
        <v>ThanDin Zay Rd</v>
      </c>
      <c r="H1104" s="69" t="str">
        <f>VLOOKUP(E1104,Customer[],4,FALSE)</f>
        <v xml:space="preserve">Shwepyithar </v>
      </c>
      <c r="I1104" s="48" t="s">
        <v>18</v>
      </c>
      <c r="J1104" s="70" t="str">
        <f>VLOOKUP(I1104,PGStock[],2,FALSE)</f>
        <v>Formula Rum 350ml</v>
      </c>
      <c r="K1104" s="71">
        <f>VLOOKUP(I1104,PGStock[],3,FALSE)</f>
        <v>0.35</v>
      </c>
      <c r="L1104" s="47">
        <v>4</v>
      </c>
      <c r="M1104" s="47">
        <f>VLOOKUP(I1104,PGStock[],6,FALSE)</f>
        <v>150</v>
      </c>
      <c r="N1104" s="47">
        <f>+PGSales!$L1104*PGSales!$M1104</f>
        <v>600</v>
      </c>
    </row>
    <row r="1105" spans="1:14" hidden="1" x14ac:dyDescent="0.25">
      <c r="A1105" s="77">
        <f t="shared" si="28"/>
        <v>2025</v>
      </c>
      <c r="B1105" s="77">
        <f t="shared" si="29"/>
        <v>1</v>
      </c>
      <c r="C1105" s="73">
        <v>45659</v>
      </c>
      <c r="D1105" s="68" t="s">
        <v>1</v>
      </c>
      <c r="E1105" s="48" t="s">
        <v>245</v>
      </c>
      <c r="F1105" s="69" t="str">
        <f>VLOOKUP(E1105,Customer[],2,FALSE)</f>
        <v>Cheer</v>
      </c>
      <c r="G1105" s="69" t="str">
        <f>VLOOKUP(E1105,Customer[],3,FALSE)</f>
        <v>ThanDin Zay Rd</v>
      </c>
      <c r="H1105" s="69" t="str">
        <f>VLOOKUP(E1105,Customer[],4,FALSE)</f>
        <v xml:space="preserve">Shwepyithar </v>
      </c>
      <c r="I1105" s="48" t="s">
        <v>25</v>
      </c>
      <c r="J1105" s="70" t="str">
        <f>VLOOKUP(I1105,PGStock[],2,FALSE)</f>
        <v>Columbus Super Red Smooth 350 Ml</v>
      </c>
      <c r="K1105" s="71">
        <f>VLOOKUP(I1105,PGStock[],3,FALSE)</f>
        <v>0.35</v>
      </c>
      <c r="L1105" s="47">
        <v>6</v>
      </c>
      <c r="M1105" s="47">
        <f>VLOOKUP(I1105,PGStock[],6,FALSE)</f>
        <v>150</v>
      </c>
      <c r="N1105" s="47">
        <f>+PGSales!$L1105*PGSales!$M1105</f>
        <v>900</v>
      </c>
    </row>
    <row r="1106" spans="1:14" hidden="1" x14ac:dyDescent="0.25">
      <c r="A1106" s="77">
        <f t="shared" si="28"/>
        <v>2025</v>
      </c>
      <c r="B1106" s="77">
        <f t="shared" si="29"/>
        <v>1</v>
      </c>
      <c r="C1106" s="73">
        <v>45659</v>
      </c>
      <c r="D1106" s="68" t="s">
        <v>1</v>
      </c>
      <c r="E1106" s="48" t="s">
        <v>245</v>
      </c>
      <c r="F1106" s="69" t="str">
        <f>VLOOKUP(E1106,Customer[],2,FALSE)</f>
        <v>Cheer</v>
      </c>
      <c r="G1106" s="69" t="str">
        <f>VLOOKUP(E1106,Customer[],3,FALSE)</f>
        <v>ThanDin Zay Rd</v>
      </c>
      <c r="H1106" s="69" t="str">
        <f>VLOOKUP(E1106,Customer[],4,FALSE)</f>
        <v xml:space="preserve">Shwepyithar </v>
      </c>
      <c r="I1106" s="48" t="s">
        <v>18</v>
      </c>
      <c r="J1106" s="70" t="str">
        <f>VLOOKUP(I1106,PGStock[],2,FALSE)</f>
        <v>Formula Rum 350ml</v>
      </c>
      <c r="K1106" s="71">
        <f>VLOOKUP(I1106,PGStock[],3,FALSE)</f>
        <v>0.35</v>
      </c>
      <c r="L1106" s="47">
        <v>3</v>
      </c>
      <c r="M1106" s="47">
        <f>VLOOKUP(I1106,PGStock[],6,FALSE)</f>
        <v>150</v>
      </c>
      <c r="N1106" s="47">
        <f>+PGSales!$L1106*PGSales!$M1106</f>
        <v>450</v>
      </c>
    </row>
    <row r="1107" spans="1:14" hidden="1" x14ac:dyDescent="0.25">
      <c r="A1107" s="77">
        <f t="shared" si="28"/>
        <v>2025</v>
      </c>
      <c r="B1107" s="77">
        <f t="shared" si="29"/>
        <v>1</v>
      </c>
      <c r="C1107" s="73">
        <v>45659</v>
      </c>
      <c r="D1107" s="68" t="s">
        <v>186</v>
      </c>
      <c r="E1107" s="48" t="s">
        <v>230</v>
      </c>
      <c r="F1107" s="69" t="str">
        <f>VLOOKUP(E1107,Customer[],2,FALSE)</f>
        <v>KZ</v>
      </c>
      <c r="G1107" s="69" t="str">
        <f>VLOOKUP(E1107,Customer[],3,FALSE)</f>
        <v>kantharyar Rd</v>
      </c>
      <c r="H1107" s="69" t="str">
        <f>VLOOKUP(E1107,Customer[],4,FALSE)</f>
        <v xml:space="preserve">Shwepyithar </v>
      </c>
      <c r="I1107" s="48" t="s">
        <v>27</v>
      </c>
      <c r="J1107" s="70" t="str">
        <f>VLOOKUP(I1107,PGStock[],2,FALSE)</f>
        <v>Columbus Super Red Smooth 700 Ml</v>
      </c>
      <c r="K1107" s="71">
        <f>VLOOKUP(I1107,PGStock[],3,FALSE)</f>
        <v>0.7</v>
      </c>
      <c r="L1107" s="47">
        <v>2</v>
      </c>
      <c r="M1107" s="47">
        <f>VLOOKUP(I1107,PGStock[],6,FALSE)</f>
        <v>200</v>
      </c>
      <c r="N1107" s="47">
        <f>+PGSales!$L1107*PGSales!$M1107</f>
        <v>400</v>
      </c>
    </row>
    <row r="1108" spans="1:14" hidden="1" x14ac:dyDescent="0.25">
      <c r="A1108" s="77">
        <f t="shared" si="28"/>
        <v>2025</v>
      </c>
      <c r="B1108" s="77">
        <f t="shared" si="29"/>
        <v>1</v>
      </c>
      <c r="C1108" s="73">
        <v>45659</v>
      </c>
      <c r="D1108" s="68" t="s">
        <v>186</v>
      </c>
      <c r="E1108" s="48" t="s">
        <v>230</v>
      </c>
      <c r="F1108" s="69" t="str">
        <f>VLOOKUP(E1108,Customer[],2,FALSE)</f>
        <v>KZ</v>
      </c>
      <c r="G1108" s="69" t="str">
        <f>VLOOKUP(E1108,Customer[],3,FALSE)</f>
        <v>kantharyar Rd</v>
      </c>
      <c r="H1108" s="69" t="str">
        <f>VLOOKUP(E1108,Customer[],4,FALSE)</f>
        <v xml:space="preserve">Shwepyithar </v>
      </c>
      <c r="I1108" s="48" t="s">
        <v>25</v>
      </c>
      <c r="J1108" s="70" t="str">
        <f>VLOOKUP(I1108,PGStock[],2,FALSE)</f>
        <v>Columbus Super Red Smooth 350 Ml</v>
      </c>
      <c r="K1108" s="71">
        <f>VLOOKUP(I1108,PGStock[],3,FALSE)</f>
        <v>0.35</v>
      </c>
      <c r="L1108" s="47">
        <v>5</v>
      </c>
      <c r="M1108" s="47">
        <f>VLOOKUP(I1108,PGStock[],6,FALSE)</f>
        <v>150</v>
      </c>
      <c r="N1108" s="47">
        <f>+PGSales!$L1108*PGSales!$M1108</f>
        <v>750</v>
      </c>
    </row>
    <row r="1109" spans="1:14" hidden="1" x14ac:dyDescent="0.25">
      <c r="A1109" s="77">
        <f t="shared" si="28"/>
        <v>2025</v>
      </c>
      <c r="B1109" s="77">
        <f t="shared" si="29"/>
        <v>1</v>
      </c>
      <c r="C1109" s="73">
        <v>45659</v>
      </c>
      <c r="D1109" s="68" t="s">
        <v>186</v>
      </c>
      <c r="E1109" s="48" t="s">
        <v>230</v>
      </c>
      <c r="F1109" s="69" t="str">
        <f>VLOOKUP(E1109,Customer[],2,FALSE)</f>
        <v>KZ</v>
      </c>
      <c r="G1109" s="69" t="str">
        <f>VLOOKUP(E1109,Customer[],3,FALSE)</f>
        <v>kantharyar Rd</v>
      </c>
      <c r="H1109" s="69" t="str">
        <f>VLOOKUP(E1109,Customer[],4,FALSE)</f>
        <v xml:space="preserve">Shwepyithar </v>
      </c>
      <c r="I1109" s="48" t="s">
        <v>20</v>
      </c>
      <c r="J1109" s="70" t="str">
        <f>VLOOKUP(I1109,PGStock[],2,FALSE)</f>
        <v>Formula Rum 700ml</v>
      </c>
      <c r="K1109" s="71">
        <f>VLOOKUP(I1109,PGStock[],3,FALSE)</f>
        <v>0.7</v>
      </c>
      <c r="L1109" s="47">
        <v>4</v>
      </c>
      <c r="M1109" s="47">
        <f>VLOOKUP(I1109,PGStock[],6,FALSE)</f>
        <v>200</v>
      </c>
      <c r="N1109" s="47">
        <f>+PGSales!$L1109*PGSales!$M1109</f>
        <v>800</v>
      </c>
    </row>
    <row r="1110" spans="1:14" hidden="1" x14ac:dyDescent="0.25">
      <c r="A1110" s="77">
        <f t="shared" si="28"/>
        <v>2025</v>
      </c>
      <c r="B1110" s="77">
        <f t="shared" si="29"/>
        <v>1</v>
      </c>
      <c r="C1110" s="73">
        <v>45659</v>
      </c>
      <c r="D1110" s="68" t="s">
        <v>186</v>
      </c>
      <c r="E1110" s="48" t="s">
        <v>230</v>
      </c>
      <c r="F1110" s="69" t="str">
        <f>VLOOKUP(E1110,Customer[],2,FALSE)</f>
        <v>KZ</v>
      </c>
      <c r="G1110" s="69" t="str">
        <f>VLOOKUP(E1110,Customer[],3,FALSE)</f>
        <v>kantharyar Rd</v>
      </c>
      <c r="H1110" s="69" t="str">
        <f>VLOOKUP(E1110,Customer[],4,FALSE)</f>
        <v xml:space="preserve">Shwepyithar </v>
      </c>
      <c r="I1110" s="48" t="s">
        <v>18</v>
      </c>
      <c r="J1110" s="70" t="str">
        <f>VLOOKUP(I1110,PGStock[],2,FALSE)</f>
        <v>Formula Rum 350ml</v>
      </c>
      <c r="K1110" s="71">
        <f>VLOOKUP(I1110,PGStock[],3,FALSE)</f>
        <v>0.35</v>
      </c>
      <c r="L1110" s="47">
        <v>7</v>
      </c>
      <c r="M1110" s="47">
        <f>VLOOKUP(I1110,PGStock[],6,FALSE)</f>
        <v>150</v>
      </c>
      <c r="N1110" s="47">
        <f>+PGSales!$L1110*PGSales!$M1110</f>
        <v>1050</v>
      </c>
    </row>
    <row r="1111" spans="1:14" hidden="1" x14ac:dyDescent="0.25">
      <c r="A1111" s="77">
        <f t="shared" si="28"/>
        <v>2025</v>
      </c>
      <c r="B1111" s="77">
        <f t="shared" si="29"/>
        <v>1</v>
      </c>
      <c r="C1111" s="73">
        <v>45659</v>
      </c>
      <c r="D1111" s="68" t="s">
        <v>187</v>
      </c>
      <c r="E1111" s="48" t="s">
        <v>228</v>
      </c>
      <c r="F1111" s="69" t="str">
        <f>VLOOKUP(E1111,Customer[],2,FALSE)</f>
        <v>Myintmo</v>
      </c>
      <c r="G1111" s="69" t="str">
        <f>VLOOKUP(E1111,Customer[],3,FALSE)</f>
        <v>Bayin Naung Rd</v>
      </c>
      <c r="H1111" s="69" t="str">
        <f>VLOOKUP(E1111,Customer[],4,FALSE)</f>
        <v xml:space="preserve">Shwepyithar </v>
      </c>
      <c r="I1111" s="48" t="s">
        <v>27</v>
      </c>
      <c r="J1111" s="70" t="str">
        <f>VLOOKUP(I1111,PGStock[],2,FALSE)</f>
        <v>Columbus Super Red Smooth 700 Ml</v>
      </c>
      <c r="K1111" s="71">
        <f>VLOOKUP(I1111,PGStock[],3,FALSE)</f>
        <v>0.7</v>
      </c>
      <c r="L1111" s="47">
        <v>1</v>
      </c>
      <c r="M1111" s="47">
        <f>VLOOKUP(I1111,PGStock[],6,FALSE)</f>
        <v>200</v>
      </c>
      <c r="N1111" s="47">
        <f>+PGSales!$L1111*PGSales!$M1111</f>
        <v>200</v>
      </c>
    </row>
    <row r="1112" spans="1:14" hidden="1" x14ac:dyDescent="0.25">
      <c r="A1112" s="77">
        <f t="shared" si="28"/>
        <v>2025</v>
      </c>
      <c r="B1112" s="77">
        <f t="shared" si="29"/>
        <v>1</v>
      </c>
      <c r="C1112" s="73">
        <v>45659</v>
      </c>
      <c r="D1112" s="68" t="s">
        <v>187</v>
      </c>
      <c r="E1112" s="48" t="s">
        <v>228</v>
      </c>
      <c r="F1112" s="69" t="str">
        <f>VLOOKUP(E1112,Customer[],2,FALSE)</f>
        <v>Myintmo</v>
      </c>
      <c r="G1112" s="69" t="str">
        <f>VLOOKUP(E1112,Customer[],3,FALSE)</f>
        <v>Bayin Naung Rd</v>
      </c>
      <c r="H1112" s="69" t="str">
        <f>VLOOKUP(E1112,Customer[],4,FALSE)</f>
        <v xml:space="preserve">Shwepyithar </v>
      </c>
      <c r="I1112" s="48" t="s">
        <v>25</v>
      </c>
      <c r="J1112" s="70" t="str">
        <f>VLOOKUP(I1112,PGStock[],2,FALSE)</f>
        <v>Columbus Super Red Smooth 350 Ml</v>
      </c>
      <c r="K1112" s="71">
        <f>VLOOKUP(I1112,PGStock[],3,FALSE)</f>
        <v>0.35</v>
      </c>
      <c r="L1112" s="47">
        <v>2</v>
      </c>
      <c r="M1112" s="47">
        <f>VLOOKUP(I1112,PGStock[],6,FALSE)</f>
        <v>150</v>
      </c>
      <c r="N1112" s="47">
        <f>+PGSales!$L1112*PGSales!$M1112</f>
        <v>300</v>
      </c>
    </row>
    <row r="1113" spans="1:14" hidden="1" x14ac:dyDescent="0.25">
      <c r="A1113" s="77">
        <f t="shared" si="28"/>
        <v>2025</v>
      </c>
      <c r="B1113" s="77">
        <f t="shared" si="29"/>
        <v>1</v>
      </c>
      <c r="C1113" s="73">
        <v>45659</v>
      </c>
      <c r="D1113" s="68" t="s">
        <v>187</v>
      </c>
      <c r="E1113" s="48" t="s">
        <v>228</v>
      </c>
      <c r="F1113" s="69" t="str">
        <f>VLOOKUP(E1113,Customer[],2,FALSE)</f>
        <v>Myintmo</v>
      </c>
      <c r="G1113" s="69" t="str">
        <f>VLOOKUP(E1113,Customer[],3,FALSE)</f>
        <v>Bayin Naung Rd</v>
      </c>
      <c r="H1113" s="69" t="str">
        <f>VLOOKUP(E1113,Customer[],4,FALSE)</f>
        <v xml:space="preserve">Shwepyithar </v>
      </c>
      <c r="I1113" s="48" t="s">
        <v>20</v>
      </c>
      <c r="J1113" s="70" t="str">
        <f>VLOOKUP(I1113,PGStock[],2,FALSE)</f>
        <v>Formula Rum 700ml</v>
      </c>
      <c r="K1113" s="71">
        <f>VLOOKUP(I1113,PGStock[],3,FALSE)</f>
        <v>0.7</v>
      </c>
      <c r="L1113" s="47">
        <v>2</v>
      </c>
      <c r="M1113" s="47">
        <f>VLOOKUP(I1113,PGStock[],6,FALSE)</f>
        <v>200</v>
      </c>
      <c r="N1113" s="47">
        <f>+PGSales!$L1113*PGSales!$M1113</f>
        <v>400</v>
      </c>
    </row>
    <row r="1114" spans="1:14" hidden="1" x14ac:dyDescent="0.25">
      <c r="A1114" s="77">
        <f t="shared" si="28"/>
        <v>2025</v>
      </c>
      <c r="B1114" s="77">
        <f t="shared" si="29"/>
        <v>1</v>
      </c>
      <c r="C1114" s="73">
        <v>45659</v>
      </c>
      <c r="D1114" s="68" t="s">
        <v>187</v>
      </c>
      <c r="E1114" s="48" t="s">
        <v>228</v>
      </c>
      <c r="F1114" s="69" t="str">
        <f>VLOOKUP(E1114,Customer[],2,FALSE)</f>
        <v>Myintmo</v>
      </c>
      <c r="G1114" s="69" t="str">
        <f>VLOOKUP(E1114,Customer[],3,FALSE)</f>
        <v>Bayin Naung Rd</v>
      </c>
      <c r="H1114" s="69" t="str">
        <f>VLOOKUP(E1114,Customer[],4,FALSE)</f>
        <v xml:space="preserve">Shwepyithar </v>
      </c>
      <c r="I1114" s="48" t="s">
        <v>18</v>
      </c>
      <c r="J1114" s="70" t="str">
        <f>VLOOKUP(I1114,PGStock[],2,FALSE)</f>
        <v>Formula Rum 350ml</v>
      </c>
      <c r="K1114" s="71">
        <f>VLOOKUP(I1114,PGStock[],3,FALSE)</f>
        <v>0.35</v>
      </c>
      <c r="L1114" s="47">
        <v>7</v>
      </c>
      <c r="M1114" s="47">
        <f>VLOOKUP(I1114,PGStock[],6,FALSE)</f>
        <v>150</v>
      </c>
      <c r="N1114" s="47">
        <f>+PGSales!$L1114*PGSales!$M1114</f>
        <v>1050</v>
      </c>
    </row>
    <row r="1115" spans="1:14" hidden="1" x14ac:dyDescent="0.25">
      <c r="A1115" s="77">
        <f t="shared" si="28"/>
        <v>2025</v>
      </c>
      <c r="B1115" s="77">
        <f t="shared" si="29"/>
        <v>1</v>
      </c>
      <c r="C1115" s="73">
        <v>45659</v>
      </c>
      <c r="D1115" s="68" t="s">
        <v>58</v>
      </c>
      <c r="E1115" s="48" t="s">
        <v>273</v>
      </c>
      <c r="F1115" s="69" t="str">
        <f>VLOOKUP(E1115,Customer[],2,FALSE)</f>
        <v>Nate Thint</v>
      </c>
      <c r="G1115" s="69" t="str">
        <f>VLOOKUP(E1115,Customer[],3,FALSE)</f>
        <v>Bayin Naung St</v>
      </c>
      <c r="H1115" s="69" t="str">
        <f>VLOOKUP(E1115,Customer[],4,FALSE)</f>
        <v>Htan Ta Pin</v>
      </c>
      <c r="I1115" s="48" t="s">
        <v>25</v>
      </c>
      <c r="J1115" s="70" t="str">
        <f>VLOOKUP(I1115,PGStock[],2,FALSE)</f>
        <v>Columbus Super Red Smooth 350 Ml</v>
      </c>
      <c r="K1115" s="71">
        <f>VLOOKUP(I1115,PGStock[],3,FALSE)</f>
        <v>0.35</v>
      </c>
      <c r="L1115" s="47">
        <v>2</v>
      </c>
      <c r="M1115" s="47">
        <f>VLOOKUP(I1115,PGStock[],6,FALSE)</f>
        <v>150</v>
      </c>
      <c r="N1115" s="47">
        <f>+PGSales!$L1115*PGSales!$M1115</f>
        <v>300</v>
      </c>
    </row>
    <row r="1116" spans="1:14" hidden="1" x14ac:dyDescent="0.25">
      <c r="A1116" s="77">
        <f t="shared" si="28"/>
        <v>2025</v>
      </c>
      <c r="B1116" s="77">
        <f t="shared" si="29"/>
        <v>1</v>
      </c>
      <c r="C1116" s="73">
        <v>45659</v>
      </c>
      <c r="D1116" s="68" t="s">
        <v>58</v>
      </c>
      <c r="E1116" s="48" t="s">
        <v>273</v>
      </c>
      <c r="F1116" s="69" t="str">
        <f>VLOOKUP(E1116,Customer[],2,FALSE)</f>
        <v>Nate Thint</v>
      </c>
      <c r="G1116" s="69" t="str">
        <f>VLOOKUP(E1116,Customer[],3,FALSE)</f>
        <v>Bayin Naung St</v>
      </c>
      <c r="H1116" s="69" t="str">
        <f>VLOOKUP(E1116,Customer[],4,FALSE)</f>
        <v>Htan Ta Pin</v>
      </c>
      <c r="I1116" s="48" t="s">
        <v>23</v>
      </c>
      <c r="J1116" s="70" t="str">
        <f>VLOOKUP(I1116,PGStock[],2,FALSE)</f>
        <v>Columbus Super Red Smooth 175 Ml</v>
      </c>
      <c r="K1116" s="71">
        <f>VLOOKUP(I1116,PGStock[],3,FALSE)</f>
        <v>0.17499999999999999</v>
      </c>
      <c r="L1116" s="47">
        <v>3</v>
      </c>
      <c r="M1116" s="47">
        <f>VLOOKUP(I1116,PGStock[],6,FALSE)</f>
        <v>100</v>
      </c>
      <c r="N1116" s="47">
        <f>+PGSales!$L1116*PGSales!$M1116</f>
        <v>300</v>
      </c>
    </row>
    <row r="1117" spans="1:14" hidden="1" x14ac:dyDescent="0.25">
      <c r="A1117" s="77">
        <f t="shared" si="28"/>
        <v>2025</v>
      </c>
      <c r="B1117" s="77">
        <f t="shared" si="29"/>
        <v>1</v>
      </c>
      <c r="C1117" s="73">
        <v>45659</v>
      </c>
      <c r="D1117" s="68" t="s">
        <v>58</v>
      </c>
      <c r="E1117" s="48" t="s">
        <v>273</v>
      </c>
      <c r="F1117" s="69" t="str">
        <f>VLOOKUP(E1117,Customer[],2,FALSE)</f>
        <v>Nate Thint</v>
      </c>
      <c r="G1117" s="69" t="str">
        <f>VLOOKUP(E1117,Customer[],3,FALSE)</f>
        <v>Bayin Naung St</v>
      </c>
      <c r="H1117" s="69" t="str">
        <f>VLOOKUP(E1117,Customer[],4,FALSE)</f>
        <v>Htan Ta Pin</v>
      </c>
      <c r="I1117" s="48" t="s">
        <v>20</v>
      </c>
      <c r="J1117" s="70" t="str">
        <f>VLOOKUP(I1117,PGStock[],2,FALSE)</f>
        <v>Formula Rum 700ml</v>
      </c>
      <c r="K1117" s="71">
        <f>VLOOKUP(I1117,PGStock[],3,FALSE)</f>
        <v>0.7</v>
      </c>
      <c r="L1117" s="47">
        <v>1</v>
      </c>
      <c r="M1117" s="47">
        <f>VLOOKUP(I1117,PGStock[],6,FALSE)</f>
        <v>200</v>
      </c>
      <c r="N1117" s="47">
        <f>+PGSales!$L1117*PGSales!$M1117</f>
        <v>200</v>
      </c>
    </row>
    <row r="1118" spans="1:14" hidden="1" x14ac:dyDescent="0.25">
      <c r="A1118" s="77">
        <f t="shared" si="28"/>
        <v>2025</v>
      </c>
      <c r="B1118" s="77">
        <f t="shared" si="29"/>
        <v>1</v>
      </c>
      <c r="C1118" s="73">
        <v>45659</v>
      </c>
      <c r="D1118" s="68" t="s">
        <v>58</v>
      </c>
      <c r="E1118" s="48" t="s">
        <v>273</v>
      </c>
      <c r="F1118" s="69" t="str">
        <f>VLOOKUP(E1118,Customer[],2,FALSE)</f>
        <v>Nate Thint</v>
      </c>
      <c r="G1118" s="69" t="str">
        <f>VLOOKUP(E1118,Customer[],3,FALSE)</f>
        <v>Bayin Naung St</v>
      </c>
      <c r="H1118" s="69" t="str">
        <f>VLOOKUP(E1118,Customer[],4,FALSE)</f>
        <v>Htan Ta Pin</v>
      </c>
      <c r="I1118" s="48" t="s">
        <v>18</v>
      </c>
      <c r="J1118" s="70" t="str">
        <f>VLOOKUP(I1118,PGStock[],2,FALSE)</f>
        <v>Formula Rum 350ml</v>
      </c>
      <c r="K1118" s="71">
        <f>VLOOKUP(I1118,PGStock[],3,FALSE)</f>
        <v>0.35</v>
      </c>
      <c r="L1118" s="47">
        <v>6</v>
      </c>
      <c r="M1118" s="47">
        <f>VLOOKUP(I1118,PGStock[],6,FALSE)</f>
        <v>150</v>
      </c>
      <c r="N1118" s="47">
        <f>+PGSales!$L1118*PGSales!$M1118</f>
        <v>900</v>
      </c>
    </row>
    <row r="1119" spans="1:14" hidden="1" x14ac:dyDescent="0.25">
      <c r="A1119" s="77">
        <f t="shared" ref="A1119:A1182" si="30">YEAR(C1119)</f>
        <v>2025</v>
      </c>
      <c r="B1119" s="77">
        <f t="shared" ref="B1119:B1182" si="31">MONTH(C1119)</f>
        <v>1</v>
      </c>
      <c r="C1119" s="73">
        <v>45659</v>
      </c>
      <c r="D1119" s="68" t="s">
        <v>66</v>
      </c>
      <c r="E1119" s="48" t="s">
        <v>270</v>
      </c>
      <c r="F1119" s="69" t="str">
        <f>VLOOKUP(E1119,Customer[],2,FALSE)</f>
        <v>Kyi Thar Oo(2)</v>
      </c>
      <c r="G1119" s="69" t="str">
        <f>VLOOKUP(E1119,Customer[],3,FALSE)</f>
        <v>Bayin Naung St</v>
      </c>
      <c r="H1119" s="69" t="str">
        <f>VLOOKUP(E1119,Customer[],4,FALSE)</f>
        <v>Htan Ta Pin</v>
      </c>
      <c r="I1119" s="48" t="s">
        <v>18</v>
      </c>
      <c r="J1119" s="70" t="str">
        <f>VLOOKUP(I1119,PGStock[],2,FALSE)</f>
        <v>Formula Rum 350ml</v>
      </c>
      <c r="K1119" s="71">
        <f>VLOOKUP(I1119,PGStock[],3,FALSE)</f>
        <v>0.35</v>
      </c>
      <c r="L1119" s="47">
        <v>1</v>
      </c>
      <c r="M1119" s="47">
        <f>VLOOKUP(I1119,PGStock[],6,FALSE)</f>
        <v>150</v>
      </c>
      <c r="N1119" s="47">
        <f>+PGSales!$L1119*PGSales!$M1119</f>
        <v>150</v>
      </c>
    </row>
    <row r="1120" spans="1:14" hidden="1" x14ac:dyDescent="0.25">
      <c r="A1120" s="77">
        <f t="shared" si="30"/>
        <v>2025</v>
      </c>
      <c r="B1120" s="77">
        <f t="shared" si="31"/>
        <v>1</v>
      </c>
      <c r="C1120" s="73">
        <v>45659</v>
      </c>
      <c r="D1120" s="68" t="s">
        <v>56</v>
      </c>
      <c r="E1120" s="48" t="s">
        <v>271</v>
      </c>
      <c r="F1120" s="69" t="str">
        <f>VLOOKUP(E1120,Customer[],2,FALSE)</f>
        <v>Lapyae Wunn</v>
      </c>
      <c r="G1120" s="69" t="str">
        <f>VLOOKUP(E1120,Customer[],3,FALSE)</f>
        <v>West Yangon University Rd</v>
      </c>
      <c r="H1120" s="69" t="str">
        <f>VLOOKUP(E1120,Customer[],4,FALSE)</f>
        <v>Htan Ta Pin</v>
      </c>
      <c r="I1120" s="48" t="s">
        <v>25</v>
      </c>
      <c r="J1120" s="70" t="str">
        <f>VLOOKUP(I1120,PGStock[],2,FALSE)</f>
        <v>Columbus Super Red Smooth 350 Ml</v>
      </c>
      <c r="K1120" s="71">
        <f>VLOOKUP(I1120,PGStock[],3,FALSE)</f>
        <v>0.35</v>
      </c>
      <c r="L1120" s="47">
        <v>8</v>
      </c>
      <c r="M1120" s="47">
        <f>VLOOKUP(I1120,PGStock[],6,FALSE)</f>
        <v>150</v>
      </c>
      <c r="N1120" s="47">
        <f>+PGSales!$L1120*PGSales!$M1120</f>
        <v>1200</v>
      </c>
    </row>
    <row r="1121" spans="1:14" hidden="1" x14ac:dyDescent="0.25">
      <c r="A1121" s="77">
        <f t="shared" si="30"/>
        <v>2025</v>
      </c>
      <c r="B1121" s="77">
        <f t="shared" si="31"/>
        <v>1</v>
      </c>
      <c r="C1121" s="73">
        <v>45659</v>
      </c>
      <c r="D1121" s="68" t="s">
        <v>56</v>
      </c>
      <c r="E1121" s="48" t="s">
        <v>271</v>
      </c>
      <c r="F1121" s="69" t="str">
        <f>VLOOKUP(E1121,Customer[],2,FALSE)</f>
        <v>Lapyae Wunn</v>
      </c>
      <c r="G1121" s="69" t="str">
        <f>VLOOKUP(E1121,Customer[],3,FALSE)</f>
        <v>West Yangon University Rd</v>
      </c>
      <c r="H1121" s="69" t="str">
        <f>VLOOKUP(E1121,Customer[],4,FALSE)</f>
        <v>Htan Ta Pin</v>
      </c>
      <c r="I1121" s="48" t="s">
        <v>20</v>
      </c>
      <c r="J1121" s="70" t="str">
        <f>VLOOKUP(I1121,PGStock[],2,FALSE)</f>
        <v>Formula Rum 700ml</v>
      </c>
      <c r="K1121" s="71">
        <f>VLOOKUP(I1121,PGStock[],3,FALSE)</f>
        <v>0.7</v>
      </c>
      <c r="L1121" s="47">
        <v>1</v>
      </c>
      <c r="M1121" s="47">
        <f>VLOOKUP(I1121,PGStock[],6,FALSE)</f>
        <v>200</v>
      </c>
      <c r="N1121" s="47">
        <f>+PGSales!$L1121*PGSales!$M1121</f>
        <v>200</v>
      </c>
    </row>
    <row r="1122" spans="1:14" hidden="1" x14ac:dyDescent="0.25">
      <c r="A1122" s="77">
        <f t="shared" si="30"/>
        <v>2025</v>
      </c>
      <c r="B1122" s="77">
        <f t="shared" si="31"/>
        <v>1</v>
      </c>
      <c r="C1122" s="73">
        <v>45659</v>
      </c>
      <c r="D1122" s="68" t="s">
        <v>56</v>
      </c>
      <c r="E1122" s="48" t="s">
        <v>271</v>
      </c>
      <c r="F1122" s="69" t="str">
        <f>VLOOKUP(E1122,Customer[],2,FALSE)</f>
        <v>Lapyae Wunn</v>
      </c>
      <c r="G1122" s="69" t="str">
        <f>VLOOKUP(E1122,Customer[],3,FALSE)</f>
        <v>West Yangon University Rd</v>
      </c>
      <c r="H1122" s="69" t="str">
        <f>VLOOKUP(E1122,Customer[],4,FALSE)</f>
        <v>Htan Ta Pin</v>
      </c>
      <c r="I1122" s="48" t="s">
        <v>18</v>
      </c>
      <c r="J1122" s="70" t="str">
        <f>VLOOKUP(I1122,PGStock[],2,FALSE)</f>
        <v>Formula Rum 350ml</v>
      </c>
      <c r="K1122" s="71">
        <f>VLOOKUP(I1122,PGStock[],3,FALSE)</f>
        <v>0.35</v>
      </c>
      <c r="L1122" s="47">
        <v>16</v>
      </c>
      <c r="M1122" s="47">
        <f>VLOOKUP(I1122,PGStock[],6,FALSE)</f>
        <v>150</v>
      </c>
      <c r="N1122" s="47">
        <f>+PGSales!$L1122*PGSales!$M1122</f>
        <v>2400</v>
      </c>
    </row>
    <row r="1123" spans="1:14" hidden="1" x14ac:dyDescent="0.25">
      <c r="A1123" s="77">
        <f t="shared" si="30"/>
        <v>2025</v>
      </c>
      <c r="B1123" s="77">
        <f t="shared" si="31"/>
        <v>1</v>
      </c>
      <c r="C1123" s="73">
        <v>45659</v>
      </c>
      <c r="D1123" s="68" t="s">
        <v>60</v>
      </c>
      <c r="E1123" s="48" t="s">
        <v>272</v>
      </c>
      <c r="F1123" s="69" t="str">
        <f>VLOOKUP(E1123,Customer[],2,FALSE)</f>
        <v>April</v>
      </c>
      <c r="G1123" s="69" t="str">
        <f>VLOOKUP(E1123,Customer[],3,FALSE)</f>
        <v>Bayin Naung St</v>
      </c>
      <c r="H1123" s="69" t="str">
        <f>VLOOKUP(E1123,Customer[],4,FALSE)</f>
        <v>Htan Ta Pin</v>
      </c>
      <c r="I1123" s="48" t="s">
        <v>25</v>
      </c>
      <c r="J1123" s="70" t="str">
        <f>VLOOKUP(I1123,PGStock[],2,FALSE)</f>
        <v>Columbus Super Red Smooth 350 Ml</v>
      </c>
      <c r="K1123" s="71">
        <f>VLOOKUP(I1123,PGStock[],3,FALSE)</f>
        <v>0.35</v>
      </c>
      <c r="L1123" s="47">
        <v>1</v>
      </c>
      <c r="M1123" s="47">
        <f>VLOOKUP(I1123,PGStock[],6,FALSE)</f>
        <v>150</v>
      </c>
      <c r="N1123" s="47">
        <f>+PGSales!$L1123*PGSales!$M1123</f>
        <v>150</v>
      </c>
    </row>
    <row r="1124" spans="1:14" hidden="1" x14ac:dyDescent="0.25">
      <c r="A1124" s="77">
        <f t="shared" si="30"/>
        <v>2025</v>
      </c>
      <c r="B1124" s="77">
        <f t="shared" si="31"/>
        <v>1</v>
      </c>
      <c r="C1124" s="73">
        <v>45659</v>
      </c>
      <c r="D1124" s="68" t="s">
        <v>60</v>
      </c>
      <c r="E1124" s="48" t="s">
        <v>272</v>
      </c>
      <c r="F1124" s="69" t="str">
        <f>VLOOKUP(E1124,Customer[],2,FALSE)</f>
        <v>April</v>
      </c>
      <c r="G1124" s="69" t="str">
        <f>VLOOKUP(E1124,Customer[],3,FALSE)</f>
        <v>Bayin Naung St</v>
      </c>
      <c r="H1124" s="69" t="str">
        <f>VLOOKUP(E1124,Customer[],4,FALSE)</f>
        <v>Htan Ta Pin</v>
      </c>
      <c r="I1124" s="48" t="s">
        <v>18</v>
      </c>
      <c r="J1124" s="70" t="str">
        <f>VLOOKUP(I1124,PGStock[],2,FALSE)</f>
        <v>Formula Rum 350ml</v>
      </c>
      <c r="K1124" s="71">
        <f>VLOOKUP(I1124,PGStock[],3,FALSE)</f>
        <v>0.35</v>
      </c>
      <c r="L1124" s="47">
        <v>5</v>
      </c>
      <c r="M1124" s="47">
        <f>VLOOKUP(I1124,PGStock[],6,FALSE)</f>
        <v>150</v>
      </c>
      <c r="N1124" s="47">
        <f>+PGSales!$L1124*PGSales!$M1124</f>
        <v>750</v>
      </c>
    </row>
    <row r="1125" spans="1:14" hidden="1" x14ac:dyDescent="0.25">
      <c r="A1125" s="77">
        <f t="shared" si="30"/>
        <v>2025</v>
      </c>
      <c r="B1125" s="77">
        <f t="shared" si="31"/>
        <v>1</v>
      </c>
      <c r="C1125" s="73">
        <v>45659</v>
      </c>
      <c r="D1125" s="68" t="s">
        <v>62</v>
      </c>
      <c r="E1125" s="48" t="s">
        <v>274</v>
      </c>
      <c r="F1125" s="69" t="str">
        <f>VLOOKUP(E1125,Customer[],2,FALSE)</f>
        <v>Ni Ni Lin</v>
      </c>
      <c r="G1125" s="69" t="str">
        <f>VLOOKUP(E1125,Customer[],3,FALSE)</f>
        <v>Myoma Zay Rd</v>
      </c>
      <c r="H1125" s="69" t="str">
        <f>VLOOKUP(E1125,Customer[],4,FALSE)</f>
        <v>Htan Ta Pin</v>
      </c>
      <c r="I1125" s="48" t="s">
        <v>25</v>
      </c>
      <c r="J1125" s="70" t="str">
        <f>VLOOKUP(I1125,PGStock[],2,FALSE)</f>
        <v>Columbus Super Red Smooth 350 Ml</v>
      </c>
      <c r="K1125" s="71">
        <f>VLOOKUP(I1125,PGStock[],3,FALSE)</f>
        <v>0.35</v>
      </c>
      <c r="L1125" s="47">
        <v>2</v>
      </c>
      <c r="M1125" s="47">
        <f>VLOOKUP(I1125,PGStock[],6,FALSE)</f>
        <v>150</v>
      </c>
      <c r="N1125" s="47">
        <f>+PGSales!$L1125*PGSales!$M1125</f>
        <v>300</v>
      </c>
    </row>
    <row r="1126" spans="1:14" hidden="1" x14ac:dyDescent="0.25">
      <c r="A1126" s="77">
        <f t="shared" si="30"/>
        <v>2025</v>
      </c>
      <c r="B1126" s="77">
        <f t="shared" si="31"/>
        <v>1</v>
      </c>
      <c r="C1126" s="73">
        <v>45659</v>
      </c>
      <c r="D1126" s="68" t="s">
        <v>62</v>
      </c>
      <c r="E1126" s="48" t="s">
        <v>274</v>
      </c>
      <c r="F1126" s="69" t="str">
        <f>VLOOKUP(E1126,Customer[],2,FALSE)</f>
        <v>Ni Ni Lin</v>
      </c>
      <c r="G1126" s="69" t="str">
        <f>VLOOKUP(E1126,Customer[],3,FALSE)</f>
        <v>Myoma Zay Rd</v>
      </c>
      <c r="H1126" s="69" t="str">
        <f>VLOOKUP(E1126,Customer[],4,FALSE)</f>
        <v>Htan Ta Pin</v>
      </c>
      <c r="I1126" s="48" t="s">
        <v>18</v>
      </c>
      <c r="J1126" s="70" t="str">
        <f>VLOOKUP(I1126,PGStock[],2,FALSE)</f>
        <v>Formula Rum 350ml</v>
      </c>
      <c r="K1126" s="71">
        <f>VLOOKUP(I1126,PGStock[],3,FALSE)</f>
        <v>0.35</v>
      </c>
      <c r="L1126" s="47">
        <v>5</v>
      </c>
      <c r="M1126" s="47">
        <f>VLOOKUP(I1126,PGStock[],6,FALSE)</f>
        <v>150</v>
      </c>
      <c r="N1126" s="47">
        <f>+PGSales!$L1126*PGSales!$M1126</f>
        <v>750</v>
      </c>
    </row>
    <row r="1127" spans="1:14" hidden="1" x14ac:dyDescent="0.25">
      <c r="A1127" s="77">
        <f t="shared" si="30"/>
        <v>2025</v>
      </c>
      <c r="B1127" s="77">
        <f t="shared" si="31"/>
        <v>1</v>
      </c>
      <c r="C1127" s="73">
        <v>45659</v>
      </c>
      <c r="D1127" s="68" t="s">
        <v>68</v>
      </c>
      <c r="E1127" s="48" t="s">
        <v>276</v>
      </c>
      <c r="F1127" s="69" t="str">
        <f>VLOOKUP(E1127,Customer[],2,FALSE)</f>
        <v>Kyi Thar Oo(1)</v>
      </c>
      <c r="G1127" s="69" t="str">
        <f>VLOOKUP(E1127,Customer[],3,FALSE)</f>
        <v>Poe San Aye St</v>
      </c>
      <c r="H1127" s="69" t="str">
        <f>VLOOKUP(E1127,Customer[],4,FALSE)</f>
        <v>Htan Ta Pin</v>
      </c>
      <c r="I1127" s="48" t="s">
        <v>18</v>
      </c>
      <c r="J1127" s="70" t="str">
        <f>VLOOKUP(I1127,PGStock[],2,FALSE)</f>
        <v>Formula Rum 350ml</v>
      </c>
      <c r="K1127" s="71">
        <f>VLOOKUP(I1127,PGStock[],3,FALSE)</f>
        <v>0.35</v>
      </c>
      <c r="L1127" s="47">
        <v>1</v>
      </c>
      <c r="M1127" s="47">
        <f>VLOOKUP(I1127,PGStock[],6,FALSE)</f>
        <v>150</v>
      </c>
      <c r="N1127" s="47">
        <f>+PGSales!$L1127*PGSales!$M1127</f>
        <v>150</v>
      </c>
    </row>
    <row r="1128" spans="1:14" hidden="1" x14ac:dyDescent="0.25">
      <c r="A1128" s="77">
        <f t="shared" si="30"/>
        <v>2025</v>
      </c>
      <c r="B1128" s="77">
        <f t="shared" si="31"/>
        <v>1</v>
      </c>
      <c r="C1128" s="73">
        <v>45659</v>
      </c>
      <c r="D1128" s="68" t="s">
        <v>64</v>
      </c>
      <c r="E1128" s="48" t="s">
        <v>269</v>
      </c>
      <c r="F1128" s="69" t="str">
        <f>VLOOKUP(E1128,Customer[],2,FALSE)</f>
        <v>Kaung Star</v>
      </c>
      <c r="G1128" s="69" t="str">
        <f>VLOOKUP(E1128,Customer[],3,FALSE)</f>
        <v>West Yangon University Rd</v>
      </c>
      <c r="H1128" s="69" t="str">
        <f>VLOOKUP(E1128,Customer[],4,FALSE)</f>
        <v>Htan Ta Pin</v>
      </c>
      <c r="I1128" s="48" t="s">
        <v>27</v>
      </c>
      <c r="J1128" s="70" t="str">
        <f>VLOOKUP(I1128,PGStock[],2,FALSE)</f>
        <v>Columbus Super Red Smooth 700 Ml</v>
      </c>
      <c r="K1128" s="71">
        <f>VLOOKUP(I1128,PGStock[],3,FALSE)</f>
        <v>0.7</v>
      </c>
      <c r="L1128" s="47">
        <v>1</v>
      </c>
      <c r="M1128" s="47">
        <f>VLOOKUP(I1128,PGStock[],6,FALSE)</f>
        <v>200</v>
      </c>
      <c r="N1128" s="47">
        <f>+PGSales!$L1128*PGSales!$M1128</f>
        <v>200</v>
      </c>
    </row>
    <row r="1129" spans="1:14" hidden="1" x14ac:dyDescent="0.25">
      <c r="A1129" s="77">
        <f t="shared" si="30"/>
        <v>2025</v>
      </c>
      <c r="B1129" s="77">
        <f t="shared" si="31"/>
        <v>1</v>
      </c>
      <c r="C1129" s="73">
        <v>45659</v>
      </c>
      <c r="D1129" s="68" t="s">
        <v>64</v>
      </c>
      <c r="E1129" s="48" t="s">
        <v>269</v>
      </c>
      <c r="F1129" s="69" t="str">
        <f>VLOOKUP(E1129,Customer[],2,FALSE)</f>
        <v>Kaung Star</v>
      </c>
      <c r="G1129" s="69" t="str">
        <f>VLOOKUP(E1129,Customer[],3,FALSE)</f>
        <v>West Yangon University Rd</v>
      </c>
      <c r="H1129" s="69" t="str">
        <f>VLOOKUP(E1129,Customer[],4,FALSE)</f>
        <v>Htan Ta Pin</v>
      </c>
      <c r="I1129" s="48" t="s">
        <v>25</v>
      </c>
      <c r="J1129" s="70" t="str">
        <f>VLOOKUP(I1129,PGStock[],2,FALSE)</f>
        <v>Columbus Super Red Smooth 350 Ml</v>
      </c>
      <c r="K1129" s="71">
        <f>VLOOKUP(I1129,PGStock[],3,FALSE)</f>
        <v>0.35</v>
      </c>
      <c r="L1129" s="47">
        <v>5</v>
      </c>
      <c r="M1129" s="47">
        <f>VLOOKUP(I1129,PGStock[],6,FALSE)</f>
        <v>150</v>
      </c>
      <c r="N1129" s="47">
        <f>+PGSales!$L1129*PGSales!$M1129</f>
        <v>750</v>
      </c>
    </row>
    <row r="1130" spans="1:14" hidden="1" x14ac:dyDescent="0.25">
      <c r="A1130" s="77">
        <f t="shared" si="30"/>
        <v>2025</v>
      </c>
      <c r="B1130" s="77">
        <f t="shared" si="31"/>
        <v>1</v>
      </c>
      <c r="C1130" s="73">
        <v>45659</v>
      </c>
      <c r="D1130" s="68" t="s">
        <v>64</v>
      </c>
      <c r="E1130" s="48" t="s">
        <v>269</v>
      </c>
      <c r="F1130" s="69" t="str">
        <f>VLOOKUP(E1130,Customer[],2,FALSE)</f>
        <v>Kaung Star</v>
      </c>
      <c r="G1130" s="69" t="str">
        <f>VLOOKUP(E1130,Customer[],3,FALSE)</f>
        <v>West Yangon University Rd</v>
      </c>
      <c r="H1130" s="69" t="str">
        <f>VLOOKUP(E1130,Customer[],4,FALSE)</f>
        <v>Htan Ta Pin</v>
      </c>
      <c r="I1130" s="48" t="s">
        <v>20</v>
      </c>
      <c r="J1130" s="70" t="str">
        <f>VLOOKUP(I1130,PGStock[],2,FALSE)</f>
        <v>Formula Rum 700ml</v>
      </c>
      <c r="K1130" s="71">
        <f>VLOOKUP(I1130,PGStock[],3,FALSE)</f>
        <v>0.7</v>
      </c>
      <c r="L1130" s="47">
        <v>2</v>
      </c>
      <c r="M1130" s="47">
        <f>VLOOKUP(I1130,PGStock[],6,FALSE)</f>
        <v>200</v>
      </c>
      <c r="N1130" s="47">
        <f>+PGSales!$L1130*PGSales!$M1130</f>
        <v>400</v>
      </c>
    </row>
    <row r="1131" spans="1:14" hidden="1" x14ac:dyDescent="0.25">
      <c r="A1131" s="77">
        <f t="shared" si="30"/>
        <v>2025</v>
      </c>
      <c r="B1131" s="77">
        <f t="shared" si="31"/>
        <v>1</v>
      </c>
      <c r="C1131" s="73">
        <v>45659</v>
      </c>
      <c r="D1131" s="68" t="s">
        <v>64</v>
      </c>
      <c r="E1131" s="48" t="s">
        <v>269</v>
      </c>
      <c r="F1131" s="69" t="str">
        <f>VLOOKUP(E1131,Customer[],2,FALSE)</f>
        <v>Kaung Star</v>
      </c>
      <c r="G1131" s="69" t="str">
        <f>VLOOKUP(E1131,Customer[],3,FALSE)</f>
        <v>West Yangon University Rd</v>
      </c>
      <c r="H1131" s="69" t="str">
        <f>VLOOKUP(E1131,Customer[],4,FALSE)</f>
        <v>Htan Ta Pin</v>
      </c>
      <c r="I1131" s="48" t="s">
        <v>18</v>
      </c>
      <c r="J1131" s="70" t="str">
        <f>VLOOKUP(I1131,PGStock[],2,FALSE)</f>
        <v>Formula Rum 350ml</v>
      </c>
      <c r="K1131" s="71">
        <f>VLOOKUP(I1131,PGStock[],3,FALSE)</f>
        <v>0.35</v>
      </c>
      <c r="L1131" s="47">
        <v>3</v>
      </c>
      <c r="M1131" s="47">
        <f>VLOOKUP(I1131,PGStock[],6,FALSE)</f>
        <v>150</v>
      </c>
      <c r="N1131" s="47">
        <f>+PGSales!$L1131*PGSales!$M1131</f>
        <v>450</v>
      </c>
    </row>
    <row r="1132" spans="1:14" hidden="1" x14ac:dyDescent="0.25">
      <c r="A1132" s="77">
        <f t="shared" si="30"/>
        <v>2025</v>
      </c>
      <c r="B1132" s="77">
        <f t="shared" si="31"/>
        <v>1</v>
      </c>
      <c r="C1132" s="73">
        <v>45659</v>
      </c>
      <c r="D1132" s="68" t="s">
        <v>74</v>
      </c>
      <c r="E1132" s="48" t="s">
        <v>240</v>
      </c>
      <c r="F1132" s="69" t="str">
        <f>VLOOKUP(E1132,Customer[],2,FALSE)</f>
        <v>KoKoe Myaing</v>
      </c>
      <c r="G1132" s="69" t="str">
        <f>VLOOKUP(E1132,Customer[],3,FALSE)</f>
        <v>Bo Aung Kyaw Rd</v>
      </c>
      <c r="H1132" s="69" t="str">
        <f>VLOOKUP(E1132,Customer[],4,FALSE)</f>
        <v>Hlaing Thar Yar</v>
      </c>
      <c r="I1132" s="48" t="s">
        <v>18</v>
      </c>
      <c r="J1132" s="70" t="str">
        <f>VLOOKUP(I1132,PGStock[],2,FALSE)</f>
        <v>Formula Rum 350ml</v>
      </c>
      <c r="K1132" s="71">
        <f>VLOOKUP(I1132,PGStock[],3,FALSE)</f>
        <v>0.35</v>
      </c>
      <c r="L1132" s="47">
        <v>6</v>
      </c>
      <c r="M1132" s="47">
        <f>VLOOKUP(I1132,PGStock[],6,FALSE)</f>
        <v>150</v>
      </c>
      <c r="N1132" s="47">
        <f>+PGSales!$L1132*PGSales!$M1132</f>
        <v>900</v>
      </c>
    </row>
    <row r="1133" spans="1:14" hidden="1" x14ac:dyDescent="0.25">
      <c r="A1133" s="77">
        <f t="shared" si="30"/>
        <v>2025</v>
      </c>
      <c r="B1133" s="77">
        <f t="shared" si="31"/>
        <v>1</v>
      </c>
      <c r="C1133" s="73">
        <v>45659</v>
      </c>
      <c r="D1133" s="68" t="s">
        <v>70</v>
      </c>
      <c r="E1133" s="48" t="s">
        <v>291</v>
      </c>
      <c r="F1133" s="69" t="str">
        <f>VLOOKUP(E1133,Customer[],2,FALSE)</f>
        <v>Kyaw Myatter</v>
      </c>
      <c r="G1133" s="69" t="str">
        <f>VLOOKUP(E1133,Customer[],3,FALSE)</f>
        <v>Pamoe Hinn Rd</v>
      </c>
      <c r="H1133" s="69" t="str">
        <f>VLOOKUP(E1133,Customer[],4,FALSE)</f>
        <v>Hlaing Thar Yar</v>
      </c>
      <c r="I1133" s="48" t="s">
        <v>25</v>
      </c>
      <c r="J1133" s="70" t="str">
        <f>VLOOKUP(I1133,PGStock[],2,FALSE)</f>
        <v>Columbus Super Red Smooth 350 Ml</v>
      </c>
      <c r="K1133" s="71">
        <f>VLOOKUP(I1133,PGStock[],3,FALSE)</f>
        <v>0.35</v>
      </c>
      <c r="L1133" s="47">
        <v>3</v>
      </c>
      <c r="M1133" s="47">
        <f>VLOOKUP(I1133,PGStock[],6,FALSE)</f>
        <v>150</v>
      </c>
      <c r="N1133" s="47">
        <f>+PGSales!$L1133*PGSales!$M1133</f>
        <v>450</v>
      </c>
    </row>
    <row r="1134" spans="1:14" hidden="1" x14ac:dyDescent="0.25">
      <c r="A1134" s="77">
        <f t="shared" si="30"/>
        <v>2025</v>
      </c>
      <c r="B1134" s="77">
        <f t="shared" si="31"/>
        <v>1</v>
      </c>
      <c r="C1134" s="73">
        <v>45659</v>
      </c>
      <c r="D1134" s="68" t="s">
        <v>70</v>
      </c>
      <c r="E1134" s="48" t="s">
        <v>291</v>
      </c>
      <c r="F1134" s="69" t="str">
        <f>VLOOKUP(E1134,Customer[],2,FALSE)</f>
        <v>Kyaw Myatter</v>
      </c>
      <c r="G1134" s="69" t="str">
        <f>VLOOKUP(E1134,Customer[],3,FALSE)</f>
        <v>Pamoe Hinn Rd</v>
      </c>
      <c r="H1134" s="69" t="str">
        <f>VLOOKUP(E1134,Customer[],4,FALSE)</f>
        <v>Hlaing Thar Yar</v>
      </c>
      <c r="I1134" s="48" t="s">
        <v>20</v>
      </c>
      <c r="J1134" s="70" t="str">
        <f>VLOOKUP(I1134,PGStock[],2,FALSE)</f>
        <v>Formula Rum 700ml</v>
      </c>
      <c r="K1134" s="71">
        <f>VLOOKUP(I1134,PGStock[],3,FALSE)</f>
        <v>0.7</v>
      </c>
      <c r="L1134" s="47">
        <v>1</v>
      </c>
      <c r="M1134" s="47">
        <f>VLOOKUP(I1134,PGStock[],6,FALSE)</f>
        <v>200</v>
      </c>
      <c r="N1134" s="47">
        <f>+PGSales!$L1134*PGSales!$M1134</f>
        <v>200</v>
      </c>
    </row>
    <row r="1135" spans="1:14" hidden="1" x14ac:dyDescent="0.25">
      <c r="A1135" s="77">
        <f t="shared" si="30"/>
        <v>2025</v>
      </c>
      <c r="B1135" s="77">
        <f t="shared" si="31"/>
        <v>1</v>
      </c>
      <c r="C1135" s="73">
        <v>45659</v>
      </c>
      <c r="D1135" s="68" t="s">
        <v>70</v>
      </c>
      <c r="E1135" s="48" t="s">
        <v>291</v>
      </c>
      <c r="F1135" s="69" t="str">
        <f>VLOOKUP(E1135,Customer[],2,FALSE)</f>
        <v>Kyaw Myatter</v>
      </c>
      <c r="G1135" s="69" t="str">
        <f>VLOOKUP(E1135,Customer[],3,FALSE)</f>
        <v>Pamoe Hinn Rd</v>
      </c>
      <c r="H1135" s="69" t="str">
        <f>VLOOKUP(E1135,Customer[],4,FALSE)</f>
        <v>Hlaing Thar Yar</v>
      </c>
      <c r="I1135" s="48" t="s">
        <v>18</v>
      </c>
      <c r="J1135" s="70" t="str">
        <f>VLOOKUP(I1135,PGStock[],2,FALSE)</f>
        <v>Formula Rum 350ml</v>
      </c>
      <c r="K1135" s="71">
        <f>VLOOKUP(I1135,PGStock[],3,FALSE)</f>
        <v>0.35</v>
      </c>
      <c r="L1135" s="47">
        <v>2</v>
      </c>
      <c r="M1135" s="47">
        <f>VLOOKUP(I1135,PGStock[],6,FALSE)</f>
        <v>150</v>
      </c>
      <c r="N1135" s="47">
        <f>+PGSales!$L1135*PGSales!$M1135</f>
        <v>300</v>
      </c>
    </row>
    <row r="1136" spans="1:14" hidden="1" x14ac:dyDescent="0.25">
      <c r="A1136" s="77">
        <f t="shared" si="30"/>
        <v>2025</v>
      </c>
      <c r="B1136" s="77">
        <f t="shared" si="31"/>
        <v>1</v>
      </c>
      <c r="C1136" s="73">
        <v>45659</v>
      </c>
      <c r="D1136" s="68" t="s">
        <v>72</v>
      </c>
      <c r="E1136" s="48" t="s">
        <v>292</v>
      </c>
      <c r="F1136" s="69" t="str">
        <f>VLOOKUP(E1136,Customer[],2,FALSE)</f>
        <v>Shwe Pyae(2)</v>
      </c>
      <c r="G1136" s="69" t="str">
        <f>VLOOKUP(E1136,Customer[],3,FALSE)</f>
        <v xml:space="preserve">LanThwe </v>
      </c>
      <c r="H1136" s="69" t="str">
        <f>VLOOKUP(E1136,Customer[],4,FALSE)</f>
        <v>Hlaing Thar Yar</v>
      </c>
      <c r="I1136" s="48" t="s">
        <v>25</v>
      </c>
      <c r="J1136" s="70" t="str">
        <f>VLOOKUP(I1136,PGStock[],2,FALSE)</f>
        <v>Columbus Super Red Smooth 350 Ml</v>
      </c>
      <c r="K1136" s="71">
        <f>VLOOKUP(I1136,PGStock[],3,FALSE)</f>
        <v>0.35</v>
      </c>
      <c r="L1136" s="47">
        <v>6</v>
      </c>
      <c r="M1136" s="47">
        <f>VLOOKUP(I1136,PGStock[],6,FALSE)</f>
        <v>150</v>
      </c>
      <c r="N1136" s="47">
        <f>+PGSales!$L1136*PGSales!$M1136</f>
        <v>900</v>
      </c>
    </row>
    <row r="1137" spans="1:14" hidden="1" x14ac:dyDescent="0.25">
      <c r="A1137" s="77">
        <f t="shared" si="30"/>
        <v>2025</v>
      </c>
      <c r="B1137" s="77">
        <f t="shared" si="31"/>
        <v>1</v>
      </c>
      <c r="C1137" s="73">
        <v>45659</v>
      </c>
      <c r="D1137" s="68" t="s">
        <v>72</v>
      </c>
      <c r="E1137" s="48" t="s">
        <v>292</v>
      </c>
      <c r="F1137" s="69" t="str">
        <f>VLOOKUP(E1137,Customer[],2,FALSE)</f>
        <v>Shwe Pyae(2)</v>
      </c>
      <c r="G1137" s="69" t="str">
        <f>VLOOKUP(E1137,Customer[],3,FALSE)</f>
        <v xml:space="preserve">LanThwe </v>
      </c>
      <c r="H1137" s="69" t="str">
        <f>VLOOKUP(E1137,Customer[],4,FALSE)</f>
        <v>Hlaing Thar Yar</v>
      </c>
      <c r="I1137" s="48" t="s">
        <v>18</v>
      </c>
      <c r="J1137" s="70" t="str">
        <f>VLOOKUP(I1137,PGStock[],2,FALSE)</f>
        <v>Formula Rum 350ml</v>
      </c>
      <c r="K1137" s="71">
        <f>VLOOKUP(I1137,PGStock[],3,FALSE)</f>
        <v>0.35</v>
      </c>
      <c r="L1137" s="47">
        <v>15</v>
      </c>
      <c r="M1137" s="47">
        <f>VLOOKUP(I1137,PGStock[],6,FALSE)</f>
        <v>150</v>
      </c>
      <c r="N1137" s="47">
        <f>+PGSales!$L1137*PGSales!$M1137</f>
        <v>2250</v>
      </c>
    </row>
    <row r="1138" spans="1:14" hidden="1" x14ac:dyDescent="0.25">
      <c r="A1138" s="77">
        <f t="shared" si="30"/>
        <v>2025</v>
      </c>
      <c r="B1138" s="77">
        <f t="shared" si="31"/>
        <v>1</v>
      </c>
      <c r="C1138" s="73">
        <v>45659</v>
      </c>
      <c r="D1138" s="68" t="s">
        <v>3</v>
      </c>
      <c r="E1138" s="48" t="s">
        <v>244</v>
      </c>
      <c r="F1138" s="69" t="str">
        <f>VLOOKUP(E1138,Customer[],2,FALSE)</f>
        <v>Lucky9</v>
      </c>
      <c r="G1138" s="69" t="str">
        <f>VLOOKUP(E1138,Customer[],3,FALSE)</f>
        <v>Htay Auyinn St</v>
      </c>
      <c r="H1138" s="69" t="str">
        <f>VLOOKUP(E1138,Customer[],4,FALSE)</f>
        <v>Hlaing Thar Yar</v>
      </c>
      <c r="I1138" s="48" t="s">
        <v>25</v>
      </c>
      <c r="J1138" s="70" t="str">
        <f>VLOOKUP(I1138,PGStock[],2,FALSE)</f>
        <v>Columbus Super Red Smooth 350 Ml</v>
      </c>
      <c r="K1138" s="71">
        <f>VLOOKUP(I1138,PGStock[],3,FALSE)</f>
        <v>0.35</v>
      </c>
      <c r="L1138" s="47">
        <v>3</v>
      </c>
      <c r="M1138" s="47">
        <f>VLOOKUP(I1138,PGStock[],6,FALSE)</f>
        <v>150</v>
      </c>
      <c r="N1138" s="47">
        <f>+PGSales!$L1138*PGSales!$M1138</f>
        <v>450</v>
      </c>
    </row>
    <row r="1139" spans="1:14" hidden="1" x14ac:dyDescent="0.25">
      <c r="A1139" s="77">
        <f t="shared" si="30"/>
        <v>2025</v>
      </c>
      <c r="B1139" s="77">
        <f t="shared" si="31"/>
        <v>1</v>
      </c>
      <c r="C1139" s="73">
        <v>45659</v>
      </c>
      <c r="D1139" s="68" t="s">
        <v>3</v>
      </c>
      <c r="E1139" s="48" t="s">
        <v>244</v>
      </c>
      <c r="F1139" s="69" t="str">
        <f>VLOOKUP(E1139,Customer[],2,FALSE)</f>
        <v>Lucky9</v>
      </c>
      <c r="G1139" s="69" t="str">
        <f>VLOOKUP(E1139,Customer[],3,FALSE)</f>
        <v>Htay Auyinn St</v>
      </c>
      <c r="H1139" s="69" t="str">
        <f>VLOOKUP(E1139,Customer[],4,FALSE)</f>
        <v>Hlaing Thar Yar</v>
      </c>
      <c r="I1139" s="48" t="s">
        <v>18</v>
      </c>
      <c r="J1139" s="70" t="str">
        <f>VLOOKUP(I1139,PGStock[],2,FALSE)</f>
        <v>Formula Rum 350ml</v>
      </c>
      <c r="K1139" s="71">
        <f>VLOOKUP(I1139,PGStock[],3,FALSE)</f>
        <v>0.35</v>
      </c>
      <c r="L1139" s="47">
        <v>2</v>
      </c>
      <c r="M1139" s="47">
        <f>VLOOKUP(I1139,PGStock[],6,FALSE)</f>
        <v>150</v>
      </c>
      <c r="N1139" s="47">
        <f>+PGSales!$L1139*PGSales!$M1139</f>
        <v>300</v>
      </c>
    </row>
    <row r="1140" spans="1:14" hidden="1" x14ac:dyDescent="0.25">
      <c r="A1140" s="77">
        <f t="shared" si="30"/>
        <v>2025</v>
      </c>
      <c r="B1140" s="77">
        <f t="shared" si="31"/>
        <v>1</v>
      </c>
      <c r="C1140" s="73">
        <v>45659</v>
      </c>
      <c r="D1140" s="68" t="s">
        <v>4</v>
      </c>
      <c r="E1140" s="48" t="s">
        <v>293</v>
      </c>
      <c r="F1140" s="69" t="str">
        <f>VLOOKUP(E1140,Customer[],2,FALSE)</f>
        <v>Aung Thayaphu</v>
      </c>
      <c r="G1140" s="69" t="str">
        <f>VLOOKUP(E1140,Customer[],3,FALSE)</f>
        <v>Bogyoke  Rd</v>
      </c>
      <c r="H1140" s="69" t="str">
        <f>VLOOKUP(E1140,Customer[],4,FALSE)</f>
        <v>Hlaing Thar Yar</v>
      </c>
      <c r="I1140" s="48" t="s">
        <v>25</v>
      </c>
      <c r="J1140" s="70" t="str">
        <f>VLOOKUP(I1140,PGStock[],2,FALSE)</f>
        <v>Columbus Super Red Smooth 350 Ml</v>
      </c>
      <c r="K1140" s="71">
        <f>VLOOKUP(I1140,PGStock[],3,FALSE)</f>
        <v>0.35</v>
      </c>
      <c r="L1140" s="47">
        <v>2</v>
      </c>
      <c r="M1140" s="47">
        <f>VLOOKUP(I1140,PGStock[],6,FALSE)</f>
        <v>150</v>
      </c>
      <c r="N1140" s="47">
        <f>+PGSales!$L1140*PGSales!$M1140</f>
        <v>300</v>
      </c>
    </row>
    <row r="1141" spans="1:14" hidden="1" x14ac:dyDescent="0.25">
      <c r="A1141" s="77">
        <f t="shared" si="30"/>
        <v>2025</v>
      </c>
      <c r="B1141" s="77">
        <f t="shared" si="31"/>
        <v>1</v>
      </c>
      <c r="C1141" s="73">
        <v>45659</v>
      </c>
      <c r="D1141" s="68" t="s">
        <v>4</v>
      </c>
      <c r="E1141" s="48" t="s">
        <v>293</v>
      </c>
      <c r="F1141" s="69" t="str">
        <f>VLOOKUP(E1141,Customer[],2,FALSE)</f>
        <v>Aung Thayaphu</v>
      </c>
      <c r="G1141" s="69" t="str">
        <f>VLOOKUP(E1141,Customer[],3,FALSE)</f>
        <v>Bogyoke  Rd</v>
      </c>
      <c r="H1141" s="69" t="str">
        <f>VLOOKUP(E1141,Customer[],4,FALSE)</f>
        <v>Hlaing Thar Yar</v>
      </c>
      <c r="I1141" s="48" t="s">
        <v>18</v>
      </c>
      <c r="J1141" s="70" t="str">
        <f>VLOOKUP(I1141,PGStock[],2,FALSE)</f>
        <v>Formula Rum 350ml</v>
      </c>
      <c r="K1141" s="71">
        <f>VLOOKUP(I1141,PGStock[],3,FALSE)</f>
        <v>0.35</v>
      </c>
      <c r="L1141" s="47">
        <v>1</v>
      </c>
      <c r="M1141" s="47">
        <f>VLOOKUP(I1141,PGStock[],6,FALSE)</f>
        <v>150</v>
      </c>
      <c r="N1141" s="47">
        <f>+PGSales!$L1141*PGSales!$M1141</f>
        <v>150</v>
      </c>
    </row>
    <row r="1142" spans="1:14" hidden="1" x14ac:dyDescent="0.25">
      <c r="A1142" s="77">
        <f t="shared" si="30"/>
        <v>2025</v>
      </c>
      <c r="B1142" s="77">
        <f t="shared" si="31"/>
        <v>1</v>
      </c>
      <c r="C1142" s="73">
        <v>45659</v>
      </c>
      <c r="D1142" s="68" t="s">
        <v>76</v>
      </c>
      <c r="E1142" s="48" t="s">
        <v>294</v>
      </c>
      <c r="F1142" s="69" t="str">
        <f>VLOOKUP(E1142,Customer[],2,FALSE)</f>
        <v>Shwe Pyae(1)</v>
      </c>
      <c r="G1142" s="69" t="str">
        <f>VLOOKUP(E1142,Customer[],3,FALSE)</f>
        <v>Bogyoke  Rd</v>
      </c>
      <c r="H1142" s="69" t="str">
        <f>VLOOKUP(E1142,Customer[],4,FALSE)</f>
        <v>Hlaing Thar Yar</v>
      </c>
      <c r="I1142" s="48" t="s">
        <v>25</v>
      </c>
      <c r="J1142" s="70" t="str">
        <f>VLOOKUP(I1142,PGStock[],2,FALSE)</f>
        <v>Columbus Super Red Smooth 350 Ml</v>
      </c>
      <c r="K1142" s="71">
        <f>VLOOKUP(I1142,PGStock[],3,FALSE)</f>
        <v>0.35</v>
      </c>
      <c r="L1142" s="47">
        <v>4</v>
      </c>
      <c r="M1142" s="47">
        <f>VLOOKUP(I1142,PGStock[],6,FALSE)</f>
        <v>150</v>
      </c>
      <c r="N1142" s="47">
        <f>+PGSales!$L1142*PGSales!$M1142</f>
        <v>600</v>
      </c>
    </row>
    <row r="1143" spans="1:14" hidden="1" x14ac:dyDescent="0.25">
      <c r="A1143" s="77">
        <f t="shared" si="30"/>
        <v>2025</v>
      </c>
      <c r="B1143" s="77">
        <f t="shared" si="31"/>
        <v>1</v>
      </c>
      <c r="C1143" s="73">
        <v>45659</v>
      </c>
      <c r="D1143" s="68" t="s">
        <v>76</v>
      </c>
      <c r="E1143" s="48" t="s">
        <v>294</v>
      </c>
      <c r="F1143" s="69" t="str">
        <f>VLOOKUP(E1143,Customer[],2,FALSE)</f>
        <v>Shwe Pyae(1)</v>
      </c>
      <c r="G1143" s="69" t="str">
        <f>VLOOKUP(E1143,Customer[],3,FALSE)</f>
        <v>Bogyoke  Rd</v>
      </c>
      <c r="H1143" s="69" t="str">
        <f>VLOOKUP(E1143,Customer[],4,FALSE)</f>
        <v>Hlaing Thar Yar</v>
      </c>
      <c r="I1143" s="48" t="s">
        <v>18</v>
      </c>
      <c r="J1143" s="70" t="str">
        <f>VLOOKUP(I1143,PGStock[],2,FALSE)</f>
        <v>Formula Rum 350ml</v>
      </c>
      <c r="K1143" s="71">
        <f>VLOOKUP(I1143,PGStock[],3,FALSE)</f>
        <v>0.35</v>
      </c>
      <c r="L1143" s="47">
        <v>9</v>
      </c>
      <c r="M1143" s="47">
        <f>VLOOKUP(I1143,PGStock[],6,FALSE)</f>
        <v>150</v>
      </c>
      <c r="N1143" s="47">
        <f>+PGSales!$L1143*PGSales!$M1143</f>
        <v>1350</v>
      </c>
    </row>
    <row r="1144" spans="1:14" hidden="1" x14ac:dyDescent="0.25">
      <c r="A1144" s="77">
        <f t="shared" si="30"/>
        <v>2025</v>
      </c>
      <c r="B1144" s="77">
        <f t="shared" si="31"/>
        <v>1</v>
      </c>
      <c r="C1144" s="73">
        <v>45659</v>
      </c>
      <c r="D1144" s="68" t="s">
        <v>131</v>
      </c>
      <c r="E1144" s="48" t="s">
        <v>236</v>
      </c>
      <c r="F1144" s="69" t="str">
        <f>VLOOKUP(E1144,Customer[],2,FALSE)</f>
        <v>pyaeSone</v>
      </c>
      <c r="G1144" s="69" t="str">
        <f>VLOOKUP(E1144,Customer[],3,FALSE)</f>
        <v>Htay Auyinn St</v>
      </c>
      <c r="H1144" s="69" t="str">
        <f>VLOOKUP(E1144,Customer[],4,FALSE)</f>
        <v>Hlaing Thar Yar</v>
      </c>
      <c r="I1144" s="48" t="s">
        <v>25</v>
      </c>
      <c r="J1144" s="70" t="str">
        <f>VLOOKUP(I1144,PGStock[],2,FALSE)</f>
        <v>Columbus Super Red Smooth 350 Ml</v>
      </c>
      <c r="K1144" s="71">
        <f>VLOOKUP(I1144,PGStock[],3,FALSE)</f>
        <v>0.35</v>
      </c>
      <c r="L1144" s="47">
        <v>3</v>
      </c>
      <c r="M1144" s="47">
        <f>VLOOKUP(I1144,PGStock[],6,FALSE)</f>
        <v>150</v>
      </c>
      <c r="N1144" s="47">
        <f>+PGSales!$L1144*PGSales!$M1144</f>
        <v>450</v>
      </c>
    </row>
    <row r="1145" spans="1:14" hidden="1" x14ac:dyDescent="0.25">
      <c r="A1145" s="77">
        <f t="shared" si="30"/>
        <v>2025</v>
      </c>
      <c r="B1145" s="77">
        <f t="shared" si="31"/>
        <v>1</v>
      </c>
      <c r="C1145" s="73">
        <v>45659</v>
      </c>
      <c r="D1145" s="68" t="s">
        <v>131</v>
      </c>
      <c r="E1145" s="48" t="s">
        <v>236</v>
      </c>
      <c r="F1145" s="69" t="str">
        <f>VLOOKUP(E1145,Customer[],2,FALSE)</f>
        <v>pyaeSone</v>
      </c>
      <c r="G1145" s="69" t="str">
        <f>VLOOKUP(E1145,Customer[],3,FALSE)</f>
        <v>Htay Auyinn St</v>
      </c>
      <c r="H1145" s="69" t="str">
        <f>VLOOKUP(E1145,Customer[],4,FALSE)</f>
        <v>Hlaing Thar Yar</v>
      </c>
      <c r="I1145" s="48" t="s">
        <v>18</v>
      </c>
      <c r="J1145" s="70" t="str">
        <f>VLOOKUP(I1145,PGStock[],2,FALSE)</f>
        <v>Formula Rum 350ml</v>
      </c>
      <c r="K1145" s="71">
        <f>VLOOKUP(I1145,PGStock[],3,FALSE)</f>
        <v>0.35</v>
      </c>
      <c r="L1145" s="47">
        <v>3</v>
      </c>
      <c r="M1145" s="47">
        <f>VLOOKUP(I1145,PGStock[],6,FALSE)</f>
        <v>150</v>
      </c>
      <c r="N1145" s="47">
        <f>+PGSales!$L1145*PGSales!$M1145</f>
        <v>450</v>
      </c>
    </row>
    <row r="1146" spans="1:14" hidden="1" x14ac:dyDescent="0.25">
      <c r="A1146" s="77">
        <f t="shared" si="30"/>
        <v>2025</v>
      </c>
      <c r="B1146" s="77">
        <f t="shared" si="31"/>
        <v>1</v>
      </c>
      <c r="C1146" s="73">
        <v>45660</v>
      </c>
      <c r="D1146" s="68" t="s">
        <v>115</v>
      </c>
      <c r="E1146" s="48" t="s">
        <v>268</v>
      </c>
      <c r="F1146" s="69" t="str">
        <f>VLOOKUP(E1146,Customer[],2,FALSE)</f>
        <v>Kaung Thant</v>
      </c>
      <c r="G1146" s="69" t="str">
        <f>VLOOKUP(E1146,Customer[],3,FALSE)</f>
        <v>ThanDin Zay Rd</v>
      </c>
      <c r="H1146" s="69" t="str">
        <f>VLOOKUP(E1146,Customer[],4,FALSE)</f>
        <v xml:space="preserve">Shwepyithar </v>
      </c>
      <c r="I1146" s="48" t="s">
        <v>25</v>
      </c>
      <c r="J1146" s="70" t="str">
        <f>VLOOKUP(I1146,PGStock[],2,FALSE)</f>
        <v>Columbus Super Red Smooth 350 Ml</v>
      </c>
      <c r="K1146" s="71">
        <f>VLOOKUP(I1146,PGStock[],3,FALSE)</f>
        <v>0.35</v>
      </c>
      <c r="L1146" s="47">
        <v>10</v>
      </c>
      <c r="M1146" s="47">
        <f>VLOOKUP(I1146,PGStock[],6,FALSE)</f>
        <v>150</v>
      </c>
      <c r="N1146" s="47">
        <f>+PGSales!$L1146*PGSales!$M1146</f>
        <v>1500</v>
      </c>
    </row>
    <row r="1147" spans="1:14" hidden="1" x14ac:dyDescent="0.25">
      <c r="A1147" s="77">
        <f t="shared" si="30"/>
        <v>2025</v>
      </c>
      <c r="B1147" s="77">
        <f t="shared" si="31"/>
        <v>1</v>
      </c>
      <c r="C1147" s="73">
        <v>45660</v>
      </c>
      <c r="D1147" s="68" t="s">
        <v>115</v>
      </c>
      <c r="E1147" s="48" t="s">
        <v>268</v>
      </c>
      <c r="F1147" s="69" t="str">
        <f>VLOOKUP(E1147,Customer[],2,FALSE)</f>
        <v>Kaung Thant</v>
      </c>
      <c r="G1147" s="69" t="str">
        <f>VLOOKUP(E1147,Customer[],3,FALSE)</f>
        <v>ThanDin Zay Rd</v>
      </c>
      <c r="H1147" s="69" t="str">
        <f>VLOOKUP(E1147,Customer[],4,FALSE)</f>
        <v xml:space="preserve">Shwepyithar </v>
      </c>
      <c r="I1147" s="48" t="s">
        <v>23</v>
      </c>
      <c r="J1147" s="70" t="str">
        <f>VLOOKUP(I1147,PGStock[],2,FALSE)</f>
        <v>Columbus Super Red Smooth 175 Ml</v>
      </c>
      <c r="K1147" s="71">
        <f>VLOOKUP(I1147,PGStock[],3,FALSE)</f>
        <v>0.17499999999999999</v>
      </c>
      <c r="L1147" s="47">
        <v>2</v>
      </c>
      <c r="M1147" s="47">
        <f>VLOOKUP(I1147,PGStock[],6,FALSE)</f>
        <v>100</v>
      </c>
      <c r="N1147" s="47">
        <f>+PGSales!$L1147*PGSales!$M1147</f>
        <v>200</v>
      </c>
    </row>
    <row r="1148" spans="1:14" hidden="1" x14ac:dyDescent="0.25">
      <c r="A1148" s="77">
        <f t="shared" si="30"/>
        <v>2025</v>
      </c>
      <c r="B1148" s="77">
        <f t="shared" si="31"/>
        <v>1</v>
      </c>
      <c r="C1148" s="73">
        <v>45660</v>
      </c>
      <c r="D1148" s="68" t="s">
        <v>115</v>
      </c>
      <c r="E1148" s="48" t="s">
        <v>268</v>
      </c>
      <c r="F1148" s="69" t="str">
        <f>VLOOKUP(E1148,Customer[],2,FALSE)</f>
        <v>Kaung Thant</v>
      </c>
      <c r="G1148" s="69" t="str">
        <f>VLOOKUP(E1148,Customer[],3,FALSE)</f>
        <v>ThanDin Zay Rd</v>
      </c>
      <c r="H1148" s="69" t="str">
        <f>VLOOKUP(E1148,Customer[],4,FALSE)</f>
        <v xml:space="preserve">Shwepyithar </v>
      </c>
      <c r="I1148" s="48" t="s">
        <v>18</v>
      </c>
      <c r="J1148" s="70" t="str">
        <f>VLOOKUP(I1148,PGStock[],2,FALSE)</f>
        <v>Formula Rum 350ml</v>
      </c>
      <c r="K1148" s="71">
        <f>VLOOKUP(I1148,PGStock[],3,FALSE)</f>
        <v>0.35</v>
      </c>
      <c r="L1148" s="47">
        <v>4</v>
      </c>
      <c r="M1148" s="47">
        <f>VLOOKUP(I1148,PGStock[],6,FALSE)</f>
        <v>150</v>
      </c>
      <c r="N1148" s="47">
        <f>+PGSales!$L1148*PGSales!$M1148</f>
        <v>600</v>
      </c>
    </row>
    <row r="1149" spans="1:14" hidden="1" x14ac:dyDescent="0.25">
      <c r="A1149" s="77">
        <f t="shared" si="30"/>
        <v>2025</v>
      </c>
      <c r="B1149" s="77">
        <f t="shared" si="31"/>
        <v>1</v>
      </c>
      <c r="C1149" s="73">
        <v>45660</v>
      </c>
      <c r="D1149" s="68" t="s">
        <v>0</v>
      </c>
      <c r="E1149" s="48" t="s">
        <v>290</v>
      </c>
      <c r="F1149" s="69" t="str">
        <f>VLOOKUP(E1149,Customer[],2,FALSE)</f>
        <v>Toe Twat Wai</v>
      </c>
      <c r="G1149" s="69" t="str">
        <f>VLOOKUP(E1149,Customer[],3,FALSE)</f>
        <v>Badamar St</v>
      </c>
      <c r="H1149" s="69" t="str">
        <f>VLOOKUP(E1149,Customer[],4,FALSE)</f>
        <v xml:space="preserve">Shwepyithar </v>
      </c>
      <c r="I1149" s="48" t="s">
        <v>25</v>
      </c>
      <c r="J1149" s="70" t="str">
        <f>VLOOKUP(I1149,PGStock[],2,FALSE)</f>
        <v>Columbus Super Red Smooth 350 Ml</v>
      </c>
      <c r="K1149" s="71">
        <f>VLOOKUP(I1149,PGStock[],3,FALSE)</f>
        <v>0.35</v>
      </c>
      <c r="L1149" s="47">
        <v>5</v>
      </c>
      <c r="M1149" s="47">
        <f>VLOOKUP(I1149,PGStock[],6,FALSE)</f>
        <v>150</v>
      </c>
      <c r="N1149" s="47">
        <f>+PGSales!$L1149*PGSales!$M1149</f>
        <v>750</v>
      </c>
    </row>
    <row r="1150" spans="1:14" hidden="1" x14ac:dyDescent="0.25">
      <c r="A1150" s="77">
        <f t="shared" si="30"/>
        <v>2025</v>
      </c>
      <c r="B1150" s="77">
        <f t="shared" si="31"/>
        <v>1</v>
      </c>
      <c r="C1150" s="73">
        <v>45660</v>
      </c>
      <c r="D1150" s="68" t="s">
        <v>0</v>
      </c>
      <c r="E1150" s="48" t="s">
        <v>290</v>
      </c>
      <c r="F1150" s="69" t="str">
        <f>VLOOKUP(E1150,Customer[],2,FALSE)</f>
        <v>Toe Twat Wai</v>
      </c>
      <c r="G1150" s="69" t="str">
        <f>VLOOKUP(E1150,Customer[],3,FALSE)</f>
        <v>Badamar St</v>
      </c>
      <c r="H1150" s="69" t="str">
        <f>VLOOKUP(E1150,Customer[],4,FALSE)</f>
        <v xml:space="preserve">Shwepyithar </v>
      </c>
      <c r="I1150" s="48" t="s">
        <v>18</v>
      </c>
      <c r="J1150" s="70" t="str">
        <f>VLOOKUP(I1150,PGStock[],2,FALSE)</f>
        <v>Formula Rum 350ml</v>
      </c>
      <c r="K1150" s="71">
        <f>VLOOKUP(I1150,PGStock[],3,FALSE)</f>
        <v>0.35</v>
      </c>
      <c r="L1150" s="47">
        <v>4</v>
      </c>
      <c r="M1150" s="47">
        <f>VLOOKUP(I1150,PGStock[],6,FALSE)</f>
        <v>150</v>
      </c>
      <c r="N1150" s="47">
        <f>+PGSales!$L1150*PGSales!$M1150</f>
        <v>600</v>
      </c>
    </row>
    <row r="1151" spans="1:14" hidden="1" x14ac:dyDescent="0.25">
      <c r="A1151" s="77">
        <f t="shared" si="30"/>
        <v>2025</v>
      </c>
      <c r="B1151" s="77">
        <f t="shared" si="31"/>
        <v>1</v>
      </c>
      <c r="C1151" s="73">
        <v>45660</v>
      </c>
      <c r="D1151" s="68" t="s">
        <v>2</v>
      </c>
      <c r="E1151" s="48" t="s">
        <v>246</v>
      </c>
      <c r="F1151" s="69" t="str">
        <f>VLOOKUP(E1151,Customer[],2,FALSE)</f>
        <v>Zaw Hein Kaber</v>
      </c>
      <c r="G1151" s="69" t="str">
        <f>VLOOKUP(E1151,Customer[],3,FALSE)</f>
        <v>ThanDin Zay Rd</v>
      </c>
      <c r="H1151" s="69" t="str">
        <f>VLOOKUP(E1151,Customer[],4,FALSE)</f>
        <v xml:space="preserve">Shwepyithar </v>
      </c>
      <c r="I1151" s="48" t="s">
        <v>25</v>
      </c>
      <c r="J1151" s="70" t="str">
        <f>VLOOKUP(I1151,PGStock[],2,FALSE)</f>
        <v>Columbus Super Red Smooth 350 Ml</v>
      </c>
      <c r="K1151" s="71">
        <f>VLOOKUP(I1151,PGStock[],3,FALSE)</f>
        <v>0.35</v>
      </c>
      <c r="L1151" s="47">
        <v>2</v>
      </c>
      <c r="M1151" s="47">
        <f>VLOOKUP(I1151,PGStock[],6,FALSE)</f>
        <v>150</v>
      </c>
      <c r="N1151" s="47">
        <f>+PGSales!$L1151*PGSales!$M1151</f>
        <v>300</v>
      </c>
    </row>
    <row r="1152" spans="1:14" hidden="1" x14ac:dyDescent="0.25">
      <c r="A1152" s="77">
        <f t="shared" si="30"/>
        <v>2025</v>
      </c>
      <c r="B1152" s="77">
        <f t="shared" si="31"/>
        <v>1</v>
      </c>
      <c r="C1152" s="73">
        <v>45660</v>
      </c>
      <c r="D1152" s="68" t="s">
        <v>2</v>
      </c>
      <c r="E1152" s="48" t="s">
        <v>246</v>
      </c>
      <c r="F1152" s="69" t="str">
        <f>VLOOKUP(E1152,Customer[],2,FALSE)</f>
        <v>Zaw Hein Kaber</v>
      </c>
      <c r="G1152" s="69" t="str">
        <f>VLOOKUP(E1152,Customer[],3,FALSE)</f>
        <v>ThanDin Zay Rd</v>
      </c>
      <c r="H1152" s="69" t="str">
        <f>VLOOKUP(E1152,Customer[],4,FALSE)</f>
        <v xml:space="preserve">Shwepyithar </v>
      </c>
      <c r="I1152" s="48" t="s">
        <v>18</v>
      </c>
      <c r="J1152" s="70" t="str">
        <f>VLOOKUP(I1152,PGStock[],2,FALSE)</f>
        <v>Formula Rum 350ml</v>
      </c>
      <c r="K1152" s="71">
        <f>VLOOKUP(I1152,PGStock[],3,FALSE)</f>
        <v>0.35</v>
      </c>
      <c r="L1152" s="47">
        <v>3</v>
      </c>
      <c r="M1152" s="47">
        <f>VLOOKUP(I1152,PGStock[],6,FALSE)</f>
        <v>150</v>
      </c>
      <c r="N1152" s="47">
        <f>+PGSales!$L1152*PGSales!$M1152</f>
        <v>450</v>
      </c>
    </row>
    <row r="1153" spans="1:14" hidden="1" x14ac:dyDescent="0.25">
      <c r="A1153" s="77">
        <f t="shared" si="30"/>
        <v>2025</v>
      </c>
      <c r="B1153" s="77">
        <f t="shared" si="31"/>
        <v>1</v>
      </c>
      <c r="C1153" s="73">
        <v>45660</v>
      </c>
      <c r="D1153" s="68" t="s">
        <v>1</v>
      </c>
      <c r="E1153" s="48" t="s">
        <v>245</v>
      </c>
      <c r="F1153" s="69" t="str">
        <f>VLOOKUP(E1153,Customer[],2,FALSE)</f>
        <v>Cheer</v>
      </c>
      <c r="G1153" s="69" t="str">
        <f>VLOOKUP(E1153,Customer[],3,FALSE)</f>
        <v>ThanDin Zay Rd</v>
      </c>
      <c r="H1153" s="69" t="str">
        <f>VLOOKUP(E1153,Customer[],4,FALSE)</f>
        <v xml:space="preserve">Shwepyithar </v>
      </c>
      <c r="I1153" s="48" t="s">
        <v>27</v>
      </c>
      <c r="J1153" s="70" t="str">
        <f>VLOOKUP(I1153,PGStock[],2,FALSE)</f>
        <v>Columbus Super Red Smooth 700 Ml</v>
      </c>
      <c r="K1153" s="71">
        <f>VLOOKUP(I1153,PGStock[],3,FALSE)</f>
        <v>0.7</v>
      </c>
      <c r="L1153" s="47">
        <v>2</v>
      </c>
      <c r="M1153" s="47">
        <f>VLOOKUP(I1153,PGStock[],6,FALSE)</f>
        <v>200</v>
      </c>
      <c r="N1153" s="47">
        <f>+PGSales!$L1153*PGSales!$M1153</f>
        <v>400</v>
      </c>
    </row>
    <row r="1154" spans="1:14" hidden="1" x14ac:dyDescent="0.25">
      <c r="A1154" s="77">
        <f t="shared" si="30"/>
        <v>2025</v>
      </c>
      <c r="B1154" s="77">
        <f t="shared" si="31"/>
        <v>1</v>
      </c>
      <c r="C1154" s="73">
        <v>45660</v>
      </c>
      <c r="D1154" s="68" t="s">
        <v>1</v>
      </c>
      <c r="E1154" s="48" t="s">
        <v>245</v>
      </c>
      <c r="F1154" s="69" t="str">
        <f>VLOOKUP(E1154,Customer[],2,FALSE)</f>
        <v>Cheer</v>
      </c>
      <c r="G1154" s="69" t="str">
        <f>VLOOKUP(E1154,Customer[],3,FALSE)</f>
        <v>ThanDin Zay Rd</v>
      </c>
      <c r="H1154" s="69" t="str">
        <f>VLOOKUP(E1154,Customer[],4,FALSE)</f>
        <v xml:space="preserve">Shwepyithar </v>
      </c>
      <c r="I1154" s="48" t="s">
        <v>25</v>
      </c>
      <c r="J1154" s="70" t="str">
        <f>VLOOKUP(I1154,PGStock[],2,FALSE)</f>
        <v>Columbus Super Red Smooth 350 Ml</v>
      </c>
      <c r="K1154" s="71">
        <f>VLOOKUP(I1154,PGStock[],3,FALSE)</f>
        <v>0.35</v>
      </c>
      <c r="L1154" s="47">
        <v>6</v>
      </c>
      <c r="M1154" s="47">
        <f>VLOOKUP(I1154,PGStock[],6,FALSE)</f>
        <v>150</v>
      </c>
      <c r="N1154" s="47">
        <f>+PGSales!$L1154*PGSales!$M1154</f>
        <v>900</v>
      </c>
    </row>
    <row r="1155" spans="1:14" hidden="1" x14ac:dyDescent="0.25">
      <c r="A1155" s="77">
        <f t="shared" si="30"/>
        <v>2025</v>
      </c>
      <c r="B1155" s="77">
        <f t="shared" si="31"/>
        <v>1</v>
      </c>
      <c r="C1155" s="73">
        <v>45660</v>
      </c>
      <c r="D1155" s="68" t="s">
        <v>1</v>
      </c>
      <c r="E1155" s="48" t="s">
        <v>245</v>
      </c>
      <c r="F1155" s="69" t="str">
        <f>VLOOKUP(E1155,Customer[],2,FALSE)</f>
        <v>Cheer</v>
      </c>
      <c r="G1155" s="69" t="str">
        <f>VLOOKUP(E1155,Customer[],3,FALSE)</f>
        <v>ThanDin Zay Rd</v>
      </c>
      <c r="H1155" s="69" t="str">
        <f>VLOOKUP(E1155,Customer[],4,FALSE)</f>
        <v xml:space="preserve">Shwepyithar </v>
      </c>
      <c r="I1155" s="48" t="s">
        <v>18</v>
      </c>
      <c r="J1155" s="70" t="str">
        <f>VLOOKUP(I1155,PGStock[],2,FALSE)</f>
        <v>Formula Rum 350ml</v>
      </c>
      <c r="K1155" s="71">
        <f>VLOOKUP(I1155,PGStock[],3,FALSE)</f>
        <v>0.35</v>
      </c>
      <c r="L1155" s="47">
        <v>5</v>
      </c>
      <c r="M1155" s="47">
        <f>VLOOKUP(I1155,PGStock[],6,FALSE)</f>
        <v>150</v>
      </c>
      <c r="N1155" s="47">
        <f>+PGSales!$L1155*PGSales!$M1155</f>
        <v>750</v>
      </c>
    </row>
    <row r="1156" spans="1:14" hidden="1" x14ac:dyDescent="0.25">
      <c r="A1156" s="77">
        <f t="shared" si="30"/>
        <v>2025</v>
      </c>
      <c r="B1156" s="77">
        <f t="shared" si="31"/>
        <v>1</v>
      </c>
      <c r="C1156" s="73">
        <v>45660</v>
      </c>
      <c r="D1156" s="68" t="s">
        <v>187</v>
      </c>
      <c r="E1156" s="48" t="s">
        <v>228</v>
      </c>
      <c r="F1156" s="69" t="str">
        <f>VLOOKUP(E1156,Customer[],2,FALSE)</f>
        <v>Myintmo</v>
      </c>
      <c r="G1156" s="69" t="str">
        <f>VLOOKUP(E1156,Customer[],3,FALSE)</f>
        <v>Bayin Naung Rd</v>
      </c>
      <c r="H1156" s="69" t="str">
        <f>VLOOKUP(E1156,Customer[],4,FALSE)</f>
        <v xml:space="preserve">Shwepyithar </v>
      </c>
      <c r="I1156" s="48" t="s">
        <v>25</v>
      </c>
      <c r="J1156" s="70" t="str">
        <f>VLOOKUP(I1156,PGStock[],2,FALSE)</f>
        <v>Columbus Super Red Smooth 350 Ml</v>
      </c>
      <c r="K1156" s="71">
        <f>VLOOKUP(I1156,PGStock[],3,FALSE)</f>
        <v>0.35</v>
      </c>
      <c r="L1156" s="47">
        <v>4</v>
      </c>
      <c r="M1156" s="47">
        <f>VLOOKUP(I1156,PGStock[],6,FALSE)</f>
        <v>150</v>
      </c>
      <c r="N1156" s="47">
        <f>+PGSales!$L1156*PGSales!$M1156</f>
        <v>600</v>
      </c>
    </row>
    <row r="1157" spans="1:14" hidden="1" x14ac:dyDescent="0.25">
      <c r="A1157" s="77">
        <f t="shared" si="30"/>
        <v>2025</v>
      </c>
      <c r="B1157" s="77">
        <f t="shared" si="31"/>
        <v>1</v>
      </c>
      <c r="C1157" s="73">
        <v>45660</v>
      </c>
      <c r="D1157" s="68" t="s">
        <v>187</v>
      </c>
      <c r="E1157" s="48" t="s">
        <v>228</v>
      </c>
      <c r="F1157" s="69" t="str">
        <f>VLOOKUP(E1157,Customer[],2,FALSE)</f>
        <v>Myintmo</v>
      </c>
      <c r="G1157" s="69" t="str">
        <f>VLOOKUP(E1157,Customer[],3,FALSE)</f>
        <v>Bayin Naung Rd</v>
      </c>
      <c r="H1157" s="69" t="str">
        <f>VLOOKUP(E1157,Customer[],4,FALSE)</f>
        <v xml:space="preserve">Shwepyithar </v>
      </c>
      <c r="I1157" s="48" t="s">
        <v>20</v>
      </c>
      <c r="J1157" s="70" t="str">
        <f>VLOOKUP(I1157,PGStock[],2,FALSE)</f>
        <v>Formula Rum 700ml</v>
      </c>
      <c r="K1157" s="71">
        <f>VLOOKUP(I1157,PGStock[],3,FALSE)</f>
        <v>0.7</v>
      </c>
      <c r="L1157" s="47">
        <v>1</v>
      </c>
      <c r="M1157" s="47">
        <f>VLOOKUP(I1157,PGStock[],6,FALSE)</f>
        <v>200</v>
      </c>
      <c r="N1157" s="47">
        <f>+PGSales!$L1157*PGSales!$M1157</f>
        <v>200</v>
      </c>
    </row>
    <row r="1158" spans="1:14" hidden="1" x14ac:dyDescent="0.25">
      <c r="A1158" s="77">
        <f t="shared" si="30"/>
        <v>2025</v>
      </c>
      <c r="B1158" s="77">
        <f t="shared" si="31"/>
        <v>1</v>
      </c>
      <c r="C1158" s="73">
        <v>45660</v>
      </c>
      <c r="D1158" s="68" t="s">
        <v>186</v>
      </c>
      <c r="E1158" s="48" t="s">
        <v>230</v>
      </c>
      <c r="F1158" s="69" t="str">
        <f>VLOOKUP(E1158,Customer[],2,FALSE)</f>
        <v>KZ</v>
      </c>
      <c r="G1158" s="69" t="str">
        <f>VLOOKUP(E1158,Customer[],3,FALSE)</f>
        <v>kantharyar Rd</v>
      </c>
      <c r="H1158" s="69" t="str">
        <f>VLOOKUP(E1158,Customer[],4,FALSE)</f>
        <v xml:space="preserve">Shwepyithar </v>
      </c>
      <c r="I1158" s="48" t="s">
        <v>27</v>
      </c>
      <c r="J1158" s="70" t="str">
        <f>VLOOKUP(I1158,PGStock[],2,FALSE)</f>
        <v>Columbus Super Red Smooth 700 Ml</v>
      </c>
      <c r="K1158" s="71">
        <f>VLOOKUP(I1158,PGStock[],3,FALSE)</f>
        <v>0.7</v>
      </c>
      <c r="L1158" s="47">
        <v>1</v>
      </c>
      <c r="M1158" s="47">
        <f>VLOOKUP(I1158,PGStock[],6,FALSE)</f>
        <v>200</v>
      </c>
      <c r="N1158" s="47">
        <f>+PGSales!$L1158*PGSales!$M1158</f>
        <v>200</v>
      </c>
    </row>
    <row r="1159" spans="1:14" hidden="1" x14ac:dyDescent="0.25">
      <c r="A1159" s="77">
        <f t="shared" si="30"/>
        <v>2025</v>
      </c>
      <c r="B1159" s="77">
        <f t="shared" si="31"/>
        <v>1</v>
      </c>
      <c r="C1159" s="73">
        <v>45660</v>
      </c>
      <c r="D1159" s="68" t="s">
        <v>186</v>
      </c>
      <c r="E1159" s="48" t="s">
        <v>230</v>
      </c>
      <c r="F1159" s="69" t="str">
        <f>VLOOKUP(E1159,Customer[],2,FALSE)</f>
        <v>KZ</v>
      </c>
      <c r="G1159" s="69" t="str">
        <f>VLOOKUP(E1159,Customer[],3,FALSE)</f>
        <v>kantharyar Rd</v>
      </c>
      <c r="H1159" s="69" t="str">
        <f>VLOOKUP(E1159,Customer[],4,FALSE)</f>
        <v xml:space="preserve">Shwepyithar </v>
      </c>
      <c r="I1159" s="48" t="s">
        <v>25</v>
      </c>
      <c r="J1159" s="70" t="str">
        <f>VLOOKUP(I1159,PGStock[],2,FALSE)</f>
        <v>Columbus Super Red Smooth 350 Ml</v>
      </c>
      <c r="K1159" s="71">
        <f>VLOOKUP(I1159,PGStock[],3,FALSE)</f>
        <v>0.35</v>
      </c>
      <c r="L1159" s="47">
        <v>2</v>
      </c>
      <c r="M1159" s="47">
        <f>VLOOKUP(I1159,PGStock[],6,FALSE)</f>
        <v>150</v>
      </c>
      <c r="N1159" s="47">
        <f>+PGSales!$L1159*PGSales!$M1159</f>
        <v>300</v>
      </c>
    </row>
    <row r="1160" spans="1:14" hidden="1" x14ac:dyDescent="0.25">
      <c r="A1160" s="77">
        <f t="shared" si="30"/>
        <v>2025</v>
      </c>
      <c r="B1160" s="77">
        <f t="shared" si="31"/>
        <v>1</v>
      </c>
      <c r="C1160" s="73">
        <v>45660</v>
      </c>
      <c r="D1160" s="68" t="s">
        <v>186</v>
      </c>
      <c r="E1160" s="48" t="s">
        <v>230</v>
      </c>
      <c r="F1160" s="69" t="str">
        <f>VLOOKUP(E1160,Customer[],2,FALSE)</f>
        <v>KZ</v>
      </c>
      <c r="G1160" s="69" t="str">
        <f>VLOOKUP(E1160,Customer[],3,FALSE)</f>
        <v>kantharyar Rd</v>
      </c>
      <c r="H1160" s="69" t="str">
        <f>VLOOKUP(E1160,Customer[],4,FALSE)</f>
        <v xml:space="preserve">Shwepyithar </v>
      </c>
      <c r="I1160" s="48" t="s">
        <v>18</v>
      </c>
      <c r="J1160" s="70" t="str">
        <f>VLOOKUP(I1160,PGStock[],2,FALSE)</f>
        <v>Formula Rum 350ml</v>
      </c>
      <c r="K1160" s="71">
        <f>VLOOKUP(I1160,PGStock[],3,FALSE)</f>
        <v>0.35</v>
      </c>
      <c r="L1160" s="47">
        <v>5</v>
      </c>
      <c r="M1160" s="47">
        <f>VLOOKUP(I1160,PGStock[],6,FALSE)</f>
        <v>150</v>
      </c>
      <c r="N1160" s="47">
        <f>+PGSales!$L1160*PGSales!$M1160</f>
        <v>750</v>
      </c>
    </row>
    <row r="1161" spans="1:14" hidden="1" x14ac:dyDescent="0.25">
      <c r="A1161" s="77">
        <f t="shared" si="30"/>
        <v>2025</v>
      </c>
      <c r="B1161" s="77">
        <f t="shared" si="31"/>
        <v>1</v>
      </c>
      <c r="C1161" s="73">
        <v>45660</v>
      </c>
      <c r="D1161" s="68" t="s">
        <v>58</v>
      </c>
      <c r="E1161" s="48" t="s">
        <v>273</v>
      </c>
      <c r="F1161" s="69" t="str">
        <f>VLOOKUP(E1161,Customer[],2,FALSE)</f>
        <v>Nate Thint</v>
      </c>
      <c r="G1161" s="69" t="str">
        <f>VLOOKUP(E1161,Customer[],3,FALSE)</f>
        <v>Bayin Naung St</v>
      </c>
      <c r="H1161" s="69" t="str">
        <f>VLOOKUP(E1161,Customer[],4,FALSE)</f>
        <v>Htan Ta Pin</v>
      </c>
      <c r="I1161" s="48" t="s">
        <v>25</v>
      </c>
      <c r="J1161" s="70" t="str">
        <f>VLOOKUP(I1161,PGStock[],2,FALSE)</f>
        <v>Columbus Super Red Smooth 350 Ml</v>
      </c>
      <c r="K1161" s="71">
        <f>VLOOKUP(I1161,PGStock[],3,FALSE)</f>
        <v>0.35</v>
      </c>
      <c r="L1161" s="47">
        <v>5</v>
      </c>
      <c r="M1161" s="47">
        <f>VLOOKUP(I1161,PGStock[],6,FALSE)</f>
        <v>150</v>
      </c>
      <c r="N1161" s="47">
        <f>+PGSales!$L1161*PGSales!$M1161</f>
        <v>750</v>
      </c>
    </row>
    <row r="1162" spans="1:14" hidden="1" x14ac:dyDescent="0.25">
      <c r="A1162" s="77">
        <f t="shared" si="30"/>
        <v>2025</v>
      </c>
      <c r="B1162" s="77">
        <f t="shared" si="31"/>
        <v>1</v>
      </c>
      <c r="C1162" s="73">
        <v>45660</v>
      </c>
      <c r="D1162" s="68" t="s">
        <v>58</v>
      </c>
      <c r="E1162" s="48" t="s">
        <v>273</v>
      </c>
      <c r="F1162" s="69" t="str">
        <f>VLOOKUP(E1162,Customer[],2,FALSE)</f>
        <v>Nate Thint</v>
      </c>
      <c r="G1162" s="69" t="str">
        <f>VLOOKUP(E1162,Customer[],3,FALSE)</f>
        <v>Bayin Naung St</v>
      </c>
      <c r="H1162" s="69" t="str">
        <f>VLOOKUP(E1162,Customer[],4,FALSE)</f>
        <v>Htan Ta Pin</v>
      </c>
      <c r="I1162" s="48" t="s">
        <v>23</v>
      </c>
      <c r="J1162" s="70" t="str">
        <f>VLOOKUP(I1162,PGStock[],2,FALSE)</f>
        <v>Columbus Super Red Smooth 175 Ml</v>
      </c>
      <c r="K1162" s="71">
        <f>VLOOKUP(I1162,PGStock[],3,FALSE)</f>
        <v>0.17499999999999999</v>
      </c>
      <c r="L1162" s="47">
        <v>3</v>
      </c>
      <c r="M1162" s="47">
        <f>VLOOKUP(I1162,PGStock[],6,FALSE)</f>
        <v>100</v>
      </c>
      <c r="N1162" s="47">
        <f>+PGSales!$L1162*PGSales!$M1162</f>
        <v>300</v>
      </c>
    </row>
    <row r="1163" spans="1:14" hidden="1" x14ac:dyDescent="0.25">
      <c r="A1163" s="77">
        <f t="shared" si="30"/>
        <v>2025</v>
      </c>
      <c r="B1163" s="77">
        <f t="shared" si="31"/>
        <v>1</v>
      </c>
      <c r="C1163" s="73">
        <v>45660</v>
      </c>
      <c r="D1163" s="68" t="s">
        <v>58</v>
      </c>
      <c r="E1163" s="48" t="s">
        <v>273</v>
      </c>
      <c r="F1163" s="69" t="str">
        <f>VLOOKUP(E1163,Customer[],2,FALSE)</f>
        <v>Nate Thint</v>
      </c>
      <c r="G1163" s="69" t="str">
        <f>VLOOKUP(E1163,Customer[],3,FALSE)</f>
        <v>Bayin Naung St</v>
      </c>
      <c r="H1163" s="69" t="str">
        <f>VLOOKUP(E1163,Customer[],4,FALSE)</f>
        <v>Htan Ta Pin</v>
      </c>
      <c r="I1163" s="48" t="s">
        <v>20</v>
      </c>
      <c r="J1163" s="70" t="str">
        <f>VLOOKUP(I1163,PGStock[],2,FALSE)</f>
        <v>Formula Rum 700ml</v>
      </c>
      <c r="K1163" s="71">
        <f>VLOOKUP(I1163,PGStock[],3,FALSE)</f>
        <v>0.7</v>
      </c>
      <c r="L1163" s="47">
        <v>3</v>
      </c>
      <c r="M1163" s="47">
        <f>VLOOKUP(I1163,PGStock[],6,FALSE)</f>
        <v>200</v>
      </c>
      <c r="N1163" s="47">
        <f>+PGSales!$L1163*PGSales!$M1163</f>
        <v>600</v>
      </c>
    </row>
    <row r="1164" spans="1:14" hidden="1" x14ac:dyDescent="0.25">
      <c r="A1164" s="77">
        <f t="shared" si="30"/>
        <v>2025</v>
      </c>
      <c r="B1164" s="77">
        <f t="shared" si="31"/>
        <v>1</v>
      </c>
      <c r="C1164" s="73">
        <v>45660</v>
      </c>
      <c r="D1164" s="68" t="s">
        <v>58</v>
      </c>
      <c r="E1164" s="48" t="s">
        <v>273</v>
      </c>
      <c r="F1164" s="69" t="str">
        <f>VLOOKUP(E1164,Customer[],2,FALSE)</f>
        <v>Nate Thint</v>
      </c>
      <c r="G1164" s="69" t="str">
        <f>VLOOKUP(E1164,Customer[],3,FALSE)</f>
        <v>Bayin Naung St</v>
      </c>
      <c r="H1164" s="69" t="str">
        <f>VLOOKUP(E1164,Customer[],4,FALSE)</f>
        <v>Htan Ta Pin</v>
      </c>
      <c r="I1164" s="48" t="s">
        <v>18</v>
      </c>
      <c r="J1164" s="70" t="str">
        <f>VLOOKUP(I1164,PGStock[],2,FALSE)</f>
        <v>Formula Rum 350ml</v>
      </c>
      <c r="K1164" s="71">
        <f>VLOOKUP(I1164,PGStock[],3,FALSE)</f>
        <v>0.35</v>
      </c>
      <c r="L1164" s="47">
        <v>3</v>
      </c>
      <c r="M1164" s="47">
        <f>VLOOKUP(I1164,PGStock[],6,FALSE)</f>
        <v>150</v>
      </c>
      <c r="N1164" s="47">
        <f>+PGSales!$L1164*PGSales!$M1164</f>
        <v>450</v>
      </c>
    </row>
    <row r="1165" spans="1:14" hidden="1" x14ac:dyDescent="0.25">
      <c r="A1165" s="77">
        <f t="shared" si="30"/>
        <v>2025</v>
      </c>
      <c r="B1165" s="77">
        <f t="shared" si="31"/>
        <v>1</v>
      </c>
      <c r="C1165" s="73">
        <v>45660</v>
      </c>
      <c r="D1165" s="68" t="s">
        <v>66</v>
      </c>
      <c r="E1165" s="48" t="s">
        <v>270</v>
      </c>
      <c r="F1165" s="69" t="str">
        <f>VLOOKUP(E1165,Customer[],2,FALSE)</f>
        <v>Kyi Thar Oo(2)</v>
      </c>
      <c r="G1165" s="69" t="str">
        <f>VLOOKUP(E1165,Customer[],3,FALSE)</f>
        <v>Bayin Naung St</v>
      </c>
      <c r="H1165" s="69" t="str">
        <f>VLOOKUP(E1165,Customer[],4,FALSE)</f>
        <v>Htan Ta Pin</v>
      </c>
      <c r="I1165" s="48" t="s">
        <v>18</v>
      </c>
      <c r="J1165" s="70" t="str">
        <f>VLOOKUP(I1165,PGStock[],2,FALSE)</f>
        <v>Formula Rum 350ml</v>
      </c>
      <c r="K1165" s="71">
        <f>VLOOKUP(I1165,PGStock[],3,FALSE)</f>
        <v>0.35</v>
      </c>
      <c r="L1165" s="47">
        <v>1</v>
      </c>
      <c r="M1165" s="47">
        <f>VLOOKUP(I1165,PGStock[],6,FALSE)</f>
        <v>150</v>
      </c>
      <c r="N1165" s="47">
        <f>+PGSales!$L1165*PGSales!$M1165</f>
        <v>150</v>
      </c>
    </row>
    <row r="1166" spans="1:14" hidden="1" x14ac:dyDescent="0.25">
      <c r="A1166" s="77">
        <f t="shared" si="30"/>
        <v>2025</v>
      </c>
      <c r="B1166" s="77">
        <f t="shared" si="31"/>
        <v>1</v>
      </c>
      <c r="C1166" s="73">
        <v>45660</v>
      </c>
      <c r="D1166" s="68" t="s">
        <v>56</v>
      </c>
      <c r="E1166" s="48" t="s">
        <v>271</v>
      </c>
      <c r="F1166" s="69" t="str">
        <f>VLOOKUP(E1166,Customer[],2,FALSE)</f>
        <v>Lapyae Wunn</v>
      </c>
      <c r="G1166" s="69" t="str">
        <f>VLOOKUP(E1166,Customer[],3,FALSE)</f>
        <v>West Yangon University Rd</v>
      </c>
      <c r="H1166" s="69" t="str">
        <f>VLOOKUP(E1166,Customer[],4,FALSE)</f>
        <v>Htan Ta Pin</v>
      </c>
      <c r="I1166" s="48" t="s">
        <v>25</v>
      </c>
      <c r="J1166" s="70" t="str">
        <f>VLOOKUP(I1166,PGStock[],2,FALSE)</f>
        <v>Columbus Super Red Smooth 350 Ml</v>
      </c>
      <c r="K1166" s="71">
        <f>VLOOKUP(I1166,PGStock[],3,FALSE)</f>
        <v>0.35</v>
      </c>
      <c r="L1166" s="47">
        <v>10</v>
      </c>
      <c r="M1166" s="47">
        <f>VLOOKUP(I1166,PGStock[],6,FALSE)</f>
        <v>150</v>
      </c>
      <c r="N1166" s="47">
        <f>+PGSales!$L1166*PGSales!$M1166</f>
        <v>1500</v>
      </c>
    </row>
    <row r="1167" spans="1:14" hidden="1" x14ac:dyDescent="0.25">
      <c r="A1167" s="77">
        <f t="shared" si="30"/>
        <v>2025</v>
      </c>
      <c r="B1167" s="77">
        <f t="shared" si="31"/>
        <v>1</v>
      </c>
      <c r="C1167" s="73">
        <v>45660</v>
      </c>
      <c r="D1167" s="68" t="s">
        <v>56</v>
      </c>
      <c r="E1167" s="48" t="s">
        <v>271</v>
      </c>
      <c r="F1167" s="69" t="str">
        <f>VLOOKUP(E1167,Customer[],2,FALSE)</f>
        <v>Lapyae Wunn</v>
      </c>
      <c r="G1167" s="69" t="str">
        <f>VLOOKUP(E1167,Customer[],3,FALSE)</f>
        <v>West Yangon University Rd</v>
      </c>
      <c r="H1167" s="69" t="str">
        <f>VLOOKUP(E1167,Customer[],4,FALSE)</f>
        <v>Htan Ta Pin</v>
      </c>
      <c r="I1167" s="48" t="s">
        <v>20</v>
      </c>
      <c r="J1167" s="70" t="str">
        <f>VLOOKUP(I1167,PGStock[],2,FALSE)</f>
        <v>Formula Rum 700ml</v>
      </c>
      <c r="K1167" s="71">
        <f>VLOOKUP(I1167,PGStock[],3,FALSE)</f>
        <v>0.7</v>
      </c>
      <c r="L1167" s="47">
        <v>2</v>
      </c>
      <c r="M1167" s="47">
        <f>VLOOKUP(I1167,PGStock[],6,FALSE)</f>
        <v>200</v>
      </c>
      <c r="N1167" s="47">
        <f>+PGSales!$L1167*PGSales!$M1167</f>
        <v>400</v>
      </c>
    </row>
    <row r="1168" spans="1:14" hidden="1" x14ac:dyDescent="0.25">
      <c r="A1168" s="77">
        <f t="shared" si="30"/>
        <v>2025</v>
      </c>
      <c r="B1168" s="77">
        <f t="shared" si="31"/>
        <v>1</v>
      </c>
      <c r="C1168" s="73">
        <v>45660</v>
      </c>
      <c r="D1168" s="68" t="s">
        <v>56</v>
      </c>
      <c r="E1168" s="48" t="s">
        <v>271</v>
      </c>
      <c r="F1168" s="69" t="str">
        <f>VLOOKUP(E1168,Customer[],2,FALSE)</f>
        <v>Lapyae Wunn</v>
      </c>
      <c r="G1168" s="69" t="str">
        <f>VLOOKUP(E1168,Customer[],3,FALSE)</f>
        <v>West Yangon University Rd</v>
      </c>
      <c r="H1168" s="69" t="str">
        <f>VLOOKUP(E1168,Customer[],4,FALSE)</f>
        <v>Htan Ta Pin</v>
      </c>
      <c r="I1168" s="48" t="s">
        <v>18</v>
      </c>
      <c r="J1168" s="70" t="str">
        <f>VLOOKUP(I1168,PGStock[],2,FALSE)</f>
        <v>Formula Rum 350ml</v>
      </c>
      <c r="K1168" s="71">
        <f>VLOOKUP(I1168,PGStock[],3,FALSE)</f>
        <v>0.35</v>
      </c>
      <c r="L1168" s="47">
        <v>12</v>
      </c>
      <c r="M1168" s="47">
        <f>VLOOKUP(I1168,PGStock[],6,FALSE)</f>
        <v>150</v>
      </c>
      <c r="N1168" s="47">
        <f>+PGSales!$L1168*PGSales!$M1168</f>
        <v>1800</v>
      </c>
    </row>
    <row r="1169" spans="1:14" hidden="1" x14ac:dyDescent="0.25">
      <c r="A1169" s="77">
        <f t="shared" si="30"/>
        <v>2025</v>
      </c>
      <c r="B1169" s="77">
        <f t="shared" si="31"/>
        <v>1</v>
      </c>
      <c r="C1169" s="73">
        <v>45660</v>
      </c>
      <c r="D1169" s="68" t="s">
        <v>60</v>
      </c>
      <c r="E1169" s="48" t="s">
        <v>272</v>
      </c>
      <c r="F1169" s="69" t="str">
        <f>VLOOKUP(E1169,Customer[],2,FALSE)</f>
        <v>April</v>
      </c>
      <c r="G1169" s="69" t="str">
        <f>VLOOKUP(E1169,Customer[],3,FALSE)</f>
        <v>Bayin Naung St</v>
      </c>
      <c r="H1169" s="69" t="str">
        <f>VLOOKUP(E1169,Customer[],4,FALSE)</f>
        <v>Htan Ta Pin</v>
      </c>
      <c r="I1169" s="48" t="s">
        <v>27</v>
      </c>
      <c r="J1169" s="70" t="str">
        <f>VLOOKUP(I1169,PGStock[],2,FALSE)</f>
        <v>Columbus Super Red Smooth 700 Ml</v>
      </c>
      <c r="K1169" s="71">
        <f>VLOOKUP(I1169,PGStock[],3,FALSE)</f>
        <v>0.7</v>
      </c>
      <c r="L1169" s="47">
        <v>1</v>
      </c>
      <c r="M1169" s="47">
        <f>VLOOKUP(I1169,PGStock[],6,FALSE)</f>
        <v>200</v>
      </c>
      <c r="N1169" s="47">
        <f>+PGSales!$L1169*PGSales!$M1169</f>
        <v>200</v>
      </c>
    </row>
    <row r="1170" spans="1:14" hidden="1" x14ac:dyDescent="0.25">
      <c r="A1170" s="77">
        <f t="shared" si="30"/>
        <v>2025</v>
      </c>
      <c r="B1170" s="77">
        <f t="shared" si="31"/>
        <v>1</v>
      </c>
      <c r="C1170" s="73">
        <v>45660</v>
      </c>
      <c r="D1170" s="68" t="s">
        <v>60</v>
      </c>
      <c r="E1170" s="48" t="s">
        <v>272</v>
      </c>
      <c r="F1170" s="69" t="str">
        <f>VLOOKUP(E1170,Customer[],2,FALSE)</f>
        <v>April</v>
      </c>
      <c r="G1170" s="69" t="str">
        <f>VLOOKUP(E1170,Customer[],3,FALSE)</f>
        <v>Bayin Naung St</v>
      </c>
      <c r="H1170" s="69" t="str">
        <f>VLOOKUP(E1170,Customer[],4,FALSE)</f>
        <v>Htan Ta Pin</v>
      </c>
      <c r="I1170" s="48" t="s">
        <v>25</v>
      </c>
      <c r="J1170" s="70" t="str">
        <f>VLOOKUP(I1170,PGStock[],2,FALSE)</f>
        <v>Columbus Super Red Smooth 350 Ml</v>
      </c>
      <c r="K1170" s="71">
        <f>VLOOKUP(I1170,PGStock[],3,FALSE)</f>
        <v>0.35</v>
      </c>
      <c r="L1170" s="47">
        <v>4</v>
      </c>
      <c r="M1170" s="47">
        <f>VLOOKUP(I1170,PGStock[],6,FALSE)</f>
        <v>150</v>
      </c>
      <c r="N1170" s="47">
        <f>+PGSales!$L1170*PGSales!$M1170</f>
        <v>600</v>
      </c>
    </row>
    <row r="1171" spans="1:14" hidden="1" x14ac:dyDescent="0.25">
      <c r="A1171" s="77">
        <f t="shared" si="30"/>
        <v>2025</v>
      </c>
      <c r="B1171" s="77">
        <f t="shared" si="31"/>
        <v>1</v>
      </c>
      <c r="C1171" s="73">
        <v>45660</v>
      </c>
      <c r="D1171" s="68" t="s">
        <v>60</v>
      </c>
      <c r="E1171" s="48" t="s">
        <v>272</v>
      </c>
      <c r="F1171" s="69" t="str">
        <f>VLOOKUP(E1171,Customer[],2,FALSE)</f>
        <v>April</v>
      </c>
      <c r="G1171" s="69" t="str">
        <f>VLOOKUP(E1171,Customer[],3,FALSE)</f>
        <v>Bayin Naung St</v>
      </c>
      <c r="H1171" s="69" t="str">
        <f>VLOOKUP(E1171,Customer[],4,FALSE)</f>
        <v>Htan Ta Pin</v>
      </c>
      <c r="I1171" s="48" t="s">
        <v>18</v>
      </c>
      <c r="J1171" s="70" t="str">
        <f>VLOOKUP(I1171,PGStock[],2,FALSE)</f>
        <v>Formula Rum 350ml</v>
      </c>
      <c r="K1171" s="71">
        <f>VLOOKUP(I1171,PGStock[],3,FALSE)</f>
        <v>0.35</v>
      </c>
      <c r="L1171" s="47">
        <v>9</v>
      </c>
      <c r="M1171" s="47">
        <f>VLOOKUP(I1171,PGStock[],6,FALSE)</f>
        <v>150</v>
      </c>
      <c r="N1171" s="47">
        <f>+PGSales!$L1171*PGSales!$M1171</f>
        <v>1350</v>
      </c>
    </row>
    <row r="1172" spans="1:14" hidden="1" x14ac:dyDescent="0.25">
      <c r="A1172" s="77">
        <f t="shared" si="30"/>
        <v>2025</v>
      </c>
      <c r="B1172" s="77">
        <f t="shared" si="31"/>
        <v>1</v>
      </c>
      <c r="C1172" s="73">
        <v>45660</v>
      </c>
      <c r="D1172" s="68" t="s">
        <v>62</v>
      </c>
      <c r="E1172" s="48" t="s">
        <v>274</v>
      </c>
      <c r="F1172" s="69" t="str">
        <f>VLOOKUP(E1172,Customer[],2,FALSE)</f>
        <v>Ni Ni Lin</v>
      </c>
      <c r="G1172" s="69" t="str">
        <f>VLOOKUP(E1172,Customer[],3,FALSE)</f>
        <v>Myoma Zay Rd</v>
      </c>
      <c r="H1172" s="69" t="str">
        <f>VLOOKUP(E1172,Customer[],4,FALSE)</f>
        <v>Htan Ta Pin</v>
      </c>
      <c r="I1172" s="48" t="s">
        <v>25</v>
      </c>
      <c r="J1172" s="70" t="str">
        <f>VLOOKUP(I1172,PGStock[],2,FALSE)</f>
        <v>Columbus Super Red Smooth 350 Ml</v>
      </c>
      <c r="K1172" s="71">
        <f>VLOOKUP(I1172,PGStock[],3,FALSE)</f>
        <v>0.35</v>
      </c>
      <c r="L1172" s="47">
        <v>5</v>
      </c>
      <c r="M1172" s="47">
        <f>VLOOKUP(I1172,PGStock[],6,FALSE)</f>
        <v>150</v>
      </c>
      <c r="N1172" s="47">
        <f>+PGSales!$L1172*PGSales!$M1172</f>
        <v>750</v>
      </c>
    </row>
    <row r="1173" spans="1:14" hidden="1" x14ac:dyDescent="0.25">
      <c r="A1173" s="77">
        <f t="shared" si="30"/>
        <v>2025</v>
      </c>
      <c r="B1173" s="77">
        <f t="shared" si="31"/>
        <v>1</v>
      </c>
      <c r="C1173" s="73">
        <v>45660</v>
      </c>
      <c r="D1173" s="68" t="s">
        <v>62</v>
      </c>
      <c r="E1173" s="48" t="s">
        <v>274</v>
      </c>
      <c r="F1173" s="69" t="str">
        <f>VLOOKUP(E1173,Customer[],2,FALSE)</f>
        <v>Ni Ni Lin</v>
      </c>
      <c r="G1173" s="69" t="str">
        <f>VLOOKUP(E1173,Customer[],3,FALSE)</f>
        <v>Myoma Zay Rd</v>
      </c>
      <c r="H1173" s="69" t="str">
        <f>VLOOKUP(E1173,Customer[],4,FALSE)</f>
        <v>Htan Ta Pin</v>
      </c>
      <c r="I1173" s="48" t="s">
        <v>20</v>
      </c>
      <c r="J1173" s="70" t="str">
        <f>VLOOKUP(I1173,PGStock[],2,FALSE)</f>
        <v>Formula Rum 700ml</v>
      </c>
      <c r="K1173" s="71">
        <f>VLOOKUP(I1173,PGStock[],3,FALSE)</f>
        <v>0.7</v>
      </c>
      <c r="L1173" s="47">
        <v>3</v>
      </c>
      <c r="M1173" s="47">
        <f>VLOOKUP(I1173,PGStock[],6,FALSE)</f>
        <v>200</v>
      </c>
      <c r="N1173" s="47">
        <f>+PGSales!$L1173*PGSales!$M1173</f>
        <v>600</v>
      </c>
    </row>
    <row r="1174" spans="1:14" hidden="1" x14ac:dyDescent="0.25">
      <c r="A1174" s="77">
        <f t="shared" si="30"/>
        <v>2025</v>
      </c>
      <c r="B1174" s="77">
        <f t="shared" si="31"/>
        <v>1</v>
      </c>
      <c r="C1174" s="73">
        <v>45660</v>
      </c>
      <c r="D1174" s="68" t="s">
        <v>62</v>
      </c>
      <c r="E1174" s="48" t="s">
        <v>274</v>
      </c>
      <c r="F1174" s="69" t="str">
        <f>VLOOKUP(E1174,Customer[],2,FALSE)</f>
        <v>Ni Ni Lin</v>
      </c>
      <c r="G1174" s="69" t="str">
        <f>VLOOKUP(E1174,Customer[],3,FALSE)</f>
        <v>Myoma Zay Rd</v>
      </c>
      <c r="H1174" s="69" t="str">
        <f>VLOOKUP(E1174,Customer[],4,FALSE)</f>
        <v>Htan Ta Pin</v>
      </c>
      <c r="I1174" s="48" t="s">
        <v>18</v>
      </c>
      <c r="J1174" s="70" t="str">
        <f>VLOOKUP(I1174,PGStock[],2,FALSE)</f>
        <v>Formula Rum 350ml</v>
      </c>
      <c r="K1174" s="71">
        <f>VLOOKUP(I1174,PGStock[],3,FALSE)</f>
        <v>0.35</v>
      </c>
      <c r="L1174" s="47">
        <v>3</v>
      </c>
      <c r="M1174" s="47">
        <f>VLOOKUP(I1174,PGStock[],6,FALSE)</f>
        <v>150</v>
      </c>
      <c r="N1174" s="47">
        <f>+PGSales!$L1174*PGSales!$M1174</f>
        <v>450</v>
      </c>
    </row>
    <row r="1175" spans="1:14" hidden="1" x14ac:dyDescent="0.25">
      <c r="A1175" s="77">
        <f t="shared" si="30"/>
        <v>2025</v>
      </c>
      <c r="B1175" s="77">
        <f t="shared" si="31"/>
        <v>1</v>
      </c>
      <c r="C1175" s="73">
        <v>45660</v>
      </c>
      <c r="D1175" s="68" t="s">
        <v>68</v>
      </c>
      <c r="E1175" s="48" t="s">
        <v>276</v>
      </c>
      <c r="F1175" s="69" t="str">
        <f>VLOOKUP(E1175,Customer[],2,FALSE)</f>
        <v>Kyi Thar Oo(1)</v>
      </c>
      <c r="G1175" s="69" t="str">
        <f>VLOOKUP(E1175,Customer[],3,FALSE)</f>
        <v>Poe San Aye St</v>
      </c>
      <c r="H1175" s="69" t="str">
        <f>VLOOKUP(E1175,Customer[],4,FALSE)</f>
        <v>Htan Ta Pin</v>
      </c>
      <c r="I1175" s="48" t="s">
        <v>18</v>
      </c>
      <c r="J1175" s="70" t="str">
        <f>VLOOKUP(I1175,PGStock[],2,FALSE)</f>
        <v>Formula Rum 350ml</v>
      </c>
      <c r="K1175" s="71">
        <f>VLOOKUP(I1175,PGStock[],3,FALSE)</f>
        <v>0.35</v>
      </c>
      <c r="L1175" s="47">
        <v>2</v>
      </c>
      <c r="M1175" s="47">
        <f>VLOOKUP(I1175,PGStock[],6,FALSE)</f>
        <v>150</v>
      </c>
      <c r="N1175" s="47">
        <f>+PGSales!$L1175*PGSales!$M1175</f>
        <v>300</v>
      </c>
    </row>
    <row r="1176" spans="1:14" hidden="1" x14ac:dyDescent="0.25">
      <c r="A1176" s="77">
        <f t="shared" si="30"/>
        <v>2025</v>
      </c>
      <c r="B1176" s="77">
        <f t="shared" si="31"/>
        <v>1</v>
      </c>
      <c r="C1176" s="73">
        <v>45660</v>
      </c>
      <c r="D1176" s="68" t="s">
        <v>64</v>
      </c>
      <c r="E1176" s="48" t="s">
        <v>269</v>
      </c>
      <c r="F1176" s="69" t="str">
        <f>VLOOKUP(E1176,Customer[],2,FALSE)</f>
        <v>Kaung Star</v>
      </c>
      <c r="G1176" s="69" t="str">
        <f>VLOOKUP(E1176,Customer[],3,FALSE)</f>
        <v>West Yangon University Rd</v>
      </c>
      <c r="H1176" s="69" t="str">
        <f>VLOOKUP(E1176,Customer[],4,FALSE)</f>
        <v>Htan Ta Pin</v>
      </c>
      <c r="I1176" s="48" t="s">
        <v>27</v>
      </c>
      <c r="J1176" s="70" t="str">
        <f>VLOOKUP(I1176,PGStock[],2,FALSE)</f>
        <v>Columbus Super Red Smooth 700 Ml</v>
      </c>
      <c r="K1176" s="71">
        <f>VLOOKUP(I1176,PGStock[],3,FALSE)</f>
        <v>0.7</v>
      </c>
      <c r="L1176" s="47">
        <v>2</v>
      </c>
      <c r="M1176" s="47">
        <f>VLOOKUP(I1176,PGStock[],6,FALSE)</f>
        <v>200</v>
      </c>
      <c r="N1176" s="47">
        <f>+PGSales!$L1176*PGSales!$M1176</f>
        <v>400</v>
      </c>
    </row>
    <row r="1177" spans="1:14" hidden="1" x14ac:dyDescent="0.25">
      <c r="A1177" s="77">
        <f t="shared" si="30"/>
        <v>2025</v>
      </c>
      <c r="B1177" s="77">
        <f t="shared" si="31"/>
        <v>1</v>
      </c>
      <c r="C1177" s="73">
        <v>45660</v>
      </c>
      <c r="D1177" s="68" t="s">
        <v>64</v>
      </c>
      <c r="E1177" s="48" t="s">
        <v>269</v>
      </c>
      <c r="F1177" s="69" t="str">
        <f>VLOOKUP(E1177,Customer[],2,FALSE)</f>
        <v>Kaung Star</v>
      </c>
      <c r="G1177" s="69" t="str">
        <f>VLOOKUP(E1177,Customer[],3,FALSE)</f>
        <v>West Yangon University Rd</v>
      </c>
      <c r="H1177" s="69" t="str">
        <f>VLOOKUP(E1177,Customer[],4,FALSE)</f>
        <v>Htan Ta Pin</v>
      </c>
      <c r="I1177" s="48" t="s">
        <v>25</v>
      </c>
      <c r="J1177" s="70" t="str">
        <f>VLOOKUP(I1177,PGStock[],2,FALSE)</f>
        <v>Columbus Super Red Smooth 350 Ml</v>
      </c>
      <c r="K1177" s="71">
        <f>VLOOKUP(I1177,PGStock[],3,FALSE)</f>
        <v>0.35</v>
      </c>
      <c r="L1177" s="47">
        <v>2</v>
      </c>
      <c r="M1177" s="47">
        <f>VLOOKUP(I1177,PGStock[],6,FALSE)</f>
        <v>150</v>
      </c>
      <c r="N1177" s="47">
        <f>+PGSales!$L1177*PGSales!$M1177</f>
        <v>300</v>
      </c>
    </row>
    <row r="1178" spans="1:14" hidden="1" x14ac:dyDescent="0.25">
      <c r="A1178" s="77">
        <f t="shared" si="30"/>
        <v>2025</v>
      </c>
      <c r="B1178" s="77">
        <f t="shared" si="31"/>
        <v>1</v>
      </c>
      <c r="C1178" s="73">
        <v>45660</v>
      </c>
      <c r="D1178" s="68" t="s">
        <v>64</v>
      </c>
      <c r="E1178" s="48" t="s">
        <v>269</v>
      </c>
      <c r="F1178" s="69" t="str">
        <f>VLOOKUP(E1178,Customer[],2,FALSE)</f>
        <v>Kaung Star</v>
      </c>
      <c r="G1178" s="69" t="str">
        <f>VLOOKUP(E1178,Customer[],3,FALSE)</f>
        <v>West Yangon University Rd</v>
      </c>
      <c r="H1178" s="69" t="str">
        <f>VLOOKUP(E1178,Customer[],4,FALSE)</f>
        <v>Htan Ta Pin</v>
      </c>
      <c r="I1178" s="48" t="s">
        <v>20</v>
      </c>
      <c r="J1178" s="70" t="str">
        <f>VLOOKUP(I1178,PGStock[],2,FALSE)</f>
        <v>Formula Rum 700ml</v>
      </c>
      <c r="K1178" s="71">
        <f>VLOOKUP(I1178,PGStock[],3,FALSE)</f>
        <v>0.7</v>
      </c>
      <c r="L1178" s="47">
        <v>1</v>
      </c>
      <c r="M1178" s="47">
        <f>VLOOKUP(I1178,PGStock[],6,FALSE)</f>
        <v>200</v>
      </c>
      <c r="N1178" s="47">
        <f>+PGSales!$L1178*PGSales!$M1178</f>
        <v>200</v>
      </c>
    </row>
    <row r="1179" spans="1:14" hidden="1" x14ac:dyDescent="0.25">
      <c r="A1179" s="77">
        <f t="shared" si="30"/>
        <v>2025</v>
      </c>
      <c r="B1179" s="77">
        <f t="shared" si="31"/>
        <v>1</v>
      </c>
      <c r="C1179" s="73">
        <v>45660</v>
      </c>
      <c r="D1179" s="68" t="s">
        <v>64</v>
      </c>
      <c r="E1179" s="48" t="s">
        <v>269</v>
      </c>
      <c r="F1179" s="69" t="str">
        <f>VLOOKUP(E1179,Customer[],2,FALSE)</f>
        <v>Kaung Star</v>
      </c>
      <c r="G1179" s="69" t="str">
        <f>VLOOKUP(E1179,Customer[],3,FALSE)</f>
        <v>West Yangon University Rd</v>
      </c>
      <c r="H1179" s="69" t="str">
        <f>VLOOKUP(E1179,Customer[],4,FALSE)</f>
        <v>Htan Ta Pin</v>
      </c>
      <c r="I1179" s="48" t="s">
        <v>18</v>
      </c>
      <c r="J1179" s="70" t="str">
        <f>VLOOKUP(I1179,PGStock[],2,FALSE)</f>
        <v>Formula Rum 350ml</v>
      </c>
      <c r="K1179" s="71">
        <f>VLOOKUP(I1179,PGStock[],3,FALSE)</f>
        <v>0.35</v>
      </c>
      <c r="L1179" s="47">
        <v>5</v>
      </c>
      <c r="M1179" s="47">
        <f>VLOOKUP(I1179,PGStock[],6,FALSE)</f>
        <v>150</v>
      </c>
      <c r="N1179" s="47">
        <f>+PGSales!$L1179*PGSales!$M1179</f>
        <v>750</v>
      </c>
    </row>
    <row r="1180" spans="1:14" hidden="1" x14ac:dyDescent="0.25">
      <c r="A1180" s="77">
        <f t="shared" si="30"/>
        <v>2025</v>
      </c>
      <c r="B1180" s="77">
        <f t="shared" si="31"/>
        <v>1</v>
      </c>
      <c r="C1180" s="73">
        <v>45660</v>
      </c>
      <c r="D1180" s="68" t="s">
        <v>74</v>
      </c>
      <c r="E1180" s="48" t="s">
        <v>240</v>
      </c>
      <c r="F1180" s="69" t="str">
        <f>VLOOKUP(E1180,Customer[],2,FALSE)</f>
        <v>KoKoe Myaing</v>
      </c>
      <c r="G1180" s="69" t="str">
        <f>VLOOKUP(E1180,Customer[],3,FALSE)</f>
        <v>Bo Aung Kyaw Rd</v>
      </c>
      <c r="H1180" s="69" t="str">
        <f>VLOOKUP(E1180,Customer[],4,FALSE)</f>
        <v>Hlaing Thar Yar</v>
      </c>
      <c r="I1180" s="48" t="s">
        <v>25</v>
      </c>
      <c r="J1180" s="70" t="str">
        <f>VLOOKUP(I1180,PGStock[],2,FALSE)</f>
        <v>Columbus Super Red Smooth 350 Ml</v>
      </c>
      <c r="K1180" s="71">
        <f>VLOOKUP(I1180,PGStock[],3,FALSE)</f>
        <v>0.35</v>
      </c>
      <c r="L1180" s="47">
        <v>8</v>
      </c>
      <c r="M1180" s="47">
        <f>VLOOKUP(I1180,PGStock[],6,FALSE)</f>
        <v>150</v>
      </c>
      <c r="N1180" s="47">
        <f>+PGSales!$L1180*PGSales!$M1180</f>
        <v>1200</v>
      </c>
    </row>
    <row r="1181" spans="1:14" hidden="1" x14ac:dyDescent="0.25">
      <c r="A1181" s="77">
        <f t="shared" si="30"/>
        <v>2025</v>
      </c>
      <c r="B1181" s="77">
        <f t="shared" si="31"/>
        <v>1</v>
      </c>
      <c r="C1181" s="73">
        <v>45660</v>
      </c>
      <c r="D1181" s="68" t="s">
        <v>74</v>
      </c>
      <c r="E1181" s="48" t="s">
        <v>240</v>
      </c>
      <c r="F1181" s="69" t="str">
        <f>VLOOKUP(E1181,Customer[],2,FALSE)</f>
        <v>KoKoe Myaing</v>
      </c>
      <c r="G1181" s="69" t="str">
        <f>VLOOKUP(E1181,Customer[],3,FALSE)</f>
        <v>Bo Aung Kyaw Rd</v>
      </c>
      <c r="H1181" s="69" t="str">
        <f>VLOOKUP(E1181,Customer[],4,FALSE)</f>
        <v>Hlaing Thar Yar</v>
      </c>
      <c r="I1181" s="48" t="s">
        <v>18</v>
      </c>
      <c r="J1181" s="70" t="str">
        <f>VLOOKUP(I1181,PGStock[],2,FALSE)</f>
        <v>Formula Rum 350ml</v>
      </c>
      <c r="K1181" s="71">
        <f>VLOOKUP(I1181,PGStock[],3,FALSE)</f>
        <v>0.35</v>
      </c>
      <c r="L1181" s="47">
        <v>3</v>
      </c>
      <c r="M1181" s="47">
        <f>VLOOKUP(I1181,PGStock[],6,FALSE)</f>
        <v>150</v>
      </c>
      <c r="N1181" s="47">
        <f>+PGSales!$L1181*PGSales!$M1181</f>
        <v>450</v>
      </c>
    </row>
    <row r="1182" spans="1:14" hidden="1" x14ac:dyDescent="0.25">
      <c r="A1182" s="77">
        <f t="shared" si="30"/>
        <v>2025</v>
      </c>
      <c r="B1182" s="77">
        <f t="shared" si="31"/>
        <v>1</v>
      </c>
      <c r="C1182" s="73">
        <v>45660</v>
      </c>
      <c r="D1182" s="68" t="s">
        <v>70</v>
      </c>
      <c r="E1182" s="48" t="s">
        <v>291</v>
      </c>
      <c r="F1182" s="69" t="str">
        <f>VLOOKUP(E1182,Customer[],2,FALSE)</f>
        <v>Kyaw Myatter</v>
      </c>
      <c r="G1182" s="69" t="str">
        <f>VLOOKUP(E1182,Customer[],3,FALSE)</f>
        <v>Pamoe Hinn Rd</v>
      </c>
      <c r="H1182" s="69" t="str">
        <f>VLOOKUP(E1182,Customer[],4,FALSE)</f>
        <v>Hlaing Thar Yar</v>
      </c>
      <c r="I1182" s="48" t="s">
        <v>25</v>
      </c>
      <c r="J1182" s="70" t="str">
        <f>VLOOKUP(I1182,PGStock[],2,FALSE)</f>
        <v>Columbus Super Red Smooth 350 Ml</v>
      </c>
      <c r="K1182" s="71">
        <f>VLOOKUP(I1182,PGStock[],3,FALSE)</f>
        <v>0.35</v>
      </c>
      <c r="L1182" s="47">
        <v>3</v>
      </c>
      <c r="M1182" s="47">
        <f>VLOOKUP(I1182,PGStock[],6,FALSE)</f>
        <v>150</v>
      </c>
      <c r="N1182" s="47">
        <f>+PGSales!$L1182*PGSales!$M1182</f>
        <v>450</v>
      </c>
    </row>
    <row r="1183" spans="1:14" hidden="1" x14ac:dyDescent="0.25">
      <c r="A1183" s="77">
        <f t="shared" ref="A1183:A1246" si="32">YEAR(C1183)</f>
        <v>2025</v>
      </c>
      <c r="B1183" s="77">
        <f t="shared" ref="B1183:B1246" si="33">MONTH(C1183)</f>
        <v>1</v>
      </c>
      <c r="C1183" s="73">
        <v>45660</v>
      </c>
      <c r="D1183" s="68" t="s">
        <v>70</v>
      </c>
      <c r="E1183" s="48" t="s">
        <v>291</v>
      </c>
      <c r="F1183" s="69" t="str">
        <f>VLOOKUP(E1183,Customer[],2,FALSE)</f>
        <v>Kyaw Myatter</v>
      </c>
      <c r="G1183" s="69" t="str">
        <f>VLOOKUP(E1183,Customer[],3,FALSE)</f>
        <v>Pamoe Hinn Rd</v>
      </c>
      <c r="H1183" s="69" t="str">
        <f>VLOOKUP(E1183,Customer[],4,FALSE)</f>
        <v>Hlaing Thar Yar</v>
      </c>
      <c r="I1183" s="48" t="s">
        <v>18</v>
      </c>
      <c r="J1183" s="70" t="str">
        <f>VLOOKUP(I1183,PGStock[],2,FALSE)</f>
        <v>Formula Rum 350ml</v>
      </c>
      <c r="K1183" s="71">
        <f>VLOOKUP(I1183,PGStock[],3,FALSE)</f>
        <v>0.35</v>
      </c>
      <c r="L1183" s="47">
        <v>5</v>
      </c>
      <c r="M1183" s="47">
        <f>VLOOKUP(I1183,PGStock[],6,FALSE)</f>
        <v>150</v>
      </c>
      <c r="N1183" s="47">
        <f>+PGSales!$L1183*PGSales!$M1183</f>
        <v>750</v>
      </c>
    </row>
    <row r="1184" spans="1:14" hidden="1" x14ac:dyDescent="0.25">
      <c r="A1184" s="77">
        <f t="shared" si="32"/>
        <v>2025</v>
      </c>
      <c r="B1184" s="77">
        <f t="shared" si="33"/>
        <v>1</v>
      </c>
      <c r="C1184" s="73">
        <v>45660</v>
      </c>
      <c r="D1184" s="68" t="s">
        <v>72</v>
      </c>
      <c r="E1184" s="48" t="s">
        <v>292</v>
      </c>
      <c r="F1184" s="69" t="str">
        <f>VLOOKUP(E1184,Customer[],2,FALSE)</f>
        <v>Shwe Pyae(2)</v>
      </c>
      <c r="G1184" s="69" t="str">
        <f>VLOOKUP(E1184,Customer[],3,FALSE)</f>
        <v xml:space="preserve">LanThwe </v>
      </c>
      <c r="H1184" s="69" t="str">
        <f>VLOOKUP(E1184,Customer[],4,FALSE)</f>
        <v>Hlaing Thar Yar</v>
      </c>
      <c r="I1184" s="48" t="s">
        <v>25</v>
      </c>
      <c r="J1184" s="70" t="str">
        <f>VLOOKUP(I1184,PGStock[],2,FALSE)</f>
        <v>Columbus Super Red Smooth 350 Ml</v>
      </c>
      <c r="K1184" s="71">
        <f>VLOOKUP(I1184,PGStock[],3,FALSE)</f>
        <v>0.35</v>
      </c>
      <c r="L1184" s="47">
        <v>3</v>
      </c>
      <c r="M1184" s="47">
        <f>VLOOKUP(I1184,PGStock[],6,FALSE)</f>
        <v>150</v>
      </c>
      <c r="N1184" s="47">
        <f>+PGSales!$L1184*PGSales!$M1184</f>
        <v>450</v>
      </c>
    </row>
    <row r="1185" spans="1:14" hidden="1" x14ac:dyDescent="0.25">
      <c r="A1185" s="77">
        <f t="shared" si="32"/>
        <v>2025</v>
      </c>
      <c r="B1185" s="77">
        <f t="shared" si="33"/>
        <v>1</v>
      </c>
      <c r="C1185" s="73">
        <v>45660</v>
      </c>
      <c r="D1185" s="68" t="s">
        <v>72</v>
      </c>
      <c r="E1185" s="48" t="s">
        <v>292</v>
      </c>
      <c r="F1185" s="69" t="str">
        <f>VLOOKUP(E1185,Customer[],2,FALSE)</f>
        <v>Shwe Pyae(2)</v>
      </c>
      <c r="G1185" s="69" t="str">
        <f>VLOOKUP(E1185,Customer[],3,FALSE)</f>
        <v xml:space="preserve">LanThwe </v>
      </c>
      <c r="H1185" s="69" t="str">
        <f>VLOOKUP(E1185,Customer[],4,FALSE)</f>
        <v>Hlaing Thar Yar</v>
      </c>
      <c r="I1185" s="48" t="s">
        <v>18</v>
      </c>
      <c r="J1185" s="70" t="str">
        <f>VLOOKUP(I1185,PGStock[],2,FALSE)</f>
        <v>Formula Rum 350ml</v>
      </c>
      <c r="K1185" s="71">
        <f>VLOOKUP(I1185,PGStock[],3,FALSE)</f>
        <v>0.35</v>
      </c>
      <c r="L1185" s="47">
        <v>10</v>
      </c>
      <c r="M1185" s="47">
        <f>VLOOKUP(I1185,PGStock[],6,FALSE)</f>
        <v>150</v>
      </c>
      <c r="N1185" s="47">
        <f>+PGSales!$L1185*PGSales!$M1185</f>
        <v>1500</v>
      </c>
    </row>
    <row r="1186" spans="1:14" hidden="1" x14ac:dyDescent="0.25">
      <c r="A1186" s="77">
        <f t="shared" si="32"/>
        <v>2025</v>
      </c>
      <c r="B1186" s="77">
        <f t="shared" si="33"/>
        <v>1</v>
      </c>
      <c r="C1186" s="73">
        <v>45660</v>
      </c>
      <c r="D1186" s="68" t="s">
        <v>3</v>
      </c>
      <c r="E1186" s="48" t="s">
        <v>244</v>
      </c>
      <c r="F1186" s="69" t="str">
        <f>VLOOKUP(E1186,Customer[],2,FALSE)</f>
        <v>Lucky9</v>
      </c>
      <c r="G1186" s="69" t="str">
        <f>VLOOKUP(E1186,Customer[],3,FALSE)</f>
        <v>Htay Auyinn St</v>
      </c>
      <c r="H1186" s="69" t="str">
        <f>VLOOKUP(E1186,Customer[],4,FALSE)</f>
        <v>Hlaing Thar Yar</v>
      </c>
      <c r="I1186" s="48" t="s">
        <v>25</v>
      </c>
      <c r="J1186" s="70" t="str">
        <f>VLOOKUP(I1186,PGStock[],2,FALSE)</f>
        <v>Columbus Super Red Smooth 350 Ml</v>
      </c>
      <c r="K1186" s="71">
        <f>VLOOKUP(I1186,PGStock[],3,FALSE)</f>
        <v>0.35</v>
      </c>
      <c r="L1186" s="47">
        <v>3</v>
      </c>
      <c r="M1186" s="47">
        <f>VLOOKUP(I1186,PGStock[],6,FALSE)</f>
        <v>150</v>
      </c>
      <c r="N1186" s="47">
        <f>+PGSales!$L1186*PGSales!$M1186</f>
        <v>450</v>
      </c>
    </row>
    <row r="1187" spans="1:14" hidden="1" x14ac:dyDescent="0.25">
      <c r="A1187" s="77">
        <f t="shared" si="32"/>
        <v>2025</v>
      </c>
      <c r="B1187" s="77">
        <f t="shared" si="33"/>
        <v>1</v>
      </c>
      <c r="C1187" s="73">
        <v>45660</v>
      </c>
      <c r="D1187" s="68" t="s">
        <v>3</v>
      </c>
      <c r="E1187" s="48" t="s">
        <v>244</v>
      </c>
      <c r="F1187" s="69" t="str">
        <f>VLOOKUP(E1187,Customer[],2,FALSE)</f>
        <v>Lucky9</v>
      </c>
      <c r="G1187" s="69" t="str">
        <f>VLOOKUP(E1187,Customer[],3,FALSE)</f>
        <v>Htay Auyinn St</v>
      </c>
      <c r="H1187" s="69" t="str">
        <f>VLOOKUP(E1187,Customer[],4,FALSE)</f>
        <v>Hlaing Thar Yar</v>
      </c>
      <c r="I1187" s="48" t="s">
        <v>18</v>
      </c>
      <c r="J1187" s="70" t="str">
        <f>VLOOKUP(I1187,PGStock[],2,FALSE)</f>
        <v>Formula Rum 350ml</v>
      </c>
      <c r="K1187" s="71">
        <f>VLOOKUP(I1187,PGStock[],3,FALSE)</f>
        <v>0.35</v>
      </c>
      <c r="L1187" s="47">
        <v>3</v>
      </c>
      <c r="M1187" s="47">
        <f>VLOOKUP(I1187,PGStock[],6,FALSE)</f>
        <v>150</v>
      </c>
      <c r="N1187" s="47">
        <f>+PGSales!$L1187*PGSales!$M1187</f>
        <v>450</v>
      </c>
    </row>
    <row r="1188" spans="1:14" hidden="1" x14ac:dyDescent="0.25">
      <c r="A1188" s="77">
        <f t="shared" si="32"/>
        <v>2025</v>
      </c>
      <c r="B1188" s="77">
        <f t="shared" si="33"/>
        <v>1</v>
      </c>
      <c r="C1188" s="73">
        <v>45660</v>
      </c>
      <c r="D1188" s="68" t="s">
        <v>4</v>
      </c>
      <c r="E1188" s="48" t="s">
        <v>293</v>
      </c>
      <c r="F1188" s="69" t="str">
        <f>VLOOKUP(E1188,Customer[],2,FALSE)</f>
        <v>Aung Thayaphu</v>
      </c>
      <c r="G1188" s="69" t="str">
        <f>VLOOKUP(E1188,Customer[],3,FALSE)</f>
        <v>Bogyoke  Rd</v>
      </c>
      <c r="H1188" s="69" t="str">
        <f>VLOOKUP(E1188,Customer[],4,FALSE)</f>
        <v>Hlaing Thar Yar</v>
      </c>
      <c r="I1188" s="48" t="s">
        <v>18</v>
      </c>
      <c r="J1188" s="70" t="str">
        <f>VLOOKUP(I1188,PGStock[],2,FALSE)</f>
        <v>Formula Rum 350ml</v>
      </c>
      <c r="K1188" s="71">
        <f>VLOOKUP(I1188,PGStock[],3,FALSE)</f>
        <v>0.35</v>
      </c>
      <c r="L1188" s="47">
        <v>1</v>
      </c>
      <c r="M1188" s="47">
        <f>VLOOKUP(I1188,PGStock[],6,FALSE)</f>
        <v>150</v>
      </c>
      <c r="N1188" s="47">
        <f>+PGSales!$L1188*PGSales!$M1188</f>
        <v>150</v>
      </c>
    </row>
    <row r="1189" spans="1:14" hidden="1" x14ac:dyDescent="0.25">
      <c r="A1189" s="77">
        <f t="shared" si="32"/>
        <v>2025</v>
      </c>
      <c r="B1189" s="77">
        <f t="shared" si="33"/>
        <v>1</v>
      </c>
      <c r="C1189" s="73">
        <v>45660</v>
      </c>
      <c r="D1189" s="68" t="s">
        <v>76</v>
      </c>
      <c r="E1189" s="48" t="s">
        <v>294</v>
      </c>
      <c r="F1189" s="69" t="str">
        <f>VLOOKUP(E1189,Customer[],2,FALSE)</f>
        <v>Shwe Pyae(1)</v>
      </c>
      <c r="G1189" s="69" t="str">
        <f>VLOOKUP(E1189,Customer[],3,FALSE)</f>
        <v>Bogyoke  Rd</v>
      </c>
      <c r="H1189" s="69" t="str">
        <f>VLOOKUP(E1189,Customer[],4,FALSE)</f>
        <v>Hlaing Thar Yar</v>
      </c>
      <c r="I1189" s="48" t="s">
        <v>25</v>
      </c>
      <c r="J1189" s="70" t="str">
        <f>VLOOKUP(I1189,PGStock[],2,FALSE)</f>
        <v>Columbus Super Red Smooth 350 Ml</v>
      </c>
      <c r="K1189" s="71">
        <f>VLOOKUP(I1189,PGStock[],3,FALSE)</f>
        <v>0.35</v>
      </c>
      <c r="L1189" s="47">
        <v>2</v>
      </c>
      <c r="M1189" s="47">
        <f>VLOOKUP(I1189,PGStock[],6,FALSE)</f>
        <v>150</v>
      </c>
      <c r="N1189" s="47">
        <f>+PGSales!$L1189*PGSales!$M1189</f>
        <v>300</v>
      </c>
    </row>
    <row r="1190" spans="1:14" hidden="1" x14ac:dyDescent="0.25">
      <c r="A1190" s="77">
        <f t="shared" si="32"/>
        <v>2025</v>
      </c>
      <c r="B1190" s="77">
        <f t="shared" si="33"/>
        <v>1</v>
      </c>
      <c r="C1190" s="73">
        <v>45660</v>
      </c>
      <c r="D1190" s="68" t="s">
        <v>76</v>
      </c>
      <c r="E1190" s="48" t="s">
        <v>294</v>
      </c>
      <c r="F1190" s="69" t="str">
        <f>VLOOKUP(E1190,Customer[],2,FALSE)</f>
        <v>Shwe Pyae(1)</v>
      </c>
      <c r="G1190" s="69" t="str">
        <f>VLOOKUP(E1190,Customer[],3,FALSE)</f>
        <v>Bogyoke  Rd</v>
      </c>
      <c r="H1190" s="69" t="str">
        <f>VLOOKUP(E1190,Customer[],4,FALSE)</f>
        <v>Hlaing Thar Yar</v>
      </c>
      <c r="I1190" s="48" t="s">
        <v>18</v>
      </c>
      <c r="J1190" s="70" t="str">
        <f>VLOOKUP(I1190,PGStock[],2,FALSE)</f>
        <v>Formula Rum 350ml</v>
      </c>
      <c r="K1190" s="71">
        <f>VLOOKUP(I1190,PGStock[],3,FALSE)</f>
        <v>0.35</v>
      </c>
      <c r="L1190" s="47">
        <v>9</v>
      </c>
      <c r="M1190" s="47">
        <f>VLOOKUP(I1190,PGStock[],6,FALSE)</f>
        <v>150</v>
      </c>
      <c r="N1190" s="47">
        <f>+PGSales!$L1190*PGSales!$M1190</f>
        <v>1350</v>
      </c>
    </row>
    <row r="1191" spans="1:14" hidden="1" x14ac:dyDescent="0.25">
      <c r="A1191" s="77">
        <f t="shared" si="32"/>
        <v>2025</v>
      </c>
      <c r="B1191" s="77">
        <f t="shared" si="33"/>
        <v>1</v>
      </c>
      <c r="C1191" s="73">
        <v>45660</v>
      </c>
      <c r="D1191" s="68" t="s">
        <v>131</v>
      </c>
      <c r="E1191" s="48" t="s">
        <v>236</v>
      </c>
      <c r="F1191" s="69" t="str">
        <f>VLOOKUP(E1191,Customer[],2,FALSE)</f>
        <v>pyaeSone</v>
      </c>
      <c r="G1191" s="69" t="str">
        <f>VLOOKUP(E1191,Customer[],3,FALSE)</f>
        <v>Htay Auyinn St</v>
      </c>
      <c r="H1191" s="69" t="str">
        <f>VLOOKUP(E1191,Customer[],4,FALSE)</f>
        <v>Hlaing Thar Yar</v>
      </c>
      <c r="I1191" s="48" t="s">
        <v>25</v>
      </c>
      <c r="J1191" s="70" t="str">
        <f>VLOOKUP(I1191,PGStock[],2,FALSE)</f>
        <v>Columbus Super Red Smooth 350 Ml</v>
      </c>
      <c r="K1191" s="71">
        <f>VLOOKUP(I1191,PGStock[],3,FALSE)</f>
        <v>0.35</v>
      </c>
      <c r="L1191" s="47">
        <v>5</v>
      </c>
      <c r="M1191" s="47">
        <f>VLOOKUP(I1191,PGStock[],6,FALSE)</f>
        <v>150</v>
      </c>
      <c r="N1191" s="47">
        <f>+PGSales!$L1191*PGSales!$M1191</f>
        <v>750</v>
      </c>
    </row>
    <row r="1192" spans="1:14" hidden="1" x14ac:dyDescent="0.25">
      <c r="A1192" s="77">
        <f t="shared" si="32"/>
        <v>2025</v>
      </c>
      <c r="B1192" s="77">
        <f t="shared" si="33"/>
        <v>1</v>
      </c>
      <c r="C1192" s="73">
        <v>45660</v>
      </c>
      <c r="D1192" s="68" t="s">
        <v>131</v>
      </c>
      <c r="E1192" s="48" t="s">
        <v>236</v>
      </c>
      <c r="F1192" s="69" t="str">
        <f>VLOOKUP(E1192,Customer[],2,FALSE)</f>
        <v>pyaeSone</v>
      </c>
      <c r="G1192" s="69" t="str">
        <f>VLOOKUP(E1192,Customer[],3,FALSE)</f>
        <v>Htay Auyinn St</v>
      </c>
      <c r="H1192" s="69" t="str">
        <f>VLOOKUP(E1192,Customer[],4,FALSE)</f>
        <v>Hlaing Thar Yar</v>
      </c>
      <c r="I1192" s="48" t="s">
        <v>18</v>
      </c>
      <c r="J1192" s="70" t="str">
        <f>VLOOKUP(I1192,PGStock[],2,FALSE)</f>
        <v>Formula Rum 350ml</v>
      </c>
      <c r="K1192" s="71">
        <f>VLOOKUP(I1192,PGStock[],3,FALSE)</f>
        <v>0.35</v>
      </c>
      <c r="L1192" s="47">
        <v>6</v>
      </c>
      <c r="M1192" s="47">
        <f>VLOOKUP(I1192,PGStock[],6,FALSE)</f>
        <v>150</v>
      </c>
      <c r="N1192" s="47">
        <f>+PGSales!$L1192*PGSales!$M1192</f>
        <v>900</v>
      </c>
    </row>
    <row r="1193" spans="1:14" hidden="1" x14ac:dyDescent="0.25">
      <c r="A1193" s="77">
        <f t="shared" si="32"/>
        <v>2025</v>
      </c>
      <c r="B1193" s="77">
        <f t="shared" si="33"/>
        <v>1</v>
      </c>
      <c r="C1193" s="73">
        <v>45661</v>
      </c>
      <c r="D1193" s="68" t="s">
        <v>0</v>
      </c>
      <c r="E1193" s="48" t="s">
        <v>290</v>
      </c>
      <c r="F1193" s="69" t="str">
        <f>VLOOKUP(E1193,Customer[],2,FALSE)</f>
        <v>Toe Twat Wai</v>
      </c>
      <c r="G1193" s="69" t="str">
        <f>VLOOKUP(E1193,Customer[],3,FALSE)</f>
        <v>Badamar St</v>
      </c>
      <c r="H1193" s="69" t="str">
        <f>VLOOKUP(E1193,Customer[],4,FALSE)</f>
        <v xml:space="preserve">Shwepyithar </v>
      </c>
      <c r="I1193" s="48" t="s">
        <v>25</v>
      </c>
      <c r="J1193" s="70" t="str">
        <f>VLOOKUP(I1193,PGStock[],2,FALSE)</f>
        <v>Columbus Super Red Smooth 350 Ml</v>
      </c>
      <c r="K1193" s="71">
        <f>VLOOKUP(I1193,PGStock[],3,FALSE)</f>
        <v>0.35</v>
      </c>
      <c r="L1193" s="47">
        <v>7</v>
      </c>
      <c r="M1193" s="47">
        <f>VLOOKUP(I1193,PGStock[],6,FALSE)</f>
        <v>150</v>
      </c>
      <c r="N1193" s="47">
        <f>+PGSales!$L1193*PGSales!$M1193</f>
        <v>1050</v>
      </c>
    </row>
    <row r="1194" spans="1:14" hidden="1" x14ac:dyDescent="0.25">
      <c r="A1194" s="77">
        <f t="shared" si="32"/>
        <v>2025</v>
      </c>
      <c r="B1194" s="77">
        <f t="shared" si="33"/>
        <v>1</v>
      </c>
      <c r="C1194" s="73">
        <v>45661</v>
      </c>
      <c r="D1194" s="68" t="s">
        <v>0</v>
      </c>
      <c r="E1194" s="48" t="s">
        <v>290</v>
      </c>
      <c r="F1194" s="69" t="str">
        <f>VLOOKUP(E1194,Customer[],2,FALSE)</f>
        <v>Toe Twat Wai</v>
      </c>
      <c r="G1194" s="69" t="str">
        <f>VLOOKUP(E1194,Customer[],3,FALSE)</f>
        <v>Badamar St</v>
      </c>
      <c r="H1194" s="69" t="str">
        <f>VLOOKUP(E1194,Customer[],4,FALSE)</f>
        <v xml:space="preserve">Shwepyithar </v>
      </c>
      <c r="I1194" s="48" t="s">
        <v>18</v>
      </c>
      <c r="J1194" s="70" t="str">
        <f>VLOOKUP(I1194,PGStock[],2,FALSE)</f>
        <v>Formula Rum 350ml</v>
      </c>
      <c r="K1194" s="71">
        <f>VLOOKUP(I1194,PGStock[],3,FALSE)</f>
        <v>0.35</v>
      </c>
      <c r="L1194" s="47">
        <v>8</v>
      </c>
      <c r="M1194" s="47">
        <f>VLOOKUP(I1194,PGStock[],6,FALSE)</f>
        <v>150</v>
      </c>
      <c r="N1194" s="47">
        <f>+PGSales!$L1194*PGSales!$M1194</f>
        <v>1200</v>
      </c>
    </row>
    <row r="1195" spans="1:14" hidden="1" x14ac:dyDescent="0.25">
      <c r="A1195" s="77">
        <f t="shared" si="32"/>
        <v>2025</v>
      </c>
      <c r="B1195" s="77">
        <f t="shared" si="33"/>
        <v>1</v>
      </c>
      <c r="C1195" s="73">
        <v>45661</v>
      </c>
      <c r="D1195" s="68" t="s">
        <v>2</v>
      </c>
      <c r="E1195" s="48" t="s">
        <v>246</v>
      </c>
      <c r="F1195" s="69" t="str">
        <f>VLOOKUP(E1195,Customer[],2,FALSE)</f>
        <v>Zaw Hein Kaber</v>
      </c>
      <c r="G1195" s="69" t="str">
        <f>VLOOKUP(E1195,Customer[],3,FALSE)</f>
        <v>ThanDin Zay Rd</v>
      </c>
      <c r="H1195" s="69" t="str">
        <f>VLOOKUP(E1195,Customer[],4,FALSE)</f>
        <v xml:space="preserve">Shwepyithar </v>
      </c>
      <c r="I1195" s="48" t="s">
        <v>27</v>
      </c>
      <c r="J1195" s="70" t="str">
        <f>VLOOKUP(I1195,PGStock[],2,FALSE)</f>
        <v>Columbus Super Red Smooth 700 Ml</v>
      </c>
      <c r="K1195" s="71">
        <f>VLOOKUP(I1195,PGStock[],3,FALSE)</f>
        <v>0.7</v>
      </c>
      <c r="L1195" s="47">
        <v>2</v>
      </c>
      <c r="M1195" s="47">
        <f>VLOOKUP(I1195,PGStock[],6,FALSE)</f>
        <v>200</v>
      </c>
      <c r="N1195" s="47">
        <f>+PGSales!$L1195*PGSales!$M1195</f>
        <v>400</v>
      </c>
    </row>
    <row r="1196" spans="1:14" hidden="1" x14ac:dyDescent="0.25">
      <c r="A1196" s="77">
        <f t="shared" si="32"/>
        <v>2025</v>
      </c>
      <c r="B1196" s="77">
        <f t="shared" si="33"/>
        <v>1</v>
      </c>
      <c r="C1196" s="73">
        <v>45661</v>
      </c>
      <c r="D1196" s="68" t="s">
        <v>2</v>
      </c>
      <c r="E1196" s="48" t="s">
        <v>246</v>
      </c>
      <c r="F1196" s="69" t="str">
        <f>VLOOKUP(E1196,Customer[],2,FALSE)</f>
        <v>Zaw Hein Kaber</v>
      </c>
      <c r="G1196" s="69" t="str">
        <f>VLOOKUP(E1196,Customer[],3,FALSE)</f>
        <v>ThanDin Zay Rd</v>
      </c>
      <c r="H1196" s="69" t="str">
        <f>VLOOKUP(E1196,Customer[],4,FALSE)</f>
        <v xml:space="preserve">Shwepyithar </v>
      </c>
      <c r="I1196" s="48" t="s">
        <v>25</v>
      </c>
      <c r="J1196" s="70" t="str">
        <f>VLOOKUP(I1196,PGStock[],2,FALSE)</f>
        <v>Columbus Super Red Smooth 350 Ml</v>
      </c>
      <c r="K1196" s="71">
        <f>VLOOKUP(I1196,PGStock[],3,FALSE)</f>
        <v>0.35</v>
      </c>
      <c r="L1196" s="47">
        <v>6</v>
      </c>
      <c r="M1196" s="47">
        <f>VLOOKUP(I1196,PGStock[],6,FALSE)</f>
        <v>150</v>
      </c>
      <c r="N1196" s="47">
        <f>+PGSales!$L1196*PGSales!$M1196</f>
        <v>900</v>
      </c>
    </row>
    <row r="1197" spans="1:14" hidden="1" x14ac:dyDescent="0.25">
      <c r="A1197" s="77">
        <f t="shared" si="32"/>
        <v>2025</v>
      </c>
      <c r="B1197" s="77">
        <f t="shared" si="33"/>
        <v>1</v>
      </c>
      <c r="C1197" s="73">
        <v>45661</v>
      </c>
      <c r="D1197" s="68" t="s">
        <v>2</v>
      </c>
      <c r="E1197" s="48" t="s">
        <v>246</v>
      </c>
      <c r="F1197" s="69" t="str">
        <f>VLOOKUP(E1197,Customer[],2,FALSE)</f>
        <v>Zaw Hein Kaber</v>
      </c>
      <c r="G1197" s="69" t="str">
        <f>VLOOKUP(E1197,Customer[],3,FALSE)</f>
        <v>ThanDin Zay Rd</v>
      </c>
      <c r="H1197" s="69" t="str">
        <f>VLOOKUP(E1197,Customer[],4,FALSE)</f>
        <v xml:space="preserve">Shwepyithar </v>
      </c>
      <c r="I1197" s="48" t="s">
        <v>18</v>
      </c>
      <c r="J1197" s="70" t="str">
        <f>VLOOKUP(I1197,PGStock[],2,FALSE)</f>
        <v>Formula Rum 350ml</v>
      </c>
      <c r="K1197" s="71">
        <f>VLOOKUP(I1197,PGStock[],3,FALSE)</f>
        <v>0.35</v>
      </c>
      <c r="L1197" s="47">
        <v>9</v>
      </c>
      <c r="M1197" s="47">
        <f>VLOOKUP(I1197,PGStock[],6,FALSE)</f>
        <v>150</v>
      </c>
      <c r="N1197" s="47">
        <f>+PGSales!$L1197*PGSales!$M1197</f>
        <v>1350</v>
      </c>
    </row>
    <row r="1198" spans="1:14" hidden="1" x14ac:dyDescent="0.25">
      <c r="A1198" s="77">
        <f t="shared" si="32"/>
        <v>2025</v>
      </c>
      <c r="B1198" s="77">
        <f t="shared" si="33"/>
        <v>1</v>
      </c>
      <c r="C1198" s="73">
        <v>45661</v>
      </c>
      <c r="D1198" s="68" t="s">
        <v>1</v>
      </c>
      <c r="E1198" s="48" t="s">
        <v>245</v>
      </c>
      <c r="F1198" s="69" t="str">
        <f>VLOOKUP(E1198,Customer[],2,FALSE)</f>
        <v>Cheer</v>
      </c>
      <c r="G1198" s="69" t="str">
        <f>VLOOKUP(E1198,Customer[],3,FALSE)</f>
        <v>ThanDin Zay Rd</v>
      </c>
      <c r="H1198" s="69" t="str">
        <f>VLOOKUP(E1198,Customer[],4,FALSE)</f>
        <v xml:space="preserve">Shwepyithar </v>
      </c>
      <c r="I1198" s="48" t="s">
        <v>25</v>
      </c>
      <c r="J1198" s="70" t="str">
        <f>VLOOKUP(I1198,PGStock[],2,FALSE)</f>
        <v>Columbus Super Red Smooth 350 Ml</v>
      </c>
      <c r="K1198" s="71">
        <f>VLOOKUP(I1198,PGStock[],3,FALSE)</f>
        <v>0.35</v>
      </c>
      <c r="L1198" s="47">
        <v>4</v>
      </c>
      <c r="M1198" s="47">
        <f>VLOOKUP(I1198,PGStock[],6,FALSE)</f>
        <v>150</v>
      </c>
      <c r="N1198" s="47">
        <f>+PGSales!$L1198*PGSales!$M1198</f>
        <v>600</v>
      </c>
    </row>
    <row r="1199" spans="1:14" hidden="1" x14ac:dyDescent="0.25">
      <c r="A1199" s="77">
        <f t="shared" si="32"/>
        <v>2025</v>
      </c>
      <c r="B1199" s="77">
        <f t="shared" si="33"/>
        <v>1</v>
      </c>
      <c r="C1199" s="73">
        <v>45661</v>
      </c>
      <c r="D1199" s="68" t="s">
        <v>1</v>
      </c>
      <c r="E1199" s="48" t="s">
        <v>245</v>
      </c>
      <c r="F1199" s="69" t="str">
        <f>VLOOKUP(E1199,Customer[],2,FALSE)</f>
        <v>Cheer</v>
      </c>
      <c r="G1199" s="69" t="str">
        <f>VLOOKUP(E1199,Customer[],3,FALSE)</f>
        <v>ThanDin Zay Rd</v>
      </c>
      <c r="H1199" s="69" t="str">
        <f>VLOOKUP(E1199,Customer[],4,FALSE)</f>
        <v xml:space="preserve">Shwepyithar </v>
      </c>
      <c r="I1199" s="48" t="s">
        <v>18</v>
      </c>
      <c r="J1199" s="70" t="str">
        <f>VLOOKUP(I1199,PGStock[],2,FALSE)</f>
        <v>Formula Rum 350ml</v>
      </c>
      <c r="K1199" s="71">
        <f>VLOOKUP(I1199,PGStock[],3,FALSE)</f>
        <v>0.35</v>
      </c>
      <c r="L1199" s="47">
        <v>5</v>
      </c>
      <c r="M1199" s="47">
        <f>VLOOKUP(I1199,PGStock[],6,FALSE)</f>
        <v>150</v>
      </c>
      <c r="N1199" s="47">
        <f>+PGSales!$L1199*PGSales!$M1199</f>
        <v>750</v>
      </c>
    </row>
    <row r="1200" spans="1:14" hidden="1" x14ac:dyDescent="0.25">
      <c r="A1200" s="77">
        <f t="shared" si="32"/>
        <v>2025</v>
      </c>
      <c r="B1200" s="77">
        <f t="shared" si="33"/>
        <v>1</v>
      </c>
      <c r="C1200" s="73">
        <v>45661</v>
      </c>
      <c r="D1200" s="68" t="s">
        <v>187</v>
      </c>
      <c r="E1200" s="48" t="s">
        <v>228</v>
      </c>
      <c r="F1200" s="69" t="str">
        <f>VLOOKUP(E1200,Customer[],2,FALSE)</f>
        <v>Myintmo</v>
      </c>
      <c r="G1200" s="69" t="str">
        <f>VLOOKUP(E1200,Customer[],3,FALSE)</f>
        <v>Bayin Naung Rd</v>
      </c>
      <c r="H1200" s="69" t="str">
        <f>VLOOKUP(E1200,Customer[],4,FALSE)</f>
        <v xml:space="preserve">Shwepyithar </v>
      </c>
      <c r="I1200" s="48" t="s">
        <v>27</v>
      </c>
      <c r="J1200" s="70" t="str">
        <f>VLOOKUP(I1200,PGStock[],2,FALSE)</f>
        <v>Columbus Super Red Smooth 700 Ml</v>
      </c>
      <c r="K1200" s="71">
        <f>VLOOKUP(I1200,PGStock[],3,FALSE)</f>
        <v>0.7</v>
      </c>
      <c r="L1200" s="47">
        <v>5</v>
      </c>
      <c r="M1200" s="47">
        <f>VLOOKUP(I1200,PGStock[],6,FALSE)</f>
        <v>200</v>
      </c>
      <c r="N1200" s="47">
        <f>+PGSales!$L1200*PGSales!$M1200</f>
        <v>1000</v>
      </c>
    </row>
    <row r="1201" spans="1:14" hidden="1" x14ac:dyDescent="0.25">
      <c r="A1201" s="77">
        <f t="shared" si="32"/>
        <v>2025</v>
      </c>
      <c r="B1201" s="77">
        <f t="shared" si="33"/>
        <v>1</v>
      </c>
      <c r="C1201" s="73">
        <v>45661</v>
      </c>
      <c r="D1201" s="68" t="s">
        <v>187</v>
      </c>
      <c r="E1201" s="48" t="s">
        <v>228</v>
      </c>
      <c r="F1201" s="69" t="str">
        <f>VLOOKUP(E1201,Customer[],2,FALSE)</f>
        <v>Myintmo</v>
      </c>
      <c r="G1201" s="69" t="str">
        <f>VLOOKUP(E1201,Customer[],3,FALSE)</f>
        <v>Bayin Naung Rd</v>
      </c>
      <c r="H1201" s="69" t="str">
        <f>VLOOKUP(E1201,Customer[],4,FALSE)</f>
        <v xml:space="preserve">Shwepyithar </v>
      </c>
      <c r="I1201" s="48" t="s">
        <v>25</v>
      </c>
      <c r="J1201" s="70" t="str">
        <f>VLOOKUP(I1201,PGStock[],2,FALSE)</f>
        <v>Columbus Super Red Smooth 350 Ml</v>
      </c>
      <c r="K1201" s="71">
        <f>VLOOKUP(I1201,PGStock[],3,FALSE)</f>
        <v>0.35</v>
      </c>
      <c r="L1201" s="47">
        <v>2</v>
      </c>
      <c r="M1201" s="47">
        <f>VLOOKUP(I1201,PGStock[],6,FALSE)</f>
        <v>150</v>
      </c>
      <c r="N1201" s="47">
        <f>+PGSales!$L1201*PGSales!$M1201</f>
        <v>300</v>
      </c>
    </row>
    <row r="1202" spans="1:14" hidden="1" x14ac:dyDescent="0.25">
      <c r="A1202" s="77">
        <f t="shared" si="32"/>
        <v>2025</v>
      </c>
      <c r="B1202" s="77">
        <f t="shared" si="33"/>
        <v>1</v>
      </c>
      <c r="C1202" s="73">
        <v>45661</v>
      </c>
      <c r="D1202" s="68" t="s">
        <v>187</v>
      </c>
      <c r="E1202" s="48" t="s">
        <v>228</v>
      </c>
      <c r="F1202" s="69" t="str">
        <f>VLOOKUP(E1202,Customer[],2,FALSE)</f>
        <v>Myintmo</v>
      </c>
      <c r="G1202" s="69" t="str">
        <f>VLOOKUP(E1202,Customer[],3,FALSE)</f>
        <v>Bayin Naung Rd</v>
      </c>
      <c r="H1202" s="69" t="str">
        <f>VLOOKUP(E1202,Customer[],4,FALSE)</f>
        <v xml:space="preserve">Shwepyithar </v>
      </c>
      <c r="I1202" s="48" t="s">
        <v>20</v>
      </c>
      <c r="J1202" s="70" t="str">
        <f>VLOOKUP(I1202,PGStock[],2,FALSE)</f>
        <v>Formula Rum 700ml</v>
      </c>
      <c r="K1202" s="71">
        <f>VLOOKUP(I1202,PGStock[],3,FALSE)</f>
        <v>0.7</v>
      </c>
      <c r="L1202" s="47">
        <v>4</v>
      </c>
      <c r="M1202" s="47">
        <f>VLOOKUP(I1202,PGStock[],6,FALSE)</f>
        <v>200</v>
      </c>
      <c r="N1202" s="47">
        <f>+PGSales!$L1202*PGSales!$M1202</f>
        <v>800</v>
      </c>
    </row>
    <row r="1203" spans="1:14" hidden="1" x14ac:dyDescent="0.25">
      <c r="A1203" s="77">
        <f t="shared" si="32"/>
        <v>2025</v>
      </c>
      <c r="B1203" s="77">
        <f t="shared" si="33"/>
        <v>1</v>
      </c>
      <c r="C1203" s="73">
        <v>45661</v>
      </c>
      <c r="D1203" s="68" t="s">
        <v>187</v>
      </c>
      <c r="E1203" s="48" t="s">
        <v>228</v>
      </c>
      <c r="F1203" s="69" t="str">
        <f>VLOOKUP(E1203,Customer[],2,FALSE)</f>
        <v>Myintmo</v>
      </c>
      <c r="G1203" s="69" t="str">
        <f>VLOOKUP(E1203,Customer[],3,FALSE)</f>
        <v>Bayin Naung Rd</v>
      </c>
      <c r="H1203" s="69" t="str">
        <f>VLOOKUP(E1203,Customer[],4,FALSE)</f>
        <v xml:space="preserve">Shwepyithar </v>
      </c>
      <c r="I1203" s="48" t="s">
        <v>18</v>
      </c>
      <c r="J1203" s="70" t="str">
        <f>VLOOKUP(I1203,PGStock[],2,FALSE)</f>
        <v>Formula Rum 350ml</v>
      </c>
      <c r="K1203" s="71">
        <f>VLOOKUP(I1203,PGStock[],3,FALSE)</f>
        <v>0.35</v>
      </c>
      <c r="L1203" s="47">
        <v>11</v>
      </c>
      <c r="M1203" s="47">
        <f>VLOOKUP(I1203,PGStock[],6,FALSE)</f>
        <v>150</v>
      </c>
      <c r="N1203" s="47">
        <f>+PGSales!$L1203*PGSales!$M1203</f>
        <v>1650</v>
      </c>
    </row>
    <row r="1204" spans="1:14" hidden="1" x14ac:dyDescent="0.25">
      <c r="A1204" s="77">
        <f t="shared" si="32"/>
        <v>2025</v>
      </c>
      <c r="B1204" s="77">
        <f t="shared" si="33"/>
        <v>1</v>
      </c>
      <c r="C1204" s="73">
        <v>45661</v>
      </c>
      <c r="D1204" s="68" t="s">
        <v>186</v>
      </c>
      <c r="E1204" s="48" t="s">
        <v>230</v>
      </c>
      <c r="F1204" s="69" t="str">
        <f>VLOOKUP(E1204,Customer[],2,FALSE)</f>
        <v>KZ</v>
      </c>
      <c r="G1204" s="69" t="str">
        <f>VLOOKUP(E1204,Customer[],3,FALSE)</f>
        <v>kantharyar Rd</v>
      </c>
      <c r="H1204" s="69" t="str">
        <f>VLOOKUP(E1204,Customer[],4,FALSE)</f>
        <v xml:space="preserve">Shwepyithar </v>
      </c>
      <c r="I1204" s="48" t="s">
        <v>27</v>
      </c>
      <c r="J1204" s="70" t="str">
        <f>VLOOKUP(I1204,PGStock[],2,FALSE)</f>
        <v>Columbus Super Red Smooth 700 Ml</v>
      </c>
      <c r="K1204" s="71">
        <f>VLOOKUP(I1204,PGStock[],3,FALSE)</f>
        <v>0.7</v>
      </c>
      <c r="L1204" s="47">
        <v>1</v>
      </c>
      <c r="M1204" s="47">
        <f>VLOOKUP(I1204,PGStock[],6,FALSE)</f>
        <v>200</v>
      </c>
      <c r="N1204" s="47">
        <f>+PGSales!$L1204*PGSales!$M1204</f>
        <v>200</v>
      </c>
    </row>
    <row r="1205" spans="1:14" hidden="1" x14ac:dyDescent="0.25">
      <c r="A1205" s="77">
        <f t="shared" si="32"/>
        <v>2025</v>
      </c>
      <c r="B1205" s="77">
        <f t="shared" si="33"/>
        <v>1</v>
      </c>
      <c r="C1205" s="73">
        <v>45661</v>
      </c>
      <c r="D1205" s="68" t="s">
        <v>186</v>
      </c>
      <c r="E1205" s="48" t="s">
        <v>230</v>
      </c>
      <c r="F1205" s="69" t="str">
        <f>VLOOKUP(E1205,Customer[],2,FALSE)</f>
        <v>KZ</v>
      </c>
      <c r="G1205" s="69" t="str">
        <f>VLOOKUP(E1205,Customer[],3,FALSE)</f>
        <v>kantharyar Rd</v>
      </c>
      <c r="H1205" s="69" t="str">
        <f>VLOOKUP(E1205,Customer[],4,FALSE)</f>
        <v xml:space="preserve">Shwepyithar </v>
      </c>
      <c r="I1205" s="48" t="s">
        <v>25</v>
      </c>
      <c r="J1205" s="70" t="str">
        <f>VLOOKUP(I1205,PGStock[],2,FALSE)</f>
        <v>Columbus Super Red Smooth 350 Ml</v>
      </c>
      <c r="K1205" s="71">
        <f>VLOOKUP(I1205,PGStock[],3,FALSE)</f>
        <v>0.35</v>
      </c>
      <c r="L1205" s="47">
        <v>4</v>
      </c>
      <c r="M1205" s="47">
        <f>VLOOKUP(I1205,PGStock[],6,FALSE)</f>
        <v>150</v>
      </c>
      <c r="N1205" s="47">
        <f>+PGSales!$L1205*PGSales!$M1205</f>
        <v>600</v>
      </c>
    </row>
    <row r="1206" spans="1:14" hidden="1" x14ac:dyDescent="0.25">
      <c r="A1206" s="77">
        <f t="shared" si="32"/>
        <v>2025</v>
      </c>
      <c r="B1206" s="77">
        <f t="shared" si="33"/>
        <v>1</v>
      </c>
      <c r="C1206" s="73">
        <v>45661</v>
      </c>
      <c r="D1206" s="68" t="s">
        <v>186</v>
      </c>
      <c r="E1206" s="48" t="s">
        <v>230</v>
      </c>
      <c r="F1206" s="69" t="str">
        <f>VLOOKUP(E1206,Customer[],2,FALSE)</f>
        <v>KZ</v>
      </c>
      <c r="G1206" s="69" t="str">
        <f>VLOOKUP(E1206,Customer[],3,FALSE)</f>
        <v>kantharyar Rd</v>
      </c>
      <c r="H1206" s="69" t="str">
        <f>VLOOKUP(E1206,Customer[],4,FALSE)</f>
        <v xml:space="preserve">Shwepyithar </v>
      </c>
      <c r="I1206" s="48" t="s">
        <v>18</v>
      </c>
      <c r="J1206" s="70" t="str">
        <f>VLOOKUP(I1206,PGStock[],2,FALSE)</f>
        <v>Formula Rum 350ml</v>
      </c>
      <c r="K1206" s="71">
        <f>VLOOKUP(I1206,PGStock[],3,FALSE)</f>
        <v>0.35</v>
      </c>
      <c r="L1206" s="47">
        <v>5</v>
      </c>
      <c r="M1206" s="47">
        <f>VLOOKUP(I1206,PGStock[],6,FALSE)</f>
        <v>150</v>
      </c>
      <c r="N1206" s="47">
        <f>+PGSales!$L1206*PGSales!$M1206</f>
        <v>750</v>
      </c>
    </row>
    <row r="1207" spans="1:14" hidden="1" x14ac:dyDescent="0.25">
      <c r="A1207" s="77">
        <f t="shared" si="32"/>
        <v>2025</v>
      </c>
      <c r="B1207" s="77">
        <f t="shared" si="33"/>
        <v>1</v>
      </c>
      <c r="C1207" s="73">
        <v>45661</v>
      </c>
      <c r="D1207" s="68" t="s">
        <v>58</v>
      </c>
      <c r="E1207" s="48" t="s">
        <v>273</v>
      </c>
      <c r="F1207" s="69" t="str">
        <f>VLOOKUP(E1207,Customer[],2,FALSE)</f>
        <v>Nate Thint</v>
      </c>
      <c r="G1207" s="69" t="str">
        <f>VLOOKUP(E1207,Customer[],3,FALSE)</f>
        <v>Bayin Naung St</v>
      </c>
      <c r="H1207" s="69" t="str">
        <f>VLOOKUP(E1207,Customer[],4,FALSE)</f>
        <v>Htan Ta Pin</v>
      </c>
      <c r="I1207" s="48" t="s">
        <v>25</v>
      </c>
      <c r="J1207" s="70" t="str">
        <f>VLOOKUP(I1207,PGStock[],2,FALSE)</f>
        <v>Columbus Super Red Smooth 350 Ml</v>
      </c>
      <c r="K1207" s="71">
        <f>VLOOKUP(I1207,PGStock[],3,FALSE)</f>
        <v>0.35</v>
      </c>
      <c r="L1207" s="47">
        <v>7</v>
      </c>
      <c r="M1207" s="47">
        <f>VLOOKUP(I1207,PGStock[],6,FALSE)</f>
        <v>150</v>
      </c>
      <c r="N1207" s="47">
        <f>+PGSales!$L1207*PGSales!$M1207</f>
        <v>1050</v>
      </c>
    </row>
    <row r="1208" spans="1:14" hidden="1" x14ac:dyDescent="0.25">
      <c r="A1208" s="77">
        <f t="shared" si="32"/>
        <v>2025</v>
      </c>
      <c r="B1208" s="77">
        <f t="shared" si="33"/>
        <v>1</v>
      </c>
      <c r="C1208" s="73">
        <v>45661</v>
      </c>
      <c r="D1208" s="68" t="s">
        <v>58</v>
      </c>
      <c r="E1208" s="48" t="s">
        <v>273</v>
      </c>
      <c r="F1208" s="69" t="str">
        <f>VLOOKUP(E1208,Customer[],2,FALSE)</f>
        <v>Nate Thint</v>
      </c>
      <c r="G1208" s="69" t="str">
        <f>VLOOKUP(E1208,Customer[],3,FALSE)</f>
        <v>Bayin Naung St</v>
      </c>
      <c r="H1208" s="69" t="str">
        <f>VLOOKUP(E1208,Customer[],4,FALSE)</f>
        <v>Htan Ta Pin</v>
      </c>
      <c r="I1208" s="48" t="s">
        <v>23</v>
      </c>
      <c r="J1208" s="70" t="str">
        <f>VLOOKUP(I1208,PGStock[],2,FALSE)</f>
        <v>Columbus Super Red Smooth 175 Ml</v>
      </c>
      <c r="K1208" s="71">
        <f>VLOOKUP(I1208,PGStock[],3,FALSE)</f>
        <v>0.17499999999999999</v>
      </c>
      <c r="L1208" s="47">
        <v>2</v>
      </c>
      <c r="M1208" s="47">
        <f>VLOOKUP(I1208,PGStock[],6,FALSE)</f>
        <v>100</v>
      </c>
      <c r="N1208" s="47">
        <f>+PGSales!$L1208*PGSales!$M1208</f>
        <v>200</v>
      </c>
    </row>
    <row r="1209" spans="1:14" hidden="1" x14ac:dyDescent="0.25">
      <c r="A1209" s="77">
        <f t="shared" si="32"/>
        <v>2025</v>
      </c>
      <c r="B1209" s="77">
        <f t="shared" si="33"/>
        <v>1</v>
      </c>
      <c r="C1209" s="73">
        <v>45661</v>
      </c>
      <c r="D1209" s="68" t="s">
        <v>58</v>
      </c>
      <c r="E1209" s="48" t="s">
        <v>273</v>
      </c>
      <c r="F1209" s="69" t="str">
        <f>VLOOKUP(E1209,Customer[],2,FALSE)</f>
        <v>Nate Thint</v>
      </c>
      <c r="G1209" s="69" t="str">
        <f>VLOOKUP(E1209,Customer[],3,FALSE)</f>
        <v>Bayin Naung St</v>
      </c>
      <c r="H1209" s="69" t="str">
        <f>VLOOKUP(E1209,Customer[],4,FALSE)</f>
        <v>Htan Ta Pin</v>
      </c>
      <c r="I1209" s="48" t="s">
        <v>20</v>
      </c>
      <c r="J1209" s="70" t="str">
        <f>VLOOKUP(I1209,PGStock[],2,FALSE)</f>
        <v>Formula Rum 700ml</v>
      </c>
      <c r="K1209" s="71">
        <f>VLOOKUP(I1209,PGStock[],3,FALSE)</f>
        <v>0.7</v>
      </c>
      <c r="L1209" s="47">
        <v>2</v>
      </c>
      <c r="M1209" s="47">
        <f>VLOOKUP(I1209,PGStock[],6,FALSE)</f>
        <v>200</v>
      </c>
      <c r="N1209" s="47">
        <f>+PGSales!$L1209*PGSales!$M1209</f>
        <v>400</v>
      </c>
    </row>
    <row r="1210" spans="1:14" hidden="1" x14ac:dyDescent="0.25">
      <c r="A1210" s="77">
        <f t="shared" si="32"/>
        <v>2025</v>
      </c>
      <c r="B1210" s="77">
        <f t="shared" si="33"/>
        <v>1</v>
      </c>
      <c r="C1210" s="73">
        <v>45661</v>
      </c>
      <c r="D1210" s="68" t="s">
        <v>58</v>
      </c>
      <c r="E1210" s="48" t="s">
        <v>273</v>
      </c>
      <c r="F1210" s="69" t="str">
        <f>VLOOKUP(E1210,Customer[],2,FALSE)</f>
        <v>Nate Thint</v>
      </c>
      <c r="G1210" s="69" t="str">
        <f>VLOOKUP(E1210,Customer[],3,FALSE)</f>
        <v>Bayin Naung St</v>
      </c>
      <c r="H1210" s="69" t="str">
        <f>VLOOKUP(E1210,Customer[],4,FALSE)</f>
        <v>Htan Ta Pin</v>
      </c>
      <c r="I1210" s="48" t="s">
        <v>18</v>
      </c>
      <c r="J1210" s="70" t="str">
        <f>VLOOKUP(I1210,PGStock[],2,FALSE)</f>
        <v>Formula Rum 350ml</v>
      </c>
      <c r="K1210" s="71">
        <f>VLOOKUP(I1210,PGStock[],3,FALSE)</f>
        <v>0.35</v>
      </c>
      <c r="L1210" s="47">
        <v>5</v>
      </c>
      <c r="M1210" s="47">
        <f>VLOOKUP(I1210,PGStock[],6,FALSE)</f>
        <v>150</v>
      </c>
      <c r="N1210" s="47">
        <f>+PGSales!$L1210*PGSales!$M1210</f>
        <v>750</v>
      </c>
    </row>
    <row r="1211" spans="1:14" hidden="1" x14ac:dyDescent="0.25">
      <c r="A1211" s="77">
        <f t="shared" si="32"/>
        <v>2025</v>
      </c>
      <c r="B1211" s="77">
        <f t="shared" si="33"/>
        <v>1</v>
      </c>
      <c r="C1211" s="73">
        <v>45661</v>
      </c>
      <c r="D1211" s="68" t="s">
        <v>66</v>
      </c>
      <c r="E1211" s="48" t="s">
        <v>270</v>
      </c>
      <c r="F1211" s="69" t="str">
        <f>VLOOKUP(E1211,Customer[],2,FALSE)</f>
        <v>Kyi Thar Oo(2)</v>
      </c>
      <c r="G1211" s="69" t="str">
        <f>VLOOKUP(E1211,Customer[],3,FALSE)</f>
        <v>Bayin Naung St</v>
      </c>
      <c r="H1211" s="69" t="str">
        <f>VLOOKUP(E1211,Customer[],4,FALSE)</f>
        <v>Htan Ta Pin</v>
      </c>
      <c r="I1211" s="48" t="s">
        <v>25</v>
      </c>
      <c r="J1211" s="70" t="str">
        <f>VLOOKUP(I1211,PGStock[],2,FALSE)</f>
        <v>Columbus Super Red Smooth 350 Ml</v>
      </c>
      <c r="K1211" s="71">
        <f>VLOOKUP(I1211,PGStock[],3,FALSE)</f>
        <v>0.35</v>
      </c>
      <c r="L1211" s="47">
        <v>1</v>
      </c>
      <c r="M1211" s="47">
        <f>VLOOKUP(I1211,PGStock[],6,FALSE)</f>
        <v>150</v>
      </c>
      <c r="N1211" s="47">
        <f>+PGSales!$L1211*PGSales!$M1211</f>
        <v>150</v>
      </c>
    </row>
    <row r="1212" spans="1:14" hidden="1" x14ac:dyDescent="0.25">
      <c r="A1212" s="77">
        <f t="shared" si="32"/>
        <v>2025</v>
      </c>
      <c r="B1212" s="77">
        <f t="shared" si="33"/>
        <v>1</v>
      </c>
      <c r="C1212" s="73">
        <v>45661</v>
      </c>
      <c r="D1212" s="68" t="s">
        <v>66</v>
      </c>
      <c r="E1212" s="48" t="s">
        <v>270</v>
      </c>
      <c r="F1212" s="69" t="str">
        <f>VLOOKUP(E1212,Customer[],2,FALSE)</f>
        <v>Kyi Thar Oo(2)</v>
      </c>
      <c r="G1212" s="69" t="str">
        <f>VLOOKUP(E1212,Customer[],3,FALSE)</f>
        <v>Bayin Naung St</v>
      </c>
      <c r="H1212" s="69" t="str">
        <f>VLOOKUP(E1212,Customer[],4,FALSE)</f>
        <v>Htan Ta Pin</v>
      </c>
      <c r="I1212" s="48" t="s">
        <v>23</v>
      </c>
      <c r="J1212" s="70" t="str">
        <f>VLOOKUP(I1212,PGStock[],2,FALSE)</f>
        <v>Columbus Super Red Smooth 175 Ml</v>
      </c>
      <c r="K1212" s="71">
        <f>VLOOKUP(I1212,PGStock[],3,FALSE)</f>
        <v>0.17499999999999999</v>
      </c>
      <c r="L1212" s="47">
        <v>2</v>
      </c>
      <c r="M1212" s="47">
        <f>VLOOKUP(I1212,PGStock[],6,FALSE)</f>
        <v>100</v>
      </c>
      <c r="N1212" s="47">
        <f>+PGSales!$L1212*PGSales!$M1212</f>
        <v>200</v>
      </c>
    </row>
    <row r="1213" spans="1:14" hidden="1" x14ac:dyDescent="0.25">
      <c r="A1213" s="77">
        <f t="shared" si="32"/>
        <v>2025</v>
      </c>
      <c r="B1213" s="77">
        <f t="shared" si="33"/>
        <v>1</v>
      </c>
      <c r="C1213" s="73">
        <v>45661</v>
      </c>
      <c r="D1213" s="68" t="s">
        <v>66</v>
      </c>
      <c r="E1213" s="48" t="s">
        <v>270</v>
      </c>
      <c r="F1213" s="69" t="str">
        <f>VLOOKUP(E1213,Customer[],2,FALSE)</f>
        <v>Kyi Thar Oo(2)</v>
      </c>
      <c r="G1213" s="69" t="str">
        <f>VLOOKUP(E1213,Customer[],3,FALSE)</f>
        <v>Bayin Naung St</v>
      </c>
      <c r="H1213" s="69" t="str">
        <f>VLOOKUP(E1213,Customer[],4,FALSE)</f>
        <v>Htan Ta Pin</v>
      </c>
      <c r="I1213" s="48" t="s">
        <v>18</v>
      </c>
      <c r="J1213" s="70" t="str">
        <f>VLOOKUP(I1213,PGStock[],2,FALSE)</f>
        <v>Formula Rum 350ml</v>
      </c>
      <c r="K1213" s="71">
        <f>VLOOKUP(I1213,PGStock[],3,FALSE)</f>
        <v>0.35</v>
      </c>
      <c r="L1213" s="47">
        <v>1</v>
      </c>
      <c r="M1213" s="47">
        <f>VLOOKUP(I1213,PGStock[],6,FALSE)</f>
        <v>150</v>
      </c>
      <c r="N1213" s="47">
        <f>+PGSales!$L1213*PGSales!$M1213</f>
        <v>150</v>
      </c>
    </row>
    <row r="1214" spans="1:14" hidden="1" x14ac:dyDescent="0.25">
      <c r="A1214" s="77">
        <f t="shared" si="32"/>
        <v>2025</v>
      </c>
      <c r="B1214" s="77">
        <f t="shared" si="33"/>
        <v>1</v>
      </c>
      <c r="C1214" s="73">
        <v>45661</v>
      </c>
      <c r="D1214" s="68" t="s">
        <v>56</v>
      </c>
      <c r="E1214" s="48" t="s">
        <v>271</v>
      </c>
      <c r="F1214" s="69" t="str">
        <f>VLOOKUP(E1214,Customer[],2,FALSE)</f>
        <v>Lapyae Wunn</v>
      </c>
      <c r="G1214" s="69" t="str">
        <f>VLOOKUP(E1214,Customer[],3,FALSE)</f>
        <v>West Yangon University Rd</v>
      </c>
      <c r="H1214" s="69" t="str">
        <f>VLOOKUP(E1214,Customer[],4,FALSE)</f>
        <v>Htan Ta Pin</v>
      </c>
      <c r="I1214" s="48" t="s">
        <v>25</v>
      </c>
      <c r="J1214" s="70" t="str">
        <f>VLOOKUP(I1214,PGStock[],2,FALSE)</f>
        <v>Columbus Super Red Smooth 350 Ml</v>
      </c>
      <c r="K1214" s="71">
        <f>VLOOKUP(I1214,PGStock[],3,FALSE)</f>
        <v>0.35</v>
      </c>
      <c r="L1214" s="47">
        <v>4</v>
      </c>
      <c r="M1214" s="47">
        <f>VLOOKUP(I1214,PGStock[],6,FALSE)</f>
        <v>150</v>
      </c>
      <c r="N1214" s="47">
        <f>+PGSales!$L1214*PGSales!$M1214</f>
        <v>600</v>
      </c>
    </row>
    <row r="1215" spans="1:14" hidden="1" x14ac:dyDescent="0.25">
      <c r="A1215" s="77">
        <f t="shared" si="32"/>
        <v>2025</v>
      </c>
      <c r="B1215" s="77">
        <f t="shared" si="33"/>
        <v>1</v>
      </c>
      <c r="C1215" s="73">
        <v>45661</v>
      </c>
      <c r="D1215" s="68" t="s">
        <v>56</v>
      </c>
      <c r="E1215" s="48" t="s">
        <v>271</v>
      </c>
      <c r="F1215" s="69" t="str">
        <f>VLOOKUP(E1215,Customer[],2,FALSE)</f>
        <v>Lapyae Wunn</v>
      </c>
      <c r="G1215" s="69" t="str">
        <f>VLOOKUP(E1215,Customer[],3,FALSE)</f>
        <v>West Yangon University Rd</v>
      </c>
      <c r="H1215" s="69" t="str">
        <f>VLOOKUP(E1215,Customer[],4,FALSE)</f>
        <v>Htan Ta Pin</v>
      </c>
      <c r="I1215" s="48" t="s">
        <v>18</v>
      </c>
      <c r="J1215" s="70" t="str">
        <f>VLOOKUP(I1215,PGStock[],2,FALSE)</f>
        <v>Formula Rum 350ml</v>
      </c>
      <c r="K1215" s="71">
        <f>VLOOKUP(I1215,PGStock[],3,FALSE)</f>
        <v>0.35</v>
      </c>
      <c r="L1215" s="47">
        <v>11</v>
      </c>
      <c r="M1215" s="47">
        <f>VLOOKUP(I1215,PGStock[],6,FALSE)</f>
        <v>150</v>
      </c>
      <c r="N1215" s="47">
        <f>+PGSales!$L1215*PGSales!$M1215</f>
        <v>1650</v>
      </c>
    </row>
    <row r="1216" spans="1:14" hidden="1" x14ac:dyDescent="0.25">
      <c r="A1216" s="77">
        <f t="shared" si="32"/>
        <v>2025</v>
      </c>
      <c r="B1216" s="77">
        <f t="shared" si="33"/>
        <v>1</v>
      </c>
      <c r="C1216" s="73">
        <v>45661</v>
      </c>
      <c r="D1216" s="68" t="s">
        <v>60</v>
      </c>
      <c r="E1216" s="48" t="s">
        <v>272</v>
      </c>
      <c r="F1216" s="69" t="str">
        <f>VLOOKUP(E1216,Customer[],2,FALSE)</f>
        <v>April</v>
      </c>
      <c r="G1216" s="69" t="str">
        <f>VLOOKUP(E1216,Customer[],3,FALSE)</f>
        <v>Bayin Naung St</v>
      </c>
      <c r="H1216" s="69" t="str">
        <f>VLOOKUP(E1216,Customer[],4,FALSE)</f>
        <v>Htan Ta Pin</v>
      </c>
      <c r="I1216" s="48" t="s">
        <v>27</v>
      </c>
      <c r="J1216" s="70" t="str">
        <f>VLOOKUP(I1216,PGStock[],2,FALSE)</f>
        <v>Columbus Super Red Smooth 700 Ml</v>
      </c>
      <c r="K1216" s="71">
        <f>VLOOKUP(I1216,PGStock[],3,FALSE)</f>
        <v>0.7</v>
      </c>
      <c r="L1216" s="47">
        <v>1</v>
      </c>
      <c r="M1216" s="47">
        <f>VLOOKUP(I1216,PGStock[],6,FALSE)</f>
        <v>200</v>
      </c>
      <c r="N1216" s="47">
        <f>+PGSales!$L1216*PGSales!$M1216</f>
        <v>200</v>
      </c>
    </row>
    <row r="1217" spans="1:14" hidden="1" x14ac:dyDescent="0.25">
      <c r="A1217" s="77">
        <f t="shared" si="32"/>
        <v>2025</v>
      </c>
      <c r="B1217" s="77">
        <f t="shared" si="33"/>
        <v>1</v>
      </c>
      <c r="C1217" s="73">
        <v>45661</v>
      </c>
      <c r="D1217" s="68" t="s">
        <v>60</v>
      </c>
      <c r="E1217" s="48" t="s">
        <v>272</v>
      </c>
      <c r="F1217" s="69" t="str">
        <f>VLOOKUP(E1217,Customer[],2,FALSE)</f>
        <v>April</v>
      </c>
      <c r="G1217" s="69" t="str">
        <f>VLOOKUP(E1217,Customer[],3,FALSE)</f>
        <v>Bayin Naung St</v>
      </c>
      <c r="H1217" s="69" t="str">
        <f>VLOOKUP(E1217,Customer[],4,FALSE)</f>
        <v>Htan Ta Pin</v>
      </c>
      <c r="I1217" s="48" t="s">
        <v>25</v>
      </c>
      <c r="J1217" s="70" t="str">
        <f>VLOOKUP(I1217,PGStock[],2,FALSE)</f>
        <v>Columbus Super Red Smooth 350 Ml</v>
      </c>
      <c r="K1217" s="71">
        <f>VLOOKUP(I1217,PGStock[],3,FALSE)</f>
        <v>0.35</v>
      </c>
      <c r="L1217" s="47">
        <v>3</v>
      </c>
      <c r="M1217" s="47">
        <f>VLOOKUP(I1217,PGStock[],6,FALSE)</f>
        <v>150</v>
      </c>
      <c r="N1217" s="47">
        <f>+PGSales!$L1217*PGSales!$M1217</f>
        <v>450</v>
      </c>
    </row>
    <row r="1218" spans="1:14" hidden="1" x14ac:dyDescent="0.25">
      <c r="A1218" s="77">
        <f t="shared" si="32"/>
        <v>2025</v>
      </c>
      <c r="B1218" s="77">
        <f t="shared" si="33"/>
        <v>1</v>
      </c>
      <c r="C1218" s="73">
        <v>45661</v>
      </c>
      <c r="D1218" s="68" t="s">
        <v>60</v>
      </c>
      <c r="E1218" s="48" t="s">
        <v>272</v>
      </c>
      <c r="F1218" s="69" t="str">
        <f>VLOOKUP(E1218,Customer[],2,FALSE)</f>
        <v>April</v>
      </c>
      <c r="G1218" s="69" t="str">
        <f>VLOOKUP(E1218,Customer[],3,FALSE)</f>
        <v>Bayin Naung St</v>
      </c>
      <c r="H1218" s="69" t="str">
        <f>VLOOKUP(E1218,Customer[],4,FALSE)</f>
        <v>Htan Ta Pin</v>
      </c>
      <c r="I1218" s="48" t="s">
        <v>18</v>
      </c>
      <c r="J1218" s="70" t="str">
        <f>VLOOKUP(I1218,PGStock[],2,FALSE)</f>
        <v>Formula Rum 350ml</v>
      </c>
      <c r="K1218" s="71">
        <f>VLOOKUP(I1218,PGStock[],3,FALSE)</f>
        <v>0.35</v>
      </c>
      <c r="L1218" s="47">
        <v>8</v>
      </c>
      <c r="M1218" s="47">
        <f>VLOOKUP(I1218,PGStock[],6,FALSE)</f>
        <v>150</v>
      </c>
      <c r="N1218" s="47">
        <f>+PGSales!$L1218*PGSales!$M1218</f>
        <v>1200</v>
      </c>
    </row>
    <row r="1219" spans="1:14" hidden="1" x14ac:dyDescent="0.25">
      <c r="A1219" s="77">
        <f t="shared" si="32"/>
        <v>2025</v>
      </c>
      <c r="B1219" s="77">
        <f t="shared" si="33"/>
        <v>1</v>
      </c>
      <c r="C1219" s="73">
        <v>45661</v>
      </c>
      <c r="D1219" s="68" t="s">
        <v>62</v>
      </c>
      <c r="E1219" s="48" t="s">
        <v>274</v>
      </c>
      <c r="F1219" s="69" t="str">
        <f>VLOOKUP(E1219,Customer[],2,FALSE)</f>
        <v>Ni Ni Lin</v>
      </c>
      <c r="G1219" s="69" t="str">
        <f>VLOOKUP(E1219,Customer[],3,FALSE)</f>
        <v>Myoma Zay Rd</v>
      </c>
      <c r="H1219" s="69" t="str">
        <f>VLOOKUP(E1219,Customer[],4,FALSE)</f>
        <v>Htan Ta Pin</v>
      </c>
      <c r="I1219" s="48" t="s">
        <v>27</v>
      </c>
      <c r="J1219" s="70" t="str">
        <f>VLOOKUP(I1219,PGStock[],2,FALSE)</f>
        <v>Columbus Super Red Smooth 700 Ml</v>
      </c>
      <c r="K1219" s="71">
        <f>VLOOKUP(I1219,PGStock[],3,FALSE)</f>
        <v>0.7</v>
      </c>
      <c r="L1219" s="47">
        <v>2</v>
      </c>
      <c r="M1219" s="47">
        <f>VLOOKUP(I1219,PGStock[],6,FALSE)</f>
        <v>200</v>
      </c>
      <c r="N1219" s="47">
        <f>+PGSales!$L1219*PGSales!$M1219</f>
        <v>400</v>
      </c>
    </row>
    <row r="1220" spans="1:14" hidden="1" x14ac:dyDescent="0.25">
      <c r="A1220" s="77">
        <f t="shared" si="32"/>
        <v>2025</v>
      </c>
      <c r="B1220" s="77">
        <f t="shared" si="33"/>
        <v>1</v>
      </c>
      <c r="C1220" s="73">
        <v>45661</v>
      </c>
      <c r="D1220" s="68" t="s">
        <v>62</v>
      </c>
      <c r="E1220" s="48" t="s">
        <v>274</v>
      </c>
      <c r="F1220" s="69" t="str">
        <f>VLOOKUP(E1220,Customer[],2,FALSE)</f>
        <v>Ni Ni Lin</v>
      </c>
      <c r="G1220" s="69" t="str">
        <f>VLOOKUP(E1220,Customer[],3,FALSE)</f>
        <v>Myoma Zay Rd</v>
      </c>
      <c r="H1220" s="69" t="str">
        <f>VLOOKUP(E1220,Customer[],4,FALSE)</f>
        <v>Htan Ta Pin</v>
      </c>
      <c r="I1220" s="48" t="s">
        <v>25</v>
      </c>
      <c r="J1220" s="70" t="str">
        <f>VLOOKUP(I1220,PGStock[],2,FALSE)</f>
        <v>Columbus Super Red Smooth 350 Ml</v>
      </c>
      <c r="K1220" s="71">
        <f>VLOOKUP(I1220,PGStock[],3,FALSE)</f>
        <v>0.35</v>
      </c>
      <c r="L1220" s="47">
        <v>7</v>
      </c>
      <c r="M1220" s="47">
        <f>VLOOKUP(I1220,PGStock[],6,FALSE)</f>
        <v>150</v>
      </c>
      <c r="N1220" s="47">
        <f>+PGSales!$L1220*PGSales!$M1220</f>
        <v>1050</v>
      </c>
    </row>
    <row r="1221" spans="1:14" hidden="1" x14ac:dyDescent="0.25">
      <c r="A1221" s="77">
        <f t="shared" si="32"/>
        <v>2025</v>
      </c>
      <c r="B1221" s="77">
        <f t="shared" si="33"/>
        <v>1</v>
      </c>
      <c r="C1221" s="73">
        <v>45661</v>
      </c>
      <c r="D1221" s="68" t="s">
        <v>62</v>
      </c>
      <c r="E1221" s="48" t="s">
        <v>274</v>
      </c>
      <c r="F1221" s="69" t="str">
        <f>VLOOKUP(E1221,Customer[],2,FALSE)</f>
        <v>Ni Ni Lin</v>
      </c>
      <c r="G1221" s="69" t="str">
        <f>VLOOKUP(E1221,Customer[],3,FALSE)</f>
        <v>Myoma Zay Rd</v>
      </c>
      <c r="H1221" s="69" t="str">
        <f>VLOOKUP(E1221,Customer[],4,FALSE)</f>
        <v>Htan Ta Pin</v>
      </c>
      <c r="I1221" s="48" t="s">
        <v>20</v>
      </c>
      <c r="J1221" s="70" t="str">
        <f>VLOOKUP(I1221,PGStock[],2,FALSE)</f>
        <v>Formula Rum 700ml</v>
      </c>
      <c r="K1221" s="71">
        <f>VLOOKUP(I1221,PGStock[],3,FALSE)</f>
        <v>0.7</v>
      </c>
      <c r="L1221" s="47">
        <v>3</v>
      </c>
      <c r="M1221" s="47">
        <f>VLOOKUP(I1221,PGStock[],6,FALSE)</f>
        <v>200</v>
      </c>
      <c r="N1221" s="47">
        <f>+PGSales!$L1221*PGSales!$M1221</f>
        <v>600</v>
      </c>
    </row>
    <row r="1222" spans="1:14" hidden="1" x14ac:dyDescent="0.25">
      <c r="A1222" s="77">
        <f t="shared" si="32"/>
        <v>2025</v>
      </c>
      <c r="B1222" s="77">
        <f t="shared" si="33"/>
        <v>1</v>
      </c>
      <c r="C1222" s="73">
        <v>45661</v>
      </c>
      <c r="D1222" s="68" t="s">
        <v>62</v>
      </c>
      <c r="E1222" s="48" t="s">
        <v>274</v>
      </c>
      <c r="F1222" s="69" t="str">
        <f>VLOOKUP(E1222,Customer[],2,FALSE)</f>
        <v>Ni Ni Lin</v>
      </c>
      <c r="G1222" s="69" t="str">
        <f>VLOOKUP(E1222,Customer[],3,FALSE)</f>
        <v>Myoma Zay Rd</v>
      </c>
      <c r="H1222" s="69" t="str">
        <f>VLOOKUP(E1222,Customer[],4,FALSE)</f>
        <v>Htan Ta Pin</v>
      </c>
      <c r="I1222" s="48" t="s">
        <v>18</v>
      </c>
      <c r="J1222" s="70" t="str">
        <f>VLOOKUP(I1222,PGStock[],2,FALSE)</f>
        <v>Formula Rum 350ml</v>
      </c>
      <c r="K1222" s="71">
        <f>VLOOKUP(I1222,PGStock[],3,FALSE)</f>
        <v>0.35</v>
      </c>
      <c r="L1222" s="47">
        <v>6</v>
      </c>
      <c r="M1222" s="47">
        <f>VLOOKUP(I1222,PGStock[],6,FALSE)</f>
        <v>150</v>
      </c>
      <c r="N1222" s="47">
        <f>+PGSales!$L1222*PGSales!$M1222</f>
        <v>900</v>
      </c>
    </row>
    <row r="1223" spans="1:14" hidden="1" x14ac:dyDescent="0.25">
      <c r="A1223" s="77">
        <f t="shared" si="32"/>
        <v>2025</v>
      </c>
      <c r="B1223" s="77">
        <f t="shared" si="33"/>
        <v>1</v>
      </c>
      <c r="C1223" s="73">
        <v>45661</v>
      </c>
      <c r="D1223" s="68" t="s">
        <v>68</v>
      </c>
      <c r="E1223" s="48" t="s">
        <v>276</v>
      </c>
      <c r="F1223" s="69" t="str">
        <f>VLOOKUP(E1223,Customer[],2,FALSE)</f>
        <v>Kyi Thar Oo(1)</v>
      </c>
      <c r="G1223" s="69" t="str">
        <f>VLOOKUP(E1223,Customer[],3,FALSE)</f>
        <v>Poe San Aye St</v>
      </c>
      <c r="H1223" s="69" t="str">
        <f>VLOOKUP(E1223,Customer[],4,FALSE)</f>
        <v>Htan Ta Pin</v>
      </c>
      <c r="I1223" s="48" t="s">
        <v>18</v>
      </c>
      <c r="J1223" s="70" t="str">
        <f>VLOOKUP(I1223,PGStock[],2,FALSE)</f>
        <v>Formula Rum 350ml</v>
      </c>
      <c r="K1223" s="71">
        <f>VLOOKUP(I1223,PGStock[],3,FALSE)</f>
        <v>0.35</v>
      </c>
      <c r="L1223" s="47">
        <v>1</v>
      </c>
      <c r="M1223" s="47">
        <f>VLOOKUP(I1223,PGStock[],6,FALSE)</f>
        <v>150</v>
      </c>
      <c r="N1223" s="47">
        <f>+PGSales!$L1223*PGSales!$M1223</f>
        <v>150</v>
      </c>
    </row>
    <row r="1224" spans="1:14" hidden="1" x14ac:dyDescent="0.25">
      <c r="A1224" s="77">
        <f t="shared" si="32"/>
        <v>2025</v>
      </c>
      <c r="B1224" s="77">
        <f t="shared" si="33"/>
        <v>1</v>
      </c>
      <c r="C1224" s="73">
        <v>45661</v>
      </c>
      <c r="D1224" s="68" t="s">
        <v>64</v>
      </c>
      <c r="E1224" s="48" t="s">
        <v>269</v>
      </c>
      <c r="F1224" s="69" t="str">
        <f>VLOOKUP(E1224,Customer[],2,FALSE)</f>
        <v>Kaung Star</v>
      </c>
      <c r="G1224" s="69" t="str">
        <f>VLOOKUP(E1224,Customer[],3,FALSE)</f>
        <v>West Yangon University Rd</v>
      </c>
      <c r="H1224" s="69" t="str">
        <f>VLOOKUP(E1224,Customer[],4,FALSE)</f>
        <v>Htan Ta Pin</v>
      </c>
      <c r="I1224" s="48" t="s">
        <v>25</v>
      </c>
      <c r="J1224" s="70" t="str">
        <f>VLOOKUP(I1224,PGStock[],2,FALSE)</f>
        <v>Columbus Super Red Smooth 350 Ml</v>
      </c>
      <c r="K1224" s="71">
        <f>VLOOKUP(I1224,PGStock[],3,FALSE)</f>
        <v>0.35</v>
      </c>
      <c r="L1224" s="47">
        <v>1</v>
      </c>
      <c r="M1224" s="47">
        <f>VLOOKUP(I1224,PGStock[],6,FALSE)</f>
        <v>150</v>
      </c>
      <c r="N1224" s="47">
        <f>+PGSales!$L1224*PGSales!$M1224</f>
        <v>150</v>
      </c>
    </row>
    <row r="1225" spans="1:14" hidden="1" x14ac:dyDescent="0.25">
      <c r="A1225" s="77">
        <f t="shared" si="32"/>
        <v>2025</v>
      </c>
      <c r="B1225" s="77">
        <f t="shared" si="33"/>
        <v>1</v>
      </c>
      <c r="C1225" s="73">
        <v>45661</v>
      </c>
      <c r="D1225" s="68" t="s">
        <v>64</v>
      </c>
      <c r="E1225" s="48" t="s">
        <v>269</v>
      </c>
      <c r="F1225" s="69" t="str">
        <f>VLOOKUP(E1225,Customer[],2,FALSE)</f>
        <v>Kaung Star</v>
      </c>
      <c r="G1225" s="69" t="str">
        <f>VLOOKUP(E1225,Customer[],3,FALSE)</f>
        <v>West Yangon University Rd</v>
      </c>
      <c r="H1225" s="69" t="str">
        <f>VLOOKUP(E1225,Customer[],4,FALSE)</f>
        <v>Htan Ta Pin</v>
      </c>
      <c r="I1225" s="48" t="s">
        <v>18</v>
      </c>
      <c r="J1225" s="70" t="str">
        <f>VLOOKUP(I1225,PGStock[],2,FALSE)</f>
        <v>Formula Rum 350ml</v>
      </c>
      <c r="K1225" s="71">
        <f>VLOOKUP(I1225,PGStock[],3,FALSE)</f>
        <v>0.35</v>
      </c>
      <c r="L1225" s="47">
        <v>4</v>
      </c>
      <c r="M1225" s="47">
        <f>VLOOKUP(I1225,PGStock[],6,FALSE)</f>
        <v>150</v>
      </c>
      <c r="N1225" s="47">
        <f>+PGSales!$L1225*PGSales!$M1225</f>
        <v>600</v>
      </c>
    </row>
    <row r="1226" spans="1:14" hidden="1" x14ac:dyDescent="0.25">
      <c r="A1226" s="77">
        <f t="shared" si="32"/>
        <v>2025</v>
      </c>
      <c r="B1226" s="77">
        <f t="shared" si="33"/>
        <v>1</v>
      </c>
      <c r="C1226" s="73">
        <v>45661</v>
      </c>
      <c r="D1226" s="68" t="s">
        <v>74</v>
      </c>
      <c r="E1226" s="48" t="s">
        <v>240</v>
      </c>
      <c r="F1226" s="69" t="str">
        <f>VLOOKUP(E1226,Customer[],2,FALSE)</f>
        <v>KoKoe Myaing</v>
      </c>
      <c r="G1226" s="69" t="str">
        <f>VLOOKUP(E1226,Customer[],3,FALSE)</f>
        <v>Bo Aung Kyaw Rd</v>
      </c>
      <c r="H1226" s="69" t="str">
        <f>VLOOKUP(E1226,Customer[],4,FALSE)</f>
        <v>Hlaing Thar Yar</v>
      </c>
      <c r="I1226" s="48" t="s">
        <v>25</v>
      </c>
      <c r="J1226" s="70" t="str">
        <f>VLOOKUP(I1226,PGStock[],2,FALSE)</f>
        <v>Columbus Super Red Smooth 350 Ml</v>
      </c>
      <c r="K1226" s="71">
        <f>VLOOKUP(I1226,PGStock[],3,FALSE)</f>
        <v>0.35</v>
      </c>
      <c r="L1226" s="47">
        <v>7</v>
      </c>
      <c r="M1226" s="47">
        <f>VLOOKUP(I1226,PGStock[],6,FALSE)</f>
        <v>150</v>
      </c>
      <c r="N1226" s="47">
        <f>+PGSales!$L1226*PGSales!$M1226</f>
        <v>1050</v>
      </c>
    </row>
    <row r="1227" spans="1:14" hidden="1" x14ac:dyDescent="0.25">
      <c r="A1227" s="77">
        <f t="shared" si="32"/>
        <v>2025</v>
      </c>
      <c r="B1227" s="77">
        <f t="shared" si="33"/>
        <v>1</v>
      </c>
      <c r="C1227" s="73">
        <v>45661</v>
      </c>
      <c r="D1227" s="68" t="s">
        <v>74</v>
      </c>
      <c r="E1227" s="48" t="s">
        <v>240</v>
      </c>
      <c r="F1227" s="69" t="str">
        <f>VLOOKUP(E1227,Customer[],2,FALSE)</f>
        <v>KoKoe Myaing</v>
      </c>
      <c r="G1227" s="69" t="str">
        <f>VLOOKUP(E1227,Customer[],3,FALSE)</f>
        <v>Bo Aung Kyaw Rd</v>
      </c>
      <c r="H1227" s="69" t="str">
        <f>VLOOKUP(E1227,Customer[],4,FALSE)</f>
        <v>Hlaing Thar Yar</v>
      </c>
      <c r="I1227" s="48" t="s">
        <v>20</v>
      </c>
      <c r="J1227" s="70" t="str">
        <f>VLOOKUP(I1227,PGStock[],2,FALSE)</f>
        <v>Formula Rum 700ml</v>
      </c>
      <c r="K1227" s="71">
        <f>VLOOKUP(I1227,PGStock[],3,FALSE)</f>
        <v>0.7</v>
      </c>
      <c r="L1227" s="47">
        <v>1</v>
      </c>
      <c r="M1227" s="47">
        <f>VLOOKUP(I1227,PGStock[],6,FALSE)</f>
        <v>200</v>
      </c>
      <c r="N1227" s="47">
        <f>+PGSales!$L1227*PGSales!$M1227</f>
        <v>200</v>
      </c>
    </row>
    <row r="1228" spans="1:14" hidden="1" x14ac:dyDescent="0.25">
      <c r="A1228" s="77">
        <f t="shared" si="32"/>
        <v>2025</v>
      </c>
      <c r="B1228" s="77">
        <f t="shared" si="33"/>
        <v>1</v>
      </c>
      <c r="C1228" s="73">
        <v>45661</v>
      </c>
      <c r="D1228" s="68" t="s">
        <v>74</v>
      </c>
      <c r="E1228" s="48" t="s">
        <v>240</v>
      </c>
      <c r="F1228" s="69" t="str">
        <f>VLOOKUP(E1228,Customer[],2,FALSE)</f>
        <v>KoKoe Myaing</v>
      </c>
      <c r="G1228" s="69" t="str">
        <f>VLOOKUP(E1228,Customer[],3,FALSE)</f>
        <v>Bo Aung Kyaw Rd</v>
      </c>
      <c r="H1228" s="69" t="str">
        <f>VLOOKUP(E1228,Customer[],4,FALSE)</f>
        <v>Hlaing Thar Yar</v>
      </c>
      <c r="I1228" s="48" t="s">
        <v>18</v>
      </c>
      <c r="J1228" s="70" t="str">
        <f>VLOOKUP(I1228,PGStock[],2,FALSE)</f>
        <v>Formula Rum 350ml</v>
      </c>
      <c r="K1228" s="71">
        <f>VLOOKUP(I1228,PGStock[],3,FALSE)</f>
        <v>0.35</v>
      </c>
      <c r="L1228" s="47">
        <v>4</v>
      </c>
      <c r="M1228" s="47">
        <f>VLOOKUP(I1228,PGStock[],6,FALSE)</f>
        <v>150</v>
      </c>
      <c r="N1228" s="47">
        <f>+PGSales!$L1228*PGSales!$M1228</f>
        <v>600</v>
      </c>
    </row>
    <row r="1229" spans="1:14" hidden="1" x14ac:dyDescent="0.25">
      <c r="A1229" s="77">
        <f t="shared" si="32"/>
        <v>2025</v>
      </c>
      <c r="B1229" s="77">
        <f t="shared" si="33"/>
        <v>1</v>
      </c>
      <c r="C1229" s="73">
        <v>45661</v>
      </c>
      <c r="D1229" s="68" t="s">
        <v>70</v>
      </c>
      <c r="E1229" s="48" t="s">
        <v>291</v>
      </c>
      <c r="F1229" s="69" t="str">
        <f>VLOOKUP(E1229,Customer[],2,FALSE)</f>
        <v>Kyaw Myatter</v>
      </c>
      <c r="G1229" s="69" t="str">
        <f>VLOOKUP(E1229,Customer[],3,FALSE)</f>
        <v>Pamoe Hinn Rd</v>
      </c>
      <c r="H1229" s="69" t="str">
        <f>VLOOKUP(E1229,Customer[],4,FALSE)</f>
        <v>Hlaing Thar Yar</v>
      </c>
      <c r="I1229" s="48" t="s">
        <v>25</v>
      </c>
      <c r="J1229" s="70" t="str">
        <f>VLOOKUP(I1229,PGStock[],2,FALSE)</f>
        <v>Columbus Super Red Smooth 350 Ml</v>
      </c>
      <c r="K1229" s="71">
        <f>VLOOKUP(I1229,PGStock[],3,FALSE)</f>
        <v>0.35</v>
      </c>
      <c r="L1229" s="47">
        <v>6</v>
      </c>
      <c r="M1229" s="47">
        <f>VLOOKUP(I1229,PGStock[],6,FALSE)</f>
        <v>150</v>
      </c>
      <c r="N1229" s="47">
        <f>+PGSales!$L1229*PGSales!$M1229</f>
        <v>900</v>
      </c>
    </row>
    <row r="1230" spans="1:14" hidden="1" x14ac:dyDescent="0.25">
      <c r="A1230" s="77">
        <f t="shared" si="32"/>
        <v>2025</v>
      </c>
      <c r="B1230" s="77">
        <f t="shared" si="33"/>
        <v>1</v>
      </c>
      <c r="C1230" s="73">
        <v>45661</v>
      </c>
      <c r="D1230" s="68" t="s">
        <v>70</v>
      </c>
      <c r="E1230" s="48" t="s">
        <v>291</v>
      </c>
      <c r="F1230" s="69" t="str">
        <f>VLOOKUP(E1230,Customer[],2,FALSE)</f>
        <v>Kyaw Myatter</v>
      </c>
      <c r="G1230" s="69" t="str">
        <f>VLOOKUP(E1230,Customer[],3,FALSE)</f>
        <v>Pamoe Hinn Rd</v>
      </c>
      <c r="H1230" s="69" t="str">
        <f>VLOOKUP(E1230,Customer[],4,FALSE)</f>
        <v>Hlaing Thar Yar</v>
      </c>
      <c r="I1230" s="48" t="s">
        <v>20</v>
      </c>
      <c r="J1230" s="70" t="str">
        <f>VLOOKUP(I1230,PGStock[],2,FALSE)</f>
        <v>Formula Rum 700ml</v>
      </c>
      <c r="K1230" s="71">
        <f>VLOOKUP(I1230,PGStock[],3,FALSE)</f>
        <v>0.7</v>
      </c>
      <c r="L1230" s="47">
        <v>1</v>
      </c>
      <c r="M1230" s="47">
        <f>VLOOKUP(I1230,PGStock[],6,FALSE)</f>
        <v>200</v>
      </c>
      <c r="N1230" s="47">
        <f>+PGSales!$L1230*PGSales!$M1230</f>
        <v>200</v>
      </c>
    </row>
    <row r="1231" spans="1:14" hidden="1" x14ac:dyDescent="0.25">
      <c r="A1231" s="77">
        <f t="shared" si="32"/>
        <v>2025</v>
      </c>
      <c r="B1231" s="77">
        <f t="shared" si="33"/>
        <v>1</v>
      </c>
      <c r="C1231" s="73">
        <v>45661</v>
      </c>
      <c r="D1231" s="68" t="s">
        <v>70</v>
      </c>
      <c r="E1231" s="48" t="s">
        <v>291</v>
      </c>
      <c r="F1231" s="69" t="str">
        <f>VLOOKUP(E1231,Customer[],2,FALSE)</f>
        <v>Kyaw Myatter</v>
      </c>
      <c r="G1231" s="69" t="str">
        <f>VLOOKUP(E1231,Customer[],3,FALSE)</f>
        <v>Pamoe Hinn Rd</v>
      </c>
      <c r="H1231" s="69" t="str">
        <f>VLOOKUP(E1231,Customer[],4,FALSE)</f>
        <v>Hlaing Thar Yar</v>
      </c>
      <c r="I1231" s="48" t="s">
        <v>18</v>
      </c>
      <c r="J1231" s="70" t="str">
        <f>VLOOKUP(I1231,PGStock[],2,FALSE)</f>
        <v>Formula Rum 350ml</v>
      </c>
      <c r="K1231" s="71">
        <f>VLOOKUP(I1231,PGStock[],3,FALSE)</f>
        <v>0.35</v>
      </c>
      <c r="L1231" s="47">
        <v>8</v>
      </c>
      <c r="M1231" s="47">
        <f>VLOOKUP(I1231,PGStock[],6,FALSE)</f>
        <v>150</v>
      </c>
      <c r="N1231" s="47">
        <f>+PGSales!$L1231*PGSales!$M1231</f>
        <v>1200</v>
      </c>
    </row>
    <row r="1232" spans="1:14" hidden="1" x14ac:dyDescent="0.25">
      <c r="A1232" s="77">
        <f t="shared" si="32"/>
        <v>2025</v>
      </c>
      <c r="B1232" s="77">
        <f t="shared" si="33"/>
        <v>1</v>
      </c>
      <c r="C1232" s="73">
        <v>45661</v>
      </c>
      <c r="D1232" s="68" t="s">
        <v>72</v>
      </c>
      <c r="E1232" s="48" t="s">
        <v>292</v>
      </c>
      <c r="F1232" s="69" t="str">
        <f>VLOOKUP(E1232,Customer[],2,FALSE)</f>
        <v>Shwe Pyae(2)</v>
      </c>
      <c r="G1232" s="69" t="str">
        <f>VLOOKUP(E1232,Customer[],3,FALSE)</f>
        <v xml:space="preserve">LanThwe </v>
      </c>
      <c r="H1232" s="69" t="str">
        <f>VLOOKUP(E1232,Customer[],4,FALSE)</f>
        <v>Hlaing Thar Yar</v>
      </c>
      <c r="I1232" s="48" t="s">
        <v>25</v>
      </c>
      <c r="J1232" s="70" t="str">
        <f>VLOOKUP(I1232,PGStock[],2,FALSE)</f>
        <v>Columbus Super Red Smooth 350 Ml</v>
      </c>
      <c r="K1232" s="71">
        <f>VLOOKUP(I1232,PGStock[],3,FALSE)</f>
        <v>0.35</v>
      </c>
      <c r="L1232" s="47">
        <v>7</v>
      </c>
      <c r="M1232" s="47">
        <f>VLOOKUP(I1232,PGStock[],6,FALSE)</f>
        <v>150</v>
      </c>
      <c r="N1232" s="47">
        <f>+PGSales!$L1232*PGSales!$M1232</f>
        <v>1050</v>
      </c>
    </row>
    <row r="1233" spans="1:14" hidden="1" x14ac:dyDescent="0.25">
      <c r="A1233" s="77">
        <f t="shared" si="32"/>
        <v>2025</v>
      </c>
      <c r="B1233" s="77">
        <f t="shared" si="33"/>
        <v>1</v>
      </c>
      <c r="C1233" s="73">
        <v>45661</v>
      </c>
      <c r="D1233" s="68" t="s">
        <v>72</v>
      </c>
      <c r="E1233" s="48" t="s">
        <v>292</v>
      </c>
      <c r="F1233" s="69" t="str">
        <f>VLOOKUP(E1233,Customer[],2,FALSE)</f>
        <v>Shwe Pyae(2)</v>
      </c>
      <c r="G1233" s="69" t="str">
        <f>VLOOKUP(E1233,Customer[],3,FALSE)</f>
        <v xml:space="preserve">LanThwe </v>
      </c>
      <c r="H1233" s="69" t="str">
        <f>VLOOKUP(E1233,Customer[],4,FALSE)</f>
        <v>Hlaing Thar Yar</v>
      </c>
      <c r="I1233" s="48" t="s">
        <v>20</v>
      </c>
      <c r="J1233" s="70" t="str">
        <f>VLOOKUP(I1233,PGStock[],2,FALSE)</f>
        <v>Formula Rum 700ml</v>
      </c>
      <c r="K1233" s="71">
        <f>VLOOKUP(I1233,PGStock[],3,FALSE)</f>
        <v>0.7</v>
      </c>
      <c r="L1233" s="47">
        <v>2</v>
      </c>
      <c r="M1233" s="47">
        <f>VLOOKUP(I1233,PGStock[],6,FALSE)</f>
        <v>200</v>
      </c>
      <c r="N1233" s="47">
        <f>+PGSales!$L1233*PGSales!$M1233</f>
        <v>400</v>
      </c>
    </row>
    <row r="1234" spans="1:14" hidden="1" x14ac:dyDescent="0.25">
      <c r="A1234" s="77">
        <f t="shared" si="32"/>
        <v>2025</v>
      </c>
      <c r="B1234" s="77">
        <f t="shared" si="33"/>
        <v>1</v>
      </c>
      <c r="C1234" s="73">
        <v>45661</v>
      </c>
      <c r="D1234" s="68" t="s">
        <v>72</v>
      </c>
      <c r="E1234" s="48" t="s">
        <v>292</v>
      </c>
      <c r="F1234" s="69" t="str">
        <f>VLOOKUP(E1234,Customer[],2,FALSE)</f>
        <v>Shwe Pyae(2)</v>
      </c>
      <c r="G1234" s="69" t="str">
        <f>VLOOKUP(E1234,Customer[],3,FALSE)</f>
        <v xml:space="preserve">LanThwe </v>
      </c>
      <c r="H1234" s="69" t="str">
        <f>VLOOKUP(E1234,Customer[],4,FALSE)</f>
        <v>Hlaing Thar Yar</v>
      </c>
      <c r="I1234" s="48" t="s">
        <v>18</v>
      </c>
      <c r="J1234" s="70" t="str">
        <f>VLOOKUP(I1234,PGStock[],2,FALSE)</f>
        <v>Formula Rum 350ml</v>
      </c>
      <c r="K1234" s="71">
        <f>VLOOKUP(I1234,PGStock[],3,FALSE)</f>
        <v>0.35</v>
      </c>
      <c r="L1234" s="47">
        <v>8</v>
      </c>
      <c r="M1234" s="47">
        <f>VLOOKUP(I1234,PGStock[],6,FALSE)</f>
        <v>150</v>
      </c>
      <c r="N1234" s="47">
        <f>+PGSales!$L1234*PGSales!$M1234</f>
        <v>1200</v>
      </c>
    </row>
    <row r="1235" spans="1:14" hidden="1" x14ac:dyDescent="0.25">
      <c r="A1235" s="77">
        <f t="shared" si="32"/>
        <v>2025</v>
      </c>
      <c r="B1235" s="77">
        <f t="shared" si="33"/>
        <v>1</v>
      </c>
      <c r="C1235" s="73">
        <v>45661</v>
      </c>
      <c r="D1235" s="68" t="s">
        <v>3</v>
      </c>
      <c r="E1235" s="48" t="s">
        <v>244</v>
      </c>
      <c r="F1235" s="69" t="str">
        <f>VLOOKUP(E1235,Customer[],2,FALSE)</f>
        <v>Lucky9</v>
      </c>
      <c r="G1235" s="69" t="str">
        <f>VLOOKUP(E1235,Customer[],3,FALSE)</f>
        <v>Htay Auyinn St</v>
      </c>
      <c r="H1235" s="69" t="str">
        <f>VLOOKUP(E1235,Customer[],4,FALSE)</f>
        <v>Hlaing Thar Yar</v>
      </c>
      <c r="I1235" s="48" t="s">
        <v>25</v>
      </c>
      <c r="J1235" s="70" t="str">
        <f>VLOOKUP(I1235,PGStock[],2,FALSE)</f>
        <v>Columbus Super Red Smooth 350 Ml</v>
      </c>
      <c r="K1235" s="71">
        <f>VLOOKUP(I1235,PGStock[],3,FALSE)</f>
        <v>0.35</v>
      </c>
      <c r="L1235" s="47">
        <v>5</v>
      </c>
      <c r="M1235" s="47">
        <f>VLOOKUP(I1235,PGStock[],6,FALSE)</f>
        <v>150</v>
      </c>
      <c r="N1235" s="47">
        <f>+PGSales!$L1235*PGSales!$M1235</f>
        <v>750</v>
      </c>
    </row>
    <row r="1236" spans="1:14" hidden="1" x14ac:dyDescent="0.25">
      <c r="A1236" s="77">
        <f t="shared" si="32"/>
        <v>2025</v>
      </c>
      <c r="B1236" s="77">
        <f t="shared" si="33"/>
        <v>1</v>
      </c>
      <c r="C1236" s="73">
        <v>45661</v>
      </c>
      <c r="D1236" s="68" t="s">
        <v>3</v>
      </c>
      <c r="E1236" s="48" t="s">
        <v>244</v>
      </c>
      <c r="F1236" s="69" t="str">
        <f>VLOOKUP(E1236,Customer[],2,FALSE)</f>
        <v>Lucky9</v>
      </c>
      <c r="G1236" s="69" t="str">
        <f>VLOOKUP(E1236,Customer[],3,FALSE)</f>
        <v>Htay Auyinn St</v>
      </c>
      <c r="H1236" s="69" t="str">
        <f>VLOOKUP(E1236,Customer[],4,FALSE)</f>
        <v>Hlaing Thar Yar</v>
      </c>
      <c r="I1236" s="48" t="s">
        <v>18</v>
      </c>
      <c r="J1236" s="70" t="str">
        <f>VLOOKUP(I1236,PGStock[],2,FALSE)</f>
        <v>Formula Rum 350ml</v>
      </c>
      <c r="K1236" s="71">
        <f>VLOOKUP(I1236,PGStock[],3,FALSE)</f>
        <v>0.35</v>
      </c>
      <c r="L1236" s="47">
        <v>2</v>
      </c>
      <c r="M1236" s="47">
        <f>VLOOKUP(I1236,PGStock[],6,FALSE)</f>
        <v>150</v>
      </c>
      <c r="N1236" s="47">
        <f>+PGSales!$L1236*PGSales!$M1236</f>
        <v>300</v>
      </c>
    </row>
    <row r="1237" spans="1:14" hidden="1" x14ac:dyDescent="0.25">
      <c r="A1237" s="77">
        <f t="shared" si="32"/>
        <v>2025</v>
      </c>
      <c r="B1237" s="77">
        <f t="shared" si="33"/>
        <v>1</v>
      </c>
      <c r="C1237" s="73">
        <v>45661</v>
      </c>
      <c r="D1237" s="68" t="s">
        <v>4</v>
      </c>
      <c r="E1237" s="48" t="s">
        <v>293</v>
      </c>
      <c r="F1237" s="69" t="str">
        <f>VLOOKUP(E1237,Customer[],2,FALSE)</f>
        <v>Aung Thayaphu</v>
      </c>
      <c r="G1237" s="69" t="str">
        <f>VLOOKUP(E1237,Customer[],3,FALSE)</f>
        <v>Bogyoke  Rd</v>
      </c>
      <c r="H1237" s="69" t="str">
        <f>VLOOKUP(E1237,Customer[],4,FALSE)</f>
        <v>Hlaing Thar Yar</v>
      </c>
      <c r="I1237" s="48" t="s">
        <v>25</v>
      </c>
      <c r="J1237" s="70" t="str">
        <f>VLOOKUP(I1237,PGStock[],2,FALSE)</f>
        <v>Columbus Super Red Smooth 350 Ml</v>
      </c>
      <c r="K1237" s="71">
        <f>VLOOKUP(I1237,PGStock[],3,FALSE)</f>
        <v>0.35</v>
      </c>
      <c r="L1237" s="47">
        <v>1</v>
      </c>
      <c r="M1237" s="47">
        <f>VLOOKUP(I1237,PGStock[],6,FALSE)</f>
        <v>150</v>
      </c>
      <c r="N1237" s="47">
        <f>+PGSales!$L1237*PGSales!$M1237</f>
        <v>150</v>
      </c>
    </row>
    <row r="1238" spans="1:14" hidden="1" x14ac:dyDescent="0.25">
      <c r="A1238" s="77">
        <f t="shared" si="32"/>
        <v>2025</v>
      </c>
      <c r="B1238" s="77">
        <f t="shared" si="33"/>
        <v>1</v>
      </c>
      <c r="C1238" s="73">
        <v>45661</v>
      </c>
      <c r="D1238" s="68" t="s">
        <v>76</v>
      </c>
      <c r="E1238" s="48" t="s">
        <v>294</v>
      </c>
      <c r="F1238" s="69" t="str">
        <f>VLOOKUP(E1238,Customer[],2,FALSE)</f>
        <v>Shwe Pyae(1)</v>
      </c>
      <c r="G1238" s="69" t="str">
        <f>VLOOKUP(E1238,Customer[],3,FALSE)</f>
        <v>Bogyoke  Rd</v>
      </c>
      <c r="H1238" s="69" t="str">
        <f>VLOOKUP(E1238,Customer[],4,FALSE)</f>
        <v>Hlaing Thar Yar</v>
      </c>
      <c r="I1238" s="48" t="s">
        <v>25</v>
      </c>
      <c r="J1238" s="70" t="str">
        <f>VLOOKUP(I1238,PGStock[],2,FALSE)</f>
        <v>Columbus Super Red Smooth 350 Ml</v>
      </c>
      <c r="K1238" s="71">
        <f>VLOOKUP(I1238,PGStock[],3,FALSE)</f>
        <v>0.35</v>
      </c>
      <c r="L1238" s="47">
        <v>3</v>
      </c>
      <c r="M1238" s="47">
        <f>VLOOKUP(I1238,PGStock[],6,FALSE)</f>
        <v>150</v>
      </c>
      <c r="N1238" s="47">
        <f>+PGSales!$L1238*PGSales!$M1238</f>
        <v>450</v>
      </c>
    </row>
    <row r="1239" spans="1:14" hidden="1" x14ac:dyDescent="0.25">
      <c r="A1239" s="77">
        <f t="shared" si="32"/>
        <v>2025</v>
      </c>
      <c r="B1239" s="77">
        <f t="shared" si="33"/>
        <v>1</v>
      </c>
      <c r="C1239" s="73">
        <v>45661</v>
      </c>
      <c r="D1239" s="68" t="s">
        <v>76</v>
      </c>
      <c r="E1239" s="48" t="s">
        <v>294</v>
      </c>
      <c r="F1239" s="69" t="str">
        <f>VLOOKUP(E1239,Customer[],2,FALSE)</f>
        <v>Shwe Pyae(1)</v>
      </c>
      <c r="G1239" s="69" t="str">
        <f>VLOOKUP(E1239,Customer[],3,FALSE)</f>
        <v>Bogyoke  Rd</v>
      </c>
      <c r="H1239" s="69" t="str">
        <f>VLOOKUP(E1239,Customer[],4,FALSE)</f>
        <v>Hlaing Thar Yar</v>
      </c>
      <c r="I1239" s="48" t="s">
        <v>18</v>
      </c>
      <c r="J1239" s="70" t="str">
        <f>VLOOKUP(I1239,PGStock[],2,FALSE)</f>
        <v>Formula Rum 350ml</v>
      </c>
      <c r="K1239" s="71">
        <f>VLOOKUP(I1239,PGStock[],3,FALSE)</f>
        <v>0.35</v>
      </c>
      <c r="L1239" s="47">
        <v>6</v>
      </c>
      <c r="M1239" s="47">
        <f>VLOOKUP(I1239,PGStock[],6,FALSE)</f>
        <v>150</v>
      </c>
      <c r="N1239" s="47">
        <f>+PGSales!$L1239*PGSales!$M1239</f>
        <v>900</v>
      </c>
    </row>
    <row r="1240" spans="1:14" hidden="1" x14ac:dyDescent="0.25">
      <c r="A1240" s="77">
        <f t="shared" si="32"/>
        <v>2025</v>
      </c>
      <c r="B1240" s="77">
        <f t="shared" si="33"/>
        <v>1</v>
      </c>
      <c r="C1240" s="73">
        <v>45661</v>
      </c>
      <c r="D1240" s="68" t="s">
        <v>131</v>
      </c>
      <c r="E1240" s="48" t="s">
        <v>236</v>
      </c>
      <c r="F1240" s="69" t="str">
        <f>VLOOKUP(E1240,Customer[],2,FALSE)</f>
        <v>pyaeSone</v>
      </c>
      <c r="G1240" s="69" t="str">
        <f>VLOOKUP(E1240,Customer[],3,FALSE)</f>
        <v>Htay Auyinn St</v>
      </c>
      <c r="H1240" s="69" t="str">
        <f>VLOOKUP(E1240,Customer[],4,FALSE)</f>
        <v>Hlaing Thar Yar</v>
      </c>
      <c r="I1240" s="48" t="s">
        <v>25</v>
      </c>
      <c r="J1240" s="70" t="str">
        <f>VLOOKUP(I1240,PGStock[],2,FALSE)</f>
        <v>Columbus Super Red Smooth 350 Ml</v>
      </c>
      <c r="K1240" s="71">
        <f>VLOOKUP(I1240,PGStock[],3,FALSE)</f>
        <v>0.35</v>
      </c>
      <c r="L1240" s="47">
        <v>7</v>
      </c>
      <c r="M1240" s="47">
        <f>VLOOKUP(I1240,PGStock[],6,FALSE)</f>
        <v>150</v>
      </c>
      <c r="N1240" s="47">
        <f>+PGSales!$L1240*PGSales!$M1240</f>
        <v>1050</v>
      </c>
    </row>
    <row r="1241" spans="1:14" hidden="1" x14ac:dyDescent="0.25">
      <c r="A1241" s="77">
        <f t="shared" si="32"/>
        <v>2025</v>
      </c>
      <c r="B1241" s="77">
        <f t="shared" si="33"/>
        <v>1</v>
      </c>
      <c r="C1241" s="73">
        <v>45661</v>
      </c>
      <c r="D1241" s="68" t="s">
        <v>131</v>
      </c>
      <c r="E1241" s="48" t="s">
        <v>236</v>
      </c>
      <c r="F1241" s="69" t="str">
        <f>VLOOKUP(E1241,Customer[],2,FALSE)</f>
        <v>pyaeSone</v>
      </c>
      <c r="G1241" s="69" t="str">
        <f>VLOOKUP(E1241,Customer[],3,FALSE)</f>
        <v>Htay Auyinn St</v>
      </c>
      <c r="H1241" s="69" t="str">
        <f>VLOOKUP(E1241,Customer[],4,FALSE)</f>
        <v>Hlaing Thar Yar</v>
      </c>
      <c r="I1241" s="48" t="s">
        <v>18</v>
      </c>
      <c r="J1241" s="70" t="str">
        <f>VLOOKUP(I1241,PGStock[],2,FALSE)</f>
        <v>Formula Rum 350ml</v>
      </c>
      <c r="K1241" s="71">
        <f>VLOOKUP(I1241,PGStock[],3,FALSE)</f>
        <v>0.35</v>
      </c>
      <c r="L1241" s="47">
        <v>4</v>
      </c>
      <c r="M1241" s="47">
        <f>VLOOKUP(I1241,PGStock[],6,FALSE)</f>
        <v>150</v>
      </c>
      <c r="N1241" s="47">
        <f>+PGSales!$L1241*PGSales!$M1241</f>
        <v>600</v>
      </c>
    </row>
    <row r="1242" spans="1:14" hidden="1" x14ac:dyDescent="0.25">
      <c r="A1242" s="77">
        <f t="shared" si="32"/>
        <v>2025</v>
      </c>
      <c r="B1242" s="77">
        <f t="shared" si="33"/>
        <v>1</v>
      </c>
      <c r="C1242" s="73">
        <v>45663</v>
      </c>
      <c r="D1242" s="68" t="s">
        <v>115</v>
      </c>
      <c r="E1242" s="48">
        <v>161</v>
      </c>
      <c r="F1242" s="69" t="str">
        <f>VLOOKUP(E1242,Customer[],2,FALSE)</f>
        <v>16 G (1)</v>
      </c>
      <c r="G1242" s="69" t="str">
        <f>VLOOKUP(E1242,Customer[],3,FALSE)</f>
        <v>Innwa Rd</v>
      </c>
      <c r="H1242" s="69" t="str">
        <f>VLOOKUP(E1242,Customer[],4,FALSE)</f>
        <v>S Paukkan N/Oakkala</v>
      </c>
      <c r="I1242" s="48" t="s">
        <v>25</v>
      </c>
      <c r="J1242" s="70" t="str">
        <f>VLOOKUP(I1242,PGStock[],2,FALSE)</f>
        <v>Columbus Super Red Smooth 350 Ml</v>
      </c>
      <c r="K1242" s="71">
        <f>VLOOKUP(I1242,PGStock[],3,FALSE)</f>
        <v>0.35</v>
      </c>
      <c r="L1242" s="47">
        <v>7</v>
      </c>
      <c r="M1242" s="47">
        <f>VLOOKUP(I1242,PGStock[],6,FALSE)</f>
        <v>150</v>
      </c>
      <c r="N1242" s="47">
        <f>+PGSales!$L1242*PGSales!$M1242</f>
        <v>1050</v>
      </c>
    </row>
    <row r="1243" spans="1:14" hidden="1" x14ac:dyDescent="0.25">
      <c r="A1243" s="77">
        <f t="shared" si="32"/>
        <v>2025</v>
      </c>
      <c r="B1243" s="77">
        <f t="shared" si="33"/>
        <v>1</v>
      </c>
      <c r="C1243" s="73">
        <v>45663</v>
      </c>
      <c r="D1243" s="68" t="s">
        <v>115</v>
      </c>
      <c r="E1243" s="48">
        <v>161</v>
      </c>
      <c r="F1243" s="69" t="str">
        <f>VLOOKUP(E1243,Customer[],2,FALSE)</f>
        <v>16 G (1)</v>
      </c>
      <c r="G1243" s="69" t="str">
        <f>VLOOKUP(E1243,Customer[],3,FALSE)</f>
        <v>Innwa Rd</v>
      </c>
      <c r="H1243" s="69" t="str">
        <f>VLOOKUP(E1243,Customer[],4,FALSE)</f>
        <v>S Paukkan N/Oakkala</v>
      </c>
      <c r="I1243" s="48" t="s">
        <v>18</v>
      </c>
      <c r="J1243" s="70" t="str">
        <f>VLOOKUP(I1243,PGStock[],2,FALSE)</f>
        <v>Formula Rum 350ml</v>
      </c>
      <c r="K1243" s="71">
        <f>VLOOKUP(I1243,PGStock[],3,FALSE)</f>
        <v>0.35</v>
      </c>
      <c r="L1243" s="47">
        <v>2</v>
      </c>
      <c r="M1243" s="47">
        <f>VLOOKUP(I1243,PGStock[],6,FALSE)</f>
        <v>150</v>
      </c>
      <c r="N1243" s="47">
        <f>+PGSales!$L1243*PGSales!$M1243</f>
        <v>300</v>
      </c>
    </row>
    <row r="1244" spans="1:14" hidden="1" x14ac:dyDescent="0.25">
      <c r="A1244" s="77">
        <f t="shared" si="32"/>
        <v>2025</v>
      </c>
      <c r="B1244" s="77">
        <f t="shared" si="33"/>
        <v>1</v>
      </c>
      <c r="C1244" s="73">
        <v>45663</v>
      </c>
      <c r="D1244" s="68" t="s">
        <v>1</v>
      </c>
      <c r="E1244" s="48" t="s">
        <v>314</v>
      </c>
      <c r="F1244" s="69" t="str">
        <f>VLOOKUP(E1244,Customer[],2,FALSE)</f>
        <v>Kaung</v>
      </c>
      <c r="G1244" s="69" t="str">
        <f>VLOOKUP(E1244,Customer[],3,FALSE)</f>
        <v>Nuaung Yann Rd</v>
      </c>
      <c r="H1244" s="69" t="str">
        <f>VLOOKUP(E1244,Customer[],4,FALSE)</f>
        <v>S Paukkan N/Oakkala</v>
      </c>
      <c r="I1244" s="48" t="s">
        <v>25</v>
      </c>
      <c r="J1244" s="70" t="str">
        <f>VLOOKUP(I1244,PGStock[],2,FALSE)</f>
        <v>Columbus Super Red Smooth 350 Ml</v>
      </c>
      <c r="K1244" s="71">
        <f>VLOOKUP(I1244,PGStock[],3,FALSE)</f>
        <v>0.35</v>
      </c>
      <c r="L1244" s="47">
        <v>3</v>
      </c>
      <c r="M1244" s="47">
        <f>VLOOKUP(I1244,PGStock[],6,FALSE)</f>
        <v>150</v>
      </c>
      <c r="N1244" s="47">
        <f>+PGSales!$L1244*PGSales!$M1244</f>
        <v>450</v>
      </c>
    </row>
    <row r="1245" spans="1:14" hidden="1" x14ac:dyDescent="0.25">
      <c r="A1245" s="77">
        <f t="shared" si="32"/>
        <v>2025</v>
      </c>
      <c r="B1245" s="77">
        <f t="shared" si="33"/>
        <v>1</v>
      </c>
      <c r="C1245" s="73">
        <v>45663</v>
      </c>
      <c r="D1245" s="68" t="s">
        <v>1</v>
      </c>
      <c r="E1245" s="48" t="s">
        <v>314</v>
      </c>
      <c r="F1245" s="69" t="str">
        <f>VLOOKUP(E1245,Customer[],2,FALSE)</f>
        <v>Kaung</v>
      </c>
      <c r="G1245" s="69" t="str">
        <f>VLOOKUP(E1245,Customer[],3,FALSE)</f>
        <v>Nuaung Yann Rd</v>
      </c>
      <c r="H1245" s="69" t="str">
        <f>VLOOKUP(E1245,Customer[],4,FALSE)</f>
        <v>S Paukkan N/Oakkala</v>
      </c>
      <c r="I1245" s="48" t="s">
        <v>18</v>
      </c>
      <c r="J1245" s="70" t="str">
        <f>VLOOKUP(I1245,PGStock[],2,FALSE)</f>
        <v>Formula Rum 350ml</v>
      </c>
      <c r="K1245" s="71">
        <f>VLOOKUP(I1245,PGStock[],3,FALSE)</f>
        <v>0.35</v>
      </c>
      <c r="L1245" s="47">
        <v>8</v>
      </c>
      <c r="M1245" s="47">
        <f>VLOOKUP(I1245,PGStock[],6,FALSE)</f>
        <v>150</v>
      </c>
      <c r="N1245" s="47">
        <f>+PGSales!$L1245*PGSales!$M1245</f>
        <v>1200</v>
      </c>
    </row>
    <row r="1246" spans="1:14" hidden="1" x14ac:dyDescent="0.25">
      <c r="A1246" s="77">
        <f t="shared" si="32"/>
        <v>2025</v>
      </c>
      <c r="B1246" s="77">
        <f t="shared" si="33"/>
        <v>1</v>
      </c>
      <c r="C1246" s="73">
        <v>45663</v>
      </c>
      <c r="D1246" s="68" t="s">
        <v>2</v>
      </c>
      <c r="E1246" s="48" t="s">
        <v>319</v>
      </c>
      <c r="F1246" s="69" t="str">
        <f>VLOOKUP(E1246,Customer[],2,FALSE)</f>
        <v>Htet Lwin</v>
      </c>
      <c r="G1246" s="69" t="str">
        <f>VLOOKUP(E1246,Customer[],3,FALSE)</f>
        <v>Bagan Rd</v>
      </c>
      <c r="H1246" s="69" t="str">
        <f>VLOOKUP(E1246,Customer[],4,FALSE)</f>
        <v>S Paukkan N/Oakkala</v>
      </c>
      <c r="I1246" s="48" t="s">
        <v>25</v>
      </c>
      <c r="J1246" s="70" t="str">
        <f>VLOOKUP(I1246,PGStock[],2,FALSE)</f>
        <v>Columbus Super Red Smooth 350 Ml</v>
      </c>
      <c r="K1246" s="71">
        <f>VLOOKUP(I1246,PGStock[],3,FALSE)</f>
        <v>0.35</v>
      </c>
      <c r="L1246" s="47">
        <v>5</v>
      </c>
      <c r="M1246" s="47">
        <f>VLOOKUP(I1246,PGStock[],6,FALSE)</f>
        <v>150</v>
      </c>
      <c r="N1246" s="47">
        <f>+PGSales!$L1246*PGSales!$M1246</f>
        <v>750</v>
      </c>
    </row>
    <row r="1247" spans="1:14" hidden="1" x14ac:dyDescent="0.25">
      <c r="A1247" s="77">
        <f t="shared" ref="A1247:A1310" si="34">YEAR(C1247)</f>
        <v>2025</v>
      </c>
      <c r="B1247" s="77">
        <f t="shared" ref="B1247:B1310" si="35">MONTH(C1247)</f>
        <v>1</v>
      </c>
      <c r="C1247" s="73">
        <v>45663</v>
      </c>
      <c r="D1247" s="68" t="s">
        <v>2</v>
      </c>
      <c r="E1247" s="48" t="s">
        <v>319</v>
      </c>
      <c r="F1247" s="69" t="str">
        <f>VLOOKUP(E1247,Customer[],2,FALSE)</f>
        <v>Htet Lwin</v>
      </c>
      <c r="G1247" s="69" t="str">
        <f>VLOOKUP(E1247,Customer[],3,FALSE)</f>
        <v>Bagan Rd</v>
      </c>
      <c r="H1247" s="69" t="str">
        <f>VLOOKUP(E1247,Customer[],4,FALSE)</f>
        <v>S Paukkan N/Oakkala</v>
      </c>
      <c r="I1247" s="48" t="s">
        <v>23</v>
      </c>
      <c r="J1247" s="70" t="str">
        <f>VLOOKUP(I1247,PGStock[],2,FALSE)</f>
        <v>Columbus Super Red Smooth 175 Ml</v>
      </c>
      <c r="K1247" s="71">
        <f>VLOOKUP(I1247,PGStock[],3,FALSE)</f>
        <v>0.17499999999999999</v>
      </c>
      <c r="L1247" s="47">
        <v>2</v>
      </c>
      <c r="M1247" s="47">
        <f>VLOOKUP(I1247,PGStock[],6,FALSE)</f>
        <v>100</v>
      </c>
      <c r="N1247" s="47">
        <f>+PGSales!$L1247*PGSales!$M1247</f>
        <v>200</v>
      </c>
    </row>
    <row r="1248" spans="1:14" hidden="1" x14ac:dyDescent="0.25">
      <c r="A1248" s="77">
        <f t="shared" si="34"/>
        <v>2025</v>
      </c>
      <c r="B1248" s="77">
        <f t="shared" si="35"/>
        <v>1</v>
      </c>
      <c r="C1248" s="73">
        <v>45663</v>
      </c>
      <c r="D1248" s="68" t="s">
        <v>2</v>
      </c>
      <c r="E1248" s="48" t="s">
        <v>319</v>
      </c>
      <c r="F1248" s="69" t="str">
        <f>VLOOKUP(E1248,Customer[],2,FALSE)</f>
        <v>Htet Lwin</v>
      </c>
      <c r="G1248" s="69" t="str">
        <f>VLOOKUP(E1248,Customer[],3,FALSE)</f>
        <v>Bagan Rd</v>
      </c>
      <c r="H1248" s="69" t="str">
        <f>VLOOKUP(E1248,Customer[],4,FALSE)</f>
        <v>S Paukkan N/Oakkala</v>
      </c>
      <c r="I1248" s="48" t="s">
        <v>18</v>
      </c>
      <c r="J1248" s="70" t="str">
        <f>VLOOKUP(I1248,PGStock[],2,FALSE)</f>
        <v>Formula Rum 350ml</v>
      </c>
      <c r="K1248" s="71">
        <f>VLOOKUP(I1248,PGStock[],3,FALSE)</f>
        <v>0.35</v>
      </c>
      <c r="L1248" s="47">
        <v>6</v>
      </c>
      <c r="M1248" s="47">
        <f>VLOOKUP(I1248,PGStock[],6,FALSE)</f>
        <v>150</v>
      </c>
      <c r="N1248" s="47">
        <f>+PGSales!$L1248*PGSales!$M1248</f>
        <v>900</v>
      </c>
    </row>
    <row r="1249" spans="1:14" hidden="1" x14ac:dyDescent="0.25">
      <c r="A1249" s="77">
        <f t="shared" si="34"/>
        <v>2025</v>
      </c>
      <c r="B1249" s="77">
        <f t="shared" si="35"/>
        <v>1</v>
      </c>
      <c r="C1249" s="73">
        <v>45663</v>
      </c>
      <c r="D1249" s="68" t="s">
        <v>64</v>
      </c>
      <c r="E1249" s="48" t="s">
        <v>321</v>
      </c>
      <c r="F1249" s="69" t="str">
        <f>VLOOKUP(E1249,Customer[],2,FALSE)</f>
        <v>Sein Si Tun</v>
      </c>
      <c r="G1249" s="69" t="str">
        <f>VLOOKUP(E1249,Customer[],3,FALSE)</f>
        <v>Yazar Deright Rd</v>
      </c>
      <c r="H1249" s="69" t="str">
        <f>VLOOKUP(E1249,Customer[],4,FALSE)</f>
        <v>S Paukkan N/Oakkala</v>
      </c>
      <c r="I1249" s="48" t="s">
        <v>25</v>
      </c>
      <c r="J1249" s="70" t="str">
        <f>VLOOKUP(I1249,PGStock[],2,FALSE)</f>
        <v>Columbus Super Red Smooth 350 Ml</v>
      </c>
      <c r="K1249" s="71">
        <f>VLOOKUP(I1249,PGStock[],3,FALSE)</f>
        <v>0.35</v>
      </c>
      <c r="L1249" s="47">
        <v>3</v>
      </c>
      <c r="M1249" s="47">
        <f>VLOOKUP(I1249,PGStock[],6,FALSE)</f>
        <v>150</v>
      </c>
      <c r="N1249" s="47">
        <f>+PGSales!$L1249*PGSales!$M1249</f>
        <v>450</v>
      </c>
    </row>
    <row r="1250" spans="1:14" hidden="1" x14ac:dyDescent="0.25">
      <c r="A1250" s="77">
        <f t="shared" si="34"/>
        <v>2025</v>
      </c>
      <c r="B1250" s="77">
        <f t="shared" si="35"/>
        <v>1</v>
      </c>
      <c r="C1250" s="73">
        <v>45663</v>
      </c>
      <c r="D1250" s="68" t="s">
        <v>64</v>
      </c>
      <c r="E1250" s="48" t="s">
        <v>321</v>
      </c>
      <c r="F1250" s="69" t="str">
        <f>VLOOKUP(E1250,Customer[],2,FALSE)</f>
        <v>Sein Si Tun</v>
      </c>
      <c r="G1250" s="69" t="str">
        <f>VLOOKUP(E1250,Customer[],3,FALSE)</f>
        <v>Yazar Deright Rd</v>
      </c>
      <c r="H1250" s="69" t="str">
        <f>VLOOKUP(E1250,Customer[],4,FALSE)</f>
        <v>S Paukkan N/Oakkala</v>
      </c>
      <c r="I1250" s="48" t="s">
        <v>23</v>
      </c>
      <c r="J1250" s="70" t="str">
        <f>VLOOKUP(I1250,PGStock[],2,FALSE)</f>
        <v>Columbus Super Red Smooth 175 Ml</v>
      </c>
      <c r="K1250" s="71">
        <f>VLOOKUP(I1250,PGStock[],3,FALSE)</f>
        <v>0.17499999999999999</v>
      </c>
      <c r="L1250" s="47">
        <v>2</v>
      </c>
      <c r="M1250" s="47">
        <f>VLOOKUP(I1250,PGStock[],6,FALSE)</f>
        <v>100</v>
      </c>
      <c r="N1250" s="47">
        <f>+PGSales!$L1250*PGSales!$M1250</f>
        <v>200</v>
      </c>
    </row>
    <row r="1251" spans="1:14" hidden="1" x14ac:dyDescent="0.25">
      <c r="A1251" s="77">
        <f t="shared" si="34"/>
        <v>2025</v>
      </c>
      <c r="B1251" s="77">
        <f t="shared" si="35"/>
        <v>1</v>
      </c>
      <c r="C1251" s="73">
        <v>45663</v>
      </c>
      <c r="D1251" s="68" t="s">
        <v>64</v>
      </c>
      <c r="E1251" s="48" t="s">
        <v>321</v>
      </c>
      <c r="F1251" s="69" t="str">
        <f>VLOOKUP(E1251,Customer[],2,FALSE)</f>
        <v>Sein Si Tun</v>
      </c>
      <c r="G1251" s="69" t="str">
        <f>VLOOKUP(E1251,Customer[],3,FALSE)</f>
        <v>Yazar Deright Rd</v>
      </c>
      <c r="H1251" s="69" t="str">
        <f>VLOOKUP(E1251,Customer[],4,FALSE)</f>
        <v>S Paukkan N/Oakkala</v>
      </c>
      <c r="I1251" s="48" t="s">
        <v>18</v>
      </c>
      <c r="J1251" s="70" t="str">
        <f>VLOOKUP(I1251,PGStock[],2,FALSE)</f>
        <v>Formula Rum 350ml</v>
      </c>
      <c r="K1251" s="71">
        <f>VLOOKUP(I1251,PGStock[],3,FALSE)</f>
        <v>0.35</v>
      </c>
      <c r="L1251" s="47">
        <v>1</v>
      </c>
      <c r="M1251" s="47">
        <f>VLOOKUP(I1251,PGStock[],6,FALSE)</f>
        <v>150</v>
      </c>
      <c r="N1251" s="47">
        <f>+PGSales!$L1251*PGSales!$M1251</f>
        <v>150</v>
      </c>
    </row>
    <row r="1252" spans="1:14" hidden="1" x14ac:dyDescent="0.25">
      <c r="A1252" s="77">
        <f t="shared" si="34"/>
        <v>2025</v>
      </c>
      <c r="B1252" s="77">
        <f t="shared" si="35"/>
        <v>1</v>
      </c>
      <c r="C1252" s="73">
        <v>45663</v>
      </c>
      <c r="D1252" s="68" t="s">
        <v>0</v>
      </c>
      <c r="E1252" s="48">
        <v>162</v>
      </c>
      <c r="F1252" s="69" t="str">
        <f>VLOOKUP(E1252,Customer[],2,FALSE)</f>
        <v>16 G(2)</v>
      </c>
      <c r="G1252" s="69" t="str">
        <f>VLOOKUP(E1252,Customer[],3,FALSE)</f>
        <v>Taungnu Rd</v>
      </c>
      <c r="H1252" s="69" t="str">
        <f>VLOOKUP(E1252,Customer[],4,FALSE)</f>
        <v>S Paukkan N/Oakkala</v>
      </c>
      <c r="I1252" s="48" t="s">
        <v>25</v>
      </c>
      <c r="J1252" s="70" t="str">
        <f>VLOOKUP(I1252,PGStock[],2,FALSE)</f>
        <v>Columbus Super Red Smooth 350 Ml</v>
      </c>
      <c r="K1252" s="71">
        <f>VLOOKUP(I1252,PGStock[],3,FALSE)</f>
        <v>0.35</v>
      </c>
      <c r="L1252" s="47">
        <v>2</v>
      </c>
      <c r="M1252" s="47">
        <f>VLOOKUP(I1252,PGStock[],6,FALSE)</f>
        <v>150</v>
      </c>
      <c r="N1252" s="47">
        <f>+PGSales!$L1252*PGSales!$M1252</f>
        <v>300</v>
      </c>
    </row>
    <row r="1253" spans="1:14" hidden="1" x14ac:dyDescent="0.25">
      <c r="A1253" s="77">
        <f t="shared" si="34"/>
        <v>2025</v>
      </c>
      <c r="B1253" s="77">
        <f t="shared" si="35"/>
        <v>1</v>
      </c>
      <c r="C1253" s="73">
        <v>45663</v>
      </c>
      <c r="D1253" s="68" t="s">
        <v>0</v>
      </c>
      <c r="E1253" s="48">
        <v>162</v>
      </c>
      <c r="F1253" s="69" t="str">
        <f>VLOOKUP(E1253,Customer[],2,FALSE)</f>
        <v>16 G(2)</v>
      </c>
      <c r="G1253" s="69" t="str">
        <f>VLOOKUP(E1253,Customer[],3,FALSE)</f>
        <v>Taungnu Rd</v>
      </c>
      <c r="H1253" s="69" t="str">
        <f>VLOOKUP(E1253,Customer[],4,FALSE)</f>
        <v>S Paukkan N/Oakkala</v>
      </c>
      <c r="I1253" s="48" t="s">
        <v>23</v>
      </c>
      <c r="J1253" s="70" t="str">
        <f>VLOOKUP(I1253,PGStock[],2,FALSE)</f>
        <v>Columbus Super Red Smooth 175 Ml</v>
      </c>
      <c r="K1253" s="71">
        <f>VLOOKUP(I1253,PGStock[],3,FALSE)</f>
        <v>0.17499999999999999</v>
      </c>
      <c r="L1253" s="47">
        <v>2</v>
      </c>
      <c r="M1253" s="47">
        <f>VLOOKUP(I1253,PGStock[],6,FALSE)</f>
        <v>100</v>
      </c>
      <c r="N1253" s="47">
        <f>+PGSales!$L1253*PGSales!$M1253</f>
        <v>200</v>
      </c>
    </row>
    <row r="1254" spans="1:14" hidden="1" x14ac:dyDescent="0.25">
      <c r="A1254" s="77">
        <f t="shared" si="34"/>
        <v>2025</v>
      </c>
      <c r="B1254" s="77">
        <f t="shared" si="35"/>
        <v>1</v>
      </c>
      <c r="C1254" s="73">
        <v>45663</v>
      </c>
      <c r="D1254" s="68" t="s">
        <v>109</v>
      </c>
      <c r="E1254" s="48" t="s">
        <v>322</v>
      </c>
      <c r="F1254" s="69" t="str">
        <f>VLOOKUP(E1254,Customer[],2,FALSE)</f>
        <v>Kyaw</v>
      </c>
      <c r="G1254" s="69" t="str">
        <f>VLOOKUP(E1254,Customer[],3,FALSE)</f>
        <v>Bagan Rd</v>
      </c>
      <c r="H1254" s="69" t="str">
        <f>VLOOKUP(E1254,Customer[],4,FALSE)</f>
        <v>S Paukkan N/Oakkala</v>
      </c>
      <c r="I1254" s="48" t="s">
        <v>25</v>
      </c>
      <c r="J1254" s="70" t="str">
        <f>VLOOKUP(I1254,PGStock[],2,FALSE)</f>
        <v>Columbus Super Red Smooth 350 Ml</v>
      </c>
      <c r="K1254" s="71">
        <f>VLOOKUP(I1254,PGStock[],3,FALSE)</f>
        <v>0.35</v>
      </c>
      <c r="L1254" s="47">
        <v>11</v>
      </c>
      <c r="M1254" s="47">
        <f>VLOOKUP(I1254,PGStock[],6,FALSE)</f>
        <v>150</v>
      </c>
      <c r="N1254" s="47">
        <f>+PGSales!$L1254*PGSales!$M1254</f>
        <v>1650</v>
      </c>
    </row>
    <row r="1255" spans="1:14" hidden="1" x14ac:dyDescent="0.25">
      <c r="A1255" s="77">
        <f t="shared" si="34"/>
        <v>2025</v>
      </c>
      <c r="B1255" s="77">
        <f t="shared" si="35"/>
        <v>1</v>
      </c>
      <c r="C1255" s="73">
        <v>45663</v>
      </c>
      <c r="D1255" s="68" t="s">
        <v>109</v>
      </c>
      <c r="E1255" s="48" t="s">
        <v>322</v>
      </c>
      <c r="F1255" s="69" t="str">
        <f>VLOOKUP(E1255,Customer[],2,FALSE)</f>
        <v>Kyaw</v>
      </c>
      <c r="G1255" s="69" t="str">
        <f>VLOOKUP(E1255,Customer[],3,FALSE)</f>
        <v>Bagan Rd</v>
      </c>
      <c r="H1255" s="69" t="str">
        <f>VLOOKUP(E1255,Customer[],4,FALSE)</f>
        <v>S Paukkan N/Oakkala</v>
      </c>
      <c r="I1255" s="48" t="s">
        <v>18</v>
      </c>
      <c r="J1255" s="70" t="str">
        <f>VLOOKUP(I1255,PGStock[],2,FALSE)</f>
        <v>Formula Rum 350ml</v>
      </c>
      <c r="K1255" s="71">
        <f>VLOOKUP(I1255,PGStock[],3,FALSE)</f>
        <v>0.35</v>
      </c>
      <c r="L1255" s="47">
        <v>7</v>
      </c>
      <c r="M1255" s="47">
        <f>VLOOKUP(I1255,PGStock[],6,FALSE)</f>
        <v>150</v>
      </c>
      <c r="N1255" s="47">
        <f>+PGSales!$L1255*PGSales!$M1255</f>
        <v>1050</v>
      </c>
    </row>
    <row r="1256" spans="1:14" hidden="1" x14ac:dyDescent="0.25">
      <c r="A1256" s="77">
        <f t="shared" si="34"/>
        <v>2025</v>
      </c>
      <c r="B1256" s="77">
        <f t="shared" si="35"/>
        <v>1</v>
      </c>
      <c r="C1256" s="73">
        <v>45663</v>
      </c>
      <c r="D1256" s="68" t="s">
        <v>58</v>
      </c>
      <c r="E1256" s="48" t="s">
        <v>303</v>
      </c>
      <c r="F1256" s="69" t="str">
        <f>VLOOKUP(E1256,Customer[],2,FALSE)</f>
        <v>Wine</v>
      </c>
      <c r="G1256" s="69" t="str">
        <f>VLOOKUP(E1256,Customer[],3,FALSE)</f>
        <v>Hlawaga Rd</v>
      </c>
      <c r="H1256" s="69" t="str">
        <f>VLOOKUP(E1256,Customer[],4,FALSE)</f>
        <v xml:space="preserve">Shwepyithar </v>
      </c>
      <c r="I1256" s="48" t="s">
        <v>25</v>
      </c>
      <c r="J1256" s="70" t="str">
        <f>VLOOKUP(I1256,PGStock[],2,FALSE)</f>
        <v>Columbus Super Red Smooth 350 Ml</v>
      </c>
      <c r="K1256" s="71">
        <f>VLOOKUP(I1256,PGStock[],3,FALSE)</f>
        <v>0.35</v>
      </c>
      <c r="L1256" s="47">
        <v>9</v>
      </c>
      <c r="M1256" s="47">
        <f>VLOOKUP(I1256,PGStock[],6,FALSE)</f>
        <v>150</v>
      </c>
      <c r="N1256" s="47">
        <f>+PGSales!$L1256*PGSales!$M1256</f>
        <v>1350</v>
      </c>
    </row>
    <row r="1257" spans="1:14" hidden="1" x14ac:dyDescent="0.25">
      <c r="A1257" s="77">
        <f t="shared" si="34"/>
        <v>2025</v>
      </c>
      <c r="B1257" s="77">
        <f t="shared" si="35"/>
        <v>1</v>
      </c>
      <c r="C1257" s="73">
        <v>45663</v>
      </c>
      <c r="D1257" s="68" t="s">
        <v>58</v>
      </c>
      <c r="E1257" s="48" t="s">
        <v>303</v>
      </c>
      <c r="F1257" s="69" t="str">
        <f>VLOOKUP(E1257,Customer[],2,FALSE)</f>
        <v>Wine</v>
      </c>
      <c r="G1257" s="69" t="str">
        <f>VLOOKUP(E1257,Customer[],3,FALSE)</f>
        <v>Hlawaga Rd</v>
      </c>
      <c r="H1257" s="69" t="str">
        <f>VLOOKUP(E1257,Customer[],4,FALSE)</f>
        <v xml:space="preserve">Shwepyithar </v>
      </c>
      <c r="I1257" s="48" t="s">
        <v>23</v>
      </c>
      <c r="J1257" s="70" t="str">
        <f>VLOOKUP(I1257,PGStock[],2,FALSE)</f>
        <v>Columbus Super Red Smooth 175 Ml</v>
      </c>
      <c r="K1257" s="71">
        <f>VLOOKUP(I1257,PGStock[],3,FALSE)</f>
        <v>0.17499999999999999</v>
      </c>
      <c r="L1257" s="47">
        <v>1</v>
      </c>
      <c r="M1257" s="47">
        <f>VLOOKUP(I1257,PGStock[],6,FALSE)</f>
        <v>100</v>
      </c>
      <c r="N1257" s="47">
        <f>+PGSales!$L1257*PGSales!$M1257</f>
        <v>100</v>
      </c>
    </row>
    <row r="1258" spans="1:14" hidden="1" x14ac:dyDescent="0.25">
      <c r="A1258" s="77">
        <f t="shared" si="34"/>
        <v>2025</v>
      </c>
      <c r="B1258" s="77">
        <f t="shared" si="35"/>
        <v>1</v>
      </c>
      <c r="C1258" s="73">
        <v>45663</v>
      </c>
      <c r="D1258" s="68" t="s">
        <v>58</v>
      </c>
      <c r="E1258" s="48" t="s">
        <v>303</v>
      </c>
      <c r="F1258" s="69" t="str">
        <f>VLOOKUP(E1258,Customer[],2,FALSE)</f>
        <v>Wine</v>
      </c>
      <c r="G1258" s="69" t="str">
        <f>VLOOKUP(E1258,Customer[],3,FALSE)</f>
        <v>Hlawaga Rd</v>
      </c>
      <c r="H1258" s="69" t="str">
        <f>VLOOKUP(E1258,Customer[],4,FALSE)</f>
        <v xml:space="preserve">Shwepyithar </v>
      </c>
      <c r="I1258" s="48" t="s">
        <v>18</v>
      </c>
      <c r="J1258" s="70" t="str">
        <f>VLOOKUP(I1258,PGStock[],2,FALSE)</f>
        <v>Formula Rum 350ml</v>
      </c>
      <c r="K1258" s="71">
        <f>VLOOKUP(I1258,PGStock[],3,FALSE)</f>
        <v>0.35</v>
      </c>
      <c r="L1258" s="47">
        <v>8</v>
      </c>
      <c r="M1258" s="47">
        <f>VLOOKUP(I1258,PGStock[],6,FALSE)</f>
        <v>150</v>
      </c>
      <c r="N1258" s="47">
        <f>+PGSales!$L1258*PGSales!$M1258</f>
        <v>1200</v>
      </c>
    </row>
    <row r="1259" spans="1:14" hidden="1" x14ac:dyDescent="0.25">
      <c r="A1259" s="77">
        <f t="shared" si="34"/>
        <v>2025</v>
      </c>
      <c r="B1259" s="77">
        <f t="shared" si="35"/>
        <v>1</v>
      </c>
      <c r="C1259" s="73">
        <v>45663</v>
      </c>
      <c r="D1259" s="68" t="s">
        <v>56</v>
      </c>
      <c r="E1259" s="48" t="s">
        <v>228</v>
      </c>
      <c r="F1259" s="69" t="str">
        <f>VLOOKUP(E1259,Customer[],2,FALSE)</f>
        <v>Myintmo</v>
      </c>
      <c r="G1259" s="69" t="str">
        <f>VLOOKUP(E1259,Customer[],3,FALSE)</f>
        <v>Bayin Naung Rd</v>
      </c>
      <c r="H1259" s="69" t="str">
        <f>VLOOKUP(E1259,Customer[],4,FALSE)</f>
        <v xml:space="preserve">Shwepyithar </v>
      </c>
      <c r="I1259" s="48" t="s">
        <v>25</v>
      </c>
      <c r="J1259" s="70" t="str">
        <f>VLOOKUP(I1259,PGStock[],2,FALSE)</f>
        <v>Columbus Super Red Smooth 350 Ml</v>
      </c>
      <c r="K1259" s="71">
        <f>VLOOKUP(I1259,PGStock[],3,FALSE)</f>
        <v>0.35</v>
      </c>
      <c r="L1259" s="47">
        <v>5</v>
      </c>
      <c r="M1259" s="47">
        <f>VLOOKUP(I1259,PGStock[],6,FALSE)</f>
        <v>150</v>
      </c>
      <c r="N1259" s="47">
        <f>+PGSales!$L1259*PGSales!$M1259</f>
        <v>750</v>
      </c>
    </row>
    <row r="1260" spans="1:14" hidden="1" x14ac:dyDescent="0.25">
      <c r="A1260" s="77">
        <f t="shared" si="34"/>
        <v>2025</v>
      </c>
      <c r="B1260" s="77">
        <f t="shared" si="35"/>
        <v>1</v>
      </c>
      <c r="C1260" s="73">
        <v>45663</v>
      </c>
      <c r="D1260" s="68" t="s">
        <v>56</v>
      </c>
      <c r="E1260" s="48" t="s">
        <v>228</v>
      </c>
      <c r="F1260" s="69" t="str">
        <f>VLOOKUP(E1260,Customer[],2,FALSE)</f>
        <v>Myintmo</v>
      </c>
      <c r="G1260" s="69" t="str">
        <f>VLOOKUP(E1260,Customer[],3,FALSE)</f>
        <v>Bayin Naung Rd</v>
      </c>
      <c r="H1260" s="69" t="str">
        <f>VLOOKUP(E1260,Customer[],4,FALSE)</f>
        <v xml:space="preserve">Shwepyithar </v>
      </c>
      <c r="I1260" s="48" t="s">
        <v>18</v>
      </c>
      <c r="J1260" s="70" t="str">
        <f>VLOOKUP(I1260,PGStock[],2,FALSE)</f>
        <v>Formula Rum 350ml</v>
      </c>
      <c r="K1260" s="71">
        <f>VLOOKUP(I1260,PGStock[],3,FALSE)</f>
        <v>0.35</v>
      </c>
      <c r="L1260" s="47">
        <v>4</v>
      </c>
      <c r="M1260" s="47">
        <f>VLOOKUP(I1260,PGStock[],6,FALSE)</f>
        <v>150</v>
      </c>
      <c r="N1260" s="47">
        <f>+PGSales!$L1260*PGSales!$M1260</f>
        <v>600</v>
      </c>
    </row>
    <row r="1261" spans="1:14" hidden="1" x14ac:dyDescent="0.25">
      <c r="A1261" s="77">
        <f t="shared" si="34"/>
        <v>2025</v>
      </c>
      <c r="B1261" s="77">
        <f t="shared" si="35"/>
        <v>1</v>
      </c>
      <c r="C1261" s="73">
        <v>45663</v>
      </c>
      <c r="D1261" s="68" t="s">
        <v>60</v>
      </c>
      <c r="E1261" s="48" t="s">
        <v>290</v>
      </c>
      <c r="F1261" s="69" t="str">
        <f>VLOOKUP(E1261,Customer[],2,FALSE)</f>
        <v>Toe Twat Wai</v>
      </c>
      <c r="G1261" s="69" t="str">
        <f>VLOOKUP(E1261,Customer[],3,FALSE)</f>
        <v>Badamar St</v>
      </c>
      <c r="H1261" s="69" t="str">
        <f>VLOOKUP(E1261,Customer[],4,FALSE)</f>
        <v xml:space="preserve">Shwepyithar </v>
      </c>
      <c r="I1261" s="48" t="s">
        <v>25</v>
      </c>
      <c r="J1261" s="70" t="str">
        <f>VLOOKUP(I1261,PGStock[],2,FALSE)</f>
        <v>Columbus Super Red Smooth 350 Ml</v>
      </c>
      <c r="K1261" s="71">
        <f>VLOOKUP(I1261,PGStock[],3,FALSE)</f>
        <v>0.35</v>
      </c>
      <c r="L1261" s="47">
        <v>8</v>
      </c>
      <c r="M1261" s="47">
        <f>VLOOKUP(I1261,PGStock[],6,FALSE)</f>
        <v>150</v>
      </c>
      <c r="N1261" s="47">
        <f>+PGSales!$L1261*PGSales!$M1261</f>
        <v>1200</v>
      </c>
    </row>
    <row r="1262" spans="1:14" hidden="1" x14ac:dyDescent="0.25">
      <c r="A1262" s="77">
        <f t="shared" si="34"/>
        <v>2025</v>
      </c>
      <c r="B1262" s="77">
        <f t="shared" si="35"/>
        <v>1</v>
      </c>
      <c r="C1262" s="73">
        <v>45663</v>
      </c>
      <c r="D1262" s="68" t="s">
        <v>60</v>
      </c>
      <c r="E1262" s="48" t="s">
        <v>290</v>
      </c>
      <c r="F1262" s="69" t="str">
        <f>VLOOKUP(E1262,Customer[],2,FALSE)</f>
        <v>Toe Twat Wai</v>
      </c>
      <c r="G1262" s="69" t="str">
        <f>VLOOKUP(E1262,Customer[],3,FALSE)</f>
        <v>Badamar St</v>
      </c>
      <c r="H1262" s="69" t="str">
        <f>VLOOKUP(E1262,Customer[],4,FALSE)</f>
        <v xml:space="preserve">Shwepyithar </v>
      </c>
      <c r="I1262" s="48" t="s">
        <v>18</v>
      </c>
      <c r="J1262" s="70" t="str">
        <f>VLOOKUP(I1262,PGStock[],2,FALSE)</f>
        <v>Formula Rum 350ml</v>
      </c>
      <c r="K1262" s="71">
        <f>VLOOKUP(I1262,PGStock[],3,FALSE)</f>
        <v>0.35</v>
      </c>
      <c r="L1262" s="47">
        <v>10</v>
      </c>
      <c r="M1262" s="47">
        <f>VLOOKUP(I1262,PGStock[],6,FALSE)</f>
        <v>150</v>
      </c>
      <c r="N1262" s="47">
        <f>+PGSales!$L1262*PGSales!$M1262</f>
        <v>1500</v>
      </c>
    </row>
    <row r="1263" spans="1:14" hidden="1" x14ac:dyDescent="0.25">
      <c r="A1263" s="77">
        <f t="shared" si="34"/>
        <v>2025</v>
      </c>
      <c r="B1263" s="77">
        <f t="shared" si="35"/>
        <v>1</v>
      </c>
      <c r="C1263" s="73">
        <v>45663</v>
      </c>
      <c r="D1263" s="68" t="s">
        <v>66</v>
      </c>
      <c r="E1263" s="48" t="s">
        <v>245</v>
      </c>
      <c r="F1263" s="69" t="str">
        <f>VLOOKUP(E1263,Customer[],2,FALSE)</f>
        <v>Cheer</v>
      </c>
      <c r="G1263" s="69" t="str">
        <f>VLOOKUP(E1263,Customer[],3,FALSE)</f>
        <v>ThanDin Zay Rd</v>
      </c>
      <c r="H1263" s="69" t="str">
        <f>VLOOKUP(E1263,Customer[],4,FALSE)</f>
        <v xml:space="preserve">Shwepyithar </v>
      </c>
      <c r="I1263" s="48" t="s">
        <v>25</v>
      </c>
      <c r="J1263" s="70" t="str">
        <f>VLOOKUP(I1263,PGStock[],2,FALSE)</f>
        <v>Columbus Super Red Smooth 350 Ml</v>
      </c>
      <c r="K1263" s="71">
        <f>VLOOKUP(I1263,PGStock[],3,FALSE)</f>
        <v>0.35</v>
      </c>
      <c r="L1263" s="47">
        <v>5</v>
      </c>
      <c r="M1263" s="47">
        <f>VLOOKUP(I1263,PGStock[],6,FALSE)</f>
        <v>150</v>
      </c>
      <c r="N1263" s="47">
        <f>+PGSales!$L1263*PGSales!$M1263</f>
        <v>750</v>
      </c>
    </row>
    <row r="1264" spans="1:14" hidden="1" x14ac:dyDescent="0.25">
      <c r="A1264" s="77">
        <f t="shared" si="34"/>
        <v>2025</v>
      </c>
      <c r="B1264" s="77">
        <f t="shared" si="35"/>
        <v>1</v>
      </c>
      <c r="C1264" s="73">
        <v>45663</v>
      </c>
      <c r="D1264" s="68" t="s">
        <v>66</v>
      </c>
      <c r="E1264" s="48" t="s">
        <v>245</v>
      </c>
      <c r="F1264" s="69" t="str">
        <f>VLOOKUP(E1264,Customer[],2,FALSE)</f>
        <v>Cheer</v>
      </c>
      <c r="G1264" s="69" t="str">
        <f>VLOOKUP(E1264,Customer[],3,FALSE)</f>
        <v>ThanDin Zay Rd</v>
      </c>
      <c r="H1264" s="69" t="str">
        <f>VLOOKUP(E1264,Customer[],4,FALSE)</f>
        <v xml:space="preserve">Shwepyithar </v>
      </c>
      <c r="I1264" s="48" t="s">
        <v>18</v>
      </c>
      <c r="J1264" s="70" t="str">
        <f>VLOOKUP(I1264,PGStock[],2,FALSE)</f>
        <v>Formula Rum 350ml</v>
      </c>
      <c r="K1264" s="71">
        <f>VLOOKUP(I1264,PGStock[],3,FALSE)</f>
        <v>0.35</v>
      </c>
      <c r="L1264" s="47">
        <v>6</v>
      </c>
      <c r="M1264" s="47">
        <f>VLOOKUP(I1264,PGStock[],6,FALSE)</f>
        <v>150</v>
      </c>
      <c r="N1264" s="47">
        <f>+PGSales!$L1264*PGSales!$M1264</f>
        <v>900</v>
      </c>
    </row>
    <row r="1265" spans="1:14" hidden="1" x14ac:dyDescent="0.25">
      <c r="A1265" s="77">
        <f t="shared" si="34"/>
        <v>2025</v>
      </c>
      <c r="B1265" s="77">
        <f t="shared" si="35"/>
        <v>1</v>
      </c>
      <c r="C1265" s="73">
        <v>45663</v>
      </c>
      <c r="D1265" s="68" t="s">
        <v>62</v>
      </c>
      <c r="E1265" s="48" t="s">
        <v>268</v>
      </c>
      <c r="F1265" s="69" t="str">
        <f>VLOOKUP(E1265,Customer[],2,FALSE)</f>
        <v>Kaung Thant</v>
      </c>
      <c r="G1265" s="69" t="str">
        <f>VLOOKUP(E1265,Customer[],3,FALSE)</f>
        <v>ThanDin Zay Rd</v>
      </c>
      <c r="H1265" s="69" t="str">
        <f>VLOOKUP(E1265,Customer[],4,FALSE)</f>
        <v xml:space="preserve">Shwepyithar </v>
      </c>
      <c r="I1265" s="48" t="s">
        <v>25</v>
      </c>
      <c r="J1265" s="70" t="str">
        <f>VLOOKUP(I1265,PGStock[],2,FALSE)</f>
        <v>Columbus Super Red Smooth 350 Ml</v>
      </c>
      <c r="K1265" s="71">
        <f>VLOOKUP(I1265,PGStock[],3,FALSE)</f>
        <v>0.35</v>
      </c>
      <c r="L1265" s="47">
        <v>2</v>
      </c>
      <c r="M1265" s="47">
        <f>VLOOKUP(I1265,PGStock[],6,FALSE)</f>
        <v>150</v>
      </c>
      <c r="N1265" s="47">
        <f>+PGSales!$L1265*PGSales!$M1265</f>
        <v>300</v>
      </c>
    </row>
    <row r="1266" spans="1:14" hidden="1" x14ac:dyDescent="0.25">
      <c r="A1266" s="77">
        <f t="shared" si="34"/>
        <v>2025</v>
      </c>
      <c r="B1266" s="77">
        <f t="shared" si="35"/>
        <v>1</v>
      </c>
      <c r="C1266" s="73">
        <v>45663</v>
      </c>
      <c r="D1266" s="68" t="s">
        <v>62</v>
      </c>
      <c r="E1266" s="48" t="s">
        <v>268</v>
      </c>
      <c r="F1266" s="69" t="str">
        <f>VLOOKUP(E1266,Customer[],2,FALSE)</f>
        <v>Kaung Thant</v>
      </c>
      <c r="G1266" s="69" t="str">
        <f>VLOOKUP(E1266,Customer[],3,FALSE)</f>
        <v>ThanDin Zay Rd</v>
      </c>
      <c r="H1266" s="69" t="str">
        <f>VLOOKUP(E1266,Customer[],4,FALSE)</f>
        <v xml:space="preserve">Shwepyithar </v>
      </c>
      <c r="I1266" s="48" t="s">
        <v>23</v>
      </c>
      <c r="J1266" s="70" t="str">
        <f>VLOOKUP(I1266,PGStock[],2,FALSE)</f>
        <v>Columbus Super Red Smooth 175 Ml</v>
      </c>
      <c r="K1266" s="71">
        <f>VLOOKUP(I1266,PGStock[],3,FALSE)</f>
        <v>0.17499999999999999</v>
      </c>
      <c r="L1266" s="47">
        <v>5</v>
      </c>
      <c r="M1266" s="47">
        <f>VLOOKUP(I1266,PGStock[],6,FALSE)</f>
        <v>100</v>
      </c>
      <c r="N1266" s="47">
        <f>+PGSales!$L1266*PGSales!$M1266</f>
        <v>500</v>
      </c>
    </row>
    <row r="1267" spans="1:14" hidden="1" x14ac:dyDescent="0.25">
      <c r="A1267" s="77">
        <f t="shared" si="34"/>
        <v>2025</v>
      </c>
      <c r="B1267" s="77">
        <f t="shared" si="35"/>
        <v>1</v>
      </c>
      <c r="C1267" s="73">
        <v>45663</v>
      </c>
      <c r="D1267" s="68" t="s">
        <v>62</v>
      </c>
      <c r="E1267" s="48" t="s">
        <v>268</v>
      </c>
      <c r="F1267" s="69" t="str">
        <f>VLOOKUP(E1267,Customer[],2,FALSE)</f>
        <v>Kaung Thant</v>
      </c>
      <c r="G1267" s="69" t="str">
        <f>VLOOKUP(E1267,Customer[],3,FALSE)</f>
        <v>ThanDin Zay Rd</v>
      </c>
      <c r="H1267" s="69" t="str">
        <f>VLOOKUP(E1267,Customer[],4,FALSE)</f>
        <v xml:space="preserve">Shwepyithar </v>
      </c>
      <c r="I1267" s="48" t="s">
        <v>20</v>
      </c>
      <c r="J1267" s="70" t="str">
        <f>VLOOKUP(I1267,PGStock[],2,FALSE)</f>
        <v>Formula Rum 700ml</v>
      </c>
      <c r="K1267" s="71">
        <f>VLOOKUP(I1267,PGStock[],3,FALSE)</f>
        <v>0.7</v>
      </c>
      <c r="L1267" s="47">
        <v>1</v>
      </c>
      <c r="M1267" s="47">
        <f>VLOOKUP(I1267,PGStock[],6,FALSE)</f>
        <v>200</v>
      </c>
      <c r="N1267" s="47">
        <f>+PGSales!$L1267*PGSales!$M1267</f>
        <v>200</v>
      </c>
    </row>
    <row r="1268" spans="1:14" hidden="1" x14ac:dyDescent="0.25">
      <c r="A1268" s="77">
        <f t="shared" si="34"/>
        <v>2025</v>
      </c>
      <c r="B1268" s="77">
        <f t="shared" si="35"/>
        <v>1</v>
      </c>
      <c r="C1268" s="73">
        <v>45663</v>
      </c>
      <c r="D1268" s="68" t="s">
        <v>62</v>
      </c>
      <c r="E1268" s="48" t="s">
        <v>268</v>
      </c>
      <c r="F1268" s="69" t="str">
        <f>VLOOKUP(E1268,Customer[],2,FALSE)</f>
        <v>Kaung Thant</v>
      </c>
      <c r="G1268" s="69" t="str">
        <f>VLOOKUP(E1268,Customer[],3,FALSE)</f>
        <v>ThanDin Zay Rd</v>
      </c>
      <c r="H1268" s="69" t="str">
        <f>VLOOKUP(E1268,Customer[],4,FALSE)</f>
        <v xml:space="preserve">Shwepyithar </v>
      </c>
      <c r="I1268" s="48" t="s">
        <v>18</v>
      </c>
      <c r="J1268" s="70" t="str">
        <f>VLOOKUP(I1268,PGStock[],2,FALSE)</f>
        <v>Formula Rum 350ml</v>
      </c>
      <c r="K1268" s="71">
        <f>VLOOKUP(I1268,PGStock[],3,FALSE)</f>
        <v>0.35</v>
      </c>
      <c r="L1268" s="47">
        <v>8</v>
      </c>
      <c r="M1268" s="47">
        <f>VLOOKUP(I1268,PGStock[],6,FALSE)</f>
        <v>150</v>
      </c>
      <c r="N1268" s="47">
        <f>+PGSales!$L1268*PGSales!$M1268</f>
        <v>1200</v>
      </c>
    </row>
    <row r="1269" spans="1:14" hidden="1" x14ac:dyDescent="0.25">
      <c r="A1269" s="77">
        <f t="shared" si="34"/>
        <v>2025</v>
      </c>
      <c r="B1269" s="77">
        <f t="shared" si="35"/>
        <v>1</v>
      </c>
      <c r="C1269" s="73">
        <v>45663</v>
      </c>
      <c r="D1269" s="68" t="s">
        <v>68</v>
      </c>
      <c r="E1269" s="48" t="s">
        <v>246</v>
      </c>
      <c r="F1269" s="69" t="str">
        <f>VLOOKUP(E1269,Customer[],2,FALSE)</f>
        <v>Zaw Hein Kaber</v>
      </c>
      <c r="G1269" s="69" t="str">
        <f>VLOOKUP(E1269,Customer[],3,FALSE)</f>
        <v>ThanDin Zay Rd</v>
      </c>
      <c r="H1269" s="69" t="str">
        <f>VLOOKUP(E1269,Customer[],4,FALSE)</f>
        <v xml:space="preserve">Shwepyithar </v>
      </c>
      <c r="I1269" s="48" t="s">
        <v>25</v>
      </c>
      <c r="J1269" s="70" t="str">
        <f>VLOOKUP(I1269,PGStock[],2,FALSE)</f>
        <v>Columbus Super Red Smooth 350 Ml</v>
      </c>
      <c r="K1269" s="71">
        <f>VLOOKUP(I1269,PGStock[],3,FALSE)</f>
        <v>0.35</v>
      </c>
      <c r="L1269" s="47">
        <v>1</v>
      </c>
      <c r="M1269" s="47">
        <f>VLOOKUP(I1269,PGStock[],6,FALSE)</f>
        <v>150</v>
      </c>
      <c r="N1269" s="47">
        <f>+PGSales!$L1269*PGSales!$M1269</f>
        <v>150</v>
      </c>
    </row>
    <row r="1270" spans="1:14" hidden="1" x14ac:dyDescent="0.25">
      <c r="A1270" s="77">
        <f t="shared" si="34"/>
        <v>2025</v>
      </c>
      <c r="B1270" s="77">
        <f t="shared" si="35"/>
        <v>1</v>
      </c>
      <c r="C1270" s="73">
        <v>45663</v>
      </c>
      <c r="D1270" s="68" t="s">
        <v>68</v>
      </c>
      <c r="E1270" s="48" t="s">
        <v>246</v>
      </c>
      <c r="F1270" s="69" t="str">
        <f>VLOOKUP(E1270,Customer[],2,FALSE)</f>
        <v>Zaw Hein Kaber</v>
      </c>
      <c r="G1270" s="69" t="str">
        <f>VLOOKUP(E1270,Customer[],3,FALSE)</f>
        <v>ThanDin Zay Rd</v>
      </c>
      <c r="H1270" s="69" t="str">
        <f>VLOOKUP(E1270,Customer[],4,FALSE)</f>
        <v xml:space="preserve">Shwepyithar </v>
      </c>
      <c r="I1270" s="48" t="s">
        <v>20</v>
      </c>
      <c r="J1270" s="70" t="str">
        <f>VLOOKUP(I1270,PGStock[],2,FALSE)</f>
        <v>Formula Rum 700ml</v>
      </c>
      <c r="K1270" s="71">
        <f>VLOOKUP(I1270,PGStock[],3,FALSE)</f>
        <v>0.7</v>
      </c>
      <c r="L1270" s="47">
        <v>1</v>
      </c>
      <c r="M1270" s="47">
        <f>VLOOKUP(I1270,PGStock[],6,FALSE)</f>
        <v>200</v>
      </c>
      <c r="N1270" s="47">
        <f>+PGSales!$L1270*PGSales!$M1270</f>
        <v>200</v>
      </c>
    </row>
    <row r="1271" spans="1:14" hidden="1" x14ac:dyDescent="0.25">
      <c r="A1271" s="77">
        <f t="shared" si="34"/>
        <v>2025</v>
      </c>
      <c r="B1271" s="77">
        <f t="shared" si="35"/>
        <v>1</v>
      </c>
      <c r="C1271" s="73">
        <v>45663</v>
      </c>
      <c r="D1271" s="68" t="s">
        <v>68</v>
      </c>
      <c r="E1271" s="48" t="s">
        <v>246</v>
      </c>
      <c r="F1271" s="69" t="str">
        <f>VLOOKUP(E1271,Customer[],2,FALSE)</f>
        <v>Zaw Hein Kaber</v>
      </c>
      <c r="G1271" s="69" t="str">
        <f>VLOOKUP(E1271,Customer[],3,FALSE)</f>
        <v>ThanDin Zay Rd</v>
      </c>
      <c r="H1271" s="69" t="str">
        <f>VLOOKUP(E1271,Customer[],4,FALSE)</f>
        <v xml:space="preserve">Shwepyithar </v>
      </c>
      <c r="I1271" s="48" t="s">
        <v>18</v>
      </c>
      <c r="J1271" s="70" t="str">
        <f>VLOOKUP(I1271,PGStock[],2,FALSE)</f>
        <v>Formula Rum 350ml</v>
      </c>
      <c r="K1271" s="71">
        <f>VLOOKUP(I1271,PGStock[],3,FALSE)</f>
        <v>0.35</v>
      </c>
      <c r="L1271" s="47">
        <v>9</v>
      </c>
      <c r="M1271" s="47">
        <f>VLOOKUP(I1271,PGStock[],6,FALSE)</f>
        <v>150</v>
      </c>
      <c r="N1271" s="47">
        <f>+PGSales!$L1271*PGSales!$M1271</f>
        <v>1350</v>
      </c>
    </row>
    <row r="1272" spans="1:14" hidden="1" x14ac:dyDescent="0.25">
      <c r="A1272" s="77">
        <f t="shared" si="34"/>
        <v>2025</v>
      </c>
      <c r="B1272" s="77">
        <f t="shared" si="35"/>
        <v>1</v>
      </c>
      <c r="C1272" s="73">
        <v>45663</v>
      </c>
      <c r="D1272" s="68" t="s">
        <v>131</v>
      </c>
      <c r="E1272" s="48" t="s">
        <v>292</v>
      </c>
      <c r="F1272" s="69" t="str">
        <f>VLOOKUP(E1272,Customer[],2,FALSE)</f>
        <v>Shwe Pyae(2)</v>
      </c>
      <c r="G1272" s="69" t="str">
        <f>VLOOKUP(E1272,Customer[],3,FALSE)</f>
        <v xml:space="preserve">LanThwe </v>
      </c>
      <c r="H1272" s="69" t="str">
        <f>VLOOKUP(E1272,Customer[],4,FALSE)</f>
        <v>Hlaing Thar Yar</v>
      </c>
      <c r="I1272" s="48" t="s">
        <v>117</v>
      </c>
      <c r="J1272" s="70" t="str">
        <f>VLOOKUP(I1272,PGStock[],2,FALSE)</f>
        <v>ဒဂုံမန်ကျည်း ကော်ဗူး (1 Liter)</v>
      </c>
      <c r="K1272" s="71">
        <f>VLOOKUP(I1272,PGStock[],3,FALSE)</f>
        <v>1</v>
      </c>
      <c r="L1272" s="47">
        <v>9</v>
      </c>
      <c r="M1272" s="47">
        <f>VLOOKUP(I1272,PGStock[],6,FALSE)</f>
        <v>100</v>
      </c>
      <c r="N1272" s="47">
        <f>+PGSales!$L1272*PGSales!$M1272</f>
        <v>900</v>
      </c>
    </row>
    <row r="1273" spans="1:14" hidden="1" x14ac:dyDescent="0.25">
      <c r="A1273" s="77">
        <f t="shared" si="34"/>
        <v>2025</v>
      </c>
      <c r="B1273" s="77">
        <f t="shared" si="35"/>
        <v>1</v>
      </c>
      <c r="C1273" s="73">
        <v>45663</v>
      </c>
      <c r="D1273" s="68" t="s">
        <v>131</v>
      </c>
      <c r="E1273" s="48" t="s">
        <v>292</v>
      </c>
      <c r="F1273" s="69" t="str">
        <f>VLOOKUP(E1273,Customer[],2,FALSE)</f>
        <v>Shwe Pyae(2)</v>
      </c>
      <c r="G1273" s="69" t="str">
        <f>VLOOKUP(E1273,Customer[],3,FALSE)</f>
        <v xml:space="preserve">LanThwe </v>
      </c>
      <c r="H1273" s="69" t="str">
        <f>VLOOKUP(E1273,Customer[],4,FALSE)</f>
        <v>Hlaing Thar Yar</v>
      </c>
      <c r="I1273" s="48" t="s">
        <v>25</v>
      </c>
      <c r="J1273" s="70" t="str">
        <f>VLOOKUP(I1273,PGStock[],2,FALSE)</f>
        <v>Columbus Super Red Smooth 350 Ml</v>
      </c>
      <c r="K1273" s="71">
        <f>VLOOKUP(I1273,PGStock[],3,FALSE)</f>
        <v>0.35</v>
      </c>
      <c r="L1273" s="47">
        <v>9</v>
      </c>
      <c r="M1273" s="47">
        <f>VLOOKUP(I1273,PGStock[],6,FALSE)</f>
        <v>150</v>
      </c>
      <c r="N1273" s="47">
        <f>+PGSales!$L1273*PGSales!$M1273</f>
        <v>1350</v>
      </c>
    </row>
    <row r="1274" spans="1:14" hidden="1" x14ac:dyDescent="0.25">
      <c r="A1274" s="77">
        <f t="shared" si="34"/>
        <v>2025</v>
      </c>
      <c r="B1274" s="77">
        <f t="shared" si="35"/>
        <v>1</v>
      </c>
      <c r="C1274" s="73">
        <v>45663</v>
      </c>
      <c r="D1274" s="68" t="s">
        <v>131</v>
      </c>
      <c r="E1274" s="48" t="s">
        <v>292</v>
      </c>
      <c r="F1274" s="69" t="str">
        <f>VLOOKUP(E1274,Customer[],2,FALSE)</f>
        <v>Shwe Pyae(2)</v>
      </c>
      <c r="G1274" s="69" t="str">
        <f>VLOOKUP(E1274,Customer[],3,FALSE)</f>
        <v xml:space="preserve">LanThwe </v>
      </c>
      <c r="H1274" s="69" t="str">
        <f>VLOOKUP(E1274,Customer[],4,FALSE)</f>
        <v>Hlaing Thar Yar</v>
      </c>
      <c r="I1274" s="48" t="s">
        <v>18</v>
      </c>
      <c r="J1274" s="70" t="str">
        <f>VLOOKUP(I1274,PGStock[],2,FALSE)</f>
        <v>Formula Rum 350ml</v>
      </c>
      <c r="K1274" s="71">
        <f>VLOOKUP(I1274,PGStock[],3,FALSE)</f>
        <v>0.35</v>
      </c>
      <c r="L1274" s="47">
        <v>5</v>
      </c>
      <c r="M1274" s="47">
        <f>VLOOKUP(I1274,PGStock[],6,FALSE)</f>
        <v>150</v>
      </c>
      <c r="N1274" s="47">
        <f>+PGSales!$L1274*PGSales!$M1274</f>
        <v>750</v>
      </c>
    </row>
    <row r="1275" spans="1:14" hidden="1" x14ac:dyDescent="0.25">
      <c r="A1275" s="77">
        <f t="shared" si="34"/>
        <v>2025</v>
      </c>
      <c r="B1275" s="77">
        <f t="shared" si="35"/>
        <v>1</v>
      </c>
      <c r="C1275" s="73">
        <v>45663</v>
      </c>
      <c r="D1275" s="68" t="s">
        <v>70</v>
      </c>
      <c r="E1275" s="48" t="s">
        <v>294</v>
      </c>
      <c r="F1275" s="69" t="str">
        <f>VLOOKUP(E1275,Customer[],2,FALSE)</f>
        <v>Shwe Pyae(1)</v>
      </c>
      <c r="G1275" s="69" t="str">
        <f>VLOOKUP(E1275,Customer[],3,FALSE)</f>
        <v>Bogyoke  Rd</v>
      </c>
      <c r="H1275" s="69" t="str">
        <f>VLOOKUP(E1275,Customer[],4,FALSE)</f>
        <v>Hlaing Thar Yar</v>
      </c>
      <c r="I1275" s="48" t="s">
        <v>25</v>
      </c>
      <c r="J1275" s="70" t="str">
        <f>VLOOKUP(I1275,PGStock[],2,FALSE)</f>
        <v>Columbus Super Red Smooth 350 Ml</v>
      </c>
      <c r="K1275" s="71">
        <f>VLOOKUP(I1275,PGStock[],3,FALSE)</f>
        <v>0.35</v>
      </c>
      <c r="L1275" s="47">
        <v>4</v>
      </c>
      <c r="M1275" s="47">
        <f>VLOOKUP(I1275,PGStock[],6,FALSE)</f>
        <v>150</v>
      </c>
      <c r="N1275" s="47">
        <f>+PGSales!$L1275*PGSales!$M1275</f>
        <v>600</v>
      </c>
    </row>
    <row r="1276" spans="1:14" hidden="1" x14ac:dyDescent="0.25">
      <c r="A1276" s="77">
        <f t="shared" si="34"/>
        <v>2025</v>
      </c>
      <c r="B1276" s="77">
        <f t="shared" si="35"/>
        <v>1</v>
      </c>
      <c r="C1276" s="73">
        <v>45663</v>
      </c>
      <c r="D1276" s="68" t="s">
        <v>70</v>
      </c>
      <c r="E1276" s="48" t="s">
        <v>294</v>
      </c>
      <c r="F1276" s="69" t="str">
        <f>VLOOKUP(E1276,Customer[],2,FALSE)</f>
        <v>Shwe Pyae(1)</v>
      </c>
      <c r="G1276" s="69" t="str">
        <f>VLOOKUP(E1276,Customer[],3,FALSE)</f>
        <v>Bogyoke  Rd</v>
      </c>
      <c r="H1276" s="69" t="str">
        <f>VLOOKUP(E1276,Customer[],4,FALSE)</f>
        <v>Hlaing Thar Yar</v>
      </c>
      <c r="I1276" s="48" t="s">
        <v>18</v>
      </c>
      <c r="J1276" s="70" t="str">
        <f>VLOOKUP(I1276,PGStock[],2,FALSE)</f>
        <v>Formula Rum 350ml</v>
      </c>
      <c r="K1276" s="71">
        <f>VLOOKUP(I1276,PGStock[],3,FALSE)</f>
        <v>0.35</v>
      </c>
      <c r="L1276" s="47">
        <v>6</v>
      </c>
      <c r="M1276" s="47">
        <f>VLOOKUP(I1276,PGStock[],6,FALSE)</f>
        <v>150</v>
      </c>
      <c r="N1276" s="47">
        <f>+PGSales!$L1276*PGSales!$M1276</f>
        <v>900</v>
      </c>
    </row>
    <row r="1277" spans="1:14" hidden="1" x14ac:dyDescent="0.25">
      <c r="A1277" s="77">
        <f t="shared" si="34"/>
        <v>2025</v>
      </c>
      <c r="B1277" s="77">
        <f t="shared" si="35"/>
        <v>1</v>
      </c>
      <c r="C1277" s="73">
        <v>45663</v>
      </c>
      <c r="D1277" s="68" t="s">
        <v>76</v>
      </c>
      <c r="E1277" s="48" t="s">
        <v>291</v>
      </c>
      <c r="F1277" s="69" t="str">
        <f>VLOOKUP(E1277,Customer[],2,FALSE)</f>
        <v>Kyaw Myatter</v>
      </c>
      <c r="G1277" s="69" t="str">
        <f>VLOOKUP(E1277,Customer[],3,FALSE)</f>
        <v>Pamoe Hinn Rd</v>
      </c>
      <c r="H1277" s="69" t="str">
        <f>VLOOKUP(E1277,Customer[],4,FALSE)</f>
        <v>Hlaing Thar Yar</v>
      </c>
      <c r="I1277" s="48" t="s">
        <v>117</v>
      </c>
      <c r="J1277" s="70" t="str">
        <f>VLOOKUP(I1277,PGStock[],2,FALSE)</f>
        <v>ဒဂုံမန်ကျည်း ကော်ဗူး (1 Liter)</v>
      </c>
      <c r="K1277" s="71">
        <f>VLOOKUP(I1277,PGStock[],3,FALSE)</f>
        <v>1</v>
      </c>
      <c r="L1277" s="47">
        <v>2</v>
      </c>
      <c r="M1277" s="47">
        <f>VLOOKUP(I1277,PGStock[],6,FALSE)</f>
        <v>100</v>
      </c>
      <c r="N1277" s="47">
        <f>+PGSales!$L1277*PGSales!$M1277</f>
        <v>200</v>
      </c>
    </row>
    <row r="1278" spans="1:14" hidden="1" x14ac:dyDescent="0.25">
      <c r="A1278" s="77">
        <f t="shared" si="34"/>
        <v>2025</v>
      </c>
      <c r="B1278" s="77">
        <f t="shared" si="35"/>
        <v>1</v>
      </c>
      <c r="C1278" s="73">
        <v>45663</v>
      </c>
      <c r="D1278" s="68" t="s">
        <v>76</v>
      </c>
      <c r="E1278" s="48" t="s">
        <v>291</v>
      </c>
      <c r="F1278" s="69" t="str">
        <f>VLOOKUP(E1278,Customer[],2,FALSE)</f>
        <v>Kyaw Myatter</v>
      </c>
      <c r="G1278" s="69" t="str">
        <f>VLOOKUP(E1278,Customer[],3,FALSE)</f>
        <v>Pamoe Hinn Rd</v>
      </c>
      <c r="H1278" s="69" t="str">
        <f>VLOOKUP(E1278,Customer[],4,FALSE)</f>
        <v>Hlaing Thar Yar</v>
      </c>
      <c r="I1278" s="48" t="s">
        <v>25</v>
      </c>
      <c r="J1278" s="70" t="str">
        <f>VLOOKUP(I1278,PGStock[],2,FALSE)</f>
        <v>Columbus Super Red Smooth 350 Ml</v>
      </c>
      <c r="K1278" s="71">
        <f>VLOOKUP(I1278,PGStock[],3,FALSE)</f>
        <v>0.35</v>
      </c>
      <c r="L1278" s="47">
        <v>6</v>
      </c>
      <c r="M1278" s="47">
        <f>VLOOKUP(I1278,PGStock[],6,FALSE)</f>
        <v>150</v>
      </c>
      <c r="N1278" s="47">
        <f>+PGSales!$L1278*PGSales!$M1278</f>
        <v>900</v>
      </c>
    </row>
    <row r="1279" spans="1:14" hidden="1" x14ac:dyDescent="0.25">
      <c r="A1279" s="77">
        <f t="shared" si="34"/>
        <v>2025</v>
      </c>
      <c r="B1279" s="77">
        <f t="shared" si="35"/>
        <v>1</v>
      </c>
      <c r="C1279" s="73">
        <v>45663</v>
      </c>
      <c r="D1279" s="68" t="s">
        <v>76</v>
      </c>
      <c r="E1279" s="48" t="s">
        <v>291</v>
      </c>
      <c r="F1279" s="69" t="str">
        <f>VLOOKUP(E1279,Customer[],2,FALSE)</f>
        <v>Kyaw Myatter</v>
      </c>
      <c r="G1279" s="69" t="str">
        <f>VLOOKUP(E1279,Customer[],3,FALSE)</f>
        <v>Pamoe Hinn Rd</v>
      </c>
      <c r="H1279" s="69" t="str">
        <f>VLOOKUP(E1279,Customer[],4,FALSE)</f>
        <v>Hlaing Thar Yar</v>
      </c>
      <c r="I1279" s="48" t="s">
        <v>18</v>
      </c>
      <c r="J1279" s="70" t="str">
        <f>VLOOKUP(I1279,PGStock[],2,FALSE)</f>
        <v>Formula Rum 350ml</v>
      </c>
      <c r="K1279" s="71">
        <f>VLOOKUP(I1279,PGStock[],3,FALSE)</f>
        <v>0.35</v>
      </c>
      <c r="L1279" s="47">
        <v>3</v>
      </c>
      <c r="M1279" s="47">
        <f>VLOOKUP(I1279,PGStock[],6,FALSE)</f>
        <v>150</v>
      </c>
      <c r="N1279" s="47">
        <f>+PGSales!$L1279*PGSales!$M1279</f>
        <v>450</v>
      </c>
    </row>
    <row r="1280" spans="1:14" hidden="1" x14ac:dyDescent="0.25">
      <c r="A1280" s="77">
        <f t="shared" si="34"/>
        <v>2025</v>
      </c>
      <c r="B1280" s="77">
        <f t="shared" si="35"/>
        <v>1</v>
      </c>
      <c r="C1280" s="73">
        <v>45663</v>
      </c>
      <c r="D1280" s="68" t="s">
        <v>3</v>
      </c>
      <c r="E1280" s="48" t="s">
        <v>293</v>
      </c>
      <c r="F1280" s="69" t="str">
        <f>VLOOKUP(E1280,Customer[],2,FALSE)</f>
        <v>Aung Thayaphu</v>
      </c>
      <c r="G1280" s="69" t="str">
        <f>VLOOKUP(E1280,Customer[],3,FALSE)</f>
        <v>Bogyoke  Rd</v>
      </c>
      <c r="H1280" s="69" t="str">
        <f>VLOOKUP(E1280,Customer[],4,FALSE)</f>
        <v>Hlaing Thar Yar</v>
      </c>
      <c r="I1280" s="48" t="s">
        <v>18</v>
      </c>
      <c r="J1280" s="70" t="str">
        <f>VLOOKUP(I1280,PGStock[],2,FALSE)</f>
        <v>Formula Rum 350ml</v>
      </c>
      <c r="K1280" s="71">
        <f>VLOOKUP(I1280,PGStock[],3,FALSE)</f>
        <v>0.35</v>
      </c>
      <c r="L1280" s="47">
        <v>2</v>
      </c>
      <c r="M1280" s="47">
        <f>VLOOKUP(I1280,PGStock[],6,FALSE)</f>
        <v>150</v>
      </c>
      <c r="N1280" s="47">
        <f>+PGSales!$L1280*PGSales!$M1280</f>
        <v>300</v>
      </c>
    </row>
    <row r="1281" spans="1:14" hidden="1" x14ac:dyDescent="0.25">
      <c r="A1281" s="77">
        <f t="shared" si="34"/>
        <v>2025</v>
      </c>
      <c r="B1281" s="77">
        <f t="shared" si="35"/>
        <v>1</v>
      </c>
      <c r="C1281" s="73">
        <v>45663</v>
      </c>
      <c r="D1281" s="68" t="s">
        <v>74</v>
      </c>
      <c r="E1281" s="48" t="s">
        <v>323</v>
      </c>
      <c r="F1281" s="69" t="str">
        <f>VLOOKUP(E1281,Customer[],2,FALSE)</f>
        <v>Mya Badathar 1</v>
      </c>
      <c r="G1281" s="69" t="str">
        <f>VLOOKUP(E1281,Customer[],3,FALSE)</f>
        <v>Bogyoke Rd</v>
      </c>
      <c r="H1281" s="69" t="str">
        <f>VLOOKUP(E1281,Customer[],4,FALSE)</f>
        <v>Hlaing Thar Yar</v>
      </c>
      <c r="I1281" s="48" t="s">
        <v>25</v>
      </c>
      <c r="J1281" s="70" t="str">
        <f>VLOOKUP(I1281,PGStock[],2,FALSE)</f>
        <v>Columbus Super Red Smooth 350 Ml</v>
      </c>
      <c r="K1281" s="71">
        <f>VLOOKUP(I1281,PGStock[],3,FALSE)</f>
        <v>0.35</v>
      </c>
      <c r="L1281" s="47">
        <v>1</v>
      </c>
      <c r="M1281" s="47">
        <f>VLOOKUP(I1281,PGStock[],6,FALSE)</f>
        <v>150</v>
      </c>
      <c r="N1281" s="47">
        <f>+PGSales!$L1281*PGSales!$M1281</f>
        <v>150</v>
      </c>
    </row>
    <row r="1282" spans="1:14" hidden="1" x14ac:dyDescent="0.25">
      <c r="A1282" s="77">
        <f t="shared" si="34"/>
        <v>2025</v>
      </c>
      <c r="B1282" s="77">
        <f t="shared" si="35"/>
        <v>1</v>
      </c>
      <c r="C1282" s="73">
        <v>45663</v>
      </c>
      <c r="D1282" s="68" t="s">
        <v>74</v>
      </c>
      <c r="E1282" s="48" t="s">
        <v>323</v>
      </c>
      <c r="F1282" s="69" t="str">
        <f>VLOOKUP(E1282,Customer[],2,FALSE)</f>
        <v>Mya Badathar 1</v>
      </c>
      <c r="G1282" s="69" t="str">
        <f>VLOOKUP(E1282,Customer[],3,FALSE)</f>
        <v>Bogyoke Rd</v>
      </c>
      <c r="H1282" s="69" t="str">
        <f>VLOOKUP(E1282,Customer[],4,FALSE)</f>
        <v>Hlaing Thar Yar</v>
      </c>
      <c r="I1282" s="48" t="s">
        <v>23</v>
      </c>
      <c r="J1282" s="70" t="str">
        <f>VLOOKUP(I1282,PGStock[],2,FALSE)</f>
        <v>Columbus Super Red Smooth 175 Ml</v>
      </c>
      <c r="K1282" s="71">
        <f>VLOOKUP(I1282,PGStock[],3,FALSE)</f>
        <v>0.17499999999999999</v>
      </c>
      <c r="L1282" s="47">
        <v>1</v>
      </c>
      <c r="M1282" s="47">
        <f>VLOOKUP(I1282,PGStock[],6,FALSE)</f>
        <v>100</v>
      </c>
      <c r="N1282" s="47">
        <f>+PGSales!$L1282*PGSales!$M1282</f>
        <v>100</v>
      </c>
    </row>
    <row r="1283" spans="1:14" hidden="1" x14ac:dyDescent="0.25">
      <c r="A1283" s="77">
        <f t="shared" si="34"/>
        <v>2025</v>
      </c>
      <c r="B1283" s="77">
        <f t="shared" si="35"/>
        <v>1</v>
      </c>
      <c r="C1283" s="73">
        <v>45663</v>
      </c>
      <c r="D1283" s="68" t="s">
        <v>4</v>
      </c>
      <c r="E1283" s="48" t="s">
        <v>333</v>
      </c>
      <c r="F1283" s="69" t="str">
        <f>VLOOKUP(E1283,Customer[],2,FALSE)</f>
        <v>Swantaw</v>
      </c>
      <c r="G1283" s="69" t="str">
        <f>VLOOKUP(E1283,Customer[],3,FALSE)</f>
        <v>Bogyoke Rd</v>
      </c>
      <c r="H1283" s="69" t="str">
        <f>VLOOKUP(E1283,Customer[],4,FALSE)</f>
        <v>Hlaing Thar Yar</v>
      </c>
      <c r="I1283" s="48" t="s">
        <v>25</v>
      </c>
      <c r="J1283" s="70" t="str">
        <f>VLOOKUP(I1283,PGStock[],2,FALSE)</f>
        <v>Columbus Super Red Smooth 350 Ml</v>
      </c>
      <c r="K1283" s="71">
        <f>VLOOKUP(I1283,PGStock[],3,FALSE)</f>
        <v>0.35</v>
      </c>
      <c r="L1283" s="47">
        <v>3</v>
      </c>
      <c r="M1283" s="47">
        <f>VLOOKUP(I1283,PGStock[],6,FALSE)</f>
        <v>150</v>
      </c>
      <c r="N1283" s="47">
        <f>+PGSales!$L1283*PGSales!$M1283</f>
        <v>450</v>
      </c>
    </row>
    <row r="1284" spans="1:14" hidden="1" x14ac:dyDescent="0.25">
      <c r="A1284" s="77">
        <f t="shared" si="34"/>
        <v>2025</v>
      </c>
      <c r="B1284" s="77">
        <f t="shared" si="35"/>
        <v>1</v>
      </c>
      <c r="C1284" s="73">
        <v>45663</v>
      </c>
      <c r="D1284" s="68" t="s">
        <v>4</v>
      </c>
      <c r="E1284" s="48" t="s">
        <v>333</v>
      </c>
      <c r="F1284" s="69" t="str">
        <f>VLOOKUP(E1284,Customer[],2,FALSE)</f>
        <v>Swantaw</v>
      </c>
      <c r="G1284" s="69" t="str">
        <f>VLOOKUP(E1284,Customer[],3,FALSE)</f>
        <v>Bogyoke Rd</v>
      </c>
      <c r="H1284" s="69" t="str">
        <f>VLOOKUP(E1284,Customer[],4,FALSE)</f>
        <v>Hlaing Thar Yar</v>
      </c>
      <c r="I1284" s="48" t="s">
        <v>18</v>
      </c>
      <c r="J1284" s="70" t="str">
        <f>VLOOKUP(I1284,PGStock[],2,FALSE)</f>
        <v>Formula Rum 350ml</v>
      </c>
      <c r="K1284" s="71">
        <f>VLOOKUP(I1284,PGStock[],3,FALSE)</f>
        <v>0.35</v>
      </c>
      <c r="L1284" s="47">
        <v>3</v>
      </c>
      <c r="M1284" s="47">
        <f>VLOOKUP(I1284,PGStock[],6,FALSE)</f>
        <v>150</v>
      </c>
      <c r="N1284" s="47">
        <f>+PGSales!$L1284*PGSales!$M1284</f>
        <v>450</v>
      </c>
    </row>
    <row r="1285" spans="1:14" hidden="1" x14ac:dyDescent="0.25">
      <c r="A1285" s="77">
        <f t="shared" si="34"/>
        <v>2025</v>
      </c>
      <c r="B1285" s="77">
        <f t="shared" si="35"/>
        <v>1</v>
      </c>
      <c r="C1285" s="73">
        <v>45663</v>
      </c>
      <c r="D1285" s="68" t="s">
        <v>72</v>
      </c>
      <c r="E1285" s="48" t="s">
        <v>324</v>
      </c>
      <c r="F1285" s="69" t="str">
        <f>VLOOKUP(E1285,Customer[],2,FALSE)</f>
        <v>Aung Zaya</v>
      </c>
      <c r="G1285" s="69" t="str">
        <f>VLOOKUP(E1285,Customer[],3,FALSE)</f>
        <v>Bogyoke Rd</v>
      </c>
      <c r="H1285" s="69" t="str">
        <f>VLOOKUP(E1285,Customer[],4,FALSE)</f>
        <v>Hlaing Thar Yar</v>
      </c>
      <c r="I1285" s="48" t="s">
        <v>117</v>
      </c>
      <c r="J1285" s="70" t="str">
        <f>VLOOKUP(I1285,PGStock[],2,FALSE)</f>
        <v>ဒဂုံမန်ကျည်း ကော်ဗူး (1 Liter)</v>
      </c>
      <c r="K1285" s="71">
        <f>VLOOKUP(I1285,PGStock[],3,FALSE)</f>
        <v>1</v>
      </c>
      <c r="L1285" s="47">
        <v>5</v>
      </c>
      <c r="M1285" s="47">
        <f>VLOOKUP(I1285,PGStock[],6,FALSE)</f>
        <v>100</v>
      </c>
      <c r="N1285" s="47">
        <f>+PGSales!$L1285*PGSales!$M1285</f>
        <v>500</v>
      </c>
    </row>
    <row r="1286" spans="1:14" hidden="1" x14ac:dyDescent="0.25">
      <c r="A1286" s="77">
        <f t="shared" si="34"/>
        <v>2025</v>
      </c>
      <c r="B1286" s="77">
        <f t="shared" si="35"/>
        <v>1</v>
      </c>
      <c r="C1286" s="73">
        <v>45663</v>
      </c>
      <c r="D1286" s="68" t="s">
        <v>72</v>
      </c>
      <c r="E1286" s="48" t="s">
        <v>324</v>
      </c>
      <c r="F1286" s="69" t="str">
        <f>VLOOKUP(E1286,Customer[],2,FALSE)</f>
        <v>Aung Zaya</v>
      </c>
      <c r="G1286" s="69" t="str">
        <f>VLOOKUP(E1286,Customer[],3,FALSE)</f>
        <v>Bogyoke Rd</v>
      </c>
      <c r="H1286" s="69" t="str">
        <f>VLOOKUP(E1286,Customer[],4,FALSE)</f>
        <v>Hlaing Thar Yar</v>
      </c>
      <c r="I1286" s="48" t="s">
        <v>25</v>
      </c>
      <c r="J1286" s="70" t="str">
        <f>VLOOKUP(I1286,PGStock[],2,FALSE)</f>
        <v>Columbus Super Red Smooth 350 Ml</v>
      </c>
      <c r="K1286" s="71">
        <f>VLOOKUP(I1286,PGStock[],3,FALSE)</f>
        <v>0.35</v>
      </c>
      <c r="L1286" s="47">
        <v>9</v>
      </c>
      <c r="M1286" s="47">
        <f>VLOOKUP(I1286,PGStock[],6,FALSE)</f>
        <v>150</v>
      </c>
      <c r="N1286" s="47">
        <f>+PGSales!$L1286*PGSales!$M1286</f>
        <v>1350</v>
      </c>
    </row>
    <row r="1287" spans="1:14" hidden="1" x14ac:dyDescent="0.25">
      <c r="A1287" s="77">
        <f t="shared" si="34"/>
        <v>2025</v>
      </c>
      <c r="B1287" s="77">
        <f t="shared" si="35"/>
        <v>1</v>
      </c>
      <c r="C1287" s="73">
        <v>45663</v>
      </c>
      <c r="D1287" s="68" t="s">
        <v>72</v>
      </c>
      <c r="E1287" s="48" t="s">
        <v>324</v>
      </c>
      <c r="F1287" s="69" t="str">
        <f>VLOOKUP(E1287,Customer[],2,FALSE)</f>
        <v>Aung Zaya</v>
      </c>
      <c r="G1287" s="69" t="str">
        <f>VLOOKUP(E1287,Customer[],3,FALSE)</f>
        <v>Bogyoke Rd</v>
      </c>
      <c r="H1287" s="69" t="str">
        <f>VLOOKUP(E1287,Customer[],4,FALSE)</f>
        <v>Hlaing Thar Yar</v>
      </c>
      <c r="I1287" s="48" t="s">
        <v>20</v>
      </c>
      <c r="J1287" s="70" t="str">
        <f>VLOOKUP(I1287,PGStock[],2,FALSE)</f>
        <v>Formula Rum 700ml</v>
      </c>
      <c r="K1287" s="71">
        <f>VLOOKUP(I1287,PGStock[],3,FALSE)</f>
        <v>0.7</v>
      </c>
      <c r="L1287" s="47">
        <v>1</v>
      </c>
      <c r="M1287" s="47">
        <f>VLOOKUP(I1287,PGStock[],6,FALSE)</f>
        <v>200</v>
      </c>
      <c r="N1287" s="47">
        <f>+PGSales!$L1287*PGSales!$M1287</f>
        <v>200</v>
      </c>
    </row>
    <row r="1288" spans="1:14" hidden="1" x14ac:dyDescent="0.25">
      <c r="A1288" s="77">
        <f t="shared" si="34"/>
        <v>2025</v>
      </c>
      <c r="B1288" s="77">
        <f t="shared" si="35"/>
        <v>1</v>
      </c>
      <c r="C1288" s="73">
        <v>45663</v>
      </c>
      <c r="D1288" s="68" t="s">
        <v>72</v>
      </c>
      <c r="E1288" s="48" t="s">
        <v>324</v>
      </c>
      <c r="F1288" s="69" t="str">
        <f>VLOOKUP(E1288,Customer[],2,FALSE)</f>
        <v>Aung Zaya</v>
      </c>
      <c r="G1288" s="69" t="str">
        <f>VLOOKUP(E1288,Customer[],3,FALSE)</f>
        <v>Bogyoke Rd</v>
      </c>
      <c r="H1288" s="69" t="str">
        <f>VLOOKUP(E1288,Customer[],4,FALSE)</f>
        <v>Hlaing Thar Yar</v>
      </c>
      <c r="I1288" s="48" t="s">
        <v>18</v>
      </c>
      <c r="J1288" s="70" t="str">
        <f>VLOOKUP(I1288,PGStock[],2,FALSE)</f>
        <v>Formula Rum 350ml</v>
      </c>
      <c r="K1288" s="71">
        <f>VLOOKUP(I1288,PGStock[],3,FALSE)</f>
        <v>0.35</v>
      </c>
      <c r="L1288" s="47">
        <v>6</v>
      </c>
      <c r="M1288" s="47">
        <f>VLOOKUP(I1288,PGStock[],6,FALSE)</f>
        <v>150</v>
      </c>
      <c r="N1288" s="47">
        <f>+PGSales!$L1288*PGSales!$M1288</f>
        <v>900</v>
      </c>
    </row>
    <row r="1289" spans="1:14" hidden="1" x14ac:dyDescent="0.25">
      <c r="A1289" s="77">
        <f t="shared" si="34"/>
        <v>2025</v>
      </c>
      <c r="B1289" s="77">
        <f t="shared" si="35"/>
        <v>1</v>
      </c>
      <c r="C1289" s="73">
        <v>45664</v>
      </c>
      <c r="D1289" s="68" t="s">
        <v>115</v>
      </c>
      <c r="E1289" s="48">
        <v>161</v>
      </c>
      <c r="F1289" s="69" t="str">
        <f>VLOOKUP(E1289,Customer[],2,FALSE)</f>
        <v>16 G (1)</v>
      </c>
      <c r="G1289" s="69" t="str">
        <f>VLOOKUP(E1289,Customer[],3,FALSE)</f>
        <v>Innwa Rd</v>
      </c>
      <c r="H1289" s="69" t="str">
        <f>VLOOKUP(E1289,Customer[],4,FALSE)</f>
        <v>S Paukkan N/Oakkala</v>
      </c>
      <c r="I1289" s="48" t="s">
        <v>25</v>
      </c>
      <c r="J1289" s="70" t="str">
        <f>VLOOKUP(I1289,PGStock[],2,FALSE)</f>
        <v>Columbus Super Red Smooth 350 Ml</v>
      </c>
      <c r="K1289" s="71">
        <f>VLOOKUP(I1289,PGStock[],3,FALSE)</f>
        <v>0.35</v>
      </c>
      <c r="L1289" s="47">
        <v>7</v>
      </c>
      <c r="M1289" s="47">
        <f>VLOOKUP(I1289,PGStock[],6,FALSE)</f>
        <v>150</v>
      </c>
      <c r="N1289" s="47">
        <f>+PGSales!$L1289*PGSales!$M1289</f>
        <v>1050</v>
      </c>
    </row>
    <row r="1290" spans="1:14" hidden="1" x14ac:dyDescent="0.25">
      <c r="A1290" s="77">
        <f t="shared" si="34"/>
        <v>2025</v>
      </c>
      <c r="B1290" s="77">
        <f t="shared" si="35"/>
        <v>1</v>
      </c>
      <c r="C1290" s="73">
        <v>45664</v>
      </c>
      <c r="D1290" s="68" t="s">
        <v>115</v>
      </c>
      <c r="E1290" s="48">
        <v>161</v>
      </c>
      <c r="F1290" s="69" t="str">
        <f>VLOOKUP(E1290,Customer[],2,FALSE)</f>
        <v>16 G (1)</v>
      </c>
      <c r="G1290" s="69" t="str">
        <f>VLOOKUP(E1290,Customer[],3,FALSE)</f>
        <v>Innwa Rd</v>
      </c>
      <c r="H1290" s="69" t="str">
        <f>VLOOKUP(E1290,Customer[],4,FALSE)</f>
        <v>S Paukkan N/Oakkala</v>
      </c>
      <c r="I1290" s="48" t="s">
        <v>18</v>
      </c>
      <c r="J1290" s="70" t="str">
        <f>VLOOKUP(I1290,PGStock[],2,FALSE)</f>
        <v>Formula Rum 350ml</v>
      </c>
      <c r="K1290" s="71">
        <f>VLOOKUP(I1290,PGStock[],3,FALSE)</f>
        <v>0.35</v>
      </c>
      <c r="L1290" s="47">
        <v>1</v>
      </c>
      <c r="M1290" s="47">
        <f>VLOOKUP(I1290,PGStock[],6,FALSE)</f>
        <v>150</v>
      </c>
      <c r="N1290" s="47">
        <f>+PGSales!$L1290*PGSales!$M1290</f>
        <v>150</v>
      </c>
    </row>
    <row r="1291" spans="1:14" hidden="1" x14ac:dyDescent="0.25">
      <c r="A1291" s="77">
        <f t="shared" si="34"/>
        <v>2025</v>
      </c>
      <c r="B1291" s="77">
        <f t="shared" si="35"/>
        <v>1</v>
      </c>
      <c r="C1291" s="73">
        <v>45664</v>
      </c>
      <c r="D1291" s="68" t="s">
        <v>1</v>
      </c>
      <c r="E1291" s="48" t="s">
        <v>314</v>
      </c>
      <c r="F1291" s="69" t="str">
        <f>VLOOKUP(E1291,Customer[],2,FALSE)</f>
        <v>Kaung</v>
      </c>
      <c r="G1291" s="69" t="str">
        <f>VLOOKUP(E1291,Customer[],3,FALSE)</f>
        <v>Nuaung Yann Rd</v>
      </c>
      <c r="H1291" s="69" t="str">
        <f>VLOOKUP(E1291,Customer[],4,FALSE)</f>
        <v>S Paukkan N/Oakkala</v>
      </c>
      <c r="I1291" s="48" t="s">
        <v>27</v>
      </c>
      <c r="J1291" s="70" t="str">
        <f>VLOOKUP(I1291,PGStock[],2,FALSE)</f>
        <v>Columbus Super Red Smooth 700 Ml</v>
      </c>
      <c r="K1291" s="71">
        <f>VLOOKUP(I1291,PGStock[],3,FALSE)</f>
        <v>0.7</v>
      </c>
      <c r="L1291" s="47">
        <v>1</v>
      </c>
      <c r="M1291" s="47">
        <f>VLOOKUP(I1291,PGStock[],6,FALSE)</f>
        <v>200</v>
      </c>
      <c r="N1291" s="47">
        <f>+PGSales!$L1291*PGSales!$M1291</f>
        <v>200</v>
      </c>
    </row>
    <row r="1292" spans="1:14" hidden="1" x14ac:dyDescent="0.25">
      <c r="A1292" s="77">
        <f t="shared" si="34"/>
        <v>2025</v>
      </c>
      <c r="B1292" s="77">
        <f t="shared" si="35"/>
        <v>1</v>
      </c>
      <c r="C1292" s="73">
        <v>45664</v>
      </c>
      <c r="D1292" s="68" t="s">
        <v>1</v>
      </c>
      <c r="E1292" s="48" t="s">
        <v>314</v>
      </c>
      <c r="F1292" s="69" t="str">
        <f>VLOOKUP(E1292,Customer[],2,FALSE)</f>
        <v>Kaung</v>
      </c>
      <c r="G1292" s="69" t="str">
        <f>VLOOKUP(E1292,Customer[],3,FALSE)</f>
        <v>Nuaung Yann Rd</v>
      </c>
      <c r="H1292" s="69" t="str">
        <f>VLOOKUP(E1292,Customer[],4,FALSE)</f>
        <v>S Paukkan N/Oakkala</v>
      </c>
      <c r="I1292" s="48" t="s">
        <v>25</v>
      </c>
      <c r="J1292" s="70" t="str">
        <f>VLOOKUP(I1292,PGStock[],2,FALSE)</f>
        <v>Columbus Super Red Smooth 350 Ml</v>
      </c>
      <c r="K1292" s="71">
        <f>VLOOKUP(I1292,PGStock[],3,FALSE)</f>
        <v>0.35</v>
      </c>
      <c r="L1292" s="47">
        <v>7</v>
      </c>
      <c r="M1292" s="47">
        <f>VLOOKUP(I1292,PGStock[],6,FALSE)</f>
        <v>150</v>
      </c>
      <c r="N1292" s="47">
        <f>+PGSales!$L1292*PGSales!$M1292</f>
        <v>1050</v>
      </c>
    </row>
    <row r="1293" spans="1:14" hidden="1" x14ac:dyDescent="0.25">
      <c r="A1293" s="77">
        <f t="shared" si="34"/>
        <v>2025</v>
      </c>
      <c r="B1293" s="77">
        <f t="shared" si="35"/>
        <v>1</v>
      </c>
      <c r="C1293" s="73">
        <v>45664</v>
      </c>
      <c r="D1293" s="68" t="s">
        <v>1</v>
      </c>
      <c r="E1293" s="48" t="s">
        <v>314</v>
      </c>
      <c r="F1293" s="69" t="str">
        <f>VLOOKUP(E1293,Customer[],2,FALSE)</f>
        <v>Kaung</v>
      </c>
      <c r="G1293" s="69" t="str">
        <f>VLOOKUP(E1293,Customer[],3,FALSE)</f>
        <v>Nuaung Yann Rd</v>
      </c>
      <c r="H1293" s="69" t="str">
        <f>VLOOKUP(E1293,Customer[],4,FALSE)</f>
        <v>S Paukkan N/Oakkala</v>
      </c>
      <c r="I1293" s="48" t="s">
        <v>18</v>
      </c>
      <c r="J1293" s="70" t="str">
        <f>VLOOKUP(I1293,PGStock[],2,FALSE)</f>
        <v>Formula Rum 350ml</v>
      </c>
      <c r="K1293" s="71">
        <f>VLOOKUP(I1293,PGStock[],3,FALSE)</f>
        <v>0.35</v>
      </c>
      <c r="L1293" s="47">
        <v>7</v>
      </c>
      <c r="M1293" s="47">
        <f>VLOOKUP(I1293,PGStock[],6,FALSE)</f>
        <v>150</v>
      </c>
      <c r="N1293" s="47">
        <f>+PGSales!$L1293*PGSales!$M1293</f>
        <v>1050</v>
      </c>
    </row>
    <row r="1294" spans="1:14" hidden="1" x14ac:dyDescent="0.25">
      <c r="A1294" s="77">
        <f t="shared" si="34"/>
        <v>2025</v>
      </c>
      <c r="B1294" s="77">
        <f t="shared" si="35"/>
        <v>1</v>
      </c>
      <c r="C1294" s="73">
        <v>45664</v>
      </c>
      <c r="D1294" s="68" t="s">
        <v>2</v>
      </c>
      <c r="E1294" s="48" t="s">
        <v>319</v>
      </c>
      <c r="F1294" s="69" t="str">
        <f>VLOOKUP(E1294,Customer[],2,FALSE)</f>
        <v>Htet Lwin</v>
      </c>
      <c r="G1294" s="69" t="str">
        <f>VLOOKUP(E1294,Customer[],3,FALSE)</f>
        <v>Bagan Rd</v>
      </c>
      <c r="H1294" s="69" t="str">
        <f>VLOOKUP(E1294,Customer[],4,FALSE)</f>
        <v>S Paukkan N/Oakkala</v>
      </c>
      <c r="I1294" s="48" t="s">
        <v>25</v>
      </c>
      <c r="J1294" s="70" t="str">
        <f>VLOOKUP(I1294,PGStock[],2,FALSE)</f>
        <v>Columbus Super Red Smooth 350 Ml</v>
      </c>
      <c r="K1294" s="71">
        <f>VLOOKUP(I1294,PGStock[],3,FALSE)</f>
        <v>0.35</v>
      </c>
      <c r="L1294" s="47">
        <v>4</v>
      </c>
      <c r="M1294" s="47">
        <f>VLOOKUP(I1294,PGStock[],6,FALSE)</f>
        <v>150</v>
      </c>
      <c r="N1294" s="47">
        <f>+PGSales!$L1294*PGSales!$M1294</f>
        <v>600</v>
      </c>
    </row>
    <row r="1295" spans="1:14" hidden="1" x14ac:dyDescent="0.25">
      <c r="A1295" s="77">
        <f t="shared" si="34"/>
        <v>2025</v>
      </c>
      <c r="B1295" s="77">
        <f t="shared" si="35"/>
        <v>1</v>
      </c>
      <c r="C1295" s="73">
        <v>45664</v>
      </c>
      <c r="D1295" s="68" t="s">
        <v>2</v>
      </c>
      <c r="E1295" s="48" t="s">
        <v>319</v>
      </c>
      <c r="F1295" s="69" t="str">
        <f>VLOOKUP(E1295,Customer[],2,FALSE)</f>
        <v>Htet Lwin</v>
      </c>
      <c r="G1295" s="69" t="str">
        <f>VLOOKUP(E1295,Customer[],3,FALSE)</f>
        <v>Bagan Rd</v>
      </c>
      <c r="H1295" s="69" t="str">
        <f>VLOOKUP(E1295,Customer[],4,FALSE)</f>
        <v>S Paukkan N/Oakkala</v>
      </c>
      <c r="I1295" s="48" t="s">
        <v>23</v>
      </c>
      <c r="J1295" s="70" t="str">
        <f>VLOOKUP(I1295,PGStock[],2,FALSE)</f>
        <v>Columbus Super Red Smooth 175 Ml</v>
      </c>
      <c r="K1295" s="71">
        <f>VLOOKUP(I1295,PGStock[],3,FALSE)</f>
        <v>0.17499999999999999</v>
      </c>
      <c r="L1295" s="47">
        <v>1</v>
      </c>
      <c r="M1295" s="47">
        <f>VLOOKUP(I1295,PGStock[],6,FALSE)</f>
        <v>100</v>
      </c>
      <c r="N1295" s="47">
        <f>+PGSales!$L1295*PGSales!$M1295</f>
        <v>100</v>
      </c>
    </row>
    <row r="1296" spans="1:14" hidden="1" x14ac:dyDescent="0.25">
      <c r="A1296" s="77">
        <f t="shared" si="34"/>
        <v>2025</v>
      </c>
      <c r="B1296" s="77">
        <f t="shared" si="35"/>
        <v>1</v>
      </c>
      <c r="C1296" s="73">
        <v>45664</v>
      </c>
      <c r="D1296" s="68" t="s">
        <v>2</v>
      </c>
      <c r="E1296" s="48" t="s">
        <v>319</v>
      </c>
      <c r="F1296" s="69" t="str">
        <f>VLOOKUP(E1296,Customer[],2,FALSE)</f>
        <v>Htet Lwin</v>
      </c>
      <c r="G1296" s="69" t="str">
        <f>VLOOKUP(E1296,Customer[],3,FALSE)</f>
        <v>Bagan Rd</v>
      </c>
      <c r="H1296" s="69" t="str">
        <f>VLOOKUP(E1296,Customer[],4,FALSE)</f>
        <v>S Paukkan N/Oakkala</v>
      </c>
      <c r="I1296" s="48" t="s">
        <v>18</v>
      </c>
      <c r="J1296" s="70" t="str">
        <f>VLOOKUP(I1296,PGStock[],2,FALSE)</f>
        <v>Formula Rum 350ml</v>
      </c>
      <c r="K1296" s="71">
        <f>VLOOKUP(I1296,PGStock[],3,FALSE)</f>
        <v>0.35</v>
      </c>
      <c r="L1296" s="47">
        <v>6</v>
      </c>
      <c r="M1296" s="47">
        <f>VLOOKUP(I1296,PGStock[],6,FALSE)</f>
        <v>150</v>
      </c>
      <c r="N1296" s="47">
        <f>+PGSales!$L1296*PGSales!$M1296</f>
        <v>900</v>
      </c>
    </row>
    <row r="1297" spans="1:14" hidden="1" x14ac:dyDescent="0.25">
      <c r="A1297" s="77">
        <f t="shared" si="34"/>
        <v>2025</v>
      </c>
      <c r="B1297" s="77">
        <f t="shared" si="35"/>
        <v>1</v>
      </c>
      <c r="C1297" s="73">
        <v>45664</v>
      </c>
      <c r="D1297" s="68" t="s">
        <v>0</v>
      </c>
      <c r="E1297" s="48">
        <v>162</v>
      </c>
      <c r="F1297" s="69" t="str">
        <f>VLOOKUP(E1297,Customer[],2,FALSE)</f>
        <v>16 G(2)</v>
      </c>
      <c r="G1297" s="69" t="str">
        <f>VLOOKUP(E1297,Customer[],3,FALSE)</f>
        <v>Taungnu Rd</v>
      </c>
      <c r="H1297" s="69" t="str">
        <f>VLOOKUP(E1297,Customer[],4,FALSE)</f>
        <v>S Paukkan N/Oakkala</v>
      </c>
      <c r="I1297" s="48" t="s">
        <v>27</v>
      </c>
      <c r="J1297" s="70" t="str">
        <f>VLOOKUP(I1297,PGStock[],2,FALSE)</f>
        <v>Columbus Super Red Smooth 700 Ml</v>
      </c>
      <c r="K1297" s="71">
        <f>VLOOKUP(I1297,PGStock[],3,FALSE)</f>
        <v>0.7</v>
      </c>
      <c r="L1297" s="47">
        <v>1</v>
      </c>
      <c r="M1297" s="47">
        <f>VLOOKUP(I1297,PGStock[],6,FALSE)</f>
        <v>200</v>
      </c>
      <c r="N1297" s="47">
        <f>+PGSales!$L1297*PGSales!$M1297</f>
        <v>200</v>
      </c>
    </row>
    <row r="1298" spans="1:14" hidden="1" x14ac:dyDescent="0.25">
      <c r="A1298" s="77">
        <f t="shared" si="34"/>
        <v>2025</v>
      </c>
      <c r="B1298" s="77">
        <f t="shared" si="35"/>
        <v>1</v>
      </c>
      <c r="C1298" s="73">
        <v>45664</v>
      </c>
      <c r="D1298" s="68" t="s">
        <v>0</v>
      </c>
      <c r="E1298" s="48">
        <v>162</v>
      </c>
      <c r="F1298" s="69" t="str">
        <f>VLOOKUP(E1298,Customer[],2,FALSE)</f>
        <v>16 G(2)</v>
      </c>
      <c r="G1298" s="69" t="str">
        <f>VLOOKUP(E1298,Customer[],3,FALSE)</f>
        <v>Taungnu Rd</v>
      </c>
      <c r="H1298" s="69" t="str">
        <f>VLOOKUP(E1298,Customer[],4,FALSE)</f>
        <v>S Paukkan N/Oakkala</v>
      </c>
      <c r="I1298" s="48" t="s">
        <v>25</v>
      </c>
      <c r="J1298" s="70" t="str">
        <f>VLOOKUP(I1298,PGStock[],2,FALSE)</f>
        <v>Columbus Super Red Smooth 350 Ml</v>
      </c>
      <c r="K1298" s="71">
        <f>VLOOKUP(I1298,PGStock[],3,FALSE)</f>
        <v>0.35</v>
      </c>
      <c r="L1298" s="47">
        <v>1</v>
      </c>
      <c r="M1298" s="47">
        <f>VLOOKUP(I1298,PGStock[],6,FALSE)</f>
        <v>150</v>
      </c>
      <c r="N1298" s="47">
        <f>+PGSales!$L1298*PGSales!$M1298</f>
        <v>150</v>
      </c>
    </row>
    <row r="1299" spans="1:14" hidden="1" x14ac:dyDescent="0.25">
      <c r="A1299" s="77">
        <f t="shared" si="34"/>
        <v>2025</v>
      </c>
      <c r="B1299" s="77">
        <f t="shared" si="35"/>
        <v>1</v>
      </c>
      <c r="C1299" s="73">
        <v>45664</v>
      </c>
      <c r="D1299" s="68" t="s">
        <v>0</v>
      </c>
      <c r="E1299" s="48">
        <v>162</v>
      </c>
      <c r="F1299" s="69" t="str">
        <f>VLOOKUP(E1299,Customer[],2,FALSE)</f>
        <v>16 G(2)</v>
      </c>
      <c r="G1299" s="69" t="str">
        <f>VLOOKUP(E1299,Customer[],3,FALSE)</f>
        <v>Taungnu Rd</v>
      </c>
      <c r="H1299" s="69" t="str">
        <f>VLOOKUP(E1299,Customer[],4,FALSE)</f>
        <v>S Paukkan N/Oakkala</v>
      </c>
      <c r="I1299" s="48" t="s">
        <v>18</v>
      </c>
      <c r="J1299" s="70" t="str">
        <f>VLOOKUP(I1299,PGStock[],2,FALSE)</f>
        <v>Formula Rum 350ml</v>
      </c>
      <c r="K1299" s="71">
        <f>VLOOKUP(I1299,PGStock[],3,FALSE)</f>
        <v>0.35</v>
      </c>
      <c r="L1299" s="47">
        <v>1</v>
      </c>
      <c r="M1299" s="47">
        <f>VLOOKUP(I1299,PGStock[],6,FALSE)</f>
        <v>150</v>
      </c>
      <c r="N1299" s="47">
        <f>+PGSales!$L1299*PGSales!$M1299</f>
        <v>150</v>
      </c>
    </row>
    <row r="1300" spans="1:14" hidden="1" x14ac:dyDescent="0.25">
      <c r="A1300" s="77">
        <f t="shared" si="34"/>
        <v>2025</v>
      </c>
      <c r="B1300" s="77">
        <f t="shared" si="35"/>
        <v>1</v>
      </c>
      <c r="C1300" s="73">
        <v>45664</v>
      </c>
      <c r="D1300" s="68" t="s">
        <v>109</v>
      </c>
      <c r="E1300" s="48" t="s">
        <v>322</v>
      </c>
      <c r="F1300" s="69" t="str">
        <f>VLOOKUP(E1300,Customer[],2,FALSE)</f>
        <v>Kyaw</v>
      </c>
      <c r="G1300" s="69" t="str">
        <f>VLOOKUP(E1300,Customer[],3,FALSE)</f>
        <v>Bagan Rd</v>
      </c>
      <c r="H1300" s="69" t="str">
        <f>VLOOKUP(E1300,Customer[],4,FALSE)</f>
        <v>S Paukkan N/Oakkala</v>
      </c>
      <c r="I1300" s="48" t="s">
        <v>27</v>
      </c>
      <c r="J1300" s="70" t="str">
        <f>VLOOKUP(I1300,PGStock[],2,FALSE)</f>
        <v>Columbus Super Red Smooth 700 Ml</v>
      </c>
      <c r="K1300" s="71">
        <f>VLOOKUP(I1300,PGStock[],3,FALSE)</f>
        <v>0.7</v>
      </c>
      <c r="L1300" s="47">
        <v>1</v>
      </c>
      <c r="M1300" s="47">
        <f>VLOOKUP(I1300,PGStock[],6,FALSE)</f>
        <v>200</v>
      </c>
      <c r="N1300" s="47">
        <f>+PGSales!$L1300*PGSales!$M1300</f>
        <v>200</v>
      </c>
    </row>
    <row r="1301" spans="1:14" hidden="1" x14ac:dyDescent="0.25">
      <c r="A1301" s="77">
        <f t="shared" si="34"/>
        <v>2025</v>
      </c>
      <c r="B1301" s="77">
        <f t="shared" si="35"/>
        <v>1</v>
      </c>
      <c r="C1301" s="73">
        <v>45664</v>
      </c>
      <c r="D1301" s="68" t="s">
        <v>109</v>
      </c>
      <c r="E1301" s="48" t="s">
        <v>322</v>
      </c>
      <c r="F1301" s="69" t="str">
        <f>VLOOKUP(E1301,Customer[],2,FALSE)</f>
        <v>Kyaw</v>
      </c>
      <c r="G1301" s="69" t="str">
        <f>VLOOKUP(E1301,Customer[],3,FALSE)</f>
        <v>Bagan Rd</v>
      </c>
      <c r="H1301" s="69" t="str">
        <f>VLOOKUP(E1301,Customer[],4,FALSE)</f>
        <v>S Paukkan N/Oakkala</v>
      </c>
      <c r="I1301" s="48" t="s">
        <v>25</v>
      </c>
      <c r="J1301" s="70" t="str">
        <f>VLOOKUP(I1301,PGStock[],2,FALSE)</f>
        <v>Columbus Super Red Smooth 350 Ml</v>
      </c>
      <c r="K1301" s="71">
        <f>VLOOKUP(I1301,PGStock[],3,FALSE)</f>
        <v>0.35</v>
      </c>
      <c r="L1301" s="47">
        <v>13</v>
      </c>
      <c r="M1301" s="47">
        <f>VLOOKUP(I1301,PGStock[],6,FALSE)</f>
        <v>150</v>
      </c>
      <c r="N1301" s="47">
        <f>+PGSales!$L1301*PGSales!$M1301</f>
        <v>1950</v>
      </c>
    </row>
    <row r="1302" spans="1:14" hidden="1" x14ac:dyDescent="0.25">
      <c r="A1302" s="77">
        <f t="shared" si="34"/>
        <v>2025</v>
      </c>
      <c r="B1302" s="77">
        <f t="shared" si="35"/>
        <v>1</v>
      </c>
      <c r="C1302" s="73">
        <v>45664</v>
      </c>
      <c r="D1302" s="68" t="s">
        <v>109</v>
      </c>
      <c r="E1302" s="48" t="s">
        <v>322</v>
      </c>
      <c r="F1302" s="69" t="str">
        <f>VLOOKUP(E1302,Customer[],2,FALSE)</f>
        <v>Kyaw</v>
      </c>
      <c r="G1302" s="69" t="str">
        <f>VLOOKUP(E1302,Customer[],3,FALSE)</f>
        <v>Bagan Rd</v>
      </c>
      <c r="H1302" s="69" t="str">
        <f>VLOOKUP(E1302,Customer[],4,FALSE)</f>
        <v>S Paukkan N/Oakkala</v>
      </c>
      <c r="I1302" s="48" t="s">
        <v>20</v>
      </c>
      <c r="J1302" s="70" t="str">
        <f>VLOOKUP(I1302,PGStock[],2,FALSE)</f>
        <v>Formula Rum 700ml</v>
      </c>
      <c r="K1302" s="71">
        <f>VLOOKUP(I1302,PGStock[],3,FALSE)</f>
        <v>0.7</v>
      </c>
      <c r="L1302" s="47">
        <v>2</v>
      </c>
      <c r="M1302" s="47">
        <f>VLOOKUP(I1302,PGStock[],6,FALSE)</f>
        <v>200</v>
      </c>
      <c r="N1302" s="47">
        <f>+PGSales!$L1302*PGSales!$M1302</f>
        <v>400</v>
      </c>
    </row>
    <row r="1303" spans="1:14" hidden="1" x14ac:dyDescent="0.25">
      <c r="A1303" s="77">
        <f t="shared" si="34"/>
        <v>2025</v>
      </c>
      <c r="B1303" s="77">
        <f t="shared" si="35"/>
        <v>1</v>
      </c>
      <c r="C1303" s="73">
        <v>45664</v>
      </c>
      <c r="D1303" s="68" t="s">
        <v>109</v>
      </c>
      <c r="E1303" s="48" t="s">
        <v>322</v>
      </c>
      <c r="F1303" s="69" t="str">
        <f>VLOOKUP(E1303,Customer[],2,FALSE)</f>
        <v>Kyaw</v>
      </c>
      <c r="G1303" s="69" t="str">
        <f>VLOOKUP(E1303,Customer[],3,FALSE)</f>
        <v>Bagan Rd</v>
      </c>
      <c r="H1303" s="69" t="str">
        <f>VLOOKUP(E1303,Customer[],4,FALSE)</f>
        <v>S Paukkan N/Oakkala</v>
      </c>
      <c r="I1303" s="48" t="s">
        <v>18</v>
      </c>
      <c r="J1303" s="70" t="str">
        <f>VLOOKUP(I1303,PGStock[],2,FALSE)</f>
        <v>Formula Rum 350ml</v>
      </c>
      <c r="K1303" s="71">
        <f>VLOOKUP(I1303,PGStock[],3,FALSE)</f>
        <v>0.35</v>
      </c>
      <c r="L1303" s="47">
        <v>7</v>
      </c>
      <c r="M1303" s="47">
        <f>VLOOKUP(I1303,PGStock[],6,FALSE)</f>
        <v>150</v>
      </c>
      <c r="N1303" s="47">
        <f>+PGSales!$L1303*PGSales!$M1303</f>
        <v>1050</v>
      </c>
    </row>
    <row r="1304" spans="1:14" hidden="1" x14ac:dyDescent="0.25">
      <c r="A1304" s="77">
        <f t="shared" si="34"/>
        <v>2025</v>
      </c>
      <c r="B1304" s="77">
        <f t="shared" si="35"/>
        <v>1</v>
      </c>
      <c r="C1304" s="73">
        <v>45664</v>
      </c>
      <c r="D1304" s="68" t="s">
        <v>187</v>
      </c>
      <c r="E1304" s="48" t="s">
        <v>331</v>
      </c>
      <c r="F1304" s="69" t="str">
        <f>VLOOKUP(E1304,Customer[],2,FALSE)</f>
        <v>Shwe Dinker</v>
      </c>
      <c r="G1304" s="69" t="str">
        <f>VLOOKUP(E1304,Customer[],3,FALSE)</f>
        <v>Paung Kan Gd</v>
      </c>
      <c r="H1304" s="69" t="str">
        <f>VLOOKUP(E1304,Customer[],4,FALSE)</f>
        <v>S Paukkan N/Oakkala</v>
      </c>
      <c r="I1304" s="48" t="s">
        <v>25</v>
      </c>
      <c r="J1304" s="70" t="str">
        <f>VLOOKUP(I1304,PGStock[],2,FALSE)</f>
        <v>Columbus Super Red Smooth 350 Ml</v>
      </c>
      <c r="K1304" s="71">
        <f>VLOOKUP(I1304,PGStock[],3,FALSE)</f>
        <v>0.35</v>
      </c>
      <c r="L1304" s="47">
        <v>2</v>
      </c>
      <c r="M1304" s="47">
        <f>VLOOKUP(I1304,PGStock[],6,FALSE)</f>
        <v>150</v>
      </c>
      <c r="N1304" s="47">
        <f>+PGSales!$L1304*PGSales!$M1304</f>
        <v>300</v>
      </c>
    </row>
    <row r="1305" spans="1:14" hidden="1" x14ac:dyDescent="0.25">
      <c r="A1305" s="77">
        <f t="shared" si="34"/>
        <v>2025</v>
      </c>
      <c r="B1305" s="77">
        <f t="shared" si="35"/>
        <v>1</v>
      </c>
      <c r="C1305" s="73">
        <v>45664</v>
      </c>
      <c r="D1305" s="68" t="s">
        <v>187</v>
      </c>
      <c r="E1305" s="48" t="s">
        <v>331</v>
      </c>
      <c r="F1305" s="69" t="str">
        <f>VLOOKUP(E1305,Customer[],2,FALSE)</f>
        <v>Shwe Dinker</v>
      </c>
      <c r="G1305" s="69" t="str">
        <f>VLOOKUP(E1305,Customer[],3,FALSE)</f>
        <v>Paung Kan Gd</v>
      </c>
      <c r="H1305" s="69" t="str">
        <f>VLOOKUP(E1305,Customer[],4,FALSE)</f>
        <v>S Paukkan N/Oakkala</v>
      </c>
      <c r="I1305" s="48" t="s">
        <v>23</v>
      </c>
      <c r="J1305" s="70" t="str">
        <f>VLOOKUP(I1305,PGStock[],2,FALSE)</f>
        <v>Columbus Super Red Smooth 175 Ml</v>
      </c>
      <c r="K1305" s="71">
        <f>VLOOKUP(I1305,PGStock[],3,FALSE)</f>
        <v>0.17499999999999999</v>
      </c>
      <c r="L1305" s="47">
        <v>2</v>
      </c>
      <c r="M1305" s="47">
        <f>VLOOKUP(I1305,PGStock[],6,FALSE)</f>
        <v>100</v>
      </c>
      <c r="N1305" s="47">
        <f>+PGSales!$L1305*PGSales!$M1305</f>
        <v>200</v>
      </c>
    </row>
    <row r="1306" spans="1:14" hidden="1" x14ac:dyDescent="0.25">
      <c r="A1306" s="77">
        <f t="shared" si="34"/>
        <v>2025</v>
      </c>
      <c r="B1306" s="77">
        <f t="shared" si="35"/>
        <v>1</v>
      </c>
      <c r="C1306" s="73">
        <v>45664</v>
      </c>
      <c r="D1306" s="68" t="s">
        <v>187</v>
      </c>
      <c r="E1306" s="48" t="s">
        <v>331</v>
      </c>
      <c r="F1306" s="69" t="str">
        <f>VLOOKUP(E1306,Customer[],2,FALSE)</f>
        <v>Shwe Dinker</v>
      </c>
      <c r="G1306" s="69" t="str">
        <f>VLOOKUP(E1306,Customer[],3,FALSE)</f>
        <v>Paung Kan Gd</v>
      </c>
      <c r="H1306" s="69" t="str">
        <f>VLOOKUP(E1306,Customer[],4,FALSE)</f>
        <v>S Paukkan N/Oakkala</v>
      </c>
      <c r="I1306" s="48" t="s">
        <v>18</v>
      </c>
      <c r="J1306" s="70" t="str">
        <f>VLOOKUP(I1306,PGStock[],2,FALSE)</f>
        <v>Formula Rum 350ml</v>
      </c>
      <c r="K1306" s="71">
        <f>VLOOKUP(I1306,PGStock[],3,FALSE)</f>
        <v>0.35</v>
      </c>
      <c r="L1306" s="47">
        <v>2</v>
      </c>
      <c r="M1306" s="47">
        <f>VLOOKUP(I1306,PGStock[],6,FALSE)</f>
        <v>150</v>
      </c>
      <c r="N1306" s="47">
        <f>+PGSales!$L1306*PGSales!$M1306</f>
        <v>300</v>
      </c>
    </row>
    <row r="1307" spans="1:14" hidden="1" x14ac:dyDescent="0.25">
      <c r="A1307" s="77">
        <f t="shared" si="34"/>
        <v>2025</v>
      </c>
      <c r="B1307" s="77">
        <f t="shared" si="35"/>
        <v>1</v>
      </c>
      <c r="C1307" s="73">
        <v>45664</v>
      </c>
      <c r="D1307" s="68" t="s">
        <v>186</v>
      </c>
      <c r="E1307" s="48" t="s">
        <v>316</v>
      </c>
      <c r="F1307" s="69" t="str">
        <f>VLOOKUP(E1307,Customer[],2,FALSE)</f>
        <v>Nan Htet</v>
      </c>
      <c r="G1307" s="69" t="str">
        <f>VLOOKUP(E1307,Customer[],3,FALSE)</f>
        <v>Sitkaind Rd</v>
      </c>
      <c r="H1307" s="69" t="str">
        <f>VLOOKUP(E1307,Customer[],4,FALSE)</f>
        <v>S Paukkan N/Oakkala</v>
      </c>
      <c r="I1307" s="48" t="s">
        <v>27</v>
      </c>
      <c r="J1307" s="70" t="str">
        <f>VLOOKUP(I1307,PGStock[],2,FALSE)</f>
        <v>Columbus Super Red Smooth 700 Ml</v>
      </c>
      <c r="K1307" s="71">
        <f>VLOOKUP(I1307,PGStock[],3,FALSE)</f>
        <v>0.7</v>
      </c>
      <c r="L1307" s="47">
        <v>1</v>
      </c>
      <c r="M1307" s="47">
        <f>VLOOKUP(I1307,PGStock[],6,FALSE)</f>
        <v>200</v>
      </c>
      <c r="N1307" s="47">
        <f>+PGSales!$L1307*PGSales!$M1307</f>
        <v>200</v>
      </c>
    </row>
    <row r="1308" spans="1:14" hidden="1" x14ac:dyDescent="0.25">
      <c r="A1308" s="77">
        <f t="shared" si="34"/>
        <v>2025</v>
      </c>
      <c r="B1308" s="77">
        <f t="shared" si="35"/>
        <v>1</v>
      </c>
      <c r="C1308" s="73">
        <v>45664</v>
      </c>
      <c r="D1308" s="68" t="s">
        <v>186</v>
      </c>
      <c r="E1308" s="48" t="s">
        <v>316</v>
      </c>
      <c r="F1308" s="69" t="str">
        <f>VLOOKUP(E1308,Customer[],2,FALSE)</f>
        <v>Nan Htet</v>
      </c>
      <c r="G1308" s="69" t="str">
        <f>VLOOKUP(E1308,Customer[],3,FALSE)</f>
        <v>Sitkaind Rd</v>
      </c>
      <c r="H1308" s="69" t="str">
        <f>VLOOKUP(E1308,Customer[],4,FALSE)</f>
        <v>S Paukkan N/Oakkala</v>
      </c>
      <c r="I1308" s="48" t="s">
        <v>25</v>
      </c>
      <c r="J1308" s="70" t="str">
        <f>VLOOKUP(I1308,PGStock[],2,FALSE)</f>
        <v>Columbus Super Red Smooth 350 Ml</v>
      </c>
      <c r="K1308" s="71">
        <f>VLOOKUP(I1308,PGStock[],3,FALSE)</f>
        <v>0.35</v>
      </c>
      <c r="L1308" s="47">
        <v>6</v>
      </c>
      <c r="M1308" s="47">
        <f>VLOOKUP(I1308,PGStock[],6,FALSE)</f>
        <v>150</v>
      </c>
      <c r="N1308" s="47">
        <f>+PGSales!$L1308*PGSales!$M1308</f>
        <v>900</v>
      </c>
    </row>
    <row r="1309" spans="1:14" hidden="1" x14ac:dyDescent="0.25">
      <c r="A1309" s="77">
        <f t="shared" si="34"/>
        <v>2025</v>
      </c>
      <c r="B1309" s="77">
        <f t="shared" si="35"/>
        <v>1</v>
      </c>
      <c r="C1309" s="73">
        <v>45664</v>
      </c>
      <c r="D1309" s="68" t="s">
        <v>186</v>
      </c>
      <c r="E1309" s="48" t="s">
        <v>316</v>
      </c>
      <c r="F1309" s="69" t="str">
        <f>VLOOKUP(E1309,Customer[],2,FALSE)</f>
        <v>Nan Htet</v>
      </c>
      <c r="G1309" s="69" t="str">
        <f>VLOOKUP(E1309,Customer[],3,FALSE)</f>
        <v>Sitkaind Rd</v>
      </c>
      <c r="H1309" s="69" t="str">
        <f>VLOOKUP(E1309,Customer[],4,FALSE)</f>
        <v>S Paukkan N/Oakkala</v>
      </c>
      <c r="I1309" s="48" t="s">
        <v>18</v>
      </c>
      <c r="J1309" s="70" t="str">
        <f>VLOOKUP(I1309,PGStock[],2,FALSE)</f>
        <v>Formula Rum 350ml</v>
      </c>
      <c r="K1309" s="71">
        <f>VLOOKUP(I1309,PGStock[],3,FALSE)</f>
        <v>0.35</v>
      </c>
      <c r="L1309" s="47">
        <v>4</v>
      </c>
      <c r="M1309" s="47">
        <f>VLOOKUP(I1309,PGStock[],6,FALSE)</f>
        <v>150</v>
      </c>
      <c r="N1309" s="47">
        <f>+PGSales!$L1309*PGSales!$M1309</f>
        <v>600</v>
      </c>
    </row>
    <row r="1310" spans="1:14" hidden="1" x14ac:dyDescent="0.25">
      <c r="A1310" s="77">
        <f t="shared" si="34"/>
        <v>2025</v>
      </c>
      <c r="B1310" s="77">
        <f t="shared" si="35"/>
        <v>1</v>
      </c>
      <c r="C1310" s="73">
        <v>45664</v>
      </c>
      <c r="D1310" s="68" t="s">
        <v>58</v>
      </c>
      <c r="E1310" s="48" t="s">
        <v>303</v>
      </c>
      <c r="F1310" s="69" t="str">
        <f>VLOOKUP(E1310,Customer[],2,FALSE)</f>
        <v>Wine</v>
      </c>
      <c r="G1310" s="69" t="str">
        <f>VLOOKUP(E1310,Customer[],3,FALSE)</f>
        <v>Hlawaga Rd</v>
      </c>
      <c r="H1310" s="69" t="str">
        <f>VLOOKUP(E1310,Customer[],4,FALSE)</f>
        <v xml:space="preserve">Shwepyithar </v>
      </c>
      <c r="I1310" s="48" t="s">
        <v>25</v>
      </c>
      <c r="J1310" s="70" t="str">
        <f>VLOOKUP(I1310,PGStock[],2,FALSE)</f>
        <v>Columbus Super Red Smooth 350 Ml</v>
      </c>
      <c r="K1310" s="71">
        <f>VLOOKUP(I1310,PGStock[],3,FALSE)</f>
        <v>0.35</v>
      </c>
      <c r="L1310" s="47">
        <v>16</v>
      </c>
      <c r="M1310" s="47">
        <f>VLOOKUP(I1310,PGStock[],6,FALSE)</f>
        <v>150</v>
      </c>
      <c r="N1310" s="47">
        <f>+PGSales!$L1310*PGSales!$M1310</f>
        <v>2400</v>
      </c>
    </row>
    <row r="1311" spans="1:14" hidden="1" x14ac:dyDescent="0.25">
      <c r="A1311" s="77">
        <f t="shared" ref="A1311:A1374" si="36">YEAR(C1311)</f>
        <v>2025</v>
      </c>
      <c r="B1311" s="77">
        <f t="shared" ref="B1311:B1374" si="37">MONTH(C1311)</f>
        <v>1</v>
      </c>
      <c r="C1311" s="73">
        <v>45664</v>
      </c>
      <c r="D1311" s="68" t="s">
        <v>58</v>
      </c>
      <c r="E1311" s="48" t="s">
        <v>303</v>
      </c>
      <c r="F1311" s="69" t="str">
        <f>VLOOKUP(E1311,Customer[],2,FALSE)</f>
        <v>Wine</v>
      </c>
      <c r="G1311" s="69" t="str">
        <f>VLOOKUP(E1311,Customer[],3,FALSE)</f>
        <v>Hlawaga Rd</v>
      </c>
      <c r="H1311" s="69" t="str">
        <f>VLOOKUP(E1311,Customer[],4,FALSE)</f>
        <v xml:space="preserve">Shwepyithar </v>
      </c>
      <c r="I1311" s="48" t="s">
        <v>18</v>
      </c>
      <c r="J1311" s="70" t="str">
        <f>VLOOKUP(I1311,PGStock[],2,FALSE)</f>
        <v>Formula Rum 350ml</v>
      </c>
      <c r="K1311" s="71">
        <f>VLOOKUP(I1311,PGStock[],3,FALSE)</f>
        <v>0.35</v>
      </c>
      <c r="L1311" s="47">
        <v>4</v>
      </c>
      <c r="M1311" s="47">
        <f>VLOOKUP(I1311,PGStock[],6,FALSE)</f>
        <v>150</v>
      </c>
      <c r="N1311" s="47">
        <f>+PGSales!$L1311*PGSales!$M1311</f>
        <v>600</v>
      </c>
    </row>
    <row r="1312" spans="1:14" hidden="1" x14ac:dyDescent="0.25">
      <c r="A1312" s="77">
        <f t="shared" si="36"/>
        <v>2025</v>
      </c>
      <c r="B1312" s="77">
        <f t="shared" si="37"/>
        <v>1</v>
      </c>
      <c r="C1312" s="73">
        <v>45664</v>
      </c>
      <c r="D1312" s="68" t="s">
        <v>56</v>
      </c>
      <c r="E1312" s="48" t="s">
        <v>228</v>
      </c>
      <c r="F1312" s="69" t="str">
        <f>VLOOKUP(E1312,Customer[],2,FALSE)</f>
        <v>Myintmo</v>
      </c>
      <c r="G1312" s="69" t="str">
        <f>VLOOKUP(E1312,Customer[],3,FALSE)</f>
        <v>Bayin Naung Rd</v>
      </c>
      <c r="H1312" s="69" t="str">
        <f>VLOOKUP(E1312,Customer[],4,FALSE)</f>
        <v xml:space="preserve">Shwepyithar </v>
      </c>
      <c r="I1312" s="48" t="s">
        <v>20</v>
      </c>
      <c r="J1312" s="70" t="str">
        <f>VLOOKUP(I1312,PGStock[],2,FALSE)</f>
        <v>Formula Rum 700ml</v>
      </c>
      <c r="K1312" s="71">
        <f>VLOOKUP(I1312,PGStock[],3,FALSE)</f>
        <v>0.7</v>
      </c>
      <c r="L1312" s="47">
        <v>1</v>
      </c>
      <c r="M1312" s="47">
        <f>VLOOKUP(I1312,PGStock[],6,FALSE)</f>
        <v>200</v>
      </c>
      <c r="N1312" s="47">
        <f>+PGSales!$L1312*PGSales!$M1312</f>
        <v>200</v>
      </c>
    </row>
    <row r="1313" spans="1:14" hidden="1" x14ac:dyDescent="0.25">
      <c r="A1313" s="77">
        <f t="shared" si="36"/>
        <v>2025</v>
      </c>
      <c r="B1313" s="77">
        <f t="shared" si="37"/>
        <v>1</v>
      </c>
      <c r="C1313" s="73">
        <v>45664</v>
      </c>
      <c r="D1313" s="68" t="s">
        <v>56</v>
      </c>
      <c r="E1313" s="48" t="s">
        <v>228</v>
      </c>
      <c r="F1313" s="69" t="str">
        <f>VLOOKUP(E1313,Customer[],2,FALSE)</f>
        <v>Myintmo</v>
      </c>
      <c r="G1313" s="69" t="str">
        <f>VLOOKUP(E1313,Customer[],3,FALSE)</f>
        <v>Bayin Naung Rd</v>
      </c>
      <c r="H1313" s="69" t="str">
        <f>VLOOKUP(E1313,Customer[],4,FALSE)</f>
        <v xml:space="preserve">Shwepyithar </v>
      </c>
      <c r="I1313" s="48" t="s">
        <v>18</v>
      </c>
      <c r="J1313" s="70" t="str">
        <f>VLOOKUP(I1313,PGStock[],2,FALSE)</f>
        <v>Formula Rum 350ml</v>
      </c>
      <c r="K1313" s="71">
        <f>VLOOKUP(I1313,PGStock[],3,FALSE)</f>
        <v>0.35</v>
      </c>
      <c r="L1313" s="47">
        <v>3</v>
      </c>
      <c r="M1313" s="47">
        <f>VLOOKUP(I1313,PGStock[],6,FALSE)</f>
        <v>150</v>
      </c>
      <c r="N1313" s="47">
        <f>+PGSales!$L1313*PGSales!$M1313</f>
        <v>450</v>
      </c>
    </row>
    <row r="1314" spans="1:14" hidden="1" x14ac:dyDescent="0.25">
      <c r="A1314" s="77">
        <f t="shared" si="36"/>
        <v>2025</v>
      </c>
      <c r="B1314" s="77">
        <f t="shared" si="37"/>
        <v>1</v>
      </c>
      <c r="C1314" s="73">
        <v>45664</v>
      </c>
      <c r="D1314" s="68" t="s">
        <v>60</v>
      </c>
      <c r="E1314" s="48" t="s">
        <v>290</v>
      </c>
      <c r="F1314" s="69" t="str">
        <f>VLOOKUP(E1314,Customer[],2,FALSE)</f>
        <v>Toe Twat Wai</v>
      </c>
      <c r="G1314" s="69" t="str">
        <f>VLOOKUP(E1314,Customer[],3,FALSE)</f>
        <v>Badamar St</v>
      </c>
      <c r="H1314" s="69" t="str">
        <f>VLOOKUP(E1314,Customer[],4,FALSE)</f>
        <v xml:space="preserve">Shwepyithar </v>
      </c>
      <c r="I1314" s="48" t="s">
        <v>25</v>
      </c>
      <c r="J1314" s="70" t="str">
        <f>VLOOKUP(I1314,PGStock[],2,FALSE)</f>
        <v>Columbus Super Red Smooth 350 Ml</v>
      </c>
      <c r="K1314" s="71">
        <f>VLOOKUP(I1314,PGStock[],3,FALSE)</f>
        <v>0.35</v>
      </c>
      <c r="L1314" s="47">
        <v>7</v>
      </c>
      <c r="M1314" s="47">
        <f>VLOOKUP(I1314,PGStock[],6,FALSE)</f>
        <v>150</v>
      </c>
      <c r="N1314" s="47">
        <f>+PGSales!$L1314*PGSales!$M1314</f>
        <v>1050</v>
      </c>
    </row>
    <row r="1315" spans="1:14" hidden="1" x14ac:dyDescent="0.25">
      <c r="A1315" s="77">
        <f t="shared" si="36"/>
        <v>2025</v>
      </c>
      <c r="B1315" s="77">
        <f t="shared" si="37"/>
        <v>1</v>
      </c>
      <c r="C1315" s="73">
        <v>45664</v>
      </c>
      <c r="D1315" s="68" t="s">
        <v>60</v>
      </c>
      <c r="E1315" s="48" t="s">
        <v>290</v>
      </c>
      <c r="F1315" s="69" t="str">
        <f>VLOOKUP(E1315,Customer[],2,FALSE)</f>
        <v>Toe Twat Wai</v>
      </c>
      <c r="G1315" s="69" t="str">
        <f>VLOOKUP(E1315,Customer[],3,FALSE)</f>
        <v>Badamar St</v>
      </c>
      <c r="H1315" s="69" t="str">
        <f>VLOOKUP(E1315,Customer[],4,FALSE)</f>
        <v xml:space="preserve">Shwepyithar </v>
      </c>
      <c r="I1315" s="48" t="s">
        <v>18</v>
      </c>
      <c r="J1315" s="70" t="str">
        <f>VLOOKUP(I1315,PGStock[],2,FALSE)</f>
        <v>Formula Rum 350ml</v>
      </c>
      <c r="K1315" s="71">
        <f>VLOOKUP(I1315,PGStock[],3,FALSE)</f>
        <v>0.35</v>
      </c>
      <c r="L1315" s="47">
        <v>9</v>
      </c>
      <c r="M1315" s="47">
        <f>VLOOKUP(I1315,PGStock[],6,FALSE)</f>
        <v>150</v>
      </c>
      <c r="N1315" s="47">
        <f>+PGSales!$L1315*PGSales!$M1315</f>
        <v>1350</v>
      </c>
    </row>
    <row r="1316" spans="1:14" hidden="1" x14ac:dyDescent="0.25">
      <c r="A1316" s="77">
        <f t="shared" si="36"/>
        <v>2025</v>
      </c>
      <c r="B1316" s="77">
        <f t="shared" si="37"/>
        <v>1</v>
      </c>
      <c r="C1316" s="73">
        <v>45664</v>
      </c>
      <c r="D1316" s="68" t="s">
        <v>66</v>
      </c>
      <c r="E1316" s="48" t="s">
        <v>245</v>
      </c>
      <c r="F1316" s="69" t="str">
        <f>VLOOKUP(E1316,Customer[],2,FALSE)</f>
        <v>Cheer</v>
      </c>
      <c r="G1316" s="69" t="str">
        <f>VLOOKUP(E1316,Customer[],3,FALSE)</f>
        <v>ThanDin Zay Rd</v>
      </c>
      <c r="H1316" s="69" t="str">
        <f>VLOOKUP(E1316,Customer[],4,FALSE)</f>
        <v xml:space="preserve">Shwepyithar </v>
      </c>
      <c r="I1316" s="48" t="s">
        <v>25</v>
      </c>
      <c r="J1316" s="70" t="str">
        <f>VLOOKUP(I1316,PGStock[],2,FALSE)</f>
        <v>Columbus Super Red Smooth 350 Ml</v>
      </c>
      <c r="K1316" s="71">
        <f>VLOOKUP(I1316,PGStock[],3,FALSE)</f>
        <v>0.35</v>
      </c>
      <c r="L1316" s="47">
        <v>8</v>
      </c>
      <c r="M1316" s="47">
        <f>VLOOKUP(I1316,PGStock[],6,FALSE)</f>
        <v>150</v>
      </c>
      <c r="N1316" s="47">
        <f>+PGSales!$L1316*PGSales!$M1316</f>
        <v>1200</v>
      </c>
    </row>
    <row r="1317" spans="1:14" hidden="1" x14ac:dyDescent="0.25">
      <c r="A1317" s="77">
        <f t="shared" si="36"/>
        <v>2025</v>
      </c>
      <c r="B1317" s="77">
        <f t="shared" si="37"/>
        <v>1</v>
      </c>
      <c r="C1317" s="73">
        <v>45664</v>
      </c>
      <c r="D1317" s="68" t="s">
        <v>66</v>
      </c>
      <c r="E1317" s="48" t="s">
        <v>245</v>
      </c>
      <c r="F1317" s="69" t="str">
        <f>VLOOKUP(E1317,Customer[],2,FALSE)</f>
        <v>Cheer</v>
      </c>
      <c r="G1317" s="69" t="str">
        <f>VLOOKUP(E1317,Customer[],3,FALSE)</f>
        <v>ThanDin Zay Rd</v>
      </c>
      <c r="H1317" s="69" t="str">
        <f>VLOOKUP(E1317,Customer[],4,FALSE)</f>
        <v xml:space="preserve">Shwepyithar </v>
      </c>
      <c r="I1317" s="48" t="s">
        <v>20</v>
      </c>
      <c r="J1317" s="70" t="str">
        <f>VLOOKUP(I1317,PGStock[],2,FALSE)</f>
        <v>Formula Rum 700ml</v>
      </c>
      <c r="K1317" s="71">
        <f>VLOOKUP(I1317,PGStock[],3,FALSE)</f>
        <v>0.7</v>
      </c>
      <c r="L1317" s="47">
        <v>5</v>
      </c>
      <c r="M1317" s="47">
        <f>VLOOKUP(I1317,PGStock[],6,FALSE)</f>
        <v>200</v>
      </c>
      <c r="N1317" s="47">
        <f>+PGSales!$L1317*PGSales!$M1317</f>
        <v>1000</v>
      </c>
    </row>
    <row r="1318" spans="1:14" hidden="1" x14ac:dyDescent="0.25">
      <c r="A1318" s="77">
        <f t="shared" si="36"/>
        <v>2025</v>
      </c>
      <c r="B1318" s="77">
        <f t="shared" si="37"/>
        <v>1</v>
      </c>
      <c r="C1318" s="73">
        <v>45664</v>
      </c>
      <c r="D1318" s="68" t="s">
        <v>62</v>
      </c>
      <c r="E1318" s="48" t="s">
        <v>268</v>
      </c>
      <c r="F1318" s="69" t="str">
        <f>VLOOKUP(E1318,Customer[],2,FALSE)</f>
        <v>Kaung Thant</v>
      </c>
      <c r="G1318" s="69" t="str">
        <f>VLOOKUP(E1318,Customer[],3,FALSE)</f>
        <v>ThanDin Zay Rd</v>
      </c>
      <c r="H1318" s="69" t="str">
        <f>VLOOKUP(E1318,Customer[],4,FALSE)</f>
        <v xml:space="preserve">Shwepyithar </v>
      </c>
      <c r="I1318" s="48" t="s">
        <v>25</v>
      </c>
      <c r="J1318" s="70" t="str">
        <f>VLOOKUP(I1318,PGStock[],2,FALSE)</f>
        <v>Columbus Super Red Smooth 350 Ml</v>
      </c>
      <c r="K1318" s="71">
        <f>VLOOKUP(I1318,PGStock[],3,FALSE)</f>
        <v>0.35</v>
      </c>
      <c r="L1318" s="47">
        <v>9</v>
      </c>
      <c r="M1318" s="47">
        <f>VLOOKUP(I1318,PGStock[],6,FALSE)</f>
        <v>150</v>
      </c>
      <c r="N1318" s="47">
        <f>+PGSales!$L1318*PGSales!$M1318</f>
        <v>1350</v>
      </c>
    </row>
    <row r="1319" spans="1:14" hidden="1" x14ac:dyDescent="0.25">
      <c r="A1319" s="77">
        <f t="shared" si="36"/>
        <v>2025</v>
      </c>
      <c r="B1319" s="77">
        <f t="shared" si="37"/>
        <v>1</v>
      </c>
      <c r="C1319" s="73">
        <v>45664</v>
      </c>
      <c r="D1319" s="68" t="s">
        <v>62</v>
      </c>
      <c r="E1319" s="48" t="s">
        <v>268</v>
      </c>
      <c r="F1319" s="69" t="str">
        <f>VLOOKUP(E1319,Customer[],2,FALSE)</f>
        <v>Kaung Thant</v>
      </c>
      <c r="G1319" s="69" t="str">
        <f>VLOOKUP(E1319,Customer[],3,FALSE)</f>
        <v>ThanDin Zay Rd</v>
      </c>
      <c r="H1319" s="69" t="str">
        <f>VLOOKUP(E1319,Customer[],4,FALSE)</f>
        <v xml:space="preserve">Shwepyithar </v>
      </c>
      <c r="I1319" s="48" t="s">
        <v>18</v>
      </c>
      <c r="J1319" s="70" t="str">
        <f>VLOOKUP(I1319,PGStock[],2,FALSE)</f>
        <v>Formula Rum 350ml</v>
      </c>
      <c r="K1319" s="71">
        <f>VLOOKUP(I1319,PGStock[],3,FALSE)</f>
        <v>0.35</v>
      </c>
      <c r="L1319" s="47">
        <v>9</v>
      </c>
      <c r="M1319" s="47">
        <f>VLOOKUP(I1319,PGStock[],6,FALSE)</f>
        <v>150</v>
      </c>
      <c r="N1319" s="47">
        <f>+PGSales!$L1319*PGSales!$M1319</f>
        <v>1350</v>
      </c>
    </row>
    <row r="1320" spans="1:14" hidden="1" x14ac:dyDescent="0.25">
      <c r="A1320" s="77">
        <f t="shared" si="36"/>
        <v>2025</v>
      </c>
      <c r="B1320" s="77">
        <f t="shared" si="37"/>
        <v>1</v>
      </c>
      <c r="C1320" s="73">
        <v>45664</v>
      </c>
      <c r="D1320" s="68" t="s">
        <v>68</v>
      </c>
      <c r="E1320" s="48" t="s">
        <v>246</v>
      </c>
      <c r="F1320" s="69" t="str">
        <f>VLOOKUP(E1320,Customer[],2,FALSE)</f>
        <v>Zaw Hein Kaber</v>
      </c>
      <c r="G1320" s="69" t="str">
        <f>VLOOKUP(E1320,Customer[],3,FALSE)</f>
        <v>ThanDin Zay Rd</v>
      </c>
      <c r="H1320" s="69" t="str">
        <f>VLOOKUP(E1320,Customer[],4,FALSE)</f>
        <v xml:space="preserve">Shwepyithar </v>
      </c>
      <c r="I1320" s="48" t="s">
        <v>25</v>
      </c>
      <c r="J1320" s="70" t="str">
        <f>VLOOKUP(I1320,PGStock[],2,FALSE)</f>
        <v>Columbus Super Red Smooth 350 Ml</v>
      </c>
      <c r="K1320" s="71">
        <f>VLOOKUP(I1320,PGStock[],3,FALSE)</f>
        <v>0.35</v>
      </c>
      <c r="L1320" s="47">
        <v>1</v>
      </c>
      <c r="M1320" s="47">
        <f>VLOOKUP(I1320,PGStock[],6,FALSE)</f>
        <v>150</v>
      </c>
      <c r="N1320" s="47">
        <f>+PGSales!$L1320*PGSales!$M1320</f>
        <v>150</v>
      </c>
    </row>
    <row r="1321" spans="1:14" hidden="1" x14ac:dyDescent="0.25">
      <c r="A1321" s="77">
        <f t="shared" si="36"/>
        <v>2025</v>
      </c>
      <c r="B1321" s="77">
        <f t="shared" si="37"/>
        <v>1</v>
      </c>
      <c r="C1321" s="73">
        <v>45664</v>
      </c>
      <c r="D1321" s="68" t="s">
        <v>68</v>
      </c>
      <c r="E1321" s="48" t="s">
        <v>246</v>
      </c>
      <c r="F1321" s="69" t="str">
        <f>VLOOKUP(E1321,Customer[],2,FALSE)</f>
        <v>Zaw Hein Kaber</v>
      </c>
      <c r="G1321" s="69" t="str">
        <f>VLOOKUP(E1321,Customer[],3,FALSE)</f>
        <v>ThanDin Zay Rd</v>
      </c>
      <c r="H1321" s="69" t="str">
        <f>VLOOKUP(E1321,Customer[],4,FALSE)</f>
        <v xml:space="preserve">Shwepyithar </v>
      </c>
      <c r="I1321" s="48" t="s">
        <v>18</v>
      </c>
      <c r="J1321" s="70" t="str">
        <f>VLOOKUP(I1321,PGStock[],2,FALSE)</f>
        <v>Formula Rum 350ml</v>
      </c>
      <c r="K1321" s="71">
        <f>VLOOKUP(I1321,PGStock[],3,FALSE)</f>
        <v>0.35</v>
      </c>
      <c r="L1321" s="47">
        <v>6</v>
      </c>
      <c r="M1321" s="47">
        <f>VLOOKUP(I1321,PGStock[],6,FALSE)</f>
        <v>150</v>
      </c>
      <c r="N1321" s="47">
        <f>+PGSales!$L1321*PGSales!$M1321</f>
        <v>900</v>
      </c>
    </row>
    <row r="1322" spans="1:14" hidden="1" x14ac:dyDescent="0.25">
      <c r="A1322" s="77">
        <f t="shared" si="36"/>
        <v>2025</v>
      </c>
      <c r="B1322" s="77">
        <f t="shared" si="37"/>
        <v>1</v>
      </c>
      <c r="C1322" s="73">
        <v>45664</v>
      </c>
      <c r="D1322" s="68" t="s">
        <v>131</v>
      </c>
      <c r="E1322" s="48" t="s">
        <v>292</v>
      </c>
      <c r="F1322" s="69" t="str">
        <f>VLOOKUP(E1322,Customer[],2,FALSE)</f>
        <v>Shwe Pyae(2)</v>
      </c>
      <c r="G1322" s="69" t="str">
        <f>VLOOKUP(E1322,Customer[],3,FALSE)</f>
        <v xml:space="preserve">LanThwe </v>
      </c>
      <c r="H1322" s="69" t="str">
        <f>VLOOKUP(E1322,Customer[],4,FALSE)</f>
        <v>Hlaing Thar Yar</v>
      </c>
      <c r="I1322" s="48" t="s">
        <v>117</v>
      </c>
      <c r="J1322" s="70" t="str">
        <f>VLOOKUP(I1322,PGStock[],2,FALSE)</f>
        <v>ဒဂုံမန်ကျည်း ကော်ဗူး (1 Liter)</v>
      </c>
      <c r="K1322" s="71">
        <f>VLOOKUP(I1322,PGStock[],3,FALSE)</f>
        <v>1</v>
      </c>
      <c r="L1322" s="47">
        <v>10</v>
      </c>
      <c r="M1322" s="47">
        <f>VLOOKUP(I1322,PGStock[],6,FALSE)</f>
        <v>100</v>
      </c>
      <c r="N1322" s="47">
        <f>+PGSales!$L1322*PGSales!$M1322</f>
        <v>1000</v>
      </c>
    </row>
    <row r="1323" spans="1:14" hidden="1" x14ac:dyDescent="0.25">
      <c r="A1323" s="77">
        <f t="shared" si="36"/>
        <v>2025</v>
      </c>
      <c r="B1323" s="77">
        <f t="shared" si="37"/>
        <v>1</v>
      </c>
      <c r="C1323" s="73">
        <v>45664</v>
      </c>
      <c r="D1323" s="68" t="s">
        <v>131</v>
      </c>
      <c r="E1323" s="48" t="s">
        <v>292</v>
      </c>
      <c r="F1323" s="69" t="str">
        <f>VLOOKUP(E1323,Customer[],2,FALSE)</f>
        <v>Shwe Pyae(2)</v>
      </c>
      <c r="G1323" s="69" t="str">
        <f>VLOOKUP(E1323,Customer[],3,FALSE)</f>
        <v xml:space="preserve">LanThwe </v>
      </c>
      <c r="H1323" s="69" t="str">
        <f>VLOOKUP(E1323,Customer[],4,FALSE)</f>
        <v>Hlaing Thar Yar</v>
      </c>
      <c r="I1323" s="48" t="s">
        <v>27</v>
      </c>
      <c r="J1323" s="70" t="str">
        <f>VLOOKUP(I1323,PGStock[],2,FALSE)</f>
        <v>Columbus Super Red Smooth 700 Ml</v>
      </c>
      <c r="K1323" s="71">
        <f>VLOOKUP(I1323,PGStock[],3,FALSE)</f>
        <v>0.7</v>
      </c>
      <c r="L1323" s="47">
        <v>1</v>
      </c>
      <c r="M1323" s="47">
        <f>VLOOKUP(I1323,PGStock[],6,FALSE)</f>
        <v>200</v>
      </c>
      <c r="N1323" s="47">
        <f>+PGSales!$L1323*PGSales!$M1323</f>
        <v>200</v>
      </c>
    </row>
    <row r="1324" spans="1:14" hidden="1" x14ac:dyDescent="0.25">
      <c r="A1324" s="77">
        <f t="shared" si="36"/>
        <v>2025</v>
      </c>
      <c r="B1324" s="77">
        <f t="shared" si="37"/>
        <v>1</v>
      </c>
      <c r="C1324" s="73">
        <v>45664</v>
      </c>
      <c r="D1324" s="68" t="s">
        <v>131</v>
      </c>
      <c r="E1324" s="48" t="s">
        <v>292</v>
      </c>
      <c r="F1324" s="69" t="str">
        <f>VLOOKUP(E1324,Customer[],2,FALSE)</f>
        <v>Shwe Pyae(2)</v>
      </c>
      <c r="G1324" s="69" t="str">
        <f>VLOOKUP(E1324,Customer[],3,FALSE)</f>
        <v xml:space="preserve">LanThwe </v>
      </c>
      <c r="H1324" s="69" t="str">
        <f>VLOOKUP(E1324,Customer[],4,FALSE)</f>
        <v>Hlaing Thar Yar</v>
      </c>
      <c r="I1324" s="48" t="s">
        <v>25</v>
      </c>
      <c r="J1324" s="70" t="str">
        <f>VLOOKUP(I1324,PGStock[],2,FALSE)</f>
        <v>Columbus Super Red Smooth 350 Ml</v>
      </c>
      <c r="K1324" s="71">
        <f>VLOOKUP(I1324,PGStock[],3,FALSE)</f>
        <v>0.35</v>
      </c>
      <c r="L1324" s="47">
        <v>6</v>
      </c>
      <c r="M1324" s="47">
        <f>VLOOKUP(I1324,PGStock[],6,FALSE)</f>
        <v>150</v>
      </c>
      <c r="N1324" s="47">
        <f>+PGSales!$L1324*PGSales!$M1324</f>
        <v>900</v>
      </c>
    </row>
    <row r="1325" spans="1:14" hidden="1" x14ac:dyDescent="0.25">
      <c r="A1325" s="77">
        <f t="shared" si="36"/>
        <v>2025</v>
      </c>
      <c r="B1325" s="77">
        <f t="shared" si="37"/>
        <v>1</v>
      </c>
      <c r="C1325" s="73">
        <v>45664</v>
      </c>
      <c r="D1325" s="68" t="s">
        <v>131</v>
      </c>
      <c r="E1325" s="48" t="s">
        <v>292</v>
      </c>
      <c r="F1325" s="69" t="str">
        <f>VLOOKUP(E1325,Customer[],2,FALSE)</f>
        <v>Shwe Pyae(2)</v>
      </c>
      <c r="G1325" s="69" t="str">
        <f>VLOOKUP(E1325,Customer[],3,FALSE)</f>
        <v xml:space="preserve">LanThwe </v>
      </c>
      <c r="H1325" s="69" t="str">
        <f>VLOOKUP(E1325,Customer[],4,FALSE)</f>
        <v>Hlaing Thar Yar</v>
      </c>
      <c r="I1325" s="48" t="s">
        <v>18</v>
      </c>
      <c r="J1325" s="70" t="str">
        <f>VLOOKUP(I1325,PGStock[],2,FALSE)</f>
        <v>Formula Rum 350ml</v>
      </c>
      <c r="K1325" s="71">
        <f>VLOOKUP(I1325,PGStock[],3,FALSE)</f>
        <v>0.35</v>
      </c>
      <c r="L1325" s="47">
        <v>4</v>
      </c>
      <c r="M1325" s="47">
        <f>VLOOKUP(I1325,PGStock[],6,FALSE)</f>
        <v>150</v>
      </c>
      <c r="N1325" s="47">
        <f>+PGSales!$L1325*PGSales!$M1325</f>
        <v>600</v>
      </c>
    </row>
    <row r="1326" spans="1:14" hidden="1" x14ac:dyDescent="0.25">
      <c r="A1326" s="77">
        <f t="shared" si="36"/>
        <v>2025</v>
      </c>
      <c r="B1326" s="77">
        <f t="shared" si="37"/>
        <v>1</v>
      </c>
      <c r="C1326" s="73">
        <v>45664</v>
      </c>
      <c r="D1326" s="68" t="s">
        <v>70</v>
      </c>
      <c r="E1326" s="48" t="s">
        <v>294</v>
      </c>
      <c r="F1326" s="69" t="str">
        <f>VLOOKUP(E1326,Customer[],2,FALSE)</f>
        <v>Shwe Pyae(1)</v>
      </c>
      <c r="G1326" s="69" t="str">
        <f>VLOOKUP(E1326,Customer[],3,FALSE)</f>
        <v>Bogyoke  Rd</v>
      </c>
      <c r="H1326" s="69" t="str">
        <f>VLOOKUP(E1326,Customer[],4,FALSE)</f>
        <v>Hlaing Thar Yar</v>
      </c>
      <c r="I1326" s="48" t="s">
        <v>117</v>
      </c>
      <c r="J1326" s="70" t="str">
        <f>VLOOKUP(I1326,PGStock[],2,FALSE)</f>
        <v>ဒဂုံမန်ကျည်း ကော်ဗူး (1 Liter)</v>
      </c>
      <c r="K1326" s="71">
        <f>VLOOKUP(I1326,PGStock[],3,FALSE)</f>
        <v>1</v>
      </c>
      <c r="L1326" s="47">
        <v>11</v>
      </c>
      <c r="M1326" s="47">
        <f>VLOOKUP(I1326,PGStock[],6,FALSE)</f>
        <v>100</v>
      </c>
      <c r="N1326" s="47">
        <f>+PGSales!$L1326*PGSales!$M1326</f>
        <v>1100</v>
      </c>
    </row>
    <row r="1327" spans="1:14" hidden="1" x14ac:dyDescent="0.25">
      <c r="A1327" s="77">
        <f t="shared" si="36"/>
        <v>2025</v>
      </c>
      <c r="B1327" s="77">
        <f t="shared" si="37"/>
        <v>1</v>
      </c>
      <c r="C1327" s="73">
        <v>45664</v>
      </c>
      <c r="D1327" s="68" t="s">
        <v>70</v>
      </c>
      <c r="E1327" s="48" t="s">
        <v>294</v>
      </c>
      <c r="F1327" s="69" t="str">
        <f>VLOOKUP(E1327,Customer[],2,FALSE)</f>
        <v>Shwe Pyae(1)</v>
      </c>
      <c r="G1327" s="69" t="str">
        <f>VLOOKUP(E1327,Customer[],3,FALSE)</f>
        <v>Bogyoke  Rd</v>
      </c>
      <c r="H1327" s="69" t="str">
        <f>VLOOKUP(E1327,Customer[],4,FALSE)</f>
        <v>Hlaing Thar Yar</v>
      </c>
      <c r="I1327" s="48" t="s">
        <v>25</v>
      </c>
      <c r="J1327" s="70" t="str">
        <f>VLOOKUP(I1327,PGStock[],2,FALSE)</f>
        <v>Columbus Super Red Smooth 350 Ml</v>
      </c>
      <c r="K1327" s="71">
        <f>VLOOKUP(I1327,PGStock[],3,FALSE)</f>
        <v>0.35</v>
      </c>
      <c r="L1327" s="47">
        <v>5</v>
      </c>
      <c r="M1327" s="47">
        <f>VLOOKUP(I1327,PGStock[],6,FALSE)</f>
        <v>150</v>
      </c>
      <c r="N1327" s="47">
        <f>+PGSales!$L1327*PGSales!$M1327</f>
        <v>750</v>
      </c>
    </row>
    <row r="1328" spans="1:14" hidden="1" x14ac:dyDescent="0.25">
      <c r="A1328" s="77">
        <f t="shared" si="36"/>
        <v>2025</v>
      </c>
      <c r="B1328" s="77">
        <f t="shared" si="37"/>
        <v>1</v>
      </c>
      <c r="C1328" s="73">
        <v>45664</v>
      </c>
      <c r="D1328" s="68" t="s">
        <v>70</v>
      </c>
      <c r="E1328" s="48" t="s">
        <v>294</v>
      </c>
      <c r="F1328" s="69" t="str">
        <f>VLOOKUP(E1328,Customer[],2,FALSE)</f>
        <v>Shwe Pyae(1)</v>
      </c>
      <c r="G1328" s="69" t="str">
        <f>VLOOKUP(E1328,Customer[],3,FALSE)</f>
        <v>Bogyoke  Rd</v>
      </c>
      <c r="H1328" s="69" t="str">
        <f>VLOOKUP(E1328,Customer[],4,FALSE)</f>
        <v>Hlaing Thar Yar</v>
      </c>
      <c r="I1328" s="48" t="s">
        <v>18</v>
      </c>
      <c r="J1328" s="70" t="str">
        <f>VLOOKUP(I1328,PGStock[],2,FALSE)</f>
        <v>Formula Rum 350ml</v>
      </c>
      <c r="K1328" s="71">
        <f>VLOOKUP(I1328,PGStock[],3,FALSE)</f>
        <v>0.35</v>
      </c>
      <c r="L1328" s="47">
        <v>5</v>
      </c>
      <c r="M1328" s="47">
        <f>VLOOKUP(I1328,PGStock[],6,FALSE)</f>
        <v>150</v>
      </c>
      <c r="N1328" s="47">
        <f>+PGSales!$L1328*PGSales!$M1328</f>
        <v>750</v>
      </c>
    </row>
    <row r="1329" spans="1:14" hidden="1" x14ac:dyDescent="0.25">
      <c r="A1329" s="77">
        <f t="shared" si="36"/>
        <v>2025</v>
      </c>
      <c r="B1329" s="77">
        <f t="shared" si="37"/>
        <v>1</v>
      </c>
      <c r="C1329" s="73">
        <v>45664</v>
      </c>
      <c r="D1329" s="68" t="s">
        <v>76</v>
      </c>
      <c r="E1329" s="48" t="s">
        <v>291</v>
      </c>
      <c r="F1329" s="69" t="str">
        <f>VLOOKUP(E1329,Customer[],2,FALSE)</f>
        <v>Kyaw Myatter</v>
      </c>
      <c r="G1329" s="69" t="str">
        <f>VLOOKUP(E1329,Customer[],3,FALSE)</f>
        <v>Pamoe Hinn Rd</v>
      </c>
      <c r="H1329" s="69" t="str">
        <f>VLOOKUP(E1329,Customer[],4,FALSE)</f>
        <v>Hlaing Thar Yar</v>
      </c>
      <c r="I1329" s="48" t="s">
        <v>117</v>
      </c>
      <c r="J1329" s="70" t="str">
        <f>VLOOKUP(I1329,PGStock[],2,FALSE)</f>
        <v>ဒဂုံမန်ကျည်း ကော်ဗူး (1 Liter)</v>
      </c>
      <c r="K1329" s="71">
        <f>VLOOKUP(I1329,PGStock[],3,FALSE)</f>
        <v>1</v>
      </c>
      <c r="L1329" s="47">
        <v>2</v>
      </c>
      <c r="M1329" s="47">
        <f>VLOOKUP(I1329,PGStock[],6,FALSE)</f>
        <v>100</v>
      </c>
      <c r="N1329" s="47">
        <f>+PGSales!$L1329*PGSales!$M1329</f>
        <v>200</v>
      </c>
    </row>
    <row r="1330" spans="1:14" hidden="1" x14ac:dyDescent="0.25">
      <c r="A1330" s="77">
        <f t="shared" si="36"/>
        <v>2025</v>
      </c>
      <c r="B1330" s="77">
        <f t="shared" si="37"/>
        <v>1</v>
      </c>
      <c r="C1330" s="73">
        <v>45664</v>
      </c>
      <c r="D1330" s="68" t="s">
        <v>76</v>
      </c>
      <c r="E1330" s="48" t="s">
        <v>291</v>
      </c>
      <c r="F1330" s="69" t="str">
        <f>VLOOKUP(E1330,Customer[],2,FALSE)</f>
        <v>Kyaw Myatter</v>
      </c>
      <c r="G1330" s="69" t="str">
        <f>VLOOKUP(E1330,Customer[],3,FALSE)</f>
        <v>Pamoe Hinn Rd</v>
      </c>
      <c r="H1330" s="69" t="str">
        <f>VLOOKUP(E1330,Customer[],4,FALSE)</f>
        <v>Hlaing Thar Yar</v>
      </c>
      <c r="I1330" s="48" t="s">
        <v>25</v>
      </c>
      <c r="J1330" s="70" t="str">
        <f>VLOOKUP(I1330,PGStock[],2,FALSE)</f>
        <v>Columbus Super Red Smooth 350 Ml</v>
      </c>
      <c r="K1330" s="71">
        <f>VLOOKUP(I1330,PGStock[],3,FALSE)</f>
        <v>0.35</v>
      </c>
      <c r="L1330" s="47">
        <v>2</v>
      </c>
      <c r="M1330" s="47">
        <f>VLOOKUP(I1330,PGStock[],6,FALSE)</f>
        <v>150</v>
      </c>
      <c r="N1330" s="47">
        <f>+PGSales!$L1330*PGSales!$M1330</f>
        <v>300</v>
      </c>
    </row>
    <row r="1331" spans="1:14" hidden="1" x14ac:dyDescent="0.25">
      <c r="A1331" s="77">
        <f t="shared" si="36"/>
        <v>2025</v>
      </c>
      <c r="B1331" s="77">
        <f t="shared" si="37"/>
        <v>1</v>
      </c>
      <c r="C1331" s="73">
        <v>45664</v>
      </c>
      <c r="D1331" s="68" t="s">
        <v>76</v>
      </c>
      <c r="E1331" s="48" t="s">
        <v>291</v>
      </c>
      <c r="F1331" s="69" t="str">
        <f>VLOOKUP(E1331,Customer[],2,FALSE)</f>
        <v>Kyaw Myatter</v>
      </c>
      <c r="G1331" s="69" t="str">
        <f>VLOOKUP(E1331,Customer[],3,FALSE)</f>
        <v>Pamoe Hinn Rd</v>
      </c>
      <c r="H1331" s="69" t="str">
        <f>VLOOKUP(E1331,Customer[],4,FALSE)</f>
        <v>Hlaing Thar Yar</v>
      </c>
      <c r="I1331" s="48" t="s">
        <v>18</v>
      </c>
      <c r="J1331" s="70" t="str">
        <f>VLOOKUP(I1331,PGStock[],2,FALSE)</f>
        <v>Formula Rum 350ml</v>
      </c>
      <c r="K1331" s="71">
        <f>VLOOKUP(I1331,PGStock[],3,FALSE)</f>
        <v>0.35</v>
      </c>
      <c r="L1331" s="47">
        <v>6</v>
      </c>
      <c r="M1331" s="47">
        <f>VLOOKUP(I1331,PGStock[],6,FALSE)</f>
        <v>150</v>
      </c>
      <c r="N1331" s="47">
        <f>+PGSales!$L1331*PGSales!$M1331</f>
        <v>900</v>
      </c>
    </row>
    <row r="1332" spans="1:14" hidden="1" x14ac:dyDescent="0.25">
      <c r="A1332" s="77">
        <f t="shared" si="36"/>
        <v>2025</v>
      </c>
      <c r="B1332" s="77">
        <f t="shared" si="37"/>
        <v>1</v>
      </c>
      <c r="C1332" s="73">
        <v>45664</v>
      </c>
      <c r="D1332" s="68" t="s">
        <v>76</v>
      </c>
      <c r="E1332" s="48" t="s">
        <v>291</v>
      </c>
      <c r="F1332" s="69" t="str">
        <f>VLOOKUP(E1332,Customer[],2,FALSE)</f>
        <v>Kyaw Myatter</v>
      </c>
      <c r="G1332" s="69" t="str">
        <f>VLOOKUP(E1332,Customer[],3,FALSE)</f>
        <v>Pamoe Hinn Rd</v>
      </c>
      <c r="H1332" s="69" t="str">
        <f>VLOOKUP(E1332,Customer[],4,FALSE)</f>
        <v>Hlaing Thar Yar</v>
      </c>
      <c r="I1332" s="48" t="s">
        <v>25</v>
      </c>
      <c r="J1332" s="70" t="str">
        <f>VLOOKUP(I1332,PGStock[],2,FALSE)</f>
        <v>Columbus Super Red Smooth 350 Ml</v>
      </c>
      <c r="K1332" s="71">
        <f>VLOOKUP(I1332,PGStock[],3,FALSE)</f>
        <v>0.35</v>
      </c>
      <c r="L1332" s="47">
        <v>1</v>
      </c>
      <c r="M1332" s="47">
        <f>VLOOKUP(I1332,PGStock[],6,FALSE)</f>
        <v>150</v>
      </c>
      <c r="N1332" s="47">
        <f>+PGSales!$L1332*PGSales!$M1332</f>
        <v>150</v>
      </c>
    </row>
    <row r="1333" spans="1:14" hidden="1" x14ac:dyDescent="0.25">
      <c r="A1333" s="77">
        <f t="shared" si="36"/>
        <v>2025</v>
      </c>
      <c r="B1333" s="77">
        <f t="shared" si="37"/>
        <v>1</v>
      </c>
      <c r="C1333" s="73">
        <v>45664</v>
      </c>
      <c r="D1333" s="68" t="s">
        <v>76</v>
      </c>
      <c r="E1333" s="48" t="s">
        <v>291</v>
      </c>
      <c r="F1333" s="69" t="str">
        <f>VLOOKUP(E1333,Customer[],2,FALSE)</f>
        <v>Kyaw Myatter</v>
      </c>
      <c r="G1333" s="69" t="str">
        <f>VLOOKUP(E1333,Customer[],3,FALSE)</f>
        <v>Pamoe Hinn Rd</v>
      </c>
      <c r="H1333" s="69" t="str">
        <f>VLOOKUP(E1333,Customer[],4,FALSE)</f>
        <v>Hlaing Thar Yar</v>
      </c>
      <c r="I1333" s="48" t="s">
        <v>18</v>
      </c>
      <c r="J1333" s="70" t="str">
        <f>VLOOKUP(I1333,PGStock[],2,FALSE)</f>
        <v>Formula Rum 350ml</v>
      </c>
      <c r="K1333" s="71">
        <f>VLOOKUP(I1333,PGStock[],3,FALSE)</f>
        <v>0.35</v>
      </c>
      <c r="L1333" s="47">
        <v>1</v>
      </c>
      <c r="M1333" s="47">
        <f>VLOOKUP(I1333,PGStock[],6,FALSE)</f>
        <v>150</v>
      </c>
      <c r="N1333" s="47">
        <f>+PGSales!$L1333*PGSales!$M1333</f>
        <v>150</v>
      </c>
    </row>
    <row r="1334" spans="1:14" hidden="1" x14ac:dyDescent="0.25">
      <c r="A1334" s="77">
        <f t="shared" si="36"/>
        <v>2025</v>
      </c>
      <c r="B1334" s="77">
        <f t="shared" si="37"/>
        <v>1</v>
      </c>
      <c r="C1334" s="73">
        <v>45664</v>
      </c>
      <c r="D1334" s="68" t="s">
        <v>74</v>
      </c>
      <c r="E1334" s="48" t="s">
        <v>323</v>
      </c>
      <c r="F1334" s="69" t="str">
        <f>VLOOKUP(E1334,Customer[],2,FALSE)</f>
        <v>Mya Badathar 1</v>
      </c>
      <c r="G1334" s="69" t="str">
        <f>VLOOKUP(E1334,Customer[],3,FALSE)</f>
        <v>Bogyoke Rd</v>
      </c>
      <c r="H1334" s="69" t="str">
        <f>VLOOKUP(E1334,Customer[],4,FALSE)</f>
        <v>Hlaing Thar Yar</v>
      </c>
      <c r="I1334" s="48" t="s">
        <v>25</v>
      </c>
      <c r="J1334" s="70" t="str">
        <f>VLOOKUP(I1334,PGStock[],2,FALSE)</f>
        <v>Columbus Super Red Smooth 350 Ml</v>
      </c>
      <c r="K1334" s="71">
        <f>VLOOKUP(I1334,PGStock[],3,FALSE)</f>
        <v>0.35</v>
      </c>
      <c r="L1334" s="47">
        <v>5</v>
      </c>
      <c r="M1334" s="47">
        <f>VLOOKUP(I1334,PGStock[],6,FALSE)</f>
        <v>150</v>
      </c>
      <c r="N1334" s="47">
        <f>+PGSales!$L1334*PGSales!$M1334</f>
        <v>750</v>
      </c>
    </row>
    <row r="1335" spans="1:14" hidden="1" x14ac:dyDescent="0.25">
      <c r="A1335" s="77">
        <f t="shared" si="36"/>
        <v>2025</v>
      </c>
      <c r="B1335" s="77">
        <f t="shared" si="37"/>
        <v>1</v>
      </c>
      <c r="C1335" s="73">
        <v>45664</v>
      </c>
      <c r="D1335" s="68" t="s">
        <v>4</v>
      </c>
      <c r="E1335" s="48" t="s">
        <v>333</v>
      </c>
      <c r="F1335" s="69" t="str">
        <f>VLOOKUP(E1335,Customer[],2,FALSE)</f>
        <v>Swantaw</v>
      </c>
      <c r="G1335" s="69" t="str">
        <f>VLOOKUP(E1335,Customer[],3,FALSE)</f>
        <v>Bogyoke Rd</v>
      </c>
      <c r="H1335" s="69" t="str">
        <f>VLOOKUP(E1335,Customer[],4,FALSE)</f>
        <v>Hlaing Thar Yar</v>
      </c>
      <c r="I1335" s="48" t="s">
        <v>25</v>
      </c>
      <c r="J1335" s="70" t="str">
        <f>VLOOKUP(I1335,PGStock[],2,FALSE)</f>
        <v>Columbus Super Red Smooth 350 Ml</v>
      </c>
      <c r="K1335" s="71">
        <f>VLOOKUP(I1335,PGStock[],3,FALSE)</f>
        <v>0.35</v>
      </c>
      <c r="L1335" s="47">
        <v>2</v>
      </c>
      <c r="M1335" s="47">
        <f>VLOOKUP(I1335,PGStock[],6,FALSE)</f>
        <v>150</v>
      </c>
      <c r="N1335" s="47">
        <f>+PGSales!$L1335*PGSales!$M1335</f>
        <v>300</v>
      </c>
    </row>
    <row r="1336" spans="1:14" hidden="1" x14ac:dyDescent="0.25">
      <c r="A1336" s="77">
        <f t="shared" si="36"/>
        <v>2025</v>
      </c>
      <c r="B1336" s="77">
        <f t="shared" si="37"/>
        <v>1</v>
      </c>
      <c r="C1336" s="73">
        <v>45664</v>
      </c>
      <c r="D1336" s="68" t="s">
        <v>4</v>
      </c>
      <c r="E1336" s="48" t="s">
        <v>333</v>
      </c>
      <c r="F1336" s="69" t="str">
        <f>VLOOKUP(E1336,Customer[],2,FALSE)</f>
        <v>Swantaw</v>
      </c>
      <c r="G1336" s="69" t="str">
        <f>VLOOKUP(E1336,Customer[],3,FALSE)</f>
        <v>Bogyoke Rd</v>
      </c>
      <c r="H1336" s="69" t="str">
        <f>VLOOKUP(E1336,Customer[],4,FALSE)</f>
        <v>Hlaing Thar Yar</v>
      </c>
      <c r="I1336" s="48" t="s">
        <v>18</v>
      </c>
      <c r="J1336" s="70" t="str">
        <f>VLOOKUP(I1336,PGStock[],2,FALSE)</f>
        <v>Formula Rum 350ml</v>
      </c>
      <c r="K1336" s="71">
        <f>VLOOKUP(I1336,PGStock[],3,FALSE)</f>
        <v>0.35</v>
      </c>
      <c r="L1336" s="47">
        <v>3</v>
      </c>
      <c r="M1336" s="47">
        <f>VLOOKUP(I1336,PGStock[],6,FALSE)</f>
        <v>150</v>
      </c>
      <c r="N1336" s="47">
        <f>+PGSales!$L1336*PGSales!$M1336</f>
        <v>450</v>
      </c>
    </row>
    <row r="1337" spans="1:14" hidden="1" x14ac:dyDescent="0.25">
      <c r="A1337" s="77">
        <f t="shared" si="36"/>
        <v>2025</v>
      </c>
      <c r="B1337" s="77">
        <f t="shared" si="37"/>
        <v>1</v>
      </c>
      <c r="C1337" s="73">
        <v>45664</v>
      </c>
      <c r="D1337" s="68" t="s">
        <v>72</v>
      </c>
      <c r="E1337" s="48" t="s">
        <v>297</v>
      </c>
      <c r="F1337" s="69" t="str">
        <f>VLOOKUP(E1337,Customer[],2,FALSE)</f>
        <v>Aung Zaya</v>
      </c>
      <c r="G1337" s="69" t="str">
        <f>VLOOKUP(E1337,Customer[],3,FALSE)</f>
        <v>Bogyoke Rd</v>
      </c>
      <c r="H1337" s="69" t="str">
        <f>VLOOKUP(E1337,Customer[],4,FALSE)</f>
        <v>Hlaing Thar Yar</v>
      </c>
      <c r="I1337" s="48" t="s">
        <v>117</v>
      </c>
      <c r="J1337" s="70" t="str">
        <f>VLOOKUP(I1337,PGStock[],2,FALSE)</f>
        <v>ဒဂုံမန်ကျည်း ကော်ဗူး (1 Liter)</v>
      </c>
      <c r="K1337" s="71">
        <f>VLOOKUP(I1337,PGStock[],3,FALSE)</f>
        <v>1</v>
      </c>
      <c r="L1337" s="47">
        <v>1</v>
      </c>
      <c r="M1337" s="47">
        <f>VLOOKUP(I1337,PGStock[],6,FALSE)</f>
        <v>100</v>
      </c>
      <c r="N1337" s="47">
        <f>+PGSales!$L1337*PGSales!$M1337</f>
        <v>100</v>
      </c>
    </row>
    <row r="1338" spans="1:14" hidden="1" x14ac:dyDescent="0.25">
      <c r="A1338" s="77">
        <f t="shared" si="36"/>
        <v>2025</v>
      </c>
      <c r="B1338" s="77">
        <f t="shared" si="37"/>
        <v>1</v>
      </c>
      <c r="C1338" s="73">
        <v>45664</v>
      </c>
      <c r="D1338" s="68" t="s">
        <v>72</v>
      </c>
      <c r="E1338" s="48" t="s">
        <v>297</v>
      </c>
      <c r="F1338" s="69" t="str">
        <f>VLOOKUP(E1338,Customer[],2,FALSE)</f>
        <v>Aung Zaya</v>
      </c>
      <c r="G1338" s="69" t="str">
        <f>VLOOKUP(E1338,Customer[],3,FALSE)</f>
        <v>Bogyoke Rd</v>
      </c>
      <c r="H1338" s="69" t="str">
        <f>VLOOKUP(E1338,Customer[],4,FALSE)</f>
        <v>Hlaing Thar Yar</v>
      </c>
      <c r="I1338" s="48" t="s">
        <v>27</v>
      </c>
      <c r="J1338" s="70" t="str">
        <f>VLOOKUP(I1338,PGStock[],2,FALSE)</f>
        <v>Columbus Super Red Smooth 700 Ml</v>
      </c>
      <c r="K1338" s="71">
        <f>VLOOKUP(I1338,PGStock[],3,FALSE)</f>
        <v>0.7</v>
      </c>
      <c r="L1338" s="47">
        <v>1</v>
      </c>
      <c r="M1338" s="47">
        <f>VLOOKUP(I1338,PGStock[],6,FALSE)</f>
        <v>200</v>
      </c>
      <c r="N1338" s="47">
        <f>+PGSales!$L1338*PGSales!$M1338</f>
        <v>200</v>
      </c>
    </row>
    <row r="1339" spans="1:14" hidden="1" x14ac:dyDescent="0.25">
      <c r="A1339" s="77">
        <f t="shared" si="36"/>
        <v>2025</v>
      </c>
      <c r="B1339" s="77">
        <f t="shared" si="37"/>
        <v>1</v>
      </c>
      <c r="C1339" s="73">
        <v>45664</v>
      </c>
      <c r="D1339" s="68" t="s">
        <v>72</v>
      </c>
      <c r="E1339" s="48" t="s">
        <v>297</v>
      </c>
      <c r="F1339" s="69" t="str">
        <f>VLOOKUP(E1339,Customer[],2,FALSE)</f>
        <v>Aung Zaya</v>
      </c>
      <c r="G1339" s="69" t="str">
        <f>VLOOKUP(E1339,Customer[],3,FALSE)</f>
        <v>Bogyoke Rd</v>
      </c>
      <c r="H1339" s="69" t="str">
        <f>VLOOKUP(E1339,Customer[],4,FALSE)</f>
        <v>Hlaing Thar Yar</v>
      </c>
      <c r="I1339" s="48" t="s">
        <v>25</v>
      </c>
      <c r="J1339" s="70" t="str">
        <f>VLOOKUP(I1339,PGStock[],2,FALSE)</f>
        <v>Columbus Super Red Smooth 350 Ml</v>
      </c>
      <c r="K1339" s="71">
        <f>VLOOKUP(I1339,PGStock[],3,FALSE)</f>
        <v>0.35</v>
      </c>
      <c r="L1339" s="47">
        <v>6</v>
      </c>
      <c r="M1339" s="47">
        <f>VLOOKUP(I1339,PGStock[],6,FALSE)</f>
        <v>150</v>
      </c>
      <c r="N1339" s="47">
        <f>+PGSales!$L1339*PGSales!$M1339</f>
        <v>900</v>
      </c>
    </row>
    <row r="1340" spans="1:14" hidden="1" x14ac:dyDescent="0.25">
      <c r="A1340" s="77">
        <f t="shared" si="36"/>
        <v>2025</v>
      </c>
      <c r="B1340" s="77">
        <f t="shared" si="37"/>
        <v>1</v>
      </c>
      <c r="C1340" s="73">
        <v>45664</v>
      </c>
      <c r="D1340" s="68" t="s">
        <v>72</v>
      </c>
      <c r="E1340" s="48" t="s">
        <v>297</v>
      </c>
      <c r="F1340" s="69" t="str">
        <f>VLOOKUP(E1340,Customer[],2,FALSE)</f>
        <v>Aung Zaya</v>
      </c>
      <c r="G1340" s="69" t="str">
        <f>VLOOKUP(E1340,Customer[],3,FALSE)</f>
        <v>Bogyoke Rd</v>
      </c>
      <c r="H1340" s="69" t="str">
        <f>VLOOKUP(E1340,Customer[],4,FALSE)</f>
        <v>Hlaing Thar Yar</v>
      </c>
      <c r="I1340" s="48" t="s">
        <v>18</v>
      </c>
      <c r="J1340" s="70" t="str">
        <f>VLOOKUP(I1340,PGStock[],2,FALSE)</f>
        <v>Formula Rum 350ml</v>
      </c>
      <c r="K1340" s="71">
        <f>VLOOKUP(I1340,PGStock[],3,FALSE)</f>
        <v>0.35</v>
      </c>
      <c r="L1340" s="47">
        <v>6</v>
      </c>
      <c r="M1340" s="47">
        <f>VLOOKUP(I1340,PGStock[],6,FALSE)</f>
        <v>150</v>
      </c>
      <c r="N1340" s="47">
        <f>+PGSales!$L1340*PGSales!$M1340</f>
        <v>900</v>
      </c>
    </row>
    <row r="1341" spans="1:14" hidden="1" x14ac:dyDescent="0.25">
      <c r="A1341" s="77">
        <f t="shared" si="36"/>
        <v>2025</v>
      </c>
      <c r="B1341" s="77">
        <f t="shared" si="37"/>
        <v>1</v>
      </c>
      <c r="C1341" s="73">
        <v>45665</v>
      </c>
      <c r="D1341" s="68" t="s">
        <v>115</v>
      </c>
      <c r="E1341" s="48">
        <v>161</v>
      </c>
      <c r="F1341" s="69" t="str">
        <f>VLOOKUP(E1341,Customer[],2,FALSE)</f>
        <v>16 G (1)</v>
      </c>
      <c r="G1341" s="69" t="str">
        <f>VLOOKUP(E1341,Customer[],3,FALSE)</f>
        <v>Innwa Rd</v>
      </c>
      <c r="H1341" s="69" t="str">
        <f>VLOOKUP(E1341,Customer[],4,FALSE)</f>
        <v>S Paukkan N/Oakkala</v>
      </c>
      <c r="I1341" s="48" t="s">
        <v>27</v>
      </c>
      <c r="J1341" s="70" t="str">
        <f>VLOOKUP(I1341,PGStock[],2,FALSE)</f>
        <v>Columbus Super Red Smooth 700 Ml</v>
      </c>
      <c r="K1341" s="71">
        <f>VLOOKUP(I1341,PGStock[],3,FALSE)</f>
        <v>0.7</v>
      </c>
      <c r="L1341" s="47">
        <v>2</v>
      </c>
      <c r="M1341" s="47">
        <f>VLOOKUP(I1341,PGStock[],6,FALSE)</f>
        <v>200</v>
      </c>
      <c r="N1341" s="47">
        <f>+PGSales!$L1341*PGSales!$M1341</f>
        <v>400</v>
      </c>
    </row>
    <row r="1342" spans="1:14" hidden="1" x14ac:dyDescent="0.25">
      <c r="A1342" s="77">
        <f t="shared" si="36"/>
        <v>2025</v>
      </c>
      <c r="B1342" s="77">
        <f t="shared" si="37"/>
        <v>1</v>
      </c>
      <c r="C1342" s="73">
        <v>45665</v>
      </c>
      <c r="D1342" s="68" t="s">
        <v>115</v>
      </c>
      <c r="E1342" s="48">
        <v>161</v>
      </c>
      <c r="F1342" s="69" t="str">
        <f>VLOOKUP(E1342,Customer[],2,FALSE)</f>
        <v>16 G (1)</v>
      </c>
      <c r="G1342" s="69" t="str">
        <f>VLOOKUP(E1342,Customer[],3,FALSE)</f>
        <v>Innwa Rd</v>
      </c>
      <c r="H1342" s="69" t="str">
        <f>VLOOKUP(E1342,Customer[],4,FALSE)</f>
        <v>S Paukkan N/Oakkala</v>
      </c>
      <c r="I1342" s="48" t="s">
        <v>25</v>
      </c>
      <c r="J1342" s="70" t="str">
        <f>VLOOKUP(I1342,PGStock[],2,FALSE)</f>
        <v>Columbus Super Red Smooth 350 Ml</v>
      </c>
      <c r="K1342" s="71">
        <f>VLOOKUP(I1342,PGStock[],3,FALSE)</f>
        <v>0.35</v>
      </c>
      <c r="L1342" s="47">
        <v>3</v>
      </c>
      <c r="M1342" s="47">
        <f>VLOOKUP(I1342,PGStock[],6,FALSE)</f>
        <v>150</v>
      </c>
      <c r="N1342" s="47">
        <f>+PGSales!$L1342*PGSales!$M1342</f>
        <v>450</v>
      </c>
    </row>
    <row r="1343" spans="1:14" hidden="1" x14ac:dyDescent="0.25">
      <c r="A1343" s="77">
        <f t="shared" si="36"/>
        <v>2025</v>
      </c>
      <c r="B1343" s="77">
        <f t="shared" si="37"/>
        <v>1</v>
      </c>
      <c r="C1343" s="73">
        <v>45665</v>
      </c>
      <c r="D1343" s="68" t="s">
        <v>115</v>
      </c>
      <c r="E1343" s="48">
        <v>161</v>
      </c>
      <c r="F1343" s="69" t="str">
        <f>VLOOKUP(E1343,Customer[],2,FALSE)</f>
        <v>16 G (1)</v>
      </c>
      <c r="G1343" s="69" t="str">
        <f>VLOOKUP(E1343,Customer[],3,FALSE)</f>
        <v>Innwa Rd</v>
      </c>
      <c r="H1343" s="69" t="str">
        <f>VLOOKUP(E1343,Customer[],4,FALSE)</f>
        <v>S Paukkan N/Oakkala</v>
      </c>
      <c r="I1343" s="48" t="s">
        <v>18</v>
      </c>
      <c r="J1343" s="70" t="str">
        <f>VLOOKUP(I1343,PGStock[],2,FALSE)</f>
        <v>Formula Rum 350ml</v>
      </c>
      <c r="K1343" s="71">
        <f>VLOOKUP(I1343,PGStock[],3,FALSE)</f>
        <v>0.35</v>
      </c>
      <c r="L1343" s="47">
        <v>8</v>
      </c>
      <c r="M1343" s="47">
        <f>VLOOKUP(I1343,PGStock[],6,FALSE)</f>
        <v>150</v>
      </c>
      <c r="N1343" s="47">
        <f>+PGSales!$L1343*PGSales!$M1343</f>
        <v>1200</v>
      </c>
    </row>
    <row r="1344" spans="1:14" hidden="1" x14ac:dyDescent="0.25">
      <c r="A1344" s="77">
        <f t="shared" si="36"/>
        <v>2025</v>
      </c>
      <c r="B1344" s="77">
        <f t="shared" si="37"/>
        <v>1</v>
      </c>
      <c r="C1344" s="73">
        <v>45665</v>
      </c>
      <c r="D1344" s="68" t="s">
        <v>1</v>
      </c>
      <c r="E1344" s="48" t="s">
        <v>314</v>
      </c>
      <c r="F1344" s="69" t="str">
        <f>VLOOKUP(E1344,Customer[],2,FALSE)</f>
        <v>Kaung</v>
      </c>
      <c r="G1344" s="69" t="str">
        <f>VLOOKUP(E1344,Customer[],3,FALSE)</f>
        <v>Nuaung Yann Rd</v>
      </c>
      <c r="H1344" s="69" t="str">
        <f>VLOOKUP(E1344,Customer[],4,FALSE)</f>
        <v>S Paukkan N/Oakkala</v>
      </c>
      <c r="I1344" s="48" t="s">
        <v>27</v>
      </c>
      <c r="J1344" s="70" t="str">
        <f>VLOOKUP(I1344,PGStock[],2,FALSE)</f>
        <v>Columbus Super Red Smooth 700 Ml</v>
      </c>
      <c r="K1344" s="71">
        <f>VLOOKUP(I1344,PGStock[],3,FALSE)</f>
        <v>0.7</v>
      </c>
      <c r="L1344" s="47">
        <v>1</v>
      </c>
      <c r="M1344" s="47">
        <f>VLOOKUP(I1344,PGStock[],6,FALSE)</f>
        <v>200</v>
      </c>
      <c r="N1344" s="47">
        <f>+PGSales!$L1344*PGSales!$M1344</f>
        <v>200</v>
      </c>
    </row>
    <row r="1345" spans="1:14" hidden="1" x14ac:dyDescent="0.25">
      <c r="A1345" s="77">
        <f t="shared" si="36"/>
        <v>2025</v>
      </c>
      <c r="B1345" s="77">
        <f t="shared" si="37"/>
        <v>1</v>
      </c>
      <c r="C1345" s="73">
        <v>45665</v>
      </c>
      <c r="D1345" s="68" t="s">
        <v>1</v>
      </c>
      <c r="E1345" s="48" t="s">
        <v>314</v>
      </c>
      <c r="F1345" s="69" t="str">
        <f>VLOOKUP(E1345,Customer[],2,FALSE)</f>
        <v>Kaung</v>
      </c>
      <c r="G1345" s="69" t="str">
        <f>VLOOKUP(E1345,Customer[],3,FALSE)</f>
        <v>Nuaung Yann Rd</v>
      </c>
      <c r="H1345" s="69" t="str">
        <f>VLOOKUP(E1345,Customer[],4,FALSE)</f>
        <v>S Paukkan N/Oakkala</v>
      </c>
      <c r="I1345" s="48" t="s">
        <v>25</v>
      </c>
      <c r="J1345" s="70" t="str">
        <f>VLOOKUP(I1345,PGStock[],2,FALSE)</f>
        <v>Columbus Super Red Smooth 350 Ml</v>
      </c>
      <c r="K1345" s="71">
        <f>VLOOKUP(I1345,PGStock[],3,FALSE)</f>
        <v>0.35</v>
      </c>
      <c r="L1345" s="47">
        <v>5</v>
      </c>
      <c r="M1345" s="47">
        <f>VLOOKUP(I1345,PGStock[],6,FALSE)</f>
        <v>150</v>
      </c>
      <c r="N1345" s="47">
        <f>+PGSales!$L1345*PGSales!$M1345</f>
        <v>750</v>
      </c>
    </row>
    <row r="1346" spans="1:14" hidden="1" x14ac:dyDescent="0.25">
      <c r="A1346" s="77">
        <f t="shared" si="36"/>
        <v>2025</v>
      </c>
      <c r="B1346" s="77">
        <f t="shared" si="37"/>
        <v>1</v>
      </c>
      <c r="C1346" s="73">
        <v>45665</v>
      </c>
      <c r="D1346" s="68" t="s">
        <v>1</v>
      </c>
      <c r="E1346" s="48" t="s">
        <v>314</v>
      </c>
      <c r="F1346" s="69" t="str">
        <f>VLOOKUP(E1346,Customer[],2,FALSE)</f>
        <v>Kaung</v>
      </c>
      <c r="G1346" s="69" t="str">
        <f>VLOOKUP(E1346,Customer[],3,FALSE)</f>
        <v>Nuaung Yann Rd</v>
      </c>
      <c r="H1346" s="69" t="str">
        <f>VLOOKUP(E1346,Customer[],4,FALSE)</f>
        <v>S Paukkan N/Oakkala</v>
      </c>
      <c r="I1346" s="48" t="s">
        <v>18</v>
      </c>
      <c r="J1346" s="70" t="str">
        <f>VLOOKUP(I1346,PGStock[],2,FALSE)</f>
        <v>Formula Rum 350ml</v>
      </c>
      <c r="K1346" s="71">
        <f>VLOOKUP(I1346,PGStock[],3,FALSE)</f>
        <v>0.35</v>
      </c>
      <c r="L1346" s="47">
        <v>5</v>
      </c>
      <c r="M1346" s="47">
        <f>VLOOKUP(I1346,PGStock[],6,FALSE)</f>
        <v>150</v>
      </c>
      <c r="N1346" s="47">
        <f>+PGSales!$L1346*PGSales!$M1346</f>
        <v>750</v>
      </c>
    </row>
    <row r="1347" spans="1:14" hidden="1" x14ac:dyDescent="0.25">
      <c r="A1347" s="77">
        <f t="shared" si="36"/>
        <v>2025</v>
      </c>
      <c r="B1347" s="77">
        <f t="shared" si="37"/>
        <v>1</v>
      </c>
      <c r="C1347" s="73">
        <v>45665</v>
      </c>
      <c r="D1347" s="68" t="s">
        <v>2</v>
      </c>
      <c r="E1347" s="48" t="s">
        <v>319</v>
      </c>
      <c r="F1347" s="69" t="str">
        <f>VLOOKUP(E1347,Customer[],2,FALSE)</f>
        <v>Htet Lwin</v>
      </c>
      <c r="G1347" s="69" t="str">
        <f>VLOOKUP(E1347,Customer[],3,FALSE)</f>
        <v>Bagan Rd</v>
      </c>
      <c r="H1347" s="69" t="str">
        <f>VLOOKUP(E1347,Customer[],4,FALSE)</f>
        <v>S Paukkan N/Oakkala</v>
      </c>
      <c r="I1347" s="48" t="s">
        <v>25</v>
      </c>
      <c r="J1347" s="70" t="str">
        <f>VLOOKUP(I1347,PGStock[],2,FALSE)</f>
        <v>Columbus Super Red Smooth 350 Ml</v>
      </c>
      <c r="K1347" s="71">
        <f>VLOOKUP(I1347,PGStock[],3,FALSE)</f>
        <v>0.35</v>
      </c>
      <c r="L1347" s="47">
        <v>3</v>
      </c>
      <c r="M1347" s="47">
        <f>VLOOKUP(I1347,PGStock[],6,FALSE)</f>
        <v>150</v>
      </c>
      <c r="N1347" s="47">
        <f>+PGSales!$L1347*PGSales!$M1347</f>
        <v>450</v>
      </c>
    </row>
    <row r="1348" spans="1:14" hidden="1" x14ac:dyDescent="0.25">
      <c r="A1348" s="77">
        <f t="shared" si="36"/>
        <v>2025</v>
      </c>
      <c r="B1348" s="77">
        <f t="shared" si="37"/>
        <v>1</v>
      </c>
      <c r="C1348" s="73">
        <v>45665</v>
      </c>
      <c r="D1348" s="68" t="s">
        <v>2</v>
      </c>
      <c r="E1348" s="48" t="s">
        <v>319</v>
      </c>
      <c r="F1348" s="69" t="str">
        <f>VLOOKUP(E1348,Customer[],2,FALSE)</f>
        <v>Htet Lwin</v>
      </c>
      <c r="G1348" s="69" t="str">
        <f>VLOOKUP(E1348,Customer[],3,FALSE)</f>
        <v>Bagan Rd</v>
      </c>
      <c r="H1348" s="69" t="str">
        <f>VLOOKUP(E1348,Customer[],4,FALSE)</f>
        <v>S Paukkan N/Oakkala</v>
      </c>
      <c r="I1348" s="48" t="s">
        <v>23</v>
      </c>
      <c r="J1348" s="70" t="str">
        <f>VLOOKUP(I1348,PGStock[],2,FALSE)</f>
        <v>Columbus Super Red Smooth 175 Ml</v>
      </c>
      <c r="K1348" s="71">
        <f>VLOOKUP(I1348,PGStock[],3,FALSE)</f>
        <v>0.17499999999999999</v>
      </c>
      <c r="L1348" s="47">
        <v>1</v>
      </c>
      <c r="M1348" s="47">
        <f>VLOOKUP(I1348,PGStock[],6,FALSE)</f>
        <v>100</v>
      </c>
      <c r="N1348" s="47">
        <f>+PGSales!$L1348*PGSales!$M1348</f>
        <v>100</v>
      </c>
    </row>
    <row r="1349" spans="1:14" hidden="1" x14ac:dyDescent="0.25">
      <c r="A1349" s="77">
        <f t="shared" si="36"/>
        <v>2025</v>
      </c>
      <c r="B1349" s="77">
        <f t="shared" si="37"/>
        <v>1</v>
      </c>
      <c r="C1349" s="73">
        <v>45665</v>
      </c>
      <c r="D1349" s="68" t="s">
        <v>2</v>
      </c>
      <c r="E1349" s="48" t="s">
        <v>319</v>
      </c>
      <c r="F1349" s="69" t="str">
        <f>VLOOKUP(E1349,Customer[],2,FALSE)</f>
        <v>Htet Lwin</v>
      </c>
      <c r="G1349" s="69" t="str">
        <f>VLOOKUP(E1349,Customer[],3,FALSE)</f>
        <v>Bagan Rd</v>
      </c>
      <c r="H1349" s="69" t="str">
        <f>VLOOKUP(E1349,Customer[],4,FALSE)</f>
        <v>S Paukkan N/Oakkala</v>
      </c>
      <c r="I1349" s="48" t="s">
        <v>18</v>
      </c>
      <c r="J1349" s="70" t="str">
        <f>VLOOKUP(I1349,PGStock[],2,FALSE)</f>
        <v>Formula Rum 350ml</v>
      </c>
      <c r="K1349" s="71">
        <f>VLOOKUP(I1349,PGStock[],3,FALSE)</f>
        <v>0.35</v>
      </c>
      <c r="L1349" s="47">
        <v>4</v>
      </c>
      <c r="M1349" s="47">
        <f>VLOOKUP(I1349,PGStock[],6,FALSE)</f>
        <v>150</v>
      </c>
      <c r="N1349" s="47">
        <f>+PGSales!$L1349*PGSales!$M1349</f>
        <v>600</v>
      </c>
    </row>
    <row r="1350" spans="1:14" hidden="1" x14ac:dyDescent="0.25">
      <c r="A1350" s="77">
        <f t="shared" si="36"/>
        <v>2025</v>
      </c>
      <c r="B1350" s="77">
        <f t="shared" si="37"/>
        <v>1</v>
      </c>
      <c r="C1350" s="73">
        <v>45665</v>
      </c>
      <c r="D1350" s="68" t="s">
        <v>64</v>
      </c>
      <c r="E1350" s="48" t="s">
        <v>321</v>
      </c>
      <c r="F1350" s="69" t="str">
        <f>VLOOKUP(E1350,Customer[],2,FALSE)</f>
        <v>Sein Si Tun</v>
      </c>
      <c r="G1350" s="69" t="str">
        <f>VLOOKUP(E1350,Customer[],3,FALSE)</f>
        <v>Yazar Deright Rd</v>
      </c>
      <c r="H1350" s="69" t="str">
        <f>VLOOKUP(E1350,Customer[],4,FALSE)</f>
        <v>S Paukkan N/Oakkala</v>
      </c>
      <c r="I1350" s="48" t="s">
        <v>25</v>
      </c>
      <c r="J1350" s="70" t="str">
        <f>VLOOKUP(I1350,PGStock[],2,FALSE)</f>
        <v>Columbus Super Red Smooth 350 Ml</v>
      </c>
      <c r="K1350" s="71">
        <f>VLOOKUP(I1350,PGStock[],3,FALSE)</f>
        <v>0.35</v>
      </c>
      <c r="L1350" s="47">
        <v>2</v>
      </c>
      <c r="M1350" s="47">
        <f>VLOOKUP(I1350,PGStock[],6,FALSE)</f>
        <v>150</v>
      </c>
      <c r="N1350" s="47">
        <f>+PGSales!$L1350*PGSales!$M1350</f>
        <v>300</v>
      </c>
    </row>
    <row r="1351" spans="1:14" hidden="1" x14ac:dyDescent="0.25">
      <c r="A1351" s="77">
        <f t="shared" si="36"/>
        <v>2025</v>
      </c>
      <c r="B1351" s="77">
        <f t="shared" si="37"/>
        <v>1</v>
      </c>
      <c r="C1351" s="73">
        <v>45665</v>
      </c>
      <c r="D1351" s="68" t="s">
        <v>64</v>
      </c>
      <c r="E1351" s="48" t="s">
        <v>321</v>
      </c>
      <c r="F1351" s="69" t="str">
        <f>VLOOKUP(E1351,Customer[],2,FALSE)</f>
        <v>Sein Si Tun</v>
      </c>
      <c r="G1351" s="69" t="str">
        <f>VLOOKUP(E1351,Customer[],3,FALSE)</f>
        <v>Yazar Deright Rd</v>
      </c>
      <c r="H1351" s="69" t="str">
        <f>VLOOKUP(E1351,Customer[],4,FALSE)</f>
        <v>S Paukkan N/Oakkala</v>
      </c>
      <c r="I1351" s="48" t="s">
        <v>23</v>
      </c>
      <c r="J1351" s="70" t="str">
        <f>VLOOKUP(I1351,PGStock[],2,FALSE)</f>
        <v>Columbus Super Red Smooth 175 Ml</v>
      </c>
      <c r="K1351" s="71">
        <f>VLOOKUP(I1351,PGStock[],3,FALSE)</f>
        <v>0.17499999999999999</v>
      </c>
      <c r="L1351" s="47">
        <v>4</v>
      </c>
      <c r="M1351" s="47">
        <f>VLOOKUP(I1351,PGStock[],6,FALSE)</f>
        <v>100</v>
      </c>
      <c r="N1351" s="47">
        <f>+PGSales!$L1351*PGSales!$M1351</f>
        <v>400</v>
      </c>
    </row>
    <row r="1352" spans="1:14" hidden="1" x14ac:dyDescent="0.25">
      <c r="A1352" s="77">
        <f t="shared" si="36"/>
        <v>2025</v>
      </c>
      <c r="B1352" s="77">
        <f t="shared" si="37"/>
        <v>1</v>
      </c>
      <c r="C1352" s="73">
        <v>45665</v>
      </c>
      <c r="D1352" s="68" t="s">
        <v>64</v>
      </c>
      <c r="E1352" s="48" t="s">
        <v>321</v>
      </c>
      <c r="F1352" s="69" t="str">
        <f>VLOOKUP(E1352,Customer[],2,FALSE)</f>
        <v>Sein Si Tun</v>
      </c>
      <c r="G1352" s="69" t="str">
        <f>VLOOKUP(E1352,Customer[],3,FALSE)</f>
        <v>Yazar Deright Rd</v>
      </c>
      <c r="H1352" s="69" t="str">
        <f>VLOOKUP(E1352,Customer[],4,FALSE)</f>
        <v>S Paukkan N/Oakkala</v>
      </c>
      <c r="I1352" s="48" t="s">
        <v>18</v>
      </c>
      <c r="J1352" s="70" t="str">
        <f>VLOOKUP(I1352,PGStock[],2,FALSE)</f>
        <v>Formula Rum 350ml</v>
      </c>
      <c r="K1352" s="71">
        <f>VLOOKUP(I1352,PGStock[],3,FALSE)</f>
        <v>0.35</v>
      </c>
      <c r="L1352" s="47">
        <v>3</v>
      </c>
      <c r="M1352" s="47">
        <f>VLOOKUP(I1352,PGStock[],6,FALSE)</f>
        <v>150</v>
      </c>
      <c r="N1352" s="47">
        <f>+PGSales!$L1352*PGSales!$M1352</f>
        <v>450</v>
      </c>
    </row>
    <row r="1353" spans="1:14" hidden="1" x14ac:dyDescent="0.25">
      <c r="A1353" s="77">
        <f t="shared" si="36"/>
        <v>2025</v>
      </c>
      <c r="B1353" s="77">
        <f t="shared" si="37"/>
        <v>1</v>
      </c>
      <c r="C1353" s="73">
        <v>45665</v>
      </c>
      <c r="D1353" s="68" t="s">
        <v>0</v>
      </c>
      <c r="E1353" s="48">
        <v>162</v>
      </c>
      <c r="F1353" s="69" t="str">
        <f>VLOOKUP(E1353,Customer[],2,FALSE)</f>
        <v>16 G(2)</v>
      </c>
      <c r="G1353" s="69" t="str">
        <f>VLOOKUP(E1353,Customer[],3,FALSE)</f>
        <v>Taungnu Rd</v>
      </c>
      <c r="H1353" s="69" t="str">
        <f>VLOOKUP(E1353,Customer[],4,FALSE)</f>
        <v>S Paukkan N/Oakkala</v>
      </c>
      <c r="I1353" s="48" t="s">
        <v>25</v>
      </c>
      <c r="J1353" s="70" t="str">
        <f>VLOOKUP(I1353,PGStock[],2,FALSE)</f>
        <v>Columbus Super Red Smooth 350 Ml</v>
      </c>
      <c r="K1353" s="71">
        <f>VLOOKUP(I1353,PGStock[],3,FALSE)</f>
        <v>0.35</v>
      </c>
      <c r="L1353" s="47">
        <v>2</v>
      </c>
      <c r="M1353" s="47">
        <f>VLOOKUP(I1353,PGStock[],6,FALSE)</f>
        <v>150</v>
      </c>
      <c r="N1353" s="47">
        <f>+PGSales!$L1353*PGSales!$M1353</f>
        <v>300</v>
      </c>
    </row>
    <row r="1354" spans="1:14" hidden="1" x14ac:dyDescent="0.25">
      <c r="A1354" s="77">
        <f t="shared" si="36"/>
        <v>2025</v>
      </c>
      <c r="B1354" s="77">
        <f t="shared" si="37"/>
        <v>1</v>
      </c>
      <c r="C1354" s="73">
        <v>45665</v>
      </c>
      <c r="D1354" s="68" t="s">
        <v>0</v>
      </c>
      <c r="E1354" s="48">
        <v>162</v>
      </c>
      <c r="F1354" s="69" t="str">
        <f>VLOOKUP(E1354,Customer[],2,FALSE)</f>
        <v>16 G(2)</v>
      </c>
      <c r="G1354" s="69" t="str">
        <f>VLOOKUP(E1354,Customer[],3,FALSE)</f>
        <v>Taungnu Rd</v>
      </c>
      <c r="H1354" s="69" t="str">
        <f>VLOOKUP(E1354,Customer[],4,FALSE)</f>
        <v>S Paukkan N/Oakkala</v>
      </c>
      <c r="I1354" s="48" t="s">
        <v>18</v>
      </c>
      <c r="J1354" s="70" t="str">
        <f>VLOOKUP(I1354,PGStock[],2,FALSE)</f>
        <v>Formula Rum 350ml</v>
      </c>
      <c r="K1354" s="71">
        <f>VLOOKUP(I1354,PGStock[],3,FALSE)</f>
        <v>0.35</v>
      </c>
      <c r="L1354" s="47">
        <v>3</v>
      </c>
      <c r="M1354" s="47">
        <f>VLOOKUP(I1354,PGStock[],6,FALSE)</f>
        <v>150</v>
      </c>
      <c r="N1354" s="47">
        <f>+PGSales!$L1354*PGSales!$M1354</f>
        <v>450</v>
      </c>
    </row>
    <row r="1355" spans="1:14" hidden="1" x14ac:dyDescent="0.25">
      <c r="A1355" s="77">
        <f t="shared" si="36"/>
        <v>2025</v>
      </c>
      <c r="B1355" s="77">
        <f t="shared" si="37"/>
        <v>1</v>
      </c>
      <c r="C1355" s="73">
        <v>45665</v>
      </c>
      <c r="D1355" s="68" t="s">
        <v>109</v>
      </c>
      <c r="E1355" s="48" t="s">
        <v>322</v>
      </c>
      <c r="F1355" s="69" t="str">
        <f>VLOOKUP(E1355,Customer[],2,FALSE)</f>
        <v>Kyaw</v>
      </c>
      <c r="G1355" s="69" t="str">
        <f>VLOOKUP(E1355,Customer[],3,FALSE)</f>
        <v>Bagan Rd</v>
      </c>
      <c r="H1355" s="69" t="str">
        <f>VLOOKUP(E1355,Customer[],4,FALSE)</f>
        <v>S Paukkan N/Oakkala</v>
      </c>
      <c r="I1355" s="48" t="s">
        <v>27</v>
      </c>
      <c r="J1355" s="70" t="str">
        <f>VLOOKUP(I1355,PGStock[],2,FALSE)</f>
        <v>Columbus Super Red Smooth 700 Ml</v>
      </c>
      <c r="K1355" s="71">
        <f>VLOOKUP(I1355,PGStock[],3,FALSE)</f>
        <v>0.7</v>
      </c>
      <c r="L1355" s="47">
        <v>1</v>
      </c>
      <c r="M1355" s="47">
        <f>VLOOKUP(I1355,PGStock[],6,FALSE)</f>
        <v>200</v>
      </c>
      <c r="N1355" s="47">
        <f>+PGSales!$L1355*PGSales!$M1355</f>
        <v>200</v>
      </c>
    </row>
    <row r="1356" spans="1:14" hidden="1" x14ac:dyDescent="0.25">
      <c r="A1356" s="77">
        <f t="shared" si="36"/>
        <v>2025</v>
      </c>
      <c r="B1356" s="77">
        <f t="shared" si="37"/>
        <v>1</v>
      </c>
      <c r="C1356" s="73">
        <v>45665</v>
      </c>
      <c r="D1356" s="68" t="s">
        <v>109</v>
      </c>
      <c r="E1356" s="48" t="s">
        <v>322</v>
      </c>
      <c r="F1356" s="69" t="str">
        <f>VLOOKUP(E1356,Customer[],2,FALSE)</f>
        <v>Kyaw</v>
      </c>
      <c r="G1356" s="69" t="str">
        <f>VLOOKUP(E1356,Customer[],3,FALSE)</f>
        <v>Bagan Rd</v>
      </c>
      <c r="H1356" s="69" t="str">
        <f>VLOOKUP(E1356,Customer[],4,FALSE)</f>
        <v>S Paukkan N/Oakkala</v>
      </c>
      <c r="I1356" s="48" t="s">
        <v>25</v>
      </c>
      <c r="J1356" s="70" t="str">
        <f>VLOOKUP(I1356,PGStock[],2,FALSE)</f>
        <v>Columbus Super Red Smooth 350 Ml</v>
      </c>
      <c r="K1356" s="71">
        <f>VLOOKUP(I1356,PGStock[],3,FALSE)</f>
        <v>0.35</v>
      </c>
      <c r="L1356" s="47">
        <v>9</v>
      </c>
      <c r="M1356" s="47">
        <f>VLOOKUP(I1356,PGStock[],6,FALSE)</f>
        <v>150</v>
      </c>
      <c r="N1356" s="47">
        <f>+PGSales!$L1356*PGSales!$M1356</f>
        <v>1350</v>
      </c>
    </row>
    <row r="1357" spans="1:14" hidden="1" x14ac:dyDescent="0.25">
      <c r="A1357" s="77">
        <f t="shared" si="36"/>
        <v>2025</v>
      </c>
      <c r="B1357" s="77">
        <f t="shared" si="37"/>
        <v>1</v>
      </c>
      <c r="C1357" s="73">
        <v>45665</v>
      </c>
      <c r="D1357" s="68" t="s">
        <v>109</v>
      </c>
      <c r="E1357" s="48" t="s">
        <v>322</v>
      </c>
      <c r="F1357" s="69" t="str">
        <f>VLOOKUP(E1357,Customer[],2,FALSE)</f>
        <v>Kyaw</v>
      </c>
      <c r="G1357" s="69" t="str">
        <f>VLOOKUP(E1357,Customer[],3,FALSE)</f>
        <v>Bagan Rd</v>
      </c>
      <c r="H1357" s="69" t="str">
        <f>VLOOKUP(E1357,Customer[],4,FALSE)</f>
        <v>S Paukkan N/Oakkala</v>
      </c>
      <c r="I1357" s="48" t="s">
        <v>18</v>
      </c>
      <c r="J1357" s="70" t="str">
        <f>VLOOKUP(I1357,PGStock[],2,FALSE)</f>
        <v>Formula Rum 350ml</v>
      </c>
      <c r="K1357" s="71">
        <f>VLOOKUP(I1357,PGStock[],3,FALSE)</f>
        <v>0.35</v>
      </c>
      <c r="L1357" s="47">
        <v>12</v>
      </c>
      <c r="M1357" s="47">
        <f>VLOOKUP(I1357,PGStock[],6,FALSE)</f>
        <v>150</v>
      </c>
      <c r="N1357" s="47">
        <f>+PGSales!$L1357*PGSales!$M1357</f>
        <v>1800</v>
      </c>
    </row>
    <row r="1358" spans="1:14" hidden="1" x14ac:dyDescent="0.25">
      <c r="A1358" s="77">
        <f t="shared" si="36"/>
        <v>2025</v>
      </c>
      <c r="B1358" s="77">
        <f t="shared" si="37"/>
        <v>1</v>
      </c>
      <c r="C1358" s="73">
        <v>45665</v>
      </c>
      <c r="D1358" s="68" t="s">
        <v>187</v>
      </c>
      <c r="E1358" s="48" t="s">
        <v>331</v>
      </c>
      <c r="F1358" s="69" t="str">
        <f>VLOOKUP(E1358,Customer[],2,FALSE)</f>
        <v>Shwe Dinker</v>
      </c>
      <c r="G1358" s="69" t="str">
        <f>VLOOKUP(E1358,Customer[],3,FALSE)</f>
        <v>Paung Kan Gd</v>
      </c>
      <c r="H1358" s="69" t="str">
        <f>VLOOKUP(E1358,Customer[],4,FALSE)</f>
        <v>S Paukkan N/Oakkala</v>
      </c>
      <c r="I1358" s="48" t="s">
        <v>25</v>
      </c>
      <c r="J1358" s="70" t="str">
        <f>VLOOKUP(I1358,PGStock[],2,FALSE)</f>
        <v>Columbus Super Red Smooth 350 Ml</v>
      </c>
      <c r="K1358" s="71">
        <f>VLOOKUP(I1358,PGStock[],3,FALSE)</f>
        <v>0.35</v>
      </c>
      <c r="L1358" s="47">
        <v>3</v>
      </c>
      <c r="M1358" s="47">
        <f>VLOOKUP(I1358,PGStock[],6,FALSE)</f>
        <v>150</v>
      </c>
      <c r="N1358" s="47">
        <f>+PGSales!$L1358*PGSales!$M1358</f>
        <v>450</v>
      </c>
    </row>
    <row r="1359" spans="1:14" hidden="1" x14ac:dyDescent="0.25">
      <c r="A1359" s="77">
        <f t="shared" si="36"/>
        <v>2025</v>
      </c>
      <c r="B1359" s="77">
        <f t="shared" si="37"/>
        <v>1</v>
      </c>
      <c r="C1359" s="73">
        <v>45665</v>
      </c>
      <c r="D1359" s="68" t="s">
        <v>187</v>
      </c>
      <c r="E1359" s="48" t="s">
        <v>331</v>
      </c>
      <c r="F1359" s="69" t="str">
        <f>VLOOKUP(E1359,Customer[],2,FALSE)</f>
        <v>Shwe Dinker</v>
      </c>
      <c r="G1359" s="69" t="str">
        <f>VLOOKUP(E1359,Customer[],3,FALSE)</f>
        <v>Paung Kan Gd</v>
      </c>
      <c r="H1359" s="69" t="str">
        <f>VLOOKUP(E1359,Customer[],4,FALSE)</f>
        <v>S Paukkan N/Oakkala</v>
      </c>
      <c r="I1359" s="48" t="s">
        <v>23</v>
      </c>
      <c r="J1359" s="70" t="str">
        <f>VLOOKUP(I1359,PGStock[],2,FALSE)</f>
        <v>Columbus Super Red Smooth 175 Ml</v>
      </c>
      <c r="K1359" s="71">
        <f>VLOOKUP(I1359,PGStock[],3,FALSE)</f>
        <v>0.17499999999999999</v>
      </c>
      <c r="L1359" s="47">
        <v>2</v>
      </c>
      <c r="M1359" s="47">
        <f>VLOOKUP(I1359,PGStock[],6,FALSE)</f>
        <v>100</v>
      </c>
      <c r="N1359" s="47">
        <f>+PGSales!$L1359*PGSales!$M1359</f>
        <v>200</v>
      </c>
    </row>
    <row r="1360" spans="1:14" hidden="1" x14ac:dyDescent="0.25">
      <c r="A1360" s="77">
        <f t="shared" si="36"/>
        <v>2025</v>
      </c>
      <c r="B1360" s="77">
        <f t="shared" si="37"/>
        <v>1</v>
      </c>
      <c r="C1360" s="73">
        <v>45665</v>
      </c>
      <c r="D1360" s="68" t="s">
        <v>187</v>
      </c>
      <c r="E1360" s="48" t="s">
        <v>331</v>
      </c>
      <c r="F1360" s="69" t="str">
        <f>VLOOKUP(E1360,Customer[],2,FALSE)</f>
        <v>Shwe Dinker</v>
      </c>
      <c r="G1360" s="69" t="str">
        <f>VLOOKUP(E1360,Customer[],3,FALSE)</f>
        <v>Paung Kan Gd</v>
      </c>
      <c r="H1360" s="69" t="str">
        <f>VLOOKUP(E1360,Customer[],4,FALSE)</f>
        <v>S Paukkan N/Oakkala</v>
      </c>
      <c r="I1360" s="48" t="s">
        <v>18</v>
      </c>
      <c r="J1360" s="70" t="str">
        <f>VLOOKUP(I1360,PGStock[],2,FALSE)</f>
        <v>Formula Rum 350ml</v>
      </c>
      <c r="K1360" s="71">
        <f>VLOOKUP(I1360,PGStock[],3,FALSE)</f>
        <v>0.35</v>
      </c>
      <c r="L1360" s="47">
        <v>3</v>
      </c>
      <c r="M1360" s="47">
        <f>VLOOKUP(I1360,PGStock[],6,FALSE)</f>
        <v>150</v>
      </c>
      <c r="N1360" s="47">
        <f>+PGSales!$L1360*PGSales!$M1360</f>
        <v>450</v>
      </c>
    </row>
    <row r="1361" spans="1:14" hidden="1" x14ac:dyDescent="0.25">
      <c r="A1361" s="77">
        <f t="shared" si="36"/>
        <v>2025</v>
      </c>
      <c r="B1361" s="77">
        <f t="shared" si="37"/>
        <v>1</v>
      </c>
      <c r="C1361" s="73">
        <v>45665</v>
      </c>
      <c r="D1361" s="68" t="s">
        <v>186</v>
      </c>
      <c r="E1361" s="48" t="s">
        <v>334</v>
      </c>
      <c r="F1361" s="69" t="str">
        <f>VLOOKUP(E1361,Customer[],2,FALSE)</f>
        <v>Nan Htet</v>
      </c>
      <c r="G1361" s="69" t="str">
        <f>VLOOKUP(E1361,Customer[],3,FALSE)</f>
        <v>Sitkaind Rd</v>
      </c>
      <c r="H1361" s="69" t="str">
        <f>VLOOKUP(E1361,Customer[],4,FALSE)</f>
        <v>S Paukkan N/Oakkala</v>
      </c>
      <c r="I1361" s="48" t="s">
        <v>25</v>
      </c>
      <c r="J1361" s="70" t="str">
        <f>VLOOKUP(I1361,PGStock[],2,FALSE)</f>
        <v>Columbus Super Red Smooth 350 Ml</v>
      </c>
      <c r="K1361" s="71">
        <f>VLOOKUP(I1361,PGStock[],3,FALSE)</f>
        <v>0.35</v>
      </c>
      <c r="L1361" s="47">
        <v>9</v>
      </c>
      <c r="M1361" s="47">
        <f>VLOOKUP(I1361,PGStock[],6,FALSE)</f>
        <v>150</v>
      </c>
      <c r="N1361" s="47">
        <f>+PGSales!$L1361*PGSales!$M1361</f>
        <v>1350</v>
      </c>
    </row>
    <row r="1362" spans="1:14" hidden="1" x14ac:dyDescent="0.25">
      <c r="A1362" s="77">
        <f t="shared" si="36"/>
        <v>2025</v>
      </c>
      <c r="B1362" s="77">
        <f t="shared" si="37"/>
        <v>1</v>
      </c>
      <c r="C1362" s="73">
        <v>45665</v>
      </c>
      <c r="D1362" s="68" t="s">
        <v>186</v>
      </c>
      <c r="E1362" s="48" t="s">
        <v>334</v>
      </c>
      <c r="F1362" s="69" t="str">
        <f>VLOOKUP(E1362,Customer[],2,FALSE)</f>
        <v>Nan Htet</v>
      </c>
      <c r="G1362" s="69" t="str">
        <f>VLOOKUP(E1362,Customer[],3,FALSE)</f>
        <v>Sitkaind Rd</v>
      </c>
      <c r="H1362" s="69" t="str">
        <f>VLOOKUP(E1362,Customer[],4,FALSE)</f>
        <v>S Paukkan N/Oakkala</v>
      </c>
      <c r="I1362" s="48" t="s">
        <v>18</v>
      </c>
      <c r="J1362" s="70" t="str">
        <f>VLOOKUP(I1362,PGStock[],2,FALSE)</f>
        <v>Formula Rum 350ml</v>
      </c>
      <c r="K1362" s="71">
        <f>VLOOKUP(I1362,PGStock[],3,FALSE)</f>
        <v>0.35</v>
      </c>
      <c r="L1362" s="47">
        <v>2</v>
      </c>
      <c r="M1362" s="47">
        <f>VLOOKUP(I1362,PGStock[],6,FALSE)</f>
        <v>150</v>
      </c>
      <c r="N1362" s="47">
        <f>+PGSales!$L1362*PGSales!$M1362</f>
        <v>300</v>
      </c>
    </row>
    <row r="1363" spans="1:14" hidden="1" x14ac:dyDescent="0.25">
      <c r="A1363" s="77">
        <f t="shared" si="36"/>
        <v>2025</v>
      </c>
      <c r="B1363" s="77">
        <f t="shared" si="37"/>
        <v>1</v>
      </c>
      <c r="C1363" s="73">
        <v>45665</v>
      </c>
      <c r="D1363" s="68" t="s">
        <v>58</v>
      </c>
      <c r="E1363" s="48" t="s">
        <v>303</v>
      </c>
      <c r="F1363" s="69" t="str">
        <f>VLOOKUP(E1363,Customer[],2,FALSE)</f>
        <v>Wine</v>
      </c>
      <c r="G1363" s="69" t="str">
        <f>VLOOKUP(E1363,Customer[],3,FALSE)</f>
        <v>Hlawaga Rd</v>
      </c>
      <c r="H1363" s="69" t="str">
        <f>VLOOKUP(E1363,Customer[],4,FALSE)</f>
        <v xml:space="preserve">Shwepyithar </v>
      </c>
      <c r="I1363" s="48" t="s">
        <v>27</v>
      </c>
      <c r="J1363" s="70" t="str">
        <f>VLOOKUP(I1363,PGStock[],2,FALSE)</f>
        <v>Columbus Super Red Smooth 700 Ml</v>
      </c>
      <c r="K1363" s="71">
        <f>VLOOKUP(I1363,PGStock[],3,FALSE)</f>
        <v>0.7</v>
      </c>
      <c r="L1363" s="47">
        <v>1</v>
      </c>
      <c r="M1363" s="47">
        <f>VLOOKUP(I1363,PGStock[],6,FALSE)</f>
        <v>200</v>
      </c>
      <c r="N1363" s="47">
        <f>+PGSales!$L1363*PGSales!$M1363</f>
        <v>200</v>
      </c>
    </row>
    <row r="1364" spans="1:14" hidden="1" x14ac:dyDescent="0.25">
      <c r="A1364" s="77">
        <f t="shared" si="36"/>
        <v>2025</v>
      </c>
      <c r="B1364" s="77">
        <f t="shared" si="37"/>
        <v>1</v>
      </c>
      <c r="C1364" s="73">
        <v>45665</v>
      </c>
      <c r="D1364" s="68" t="s">
        <v>58</v>
      </c>
      <c r="E1364" s="48" t="s">
        <v>303</v>
      </c>
      <c r="F1364" s="69" t="str">
        <f>VLOOKUP(E1364,Customer[],2,FALSE)</f>
        <v>Wine</v>
      </c>
      <c r="G1364" s="69" t="str">
        <f>VLOOKUP(E1364,Customer[],3,FALSE)</f>
        <v>Hlawaga Rd</v>
      </c>
      <c r="H1364" s="69" t="str">
        <f>VLOOKUP(E1364,Customer[],4,FALSE)</f>
        <v xml:space="preserve">Shwepyithar </v>
      </c>
      <c r="I1364" s="48" t="s">
        <v>25</v>
      </c>
      <c r="J1364" s="70" t="str">
        <f>VLOOKUP(I1364,PGStock[],2,FALSE)</f>
        <v>Columbus Super Red Smooth 350 Ml</v>
      </c>
      <c r="K1364" s="71">
        <f>VLOOKUP(I1364,PGStock[],3,FALSE)</f>
        <v>0.35</v>
      </c>
      <c r="L1364" s="47">
        <v>18</v>
      </c>
      <c r="M1364" s="47">
        <f>VLOOKUP(I1364,PGStock[],6,FALSE)</f>
        <v>150</v>
      </c>
      <c r="N1364" s="47">
        <f>+PGSales!$L1364*PGSales!$M1364</f>
        <v>2700</v>
      </c>
    </row>
    <row r="1365" spans="1:14" hidden="1" x14ac:dyDescent="0.25">
      <c r="A1365" s="77">
        <f t="shared" si="36"/>
        <v>2025</v>
      </c>
      <c r="B1365" s="77">
        <f t="shared" si="37"/>
        <v>1</v>
      </c>
      <c r="C1365" s="73">
        <v>45665</v>
      </c>
      <c r="D1365" s="68" t="s">
        <v>58</v>
      </c>
      <c r="E1365" s="48" t="s">
        <v>303</v>
      </c>
      <c r="F1365" s="69" t="str">
        <f>VLOOKUP(E1365,Customer[],2,FALSE)</f>
        <v>Wine</v>
      </c>
      <c r="G1365" s="69" t="str">
        <f>VLOOKUP(E1365,Customer[],3,FALSE)</f>
        <v>Hlawaga Rd</v>
      </c>
      <c r="H1365" s="69" t="str">
        <f>VLOOKUP(E1365,Customer[],4,FALSE)</f>
        <v xml:space="preserve">Shwepyithar </v>
      </c>
      <c r="I1365" s="48" t="s">
        <v>23</v>
      </c>
      <c r="J1365" s="70" t="str">
        <f>VLOOKUP(I1365,PGStock[],2,FALSE)</f>
        <v>Columbus Super Red Smooth 175 Ml</v>
      </c>
      <c r="K1365" s="71">
        <f>VLOOKUP(I1365,PGStock[],3,FALSE)</f>
        <v>0.17499999999999999</v>
      </c>
      <c r="L1365" s="47">
        <v>1</v>
      </c>
      <c r="M1365" s="47">
        <f>VLOOKUP(I1365,PGStock[],6,FALSE)</f>
        <v>100</v>
      </c>
      <c r="N1365" s="47">
        <f>+PGSales!$L1365*PGSales!$M1365</f>
        <v>100</v>
      </c>
    </row>
    <row r="1366" spans="1:14" hidden="1" x14ac:dyDescent="0.25">
      <c r="A1366" s="77">
        <f t="shared" si="36"/>
        <v>2025</v>
      </c>
      <c r="B1366" s="77">
        <f t="shared" si="37"/>
        <v>1</v>
      </c>
      <c r="C1366" s="73">
        <v>45665</v>
      </c>
      <c r="D1366" s="68" t="s">
        <v>58</v>
      </c>
      <c r="E1366" s="48" t="s">
        <v>303</v>
      </c>
      <c r="F1366" s="69" t="str">
        <f>VLOOKUP(E1366,Customer[],2,FALSE)</f>
        <v>Wine</v>
      </c>
      <c r="G1366" s="69" t="str">
        <f>VLOOKUP(E1366,Customer[],3,FALSE)</f>
        <v>Hlawaga Rd</v>
      </c>
      <c r="H1366" s="69" t="str">
        <f>VLOOKUP(E1366,Customer[],4,FALSE)</f>
        <v xml:space="preserve">Shwepyithar </v>
      </c>
      <c r="I1366" s="48" t="s">
        <v>18</v>
      </c>
      <c r="J1366" s="70" t="str">
        <f>VLOOKUP(I1366,PGStock[],2,FALSE)</f>
        <v>Formula Rum 350ml</v>
      </c>
      <c r="K1366" s="71">
        <f>VLOOKUP(I1366,PGStock[],3,FALSE)</f>
        <v>0.35</v>
      </c>
      <c r="L1366" s="47">
        <v>6</v>
      </c>
      <c r="M1366" s="47">
        <f>VLOOKUP(I1366,PGStock[],6,FALSE)</f>
        <v>150</v>
      </c>
      <c r="N1366" s="47">
        <f>+PGSales!$L1366*PGSales!$M1366</f>
        <v>900</v>
      </c>
    </row>
    <row r="1367" spans="1:14" hidden="1" x14ac:dyDescent="0.25">
      <c r="A1367" s="77">
        <f t="shared" si="36"/>
        <v>2025</v>
      </c>
      <c r="B1367" s="77">
        <f t="shared" si="37"/>
        <v>1</v>
      </c>
      <c r="C1367" s="73">
        <v>45665</v>
      </c>
      <c r="D1367" s="68" t="s">
        <v>56</v>
      </c>
      <c r="E1367" s="48" t="s">
        <v>228</v>
      </c>
      <c r="F1367" s="69" t="str">
        <f>VLOOKUP(E1367,Customer[],2,FALSE)</f>
        <v>Myintmo</v>
      </c>
      <c r="G1367" s="69" t="str">
        <f>VLOOKUP(E1367,Customer[],3,FALSE)</f>
        <v>Bayin Naung Rd</v>
      </c>
      <c r="H1367" s="69" t="str">
        <f>VLOOKUP(E1367,Customer[],4,FALSE)</f>
        <v xml:space="preserve">Shwepyithar </v>
      </c>
      <c r="I1367" s="48" t="s">
        <v>25</v>
      </c>
      <c r="J1367" s="70" t="str">
        <f>VLOOKUP(I1367,PGStock[],2,FALSE)</f>
        <v>Columbus Super Red Smooth 350 Ml</v>
      </c>
      <c r="K1367" s="71">
        <f>VLOOKUP(I1367,PGStock[],3,FALSE)</f>
        <v>0.35</v>
      </c>
      <c r="L1367" s="47">
        <v>2</v>
      </c>
      <c r="M1367" s="47">
        <f>VLOOKUP(I1367,PGStock[],6,FALSE)</f>
        <v>150</v>
      </c>
      <c r="N1367" s="47">
        <f>+PGSales!$L1367*PGSales!$M1367</f>
        <v>300</v>
      </c>
    </row>
    <row r="1368" spans="1:14" hidden="1" x14ac:dyDescent="0.25">
      <c r="A1368" s="77">
        <f t="shared" si="36"/>
        <v>2025</v>
      </c>
      <c r="B1368" s="77">
        <f t="shared" si="37"/>
        <v>1</v>
      </c>
      <c r="C1368" s="73">
        <v>45665</v>
      </c>
      <c r="D1368" s="68" t="s">
        <v>56</v>
      </c>
      <c r="E1368" s="48" t="s">
        <v>228</v>
      </c>
      <c r="F1368" s="69" t="str">
        <f>VLOOKUP(E1368,Customer[],2,FALSE)</f>
        <v>Myintmo</v>
      </c>
      <c r="G1368" s="69" t="str">
        <f>VLOOKUP(E1368,Customer[],3,FALSE)</f>
        <v>Bayin Naung Rd</v>
      </c>
      <c r="H1368" s="69" t="str">
        <f>VLOOKUP(E1368,Customer[],4,FALSE)</f>
        <v xml:space="preserve">Shwepyithar </v>
      </c>
      <c r="I1368" s="48" t="s">
        <v>18</v>
      </c>
      <c r="J1368" s="70" t="str">
        <f>VLOOKUP(I1368,PGStock[],2,FALSE)</f>
        <v>Formula Rum 350ml</v>
      </c>
      <c r="K1368" s="71">
        <f>VLOOKUP(I1368,PGStock[],3,FALSE)</f>
        <v>0.35</v>
      </c>
      <c r="L1368" s="47">
        <v>4</v>
      </c>
      <c r="M1368" s="47">
        <f>VLOOKUP(I1368,PGStock[],6,FALSE)</f>
        <v>150</v>
      </c>
      <c r="N1368" s="47">
        <f>+PGSales!$L1368*PGSales!$M1368</f>
        <v>600</v>
      </c>
    </row>
    <row r="1369" spans="1:14" hidden="1" x14ac:dyDescent="0.25">
      <c r="A1369" s="77">
        <f t="shared" si="36"/>
        <v>2025</v>
      </c>
      <c r="B1369" s="77">
        <f t="shared" si="37"/>
        <v>1</v>
      </c>
      <c r="C1369" s="73">
        <v>45665</v>
      </c>
      <c r="D1369" s="68" t="s">
        <v>60</v>
      </c>
      <c r="E1369" s="48" t="s">
        <v>290</v>
      </c>
      <c r="F1369" s="69" t="str">
        <f>VLOOKUP(E1369,Customer[],2,FALSE)</f>
        <v>Toe Twat Wai</v>
      </c>
      <c r="G1369" s="69" t="str">
        <f>VLOOKUP(E1369,Customer[],3,FALSE)</f>
        <v>Badamar St</v>
      </c>
      <c r="H1369" s="69" t="str">
        <f>VLOOKUP(E1369,Customer[],4,FALSE)</f>
        <v xml:space="preserve">Shwepyithar </v>
      </c>
      <c r="I1369" s="48" t="s">
        <v>27</v>
      </c>
      <c r="J1369" s="70" t="str">
        <f>VLOOKUP(I1369,PGStock[],2,FALSE)</f>
        <v>Columbus Super Red Smooth 700 Ml</v>
      </c>
      <c r="K1369" s="71">
        <f>VLOOKUP(I1369,PGStock[],3,FALSE)</f>
        <v>0.7</v>
      </c>
      <c r="L1369" s="47">
        <v>1</v>
      </c>
      <c r="M1369" s="47">
        <f>VLOOKUP(I1369,PGStock[],6,FALSE)</f>
        <v>200</v>
      </c>
      <c r="N1369" s="47">
        <f>+PGSales!$L1369*PGSales!$M1369</f>
        <v>200</v>
      </c>
    </row>
    <row r="1370" spans="1:14" hidden="1" x14ac:dyDescent="0.25">
      <c r="A1370" s="77">
        <f t="shared" si="36"/>
        <v>2025</v>
      </c>
      <c r="B1370" s="77">
        <f t="shared" si="37"/>
        <v>1</v>
      </c>
      <c r="C1370" s="73">
        <v>45665</v>
      </c>
      <c r="D1370" s="68" t="s">
        <v>60</v>
      </c>
      <c r="E1370" s="48" t="s">
        <v>290</v>
      </c>
      <c r="F1370" s="69" t="str">
        <f>VLOOKUP(E1370,Customer[],2,FALSE)</f>
        <v>Toe Twat Wai</v>
      </c>
      <c r="G1370" s="69" t="str">
        <f>VLOOKUP(E1370,Customer[],3,FALSE)</f>
        <v>Badamar St</v>
      </c>
      <c r="H1370" s="69" t="str">
        <f>VLOOKUP(E1370,Customer[],4,FALSE)</f>
        <v xml:space="preserve">Shwepyithar </v>
      </c>
      <c r="I1370" s="48" t="s">
        <v>25</v>
      </c>
      <c r="J1370" s="70" t="str">
        <f>VLOOKUP(I1370,PGStock[],2,FALSE)</f>
        <v>Columbus Super Red Smooth 350 Ml</v>
      </c>
      <c r="K1370" s="71">
        <f>VLOOKUP(I1370,PGStock[],3,FALSE)</f>
        <v>0.35</v>
      </c>
      <c r="L1370" s="47">
        <v>7</v>
      </c>
      <c r="M1370" s="47">
        <f>VLOOKUP(I1370,PGStock[],6,FALSE)</f>
        <v>150</v>
      </c>
      <c r="N1370" s="47">
        <f>+PGSales!$L1370*PGSales!$M1370</f>
        <v>1050</v>
      </c>
    </row>
    <row r="1371" spans="1:14" hidden="1" x14ac:dyDescent="0.25">
      <c r="A1371" s="77">
        <f t="shared" si="36"/>
        <v>2025</v>
      </c>
      <c r="B1371" s="77">
        <f t="shared" si="37"/>
        <v>1</v>
      </c>
      <c r="C1371" s="73">
        <v>45665</v>
      </c>
      <c r="D1371" s="68" t="s">
        <v>60</v>
      </c>
      <c r="E1371" s="48" t="s">
        <v>290</v>
      </c>
      <c r="F1371" s="69" t="str">
        <f>VLOOKUP(E1371,Customer[],2,FALSE)</f>
        <v>Toe Twat Wai</v>
      </c>
      <c r="G1371" s="69" t="str">
        <f>VLOOKUP(E1371,Customer[],3,FALSE)</f>
        <v>Badamar St</v>
      </c>
      <c r="H1371" s="69" t="str">
        <f>VLOOKUP(E1371,Customer[],4,FALSE)</f>
        <v xml:space="preserve">Shwepyithar </v>
      </c>
      <c r="I1371" s="48" t="s">
        <v>18</v>
      </c>
      <c r="J1371" s="70" t="str">
        <f>VLOOKUP(I1371,PGStock[],2,FALSE)</f>
        <v>Formula Rum 350ml</v>
      </c>
      <c r="K1371" s="71">
        <f>VLOOKUP(I1371,PGStock[],3,FALSE)</f>
        <v>0.35</v>
      </c>
      <c r="L1371" s="47">
        <v>12</v>
      </c>
      <c r="M1371" s="47">
        <f>VLOOKUP(I1371,PGStock[],6,FALSE)</f>
        <v>150</v>
      </c>
      <c r="N1371" s="47">
        <f>+PGSales!$L1371*PGSales!$M1371</f>
        <v>1800</v>
      </c>
    </row>
    <row r="1372" spans="1:14" hidden="1" x14ac:dyDescent="0.25">
      <c r="A1372" s="77">
        <f t="shared" si="36"/>
        <v>2025</v>
      </c>
      <c r="B1372" s="77">
        <f t="shared" si="37"/>
        <v>1</v>
      </c>
      <c r="C1372" s="73">
        <v>45665</v>
      </c>
      <c r="D1372" s="68" t="s">
        <v>66</v>
      </c>
      <c r="E1372" s="48" t="s">
        <v>245</v>
      </c>
      <c r="F1372" s="69" t="str">
        <f>VLOOKUP(E1372,Customer[],2,FALSE)</f>
        <v>Cheer</v>
      </c>
      <c r="G1372" s="69" t="str">
        <f>VLOOKUP(E1372,Customer[],3,FALSE)</f>
        <v>ThanDin Zay Rd</v>
      </c>
      <c r="H1372" s="69" t="str">
        <f>VLOOKUP(E1372,Customer[],4,FALSE)</f>
        <v xml:space="preserve">Shwepyithar </v>
      </c>
      <c r="I1372" s="48" t="s">
        <v>25</v>
      </c>
      <c r="J1372" s="70" t="str">
        <f>VLOOKUP(I1372,PGStock[],2,FALSE)</f>
        <v>Columbus Super Red Smooth 350 Ml</v>
      </c>
      <c r="K1372" s="71">
        <f>VLOOKUP(I1372,PGStock[],3,FALSE)</f>
        <v>0.35</v>
      </c>
      <c r="L1372" s="47">
        <v>5</v>
      </c>
      <c r="M1372" s="47">
        <f>VLOOKUP(I1372,PGStock[],6,FALSE)</f>
        <v>150</v>
      </c>
      <c r="N1372" s="47">
        <f>+PGSales!$L1372*PGSales!$M1372</f>
        <v>750</v>
      </c>
    </row>
    <row r="1373" spans="1:14" hidden="1" x14ac:dyDescent="0.25">
      <c r="A1373" s="77">
        <f t="shared" si="36"/>
        <v>2025</v>
      </c>
      <c r="B1373" s="77">
        <f t="shared" si="37"/>
        <v>1</v>
      </c>
      <c r="C1373" s="73">
        <v>45665</v>
      </c>
      <c r="D1373" s="68" t="s">
        <v>66</v>
      </c>
      <c r="E1373" s="48" t="s">
        <v>245</v>
      </c>
      <c r="F1373" s="69" t="str">
        <f>VLOOKUP(E1373,Customer[],2,FALSE)</f>
        <v>Cheer</v>
      </c>
      <c r="G1373" s="69" t="str">
        <f>VLOOKUP(E1373,Customer[],3,FALSE)</f>
        <v>ThanDin Zay Rd</v>
      </c>
      <c r="H1373" s="69" t="str">
        <f>VLOOKUP(E1373,Customer[],4,FALSE)</f>
        <v xml:space="preserve">Shwepyithar </v>
      </c>
      <c r="I1373" s="48" t="s">
        <v>20</v>
      </c>
      <c r="J1373" s="70" t="str">
        <f>VLOOKUP(I1373,PGStock[],2,FALSE)</f>
        <v>Formula Rum 700ml</v>
      </c>
      <c r="K1373" s="71">
        <f>VLOOKUP(I1373,PGStock[],3,FALSE)</f>
        <v>0.7</v>
      </c>
      <c r="L1373" s="47">
        <v>1</v>
      </c>
      <c r="M1373" s="47">
        <f>VLOOKUP(I1373,PGStock[],6,FALSE)</f>
        <v>200</v>
      </c>
      <c r="N1373" s="47">
        <f>+PGSales!$L1373*PGSales!$M1373</f>
        <v>200</v>
      </c>
    </row>
    <row r="1374" spans="1:14" hidden="1" x14ac:dyDescent="0.25">
      <c r="A1374" s="77">
        <f t="shared" si="36"/>
        <v>2025</v>
      </c>
      <c r="B1374" s="77">
        <f t="shared" si="37"/>
        <v>1</v>
      </c>
      <c r="C1374" s="73">
        <v>45665</v>
      </c>
      <c r="D1374" s="68" t="s">
        <v>66</v>
      </c>
      <c r="E1374" s="48" t="s">
        <v>245</v>
      </c>
      <c r="F1374" s="69" t="str">
        <f>VLOOKUP(E1374,Customer[],2,FALSE)</f>
        <v>Cheer</v>
      </c>
      <c r="G1374" s="69" t="str">
        <f>VLOOKUP(E1374,Customer[],3,FALSE)</f>
        <v>ThanDin Zay Rd</v>
      </c>
      <c r="H1374" s="69" t="str">
        <f>VLOOKUP(E1374,Customer[],4,FALSE)</f>
        <v xml:space="preserve">Shwepyithar </v>
      </c>
      <c r="I1374" s="48" t="s">
        <v>18</v>
      </c>
      <c r="J1374" s="70" t="str">
        <f>VLOOKUP(I1374,PGStock[],2,FALSE)</f>
        <v>Formula Rum 350ml</v>
      </c>
      <c r="K1374" s="71">
        <f>VLOOKUP(I1374,PGStock[],3,FALSE)</f>
        <v>0.35</v>
      </c>
      <c r="L1374" s="47">
        <v>2</v>
      </c>
      <c r="M1374" s="47">
        <f>VLOOKUP(I1374,PGStock[],6,FALSE)</f>
        <v>150</v>
      </c>
      <c r="N1374" s="47">
        <f>+PGSales!$L1374*PGSales!$M1374</f>
        <v>300</v>
      </c>
    </row>
    <row r="1375" spans="1:14" hidden="1" x14ac:dyDescent="0.25">
      <c r="A1375" s="77">
        <f t="shared" ref="A1375:A1438" si="38">YEAR(C1375)</f>
        <v>2025</v>
      </c>
      <c r="B1375" s="77">
        <f t="shared" ref="B1375:B1438" si="39">MONTH(C1375)</f>
        <v>1</v>
      </c>
      <c r="C1375" s="73">
        <v>45665</v>
      </c>
      <c r="D1375" s="68" t="s">
        <v>62</v>
      </c>
      <c r="E1375" s="48" t="s">
        <v>268</v>
      </c>
      <c r="F1375" s="69" t="str">
        <f>VLOOKUP(E1375,Customer[],2,FALSE)</f>
        <v>Kaung Thant</v>
      </c>
      <c r="G1375" s="69" t="str">
        <f>VLOOKUP(E1375,Customer[],3,FALSE)</f>
        <v>ThanDin Zay Rd</v>
      </c>
      <c r="H1375" s="69" t="str">
        <f>VLOOKUP(E1375,Customer[],4,FALSE)</f>
        <v xml:space="preserve">Shwepyithar </v>
      </c>
      <c r="I1375" s="48" t="s">
        <v>25</v>
      </c>
      <c r="J1375" s="70" t="str">
        <f>VLOOKUP(I1375,PGStock[],2,FALSE)</f>
        <v>Columbus Super Red Smooth 350 Ml</v>
      </c>
      <c r="K1375" s="71">
        <f>VLOOKUP(I1375,PGStock[],3,FALSE)</f>
        <v>0.35</v>
      </c>
      <c r="L1375" s="47">
        <v>8</v>
      </c>
      <c r="M1375" s="47">
        <f>VLOOKUP(I1375,PGStock[],6,FALSE)</f>
        <v>150</v>
      </c>
      <c r="N1375" s="47">
        <f>+PGSales!$L1375*PGSales!$M1375</f>
        <v>1200</v>
      </c>
    </row>
    <row r="1376" spans="1:14" hidden="1" x14ac:dyDescent="0.25">
      <c r="A1376" s="77">
        <f t="shared" si="38"/>
        <v>2025</v>
      </c>
      <c r="B1376" s="77">
        <f t="shared" si="39"/>
        <v>1</v>
      </c>
      <c r="C1376" s="73">
        <v>45665</v>
      </c>
      <c r="D1376" s="68" t="s">
        <v>62</v>
      </c>
      <c r="E1376" s="48" t="s">
        <v>268</v>
      </c>
      <c r="F1376" s="69" t="str">
        <f>VLOOKUP(E1376,Customer[],2,FALSE)</f>
        <v>Kaung Thant</v>
      </c>
      <c r="G1376" s="69" t="str">
        <f>VLOOKUP(E1376,Customer[],3,FALSE)</f>
        <v>ThanDin Zay Rd</v>
      </c>
      <c r="H1376" s="69" t="str">
        <f>VLOOKUP(E1376,Customer[],4,FALSE)</f>
        <v xml:space="preserve">Shwepyithar </v>
      </c>
      <c r="I1376" s="48" t="s">
        <v>18</v>
      </c>
      <c r="J1376" s="70" t="str">
        <f>VLOOKUP(I1376,PGStock[],2,FALSE)</f>
        <v>Formula Rum 350ml</v>
      </c>
      <c r="K1376" s="71">
        <f>VLOOKUP(I1376,PGStock[],3,FALSE)</f>
        <v>0.35</v>
      </c>
      <c r="L1376" s="47">
        <v>7</v>
      </c>
      <c r="M1376" s="47">
        <f>VLOOKUP(I1376,PGStock[],6,FALSE)</f>
        <v>150</v>
      </c>
      <c r="N1376" s="47">
        <f>+PGSales!$L1376*PGSales!$M1376</f>
        <v>1050</v>
      </c>
    </row>
    <row r="1377" spans="1:14" hidden="1" x14ac:dyDescent="0.25">
      <c r="A1377" s="77">
        <f t="shared" si="38"/>
        <v>2025</v>
      </c>
      <c r="B1377" s="77">
        <f t="shared" si="39"/>
        <v>1</v>
      </c>
      <c r="C1377" s="73">
        <v>45665</v>
      </c>
      <c r="D1377" s="68" t="s">
        <v>68</v>
      </c>
      <c r="E1377" s="48" t="s">
        <v>246</v>
      </c>
      <c r="F1377" s="69" t="str">
        <f>VLOOKUP(E1377,Customer[],2,FALSE)</f>
        <v>Zaw Hein Kaber</v>
      </c>
      <c r="G1377" s="69" t="str">
        <f>VLOOKUP(E1377,Customer[],3,FALSE)</f>
        <v>ThanDin Zay Rd</v>
      </c>
      <c r="H1377" s="69" t="str">
        <f>VLOOKUP(E1377,Customer[],4,FALSE)</f>
        <v xml:space="preserve">Shwepyithar </v>
      </c>
      <c r="I1377" s="48" t="s">
        <v>25</v>
      </c>
      <c r="J1377" s="70" t="str">
        <f>VLOOKUP(I1377,PGStock[],2,FALSE)</f>
        <v>Columbus Super Red Smooth 350 Ml</v>
      </c>
      <c r="K1377" s="71">
        <f>VLOOKUP(I1377,PGStock[],3,FALSE)</f>
        <v>0.35</v>
      </c>
      <c r="L1377" s="47">
        <v>1</v>
      </c>
      <c r="M1377" s="47">
        <f>VLOOKUP(I1377,PGStock[],6,FALSE)</f>
        <v>150</v>
      </c>
      <c r="N1377" s="47">
        <f>+PGSales!$L1377*PGSales!$M1377</f>
        <v>150</v>
      </c>
    </row>
    <row r="1378" spans="1:14" hidden="1" x14ac:dyDescent="0.25">
      <c r="A1378" s="77">
        <f t="shared" si="38"/>
        <v>2025</v>
      </c>
      <c r="B1378" s="77">
        <f t="shared" si="39"/>
        <v>1</v>
      </c>
      <c r="C1378" s="73">
        <v>45665</v>
      </c>
      <c r="D1378" s="68" t="s">
        <v>68</v>
      </c>
      <c r="E1378" s="48" t="s">
        <v>246</v>
      </c>
      <c r="F1378" s="69" t="str">
        <f>VLOOKUP(E1378,Customer[],2,FALSE)</f>
        <v>Zaw Hein Kaber</v>
      </c>
      <c r="G1378" s="69" t="str">
        <f>VLOOKUP(E1378,Customer[],3,FALSE)</f>
        <v>ThanDin Zay Rd</v>
      </c>
      <c r="H1378" s="69" t="str">
        <f>VLOOKUP(E1378,Customer[],4,FALSE)</f>
        <v xml:space="preserve">Shwepyithar </v>
      </c>
      <c r="I1378" s="48" t="s">
        <v>18</v>
      </c>
      <c r="J1378" s="70" t="str">
        <f>VLOOKUP(I1378,PGStock[],2,FALSE)</f>
        <v>Formula Rum 350ml</v>
      </c>
      <c r="K1378" s="71">
        <f>VLOOKUP(I1378,PGStock[],3,FALSE)</f>
        <v>0.35</v>
      </c>
      <c r="L1378" s="47">
        <v>7</v>
      </c>
      <c r="M1378" s="47">
        <f>VLOOKUP(I1378,PGStock[],6,FALSE)</f>
        <v>150</v>
      </c>
      <c r="N1378" s="47">
        <f>+PGSales!$L1378*PGSales!$M1378</f>
        <v>1050</v>
      </c>
    </row>
    <row r="1379" spans="1:14" hidden="1" x14ac:dyDescent="0.25">
      <c r="A1379" s="77">
        <f t="shared" si="38"/>
        <v>2025</v>
      </c>
      <c r="B1379" s="77">
        <f t="shared" si="39"/>
        <v>1</v>
      </c>
      <c r="C1379" s="73">
        <v>45665</v>
      </c>
      <c r="D1379" s="68" t="s">
        <v>131</v>
      </c>
      <c r="E1379" s="48" t="s">
        <v>292</v>
      </c>
      <c r="F1379" s="69" t="str">
        <f>VLOOKUP(E1379,Customer[],2,FALSE)</f>
        <v>Shwe Pyae(2)</v>
      </c>
      <c r="G1379" s="69" t="str">
        <f>VLOOKUP(E1379,Customer[],3,FALSE)</f>
        <v xml:space="preserve">LanThwe </v>
      </c>
      <c r="H1379" s="69" t="str">
        <f>VLOOKUP(E1379,Customer[],4,FALSE)</f>
        <v>Hlaing Thar Yar</v>
      </c>
      <c r="I1379" s="48" t="s">
        <v>117</v>
      </c>
      <c r="J1379" s="70" t="str">
        <f>VLOOKUP(I1379,PGStock[],2,FALSE)</f>
        <v>ဒဂုံမန်ကျည်း ကော်ဗူး (1 Liter)</v>
      </c>
      <c r="K1379" s="71">
        <f>VLOOKUP(I1379,PGStock[],3,FALSE)</f>
        <v>1</v>
      </c>
      <c r="L1379" s="47">
        <v>4</v>
      </c>
      <c r="M1379" s="47">
        <f>VLOOKUP(I1379,PGStock[],6,FALSE)</f>
        <v>100</v>
      </c>
      <c r="N1379" s="47">
        <f>+PGSales!$L1379*PGSales!$M1379</f>
        <v>400</v>
      </c>
    </row>
    <row r="1380" spans="1:14" hidden="1" x14ac:dyDescent="0.25">
      <c r="A1380" s="77">
        <f t="shared" si="38"/>
        <v>2025</v>
      </c>
      <c r="B1380" s="77">
        <f t="shared" si="39"/>
        <v>1</v>
      </c>
      <c r="C1380" s="73">
        <v>45665</v>
      </c>
      <c r="D1380" s="68" t="s">
        <v>131</v>
      </c>
      <c r="E1380" s="48" t="s">
        <v>292</v>
      </c>
      <c r="F1380" s="69" t="str">
        <f>VLOOKUP(E1380,Customer[],2,FALSE)</f>
        <v>Shwe Pyae(2)</v>
      </c>
      <c r="G1380" s="69" t="str">
        <f>VLOOKUP(E1380,Customer[],3,FALSE)</f>
        <v xml:space="preserve">LanThwe </v>
      </c>
      <c r="H1380" s="69" t="str">
        <f>VLOOKUP(E1380,Customer[],4,FALSE)</f>
        <v>Hlaing Thar Yar</v>
      </c>
      <c r="I1380" s="48" t="s">
        <v>25</v>
      </c>
      <c r="J1380" s="70" t="str">
        <f>VLOOKUP(I1380,PGStock[],2,FALSE)</f>
        <v>Columbus Super Red Smooth 350 Ml</v>
      </c>
      <c r="K1380" s="71">
        <f>VLOOKUP(I1380,PGStock[],3,FALSE)</f>
        <v>0.35</v>
      </c>
      <c r="L1380" s="47">
        <v>2</v>
      </c>
      <c r="M1380" s="47">
        <f>VLOOKUP(I1380,PGStock[],6,FALSE)</f>
        <v>150</v>
      </c>
      <c r="N1380" s="47">
        <f>+PGSales!$L1380*PGSales!$M1380</f>
        <v>300</v>
      </c>
    </row>
    <row r="1381" spans="1:14" hidden="1" x14ac:dyDescent="0.25">
      <c r="A1381" s="77">
        <f t="shared" si="38"/>
        <v>2025</v>
      </c>
      <c r="B1381" s="77">
        <f t="shared" si="39"/>
        <v>1</v>
      </c>
      <c r="C1381" s="73">
        <v>45665</v>
      </c>
      <c r="D1381" s="68" t="s">
        <v>131</v>
      </c>
      <c r="E1381" s="48" t="s">
        <v>292</v>
      </c>
      <c r="F1381" s="69" t="str">
        <f>VLOOKUP(E1381,Customer[],2,FALSE)</f>
        <v>Shwe Pyae(2)</v>
      </c>
      <c r="G1381" s="69" t="str">
        <f>VLOOKUP(E1381,Customer[],3,FALSE)</f>
        <v xml:space="preserve">LanThwe </v>
      </c>
      <c r="H1381" s="69" t="str">
        <f>VLOOKUP(E1381,Customer[],4,FALSE)</f>
        <v>Hlaing Thar Yar</v>
      </c>
      <c r="I1381" s="48" t="s">
        <v>18</v>
      </c>
      <c r="J1381" s="70" t="str">
        <f>VLOOKUP(I1381,PGStock[],2,FALSE)</f>
        <v>Formula Rum 350ml</v>
      </c>
      <c r="K1381" s="71">
        <f>VLOOKUP(I1381,PGStock[],3,FALSE)</f>
        <v>0.35</v>
      </c>
      <c r="L1381" s="47">
        <v>4</v>
      </c>
      <c r="M1381" s="47">
        <f>VLOOKUP(I1381,PGStock[],6,FALSE)</f>
        <v>150</v>
      </c>
      <c r="N1381" s="47">
        <f>+PGSales!$L1381*PGSales!$M1381</f>
        <v>600</v>
      </c>
    </row>
    <row r="1382" spans="1:14" hidden="1" x14ac:dyDescent="0.25">
      <c r="A1382" s="77">
        <f t="shared" si="38"/>
        <v>2025</v>
      </c>
      <c r="B1382" s="77">
        <f t="shared" si="39"/>
        <v>1</v>
      </c>
      <c r="C1382" s="73">
        <v>45665</v>
      </c>
      <c r="D1382" s="68" t="s">
        <v>76</v>
      </c>
      <c r="E1382" s="48" t="s">
        <v>291</v>
      </c>
      <c r="F1382" s="69" t="str">
        <f>VLOOKUP(E1382,Customer[],2,FALSE)</f>
        <v>Kyaw Myatter</v>
      </c>
      <c r="G1382" s="69" t="str">
        <f>VLOOKUP(E1382,Customer[],3,FALSE)</f>
        <v>Pamoe Hinn Rd</v>
      </c>
      <c r="H1382" s="69" t="str">
        <f>VLOOKUP(E1382,Customer[],4,FALSE)</f>
        <v>Hlaing Thar Yar</v>
      </c>
      <c r="I1382" s="48" t="s">
        <v>117</v>
      </c>
      <c r="J1382" s="70" t="str">
        <f>VLOOKUP(I1382,PGStock[],2,FALSE)</f>
        <v>ဒဂုံမန်ကျည်း ကော်ဗူး (1 Liter)</v>
      </c>
      <c r="K1382" s="71">
        <f>VLOOKUP(I1382,PGStock[],3,FALSE)</f>
        <v>1</v>
      </c>
      <c r="L1382" s="47">
        <v>5</v>
      </c>
      <c r="M1382" s="47">
        <f>VLOOKUP(I1382,PGStock[],6,FALSE)</f>
        <v>100</v>
      </c>
      <c r="N1382" s="47">
        <f>+PGSales!$L1382*PGSales!$M1382</f>
        <v>500</v>
      </c>
    </row>
    <row r="1383" spans="1:14" hidden="1" x14ac:dyDescent="0.25">
      <c r="A1383" s="77">
        <f t="shared" si="38"/>
        <v>2025</v>
      </c>
      <c r="B1383" s="77">
        <f t="shared" si="39"/>
        <v>1</v>
      </c>
      <c r="C1383" s="73">
        <v>45665</v>
      </c>
      <c r="D1383" s="68" t="s">
        <v>76</v>
      </c>
      <c r="E1383" s="48" t="s">
        <v>291</v>
      </c>
      <c r="F1383" s="69" t="str">
        <f>VLOOKUP(E1383,Customer[],2,FALSE)</f>
        <v>Kyaw Myatter</v>
      </c>
      <c r="G1383" s="69" t="str">
        <f>VLOOKUP(E1383,Customer[],3,FALSE)</f>
        <v>Pamoe Hinn Rd</v>
      </c>
      <c r="H1383" s="69" t="str">
        <f>VLOOKUP(E1383,Customer[],4,FALSE)</f>
        <v>Hlaing Thar Yar</v>
      </c>
      <c r="I1383" s="48" t="s">
        <v>25</v>
      </c>
      <c r="J1383" s="70" t="str">
        <f>VLOOKUP(I1383,PGStock[],2,FALSE)</f>
        <v>Columbus Super Red Smooth 350 Ml</v>
      </c>
      <c r="K1383" s="71">
        <f>VLOOKUP(I1383,PGStock[],3,FALSE)</f>
        <v>0.35</v>
      </c>
      <c r="L1383" s="47">
        <v>6</v>
      </c>
      <c r="M1383" s="47">
        <f>VLOOKUP(I1383,PGStock[],6,FALSE)</f>
        <v>150</v>
      </c>
      <c r="N1383" s="47">
        <f>+PGSales!$L1383*PGSales!$M1383</f>
        <v>900</v>
      </c>
    </row>
    <row r="1384" spans="1:14" hidden="1" x14ac:dyDescent="0.25">
      <c r="A1384" s="77">
        <f t="shared" si="38"/>
        <v>2025</v>
      </c>
      <c r="B1384" s="77">
        <f t="shared" si="39"/>
        <v>1</v>
      </c>
      <c r="C1384" s="73">
        <v>45665</v>
      </c>
      <c r="D1384" s="68" t="s">
        <v>76</v>
      </c>
      <c r="E1384" s="48" t="s">
        <v>291</v>
      </c>
      <c r="F1384" s="69" t="str">
        <f>VLOOKUP(E1384,Customer[],2,FALSE)</f>
        <v>Kyaw Myatter</v>
      </c>
      <c r="G1384" s="69" t="str">
        <f>VLOOKUP(E1384,Customer[],3,FALSE)</f>
        <v>Pamoe Hinn Rd</v>
      </c>
      <c r="H1384" s="69" t="str">
        <f>VLOOKUP(E1384,Customer[],4,FALSE)</f>
        <v>Hlaing Thar Yar</v>
      </c>
      <c r="I1384" s="48" t="s">
        <v>18</v>
      </c>
      <c r="J1384" s="70" t="str">
        <f>VLOOKUP(I1384,PGStock[],2,FALSE)</f>
        <v>Formula Rum 350ml</v>
      </c>
      <c r="K1384" s="71">
        <f>VLOOKUP(I1384,PGStock[],3,FALSE)</f>
        <v>0.35</v>
      </c>
      <c r="L1384" s="47">
        <v>4</v>
      </c>
      <c r="M1384" s="47">
        <f>VLOOKUP(I1384,PGStock[],6,FALSE)</f>
        <v>150</v>
      </c>
      <c r="N1384" s="47">
        <f>+PGSales!$L1384*PGSales!$M1384</f>
        <v>600</v>
      </c>
    </row>
    <row r="1385" spans="1:14" hidden="1" x14ac:dyDescent="0.25">
      <c r="A1385" s="77">
        <f t="shared" si="38"/>
        <v>2025</v>
      </c>
      <c r="B1385" s="77">
        <f t="shared" si="39"/>
        <v>1</v>
      </c>
      <c r="C1385" s="73">
        <v>45665</v>
      </c>
      <c r="D1385" s="68" t="s">
        <v>3</v>
      </c>
      <c r="E1385" s="48" t="s">
        <v>293</v>
      </c>
      <c r="F1385" s="69" t="str">
        <f>VLOOKUP(E1385,Customer[],2,FALSE)</f>
        <v>Aung Thayaphu</v>
      </c>
      <c r="G1385" s="69" t="str">
        <f>VLOOKUP(E1385,Customer[],3,FALSE)</f>
        <v>Bogyoke  Rd</v>
      </c>
      <c r="H1385" s="69" t="str">
        <f>VLOOKUP(E1385,Customer[],4,FALSE)</f>
        <v>Hlaing Thar Yar</v>
      </c>
      <c r="I1385" s="48" t="s">
        <v>25</v>
      </c>
      <c r="J1385" s="70" t="str">
        <f>VLOOKUP(I1385,PGStock[],2,FALSE)</f>
        <v>Columbus Super Red Smooth 350 Ml</v>
      </c>
      <c r="K1385" s="71">
        <f>VLOOKUP(I1385,PGStock[],3,FALSE)</f>
        <v>0.35</v>
      </c>
      <c r="L1385" s="47">
        <v>2</v>
      </c>
      <c r="M1385" s="47">
        <f>VLOOKUP(I1385,PGStock[],6,FALSE)</f>
        <v>150</v>
      </c>
      <c r="N1385" s="47">
        <f>+PGSales!$L1385*PGSales!$M1385</f>
        <v>300</v>
      </c>
    </row>
    <row r="1386" spans="1:14" hidden="1" x14ac:dyDescent="0.25">
      <c r="A1386" s="77">
        <f t="shared" si="38"/>
        <v>2025</v>
      </c>
      <c r="B1386" s="77">
        <f t="shared" si="39"/>
        <v>1</v>
      </c>
      <c r="C1386" s="73">
        <v>45665</v>
      </c>
      <c r="D1386" s="68" t="s">
        <v>74</v>
      </c>
      <c r="E1386" s="48" t="s">
        <v>323</v>
      </c>
      <c r="F1386" s="69" t="str">
        <f>VLOOKUP(E1386,Customer[],2,FALSE)</f>
        <v>Mya Badathar 1</v>
      </c>
      <c r="G1386" s="69" t="str">
        <f>VLOOKUP(E1386,Customer[],3,FALSE)</f>
        <v>Bogyoke Rd</v>
      </c>
      <c r="H1386" s="69" t="str">
        <f>VLOOKUP(E1386,Customer[],4,FALSE)</f>
        <v>Hlaing Thar Yar</v>
      </c>
      <c r="I1386" s="48" t="s">
        <v>25</v>
      </c>
      <c r="J1386" s="70" t="str">
        <f>VLOOKUP(I1386,PGStock[],2,FALSE)</f>
        <v>Columbus Super Red Smooth 350 Ml</v>
      </c>
      <c r="K1386" s="71">
        <f>VLOOKUP(I1386,PGStock[],3,FALSE)</f>
        <v>0.35</v>
      </c>
      <c r="L1386" s="47">
        <v>1</v>
      </c>
      <c r="M1386" s="47">
        <f>VLOOKUP(I1386,PGStock[],6,FALSE)</f>
        <v>150</v>
      </c>
      <c r="N1386" s="47">
        <f>+PGSales!$L1386*PGSales!$M1386</f>
        <v>150</v>
      </c>
    </row>
    <row r="1387" spans="1:14" hidden="1" x14ac:dyDescent="0.25">
      <c r="A1387" s="77">
        <f t="shared" si="38"/>
        <v>2025</v>
      </c>
      <c r="B1387" s="77">
        <f t="shared" si="39"/>
        <v>1</v>
      </c>
      <c r="C1387" s="73">
        <v>45665</v>
      </c>
      <c r="D1387" s="68" t="s">
        <v>74</v>
      </c>
      <c r="E1387" s="48" t="s">
        <v>323</v>
      </c>
      <c r="F1387" s="69" t="str">
        <f>VLOOKUP(E1387,Customer[],2,FALSE)</f>
        <v>Mya Badathar 1</v>
      </c>
      <c r="G1387" s="69" t="str">
        <f>VLOOKUP(E1387,Customer[],3,FALSE)</f>
        <v>Bogyoke Rd</v>
      </c>
      <c r="H1387" s="69" t="str">
        <f>VLOOKUP(E1387,Customer[],4,FALSE)</f>
        <v>Hlaing Thar Yar</v>
      </c>
      <c r="I1387" s="48" t="s">
        <v>18</v>
      </c>
      <c r="J1387" s="70" t="str">
        <f>VLOOKUP(I1387,PGStock[],2,FALSE)</f>
        <v>Formula Rum 350ml</v>
      </c>
      <c r="K1387" s="71">
        <f>VLOOKUP(I1387,PGStock[],3,FALSE)</f>
        <v>0.35</v>
      </c>
      <c r="L1387" s="47">
        <v>2</v>
      </c>
      <c r="M1387" s="47">
        <f>VLOOKUP(I1387,PGStock[],6,FALSE)</f>
        <v>150</v>
      </c>
      <c r="N1387" s="47">
        <f>+PGSales!$L1387*PGSales!$M1387</f>
        <v>300</v>
      </c>
    </row>
    <row r="1388" spans="1:14" hidden="1" x14ac:dyDescent="0.25">
      <c r="A1388" s="77">
        <f t="shared" si="38"/>
        <v>2025</v>
      </c>
      <c r="B1388" s="77">
        <f t="shared" si="39"/>
        <v>1</v>
      </c>
      <c r="C1388" s="73">
        <v>45665</v>
      </c>
      <c r="D1388" s="68" t="s">
        <v>4</v>
      </c>
      <c r="E1388" s="48" t="s">
        <v>333</v>
      </c>
      <c r="F1388" s="69" t="str">
        <f>VLOOKUP(E1388,Customer[],2,FALSE)</f>
        <v>Swantaw</v>
      </c>
      <c r="G1388" s="69" t="str">
        <f>VLOOKUP(E1388,Customer[],3,FALSE)</f>
        <v>Bogyoke Rd</v>
      </c>
      <c r="H1388" s="69" t="str">
        <f>VLOOKUP(E1388,Customer[],4,FALSE)</f>
        <v>Hlaing Thar Yar</v>
      </c>
      <c r="I1388" s="48" t="s">
        <v>117</v>
      </c>
      <c r="J1388" s="70" t="str">
        <f>VLOOKUP(I1388,PGStock[],2,FALSE)</f>
        <v>ဒဂုံမန်ကျည်း ကော်ဗူး (1 Liter)</v>
      </c>
      <c r="K1388" s="71">
        <f>VLOOKUP(I1388,PGStock[],3,FALSE)</f>
        <v>1</v>
      </c>
      <c r="L1388" s="47">
        <v>5</v>
      </c>
      <c r="M1388" s="47">
        <f>VLOOKUP(I1388,PGStock[],6,FALSE)</f>
        <v>100</v>
      </c>
      <c r="N1388" s="47">
        <f>+PGSales!$L1388*PGSales!$M1388</f>
        <v>500</v>
      </c>
    </row>
    <row r="1389" spans="1:14" hidden="1" x14ac:dyDescent="0.25">
      <c r="A1389" s="77">
        <f t="shared" si="38"/>
        <v>2025</v>
      </c>
      <c r="B1389" s="77">
        <f t="shared" si="39"/>
        <v>1</v>
      </c>
      <c r="C1389" s="73">
        <v>45665</v>
      </c>
      <c r="D1389" s="68" t="s">
        <v>4</v>
      </c>
      <c r="E1389" s="48" t="s">
        <v>333</v>
      </c>
      <c r="F1389" s="69" t="str">
        <f>VLOOKUP(E1389,Customer[],2,FALSE)</f>
        <v>Swantaw</v>
      </c>
      <c r="G1389" s="69" t="str">
        <f>VLOOKUP(E1389,Customer[],3,FALSE)</f>
        <v>Bogyoke Rd</v>
      </c>
      <c r="H1389" s="69" t="str">
        <f>VLOOKUP(E1389,Customer[],4,FALSE)</f>
        <v>Hlaing Thar Yar</v>
      </c>
      <c r="I1389" s="48" t="s">
        <v>25</v>
      </c>
      <c r="J1389" s="70" t="str">
        <f>VLOOKUP(I1389,PGStock[],2,FALSE)</f>
        <v>Columbus Super Red Smooth 350 Ml</v>
      </c>
      <c r="K1389" s="71">
        <f>VLOOKUP(I1389,PGStock[],3,FALSE)</f>
        <v>0.35</v>
      </c>
      <c r="L1389" s="47">
        <v>2</v>
      </c>
      <c r="M1389" s="47">
        <f>VLOOKUP(I1389,PGStock[],6,FALSE)</f>
        <v>150</v>
      </c>
      <c r="N1389" s="47">
        <f>+PGSales!$L1389*PGSales!$M1389</f>
        <v>300</v>
      </c>
    </row>
    <row r="1390" spans="1:14" hidden="1" x14ac:dyDescent="0.25">
      <c r="A1390" s="77">
        <f t="shared" si="38"/>
        <v>2025</v>
      </c>
      <c r="B1390" s="77">
        <f t="shared" si="39"/>
        <v>1</v>
      </c>
      <c r="C1390" s="73">
        <v>45665</v>
      </c>
      <c r="D1390" s="68" t="s">
        <v>4</v>
      </c>
      <c r="E1390" s="48" t="s">
        <v>333</v>
      </c>
      <c r="F1390" s="69" t="str">
        <f>VLOOKUP(E1390,Customer[],2,FALSE)</f>
        <v>Swantaw</v>
      </c>
      <c r="G1390" s="69" t="str">
        <f>VLOOKUP(E1390,Customer[],3,FALSE)</f>
        <v>Bogyoke Rd</v>
      </c>
      <c r="H1390" s="69" t="str">
        <f>VLOOKUP(E1390,Customer[],4,FALSE)</f>
        <v>Hlaing Thar Yar</v>
      </c>
      <c r="I1390" s="48" t="s">
        <v>18</v>
      </c>
      <c r="J1390" s="70" t="str">
        <f>VLOOKUP(I1390,PGStock[],2,FALSE)</f>
        <v>Formula Rum 350ml</v>
      </c>
      <c r="K1390" s="71">
        <f>VLOOKUP(I1390,PGStock[],3,FALSE)</f>
        <v>0.35</v>
      </c>
      <c r="L1390" s="47">
        <v>3</v>
      </c>
      <c r="M1390" s="47">
        <f>VLOOKUP(I1390,PGStock[],6,FALSE)</f>
        <v>150</v>
      </c>
      <c r="N1390" s="47">
        <f>+PGSales!$L1390*PGSales!$M1390</f>
        <v>450</v>
      </c>
    </row>
    <row r="1391" spans="1:14" hidden="1" x14ac:dyDescent="0.25">
      <c r="A1391" s="77">
        <f t="shared" si="38"/>
        <v>2025</v>
      </c>
      <c r="B1391" s="77">
        <f t="shared" si="39"/>
        <v>1</v>
      </c>
      <c r="C1391" s="73">
        <v>45665</v>
      </c>
      <c r="D1391" s="68" t="s">
        <v>72</v>
      </c>
      <c r="E1391" s="48" t="s">
        <v>324</v>
      </c>
      <c r="F1391" s="69" t="str">
        <f>VLOOKUP(E1391,Customer[],2,FALSE)</f>
        <v>Aung Zaya</v>
      </c>
      <c r="G1391" s="69" t="str">
        <f>VLOOKUP(E1391,Customer[],3,FALSE)</f>
        <v>Bogyoke Rd</v>
      </c>
      <c r="H1391" s="69" t="str">
        <f>VLOOKUP(E1391,Customer[],4,FALSE)</f>
        <v>Hlaing Thar Yar</v>
      </c>
      <c r="I1391" s="48" t="s">
        <v>117</v>
      </c>
      <c r="J1391" s="70" t="str">
        <f>VLOOKUP(I1391,PGStock[],2,FALSE)</f>
        <v>ဒဂုံမန်ကျည်း ကော်ဗူး (1 Liter)</v>
      </c>
      <c r="K1391" s="71">
        <f>VLOOKUP(I1391,PGStock[],3,FALSE)</f>
        <v>1</v>
      </c>
      <c r="L1391" s="47">
        <v>6</v>
      </c>
      <c r="M1391" s="47">
        <f>VLOOKUP(I1391,PGStock[],6,FALSE)</f>
        <v>100</v>
      </c>
      <c r="N1391" s="47">
        <f>+PGSales!$L1391*PGSales!$M1391</f>
        <v>600</v>
      </c>
    </row>
    <row r="1392" spans="1:14" hidden="1" x14ac:dyDescent="0.25">
      <c r="A1392" s="77">
        <f t="shared" si="38"/>
        <v>2025</v>
      </c>
      <c r="B1392" s="77">
        <f t="shared" si="39"/>
        <v>1</v>
      </c>
      <c r="C1392" s="73">
        <v>45665</v>
      </c>
      <c r="D1392" s="68" t="s">
        <v>72</v>
      </c>
      <c r="E1392" s="48" t="s">
        <v>324</v>
      </c>
      <c r="F1392" s="69" t="str">
        <f>VLOOKUP(E1392,Customer[],2,FALSE)</f>
        <v>Aung Zaya</v>
      </c>
      <c r="G1392" s="69" t="str">
        <f>VLOOKUP(E1392,Customer[],3,FALSE)</f>
        <v>Bogyoke Rd</v>
      </c>
      <c r="H1392" s="69" t="str">
        <f>VLOOKUP(E1392,Customer[],4,FALSE)</f>
        <v>Hlaing Thar Yar</v>
      </c>
      <c r="I1392" s="48" t="s">
        <v>27</v>
      </c>
      <c r="J1392" s="70" t="str">
        <f>VLOOKUP(I1392,PGStock[],2,FALSE)</f>
        <v>Columbus Super Red Smooth 700 Ml</v>
      </c>
      <c r="K1392" s="71">
        <f>VLOOKUP(I1392,PGStock[],3,FALSE)</f>
        <v>0.7</v>
      </c>
      <c r="L1392" s="47">
        <v>1</v>
      </c>
      <c r="M1392" s="47">
        <f>VLOOKUP(I1392,PGStock[],6,FALSE)</f>
        <v>200</v>
      </c>
      <c r="N1392" s="47">
        <f>+PGSales!$L1392*PGSales!$M1392</f>
        <v>200</v>
      </c>
    </row>
    <row r="1393" spans="1:14" hidden="1" x14ac:dyDescent="0.25">
      <c r="A1393" s="77">
        <f t="shared" si="38"/>
        <v>2025</v>
      </c>
      <c r="B1393" s="77">
        <f t="shared" si="39"/>
        <v>1</v>
      </c>
      <c r="C1393" s="73">
        <v>45665</v>
      </c>
      <c r="D1393" s="68" t="s">
        <v>72</v>
      </c>
      <c r="E1393" s="48" t="s">
        <v>324</v>
      </c>
      <c r="F1393" s="69" t="str">
        <f>VLOOKUP(E1393,Customer[],2,FALSE)</f>
        <v>Aung Zaya</v>
      </c>
      <c r="G1393" s="69" t="str">
        <f>VLOOKUP(E1393,Customer[],3,FALSE)</f>
        <v>Bogyoke Rd</v>
      </c>
      <c r="H1393" s="69" t="str">
        <f>VLOOKUP(E1393,Customer[],4,FALSE)</f>
        <v>Hlaing Thar Yar</v>
      </c>
      <c r="I1393" s="48" t="s">
        <v>25</v>
      </c>
      <c r="J1393" s="70" t="str">
        <f>VLOOKUP(I1393,PGStock[],2,FALSE)</f>
        <v>Columbus Super Red Smooth 350 Ml</v>
      </c>
      <c r="K1393" s="71">
        <f>VLOOKUP(I1393,PGStock[],3,FALSE)</f>
        <v>0.35</v>
      </c>
      <c r="L1393" s="47">
        <v>9</v>
      </c>
      <c r="M1393" s="47">
        <f>VLOOKUP(I1393,PGStock[],6,FALSE)</f>
        <v>150</v>
      </c>
      <c r="N1393" s="47">
        <f>+PGSales!$L1393*PGSales!$M1393</f>
        <v>1350</v>
      </c>
    </row>
    <row r="1394" spans="1:14" hidden="1" x14ac:dyDescent="0.25">
      <c r="A1394" s="77">
        <f t="shared" si="38"/>
        <v>2025</v>
      </c>
      <c r="B1394" s="77">
        <f t="shared" si="39"/>
        <v>1</v>
      </c>
      <c r="C1394" s="73">
        <v>45665</v>
      </c>
      <c r="D1394" s="68" t="s">
        <v>72</v>
      </c>
      <c r="E1394" s="48" t="s">
        <v>324</v>
      </c>
      <c r="F1394" s="69" t="str">
        <f>VLOOKUP(E1394,Customer[],2,FALSE)</f>
        <v>Aung Zaya</v>
      </c>
      <c r="G1394" s="69" t="str">
        <f>VLOOKUP(E1394,Customer[],3,FALSE)</f>
        <v>Bogyoke Rd</v>
      </c>
      <c r="H1394" s="69" t="str">
        <f>VLOOKUP(E1394,Customer[],4,FALSE)</f>
        <v>Hlaing Thar Yar</v>
      </c>
      <c r="I1394" s="48" t="s">
        <v>18</v>
      </c>
      <c r="J1394" s="70" t="str">
        <f>VLOOKUP(I1394,PGStock[],2,FALSE)</f>
        <v>Formula Rum 350ml</v>
      </c>
      <c r="K1394" s="71">
        <f>VLOOKUP(I1394,PGStock[],3,FALSE)</f>
        <v>0.35</v>
      </c>
      <c r="L1394" s="47">
        <v>5</v>
      </c>
      <c r="M1394" s="47">
        <f>VLOOKUP(I1394,PGStock[],6,FALSE)</f>
        <v>150</v>
      </c>
      <c r="N1394" s="47">
        <f>+PGSales!$L1394*PGSales!$M1394</f>
        <v>750</v>
      </c>
    </row>
    <row r="1395" spans="1:14" hidden="1" x14ac:dyDescent="0.25">
      <c r="A1395" s="77">
        <f t="shared" si="38"/>
        <v>2025</v>
      </c>
      <c r="B1395" s="77">
        <f t="shared" si="39"/>
        <v>1</v>
      </c>
      <c r="C1395" s="73">
        <v>45666</v>
      </c>
      <c r="D1395" s="68" t="s">
        <v>115</v>
      </c>
      <c r="E1395" s="48">
        <v>161</v>
      </c>
      <c r="F1395" s="69" t="str">
        <f>VLOOKUP(E1395,Customer[],2,FALSE)</f>
        <v>16 G (1)</v>
      </c>
      <c r="G1395" s="69" t="str">
        <f>VLOOKUP(E1395,Customer[],3,FALSE)</f>
        <v>Innwa Rd</v>
      </c>
      <c r="H1395" s="69" t="str">
        <f>VLOOKUP(E1395,Customer[],4,FALSE)</f>
        <v>S Paukkan N/Oakkala</v>
      </c>
      <c r="I1395" s="48" t="s">
        <v>27</v>
      </c>
      <c r="J1395" s="70" t="str">
        <f>VLOOKUP(I1395,PGStock[],2,FALSE)</f>
        <v>Columbus Super Red Smooth 700 Ml</v>
      </c>
      <c r="K1395" s="71">
        <f>VLOOKUP(I1395,PGStock[],3,FALSE)</f>
        <v>0.7</v>
      </c>
      <c r="L1395" s="47">
        <v>2</v>
      </c>
      <c r="M1395" s="47">
        <f>VLOOKUP(I1395,PGStock[],6,FALSE)</f>
        <v>200</v>
      </c>
      <c r="N1395" s="47">
        <f>+PGSales!$L1395*PGSales!$M1395</f>
        <v>400</v>
      </c>
    </row>
    <row r="1396" spans="1:14" hidden="1" x14ac:dyDescent="0.25">
      <c r="A1396" s="77">
        <f t="shared" si="38"/>
        <v>2025</v>
      </c>
      <c r="B1396" s="77">
        <f t="shared" si="39"/>
        <v>1</v>
      </c>
      <c r="C1396" s="73">
        <v>45666</v>
      </c>
      <c r="D1396" s="68" t="s">
        <v>115</v>
      </c>
      <c r="E1396" s="48">
        <v>161</v>
      </c>
      <c r="F1396" s="69" t="str">
        <f>VLOOKUP(E1396,Customer[],2,FALSE)</f>
        <v>16 G (1)</v>
      </c>
      <c r="G1396" s="69" t="str">
        <f>VLOOKUP(E1396,Customer[],3,FALSE)</f>
        <v>Innwa Rd</v>
      </c>
      <c r="H1396" s="69" t="str">
        <f>VLOOKUP(E1396,Customer[],4,FALSE)</f>
        <v>S Paukkan N/Oakkala</v>
      </c>
      <c r="I1396" s="48" t="s">
        <v>25</v>
      </c>
      <c r="J1396" s="70" t="str">
        <f>VLOOKUP(I1396,PGStock[],2,FALSE)</f>
        <v>Columbus Super Red Smooth 350 Ml</v>
      </c>
      <c r="K1396" s="71">
        <f>VLOOKUP(I1396,PGStock[],3,FALSE)</f>
        <v>0.35</v>
      </c>
      <c r="L1396" s="47">
        <v>6</v>
      </c>
      <c r="M1396" s="47">
        <f>VLOOKUP(I1396,PGStock[],6,FALSE)</f>
        <v>150</v>
      </c>
      <c r="N1396" s="47">
        <f>+PGSales!$L1396*PGSales!$M1396</f>
        <v>900</v>
      </c>
    </row>
    <row r="1397" spans="1:14" hidden="1" x14ac:dyDescent="0.25">
      <c r="A1397" s="77">
        <f t="shared" si="38"/>
        <v>2025</v>
      </c>
      <c r="B1397" s="77">
        <f t="shared" si="39"/>
        <v>1</v>
      </c>
      <c r="C1397" s="73">
        <v>45666</v>
      </c>
      <c r="D1397" s="68" t="s">
        <v>115</v>
      </c>
      <c r="E1397" s="48">
        <v>161</v>
      </c>
      <c r="F1397" s="69" t="str">
        <f>VLOOKUP(E1397,Customer[],2,FALSE)</f>
        <v>16 G (1)</v>
      </c>
      <c r="G1397" s="69" t="str">
        <f>VLOOKUP(E1397,Customer[],3,FALSE)</f>
        <v>Innwa Rd</v>
      </c>
      <c r="H1397" s="69" t="str">
        <f>VLOOKUP(E1397,Customer[],4,FALSE)</f>
        <v>S Paukkan N/Oakkala</v>
      </c>
      <c r="I1397" s="48" t="s">
        <v>23</v>
      </c>
      <c r="J1397" s="70" t="str">
        <f>VLOOKUP(I1397,PGStock[],2,FALSE)</f>
        <v>Columbus Super Red Smooth 175 Ml</v>
      </c>
      <c r="K1397" s="71">
        <f>VLOOKUP(I1397,PGStock[],3,FALSE)</f>
        <v>0.17499999999999999</v>
      </c>
      <c r="L1397" s="47">
        <v>2</v>
      </c>
      <c r="M1397" s="47">
        <f>VLOOKUP(I1397,PGStock[],6,FALSE)</f>
        <v>100</v>
      </c>
      <c r="N1397" s="47">
        <f>+PGSales!$L1397*PGSales!$M1397</f>
        <v>200</v>
      </c>
    </row>
    <row r="1398" spans="1:14" hidden="1" x14ac:dyDescent="0.25">
      <c r="A1398" s="77">
        <f t="shared" si="38"/>
        <v>2025</v>
      </c>
      <c r="B1398" s="77">
        <f t="shared" si="39"/>
        <v>1</v>
      </c>
      <c r="C1398" s="73">
        <v>45666</v>
      </c>
      <c r="D1398" s="68" t="s">
        <v>115</v>
      </c>
      <c r="E1398" s="48">
        <v>161</v>
      </c>
      <c r="F1398" s="69" t="str">
        <f>VLOOKUP(E1398,Customer[],2,FALSE)</f>
        <v>16 G (1)</v>
      </c>
      <c r="G1398" s="69" t="str">
        <f>VLOOKUP(E1398,Customer[],3,FALSE)</f>
        <v>Innwa Rd</v>
      </c>
      <c r="H1398" s="69" t="str">
        <f>VLOOKUP(E1398,Customer[],4,FALSE)</f>
        <v>S Paukkan N/Oakkala</v>
      </c>
      <c r="I1398" s="48" t="s">
        <v>18</v>
      </c>
      <c r="J1398" s="70" t="str">
        <f>VLOOKUP(I1398,PGStock[],2,FALSE)</f>
        <v>Formula Rum 350ml</v>
      </c>
      <c r="K1398" s="71">
        <f>VLOOKUP(I1398,PGStock[],3,FALSE)</f>
        <v>0.35</v>
      </c>
      <c r="L1398" s="47">
        <v>4</v>
      </c>
      <c r="M1398" s="47">
        <f>VLOOKUP(I1398,PGStock[],6,FALSE)</f>
        <v>150</v>
      </c>
      <c r="N1398" s="47">
        <f>+PGSales!$L1398*PGSales!$M1398</f>
        <v>600</v>
      </c>
    </row>
    <row r="1399" spans="1:14" hidden="1" x14ac:dyDescent="0.25">
      <c r="A1399" s="77">
        <f t="shared" si="38"/>
        <v>2025</v>
      </c>
      <c r="B1399" s="77">
        <f t="shared" si="39"/>
        <v>1</v>
      </c>
      <c r="C1399" s="73">
        <v>45666</v>
      </c>
      <c r="D1399" s="68" t="s">
        <v>1</v>
      </c>
      <c r="E1399" s="48" t="s">
        <v>314</v>
      </c>
      <c r="F1399" s="69" t="str">
        <f>VLOOKUP(E1399,Customer[],2,FALSE)</f>
        <v>Kaung</v>
      </c>
      <c r="G1399" s="69" t="str">
        <f>VLOOKUP(E1399,Customer[],3,FALSE)</f>
        <v>Nuaung Yann Rd</v>
      </c>
      <c r="H1399" s="69" t="str">
        <f>VLOOKUP(E1399,Customer[],4,FALSE)</f>
        <v>S Paukkan N/Oakkala</v>
      </c>
      <c r="I1399" s="48" t="s">
        <v>25</v>
      </c>
      <c r="J1399" s="70" t="str">
        <f>VLOOKUP(I1399,PGStock[],2,FALSE)</f>
        <v>Columbus Super Red Smooth 350 Ml</v>
      </c>
      <c r="K1399" s="71">
        <f>VLOOKUP(I1399,PGStock[],3,FALSE)</f>
        <v>0.35</v>
      </c>
      <c r="L1399" s="47">
        <v>9</v>
      </c>
      <c r="M1399" s="47">
        <f>VLOOKUP(I1399,PGStock[],6,FALSE)</f>
        <v>150</v>
      </c>
      <c r="N1399" s="47">
        <f>+PGSales!$L1399*PGSales!$M1399</f>
        <v>1350</v>
      </c>
    </row>
    <row r="1400" spans="1:14" hidden="1" x14ac:dyDescent="0.25">
      <c r="A1400" s="77">
        <f t="shared" si="38"/>
        <v>2025</v>
      </c>
      <c r="B1400" s="77">
        <f t="shared" si="39"/>
        <v>1</v>
      </c>
      <c r="C1400" s="73">
        <v>45666</v>
      </c>
      <c r="D1400" s="68" t="s">
        <v>1</v>
      </c>
      <c r="E1400" s="48" t="s">
        <v>314</v>
      </c>
      <c r="F1400" s="69" t="str">
        <f>VLOOKUP(E1400,Customer[],2,FALSE)</f>
        <v>Kaung</v>
      </c>
      <c r="G1400" s="69" t="str">
        <f>VLOOKUP(E1400,Customer[],3,FALSE)</f>
        <v>Nuaung Yann Rd</v>
      </c>
      <c r="H1400" s="69" t="str">
        <f>VLOOKUP(E1400,Customer[],4,FALSE)</f>
        <v>S Paukkan N/Oakkala</v>
      </c>
      <c r="I1400" s="48" t="s">
        <v>18</v>
      </c>
      <c r="J1400" s="70" t="str">
        <f>VLOOKUP(I1400,PGStock[],2,FALSE)</f>
        <v>Formula Rum 350ml</v>
      </c>
      <c r="K1400" s="71">
        <f>VLOOKUP(I1400,PGStock[],3,FALSE)</f>
        <v>0.35</v>
      </c>
      <c r="L1400" s="47">
        <v>8</v>
      </c>
      <c r="M1400" s="47">
        <f>VLOOKUP(I1400,PGStock[],6,FALSE)</f>
        <v>150</v>
      </c>
      <c r="N1400" s="47">
        <f>+PGSales!$L1400*PGSales!$M1400</f>
        <v>1200</v>
      </c>
    </row>
    <row r="1401" spans="1:14" hidden="1" x14ac:dyDescent="0.25">
      <c r="A1401" s="77">
        <f t="shared" si="38"/>
        <v>2025</v>
      </c>
      <c r="B1401" s="77">
        <f t="shared" si="39"/>
        <v>1</v>
      </c>
      <c r="C1401" s="73">
        <v>45666</v>
      </c>
      <c r="D1401" s="68" t="s">
        <v>2</v>
      </c>
      <c r="E1401" s="48" t="s">
        <v>319</v>
      </c>
      <c r="F1401" s="69" t="str">
        <f>VLOOKUP(E1401,Customer[],2,FALSE)</f>
        <v>Htet Lwin</v>
      </c>
      <c r="G1401" s="69" t="str">
        <f>VLOOKUP(E1401,Customer[],3,FALSE)</f>
        <v>Bagan Rd</v>
      </c>
      <c r="H1401" s="69" t="str">
        <f>VLOOKUP(E1401,Customer[],4,FALSE)</f>
        <v>S Paukkan N/Oakkala</v>
      </c>
      <c r="I1401" s="48" t="s">
        <v>25</v>
      </c>
      <c r="J1401" s="70" t="str">
        <f>VLOOKUP(I1401,PGStock[],2,FALSE)</f>
        <v>Columbus Super Red Smooth 350 Ml</v>
      </c>
      <c r="K1401" s="71">
        <f>VLOOKUP(I1401,PGStock[],3,FALSE)</f>
        <v>0.35</v>
      </c>
      <c r="L1401" s="47">
        <v>3</v>
      </c>
      <c r="M1401" s="47">
        <f>VLOOKUP(I1401,PGStock[],6,FALSE)</f>
        <v>150</v>
      </c>
      <c r="N1401" s="47">
        <f>+PGSales!$L1401*PGSales!$M1401</f>
        <v>450</v>
      </c>
    </row>
    <row r="1402" spans="1:14" hidden="1" x14ac:dyDescent="0.25">
      <c r="A1402" s="77">
        <f t="shared" si="38"/>
        <v>2025</v>
      </c>
      <c r="B1402" s="77">
        <f t="shared" si="39"/>
        <v>1</v>
      </c>
      <c r="C1402" s="73">
        <v>45666</v>
      </c>
      <c r="D1402" s="68" t="s">
        <v>2</v>
      </c>
      <c r="E1402" s="48" t="s">
        <v>319</v>
      </c>
      <c r="F1402" s="69" t="str">
        <f>VLOOKUP(E1402,Customer[],2,FALSE)</f>
        <v>Htet Lwin</v>
      </c>
      <c r="G1402" s="69" t="str">
        <f>VLOOKUP(E1402,Customer[],3,FALSE)</f>
        <v>Bagan Rd</v>
      </c>
      <c r="H1402" s="69" t="str">
        <f>VLOOKUP(E1402,Customer[],4,FALSE)</f>
        <v>S Paukkan N/Oakkala</v>
      </c>
      <c r="I1402" s="48" t="s">
        <v>18</v>
      </c>
      <c r="J1402" s="70" t="str">
        <f>VLOOKUP(I1402,PGStock[],2,FALSE)</f>
        <v>Formula Rum 350ml</v>
      </c>
      <c r="K1402" s="71">
        <f>VLOOKUP(I1402,PGStock[],3,FALSE)</f>
        <v>0.35</v>
      </c>
      <c r="L1402" s="47">
        <v>5</v>
      </c>
      <c r="M1402" s="47">
        <f>VLOOKUP(I1402,PGStock[],6,FALSE)</f>
        <v>150</v>
      </c>
      <c r="N1402" s="47">
        <f>+PGSales!$L1402*PGSales!$M1402</f>
        <v>750</v>
      </c>
    </row>
    <row r="1403" spans="1:14" hidden="1" x14ac:dyDescent="0.25">
      <c r="A1403" s="77">
        <f t="shared" si="38"/>
        <v>2025</v>
      </c>
      <c r="B1403" s="77">
        <f t="shared" si="39"/>
        <v>1</v>
      </c>
      <c r="C1403" s="73">
        <v>45666</v>
      </c>
      <c r="D1403" s="68" t="s">
        <v>64</v>
      </c>
      <c r="E1403" s="48" t="s">
        <v>321</v>
      </c>
      <c r="F1403" s="69" t="str">
        <f>VLOOKUP(E1403,Customer[],2,FALSE)</f>
        <v>Sein Si Tun</v>
      </c>
      <c r="G1403" s="69" t="str">
        <f>VLOOKUP(E1403,Customer[],3,FALSE)</f>
        <v>Yazar Deright Rd</v>
      </c>
      <c r="H1403" s="69" t="str">
        <f>VLOOKUP(E1403,Customer[],4,FALSE)</f>
        <v>S Paukkan N/Oakkala</v>
      </c>
      <c r="I1403" s="48" t="s">
        <v>25</v>
      </c>
      <c r="J1403" s="70" t="str">
        <f>VLOOKUP(I1403,PGStock[],2,FALSE)</f>
        <v>Columbus Super Red Smooth 350 Ml</v>
      </c>
      <c r="K1403" s="71">
        <f>VLOOKUP(I1403,PGStock[],3,FALSE)</f>
        <v>0.35</v>
      </c>
      <c r="L1403" s="47">
        <v>2</v>
      </c>
      <c r="M1403" s="47">
        <f>VLOOKUP(I1403,PGStock[],6,FALSE)</f>
        <v>150</v>
      </c>
      <c r="N1403" s="47">
        <f>+PGSales!$L1403*PGSales!$M1403</f>
        <v>300</v>
      </c>
    </row>
    <row r="1404" spans="1:14" hidden="1" x14ac:dyDescent="0.25">
      <c r="A1404" s="77">
        <f t="shared" si="38"/>
        <v>2025</v>
      </c>
      <c r="B1404" s="77">
        <f t="shared" si="39"/>
        <v>1</v>
      </c>
      <c r="C1404" s="73">
        <v>45666</v>
      </c>
      <c r="D1404" s="68" t="s">
        <v>64</v>
      </c>
      <c r="E1404" s="48" t="s">
        <v>321</v>
      </c>
      <c r="F1404" s="69" t="str">
        <f>VLOOKUP(E1404,Customer[],2,FALSE)</f>
        <v>Sein Si Tun</v>
      </c>
      <c r="G1404" s="69" t="str">
        <f>VLOOKUP(E1404,Customer[],3,FALSE)</f>
        <v>Yazar Deright Rd</v>
      </c>
      <c r="H1404" s="69" t="str">
        <f>VLOOKUP(E1404,Customer[],4,FALSE)</f>
        <v>S Paukkan N/Oakkala</v>
      </c>
      <c r="I1404" s="48" t="s">
        <v>23</v>
      </c>
      <c r="J1404" s="70" t="str">
        <f>VLOOKUP(I1404,PGStock[],2,FALSE)</f>
        <v>Columbus Super Red Smooth 175 Ml</v>
      </c>
      <c r="K1404" s="71">
        <f>VLOOKUP(I1404,PGStock[],3,FALSE)</f>
        <v>0.17499999999999999</v>
      </c>
      <c r="L1404" s="47">
        <v>3</v>
      </c>
      <c r="M1404" s="47">
        <f>VLOOKUP(I1404,PGStock[],6,FALSE)</f>
        <v>100</v>
      </c>
      <c r="N1404" s="47">
        <f>+PGSales!$L1404*PGSales!$M1404</f>
        <v>300</v>
      </c>
    </row>
    <row r="1405" spans="1:14" hidden="1" x14ac:dyDescent="0.25">
      <c r="A1405" s="77">
        <f t="shared" si="38"/>
        <v>2025</v>
      </c>
      <c r="B1405" s="77">
        <f t="shared" si="39"/>
        <v>1</v>
      </c>
      <c r="C1405" s="73">
        <v>45666</v>
      </c>
      <c r="D1405" s="68" t="s">
        <v>64</v>
      </c>
      <c r="E1405" s="48" t="s">
        <v>321</v>
      </c>
      <c r="F1405" s="69" t="str">
        <f>VLOOKUP(E1405,Customer[],2,FALSE)</f>
        <v>Sein Si Tun</v>
      </c>
      <c r="G1405" s="69" t="str">
        <f>VLOOKUP(E1405,Customer[],3,FALSE)</f>
        <v>Yazar Deright Rd</v>
      </c>
      <c r="H1405" s="69" t="str">
        <f>VLOOKUP(E1405,Customer[],4,FALSE)</f>
        <v>S Paukkan N/Oakkala</v>
      </c>
      <c r="I1405" s="48" t="s">
        <v>18</v>
      </c>
      <c r="J1405" s="70" t="str">
        <f>VLOOKUP(I1405,PGStock[],2,FALSE)</f>
        <v>Formula Rum 350ml</v>
      </c>
      <c r="K1405" s="71">
        <f>VLOOKUP(I1405,PGStock[],3,FALSE)</f>
        <v>0.35</v>
      </c>
      <c r="L1405" s="47">
        <v>1</v>
      </c>
      <c r="M1405" s="47">
        <f>VLOOKUP(I1405,PGStock[],6,FALSE)</f>
        <v>150</v>
      </c>
      <c r="N1405" s="47">
        <f>+PGSales!$L1405*PGSales!$M1405</f>
        <v>150</v>
      </c>
    </row>
    <row r="1406" spans="1:14" hidden="1" x14ac:dyDescent="0.25">
      <c r="A1406" s="77">
        <f t="shared" si="38"/>
        <v>2025</v>
      </c>
      <c r="B1406" s="77">
        <f t="shared" si="39"/>
        <v>1</v>
      </c>
      <c r="C1406" s="73">
        <v>45666</v>
      </c>
      <c r="D1406" s="68" t="s">
        <v>0</v>
      </c>
      <c r="E1406" s="48">
        <v>162</v>
      </c>
      <c r="F1406" s="69" t="str">
        <f>VLOOKUP(E1406,Customer[],2,FALSE)</f>
        <v>16 G(2)</v>
      </c>
      <c r="G1406" s="69" t="str">
        <f>VLOOKUP(E1406,Customer[],3,FALSE)</f>
        <v>Taungnu Rd</v>
      </c>
      <c r="H1406" s="69" t="str">
        <f>VLOOKUP(E1406,Customer[],4,FALSE)</f>
        <v>S Paukkan N/Oakkala</v>
      </c>
      <c r="I1406" s="48" t="s">
        <v>23</v>
      </c>
      <c r="J1406" s="70" t="str">
        <f>VLOOKUP(I1406,PGStock[],2,FALSE)</f>
        <v>Columbus Super Red Smooth 175 Ml</v>
      </c>
      <c r="K1406" s="71">
        <f>VLOOKUP(I1406,PGStock[],3,FALSE)</f>
        <v>0.17499999999999999</v>
      </c>
      <c r="L1406" s="47">
        <v>5</v>
      </c>
      <c r="M1406" s="47">
        <f>VLOOKUP(I1406,PGStock[],6,FALSE)</f>
        <v>100</v>
      </c>
      <c r="N1406" s="47">
        <f>+PGSales!$L1406*PGSales!$M1406</f>
        <v>500</v>
      </c>
    </row>
    <row r="1407" spans="1:14" hidden="1" x14ac:dyDescent="0.25">
      <c r="A1407" s="77">
        <f t="shared" si="38"/>
        <v>2025</v>
      </c>
      <c r="B1407" s="77">
        <f t="shared" si="39"/>
        <v>1</v>
      </c>
      <c r="C1407" s="73">
        <v>45666</v>
      </c>
      <c r="D1407" s="68" t="s">
        <v>0</v>
      </c>
      <c r="E1407" s="48">
        <v>162</v>
      </c>
      <c r="F1407" s="69" t="str">
        <f>VLOOKUP(E1407,Customer[],2,FALSE)</f>
        <v>16 G(2)</v>
      </c>
      <c r="G1407" s="69" t="str">
        <f>VLOOKUP(E1407,Customer[],3,FALSE)</f>
        <v>Taungnu Rd</v>
      </c>
      <c r="H1407" s="69" t="str">
        <f>VLOOKUP(E1407,Customer[],4,FALSE)</f>
        <v>S Paukkan N/Oakkala</v>
      </c>
      <c r="I1407" s="48" t="s">
        <v>20</v>
      </c>
      <c r="J1407" s="70" t="str">
        <f>VLOOKUP(I1407,PGStock[],2,FALSE)</f>
        <v>Formula Rum 700ml</v>
      </c>
      <c r="K1407" s="71">
        <f>VLOOKUP(I1407,PGStock[],3,FALSE)</f>
        <v>0.7</v>
      </c>
      <c r="L1407" s="47">
        <v>1</v>
      </c>
      <c r="M1407" s="47">
        <f>VLOOKUP(I1407,PGStock[],6,FALSE)</f>
        <v>200</v>
      </c>
      <c r="N1407" s="47">
        <f>+PGSales!$L1407*PGSales!$M1407</f>
        <v>200</v>
      </c>
    </row>
    <row r="1408" spans="1:14" hidden="1" x14ac:dyDescent="0.25">
      <c r="A1408" s="77">
        <f t="shared" si="38"/>
        <v>2025</v>
      </c>
      <c r="B1408" s="77">
        <f t="shared" si="39"/>
        <v>1</v>
      </c>
      <c r="C1408" s="73">
        <v>45666</v>
      </c>
      <c r="D1408" s="68" t="s">
        <v>0</v>
      </c>
      <c r="E1408" s="48">
        <v>162</v>
      </c>
      <c r="F1408" s="69" t="str">
        <f>VLOOKUP(E1408,Customer[],2,FALSE)</f>
        <v>16 G(2)</v>
      </c>
      <c r="G1408" s="69" t="str">
        <f>VLOOKUP(E1408,Customer[],3,FALSE)</f>
        <v>Taungnu Rd</v>
      </c>
      <c r="H1408" s="69" t="str">
        <f>VLOOKUP(E1408,Customer[],4,FALSE)</f>
        <v>S Paukkan N/Oakkala</v>
      </c>
      <c r="I1408" s="48" t="s">
        <v>18</v>
      </c>
      <c r="J1408" s="70" t="str">
        <f>VLOOKUP(I1408,PGStock[],2,FALSE)</f>
        <v>Formula Rum 350ml</v>
      </c>
      <c r="K1408" s="71">
        <f>VLOOKUP(I1408,PGStock[],3,FALSE)</f>
        <v>0.35</v>
      </c>
      <c r="L1408" s="47">
        <v>1</v>
      </c>
      <c r="M1408" s="47">
        <f>VLOOKUP(I1408,PGStock[],6,FALSE)</f>
        <v>150</v>
      </c>
      <c r="N1408" s="47">
        <f>+PGSales!$L1408*PGSales!$M1408</f>
        <v>150</v>
      </c>
    </row>
    <row r="1409" spans="1:14" hidden="1" x14ac:dyDescent="0.25">
      <c r="A1409" s="77">
        <f t="shared" si="38"/>
        <v>2025</v>
      </c>
      <c r="B1409" s="77">
        <f t="shared" si="39"/>
        <v>1</v>
      </c>
      <c r="C1409" s="73">
        <v>45666</v>
      </c>
      <c r="D1409" s="68" t="s">
        <v>109</v>
      </c>
      <c r="E1409" s="48" t="s">
        <v>322</v>
      </c>
      <c r="F1409" s="69" t="str">
        <f>VLOOKUP(E1409,Customer[],2,FALSE)</f>
        <v>Kyaw</v>
      </c>
      <c r="G1409" s="69" t="str">
        <f>VLOOKUP(E1409,Customer[],3,FALSE)</f>
        <v>Bagan Rd</v>
      </c>
      <c r="H1409" s="69" t="str">
        <f>VLOOKUP(E1409,Customer[],4,FALSE)</f>
        <v>S Paukkan N/Oakkala</v>
      </c>
      <c r="I1409" s="48" t="s">
        <v>25</v>
      </c>
      <c r="J1409" s="70" t="str">
        <f>VLOOKUP(I1409,PGStock[],2,FALSE)</f>
        <v>Columbus Super Red Smooth 350 Ml</v>
      </c>
      <c r="K1409" s="71">
        <f>VLOOKUP(I1409,PGStock[],3,FALSE)</f>
        <v>0.35</v>
      </c>
      <c r="L1409" s="47">
        <v>15</v>
      </c>
      <c r="M1409" s="47">
        <f>VLOOKUP(I1409,PGStock[],6,FALSE)</f>
        <v>150</v>
      </c>
      <c r="N1409" s="47">
        <f>+PGSales!$L1409*PGSales!$M1409</f>
        <v>2250</v>
      </c>
    </row>
    <row r="1410" spans="1:14" hidden="1" x14ac:dyDescent="0.25">
      <c r="A1410" s="77">
        <f t="shared" si="38"/>
        <v>2025</v>
      </c>
      <c r="B1410" s="77">
        <f t="shared" si="39"/>
        <v>1</v>
      </c>
      <c r="C1410" s="73">
        <v>45666</v>
      </c>
      <c r="D1410" s="68" t="s">
        <v>109</v>
      </c>
      <c r="E1410" s="48" t="s">
        <v>322</v>
      </c>
      <c r="F1410" s="69" t="str">
        <f>VLOOKUP(E1410,Customer[],2,FALSE)</f>
        <v>Kyaw</v>
      </c>
      <c r="G1410" s="69" t="str">
        <f>VLOOKUP(E1410,Customer[],3,FALSE)</f>
        <v>Bagan Rd</v>
      </c>
      <c r="H1410" s="69" t="str">
        <f>VLOOKUP(E1410,Customer[],4,FALSE)</f>
        <v>S Paukkan N/Oakkala</v>
      </c>
      <c r="I1410" s="48" t="s">
        <v>20</v>
      </c>
      <c r="J1410" s="70" t="str">
        <f>VLOOKUP(I1410,PGStock[],2,FALSE)</f>
        <v>Formula Rum 700ml</v>
      </c>
      <c r="K1410" s="71">
        <f>VLOOKUP(I1410,PGStock[],3,FALSE)</f>
        <v>0.7</v>
      </c>
      <c r="L1410" s="47">
        <v>3</v>
      </c>
      <c r="M1410" s="47">
        <f>VLOOKUP(I1410,PGStock[],6,FALSE)</f>
        <v>200</v>
      </c>
      <c r="N1410" s="47">
        <f>+PGSales!$L1410*PGSales!$M1410</f>
        <v>600</v>
      </c>
    </row>
    <row r="1411" spans="1:14" hidden="1" x14ac:dyDescent="0.25">
      <c r="A1411" s="77">
        <f t="shared" si="38"/>
        <v>2025</v>
      </c>
      <c r="B1411" s="77">
        <f t="shared" si="39"/>
        <v>1</v>
      </c>
      <c r="C1411" s="73">
        <v>45666</v>
      </c>
      <c r="D1411" s="68" t="s">
        <v>109</v>
      </c>
      <c r="E1411" s="48" t="s">
        <v>322</v>
      </c>
      <c r="F1411" s="69" t="str">
        <f>VLOOKUP(E1411,Customer[],2,FALSE)</f>
        <v>Kyaw</v>
      </c>
      <c r="G1411" s="69" t="str">
        <f>VLOOKUP(E1411,Customer[],3,FALSE)</f>
        <v>Bagan Rd</v>
      </c>
      <c r="H1411" s="69" t="str">
        <f>VLOOKUP(E1411,Customer[],4,FALSE)</f>
        <v>S Paukkan N/Oakkala</v>
      </c>
      <c r="I1411" s="48" t="s">
        <v>18</v>
      </c>
      <c r="J1411" s="70" t="str">
        <f>VLOOKUP(I1411,PGStock[],2,FALSE)</f>
        <v>Formula Rum 350ml</v>
      </c>
      <c r="K1411" s="71">
        <f>VLOOKUP(I1411,PGStock[],3,FALSE)</f>
        <v>0.35</v>
      </c>
      <c r="L1411" s="47">
        <v>10</v>
      </c>
      <c r="M1411" s="47">
        <f>VLOOKUP(I1411,PGStock[],6,FALSE)</f>
        <v>150</v>
      </c>
      <c r="N1411" s="47">
        <f>+PGSales!$L1411*PGSales!$M1411</f>
        <v>1500</v>
      </c>
    </row>
    <row r="1412" spans="1:14" hidden="1" x14ac:dyDescent="0.25">
      <c r="A1412" s="77">
        <f t="shared" si="38"/>
        <v>2025</v>
      </c>
      <c r="B1412" s="77">
        <f t="shared" si="39"/>
        <v>1</v>
      </c>
      <c r="C1412" s="73">
        <v>45666</v>
      </c>
      <c r="D1412" s="68" t="s">
        <v>187</v>
      </c>
      <c r="E1412" s="48" t="s">
        <v>331</v>
      </c>
      <c r="F1412" s="69" t="str">
        <f>VLOOKUP(E1412,Customer[],2,FALSE)</f>
        <v>Shwe Dinker</v>
      </c>
      <c r="G1412" s="69" t="str">
        <f>VLOOKUP(E1412,Customer[],3,FALSE)</f>
        <v>Paung Kan Gd</v>
      </c>
      <c r="H1412" s="69" t="str">
        <f>VLOOKUP(E1412,Customer[],4,FALSE)</f>
        <v>S Paukkan N/Oakkala</v>
      </c>
      <c r="I1412" s="48" t="s">
        <v>25</v>
      </c>
      <c r="J1412" s="70" t="str">
        <f>VLOOKUP(I1412,PGStock[],2,FALSE)</f>
        <v>Columbus Super Red Smooth 350 Ml</v>
      </c>
      <c r="K1412" s="71">
        <f>VLOOKUP(I1412,PGStock[],3,FALSE)</f>
        <v>0.35</v>
      </c>
      <c r="L1412" s="47">
        <v>6</v>
      </c>
      <c r="M1412" s="47">
        <f>VLOOKUP(I1412,PGStock[],6,FALSE)</f>
        <v>150</v>
      </c>
      <c r="N1412" s="47">
        <f>+PGSales!$L1412*PGSales!$M1412</f>
        <v>900</v>
      </c>
    </row>
    <row r="1413" spans="1:14" hidden="1" x14ac:dyDescent="0.25">
      <c r="A1413" s="77">
        <f t="shared" si="38"/>
        <v>2025</v>
      </c>
      <c r="B1413" s="77">
        <f t="shared" si="39"/>
        <v>1</v>
      </c>
      <c r="C1413" s="73">
        <v>45666</v>
      </c>
      <c r="D1413" s="68" t="s">
        <v>187</v>
      </c>
      <c r="E1413" s="48" t="s">
        <v>331</v>
      </c>
      <c r="F1413" s="69" t="str">
        <f>VLOOKUP(E1413,Customer[],2,FALSE)</f>
        <v>Shwe Dinker</v>
      </c>
      <c r="G1413" s="69" t="str">
        <f>VLOOKUP(E1413,Customer[],3,FALSE)</f>
        <v>Paung Kan Gd</v>
      </c>
      <c r="H1413" s="69" t="str">
        <f>VLOOKUP(E1413,Customer[],4,FALSE)</f>
        <v>S Paukkan N/Oakkala</v>
      </c>
      <c r="I1413" s="48" t="s">
        <v>23</v>
      </c>
      <c r="J1413" s="70" t="str">
        <f>VLOOKUP(I1413,PGStock[],2,FALSE)</f>
        <v>Columbus Super Red Smooth 175 Ml</v>
      </c>
      <c r="K1413" s="71">
        <f>VLOOKUP(I1413,PGStock[],3,FALSE)</f>
        <v>0.17499999999999999</v>
      </c>
      <c r="L1413" s="47">
        <v>4</v>
      </c>
      <c r="M1413" s="47">
        <f>VLOOKUP(I1413,PGStock[],6,FALSE)</f>
        <v>100</v>
      </c>
      <c r="N1413" s="47">
        <f>+PGSales!$L1413*PGSales!$M1413</f>
        <v>400</v>
      </c>
    </row>
    <row r="1414" spans="1:14" hidden="1" x14ac:dyDescent="0.25">
      <c r="A1414" s="77">
        <f t="shared" si="38"/>
        <v>2025</v>
      </c>
      <c r="B1414" s="77">
        <f t="shared" si="39"/>
        <v>1</v>
      </c>
      <c r="C1414" s="73">
        <v>45666</v>
      </c>
      <c r="D1414" s="68" t="s">
        <v>187</v>
      </c>
      <c r="E1414" s="48" t="s">
        <v>331</v>
      </c>
      <c r="F1414" s="69" t="str">
        <f>VLOOKUP(E1414,Customer[],2,FALSE)</f>
        <v>Shwe Dinker</v>
      </c>
      <c r="G1414" s="69" t="str">
        <f>VLOOKUP(E1414,Customer[],3,FALSE)</f>
        <v>Paung Kan Gd</v>
      </c>
      <c r="H1414" s="69" t="str">
        <f>VLOOKUP(E1414,Customer[],4,FALSE)</f>
        <v>S Paukkan N/Oakkala</v>
      </c>
      <c r="I1414" s="48" t="s">
        <v>18</v>
      </c>
      <c r="J1414" s="70" t="str">
        <f>VLOOKUP(I1414,PGStock[],2,FALSE)</f>
        <v>Formula Rum 350ml</v>
      </c>
      <c r="K1414" s="71">
        <f>VLOOKUP(I1414,PGStock[],3,FALSE)</f>
        <v>0.35</v>
      </c>
      <c r="L1414" s="47">
        <v>2</v>
      </c>
      <c r="M1414" s="47">
        <f>VLOOKUP(I1414,PGStock[],6,FALSE)</f>
        <v>150</v>
      </c>
      <c r="N1414" s="47">
        <f>+PGSales!$L1414*PGSales!$M1414</f>
        <v>300</v>
      </c>
    </row>
    <row r="1415" spans="1:14" hidden="1" x14ac:dyDescent="0.25">
      <c r="A1415" s="77">
        <f t="shared" si="38"/>
        <v>2025</v>
      </c>
      <c r="B1415" s="77">
        <f t="shared" si="39"/>
        <v>1</v>
      </c>
      <c r="C1415" s="73">
        <v>45666</v>
      </c>
      <c r="D1415" s="68" t="s">
        <v>58</v>
      </c>
      <c r="E1415" s="48" t="s">
        <v>303</v>
      </c>
      <c r="F1415" s="69" t="str">
        <f>VLOOKUP(E1415,Customer[],2,FALSE)</f>
        <v>Wine</v>
      </c>
      <c r="G1415" s="69" t="str">
        <f>VLOOKUP(E1415,Customer[],3,FALSE)</f>
        <v>Hlawaga Rd</v>
      </c>
      <c r="H1415" s="69" t="str">
        <f>VLOOKUP(E1415,Customer[],4,FALSE)</f>
        <v xml:space="preserve">Shwepyithar </v>
      </c>
      <c r="I1415" s="48" t="s">
        <v>27</v>
      </c>
      <c r="J1415" s="70" t="str">
        <f>VLOOKUP(I1415,PGStock[],2,FALSE)</f>
        <v>Columbus Super Red Smooth 700 Ml</v>
      </c>
      <c r="K1415" s="71">
        <f>VLOOKUP(I1415,PGStock[],3,FALSE)</f>
        <v>0.7</v>
      </c>
      <c r="L1415" s="47">
        <v>2</v>
      </c>
      <c r="M1415" s="47">
        <f>VLOOKUP(I1415,PGStock[],6,FALSE)</f>
        <v>200</v>
      </c>
      <c r="N1415" s="47">
        <f>+PGSales!$L1415*PGSales!$M1415</f>
        <v>400</v>
      </c>
    </row>
    <row r="1416" spans="1:14" hidden="1" x14ac:dyDescent="0.25">
      <c r="A1416" s="77">
        <f t="shared" si="38"/>
        <v>2025</v>
      </c>
      <c r="B1416" s="77">
        <f t="shared" si="39"/>
        <v>1</v>
      </c>
      <c r="C1416" s="73">
        <v>45666</v>
      </c>
      <c r="D1416" s="68" t="s">
        <v>58</v>
      </c>
      <c r="E1416" s="48" t="s">
        <v>303</v>
      </c>
      <c r="F1416" s="69" t="str">
        <f>VLOOKUP(E1416,Customer[],2,FALSE)</f>
        <v>Wine</v>
      </c>
      <c r="G1416" s="69" t="str">
        <f>VLOOKUP(E1416,Customer[],3,FALSE)</f>
        <v>Hlawaga Rd</v>
      </c>
      <c r="H1416" s="69" t="str">
        <f>VLOOKUP(E1416,Customer[],4,FALSE)</f>
        <v xml:space="preserve">Shwepyithar </v>
      </c>
      <c r="I1416" s="48" t="s">
        <v>25</v>
      </c>
      <c r="J1416" s="70" t="str">
        <f>VLOOKUP(I1416,PGStock[],2,FALSE)</f>
        <v>Columbus Super Red Smooth 350 Ml</v>
      </c>
      <c r="K1416" s="71">
        <f>VLOOKUP(I1416,PGStock[],3,FALSE)</f>
        <v>0.35</v>
      </c>
      <c r="L1416" s="47">
        <v>11</v>
      </c>
      <c r="M1416" s="47">
        <f>VLOOKUP(I1416,PGStock[],6,FALSE)</f>
        <v>150</v>
      </c>
      <c r="N1416" s="47">
        <f>+PGSales!$L1416*PGSales!$M1416</f>
        <v>1650</v>
      </c>
    </row>
    <row r="1417" spans="1:14" hidden="1" x14ac:dyDescent="0.25">
      <c r="A1417" s="77">
        <f t="shared" si="38"/>
        <v>2025</v>
      </c>
      <c r="B1417" s="77">
        <f t="shared" si="39"/>
        <v>1</v>
      </c>
      <c r="C1417" s="73">
        <v>45666</v>
      </c>
      <c r="D1417" s="68" t="s">
        <v>58</v>
      </c>
      <c r="E1417" s="48" t="s">
        <v>303</v>
      </c>
      <c r="F1417" s="69" t="str">
        <f>VLOOKUP(E1417,Customer[],2,FALSE)</f>
        <v>Wine</v>
      </c>
      <c r="G1417" s="69" t="str">
        <f>VLOOKUP(E1417,Customer[],3,FALSE)</f>
        <v>Hlawaga Rd</v>
      </c>
      <c r="H1417" s="69" t="str">
        <f>VLOOKUP(E1417,Customer[],4,FALSE)</f>
        <v xml:space="preserve">Shwepyithar </v>
      </c>
      <c r="I1417" s="48" t="s">
        <v>23</v>
      </c>
      <c r="J1417" s="70" t="str">
        <f>VLOOKUP(I1417,PGStock[],2,FALSE)</f>
        <v>Columbus Super Red Smooth 175 Ml</v>
      </c>
      <c r="K1417" s="71">
        <f>VLOOKUP(I1417,PGStock[],3,FALSE)</f>
        <v>0.17499999999999999</v>
      </c>
      <c r="L1417" s="47">
        <v>3</v>
      </c>
      <c r="M1417" s="47">
        <f>VLOOKUP(I1417,PGStock[],6,FALSE)</f>
        <v>100</v>
      </c>
      <c r="N1417" s="47">
        <f>+PGSales!$L1417*PGSales!$M1417</f>
        <v>300</v>
      </c>
    </row>
    <row r="1418" spans="1:14" hidden="1" x14ac:dyDescent="0.25">
      <c r="A1418" s="77">
        <f t="shared" si="38"/>
        <v>2025</v>
      </c>
      <c r="B1418" s="77">
        <f t="shared" si="39"/>
        <v>1</v>
      </c>
      <c r="C1418" s="73">
        <v>45666</v>
      </c>
      <c r="D1418" s="68" t="s">
        <v>58</v>
      </c>
      <c r="E1418" s="48" t="s">
        <v>303</v>
      </c>
      <c r="F1418" s="69" t="str">
        <f>VLOOKUP(E1418,Customer[],2,FALSE)</f>
        <v>Wine</v>
      </c>
      <c r="G1418" s="69" t="str">
        <f>VLOOKUP(E1418,Customer[],3,FALSE)</f>
        <v>Hlawaga Rd</v>
      </c>
      <c r="H1418" s="69" t="str">
        <f>VLOOKUP(E1418,Customer[],4,FALSE)</f>
        <v xml:space="preserve">Shwepyithar </v>
      </c>
      <c r="I1418" s="48" t="s">
        <v>20</v>
      </c>
      <c r="J1418" s="70" t="str">
        <f>VLOOKUP(I1418,PGStock[],2,FALSE)</f>
        <v>Formula Rum 700ml</v>
      </c>
      <c r="K1418" s="71">
        <f>VLOOKUP(I1418,PGStock[],3,FALSE)</f>
        <v>0.7</v>
      </c>
      <c r="L1418" s="47">
        <v>2</v>
      </c>
      <c r="M1418" s="47">
        <f>VLOOKUP(I1418,PGStock[],6,FALSE)</f>
        <v>200</v>
      </c>
      <c r="N1418" s="47">
        <f>+PGSales!$L1418*PGSales!$M1418</f>
        <v>400</v>
      </c>
    </row>
    <row r="1419" spans="1:14" hidden="1" x14ac:dyDescent="0.25">
      <c r="A1419" s="77">
        <f t="shared" si="38"/>
        <v>2025</v>
      </c>
      <c r="B1419" s="77">
        <f t="shared" si="39"/>
        <v>1</v>
      </c>
      <c r="C1419" s="73">
        <v>45666</v>
      </c>
      <c r="D1419" s="68" t="s">
        <v>58</v>
      </c>
      <c r="E1419" s="48" t="s">
        <v>303</v>
      </c>
      <c r="F1419" s="69" t="str">
        <f>VLOOKUP(E1419,Customer[],2,FALSE)</f>
        <v>Wine</v>
      </c>
      <c r="G1419" s="69" t="str">
        <f>VLOOKUP(E1419,Customer[],3,FALSE)</f>
        <v>Hlawaga Rd</v>
      </c>
      <c r="H1419" s="69" t="str">
        <f>VLOOKUP(E1419,Customer[],4,FALSE)</f>
        <v xml:space="preserve">Shwepyithar </v>
      </c>
      <c r="I1419" s="48" t="s">
        <v>18</v>
      </c>
      <c r="J1419" s="70" t="str">
        <f>VLOOKUP(I1419,PGStock[],2,FALSE)</f>
        <v>Formula Rum 350ml</v>
      </c>
      <c r="K1419" s="71">
        <f>VLOOKUP(I1419,PGStock[],3,FALSE)</f>
        <v>0.35</v>
      </c>
      <c r="L1419" s="47">
        <v>6</v>
      </c>
      <c r="M1419" s="47">
        <f>VLOOKUP(I1419,PGStock[],6,FALSE)</f>
        <v>150</v>
      </c>
      <c r="N1419" s="47">
        <f>+PGSales!$L1419*PGSales!$M1419</f>
        <v>900</v>
      </c>
    </row>
    <row r="1420" spans="1:14" hidden="1" x14ac:dyDescent="0.25">
      <c r="A1420" s="77">
        <f t="shared" si="38"/>
        <v>2025</v>
      </c>
      <c r="B1420" s="77">
        <f t="shared" si="39"/>
        <v>1</v>
      </c>
      <c r="C1420" s="73">
        <v>45666</v>
      </c>
      <c r="D1420" s="68" t="s">
        <v>56</v>
      </c>
      <c r="E1420" s="48" t="s">
        <v>228</v>
      </c>
      <c r="F1420" s="69" t="str">
        <f>VLOOKUP(E1420,Customer[],2,FALSE)</f>
        <v>Myintmo</v>
      </c>
      <c r="G1420" s="69" t="str">
        <f>VLOOKUP(E1420,Customer[],3,FALSE)</f>
        <v>Bayin Naung Rd</v>
      </c>
      <c r="H1420" s="69" t="str">
        <f>VLOOKUP(E1420,Customer[],4,FALSE)</f>
        <v xml:space="preserve">Shwepyithar </v>
      </c>
      <c r="I1420" s="48" t="s">
        <v>25</v>
      </c>
      <c r="J1420" s="70" t="str">
        <f>VLOOKUP(I1420,PGStock[],2,FALSE)</f>
        <v>Columbus Super Red Smooth 350 Ml</v>
      </c>
      <c r="K1420" s="71">
        <f>VLOOKUP(I1420,PGStock[],3,FALSE)</f>
        <v>0.35</v>
      </c>
      <c r="L1420" s="47">
        <v>1</v>
      </c>
      <c r="M1420" s="47">
        <f>VLOOKUP(I1420,PGStock[],6,FALSE)</f>
        <v>150</v>
      </c>
      <c r="N1420" s="47">
        <f>+PGSales!$L1420*PGSales!$M1420</f>
        <v>150</v>
      </c>
    </row>
    <row r="1421" spans="1:14" hidden="1" x14ac:dyDescent="0.25">
      <c r="A1421" s="77">
        <f t="shared" si="38"/>
        <v>2025</v>
      </c>
      <c r="B1421" s="77">
        <f t="shared" si="39"/>
        <v>1</v>
      </c>
      <c r="C1421" s="73">
        <v>45666</v>
      </c>
      <c r="D1421" s="68" t="s">
        <v>56</v>
      </c>
      <c r="E1421" s="48" t="s">
        <v>228</v>
      </c>
      <c r="F1421" s="69" t="str">
        <f>VLOOKUP(E1421,Customer[],2,FALSE)</f>
        <v>Myintmo</v>
      </c>
      <c r="G1421" s="69" t="str">
        <f>VLOOKUP(E1421,Customer[],3,FALSE)</f>
        <v>Bayin Naung Rd</v>
      </c>
      <c r="H1421" s="69" t="str">
        <f>VLOOKUP(E1421,Customer[],4,FALSE)</f>
        <v xml:space="preserve">Shwepyithar </v>
      </c>
      <c r="I1421" s="48" t="s">
        <v>18</v>
      </c>
      <c r="J1421" s="70" t="str">
        <f>VLOOKUP(I1421,PGStock[],2,FALSE)</f>
        <v>Formula Rum 350ml</v>
      </c>
      <c r="K1421" s="71">
        <f>VLOOKUP(I1421,PGStock[],3,FALSE)</f>
        <v>0.35</v>
      </c>
      <c r="L1421" s="47">
        <v>3</v>
      </c>
      <c r="M1421" s="47">
        <f>VLOOKUP(I1421,PGStock[],6,FALSE)</f>
        <v>150</v>
      </c>
      <c r="N1421" s="47">
        <f>+PGSales!$L1421*PGSales!$M1421</f>
        <v>450</v>
      </c>
    </row>
    <row r="1422" spans="1:14" hidden="1" x14ac:dyDescent="0.25">
      <c r="A1422" s="77">
        <f t="shared" si="38"/>
        <v>2025</v>
      </c>
      <c r="B1422" s="77">
        <f t="shared" si="39"/>
        <v>1</v>
      </c>
      <c r="C1422" s="73">
        <v>45666</v>
      </c>
      <c r="D1422" s="68" t="s">
        <v>60</v>
      </c>
      <c r="E1422" s="48" t="s">
        <v>290</v>
      </c>
      <c r="F1422" s="69" t="str">
        <f>VLOOKUP(E1422,Customer[],2,FALSE)</f>
        <v>Toe Twat Wai</v>
      </c>
      <c r="G1422" s="69" t="str">
        <f>VLOOKUP(E1422,Customer[],3,FALSE)</f>
        <v>Badamar St</v>
      </c>
      <c r="H1422" s="69" t="str">
        <f>VLOOKUP(E1422,Customer[],4,FALSE)</f>
        <v xml:space="preserve">Shwepyithar </v>
      </c>
      <c r="I1422" s="48" t="s">
        <v>25</v>
      </c>
      <c r="J1422" s="70" t="str">
        <f>VLOOKUP(I1422,PGStock[],2,FALSE)</f>
        <v>Columbus Super Red Smooth 350 Ml</v>
      </c>
      <c r="K1422" s="71">
        <f>VLOOKUP(I1422,PGStock[],3,FALSE)</f>
        <v>0.35</v>
      </c>
      <c r="L1422" s="47">
        <v>4</v>
      </c>
      <c r="M1422" s="47">
        <f>VLOOKUP(I1422,PGStock[],6,FALSE)</f>
        <v>150</v>
      </c>
      <c r="N1422" s="47">
        <f>+PGSales!$L1422*PGSales!$M1422</f>
        <v>600</v>
      </c>
    </row>
    <row r="1423" spans="1:14" hidden="1" x14ac:dyDescent="0.25">
      <c r="A1423" s="77">
        <f t="shared" si="38"/>
        <v>2025</v>
      </c>
      <c r="B1423" s="77">
        <f t="shared" si="39"/>
        <v>1</v>
      </c>
      <c r="C1423" s="73">
        <v>45666</v>
      </c>
      <c r="D1423" s="68" t="s">
        <v>60</v>
      </c>
      <c r="E1423" s="48" t="s">
        <v>290</v>
      </c>
      <c r="F1423" s="69" t="str">
        <f>VLOOKUP(E1423,Customer[],2,FALSE)</f>
        <v>Toe Twat Wai</v>
      </c>
      <c r="G1423" s="69" t="str">
        <f>VLOOKUP(E1423,Customer[],3,FALSE)</f>
        <v>Badamar St</v>
      </c>
      <c r="H1423" s="69" t="str">
        <f>VLOOKUP(E1423,Customer[],4,FALSE)</f>
        <v xml:space="preserve">Shwepyithar </v>
      </c>
      <c r="I1423" s="48" t="s">
        <v>20</v>
      </c>
      <c r="J1423" s="70" t="str">
        <f>VLOOKUP(I1423,PGStock[],2,FALSE)</f>
        <v>Formula Rum 700ml</v>
      </c>
      <c r="K1423" s="71">
        <f>VLOOKUP(I1423,PGStock[],3,FALSE)</f>
        <v>0.7</v>
      </c>
      <c r="L1423" s="47">
        <v>1</v>
      </c>
      <c r="M1423" s="47">
        <f>VLOOKUP(I1423,PGStock[],6,FALSE)</f>
        <v>200</v>
      </c>
      <c r="N1423" s="47">
        <f>+PGSales!$L1423*PGSales!$M1423</f>
        <v>200</v>
      </c>
    </row>
    <row r="1424" spans="1:14" hidden="1" x14ac:dyDescent="0.25">
      <c r="A1424" s="77">
        <f t="shared" si="38"/>
        <v>2025</v>
      </c>
      <c r="B1424" s="77">
        <f t="shared" si="39"/>
        <v>1</v>
      </c>
      <c r="C1424" s="73">
        <v>45666</v>
      </c>
      <c r="D1424" s="68" t="s">
        <v>60</v>
      </c>
      <c r="E1424" s="48" t="s">
        <v>290</v>
      </c>
      <c r="F1424" s="69" t="str">
        <f>VLOOKUP(E1424,Customer[],2,FALSE)</f>
        <v>Toe Twat Wai</v>
      </c>
      <c r="G1424" s="69" t="str">
        <f>VLOOKUP(E1424,Customer[],3,FALSE)</f>
        <v>Badamar St</v>
      </c>
      <c r="H1424" s="69" t="str">
        <f>VLOOKUP(E1424,Customer[],4,FALSE)</f>
        <v xml:space="preserve">Shwepyithar </v>
      </c>
      <c r="I1424" s="48" t="s">
        <v>18</v>
      </c>
      <c r="J1424" s="70" t="str">
        <f>VLOOKUP(I1424,PGStock[],2,FALSE)</f>
        <v>Formula Rum 350ml</v>
      </c>
      <c r="K1424" s="71">
        <f>VLOOKUP(I1424,PGStock[],3,FALSE)</f>
        <v>0.35</v>
      </c>
      <c r="L1424" s="47">
        <v>3</v>
      </c>
      <c r="M1424" s="47">
        <f>VLOOKUP(I1424,PGStock[],6,FALSE)</f>
        <v>150</v>
      </c>
      <c r="N1424" s="47">
        <f>+PGSales!$L1424*PGSales!$M1424</f>
        <v>450</v>
      </c>
    </row>
    <row r="1425" spans="1:14" hidden="1" x14ac:dyDescent="0.25">
      <c r="A1425" s="77">
        <f t="shared" si="38"/>
        <v>2025</v>
      </c>
      <c r="B1425" s="77">
        <f t="shared" si="39"/>
        <v>1</v>
      </c>
      <c r="C1425" s="73">
        <v>45666</v>
      </c>
      <c r="D1425" s="68" t="s">
        <v>62</v>
      </c>
      <c r="E1425" s="48" t="s">
        <v>268</v>
      </c>
      <c r="F1425" s="69" t="str">
        <f>VLOOKUP(E1425,Customer[],2,FALSE)</f>
        <v>Kaung Thant</v>
      </c>
      <c r="G1425" s="69" t="str">
        <f>VLOOKUP(E1425,Customer[],3,FALSE)</f>
        <v>ThanDin Zay Rd</v>
      </c>
      <c r="H1425" s="69" t="str">
        <f>VLOOKUP(E1425,Customer[],4,FALSE)</f>
        <v xml:space="preserve">Shwepyithar </v>
      </c>
      <c r="I1425" s="48" t="s">
        <v>25</v>
      </c>
      <c r="J1425" s="70" t="str">
        <f>VLOOKUP(I1425,PGStock[],2,FALSE)</f>
        <v>Columbus Super Red Smooth 350 Ml</v>
      </c>
      <c r="K1425" s="71">
        <f>VLOOKUP(I1425,PGStock[],3,FALSE)</f>
        <v>0.35</v>
      </c>
      <c r="L1425" s="47">
        <v>5</v>
      </c>
      <c r="M1425" s="47">
        <f>VLOOKUP(I1425,PGStock[],6,FALSE)</f>
        <v>150</v>
      </c>
      <c r="N1425" s="47">
        <f>+PGSales!$L1425*PGSales!$M1425</f>
        <v>750</v>
      </c>
    </row>
    <row r="1426" spans="1:14" hidden="1" x14ac:dyDescent="0.25">
      <c r="A1426" s="77">
        <f t="shared" si="38"/>
        <v>2025</v>
      </c>
      <c r="B1426" s="77">
        <f t="shared" si="39"/>
        <v>1</v>
      </c>
      <c r="C1426" s="73">
        <v>45666</v>
      </c>
      <c r="D1426" s="68" t="s">
        <v>62</v>
      </c>
      <c r="E1426" s="48" t="s">
        <v>268</v>
      </c>
      <c r="F1426" s="69" t="str">
        <f>VLOOKUP(E1426,Customer[],2,FALSE)</f>
        <v>Kaung Thant</v>
      </c>
      <c r="G1426" s="69" t="str">
        <f>VLOOKUP(E1426,Customer[],3,FALSE)</f>
        <v>ThanDin Zay Rd</v>
      </c>
      <c r="H1426" s="69" t="str">
        <f>VLOOKUP(E1426,Customer[],4,FALSE)</f>
        <v xml:space="preserve">Shwepyithar </v>
      </c>
      <c r="I1426" s="48" t="s">
        <v>20</v>
      </c>
      <c r="J1426" s="70" t="str">
        <f>VLOOKUP(I1426,PGStock[],2,FALSE)</f>
        <v>Formula Rum 700ml</v>
      </c>
      <c r="K1426" s="71">
        <f>VLOOKUP(I1426,PGStock[],3,FALSE)</f>
        <v>0.7</v>
      </c>
      <c r="L1426" s="47">
        <v>1</v>
      </c>
      <c r="M1426" s="47">
        <f>VLOOKUP(I1426,PGStock[],6,FALSE)</f>
        <v>200</v>
      </c>
      <c r="N1426" s="47">
        <f>+PGSales!$L1426*PGSales!$M1426</f>
        <v>200</v>
      </c>
    </row>
    <row r="1427" spans="1:14" hidden="1" x14ac:dyDescent="0.25">
      <c r="A1427" s="77">
        <f t="shared" si="38"/>
        <v>2025</v>
      </c>
      <c r="B1427" s="77">
        <f t="shared" si="39"/>
        <v>1</v>
      </c>
      <c r="C1427" s="73">
        <v>45666</v>
      </c>
      <c r="D1427" s="68" t="s">
        <v>62</v>
      </c>
      <c r="E1427" s="48" t="s">
        <v>268</v>
      </c>
      <c r="F1427" s="69" t="str">
        <f>VLOOKUP(E1427,Customer[],2,FALSE)</f>
        <v>Kaung Thant</v>
      </c>
      <c r="G1427" s="69" t="str">
        <f>VLOOKUP(E1427,Customer[],3,FALSE)</f>
        <v>ThanDin Zay Rd</v>
      </c>
      <c r="H1427" s="69" t="str">
        <f>VLOOKUP(E1427,Customer[],4,FALSE)</f>
        <v xml:space="preserve">Shwepyithar </v>
      </c>
      <c r="I1427" s="48" t="s">
        <v>18</v>
      </c>
      <c r="J1427" s="70" t="str">
        <f>VLOOKUP(I1427,PGStock[],2,FALSE)</f>
        <v>Formula Rum 350ml</v>
      </c>
      <c r="K1427" s="71">
        <f>VLOOKUP(I1427,PGStock[],3,FALSE)</f>
        <v>0.35</v>
      </c>
      <c r="L1427" s="47">
        <v>6</v>
      </c>
      <c r="M1427" s="47">
        <f>VLOOKUP(I1427,PGStock[],6,FALSE)</f>
        <v>150</v>
      </c>
      <c r="N1427" s="47">
        <f>+PGSales!$L1427*PGSales!$M1427</f>
        <v>900</v>
      </c>
    </row>
    <row r="1428" spans="1:14" hidden="1" x14ac:dyDescent="0.25">
      <c r="A1428" s="77">
        <f t="shared" si="38"/>
        <v>2025</v>
      </c>
      <c r="B1428" s="77">
        <f t="shared" si="39"/>
        <v>1</v>
      </c>
      <c r="C1428" s="73">
        <v>45666</v>
      </c>
      <c r="D1428" s="68" t="s">
        <v>68</v>
      </c>
      <c r="E1428" s="48" t="s">
        <v>246</v>
      </c>
      <c r="F1428" s="69" t="str">
        <f>VLOOKUP(E1428,Customer[],2,FALSE)</f>
        <v>Zaw Hein Kaber</v>
      </c>
      <c r="G1428" s="69" t="str">
        <f>VLOOKUP(E1428,Customer[],3,FALSE)</f>
        <v>ThanDin Zay Rd</v>
      </c>
      <c r="H1428" s="69" t="str">
        <f>VLOOKUP(E1428,Customer[],4,FALSE)</f>
        <v xml:space="preserve">Shwepyithar </v>
      </c>
      <c r="I1428" s="48" t="s">
        <v>25</v>
      </c>
      <c r="J1428" s="70" t="str">
        <f>VLOOKUP(I1428,PGStock[],2,FALSE)</f>
        <v>Columbus Super Red Smooth 350 Ml</v>
      </c>
      <c r="K1428" s="71">
        <f>VLOOKUP(I1428,PGStock[],3,FALSE)</f>
        <v>0.35</v>
      </c>
      <c r="L1428" s="47">
        <v>2</v>
      </c>
      <c r="M1428" s="47">
        <f>VLOOKUP(I1428,PGStock[],6,FALSE)</f>
        <v>150</v>
      </c>
      <c r="N1428" s="47">
        <f>+PGSales!$L1428*PGSales!$M1428</f>
        <v>300</v>
      </c>
    </row>
    <row r="1429" spans="1:14" hidden="1" x14ac:dyDescent="0.25">
      <c r="A1429" s="77">
        <f t="shared" si="38"/>
        <v>2025</v>
      </c>
      <c r="B1429" s="77">
        <f t="shared" si="39"/>
        <v>1</v>
      </c>
      <c r="C1429" s="73">
        <v>45666</v>
      </c>
      <c r="D1429" s="68" t="s">
        <v>68</v>
      </c>
      <c r="E1429" s="48" t="s">
        <v>246</v>
      </c>
      <c r="F1429" s="69" t="str">
        <f>VLOOKUP(E1429,Customer[],2,FALSE)</f>
        <v>Zaw Hein Kaber</v>
      </c>
      <c r="G1429" s="69" t="str">
        <f>VLOOKUP(E1429,Customer[],3,FALSE)</f>
        <v>ThanDin Zay Rd</v>
      </c>
      <c r="H1429" s="69" t="str">
        <f>VLOOKUP(E1429,Customer[],4,FALSE)</f>
        <v xml:space="preserve">Shwepyithar </v>
      </c>
      <c r="I1429" s="48" t="s">
        <v>18</v>
      </c>
      <c r="J1429" s="70" t="str">
        <f>VLOOKUP(I1429,PGStock[],2,FALSE)</f>
        <v>Formula Rum 350ml</v>
      </c>
      <c r="K1429" s="71">
        <f>VLOOKUP(I1429,PGStock[],3,FALSE)</f>
        <v>0.35</v>
      </c>
      <c r="L1429" s="47">
        <v>11</v>
      </c>
      <c r="M1429" s="47">
        <f>VLOOKUP(I1429,PGStock[],6,FALSE)</f>
        <v>150</v>
      </c>
      <c r="N1429" s="47">
        <f>+PGSales!$L1429*PGSales!$M1429</f>
        <v>1650</v>
      </c>
    </row>
    <row r="1430" spans="1:14" hidden="1" x14ac:dyDescent="0.25">
      <c r="A1430" s="77">
        <f t="shared" si="38"/>
        <v>2025</v>
      </c>
      <c r="B1430" s="77">
        <f t="shared" si="39"/>
        <v>1</v>
      </c>
      <c r="C1430" s="73">
        <v>45666</v>
      </c>
      <c r="D1430" s="68" t="s">
        <v>131</v>
      </c>
      <c r="E1430" s="48" t="s">
        <v>292</v>
      </c>
      <c r="F1430" s="69" t="str">
        <f>VLOOKUP(E1430,Customer[],2,FALSE)</f>
        <v>Shwe Pyae(2)</v>
      </c>
      <c r="G1430" s="69" t="str">
        <f>VLOOKUP(E1430,Customer[],3,FALSE)</f>
        <v xml:space="preserve">LanThwe </v>
      </c>
      <c r="H1430" s="69" t="str">
        <f>VLOOKUP(E1430,Customer[],4,FALSE)</f>
        <v>Hlaing Thar Yar</v>
      </c>
      <c r="I1430" s="48" t="s">
        <v>117</v>
      </c>
      <c r="J1430" s="70" t="str">
        <f>VLOOKUP(I1430,PGStock[],2,FALSE)</f>
        <v>ဒဂုံမန်ကျည်း ကော်ဗူး (1 Liter)</v>
      </c>
      <c r="K1430" s="71">
        <f>VLOOKUP(I1430,PGStock[],3,FALSE)</f>
        <v>1</v>
      </c>
      <c r="L1430" s="47">
        <v>3</v>
      </c>
      <c r="M1430" s="47">
        <f>VLOOKUP(I1430,PGStock[],6,FALSE)</f>
        <v>100</v>
      </c>
      <c r="N1430" s="47">
        <f>+PGSales!$L1430*PGSales!$M1430</f>
        <v>300</v>
      </c>
    </row>
    <row r="1431" spans="1:14" hidden="1" x14ac:dyDescent="0.25">
      <c r="A1431" s="77">
        <f t="shared" si="38"/>
        <v>2025</v>
      </c>
      <c r="B1431" s="77">
        <f t="shared" si="39"/>
        <v>1</v>
      </c>
      <c r="C1431" s="73">
        <v>45666</v>
      </c>
      <c r="D1431" s="68" t="s">
        <v>131</v>
      </c>
      <c r="E1431" s="48" t="s">
        <v>292</v>
      </c>
      <c r="F1431" s="69" t="str">
        <f>VLOOKUP(E1431,Customer[],2,FALSE)</f>
        <v>Shwe Pyae(2)</v>
      </c>
      <c r="G1431" s="69" t="str">
        <f>VLOOKUP(E1431,Customer[],3,FALSE)</f>
        <v xml:space="preserve">LanThwe </v>
      </c>
      <c r="H1431" s="69" t="str">
        <f>VLOOKUP(E1431,Customer[],4,FALSE)</f>
        <v>Hlaing Thar Yar</v>
      </c>
      <c r="I1431" s="48" t="s">
        <v>25</v>
      </c>
      <c r="J1431" s="70" t="str">
        <f>VLOOKUP(I1431,PGStock[],2,FALSE)</f>
        <v>Columbus Super Red Smooth 350 Ml</v>
      </c>
      <c r="K1431" s="71">
        <f>VLOOKUP(I1431,PGStock[],3,FALSE)</f>
        <v>0.35</v>
      </c>
      <c r="L1431" s="47">
        <v>3</v>
      </c>
      <c r="M1431" s="47">
        <f>VLOOKUP(I1431,PGStock[],6,FALSE)</f>
        <v>150</v>
      </c>
      <c r="N1431" s="47">
        <f>+PGSales!$L1431*PGSales!$M1431</f>
        <v>450</v>
      </c>
    </row>
    <row r="1432" spans="1:14" hidden="1" x14ac:dyDescent="0.25">
      <c r="A1432" s="77">
        <f t="shared" si="38"/>
        <v>2025</v>
      </c>
      <c r="B1432" s="77">
        <f t="shared" si="39"/>
        <v>1</v>
      </c>
      <c r="C1432" s="73">
        <v>45666</v>
      </c>
      <c r="D1432" s="68" t="s">
        <v>131</v>
      </c>
      <c r="E1432" s="48" t="s">
        <v>292</v>
      </c>
      <c r="F1432" s="69" t="str">
        <f>VLOOKUP(E1432,Customer[],2,FALSE)</f>
        <v>Shwe Pyae(2)</v>
      </c>
      <c r="G1432" s="69" t="str">
        <f>VLOOKUP(E1432,Customer[],3,FALSE)</f>
        <v xml:space="preserve">LanThwe </v>
      </c>
      <c r="H1432" s="69" t="str">
        <f>VLOOKUP(E1432,Customer[],4,FALSE)</f>
        <v>Hlaing Thar Yar</v>
      </c>
      <c r="I1432" s="48" t="s">
        <v>18</v>
      </c>
      <c r="J1432" s="70" t="str">
        <f>VLOOKUP(I1432,PGStock[],2,FALSE)</f>
        <v>Formula Rum 350ml</v>
      </c>
      <c r="K1432" s="71">
        <f>VLOOKUP(I1432,PGStock[],3,FALSE)</f>
        <v>0.35</v>
      </c>
      <c r="L1432" s="47">
        <v>8</v>
      </c>
      <c r="M1432" s="47">
        <f>VLOOKUP(I1432,PGStock[],6,FALSE)</f>
        <v>150</v>
      </c>
      <c r="N1432" s="47">
        <f>+PGSales!$L1432*PGSales!$M1432</f>
        <v>1200</v>
      </c>
    </row>
    <row r="1433" spans="1:14" hidden="1" x14ac:dyDescent="0.25">
      <c r="A1433" s="77">
        <f t="shared" si="38"/>
        <v>2025</v>
      </c>
      <c r="B1433" s="77">
        <f t="shared" si="39"/>
        <v>1</v>
      </c>
      <c r="C1433" s="73">
        <v>45666</v>
      </c>
      <c r="D1433" s="68" t="s">
        <v>70</v>
      </c>
      <c r="E1433" s="48" t="s">
        <v>294</v>
      </c>
      <c r="F1433" s="69" t="str">
        <f>VLOOKUP(E1433,Customer[],2,FALSE)</f>
        <v>Shwe Pyae(1)</v>
      </c>
      <c r="G1433" s="69" t="str">
        <f>VLOOKUP(E1433,Customer[],3,FALSE)</f>
        <v>Bogyoke  Rd</v>
      </c>
      <c r="H1433" s="69" t="str">
        <f>VLOOKUP(E1433,Customer[],4,FALSE)</f>
        <v>Hlaing Thar Yar</v>
      </c>
      <c r="I1433" s="48" t="s">
        <v>18</v>
      </c>
      <c r="J1433" s="70" t="str">
        <f>VLOOKUP(I1433,PGStock[],2,FALSE)</f>
        <v>Formula Rum 350ml</v>
      </c>
      <c r="K1433" s="71">
        <f>VLOOKUP(I1433,PGStock[],3,FALSE)</f>
        <v>0.35</v>
      </c>
      <c r="L1433" s="47">
        <v>9</v>
      </c>
      <c r="M1433" s="47">
        <f>VLOOKUP(I1433,PGStock[],6,FALSE)</f>
        <v>150</v>
      </c>
      <c r="N1433" s="47">
        <f>+PGSales!$L1433*PGSales!$M1433</f>
        <v>1350</v>
      </c>
    </row>
    <row r="1434" spans="1:14" hidden="1" x14ac:dyDescent="0.25">
      <c r="A1434" s="77">
        <f t="shared" si="38"/>
        <v>2025</v>
      </c>
      <c r="B1434" s="77">
        <f t="shared" si="39"/>
        <v>1</v>
      </c>
      <c r="C1434" s="73">
        <v>45666</v>
      </c>
      <c r="D1434" s="68" t="s">
        <v>70</v>
      </c>
      <c r="E1434" s="48" t="s">
        <v>294</v>
      </c>
      <c r="F1434" s="69" t="str">
        <f>VLOOKUP(E1434,Customer[],2,FALSE)</f>
        <v>Shwe Pyae(1)</v>
      </c>
      <c r="G1434" s="69" t="str">
        <f>VLOOKUP(E1434,Customer[],3,FALSE)</f>
        <v>Bogyoke  Rd</v>
      </c>
      <c r="H1434" s="69" t="str">
        <f>VLOOKUP(E1434,Customer[],4,FALSE)</f>
        <v>Hlaing Thar Yar</v>
      </c>
      <c r="I1434" s="48" t="s">
        <v>25</v>
      </c>
      <c r="J1434" s="70" t="str">
        <f>VLOOKUP(I1434,PGStock[],2,FALSE)</f>
        <v>Columbus Super Red Smooth 350 Ml</v>
      </c>
      <c r="K1434" s="71">
        <f>VLOOKUP(I1434,PGStock[],3,FALSE)</f>
        <v>0.35</v>
      </c>
      <c r="L1434" s="47">
        <v>4</v>
      </c>
      <c r="M1434" s="47">
        <f>VLOOKUP(I1434,PGStock[],6,FALSE)</f>
        <v>150</v>
      </c>
      <c r="N1434" s="47">
        <f>+PGSales!$L1434*PGSales!$M1434</f>
        <v>600</v>
      </c>
    </row>
    <row r="1435" spans="1:14" hidden="1" x14ac:dyDescent="0.25">
      <c r="A1435" s="77">
        <f t="shared" si="38"/>
        <v>2025</v>
      </c>
      <c r="B1435" s="77">
        <f t="shared" si="39"/>
        <v>1</v>
      </c>
      <c r="C1435" s="73">
        <v>45666</v>
      </c>
      <c r="D1435" s="68" t="s">
        <v>70</v>
      </c>
      <c r="E1435" s="48" t="s">
        <v>294</v>
      </c>
      <c r="F1435" s="69" t="str">
        <f>VLOOKUP(E1435,Customer[],2,FALSE)</f>
        <v>Shwe Pyae(1)</v>
      </c>
      <c r="G1435" s="69" t="str">
        <f>VLOOKUP(E1435,Customer[],3,FALSE)</f>
        <v>Bogyoke  Rd</v>
      </c>
      <c r="H1435" s="69" t="str">
        <f>VLOOKUP(E1435,Customer[],4,FALSE)</f>
        <v>Hlaing Thar Yar</v>
      </c>
      <c r="I1435" s="48" t="s">
        <v>18</v>
      </c>
      <c r="J1435" s="70" t="str">
        <f>VLOOKUP(I1435,PGStock[],2,FALSE)</f>
        <v>Formula Rum 350ml</v>
      </c>
      <c r="K1435" s="71">
        <f>VLOOKUP(I1435,PGStock[],3,FALSE)</f>
        <v>0.35</v>
      </c>
      <c r="L1435" s="47">
        <v>6</v>
      </c>
      <c r="M1435" s="47">
        <f>VLOOKUP(I1435,PGStock[],6,FALSE)</f>
        <v>150</v>
      </c>
      <c r="N1435" s="47">
        <f>+PGSales!$L1435*PGSales!$M1435</f>
        <v>900</v>
      </c>
    </row>
    <row r="1436" spans="1:14" hidden="1" x14ac:dyDescent="0.25">
      <c r="A1436" s="77">
        <f t="shared" si="38"/>
        <v>2025</v>
      </c>
      <c r="B1436" s="77">
        <f t="shared" si="39"/>
        <v>1</v>
      </c>
      <c r="C1436" s="73">
        <v>45666</v>
      </c>
      <c r="D1436" s="68" t="s">
        <v>76</v>
      </c>
      <c r="E1436" s="48" t="s">
        <v>291</v>
      </c>
      <c r="F1436" s="69" t="str">
        <f>VLOOKUP(E1436,Customer[],2,FALSE)</f>
        <v>Kyaw Myatter</v>
      </c>
      <c r="G1436" s="69" t="str">
        <f>VLOOKUP(E1436,Customer[],3,FALSE)</f>
        <v>Pamoe Hinn Rd</v>
      </c>
      <c r="H1436" s="69" t="str">
        <f>VLOOKUP(E1436,Customer[],4,FALSE)</f>
        <v>Hlaing Thar Yar</v>
      </c>
      <c r="I1436" s="48" t="s">
        <v>117</v>
      </c>
      <c r="J1436" s="70" t="str">
        <f>VLOOKUP(I1436,PGStock[],2,FALSE)</f>
        <v>ဒဂုံမန်ကျည်း ကော်ဗူး (1 Liter)</v>
      </c>
      <c r="K1436" s="71">
        <f>VLOOKUP(I1436,PGStock[],3,FALSE)</f>
        <v>1</v>
      </c>
      <c r="L1436" s="47">
        <v>1</v>
      </c>
      <c r="M1436" s="47">
        <f>VLOOKUP(I1436,PGStock[],6,FALSE)</f>
        <v>100</v>
      </c>
      <c r="N1436" s="47">
        <f>+PGSales!$L1436*PGSales!$M1436</f>
        <v>100</v>
      </c>
    </row>
    <row r="1437" spans="1:14" hidden="1" x14ac:dyDescent="0.25">
      <c r="A1437" s="77">
        <f t="shared" si="38"/>
        <v>2025</v>
      </c>
      <c r="B1437" s="77">
        <f t="shared" si="39"/>
        <v>1</v>
      </c>
      <c r="C1437" s="73">
        <v>45666</v>
      </c>
      <c r="D1437" s="68" t="s">
        <v>76</v>
      </c>
      <c r="E1437" s="48" t="s">
        <v>291</v>
      </c>
      <c r="F1437" s="69" t="str">
        <f>VLOOKUP(E1437,Customer[],2,FALSE)</f>
        <v>Kyaw Myatter</v>
      </c>
      <c r="G1437" s="69" t="str">
        <f>VLOOKUP(E1437,Customer[],3,FALSE)</f>
        <v>Pamoe Hinn Rd</v>
      </c>
      <c r="H1437" s="69" t="str">
        <f>VLOOKUP(E1437,Customer[],4,FALSE)</f>
        <v>Hlaing Thar Yar</v>
      </c>
      <c r="I1437" s="48" t="s">
        <v>25</v>
      </c>
      <c r="J1437" s="70" t="str">
        <f>VLOOKUP(I1437,PGStock[],2,FALSE)</f>
        <v>Columbus Super Red Smooth 350 Ml</v>
      </c>
      <c r="K1437" s="71">
        <f>VLOOKUP(I1437,PGStock[],3,FALSE)</f>
        <v>0.35</v>
      </c>
      <c r="L1437" s="47">
        <v>5</v>
      </c>
      <c r="M1437" s="47">
        <f>VLOOKUP(I1437,PGStock[],6,FALSE)</f>
        <v>150</v>
      </c>
      <c r="N1437" s="47">
        <f>+PGSales!$L1437*PGSales!$M1437</f>
        <v>750</v>
      </c>
    </row>
    <row r="1438" spans="1:14" hidden="1" x14ac:dyDescent="0.25">
      <c r="A1438" s="77">
        <f t="shared" si="38"/>
        <v>2025</v>
      </c>
      <c r="B1438" s="77">
        <f t="shared" si="39"/>
        <v>1</v>
      </c>
      <c r="C1438" s="73">
        <v>45666</v>
      </c>
      <c r="D1438" s="68" t="s">
        <v>76</v>
      </c>
      <c r="E1438" s="48" t="s">
        <v>291</v>
      </c>
      <c r="F1438" s="69" t="str">
        <f>VLOOKUP(E1438,Customer[],2,FALSE)</f>
        <v>Kyaw Myatter</v>
      </c>
      <c r="G1438" s="69" t="str">
        <f>VLOOKUP(E1438,Customer[],3,FALSE)</f>
        <v>Pamoe Hinn Rd</v>
      </c>
      <c r="H1438" s="69" t="str">
        <f>VLOOKUP(E1438,Customer[],4,FALSE)</f>
        <v>Hlaing Thar Yar</v>
      </c>
      <c r="I1438" s="48" t="s">
        <v>18</v>
      </c>
      <c r="J1438" s="70" t="str">
        <f>VLOOKUP(I1438,PGStock[],2,FALSE)</f>
        <v>Formula Rum 350ml</v>
      </c>
      <c r="K1438" s="71">
        <f>VLOOKUP(I1438,PGStock[],3,FALSE)</f>
        <v>0.35</v>
      </c>
      <c r="L1438" s="47">
        <v>6</v>
      </c>
      <c r="M1438" s="47">
        <f>VLOOKUP(I1438,PGStock[],6,FALSE)</f>
        <v>150</v>
      </c>
      <c r="N1438" s="47">
        <f>+PGSales!$L1438*PGSales!$M1438</f>
        <v>900</v>
      </c>
    </row>
    <row r="1439" spans="1:14" hidden="1" x14ac:dyDescent="0.25">
      <c r="A1439" s="77">
        <f t="shared" ref="A1439:A1502" si="40">YEAR(C1439)</f>
        <v>2025</v>
      </c>
      <c r="B1439" s="77">
        <f t="shared" ref="B1439:B1502" si="41">MONTH(C1439)</f>
        <v>1</v>
      </c>
      <c r="C1439" s="73">
        <v>45666</v>
      </c>
      <c r="D1439" s="68" t="s">
        <v>3</v>
      </c>
      <c r="E1439" s="48" t="s">
        <v>293</v>
      </c>
      <c r="F1439" s="69" t="str">
        <f>VLOOKUP(E1439,Customer[],2,FALSE)</f>
        <v>Aung Thayaphu</v>
      </c>
      <c r="G1439" s="69" t="str">
        <f>VLOOKUP(E1439,Customer[],3,FALSE)</f>
        <v>Bogyoke  Rd</v>
      </c>
      <c r="H1439" s="69" t="str">
        <f>VLOOKUP(E1439,Customer[],4,FALSE)</f>
        <v>Hlaing Thar Yar</v>
      </c>
      <c r="I1439" s="48" t="s">
        <v>25</v>
      </c>
      <c r="J1439" s="70" t="str">
        <f>VLOOKUP(I1439,PGStock[],2,FALSE)</f>
        <v>Columbus Super Red Smooth 350 Ml</v>
      </c>
      <c r="K1439" s="71">
        <f>VLOOKUP(I1439,PGStock[],3,FALSE)</f>
        <v>0.35</v>
      </c>
      <c r="L1439" s="47">
        <v>1</v>
      </c>
      <c r="M1439" s="47">
        <f>VLOOKUP(I1439,PGStock[],6,FALSE)</f>
        <v>150</v>
      </c>
      <c r="N1439" s="47">
        <f>+PGSales!$L1439*PGSales!$M1439</f>
        <v>150</v>
      </c>
    </row>
    <row r="1440" spans="1:14" hidden="1" x14ac:dyDescent="0.25">
      <c r="A1440" s="77">
        <f t="shared" si="40"/>
        <v>2025</v>
      </c>
      <c r="B1440" s="77">
        <f t="shared" si="41"/>
        <v>1</v>
      </c>
      <c r="C1440" s="73">
        <v>45666</v>
      </c>
      <c r="D1440" s="68" t="s">
        <v>4</v>
      </c>
      <c r="E1440" s="48" t="s">
        <v>333</v>
      </c>
      <c r="F1440" s="69" t="str">
        <f>VLOOKUP(E1440,Customer[],2,FALSE)</f>
        <v>Swantaw</v>
      </c>
      <c r="G1440" s="69" t="str">
        <f>VLOOKUP(E1440,Customer[],3,FALSE)</f>
        <v>Bogyoke Rd</v>
      </c>
      <c r="H1440" s="69" t="str">
        <f>VLOOKUP(E1440,Customer[],4,FALSE)</f>
        <v>Hlaing Thar Yar</v>
      </c>
      <c r="I1440" s="48" t="s">
        <v>117</v>
      </c>
      <c r="J1440" s="70" t="str">
        <f>VLOOKUP(I1440,PGStock[],2,FALSE)</f>
        <v>ဒဂုံမန်ကျည်း ကော်ဗူး (1 Liter)</v>
      </c>
      <c r="K1440" s="71">
        <f>VLOOKUP(I1440,PGStock[],3,FALSE)</f>
        <v>1</v>
      </c>
      <c r="L1440" s="47">
        <v>4</v>
      </c>
      <c r="M1440" s="47">
        <f>VLOOKUP(I1440,PGStock[],6,FALSE)</f>
        <v>100</v>
      </c>
      <c r="N1440" s="47">
        <f>+PGSales!$L1440*PGSales!$M1440</f>
        <v>400</v>
      </c>
    </row>
    <row r="1441" spans="1:14" hidden="1" x14ac:dyDescent="0.25">
      <c r="A1441" s="77">
        <f t="shared" si="40"/>
        <v>2025</v>
      </c>
      <c r="B1441" s="77">
        <f t="shared" si="41"/>
        <v>1</v>
      </c>
      <c r="C1441" s="73">
        <v>45666</v>
      </c>
      <c r="D1441" s="68" t="s">
        <v>4</v>
      </c>
      <c r="E1441" s="48" t="s">
        <v>333</v>
      </c>
      <c r="F1441" s="69" t="str">
        <f>VLOOKUP(E1441,Customer[],2,FALSE)</f>
        <v>Swantaw</v>
      </c>
      <c r="G1441" s="69" t="str">
        <f>VLOOKUP(E1441,Customer[],3,FALSE)</f>
        <v>Bogyoke Rd</v>
      </c>
      <c r="H1441" s="69" t="str">
        <f>VLOOKUP(E1441,Customer[],4,FALSE)</f>
        <v>Hlaing Thar Yar</v>
      </c>
      <c r="I1441" s="48" t="s">
        <v>25</v>
      </c>
      <c r="J1441" s="70" t="str">
        <f>VLOOKUP(I1441,PGStock[],2,FALSE)</f>
        <v>Columbus Super Red Smooth 350 Ml</v>
      </c>
      <c r="K1441" s="71">
        <f>VLOOKUP(I1441,PGStock[],3,FALSE)</f>
        <v>0.35</v>
      </c>
      <c r="L1441" s="47">
        <v>1</v>
      </c>
      <c r="M1441" s="47">
        <f>VLOOKUP(I1441,PGStock[],6,FALSE)</f>
        <v>150</v>
      </c>
      <c r="N1441" s="47">
        <f>+PGSales!$L1441*PGSales!$M1441</f>
        <v>150</v>
      </c>
    </row>
    <row r="1442" spans="1:14" hidden="1" x14ac:dyDescent="0.25">
      <c r="A1442" s="77">
        <f t="shared" si="40"/>
        <v>2025</v>
      </c>
      <c r="B1442" s="77">
        <f t="shared" si="41"/>
        <v>1</v>
      </c>
      <c r="C1442" s="73">
        <v>45666</v>
      </c>
      <c r="D1442" s="68" t="s">
        <v>4</v>
      </c>
      <c r="E1442" s="48" t="s">
        <v>333</v>
      </c>
      <c r="F1442" s="69" t="str">
        <f>VLOOKUP(E1442,Customer[],2,FALSE)</f>
        <v>Swantaw</v>
      </c>
      <c r="G1442" s="69" t="str">
        <f>VLOOKUP(E1442,Customer[],3,FALSE)</f>
        <v>Bogyoke Rd</v>
      </c>
      <c r="H1442" s="69" t="str">
        <f>VLOOKUP(E1442,Customer[],4,FALSE)</f>
        <v>Hlaing Thar Yar</v>
      </c>
      <c r="I1442" s="48" t="s">
        <v>20</v>
      </c>
      <c r="J1442" s="70" t="str">
        <f>VLOOKUP(I1442,PGStock[],2,FALSE)</f>
        <v>Formula Rum 700ml</v>
      </c>
      <c r="K1442" s="71">
        <f>VLOOKUP(I1442,PGStock[],3,FALSE)</f>
        <v>0.7</v>
      </c>
      <c r="L1442" s="47">
        <v>2</v>
      </c>
      <c r="M1442" s="47">
        <f>VLOOKUP(I1442,PGStock[],6,FALSE)</f>
        <v>200</v>
      </c>
      <c r="N1442" s="47">
        <f>+PGSales!$L1442*PGSales!$M1442</f>
        <v>400</v>
      </c>
    </row>
    <row r="1443" spans="1:14" hidden="1" x14ac:dyDescent="0.25">
      <c r="A1443" s="77">
        <f t="shared" si="40"/>
        <v>2025</v>
      </c>
      <c r="B1443" s="77">
        <f t="shared" si="41"/>
        <v>1</v>
      </c>
      <c r="C1443" s="73">
        <v>45666</v>
      </c>
      <c r="D1443" s="68" t="s">
        <v>74</v>
      </c>
      <c r="E1443" s="48" t="s">
        <v>323</v>
      </c>
      <c r="F1443" s="69" t="str">
        <f>VLOOKUP(E1443,Customer[],2,FALSE)</f>
        <v>Mya Badathar 1</v>
      </c>
      <c r="G1443" s="69" t="str">
        <f>VLOOKUP(E1443,Customer[],3,FALSE)</f>
        <v>Bogyoke Rd</v>
      </c>
      <c r="H1443" s="69" t="str">
        <f>VLOOKUP(E1443,Customer[],4,FALSE)</f>
        <v>Hlaing Thar Yar</v>
      </c>
      <c r="I1443" s="48" t="s">
        <v>117</v>
      </c>
      <c r="J1443" s="70" t="str">
        <f>VLOOKUP(I1443,PGStock[],2,FALSE)</f>
        <v>ဒဂုံမန်ကျည်း ကော်ဗူး (1 Liter)</v>
      </c>
      <c r="K1443" s="71">
        <f>VLOOKUP(I1443,PGStock[],3,FALSE)</f>
        <v>1</v>
      </c>
      <c r="L1443" s="47">
        <v>2</v>
      </c>
      <c r="M1443" s="47">
        <f>VLOOKUP(I1443,PGStock[],6,FALSE)</f>
        <v>100</v>
      </c>
      <c r="N1443" s="47">
        <f>+PGSales!$L1443*PGSales!$M1443</f>
        <v>200</v>
      </c>
    </row>
    <row r="1444" spans="1:14" hidden="1" x14ac:dyDescent="0.25">
      <c r="A1444" s="77">
        <f t="shared" si="40"/>
        <v>2025</v>
      </c>
      <c r="B1444" s="77">
        <f t="shared" si="41"/>
        <v>1</v>
      </c>
      <c r="C1444" s="73">
        <v>45666</v>
      </c>
      <c r="D1444" s="68" t="s">
        <v>74</v>
      </c>
      <c r="E1444" s="48" t="s">
        <v>323</v>
      </c>
      <c r="F1444" s="69" t="str">
        <f>VLOOKUP(E1444,Customer[],2,FALSE)</f>
        <v>Mya Badathar 1</v>
      </c>
      <c r="G1444" s="69" t="str">
        <f>VLOOKUP(E1444,Customer[],3,FALSE)</f>
        <v>Bogyoke Rd</v>
      </c>
      <c r="H1444" s="69" t="str">
        <f>VLOOKUP(E1444,Customer[],4,FALSE)</f>
        <v>Hlaing Thar Yar</v>
      </c>
      <c r="I1444" s="48" t="s">
        <v>25</v>
      </c>
      <c r="J1444" s="70" t="str">
        <f>VLOOKUP(I1444,PGStock[],2,FALSE)</f>
        <v>Columbus Super Red Smooth 350 Ml</v>
      </c>
      <c r="K1444" s="71">
        <f>VLOOKUP(I1444,PGStock[],3,FALSE)</f>
        <v>0.35</v>
      </c>
      <c r="L1444" s="47">
        <v>1</v>
      </c>
      <c r="M1444" s="47">
        <f>VLOOKUP(I1444,PGStock[],6,FALSE)</f>
        <v>150</v>
      </c>
      <c r="N1444" s="47">
        <f>+PGSales!$L1444*PGSales!$M1444</f>
        <v>150</v>
      </c>
    </row>
    <row r="1445" spans="1:14" hidden="1" x14ac:dyDescent="0.25">
      <c r="A1445" s="77">
        <f t="shared" si="40"/>
        <v>2025</v>
      </c>
      <c r="B1445" s="77">
        <f t="shared" si="41"/>
        <v>1</v>
      </c>
      <c r="C1445" s="73">
        <v>45666</v>
      </c>
      <c r="D1445" s="68" t="s">
        <v>74</v>
      </c>
      <c r="E1445" s="48" t="s">
        <v>323</v>
      </c>
      <c r="F1445" s="69" t="str">
        <f>VLOOKUP(E1445,Customer[],2,FALSE)</f>
        <v>Mya Badathar 1</v>
      </c>
      <c r="G1445" s="69" t="str">
        <f>VLOOKUP(E1445,Customer[],3,FALSE)</f>
        <v>Bogyoke Rd</v>
      </c>
      <c r="H1445" s="69" t="str">
        <f>VLOOKUP(E1445,Customer[],4,FALSE)</f>
        <v>Hlaing Thar Yar</v>
      </c>
      <c r="I1445" s="48" t="s">
        <v>23</v>
      </c>
      <c r="J1445" s="70" t="str">
        <f>VLOOKUP(I1445,PGStock[],2,FALSE)</f>
        <v>Columbus Super Red Smooth 175 Ml</v>
      </c>
      <c r="K1445" s="71">
        <f>VLOOKUP(I1445,PGStock[],3,FALSE)</f>
        <v>0.17499999999999999</v>
      </c>
      <c r="L1445" s="47">
        <v>2</v>
      </c>
      <c r="M1445" s="47">
        <f>VLOOKUP(I1445,PGStock[],6,FALSE)</f>
        <v>100</v>
      </c>
      <c r="N1445" s="47">
        <f>+PGSales!$L1445*PGSales!$M1445</f>
        <v>200</v>
      </c>
    </row>
    <row r="1446" spans="1:14" hidden="1" x14ac:dyDescent="0.25">
      <c r="A1446" s="77">
        <f t="shared" si="40"/>
        <v>2025</v>
      </c>
      <c r="B1446" s="77">
        <f t="shared" si="41"/>
        <v>1</v>
      </c>
      <c r="C1446" s="73">
        <v>45666</v>
      </c>
      <c r="D1446" s="68" t="s">
        <v>74</v>
      </c>
      <c r="E1446" s="48" t="s">
        <v>323</v>
      </c>
      <c r="F1446" s="69" t="str">
        <f>VLOOKUP(E1446,Customer[],2,FALSE)</f>
        <v>Mya Badathar 1</v>
      </c>
      <c r="G1446" s="69" t="str">
        <f>VLOOKUP(E1446,Customer[],3,FALSE)</f>
        <v>Bogyoke Rd</v>
      </c>
      <c r="H1446" s="69" t="str">
        <f>VLOOKUP(E1446,Customer[],4,FALSE)</f>
        <v>Hlaing Thar Yar</v>
      </c>
      <c r="I1446" s="48" t="s">
        <v>18</v>
      </c>
      <c r="J1446" s="70" t="str">
        <f>VLOOKUP(I1446,PGStock[],2,FALSE)</f>
        <v>Formula Rum 350ml</v>
      </c>
      <c r="K1446" s="71">
        <f>VLOOKUP(I1446,PGStock[],3,FALSE)</f>
        <v>0.35</v>
      </c>
      <c r="L1446" s="47">
        <v>2</v>
      </c>
      <c r="M1446" s="47">
        <f>VLOOKUP(I1446,PGStock[],6,FALSE)</f>
        <v>150</v>
      </c>
      <c r="N1446" s="47">
        <f>+PGSales!$L1446*PGSales!$M1446</f>
        <v>300</v>
      </c>
    </row>
    <row r="1447" spans="1:14" hidden="1" x14ac:dyDescent="0.25">
      <c r="A1447" s="77">
        <f t="shared" si="40"/>
        <v>2025</v>
      </c>
      <c r="B1447" s="77">
        <f t="shared" si="41"/>
        <v>1</v>
      </c>
      <c r="C1447" s="73">
        <v>45666</v>
      </c>
      <c r="D1447" s="68" t="s">
        <v>72</v>
      </c>
      <c r="E1447" s="48" t="s">
        <v>324</v>
      </c>
      <c r="F1447" s="69" t="str">
        <f>VLOOKUP(E1447,Customer[],2,FALSE)</f>
        <v>Aung Zaya</v>
      </c>
      <c r="G1447" s="69" t="str">
        <f>VLOOKUP(E1447,Customer[],3,FALSE)</f>
        <v>Bogyoke Rd</v>
      </c>
      <c r="H1447" s="69" t="str">
        <f>VLOOKUP(E1447,Customer[],4,FALSE)</f>
        <v>Hlaing Thar Yar</v>
      </c>
      <c r="I1447" s="48" t="s">
        <v>117</v>
      </c>
      <c r="J1447" s="70" t="str">
        <f>VLOOKUP(I1447,PGStock[],2,FALSE)</f>
        <v>ဒဂုံမန်ကျည်း ကော်ဗူး (1 Liter)</v>
      </c>
      <c r="K1447" s="71">
        <f>VLOOKUP(I1447,PGStock[],3,FALSE)</f>
        <v>1</v>
      </c>
      <c r="L1447" s="47">
        <v>5</v>
      </c>
      <c r="M1447" s="47">
        <f>VLOOKUP(I1447,PGStock[],6,FALSE)</f>
        <v>100</v>
      </c>
      <c r="N1447" s="47">
        <f>+PGSales!$L1447*PGSales!$M1447</f>
        <v>500</v>
      </c>
    </row>
    <row r="1448" spans="1:14" hidden="1" x14ac:dyDescent="0.25">
      <c r="A1448" s="77">
        <f t="shared" si="40"/>
        <v>2025</v>
      </c>
      <c r="B1448" s="77">
        <f t="shared" si="41"/>
        <v>1</v>
      </c>
      <c r="C1448" s="73">
        <v>45666</v>
      </c>
      <c r="D1448" s="68" t="s">
        <v>72</v>
      </c>
      <c r="E1448" s="48" t="s">
        <v>324</v>
      </c>
      <c r="F1448" s="69" t="str">
        <f>VLOOKUP(E1448,Customer[],2,FALSE)</f>
        <v>Aung Zaya</v>
      </c>
      <c r="G1448" s="69" t="str">
        <f>VLOOKUP(E1448,Customer[],3,FALSE)</f>
        <v>Bogyoke Rd</v>
      </c>
      <c r="H1448" s="69" t="str">
        <f>VLOOKUP(E1448,Customer[],4,FALSE)</f>
        <v>Hlaing Thar Yar</v>
      </c>
      <c r="I1448" s="48" t="s">
        <v>25</v>
      </c>
      <c r="J1448" s="70" t="str">
        <f>VLOOKUP(I1448,PGStock[],2,FALSE)</f>
        <v>Columbus Super Red Smooth 350 Ml</v>
      </c>
      <c r="K1448" s="71">
        <f>VLOOKUP(I1448,PGStock[],3,FALSE)</f>
        <v>0.35</v>
      </c>
      <c r="L1448" s="47">
        <v>9</v>
      </c>
      <c r="M1448" s="47">
        <f>VLOOKUP(I1448,PGStock[],6,FALSE)</f>
        <v>150</v>
      </c>
      <c r="N1448" s="47">
        <f>+PGSales!$L1448*PGSales!$M1448</f>
        <v>1350</v>
      </c>
    </row>
    <row r="1449" spans="1:14" hidden="1" x14ac:dyDescent="0.25">
      <c r="A1449" s="77">
        <f t="shared" si="40"/>
        <v>2025</v>
      </c>
      <c r="B1449" s="77">
        <f t="shared" si="41"/>
        <v>1</v>
      </c>
      <c r="C1449" s="73">
        <v>45666</v>
      </c>
      <c r="D1449" s="68" t="s">
        <v>72</v>
      </c>
      <c r="E1449" s="48" t="s">
        <v>324</v>
      </c>
      <c r="F1449" s="69" t="str">
        <f>VLOOKUP(E1449,Customer[],2,FALSE)</f>
        <v>Aung Zaya</v>
      </c>
      <c r="G1449" s="69" t="str">
        <f>VLOOKUP(E1449,Customer[],3,FALSE)</f>
        <v>Bogyoke Rd</v>
      </c>
      <c r="H1449" s="69" t="str">
        <f>VLOOKUP(E1449,Customer[],4,FALSE)</f>
        <v>Hlaing Thar Yar</v>
      </c>
      <c r="I1449" s="48" t="s">
        <v>20</v>
      </c>
      <c r="J1449" s="70" t="str">
        <f>VLOOKUP(I1449,PGStock[],2,FALSE)</f>
        <v>Formula Rum 700ml</v>
      </c>
      <c r="K1449" s="71">
        <f>VLOOKUP(I1449,PGStock[],3,FALSE)</f>
        <v>0.7</v>
      </c>
      <c r="L1449" s="47">
        <v>1</v>
      </c>
      <c r="M1449" s="47">
        <f>VLOOKUP(I1449,PGStock[],6,FALSE)</f>
        <v>200</v>
      </c>
      <c r="N1449" s="47">
        <f>+PGSales!$L1449*PGSales!$M1449</f>
        <v>200</v>
      </c>
    </row>
    <row r="1450" spans="1:14" hidden="1" x14ac:dyDescent="0.25">
      <c r="A1450" s="77">
        <f t="shared" si="40"/>
        <v>2025</v>
      </c>
      <c r="B1450" s="77">
        <f t="shared" si="41"/>
        <v>1</v>
      </c>
      <c r="C1450" s="73">
        <v>45666</v>
      </c>
      <c r="D1450" s="68" t="s">
        <v>72</v>
      </c>
      <c r="E1450" s="48" t="s">
        <v>324</v>
      </c>
      <c r="F1450" s="69" t="str">
        <f>VLOOKUP(E1450,Customer[],2,FALSE)</f>
        <v>Aung Zaya</v>
      </c>
      <c r="G1450" s="69" t="str">
        <f>VLOOKUP(E1450,Customer[],3,FALSE)</f>
        <v>Bogyoke Rd</v>
      </c>
      <c r="H1450" s="69" t="str">
        <f>VLOOKUP(E1450,Customer[],4,FALSE)</f>
        <v>Hlaing Thar Yar</v>
      </c>
      <c r="I1450" s="48" t="s">
        <v>18</v>
      </c>
      <c r="J1450" s="70" t="str">
        <f>VLOOKUP(I1450,PGStock[],2,FALSE)</f>
        <v>Formula Rum 350ml</v>
      </c>
      <c r="K1450" s="71">
        <f>VLOOKUP(I1450,PGStock[],3,FALSE)</f>
        <v>0.35</v>
      </c>
      <c r="L1450" s="47">
        <v>4</v>
      </c>
      <c r="M1450" s="47">
        <f>VLOOKUP(I1450,PGStock[],6,FALSE)</f>
        <v>150</v>
      </c>
      <c r="N1450" s="47">
        <f>+PGSales!$L1450*PGSales!$M1450</f>
        <v>600</v>
      </c>
    </row>
    <row r="1451" spans="1:14" hidden="1" x14ac:dyDescent="0.25">
      <c r="A1451" s="77">
        <f t="shared" si="40"/>
        <v>2025</v>
      </c>
      <c r="B1451" s="77">
        <f t="shared" si="41"/>
        <v>1</v>
      </c>
      <c r="C1451" s="73">
        <v>45666</v>
      </c>
      <c r="D1451" s="68" t="s">
        <v>186</v>
      </c>
      <c r="E1451" s="48" t="s">
        <v>334</v>
      </c>
      <c r="F1451" s="69" t="str">
        <f>VLOOKUP(E1451,Customer[],2,FALSE)</f>
        <v>Nan Htet</v>
      </c>
      <c r="G1451" s="69" t="str">
        <f>VLOOKUP(E1451,Customer[],3,FALSE)</f>
        <v>Sitkaind Rd</v>
      </c>
      <c r="H1451" s="69" t="str">
        <f>VLOOKUP(E1451,Customer[],4,FALSE)</f>
        <v>S Paukkan N/Oakkala</v>
      </c>
      <c r="I1451" s="48" t="s">
        <v>27</v>
      </c>
      <c r="J1451" s="70" t="str">
        <f>VLOOKUP(I1451,PGStock[],2,FALSE)</f>
        <v>Columbus Super Red Smooth 700 Ml</v>
      </c>
      <c r="K1451" s="71">
        <f>VLOOKUP(I1451,PGStock[],3,FALSE)</f>
        <v>0.7</v>
      </c>
      <c r="L1451" s="47">
        <v>1</v>
      </c>
      <c r="M1451" s="47">
        <f>VLOOKUP(I1451,PGStock[],6,FALSE)</f>
        <v>200</v>
      </c>
      <c r="N1451" s="47">
        <f>+PGSales!$L1451*PGSales!$M1451</f>
        <v>200</v>
      </c>
    </row>
    <row r="1452" spans="1:14" hidden="1" x14ac:dyDescent="0.25">
      <c r="A1452" s="77">
        <f t="shared" si="40"/>
        <v>2025</v>
      </c>
      <c r="B1452" s="77">
        <f t="shared" si="41"/>
        <v>1</v>
      </c>
      <c r="C1452" s="73">
        <v>45666</v>
      </c>
      <c r="D1452" s="68" t="s">
        <v>186</v>
      </c>
      <c r="E1452" s="48" t="s">
        <v>334</v>
      </c>
      <c r="F1452" s="69" t="str">
        <f>VLOOKUP(E1452,Customer[],2,FALSE)</f>
        <v>Nan Htet</v>
      </c>
      <c r="G1452" s="69" t="str">
        <f>VLOOKUP(E1452,Customer[],3,FALSE)</f>
        <v>Sitkaind Rd</v>
      </c>
      <c r="H1452" s="69" t="str">
        <f>VLOOKUP(E1452,Customer[],4,FALSE)</f>
        <v>S Paukkan N/Oakkala</v>
      </c>
      <c r="I1452" s="48" t="s">
        <v>25</v>
      </c>
      <c r="J1452" s="70" t="str">
        <f>VLOOKUP(I1452,PGStock[],2,FALSE)</f>
        <v>Columbus Super Red Smooth 350 Ml</v>
      </c>
      <c r="K1452" s="71">
        <f>VLOOKUP(I1452,PGStock[],3,FALSE)</f>
        <v>0.35</v>
      </c>
      <c r="L1452" s="47">
        <v>12</v>
      </c>
      <c r="M1452" s="47">
        <f>VLOOKUP(I1452,PGStock[],6,FALSE)</f>
        <v>150</v>
      </c>
      <c r="N1452" s="47">
        <f>+PGSales!$L1452*PGSales!$M1452</f>
        <v>1800</v>
      </c>
    </row>
    <row r="1453" spans="1:14" hidden="1" x14ac:dyDescent="0.25">
      <c r="A1453" s="77">
        <f t="shared" si="40"/>
        <v>2025</v>
      </c>
      <c r="B1453" s="77">
        <f t="shared" si="41"/>
        <v>1</v>
      </c>
      <c r="C1453" s="73">
        <v>45666</v>
      </c>
      <c r="D1453" s="68" t="s">
        <v>186</v>
      </c>
      <c r="E1453" s="48" t="s">
        <v>334</v>
      </c>
      <c r="F1453" s="69" t="str">
        <f>VLOOKUP(E1453,Customer[],2,FALSE)</f>
        <v>Nan Htet</v>
      </c>
      <c r="G1453" s="69" t="str">
        <f>VLOOKUP(E1453,Customer[],3,FALSE)</f>
        <v>Sitkaind Rd</v>
      </c>
      <c r="H1453" s="69" t="str">
        <f>VLOOKUP(E1453,Customer[],4,FALSE)</f>
        <v>S Paukkan N/Oakkala</v>
      </c>
      <c r="I1453" s="48" t="s">
        <v>18</v>
      </c>
      <c r="J1453" s="70" t="str">
        <f>VLOOKUP(I1453,PGStock[],2,FALSE)</f>
        <v>Formula Rum 350ml</v>
      </c>
      <c r="K1453" s="71">
        <f>VLOOKUP(I1453,PGStock[],3,FALSE)</f>
        <v>0.35</v>
      </c>
      <c r="L1453" s="47">
        <v>1</v>
      </c>
      <c r="M1453" s="47">
        <f>VLOOKUP(I1453,PGStock[],6,FALSE)</f>
        <v>150</v>
      </c>
      <c r="N1453" s="47">
        <f>+PGSales!$L1453*PGSales!$M1453</f>
        <v>150</v>
      </c>
    </row>
    <row r="1454" spans="1:14" hidden="1" x14ac:dyDescent="0.25">
      <c r="A1454" s="77">
        <f t="shared" si="40"/>
        <v>2025</v>
      </c>
      <c r="B1454" s="77">
        <f t="shared" si="41"/>
        <v>1</v>
      </c>
      <c r="C1454" s="73">
        <v>45667</v>
      </c>
      <c r="D1454" s="68" t="s">
        <v>115</v>
      </c>
      <c r="E1454" s="48">
        <v>161</v>
      </c>
      <c r="F1454" s="69" t="str">
        <f>VLOOKUP(E1454,Customer[],2,FALSE)</f>
        <v>16 G (1)</v>
      </c>
      <c r="G1454" s="69" t="str">
        <f>VLOOKUP(E1454,Customer[],3,FALSE)</f>
        <v>Innwa Rd</v>
      </c>
      <c r="H1454" s="69" t="str">
        <f>VLOOKUP(E1454,Customer[],4,FALSE)</f>
        <v>S Paukkan N/Oakkala</v>
      </c>
      <c r="I1454" s="48" t="s">
        <v>25</v>
      </c>
      <c r="J1454" s="70" t="str">
        <f>VLOOKUP(I1454,PGStock[],2,FALSE)</f>
        <v>Columbus Super Red Smooth 350 Ml</v>
      </c>
      <c r="K1454" s="71">
        <f>VLOOKUP(I1454,PGStock[],3,FALSE)</f>
        <v>0.35</v>
      </c>
      <c r="L1454" s="47">
        <v>2</v>
      </c>
      <c r="M1454" s="47">
        <f>VLOOKUP(I1454,PGStock[],6,FALSE)</f>
        <v>150</v>
      </c>
      <c r="N1454" s="47">
        <f>+PGSales!$L1454*PGSales!$M1454</f>
        <v>300</v>
      </c>
    </row>
    <row r="1455" spans="1:14" hidden="1" x14ac:dyDescent="0.25">
      <c r="A1455" s="77">
        <f t="shared" si="40"/>
        <v>2025</v>
      </c>
      <c r="B1455" s="77">
        <f t="shared" si="41"/>
        <v>1</v>
      </c>
      <c r="C1455" s="73">
        <v>45667</v>
      </c>
      <c r="D1455" s="68" t="s">
        <v>115</v>
      </c>
      <c r="E1455" s="48">
        <v>161</v>
      </c>
      <c r="F1455" s="69" t="str">
        <f>VLOOKUP(E1455,Customer[],2,FALSE)</f>
        <v>16 G (1)</v>
      </c>
      <c r="G1455" s="69" t="str">
        <f>VLOOKUP(E1455,Customer[],3,FALSE)</f>
        <v>Innwa Rd</v>
      </c>
      <c r="H1455" s="69" t="str">
        <f>VLOOKUP(E1455,Customer[],4,FALSE)</f>
        <v>S Paukkan N/Oakkala</v>
      </c>
      <c r="I1455" s="48" t="s">
        <v>23</v>
      </c>
      <c r="J1455" s="70" t="str">
        <f>VLOOKUP(I1455,PGStock[],2,FALSE)</f>
        <v>Columbus Super Red Smooth 175 Ml</v>
      </c>
      <c r="K1455" s="71">
        <f>VLOOKUP(I1455,PGStock[],3,FALSE)</f>
        <v>0.17499999999999999</v>
      </c>
      <c r="L1455" s="47">
        <v>2</v>
      </c>
      <c r="M1455" s="47">
        <f>VLOOKUP(I1455,PGStock[],6,FALSE)</f>
        <v>100</v>
      </c>
      <c r="N1455" s="47">
        <f>+PGSales!$L1455*PGSales!$M1455</f>
        <v>200</v>
      </c>
    </row>
    <row r="1456" spans="1:14" hidden="1" x14ac:dyDescent="0.25">
      <c r="A1456" s="77">
        <f t="shared" si="40"/>
        <v>2025</v>
      </c>
      <c r="B1456" s="77">
        <f t="shared" si="41"/>
        <v>1</v>
      </c>
      <c r="C1456" s="73">
        <v>45667</v>
      </c>
      <c r="D1456" s="68" t="s">
        <v>115</v>
      </c>
      <c r="E1456" s="48">
        <v>161</v>
      </c>
      <c r="F1456" s="69" t="str">
        <f>VLOOKUP(E1456,Customer[],2,FALSE)</f>
        <v>16 G (1)</v>
      </c>
      <c r="G1456" s="69" t="str">
        <f>VLOOKUP(E1456,Customer[],3,FALSE)</f>
        <v>Innwa Rd</v>
      </c>
      <c r="H1456" s="69" t="str">
        <f>VLOOKUP(E1456,Customer[],4,FALSE)</f>
        <v>S Paukkan N/Oakkala</v>
      </c>
      <c r="I1456" s="48" t="s">
        <v>18</v>
      </c>
      <c r="J1456" s="70" t="str">
        <f>VLOOKUP(I1456,PGStock[],2,FALSE)</f>
        <v>Formula Rum 350ml</v>
      </c>
      <c r="K1456" s="71">
        <f>VLOOKUP(I1456,PGStock[],3,FALSE)</f>
        <v>0.35</v>
      </c>
      <c r="L1456" s="47">
        <v>2</v>
      </c>
      <c r="M1456" s="47">
        <f>VLOOKUP(I1456,PGStock[],6,FALSE)</f>
        <v>150</v>
      </c>
      <c r="N1456" s="47">
        <f>+PGSales!$L1456*PGSales!$M1456</f>
        <v>300</v>
      </c>
    </row>
    <row r="1457" spans="1:14" hidden="1" x14ac:dyDescent="0.25">
      <c r="A1457" s="77">
        <f t="shared" si="40"/>
        <v>2025</v>
      </c>
      <c r="B1457" s="77">
        <f t="shared" si="41"/>
        <v>1</v>
      </c>
      <c r="C1457" s="73">
        <v>45667</v>
      </c>
      <c r="D1457" s="68" t="s">
        <v>1</v>
      </c>
      <c r="E1457" s="48" t="s">
        <v>314</v>
      </c>
      <c r="F1457" s="69" t="str">
        <f>VLOOKUP(E1457,Customer[],2,FALSE)</f>
        <v>Kaung</v>
      </c>
      <c r="G1457" s="69" t="str">
        <f>VLOOKUP(E1457,Customer[],3,FALSE)</f>
        <v>Nuaung Yann Rd</v>
      </c>
      <c r="H1457" s="69" t="str">
        <f>VLOOKUP(E1457,Customer[],4,FALSE)</f>
        <v>S Paukkan N/Oakkala</v>
      </c>
      <c r="I1457" s="48" t="s">
        <v>117</v>
      </c>
      <c r="J1457" s="70" t="str">
        <f>VLOOKUP(I1457,PGStock[],2,FALSE)</f>
        <v>ဒဂုံမန်ကျည်း ကော်ဗူး (1 Liter)</v>
      </c>
      <c r="K1457" s="71">
        <f>VLOOKUP(I1457,PGStock[],3,FALSE)</f>
        <v>1</v>
      </c>
      <c r="L1457" s="47">
        <v>5</v>
      </c>
      <c r="M1457" s="47">
        <f>VLOOKUP(I1457,PGStock[],6,FALSE)</f>
        <v>100</v>
      </c>
      <c r="N1457" s="47">
        <f>+PGSales!$L1457*PGSales!$M1457</f>
        <v>500</v>
      </c>
    </row>
    <row r="1458" spans="1:14" hidden="1" x14ac:dyDescent="0.25">
      <c r="A1458" s="77">
        <f t="shared" si="40"/>
        <v>2025</v>
      </c>
      <c r="B1458" s="77">
        <f t="shared" si="41"/>
        <v>1</v>
      </c>
      <c r="C1458" s="73">
        <v>45667</v>
      </c>
      <c r="D1458" s="68" t="s">
        <v>1</v>
      </c>
      <c r="E1458" s="48" t="s">
        <v>314</v>
      </c>
      <c r="F1458" s="69" t="str">
        <f>VLOOKUP(E1458,Customer[],2,FALSE)</f>
        <v>Kaung</v>
      </c>
      <c r="G1458" s="69" t="str">
        <f>VLOOKUP(E1458,Customer[],3,FALSE)</f>
        <v>Nuaung Yann Rd</v>
      </c>
      <c r="H1458" s="69" t="str">
        <f>VLOOKUP(E1458,Customer[],4,FALSE)</f>
        <v>S Paukkan N/Oakkala</v>
      </c>
      <c r="I1458" s="48" t="s">
        <v>27</v>
      </c>
      <c r="J1458" s="70" t="str">
        <f>VLOOKUP(I1458,PGStock[],2,FALSE)</f>
        <v>Columbus Super Red Smooth 700 Ml</v>
      </c>
      <c r="K1458" s="71">
        <f>VLOOKUP(I1458,PGStock[],3,FALSE)</f>
        <v>0.7</v>
      </c>
      <c r="L1458" s="47">
        <v>1</v>
      </c>
      <c r="M1458" s="47">
        <f>VLOOKUP(I1458,PGStock[],6,FALSE)</f>
        <v>200</v>
      </c>
      <c r="N1458" s="47">
        <f>+PGSales!$L1458*PGSales!$M1458</f>
        <v>200</v>
      </c>
    </row>
    <row r="1459" spans="1:14" hidden="1" x14ac:dyDescent="0.25">
      <c r="A1459" s="77">
        <f t="shared" si="40"/>
        <v>2025</v>
      </c>
      <c r="B1459" s="77">
        <f t="shared" si="41"/>
        <v>1</v>
      </c>
      <c r="C1459" s="73">
        <v>45667</v>
      </c>
      <c r="D1459" s="68" t="s">
        <v>1</v>
      </c>
      <c r="E1459" s="48" t="s">
        <v>314</v>
      </c>
      <c r="F1459" s="69" t="str">
        <f>VLOOKUP(E1459,Customer[],2,FALSE)</f>
        <v>Kaung</v>
      </c>
      <c r="G1459" s="69" t="str">
        <f>VLOOKUP(E1459,Customer[],3,FALSE)</f>
        <v>Nuaung Yann Rd</v>
      </c>
      <c r="H1459" s="69" t="str">
        <f>VLOOKUP(E1459,Customer[],4,FALSE)</f>
        <v>S Paukkan N/Oakkala</v>
      </c>
      <c r="I1459" s="48" t="s">
        <v>25</v>
      </c>
      <c r="J1459" s="70" t="str">
        <f>VLOOKUP(I1459,PGStock[],2,FALSE)</f>
        <v>Columbus Super Red Smooth 350 Ml</v>
      </c>
      <c r="K1459" s="71">
        <f>VLOOKUP(I1459,PGStock[],3,FALSE)</f>
        <v>0.35</v>
      </c>
      <c r="L1459" s="47">
        <v>10</v>
      </c>
      <c r="M1459" s="47">
        <f>VLOOKUP(I1459,PGStock[],6,FALSE)</f>
        <v>150</v>
      </c>
      <c r="N1459" s="47">
        <f>+PGSales!$L1459*PGSales!$M1459</f>
        <v>1500</v>
      </c>
    </row>
    <row r="1460" spans="1:14" hidden="1" x14ac:dyDescent="0.25">
      <c r="A1460" s="77">
        <f t="shared" si="40"/>
        <v>2025</v>
      </c>
      <c r="B1460" s="77">
        <f t="shared" si="41"/>
        <v>1</v>
      </c>
      <c r="C1460" s="73">
        <v>45667</v>
      </c>
      <c r="D1460" s="68" t="s">
        <v>1</v>
      </c>
      <c r="E1460" s="48" t="s">
        <v>314</v>
      </c>
      <c r="F1460" s="69" t="str">
        <f>VLOOKUP(E1460,Customer[],2,FALSE)</f>
        <v>Kaung</v>
      </c>
      <c r="G1460" s="69" t="str">
        <f>VLOOKUP(E1460,Customer[],3,FALSE)</f>
        <v>Nuaung Yann Rd</v>
      </c>
      <c r="H1460" s="69" t="str">
        <f>VLOOKUP(E1460,Customer[],4,FALSE)</f>
        <v>S Paukkan N/Oakkala</v>
      </c>
      <c r="I1460" s="48" t="s">
        <v>18</v>
      </c>
      <c r="J1460" s="70" t="str">
        <f>VLOOKUP(I1460,PGStock[],2,FALSE)</f>
        <v>Formula Rum 350ml</v>
      </c>
      <c r="K1460" s="71">
        <f>VLOOKUP(I1460,PGStock[],3,FALSE)</f>
        <v>0.35</v>
      </c>
      <c r="L1460" s="47">
        <v>9</v>
      </c>
      <c r="M1460" s="47">
        <f>VLOOKUP(I1460,PGStock[],6,FALSE)</f>
        <v>150</v>
      </c>
      <c r="N1460" s="47">
        <f>+PGSales!$L1460*PGSales!$M1460</f>
        <v>1350</v>
      </c>
    </row>
    <row r="1461" spans="1:14" hidden="1" x14ac:dyDescent="0.25">
      <c r="A1461" s="77">
        <f t="shared" si="40"/>
        <v>2025</v>
      </c>
      <c r="B1461" s="77">
        <f t="shared" si="41"/>
        <v>1</v>
      </c>
      <c r="C1461" s="73">
        <v>45667</v>
      </c>
      <c r="D1461" s="68" t="s">
        <v>2</v>
      </c>
      <c r="E1461" s="48" t="s">
        <v>319</v>
      </c>
      <c r="F1461" s="69" t="str">
        <f>VLOOKUP(E1461,Customer[],2,FALSE)</f>
        <v>Htet Lwin</v>
      </c>
      <c r="G1461" s="69" t="str">
        <f>VLOOKUP(E1461,Customer[],3,FALSE)</f>
        <v>Bagan Rd</v>
      </c>
      <c r="H1461" s="69" t="str">
        <f>VLOOKUP(E1461,Customer[],4,FALSE)</f>
        <v>S Paukkan N/Oakkala</v>
      </c>
      <c r="I1461" s="48" t="s">
        <v>25</v>
      </c>
      <c r="J1461" s="70" t="str">
        <f>VLOOKUP(I1461,PGStock[],2,FALSE)</f>
        <v>Columbus Super Red Smooth 350 Ml</v>
      </c>
      <c r="K1461" s="71">
        <f>VLOOKUP(I1461,PGStock[],3,FALSE)</f>
        <v>0.35</v>
      </c>
      <c r="L1461" s="47">
        <v>12</v>
      </c>
      <c r="M1461" s="47">
        <f>VLOOKUP(I1461,PGStock[],6,FALSE)</f>
        <v>150</v>
      </c>
      <c r="N1461" s="47">
        <f>+PGSales!$L1461*PGSales!$M1461</f>
        <v>1800</v>
      </c>
    </row>
    <row r="1462" spans="1:14" hidden="1" x14ac:dyDescent="0.25">
      <c r="A1462" s="77">
        <f t="shared" si="40"/>
        <v>2025</v>
      </c>
      <c r="B1462" s="77">
        <f t="shared" si="41"/>
        <v>1</v>
      </c>
      <c r="C1462" s="73">
        <v>45667</v>
      </c>
      <c r="D1462" s="68" t="s">
        <v>2</v>
      </c>
      <c r="E1462" s="48" t="s">
        <v>319</v>
      </c>
      <c r="F1462" s="69" t="str">
        <f>VLOOKUP(E1462,Customer[],2,FALSE)</f>
        <v>Htet Lwin</v>
      </c>
      <c r="G1462" s="69" t="str">
        <f>VLOOKUP(E1462,Customer[],3,FALSE)</f>
        <v>Bagan Rd</v>
      </c>
      <c r="H1462" s="69" t="str">
        <f>VLOOKUP(E1462,Customer[],4,FALSE)</f>
        <v>S Paukkan N/Oakkala</v>
      </c>
      <c r="I1462" s="48" t="s">
        <v>18</v>
      </c>
      <c r="J1462" s="70" t="str">
        <f>VLOOKUP(I1462,PGStock[],2,FALSE)</f>
        <v>Formula Rum 350ml</v>
      </c>
      <c r="K1462" s="71">
        <f>VLOOKUP(I1462,PGStock[],3,FALSE)</f>
        <v>0.35</v>
      </c>
      <c r="L1462" s="47">
        <v>10</v>
      </c>
      <c r="M1462" s="47">
        <f>VLOOKUP(I1462,PGStock[],6,FALSE)</f>
        <v>150</v>
      </c>
      <c r="N1462" s="47">
        <f>+PGSales!$L1462*PGSales!$M1462</f>
        <v>1500</v>
      </c>
    </row>
    <row r="1463" spans="1:14" hidden="1" x14ac:dyDescent="0.25">
      <c r="A1463" s="77">
        <f t="shared" si="40"/>
        <v>2025</v>
      </c>
      <c r="B1463" s="77">
        <f t="shared" si="41"/>
        <v>1</v>
      </c>
      <c r="C1463" s="73">
        <v>45667</v>
      </c>
      <c r="D1463" s="68" t="s">
        <v>64</v>
      </c>
      <c r="E1463" s="48" t="s">
        <v>321</v>
      </c>
      <c r="F1463" s="69" t="str">
        <f>VLOOKUP(E1463,Customer[],2,FALSE)</f>
        <v>Sein Si Tun</v>
      </c>
      <c r="G1463" s="69" t="str">
        <f>VLOOKUP(E1463,Customer[],3,FALSE)</f>
        <v>Yazar Deright Rd</v>
      </c>
      <c r="H1463" s="69" t="str">
        <f>VLOOKUP(E1463,Customer[],4,FALSE)</f>
        <v>S Paukkan N/Oakkala</v>
      </c>
      <c r="I1463" s="48" t="s">
        <v>25</v>
      </c>
      <c r="J1463" s="70" t="str">
        <f>VLOOKUP(I1463,PGStock[],2,FALSE)</f>
        <v>Columbus Super Red Smooth 350 Ml</v>
      </c>
      <c r="K1463" s="71">
        <f>VLOOKUP(I1463,PGStock[],3,FALSE)</f>
        <v>0.35</v>
      </c>
      <c r="L1463" s="47">
        <v>1</v>
      </c>
      <c r="M1463" s="47">
        <f>VLOOKUP(I1463,PGStock[],6,FALSE)</f>
        <v>150</v>
      </c>
      <c r="N1463" s="47">
        <f>+PGSales!$L1463*PGSales!$M1463</f>
        <v>150</v>
      </c>
    </row>
    <row r="1464" spans="1:14" hidden="1" x14ac:dyDescent="0.25">
      <c r="A1464" s="77">
        <f t="shared" si="40"/>
        <v>2025</v>
      </c>
      <c r="B1464" s="77">
        <f t="shared" si="41"/>
        <v>1</v>
      </c>
      <c r="C1464" s="73">
        <v>45667</v>
      </c>
      <c r="D1464" s="68" t="s">
        <v>64</v>
      </c>
      <c r="E1464" s="48" t="s">
        <v>321</v>
      </c>
      <c r="F1464" s="69" t="str">
        <f>VLOOKUP(E1464,Customer[],2,FALSE)</f>
        <v>Sein Si Tun</v>
      </c>
      <c r="G1464" s="69" t="str">
        <f>VLOOKUP(E1464,Customer[],3,FALSE)</f>
        <v>Yazar Deright Rd</v>
      </c>
      <c r="H1464" s="69" t="str">
        <f>VLOOKUP(E1464,Customer[],4,FALSE)</f>
        <v>S Paukkan N/Oakkala</v>
      </c>
      <c r="I1464" s="48" t="s">
        <v>23</v>
      </c>
      <c r="J1464" s="70" t="str">
        <f>VLOOKUP(I1464,PGStock[],2,FALSE)</f>
        <v>Columbus Super Red Smooth 175 Ml</v>
      </c>
      <c r="K1464" s="71">
        <f>VLOOKUP(I1464,PGStock[],3,FALSE)</f>
        <v>0.17499999999999999</v>
      </c>
      <c r="L1464" s="47">
        <v>2</v>
      </c>
      <c r="M1464" s="47">
        <f>VLOOKUP(I1464,PGStock[],6,FALSE)</f>
        <v>100</v>
      </c>
      <c r="N1464" s="47">
        <f>+PGSales!$L1464*PGSales!$M1464</f>
        <v>200</v>
      </c>
    </row>
    <row r="1465" spans="1:14" hidden="1" x14ac:dyDescent="0.25">
      <c r="A1465" s="77">
        <f t="shared" si="40"/>
        <v>2025</v>
      </c>
      <c r="B1465" s="77">
        <f t="shared" si="41"/>
        <v>1</v>
      </c>
      <c r="C1465" s="73">
        <v>45667</v>
      </c>
      <c r="D1465" s="68" t="s">
        <v>0</v>
      </c>
      <c r="E1465" s="48">
        <v>162</v>
      </c>
      <c r="F1465" s="69" t="str">
        <f>VLOOKUP(E1465,Customer[],2,FALSE)</f>
        <v>16 G(2)</v>
      </c>
      <c r="G1465" s="69" t="str">
        <f>VLOOKUP(E1465,Customer[],3,FALSE)</f>
        <v>Taungnu Rd</v>
      </c>
      <c r="H1465" s="69" t="str">
        <f>VLOOKUP(E1465,Customer[],4,FALSE)</f>
        <v>S Paukkan N/Oakkala</v>
      </c>
      <c r="I1465" s="48" t="s">
        <v>27</v>
      </c>
      <c r="J1465" s="70" t="str">
        <f>VLOOKUP(I1465,PGStock[],2,FALSE)</f>
        <v>Columbus Super Red Smooth 700 Ml</v>
      </c>
      <c r="K1465" s="71">
        <f>VLOOKUP(I1465,PGStock[],3,FALSE)</f>
        <v>0.7</v>
      </c>
      <c r="L1465" s="47">
        <v>2</v>
      </c>
      <c r="M1465" s="47">
        <f>VLOOKUP(I1465,PGStock[],6,FALSE)</f>
        <v>200</v>
      </c>
      <c r="N1465" s="47">
        <f>+PGSales!$L1465*PGSales!$M1465</f>
        <v>400</v>
      </c>
    </row>
    <row r="1466" spans="1:14" hidden="1" x14ac:dyDescent="0.25">
      <c r="A1466" s="77">
        <f t="shared" si="40"/>
        <v>2025</v>
      </c>
      <c r="B1466" s="77">
        <f t="shared" si="41"/>
        <v>1</v>
      </c>
      <c r="C1466" s="73">
        <v>45667</v>
      </c>
      <c r="D1466" s="68" t="s">
        <v>0</v>
      </c>
      <c r="E1466" s="48">
        <v>162</v>
      </c>
      <c r="F1466" s="69" t="str">
        <f>VLOOKUP(E1466,Customer[],2,FALSE)</f>
        <v>16 G(2)</v>
      </c>
      <c r="G1466" s="69" t="str">
        <f>VLOOKUP(E1466,Customer[],3,FALSE)</f>
        <v>Taungnu Rd</v>
      </c>
      <c r="H1466" s="69" t="str">
        <f>VLOOKUP(E1466,Customer[],4,FALSE)</f>
        <v>S Paukkan N/Oakkala</v>
      </c>
      <c r="I1466" s="48" t="s">
        <v>23</v>
      </c>
      <c r="J1466" s="70" t="str">
        <f>VLOOKUP(I1466,PGStock[],2,FALSE)</f>
        <v>Columbus Super Red Smooth 175 Ml</v>
      </c>
      <c r="K1466" s="71">
        <f>VLOOKUP(I1466,PGStock[],3,FALSE)</f>
        <v>0.17499999999999999</v>
      </c>
      <c r="L1466" s="47">
        <v>5</v>
      </c>
      <c r="M1466" s="47">
        <f>VLOOKUP(I1466,PGStock[],6,FALSE)</f>
        <v>100</v>
      </c>
      <c r="N1466" s="47">
        <f>+PGSales!$L1466*PGSales!$M1466</f>
        <v>500</v>
      </c>
    </row>
    <row r="1467" spans="1:14" hidden="1" x14ac:dyDescent="0.25">
      <c r="A1467" s="77">
        <f t="shared" si="40"/>
        <v>2025</v>
      </c>
      <c r="B1467" s="77">
        <f t="shared" si="41"/>
        <v>1</v>
      </c>
      <c r="C1467" s="73">
        <v>45667</v>
      </c>
      <c r="D1467" s="68" t="s">
        <v>0</v>
      </c>
      <c r="E1467" s="48">
        <v>162</v>
      </c>
      <c r="F1467" s="69" t="str">
        <f>VLOOKUP(E1467,Customer[],2,FALSE)</f>
        <v>16 G(2)</v>
      </c>
      <c r="G1467" s="69" t="str">
        <f>VLOOKUP(E1467,Customer[],3,FALSE)</f>
        <v>Taungnu Rd</v>
      </c>
      <c r="H1467" s="69" t="str">
        <f>VLOOKUP(E1467,Customer[],4,FALSE)</f>
        <v>S Paukkan N/Oakkala</v>
      </c>
      <c r="I1467" s="48" t="s">
        <v>20</v>
      </c>
      <c r="J1467" s="70" t="str">
        <f>VLOOKUP(I1467,PGStock[],2,FALSE)</f>
        <v>Formula Rum 700ml</v>
      </c>
      <c r="K1467" s="71">
        <f>VLOOKUP(I1467,PGStock[],3,FALSE)</f>
        <v>0.7</v>
      </c>
      <c r="L1467" s="47">
        <v>2</v>
      </c>
      <c r="M1467" s="47">
        <f>VLOOKUP(I1467,PGStock[],6,FALSE)</f>
        <v>200</v>
      </c>
      <c r="N1467" s="47">
        <f>+PGSales!$L1467*PGSales!$M1467</f>
        <v>400</v>
      </c>
    </row>
    <row r="1468" spans="1:14" hidden="1" x14ac:dyDescent="0.25">
      <c r="A1468" s="77">
        <f t="shared" si="40"/>
        <v>2025</v>
      </c>
      <c r="B1468" s="77">
        <f t="shared" si="41"/>
        <v>1</v>
      </c>
      <c r="C1468" s="73">
        <v>45667</v>
      </c>
      <c r="D1468" s="68" t="s">
        <v>0</v>
      </c>
      <c r="E1468" s="48">
        <v>162</v>
      </c>
      <c r="F1468" s="69" t="str">
        <f>VLOOKUP(E1468,Customer[],2,FALSE)</f>
        <v>16 G(2)</v>
      </c>
      <c r="G1468" s="69" t="str">
        <f>VLOOKUP(E1468,Customer[],3,FALSE)</f>
        <v>Taungnu Rd</v>
      </c>
      <c r="H1468" s="69" t="str">
        <f>VLOOKUP(E1468,Customer[],4,FALSE)</f>
        <v>S Paukkan N/Oakkala</v>
      </c>
      <c r="I1468" s="48" t="s">
        <v>18</v>
      </c>
      <c r="J1468" s="70" t="str">
        <f>VLOOKUP(I1468,PGStock[],2,FALSE)</f>
        <v>Formula Rum 350ml</v>
      </c>
      <c r="K1468" s="71">
        <f>VLOOKUP(I1468,PGStock[],3,FALSE)</f>
        <v>0.35</v>
      </c>
      <c r="L1468" s="47">
        <v>1</v>
      </c>
      <c r="M1468" s="47">
        <f>VLOOKUP(I1468,PGStock[],6,FALSE)</f>
        <v>150</v>
      </c>
      <c r="N1468" s="47">
        <f>+PGSales!$L1468*PGSales!$M1468</f>
        <v>150</v>
      </c>
    </row>
    <row r="1469" spans="1:14" hidden="1" x14ac:dyDescent="0.25">
      <c r="A1469" s="77">
        <f t="shared" si="40"/>
        <v>2025</v>
      </c>
      <c r="B1469" s="77">
        <f t="shared" si="41"/>
        <v>1</v>
      </c>
      <c r="C1469" s="73">
        <v>45667</v>
      </c>
      <c r="D1469" s="68" t="s">
        <v>109</v>
      </c>
      <c r="E1469" s="48" t="s">
        <v>322</v>
      </c>
      <c r="F1469" s="69" t="str">
        <f>VLOOKUP(E1469,Customer[],2,FALSE)</f>
        <v>Kyaw</v>
      </c>
      <c r="G1469" s="69" t="str">
        <f>VLOOKUP(E1469,Customer[],3,FALSE)</f>
        <v>Bagan Rd</v>
      </c>
      <c r="H1469" s="69" t="str">
        <f>VLOOKUP(E1469,Customer[],4,FALSE)</f>
        <v>S Paukkan N/Oakkala</v>
      </c>
      <c r="I1469" s="48" t="s">
        <v>27</v>
      </c>
      <c r="J1469" s="70" t="str">
        <f>VLOOKUP(I1469,PGStock[],2,FALSE)</f>
        <v>Columbus Super Red Smooth 700 Ml</v>
      </c>
      <c r="K1469" s="71">
        <f>VLOOKUP(I1469,PGStock[],3,FALSE)</f>
        <v>0.7</v>
      </c>
      <c r="L1469" s="47">
        <v>1</v>
      </c>
      <c r="M1469" s="47">
        <f>VLOOKUP(I1469,PGStock[],6,FALSE)</f>
        <v>200</v>
      </c>
      <c r="N1469" s="47">
        <f>+PGSales!$L1469*PGSales!$M1469</f>
        <v>200</v>
      </c>
    </row>
    <row r="1470" spans="1:14" hidden="1" x14ac:dyDescent="0.25">
      <c r="A1470" s="77">
        <f t="shared" si="40"/>
        <v>2025</v>
      </c>
      <c r="B1470" s="77">
        <f t="shared" si="41"/>
        <v>1</v>
      </c>
      <c r="C1470" s="73">
        <v>45667</v>
      </c>
      <c r="D1470" s="68" t="s">
        <v>109</v>
      </c>
      <c r="E1470" s="48" t="s">
        <v>322</v>
      </c>
      <c r="F1470" s="69" t="str">
        <f>VLOOKUP(E1470,Customer[],2,FALSE)</f>
        <v>Kyaw</v>
      </c>
      <c r="G1470" s="69" t="str">
        <f>VLOOKUP(E1470,Customer[],3,FALSE)</f>
        <v>Bagan Rd</v>
      </c>
      <c r="H1470" s="69" t="str">
        <f>VLOOKUP(E1470,Customer[],4,FALSE)</f>
        <v>S Paukkan N/Oakkala</v>
      </c>
      <c r="I1470" s="48" t="s">
        <v>25</v>
      </c>
      <c r="J1470" s="70" t="str">
        <f>VLOOKUP(I1470,PGStock[],2,FALSE)</f>
        <v>Columbus Super Red Smooth 350 Ml</v>
      </c>
      <c r="K1470" s="71">
        <f>VLOOKUP(I1470,PGStock[],3,FALSE)</f>
        <v>0.35</v>
      </c>
      <c r="L1470" s="47">
        <v>9</v>
      </c>
      <c r="M1470" s="47">
        <f>VLOOKUP(I1470,PGStock[],6,FALSE)</f>
        <v>150</v>
      </c>
      <c r="N1470" s="47">
        <f>+PGSales!$L1470*PGSales!$M1470</f>
        <v>1350</v>
      </c>
    </row>
    <row r="1471" spans="1:14" hidden="1" x14ac:dyDescent="0.25">
      <c r="A1471" s="77">
        <f t="shared" si="40"/>
        <v>2025</v>
      </c>
      <c r="B1471" s="77">
        <f t="shared" si="41"/>
        <v>1</v>
      </c>
      <c r="C1471" s="73">
        <v>45667</v>
      </c>
      <c r="D1471" s="68" t="s">
        <v>109</v>
      </c>
      <c r="E1471" s="48" t="s">
        <v>322</v>
      </c>
      <c r="F1471" s="69" t="str">
        <f>VLOOKUP(E1471,Customer[],2,FALSE)</f>
        <v>Kyaw</v>
      </c>
      <c r="G1471" s="69" t="str">
        <f>VLOOKUP(E1471,Customer[],3,FALSE)</f>
        <v>Bagan Rd</v>
      </c>
      <c r="H1471" s="69" t="str">
        <f>VLOOKUP(E1471,Customer[],4,FALSE)</f>
        <v>S Paukkan N/Oakkala</v>
      </c>
      <c r="I1471" s="48" t="s">
        <v>20</v>
      </c>
      <c r="J1471" s="70" t="str">
        <f>VLOOKUP(I1471,PGStock[],2,FALSE)</f>
        <v>Formula Rum 700ml</v>
      </c>
      <c r="K1471" s="71">
        <f>VLOOKUP(I1471,PGStock[],3,FALSE)</f>
        <v>0.7</v>
      </c>
      <c r="L1471" s="47">
        <v>1</v>
      </c>
      <c r="M1471" s="47">
        <f>VLOOKUP(I1471,PGStock[],6,FALSE)</f>
        <v>200</v>
      </c>
      <c r="N1471" s="47">
        <f>+PGSales!$L1471*PGSales!$M1471</f>
        <v>200</v>
      </c>
    </row>
    <row r="1472" spans="1:14" hidden="1" x14ac:dyDescent="0.25">
      <c r="A1472" s="77">
        <f t="shared" si="40"/>
        <v>2025</v>
      </c>
      <c r="B1472" s="77">
        <f t="shared" si="41"/>
        <v>1</v>
      </c>
      <c r="C1472" s="73">
        <v>45667</v>
      </c>
      <c r="D1472" s="68" t="s">
        <v>109</v>
      </c>
      <c r="E1472" s="48" t="s">
        <v>322</v>
      </c>
      <c r="F1472" s="69" t="str">
        <f>VLOOKUP(E1472,Customer[],2,FALSE)</f>
        <v>Kyaw</v>
      </c>
      <c r="G1472" s="69" t="str">
        <f>VLOOKUP(E1472,Customer[],3,FALSE)</f>
        <v>Bagan Rd</v>
      </c>
      <c r="H1472" s="69" t="str">
        <f>VLOOKUP(E1472,Customer[],4,FALSE)</f>
        <v>S Paukkan N/Oakkala</v>
      </c>
      <c r="I1472" s="48" t="s">
        <v>18</v>
      </c>
      <c r="J1472" s="70" t="str">
        <f>VLOOKUP(I1472,PGStock[],2,FALSE)</f>
        <v>Formula Rum 350ml</v>
      </c>
      <c r="K1472" s="71">
        <f>VLOOKUP(I1472,PGStock[],3,FALSE)</f>
        <v>0.35</v>
      </c>
      <c r="L1472" s="47">
        <v>7</v>
      </c>
      <c r="M1472" s="47">
        <f>VLOOKUP(I1472,PGStock[],6,FALSE)</f>
        <v>150</v>
      </c>
      <c r="N1472" s="47">
        <f>+PGSales!$L1472*PGSales!$M1472</f>
        <v>1050</v>
      </c>
    </row>
    <row r="1473" spans="1:14" hidden="1" x14ac:dyDescent="0.25">
      <c r="A1473" s="77">
        <f t="shared" si="40"/>
        <v>2025</v>
      </c>
      <c r="B1473" s="77">
        <f t="shared" si="41"/>
        <v>1</v>
      </c>
      <c r="C1473" s="73">
        <v>45667</v>
      </c>
      <c r="D1473" s="68" t="s">
        <v>187</v>
      </c>
      <c r="E1473" s="48" t="s">
        <v>331</v>
      </c>
      <c r="F1473" s="69" t="str">
        <f>VLOOKUP(E1473,Customer[],2,FALSE)</f>
        <v>Shwe Dinker</v>
      </c>
      <c r="G1473" s="69" t="str">
        <f>VLOOKUP(E1473,Customer[],3,FALSE)</f>
        <v>Paung Kan Gd</v>
      </c>
      <c r="H1473" s="69" t="str">
        <f>VLOOKUP(E1473,Customer[],4,FALSE)</f>
        <v>S Paukkan N/Oakkala</v>
      </c>
      <c r="I1473" s="48" t="s">
        <v>25</v>
      </c>
      <c r="J1473" s="70" t="str">
        <f>VLOOKUP(I1473,PGStock[],2,FALSE)</f>
        <v>Columbus Super Red Smooth 350 Ml</v>
      </c>
      <c r="K1473" s="71">
        <f>VLOOKUP(I1473,PGStock[],3,FALSE)</f>
        <v>0.35</v>
      </c>
      <c r="L1473" s="47">
        <v>11</v>
      </c>
      <c r="M1473" s="47">
        <f>VLOOKUP(I1473,PGStock[],6,FALSE)</f>
        <v>150</v>
      </c>
      <c r="N1473" s="47">
        <f>+PGSales!$L1473*PGSales!$M1473</f>
        <v>1650</v>
      </c>
    </row>
    <row r="1474" spans="1:14" hidden="1" x14ac:dyDescent="0.25">
      <c r="A1474" s="77">
        <f t="shared" si="40"/>
        <v>2025</v>
      </c>
      <c r="B1474" s="77">
        <f t="shared" si="41"/>
        <v>1</v>
      </c>
      <c r="C1474" s="73">
        <v>45667</v>
      </c>
      <c r="D1474" s="68" t="s">
        <v>187</v>
      </c>
      <c r="E1474" s="48" t="s">
        <v>331</v>
      </c>
      <c r="F1474" s="69" t="str">
        <f>VLOOKUP(E1474,Customer[],2,FALSE)</f>
        <v>Shwe Dinker</v>
      </c>
      <c r="G1474" s="69" t="str">
        <f>VLOOKUP(E1474,Customer[],3,FALSE)</f>
        <v>Paung Kan Gd</v>
      </c>
      <c r="H1474" s="69" t="str">
        <f>VLOOKUP(E1474,Customer[],4,FALSE)</f>
        <v>S Paukkan N/Oakkala</v>
      </c>
      <c r="I1474" s="48" t="s">
        <v>20</v>
      </c>
      <c r="J1474" s="70" t="str">
        <f>VLOOKUP(I1474,PGStock[],2,FALSE)</f>
        <v>Formula Rum 700ml</v>
      </c>
      <c r="K1474" s="71">
        <f>VLOOKUP(I1474,PGStock[],3,FALSE)</f>
        <v>0.7</v>
      </c>
      <c r="L1474" s="47">
        <v>1</v>
      </c>
      <c r="M1474" s="47">
        <f>VLOOKUP(I1474,PGStock[],6,FALSE)</f>
        <v>200</v>
      </c>
      <c r="N1474" s="47">
        <f>+PGSales!$L1474*PGSales!$M1474</f>
        <v>200</v>
      </c>
    </row>
    <row r="1475" spans="1:14" hidden="1" x14ac:dyDescent="0.25">
      <c r="A1475" s="77">
        <f t="shared" si="40"/>
        <v>2025</v>
      </c>
      <c r="B1475" s="77">
        <f t="shared" si="41"/>
        <v>1</v>
      </c>
      <c r="C1475" s="73">
        <v>45667</v>
      </c>
      <c r="D1475" s="68" t="s">
        <v>187</v>
      </c>
      <c r="E1475" s="48" t="s">
        <v>331</v>
      </c>
      <c r="F1475" s="69" t="str">
        <f>VLOOKUP(E1475,Customer[],2,FALSE)</f>
        <v>Shwe Dinker</v>
      </c>
      <c r="G1475" s="69" t="str">
        <f>VLOOKUP(E1475,Customer[],3,FALSE)</f>
        <v>Paung Kan Gd</v>
      </c>
      <c r="H1475" s="69" t="str">
        <f>VLOOKUP(E1475,Customer[],4,FALSE)</f>
        <v>S Paukkan N/Oakkala</v>
      </c>
      <c r="I1475" s="48" t="s">
        <v>18</v>
      </c>
      <c r="J1475" s="70" t="str">
        <f>VLOOKUP(I1475,PGStock[],2,FALSE)</f>
        <v>Formula Rum 350ml</v>
      </c>
      <c r="K1475" s="71">
        <f>VLOOKUP(I1475,PGStock[],3,FALSE)</f>
        <v>0.35</v>
      </c>
      <c r="L1475" s="47">
        <v>4</v>
      </c>
      <c r="M1475" s="47">
        <f>VLOOKUP(I1475,PGStock[],6,FALSE)</f>
        <v>150</v>
      </c>
      <c r="N1475" s="47">
        <f>+PGSales!$L1475*PGSales!$M1475</f>
        <v>600</v>
      </c>
    </row>
    <row r="1476" spans="1:14" hidden="1" x14ac:dyDescent="0.25">
      <c r="A1476" s="77">
        <f t="shared" si="40"/>
        <v>2025</v>
      </c>
      <c r="B1476" s="77">
        <f t="shared" si="41"/>
        <v>1</v>
      </c>
      <c r="C1476" s="73">
        <v>45667</v>
      </c>
      <c r="D1476" s="68" t="s">
        <v>186</v>
      </c>
      <c r="E1476" s="48" t="s">
        <v>334</v>
      </c>
      <c r="F1476" s="69" t="str">
        <f>VLOOKUP(E1476,Customer[],2,FALSE)</f>
        <v>Nan Htet</v>
      </c>
      <c r="G1476" s="69" t="str">
        <f>VLOOKUP(E1476,Customer[],3,FALSE)</f>
        <v>Sitkaind Rd</v>
      </c>
      <c r="H1476" s="69" t="str">
        <f>VLOOKUP(E1476,Customer[],4,FALSE)</f>
        <v>S Paukkan N/Oakkala</v>
      </c>
      <c r="I1476" s="48" t="s">
        <v>25</v>
      </c>
      <c r="J1476" s="70" t="str">
        <f>VLOOKUP(I1476,PGStock[],2,FALSE)</f>
        <v>Columbus Super Red Smooth 350 Ml</v>
      </c>
      <c r="K1476" s="71">
        <f>VLOOKUP(I1476,PGStock[],3,FALSE)</f>
        <v>0.35</v>
      </c>
      <c r="L1476" s="47">
        <v>2</v>
      </c>
      <c r="M1476" s="47">
        <f>VLOOKUP(I1476,PGStock[],6,FALSE)</f>
        <v>150</v>
      </c>
      <c r="N1476" s="47">
        <f>+PGSales!$L1476*PGSales!$M1476</f>
        <v>300</v>
      </c>
    </row>
    <row r="1477" spans="1:14" hidden="1" x14ac:dyDescent="0.25">
      <c r="A1477" s="77">
        <f t="shared" si="40"/>
        <v>2025</v>
      </c>
      <c r="B1477" s="77">
        <f t="shared" si="41"/>
        <v>1</v>
      </c>
      <c r="C1477" s="73">
        <v>45667</v>
      </c>
      <c r="D1477" s="68" t="s">
        <v>186</v>
      </c>
      <c r="E1477" s="48" t="s">
        <v>334</v>
      </c>
      <c r="F1477" s="69" t="str">
        <f>VLOOKUP(E1477,Customer[],2,FALSE)</f>
        <v>Nan Htet</v>
      </c>
      <c r="G1477" s="69" t="str">
        <f>VLOOKUP(E1477,Customer[],3,FALSE)</f>
        <v>Sitkaind Rd</v>
      </c>
      <c r="H1477" s="69" t="str">
        <f>VLOOKUP(E1477,Customer[],4,FALSE)</f>
        <v>S Paukkan N/Oakkala</v>
      </c>
      <c r="I1477" s="48" t="s">
        <v>18</v>
      </c>
      <c r="J1477" s="70" t="str">
        <f>VLOOKUP(I1477,PGStock[],2,FALSE)</f>
        <v>Formula Rum 350ml</v>
      </c>
      <c r="K1477" s="71">
        <f>VLOOKUP(I1477,PGStock[],3,FALSE)</f>
        <v>0.35</v>
      </c>
      <c r="L1477" s="47">
        <v>11</v>
      </c>
      <c r="M1477" s="47">
        <f>VLOOKUP(I1477,PGStock[],6,FALSE)</f>
        <v>150</v>
      </c>
      <c r="N1477" s="47">
        <f>+PGSales!$L1477*PGSales!$M1477</f>
        <v>1650</v>
      </c>
    </row>
    <row r="1478" spans="1:14" hidden="1" x14ac:dyDescent="0.25">
      <c r="A1478" s="77">
        <f t="shared" si="40"/>
        <v>2025</v>
      </c>
      <c r="B1478" s="77">
        <f t="shared" si="41"/>
        <v>1</v>
      </c>
      <c r="C1478" s="73">
        <v>45667</v>
      </c>
      <c r="D1478" s="68" t="s">
        <v>58</v>
      </c>
      <c r="E1478" s="48" t="s">
        <v>303</v>
      </c>
      <c r="F1478" s="69" t="str">
        <f>VLOOKUP(E1478,Customer[],2,FALSE)</f>
        <v>Wine</v>
      </c>
      <c r="G1478" s="69" t="str">
        <f>VLOOKUP(E1478,Customer[],3,FALSE)</f>
        <v>Hlawaga Rd</v>
      </c>
      <c r="H1478" s="69" t="str">
        <f>VLOOKUP(E1478,Customer[],4,FALSE)</f>
        <v xml:space="preserve">Shwepyithar </v>
      </c>
      <c r="I1478" s="48" t="s">
        <v>27</v>
      </c>
      <c r="J1478" s="70" t="str">
        <f>VLOOKUP(I1478,PGStock[],2,FALSE)</f>
        <v>Columbus Super Red Smooth 700 Ml</v>
      </c>
      <c r="K1478" s="71">
        <f>VLOOKUP(I1478,PGStock[],3,FALSE)</f>
        <v>0.7</v>
      </c>
      <c r="L1478" s="47">
        <v>2</v>
      </c>
      <c r="M1478" s="47">
        <f>VLOOKUP(I1478,PGStock[],6,FALSE)</f>
        <v>200</v>
      </c>
      <c r="N1478" s="47">
        <f>+PGSales!$L1478*PGSales!$M1478</f>
        <v>400</v>
      </c>
    </row>
    <row r="1479" spans="1:14" hidden="1" x14ac:dyDescent="0.25">
      <c r="A1479" s="77">
        <f t="shared" si="40"/>
        <v>2025</v>
      </c>
      <c r="B1479" s="77">
        <f t="shared" si="41"/>
        <v>1</v>
      </c>
      <c r="C1479" s="73">
        <v>45667</v>
      </c>
      <c r="D1479" s="68" t="s">
        <v>58</v>
      </c>
      <c r="E1479" s="48" t="s">
        <v>303</v>
      </c>
      <c r="F1479" s="69" t="str">
        <f>VLOOKUP(E1479,Customer[],2,FALSE)</f>
        <v>Wine</v>
      </c>
      <c r="G1479" s="69" t="str">
        <f>VLOOKUP(E1479,Customer[],3,FALSE)</f>
        <v>Hlawaga Rd</v>
      </c>
      <c r="H1479" s="69" t="str">
        <f>VLOOKUP(E1479,Customer[],4,FALSE)</f>
        <v xml:space="preserve">Shwepyithar </v>
      </c>
      <c r="I1479" s="48" t="s">
        <v>25</v>
      </c>
      <c r="J1479" s="70" t="str">
        <f>VLOOKUP(I1479,PGStock[],2,FALSE)</f>
        <v>Columbus Super Red Smooth 350 Ml</v>
      </c>
      <c r="K1479" s="71">
        <f>VLOOKUP(I1479,PGStock[],3,FALSE)</f>
        <v>0.35</v>
      </c>
      <c r="L1479" s="47">
        <v>12</v>
      </c>
      <c r="M1479" s="47">
        <f>VLOOKUP(I1479,PGStock[],6,FALSE)</f>
        <v>150</v>
      </c>
      <c r="N1479" s="47">
        <f>+PGSales!$L1479*PGSales!$M1479</f>
        <v>1800</v>
      </c>
    </row>
    <row r="1480" spans="1:14" hidden="1" x14ac:dyDescent="0.25">
      <c r="A1480" s="77">
        <f t="shared" si="40"/>
        <v>2025</v>
      </c>
      <c r="B1480" s="77">
        <f t="shared" si="41"/>
        <v>1</v>
      </c>
      <c r="C1480" s="73">
        <v>45667</v>
      </c>
      <c r="D1480" s="68" t="s">
        <v>58</v>
      </c>
      <c r="E1480" s="48" t="s">
        <v>303</v>
      </c>
      <c r="F1480" s="69" t="str">
        <f>VLOOKUP(E1480,Customer[],2,FALSE)</f>
        <v>Wine</v>
      </c>
      <c r="G1480" s="69" t="str">
        <f>VLOOKUP(E1480,Customer[],3,FALSE)</f>
        <v>Hlawaga Rd</v>
      </c>
      <c r="H1480" s="69" t="str">
        <f>VLOOKUP(E1480,Customer[],4,FALSE)</f>
        <v xml:space="preserve">Shwepyithar </v>
      </c>
      <c r="I1480" s="48" t="s">
        <v>23</v>
      </c>
      <c r="J1480" s="70" t="str">
        <f>VLOOKUP(I1480,PGStock[],2,FALSE)</f>
        <v>Columbus Super Red Smooth 175 Ml</v>
      </c>
      <c r="K1480" s="71">
        <f>VLOOKUP(I1480,PGStock[],3,FALSE)</f>
        <v>0.17499999999999999</v>
      </c>
      <c r="L1480" s="47">
        <v>2</v>
      </c>
      <c r="M1480" s="47">
        <f>VLOOKUP(I1480,PGStock[],6,FALSE)</f>
        <v>100</v>
      </c>
      <c r="N1480" s="47">
        <f>+PGSales!$L1480*PGSales!$M1480</f>
        <v>200</v>
      </c>
    </row>
    <row r="1481" spans="1:14" hidden="1" x14ac:dyDescent="0.25">
      <c r="A1481" s="77">
        <f t="shared" si="40"/>
        <v>2025</v>
      </c>
      <c r="B1481" s="77">
        <f t="shared" si="41"/>
        <v>1</v>
      </c>
      <c r="C1481" s="73">
        <v>45667</v>
      </c>
      <c r="D1481" s="68" t="s">
        <v>58</v>
      </c>
      <c r="E1481" s="48" t="s">
        <v>303</v>
      </c>
      <c r="F1481" s="69" t="str">
        <f>VLOOKUP(E1481,Customer[],2,FALSE)</f>
        <v>Wine</v>
      </c>
      <c r="G1481" s="69" t="str">
        <f>VLOOKUP(E1481,Customer[],3,FALSE)</f>
        <v>Hlawaga Rd</v>
      </c>
      <c r="H1481" s="69" t="str">
        <f>VLOOKUP(E1481,Customer[],4,FALSE)</f>
        <v xml:space="preserve">Shwepyithar </v>
      </c>
      <c r="I1481" s="48" t="s">
        <v>20</v>
      </c>
      <c r="J1481" s="70" t="str">
        <f>VLOOKUP(I1481,PGStock[],2,FALSE)</f>
        <v>Formula Rum 700ml</v>
      </c>
      <c r="K1481" s="71">
        <f>VLOOKUP(I1481,PGStock[],3,FALSE)</f>
        <v>0.7</v>
      </c>
      <c r="L1481" s="47">
        <v>1</v>
      </c>
      <c r="M1481" s="47">
        <f>VLOOKUP(I1481,PGStock[],6,FALSE)</f>
        <v>200</v>
      </c>
      <c r="N1481" s="47">
        <f>+PGSales!$L1481*PGSales!$M1481</f>
        <v>200</v>
      </c>
    </row>
    <row r="1482" spans="1:14" hidden="1" x14ac:dyDescent="0.25">
      <c r="A1482" s="77">
        <f t="shared" si="40"/>
        <v>2025</v>
      </c>
      <c r="B1482" s="77">
        <f t="shared" si="41"/>
        <v>1</v>
      </c>
      <c r="C1482" s="73">
        <v>45667</v>
      </c>
      <c r="D1482" s="68" t="s">
        <v>58</v>
      </c>
      <c r="E1482" s="48" t="s">
        <v>303</v>
      </c>
      <c r="F1482" s="69" t="str">
        <f>VLOOKUP(E1482,Customer[],2,FALSE)</f>
        <v>Wine</v>
      </c>
      <c r="G1482" s="69" t="str">
        <f>VLOOKUP(E1482,Customer[],3,FALSE)</f>
        <v>Hlawaga Rd</v>
      </c>
      <c r="H1482" s="69" t="str">
        <f>VLOOKUP(E1482,Customer[],4,FALSE)</f>
        <v xml:space="preserve">Shwepyithar </v>
      </c>
      <c r="I1482" s="48" t="s">
        <v>18</v>
      </c>
      <c r="J1482" s="70" t="str">
        <f>VLOOKUP(I1482,PGStock[],2,FALSE)</f>
        <v>Formula Rum 350ml</v>
      </c>
      <c r="K1482" s="71">
        <f>VLOOKUP(I1482,PGStock[],3,FALSE)</f>
        <v>0.35</v>
      </c>
      <c r="L1482" s="47">
        <v>4</v>
      </c>
      <c r="M1482" s="47">
        <f>VLOOKUP(I1482,PGStock[],6,FALSE)</f>
        <v>150</v>
      </c>
      <c r="N1482" s="47">
        <f>+PGSales!$L1482*PGSales!$M1482</f>
        <v>600</v>
      </c>
    </row>
    <row r="1483" spans="1:14" hidden="1" x14ac:dyDescent="0.25">
      <c r="A1483" s="77">
        <f t="shared" si="40"/>
        <v>2025</v>
      </c>
      <c r="B1483" s="77">
        <f t="shared" si="41"/>
        <v>1</v>
      </c>
      <c r="C1483" s="73">
        <v>45667</v>
      </c>
      <c r="D1483" s="68" t="s">
        <v>56</v>
      </c>
      <c r="E1483" s="48" t="s">
        <v>228</v>
      </c>
      <c r="F1483" s="69" t="str">
        <f>VLOOKUP(E1483,Customer[],2,FALSE)</f>
        <v>Myintmo</v>
      </c>
      <c r="G1483" s="69" t="str">
        <f>VLOOKUP(E1483,Customer[],3,FALSE)</f>
        <v>Bayin Naung Rd</v>
      </c>
      <c r="H1483" s="69" t="str">
        <f>VLOOKUP(E1483,Customer[],4,FALSE)</f>
        <v xml:space="preserve">Shwepyithar </v>
      </c>
      <c r="I1483" s="48" t="s">
        <v>20</v>
      </c>
      <c r="J1483" s="70" t="str">
        <f>VLOOKUP(I1483,PGStock[],2,FALSE)</f>
        <v>Formula Rum 700ml</v>
      </c>
      <c r="K1483" s="71">
        <f>VLOOKUP(I1483,PGStock[],3,FALSE)</f>
        <v>0.7</v>
      </c>
      <c r="L1483" s="47">
        <v>2</v>
      </c>
      <c r="M1483" s="47">
        <f>VLOOKUP(I1483,PGStock[],6,FALSE)</f>
        <v>200</v>
      </c>
      <c r="N1483" s="47">
        <f>+PGSales!$L1483*PGSales!$M1483</f>
        <v>400</v>
      </c>
    </row>
    <row r="1484" spans="1:14" hidden="1" x14ac:dyDescent="0.25">
      <c r="A1484" s="77">
        <f t="shared" si="40"/>
        <v>2025</v>
      </c>
      <c r="B1484" s="77">
        <f t="shared" si="41"/>
        <v>1</v>
      </c>
      <c r="C1484" s="73">
        <v>45667</v>
      </c>
      <c r="D1484" s="68" t="s">
        <v>56</v>
      </c>
      <c r="E1484" s="48" t="s">
        <v>228</v>
      </c>
      <c r="F1484" s="69" t="str">
        <f>VLOOKUP(E1484,Customer[],2,FALSE)</f>
        <v>Myintmo</v>
      </c>
      <c r="G1484" s="69" t="str">
        <f>VLOOKUP(E1484,Customer[],3,FALSE)</f>
        <v>Bayin Naung Rd</v>
      </c>
      <c r="H1484" s="69" t="str">
        <f>VLOOKUP(E1484,Customer[],4,FALSE)</f>
        <v xml:space="preserve">Shwepyithar </v>
      </c>
      <c r="I1484" s="48" t="s">
        <v>18</v>
      </c>
      <c r="J1484" s="70" t="str">
        <f>VLOOKUP(I1484,PGStock[],2,FALSE)</f>
        <v>Formula Rum 350ml</v>
      </c>
      <c r="K1484" s="71">
        <f>VLOOKUP(I1484,PGStock[],3,FALSE)</f>
        <v>0.35</v>
      </c>
      <c r="L1484" s="47">
        <v>5</v>
      </c>
      <c r="M1484" s="47">
        <f>VLOOKUP(I1484,PGStock[],6,FALSE)</f>
        <v>150</v>
      </c>
      <c r="N1484" s="47">
        <f>+PGSales!$L1484*PGSales!$M1484</f>
        <v>750</v>
      </c>
    </row>
    <row r="1485" spans="1:14" hidden="1" x14ac:dyDescent="0.25">
      <c r="A1485" s="77">
        <f t="shared" si="40"/>
        <v>2025</v>
      </c>
      <c r="B1485" s="77">
        <f t="shared" si="41"/>
        <v>1</v>
      </c>
      <c r="C1485" s="73">
        <v>45667</v>
      </c>
      <c r="D1485" s="68" t="s">
        <v>60</v>
      </c>
      <c r="E1485" s="48" t="s">
        <v>290</v>
      </c>
      <c r="F1485" s="69" t="str">
        <f>VLOOKUP(E1485,Customer[],2,FALSE)</f>
        <v>Toe Twat Wai</v>
      </c>
      <c r="G1485" s="69" t="str">
        <f>VLOOKUP(E1485,Customer[],3,FALSE)</f>
        <v>Badamar St</v>
      </c>
      <c r="H1485" s="69" t="str">
        <f>VLOOKUP(E1485,Customer[],4,FALSE)</f>
        <v xml:space="preserve">Shwepyithar </v>
      </c>
      <c r="I1485" s="48" t="s">
        <v>25</v>
      </c>
      <c r="J1485" s="70" t="str">
        <f>VLOOKUP(I1485,PGStock[],2,FALSE)</f>
        <v>Columbus Super Red Smooth 350 Ml</v>
      </c>
      <c r="K1485" s="71">
        <f>VLOOKUP(I1485,PGStock[],3,FALSE)</f>
        <v>0.35</v>
      </c>
      <c r="L1485" s="47">
        <v>9</v>
      </c>
      <c r="M1485" s="47">
        <f>VLOOKUP(I1485,PGStock[],6,FALSE)</f>
        <v>150</v>
      </c>
      <c r="N1485" s="47">
        <f>+PGSales!$L1485*PGSales!$M1485</f>
        <v>1350</v>
      </c>
    </row>
    <row r="1486" spans="1:14" hidden="1" x14ac:dyDescent="0.25">
      <c r="A1486" s="77">
        <f t="shared" si="40"/>
        <v>2025</v>
      </c>
      <c r="B1486" s="77">
        <f t="shared" si="41"/>
        <v>1</v>
      </c>
      <c r="C1486" s="73">
        <v>45667</v>
      </c>
      <c r="D1486" s="68" t="s">
        <v>60</v>
      </c>
      <c r="E1486" s="48" t="s">
        <v>290</v>
      </c>
      <c r="F1486" s="69" t="str">
        <f>VLOOKUP(E1486,Customer[],2,FALSE)</f>
        <v>Toe Twat Wai</v>
      </c>
      <c r="G1486" s="69" t="str">
        <f>VLOOKUP(E1486,Customer[],3,FALSE)</f>
        <v>Badamar St</v>
      </c>
      <c r="H1486" s="69" t="str">
        <f>VLOOKUP(E1486,Customer[],4,FALSE)</f>
        <v xml:space="preserve">Shwepyithar </v>
      </c>
      <c r="I1486" s="48" t="s">
        <v>18</v>
      </c>
      <c r="J1486" s="70" t="str">
        <f>VLOOKUP(I1486,PGStock[],2,FALSE)</f>
        <v>Formula Rum 350ml</v>
      </c>
      <c r="K1486" s="71">
        <f>VLOOKUP(I1486,PGStock[],3,FALSE)</f>
        <v>0.35</v>
      </c>
      <c r="L1486" s="47">
        <v>11</v>
      </c>
      <c r="M1486" s="47">
        <f>VLOOKUP(I1486,PGStock[],6,FALSE)</f>
        <v>150</v>
      </c>
      <c r="N1486" s="47">
        <f>+PGSales!$L1486*PGSales!$M1486</f>
        <v>1650</v>
      </c>
    </row>
    <row r="1487" spans="1:14" hidden="1" x14ac:dyDescent="0.25">
      <c r="A1487" s="77">
        <f t="shared" si="40"/>
        <v>2025</v>
      </c>
      <c r="B1487" s="77">
        <f t="shared" si="41"/>
        <v>1</v>
      </c>
      <c r="C1487" s="73">
        <v>45667</v>
      </c>
      <c r="D1487" s="68" t="s">
        <v>66</v>
      </c>
      <c r="E1487" s="48" t="s">
        <v>245</v>
      </c>
      <c r="F1487" s="69" t="str">
        <f>VLOOKUP(E1487,Customer[],2,FALSE)</f>
        <v>Cheer</v>
      </c>
      <c r="G1487" s="69" t="str">
        <f>VLOOKUP(E1487,Customer[],3,FALSE)</f>
        <v>ThanDin Zay Rd</v>
      </c>
      <c r="H1487" s="69" t="str">
        <f>VLOOKUP(E1487,Customer[],4,FALSE)</f>
        <v xml:space="preserve">Shwepyithar </v>
      </c>
      <c r="I1487" s="48" t="s">
        <v>27</v>
      </c>
      <c r="J1487" s="70" t="str">
        <f>VLOOKUP(I1487,PGStock[],2,FALSE)</f>
        <v>Columbus Super Red Smooth 700 Ml</v>
      </c>
      <c r="K1487" s="71">
        <f>VLOOKUP(I1487,PGStock[],3,FALSE)</f>
        <v>0.7</v>
      </c>
      <c r="L1487" s="47">
        <v>1</v>
      </c>
      <c r="M1487" s="47">
        <f>VLOOKUP(I1487,PGStock[],6,FALSE)</f>
        <v>200</v>
      </c>
      <c r="N1487" s="47">
        <f>+PGSales!$L1487*PGSales!$M1487</f>
        <v>200</v>
      </c>
    </row>
    <row r="1488" spans="1:14" hidden="1" x14ac:dyDescent="0.25">
      <c r="A1488" s="77">
        <f t="shared" si="40"/>
        <v>2025</v>
      </c>
      <c r="B1488" s="77">
        <f t="shared" si="41"/>
        <v>1</v>
      </c>
      <c r="C1488" s="73">
        <v>45667</v>
      </c>
      <c r="D1488" s="68" t="s">
        <v>66</v>
      </c>
      <c r="E1488" s="48" t="s">
        <v>245</v>
      </c>
      <c r="F1488" s="69" t="str">
        <f>VLOOKUP(E1488,Customer[],2,FALSE)</f>
        <v>Cheer</v>
      </c>
      <c r="G1488" s="69" t="str">
        <f>VLOOKUP(E1488,Customer[],3,FALSE)</f>
        <v>ThanDin Zay Rd</v>
      </c>
      <c r="H1488" s="69" t="str">
        <f>VLOOKUP(E1488,Customer[],4,FALSE)</f>
        <v xml:space="preserve">Shwepyithar </v>
      </c>
      <c r="I1488" s="48" t="s">
        <v>25</v>
      </c>
      <c r="J1488" s="70" t="str">
        <f>VLOOKUP(I1488,PGStock[],2,FALSE)</f>
        <v>Columbus Super Red Smooth 350 Ml</v>
      </c>
      <c r="K1488" s="71">
        <f>VLOOKUP(I1488,PGStock[],3,FALSE)</f>
        <v>0.35</v>
      </c>
      <c r="L1488" s="47">
        <v>4</v>
      </c>
      <c r="M1488" s="47">
        <f>VLOOKUP(I1488,PGStock[],6,FALSE)</f>
        <v>150</v>
      </c>
      <c r="N1488" s="47">
        <f>+PGSales!$L1488*PGSales!$M1488</f>
        <v>600</v>
      </c>
    </row>
    <row r="1489" spans="1:14" hidden="1" x14ac:dyDescent="0.25">
      <c r="A1489" s="77">
        <f t="shared" si="40"/>
        <v>2025</v>
      </c>
      <c r="B1489" s="77">
        <f t="shared" si="41"/>
        <v>1</v>
      </c>
      <c r="C1489" s="73">
        <v>45667</v>
      </c>
      <c r="D1489" s="68" t="s">
        <v>66</v>
      </c>
      <c r="E1489" s="48" t="s">
        <v>245</v>
      </c>
      <c r="F1489" s="69" t="str">
        <f>VLOOKUP(E1489,Customer[],2,FALSE)</f>
        <v>Cheer</v>
      </c>
      <c r="G1489" s="69" t="str">
        <f>VLOOKUP(E1489,Customer[],3,FALSE)</f>
        <v>ThanDin Zay Rd</v>
      </c>
      <c r="H1489" s="69" t="str">
        <f>VLOOKUP(E1489,Customer[],4,FALSE)</f>
        <v xml:space="preserve">Shwepyithar </v>
      </c>
      <c r="I1489" s="48" t="s">
        <v>18</v>
      </c>
      <c r="J1489" s="70" t="str">
        <f>VLOOKUP(I1489,PGStock[],2,FALSE)</f>
        <v>Formula Rum 350ml</v>
      </c>
      <c r="K1489" s="71">
        <f>VLOOKUP(I1489,PGStock[],3,FALSE)</f>
        <v>0.35</v>
      </c>
      <c r="L1489" s="47">
        <v>5</v>
      </c>
      <c r="M1489" s="47">
        <f>VLOOKUP(I1489,PGStock[],6,FALSE)</f>
        <v>150</v>
      </c>
      <c r="N1489" s="47">
        <f>+PGSales!$L1489*PGSales!$M1489</f>
        <v>750</v>
      </c>
    </row>
    <row r="1490" spans="1:14" hidden="1" x14ac:dyDescent="0.25">
      <c r="A1490" s="77">
        <f t="shared" si="40"/>
        <v>2025</v>
      </c>
      <c r="B1490" s="77">
        <f t="shared" si="41"/>
        <v>1</v>
      </c>
      <c r="C1490" s="73">
        <v>45667</v>
      </c>
      <c r="D1490" s="68" t="s">
        <v>68</v>
      </c>
      <c r="E1490" s="48" t="s">
        <v>246</v>
      </c>
      <c r="F1490" s="69" t="str">
        <f>VLOOKUP(E1490,Customer[],2,FALSE)</f>
        <v>Zaw Hein Kaber</v>
      </c>
      <c r="G1490" s="69" t="str">
        <f>VLOOKUP(E1490,Customer[],3,FALSE)</f>
        <v>ThanDin Zay Rd</v>
      </c>
      <c r="H1490" s="69" t="str">
        <f>VLOOKUP(E1490,Customer[],4,FALSE)</f>
        <v xml:space="preserve">Shwepyithar </v>
      </c>
      <c r="I1490" s="48" t="s">
        <v>25</v>
      </c>
      <c r="J1490" s="70" t="str">
        <f>VLOOKUP(I1490,PGStock[],2,FALSE)</f>
        <v>Columbus Super Red Smooth 350 Ml</v>
      </c>
      <c r="K1490" s="71">
        <f>VLOOKUP(I1490,PGStock[],3,FALSE)</f>
        <v>0.35</v>
      </c>
      <c r="L1490" s="47">
        <v>2</v>
      </c>
      <c r="M1490" s="47">
        <f>VLOOKUP(I1490,PGStock[],6,FALSE)</f>
        <v>150</v>
      </c>
      <c r="N1490" s="47">
        <f>+PGSales!$L1490*PGSales!$M1490</f>
        <v>300</v>
      </c>
    </row>
    <row r="1491" spans="1:14" hidden="1" x14ac:dyDescent="0.25">
      <c r="A1491" s="77">
        <f t="shared" si="40"/>
        <v>2025</v>
      </c>
      <c r="B1491" s="77">
        <f t="shared" si="41"/>
        <v>1</v>
      </c>
      <c r="C1491" s="73">
        <v>45667</v>
      </c>
      <c r="D1491" s="68" t="s">
        <v>68</v>
      </c>
      <c r="E1491" s="48" t="s">
        <v>246</v>
      </c>
      <c r="F1491" s="69" t="str">
        <f>VLOOKUP(E1491,Customer[],2,FALSE)</f>
        <v>Zaw Hein Kaber</v>
      </c>
      <c r="G1491" s="69" t="str">
        <f>VLOOKUP(E1491,Customer[],3,FALSE)</f>
        <v>ThanDin Zay Rd</v>
      </c>
      <c r="H1491" s="69" t="str">
        <f>VLOOKUP(E1491,Customer[],4,FALSE)</f>
        <v xml:space="preserve">Shwepyithar </v>
      </c>
      <c r="I1491" s="48" t="s">
        <v>18</v>
      </c>
      <c r="J1491" s="70" t="str">
        <f>VLOOKUP(I1491,PGStock[],2,FALSE)</f>
        <v>Formula Rum 350ml</v>
      </c>
      <c r="K1491" s="71">
        <f>VLOOKUP(I1491,PGStock[],3,FALSE)</f>
        <v>0.35</v>
      </c>
      <c r="L1491" s="47">
        <v>5</v>
      </c>
      <c r="M1491" s="47">
        <f>VLOOKUP(I1491,PGStock[],6,FALSE)</f>
        <v>150</v>
      </c>
      <c r="N1491" s="47">
        <f>+PGSales!$L1491*PGSales!$M1491</f>
        <v>750</v>
      </c>
    </row>
    <row r="1492" spans="1:14" hidden="1" x14ac:dyDescent="0.25">
      <c r="A1492" s="77">
        <f t="shared" si="40"/>
        <v>2025</v>
      </c>
      <c r="B1492" s="77">
        <f t="shared" si="41"/>
        <v>1</v>
      </c>
      <c r="C1492" s="73">
        <v>45667</v>
      </c>
      <c r="D1492" s="68" t="s">
        <v>62</v>
      </c>
      <c r="E1492" s="48" t="s">
        <v>268</v>
      </c>
      <c r="F1492" s="69" t="str">
        <f>VLOOKUP(E1492,Customer[],2,FALSE)</f>
        <v>Kaung Thant</v>
      </c>
      <c r="G1492" s="69" t="str">
        <f>VLOOKUP(E1492,Customer[],3,FALSE)</f>
        <v>ThanDin Zay Rd</v>
      </c>
      <c r="H1492" s="69" t="str">
        <f>VLOOKUP(E1492,Customer[],4,FALSE)</f>
        <v xml:space="preserve">Shwepyithar </v>
      </c>
      <c r="I1492" s="48" t="s">
        <v>25</v>
      </c>
      <c r="J1492" s="70" t="str">
        <f>VLOOKUP(I1492,PGStock[],2,FALSE)</f>
        <v>Columbus Super Red Smooth 350 Ml</v>
      </c>
      <c r="K1492" s="71">
        <f>VLOOKUP(I1492,PGStock[],3,FALSE)</f>
        <v>0.35</v>
      </c>
      <c r="L1492" s="47">
        <v>8</v>
      </c>
      <c r="M1492" s="47">
        <f>VLOOKUP(I1492,PGStock[],6,FALSE)</f>
        <v>150</v>
      </c>
      <c r="N1492" s="47">
        <f>+PGSales!$L1492*PGSales!$M1492</f>
        <v>1200</v>
      </c>
    </row>
    <row r="1493" spans="1:14" hidden="1" x14ac:dyDescent="0.25">
      <c r="A1493" s="77">
        <f t="shared" si="40"/>
        <v>2025</v>
      </c>
      <c r="B1493" s="77">
        <f t="shared" si="41"/>
        <v>1</v>
      </c>
      <c r="C1493" s="73">
        <v>45667</v>
      </c>
      <c r="D1493" s="68" t="s">
        <v>62</v>
      </c>
      <c r="E1493" s="48" t="s">
        <v>268</v>
      </c>
      <c r="F1493" s="69" t="str">
        <f>VLOOKUP(E1493,Customer[],2,FALSE)</f>
        <v>Kaung Thant</v>
      </c>
      <c r="G1493" s="69" t="str">
        <f>VLOOKUP(E1493,Customer[],3,FALSE)</f>
        <v>ThanDin Zay Rd</v>
      </c>
      <c r="H1493" s="69" t="str">
        <f>VLOOKUP(E1493,Customer[],4,FALSE)</f>
        <v xml:space="preserve">Shwepyithar </v>
      </c>
      <c r="I1493" s="48" t="s">
        <v>20</v>
      </c>
      <c r="J1493" s="70" t="str">
        <f>VLOOKUP(I1493,PGStock[],2,FALSE)</f>
        <v>Formula Rum 700ml</v>
      </c>
      <c r="K1493" s="71">
        <f>VLOOKUP(I1493,PGStock[],3,FALSE)</f>
        <v>0.7</v>
      </c>
      <c r="L1493" s="47">
        <v>7</v>
      </c>
      <c r="M1493" s="47">
        <f>VLOOKUP(I1493,PGStock[],6,FALSE)</f>
        <v>200</v>
      </c>
      <c r="N1493" s="47">
        <f>+PGSales!$L1493*PGSales!$M1493</f>
        <v>1400</v>
      </c>
    </row>
    <row r="1494" spans="1:14" hidden="1" x14ac:dyDescent="0.25">
      <c r="A1494" s="77">
        <f t="shared" si="40"/>
        <v>2025</v>
      </c>
      <c r="B1494" s="77">
        <f t="shared" si="41"/>
        <v>1</v>
      </c>
      <c r="C1494" s="73">
        <v>45667</v>
      </c>
      <c r="D1494" s="68" t="s">
        <v>131</v>
      </c>
      <c r="E1494" s="48" t="s">
        <v>292</v>
      </c>
      <c r="F1494" s="69" t="str">
        <f>VLOOKUP(E1494,Customer[],2,FALSE)</f>
        <v>Shwe Pyae(2)</v>
      </c>
      <c r="G1494" s="69" t="str">
        <f>VLOOKUP(E1494,Customer[],3,FALSE)</f>
        <v xml:space="preserve">LanThwe </v>
      </c>
      <c r="H1494" s="69" t="str">
        <f>VLOOKUP(E1494,Customer[],4,FALSE)</f>
        <v>Hlaing Thar Yar</v>
      </c>
      <c r="I1494" s="48" t="s">
        <v>117</v>
      </c>
      <c r="J1494" s="70" t="str">
        <f>VLOOKUP(I1494,PGStock[],2,FALSE)</f>
        <v>ဒဂုံမန်ကျည်း ကော်ဗူး (1 Liter)</v>
      </c>
      <c r="K1494" s="71">
        <f>VLOOKUP(I1494,PGStock[],3,FALSE)</f>
        <v>1</v>
      </c>
      <c r="L1494" s="47">
        <v>3</v>
      </c>
      <c r="M1494" s="47">
        <f>VLOOKUP(I1494,PGStock[],6,FALSE)</f>
        <v>100</v>
      </c>
      <c r="N1494" s="47">
        <f>+PGSales!$L1494*PGSales!$M1494</f>
        <v>300</v>
      </c>
    </row>
    <row r="1495" spans="1:14" hidden="1" x14ac:dyDescent="0.25">
      <c r="A1495" s="77">
        <f t="shared" si="40"/>
        <v>2025</v>
      </c>
      <c r="B1495" s="77">
        <f t="shared" si="41"/>
        <v>1</v>
      </c>
      <c r="C1495" s="73">
        <v>45667</v>
      </c>
      <c r="D1495" s="68" t="s">
        <v>131</v>
      </c>
      <c r="E1495" s="48" t="s">
        <v>292</v>
      </c>
      <c r="F1495" s="69" t="str">
        <f>VLOOKUP(E1495,Customer[],2,FALSE)</f>
        <v>Shwe Pyae(2)</v>
      </c>
      <c r="G1495" s="69" t="str">
        <f>VLOOKUP(E1495,Customer[],3,FALSE)</f>
        <v xml:space="preserve">LanThwe </v>
      </c>
      <c r="H1495" s="69" t="str">
        <f>VLOOKUP(E1495,Customer[],4,FALSE)</f>
        <v>Hlaing Thar Yar</v>
      </c>
      <c r="I1495" s="48" t="s">
        <v>25</v>
      </c>
      <c r="J1495" s="70" t="str">
        <f>VLOOKUP(I1495,PGStock[],2,FALSE)</f>
        <v>Columbus Super Red Smooth 350 Ml</v>
      </c>
      <c r="K1495" s="71">
        <f>VLOOKUP(I1495,PGStock[],3,FALSE)</f>
        <v>0.35</v>
      </c>
      <c r="L1495" s="47">
        <v>2</v>
      </c>
      <c r="M1495" s="47">
        <f>VLOOKUP(I1495,PGStock[],6,FALSE)</f>
        <v>150</v>
      </c>
      <c r="N1495" s="47">
        <f>+PGSales!$L1495*PGSales!$M1495</f>
        <v>300</v>
      </c>
    </row>
    <row r="1496" spans="1:14" hidden="1" x14ac:dyDescent="0.25">
      <c r="A1496" s="77">
        <f t="shared" si="40"/>
        <v>2025</v>
      </c>
      <c r="B1496" s="77">
        <f t="shared" si="41"/>
        <v>1</v>
      </c>
      <c r="C1496" s="73">
        <v>45667</v>
      </c>
      <c r="D1496" s="68" t="s">
        <v>131</v>
      </c>
      <c r="E1496" s="48" t="s">
        <v>292</v>
      </c>
      <c r="F1496" s="69" t="str">
        <f>VLOOKUP(E1496,Customer[],2,FALSE)</f>
        <v>Shwe Pyae(2)</v>
      </c>
      <c r="G1496" s="69" t="str">
        <f>VLOOKUP(E1496,Customer[],3,FALSE)</f>
        <v xml:space="preserve">LanThwe </v>
      </c>
      <c r="H1496" s="69" t="str">
        <f>VLOOKUP(E1496,Customer[],4,FALSE)</f>
        <v>Hlaing Thar Yar</v>
      </c>
      <c r="I1496" s="48" t="s">
        <v>18</v>
      </c>
      <c r="J1496" s="70" t="str">
        <f>VLOOKUP(I1496,PGStock[],2,FALSE)</f>
        <v>Formula Rum 350ml</v>
      </c>
      <c r="K1496" s="71">
        <f>VLOOKUP(I1496,PGStock[],3,FALSE)</f>
        <v>0.35</v>
      </c>
      <c r="L1496" s="47">
        <v>4</v>
      </c>
      <c r="M1496" s="47">
        <f>VLOOKUP(I1496,PGStock[],6,FALSE)</f>
        <v>150</v>
      </c>
      <c r="N1496" s="47">
        <f>+PGSales!$L1496*PGSales!$M1496</f>
        <v>600</v>
      </c>
    </row>
    <row r="1497" spans="1:14" hidden="1" x14ac:dyDescent="0.25">
      <c r="A1497" s="77">
        <f t="shared" si="40"/>
        <v>2025</v>
      </c>
      <c r="B1497" s="77">
        <f t="shared" si="41"/>
        <v>1</v>
      </c>
      <c r="C1497" s="73">
        <v>45667</v>
      </c>
      <c r="D1497" s="68" t="s">
        <v>70</v>
      </c>
      <c r="E1497" s="48" t="s">
        <v>294</v>
      </c>
      <c r="F1497" s="69" t="str">
        <f>VLOOKUP(E1497,Customer[],2,FALSE)</f>
        <v>Shwe Pyae(1)</v>
      </c>
      <c r="G1497" s="69" t="str">
        <f>VLOOKUP(E1497,Customer[],3,FALSE)</f>
        <v>Bogyoke  Rd</v>
      </c>
      <c r="H1497" s="69" t="str">
        <f>VLOOKUP(E1497,Customer[],4,FALSE)</f>
        <v>Hlaing Thar Yar</v>
      </c>
      <c r="I1497" s="48" t="s">
        <v>25</v>
      </c>
      <c r="J1497" s="70" t="str">
        <f>VLOOKUP(I1497,PGStock[],2,FALSE)</f>
        <v>Columbus Super Red Smooth 350 Ml</v>
      </c>
      <c r="K1497" s="71">
        <f>VLOOKUP(I1497,PGStock[],3,FALSE)</f>
        <v>0.35</v>
      </c>
      <c r="L1497" s="47">
        <v>5</v>
      </c>
      <c r="M1497" s="47">
        <f>VLOOKUP(I1497,PGStock[],6,FALSE)</f>
        <v>150</v>
      </c>
      <c r="N1497" s="47">
        <f>+PGSales!$L1497*PGSales!$M1497</f>
        <v>750</v>
      </c>
    </row>
    <row r="1498" spans="1:14" hidden="1" x14ac:dyDescent="0.25">
      <c r="A1498" s="77">
        <f t="shared" si="40"/>
        <v>2025</v>
      </c>
      <c r="B1498" s="77">
        <f t="shared" si="41"/>
        <v>1</v>
      </c>
      <c r="C1498" s="73">
        <v>45667</v>
      </c>
      <c r="D1498" s="68" t="s">
        <v>70</v>
      </c>
      <c r="E1498" s="48" t="s">
        <v>294</v>
      </c>
      <c r="F1498" s="69" t="str">
        <f>VLOOKUP(E1498,Customer[],2,FALSE)</f>
        <v>Shwe Pyae(1)</v>
      </c>
      <c r="G1498" s="69" t="str">
        <f>VLOOKUP(E1498,Customer[],3,FALSE)</f>
        <v>Bogyoke  Rd</v>
      </c>
      <c r="H1498" s="69" t="str">
        <f>VLOOKUP(E1498,Customer[],4,FALSE)</f>
        <v>Hlaing Thar Yar</v>
      </c>
      <c r="I1498" s="48" t="s">
        <v>20</v>
      </c>
      <c r="J1498" s="70" t="str">
        <f>VLOOKUP(I1498,PGStock[],2,FALSE)</f>
        <v>Formula Rum 700ml</v>
      </c>
      <c r="K1498" s="71">
        <f>VLOOKUP(I1498,PGStock[],3,FALSE)</f>
        <v>0.7</v>
      </c>
      <c r="L1498" s="47">
        <v>4</v>
      </c>
      <c r="M1498" s="47">
        <f>VLOOKUP(I1498,PGStock[],6,FALSE)</f>
        <v>200</v>
      </c>
      <c r="N1498" s="47">
        <f>+PGSales!$L1498*PGSales!$M1498</f>
        <v>800</v>
      </c>
    </row>
    <row r="1499" spans="1:14" hidden="1" x14ac:dyDescent="0.25">
      <c r="A1499" s="77">
        <f t="shared" si="40"/>
        <v>2025</v>
      </c>
      <c r="B1499" s="77">
        <f t="shared" si="41"/>
        <v>1</v>
      </c>
      <c r="C1499" s="73">
        <v>45667</v>
      </c>
      <c r="D1499" s="68" t="s">
        <v>76</v>
      </c>
      <c r="E1499" s="48" t="s">
        <v>291</v>
      </c>
      <c r="F1499" s="69" t="str">
        <f>VLOOKUP(E1499,Customer[],2,FALSE)</f>
        <v>Kyaw Myatter</v>
      </c>
      <c r="G1499" s="69" t="str">
        <f>VLOOKUP(E1499,Customer[],3,FALSE)</f>
        <v>Pamoe Hinn Rd</v>
      </c>
      <c r="H1499" s="69" t="str">
        <f>VLOOKUP(E1499,Customer[],4,FALSE)</f>
        <v>Hlaing Thar Yar</v>
      </c>
      <c r="I1499" s="48" t="s">
        <v>117</v>
      </c>
      <c r="J1499" s="70" t="str">
        <f>VLOOKUP(I1499,PGStock[],2,FALSE)</f>
        <v>ဒဂုံမန်ကျည်း ကော်ဗူး (1 Liter)</v>
      </c>
      <c r="K1499" s="71">
        <f>VLOOKUP(I1499,PGStock[],3,FALSE)</f>
        <v>1</v>
      </c>
      <c r="L1499" s="47">
        <v>2</v>
      </c>
      <c r="M1499" s="47">
        <f>VLOOKUP(I1499,PGStock[],6,FALSE)</f>
        <v>100</v>
      </c>
      <c r="N1499" s="47">
        <f>+PGSales!$L1499*PGSales!$M1499</f>
        <v>200</v>
      </c>
    </row>
    <row r="1500" spans="1:14" hidden="1" x14ac:dyDescent="0.25">
      <c r="A1500" s="77">
        <f t="shared" si="40"/>
        <v>2025</v>
      </c>
      <c r="B1500" s="77">
        <f t="shared" si="41"/>
        <v>1</v>
      </c>
      <c r="C1500" s="73">
        <v>45667</v>
      </c>
      <c r="D1500" s="68" t="s">
        <v>76</v>
      </c>
      <c r="E1500" s="48" t="s">
        <v>291</v>
      </c>
      <c r="F1500" s="69" t="str">
        <f>VLOOKUP(E1500,Customer[],2,FALSE)</f>
        <v>Kyaw Myatter</v>
      </c>
      <c r="G1500" s="69" t="str">
        <f>VLOOKUP(E1500,Customer[],3,FALSE)</f>
        <v>Pamoe Hinn Rd</v>
      </c>
      <c r="H1500" s="69" t="str">
        <f>VLOOKUP(E1500,Customer[],4,FALSE)</f>
        <v>Hlaing Thar Yar</v>
      </c>
      <c r="I1500" s="48" t="s">
        <v>25</v>
      </c>
      <c r="J1500" s="70" t="str">
        <f>VLOOKUP(I1500,PGStock[],2,FALSE)</f>
        <v>Columbus Super Red Smooth 350 Ml</v>
      </c>
      <c r="K1500" s="71">
        <f>VLOOKUP(I1500,PGStock[],3,FALSE)</f>
        <v>0.35</v>
      </c>
      <c r="L1500" s="47">
        <v>1</v>
      </c>
      <c r="M1500" s="47">
        <f>VLOOKUP(I1500,PGStock[],6,FALSE)</f>
        <v>150</v>
      </c>
      <c r="N1500" s="47">
        <f>+PGSales!$L1500*PGSales!$M1500</f>
        <v>150</v>
      </c>
    </row>
    <row r="1501" spans="1:14" hidden="1" x14ac:dyDescent="0.25">
      <c r="A1501" s="77">
        <f t="shared" si="40"/>
        <v>2025</v>
      </c>
      <c r="B1501" s="77">
        <f t="shared" si="41"/>
        <v>1</v>
      </c>
      <c r="C1501" s="73">
        <v>45667</v>
      </c>
      <c r="D1501" s="68" t="s">
        <v>76</v>
      </c>
      <c r="E1501" s="48" t="s">
        <v>291</v>
      </c>
      <c r="F1501" s="69" t="str">
        <f>VLOOKUP(E1501,Customer[],2,FALSE)</f>
        <v>Kyaw Myatter</v>
      </c>
      <c r="G1501" s="69" t="str">
        <f>VLOOKUP(E1501,Customer[],3,FALSE)</f>
        <v>Pamoe Hinn Rd</v>
      </c>
      <c r="H1501" s="69" t="str">
        <f>VLOOKUP(E1501,Customer[],4,FALSE)</f>
        <v>Hlaing Thar Yar</v>
      </c>
      <c r="I1501" s="48" t="s">
        <v>18</v>
      </c>
      <c r="J1501" s="70" t="str">
        <f>VLOOKUP(I1501,PGStock[],2,FALSE)</f>
        <v>Formula Rum 350ml</v>
      </c>
      <c r="K1501" s="71">
        <f>VLOOKUP(I1501,PGStock[],3,FALSE)</f>
        <v>0.35</v>
      </c>
      <c r="L1501" s="47">
        <v>11</v>
      </c>
      <c r="M1501" s="47">
        <f>VLOOKUP(I1501,PGStock[],6,FALSE)</f>
        <v>150</v>
      </c>
      <c r="N1501" s="47">
        <f>+PGSales!$L1501*PGSales!$M1501</f>
        <v>1650</v>
      </c>
    </row>
    <row r="1502" spans="1:14" hidden="1" x14ac:dyDescent="0.25">
      <c r="A1502" s="77">
        <f t="shared" si="40"/>
        <v>2025</v>
      </c>
      <c r="B1502" s="77">
        <f t="shared" si="41"/>
        <v>1</v>
      </c>
      <c r="C1502" s="73">
        <v>45667</v>
      </c>
      <c r="D1502" s="68" t="s">
        <v>74</v>
      </c>
      <c r="E1502" s="48" t="s">
        <v>323</v>
      </c>
      <c r="F1502" s="69" t="str">
        <f>VLOOKUP(E1502,Customer[],2,FALSE)</f>
        <v>Mya Badathar 1</v>
      </c>
      <c r="G1502" s="69" t="str">
        <f>VLOOKUP(E1502,Customer[],3,FALSE)</f>
        <v>Bogyoke Rd</v>
      </c>
      <c r="H1502" s="69" t="str">
        <f>VLOOKUP(E1502,Customer[],4,FALSE)</f>
        <v>Hlaing Thar Yar</v>
      </c>
      <c r="I1502" s="48" t="s">
        <v>18</v>
      </c>
      <c r="J1502" s="70" t="str">
        <f>VLOOKUP(I1502,PGStock[],2,FALSE)</f>
        <v>Formula Rum 350ml</v>
      </c>
      <c r="K1502" s="71">
        <f>VLOOKUP(I1502,PGStock[],3,FALSE)</f>
        <v>0.35</v>
      </c>
      <c r="L1502" s="47">
        <v>2</v>
      </c>
      <c r="M1502" s="47">
        <f>VLOOKUP(I1502,PGStock[],6,FALSE)</f>
        <v>150</v>
      </c>
      <c r="N1502" s="47">
        <f>+PGSales!$L1502*PGSales!$M1502</f>
        <v>300</v>
      </c>
    </row>
    <row r="1503" spans="1:14" hidden="1" x14ac:dyDescent="0.25">
      <c r="A1503" s="77">
        <f t="shared" ref="A1503:A1566" si="42">YEAR(C1503)</f>
        <v>2025</v>
      </c>
      <c r="B1503" s="77">
        <f t="shared" ref="B1503:B1566" si="43">MONTH(C1503)</f>
        <v>1</v>
      </c>
      <c r="C1503" s="73">
        <v>45667</v>
      </c>
      <c r="D1503" s="68" t="s">
        <v>4</v>
      </c>
      <c r="E1503" s="48" t="s">
        <v>333</v>
      </c>
      <c r="F1503" s="69" t="str">
        <f>VLOOKUP(E1503,Customer[],2,FALSE)</f>
        <v>Swantaw</v>
      </c>
      <c r="G1503" s="69" t="str">
        <f>VLOOKUP(E1503,Customer[],3,FALSE)</f>
        <v>Bogyoke Rd</v>
      </c>
      <c r="H1503" s="69" t="str">
        <f>VLOOKUP(E1503,Customer[],4,FALSE)</f>
        <v>Hlaing Thar Yar</v>
      </c>
      <c r="I1503" s="48" t="s">
        <v>117</v>
      </c>
      <c r="J1503" s="70" t="str">
        <f>VLOOKUP(I1503,PGStock[],2,FALSE)</f>
        <v>ဒဂုံမန်ကျည်း ကော်ဗူး (1 Liter)</v>
      </c>
      <c r="K1503" s="71">
        <f>VLOOKUP(I1503,PGStock[],3,FALSE)</f>
        <v>1</v>
      </c>
      <c r="L1503" s="47">
        <v>3</v>
      </c>
      <c r="M1503" s="47">
        <f>VLOOKUP(I1503,PGStock[],6,FALSE)</f>
        <v>100</v>
      </c>
      <c r="N1503" s="47">
        <f>+PGSales!$L1503*PGSales!$M1503</f>
        <v>300</v>
      </c>
    </row>
    <row r="1504" spans="1:14" hidden="1" x14ac:dyDescent="0.25">
      <c r="A1504" s="77">
        <f t="shared" si="42"/>
        <v>2025</v>
      </c>
      <c r="B1504" s="77">
        <f t="shared" si="43"/>
        <v>1</v>
      </c>
      <c r="C1504" s="73">
        <v>45667</v>
      </c>
      <c r="D1504" s="68" t="s">
        <v>4</v>
      </c>
      <c r="E1504" s="48" t="s">
        <v>333</v>
      </c>
      <c r="F1504" s="69" t="str">
        <f>VLOOKUP(E1504,Customer[],2,FALSE)</f>
        <v>Swantaw</v>
      </c>
      <c r="G1504" s="69" t="str">
        <f>VLOOKUP(E1504,Customer[],3,FALSE)</f>
        <v>Bogyoke Rd</v>
      </c>
      <c r="H1504" s="69" t="str">
        <f>VLOOKUP(E1504,Customer[],4,FALSE)</f>
        <v>Hlaing Thar Yar</v>
      </c>
      <c r="I1504" s="48" t="s">
        <v>18</v>
      </c>
      <c r="J1504" s="70" t="str">
        <f>VLOOKUP(I1504,PGStock[],2,FALSE)</f>
        <v>Formula Rum 350ml</v>
      </c>
      <c r="K1504" s="71">
        <f>VLOOKUP(I1504,PGStock[],3,FALSE)</f>
        <v>0.35</v>
      </c>
      <c r="L1504" s="47">
        <v>2</v>
      </c>
      <c r="M1504" s="47">
        <f>VLOOKUP(I1504,PGStock[],6,FALSE)</f>
        <v>150</v>
      </c>
      <c r="N1504" s="47">
        <f>+PGSales!$L1504*PGSales!$M1504</f>
        <v>300</v>
      </c>
    </row>
    <row r="1505" spans="1:14" hidden="1" x14ac:dyDescent="0.25">
      <c r="A1505" s="77">
        <f t="shared" si="42"/>
        <v>2025</v>
      </c>
      <c r="B1505" s="77">
        <f t="shared" si="43"/>
        <v>1</v>
      </c>
      <c r="C1505" s="73">
        <v>45667</v>
      </c>
      <c r="D1505" s="68" t="s">
        <v>72</v>
      </c>
      <c r="E1505" s="48" t="s">
        <v>324</v>
      </c>
      <c r="F1505" s="69" t="str">
        <f>VLOOKUP(E1505,Customer[],2,FALSE)</f>
        <v>Aung Zaya</v>
      </c>
      <c r="G1505" s="69" t="str">
        <f>VLOOKUP(E1505,Customer[],3,FALSE)</f>
        <v>Bogyoke Rd</v>
      </c>
      <c r="H1505" s="69" t="str">
        <f>VLOOKUP(E1505,Customer[],4,FALSE)</f>
        <v>Hlaing Thar Yar</v>
      </c>
      <c r="I1505" s="48" t="s">
        <v>117</v>
      </c>
      <c r="J1505" s="70" t="str">
        <f>VLOOKUP(I1505,PGStock[],2,FALSE)</f>
        <v>ဒဂုံမန်ကျည်း ကော်ဗူး (1 Liter)</v>
      </c>
      <c r="K1505" s="71">
        <f>VLOOKUP(I1505,PGStock[],3,FALSE)</f>
        <v>1</v>
      </c>
      <c r="L1505" s="47">
        <v>3</v>
      </c>
      <c r="M1505" s="47">
        <f>VLOOKUP(I1505,PGStock[],6,FALSE)</f>
        <v>100</v>
      </c>
      <c r="N1505" s="47">
        <f>+PGSales!$L1505*PGSales!$M1505</f>
        <v>300</v>
      </c>
    </row>
    <row r="1506" spans="1:14" hidden="1" x14ac:dyDescent="0.25">
      <c r="A1506" s="77">
        <f t="shared" si="42"/>
        <v>2025</v>
      </c>
      <c r="B1506" s="77">
        <f t="shared" si="43"/>
        <v>1</v>
      </c>
      <c r="C1506" s="73">
        <v>45667</v>
      </c>
      <c r="D1506" s="68" t="s">
        <v>72</v>
      </c>
      <c r="E1506" s="48" t="s">
        <v>324</v>
      </c>
      <c r="F1506" s="69" t="str">
        <f>VLOOKUP(E1506,Customer[],2,FALSE)</f>
        <v>Aung Zaya</v>
      </c>
      <c r="G1506" s="69" t="str">
        <f>VLOOKUP(E1506,Customer[],3,FALSE)</f>
        <v>Bogyoke Rd</v>
      </c>
      <c r="H1506" s="69" t="str">
        <f>VLOOKUP(E1506,Customer[],4,FALSE)</f>
        <v>Hlaing Thar Yar</v>
      </c>
      <c r="I1506" s="48" t="s">
        <v>25</v>
      </c>
      <c r="J1506" s="70" t="str">
        <f>VLOOKUP(I1506,PGStock[],2,FALSE)</f>
        <v>Columbus Super Red Smooth 350 Ml</v>
      </c>
      <c r="K1506" s="71">
        <f>VLOOKUP(I1506,PGStock[],3,FALSE)</f>
        <v>0.35</v>
      </c>
      <c r="L1506" s="47">
        <v>6</v>
      </c>
      <c r="M1506" s="47">
        <f>VLOOKUP(I1506,PGStock[],6,FALSE)</f>
        <v>150</v>
      </c>
      <c r="N1506" s="47">
        <f>+PGSales!$L1506*PGSales!$M1506</f>
        <v>900</v>
      </c>
    </row>
    <row r="1507" spans="1:14" hidden="1" x14ac:dyDescent="0.25">
      <c r="A1507" s="77">
        <f t="shared" si="42"/>
        <v>2025</v>
      </c>
      <c r="B1507" s="77">
        <f t="shared" si="43"/>
        <v>1</v>
      </c>
      <c r="C1507" s="73">
        <v>45667</v>
      </c>
      <c r="D1507" s="68" t="s">
        <v>72</v>
      </c>
      <c r="E1507" s="48" t="s">
        <v>324</v>
      </c>
      <c r="F1507" s="69" t="str">
        <f>VLOOKUP(E1507,Customer[],2,FALSE)</f>
        <v>Aung Zaya</v>
      </c>
      <c r="G1507" s="69" t="str">
        <f>VLOOKUP(E1507,Customer[],3,FALSE)</f>
        <v>Bogyoke Rd</v>
      </c>
      <c r="H1507" s="69" t="str">
        <f>VLOOKUP(E1507,Customer[],4,FALSE)</f>
        <v>Hlaing Thar Yar</v>
      </c>
      <c r="I1507" s="48" t="s">
        <v>18</v>
      </c>
      <c r="J1507" s="70" t="str">
        <f>VLOOKUP(I1507,PGStock[],2,FALSE)</f>
        <v>Formula Rum 350ml</v>
      </c>
      <c r="K1507" s="71">
        <f>VLOOKUP(I1507,PGStock[],3,FALSE)</f>
        <v>0.35</v>
      </c>
      <c r="L1507" s="47">
        <v>7</v>
      </c>
      <c r="M1507" s="47">
        <f>VLOOKUP(I1507,PGStock[],6,FALSE)</f>
        <v>150</v>
      </c>
      <c r="N1507" s="47">
        <f>+PGSales!$L1507*PGSales!$M1507</f>
        <v>1050</v>
      </c>
    </row>
    <row r="1508" spans="1:14" hidden="1" x14ac:dyDescent="0.25">
      <c r="A1508" s="77">
        <f t="shared" si="42"/>
        <v>2025</v>
      </c>
      <c r="B1508" s="77">
        <f t="shared" si="43"/>
        <v>1</v>
      </c>
      <c r="C1508" s="73">
        <v>45668</v>
      </c>
      <c r="D1508" s="68" t="s">
        <v>115</v>
      </c>
      <c r="E1508" s="48">
        <v>161</v>
      </c>
      <c r="F1508" s="69" t="str">
        <f>VLOOKUP(E1508,Customer[],2,FALSE)</f>
        <v>16 G (1)</v>
      </c>
      <c r="G1508" s="69" t="str">
        <f>VLOOKUP(E1508,Customer[],3,FALSE)</f>
        <v>Innwa Rd</v>
      </c>
      <c r="H1508" s="69" t="str">
        <f>VLOOKUP(E1508,Customer[],4,FALSE)</f>
        <v>S Paukkan N/Oakkala</v>
      </c>
      <c r="I1508" s="48" t="s">
        <v>25</v>
      </c>
      <c r="J1508" s="70" t="str">
        <f>VLOOKUP(I1508,PGStock[],2,FALSE)</f>
        <v>Columbus Super Red Smooth 350 Ml</v>
      </c>
      <c r="K1508" s="71">
        <f>VLOOKUP(I1508,PGStock[],3,FALSE)</f>
        <v>0.35</v>
      </c>
      <c r="L1508" s="47">
        <v>6</v>
      </c>
      <c r="M1508" s="47">
        <f>VLOOKUP(I1508,PGStock[],6,FALSE)</f>
        <v>150</v>
      </c>
      <c r="N1508" s="47">
        <f>+PGSales!$L1508*PGSales!$M1508</f>
        <v>900</v>
      </c>
    </row>
    <row r="1509" spans="1:14" hidden="1" x14ac:dyDescent="0.25">
      <c r="A1509" s="77">
        <f t="shared" si="42"/>
        <v>2025</v>
      </c>
      <c r="B1509" s="77">
        <f t="shared" si="43"/>
        <v>1</v>
      </c>
      <c r="C1509" s="73">
        <v>45668</v>
      </c>
      <c r="D1509" s="68" t="s">
        <v>115</v>
      </c>
      <c r="E1509" s="48">
        <v>161</v>
      </c>
      <c r="F1509" s="69" t="str">
        <f>VLOOKUP(E1509,Customer[],2,FALSE)</f>
        <v>16 G (1)</v>
      </c>
      <c r="G1509" s="69" t="str">
        <f>VLOOKUP(E1509,Customer[],3,FALSE)</f>
        <v>Innwa Rd</v>
      </c>
      <c r="H1509" s="69" t="str">
        <f>VLOOKUP(E1509,Customer[],4,FALSE)</f>
        <v>S Paukkan N/Oakkala</v>
      </c>
      <c r="I1509" s="48" t="s">
        <v>18</v>
      </c>
      <c r="J1509" s="70" t="str">
        <f>VLOOKUP(I1509,PGStock[],2,FALSE)</f>
        <v>Formula Rum 350ml</v>
      </c>
      <c r="K1509" s="71">
        <f>VLOOKUP(I1509,PGStock[],3,FALSE)</f>
        <v>0.35</v>
      </c>
      <c r="L1509" s="47">
        <v>9</v>
      </c>
      <c r="M1509" s="47">
        <f>VLOOKUP(I1509,PGStock[],6,FALSE)</f>
        <v>150</v>
      </c>
      <c r="N1509" s="47">
        <f>+PGSales!$L1509*PGSales!$M1509</f>
        <v>1350</v>
      </c>
    </row>
    <row r="1510" spans="1:14" hidden="1" x14ac:dyDescent="0.25">
      <c r="A1510" s="77">
        <f t="shared" si="42"/>
        <v>2025</v>
      </c>
      <c r="B1510" s="77">
        <f t="shared" si="43"/>
        <v>1</v>
      </c>
      <c r="C1510" s="73">
        <v>45668</v>
      </c>
      <c r="D1510" s="68" t="s">
        <v>1</v>
      </c>
      <c r="E1510" s="48" t="s">
        <v>314</v>
      </c>
      <c r="F1510" s="69" t="str">
        <f>VLOOKUP(E1510,Customer[],2,FALSE)</f>
        <v>Kaung</v>
      </c>
      <c r="G1510" s="69" t="str">
        <f>VLOOKUP(E1510,Customer[],3,FALSE)</f>
        <v>Nuaung Yann Rd</v>
      </c>
      <c r="H1510" s="69" t="str">
        <f>VLOOKUP(E1510,Customer[],4,FALSE)</f>
        <v>S Paukkan N/Oakkala</v>
      </c>
      <c r="I1510" s="48" t="s">
        <v>117</v>
      </c>
      <c r="J1510" s="70" t="str">
        <f>VLOOKUP(I1510,PGStock[],2,FALSE)</f>
        <v>ဒဂုံမန်ကျည်း ကော်ဗူး (1 Liter)</v>
      </c>
      <c r="K1510" s="71">
        <f>VLOOKUP(I1510,PGStock[],3,FALSE)</f>
        <v>1</v>
      </c>
      <c r="L1510" s="47">
        <v>8</v>
      </c>
      <c r="M1510" s="47">
        <f>VLOOKUP(I1510,PGStock[],6,FALSE)</f>
        <v>100</v>
      </c>
      <c r="N1510" s="47">
        <f>+PGSales!$L1510*PGSales!$M1510</f>
        <v>800</v>
      </c>
    </row>
    <row r="1511" spans="1:14" hidden="1" x14ac:dyDescent="0.25">
      <c r="A1511" s="77">
        <f t="shared" si="42"/>
        <v>2025</v>
      </c>
      <c r="B1511" s="77">
        <f t="shared" si="43"/>
        <v>1</v>
      </c>
      <c r="C1511" s="73">
        <v>45668</v>
      </c>
      <c r="D1511" s="68" t="s">
        <v>1</v>
      </c>
      <c r="E1511" s="48" t="s">
        <v>314</v>
      </c>
      <c r="F1511" s="69" t="str">
        <f>VLOOKUP(E1511,Customer[],2,FALSE)</f>
        <v>Kaung</v>
      </c>
      <c r="G1511" s="69" t="str">
        <f>VLOOKUP(E1511,Customer[],3,FALSE)</f>
        <v>Nuaung Yann Rd</v>
      </c>
      <c r="H1511" s="69" t="str">
        <f>VLOOKUP(E1511,Customer[],4,FALSE)</f>
        <v>S Paukkan N/Oakkala</v>
      </c>
      <c r="I1511" s="48" t="s">
        <v>25</v>
      </c>
      <c r="J1511" s="70" t="str">
        <f>VLOOKUP(I1511,PGStock[],2,FALSE)</f>
        <v>Columbus Super Red Smooth 350 Ml</v>
      </c>
      <c r="K1511" s="71">
        <f>VLOOKUP(I1511,PGStock[],3,FALSE)</f>
        <v>0.35</v>
      </c>
      <c r="L1511" s="47">
        <v>15</v>
      </c>
      <c r="M1511" s="47">
        <f>VLOOKUP(I1511,PGStock[],6,FALSE)</f>
        <v>150</v>
      </c>
      <c r="N1511" s="47">
        <f>+PGSales!$L1511*PGSales!$M1511</f>
        <v>2250</v>
      </c>
    </row>
    <row r="1512" spans="1:14" hidden="1" x14ac:dyDescent="0.25">
      <c r="A1512" s="77">
        <f t="shared" si="42"/>
        <v>2025</v>
      </c>
      <c r="B1512" s="77">
        <f t="shared" si="43"/>
        <v>1</v>
      </c>
      <c r="C1512" s="73">
        <v>45668</v>
      </c>
      <c r="D1512" s="68" t="s">
        <v>1</v>
      </c>
      <c r="E1512" s="48" t="s">
        <v>314</v>
      </c>
      <c r="F1512" s="69" t="str">
        <f>VLOOKUP(E1512,Customer[],2,FALSE)</f>
        <v>Kaung</v>
      </c>
      <c r="G1512" s="69" t="str">
        <f>VLOOKUP(E1512,Customer[],3,FALSE)</f>
        <v>Nuaung Yann Rd</v>
      </c>
      <c r="H1512" s="69" t="str">
        <f>VLOOKUP(E1512,Customer[],4,FALSE)</f>
        <v>S Paukkan N/Oakkala</v>
      </c>
      <c r="I1512" s="48" t="s">
        <v>20</v>
      </c>
      <c r="J1512" s="70" t="str">
        <f>VLOOKUP(I1512,PGStock[],2,FALSE)</f>
        <v>Formula Rum 700ml</v>
      </c>
      <c r="K1512" s="71">
        <f>VLOOKUP(I1512,PGStock[],3,FALSE)</f>
        <v>0.7</v>
      </c>
      <c r="L1512" s="47">
        <v>1</v>
      </c>
      <c r="M1512" s="47">
        <f>VLOOKUP(I1512,PGStock[],6,FALSE)</f>
        <v>200</v>
      </c>
      <c r="N1512" s="47">
        <f>+PGSales!$L1512*PGSales!$M1512</f>
        <v>200</v>
      </c>
    </row>
    <row r="1513" spans="1:14" hidden="1" x14ac:dyDescent="0.25">
      <c r="A1513" s="77">
        <f t="shared" si="42"/>
        <v>2025</v>
      </c>
      <c r="B1513" s="77">
        <f t="shared" si="43"/>
        <v>1</v>
      </c>
      <c r="C1513" s="73">
        <v>45668</v>
      </c>
      <c r="D1513" s="68" t="s">
        <v>1</v>
      </c>
      <c r="E1513" s="48" t="s">
        <v>314</v>
      </c>
      <c r="F1513" s="69" t="str">
        <f>VLOOKUP(E1513,Customer[],2,FALSE)</f>
        <v>Kaung</v>
      </c>
      <c r="G1513" s="69" t="str">
        <f>VLOOKUP(E1513,Customer[],3,FALSE)</f>
        <v>Nuaung Yann Rd</v>
      </c>
      <c r="H1513" s="69" t="str">
        <f>VLOOKUP(E1513,Customer[],4,FALSE)</f>
        <v>S Paukkan N/Oakkala</v>
      </c>
      <c r="I1513" s="48" t="s">
        <v>18</v>
      </c>
      <c r="J1513" s="70" t="str">
        <f>VLOOKUP(I1513,PGStock[],2,FALSE)</f>
        <v>Formula Rum 350ml</v>
      </c>
      <c r="K1513" s="71">
        <f>VLOOKUP(I1513,PGStock[],3,FALSE)</f>
        <v>0.35</v>
      </c>
      <c r="L1513" s="47">
        <v>7</v>
      </c>
      <c r="M1513" s="47">
        <f>VLOOKUP(I1513,PGStock[],6,FALSE)</f>
        <v>150</v>
      </c>
      <c r="N1513" s="47">
        <f>+PGSales!$L1513*PGSales!$M1513</f>
        <v>1050</v>
      </c>
    </row>
    <row r="1514" spans="1:14" hidden="1" x14ac:dyDescent="0.25">
      <c r="A1514" s="77">
        <f t="shared" si="42"/>
        <v>2025</v>
      </c>
      <c r="B1514" s="77">
        <f t="shared" si="43"/>
        <v>1</v>
      </c>
      <c r="C1514" s="73">
        <v>45668</v>
      </c>
      <c r="D1514" s="68" t="s">
        <v>2</v>
      </c>
      <c r="E1514" s="48" t="s">
        <v>319</v>
      </c>
      <c r="F1514" s="69" t="str">
        <f>VLOOKUP(E1514,Customer[],2,FALSE)</f>
        <v>Htet Lwin</v>
      </c>
      <c r="G1514" s="69" t="str">
        <f>VLOOKUP(E1514,Customer[],3,FALSE)</f>
        <v>Bagan Rd</v>
      </c>
      <c r="H1514" s="69" t="str">
        <f>VLOOKUP(E1514,Customer[],4,FALSE)</f>
        <v>S Paukkan N/Oakkala</v>
      </c>
      <c r="I1514" s="48" t="s">
        <v>25</v>
      </c>
      <c r="J1514" s="70" t="str">
        <f>VLOOKUP(I1514,PGStock[],2,FALSE)</f>
        <v>Columbus Super Red Smooth 350 Ml</v>
      </c>
      <c r="K1514" s="71">
        <f>VLOOKUP(I1514,PGStock[],3,FALSE)</f>
        <v>0.35</v>
      </c>
      <c r="L1514" s="47">
        <v>3</v>
      </c>
      <c r="M1514" s="47">
        <f>VLOOKUP(I1514,PGStock[],6,FALSE)</f>
        <v>150</v>
      </c>
      <c r="N1514" s="47">
        <f>+PGSales!$L1514*PGSales!$M1514</f>
        <v>450</v>
      </c>
    </row>
    <row r="1515" spans="1:14" hidden="1" x14ac:dyDescent="0.25">
      <c r="A1515" s="77">
        <f t="shared" si="42"/>
        <v>2025</v>
      </c>
      <c r="B1515" s="77">
        <f t="shared" si="43"/>
        <v>1</v>
      </c>
      <c r="C1515" s="73">
        <v>45668</v>
      </c>
      <c r="D1515" s="68" t="s">
        <v>2</v>
      </c>
      <c r="E1515" s="48" t="s">
        <v>319</v>
      </c>
      <c r="F1515" s="69" t="str">
        <f>VLOOKUP(E1515,Customer[],2,FALSE)</f>
        <v>Htet Lwin</v>
      </c>
      <c r="G1515" s="69" t="str">
        <f>VLOOKUP(E1515,Customer[],3,FALSE)</f>
        <v>Bagan Rd</v>
      </c>
      <c r="H1515" s="69" t="str">
        <f>VLOOKUP(E1515,Customer[],4,FALSE)</f>
        <v>S Paukkan N/Oakkala</v>
      </c>
      <c r="I1515" s="48" t="s">
        <v>18</v>
      </c>
      <c r="J1515" s="70" t="str">
        <f>VLOOKUP(I1515,PGStock[],2,FALSE)</f>
        <v>Formula Rum 350ml</v>
      </c>
      <c r="K1515" s="71">
        <f>VLOOKUP(I1515,PGStock[],3,FALSE)</f>
        <v>0.35</v>
      </c>
      <c r="L1515" s="47">
        <v>7</v>
      </c>
      <c r="M1515" s="47">
        <f>VLOOKUP(I1515,PGStock[],6,FALSE)</f>
        <v>150</v>
      </c>
      <c r="N1515" s="47">
        <f>+PGSales!$L1515*PGSales!$M1515</f>
        <v>1050</v>
      </c>
    </row>
    <row r="1516" spans="1:14" hidden="1" x14ac:dyDescent="0.25">
      <c r="A1516" s="77">
        <f t="shared" si="42"/>
        <v>2025</v>
      </c>
      <c r="B1516" s="77">
        <f t="shared" si="43"/>
        <v>1</v>
      </c>
      <c r="C1516" s="73">
        <v>45668</v>
      </c>
      <c r="D1516" s="68" t="s">
        <v>64</v>
      </c>
      <c r="E1516" s="48" t="s">
        <v>321</v>
      </c>
      <c r="F1516" s="69" t="str">
        <f>VLOOKUP(E1516,Customer[],2,FALSE)</f>
        <v>Sein Si Tun</v>
      </c>
      <c r="G1516" s="69" t="str">
        <f>VLOOKUP(E1516,Customer[],3,FALSE)</f>
        <v>Yazar Deright Rd</v>
      </c>
      <c r="H1516" s="69" t="str">
        <f>VLOOKUP(E1516,Customer[],4,FALSE)</f>
        <v>S Paukkan N/Oakkala</v>
      </c>
      <c r="I1516" s="48" t="s">
        <v>25</v>
      </c>
      <c r="J1516" s="70" t="str">
        <f>VLOOKUP(I1516,PGStock[],2,FALSE)</f>
        <v>Columbus Super Red Smooth 350 Ml</v>
      </c>
      <c r="K1516" s="71">
        <f>VLOOKUP(I1516,PGStock[],3,FALSE)</f>
        <v>0.35</v>
      </c>
      <c r="L1516" s="47">
        <v>4</v>
      </c>
      <c r="M1516" s="47">
        <f>VLOOKUP(I1516,PGStock[],6,FALSE)</f>
        <v>150</v>
      </c>
      <c r="N1516" s="47">
        <f>+PGSales!$L1516*PGSales!$M1516</f>
        <v>600</v>
      </c>
    </row>
    <row r="1517" spans="1:14" hidden="1" x14ac:dyDescent="0.25">
      <c r="A1517" s="77">
        <f t="shared" si="42"/>
        <v>2025</v>
      </c>
      <c r="B1517" s="77">
        <f t="shared" si="43"/>
        <v>1</v>
      </c>
      <c r="C1517" s="73">
        <v>45668</v>
      </c>
      <c r="D1517" s="68" t="s">
        <v>64</v>
      </c>
      <c r="E1517" s="48" t="s">
        <v>321</v>
      </c>
      <c r="F1517" s="69" t="str">
        <f>VLOOKUP(E1517,Customer[],2,FALSE)</f>
        <v>Sein Si Tun</v>
      </c>
      <c r="G1517" s="69" t="str">
        <f>VLOOKUP(E1517,Customer[],3,FALSE)</f>
        <v>Yazar Deright Rd</v>
      </c>
      <c r="H1517" s="69" t="str">
        <f>VLOOKUP(E1517,Customer[],4,FALSE)</f>
        <v>S Paukkan N/Oakkala</v>
      </c>
      <c r="I1517" s="48" t="s">
        <v>23</v>
      </c>
      <c r="J1517" s="70" t="str">
        <f>VLOOKUP(I1517,PGStock[],2,FALSE)</f>
        <v>Columbus Super Red Smooth 175 Ml</v>
      </c>
      <c r="K1517" s="71">
        <f>VLOOKUP(I1517,PGStock[],3,FALSE)</f>
        <v>0.17499999999999999</v>
      </c>
      <c r="L1517" s="47">
        <v>5</v>
      </c>
      <c r="M1517" s="47">
        <f>VLOOKUP(I1517,PGStock[],6,FALSE)</f>
        <v>100</v>
      </c>
      <c r="N1517" s="47">
        <f>+PGSales!$L1517*PGSales!$M1517</f>
        <v>500</v>
      </c>
    </row>
    <row r="1518" spans="1:14" hidden="1" x14ac:dyDescent="0.25">
      <c r="A1518" s="77">
        <f t="shared" si="42"/>
        <v>2025</v>
      </c>
      <c r="B1518" s="77">
        <f t="shared" si="43"/>
        <v>1</v>
      </c>
      <c r="C1518" s="73">
        <v>45668</v>
      </c>
      <c r="D1518" s="68" t="s">
        <v>64</v>
      </c>
      <c r="E1518" s="48" t="s">
        <v>321</v>
      </c>
      <c r="F1518" s="69" t="str">
        <f>VLOOKUP(E1518,Customer[],2,FALSE)</f>
        <v>Sein Si Tun</v>
      </c>
      <c r="G1518" s="69" t="str">
        <f>VLOOKUP(E1518,Customer[],3,FALSE)</f>
        <v>Yazar Deright Rd</v>
      </c>
      <c r="H1518" s="69" t="str">
        <f>VLOOKUP(E1518,Customer[],4,FALSE)</f>
        <v>S Paukkan N/Oakkala</v>
      </c>
      <c r="I1518" s="48" t="s">
        <v>18</v>
      </c>
      <c r="J1518" s="70" t="str">
        <f>VLOOKUP(I1518,PGStock[],2,FALSE)</f>
        <v>Formula Rum 350ml</v>
      </c>
      <c r="K1518" s="71">
        <f>VLOOKUP(I1518,PGStock[],3,FALSE)</f>
        <v>0.35</v>
      </c>
      <c r="L1518" s="47">
        <v>1</v>
      </c>
      <c r="M1518" s="47">
        <f>VLOOKUP(I1518,PGStock[],6,FALSE)</f>
        <v>150</v>
      </c>
      <c r="N1518" s="47">
        <f>+PGSales!$L1518*PGSales!$M1518</f>
        <v>150</v>
      </c>
    </row>
    <row r="1519" spans="1:14" hidden="1" x14ac:dyDescent="0.25">
      <c r="A1519" s="77">
        <f t="shared" si="42"/>
        <v>2025</v>
      </c>
      <c r="B1519" s="77">
        <f t="shared" si="43"/>
        <v>1</v>
      </c>
      <c r="C1519" s="73">
        <v>45668</v>
      </c>
      <c r="D1519" s="68" t="s">
        <v>0</v>
      </c>
      <c r="E1519" s="48">
        <v>162</v>
      </c>
      <c r="F1519" s="69" t="str">
        <f>VLOOKUP(E1519,Customer[],2,FALSE)</f>
        <v>16 G(2)</v>
      </c>
      <c r="G1519" s="69" t="str">
        <f>VLOOKUP(E1519,Customer[],3,FALSE)</f>
        <v>Taungnu Rd</v>
      </c>
      <c r="H1519" s="69" t="str">
        <f>VLOOKUP(E1519,Customer[],4,FALSE)</f>
        <v>S Paukkan N/Oakkala</v>
      </c>
      <c r="I1519" s="48" t="s">
        <v>23</v>
      </c>
      <c r="J1519" s="70" t="str">
        <f>VLOOKUP(I1519,PGStock[],2,FALSE)</f>
        <v>Columbus Super Red Smooth 175 Ml</v>
      </c>
      <c r="K1519" s="71">
        <f>VLOOKUP(I1519,PGStock[],3,FALSE)</f>
        <v>0.17499999999999999</v>
      </c>
      <c r="L1519" s="47">
        <v>5</v>
      </c>
      <c r="M1519" s="47">
        <f>VLOOKUP(I1519,PGStock[],6,FALSE)</f>
        <v>100</v>
      </c>
      <c r="N1519" s="47">
        <f>+PGSales!$L1519*PGSales!$M1519</f>
        <v>500</v>
      </c>
    </row>
    <row r="1520" spans="1:14" hidden="1" x14ac:dyDescent="0.25">
      <c r="A1520" s="77">
        <f t="shared" si="42"/>
        <v>2025</v>
      </c>
      <c r="B1520" s="77">
        <f t="shared" si="43"/>
        <v>1</v>
      </c>
      <c r="C1520" s="73">
        <v>45668</v>
      </c>
      <c r="D1520" s="68" t="s">
        <v>0</v>
      </c>
      <c r="E1520" s="48">
        <v>162</v>
      </c>
      <c r="F1520" s="69" t="str">
        <f>VLOOKUP(E1520,Customer[],2,FALSE)</f>
        <v>16 G(2)</v>
      </c>
      <c r="G1520" s="69" t="str">
        <f>VLOOKUP(E1520,Customer[],3,FALSE)</f>
        <v>Taungnu Rd</v>
      </c>
      <c r="H1520" s="69" t="str">
        <f>VLOOKUP(E1520,Customer[],4,FALSE)</f>
        <v>S Paukkan N/Oakkala</v>
      </c>
      <c r="I1520" s="48" t="s">
        <v>20</v>
      </c>
      <c r="J1520" s="70" t="str">
        <f>VLOOKUP(I1520,PGStock[],2,FALSE)</f>
        <v>Formula Rum 700ml</v>
      </c>
      <c r="K1520" s="71">
        <f>VLOOKUP(I1520,PGStock[],3,FALSE)</f>
        <v>0.7</v>
      </c>
      <c r="L1520" s="47">
        <v>1</v>
      </c>
      <c r="M1520" s="47">
        <f>VLOOKUP(I1520,PGStock[],6,FALSE)</f>
        <v>200</v>
      </c>
      <c r="N1520" s="47">
        <f>+PGSales!$L1520*PGSales!$M1520</f>
        <v>200</v>
      </c>
    </row>
    <row r="1521" spans="1:14" hidden="1" x14ac:dyDescent="0.25">
      <c r="A1521" s="77">
        <f t="shared" si="42"/>
        <v>2025</v>
      </c>
      <c r="B1521" s="77">
        <f t="shared" si="43"/>
        <v>1</v>
      </c>
      <c r="C1521" s="73">
        <v>45668</v>
      </c>
      <c r="D1521" s="68" t="s">
        <v>109</v>
      </c>
      <c r="E1521" s="48" t="s">
        <v>322</v>
      </c>
      <c r="F1521" s="69" t="str">
        <f>VLOOKUP(E1521,Customer[],2,FALSE)</f>
        <v>Kyaw</v>
      </c>
      <c r="G1521" s="69" t="str">
        <f>VLOOKUP(E1521,Customer[],3,FALSE)</f>
        <v>Bagan Rd</v>
      </c>
      <c r="H1521" s="69" t="str">
        <f>VLOOKUP(E1521,Customer[],4,FALSE)</f>
        <v>S Paukkan N/Oakkala</v>
      </c>
      <c r="I1521" s="48" t="s">
        <v>27</v>
      </c>
      <c r="J1521" s="70" t="str">
        <f>VLOOKUP(I1521,PGStock[],2,FALSE)</f>
        <v>Columbus Super Red Smooth 700 Ml</v>
      </c>
      <c r="K1521" s="71">
        <f>VLOOKUP(I1521,PGStock[],3,FALSE)</f>
        <v>0.7</v>
      </c>
      <c r="L1521" s="47">
        <v>1</v>
      </c>
      <c r="M1521" s="47">
        <f>VLOOKUP(I1521,PGStock[],6,FALSE)</f>
        <v>200</v>
      </c>
      <c r="N1521" s="47">
        <f>+PGSales!$L1521*PGSales!$M1521</f>
        <v>200</v>
      </c>
    </row>
    <row r="1522" spans="1:14" hidden="1" x14ac:dyDescent="0.25">
      <c r="A1522" s="77">
        <f t="shared" si="42"/>
        <v>2025</v>
      </c>
      <c r="B1522" s="77">
        <f t="shared" si="43"/>
        <v>1</v>
      </c>
      <c r="C1522" s="73">
        <v>45668</v>
      </c>
      <c r="D1522" s="68" t="s">
        <v>109</v>
      </c>
      <c r="E1522" s="48" t="s">
        <v>322</v>
      </c>
      <c r="F1522" s="69" t="str">
        <f>VLOOKUP(E1522,Customer[],2,FALSE)</f>
        <v>Kyaw</v>
      </c>
      <c r="G1522" s="69" t="str">
        <f>VLOOKUP(E1522,Customer[],3,FALSE)</f>
        <v>Bagan Rd</v>
      </c>
      <c r="H1522" s="69" t="str">
        <f>VLOOKUP(E1522,Customer[],4,FALSE)</f>
        <v>S Paukkan N/Oakkala</v>
      </c>
      <c r="I1522" s="48" t="s">
        <v>25</v>
      </c>
      <c r="J1522" s="70" t="str">
        <f>VLOOKUP(I1522,PGStock[],2,FALSE)</f>
        <v>Columbus Super Red Smooth 350 Ml</v>
      </c>
      <c r="K1522" s="71">
        <f>VLOOKUP(I1522,PGStock[],3,FALSE)</f>
        <v>0.35</v>
      </c>
      <c r="L1522" s="47">
        <v>12</v>
      </c>
      <c r="M1522" s="47">
        <f>VLOOKUP(I1522,PGStock[],6,FALSE)</f>
        <v>150</v>
      </c>
      <c r="N1522" s="47">
        <f>+PGSales!$L1522*PGSales!$M1522</f>
        <v>1800</v>
      </c>
    </row>
    <row r="1523" spans="1:14" hidden="1" x14ac:dyDescent="0.25">
      <c r="A1523" s="77">
        <f t="shared" si="42"/>
        <v>2025</v>
      </c>
      <c r="B1523" s="77">
        <f t="shared" si="43"/>
        <v>1</v>
      </c>
      <c r="C1523" s="73">
        <v>45668</v>
      </c>
      <c r="D1523" s="68" t="s">
        <v>109</v>
      </c>
      <c r="E1523" s="48" t="s">
        <v>322</v>
      </c>
      <c r="F1523" s="69" t="str">
        <f>VLOOKUP(E1523,Customer[],2,FALSE)</f>
        <v>Kyaw</v>
      </c>
      <c r="G1523" s="69" t="str">
        <f>VLOOKUP(E1523,Customer[],3,FALSE)</f>
        <v>Bagan Rd</v>
      </c>
      <c r="H1523" s="69" t="str">
        <f>VLOOKUP(E1523,Customer[],4,FALSE)</f>
        <v>S Paukkan N/Oakkala</v>
      </c>
      <c r="I1523" s="48" t="s">
        <v>18</v>
      </c>
      <c r="J1523" s="70" t="str">
        <f>VLOOKUP(I1523,PGStock[],2,FALSE)</f>
        <v>Formula Rum 350ml</v>
      </c>
      <c r="K1523" s="71">
        <f>VLOOKUP(I1523,PGStock[],3,FALSE)</f>
        <v>0.35</v>
      </c>
      <c r="L1523" s="47">
        <v>7</v>
      </c>
      <c r="M1523" s="47">
        <f>VLOOKUP(I1523,PGStock[],6,FALSE)</f>
        <v>150</v>
      </c>
      <c r="N1523" s="47">
        <f>+PGSales!$L1523*PGSales!$M1523</f>
        <v>1050</v>
      </c>
    </row>
    <row r="1524" spans="1:14" hidden="1" x14ac:dyDescent="0.25">
      <c r="A1524" s="77">
        <f t="shared" si="42"/>
        <v>2025</v>
      </c>
      <c r="B1524" s="77">
        <f t="shared" si="43"/>
        <v>1</v>
      </c>
      <c r="C1524" s="73">
        <v>45668</v>
      </c>
      <c r="D1524" s="68" t="s">
        <v>186</v>
      </c>
      <c r="E1524" s="48" t="s">
        <v>334</v>
      </c>
      <c r="F1524" s="69" t="str">
        <f>VLOOKUP(E1524,Customer[],2,FALSE)</f>
        <v>Nan Htet</v>
      </c>
      <c r="G1524" s="69" t="str">
        <f>VLOOKUP(E1524,Customer[],3,FALSE)</f>
        <v>Sitkaind Rd</v>
      </c>
      <c r="H1524" s="69" t="str">
        <f>VLOOKUP(E1524,Customer[],4,FALSE)</f>
        <v>S Paukkan N/Oakkala</v>
      </c>
      <c r="I1524" s="48" t="s">
        <v>27</v>
      </c>
      <c r="J1524" s="70" t="str">
        <f>VLOOKUP(I1524,PGStock[],2,FALSE)</f>
        <v>Columbus Super Red Smooth 700 Ml</v>
      </c>
      <c r="K1524" s="71">
        <f>VLOOKUP(I1524,PGStock[],3,FALSE)</f>
        <v>0.7</v>
      </c>
      <c r="L1524" s="47">
        <v>2</v>
      </c>
      <c r="M1524" s="47">
        <f>VLOOKUP(I1524,PGStock[],6,FALSE)</f>
        <v>200</v>
      </c>
      <c r="N1524" s="47">
        <f>+PGSales!$L1524*PGSales!$M1524</f>
        <v>400</v>
      </c>
    </row>
    <row r="1525" spans="1:14" hidden="1" x14ac:dyDescent="0.25">
      <c r="A1525" s="77">
        <f t="shared" si="42"/>
        <v>2025</v>
      </c>
      <c r="B1525" s="77">
        <f t="shared" si="43"/>
        <v>1</v>
      </c>
      <c r="C1525" s="73">
        <v>45668</v>
      </c>
      <c r="D1525" s="68" t="s">
        <v>186</v>
      </c>
      <c r="E1525" s="48" t="s">
        <v>334</v>
      </c>
      <c r="F1525" s="69" t="str">
        <f>VLOOKUP(E1525,Customer[],2,FALSE)</f>
        <v>Nan Htet</v>
      </c>
      <c r="G1525" s="69" t="str">
        <f>VLOOKUP(E1525,Customer[],3,FALSE)</f>
        <v>Sitkaind Rd</v>
      </c>
      <c r="H1525" s="69" t="str">
        <f>VLOOKUP(E1525,Customer[],4,FALSE)</f>
        <v>S Paukkan N/Oakkala</v>
      </c>
      <c r="I1525" s="48" t="s">
        <v>25</v>
      </c>
      <c r="J1525" s="70" t="str">
        <f>VLOOKUP(I1525,PGStock[],2,FALSE)</f>
        <v>Columbus Super Red Smooth 350 Ml</v>
      </c>
      <c r="K1525" s="71">
        <f>VLOOKUP(I1525,PGStock[],3,FALSE)</f>
        <v>0.35</v>
      </c>
      <c r="L1525" s="47">
        <v>12</v>
      </c>
      <c r="M1525" s="47">
        <f>VLOOKUP(I1525,PGStock[],6,FALSE)</f>
        <v>150</v>
      </c>
      <c r="N1525" s="47">
        <f>+PGSales!$L1525*PGSales!$M1525</f>
        <v>1800</v>
      </c>
    </row>
    <row r="1526" spans="1:14" hidden="1" x14ac:dyDescent="0.25">
      <c r="A1526" s="77">
        <f t="shared" si="42"/>
        <v>2025</v>
      </c>
      <c r="B1526" s="77">
        <f t="shared" si="43"/>
        <v>1</v>
      </c>
      <c r="C1526" s="73">
        <v>45668</v>
      </c>
      <c r="D1526" s="68" t="s">
        <v>186</v>
      </c>
      <c r="E1526" s="48" t="s">
        <v>334</v>
      </c>
      <c r="F1526" s="69" t="str">
        <f>VLOOKUP(E1526,Customer[],2,FALSE)</f>
        <v>Nan Htet</v>
      </c>
      <c r="G1526" s="69" t="str">
        <f>VLOOKUP(E1526,Customer[],3,FALSE)</f>
        <v>Sitkaind Rd</v>
      </c>
      <c r="H1526" s="69" t="str">
        <f>VLOOKUP(E1526,Customer[],4,FALSE)</f>
        <v>S Paukkan N/Oakkala</v>
      </c>
      <c r="I1526" s="48" t="s">
        <v>20</v>
      </c>
      <c r="J1526" s="70" t="str">
        <f>VLOOKUP(I1526,PGStock[],2,FALSE)</f>
        <v>Formula Rum 700ml</v>
      </c>
      <c r="K1526" s="71">
        <f>VLOOKUP(I1526,PGStock[],3,FALSE)</f>
        <v>0.7</v>
      </c>
      <c r="L1526" s="47">
        <v>1</v>
      </c>
      <c r="M1526" s="47">
        <f>VLOOKUP(I1526,PGStock[],6,FALSE)</f>
        <v>200</v>
      </c>
      <c r="N1526" s="47">
        <f>+PGSales!$L1526*PGSales!$M1526</f>
        <v>200</v>
      </c>
    </row>
    <row r="1527" spans="1:14" hidden="1" x14ac:dyDescent="0.25">
      <c r="A1527" s="77">
        <f t="shared" si="42"/>
        <v>2025</v>
      </c>
      <c r="B1527" s="77">
        <f t="shared" si="43"/>
        <v>1</v>
      </c>
      <c r="C1527" s="73">
        <v>45668</v>
      </c>
      <c r="D1527" s="68" t="s">
        <v>186</v>
      </c>
      <c r="E1527" s="48" t="s">
        <v>334</v>
      </c>
      <c r="F1527" s="69" t="str">
        <f>VLOOKUP(E1527,Customer[],2,FALSE)</f>
        <v>Nan Htet</v>
      </c>
      <c r="G1527" s="69" t="str">
        <f>VLOOKUP(E1527,Customer[],3,FALSE)</f>
        <v>Sitkaind Rd</v>
      </c>
      <c r="H1527" s="69" t="str">
        <f>VLOOKUP(E1527,Customer[],4,FALSE)</f>
        <v>S Paukkan N/Oakkala</v>
      </c>
      <c r="I1527" s="48" t="s">
        <v>18</v>
      </c>
      <c r="J1527" s="70" t="str">
        <f>VLOOKUP(I1527,PGStock[],2,FALSE)</f>
        <v>Formula Rum 350ml</v>
      </c>
      <c r="K1527" s="71">
        <f>VLOOKUP(I1527,PGStock[],3,FALSE)</f>
        <v>0.35</v>
      </c>
      <c r="L1527" s="47">
        <v>5</v>
      </c>
      <c r="M1527" s="47">
        <f>VLOOKUP(I1527,PGStock[],6,FALSE)</f>
        <v>150</v>
      </c>
      <c r="N1527" s="47">
        <f>+PGSales!$L1527*PGSales!$M1527</f>
        <v>750</v>
      </c>
    </row>
    <row r="1528" spans="1:14" hidden="1" x14ac:dyDescent="0.25">
      <c r="A1528" s="77">
        <f t="shared" si="42"/>
        <v>2025</v>
      </c>
      <c r="B1528" s="77">
        <f t="shared" si="43"/>
        <v>1</v>
      </c>
      <c r="C1528" s="73">
        <v>45668</v>
      </c>
      <c r="D1528" s="68" t="s">
        <v>58</v>
      </c>
      <c r="E1528" s="48" t="s">
        <v>303</v>
      </c>
      <c r="F1528" s="69" t="str">
        <f>VLOOKUP(E1528,Customer[],2,FALSE)</f>
        <v>Wine</v>
      </c>
      <c r="G1528" s="69" t="str">
        <f>VLOOKUP(E1528,Customer[],3,FALSE)</f>
        <v>Hlawaga Rd</v>
      </c>
      <c r="H1528" s="69" t="str">
        <f>VLOOKUP(E1528,Customer[],4,FALSE)</f>
        <v xml:space="preserve">Shwepyithar </v>
      </c>
      <c r="I1528" s="48" t="s">
        <v>27</v>
      </c>
      <c r="J1528" s="70" t="str">
        <f>VLOOKUP(I1528,PGStock[],2,FALSE)</f>
        <v>Columbus Super Red Smooth 700 Ml</v>
      </c>
      <c r="K1528" s="71">
        <f>VLOOKUP(I1528,PGStock[],3,FALSE)</f>
        <v>0.7</v>
      </c>
      <c r="L1528" s="47">
        <v>6</v>
      </c>
      <c r="M1528" s="47">
        <f>VLOOKUP(I1528,PGStock[],6,FALSE)</f>
        <v>200</v>
      </c>
      <c r="N1528" s="47">
        <f>+PGSales!$L1528*PGSales!$M1528</f>
        <v>1200</v>
      </c>
    </row>
    <row r="1529" spans="1:14" hidden="1" x14ac:dyDescent="0.25">
      <c r="A1529" s="77">
        <f t="shared" si="42"/>
        <v>2025</v>
      </c>
      <c r="B1529" s="77">
        <f t="shared" si="43"/>
        <v>1</v>
      </c>
      <c r="C1529" s="73">
        <v>45668</v>
      </c>
      <c r="D1529" s="68" t="s">
        <v>58</v>
      </c>
      <c r="E1529" s="48" t="s">
        <v>303</v>
      </c>
      <c r="F1529" s="69" t="str">
        <f>VLOOKUP(E1529,Customer[],2,FALSE)</f>
        <v>Wine</v>
      </c>
      <c r="G1529" s="69" t="str">
        <f>VLOOKUP(E1529,Customer[],3,FALSE)</f>
        <v>Hlawaga Rd</v>
      </c>
      <c r="H1529" s="69" t="str">
        <f>VLOOKUP(E1529,Customer[],4,FALSE)</f>
        <v xml:space="preserve">Shwepyithar </v>
      </c>
      <c r="I1529" s="48" t="s">
        <v>25</v>
      </c>
      <c r="J1529" s="70" t="str">
        <f>VLOOKUP(I1529,PGStock[],2,FALSE)</f>
        <v>Columbus Super Red Smooth 350 Ml</v>
      </c>
      <c r="K1529" s="71">
        <f>VLOOKUP(I1529,PGStock[],3,FALSE)</f>
        <v>0.35</v>
      </c>
      <c r="L1529" s="47">
        <v>3</v>
      </c>
      <c r="M1529" s="47">
        <f>VLOOKUP(I1529,PGStock[],6,FALSE)</f>
        <v>150</v>
      </c>
      <c r="N1529" s="47">
        <f>+PGSales!$L1529*PGSales!$M1529</f>
        <v>450</v>
      </c>
    </row>
    <row r="1530" spans="1:14" hidden="1" x14ac:dyDescent="0.25">
      <c r="A1530" s="77">
        <f t="shared" si="42"/>
        <v>2025</v>
      </c>
      <c r="B1530" s="77">
        <f t="shared" si="43"/>
        <v>1</v>
      </c>
      <c r="C1530" s="73">
        <v>45668</v>
      </c>
      <c r="D1530" s="68" t="s">
        <v>58</v>
      </c>
      <c r="E1530" s="48" t="s">
        <v>303</v>
      </c>
      <c r="F1530" s="69" t="str">
        <f>VLOOKUP(E1530,Customer[],2,FALSE)</f>
        <v>Wine</v>
      </c>
      <c r="G1530" s="69" t="str">
        <f>VLOOKUP(E1530,Customer[],3,FALSE)</f>
        <v>Hlawaga Rd</v>
      </c>
      <c r="H1530" s="69" t="str">
        <f>VLOOKUP(E1530,Customer[],4,FALSE)</f>
        <v xml:space="preserve">Shwepyithar </v>
      </c>
      <c r="I1530" s="48" t="s">
        <v>23</v>
      </c>
      <c r="J1530" s="70" t="str">
        <f>VLOOKUP(I1530,PGStock[],2,FALSE)</f>
        <v>Columbus Super Red Smooth 175 Ml</v>
      </c>
      <c r="K1530" s="71">
        <f>VLOOKUP(I1530,PGStock[],3,FALSE)</f>
        <v>0.17499999999999999</v>
      </c>
      <c r="L1530" s="47">
        <v>2</v>
      </c>
      <c r="M1530" s="47">
        <f>VLOOKUP(I1530,PGStock[],6,FALSE)</f>
        <v>100</v>
      </c>
      <c r="N1530" s="47">
        <f>+PGSales!$L1530*PGSales!$M1530</f>
        <v>200</v>
      </c>
    </row>
    <row r="1531" spans="1:14" hidden="1" x14ac:dyDescent="0.25">
      <c r="A1531" s="77">
        <f t="shared" si="42"/>
        <v>2025</v>
      </c>
      <c r="B1531" s="77">
        <f t="shared" si="43"/>
        <v>1</v>
      </c>
      <c r="C1531" s="73">
        <v>45668</v>
      </c>
      <c r="D1531" s="68" t="s">
        <v>58</v>
      </c>
      <c r="E1531" s="48" t="s">
        <v>303</v>
      </c>
      <c r="F1531" s="69" t="str">
        <f>VLOOKUP(E1531,Customer[],2,FALSE)</f>
        <v>Wine</v>
      </c>
      <c r="G1531" s="69" t="str">
        <f>VLOOKUP(E1531,Customer[],3,FALSE)</f>
        <v>Hlawaga Rd</v>
      </c>
      <c r="H1531" s="69" t="str">
        <f>VLOOKUP(E1531,Customer[],4,FALSE)</f>
        <v xml:space="preserve">Shwepyithar </v>
      </c>
      <c r="I1531" s="48" t="s">
        <v>20</v>
      </c>
      <c r="J1531" s="70" t="str">
        <f>VLOOKUP(I1531,PGStock[],2,FALSE)</f>
        <v>Formula Rum 700ml</v>
      </c>
      <c r="K1531" s="71">
        <f>VLOOKUP(I1531,PGStock[],3,FALSE)</f>
        <v>0.7</v>
      </c>
      <c r="L1531" s="47">
        <v>1</v>
      </c>
      <c r="M1531" s="47">
        <f>VLOOKUP(I1531,PGStock[],6,FALSE)</f>
        <v>200</v>
      </c>
      <c r="N1531" s="47">
        <f>+PGSales!$L1531*PGSales!$M1531</f>
        <v>200</v>
      </c>
    </row>
    <row r="1532" spans="1:14" hidden="1" x14ac:dyDescent="0.25">
      <c r="A1532" s="77">
        <f t="shared" si="42"/>
        <v>2025</v>
      </c>
      <c r="B1532" s="77">
        <f t="shared" si="43"/>
        <v>1</v>
      </c>
      <c r="C1532" s="73">
        <v>45668</v>
      </c>
      <c r="D1532" s="68" t="s">
        <v>58</v>
      </c>
      <c r="E1532" s="48" t="s">
        <v>303</v>
      </c>
      <c r="F1532" s="69" t="str">
        <f>VLOOKUP(E1532,Customer[],2,FALSE)</f>
        <v>Wine</v>
      </c>
      <c r="G1532" s="69" t="str">
        <f>VLOOKUP(E1532,Customer[],3,FALSE)</f>
        <v>Hlawaga Rd</v>
      </c>
      <c r="H1532" s="69" t="str">
        <f>VLOOKUP(E1532,Customer[],4,FALSE)</f>
        <v xml:space="preserve">Shwepyithar </v>
      </c>
      <c r="I1532" s="48" t="s">
        <v>18</v>
      </c>
      <c r="J1532" s="70" t="str">
        <f>VLOOKUP(I1532,PGStock[],2,FALSE)</f>
        <v>Formula Rum 350ml</v>
      </c>
      <c r="K1532" s="71">
        <f>VLOOKUP(I1532,PGStock[],3,FALSE)</f>
        <v>0.35</v>
      </c>
      <c r="L1532" s="47">
        <v>14</v>
      </c>
      <c r="M1532" s="47">
        <f>VLOOKUP(I1532,PGStock[],6,FALSE)</f>
        <v>150</v>
      </c>
      <c r="N1532" s="47">
        <f>+PGSales!$L1532*PGSales!$M1532</f>
        <v>2100</v>
      </c>
    </row>
    <row r="1533" spans="1:14" hidden="1" x14ac:dyDescent="0.25">
      <c r="A1533" s="77">
        <f t="shared" si="42"/>
        <v>2025</v>
      </c>
      <c r="B1533" s="77">
        <f t="shared" si="43"/>
        <v>1</v>
      </c>
      <c r="C1533" s="73">
        <v>45668</v>
      </c>
      <c r="D1533" s="68" t="s">
        <v>56</v>
      </c>
      <c r="E1533" s="48" t="s">
        <v>228</v>
      </c>
      <c r="F1533" s="69" t="str">
        <f>VLOOKUP(E1533,Customer[],2,FALSE)</f>
        <v>Myintmo</v>
      </c>
      <c r="G1533" s="69" t="str">
        <f>VLOOKUP(E1533,Customer[],3,FALSE)</f>
        <v>Bayin Naung Rd</v>
      </c>
      <c r="H1533" s="69" t="str">
        <f>VLOOKUP(E1533,Customer[],4,FALSE)</f>
        <v xml:space="preserve">Shwepyithar </v>
      </c>
      <c r="I1533" s="48" t="s">
        <v>25</v>
      </c>
      <c r="J1533" s="70" t="str">
        <f>VLOOKUP(I1533,PGStock[],2,FALSE)</f>
        <v>Columbus Super Red Smooth 350 Ml</v>
      </c>
      <c r="K1533" s="71">
        <f>VLOOKUP(I1533,PGStock[],3,FALSE)</f>
        <v>0.35</v>
      </c>
      <c r="L1533" s="47">
        <v>2</v>
      </c>
      <c r="M1533" s="47">
        <f>VLOOKUP(I1533,PGStock[],6,FALSE)</f>
        <v>150</v>
      </c>
      <c r="N1533" s="47">
        <f>+PGSales!$L1533*PGSales!$M1533</f>
        <v>300</v>
      </c>
    </row>
    <row r="1534" spans="1:14" hidden="1" x14ac:dyDescent="0.25">
      <c r="A1534" s="77">
        <f t="shared" si="42"/>
        <v>2025</v>
      </c>
      <c r="B1534" s="77">
        <f t="shared" si="43"/>
        <v>1</v>
      </c>
      <c r="C1534" s="73">
        <v>45668</v>
      </c>
      <c r="D1534" s="68" t="s">
        <v>56</v>
      </c>
      <c r="E1534" s="48" t="s">
        <v>228</v>
      </c>
      <c r="F1534" s="69" t="str">
        <f>VLOOKUP(E1534,Customer[],2,FALSE)</f>
        <v>Myintmo</v>
      </c>
      <c r="G1534" s="69" t="str">
        <f>VLOOKUP(E1534,Customer[],3,FALSE)</f>
        <v>Bayin Naung Rd</v>
      </c>
      <c r="H1534" s="69" t="str">
        <f>VLOOKUP(E1534,Customer[],4,FALSE)</f>
        <v xml:space="preserve">Shwepyithar </v>
      </c>
      <c r="I1534" s="48" t="s">
        <v>18</v>
      </c>
      <c r="J1534" s="70" t="str">
        <f>VLOOKUP(I1534,PGStock[],2,FALSE)</f>
        <v>Formula Rum 350ml</v>
      </c>
      <c r="K1534" s="71">
        <f>VLOOKUP(I1534,PGStock[],3,FALSE)</f>
        <v>0.35</v>
      </c>
      <c r="L1534" s="47">
        <v>5</v>
      </c>
      <c r="M1534" s="47">
        <f>VLOOKUP(I1534,PGStock[],6,FALSE)</f>
        <v>150</v>
      </c>
      <c r="N1534" s="47">
        <f>+PGSales!$L1534*PGSales!$M1534</f>
        <v>750</v>
      </c>
    </row>
    <row r="1535" spans="1:14" hidden="1" x14ac:dyDescent="0.25">
      <c r="A1535" s="77">
        <f t="shared" si="42"/>
        <v>2025</v>
      </c>
      <c r="B1535" s="77">
        <f t="shared" si="43"/>
        <v>1</v>
      </c>
      <c r="C1535" s="73">
        <v>45668</v>
      </c>
      <c r="D1535" s="68" t="s">
        <v>60</v>
      </c>
      <c r="E1535" s="48" t="s">
        <v>290</v>
      </c>
      <c r="F1535" s="69" t="str">
        <f>VLOOKUP(E1535,Customer[],2,FALSE)</f>
        <v>Toe Twat Wai</v>
      </c>
      <c r="G1535" s="69" t="str">
        <f>VLOOKUP(E1535,Customer[],3,FALSE)</f>
        <v>Badamar St</v>
      </c>
      <c r="H1535" s="69" t="str">
        <f>VLOOKUP(E1535,Customer[],4,FALSE)</f>
        <v xml:space="preserve">Shwepyithar </v>
      </c>
      <c r="I1535" s="48" t="s">
        <v>27</v>
      </c>
      <c r="J1535" s="70" t="str">
        <f>VLOOKUP(I1535,PGStock[],2,FALSE)</f>
        <v>Columbus Super Red Smooth 700 Ml</v>
      </c>
      <c r="K1535" s="71">
        <f>VLOOKUP(I1535,PGStock[],3,FALSE)</f>
        <v>0.7</v>
      </c>
      <c r="L1535" s="47">
        <v>1</v>
      </c>
      <c r="M1535" s="47">
        <f>VLOOKUP(I1535,PGStock[],6,FALSE)</f>
        <v>200</v>
      </c>
      <c r="N1535" s="47">
        <f>+PGSales!$L1535*PGSales!$M1535</f>
        <v>200</v>
      </c>
    </row>
    <row r="1536" spans="1:14" hidden="1" x14ac:dyDescent="0.25">
      <c r="A1536" s="77">
        <f t="shared" si="42"/>
        <v>2025</v>
      </c>
      <c r="B1536" s="77">
        <f t="shared" si="43"/>
        <v>1</v>
      </c>
      <c r="C1536" s="73">
        <v>45668</v>
      </c>
      <c r="D1536" s="68" t="s">
        <v>60</v>
      </c>
      <c r="E1536" s="48" t="s">
        <v>290</v>
      </c>
      <c r="F1536" s="69" t="str">
        <f>VLOOKUP(E1536,Customer[],2,FALSE)</f>
        <v>Toe Twat Wai</v>
      </c>
      <c r="G1536" s="69" t="str">
        <f>VLOOKUP(E1536,Customer[],3,FALSE)</f>
        <v>Badamar St</v>
      </c>
      <c r="H1536" s="69" t="str">
        <f>VLOOKUP(E1536,Customer[],4,FALSE)</f>
        <v xml:space="preserve">Shwepyithar </v>
      </c>
      <c r="I1536" s="48" t="s">
        <v>25</v>
      </c>
      <c r="J1536" s="70" t="str">
        <f>VLOOKUP(I1536,PGStock[],2,FALSE)</f>
        <v>Columbus Super Red Smooth 350 Ml</v>
      </c>
      <c r="K1536" s="71">
        <f>VLOOKUP(I1536,PGStock[],3,FALSE)</f>
        <v>0.35</v>
      </c>
      <c r="L1536" s="47">
        <v>11</v>
      </c>
      <c r="M1536" s="47">
        <f>VLOOKUP(I1536,PGStock[],6,FALSE)</f>
        <v>150</v>
      </c>
      <c r="N1536" s="47">
        <f>+PGSales!$L1536*PGSales!$M1536</f>
        <v>1650</v>
      </c>
    </row>
    <row r="1537" spans="1:14" hidden="1" x14ac:dyDescent="0.25">
      <c r="A1537" s="77">
        <f t="shared" si="42"/>
        <v>2025</v>
      </c>
      <c r="B1537" s="77">
        <f t="shared" si="43"/>
        <v>1</v>
      </c>
      <c r="C1537" s="73">
        <v>45668</v>
      </c>
      <c r="D1537" s="68" t="s">
        <v>60</v>
      </c>
      <c r="E1537" s="48" t="s">
        <v>290</v>
      </c>
      <c r="F1537" s="69" t="str">
        <f>VLOOKUP(E1537,Customer[],2,FALSE)</f>
        <v>Toe Twat Wai</v>
      </c>
      <c r="G1537" s="69" t="str">
        <f>VLOOKUP(E1537,Customer[],3,FALSE)</f>
        <v>Badamar St</v>
      </c>
      <c r="H1537" s="69" t="str">
        <f>VLOOKUP(E1537,Customer[],4,FALSE)</f>
        <v xml:space="preserve">Shwepyithar </v>
      </c>
      <c r="I1537" s="48" t="s">
        <v>18</v>
      </c>
      <c r="J1537" s="70" t="str">
        <f>VLOOKUP(I1537,PGStock[],2,FALSE)</f>
        <v>Formula Rum 350ml</v>
      </c>
      <c r="K1537" s="71">
        <f>VLOOKUP(I1537,PGStock[],3,FALSE)</f>
        <v>0.35</v>
      </c>
      <c r="L1537" s="47">
        <v>13</v>
      </c>
      <c r="M1537" s="47">
        <f>VLOOKUP(I1537,PGStock[],6,FALSE)</f>
        <v>150</v>
      </c>
      <c r="N1537" s="47">
        <f>+PGSales!$L1537*PGSales!$M1537</f>
        <v>1950</v>
      </c>
    </row>
    <row r="1538" spans="1:14" hidden="1" x14ac:dyDescent="0.25">
      <c r="A1538" s="77">
        <f t="shared" si="42"/>
        <v>2025</v>
      </c>
      <c r="B1538" s="77">
        <f t="shared" si="43"/>
        <v>1</v>
      </c>
      <c r="C1538" s="73">
        <v>45668</v>
      </c>
      <c r="D1538" s="68" t="s">
        <v>66</v>
      </c>
      <c r="E1538" s="48" t="s">
        <v>245</v>
      </c>
      <c r="F1538" s="69" t="str">
        <f>VLOOKUP(E1538,Customer[],2,FALSE)</f>
        <v>Cheer</v>
      </c>
      <c r="G1538" s="69" t="str">
        <f>VLOOKUP(E1538,Customer[],3,FALSE)</f>
        <v>ThanDin Zay Rd</v>
      </c>
      <c r="H1538" s="69" t="str">
        <f>VLOOKUP(E1538,Customer[],4,FALSE)</f>
        <v xml:space="preserve">Shwepyithar </v>
      </c>
      <c r="I1538" s="48" t="s">
        <v>25</v>
      </c>
      <c r="J1538" s="70" t="str">
        <f>VLOOKUP(I1538,PGStock[],2,FALSE)</f>
        <v>Columbus Super Red Smooth 350 Ml</v>
      </c>
      <c r="K1538" s="71">
        <f>VLOOKUP(I1538,PGStock[],3,FALSE)</f>
        <v>0.35</v>
      </c>
      <c r="L1538" s="47">
        <v>6</v>
      </c>
      <c r="M1538" s="47">
        <f>VLOOKUP(I1538,PGStock[],6,FALSE)</f>
        <v>150</v>
      </c>
      <c r="N1538" s="47">
        <f>+PGSales!$L1538*PGSales!$M1538</f>
        <v>900</v>
      </c>
    </row>
    <row r="1539" spans="1:14" hidden="1" x14ac:dyDescent="0.25">
      <c r="A1539" s="77">
        <f t="shared" si="42"/>
        <v>2025</v>
      </c>
      <c r="B1539" s="77">
        <f t="shared" si="43"/>
        <v>1</v>
      </c>
      <c r="C1539" s="73">
        <v>45668</v>
      </c>
      <c r="D1539" s="68" t="s">
        <v>66</v>
      </c>
      <c r="E1539" s="48" t="s">
        <v>245</v>
      </c>
      <c r="F1539" s="69" t="str">
        <f>VLOOKUP(E1539,Customer[],2,FALSE)</f>
        <v>Cheer</v>
      </c>
      <c r="G1539" s="69" t="str">
        <f>VLOOKUP(E1539,Customer[],3,FALSE)</f>
        <v>ThanDin Zay Rd</v>
      </c>
      <c r="H1539" s="69" t="str">
        <f>VLOOKUP(E1539,Customer[],4,FALSE)</f>
        <v xml:space="preserve">Shwepyithar </v>
      </c>
      <c r="I1539" s="48" t="s">
        <v>18</v>
      </c>
      <c r="J1539" s="70" t="str">
        <f>VLOOKUP(I1539,PGStock[],2,FALSE)</f>
        <v>Formula Rum 350ml</v>
      </c>
      <c r="K1539" s="71">
        <f>VLOOKUP(I1539,PGStock[],3,FALSE)</f>
        <v>0.35</v>
      </c>
      <c r="L1539" s="47">
        <v>3</v>
      </c>
      <c r="M1539" s="47">
        <f>VLOOKUP(I1539,PGStock[],6,FALSE)</f>
        <v>150</v>
      </c>
      <c r="N1539" s="47">
        <f>+PGSales!$L1539*PGSales!$M1539</f>
        <v>450</v>
      </c>
    </row>
    <row r="1540" spans="1:14" hidden="1" x14ac:dyDescent="0.25">
      <c r="A1540" s="77">
        <f t="shared" si="42"/>
        <v>2025</v>
      </c>
      <c r="B1540" s="77">
        <f t="shared" si="43"/>
        <v>1</v>
      </c>
      <c r="C1540" s="73">
        <v>45668</v>
      </c>
      <c r="D1540" s="68" t="s">
        <v>62</v>
      </c>
      <c r="E1540" s="48" t="s">
        <v>268</v>
      </c>
      <c r="F1540" s="69" t="str">
        <f>VLOOKUP(E1540,Customer[],2,FALSE)</f>
        <v>Kaung Thant</v>
      </c>
      <c r="G1540" s="69" t="str">
        <f>VLOOKUP(E1540,Customer[],3,FALSE)</f>
        <v>ThanDin Zay Rd</v>
      </c>
      <c r="H1540" s="69" t="str">
        <f>VLOOKUP(E1540,Customer[],4,FALSE)</f>
        <v xml:space="preserve">Shwepyithar </v>
      </c>
      <c r="I1540" s="48" t="s">
        <v>25</v>
      </c>
      <c r="J1540" s="70" t="str">
        <f>VLOOKUP(I1540,PGStock[],2,FALSE)</f>
        <v>Columbus Super Red Smooth 350 Ml</v>
      </c>
      <c r="K1540" s="71">
        <f>VLOOKUP(I1540,PGStock[],3,FALSE)</f>
        <v>0.35</v>
      </c>
      <c r="L1540" s="47">
        <v>17</v>
      </c>
      <c r="M1540" s="47">
        <f>VLOOKUP(I1540,PGStock[],6,FALSE)</f>
        <v>150</v>
      </c>
      <c r="N1540" s="47">
        <f>+PGSales!$L1540*PGSales!$M1540</f>
        <v>2550</v>
      </c>
    </row>
    <row r="1541" spans="1:14" hidden="1" x14ac:dyDescent="0.25">
      <c r="A1541" s="77">
        <f t="shared" si="42"/>
        <v>2025</v>
      </c>
      <c r="B1541" s="77">
        <f t="shared" si="43"/>
        <v>1</v>
      </c>
      <c r="C1541" s="73">
        <v>45668</v>
      </c>
      <c r="D1541" s="68" t="s">
        <v>62</v>
      </c>
      <c r="E1541" s="48" t="s">
        <v>268</v>
      </c>
      <c r="F1541" s="69" t="str">
        <f>VLOOKUP(E1541,Customer[],2,FALSE)</f>
        <v>Kaung Thant</v>
      </c>
      <c r="G1541" s="69" t="str">
        <f>VLOOKUP(E1541,Customer[],3,FALSE)</f>
        <v>ThanDin Zay Rd</v>
      </c>
      <c r="H1541" s="69" t="str">
        <f>VLOOKUP(E1541,Customer[],4,FALSE)</f>
        <v xml:space="preserve">Shwepyithar </v>
      </c>
      <c r="I1541" s="48" t="s">
        <v>18</v>
      </c>
      <c r="J1541" s="70" t="str">
        <f>VLOOKUP(I1541,PGStock[],2,FALSE)</f>
        <v>Formula Rum 350ml</v>
      </c>
      <c r="K1541" s="71">
        <f>VLOOKUP(I1541,PGStock[],3,FALSE)</f>
        <v>0.35</v>
      </c>
      <c r="L1541" s="47">
        <v>4</v>
      </c>
      <c r="M1541" s="47">
        <f>VLOOKUP(I1541,PGStock[],6,FALSE)</f>
        <v>150</v>
      </c>
      <c r="N1541" s="47">
        <f>+PGSales!$L1541*PGSales!$M1541</f>
        <v>600</v>
      </c>
    </row>
    <row r="1542" spans="1:14" hidden="1" x14ac:dyDescent="0.25">
      <c r="A1542" s="77">
        <f t="shared" si="42"/>
        <v>2025</v>
      </c>
      <c r="B1542" s="77">
        <f t="shared" si="43"/>
        <v>1</v>
      </c>
      <c r="C1542" s="73">
        <v>45668</v>
      </c>
      <c r="D1542" s="68" t="s">
        <v>68</v>
      </c>
      <c r="E1542" s="48" t="s">
        <v>246</v>
      </c>
      <c r="F1542" s="69" t="str">
        <f>VLOOKUP(E1542,Customer[],2,FALSE)</f>
        <v>Zaw Hein Kaber</v>
      </c>
      <c r="G1542" s="69" t="str">
        <f>VLOOKUP(E1542,Customer[],3,FALSE)</f>
        <v>ThanDin Zay Rd</v>
      </c>
      <c r="H1542" s="69" t="str">
        <f>VLOOKUP(E1542,Customer[],4,FALSE)</f>
        <v xml:space="preserve">Shwepyithar </v>
      </c>
      <c r="I1542" s="48" t="s">
        <v>25</v>
      </c>
      <c r="J1542" s="70" t="str">
        <f>VLOOKUP(I1542,PGStock[],2,FALSE)</f>
        <v>Columbus Super Red Smooth 350 Ml</v>
      </c>
      <c r="K1542" s="71">
        <f>VLOOKUP(I1542,PGStock[],3,FALSE)</f>
        <v>0.35</v>
      </c>
      <c r="L1542" s="47">
        <v>3</v>
      </c>
      <c r="M1542" s="47">
        <f>VLOOKUP(I1542,PGStock[],6,FALSE)</f>
        <v>150</v>
      </c>
      <c r="N1542" s="47">
        <f>+PGSales!$L1542*PGSales!$M1542</f>
        <v>450</v>
      </c>
    </row>
    <row r="1543" spans="1:14" hidden="1" x14ac:dyDescent="0.25">
      <c r="A1543" s="77">
        <f t="shared" si="42"/>
        <v>2025</v>
      </c>
      <c r="B1543" s="77">
        <f t="shared" si="43"/>
        <v>1</v>
      </c>
      <c r="C1543" s="73">
        <v>45668</v>
      </c>
      <c r="D1543" s="68" t="s">
        <v>68</v>
      </c>
      <c r="E1543" s="48" t="s">
        <v>246</v>
      </c>
      <c r="F1543" s="69" t="str">
        <f>VLOOKUP(E1543,Customer[],2,FALSE)</f>
        <v>Zaw Hein Kaber</v>
      </c>
      <c r="G1543" s="69" t="str">
        <f>VLOOKUP(E1543,Customer[],3,FALSE)</f>
        <v>ThanDin Zay Rd</v>
      </c>
      <c r="H1543" s="69" t="str">
        <f>VLOOKUP(E1543,Customer[],4,FALSE)</f>
        <v xml:space="preserve">Shwepyithar </v>
      </c>
      <c r="I1543" s="48" t="s">
        <v>18</v>
      </c>
      <c r="J1543" s="70" t="str">
        <f>VLOOKUP(I1543,PGStock[],2,FALSE)</f>
        <v>Formula Rum 350ml</v>
      </c>
      <c r="K1543" s="71">
        <f>VLOOKUP(I1543,PGStock[],3,FALSE)</f>
        <v>0.35</v>
      </c>
      <c r="L1543" s="47">
        <v>8</v>
      </c>
      <c r="M1543" s="47">
        <f>VLOOKUP(I1543,PGStock[],6,FALSE)</f>
        <v>150</v>
      </c>
      <c r="N1543" s="47">
        <f>+PGSales!$L1543*PGSales!$M1543</f>
        <v>1200</v>
      </c>
    </row>
    <row r="1544" spans="1:14" hidden="1" x14ac:dyDescent="0.25">
      <c r="A1544" s="77">
        <f t="shared" si="42"/>
        <v>2025</v>
      </c>
      <c r="B1544" s="77">
        <f t="shared" si="43"/>
        <v>1</v>
      </c>
      <c r="C1544" s="73">
        <v>45668</v>
      </c>
      <c r="D1544" s="68" t="s">
        <v>131</v>
      </c>
      <c r="E1544" s="48" t="s">
        <v>292</v>
      </c>
      <c r="F1544" s="69" t="str">
        <f>VLOOKUP(E1544,Customer[],2,FALSE)</f>
        <v>Shwe Pyae(2)</v>
      </c>
      <c r="G1544" s="69" t="str">
        <f>VLOOKUP(E1544,Customer[],3,FALSE)</f>
        <v xml:space="preserve">LanThwe </v>
      </c>
      <c r="H1544" s="69" t="str">
        <f>VLOOKUP(E1544,Customer[],4,FALSE)</f>
        <v>Hlaing Thar Yar</v>
      </c>
      <c r="I1544" s="48" t="s">
        <v>117</v>
      </c>
      <c r="J1544" s="70" t="str">
        <f>VLOOKUP(I1544,PGStock[],2,FALSE)</f>
        <v>ဒဂုံမန်ကျည်း ကော်ဗူး (1 Liter)</v>
      </c>
      <c r="K1544" s="71">
        <f>VLOOKUP(I1544,PGStock[],3,FALSE)</f>
        <v>1</v>
      </c>
      <c r="L1544" s="47">
        <v>2</v>
      </c>
      <c r="M1544" s="47">
        <f>VLOOKUP(I1544,PGStock[],6,FALSE)</f>
        <v>100</v>
      </c>
      <c r="N1544" s="47">
        <f>+PGSales!$L1544*PGSales!$M1544</f>
        <v>200</v>
      </c>
    </row>
    <row r="1545" spans="1:14" hidden="1" x14ac:dyDescent="0.25">
      <c r="A1545" s="77">
        <f t="shared" si="42"/>
        <v>2025</v>
      </c>
      <c r="B1545" s="77">
        <f t="shared" si="43"/>
        <v>1</v>
      </c>
      <c r="C1545" s="73">
        <v>45668</v>
      </c>
      <c r="D1545" s="68" t="s">
        <v>131</v>
      </c>
      <c r="E1545" s="48" t="s">
        <v>292</v>
      </c>
      <c r="F1545" s="69" t="str">
        <f>VLOOKUP(E1545,Customer[],2,FALSE)</f>
        <v>Shwe Pyae(2)</v>
      </c>
      <c r="G1545" s="69" t="str">
        <f>VLOOKUP(E1545,Customer[],3,FALSE)</f>
        <v xml:space="preserve">LanThwe </v>
      </c>
      <c r="H1545" s="69" t="str">
        <f>VLOOKUP(E1545,Customer[],4,FALSE)</f>
        <v>Hlaing Thar Yar</v>
      </c>
      <c r="I1545" s="48" t="s">
        <v>25</v>
      </c>
      <c r="J1545" s="70" t="str">
        <f>VLOOKUP(I1545,PGStock[],2,FALSE)</f>
        <v>Columbus Super Red Smooth 350 Ml</v>
      </c>
      <c r="K1545" s="71">
        <f>VLOOKUP(I1545,PGStock[],3,FALSE)</f>
        <v>0.35</v>
      </c>
      <c r="L1545" s="47">
        <v>3</v>
      </c>
      <c r="M1545" s="47">
        <f>VLOOKUP(I1545,PGStock[],6,FALSE)</f>
        <v>150</v>
      </c>
      <c r="N1545" s="47">
        <f>+PGSales!$L1545*PGSales!$M1545</f>
        <v>450</v>
      </c>
    </row>
    <row r="1546" spans="1:14" hidden="1" x14ac:dyDescent="0.25">
      <c r="A1546" s="77">
        <f t="shared" si="42"/>
        <v>2025</v>
      </c>
      <c r="B1546" s="77">
        <f t="shared" si="43"/>
        <v>1</v>
      </c>
      <c r="C1546" s="73">
        <v>45668</v>
      </c>
      <c r="D1546" s="68" t="s">
        <v>131</v>
      </c>
      <c r="E1546" s="48" t="s">
        <v>292</v>
      </c>
      <c r="F1546" s="69" t="str">
        <f>VLOOKUP(E1546,Customer[],2,FALSE)</f>
        <v>Shwe Pyae(2)</v>
      </c>
      <c r="G1546" s="69" t="str">
        <f>VLOOKUP(E1546,Customer[],3,FALSE)</f>
        <v xml:space="preserve">LanThwe </v>
      </c>
      <c r="H1546" s="69" t="str">
        <f>VLOOKUP(E1546,Customer[],4,FALSE)</f>
        <v>Hlaing Thar Yar</v>
      </c>
      <c r="I1546" s="48" t="s">
        <v>18</v>
      </c>
      <c r="J1546" s="70" t="str">
        <f>VLOOKUP(I1546,PGStock[],2,FALSE)</f>
        <v>Formula Rum 350ml</v>
      </c>
      <c r="K1546" s="71">
        <f>VLOOKUP(I1546,PGStock[],3,FALSE)</f>
        <v>0.35</v>
      </c>
      <c r="L1546" s="47">
        <v>5</v>
      </c>
      <c r="M1546" s="47">
        <f>VLOOKUP(I1546,PGStock[],6,FALSE)</f>
        <v>150</v>
      </c>
      <c r="N1546" s="47">
        <f>+PGSales!$L1546*PGSales!$M1546</f>
        <v>750</v>
      </c>
    </row>
    <row r="1547" spans="1:14" hidden="1" x14ac:dyDescent="0.25">
      <c r="A1547" s="77">
        <f t="shared" si="42"/>
        <v>2025</v>
      </c>
      <c r="B1547" s="77">
        <f t="shared" si="43"/>
        <v>1</v>
      </c>
      <c r="C1547" s="73">
        <v>45668</v>
      </c>
      <c r="D1547" s="68" t="s">
        <v>70</v>
      </c>
      <c r="E1547" s="48" t="s">
        <v>294</v>
      </c>
      <c r="F1547" s="69" t="str">
        <f>VLOOKUP(E1547,Customer[],2,FALSE)</f>
        <v>Shwe Pyae(1)</v>
      </c>
      <c r="G1547" s="69" t="str">
        <f>VLOOKUP(E1547,Customer[],3,FALSE)</f>
        <v>Bogyoke  Rd</v>
      </c>
      <c r="H1547" s="69" t="str">
        <f>VLOOKUP(E1547,Customer[],4,FALSE)</f>
        <v>Hlaing Thar Yar</v>
      </c>
      <c r="I1547" s="48" t="s">
        <v>117</v>
      </c>
      <c r="J1547" s="70" t="str">
        <f>VLOOKUP(I1547,PGStock[],2,FALSE)</f>
        <v>ဒဂုံမန်ကျည်း ကော်ဗူး (1 Liter)</v>
      </c>
      <c r="K1547" s="71">
        <f>VLOOKUP(I1547,PGStock[],3,FALSE)</f>
        <v>1</v>
      </c>
      <c r="L1547" s="47">
        <v>2</v>
      </c>
      <c r="M1547" s="47">
        <f>VLOOKUP(I1547,PGStock[],6,FALSE)</f>
        <v>100</v>
      </c>
      <c r="N1547" s="47">
        <f>+PGSales!$L1547*PGSales!$M1547</f>
        <v>200</v>
      </c>
    </row>
    <row r="1548" spans="1:14" hidden="1" x14ac:dyDescent="0.25">
      <c r="A1548" s="77">
        <f t="shared" si="42"/>
        <v>2025</v>
      </c>
      <c r="B1548" s="77">
        <f t="shared" si="43"/>
        <v>1</v>
      </c>
      <c r="C1548" s="73">
        <v>45668</v>
      </c>
      <c r="D1548" s="68" t="s">
        <v>70</v>
      </c>
      <c r="E1548" s="48" t="s">
        <v>294</v>
      </c>
      <c r="F1548" s="69" t="str">
        <f>VLOOKUP(E1548,Customer[],2,FALSE)</f>
        <v>Shwe Pyae(1)</v>
      </c>
      <c r="G1548" s="69" t="str">
        <f>VLOOKUP(E1548,Customer[],3,FALSE)</f>
        <v>Bogyoke  Rd</v>
      </c>
      <c r="H1548" s="69" t="str">
        <f>VLOOKUP(E1548,Customer[],4,FALSE)</f>
        <v>Hlaing Thar Yar</v>
      </c>
      <c r="I1548" s="48" t="s">
        <v>25</v>
      </c>
      <c r="J1548" s="70" t="str">
        <f>VLOOKUP(I1548,PGStock[],2,FALSE)</f>
        <v>Columbus Super Red Smooth 350 Ml</v>
      </c>
      <c r="K1548" s="71">
        <f>VLOOKUP(I1548,PGStock[],3,FALSE)</f>
        <v>0.35</v>
      </c>
      <c r="L1548" s="47">
        <v>4</v>
      </c>
      <c r="M1548" s="47">
        <f>VLOOKUP(I1548,PGStock[],6,FALSE)</f>
        <v>150</v>
      </c>
      <c r="N1548" s="47">
        <f>+PGSales!$L1548*PGSales!$M1548</f>
        <v>600</v>
      </c>
    </row>
    <row r="1549" spans="1:14" hidden="1" x14ac:dyDescent="0.25">
      <c r="A1549" s="77">
        <f t="shared" si="42"/>
        <v>2025</v>
      </c>
      <c r="B1549" s="77">
        <f t="shared" si="43"/>
        <v>1</v>
      </c>
      <c r="C1549" s="73">
        <v>45668</v>
      </c>
      <c r="D1549" s="68" t="s">
        <v>70</v>
      </c>
      <c r="E1549" s="48" t="s">
        <v>294</v>
      </c>
      <c r="F1549" s="69" t="str">
        <f>VLOOKUP(E1549,Customer[],2,FALSE)</f>
        <v>Shwe Pyae(1)</v>
      </c>
      <c r="G1549" s="69" t="str">
        <f>VLOOKUP(E1549,Customer[],3,FALSE)</f>
        <v>Bogyoke  Rd</v>
      </c>
      <c r="H1549" s="69" t="str">
        <f>VLOOKUP(E1549,Customer[],4,FALSE)</f>
        <v>Hlaing Thar Yar</v>
      </c>
      <c r="I1549" s="48" t="s">
        <v>18</v>
      </c>
      <c r="J1549" s="70" t="str">
        <f>VLOOKUP(I1549,PGStock[],2,FALSE)</f>
        <v>Formula Rum 350ml</v>
      </c>
      <c r="K1549" s="71">
        <f>VLOOKUP(I1549,PGStock[],3,FALSE)</f>
        <v>0.35</v>
      </c>
      <c r="L1549" s="47">
        <v>4</v>
      </c>
      <c r="M1549" s="47">
        <f>VLOOKUP(I1549,PGStock[],6,FALSE)</f>
        <v>150</v>
      </c>
      <c r="N1549" s="47">
        <f>+PGSales!$L1549*PGSales!$M1549</f>
        <v>600</v>
      </c>
    </row>
    <row r="1550" spans="1:14" hidden="1" x14ac:dyDescent="0.25">
      <c r="A1550" s="77">
        <f t="shared" si="42"/>
        <v>2025</v>
      </c>
      <c r="B1550" s="77">
        <f t="shared" si="43"/>
        <v>1</v>
      </c>
      <c r="C1550" s="73">
        <v>45668</v>
      </c>
      <c r="D1550" s="68" t="s">
        <v>76</v>
      </c>
      <c r="E1550" s="48" t="s">
        <v>291</v>
      </c>
      <c r="F1550" s="69" t="str">
        <f>VLOOKUP(E1550,Customer[],2,FALSE)</f>
        <v>Kyaw Myatter</v>
      </c>
      <c r="G1550" s="69" t="str">
        <f>VLOOKUP(E1550,Customer[],3,FALSE)</f>
        <v>Pamoe Hinn Rd</v>
      </c>
      <c r="H1550" s="69" t="str">
        <f>VLOOKUP(E1550,Customer[],4,FALSE)</f>
        <v>Hlaing Thar Yar</v>
      </c>
      <c r="I1550" s="48" t="s">
        <v>20</v>
      </c>
      <c r="J1550" s="70" t="str">
        <f>VLOOKUP(I1550,PGStock[],2,FALSE)</f>
        <v>Formula Rum 700ml</v>
      </c>
      <c r="K1550" s="71">
        <f>VLOOKUP(I1550,PGStock[],3,FALSE)</f>
        <v>0.7</v>
      </c>
      <c r="L1550" s="47">
        <v>5</v>
      </c>
      <c r="M1550" s="47">
        <f>VLOOKUP(I1550,PGStock[],6,FALSE)</f>
        <v>200</v>
      </c>
      <c r="N1550" s="47">
        <f>+PGSales!$L1550*PGSales!$M1550</f>
        <v>1000</v>
      </c>
    </row>
    <row r="1551" spans="1:14" hidden="1" x14ac:dyDescent="0.25">
      <c r="A1551" s="77">
        <f t="shared" si="42"/>
        <v>2025</v>
      </c>
      <c r="B1551" s="77">
        <f t="shared" si="43"/>
        <v>1</v>
      </c>
      <c r="C1551" s="73">
        <v>45668</v>
      </c>
      <c r="D1551" s="68" t="s">
        <v>3</v>
      </c>
      <c r="E1551" s="48" t="s">
        <v>293</v>
      </c>
      <c r="F1551" s="69" t="str">
        <f>VLOOKUP(E1551,Customer[],2,FALSE)</f>
        <v>Aung Thayaphu</v>
      </c>
      <c r="G1551" s="69" t="str">
        <f>VLOOKUP(E1551,Customer[],3,FALSE)</f>
        <v>Bogyoke  Rd</v>
      </c>
      <c r="H1551" s="69" t="str">
        <f>VLOOKUP(E1551,Customer[],4,FALSE)</f>
        <v>Hlaing Thar Yar</v>
      </c>
      <c r="I1551" s="48" t="s">
        <v>25</v>
      </c>
      <c r="J1551" s="70" t="str">
        <f>VLOOKUP(I1551,PGStock[],2,FALSE)</f>
        <v>Columbus Super Red Smooth 350 Ml</v>
      </c>
      <c r="K1551" s="71">
        <f>VLOOKUP(I1551,PGStock[],3,FALSE)</f>
        <v>0.35</v>
      </c>
      <c r="L1551" s="47">
        <v>1</v>
      </c>
      <c r="M1551" s="47">
        <f>VLOOKUP(I1551,PGStock[],6,FALSE)</f>
        <v>150</v>
      </c>
      <c r="N1551" s="47">
        <f>+PGSales!$L1551*PGSales!$M1551</f>
        <v>150</v>
      </c>
    </row>
    <row r="1552" spans="1:14" hidden="1" x14ac:dyDescent="0.25">
      <c r="A1552" s="77">
        <f t="shared" si="42"/>
        <v>2025</v>
      </c>
      <c r="B1552" s="77">
        <f t="shared" si="43"/>
        <v>1</v>
      </c>
      <c r="C1552" s="73">
        <v>45668</v>
      </c>
      <c r="D1552" s="68" t="s">
        <v>3</v>
      </c>
      <c r="E1552" s="48" t="s">
        <v>293</v>
      </c>
      <c r="F1552" s="69" t="str">
        <f>VLOOKUP(E1552,Customer[],2,FALSE)</f>
        <v>Aung Thayaphu</v>
      </c>
      <c r="G1552" s="69" t="str">
        <f>VLOOKUP(E1552,Customer[],3,FALSE)</f>
        <v>Bogyoke  Rd</v>
      </c>
      <c r="H1552" s="69" t="str">
        <f>VLOOKUP(E1552,Customer[],4,FALSE)</f>
        <v>Hlaing Thar Yar</v>
      </c>
      <c r="I1552" s="48" t="s">
        <v>18</v>
      </c>
      <c r="J1552" s="70" t="str">
        <f>VLOOKUP(I1552,PGStock[],2,FALSE)</f>
        <v>Formula Rum 350ml</v>
      </c>
      <c r="K1552" s="71">
        <f>VLOOKUP(I1552,PGStock[],3,FALSE)</f>
        <v>0.35</v>
      </c>
      <c r="L1552" s="47">
        <v>1</v>
      </c>
      <c r="M1552" s="47">
        <f>VLOOKUP(I1552,PGStock[],6,FALSE)</f>
        <v>150</v>
      </c>
      <c r="N1552" s="47">
        <f>+PGSales!$L1552*PGSales!$M1552</f>
        <v>150</v>
      </c>
    </row>
    <row r="1553" spans="1:14" hidden="1" x14ac:dyDescent="0.25">
      <c r="A1553" s="77">
        <f t="shared" si="42"/>
        <v>2025</v>
      </c>
      <c r="B1553" s="77">
        <f t="shared" si="43"/>
        <v>1</v>
      </c>
      <c r="C1553" s="73">
        <v>45668</v>
      </c>
      <c r="D1553" s="68" t="s">
        <v>74</v>
      </c>
      <c r="E1553" s="48" t="s">
        <v>323</v>
      </c>
      <c r="F1553" s="69" t="str">
        <f>VLOOKUP(E1553,Customer[],2,FALSE)</f>
        <v>Mya Badathar 1</v>
      </c>
      <c r="G1553" s="69" t="str">
        <f>VLOOKUP(E1553,Customer[],3,FALSE)</f>
        <v>Bogyoke Rd</v>
      </c>
      <c r="H1553" s="69" t="str">
        <f>VLOOKUP(E1553,Customer[],4,FALSE)</f>
        <v>Hlaing Thar Yar</v>
      </c>
      <c r="I1553" s="48" t="s">
        <v>27</v>
      </c>
      <c r="J1553" s="70" t="str">
        <f>VLOOKUP(I1553,PGStock[],2,FALSE)</f>
        <v>Columbus Super Red Smooth 700 Ml</v>
      </c>
      <c r="K1553" s="71">
        <f>VLOOKUP(I1553,PGStock[],3,FALSE)</f>
        <v>0.7</v>
      </c>
      <c r="L1553" s="47">
        <v>1</v>
      </c>
      <c r="M1553" s="47">
        <f>VLOOKUP(I1553,PGStock[],6,FALSE)</f>
        <v>200</v>
      </c>
      <c r="N1553" s="47">
        <f>+PGSales!$L1553*PGSales!$M1553</f>
        <v>200</v>
      </c>
    </row>
    <row r="1554" spans="1:14" hidden="1" x14ac:dyDescent="0.25">
      <c r="A1554" s="77">
        <f t="shared" si="42"/>
        <v>2025</v>
      </c>
      <c r="B1554" s="77">
        <f t="shared" si="43"/>
        <v>1</v>
      </c>
      <c r="C1554" s="73">
        <v>45668</v>
      </c>
      <c r="D1554" s="68" t="s">
        <v>74</v>
      </c>
      <c r="E1554" s="48" t="s">
        <v>323</v>
      </c>
      <c r="F1554" s="69" t="str">
        <f>VLOOKUP(E1554,Customer[],2,FALSE)</f>
        <v>Mya Badathar 1</v>
      </c>
      <c r="G1554" s="69" t="str">
        <f>VLOOKUP(E1554,Customer[],3,FALSE)</f>
        <v>Bogyoke Rd</v>
      </c>
      <c r="H1554" s="69" t="str">
        <f>VLOOKUP(E1554,Customer[],4,FALSE)</f>
        <v>Hlaing Thar Yar</v>
      </c>
      <c r="I1554" s="48" t="s">
        <v>18</v>
      </c>
      <c r="J1554" s="70" t="str">
        <f>VLOOKUP(I1554,PGStock[],2,FALSE)</f>
        <v>Formula Rum 350ml</v>
      </c>
      <c r="K1554" s="71">
        <f>VLOOKUP(I1554,PGStock[],3,FALSE)</f>
        <v>0.35</v>
      </c>
      <c r="L1554" s="47">
        <v>4</v>
      </c>
      <c r="M1554" s="47">
        <f>VLOOKUP(I1554,PGStock[],6,FALSE)</f>
        <v>150</v>
      </c>
      <c r="N1554" s="47">
        <f>+PGSales!$L1554*PGSales!$M1554</f>
        <v>600</v>
      </c>
    </row>
    <row r="1555" spans="1:14" hidden="1" x14ac:dyDescent="0.25">
      <c r="A1555" s="77">
        <f t="shared" si="42"/>
        <v>2025</v>
      </c>
      <c r="B1555" s="77">
        <f t="shared" si="43"/>
        <v>1</v>
      </c>
      <c r="C1555" s="73">
        <v>45668</v>
      </c>
      <c r="D1555" s="68" t="s">
        <v>4</v>
      </c>
      <c r="E1555" s="48" t="s">
        <v>333</v>
      </c>
      <c r="F1555" s="69" t="str">
        <f>VLOOKUP(E1555,Customer[],2,FALSE)</f>
        <v>Swantaw</v>
      </c>
      <c r="G1555" s="69" t="str">
        <f>VLOOKUP(E1555,Customer[],3,FALSE)</f>
        <v>Bogyoke Rd</v>
      </c>
      <c r="H1555" s="69" t="str">
        <f>VLOOKUP(E1555,Customer[],4,FALSE)</f>
        <v>Hlaing Thar Yar</v>
      </c>
      <c r="I1555" s="48" t="s">
        <v>117</v>
      </c>
      <c r="J1555" s="70" t="str">
        <f>VLOOKUP(I1555,PGStock[],2,FALSE)</f>
        <v>ဒဂုံမန်ကျည်း ကော်ဗူး (1 Liter)</v>
      </c>
      <c r="K1555" s="71">
        <f>VLOOKUP(I1555,PGStock[],3,FALSE)</f>
        <v>1</v>
      </c>
      <c r="L1555" s="47">
        <v>4</v>
      </c>
      <c r="M1555" s="47">
        <f>VLOOKUP(I1555,PGStock[],6,FALSE)</f>
        <v>100</v>
      </c>
      <c r="N1555" s="47">
        <f>+PGSales!$L1555*PGSales!$M1555</f>
        <v>400</v>
      </c>
    </row>
    <row r="1556" spans="1:14" hidden="1" x14ac:dyDescent="0.25">
      <c r="A1556" s="77">
        <f t="shared" si="42"/>
        <v>2025</v>
      </c>
      <c r="B1556" s="77">
        <f t="shared" si="43"/>
        <v>1</v>
      </c>
      <c r="C1556" s="73">
        <v>45668</v>
      </c>
      <c r="D1556" s="68" t="s">
        <v>4</v>
      </c>
      <c r="E1556" s="48" t="s">
        <v>333</v>
      </c>
      <c r="F1556" s="69" t="str">
        <f>VLOOKUP(E1556,Customer[],2,FALSE)</f>
        <v>Swantaw</v>
      </c>
      <c r="G1556" s="69" t="str">
        <f>VLOOKUP(E1556,Customer[],3,FALSE)</f>
        <v>Bogyoke Rd</v>
      </c>
      <c r="H1556" s="69" t="str">
        <f>VLOOKUP(E1556,Customer[],4,FALSE)</f>
        <v>Hlaing Thar Yar</v>
      </c>
      <c r="I1556" s="48" t="s">
        <v>18</v>
      </c>
      <c r="J1556" s="70" t="str">
        <f>VLOOKUP(I1556,PGStock[],2,FALSE)</f>
        <v>Formula Rum 350ml</v>
      </c>
      <c r="K1556" s="71">
        <f>VLOOKUP(I1556,PGStock[],3,FALSE)</f>
        <v>0.35</v>
      </c>
      <c r="L1556" s="47">
        <v>4</v>
      </c>
      <c r="M1556" s="47">
        <f>VLOOKUP(I1556,PGStock[],6,FALSE)</f>
        <v>150</v>
      </c>
      <c r="N1556" s="47">
        <f>+PGSales!$L1556*PGSales!$M1556</f>
        <v>600</v>
      </c>
    </row>
    <row r="1557" spans="1:14" hidden="1" x14ac:dyDescent="0.25">
      <c r="A1557" s="77">
        <f t="shared" si="42"/>
        <v>2025</v>
      </c>
      <c r="B1557" s="77">
        <f t="shared" si="43"/>
        <v>1</v>
      </c>
      <c r="C1557" s="73">
        <v>45668</v>
      </c>
      <c r="D1557" s="68" t="s">
        <v>72</v>
      </c>
      <c r="E1557" s="48" t="s">
        <v>324</v>
      </c>
      <c r="F1557" s="69" t="str">
        <f>VLOOKUP(E1557,Customer[],2,FALSE)</f>
        <v>Aung Zaya</v>
      </c>
      <c r="G1557" s="69" t="str">
        <f>VLOOKUP(E1557,Customer[],3,FALSE)</f>
        <v>Bogyoke Rd</v>
      </c>
      <c r="H1557" s="69" t="str">
        <f>VLOOKUP(E1557,Customer[],4,FALSE)</f>
        <v>Hlaing Thar Yar</v>
      </c>
      <c r="I1557" s="48" t="s">
        <v>117</v>
      </c>
      <c r="J1557" s="70" t="str">
        <f>VLOOKUP(I1557,PGStock[],2,FALSE)</f>
        <v>ဒဂုံမန်ကျည်း ကော်ဗူး (1 Liter)</v>
      </c>
      <c r="K1557" s="71">
        <f>VLOOKUP(I1557,PGStock[],3,FALSE)</f>
        <v>1</v>
      </c>
      <c r="L1557" s="47">
        <v>4</v>
      </c>
      <c r="M1557" s="47">
        <f>VLOOKUP(I1557,PGStock[],6,FALSE)</f>
        <v>100</v>
      </c>
      <c r="N1557" s="47">
        <f>+PGSales!$L1557*PGSales!$M1557</f>
        <v>400</v>
      </c>
    </row>
    <row r="1558" spans="1:14" hidden="1" x14ac:dyDescent="0.25">
      <c r="A1558" s="77">
        <f t="shared" si="42"/>
        <v>2025</v>
      </c>
      <c r="B1558" s="77">
        <f t="shared" si="43"/>
        <v>1</v>
      </c>
      <c r="C1558" s="73">
        <v>45668</v>
      </c>
      <c r="D1558" s="68" t="s">
        <v>72</v>
      </c>
      <c r="E1558" s="48" t="s">
        <v>324</v>
      </c>
      <c r="F1558" s="69" t="str">
        <f>VLOOKUP(E1558,Customer[],2,FALSE)</f>
        <v>Aung Zaya</v>
      </c>
      <c r="G1558" s="69" t="str">
        <f>VLOOKUP(E1558,Customer[],3,FALSE)</f>
        <v>Bogyoke Rd</v>
      </c>
      <c r="H1558" s="69" t="str">
        <f>VLOOKUP(E1558,Customer[],4,FALSE)</f>
        <v>Hlaing Thar Yar</v>
      </c>
      <c r="I1558" s="48" t="s">
        <v>25</v>
      </c>
      <c r="J1558" s="70" t="str">
        <f>VLOOKUP(I1558,PGStock[],2,FALSE)</f>
        <v>Columbus Super Red Smooth 350 Ml</v>
      </c>
      <c r="K1558" s="71">
        <f>VLOOKUP(I1558,PGStock[],3,FALSE)</f>
        <v>0.35</v>
      </c>
      <c r="L1558" s="47">
        <v>8</v>
      </c>
      <c r="M1558" s="47">
        <f>VLOOKUP(I1558,PGStock[],6,FALSE)</f>
        <v>150</v>
      </c>
      <c r="N1558" s="47">
        <f>+PGSales!$L1558*PGSales!$M1558</f>
        <v>1200</v>
      </c>
    </row>
    <row r="1559" spans="1:14" hidden="1" x14ac:dyDescent="0.25">
      <c r="A1559" s="77">
        <f t="shared" si="42"/>
        <v>2025</v>
      </c>
      <c r="B1559" s="77">
        <f t="shared" si="43"/>
        <v>1</v>
      </c>
      <c r="C1559" s="73">
        <v>45668</v>
      </c>
      <c r="D1559" s="68" t="s">
        <v>72</v>
      </c>
      <c r="E1559" s="48" t="s">
        <v>324</v>
      </c>
      <c r="F1559" s="69" t="str">
        <f>VLOOKUP(E1559,Customer[],2,FALSE)</f>
        <v>Aung Zaya</v>
      </c>
      <c r="G1559" s="69" t="str">
        <f>VLOOKUP(E1559,Customer[],3,FALSE)</f>
        <v>Bogyoke Rd</v>
      </c>
      <c r="H1559" s="69" t="str">
        <f>VLOOKUP(E1559,Customer[],4,FALSE)</f>
        <v>Hlaing Thar Yar</v>
      </c>
      <c r="I1559" s="48" t="s">
        <v>18</v>
      </c>
      <c r="J1559" s="70" t="str">
        <f>VLOOKUP(I1559,PGStock[],2,FALSE)</f>
        <v>Formula Rum 350ml</v>
      </c>
      <c r="K1559" s="71">
        <f>VLOOKUP(I1559,PGStock[],3,FALSE)</f>
        <v>0.35</v>
      </c>
      <c r="L1559" s="47">
        <v>13</v>
      </c>
      <c r="M1559" s="47">
        <f>VLOOKUP(I1559,PGStock[],6,FALSE)</f>
        <v>150</v>
      </c>
      <c r="N1559" s="47">
        <f>+PGSales!$L1559*PGSales!$M1559</f>
        <v>1950</v>
      </c>
    </row>
    <row r="1560" spans="1:14" hidden="1" x14ac:dyDescent="0.25">
      <c r="A1560" s="77">
        <f t="shared" si="42"/>
        <v>2025</v>
      </c>
      <c r="B1560" s="77">
        <f t="shared" si="43"/>
        <v>1</v>
      </c>
      <c r="C1560" s="73">
        <v>45670</v>
      </c>
      <c r="D1560" s="68" t="s">
        <v>115</v>
      </c>
      <c r="E1560" s="48" t="s">
        <v>322</v>
      </c>
      <c r="F1560" s="69" t="str">
        <f>VLOOKUP(E1560,Customer[],2,FALSE)</f>
        <v>Kyaw</v>
      </c>
      <c r="G1560" s="69" t="str">
        <f>VLOOKUP(E1560,Customer[],3,FALSE)</f>
        <v>Bagan Rd</v>
      </c>
      <c r="H1560" s="69" t="str">
        <f>VLOOKUP(E1560,Customer[],4,FALSE)</f>
        <v>S Paukkan N/Oakkala</v>
      </c>
      <c r="I1560" s="48" t="s">
        <v>27</v>
      </c>
      <c r="J1560" s="70" t="str">
        <f>VLOOKUP(I1560,PGStock[],2,FALSE)</f>
        <v>Columbus Super Red Smooth 700 Ml</v>
      </c>
      <c r="K1560" s="71">
        <f>VLOOKUP(I1560,PGStock[],3,FALSE)</f>
        <v>0.7</v>
      </c>
      <c r="L1560" s="47">
        <v>1</v>
      </c>
      <c r="M1560" s="47">
        <f>VLOOKUP(I1560,PGStock[],6,FALSE)</f>
        <v>200</v>
      </c>
      <c r="N1560" s="47">
        <f>+PGSales!$L1560*PGSales!$M1560</f>
        <v>200</v>
      </c>
    </row>
    <row r="1561" spans="1:14" hidden="1" x14ac:dyDescent="0.25">
      <c r="A1561" s="77">
        <f t="shared" si="42"/>
        <v>2025</v>
      </c>
      <c r="B1561" s="77">
        <f t="shared" si="43"/>
        <v>1</v>
      </c>
      <c r="C1561" s="73">
        <v>45670</v>
      </c>
      <c r="D1561" s="68" t="s">
        <v>115</v>
      </c>
      <c r="E1561" s="48" t="s">
        <v>322</v>
      </c>
      <c r="F1561" s="69" t="str">
        <f>VLOOKUP(E1561,Customer[],2,FALSE)</f>
        <v>Kyaw</v>
      </c>
      <c r="G1561" s="69" t="str">
        <f>VLOOKUP(E1561,Customer[],3,FALSE)</f>
        <v>Bagan Rd</v>
      </c>
      <c r="H1561" s="69" t="str">
        <f>VLOOKUP(E1561,Customer[],4,FALSE)</f>
        <v>S Paukkan N/Oakkala</v>
      </c>
      <c r="I1561" s="48" t="s">
        <v>25</v>
      </c>
      <c r="J1561" s="70" t="str">
        <f>VLOOKUP(I1561,PGStock[],2,FALSE)</f>
        <v>Columbus Super Red Smooth 350 Ml</v>
      </c>
      <c r="K1561" s="71">
        <f>VLOOKUP(I1561,PGStock[],3,FALSE)</f>
        <v>0.35</v>
      </c>
      <c r="L1561" s="47">
        <v>10</v>
      </c>
      <c r="M1561" s="47">
        <f>VLOOKUP(I1561,PGStock[],6,FALSE)</f>
        <v>150</v>
      </c>
      <c r="N1561" s="47">
        <f>+PGSales!$L1561*PGSales!$M1561</f>
        <v>1500</v>
      </c>
    </row>
    <row r="1562" spans="1:14" hidden="1" x14ac:dyDescent="0.25">
      <c r="A1562" s="77">
        <f t="shared" si="42"/>
        <v>2025</v>
      </c>
      <c r="B1562" s="77">
        <f t="shared" si="43"/>
        <v>1</v>
      </c>
      <c r="C1562" s="73">
        <v>45670</v>
      </c>
      <c r="D1562" s="68" t="s">
        <v>115</v>
      </c>
      <c r="E1562" s="48" t="s">
        <v>322</v>
      </c>
      <c r="F1562" s="69" t="str">
        <f>VLOOKUP(E1562,Customer[],2,FALSE)</f>
        <v>Kyaw</v>
      </c>
      <c r="G1562" s="69" t="str">
        <f>VLOOKUP(E1562,Customer[],3,FALSE)</f>
        <v>Bagan Rd</v>
      </c>
      <c r="H1562" s="69" t="str">
        <f>VLOOKUP(E1562,Customer[],4,FALSE)</f>
        <v>S Paukkan N/Oakkala</v>
      </c>
      <c r="I1562" s="48" t="s">
        <v>20</v>
      </c>
      <c r="J1562" s="70" t="str">
        <f>VLOOKUP(I1562,PGStock[],2,FALSE)</f>
        <v>Formula Rum 700ml</v>
      </c>
      <c r="K1562" s="71">
        <f>VLOOKUP(I1562,PGStock[],3,FALSE)</f>
        <v>0.7</v>
      </c>
      <c r="L1562" s="47">
        <v>4</v>
      </c>
      <c r="M1562" s="47">
        <f>VLOOKUP(I1562,PGStock[],6,FALSE)</f>
        <v>200</v>
      </c>
      <c r="N1562" s="47">
        <f>+PGSales!$L1562*PGSales!$M1562</f>
        <v>800</v>
      </c>
    </row>
    <row r="1563" spans="1:14" hidden="1" x14ac:dyDescent="0.25">
      <c r="A1563" s="77">
        <f t="shared" si="42"/>
        <v>2025</v>
      </c>
      <c r="B1563" s="77">
        <f t="shared" si="43"/>
        <v>1</v>
      </c>
      <c r="C1563" s="73">
        <v>45670</v>
      </c>
      <c r="D1563" s="68" t="s">
        <v>115</v>
      </c>
      <c r="E1563" s="48" t="s">
        <v>322</v>
      </c>
      <c r="F1563" s="69" t="str">
        <f>VLOOKUP(E1563,Customer[],2,FALSE)</f>
        <v>Kyaw</v>
      </c>
      <c r="G1563" s="69" t="str">
        <f>VLOOKUP(E1563,Customer[],3,FALSE)</f>
        <v>Bagan Rd</v>
      </c>
      <c r="H1563" s="69" t="str">
        <f>VLOOKUP(E1563,Customer[],4,FALSE)</f>
        <v>S Paukkan N/Oakkala</v>
      </c>
      <c r="I1563" s="48" t="s">
        <v>18</v>
      </c>
      <c r="J1563" s="70" t="str">
        <f>VLOOKUP(I1563,PGStock[],2,FALSE)</f>
        <v>Formula Rum 350ml</v>
      </c>
      <c r="K1563" s="71">
        <f>VLOOKUP(I1563,PGStock[],3,FALSE)</f>
        <v>0.35</v>
      </c>
      <c r="L1563" s="47">
        <v>2</v>
      </c>
      <c r="M1563" s="47">
        <f>VLOOKUP(I1563,PGStock[],6,FALSE)</f>
        <v>150</v>
      </c>
      <c r="N1563" s="47">
        <f>+PGSales!$L1563*PGSales!$M1563</f>
        <v>300</v>
      </c>
    </row>
    <row r="1564" spans="1:14" hidden="1" x14ac:dyDescent="0.25">
      <c r="A1564" s="77">
        <f t="shared" si="42"/>
        <v>2025</v>
      </c>
      <c r="B1564" s="77">
        <f t="shared" si="43"/>
        <v>1</v>
      </c>
      <c r="C1564" s="73">
        <v>45670</v>
      </c>
      <c r="D1564" s="68" t="s">
        <v>3</v>
      </c>
      <c r="E1564" s="48" t="s">
        <v>331</v>
      </c>
      <c r="F1564" s="69" t="str">
        <f>VLOOKUP(E1564,Customer[],2,FALSE)</f>
        <v>Shwe Dinker</v>
      </c>
      <c r="G1564" s="69" t="str">
        <f>VLOOKUP(E1564,Customer[],3,FALSE)</f>
        <v>Paung Kan Gd</v>
      </c>
      <c r="H1564" s="69" t="str">
        <f>VLOOKUP(E1564,Customer[],4,FALSE)</f>
        <v>S Paukkan N/Oakkala</v>
      </c>
      <c r="I1564" s="48" t="s">
        <v>25</v>
      </c>
      <c r="J1564" s="70" t="str">
        <f>VLOOKUP(I1564,PGStock[],2,FALSE)</f>
        <v>Columbus Super Red Smooth 350 Ml</v>
      </c>
      <c r="K1564" s="71">
        <f>VLOOKUP(I1564,PGStock[],3,FALSE)</f>
        <v>0.35</v>
      </c>
      <c r="L1564" s="47">
        <v>5</v>
      </c>
      <c r="M1564" s="47">
        <f>VLOOKUP(I1564,PGStock[],6,FALSE)</f>
        <v>150</v>
      </c>
      <c r="N1564" s="47">
        <f>+PGSales!$L1564*PGSales!$M1564</f>
        <v>750</v>
      </c>
    </row>
    <row r="1565" spans="1:14" hidden="1" x14ac:dyDescent="0.25">
      <c r="A1565" s="77">
        <f t="shared" si="42"/>
        <v>2025</v>
      </c>
      <c r="B1565" s="77">
        <f t="shared" si="43"/>
        <v>1</v>
      </c>
      <c r="C1565" s="73">
        <v>45670</v>
      </c>
      <c r="D1565" s="68" t="s">
        <v>3</v>
      </c>
      <c r="E1565" s="48" t="s">
        <v>331</v>
      </c>
      <c r="F1565" s="69" t="str">
        <f>VLOOKUP(E1565,Customer[],2,FALSE)</f>
        <v>Shwe Dinker</v>
      </c>
      <c r="G1565" s="69" t="str">
        <f>VLOOKUP(E1565,Customer[],3,FALSE)</f>
        <v>Paung Kan Gd</v>
      </c>
      <c r="H1565" s="69" t="str">
        <f>VLOOKUP(E1565,Customer[],4,FALSE)</f>
        <v>S Paukkan N/Oakkala</v>
      </c>
      <c r="I1565" s="48" t="s">
        <v>18</v>
      </c>
      <c r="J1565" s="70" t="str">
        <f>VLOOKUP(I1565,PGStock[],2,FALSE)</f>
        <v>Formula Rum 350ml</v>
      </c>
      <c r="K1565" s="71">
        <f>VLOOKUP(I1565,PGStock[],3,FALSE)</f>
        <v>0.35</v>
      </c>
      <c r="L1565" s="47">
        <v>4</v>
      </c>
      <c r="M1565" s="47">
        <f>VLOOKUP(I1565,PGStock[],6,FALSE)</f>
        <v>150</v>
      </c>
      <c r="N1565" s="47">
        <f>+PGSales!$L1565*PGSales!$M1565</f>
        <v>600</v>
      </c>
    </row>
    <row r="1566" spans="1:14" hidden="1" x14ac:dyDescent="0.25">
      <c r="A1566" s="77">
        <f t="shared" si="42"/>
        <v>2025</v>
      </c>
      <c r="B1566" s="77">
        <f t="shared" si="43"/>
        <v>1</v>
      </c>
      <c r="C1566" s="73">
        <v>45670</v>
      </c>
      <c r="D1566" s="68" t="s">
        <v>4</v>
      </c>
      <c r="E1566" s="48">
        <v>162</v>
      </c>
      <c r="F1566" s="69" t="str">
        <f>VLOOKUP(E1566,Customer[],2,FALSE)</f>
        <v>16 G(2)</v>
      </c>
      <c r="G1566" s="69" t="str">
        <f>VLOOKUP(E1566,Customer[],3,FALSE)</f>
        <v>Taungnu Rd</v>
      </c>
      <c r="H1566" s="69" t="str">
        <f>VLOOKUP(E1566,Customer[],4,FALSE)</f>
        <v>S Paukkan N/Oakkala</v>
      </c>
      <c r="I1566" s="48" t="s">
        <v>25</v>
      </c>
      <c r="J1566" s="70" t="str">
        <f>VLOOKUP(I1566,PGStock[],2,FALSE)</f>
        <v>Columbus Super Red Smooth 350 Ml</v>
      </c>
      <c r="K1566" s="71">
        <f>VLOOKUP(I1566,PGStock[],3,FALSE)</f>
        <v>0.35</v>
      </c>
      <c r="L1566" s="47">
        <v>2</v>
      </c>
      <c r="M1566" s="47">
        <f>VLOOKUP(I1566,PGStock[],6,FALSE)</f>
        <v>150</v>
      </c>
      <c r="N1566" s="47">
        <f>+PGSales!$L1566*PGSales!$M1566</f>
        <v>300</v>
      </c>
    </row>
    <row r="1567" spans="1:14" hidden="1" x14ac:dyDescent="0.25">
      <c r="A1567" s="77">
        <f t="shared" ref="A1567:A1630" si="44">YEAR(C1567)</f>
        <v>2025</v>
      </c>
      <c r="B1567" s="77">
        <f t="shared" ref="B1567:B1630" si="45">MONTH(C1567)</f>
        <v>1</v>
      </c>
      <c r="C1567" s="73">
        <v>45670</v>
      </c>
      <c r="D1567" s="68" t="s">
        <v>4</v>
      </c>
      <c r="E1567" s="48">
        <v>162</v>
      </c>
      <c r="F1567" s="69" t="str">
        <f>VLOOKUP(E1567,Customer[],2,FALSE)</f>
        <v>16 G(2)</v>
      </c>
      <c r="G1567" s="69" t="str">
        <f>VLOOKUP(E1567,Customer[],3,FALSE)</f>
        <v>Taungnu Rd</v>
      </c>
      <c r="H1567" s="69" t="str">
        <f>VLOOKUP(E1567,Customer[],4,FALSE)</f>
        <v>S Paukkan N/Oakkala</v>
      </c>
      <c r="I1567" s="48" t="s">
        <v>23</v>
      </c>
      <c r="J1567" s="70" t="str">
        <f>VLOOKUP(I1567,PGStock[],2,FALSE)</f>
        <v>Columbus Super Red Smooth 175 Ml</v>
      </c>
      <c r="K1567" s="71">
        <f>VLOOKUP(I1567,PGStock[],3,FALSE)</f>
        <v>0.17499999999999999</v>
      </c>
      <c r="L1567" s="47">
        <v>7</v>
      </c>
      <c r="M1567" s="47">
        <f>VLOOKUP(I1567,PGStock[],6,FALSE)</f>
        <v>100</v>
      </c>
      <c r="N1567" s="47">
        <f>+PGSales!$L1567*PGSales!$M1567</f>
        <v>700</v>
      </c>
    </row>
    <row r="1568" spans="1:14" hidden="1" x14ac:dyDescent="0.25">
      <c r="A1568" s="77">
        <f t="shared" si="44"/>
        <v>2025</v>
      </c>
      <c r="B1568" s="77">
        <f t="shared" si="45"/>
        <v>1</v>
      </c>
      <c r="C1568" s="73">
        <v>45670</v>
      </c>
      <c r="D1568" s="68" t="s">
        <v>4</v>
      </c>
      <c r="E1568" s="48">
        <v>162</v>
      </c>
      <c r="F1568" s="69" t="str">
        <f>VLOOKUP(E1568,Customer[],2,FALSE)</f>
        <v>16 G(2)</v>
      </c>
      <c r="G1568" s="69" t="str">
        <f>VLOOKUP(E1568,Customer[],3,FALSE)</f>
        <v>Taungnu Rd</v>
      </c>
      <c r="H1568" s="69" t="str">
        <f>VLOOKUP(E1568,Customer[],4,FALSE)</f>
        <v>S Paukkan N/Oakkala</v>
      </c>
      <c r="I1568" s="48" t="s">
        <v>18</v>
      </c>
      <c r="J1568" s="70" t="str">
        <f>VLOOKUP(I1568,PGStock[],2,FALSE)</f>
        <v>Formula Rum 350ml</v>
      </c>
      <c r="K1568" s="71">
        <f>VLOOKUP(I1568,PGStock[],3,FALSE)</f>
        <v>0.35</v>
      </c>
      <c r="L1568" s="47">
        <v>4</v>
      </c>
      <c r="M1568" s="47">
        <f>VLOOKUP(I1568,PGStock[],6,FALSE)</f>
        <v>150</v>
      </c>
      <c r="N1568" s="47">
        <f>+PGSales!$L1568*PGSales!$M1568</f>
        <v>600</v>
      </c>
    </row>
    <row r="1569" spans="1:14" hidden="1" x14ac:dyDescent="0.25">
      <c r="A1569" s="77">
        <f t="shared" si="44"/>
        <v>2025</v>
      </c>
      <c r="B1569" s="77">
        <f t="shared" si="45"/>
        <v>1</v>
      </c>
      <c r="C1569" s="73">
        <v>45670</v>
      </c>
      <c r="D1569" s="68" t="s">
        <v>2</v>
      </c>
      <c r="E1569" s="48">
        <v>161</v>
      </c>
      <c r="F1569" s="69" t="str">
        <f>VLOOKUP(E1569,Customer[],2,FALSE)</f>
        <v>16 G (1)</v>
      </c>
      <c r="G1569" s="69" t="str">
        <f>VLOOKUP(E1569,Customer[],3,FALSE)</f>
        <v>Innwa Rd</v>
      </c>
      <c r="H1569" s="69" t="str">
        <f>VLOOKUP(E1569,Customer[],4,FALSE)</f>
        <v>S Paukkan N/Oakkala</v>
      </c>
      <c r="I1569" s="48" t="s">
        <v>25</v>
      </c>
      <c r="J1569" s="70" t="str">
        <f>VLOOKUP(I1569,PGStock[],2,FALSE)</f>
        <v>Columbus Super Red Smooth 350 Ml</v>
      </c>
      <c r="K1569" s="71">
        <f>VLOOKUP(I1569,PGStock[],3,FALSE)</f>
        <v>0.35</v>
      </c>
      <c r="L1569" s="47">
        <v>4</v>
      </c>
      <c r="M1569" s="47">
        <f>VLOOKUP(I1569,PGStock[],6,FALSE)</f>
        <v>150</v>
      </c>
      <c r="N1569" s="47">
        <f>+PGSales!$L1569*PGSales!$M1569</f>
        <v>600</v>
      </c>
    </row>
    <row r="1570" spans="1:14" hidden="1" x14ac:dyDescent="0.25">
      <c r="A1570" s="77">
        <f t="shared" si="44"/>
        <v>2025</v>
      </c>
      <c r="B1570" s="77">
        <f t="shared" si="45"/>
        <v>1</v>
      </c>
      <c r="C1570" s="73">
        <v>45670</v>
      </c>
      <c r="D1570" s="68" t="s">
        <v>2</v>
      </c>
      <c r="E1570" s="48">
        <v>161</v>
      </c>
      <c r="F1570" s="69" t="str">
        <f>VLOOKUP(E1570,Customer[],2,FALSE)</f>
        <v>16 G (1)</v>
      </c>
      <c r="G1570" s="69" t="str">
        <f>VLOOKUP(E1570,Customer[],3,FALSE)</f>
        <v>Innwa Rd</v>
      </c>
      <c r="H1570" s="69" t="str">
        <f>VLOOKUP(E1570,Customer[],4,FALSE)</f>
        <v>S Paukkan N/Oakkala</v>
      </c>
      <c r="I1570" s="48" t="s">
        <v>23</v>
      </c>
      <c r="J1570" s="70" t="str">
        <f>VLOOKUP(I1570,PGStock[],2,FALSE)</f>
        <v>Columbus Super Red Smooth 175 Ml</v>
      </c>
      <c r="K1570" s="71">
        <f>VLOOKUP(I1570,PGStock[],3,FALSE)</f>
        <v>0.17499999999999999</v>
      </c>
      <c r="L1570" s="47">
        <v>3</v>
      </c>
      <c r="M1570" s="47">
        <f>VLOOKUP(I1570,PGStock[],6,FALSE)</f>
        <v>100</v>
      </c>
      <c r="N1570" s="47">
        <f>+PGSales!$L1570*PGSales!$M1570</f>
        <v>300</v>
      </c>
    </row>
    <row r="1571" spans="1:14" hidden="1" x14ac:dyDescent="0.25">
      <c r="A1571" s="77">
        <f t="shared" si="44"/>
        <v>2025</v>
      </c>
      <c r="B1571" s="77">
        <f t="shared" si="45"/>
        <v>1</v>
      </c>
      <c r="C1571" s="73">
        <v>45670</v>
      </c>
      <c r="D1571" s="68" t="s">
        <v>2</v>
      </c>
      <c r="E1571" s="48">
        <v>161</v>
      </c>
      <c r="F1571" s="69" t="str">
        <f>VLOOKUP(E1571,Customer[],2,FALSE)</f>
        <v>16 G (1)</v>
      </c>
      <c r="G1571" s="69" t="str">
        <f>VLOOKUP(E1571,Customer[],3,FALSE)</f>
        <v>Innwa Rd</v>
      </c>
      <c r="H1571" s="69" t="str">
        <f>VLOOKUP(E1571,Customer[],4,FALSE)</f>
        <v>S Paukkan N/Oakkala</v>
      </c>
      <c r="I1571" s="48" t="s">
        <v>18</v>
      </c>
      <c r="J1571" s="70" t="str">
        <f>VLOOKUP(I1571,PGStock[],2,FALSE)</f>
        <v>Formula Rum 350ml</v>
      </c>
      <c r="K1571" s="71">
        <f>VLOOKUP(I1571,PGStock[],3,FALSE)</f>
        <v>0.35</v>
      </c>
      <c r="L1571" s="47">
        <v>9</v>
      </c>
      <c r="M1571" s="47">
        <f>VLOOKUP(I1571,PGStock[],6,FALSE)</f>
        <v>150</v>
      </c>
      <c r="N1571" s="47">
        <f>+PGSales!$L1571*PGSales!$M1571</f>
        <v>1350</v>
      </c>
    </row>
    <row r="1572" spans="1:14" hidden="1" x14ac:dyDescent="0.25">
      <c r="A1572" s="77">
        <f t="shared" si="44"/>
        <v>2025</v>
      </c>
      <c r="B1572" s="77">
        <f t="shared" si="45"/>
        <v>1</v>
      </c>
      <c r="C1572" s="73">
        <v>45670</v>
      </c>
      <c r="D1572" s="68" t="s">
        <v>60</v>
      </c>
      <c r="E1572" s="48" t="s">
        <v>334</v>
      </c>
      <c r="F1572" s="69" t="str">
        <f>VLOOKUP(E1572,Customer[],2,FALSE)</f>
        <v>Nan Htet</v>
      </c>
      <c r="G1572" s="69" t="str">
        <f>VLOOKUP(E1572,Customer[],3,FALSE)</f>
        <v>Sitkaind Rd</v>
      </c>
      <c r="H1572" s="69" t="str">
        <f>VLOOKUP(E1572,Customer[],4,FALSE)</f>
        <v>S Paukkan N/Oakkala</v>
      </c>
      <c r="I1572" s="48" t="s">
        <v>25</v>
      </c>
      <c r="J1572" s="70" t="str">
        <f>VLOOKUP(I1572,PGStock[],2,FALSE)</f>
        <v>Columbus Super Red Smooth 350 Ml</v>
      </c>
      <c r="K1572" s="71">
        <f>VLOOKUP(I1572,PGStock[],3,FALSE)</f>
        <v>0.35</v>
      </c>
      <c r="L1572" s="47">
        <v>8</v>
      </c>
      <c r="M1572" s="47">
        <f>VLOOKUP(I1572,PGStock[],6,FALSE)</f>
        <v>150</v>
      </c>
      <c r="N1572" s="47">
        <f>+PGSales!$L1572*PGSales!$M1572</f>
        <v>1200</v>
      </c>
    </row>
    <row r="1573" spans="1:14" hidden="1" x14ac:dyDescent="0.25">
      <c r="A1573" s="77">
        <f t="shared" si="44"/>
        <v>2025</v>
      </c>
      <c r="B1573" s="77">
        <f t="shared" si="45"/>
        <v>1</v>
      </c>
      <c r="C1573" s="73">
        <v>45670</v>
      </c>
      <c r="D1573" s="68" t="s">
        <v>60</v>
      </c>
      <c r="E1573" s="48" t="s">
        <v>334</v>
      </c>
      <c r="F1573" s="69" t="str">
        <f>VLOOKUP(E1573,Customer[],2,FALSE)</f>
        <v>Nan Htet</v>
      </c>
      <c r="G1573" s="69" t="str">
        <f>VLOOKUP(E1573,Customer[],3,FALSE)</f>
        <v>Sitkaind Rd</v>
      </c>
      <c r="H1573" s="69" t="str">
        <f>VLOOKUP(E1573,Customer[],4,FALSE)</f>
        <v>S Paukkan N/Oakkala</v>
      </c>
      <c r="I1573" s="48" t="s">
        <v>20</v>
      </c>
      <c r="J1573" s="70" t="str">
        <f>VLOOKUP(I1573,PGStock[],2,FALSE)</f>
        <v>Formula Rum 700ml</v>
      </c>
      <c r="K1573" s="71">
        <f>VLOOKUP(I1573,PGStock[],3,FALSE)</f>
        <v>0.7</v>
      </c>
      <c r="L1573" s="47">
        <v>2</v>
      </c>
      <c r="M1573" s="47">
        <f>VLOOKUP(I1573,PGStock[],6,FALSE)</f>
        <v>200</v>
      </c>
      <c r="N1573" s="47">
        <f>+PGSales!$L1573*PGSales!$M1573</f>
        <v>400</v>
      </c>
    </row>
    <row r="1574" spans="1:14" hidden="1" x14ac:dyDescent="0.25">
      <c r="A1574" s="77">
        <f t="shared" si="44"/>
        <v>2025</v>
      </c>
      <c r="B1574" s="77">
        <f t="shared" si="45"/>
        <v>1</v>
      </c>
      <c r="C1574" s="73">
        <v>45670</v>
      </c>
      <c r="D1574" s="68" t="s">
        <v>60</v>
      </c>
      <c r="E1574" s="48" t="s">
        <v>334</v>
      </c>
      <c r="F1574" s="69" t="str">
        <f>VLOOKUP(E1574,Customer[],2,FALSE)</f>
        <v>Nan Htet</v>
      </c>
      <c r="G1574" s="69" t="str">
        <f>VLOOKUP(E1574,Customer[],3,FALSE)</f>
        <v>Sitkaind Rd</v>
      </c>
      <c r="H1574" s="69" t="str">
        <f>VLOOKUP(E1574,Customer[],4,FALSE)</f>
        <v>S Paukkan N/Oakkala</v>
      </c>
      <c r="I1574" s="48" t="s">
        <v>18</v>
      </c>
      <c r="J1574" s="70" t="str">
        <f>VLOOKUP(I1574,PGStock[],2,FALSE)</f>
        <v>Formula Rum 350ml</v>
      </c>
      <c r="K1574" s="71">
        <f>VLOOKUP(I1574,PGStock[],3,FALSE)</f>
        <v>0.35</v>
      </c>
      <c r="L1574" s="47">
        <v>15</v>
      </c>
      <c r="M1574" s="47">
        <f>VLOOKUP(I1574,PGStock[],6,FALSE)</f>
        <v>150</v>
      </c>
      <c r="N1574" s="47">
        <f>+PGSales!$L1574*PGSales!$M1574</f>
        <v>2250</v>
      </c>
    </row>
    <row r="1575" spans="1:14" hidden="1" x14ac:dyDescent="0.25">
      <c r="A1575" s="77">
        <f t="shared" si="44"/>
        <v>2025</v>
      </c>
      <c r="B1575" s="77">
        <f t="shared" si="45"/>
        <v>1</v>
      </c>
      <c r="C1575" s="73">
        <v>45670</v>
      </c>
      <c r="D1575" s="68" t="s">
        <v>187</v>
      </c>
      <c r="E1575" s="48" t="s">
        <v>314</v>
      </c>
      <c r="F1575" s="69" t="str">
        <f>VLOOKUP(E1575,Customer[],2,FALSE)</f>
        <v>Kaung</v>
      </c>
      <c r="G1575" s="69" t="str">
        <f>VLOOKUP(E1575,Customer[],3,FALSE)</f>
        <v>Nuaung Yann Rd</v>
      </c>
      <c r="H1575" s="69" t="str">
        <f>VLOOKUP(E1575,Customer[],4,FALSE)</f>
        <v>S Paukkan N/Oakkala</v>
      </c>
      <c r="I1575" s="48" t="s">
        <v>25</v>
      </c>
      <c r="J1575" s="70" t="str">
        <f>VLOOKUP(I1575,PGStock[],2,FALSE)</f>
        <v>Columbus Super Red Smooth 350 Ml</v>
      </c>
      <c r="K1575" s="71">
        <f>VLOOKUP(I1575,PGStock[],3,FALSE)</f>
        <v>0.35</v>
      </c>
      <c r="L1575" s="47">
        <v>6</v>
      </c>
      <c r="M1575" s="47">
        <f>VLOOKUP(I1575,PGStock[],6,FALSE)</f>
        <v>150</v>
      </c>
      <c r="N1575" s="47">
        <f>+PGSales!$L1575*PGSales!$M1575</f>
        <v>900</v>
      </c>
    </row>
    <row r="1576" spans="1:14" hidden="1" x14ac:dyDescent="0.25">
      <c r="A1576" s="77">
        <f t="shared" si="44"/>
        <v>2025</v>
      </c>
      <c r="B1576" s="77">
        <f t="shared" si="45"/>
        <v>1</v>
      </c>
      <c r="C1576" s="73">
        <v>45670</v>
      </c>
      <c r="D1576" s="68" t="s">
        <v>187</v>
      </c>
      <c r="E1576" s="48" t="s">
        <v>314</v>
      </c>
      <c r="F1576" s="69" t="str">
        <f>VLOOKUP(E1576,Customer[],2,FALSE)</f>
        <v>Kaung</v>
      </c>
      <c r="G1576" s="69" t="str">
        <f>VLOOKUP(E1576,Customer[],3,FALSE)</f>
        <v>Nuaung Yann Rd</v>
      </c>
      <c r="H1576" s="69" t="str">
        <f>VLOOKUP(E1576,Customer[],4,FALSE)</f>
        <v>S Paukkan N/Oakkala</v>
      </c>
      <c r="I1576" s="48" t="s">
        <v>18</v>
      </c>
      <c r="J1576" s="70" t="str">
        <f>VLOOKUP(I1576,PGStock[],2,FALSE)</f>
        <v>Formula Rum 350ml</v>
      </c>
      <c r="K1576" s="71">
        <f>VLOOKUP(I1576,PGStock[],3,FALSE)</f>
        <v>0.35</v>
      </c>
      <c r="L1576" s="47">
        <v>7</v>
      </c>
      <c r="M1576" s="47">
        <f>VLOOKUP(I1576,PGStock[],6,FALSE)</f>
        <v>150</v>
      </c>
      <c r="N1576" s="47">
        <f>+PGSales!$L1576*PGSales!$M1576</f>
        <v>1050</v>
      </c>
    </row>
    <row r="1577" spans="1:14" hidden="1" x14ac:dyDescent="0.25">
      <c r="A1577" s="77">
        <f t="shared" si="44"/>
        <v>2025</v>
      </c>
      <c r="B1577" s="77">
        <f t="shared" si="45"/>
        <v>1</v>
      </c>
      <c r="C1577" s="73">
        <v>45670</v>
      </c>
      <c r="D1577" s="68" t="s">
        <v>1</v>
      </c>
      <c r="E1577" s="48" t="s">
        <v>321</v>
      </c>
      <c r="F1577" s="69" t="str">
        <f>VLOOKUP(E1577,Customer[],2,FALSE)</f>
        <v>Sein Si Tun</v>
      </c>
      <c r="G1577" s="69" t="str">
        <f>VLOOKUP(E1577,Customer[],3,FALSE)</f>
        <v>Yazar Deright Rd</v>
      </c>
      <c r="H1577" s="69" t="str">
        <f>VLOOKUP(E1577,Customer[],4,FALSE)</f>
        <v>S Paukkan N/Oakkala</v>
      </c>
      <c r="I1577" s="48" t="s">
        <v>25</v>
      </c>
      <c r="J1577" s="70" t="str">
        <f>VLOOKUP(I1577,PGStock[],2,FALSE)</f>
        <v>Columbus Super Red Smooth 350 Ml</v>
      </c>
      <c r="K1577" s="71">
        <f>VLOOKUP(I1577,PGStock[],3,FALSE)</f>
        <v>0.35</v>
      </c>
      <c r="L1577" s="47">
        <v>1</v>
      </c>
      <c r="M1577" s="47">
        <f>VLOOKUP(I1577,PGStock[],6,FALSE)</f>
        <v>150</v>
      </c>
      <c r="N1577" s="47">
        <f>+PGSales!$L1577*PGSales!$M1577</f>
        <v>150</v>
      </c>
    </row>
    <row r="1578" spans="1:14" hidden="1" x14ac:dyDescent="0.25">
      <c r="A1578" s="77">
        <f t="shared" si="44"/>
        <v>2025</v>
      </c>
      <c r="B1578" s="77">
        <f t="shared" si="45"/>
        <v>1</v>
      </c>
      <c r="C1578" s="73">
        <v>45670</v>
      </c>
      <c r="D1578" s="68" t="s">
        <v>1</v>
      </c>
      <c r="E1578" s="48" t="s">
        <v>321</v>
      </c>
      <c r="F1578" s="69" t="str">
        <f>VLOOKUP(E1578,Customer[],2,FALSE)</f>
        <v>Sein Si Tun</v>
      </c>
      <c r="G1578" s="69" t="str">
        <f>VLOOKUP(E1578,Customer[],3,FALSE)</f>
        <v>Yazar Deright Rd</v>
      </c>
      <c r="H1578" s="69" t="str">
        <f>VLOOKUP(E1578,Customer[],4,FALSE)</f>
        <v>S Paukkan N/Oakkala</v>
      </c>
      <c r="I1578" s="48" t="s">
        <v>23</v>
      </c>
      <c r="J1578" s="70" t="str">
        <f>VLOOKUP(I1578,PGStock[],2,FALSE)</f>
        <v>Columbus Super Red Smooth 175 Ml</v>
      </c>
      <c r="K1578" s="71">
        <f>VLOOKUP(I1578,PGStock[],3,FALSE)</f>
        <v>0.17499999999999999</v>
      </c>
      <c r="L1578" s="47">
        <v>3</v>
      </c>
      <c r="M1578" s="47">
        <f>VLOOKUP(I1578,PGStock[],6,FALSE)</f>
        <v>100</v>
      </c>
      <c r="N1578" s="47">
        <f>+PGSales!$L1578*PGSales!$M1578</f>
        <v>300</v>
      </c>
    </row>
    <row r="1579" spans="1:14" hidden="1" x14ac:dyDescent="0.25">
      <c r="A1579" s="77">
        <f t="shared" si="44"/>
        <v>2025</v>
      </c>
      <c r="B1579" s="77">
        <f t="shared" si="45"/>
        <v>1</v>
      </c>
      <c r="C1579" s="73">
        <v>45670</v>
      </c>
      <c r="D1579" s="68" t="s">
        <v>1</v>
      </c>
      <c r="E1579" s="48" t="s">
        <v>321</v>
      </c>
      <c r="F1579" s="69" t="str">
        <f>VLOOKUP(E1579,Customer[],2,FALSE)</f>
        <v>Sein Si Tun</v>
      </c>
      <c r="G1579" s="69" t="str">
        <f>VLOOKUP(E1579,Customer[],3,FALSE)</f>
        <v>Yazar Deright Rd</v>
      </c>
      <c r="H1579" s="69" t="str">
        <f>VLOOKUP(E1579,Customer[],4,FALSE)</f>
        <v>S Paukkan N/Oakkala</v>
      </c>
      <c r="I1579" s="48" t="s">
        <v>18</v>
      </c>
      <c r="J1579" s="70" t="str">
        <f>VLOOKUP(I1579,PGStock[],2,FALSE)</f>
        <v>Formula Rum 350ml</v>
      </c>
      <c r="K1579" s="71">
        <f>VLOOKUP(I1579,PGStock[],3,FALSE)</f>
        <v>0.35</v>
      </c>
      <c r="L1579" s="47">
        <v>3</v>
      </c>
      <c r="M1579" s="47">
        <f>VLOOKUP(I1579,PGStock[],6,FALSE)</f>
        <v>150</v>
      </c>
      <c r="N1579" s="47">
        <f>+PGSales!$L1579*PGSales!$M1579</f>
        <v>450</v>
      </c>
    </row>
    <row r="1580" spans="1:14" hidden="1" x14ac:dyDescent="0.25">
      <c r="A1580" s="77">
        <f t="shared" si="44"/>
        <v>2025</v>
      </c>
      <c r="B1580" s="77">
        <f t="shared" si="45"/>
        <v>1</v>
      </c>
      <c r="C1580" s="73">
        <v>45670</v>
      </c>
      <c r="D1580" s="68" t="s">
        <v>0</v>
      </c>
      <c r="E1580" s="48" t="s">
        <v>319</v>
      </c>
      <c r="F1580" s="69" t="str">
        <f>VLOOKUP(E1580,Customer[],2,FALSE)</f>
        <v>Htet Lwin</v>
      </c>
      <c r="G1580" s="69" t="str">
        <f>VLOOKUP(E1580,Customer[],3,FALSE)</f>
        <v>Bagan Rd</v>
      </c>
      <c r="H1580" s="69" t="str">
        <f>VLOOKUP(E1580,Customer[],4,FALSE)</f>
        <v>S Paukkan N/Oakkala</v>
      </c>
      <c r="I1580" s="48" t="s">
        <v>25</v>
      </c>
      <c r="J1580" s="70" t="str">
        <f>VLOOKUP(I1580,PGStock[],2,FALSE)</f>
        <v>Columbus Super Red Smooth 350 Ml</v>
      </c>
      <c r="K1580" s="71">
        <f>VLOOKUP(I1580,PGStock[],3,FALSE)</f>
        <v>0.35</v>
      </c>
      <c r="L1580" s="47">
        <v>4</v>
      </c>
      <c r="M1580" s="47">
        <f>VLOOKUP(I1580,PGStock[],6,FALSE)</f>
        <v>150</v>
      </c>
      <c r="N1580" s="47">
        <f>+PGSales!$L1580*PGSales!$M1580</f>
        <v>600</v>
      </c>
    </row>
    <row r="1581" spans="1:14" hidden="1" x14ac:dyDescent="0.25">
      <c r="A1581" s="77">
        <f t="shared" si="44"/>
        <v>2025</v>
      </c>
      <c r="B1581" s="77">
        <f t="shared" si="45"/>
        <v>1</v>
      </c>
      <c r="C1581" s="73">
        <v>45670</v>
      </c>
      <c r="D1581" s="68" t="s">
        <v>0</v>
      </c>
      <c r="E1581" s="48" t="s">
        <v>319</v>
      </c>
      <c r="F1581" s="69" t="str">
        <f>VLOOKUP(E1581,Customer[],2,FALSE)</f>
        <v>Htet Lwin</v>
      </c>
      <c r="G1581" s="69" t="str">
        <f>VLOOKUP(E1581,Customer[],3,FALSE)</f>
        <v>Bagan Rd</v>
      </c>
      <c r="H1581" s="69" t="str">
        <f>VLOOKUP(E1581,Customer[],4,FALSE)</f>
        <v>S Paukkan N/Oakkala</v>
      </c>
      <c r="I1581" s="48" t="s">
        <v>20</v>
      </c>
      <c r="J1581" s="70" t="str">
        <f>VLOOKUP(I1581,PGStock[],2,FALSE)</f>
        <v>Formula Rum 700ml</v>
      </c>
      <c r="K1581" s="71">
        <f>VLOOKUP(I1581,PGStock[],3,FALSE)</f>
        <v>0.7</v>
      </c>
      <c r="L1581" s="47">
        <v>3</v>
      </c>
      <c r="M1581" s="47">
        <f>VLOOKUP(I1581,PGStock[],6,FALSE)</f>
        <v>200</v>
      </c>
      <c r="N1581" s="47">
        <f>+PGSales!$L1581*PGSales!$M1581</f>
        <v>600</v>
      </c>
    </row>
    <row r="1582" spans="1:14" hidden="1" x14ac:dyDescent="0.25">
      <c r="A1582" s="77">
        <f t="shared" si="44"/>
        <v>2025</v>
      </c>
      <c r="B1582" s="77">
        <f t="shared" si="45"/>
        <v>1</v>
      </c>
      <c r="C1582" s="73">
        <v>45670</v>
      </c>
      <c r="D1582" s="68" t="s">
        <v>0</v>
      </c>
      <c r="E1582" s="48" t="s">
        <v>319</v>
      </c>
      <c r="F1582" s="69" t="str">
        <f>VLOOKUP(E1582,Customer[],2,FALSE)</f>
        <v>Htet Lwin</v>
      </c>
      <c r="G1582" s="69" t="str">
        <f>VLOOKUP(E1582,Customer[],3,FALSE)</f>
        <v>Bagan Rd</v>
      </c>
      <c r="H1582" s="69" t="str">
        <f>VLOOKUP(E1582,Customer[],4,FALSE)</f>
        <v>S Paukkan N/Oakkala</v>
      </c>
      <c r="I1582" s="48" t="s">
        <v>18</v>
      </c>
      <c r="J1582" s="70" t="str">
        <f>VLOOKUP(I1582,PGStock[],2,FALSE)</f>
        <v>Formula Rum 350ml</v>
      </c>
      <c r="K1582" s="71">
        <f>VLOOKUP(I1582,PGStock[],3,FALSE)</f>
        <v>0.35</v>
      </c>
      <c r="L1582" s="47">
        <v>1</v>
      </c>
      <c r="M1582" s="47">
        <f>VLOOKUP(I1582,PGStock[],6,FALSE)</f>
        <v>150</v>
      </c>
      <c r="N1582" s="47">
        <f>+PGSales!$L1582*PGSales!$M1582</f>
        <v>150</v>
      </c>
    </row>
    <row r="1583" spans="1:14" hidden="1" x14ac:dyDescent="0.25">
      <c r="A1583" s="77">
        <f t="shared" si="44"/>
        <v>2025</v>
      </c>
      <c r="B1583" s="77">
        <f t="shared" si="45"/>
        <v>1</v>
      </c>
      <c r="C1583" s="73">
        <v>45670</v>
      </c>
      <c r="D1583" s="68" t="s">
        <v>76</v>
      </c>
      <c r="E1583" s="48" t="s">
        <v>369</v>
      </c>
      <c r="F1583" s="69" t="str">
        <f>VLOOKUP(E1583,Customer[],2,FALSE)</f>
        <v>Min Thar Gyi</v>
      </c>
      <c r="G1583" s="69" t="str">
        <f>VLOOKUP(E1583,Customer[],3,FALSE)</f>
        <v>Aye Yake Nyein Rd</v>
      </c>
      <c r="H1583" s="69" t="str">
        <f>VLOOKUP(E1583,Customer[],4,FALSE)</f>
        <v>Hlaing Thar Yar</v>
      </c>
      <c r="I1583" s="48" t="s">
        <v>25</v>
      </c>
      <c r="J1583" s="70" t="str">
        <f>VLOOKUP(I1583,PGStock[],2,FALSE)</f>
        <v>Columbus Super Red Smooth 350 Ml</v>
      </c>
      <c r="K1583" s="71">
        <f>VLOOKUP(I1583,PGStock[],3,FALSE)</f>
        <v>0.35</v>
      </c>
      <c r="L1583" s="47">
        <v>5</v>
      </c>
      <c r="M1583" s="47">
        <f>VLOOKUP(I1583,PGStock[],6,FALSE)</f>
        <v>150</v>
      </c>
      <c r="N1583" s="47">
        <f>+PGSales!$L1583*PGSales!$M1583</f>
        <v>750</v>
      </c>
    </row>
    <row r="1584" spans="1:14" hidden="1" x14ac:dyDescent="0.25">
      <c r="A1584" s="77">
        <f t="shared" si="44"/>
        <v>2025</v>
      </c>
      <c r="B1584" s="77">
        <f t="shared" si="45"/>
        <v>1</v>
      </c>
      <c r="C1584" s="73">
        <v>45670</v>
      </c>
      <c r="D1584" s="68" t="s">
        <v>76</v>
      </c>
      <c r="E1584" s="48" t="s">
        <v>369</v>
      </c>
      <c r="F1584" s="69" t="str">
        <f>VLOOKUP(E1584,Customer[],2,FALSE)</f>
        <v>Min Thar Gyi</v>
      </c>
      <c r="G1584" s="69" t="str">
        <f>VLOOKUP(E1584,Customer[],3,FALSE)</f>
        <v>Aye Yake Nyein Rd</v>
      </c>
      <c r="H1584" s="69" t="str">
        <f>VLOOKUP(E1584,Customer[],4,FALSE)</f>
        <v>Hlaing Thar Yar</v>
      </c>
      <c r="I1584" s="48" t="s">
        <v>18</v>
      </c>
      <c r="J1584" s="70" t="str">
        <f>VLOOKUP(I1584,PGStock[],2,FALSE)</f>
        <v>Formula Rum 350ml</v>
      </c>
      <c r="K1584" s="71">
        <f>VLOOKUP(I1584,PGStock[],3,FALSE)</f>
        <v>0.35</v>
      </c>
      <c r="L1584" s="47">
        <v>6</v>
      </c>
      <c r="M1584" s="47">
        <f>VLOOKUP(I1584,PGStock[],6,FALSE)</f>
        <v>150</v>
      </c>
      <c r="N1584" s="47">
        <f>+PGSales!$L1584*PGSales!$M1584</f>
        <v>900</v>
      </c>
    </row>
    <row r="1585" spans="1:14" hidden="1" x14ac:dyDescent="0.25">
      <c r="A1585" s="77">
        <f t="shared" si="44"/>
        <v>2025</v>
      </c>
      <c r="B1585" s="77">
        <f t="shared" si="45"/>
        <v>1</v>
      </c>
      <c r="C1585" s="73">
        <v>45670</v>
      </c>
      <c r="D1585" s="68" t="s">
        <v>68</v>
      </c>
      <c r="E1585" s="48" t="s">
        <v>370</v>
      </c>
      <c r="F1585" s="69" t="str">
        <f>VLOOKUP(E1585,Customer[],2,FALSE)</f>
        <v>Paint Taime Thaung</v>
      </c>
      <c r="G1585" s="69" t="str">
        <f>VLOOKUP(E1585,Customer[],3,FALSE)</f>
        <v>Aye Yake Nyein Rd</v>
      </c>
      <c r="H1585" s="69" t="str">
        <f>VLOOKUP(E1585,Customer[],4,FALSE)</f>
        <v>Hlaing Thar Yar</v>
      </c>
      <c r="I1585" s="48" t="s">
        <v>25</v>
      </c>
      <c r="J1585" s="70" t="str">
        <f>VLOOKUP(I1585,PGStock[],2,FALSE)</f>
        <v>Columbus Super Red Smooth 350 Ml</v>
      </c>
      <c r="K1585" s="71">
        <f>VLOOKUP(I1585,PGStock[],3,FALSE)</f>
        <v>0.35</v>
      </c>
      <c r="L1585" s="47">
        <v>2</v>
      </c>
      <c r="M1585" s="47">
        <f>VLOOKUP(I1585,PGStock[],6,FALSE)</f>
        <v>150</v>
      </c>
      <c r="N1585" s="47">
        <f>+PGSales!$L1585*PGSales!$M1585</f>
        <v>300</v>
      </c>
    </row>
    <row r="1586" spans="1:14" hidden="1" x14ac:dyDescent="0.25">
      <c r="A1586" s="77">
        <f t="shared" si="44"/>
        <v>2025</v>
      </c>
      <c r="B1586" s="77">
        <f t="shared" si="45"/>
        <v>1</v>
      </c>
      <c r="C1586" s="73">
        <v>45670</v>
      </c>
      <c r="D1586" s="68" t="s">
        <v>68</v>
      </c>
      <c r="E1586" s="48" t="s">
        <v>370</v>
      </c>
      <c r="F1586" s="69" t="str">
        <f>VLOOKUP(E1586,Customer[],2,FALSE)</f>
        <v>Paint Taime Thaung</v>
      </c>
      <c r="G1586" s="69" t="str">
        <f>VLOOKUP(E1586,Customer[],3,FALSE)</f>
        <v>Aye Yake Nyein Rd</v>
      </c>
      <c r="H1586" s="69" t="str">
        <f>VLOOKUP(E1586,Customer[],4,FALSE)</f>
        <v>Hlaing Thar Yar</v>
      </c>
      <c r="I1586" s="48" t="s">
        <v>18</v>
      </c>
      <c r="J1586" s="70" t="str">
        <f>VLOOKUP(I1586,PGStock[],2,FALSE)</f>
        <v>Formula Rum 350ml</v>
      </c>
      <c r="K1586" s="71">
        <f>VLOOKUP(I1586,PGStock[],3,FALSE)</f>
        <v>0.35</v>
      </c>
      <c r="L1586" s="47">
        <v>5</v>
      </c>
      <c r="M1586" s="47">
        <f>VLOOKUP(I1586,PGStock[],6,FALSE)</f>
        <v>150</v>
      </c>
      <c r="N1586" s="47">
        <f>+PGSales!$L1586*PGSales!$M1586</f>
        <v>750</v>
      </c>
    </row>
    <row r="1587" spans="1:14" hidden="1" x14ac:dyDescent="0.25">
      <c r="A1587" s="77">
        <f t="shared" si="44"/>
        <v>2025</v>
      </c>
      <c r="B1587" s="77">
        <f t="shared" si="45"/>
        <v>1</v>
      </c>
      <c r="C1587" s="73">
        <v>45670</v>
      </c>
      <c r="D1587" s="68" t="s">
        <v>131</v>
      </c>
      <c r="E1587" s="48" t="s">
        <v>371</v>
      </c>
      <c r="F1587" s="69" t="str">
        <f>VLOOKUP(E1587,Customer[],2,FALSE)</f>
        <v>Arkar Tha</v>
      </c>
      <c r="G1587" s="69" t="str">
        <f>VLOOKUP(E1587,Customer[],3,FALSE)</f>
        <v>Thapyae Rd</v>
      </c>
      <c r="H1587" s="69" t="str">
        <f>VLOOKUP(E1587,Customer[],4,FALSE)</f>
        <v>Hlaing Thar Yar</v>
      </c>
      <c r="I1587" s="48" t="s">
        <v>117</v>
      </c>
      <c r="J1587" s="70" t="str">
        <f>VLOOKUP(I1587,PGStock[],2,FALSE)</f>
        <v>ဒဂုံမန်ကျည်း ကော်ဗူး (1 Liter)</v>
      </c>
      <c r="K1587" s="71">
        <f>VLOOKUP(I1587,PGStock[],3,FALSE)</f>
        <v>1</v>
      </c>
      <c r="L1587" s="47">
        <v>2</v>
      </c>
      <c r="M1587" s="47">
        <f>VLOOKUP(I1587,PGStock[],6,FALSE)</f>
        <v>100</v>
      </c>
      <c r="N1587" s="47">
        <f>+PGSales!$L1587*PGSales!$M1587</f>
        <v>200</v>
      </c>
    </row>
    <row r="1588" spans="1:14" hidden="1" x14ac:dyDescent="0.25">
      <c r="A1588" s="77">
        <f t="shared" si="44"/>
        <v>2025</v>
      </c>
      <c r="B1588" s="77">
        <f t="shared" si="45"/>
        <v>1</v>
      </c>
      <c r="C1588" s="73">
        <v>45670</v>
      </c>
      <c r="D1588" s="68" t="s">
        <v>131</v>
      </c>
      <c r="E1588" s="48" t="s">
        <v>371</v>
      </c>
      <c r="F1588" s="69" t="str">
        <f>VLOOKUP(E1588,Customer[],2,FALSE)</f>
        <v>Arkar Tha</v>
      </c>
      <c r="G1588" s="69" t="str">
        <f>VLOOKUP(E1588,Customer[],3,FALSE)</f>
        <v>Thapyae Rd</v>
      </c>
      <c r="H1588" s="69" t="str">
        <f>VLOOKUP(E1588,Customer[],4,FALSE)</f>
        <v>Hlaing Thar Yar</v>
      </c>
      <c r="I1588" s="48" t="s">
        <v>25</v>
      </c>
      <c r="J1588" s="70" t="str">
        <f>VLOOKUP(I1588,PGStock[],2,FALSE)</f>
        <v>Columbus Super Red Smooth 350 Ml</v>
      </c>
      <c r="K1588" s="71">
        <f>VLOOKUP(I1588,PGStock[],3,FALSE)</f>
        <v>0.35</v>
      </c>
      <c r="L1588" s="47">
        <v>2</v>
      </c>
      <c r="M1588" s="47">
        <f>VLOOKUP(I1588,PGStock[],6,FALSE)</f>
        <v>150</v>
      </c>
      <c r="N1588" s="47">
        <f>+PGSales!$L1588*PGSales!$M1588</f>
        <v>300</v>
      </c>
    </row>
    <row r="1589" spans="1:14" hidden="1" x14ac:dyDescent="0.25">
      <c r="A1589" s="77">
        <f t="shared" si="44"/>
        <v>2025</v>
      </c>
      <c r="B1589" s="77">
        <f t="shared" si="45"/>
        <v>1</v>
      </c>
      <c r="C1589" s="73">
        <v>45670</v>
      </c>
      <c r="D1589" s="68" t="s">
        <v>131</v>
      </c>
      <c r="E1589" s="48" t="s">
        <v>371</v>
      </c>
      <c r="F1589" s="69" t="str">
        <f>VLOOKUP(E1589,Customer[],2,FALSE)</f>
        <v>Arkar Tha</v>
      </c>
      <c r="G1589" s="69" t="str">
        <f>VLOOKUP(E1589,Customer[],3,FALSE)</f>
        <v>Thapyae Rd</v>
      </c>
      <c r="H1589" s="69" t="str">
        <f>VLOOKUP(E1589,Customer[],4,FALSE)</f>
        <v>Hlaing Thar Yar</v>
      </c>
      <c r="I1589" s="48" t="s">
        <v>18</v>
      </c>
      <c r="J1589" s="70" t="str">
        <f>VLOOKUP(I1589,PGStock[],2,FALSE)</f>
        <v>Formula Rum 350ml</v>
      </c>
      <c r="K1589" s="71">
        <f>VLOOKUP(I1589,PGStock[],3,FALSE)</f>
        <v>0.35</v>
      </c>
      <c r="L1589" s="47">
        <v>6</v>
      </c>
      <c r="M1589" s="47">
        <f>VLOOKUP(I1589,PGStock[],6,FALSE)</f>
        <v>150</v>
      </c>
      <c r="N1589" s="47">
        <f>+PGSales!$L1589*PGSales!$M1589</f>
        <v>900</v>
      </c>
    </row>
    <row r="1590" spans="1:14" hidden="1" x14ac:dyDescent="0.25">
      <c r="A1590" s="77">
        <f t="shared" si="44"/>
        <v>2025</v>
      </c>
      <c r="B1590" s="77">
        <f t="shared" si="45"/>
        <v>1</v>
      </c>
      <c r="C1590" s="73">
        <v>45670</v>
      </c>
      <c r="D1590" s="68" t="s">
        <v>74</v>
      </c>
      <c r="E1590" s="48" t="s">
        <v>435</v>
      </c>
      <c r="F1590" s="69" t="str">
        <f>VLOOKUP(E1590,Customer[],2,FALSE)</f>
        <v>Hlaing Bwar1</v>
      </c>
      <c r="G1590" s="69" t="str">
        <f>VLOOKUP(E1590,Customer[],3,FALSE)</f>
        <v>Paddue Rd</v>
      </c>
      <c r="H1590" s="69" t="str">
        <f>VLOOKUP(E1590,Customer[],4,FALSE)</f>
        <v>Hlaing Thar Yar</v>
      </c>
      <c r="I1590" s="48" t="s">
        <v>117</v>
      </c>
      <c r="J1590" s="70" t="str">
        <f>VLOOKUP(I1590,PGStock[],2,FALSE)</f>
        <v>ဒဂုံမန်ကျည်း ကော်ဗူး (1 Liter)</v>
      </c>
      <c r="K1590" s="71">
        <f>VLOOKUP(I1590,PGStock[],3,FALSE)</f>
        <v>1</v>
      </c>
      <c r="L1590" s="47">
        <v>1</v>
      </c>
      <c r="M1590" s="47">
        <f>VLOOKUP(I1590,PGStock[],6,FALSE)</f>
        <v>100</v>
      </c>
      <c r="N1590" s="47">
        <f>+PGSales!$L1590*PGSales!$M1590</f>
        <v>100</v>
      </c>
    </row>
    <row r="1591" spans="1:14" hidden="1" x14ac:dyDescent="0.25">
      <c r="A1591" s="77">
        <f t="shared" si="44"/>
        <v>2025</v>
      </c>
      <c r="B1591" s="77">
        <f t="shared" si="45"/>
        <v>1</v>
      </c>
      <c r="C1591" s="73">
        <v>45670</v>
      </c>
      <c r="D1591" s="68" t="s">
        <v>74</v>
      </c>
      <c r="E1591" s="48" t="s">
        <v>372</v>
      </c>
      <c r="F1591" s="69" t="e">
        <f>VLOOKUP(E1591,Customer[],2,FALSE)</f>
        <v>#N/A</v>
      </c>
      <c r="G1591" s="69" t="e">
        <f>VLOOKUP(E1591,Customer[],3,FALSE)</f>
        <v>#N/A</v>
      </c>
      <c r="H1591" s="69" t="e">
        <f>VLOOKUP(E1591,Customer[],4,FALSE)</f>
        <v>#N/A</v>
      </c>
      <c r="I1591" s="48" t="s">
        <v>27</v>
      </c>
      <c r="J1591" s="70" t="str">
        <f>VLOOKUP(I1591,PGStock[],2,FALSE)</f>
        <v>Columbus Super Red Smooth 700 Ml</v>
      </c>
      <c r="K1591" s="71">
        <f>VLOOKUP(I1591,PGStock[],3,FALSE)</f>
        <v>0.7</v>
      </c>
      <c r="L1591" s="47">
        <v>1</v>
      </c>
      <c r="M1591" s="47">
        <f>VLOOKUP(I1591,PGStock[],6,FALSE)</f>
        <v>200</v>
      </c>
      <c r="N1591" s="47">
        <f>+PGSales!$L1591*PGSales!$M1591</f>
        <v>200</v>
      </c>
    </row>
    <row r="1592" spans="1:14" hidden="1" x14ac:dyDescent="0.25">
      <c r="A1592" s="77">
        <f t="shared" si="44"/>
        <v>2025</v>
      </c>
      <c r="B1592" s="77">
        <f t="shared" si="45"/>
        <v>1</v>
      </c>
      <c r="C1592" s="73">
        <v>45670</v>
      </c>
      <c r="D1592" s="68" t="s">
        <v>74</v>
      </c>
      <c r="E1592" s="48" t="s">
        <v>372</v>
      </c>
      <c r="F1592" s="69" t="e">
        <f>VLOOKUP(E1592,Customer[],2,FALSE)</f>
        <v>#N/A</v>
      </c>
      <c r="G1592" s="69" t="e">
        <f>VLOOKUP(E1592,Customer[],3,FALSE)</f>
        <v>#N/A</v>
      </c>
      <c r="H1592" s="69" t="e">
        <f>VLOOKUP(E1592,Customer[],4,FALSE)</f>
        <v>#N/A</v>
      </c>
      <c r="I1592" s="48" t="s">
        <v>25</v>
      </c>
      <c r="J1592" s="70" t="str">
        <f>VLOOKUP(I1592,PGStock[],2,FALSE)</f>
        <v>Columbus Super Red Smooth 350 Ml</v>
      </c>
      <c r="K1592" s="71">
        <f>VLOOKUP(I1592,PGStock[],3,FALSE)</f>
        <v>0.35</v>
      </c>
      <c r="L1592" s="47">
        <v>11</v>
      </c>
      <c r="M1592" s="47">
        <f>VLOOKUP(I1592,PGStock[],6,FALSE)</f>
        <v>150</v>
      </c>
      <c r="N1592" s="47">
        <f>+PGSales!$L1592*PGSales!$M1592</f>
        <v>1650</v>
      </c>
    </row>
    <row r="1593" spans="1:14" hidden="1" x14ac:dyDescent="0.25">
      <c r="A1593" s="77">
        <f t="shared" si="44"/>
        <v>2025</v>
      </c>
      <c r="B1593" s="77">
        <f t="shared" si="45"/>
        <v>1</v>
      </c>
      <c r="C1593" s="73">
        <v>45670</v>
      </c>
      <c r="D1593" s="68" t="s">
        <v>74</v>
      </c>
      <c r="E1593" s="48" t="s">
        <v>372</v>
      </c>
      <c r="F1593" s="69" t="e">
        <f>VLOOKUP(E1593,Customer[],2,FALSE)</f>
        <v>#N/A</v>
      </c>
      <c r="G1593" s="69" t="e">
        <f>VLOOKUP(E1593,Customer[],3,FALSE)</f>
        <v>#N/A</v>
      </c>
      <c r="H1593" s="69" t="e">
        <f>VLOOKUP(E1593,Customer[],4,FALSE)</f>
        <v>#N/A</v>
      </c>
      <c r="I1593" s="48" t="s">
        <v>20</v>
      </c>
      <c r="J1593" s="70" t="str">
        <f>VLOOKUP(I1593,PGStock[],2,FALSE)</f>
        <v>Formula Rum 700ml</v>
      </c>
      <c r="K1593" s="71">
        <f>VLOOKUP(I1593,PGStock[],3,FALSE)</f>
        <v>0.7</v>
      </c>
      <c r="L1593" s="47">
        <v>1</v>
      </c>
      <c r="M1593" s="47">
        <f>VLOOKUP(I1593,PGStock[],6,FALSE)</f>
        <v>200</v>
      </c>
      <c r="N1593" s="47">
        <f>+PGSales!$L1593*PGSales!$M1593</f>
        <v>200</v>
      </c>
    </row>
    <row r="1594" spans="1:14" hidden="1" x14ac:dyDescent="0.25">
      <c r="A1594" s="77">
        <f t="shared" si="44"/>
        <v>2025</v>
      </c>
      <c r="B1594" s="77">
        <f t="shared" si="45"/>
        <v>1</v>
      </c>
      <c r="C1594" s="73">
        <v>45670</v>
      </c>
      <c r="D1594" s="68" t="s">
        <v>74</v>
      </c>
      <c r="E1594" s="48" t="s">
        <v>372</v>
      </c>
      <c r="F1594" s="69" t="e">
        <f>VLOOKUP(E1594,Customer[],2,FALSE)</f>
        <v>#N/A</v>
      </c>
      <c r="G1594" s="69" t="e">
        <f>VLOOKUP(E1594,Customer[],3,FALSE)</f>
        <v>#N/A</v>
      </c>
      <c r="H1594" s="69" t="e">
        <f>VLOOKUP(E1594,Customer[],4,FALSE)</f>
        <v>#N/A</v>
      </c>
      <c r="I1594" s="48" t="s">
        <v>18</v>
      </c>
      <c r="J1594" s="70" t="str">
        <f>VLOOKUP(I1594,PGStock[],2,FALSE)</f>
        <v>Formula Rum 350ml</v>
      </c>
      <c r="K1594" s="71">
        <f>VLOOKUP(I1594,PGStock[],3,FALSE)</f>
        <v>0.35</v>
      </c>
      <c r="L1594" s="47">
        <v>1</v>
      </c>
      <c r="M1594" s="47">
        <f>VLOOKUP(I1594,PGStock[],6,FALSE)</f>
        <v>150</v>
      </c>
      <c r="N1594" s="47">
        <f>+PGSales!$L1594*PGSales!$M1594</f>
        <v>150</v>
      </c>
    </row>
    <row r="1595" spans="1:14" hidden="1" x14ac:dyDescent="0.25">
      <c r="A1595" s="77">
        <f t="shared" si="44"/>
        <v>2025</v>
      </c>
      <c r="B1595" s="77">
        <f t="shared" si="45"/>
        <v>1</v>
      </c>
      <c r="C1595" s="73">
        <v>45670</v>
      </c>
      <c r="D1595" s="68" t="s">
        <v>72</v>
      </c>
      <c r="E1595" s="48" t="s">
        <v>373</v>
      </c>
      <c r="F1595" s="69" t="str">
        <f>VLOOKUP(E1595,Customer[],2,FALSE)</f>
        <v>Htate Tan</v>
      </c>
      <c r="G1595" s="69" t="str">
        <f>VLOOKUP(E1595,Customer[],3,FALSE)</f>
        <v>Sattmu Zone (1) Zay Rd</v>
      </c>
      <c r="H1595" s="69" t="str">
        <f>VLOOKUP(E1595,Customer[],4,FALSE)</f>
        <v>Hlaing Thar Yar</v>
      </c>
      <c r="I1595" s="48" t="s">
        <v>27</v>
      </c>
      <c r="J1595" s="70" t="str">
        <f>VLOOKUP(I1595,PGStock[],2,FALSE)</f>
        <v>Columbus Super Red Smooth 700 Ml</v>
      </c>
      <c r="K1595" s="71">
        <f>VLOOKUP(I1595,PGStock[],3,FALSE)</f>
        <v>0.7</v>
      </c>
      <c r="L1595" s="47">
        <v>1</v>
      </c>
      <c r="M1595" s="47">
        <f>VLOOKUP(I1595,PGStock[],6,FALSE)</f>
        <v>200</v>
      </c>
      <c r="N1595" s="47">
        <f>+PGSales!$L1595*PGSales!$M1595</f>
        <v>200</v>
      </c>
    </row>
    <row r="1596" spans="1:14" hidden="1" x14ac:dyDescent="0.25">
      <c r="A1596" s="77">
        <f t="shared" si="44"/>
        <v>2025</v>
      </c>
      <c r="B1596" s="77">
        <f t="shared" si="45"/>
        <v>1</v>
      </c>
      <c r="C1596" s="73">
        <v>45670</v>
      </c>
      <c r="D1596" s="68" t="s">
        <v>72</v>
      </c>
      <c r="E1596" s="48" t="s">
        <v>373</v>
      </c>
      <c r="F1596" s="69" t="str">
        <f>VLOOKUP(E1596,Customer[],2,FALSE)</f>
        <v>Htate Tan</v>
      </c>
      <c r="G1596" s="69" t="str">
        <f>VLOOKUP(E1596,Customer[],3,FALSE)</f>
        <v>Sattmu Zone (1) Zay Rd</v>
      </c>
      <c r="H1596" s="69" t="str">
        <f>VLOOKUP(E1596,Customer[],4,FALSE)</f>
        <v>Hlaing Thar Yar</v>
      </c>
      <c r="I1596" s="48" t="s">
        <v>25</v>
      </c>
      <c r="J1596" s="70" t="str">
        <f>VLOOKUP(I1596,PGStock[],2,FALSE)</f>
        <v>Columbus Super Red Smooth 350 Ml</v>
      </c>
      <c r="K1596" s="71">
        <f>VLOOKUP(I1596,PGStock[],3,FALSE)</f>
        <v>0.35</v>
      </c>
      <c r="L1596" s="47">
        <v>2</v>
      </c>
      <c r="M1596" s="47">
        <f>VLOOKUP(I1596,PGStock[],6,FALSE)</f>
        <v>150</v>
      </c>
      <c r="N1596" s="47">
        <f>+PGSales!$L1596*PGSales!$M1596</f>
        <v>300</v>
      </c>
    </row>
    <row r="1597" spans="1:14" hidden="1" x14ac:dyDescent="0.25">
      <c r="A1597" s="77">
        <f t="shared" si="44"/>
        <v>2025</v>
      </c>
      <c r="B1597" s="77">
        <f t="shared" si="45"/>
        <v>1</v>
      </c>
      <c r="C1597" s="73">
        <v>45670</v>
      </c>
      <c r="D1597" s="68" t="s">
        <v>72</v>
      </c>
      <c r="E1597" s="48" t="s">
        <v>373</v>
      </c>
      <c r="F1597" s="69" t="str">
        <f>VLOOKUP(E1597,Customer[],2,FALSE)</f>
        <v>Htate Tan</v>
      </c>
      <c r="G1597" s="69" t="str">
        <f>VLOOKUP(E1597,Customer[],3,FALSE)</f>
        <v>Sattmu Zone (1) Zay Rd</v>
      </c>
      <c r="H1597" s="69" t="str">
        <f>VLOOKUP(E1597,Customer[],4,FALSE)</f>
        <v>Hlaing Thar Yar</v>
      </c>
      <c r="I1597" s="48" t="s">
        <v>18</v>
      </c>
      <c r="J1597" s="70" t="str">
        <f>VLOOKUP(I1597,PGStock[],2,FALSE)</f>
        <v>Formula Rum 350ml</v>
      </c>
      <c r="K1597" s="71">
        <f>VLOOKUP(I1597,PGStock[],3,FALSE)</f>
        <v>0.35</v>
      </c>
      <c r="L1597" s="47">
        <v>8</v>
      </c>
      <c r="M1597" s="47">
        <f>VLOOKUP(I1597,PGStock[],6,FALSE)</f>
        <v>150</v>
      </c>
      <c r="N1597" s="47">
        <f>+PGSales!$L1597*PGSales!$M1597</f>
        <v>1200</v>
      </c>
    </row>
    <row r="1598" spans="1:14" hidden="1" x14ac:dyDescent="0.25">
      <c r="A1598" s="77">
        <f t="shared" si="44"/>
        <v>2025</v>
      </c>
      <c r="B1598" s="77">
        <f t="shared" si="45"/>
        <v>1</v>
      </c>
      <c r="C1598" s="73">
        <v>45670</v>
      </c>
      <c r="D1598" s="68" t="s">
        <v>365</v>
      </c>
      <c r="E1598" s="48" t="s">
        <v>324</v>
      </c>
      <c r="F1598" s="69" t="str">
        <f>VLOOKUP(E1598,Customer[],2,FALSE)</f>
        <v>Aung Zaya</v>
      </c>
      <c r="G1598" s="69" t="str">
        <f>VLOOKUP(E1598,Customer[],3,FALSE)</f>
        <v>Bogyoke Rd</v>
      </c>
      <c r="H1598" s="69" t="str">
        <f>VLOOKUP(E1598,Customer[],4,FALSE)</f>
        <v>Hlaing Thar Yar</v>
      </c>
      <c r="I1598" s="48" t="s">
        <v>27</v>
      </c>
      <c r="J1598" s="70" t="str">
        <f>VLOOKUP(I1598,PGStock[],2,FALSE)</f>
        <v>Columbus Super Red Smooth 700 Ml</v>
      </c>
      <c r="K1598" s="71">
        <f>VLOOKUP(I1598,PGStock[],3,FALSE)</f>
        <v>0.7</v>
      </c>
      <c r="L1598" s="47">
        <v>2</v>
      </c>
      <c r="M1598" s="47">
        <f>VLOOKUP(I1598,PGStock[],6,FALSE)</f>
        <v>200</v>
      </c>
      <c r="N1598" s="47">
        <f>+PGSales!$L1598*PGSales!$M1598</f>
        <v>400</v>
      </c>
    </row>
    <row r="1599" spans="1:14" hidden="1" x14ac:dyDescent="0.25">
      <c r="A1599" s="77">
        <f t="shared" si="44"/>
        <v>2025</v>
      </c>
      <c r="B1599" s="77">
        <f t="shared" si="45"/>
        <v>1</v>
      </c>
      <c r="C1599" s="73">
        <v>45670</v>
      </c>
      <c r="D1599" s="68" t="s">
        <v>365</v>
      </c>
      <c r="E1599" s="48" t="s">
        <v>324</v>
      </c>
      <c r="F1599" s="69" t="str">
        <f>VLOOKUP(E1599,Customer[],2,FALSE)</f>
        <v>Aung Zaya</v>
      </c>
      <c r="G1599" s="69" t="str">
        <f>VLOOKUP(E1599,Customer[],3,FALSE)</f>
        <v>Bogyoke Rd</v>
      </c>
      <c r="H1599" s="69" t="str">
        <f>VLOOKUP(E1599,Customer[],4,FALSE)</f>
        <v>Hlaing Thar Yar</v>
      </c>
      <c r="I1599" s="48" t="s">
        <v>25</v>
      </c>
      <c r="J1599" s="70" t="str">
        <f>VLOOKUP(I1599,PGStock[],2,FALSE)</f>
        <v>Columbus Super Red Smooth 350 Ml</v>
      </c>
      <c r="K1599" s="71">
        <f>VLOOKUP(I1599,PGStock[],3,FALSE)</f>
        <v>0.35</v>
      </c>
      <c r="L1599" s="47">
        <v>4</v>
      </c>
      <c r="M1599" s="47">
        <f>VLOOKUP(I1599,PGStock[],6,FALSE)</f>
        <v>150</v>
      </c>
      <c r="N1599" s="47">
        <f>+PGSales!$L1599*PGSales!$M1599</f>
        <v>600</v>
      </c>
    </row>
    <row r="1600" spans="1:14" hidden="1" x14ac:dyDescent="0.25">
      <c r="A1600" s="77">
        <f t="shared" si="44"/>
        <v>2025</v>
      </c>
      <c r="B1600" s="77">
        <f t="shared" si="45"/>
        <v>1</v>
      </c>
      <c r="C1600" s="73">
        <v>45670</v>
      </c>
      <c r="D1600" s="68" t="s">
        <v>365</v>
      </c>
      <c r="E1600" s="48" t="s">
        <v>324</v>
      </c>
      <c r="F1600" s="69" t="str">
        <f>VLOOKUP(E1600,Customer[],2,FALSE)</f>
        <v>Aung Zaya</v>
      </c>
      <c r="G1600" s="69" t="str">
        <f>VLOOKUP(E1600,Customer[],3,FALSE)</f>
        <v>Bogyoke Rd</v>
      </c>
      <c r="H1600" s="69" t="str">
        <f>VLOOKUP(E1600,Customer[],4,FALSE)</f>
        <v>Hlaing Thar Yar</v>
      </c>
      <c r="I1600" s="48" t="s">
        <v>20</v>
      </c>
      <c r="J1600" s="70" t="str">
        <f>VLOOKUP(I1600,PGStock[],2,FALSE)</f>
        <v>Formula Rum 700ml</v>
      </c>
      <c r="K1600" s="71">
        <f>VLOOKUP(I1600,PGStock[],3,FALSE)</f>
        <v>0.7</v>
      </c>
      <c r="L1600" s="47">
        <v>1</v>
      </c>
      <c r="M1600" s="47">
        <f>VLOOKUP(I1600,PGStock[],6,FALSE)</f>
        <v>200</v>
      </c>
      <c r="N1600" s="47">
        <f>+PGSales!$L1600*PGSales!$M1600</f>
        <v>200</v>
      </c>
    </row>
    <row r="1601" spans="1:14" hidden="1" x14ac:dyDescent="0.25">
      <c r="A1601" s="77">
        <f t="shared" si="44"/>
        <v>2025</v>
      </c>
      <c r="B1601" s="77">
        <f t="shared" si="45"/>
        <v>1</v>
      </c>
      <c r="C1601" s="73">
        <v>45670</v>
      </c>
      <c r="D1601" s="68" t="s">
        <v>365</v>
      </c>
      <c r="E1601" s="48" t="s">
        <v>324</v>
      </c>
      <c r="F1601" s="69" t="str">
        <f>VLOOKUP(E1601,Customer[],2,FALSE)</f>
        <v>Aung Zaya</v>
      </c>
      <c r="G1601" s="69" t="str">
        <f>VLOOKUP(E1601,Customer[],3,FALSE)</f>
        <v>Bogyoke Rd</v>
      </c>
      <c r="H1601" s="69" t="str">
        <f>VLOOKUP(E1601,Customer[],4,FALSE)</f>
        <v>Hlaing Thar Yar</v>
      </c>
      <c r="I1601" s="48" t="s">
        <v>18</v>
      </c>
      <c r="J1601" s="70" t="str">
        <f>VLOOKUP(I1601,PGStock[],2,FALSE)</f>
        <v>Formula Rum 350ml</v>
      </c>
      <c r="K1601" s="71">
        <f>VLOOKUP(I1601,PGStock[],3,FALSE)</f>
        <v>0.35</v>
      </c>
      <c r="L1601" s="47">
        <v>3</v>
      </c>
      <c r="M1601" s="47">
        <f>VLOOKUP(I1601,PGStock[],6,FALSE)</f>
        <v>150</v>
      </c>
      <c r="N1601" s="47">
        <f>+PGSales!$L1601*PGSales!$M1601</f>
        <v>450</v>
      </c>
    </row>
    <row r="1602" spans="1:14" hidden="1" x14ac:dyDescent="0.25">
      <c r="A1602" s="77">
        <f t="shared" si="44"/>
        <v>2025</v>
      </c>
      <c r="B1602" s="77">
        <f t="shared" si="45"/>
        <v>1</v>
      </c>
      <c r="C1602" s="73">
        <v>45670</v>
      </c>
      <c r="D1602" s="68" t="s">
        <v>367</v>
      </c>
      <c r="E1602" s="48" t="s">
        <v>292</v>
      </c>
      <c r="F1602" s="69" t="str">
        <f>VLOOKUP(E1602,Customer[],2,FALSE)</f>
        <v>Shwe Pyae(2)</v>
      </c>
      <c r="G1602" s="69" t="str">
        <f>VLOOKUP(E1602,Customer[],3,FALSE)</f>
        <v xml:space="preserve">LanThwe </v>
      </c>
      <c r="H1602" s="69" t="str">
        <f>VLOOKUP(E1602,Customer[],4,FALSE)</f>
        <v>Hlaing Thar Yar</v>
      </c>
      <c r="I1602" s="48" t="s">
        <v>25</v>
      </c>
      <c r="J1602" s="70" t="str">
        <f>VLOOKUP(I1602,PGStock[],2,FALSE)</f>
        <v>Columbus Super Red Smooth 350 Ml</v>
      </c>
      <c r="K1602" s="71">
        <f>VLOOKUP(I1602,PGStock[],3,FALSE)</f>
        <v>0.35</v>
      </c>
      <c r="L1602" s="47">
        <v>4</v>
      </c>
      <c r="M1602" s="47">
        <f>VLOOKUP(I1602,PGStock[],6,FALSE)</f>
        <v>150</v>
      </c>
      <c r="N1602" s="47">
        <f>+PGSales!$L1602*PGSales!$M1602</f>
        <v>600</v>
      </c>
    </row>
    <row r="1603" spans="1:14" hidden="1" x14ac:dyDescent="0.25">
      <c r="A1603" s="77">
        <f t="shared" si="44"/>
        <v>2025</v>
      </c>
      <c r="B1603" s="77">
        <f t="shared" si="45"/>
        <v>1</v>
      </c>
      <c r="C1603" s="73">
        <v>45670</v>
      </c>
      <c r="D1603" s="68" t="s">
        <v>367</v>
      </c>
      <c r="E1603" s="48" t="s">
        <v>292</v>
      </c>
      <c r="F1603" s="69" t="str">
        <f>VLOOKUP(E1603,Customer[],2,FALSE)</f>
        <v>Shwe Pyae(2)</v>
      </c>
      <c r="G1603" s="69" t="str">
        <f>VLOOKUP(E1603,Customer[],3,FALSE)</f>
        <v xml:space="preserve">LanThwe </v>
      </c>
      <c r="H1603" s="69" t="str">
        <f>VLOOKUP(E1603,Customer[],4,FALSE)</f>
        <v>Hlaing Thar Yar</v>
      </c>
      <c r="I1603" s="48" t="s">
        <v>18</v>
      </c>
      <c r="J1603" s="70" t="str">
        <f>VLOOKUP(I1603,PGStock[],2,FALSE)</f>
        <v>Formula Rum 350ml</v>
      </c>
      <c r="K1603" s="71">
        <f>VLOOKUP(I1603,PGStock[],3,FALSE)</f>
        <v>0.35</v>
      </c>
      <c r="L1603" s="47">
        <v>3</v>
      </c>
      <c r="M1603" s="47">
        <f>VLOOKUP(I1603,PGStock[],6,FALSE)</f>
        <v>150</v>
      </c>
      <c r="N1603" s="47">
        <f>+PGSales!$L1603*PGSales!$M1603</f>
        <v>450</v>
      </c>
    </row>
    <row r="1604" spans="1:14" hidden="1" x14ac:dyDescent="0.25">
      <c r="A1604" s="77">
        <f t="shared" si="44"/>
        <v>2025</v>
      </c>
      <c r="B1604" s="77">
        <f t="shared" si="45"/>
        <v>1</v>
      </c>
      <c r="C1604" s="73">
        <v>45670</v>
      </c>
      <c r="D1604" s="68" t="s">
        <v>56</v>
      </c>
      <c r="E1604" s="48" t="s">
        <v>374</v>
      </c>
      <c r="F1604" s="69" t="str">
        <f>VLOOKUP(E1604,Customer[],2,FALSE)</f>
        <v>Than Yaw Zin</v>
      </c>
      <c r="G1604" s="69" t="str">
        <f>VLOOKUP(E1604,Customer[],3,FALSE)</f>
        <v>Rose Rd</v>
      </c>
      <c r="H1604" s="69" t="str">
        <f>VLOOKUP(E1604,Customer[],4,FALSE)</f>
        <v>YanKin</v>
      </c>
      <c r="I1604" s="48" t="s">
        <v>25</v>
      </c>
      <c r="J1604" s="70" t="str">
        <f>VLOOKUP(I1604,PGStock[],2,FALSE)</f>
        <v>Columbus Super Red Smooth 350 Ml</v>
      </c>
      <c r="K1604" s="71">
        <f>VLOOKUP(I1604,PGStock[],3,FALSE)</f>
        <v>0.35</v>
      </c>
      <c r="L1604" s="47">
        <v>4</v>
      </c>
      <c r="M1604" s="47">
        <f>VLOOKUP(I1604,PGStock[],6,FALSE)</f>
        <v>150</v>
      </c>
      <c r="N1604" s="47">
        <f>+PGSales!$L1604*PGSales!$M1604</f>
        <v>600</v>
      </c>
    </row>
    <row r="1605" spans="1:14" hidden="1" x14ac:dyDescent="0.25">
      <c r="A1605" s="77">
        <f t="shared" si="44"/>
        <v>2025</v>
      </c>
      <c r="B1605" s="77">
        <f t="shared" si="45"/>
        <v>1</v>
      </c>
      <c r="C1605" s="73">
        <v>45670</v>
      </c>
      <c r="D1605" s="68" t="s">
        <v>56</v>
      </c>
      <c r="E1605" s="48" t="s">
        <v>374</v>
      </c>
      <c r="F1605" s="69" t="str">
        <f>VLOOKUP(E1605,Customer[],2,FALSE)</f>
        <v>Than Yaw Zin</v>
      </c>
      <c r="G1605" s="69" t="str">
        <f>VLOOKUP(E1605,Customer[],3,FALSE)</f>
        <v>Rose Rd</v>
      </c>
      <c r="H1605" s="69" t="str">
        <f>VLOOKUP(E1605,Customer[],4,FALSE)</f>
        <v>YanKin</v>
      </c>
      <c r="I1605" s="48" t="s">
        <v>23</v>
      </c>
      <c r="J1605" s="70" t="str">
        <f>VLOOKUP(I1605,PGStock[],2,FALSE)</f>
        <v>Columbus Super Red Smooth 175 Ml</v>
      </c>
      <c r="K1605" s="71">
        <f>VLOOKUP(I1605,PGStock[],3,FALSE)</f>
        <v>0.17499999999999999</v>
      </c>
      <c r="L1605" s="47">
        <v>3</v>
      </c>
      <c r="M1605" s="47">
        <f>VLOOKUP(I1605,PGStock[],6,FALSE)</f>
        <v>100</v>
      </c>
      <c r="N1605" s="47">
        <f>+PGSales!$L1605*PGSales!$M1605</f>
        <v>300</v>
      </c>
    </row>
    <row r="1606" spans="1:14" hidden="1" x14ac:dyDescent="0.25">
      <c r="A1606" s="77">
        <f t="shared" si="44"/>
        <v>2025</v>
      </c>
      <c r="B1606" s="77">
        <f t="shared" si="45"/>
        <v>1</v>
      </c>
      <c r="C1606" s="73">
        <v>45670</v>
      </c>
      <c r="D1606" s="68" t="s">
        <v>56</v>
      </c>
      <c r="E1606" s="48" t="s">
        <v>374</v>
      </c>
      <c r="F1606" s="69" t="str">
        <f>VLOOKUP(E1606,Customer[],2,FALSE)</f>
        <v>Than Yaw Zin</v>
      </c>
      <c r="G1606" s="69" t="str">
        <f>VLOOKUP(E1606,Customer[],3,FALSE)</f>
        <v>Rose Rd</v>
      </c>
      <c r="H1606" s="69" t="str">
        <f>VLOOKUP(E1606,Customer[],4,FALSE)</f>
        <v>YanKin</v>
      </c>
      <c r="I1606" s="48" t="s">
        <v>18</v>
      </c>
      <c r="J1606" s="70" t="str">
        <f>VLOOKUP(I1606,PGStock[],2,FALSE)</f>
        <v>Formula Rum 350ml</v>
      </c>
      <c r="K1606" s="71">
        <f>VLOOKUP(I1606,PGStock[],3,FALSE)</f>
        <v>0.35</v>
      </c>
      <c r="L1606" s="47">
        <v>2</v>
      </c>
      <c r="M1606" s="47">
        <f>VLOOKUP(I1606,PGStock[],6,FALSE)</f>
        <v>150</v>
      </c>
      <c r="N1606" s="47">
        <f>+PGSales!$L1606*PGSales!$M1606</f>
        <v>300</v>
      </c>
    </row>
    <row r="1607" spans="1:14" hidden="1" x14ac:dyDescent="0.25">
      <c r="A1607" s="77">
        <f t="shared" si="44"/>
        <v>2025</v>
      </c>
      <c r="B1607" s="77">
        <f t="shared" si="45"/>
        <v>1</v>
      </c>
      <c r="C1607" s="73">
        <v>45670</v>
      </c>
      <c r="D1607" s="68" t="s">
        <v>64</v>
      </c>
      <c r="E1607" s="48" t="s">
        <v>375</v>
      </c>
      <c r="F1607" s="69" t="str">
        <f>VLOOKUP(E1607,Customer[],2,FALSE)</f>
        <v>Ah Linn Nike</v>
      </c>
      <c r="G1607" s="69" t="str">
        <f>VLOOKUP(E1607,Customer[],3,FALSE)</f>
        <v>ThitSar Rd</v>
      </c>
      <c r="H1607" s="69" t="str">
        <f>VLOOKUP(E1607,Customer[],4,FALSE)</f>
        <v>YanKin</v>
      </c>
      <c r="I1607" s="48" t="s">
        <v>25</v>
      </c>
      <c r="J1607" s="70" t="str">
        <f>VLOOKUP(I1607,PGStock[],2,FALSE)</f>
        <v>Columbus Super Red Smooth 350 Ml</v>
      </c>
      <c r="K1607" s="71">
        <f>VLOOKUP(I1607,PGStock[],3,FALSE)</f>
        <v>0.35</v>
      </c>
      <c r="L1607" s="47">
        <v>3</v>
      </c>
      <c r="M1607" s="47">
        <f>VLOOKUP(I1607,PGStock[],6,FALSE)</f>
        <v>150</v>
      </c>
      <c r="N1607" s="47">
        <f>+PGSales!$L1607*PGSales!$M1607</f>
        <v>450</v>
      </c>
    </row>
    <row r="1608" spans="1:14" hidden="1" x14ac:dyDescent="0.25">
      <c r="A1608" s="77">
        <f t="shared" si="44"/>
        <v>2025</v>
      </c>
      <c r="B1608" s="77">
        <f t="shared" si="45"/>
        <v>1</v>
      </c>
      <c r="C1608" s="73">
        <v>45670</v>
      </c>
      <c r="D1608" s="68" t="s">
        <v>64</v>
      </c>
      <c r="E1608" s="48" t="s">
        <v>375</v>
      </c>
      <c r="F1608" s="69" t="str">
        <f>VLOOKUP(E1608,Customer[],2,FALSE)</f>
        <v>Ah Linn Nike</v>
      </c>
      <c r="G1608" s="69" t="str">
        <f>VLOOKUP(E1608,Customer[],3,FALSE)</f>
        <v>ThitSar Rd</v>
      </c>
      <c r="H1608" s="69" t="str">
        <f>VLOOKUP(E1608,Customer[],4,FALSE)</f>
        <v>YanKin</v>
      </c>
      <c r="I1608" s="48" t="s">
        <v>23</v>
      </c>
      <c r="J1608" s="70" t="str">
        <f>VLOOKUP(I1608,PGStock[],2,FALSE)</f>
        <v>Columbus Super Red Smooth 175 Ml</v>
      </c>
      <c r="K1608" s="71">
        <f>VLOOKUP(I1608,PGStock[],3,FALSE)</f>
        <v>0.17499999999999999</v>
      </c>
      <c r="L1608" s="47">
        <v>5</v>
      </c>
      <c r="M1608" s="47">
        <f>VLOOKUP(I1608,PGStock[],6,FALSE)</f>
        <v>100</v>
      </c>
      <c r="N1608" s="47">
        <f>+PGSales!$L1608*PGSales!$M1608</f>
        <v>500</v>
      </c>
    </row>
    <row r="1609" spans="1:14" hidden="1" x14ac:dyDescent="0.25">
      <c r="A1609" s="77">
        <f t="shared" si="44"/>
        <v>2025</v>
      </c>
      <c r="B1609" s="77">
        <f t="shared" si="45"/>
        <v>1</v>
      </c>
      <c r="C1609" s="73">
        <v>45670</v>
      </c>
      <c r="D1609" s="68" t="s">
        <v>64</v>
      </c>
      <c r="E1609" s="48" t="s">
        <v>375</v>
      </c>
      <c r="F1609" s="69" t="str">
        <f>VLOOKUP(E1609,Customer[],2,FALSE)</f>
        <v>Ah Linn Nike</v>
      </c>
      <c r="G1609" s="69" t="str">
        <f>VLOOKUP(E1609,Customer[],3,FALSE)</f>
        <v>ThitSar Rd</v>
      </c>
      <c r="H1609" s="69" t="str">
        <f>VLOOKUP(E1609,Customer[],4,FALSE)</f>
        <v>YanKin</v>
      </c>
      <c r="I1609" s="48" t="s">
        <v>18</v>
      </c>
      <c r="J1609" s="70" t="str">
        <f>VLOOKUP(I1609,PGStock[],2,FALSE)</f>
        <v>Formula Rum 350ml</v>
      </c>
      <c r="K1609" s="71">
        <f>VLOOKUP(I1609,PGStock[],3,FALSE)</f>
        <v>0.35</v>
      </c>
      <c r="L1609" s="47">
        <v>2</v>
      </c>
      <c r="M1609" s="47">
        <f>VLOOKUP(I1609,PGStock[],6,FALSE)</f>
        <v>150</v>
      </c>
      <c r="N1609" s="47">
        <f>+PGSales!$L1609*PGSales!$M1609</f>
        <v>300</v>
      </c>
    </row>
    <row r="1610" spans="1:14" hidden="1" x14ac:dyDescent="0.25">
      <c r="A1610" s="77">
        <f t="shared" si="44"/>
        <v>2025</v>
      </c>
      <c r="B1610" s="77">
        <f t="shared" si="45"/>
        <v>1</v>
      </c>
      <c r="C1610" s="73">
        <v>45670</v>
      </c>
      <c r="D1610" s="68" t="s">
        <v>186</v>
      </c>
      <c r="E1610" s="48" t="s">
        <v>376</v>
      </c>
      <c r="F1610" s="69" t="str">
        <f>VLOOKUP(E1610,Customer[],2,FALSE)</f>
        <v>Phyu</v>
      </c>
      <c r="G1610" s="69" t="str">
        <f>VLOOKUP(E1610,Customer[],3,FALSE)</f>
        <v>Yan Shin Rd</v>
      </c>
      <c r="H1610" s="69" t="str">
        <f>VLOOKUP(E1610,Customer[],4,FALSE)</f>
        <v>YanKin</v>
      </c>
      <c r="I1610" s="48" t="s">
        <v>25</v>
      </c>
      <c r="J1610" s="70" t="str">
        <f>VLOOKUP(I1610,PGStock[],2,FALSE)</f>
        <v>Columbus Super Red Smooth 350 Ml</v>
      </c>
      <c r="K1610" s="71">
        <f>VLOOKUP(I1610,PGStock[],3,FALSE)</f>
        <v>0.35</v>
      </c>
      <c r="L1610" s="47">
        <v>8</v>
      </c>
      <c r="M1610" s="47">
        <f>VLOOKUP(I1610,PGStock[],6,FALSE)</f>
        <v>150</v>
      </c>
      <c r="N1610" s="47">
        <f>+PGSales!$L1610*PGSales!$M1610</f>
        <v>1200</v>
      </c>
    </row>
    <row r="1611" spans="1:14" hidden="1" x14ac:dyDescent="0.25">
      <c r="A1611" s="77">
        <f t="shared" si="44"/>
        <v>2025</v>
      </c>
      <c r="B1611" s="77">
        <f t="shared" si="45"/>
        <v>1</v>
      </c>
      <c r="C1611" s="73">
        <v>45670</v>
      </c>
      <c r="D1611" s="68" t="s">
        <v>186</v>
      </c>
      <c r="E1611" s="48" t="s">
        <v>376</v>
      </c>
      <c r="F1611" s="69" t="str">
        <f>VLOOKUP(E1611,Customer[],2,FALSE)</f>
        <v>Phyu</v>
      </c>
      <c r="G1611" s="69" t="str">
        <f>VLOOKUP(E1611,Customer[],3,FALSE)</f>
        <v>Yan Shin Rd</v>
      </c>
      <c r="H1611" s="69" t="str">
        <f>VLOOKUP(E1611,Customer[],4,FALSE)</f>
        <v>YanKin</v>
      </c>
      <c r="I1611" s="48" t="s">
        <v>23</v>
      </c>
      <c r="J1611" s="70" t="str">
        <f>VLOOKUP(I1611,PGStock[],2,FALSE)</f>
        <v>Columbus Super Red Smooth 175 Ml</v>
      </c>
      <c r="K1611" s="71">
        <f>VLOOKUP(I1611,PGStock[],3,FALSE)</f>
        <v>0.17499999999999999</v>
      </c>
      <c r="L1611" s="47">
        <v>2</v>
      </c>
      <c r="M1611" s="47">
        <f>VLOOKUP(I1611,PGStock[],6,FALSE)</f>
        <v>100</v>
      </c>
      <c r="N1611" s="47">
        <f>+PGSales!$L1611*PGSales!$M1611</f>
        <v>200</v>
      </c>
    </row>
    <row r="1612" spans="1:14" hidden="1" x14ac:dyDescent="0.25">
      <c r="A1612" s="77">
        <f t="shared" si="44"/>
        <v>2025</v>
      </c>
      <c r="B1612" s="77">
        <f t="shared" si="45"/>
        <v>1</v>
      </c>
      <c r="C1612" s="73">
        <v>45670</v>
      </c>
      <c r="D1612" s="68" t="s">
        <v>109</v>
      </c>
      <c r="E1612" s="48" t="s">
        <v>377</v>
      </c>
      <c r="F1612" s="69" t="str">
        <f>VLOOKUP(E1612,Customer[],2,FALSE)</f>
        <v>Style 2</v>
      </c>
      <c r="G1612" s="69" t="str">
        <f>VLOOKUP(E1612,Customer[],3,FALSE)</f>
        <v>Thamain Bamyan Rd</v>
      </c>
      <c r="H1612" s="69" t="str">
        <f>VLOOKUP(E1612,Customer[],4,FALSE)</f>
        <v>Mangalar T/N</v>
      </c>
      <c r="I1612" s="48" t="s">
        <v>25</v>
      </c>
      <c r="J1612" s="70" t="str">
        <f>VLOOKUP(I1612,PGStock[],2,FALSE)</f>
        <v>Columbus Super Red Smooth 350 Ml</v>
      </c>
      <c r="K1612" s="71">
        <f>VLOOKUP(I1612,PGStock[],3,FALSE)</f>
        <v>0.35</v>
      </c>
      <c r="L1612" s="47">
        <v>12</v>
      </c>
      <c r="M1612" s="47">
        <f>VLOOKUP(I1612,PGStock[],6,FALSE)</f>
        <v>150</v>
      </c>
      <c r="N1612" s="47">
        <f>+PGSales!$L1612*PGSales!$M1612</f>
        <v>1800</v>
      </c>
    </row>
    <row r="1613" spans="1:14" hidden="1" x14ac:dyDescent="0.25">
      <c r="A1613" s="77">
        <f t="shared" si="44"/>
        <v>2025</v>
      </c>
      <c r="B1613" s="77">
        <f t="shared" si="45"/>
        <v>1</v>
      </c>
      <c r="C1613" s="73">
        <v>45670</v>
      </c>
      <c r="D1613" s="68" t="s">
        <v>109</v>
      </c>
      <c r="E1613" s="48" t="s">
        <v>377</v>
      </c>
      <c r="F1613" s="69" t="str">
        <f>VLOOKUP(E1613,Customer[],2,FALSE)</f>
        <v>Style 2</v>
      </c>
      <c r="G1613" s="69" t="str">
        <f>VLOOKUP(E1613,Customer[],3,FALSE)</f>
        <v>Thamain Bamyan Rd</v>
      </c>
      <c r="H1613" s="69" t="str">
        <f>VLOOKUP(E1613,Customer[],4,FALSE)</f>
        <v>Mangalar T/N</v>
      </c>
      <c r="I1613" s="48" t="s">
        <v>18</v>
      </c>
      <c r="J1613" s="70" t="str">
        <f>VLOOKUP(I1613,PGStock[],2,FALSE)</f>
        <v>Formula Rum 350ml</v>
      </c>
      <c r="K1613" s="71">
        <f>VLOOKUP(I1613,PGStock[],3,FALSE)</f>
        <v>0.35</v>
      </c>
      <c r="L1613" s="47">
        <v>10</v>
      </c>
      <c r="M1613" s="47">
        <f>VLOOKUP(I1613,PGStock[],6,FALSE)</f>
        <v>150</v>
      </c>
      <c r="N1613" s="47">
        <f>+PGSales!$L1613*PGSales!$M1613</f>
        <v>1500</v>
      </c>
    </row>
    <row r="1614" spans="1:14" hidden="1" x14ac:dyDescent="0.25">
      <c r="A1614" s="77">
        <f t="shared" si="44"/>
        <v>2025</v>
      </c>
      <c r="B1614" s="77">
        <f t="shared" si="45"/>
        <v>1</v>
      </c>
      <c r="C1614" s="73">
        <v>45670</v>
      </c>
      <c r="D1614" s="68" t="s">
        <v>58</v>
      </c>
      <c r="E1614" s="48" t="s">
        <v>378</v>
      </c>
      <c r="F1614" s="69" t="str">
        <f>VLOOKUP(E1614,Customer[],2,FALSE)</f>
        <v>Naung Yoe</v>
      </c>
      <c r="G1614" s="69" t="str">
        <f>VLOOKUP(E1614,Customer[],3,FALSE)</f>
        <v>Thamain Bamyan Rd</v>
      </c>
      <c r="H1614" s="69" t="str">
        <f>VLOOKUP(E1614,Customer[],4,FALSE)</f>
        <v>Mangalar T/N</v>
      </c>
      <c r="I1614" s="48" t="s">
        <v>25</v>
      </c>
      <c r="J1614" s="70" t="str">
        <f>VLOOKUP(I1614,PGStock[],2,FALSE)</f>
        <v>Columbus Super Red Smooth 350 Ml</v>
      </c>
      <c r="K1614" s="71">
        <f>VLOOKUP(I1614,PGStock[],3,FALSE)</f>
        <v>0.35</v>
      </c>
      <c r="L1614" s="47">
        <v>8</v>
      </c>
      <c r="M1614" s="47">
        <f>VLOOKUP(I1614,PGStock[],6,FALSE)</f>
        <v>150</v>
      </c>
      <c r="N1614" s="47">
        <f>+PGSales!$L1614*PGSales!$M1614</f>
        <v>1200</v>
      </c>
    </row>
    <row r="1615" spans="1:14" hidden="1" x14ac:dyDescent="0.25">
      <c r="A1615" s="77">
        <f t="shared" si="44"/>
        <v>2025</v>
      </c>
      <c r="B1615" s="77">
        <f t="shared" si="45"/>
        <v>1</v>
      </c>
      <c r="C1615" s="73">
        <v>45670</v>
      </c>
      <c r="D1615" s="68" t="s">
        <v>58</v>
      </c>
      <c r="E1615" s="48" t="s">
        <v>378</v>
      </c>
      <c r="F1615" s="69" t="str">
        <f>VLOOKUP(E1615,Customer[],2,FALSE)</f>
        <v>Naung Yoe</v>
      </c>
      <c r="G1615" s="69" t="str">
        <f>VLOOKUP(E1615,Customer[],3,FALSE)</f>
        <v>Thamain Bamyan Rd</v>
      </c>
      <c r="H1615" s="69" t="str">
        <f>VLOOKUP(E1615,Customer[],4,FALSE)</f>
        <v>Mangalar T/N</v>
      </c>
      <c r="I1615" s="48" t="s">
        <v>20</v>
      </c>
      <c r="J1615" s="70" t="str">
        <f>VLOOKUP(I1615,PGStock[],2,FALSE)</f>
        <v>Formula Rum 700ml</v>
      </c>
      <c r="K1615" s="71">
        <f>VLOOKUP(I1615,PGStock[],3,FALSE)</f>
        <v>0.7</v>
      </c>
      <c r="L1615" s="47">
        <v>3</v>
      </c>
      <c r="M1615" s="47">
        <f>VLOOKUP(I1615,PGStock[],6,FALSE)</f>
        <v>200</v>
      </c>
      <c r="N1615" s="47">
        <f>+PGSales!$L1615*PGSales!$M1615</f>
        <v>600</v>
      </c>
    </row>
    <row r="1616" spans="1:14" hidden="1" x14ac:dyDescent="0.25">
      <c r="A1616" s="77">
        <f t="shared" si="44"/>
        <v>2025</v>
      </c>
      <c r="B1616" s="77">
        <f t="shared" si="45"/>
        <v>1</v>
      </c>
      <c r="C1616" s="73">
        <v>45670</v>
      </c>
      <c r="D1616" s="68" t="s">
        <v>58</v>
      </c>
      <c r="E1616" s="48" t="s">
        <v>378</v>
      </c>
      <c r="F1616" s="69" t="str">
        <f>VLOOKUP(E1616,Customer[],2,FALSE)</f>
        <v>Naung Yoe</v>
      </c>
      <c r="G1616" s="69" t="str">
        <f>VLOOKUP(E1616,Customer[],3,FALSE)</f>
        <v>Thamain Bamyan Rd</v>
      </c>
      <c r="H1616" s="69" t="str">
        <f>VLOOKUP(E1616,Customer[],4,FALSE)</f>
        <v>Mangalar T/N</v>
      </c>
      <c r="I1616" s="48" t="s">
        <v>18</v>
      </c>
      <c r="J1616" s="70" t="str">
        <f>VLOOKUP(I1616,PGStock[],2,FALSE)</f>
        <v>Formula Rum 350ml</v>
      </c>
      <c r="K1616" s="71">
        <f>VLOOKUP(I1616,PGStock[],3,FALSE)</f>
        <v>0.35</v>
      </c>
      <c r="L1616" s="47">
        <v>11</v>
      </c>
      <c r="M1616" s="47">
        <f>VLOOKUP(I1616,PGStock[],6,FALSE)</f>
        <v>150</v>
      </c>
      <c r="N1616" s="47">
        <f>+PGSales!$L1616*PGSales!$M1616</f>
        <v>1650</v>
      </c>
    </row>
    <row r="1617" spans="1:14" hidden="1" x14ac:dyDescent="0.25">
      <c r="A1617" s="77">
        <f t="shared" si="44"/>
        <v>2025</v>
      </c>
      <c r="B1617" s="77">
        <f t="shared" si="45"/>
        <v>1</v>
      </c>
      <c r="C1617" s="73">
        <v>45670</v>
      </c>
      <c r="D1617" s="68" t="s">
        <v>62</v>
      </c>
      <c r="E1617" s="48" t="s">
        <v>379</v>
      </c>
      <c r="F1617" s="69" t="str">
        <f>VLOOKUP(E1617,Customer[],2,FALSE)</f>
        <v>Demo</v>
      </c>
      <c r="G1617" s="69" t="str">
        <f>VLOOKUP(E1617,Customer[],3,FALSE)</f>
        <v>Thamain Bamyan Rd</v>
      </c>
      <c r="H1617" s="69" t="str">
        <f>VLOOKUP(E1617,Customer[],4,FALSE)</f>
        <v>Mangalar T/N</v>
      </c>
      <c r="I1617" s="48" t="s">
        <v>27</v>
      </c>
      <c r="J1617" s="70" t="str">
        <f>VLOOKUP(I1617,PGStock[],2,FALSE)</f>
        <v>Columbus Super Red Smooth 700 Ml</v>
      </c>
      <c r="K1617" s="71">
        <f>VLOOKUP(I1617,PGStock[],3,FALSE)</f>
        <v>0.7</v>
      </c>
      <c r="L1617" s="47">
        <v>1</v>
      </c>
      <c r="M1617" s="47">
        <f>VLOOKUP(I1617,PGStock[],6,FALSE)</f>
        <v>200</v>
      </c>
      <c r="N1617" s="47">
        <f>+PGSales!$L1617*PGSales!$M1617</f>
        <v>200</v>
      </c>
    </row>
    <row r="1618" spans="1:14" hidden="1" x14ac:dyDescent="0.25">
      <c r="A1618" s="77">
        <f t="shared" si="44"/>
        <v>2025</v>
      </c>
      <c r="B1618" s="77">
        <f t="shared" si="45"/>
        <v>1</v>
      </c>
      <c r="C1618" s="73">
        <v>45670</v>
      </c>
      <c r="D1618" s="68" t="s">
        <v>62</v>
      </c>
      <c r="E1618" s="48" t="s">
        <v>379</v>
      </c>
      <c r="F1618" s="69" t="str">
        <f>VLOOKUP(E1618,Customer[],2,FALSE)</f>
        <v>Demo</v>
      </c>
      <c r="G1618" s="69" t="str">
        <f>VLOOKUP(E1618,Customer[],3,FALSE)</f>
        <v>Thamain Bamyan Rd</v>
      </c>
      <c r="H1618" s="69" t="str">
        <f>VLOOKUP(E1618,Customer[],4,FALSE)</f>
        <v>Mangalar T/N</v>
      </c>
      <c r="I1618" s="48" t="s">
        <v>25</v>
      </c>
      <c r="J1618" s="70" t="str">
        <f>VLOOKUP(I1618,PGStock[],2,FALSE)</f>
        <v>Columbus Super Red Smooth 350 Ml</v>
      </c>
      <c r="K1618" s="71">
        <f>VLOOKUP(I1618,PGStock[],3,FALSE)</f>
        <v>0.35</v>
      </c>
      <c r="L1618" s="47">
        <v>16</v>
      </c>
      <c r="M1618" s="47">
        <f>VLOOKUP(I1618,PGStock[],6,FALSE)</f>
        <v>150</v>
      </c>
      <c r="N1618" s="47">
        <f>+PGSales!$L1618*PGSales!$M1618</f>
        <v>2400</v>
      </c>
    </row>
    <row r="1619" spans="1:14" hidden="1" x14ac:dyDescent="0.25">
      <c r="A1619" s="77">
        <f t="shared" si="44"/>
        <v>2025</v>
      </c>
      <c r="B1619" s="77">
        <f t="shared" si="45"/>
        <v>1</v>
      </c>
      <c r="C1619" s="73">
        <v>45670</v>
      </c>
      <c r="D1619" s="68" t="s">
        <v>62</v>
      </c>
      <c r="E1619" s="48" t="s">
        <v>379</v>
      </c>
      <c r="F1619" s="69" t="str">
        <f>VLOOKUP(E1619,Customer[],2,FALSE)</f>
        <v>Demo</v>
      </c>
      <c r="G1619" s="69" t="str">
        <f>VLOOKUP(E1619,Customer[],3,FALSE)</f>
        <v>Thamain Bamyan Rd</v>
      </c>
      <c r="H1619" s="69" t="str">
        <f>VLOOKUP(E1619,Customer[],4,FALSE)</f>
        <v>Mangalar T/N</v>
      </c>
      <c r="I1619" s="48" t="s">
        <v>20</v>
      </c>
      <c r="J1619" s="70" t="str">
        <f>VLOOKUP(I1619,PGStock[],2,FALSE)</f>
        <v>Formula Rum 700ml</v>
      </c>
      <c r="K1619" s="71">
        <f>VLOOKUP(I1619,PGStock[],3,FALSE)</f>
        <v>0.7</v>
      </c>
      <c r="L1619" s="47">
        <v>1</v>
      </c>
      <c r="M1619" s="47">
        <f>VLOOKUP(I1619,PGStock[],6,FALSE)</f>
        <v>200</v>
      </c>
      <c r="N1619" s="47">
        <f>+PGSales!$L1619*PGSales!$M1619</f>
        <v>200</v>
      </c>
    </row>
    <row r="1620" spans="1:14" hidden="1" x14ac:dyDescent="0.25">
      <c r="A1620" s="77">
        <f t="shared" si="44"/>
        <v>2025</v>
      </c>
      <c r="B1620" s="77">
        <f t="shared" si="45"/>
        <v>1</v>
      </c>
      <c r="C1620" s="73">
        <v>45670</v>
      </c>
      <c r="D1620" s="68" t="s">
        <v>62</v>
      </c>
      <c r="E1620" s="48" t="s">
        <v>379</v>
      </c>
      <c r="F1620" s="69" t="str">
        <f>VLOOKUP(E1620,Customer[],2,FALSE)</f>
        <v>Demo</v>
      </c>
      <c r="G1620" s="69" t="str">
        <f>VLOOKUP(E1620,Customer[],3,FALSE)</f>
        <v>Thamain Bamyan Rd</v>
      </c>
      <c r="H1620" s="69" t="str">
        <f>VLOOKUP(E1620,Customer[],4,FALSE)</f>
        <v>Mangalar T/N</v>
      </c>
      <c r="I1620" s="48" t="s">
        <v>18</v>
      </c>
      <c r="J1620" s="70" t="str">
        <f>VLOOKUP(I1620,PGStock[],2,FALSE)</f>
        <v>Formula Rum 350ml</v>
      </c>
      <c r="K1620" s="71">
        <f>VLOOKUP(I1620,PGStock[],3,FALSE)</f>
        <v>0.35</v>
      </c>
      <c r="L1620" s="47">
        <v>1</v>
      </c>
      <c r="M1620" s="47">
        <f>VLOOKUP(I1620,PGStock[],6,FALSE)</f>
        <v>150</v>
      </c>
      <c r="N1620" s="47">
        <f>+PGSales!$L1620*PGSales!$M1620</f>
        <v>150</v>
      </c>
    </row>
    <row r="1621" spans="1:14" hidden="1" x14ac:dyDescent="0.25">
      <c r="A1621" s="77">
        <f t="shared" si="44"/>
        <v>2025</v>
      </c>
      <c r="B1621" s="77">
        <f t="shared" si="45"/>
        <v>1</v>
      </c>
      <c r="C1621" s="73">
        <v>45670</v>
      </c>
      <c r="D1621" s="68" t="s">
        <v>66</v>
      </c>
      <c r="E1621" s="48" t="s">
        <v>380</v>
      </c>
      <c r="F1621" s="69" t="str">
        <f>VLOOKUP(E1621,Customer[],2,FALSE)</f>
        <v>Ka Dai Hein</v>
      </c>
      <c r="G1621" s="69" t="str">
        <f>VLOOKUP(E1621,Customer[],3,FALSE)</f>
        <v>Kan Bae Butar Zay Rd</v>
      </c>
      <c r="H1621" s="69" t="str">
        <f>VLOOKUP(E1621,Customer[],4,FALSE)</f>
        <v>YanKin</v>
      </c>
      <c r="I1621" s="48" t="s">
        <v>117</v>
      </c>
      <c r="J1621" s="70" t="str">
        <f>VLOOKUP(I1621,PGStock[],2,FALSE)</f>
        <v>ဒဂုံမန်ကျည်း ကော်ဗူး (1 Liter)</v>
      </c>
      <c r="K1621" s="71">
        <f>VLOOKUP(I1621,PGStock[],3,FALSE)</f>
        <v>1</v>
      </c>
      <c r="L1621" s="47">
        <v>2</v>
      </c>
      <c r="M1621" s="47">
        <f>VLOOKUP(I1621,PGStock[],6,FALSE)</f>
        <v>100</v>
      </c>
      <c r="N1621" s="47">
        <f>+PGSales!$L1621*PGSales!$M1621</f>
        <v>200</v>
      </c>
    </row>
    <row r="1622" spans="1:14" hidden="1" x14ac:dyDescent="0.25">
      <c r="A1622" s="77">
        <f t="shared" si="44"/>
        <v>2025</v>
      </c>
      <c r="B1622" s="77">
        <f t="shared" si="45"/>
        <v>1</v>
      </c>
      <c r="C1622" s="73">
        <v>45670</v>
      </c>
      <c r="D1622" s="68" t="s">
        <v>66</v>
      </c>
      <c r="E1622" s="48" t="s">
        <v>380</v>
      </c>
      <c r="F1622" s="69" t="str">
        <f>VLOOKUP(E1622,Customer[],2,FALSE)</f>
        <v>Ka Dai Hein</v>
      </c>
      <c r="G1622" s="69" t="str">
        <f>VLOOKUP(E1622,Customer[],3,FALSE)</f>
        <v>Kan Bae Butar Zay Rd</v>
      </c>
      <c r="H1622" s="69" t="str">
        <f>VLOOKUP(E1622,Customer[],4,FALSE)</f>
        <v>YanKin</v>
      </c>
      <c r="I1622" s="48" t="s">
        <v>27</v>
      </c>
      <c r="J1622" s="70" t="str">
        <f>VLOOKUP(I1622,PGStock[],2,FALSE)</f>
        <v>Columbus Super Red Smooth 700 Ml</v>
      </c>
      <c r="K1622" s="71">
        <f>VLOOKUP(I1622,PGStock[],3,FALSE)</f>
        <v>0.7</v>
      </c>
      <c r="L1622" s="47">
        <v>1</v>
      </c>
      <c r="M1622" s="47">
        <f>VLOOKUP(I1622,PGStock[],6,FALSE)</f>
        <v>200</v>
      </c>
      <c r="N1622" s="47">
        <f>+PGSales!$L1622*PGSales!$M1622</f>
        <v>200</v>
      </c>
    </row>
    <row r="1623" spans="1:14" hidden="1" x14ac:dyDescent="0.25">
      <c r="A1623" s="77">
        <f t="shared" si="44"/>
        <v>2025</v>
      </c>
      <c r="B1623" s="77">
        <f t="shared" si="45"/>
        <v>1</v>
      </c>
      <c r="C1623" s="73">
        <v>45670</v>
      </c>
      <c r="D1623" s="68" t="s">
        <v>66</v>
      </c>
      <c r="E1623" s="48" t="s">
        <v>380</v>
      </c>
      <c r="F1623" s="69" t="str">
        <f>VLOOKUP(E1623,Customer[],2,FALSE)</f>
        <v>Ka Dai Hein</v>
      </c>
      <c r="G1623" s="69" t="str">
        <f>VLOOKUP(E1623,Customer[],3,FALSE)</f>
        <v>Kan Bae Butar Zay Rd</v>
      </c>
      <c r="H1623" s="69" t="str">
        <f>VLOOKUP(E1623,Customer[],4,FALSE)</f>
        <v>YanKin</v>
      </c>
      <c r="I1623" s="48" t="s">
        <v>25</v>
      </c>
      <c r="J1623" s="70" t="str">
        <f>VLOOKUP(I1623,PGStock[],2,FALSE)</f>
        <v>Columbus Super Red Smooth 350 Ml</v>
      </c>
      <c r="K1623" s="71">
        <f>VLOOKUP(I1623,PGStock[],3,FALSE)</f>
        <v>0.35</v>
      </c>
      <c r="L1623" s="47">
        <v>5</v>
      </c>
      <c r="M1623" s="47">
        <f>VLOOKUP(I1623,PGStock[],6,FALSE)</f>
        <v>150</v>
      </c>
      <c r="N1623" s="47">
        <f>+PGSales!$L1623*PGSales!$M1623</f>
        <v>750</v>
      </c>
    </row>
    <row r="1624" spans="1:14" hidden="1" x14ac:dyDescent="0.25">
      <c r="A1624" s="77">
        <f t="shared" si="44"/>
        <v>2025</v>
      </c>
      <c r="B1624" s="77">
        <f t="shared" si="45"/>
        <v>1</v>
      </c>
      <c r="C1624" s="73">
        <v>45670</v>
      </c>
      <c r="D1624" s="68" t="s">
        <v>66</v>
      </c>
      <c r="E1624" s="48" t="s">
        <v>380</v>
      </c>
      <c r="F1624" s="69" t="str">
        <f>VLOOKUP(E1624,Customer[],2,FALSE)</f>
        <v>Ka Dai Hein</v>
      </c>
      <c r="G1624" s="69" t="str">
        <f>VLOOKUP(E1624,Customer[],3,FALSE)</f>
        <v>Kan Bae Butar Zay Rd</v>
      </c>
      <c r="H1624" s="69" t="str">
        <f>VLOOKUP(E1624,Customer[],4,FALSE)</f>
        <v>YanKin</v>
      </c>
      <c r="I1624" s="48" t="s">
        <v>23</v>
      </c>
      <c r="J1624" s="70" t="str">
        <f>VLOOKUP(I1624,PGStock[],2,FALSE)</f>
        <v>Columbus Super Red Smooth 175 Ml</v>
      </c>
      <c r="K1624" s="71">
        <f>VLOOKUP(I1624,PGStock[],3,FALSE)</f>
        <v>0.17499999999999999</v>
      </c>
      <c r="L1624" s="47">
        <v>2</v>
      </c>
      <c r="M1624" s="47">
        <f>VLOOKUP(I1624,PGStock[],6,FALSE)</f>
        <v>100</v>
      </c>
      <c r="N1624" s="47">
        <f>+PGSales!$L1624*PGSales!$M1624</f>
        <v>200</v>
      </c>
    </row>
    <row r="1625" spans="1:14" hidden="1" x14ac:dyDescent="0.25">
      <c r="A1625" s="77">
        <f t="shared" si="44"/>
        <v>2025</v>
      </c>
      <c r="B1625" s="77">
        <f t="shared" si="45"/>
        <v>1</v>
      </c>
      <c r="C1625" s="73">
        <v>45670</v>
      </c>
      <c r="D1625" s="68" t="s">
        <v>66</v>
      </c>
      <c r="E1625" s="48" t="s">
        <v>380</v>
      </c>
      <c r="F1625" s="69" t="str">
        <f>VLOOKUP(E1625,Customer[],2,FALSE)</f>
        <v>Ka Dai Hein</v>
      </c>
      <c r="G1625" s="69" t="str">
        <f>VLOOKUP(E1625,Customer[],3,FALSE)</f>
        <v>Kan Bae Butar Zay Rd</v>
      </c>
      <c r="H1625" s="69" t="str">
        <f>VLOOKUP(E1625,Customer[],4,FALSE)</f>
        <v>YanKin</v>
      </c>
      <c r="I1625" s="48" t="s">
        <v>20</v>
      </c>
      <c r="J1625" s="70" t="str">
        <f>VLOOKUP(I1625,PGStock[],2,FALSE)</f>
        <v>Formula Rum 700ml</v>
      </c>
      <c r="K1625" s="71">
        <f>VLOOKUP(I1625,PGStock[],3,FALSE)</f>
        <v>0.7</v>
      </c>
      <c r="L1625" s="47">
        <v>1</v>
      </c>
      <c r="M1625" s="47">
        <f>VLOOKUP(I1625,PGStock[],6,FALSE)</f>
        <v>200</v>
      </c>
      <c r="N1625" s="47">
        <f>+PGSales!$L1625*PGSales!$M1625</f>
        <v>200</v>
      </c>
    </row>
    <row r="1626" spans="1:14" hidden="1" x14ac:dyDescent="0.25">
      <c r="A1626" s="77">
        <f t="shared" si="44"/>
        <v>2025</v>
      </c>
      <c r="B1626" s="77">
        <f t="shared" si="45"/>
        <v>1</v>
      </c>
      <c r="C1626" s="73">
        <v>45670</v>
      </c>
      <c r="D1626" s="68" t="s">
        <v>66</v>
      </c>
      <c r="E1626" s="48" t="s">
        <v>380</v>
      </c>
      <c r="F1626" s="69" t="str">
        <f>VLOOKUP(E1626,Customer[],2,FALSE)</f>
        <v>Ka Dai Hein</v>
      </c>
      <c r="G1626" s="69" t="str">
        <f>VLOOKUP(E1626,Customer[],3,FALSE)</f>
        <v>Kan Bae Butar Zay Rd</v>
      </c>
      <c r="H1626" s="69" t="str">
        <f>VLOOKUP(E1626,Customer[],4,FALSE)</f>
        <v>YanKin</v>
      </c>
      <c r="I1626" s="48" t="s">
        <v>18</v>
      </c>
      <c r="J1626" s="70" t="str">
        <f>VLOOKUP(I1626,PGStock[],2,FALSE)</f>
        <v>Formula Rum 350ml</v>
      </c>
      <c r="K1626" s="71">
        <f>VLOOKUP(I1626,PGStock[],3,FALSE)</f>
        <v>0.35</v>
      </c>
      <c r="L1626" s="47">
        <v>6</v>
      </c>
      <c r="M1626" s="47">
        <f>VLOOKUP(I1626,PGStock[],6,FALSE)</f>
        <v>150</v>
      </c>
      <c r="N1626" s="47">
        <f>+PGSales!$L1626*PGSales!$M1626</f>
        <v>900</v>
      </c>
    </row>
    <row r="1627" spans="1:14" hidden="1" x14ac:dyDescent="0.25">
      <c r="A1627" s="77">
        <f t="shared" si="44"/>
        <v>2025</v>
      </c>
      <c r="B1627" s="77">
        <f t="shared" si="45"/>
        <v>1</v>
      </c>
      <c r="C1627" s="73">
        <v>45671</v>
      </c>
      <c r="D1627" s="68" t="s">
        <v>115</v>
      </c>
      <c r="E1627" s="48" t="s">
        <v>322</v>
      </c>
      <c r="F1627" s="69" t="str">
        <f>VLOOKUP(E1627,Customer[],2,FALSE)</f>
        <v>Kyaw</v>
      </c>
      <c r="G1627" s="69" t="str">
        <f>VLOOKUP(E1627,Customer[],3,FALSE)</f>
        <v>Bagan Rd</v>
      </c>
      <c r="H1627" s="69" t="str">
        <f>VLOOKUP(E1627,Customer[],4,FALSE)</f>
        <v>S Paukkan N/Oakkala</v>
      </c>
      <c r="I1627" s="48" t="s">
        <v>25</v>
      </c>
      <c r="J1627" s="70" t="str">
        <f>VLOOKUP(I1627,PGStock[],2,FALSE)</f>
        <v>Columbus Super Red Smooth 350 Ml</v>
      </c>
      <c r="K1627" s="71">
        <f>VLOOKUP(I1627,PGStock[],3,FALSE)</f>
        <v>0.35</v>
      </c>
      <c r="L1627" s="47">
        <v>7</v>
      </c>
      <c r="M1627" s="47">
        <f>VLOOKUP(I1627,PGStock[],6,FALSE)</f>
        <v>150</v>
      </c>
      <c r="N1627" s="47">
        <f>+PGSales!$L1627*PGSales!$M1627</f>
        <v>1050</v>
      </c>
    </row>
    <row r="1628" spans="1:14" hidden="1" x14ac:dyDescent="0.25">
      <c r="A1628" s="77">
        <f t="shared" si="44"/>
        <v>2025</v>
      </c>
      <c r="B1628" s="77">
        <f t="shared" si="45"/>
        <v>1</v>
      </c>
      <c r="C1628" s="73">
        <v>45671</v>
      </c>
      <c r="D1628" s="68" t="s">
        <v>115</v>
      </c>
      <c r="E1628" s="48" t="s">
        <v>322</v>
      </c>
      <c r="F1628" s="69" t="str">
        <f>VLOOKUP(E1628,Customer[],2,FALSE)</f>
        <v>Kyaw</v>
      </c>
      <c r="G1628" s="69" t="str">
        <f>VLOOKUP(E1628,Customer[],3,FALSE)</f>
        <v>Bagan Rd</v>
      </c>
      <c r="H1628" s="69" t="str">
        <f>VLOOKUP(E1628,Customer[],4,FALSE)</f>
        <v>S Paukkan N/Oakkala</v>
      </c>
      <c r="I1628" s="48" t="s">
        <v>20</v>
      </c>
      <c r="J1628" s="70" t="str">
        <f>VLOOKUP(I1628,PGStock[],2,FALSE)</f>
        <v>Formula Rum 700ml</v>
      </c>
      <c r="K1628" s="71">
        <f>VLOOKUP(I1628,PGStock[],3,FALSE)</f>
        <v>0.7</v>
      </c>
      <c r="L1628" s="47">
        <v>1</v>
      </c>
      <c r="M1628" s="47">
        <f>VLOOKUP(I1628,PGStock[],6,FALSE)</f>
        <v>200</v>
      </c>
      <c r="N1628" s="47">
        <f>+PGSales!$L1628*PGSales!$M1628</f>
        <v>200</v>
      </c>
    </row>
    <row r="1629" spans="1:14" hidden="1" x14ac:dyDescent="0.25">
      <c r="A1629" s="77">
        <f t="shared" si="44"/>
        <v>2025</v>
      </c>
      <c r="B1629" s="77">
        <f t="shared" si="45"/>
        <v>1</v>
      </c>
      <c r="C1629" s="73">
        <v>45671</v>
      </c>
      <c r="D1629" s="68" t="s">
        <v>115</v>
      </c>
      <c r="E1629" s="48" t="s">
        <v>322</v>
      </c>
      <c r="F1629" s="69" t="str">
        <f>VLOOKUP(E1629,Customer[],2,FALSE)</f>
        <v>Kyaw</v>
      </c>
      <c r="G1629" s="69" t="str">
        <f>VLOOKUP(E1629,Customer[],3,FALSE)</f>
        <v>Bagan Rd</v>
      </c>
      <c r="H1629" s="69" t="str">
        <f>VLOOKUP(E1629,Customer[],4,FALSE)</f>
        <v>S Paukkan N/Oakkala</v>
      </c>
      <c r="I1629" s="48" t="s">
        <v>18</v>
      </c>
      <c r="J1629" s="70" t="str">
        <f>VLOOKUP(I1629,PGStock[],2,FALSE)</f>
        <v>Formula Rum 350ml</v>
      </c>
      <c r="K1629" s="71">
        <f>VLOOKUP(I1629,PGStock[],3,FALSE)</f>
        <v>0.35</v>
      </c>
      <c r="L1629" s="47">
        <v>8</v>
      </c>
      <c r="M1629" s="47">
        <f>VLOOKUP(I1629,PGStock[],6,FALSE)</f>
        <v>150</v>
      </c>
      <c r="N1629" s="47">
        <f>+PGSales!$L1629*PGSales!$M1629</f>
        <v>1200</v>
      </c>
    </row>
    <row r="1630" spans="1:14" hidden="1" x14ac:dyDescent="0.25">
      <c r="A1630" s="77">
        <f t="shared" si="44"/>
        <v>2025</v>
      </c>
      <c r="B1630" s="77">
        <f t="shared" si="45"/>
        <v>1</v>
      </c>
      <c r="C1630" s="73">
        <v>45671</v>
      </c>
      <c r="D1630" s="68" t="s">
        <v>3</v>
      </c>
      <c r="E1630" s="48" t="s">
        <v>331</v>
      </c>
      <c r="F1630" s="69" t="str">
        <f>VLOOKUP(E1630,Customer[],2,FALSE)</f>
        <v>Shwe Dinker</v>
      </c>
      <c r="G1630" s="69" t="str">
        <f>VLOOKUP(E1630,Customer[],3,FALSE)</f>
        <v>Paung Kan Gd</v>
      </c>
      <c r="H1630" s="69" t="str">
        <f>VLOOKUP(E1630,Customer[],4,FALSE)</f>
        <v>S Paukkan N/Oakkala</v>
      </c>
      <c r="I1630" s="48" t="s">
        <v>18</v>
      </c>
      <c r="J1630" s="70" t="str">
        <f>VLOOKUP(I1630,PGStock[],2,FALSE)</f>
        <v>Formula Rum 350ml</v>
      </c>
      <c r="K1630" s="71">
        <f>VLOOKUP(I1630,PGStock[],3,FALSE)</f>
        <v>0.35</v>
      </c>
      <c r="L1630" s="47">
        <v>6</v>
      </c>
      <c r="M1630" s="47">
        <f>VLOOKUP(I1630,PGStock[],6,FALSE)</f>
        <v>150</v>
      </c>
      <c r="N1630" s="47">
        <f>+PGSales!$L1630*PGSales!$M1630</f>
        <v>900</v>
      </c>
    </row>
    <row r="1631" spans="1:14" hidden="1" x14ac:dyDescent="0.25">
      <c r="A1631" s="77">
        <f t="shared" ref="A1631:A1694" si="46">YEAR(C1631)</f>
        <v>2025</v>
      </c>
      <c r="B1631" s="77">
        <f t="shared" ref="B1631:B1694" si="47">MONTH(C1631)</f>
        <v>1</v>
      </c>
      <c r="C1631" s="73">
        <v>45671</v>
      </c>
      <c r="D1631" s="68" t="s">
        <v>4</v>
      </c>
      <c r="E1631" s="48">
        <v>162</v>
      </c>
      <c r="F1631" s="69" t="str">
        <f>VLOOKUP(E1631,Customer[],2,FALSE)</f>
        <v>16 G(2)</v>
      </c>
      <c r="G1631" s="69" t="str">
        <f>VLOOKUP(E1631,Customer[],3,FALSE)</f>
        <v>Taungnu Rd</v>
      </c>
      <c r="H1631" s="69" t="str">
        <f>VLOOKUP(E1631,Customer[],4,FALSE)</f>
        <v>S Paukkan N/Oakkala</v>
      </c>
      <c r="I1631" s="48" t="s">
        <v>23</v>
      </c>
      <c r="J1631" s="70" t="str">
        <f>VLOOKUP(I1631,PGStock[],2,FALSE)</f>
        <v>Columbus Super Red Smooth 175 Ml</v>
      </c>
      <c r="K1631" s="71">
        <f>VLOOKUP(I1631,PGStock[],3,FALSE)</f>
        <v>0.17499999999999999</v>
      </c>
      <c r="L1631" s="47">
        <v>9</v>
      </c>
      <c r="M1631" s="47">
        <f>VLOOKUP(I1631,PGStock[],6,FALSE)</f>
        <v>100</v>
      </c>
      <c r="N1631" s="47">
        <f>+PGSales!$L1631*PGSales!$M1631</f>
        <v>900</v>
      </c>
    </row>
    <row r="1632" spans="1:14" hidden="1" x14ac:dyDescent="0.25">
      <c r="A1632" s="77">
        <f t="shared" si="46"/>
        <v>2025</v>
      </c>
      <c r="B1632" s="77">
        <f t="shared" si="47"/>
        <v>1</v>
      </c>
      <c r="C1632" s="73">
        <v>45671</v>
      </c>
      <c r="D1632" s="68" t="s">
        <v>4</v>
      </c>
      <c r="E1632" s="48">
        <v>162</v>
      </c>
      <c r="F1632" s="69" t="str">
        <f>VLOOKUP(E1632,Customer[],2,FALSE)</f>
        <v>16 G(2)</v>
      </c>
      <c r="G1632" s="69" t="str">
        <f>VLOOKUP(E1632,Customer[],3,FALSE)</f>
        <v>Taungnu Rd</v>
      </c>
      <c r="H1632" s="69" t="str">
        <f>VLOOKUP(E1632,Customer[],4,FALSE)</f>
        <v>S Paukkan N/Oakkala</v>
      </c>
      <c r="I1632" s="48" t="s">
        <v>18</v>
      </c>
      <c r="J1632" s="70" t="str">
        <f>VLOOKUP(I1632,PGStock[],2,FALSE)</f>
        <v>Formula Rum 350ml</v>
      </c>
      <c r="K1632" s="71">
        <f>VLOOKUP(I1632,PGStock[],3,FALSE)</f>
        <v>0.35</v>
      </c>
      <c r="L1632" s="47">
        <v>4</v>
      </c>
      <c r="M1632" s="47">
        <f>VLOOKUP(I1632,PGStock[],6,FALSE)</f>
        <v>150</v>
      </c>
      <c r="N1632" s="47">
        <f>+PGSales!$L1632*PGSales!$M1632</f>
        <v>600</v>
      </c>
    </row>
    <row r="1633" spans="1:14" hidden="1" x14ac:dyDescent="0.25">
      <c r="A1633" s="77">
        <f t="shared" si="46"/>
        <v>2025</v>
      </c>
      <c r="B1633" s="77">
        <f t="shared" si="47"/>
        <v>1</v>
      </c>
      <c r="C1633" s="73">
        <v>45671</v>
      </c>
      <c r="D1633" s="68" t="s">
        <v>2</v>
      </c>
      <c r="E1633" s="48">
        <v>161</v>
      </c>
      <c r="F1633" s="69" t="str">
        <f>VLOOKUP(E1633,Customer[],2,FALSE)</f>
        <v>16 G (1)</v>
      </c>
      <c r="G1633" s="69" t="str">
        <f>VLOOKUP(E1633,Customer[],3,FALSE)</f>
        <v>Innwa Rd</v>
      </c>
      <c r="H1633" s="69" t="str">
        <f>VLOOKUP(E1633,Customer[],4,FALSE)</f>
        <v>S Paukkan N/Oakkala</v>
      </c>
      <c r="I1633" s="48" t="s">
        <v>23</v>
      </c>
      <c r="J1633" s="70" t="str">
        <f>VLOOKUP(I1633,PGStock[],2,FALSE)</f>
        <v>Columbus Super Red Smooth 175 Ml</v>
      </c>
      <c r="K1633" s="71">
        <f>VLOOKUP(I1633,PGStock[],3,FALSE)</f>
        <v>0.17499999999999999</v>
      </c>
      <c r="L1633" s="47">
        <v>2</v>
      </c>
      <c r="M1633" s="47">
        <f>VLOOKUP(I1633,PGStock[],6,FALSE)</f>
        <v>100</v>
      </c>
      <c r="N1633" s="47">
        <f>+PGSales!$L1633*PGSales!$M1633</f>
        <v>200</v>
      </c>
    </row>
    <row r="1634" spans="1:14" hidden="1" x14ac:dyDescent="0.25">
      <c r="A1634" s="77">
        <f t="shared" si="46"/>
        <v>2025</v>
      </c>
      <c r="B1634" s="77">
        <f t="shared" si="47"/>
        <v>1</v>
      </c>
      <c r="C1634" s="73">
        <v>45671</v>
      </c>
      <c r="D1634" s="68" t="s">
        <v>2</v>
      </c>
      <c r="E1634" s="48">
        <v>161</v>
      </c>
      <c r="F1634" s="69" t="str">
        <f>VLOOKUP(E1634,Customer[],2,FALSE)</f>
        <v>16 G (1)</v>
      </c>
      <c r="G1634" s="69" t="str">
        <f>VLOOKUP(E1634,Customer[],3,FALSE)</f>
        <v>Innwa Rd</v>
      </c>
      <c r="H1634" s="69" t="str">
        <f>VLOOKUP(E1634,Customer[],4,FALSE)</f>
        <v>S Paukkan N/Oakkala</v>
      </c>
      <c r="I1634" s="48" t="s">
        <v>18</v>
      </c>
      <c r="J1634" s="70" t="str">
        <f>VLOOKUP(I1634,PGStock[],2,FALSE)</f>
        <v>Formula Rum 350ml</v>
      </c>
      <c r="K1634" s="71">
        <f>VLOOKUP(I1634,PGStock[],3,FALSE)</f>
        <v>0.35</v>
      </c>
      <c r="L1634" s="47">
        <v>7</v>
      </c>
      <c r="M1634" s="47">
        <f>VLOOKUP(I1634,PGStock[],6,FALSE)</f>
        <v>150</v>
      </c>
      <c r="N1634" s="47">
        <f>+PGSales!$L1634*PGSales!$M1634</f>
        <v>1050</v>
      </c>
    </row>
    <row r="1635" spans="1:14" hidden="1" x14ac:dyDescent="0.25">
      <c r="A1635" s="77">
        <f t="shared" si="46"/>
        <v>2025</v>
      </c>
      <c r="B1635" s="77">
        <f t="shared" si="47"/>
        <v>1</v>
      </c>
      <c r="C1635" s="73">
        <v>45671</v>
      </c>
      <c r="D1635" s="68" t="s">
        <v>60</v>
      </c>
      <c r="E1635" s="48" t="s">
        <v>334</v>
      </c>
      <c r="F1635" s="69" t="str">
        <f>VLOOKUP(E1635,Customer[],2,FALSE)</f>
        <v>Nan Htet</v>
      </c>
      <c r="G1635" s="69" t="str">
        <f>VLOOKUP(E1635,Customer[],3,FALSE)</f>
        <v>Sitkaind Rd</v>
      </c>
      <c r="H1635" s="69" t="str">
        <f>VLOOKUP(E1635,Customer[],4,FALSE)</f>
        <v>S Paukkan N/Oakkala</v>
      </c>
      <c r="I1635" s="48" t="s">
        <v>27</v>
      </c>
      <c r="J1635" s="70" t="str">
        <f>VLOOKUP(I1635,PGStock[],2,FALSE)</f>
        <v>Columbus Super Red Smooth 700 Ml</v>
      </c>
      <c r="K1635" s="71">
        <f>VLOOKUP(I1635,PGStock[],3,FALSE)</f>
        <v>0.7</v>
      </c>
      <c r="L1635" s="47">
        <v>1</v>
      </c>
      <c r="M1635" s="47">
        <f>VLOOKUP(I1635,PGStock[],6,FALSE)</f>
        <v>200</v>
      </c>
      <c r="N1635" s="47">
        <f>+PGSales!$L1635*PGSales!$M1635</f>
        <v>200</v>
      </c>
    </row>
    <row r="1636" spans="1:14" hidden="1" x14ac:dyDescent="0.25">
      <c r="A1636" s="77">
        <f t="shared" si="46"/>
        <v>2025</v>
      </c>
      <c r="B1636" s="77">
        <f t="shared" si="47"/>
        <v>1</v>
      </c>
      <c r="C1636" s="73">
        <v>45671</v>
      </c>
      <c r="D1636" s="68" t="s">
        <v>60</v>
      </c>
      <c r="E1636" s="48" t="s">
        <v>334</v>
      </c>
      <c r="F1636" s="69" t="str">
        <f>VLOOKUP(E1636,Customer[],2,FALSE)</f>
        <v>Nan Htet</v>
      </c>
      <c r="G1636" s="69" t="str">
        <f>VLOOKUP(E1636,Customer[],3,FALSE)</f>
        <v>Sitkaind Rd</v>
      </c>
      <c r="H1636" s="69" t="str">
        <f>VLOOKUP(E1636,Customer[],4,FALSE)</f>
        <v>S Paukkan N/Oakkala</v>
      </c>
      <c r="I1636" s="48" t="s">
        <v>25</v>
      </c>
      <c r="J1636" s="70" t="str">
        <f>VLOOKUP(I1636,PGStock[],2,FALSE)</f>
        <v>Columbus Super Red Smooth 350 Ml</v>
      </c>
      <c r="K1636" s="71">
        <f>VLOOKUP(I1636,PGStock[],3,FALSE)</f>
        <v>0.35</v>
      </c>
      <c r="L1636" s="47">
        <v>11</v>
      </c>
      <c r="M1636" s="47">
        <f>VLOOKUP(I1636,PGStock[],6,FALSE)</f>
        <v>150</v>
      </c>
      <c r="N1636" s="47">
        <f>+PGSales!$L1636*PGSales!$M1636</f>
        <v>1650</v>
      </c>
    </row>
    <row r="1637" spans="1:14" hidden="1" x14ac:dyDescent="0.25">
      <c r="A1637" s="77">
        <f t="shared" si="46"/>
        <v>2025</v>
      </c>
      <c r="B1637" s="77">
        <f t="shared" si="47"/>
        <v>1</v>
      </c>
      <c r="C1637" s="73">
        <v>45671</v>
      </c>
      <c r="D1637" s="68" t="s">
        <v>60</v>
      </c>
      <c r="E1637" s="48" t="s">
        <v>334</v>
      </c>
      <c r="F1637" s="69" t="str">
        <f>VLOOKUP(E1637,Customer[],2,FALSE)</f>
        <v>Nan Htet</v>
      </c>
      <c r="G1637" s="69" t="str">
        <f>VLOOKUP(E1637,Customer[],3,FALSE)</f>
        <v>Sitkaind Rd</v>
      </c>
      <c r="H1637" s="69" t="str">
        <f>VLOOKUP(E1637,Customer[],4,FALSE)</f>
        <v>S Paukkan N/Oakkala</v>
      </c>
      <c r="I1637" s="48" t="s">
        <v>20</v>
      </c>
      <c r="J1637" s="70" t="str">
        <f>VLOOKUP(I1637,PGStock[],2,FALSE)</f>
        <v>Formula Rum 700ml</v>
      </c>
      <c r="K1637" s="71">
        <f>VLOOKUP(I1637,PGStock[],3,FALSE)</f>
        <v>0.7</v>
      </c>
      <c r="L1637" s="47">
        <v>1</v>
      </c>
      <c r="M1637" s="47">
        <f>VLOOKUP(I1637,PGStock[],6,FALSE)</f>
        <v>200</v>
      </c>
      <c r="N1637" s="47">
        <f>+PGSales!$L1637*PGSales!$M1637</f>
        <v>200</v>
      </c>
    </row>
    <row r="1638" spans="1:14" hidden="1" x14ac:dyDescent="0.25">
      <c r="A1638" s="77">
        <f t="shared" si="46"/>
        <v>2025</v>
      </c>
      <c r="B1638" s="77">
        <f t="shared" si="47"/>
        <v>1</v>
      </c>
      <c r="C1638" s="73">
        <v>45671</v>
      </c>
      <c r="D1638" s="68" t="s">
        <v>60</v>
      </c>
      <c r="E1638" s="48" t="s">
        <v>334</v>
      </c>
      <c r="F1638" s="69" t="str">
        <f>VLOOKUP(E1638,Customer[],2,FALSE)</f>
        <v>Nan Htet</v>
      </c>
      <c r="G1638" s="69" t="str">
        <f>VLOOKUP(E1638,Customer[],3,FALSE)</f>
        <v>Sitkaind Rd</v>
      </c>
      <c r="H1638" s="69" t="str">
        <f>VLOOKUP(E1638,Customer[],4,FALSE)</f>
        <v>S Paukkan N/Oakkala</v>
      </c>
      <c r="I1638" s="48" t="s">
        <v>18</v>
      </c>
      <c r="J1638" s="70" t="str">
        <f>VLOOKUP(I1638,PGStock[],2,FALSE)</f>
        <v>Formula Rum 350ml</v>
      </c>
      <c r="K1638" s="71">
        <f>VLOOKUP(I1638,PGStock[],3,FALSE)</f>
        <v>0.35</v>
      </c>
      <c r="L1638" s="47">
        <v>13</v>
      </c>
      <c r="M1638" s="47">
        <f>VLOOKUP(I1638,PGStock[],6,FALSE)</f>
        <v>150</v>
      </c>
      <c r="N1638" s="47">
        <f>+PGSales!$L1638*PGSales!$M1638</f>
        <v>1950</v>
      </c>
    </row>
    <row r="1639" spans="1:14" hidden="1" x14ac:dyDescent="0.25">
      <c r="A1639" s="77">
        <f t="shared" si="46"/>
        <v>2025</v>
      </c>
      <c r="B1639" s="77">
        <f t="shared" si="47"/>
        <v>1</v>
      </c>
      <c r="C1639" s="73">
        <v>45671</v>
      </c>
      <c r="D1639" s="68" t="s">
        <v>187</v>
      </c>
      <c r="E1639" s="48" t="s">
        <v>314</v>
      </c>
      <c r="F1639" s="69" t="str">
        <f>VLOOKUP(E1639,Customer[],2,FALSE)</f>
        <v>Kaung</v>
      </c>
      <c r="G1639" s="69" t="str">
        <f>VLOOKUP(E1639,Customer[],3,FALSE)</f>
        <v>Nuaung Yann Rd</v>
      </c>
      <c r="H1639" s="69" t="str">
        <f>VLOOKUP(E1639,Customer[],4,FALSE)</f>
        <v>S Paukkan N/Oakkala</v>
      </c>
      <c r="I1639" s="48" t="s">
        <v>25</v>
      </c>
      <c r="J1639" s="70" t="str">
        <f>VLOOKUP(I1639,PGStock[],2,FALSE)</f>
        <v>Columbus Super Red Smooth 350 Ml</v>
      </c>
      <c r="K1639" s="71">
        <f>VLOOKUP(I1639,PGStock[],3,FALSE)</f>
        <v>0.35</v>
      </c>
      <c r="L1639" s="47">
        <v>10</v>
      </c>
      <c r="M1639" s="47">
        <f>VLOOKUP(I1639,PGStock[],6,FALSE)</f>
        <v>150</v>
      </c>
      <c r="N1639" s="47">
        <f>+PGSales!$L1639*PGSales!$M1639</f>
        <v>1500</v>
      </c>
    </row>
    <row r="1640" spans="1:14" hidden="1" x14ac:dyDescent="0.25">
      <c r="A1640" s="77">
        <f t="shared" si="46"/>
        <v>2025</v>
      </c>
      <c r="B1640" s="77">
        <f t="shared" si="47"/>
        <v>1</v>
      </c>
      <c r="C1640" s="73">
        <v>45671</v>
      </c>
      <c r="D1640" s="68" t="s">
        <v>187</v>
      </c>
      <c r="E1640" s="48" t="s">
        <v>314</v>
      </c>
      <c r="F1640" s="69" t="str">
        <f>VLOOKUP(E1640,Customer[],2,FALSE)</f>
        <v>Kaung</v>
      </c>
      <c r="G1640" s="69" t="str">
        <f>VLOOKUP(E1640,Customer[],3,FALSE)</f>
        <v>Nuaung Yann Rd</v>
      </c>
      <c r="H1640" s="69" t="str">
        <f>VLOOKUP(E1640,Customer[],4,FALSE)</f>
        <v>S Paukkan N/Oakkala</v>
      </c>
      <c r="I1640" s="48" t="s">
        <v>18</v>
      </c>
      <c r="J1640" s="70" t="str">
        <f>VLOOKUP(I1640,PGStock[],2,FALSE)</f>
        <v>Formula Rum 350ml</v>
      </c>
      <c r="K1640" s="71">
        <f>VLOOKUP(I1640,PGStock[],3,FALSE)</f>
        <v>0.35</v>
      </c>
      <c r="L1640" s="47">
        <v>2</v>
      </c>
      <c r="M1640" s="47">
        <f>VLOOKUP(I1640,PGStock[],6,FALSE)</f>
        <v>150</v>
      </c>
      <c r="N1640" s="47">
        <f>+PGSales!$L1640*PGSales!$M1640</f>
        <v>300</v>
      </c>
    </row>
    <row r="1641" spans="1:14" hidden="1" x14ac:dyDescent="0.25">
      <c r="A1641" s="77">
        <f t="shared" si="46"/>
        <v>2025</v>
      </c>
      <c r="B1641" s="77">
        <f t="shared" si="47"/>
        <v>1</v>
      </c>
      <c r="C1641" s="73">
        <v>45671</v>
      </c>
      <c r="D1641" s="68" t="s">
        <v>1</v>
      </c>
      <c r="E1641" s="48" t="s">
        <v>321</v>
      </c>
      <c r="F1641" s="69" t="str">
        <f>VLOOKUP(E1641,Customer[],2,FALSE)</f>
        <v>Sein Si Tun</v>
      </c>
      <c r="G1641" s="69" t="str">
        <f>VLOOKUP(E1641,Customer[],3,FALSE)</f>
        <v>Yazar Deright Rd</v>
      </c>
      <c r="H1641" s="69" t="str">
        <f>VLOOKUP(E1641,Customer[],4,FALSE)</f>
        <v>S Paukkan N/Oakkala</v>
      </c>
      <c r="I1641" s="48" t="s">
        <v>25</v>
      </c>
      <c r="J1641" s="70" t="str">
        <f>VLOOKUP(I1641,PGStock[],2,FALSE)</f>
        <v>Columbus Super Red Smooth 350 Ml</v>
      </c>
      <c r="K1641" s="71">
        <f>VLOOKUP(I1641,PGStock[],3,FALSE)</f>
        <v>0.35</v>
      </c>
      <c r="L1641" s="47">
        <v>2</v>
      </c>
      <c r="M1641" s="47">
        <f>VLOOKUP(I1641,PGStock[],6,FALSE)</f>
        <v>150</v>
      </c>
      <c r="N1641" s="47">
        <f>+PGSales!$L1641*PGSales!$M1641</f>
        <v>300</v>
      </c>
    </row>
    <row r="1642" spans="1:14" hidden="1" x14ac:dyDescent="0.25">
      <c r="A1642" s="77">
        <f t="shared" si="46"/>
        <v>2025</v>
      </c>
      <c r="B1642" s="77">
        <f t="shared" si="47"/>
        <v>1</v>
      </c>
      <c r="C1642" s="73">
        <v>45671</v>
      </c>
      <c r="D1642" s="68" t="s">
        <v>1</v>
      </c>
      <c r="E1642" s="48" t="s">
        <v>321</v>
      </c>
      <c r="F1642" s="69" t="str">
        <f>VLOOKUP(E1642,Customer[],2,FALSE)</f>
        <v>Sein Si Tun</v>
      </c>
      <c r="G1642" s="69" t="str">
        <f>VLOOKUP(E1642,Customer[],3,FALSE)</f>
        <v>Yazar Deright Rd</v>
      </c>
      <c r="H1642" s="69" t="str">
        <f>VLOOKUP(E1642,Customer[],4,FALSE)</f>
        <v>S Paukkan N/Oakkala</v>
      </c>
      <c r="I1642" s="48" t="s">
        <v>23</v>
      </c>
      <c r="J1642" s="70" t="str">
        <f>VLOOKUP(I1642,PGStock[],2,FALSE)</f>
        <v>Columbus Super Red Smooth 175 Ml</v>
      </c>
      <c r="K1642" s="71">
        <f>VLOOKUP(I1642,PGStock[],3,FALSE)</f>
        <v>0.17499999999999999</v>
      </c>
      <c r="L1642" s="47">
        <v>6</v>
      </c>
      <c r="M1642" s="47">
        <f>VLOOKUP(I1642,PGStock[],6,FALSE)</f>
        <v>100</v>
      </c>
      <c r="N1642" s="47">
        <f>+PGSales!$L1642*PGSales!$M1642</f>
        <v>600</v>
      </c>
    </row>
    <row r="1643" spans="1:14" hidden="1" x14ac:dyDescent="0.25">
      <c r="A1643" s="77">
        <f t="shared" si="46"/>
        <v>2025</v>
      </c>
      <c r="B1643" s="77">
        <f t="shared" si="47"/>
        <v>1</v>
      </c>
      <c r="C1643" s="73">
        <v>45671</v>
      </c>
      <c r="D1643" s="68" t="s">
        <v>1</v>
      </c>
      <c r="E1643" s="48" t="s">
        <v>321</v>
      </c>
      <c r="F1643" s="69" t="str">
        <f>VLOOKUP(E1643,Customer[],2,FALSE)</f>
        <v>Sein Si Tun</v>
      </c>
      <c r="G1643" s="69" t="str">
        <f>VLOOKUP(E1643,Customer[],3,FALSE)</f>
        <v>Yazar Deright Rd</v>
      </c>
      <c r="H1643" s="69" t="str">
        <f>VLOOKUP(E1643,Customer[],4,FALSE)</f>
        <v>S Paukkan N/Oakkala</v>
      </c>
      <c r="I1643" s="48" t="s">
        <v>18</v>
      </c>
      <c r="J1643" s="70" t="str">
        <f>VLOOKUP(I1643,PGStock[],2,FALSE)</f>
        <v>Formula Rum 350ml</v>
      </c>
      <c r="K1643" s="71">
        <f>VLOOKUP(I1643,PGStock[],3,FALSE)</f>
        <v>0.35</v>
      </c>
      <c r="L1643" s="47">
        <v>7</v>
      </c>
      <c r="M1643" s="47">
        <f>VLOOKUP(I1643,PGStock[],6,FALSE)</f>
        <v>150</v>
      </c>
      <c r="N1643" s="47">
        <f>+PGSales!$L1643*PGSales!$M1643</f>
        <v>1050</v>
      </c>
    </row>
    <row r="1644" spans="1:14" hidden="1" x14ac:dyDescent="0.25">
      <c r="A1644" s="77">
        <f t="shared" si="46"/>
        <v>2025</v>
      </c>
      <c r="B1644" s="77">
        <f t="shared" si="47"/>
        <v>1</v>
      </c>
      <c r="C1644" s="73">
        <v>45671</v>
      </c>
      <c r="D1644" s="68" t="s">
        <v>0</v>
      </c>
      <c r="E1644" s="48" t="s">
        <v>319</v>
      </c>
      <c r="F1644" s="69" t="str">
        <f>VLOOKUP(E1644,Customer[],2,FALSE)</f>
        <v>Htet Lwin</v>
      </c>
      <c r="G1644" s="69" t="str">
        <f>VLOOKUP(E1644,Customer[],3,FALSE)</f>
        <v>Bagan Rd</v>
      </c>
      <c r="H1644" s="69" t="str">
        <f>VLOOKUP(E1644,Customer[],4,FALSE)</f>
        <v>S Paukkan N/Oakkala</v>
      </c>
      <c r="I1644" s="48" t="s">
        <v>25</v>
      </c>
      <c r="J1644" s="70" t="str">
        <f>VLOOKUP(I1644,PGStock[],2,FALSE)</f>
        <v>Columbus Super Red Smooth 350 Ml</v>
      </c>
      <c r="K1644" s="71">
        <f>VLOOKUP(I1644,PGStock[],3,FALSE)</f>
        <v>0.35</v>
      </c>
      <c r="L1644" s="47">
        <v>2</v>
      </c>
      <c r="M1644" s="47">
        <f>VLOOKUP(I1644,PGStock[],6,FALSE)</f>
        <v>150</v>
      </c>
      <c r="N1644" s="47">
        <f>+PGSales!$L1644*PGSales!$M1644</f>
        <v>300</v>
      </c>
    </row>
    <row r="1645" spans="1:14" hidden="1" x14ac:dyDescent="0.25">
      <c r="A1645" s="77">
        <f t="shared" si="46"/>
        <v>2025</v>
      </c>
      <c r="B1645" s="77">
        <f t="shared" si="47"/>
        <v>1</v>
      </c>
      <c r="C1645" s="73">
        <v>45671</v>
      </c>
      <c r="D1645" s="68" t="s">
        <v>0</v>
      </c>
      <c r="E1645" s="48" t="s">
        <v>319</v>
      </c>
      <c r="F1645" s="69" t="str">
        <f>VLOOKUP(E1645,Customer[],2,FALSE)</f>
        <v>Htet Lwin</v>
      </c>
      <c r="G1645" s="69" t="str">
        <f>VLOOKUP(E1645,Customer[],3,FALSE)</f>
        <v>Bagan Rd</v>
      </c>
      <c r="H1645" s="69" t="str">
        <f>VLOOKUP(E1645,Customer[],4,FALSE)</f>
        <v>S Paukkan N/Oakkala</v>
      </c>
      <c r="I1645" s="48" t="s">
        <v>18</v>
      </c>
      <c r="J1645" s="70" t="str">
        <f>VLOOKUP(I1645,PGStock[],2,FALSE)</f>
        <v>Formula Rum 350ml</v>
      </c>
      <c r="K1645" s="71">
        <f>VLOOKUP(I1645,PGStock[],3,FALSE)</f>
        <v>0.35</v>
      </c>
      <c r="L1645" s="47">
        <v>5</v>
      </c>
      <c r="M1645" s="47">
        <f>VLOOKUP(I1645,PGStock[],6,FALSE)</f>
        <v>150</v>
      </c>
      <c r="N1645" s="47">
        <f>+PGSales!$L1645*PGSales!$M1645</f>
        <v>750</v>
      </c>
    </row>
    <row r="1646" spans="1:14" hidden="1" x14ac:dyDescent="0.25">
      <c r="A1646" s="77">
        <f t="shared" si="46"/>
        <v>2025</v>
      </c>
      <c r="B1646" s="77">
        <f t="shared" si="47"/>
        <v>1</v>
      </c>
      <c r="C1646" s="73">
        <v>45671</v>
      </c>
      <c r="D1646" s="68" t="s">
        <v>76</v>
      </c>
      <c r="E1646" s="48" t="s">
        <v>369</v>
      </c>
      <c r="F1646" s="69" t="str">
        <f>VLOOKUP(E1646,Customer[],2,FALSE)</f>
        <v>Min Thar Gyi</v>
      </c>
      <c r="G1646" s="69" t="str">
        <f>VLOOKUP(E1646,Customer[],3,FALSE)</f>
        <v>Aye Yake Nyein Rd</v>
      </c>
      <c r="H1646" s="69" t="str">
        <f>VLOOKUP(E1646,Customer[],4,FALSE)</f>
        <v>Hlaing Thar Yar</v>
      </c>
      <c r="I1646" s="48" t="s">
        <v>25</v>
      </c>
      <c r="J1646" s="70" t="str">
        <f>VLOOKUP(I1646,PGStock[],2,FALSE)</f>
        <v>Columbus Super Red Smooth 350 Ml</v>
      </c>
      <c r="K1646" s="71">
        <f>VLOOKUP(I1646,PGStock[],3,FALSE)</f>
        <v>0.35</v>
      </c>
      <c r="L1646" s="47">
        <v>7</v>
      </c>
      <c r="M1646" s="47">
        <f>VLOOKUP(I1646,PGStock[],6,FALSE)</f>
        <v>150</v>
      </c>
      <c r="N1646" s="47">
        <f>+PGSales!$L1646*PGSales!$M1646</f>
        <v>1050</v>
      </c>
    </row>
    <row r="1647" spans="1:14" hidden="1" x14ac:dyDescent="0.25">
      <c r="A1647" s="77">
        <f t="shared" si="46"/>
        <v>2025</v>
      </c>
      <c r="B1647" s="77">
        <f t="shared" si="47"/>
        <v>1</v>
      </c>
      <c r="C1647" s="73">
        <v>45671</v>
      </c>
      <c r="D1647" s="68" t="s">
        <v>76</v>
      </c>
      <c r="E1647" s="48" t="s">
        <v>369</v>
      </c>
      <c r="F1647" s="69" t="str">
        <f>VLOOKUP(E1647,Customer[],2,FALSE)</f>
        <v>Min Thar Gyi</v>
      </c>
      <c r="G1647" s="69" t="str">
        <f>VLOOKUP(E1647,Customer[],3,FALSE)</f>
        <v>Aye Yake Nyein Rd</v>
      </c>
      <c r="H1647" s="69" t="str">
        <f>VLOOKUP(E1647,Customer[],4,FALSE)</f>
        <v>Hlaing Thar Yar</v>
      </c>
      <c r="I1647" s="48" t="s">
        <v>20</v>
      </c>
      <c r="J1647" s="70" t="str">
        <f>VLOOKUP(I1647,PGStock[],2,FALSE)</f>
        <v>Formula Rum 700ml</v>
      </c>
      <c r="K1647" s="71">
        <f>VLOOKUP(I1647,PGStock[],3,FALSE)</f>
        <v>0.7</v>
      </c>
      <c r="L1647" s="47">
        <v>6</v>
      </c>
      <c r="M1647" s="47">
        <f>VLOOKUP(I1647,PGStock[],6,FALSE)</f>
        <v>200</v>
      </c>
      <c r="N1647" s="47">
        <f>+PGSales!$L1647*PGSales!$M1647</f>
        <v>1200</v>
      </c>
    </row>
    <row r="1648" spans="1:14" hidden="1" x14ac:dyDescent="0.25">
      <c r="A1648" s="77">
        <f t="shared" si="46"/>
        <v>2025</v>
      </c>
      <c r="B1648" s="77">
        <f t="shared" si="47"/>
        <v>1</v>
      </c>
      <c r="C1648" s="73">
        <v>45671</v>
      </c>
      <c r="D1648" s="68" t="s">
        <v>68</v>
      </c>
      <c r="E1648" s="48" t="s">
        <v>370</v>
      </c>
      <c r="F1648" s="69" t="str">
        <f>VLOOKUP(E1648,Customer[],2,FALSE)</f>
        <v>Paint Taime Thaung</v>
      </c>
      <c r="G1648" s="69" t="str">
        <f>VLOOKUP(E1648,Customer[],3,FALSE)</f>
        <v>Aye Yake Nyein Rd</v>
      </c>
      <c r="H1648" s="69" t="str">
        <f>VLOOKUP(E1648,Customer[],4,FALSE)</f>
        <v>Hlaing Thar Yar</v>
      </c>
      <c r="I1648" s="48" t="s">
        <v>20</v>
      </c>
      <c r="J1648" s="70" t="str">
        <f>VLOOKUP(I1648,PGStock[],2,FALSE)</f>
        <v>Formula Rum 700ml</v>
      </c>
      <c r="K1648" s="71">
        <f>VLOOKUP(I1648,PGStock[],3,FALSE)</f>
        <v>0.7</v>
      </c>
      <c r="L1648" s="47">
        <v>1</v>
      </c>
      <c r="M1648" s="47">
        <f>VLOOKUP(I1648,PGStock[],6,FALSE)</f>
        <v>200</v>
      </c>
      <c r="N1648" s="47">
        <f>+PGSales!$L1648*PGSales!$M1648</f>
        <v>200</v>
      </c>
    </row>
    <row r="1649" spans="1:14" hidden="1" x14ac:dyDescent="0.25">
      <c r="A1649" s="77">
        <f t="shared" si="46"/>
        <v>2025</v>
      </c>
      <c r="B1649" s="77">
        <f t="shared" si="47"/>
        <v>1</v>
      </c>
      <c r="C1649" s="73">
        <v>45671</v>
      </c>
      <c r="D1649" s="68" t="s">
        <v>68</v>
      </c>
      <c r="E1649" s="48" t="s">
        <v>370</v>
      </c>
      <c r="F1649" s="69" t="str">
        <f>VLOOKUP(E1649,Customer[],2,FALSE)</f>
        <v>Paint Taime Thaung</v>
      </c>
      <c r="G1649" s="69" t="str">
        <f>VLOOKUP(E1649,Customer[],3,FALSE)</f>
        <v>Aye Yake Nyein Rd</v>
      </c>
      <c r="H1649" s="69" t="str">
        <f>VLOOKUP(E1649,Customer[],4,FALSE)</f>
        <v>Hlaing Thar Yar</v>
      </c>
      <c r="I1649" s="48" t="s">
        <v>18</v>
      </c>
      <c r="J1649" s="70" t="str">
        <f>VLOOKUP(I1649,PGStock[],2,FALSE)</f>
        <v>Formula Rum 350ml</v>
      </c>
      <c r="K1649" s="71">
        <f>VLOOKUP(I1649,PGStock[],3,FALSE)</f>
        <v>0.35</v>
      </c>
      <c r="L1649" s="47">
        <v>3</v>
      </c>
      <c r="M1649" s="47">
        <f>VLOOKUP(I1649,PGStock[],6,FALSE)</f>
        <v>150</v>
      </c>
      <c r="N1649" s="47">
        <f>+PGSales!$L1649*PGSales!$M1649</f>
        <v>450</v>
      </c>
    </row>
    <row r="1650" spans="1:14" hidden="1" x14ac:dyDescent="0.25">
      <c r="A1650" s="77">
        <f t="shared" si="46"/>
        <v>2025</v>
      </c>
      <c r="B1650" s="77">
        <f t="shared" si="47"/>
        <v>1</v>
      </c>
      <c r="C1650" s="73">
        <v>45671</v>
      </c>
      <c r="D1650" s="68" t="s">
        <v>131</v>
      </c>
      <c r="E1650" s="48" t="s">
        <v>371</v>
      </c>
      <c r="F1650" s="69" t="str">
        <f>VLOOKUP(E1650,Customer[],2,FALSE)</f>
        <v>Arkar Tha</v>
      </c>
      <c r="G1650" s="69" t="str">
        <f>VLOOKUP(E1650,Customer[],3,FALSE)</f>
        <v>Thapyae Rd</v>
      </c>
      <c r="H1650" s="69" t="str">
        <f>VLOOKUP(E1650,Customer[],4,FALSE)</f>
        <v>Hlaing Thar Yar</v>
      </c>
      <c r="I1650" s="48" t="s">
        <v>117</v>
      </c>
      <c r="J1650" s="70" t="str">
        <f>VLOOKUP(I1650,PGStock[],2,FALSE)</f>
        <v>ဒဂုံမန်ကျည်း ကော်ဗူး (1 Liter)</v>
      </c>
      <c r="K1650" s="71">
        <f>VLOOKUP(I1650,PGStock[],3,FALSE)</f>
        <v>1</v>
      </c>
      <c r="L1650" s="47">
        <v>2</v>
      </c>
      <c r="M1650" s="47">
        <f>VLOOKUP(I1650,PGStock[],6,FALSE)</f>
        <v>100</v>
      </c>
      <c r="N1650" s="47">
        <f>+PGSales!$L1650*PGSales!$M1650</f>
        <v>200</v>
      </c>
    </row>
    <row r="1651" spans="1:14" hidden="1" x14ac:dyDescent="0.25">
      <c r="A1651" s="77">
        <f t="shared" si="46"/>
        <v>2025</v>
      </c>
      <c r="B1651" s="77">
        <f t="shared" si="47"/>
        <v>1</v>
      </c>
      <c r="C1651" s="73">
        <v>45671</v>
      </c>
      <c r="D1651" s="68" t="s">
        <v>131</v>
      </c>
      <c r="E1651" s="48" t="s">
        <v>371</v>
      </c>
      <c r="F1651" s="69" t="str">
        <f>VLOOKUP(E1651,Customer[],2,FALSE)</f>
        <v>Arkar Tha</v>
      </c>
      <c r="G1651" s="69" t="str">
        <f>VLOOKUP(E1651,Customer[],3,FALSE)</f>
        <v>Thapyae Rd</v>
      </c>
      <c r="H1651" s="69" t="str">
        <f>VLOOKUP(E1651,Customer[],4,FALSE)</f>
        <v>Hlaing Thar Yar</v>
      </c>
      <c r="I1651" s="48" t="s">
        <v>25</v>
      </c>
      <c r="J1651" s="70" t="str">
        <f>VLOOKUP(I1651,PGStock[],2,FALSE)</f>
        <v>Columbus Super Red Smooth 350 Ml</v>
      </c>
      <c r="K1651" s="71">
        <f>VLOOKUP(I1651,PGStock[],3,FALSE)</f>
        <v>0.35</v>
      </c>
      <c r="L1651" s="47">
        <v>3</v>
      </c>
      <c r="M1651" s="47">
        <f>VLOOKUP(I1651,PGStock[],6,FALSE)</f>
        <v>150</v>
      </c>
      <c r="N1651" s="47">
        <f>+PGSales!$L1651*PGSales!$M1651</f>
        <v>450</v>
      </c>
    </row>
    <row r="1652" spans="1:14" hidden="1" x14ac:dyDescent="0.25">
      <c r="A1652" s="77">
        <f t="shared" si="46"/>
        <v>2025</v>
      </c>
      <c r="B1652" s="77">
        <f t="shared" si="47"/>
        <v>1</v>
      </c>
      <c r="C1652" s="73">
        <v>45671</v>
      </c>
      <c r="D1652" s="68" t="s">
        <v>131</v>
      </c>
      <c r="E1652" s="48" t="s">
        <v>371</v>
      </c>
      <c r="F1652" s="69" t="str">
        <f>VLOOKUP(E1652,Customer[],2,FALSE)</f>
        <v>Arkar Tha</v>
      </c>
      <c r="G1652" s="69" t="str">
        <f>VLOOKUP(E1652,Customer[],3,FALSE)</f>
        <v>Thapyae Rd</v>
      </c>
      <c r="H1652" s="69" t="str">
        <f>VLOOKUP(E1652,Customer[],4,FALSE)</f>
        <v>Hlaing Thar Yar</v>
      </c>
      <c r="I1652" s="48" t="s">
        <v>18</v>
      </c>
      <c r="J1652" s="70" t="str">
        <f>VLOOKUP(I1652,PGStock[],2,FALSE)</f>
        <v>Formula Rum 350ml</v>
      </c>
      <c r="K1652" s="71">
        <f>VLOOKUP(I1652,PGStock[],3,FALSE)</f>
        <v>0.35</v>
      </c>
      <c r="L1652" s="47">
        <v>3</v>
      </c>
      <c r="M1652" s="47">
        <f>VLOOKUP(I1652,PGStock[],6,FALSE)</f>
        <v>150</v>
      </c>
      <c r="N1652" s="47">
        <f>+PGSales!$L1652*PGSales!$M1652</f>
        <v>450</v>
      </c>
    </row>
    <row r="1653" spans="1:14" hidden="1" x14ac:dyDescent="0.25">
      <c r="A1653" s="77">
        <f t="shared" si="46"/>
        <v>2025</v>
      </c>
      <c r="B1653" s="77">
        <f t="shared" si="47"/>
        <v>1</v>
      </c>
      <c r="C1653" s="73">
        <v>45671</v>
      </c>
      <c r="D1653" s="68" t="s">
        <v>74</v>
      </c>
      <c r="E1653" s="48" t="s">
        <v>435</v>
      </c>
      <c r="F1653" s="69" t="str">
        <f>VLOOKUP(E1653,Customer[],2,FALSE)</f>
        <v>Hlaing Bwar1</v>
      </c>
      <c r="G1653" s="69" t="str">
        <f>VLOOKUP(E1653,Customer[],3,FALSE)</f>
        <v>Paddue Rd</v>
      </c>
      <c r="H1653" s="69" t="str">
        <f>VLOOKUP(E1653,Customer[],4,FALSE)</f>
        <v>Hlaing Thar Yar</v>
      </c>
      <c r="I1653" s="48" t="s">
        <v>117</v>
      </c>
      <c r="J1653" s="70" t="str">
        <f>VLOOKUP(I1653,PGStock[],2,FALSE)</f>
        <v>ဒဂုံမန်ကျည်း ကော်ဗူး (1 Liter)</v>
      </c>
      <c r="K1653" s="71">
        <f>VLOOKUP(I1653,PGStock[],3,FALSE)</f>
        <v>1</v>
      </c>
      <c r="L1653" s="47">
        <v>1</v>
      </c>
      <c r="M1653" s="47">
        <f>VLOOKUP(I1653,PGStock[],6,FALSE)</f>
        <v>100</v>
      </c>
      <c r="N1653" s="47">
        <f>+PGSales!$L1653*PGSales!$M1653</f>
        <v>100</v>
      </c>
    </row>
    <row r="1654" spans="1:14" hidden="1" x14ac:dyDescent="0.25">
      <c r="A1654" s="77">
        <f t="shared" si="46"/>
        <v>2025</v>
      </c>
      <c r="B1654" s="77">
        <f t="shared" si="47"/>
        <v>1</v>
      </c>
      <c r="C1654" s="73">
        <v>45671</v>
      </c>
      <c r="D1654" s="68" t="s">
        <v>74</v>
      </c>
      <c r="E1654" s="48" t="s">
        <v>372</v>
      </c>
      <c r="F1654" s="69" t="e">
        <f>VLOOKUP(E1654,Customer[],2,FALSE)</f>
        <v>#N/A</v>
      </c>
      <c r="G1654" s="69" t="e">
        <f>VLOOKUP(E1654,Customer[],3,FALSE)</f>
        <v>#N/A</v>
      </c>
      <c r="H1654" s="69" t="e">
        <f>VLOOKUP(E1654,Customer[],4,FALSE)</f>
        <v>#N/A</v>
      </c>
      <c r="I1654" s="48" t="s">
        <v>25</v>
      </c>
      <c r="J1654" s="70" t="str">
        <f>VLOOKUP(I1654,PGStock[],2,FALSE)</f>
        <v>Columbus Super Red Smooth 350 Ml</v>
      </c>
      <c r="K1654" s="71">
        <f>VLOOKUP(I1654,PGStock[],3,FALSE)</f>
        <v>0.35</v>
      </c>
      <c r="L1654" s="47">
        <v>6</v>
      </c>
      <c r="M1654" s="47">
        <f>VLOOKUP(I1654,PGStock[],6,FALSE)</f>
        <v>150</v>
      </c>
      <c r="N1654" s="47">
        <f>+PGSales!$L1654*PGSales!$M1654</f>
        <v>900</v>
      </c>
    </row>
    <row r="1655" spans="1:14" hidden="1" x14ac:dyDescent="0.25">
      <c r="A1655" s="77">
        <f t="shared" si="46"/>
        <v>2025</v>
      </c>
      <c r="B1655" s="77">
        <f t="shared" si="47"/>
        <v>1</v>
      </c>
      <c r="C1655" s="73">
        <v>45671</v>
      </c>
      <c r="D1655" s="68" t="s">
        <v>74</v>
      </c>
      <c r="E1655" s="48" t="s">
        <v>372</v>
      </c>
      <c r="F1655" s="69" t="e">
        <f>VLOOKUP(E1655,Customer[],2,FALSE)</f>
        <v>#N/A</v>
      </c>
      <c r="G1655" s="69" t="e">
        <f>VLOOKUP(E1655,Customer[],3,FALSE)</f>
        <v>#N/A</v>
      </c>
      <c r="H1655" s="69" t="e">
        <f>VLOOKUP(E1655,Customer[],4,FALSE)</f>
        <v>#N/A</v>
      </c>
      <c r="I1655" s="48" t="s">
        <v>18</v>
      </c>
      <c r="J1655" s="70" t="str">
        <f>VLOOKUP(I1655,PGStock[],2,FALSE)</f>
        <v>Formula Rum 350ml</v>
      </c>
      <c r="K1655" s="71">
        <f>VLOOKUP(I1655,PGStock[],3,FALSE)</f>
        <v>0.35</v>
      </c>
      <c r="L1655" s="47">
        <v>5</v>
      </c>
      <c r="M1655" s="47">
        <f>VLOOKUP(I1655,PGStock[],6,FALSE)</f>
        <v>150</v>
      </c>
      <c r="N1655" s="47">
        <f>+PGSales!$L1655*PGSales!$M1655</f>
        <v>750</v>
      </c>
    </row>
    <row r="1656" spans="1:14" hidden="1" x14ac:dyDescent="0.25">
      <c r="A1656" s="77">
        <f t="shared" si="46"/>
        <v>2025</v>
      </c>
      <c r="B1656" s="77">
        <f t="shared" si="47"/>
        <v>1</v>
      </c>
      <c r="C1656" s="73">
        <v>45671</v>
      </c>
      <c r="D1656" s="68" t="s">
        <v>72</v>
      </c>
      <c r="E1656" s="48" t="s">
        <v>373</v>
      </c>
      <c r="F1656" s="69" t="str">
        <f>VLOOKUP(E1656,Customer[],2,FALSE)</f>
        <v>Htate Tan</v>
      </c>
      <c r="G1656" s="69" t="str">
        <f>VLOOKUP(E1656,Customer[],3,FALSE)</f>
        <v>Sattmu Zone (1) Zay Rd</v>
      </c>
      <c r="H1656" s="69" t="str">
        <f>VLOOKUP(E1656,Customer[],4,FALSE)</f>
        <v>Hlaing Thar Yar</v>
      </c>
      <c r="I1656" s="48" t="s">
        <v>25</v>
      </c>
      <c r="J1656" s="70" t="str">
        <f>VLOOKUP(I1656,PGStock[],2,FALSE)</f>
        <v>Columbus Super Red Smooth 350 Ml</v>
      </c>
      <c r="K1656" s="71">
        <f>VLOOKUP(I1656,PGStock[],3,FALSE)</f>
        <v>0.35</v>
      </c>
      <c r="L1656" s="47">
        <v>6</v>
      </c>
      <c r="M1656" s="47">
        <f>VLOOKUP(I1656,PGStock[],6,FALSE)</f>
        <v>150</v>
      </c>
      <c r="N1656" s="47">
        <f>+PGSales!$L1656*PGSales!$M1656</f>
        <v>900</v>
      </c>
    </row>
    <row r="1657" spans="1:14" hidden="1" x14ac:dyDescent="0.25">
      <c r="A1657" s="77">
        <f t="shared" si="46"/>
        <v>2025</v>
      </c>
      <c r="B1657" s="77">
        <f t="shared" si="47"/>
        <v>1</v>
      </c>
      <c r="C1657" s="73">
        <v>45671</v>
      </c>
      <c r="D1657" s="68" t="s">
        <v>72</v>
      </c>
      <c r="E1657" s="48" t="s">
        <v>373</v>
      </c>
      <c r="F1657" s="69" t="str">
        <f>VLOOKUP(E1657,Customer[],2,FALSE)</f>
        <v>Htate Tan</v>
      </c>
      <c r="G1657" s="69" t="str">
        <f>VLOOKUP(E1657,Customer[],3,FALSE)</f>
        <v>Sattmu Zone (1) Zay Rd</v>
      </c>
      <c r="H1657" s="69" t="str">
        <f>VLOOKUP(E1657,Customer[],4,FALSE)</f>
        <v>Hlaing Thar Yar</v>
      </c>
      <c r="I1657" s="48" t="s">
        <v>20</v>
      </c>
      <c r="J1657" s="70" t="str">
        <f>VLOOKUP(I1657,PGStock[],2,FALSE)</f>
        <v>Formula Rum 700ml</v>
      </c>
      <c r="K1657" s="71">
        <f>VLOOKUP(I1657,PGStock[],3,FALSE)</f>
        <v>0.7</v>
      </c>
      <c r="L1657" s="47">
        <v>1</v>
      </c>
      <c r="M1657" s="47">
        <f>VLOOKUP(I1657,PGStock[],6,FALSE)</f>
        <v>200</v>
      </c>
      <c r="N1657" s="47">
        <f>+PGSales!$L1657*PGSales!$M1657</f>
        <v>200</v>
      </c>
    </row>
    <row r="1658" spans="1:14" hidden="1" x14ac:dyDescent="0.25">
      <c r="A1658" s="77">
        <f t="shared" si="46"/>
        <v>2025</v>
      </c>
      <c r="B1658" s="77">
        <f t="shared" si="47"/>
        <v>1</v>
      </c>
      <c r="C1658" s="73">
        <v>45671</v>
      </c>
      <c r="D1658" s="68" t="s">
        <v>72</v>
      </c>
      <c r="E1658" s="48" t="s">
        <v>373</v>
      </c>
      <c r="F1658" s="69" t="str">
        <f>VLOOKUP(E1658,Customer[],2,FALSE)</f>
        <v>Htate Tan</v>
      </c>
      <c r="G1658" s="69" t="str">
        <f>VLOOKUP(E1658,Customer[],3,FALSE)</f>
        <v>Sattmu Zone (1) Zay Rd</v>
      </c>
      <c r="H1658" s="69" t="str">
        <f>VLOOKUP(E1658,Customer[],4,FALSE)</f>
        <v>Hlaing Thar Yar</v>
      </c>
      <c r="I1658" s="48" t="s">
        <v>18</v>
      </c>
      <c r="J1658" s="70" t="str">
        <f>VLOOKUP(I1658,PGStock[],2,FALSE)</f>
        <v>Formula Rum 350ml</v>
      </c>
      <c r="K1658" s="71">
        <f>VLOOKUP(I1658,PGStock[],3,FALSE)</f>
        <v>0.35</v>
      </c>
      <c r="L1658" s="47">
        <v>5</v>
      </c>
      <c r="M1658" s="47">
        <f>VLOOKUP(I1658,PGStock[],6,FALSE)</f>
        <v>150</v>
      </c>
      <c r="N1658" s="47">
        <f>+PGSales!$L1658*PGSales!$M1658</f>
        <v>750</v>
      </c>
    </row>
    <row r="1659" spans="1:14" hidden="1" x14ac:dyDescent="0.25">
      <c r="A1659" s="77">
        <f t="shared" si="46"/>
        <v>2025</v>
      </c>
      <c r="B1659" s="77">
        <f t="shared" si="47"/>
        <v>1</v>
      </c>
      <c r="C1659" s="73">
        <v>45671</v>
      </c>
      <c r="D1659" s="68" t="s">
        <v>365</v>
      </c>
      <c r="E1659" s="48" t="s">
        <v>324</v>
      </c>
      <c r="F1659" s="69" t="str">
        <f>VLOOKUP(E1659,Customer[],2,FALSE)</f>
        <v>Aung Zaya</v>
      </c>
      <c r="G1659" s="69" t="str">
        <f>VLOOKUP(E1659,Customer[],3,FALSE)</f>
        <v>Bogyoke Rd</v>
      </c>
      <c r="H1659" s="69" t="str">
        <f>VLOOKUP(E1659,Customer[],4,FALSE)</f>
        <v>Hlaing Thar Yar</v>
      </c>
      <c r="I1659" s="48" t="s">
        <v>117</v>
      </c>
      <c r="J1659" s="70" t="str">
        <f>VLOOKUP(I1659,PGStock[],2,FALSE)</f>
        <v>ဒဂုံမန်ကျည်း ကော်ဗူး (1 Liter)</v>
      </c>
      <c r="K1659" s="71">
        <f>VLOOKUP(I1659,PGStock[],3,FALSE)</f>
        <v>1</v>
      </c>
      <c r="L1659" s="47">
        <v>3</v>
      </c>
      <c r="M1659" s="47">
        <f>VLOOKUP(I1659,PGStock[],6,FALSE)</f>
        <v>100</v>
      </c>
      <c r="N1659" s="47">
        <f>+PGSales!$L1659*PGSales!$M1659</f>
        <v>300</v>
      </c>
    </row>
    <row r="1660" spans="1:14" hidden="1" x14ac:dyDescent="0.25">
      <c r="A1660" s="77">
        <f t="shared" si="46"/>
        <v>2025</v>
      </c>
      <c r="B1660" s="77">
        <f t="shared" si="47"/>
        <v>1</v>
      </c>
      <c r="C1660" s="73">
        <v>45671</v>
      </c>
      <c r="D1660" s="68" t="s">
        <v>365</v>
      </c>
      <c r="E1660" s="48" t="s">
        <v>324</v>
      </c>
      <c r="F1660" s="69" t="str">
        <f>VLOOKUP(E1660,Customer[],2,FALSE)</f>
        <v>Aung Zaya</v>
      </c>
      <c r="G1660" s="69" t="str">
        <f>VLOOKUP(E1660,Customer[],3,FALSE)</f>
        <v>Bogyoke Rd</v>
      </c>
      <c r="H1660" s="69" t="str">
        <f>VLOOKUP(E1660,Customer[],4,FALSE)</f>
        <v>Hlaing Thar Yar</v>
      </c>
      <c r="I1660" s="48" t="s">
        <v>25</v>
      </c>
      <c r="J1660" s="70" t="str">
        <f>VLOOKUP(I1660,PGStock[],2,FALSE)</f>
        <v>Columbus Super Red Smooth 350 Ml</v>
      </c>
      <c r="K1660" s="71">
        <f>VLOOKUP(I1660,PGStock[],3,FALSE)</f>
        <v>0.35</v>
      </c>
      <c r="L1660" s="47">
        <v>4</v>
      </c>
      <c r="M1660" s="47">
        <f>VLOOKUP(I1660,PGStock[],6,FALSE)</f>
        <v>150</v>
      </c>
      <c r="N1660" s="47">
        <f>+PGSales!$L1660*PGSales!$M1660</f>
        <v>600</v>
      </c>
    </row>
    <row r="1661" spans="1:14" hidden="1" x14ac:dyDescent="0.25">
      <c r="A1661" s="77">
        <f t="shared" si="46"/>
        <v>2025</v>
      </c>
      <c r="B1661" s="77">
        <f t="shared" si="47"/>
        <v>1</v>
      </c>
      <c r="C1661" s="73">
        <v>45671</v>
      </c>
      <c r="D1661" s="68" t="s">
        <v>365</v>
      </c>
      <c r="E1661" s="48" t="s">
        <v>324</v>
      </c>
      <c r="F1661" s="69" t="str">
        <f>VLOOKUP(E1661,Customer[],2,FALSE)</f>
        <v>Aung Zaya</v>
      </c>
      <c r="G1661" s="69" t="str">
        <f>VLOOKUP(E1661,Customer[],3,FALSE)</f>
        <v>Bogyoke Rd</v>
      </c>
      <c r="H1661" s="69" t="str">
        <f>VLOOKUP(E1661,Customer[],4,FALSE)</f>
        <v>Hlaing Thar Yar</v>
      </c>
      <c r="I1661" s="48" t="s">
        <v>20</v>
      </c>
      <c r="J1661" s="70" t="str">
        <f>VLOOKUP(I1661,PGStock[],2,FALSE)</f>
        <v>Formula Rum 700ml</v>
      </c>
      <c r="K1661" s="71">
        <f>VLOOKUP(I1661,PGStock[],3,FALSE)</f>
        <v>0.7</v>
      </c>
      <c r="L1661" s="47">
        <v>2</v>
      </c>
      <c r="M1661" s="47">
        <f>VLOOKUP(I1661,PGStock[],6,FALSE)</f>
        <v>200</v>
      </c>
      <c r="N1661" s="47">
        <f>+PGSales!$L1661*PGSales!$M1661</f>
        <v>400</v>
      </c>
    </row>
    <row r="1662" spans="1:14" hidden="1" x14ac:dyDescent="0.25">
      <c r="A1662" s="77">
        <f t="shared" si="46"/>
        <v>2025</v>
      </c>
      <c r="B1662" s="77">
        <f t="shared" si="47"/>
        <v>1</v>
      </c>
      <c r="C1662" s="73">
        <v>45671</v>
      </c>
      <c r="D1662" s="68" t="s">
        <v>365</v>
      </c>
      <c r="E1662" s="48" t="s">
        <v>324</v>
      </c>
      <c r="F1662" s="69" t="str">
        <f>VLOOKUP(E1662,Customer[],2,FALSE)</f>
        <v>Aung Zaya</v>
      </c>
      <c r="G1662" s="69" t="str">
        <f>VLOOKUP(E1662,Customer[],3,FALSE)</f>
        <v>Bogyoke Rd</v>
      </c>
      <c r="H1662" s="69" t="str">
        <f>VLOOKUP(E1662,Customer[],4,FALSE)</f>
        <v>Hlaing Thar Yar</v>
      </c>
      <c r="I1662" s="48" t="s">
        <v>18</v>
      </c>
      <c r="J1662" s="70" t="str">
        <f>VLOOKUP(I1662,PGStock[],2,FALSE)</f>
        <v>Formula Rum 350ml</v>
      </c>
      <c r="K1662" s="71">
        <f>VLOOKUP(I1662,PGStock[],3,FALSE)</f>
        <v>0.35</v>
      </c>
      <c r="L1662" s="47">
        <v>6</v>
      </c>
      <c r="M1662" s="47">
        <f>VLOOKUP(I1662,PGStock[],6,FALSE)</f>
        <v>150</v>
      </c>
      <c r="N1662" s="47">
        <f>+PGSales!$L1662*PGSales!$M1662</f>
        <v>900</v>
      </c>
    </row>
    <row r="1663" spans="1:14" hidden="1" x14ac:dyDescent="0.25">
      <c r="A1663" s="77">
        <f t="shared" si="46"/>
        <v>2025</v>
      </c>
      <c r="B1663" s="77">
        <f t="shared" si="47"/>
        <v>1</v>
      </c>
      <c r="C1663" s="73">
        <v>45671</v>
      </c>
      <c r="D1663" s="68" t="s">
        <v>367</v>
      </c>
      <c r="E1663" s="48" t="s">
        <v>292</v>
      </c>
      <c r="F1663" s="69" t="str">
        <f>VLOOKUP(E1663,Customer[],2,FALSE)</f>
        <v>Shwe Pyae(2)</v>
      </c>
      <c r="G1663" s="69" t="str">
        <f>VLOOKUP(E1663,Customer[],3,FALSE)</f>
        <v xml:space="preserve">LanThwe </v>
      </c>
      <c r="H1663" s="69" t="str">
        <f>VLOOKUP(E1663,Customer[],4,FALSE)</f>
        <v>Hlaing Thar Yar</v>
      </c>
      <c r="I1663" s="48" t="s">
        <v>117</v>
      </c>
      <c r="J1663" s="70" t="str">
        <f>VLOOKUP(I1663,PGStock[],2,FALSE)</f>
        <v>ဒဂုံမန်ကျည်း ကော်ဗူး (1 Liter)</v>
      </c>
      <c r="K1663" s="71">
        <f>VLOOKUP(I1663,PGStock[],3,FALSE)</f>
        <v>1</v>
      </c>
      <c r="L1663" s="47">
        <v>3</v>
      </c>
      <c r="M1663" s="47">
        <f>VLOOKUP(I1663,PGStock[],6,FALSE)</f>
        <v>100</v>
      </c>
      <c r="N1663" s="47">
        <f>+PGSales!$L1663*PGSales!$M1663</f>
        <v>300</v>
      </c>
    </row>
    <row r="1664" spans="1:14" hidden="1" x14ac:dyDescent="0.25">
      <c r="A1664" s="77">
        <f t="shared" si="46"/>
        <v>2025</v>
      </c>
      <c r="B1664" s="77">
        <f t="shared" si="47"/>
        <v>1</v>
      </c>
      <c r="C1664" s="73">
        <v>45671</v>
      </c>
      <c r="D1664" s="68" t="s">
        <v>367</v>
      </c>
      <c r="E1664" s="48" t="s">
        <v>292</v>
      </c>
      <c r="F1664" s="69" t="str">
        <f>VLOOKUP(E1664,Customer[],2,FALSE)</f>
        <v>Shwe Pyae(2)</v>
      </c>
      <c r="G1664" s="69" t="str">
        <f>VLOOKUP(E1664,Customer[],3,FALSE)</f>
        <v xml:space="preserve">LanThwe </v>
      </c>
      <c r="H1664" s="69" t="str">
        <f>VLOOKUP(E1664,Customer[],4,FALSE)</f>
        <v>Hlaing Thar Yar</v>
      </c>
      <c r="I1664" s="48" t="s">
        <v>25</v>
      </c>
      <c r="J1664" s="70" t="str">
        <f>VLOOKUP(I1664,PGStock[],2,FALSE)</f>
        <v>Columbus Super Red Smooth 350 Ml</v>
      </c>
      <c r="K1664" s="71">
        <f>VLOOKUP(I1664,PGStock[],3,FALSE)</f>
        <v>0.35</v>
      </c>
      <c r="L1664" s="47">
        <v>2</v>
      </c>
      <c r="M1664" s="47">
        <f>VLOOKUP(I1664,PGStock[],6,FALSE)</f>
        <v>150</v>
      </c>
      <c r="N1664" s="47">
        <f>+PGSales!$L1664*PGSales!$M1664</f>
        <v>300</v>
      </c>
    </row>
    <row r="1665" spans="1:14" hidden="1" x14ac:dyDescent="0.25">
      <c r="A1665" s="77">
        <f t="shared" si="46"/>
        <v>2025</v>
      </c>
      <c r="B1665" s="77">
        <f t="shared" si="47"/>
        <v>1</v>
      </c>
      <c r="C1665" s="73">
        <v>45671</v>
      </c>
      <c r="D1665" s="68" t="s">
        <v>367</v>
      </c>
      <c r="E1665" s="48" t="s">
        <v>292</v>
      </c>
      <c r="F1665" s="69" t="str">
        <f>VLOOKUP(E1665,Customer[],2,FALSE)</f>
        <v>Shwe Pyae(2)</v>
      </c>
      <c r="G1665" s="69" t="str">
        <f>VLOOKUP(E1665,Customer[],3,FALSE)</f>
        <v xml:space="preserve">LanThwe </v>
      </c>
      <c r="H1665" s="69" t="str">
        <f>VLOOKUP(E1665,Customer[],4,FALSE)</f>
        <v>Hlaing Thar Yar</v>
      </c>
      <c r="I1665" s="48" t="s">
        <v>18</v>
      </c>
      <c r="J1665" s="70" t="str">
        <f>VLOOKUP(I1665,PGStock[],2,FALSE)</f>
        <v>Formula Rum 350ml</v>
      </c>
      <c r="K1665" s="71">
        <f>VLOOKUP(I1665,PGStock[],3,FALSE)</f>
        <v>0.35</v>
      </c>
      <c r="L1665" s="47">
        <v>5</v>
      </c>
      <c r="M1665" s="47">
        <f>VLOOKUP(I1665,PGStock[],6,FALSE)</f>
        <v>150</v>
      </c>
      <c r="N1665" s="47">
        <f>+PGSales!$L1665*PGSales!$M1665</f>
        <v>750</v>
      </c>
    </row>
    <row r="1666" spans="1:14" hidden="1" x14ac:dyDescent="0.25">
      <c r="A1666" s="77">
        <f t="shared" si="46"/>
        <v>2025</v>
      </c>
      <c r="B1666" s="77">
        <f t="shared" si="47"/>
        <v>1</v>
      </c>
      <c r="C1666" s="73">
        <v>45671</v>
      </c>
      <c r="D1666" s="68" t="s">
        <v>70</v>
      </c>
      <c r="E1666" s="48" t="s">
        <v>294</v>
      </c>
      <c r="F1666" s="69" t="str">
        <f>VLOOKUP(E1666,Customer[],2,FALSE)</f>
        <v>Shwe Pyae(1)</v>
      </c>
      <c r="G1666" s="69" t="str">
        <f>VLOOKUP(E1666,Customer[],3,FALSE)</f>
        <v>Bogyoke  Rd</v>
      </c>
      <c r="H1666" s="69" t="str">
        <f>VLOOKUP(E1666,Customer[],4,FALSE)</f>
        <v>Hlaing Thar Yar</v>
      </c>
      <c r="I1666" s="48" t="s">
        <v>117</v>
      </c>
      <c r="J1666" s="70" t="str">
        <f>VLOOKUP(I1666,PGStock[],2,FALSE)</f>
        <v>ဒဂုံမန်ကျည်း ကော်ဗူး (1 Liter)</v>
      </c>
      <c r="K1666" s="71">
        <f>VLOOKUP(I1666,PGStock[],3,FALSE)</f>
        <v>1</v>
      </c>
      <c r="L1666" s="47">
        <v>8</v>
      </c>
      <c r="M1666" s="47">
        <f>VLOOKUP(I1666,PGStock[],6,FALSE)</f>
        <v>100</v>
      </c>
      <c r="N1666" s="47">
        <f>+PGSales!$L1666*PGSales!$M1666</f>
        <v>800</v>
      </c>
    </row>
    <row r="1667" spans="1:14" hidden="1" x14ac:dyDescent="0.25">
      <c r="A1667" s="77">
        <f t="shared" si="46"/>
        <v>2025</v>
      </c>
      <c r="B1667" s="77">
        <f t="shared" si="47"/>
        <v>1</v>
      </c>
      <c r="C1667" s="73">
        <v>45671</v>
      </c>
      <c r="D1667" s="68" t="s">
        <v>70</v>
      </c>
      <c r="E1667" s="48" t="s">
        <v>294</v>
      </c>
      <c r="F1667" s="69" t="str">
        <f>VLOOKUP(E1667,Customer[],2,FALSE)</f>
        <v>Shwe Pyae(1)</v>
      </c>
      <c r="G1667" s="69" t="str">
        <f>VLOOKUP(E1667,Customer[],3,FALSE)</f>
        <v>Bogyoke  Rd</v>
      </c>
      <c r="H1667" s="69" t="str">
        <f>VLOOKUP(E1667,Customer[],4,FALSE)</f>
        <v>Hlaing Thar Yar</v>
      </c>
      <c r="I1667" s="48" t="s">
        <v>25</v>
      </c>
      <c r="J1667" s="70" t="str">
        <f>VLOOKUP(I1667,PGStock[],2,FALSE)</f>
        <v>Columbus Super Red Smooth 350 Ml</v>
      </c>
      <c r="K1667" s="71">
        <f>VLOOKUP(I1667,PGStock[],3,FALSE)</f>
        <v>0.35</v>
      </c>
      <c r="L1667" s="47">
        <v>3</v>
      </c>
      <c r="M1667" s="47">
        <f>VLOOKUP(I1667,PGStock[],6,FALSE)</f>
        <v>150</v>
      </c>
      <c r="N1667" s="47">
        <f>+PGSales!$L1667*PGSales!$M1667</f>
        <v>450</v>
      </c>
    </row>
    <row r="1668" spans="1:14" hidden="1" x14ac:dyDescent="0.25">
      <c r="A1668" s="77">
        <f t="shared" si="46"/>
        <v>2025</v>
      </c>
      <c r="B1668" s="77">
        <f t="shared" si="47"/>
        <v>1</v>
      </c>
      <c r="C1668" s="73">
        <v>45671</v>
      </c>
      <c r="D1668" s="68" t="s">
        <v>70</v>
      </c>
      <c r="E1668" s="48" t="s">
        <v>294</v>
      </c>
      <c r="F1668" s="69" t="str">
        <f>VLOOKUP(E1668,Customer[],2,FALSE)</f>
        <v>Shwe Pyae(1)</v>
      </c>
      <c r="G1668" s="69" t="str">
        <f>VLOOKUP(E1668,Customer[],3,FALSE)</f>
        <v>Bogyoke  Rd</v>
      </c>
      <c r="H1668" s="69" t="str">
        <f>VLOOKUP(E1668,Customer[],4,FALSE)</f>
        <v>Hlaing Thar Yar</v>
      </c>
      <c r="I1668" s="48" t="s">
        <v>18</v>
      </c>
      <c r="J1668" s="70" t="str">
        <f>VLOOKUP(I1668,PGStock[],2,FALSE)</f>
        <v>Formula Rum 350ml</v>
      </c>
      <c r="K1668" s="71">
        <f>VLOOKUP(I1668,PGStock[],3,FALSE)</f>
        <v>0.35</v>
      </c>
      <c r="L1668" s="47">
        <v>5</v>
      </c>
      <c r="M1668" s="47">
        <f>VLOOKUP(I1668,PGStock[],6,FALSE)</f>
        <v>150</v>
      </c>
      <c r="N1668" s="47">
        <f>+PGSales!$L1668*PGSales!$M1668</f>
        <v>750</v>
      </c>
    </row>
    <row r="1669" spans="1:14" hidden="1" x14ac:dyDescent="0.25">
      <c r="A1669" s="77">
        <f t="shared" si="46"/>
        <v>2025</v>
      </c>
      <c r="B1669" s="77">
        <f t="shared" si="47"/>
        <v>1</v>
      </c>
      <c r="C1669" s="73">
        <v>45671</v>
      </c>
      <c r="D1669" s="68" t="s">
        <v>64</v>
      </c>
      <c r="E1669" s="48" t="s">
        <v>375</v>
      </c>
      <c r="F1669" s="69" t="str">
        <f>VLOOKUP(E1669,Customer[],2,FALSE)</f>
        <v>Ah Linn Nike</v>
      </c>
      <c r="G1669" s="69" t="str">
        <f>VLOOKUP(E1669,Customer[],3,FALSE)</f>
        <v>ThitSar Rd</v>
      </c>
      <c r="H1669" s="69" t="str">
        <f>VLOOKUP(E1669,Customer[],4,FALSE)</f>
        <v>YanKin</v>
      </c>
      <c r="I1669" s="48" t="s">
        <v>25</v>
      </c>
      <c r="J1669" s="70" t="str">
        <f>VLOOKUP(I1669,PGStock[],2,FALSE)</f>
        <v>Columbus Super Red Smooth 350 Ml</v>
      </c>
      <c r="K1669" s="71">
        <f>VLOOKUP(I1669,PGStock[],3,FALSE)</f>
        <v>0.35</v>
      </c>
      <c r="L1669" s="47">
        <v>4</v>
      </c>
      <c r="M1669" s="47">
        <f>VLOOKUP(I1669,PGStock[],6,FALSE)</f>
        <v>150</v>
      </c>
      <c r="N1669" s="47">
        <f>+PGSales!$L1669*PGSales!$M1669</f>
        <v>600</v>
      </c>
    </row>
    <row r="1670" spans="1:14" hidden="1" x14ac:dyDescent="0.25">
      <c r="A1670" s="77">
        <f t="shared" si="46"/>
        <v>2025</v>
      </c>
      <c r="B1670" s="77">
        <f t="shared" si="47"/>
        <v>1</v>
      </c>
      <c r="C1670" s="73">
        <v>45671</v>
      </c>
      <c r="D1670" s="68" t="s">
        <v>64</v>
      </c>
      <c r="E1670" s="48" t="s">
        <v>375</v>
      </c>
      <c r="F1670" s="69" t="str">
        <f>VLOOKUP(E1670,Customer[],2,FALSE)</f>
        <v>Ah Linn Nike</v>
      </c>
      <c r="G1670" s="69" t="str">
        <f>VLOOKUP(E1670,Customer[],3,FALSE)</f>
        <v>ThitSar Rd</v>
      </c>
      <c r="H1670" s="69" t="str">
        <f>VLOOKUP(E1670,Customer[],4,FALSE)</f>
        <v>YanKin</v>
      </c>
      <c r="I1670" s="48" t="s">
        <v>23</v>
      </c>
      <c r="J1670" s="70" t="str">
        <f>VLOOKUP(I1670,PGStock[],2,FALSE)</f>
        <v>Columbus Super Red Smooth 175 Ml</v>
      </c>
      <c r="K1670" s="71">
        <f>VLOOKUP(I1670,PGStock[],3,FALSE)</f>
        <v>0.17499999999999999</v>
      </c>
      <c r="L1670" s="47">
        <v>8</v>
      </c>
      <c r="M1670" s="47">
        <f>VLOOKUP(I1670,PGStock[],6,FALSE)</f>
        <v>100</v>
      </c>
      <c r="N1670" s="47">
        <f>+PGSales!$L1670*PGSales!$M1670</f>
        <v>800</v>
      </c>
    </row>
    <row r="1671" spans="1:14" hidden="1" x14ac:dyDescent="0.25">
      <c r="A1671" s="77">
        <f t="shared" si="46"/>
        <v>2025</v>
      </c>
      <c r="B1671" s="77">
        <f t="shared" si="47"/>
        <v>1</v>
      </c>
      <c r="C1671" s="73">
        <v>45671</v>
      </c>
      <c r="D1671" s="68" t="s">
        <v>64</v>
      </c>
      <c r="E1671" s="48" t="s">
        <v>375</v>
      </c>
      <c r="F1671" s="69" t="str">
        <f>VLOOKUP(E1671,Customer[],2,FALSE)</f>
        <v>Ah Linn Nike</v>
      </c>
      <c r="G1671" s="69" t="str">
        <f>VLOOKUP(E1671,Customer[],3,FALSE)</f>
        <v>ThitSar Rd</v>
      </c>
      <c r="H1671" s="69" t="str">
        <f>VLOOKUP(E1671,Customer[],4,FALSE)</f>
        <v>YanKin</v>
      </c>
      <c r="I1671" s="48" t="s">
        <v>18</v>
      </c>
      <c r="J1671" s="70" t="str">
        <f>VLOOKUP(I1671,PGStock[],2,FALSE)</f>
        <v>Formula Rum 350ml</v>
      </c>
      <c r="K1671" s="71">
        <f>VLOOKUP(I1671,PGStock[],3,FALSE)</f>
        <v>0.35</v>
      </c>
      <c r="L1671" s="47">
        <v>1</v>
      </c>
      <c r="M1671" s="47">
        <f>VLOOKUP(I1671,PGStock[],6,FALSE)</f>
        <v>150</v>
      </c>
      <c r="N1671" s="47">
        <f>+PGSales!$L1671*PGSales!$M1671</f>
        <v>150</v>
      </c>
    </row>
    <row r="1672" spans="1:14" hidden="1" x14ac:dyDescent="0.25">
      <c r="A1672" s="77">
        <f t="shared" si="46"/>
        <v>2025</v>
      </c>
      <c r="B1672" s="77">
        <f t="shared" si="47"/>
        <v>1</v>
      </c>
      <c r="C1672" s="73">
        <v>45671</v>
      </c>
      <c r="D1672" s="68" t="s">
        <v>186</v>
      </c>
      <c r="E1672" s="48" t="s">
        <v>376</v>
      </c>
      <c r="F1672" s="69" t="str">
        <f>VLOOKUP(E1672,Customer[],2,FALSE)</f>
        <v>Phyu</v>
      </c>
      <c r="G1672" s="69" t="str">
        <f>VLOOKUP(E1672,Customer[],3,FALSE)</f>
        <v>Yan Shin Rd</v>
      </c>
      <c r="H1672" s="69" t="str">
        <f>VLOOKUP(E1672,Customer[],4,FALSE)</f>
        <v>YanKin</v>
      </c>
      <c r="I1672" s="48" t="s">
        <v>117</v>
      </c>
      <c r="J1672" s="70" t="str">
        <f>VLOOKUP(I1672,PGStock[],2,FALSE)</f>
        <v>ဒဂုံမန်ကျည်း ကော်ဗူး (1 Liter)</v>
      </c>
      <c r="K1672" s="71">
        <f>VLOOKUP(I1672,PGStock[],3,FALSE)</f>
        <v>1</v>
      </c>
      <c r="L1672" s="47">
        <v>2</v>
      </c>
      <c r="M1672" s="47">
        <f>VLOOKUP(I1672,PGStock[],6,FALSE)</f>
        <v>100</v>
      </c>
      <c r="N1672" s="47">
        <f>+PGSales!$L1672*PGSales!$M1672</f>
        <v>200</v>
      </c>
    </row>
    <row r="1673" spans="1:14" hidden="1" x14ac:dyDescent="0.25">
      <c r="A1673" s="77">
        <f t="shared" si="46"/>
        <v>2025</v>
      </c>
      <c r="B1673" s="77">
        <f t="shared" si="47"/>
        <v>1</v>
      </c>
      <c r="C1673" s="73">
        <v>45671</v>
      </c>
      <c r="D1673" s="68" t="s">
        <v>186</v>
      </c>
      <c r="E1673" s="48" t="s">
        <v>376</v>
      </c>
      <c r="F1673" s="69" t="str">
        <f>VLOOKUP(E1673,Customer[],2,FALSE)</f>
        <v>Phyu</v>
      </c>
      <c r="G1673" s="69" t="str">
        <f>VLOOKUP(E1673,Customer[],3,FALSE)</f>
        <v>Yan Shin Rd</v>
      </c>
      <c r="H1673" s="69" t="str">
        <f>VLOOKUP(E1673,Customer[],4,FALSE)</f>
        <v>YanKin</v>
      </c>
      <c r="I1673" s="48" t="s">
        <v>25</v>
      </c>
      <c r="J1673" s="70" t="str">
        <f>VLOOKUP(I1673,PGStock[],2,FALSE)</f>
        <v>Columbus Super Red Smooth 350 Ml</v>
      </c>
      <c r="K1673" s="71">
        <f>VLOOKUP(I1673,PGStock[],3,FALSE)</f>
        <v>0.35</v>
      </c>
      <c r="L1673" s="47">
        <v>7</v>
      </c>
      <c r="M1673" s="47">
        <f>VLOOKUP(I1673,PGStock[],6,FALSE)</f>
        <v>150</v>
      </c>
      <c r="N1673" s="47">
        <f>+PGSales!$L1673*PGSales!$M1673</f>
        <v>1050</v>
      </c>
    </row>
    <row r="1674" spans="1:14" hidden="1" x14ac:dyDescent="0.25">
      <c r="A1674" s="77">
        <f t="shared" si="46"/>
        <v>2025</v>
      </c>
      <c r="B1674" s="77">
        <f t="shared" si="47"/>
        <v>1</v>
      </c>
      <c r="C1674" s="73">
        <v>45671</v>
      </c>
      <c r="D1674" s="68" t="s">
        <v>186</v>
      </c>
      <c r="E1674" s="48" t="s">
        <v>376</v>
      </c>
      <c r="F1674" s="69" t="str">
        <f>VLOOKUP(E1674,Customer[],2,FALSE)</f>
        <v>Phyu</v>
      </c>
      <c r="G1674" s="69" t="str">
        <f>VLOOKUP(E1674,Customer[],3,FALSE)</f>
        <v>Yan Shin Rd</v>
      </c>
      <c r="H1674" s="69" t="str">
        <f>VLOOKUP(E1674,Customer[],4,FALSE)</f>
        <v>YanKin</v>
      </c>
      <c r="I1674" s="48" t="s">
        <v>23</v>
      </c>
      <c r="J1674" s="70" t="str">
        <f>VLOOKUP(I1674,PGStock[],2,FALSE)</f>
        <v>Columbus Super Red Smooth 175 Ml</v>
      </c>
      <c r="K1674" s="71">
        <f>VLOOKUP(I1674,PGStock[],3,FALSE)</f>
        <v>0.17499999999999999</v>
      </c>
      <c r="L1674" s="47">
        <v>4</v>
      </c>
      <c r="M1674" s="47">
        <f>VLOOKUP(I1674,PGStock[],6,FALSE)</f>
        <v>100</v>
      </c>
      <c r="N1674" s="47">
        <f>+PGSales!$L1674*PGSales!$M1674</f>
        <v>400</v>
      </c>
    </row>
    <row r="1675" spans="1:14" hidden="1" x14ac:dyDescent="0.25">
      <c r="A1675" s="77">
        <f t="shared" si="46"/>
        <v>2025</v>
      </c>
      <c r="B1675" s="77">
        <f t="shared" si="47"/>
        <v>1</v>
      </c>
      <c r="C1675" s="73">
        <v>45671</v>
      </c>
      <c r="D1675" s="68" t="s">
        <v>186</v>
      </c>
      <c r="E1675" s="48" t="s">
        <v>376</v>
      </c>
      <c r="F1675" s="69" t="str">
        <f>VLOOKUP(E1675,Customer[],2,FALSE)</f>
        <v>Phyu</v>
      </c>
      <c r="G1675" s="69" t="str">
        <f>VLOOKUP(E1675,Customer[],3,FALSE)</f>
        <v>Yan Shin Rd</v>
      </c>
      <c r="H1675" s="69" t="str">
        <f>VLOOKUP(E1675,Customer[],4,FALSE)</f>
        <v>YanKin</v>
      </c>
      <c r="I1675" s="48" t="s">
        <v>18</v>
      </c>
      <c r="J1675" s="70" t="str">
        <f>VLOOKUP(I1675,PGStock[],2,FALSE)</f>
        <v>Formula Rum 350ml</v>
      </c>
      <c r="K1675" s="71">
        <f>VLOOKUP(I1675,PGStock[],3,FALSE)</f>
        <v>0.35</v>
      </c>
      <c r="L1675" s="47">
        <v>2</v>
      </c>
      <c r="M1675" s="47">
        <f>VLOOKUP(I1675,PGStock[],6,FALSE)</f>
        <v>150</v>
      </c>
      <c r="N1675" s="47">
        <f>+PGSales!$L1675*PGSales!$M1675</f>
        <v>300</v>
      </c>
    </row>
    <row r="1676" spans="1:14" hidden="1" x14ac:dyDescent="0.25">
      <c r="A1676" s="77">
        <f t="shared" si="46"/>
        <v>2025</v>
      </c>
      <c r="B1676" s="77">
        <f t="shared" si="47"/>
        <v>1</v>
      </c>
      <c r="C1676" s="73">
        <v>45671</v>
      </c>
      <c r="D1676" s="68" t="s">
        <v>109</v>
      </c>
      <c r="E1676" s="48" t="s">
        <v>377</v>
      </c>
      <c r="F1676" s="69" t="str">
        <f>VLOOKUP(E1676,Customer[],2,FALSE)</f>
        <v>Style 2</v>
      </c>
      <c r="G1676" s="69" t="str">
        <f>VLOOKUP(E1676,Customer[],3,FALSE)</f>
        <v>Thamain Bamyan Rd</v>
      </c>
      <c r="H1676" s="69" t="str">
        <f>VLOOKUP(E1676,Customer[],4,FALSE)</f>
        <v>Mangalar T/N</v>
      </c>
      <c r="I1676" s="48" t="s">
        <v>27</v>
      </c>
      <c r="J1676" s="70" t="str">
        <f>VLOOKUP(I1676,PGStock[],2,FALSE)</f>
        <v>Columbus Super Red Smooth 700 Ml</v>
      </c>
      <c r="K1676" s="71">
        <f>VLOOKUP(I1676,PGStock[],3,FALSE)</f>
        <v>0.7</v>
      </c>
      <c r="L1676" s="47">
        <v>2</v>
      </c>
      <c r="M1676" s="47">
        <f>VLOOKUP(I1676,PGStock[],6,FALSE)</f>
        <v>200</v>
      </c>
      <c r="N1676" s="47">
        <f>+PGSales!$L1676*PGSales!$M1676</f>
        <v>400</v>
      </c>
    </row>
    <row r="1677" spans="1:14" hidden="1" x14ac:dyDescent="0.25">
      <c r="A1677" s="77">
        <f t="shared" si="46"/>
        <v>2025</v>
      </c>
      <c r="B1677" s="77">
        <f t="shared" si="47"/>
        <v>1</v>
      </c>
      <c r="C1677" s="73">
        <v>45671</v>
      </c>
      <c r="D1677" s="68" t="s">
        <v>109</v>
      </c>
      <c r="E1677" s="48" t="s">
        <v>377</v>
      </c>
      <c r="F1677" s="69" t="str">
        <f>VLOOKUP(E1677,Customer[],2,FALSE)</f>
        <v>Style 2</v>
      </c>
      <c r="G1677" s="69" t="str">
        <f>VLOOKUP(E1677,Customer[],3,FALSE)</f>
        <v>Thamain Bamyan Rd</v>
      </c>
      <c r="H1677" s="69" t="str">
        <f>VLOOKUP(E1677,Customer[],4,FALSE)</f>
        <v>Mangalar T/N</v>
      </c>
      <c r="I1677" s="48" t="s">
        <v>25</v>
      </c>
      <c r="J1677" s="70" t="str">
        <f>VLOOKUP(I1677,PGStock[],2,FALSE)</f>
        <v>Columbus Super Red Smooth 350 Ml</v>
      </c>
      <c r="K1677" s="71">
        <f>VLOOKUP(I1677,PGStock[],3,FALSE)</f>
        <v>0.35</v>
      </c>
      <c r="L1677" s="47">
        <v>14</v>
      </c>
      <c r="M1677" s="47">
        <f>VLOOKUP(I1677,PGStock[],6,FALSE)</f>
        <v>150</v>
      </c>
      <c r="N1677" s="47">
        <f>+PGSales!$L1677*PGSales!$M1677</f>
        <v>2100</v>
      </c>
    </row>
    <row r="1678" spans="1:14" hidden="1" x14ac:dyDescent="0.25">
      <c r="A1678" s="77">
        <f t="shared" si="46"/>
        <v>2025</v>
      </c>
      <c r="B1678" s="77">
        <f t="shared" si="47"/>
        <v>1</v>
      </c>
      <c r="C1678" s="73">
        <v>45671</v>
      </c>
      <c r="D1678" s="68" t="s">
        <v>109</v>
      </c>
      <c r="E1678" s="48" t="s">
        <v>377</v>
      </c>
      <c r="F1678" s="69" t="str">
        <f>VLOOKUP(E1678,Customer[],2,FALSE)</f>
        <v>Style 2</v>
      </c>
      <c r="G1678" s="69" t="str">
        <f>VLOOKUP(E1678,Customer[],3,FALSE)</f>
        <v>Thamain Bamyan Rd</v>
      </c>
      <c r="H1678" s="69" t="str">
        <f>VLOOKUP(E1678,Customer[],4,FALSE)</f>
        <v>Mangalar T/N</v>
      </c>
      <c r="I1678" s="48" t="s">
        <v>18</v>
      </c>
      <c r="J1678" s="70" t="str">
        <f>VLOOKUP(I1678,PGStock[],2,FALSE)</f>
        <v>Formula Rum 350ml</v>
      </c>
      <c r="K1678" s="71">
        <f>VLOOKUP(I1678,PGStock[],3,FALSE)</f>
        <v>0.35</v>
      </c>
      <c r="L1678" s="47">
        <v>7</v>
      </c>
      <c r="M1678" s="47">
        <f>VLOOKUP(I1678,PGStock[],6,FALSE)</f>
        <v>150</v>
      </c>
      <c r="N1678" s="47">
        <f>+PGSales!$L1678*PGSales!$M1678</f>
        <v>1050</v>
      </c>
    </row>
    <row r="1679" spans="1:14" hidden="1" x14ac:dyDescent="0.25">
      <c r="A1679" s="77">
        <f t="shared" si="46"/>
        <v>2025</v>
      </c>
      <c r="B1679" s="77">
        <f t="shared" si="47"/>
        <v>1</v>
      </c>
      <c r="C1679" s="73">
        <v>45671</v>
      </c>
      <c r="D1679" s="68" t="s">
        <v>58</v>
      </c>
      <c r="E1679" s="48" t="s">
        <v>378</v>
      </c>
      <c r="F1679" s="69" t="str">
        <f>VLOOKUP(E1679,Customer[],2,FALSE)</f>
        <v>Naung Yoe</v>
      </c>
      <c r="G1679" s="69" t="str">
        <f>VLOOKUP(E1679,Customer[],3,FALSE)</f>
        <v>Thamain Bamyan Rd</v>
      </c>
      <c r="H1679" s="69" t="str">
        <f>VLOOKUP(E1679,Customer[],4,FALSE)</f>
        <v>Mangalar T/N</v>
      </c>
      <c r="I1679" s="48" t="s">
        <v>25</v>
      </c>
      <c r="J1679" s="70" t="str">
        <f>VLOOKUP(I1679,PGStock[],2,FALSE)</f>
        <v>Columbus Super Red Smooth 350 Ml</v>
      </c>
      <c r="K1679" s="71">
        <f>VLOOKUP(I1679,PGStock[],3,FALSE)</f>
        <v>0.35</v>
      </c>
      <c r="L1679" s="47">
        <v>8</v>
      </c>
      <c r="M1679" s="47">
        <f>VLOOKUP(I1679,PGStock[],6,FALSE)</f>
        <v>150</v>
      </c>
      <c r="N1679" s="47">
        <f>+PGSales!$L1679*PGSales!$M1679</f>
        <v>1200</v>
      </c>
    </row>
    <row r="1680" spans="1:14" hidden="1" x14ac:dyDescent="0.25">
      <c r="A1680" s="77">
        <f t="shared" si="46"/>
        <v>2025</v>
      </c>
      <c r="B1680" s="77">
        <f t="shared" si="47"/>
        <v>1</v>
      </c>
      <c r="C1680" s="73">
        <v>45671</v>
      </c>
      <c r="D1680" s="68" t="s">
        <v>58</v>
      </c>
      <c r="E1680" s="48" t="s">
        <v>378</v>
      </c>
      <c r="F1680" s="69" t="str">
        <f>VLOOKUP(E1680,Customer[],2,FALSE)</f>
        <v>Naung Yoe</v>
      </c>
      <c r="G1680" s="69" t="str">
        <f>VLOOKUP(E1680,Customer[],3,FALSE)</f>
        <v>Thamain Bamyan Rd</v>
      </c>
      <c r="H1680" s="69" t="str">
        <f>VLOOKUP(E1680,Customer[],4,FALSE)</f>
        <v>Mangalar T/N</v>
      </c>
      <c r="I1680" s="48" t="s">
        <v>20</v>
      </c>
      <c r="J1680" s="70" t="str">
        <f>VLOOKUP(I1680,PGStock[],2,FALSE)</f>
        <v>Formula Rum 700ml</v>
      </c>
      <c r="K1680" s="71">
        <f>VLOOKUP(I1680,PGStock[],3,FALSE)</f>
        <v>0.7</v>
      </c>
      <c r="L1680" s="47">
        <v>1</v>
      </c>
      <c r="M1680" s="47">
        <f>VLOOKUP(I1680,PGStock[],6,FALSE)</f>
        <v>200</v>
      </c>
      <c r="N1680" s="47">
        <f>+PGSales!$L1680*PGSales!$M1680</f>
        <v>200</v>
      </c>
    </row>
    <row r="1681" spans="1:14" hidden="1" x14ac:dyDescent="0.25">
      <c r="A1681" s="77">
        <f t="shared" si="46"/>
        <v>2025</v>
      </c>
      <c r="B1681" s="77">
        <f t="shared" si="47"/>
        <v>1</v>
      </c>
      <c r="C1681" s="73">
        <v>45671</v>
      </c>
      <c r="D1681" s="68" t="s">
        <v>58</v>
      </c>
      <c r="E1681" s="48" t="s">
        <v>378</v>
      </c>
      <c r="F1681" s="69" t="str">
        <f>VLOOKUP(E1681,Customer[],2,FALSE)</f>
        <v>Naung Yoe</v>
      </c>
      <c r="G1681" s="69" t="str">
        <f>VLOOKUP(E1681,Customer[],3,FALSE)</f>
        <v>Thamain Bamyan Rd</v>
      </c>
      <c r="H1681" s="69" t="str">
        <f>VLOOKUP(E1681,Customer[],4,FALSE)</f>
        <v>Mangalar T/N</v>
      </c>
      <c r="I1681" s="48" t="s">
        <v>18</v>
      </c>
      <c r="J1681" s="70" t="str">
        <f>VLOOKUP(I1681,PGStock[],2,FALSE)</f>
        <v>Formula Rum 350ml</v>
      </c>
      <c r="K1681" s="71">
        <f>VLOOKUP(I1681,PGStock[],3,FALSE)</f>
        <v>0.35</v>
      </c>
      <c r="L1681" s="47">
        <v>9</v>
      </c>
      <c r="M1681" s="47">
        <f>VLOOKUP(I1681,PGStock[],6,FALSE)</f>
        <v>150</v>
      </c>
      <c r="N1681" s="47">
        <f>+PGSales!$L1681*PGSales!$M1681</f>
        <v>1350</v>
      </c>
    </row>
    <row r="1682" spans="1:14" hidden="1" x14ac:dyDescent="0.25">
      <c r="A1682" s="77">
        <f t="shared" si="46"/>
        <v>2025</v>
      </c>
      <c r="B1682" s="77">
        <f t="shared" si="47"/>
        <v>1</v>
      </c>
      <c r="C1682" s="73">
        <v>45671</v>
      </c>
      <c r="D1682" s="68" t="s">
        <v>62</v>
      </c>
      <c r="E1682" s="48" t="s">
        <v>379</v>
      </c>
      <c r="F1682" s="69" t="str">
        <f>VLOOKUP(E1682,Customer[],2,FALSE)</f>
        <v>Demo</v>
      </c>
      <c r="G1682" s="69" t="str">
        <f>VLOOKUP(E1682,Customer[],3,FALSE)</f>
        <v>Thamain Bamyan Rd</v>
      </c>
      <c r="H1682" s="69" t="str">
        <f>VLOOKUP(E1682,Customer[],4,FALSE)</f>
        <v>Mangalar T/N</v>
      </c>
      <c r="I1682" s="48" t="s">
        <v>25</v>
      </c>
      <c r="J1682" s="70" t="str">
        <f>VLOOKUP(I1682,PGStock[],2,FALSE)</f>
        <v>Columbus Super Red Smooth 350 Ml</v>
      </c>
      <c r="K1682" s="71">
        <f>VLOOKUP(I1682,PGStock[],3,FALSE)</f>
        <v>0.35</v>
      </c>
      <c r="L1682" s="47">
        <v>8</v>
      </c>
      <c r="M1682" s="47">
        <f>VLOOKUP(I1682,PGStock[],6,FALSE)</f>
        <v>150</v>
      </c>
      <c r="N1682" s="47">
        <f>+PGSales!$L1682*PGSales!$M1682</f>
        <v>1200</v>
      </c>
    </row>
    <row r="1683" spans="1:14" hidden="1" x14ac:dyDescent="0.25">
      <c r="A1683" s="77">
        <f t="shared" si="46"/>
        <v>2025</v>
      </c>
      <c r="B1683" s="77">
        <f t="shared" si="47"/>
        <v>1</v>
      </c>
      <c r="C1683" s="73">
        <v>45671</v>
      </c>
      <c r="D1683" s="68" t="s">
        <v>62</v>
      </c>
      <c r="E1683" s="48" t="s">
        <v>379</v>
      </c>
      <c r="F1683" s="69" t="str">
        <f>VLOOKUP(E1683,Customer[],2,FALSE)</f>
        <v>Demo</v>
      </c>
      <c r="G1683" s="69" t="str">
        <f>VLOOKUP(E1683,Customer[],3,FALSE)</f>
        <v>Thamain Bamyan Rd</v>
      </c>
      <c r="H1683" s="69" t="str">
        <f>VLOOKUP(E1683,Customer[],4,FALSE)</f>
        <v>Mangalar T/N</v>
      </c>
      <c r="I1683" s="48" t="s">
        <v>18</v>
      </c>
      <c r="J1683" s="70" t="str">
        <f>VLOOKUP(I1683,PGStock[],2,FALSE)</f>
        <v>Formula Rum 350ml</v>
      </c>
      <c r="K1683" s="71">
        <f>VLOOKUP(I1683,PGStock[],3,FALSE)</f>
        <v>0.35</v>
      </c>
      <c r="L1683" s="47">
        <v>3</v>
      </c>
      <c r="M1683" s="47">
        <f>VLOOKUP(I1683,PGStock[],6,FALSE)</f>
        <v>150</v>
      </c>
      <c r="N1683" s="47">
        <f>+PGSales!$L1683*PGSales!$M1683</f>
        <v>450</v>
      </c>
    </row>
    <row r="1684" spans="1:14" hidden="1" x14ac:dyDescent="0.25">
      <c r="A1684" s="77">
        <f t="shared" si="46"/>
        <v>2025</v>
      </c>
      <c r="B1684" s="77">
        <f t="shared" si="47"/>
        <v>1</v>
      </c>
      <c r="C1684" s="73">
        <v>45671</v>
      </c>
      <c r="D1684" s="68" t="s">
        <v>66</v>
      </c>
      <c r="E1684" s="48" t="s">
        <v>380</v>
      </c>
      <c r="F1684" s="69" t="str">
        <f>VLOOKUP(E1684,Customer[],2,FALSE)</f>
        <v>Ka Dai Hein</v>
      </c>
      <c r="G1684" s="69" t="str">
        <f>VLOOKUP(E1684,Customer[],3,FALSE)</f>
        <v>Kan Bae Butar Zay Rd</v>
      </c>
      <c r="H1684" s="69" t="str">
        <f>VLOOKUP(E1684,Customer[],4,FALSE)</f>
        <v>YanKin</v>
      </c>
      <c r="I1684" s="48" t="s">
        <v>117</v>
      </c>
      <c r="J1684" s="70" t="str">
        <f>VLOOKUP(I1684,PGStock[],2,FALSE)</f>
        <v>ဒဂုံမန်ကျည်း ကော်ဗူး (1 Liter)</v>
      </c>
      <c r="K1684" s="71">
        <f>VLOOKUP(I1684,PGStock[],3,FALSE)</f>
        <v>1</v>
      </c>
      <c r="L1684" s="47">
        <v>7</v>
      </c>
      <c r="M1684" s="47">
        <f>VLOOKUP(I1684,PGStock[],6,FALSE)</f>
        <v>100</v>
      </c>
      <c r="N1684" s="47">
        <f>+PGSales!$L1684*PGSales!$M1684</f>
        <v>700</v>
      </c>
    </row>
    <row r="1685" spans="1:14" hidden="1" x14ac:dyDescent="0.25">
      <c r="A1685" s="77">
        <f t="shared" si="46"/>
        <v>2025</v>
      </c>
      <c r="B1685" s="77">
        <f t="shared" si="47"/>
        <v>1</v>
      </c>
      <c r="C1685" s="73">
        <v>45671</v>
      </c>
      <c r="D1685" s="68" t="s">
        <v>66</v>
      </c>
      <c r="E1685" s="48" t="s">
        <v>380</v>
      </c>
      <c r="F1685" s="69" t="str">
        <f>VLOOKUP(E1685,Customer[],2,FALSE)</f>
        <v>Ka Dai Hein</v>
      </c>
      <c r="G1685" s="69" t="str">
        <f>VLOOKUP(E1685,Customer[],3,FALSE)</f>
        <v>Kan Bae Butar Zay Rd</v>
      </c>
      <c r="H1685" s="69" t="str">
        <f>VLOOKUP(E1685,Customer[],4,FALSE)</f>
        <v>YanKin</v>
      </c>
      <c r="I1685" s="48" t="s">
        <v>27</v>
      </c>
      <c r="J1685" s="70" t="str">
        <f>VLOOKUP(I1685,PGStock[],2,FALSE)</f>
        <v>Columbus Super Red Smooth 700 Ml</v>
      </c>
      <c r="K1685" s="71">
        <f>VLOOKUP(I1685,PGStock[],3,FALSE)</f>
        <v>0.7</v>
      </c>
      <c r="L1685" s="47">
        <v>1</v>
      </c>
      <c r="M1685" s="47">
        <f>VLOOKUP(I1685,PGStock[],6,FALSE)</f>
        <v>200</v>
      </c>
      <c r="N1685" s="47">
        <f>+PGSales!$L1685*PGSales!$M1685</f>
        <v>200</v>
      </c>
    </row>
    <row r="1686" spans="1:14" hidden="1" x14ac:dyDescent="0.25">
      <c r="A1686" s="77">
        <f t="shared" si="46"/>
        <v>2025</v>
      </c>
      <c r="B1686" s="77">
        <f t="shared" si="47"/>
        <v>1</v>
      </c>
      <c r="C1686" s="73">
        <v>45671</v>
      </c>
      <c r="D1686" s="68" t="s">
        <v>66</v>
      </c>
      <c r="E1686" s="48" t="s">
        <v>380</v>
      </c>
      <c r="F1686" s="69" t="str">
        <f>VLOOKUP(E1686,Customer[],2,FALSE)</f>
        <v>Ka Dai Hein</v>
      </c>
      <c r="G1686" s="69" t="str">
        <f>VLOOKUP(E1686,Customer[],3,FALSE)</f>
        <v>Kan Bae Butar Zay Rd</v>
      </c>
      <c r="H1686" s="69" t="str">
        <f>VLOOKUP(E1686,Customer[],4,FALSE)</f>
        <v>YanKin</v>
      </c>
      <c r="I1686" s="48" t="s">
        <v>25</v>
      </c>
      <c r="J1686" s="70" t="str">
        <f>VLOOKUP(I1686,PGStock[],2,FALSE)</f>
        <v>Columbus Super Red Smooth 350 Ml</v>
      </c>
      <c r="K1686" s="71">
        <f>VLOOKUP(I1686,PGStock[],3,FALSE)</f>
        <v>0.35</v>
      </c>
      <c r="L1686" s="47">
        <v>7</v>
      </c>
      <c r="M1686" s="47">
        <f>VLOOKUP(I1686,PGStock[],6,FALSE)</f>
        <v>150</v>
      </c>
      <c r="N1686" s="47">
        <f>+PGSales!$L1686*PGSales!$M1686</f>
        <v>1050</v>
      </c>
    </row>
    <row r="1687" spans="1:14" hidden="1" x14ac:dyDescent="0.25">
      <c r="A1687" s="77">
        <f t="shared" si="46"/>
        <v>2025</v>
      </c>
      <c r="B1687" s="77">
        <f t="shared" si="47"/>
        <v>1</v>
      </c>
      <c r="C1687" s="73">
        <v>45671</v>
      </c>
      <c r="D1687" s="68" t="s">
        <v>66</v>
      </c>
      <c r="E1687" s="48" t="s">
        <v>380</v>
      </c>
      <c r="F1687" s="69" t="str">
        <f>VLOOKUP(E1687,Customer[],2,FALSE)</f>
        <v>Ka Dai Hein</v>
      </c>
      <c r="G1687" s="69" t="str">
        <f>VLOOKUP(E1687,Customer[],3,FALSE)</f>
        <v>Kan Bae Butar Zay Rd</v>
      </c>
      <c r="H1687" s="69" t="str">
        <f>VLOOKUP(E1687,Customer[],4,FALSE)</f>
        <v>YanKin</v>
      </c>
      <c r="I1687" s="48" t="s">
        <v>23</v>
      </c>
      <c r="J1687" s="70" t="str">
        <f>VLOOKUP(I1687,PGStock[],2,FALSE)</f>
        <v>Columbus Super Red Smooth 175 Ml</v>
      </c>
      <c r="K1687" s="71">
        <f>VLOOKUP(I1687,PGStock[],3,FALSE)</f>
        <v>0.17499999999999999</v>
      </c>
      <c r="L1687" s="47">
        <v>2</v>
      </c>
      <c r="M1687" s="47">
        <f>VLOOKUP(I1687,PGStock[],6,FALSE)</f>
        <v>100</v>
      </c>
      <c r="N1687" s="47">
        <f>+PGSales!$L1687*PGSales!$M1687</f>
        <v>200</v>
      </c>
    </row>
    <row r="1688" spans="1:14" hidden="1" x14ac:dyDescent="0.25">
      <c r="A1688" s="77">
        <f t="shared" si="46"/>
        <v>2025</v>
      </c>
      <c r="B1688" s="77">
        <f t="shared" si="47"/>
        <v>1</v>
      </c>
      <c r="C1688" s="73">
        <v>45671</v>
      </c>
      <c r="D1688" s="68" t="s">
        <v>66</v>
      </c>
      <c r="E1688" s="48" t="s">
        <v>380</v>
      </c>
      <c r="F1688" s="69" t="str">
        <f>VLOOKUP(E1688,Customer[],2,FALSE)</f>
        <v>Ka Dai Hein</v>
      </c>
      <c r="G1688" s="69" t="str">
        <f>VLOOKUP(E1688,Customer[],3,FALSE)</f>
        <v>Kan Bae Butar Zay Rd</v>
      </c>
      <c r="H1688" s="69" t="str">
        <f>VLOOKUP(E1688,Customer[],4,FALSE)</f>
        <v>YanKin</v>
      </c>
      <c r="I1688" s="48" t="s">
        <v>18</v>
      </c>
      <c r="J1688" s="70" t="str">
        <f>VLOOKUP(I1688,PGStock[],2,FALSE)</f>
        <v>Formula Rum 350ml</v>
      </c>
      <c r="K1688" s="71">
        <f>VLOOKUP(I1688,PGStock[],3,FALSE)</f>
        <v>0.35</v>
      </c>
      <c r="L1688" s="47">
        <v>4</v>
      </c>
      <c r="M1688" s="47">
        <f>VLOOKUP(I1688,PGStock[],6,FALSE)</f>
        <v>150</v>
      </c>
      <c r="N1688" s="47">
        <f>+PGSales!$L1688*PGSales!$M1688</f>
        <v>600</v>
      </c>
    </row>
    <row r="1689" spans="1:14" hidden="1" x14ac:dyDescent="0.25">
      <c r="A1689" s="77">
        <f t="shared" si="46"/>
        <v>2025</v>
      </c>
      <c r="B1689" s="77">
        <f t="shared" si="47"/>
        <v>1</v>
      </c>
      <c r="C1689" s="73">
        <v>45672</v>
      </c>
      <c r="D1689" s="68" t="s">
        <v>115</v>
      </c>
      <c r="E1689" s="48" t="s">
        <v>322</v>
      </c>
      <c r="F1689" s="69" t="str">
        <f>VLOOKUP(E1689,Customer[],2,FALSE)</f>
        <v>Kyaw</v>
      </c>
      <c r="G1689" s="69" t="str">
        <f>VLOOKUP(E1689,Customer[],3,FALSE)</f>
        <v>Bagan Rd</v>
      </c>
      <c r="H1689" s="69" t="str">
        <f>VLOOKUP(E1689,Customer[],4,FALSE)</f>
        <v>S Paukkan N/Oakkala</v>
      </c>
      <c r="I1689" s="48" t="s">
        <v>27</v>
      </c>
      <c r="J1689" s="70" t="str">
        <f>VLOOKUP(I1689,PGStock[],2,FALSE)</f>
        <v>Columbus Super Red Smooth 700 Ml</v>
      </c>
      <c r="K1689" s="71">
        <f>VLOOKUP(I1689,PGStock[],3,FALSE)</f>
        <v>0.7</v>
      </c>
      <c r="L1689" s="47">
        <v>1</v>
      </c>
      <c r="M1689" s="47">
        <f>VLOOKUP(I1689,PGStock[],6,FALSE)</f>
        <v>200</v>
      </c>
      <c r="N1689" s="47">
        <f>+PGSales!$L1689*PGSales!$M1689</f>
        <v>200</v>
      </c>
    </row>
    <row r="1690" spans="1:14" hidden="1" x14ac:dyDescent="0.25">
      <c r="A1690" s="77">
        <f t="shared" si="46"/>
        <v>2025</v>
      </c>
      <c r="B1690" s="77">
        <f t="shared" si="47"/>
        <v>1</v>
      </c>
      <c r="C1690" s="73">
        <v>45672</v>
      </c>
      <c r="D1690" s="68" t="s">
        <v>115</v>
      </c>
      <c r="E1690" s="48" t="s">
        <v>322</v>
      </c>
      <c r="F1690" s="69" t="str">
        <f>VLOOKUP(E1690,Customer[],2,FALSE)</f>
        <v>Kyaw</v>
      </c>
      <c r="G1690" s="69" t="str">
        <f>VLOOKUP(E1690,Customer[],3,FALSE)</f>
        <v>Bagan Rd</v>
      </c>
      <c r="H1690" s="69" t="str">
        <f>VLOOKUP(E1690,Customer[],4,FALSE)</f>
        <v>S Paukkan N/Oakkala</v>
      </c>
      <c r="I1690" s="48" t="s">
        <v>25</v>
      </c>
      <c r="J1690" s="70" t="str">
        <f>VLOOKUP(I1690,PGStock[],2,FALSE)</f>
        <v>Columbus Super Red Smooth 350 Ml</v>
      </c>
      <c r="K1690" s="71">
        <f>VLOOKUP(I1690,PGStock[],3,FALSE)</f>
        <v>0.35</v>
      </c>
      <c r="L1690" s="47">
        <v>9</v>
      </c>
      <c r="M1690" s="47">
        <f>VLOOKUP(I1690,PGStock[],6,FALSE)</f>
        <v>150</v>
      </c>
      <c r="N1690" s="47">
        <f>+PGSales!$L1690*PGSales!$M1690</f>
        <v>1350</v>
      </c>
    </row>
    <row r="1691" spans="1:14" hidden="1" x14ac:dyDescent="0.25">
      <c r="A1691" s="77">
        <f t="shared" si="46"/>
        <v>2025</v>
      </c>
      <c r="B1691" s="77">
        <f t="shared" si="47"/>
        <v>1</v>
      </c>
      <c r="C1691" s="73">
        <v>45672</v>
      </c>
      <c r="D1691" s="68" t="s">
        <v>115</v>
      </c>
      <c r="E1691" s="48" t="s">
        <v>322</v>
      </c>
      <c r="F1691" s="69" t="str">
        <f>VLOOKUP(E1691,Customer[],2,FALSE)</f>
        <v>Kyaw</v>
      </c>
      <c r="G1691" s="69" t="str">
        <f>VLOOKUP(E1691,Customer[],3,FALSE)</f>
        <v>Bagan Rd</v>
      </c>
      <c r="H1691" s="69" t="str">
        <f>VLOOKUP(E1691,Customer[],4,FALSE)</f>
        <v>S Paukkan N/Oakkala</v>
      </c>
      <c r="I1691" s="48" t="s">
        <v>18</v>
      </c>
      <c r="J1691" s="70" t="str">
        <f>VLOOKUP(I1691,PGStock[],2,FALSE)</f>
        <v>Formula Rum 350ml</v>
      </c>
      <c r="K1691" s="71">
        <f>VLOOKUP(I1691,PGStock[],3,FALSE)</f>
        <v>0.35</v>
      </c>
      <c r="L1691" s="47">
        <v>5</v>
      </c>
      <c r="M1691" s="47">
        <f>VLOOKUP(I1691,PGStock[],6,FALSE)</f>
        <v>150</v>
      </c>
      <c r="N1691" s="47">
        <f>+PGSales!$L1691*PGSales!$M1691</f>
        <v>750</v>
      </c>
    </row>
    <row r="1692" spans="1:14" hidden="1" x14ac:dyDescent="0.25">
      <c r="A1692" s="77">
        <f t="shared" si="46"/>
        <v>2025</v>
      </c>
      <c r="B1692" s="77">
        <f t="shared" si="47"/>
        <v>1</v>
      </c>
      <c r="C1692" s="73">
        <v>45672</v>
      </c>
      <c r="D1692" s="68" t="s">
        <v>3</v>
      </c>
      <c r="E1692" s="48" t="s">
        <v>331</v>
      </c>
      <c r="F1692" s="69" t="str">
        <f>VLOOKUP(E1692,Customer[],2,FALSE)</f>
        <v>Shwe Dinker</v>
      </c>
      <c r="G1692" s="69" t="str">
        <f>VLOOKUP(E1692,Customer[],3,FALSE)</f>
        <v>Paung Kan Gd</v>
      </c>
      <c r="H1692" s="69" t="str">
        <f>VLOOKUP(E1692,Customer[],4,FALSE)</f>
        <v>S Paukkan N/Oakkala</v>
      </c>
      <c r="I1692" s="48" t="s">
        <v>25</v>
      </c>
      <c r="J1692" s="70" t="str">
        <f>VLOOKUP(I1692,PGStock[],2,FALSE)</f>
        <v>Columbus Super Red Smooth 350 Ml</v>
      </c>
      <c r="K1692" s="71">
        <f>VLOOKUP(I1692,PGStock[],3,FALSE)</f>
        <v>0.35</v>
      </c>
      <c r="L1692" s="47">
        <v>3</v>
      </c>
      <c r="M1692" s="47">
        <f>VLOOKUP(I1692,PGStock[],6,FALSE)</f>
        <v>150</v>
      </c>
      <c r="N1692" s="47">
        <f>+PGSales!$L1692*PGSales!$M1692</f>
        <v>450</v>
      </c>
    </row>
    <row r="1693" spans="1:14" hidden="1" x14ac:dyDescent="0.25">
      <c r="A1693" s="77">
        <f t="shared" si="46"/>
        <v>2025</v>
      </c>
      <c r="B1693" s="77">
        <f t="shared" si="47"/>
        <v>1</v>
      </c>
      <c r="C1693" s="73">
        <v>45672</v>
      </c>
      <c r="D1693" s="68" t="s">
        <v>3</v>
      </c>
      <c r="E1693" s="48" t="s">
        <v>331</v>
      </c>
      <c r="F1693" s="69" t="str">
        <f>VLOOKUP(E1693,Customer[],2,FALSE)</f>
        <v>Shwe Dinker</v>
      </c>
      <c r="G1693" s="69" t="str">
        <f>VLOOKUP(E1693,Customer[],3,FALSE)</f>
        <v>Paung Kan Gd</v>
      </c>
      <c r="H1693" s="69" t="str">
        <f>VLOOKUP(E1693,Customer[],4,FALSE)</f>
        <v>S Paukkan N/Oakkala</v>
      </c>
      <c r="I1693" s="48" t="s">
        <v>18</v>
      </c>
      <c r="J1693" s="70" t="str">
        <f>VLOOKUP(I1693,PGStock[],2,FALSE)</f>
        <v>Formula Rum 350ml</v>
      </c>
      <c r="K1693" s="71">
        <f>VLOOKUP(I1693,PGStock[],3,FALSE)</f>
        <v>0.35</v>
      </c>
      <c r="L1693" s="47">
        <v>4</v>
      </c>
      <c r="M1693" s="47">
        <f>VLOOKUP(I1693,PGStock[],6,FALSE)</f>
        <v>150</v>
      </c>
      <c r="N1693" s="47">
        <f>+PGSales!$L1693*PGSales!$M1693</f>
        <v>600</v>
      </c>
    </row>
    <row r="1694" spans="1:14" hidden="1" x14ac:dyDescent="0.25">
      <c r="A1694" s="77">
        <f t="shared" si="46"/>
        <v>2025</v>
      </c>
      <c r="B1694" s="77">
        <f t="shared" si="47"/>
        <v>1</v>
      </c>
      <c r="C1694" s="73">
        <v>45672</v>
      </c>
      <c r="D1694" s="68" t="s">
        <v>4</v>
      </c>
      <c r="E1694" s="48">
        <v>162</v>
      </c>
      <c r="F1694" s="69" t="str">
        <f>VLOOKUP(E1694,Customer[],2,FALSE)</f>
        <v>16 G(2)</v>
      </c>
      <c r="G1694" s="69" t="str">
        <f>VLOOKUP(E1694,Customer[],3,FALSE)</f>
        <v>Taungnu Rd</v>
      </c>
      <c r="H1694" s="69" t="str">
        <f>VLOOKUP(E1694,Customer[],4,FALSE)</f>
        <v>S Paukkan N/Oakkala</v>
      </c>
      <c r="I1694" s="48" t="s">
        <v>25</v>
      </c>
      <c r="J1694" s="70" t="str">
        <f>VLOOKUP(I1694,PGStock[],2,FALSE)</f>
        <v>Columbus Super Red Smooth 350 Ml</v>
      </c>
      <c r="K1694" s="71">
        <f>VLOOKUP(I1694,PGStock[],3,FALSE)</f>
        <v>0.35</v>
      </c>
      <c r="L1694" s="47">
        <v>2</v>
      </c>
      <c r="M1694" s="47">
        <f>VLOOKUP(I1694,PGStock[],6,FALSE)</f>
        <v>150</v>
      </c>
      <c r="N1694" s="47">
        <f>+PGSales!$L1694*PGSales!$M1694</f>
        <v>300</v>
      </c>
    </row>
    <row r="1695" spans="1:14" hidden="1" x14ac:dyDescent="0.25">
      <c r="A1695" s="77">
        <f t="shared" ref="A1695:A1758" si="48">YEAR(C1695)</f>
        <v>2025</v>
      </c>
      <c r="B1695" s="77">
        <f t="shared" ref="B1695:B1758" si="49">MONTH(C1695)</f>
        <v>1</v>
      </c>
      <c r="C1695" s="73">
        <v>45672</v>
      </c>
      <c r="D1695" s="68" t="s">
        <v>4</v>
      </c>
      <c r="E1695" s="48">
        <v>162</v>
      </c>
      <c r="F1695" s="69" t="str">
        <f>VLOOKUP(E1695,Customer[],2,FALSE)</f>
        <v>16 G(2)</v>
      </c>
      <c r="G1695" s="69" t="str">
        <f>VLOOKUP(E1695,Customer[],3,FALSE)</f>
        <v>Taungnu Rd</v>
      </c>
      <c r="H1695" s="69" t="str">
        <f>VLOOKUP(E1695,Customer[],4,FALSE)</f>
        <v>S Paukkan N/Oakkala</v>
      </c>
      <c r="I1695" s="48" t="s">
        <v>23</v>
      </c>
      <c r="J1695" s="70" t="str">
        <f>VLOOKUP(I1695,PGStock[],2,FALSE)</f>
        <v>Columbus Super Red Smooth 175 Ml</v>
      </c>
      <c r="K1695" s="71">
        <f>VLOOKUP(I1695,PGStock[],3,FALSE)</f>
        <v>0.17499999999999999</v>
      </c>
      <c r="L1695" s="47">
        <v>5</v>
      </c>
      <c r="M1695" s="47">
        <f>VLOOKUP(I1695,PGStock[],6,FALSE)</f>
        <v>100</v>
      </c>
      <c r="N1695" s="47">
        <f>+PGSales!$L1695*PGSales!$M1695</f>
        <v>500</v>
      </c>
    </row>
    <row r="1696" spans="1:14" hidden="1" x14ac:dyDescent="0.25">
      <c r="A1696" s="77">
        <f t="shared" si="48"/>
        <v>2025</v>
      </c>
      <c r="B1696" s="77">
        <f t="shared" si="49"/>
        <v>1</v>
      </c>
      <c r="C1696" s="73">
        <v>45672</v>
      </c>
      <c r="D1696" s="68" t="s">
        <v>4</v>
      </c>
      <c r="E1696" s="48">
        <v>162</v>
      </c>
      <c r="F1696" s="69" t="str">
        <f>VLOOKUP(E1696,Customer[],2,FALSE)</f>
        <v>16 G(2)</v>
      </c>
      <c r="G1696" s="69" t="str">
        <f>VLOOKUP(E1696,Customer[],3,FALSE)</f>
        <v>Taungnu Rd</v>
      </c>
      <c r="H1696" s="69" t="str">
        <f>VLOOKUP(E1696,Customer[],4,FALSE)</f>
        <v>S Paukkan N/Oakkala</v>
      </c>
      <c r="I1696" s="48" t="s">
        <v>18</v>
      </c>
      <c r="J1696" s="70" t="str">
        <f>VLOOKUP(I1696,PGStock[],2,FALSE)</f>
        <v>Formula Rum 350ml</v>
      </c>
      <c r="K1696" s="71">
        <f>VLOOKUP(I1696,PGStock[],3,FALSE)</f>
        <v>0.35</v>
      </c>
      <c r="L1696" s="47">
        <v>3</v>
      </c>
      <c r="M1696" s="47">
        <f>VLOOKUP(I1696,PGStock[],6,FALSE)</f>
        <v>150</v>
      </c>
      <c r="N1696" s="47">
        <f>+PGSales!$L1696*PGSales!$M1696</f>
        <v>450</v>
      </c>
    </row>
    <row r="1697" spans="1:14" hidden="1" x14ac:dyDescent="0.25">
      <c r="A1697" s="77">
        <f t="shared" si="48"/>
        <v>2025</v>
      </c>
      <c r="B1697" s="77">
        <f t="shared" si="49"/>
        <v>1</v>
      </c>
      <c r="C1697" s="73">
        <v>45672</v>
      </c>
      <c r="D1697" s="68" t="s">
        <v>2</v>
      </c>
      <c r="E1697" s="48">
        <v>161</v>
      </c>
      <c r="F1697" s="69" t="str">
        <f>VLOOKUP(E1697,Customer[],2,FALSE)</f>
        <v>16 G (1)</v>
      </c>
      <c r="G1697" s="69" t="str">
        <f>VLOOKUP(E1697,Customer[],3,FALSE)</f>
        <v>Innwa Rd</v>
      </c>
      <c r="H1697" s="69" t="str">
        <f>VLOOKUP(E1697,Customer[],4,FALSE)</f>
        <v>S Paukkan N/Oakkala</v>
      </c>
      <c r="I1697" s="48" t="s">
        <v>25</v>
      </c>
      <c r="J1697" s="70" t="str">
        <f>VLOOKUP(I1697,PGStock[],2,FALSE)</f>
        <v>Columbus Super Red Smooth 350 Ml</v>
      </c>
      <c r="K1697" s="71">
        <f>VLOOKUP(I1697,PGStock[],3,FALSE)</f>
        <v>0.35</v>
      </c>
      <c r="L1697" s="47">
        <v>3</v>
      </c>
      <c r="M1697" s="47">
        <f>VLOOKUP(I1697,PGStock[],6,FALSE)</f>
        <v>150</v>
      </c>
      <c r="N1697" s="47">
        <f>+PGSales!$L1697*PGSales!$M1697</f>
        <v>450</v>
      </c>
    </row>
    <row r="1698" spans="1:14" hidden="1" x14ac:dyDescent="0.25">
      <c r="A1698" s="77">
        <f t="shared" si="48"/>
        <v>2025</v>
      </c>
      <c r="B1698" s="77">
        <f t="shared" si="49"/>
        <v>1</v>
      </c>
      <c r="C1698" s="73">
        <v>45672</v>
      </c>
      <c r="D1698" s="68" t="s">
        <v>2</v>
      </c>
      <c r="E1698" s="48">
        <v>161</v>
      </c>
      <c r="F1698" s="69" t="str">
        <f>VLOOKUP(E1698,Customer[],2,FALSE)</f>
        <v>16 G (1)</v>
      </c>
      <c r="G1698" s="69" t="str">
        <f>VLOOKUP(E1698,Customer[],3,FALSE)</f>
        <v>Innwa Rd</v>
      </c>
      <c r="H1698" s="69" t="str">
        <f>VLOOKUP(E1698,Customer[],4,FALSE)</f>
        <v>S Paukkan N/Oakkala</v>
      </c>
      <c r="I1698" s="48" t="s">
        <v>23</v>
      </c>
      <c r="J1698" s="70" t="str">
        <f>VLOOKUP(I1698,PGStock[],2,FALSE)</f>
        <v>Columbus Super Red Smooth 175 Ml</v>
      </c>
      <c r="K1698" s="71">
        <f>VLOOKUP(I1698,PGStock[],3,FALSE)</f>
        <v>0.17499999999999999</v>
      </c>
      <c r="L1698" s="47">
        <v>4</v>
      </c>
      <c r="M1698" s="47">
        <f>VLOOKUP(I1698,PGStock[],6,FALSE)</f>
        <v>100</v>
      </c>
      <c r="N1698" s="47">
        <f>+PGSales!$L1698*PGSales!$M1698</f>
        <v>400</v>
      </c>
    </row>
    <row r="1699" spans="1:14" hidden="1" x14ac:dyDescent="0.25">
      <c r="A1699" s="77">
        <f t="shared" si="48"/>
        <v>2025</v>
      </c>
      <c r="B1699" s="77">
        <f t="shared" si="49"/>
        <v>1</v>
      </c>
      <c r="C1699" s="73">
        <v>45672</v>
      </c>
      <c r="D1699" s="68" t="s">
        <v>2</v>
      </c>
      <c r="E1699" s="48">
        <v>161</v>
      </c>
      <c r="F1699" s="69" t="str">
        <f>VLOOKUP(E1699,Customer[],2,FALSE)</f>
        <v>16 G (1)</v>
      </c>
      <c r="G1699" s="69" t="str">
        <f>VLOOKUP(E1699,Customer[],3,FALSE)</f>
        <v>Innwa Rd</v>
      </c>
      <c r="H1699" s="69" t="str">
        <f>VLOOKUP(E1699,Customer[],4,FALSE)</f>
        <v>S Paukkan N/Oakkala</v>
      </c>
      <c r="I1699" s="48" t="s">
        <v>18</v>
      </c>
      <c r="J1699" s="70" t="str">
        <f>VLOOKUP(I1699,PGStock[],2,FALSE)</f>
        <v>Formula Rum 350ml</v>
      </c>
      <c r="K1699" s="71">
        <f>VLOOKUP(I1699,PGStock[],3,FALSE)</f>
        <v>0.35</v>
      </c>
      <c r="L1699" s="47">
        <v>7</v>
      </c>
      <c r="M1699" s="47">
        <f>VLOOKUP(I1699,PGStock[],6,FALSE)</f>
        <v>150</v>
      </c>
      <c r="N1699" s="47">
        <f>+PGSales!$L1699*PGSales!$M1699</f>
        <v>1050</v>
      </c>
    </row>
    <row r="1700" spans="1:14" hidden="1" x14ac:dyDescent="0.25">
      <c r="A1700" s="77">
        <f t="shared" si="48"/>
        <v>2025</v>
      </c>
      <c r="B1700" s="77">
        <f t="shared" si="49"/>
        <v>1</v>
      </c>
      <c r="C1700" s="73">
        <v>45672</v>
      </c>
      <c r="D1700" s="68" t="s">
        <v>60</v>
      </c>
      <c r="E1700" s="48" t="s">
        <v>334</v>
      </c>
      <c r="F1700" s="69" t="str">
        <f>VLOOKUP(E1700,Customer[],2,FALSE)</f>
        <v>Nan Htet</v>
      </c>
      <c r="G1700" s="69" t="str">
        <f>VLOOKUP(E1700,Customer[],3,FALSE)</f>
        <v>Sitkaind Rd</v>
      </c>
      <c r="H1700" s="69" t="str">
        <f>VLOOKUP(E1700,Customer[],4,FALSE)</f>
        <v>S Paukkan N/Oakkala</v>
      </c>
      <c r="I1700" s="48" t="s">
        <v>25</v>
      </c>
      <c r="J1700" s="70" t="str">
        <f>VLOOKUP(I1700,PGStock[],2,FALSE)</f>
        <v>Columbus Super Red Smooth 350 Ml</v>
      </c>
      <c r="K1700" s="71">
        <f>VLOOKUP(I1700,PGStock[],3,FALSE)</f>
        <v>0.35</v>
      </c>
      <c r="L1700" s="47">
        <v>10</v>
      </c>
      <c r="M1700" s="47">
        <f>VLOOKUP(I1700,PGStock[],6,FALSE)</f>
        <v>150</v>
      </c>
      <c r="N1700" s="47">
        <f>+PGSales!$L1700*PGSales!$M1700</f>
        <v>1500</v>
      </c>
    </row>
    <row r="1701" spans="1:14" hidden="1" x14ac:dyDescent="0.25">
      <c r="A1701" s="77">
        <f t="shared" si="48"/>
        <v>2025</v>
      </c>
      <c r="B1701" s="77">
        <f t="shared" si="49"/>
        <v>1</v>
      </c>
      <c r="C1701" s="73">
        <v>45672</v>
      </c>
      <c r="D1701" s="68" t="s">
        <v>60</v>
      </c>
      <c r="E1701" s="48" t="s">
        <v>334</v>
      </c>
      <c r="F1701" s="69" t="str">
        <f>VLOOKUP(E1701,Customer[],2,FALSE)</f>
        <v>Nan Htet</v>
      </c>
      <c r="G1701" s="69" t="str">
        <f>VLOOKUP(E1701,Customer[],3,FALSE)</f>
        <v>Sitkaind Rd</v>
      </c>
      <c r="H1701" s="69" t="str">
        <f>VLOOKUP(E1701,Customer[],4,FALSE)</f>
        <v>S Paukkan N/Oakkala</v>
      </c>
      <c r="I1701" s="48" t="s">
        <v>18</v>
      </c>
      <c r="J1701" s="70" t="str">
        <f>VLOOKUP(I1701,PGStock[],2,FALSE)</f>
        <v>Formula Rum 350ml</v>
      </c>
      <c r="K1701" s="71">
        <f>VLOOKUP(I1701,PGStock[],3,FALSE)</f>
        <v>0.35</v>
      </c>
      <c r="L1701" s="47">
        <v>12</v>
      </c>
      <c r="M1701" s="47">
        <f>VLOOKUP(I1701,PGStock[],6,FALSE)</f>
        <v>150</v>
      </c>
      <c r="N1701" s="47">
        <f>+PGSales!$L1701*PGSales!$M1701</f>
        <v>1800</v>
      </c>
    </row>
    <row r="1702" spans="1:14" hidden="1" x14ac:dyDescent="0.25">
      <c r="A1702" s="77">
        <f t="shared" si="48"/>
        <v>2025</v>
      </c>
      <c r="B1702" s="77">
        <f t="shared" si="49"/>
        <v>1</v>
      </c>
      <c r="C1702" s="73">
        <v>45672</v>
      </c>
      <c r="D1702" s="68" t="s">
        <v>187</v>
      </c>
      <c r="E1702" s="48" t="s">
        <v>314</v>
      </c>
      <c r="F1702" s="69" t="str">
        <f>VLOOKUP(E1702,Customer[],2,FALSE)</f>
        <v>Kaung</v>
      </c>
      <c r="G1702" s="69" t="str">
        <f>VLOOKUP(E1702,Customer[],3,FALSE)</f>
        <v>Nuaung Yann Rd</v>
      </c>
      <c r="H1702" s="69" t="str">
        <f>VLOOKUP(E1702,Customer[],4,FALSE)</f>
        <v>S Paukkan N/Oakkala</v>
      </c>
      <c r="I1702" s="48" t="s">
        <v>27</v>
      </c>
      <c r="J1702" s="70" t="str">
        <f>VLOOKUP(I1702,PGStock[],2,FALSE)</f>
        <v>Columbus Super Red Smooth 700 Ml</v>
      </c>
      <c r="K1702" s="71">
        <f>VLOOKUP(I1702,PGStock[],3,FALSE)</f>
        <v>0.7</v>
      </c>
      <c r="L1702" s="47">
        <v>1</v>
      </c>
      <c r="M1702" s="47">
        <f>VLOOKUP(I1702,PGStock[],6,FALSE)</f>
        <v>200</v>
      </c>
      <c r="N1702" s="47">
        <f>+PGSales!$L1702*PGSales!$M1702</f>
        <v>200</v>
      </c>
    </row>
    <row r="1703" spans="1:14" hidden="1" x14ac:dyDescent="0.25">
      <c r="A1703" s="77">
        <f t="shared" si="48"/>
        <v>2025</v>
      </c>
      <c r="B1703" s="77">
        <f t="shared" si="49"/>
        <v>1</v>
      </c>
      <c r="C1703" s="73">
        <v>45672</v>
      </c>
      <c r="D1703" s="68" t="s">
        <v>187</v>
      </c>
      <c r="E1703" s="48" t="s">
        <v>314</v>
      </c>
      <c r="F1703" s="69" t="str">
        <f>VLOOKUP(E1703,Customer[],2,FALSE)</f>
        <v>Kaung</v>
      </c>
      <c r="G1703" s="69" t="str">
        <f>VLOOKUP(E1703,Customer[],3,FALSE)</f>
        <v>Nuaung Yann Rd</v>
      </c>
      <c r="H1703" s="69" t="str">
        <f>VLOOKUP(E1703,Customer[],4,FALSE)</f>
        <v>S Paukkan N/Oakkala</v>
      </c>
      <c r="I1703" s="48" t="s">
        <v>25</v>
      </c>
      <c r="J1703" s="70" t="str">
        <f>VLOOKUP(I1703,PGStock[],2,FALSE)</f>
        <v>Columbus Super Red Smooth 350 Ml</v>
      </c>
      <c r="K1703" s="71">
        <f>VLOOKUP(I1703,PGStock[],3,FALSE)</f>
        <v>0.35</v>
      </c>
      <c r="L1703" s="47">
        <v>7</v>
      </c>
      <c r="M1703" s="47">
        <f>VLOOKUP(I1703,PGStock[],6,FALSE)</f>
        <v>150</v>
      </c>
      <c r="N1703" s="47">
        <f>+PGSales!$L1703*PGSales!$M1703</f>
        <v>1050</v>
      </c>
    </row>
    <row r="1704" spans="1:14" hidden="1" x14ac:dyDescent="0.25">
      <c r="A1704" s="77">
        <f t="shared" si="48"/>
        <v>2025</v>
      </c>
      <c r="B1704" s="77">
        <f t="shared" si="49"/>
        <v>1</v>
      </c>
      <c r="C1704" s="73">
        <v>45672</v>
      </c>
      <c r="D1704" s="68" t="s">
        <v>187</v>
      </c>
      <c r="E1704" s="48" t="s">
        <v>314</v>
      </c>
      <c r="F1704" s="69" t="str">
        <f>VLOOKUP(E1704,Customer[],2,FALSE)</f>
        <v>Kaung</v>
      </c>
      <c r="G1704" s="69" t="str">
        <f>VLOOKUP(E1704,Customer[],3,FALSE)</f>
        <v>Nuaung Yann Rd</v>
      </c>
      <c r="H1704" s="69" t="str">
        <f>VLOOKUP(E1704,Customer[],4,FALSE)</f>
        <v>S Paukkan N/Oakkala</v>
      </c>
      <c r="I1704" s="48" t="s">
        <v>18</v>
      </c>
      <c r="J1704" s="70" t="str">
        <f>VLOOKUP(I1704,PGStock[],2,FALSE)</f>
        <v>Formula Rum 350ml</v>
      </c>
      <c r="K1704" s="71">
        <f>VLOOKUP(I1704,PGStock[],3,FALSE)</f>
        <v>0.35</v>
      </c>
      <c r="L1704" s="47">
        <v>9</v>
      </c>
      <c r="M1704" s="47">
        <f>VLOOKUP(I1704,PGStock[],6,FALSE)</f>
        <v>150</v>
      </c>
      <c r="N1704" s="47">
        <f>+PGSales!$L1704*PGSales!$M1704</f>
        <v>1350</v>
      </c>
    </row>
    <row r="1705" spans="1:14" hidden="1" x14ac:dyDescent="0.25">
      <c r="A1705" s="77">
        <f t="shared" si="48"/>
        <v>2025</v>
      </c>
      <c r="B1705" s="77">
        <f t="shared" si="49"/>
        <v>1</v>
      </c>
      <c r="C1705" s="73">
        <v>45672</v>
      </c>
      <c r="D1705" s="68" t="s">
        <v>1</v>
      </c>
      <c r="E1705" s="48" t="s">
        <v>321</v>
      </c>
      <c r="F1705" s="69" t="str">
        <f>VLOOKUP(E1705,Customer[],2,FALSE)</f>
        <v>Sein Si Tun</v>
      </c>
      <c r="G1705" s="69" t="str">
        <f>VLOOKUP(E1705,Customer[],3,FALSE)</f>
        <v>Yazar Deright Rd</v>
      </c>
      <c r="H1705" s="69" t="str">
        <f>VLOOKUP(E1705,Customer[],4,FALSE)</f>
        <v>S Paukkan N/Oakkala</v>
      </c>
      <c r="I1705" s="48" t="s">
        <v>25</v>
      </c>
      <c r="J1705" s="70" t="str">
        <f>VLOOKUP(I1705,PGStock[],2,FALSE)</f>
        <v>Columbus Super Red Smooth 350 Ml</v>
      </c>
      <c r="K1705" s="71">
        <f>VLOOKUP(I1705,PGStock[],3,FALSE)</f>
        <v>0.35</v>
      </c>
      <c r="L1705" s="47">
        <v>5</v>
      </c>
      <c r="M1705" s="47">
        <f>VLOOKUP(I1705,PGStock[],6,FALSE)</f>
        <v>150</v>
      </c>
      <c r="N1705" s="47">
        <f>+PGSales!$L1705*PGSales!$M1705</f>
        <v>750</v>
      </c>
    </row>
    <row r="1706" spans="1:14" hidden="1" x14ac:dyDescent="0.25">
      <c r="A1706" s="77">
        <f t="shared" si="48"/>
        <v>2025</v>
      </c>
      <c r="B1706" s="77">
        <f t="shared" si="49"/>
        <v>1</v>
      </c>
      <c r="C1706" s="73">
        <v>45672</v>
      </c>
      <c r="D1706" s="68" t="s">
        <v>1</v>
      </c>
      <c r="E1706" s="48" t="s">
        <v>321</v>
      </c>
      <c r="F1706" s="69" t="str">
        <f>VLOOKUP(E1706,Customer[],2,FALSE)</f>
        <v>Sein Si Tun</v>
      </c>
      <c r="G1706" s="69" t="str">
        <f>VLOOKUP(E1706,Customer[],3,FALSE)</f>
        <v>Yazar Deright Rd</v>
      </c>
      <c r="H1706" s="69" t="str">
        <f>VLOOKUP(E1706,Customer[],4,FALSE)</f>
        <v>S Paukkan N/Oakkala</v>
      </c>
      <c r="I1706" s="48" t="s">
        <v>18</v>
      </c>
      <c r="J1706" s="70" t="str">
        <f>VLOOKUP(I1706,PGStock[],2,FALSE)</f>
        <v>Formula Rum 350ml</v>
      </c>
      <c r="K1706" s="71">
        <f>VLOOKUP(I1706,PGStock[],3,FALSE)</f>
        <v>0.35</v>
      </c>
      <c r="L1706" s="47">
        <v>4</v>
      </c>
      <c r="M1706" s="47">
        <f>VLOOKUP(I1706,PGStock[],6,FALSE)</f>
        <v>150</v>
      </c>
      <c r="N1706" s="47">
        <f>+PGSales!$L1706*PGSales!$M1706</f>
        <v>600</v>
      </c>
    </row>
    <row r="1707" spans="1:14" hidden="1" x14ac:dyDescent="0.25">
      <c r="A1707" s="77">
        <f t="shared" si="48"/>
        <v>2025</v>
      </c>
      <c r="B1707" s="77">
        <f t="shared" si="49"/>
        <v>1</v>
      </c>
      <c r="C1707" s="73">
        <v>45672</v>
      </c>
      <c r="D1707" s="68" t="s">
        <v>0</v>
      </c>
      <c r="E1707" s="48" t="s">
        <v>319</v>
      </c>
      <c r="F1707" s="69" t="str">
        <f>VLOOKUP(E1707,Customer[],2,FALSE)</f>
        <v>Htet Lwin</v>
      </c>
      <c r="G1707" s="69" t="str">
        <f>VLOOKUP(E1707,Customer[],3,FALSE)</f>
        <v>Bagan Rd</v>
      </c>
      <c r="H1707" s="69" t="str">
        <f>VLOOKUP(E1707,Customer[],4,FALSE)</f>
        <v>S Paukkan N/Oakkala</v>
      </c>
      <c r="I1707" s="48" t="s">
        <v>25</v>
      </c>
      <c r="J1707" s="70" t="str">
        <f>VLOOKUP(I1707,PGStock[],2,FALSE)</f>
        <v>Columbus Super Red Smooth 350 Ml</v>
      </c>
      <c r="K1707" s="71">
        <f>VLOOKUP(I1707,PGStock[],3,FALSE)</f>
        <v>0.35</v>
      </c>
      <c r="L1707" s="47">
        <v>2</v>
      </c>
      <c r="M1707" s="47">
        <f>VLOOKUP(I1707,PGStock[],6,FALSE)</f>
        <v>150</v>
      </c>
      <c r="N1707" s="47">
        <f>+PGSales!$L1707*PGSales!$M1707</f>
        <v>300</v>
      </c>
    </row>
    <row r="1708" spans="1:14" hidden="1" x14ac:dyDescent="0.25">
      <c r="A1708" s="77">
        <f t="shared" si="48"/>
        <v>2025</v>
      </c>
      <c r="B1708" s="77">
        <f t="shared" si="49"/>
        <v>1</v>
      </c>
      <c r="C1708" s="73">
        <v>45672</v>
      </c>
      <c r="D1708" s="68" t="s">
        <v>0</v>
      </c>
      <c r="E1708" s="48" t="s">
        <v>319</v>
      </c>
      <c r="F1708" s="69" t="str">
        <f>VLOOKUP(E1708,Customer[],2,FALSE)</f>
        <v>Htet Lwin</v>
      </c>
      <c r="G1708" s="69" t="str">
        <f>VLOOKUP(E1708,Customer[],3,FALSE)</f>
        <v>Bagan Rd</v>
      </c>
      <c r="H1708" s="69" t="str">
        <f>VLOOKUP(E1708,Customer[],4,FALSE)</f>
        <v>S Paukkan N/Oakkala</v>
      </c>
      <c r="I1708" s="48" t="s">
        <v>18</v>
      </c>
      <c r="J1708" s="70" t="str">
        <f>VLOOKUP(I1708,PGStock[],2,FALSE)</f>
        <v>Formula Rum 350ml</v>
      </c>
      <c r="K1708" s="71">
        <f>VLOOKUP(I1708,PGStock[],3,FALSE)</f>
        <v>0.35</v>
      </c>
      <c r="L1708" s="47">
        <v>6</v>
      </c>
      <c r="M1708" s="47">
        <f>VLOOKUP(I1708,PGStock[],6,FALSE)</f>
        <v>150</v>
      </c>
      <c r="N1708" s="47">
        <f>+PGSales!$L1708*PGSales!$M1708</f>
        <v>900</v>
      </c>
    </row>
    <row r="1709" spans="1:14" hidden="1" x14ac:dyDescent="0.25">
      <c r="A1709" s="77">
        <f t="shared" si="48"/>
        <v>2025</v>
      </c>
      <c r="B1709" s="77">
        <f t="shared" si="49"/>
        <v>1</v>
      </c>
      <c r="C1709" s="73">
        <v>45672</v>
      </c>
      <c r="D1709" s="68" t="s">
        <v>76</v>
      </c>
      <c r="E1709" s="48" t="s">
        <v>369</v>
      </c>
      <c r="F1709" s="69" t="str">
        <f>VLOOKUP(E1709,Customer[],2,FALSE)</f>
        <v>Min Thar Gyi</v>
      </c>
      <c r="G1709" s="69" t="str">
        <f>VLOOKUP(E1709,Customer[],3,FALSE)</f>
        <v>Aye Yake Nyein Rd</v>
      </c>
      <c r="H1709" s="69" t="str">
        <f>VLOOKUP(E1709,Customer[],4,FALSE)</f>
        <v>Hlaing Thar Yar</v>
      </c>
      <c r="I1709" s="48" t="s">
        <v>25</v>
      </c>
      <c r="J1709" s="70" t="str">
        <f>VLOOKUP(I1709,PGStock[],2,FALSE)</f>
        <v>Columbus Super Red Smooth 350 Ml</v>
      </c>
      <c r="K1709" s="71">
        <f>VLOOKUP(I1709,PGStock[],3,FALSE)</f>
        <v>0.35</v>
      </c>
      <c r="L1709" s="47">
        <v>5</v>
      </c>
      <c r="M1709" s="47">
        <f>VLOOKUP(I1709,PGStock[],6,FALSE)</f>
        <v>150</v>
      </c>
      <c r="N1709" s="47">
        <f>+PGSales!$L1709*PGSales!$M1709</f>
        <v>750</v>
      </c>
    </row>
    <row r="1710" spans="1:14" hidden="1" x14ac:dyDescent="0.25">
      <c r="A1710" s="77">
        <f t="shared" si="48"/>
        <v>2025</v>
      </c>
      <c r="B1710" s="77">
        <f t="shared" si="49"/>
        <v>1</v>
      </c>
      <c r="C1710" s="73">
        <v>45672</v>
      </c>
      <c r="D1710" s="68" t="s">
        <v>76</v>
      </c>
      <c r="E1710" s="48" t="s">
        <v>369</v>
      </c>
      <c r="F1710" s="69" t="str">
        <f>VLOOKUP(E1710,Customer[],2,FALSE)</f>
        <v>Min Thar Gyi</v>
      </c>
      <c r="G1710" s="69" t="str">
        <f>VLOOKUP(E1710,Customer[],3,FALSE)</f>
        <v>Aye Yake Nyein Rd</v>
      </c>
      <c r="H1710" s="69" t="str">
        <f>VLOOKUP(E1710,Customer[],4,FALSE)</f>
        <v>Hlaing Thar Yar</v>
      </c>
      <c r="I1710" s="48" t="s">
        <v>20</v>
      </c>
      <c r="J1710" s="70" t="str">
        <f>VLOOKUP(I1710,PGStock[],2,FALSE)</f>
        <v>Formula Rum 700ml</v>
      </c>
      <c r="K1710" s="71">
        <f>VLOOKUP(I1710,PGStock[],3,FALSE)</f>
        <v>0.7</v>
      </c>
      <c r="L1710" s="47">
        <v>1</v>
      </c>
      <c r="M1710" s="47">
        <f>VLOOKUP(I1710,PGStock[],6,FALSE)</f>
        <v>200</v>
      </c>
      <c r="N1710" s="47">
        <f>+PGSales!$L1710*PGSales!$M1710</f>
        <v>200</v>
      </c>
    </row>
    <row r="1711" spans="1:14" hidden="1" x14ac:dyDescent="0.25">
      <c r="A1711" s="77">
        <f t="shared" si="48"/>
        <v>2025</v>
      </c>
      <c r="B1711" s="77">
        <f t="shared" si="49"/>
        <v>1</v>
      </c>
      <c r="C1711" s="73">
        <v>45672</v>
      </c>
      <c r="D1711" s="68" t="s">
        <v>76</v>
      </c>
      <c r="E1711" s="48" t="s">
        <v>369</v>
      </c>
      <c r="F1711" s="69" t="str">
        <f>VLOOKUP(E1711,Customer[],2,FALSE)</f>
        <v>Min Thar Gyi</v>
      </c>
      <c r="G1711" s="69" t="str">
        <f>VLOOKUP(E1711,Customer[],3,FALSE)</f>
        <v>Aye Yake Nyein Rd</v>
      </c>
      <c r="H1711" s="69" t="str">
        <f>VLOOKUP(E1711,Customer[],4,FALSE)</f>
        <v>Hlaing Thar Yar</v>
      </c>
      <c r="I1711" s="48" t="s">
        <v>18</v>
      </c>
      <c r="J1711" s="70" t="str">
        <f>VLOOKUP(I1711,PGStock[],2,FALSE)</f>
        <v>Formula Rum 350ml</v>
      </c>
      <c r="K1711" s="71">
        <f>VLOOKUP(I1711,PGStock[],3,FALSE)</f>
        <v>0.35</v>
      </c>
      <c r="L1711" s="47">
        <v>5</v>
      </c>
      <c r="M1711" s="47">
        <f>VLOOKUP(I1711,PGStock[],6,FALSE)</f>
        <v>150</v>
      </c>
      <c r="N1711" s="47">
        <f>+PGSales!$L1711*PGSales!$M1711</f>
        <v>750</v>
      </c>
    </row>
    <row r="1712" spans="1:14" hidden="1" x14ac:dyDescent="0.25">
      <c r="A1712" s="77">
        <f t="shared" si="48"/>
        <v>2025</v>
      </c>
      <c r="B1712" s="77">
        <f t="shared" si="49"/>
        <v>1</v>
      </c>
      <c r="C1712" s="73">
        <v>45672</v>
      </c>
      <c r="D1712" s="68" t="s">
        <v>68</v>
      </c>
      <c r="E1712" s="48" t="s">
        <v>370</v>
      </c>
      <c r="F1712" s="69" t="str">
        <f>VLOOKUP(E1712,Customer[],2,FALSE)</f>
        <v>Paint Taime Thaung</v>
      </c>
      <c r="G1712" s="69" t="str">
        <f>VLOOKUP(E1712,Customer[],3,FALSE)</f>
        <v>Aye Yake Nyein Rd</v>
      </c>
      <c r="H1712" s="69" t="str">
        <f>VLOOKUP(E1712,Customer[],4,FALSE)</f>
        <v>Hlaing Thar Yar</v>
      </c>
      <c r="I1712" s="48" t="s">
        <v>25</v>
      </c>
      <c r="J1712" s="70" t="str">
        <f>VLOOKUP(I1712,PGStock[],2,FALSE)</f>
        <v>Columbus Super Red Smooth 350 Ml</v>
      </c>
      <c r="K1712" s="71">
        <f>VLOOKUP(I1712,PGStock[],3,FALSE)</f>
        <v>0.35</v>
      </c>
      <c r="L1712" s="47">
        <v>2</v>
      </c>
      <c r="M1712" s="47">
        <f>VLOOKUP(I1712,PGStock[],6,FALSE)</f>
        <v>150</v>
      </c>
      <c r="N1712" s="47">
        <f>+PGSales!$L1712*PGSales!$M1712</f>
        <v>300</v>
      </c>
    </row>
    <row r="1713" spans="1:14" hidden="1" x14ac:dyDescent="0.25">
      <c r="A1713" s="77">
        <f t="shared" si="48"/>
        <v>2025</v>
      </c>
      <c r="B1713" s="77">
        <f t="shared" si="49"/>
        <v>1</v>
      </c>
      <c r="C1713" s="73">
        <v>45672</v>
      </c>
      <c r="D1713" s="68" t="s">
        <v>68</v>
      </c>
      <c r="E1713" s="48" t="s">
        <v>370</v>
      </c>
      <c r="F1713" s="69" t="str">
        <f>VLOOKUP(E1713,Customer[],2,FALSE)</f>
        <v>Paint Taime Thaung</v>
      </c>
      <c r="G1713" s="69" t="str">
        <f>VLOOKUP(E1713,Customer[],3,FALSE)</f>
        <v>Aye Yake Nyein Rd</v>
      </c>
      <c r="H1713" s="69" t="str">
        <f>VLOOKUP(E1713,Customer[],4,FALSE)</f>
        <v>Hlaing Thar Yar</v>
      </c>
      <c r="I1713" s="48" t="s">
        <v>20</v>
      </c>
      <c r="J1713" s="70" t="str">
        <f>VLOOKUP(I1713,PGStock[],2,FALSE)</f>
        <v>Formula Rum 700ml</v>
      </c>
      <c r="K1713" s="71">
        <f>VLOOKUP(I1713,PGStock[],3,FALSE)</f>
        <v>0.7</v>
      </c>
      <c r="L1713" s="47">
        <v>1</v>
      </c>
      <c r="M1713" s="47">
        <f>VLOOKUP(I1713,PGStock[],6,FALSE)</f>
        <v>200</v>
      </c>
      <c r="N1713" s="47">
        <f>+PGSales!$L1713*PGSales!$M1713</f>
        <v>200</v>
      </c>
    </row>
    <row r="1714" spans="1:14" hidden="1" x14ac:dyDescent="0.25">
      <c r="A1714" s="77">
        <f t="shared" si="48"/>
        <v>2025</v>
      </c>
      <c r="B1714" s="77">
        <f t="shared" si="49"/>
        <v>1</v>
      </c>
      <c r="C1714" s="73">
        <v>45672</v>
      </c>
      <c r="D1714" s="68" t="s">
        <v>68</v>
      </c>
      <c r="E1714" s="48" t="s">
        <v>370</v>
      </c>
      <c r="F1714" s="69" t="str">
        <f>VLOOKUP(E1714,Customer[],2,FALSE)</f>
        <v>Paint Taime Thaung</v>
      </c>
      <c r="G1714" s="69" t="str">
        <f>VLOOKUP(E1714,Customer[],3,FALSE)</f>
        <v>Aye Yake Nyein Rd</v>
      </c>
      <c r="H1714" s="69" t="str">
        <f>VLOOKUP(E1714,Customer[],4,FALSE)</f>
        <v>Hlaing Thar Yar</v>
      </c>
      <c r="I1714" s="48" t="s">
        <v>18</v>
      </c>
      <c r="J1714" s="70" t="str">
        <f>VLOOKUP(I1714,PGStock[],2,FALSE)</f>
        <v>Formula Rum 350ml</v>
      </c>
      <c r="K1714" s="71">
        <f>VLOOKUP(I1714,PGStock[],3,FALSE)</f>
        <v>0.35</v>
      </c>
      <c r="L1714" s="47">
        <v>3</v>
      </c>
      <c r="M1714" s="47">
        <f>VLOOKUP(I1714,PGStock[],6,FALSE)</f>
        <v>150</v>
      </c>
      <c r="N1714" s="47">
        <f>+PGSales!$L1714*PGSales!$M1714</f>
        <v>450</v>
      </c>
    </row>
    <row r="1715" spans="1:14" hidden="1" x14ac:dyDescent="0.25">
      <c r="A1715" s="77">
        <f t="shared" si="48"/>
        <v>2025</v>
      </c>
      <c r="B1715" s="77">
        <f t="shared" si="49"/>
        <v>1</v>
      </c>
      <c r="C1715" s="73">
        <v>45672</v>
      </c>
      <c r="D1715" s="68" t="s">
        <v>131</v>
      </c>
      <c r="E1715" s="48" t="s">
        <v>371</v>
      </c>
      <c r="F1715" s="69" t="str">
        <f>VLOOKUP(E1715,Customer[],2,FALSE)</f>
        <v>Arkar Tha</v>
      </c>
      <c r="G1715" s="69" t="str">
        <f>VLOOKUP(E1715,Customer[],3,FALSE)</f>
        <v>Thapyae Rd</v>
      </c>
      <c r="H1715" s="69" t="str">
        <f>VLOOKUP(E1715,Customer[],4,FALSE)</f>
        <v>Hlaing Thar Yar</v>
      </c>
      <c r="I1715" s="48" t="s">
        <v>117</v>
      </c>
      <c r="J1715" s="70" t="str">
        <f>VLOOKUP(I1715,PGStock[],2,FALSE)</f>
        <v>ဒဂုံမန်ကျည်း ကော်ဗူး (1 Liter)</v>
      </c>
      <c r="K1715" s="71">
        <f>VLOOKUP(I1715,PGStock[],3,FALSE)</f>
        <v>1</v>
      </c>
      <c r="L1715" s="47">
        <v>1</v>
      </c>
      <c r="M1715" s="47">
        <f>VLOOKUP(I1715,PGStock[],6,FALSE)</f>
        <v>100</v>
      </c>
      <c r="N1715" s="47">
        <f>+PGSales!$L1715*PGSales!$M1715</f>
        <v>100</v>
      </c>
    </row>
    <row r="1716" spans="1:14" hidden="1" x14ac:dyDescent="0.25">
      <c r="A1716" s="77">
        <f t="shared" si="48"/>
        <v>2025</v>
      </c>
      <c r="B1716" s="77">
        <f t="shared" si="49"/>
        <v>1</v>
      </c>
      <c r="C1716" s="73">
        <v>45672</v>
      </c>
      <c r="D1716" s="68" t="s">
        <v>131</v>
      </c>
      <c r="E1716" s="48" t="s">
        <v>371</v>
      </c>
      <c r="F1716" s="69" t="str">
        <f>VLOOKUP(E1716,Customer[],2,FALSE)</f>
        <v>Arkar Tha</v>
      </c>
      <c r="G1716" s="69" t="str">
        <f>VLOOKUP(E1716,Customer[],3,FALSE)</f>
        <v>Thapyae Rd</v>
      </c>
      <c r="H1716" s="69" t="str">
        <f>VLOOKUP(E1716,Customer[],4,FALSE)</f>
        <v>Hlaing Thar Yar</v>
      </c>
      <c r="I1716" s="48" t="s">
        <v>25</v>
      </c>
      <c r="J1716" s="70" t="str">
        <f>VLOOKUP(I1716,PGStock[],2,FALSE)</f>
        <v>Columbus Super Red Smooth 350 Ml</v>
      </c>
      <c r="K1716" s="71">
        <f>VLOOKUP(I1716,PGStock[],3,FALSE)</f>
        <v>0.35</v>
      </c>
      <c r="L1716" s="47">
        <v>1</v>
      </c>
      <c r="M1716" s="47">
        <f>VLOOKUP(I1716,PGStock[],6,FALSE)</f>
        <v>150</v>
      </c>
      <c r="N1716" s="47">
        <f>+PGSales!$L1716*PGSales!$M1716</f>
        <v>150</v>
      </c>
    </row>
    <row r="1717" spans="1:14" hidden="1" x14ac:dyDescent="0.25">
      <c r="A1717" s="77">
        <f t="shared" si="48"/>
        <v>2025</v>
      </c>
      <c r="B1717" s="77">
        <f t="shared" si="49"/>
        <v>1</v>
      </c>
      <c r="C1717" s="73">
        <v>45672</v>
      </c>
      <c r="D1717" s="68" t="s">
        <v>131</v>
      </c>
      <c r="E1717" s="48" t="s">
        <v>371</v>
      </c>
      <c r="F1717" s="69" t="str">
        <f>VLOOKUP(E1717,Customer[],2,FALSE)</f>
        <v>Arkar Tha</v>
      </c>
      <c r="G1717" s="69" t="str">
        <f>VLOOKUP(E1717,Customer[],3,FALSE)</f>
        <v>Thapyae Rd</v>
      </c>
      <c r="H1717" s="69" t="str">
        <f>VLOOKUP(E1717,Customer[],4,FALSE)</f>
        <v>Hlaing Thar Yar</v>
      </c>
      <c r="I1717" s="48" t="s">
        <v>18</v>
      </c>
      <c r="J1717" s="70" t="str">
        <f>VLOOKUP(I1717,PGStock[],2,FALSE)</f>
        <v>Formula Rum 350ml</v>
      </c>
      <c r="K1717" s="71">
        <f>VLOOKUP(I1717,PGStock[],3,FALSE)</f>
        <v>0.35</v>
      </c>
      <c r="L1717" s="47">
        <v>3</v>
      </c>
      <c r="M1717" s="47">
        <f>VLOOKUP(I1717,PGStock[],6,FALSE)</f>
        <v>150</v>
      </c>
      <c r="N1717" s="47">
        <f>+PGSales!$L1717*PGSales!$M1717</f>
        <v>450</v>
      </c>
    </row>
    <row r="1718" spans="1:14" hidden="1" x14ac:dyDescent="0.25">
      <c r="A1718" s="77">
        <f t="shared" si="48"/>
        <v>2025</v>
      </c>
      <c r="B1718" s="77">
        <f t="shared" si="49"/>
        <v>1</v>
      </c>
      <c r="C1718" s="73">
        <v>45672</v>
      </c>
      <c r="D1718" s="68" t="s">
        <v>74</v>
      </c>
      <c r="E1718" s="48" t="s">
        <v>372</v>
      </c>
      <c r="F1718" s="69" t="e">
        <f>VLOOKUP(E1718,Customer[],2,FALSE)</f>
        <v>#N/A</v>
      </c>
      <c r="G1718" s="69" t="e">
        <f>VLOOKUP(E1718,Customer[],3,FALSE)</f>
        <v>#N/A</v>
      </c>
      <c r="H1718" s="69" t="e">
        <f>VLOOKUP(E1718,Customer[],4,FALSE)</f>
        <v>#N/A</v>
      </c>
      <c r="I1718" s="48" t="s">
        <v>25</v>
      </c>
      <c r="J1718" s="70" t="str">
        <f>VLOOKUP(I1718,PGStock[],2,FALSE)</f>
        <v>Columbus Super Red Smooth 350 Ml</v>
      </c>
      <c r="K1718" s="71">
        <f>VLOOKUP(I1718,PGStock[],3,FALSE)</f>
        <v>0.35</v>
      </c>
      <c r="L1718" s="47">
        <v>8</v>
      </c>
      <c r="M1718" s="47">
        <f>VLOOKUP(I1718,PGStock[],6,FALSE)</f>
        <v>150</v>
      </c>
      <c r="N1718" s="47">
        <f>+PGSales!$L1718*PGSales!$M1718</f>
        <v>1200</v>
      </c>
    </row>
    <row r="1719" spans="1:14" hidden="1" x14ac:dyDescent="0.25">
      <c r="A1719" s="77">
        <f t="shared" si="48"/>
        <v>2025</v>
      </c>
      <c r="B1719" s="77">
        <f t="shared" si="49"/>
        <v>1</v>
      </c>
      <c r="C1719" s="73">
        <v>45672</v>
      </c>
      <c r="D1719" s="68" t="s">
        <v>72</v>
      </c>
      <c r="E1719" s="48" t="s">
        <v>373</v>
      </c>
      <c r="F1719" s="69" t="str">
        <f>VLOOKUP(E1719,Customer[],2,FALSE)</f>
        <v>Htate Tan</v>
      </c>
      <c r="G1719" s="69" t="str">
        <f>VLOOKUP(E1719,Customer[],3,FALSE)</f>
        <v>Sattmu Zone (1) Zay Rd</v>
      </c>
      <c r="H1719" s="69" t="str">
        <f>VLOOKUP(E1719,Customer[],4,FALSE)</f>
        <v>Hlaing Thar Yar</v>
      </c>
      <c r="I1719" s="48" t="s">
        <v>25</v>
      </c>
      <c r="J1719" s="70" t="str">
        <f>VLOOKUP(I1719,PGStock[],2,FALSE)</f>
        <v>Columbus Super Red Smooth 350 Ml</v>
      </c>
      <c r="K1719" s="71">
        <f>VLOOKUP(I1719,PGStock[],3,FALSE)</f>
        <v>0.35</v>
      </c>
      <c r="L1719" s="47">
        <v>7</v>
      </c>
      <c r="M1719" s="47">
        <f>VLOOKUP(I1719,PGStock[],6,FALSE)</f>
        <v>150</v>
      </c>
      <c r="N1719" s="47">
        <f>+PGSales!$L1719*PGSales!$M1719</f>
        <v>1050</v>
      </c>
    </row>
    <row r="1720" spans="1:14" hidden="1" x14ac:dyDescent="0.25">
      <c r="A1720" s="77">
        <f t="shared" si="48"/>
        <v>2025</v>
      </c>
      <c r="B1720" s="77">
        <f t="shared" si="49"/>
        <v>1</v>
      </c>
      <c r="C1720" s="73">
        <v>45672</v>
      </c>
      <c r="D1720" s="68" t="s">
        <v>72</v>
      </c>
      <c r="E1720" s="48" t="s">
        <v>373</v>
      </c>
      <c r="F1720" s="69" t="str">
        <f>VLOOKUP(E1720,Customer[],2,FALSE)</f>
        <v>Htate Tan</v>
      </c>
      <c r="G1720" s="69" t="str">
        <f>VLOOKUP(E1720,Customer[],3,FALSE)</f>
        <v>Sattmu Zone (1) Zay Rd</v>
      </c>
      <c r="H1720" s="69" t="str">
        <f>VLOOKUP(E1720,Customer[],4,FALSE)</f>
        <v>Hlaing Thar Yar</v>
      </c>
      <c r="I1720" s="48" t="s">
        <v>18</v>
      </c>
      <c r="J1720" s="70" t="str">
        <f>VLOOKUP(I1720,PGStock[],2,FALSE)</f>
        <v>Formula Rum 350ml</v>
      </c>
      <c r="K1720" s="71">
        <f>VLOOKUP(I1720,PGStock[],3,FALSE)</f>
        <v>0.35</v>
      </c>
      <c r="L1720" s="47">
        <v>7</v>
      </c>
      <c r="M1720" s="47">
        <f>VLOOKUP(I1720,PGStock[],6,FALSE)</f>
        <v>150</v>
      </c>
      <c r="N1720" s="47">
        <f>+PGSales!$L1720*PGSales!$M1720</f>
        <v>1050</v>
      </c>
    </row>
    <row r="1721" spans="1:14" hidden="1" x14ac:dyDescent="0.25">
      <c r="A1721" s="77">
        <f t="shared" si="48"/>
        <v>2025</v>
      </c>
      <c r="B1721" s="77">
        <f t="shared" si="49"/>
        <v>1</v>
      </c>
      <c r="C1721" s="73">
        <v>45672</v>
      </c>
      <c r="D1721" s="68" t="s">
        <v>365</v>
      </c>
      <c r="E1721" s="48" t="s">
        <v>324</v>
      </c>
      <c r="F1721" s="69" t="str">
        <f>VLOOKUP(E1721,Customer[],2,FALSE)</f>
        <v>Aung Zaya</v>
      </c>
      <c r="G1721" s="69" t="str">
        <f>VLOOKUP(E1721,Customer[],3,FALSE)</f>
        <v>Bogyoke Rd</v>
      </c>
      <c r="H1721" s="69" t="str">
        <f>VLOOKUP(E1721,Customer[],4,FALSE)</f>
        <v>Hlaing Thar Yar</v>
      </c>
      <c r="I1721" s="48" t="s">
        <v>117</v>
      </c>
      <c r="J1721" s="70" t="str">
        <f>VLOOKUP(I1721,PGStock[],2,FALSE)</f>
        <v>ဒဂုံမန်ကျည်း ကော်ဗူး (1 Liter)</v>
      </c>
      <c r="K1721" s="71">
        <f>VLOOKUP(I1721,PGStock[],3,FALSE)</f>
        <v>1</v>
      </c>
      <c r="L1721" s="47">
        <v>5</v>
      </c>
      <c r="M1721" s="47">
        <f>VLOOKUP(I1721,PGStock[],6,FALSE)</f>
        <v>100</v>
      </c>
      <c r="N1721" s="47">
        <f>+PGSales!$L1721*PGSales!$M1721</f>
        <v>500</v>
      </c>
    </row>
    <row r="1722" spans="1:14" hidden="1" x14ac:dyDescent="0.25">
      <c r="A1722" s="77">
        <f t="shared" si="48"/>
        <v>2025</v>
      </c>
      <c r="B1722" s="77">
        <f t="shared" si="49"/>
        <v>1</v>
      </c>
      <c r="C1722" s="73">
        <v>45672</v>
      </c>
      <c r="D1722" s="68" t="s">
        <v>365</v>
      </c>
      <c r="E1722" s="48" t="s">
        <v>324</v>
      </c>
      <c r="F1722" s="69" t="str">
        <f>VLOOKUP(E1722,Customer[],2,FALSE)</f>
        <v>Aung Zaya</v>
      </c>
      <c r="G1722" s="69" t="str">
        <f>VLOOKUP(E1722,Customer[],3,FALSE)</f>
        <v>Bogyoke Rd</v>
      </c>
      <c r="H1722" s="69" t="str">
        <f>VLOOKUP(E1722,Customer[],4,FALSE)</f>
        <v>Hlaing Thar Yar</v>
      </c>
      <c r="I1722" s="48" t="s">
        <v>25</v>
      </c>
      <c r="J1722" s="70" t="str">
        <f>VLOOKUP(I1722,PGStock[],2,FALSE)</f>
        <v>Columbus Super Red Smooth 350 Ml</v>
      </c>
      <c r="K1722" s="71">
        <f>VLOOKUP(I1722,PGStock[],3,FALSE)</f>
        <v>0.35</v>
      </c>
      <c r="L1722" s="47">
        <v>5</v>
      </c>
      <c r="M1722" s="47">
        <f>VLOOKUP(I1722,PGStock[],6,FALSE)</f>
        <v>150</v>
      </c>
      <c r="N1722" s="47">
        <f>+PGSales!$L1722*PGSales!$M1722</f>
        <v>750</v>
      </c>
    </row>
    <row r="1723" spans="1:14" hidden="1" x14ac:dyDescent="0.25">
      <c r="A1723" s="77">
        <f t="shared" si="48"/>
        <v>2025</v>
      </c>
      <c r="B1723" s="77">
        <f t="shared" si="49"/>
        <v>1</v>
      </c>
      <c r="C1723" s="73">
        <v>45672</v>
      </c>
      <c r="D1723" s="68" t="s">
        <v>365</v>
      </c>
      <c r="E1723" s="48" t="s">
        <v>324</v>
      </c>
      <c r="F1723" s="69" t="str">
        <f>VLOOKUP(E1723,Customer[],2,FALSE)</f>
        <v>Aung Zaya</v>
      </c>
      <c r="G1723" s="69" t="str">
        <f>VLOOKUP(E1723,Customer[],3,FALSE)</f>
        <v>Bogyoke Rd</v>
      </c>
      <c r="H1723" s="69" t="str">
        <f>VLOOKUP(E1723,Customer[],4,FALSE)</f>
        <v>Hlaing Thar Yar</v>
      </c>
      <c r="I1723" s="48" t="s">
        <v>18</v>
      </c>
      <c r="J1723" s="70" t="str">
        <f>VLOOKUP(I1723,PGStock[],2,FALSE)</f>
        <v>Formula Rum 350ml</v>
      </c>
      <c r="K1723" s="71">
        <f>VLOOKUP(I1723,PGStock[],3,FALSE)</f>
        <v>0.35</v>
      </c>
      <c r="L1723" s="47">
        <v>6</v>
      </c>
      <c r="M1723" s="47">
        <f>VLOOKUP(I1723,PGStock[],6,FALSE)</f>
        <v>150</v>
      </c>
      <c r="N1723" s="47">
        <f>+PGSales!$L1723*PGSales!$M1723</f>
        <v>900</v>
      </c>
    </row>
    <row r="1724" spans="1:14" hidden="1" x14ac:dyDescent="0.25">
      <c r="A1724" s="77">
        <f t="shared" si="48"/>
        <v>2025</v>
      </c>
      <c r="B1724" s="77">
        <f t="shared" si="49"/>
        <v>1</v>
      </c>
      <c r="C1724" s="73">
        <v>45672</v>
      </c>
      <c r="D1724" s="68" t="s">
        <v>367</v>
      </c>
      <c r="E1724" s="48" t="s">
        <v>292</v>
      </c>
      <c r="F1724" s="69" t="str">
        <f>VLOOKUP(E1724,Customer[],2,FALSE)</f>
        <v>Shwe Pyae(2)</v>
      </c>
      <c r="G1724" s="69" t="str">
        <f>VLOOKUP(E1724,Customer[],3,FALSE)</f>
        <v xml:space="preserve">LanThwe </v>
      </c>
      <c r="H1724" s="69" t="str">
        <f>VLOOKUP(E1724,Customer[],4,FALSE)</f>
        <v>Hlaing Thar Yar</v>
      </c>
      <c r="I1724" s="48" t="s">
        <v>117</v>
      </c>
      <c r="J1724" s="70" t="str">
        <f>VLOOKUP(I1724,PGStock[],2,FALSE)</f>
        <v>ဒဂုံမန်ကျည်း ကော်ဗူး (1 Liter)</v>
      </c>
      <c r="K1724" s="71">
        <f>VLOOKUP(I1724,PGStock[],3,FALSE)</f>
        <v>1</v>
      </c>
      <c r="L1724" s="47">
        <v>6</v>
      </c>
      <c r="M1724" s="47">
        <f>VLOOKUP(I1724,PGStock[],6,FALSE)</f>
        <v>100</v>
      </c>
      <c r="N1724" s="47">
        <f>+PGSales!$L1724*PGSales!$M1724</f>
        <v>600</v>
      </c>
    </row>
    <row r="1725" spans="1:14" hidden="1" x14ac:dyDescent="0.25">
      <c r="A1725" s="77">
        <f t="shared" si="48"/>
        <v>2025</v>
      </c>
      <c r="B1725" s="77">
        <f t="shared" si="49"/>
        <v>1</v>
      </c>
      <c r="C1725" s="73">
        <v>45672</v>
      </c>
      <c r="D1725" s="68" t="s">
        <v>367</v>
      </c>
      <c r="E1725" s="48" t="s">
        <v>292</v>
      </c>
      <c r="F1725" s="69" t="str">
        <f>VLOOKUP(E1725,Customer[],2,FALSE)</f>
        <v>Shwe Pyae(2)</v>
      </c>
      <c r="G1725" s="69" t="str">
        <f>VLOOKUP(E1725,Customer[],3,FALSE)</f>
        <v xml:space="preserve">LanThwe </v>
      </c>
      <c r="H1725" s="69" t="str">
        <f>VLOOKUP(E1725,Customer[],4,FALSE)</f>
        <v>Hlaing Thar Yar</v>
      </c>
      <c r="I1725" s="48" t="s">
        <v>25</v>
      </c>
      <c r="J1725" s="70" t="str">
        <f>VLOOKUP(I1725,PGStock[],2,FALSE)</f>
        <v>Columbus Super Red Smooth 350 Ml</v>
      </c>
      <c r="K1725" s="71">
        <f>VLOOKUP(I1725,PGStock[],3,FALSE)</f>
        <v>0.35</v>
      </c>
      <c r="L1725" s="47">
        <v>2</v>
      </c>
      <c r="M1725" s="47">
        <f>VLOOKUP(I1725,PGStock[],6,FALSE)</f>
        <v>150</v>
      </c>
      <c r="N1725" s="47">
        <f>+PGSales!$L1725*PGSales!$M1725</f>
        <v>300</v>
      </c>
    </row>
    <row r="1726" spans="1:14" hidden="1" x14ac:dyDescent="0.25">
      <c r="A1726" s="77">
        <f t="shared" si="48"/>
        <v>2025</v>
      </c>
      <c r="B1726" s="77">
        <f t="shared" si="49"/>
        <v>1</v>
      </c>
      <c r="C1726" s="73">
        <v>45672</v>
      </c>
      <c r="D1726" s="68" t="s">
        <v>367</v>
      </c>
      <c r="E1726" s="48" t="s">
        <v>292</v>
      </c>
      <c r="F1726" s="69" t="str">
        <f>VLOOKUP(E1726,Customer[],2,FALSE)</f>
        <v>Shwe Pyae(2)</v>
      </c>
      <c r="G1726" s="69" t="str">
        <f>VLOOKUP(E1726,Customer[],3,FALSE)</f>
        <v xml:space="preserve">LanThwe </v>
      </c>
      <c r="H1726" s="69" t="str">
        <f>VLOOKUP(E1726,Customer[],4,FALSE)</f>
        <v>Hlaing Thar Yar</v>
      </c>
      <c r="I1726" s="48" t="s">
        <v>18</v>
      </c>
      <c r="J1726" s="70" t="str">
        <f>VLOOKUP(I1726,PGStock[],2,FALSE)</f>
        <v>Formula Rum 350ml</v>
      </c>
      <c r="K1726" s="71">
        <f>VLOOKUP(I1726,PGStock[],3,FALSE)</f>
        <v>0.35</v>
      </c>
      <c r="L1726" s="47">
        <v>4</v>
      </c>
      <c r="M1726" s="47">
        <f>VLOOKUP(I1726,PGStock[],6,FALSE)</f>
        <v>150</v>
      </c>
      <c r="N1726" s="47">
        <f>+PGSales!$L1726*PGSales!$M1726</f>
        <v>600</v>
      </c>
    </row>
    <row r="1727" spans="1:14" hidden="1" x14ac:dyDescent="0.25">
      <c r="A1727" s="77">
        <f t="shared" si="48"/>
        <v>2025</v>
      </c>
      <c r="B1727" s="77">
        <f t="shared" si="49"/>
        <v>1</v>
      </c>
      <c r="C1727" s="73">
        <v>45672</v>
      </c>
      <c r="D1727" s="68" t="s">
        <v>70</v>
      </c>
      <c r="E1727" s="48" t="s">
        <v>294</v>
      </c>
      <c r="F1727" s="69" t="str">
        <f>VLOOKUP(E1727,Customer[],2,FALSE)</f>
        <v>Shwe Pyae(1)</v>
      </c>
      <c r="G1727" s="69" t="str">
        <f>VLOOKUP(E1727,Customer[],3,FALSE)</f>
        <v>Bogyoke  Rd</v>
      </c>
      <c r="H1727" s="69" t="str">
        <f>VLOOKUP(E1727,Customer[],4,FALSE)</f>
        <v>Hlaing Thar Yar</v>
      </c>
      <c r="I1727" s="48" t="s">
        <v>117</v>
      </c>
      <c r="J1727" s="70" t="str">
        <f>VLOOKUP(I1727,PGStock[],2,FALSE)</f>
        <v>ဒဂုံမန်ကျည်း ကော်ဗူး (1 Liter)</v>
      </c>
      <c r="K1727" s="71">
        <f>VLOOKUP(I1727,PGStock[],3,FALSE)</f>
        <v>1</v>
      </c>
      <c r="L1727" s="47">
        <v>9</v>
      </c>
      <c r="M1727" s="47">
        <f>VLOOKUP(I1727,PGStock[],6,FALSE)</f>
        <v>100</v>
      </c>
      <c r="N1727" s="47">
        <f>+PGSales!$L1727*PGSales!$M1727</f>
        <v>900</v>
      </c>
    </row>
    <row r="1728" spans="1:14" hidden="1" x14ac:dyDescent="0.25">
      <c r="A1728" s="77">
        <f t="shared" si="48"/>
        <v>2025</v>
      </c>
      <c r="B1728" s="77">
        <f t="shared" si="49"/>
        <v>1</v>
      </c>
      <c r="C1728" s="73">
        <v>45672</v>
      </c>
      <c r="D1728" s="68" t="s">
        <v>70</v>
      </c>
      <c r="E1728" s="48" t="s">
        <v>294</v>
      </c>
      <c r="F1728" s="69" t="str">
        <f>VLOOKUP(E1728,Customer[],2,FALSE)</f>
        <v>Shwe Pyae(1)</v>
      </c>
      <c r="G1728" s="69" t="str">
        <f>VLOOKUP(E1728,Customer[],3,FALSE)</f>
        <v>Bogyoke  Rd</v>
      </c>
      <c r="H1728" s="69" t="str">
        <f>VLOOKUP(E1728,Customer[],4,FALSE)</f>
        <v>Hlaing Thar Yar</v>
      </c>
      <c r="I1728" s="48" t="s">
        <v>25</v>
      </c>
      <c r="J1728" s="70" t="str">
        <f>VLOOKUP(I1728,PGStock[],2,FALSE)</f>
        <v>Columbus Super Red Smooth 350 Ml</v>
      </c>
      <c r="K1728" s="71">
        <f>VLOOKUP(I1728,PGStock[],3,FALSE)</f>
        <v>0.35</v>
      </c>
      <c r="L1728" s="47">
        <v>5</v>
      </c>
      <c r="M1728" s="47">
        <f>VLOOKUP(I1728,PGStock[],6,FALSE)</f>
        <v>150</v>
      </c>
      <c r="N1728" s="47">
        <f>+PGSales!$L1728*PGSales!$M1728</f>
        <v>750</v>
      </c>
    </row>
    <row r="1729" spans="1:14" hidden="1" x14ac:dyDescent="0.25">
      <c r="A1729" s="77">
        <f t="shared" si="48"/>
        <v>2025</v>
      </c>
      <c r="B1729" s="77">
        <f t="shared" si="49"/>
        <v>1</v>
      </c>
      <c r="C1729" s="73">
        <v>45672</v>
      </c>
      <c r="D1729" s="68" t="s">
        <v>70</v>
      </c>
      <c r="E1729" s="48" t="s">
        <v>294</v>
      </c>
      <c r="F1729" s="69" t="str">
        <f>VLOOKUP(E1729,Customer[],2,FALSE)</f>
        <v>Shwe Pyae(1)</v>
      </c>
      <c r="G1729" s="69" t="str">
        <f>VLOOKUP(E1729,Customer[],3,FALSE)</f>
        <v>Bogyoke  Rd</v>
      </c>
      <c r="H1729" s="69" t="str">
        <f>VLOOKUP(E1729,Customer[],4,FALSE)</f>
        <v>Hlaing Thar Yar</v>
      </c>
      <c r="I1729" s="48" t="s">
        <v>18</v>
      </c>
      <c r="J1729" s="70" t="str">
        <f>VLOOKUP(I1729,PGStock[],2,FALSE)</f>
        <v>Formula Rum 350ml</v>
      </c>
      <c r="K1729" s="71">
        <f>VLOOKUP(I1729,PGStock[],3,FALSE)</f>
        <v>0.35</v>
      </c>
      <c r="L1729" s="47">
        <v>5</v>
      </c>
      <c r="M1729" s="47">
        <f>VLOOKUP(I1729,PGStock[],6,FALSE)</f>
        <v>150</v>
      </c>
      <c r="N1729" s="47">
        <f>+PGSales!$L1729*PGSales!$M1729</f>
        <v>750</v>
      </c>
    </row>
    <row r="1730" spans="1:14" hidden="1" x14ac:dyDescent="0.25">
      <c r="A1730" s="77">
        <f t="shared" si="48"/>
        <v>2025</v>
      </c>
      <c r="B1730" s="77">
        <f t="shared" si="49"/>
        <v>1</v>
      </c>
      <c r="C1730" s="73">
        <v>45672</v>
      </c>
      <c r="D1730" s="68" t="s">
        <v>64</v>
      </c>
      <c r="E1730" s="48" t="s">
        <v>375</v>
      </c>
      <c r="F1730" s="69" t="str">
        <f>VLOOKUP(E1730,Customer[],2,FALSE)</f>
        <v>Ah Linn Nike</v>
      </c>
      <c r="G1730" s="69" t="str">
        <f>VLOOKUP(E1730,Customer[],3,FALSE)</f>
        <v>ThitSar Rd</v>
      </c>
      <c r="H1730" s="69" t="str">
        <f>VLOOKUP(E1730,Customer[],4,FALSE)</f>
        <v>YanKin</v>
      </c>
      <c r="I1730" s="48" t="s">
        <v>25</v>
      </c>
      <c r="J1730" s="70" t="str">
        <f>VLOOKUP(I1730,PGStock[],2,FALSE)</f>
        <v>Columbus Super Red Smooth 350 Ml</v>
      </c>
      <c r="K1730" s="71">
        <f>VLOOKUP(I1730,PGStock[],3,FALSE)</f>
        <v>0.35</v>
      </c>
      <c r="L1730" s="47">
        <v>1</v>
      </c>
      <c r="M1730" s="47">
        <f>VLOOKUP(I1730,PGStock[],6,FALSE)</f>
        <v>150</v>
      </c>
      <c r="N1730" s="47">
        <f>+PGSales!$L1730*PGSales!$M1730</f>
        <v>150</v>
      </c>
    </row>
    <row r="1731" spans="1:14" hidden="1" x14ac:dyDescent="0.25">
      <c r="A1731" s="77">
        <f t="shared" si="48"/>
        <v>2025</v>
      </c>
      <c r="B1731" s="77">
        <f t="shared" si="49"/>
        <v>1</v>
      </c>
      <c r="C1731" s="73">
        <v>45672</v>
      </c>
      <c r="D1731" s="68" t="s">
        <v>64</v>
      </c>
      <c r="E1731" s="48" t="s">
        <v>375</v>
      </c>
      <c r="F1731" s="69" t="str">
        <f>VLOOKUP(E1731,Customer[],2,FALSE)</f>
        <v>Ah Linn Nike</v>
      </c>
      <c r="G1731" s="69" t="str">
        <f>VLOOKUP(E1731,Customer[],3,FALSE)</f>
        <v>ThitSar Rd</v>
      </c>
      <c r="H1731" s="69" t="str">
        <f>VLOOKUP(E1731,Customer[],4,FALSE)</f>
        <v>YanKin</v>
      </c>
      <c r="I1731" s="48" t="s">
        <v>23</v>
      </c>
      <c r="J1731" s="70" t="str">
        <f>VLOOKUP(I1731,PGStock[],2,FALSE)</f>
        <v>Columbus Super Red Smooth 175 Ml</v>
      </c>
      <c r="K1731" s="71">
        <f>VLOOKUP(I1731,PGStock[],3,FALSE)</f>
        <v>0.17499999999999999</v>
      </c>
      <c r="L1731" s="47">
        <v>5</v>
      </c>
      <c r="M1731" s="47">
        <f>VLOOKUP(I1731,PGStock[],6,FALSE)</f>
        <v>100</v>
      </c>
      <c r="N1731" s="47">
        <f>+PGSales!$L1731*PGSales!$M1731</f>
        <v>500</v>
      </c>
    </row>
    <row r="1732" spans="1:14" hidden="1" x14ac:dyDescent="0.25">
      <c r="A1732" s="77">
        <f t="shared" si="48"/>
        <v>2025</v>
      </c>
      <c r="B1732" s="77">
        <f t="shared" si="49"/>
        <v>1</v>
      </c>
      <c r="C1732" s="73">
        <v>45672</v>
      </c>
      <c r="D1732" s="68" t="s">
        <v>56</v>
      </c>
      <c r="E1732" s="48" t="s">
        <v>374</v>
      </c>
      <c r="F1732" s="69" t="str">
        <f>VLOOKUP(E1732,Customer[],2,FALSE)</f>
        <v>Than Yaw Zin</v>
      </c>
      <c r="G1732" s="69" t="str">
        <f>VLOOKUP(E1732,Customer[],3,FALSE)</f>
        <v>Rose Rd</v>
      </c>
      <c r="H1732" s="69" t="str">
        <f>VLOOKUP(E1732,Customer[],4,FALSE)</f>
        <v>YanKin</v>
      </c>
      <c r="I1732" s="48" t="s">
        <v>25</v>
      </c>
      <c r="J1732" s="70" t="str">
        <f>VLOOKUP(I1732,PGStock[],2,FALSE)</f>
        <v>Columbus Super Red Smooth 350 Ml</v>
      </c>
      <c r="K1732" s="71">
        <f>VLOOKUP(I1732,PGStock[],3,FALSE)</f>
        <v>0.35</v>
      </c>
      <c r="L1732" s="47">
        <v>1</v>
      </c>
      <c r="M1732" s="47">
        <f>VLOOKUP(I1732,PGStock[],6,FALSE)</f>
        <v>150</v>
      </c>
      <c r="N1732" s="47">
        <f>+PGSales!$L1732*PGSales!$M1732</f>
        <v>150</v>
      </c>
    </row>
    <row r="1733" spans="1:14" hidden="1" x14ac:dyDescent="0.25">
      <c r="A1733" s="77">
        <f t="shared" si="48"/>
        <v>2025</v>
      </c>
      <c r="B1733" s="77">
        <f t="shared" si="49"/>
        <v>1</v>
      </c>
      <c r="C1733" s="73">
        <v>45672</v>
      </c>
      <c r="D1733" s="68" t="s">
        <v>56</v>
      </c>
      <c r="E1733" s="48" t="s">
        <v>374</v>
      </c>
      <c r="F1733" s="69" t="str">
        <f>VLOOKUP(E1733,Customer[],2,FALSE)</f>
        <v>Than Yaw Zin</v>
      </c>
      <c r="G1733" s="69" t="str">
        <f>VLOOKUP(E1733,Customer[],3,FALSE)</f>
        <v>Rose Rd</v>
      </c>
      <c r="H1733" s="69" t="str">
        <f>VLOOKUP(E1733,Customer[],4,FALSE)</f>
        <v>YanKin</v>
      </c>
      <c r="I1733" s="48" t="s">
        <v>23</v>
      </c>
      <c r="J1733" s="70" t="str">
        <f>VLOOKUP(I1733,PGStock[],2,FALSE)</f>
        <v>Columbus Super Red Smooth 175 Ml</v>
      </c>
      <c r="K1733" s="71">
        <f>VLOOKUP(I1733,PGStock[],3,FALSE)</f>
        <v>0.17499999999999999</v>
      </c>
      <c r="L1733" s="47">
        <v>1</v>
      </c>
      <c r="M1733" s="47">
        <f>VLOOKUP(I1733,PGStock[],6,FALSE)</f>
        <v>100</v>
      </c>
      <c r="N1733" s="47">
        <f>+PGSales!$L1733*PGSales!$M1733</f>
        <v>100</v>
      </c>
    </row>
    <row r="1734" spans="1:14" hidden="1" x14ac:dyDescent="0.25">
      <c r="A1734" s="77">
        <f t="shared" si="48"/>
        <v>2025</v>
      </c>
      <c r="B1734" s="77">
        <f t="shared" si="49"/>
        <v>1</v>
      </c>
      <c r="C1734" s="73">
        <v>45672</v>
      </c>
      <c r="D1734" s="68" t="s">
        <v>56</v>
      </c>
      <c r="E1734" s="48" t="s">
        <v>374</v>
      </c>
      <c r="F1734" s="69" t="str">
        <f>VLOOKUP(E1734,Customer[],2,FALSE)</f>
        <v>Than Yaw Zin</v>
      </c>
      <c r="G1734" s="69" t="str">
        <f>VLOOKUP(E1734,Customer[],3,FALSE)</f>
        <v>Rose Rd</v>
      </c>
      <c r="H1734" s="69" t="str">
        <f>VLOOKUP(E1734,Customer[],4,FALSE)</f>
        <v>YanKin</v>
      </c>
      <c r="I1734" s="48" t="s">
        <v>18</v>
      </c>
      <c r="J1734" s="70" t="str">
        <f>VLOOKUP(I1734,PGStock[],2,FALSE)</f>
        <v>Formula Rum 350ml</v>
      </c>
      <c r="K1734" s="71">
        <f>VLOOKUP(I1734,PGStock[],3,FALSE)</f>
        <v>0.35</v>
      </c>
      <c r="L1734" s="47">
        <v>3</v>
      </c>
      <c r="M1734" s="47">
        <f>VLOOKUP(I1734,PGStock[],6,FALSE)</f>
        <v>150</v>
      </c>
      <c r="N1734" s="47">
        <f>+PGSales!$L1734*PGSales!$M1734</f>
        <v>450</v>
      </c>
    </row>
    <row r="1735" spans="1:14" hidden="1" x14ac:dyDescent="0.25">
      <c r="A1735" s="77">
        <f t="shared" si="48"/>
        <v>2025</v>
      </c>
      <c r="B1735" s="77">
        <f t="shared" si="49"/>
        <v>1</v>
      </c>
      <c r="C1735" s="73">
        <v>45672</v>
      </c>
      <c r="D1735" s="68" t="s">
        <v>186</v>
      </c>
      <c r="E1735" s="48" t="s">
        <v>376</v>
      </c>
      <c r="F1735" s="69" t="str">
        <f>VLOOKUP(E1735,Customer[],2,FALSE)</f>
        <v>Phyu</v>
      </c>
      <c r="G1735" s="69" t="str">
        <f>VLOOKUP(E1735,Customer[],3,FALSE)</f>
        <v>Yan Shin Rd</v>
      </c>
      <c r="H1735" s="69" t="str">
        <f>VLOOKUP(E1735,Customer[],4,FALSE)</f>
        <v>YanKin</v>
      </c>
      <c r="I1735" s="48" t="s">
        <v>25</v>
      </c>
      <c r="J1735" s="70" t="str">
        <f>VLOOKUP(I1735,PGStock[],2,FALSE)</f>
        <v>Columbus Super Red Smooth 350 Ml</v>
      </c>
      <c r="K1735" s="71">
        <f>VLOOKUP(I1735,PGStock[],3,FALSE)</f>
        <v>0.35</v>
      </c>
      <c r="L1735" s="47">
        <v>11</v>
      </c>
      <c r="M1735" s="47">
        <f>VLOOKUP(I1735,PGStock[],6,FALSE)</f>
        <v>150</v>
      </c>
      <c r="N1735" s="47">
        <f>+PGSales!$L1735*PGSales!$M1735</f>
        <v>1650</v>
      </c>
    </row>
    <row r="1736" spans="1:14" hidden="1" x14ac:dyDescent="0.25">
      <c r="A1736" s="77">
        <f t="shared" si="48"/>
        <v>2025</v>
      </c>
      <c r="B1736" s="77">
        <f t="shared" si="49"/>
        <v>1</v>
      </c>
      <c r="C1736" s="73">
        <v>45672</v>
      </c>
      <c r="D1736" s="68" t="s">
        <v>186</v>
      </c>
      <c r="E1736" s="48" t="s">
        <v>376</v>
      </c>
      <c r="F1736" s="69" t="str">
        <f>VLOOKUP(E1736,Customer[],2,FALSE)</f>
        <v>Phyu</v>
      </c>
      <c r="G1736" s="69" t="str">
        <f>VLOOKUP(E1736,Customer[],3,FALSE)</f>
        <v>Yan Shin Rd</v>
      </c>
      <c r="H1736" s="69" t="str">
        <f>VLOOKUP(E1736,Customer[],4,FALSE)</f>
        <v>YanKin</v>
      </c>
      <c r="I1736" s="48" t="s">
        <v>23</v>
      </c>
      <c r="J1736" s="70" t="str">
        <f>VLOOKUP(I1736,PGStock[],2,FALSE)</f>
        <v>Columbus Super Red Smooth 175 Ml</v>
      </c>
      <c r="K1736" s="71">
        <f>VLOOKUP(I1736,PGStock[],3,FALSE)</f>
        <v>0.17499999999999999</v>
      </c>
      <c r="L1736" s="47">
        <v>4</v>
      </c>
      <c r="M1736" s="47">
        <f>VLOOKUP(I1736,PGStock[],6,FALSE)</f>
        <v>100</v>
      </c>
      <c r="N1736" s="47">
        <f>+PGSales!$L1736*PGSales!$M1736</f>
        <v>400</v>
      </c>
    </row>
    <row r="1737" spans="1:14" hidden="1" x14ac:dyDescent="0.25">
      <c r="A1737" s="77">
        <f t="shared" si="48"/>
        <v>2025</v>
      </c>
      <c r="B1737" s="77">
        <f t="shared" si="49"/>
        <v>1</v>
      </c>
      <c r="C1737" s="73">
        <v>45672</v>
      </c>
      <c r="D1737" s="68" t="s">
        <v>109</v>
      </c>
      <c r="E1737" s="48" t="s">
        <v>377</v>
      </c>
      <c r="F1737" s="69" t="str">
        <f>VLOOKUP(E1737,Customer[],2,FALSE)</f>
        <v>Style 2</v>
      </c>
      <c r="G1737" s="69" t="str">
        <f>VLOOKUP(E1737,Customer[],3,FALSE)</f>
        <v>Thamain Bamyan Rd</v>
      </c>
      <c r="H1737" s="69" t="str">
        <f>VLOOKUP(E1737,Customer[],4,FALSE)</f>
        <v>Mangalar T/N</v>
      </c>
      <c r="I1737" s="48" t="s">
        <v>25</v>
      </c>
      <c r="J1737" s="70" t="str">
        <f>VLOOKUP(I1737,PGStock[],2,FALSE)</f>
        <v>Columbus Super Red Smooth 350 Ml</v>
      </c>
      <c r="K1737" s="71">
        <f>VLOOKUP(I1737,PGStock[],3,FALSE)</f>
        <v>0.35</v>
      </c>
      <c r="L1737" s="47">
        <v>9</v>
      </c>
      <c r="M1737" s="47">
        <f>VLOOKUP(I1737,PGStock[],6,FALSE)</f>
        <v>150</v>
      </c>
      <c r="N1737" s="47">
        <f>+PGSales!$L1737*PGSales!$M1737</f>
        <v>1350</v>
      </c>
    </row>
    <row r="1738" spans="1:14" hidden="1" x14ac:dyDescent="0.25">
      <c r="A1738" s="77">
        <f t="shared" si="48"/>
        <v>2025</v>
      </c>
      <c r="B1738" s="77">
        <f t="shared" si="49"/>
        <v>1</v>
      </c>
      <c r="C1738" s="73">
        <v>45672</v>
      </c>
      <c r="D1738" s="68" t="s">
        <v>109</v>
      </c>
      <c r="E1738" s="48" t="s">
        <v>377</v>
      </c>
      <c r="F1738" s="69" t="str">
        <f>VLOOKUP(E1738,Customer[],2,FALSE)</f>
        <v>Style 2</v>
      </c>
      <c r="G1738" s="69" t="str">
        <f>VLOOKUP(E1738,Customer[],3,FALSE)</f>
        <v>Thamain Bamyan Rd</v>
      </c>
      <c r="H1738" s="69" t="str">
        <f>VLOOKUP(E1738,Customer[],4,FALSE)</f>
        <v>Mangalar T/N</v>
      </c>
      <c r="I1738" s="48" t="s">
        <v>18</v>
      </c>
      <c r="J1738" s="70" t="str">
        <f>VLOOKUP(I1738,PGStock[],2,FALSE)</f>
        <v>Formula Rum 350ml</v>
      </c>
      <c r="K1738" s="71">
        <f>VLOOKUP(I1738,PGStock[],3,FALSE)</f>
        <v>0.35</v>
      </c>
      <c r="L1738" s="47">
        <v>5</v>
      </c>
      <c r="M1738" s="47">
        <f>VLOOKUP(I1738,PGStock[],6,FALSE)</f>
        <v>150</v>
      </c>
      <c r="N1738" s="47">
        <f>+PGSales!$L1738*PGSales!$M1738</f>
        <v>750</v>
      </c>
    </row>
    <row r="1739" spans="1:14" hidden="1" x14ac:dyDescent="0.25">
      <c r="A1739" s="77">
        <f t="shared" si="48"/>
        <v>2025</v>
      </c>
      <c r="B1739" s="77">
        <f t="shared" si="49"/>
        <v>1</v>
      </c>
      <c r="C1739" s="73">
        <v>45672</v>
      </c>
      <c r="D1739" s="68" t="s">
        <v>58</v>
      </c>
      <c r="E1739" s="48" t="s">
        <v>378</v>
      </c>
      <c r="F1739" s="69" t="str">
        <f>VLOOKUP(E1739,Customer[],2,FALSE)</f>
        <v>Naung Yoe</v>
      </c>
      <c r="G1739" s="69" t="str">
        <f>VLOOKUP(E1739,Customer[],3,FALSE)</f>
        <v>Thamain Bamyan Rd</v>
      </c>
      <c r="H1739" s="69" t="str">
        <f>VLOOKUP(E1739,Customer[],4,FALSE)</f>
        <v>Mangalar T/N</v>
      </c>
      <c r="I1739" s="48" t="s">
        <v>25</v>
      </c>
      <c r="J1739" s="70" t="str">
        <f>VLOOKUP(I1739,PGStock[],2,FALSE)</f>
        <v>Columbus Super Red Smooth 350 Ml</v>
      </c>
      <c r="K1739" s="71">
        <f>VLOOKUP(I1739,PGStock[],3,FALSE)</f>
        <v>0.35</v>
      </c>
      <c r="L1739" s="47">
        <v>11</v>
      </c>
      <c r="M1739" s="47">
        <f>VLOOKUP(I1739,PGStock[],6,FALSE)</f>
        <v>150</v>
      </c>
      <c r="N1739" s="47">
        <f>+PGSales!$L1739*PGSales!$M1739</f>
        <v>1650</v>
      </c>
    </row>
    <row r="1740" spans="1:14" hidden="1" x14ac:dyDescent="0.25">
      <c r="A1740" s="77">
        <f t="shared" si="48"/>
        <v>2025</v>
      </c>
      <c r="B1740" s="77">
        <f t="shared" si="49"/>
        <v>1</v>
      </c>
      <c r="C1740" s="73">
        <v>45672</v>
      </c>
      <c r="D1740" s="68" t="s">
        <v>58</v>
      </c>
      <c r="E1740" s="48" t="s">
        <v>378</v>
      </c>
      <c r="F1740" s="69" t="str">
        <f>VLOOKUP(E1740,Customer[],2,FALSE)</f>
        <v>Naung Yoe</v>
      </c>
      <c r="G1740" s="69" t="str">
        <f>VLOOKUP(E1740,Customer[],3,FALSE)</f>
        <v>Thamain Bamyan Rd</v>
      </c>
      <c r="H1740" s="69" t="str">
        <f>VLOOKUP(E1740,Customer[],4,FALSE)</f>
        <v>Mangalar T/N</v>
      </c>
      <c r="I1740" s="48" t="s">
        <v>20</v>
      </c>
      <c r="J1740" s="70" t="str">
        <f>VLOOKUP(I1740,PGStock[],2,FALSE)</f>
        <v>Formula Rum 700ml</v>
      </c>
      <c r="K1740" s="71">
        <f>VLOOKUP(I1740,PGStock[],3,FALSE)</f>
        <v>0.7</v>
      </c>
      <c r="L1740" s="47">
        <v>2</v>
      </c>
      <c r="M1740" s="47">
        <f>VLOOKUP(I1740,PGStock[],6,FALSE)</f>
        <v>200</v>
      </c>
      <c r="N1740" s="47">
        <f>+PGSales!$L1740*PGSales!$M1740</f>
        <v>400</v>
      </c>
    </row>
    <row r="1741" spans="1:14" hidden="1" x14ac:dyDescent="0.25">
      <c r="A1741" s="77">
        <f t="shared" si="48"/>
        <v>2025</v>
      </c>
      <c r="B1741" s="77">
        <f t="shared" si="49"/>
        <v>1</v>
      </c>
      <c r="C1741" s="73">
        <v>45672</v>
      </c>
      <c r="D1741" s="68" t="s">
        <v>58</v>
      </c>
      <c r="E1741" s="48" t="s">
        <v>378</v>
      </c>
      <c r="F1741" s="69" t="str">
        <f>VLOOKUP(E1741,Customer[],2,FALSE)</f>
        <v>Naung Yoe</v>
      </c>
      <c r="G1741" s="69" t="str">
        <f>VLOOKUP(E1741,Customer[],3,FALSE)</f>
        <v>Thamain Bamyan Rd</v>
      </c>
      <c r="H1741" s="69" t="str">
        <f>VLOOKUP(E1741,Customer[],4,FALSE)</f>
        <v>Mangalar T/N</v>
      </c>
      <c r="I1741" s="48" t="s">
        <v>18</v>
      </c>
      <c r="J1741" s="70" t="str">
        <f>VLOOKUP(I1741,PGStock[],2,FALSE)</f>
        <v>Formula Rum 350ml</v>
      </c>
      <c r="K1741" s="71">
        <f>VLOOKUP(I1741,PGStock[],3,FALSE)</f>
        <v>0.35</v>
      </c>
      <c r="L1741" s="47">
        <v>7</v>
      </c>
      <c r="M1741" s="47">
        <f>VLOOKUP(I1741,PGStock[],6,FALSE)</f>
        <v>150</v>
      </c>
      <c r="N1741" s="47">
        <f>+PGSales!$L1741*PGSales!$M1741</f>
        <v>1050</v>
      </c>
    </row>
    <row r="1742" spans="1:14" hidden="1" x14ac:dyDescent="0.25">
      <c r="A1742" s="77">
        <f t="shared" si="48"/>
        <v>2025</v>
      </c>
      <c r="B1742" s="77">
        <f t="shared" si="49"/>
        <v>1</v>
      </c>
      <c r="C1742" s="73">
        <v>45672</v>
      </c>
      <c r="D1742" s="68" t="s">
        <v>62</v>
      </c>
      <c r="E1742" s="48" t="s">
        <v>379</v>
      </c>
      <c r="F1742" s="69" t="str">
        <f>VLOOKUP(E1742,Customer[],2,FALSE)</f>
        <v>Demo</v>
      </c>
      <c r="G1742" s="69" t="str">
        <f>VLOOKUP(E1742,Customer[],3,FALSE)</f>
        <v>Thamain Bamyan Rd</v>
      </c>
      <c r="H1742" s="69" t="str">
        <f>VLOOKUP(E1742,Customer[],4,FALSE)</f>
        <v>Mangalar T/N</v>
      </c>
      <c r="I1742" s="48" t="s">
        <v>25</v>
      </c>
      <c r="J1742" s="70" t="str">
        <f>VLOOKUP(I1742,PGStock[],2,FALSE)</f>
        <v>Columbus Super Red Smooth 350 Ml</v>
      </c>
      <c r="K1742" s="71">
        <f>VLOOKUP(I1742,PGStock[],3,FALSE)</f>
        <v>0.35</v>
      </c>
      <c r="L1742" s="47">
        <v>11</v>
      </c>
      <c r="M1742" s="47">
        <f>VLOOKUP(I1742,PGStock[],6,FALSE)</f>
        <v>150</v>
      </c>
      <c r="N1742" s="47">
        <f>+PGSales!$L1742*PGSales!$M1742</f>
        <v>1650</v>
      </c>
    </row>
    <row r="1743" spans="1:14" hidden="1" x14ac:dyDescent="0.25">
      <c r="A1743" s="77">
        <f t="shared" si="48"/>
        <v>2025</v>
      </c>
      <c r="B1743" s="77">
        <f t="shared" si="49"/>
        <v>1</v>
      </c>
      <c r="C1743" s="73">
        <v>45672</v>
      </c>
      <c r="D1743" s="68" t="s">
        <v>62</v>
      </c>
      <c r="E1743" s="48" t="s">
        <v>379</v>
      </c>
      <c r="F1743" s="69" t="str">
        <f>VLOOKUP(E1743,Customer[],2,FALSE)</f>
        <v>Demo</v>
      </c>
      <c r="G1743" s="69" t="str">
        <f>VLOOKUP(E1743,Customer[],3,FALSE)</f>
        <v>Thamain Bamyan Rd</v>
      </c>
      <c r="H1743" s="69" t="str">
        <f>VLOOKUP(E1743,Customer[],4,FALSE)</f>
        <v>Mangalar T/N</v>
      </c>
      <c r="I1743" s="48" t="s">
        <v>18</v>
      </c>
      <c r="J1743" s="70" t="str">
        <f>VLOOKUP(I1743,PGStock[],2,FALSE)</f>
        <v>Formula Rum 350ml</v>
      </c>
      <c r="K1743" s="71">
        <f>VLOOKUP(I1743,PGStock[],3,FALSE)</f>
        <v>0.35</v>
      </c>
      <c r="L1743" s="47">
        <v>3</v>
      </c>
      <c r="M1743" s="47">
        <f>VLOOKUP(I1743,PGStock[],6,FALSE)</f>
        <v>150</v>
      </c>
      <c r="N1743" s="47">
        <f>+PGSales!$L1743*PGSales!$M1743</f>
        <v>450</v>
      </c>
    </row>
    <row r="1744" spans="1:14" hidden="1" x14ac:dyDescent="0.25">
      <c r="A1744" s="77">
        <f t="shared" si="48"/>
        <v>2025</v>
      </c>
      <c r="B1744" s="77">
        <f t="shared" si="49"/>
        <v>1</v>
      </c>
      <c r="C1744" s="73">
        <v>45672</v>
      </c>
      <c r="D1744" s="68" t="s">
        <v>66</v>
      </c>
      <c r="E1744" s="48" t="s">
        <v>380</v>
      </c>
      <c r="F1744" s="69" t="str">
        <f>VLOOKUP(E1744,Customer[],2,FALSE)</f>
        <v>Ka Dai Hein</v>
      </c>
      <c r="G1744" s="69" t="str">
        <f>VLOOKUP(E1744,Customer[],3,FALSE)</f>
        <v>Kan Bae Butar Zay Rd</v>
      </c>
      <c r="H1744" s="69" t="str">
        <f>VLOOKUP(E1744,Customer[],4,FALSE)</f>
        <v>YanKin</v>
      </c>
      <c r="I1744" s="48" t="s">
        <v>117</v>
      </c>
      <c r="J1744" s="70" t="str">
        <f>VLOOKUP(I1744,PGStock[],2,FALSE)</f>
        <v>ဒဂုံမန်ကျည်း ကော်ဗူး (1 Liter)</v>
      </c>
      <c r="K1744" s="71">
        <f>VLOOKUP(I1744,PGStock[],3,FALSE)</f>
        <v>1</v>
      </c>
      <c r="L1744" s="47">
        <v>4</v>
      </c>
      <c r="M1744" s="47">
        <f>VLOOKUP(I1744,PGStock[],6,FALSE)</f>
        <v>100</v>
      </c>
      <c r="N1744" s="47">
        <f>+PGSales!$L1744*PGSales!$M1744</f>
        <v>400</v>
      </c>
    </row>
    <row r="1745" spans="1:14" hidden="1" x14ac:dyDescent="0.25">
      <c r="A1745" s="77">
        <f t="shared" si="48"/>
        <v>2025</v>
      </c>
      <c r="B1745" s="77">
        <f t="shared" si="49"/>
        <v>1</v>
      </c>
      <c r="C1745" s="73">
        <v>45672</v>
      </c>
      <c r="D1745" s="68" t="s">
        <v>66</v>
      </c>
      <c r="E1745" s="48" t="s">
        <v>380</v>
      </c>
      <c r="F1745" s="69" t="str">
        <f>VLOOKUP(E1745,Customer[],2,FALSE)</f>
        <v>Ka Dai Hein</v>
      </c>
      <c r="G1745" s="69" t="str">
        <f>VLOOKUP(E1745,Customer[],3,FALSE)</f>
        <v>Kan Bae Butar Zay Rd</v>
      </c>
      <c r="H1745" s="69" t="str">
        <f>VLOOKUP(E1745,Customer[],4,FALSE)</f>
        <v>YanKin</v>
      </c>
      <c r="I1745" s="48" t="s">
        <v>27</v>
      </c>
      <c r="J1745" s="70" t="str">
        <f>VLOOKUP(I1745,PGStock[],2,FALSE)</f>
        <v>Columbus Super Red Smooth 700 Ml</v>
      </c>
      <c r="K1745" s="71">
        <f>VLOOKUP(I1745,PGStock[],3,FALSE)</f>
        <v>0.7</v>
      </c>
      <c r="L1745" s="47">
        <v>1</v>
      </c>
      <c r="M1745" s="47">
        <f>VLOOKUP(I1745,PGStock[],6,FALSE)</f>
        <v>200</v>
      </c>
      <c r="N1745" s="47">
        <f>+PGSales!$L1745*PGSales!$M1745</f>
        <v>200</v>
      </c>
    </row>
    <row r="1746" spans="1:14" hidden="1" x14ac:dyDescent="0.25">
      <c r="A1746" s="77">
        <f t="shared" si="48"/>
        <v>2025</v>
      </c>
      <c r="B1746" s="77">
        <f t="shared" si="49"/>
        <v>1</v>
      </c>
      <c r="C1746" s="73">
        <v>45672</v>
      </c>
      <c r="D1746" s="68" t="s">
        <v>66</v>
      </c>
      <c r="E1746" s="48" t="s">
        <v>380</v>
      </c>
      <c r="F1746" s="69" t="str">
        <f>VLOOKUP(E1746,Customer[],2,FALSE)</f>
        <v>Ka Dai Hein</v>
      </c>
      <c r="G1746" s="69" t="str">
        <f>VLOOKUP(E1746,Customer[],3,FALSE)</f>
        <v>Kan Bae Butar Zay Rd</v>
      </c>
      <c r="H1746" s="69" t="str">
        <f>VLOOKUP(E1746,Customer[],4,FALSE)</f>
        <v>YanKin</v>
      </c>
      <c r="I1746" s="48" t="s">
        <v>25</v>
      </c>
      <c r="J1746" s="70" t="str">
        <f>VLOOKUP(I1746,PGStock[],2,FALSE)</f>
        <v>Columbus Super Red Smooth 350 Ml</v>
      </c>
      <c r="K1746" s="71">
        <f>VLOOKUP(I1746,PGStock[],3,FALSE)</f>
        <v>0.35</v>
      </c>
      <c r="L1746" s="47">
        <v>4</v>
      </c>
      <c r="M1746" s="47">
        <f>VLOOKUP(I1746,PGStock[],6,FALSE)</f>
        <v>150</v>
      </c>
      <c r="N1746" s="47">
        <f>+PGSales!$L1746*PGSales!$M1746</f>
        <v>600</v>
      </c>
    </row>
    <row r="1747" spans="1:14" hidden="1" x14ac:dyDescent="0.25">
      <c r="A1747" s="77">
        <f t="shared" si="48"/>
        <v>2025</v>
      </c>
      <c r="B1747" s="77">
        <f t="shared" si="49"/>
        <v>1</v>
      </c>
      <c r="C1747" s="73">
        <v>45672</v>
      </c>
      <c r="D1747" s="68" t="s">
        <v>66</v>
      </c>
      <c r="E1747" s="48" t="s">
        <v>380</v>
      </c>
      <c r="F1747" s="69" t="str">
        <f>VLOOKUP(E1747,Customer[],2,FALSE)</f>
        <v>Ka Dai Hein</v>
      </c>
      <c r="G1747" s="69" t="str">
        <f>VLOOKUP(E1747,Customer[],3,FALSE)</f>
        <v>Kan Bae Butar Zay Rd</v>
      </c>
      <c r="H1747" s="69" t="str">
        <f>VLOOKUP(E1747,Customer[],4,FALSE)</f>
        <v>YanKin</v>
      </c>
      <c r="I1747" s="48" t="s">
        <v>18</v>
      </c>
      <c r="J1747" s="70" t="str">
        <f>VLOOKUP(I1747,PGStock[],2,FALSE)</f>
        <v>Formula Rum 350ml</v>
      </c>
      <c r="K1747" s="71">
        <f>VLOOKUP(I1747,PGStock[],3,FALSE)</f>
        <v>0.35</v>
      </c>
      <c r="L1747" s="47">
        <v>5</v>
      </c>
      <c r="M1747" s="47">
        <f>VLOOKUP(I1747,PGStock[],6,FALSE)</f>
        <v>150</v>
      </c>
      <c r="N1747" s="47">
        <f>+PGSales!$L1747*PGSales!$M1747</f>
        <v>750</v>
      </c>
    </row>
    <row r="1748" spans="1:14" hidden="1" x14ac:dyDescent="0.25">
      <c r="A1748" s="77">
        <f t="shared" si="48"/>
        <v>2025</v>
      </c>
      <c r="B1748" s="77">
        <f t="shared" si="49"/>
        <v>1</v>
      </c>
      <c r="C1748" s="73">
        <v>45673</v>
      </c>
      <c r="D1748" s="68" t="s">
        <v>115</v>
      </c>
      <c r="E1748" s="48" t="s">
        <v>322</v>
      </c>
      <c r="F1748" s="69" t="str">
        <f>VLOOKUP(E1748,Customer[],2,FALSE)</f>
        <v>Kyaw</v>
      </c>
      <c r="G1748" s="69" t="str">
        <f>VLOOKUP(E1748,Customer[],3,FALSE)</f>
        <v>Bagan Rd</v>
      </c>
      <c r="H1748" s="69" t="str">
        <f>VLOOKUP(E1748,Customer[],4,FALSE)</f>
        <v>S Paukkan N/Oakkala</v>
      </c>
      <c r="I1748" s="48" t="s">
        <v>25</v>
      </c>
      <c r="J1748" s="70" t="str">
        <f>VLOOKUP(I1748,PGStock[],2,FALSE)</f>
        <v>Columbus Super Red Smooth 350 Ml</v>
      </c>
      <c r="K1748" s="71">
        <f>VLOOKUP(I1748,PGStock[],3,FALSE)</f>
        <v>0.35</v>
      </c>
      <c r="L1748" s="47">
        <v>10</v>
      </c>
      <c r="M1748" s="47">
        <f>VLOOKUP(I1748,PGStock[],6,FALSE)</f>
        <v>150</v>
      </c>
      <c r="N1748" s="47">
        <f>+PGSales!$L1748*PGSales!$M1748</f>
        <v>1500</v>
      </c>
    </row>
    <row r="1749" spans="1:14" hidden="1" x14ac:dyDescent="0.25">
      <c r="A1749" s="77">
        <f t="shared" si="48"/>
        <v>2025</v>
      </c>
      <c r="B1749" s="77">
        <f t="shared" si="49"/>
        <v>1</v>
      </c>
      <c r="C1749" s="73">
        <v>45673</v>
      </c>
      <c r="D1749" s="68" t="s">
        <v>115</v>
      </c>
      <c r="E1749" s="48" t="s">
        <v>322</v>
      </c>
      <c r="F1749" s="69" t="str">
        <f>VLOOKUP(E1749,Customer[],2,FALSE)</f>
        <v>Kyaw</v>
      </c>
      <c r="G1749" s="69" t="str">
        <f>VLOOKUP(E1749,Customer[],3,FALSE)</f>
        <v>Bagan Rd</v>
      </c>
      <c r="H1749" s="69" t="str">
        <f>VLOOKUP(E1749,Customer[],4,FALSE)</f>
        <v>S Paukkan N/Oakkala</v>
      </c>
      <c r="I1749" s="48" t="s">
        <v>18</v>
      </c>
      <c r="J1749" s="70" t="str">
        <f>VLOOKUP(I1749,PGStock[],2,FALSE)</f>
        <v>Formula Rum 350ml</v>
      </c>
      <c r="K1749" s="71">
        <f>VLOOKUP(I1749,PGStock[],3,FALSE)</f>
        <v>0.35</v>
      </c>
      <c r="L1749" s="47">
        <v>3</v>
      </c>
      <c r="M1749" s="47">
        <f>VLOOKUP(I1749,PGStock[],6,FALSE)</f>
        <v>150</v>
      </c>
      <c r="N1749" s="47">
        <f>+PGSales!$L1749*PGSales!$M1749</f>
        <v>450</v>
      </c>
    </row>
    <row r="1750" spans="1:14" hidden="1" x14ac:dyDescent="0.25">
      <c r="A1750" s="77">
        <f t="shared" si="48"/>
        <v>2025</v>
      </c>
      <c r="B1750" s="77">
        <f t="shared" si="49"/>
        <v>1</v>
      </c>
      <c r="C1750" s="73">
        <v>45673</v>
      </c>
      <c r="D1750" s="68" t="s">
        <v>3</v>
      </c>
      <c r="E1750" s="48" t="s">
        <v>331</v>
      </c>
      <c r="F1750" s="69" t="str">
        <f>VLOOKUP(E1750,Customer[],2,FALSE)</f>
        <v>Shwe Dinker</v>
      </c>
      <c r="G1750" s="69" t="str">
        <f>VLOOKUP(E1750,Customer[],3,FALSE)</f>
        <v>Paung Kan Gd</v>
      </c>
      <c r="H1750" s="69" t="str">
        <f>VLOOKUP(E1750,Customer[],4,FALSE)</f>
        <v>S Paukkan N/Oakkala</v>
      </c>
      <c r="I1750" s="48" t="s">
        <v>23</v>
      </c>
      <c r="J1750" s="70" t="str">
        <f>VLOOKUP(I1750,PGStock[],2,FALSE)</f>
        <v>Columbus Super Red Smooth 175 Ml</v>
      </c>
      <c r="K1750" s="71">
        <f>VLOOKUP(I1750,PGStock[],3,FALSE)</f>
        <v>0.17499999999999999</v>
      </c>
      <c r="L1750" s="47">
        <v>8</v>
      </c>
      <c r="M1750" s="47">
        <f>VLOOKUP(I1750,PGStock[],6,FALSE)</f>
        <v>100</v>
      </c>
      <c r="N1750" s="47">
        <f>+PGSales!$L1750*PGSales!$M1750</f>
        <v>800</v>
      </c>
    </row>
    <row r="1751" spans="1:14" hidden="1" x14ac:dyDescent="0.25">
      <c r="A1751" s="77">
        <f t="shared" si="48"/>
        <v>2025</v>
      </c>
      <c r="B1751" s="77">
        <f t="shared" si="49"/>
        <v>1</v>
      </c>
      <c r="C1751" s="73">
        <v>45673</v>
      </c>
      <c r="D1751" s="68" t="s">
        <v>3</v>
      </c>
      <c r="E1751" s="48" t="s">
        <v>331</v>
      </c>
      <c r="F1751" s="69" t="str">
        <f>VLOOKUP(E1751,Customer[],2,FALSE)</f>
        <v>Shwe Dinker</v>
      </c>
      <c r="G1751" s="69" t="str">
        <f>VLOOKUP(E1751,Customer[],3,FALSE)</f>
        <v>Paung Kan Gd</v>
      </c>
      <c r="H1751" s="69" t="str">
        <f>VLOOKUP(E1751,Customer[],4,FALSE)</f>
        <v>S Paukkan N/Oakkala</v>
      </c>
      <c r="I1751" s="48" t="s">
        <v>20</v>
      </c>
      <c r="J1751" s="70" t="str">
        <f>VLOOKUP(I1751,PGStock[],2,FALSE)</f>
        <v>Formula Rum 700ml</v>
      </c>
      <c r="K1751" s="71">
        <f>VLOOKUP(I1751,PGStock[],3,FALSE)</f>
        <v>0.7</v>
      </c>
      <c r="L1751" s="47">
        <v>1</v>
      </c>
      <c r="M1751" s="47">
        <f>VLOOKUP(I1751,PGStock[],6,FALSE)</f>
        <v>200</v>
      </c>
      <c r="N1751" s="47">
        <f>+PGSales!$L1751*PGSales!$M1751</f>
        <v>200</v>
      </c>
    </row>
    <row r="1752" spans="1:14" hidden="1" x14ac:dyDescent="0.25">
      <c r="A1752" s="77">
        <f t="shared" si="48"/>
        <v>2025</v>
      </c>
      <c r="B1752" s="77">
        <f t="shared" si="49"/>
        <v>1</v>
      </c>
      <c r="C1752" s="73">
        <v>45673</v>
      </c>
      <c r="D1752" s="68" t="s">
        <v>3</v>
      </c>
      <c r="E1752" s="48" t="s">
        <v>331</v>
      </c>
      <c r="F1752" s="69" t="str">
        <f>VLOOKUP(E1752,Customer[],2,FALSE)</f>
        <v>Shwe Dinker</v>
      </c>
      <c r="G1752" s="69" t="str">
        <f>VLOOKUP(E1752,Customer[],3,FALSE)</f>
        <v>Paung Kan Gd</v>
      </c>
      <c r="H1752" s="69" t="str">
        <f>VLOOKUP(E1752,Customer[],4,FALSE)</f>
        <v>S Paukkan N/Oakkala</v>
      </c>
      <c r="I1752" s="48" t="s">
        <v>18</v>
      </c>
      <c r="J1752" s="70" t="str">
        <f>VLOOKUP(I1752,PGStock[],2,FALSE)</f>
        <v>Formula Rum 350ml</v>
      </c>
      <c r="K1752" s="71">
        <f>VLOOKUP(I1752,PGStock[],3,FALSE)</f>
        <v>0.35</v>
      </c>
      <c r="L1752" s="47">
        <v>3</v>
      </c>
      <c r="M1752" s="47">
        <f>VLOOKUP(I1752,PGStock[],6,FALSE)</f>
        <v>150</v>
      </c>
      <c r="N1752" s="47">
        <f>+PGSales!$L1752*PGSales!$M1752</f>
        <v>450</v>
      </c>
    </row>
    <row r="1753" spans="1:14" hidden="1" x14ac:dyDescent="0.25">
      <c r="A1753" s="77">
        <f t="shared" si="48"/>
        <v>2025</v>
      </c>
      <c r="B1753" s="77">
        <f t="shared" si="49"/>
        <v>1</v>
      </c>
      <c r="C1753" s="73">
        <v>45673</v>
      </c>
      <c r="D1753" s="68" t="s">
        <v>2</v>
      </c>
      <c r="E1753" s="48">
        <v>161</v>
      </c>
      <c r="F1753" s="69" t="str">
        <f>VLOOKUP(E1753,Customer[],2,FALSE)</f>
        <v>16 G (1)</v>
      </c>
      <c r="G1753" s="69" t="str">
        <f>VLOOKUP(E1753,Customer[],3,FALSE)</f>
        <v>Innwa Rd</v>
      </c>
      <c r="H1753" s="69" t="str">
        <f>VLOOKUP(E1753,Customer[],4,FALSE)</f>
        <v>S Paukkan N/Oakkala</v>
      </c>
      <c r="I1753" s="48" t="s">
        <v>25</v>
      </c>
      <c r="J1753" s="70" t="str">
        <f>VLOOKUP(I1753,PGStock[],2,FALSE)</f>
        <v>Columbus Super Red Smooth 350 Ml</v>
      </c>
      <c r="K1753" s="71">
        <f>VLOOKUP(I1753,PGStock[],3,FALSE)</f>
        <v>0.35</v>
      </c>
      <c r="L1753" s="47">
        <v>6</v>
      </c>
      <c r="M1753" s="47">
        <f>VLOOKUP(I1753,PGStock[],6,FALSE)</f>
        <v>150</v>
      </c>
      <c r="N1753" s="47">
        <f>+PGSales!$L1753*PGSales!$M1753</f>
        <v>900</v>
      </c>
    </row>
    <row r="1754" spans="1:14" hidden="1" x14ac:dyDescent="0.25">
      <c r="A1754" s="77">
        <f t="shared" si="48"/>
        <v>2025</v>
      </c>
      <c r="B1754" s="77">
        <f t="shared" si="49"/>
        <v>1</v>
      </c>
      <c r="C1754" s="73">
        <v>45673</v>
      </c>
      <c r="D1754" s="68" t="s">
        <v>2</v>
      </c>
      <c r="E1754" s="48">
        <v>161</v>
      </c>
      <c r="F1754" s="69" t="str">
        <f>VLOOKUP(E1754,Customer[],2,FALSE)</f>
        <v>16 G (1)</v>
      </c>
      <c r="G1754" s="69" t="str">
        <f>VLOOKUP(E1754,Customer[],3,FALSE)</f>
        <v>Innwa Rd</v>
      </c>
      <c r="H1754" s="69" t="str">
        <f>VLOOKUP(E1754,Customer[],4,FALSE)</f>
        <v>S Paukkan N/Oakkala</v>
      </c>
      <c r="I1754" s="48" t="s">
        <v>23</v>
      </c>
      <c r="J1754" s="70" t="str">
        <f>VLOOKUP(I1754,PGStock[],2,FALSE)</f>
        <v>Columbus Super Red Smooth 175 Ml</v>
      </c>
      <c r="K1754" s="71">
        <f>VLOOKUP(I1754,PGStock[],3,FALSE)</f>
        <v>0.17499999999999999</v>
      </c>
      <c r="L1754" s="47">
        <v>7</v>
      </c>
      <c r="M1754" s="47">
        <f>VLOOKUP(I1754,PGStock[],6,FALSE)</f>
        <v>100</v>
      </c>
      <c r="N1754" s="47">
        <f>+PGSales!$L1754*PGSales!$M1754</f>
        <v>700</v>
      </c>
    </row>
    <row r="1755" spans="1:14" hidden="1" x14ac:dyDescent="0.25">
      <c r="A1755" s="77">
        <f t="shared" si="48"/>
        <v>2025</v>
      </c>
      <c r="B1755" s="77">
        <f t="shared" si="49"/>
        <v>1</v>
      </c>
      <c r="C1755" s="73">
        <v>45673</v>
      </c>
      <c r="D1755" s="68" t="s">
        <v>2</v>
      </c>
      <c r="E1755" s="48">
        <v>161</v>
      </c>
      <c r="F1755" s="69" t="str">
        <f>VLOOKUP(E1755,Customer[],2,FALSE)</f>
        <v>16 G (1)</v>
      </c>
      <c r="G1755" s="69" t="str">
        <f>VLOOKUP(E1755,Customer[],3,FALSE)</f>
        <v>Innwa Rd</v>
      </c>
      <c r="H1755" s="69" t="str">
        <f>VLOOKUP(E1755,Customer[],4,FALSE)</f>
        <v>S Paukkan N/Oakkala</v>
      </c>
      <c r="I1755" s="48" t="s">
        <v>20</v>
      </c>
      <c r="J1755" s="70" t="str">
        <f>VLOOKUP(I1755,PGStock[],2,FALSE)</f>
        <v>Formula Rum 700ml</v>
      </c>
      <c r="K1755" s="71">
        <f>VLOOKUP(I1755,PGStock[],3,FALSE)</f>
        <v>0.7</v>
      </c>
      <c r="L1755" s="47">
        <v>1</v>
      </c>
      <c r="M1755" s="47">
        <f>VLOOKUP(I1755,PGStock[],6,FALSE)</f>
        <v>200</v>
      </c>
      <c r="N1755" s="47">
        <f>+PGSales!$L1755*PGSales!$M1755</f>
        <v>200</v>
      </c>
    </row>
    <row r="1756" spans="1:14" hidden="1" x14ac:dyDescent="0.25">
      <c r="A1756" s="77">
        <f t="shared" si="48"/>
        <v>2025</v>
      </c>
      <c r="B1756" s="77">
        <f t="shared" si="49"/>
        <v>1</v>
      </c>
      <c r="C1756" s="73">
        <v>45673</v>
      </c>
      <c r="D1756" s="68" t="s">
        <v>2</v>
      </c>
      <c r="E1756" s="48">
        <v>161</v>
      </c>
      <c r="F1756" s="69" t="str">
        <f>VLOOKUP(E1756,Customer[],2,FALSE)</f>
        <v>16 G (1)</v>
      </c>
      <c r="G1756" s="69" t="str">
        <f>VLOOKUP(E1756,Customer[],3,FALSE)</f>
        <v>Innwa Rd</v>
      </c>
      <c r="H1756" s="69" t="str">
        <f>VLOOKUP(E1756,Customer[],4,FALSE)</f>
        <v>S Paukkan N/Oakkala</v>
      </c>
      <c r="I1756" s="48" t="s">
        <v>18</v>
      </c>
      <c r="J1756" s="70" t="str">
        <f>VLOOKUP(I1756,PGStock[],2,FALSE)</f>
        <v>Formula Rum 350ml</v>
      </c>
      <c r="K1756" s="71">
        <f>VLOOKUP(I1756,PGStock[],3,FALSE)</f>
        <v>0.35</v>
      </c>
      <c r="L1756" s="47">
        <v>4</v>
      </c>
      <c r="M1756" s="47">
        <f>VLOOKUP(I1756,PGStock[],6,FALSE)</f>
        <v>150</v>
      </c>
      <c r="N1756" s="47">
        <f>+PGSales!$L1756*PGSales!$M1756</f>
        <v>600</v>
      </c>
    </row>
    <row r="1757" spans="1:14" hidden="1" x14ac:dyDescent="0.25">
      <c r="A1757" s="77">
        <f t="shared" si="48"/>
        <v>2025</v>
      </c>
      <c r="B1757" s="77">
        <f t="shared" si="49"/>
        <v>1</v>
      </c>
      <c r="C1757" s="73">
        <v>45673</v>
      </c>
      <c r="D1757" s="68" t="s">
        <v>60</v>
      </c>
      <c r="E1757" s="48" t="s">
        <v>334</v>
      </c>
      <c r="F1757" s="69" t="str">
        <f>VLOOKUP(E1757,Customer[],2,FALSE)</f>
        <v>Nan Htet</v>
      </c>
      <c r="G1757" s="69" t="str">
        <f>VLOOKUP(E1757,Customer[],3,FALSE)</f>
        <v>Sitkaind Rd</v>
      </c>
      <c r="H1757" s="69" t="str">
        <f>VLOOKUP(E1757,Customer[],4,FALSE)</f>
        <v>S Paukkan N/Oakkala</v>
      </c>
      <c r="I1757" s="48" t="s">
        <v>25</v>
      </c>
      <c r="J1757" s="70" t="str">
        <f>VLOOKUP(I1757,PGStock[],2,FALSE)</f>
        <v>Columbus Super Red Smooth 350 Ml</v>
      </c>
      <c r="K1757" s="71">
        <f>VLOOKUP(I1757,PGStock[],3,FALSE)</f>
        <v>0.35</v>
      </c>
      <c r="L1757" s="47">
        <v>8</v>
      </c>
      <c r="M1757" s="47">
        <f>VLOOKUP(I1757,PGStock[],6,FALSE)</f>
        <v>150</v>
      </c>
      <c r="N1757" s="47">
        <f>+PGSales!$L1757*PGSales!$M1757</f>
        <v>1200</v>
      </c>
    </row>
    <row r="1758" spans="1:14" hidden="1" x14ac:dyDescent="0.25">
      <c r="A1758" s="77">
        <f t="shared" si="48"/>
        <v>2025</v>
      </c>
      <c r="B1758" s="77">
        <f t="shared" si="49"/>
        <v>1</v>
      </c>
      <c r="C1758" s="73">
        <v>45673</v>
      </c>
      <c r="D1758" s="68" t="s">
        <v>60</v>
      </c>
      <c r="E1758" s="48" t="s">
        <v>334</v>
      </c>
      <c r="F1758" s="69" t="str">
        <f>VLOOKUP(E1758,Customer[],2,FALSE)</f>
        <v>Nan Htet</v>
      </c>
      <c r="G1758" s="69" t="str">
        <f>VLOOKUP(E1758,Customer[],3,FALSE)</f>
        <v>Sitkaind Rd</v>
      </c>
      <c r="H1758" s="69" t="str">
        <f>VLOOKUP(E1758,Customer[],4,FALSE)</f>
        <v>S Paukkan N/Oakkala</v>
      </c>
      <c r="I1758" s="48" t="s">
        <v>18</v>
      </c>
      <c r="J1758" s="70" t="str">
        <f>VLOOKUP(I1758,PGStock[],2,FALSE)</f>
        <v>Formula Rum 350ml</v>
      </c>
      <c r="K1758" s="71">
        <f>VLOOKUP(I1758,PGStock[],3,FALSE)</f>
        <v>0.35</v>
      </c>
      <c r="L1758" s="47">
        <v>17</v>
      </c>
      <c r="M1758" s="47">
        <f>VLOOKUP(I1758,PGStock[],6,FALSE)</f>
        <v>150</v>
      </c>
      <c r="N1758" s="47">
        <f>+PGSales!$L1758*PGSales!$M1758</f>
        <v>2550</v>
      </c>
    </row>
    <row r="1759" spans="1:14" hidden="1" x14ac:dyDescent="0.25">
      <c r="A1759" s="77">
        <f t="shared" ref="A1759:A1822" si="50">YEAR(C1759)</f>
        <v>2025</v>
      </c>
      <c r="B1759" s="77">
        <f t="shared" ref="B1759:B1822" si="51">MONTH(C1759)</f>
        <v>1</v>
      </c>
      <c r="C1759" s="73">
        <v>45673</v>
      </c>
      <c r="D1759" s="68" t="s">
        <v>187</v>
      </c>
      <c r="E1759" s="48" t="s">
        <v>314</v>
      </c>
      <c r="F1759" s="69" t="str">
        <f>VLOOKUP(E1759,Customer[],2,FALSE)</f>
        <v>Kaung</v>
      </c>
      <c r="G1759" s="69" t="str">
        <f>VLOOKUP(E1759,Customer[],3,FALSE)</f>
        <v>Nuaung Yann Rd</v>
      </c>
      <c r="H1759" s="69" t="str">
        <f>VLOOKUP(E1759,Customer[],4,FALSE)</f>
        <v>S Paukkan N/Oakkala</v>
      </c>
      <c r="I1759" s="48" t="s">
        <v>25</v>
      </c>
      <c r="J1759" s="70" t="str">
        <f>VLOOKUP(I1759,PGStock[],2,FALSE)</f>
        <v>Columbus Super Red Smooth 350 Ml</v>
      </c>
      <c r="K1759" s="71">
        <f>VLOOKUP(I1759,PGStock[],3,FALSE)</f>
        <v>0.35</v>
      </c>
      <c r="L1759" s="47">
        <v>11</v>
      </c>
      <c r="M1759" s="47">
        <f>VLOOKUP(I1759,PGStock[],6,FALSE)</f>
        <v>150</v>
      </c>
      <c r="N1759" s="47">
        <f>+PGSales!$L1759*PGSales!$M1759</f>
        <v>1650</v>
      </c>
    </row>
    <row r="1760" spans="1:14" hidden="1" x14ac:dyDescent="0.25">
      <c r="A1760" s="77">
        <f t="shared" si="50"/>
        <v>2025</v>
      </c>
      <c r="B1760" s="77">
        <f t="shared" si="51"/>
        <v>1</v>
      </c>
      <c r="C1760" s="73">
        <v>45673</v>
      </c>
      <c r="D1760" s="68" t="s">
        <v>187</v>
      </c>
      <c r="E1760" s="48" t="s">
        <v>314</v>
      </c>
      <c r="F1760" s="69" t="str">
        <f>VLOOKUP(E1760,Customer[],2,FALSE)</f>
        <v>Kaung</v>
      </c>
      <c r="G1760" s="69" t="str">
        <f>VLOOKUP(E1760,Customer[],3,FALSE)</f>
        <v>Nuaung Yann Rd</v>
      </c>
      <c r="H1760" s="69" t="str">
        <f>VLOOKUP(E1760,Customer[],4,FALSE)</f>
        <v>S Paukkan N/Oakkala</v>
      </c>
      <c r="I1760" s="48" t="s">
        <v>18</v>
      </c>
      <c r="J1760" s="70" t="str">
        <f>VLOOKUP(I1760,PGStock[],2,FALSE)</f>
        <v>Formula Rum 350ml</v>
      </c>
      <c r="K1760" s="71">
        <f>VLOOKUP(I1760,PGStock[],3,FALSE)</f>
        <v>0.35</v>
      </c>
      <c r="L1760" s="47">
        <v>11</v>
      </c>
      <c r="M1760" s="47">
        <f>VLOOKUP(I1760,PGStock[],6,FALSE)</f>
        <v>150</v>
      </c>
      <c r="N1760" s="47">
        <f>+PGSales!$L1760*PGSales!$M1760</f>
        <v>1650</v>
      </c>
    </row>
    <row r="1761" spans="1:14" hidden="1" x14ac:dyDescent="0.25">
      <c r="A1761" s="77">
        <f t="shared" si="50"/>
        <v>2025</v>
      </c>
      <c r="B1761" s="77">
        <f t="shared" si="51"/>
        <v>1</v>
      </c>
      <c r="C1761" s="73">
        <v>45673</v>
      </c>
      <c r="D1761" s="68" t="s">
        <v>1</v>
      </c>
      <c r="E1761" s="48" t="s">
        <v>321</v>
      </c>
      <c r="F1761" s="69" t="str">
        <f>VLOOKUP(E1761,Customer[],2,FALSE)</f>
        <v>Sein Si Tun</v>
      </c>
      <c r="G1761" s="69" t="str">
        <f>VLOOKUP(E1761,Customer[],3,FALSE)</f>
        <v>Yazar Deright Rd</v>
      </c>
      <c r="H1761" s="69" t="str">
        <f>VLOOKUP(E1761,Customer[],4,FALSE)</f>
        <v>S Paukkan N/Oakkala</v>
      </c>
      <c r="I1761" s="48" t="s">
        <v>25</v>
      </c>
      <c r="J1761" s="70" t="str">
        <f>VLOOKUP(I1761,PGStock[],2,FALSE)</f>
        <v>Columbus Super Red Smooth 350 Ml</v>
      </c>
      <c r="K1761" s="71">
        <f>VLOOKUP(I1761,PGStock[],3,FALSE)</f>
        <v>0.35</v>
      </c>
      <c r="L1761" s="47">
        <v>2</v>
      </c>
      <c r="M1761" s="47">
        <f>VLOOKUP(I1761,PGStock[],6,FALSE)</f>
        <v>150</v>
      </c>
      <c r="N1761" s="47">
        <f>+PGSales!$L1761*PGSales!$M1761</f>
        <v>300</v>
      </c>
    </row>
    <row r="1762" spans="1:14" hidden="1" x14ac:dyDescent="0.25">
      <c r="A1762" s="77">
        <f t="shared" si="50"/>
        <v>2025</v>
      </c>
      <c r="B1762" s="77">
        <f t="shared" si="51"/>
        <v>1</v>
      </c>
      <c r="C1762" s="73">
        <v>45673</v>
      </c>
      <c r="D1762" s="68" t="s">
        <v>1</v>
      </c>
      <c r="E1762" s="48" t="s">
        <v>321</v>
      </c>
      <c r="F1762" s="69" t="str">
        <f>VLOOKUP(E1762,Customer[],2,FALSE)</f>
        <v>Sein Si Tun</v>
      </c>
      <c r="G1762" s="69" t="str">
        <f>VLOOKUP(E1762,Customer[],3,FALSE)</f>
        <v>Yazar Deright Rd</v>
      </c>
      <c r="H1762" s="69" t="str">
        <f>VLOOKUP(E1762,Customer[],4,FALSE)</f>
        <v>S Paukkan N/Oakkala</v>
      </c>
      <c r="I1762" s="48" t="s">
        <v>18</v>
      </c>
      <c r="J1762" s="70" t="str">
        <f>VLOOKUP(I1762,PGStock[],2,FALSE)</f>
        <v>Formula Rum 350ml</v>
      </c>
      <c r="K1762" s="71">
        <f>VLOOKUP(I1762,PGStock[],3,FALSE)</f>
        <v>0.35</v>
      </c>
      <c r="L1762" s="47">
        <v>1</v>
      </c>
      <c r="M1762" s="47">
        <f>VLOOKUP(I1762,PGStock[],6,FALSE)</f>
        <v>150</v>
      </c>
      <c r="N1762" s="47">
        <f>+PGSales!$L1762*PGSales!$M1762</f>
        <v>150</v>
      </c>
    </row>
    <row r="1763" spans="1:14" hidden="1" x14ac:dyDescent="0.25">
      <c r="A1763" s="77">
        <f t="shared" si="50"/>
        <v>2025</v>
      </c>
      <c r="B1763" s="77">
        <f t="shared" si="51"/>
        <v>1</v>
      </c>
      <c r="C1763" s="73">
        <v>45673</v>
      </c>
      <c r="D1763" s="68" t="s">
        <v>0</v>
      </c>
      <c r="E1763" s="48" t="s">
        <v>319</v>
      </c>
      <c r="F1763" s="69" t="str">
        <f>VLOOKUP(E1763,Customer[],2,FALSE)</f>
        <v>Htet Lwin</v>
      </c>
      <c r="G1763" s="69" t="str">
        <f>VLOOKUP(E1763,Customer[],3,FALSE)</f>
        <v>Bagan Rd</v>
      </c>
      <c r="H1763" s="69" t="str">
        <f>VLOOKUP(E1763,Customer[],4,FALSE)</f>
        <v>S Paukkan N/Oakkala</v>
      </c>
      <c r="I1763" s="48" t="s">
        <v>27</v>
      </c>
      <c r="J1763" s="70" t="str">
        <f>VLOOKUP(I1763,PGStock[],2,FALSE)</f>
        <v>Columbus Super Red Smooth 700 Ml</v>
      </c>
      <c r="K1763" s="71">
        <f>VLOOKUP(I1763,PGStock[],3,FALSE)</f>
        <v>0.7</v>
      </c>
      <c r="L1763" s="47">
        <v>4</v>
      </c>
      <c r="M1763" s="47">
        <f>VLOOKUP(I1763,PGStock[],6,FALSE)</f>
        <v>200</v>
      </c>
      <c r="N1763" s="47">
        <f>+PGSales!$L1763*PGSales!$M1763</f>
        <v>800</v>
      </c>
    </row>
    <row r="1764" spans="1:14" hidden="1" x14ac:dyDescent="0.25">
      <c r="A1764" s="77">
        <f t="shared" si="50"/>
        <v>2025</v>
      </c>
      <c r="B1764" s="77">
        <f t="shared" si="51"/>
        <v>1</v>
      </c>
      <c r="C1764" s="73">
        <v>45673</v>
      </c>
      <c r="D1764" s="68" t="s">
        <v>0</v>
      </c>
      <c r="E1764" s="48" t="s">
        <v>319</v>
      </c>
      <c r="F1764" s="69" t="str">
        <f>VLOOKUP(E1764,Customer[],2,FALSE)</f>
        <v>Htet Lwin</v>
      </c>
      <c r="G1764" s="69" t="str">
        <f>VLOOKUP(E1764,Customer[],3,FALSE)</f>
        <v>Bagan Rd</v>
      </c>
      <c r="H1764" s="69" t="str">
        <f>VLOOKUP(E1764,Customer[],4,FALSE)</f>
        <v>S Paukkan N/Oakkala</v>
      </c>
      <c r="I1764" s="48" t="s">
        <v>18</v>
      </c>
      <c r="J1764" s="70" t="str">
        <f>VLOOKUP(I1764,PGStock[],2,FALSE)</f>
        <v>Formula Rum 350ml</v>
      </c>
      <c r="K1764" s="71">
        <f>VLOOKUP(I1764,PGStock[],3,FALSE)</f>
        <v>0.35</v>
      </c>
      <c r="L1764" s="47">
        <v>6</v>
      </c>
      <c r="M1764" s="47">
        <f>VLOOKUP(I1764,PGStock[],6,FALSE)</f>
        <v>150</v>
      </c>
      <c r="N1764" s="47">
        <f>+PGSales!$L1764*PGSales!$M1764</f>
        <v>900</v>
      </c>
    </row>
    <row r="1765" spans="1:14" hidden="1" x14ac:dyDescent="0.25">
      <c r="A1765" s="77">
        <f t="shared" si="50"/>
        <v>2025</v>
      </c>
      <c r="B1765" s="77">
        <f t="shared" si="51"/>
        <v>1</v>
      </c>
      <c r="C1765" s="73">
        <v>45673</v>
      </c>
      <c r="D1765" s="68" t="s">
        <v>76</v>
      </c>
      <c r="E1765" s="48" t="s">
        <v>369</v>
      </c>
      <c r="F1765" s="69" t="str">
        <f>VLOOKUP(E1765,Customer[],2,FALSE)</f>
        <v>Min Thar Gyi</v>
      </c>
      <c r="G1765" s="69" t="str">
        <f>VLOOKUP(E1765,Customer[],3,FALSE)</f>
        <v>Aye Yake Nyein Rd</v>
      </c>
      <c r="H1765" s="69" t="str">
        <f>VLOOKUP(E1765,Customer[],4,FALSE)</f>
        <v>Hlaing Thar Yar</v>
      </c>
      <c r="I1765" s="48" t="s">
        <v>25</v>
      </c>
      <c r="J1765" s="70" t="str">
        <f>VLOOKUP(I1765,PGStock[],2,FALSE)</f>
        <v>Columbus Super Red Smooth 350 Ml</v>
      </c>
      <c r="K1765" s="71">
        <f>VLOOKUP(I1765,PGStock[],3,FALSE)</f>
        <v>0.35</v>
      </c>
      <c r="L1765" s="47">
        <v>3</v>
      </c>
      <c r="M1765" s="47">
        <f>VLOOKUP(I1765,PGStock[],6,FALSE)</f>
        <v>150</v>
      </c>
      <c r="N1765" s="47">
        <f>+PGSales!$L1765*PGSales!$M1765</f>
        <v>450</v>
      </c>
    </row>
    <row r="1766" spans="1:14" hidden="1" x14ac:dyDescent="0.25">
      <c r="A1766" s="77">
        <f t="shared" si="50"/>
        <v>2025</v>
      </c>
      <c r="B1766" s="77">
        <f t="shared" si="51"/>
        <v>1</v>
      </c>
      <c r="C1766" s="73">
        <v>45673</v>
      </c>
      <c r="D1766" s="68" t="s">
        <v>76</v>
      </c>
      <c r="E1766" s="48" t="s">
        <v>369</v>
      </c>
      <c r="F1766" s="69" t="str">
        <f>VLOOKUP(E1766,Customer[],2,FALSE)</f>
        <v>Min Thar Gyi</v>
      </c>
      <c r="G1766" s="69" t="str">
        <f>VLOOKUP(E1766,Customer[],3,FALSE)</f>
        <v>Aye Yake Nyein Rd</v>
      </c>
      <c r="H1766" s="69" t="str">
        <f>VLOOKUP(E1766,Customer[],4,FALSE)</f>
        <v>Hlaing Thar Yar</v>
      </c>
      <c r="I1766" s="48" t="s">
        <v>23</v>
      </c>
      <c r="J1766" s="70" t="str">
        <f>VLOOKUP(I1766,PGStock[],2,FALSE)</f>
        <v>Columbus Super Red Smooth 175 Ml</v>
      </c>
      <c r="K1766" s="71">
        <f>VLOOKUP(I1766,PGStock[],3,FALSE)</f>
        <v>0.17499999999999999</v>
      </c>
      <c r="L1766" s="47">
        <v>6</v>
      </c>
      <c r="M1766" s="47">
        <f>VLOOKUP(I1766,PGStock[],6,FALSE)</f>
        <v>100</v>
      </c>
      <c r="N1766" s="47">
        <f>+PGSales!$L1766*PGSales!$M1766</f>
        <v>600</v>
      </c>
    </row>
    <row r="1767" spans="1:14" hidden="1" x14ac:dyDescent="0.25">
      <c r="A1767" s="77">
        <f t="shared" si="50"/>
        <v>2025</v>
      </c>
      <c r="B1767" s="77">
        <f t="shared" si="51"/>
        <v>1</v>
      </c>
      <c r="C1767" s="73">
        <v>45673</v>
      </c>
      <c r="D1767" s="68" t="s">
        <v>76</v>
      </c>
      <c r="E1767" s="48" t="s">
        <v>369</v>
      </c>
      <c r="F1767" s="69" t="str">
        <f>VLOOKUP(E1767,Customer[],2,FALSE)</f>
        <v>Min Thar Gyi</v>
      </c>
      <c r="G1767" s="69" t="str">
        <f>VLOOKUP(E1767,Customer[],3,FALSE)</f>
        <v>Aye Yake Nyein Rd</v>
      </c>
      <c r="H1767" s="69" t="str">
        <f>VLOOKUP(E1767,Customer[],4,FALSE)</f>
        <v>Hlaing Thar Yar</v>
      </c>
      <c r="I1767" s="48" t="s">
        <v>20</v>
      </c>
      <c r="J1767" s="70" t="str">
        <f>VLOOKUP(I1767,PGStock[],2,FALSE)</f>
        <v>Formula Rum 700ml</v>
      </c>
      <c r="K1767" s="71">
        <f>VLOOKUP(I1767,PGStock[],3,FALSE)</f>
        <v>0.7</v>
      </c>
      <c r="L1767" s="47">
        <v>1</v>
      </c>
      <c r="M1767" s="47">
        <f>VLOOKUP(I1767,PGStock[],6,FALSE)</f>
        <v>200</v>
      </c>
      <c r="N1767" s="47">
        <f>+PGSales!$L1767*PGSales!$M1767</f>
        <v>200</v>
      </c>
    </row>
    <row r="1768" spans="1:14" hidden="1" x14ac:dyDescent="0.25">
      <c r="A1768" s="77">
        <f t="shared" si="50"/>
        <v>2025</v>
      </c>
      <c r="B1768" s="77">
        <f t="shared" si="51"/>
        <v>1</v>
      </c>
      <c r="C1768" s="73">
        <v>45673</v>
      </c>
      <c r="D1768" s="68" t="s">
        <v>76</v>
      </c>
      <c r="E1768" s="48" t="s">
        <v>369</v>
      </c>
      <c r="F1768" s="69" t="str">
        <f>VLOOKUP(E1768,Customer[],2,FALSE)</f>
        <v>Min Thar Gyi</v>
      </c>
      <c r="G1768" s="69" t="str">
        <f>VLOOKUP(E1768,Customer[],3,FALSE)</f>
        <v>Aye Yake Nyein Rd</v>
      </c>
      <c r="H1768" s="69" t="str">
        <f>VLOOKUP(E1768,Customer[],4,FALSE)</f>
        <v>Hlaing Thar Yar</v>
      </c>
      <c r="I1768" s="48" t="s">
        <v>18</v>
      </c>
      <c r="J1768" s="70" t="str">
        <f>VLOOKUP(I1768,PGStock[],2,FALSE)</f>
        <v>Formula Rum 350ml</v>
      </c>
      <c r="K1768" s="71">
        <f>VLOOKUP(I1768,PGStock[],3,FALSE)</f>
        <v>0.35</v>
      </c>
      <c r="L1768" s="47">
        <v>6</v>
      </c>
      <c r="M1768" s="47">
        <f>VLOOKUP(I1768,PGStock[],6,FALSE)</f>
        <v>150</v>
      </c>
      <c r="N1768" s="47">
        <f>+PGSales!$L1768*PGSales!$M1768</f>
        <v>900</v>
      </c>
    </row>
    <row r="1769" spans="1:14" hidden="1" x14ac:dyDescent="0.25">
      <c r="A1769" s="77">
        <f t="shared" si="50"/>
        <v>2025</v>
      </c>
      <c r="B1769" s="77">
        <f t="shared" si="51"/>
        <v>1</v>
      </c>
      <c r="C1769" s="73">
        <v>45673</v>
      </c>
      <c r="D1769" s="68" t="s">
        <v>131</v>
      </c>
      <c r="E1769" s="48" t="s">
        <v>371</v>
      </c>
      <c r="F1769" s="69" t="str">
        <f>VLOOKUP(E1769,Customer[],2,FALSE)</f>
        <v>Arkar Tha</v>
      </c>
      <c r="G1769" s="69" t="str">
        <f>VLOOKUP(E1769,Customer[],3,FALSE)</f>
        <v>Thapyae Rd</v>
      </c>
      <c r="H1769" s="69" t="str">
        <f>VLOOKUP(E1769,Customer[],4,FALSE)</f>
        <v>Hlaing Thar Yar</v>
      </c>
      <c r="I1769" s="48" t="s">
        <v>117</v>
      </c>
      <c r="J1769" s="70" t="str">
        <f>VLOOKUP(I1769,PGStock[],2,FALSE)</f>
        <v>ဒဂုံမန်ကျည်း ကော်ဗူး (1 Liter)</v>
      </c>
      <c r="K1769" s="71">
        <f>VLOOKUP(I1769,PGStock[],3,FALSE)</f>
        <v>1</v>
      </c>
      <c r="L1769" s="47">
        <v>4</v>
      </c>
      <c r="M1769" s="47">
        <f>VLOOKUP(I1769,PGStock[],6,FALSE)</f>
        <v>100</v>
      </c>
      <c r="N1769" s="47">
        <f>+PGSales!$L1769*PGSales!$M1769</f>
        <v>400</v>
      </c>
    </row>
    <row r="1770" spans="1:14" hidden="1" x14ac:dyDescent="0.25">
      <c r="A1770" s="77">
        <f t="shared" si="50"/>
        <v>2025</v>
      </c>
      <c r="B1770" s="77">
        <f t="shared" si="51"/>
        <v>1</v>
      </c>
      <c r="C1770" s="73">
        <v>45673</v>
      </c>
      <c r="D1770" s="68" t="s">
        <v>131</v>
      </c>
      <c r="E1770" s="48" t="s">
        <v>371</v>
      </c>
      <c r="F1770" s="69" t="str">
        <f>VLOOKUP(E1770,Customer[],2,FALSE)</f>
        <v>Arkar Tha</v>
      </c>
      <c r="G1770" s="69" t="str">
        <f>VLOOKUP(E1770,Customer[],3,FALSE)</f>
        <v>Thapyae Rd</v>
      </c>
      <c r="H1770" s="69" t="str">
        <f>VLOOKUP(E1770,Customer[],4,FALSE)</f>
        <v>Hlaing Thar Yar</v>
      </c>
      <c r="I1770" s="48" t="s">
        <v>25</v>
      </c>
      <c r="J1770" s="70" t="str">
        <f>VLOOKUP(I1770,PGStock[],2,FALSE)</f>
        <v>Columbus Super Red Smooth 350 Ml</v>
      </c>
      <c r="K1770" s="71">
        <f>VLOOKUP(I1770,PGStock[],3,FALSE)</f>
        <v>0.35</v>
      </c>
      <c r="L1770" s="47">
        <v>4</v>
      </c>
      <c r="M1770" s="47">
        <f>VLOOKUP(I1770,PGStock[],6,FALSE)</f>
        <v>150</v>
      </c>
      <c r="N1770" s="47">
        <f>+PGSales!$L1770*PGSales!$M1770</f>
        <v>600</v>
      </c>
    </row>
    <row r="1771" spans="1:14" hidden="1" x14ac:dyDescent="0.25">
      <c r="A1771" s="77">
        <f t="shared" si="50"/>
        <v>2025</v>
      </c>
      <c r="B1771" s="77">
        <f t="shared" si="51"/>
        <v>1</v>
      </c>
      <c r="C1771" s="73">
        <v>45673</v>
      </c>
      <c r="D1771" s="68" t="s">
        <v>131</v>
      </c>
      <c r="E1771" s="48" t="s">
        <v>371</v>
      </c>
      <c r="F1771" s="69" t="str">
        <f>VLOOKUP(E1771,Customer[],2,FALSE)</f>
        <v>Arkar Tha</v>
      </c>
      <c r="G1771" s="69" t="str">
        <f>VLOOKUP(E1771,Customer[],3,FALSE)</f>
        <v>Thapyae Rd</v>
      </c>
      <c r="H1771" s="69" t="str">
        <f>VLOOKUP(E1771,Customer[],4,FALSE)</f>
        <v>Hlaing Thar Yar</v>
      </c>
      <c r="I1771" s="48" t="s">
        <v>20</v>
      </c>
      <c r="J1771" s="70" t="str">
        <f>VLOOKUP(I1771,PGStock[],2,FALSE)</f>
        <v>Formula Rum 700ml</v>
      </c>
      <c r="K1771" s="71">
        <f>VLOOKUP(I1771,PGStock[],3,FALSE)</f>
        <v>0.7</v>
      </c>
      <c r="L1771" s="47">
        <v>1</v>
      </c>
      <c r="M1771" s="47">
        <f>VLOOKUP(I1771,PGStock[],6,FALSE)</f>
        <v>200</v>
      </c>
      <c r="N1771" s="47">
        <f>+PGSales!$L1771*PGSales!$M1771</f>
        <v>200</v>
      </c>
    </row>
    <row r="1772" spans="1:14" hidden="1" x14ac:dyDescent="0.25">
      <c r="A1772" s="77">
        <f t="shared" si="50"/>
        <v>2025</v>
      </c>
      <c r="B1772" s="77">
        <f t="shared" si="51"/>
        <v>1</v>
      </c>
      <c r="C1772" s="73">
        <v>45673</v>
      </c>
      <c r="D1772" s="68" t="s">
        <v>74</v>
      </c>
      <c r="E1772" s="48" t="s">
        <v>435</v>
      </c>
      <c r="F1772" s="69" t="str">
        <f>VLOOKUP(E1772,Customer[],2,FALSE)</f>
        <v>Hlaing Bwar1</v>
      </c>
      <c r="G1772" s="69" t="str">
        <f>VLOOKUP(E1772,Customer[],3,FALSE)</f>
        <v>Paddue Rd</v>
      </c>
      <c r="H1772" s="69" t="str">
        <f>VLOOKUP(E1772,Customer[],4,FALSE)</f>
        <v>Hlaing Thar Yar</v>
      </c>
      <c r="I1772" s="48" t="s">
        <v>117</v>
      </c>
      <c r="J1772" s="70" t="str">
        <f>VLOOKUP(I1772,PGStock[],2,FALSE)</f>
        <v>ဒဂုံမန်ကျည်း ကော်ဗူး (1 Liter)</v>
      </c>
      <c r="K1772" s="71">
        <f>VLOOKUP(I1772,PGStock[],3,FALSE)</f>
        <v>1</v>
      </c>
      <c r="L1772" s="47">
        <v>1</v>
      </c>
      <c r="M1772" s="47">
        <f>VLOOKUP(I1772,PGStock[],6,FALSE)</f>
        <v>100</v>
      </c>
      <c r="N1772" s="47">
        <f>+PGSales!$L1772*PGSales!$M1772</f>
        <v>100</v>
      </c>
    </row>
    <row r="1773" spans="1:14" hidden="1" x14ac:dyDescent="0.25">
      <c r="A1773" s="77">
        <f t="shared" si="50"/>
        <v>2025</v>
      </c>
      <c r="B1773" s="77">
        <f t="shared" si="51"/>
        <v>1</v>
      </c>
      <c r="C1773" s="73">
        <v>45673</v>
      </c>
      <c r="D1773" s="68" t="s">
        <v>74</v>
      </c>
      <c r="E1773" s="48" t="s">
        <v>435</v>
      </c>
      <c r="F1773" s="69" t="str">
        <f>VLOOKUP(E1773,Customer[],2,FALSE)</f>
        <v>Hlaing Bwar1</v>
      </c>
      <c r="G1773" s="69" t="str">
        <f>VLOOKUP(E1773,Customer[],3,FALSE)</f>
        <v>Paddue Rd</v>
      </c>
      <c r="H1773" s="69" t="str">
        <f>VLOOKUP(E1773,Customer[],4,FALSE)</f>
        <v>Hlaing Thar Yar</v>
      </c>
      <c r="I1773" s="48" t="s">
        <v>25</v>
      </c>
      <c r="J1773" s="70" t="str">
        <f>VLOOKUP(I1773,PGStock[],2,FALSE)</f>
        <v>Columbus Super Red Smooth 350 Ml</v>
      </c>
      <c r="K1773" s="71">
        <f>VLOOKUP(I1773,PGStock[],3,FALSE)</f>
        <v>0.35</v>
      </c>
      <c r="L1773" s="47">
        <v>1</v>
      </c>
      <c r="M1773" s="47">
        <f>VLOOKUP(I1773,PGStock[],6,FALSE)</f>
        <v>150</v>
      </c>
      <c r="N1773" s="47">
        <f>+PGSales!$L1773*PGSales!$M1773</f>
        <v>150</v>
      </c>
    </row>
    <row r="1774" spans="1:14" hidden="1" x14ac:dyDescent="0.25">
      <c r="A1774" s="77">
        <f t="shared" si="50"/>
        <v>2025</v>
      </c>
      <c r="B1774" s="77">
        <f t="shared" si="51"/>
        <v>1</v>
      </c>
      <c r="C1774" s="73">
        <v>45673</v>
      </c>
      <c r="D1774" s="68" t="s">
        <v>74</v>
      </c>
      <c r="E1774" s="48" t="s">
        <v>435</v>
      </c>
      <c r="F1774" s="69" t="str">
        <f>VLOOKUP(E1774,Customer[],2,FALSE)</f>
        <v>Hlaing Bwar1</v>
      </c>
      <c r="G1774" s="69" t="str">
        <f>VLOOKUP(E1774,Customer[],3,FALSE)</f>
        <v>Paddue Rd</v>
      </c>
      <c r="H1774" s="69" t="str">
        <f>VLOOKUP(E1774,Customer[],4,FALSE)</f>
        <v>Hlaing Thar Yar</v>
      </c>
      <c r="I1774" s="48" t="s">
        <v>18</v>
      </c>
      <c r="J1774" s="70" t="str">
        <f>VLOOKUP(I1774,PGStock[],2,FALSE)</f>
        <v>Formula Rum 350ml</v>
      </c>
      <c r="K1774" s="71">
        <f>VLOOKUP(I1774,PGStock[],3,FALSE)</f>
        <v>0.35</v>
      </c>
      <c r="L1774" s="47">
        <v>3</v>
      </c>
      <c r="M1774" s="47">
        <f>VLOOKUP(I1774,PGStock[],6,FALSE)</f>
        <v>150</v>
      </c>
      <c r="N1774" s="47">
        <f>+PGSales!$L1774*PGSales!$M1774</f>
        <v>450</v>
      </c>
    </row>
    <row r="1775" spans="1:14" hidden="1" x14ac:dyDescent="0.25">
      <c r="A1775" s="77">
        <f t="shared" si="50"/>
        <v>2025</v>
      </c>
      <c r="B1775" s="77">
        <f t="shared" si="51"/>
        <v>1</v>
      </c>
      <c r="C1775" s="73">
        <v>45673</v>
      </c>
      <c r="D1775" s="68" t="s">
        <v>72</v>
      </c>
      <c r="E1775" s="48" t="s">
        <v>373</v>
      </c>
      <c r="F1775" s="69" t="str">
        <f>VLOOKUP(E1775,Customer[],2,FALSE)</f>
        <v>Htate Tan</v>
      </c>
      <c r="G1775" s="69" t="str">
        <f>VLOOKUP(E1775,Customer[],3,FALSE)</f>
        <v>Sattmu Zone (1) Zay Rd</v>
      </c>
      <c r="H1775" s="69" t="str">
        <f>VLOOKUP(E1775,Customer[],4,FALSE)</f>
        <v>Hlaing Thar Yar</v>
      </c>
      <c r="I1775" s="48" t="s">
        <v>25</v>
      </c>
      <c r="J1775" s="70" t="str">
        <f>VLOOKUP(I1775,PGStock[],2,FALSE)</f>
        <v>Columbus Super Red Smooth 350 Ml</v>
      </c>
      <c r="K1775" s="71">
        <f>VLOOKUP(I1775,PGStock[],3,FALSE)</f>
        <v>0.35</v>
      </c>
      <c r="L1775" s="47">
        <v>2</v>
      </c>
      <c r="M1775" s="47">
        <f>VLOOKUP(I1775,PGStock[],6,FALSE)</f>
        <v>150</v>
      </c>
      <c r="N1775" s="47">
        <f>+PGSales!$L1775*PGSales!$M1775</f>
        <v>300</v>
      </c>
    </row>
    <row r="1776" spans="1:14" hidden="1" x14ac:dyDescent="0.25">
      <c r="A1776" s="77">
        <f t="shared" si="50"/>
        <v>2025</v>
      </c>
      <c r="B1776" s="77">
        <f t="shared" si="51"/>
        <v>1</v>
      </c>
      <c r="C1776" s="73">
        <v>45673</v>
      </c>
      <c r="D1776" s="68" t="s">
        <v>72</v>
      </c>
      <c r="E1776" s="48" t="s">
        <v>373</v>
      </c>
      <c r="F1776" s="69" t="str">
        <f>VLOOKUP(E1776,Customer[],2,FALSE)</f>
        <v>Htate Tan</v>
      </c>
      <c r="G1776" s="69" t="str">
        <f>VLOOKUP(E1776,Customer[],3,FALSE)</f>
        <v>Sattmu Zone (1) Zay Rd</v>
      </c>
      <c r="H1776" s="69" t="str">
        <f>VLOOKUP(E1776,Customer[],4,FALSE)</f>
        <v>Hlaing Thar Yar</v>
      </c>
      <c r="I1776" s="48" t="s">
        <v>20</v>
      </c>
      <c r="J1776" s="70" t="str">
        <f>VLOOKUP(I1776,PGStock[],2,FALSE)</f>
        <v>Formula Rum 700ml</v>
      </c>
      <c r="K1776" s="71">
        <f>VLOOKUP(I1776,PGStock[],3,FALSE)</f>
        <v>0.7</v>
      </c>
      <c r="L1776" s="47">
        <v>1</v>
      </c>
      <c r="M1776" s="47">
        <f>VLOOKUP(I1776,PGStock[],6,FALSE)</f>
        <v>200</v>
      </c>
      <c r="N1776" s="47">
        <f>+PGSales!$L1776*PGSales!$M1776</f>
        <v>200</v>
      </c>
    </row>
    <row r="1777" spans="1:14" hidden="1" x14ac:dyDescent="0.25">
      <c r="A1777" s="77">
        <f t="shared" si="50"/>
        <v>2025</v>
      </c>
      <c r="B1777" s="77">
        <f t="shared" si="51"/>
        <v>1</v>
      </c>
      <c r="C1777" s="73">
        <v>45673</v>
      </c>
      <c r="D1777" s="68" t="s">
        <v>72</v>
      </c>
      <c r="E1777" s="48" t="s">
        <v>373</v>
      </c>
      <c r="F1777" s="69" t="str">
        <f>VLOOKUP(E1777,Customer[],2,FALSE)</f>
        <v>Htate Tan</v>
      </c>
      <c r="G1777" s="69" t="str">
        <f>VLOOKUP(E1777,Customer[],3,FALSE)</f>
        <v>Sattmu Zone (1) Zay Rd</v>
      </c>
      <c r="H1777" s="69" t="str">
        <f>VLOOKUP(E1777,Customer[],4,FALSE)</f>
        <v>Hlaing Thar Yar</v>
      </c>
      <c r="I1777" s="48" t="s">
        <v>18</v>
      </c>
      <c r="J1777" s="70" t="str">
        <f>VLOOKUP(I1777,PGStock[],2,FALSE)</f>
        <v>Formula Rum 350ml</v>
      </c>
      <c r="K1777" s="71">
        <f>VLOOKUP(I1777,PGStock[],3,FALSE)</f>
        <v>0.35</v>
      </c>
      <c r="L1777" s="47">
        <v>5</v>
      </c>
      <c r="M1777" s="47">
        <f>VLOOKUP(I1777,PGStock[],6,FALSE)</f>
        <v>150</v>
      </c>
      <c r="N1777" s="47">
        <f>+PGSales!$L1777*PGSales!$M1777</f>
        <v>750</v>
      </c>
    </row>
    <row r="1778" spans="1:14" hidden="1" x14ac:dyDescent="0.25">
      <c r="A1778" s="77">
        <f t="shared" si="50"/>
        <v>2025</v>
      </c>
      <c r="B1778" s="77">
        <f t="shared" si="51"/>
        <v>1</v>
      </c>
      <c r="C1778" s="73">
        <v>45673</v>
      </c>
      <c r="D1778" s="68" t="s">
        <v>367</v>
      </c>
      <c r="E1778" s="48" t="s">
        <v>292</v>
      </c>
      <c r="F1778" s="69" t="str">
        <f>VLOOKUP(E1778,Customer[],2,FALSE)</f>
        <v>Shwe Pyae(2)</v>
      </c>
      <c r="G1778" s="69" t="str">
        <f>VLOOKUP(E1778,Customer[],3,FALSE)</f>
        <v xml:space="preserve">LanThwe </v>
      </c>
      <c r="H1778" s="69" t="str">
        <f>VLOOKUP(E1778,Customer[],4,FALSE)</f>
        <v>Hlaing Thar Yar</v>
      </c>
      <c r="I1778" s="48" t="s">
        <v>117</v>
      </c>
      <c r="J1778" s="70" t="str">
        <f>VLOOKUP(I1778,PGStock[],2,FALSE)</f>
        <v>ဒဂုံမန်ကျည်း ကော်ဗူး (1 Liter)</v>
      </c>
      <c r="K1778" s="71">
        <f>VLOOKUP(I1778,PGStock[],3,FALSE)</f>
        <v>1</v>
      </c>
      <c r="L1778" s="47">
        <v>3</v>
      </c>
      <c r="M1778" s="47">
        <f>VLOOKUP(I1778,PGStock[],6,FALSE)</f>
        <v>100</v>
      </c>
      <c r="N1778" s="47">
        <f>+PGSales!$L1778*PGSales!$M1778</f>
        <v>300</v>
      </c>
    </row>
    <row r="1779" spans="1:14" hidden="1" x14ac:dyDescent="0.25">
      <c r="A1779" s="77">
        <f t="shared" si="50"/>
        <v>2025</v>
      </c>
      <c r="B1779" s="77">
        <f t="shared" si="51"/>
        <v>1</v>
      </c>
      <c r="C1779" s="73">
        <v>45673</v>
      </c>
      <c r="D1779" s="68" t="s">
        <v>367</v>
      </c>
      <c r="E1779" s="48" t="s">
        <v>292</v>
      </c>
      <c r="F1779" s="69" t="str">
        <f>VLOOKUP(E1779,Customer[],2,FALSE)</f>
        <v>Shwe Pyae(2)</v>
      </c>
      <c r="G1779" s="69" t="str">
        <f>VLOOKUP(E1779,Customer[],3,FALSE)</f>
        <v xml:space="preserve">LanThwe </v>
      </c>
      <c r="H1779" s="69" t="str">
        <f>VLOOKUP(E1779,Customer[],4,FALSE)</f>
        <v>Hlaing Thar Yar</v>
      </c>
      <c r="I1779" s="48" t="s">
        <v>25</v>
      </c>
      <c r="J1779" s="70" t="str">
        <f>VLOOKUP(I1779,PGStock[],2,FALSE)</f>
        <v>Columbus Super Red Smooth 350 Ml</v>
      </c>
      <c r="K1779" s="71">
        <f>VLOOKUP(I1779,PGStock[],3,FALSE)</f>
        <v>0.35</v>
      </c>
      <c r="L1779" s="47">
        <v>1</v>
      </c>
      <c r="M1779" s="47">
        <f>VLOOKUP(I1779,PGStock[],6,FALSE)</f>
        <v>150</v>
      </c>
      <c r="N1779" s="47">
        <f>+PGSales!$L1779*PGSales!$M1779</f>
        <v>150</v>
      </c>
    </row>
    <row r="1780" spans="1:14" hidden="1" x14ac:dyDescent="0.25">
      <c r="A1780" s="77">
        <f t="shared" si="50"/>
        <v>2025</v>
      </c>
      <c r="B1780" s="77">
        <f t="shared" si="51"/>
        <v>1</v>
      </c>
      <c r="C1780" s="73">
        <v>45673</v>
      </c>
      <c r="D1780" s="68" t="s">
        <v>367</v>
      </c>
      <c r="E1780" s="48" t="s">
        <v>292</v>
      </c>
      <c r="F1780" s="69" t="str">
        <f>VLOOKUP(E1780,Customer[],2,FALSE)</f>
        <v>Shwe Pyae(2)</v>
      </c>
      <c r="G1780" s="69" t="str">
        <f>VLOOKUP(E1780,Customer[],3,FALSE)</f>
        <v xml:space="preserve">LanThwe </v>
      </c>
      <c r="H1780" s="69" t="str">
        <f>VLOOKUP(E1780,Customer[],4,FALSE)</f>
        <v>Hlaing Thar Yar</v>
      </c>
      <c r="I1780" s="48" t="s">
        <v>18</v>
      </c>
      <c r="J1780" s="70" t="str">
        <f>VLOOKUP(I1780,PGStock[],2,FALSE)</f>
        <v>Formula Rum 350ml</v>
      </c>
      <c r="K1780" s="71">
        <f>VLOOKUP(I1780,PGStock[],3,FALSE)</f>
        <v>0.35</v>
      </c>
      <c r="L1780" s="47">
        <v>4</v>
      </c>
      <c r="M1780" s="47">
        <f>VLOOKUP(I1780,PGStock[],6,FALSE)</f>
        <v>150</v>
      </c>
      <c r="N1780" s="47">
        <f>+PGSales!$L1780*PGSales!$M1780</f>
        <v>600</v>
      </c>
    </row>
    <row r="1781" spans="1:14" hidden="1" x14ac:dyDescent="0.25">
      <c r="A1781" s="77">
        <f t="shared" si="50"/>
        <v>2025</v>
      </c>
      <c r="B1781" s="77">
        <f t="shared" si="51"/>
        <v>1</v>
      </c>
      <c r="C1781" s="73">
        <v>45673</v>
      </c>
      <c r="D1781" s="68" t="s">
        <v>365</v>
      </c>
      <c r="E1781" s="48" t="s">
        <v>324</v>
      </c>
      <c r="F1781" s="69" t="str">
        <f>VLOOKUP(E1781,Customer[],2,FALSE)</f>
        <v>Aung Zaya</v>
      </c>
      <c r="G1781" s="69" t="str">
        <f>VLOOKUP(E1781,Customer[],3,FALSE)</f>
        <v>Bogyoke Rd</v>
      </c>
      <c r="H1781" s="69" t="str">
        <f>VLOOKUP(E1781,Customer[],4,FALSE)</f>
        <v>Hlaing Thar Yar</v>
      </c>
      <c r="I1781" s="48" t="s">
        <v>117</v>
      </c>
      <c r="J1781" s="70" t="str">
        <f>VLOOKUP(I1781,PGStock[],2,FALSE)</f>
        <v>ဒဂုံမန်ကျည်း ကော်ဗူး (1 Liter)</v>
      </c>
      <c r="K1781" s="71">
        <f>VLOOKUP(I1781,PGStock[],3,FALSE)</f>
        <v>1</v>
      </c>
      <c r="L1781" s="47">
        <v>3</v>
      </c>
      <c r="M1781" s="47">
        <f>VLOOKUP(I1781,PGStock[],6,FALSE)</f>
        <v>100</v>
      </c>
      <c r="N1781" s="47">
        <f>+PGSales!$L1781*PGSales!$M1781</f>
        <v>300</v>
      </c>
    </row>
    <row r="1782" spans="1:14" hidden="1" x14ac:dyDescent="0.25">
      <c r="A1782" s="77">
        <f t="shared" si="50"/>
        <v>2025</v>
      </c>
      <c r="B1782" s="77">
        <f t="shared" si="51"/>
        <v>1</v>
      </c>
      <c r="C1782" s="73">
        <v>45673</v>
      </c>
      <c r="D1782" s="68" t="s">
        <v>365</v>
      </c>
      <c r="E1782" s="48" t="s">
        <v>324</v>
      </c>
      <c r="F1782" s="69" t="str">
        <f>VLOOKUP(E1782,Customer[],2,FALSE)</f>
        <v>Aung Zaya</v>
      </c>
      <c r="G1782" s="69" t="str">
        <f>VLOOKUP(E1782,Customer[],3,FALSE)</f>
        <v>Bogyoke Rd</v>
      </c>
      <c r="H1782" s="69" t="str">
        <f>VLOOKUP(E1782,Customer[],4,FALSE)</f>
        <v>Hlaing Thar Yar</v>
      </c>
      <c r="I1782" s="48" t="s">
        <v>25</v>
      </c>
      <c r="J1782" s="70" t="str">
        <f>VLOOKUP(I1782,PGStock[],2,FALSE)</f>
        <v>Columbus Super Red Smooth 350 Ml</v>
      </c>
      <c r="K1782" s="71">
        <f>VLOOKUP(I1782,PGStock[],3,FALSE)</f>
        <v>0.35</v>
      </c>
      <c r="L1782" s="47">
        <v>6</v>
      </c>
      <c r="M1782" s="47">
        <f>VLOOKUP(I1782,PGStock[],6,FALSE)</f>
        <v>150</v>
      </c>
      <c r="N1782" s="47">
        <f>+PGSales!$L1782*PGSales!$M1782</f>
        <v>900</v>
      </c>
    </row>
    <row r="1783" spans="1:14" hidden="1" x14ac:dyDescent="0.25">
      <c r="A1783" s="77">
        <f t="shared" si="50"/>
        <v>2025</v>
      </c>
      <c r="B1783" s="77">
        <f t="shared" si="51"/>
        <v>1</v>
      </c>
      <c r="C1783" s="73">
        <v>45673</v>
      </c>
      <c r="D1783" s="68" t="s">
        <v>365</v>
      </c>
      <c r="E1783" s="48" t="s">
        <v>324</v>
      </c>
      <c r="F1783" s="69" t="str">
        <f>VLOOKUP(E1783,Customer[],2,FALSE)</f>
        <v>Aung Zaya</v>
      </c>
      <c r="G1783" s="69" t="str">
        <f>VLOOKUP(E1783,Customer[],3,FALSE)</f>
        <v>Bogyoke Rd</v>
      </c>
      <c r="H1783" s="69" t="str">
        <f>VLOOKUP(E1783,Customer[],4,FALSE)</f>
        <v>Hlaing Thar Yar</v>
      </c>
      <c r="I1783" s="48" t="s">
        <v>18</v>
      </c>
      <c r="J1783" s="70" t="str">
        <f>VLOOKUP(I1783,PGStock[],2,FALSE)</f>
        <v>Formula Rum 350ml</v>
      </c>
      <c r="K1783" s="71">
        <f>VLOOKUP(I1783,PGStock[],3,FALSE)</f>
        <v>0.35</v>
      </c>
      <c r="L1783" s="47">
        <v>6</v>
      </c>
      <c r="M1783" s="47">
        <f>VLOOKUP(I1783,PGStock[],6,FALSE)</f>
        <v>150</v>
      </c>
      <c r="N1783" s="47">
        <f>+PGSales!$L1783*PGSales!$M1783</f>
        <v>900</v>
      </c>
    </row>
    <row r="1784" spans="1:14" hidden="1" x14ac:dyDescent="0.25">
      <c r="A1784" s="77">
        <f t="shared" si="50"/>
        <v>2025</v>
      </c>
      <c r="B1784" s="77">
        <f t="shared" si="51"/>
        <v>1</v>
      </c>
      <c r="C1784" s="73">
        <v>45673</v>
      </c>
      <c r="D1784" s="68" t="s">
        <v>70</v>
      </c>
      <c r="E1784" s="48" t="s">
        <v>294</v>
      </c>
      <c r="F1784" s="69" t="str">
        <f>VLOOKUP(E1784,Customer[],2,FALSE)</f>
        <v>Shwe Pyae(1)</v>
      </c>
      <c r="G1784" s="69" t="str">
        <f>VLOOKUP(E1784,Customer[],3,FALSE)</f>
        <v>Bogyoke  Rd</v>
      </c>
      <c r="H1784" s="69" t="str">
        <f>VLOOKUP(E1784,Customer[],4,FALSE)</f>
        <v>Hlaing Thar Yar</v>
      </c>
      <c r="I1784" s="48" t="s">
        <v>117</v>
      </c>
      <c r="J1784" s="70" t="str">
        <f>VLOOKUP(I1784,PGStock[],2,FALSE)</f>
        <v>ဒဂုံမန်ကျည်း ကော်ဗူး (1 Liter)</v>
      </c>
      <c r="K1784" s="71">
        <f>VLOOKUP(I1784,PGStock[],3,FALSE)</f>
        <v>1</v>
      </c>
      <c r="L1784" s="47">
        <v>9</v>
      </c>
      <c r="M1784" s="47">
        <f>VLOOKUP(I1784,PGStock[],6,FALSE)</f>
        <v>100</v>
      </c>
      <c r="N1784" s="47">
        <f>+PGSales!$L1784*PGSales!$M1784</f>
        <v>900</v>
      </c>
    </row>
    <row r="1785" spans="1:14" hidden="1" x14ac:dyDescent="0.25">
      <c r="A1785" s="77">
        <f t="shared" si="50"/>
        <v>2025</v>
      </c>
      <c r="B1785" s="77">
        <f t="shared" si="51"/>
        <v>1</v>
      </c>
      <c r="C1785" s="73">
        <v>45673</v>
      </c>
      <c r="D1785" s="68" t="s">
        <v>70</v>
      </c>
      <c r="E1785" s="48" t="s">
        <v>294</v>
      </c>
      <c r="F1785" s="69" t="str">
        <f>VLOOKUP(E1785,Customer[],2,FALSE)</f>
        <v>Shwe Pyae(1)</v>
      </c>
      <c r="G1785" s="69" t="str">
        <f>VLOOKUP(E1785,Customer[],3,FALSE)</f>
        <v>Bogyoke  Rd</v>
      </c>
      <c r="H1785" s="69" t="str">
        <f>VLOOKUP(E1785,Customer[],4,FALSE)</f>
        <v>Hlaing Thar Yar</v>
      </c>
      <c r="I1785" s="48" t="s">
        <v>25</v>
      </c>
      <c r="J1785" s="70" t="str">
        <f>VLOOKUP(I1785,PGStock[],2,FALSE)</f>
        <v>Columbus Super Red Smooth 350 Ml</v>
      </c>
      <c r="K1785" s="71">
        <f>VLOOKUP(I1785,PGStock[],3,FALSE)</f>
        <v>0.35</v>
      </c>
      <c r="L1785" s="47">
        <v>2</v>
      </c>
      <c r="M1785" s="47">
        <f>VLOOKUP(I1785,PGStock[],6,FALSE)</f>
        <v>150</v>
      </c>
      <c r="N1785" s="47">
        <f>+PGSales!$L1785*PGSales!$M1785</f>
        <v>300</v>
      </c>
    </row>
    <row r="1786" spans="1:14" hidden="1" x14ac:dyDescent="0.25">
      <c r="A1786" s="77">
        <f t="shared" si="50"/>
        <v>2025</v>
      </c>
      <c r="B1786" s="77">
        <f t="shared" si="51"/>
        <v>1</v>
      </c>
      <c r="C1786" s="73">
        <v>45673</v>
      </c>
      <c r="D1786" s="68" t="s">
        <v>70</v>
      </c>
      <c r="E1786" s="48" t="s">
        <v>294</v>
      </c>
      <c r="F1786" s="69" t="str">
        <f>VLOOKUP(E1786,Customer[],2,FALSE)</f>
        <v>Shwe Pyae(1)</v>
      </c>
      <c r="G1786" s="69" t="str">
        <f>VLOOKUP(E1786,Customer[],3,FALSE)</f>
        <v>Bogyoke  Rd</v>
      </c>
      <c r="H1786" s="69" t="str">
        <f>VLOOKUP(E1786,Customer[],4,FALSE)</f>
        <v>Hlaing Thar Yar</v>
      </c>
      <c r="I1786" s="48" t="s">
        <v>18</v>
      </c>
      <c r="J1786" s="70" t="str">
        <f>VLOOKUP(I1786,PGStock[],2,FALSE)</f>
        <v>Formula Rum 350ml</v>
      </c>
      <c r="K1786" s="71">
        <f>VLOOKUP(I1786,PGStock[],3,FALSE)</f>
        <v>0.35</v>
      </c>
      <c r="L1786" s="47">
        <v>6</v>
      </c>
      <c r="M1786" s="47">
        <f>VLOOKUP(I1786,PGStock[],6,FALSE)</f>
        <v>150</v>
      </c>
      <c r="N1786" s="47">
        <f>+PGSales!$L1786*PGSales!$M1786</f>
        <v>900</v>
      </c>
    </row>
    <row r="1787" spans="1:14" hidden="1" x14ac:dyDescent="0.25">
      <c r="A1787" s="77">
        <f t="shared" si="50"/>
        <v>2025</v>
      </c>
      <c r="B1787" s="77">
        <f t="shared" si="51"/>
        <v>1</v>
      </c>
      <c r="C1787" s="73">
        <v>45673</v>
      </c>
      <c r="D1787" s="68" t="s">
        <v>56</v>
      </c>
      <c r="E1787" s="48" t="s">
        <v>374</v>
      </c>
      <c r="F1787" s="69" t="str">
        <f>VLOOKUP(E1787,Customer[],2,FALSE)</f>
        <v>Than Yaw Zin</v>
      </c>
      <c r="G1787" s="69" t="str">
        <f>VLOOKUP(E1787,Customer[],3,FALSE)</f>
        <v>Rose Rd</v>
      </c>
      <c r="H1787" s="69" t="str">
        <f>VLOOKUP(E1787,Customer[],4,FALSE)</f>
        <v>YanKin</v>
      </c>
      <c r="I1787" s="48" t="s">
        <v>25</v>
      </c>
      <c r="J1787" s="70" t="str">
        <f>VLOOKUP(I1787,PGStock[],2,FALSE)</f>
        <v>Columbus Super Red Smooth 350 Ml</v>
      </c>
      <c r="K1787" s="71">
        <f>VLOOKUP(I1787,PGStock[],3,FALSE)</f>
        <v>0.35</v>
      </c>
      <c r="L1787" s="47">
        <v>2</v>
      </c>
      <c r="M1787" s="47">
        <f>VLOOKUP(I1787,PGStock[],6,FALSE)</f>
        <v>150</v>
      </c>
      <c r="N1787" s="47">
        <f>+PGSales!$L1787*PGSales!$M1787</f>
        <v>300</v>
      </c>
    </row>
    <row r="1788" spans="1:14" hidden="1" x14ac:dyDescent="0.25">
      <c r="A1788" s="77">
        <f t="shared" si="50"/>
        <v>2025</v>
      </c>
      <c r="B1788" s="77">
        <f t="shared" si="51"/>
        <v>1</v>
      </c>
      <c r="C1788" s="73">
        <v>45673</v>
      </c>
      <c r="D1788" s="68" t="s">
        <v>56</v>
      </c>
      <c r="E1788" s="48" t="s">
        <v>374</v>
      </c>
      <c r="F1788" s="69" t="str">
        <f>VLOOKUP(E1788,Customer[],2,FALSE)</f>
        <v>Than Yaw Zin</v>
      </c>
      <c r="G1788" s="69" t="str">
        <f>VLOOKUP(E1788,Customer[],3,FALSE)</f>
        <v>Rose Rd</v>
      </c>
      <c r="H1788" s="69" t="str">
        <f>VLOOKUP(E1788,Customer[],4,FALSE)</f>
        <v>YanKin</v>
      </c>
      <c r="I1788" s="48" t="s">
        <v>18</v>
      </c>
      <c r="J1788" s="70" t="str">
        <f>VLOOKUP(I1788,PGStock[],2,FALSE)</f>
        <v>Formula Rum 350ml</v>
      </c>
      <c r="K1788" s="71">
        <f>VLOOKUP(I1788,PGStock[],3,FALSE)</f>
        <v>0.35</v>
      </c>
      <c r="L1788" s="47">
        <v>1</v>
      </c>
      <c r="M1788" s="47">
        <f>VLOOKUP(I1788,PGStock[],6,FALSE)</f>
        <v>150</v>
      </c>
      <c r="N1788" s="47">
        <f>+PGSales!$L1788*PGSales!$M1788</f>
        <v>150</v>
      </c>
    </row>
    <row r="1789" spans="1:14" hidden="1" x14ac:dyDescent="0.25">
      <c r="A1789" s="77">
        <f t="shared" si="50"/>
        <v>2025</v>
      </c>
      <c r="B1789" s="77">
        <f t="shared" si="51"/>
        <v>1</v>
      </c>
      <c r="C1789" s="73">
        <v>45673</v>
      </c>
      <c r="D1789" s="68" t="s">
        <v>64</v>
      </c>
      <c r="E1789" s="48" t="s">
        <v>375</v>
      </c>
      <c r="F1789" s="69" t="str">
        <f>VLOOKUP(E1789,Customer[],2,FALSE)</f>
        <v>Ah Linn Nike</v>
      </c>
      <c r="G1789" s="69" t="str">
        <f>VLOOKUP(E1789,Customer[],3,FALSE)</f>
        <v>ThitSar Rd</v>
      </c>
      <c r="H1789" s="69" t="str">
        <f>VLOOKUP(E1789,Customer[],4,FALSE)</f>
        <v>YanKin</v>
      </c>
      <c r="I1789" s="48" t="s">
        <v>25</v>
      </c>
      <c r="J1789" s="70" t="str">
        <f>VLOOKUP(I1789,PGStock[],2,FALSE)</f>
        <v>Columbus Super Red Smooth 350 Ml</v>
      </c>
      <c r="K1789" s="71">
        <f>VLOOKUP(I1789,PGStock[],3,FALSE)</f>
        <v>0.35</v>
      </c>
      <c r="L1789" s="47">
        <v>4</v>
      </c>
      <c r="M1789" s="47">
        <f>VLOOKUP(I1789,PGStock[],6,FALSE)</f>
        <v>150</v>
      </c>
      <c r="N1789" s="47">
        <f>+PGSales!$L1789*PGSales!$M1789</f>
        <v>600</v>
      </c>
    </row>
    <row r="1790" spans="1:14" hidden="1" x14ac:dyDescent="0.25">
      <c r="A1790" s="77">
        <f t="shared" si="50"/>
        <v>2025</v>
      </c>
      <c r="B1790" s="77">
        <f t="shared" si="51"/>
        <v>1</v>
      </c>
      <c r="C1790" s="73">
        <v>45673</v>
      </c>
      <c r="D1790" s="68" t="s">
        <v>109</v>
      </c>
      <c r="E1790" s="48" t="s">
        <v>377</v>
      </c>
      <c r="F1790" s="69" t="str">
        <f>VLOOKUP(E1790,Customer[],2,FALSE)</f>
        <v>Style 2</v>
      </c>
      <c r="G1790" s="69" t="str">
        <f>VLOOKUP(E1790,Customer[],3,FALSE)</f>
        <v>Thamain Bamyan Rd</v>
      </c>
      <c r="H1790" s="69" t="str">
        <f>VLOOKUP(E1790,Customer[],4,FALSE)</f>
        <v>Mangalar T/N</v>
      </c>
      <c r="I1790" s="48" t="s">
        <v>25</v>
      </c>
      <c r="J1790" s="70" t="str">
        <f>VLOOKUP(I1790,PGStock[],2,FALSE)</f>
        <v>Columbus Super Red Smooth 350 Ml</v>
      </c>
      <c r="K1790" s="71">
        <f>VLOOKUP(I1790,PGStock[],3,FALSE)</f>
        <v>0.35</v>
      </c>
      <c r="L1790" s="47">
        <v>5</v>
      </c>
      <c r="M1790" s="47">
        <f>VLOOKUP(I1790,PGStock[],6,FALSE)</f>
        <v>150</v>
      </c>
      <c r="N1790" s="47">
        <f>+PGSales!$L1790*PGSales!$M1790</f>
        <v>750</v>
      </c>
    </row>
    <row r="1791" spans="1:14" hidden="1" x14ac:dyDescent="0.25">
      <c r="A1791" s="77">
        <f t="shared" si="50"/>
        <v>2025</v>
      </c>
      <c r="B1791" s="77">
        <f t="shared" si="51"/>
        <v>1</v>
      </c>
      <c r="C1791" s="73">
        <v>45673</v>
      </c>
      <c r="D1791" s="68" t="s">
        <v>109</v>
      </c>
      <c r="E1791" s="48" t="s">
        <v>377</v>
      </c>
      <c r="F1791" s="69" t="str">
        <f>VLOOKUP(E1791,Customer[],2,FALSE)</f>
        <v>Style 2</v>
      </c>
      <c r="G1791" s="69" t="str">
        <f>VLOOKUP(E1791,Customer[],3,FALSE)</f>
        <v>Thamain Bamyan Rd</v>
      </c>
      <c r="H1791" s="69" t="str">
        <f>VLOOKUP(E1791,Customer[],4,FALSE)</f>
        <v>Mangalar T/N</v>
      </c>
      <c r="I1791" s="48" t="s">
        <v>18</v>
      </c>
      <c r="J1791" s="70" t="str">
        <f>VLOOKUP(I1791,PGStock[],2,FALSE)</f>
        <v>Formula Rum 350ml</v>
      </c>
      <c r="K1791" s="71">
        <f>VLOOKUP(I1791,PGStock[],3,FALSE)</f>
        <v>0.35</v>
      </c>
      <c r="L1791" s="47">
        <v>5</v>
      </c>
      <c r="M1791" s="47">
        <f>VLOOKUP(I1791,PGStock[],6,FALSE)</f>
        <v>150</v>
      </c>
      <c r="N1791" s="47">
        <f>+PGSales!$L1791*PGSales!$M1791</f>
        <v>750</v>
      </c>
    </row>
    <row r="1792" spans="1:14" hidden="1" x14ac:dyDescent="0.25">
      <c r="A1792" s="77">
        <f t="shared" si="50"/>
        <v>2025</v>
      </c>
      <c r="B1792" s="77">
        <f t="shared" si="51"/>
        <v>1</v>
      </c>
      <c r="C1792" s="73">
        <v>45673</v>
      </c>
      <c r="D1792" s="68" t="s">
        <v>58</v>
      </c>
      <c r="E1792" s="48" t="s">
        <v>378</v>
      </c>
      <c r="F1792" s="69" t="str">
        <f>VLOOKUP(E1792,Customer[],2,FALSE)</f>
        <v>Naung Yoe</v>
      </c>
      <c r="G1792" s="69" t="str">
        <f>VLOOKUP(E1792,Customer[],3,FALSE)</f>
        <v>Thamain Bamyan Rd</v>
      </c>
      <c r="H1792" s="69" t="str">
        <f>VLOOKUP(E1792,Customer[],4,FALSE)</f>
        <v>Mangalar T/N</v>
      </c>
      <c r="I1792" s="48" t="s">
        <v>25</v>
      </c>
      <c r="J1792" s="70" t="str">
        <f>VLOOKUP(I1792,PGStock[],2,FALSE)</f>
        <v>Columbus Super Red Smooth 350 Ml</v>
      </c>
      <c r="K1792" s="71">
        <f>VLOOKUP(I1792,PGStock[],3,FALSE)</f>
        <v>0.35</v>
      </c>
      <c r="L1792" s="47">
        <v>6</v>
      </c>
      <c r="M1792" s="47">
        <f>VLOOKUP(I1792,PGStock[],6,FALSE)</f>
        <v>150</v>
      </c>
      <c r="N1792" s="47">
        <f>+PGSales!$L1792*PGSales!$M1792</f>
        <v>900</v>
      </c>
    </row>
    <row r="1793" spans="1:14" hidden="1" x14ac:dyDescent="0.25">
      <c r="A1793" s="77">
        <f t="shared" si="50"/>
        <v>2025</v>
      </c>
      <c r="B1793" s="77">
        <f t="shared" si="51"/>
        <v>1</v>
      </c>
      <c r="C1793" s="73">
        <v>45673</v>
      </c>
      <c r="D1793" s="68" t="s">
        <v>58</v>
      </c>
      <c r="E1793" s="48" t="s">
        <v>378</v>
      </c>
      <c r="F1793" s="69" t="str">
        <f>VLOOKUP(E1793,Customer[],2,FALSE)</f>
        <v>Naung Yoe</v>
      </c>
      <c r="G1793" s="69" t="str">
        <f>VLOOKUP(E1793,Customer[],3,FALSE)</f>
        <v>Thamain Bamyan Rd</v>
      </c>
      <c r="H1793" s="69" t="str">
        <f>VLOOKUP(E1793,Customer[],4,FALSE)</f>
        <v>Mangalar T/N</v>
      </c>
      <c r="I1793" s="48" t="s">
        <v>18</v>
      </c>
      <c r="J1793" s="70" t="str">
        <f>VLOOKUP(I1793,PGStock[],2,FALSE)</f>
        <v>Formula Rum 350ml</v>
      </c>
      <c r="K1793" s="71">
        <f>VLOOKUP(I1793,PGStock[],3,FALSE)</f>
        <v>0.35</v>
      </c>
      <c r="L1793" s="47">
        <v>13</v>
      </c>
      <c r="M1793" s="47">
        <f>VLOOKUP(I1793,PGStock[],6,FALSE)</f>
        <v>150</v>
      </c>
      <c r="N1793" s="47">
        <f>+PGSales!$L1793*PGSales!$M1793</f>
        <v>1950</v>
      </c>
    </row>
    <row r="1794" spans="1:14" hidden="1" x14ac:dyDescent="0.25">
      <c r="A1794" s="77">
        <f t="shared" si="50"/>
        <v>2025</v>
      </c>
      <c r="B1794" s="77">
        <f t="shared" si="51"/>
        <v>1</v>
      </c>
      <c r="C1794" s="73">
        <v>45673</v>
      </c>
      <c r="D1794" s="68" t="s">
        <v>62</v>
      </c>
      <c r="E1794" s="48" t="s">
        <v>379</v>
      </c>
      <c r="F1794" s="69" t="str">
        <f>VLOOKUP(E1794,Customer[],2,FALSE)</f>
        <v>Demo</v>
      </c>
      <c r="G1794" s="69" t="str">
        <f>VLOOKUP(E1794,Customer[],3,FALSE)</f>
        <v>Thamain Bamyan Rd</v>
      </c>
      <c r="H1794" s="69" t="str">
        <f>VLOOKUP(E1794,Customer[],4,FALSE)</f>
        <v>Mangalar T/N</v>
      </c>
      <c r="I1794" s="48" t="s">
        <v>25</v>
      </c>
      <c r="J1794" s="70" t="str">
        <f>VLOOKUP(I1794,PGStock[],2,FALSE)</f>
        <v>Columbus Super Red Smooth 350 Ml</v>
      </c>
      <c r="K1794" s="71">
        <f>VLOOKUP(I1794,PGStock[],3,FALSE)</f>
        <v>0.35</v>
      </c>
      <c r="L1794" s="47">
        <v>10</v>
      </c>
      <c r="M1794" s="47">
        <f>VLOOKUP(I1794,PGStock[],6,FALSE)</f>
        <v>150</v>
      </c>
      <c r="N1794" s="47">
        <f>+PGSales!$L1794*PGSales!$M1794</f>
        <v>1500</v>
      </c>
    </row>
    <row r="1795" spans="1:14" hidden="1" x14ac:dyDescent="0.25">
      <c r="A1795" s="77">
        <f t="shared" si="50"/>
        <v>2025</v>
      </c>
      <c r="B1795" s="77">
        <f t="shared" si="51"/>
        <v>1</v>
      </c>
      <c r="C1795" s="73">
        <v>45673</v>
      </c>
      <c r="D1795" s="68" t="s">
        <v>62</v>
      </c>
      <c r="E1795" s="48" t="s">
        <v>379</v>
      </c>
      <c r="F1795" s="69" t="str">
        <f>VLOOKUP(E1795,Customer[],2,FALSE)</f>
        <v>Demo</v>
      </c>
      <c r="G1795" s="69" t="str">
        <f>VLOOKUP(E1795,Customer[],3,FALSE)</f>
        <v>Thamain Bamyan Rd</v>
      </c>
      <c r="H1795" s="69" t="str">
        <f>VLOOKUP(E1795,Customer[],4,FALSE)</f>
        <v>Mangalar T/N</v>
      </c>
      <c r="I1795" s="48" t="s">
        <v>20</v>
      </c>
      <c r="J1795" s="70" t="str">
        <f>VLOOKUP(I1795,PGStock[],2,FALSE)</f>
        <v>Formula Rum 700ml</v>
      </c>
      <c r="K1795" s="71">
        <f>VLOOKUP(I1795,PGStock[],3,FALSE)</f>
        <v>0.7</v>
      </c>
      <c r="L1795" s="47">
        <v>1</v>
      </c>
      <c r="M1795" s="47">
        <f>VLOOKUP(I1795,PGStock[],6,FALSE)</f>
        <v>200</v>
      </c>
      <c r="N1795" s="47">
        <f>+PGSales!$L1795*PGSales!$M1795</f>
        <v>200</v>
      </c>
    </row>
    <row r="1796" spans="1:14" hidden="1" x14ac:dyDescent="0.25">
      <c r="A1796" s="77">
        <f t="shared" si="50"/>
        <v>2025</v>
      </c>
      <c r="B1796" s="77">
        <f t="shared" si="51"/>
        <v>1</v>
      </c>
      <c r="C1796" s="73">
        <v>45673</v>
      </c>
      <c r="D1796" s="68" t="s">
        <v>62</v>
      </c>
      <c r="E1796" s="48" t="s">
        <v>379</v>
      </c>
      <c r="F1796" s="69" t="str">
        <f>VLOOKUP(E1796,Customer[],2,FALSE)</f>
        <v>Demo</v>
      </c>
      <c r="G1796" s="69" t="str">
        <f>VLOOKUP(E1796,Customer[],3,FALSE)</f>
        <v>Thamain Bamyan Rd</v>
      </c>
      <c r="H1796" s="69" t="str">
        <f>VLOOKUP(E1796,Customer[],4,FALSE)</f>
        <v>Mangalar T/N</v>
      </c>
      <c r="I1796" s="48" t="s">
        <v>18</v>
      </c>
      <c r="J1796" s="70" t="str">
        <f>VLOOKUP(I1796,PGStock[],2,FALSE)</f>
        <v>Formula Rum 350ml</v>
      </c>
      <c r="K1796" s="71">
        <f>VLOOKUP(I1796,PGStock[],3,FALSE)</f>
        <v>0.35</v>
      </c>
      <c r="L1796" s="47">
        <v>2</v>
      </c>
      <c r="M1796" s="47">
        <f>VLOOKUP(I1796,PGStock[],6,FALSE)</f>
        <v>150</v>
      </c>
      <c r="N1796" s="47">
        <f>+PGSales!$L1796*PGSales!$M1796</f>
        <v>300</v>
      </c>
    </row>
    <row r="1797" spans="1:14" hidden="1" x14ac:dyDescent="0.25">
      <c r="A1797" s="77">
        <f t="shared" si="50"/>
        <v>2025</v>
      </c>
      <c r="B1797" s="77">
        <f t="shared" si="51"/>
        <v>1</v>
      </c>
      <c r="C1797" s="73">
        <v>45673</v>
      </c>
      <c r="D1797" s="68" t="s">
        <v>66</v>
      </c>
      <c r="E1797" s="48" t="s">
        <v>380</v>
      </c>
      <c r="F1797" s="69" t="str">
        <f>VLOOKUP(E1797,Customer[],2,FALSE)</f>
        <v>Ka Dai Hein</v>
      </c>
      <c r="G1797" s="69" t="str">
        <f>VLOOKUP(E1797,Customer[],3,FALSE)</f>
        <v>Kan Bae Butar Zay Rd</v>
      </c>
      <c r="H1797" s="69" t="str">
        <f>VLOOKUP(E1797,Customer[],4,FALSE)</f>
        <v>YanKin</v>
      </c>
      <c r="I1797" s="48" t="s">
        <v>117</v>
      </c>
      <c r="J1797" s="70" t="str">
        <f>VLOOKUP(I1797,PGStock[],2,FALSE)</f>
        <v>ဒဂုံမန်ကျည်း ကော်ဗူး (1 Liter)</v>
      </c>
      <c r="K1797" s="71">
        <f>VLOOKUP(I1797,PGStock[],3,FALSE)</f>
        <v>1</v>
      </c>
      <c r="L1797" s="47">
        <v>3</v>
      </c>
      <c r="M1797" s="47">
        <f>VLOOKUP(I1797,PGStock[],6,FALSE)</f>
        <v>100</v>
      </c>
      <c r="N1797" s="47">
        <f>+PGSales!$L1797*PGSales!$M1797</f>
        <v>300</v>
      </c>
    </row>
    <row r="1798" spans="1:14" hidden="1" x14ac:dyDescent="0.25">
      <c r="A1798" s="77">
        <f t="shared" si="50"/>
        <v>2025</v>
      </c>
      <c r="B1798" s="77">
        <f t="shared" si="51"/>
        <v>1</v>
      </c>
      <c r="C1798" s="73">
        <v>45673</v>
      </c>
      <c r="D1798" s="68" t="s">
        <v>66</v>
      </c>
      <c r="E1798" s="48" t="s">
        <v>380</v>
      </c>
      <c r="F1798" s="69" t="str">
        <f>VLOOKUP(E1798,Customer[],2,FALSE)</f>
        <v>Ka Dai Hein</v>
      </c>
      <c r="G1798" s="69" t="str">
        <f>VLOOKUP(E1798,Customer[],3,FALSE)</f>
        <v>Kan Bae Butar Zay Rd</v>
      </c>
      <c r="H1798" s="69" t="str">
        <f>VLOOKUP(E1798,Customer[],4,FALSE)</f>
        <v>YanKin</v>
      </c>
      <c r="I1798" s="48" t="s">
        <v>25</v>
      </c>
      <c r="J1798" s="70" t="str">
        <f>VLOOKUP(I1798,PGStock[],2,FALSE)</f>
        <v>Columbus Super Red Smooth 350 Ml</v>
      </c>
      <c r="K1798" s="71">
        <f>VLOOKUP(I1798,PGStock[],3,FALSE)</f>
        <v>0.35</v>
      </c>
      <c r="L1798" s="47">
        <v>5</v>
      </c>
      <c r="M1798" s="47">
        <f>VLOOKUP(I1798,PGStock[],6,FALSE)</f>
        <v>150</v>
      </c>
      <c r="N1798" s="47">
        <f>+PGSales!$L1798*PGSales!$M1798</f>
        <v>750</v>
      </c>
    </row>
    <row r="1799" spans="1:14" hidden="1" x14ac:dyDescent="0.25">
      <c r="A1799" s="77">
        <f t="shared" si="50"/>
        <v>2025</v>
      </c>
      <c r="B1799" s="77">
        <f t="shared" si="51"/>
        <v>1</v>
      </c>
      <c r="C1799" s="73">
        <v>45673</v>
      </c>
      <c r="D1799" s="68" t="s">
        <v>66</v>
      </c>
      <c r="E1799" s="48" t="s">
        <v>380</v>
      </c>
      <c r="F1799" s="69" t="str">
        <f>VLOOKUP(E1799,Customer[],2,FALSE)</f>
        <v>Ka Dai Hein</v>
      </c>
      <c r="G1799" s="69" t="str">
        <f>VLOOKUP(E1799,Customer[],3,FALSE)</f>
        <v>Kan Bae Butar Zay Rd</v>
      </c>
      <c r="H1799" s="69" t="str">
        <f>VLOOKUP(E1799,Customer[],4,FALSE)</f>
        <v>YanKin</v>
      </c>
      <c r="I1799" s="48" t="s">
        <v>18</v>
      </c>
      <c r="J1799" s="70" t="str">
        <f>VLOOKUP(I1799,PGStock[],2,FALSE)</f>
        <v>Formula Rum 350ml</v>
      </c>
      <c r="K1799" s="71">
        <f>VLOOKUP(I1799,PGStock[],3,FALSE)</f>
        <v>0.35</v>
      </c>
      <c r="L1799" s="47">
        <v>7</v>
      </c>
      <c r="M1799" s="47">
        <f>VLOOKUP(I1799,PGStock[],6,FALSE)</f>
        <v>150</v>
      </c>
      <c r="N1799" s="47">
        <f>+PGSales!$L1799*PGSales!$M1799</f>
        <v>1050</v>
      </c>
    </row>
    <row r="1800" spans="1:14" hidden="1" x14ac:dyDescent="0.25">
      <c r="A1800" s="77">
        <f t="shared" si="50"/>
        <v>2025</v>
      </c>
      <c r="B1800" s="77">
        <f t="shared" si="51"/>
        <v>1</v>
      </c>
      <c r="C1800" s="73">
        <v>45674</v>
      </c>
      <c r="D1800" s="68" t="s">
        <v>115</v>
      </c>
      <c r="E1800" s="48" t="s">
        <v>322</v>
      </c>
      <c r="F1800" s="69" t="str">
        <f>VLOOKUP(E1800,Customer[],2,FALSE)</f>
        <v>Kyaw</v>
      </c>
      <c r="G1800" s="69" t="str">
        <f>VLOOKUP(E1800,Customer[],3,FALSE)</f>
        <v>Bagan Rd</v>
      </c>
      <c r="H1800" s="69" t="str">
        <f>VLOOKUP(E1800,Customer[],4,FALSE)</f>
        <v>S Paukkan N/Oakkala</v>
      </c>
      <c r="I1800" s="48" t="s">
        <v>27</v>
      </c>
      <c r="J1800" s="70" t="str">
        <f>VLOOKUP(I1800,PGStock[],2,FALSE)</f>
        <v>Columbus Super Red Smooth 700 Ml</v>
      </c>
      <c r="K1800" s="71">
        <f>VLOOKUP(I1800,PGStock[],3,FALSE)</f>
        <v>0.7</v>
      </c>
      <c r="L1800" s="47">
        <v>1</v>
      </c>
      <c r="M1800" s="47">
        <f>VLOOKUP(I1800,PGStock[],6,FALSE)</f>
        <v>200</v>
      </c>
      <c r="N1800" s="47">
        <f>+PGSales!$L1800*PGSales!$M1800</f>
        <v>200</v>
      </c>
    </row>
    <row r="1801" spans="1:14" hidden="1" x14ac:dyDescent="0.25">
      <c r="A1801" s="77">
        <f t="shared" si="50"/>
        <v>2025</v>
      </c>
      <c r="B1801" s="77">
        <f t="shared" si="51"/>
        <v>1</v>
      </c>
      <c r="C1801" s="73">
        <v>45674</v>
      </c>
      <c r="D1801" s="68" t="s">
        <v>115</v>
      </c>
      <c r="E1801" s="48" t="s">
        <v>322</v>
      </c>
      <c r="F1801" s="69" t="str">
        <f>VLOOKUP(E1801,Customer[],2,FALSE)</f>
        <v>Kyaw</v>
      </c>
      <c r="G1801" s="69" t="str">
        <f>VLOOKUP(E1801,Customer[],3,FALSE)</f>
        <v>Bagan Rd</v>
      </c>
      <c r="H1801" s="69" t="str">
        <f>VLOOKUP(E1801,Customer[],4,FALSE)</f>
        <v>S Paukkan N/Oakkala</v>
      </c>
      <c r="I1801" s="48" t="s">
        <v>25</v>
      </c>
      <c r="J1801" s="70" t="str">
        <f>VLOOKUP(I1801,PGStock[],2,FALSE)</f>
        <v>Columbus Super Red Smooth 350 Ml</v>
      </c>
      <c r="K1801" s="71">
        <f>VLOOKUP(I1801,PGStock[],3,FALSE)</f>
        <v>0.35</v>
      </c>
      <c r="L1801" s="47">
        <v>11</v>
      </c>
      <c r="M1801" s="47">
        <f>VLOOKUP(I1801,PGStock[],6,FALSE)</f>
        <v>150</v>
      </c>
      <c r="N1801" s="47">
        <f>+PGSales!$L1801*PGSales!$M1801</f>
        <v>1650</v>
      </c>
    </row>
    <row r="1802" spans="1:14" hidden="1" x14ac:dyDescent="0.25">
      <c r="A1802" s="77">
        <f t="shared" si="50"/>
        <v>2025</v>
      </c>
      <c r="B1802" s="77">
        <f t="shared" si="51"/>
        <v>1</v>
      </c>
      <c r="C1802" s="73">
        <v>45674</v>
      </c>
      <c r="D1802" s="68" t="s">
        <v>115</v>
      </c>
      <c r="E1802" s="48" t="s">
        <v>322</v>
      </c>
      <c r="F1802" s="69" t="str">
        <f>VLOOKUP(E1802,Customer[],2,FALSE)</f>
        <v>Kyaw</v>
      </c>
      <c r="G1802" s="69" t="str">
        <f>VLOOKUP(E1802,Customer[],3,FALSE)</f>
        <v>Bagan Rd</v>
      </c>
      <c r="H1802" s="69" t="str">
        <f>VLOOKUP(E1802,Customer[],4,FALSE)</f>
        <v>S Paukkan N/Oakkala</v>
      </c>
      <c r="I1802" s="48" t="s">
        <v>18</v>
      </c>
      <c r="J1802" s="70" t="str">
        <f>VLOOKUP(I1802,PGStock[],2,FALSE)</f>
        <v>Formula Rum 350ml</v>
      </c>
      <c r="K1802" s="71">
        <f>VLOOKUP(I1802,PGStock[],3,FALSE)</f>
        <v>0.35</v>
      </c>
      <c r="L1802" s="47">
        <v>3</v>
      </c>
      <c r="M1802" s="47">
        <f>VLOOKUP(I1802,PGStock[],6,FALSE)</f>
        <v>150</v>
      </c>
      <c r="N1802" s="47">
        <f>+PGSales!$L1802*PGSales!$M1802</f>
        <v>450</v>
      </c>
    </row>
    <row r="1803" spans="1:14" hidden="1" x14ac:dyDescent="0.25">
      <c r="A1803" s="77">
        <f t="shared" si="50"/>
        <v>2025</v>
      </c>
      <c r="B1803" s="77">
        <f t="shared" si="51"/>
        <v>1</v>
      </c>
      <c r="C1803" s="73">
        <v>45674</v>
      </c>
      <c r="D1803" s="68" t="s">
        <v>3</v>
      </c>
      <c r="E1803" s="48" t="s">
        <v>331</v>
      </c>
      <c r="F1803" s="69" t="str">
        <f>VLOOKUP(E1803,Customer[],2,FALSE)</f>
        <v>Shwe Dinker</v>
      </c>
      <c r="G1803" s="69" t="str">
        <f>VLOOKUP(E1803,Customer[],3,FALSE)</f>
        <v>Paung Kan Gd</v>
      </c>
      <c r="H1803" s="69" t="str">
        <f>VLOOKUP(E1803,Customer[],4,FALSE)</f>
        <v>S Paukkan N/Oakkala</v>
      </c>
      <c r="I1803" s="48" t="s">
        <v>27</v>
      </c>
      <c r="J1803" s="70" t="str">
        <f>VLOOKUP(I1803,PGStock[],2,FALSE)</f>
        <v>Columbus Super Red Smooth 700 Ml</v>
      </c>
      <c r="K1803" s="71">
        <f>VLOOKUP(I1803,PGStock[],3,FALSE)</f>
        <v>0.7</v>
      </c>
      <c r="L1803" s="47">
        <v>1</v>
      </c>
      <c r="M1803" s="47">
        <f>VLOOKUP(I1803,PGStock[],6,FALSE)</f>
        <v>200</v>
      </c>
      <c r="N1803" s="47">
        <f>+PGSales!$L1803*PGSales!$M1803</f>
        <v>200</v>
      </c>
    </row>
    <row r="1804" spans="1:14" hidden="1" x14ac:dyDescent="0.25">
      <c r="A1804" s="77">
        <f t="shared" si="50"/>
        <v>2025</v>
      </c>
      <c r="B1804" s="77">
        <f t="shared" si="51"/>
        <v>1</v>
      </c>
      <c r="C1804" s="73">
        <v>45674</v>
      </c>
      <c r="D1804" s="68" t="s">
        <v>3</v>
      </c>
      <c r="E1804" s="48" t="s">
        <v>331</v>
      </c>
      <c r="F1804" s="69" t="str">
        <f>VLOOKUP(E1804,Customer[],2,FALSE)</f>
        <v>Shwe Dinker</v>
      </c>
      <c r="G1804" s="69" t="str">
        <f>VLOOKUP(E1804,Customer[],3,FALSE)</f>
        <v>Paung Kan Gd</v>
      </c>
      <c r="H1804" s="69" t="str">
        <f>VLOOKUP(E1804,Customer[],4,FALSE)</f>
        <v>S Paukkan N/Oakkala</v>
      </c>
      <c r="I1804" s="48" t="s">
        <v>25</v>
      </c>
      <c r="J1804" s="70" t="str">
        <f>VLOOKUP(I1804,PGStock[],2,FALSE)</f>
        <v>Columbus Super Red Smooth 350 Ml</v>
      </c>
      <c r="K1804" s="71">
        <f>VLOOKUP(I1804,PGStock[],3,FALSE)</f>
        <v>0.35</v>
      </c>
      <c r="L1804" s="47">
        <v>4</v>
      </c>
      <c r="M1804" s="47">
        <f>VLOOKUP(I1804,PGStock[],6,FALSE)</f>
        <v>150</v>
      </c>
      <c r="N1804" s="47">
        <f>+PGSales!$L1804*PGSales!$M1804</f>
        <v>600</v>
      </c>
    </row>
    <row r="1805" spans="1:14" hidden="1" x14ac:dyDescent="0.25">
      <c r="A1805" s="77">
        <f t="shared" si="50"/>
        <v>2025</v>
      </c>
      <c r="B1805" s="77">
        <f t="shared" si="51"/>
        <v>1</v>
      </c>
      <c r="C1805" s="73">
        <v>45674</v>
      </c>
      <c r="D1805" s="68" t="s">
        <v>3</v>
      </c>
      <c r="E1805" s="48" t="s">
        <v>331</v>
      </c>
      <c r="F1805" s="69" t="str">
        <f>VLOOKUP(E1805,Customer[],2,FALSE)</f>
        <v>Shwe Dinker</v>
      </c>
      <c r="G1805" s="69" t="str">
        <f>VLOOKUP(E1805,Customer[],3,FALSE)</f>
        <v>Paung Kan Gd</v>
      </c>
      <c r="H1805" s="69" t="str">
        <f>VLOOKUP(E1805,Customer[],4,FALSE)</f>
        <v>S Paukkan N/Oakkala</v>
      </c>
      <c r="I1805" s="48" t="s">
        <v>20</v>
      </c>
      <c r="J1805" s="70" t="str">
        <f>VLOOKUP(I1805,PGStock[],2,FALSE)</f>
        <v>Formula Rum 700ml</v>
      </c>
      <c r="K1805" s="71">
        <f>VLOOKUP(I1805,PGStock[],3,FALSE)</f>
        <v>0.7</v>
      </c>
      <c r="L1805" s="47">
        <v>1</v>
      </c>
      <c r="M1805" s="47">
        <f>VLOOKUP(I1805,PGStock[],6,FALSE)</f>
        <v>200</v>
      </c>
      <c r="N1805" s="47">
        <f>+PGSales!$L1805*PGSales!$M1805</f>
        <v>200</v>
      </c>
    </row>
    <row r="1806" spans="1:14" hidden="1" x14ac:dyDescent="0.25">
      <c r="A1806" s="77">
        <f t="shared" si="50"/>
        <v>2025</v>
      </c>
      <c r="B1806" s="77">
        <f t="shared" si="51"/>
        <v>1</v>
      </c>
      <c r="C1806" s="73">
        <v>45674</v>
      </c>
      <c r="D1806" s="68" t="s">
        <v>3</v>
      </c>
      <c r="E1806" s="48" t="s">
        <v>331</v>
      </c>
      <c r="F1806" s="69" t="str">
        <f>VLOOKUP(E1806,Customer[],2,FALSE)</f>
        <v>Shwe Dinker</v>
      </c>
      <c r="G1806" s="69" t="str">
        <f>VLOOKUP(E1806,Customer[],3,FALSE)</f>
        <v>Paung Kan Gd</v>
      </c>
      <c r="H1806" s="69" t="str">
        <f>VLOOKUP(E1806,Customer[],4,FALSE)</f>
        <v>S Paukkan N/Oakkala</v>
      </c>
      <c r="I1806" s="48" t="s">
        <v>18</v>
      </c>
      <c r="J1806" s="70" t="str">
        <f>VLOOKUP(I1806,PGStock[],2,FALSE)</f>
        <v>Formula Rum 350ml</v>
      </c>
      <c r="K1806" s="71">
        <f>VLOOKUP(I1806,PGStock[],3,FALSE)</f>
        <v>0.35</v>
      </c>
      <c r="L1806" s="47">
        <v>2</v>
      </c>
      <c r="M1806" s="47">
        <f>VLOOKUP(I1806,PGStock[],6,FALSE)</f>
        <v>150</v>
      </c>
      <c r="N1806" s="47">
        <f>+PGSales!$L1806*PGSales!$M1806</f>
        <v>300</v>
      </c>
    </row>
    <row r="1807" spans="1:14" hidden="1" x14ac:dyDescent="0.25">
      <c r="A1807" s="77">
        <f t="shared" si="50"/>
        <v>2025</v>
      </c>
      <c r="B1807" s="77">
        <f t="shared" si="51"/>
        <v>1</v>
      </c>
      <c r="C1807" s="73">
        <v>45674</v>
      </c>
      <c r="D1807" s="68" t="s">
        <v>4</v>
      </c>
      <c r="E1807" s="48">
        <v>162</v>
      </c>
      <c r="F1807" s="69" t="str">
        <f>VLOOKUP(E1807,Customer[],2,FALSE)</f>
        <v>16 G(2)</v>
      </c>
      <c r="G1807" s="69" t="str">
        <f>VLOOKUP(E1807,Customer[],3,FALSE)</f>
        <v>Taungnu Rd</v>
      </c>
      <c r="H1807" s="69" t="str">
        <f>VLOOKUP(E1807,Customer[],4,FALSE)</f>
        <v>S Paukkan N/Oakkala</v>
      </c>
      <c r="I1807" s="48" t="s">
        <v>25</v>
      </c>
      <c r="J1807" s="70" t="str">
        <f>VLOOKUP(I1807,PGStock[],2,FALSE)</f>
        <v>Columbus Super Red Smooth 350 Ml</v>
      </c>
      <c r="K1807" s="71">
        <f>VLOOKUP(I1807,PGStock[],3,FALSE)</f>
        <v>0.35</v>
      </c>
      <c r="L1807" s="47">
        <v>1</v>
      </c>
      <c r="M1807" s="47">
        <f>VLOOKUP(I1807,PGStock[],6,FALSE)</f>
        <v>150</v>
      </c>
      <c r="N1807" s="47">
        <f>+PGSales!$L1807*PGSales!$M1807</f>
        <v>150</v>
      </c>
    </row>
    <row r="1808" spans="1:14" hidden="1" x14ac:dyDescent="0.25">
      <c r="A1808" s="77">
        <f t="shared" si="50"/>
        <v>2025</v>
      </c>
      <c r="B1808" s="77">
        <f t="shared" si="51"/>
        <v>1</v>
      </c>
      <c r="C1808" s="73">
        <v>45674</v>
      </c>
      <c r="D1808" s="68" t="s">
        <v>4</v>
      </c>
      <c r="E1808" s="48">
        <v>162</v>
      </c>
      <c r="F1808" s="69" t="str">
        <f>VLOOKUP(E1808,Customer[],2,FALSE)</f>
        <v>16 G(2)</v>
      </c>
      <c r="G1808" s="69" t="str">
        <f>VLOOKUP(E1808,Customer[],3,FALSE)</f>
        <v>Taungnu Rd</v>
      </c>
      <c r="H1808" s="69" t="str">
        <f>VLOOKUP(E1808,Customer[],4,FALSE)</f>
        <v>S Paukkan N/Oakkala</v>
      </c>
      <c r="I1808" s="48" t="s">
        <v>23</v>
      </c>
      <c r="J1808" s="70" t="str">
        <f>VLOOKUP(I1808,PGStock[],2,FALSE)</f>
        <v>Columbus Super Red Smooth 175 Ml</v>
      </c>
      <c r="K1808" s="71">
        <f>VLOOKUP(I1808,PGStock[],3,FALSE)</f>
        <v>0.17499999999999999</v>
      </c>
      <c r="L1808" s="47">
        <v>6</v>
      </c>
      <c r="M1808" s="47">
        <f>VLOOKUP(I1808,PGStock[],6,FALSE)</f>
        <v>100</v>
      </c>
      <c r="N1808" s="47">
        <f>+PGSales!$L1808*PGSales!$M1808</f>
        <v>600</v>
      </c>
    </row>
    <row r="1809" spans="1:14" hidden="1" x14ac:dyDescent="0.25">
      <c r="A1809" s="77">
        <f t="shared" si="50"/>
        <v>2025</v>
      </c>
      <c r="B1809" s="77">
        <f t="shared" si="51"/>
        <v>1</v>
      </c>
      <c r="C1809" s="73">
        <v>45674</v>
      </c>
      <c r="D1809" s="68" t="s">
        <v>4</v>
      </c>
      <c r="E1809" s="48">
        <v>162</v>
      </c>
      <c r="F1809" s="69" t="str">
        <f>VLOOKUP(E1809,Customer[],2,FALSE)</f>
        <v>16 G(2)</v>
      </c>
      <c r="G1809" s="69" t="str">
        <f>VLOOKUP(E1809,Customer[],3,FALSE)</f>
        <v>Taungnu Rd</v>
      </c>
      <c r="H1809" s="69" t="str">
        <f>VLOOKUP(E1809,Customer[],4,FALSE)</f>
        <v>S Paukkan N/Oakkala</v>
      </c>
      <c r="I1809" s="48" t="s">
        <v>18</v>
      </c>
      <c r="J1809" s="70" t="str">
        <f>VLOOKUP(I1809,PGStock[],2,FALSE)</f>
        <v>Formula Rum 350ml</v>
      </c>
      <c r="K1809" s="71">
        <f>VLOOKUP(I1809,PGStock[],3,FALSE)</f>
        <v>0.35</v>
      </c>
      <c r="L1809" s="47">
        <v>1</v>
      </c>
      <c r="M1809" s="47">
        <f>VLOOKUP(I1809,PGStock[],6,FALSE)</f>
        <v>150</v>
      </c>
      <c r="N1809" s="47">
        <f>+PGSales!$L1809*PGSales!$M1809</f>
        <v>150</v>
      </c>
    </row>
    <row r="1810" spans="1:14" hidden="1" x14ac:dyDescent="0.25">
      <c r="A1810" s="77">
        <f t="shared" si="50"/>
        <v>2025</v>
      </c>
      <c r="B1810" s="77">
        <f t="shared" si="51"/>
        <v>1</v>
      </c>
      <c r="C1810" s="73">
        <v>45674</v>
      </c>
      <c r="D1810" s="68" t="s">
        <v>2</v>
      </c>
      <c r="E1810" s="48">
        <v>161</v>
      </c>
      <c r="F1810" s="69" t="str">
        <f>VLOOKUP(E1810,Customer[],2,FALSE)</f>
        <v>16 G (1)</v>
      </c>
      <c r="G1810" s="69" t="str">
        <f>VLOOKUP(E1810,Customer[],3,FALSE)</f>
        <v>Innwa Rd</v>
      </c>
      <c r="H1810" s="69" t="str">
        <f>VLOOKUP(E1810,Customer[],4,FALSE)</f>
        <v>S Paukkan N/Oakkala</v>
      </c>
      <c r="I1810" s="48" t="s">
        <v>23</v>
      </c>
      <c r="J1810" s="70" t="str">
        <f>VLOOKUP(I1810,PGStock[],2,FALSE)</f>
        <v>Columbus Super Red Smooth 175 Ml</v>
      </c>
      <c r="K1810" s="71">
        <f>VLOOKUP(I1810,PGStock[],3,FALSE)</f>
        <v>0.17499999999999999</v>
      </c>
      <c r="L1810" s="47">
        <v>10</v>
      </c>
      <c r="M1810" s="47">
        <f>VLOOKUP(I1810,PGStock[],6,FALSE)</f>
        <v>100</v>
      </c>
      <c r="N1810" s="47">
        <f>+PGSales!$L1810*PGSales!$M1810</f>
        <v>1000</v>
      </c>
    </row>
    <row r="1811" spans="1:14" hidden="1" x14ac:dyDescent="0.25">
      <c r="A1811" s="77">
        <f t="shared" si="50"/>
        <v>2025</v>
      </c>
      <c r="B1811" s="77">
        <f t="shared" si="51"/>
        <v>1</v>
      </c>
      <c r="C1811" s="73">
        <v>45674</v>
      </c>
      <c r="D1811" s="68" t="s">
        <v>2</v>
      </c>
      <c r="E1811" s="48">
        <v>161</v>
      </c>
      <c r="F1811" s="69" t="str">
        <f>VLOOKUP(E1811,Customer[],2,FALSE)</f>
        <v>16 G (1)</v>
      </c>
      <c r="G1811" s="69" t="str">
        <f>VLOOKUP(E1811,Customer[],3,FALSE)</f>
        <v>Innwa Rd</v>
      </c>
      <c r="H1811" s="69" t="str">
        <f>VLOOKUP(E1811,Customer[],4,FALSE)</f>
        <v>S Paukkan N/Oakkala</v>
      </c>
      <c r="I1811" s="48" t="s">
        <v>18</v>
      </c>
      <c r="J1811" s="70" t="str">
        <f>VLOOKUP(I1811,PGStock[],2,FALSE)</f>
        <v>Formula Rum 350ml</v>
      </c>
      <c r="K1811" s="71">
        <f>VLOOKUP(I1811,PGStock[],3,FALSE)</f>
        <v>0.35</v>
      </c>
      <c r="L1811" s="47">
        <v>8</v>
      </c>
      <c r="M1811" s="47">
        <f>VLOOKUP(I1811,PGStock[],6,FALSE)</f>
        <v>150</v>
      </c>
      <c r="N1811" s="47">
        <f>+PGSales!$L1811*PGSales!$M1811</f>
        <v>1200</v>
      </c>
    </row>
    <row r="1812" spans="1:14" hidden="1" x14ac:dyDescent="0.25">
      <c r="A1812" s="77">
        <f t="shared" si="50"/>
        <v>2025</v>
      </c>
      <c r="B1812" s="77">
        <f t="shared" si="51"/>
        <v>1</v>
      </c>
      <c r="C1812" s="73">
        <v>45674</v>
      </c>
      <c r="D1812" s="68" t="s">
        <v>60</v>
      </c>
      <c r="E1812" s="48" t="s">
        <v>334</v>
      </c>
      <c r="F1812" s="69" t="str">
        <f>VLOOKUP(E1812,Customer[],2,FALSE)</f>
        <v>Nan Htet</v>
      </c>
      <c r="G1812" s="69" t="str">
        <f>VLOOKUP(E1812,Customer[],3,FALSE)</f>
        <v>Sitkaind Rd</v>
      </c>
      <c r="H1812" s="69" t="str">
        <f>VLOOKUP(E1812,Customer[],4,FALSE)</f>
        <v>S Paukkan N/Oakkala</v>
      </c>
      <c r="I1812" s="48" t="s">
        <v>25</v>
      </c>
      <c r="J1812" s="70" t="str">
        <f>VLOOKUP(I1812,PGStock[],2,FALSE)</f>
        <v>Columbus Super Red Smooth 350 Ml</v>
      </c>
      <c r="K1812" s="71">
        <f>VLOOKUP(I1812,PGStock[],3,FALSE)</f>
        <v>0.35</v>
      </c>
      <c r="L1812" s="47">
        <v>6</v>
      </c>
      <c r="M1812" s="47">
        <f>VLOOKUP(I1812,PGStock[],6,FALSE)</f>
        <v>150</v>
      </c>
      <c r="N1812" s="47">
        <f>+PGSales!$L1812*PGSales!$M1812</f>
        <v>900</v>
      </c>
    </row>
    <row r="1813" spans="1:14" hidden="1" x14ac:dyDescent="0.25">
      <c r="A1813" s="77">
        <f t="shared" si="50"/>
        <v>2025</v>
      </c>
      <c r="B1813" s="77">
        <f t="shared" si="51"/>
        <v>1</v>
      </c>
      <c r="C1813" s="73">
        <v>45674</v>
      </c>
      <c r="D1813" s="68" t="s">
        <v>60</v>
      </c>
      <c r="E1813" s="48" t="s">
        <v>334</v>
      </c>
      <c r="F1813" s="69" t="str">
        <f>VLOOKUP(E1813,Customer[],2,FALSE)</f>
        <v>Nan Htet</v>
      </c>
      <c r="G1813" s="69" t="str">
        <f>VLOOKUP(E1813,Customer[],3,FALSE)</f>
        <v>Sitkaind Rd</v>
      </c>
      <c r="H1813" s="69" t="str">
        <f>VLOOKUP(E1813,Customer[],4,FALSE)</f>
        <v>S Paukkan N/Oakkala</v>
      </c>
      <c r="I1813" s="48" t="s">
        <v>20</v>
      </c>
      <c r="J1813" s="70" t="str">
        <f>VLOOKUP(I1813,PGStock[],2,FALSE)</f>
        <v>Formula Rum 700ml</v>
      </c>
      <c r="K1813" s="71">
        <f>VLOOKUP(I1813,PGStock[],3,FALSE)</f>
        <v>0.7</v>
      </c>
      <c r="L1813" s="47">
        <v>1</v>
      </c>
      <c r="M1813" s="47">
        <f>VLOOKUP(I1813,PGStock[],6,FALSE)</f>
        <v>200</v>
      </c>
      <c r="N1813" s="47">
        <f>+PGSales!$L1813*PGSales!$M1813</f>
        <v>200</v>
      </c>
    </row>
    <row r="1814" spans="1:14" hidden="1" x14ac:dyDescent="0.25">
      <c r="A1814" s="77">
        <f t="shared" si="50"/>
        <v>2025</v>
      </c>
      <c r="B1814" s="77">
        <f t="shared" si="51"/>
        <v>1</v>
      </c>
      <c r="C1814" s="73">
        <v>45674</v>
      </c>
      <c r="D1814" s="68" t="s">
        <v>60</v>
      </c>
      <c r="E1814" s="48" t="s">
        <v>334</v>
      </c>
      <c r="F1814" s="69" t="str">
        <f>VLOOKUP(E1814,Customer[],2,FALSE)</f>
        <v>Nan Htet</v>
      </c>
      <c r="G1814" s="69" t="str">
        <f>VLOOKUP(E1814,Customer[],3,FALSE)</f>
        <v>Sitkaind Rd</v>
      </c>
      <c r="H1814" s="69" t="str">
        <f>VLOOKUP(E1814,Customer[],4,FALSE)</f>
        <v>S Paukkan N/Oakkala</v>
      </c>
      <c r="I1814" s="48" t="s">
        <v>18</v>
      </c>
      <c r="J1814" s="70" t="str">
        <f>VLOOKUP(I1814,PGStock[],2,FALSE)</f>
        <v>Formula Rum 350ml</v>
      </c>
      <c r="K1814" s="71">
        <f>VLOOKUP(I1814,PGStock[],3,FALSE)</f>
        <v>0.35</v>
      </c>
      <c r="L1814" s="47">
        <v>16</v>
      </c>
      <c r="M1814" s="47">
        <f>VLOOKUP(I1814,PGStock[],6,FALSE)</f>
        <v>150</v>
      </c>
      <c r="N1814" s="47">
        <f>+PGSales!$L1814*PGSales!$M1814</f>
        <v>2400</v>
      </c>
    </row>
    <row r="1815" spans="1:14" hidden="1" x14ac:dyDescent="0.25">
      <c r="A1815" s="77">
        <f t="shared" si="50"/>
        <v>2025</v>
      </c>
      <c r="B1815" s="77">
        <f t="shared" si="51"/>
        <v>1</v>
      </c>
      <c r="C1815" s="73">
        <v>45674</v>
      </c>
      <c r="D1815" s="68" t="s">
        <v>187</v>
      </c>
      <c r="E1815" s="48" t="s">
        <v>314</v>
      </c>
      <c r="F1815" s="69" t="str">
        <f>VLOOKUP(E1815,Customer[],2,FALSE)</f>
        <v>Kaung</v>
      </c>
      <c r="G1815" s="69" t="str">
        <f>VLOOKUP(E1815,Customer[],3,FALSE)</f>
        <v>Nuaung Yann Rd</v>
      </c>
      <c r="H1815" s="69" t="str">
        <f>VLOOKUP(E1815,Customer[],4,FALSE)</f>
        <v>S Paukkan N/Oakkala</v>
      </c>
      <c r="I1815" s="48" t="s">
        <v>27</v>
      </c>
      <c r="J1815" s="70" t="str">
        <f>VLOOKUP(I1815,PGStock[],2,FALSE)</f>
        <v>Columbus Super Red Smooth 700 Ml</v>
      </c>
      <c r="K1815" s="71">
        <f>VLOOKUP(I1815,PGStock[],3,FALSE)</f>
        <v>0.7</v>
      </c>
      <c r="L1815" s="47">
        <v>1</v>
      </c>
      <c r="M1815" s="47">
        <f>VLOOKUP(I1815,PGStock[],6,FALSE)</f>
        <v>200</v>
      </c>
      <c r="N1815" s="47">
        <f>+PGSales!$L1815*PGSales!$M1815</f>
        <v>200</v>
      </c>
    </row>
    <row r="1816" spans="1:14" hidden="1" x14ac:dyDescent="0.25">
      <c r="A1816" s="77">
        <f t="shared" si="50"/>
        <v>2025</v>
      </c>
      <c r="B1816" s="77">
        <f t="shared" si="51"/>
        <v>1</v>
      </c>
      <c r="C1816" s="73">
        <v>45674</v>
      </c>
      <c r="D1816" s="68" t="s">
        <v>187</v>
      </c>
      <c r="E1816" s="48" t="s">
        <v>314</v>
      </c>
      <c r="F1816" s="69" t="str">
        <f>VLOOKUP(E1816,Customer[],2,FALSE)</f>
        <v>Kaung</v>
      </c>
      <c r="G1816" s="69" t="str">
        <f>VLOOKUP(E1816,Customer[],3,FALSE)</f>
        <v>Nuaung Yann Rd</v>
      </c>
      <c r="H1816" s="69" t="str">
        <f>VLOOKUP(E1816,Customer[],4,FALSE)</f>
        <v>S Paukkan N/Oakkala</v>
      </c>
      <c r="I1816" s="48" t="s">
        <v>25</v>
      </c>
      <c r="J1816" s="70" t="str">
        <f>VLOOKUP(I1816,PGStock[],2,FALSE)</f>
        <v>Columbus Super Red Smooth 350 Ml</v>
      </c>
      <c r="K1816" s="71">
        <f>VLOOKUP(I1816,PGStock[],3,FALSE)</f>
        <v>0.35</v>
      </c>
      <c r="L1816" s="47">
        <v>8</v>
      </c>
      <c r="M1816" s="47">
        <f>VLOOKUP(I1816,PGStock[],6,FALSE)</f>
        <v>150</v>
      </c>
      <c r="N1816" s="47">
        <f>+PGSales!$L1816*PGSales!$M1816</f>
        <v>1200</v>
      </c>
    </row>
    <row r="1817" spans="1:14" hidden="1" x14ac:dyDescent="0.25">
      <c r="A1817" s="77">
        <f t="shared" si="50"/>
        <v>2025</v>
      </c>
      <c r="B1817" s="77">
        <f t="shared" si="51"/>
        <v>1</v>
      </c>
      <c r="C1817" s="73">
        <v>45674</v>
      </c>
      <c r="D1817" s="68" t="s">
        <v>187</v>
      </c>
      <c r="E1817" s="48" t="s">
        <v>314</v>
      </c>
      <c r="F1817" s="69" t="str">
        <f>VLOOKUP(E1817,Customer[],2,FALSE)</f>
        <v>Kaung</v>
      </c>
      <c r="G1817" s="69" t="str">
        <f>VLOOKUP(E1817,Customer[],3,FALSE)</f>
        <v>Nuaung Yann Rd</v>
      </c>
      <c r="H1817" s="69" t="str">
        <f>VLOOKUP(E1817,Customer[],4,FALSE)</f>
        <v>S Paukkan N/Oakkala</v>
      </c>
      <c r="I1817" s="48" t="s">
        <v>18</v>
      </c>
      <c r="J1817" s="70" t="str">
        <f>VLOOKUP(I1817,PGStock[],2,FALSE)</f>
        <v>Formula Rum 350ml</v>
      </c>
      <c r="K1817" s="71">
        <f>VLOOKUP(I1817,PGStock[],3,FALSE)</f>
        <v>0.35</v>
      </c>
      <c r="L1817" s="47">
        <v>11</v>
      </c>
      <c r="M1817" s="47">
        <f>VLOOKUP(I1817,PGStock[],6,FALSE)</f>
        <v>150</v>
      </c>
      <c r="N1817" s="47">
        <f>+PGSales!$L1817*PGSales!$M1817</f>
        <v>1650</v>
      </c>
    </row>
    <row r="1818" spans="1:14" hidden="1" x14ac:dyDescent="0.25">
      <c r="A1818" s="77">
        <f t="shared" si="50"/>
        <v>2025</v>
      </c>
      <c r="B1818" s="77">
        <f t="shared" si="51"/>
        <v>1</v>
      </c>
      <c r="C1818" s="73">
        <v>45674</v>
      </c>
      <c r="D1818" s="68" t="s">
        <v>1</v>
      </c>
      <c r="E1818" s="48" t="s">
        <v>321</v>
      </c>
      <c r="F1818" s="69" t="str">
        <f>VLOOKUP(E1818,Customer[],2,FALSE)</f>
        <v>Sein Si Tun</v>
      </c>
      <c r="G1818" s="69" t="str">
        <f>VLOOKUP(E1818,Customer[],3,FALSE)</f>
        <v>Yazar Deright Rd</v>
      </c>
      <c r="H1818" s="69" t="str">
        <f>VLOOKUP(E1818,Customer[],4,FALSE)</f>
        <v>S Paukkan N/Oakkala</v>
      </c>
      <c r="I1818" s="48" t="s">
        <v>25</v>
      </c>
      <c r="J1818" s="70" t="str">
        <f>VLOOKUP(I1818,PGStock[],2,FALSE)</f>
        <v>Columbus Super Red Smooth 350 Ml</v>
      </c>
      <c r="K1818" s="71">
        <f>VLOOKUP(I1818,PGStock[],3,FALSE)</f>
        <v>0.35</v>
      </c>
      <c r="L1818" s="47">
        <v>1</v>
      </c>
      <c r="M1818" s="47">
        <f>VLOOKUP(I1818,PGStock[],6,FALSE)</f>
        <v>150</v>
      </c>
      <c r="N1818" s="47">
        <f>+PGSales!$L1818*PGSales!$M1818</f>
        <v>150</v>
      </c>
    </row>
    <row r="1819" spans="1:14" hidden="1" x14ac:dyDescent="0.25">
      <c r="A1819" s="77">
        <f t="shared" si="50"/>
        <v>2025</v>
      </c>
      <c r="B1819" s="77">
        <f t="shared" si="51"/>
        <v>1</v>
      </c>
      <c r="C1819" s="73">
        <v>45674</v>
      </c>
      <c r="D1819" s="68" t="s">
        <v>1</v>
      </c>
      <c r="E1819" s="48" t="s">
        <v>321</v>
      </c>
      <c r="F1819" s="69" t="str">
        <f>VLOOKUP(E1819,Customer[],2,FALSE)</f>
        <v>Sein Si Tun</v>
      </c>
      <c r="G1819" s="69" t="str">
        <f>VLOOKUP(E1819,Customer[],3,FALSE)</f>
        <v>Yazar Deright Rd</v>
      </c>
      <c r="H1819" s="69" t="str">
        <f>VLOOKUP(E1819,Customer[],4,FALSE)</f>
        <v>S Paukkan N/Oakkala</v>
      </c>
      <c r="I1819" s="48" t="s">
        <v>18</v>
      </c>
      <c r="J1819" s="70" t="str">
        <f>VLOOKUP(I1819,PGStock[],2,FALSE)</f>
        <v>Formula Rum 350ml</v>
      </c>
      <c r="K1819" s="71">
        <f>VLOOKUP(I1819,PGStock[],3,FALSE)</f>
        <v>0.35</v>
      </c>
      <c r="L1819" s="47">
        <v>5</v>
      </c>
      <c r="M1819" s="47">
        <f>VLOOKUP(I1819,PGStock[],6,FALSE)</f>
        <v>150</v>
      </c>
      <c r="N1819" s="47">
        <f>+PGSales!$L1819*PGSales!$M1819</f>
        <v>750</v>
      </c>
    </row>
    <row r="1820" spans="1:14" hidden="1" x14ac:dyDescent="0.25">
      <c r="A1820" s="77">
        <f t="shared" si="50"/>
        <v>2025</v>
      </c>
      <c r="B1820" s="77">
        <f t="shared" si="51"/>
        <v>1</v>
      </c>
      <c r="C1820" s="73">
        <v>45674</v>
      </c>
      <c r="D1820" s="68" t="s">
        <v>0</v>
      </c>
      <c r="E1820" s="48" t="s">
        <v>319</v>
      </c>
      <c r="F1820" s="69" t="str">
        <f>VLOOKUP(E1820,Customer[],2,FALSE)</f>
        <v>Htet Lwin</v>
      </c>
      <c r="G1820" s="69" t="str">
        <f>VLOOKUP(E1820,Customer[],3,FALSE)</f>
        <v>Bagan Rd</v>
      </c>
      <c r="H1820" s="69" t="str">
        <f>VLOOKUP(E1820,Customer[],4,FALSE)</f>
        <v>S Paukkan N/Oakkala</v>
      </c>
      <c r="I1820" s="48" t="s">
        <v>25</v>
      </c>
      <c r="J1820" s="70" t="str">
        <f>VLOOKUP(I1820,PGStock[],2,FALSE)</f>
        <v>Columbus Super Red Smooth 350 Ml</v>
      </c>
      <c r="K1820" s="71">
        <f>VLOOKUP(I1820,PGStock[],3,FALSE)</f>
        <v>0.35</v>
      </c>
      <c r="L1820" s="47">
        <v>4</v>
      </c>
      <c r="M1820" s="47">
        <f>VLOOKUP(I1820,PGStock[],6,FALSE)</f>
        <v>150</v>
      </c>
      <c r="N1820" s="47">
        <f>+PGSales!$L1820*PGSales!$M1820</f>
        <v>600</v>
      </c>
    </row>
    <row r="1821" spans="1:14" hidden="1" x14ac:dyDescent="0.25">
      <c r="A1821" s="77">
        <f t="shared" si="50"/>
        <v>2025</v>
      </c>
      <c r="B1821" s="77">
        <f t="shared" si="51"/>
        <v>1</v>
      </c>
      <c r="C1821" s="73">
        <v>45674</v>
      </c>
      <c r="D1821" s="68" t="s">
        <v>0</v>
      </c>
      <c r="E1821" s="48" t="s">
        <v>319</v>
      </c>
      <c r="F1821" s="69" t="str">
        <f>VLOOKUP(E1821,Customer[],2,FALSE)</f>
        <v>Htet Lwin</v>
      </c>
      <c r="G1821" s="69" t="str">
        <f>VLOOKUP(E1821,Customer[],3,FALSE)</f>
        <v>Bagan Rd</v>
      </c>
      <c r="H1821" s="69" t="str">
        <f>VLOOKUP(E1821,Customer[],4,FALSE)</f>
        <v>S Paukkan N/Oakkala</v>
      </c>
      <c r="I1821" s="48" t="s">
        <v>20</v>
      </c>
      <c r="J1821" s="70" t="str">
        <f>VLOOKUP(I1821,PGStock[],2,FALSE)</f>
        <v>Formula Rum 700ml</v>
      </c>
      <c r="K1821" s="71">
        <f>VLOOKUP(I1821,PGStock[],3,FALSE)</f>
        <v>0.7</v>
      </c>
      <c r="L1821" s="47">
        <v>1</v>
      </c>
      <c r="M1821" s="47">
        <f>VLOOKUP(I1821,PGStock[],6,FALSE)</f>
        <v>200</v>
      </c>
      <c r="N1821" s="47">
        <f>+PGSales!$L1821*PGSales!$M1821</f>
        <v>200</v>
      </c>
    </row>
    <row r="1822" spans="1:14" hidden="1" x14ac:dyDescent="0.25">
      <c r="A1822" s="77">
        <f t="shared" si="50"/>
        <v>2025</v>
      </c>
      <c r="B1822" s="77">
        <f t="shared" si="51"/>
        <v>1</v>
      </c>
      <c r="C1822" s="73">
        <v>45674</v>
      </c>
      <c r="D1822" s="68" t="s">
        <v>0</v>
      </c>
      <c r="E1822" s="48" t="s">
        <v>319</v>
      </c>
      <c r="F1822" s="69" t="str">
        <f>VLOOKUP(E1822,Customer[],2,FALSE)</f>
        <v>Htet Lwin</v>
      </c>
      <c r="G1822" s="69" t="str">
        <f>VLOOKUP(E1822,Customer[],3,FALSE)</f>
        <v>Bagan Rd</v>
      </c>
      <c r="H1822" s="69" t="str">
        <f>VLOOKUP(E1822,Customer[],4,FALSE)</f>
        <v>S Paukkan N/Oakkala</v>
      </c>
      <c r="I1822" s="48" t="s">
        <v>18</v>
      </c>
      <c r="J1822" s="70" t="str">
        <f>VLOOKUP(I1822,PGStock[],2,FALSE)</f>
        <v>Formula Rum 350ml</v>
      </c>
      <c r="K1822" s="71">
        <f>VLOOKUP(I1822,PGStock[],3,FALSE)</f>
        <v>0.35</v>
      </c>
      <c r="L1822" s="47">
        <v>12</v>
      </c>
      <c r="M1822" s="47">
        <f>VLOOKUP(I1822,PGStock[],6,FALSE)</f>
        <v>150</v>
      </c>
      <c r="N1822" s="47">
        <f>+PGSales!$L1822*PGSales!$M1822</f>
        <v>1800</v>
      </c>
    </row>
    <row r="1823" spans="1:14" hidden="1" x14ac:dyDescent="0.25">
      <c r="A1823" s="77">
        <f t="shared" ref="A1823:A1886" si="52">YEAR(C1823)</f>
        <v>2025</v>
      </c>
      <c r="B1823" s="77">
        <f t="shared" ref="B1823:B1886" si="53">MONTH(C1823)</f>
        <v>1</v>
      </c>
      <c r="C1823" s="73">
        <v>45674</v>
      </c>
      <c r="D1823" s="68" t="s">
        <v>76</v>
      </c>
      <c r="E1823" s="48" t="s">
        <v>369</v>
      </c>
      <c r="F1823" s="69" t="str">
        <f>VLOOKUP(E1823,Customer[],2,FALSE)</f>
        <v>Min Thar Gyi</v>
      </c>
      <c r="G1823" s="69" t="str">
        <f>VLOOKUP(E1823,Customer[],3,FALSE)</f>
        <v>Aye Yake Nyein Rd</v>
      </c>
      <c r="H1823" s="69" t="str">
        <f>VLOOKUP(E1823,Customer[],4,FALSE)</f>
        <v>Hlaing Thar Yar</v>
      </c>
      <c r="I1823" s="48" t="s">
        <v>25</v>
      </c>
      <c r="J1823" s="70" t="str">
        <f>VLOOKUP(I1823,PGStock[],2,FALSE)</f>
        <v>Columbus Super Red Smooth 350 Ml</v>
      </c>
      <c r="K1823" s="71">
        <f>VLOOKUP(I1823,PGStock[],3,FALSE)</f>
        <v>0.35</v>
      </c>
      <c r="L1823" s="47">
        <v>6</v>
      </c>
      <c r="M1823" s="47">
        <f>VLOOKUP(I1823,PGStock[],6,FALSE)</f>
        <v>150</v>
      </c>
      <c r="N1823" s="47">
        <f>+PGSales!$L1823*PGSales!$M1823</f>
        <v>900</v>
      </c>
    </row>
    <row r="1824" spans="1:14" hidden="1" x14ac:dyDescent="0.25">
      <c r="A1824" s="77">
        <f t="shared" si="52"/>
        <v>2025</v>
      </c>
      <c r="B1824" s="77">
        <f t="shared" si="53"/>
        <v>1</v>
      </c>
      <c r="C1824" s="73">
        <v>45674</v>
      </c>
      <c r="D1824" s="68" t="s">
        <v>76</v>
      </c>
      <c r="E1824" s="48" t="s">
        <v>369</v>
      </c>
      <c r="F1824" s="69" t="str">
        <f>VLOOKUP(E1824,Customer[],2,FALSE)</f>
        <v>Min Thar Gyi</v>
      </c>
      <c r="G1824" s="69" t="str">
        <f>VLOOKUP(E1824,Customer[],3,FALSE)</f>
        <v>Aye Yake Nyein Rd</v>
      </c>
      <c r="H1824" s="69" t="str">
        <f>VLOOKUP(E1824,Customer[],4,FALSE)</f>
        <v>Hlaing Thar Yar</v>
      </c>
      <c r="I1824" s="48" t="s">
        <v>18</v>
      </c>
      <c r="J1824" s="70" t="str">
        <f>VLOOKUP(I1824,PGStock[],2,FALSE)</f>
        <v>Formula Rum 350ml</v>
      </c>
      <c r="K1824" s="71">
        <f>VLOOKUP(I1824,PGStock[],3,FALSE)</f>
        <v>0.35</v>
      </c>
      <c r="L1824" s="47">
        <v>6</v>
      </c>
      <c r="M1824" s="47">
        <f>VLOOKUP(I1824,PGStock[],6,FALSE)</f>
        <v>150</v>
      </c>
      <c r="N1824" s="47">
        <f>+PGSales!$L1824*PGSales!$M1824</f>
        <v>900</v>
      </c>
    </row>
    <row r="1825" spans="1:14" hidden="1" x14ac:dyDescent="0.25">
      <c r="A1825" s="77">
        <f t="shared" si="52"/>
        <v>2025</v>
      </c>
      <c r="B1825" s="77">
        <f t="shared" si="53"/>
        <v>1</v>
      </c>
      <c r="C1825" s="73">
        <v>45674</v>
      </c>
      <c r="D1825" s="68" t="s">
        <v>68</v>
      </c>
      <c r="E1825" s="48" t="s">
        <v>370</v>
      </c>
      <c r="F1825" s="69" t="str">
        <f>VLOOKUP(E1825,Customer[],2,FALSE)</f>
        <v>Paint Taime Thaung</v>
      </c>
      <c r="G1825" s="69" t="str">
        <f>VLOOKUP(E1825,Customer[],3,FALSE)</f>
        <v>Aye Yake Nyein Rd</v>
      </c>
      <c r="H1825" s="69" t="str">
        <f>VLOOKUP(E1825,Customer[],4,FALSE)</f>
        <v>Hlaing Thar Yar</v>
      </c>
      <c r="I1825" s="48" t="s">
        <v>25</v>
      </c>
      <c r="J1825" s="70" t="str">
        <f>VLOOKUP(I1825,PGStock[],2,FALSE)</f>
        <v>Columbus Super Red Smooth 350 Ml</v>
      </c>
      <c r="K1825" s="71">
        <f>VLOOKUP(I1825,PGStock[],3,FALSE)</f>
        <v>0.35</v>
      </c>
      <c r="L1825" s="47">
        <v>1</v>
      </c>
      <c r="M1825" s="47">
        <f>VLOOKUP(I1825,PGStock[],6,FALSE)</f>
        <v>150</v>
      </c>
      <c r="N1825" s="47">
        <f>+PGSales!$L1825*PGSales!$M1825</f>
        <v>150</v>
      </c>
    </row>
    <row r="1826" spans="1:14" hidden="1" x14ac:dyDescent="0.25">
      <c r="A1826" s="77">
        <f t="shared" si="52"/>
        <v>2025</v>
      </c>
      <c r="B1826" s="77">
        <f t="shared" si="53"/>
        <v>1</v>
      </c>
      <c r="C1826" s="73">
        <v>45674</v>
      </c>
      <c r="D1826" s="68" t="s">
        <v>68</v>
      </c>
      <c r="E1826" s="48" t="s">
        <v>370</v>
      </c>
      <c r="F1826" s="69" t="str">
        <f>VLOOKUP(E1826,Customer[],2,FALSE)</f>
        <v>Paint Taime Thaung</v>
      </c>
      <c r="G1826" s="69" t="str">
        <f>VLOOKUP(E1826,Customer[],3,FALSE)</f>
        <v>Aye Yake Nyein Rd</v>
      </c>
      <c r="H1826" s="69" t="str">
        <f>VLOOKUP(E1826,Customer[],4,FALSE)</f>
        <v>Hlaing Thar Yar</v>
      </c>
      <c r="I1826" s="48" t="s">
        <v>20</v>
      </c>
      <c r="J1826" s="70" t="str">
        <f>VLOOKUP(I1826,PGStock[],2,FALSE)</f>
        <v>Formula Rum 700ml</v>
      </c>
      <c r="K1826" s="71">
        <f>VLOOKUP(I1826,PGStock[],3,FALSE)</f>
        <v>0.7</v>
      </c>
      <c r="L1826" s="47">
        <v>1</v>
      </c>
      <c r="M1826" s="47">
        <f>VLOOKUP(I1826,PGStock[],6,FALSE)</f>
        <v>200</v>
      </c>
      <c r="N1826" s="47">
        <f>+PGSales!$L1826*PGSales!$M1826</f>
        <v>200</v>
      </c>
    </row>
    <row r="1827" spans="1:14" hidden="1" x14ac:dyDescent="0.25">
      <c r="A1827" s="77">
        <f t="shared" si="52"/>
        <v>2025</v>
      </c>
      <c r="B1827" s="77">
        <f t="shared" si="53"/>
        <v>1</v>
      </c>
      <c r="C1827" s="73">
        <v>45674</v>
      </c>
      <c r="D1827" s="68" t="s">
        <v>68</v>
      </c>
      <c r="E1827" s="48" t="s">
        <v>370</v>
      </c>
      <c r="F1827" s="69" t="str">
        <f>VLOOKUP(E1827,Customer[],2,FALSE)</f>
        <v>Paint Taime Thaung</v>
      </c>
      <c r="G1827" s="69" t="str">
        <f>VLOOKUP(E1827,Customer[],3,FALSE)</f>
        <v>Aye Yake Nyein Rd</v>
      </c>
      <c r="H1827" s="69" t="str">
        <f>VLOOKUP(E1827,Customer[],4,FALSE)</f>
        <v>Hlaing Thar Yar</v>
      </c>
      <c r="I1827" s="48" t="s">
        <v>18</v>
      </c>
      <c r="J1827" s="70" t="str">
        <f>VLOOKUP(I1827,PGStock[],2,FALSE)</f>
        <v>Formula Rum 350ml</v>
      </c>
      <c r="K1827" s="71">
        <f>VLOOKUP(I1827,PGStock[],3,FALSE)</f>
        <v>0.35</v>
      </c>
      <c r="L1827" s="47">
        <v>1</v>
      </c>
      <c r="M1827" s="47">
        <f>VLOOKUP(I1827,PGStock[],6,FALSE)</f>
        <v>150</v>
      </c>
      <c r="N1827" s="47">
        <f>+PGSales!$L1827*PGSales!$M1827</f>
        <v>150</v>
      </c>
    </row>
    <row r="1828" spans="1:14" hidden="1" x14ac:dyDescent="0.25">
      <c r="A1828" s="77">
        <f t="shared" si="52"/>
        <v>2025</v>
      </c>
      <c r="B1828" s="77">
        <f t="shared" si="53"/>
        <v>1</v>
      </c>
      <c r="C1828" s="73">
        <v>45674</v>
      </c>
      <c r="D1828" s="68" t="s">
        <v>131</v>
      </c>
      <c r="E1828" s="48" t="s">
        <v>371</v>
      </c>
      <c r="F1828" s="69" t="str">
        <f>VLOOKUP(E1828,Customer[],2,FALSE)</f>
        <v>Arkar Tha</v>
      </c>
      <c r="G1828" s="69" t="str">
        <f>VLOOKUP(E1828,Customer[],3,FALSE)</f>
        <v>Thapyae Rd</v>
      </c>
      <c r="H1828" s="69" t="str">
        <f>VLOOKUP(E1828,Customer[],4,FALSE)</f>
        <v>Hlaing Thar Yar</v>
      </c>
      <c r="I1828" s="48" t="s">
        <v>25</v>
      </c>
      <c r="J1828" s="70" t="str">
        <f>VLOOKUP(I1828,PGStock[],2,FALSE)</f>
        <v>Columbus Super Red Smooth 350 Ml</v>
      </c>
      <c r="K1828" s="71">
        <f>VLOOKUP(I1828,PGStock[],3,FALSE)</f>
        <v>0.35</v>
      </c>
      <c r="L1828" s="47">
        <v>1</v>
      </c>
      <c r="M1828" s="47">
        <f>VLOOKUP(I1828,PGStock[],6,FALSE)</f>
        <v>150</v>
      </c>
      <c r="N1828" s="47">
        <f>+PGSales!$L1828*PGSales!$M1828</f>
        <v>150</v>
      </c>
    </row>
    <row r="1829" spans="1:14" hidden="1" x14ac:dyDescent="0.25">
      <c r="A1829" s="77">
        <f t="shared" si="52"/>
        <v>2025</v>
      </c>
      <c r="B1829" s="77">
        <f t="shared" si="53"/>
        <v>1</v>
      </c>
      <c r="C1829" s="73">
        <v>45674</v>
      </c>
      <c r="D1829" s="68" t="s">
        <v>131</v>
      </c>
      <c r="E1829" s="48" t="s">
        <v>371</v>
      </c>
      <c r="F1829" s="69" t="str">
        <f>VLOOKUP(E1829,Customer[],2,FALSE)</f>
        <v>Arkar Tha</v>
      </c>
      <c r="G1829" s="69" t="str">
        <f>VLOOKUP(E1829,Customer[],3,FALSE)</f>
        <v>Thapyae Rd</v>
      </c>
      <c r="H1829" s="69" t="str">
        <f>VLOOKUP(E1829,Customer[],4,FALSE)</f>
        <v>Hlaing Thar Yar</v>
      </c>
      <c r="I1829" s="48" t="s">
        <v>18</v>
      </c>
      <c r="J1829" s="70" t="str">
        <f>VLOOKUP(I1829,PGStock[],2,FALSE)</f>
        <v>Formula Rum 350ml</v>
      </c>
      <c r="K1829" s="71">
        <f>VLOOKUP(I1829,PGStock[],3,FALSE)</f>
        <v>0.35</v>
      </c>
      <c r="L1829" s="47">
        <v>4</v>
      </c>
      <c r="M1829" s="47">
        <f>VLOOKUP(I1829,PGStock[],6,FALSE)</f>
        <v>150</v>
      </c>
      <c r="N1829" s="47">
        <f>+PGSales!$L1829*PGSales!$M1829</f>
        <v>600</v>
      </c>
    </row>
    <row r="1830" spans="1:14" hidden="1" x14ac:dyDescent="0.25">
      <c r="A1830" s="77">
        <f t="shared" si="52"/>
        <v>2025</v>
      </c>
      <c r="B1830" s="77">
        <f t="shared" si="53"/>
        <v>1</v>
      </c>
      <c r="C1830" s="73">
        <v>45674</v>
      </c>
      <c r="D1830" s="68" t="s">
        <v>74</v>
      </c>
      <c r="E1830" s="48" t="s">
        <v>435</v>
      </c>
      <c r="F1830" s="69" t="str">
        <f>VLOOKUP(E1830,Customer[],2,FALSE)</f>
        <v>Hlaing Bwar1</v>
      </c>
      <c r="G1830" s="69" t="str">
        <f>VLOOKUP(E1830,Customer[],3,FALSE)</f>
        <v>Paddue Rd</v>
      </c>
      <c r="H1830" s="69" t="str">
        <f>VLOOKUP(E1830,Customer[],4,FALSE)</f>
        <v>Hlaing Thar Yar</v>
      </c>
      <c r="I1830" s="48" t="s">
        <v>25</v>
      </c>
      <c r="J1830" s="70" t="str">
        <f>VLOOKUP(I1830,PGStock[],2,FALSE)</f>
        <v>Columbus Super Red Smooth 350 Ml</v>
      </c>
      <c r="K1830" s="71">
        <f>VLOOKUP(I1830,PGStock[],3,FALSE)</f>
        <v>0.35</v>
      </c>
      <c r="L1830" s="47">
        <v>6</v>
      </c>
      <c r="M1830" s="47">
        <f>VLOOKUP(I1830,PGStock[],6,FALSE)</f>
        <v>150</v>
      </c>
      <c r="N1830" s="47">
        <f>+PGSales!$L1830*PGSales!$M1830</f>
        <v>900</v>
      </c>
    </row>
    <row r="1831" spans="1:14" hidden="1" x14ac:dyDescent="0.25">
      <c r="A1831" s="77">
        <f t="shared" si="52"/>
        <v>2025</v>
      </c>
      <c r="B1831" s="77">
        <f t="shared" si="53"/>
        <v>1</v>
      </c>
      <c r="C1831" s="73">
        <v>45674</v>
      </c>
      <c r="D1831" s="68" t="s">
        <v>74</v>
      </c>
      <c r="E1831" s="48" t="s">
        <v>435</v>
      </c>
      <c r="F1831" s="69" t="str">
        <f>VLOOKUP(E1831,Customer[],2,FALSE)</f>
        <v>Hlaing Bwar1</v>
      </c>
      <c r="G1831" s="69" t="str">
        <f>VLOOKUP(E1831,Customer[],3,FALSE)</f>
        <v>Paddue Rd</v>
      </c>
      <c r="H1831" s="69" t="str">
        <f>VLOOKUP(E1831,Customer[],4,FALSE)</f>
        <v>Hlaing Thar Yar</v>
      </c>
      <c r="I1831" s="48" t="s">
        <v>18</v>
      </c>
      <c r="J1831" s="70" t="str">
        <f>VLOOKUP(I1831,PGStock[],2,FALSE)</f>
        <v>Formula Rum 350ml</v>
      </c>
      <c r="K1831" s="71">
        <f>VLOOKUP(I1831,PGStock[],3,FALSE)</f>
        <v>0.35</v>
      </c>
      <c r="L1831" s="47">
        <v>5</v>
      </c>
      <c r="M1831" s="47">
        <f>VLOOKUP(I1831,PGStock[],6,FALSE)</f>
        <v>150</v>
      </c>
      <c r="N1831" s="47">
        <f>+PGSales!$L1831*PGSales!$M1831</f>
        <v>750</v>
      </c>
    </row>
    <row r="1832" spans="1:14" hidden="1" x14ac:dyDescent="0.25">
      <c r="A1832" s="77">
        <f t="shared" si="52"/>
        <v>2025</v>
      </c>
      <c r="B1832" s="77">
        <f t="shared" si="53"/>
        <v>1</v>
      </c>
      <c r="C1832" s="73">
        <v>45674</v>
      </c>
      <c r="D1832" s="68" t="s">
        <v>72</v>
      </c>
      <c r="E1832" s="48" t="s">
        <v>373</v>
      </c>
      <c r="F1832" s="69" t="str">
        <f>VLOOKUP(E1832,Customer[],2,FALSE)</f>
        <v>Htate Tan</v>
      </c>
      <c r="G1832" s="69" t="str">
        <f>VLOOKUP(E1832,Customer[],3,FALSE)</f>
        <v>Sattmu Zone (1) Zay Rd</v>
      </c>
      <c r="H1832" s="69" t="str">
        <f>VLOOKUP(E1832,Customer[],4,FALSE)</f>
        <v>Hlaing Thar Yar</v>
      </c>
      <c r="I1832" s="48" t="s">
        <v>25</v>
      </c>
      <c r="J1832" s="70" t="str">
        <f>VLOOKUP(I1832,PGStock[],2,FALSE)</f>
        <v>Columbus Super Red Smooth 350 Ml</v>
      </c>
      <c r="K1832" s="71">
        <f>VLOOKUP(I1832,PGStock[],3,FALSE)</f>
        <v>0.35</v>
      </c>
      <c r="L1832" s="47">
        <v>7</v>
      </c>
      <c r="M1832" s="47">
        <f>VLOOKUP(I1832,PGStock[],6,FALSE)</f>
        <v>150</v>
      </c>
      <c r="N1832" s="47">
        <f>+PGSales!$L1832*PGSales!$M1832</f>
        <v>1050</v>
      </c>
    </row>
    <row r="1833" spans="1:14" hidden="1" x14ac:dyDescent="0.25">
      <c r="A1833" s="77">
        <f t="shared" si="52"/>
        <v>2025</v>
      </c>
      <c r="B1833" s="77">
        <f t="shared" si="53"/>
        <v>1</v>
      </c>
      <c r="C1833" s="73">
        <v>45674</v>
      </c>
      <c r="D1833" s="68" t="s">
        <v>72</v>
      </c>
      <c r="E1833" s="48" t="s">
        <v>373</v>
      </c>
      <c r="F1833" s="69" t="str">
        <f>VLOOKUP(E1833,Customer[],2,FALSE)</f>
        <v>Htate Tan</v>
      </c>
      <c r="G1833" s="69" t="str">
        <f>VLOOKUP(E1833,Customer[],3,FALSE)</f>
        <v>Sattmu Zone (1) Zay Rd</v>
      </c>
      <c r="H1833" s="69" t="str">
        <f>VLOOKUP(E1833,Customer[],4,FALSE)</f>
        <v>Hlaing Thar Yar</v>
      </c>
      <c r="I1833" s="48" t="s">
        <v>20</v>
      </c>
      <c r="J1833" s="70" t="str">
        <f>VLOOKUP(I1833,PGStock[],2,FALSE)</f>
        <v>Formula Rum 700ml</v>
      </c>
      <c r="K1833" s="71">
        <f>VLOOKUP(I1833,PGStock[],3,FALSE)</f>
        <v>0.7</v>
      </c>
      <c r="L1833" s="47">
        <v>5</v>
      </c>
      <c r="M1833" s="47">
        <f>VLOOKUP(I1833,PGStock[],6,FALSE)</f>
        <v>200</v>
      </c>
      <c r="N1833" s="47">
        <f>+PGSales!$L1833*PGSales!$M1833</f>
        <v>1000</v>
      </c>
    </row>
    <row r="1834" spans="1:14" hidden="1" x14ac:dyDescent="0.25">
      <c r="A1834" s="77">
        <f t="shared" si="52"/>
        <v>2025</v>
      </c>
      <c r="B1834" s="77">
        <f t="shared" si="53"/>
        <v>1</v>
      </c>
      <c r="C1834" s="73">
        <v>45674</v>
      </c>
      <c r="D1834" s="68" t="s">
        <v>365</v>
      </c>
      <c r="E1834" s="48" t="s">
        <v>324</v>
      </c>
      <c r="F1834" s="69" t="str">
        <f>VLOOKUP(E1834,Customer[],2,FALSE)</f>
        <v>Aung Zaya</v>
      </c>
      <c r="G1834" s="69" t="str">
        <f>VLOOKUP(E1834,Customer[],3,FALSE)</f>
        <v>Bogyoke Rd</v>
      </c>
      <c r="H1834" s="69" t="str">
        <f>VLOOKUP(E1834,Customer[],4,FALSE)</f>
        <v>Hlaing Thar Yar</v>
      </c>
      <c r="I1834" s="48" t="s">
        <v>117</v>
      </c>
      <c r="J1834" s="70" t="str">
        <f>VLOOKUP(I1834,PGStock[],2,FALSE)</f>
        <v>ဒဂုံမန်ကျည်း ကော်ဗူး (1 Liter)</v>
      </c>
      <c r="K1834" s="71">
        <f>VLOOKUP(I1834,PGStock[],3,FALSE)</f>
        <v>1</v>
      </c>
      <c r="L1834" s="47">
        <v>1</v>
      </c>
      <c r="M1834" s="47">
        <f>VLOOKUP(I1834,PGStock[],6,FALSE)</f>
        <v>100</v>
      </c>
      <c r="N1834" s="47">
        <f>+PGSales!$L1834*PGSales!$M1834</f>
        <v>100</v>
      </c>
    </row>
    <row r="1835" spans="1:14" hidden="1" x14ac:dyDescent="0.25">
      <c r="A1835" s="77">
        <f t="shared" si="52"/>
        <v>2025</v>
      </c>
      <c r="B1835" s="77">
        <f t="shared" si="53"/>
        <v>1</v>
      </c>
      <c r="C1835" s="73">
        <v>45674</v>
      </c>
      <c r="D1835" s="68" t="s">
        <v>365</v>
      </c>
      <c r="E1835" s="48" t="s">
        <v>324</v>
      </c>
      <c r="F1835" s="69" t="str">
        <f>VLOOKUP(E1835,Customer[],2,FALSE)</f>
        <v>Aung Zaya</v>
      </c>
      <c r="G1835" s="69" t="str">
        <f>VLOOKUP(E1835,Customer[],3,FALSE)</f>
        <v>Bogyoke Rd</v>
      </c>
      <c r="H1835" s="69" t="str">
        <f>VLOOKUP(E1835,Customer[],4,FALSE)</f>
        <v>Hlaing Thar Yar</v>
      </c>
      <c r="I1835" s="48" t="s">
        <v>25</v>
      </c>
      <c r="J1835" s="70" t="str">
        <f>VLOOKUP(I1835,PGStock[],2,FALSE)</f>
        <v>Columbus Super Red Smooth 350 Ml</v>
      </c>
      <c r="K1835" s="71">
        <f>VLOOKUP(I1835,PGStock[],3,FALSE)</f>
        <v>0.35</v>
      </c>
      <c r="L1835" s="47">
        <v>7</v>
      </c>
      <c r="M1835" s="47">
        <f>VLOOKUP(I1835,PGStock[],6,FALSE)</f>
        <v>150</v>
      </c>
      <c r="N1835" s="47">
        <f>+PGSales!$L1835*PGSales!$M1835</f>
        <v>1050</v>
      </c>
    </row>
    <row r="1836" spans="1:14" hidden="1" x14ac:dyDescent="0.25">
      <c r="A1836" s="77">
        <f t="shared" si="52"/>
        <v>2025</v>
      </c>
      <c r="B1836" s="77">
        <f t="shared" si="53"/>
        <v>1</v>
      </c>
      <c r="C1836" s="73">
        <v>45674</v>
      </c>
      <c r="D1836" s="68" t="s">
        <v>365</v>
      </c>
      <c r="E1836" s="48" t="s">
        <v>324</v>
      </c>
      <c r="F1836" s="69" t="str">
        <f>VLOOKUP(E1836,Customer[],2,FALSE)</f>
        <v>Aung Zaya</v>
      </c>
      <c r="G1836" s="69" t="str">
        <f>VLOOKUP(E1836,Customer[],3,FALSE)</f>
        <v>Bogyoke Rd</v>
      </c>
      <c r="H1836" s="69" t="str">
        <f>VLOOKUP(E1836,Customer[],4,FALSE)</f>
        <v>Hlaing Thar Yar</v>
      </c>
      <c r="I1836" s="48" t="s">
        <v>20</v>
      </c>
      <c r="J1836" s="70" t="str">
        <f>VLOOKUP(I1836,PGStock[],2,FALSE)</f>
        <v>Formula Rum 700ml</v>
      </c>
      <c r="K1836" s="71">
        <f>VLOOKUP(I1836,PGStock[],3,FALSE)</f>
        <v>0.7</v>
      </c>
      <c r="L1836" s="47">
        <v>1</v>
      </c>
      <c r="M1836" s="47">
        <f>VLOOKUP(I1836,PGStock[],6,FALSE)</f>
        <v>200</v>
      </c>
      <c r="N1836" s="47">
        <f>+PGSales!$L1836*PGSales!$M1836</f>
        <v>200</v>
      </c>
    </row>
    <row r="1837" spans="1:14" hidden="1" x14ac:dyDescent="0.25">
      <c r="A1837" s="77">
        <f t="shared" si="52"/>
        <v>2025</v>
      </c>
      <c r="B1837" s="77">
        <f t="shared" si="53"/>
        <v>1</v>
      </c>
      <c r="C1837" s="73">
        <v>45674</v>
      </c>
      <c r="D1837" s="68" t="s">
        <v>365</v>
      </c>
      <c r="E1837" s="48" t="s">
        <v>324</v>
      </c>
      <c r="F1837" s="69" t="str">
        <f>VLOOKUP(E1837,Customer[],2,FALSE)</f>
        <v>Aung Zaya</v>
      </c>
      <c r="G1837" s="69" t="str">
        <f>VLOOKUP(E1837,Customer[],3,FALSE)</f>
        <v>Bogyoke Rd</v>
      </c>
      <c r="H1837" s="69" t="str">
        <f>VLOOKUP(E1837,Customer[],4,FALSE)</f>
        <v>Hlaing Thar Yar</v>
      </c>
      <c r="I1837" s="48" t="s">
        <v>18</v>
      </c>
      <c r="J1837" s="70" t="str">
        <f>VLOOKUP(I1837,PGStock[],2,FALSE)</f>
        <v>Formula Rum 350ml</v>
      </c>
      <c r="K1837" s="71">
        <f>VLOOKUP(I1837,PGStock[],3,FALSE)</f>
        <v>0.35</v>
      </c>
      <c r="L1837" s="47">
        <v>5</v>
      </c>
      <c r="M1837" s="47">
        <f>VLOOKUP(I1837,PGStock[],6,FALSE)</f>
        <v>150</v>
      </c>
      <c r="N1837" s="47">
        <f>+PGSales!$L1837*PGSales!$M1837</f>
        <v>750</v>
      </c>
    </row>
    <row r="1838" spans="1:14" hidden="1" x14ac:dyDescent="0.25">
      <c r="A1838" s="77">
        <f t="shared" si="52"/>
        <v>2025</v>
      </c>
      <c r="B1838" s="77">
        <f t="shared" si="53"/>
        <v>1</v>
      </c>
      <c r="C1838" s="73">
        <v>45674</v>
      </c>
      <c r="D1838" s="68" t="s">
        <v>367</v>
      </c>
      <c r="E1838" s="48" t="s">
        <v>292</v>
      </c>
      <c r="F1838" s="69" t="str">
        <f>VLOOKUP(E1838,Customer[],2,FALSE)</f>
        <v>Shwe Pyae(2)</v>
      </c>
      <c r="G1838" s="69" t="str">
        <f>VLOOKUP(E1838,Customer[],3,FALSE)</f>
        <v xml:space="preserve">LanThwe </v>
      </c>
      <c r="H1838" s="69" t="str">
        <f>VLOOKUP(E1838,Customer[],4,FALSE)</f>
        <v>Hlaing Thar Yar</v>
      </c>
      <c r="I1838" s="48" t="s">
        <v>117</v>
      </c>
      <c r="J1838" s="70" t="str">
        <f>VLOOKUP(I1838,PGStock[],2,FALSE)</f>
        <v>ဒဂုံမန်ကျည်း ကော်ဗူး (1 Liter)</v>
      </c>
      <c r="K1838" s="71">
        <f>VLOOKUP(I1838,PGStock[],3,FALSE)</f>
        <v>1</v>
      </c>
      <c r="L1838" s="47">
        <v>2</v>
      </c>
      <c r="M1838" s="47">
        <f>VLOOKUP(I1838,PGStock[],6,FALSE)</f>
        <v>100</v>
      </c>
      <c r="N1838" s="47">
        <f>+PGSales!$L1838*PGSales!$M1838</f>
        <v>200</v>
      </c>
    </row>
    <row r="1839" spans="1:14" hidden="1" x14ac:dyDescent="0.25">
      <c r="A1839" s="77">
        <f t="shared" si="52"/>
        <v>2025</v>
      </c>
      <c r="B1839" s="77">
        <f t="shared" si="53"/>
        <v>1</v>
      </c>
      <c r="C1839" s="73">
        <v>45674</v>
      </c>
      <c r="D1839" s="68" t="s">
        <v>367</v>
      </c>
      <c r="E1839" s="48" t="s">
        <v>292</v>
      </c>
      <c r="F1839" s="69" t="str">
        <f>VLOOKUP(E1839,Customer[],2,FALSE)</f>
        <v>Shwe Pyae(2)</v>
      </c>
      <c r="G1839" s="69" t="str">
        <f>VLOOKUP(E1839,Customer[],3,FALSE)</f>
        <v xml:space="preserve">LanThwe </v>
      </c>
      <c r="H1839" s="69" t="str">
        <f>VLOOKUP(E1839,Customer[],4,FALSE)</f>
        <v>Hlaing Thar Yar</v>
      </c>
      <c r="I1839" s="48" t="s">
        <v>25</v>
      </c>
      <c r="J1839" s="70" t="str">
        <f>VLOOKUP(I1839,PGStock[],2,FALSE)</f>
        <v>Columbus Super Red Smooth 350 Ml</v>
      </c>
      <c r="K1839" s="71">
        <f>VLOOKUP(I1839,PGStock[],3,FALSE)</f>
        <v>0.35</v>
      </c>
      <c r="L1839" s="47">
        <v>2</v>
      </c>
      <c r="M1839" s="47">
        <f>VLOOKUP(I1839,PGStock[],6,FALSE)</f>
        <v>150</v>
      </c>
      <c r="N1839" s="47">
        <f>+PGSales!$L1839*PGSales!$M1839</f>
        <v>300</v>
      </c>
    </row>
    <row r="1840" spans="1:14" hidden="1" x14ac:dyDescent="0.25">
      <c r="A1840" s="77">
        <f t="shared" si="52"/>
        <v>2025</v>
      </c>
      <c r="B1840" s="77">
        <f t="shared" si="53"/>
        <v>1</v>
      </c>
      <c r="C1840" s="73">
        <v>45674</v>
      </c>
      <c r="D1840" s="68" t="s">
        <v>367</v>
      </c>
      <c r="E1840" s="48" t="s">
        <v>292</v>
      </c>
      <c r="F1840" s="69" t="str">
        <f>VLOOKUP(E1840,Customer[],2,FALSE)</f>
        <v>Shwe Pyae(2)</v>
      </c>
      <c r="G1840" s="69" t="str">
        <f>VLOOKUP(E1840,Customer[],3,FALSE)</f>
        <v xml:space="preserve">LanThwe </v>
      </c>
      <c r="H1840" s="69" t="str">
        <f>VLOOKUP(E1840,Customer[],4,FALSE)</f>
        <v>Hlaing Thar Yar</v>
      </c>
      <c r="I1840" s="48" t="s">
        <v>18</v>
      </c>
      <c r="J1840" s="70" t="str">
        <f>VLOOKUP(I1840,PGStock[],2,FALSE)</f>
        <v>Formula Rum 350ml</v>
      </c>
      <c r="K1840" s="71">
        <f>VLOOKUP(I1840,PGStock[],3,FALSE)</f>
        <v>0.35</v>
      </c>
      <c r="L1840" s="47">
        <v>4</v>
      </c>
      <c r="M1840" s="47">
        <f>VLOOKUP(I1840,PGStock[],6,FALSE)</f>
        <v>150</v>
      </c>
      <c r="N1840" s="47">
        <f>+PGSales!$L1840*PGSales!$M1840</f>
        <v>600</v>
      </c>
    </row>
    <row r="1841" spans="1:14" hidden="1" x14ac:dyDescent="0.25">
      <c r="A1841" s="77">
        <f t="shared" si="52"/>
        <v>2025</v>
      </c>
      <c r="B1841" s="77">
        <f t="shared" si="53"/>
        <v>1</v>
      </c>
      <c r="C1841" s="73">
        <v>45674</v>
      </c>
      <c r="D1841" s="68" t="s">
        <v>70</v>
      </c>
      <c r="E1841" s="48" t="s">
        <v>294</v>
      </c>
      <c r="F1841" s="69" t="str">
        <f>VLOOKUP(E1841,Customer[],2,FALSE)</f>
        <v>Shwe Pyae(1)</v>
      </c>
      <c r="G1841" s="69" t="str">
        <f>VLOOKUP(E1841,Customer[],3,FALSE)</f>
        <v>Bogyoke  Rd</v>
      </c>
      <c r="H1841" s="69" t="str">
        <f>VLOOKUP(E1841,Customer[],4,FALSE)</f>
        <v>Hlaing Thar Yar</v>
      </c>
      <c r="I1841" s="48" t="s">
        <v>117</v>
      </c>
      <c r="J1841" s="70" t="str">
        <f>VLOOKUP(I1841,PGStock[],2,FALSE)</f>
        <v>ဒဂုံမန်ကျည်း ကော်ဗူး (1 Liter)</v>
      </c>
      <c r="K1841" s="71">
        <f>VLOOKUP(I1841,PGStock[],3,FALSE)</f>
        <v>1</v>
      </c>
      <c r="L1841" s="47">
        <v>10</v>
      </c>
      <c r="M1841" s="47">
        <f>VLOOKUP(I1841,PGStock[],6,FALSE)</f>
        <v>100</v>
      </c>
      <c r="N1841" s="47">
        <f>+PGSales!$L1841*PGSales!$M1841</f>
        <v>1000</v>
      </c>
    </row>
    <row r="1842" spans="1:14" hidden="1" x14ac:dyDescent="0.25">
      <c r="A1842" s="77">
        <f t="shared" si="52"/>
        <v>2025</v>
      </c>
      <c r="B1842" s="77">
        <f t="shared" si="53"/>
        <v>1</v>
      </c>
      <c r="C1842" s="73">
        <v>45674</v>
      </c>
      <c r="D1842" s="68" t="s">
        <v>70</v>
      </c>
      <c r="E1842" s="48" t="s">
        <v>294</v>
      </c>
      <c r="F1842" s="69" t="str">
        <f>VLOOKUP(E1842,Customer[],2,FALSE)</f>
        <v>Shwe Pyae(1)</v>
      </c>
      <c r="G1842" s="69" t="str">
        <f>VLOOKUP(E1842,Customer[],3,FALSE)</f>
        <v>Bogyoke  Rd</v>
      </c>
      <c r="H1842" s="69" t="str">
        <f>VLOOKUP(E1842,Customer[],4,FALSE)</f>
        <v>Hlaing Thar Yar</v>
      </c>
      <c r="I1842" s="48" t="s">
        <v>25</v>
      </c>
      <c r="J1842" s="70" t="str">
        <f>VLOOKUP(I1842,PGStock[],2,FALSE)</f>
        <v>Columbus Super Red Smooth 350 Ml</v>
      </c>
      <c r="K1842" s="71">
        <f>VLOOKUP(I1842,PGStock[],3,FALSE)</f>
        <v>0.35</v>
      </c>
      <c r="L1842" s="47">
        <v>1</v>
      </c>
      <c r="M1842" s="47">
        <f>VLOOKUP(I1842,PGStock[],6,FALSE)</f>
        <v>150</v>
      </c>
      <c r="N1842" s="47">
        <f>+PGSales!$L1842*PGSales!$M1842</f>
        <v>150</v>
      </c>
    </row>
    <row r="1843" spans="1:14" hidden="1" x14ac:dyDescent="0.25">
      <c r="A1843" s="77">
        <f t="shared" si="52"/>
        <v>2025</v>
      </c>
      <c r="B1843" s="77">
        <f t="shared" si="53"/>
        <v>1</v>
      </c>
      <c r="C1843" s="73">
        <v>45674</v>
      </c>
      <c r="D1843" s="68" t="s">
        <v>70</v>
      </c>
      <c r="E1843" s="48" t="s">
        <v>294</v>
      </c>
      <c r="F1843" s="69" t="str">
        <f>VLOOKUP(E1843,Customer[],2,FALSE)</f>
        <v>Shwe Pyae(1)</v>
      </c>
      <c r="G1843" s="69" t="str">
        <f>VLOOKUP(E1843,Customer[],3,FALSE)</f>
        <v>Bogyoke  Rd</v>
      </c>
      <c r="H1843" s="69" t="str">
        <f>VLOOKUP(E1843,Customer[],4,FALSE)</f>
        <v>Hlaing Thar Yar</v>
      </c>
      <c r="I1843" s="48" t="s">
        <v>18</v>
      </c>
      <c r="J1843" s="70" t="str">
        <f>VLOOKUP(I1843,PGStock[],2,FALSE)</f>
        <v>Formula Rum 350ml</v>
      </c>
      <c r="K1843" s="71">
        <f>VLOOKUP(I1843,PGStock[],3,FALSE)</f>
        <v>0.35</v>
      </c>
      <c r="L1843" s="47">
        <v>5</v>
      </c>
      <c r="M1843" s="47">
        <f>VLOOKUP(I1843,PGStock[],6,FALSE)</f>
        <v>150</v>
      </c>
      <c r="N1843" s="47">
        <f>+PGSales!$L1843*PGSales!$M1843</f>
        <v>750</v>
      </c>
    </row>
    <row r="1844" spans="1:14" hidden="1" x14ac:dyDescent="0.25">
      <c r="A1844" s="77">
        <f t="shared" si="52"/>
        <v>2025</v>
      </c>
      <c r="B1844" s="77">
        <f t="shared" si="53"/>
        <v>1</v>
      </c>
      <c r="C1844" s="73">
        <v>45674</v>
      </c>
      <c r="D1844" s="68" t="s">
        <v>56</v>
      </c>
      <c r="E1844" s="48" t="s">
        <v>374</v>
      </c>
      <c r="F1844" s="69" t="str">
        <f>VLOOKUP(E1844,Customer[],2,FALSE)</f>
        <v>Than Yaw Zin</v>
      </c>
      <c r="G1844" s="69" t="str">
        <f>VLOOKUP(E1844,Customer[],3,FALSE)</f>
        <v>Rose Rd</v>
      </c>
      <c r="H1844" s="69" t="str">
        <f>VLOOKUP(E1844,Customer[],4,FALSE)</f>
        <v>YanKin</v>
      </c>
      <c r="I1844" s="48" t="s">
        <v>25</v>
      </c>
      <c r="J1844" s="70" t="str">
        <f>VLOOKUP(I1844,PGStock[],2,FALSE)</f>
        <v>Columbus Super Red Smooth 350 Ml</v>
      </c>
      <c r="K1844" s="71">
        <f>VLOOKUP(I1844,PGStock[],3,FALSE)</f>
        <v>0.35</v>
      </c>
      <c r="L1844" s="47">
        <v>2</v>
      </c>
      <c r="M1844" s="47">
        <f>VLOOKUP(I1844,PGStock[],6,FALSE)</f>
        <v>150</v>
      </c>
      <c r="N1844" s="47">
        <f>+PGSales!$L1844*PGSales!$M1844</f>
        <v>300</v>
      </c>
    </row>
    <row r="1845" spans="1:14" hidden="1" x14ac:dyDescent="0.25">
      <c r="A1845" s="77">
        <f t="shared" si="52"/>
        <v>2025</v>
      </c>
      <c r="B1845" s="77">
        <f t="shared" si="53"/>
        <v>1</v>
      </c>
      <c r="C1845" s="73">
        <v>45674</v>
      </c>
      <c r="D1845" s="68" t="s">
        <v>56</v>
      </c>
      <c r="E1845" s="48" t="s">
        <v>374</v>
      </c>
      <c r="F1845" s="69" t="str">
        <f>VLOOKUP(E1845,Customer[],2,FALSE)</f>
        <v>Than Yaw Zin</v>
      </c>
      <c r="G1845" s="69" t="str">
        <f>VLOOKUP(E1845,Customer[],3,FALSE)</f>
        <v>Rose Rd</v>
      </c>
      <c r="H1845" s="69" t="str">
        <f>VLOOKUP(E1845,Customer[],4,FALSE)</f>
        <v>YanKin</v>
      </c>
      <c r="I1845" s="48" t="s">
        <v>23</v>
      </c>
      <c r="J1845" s="70" t="str">
        <f>VLOOKUP(I1845,PGStock[],2,FALSE)</f>
        <v>Columbus Super Red Smooth 175 Ml</v>
      </c>
      <c r="K1845" s="71">
        <f>VLOOKUP(I1845,PGStock[],3,FALSE)</f>
        <v>0.17499999999999999</v>
      </c>
      <c r="L1845" s="47">
        <v>1</v>
      </c>
      <c r="M1845" s="47">
        <f>VLOOKUP(I1845,PGStock[],6,FALSE)</f>
        <v>100</v>
      </c>
      <c r="N1845" s="47">
        <f>+PGSales!$L1845*PGSales!$M1845</f>
        <v>100</v>
      </c>
    </row>
    <row r="1846" spans="1:14" hidden="1" x14ac:dyDescent="0.25">
      <c r="A1846" s="77">
        <f t="shared" si="52"/>
        <v>2025</v>
      </c>
      <c r="B1846" s="77">
        <f t="shared" si="53"/>
        <v>1</v>
      </c>
      <c r="C1846" s="73">
        <v>45674</v>
      </c>
      <c r="D1846" s="68" t="s">
        <v>64</v>
      </c>
      <c r="E1846" s="48" t="s">
        <v>375</v>
      </c>
      <c r="F1846" s="69" t="str">
        <f>VLOOKUP(E1846,Customer[],2,FALSE)</f>
        <v>Ah Linn Nike</v>
      </c>
      <c r="G1846" s="69" t="str">
        <f>VLOOKUP(E1846,Customer[],3,FALSE)</f>
        <v>ThitSar Rd</v>
      </c>
      <c r="H1846" s="69" t="str">
        <f>VLOOKUP(E1846,Customer[],4,FALSE)</f>
        <v>YanKin</v>
      </c>
      <c r="I1846" s="48" t="s">
        <v>25</v>
      </c>
      <c r="J1846" s="70" t="str">
        <f>VLOOKUP(I1846,PGStock[],2,FALSE)</f>
        <v>Columbus Super Red Smooth 350 Ml</v>
      </c>
      <c r="K1846" s="71">
        <f>VLOOKUP(I1846,PGStock[],3,FALSE)</f>
        <v>0.35</v>
      </c>
      <c r="L1846" s="47">
        <v>7</v>
      </c>
      <c r="M1846" s="47">
        <f>VLOOKUP(I1846,PGStock[],6,FALSE)</f>
        <v>150</v>
      </c>
      <c r="N1846" s="47">
        <f>+PGSales!$L1846*PGSales!$M1846</f>
        <v>1050</v>
      </c>
    </row>
    <row r="1847" spans="1:14" hidden="1" x14ac:dyDescent="0.25">
      <c r="A1847" s="77">
        <f t="shared" si="52"/>
        <v>2025</v>
      </c>
      <c r="B1847" s="77">
        <f t="shared" si="53"/>
        <v>1</v>
      </c>
      <c r="C1847" s="73">
        <v>45674</v>
      </c>
      <c r="D1847" s="68" t="s">
        <v>64</v>
      </c>
      <c r="E1847" s="48" t="s">
        <v>375</v>
      </c>
      <c r="F1847" s="69" t="str">
        <f>VLOOKUP(E1847,Customer[],2,FALSE)</f>
        <v>Ah Linn Nike</v>
      </c>
      <c r="G1847" s="69" t="str">
        <f>VLOOKUP(E1847,Customer[],3,FALSE)</f>
        <v>ThitSar Rd</v>
      </c>
      <c r="H1847" s="69" t="str">
        <f>VLOOKUP(E1847,Customer[],4,FALSE)</f>
        <v>YanKin</v>
      </c>
      <c r="I1847" s="48" t="s">
        <v>18</v>
      </c>
      <c r="J1847" s="70" t="str">
        <f>VLOOKUP(I1847,PGStock[],2,FALSE)</f>
        <v>Formula Rum 350ml</v>
      </c>
      <c r="K1847" s="71">
        <f>VLOOKUP(I1847,PGStock[],3,FALSE)</f>
        <v>0.35</v>
      </c>
      <c r="L1847" s="47">
        <v>3</v>
      </c>
      <c r="M1847" s="47">
        <f>VLOOKUP(I1847,PGStock[],6,FALSE)</f>
        <v>150</v>
      </c>
      <c r="N1847" s="47">
        <f>+PGSales!$L1847*PGSales!$M1847</f>
        <v>450</v>
      </c>
    </row>
    <row r="1848" spans="1:14" hidden="1" x14ac:dyDescent="0.25">
      <c r="A1848" s="77">
        <f t="shared" si="52"/>
        <v>2025</v>
      </c>
      <c r="B1848" s="77">
        <f t="shared" si="53"/>
        <v>1</v>
      </c>
      <c r="C1848" s="73">
        <v>45674</v>
      </c>
      <c r="D1848" s="68" t="s">
        <v>186</v>
      </c>
      <c r="E1848" s="48" t="s">
        <v>376</v>
      </c>
      <c r="F1848" s="69" t="str">
        <f>VLOOKUP(E1848,Customer[],2,FALSE)</f>
        <v>Phyu</v>
      </c>
      <c r="G1848" s="69" t="str">
        <f>VLOOKUP(E1848,Customer[],3,FALSE)</f>
        <v>Yan Shin Rd</v>
      </c>
      <c r="H1848" s="69" t="str">
        <f>VLOOKUP(E1848,Customer[],4,FALSE)</f>
        <v>YanKin</v>
      </c>
      <c r="I1848" s="48" t="s">
        <v>117</v>
      </c>
      <c r="J1848" s="70" t="str">
        <f>VLOOKUP(I1848,PGStock[],2,FALSE)</f>
        <v>ဒဂုံမန်ကျည်း ကော်ဗူး (1 Liter)</v>
      </c>
      <c r="K1848" s="71">
        <f>VLOOKUP(I1848,PGStock[],3,FALSE)</f>
        <v>1</v>
      </c>
      <c r="L1848" s="47">
        <v>5</v>
      </c>
      <c r="M1848" s="47">
        <f>VLOOKUP(I1848,PGStock[],6,FALSE)</f>
        <v>100</v>
      </c>
      <c r="N1848" s="47">
        <f>+PGSales!$L1848*PGSales!$M1848</f>
        <v>500</v>
      </c>
    </row>
    <row r="1849" spans="1:14" hidden="1" x14ac:dyDescent="0.25">
      <c r="A1849" s="77">
        <f t="shared" si="52"/>
        <v>2025</v>
      </c>
      <c r="B1849" s="77">
        <f t="shared" si="53"/>
        <v>1</v>
      </c>
      <c r="C1849" s="73">
        <v>45674</v>
      </c>
      <c r="D1849" s="68" t="s">
        <v>186</v>
      </c>
      <c r="E1849" s="48" t="s">
        <v>376</v>
      </c>
      <c r="F1849" s="69" t="str">
        <f>VLOOKUP(E1849,Customer[],2,FALSE)</f>
        <v>Phyu</v>
      </c>
      <c r="G1849" s="69" t="str">
        <f>VLOOKUP(E1849,Customer[],3,FALSE)</f>
        <v>Yan Shin Rd</v>
      </c>
      <c r="H1849" s="69" t="str">
        <f>VLOOKUP(E1849,Customer[],4,FALSE)</f>
        <v>YanKin</v>
      </c>
      <c r="I1849" s="48" t="s">
        <v>25</v>
      </c>
      <c r="J1849" s="70" t="str">
        <f>VLOOKUP(I1849,PGStock[],2,FALSE)</f>
        <v>Columbus Super Red Smooth 350 Ml</v>
      </c>
      <c r="K1849" s="71">
        <f>VLOOKUP(I1849,PGStock[],3,FALSE)</f>
        <v>0.35</v>
      </c>
      <c r="L1849" s="47">
        <v>12</v>
      </c>
      <c r="M1849" s="47">
        <f>VLOOKUP(I1849,PGStock[],6,FALSE)</f>
        <v>150</v>
      </c>
      <c r="N1849" s="47">
        <f>+PGSales!$L1849*PGSales!$M1849</f>
        <v>1800</v>
      </c>
    </row>
    <row r="1850" spans="1:14" hidden="1" x14ac:dyDescent="0.25">
      <c r="A1850" s="77">
        <f t="shared" si="52"/>
        <v>2025</v>
      </c>
      <c r="B1850" s="77">
        <f t="shared" si="53"/>
        <v>1</v>
      </c>
      <c r="C1850" s="73">
        <v>45674</v>
      </c>
      <c r="D1850" s="68" t="s">
        <v>186</v>
      </c>
      <c r="E1850" s="48" t="s">
        <v>376</v>
      </c>
      <c r="F1850" s="69" t="str">
        <f>VLOOKUP(E1850,Customer[],2,FALSE)</f>
        <v>Phyu</v>
      </c>
      <c r="G1850" s="69" t="str">
        <f>VLOOKUP(E1850,Customer[],3,FALSE)</f>
        <v>Yan Shin Rd</v>
      </c>
      <c r="H1850" s="69" t="str">
        <f>VLOOKUP(E1850,Customer[],4,FALSE)</f>
        <v>YanKin</v>
      </c>
      <c r="I1850" s="48" t="s">
        <v>23</v>
      </c>
      <c r="J1850" s="70" t="str">
        <f>VLOOKUP(I1850,PGStock[],2,FALSE)</f>
        <v>Columbus Super Red Smooth 175 Ml</v>
      </c>
      <c r="K1850" s="71">
        <f>VLOOKUP(I1850,PGStock[],3,FALSE)</f>
        <v>0.17499999999999999</v>
      </c>
      <c r="L1850" s="47">
        <v>2</v>
      </c>
      <c r="M1850" s="47">
        <f>VLOOKUP(I1850,PGStock[],6,FALSE)</f>
        <v>100</v>
      </c>
      <c r="N1850" s="47">
        <f>+PGSales!$L1850*PGSales!$M1850</f>
        <v>200</v>
      </c>
    </row>
    <row r="1851" spans="1:14" hidden="1" x14ac:dyDescent="0.25">
      <c r="A1851" s="77">
        <f t="shared" si="52"/>
        <v>2025</v>
      </c>
      <c r="B1851" s="77">
        <f t="shared" si="53"/>
        <v>1</v>
      </c>
      <c r="C1851" s="73">
        <v>45674</v>
      </c>
      <c r="D1851" s="68" t="s">
        <v>109</v>
      </c>
      <c r="E1851" s="48" t="s">
        <v>377</v>
      </c>
      <c r="F1851" s="69" t="str">
        <f>VLOOKUP(E1851,Customer[],2,FALSE)</f>
        <v>Style 2</v>
      </c>
      <c r="G1851" s="69" t="str">
        <f>VLOOKUP(E1851,Customer[],3,FALSE)</f>
        <v>Thamain Bamyan Rd</v>
      </c>
      <c r="H1851" s="69" t="str">
        <f>VLOOKUP(E1851,Customer[],4,FALSE)</f>
        <v>Mangalar T/N</v>
      </c>
      <c r="I1851" s="48" t="s">
        <v>25</v>
      </c>
      <c r="J1851" s="70" t="str">
        <f>VLOOKUP(I1851,PGStock[],2,FALSE)</f>
        <v>Columbus Super Red Smooth 350 Ml</v>
      </c>
      <c r="K1851" s="71">
        <f>VLOOKUP(I1851,PGStock[],3,FALSE)</f>
        <v>0.35</v>
      </c>
      <c r="L1851" s="47">
        <v>8</v>
      </c>
      <c r="M1851" s="47">
        <f>VLOOKUP(I1851,PGStock[],6,FALSE)</f>
        <v>150</v>
      </c>
      <c r="N1851" s="47">
        <f>+PGSales!$L1851*PGSales!$M1851</f>
        <v>1200</v>
      </c>
    </row>
    <row r="1852" spans="1:14" hidden="1" x14ac:dyDescent="0.25">
      <c r="A1852" s="77">
        <f t="shared" si="52"/>
        <v>2025</v>
      </c>
      <c r="B1852" s="77">
        <f t="shared" si="53"/>
        <v>1</v>
      </c>
      <c r="C1852" s="73">
        <v>45674</v>
      </c>
      <c r="D1852" s="68" t="s">
        <v>109</v>
      </c>
      <c r="E1852" s="48" t="s">
        <v>377</v>
      </c>
      <c r="F1852" s="69" t="str">
        <f>VLOOKUP(E1852,Customer[],2,FALSE)</f>
        <v>Style 2</v>
      </c>
      <c r="G1852" s="69" t="str">
        <f>VLOOKUP(E1852,Customer[],3,FALSE)</f>
        <v>Thamain Bamyan Rd</v>
      </c>
      <c r="H1852" s="69" t="str">
        <f>VLOOKUP(E1852,Customer[],4,FALSE)</f>
        <v>Mangalar T/N</v>
      </c>
      <c r="I1852" s="48" t="s">
        <v>18</v>
      </c>
      <c r="J1852" s="70" t="str">
        <f>VLOOKUP(I1852,PGStock[],2,FALSE)</f>
        <v>Formula Rum 350ml</v>
      </c>
      <c r="K1852" s="71">
        <f>VLOOKUP(I1852,PGStock[],3,FALSE)</f>
        <v>0.35</v>
      </c>
      <c r="L1852" s="47">
        <v>6</v>
      </c>
      <c r="M1852" s="47">
        <f>VLOOKUP(I1852,PGStock[],6,FALSE)</f>
        <v>150</v>
      </c>
      <c r="N1852" s="47">
        <f>+PGSales!$L1852*PGSales!$M1852</f>
        <v>900</v>
      </c>
    </row>
    <row r="1853" spans="1:14" hidden="1" x14ac:dyDescent="0.25">
      <c r="A1853" s="77">
        <f t="shared" si="52"/>
        <v>2025</v>
      </c>
      <c r="B1853" s="77">
        <f t="shared" si="53"/>
        <v>1</v>
      </c>
      <c r="C1853" s="73">
        <v>45674</v>
      </c>
      <c r="D1853" s="68" t="s">
        <v>58</v>
      </c>
      <c r="E1853" s="48" t="s">
        <v>378</v>
      </c>
      <c r="F1853" s="69" t="str">
        <f>VLOOKUP(E1853,Customer[],2,FALSE)</f>
        <v>Naung Yoe</v>
      </c>
      <c r="G1853" s="69" t="str">
        <f>VLOOKUP(E1853,Customer[],3,FALSE)</f>
        <v>Thamain Bamyan Rd</v>
      </c>
      <c r="H1853" s="69" t="str">
        <f>VLOOKUP(E1853,Customer[],4,FALSE)</f>
        <v>Mangalar T/N</v>
      </c>
      <c r="I1853" s="48" t="s">
        <v>25</v>
      </c>
      <c r="J1853" s="70" t="str">
        <f>VLOOKUP(I1853,PGStock[],2,FALSE)</f>
        <v>Columbus Super Red Smooth 350 Ml</v>
      </c>
      <c r="K1853" s="71">
        <f>VLOOKUP(I1853,PGStock[],3,FALSE)</f>
        <v>0.35</v>
      </c>
      <c r="L1853" s="47">
        <v>10</v>
      </c>
      <c r="M1853" s="47">
        <f>VLOOKUP(I1853,PGStock[],6,FALSE)</f>
        <v>150</v>
      </c>
      <c r="N1853" s="47">
        <f>+PGSales!$L1853*PGSales!$M1853</f>
        <v>1500</v>
      </c>
    </row>
    <row r="1854" spans="1:14" hidden="1" x14ac:dyDescent="0.25">
      <c r="A1854" s="77">
        <f t="shared" si="52"/>
        <v>2025</v>
      </c>
      <c r="B1854" s="77">
        <f t="shared" si="53"/>
        <v>1</v>
      </c>
      <c r="C1854" s="73">
        <v>45674</v>
      </c>
      <c r="D1854" s="68" t="s">
        <v>58</v>
      </c>
      <c r="E1854" s="48" t="s">
        <v>378</v>
      </c>
      <c r="F1854" s="69" t="str">
        <f>VLOOKUP(E1854,Customer[],2,FALSE)</f>
        <v>Naung Yoe</v>
      </c>
      <c r="G1854" s="69" t="str">
        <f>VLOOKUP(E1854,Customer[],3,FALSE)</f>
        <v>Thamain Bamyan Rd</v>
      </c>
      <c r="H1854" s="69" t="str">
        <f>VLOOKUP(E1854,Customer[],4,FALSE)</f>
        <v>Mangalar T/N</v>
      </c>
      <c r="I1854" s="48" t="s">
        <v>20</v>
      </c>
      <c r="J1854" s="70" t="str">
        <f>VLOOKUP(I1854,PGStock[],2,FALSE)</f>
        <v>Formula Rum 700ml</v>
      </c>
      <c r="K1854" s="71">
        <f>VLOOKUP(I1854,PGStock[],3,FALSE)</f>
        <v>0.7</v>
      </c>
      <c r="L1854" s="47">
        <v>1</v>
      </c>
      <c r="M1854" s="47">
        <f>VLOOKUP(I1854,PGStock[],6,FALSE)</f>
        <v>200</v>
      </c>
      <c r="N1854" s="47">
        <f>+PGSales!$L1854*PGSales!$M1854</f>
        <v>200</v>
      </c>
    </row>
    <row r="1855" spans="1:14" hidden="1" x14ac:dyDescent="0.25">
      <c r="A1855" s="77">
        <f t="shared" si="52"/>
        <v>2025</v>
      </c>
      <c r="B1855" s="77">
        <f t="shared" si="53"/>
        <v>1</v>
      </c>
      <c r="C1855" s="73">
        <v>45674</v>
      </c>
      <c r="D1855" s="68" t="s">
        <v>58</v>
      </c>
      <c r="E1855" s="48" t="s">
        <v>378</v>
      </c>
      <c r="F1855" s="69" t="str">
        <f>VLOOKUP(E1855,Customer[],2,FALSE)</f>
        <v>Naung Yoe</v>
      </c>
      <c r="G1855" s="69" t="str">
        <f>VLOOKUP(E1855,Customer[],3,FALSE)</f>
        <v>Thamain Bamyan Rd</v>
      </c>
      <c r="H1855" s="69" t="str">
        <f>VLOOKUP(E1855,Customer[],4,FALSE)</f>
        <v>Mangalar T/N</v>
      </c>
      <c r="I1855" s="48" t="s">
        <v>18</v>
      </c>
      <c r="J1855" s="70" t="str">
        <f>VLOOKUP(I1855,PGStock[],2,FALSE)</f>
        <v>Formula Rum 350ml</v>
      </c>
      <c r="K1855" s="71">
        <f>VLOOKUP(I1855,PGStock[],3,FALSE)</f>
        <v>0.35</v>
      </c>
      <c r="L1855" s="47">
        <v>11</v>
      </c>
      <c r="M1855" s="47">
        <f>VLOOKUP(I1855,PGStock[],6,FALSE)</f>
        <v>150</v>
      </c>
      <c r="N1855" s="47">
        <f>+PGSales!$L1855*PGSales!$M1855</f>
        <v>1650</v>
      </c>
    </row>
    <row r="1856" spans="1:14" hidden="1" x14ac:dyDescent="0.25">
      <c r="A1856" s="77">
        <f t="shared" si="52"/>
        <v>2025</v>
      </c>
      <c r="B1856" s="77">
        <f t="shared" si="53"/>
        <v>1</v>
      </c>
      <c r="C1856" s="73">
        <v>45674</v>
      </c>
      <c r="D1856" s="68" t="s">
        <v>62</v>
      </c>
      <c r="E1856" s="48" t="s">
        <v>379</v>
      </c>
      <c r="F1856" s="69" t="str">
        <f>VLOOKUP(E1856,Customer[],2,FALSE)</f>
        <v>Demo</v>
      </c>
      <c r="G1856" s="69" t="str">
        <f>VLOOKUP(E1856,Customer[],3,FALSE)</f>
        <v>Thamain Bamyan Rd</v>
      </c>
      <c r="H1856" s="69" t="str">
        <f>VLOOKUP(E1856,Customer[],4,FALSE)</f>
        <v>Mangalar T/N</v>
      </c>
      <c r="I1856" s="48" t="s">
        <v>25</v>
      </c>
      <c r="J1856" s="70" t="str">
        <f>VLOOKUP(I1856,PGStock[],2,FALSE)</f>
        <v>Columbus Super Red Smooth 350 Ml</v>
      </c>
      <c r="K1856" s="71">
        <f>VLOOKUP(I1856,PGStock[],3,FALSE)</f>
        <v>0.35</v>
      </c>
      <c r="L1856" s="47">
        <v>9</v>
      </c>
      <c r="M1856" s="47">
        <f>VLOOKUP(I1856,PGStock[],6,FALSE)</f>
        <v>150</v>
      </c>
      <c r="N1856" s="47">
        <f>+PGSales!$L1856*PGSales!$M1856</f>
        <v>1350</v>
      </c>
    </row>
    <row r="1857" spans="1:14" hidden="1" x14ac:dyDescent="0.25">
      <c r="A1857" s="77">
        <f t="shared" si="52"/>
        <v>2025</v>
      </c>
      <c r="B1857" s="77">
        <f t="shared" si="53"/>
        <v>1</v>
      </c>
      <c r="C1857" s="73">
        <v>45674</v>
      </c>
      <c r="D1857" s="68" t="s">
        <v>62</v>
      </c>
      <c r="E1857" s="48" t="s">
        <v>379</v>
      </c>
      <c r="F1857" s="69" t="str">
        <f>VLOOKUP(E1857,Customer[],2,FALSE)</f>
        <v>Demo</v>
      </c>
      <c r="G1857" s="69" t="str">
        <f>VLOOKUP(E1857,Customer[],3,FALSE)</f>
        <v>Thamain Bamyan Rd</v>
      </c>
      <c r="H1857" s="69" t="str">
        <f>VLOOKUP(E1857,Customer[],4,FALSE)</f>
        <v>Mangalar T/N</v>
      </c>
      <c r="I1857" s="48" t="s">
        <v>20</v>
      </c>
      <c r="J1857" s="70" t="str">
        <f>VLOOKUP(I1857,PGStock[],2,FALSE)</f>
        <v>Formula Rum 700ml</v>
      </c>
      <c r="K1857" s="71">
        <f>VLOOKUP(I1857,PGStock[],3,FALSE)</f>
        <v>0.7</v>
      </c>
      <c r="L1857" s="47">
        <v>1</v>
      </c>
      <c r="M1857" s="47">
        <f>VLOOKUP(I1857,PGStock[],6,FALSE)</f>
        <v>200</v>
      </c>
      <c r="N1857" s="47">
        <f>+PGSales!$L1857*PGSales!$M1857</f>
        <v>200</v>
      </c>
    </row>
    <row r="1858" spans="1:14" hidden="1" x14ac:dyDescent="0.25">
      <c r="A1858" s="77">
        <f t="shared" si="52"/>
        <v>2025</v>
      </c>
      <c r="B1858" s="77">
        <f t="shared" si="53"/>
        <v>1</v>
      </c>
      <c r="C1858" s="73">
        <v>45674</v>
      </c>
      <c r="D1858" s="68" t="s">
        <v>66</v>
      </c>
      <c r="E1858" s="48" t="s">
        <v>380</v>
      </c>
      <c r="F1858" s="69" t="str">
        <f>VLOOKUP(E1858,Customer[],2,FALSE)</f>
        <v>Ka Dai Hein</v>
      </c>
      <c r="G1858" s="69" t="str">
        <f>VLOOKUP(E1858,Customer[],3,FALSE)</f>
        <v>Kan Bae Butar Zay Rd</v>
      </c>
      <c r="H1858" s="69" t="str">
        <f>VLOOKUP(E1858,Customer[],4,FALSE)</f>
        <v>YanKin</v>
      </c>
      <c r="I1858" s="48" t="s">
        <v>117</v>
      </c>
      <c r="J1858" s="70" t="str">
        <f>VLOOKUP(I1858,PGStock[],2,FALSE)</f>
        <v>ဒဂုံမန်ကျည်း ကော်ဗူး (1 Liter)</v>
      </c>
      <c r="K1858" s="71">
        <f>VLOOKUP(I1858,PGStock[],3,FALSE)</f>
        <v>1</v>
      </c>
      <c r="L1858" s="47">
        <v>2</v>
      </c>
      <c r="M1858" s="47">
        <f>VLOOKUP(I1858,PGStock[],6,FALSE)</f>
        <v>100</v>
      </c>
      <c r="N1858" s="47">
        <f>+PGSales!$L1858*PGSales!$M1858</f>
        <v>200</v>
      </c>
    </row>
    <row r="1859" spans="1:14" hidden="1" x14ac:dyDescent="0.25">
      <c r="A1859" s="77">
        <f t="shared" si="52"/>
        <v>2025</v>
      </c>
      <c r="B1859" s="77">
        <f t="shared" si="53"/>
        <v>1</v>
      </c>
      <c r="C1859" s="73">
        <v>45674</v>
      </c>
      <c r="D1859" s="68" t="s">
        <v>66</v>
      </c>
      <c r="E1859" s="48" t="s">
        <v>380</v>
      </c>
      <c r="F1859" s="69" t="str">
        <f>VLOOKUP(E1859,Customer[],2,FALSE)</f>
        <v>Ka Dai Hein</v>
      </c>
      <c r="G1859" s="69" t="str">
        <f>VLOOKUP(E1859,Customer[],3,FALSE)</f>
        <v>Kan Bae Butar Zay Rd</v>
      </c>
      <c r="H1859" s="69" t="str">
        <f>VLOOKUP(E1859,Customer[],4,FALSE)</f>
        <v>YanKin</v>
      </c>
      <c r="I1859" s="48" t="s">
        <v>27</v>
      </c>
      <c r="J1859" s="70" t="str">
        <f>VLOOKUP(I1859,PGStock[],2,FALSE)</f>
        <v>Columbus Super Red Smooth 700 Ml</v>
      </c>
      <c r="K1859" s="71">
        <f>VLOOKUP(I1859,PGStock[],3,FALSE)</f>
        <v>0.7</v>
      </c>
      <c r="L1859" s="47">
        <v>2</v>
      </c>
      <c r="M1859" s="47">
        <f>VLOOKUP(I1859,PGStock[],6,FALSE)</f>
        <v>200</v>
      </c>
      <c r="N1859" s="47">
        <f>+PGSales!$L1859*PGSales!$M1859</f>
        <v>400</v>
      </c>
    </row>
    <row r="1860" spans="1:14" hidden="1" x14ac:dyDescent="0.25">
      <c r="A1860" s="77">
        <f t="shared" si="52"/>
        <v>2025</v>
      </c>
      <c r="B1860" s="77">
        <f t="shared" si="53"/>
        <v>1</v>
      </c>
      <c r="C1860" s="73">
        <v>45674</v>
      </c>
      <c r="D1860" s="68" t="s">
        <v>66</v>
      </c>
      <c r="E1860" s="48" t="s">
        <v>380</v>
      </c>
      <c r="F1860" s="69" t="str">
        <f>VLOOKUP(E1860,Customer[],2,FALSE)</f>
        <v>Ka Dai Hein</v>
      </c>
      <c r="G1860" s="69" t="str">
        <f>VLOOKUP(E1860,Customer[],3,FALSE)</f>
        <v>Kan Bae Butar Zay Rd</v>
      </c>
      <c r="H1860" s="69" t="str">
        <f>VLOOKUP(E1860,Customer[],4,FALSE)</f>
        <v>YanKin</v>
      </c>
      <c r="I1860" s="48" t="s">
        <v>25</v>
      </c>
      <c r="J1860" s="70" t="str">
        <f>VLOOKUP(I1860,PGStock[],2,FALSE)</f>
        <v>Columbus Super Red Smooth 350 Ml</v>
      </c>
      <c r="K1860" s="71">
        <f>VLOOKUP(I1860,PGStock[],3,FALSE)</f>
        <v>0.35</v>
      </c>
      <c r="L1860" s="47">
        <v>3</v>
      </c>
      <c r="M1860" s="47">
        <f>VLOOKUP(I1860,PGStock[],6,FALSE)</f>
        <v>150</v>
      </c>
      <c r="N1860" s="47">
        <f>+PGSales!$L1860*PGSales!$M1860</f>
        <v>450</v>
      </c>
    </row>
    <row r="1861" spans="1:14" hidden="1" x14ac:dyDescent="0.25">
      <c r="A1861" s="77">
        <f t="shared" si="52"/>
        <v>2025</v>
      </c>
      <c r="B1861" s="77">
        <f t="shared" si="53"/>
        <v>1</v>
      </c>
      <c r="C1861" s="73">
        <v>45674</v>
      </c>
      <c r="D1861" s="68" t="s">
        <v>66</v>
      </c>
      <c r="E1861" s="48" t="s">
        <v>380</v>
      </c>
      <c r="F1861" s="69" t="str">
        <f>VLOOKUP(E1861,Customer[],2,FALSE)</f>
        <v>Ka Dai Hein</v>
      </c>
      <c r="G1861" s="69" t="str">
        <f>VLOOKUP(E1861,Customer[],3,FALSE)</f>
        <v>Kan Bae Butar Zay Rd</v>
      </c>
      <c r="H1861" s="69" t="str">
        <f>VLOOKUP(E1861,Customer[],4,FALSE)</f>
        <v>YanKin</v>
      </c>
      <c r="I1861" s="48" t="s">
        <v>23</v>
      </c>
      <c r="J1861" s="70" t="str">
        <f>VLOOKUP(I1861,PGStock[],2,FALSE)</f>
        <v>Columbus Super Red Smooth 175 Ml</v>
      </c>
      <c r="K1861" s="71">
        <f>VLOOKUP(I1861,PGStock[],3,FALSE)</f>
        <v>0.17499999999999999</v>
      </c>
      <c r="L1861" s="47">
        <v>1</v>
      </c>
      <c r="M1861" s="47">
        <f>VLOOKUP(I1861,PGStock[],6,FALSE)</f>
        <v>100</v>
      </c>
      <c r="N1861" s="47">
        <f>+PGSales!$L1861*PGSales!$M1861</f>
        <v>100</v>
      </c>
    </row>
    <row r="1862" spans="1:14" hidden="1" x14ac:dyDescent="0.25">
      <c r="A1862" s="77">
        <f t="shared" si="52"/>
        <v>2025</v>
      </c>
      <c r="B1862" s="77">
        <f t="shared" si="53"/>
        <v>1</v>
      </c>
      <c r="C1862" s="73">
        <v>45674</v>
      </c>
      <c r="D1862" s="68" t="s">
        <v>66</v>
      </c>
      <c r="E1862" s="48" t="s">
        <v>380</v>
      </c>
      <c r="F1862" s="69" t="str">
        <f>VLOOKUP(E1862,Customer[],2,FALSE)</f>
        <v>Ka Dai Hein</v>
      </c>
      <c r="G1862" s="69" t="str">
        <f>VLOOKUP(E1862,Customer[],3,FALSE)</f>
        <v>Kan Bae Butar Zay Rd</v>
      </c>
      <c r="H1862" s="69" t="str">
        <f>VLOOKUP(E1862,Customer[],4,FALSE)</f>
        <v>YanKin</v>
      </c>
      <c r="I1862" s="48" t="s">
        <v>18</v>
      </c>
      <c r="J1862" s="70" t="str">
        <f>VLOOKUP(I1862,PGStock[],2,FALSE)</f>
        <v>Formula Rum 350ml</v>
      </c>
      <c r="K1862" s="71">
        <f>VLOOKUP(I1862,PGStock[],3,FALSE)</f>
        <v>0.35</v>
      </c>
      <c r="L1862" s="47">
        <v>5</v>
      </c>
      <c r="M1862" s="47">
        <f>VLOOKUP(I1862,PGStock[],6,FALSE)</f>
        <v>150</v>
      </c>
      <c r="N1862" s="47">
        <f>+PGSales!$L1862*PGSales!$M1862</f>
        <v>750</v>
      </c>
    </row>
    <row r="1863" spans="1:14" hidden="1" x14ac:dyDescent="0.25">
      <c r="A1863" s="77">
        <f t="shared" si="52"/>
        <v>2025</v>
      </c>
      <c r="B1863" s="77">
        <f t="shared" si="53"/>
        <v>1</v>
      </c>
      <c r="C1863" s="73">
        <v>45675</v>
      </c>
      <c r="D1863" s="68" t="s">
        <v>115</v>
      </c>
      <c r="E1863" s="48" t="s">
        <v>322</v>
      </c>
      <c r="F1863" s="69" t="str">
        <f>VLOOKUP(E1863,Customer[],2,FALSE)</f>
        <v>Kyaw</v>
      </c>
      <c r="G1863" s="69" t="str">
        <f>VLOOKUP(E1863,Customer[],3,FALSE)</f>
        <v>Bagan Rd</v>
      </c>
      <c r="H1863" s="69" t="str">
        <f>VLOOKUP(E1863,Customer[],4,FALSE)</f>
        <v>S Paukkan N/Oakkala</v>
      </c>
      <c r="I1863" s="48" t="s">
        <v>25</v>
      </c>
      <c r="J1863" s="70" t="str">
        <f>VLOOKUP(I1863,PGStock[],2,FALSE)</f>
        <v>Columbus Super Red Smooth 350 Ml</v>
      </c>
      <c r="K1863" s="71">
        <f>VLOOKUP(I1863,PGStock[],3,FALSE)</f>
        <v>0.35</v>
      </c>
      <c r="L1863" s="47">
        <v>6</v>
      </c>
      <c r="M1863" s="47">
        <f>VLOOKUP(I1863,PGStock[],6,FALSE)</f>
        <v>150</v>
      </c>
      <c r="N1863" s="47">
        <f>+PGSales!$L1863*PGSales!$M1863</f>
        <v>900</v>
      </c>
    </row>
    <row r="1864" spans="1:14" hidden="1" x14ac:dyDescent="0.25">
      <c r="A1864" s="77">
        <f t="shared" si="52"/>
        <v>2025</v>
      </c>
      <c r="B1864" s="77">
        <f t="shared" si="53"/>
        <v>1</v>
      </c>
      <c r="C1864" s="73">
        <v>45675</v>
      </c>
      <c r="D1864" s="68" t="s">
        <v>115</v>
      </c>
      <c r="E1864" s="48" t="s">
        <v>322</v>
      </c>
      <c r="F1864" s="69" t="str">
        <f>VLOOKUP(E1864,Customer[],2,FALSE)</f>
        <v>Kyaw</v>
      </c>
      <c r="G1864" s="69" t="str">
        <f>VLOOKUP(E1864,Customer[],3,FALSE)</f>
        <v>Bagan Rd</v>
      </c>
      <c r="H1864" s="69" t="str">
        <f>VLOOKUP(E1864,Customer[],4,FALSE)</f>
        <v>S Paukkan N/Oakkala</v>
      </c>
      <c r="I1864" s="48" t="s">
        <v>20</v>
      </c>
      <c r="J1864" s="70" t="str">
        <f>VLOOKUP(I1864,PGStock[],2,FALSE)</f>
        <v>Formula Rum 700ml</v>
      </c>
      <c r="K1864" s="71">
        <f>VLOOKUP(I1864,PGStock[],3,FALSE)</f>
        <v>0.7</v>
      </c>
      <c r="L1864" s="47">
        <v>1</v>
      </c>
      <c r="M1864" s="47">
        <f>VLOOKUP(I1864,PGStock[],6,FALSE)</f>
        <v>200</v>
      </c>
      <c r="N1864" s="47">
        <f>+PGSales!$L1864*PGSales!$M1864</f>
        <v>200</v>
      </c>
    </row>
    <row r="1865" spans="1:14" hidden="1" x14ac:dyDescent="0.25">
      <c r="A1865" s="77">
        <f t="shared" si="52"/>
        <v>2025</v>
      </c>
      <c r="B1865" s="77">
        <f t="shared" si="53"/>
        <v>1</v>
      </c>
      <c r="C1865" s="73">
        <v>45675</v>
      </c>
      <c r="D1865" s="68" t="s">
        <v>115</v>
      </c>
      <c r="E1865" s="48" t="s">
        <v>322</v>
      </c>
      <c r="F1865" s="69" t="str">
        <f>VLOOKUP(E1865,Customer[],2,FALSE)</f>
        <v>Kyaw</v>
      </c>
      <c r="G1865" s="69" t="str">
        <f>VLOOKUP(E1865,Customer[],3,FALSE)</f>
        <v>Bagan Rd</v>
      </c>
      <c r="H1865" s="69" t="str">
        <f>VLOOKUP(E1865,Customer[],4,FALSE)</f>
        <v>S Paukkan N/Oakkala</v>
      </c>
      <c r="I1865" s="48" t="s">
        <v>18</v>
      </c>
      <c r="J1865" s="70" t="str">
        <f>VLOOKUP(I1865,PGStock[],2,FALSE)</f>
        <v>Formula Rum 350ml</v>
      </c>
      <c r="K1865" s="71">
        <f>VLOOKUP(I1865,PGStock[],3,FALSE)</f>
        <v>0.35</v>
      </c>
      <c r="L1865" s="47">
        <v>7</v>
      </c>
      <c r="M1865" s="47">
        <f>VLOOKUP(I1865,PGStock[],6,FALSE)</f>
        <v>150</v>
      </c>
      <c r="N1865" s="47">
        <f>+PGSales!$L1865*PGSales!$M1865</f>
        <v>1050</v>
      </c>
    </row>
    <row r="1866" spans="1:14" hidden="1" x14ac:dyDescent="0.25">
      <c r="A1866" s="77">
        <f t="shared" si="52"/>
        <v>2025</v>
      </c>
      <c r="B1866" s="77">
        <f t="shared" si="53"/>
        <v>1</v>
      </c>
      <c r="C1866" s="73">
        <v>45675</v>
      </c>
      <c r="D1866" s="68" t="s">
        <v>4</v>
      </c>
      <c r="E1866" s="48">
        <v>162</v>
      </c>
      <c r="F1866" s="69" t="str">
        <f>VLOOKUP(E1866,Customer[],2,FALSE)</f>
        <v>16 G(2)</v>
      </c>
      <c r="G1866" s="69" t="str">
        <f>VLOOKUP(E1866,Customer[],3,FALSE)</f>
        <v>Taungnu Rd</v>
      </c>
      <c r="H1866" s="69" t="str">
        <f>VLOOKUP(E1866,Customer[],4,FALSE)</f>
        <v>S Paukkan N/Oakkala</v>
      </c>
      <c r="I1866" s="48" t="s">
        <v>25</v>
      </c>
      <c r="J1866" s="70" t="str">
        <f>VLOOKUP(I1866,PGStock[],2,FALSE)</f>
        <v>Columbus Super Red Smooth 350 Ml</v>
      </c>
      <c r="K1866" s="71">
        <f>VLOOKUP(I1866,PGStock[],3,FALSE)</f>
        <v>0.35</v>
      </c>
      <c r="L1866" s="47">
        <v>3</v>
      </c>
      <c r="M1866" s="47">
        <f>VLOOKUP(I1866,PGStock[],6,FALSE)</f>
        <v>150</v>
      </c>
      <c r="N1866" s="47">
        <f>+PGSales!$L1866*PGSales!$M1866</f>
        <v>450</v>
      </c>
    </row>
    <row r="1867" spans="1:14" hidden="1" x14ac:dyDescent="0.25">
      <c r="A1867" s="77">
        <f t="shared" si="52"/>
        <v>2025</v>
      </c>
      <c r="B1867" s="77">
        <f t="shared" si="53"/>
        <v>1</v>
      </c>
      <c r="C1867" s="73">
        <v>45675</v>
      </c>
      <c r="D1867" s="68" t="s">
        <v>4</v>
      </c>
      <c r="E1867" s="48">
        <v>162</v>
      </c>
      <c r="F1867" s="69" t="str">
        <f>VLOOKUP(E1867,Customer[],2,FALSE)</f>
        <v>16 G(2)</v>
      </c>
      <c r="G1867" s="69" t="str">
        <f>VLOOKUP(E1867,Customer[],3,FALSE)</f>
        <v>Taungnu Rd</v>
      </c>
      <c r="H1867" s="69" t="str">
        <f>VLOOKUP(E1867,Customer[],4,FALSE)</f>
        <v>S Paukkan N/Oakkala</v>
      </c>
      <c r="I1867" s="48" t="s">
        <v>23</v>
      </c>
      <c r="J1867" s="70" t="str">
        <f>VLOOKUP(I1867,PGStock[],2,FALSE)</f>
        <v>Columbus Super Red Smooth 175 Ml</v>
      </c>
      <c r="K1867" s="71">
        <f>VLOOKUP(I1867,PGStock[],3,FALSE)</f>
        <v>0.17499999999999999</v>
      </c>
      <c r="L1867" s="47">
        <v>7</v>
      </c>
      <c r="M1867" s="47">
        <f>VLOOKUP(I1867,PGStock[],6,FALSE)</f>
        <v>100</v>
      </c>
      <c r="N1867" s="47">
        <f>+PGSales!$L1867*PGSales!$M1867</f>
        <v>700</v>
      </c>
    </row>
    <row r="1868" spans="1:14" hidden="1" x14ac:dyDescent="0.25">
      <c r="A1868" s="77">
        <f t="shared" si="52"/>
        <v>2025</v>
      </c>
      <c r="B1868" s="77">
        <f t="shared" si="53"/>
        <v>1</v>
      </c>
      <c r="C1868" s="73">
        <v>45675</v>
      </c>
      <c r="D1868" s="68" t="s">
        <v>4</v>
      </c>
      <c r="E1868" s="48">
        <v>162</v>
      </c>
      <c r="F1868" s="69" t="str">
        <f>VLOOKUP(E1868,Customer[],2,FALSE)</f>
        <v>16 G(2)</v>
      </c>
      <c r="G1868" s="69" t="str">
        <f>VLOOKUP(E1868,Customer[],3,FALSE)</f>
        <v>Taungnu Rd</v>
      </c>
      <c r="H1868" s="69" t="str">
        <f>VLOOKUP(E1868,Customer[],4,FALSE)</f>
        <v>S Paukkan N/Oakkala</v>
      </c>
      <c r="I1868" s="48" t="s">
        <v>18</v>
      </c>
      <c r="J1868" s="70" t="str">
        <f>VLOOKUP(I1868,PGStock[],2,FALSE)</f>
        <v>Formula Rum 350ml</v>
      </c>
      <c r="K1868" s="71">
        <f>VLOOKUP(I1868,PGStock[],3,FALSE)</f>
        <v>0.35</v>
      </c>
      <c r="L1868" s="47">
        <v>3</v>
      </c>
      <c r="M1868" s="47">
        <f>VLOOKUP(I1868,PGStock[],6,FALSE)</f>
        <v>150</v>
      </c>
      <c r="N1868" s="47">
        <f>+PGSales!$L1868*PGSales!$M1868</f>
        <v>450</v>
      </c>
    </row>
    <row r="1869" spans="1:14" hidden="1" x14ac:dyDescent="0.25">
      <c r="A1869" s="77">
        <f t="shared" si="52"/>
        <v>2025</v>
      </c>
      <c r="B1869" s="77">
        <f t="shared" si="53"/>
        <v>1</v>
      </c>
      <c r="C1869" s="73">
        <v>45675</v>
      </c>
      <c r="D1869" s="68" t="s">
        <v>2</v>
      </c>
      <c r="E1869" s="48">
        <v>161</v>
      </c>
      <c r="F1869" s="69" t="str">
        <f>VLOOKUP(E1869,Customer[],2,FALSE)</f>
        <v>16 G (1)</v>
      </c>
      <c r="G1869" s="69" t="str">
        <f>VLOOKUP(E1869,Customer[],3,FALSE)</f>
        <v>Innwa Rd</v>
      </c>
      <c r="H1869" s="69" t="str">
        <f>VLOOKUP(E1869,Customer[],4,FALSE)</f>
        <v>S Paukkan N/Oakkala</v>
      </c>
      <c r="I1869" s="48" t="s">
        <v>27</v>
      </c>
      <c r="J1869" s="70" t="str">
        <f>VLOOKUP(I1869,PGStock[],2,FALSE)</f>
        <v>Columbus Super Red Smooth 700 Ml</v>
      </c>
      <c r="K1869" s="71">
        <f>VLOOKUP(I1869,PGStock[],3,FALSE)</f>
        <v>0.7</v>
      </c>
      <c r="L1869" s="47">
        <v>2</v>
      </c>
      <c r="M1869" s="47">
        <f>VLOOKUP(I1869,PGStock[],6,FALSE)</f>
        <v>200</v>
      </c>
      <c r="N1869" s="47">
        <f>+PGSales!$L1869*PGSales!$M1869</f>
        <v>400</v>
      </c>
    </row>
    <row r="1870" spans="1:14" hidden="1" x14ac:dyDescent="0.25">
      <c r="A1870" s="77">
        <f t="shared" si="52"/>
        <v>2025</v>
      </c>
      <c r="B1870" s="77">
        <f t="shared" si="53"/>
        <v>1</v>
      </c>
      <c r="C1870" s="73">
        <v>45675</v>
      </c>
      <c r="D1870" s="68" t="s">
        <v>2</v>
      </c>
      <c r="E1870" s="48">
        <v>161</v>
      </c>
      <c r="F1870" s="69" t="str">
        <f>VLOOKUP(E1870,Customer[],2,FALSE)</f>
        <v>16 G (1)</v>
      </c>
      <c r="G1870" s="69" t="str">
        <f>VLOOKUP(E1870,Customer[],3,FALSE)</f>
        <v>Innwa Rd</v>
      </c>
      <c r="H1870" s="69" t="str">
        <f>VLOOKUP(E1870,Customer[],4,FALSE)</f>
        <v>S Paukkan N/Oakkala</v>
      </c>
      <c r="I1870" s="48" t="s">
        <v>25</v>
      </c>
      <c r="J1870" s="70" t="str">
        <f>VLOOKUP(I1870,PGStock[],2,FALSE)</f>
        <v>Columbus Super Red Smooth 350 Ml</v>
      </c>
      <c r="K1870" s="71">
        <f>VLOOKUP(I1870,PGStock[],3,FALSE)</f>
        <v>0.35</v>
      </c>
      <c r="L1870" s="47">
        <v>1</v>
      </c>
      <c r="M1870" s="47">
        <f>VLOOKUP(I1870,PGStock[],6,FALSE)</f>
        <v>150</v>
      </c>
      <c r="N1870" s="47">
        <f>+PGSales!$L1870*PGSales!$M1870</f>
        <v>150</v>
      </c>
    </row>
    <row r="1871" spans="1:14" hidden="1" x14ac:dyDescent="0.25">
      <c r="A1871" s="77">
        <f t="shared" si="52"/>
        <v>2025</v>
      </c>
      <c r="B1871" s="77">
        <f t="shared" si="53"/>
        <v>1</v>
      </c>
      <c r="C1871" s="73">
        <v>45675</v>
      </c>
      <c r="D1871" s="68" t="s">
        <v>2</v>
      </c>
      <c r="E1871" s="48">
        <v>161</v>
      </c>
      <c r="F1871" s="69" t="str">
        <f>VLOOKUP(E1871,Customer[],2,FALSE)</f>
        <v>16 G (1)</v>
      </c>
      <c r="G1871" s="69" t="str">
        <f>VLOOKUP(E1871,Customer[],3,FALSE)</f>
        <v>Innwa Rd</v>
      </c>
      <c r="H1871" s="69" t="str">
        <f>VLOOKUP(E1871,Customer[],4,FALSE)</f>
        <v>S Paukkan N/Oakkala</v>
      </c>
      <c r="I1871" s="48" t="s">
        <v>23</v>
      </c>
      <c r="J1871" s="70" t="str">
        <f>VLOOKUP(I1871,PGStock[],2,FALSE)</f>
        <v>Columbus Super Red Smooth 175 Ml</v>
      </c>
      <c r="K1871" s="71">
        <f>VLOOKUP(I1871,PGStock[],3,FALSE)</f>
        <v>0.17499999999999999</v>
      </c>
      <c r="L1871" s="47">
        <v>13</v>
      </c>
      <c r="M1871" s="47">
        <f>VLOOKUP(I1871,PGStock[],6,FALSE)</f>
        <v>100</v>
      </c>
      <c r="N1871" s="47">
        <f>+PGSales!$L1871*PGSales!$M1871</f>
        <v>1300</v>
      </c>
    </row>
    <row r="1872" spans="1:14" hidden="1" x14ac:dyDescent="0.25">
      <c r="A1872" s="77">
        <f t="shared" si="52"/>
        <v>2025</v>
      </c>
      <c r="B1872" s="77">
        <f t="shared" si="53"/>
        <v>1</v>
      </c>
      <c r="C1872" s="73">
        <v>45675</v>
      </c>
      <c r="D1872" s="68" t="s">
        <v>2</v>
      </c>
      <c r="E1872" s="48">
        <v>161</v>
      </c>
      <c r="F1872" s="69" t="str">
        <f>VLOOKUP(E1872,Customer[],2,FALSE)</f>
        <v>16 G (1)</v>
      </c>
      <c r="G1872" s="69" t="str">
        <f>VLOOKUP(E1872,Customer[],3,FALSE)</f>
        <v>Innwa Rd</v>
      </c>
      <c r="H1872" s="69" t="str">
        <f>VLOOKUP(E1872,Customer[],4,FALSE)</f>
        <v>S Paukkan N/Oakkala</v>
      </c>
      <c r="I1872" s="48" t="s">
        <v>20</v>
      </c>
      <c r="J1872" s="70" t="str">
        <f>VLOOKUP(I1872,PGStock[],2,FALSE)</f>
        <v>Formula Rum 700ml</v>
      </c>
      <c r="K1872" s="71">
        <f>VLOOKUP(I1872,PGStock[],3,FALSE)</f>
        <v>0.7</v>
      </c>
      <c r="L1872" s="47">
        <v>1</v>
      </c>
      <c r="M1872" s="47">
        <f>VLOOKUP(I1872,PGStock[],6,FALSE)</f>
        <v>200</v>
      </c>
      <c r="N1872" s="47">
        <f>+PGSales!$L1872*PGSales!$M1872</f>
        <v>200</v>
      </c>
    </row>
    <row r="1873" spans="1:14" hidden="1" x14ac:dyDescent="0.25">
      <c r="A1873" s="77">
        <f t="shared" si="52"/>
        <v>2025</v>
      </c>
      <c r="B1873" s="77">
        <f t="shared" si="53"/>
        <v>1</v>
      </c>
      <c r="C1873" s="73">
        <v>45675</v>
      </c>
      <c r="D1873" s="68" t="s">
        <v>2</v>
      </c>
      <c r="E1873" s="48">
        <v>161</v>
      </c>
      <c r="F1873" s="69" t="str">
        <f>VLOOKUP(E1873,Customer[],2,FALSE)</f>
        <v>16 G (1)</v>
      </c>
      <c r="G1873" s="69" t="str">
        <f>VLOOKUP(E1873,Customer[],3,FALSE)</f>
        <v>Innwa Rd</v>
      </c>
      <c r="H1873" s="69" t="str">
        <f>VLOOKUP(E1873,Customer[],4,FALSE)</f>
        <v>S Paukkan N/Oakkala</v>
      </c>
      <c r="I1873" s="48" t="s">
        <v>18</v>
      </c>
      <c r="J1873" s="70" t="str">
        <f>VLOOKUP(I1873,PGStock[],2,FALSE)</f>
        <v>Formula Rum 350ml</v>
      </c>
      <c r="K1873" s="71">
        <f>VLOOKUP(I1873,PGStock[],3,FALSE)</f>
        <v>0.35</v>
      </c>
      <c r="L1873" s="47">
        <v>6</v>
      </c>
      <c r="M1873" s="47">
        <f>VLOOKUP(I1873,PGStock[],6,FALSE)</f>
        <v>150</v>
      </c>
      <c r="N1873" s="47">
        <f>+PGSales!$L1873*PGSales!$M1873</f>
        <v>900</v>
      </c>
    </row>
    <row r="1874" spans="1:14" hidden="1" x14ac:dyDescent="0.25">
      <c r="A1874" s="77">
        <f t="shared" si="52"/>
        <v>2025</v>
      </c>
      <c r="B1874" s="77">
        <f t="shared" si="53"/>
        <v>1</v>
      </c>
      <c r="C1874" s="73">
        <v>45675</v>
      </c>
      <c r="D1874" s="68" t="s">
        <v>60</v>
      </c>
      <c r="E1874" s="48" t="s">
        <v>334</v>
      </c>
      <c r="F1874" s="69" t="str">
        <f>VLOOKUP(E1874,Customer[],2,FALSE)</f>
        <v>Nan Htet</v>
      </c>
      <c r="G1874" s="69" t="str">
        <f>VLOOKUP(E1874,Customer[],3,FALSE)</f>
        <v>Sitkaind Rd</v>
      </c>
      <c r="H1874" s="69" t="str">
        <f>VLOOKUP(E1874,Customer[],4,FALSE)</f>
        <v>S Paukkan N/Oakkala</v>
      </c>
      <c r="I1874" s="48" t="s">
        <v>27</v>
      </c>
      <c r="J1874" s="70" t="str">
        <f>VLOOKUP(I1874,PGStock[],2,FALSE)</f>
        <v>Columbus Super Red Smooth 700 Ml</v>
      </c>
      <c r="K1874" s="71">
        <f>VLOOKUP(I1874,PGStock[],3,FALSE)</f>
        <v>0.7</v>
      </c>
      <c r="L1874" s="47">
        <v>1</v>
      </c>
      <c r="M1874" s="47">
        <f>VLOOKUP(I1874,PGStock[],6,FALSE)</f>
        <v>200</v>
      </c>
      <c r="N1874" s="47">
        <f>+PGSales!$L1874*PGSales!$M1874</f>
        <v>200</v>
      </c>
    </row>
    <row r="1875" spans="1:14" hidden="1" x14ac:dyDescent="0.25">
      <c r="A1875" s="77">
        <f t="shared" si="52"/>
        <v>2025</v>
      </c>
      <c r="B1875" s="77">
        <f t="shared" si="53"/>
        <v>1</v>
      </c>
      <c r="C1875" s="73">
        <v>45675</v>
      </c>
      <c r="D1875" s="68" t="s">
        <v>60</v>
      </c>
      <c r="E1875" s="48" t="s">
        <v>334</v>
      </c>
      <c r="F1875" s="69" t="str">
        <f>VLOOKUP(E1875,Customer[],2,FALSE)</f>
        <v>Nan Htet</v>
      </c>
      <c r="G1875" s="69" t="str">
        <f>VLOOKUP(E1875,Customer[],3,FALSE)</f>
        <v>Sitkaind Rd</v>
      </c>
      <c r="H1875" s="69" t="str">
        <f>VLOOKUP(E1875,Customer[],4,FALSE)</f>
        <v>S Paukkan N/Oakkala</v>
      </c>
      <c r="I1875" s="48" t="s">
        <v>25</v>
      </c>
      <c r="J1875" s="70" t="str">
        <f>VLOOKUP(I1875,PGStock[],2,FALSE)</f>
        <v>Columbus Super Red Smooth 350 Ml</v>
      </c>
      <c r="K1875" s="71">
        <f>VLOOKUP(I1875,PGStock[],3,FALSE)</f>
        <v>0.35</v>
      </c>
      <c r="L1875" s="47">
        <v>6</v>
      </c>
      <c r="M1875" s="47">
        <f>VLOOKUP(I1875,PGStock[],6,FALSE)</f>
        <v>150</v>
      </c>
      <c r="N1875" s="47">
        <f>+PGSales!$L1875*PGSales!$M1875</f>
        <v>900</v>
      </c>
    </row>
    <row r="1876" spans="1:14" hidden="1" x14ac:dyDescent="0.25">
      <c r="A1876" s="77">
        <f t="shared" si="52"/>
        <v>2025</v>
      </c>
      <c r="B1876" s="77">
        <f t="shared" si="53"/>
        <v>1</v>
      </c>
      <c r="C1876" s="73">
        <v>45675</v>
      </c>
      <c r="D1876" s="68" t="s">
        <v>60</v>
      </c>
      <c r="E1876" s="48" t="s">
        <v>334</v>
      </c>
      <c r="F1876" s="69" t="str">
        <f>VLOOKUP(E1876,Customer[],2,FALSE)</f>
        <v>Nan Htet</v>
      </c>
      <c r="G1876" s="69" t="str">
        <f>VLOOKUP(E1876,Customer[],3,FALSE)</f>
        <v>Sitkaind Rd</v>
      </c>
      <c r="H1876" s="69" t="str">
        <f>VLOOKUP(E1876,Customer[],4,FALSE)</f>
        <v>S Paukkan N/Oakkala</v>
      </c>
      <c r="I1876" s="48" t="s">
        <v>20</v>
      </c>
      <c r="J1876" s="70" t="str">
        <f>VLOOKUP(I1876,PGStock[],2,FALSE)</f>
        <v>Formula Rum 700ml</v>
      </c>
      <c r="K1876" s="71">
        <f>VLOOKUP(I1876,PGStock[],3,FALSE)</f>
        <v>0.7</v>
      </c>
      <c r="L1876" s="47">
        <v>2</v>
      </c>
      <c r="M1876" s="47">
        <f>VLOOKUP(I1876,PGStock[],6,FALSE)</f>
        <v>200</v>
      </c>
      <c r="N1876" s="47">
        <f>+PGSales!$L1876*PGSales!$M1876</f>
        <v>400</v>
      </c>
    </row>
    <row r="1877" spans="1:14" hidden="1" x14ac:dyDescent="0.25">
      <c r="A1877" s="77">
        <f t="shared" si="52"/>
        <v>2025</v>
      </c>
      <c r="B1877" s="77">
        <f t="shared" si="53"/>
        <v>1</v>
      </c>
      <c r="C1877" s="73">
        <v>45675</v>
      </c>
      <c r="D1877" s="68" t="s">
        <v>60</v>
      </c>
      <c r="E1877" s="48" t="s">
        <v>334</v>
      </c>
      <c r="F1877" s="69" t="str">
        <f>VLOOKUP(E1877,Customer[],2,FALSE)</f>
        <v>Nan Htet</v>
      </c>
      <c r="G1877" s="69" t="str">
        <f>VLOOKUP(E1877,Customer[],3,FALSE)</f>
        <v>Sitkaind Rd</v>
      </c>
      <c r="H1877" s="69" t="str">
        <f>VLOOKUP(E1877,Customer[],4,FALSE)</f>
        <v>S Paukkan N/Oakkala</v>
      </c>
      <c r="I1877" s="48" t="s">
        <v>18</v>
      </c>
      <c r="J1877" s="70" t="str">
        <f>VLOOKUP(I1877,PGStock[],2,FALSE)</f>
        <v>Formula Rum 350ml</v>
      </c>
      <c r="K1877" s="71">
        <f>VLOOKUP(I1877,PGStock[],3,FALSE)</f>
        <v>0.35</v>
      </c>
      <c r="L1877" s="47">
        <v>17</v>
      </c>
      <c r="M1877" s="47">
        <f>VLOOKUP(I1877,PGStock[],6,FALSE)</f>
        <v>150</v>
      </c>
      <c r="N1877" s="47">
        <f>+PGSales!$L1877*PGSales!$M1877</f>
        <v>2550</v>
      </c>
    </row>
    <row r="1878" spans="1:14" hidden="1" x14ac:dyDescent="0.25">
      <c r="A1878" s="77">
        <f t="shared" si="52"/>
        <v>2025</v>
      </c>
      <c r="B1878" s="77">
        <f t="shared" si="53"/>
        <v>1</v>
      </c>
      <c r="C1878" s="73">
        <v>45675</v>
      </c>
      <c r="D1878" s="68" t="s">
        <v>187</v>
      </c>
      <c r="E1878" s="48" t="s">
        <v>314</v>
      </c>
      <c r="F1878" s="69" t="str">
        <f>VLOOKUP(E1878,Customer[],2,FALSE)</f>
        <v>Kaung</v>
      </c>
      <c r="G1878" s="69" t="str">
        <f>VLOOKUP(E1878,Customer[],3,FALSE)</f>
        <v>Nuaung Yann Rd</v>
      </c>
      <c r="H1878" s="69" t="str">
        <f>VLOOKUP(E1878,Customer[],4,FALSE)</f>
        <v>S Paukkan N/Oakkala</v>
      </c>
      <c r="I1878" s="48" t="s">
        <v>27</v>
      </c>
      <c r="J1878" s="70" t="str">
        <f>VLOOKUP(I1878,PGStock[],2,FALSE)</f>
        <v>Columbus Super Red Smooth 700 Ml</v>
      </c>
      <c r="K1878" s="71">
        <f>VLOOKUP(I1878,PGStock[],3,FALSE)</f>
        <v>0.7</v>
      </c>
      <c r="L1878" s="47">
        <v>2</v>
      </c>
      <c r="M1878" s="47">
        <f>VLOOKUP(I1878,PGStock[],6,FALSE)</f>
        <v>200</v>
      </c>
      <c r="N1878" s="47">
        <f>+PGSales!$L1878*PGSales!$M1878</f>
        <v>400</v>
      </c>
    </row>
    <row r="1879" spans="1:14" hidden="1" x14ac:dyDescent="0.25">
      <c r="A1879" s="77">
        <f t="shared" si="52"/>
        <v>2025</v>
      </c>
      <c r="B1879" s="77">
        <f t="shared" si="53"/>
        <v>1</v>
      </c>
      <c r="C1879" s="73">
        <v>45675</v>
      </c>
      <c r="D1879" s="68" t="s">
        <v>187</v>
      </c>
      <c r="E1879" s="48" t="s">
        <v>314</v>
      </c>
      <c r="F1879" s="69" t="str">
        <f>VLOOKUP(E1879,Customer[],2,FALSE)</f>
        <v>Kaung</v>
      </c>
      <c r="G1879" s="69" t="str">
        <f>VLOOKUP(E1879,Customer[],3,FALSE)</f>
        <v>Nuaung Yann Rd</v>
      </c>
      <c r="H1879" s="69" t="str">
        <f>VLOOKUP(E1879,Customer[],4,FALSE)</f>
        <v>S Paukkan N/Oakkala</v>
      </c>
      <c r="I1879" s="48" t="s">
        <v>25</v>
      </c>
      <c r="J1879" s="70" t="str">
        <f>VLOOKUP(I1879,PGStock[],2,FALSE)</f>
        <v>Columbus Super Red Smooth 350 Ml</v>
      </c>
      <c r="K1879" s="71">
        <f>VLOOKUP(I1879,PGStock[],3,FALSE)</f>
        <v>0.35</v>
      </c>
      <c r="L1879" s="47">
        <v>8</v>
      </c>
      <c r="M1879" s="47">
        <f>VLOOKUP(I1879,PGStock[],6,FALSE)</f>
        <v>150</v>
      </c>
      <c r="N1879" s="47">
        <f>+PGSales!$L1879*PGSales!$M1879</f>
        <v>1200</v>
      </c>
    </row>
    <row r="1880" spans="1:14" hidden="1" x14ac:dyDescent="0.25">
      <c r="A1880" s="77">
        <f t="shared" si="52"/>
        <v>2025</v>
      </c>
      <c r="B1880" s="77">
        <f t="shared" si="53"/>
        <v>1</v>
      </c>
      <c r="C1880" s="73">
        <v>45675</v>
      </c>
      <c r="D1880" s="68" t="s">
        <v>187</v>
      </c>
      <c r="E1880" s="48" t="s">
        <v>314</v>
      </c>
      <c r="F1880" s="69" t="str">
        <f>VLOOKUP(E1880,Customer[],2,FALSE)</f>
        <v>Kaung</v>
      </c>
      <c r="G1880" s="69" t="str">
        <f>VLOOKUP(E1880,Customer[],3,FALSE)</f>
        <v>Nuaung Yann Rd</v>
      </c>
      <c r="H1880" s="69" t="str">
        <f>VLOOKUP(E1880,Customer[],4,FALSE)</f>
        <v>S Paukkan N/Oakkala</v>
      </c>
      <c r="I1880" s="48" t="s">
        <v>20</v>
      </c>
      <c r="J1880" s="70" t="str">
        <f>VLOOKUP(I1880,PGStock[],2,FALSE)</f>
        <v>Formula Rum 700ml</v>
      </c>
      <c r="K1880" s="71">
        <f>VLOOKUP(I1880,PGStock[],3,FALSE)</f>
        <v>0.7</v>
      </c>
      <c r="L1880" s="47">
        <v>3</v>
      </c>
      <c r="M1880" s="47">
        <f>VLOOKUP(I1880,PGStock[],6,FALSE)</f>
        <v>200</v>
      </c>
      <c r="N1880" s="47">
        <f>+PGSales!$L1880*PGSales!$M1880</f>
        <v>600</v>
      </c>
    </row>
    <row r="1881" spans="1:14" hidden="1" x14ac:dyDescent="0.25">
      <c r="A1881" s="77">
        <f t="shared" si="52"/>
        <v>2025</v>
      </c>
      <c r="B1881" s="77">
        <f t="shared" si="53"/>
        <v>1</v>
      </c>
      <c r="C1881" s="73">
        <v>45675</v>
      </c>
      <c r="D1881" s="68" t="s">
        <v>187</v>
      </c>
      <c r="E1881" s="48" t="s">
        <v>314</v>
      </c>
      <c r="F1881" s="69" t="str">
        <f>VLOOKUP(E1881,Customer[],2,FALSE)</f>
        <v>Kaung</v>
      </c>
      <c r="G1881" s="69" t="str">
        <f>VLOOKUP(E1881,Customer[],3,FALSE)</f>
        <v>Nuaung Yann Rd</v>
      </c>
      <c r="H1881" s="69" t="str">
        <f>VLOOKUP(E1881,Customer[],4,FALSE)</f>
        <v>S Paukkan N/Oakkala</v>
      </c>
      <c r="I1881" s="48" t="s">
        <v>18</v>
      </c>
      <c r="J1881" s="70" t="str">
        <f>VLOOKUP(I1881,PGStock[],2,FALSE)</f>
        <v>Formula Rum 350ml</v>
      </c>
      <c r="K1881" s="71">
        <f>VLOOKUP(I1881,PGStock[],3,FALSE)</f>
        <v>0.35</v>
      </c>
      <c r="L1881" s="47">
        <v>9</v>
      </c>
      <c r="M1881" s="47">
        <f>VLOOKUP(I1881,PGStock[],6,FALSE)</f>
        <v>150</v>
      </c>
      <c r="N1881" s="47">
        <f>+PGSales!$L1881*PGSales!$M1881</f>
        <v>1350</v>
      </c>
    </row>
    <row r="1882" spans="1:14" hidden="1" x14ac:dyDescent="0.25">
      <c r="A1882" s="77">
        <f t="shared" si="52"/>
        <v>2025</v>
      </c>
      <c r="B1882" s="77">
        <f t="shared" si="53"/>
        <v>1</v>
      </c>
      <c r="C1882" s="73">
        <v>45675</v>
      </c>
      <c r="D1882" s="68" t="s">
        <v>1</v>
      </c>
      <c r="E1882" s="48" t="s">
        <v>321</v>
      </c>
      <c r="F1882" s="69" t="str">
        <f>VLOOKUP(E1882,Customer[],2,FALSE)</f>
        <v>Sein Si Tun</v>
      </c>
      <c r="G1882" s="69" t="str">
        <f>VLOOKUP(E1882,Customer[],3,FALSE)</f>
        <v>Yazar Deright Rd</v>
      </c>
      <c r="H1882" s="69" t="str">
        <f>VLOOKUP(E1882,Customer[],4,FALSE)</f>
        <v>S Paukkan N/Oakkala</v>
      </c>
      <c r="I1882" s="48" t="s">
        <v>25</v>
      </c>
      <c r="J1882" s="70" t="str">
        <f>VLOOKUP(I1882,PGStock[],2,FALSE)</f>
        <v>Columbus Super Red Smooth 350 Ml</v>
      </c>
      <c r="K1882" s="71">
        <f>VLOOKUP(I1882,PGStock[],3,FALSE)</f>
        <v>0.35</v>
      </c>
      <c r="L1882" s="47">
        <v>6</v>
      </c>
      <c r="M1882" s="47">
        <f>VLOOKUP(I1882,PGStock[],6,FALSE)</f>
        <v>150</v>
      </c>
      <c r="N1882" s="47">
        <f>+PGSales!$L1882*PGSales!$M1882</f>
        <v>900</v>
      </c>
    </row>
    <row r="1883" spans="1:14" hidden="1" x14ac:dyDescent="0.25">
      <c r="A1883" s="77">
        <f t="shared" si="52"/>
        <v>2025</v>
      </c>
      <c r="B1883" s="77">
        <f t="shared" si="53"/>
        <v>1</v>
      </c>
      <c r="C1883" s="73">
        <v>45675</v>
      </c>
      <c r="D1883" s="68" t="s">
        <v>0</v>
      </c>
      <c r="E1883" s="48" t="s">
        <v>319</v>
      </c>
      <c r="F1883" s="69" t="str">
        <f>VLOOKUP(E1883,Customer[],2,FALSE)</f>
        <v>Htet Lwin</v>
      </c>
      <c r="G1883" s="69" t="str">
        <f>VLOOKUP(E1883,Customer[],3,FALSE)</f>
        <v>Bagan Rd</v>
      </c>
      <c r="H1883" s="69" t="str">
        <f>VLOOKUP(E1883,Customer[],4,FALSE)</f>
        <v>S Paukkan N/Oakkala</v>
      </c>
      <c r="I1883" s="48" t="s">
        <v>25</v>
      </c>
      <c r="J1883" s="70" t="str">
        <f>VLOOKUP(I1883,PGStock[],2,FALSE)</f>
        <v>Columbus Super Red Smooth 350 Ml</v>
      </c>
      <c r="K1883" s="71">
        <f>VLOOKUP(I1883,PGStock[],3,FALSE)</f>
        <v>0.35</v>
      </c>
      <c r="L1883" s="47">
        <v>1</v>
      </c>
      <c r="M1883" s="47">
        <f>VLOOKUP(I1883,PGStock[],6,FALSE)</f>
        <v>150</v>
      </c>
      <c r="N1883" s="47">
        <f>+PGSales!$L1883*PGSales!$M1883</f>
        <v>150</v>
      </c>
    </row>
    <row r="1884" spans="1:14" hidden="1" x14ac:dyDescent="0.25">
      <c r="A1884" s="77">
        <f t="shared" si="52"/>
        <v>2025</v>
      </c>
      <c r="B1884" s="77">
        <f t="shared" si="53"/>
        <v>1</v>
      </c>
      <c r="C1884" s="73">
        <v>45675</v>
      </c>
      <c r="D1884" s="68" t="s">
        <v>0</v>
      </c>
      <c r="E1884" s="48" t="s">
        <v>319</v>
      </c>
      <c r="F1884" s="69" t="str">
        <f>VLOOKUP(E1884,Customer[],2,FALSE)</f>
        <v>Htet Lwin</v>
      </c>
      <c r="G1884" s="69" t="str">
        <f>VLOOKUP(E1884,Customer[],3,FALSE)</f>
        <v>Bagan Rd</v>
      </c>
      <c r="H1884" s="69" t="str">
        <f>VLOOKUP(E1884,Customer[],4,FALSE)</f>
        <v>S Paukkan N/Oakkala</v>
      </c>
      <c r="I1884" s="48" t="s">
        <v>18</v>
      </c>
      <c r="J1884" s="70" t="str">
        <f>VLOOKUP(I1884,PGStock[],2,FALSE)</f>
        <v>Formula Rum 350ml</v>
      </c>
      <c r="K1884" s="71">
        <f>VLOOKUP(I1884,PGStock[],3,FALSE)</f>
        <v>0.35</v>
      </c>
      <c r="L1884" s="47">
        <v>9</v>
      </c>
      <c r="M1884" s="47">
        <f>VLOOKUP(I1884,PGStock[],6,FALSE)</f>
        <v>150</v>
      </c>
      <c r="N1884" s="47">
        <f>+PGSales!$L1884*PGSales!$M1884</f>
        <v>1350</v>
      </c>
    </row>
    <row r="1885" spans="1:14" hidden="1" x14ac:dyDescent="0.25">
      <c r="A1885" s="77">
        <f t="shared" si="52"/>
        <v>2025</v>
      </c>
      <c r="B1885" s="77">
        <f t="shared" si="53"/>
        <v>1</v>
      </c>
      <c r="C1885" s="73">
        <v>45675</v>
      </c>
      <c r="D1885" s="68" t="s">
        <v>76</v>
      </c>
      <c r="E1885" s="48" t="s">
        <v>369</v>
      </c>
      <c r="F1885" s="69" t="str">
        <f>VLOOKUP(E1885,Customer[],2,FALSE)</f>
        <v>Min Thar Gyi</v>
      </c>
      <c r="G1885" s="69" t="str">
        <f>VLOOKUP(E1885,Customer[],3,FALSE)</f>
        <v>Aye Yake Nyein Rd</v>
      </c>
      <c r="H1885" s="69" t="str">
        <f>VLOOKUP(E1885,Customer[],4,FALSE)</f>
        <v>Hlaing Thar Yar</v>
      </c>
      <c r="I1885" s="48" t="s">
        <v>25</v>
      </c>
      <c r="J1885" s="70" t="str">
        <f>VLOOKUP(I1885,PGStock[],2,FALSE)</f>
        <v>Columbus Super Red Smooth 350 Ml</v>
      </c>
      <c r="K1885" s="71">
        <f>VLOOKUP(I1885,PGStock[],3,FALSE)</f>
        <v>0.35</v>
      </c>
      <c r="L1885" s="47">
        <v>4</v>
      </c>
      <c r="M1885" s="47">
        <f>VLOOKUP(I1885,PGStock[],6,FALSE)</f>
        <v>150</v>
      </c>
      <c r="N1885" s="47">
        <f>+PGSales!$L1885*PGSales!$M1885</f>
        <v>600</v>
      </c>
    </row>
    <row r="1886" spans="1:14" hidden="1" x14ac:dyDescent="0.25">
      <c r="A1886" s="77">
        <f t="shared" si="52"/>
        <v>2025</v>
      </c>
      <c r="B1886" s="77">
        <f t="shared" si="53"/>
        <v>1</v>
      </c>
      <c r="C1886" s="73">
        <v>45675</v>
      </c>
      <c r="D1886" s="68" t="s">
        <v>76</v>
      </c>
      <c r="E1886" s="48" t="s">
        <v>369</v>
      </c>
      <c r="F1886" s="69" t="str">
        <f>VLOOKUP(E1886,Customer[],2,FALSE)</f>
        <v>Min Thar Gyi</v>
      </c>
      <c r="G1886" s="69" t="str">
        <f>VLOOKUP(E1886,Customer[],3,FALSE)</f>
        <v>Aye Yake Nyein Rd</v>
      </c>
      <c r="H1886" s="69" t="str">
        <f>VLOOKUP(E1886,Customer[],4,FALSE)</f>
        <v>Hlaing Thar Yar</v>
      </c>
      <c r="I1886" s="48" t="s">
        <v>18</v>
      </c>
      <c r="J1886" s="70" t="str">
        <f>VLOOKUP(I1886,PGStock[],2,FALSE)</f>
        <v>Formula Rum 350ml</v>
      </c>
      <c r="K1886" s="71">
        <f>VLOOKUP(I1886,PGStock[],3,FALSE)</f>
        <v>0.35</v>
      </c>
      <c r="L1886" s="47">
        <v>6</v>
      </c>
      <c r="M1886" s="47">
        <f>VLOOKUP(I1886,PGStock[],6,FALSE)</f>
        <v>150</v>
      </c>
      <c r="N1886" s="47">
        <f>+PGSales!$L1886*PGSales!$M1886</f>
        <v>900</v>
      </c>
    </row>
    <row r="1887" spans="1:14" hidden="1" x14ac:dyDescent="0.25">
      <c r="A1887" s="77">
        <f t="shared" ref="A1887:A1950" si="54">YEAR(C1887)</f>
        <v>2025</v>
      </c>
      <c r="B1887" s="77">
        <f t="shared" ref="B1887:B1950" si="55">MONTH(C1887)</f>
        <v>1</v>
      </c>
      <c r="C1887" s="73">
        <v>45675</v>
      </c>
      <c r="D1887" s="68" t="s">
        <v>68</v>
      </c>
      <c r="E1887" s="48" t="s">
        <v>370</v>
      </c>
      <c r="F1887" s="69" t="str">
        <f>VLOOKUP(E1887,Customer[],2,FALSE)</f>
        <v>Paint Taime Thaung</v>
      </c>
      <c r="G1887" s="69" t="str">
        <f>VLOOKUP(E1887,Customer[],3,FALSE)</f>
        <v>Aye Yake Nyein Rd</v>
      </c>
      <c r="H1887" s="69" t="str">
        <f>VLOOKUP(E1887,Customer[],4,FALSE)</f>
        <v>Hlaing Thar Yar</v>
      </c>
      <c r="I1887" s="48" t="s">
        <v>18</v>
      </c>
      <c r="J1887" s="70" t="str">
        <f>VLOOKUP(I1887,PGStock[],2,FALSE)</f>
        <v>Formula Rum 350ml</v>
      </c>
      <c r="K1887" s="71">
        <f>VLOOKUP(I1887,PGStock[],3,FALSE)</f>
        <v>0.35</v>
      </c>
      <c r="L1887" s="47">
        <v>4</v>
      </c>
      <c r="M1887" s="47">
        <f>VLOOKUP(I1887,PGStock[],6,FALSE)</f>
        <v>150</v>
      </c>
      <c r="N1887" s="47">
        <f>+PGSales!$L1887*PGSales!$M1887</f>
        <v>600</v>
      </c>
    </row>
    <row r="1888" spans="1:14" hidden="1" x14ac:dyDescent="0.25">
      <c r="A1888" s="77">
        <f t="shared" si="54"/>
        <v>2025</v>
      </c>
      <c r="B1888" s="77">
        <f t="shared" si="55"/>
        <v>1</v>
      </c>
      <c r="C1888" s="73">
        <v>45675</v>
      </c>
      <c r="D1888" s="68" t="s">
        <v>131</v>
      </c>
      <c r="E1888" s="48" t="s">
        <v>371</v>
      </c>
      <c r="F1888" s="69" t="str">
        <f>VLOOKUP(E1888,Customer[],2,FALSE)</f>
        <v>Arkar Tha</v>
      </c>
      <c r="G1888" s="69" t="str">
        <f>VLOOKUP(E1888,Customer[],3,FALSE)</f>
        <v>Thapyae Rd</v>
      </c>
      <c r="H1888" s="69" t="str">
        <f>VLOOKUP(E1888,Customer[],4,FALSE)</f>
        <v>Hlaing Thar Yar</v>
      </c>
      <c r="I1888" s="48" t="s">
        <v>117</v>
      </c>
      <c r="J1888" s="70" t="str">
        <f>VLOOKUP(I1888,PGStock[],2,FALSE)</f>
        <v>ဒဂုံမန်ကျည်း ကော်ဗူး (1 Liter)</v>
      </c>
      <c r="K1888" s="71">
        <f>VLOOKUP(I1888,PGStock[],3,FALSE)</f>
        <v>1</v>
      </c>
      <c r="L1888" s="47">
        <v>3</v>
      </c>
      <c r="M1888" s="47">
        <f>VLOOKUP(I1888,PGStock[],6,FALSE)</f>
        <v>100</v>
      </c>
      <c r="N1888" s="47">
        <f>+PGSales!$L1888*PGSales!$M1888</f>
        <v>300</v>
      </c>
    </row>
    <row r="1889" spans="1:14" hidden="1" x14ac:dyDescent="0.25">
      <c r="A1889" s="77">
        <f t="shared" si="54"/>
        <v>2025</v>
      </c>
      <c r="B1889" s="77">
        <f t="shared" si="55"/>
        <v>1</v>
      </c>
      <c r="C1889" s="73">
        <v>45675</v>
      </c>
      <c r="D1889" s="68" t="s">
        <v>131</v>
      </c>
      <c r="E1889" s="48" t="s">
        <v>371</v>
      </c>
      <c r="F1889" s="69" t="str">
        <f>VLOOKUP(E1889,Customer[],2,FALSE)</f>
        <v>Arkar Tha</v>
      </c>
      <c r="G1889" s="69" t="str">
        <f>VLOOKUP(E1889,Customer[],3,FALSE)</f>
        <v>Thapyae Rd</v>
      </c>
      <c r="H1889" s="69" t="str">
        <f>VLOOKUP(E1889,Customer[],4,FALSE)</f>
        <v>Hlaing Thar Yar</v>
      </c>
      <c r="I1889" s="48" t="s">
        <v>25</v>
      </c>
      <c r="J1889" s="70" t="str">
        <f>VLOOKUP(I1889,PGStock[],2,FALSE)</f>
        <v>Columbus Super Red Smooth 350 Ml</v>
      </c>
      <c r="K1889" s="71">
        <f>VLOOKUP(I1889,PGStock[],3,FALSE)</f>
        <v>0.35</v>
      </c>
      <c r="L1889" s="47">
        <v>8</v>
      </c>
      <c r="M1889" s="47">
        <f>VLOOKUP(I1889,PGStock[],6,FALSE)</f>
        <v>150</v>
      </c>
      <c r="N1889" s="47">
        <f>+PGSales!$L1889*PGSales!$M1889</f>
        <v>1200</v>
      </c>
    </row>
    <row r="1890" spans="1:14" hidden="1" x14ac:dyDescent="0.25">
      <c r="A1890" s="77">
        <f t="shared" si="54"/>
        <v>2025</v>
      </c>
      <c r="B1890" s="77">
        <f t="shared" si="55"/>
        <v>1</v>
      </c>
      <c r="C1890" s="73">
        <v>45675</v>
      </c>
      <c r="D1890" s="68" t="s">
        <v>131</v>
      </c>
      <c r="E1890" s="48" t="s">
        <v>371</v>
      </c>
      <c r="F1890" s="69" t="str">
        <f>VLOOKUP(E1890,Customer[],2,FALSE)</f>
        <v>Arkar Tha</v>
      </c>
      <c r="G1890" s="69" t="str">
        <f>VLOOKUP(E1890,Customer[],3,FALSE)</f>
        <v>Thapyae Rd</v>
      </c>
      <c r="H1890" s="69" t="str">
        <f>VLOOKUP(E1890,Customer[],4,FALSE)</f>
        <v>Hlaing Thar Yar</v>
      </c>
      <c r="I1890" s="48" t="s">
        <v>18</v>
      </c>
      <c r="J1890" s="70" t="str">
        <f>VLOOKUP(I1890,PGStock[],2,FALSE)</f>
        <v>Formula Rum 350ml</v>
      </c>
      <c r="K1890" s="71">
        <f>VLOOKUP(I1890,PGStock[],3,FALSE)</f>
        <v>0.35</v>
      </c>
      <c r="L1890" s="47">
        <v>5</v>
      </c>
      <c r="M1890" s="47">
        <f>VLOOKUP(I1890,PGStock[],6,FALSE)</f>
        <v>150</v>
      </c>
      <c r="N1890" s="47">
        <f>+PGSales!$L1890*PGSales!$M1890</f>
        <v>750</v>
      </c>
    </row>
    <row r="1891" spans="1:14" hidden="1" x14ac:dyDescent="0.25">
      <c r="A1891" s="77">
        <f t="shared" si="54"/>
        <v>2025</v>
      </c>
      <c r="B1891" s="77">
        <f t="shared" si="55"/>
        <v>1</v>
      </c>
      <c r="C1891" s="73">
        <v>45675</v>
      </c>
      <c r="D1891" s="68" t="s">
        <v>74</v>
      </c>
      <c r="E1891" s="48" t="s">
        <v>435</v>
      </c>
      <c r="F1891" s="69" t="str">
        <f>VLOOKUP(E1891,Customer[],2,FALSE)</f>
        <v>Hlaing Bwar1</v>
      </c>
      <c r="G1891" s="69" t="str">
        <f>VLOOKUP(E1891,Customer[],3,FALSE)</f>
        <v>Paddue Rd</v>
      </c>
      <c r="H1891" s="69" t="str">
        <f>VLOOKUP(E1891,Customer[],4,FALSE)</f>
        <v>Hlaing Thar Yar</v>
      </c>
      <c r="I1891" s="48" t="s">
        <v>25</v>
      </c>
      <c r="J1891" s="70" t="str">
        <f>VLOOKUP(I1891,PGStock[],2,FALSE)</f>
        <v>Columbus Super Red Smooth 350 Ml</v>
      </c>
      <c r="K1891" s="71">
        <f>VLOOKUP(I1891,PGStock[],3,FALSE)</f>
        <v>0.35</v>
      </c>
      <c r="L1891" s="47">
        <v>3</v>
      </c>
      <c r="M1891" s="47">
        <f>VLOOKUP(I1891,PGStock[],6,FALSE)</f>
        <v>150</v>
      </c>
      <c r="N1891" s="47">
        <f>+PGSales!$L1891*PGSales!$M1891</f>
        <v>450</v>
      </c>
    </row>
    <row r="1892" spans="1:14" hidden="1" x14ac:dyDescent="0.25">
      <c r="A1892" s="77">
        <f t="shared" si="54"/>
        <v>2025</v>
      </c>
      <c r="B1892" s="77">
        <f t="shared" si="55"/>
        <v>1</v>
      </c>
      <c r="C1892" s="73">
        <v>45675</v>
      </c>
      <c r="D1892" s="68" t="s">
        <v>74</v>
      </c>
      <c r="E1892" s="48" t="s">
        <v>435</v>
      </c>
      <c r="F1892" s="69" t="str">
        <f>VLOOKUP(E1892,Customer[],2,FALSE)</f>
        <v>Hlaing Bwar1</v>
      </c>
      <c r="G1892" s="69" t="str">
        <f>VLOOKUP(E1892,Customer[],3,FALSE)</f>
        <v>Paddue Rd</v>
      </c>
      <c r="H1892" s="69" t="str">
        <f>VLOOKUP(E1892,Customer[],4,FALSE)</f>
        <v>Hlaing Thar Yar</v>
      </c>
      <c r="I1892" s="48" t="s">
        <v>20</v>
      </c>
      <c r="J1892" s="70" t="str">
        <f>VLOOKUP(I1892,PGStock[],2,FALSE)</f>
        <v>Formula Rum 700ml</v>
      </c>
      <c r="K1892" s="71">
        <f>VLOOKUP(I1892,PGStock[],3,FALSE)</f>
        <v>0.7</v>
      </c>
      <c r="L1892" s="47">
        <v>1</v>
      </c>
      <c r="M1892" s="47">
        <f>VLOOKUP(I1892,PGStock[],6,FALSE)</f>
        <v>200</v>
      </c>
      <c r="N1892" s="47">
        <f>+PGSales!$L1892*PGSales!$M1892</f>
        <v>200</v>
      </c>
    </row>
    <row r="1893" spans="1:14" hidden="1" x14ac:dyDescent="0.25">
      <c r="A1893" s="77">
        <f t="shared" si="54"/>
        <v>2025</v>
      </c>
      <c r="B1893" s="77">
        <f t="shared" si="55"/>
        <v>1</v>
      </c>
      <c r="C1893" s="73">
        <v>45675</v>
      </c>
      <c r="D1893" s="68" t="s">
        <v>74</v>
      </c>
      <c r="E1893" s="48" t="s">
        <v>435</v>
      </c>
      <c r="F1893" s="69" t="str">
        <f>VLOOKUP(E1893,Customer[],2,FALSE)</f>
        <v>Hlaing Bwar1</v>
      </c>
      <c r="G1893" s="69" t="str">
        <f>VLOOKUP(E1893,Customer[],3,FALSE)</f>
        <v>Paddue Rd</v>
      </c>
      <c r="H1893" s="69" t="str">
        <f>VLOOKUP(E1893,Customer[],4,FALSE)</f>
        <v>Hlaing Thar Yar</v>
      </c>
      <c r="I1893" s="48" t="s">
        <v>18</v>
      </c>
      <c r="J1893" s="70" t="str">
        <f>VLOOKUP(I1893,PGStock[],2,FALSE)</f>
        <v>Formula Rum 350ml</v>
      </c>
      <c r="K1893" s="71">
        <f>VLOOKUP(I1893,PGStock[],3,FALSE)</f>
        <v>0.35</v>
      </c>
      <c r="L1893" s="47">
        <v>3</v>
      </c>
      <c r="M1893" s="47">
        <f>VLOOKUP(I1893,PGStock[],6,FALSE)</f>
        <v>150</v>
      </c>
      <c r="N1893" s="47">
        <f>+PGSales!$L1893*PGSales!$M1893</f>
        <v>450</v>
      </c>
    </row>
    <row r="1894" spans="1:14" hidden="1" x14ac:dyDescent="0.25">
      <c r="A1894" s="77">
        <f t="shared" si="54"/>
        <v>2025</v>
      </c>
      <c r="B1894" s="77">
        <f t="shared" si="55"/>
        <v>1</v>
      </c>
      <c r="C1894" s="73">
        <v>45675</v>
      </c>
      <c r="D1894" s="68" t="s">
        <v>72</v>
      </c>
      <c r="E1894" s="48" t="s">
        <v>373</v>
      </c>
      <c r="F1894" s="69" t="str">
        <f>VLOOKUP(E1894,Customer[],2,FALSE)</f>
        <v>Htate Tan</v>
      </c>
      <c r="G1894" s="69" t="str">
        <f>VLOOKUP(E1894,Customer[],3,FALSE)</f>
        <v>Sattmu Zone (1) Zay Rd</v>
      </c>
      <c r="H1894" s="69" t="str">
        <f>VLOOKUP(E1894,Customer[],4,FALSE)</f>
        <v>Hlaing Thar Yar</v>
      </c>
      <c r="I1894" s="48" t="s">
        <v>27</v>
      </c>
      <c r="J1894" s="70" t="str">
        <f>VLOOKUP(I1894,PGStock[],2,FALSE)</f>
        <v>Columbus Super Red Smooth 700 Ml</v>
      </c>
      <c r="K1894" s="71">
        <f>VLOOKUP(I1894,PGStock[],3,FALSE)</f>
        <v>0.7</v>
      </c>
      <c r="L1894" s="47">
        <v>2</v>
      </c>
      <c r="M1894" s="47">
        <f>VLOOKUP(I1894,PGStock[],6,FALSE)</f>
        <v>200</v>
      </c>
      <c r="N1894" s="47">
        <f>+PGSales!$L1894*PGSales!$M1894</f>
        <v>400</v>
      </c>
    </row>
    <row r="1895" spans="1:14" hidden="1" x14ac:dyDescent="0.25">
      <c r="A1895" s="77">
        <f t="shared" si="54"/>
        <v>2025</v>
      </c>
      <c r="B1895" s="77">
        <f t="shared" si="55"/>
        <v>1</v>
      </c>
      <c r="C1895" s="73">
        <v>45675</v>
      </c>
      <c r="D1895" s="68" t="s">
        <v>72</v>
      </c>
      <c r="E1895" s="48" t="s">
        <v>373</v>
      </c>
      <c r="F1895" s="69" t="str">
        <f>VLOOKUP(E1895,Customer[],2,FALSE)</f>
        <v>Htate Tan</v>
      </c>
      <c r="G1895" s="69" t="str">
        <f>VLOOKUP(E1895,Customer[],3,FALSE)</f>
        <v>Sattmu Zone (1) Zay Rd</v>
      </c>
      <c r="H1895" s="69" t="str">
        <f>VLOOKUP(E1895,Customer[],4,FALSE)</f>
        <v>Hlaing Thar Yar</v>
      </c>
      <c r="I1895" s="48" t="s">
        <v>25</v>
      </c>
      <c r="J1895" s="70" t="str">
        <f>VLOOKUP(I1895,PGStock[],2,FALSE)</f>
        <v>Columbus Super Red Smooth 350 Ml</v>
      </c>
      <c r="K1895" s="71">
        <f>VLOOKUP(I1895,PGStock[],3,FALSE)</f>
        <v>0.35</v>
      </c>
      <c r="L1895" s="47">
        <v>1</v>
      </c>
      <c r="M1895" s="47">
        <f>VLOOKUP(I1895,PGStock[],6,FALSE)</f>
        <v>150</v>
      </c>
      <c r="N1895" s="47">
        <f>+PGSales!$L1895*PGSales!$M1895</f>
        <v>150</v>
      </c>
    </row>
    <row r="1896" spans="1:14" hidden="1" x14ac:dyDescent="0.25">
      <c r="A1896" s="77">
        <f t="shared" si="54"/>
        <v>2025</v>
      </c>
      <c r="B1896" s="77">
        <f t="shared" si="55"/>
        <v>1</v>
      </c>
      <c r="C1896" s="73">
        <v>45675</v>
      </c>
      <c r="D1896" s="68" t="s">
        <v>72</v>
      </c>
      <c r="E1896" s="48" t="s">
        <v>373</v>
      </c>
      <c r="F1896" s="69" t="str">
        <f>VLOOKUP(E1896,Customer[],2,FALSE)</f>
        <v>Htate Tan</v>
      </c>
      <c r="G1896" s="69" t="str">
        <f>VLOOKUP(E1896,Customer[],3,FALSE)</f>
        <v>Sattmu Zone (1) Zay Rd</v>
      </c>
      <c r="H1896" s="69" t="str">
        <f>VLOOKUP(E1896,Customer[],4,FALSE)</f>
        <v>Hlaing Thar Yar</v>
      </c>
      <c r="I1896" s="48" t="s">
        <v>18</v>
      </c>
      <c r="J1896" s="70" t="str">
        <f>VLOOKUP(I1896,PGStock[],2,FALSE)</f>
        <v>Formula Rum 350ml</v>
      </c>
      <c r="K1896" s="71">
        <f>VLOOKUP(I1896,PGStock[],3,FALSE)</f>
        <v>0.35</v>
      </c>
      <c r="L1896" s="47">
        <v>2</v>
      </c>
      <c r="M1896" s="47">
        <f>VLOOKUP(I1896,PGStock[],6,FALSE)</f>
        <v>150</v>
      </c>
      <c r="N1896" s="47">
        <f>+PGSales!$L1896*PGSales!$M1896</f>
        <v>300</v>
      </c>
    </row>
    <row r="1897" spans="1:14" hidden="1" x14ac:dyDescent="0.25">
      <c r="A1897" s="77">
        <f t="shared" si="54"/>
        <v>2025</v>
      </c>
      <c r="B1897" s="77">
        <f t="shared" si="55"/>
        <v>1</v>
      </c>
      <c r="C1897" s="73">
        <v>45675</v>
      </c>
      <c r="D1897" s="68" t="s">
        <v>365</v>
      </c>
      <c r="E1897" s="48" t="s">
        <v>324</v>
      </c>
      <c r="F1897" s="69" t="str">
        <f>VLOOKUP(E1897,Customer[],2,FALSE)</f>
        <v>Aung Zaya</v>
      </c>
      <c r="G1897" s="69" t="str">
        <f>VLOOKUP(E1897,Customer[],3,FALSE)</f>
        <v>Bogyoke Rd</v>
      </c>
      <c r="H1897" s="69" t="str">
        <f>VLOOKUP(E1897,Customer[],4,FALSE)</f>
        <v>Hlaing Thar Yar</v>
      </c>
      <c r="I1897" s="48" t="s">
        <v>25</v>
      </c>
      <c r="J1897" s="70" t="str">
        <f>VLOOKUP(I1897,PGStock[],2,FALSE)</f>
        <v>Columbus Super Red Smooth 350 Ml</v>
      </c>
      <c r="K1897" s="71">
        <f>VLOOKUP(I1897,PGStock[],3,FALSE)</f>
        <v>0.35</v>
      </c>
      <c r="L1897" s="47">
        <v>5</v>
      </c>
      <c r="M1897" s="47">
        <f>VLOOKUP(I1897,PGStock[],6,FALSE)</f>
        <v>150</v>
      </c>
      <c r="N1897" s="47">
        <f>+PGSales!$L1897*PGSales!$M1897</f>
        <v>750</v>
      </c>
    </row>
    <row r="1898" spans="1:14" hidden="1" x14ac:dyDescent="0.25">
      <c r="A1898" s="77">
        <f t="shared" si="54"/>
        <v>2025</v>
      </c>
      <c r="B1898" s="77">
        <f t="shared" si="55"/>
        <v>1</v>
      </c>
      <c r="C1898" s="73">
        <v>45675</v>
      </c>
      <c r="D1898" s="68" t="s">
        <v>365</v>
      </c>
      <c r="E1898" s="48" t="s">
        <v>324</v>
      </c>
      <c r="F1898" s="69" t="str">
        <f>VLOOKUP(E1898,Customer[],2,FALSE)</f>
        <v>Aung Zaya</v>
      </c>
      <c r="G1898" s="69" t="str">
        <f>VLOOKUP(E1898,Customer[],3,FALSE)</f>
        <v>Bogyoke Rd</v>
      </c>
      <c r="H1898" s="69" t="str">
        <f>VLOOKUP(E1898,Customer[],4,FALSE)</f>
        <v>Hlaing Thar Yar</v>
      </c>
      <c r="I1898" s="48" t="s">
        <v>18</v>
      </c>
      <c r="J1898" s="70" t="str">
        <f>VLOOKUP(I1898,PGStock[],2,FALSE)</f>
        <v>Formula Rum 350ml</v>
      </c>
      <c r="K1898" s="71">
        <f>VLOOKUP(I1898,PGStock[],3,FALSE)</f>
        <v>0.35</v>
      </c>
      <c r="L1898" s="47">
        <v>10</v>
      </c>
      <c r="M1898" s="47">
        <f>VLOOKUP(I1898,PGStock[],6,FALSE)</f>
        <v>150</v>
      </c>
      <c r="N1898" s="47">
        <f>+PGSales!$L1898*PGSales!$M1898</f>
        <v>1500</v>
      </c>
    </row>
    <row r="1899" spans="1:14" hidden="1" x14ac:dyDescent="0.25">
      <c r="A1899" s="77">
        <f t="shared" si="54"/>
        <v>2025</v>
      </c>
      <c r="B1899" s="77">
        <f t="shared" si="55"/>
        <v>1</v>
      </c>
      <c r="C1899" s="73">
        <v>45675</v>
      </c>
      <c r="D1899" s="68" t="s">
        <v>367</v>
      </c>
      <c r="E1899" s="48" t="s">
        <v>292</v>
      </c>
      <c r="F1899" s="69" t="str">
        <f>VLOOKUP(E1899,Customer[],2,FALSE)</f>
        <v>Shwe Pyae(2)</v>
      </c>
      <c r="G1899" s="69" t="str">
        <f>VLOOKUP(E1899,Customer[],3,FALSE)</f>
        <v xml:space="preserve">LanThwe </v>
      </c>
      <c r="H1899" s="69" t="str">
        <f>VLOOKUP(E1899,Customer[],4,FALSE)</f>
        <v>Hlaing Thar Yar</v>
      </c>
      <c r="I1899" s="48" t="s">
        <v>117</v>
      </c>
      <c r="J1899" s="70" t="str">
        <f>VLOOKUP(I1899,PGStock[],2,FALSE)</f>
        <v>ဒဂုံမန်ကျည်း ကော်ဗူး (1 Liter)</v>
      </c>
      <c r="K1899" s="71">
        <f>VLOOKUP(I1899,PGStock[],3,FALSE)</f>
        <v>1</v>
      </c>
      <c r="L1899" s="47">
        <v>2</v>
      </c>
      <c r="M1899" s="47">
        <f>VLOOKUP(I1899,PGStock[],6,FALSE)</f>
        <v>100</v>
      </c>
      <c r="N1899" s="47">
        <f>+PGSales!$L1899*PGSales!$M1899</f>
        <v>200</v>
      </c>
    </row>
    <row r="1900" spans="1:14" hidden="1" x14ac:dyDescent="0.25">
      <c r="A1900" s="77">
        <f t="shared" si="54"/>
        <v>2025</v>
      </c>
      <c r="B1900" s="77">
        <f t="shared" si="55"/>
        <v>1</v>
      </c>
      <c r="C1900" s="73">
        <v>45675</v>
      </c>
      <c r="D1900" s="68" t="s">
        <v>367</v>
      </c>
      <c r="E1900" s="48" t="s">
        <v>292</v>
      </c>
      <c r="F1900" s="69" t="str">
        <f>VLOOKUP(E1900,Customer[],2,FALSE)</f>
        <v>Shwe Pyae(2)</v>
      </c>
      <c r="G1900" s="69" t="str">
        <f>VLOOKUP(E1900,Customer[],3,FALSE)</f>
        <v xml:space="preserve">LanThwe </v>
      </c>
      <c r="H1900" s="69" t="str">
        <f>VLOOKUP(E1900,Customer[],4,FALSE)</f>
        <v>Hlaing Thar Yar</v>
      </c>
      <c r="I1900" s="48" t="s">
        <v>27</v>
      </c>
      <c r="J1900" s="70" t="str">
        <f>VLOOKUP(I1900,PGStock[],2,FALSE)</f>
        <v>Columbus Super Red Smooth 700 Ml</v>
      </c>
      <c r="K1900" s="71">
        <f>VLOOKUP(I1900,PGStock[],3,FALSE)</f>
        <v>0.7</v>
      </c>
      <c r="L1900" s="47">
        <v>2</v>
      </c>
      <c r="M1900" s="47">
        <f>VLOOKUP(I1900,PGStock[],6,FALSE)</f>
        <v>200</v>
      </c>
      <c r="N1900" s="47">
        <f>+PGSales!$L1900*PGSales!$M1900</f>
        <v>400</v>
      </c>
    </row>
    <row r="1901" spans="1:14" hidden="1" x14ac:dyDescent="0.25">
      <c r="A1901" s="77">
        <f t="shared" si="54"/>
        <v>2025</v>
      </c>
      <c r="B1901" s="77">
        <f t="shared" si="55"/>
        <v>1</v>
      </c>
      <c r="C1901" s="73">
        <v>45675</v>
      </c>
      <c r="D1901" s="68" t="s">
        <v>367</v>
      </c>
      <c r="E1901" s="48" t="s">
        <v>292</v>
      </c>
      <c r="F1901" s="69" t="str">
        <f>VLOOKUP(E1901,Customer[],2,FALSE)</f>
        <v>Shwe Pyae(2)</v>
      </c>
      <c r="G1901" s="69" t="str">
        <f>VLOOKUP(E1901,Customer[],3,FALSE)</f>
        <v xml:space="preserve">LanThwe </v>
      </c>
      <c r="H1901" s="69" t="str">
        <f>VLOOKUP(E1901,Customer[],4,FALSE)</f>
        <v>Hlaing Thar Yar</v>
      </c>
      <c r="I1901" s="48" t="s">
        <v>25</v>
      </c>
      <c r="J1901" s="70" t="str">
        <f>VLOOKUP(I1901,PGStock[],2,FALSE)</f>
        <v>Columbus Super Red Smooth 350 Ml</v>
      </c>
      <c r="K1901" s="71">
        <f>VLOOKUP(I1901,PGStock[],3,FALSE)</f>
        <v>0.35</v>
      </c>
      <c r="L1901" s="47">
        <v>2</v>
      </c>
      <c r="M1901" s="47">
        <f>VLOOKUP(I1901,PGStock[],6,FALSE)</f>
        <v>150</v>
      </c>
      <c r="N1901" s="47">
        <f>+PGSales!$L1901*PGSales!$M1901</f>
        <v>300</v>
      </c>
    </row>
    <row r="1902" spans="1:14" hidden="1" x14ac:dyDescent="0.25">
      <c r="A1902" s="77">
        <f t="shared" si="54"/>
        <v>2025</v>
      </c>
      <c r="B1902" s="77">
        <f t="shared" si="55"/>
        <v>1</v>
      </c>
      <c r="C1902" s="73">
        <v>45675</v>
      </c>
      <c r="D1902" s="68" t="s">
        <v>367</v>
      </c>
      <c r="E1902" s="48" t="s">
        <v>292</v>
      </c>
      <c r="F1902" s="69" t="str">
        <f>VLOOKUP(E1902,Customer[],2,FALSE)</f>
        <v>Shwe Pyae(2)</v>
      </c>
      <c r="G1902" s="69" t="str">
        <f>VLOOKUP(E1902,Customer[],3,FALSE)</f>
        <v xml:space="preserve">LanThwe </v>
      </c>
      <c r="H1902" s="69" t="str">
        <f>VLOOKUP(E1902,Customer[],4,FALSE)</f>
        <v>Hlaing Thar Yar</v>
      </c>
      <c r="I1902" s="48" t="s">
        <v>18</v>
      </c>
      <c r="J1902" s="70" t="str">
        <f>VLOOKUP(I1902,PGStock[],2,FALSE)</f>
        <v>Formula Rum 350ml</v>
      </c>
      <c r="K1902" s="71">
        <f>VLOOKUP(I1902,PGStock[],3,FALSE)</f>
        <v>0.35</v>
      </c>
      <c r="L1902" s="47">
        <v>7</v>
      </c>
      <c r="M1902" s="47">
        <f>VLOOKUP(I1902,PGStock[],6,FALSE)</f>
        <v>150</v>
      </c>
      <c r="N1902" s="47">
        <f>+PGSales!$L1902*PGSales!$M1902</f>
        <v>1050</v>
      </c>
    </row>
    <row r="1903" spans="1:14" hidden="1" x14ac:dyDescent="0.25">
      <c r="A1903" s="77">
        <f t="shared" si="54"/>
        <v>2025</v>
      </c>
      <c r="B1903" s="77">
        <f t="shared" si="55"/>
        <v>1</v>
      </c>
      <c r="C1903" s="73">
        <v>45675</v>
      </c>
      <c r="D1903" s="68" t="s">
        <v>70</v>
      </c>
      <c r="E1903" s="48" t="s">
        <v>294</v>
      </c>
      <c r="F1903" s="69" t="str">
        <f>VLOOKUP(E1903,Customer[],2,FALSE)</f>
        <v>Shwe Pyae(1)</v>
      </c>
      <c r="G1903" s="69" t="str">
        <f>VLOOKUP(E1903,Customer[],3,FALSE)</f>
        <v>Bogyoke  Rd</v>
      </c>
      <c r="H1903" s="69" t="str">
        <f>VLOOKUP(E1903,Customer[],4,FALSE)</f>
        <v>Hlaing Thar Yar</v>
      </c>
      <c r="I1903" s="48" t="s">
        <v>117</v>
      </c>
      <c r="J1903" s="70" t="str">
        <f>VLOOKUP(I1903,PGStock[],2,FALSE)</f>
        <v>ဒဂုံမန်ကျည်း ကော်ဗူး (1 Liter)</v>
      </c>
      <c r="K1903" s="71">
        <f>VLOOKUP(I1903,PGStock[],3,FALSE)</f>
        <v>1</v>
      </c>
      <c r="L1903" s="47">
        <v>10</v>
      </c>
      <c r="M1903" s="47">
        <f>VLOOKUP(I1903,PGStock[],6,FALSE)</f>
        <v>100</v>
      </c>
      <c r="N1903" s="47">
        <f>+PGSales!$L1903*PGSales!$M1903</f>
        <v>1000</v>
      </c>
    </row>
    <row r="1904" spans="1:14" hidden="1" x14ac:dyDescent="0.25">
      <c r="A1904" s="77">
        <f t="shared" si="54"/>
        <v>2025</v>
      </c>
      <c r="B1904" s="77">
        <f t="shared" si="55"/>
        <v>1</v>
      </c>
      <c r="C1904" s="73">
        <v>45675</v>
      </c>
      <c r="D1904" s="68" t="s">
        <v>70</v>
      </c>
      <c r="E1904" s="48" t="s">
        <v>294</v>
      </c>
      <c r="F1904" s="69" t="str">
        <f>VLOOKUP(E1904,Customer[],2,FALSE)</f>
        <v>Shwe Pyae(1)</v>
      </c>
      <c r="G1904" s="69" t="str">
        <f>VLOOKUP(E1904,Customer[],3,FALSE)</f>
        <v>Bogyoke  Rd</v>
      </c>
      <c r="H1904" s="69" t="str">
        <f>VLOOKUP(E1904,Customer[],4,FALSE)</f>
        <v>Hlaing Thar Yar</v>
      </c>
      <c r="I1904" s="48" t="s">
        <v>25</v>
      </c>
      <c r="J1904" s="70" t="str">
        <f>VLOOKUP(I1904,PGStock[],2,FALSE)</f>
        <v>Columbus Super Red Smooth 350 Ml</v>
      </c>
      <c r="K1904" s="71">
        <f>VLOOKUP(I1904,PGStock[],3,FALSE)</f>
        <v>0.35</v>
      </c>
      <c r="L1904" s="47">
        <v>6</v>
      </c>
      <c r="M1904" s="47">
        <f>VLOOKUP(I1904,PGStock[],6,FALSE)</f>
        <v>150</v>
      </c>
      <c r="N1904" s="47">
        <f>+PGSales!$L1904*PGSales!$M1904</f>
        <v>900</v>
      </c>
    </row>
    <row r="1905" spans="1:14" hidden="1" x14ac:dyDescent="0.25">
      <c r="A1905" s="77">
        <f t="shared" si="54"/>
        <v>2025</v>
      </c>
      <c r="B1905" s="77">
        <f t="shared" si="55"/>
        <v>1</v>
      </c>
      <c r="C1905" s="73">
        <v>45675</v>
      </c>
      <c r="D1905" s="68" t="s">
        <v>70</v>
      </c>
      <c r="E1905" s="48" t="s">
        <v>294</v>
      </c>
      <c r="F1905" s="69" t="str">
        <f>VLOOKUP(E1905,Customer[],2,FALSE)</f>
        <v>Shwe Pyae(1)</v>
      </c>
      <c r="G1905" s="69" t="str">
        <f>VLOOKUP(E1905,Customer[],3,FALSE)</f>
        <v>Bogyoke  Rd</v>
      </c>
      <c r="H1905" s="69" t="str">
        <f>VLOOKUP(E1905,Customer[],4,FALSE)</f>
        <v>Hlaing Thar Yar</v>
      </c>
      <c r="I1905" s="48" t="s">
        <v>18</v>
      </c>
      <c r="J1905" s="70" t="str">
        <f>VLOOKUP(I1905,PGStock[],2,FALSE)</f>
        <v>Formula Rum 350ml</v>
      </c>
      <c r="K1905" s="71">
        <f>VLOOKUP(I1905,PGStock[],3,FALSE)</f>
        <v>0.35</v>
      </c>
      <c r="L1905" s="47">
        <v>5</v>
      </c>
      <c r="M1905" s="47">
        <f>VLOOKUP(I1905,PGStock[],6,FALSE)</f>
        <v>150</v>
      </c>
      <c r="N1905" s="47">
        <f>+PGSales!$L1905*PGSales!$M1905</f>
        <v>750</v>
      </c>
    </row>
    <row r="1906" spans="1:14" hidden="1" x14ac:dyDescent="0.25">
      <c r="A1906" s="77">
        <f t="shared" si="54"/>
        <v>2025</v>
      </c>
      <c r="B1906" s="77">
        <f t="shared" si="55"/>
        <v>1</v>
      </c>
      <c r="C1906" s="73">
        <v>45675</v>
      </c>
      <c r="D1906" s="68" t="s">
        <v>56</v>
      </c>
      <c r="E1906" s="48" t="s">
        <v>374</v>
      </c>
      <c r="F1906" s="69" t="str">
        <f>VLOOKUP(E1906,Customer[],2,FALSE)</f>
        <v>Than Yaw Zin</v>
      </c>
      <c r="G1906" s="69" t="str">
        <f>VLOOKUP(E1906,Customer[],3,FALSE)</f>
        <v>Rose Rd</v>
      </c>
      <c r="H1906" s="69" t="str">
        <f>VLOOKUP(E1906,Customer[],4,FALSE)</f>
        <v>YanKin</v>
      </c>
      <c r="I1906" s="48" t="s">
        <v>25</v>
      </c>
      <c r="J1906" s="70" t="str">
        <f>VLOOKUP(I1906,PGStock[],2,FALSE)</f>
        <v>Columbus Super Red Smooth 350 Ml</v>
      </c>
      <c r="K1906" s="71">
        <f>VLOOKUP(I1906,PGStock[],3,FALSE)</f>
        <v>0.35</v>
      </c>
      <c r="L1906" s="47">
        <v>1</v>
      </c>
      <c r="M1906" s="47">
        <f>VLOOKUP(I1906,PGStock[],6,FALSE)</f>
        <v>150</v>
      </c>
      <c r="N1906" s="47">
        <f>+PGSales!$L1906*PGSales!$M1906</f>
        <v>150</v>
      </c>
    </row>
    <row r="1907" spans="1:14" hidden="1" x14ac:dyDescent="0.25">
      <c r="A1907" s="77">
        <f t="shared" si="54"/>
        <v>2025</v>
      </c>
      <c r="B1907" s="77">
        <f t="shared" si="55"/>
        <v>1</v>
      </c>
      <c r="C1907" s="73">
        <v>45675</v>
      </c>
      <c r="D1907" s="68" t="s">
        <v>56</v>
      </c>
      <c r="E1907" s="48" t="s">
        <v>374</v>
      </c>
      <c r="F1907" s="69" t="str">
        <f>VLOOKUP(E1907,Customer[],2,FALSE)</f>
        <v>Than Yaw Zin</v>
      </c>
      <c r="G1907" s="69" t="str">
        <f>VLOOKUP(E1907,Customer[],3,FALSE)</f>
        <v>Rose Rd</v>
      </c>
      <c r="H1907" s="69" t="str">
        <f>VLOOKUP(E1907,Customer[],4,FALSE)</f>
        <v>YanKin</v>
      </c>
      <c r="I1907" s="48" t="s">
        <v>23</v>
      </c>
      <c r="J1907" s="70" t="str">
        <f>VLOOKUP(I1907,PGStock[],2,FALSE)</f>
        <v>Columbus Super Red Smooth 175 Ml</v>
      </c>
      <c r="K1907" s="71">
        <f>VLOOKUP(I1907,PGStock[],3,FALSE)</f>
        <v>0.17499999999999999</v>
      </c>
      <c r="L1907" s="47">
        <v>1</v>
      </c>
      <c r="M1907" s="47">
        <f>VLOOKUP(I1907,PGStock[],6,FALSE)</f>
        <v>100</v>
      </c>
      <c r="N1907" s="47">
        <f>+PGSales!$L1907*PGSales!$M1907</f>
        <v>100</v>
      </c>
    </row>
    <row r="1908" spans="1:14" hidden="1" x14ac:dyDescent="0.25">
      <c r="A1908" s="77">
        <f t="shared" si="54"/>
        <v>2025</v>
      </c>
      <c r="B1908" s="77">
        <f t="shared" si="55"/>
        <v>1</v>
      </c>
      <c r="C1908" s="73">
        <v>45675</v>
      </c>
      <c r="D1908" s="68" t="s">
        <v>56</v>
      </c>
      <c r="E1908" s="48" t="s">
        <v>374</v>
      </c>
      <c r="F1908" s="69" t="str">
        <f>VLOOKUP(E1908,Customer[],2,FALSE)</f>
        <v>Than Yaw Zin</v>
      </c>
      <c r="G1908" s="69" t="str">
        <f>VLOOKUP(E1908,Customer[],3,FALSE)</f>
        <v>Rose Rd</v>
      </c>
      <c r="H1908" s="69" t="str">
        <f>VLOOKUP(E1908,Customer[],4,FALSE)</f>
        <v>YanKin</v>
      </c>
      <c r="I1908" s="48" t="s">
        <v>18</v>
      </c>
      <c r="J1908" s="70" t="str">
        <f>VLOOKUP(I1908,PGStock[],2,FALSE)</f>
        <v>Formula Rum 350ml</v>
      </c>
      <c r="K1908" s="71">
        <f>VLOOKUP(I1908,PGStock[],3,FALSE)</f>
        <v>0.35</v>
      </c>
      <c r="L1908" s="47">
        <v>4</v>
      </c>
      <c r="M1908" s="47">
        <f>VLOOKUP(I1908,PGStock[],6,FALSE)</f>
        <v>150</v>
      </c>
      <c r="N1908" s="47">
        <f>+PGSales!$L1908*PGSales!$M1908</f>
        <v>600</v>
      </c>
    </row>
    <row r="1909" spans="1:14" hidden="1" x14ac:dyDescent="0.25">
      <c r="A1909" s="77">
        <f t="shared" si="54"/>
        <v>2025</v>
      </c>
      <c r="B1909" s="77">
        <f t="shared" si="55"/>
        <v>1</v>
      </c>
      <c r="C1909" s="73">
        <v>45675</v>
      </c>
      <c r="D1909" s="68" t="s">
        <v>64</v>
      </c>
      <c r="E1909" s="48" t="s">
        <v>375</v>
      </c>
      <c r="F1909" s="69" t="str">
        <f>VLOOKUP(E1909,Customer[],2,FALSE)</f>
        <v>Ah Linn Nike</v>
      </c>
      <c r="G1909" s="69" t="str">
        <f>VLOOKUP(E1909,Customer[],3,FALSE)</f>
        <v>ThitSar Rd</v>
      </c>
      <c r="H1909" s="69" t="str">
        <f>VLOOKUP(E1909,Customer[],4,FALSE)</f>
        <v>YanKin</v>
      </c>
      <c r="I1909" s="48" t="s">
        <v>25</v>
      </c>
      <c r="J1909" s="70" t="str">
        <f>VLOOKUP(I1909,PGStock[],2,FALSE)</f>
        <v>Columbus Super Red Smooth 350 Ml</v>
      </c>
      <c r="K1909" s="71">
        <f>VLOOKUP(I1909,PGStock[],3,FALSE)</f>
        <v>0.35</v>
      </c>
      <c r="L1909" s="47">
        <v>6</v>
      </c>
      <c r="M1909" s="47">
        <f>VLOOKUP(I1909,PGStock[],6,FALSE)</f>
        <v>150</v>
      </c>
      <c r="N1909" s="47">
        <f>+PGSales!$L1909*PGSales!$M1909</f>
        <v>900</v>
      </c>
    </row>
    <row r="1910" spans="1:14" hidden="1" x14ac:dyDescent="0.25">
      <c r="A1910" s="77">
        <f t="shared" si="54"/>
        <v>2025</v>
      </c>
      <c r="B1910" s="77">
        <f t="shared" si="55"/>
        <v>1</v>
      </c>
      <c r="C1910" s="73">
        <v>45675</v>
      </c>
      <c r="D1910" s="68" t="s">
        <v>64</v>
      </c>
      <c r="E1910" s="48" t="s">
        <v>375</v>
      </c>
      <c r="F1910" s="69" t="str">
        <f>VLOOKUP(E1910,Customer[],2,FALSE)</f>
        <v>Ah Linn Nike</v>
      </c>
      <c r="G1910" s="69" t="str">
        <f>VLOOKUP(E1910,Customer[],3,FALSE)</f>
        <v>ThitSar Rd</v>
      </c>
      <c r="H1910" s="69" t="str">
        <f>VLOOKUP(E1910,Customer[],4,FALSE)</f>
        <v>YanKin</v>
      </c>
      <c r="I1910" s="48" t="s">
        <v>18</v>
      </c>
      <c r="J1910" s="70" t="str">
        <f>VLOOKUP(I1910,PGStock[],2,FALSE)</f>
        <v>Formula Rum 350ml</v>
      </c>
      <c r="K1910" s="71">
        <f>VLOOKUP(I1910,PGStock[],3,FALSE)</f>
        <v>0.35</v>
      </c>
      <c r="L1910" s="47">
        <v>1</v>
      </c>
      <c r="M1910" s="47">
        <f>VLOOKUP(I1910,PGStock[],6,FALSE)</f>
        <v>150</v>
      </c>
      <c r="N1910" s="47">
        <f>+PGSales!$L1910*PGSales!$M1910</f>
        <v>150</v>
      </c>
    </row>
    <row r="1911" spans="1:14" hidden="1" x14ac:dyDescent="0.25">
      <c r="A1911" s="77">
        <f t="shared" si="54"/>
        <v>2025</v>
      </c>
      <c r="B1911" s="77">
        <f t="shared" si="55"/>
        <v>1</v>
      </c>
      <c r="C1911" s="73">
        <v>45675</v>
      </c>
      <c r="D1911" s="68" t="s">
        <v>186</v>
      </c>
      <c r="E1911" s="48" t="s">
        <v>376</v>
      </c>
      <c r="F1911" s="69" t="str">
        <f>VLOOKUP(E1911,Customer[],2,FALSE)</f>
        <v>Phyu</v>
      </c>
      <c r="G1911" s="69" t="str">
        <f>VLOOKUP(E1911,Customer[],3,FALSE)</f>
        <v>Yan Shin Rd</v>
      </c>
      <c r="H1911" s="69" t="str">
        <f>VLOOKUP(E1911,Customer[],4,FALSE)</f>
        <v>YanKin</v>
      </c>
      <c r="I1911" s="48" t="s">
        <v>117</v>
      </c>
      <c r="J1911" s="70" t="str">
        <f>VLOOKUP(I1911,PGStock[],2,FALSE)</f>
        <v>ဒဂုံမန်ကျည်း ကော်ဗူး (1 Liter)</v>
      </c>
      <c r="K1911" s="71">
        <f>VLOOKUP(I1911,PGStock[],3,FALSE)</f>
        <v>1</v>
      </c>
      <c r="L1911" s="47">
        <v>12</v>
      </c>
      <c r="M1911" s="47">
        <f>VLOOKUP(I1911,PGStock[],6,FALSE)</f>
        <v>100</v>
      </c>
      <c r="N1911" s="47">
        <f>+PGSales!$L1911*PGSales!$M1911</f>
        <v>1200</v>
      </c>
    </row>
    <row r="1912" spans="1:14" hidden="1" x14ac:dyDescent="0.25">
      <c r="A1912" s="77">
        <f t="shared" si="54"/>
        <v>2025</v>
      </c>
      <c r="B1912" s="77">
        <f t="shared" si="55"/>
        <v>1</v>
      </c>
      <c r="C1912" s="73">
        <v>45675</v>
      </c>
      <c r="D1912" s="68" t="s">
        <v>186</v>
      </c>
      <c r="E1912" s="48" t="s">
        <v>376</v>
      </c>
      <c r="F1912" s="69" t="str">
        <f>VLOOKUP(E1912,Customer[],2,FALSE)</f>
        <v>Phyu</v>
      </c>
      <c r="G1912" s="69" t="str">
        <f>VLOOKUP(E1912,Customer[],3,FALSE)</f>
        <v>Yan Shin Rd</v>
      </c>
      <c r="H1912" s="69" t="str">
        <f>VLOOKUP(E1912,Customer[],4,FALSE)</f>
        <v>YanKin</v>
      </c>
      <c r="I1912" s="48" t="s">
        <v>25</v>
      </c>
      <c r="J1912" s="70" t="str">
        <f>VLOOKUP(I1912,PGStock[],2,FALSE)</f>
        <v>Columbus Super Red Smooth 350 Ml</v>
      </c>
      <c r="K1912" s="71">
        <f>VLOOKUP(I1912,PGStock[],3,FALSE)</f>
        <v>0.35</v>
      </c>
      <c r="L1912" s="47">
        <v>11</v>
      </c>
      <c r="M1912" s="47">
        <f>VLOOKUP(I1912,PGStock[],6,FALSE)</f>
        <v>150</v>
      </c>
      <c r="N1912" s="47">
        <f>+PGSales!$L1912*PGSales!$M1912</f>
        <v>1650</v>
      </c>
    </row>
    <row r="1913" spans="1:14" hidden="1" x14ac:dyDescent="0.25">
      <c r="A1913" s="77">
        <f t="shared" si="54"/>
        <v>2025</v>
      </c>
      <c r="B1913" s="77">
        <f t="shared" si="55"/>
        <v>1</v>
      </c>
      <c r="C1913" s="73">
        <v>45675</v>
      </c>
      <c r="D1913" s="68" t="s">
        <v>109</v>
      </c>
      <c r="E1913" s="48" t="s">
        <v>377</v>
      </c>
      <c r="F1913" s="69" t="str">
        <f>VLOOKUP(E1913,Customer[],2,FALSE)</f>
        <v>Style 2</v>
      </c>
      <c r="G1913" s="69" t="str">
        <f>VLOOKUP(E1913,Customer[],3,FALSE)</f>
        <v>Thamain Bamyan Rd</v>
      </c>
      <c r="H1913" s="69" t="str">
        <f>VLOOKUP(E1913,Customer[],4,FALSE)</f>
        <v>Mangalar T/N</v>
      </c>
      <c r="I1913" s="48" t="s">
        <v>25</v>
      </c>
      <c r="J1913" s="70" t="str">
        <f>VLOOKUP(I1913,PGStock[],2,FALSE)</f>
        <v>Columbus Super Red Smooth 350 Ml</v>
      </c>
      <c r="K1913" s="71">
        <f>VLOOKUP(I1913,PGStock[],3,FALSE)</f>
        <v>0.35</v>
      </c>
      <c r="L1913" s="47">
        <v>17</v>
      </c>
      <c r="M1913" s="47">
        <f>VLOOKUP(I1913,PGStock[],6,FALSE)</f>
        <v>150</v>
      </c>
      <c r="N1913" s="47">
        <f>+PGSales!$L1913*PGSales!$M1913</f>
        <v>2550</v>
      </c>
    </row>
    <row r="1914" spans="1:14" hidden="1" x14ac:dyDescent="0.25">
      <c r="A1914" s="77">
        <f t="shared" si="54"/>
        <v>2025</v>
      </c>
      <c r="B1914" s="77">
        <f t="shared" si="55"/>
        <v>1</v>
      </c>
      <c r="C1914" s="73">
        <v>45675</v>
      </c>
      <c r="D1914" s="68" t="s">
        <v>109</v>
      </c>
      <c r="E1914" s="48" t="s">
        <v>377</v>
      </c>
      <c r="F1914" s="69" t="str">
        <f>VLOOKUP(E1914,Customer[],2,FALSE)</f>
        <v>Style 2</v>
      </c>
      <c r="G1914" s="69" t="str">
        <f>VLOOKUP(E1914,Customer[],3,FALSE)</f>
        <v>Thamain Bamyan Rd</v>
      </c>
      <c r="H1914" s="69" t="str">
        <f>VLOOKUP(E1914,Customer[],4,FALSE)</f>
        <v>Mangalar T/N</v>
      </c>
      <c r="I1914" s="48" t="s">
        <v>20</v>
      </c>
      <c r="J1914" s="70" t="str">
        <f>VLOOKUP(I1914,PGStock[],2,FALSE)</f>
        <v>Formula Rum 700ml</v>
      </c>
      <c r="K1914" s="71">
        <f>VLOOKUP(I1914,PGStock[],3,FALSE)</f>
        <v>0.7</v>
      </c>
      <c r="L1914" s="47">
        <v>2</v>
      </c>
      <c r="M1914" s="47">
        <f>VLOOKUP(I1914,PGStock[],6,FALSE)</f>
        <v>200</v>
      </c>
      <c r="N1914" s="47">
        <f>+PGSales!$L1914*PGSales!$M1914</f>
        <v>400</v>
      </c>
    </row>
    <row r="1915" spans="1:14" hidden="1" x14ac:dyDescent="0.25">
      <c r="A1915" s="77">
        <f t="shared" si="54"/>
        <v>2025</v>
      </c>
      <c r="B1915" s="77">
        <f t="shared" si="55"/>
        <v>1</v>
      </c>
      <c r="C1915" s="73">
        <v>45675</v>
      </c>
      <c r="D1915" s="68" t="s">
        <v>109</v>
      </c>
      <c r="E1915" s="48" t="s">
        <v>377</v>
      </c>
      <c r="F1915" s="69" t="str">
        <f>VLOOKUP(E1915,Customer[],2,FALSE)</f>
        <v>Style 2</v>
      </c>
      <c r="G1915" s="69" t="str">
        <f>VLOOKUP(E1915,Customer[],3,FALSE)</f>
        <v>Thamain Bamyan Rd</v>
      </c>
      <c r="H1915" s="69" t="str">
        <f>VLOOKUP(E1915,Customer[],4,FALSE)</f>
        <v>Mangalar T/N</v>
      </c>
      <c r="I1915" s="48" t="s">
        <v>18</v>
      </c>
      <c r="J1915" s="70" t="str">
        <f>VLOOKUP(I1915,PGStock[],2,FALSE)</f>
        <v>Formula Rum 350ml</v>
      </c>
      <c r="K1915" s="71">
        <f>VLOOKUP(I1915,PGStock[],3,FALSE)</f>
        <v>0.35</v>
      </c>
      <c r="L1915" s="47">
        <v>12</v>
      </c>
      <c r="M1915" s="47">
        <f>VLOOKUP(I1915,PGStock[],6,FALSE)</f>
        <v>150</v>
      </c>
      <c r="N1915" s="47">
        <f>+PGSales!$L1915*PGSales!$M1915</f>
        <v>1800</v>
      </c>
    </row>
    <row r="1916" spans="1:14" hidden="1" x14ac:dyDescent="0.25">
      <c r="A1916" s="77">
        <f t="shared" si="54"/>
        <v>2025</v>
      </c>
      <c r="B1916" s="77">
        <f t="shared" si="55"/>
        <v>1</v>
      </c>
      <c r="C1916" s="73">
        <v>45675</v>
      </c>
      <c r="D1916" s="68" t="s">
        <v>58</v>
      </c>
      <c r="E1916" s="48" t="s">
        <v>378</v>
      </c>
      <c r="F1916" s="69" t="str">
        <f>VLOOKUP(E1916,Customer[],2,FALSE)</f>
        <v>Naung Yoe</v>
      </c>
      <c r="G1916" s="69" t="str">
        <f>VLOOKUP(E1916,Customer[],3,FALSE)</f>
        <v>Thamain Bamyan Rd</v>
      </c>
      <c r="H1916" s="69" t="str">
        <f>VLOOKUP(E1916,Customer[],4,FALSE)</f>
        <v>Mangalar T/N</v>
      </c>
      <c r="I1916" s="48" t="s">
        <v>27</v>
      </c>
      <c r="J1916" s="70" t="str">
        <f>VLOOKUP(I1916,PGStock[],2,FALSE)</f>
        <v>Columbus Super Red Smooth 700 Ml</v>
      </c>
      <c r="K1916" s="71">
        <f>VLOOKUP(I1916,PGStock[],3,FALSE)</f>
        <v>0.7</v>
      </c>
      <c r="L1916" s="47">
        <v>1</v>
      </c>
      <c r="M1916" s="47">
        <f>VLOOKUP(I1916,PGStock[],6,FALSE)</f>
        <v>200</v>
      </c>
      <c r="N1916" s="47">
        <f>+PGSales!$L1916*PGSales!$M1916</f>
        <v>200</v>
      </c>
    </row>
    <row r="1917" spans="1:14" hidden="1" x14ac:dyDescent="0.25">
      <c r="A1917" s="77">
        <f t="shared" si="54"/>
        <v>2025</v>
      </c>
      <c r="B1917" s="77">
        <f t="shared" si="55"/>
        <v>1</v>
      </c>
      <c r="C1917" s="73">
        <v>45675</v>
      </c>
      <c r="D1917" s="68" t="s">
        <v>58</v>
      </c>
      <c r="E1917" s="48" t="s">
        <v>378</v>
      </c>
      <c r="F1917" s="69" t="str">
        <f>VLOOKUP(E1917,Customer[],2,FALSE)</f>
        <v>Naung Yoe</v>
      </c>
      <c r="G1917" s="69" t="str">
        <f>VLOOKUP(E1917,Customer[],3,FALSE)</f>
        <v>Thamain Bamyan Rd</v>
      </c>
      <c r="H1917" s="69" t="str">
        <f>VLOOKUP(E1917,Customer[],4,FALSE)</f>
        <v>Mangalar T/N</v>
      </c>
      <c r="I1917" s="48" t="s">
        <v>25</v>
      </c>
      <c r="J1917" s="70" t="str">
        <f>VLOOKUP(I1917,PGStock[],2,FALSE)</f>
        <v>Columbus Super Red Smooth 350 Ml</v>
      </c>
      <c r="K1917" s="71">
        <f>VLOOKUP(I1917,PGStock[],3,FALSE)</f>
        <v>0.35</v>
      </c>
      <c r="L1917" s="47">
        <v>12</v>
      </c>
      <c r="M1917" s="47">
        <f>VLOOKUP(I1917,PGStock[],6,FALSE)</f>
        <v>150</v>
      </c>
      <c r="N1917" s="47">
        <f>+PGSales!$L1917*PGSales!$M1917</f>
        <v>1800</v>
      </c>
    </row>
    <row r="1918" spans="1:14" hidden="1" x14ac:dyDescent="0.25">
      <c r="A1918" s="77">
        <f t="shared" si="54"/>
        <v>2025</v>
      </c>
      <c r="B1918" s="77">
        <f t="shared" si="55"/>
        <v>1</v>
      </c>
      <c r="C1918" s="73">
        <v>45675</v>
      </c>
      <c r="D1918" s="68" t="s">
        <v>58</v>
      </c>
      <c r="E1918" s="48" t="s">
        <v>378</v>
      </c>
      <c r="F1918" s="69" t="str">
        <f>VLOOKUP(E1918,Customer[],2,FALSE)</f>
        <v>Naung Yoe</v>
      </c>
      <c r="G1918" s="69" t="str">
        <f>VLOOKUP(E1918,Customer[],3,FALSE)</f>
        <v>Thamain Bamyan Rd</v>
      </c>
      <c r="H1918" s="69" t="str">
        <f>VLOOKUP(E1918,Customer[],4,FALSE)</f>
        <v>Mangalar T/N</v>
      </c>
      <c r="I1918" s="48" t="s">
        <v>20</v>
      </c>
      <c r="J1918" s="70" t="str">
        <f>VLOOKUP(I1918,PGStock[],2,FALSE)</f>
        <v>Formula Rum 700ml</v>
      </c>
      <c r="K1918" s="71">
        <f>VLOOKUP(I1918,PGStock[],3,FALSE)</f>
        <v>0.7</v>
      </c>
      <c r="L1918" s="47">
        <v>1</v>
      </c>
      <c r="M1918" s="47">
        <f>VLOOKUP(I1918,PGStock[],6,FALSE)</f>
        <v>200</v>
      </c>
      <c r="N1918" s="47">
        <f>+PGSales!$L1918*PGSales!$M1918</f>
        <v>200</v>
      </c>
    </row>
    <row r="1919" spans="1:14" hidden="1" x14ac:dyDescent="0.25">
      <c r="A1919" s="77">
        <f t="shared" si="54"/>
        <v>2025</v>
      </c>
      <c r="B1919" s="77">
        <f t="shared" si="55"/>
        <v>1</v>
      </c>
      <c r="C1919" s="73">
        <v>45675</v>
      </c>
      <c r="D1919" s="68" t="s">
        <v>58</v>
      </c>
      <c r="E1919" s="48" t="s">
        <v>378</v>
      </c>
      <c r="F1919" s="69" t="str">
        <f>VLOOKUP(E1919,Customer[],2,FALSE)</f>
        <v>Naung Yoe</v>
      </c>
      <c r="G1919" s="69" t="str">
        <f>VLOOKUP(E1919,Customer[],3,FALSE)</f>
        <v>Thamain Bamyan Rd</v>
      </c>
      <c r="H1919" s="69" t="str">
        <f>VLOOKUP(E1919,Customer[],4,FALSE)</f>
        <v>Mangalar T/N</v>
      </c>
      <c r="I1919" s="48" t="s">
        <v>18</v>
      </c>
      <c r="J1919" s="70" t="str">
        <f>VLOOKUP(I1919,PGStock[],2,FALSE)</f>
        <v>Formula Rum 350ml</v>
      </c>
      <c r="K1919" s="71">
        <f>VLOOKUP(I1919,PGStock[],3,FALSE)</f>
        <v>0.35</v>
      </c>
      <c r="L1919" s="47">
        <v>9</v>
      </c>
      <c r="M1919" s="47">
        <f>VLOOKUP(I1919,PGStock[],6,FALSE)</f>
        <v>150</v>
      </c>
      <c r="N1919" s="47">
        <f>+PGSales!$L1919*PGSales!$M1919</f>
        <v>1350</v>
      </c>
    </row>
    <row r="1920" spans="1:14" hidden="1" x14ac:dyDescent="0.25">
      <c r="A1920" s="77">
        <f t="shared" si="54"/>
        <v>2025</v>
      </c>
      <c r="B1920" s="77">
        <f t="shared" si="55"/>
        <v>1</v>
      </c>
      <c r="C1920" s="73">
        <v>45675</v>
      </c>
      <c r="D1920" s="68" t="s">
        <v>62</v>
      </c>
      <c r="E1920" s="48" t="s">
        <v>379</v>
      </c>
      <c r="F1920" s="69" t="str">
        <f>VLOOKUP(E1920,Customer[],2,FALSE)</f>
        <v>Demo</v>
      </c>
      <c r="G1920" s="69" t="str">
        <f>VLOOKUP(E1920,Customer[],3,FALSE)</f>
        <v>Thamain Bamyan Rd</v>
      </c>
      <c r="H1920" s="69" t="str">
        <f>VLOOKUP(E1920,Customer[],4,FALSE)</f>
        <v>Mangalar T/N</v>
      </c>
      <c r="I1920" s="48" t="s">
        <v>27</v>
      </c>
      <c r="J1920" s="70" t="str">
        <f>VLOOKUP(I1920,PGStock[],2,FALSE)</f>
        <v>Columbus Super Red Smooth 700 Ml</v>
      </c>
      <c r="K1920" s="71">
        <f>VLOOKUP(I1920,PGStock[],3,FALSE)</f>
        <v>0.7</v>
      </c>
      <c r="L1920" s="47">
        <v>1</v>
      </c>
      <c r="M1920" s="47">
        <f>VLOOKUP(I1920,PGStock[],6,FALSE)</f>
        <v>200</v>
      </c>
      <c r="N1920" s="47">
        <f>+PGSales!$L1920*PGSales!$M1920</f>
        <v>200</v>
      </c>
    </row>
    <row r="1921" spans="1:14" hidden="1" x14ac:dyDescent="0.25">
      <c r="A1921" s="77">
        <f t="shared" si="54"/>
        <v>2025</v>
      </c>
      <c r="B1921" s="77">
        <f t="shared" si="55"/>
        <v>1</v>
      </c>
      <c r="C1921" s="73">
        <v>45675</v>
      </c>
      <c r="D1921" s="68" t="s">
        <v>62</v>
      </c>
      <c r="E1921" s="48" t="s">
        <v>379</v>
      </c>
      <c r="F1921" s="69" t="str">
        <f>VLOOKUP(E1921,Customer[],2,FALSE)</f>
        <v>Demo</v>
      </c>
      <c r="G1921" s="69" t="str">
        <f>VLOOKUP(E1921,Customer[],3,FALSE)</f>
        <v>Thamain Bamyan Rd</v>
      </c>
      <c r="H1921" s="69" t="str">
        <f>VLOOKUP(E1921,Customer[],4,FALSE)</f>
        <v>Mangalar T/N</v>
      </c>
      <c r="I1921" s="48" t="s">
        <v>25</v>
      </c>
      <c r="J1921" s="70" t="str">
        <f>VLOOKUP(I1921,PGStock[],2,FALSE)</f>
        <v>Columbus Super Red Smooth 350 Ml</v>
      </c>
      <c r="K1921" s="71">
        <f>VLOOKUP(I1921,PGStock[],3,FALSE)</f>
        <v>0.35</v>
      </c>
      <c r="L1921" s="47">
        <v>10</v>
      </c>
      <c r="M1921" s="47">
        <f>VLOOKUP(I1921,PGStock[],6,FALSE)</f>
        <v>150</v>
      </c>
      <c r="N1921" s="47">
        <f>+PGSales!$L1921*PGSales!$M1921</f>
        <v>1500</v>
      </c>
    </row>
    <row r="1922" spans="1:14" hidden="1" x14ac:dyDescent="0.25">
      <c r="A1922" s="77">
        <f t="shared" si="54"/>
        <v>2025</v>
      </c>
      <c r="B1922" s="77">
        <f t="shared" si="55"/>
        <v>1</v>
      </c>
      <c r="C1922" s="73">
        <v>45675</v>
      </c>
      <c r="D1922" s="68" t="s">
        <v>62</v>
      </c>
      <c r="E1922" s="48" t="s">
        <v>379</v>
      </c>
      <c r="F1922" s="69" t="str">
        <f>VLOOKUP(E1922,Customer[],2,FALSE)</f>
        <v>Demo</v>
      </c>
      <c r="G1922" s="69" t="str">
        <f>VLOOKUP(E1922,Customer[],3,FALSE)</f>
        <v>Thamain Bamyan Rd</v>
      </c>
      <c r="H1922" s="69" t="str">
        <f>VLOOKUP(E1922,Customer[],4,FALSE)</f>
        <v>Mangalar T/N</v>
      </c>
      <c r="I1922" s="48" t="s">
        <v>20</v>
      </c>
      <c r="J1922" s="70" t="str">
        <f>VLOOKUP(I1922,PGStock[],2,FALSE)</f>
        <v>Formula Rum 700ml</v>
      </c>
      <c r="K1922" s="71">
        <f>VLOOKUP(I1922,PGStock[],3,FALSE)</f>
        <v>0.7</v>
      </c>
      <c r="L1922" s="47">
        <v>1</v>
      </c>
      <c r="M1922" s="47">
        <f>VLOOKUP(I1922,PGStock[],6,FALSE)</f>
        <v>200</v>
      </c>
      <c r="N1922" s="47">
        <f>+PGSales!$L1922*PGSales!$M1922</f>
        <v>200</v>
      </c>
    </row>
    <row r="1923" spans="1:14" hidden="1" x14ac:dyDescent="0.25">
      <c r="A1923" s="77">
        <f t="shared" si="54"/>
        <v>2025</v>
      </c>
      <c r="B1923" s="77">
        <f t="shared" si="55"/>
        <v>1</v>
      </c>
      <c r="C1923" s="73">
        <v>45675</v>
      </c>
      <c r="D1923" s="68" t="s">
        <v>66</v>
      </c>
      <c r="E1923" s="48" t="s">
        <v>380</v>
      </c>
      <c r="F1923" s="69" t="str">
        <f>VLOOKUP(E1923,Customer[],2,FALSE)</f>
        <v>Ka Dai Hein</v>
      </c>
      <c r="G1923" s="69" t="str">
        <f>VLOOKUP(E1923,Customer[],3,FALSE)</f>
        <v>Kan Bae Butar Zay Rd</v>
      </c>
      <c r="H1923" s="69" t="str">
        <f>VLOOKUP(E1923,Customer[],4,FALSE)</f>
        <v>YanKin</v>
      </c>
      <c r="I1923" s="48" t="s">
        <v>25</v>
      </c>
      <c r="J1923" s="70" t="str">
        <f>VLOOKUP(I1923,PGStock[],2,FALSE)</f>
        <v>Columbus Super Red Smooth 350 Ml</v>
      </c>
      <c r="K1923" s="71">
        <f>VLOOKUP(I1923,PGStock[],3,FALSE)</f>
        <v>0.35</v>
      </c>
      <c r="L1923" s="47">
        <v>4</v>
      </c>
      <c r="M1923" s="47">
        <f>VLOOKUP(I1923,PGStock[],6,FALSE)</f>
        <v>150</v>
      </c>
      <c r="N1923" s="47">
        <f>+PGSales!$L1923*PGSales!$M1923</f>
        <v>600</v>
      </c>
    </row>
    <row r="1924" spans="1:14" hidden="1" x14ac:dyDescent="0.25">
      <c r="A1924" s="77">
        <f t="shared" si="54"/>
        <v>2025</v>
      </c>
      <c r="B1924" s="77">
        <f t="shared" si="55"/>
        <v>1</v>
      </c>
      <c r="C1924" s="73">
        <v>45675</v>
      </c>
      <c r="D1924" s="68" t="s">
        <v>66</v>
      </c>
      <c r="E1924" s="48" t="s">
        <v>380</v>
      </c>
      <c r="F1924" s="69" t="str">
        <f>VLOOKUP(E1924,Customer[],2,FALSE)</f>
        <v>Ka Dai Hein</v>
      </c>
      <c r="G1924" s="69" t="str">
        <f>VLOOKUP(E1924,Customer[],3,FALSE)</f>
        <v>Kan Bae Butar Zay Rd</v>
      </c>
      <c r="H1924" s="69" t="str">
        <f>VLOOKUP(E1924,Customer[],4,FALSE)</f>
        <v>YanKin</v>
      </c>
      <c r="I1924" s="48" t="s">
        <v>18</v>
      </c>
      <c r="J1924" s="70" t="str">
        <f>VLOOKUP(I1924,PGStock[],2,FALSE)</f>
        <v>Formula Rum 350ml</v>
      </c>
      <c r="K1924" s="71">
        <f>VLOOKUP(I1924,PGStock[],3,FALSE)</f>
        <v>0.35</v>
      </c>
      <c r="L1924" s="47">
        <v>5</v>
      </c>
      <c r="M1924" s="47">
        <f>VLOOKUP(I1924,PGStock[],6,FALSE)</f>
        <v>150</v>
      </c>
      <c r="N1924" s="47">
        <f>+PGSales!$L1924*PGSales!$M1924</f>
        <v>750</v>
      </c>
    </row>
    <row r="1925" spans="1:14" hidden="1" x14ac:dyDescent="0.25">
      <c r="A1925" s="77">
        <f t="shared" si="54"/>
        <v>2025</v>
      </c>
      <c r="B1925" s="77">
        <f t="shared" si="55"/>
        <v>1</v>
      </c>
      <c r="C1925" s="73">
        <v>45677</v>
      </c>
      <c r="D1925" s="68" t="s">
        <v>115</v>
      </c>
      <c r="E1925" s="48" t="s">
        <v>406</v>
      </c>
      <c r="F1925" s="69" t="str">
        <f>VLOOKUP(E1925,Customer[],2,FALSE)</f>
        <v>Sare Muke</v>
      </c>
      <c r="G1925" s="69" t="str">
        <f>VLOOKUP(E1925,Customer[],3,FALSE)</f>
        <v>Ka Mar Thi Rd</v>
      </c>
      <c r="H1925" s="69" t="str">
        <f>VLOOKUP(E1925,Customer[],4,FALSE)</f>
        <v>N/Oakkala</v>
      </c>
      <c r="I1925" s="48" t="s">
        <v>25</v>
      </c>
      <c r="J1925" s="70" t="str">
        <f>VLOOKUP(I1925,PGStock[],2,FALSE)</f>
        <v>Columbus Super Red Smooth 350 Ml</v>
      </c>
      <c r="K1925" s="71">
        <f>VLOOKUP(I1925,PGStock[],3,FALSE)</f>
        <v>0.35</v>
      </c>
      <c r="L1925" s="47">
        <v>3</v>
      </c>
      <c r="M1925" s="47">
        <f>VLOOKUP(I1925,PGStock[],6,FALSE)</f>
        <v>150</v>
      </c>
      <c r="N1925" s="47">
        <f>+PGSales!$L1925*PGSales!$M1925</f>
        <v>450</v>
      </c>
    </row>
    <row r="1926" spans="1:14" hidden="1" x14ac:dyDescent="0.25">
      <c r="A1926" s="77">
        <f t="shared" si="54"/>
        <v>2025</v>
      </c>
      <c r="B1926" s="77">
        <f t="shared" si="55"/>
        <v>1</v>
      </c>
      <c r="C1926" s="73">
        <v>45677</v>
      </c>
      <c r="D1926" s="68" t="s">
        <v>115</v>
      </c>
      <c r="E1926" s="48" t="s">
        <v>406</v>
      </c>
      <c r="F1926" s="69" t="str">
        <f>VLOOKUP(E1926,Customer[],2,FALSE)</f>
        <v>Sare Muke</v>
      </c>
      <c r="G1926" s="69" t="str">
        <f>VLOOKUP(E1926,Customer[],3,FALSE)</f>
        <v>Ka Mar Thi Rd</v>
      </c>
      <c r="H1926" s="69" t="str">
        <f>VLOOKUP(E1926,Customer[],4,FALSE)</f>
        <v>N/Oakkala</v>
      </c>
      <c r="I1926" s="48" t="s">
        <v>18</v>
      </c>
      <c r="J1926" s="70" t="str">
        <f>VLOOKUP(I1926,PGStock[],2,FALSE)</f>
        <v>Formula Rum 350ml</v>
      </c>
      <c r="K1926" s="71">
        <f>VLOOKUP(I1926,PGStock[],3,FALSE)</f>
        <v>0.35</v>
      </c>
      <c r="L1926" s="47">
        <v>2</v>
      </c>
      <c r="M1926" s="47">
        <f>VLOOKUP(I1926,PGStock[],6,FALSE)</f>
        <v>150</v>
      </c>
      <c r="N1926" s="47">
        <f>+PGSales!$L1926*PGSales!$M1926</f>
        <v>300</v>
      </c>
    </row>
    <row r="1927" spans="1:14" hidden="1" x14ac:dyDescent="0.25">
      <c r="A1927" s="77">
        <f t="shared" si="54"/>
        <v>2025</v>
      </c>
      <c r="B1927" s="77">
        <f t="shared" si="55"/>
        <v>1</v>
      </c>
      <c r="C1927" s="73">
        <v>45677</v>
      </c>
      <c r="D1927" s="68" t="s">
        <v>1</v>
      </c>
      <c r="E1927" s="48" t="s">
        <v>394</v>
      </c>
      <c r="F1927" s="69" t="str">
        <f>VLOOKUP(E1927,Customer[],2,FALSE)</f>
        <v>Khun Myant</v>
      </c>
      <c r="G1927" s="69" t="str">
        <f>VLOOKUP(E1927,Customer[],3,FALSE)</f>
        <v>Nuaung Yann Rd</v>
      </c>
      <c r="H1927" s="69" t="str">
        <f>VLOOKUP(E1927,Customer[],4,FALSE)</f>
        <v>S Paukkan N/Oakkala</v>
      </c>
      <c r="I1927" s="48" t="s">
        <v>25</v>
      </c>
      <c r="J1927" s="70" t="str">
        <f>VLOOKUP(I1927,PGStock[],2,FALSE)</f>
        <v>Columbus Super Red Smooth 350 Ml</v>
      </c>
      <c r="K1927" s="71">
        <f>VLOOKUP(I1927,PGStock[],3,FALSE)</f>
        <v>0.35</v>
      </c>
      <c r="L1927" s="47">
        <v>2</v>
      </c>
      <c r="M1927" s="47">
        <f>VLOOKUP(I1927,PGStock[],6,FALSE)</f>
        <v>150</v>
      </c>
      <c r="N1927" s="47">
        <f>+PGSales!$L1927*PGSales!$M1927</f>
        <v>300</v>
      </c>
    </row>
    <row r="1928" spans="1:14" hidden="1" x14ac:dyDescent="0.25">
      <c r="A1928" s="77">
        <f t="shared" si="54"/>
        <v>2025</v>
      </c>
      <c r="B1928" s="77">
        <f t="shared" si="55"/>
        <v>1</v>
      </c>
      <c r="C1928" s="73">
        <v>45677</v>
      </c>
      <c r="D1928" s="68" t="s">
        <v>1</v>
      </c>
      <c r="E1928" s="48" t="s">
        <v>394</v>
      </c>
      <c r="F1928" s="69" t="str">
        <f>VLOOKUP(E1928,Customer[],2,FALSE)</f>
        <v>Khun Myant</v>
      </c>
      <c r="G1928" s="69" t="str">
        <f>VLOOKUP(E1928,Customer[],3,FALSE)</f>
        <v>Nuaung Yann Rd</v>
      </c>
      <c r="H1928" s="69" t="str">
        <f>VLOOKUP(E1928,Customer[],4,FALSE)</f>
        <v>S Paukkan N/Oakkala</v>
      </c>
      <c r="I1928" s="48" t="s">
        <v>23</v>
      </c>
      <c r="J1928" s="70" t="str">
        <f>VLOOKUP(I1928,PGStock[],2,FALSE)</f>
        <v>Columbus Super Red Smooth 175 Ml</v>
      </c>
      <c r="K1928" s="71">
        <f>VLOOKUP(I1928,PGStock[],3,FALSE)</f>
        <v>0.17499999999999999</v>
      </c>
      <c r="L1928" s="47">
        <v>1</v>
      </c>
      <c r="M1928" s="47">
        <f>VLOOKUP(I1928,PGStock[],6,FALSE)</f>
        <v>100</v>
      </c>
      <c r="N1928" s="47">
        <f>+PGSales!$L1928*PGSales!$M1928</f>
        <v>100</v>
      </c>
    </row>
    <row r="1929" spans="1:14" hidden="1" x14ac:dyDescent="0.25">
      <c r="A1929" s="77">
        <f t="shared" si="54"/>
        <v>2025</v>
      </c>
      <c r="B1929" s="77">
        <f t="shared" si="55"/>
        <v>1</v>
      </c>
      <c r="C1929" s="73">
        <v>45677</v>
      </c>
      <c r="D1929" s="68" t="s">
        <v>3</v>
      </c>
      <c r="E1929" s="48" t="s">
        <v>409</v>
      </c>
      <c r="F1929" s="69" t="str">
        <f>VLOOKUP(E1929,Customer[],2,FALSE)</f>
        <v>Kyout Lan Htate</v>
      </c>
      <c r="G1929" s="69" t="str">
        <f>VLOOKUP(E1929,Customer[],3,FALSE)</f>
        <v>Bagan Rd</v>
      </c>
      <c r="H1929" s="69" t="str">
        <f>VLOOKUP(E1929,Customer[],4,FALSE)</f>
        <v>S Paukkan N/Oakkala</v>
      </c>
      <c r="I1929" s="48" t="s">
        <v>25</v>
      </c>
      <c r="J1929" s="70" t="str">
        <f>VLOOKUP(I1929,PGStock[],2,FALSE)</f>
        <v>Columbus Super Red Smooth 350 Ml</v>
      </c>
      <c r="K1929" s="71">
        <f>VLOOKUP(I1929,PGStock[],3,FALSE)</f>
        <v>0.35</v>
      </c>
      <c r="L1929" s="47">
        <v>3</v>
      </c>
      <c r="M1929" s="47">
        <f>VLOOKUP(I1929,PGStock[],6,FALSE)</f>
        <v>150</v>
      </c>
      <c r="N1929" s="47">
        <f>+PGSales!$L1929*PGSales!$M1929</f>
        <v>450</v>
      </c>
    </row>
    <row r="1930" spans="1:14" hidden="1" x14ac:dyDescent="0.25">
      <c r="A1930" s="77">
        <f t="shared" si="54"/>
        <v>2025</v>
      </c>
      <c r="B1930" s="77">
        <f t="shared" si="55"/>
        <v>1</v>
      </c>
      <c r="C1930" s="73">
        <v>45677</v>
      </c>
      <c r="D1930" s="68" t="s">
        <v>3</v>
      </c>
      <c r="E1930" s="48" t="s">
        <v>409</v>
      </c>
      <c r="F1930" s="69" t="str">
        <f>VLOOKUP(E1930,Customer[],2,FALSE)</f>
        <v>Kyout Lan Htate</v>
      </c>
      <c r="G1930" s="69" t="str">
        <f>VLOOKUP(E1930,Customer[],3,FALSE)</f>
        <v>Bagan Rd</v>
      </c>
      <c r="H1930" s="69" t="str">
        <f>VLOOKUP(E1930,Customer[],4,FALSE)</f>
        <v>S Paukkan N/Oakkala</v>
      </c>
      <c r="I1930" s="48" t="s">
        <v>18</v>
      </c>
      <c r="J1930" s="70" t="str">
        <f>VLOOKUP(I1930,PGStock[],2,FALSE)</f>
        <v>Formula Rum 350ml</v>
      </c>
      <c r="K1930" s="71">
        <f>VLOOKUP(I1930,PGStock[],3,FALSE)</f>
        <v>0.35</v>
      </c>
      <c r="L1930" s="47">
        <v>2</v>
      </c>
      <c r="M1930" s="47">
        <f>VLOOKUP(I1930,PGStock[],6,FALSE)</f>
        <v>150</v>
      </c>
      <c r="N1930" s="47">
        <f>+PGSales!$L1930*PGSales!$M1930</f>
        <v>300</v>
      </c>
    </row>
    <row r="1931" spans="1:14" hidden="1" x14ac:dyDescent="0.25">
      <c r="A1931" s="77">
        <f t="shared" si="54"/>
        <v>2025</v>
      </c>
      <c r="B1931" s="77">
        <f t="shared" si="55"/>
        <v>1</v>
      </c>
      <c r="C1931" s="73">
        <v>45677</v>
      </c>
      <c r="D1931" s="68" t="s">
        <v>0</v>
      </c>
      <c r="E1931" s="48" t="s">
        <v>410</v>
      </c>
      <c r="F1931" s="69" t="str">
        <f>VLOOKUP(E1931,Customer[],2,FALSE)</f>
        <v>Htar Ware htat</v>
      </c>
      <c r="G1931" s="69" t="str">
        <f>VLOOKUP(E1931,Customer[],3,FALSE)</f>
        <v>Ae Ta ka (1) Rd</v>
      </c>
      <c r="H1931" s="69" t="str">
        <f>VLOOKUP(E1931,Customer[],4,FALSE)</f>
        <v>N/Oakkala</v>
      </c>
      <c r="I1931" s="48" t="s">
        <v>25</v>
      </c>
      <c r="J1931" s="70" t="str">
        <f>VLOOKUP(I1931,PGStock[],2,FALSE)</f>
        <v>Columbus Super Red Smooth 350 Ml</v>
      </c>
      <c r="K1931" s="71">
        <f>VLOOKUP(I1931,PGStock[],3,FALSE)</f>
        <v>0.35</v>
      </c>
      <c r="L1931" s="47">
        <v>1</v>
      </c>
      <c r="M1931" s="47">
        <f>VLOOKUP(I1931,PGStock[],6,FALSE)</f>
        <v>150</v>
      </c>
      <c r="N1931" s="47">
        <f>+PGSales!$L1931*PGSales!$M1931</f>
        <v>150</v>
      </c>
    </row>
    <row r="1932" spans="1:14" hidden="1" x14ac:dyDescent="0.25">
      <c r="A1932" s="77">
        <f t="shared" si="54"/>
        <v>2025</v>
      </c>
      <c r="B1932" s="77">
        <f t="shared" si="55"/>
        <v>1</v>
      </c>
      <c r="C1932" s="73">
        <v>45677</v>
      </c>
      <c r="D1932" s="68" t="s">
        <v>0</v>
      </c>
      <c r="E1932" s="48" t="s">
        <v>410</v>
      </c>
      <c r="F1932" s="69" t="str">
        <f>VLOOKUP(E1932,Customer[],2,FALSE)</f>
        <v>Htar Ware htat</v>
      </c>
      <c r="G1932" s="69" t="str">
        <f>VLOOKUP(E1932,Customer[],3,FALSE)</f>
        <v>Ae Ta ka (1) Rd</v>
      </c>
      <c r="H1932" s="69" t="str">
        <f>VLOOKUP(E1932,Customer[],4,FALSE)</f>
        <v>N/Oakkala</v>
      </c>
      <c r="I1932" s="48" t="s">
        <v>18</v>
      </c>
      <c r="J1932" s="70" t="str">
        <f>VLOOKUP(I1932,PGStock[],2,FALSE)</f>
        <v>Formula Rum 350ml</v>
      </c>
      <c r="K1932" s="71">
        <f>VLOOKUP(I1932,PGStock[],3,FALSE)</f>
        <v>0.35</v>
      </c>
      <c r="L1932" s="47">
        <v>2</v>
      </c>
      <c r="M1932" s="47">
        <f>VLOOKUP(I1932,PGStock[],6,FALSE)</f>
        <v>150</v>
      </c>
      <c r="N1932" s="47">
        <f>+PGSales!$L1932*PGSales!$M1932</f>
        <v>300</v>
      </c>
    </row>
    <row r="1933" spans="1:14" hidden="1" x14ac:dyDescent="0.25">
      <c r="A1933" s="77">
        <f t="shared" si="54"/>
        <v>2025</v>
      </c>
      <c r="B1933" s="77">
        <f t="shared" si="55"/>
        <v>1</v>
      </c>
      <c r="C1933" s="73">
        <v>45677</v>
      </c>
      <c r="D1933" s="68" t="s">
        <v>187</v>
      </c>
      <c r="E1933" s="48" t="s">
        <v>411</v>
      </c>
      <c r="F1933" s="69" t="str">
        <f>VLOOKUP(E1933,Customer[],2,FALSE)</f>
        <v>Aung zay</v>
      </c>
      <c r="G1933" s="69" t="str">
        <f>VLOOKUP(E1933,Customer[],3,FALSE)</f>
        <v>Nawe Thar Gi Rd</v>
      </c>
      <c r="H1933" s="69" t="str">
        <f>VLOOKUP(E1933,Customer[],4,FALSE)</f>
        <v>N/Oakkala</v>
      </c>
      <c r="I1933" s="48" t="s">
        <v>18</v>
      </c>
      <c r="J1933" s="70" t="str">
        <f>VLOOKUP(I1933,PGStock[],2,FALSE)</f>
        <v>Formula Rum 350ml</v>
      </c>
      <c r="K1933" s="71">
        <f>VLOOKUP(I1933,PGStock[],3,FALSE)</f>
        <v>0.35</v>
      </c>
      <c r="L1933" s="47">
        <v>1</v>
      </c>
      <c r="M1933" s="47">
        <f>VLOOKUP(I1933,PGStock[],6,FALSE)</f>
        <v>150</v>
      </c>
      <c r="N1933" s="47">
        <f>+PGSales!$L1933*PGSales!$M1933</f>
        <v>150</v>
      </c>
    </row>
    <row r="1934" spans="1:14" hidden="1" x14ac:dyDescent="0.25">
      <c r="A1934" s="77">
        <f t="shared" si="54"/>
        <v>2025</v>
      </c>
      <c r="B1934" s="77">
        <f t="shared" si="55"/>
        <v>1</v>
      </c>
      <c r="C1934" s="73">
        <v>45677</v>
      </c>
      <c r="D1934" s="68" t="s">
        <v>4</v>
      </c>
      <c r="E1934" s="48" t="s">
        <v>412</v>
      </c>
      <c r="F1934" s="69" t="str">
        <f>VLOOKUP(E1934,Customer[],2,FALSE)</f>
        <v>Sakarwar 2</v>
      </c>
      <c r="G1934" s="69" t="str">
        <f>VLOOKUP(E1934,Customer[],3,FALSE)</f>
        <v>Nawe Ni Rd</v>
      </c>
      <c r="H1934" s="69" t="str">
        <f>VLOOKUP(E1934,Customer[],4,FALSE)</f>
        <v>N/Oakkala</v>
      </c>
      <c r="I1934" s="48" t="s">
        <v>25</v>
      </c>
      <c r="J1934" s="70" t="str">
        <f>VLOOKUP(I1934,PGStock[],2,FALSE)</f>
        <v>Columbus Super Red Smooth 350 Ml</v>
      </c>
      <c r="K1934" s="71">
        <f>VLOOKUP(I1934,PGStock[],3,FALSE)</f>
        <v>0.35</v>
      </c>
      <c r="L1934" s="47">
        <v>5</v>
      </c>
      <c r="M1934" s="47">
        <f>VLOOKUP(I1934,PGStock[],6,FALSE)</f>
        <v>150</v>
      </c>
      <c r="N1934" s="47">
        <f>+PGSales!$L1934*PGSales!$M1934</f>
        <v>750</v>
      </c>
    </row>
    <row r="1935" spans="1:14" hidden="1" x14ac:dyDescent="0.25">
      <c r="A1935" s="77">
        <f t="shared" si="54"/>
        <v>2025</v>
      </c>
      <c r="B1935" s="77">
        <f t="shared" si="55"/>
        <v>1</v>
      </c>
      <c r="C1935" s="73">
        <v>45677</v>
      </c>
      <c r="D1935" s="68" t="s">
        <v>4</v>
      </c>
      <c r="E1935" s="48" t="s">
        <v>412</v>
      </c>
      <c r="F1935" s="69" t="str">
        <f>VLOOKUP(E1935,Customer[],2,FALSE)</f>
        <v>Sakarwar 2</v>
      </c>
      <c r="G1935" s="69" t="str">
        <f>VLOOKUP(E1935,Customer[],3,FALSE)</f>
        <v>Nawe Ni Rd</v>
      </c>
      <c r="H1935" s="69" t="str">
        <f>VLOOKUP(E1935,Customer[],4,FALSE)</f>
        <v>N/Oakkala</v>
      </c>
      <c r="I1935" s="48" t="s">
        <v>23</v>
      </c>
      <c r="J1935" s="70" t="str">
        <f>VLOOKUP(I1935,PGStock[],2,FALSE)</f>
        <v>Columbus Super Red Smooth 175 Ml</v>
      </c>
      <c r="K1935" s="71">
        <f>VLOOKUP(I1935,PGStock[],3,FALSE)</f>
        <v>0.17499999999999999</v>
      </c>
      <c r="L1935" s="47">
        <v>4</v>
      </c>
      <c r="M1935" s="47">
        <f>VLOOKUP(I1935,PGStock[],6,FALSE)</f>
        <v>100</v>
      </c>
      <c r="N1935" s="47">
        <f>+PGSales!$L1935*PGSales!$M1935</f>
        <v>400</v>
      </c>
    </row>
    <row r="1936" spans="1:14" hidden="1" x14ac:dyDescent="0.25">
      <c r="A1936" s="77">
        <f t="shared" si="54"/>
        <v>2025</v>
      </c>
      <c r="B1936" s="77">
        <f t="shared" si="55"/>
        <v>1</v>
      </c>
      <c r="C1936" s="73">
        <v>45677</v>
      </c>
      <c r="D1936" s="68" t="s">
        <v>4</v>
      </c>
      <c r="E1936" s="48" t="s">
        <v>412</v>
      </c>
      <c r="F1936" s="69" t="str">
        <f>VLOOKUP(E1936,Customer[],2,FALSE)</f>
        <v>Sakarwar 2</v>
      </c>
      <c r="G1936" s="69" t="str">
        <f>VLOOKUP(E1936,Customer[],3,FALSE)</f>
        <v>Nawe Ni Rd</v>
      </c>
      <c r="H1936" s="69" t="str">
        <f>VLOOKUP(E1936,Customer[],4,FALSE)</f>
        <v>N/Oakkala</v>
      </c>
      <c r="I1936" s="48" t="s">
        <v>18</v>
      </c>
      <c r="J1936" s="70" t="str">
        <f>VLOOKUP(I1936,PGStock[],2,FALSE)</f>
        <v>Formula Rum 350ml</v>
      </c>
      <c r="K1936" s="71">
        <f>VLOOKUP(I1936,PGStock[],3,FALSE)</f>
        <v>0.35</v>
      </c>
      <c r="L1936" s="47">
        <v>8</v>
      </c>
      <c r="M1936" s="47">
        <f>VLOOKUP(I1936,PGStock[],6,FALSE)</f>
        <v>150</v>
      </c>
      <c r="N1936" s="47">
        <f>+PGSales!$L1936*PGSales!$M1936</f>
        <v>1200</v>
      </c>
    </row>
    <row r="1937" spans="1:14" hidden="1" x14ac:dyDescent="0.25">
      <c r="A1937" s="77">
        <f t="shared" si="54"/>
        <v>2025</v>
      </c>
      <c r="B1937" s="77">
        <f t="shared" si="55"/>
        <v>1</v>
      </c>
      <c r="C1937" s="73">
        <v>45677</v>
      </c>
      <c r="D1937" s="68" t="s">
        <v>2</v>
      </c>
      <c r="E1937" s="48" t="s">
        <v>413</v>
      </c>
      <c r="F1937" s="69" t="str">
        <f>VLOOKUP(E1937,Customer[],2,FALSE)</f>
        <v>Sakarwar 1</v>
      </c>
      <c r="G1937" s="69" t="str">
        <f>VLOOKUP(E1937,Customer[],3,FALSE)</f>
        <v>Lan Wa Rd</v>
      </c>
      <c r="H1937" s="69" t="str">
        <f>VLOOKUP(E1937,Customer[],4,FALSE)</f>
        <v>N/Oakkala</v>
      </c>
      <c r="I1937" s="48" t="s">
        <v>23</v>
      </c>
      <c r="J1937" s="70" t="str">
        <f>VLOOKUP(I1937,PGStock[],2,FALSE)</f>
        <v>Columbus Super Red Smooth 175 Ml</v>
      </c>
      <c r="K1937" s="71">
        <f>VLOOKUP(I1937,PGStock[],3,FALSE)</f>
        <v>0.17499999999999999</v>
      </c>
      <c r="L1937" s="47">
        <v>1</v>
      </c>
      <c r="M1937" s="47">
        <f>VLOOKUP(I1937,PGStock[],6,FALSE)</f>
        <v>100</v>
      </c>
      <c r="N1937" s="47">
        <f>+PGSales!$L1937*PGSales!$M1937</f>
        <v>100</v>
      </c>
    </row>
    <row r="1938" spans="1:14" hidden="1" x14ac:dyDescent="0.25">
      <c r="A1938" s="77">
        <f t="shared" si="54"/>
        <v>2025</v>
      </c>
      <c r="B1938" s="77">
        <f t="shared" si="55"/>
        <v>1</v>
      </c>
      <c r="C1938" s="73">
        <v>45677</v>
      </c>
      <c r="D1938" s="68" t="s">
        <v>2</v>
      </c>
      <c r="E1938" s="48" t="s">
        <v>413</v>
      </c>
      <c r="F1938" s="69" t="str">
        <f>VLOOKUP(E1938,Customer[],2,FALSE)</f>
        <v>Sakarwar 1</v>
      </c>
      <c r="G1938" s="69" t="str">
        <f>VLOOKUP(E1938,Customer[],3,FALSE)</f>
        <v>Lan Wa Rd</v>
      </c>
      <c r="H1938" s="69" t="str">
        <f>VLOOKUP(E1938,Customer[],4,FALSE)</f>
        <v>N/Oakkala</v>
      </c>
      <c r="I1938" s="48" t="s">
        <v>18</v>
      </c>
      <c r="J1938" s="70" t="str">
        <f>VLOOKUP(I1938,PGStock[],2,FALSE)</f>
        <v>Formula Rum 350ml</v>
      </c>
      <c r="K1938" s="71">
        <f>VLOOKUP(I1938,PGStock[],3,FALSE)</f>
        <v>0.35</v>
      </c>
      <c r="L1938" s="47">
        <v>10</v>
      </c>
      <c r="M1938" s="47">
        <f>VLOOKUP(I1938,PGStock[],6,FALSE)</f>
        <v>150</v>
      </c>
      <c r="N1938" s="47">
        <f>+PGSales!$L1938*PGSales!$M1938</f>
        <v>1500</v>
      </c>
    </row>
    <row r="1939" spans="1:14" hidden="1" x14ac:dyDescent="0.25">
      <c r="A1939" s="77">
        <f t="shared" si="54"/>
        <v>2025</v>
      </c>
      <c r="B1939" s="77">
        <f t="shared" si="55"/>
        <v>1</v>
      </c>
      <c r="C1939" s="73">
        <v>45677</v>
      </c>
      <c r="D1939" s="68" t="s">
        <v>60</v>
      </c>
      <c r="E1939" s="48" t="s">
        <v>414</v>
      </c>
      <c r="F1939" s="69" t="str">
        <f>VLOOKUP(E1939,Customer[],2,FALSE)</f>
        <v>Paddue War</v>
      </c>
      <c r="G1939" s="69" t="str">
        <f>VLOOKUP(E1939,Customer[],3,FALSE)</f>
        <v>Bayane naung Rd</v>
      </c>
      <c r="H1939" s="69" t="str">
        <f>VLOOKUP(E1939,Customer[],4,FALSE)</f>
        <v>N/Oakkala</v>
      </c>
      <c r="I1939" s="48" t="s">
        <v>27</v>
      </c>
      <c r="J1939" s="70" t="str">
        <f>VLOOKUP(I1939,PGStock[],2,FALSE)</f>
        <v>Columbus Super Red Smooth 700 Ml</v>
      </c>
      <c r="K1939" s="71">
        <f>VLOOKUP(I1939,PGStock[],3,FALSE)</f>
        <v>0.7</v>
      </c>
      <c r="L1939" s="47">
        <v>2</v>
      </c>
      <c r="M1939" s="47">
        <f>VLOOKUP(I1939,PGStock[],6,FALSE)</f>
        <v>200</v>
      </c>
      <c r="N1939" s="47">
        <f>+PGSales!$L1939*PGSales!$M1939</f>
        <v>400</v>
      </c>
    </row>
    <row r="1940" spans="1:14" hidden="1" x14ac:dyDescent="0.25">
      <c r="A1940" s="77">
        <f t="shared" si="54"/>
        <v>2025</v>
      </c>
      <c r="B1940" s="77">
        <f t="shared" si="55"/>
        <v>1</v>
      </c>
      <c r="C1940" s="73">
        <v>45677</v>
      </c>
      <c r="D1940" s="68" t="s">
        <v>60</v>
      </c>
      <c r="E1940" s="48" t="s">
        <v>414</v>
      </c>
      <c r="F1940" s="69" t="str">
        <f>VLOOKUP(E1940,Customer[],2,FALSE)</f>
        <v>Paddue War</v>
      </c>
      <c r="G1940" s="69" t="str">
        <f>VLOOKUP(E1940,Customer[],3,FALSE)</f>
        <v>Bayane naung Rd</v>
      </c>
      <c r="H1940" s="69" t="str">
        <f>VLOOKUP(E1940,Customer[],4,FALSE)</f>
        <v>N/Oakkala</v>
      </c>
      <c r="I1940" s="48" t="s">
        <v>25</v>
      </c>
      <c r="J1940" s="70" t="str">
        <f>VLOOKUP(I1940,PGStock[],2,FALSE)</f>
        <v>Columbus Super Red Smooth 350 Ml</v>
      </c>
      <c r="K1940" s="71">
        <f>VLOOKUP(I1940,PGStock[],3,FALSE)</f>
        <v>0.35</v>
      </c>
      <c r="L1940" s="47">
        <v>9</v>
      </c>
      <c r="M1940" s="47">
        <f>VLOOKUP(I1940,PGStock[],6,FALSE)</f>
        <v>150</v>
      </c>
      <c r="N1940" s="47">
        <f>+PGSales!$L1940*PGSales!$M1940</f>
        <v>1350</v>
      </c>
    </row>
    <row r="1941" spans="1:14" hidden="1" x14ac:dyDescent="0.25">
      <c r="A1941" s="77">
        <f t="shared" si="54"/>
        <v>2025</v>
      </c>
      <c r="B1941" s="77">
        <f t="shared" si="55"/>
        <v>1</v>
      </c>
      <c r="C1941" s="73">
        <v>45677</v>
      </c>
      <c r="D1941" s="68" t="s">
        <v>60</v>
      </c>
      <c r="E1941" s="48" t="s">
        <v>414</v>
      </c>
      <c r="F1941" s="69" t="str">
        <f>VLOOKUP(E1941,Customer[],2,FALSE)</f>
        <v>Paddue War</v>
      </c>
      <c r="G1941" s="69" t="str">
        <f>VLOOKUP(E1941,Customer[],3,FALSE)</f>
        <v>Bayane naung Rd</v>
      </c>
      <c r="H1941" s="69" t="str">
        <f>VLOOKUP(E1941,Customer[],4,FALSE)</f>
        <v>N/Oakkala</v>
      </c>
      <c r="I1941" s="48" t="s">
        <v>20</v>
      </c>
      <c r="J1941" s="70" t="str">
        <f>VLOOKUP(I1941,PGStock[],2,FALSE)</f>
        <v>Formula Rum 700ml</v>
      </c>
      <c r="K1941" s="71">
        <f>VLOOKUP(I1941,PGStock[],3,FALSE)</f>
        <v>0.7</v>
      </c>
      <c r="L1941" s="47">
        <v>3</v>
      </c>
      <c r="M1941" s="47">
        <f>VLOOKUP(I1941,PGStock[],6,FALSE)</f>
        <v>200</v>
      </c>
      <c r="N1941" s="47">
        <f>+PGSales!$L1941*PGSales!$M1941</f>
        <v>600</v>
      </c>
    </row>
    <row r="1942" spans="1:14" hidden="1" x14ac:dyDescent="0.25">
      <c r="A1942" s="77">
        <f t="shared" si="54"/>
        <v>2025</v>
      </c>
      <c r="B1942" s="77">
        <f t="shared" si="55"/>
        <v>1</v>
      </c>
      <c r="C1942" s="73">
        <v>45677</v>
      </c>
      <c r="D1942" s="68" t="s">
        <v>60</v>
      </c>
      <c r="E1942" s="48" t="s">
        <v>414</v>
      </c>
      <c r="F1942" s="69" t="str">
        <f>VLOOKUP(E1942,Customer[],2,FALSE)</f>
        <v>Paddue War</v>
      </c>
      <c r="G1942" s="69" t="str">
        <f>VLOOKUP(E1942,Customer[],3,FALSE)</f>
        <v>Bayane naung Rd</v>
      </c>
      <c r="H1942" s="69" t="str">
        <f>VLOOKUP(E1942,Customer[],4,FALSE)</f>
        <v>N/Oakkala</v>
      </c>
      <c r="I1942" s="48" t="s">
        <v>18</v>
      </c>
      <c r="J1942" s="70" t="str">
        <f>VLOOKUP(I1942,PGStock[],2,FALSE)</f>
        <v>Formula Rum 350ml</v>
      </c>
      <c r="K1942" s="71">
        <f>VLOOKUP(I1942,PGStock[],3,FALSE)</f>
        <v>0.35</v>
      </c>
      <c r="L1942" s="47">
        <v>8</v>
      </c>
      <c r="M1942" s="47">
        <f>VLOOKUP(I1942,PGStock[],6,FALSE)</f>
        <v>150</v>
      </c>
      <c r="N1942" s="47">
        <f>+PGSales!$L1942*PGSales!$M1942</f>
        <v>1200</v>
      </c>
    </row>
    <row r="1943" spans="1:14" hidden="1" x14ac:dyDescent="0.25">
      <c r="A1943" s="77">
        <f t="shared" si="54"/>
        <v>2025</v>
      </c>
      <c r="B1943" s="77">
        <f t="shared" si="55"/>
        <v>1</v>
      </c>
      <c r="C1943" s="73">
        <v>45677</v>
      </c>
      <c r="D1943" s="68" t="s">
        <v>109</v>
      </c>
      <c r="E1943" s="48" t="s">
        <v>374</v>
      </c>
      <c r="F1943" s="69" t="str">
        <f>VLOOKUP(E1943,Customer[],2,FALSE)</f>
        <v>Than Yaw Zin</v>
      </c>
      <c r="G1943" s="69" t="str">
        <f>VLOOKUP(E1943,Customer[],3,FALSE)</f>
        <v>Rose Rd</v>
      </c>
      <c r="H1943" s="69" t="str">
        <f>VLOOKUP(E1943,Customer[],4,FALSE)</f>
        <v>YanKin</v>
      </c>
      <c r="I1943" s="48" t="s">
        <v>25</v>
      </c>
      <c r="J1943" s="70" t="str">
        <f>VLOOKUP(I1943,PGStock[],2,FALSE)</f>
        <v>Columbus Super Red Smooth 350 Ml</v>
      </c>
      <c r="K1943" s="71">
        <f>VLOOKUP(I1943,PGStock[],3,FALSE)</f>
        <v>0.35</v>
      </c>
      <c r="L1943" s="47">
        <v>5</v>
      </c>
      <c r="M1943" s="47">
        <f>VLOOKUP(I1943,PGStock[],6,FALSE)</f>
        <v>150</v>
      </c>
      <c r="N1943" s="47">
        <f>+PGSales!$L1943*PGSales!$M1943</f>
        <v>750</v>
      </c>
    </row>
    <row r="1944" spans="1:14" hidden="1" x14ac:dyDescent="0.25">
      <c r="A1944" s="77">
        <f t="shared" si="54"/>
        <v>2025</v>
      </c>
      <c r="B1944" s="77">
        <f t="shared" si="55"/>
        <v>1</v>
      </c>
      <c r="C1944" s="73">
        <v>45677</v>
      </c>
      <c r="D1944" s="68" t="s">
        <v>109</v>
      </c>
      <c r="E1944" s="48" t="s">
        <v>374</v>
      </c>
      <c r="F1944" s="69" t="str">
        <f>VLOOKUP(E1944,Customer[],2,FALSE)</f>
        <v>Than Yaw Zin</v>
      </c>
      <c r="G1944" s="69" t="str">
        <f>VLOOKUP(E1944,Customer[],3,FALSE)</f>
        <v>Rose Rd</v>
      </c>
      <c r="H1944" s="69" t="str">
        <f>VLOOKUP(E1944,Customer[],4,FALSE)</f>
        <v>YanKin</v>
      </c>
      <c r="I1944" s="48" t="s">
        <v>18</v>
      </c>
      <c r="J1944" s="70" t="str">
        <f>VLOOKUP(I1944,PGStock[],2,FALSE)</f>
        <v>Formula Rum 350ml</v>
      </c>
      <c r="K1944" s="71">
        <f>VLOOKUP(I1944,PGStock[],3,FALSE)</f>
        <v>0.35</v>
      </c>
      <c r="L1944" s="47">
        <v>1</v>
      </c>
      <c r="M1944" s="47">
        <f>VLOOKUP(I1944,PGStock[],6,FALSE)</f>
        <v>150</v>
      </c>
      <c r="N1944" s="47">
        <f>+PGSales!$L1944*PGSales!$M1944</f>
        <v>150</v>
      </c>
    </row>
    <row r="1945" spans="1:14" hidden="1" x14ac:dyDescent="0.25">
      <c r="A1945" s="77">
        <f t="shared" si="54"/>
        <v>2025</v>
      </c>
      <c r="B1945" s="77">
        <f t="shared" si="55"/>
        <v>1</v>
      </c>
      <c r="C1945" s="73">
        <v>45677</v>
      </c>
      <c r="D1945" s="68" t="s">
        <v>64</v>
      </c>
      <c r="E1945" s="48" t="s">
        <v>380</v>
      </c>
      <c r="F1945" s="69" t="str">
        <f>VLOOKUP(E1945,Customer[],2,FALSE)</f>
        <v>Ka Dai Hein</v>
      </c>
      <c r="G1945" s="69" t="str">
        <f>VLOOKUP(E1945,Customer[],3,FALSE)</f>
        <v>Kan Bae Butar Zay Rd</v>
      </c>
      <c r="H1945" s="69" t="str">
        <f>VLOOKUP(E1945,Customer[],4,FALSE)</f>
        <v>YanKin</v>
      </c>
      <c r="I1945" s="48" t="s">
        <v>27</v>
      </c>
      <c r="J1945" s="70" t="str">
        <f>VLOOKUP(I1945,PGStock[],2,FALSE)</f>
        <v>Columbus Super Red Smooth 700 Ml</v>
      </c>
      <c r="K1945" s="71">
        <f>VLOOKUP(I1945,PGStock[],3,FALSE)</f>
        <v>0.7</v>
      </c>
      <c r="L1945" s="47">
        <v>1</v>
      </c>
      <c r="M1945" s="47">
        <f>VLOOKUP(I1945,PGStock[],6,FALSE)</f>
        <v>200</v>
      </c>
      <c r="N1945" s="47">
        <f>+PGSales!$L1945*PGSales!$M1945</f>
        <v>200</v>
      </c>
    </row>
    <row r="1946" spans="1:14" hidden="1" x14ac:dyDescent="0.25">
      <c r="A1946" s="77">
        <f t="shared" si="54"/>
        <v>2025</v>
      </c>
      <c r="B1946" s="77">
        <f t="shared" si="55"/>
        <v>1</v>
      </c>
      <c r="C1946" s="73">
        <v>45677</v>
      </c>
      <c r="D1946" s="68" t="s">
        <v>64</v>
      </c>
      <c r="E1946" s="48" t="s">
        <v>380</v>
      </c>
      <c r="F1946" s="69" t="str">
        <f>VLOOKUP(E1946,Customer[],2,FALSE)</f>
        <v>Ka Dai Hein</v>
      </c>
      <c r="G1946" s="69" t="str">
        <f>VLOOKUP(E1946,Customer[],3,FALSE)</f>
        <v>Kan Bae Butar Zay Rd</v>
      </c>
      <c r="H1946" s="69" t="str">
        <f>VLOOKUP(E1946,Customer[],4,FALSE)</f>
        <v>YanKin</v>
      </c>
      <c r="I1946" s="48" t="s">
        <v>25</v>
      </c>
      <c r="J1946" s="70" t="str">
        <f>VLOOKUP(I1946,PGStock[],2,FALSE)</f>
        <v>Columbus Super Red Smooth 350 Ml</v>
      </c>
      <c r="K1946" s="71">
        <f>VLOOKUP(I1946,PGStock[],3,FALSE)</f>
        <v>0.35</v>
      </c>
      <c r="L1946" s="47">
        <v>5</v>
      </c>
      <c r="M1946" s="47">
        <f>VLOOKUP(I1946,PGStock[],6,FALSE)</f>
        <v>150</v>
      </c>
      <c r="N1946" s="47">
        <f>+PGSales!$L1946*PGSales!$M1946</f>
        <v>750</v>
      </c>
    </row>
    <row r="1947" spans="1:14" hidden="1" x14ac:dyDescent="0.25">
      <c r="A1947" s="77">
        <f t="shared" si="54"/>
        <v>2025</v>
      </c>
      <c r="B1947" s="77">
        <f t="shared" si="55"/>
        <v>1</v>
      </c>
      <c r="C1947" s="73">
        <v>45677</v>
      </c>
      <c r="D1947" s="68" t="s">
        <v>64</v>
      </c>
      <c r="E1947" s="48" t="s">
        <v>380</v>
      </c>
      <c r="F1947" s="69" t="str">
        <f>VLOOKUP(E1947,Customer[],2,FALSE)</f>
        <v>Ka Dai Hein</v>
      </c>
      <c r="G1947" s="69" t="str">
        <f>VLOOKUP(E1947,Customer[],3,FALSE)</f>
        <v>Kan Bae Butar Zay Rd</v>
      </c>
      <c r="H1947" s="69" t="str">
        <f>VLOOKUP(E1947,Customer[],4,FALSE)</f>
        <v>YanKin</v>
      </c>
      <c r="I1947" s="48" t="s">
        <v>23</v>
      </c>
      <c r="J1947" s="70" t="str">
        <f>VLOOKUP(I1947,PGStock[],2,FALSE)</f>
        <v>Columbus Super Red Smooth 175 Ml</v>
      </c>
      <c r="K1947" s="71">
        <f>VLOOKUP(I1947,PGStock[],3,FALSE)</f>
        <v>0.17499999999999999</v>
      </c>
      <c r="L1947" s="47">
        <v>1</v>
      </c>
      <c r="M1947" s="47">
        <f>VLOOKUP(I1947,PGStock[],6,FALSE)</f>
        <v>100</v>
      </c>
      <c r="N1947" s="47">
        <f>+PGSales!$L1947*PGSales!$M1947</f>
        <v>100</v>
      </c>
    </row>
    <row r="1948" spans="1:14" hidden="1" x14ac:dyDescent="0.25">
      <c r="A1948" s="77">
        <f t="shared" si="54"/>
        <v>2025</v>
      </c>
      <c r="B1948" s="77">
        <f t="shared" si="55"/>
        <v>1</v>
      </c>
      <c r="C1948" s="73">
        <v>45677</v>
      </c>
      <c r="D1948" s="68" t="s">
        <v>64</v>
      </c>
      <c r="E1948" s="48" t="s">
        <v>380</v>
      </c>
      <c r="F1948" s="69" t="str">
        <f>VLOOKUP(E1948,Customer[],2,FALSE)</f>
        <v>Ka Dai Hein</v>
      </c>
      <c r="G1948" s="69" t="str">
        <f>VLOOKUP(E1948,Customer[],3,FALSE)</f>
        <v>Kan Bae Butar Zay Rd</v>
      </c>
      <c r="H1948" s="69" t="str">
        <f>VLOOKUP(E1948,Customer[],4,FALSE)</f>
        <v>YanKin</v>
      </c>
      <c r="I1948" s="48" t="s">
        <v>18</v>
      </c>
      <c r="J1948" s="70" t="str">
        <f>VLOOKUP(I1948,PGStock[],2,FALSE)</f>
        <v>Formula Rum 350ml</v>
      </c>
      <c r="K1948" s="71">
        <f>VLOOKUP(I1948,PGStock[],3,FALSE)</f>
        <v>0.35</v>
      </c>
      <c r="L1948" s="47">
        <v>7</v>
      </c>
      <c r="M1948" s="47">
        <f>VLOOKUP(I1948,PGStock[],6,FALSE)</f>
        <v>150</v>
      </c>
      <c r="N1948" s="47">
        <f>+PGSales!$L1948*PGSales!$M1948</f>
        <v>1050</v>
      </c>
    </row>
    <row r="1949" spans="1:14" hidden="1" x14ac:dyDescent="0.25">
      <c r="A1949" s="77">
        <f t="shared" si="54"/>
        <v>2025</v>
      </c>
      <c r="B1949" s="77">
        <f t="shared" si="55"/>
        <v>1</v>
      </c>
      <c r="C1949" s="73">
        <v>45677</v>
      </c>
      <c r="D1949" s="68" t="s">
        <v>62</v>
      </c>
      <c r="E1949" s="48" t="s">
        <v>375</v>
      </c>
      <c r="F1949" s="69" t="str">
        <f>VLOOKUP(E1949,Customer[],2,FALSE)</f>
        <v>Ah Linn Nike</v>
      </c>
      <c r="G1949" s="69" t="str">
        <f>VLOOKUP(E1949,Customer[],3,FALSE)</f>
        <v>ThitSar Rd</v>
      </c>
      <c r="H1949" s="69" t="str">
        <f>VLOOKUP(E1949,Customer[],4,FALSE)</f>
        <v>YanKin</v>
      </c>
      <c r="I1949" s="48" t="s">
        <v>25</v>
      </c>
      <c r="J1949" s="70" t="str">
        <f>VLOOKUP(I1949,PGStock[],2,FALSE)</f>
        <v>Columbus Super Red Smooth 350 Ml</v>
      </c>
      <c r="K1949" s="71">
        <f>VLOOKUP(I1949,PGStock[],3,FALSE)</f>
        <v>0.35</v>
      </c>
      <c r="L1949" s="47">
        <v>6</v>
      </c>
      <c r="M1949" s="47">
        <f>VLOOKUP(I1949,PGStock[],6,FALSE)</f>
        <v>150</v>
      </c>
      <c r="N1949" s="47">
        <f>+PGSales!$L1949*PGSales!$M1949</f>
        <v>900</v>
      </c>
    </row>
    <row r="1950" spans="1:14" hidden="1" x14ac:dyDescent="0.25">
      <c r="A1950" s="77">
        <f t="shared" si="54"/>
        <v>2025</v>
      </c>
      <c r="B1950" s="77">
        <f t="shared" si="55"/>
        <v>1</v>
      </c>
      <c r="C1950" s="73">
        <v>45677</v>
      </c>
      <c r="D1950" s="68" t="s">
        <v>186</v>
      </c>
      <c r="E1950" s="48" t="s">
        <v>376</v>
      </c>
      <c r="F1950" s="69" t="str">
        <f>VLOOKUP(E1950,Customer[],2,FALSE)</f>
        <v>Phyu</v>
      </c>
      <c r="G1950" s="69" t="str">
        <f>VLOOKUP(E1950,Customer[],3,FALSE)</f>
        <v>Yan Shin Rd</v>
      </c>
      <c r="H1950" s="69" t="str">
        <f>VLOOKUP(E1950,Customer[],4,FALSE)</f>
        <v>YanKin</v>
      </c>
      <c r="I1950" s="48" t="s">
        <v>117</v>
      </c>
      <c r="J1950" s="70" t="str">
        <f>VLOOKUP(I1950,PGStock[],2,FALSE)</f>
        <v>ဒဂုံမန်ကျည်း ကော်ဗူး (1 Liter)</v>
      </c>
      <c r="K1950" s="71">
        <f>VLOOKUP(I1950,PGStock[],3,FALSE)</f>
        <v>1</v>
      </c>
      <c r="L1950" s="47">
        <v>6</v>
      </c>
      <c r="M1950" s="47">
        <f>VLOOKUP(I1950,PGStock[],6,FALSE)</f>
        <v>100</v>
      </c>
      <c r="N1950" s="47">
        <f>+PGSales!$L1950*PGSales!$M1950</f>
        <v>600</v>
      </c>
    </row>
    <row r="1951" spans="1:14" hidden="1" x14ac:dyDescent="0.25">
      <c r="A1951" s="77">
        <f t="shared" ref="A1951:A2014" si="56">YEAR(C1951)</f>
        <v>2025</v>
      </c>
      <c r="B1951" s="77">
        <f t="shared" ref="B1951:B2014" si="57">MONTH(C1951)</f>
        <v>1</v>
      </c>
      <c r="C1951" s="73">
        <v>45677</v>
      </c>
      <c r="D1951" s="68" t="s">
        <v>186</v>
      </c>
      <c r="E1951" s="48" t="s">
        <v>376</v>
      </c>
      <c r="F1951" s="69" t="str">
        <f>VLOOKUP(E1951,Customer[],2,FALSE)</f>
        <v>Phyu</v>
      </c>
      <c r="G1951" s="69" t="str">
        <f>VLOOKUP(E1951,Customer[],3,FALSE)</f>
        <v>Yan Shin Rd</v>
      </c>
      <c r="H1951" s="69" t="str">
        <f>VLOOKUP(E1951,Customer[],4,FALSE)</f>
        <v>YanKin</v>
      </c>
      <c r="I1951" s="48" t="s">
        <v>25</v>
      </c>
      <c r="J1951" s="70" t="str">
        <f>VLOOKUP(I1951,PGStock[],2,FALSE)</f>
        <v>Columbus Super Red Smooth 350 Ml</v>
      </c>
      <c r="K1951" s="71">
        <f>VLOOKUP(I1951,PGStock[],3,FALSE)</f>
        <v>0.35</v>
      </c>
      <c r="L1951" s="47">
        <v>6</v>
      </c>
      <c r="M1951" s="47">
        <f>VLOOKUP(I1951,PGStock[],6,FALSE)</f>
        <v>150</v>
      </c>
      <c r="N1951" s="47">
        <f>+PGSales!$L1951*PGSales!$M1951</f>
        <v>900</v>
      </c>
    </row>
    <row r="1952" spans="1:14" hidden="1" x14ac:dyDescent="0.25">
      <c r="A1952" s="77">
        <f t="shared" si="56"/>
        <v>2025</v>
      </c>
      <c r="B1952" s="77">
        <f t="shared" si="57"/>
        <v>1</v>
      </c>
      <c r="C1952" s="73">
        <v>45677</v>
      </c>
      <c r="D1952" s="68" t="s">
        <v>186</v>
      </c>
      <c r="E1952" s="48" t="s">
        <v>376</v>
      </c>
      <c r="F1952" s="69" t="str">
        <f>VLOOKUP(E1952,Customer[],2,FALSE)</f>
        <v>Phyu</v>
      </c>
      <c r="G1952" s="69" t="str">
        <f>VLOOKUP(E1952,Customer[],3,FALSE)</f>
        <v>Yan Shin Rd</v>
      </c>
      <c r="H1952" s="69" t="str">
        <f>VLOOKUP(E1952,Customer[],4,FALSE)</f>
        <v>YanKin</v>
      </c>
      <c r="I1952" s="48" t="s">
        <v>23</v>
      </c>
      <c r="J1952" s="70" t="str">
        <f>VLOOKUP(I1952,PGStock[],2,FALSE)</f>
        <v>Columbus Super Red Smooth 175 Ml</v>
      </c>
      <c r="K1952" s="71">
        <f>VLOOKUP(I1952,PGStock[],3,FALSE)</f>
        <v>0.17499999999999999</v>
      </c>
      <c r="L1952" s="47">
        <v>3</v>
      </c>
      <c r="M1952" s="47">
        <f>VLOOKUP(I1952,PGStock[],6,FALSE)</f>
        <v>100</v>
      </c>
      <c r="N1952" s="47">
        <f>+PGSales!$L1952*PGSales!$M1952</f>
        <v>300</v>
      </c>
    </row>
    <row r="1953" spans="1:14" hidden="1" x14ac:dyDescent="0.25">
      <c r="A1953" s="77">
        <f t="shared" si="56"/>
        <v>2025</v>
      </c>
      <c r="B1953" s="77">
        <f t="shared" si="57"/>
        <v>1</v>
      </c>
      <c r="C1953" s="73">
        <v>45677</v>
      </c>
      <c r="D1953" s="68" t="s">
        <v>66</v>
      </c>
      <c r="E1953" s="48" t="s">
        <v>377</v>
      </c>
      <c r="F1953" s="69" t="str">
        <f>VLOOKUP(E1953,Customer[],2,FALSE)</f>
        <v>Style 2</v>
      </c>
      <c r="G1953" s="69" t="str">
        <f>VLOOKUP(E1953,Customer[],3,FALSE)</f>
        <v>Thamain Bamyan Rd</v>
      </c>
      <c r="H1953" s="69" t="str">
        <f>VLOOKUP(E1953,Customer[],4,FALSE)</f>
        <v>Mangalar T/N</v>
      </c>
      <c r="I1953" s="48" t="s">
        <v>25</v>
      </c>
      <c r="J1953" s="70" t="str">
        <f>VLOOKUP(I1953,PGStock[],2,FALSE)</f>
        <v>Columbus Super Red Smooth 350 Ml</v>
      </c>
      <c r="K1953" s="71">
        <f>VLOOKUP(I1953,PGStock[],3,FALSE)</f>
        <v>0.35</v>
      </c>
      <c r="L1953" s="47">
        <v>3</v>
      </c>
      <c r="M1953" s="47">
        <f>VLOOKUP(I1953,PGStock[],6,FALSE)</f>
        <v>150</v>
      </c>
      <c r="N1953" s="47">
        <f>+PGSales!$L1953*PGSales!$M1953</f>
        <v>450</v>
      </c>
    </row>
    <row r="1954" spans="1:14" hidden="1" x14ac:dyDescent="0.25">
      <c r="A1954" s="77">
        <f t="shared" si="56"/>
        <v>2025</v>
      </c>
      <c r="B1954" s="77">
        <f t="shared" si="57"/>
        <v>1</v>
      </c>
      <c r="C1954" s="73">
        <v>45677</v>
      </c>
      <c r="D1954" s="68" t="s">
        <v>66</v>
      </c>
      <c r="E1954" s="48" t="s">
        <v>377</v>
      </c>
      <c r="F1954" s="69" t="str">
        <f>VLOOKUP(E1954,Customer[],2,FALSE)</f>
        <v>Style 2</v>
      </c>
      <c r="G1954" s="69" t="str">
        <f>VLOOKUP(E1954,Customer[],3,FALSE)</f>
        <v>Thamain Bamyan Rd</v>
      </c>
      <c r="H1954" s="69" t="str">
        <f>VLOOKUP(E1954,Customer[],4,FALSE)</f>
        <v>Mangalar T/N</v>
      </c>
      <c r="I1954" s="48" t="s">
        <v>18</v>
      </c>
      <c r="J1954" s="70" t="str">
        <f>VLOOKUP(I1954,PGStock[],2,FALSE)</f>
        <v>Formula Rum 350ml</v>
      </c>
      <c r="K1954" s="71">
        <f>VLOOKUP(I1954,PGStock[],3,FALSE)</f>
        <v>0.35</v>
      </c>
      <c r="L1954" s="47">
        <v>7</v>
      </c>
      <c r="M1954" s="47">
        <f>VLOOKUP(I1954,PGStock[],6,FALSE)</f>
        <v>150</v>
      </c>
      <c r="N1954" s="47">
        <f>+PGSales!$L1954*PGSales!$M1954</f>
        <v>1050</v>
      </c>
    </row>
    <row r="1955" spans="1:14" hidden="1" x14ac:dyDescent="0.25">
      <c r="A1955" s="77">
        <f t="shared" si="56"/>
        <v>2025</v>
      </c>
      <c r="B1955" s="77">
        <f t="shared" si="57"/>
        <v>1</v>
      </c>
      <c r="C1955" s="73">
        <v>45677</v>
      </c>
      <c r="D1955" s="68" t="s">
        <v>56</v>
      </c>
      <c r="E1955" s="48" t="s">
        <v>378</v>
      </c>
      <c r="F1955" s="69" t="str">
        <f>VLOOKUP(E1955,Customer[],2,FALSE)</f>
        <v>Naung Yoe</v>
      </c>
      <c r="G1955" s="69" t="str">
        <f>VLOOKUP(E1955,Customer[],3,FALSE)</f>
        <v>Thamain Bamyan Rd</v>
      </c>
      <c r="H1955" s="69" t="str">
        <f>VLOOKUP(E1955,Customer[],4,FALSE)</f>
        <v>Mangalar T/N</v>
      </c>
      <c r="I1955" s="48" t="s">
        <v>25</v>
      </c>
      <c r="J1955" s="70" t="str">
        <f>VLOOKUP(I1955,PGStock[],2,FALSE)</f>
        <v>Columbus Super Red Smooth 350 Ml</v>
      </c>
      <c r="K1955" s="71">
        <f>VLOOKUP(I1955,PGStock[],3,FALSE)</f>
        <v>0.35</v>
      </c>
      <c r="L1955" s="47">
        <v>6</v>
      </c>
      <c r="M1955" s="47">
        <f>VLOOKUP(I1955,PGStock[],6,FALSE)</f>
        <v>150</v>
      </c>
      <c r="N1955" s="47">
        <f>+PGSales!$L1955*PGSales!$M1955</f>
        <v>900</v>
      </c>
    </row>
    <row r="1956" spans="1:14" hidden="1" x14ac:dyDescent="0.25">
      <c r="A1956" s="77">
        <f t="shared" si="56"/>
        <v>2025</v>
      </c>
      <c r="B1956" s="77">
        <f t="shared" si="57"/>
        <v>1</v>
      </c>
      <c r="C1956" s="73">
        <v>45677</v>
      </c>
      <c r="D1956" s="68" t="s">
        <v>56</v>
      </c>
      <c r="E1956" s="48" t="s">
        <v>378</v>
      </c>
      <c r="F1956" s="69" t="str">
        <f>VLOOKUP(E1956,Customer[],2,FALSE)</f>
        <v>Naung Yoe</v>
      </c>
      <c r="G1956" s="69" t="str">
        <f>VLOOKUP(E1956,Customer[],3,FALSE)</f>
        <v>Thamain Bamyan Rd</v>
      </c>
      <c r="H1956" s="69" t="str">
        <f>VLOOKUP(E1956,Customer[],4,FALSE)</f>
        <v>Mangalar T/N</v>
      </c>
      <c r="I1956" s="48" t="s">
        <v>18</v>
      </c>
      <c r="J1956" s="70" t="str">
        <f>VLOOKUP(I1956,PGStock[],2,FALSE)</f>
        <v>Formula Rum 350ml</v>
      </c>
      <c r="K1956" s="71">
        <f>VLOOKUP(I1956,PGStock[],3,FALSE)</f>
        <v>0.35</v>
      </c>
      <c r="L1956" s="47">
        <v>5</v>
      </c>
      <c r="M1956" s="47">
        <f>VLOOKUP(I1956,PGStock[],6,FALSE)</f>
        <v>150</v>
      </c>
      <c r="N1956" s="47">
        <f>+PGSales!$L1956*PGSales!$M1956</f>
        <v>750</v>
      </c>
    </row>
    <row r="1957" spans="1:14" hidden="1" x14ac:dyDescent="0.25">
      <c r="A1957" s="77">
        <f t="shared" si="56"/>
        <v>2025</v>
      </c>
      <c r="B1957" s="77">
        <f t="shared" si="57"/>
        <v>1</v>
      </c>
      <c r="C1957" s="73">
        <v>45677</v>
      </c>
      <c r="D1957" s="68" t="s">
        <v>58</v>
      </c>
      <c r="E1957" s="48" t="s">
        <v>379</v>
      </c>
      <c r="F1957" s="69" t="str">
        <f>VLOOKUP(E1957,Customer[],2,FALSE)</f>
        <v>Demo</v>
      </c>
      <c r="G1957" s="69" t="str">
        <f>VLOOKUP(E1957,Customer[],3,FALSE)</f>
        <v>Thamain Bamyan Rd</v>
      </c>
      <c r="H1957" s="69" t="str">
        <f>VLOOKUP(E1957,Customer[],4,FALSE)</f>
        <v>Mangalar T/N</v>
      </c>
      <c r="I1957" s="48" t="s">
        <v>25</v>
      </c>
      <c r="J1957" s="70" t="str">
        <f>VLOOKUP(I1957,PGStock[],2,FALSE)</f>
        <v>Columbus Super Red Smooth 350 Ml</v>
      </c>
      <c r="K1957" s="71">
        <f>VLOOKUP(I1957,PGStock[],3,FALSE)</f>
        <v>0.35</v>
      </c>
      <c r="L1957" s="47">
        <v>12</v>
      </c>
      <c r="M1957" s="47">
        <f>VLOOKUP(I1957,PGStock[],6,FALSE)</f>
        <v>150</v>
      </c>
      <c r="N1957" s="47">
        <f>+PGSales!$L1957*PGSales!$M1957</f>
        <v>1800</v>
      </c>
    </row>
    <row r="1958" spans="1:14" hidden="1" x14ac:dyDescent="0.25">
      <c r="A1958" s="77">
        <f t="shared" si="56"/>
        <v>2025</v>
      </c>
      <c r="B1958" s="77">
        <f t="shared" si="57"/>
        <v>1</v>
      </c>
      <c r="C1958" s="73">
        <v>45677</v>
      </c>
      <c r="D1958" s="68" t="s">
        <v>70</v>
      </c>
      <c r="E1958" s="48" t="s">
        <v>370</v>
      </c>
      <c r="F1958" s="69" t="str">
        <f>VLOOKUP(E1958,Customer[],2,FALSE)</f>
        <v>Paint Taime Thaung</v>
      </c>
      <c r="G1958" s="69" t="str">
        <f>VLOOKUP(E1958,Customer[],3,FALSE)</f>
        <v>Aye Yake Nyein Rd</v>
      </c>
      <c r="H1958" s="69" t="str">
        <f>VLOOKUP(E1958,Customer[],4,FALSE)</f>
        <v>Hlaing Thar Yar</v>
      </c>
      <c r="I1958" s="48" t="s">
        <v>117</v>
      </c>
      <c r="J1958" s="70" t="str">
        <f>VLOOKUP(I1958,PGStock[],2,FALSE)</f>
        <v>ဒဂုံမန်ကျည်း ကော်ဗူး (1 Liter)</v>
      </c>
      <c r="K1958" s="71">
        <f>VLOOKUP(I1958,PGStock[],3,FALSE)</f>
        <v>1</v>
      </c>
      <c r="L1958" s="47">
        <v>2</v>
      </c>
      <c r="M1958" s="47">
        <f>VLOOKUP(I1958,PGStock[],6,FALSE)</f>
        <v>100</v>
      </c>
      <c r="N1958" s="47">
        <f>+PGSales!$L1958*PGSales!$M1958</f>
        <v>200</v>
      </c>
    </row>
    <row r="1959" spans="1:14" hidden="1" x14ac:dyDescent="0.25">
      <c r="A1959" s="77">
        <f t="shared" si="56"/>
        <v>2025</v>
      </c>
      <c r="B1959" s="77">
        <f t="shared" si="57"/>
        <v>1</v>
      </c>
      <c r="C1959" s="73">
        <v>45677</v>
      </c>
      <c r="D1959" s="68" t="s">
        <v>70</v>
      </c>
      <c r="E1959" s="48" t="s">
        <v>370</v>
      </c>
      <c r="F1959" s="69" t="str">
        <f>VLOOKUP(E1959,Customer[],2,FALSE)</f>
        <v>Paint Taime Thaung</v>
      </c>
      <c r="G1959" s="69" t="str">
        <f>VLOOKUP(E1959,Customer[],3,FALSE)</f>
        <v>Aye Yake Nyein Rd</v>
      </c>
      <c r="H1959" s="69" t="str">
        <f>VLOOKUP(E1959,Customer[],4,FALSE)</f>
        <v>Hlaing Thar Yar</v>
      </c>
      <c r="I1959" s="48" t="s">
        <v>27</v>
      </c>
      <c r="J1959" s="70" t="str">
        <f>VLOOKUP(I1959,PGStock[],2,FALSE)</f>
        <v>Columbus Super Red Smooth 700 Ml</v>
      </c>
      <c r="K1959" s="71">
        <f>VLOOKUP(I1959,PGStock[],3,FALSE)</f>
        <v>0.7</v>
      </c>
      <c r="L1959" s="47">
        <v>1</v>
      </c>
      <c r="M1959" s="47">
        <f>VLOOKUP(I1959,PGStock[],6,FALSE)</f>
        <v>200</v>
      </c>
      <c r="N1959" s="47">
        <f>+PGSales!$L1959*PGSales!$M1959</f>
        <v>200</v>
      </c>
    </row>
    <row r="1960" spans="1:14" hidden="1" x14ac:dyDescent="0.25">
      <c r="A1960" s="77">
        <f t="shared" si="56"/>
        <v>2025</v>
      </c>
      <c r="B1960" s="77">
        <f t="shared" si="57"/>
        <v>1</v>
      </c>
      <c r="C1960" s="73">
        <v>45677</v>
      </c>
      <c r="D1960" s="68" t="s">
        <v>70</v>
      </c>
      <c r="E1960" s="48" t="s">
        <v>370</v>
      </c>
      <c r="F1960" s="69" t="str">
        <f>VLOOKUP(E1960,Customer[],2,FALSE)</f>
        <v>Paint Taime Thaung</v>
      </c>
      <c r="G1960" s="69" t="str">
        <f>VLOOKUP(E1960,Customer[],3,FALSE)</f>
        <v>Aye Yake Nyein Rd</v>
      </c>
      <c r="H1960" s="69" t="str">
        <f>VLOOKUP(E1960,Customer[],4,FALSE)</f>
        <v>Hlaing Thar Yar</v>
      </c>
      <c r="I1960" s="48" t="s">
        <v>25</v>
      </c>
      <c r="J1960" s="70" t="str">
        <f>VLOOKUP(I1960,PGStock[],2,FALSE)</f>
        <v>Columbus Super Red Smooth 350 Ml</v>
      </c>
      <c r="K1960" s="71">
        <f>VLOOKUP(I1960,PGStock[],3,FALSE)</f>
        <v>0.35</v>
      </c>
      <c r="L1960" s="47">
        <v>1</v>
      </c>
      <c r="M1960" s="47">
        <f>VLOOKUP(I1960,PGStock[],6,FALSE)</f>
        <v>150</v>
      </c>
      <c r="N1960" s="47">
        <f>+PGSales!$L1960*PGSales!$M1960</f>
        <v>150</v>
      </c>
    </row>
    <row r="1961" spans="1:14" hidden="1" x14ac:dyDescent="0.25">
      <c r="A1961" s="77">
        <f t="shared" si="56"/>
        <v>2025</v>
      </c>
      <c r="B1961" s="77">
        <f t="shared" si="57"/>
        <v>1</v>
      </c>
      <c r="C1961" s="73">
        <v>45677</v>
      </c>
      <c r="D1961" s="68" t="s">
        <v>70</v>
      </c>
      <c r="E1961" s="48" t="s">
        <v>370</v>
      </c>
      <c r="F1961" s="69" t="str">
        <f>VLOOKUP(E1961,Customer[],2,FALSE)</f>
        <v>Paint Taime Thaung</v>
      </c>
      <c r="G1961" s="69" t="str">
        <f>VLOOKUP(E1961,Customer[],3,FALSE)</f>
        <v>Aye Yake Nyein Rd</v>
      </c>
      <c r="H1961" s="69" t="str">
        <f>VLOOKUP(E1961,Customer[],4,FALSE)</f>
        <v>Hlaing Thar Yar</v>
      </c>
      <c r="I1961" s="48" t="s">
        <v>20</v>
      </c>
      <c r="J1961" s="70" t="str">
        <f>VLOOKUP(I1961,PGStock[],2,FALSE)</f>
        <v>Formula Rum 700ml</v>
      </c>
      <c r="K1961" s="71">
        <f>VLOOKUP(I1961,PGStock[],3,FALSE)</f>
        <v>0.7</v>
      </c>
      <c r="L1961" s="47">
        <v>2</v>
      </c>
      <c r="M1961" s="47">
        <f>VLOOKUP(I1961,PGStock[],6,FALSE)</f>
        <v>200</v>
      </c>
      <c r="N1961" s="47">
        <f>+PGSales!$L1961*PGSales!$M1961</f>
        <v>400</v>
      </c>
    </row>
    <row r="1962" spans="1:14" hidden="1" x14ac:dyDescent="0.25">
      <c r="A1962" s="77">
        <f t="shared" si="56"/>
        <v>2025</v>
      </c>
      <c r="B1962" s="77">
        <f t="shared" si="57"/>
        <v>1</v>
      </c>
      <c r="C1962" s="73">
        <v>45677</v>
      </c>
      <c r="D1962" s="68" t="s">
        <v>70</v>
      </c>
      <c r="E1962" s="48" t="s">
        <v>370</v>
      </c>
      <c r="F1962" s="69" t="str">
        <f>VLOOKUP(E1962,Customer[],2,FALSE)</f>
        <v>Paint Taime Thaung</v>
      </c>
      <c r="G1962" s="69" t="str">
        <f>VLOOKUP(E1962,Customer[],3,FALSE)</f>
        <v>Aye Yake Nyein Rd</v>
      </c>
      <c r="H1962" s="69" t="str">
        <f>VLOOKUP(E1962,Customer[],4,FALSE)</f>
        <v>Hlaing Thar Yar</v>
      </c>
      <c r="I1962" s="48" t="s">
        <v>18</v>
      </c>
      <c r="J1962" s="70" t="str">
        <f>VLOOKUP(I1962,PGStock[],2,FALSE)</f>
        <v>Formula Rum 350ml</v>
      </c>
      <c r="K1962" s="71">
        <f>VLOOKUP(I1962,PGStock[],3,FALSE)</f>
        <v>0.35</v>
      </c>
      <c r="L1962" s="47">
        <v>3</v>
      </c>
      <c r="M1962" s="47">
        <f>VLOOKUP(I1962,PGStock[],6,FALSE)</f>
        <v>150</v>
      </c>
      <c r="N1962" s="47">
        <f>+PGSales!$L1962*PGSales!$M1962</f>
        <v>450</v>
      </c>
    </row>
    <row r="1963" spans="1:14" hidden="1" x14ac:dyDescent="0.25">
      <c r="A1963" s="77">
        <f t="shared" si="56"/>
        <v>2025</v>
      </c>
      <c r="B1963" s="77">
        <f t="shared" si="57"/>
        <v>1</v>
      </c>
      <c r="C1963" s="73">
        <v>45677</v>
      </c>
      <c r="D1963" s="68" t="s">
        <v>68</v>
      </c>
      <c r="E1963" s="48" t="s">
        <v>369</v>
      </c>
      <c r="F1963" s="69" t="str">
        <f>VLOOKUP(E1963,Customer[],2,FALSE)</f>
        <v>Min Thar Gyi</v>
      </c>
      <c r="G1963" s="69" t="str">
        <f>VLOOKUP(E1963,Customer[],3,FALSE)</f>
        <v>Aye Yake Nyein Rd</v>
      </c>
      <c r="H1963" s="69" t="str">
        <f>VLOOKUP(E1963,Customer[],4,FALSE)</f>
        <v>Hlaing Thar Yar</v>
      </c>
      <c r="I1963" s="48" t="s">
        <v>25</v>
      </c>
      <c r="J1963" s="70" t="str">
        <f>VLOOKUP(I1963,PGStock[],2,FALSE)</f>
        <v>Columbus Super Red Smooth 350 Ml</v>
      </c>
      <c r="K1963" s="71">
        <f>VLOOKUP(I1963,PGStock[],3,FALSE)</f>
        <v>0.35</v>
      </c>
      <c r="L1963" s="47">
        <v>2</v>
      </c>
      <c r="M1963" s="47">
        <f>VLOOKUP(I1963,PGStock[],6,FALSE)</f>
        <v>150</v>
      </c>
      <c r="N1963" s="47">
        <f>+PGSales!$L1963*PGSales!$M1963</f>
        <v>300</v>
      </c>
    </row>
    <row r="1964" spans="1:14" hidden="1" x14ac:dyDescent="0.25">
      <c r="A1964" s="77">
        <f t="shared" si="56"/>
        <v>2025</v>
      </c>
      <c r="B1964" s="77">
        <f t="shared" si="57"/>
        <v>1</v>
      </c>
      <c r="C1964" s="73">
        <v>45677</v>
      </c>
      <c r="D1964" s="68" t="s">
        <v>68</v>
      </c>
      <c r="E1964" s="48" t="s">
        <v>369</v>
      </c>
      <c r="F1964" s="69" t="str">
        <f>VLOOKUP(E1964,Customer[],2,FALSE)</f>
        <v>Min Thar Gyi</v>
      </c>
      <c r="G1964" s="69" t="str">
        <f>VLOOKUP(E1964,Customer[],3,FALSE)</f>
        <v>Aye Yake Nyein Rd</v>
      </c>
      <c r="H1964" s="69" t="str">
        <f>VLOOKUP(E1964,Customer[],4,FALSE)</f>
        <v>Hlaing Thar Yar</v>
      </c>
      <c r="I1964" s="48" t="s">
        <v>20</v>
      </c>
      <c r="J1964" s="70" t="str">
        <f>VLOOKUP(I1964,PGStock[],2,FALSE)</f>
        <v>Formula Rum 700ml</v>
      </c>
      <c r="K1964" s="71">
        <f>VLOOKUP(I1964,PGStock[],3,FALSE)</f>
        <v>0.7</v>
      </c>
      <c r="L1964" s="47">
        <v>5</v>
      </c>
      <c r="M1964" s="47">
        <f>VLOOKUP(I1964,PGStock[],6,FALSE)</f>
        <v>200</v>
      </c>
      <c r="N1964" s="47">
        <f>+PGSales!$L1964*PGSales!$M1964</f>
        <v>1000</v>
      </c>
    </row>
    <row r="1965" spans="1:14" hidden="1" x14ac:dyDescent="0.25">
      <c r="A1965" s="77">
        <f t="shared" si="56"/>
        <v>2025</v>
      </c>
      <c r="B1965" s="77">
        <f t="shared" si="57"/>
        <v>1</v>
      </c>
      <c r="C1965" s="73">
        <v>45677</v>
      </c>
      <c r="D1965" s="68" t="s">
        <v>131</v>
      </c>
      <c r="E1965" s="48" t="s">
        <v>371</v>
      </c>
      <c r="F1965" s="69" t="str">
        <f>VLOOKUP(E1965,Customer[],2,FALSE)</f>
        <v>Arkar Tha</v>
      </c>
      <c r="G1965" s="69" t="str">
        <f>VLOOKUP(E1965,Customer[],3,FALSE)</f>
        <v>Thapyae Rd</v>
      </c>
      <c r="H1965" s="69" t="str">
        <f>VLOOKUP(E1965,Customer[],4,FALSE)</f>
        <v>Hlaing Thar Yar</v>
      </c>
      <c r="I1965" s="48" t="s">
        <v>117</v>
      </c>
      <c r="J1965" s="70" t="str">
        <f>VLOOKUP(I1965,PGStock[],2,FALSE)</f>
        <v>ဒဂုံမန်ကျည်း ကော်ဗူး (1 Liter)</v>
      </c>
      <c r="K1965" s="71">
        <f>VLOOKUP(I1965,PGStock[],3,FALSE)</f>
        <v>1</v>
      </c>
      <c r="L1965" s="47">
        <v>1</v>
      </c>
      <c r="M1965" s="47">
        <f>VLOOKUP(I1965,PGStock[],6,FALSE)</f>
        <v>100</v>
      </c>
      <c r="N1965" s="47">
        <f>+PGSales!$L1965*PGSales!$M1965</f>
        <v>100</v>
      </c>
    </row>
    <row r="1966" spans="1:14" hidden="1" x14ac:dyDescent="0.25">
      <c r="A1966" s="77">
        <f t="shared" si="56"/>
        <v>2025</v>
      </c>
      <c r="B1966" s="77">
        <f t="shared" si="57"/>
        <v>1</v>
      </c>
      <c r="C1966" s="73">
        <v>45677</v>
      </c>
      <c r="D1966" s="68" t="s">
        <v>131</v>
      </c>
      <c r="E1966" s="48" t="s">
        <v>371</v>
      </c>
      <c r="F1966" s="69" t="str">
        <f>VLOOKUP(E1966,Customer[],2,FALSE)</f>
        <v>Arkar Tha</v>
      </c>
      <c r="G1966" s="69" t="str">
        <f>VLOOKUP(E1966,Customer[],3,FALSE)</f>
        <v>Thapyae Rd</v>
      </c>
      <c r="H1966" s="69" t="str">
        <f>VLOOKUP(E1966,Customer[],4,FALSE)</f>
        <v>Hlaing Thar Yar</v>
      </c>
      <c r="I1966" s="48" t="s">
        <v>25</v>
      </c>
      <c r="J1966" s="70" t="str">
        <f>VLOOKUP(I1966,PGStock[],2,FALSE)</f>
        <v>Columbus Super Red Smooth 350 Ml</v>
      </c>
      <c r="K1966" s="71">
        <f>VLOOKUP(I1966,PGStock[],3,FALSE)</f>
        <v>0.35</v>
      </c>
      <c r="L1966" s="47">
        <v>1</v>
      </c>
      <c r="M1966" s="47">
        <f>VLOOKUP(I1966,PGStock[],6,FALSE)</f>
        <v>150</v>
      </c>
      <c r="N1966" s="47">
        <f>+PGSales!$L1966*PGSales!$M1966</f>
        <v>150</v>
      </c>
    </row>
    <row r="1967" spans="1:14" hidden="1" x14ac:dyDescent="0.25">
      <c r="A1967" s="77">
        <f t="shared" si="56"/>
        <v>2025</v>
      </c>
      <c r="B1967" s="77">
        <f t="shared" si="57"/>
        <v>1</v>
      </c>
      <c r="C1967" s="73">
        <v>45677</v>
      </c>
      <c r="D1967" s="68" t="s">
        <v>131</v>
      </c>
      <c r="E1967" s="48" t="s">
        <v>371</v>
      </c>
      <c r="F1967" s="69" t="str">
        <f>VLOOKUP(E1967,Customer[],2,FALSE)</f>
        <v>Arkar Tha</v>
      </c>
      <c r="G1967" s="69" t="str">
        <f>VLOOKUP(E1967,Customer[],3,FALSE)</f>
        <v>Thapyae Rd</v>
      </c>
      <c r="H1967" s="69" t="str">
        <f>VLOOKUP(E1967,Customer[],4,FALSE)</f>
        <v>Hlaing Thar Yar</v>
      </c>
      <c r="I1967" s="48" t="s">
        <v>18</v>
      </c>
      <c r="J1967" s="70" t="str">
        <f>VLOOKUP(I1967,PGStock[],2,FALSE)</f>
        <v>Formula Rum 350ml</v>
      </c>
      <c r="K1967" s="71">
        <f>VLOOKUP(I1967,PGStock[],3,FALSE)</f>
        <v>0.35</v>
      </c>
      <c r="L1967" s="47">
        <v>4</v>
      </c>
      <c r="M1967" s="47">
        <f>VLOOKUP(I1967,PGStock[],6,FALSE)</f>
        <v>150</v>
      </c>
      <c r="N1967" s="47">
        <f>+PGSales!$L1967*PGSales!$M1967</f>
        <v>600</v>
      </c>
    </row>
    <row r="1968" spans="1:14" hidden="1" x14ac:dyDescent="0.25">
      <c r="A1968" s="77">
        <f t="shared" si="56"/>
        <v>2025</v>
      </c>
      <c r="B1968" s="77">
        <f t="shared" si="57"/>
        <v>1</v>
      </c>
      <c r="C1968" s="73">
        <v>45677</v>
      </c>
      <c r="D1968" s="68" t="s">
        <v>74</v>
      </c>
      <c r="E1968" s="48" t="s">
        <v>415</v>
      </c>
      <c r="F1968" s="69" t="str">
        <f>VLOOKUP(E1968,Customer[],2,FALSE)</f>
        <v>Lucky</v>
      </c>
      <c r="G1968" s="69" t="str">
        <f>VLOOKUP(E1968,Customer[],3,FALSE)</f>
        <v>Malar Rd</v>
      </c>
      <c r="H1968" s="69" t="str">
        <f>VLOOKUP(E1968,Customer[],4,FALSE)</f>
        <v>Hlaing Thar Yar</v>
      </c>
      <c r="I1968" s="48" t="s">
        <v>117</v>
      </c>
      <c r="J1968" s="70" t="str">
        <f>VLOOKUP(I1968,PGStock[],2,FALSE)</f>
        <v>ဒဂုံမန်ကျည်း ကော်ဗူး (1 Liter)</v>
      </c>
      <c r="K1968" s="71">
        <f>VLOOKUP(I1968,PGStock[],3,FALSE)</f>
        <v>1</v>
      </c>
      <c r="L1968" s="47">
        <v>1</v>
      </c>
      <c r="M1968" s="47">
        <f>VLOOKUP(I1968,PGStock[],6,FALSE)</f>
        <v>100</v>
      </c>
      <c r="N1968" s="47">
        <f>+PGSales!$L1968*PGSales!$M1968</f>
        <v>100</v>
      </c>
    </row>
    <row r="1969" spans="1:14" hidden="1" x14ac:dyDescent="0.25">
      <c r="A1969" s="77">
        <f t="shared" si="56"/>
        <v>2025</v>
      </c>
      <c r="B1969" s="77">
        <f t="shared" si="57"/>
        <v>1</v>
      </c>
      <c r="C1969" s="73">
        <v>45677</v>
      </c>
      <c r="D1969" s="68" t="s">
        <v>74</v>
      </c>
      <c r="E1969" s="48" t="s">
        <v>415</v>
      </c>
      <c r="F1969" s="69" t="str">
        <f>VLOOKUP(E1969,Customer[],2,FALSE)</f>
        <v>Lucky</v>
      </c>
      <c r="G1969" s="69" t="str">
        <f>VLOOKUP(E1969,Customer[],3,FALSE)</f>
        <v>Malar Rd</v>
      </c>
      <c r="H1969" s="69" t="str">
        <f>VLOOKUP(E1969,Customer[],4,FALSE)</f>
        <v>Hlaing Thar Yar</v>
      </c>
      <c r="I1969" s="48" t="s">
        <v>25</v>
      </c>
      <c r="J1969" s="70" t="str">
        <f>VLOOKUP(I1969,PGStock[],2,FALSE)</f>
        <v>Columbus Super Red Smooth 350 Ml</v>
      </c>
      <c r="K1969" s="71">
        <f>VLOOKUP(I1969,PGStock[],3,FALSE)</f>
        <v>0.35</v>
      </c>
      <c r="L1969" s="47">
        <v>4</v>
      </c>
      <c r="M1969" s="47">
        <f>VLOOKUP(I1969,PGStock[],6,FALSE)</f>
        <v>150</v>
      </c>
      <c r="N1969" s="47">
        <f>+PGSales!$L1969*PGSales!$M1969</f>
        <v>600</v>
      </c>
    </row>
    <row r="1970" spans="1:14" hidden="1" x14ac:dyDescent="0.25">
      <c r="A1970" s="77">
        <f t="shared" si="56"/>
        <v>2025</v>
      </c>
      <c r="B1970" s="77">
        <f t="shared" si="57"/>
        <v>1</v>
      </c>
      <c r="C1970" s="73">
        <v>45677</v>
      </c>
      <c r="D1970" s="68" t="s">
        <v>74</v>
      </c>
      <c r="E1970" s="48" t="s">
        <v>415</v>
      </c>
      <c r="F1970" s="69" t="str">
        <f>VLOOKUP(E1970,Customer[],2,FALSE)</f>
        <v>Lucky</v>
      </c>
      <c r="G1970" s="69" t="str">
        <f>VLOOKUP(E1970,Customer[],3,FALSE)</f>
        <v>Malar Rd</v>
      </c>
      <c r="H1970" s="69" t="str">
        <f>VLOOKUP(E1970,Customer[],4,FALSE)</f>
        <v>Hlaing Thar Yar</v>
      </c>
      <c r="I1970" s="48" t="s">
        <v>18</v>
      </c>
      <c r="J1970" s="70" t="str">
        <f>VLOOKUP(I1970,PGStock[],2,FALSE)</f>
        <v>Formula Rum 350ml</v>
      </c>
      <c r="K1970" s="71">
        <f>VLOOKUP(I1970,PGStock[],3,FALSE)</f>
        <v>0.35</v>
      </c>
      <c r="L1970" s="47">
        <v>1</v>
      </c>
      <c r="M1970" s="47">
        <f>VLOOKUP(I1970,PGStock[],6,FALSE)</f>
        <v>150</v>
      </c>
      <c r="N1970" s="47">
        <f>+PGSales!$L1970*PGSales!$M1970</f>
        <v>150</v>
      </c>
    </row>
    <row r="1971" spans="1:14" hidden="1" x14ac:dyDescent="0.25">
      <c r="A1971" s="77">
        <f t="shared" si="56"/>
        <v>2025</v>
      </c>
      <c r="B1971" s="77">
        <f t="shared" si="57"/>
        <v>1</v>
      </c>
      <c r="C1971" s="73">
        <v>45677</v>
      </c>
      <c r="D1971" s="68" t="s">
        <v>76</v>
      </c>
      <c r="E1971" s="48" t="s">
        <v>435</v>
      </c>
      <c r="F1971" s="69" t="str">
        <f>VLOOKUP(E1971,Customer[],2,FALSE)</f>
        <v>Hlaing Bwar1</v>
      </c>
      <c r="G1971" s="69" t="str">
        <f>VLOOKUP(E1971,Customer[],3,FALSE)</f>
        <v>Paddue Rd</v>
      </c>
      <c r="H1971" s="69" t="str">
        <f>VLOOKUP(E1971,Customer[],4,FALSE)</f>
        <v>Hlaing Thar Yar</v>
      </c>
      <c r="I1971" s="48" t="s">
        <v>117</v>
      </c>
      <c r="J1971" s="70" t="str">
        <f>VLOOKUP(I1971,PGStock[],2,FALSE)</f>
        <v>ဒဂုံမန်ကျည်း ကော်ဗူး (1 Liter)</v>
      </c>
      <c r="K1971" s="71">
        <f>VLOOKUP(I1971,PGStock[],3,FALSE)</f>
        <v>1</v>
      </c>
      <c r="L1971" s="47">
        <v>3</v>
      </c>
      <c r="M1971" s="47">
        <f>VLOOKUP(I1971,PGStock[],6,FALSE)</f>
        <v>100</v>
      </c>
      <c r="N1971" s="47">
        <f>+PGSales!$L1971*PGSales!$M1971</f>
        <v>300</v>
      </c>
    </row>
    <row r="1972" spans="1:14" hidden="1" x14ac:dyDescent="0.25">
      <c r="A1972" s="77">
        <f t="shared" si="56"/>
        <v>2025</v>
      </c>
      <c r="B1972" s="77">
        <f t="shared" si="57"/>
        <v>1</v>
      </c>
      <c r="C1972" s="73">
        <v>45677</v>
      </c>
      <c r="D1972" s="68" t="s">
        <v>76</v>
      </c>
      <c r="E1972" s="48" t="s">
        <v>435</v>
      </c>
      <c r="F1972" s="69" t="str">
        <f>VLOOKUP(E1972,Customer[],2,FALSE)</f>
        <v>Hlaing Bwar1</v>
      </c>
      <c r="G1972" s="69" t="str">
        <f>VLOOKUP(E1972,Customer[],3,FALSE)</f>
        <v>Paddue Rd</v>
      </c>
      <c r="H1972" s="69" t="str">
        <f>VLOOKUP(E1972,Customer[],4,FALSE)</f>
        <v>Hlaing Thar Yar</v>
      </c>
      <c r="I1972" s="48" t="s">
        <v>25</v>
      </c>
      <c r="J1972" s="70" t="str">
        <f>VLOOKUP(I1972,PGStock[],2,FALSE)</f>
        <v>Columbus Super Red Smooth 350 Ml</v>
      </c>
      <c r="K1972" s="71">
        <f>VLOOKUP(I1972,PGStock[],3,FALSE)</f>
        <v>0.35</v>
      </c>
      <c r="L1972" s="47">
        <v>1</v>
      </c>
      <c r="M1972" s="47">
        <f>VLOOKUP(I1972,PGStock[],6,FALSE)</f>
        <v>150</v>
      </c>
      <c r="N1972" s="47">
        <f>+PGSales!$L1972*PGSales!$M1972</f>
        <v>150</v>
      </c>
    </row>
    <row r="1973" spans="1:14" hidden="1" x14ac:dyDescent="0.25">
      <c r="A1973" s="77">
        <f t="shared" si="56"/>
        <v>2025</v>
      </c>
      <c r="B1973" s="77">
        <f t="shared" si="57"/>
        <v>1</v>
      </c>
      <c r="C1973" s="73">
        <v>45677</v>
      </c>
      <c r="D1973" s="68" t="s">
        <v>76</v>
      </c>
      <c r="E1973" s="48" t="s">
        <v>435</v>
      </c>
      <c r="F1973" s="69" t="str">
        <f>VLOOKUP(E1973,Customer[],2,FALSE)</f>
        <v>Hlaing Bwar1</v>
      </c>
      <c r="G1973" s="69" t="str">
        <f>VLOOKUP(E1973,Customer[],3,FALSE)</f>
        <v>Paddue Rd</v>
      </c>
      <c r="H1973" s="69" t="str">
        <f>VLOOKUP(E1973,Customer[],4,FALSE)</f>
        <v>Hlaing Thar Yar</v>
      </c>
      <c r="I1973" s="48" t="s">
        <v>18</v>
      </c>
      <c r="J1973" s="70" t="str">
        <f>VLOOKUP(I1973,PGStock[],2,FALSE)</f>
        <v>Formula Rum 350ml</v>
      </c>
      <c r="K1973" s="71">
        <f>VLOOKUP(I1973,PGStock[],3,FALSE)</f>
        <v>0.35</v>
      </c>
      <c r="L1973" s="47">
        <v>3</v>
      </c>
      <c r="M1973" s="47">
        <f>VLOOKUP(I1973,PGStock[],6,FALSE)</f>
        <v>150</v>
      </c>
      <c r="N1973" s="47">
        <f>+PGSales!$L1973*PGSales!$M1973</f>
        <v>450</v>
      </c>
    </row>
    <row r="1974" spans="1:14" hidden="1" x14ac:dyDescent="0.25">
      <c r="A1974" s="77">
        <f t="shared" si="56"/>
        <v>2025</v>
      </c>
      <c r="B1974" s="77">
        <f t="shared" si="57"/>
        <v>1</v>
      </c>
      <c r="C1974" s="73">
        <v>45677</v>
      </c>
      <c r="D1974" s="68" t="s">
        <v>367</v>
      </c>
      <c r="E1974" s="48" t="s">
        <v>416</v>
      </c>
      <c r="F1974" s="69" t="str">
        <f>VLOOKUP(E1974,Customer[],2,FALSE)</f>
        <v>Hlaing Bwar 2</v>
      </c>
      <c r="G1974" s="69" t="str">
        <f>VLOOKUP(E1974,Customer[],3,FALSE)</f>
        <v>Sake kan Thar Rd</v>
      </c>
      <c r="H1974" s="69" t="str">
        <f>VLOOKUP(E1974,Customer[],4,FALSE)</f>
        <v>Hlaing Thar Yar</v>
      </c>
      <c r="I1974" s="48" t="s">
        <v>117</v>
      </c>
      <c r="J1974" s="70" t="str">
        <f>VLOOKUP(I1974,PGStock[],2,FALSE)</f>
        <v>ဒဂုံမန်ကျည်း ကော်ဗူး (1 Liter)</v>
      </c>
      <c r="K1974" s="71">
        <f>VLOOKUP(I1974,PGStock[],3,FALSE)</f>
        <v>1</v>
      </c>
      <c r="L1974" s="47">
        <v>1</v>
      </c>
      <c r="M1974" s="47">
        <f>VLOOKUP(I1974,PGStock[],6,FALSE)</f>
        <v>100</v>
      </c>
      <c r="N1974" s="47">
        <f>+PGSales!$L1974*PGSales!$M1974</f>
        <v>100</v>
      </c>
    </row>
    <row r="1975" spans="1:14" hidden="1" x14ac:dyDescent="0.25">
      <c r="A1975" s="77">
        <f t="shared" si="56"/>
        <v>2025</v>
      </c>
      <c r="B1975" s="77">
        <f t="shared" si="57"/>
        <v>1</v>
      </c>
      <c r="C1975" s="73">
        <v>45677</v>
      </c>
      <c r="D1975" s="68" t="s">
        <v>367</v>
      </c>
      <c r="E1975" s="48" t="s">
        <v>416</v>
      </c>
      <c r="F1975" s="69" t="str">
        <f>VLOOKUP(E1975,Customer[],2,FALSE)</f>
        <v>Hlaing Bwar 2</v>
      </c>
      <c r="G1975" s="69" t="str">
        <f>VLOOKUP(E1975,Customer[],3,FALSE)</f>
        <v>Sake kan Thar Rd</v>
      </c>
      <c r="H1975" s="69" t="str">
        <f>VLOOKUP(E1975,Customer[],4,FALSE)</f>
        <v>Hlaing Thar Yar</v>
      </c>
      <c r="I1975" s="48" t="s">
        <v>25</v>
      </c>
      <c r="J1975" s="70" t="str">
        <f>VLOOKUP(I1975,PGStock[],2,FALSE)</f>
        <v>Columbus Super Red Smooth 350 Ml</v>
      </c>
      <c r="K1975" s="71">
        <f>VLOOKUP(I1975,PGStock[],3,FALSE)</f>
        <v>0.35</v>
      </c>
      <c r="L1975" s="47">
        <v>2</v>
      </c>
      <c r="M1975" s="47">
        <f>VLOOKUP(I1975,PGStock[],6,FALSE)</f>
        <v>150</v>
      </c>
      <c r="N1975" s="47">
        <f>+PGSales!$L1975*PGSales!$M1975</f>
        <v>300</v>
      </c>
    </row>
    <row r="1976" spans="1:14" hidden="1" x14ac:dyDescent="0.25">
      <c r="A1976" s="77">
        <f t="shared" si="56"/>
        <v>2025</v>
      </c>
      <c r="B1976" s="77">
        <f t="shared" si="57"/>
        <v>1</v>
      </c>
      <c r="C1976" s="73">
        <v>45677</v>
      </c>
      <c r="D1976" s="68" t="s">
        <v>367</v>
      </c>
      <c r="E1976" s="48" t="s">
        <v>416</v>
      </c>
      <c r="F1976" s="69" t="str">
        <f>VLOOKUP(E1976,Customer[],2,FALSE)</f>
        <v>Hlaing Bwar 2</v>
      </c>
      <c r="G1976" s="69" t="str">
        <f>VLOOKUP(E1976,Customer[],3,FALSE)</f>
        <v>Sake kan Thar Rd</v>
      </c>
      <c r="H1976" s="69" t="str">
        <f>VLOOKUP(E1976,Customer[],4,FALSE)</f>
        <v>Hlaing Thar Yar</v>
      </c>
      <c r="I1976" s="48" t="s">
        <v>18</v>
      </c>
      <c r="J1976" s="70" t="str">
        <f>VLOOKUP(I1976,PGStock[],2,FALSE)</f>
        <v>Formula Rum 350ml</v>
      </c>
      <c r="K1976" s="71">
        <f>VLOOKUP(I1976,PGStock[],3,FALSE)</f>
        <v>0.35</v>
      </c>
      <c r="L1976" s="47">
        <v>4</v>
      </c>
      <c r="M1976" s="47">
        <f>VLOOKUP(I1976,PGStock[],6,FALSE)</f>
        <v>150</v>
      </c>
      <c r="N1976" s="47">
        <f>+PGSales!$L1976*PGSales!$M1976</f>
        <v>600</v>
      </c>
    </row>
    <row r="1977" spans="1:14" hidden="1" x14ac:dyDescent="0.25">
      <c r="A1977" s="77">
        <f t="shared" si="56"/>
        <v>2025</v>
      </c>
      <c r="B1977" s="77">
        <f t="shared" si="57"/>
        <v>1</v>
      </c>
      <c r="C1977" s="73">
        <v>45677</v>
      </c>
      <c r="D1977" s="68" t="s">
        <v>365</v>
      </c>
      <c r="E1977" s="48" t="s">
        <v>417</v>
      </c>
      <c r="F1977" s="69" t="str">
        <f>VLOOKUP(E1977,Customer[],2,FALSE)</f>
        <v>Arkar Tha 2</v>
      </c>
      <c r="G1977" s="69" t="str">
        <f>VLOOKUP(E1977,Customer[],3,FALSE)</f>
        <v>Sake kan Thar Rd</v>
      </c>
      <c r="H1977" s="69" t="str">
        <f>VLOOKUP(E1977,Customer[],4,FALSE)</f>
        <v>Hlaing Thar Yar</v>
      </c>
      <c r="I1977" s="48" t="s">
        <v>117</v>
      </c>
      <c r="J1977" s="70" t="str">
        <f>VLOOKUP(I1977,PGStock[],2,FALSE)</f>
        <v>ဒဂုံမန်ကျည်း ကော်ဗူး (1 Liter)</v>
      </c>
      <c r="K1977" s="71">
        <f>VLOOKUP(I1977,PGStock[],3,FALSE)</f>
        <v>1</v>
      </c>
      <c r="L1977" s="47">
        <v>4</v>
      </c>
      <c r="M1977" s="47">
        <f>VLOOKUP(I1977,PGStock[],6,FALSE)</f>
        <v>100</v>
      </c>
      <c r="N1977" s="47">
        <f>+PGSales!$L1977*PGSales!$M1977</f>
        <v>400</v>
      </c>
    </row>
    <row r="1978" spans="1:14" hidden="1" x14ac:dyDescent="0.25">
      <c r="A1978" s="77">
        <f t="shared" si="56"/>
        <v>2025</v>
      </c>
      <c r="B1978" s="77">
        <f t="shared" si="57"/>
        <v>1</v>
      </c>
      <c r="C1978" s="73">
        <v>45677</v>
      </c>
      <c r="D1978" s="68" t="s">
        <v>365</v>
      </c>
      <c r="E1978" s="48" t="s">
        <v>417</v>
      </c>
      <c r="F1978" s="69" t="str">
        <f>VLOOKUP(E1978,Customer[],2,FALSE)</f>
        <v>Arkar Tha 2</v>
      </c>
      <c r="G1978" s="69" t="str">
        <f>VLOOKUP(E1978,Customer[],3,FALSE)</f>
        <v>Sake kan Thar Rd</v>
      </c>
      <c r="H1978" s="69" t="str">
        <f>VLOOKUP(E1978,Customer[],4,FALSE)</f>
        <v>Hlaing Thar Yar</v>
      </c>
      <c r="I1978" s="48" t="s">
        <v>25</v>
      </c>
      <c r="J1978" s="70" t="str">
        <f>VLOOKUP(I1978,PGStock[],2,FALSE)</f>
        <v>Columbus Super Red Smooth 350 Ml</v>
      </c>
      <c r="K1978" s="71">
        <f>VLOOKUP(I1978,PGStock[],3,FALSE)</f>
        <v>0.35</v>
      </c>
      <c r="L1978" s="47">
        <v>3</v>
      </c>
      <c r="M1978" s="47">
        <f>VLOOKUP(I1978,PGStock[],6,FALSE)</f>
        <v>150</v>
      </c>
      <c r="N1978" s="47">
        <f>+PGSales!$L1978*PGSales!$M1978</f>
        <v>450</v>
      </c>
    </row>
    <row r="1979" spans="1:14" hidden="1" x14ac:dyDescent="0.25">
      <c r="A1979" s="77">
        <f t="shared" si="56"/>
        <v>2025</v>
      </c>
      <c r="B1979" s="77">
        <f t="shared" si="57"/>
        <v>1</v>
      </c>
      <c r="C1979" s="73">
        <v>45677</v>
      </c>
      <c r="D1979" s="68" t="s">
        <v>365</v>
      </c>
      <c r="E1979" s="48" t="s">
        <v>417</v>
      </c>
      <c r="F1979" s="69" t="str">
        <f>VLOOKUP(E1979,Customer[],2,FALSE)</f>
        <v>Arkar Tha 2</v>
      </c>
      <c r="G1979" s="69" t="str">
        <f>VLOOKUP(E1979,Customer[],3,FALSE)</f>
        <v>Sake kan Thar Rd</v>
      </c>
      <c r="H1979" s="69" t="str">
        <f>VLOOKUP(E1979,Customer[],4,FALSE)</f>
        <v>Hlaing Thar Yar</v>
      </c>
      <c r="I1979" s="48" t="s">
        <v>18</v>
      </c>
      <c r="J1979" s="70" t="str">
        <f>VLOOKUP(I1979,PGStock[],2,FALSE)</f>
        <v>Formula Rum 350ml</v>
      </c>
      <c r="K1979" s="71">
        <f>VLOOKUP(I1979,PGStock[],3,FALSE)</f>
        <v>0.35</v>
      </c>
      <c r="L1979" s="47">
        <v>2</v>
      </c>
      <c r="M1979" s="47">
        <f>VLOOKUP(I1979,PGStock[],6,FALSE)</f>
        <v>150</v>
      </c>
      <c r="N1979" s="47">
        <f>+PGSales!$L1979*PGSales!$M1979</f>
        <v>300</v>
      </c>
    </row>
    <row r="1980" spans="1:14" hidden="1" x14ac:dyDescent="0.25">
      <c r="A1980" s="77">
        <f t="shared" si="56"/>
        <v>2025</v>
      </c>
      <c r="B1980" s="77">
        <f t="shared" si="57"/>
        <v>1</v>
      </c>
      <c r="C1980" s="73">
        <v>45677</v>
      </c>
      <c r="D1980" s="68" t="s">
        <v>72</v>
      </c>
      <c r="E1980" s="48" t="s">
        <v>373</v>
      </c>
      <c r="F1980" s="69" t="str">
        <f>VLOOKUP(E1980,Customer[],2,FALSE)</f>
        <v>Htate Tan</v>
      </c>
      <c r="G1980" s="69" t="str">
        <f>VLOOKUP(E1980,Customer[],3,FALSE)</f>
        <v>Sattmu Zone (1) Zay Rd</v>
      </c>
      <c r="H1980" s="69" t="str">
        <f>VLOOKUP(E1980,Customer[],4,FALSE)</f>
        <v>Hlaing Thar Yar</v>
      </c>
      <c r="I1980" s="48" t="s">
        <v>25</v>
      </c>
      <c r="J1980" s="70" t="str">
        <f>VLOOKUP(I1980,PGStock[],2,FALSE)</f>
        <v>Columbus Super Red Smooth 350 Ml</v>
      </c>
      <c r="K1980" s="71">
        <f>VLOOKUP(I1980,PGStock[],3,FALSE)</f>
        <v>0.35</v>
      </c>
      <c r="L1980" s="47">
        <v>5</v>
      </c>
      <c r="M1980" s="47">
        <f>VLOOKUP(I1980,PGStock[],6,FALSE)</f>
        <v>150</v>
      </c>
      <c r="N1980" s="47">
        <f>+PGSales!$L1980*PGSales!$M1980</f>
        <v>750</v>
      </c>
    </row>
    <row r="1981" spans="1:14" hidden="1" x14ac:dyDescent="0.25">
      <c r="A1981" s="77">
        <f t="shared" si="56"/>
        <v>2025</v>
      </c>
      <c r="B1981" s="77">
        <f t="shared" si="57"/>
        <v>1</v>
      </c>
      <c r="C1981" s="73">
        <v>45677</v>
      </c>
      <c r="D1981" s="68" t="s">
        <v>72</v>
      </c>
      <c r="E1981" s="48" t="s">
        <v>373</v>
      </c>
      <c r="F1981" s="69" t="str">
        <f>VLOOKUP(E1981,Customer[],2,FALSE)</f>
        <v>Htate Tan</v>
      </c>
      <c r="G1981" s="69" t="str">
        <f>VLOOKUP(E1981,Customer[],3,FALSE)</f>
        <v>Sattmu Zone (1) Zay Rd</v>
      </c>
      <c r="H1981" s="69" t="str">
        <f>VLOOKUP(E1981,Customer[],4,FALSE)</f>
        <v>Hlaing Thar Yar</v>
      </c>
      <c r="I1981" s="48" t="s">
        <v>18</v>
      </c>
      <c r="J1981" s="70" t="str">
        <f>VLOOKUP(I1981,PGStock[],2,FALSE)</f>
        <v>Formula Rum 350ml</v>
      </c>
      <c r="K1981" s="71">
        <f>VLOOKUP(I1981,PGStock[],3,FALSE)</f>
        <v>0.35</v>
      </c>
      <c r="L1981" s="47">
        <v>4</v>
      </c>
      <c r="M1981" s="47">
        <f>VLOOKUP(I1981,PGStock[],6,FALSE)</f>
        <v>150</v>
      </c>
      <c r="N1981" s="47">
        <f>+PGSales!$L1981*PGSales!$M1981</f>
        <v>600</v>
      </c>
    </row>
    <row r="1982" spans="1:14" hidden="1" x14ac:dyDescent="0.25">
      <c r="A1982" s="77">
        <f t="shared" si="56"/>
        <v>2025</v>
      </c>
      <c r="B1982" s="77">
        <f t="shared" si="57"/>
        <v>1</v>
      </c>
      <c r="C1982" s="73">
        <v>45678</v>
      </c>
      <c r="D1982" s="68" t="s">
        <v>115</v>
      </c>
      <c r="E1982" s="48" t="s">
        <v>406</v>
      </c>
      <c r="F1982" s="69" t="str">
        <f>VLOOKUP(E1982,Customer[],2,FALSE)</f>
        <v>Sare Muke</v>
      </c>
      <c r="G1982" s="69" t="str">
        <f>VLOOKUP(E1982,Customer[],3,FALSE)</f>
        <v>Ka Mar Thi Rd</v>
      </c>
      <c r="H1982" s="69" t="str">
        <f>VLOOKUP(E1982,Customer[],4,FALSE)</f>
        <v>N/Oakkala</v>
      </c>
      <c r="I1982" s="48" t="s">
        <v>25</v>
      </c>
      <c r="J1982" s="70" t="str">
        <f>VLOOKUP(I1982,PGStock[],2,FALSE)</f>
        <v>Columbus Super Red Smooth 350 Ml</v>
      </c>
      <c r="K1982" s="71">
        <f>VLOOKUP(I1982,PGStock[],3,FALSE)</f>
        <v>0.35</v>
      </c>
      <c r="L1982" s="47">
        <v>5</v>
      </c>
      <c r="M1982" s="47">
        <f>VLOOKUP(I1982,PGStock[],6,FALSE)</f>
        <v>150</v>
      </c>
      <c r="N1982" s="47">
        <f>+PGSales!$L1982*PGSales!$M1982</f>
        <v>750</v>
      </c>
    </row>
    <row r="1983" spans="1:14" hidden="1" x14ac:dyDescent="0.25">
      <c r="A1983" s="77">
        <f t="shared" si="56"/>
        <v>2025</v>
      </c>
      <c r="B1983" s="77">
        <f t="shared" si="57"/>
        <v>1</v>
      </c>
      <c r="C1983" s="73">
        <v>45678</v>
      </c>
      <c r="D1983" s="68" t="s">
        <v>115</v>
      </c>
      <c r="E1983" s="48" t="s">
        <v>406</v>
      </c>
      <c r="F1983" s="69" t="str">
        <f>VLOOKUP(E1983,Customer[],2,FALSE)</f>
        <v>Sare Muke</v>
      </c>
      <c r="G1983" s="69" t="str">
        <f>VLOOKUP(E1983,Customer[],3,FALSE)</f>
        <v>Ka Mar Thi Rd</v>
      </c>
      <c r="H1983" s="69" t="str">
        <f>VLOOKUP(E1983,Customer[],4,FALSE)</f>
        <v>N/Oakkala</v>
      </c>
      <c r="I1983" s="48" t="s">
        <v>20</v>
      </c>
      <c r="J1983" s="70" t="str">
        <f>VLOOKUP(I1983,PGStock[],2,FALSE)</f>
        <v>Formula Rum 700ml</v>
      </c>
      <c r="K1983" s="71">
        <f>VLOOKUP(I1983,PGStock[],3,FALSE)</f>
        <v>0.7</v>
      </c>
      <c r="L1983" s="47">
        <v>1</v>
      </c>
      <c r="M1983" s="47">
        <f>VLOOKUP(I1983,PGStock[],6,FALSE)</f>
        <v>200</v>
      </c>
      <c r="N1983" s="47">
        <f>+PGSales!$L1983*PGSales!$M1983</f>
        <v>200</v>
      </c>
    </row>
    <row r="1984" spans="1:14" hidden="1" x14ac:dyDescent="0.25">
      <c r="A1984" s="77">
        <f t="shared" si="56"/>
        <v>2025</v>
      </c>
      <c r="B1984" s="77">
        <f t="shared" si="57"/>
        <v>1</v>
      </c>
      <c r="C1984" s="73">
        <v>45678</v>
      </c>
      <c r="D1984" s="68" t="s">
        <v>115</v>
      </c>
      <c r="E1984" s="48" t="s">
        <v>406</v>
      </c>
      <c r="F1984" s="69" t="str">
        <f>VLOOKUP(E1984,Customer[],2,FALSE)</f>
        <v>Sare Muke</v>
      </c>
      <c r="G1984" s="69" t="str">
        <f>VLOOKUP(E1984,Customer[],3,FALSE)</f>
        <v>Ka Mar Thi Rd</v>
      </c>
      <c r="H1984" s="69" t="str">
        <f>VLOOKUP(E1984,Customer[],4,FALSE)</f>
        <v>N/Oakkala</v>
      </c>
      <c r="I1984" s="48" t="s">
        <v>18</v>
      </c>
      <c r="J1984" s="70" t="str">
        <f>VLOOKUP(I1984,PGStock[],2,FALSE)</f>
        <v>Formula Rum 350ml</v>
      </c>
      <c r="K1984" s="71">
        <f>VLOOKUP(I1984,PGStock[],3,FALSE)</f>
        <v>0.35</v>
      </c>
      <c r="L1984" s="47">
        <v>2</v>
      </c>
      <c r="M1984" s="47">
        <f>VLOOKUP(I1984,PGStock[],6,FALSE)</f>
        <v>150</v>
      </c>
      <c r="N1984" s="47">
        <f>+PGSales!$L1984*PGSales!$M1984</f>
        <v>300</v>
      </c>
    </row>
    <row r="1985" spans="1:14" hidden="1" x14ac:dyDescent="0.25">
      <c r="A1985" s="77">
        <f t="shared" si="56"/>
        <v>2025</v>
      </c>
      <c r="B1985" s="77">
        <f t="shared" si="57"/>
        <v>1</v>
      </c>
      <c r="C1985" s="73">
        <v>45678</v>
      </c>
      <c r="D1985" s="68" t="s">
        <v>1</v>
      </c>
      <c r="E1985" s="48" t="s">
        <v>394</v>
      </c>
      <c r="F1985" s="69" t="str">
        <f>VLOOKUP(E1985,Customer[],2,FALSE)</f>
        <v>Khun Myant</v>
      </c>
      <c r="G1985" s="69" t="str">
        <f>VLOOKUP(E1985,Customer[],3,FALSE)</f>
        <v>Nuaung Yann Rd</v>
      </c>
      <c r="H1985" s="69" t="str">
        <f>VLOOKUP(E1985,Customer[],4,FALSE)</f>
        <v>S Paukkan N/Oakkala</v>
      </c>
      <c r="I1985" s="48" t="s">
        <v>117</v>
      </c>
      <c r="J1985" s="70" t="str">
        <f>VLOOKUP(I1985,PGStock[],2,FALSE)</f>
        <v>ဒဂုံမန်ကျည်း ကော်ဗူး (1 Liter)</v>
      </c>
      <c r="K1985" s="71">
        <f>VLOOKUP(I1985,PGStock[],3,FALSE)</f>
        <v>1</v>
      </c>
      <c r="L1985" s="47">
        <v>3</v>
      </c>
      <c r="M1985" s="47">
        <f>VLOOKUP(I1985,PGStock[],6,FALSE)</f>
        <v>100</v>
      </c>
      <c r="N1985" s="47">
        <f>+PGSales!$L1985*PGSales!$M1985</f>
        <v>300</v>
      </c>
    </row>
    <row r="1986" spans="1:14" hidden="1" x14ac:dyDescent="0.25">
      <c r="A1986" s="77">
        <f t="shared" si="56"/>
        <v>2025</v>
      </c>
      <c r="B1986" s="77">
        <f t="shared" si="57"/>
        <v>1</v>
      </c>
      <c r="C1986" s="73">
        <v>45678</v>
      </c>
      <c r="D1986" s="68" t="s">
        <v>1</v>
      </c>
      <c r="E1986" s="48" t="s">
        <v>394</v>
      </c>
      <c r="F1986" s="69" t="str">
        <f>VLOOKUP(E1986,Customer[],2,FALSE)</f>
        <v>Khun Myant</v>
      </c>
      <c r="G1986" s="69" t="str">
        <f>VLOOKUP(E1986,Customer[],3,FALSE)</f>
        <v>Nuaung Yann Rd</v>
      </c>
      <c r="H1986" s="69" t="str">
        <f>VLOOKUP(E1986,Customer[],4,FALSE)</f>
        <v>S Paukkan N/Oakkala</v>
      </c>
      <c r="I1986" s="48" t="s">
        <v>25</v>
      </c>
      <c r="J1986" s="70" t="str">
        <f>VLOOKUP(I1986,PGStock[],2,FALSE)</f>
        <v>Columbus Super Red Smooth 350 Ml</v>
      </c>
      <c r="K1986" s="71">
        <f>VLOOKUP(I1986,PGStock[],3,FALSE)</f>
        <v>0.35</v>
      </c>
      <c r="L1986" s="47">
        <v>1</v>
      </c>
      <c r="M1986" s="47">
        <f>VLOOKUP(I1986,PGStock[],6,FALSE)</f>
        <v>150</v>
      </c>
      <c r="N1986" s="47">
        <f>+PGSales!$L1986*PGSales!$M1986</f>
        <v>150</v>
      </c>
    </row>
    <row r="1987" spans="1:14" hidden="1" x14ac:dyDescent="0.25">
      <c r="A1987" s="77">
        <f t="shared" si="56"/>
        <v>2025</v>
      </c>
      <c r="B1987" s="77">
        <f t="shared" si="57"/>
        <v>1</v>
      </c>
      <c r="C1987" s="73">
        <v>45678</v>
      </c>
      <c r="D1987" s="68" t="s">
        <v>1</v>
      </c>
      <c r="E1987" s="48" t="s">
        <v>394</v>
      </c>
      <c r="F1987" s="69" t="str">
        <f>VLOOKUP(E1987,Customer[],2,FALSE)</f>
        <v>Khun Myant</v>
      </c>
      <c r="G1987" s="69" t="str">
        <f>VLOOKUP(E1987,Customer[],3,FALSE)</f>
        <v>Nuaung Yann Rd</v>
      </c>
      <c r="H1987" s="69" t="str">
        <f>VLOOKUP(E1987,Customer[],4,FALSE)</f>
        <v>S Paukkan N/Oakkala</v>
      </c>
      <c r="I1987" s="48" t="s">
        <v>23</v>
      </c>
      <c r="J1987" s="70" t="str">
        <f>VLOOKUP(I1987,PGStock[],2,FALSE)</f>
        <v>Columbus Super Red Smooth 175 Ml</v>
      </c>
      <c r="K1987" s="71">
        <f>VLOOKUP(I1987,PGStock[],3,FALSE)</f>
        <v>0.17499999999999999</v>
      </c>
      <c r="L1987" s="47">
        <v>6</v>
      </c>
      <c r="M1987" s="47">
        <f>VLOOKUP(I1987,PGStock[],6,FALSE)</f>
        <v>100</v>
      </c>
      <c r="N1987" s="47">
        <f>+PGSales!$L1987*PGSales!$M1987</f>
        <v>600</v>
      </c>
    </row>
    <row r="1988" spans="1:14" hidden="1" x14ac:dyDescent="0.25">
      <c r="A1988" s="77">
        <f t="shared" si="56"/>
        <v>2025</v>
      </c>
      <c r="B1988" s="77">
        <f t="shared" si="57"/>
        <v>1</v>
      </c>
      <c r="C1988" s="73">
        <v>45678</v>
      </c>
      <c r="D1988" s="68" t="s">
        <v>1</v>
      </c>
      <c r="E1988" s="48" t="s">
        <v>394</v>
      </c>
      <c r="F1988" s="69" t="str">
        <f>VLOOKUP(E1988,Customer[],2,FALSE)</f>
        <v>Khun Myant</v>
      </c>
      <c r="G1988" s="69" t="str">
        <f>VLOOKUP(E1988,Customer[],3,FALSE)</f>
        <v>Nuaung Yann Rd</v>
      </c>
      <c r="H1988" s="69" t="str">
        <f>VLOOKUP(E1988,Customer[],4,FALSE)</f>
        <v>S Paukkan N/Oakkala</v>
      </c>
      <c r="I1988" s="48" t="s">
        <v>18</v>
      </c>
      <c r="J1988" s="70" t="str">
        <f>VLOOKUP(I1988,PGStock[],2,FALSE)</f>
        <v>Formula Rum 350ml</v>
      </c>
      <c r="K1988" s="71">
        <f>VLOOKUP(I1988,PGStock[],3,FALSE)</f>
        <v>0.35</v>
      </c>
      <c r="L1988" s="47">
        <v>1</v>
      </c>
      <c r="M1988" s="47">
        <f>VLOOKUP(I1988,PGStock[],6,FALSE)</f>
        <v>150</v>
      </c>
      <c r="N1988" s="47">
        <f>+PGSales!$L1988*PGSales!$M1988</f>
        <v>150</v>
      </c>
    </row>
    <row r="1989" spans="1:14" hidden="1" x14ac:dyDescent="0.25">
      <c r="A1989" s="77">
        <f t="shared" si="56"/>
        <v>2025</v>
      </c>
      <c r="B1989" s="77">
        <f t="shared" si="57"/>
        <v>1</v>
      </c>
      <c r="C1989" s="73">
        <v>45678</v>
      </c>
      <c r="D1989" s="68" t="s">
        <v>3</v>
      </c>
      <c r="E1989" s="48" t="s">
        <v>409</v>
      </c>
      <c r="F1989" s="69" t="str">
        <f>VLOOKUP(E1989,Customer[],2,FALSE)</f>
        <v>Kyout Lan Htate</v>
      </c>
      <c r="G1989" s="69" t="str">
        <f>VLOOKUP(E1989,Customer[],3,FALSE)</f>
        <v>Bagan Rd</v>
      </c>
      <c r="H1989" s="69" t="str">
        <f>VLOOKUP(E1989,Customer[],4,FALSE)</f>
        <v>S Paukkan N/Oakkala</v>
      </c>
      <c r="I1989" s="48" t="s">
        <v>25</v>
      </c>
      <c r="J1989" s="70" t="str">
        <f>VLOOKUP(I1989,PGStock[],2,FALSE)</f>
        <v>Columbus Super Red Smooth 350 Ml</v>
      </c>
      <c r="K1989" s="71">
        <f>VLOOKUP(I1989,PGStock[],3,FALSE)</f>
        <v>0.35</v>
      </c>
      <c r="L1989" s="47">
        <v>3</v>
      </c>
      <c r="M1989" s="47">
        <f>VLOOKUP(I1989,PGStock[],6,FALSE)</f>
        <v>150</v>
      </c>
      <c r="N1989" s="47">
        <f>+PGSales!$L1989*PGSales!$M1989</f>
        <v>450</v>
      </c>
    </row>
    <row r="1990" spans="1:14" hidden="1" x14ac:dyDescent="0.25">
      <c r="A1990" s="77">
        <f t="shared" si="56"/>
        <v>2025</v>
      </c>
      <c r="B1990" s="77">
        <f t="shared" si="57"/>
        <v>1</v>
      </c>
      <c r="C1990" s="73">
        <v>45678</v>
      </c>
      <c r="D1990" s="68" t="s">
        <v>3</v>
      </c>
      <c r="E1990" s="48" t="s">
        <v>409</v>
      </c>
      <c r="F1990" s="69" t="str">
        <f>VLOOKUP(E1990,Customer[],2,FALSE)</f>
        <v>Kyout Lan Htate</v>
      </c>
      <c r="G1990" s="69" t="str">
        <f>VLOOKUP(E1990,Customer[],3,FALSE)</f>
        <v>Bagan Rd</v>
      </c>
      <c r="H1990" s="69" t="str">
        <f>VLOOKUP(E1990,Customer[],4,FALSE)</f>
        <v>S Paukkan N/Oakkala</v>
      </c>
      <c r="I1990" s="48" t="s">
        <v>18</v>
      </c>
      <c r="J1990" s="70" t="str">
        <f>VLOOKUP(I1990,PGStock[],2,FALSE)</f>
        <v>Formula Rum 350ml</v>
      </c>
      <c r="K1990" s="71">
        <f>VLOOKUP(I1990,PGStock[],3,FALSE)</f>
        <v>0.35</v>
      </c>
      <c r="L1990" s="47">
        <v>2</v>
      </c>
      <c r="M1990" s="47">
        <f>VLOOKUP(I1990,PGStock[],6,FALSE)</f>
        <v>150</v>
      </c>
      <c r="N1990" s="47">
        <f>+PGSales!$L1990*PGSales!$M1990</f>
        <v>300</v>
      </c>
    </row>
    <row r="1991" spans="1:14" hidden="1" x14ac:dyDescent="0.25">
      <c r="A1991" s="77">
        <f t="shared" si="56"/>
        <v>2025</v>
      </c>
      <c r="B1991" s="77">
        <f t="shared" si="57"/>
        <v>1</v>
      </c>
      <c r="C1991" s="73">
        <v>45678</v>
      </c>
      <c r="D1991" s="68" t="s">
        <v>0</v>
      </c>
      <c r="E1991" s="48" t="s">
        <v>410</v>
      </c>
      <c r="F1991" s="69" t="str">
        <f>VLOOKUP(E1991,Customer[],2,FALSE)</f>
        <v>Htar Ware htat</v>
      </c>
      <c r="G1991" s="69" t="str">
        <f>VLOOKUP(E1991,Customer[],3,FALSE)</f>
        <v>Ae Ta ka (1) Rd</v>
      </c>
      <c r="H1991" s="69" t="str">
        <f>VLOOKUP(E1991,Customer[],4,FALSE)</f>
        <v>N/Oakkala</v>
      </c>
      <c r="I1991" s="48" t="s">
        <v>25</v>
      </c>
      <c r="J1991" s="70" t="str">
        <f>VLOOKUP(I1991,PGStock[],2,FALSE)</f>
        <v>Columbus Super Red Smooth 350 Ml</v>
      </c>
      <c r="K1991" s="71">
        <f>VLOOKUP(I1991,PGStock[],3,FALSE)</f>
        <v>0.35</v>
      </c>
      <c r="L1991" s="47">
        <v>3</v>
      </c>
      <c r="M1991" s="47">
        <f>VLOOKUP(I1991,PGStock[],6,FALSE)</f>
        <v>150</v>
      </c>
      <c r="N1991" s="47">
        <f>+PGSales!$L1991*PGSales!$M1991</f>
        <v>450</v>
      </c>
    </row>
    <row r="1992" spans="1:14" hidden="1" x14ac:dyDescent="0.25">
      <c r="A1992" s="77">
        <f t="shared" si="56"/>
        <v>2025</v>
      </c>
      <c r="B1992" s="77">
        <f t="shared" si="57"/>
        <v>1</v>
      </c>
      <c r="C1992" s="73">
        <v>45678</v>
      </c>
      <c r="D1992" s="68" t="s">
        <v>0</v>
      </c>
      <c r="E1992" s="48" t="s">
        <v>410</v>
      </c>
      <c r="F1992" s="69" t="str">
        <f>VLOOKUP(E1992,Customer[],2,FALSE)</f>
        <v>Htar Ware htat</v>
      </c>
      <c r="G1992" s="69" t="str">
        <f>VLOOKUP(E1992,Customer[],3,FALSE)</f>
        <v>Ae Ta ka (1) Rd</v>
      </c>
      <c r="H1992" s="69" t="str">
        <f>VLOOKUP(E1992,Customer[],4,FALSE)</f>
        <v>N/Oakkala</v>
      </c>
      <c r="I1992" s="48" t="s">
        <v>18</v>
      </c>
      <c r="J1992" s="70" t="str">
        <f>VLOOKUP(I1992,PGStock[],2,FALSE)</f>
        <v>Formula Rum 350ml</v>
      </c>
      <c r="K1992" s="71">
        <f>VLOOKUP(I1992,PGStock[],3,FALSE)</f>
        <v>0.35</v>
      </c>
      <c r="L1992" s="47">
        <v>1</v>
      </c>
      <c r="M1992" s="47">
        <f>VLOOKUP(I1992,PGStock[],6,FALSE)</f>
        <v>150</v>
      </c>
      <c r="N1992" s="47">
        <f>+PGSales!$L1992*PGSales!$M1992</f>
        <v>150</v>
      </c>
    </row>
    <row r="1993" spans="1:14" hidden="1" x14ac:dyDescent="0.25">
      <c r="A1993" s="77">
        <f t="shared" si="56"/>
        <v>2025</v>
      </c>
      <c r="B1993" s="77">
        <f t="shared" si="57"/>
        <v>1</v>
      </c>
      <c r="C1993" s="73">
        <v>45678</v>
      </c>
      <c r="D1993" s="68" t="s">
        <v>4</v>
      </c>
      <c r="E1993" s="48" t="s">
        <v>412</v>
      </c>
      <c r="F1993" s="69" t="str">
        <f>VLOOKUP(E1993,Customer[],2,FALSE)</f>
        <v>Sakarwar 2</v>
      </c>
      <c r="G1993" s="69" t="str">
        <f>VLOOKUP(E1993,Customer[],3,FALSE)</f>
        <v>Nawe Ni Rd</v>
      </c>
      <c r="H1993" s="69" t="str">
        <f>VLOOKUP(E1993,Customer[],4,FALSE)</f>
        <v>N/Oakkala</v>
      </c>
      <c r="I1993" s="48" t="s">
        <v>25</v>
      </c>
      <c r="J1993" s="70" t="str">
        <f>VLOOKUP(I1993,PGStock[],2,FALSE)</f>
        <v>Columbus Super Red Smooth 350 Ml</v>
      </c>
      <c r="K1993" s="71">
        <f>VLOOKUP(I1993,PGStock[],3,FALSE)</f>
        <v>0.35</v>
      </c>
      <c r="L1993" s="47">
        <v>6</v>
      </c>
      <c r="M1993" s="47">
        <f>VLOOKUP(I1993,PGStock[],6,FALSE)</f>
        <v>150</v>
      </c>
      <c r="N1993" s="47">
        <f>+PGSales!$L1993*PGSales!$M1993</f>
        <v>900</v>
      </c>
    </row>
    <row r="1994" spans="1:14" hidden="1" x14ac:dyDescent="0.25">
      <c r="A1994" s="77">
        <f t="shared" si="56"/>
        <v>2025</v>
      </c>
      <c r="B1994" s="77">
        <f t="shared" si="57"/>
        <v>1</v>
      </c>
      <c r="C1994" s="73">
        <v>45678</v>
      </c>
      <c r="D1994" s="68" t="s">
        <v>4</v>
      </c>
      <c r="E1994" s="48" t="s">
        <v>412</v>
      </c>
      <c r="F1994" s="69" t="str">
        <f>VLOOKUP(E1994,Customer[],2,FALSE)</f>
        <v>Sakarwar 2</v>
      </c>
      <c r="G1994" s="69" t="str">
        <f>VLOOKUP(E1994,Customer[],3,FALSE)</f>
        <v>Nawe Ni Rd</v>
      </c>
      <c r="H1994" s="69" t="str">
        <f>VLOOKUP(E1994,Customer[],4,FALSE)</f>
        <v>N/Oakkala</v>
      </c>
      <c r="I1994" s="48" t="s">
        <v>18</v>
      </c>
      <c r="J1994" s="70" t="str">
        <f>VLOOKUP(I1994,PGStock[],2,FALSE)</f>
        <v>Formula Rum 350ml</v>
      </c>
      <c r="K1994" s="71">
        <f>VLOOKUP(I1994,PGStock[],3,FALSE)</f>
        <v>0.35</v>
      </c>
      <c r="L1994" s="47">
        <v>10</v>
      </c>
      <c r="M1994" s="47">
        <f>VLOOKUP(I1994,PGStock[],6,FALSE)</f>
        <v>150</v>
      </c>
      <c r="N1994" s="47">
        <f>+PGSales!$L1994*PGSales!$M1994</f>
        <v>1500</v>
      </c>
    </row>
    <row r="1995" spans="1:14" hidden="1" x14ac:dyDescent="0.25">
      <c r="A1995" s="77">
        <f t="shared" si="56"/>
        <v>2025</v>
      </c>
      <c r="B1995" s="77">
        <f t="shared" si="57"/>
        <v>1</v>
      </c>
      <c r="C1995" s="73">
        <v>45678</v>
      </c>
      <c r="D1995" s="68" t="s">
        <v>2</v>
      </c>
      <c r="E1995" s="48" t="s">
        <v>413</v>
      </c>
      <c r="F1995" s="69" t="str">
        <f>VLOOKUP(E1995,Customer[],2,FALSE)</f>
        <v>Sakarwar 1</v>
      </c>
      <c r="G1995" s="69" t="str">
        <f>VLOOKUP(E1995,Customer[],3,FALSE)</f>
        <v>Lan Wa Rd</v>
      </c>
      <c r="H1995" s="69" t="str">
        <f>VLOOKUP(E1995,Customer[],4,FALSE)</f>
        <v>N/Oakkala</v>
      </c>
      <c r="I1995" s="48" t="s">
        <v>25</v>
      </c>
      <c r="J1995" s="70" t="str">
        <f>VLOOKUP(I1995,PGStock[],2,FALSE)</f>
        <v>Columbus Super Red Smooth 350 Ml</v>
      </c>
      <c r="K1995" s="71">
        <f>VLOOKUP(I1995,PGStock[],3,FALSE)</f>
        <v>0.35</v>
      </c>
      <c r="L1995" s="47">
        <v>4</v>
      </c>
      <c r="M1995" s="47">
        <f>VLOOKUP(I1995,PGStock[],6,FALSE)</f>
        <v>150</v>
      </c>
      <c r="N1995" s="47">
        <f>+PGSales!$L1995*PGSales!$M1995</f>
        <v>600</v>
      </c>
    </row>
    <row r="1996" spans="1:14" hidden="1" x14ac:dyDescent="0.25">
      <c r="A1996" s="77">
        <f t="shared" si="56"/>
        <v>2025</v>
      </c>
      <c r="B1996" s="77">
        <f t="shared" si="57"/>
        <v>1</v>
      </c>
      <c r="C1996" s="73">
        <v>45678</v>
      </c>
      <c r="D1996" s="68" t="s">
        <v>2</v>
      </c>
      <c r="E1996" s="48" t="s">
        <v>413</v>
      </c>
      <c r="F1996" s="69" t="str">
        <f>VLOOKUP(E1996,Customer[],2,FALSE)</f>
        <v>Sakarwar 1</v>
      </c>
      <c r="G1996" s="69" t="str">
        <f>VLOOKUP(E1996,Customer[],3,FALSE)</f>
        <v>Lan Wa Rd</v>
      </c>
      <c r="H1996" s="69" t="str">
        <f>VLOOKUP(E1996,Customer[],4,FALSE)</f>
        <v>N/Oakkala</v>
      </c>
      <c r="I1996" s="48" t="s">
        <v>18</v>
      </c>
      <c r="J1996" s="70" t="str">
        <f>VLOOKUP(I1996,PGStock[],2,FALSE)</f>
        <v>Formula Rum 350ml</v>
      </c>
      <c r="K1996" s="71">
        <f>VLOOKUP(I1996,PGStock[],3,FALSE)</f>
        <v>0.35</v>
      </c>
      <c r="L1996" s="47">
        <v>4</v>
      </c>
      <c r="M1996" s="47">
        <f>VLOOKUP(I1996,PGStock[],6,FALSE)</f>
        <v>150</v>
      </c>
      <c r="N1996" s="47">
        <f>+PGSales!$L1996*PGSales!$M1996</f>
        <v>600</v>
      </c>
    </row>
    <row r="1997" spans="1:14" hidden="1" x14ac:dyDescent="0.25">
      <c r="A1997" s="77">
        <f t="shared" si="56"/>
        <v>2025</v>
      </c>
      <c r="B1997" s="77">
        <f t="shared" si="57"/>
        <v>1</v>
      </c>
      <c r="C1997" s="73">
        <v>45678</v>
      </c>
      <c r="D1997" s="68" t="s">
        <v>60</v>
      </c>
      <c r="E1997" s="48" t="s">
        <v>414</v>
      </c>
      <c r="F1997" s="69" t="str">
        <f>VLOOKUP(E1997,Customer[],2,FALSE)</f>
        <v>Paddue War</v>
      </c>
      <c r="G1997" s="69" t="str">
        <f>VLOOKUP(E1997,Customer[],3,FALSE)</f>
        <v>Bayane naung Rd</v>
      </c>
      <c r="H1997" s="69" t="str">
        <f>VLOOKUP(E1997,Customer[],4,FALSE)</f>
        <v>N/Oakkala</v>
      </c>
      <c r="I1997" s="48" t="s">
        <v>27</v>
      </c>
      <c r="J1997" s="70" t="str">
        <f>VLOOKUP(I1997,PGStock[],2,FALSE)</f>
        <v>Columbus Super Red Smooth 700 Ml</v>
      </c>
      <c r="K1997" s="71">
        <f>VLOOKUP(I1997,PGStock[],3,FALSE)</f>
        <v>0.7</v>
      </c>
      <c r="L1997" s="47">
        <v>1</v>
      </c>
      <c r="M1997" s="47">
        <f>VLOOKUP(I1997,PGStock[],6,FALSE)</f>
        <v>200</v>
      </c>
      <c r="N1997" s="47">
        <f>+PGSales!$L1997*PGSales!$M1997</f>
        <v>200</v>
      </c>
    </row>
    <row r="1998" spans="1:14" hidden="1" x14ac:dyDescent="0.25">
      <c r="A1998" s="77">
        <f t="shared" si="56"/>
        <v>2025</v>
      </c>
      <c r="B1998" s="77">
        <f t="shared" si="57"/>
        <v>1</v>
      </c>
      <c r="C1998" s="73">
        <v>45678</v>
      </c>
      <c r="D1998" s="68" t="s">
        <v>60</v>
      </c>
      <c r="E1998" s="48" t="s">
        <v>414</v>
      </c>
      <c r="F1998" s="69" t="str">
        <f>VLOOKUP(E1998,Customer[],2,FALSE)</f>
        <v>Paddue War</v>
      </c>
      <c r="G1998" s="69" t="str">
        <f>VLOOKUP(E1998,Customer[],3,FALSE)</f>
        <v>Bayane naung Rd</v>
      </c>
      <c r="H1998" s="69" t="str">
        <f>VLOOKUP(E1998,Customer[],4,FALSE)</f>
        <v>N/Oakkala</v>
      </c>
      <c r="I1998" s="48" t="s">
        <v>25</v>
      </c>
      <c r="J1998" s="70" t="str">
        <f>VLOOKUP(I1998,PGStock[],2,FALSE)</f>
        <v>Columbus Super Red Smooth 350 Ml</v>
      </c>
      <c r="K1998" s="71">
        <f>VLOOKUP(I1998,PGStock[],3,FALSE)</f>
        <v>0.35</v>
      </c>
      <c r="L1998" s="47">
        <v>2</v>
      </c>
      <c r="M1998" s="47">
        <f>VLOOKUP(I1998,PGStock[],6,FALSE)</f>
        <v>150</v>
      </c>
      <c r="N1998" s="47">
        <f>+PGSales!$L1998*PGSales!$M1998</f>
        <v>300</v>
      </c>
    </row>
    <row r="1999" spans="1:14" hidden="1" x14ac:dyDescent="0.25">
      <c r="A1999" s="77">
        <f t="shared" si="56"/>
        <v>2025</v>
      </c>
      <c r="B1999" s="77">
        <f t="shared" si="57"/>
        <v>1</v>
      </c>
      <c r="C1999" s="73">
        <v>45678</v>
      </c>
      <c r="D1999" s="68" t="s">
        <v>60</v>
      </c>
      <c r="E1999" s="48" t="s">
        <v>414</v>
      </c>
      <c r="F1999" s="69" t="str">
        <f>VLOOKUP(E1999,Customer[],2,FALSE)</f>
        <v>Paddue War</v>
      </c>
      <c r="G1999" s="69" t="str">
        <f>VLOOKUP(E1999,Customer[],3,FALSE)</f>
        <v>Bayane naung Rd</v>
      </c>
      <c r="H1999" s="69" t="str">
        <f>VLOOKUP(E1999,Customer[],4,FALSE)</f>
        <v>N/Oakkala</v>
      </c>
      <c r="I1999" s="48" t="s">
        <v>20</v>
      </c>
      <c r="J1999" s="70" t="str">
        <f>VLOOKUP(I1999,PGStock[],2,FALSE)</f>
        <v>Formula Rum 700ml</v>
      </c>
      <c r="K1999" s="71">
        <f>VLOOKUP(I1999,PGStock[],3,FALSE)</f>
        <v>0.7</v>
      </c>
      <c r="L1999" s="47">
        <v>1</v>
      </c>
      <c r="M1999" s="47">
        <f>VLOOKUP(I1999,PGStock[],6,FALSE)</f>
        <v>200</v>
      </c>
      <c r="N1999" s="47">
        <f>+PGSales!$L1999*PGSales!$M1999</f>
        <v>200</v>
      </c>
    </row>
    <row r="2000" spans="1:14" hidden="1" x14ac:dyDescent="0.25">
      <c r="A2000" s="77">
        <f t="shared" si="56"/>
        <v>2025</v>
      </c>
      <c r="B2000" s="77">
        <f t="shared" si="57"/>
        <v>1</v>
      </c>
      <c r="C2000" s="73">
        <v>45678</v>
      </c>
      <c r="D2000" s="68" t="s">
        <v>60</v>
      </c>
      <c r="E2000" s="48" t="s">
        <v>414</v>
      </c>
      <c r="F2000" s="69" t="str">
        <f>VLOOKUP(E2000,Customer[],2,FALSE)</f>
        <v>Paddue War</v>
      </c>
      <c r="G2000" s="69" t="str">
        <f>VLOOKUP(E2000,Customer[],3,FALSE)</f>
        <v>Bayane naung Rd</v>
      </c>
      <c r="H2000" s="69" t="str">
        <f>VLOOKUP(E2000,Customer[],4,FALSE)</f>
        <v>N/Oakkala</v>
      </c>
      <c r="I2000" s="48" t="s">
        <v>18</v>
      </c>
      <c r="J2000" s="70" t="str">
        <f>VLOOKUP(I2000,PGStock[],2,FALSE)</f>
        <v>Formula Rum 350ml</v>
      </c>
      <c r="K2000" s="71">
        <f>VLOOKUP(I2000,PGStock[],3,FALSE)</f>
        <v>0.35</v>
      </c>
      <c r="L2000" s="47">
        <v>21</v>
      </c>
      <c r="M2000" s="47">
        <f>VLOOKUP(I2000,PGStock[],6,FALSE)</f>
        <v>150</v>
      </c>
      <c r="N2000" s="47">
        <f>+PGSales!$L2000*PGSales!$M2000</f>
        <v>3150</v>
      </c>
    </row>
    <row r="2001" spans="1:14" hidden="1" x14ac:dyDescent="0.25">
      <c r="A2001" s="77">
        <f t="shared" si="56"/>
        <v>2025</v>
      </c>
      <c r="B2001" s="77">
        <f t="shared" si="57"/>
        <v>1</v>
      </c>
      <c r="C2001" s="73">
        <v>45678</v>
      </c>
      <c r="D2001" s="68" t="s">
        <v>109</v>
      </c>
      <c r="E2001" s="48" t="s">
        <v>374</v>
      </c>
      <c r="F2001" s="69" t="str">
        <f>VLOOKUP(E2001,Customer[],2,FALSE)</f>
        <v>Than Yaw Zin</v>
      </c>
      <c r="G2001" s="69" t="str">
        <f>VLOOKUP(E2001,Customer[],3,FALSE)</f>
        <v>Rose Rd</v>
      </c>
      <c r="H2001" s="69" t="str">
        <f>VLOOKUP(E2001,Customer[],4,FALSE)</f>
        <v>YanKin</v>
      </c>
      <c r="I2001" s="48" t="s">
        <v>25</v>
      </c>
      <c r="J2001" s="70" t="str">
        <f>VLOOKUP(I2001,PGStock[],2,FALSE)</f>
        <v>Columbus Super Red Smooth 350 Ml</v>
      </c>
      <c r="K2001" s="71">
        <f>VLOOKUP(I2001,PGStock[],3,FALSE)</f>
        <v>0.35</v>
      </c>
      <c r="L2001" s="47">
        <v>3</v>
      </c>
      <c r="M2001" s="47">
        <f>VLOOKUP(I2001,PGStock[],6,FALSE)</f>
        <v>150</v>
      </c>
      <c r="N2001" s="47">
        <f>+PGSales!$L2001*PGSales!$M2001</f>
        <v>450</v>
      </c>
    </row>
    <row r="2002" spans="1:14" hidden="1" x14ac:dyDescent="0.25">
      <c r="A2002" s="77">
        <f t="shared" si="56"/>
        <v>2025</v>
      </c>
      <c r="B2002" s="77">
        <f t="shared" si="57"/>
        <v>1</v>
      </c>
      <c r="C2002" s="73">
        <v>45678</v>
      </c>
      <c r="D2002" s="68" t="s">
        <v>109</v>
      </c>
      <c r="E2002" s="48" t="s">
        <v>374</v>
      </c>
      <c r="F2002" s="69" t="str">
        <f>VLOOKUP(E2002,Customer[],2,FALSE)</f>
        <v>Than Yaw Zin</v>
      </c>
      <c r="G2002" s="69" t="str">
        <f>VLOOKUP(E2002,Customer[],3,FALSE)</f>
        <v>Rose Rd</v>
      </c>
      <c r="H2002" s="69" t="str">
        <f>VLOOKUP(E2002,Customer[],4,FALSE)</f>
        <v>YanKin</v>
      </c>
      <c r="I2002" s="48" t="s">
        <v>20</v>
      </c>
      <c r="J2002" s="70" t="str">
        <f>VLOOKUP(I2002,PGStock[],2,FALSE)</f>
        <v>Formula Rum 700ml</v>
      </c>
      <c r="K2002" s="71">
        <f>VLOOKUP(I2002,PGStock[],3,FALSE)</f>
        <v>0.7</v>
      </c>
      <c r="L2002" s="47">
        <v>1</v>
      </c>
      <c r="M2002" s="47">
        <f>VLOOKUP(I2002,PGStock[],6,FALSE)</f>
        <v>200</v>
      </c>
      <c r="N2002" s="47">
        <f>+PGSales!$L2002*PGSales!$M2002</f>
        <v>200</v>
      </c>
    </row>
    <row r="2003" spans="1:14" hidden="1" x14ac:dyDescent="0.25">
      <c r="A2003" s="77">
        <f t="shared" si="56"/>
        <v>2025</v>
      </c>
      <c r="B2003" s="77">
        <f t="shared" si="57"/>
        <v>1</v>
      </c>
      <c r="C2003" s="73">
        <v>45678</v>
      </c>
      <c r="D2003" s="68" t="s">
        <v>109</v>
      </c>
      <c r="E2003" s="48" t="s">
        <v>374</v>
      </c>
      <c r="F2003" s="69" t="str">
        <f>VLOOKUP(E2003,Customer[],2,FALSE)</f>
        <v>Than Yaw Zin</v>
      </c>
      <c r="G2003" s="69" t="str">
        <f>VLOOKUP(E2003,Customer[],3,FALSE)</f>
        <v>Rose Rd</v>
      </c>
      <c r="H2003" s="69" t="str">
        <f>VLOOKUP(E2003,Customer[],4,FALSE)</f>
        <v>YanKin</v>
      </c>
      <c r="I2003" s="48" t="s">
        <v>18</v>
      </c>
      <c r="J2003" s="70" t="str">
        <f>VLOOKUP(I2003,PGStock[],2,FALSE)</f>
        <v>Formula Rum 350ml</v>
      </c>
      <c r="K2003" s="71">
        <f>VLOOKUP(I2003,PGStock[],3,FALSE)</f>
        <v>0.35</v>
      </c>
      <c r="L2003" s="47">
        <v>4</v>
      </c>
      <c r="M2003" s="47">
        <f>VLOOKUP(I2003,PGStock[],6,FALSE)</f>
        <v>150</v>
      </c>
      <c r="N2003" s="47">
        <f>+PGSales!$L2003*PGSales!$M2003</f>
        <v>600</v>
      </c>
    </row>
    <row r="2004" spans="1:14" hidden="1" x14ac:dyDescent="0.25">
      <c r="A2004" s="77">
        <f t="shared" si="56"/>
        <v>2025</v>
      </c>
      <c r="B2004" s="77">
        <f t="shared" si="57"/>
        <v>1</v>
      </c>
      <c r="C2004" s="73">
        <v>45678</v>
      </c>
      <c r="D2004" s="68" t="s">
        <v>64</v>
      </c>
      <c r="E2004" s="48" t="s">
        <v>380</v>
      </c>
      <c r="F2004" s="69" t="str">
        <f>VLOOKUP(E2004,Customer[],2,FALSE)</f>
        <v>Ka Dai Hein</v>
      </c>
      <c r="G2004" s="69" t="str">
        <f>VLOOKUP(E2004,Customer[],3,FALSE)</f>
        <v>Kan Bae Butar Zay Rd</v>
      </c>
      <c r="H2004" s="69" t="str">
        <f>VLOOKUP(E2004,Customer[],4,FALSE)</f>
        <v>YanKin</v>
      </c>
      <c r="I2004" s="48" t="s">
        <v>25</v>
      </c>
      <c r="J2004" s="70" t="str">
        <f>VLOOKUP(I2004,PGStock[],2,FALSE)</f>
        <v>Columbus Super Red Smooth 350 Ml</v>
      </c>
      <c r="K2004" s="71">
        <f>VLOOKUP(I2004,PGStock[],3,FALSE)</f>
        <v>0.35</v>
      </c>
      <c r="L2004" s="47">
        <v>4</v>
      </c>
      <c r="M2004" s="47">
        <f>VLOOKUP(I2004,PGStock[],6,FALSE)</f>
        <v>150</v>
      </c>
      <c r="N2004" s="47">
        <f>+PGSales!$L2004*PGSales!$M2004</f>
        <v>600</v>
      </c>
    </row>
    <row r="2005" spans="1:14" hidden="1" x14ac:dyDescent="0.25">
      <c r="A2005" s="77">
        <f t="shared" si="56"/>
        <v>2025</v>
      </c>
      <c r="B2005" s="77">
        <f t="shared" si="57"/>
        <v>1</v>
      </c>
      <c r="C2005" s="73">
        <v>45678</v>
      </c>
      <c r="D2005" s="68" t="s">
        <v>64</v>
      </c>
      <c r="E2005" s="48" t="s">
        <v>380</v>
      </c>
      <c r="F2005" s="69" t="str">
        <f>VLOOKUP(E2005,Customer[],2,FALSE)</f>
        <v>Ka Dai Hein</v>
      </c>
      <c r="G2005" s="69" t="str">
        <f>VLOOKUP(E2005,Customer[],3,FALSE)</f>
        <v>Kan Bae Butar Zay Rd</v>
      </c>
      <c r="H2005" s="69" t="str">
        <f>VLOOKUP(E2005,Customer[],4,FALSE)</f>
        <v>YanKin</v>
      </c>
      <c r="I2005" s="48" t="s">
        <v>23</v>
      </c>
      <c r="J2005" s="70" t="str">
        <f>VLOOKUP(I2005,PGStock[],2,FALSE)</f>
        <v>Columbus Super Red Smooth 175 Ml</v>
      </c>
      <c r="K2005" s="71">
        <f>VLOOKUP(I2005,PGStock[],3,FALSE)</f>
        <v>0.17499999999999999</v>
      </c>
      <c r="L2005" s="47">
        <v>3</v>
      </c>
      <c r="M2005" s="47">
        <f>VLOOKUP(I2005,PGStock[],6,FALSE)</f>
        <v>100</v>
      </c>
      <c r="N2005" s="47">
        <f>+PGSales!$L2005*PGSales!$M2005</f>
        <v>300</v>
      </c>
    </row>
    <row r="2006" spans="1:14" hidden="1" x14ac:dyDescent="0.25">
      <c r="A2006" s="77">
        <f t="shared" si="56"/>
        <v>2025</v>
      </c>
      <c r="B2006" s="77">
        <f t="shared" si="57"/>
        <v>1</v>
      </c>
      <c r="C2006" s="73">
        <v>45678</v>
      </c>
      <c r="D2006" s="68" t="s">
        <v>64</v>
      </c>
      <c r="E2006" s="48" t="s">
        <v>380</v>
      </c>
      <c r="F2006" s="69" t="str">
        <f>VLOOKUP(E2006,Customer[],2,FALSE)</f>
        <v>Ka Dai Hein</v>
      </c>
      <c r="G2006" s="69" t="str">
        <f>VLOOKUP(E2006,Customer[],3,FALSE)</f>
        <v>Kan Bae Butar Zay Rd</v>
      </c>
      <c r="H2006" s="69" t="str">
        <f>VLOOKUP(E2006,Customer[],4,FALSE)</f>
        <v>YanKin</v>
      </c>
      <c r="I2006" s="48" t="s">
        <v>18</v>
      </c>
      <c r="J2006" s="70" t="str">
        <f>VLOOKUP(I2006,PGStock[],2,FALSE)</f>
        <v>Formula Rum 350ml</v>
      </c>
      <c r="K2006" s="71">
        <f>VLOOKUP(I2006,PGStock[],3,FALSE)</f>
        <v>0.35</v>
      </c>
      <c r="L2006" s="47">
        <v>7</v>
      </c>
      <c r="M2006" s="47">
        <f>VLOOKUP(I2006,PGStock[],6,FALSE)</f>
        <v>150</v>
      </c>
      <c r="N2006" s="47">
        <f>+PGSales!$L2006*PGSales!$M2006</f>
        <v>1050</v>
      </c>
    </row>
    <row r="2007" spans="1:14" hidden="1" x14ac:dyDescent="0.25">
      <c r="A2007" s="77">
        <f t="shared" si="56"/>
        <v>2025</v>
      </c>
      <c r="B2007" s="77">
        <f t="shared" si="57"/>
        <v>1</v>
      </c>
      <c r="C2007" s="73">
        <v>45678</v>
      </c>
      <c r="D2007" s="68" t="s">
        <v>62</v>
      </c>
      <c r="E2007" s="48" t="s">
        <v>375</v>
      </c>
      <c r="F2007" s="69" t="str">
        <f>VLOOKUP(E2007,Customer[],2,FALSE)</f>
        <v>Ah Linn Nike</v>
      </c>
      <c r="G2007" s="69" t="str">
        <f>VLOOKUP(E2007,Customer[],3,FALSE)</f>
        <v>ThitSar Rd</v>
      </c>
      <c r="H2007" s="69" t="str">
        <f>VLOOKUP(E2007,Customer[],4,FALSE)</f>
        <v>YanKin</v>
      </c>
      <c r="I2007" s="48" t="s">
        <v>25</v>
      </c>
      <c r="J2007" s="70" t="str">
        <f>VLOOKUP(I2007,PGStock[],2,FALSE)</f>
        <v>Columbus Super Red Smooth 350 Ml</v>
      </c>
      <c r="K2007" s="71">
        <f>VLOOKUP(I2007,PGStock[],3,FALSE)</f>
        <v>0.35</v>
      </c>
      <c r="L2007" s="47">
        <v>10</v>
      </c>
      <c r="M2007" s="47">
        <f>VLOOKUP(I2007,PGStock[],6,FALSE)</f>
        <v>150</v>
      </c>
      <c r="N2007" s="47">
        <f>+PGSales!$L2007*PGSales!$M2007</f>
        <v>1500</v>
      </c>
    </row>
    <row r="2008" spans="1:14" hidden="1" x14ac:dyDescent="0.25">
      <c r="A2008" s="77">
        <f t="shared" si="56"/>
        <v>2025</v>
      </c>
      <c r="B2008" s="77">
        <f t="shared" si="57"/>
        <v>1</v>
      </c>
      <c r="C2008" s="73">
        <v>45678</v>
      </c>
      <c r="D2008" s="68" t="s">
        <v>62</v>
      </c>
      <c r="E2008" s="48" t="s">
        <v>375</v>
      </c>
      <c r="F2008" s="69" t="str">
        <f>VLOOKUP(E2008,Customer[],2,FALSE)</f>
        <v>Ah Linn Nike</v>
      </c>
      <c r="G2008" s="69" t="str">
        <f>VLOOKUP(E2008,Customer[],3,FALSE)</f>
        <v>ThitSar Rd</v>
      </c>
      <c r="H2008" s="69" t="str">
        <f>VLOOKUP(E2008,Customer[],4,FALSE)</f>
        <v>YanKin</v>
      </c>
      <c r="I2008" s="48" t="s">
        <v>23</v>
      </c>
      <c r="J2008" s="70" t="str">
        <f>VLOOKUP(I2008,PGStock[],2,FALSE)</f>
        <v>Columbus Super Red Smooth 175 Ml</v>
      </c>
      <c r="K2008" s="71">
        <f>VLOOKUP(I2008,PGStock[],3,FALSE)</f>
        <v>0.17499999999999999</v>
      </c>
      <c r="L2008" s="47">
        <v>1</v>
      </c>
      <c r="M2008" s="47">
        <f>VLOOKUP(I2008,PGStock[],6,FALSE)</f>
        <v>100</v>
      </c>
      <c r="N2008" s="47">
        <f>+PGSales!$L2008*PGSales!$M2008</f>
        <v>100</v>
      </c>
    </row>
    <row r="2009" spans="1:14" hidden="1" x14ac:dyDescent="0.25">
      <c r="A2009" s="77">
        <f t="shared" si="56"/>
        <v>2025</v>
      </c>
      <c r="B2009" s="77">
        <f t="shared" si="57"/>
        <v>1</v>
      </c>
      <c r="C2009" s="73">
        <v>45678</v>
      </c>
      <c r="D2009" s="68" t="s">
        <v>62</v>
      </c>
      <c r="E2009" s="48" t="s">
        <v>375</v>
      </c>
      <c r="F2009" s="69" t="str">
        <f>VLOOKUP(E2009,Customer[],2,FALSE)</f>
        <v>Ah Linn Nike</v>
      </c>
      <c r="G2009" s="69" t="str">
        <f>VLOOKUP(E2009,Customer[],3,FALSE)</f>
        <v>ThitSar Rd</v>
      </c>
      <c r="H2009" s="69" t="str">
        <f>VLOOKUP(E2009,Customer[],4,FALSE)</f>
        <v>YanKin</v>
      </c>
      <c r="I2009" s="48" t="s">
        <v>18</v>
      </c>
      <c r="J2009" s="70" t="str">
        <f>VLOOKUP(I2009,PGStock[],2,FALSE)</f>
        <v>Formula Rum 350ml</v>
      </c>
      <c r="K2009" s="71">
        <f>VLOOKUP(I2009,PGStock[],3,FALSE)</f>
        <v>0.35</v>
      </c>
      <c r="L2009" s="47">
        <v>1</v>
      </c>
      <c r="M2009" s="47">
        <f>VLOOKUP(I2009,PGStock[],6,FALSE)</f>
        <v>150</v>
      </c>
      <c r="N2009" s="47">
        <f>+PGSales!$L2009*PGSales!$M2009</f>
        <v>150</v>
      </c>
    </row>
    <row r="2010" spans="1:14" hidden="1" x14ac:dyDescent="0.25">
      <c r="A2010" s="77">
        <f t="shared" si="56"/>
        <v>2025</v>
      </c>
      <c r="B2010" s="77">
        <f t="shared" si="57"/>
        <v>1</v>
      </c>
      <c r="C2010" s="73">
        <v>45678</v>
      </c>
      <c r="D2010" s="68" t="s">
        <v>186</v>
      </c>
      <c r="E2010" s="48" t="s">
        <v>376</v>
      </c>
      <c r="F2010" s="69" t="str">
        <f>VLOOKUP(E2010,Customer[],2,FALSE)</f>
        <v>Phyu</v>
      </c>
      <c r="G2010" s="69" t="str">
        <f>VLOOKUP(E2010,Customer[],3,FALSE)</f>
        <v>Yan Shin Rd</v>
      </c>
      <c r="H2010" s="69" t="str">
        <f>VLOOKUP(E2010,Customer[],4,FALSE)</f>
        <v>YanKin</v>
      </c>
      <c r="I2010" s="48" t="s">
        <v>117</v>
      </c>
      <c r="J2010" s="70" t="str">
        <f>VLOOKUP(I2010,PGStock[],2,FALSE)</f>
        <v>ဒဂုံမန်ကျည်း ကော်ဗူး (1 Liter)</v>
      </c>
      <c r="K2010" s="71">
        <f>VLOOKUP(I2010,PGStock[],3,FALSE)</f>
        <v>1</v>
      </c>
      <c r="L2010" s="47">
        <v>6</v>
      </c>
      <c r="M2010" s="47">
        <f>VLOOKUP(I2010,PGStock[],6,FALSE)</f>
        <v>100</v>
      </c>
      <c r="N2010" s="47">
        <f>+PGSales!$L2010*PGSales!$M2010</f>
        <v>600</v>
      </c>
    </row>
    <row r="2011" spans="1:14" hidden="1" x14ac:dyDescent="0.25">
      <c r="A2011" s="77">
        <f t="shared" si="56"/>
        <v>2025</v>
      </c>
      <c r="B2011" s="77">
        <f t="shared" si="57"/>
        <v>1</v>
      </c>
      <c r="C2011" s="73">
        <v>45678</v>
      </c>
      <c r="D2011" s="68" t="s">
        <v>186</v>
      </c>
      <c r="E2011" s="48" t="s">
        <v>376</v>
      </c>
      <c r="F2011" s="69" t="str">
        <f>VLOOKUP(E2011,Customer[],2,FALSE)</f>
        <v>Phyu</v>
      </c>
      <c r="G2011" s="69" t="str">
        <f>VLOOKUP(E2011,Customer[],3,FALSE)</f>
        <v>Yan Shin Rd</v>
      </c>
      <c r="H2011" s="69" t="str">
        <f>VLOOKUP(E2011,Customer[],4,FALSE)</f>
        <v>YanKin</v>
      </c>
      <c r="I2011" s="48" t="s">
        <v>25</v>
      </c>
      <c r="J2011" s="70" t="str">
        <f>VLOOKUP(I2011,PGStock[],2,FALSE)</f>
        <v>Columbus Super Red Smooth 350 Ml</v>
      </c>
      <c r="K2011" s="71">
        <f>VLOOKUP(I2011,PGStock[],3,FALSE)</f>
        <v>0.35</v>
      </c>
      <c r="L2011" s="47">
        <v>6</v>
      </c>
      <c r="M2011" s="47">
        <f>VLOOKUP(I2011,PGStock[],6,FALSE)</f>
        <v>150</v>
      </c>
      <c r="N2011" s="47">
        <f>+PGSales!$L2011*PGSales!$M2011</f>
        <v>900</v>
      </c>
    </row>
    <row r="2012" spans="1:14" hidden="1" x14ac:dyDescent="0.25">
      <c r="A2012" s="77">
        <f t="shared" si="56"/>
        <v>2025</v>
      </c>
      <c r="B2012" s="77">
        <f t="shared" si="57"/>
        <v>1</v>
      </c>
      <c r="C2012" s="73">
        <v>45678</v>
      </c>
      <c r="D2012" s="68" t="s">
        <v>186</v>
      </c>
      <c r="E2012" s="48" t="s">
        <v>376</v>
      </c>
      <c r="F2012" s="69" t="str">
        <f>VLOOKUP(E2012,Customer[],2,FALSE)</f>
        <v>Phyu</v>
      </c>
      <c r="G2012" s="69" t="str">
        <f>VLOOKUP(E2012,Customer[],3,FALSE)</f>
        <v>Yan Shin Rd</v>
      </c>
      <c r="H2012" s="69" t="str">
        <f>VLOOKUP(E2012,Customer[],4,FALSE)</f>
        <v>YanKin</v>
      </c>
      <c r="I2012" s="48" t="s">
        <v>23</v>
      </c>
      <c r="J2012" s="70" t="str">
        <f>VLOOKUP(I2012,PGStock[],2,FALSE)</f>
        <v>Columbus Super Red Smooth 175 Ml</v>
      </c>
      <c r="K2012" s="71">
        <f>VLOOKUP(I2012,PGStock[],3,FALSE)</f>
        <v>0.17499999999999999</v>
      </c>
      <c r="L2012" s="47">
        <v>6</v>
      </c>
      <c r="M2012" s="47">
        <f>VLOOKUP(I2012,PGStock[],6,FALSE)</f>
        <v>100</v>
      </c>
      <c r="N2012" s="47">
        <f>+PGSales!$L2012*PGSales!$M2012</f>
        <v>600</v>
      </c>
    </row>
    <row r="2013" spans="1:14" hidden="1" x14ac:dyDescent="0.25">
      <c r="A2013" s="77">
        <f t="shared" si="56"/>
        <v>2025</v>
      </c>
      <c r="B2013" s="77">
        <f t="shared" si="57"/>
        <v>1</v>
      </c>
      <c r="C2013" s="73">
        <v>45678</v>
      </c>
      <c r="D2013" s="68" t="s">
        <v>66</v>
      </c>
      <c r="E2013" s="48" t="s">
        <v>377</v>
      </c>
      <c r="F2013" s="69" t="str">
        <f>VLOOKUP(E2013,Customer[],2,FALSE)</f>
        <v>Style 2</v>
      </c>
      <c r="G2013" s="69" t="str">
        <f>VLOOKUP(E2013,Customer[],3,FALSE)</f>
        <v>Thamain Bamyan Rd</v>
      </c>
      <c r="H2013" s="69" t="str">
        <f>VLOOKUP(E2013,Customer[],4,FALSE)</f>
        <v>Mangalar T/N</v>
      </c>
      <c r="I2013" s="48" t="s">
        <v>25</v>
      </c>
      <c r="J2013" s="70" t="str">
        <f>VLOOKUP(I2013,PGStock[],2,FALSE)</f>
        <v>Columbus Super Red Smooth 350 Ml</v>
      </c>
      <c r="K2013" s="71">
        <f>VLOOKUP(I2013,PGStock[],3,FALSE)</f>
        <v>0.35</v>
      </c>
      <c r="L2013" s="47">
        <v>5</v>
      </c>
      <c r="M2013" s="47">
        <f>VLOOKUP(I2013,PGStock[],6,FALSE)</f>
        <v>150</v>
      </c>
      <c r="N2013" s="47">
        <f>+PGSales!$L2013*PGSales!$M2013</f>
        <v>750</v>
      </c>
    </row>
    <row r="2014" spans="1:14" hidden="1" x14ac:dyDescent="0.25">
      <c r="A2014" s="77">
        <f t="shared" si="56"/>
        <v>2025</v>
      </c>
      <c r="B2014" s="77">
        <f t="shared" si="57"/>
        <v>1</v>
      </c>
      <c r="C2014" s="73">
        <v>45678</v>
      </c>
      <c r="D2014" s="68" t="s">
        <v>66</v>
      </c>
      <c r="E2014" s="48" t="s">
        <v>377</v>
      </c>
      <c r="F2014" s="69" t="str">
        <f>VLOOKUP(E2014,Customer[],2,FALSE)</f>
        <v>Style 2</v>
      </c>
      <c r="G2014" s="69" t="str">
        <f>VLOOKUP(E2014,Customer[],3,FALSE)</f>
        <v>Thamain Bamyan Rd</v>
      </c>
      <c r="H2014" s="69" t="str">
        <f>VLOOKUP(E2014,Customer[],4,FALSE)</f>
        <v>Mangalar T/N</v>
      </c>
      <c r="I2014" s="48" t="s">
        <v>20</v>
      </c>
      <c r="J2014" s="70" t="str">
        <f>VLOOKUP(I2014,PGStock[],2,FALSE)</f>
        <v>Formula Rum 700ml</v>
      </c>
      <c r="K2014" s="71">
        <f>VLOOKUP(I2014,PGStock[],3,FALSE)</f>
        <v>0.7</v>
      </c>
      <c r="L2014" s="47">
        <v>1</v>
      </c>
      <c r="M2014" s="47">
        <f>VLOOKUP(I2014,PGStock[],6,FALSE)</f>
        <v>200</v>
      </c>
      <c r="N2014" s="47">
        <f>+PGSales!$L2014*PGSales!$M2014</f>
        <v>200</v>
      </c>
    </row>
    <row r="2015" spans="1:14" hidden="1" x14ac:dyDescent="0.25">
      <c r="A2015" s="77">
        <f t="shared" ref="A2015:A2078" si="58">YEAR(C2015)</f>
        <v>2025</v>
      </c>
      <c r="B2015" s="77">
        <f t="shared" ref="B2015:B2078" si="59">MONTH(C2015)</f>
        <v>1</v>
      </c>
      <c r="C2015" s="73">
        <v>45678</v>
      </c>
      <c r="D2015" s="68" t="s">
        <v>66</v>
      </c>
      <c r="E2015" s="48" t="s">
        <v>377</v>
      </c>
      <c r="F2015" s="69" t="str">
        <f>VLOOKUP(E2015,Customer[],2,FALSE)</f>
        <v>Style 2</v>
      </c>
      <c r="G2015" s="69" t="str">
        <f>VLOOKUP(E2015,Customer[],3,FALSE)</f>
        <v>Thamain Bamyan Rd</v>
      </c>
      <c r="H2015" s="69" t="str">
        <f>VLOOKUP(E2015,Customer[],4,FALSE)</f>
        <v>Mangalar T/N</v>
      </c>
      <c r="I2015" s="48" t="s">
        <v>18</v>
      </c>
      <c r="J2015" s="70" t="str">
        <f>VLOOKUP(I2015,PGStock[],2,FALSE)</f>
        <v>Formula Rum 350ml</v>
      </c>
      <c r="K2015" s="71">
        <f>VLOOKUP(I2015,PGStock[],3,FALSE)</f>
        <v>0.35</v>
      </c>
      <c r="L2015" s="47">
        <v>11</v>
      </c>
      <c r="M2015" s="47">
        <f>VLOOKUP(I2015,PGStock[],6,FALSE)</f>
        <v>150</v>
      </c>
      <c r="N2015" s="47">
        <f>+PGSales!$L2015*PGSales!$M2015</f>
        <v>1650</v>
      </c>
    </row>
    <row r="2016" spans="1:14" hidden="1" x14ac:dyDescent="0.25">
      <c r="A2016" s="77">
        <f t="shared" si="58"/>
        <v>2025</v>
      </c>
      <c r="B2016" s="77">
        <f t="shared" si="59"/>
        <v>1</v>
      </c>
      <c r="C2016" s="73">
        <v>45678</v>
      </c>
      <c r="D2016" s="68" t="s">
        <v>56</v>
      </c>
      <c r="E2016" s="48" t="s">
        <v>378</v>
      </c>
      <c r="F2016" s="69" t="str">
        <f>VLOOKUP(E2016,Customer[],2,FALSE)</f>
        <v>Naung Yoe</v>
      </c>
      <c r="G2016" s="69" t="str">
        <f>VLOOKUP(E2016,Customer[],3,FALSE)</f>
        <v>Thamain Bamyan Rd</v>
      </c>
      <c r="H2016" s="69" t="str">
        <f>VLOOKUP(E2016,Customer[],4,FALSE)</f>
        <v>Mangalar T/N</v>
      </c>
      <c r="I2016" s="48" t="s">
        <v>25</v>
      </c>
      <c r="J2016" s="70" t="str">
        <f>VLOOKUP(I2016,PGStock[],2,FALSE)</f>
        <v>Columbus Super Red Smooth 350 Ml</v>
      </c>
      <c r="K2016" s="71">
        <f>VLOOKUP(I2016,PGStock[],3,FALSE)</f>
        <v>0.35</v>
      </c>
      <c r="L2016" s="47">
        <v>13</v>
      </c>
      <c r="M2016" s="47">
        <f>VLOOKUP(I2016,PGStock[],6,FALSE)</f>
        <v>150</v>
      </c>
      <c r="N2016" s="47">
        <f>+PGSales!$L2016*PGSales!$M2016</f>
        <v>1950</v>
      </c>
    </row>
    <row r="2017" spans="1:14" hidden="1" x14ac:dyDescent="0.25">
      <c r="A2017" s="77">
        <f t="shared" si="58"/>
        <v>2025</v>
      </c>
      <c r="B2017" s="77">
        <f t="shared" si="59"/>
        <v>1</v>
      </c>
      <c r="C2017" s="73">
        <v>45678</v>
      </c>
      <c r="D2017" s="68" t="s">
        <v>56</v>
      </c>
      <c r="E2017" s="48" t="s">
        <v>378</v>
      </c>
      <c r="F2017" s="69" t="str">
        <f>VLOOKUP(E2017,Customer[],2,FALSE)</f>
        <v>Naung Yoe</v>
      </c>
      <c r="G2017" s="69" t="str">
        <f>VLOOKUP(E2017,Customer[],3,FALSE)</f>
        <v>Thamain Bamyan Rd</v>
      </c>
      <c r="H2017" s="69" t="str">
        <f>VLOOKUP(E2017,Customer[],4,FALSE)</f>
        <v>Mangalar T/N</v>
      </c>
      <c r="I2017" s="48" t="s">
        <v>18</v>
      </c>
      <c r="J2017" s="70" t="str">
        <f>VLOOKUP(I2017,PGStock[],2,FALSE)</f>
        <v>Formula Rum 350ml</v>
      </c>
      <c r="K2017" s="71">
        <f>VLOOKUP(I2017,PGStock[],3,FALSE)</f>
        <v>0.35</v>
      </c>
      <c r="L2017" s="47">
        <v>7</v>
      </c>
      <c r="M2017" s="47">
        <f>VLOOKUP(I2017,PGStock[],6,FALSE)</f>
        <v>150</v>
      </c>
      <c r="N2017" s="47">
        <f>+PGSales!$L2017*PGSales!$M2017</f>
        <v>1050</v>
      </c>
    </row>
    <row r="2018" spans="1:14" hidden="1" x14ac:dyDescent="0.25">
      <c r="A2018" s="77">
        <f t="shared" si="58"/>
        <v>2025</v>
      </c>
      <c r="B2018" s="77">
        <f t="shared" si="59"/>
        <v>1</v>
      </c>
      <c r="C2018" s="73">
        <v>45678</v>
      </c>
      <c r="D2018" s="68" t="s">
        <v>58</v>
      </c>
      <c r="E2018" s="48" t="s">
        <v>379</v>
      </c>
      <c r="F2018" s="69" t="str">
        <f>VLOOKUP(E2018,Customer[],2,FALSE)</f>
        <v>Demo</v>
      </c>
      <c r="G2018" s="69" t="str">
        <f>VLOOKUP(E2018,Customer[],3,FALSE)</f>
        <v>Thamain Bamyan Rd</v>
      </c>
      <c r="H2018" s="69" t="str">
        <f>VLOOKUP(E2018,Customer[],4,FALSE)</f>
        <v>Mangalar T/N</v>
      </c>
      <c r="I2018" s="48" t="s">
        <v>25</v>
      </c>
      <c r="J2018" s="70" t="str">
        <f>VLOOKUP(I2018,PGStock[],2,FALSE)</f>
        <v>Columbus Super Red Smooth 350 Ml</v>
      </c>
      <c r="K2018" s="71">
        <f>VLOOKUP(I2018,PGStock[],3,FALSE)</f>
        <v>0.35</v>
      </c>
      <c r="L2018" s="47">
        <v>14</v>
      </c>
      <c r="M2018" s="47">
        <f>VLOOKUP(I2018,PGStock[],6,FALSE)</f>
        <v>150</v>
      </c>
      <c r="N2018" s="47">
        <f>+PGSales!$L2018*PGSales!$M2018</f>
        <v>2100</v>
      </c>
    </row>
    <row r="2019" spans="1:14" hidden="1" x14ac:dyDescent="0.25">
      <c r="A2019" s="77">
        <f t="shared" si="58"/>
        <v>2025</v>
      </c>
      <c r="B2019" s="77">
        <f t="shared" si="59"/>
        <v>1</v>
      </c>
      <c r="C2019" s="73">
        <v>45678</v>
      </c>
      <c r="D2019" s="68" t="s">
        <v>70</v>
      </c>
      <c r="E2019" s="48" t="s">
        <v>370</v>
      </c>
      <c r="F2019" s="69" t="str">
        <f>VLOOKUP(E2019,Customer[],2,FALSE)</f>
        <v>Paint Taime Thaung</v>
      </c>
      <c r="G2019" s="69" t="str">
        <f>VLOOKUP(E2019,Customer[],3,FALSE)</f>
        <v>Aye Yake Nyein Rd</v>
      </c>
      <c r="H2019" s="69" t="str">
        <f>VLOOKUP(E2019,Customer[],4,FALSE)</f>
        <v>Hlaing Thar Yar</v>
      </c>
      <c r="I2019" s="48" t="s">
        <v>18</v>
      </c>
      <c r="J2019" s="70" t="str">
        <f>VLOOKUP(I2019,PGStock[],2,FALSE)</f>
        <v>Formula Rum 350ml</v>
      </c>
      <c r="K2019" s="71">
        <f>VLOOKUP(I2019,PGStock[],3,FALSE)</f>
        <v>0.35</v>
      </c>
      <c r="L2019" s="47">
        <v>5</v>
      </c>
      <c r="M2019" s="47">
        <f>VLOOKUP(I2019,PGStock[],6,FALSE)</f>
        <v>150</v>
      </c>
      <c r="N2019" s="47">
        <f>+PGSales!$L2019*PGSales!$M2019</f>
        <v>750</v>
      </c>
    </row>
    <row r="2020" spans="1:14" hidden="1" x14ac:dyDescent="0.25">
      <c r="A2020" s="77">
        <f t="shared" si="58"/>
        <v>2025</v>
      </c>
      <c r="B2020" s="77">
        <f t="shared" si="59"/>
        <v>1</v>
      </c>
      <c r="C2020" s="73">
        <v>45678</v>
      </c>
      <c r="D2020" s="68" t="s">
        <v>68</v>
      </c>
      <c r="E2020" s="48" t="s">
        <v>369</v>
      </c>
      <c r="F2020" s="69" t="str">
        <f>VLOOKUP(E2020,Customer[],2,FALSE)</f>
        <v>Min Thar Gyi</v>
      </c>
      <c r="G2020" s="69" t="str">
        <f>VLOOKUP(E2020,Customer[],3,FALSE)</f>
        <v>Aye Yake Nyein Rd</v>
      </c>
      <c r="H2020" s="69" t="str">
        <f>VLOOKUP(E2020,Customer[],4,FALSE)</f>
        <v>Hlaing Thar Yar</v>
      </c>
      <c r="I2020" s="48" t="s">
        <v>18</v>
      </c>
      <c r="J2020" s="70" t="str">
        <f>VLOOKUP(I2020,PGStock[],2,FALSE)</f>
        <v>Formula Rum 350ml</v>
      </c>
      <c r="K2020" s="71">
        <f>VLOOKUP(I2020,PGStock[],3,FALSE)</f>
        <v>0.35</v>
      </c>
      <c r="L2020" s="47">
        <v>2</v>
      </c>
      <c r="M2020" s="47">
        <f>VLOOKUP(I2020,PGStock[],6,FALSE)</f>
        <v>150</v>
      </c>
      <c r="N2020" s="47">
        <f>+PGSales!$L2020*PGSales!$M2020</f>
        <v>300</v>
      </c>
    </row>
    <row r="2021" spans="1:14" hidden="1" x14ac:dyDescent="0.25">
      <c r="A2021" s="77">
        <f t="shared" si="58"/>
        <v>2025</v>
      </c>
      <c r="B2021" s="77">
        <f t="shared" si="59"/>
        <v>1</v>
      </c>
      <c r="C2021" s="73">
        <v>45678</v>
      </c>
      <c r="D2021" s="68" t="s">
        <v>131</v>
      </c>
      <c r="E2021" s="48" t="s">
        <v>371</v>
      </c>
      <c r="F2021" s="69" t="str">
        <f>VLOOKUP(E2021,Customer[],2,FALSE)</f>
        <v>Arkar Tha</v>
      </c>
      <c r="G2021" s="69" t="str">
        <f>VLOOKUP(E2021,Customer[],3,FALSE)</f>
        <v>Thapyae Rd</v>
      </c>
      <c r="H2021" s="69" t="str">
        <f>VLOOKUP(E2021,Customer[],4,FALSE)</f>
        <v>Hlaing Thar Yar</v>
      </c>
      <c r="I2021" s="48" t="s">
        <v>117</v>
      </c>
      <c r="J2021" s="70" t="str">
        <f>VLOOKUP(I2021,PGStock[],2,FALSE)</f>
        <v>ဒဂုံမန်ကျည်း ကော်ဗူး (1 Liter)</v>
      </c>
      <c r="K2021" s="71">
        <f>VLOOKUP(I2021,PGStock[],3,FALSE)</f>
        <v>1</v>
      </c>
      <c r="L2021" s="47">
        <v>1</v>
      </c>
      <c r="M2021" s="47">
        <f>VLOOKUP(I2021,PGStock[],6,FALSE)</f>
        <v>100</v>
      </c>
      <c r="N2021" s="47">
        <f>+PGSales!$L2021*PGSales!$M2021</f>
        <v>100</v>
      </c>
    </row>
    <row r="2022" spans="1:14" hidden="1" x14ac:dyDescent="0.25">
      <c r="A2022" s="77">
        <f t="shared" si="58"/>
        <v>2025</v>
      </c>
      <c r="B2022" s="77">
        <f t="shared" si="59"/>
        <v>1</v>
      </c>
      <c r="C2022" s="73">
        <v>45678</v>
      </c>
      <c r="D2022" s="68" t="s">
        <v>131</v>
      </c>
      <c r="E2022" s="48" t="s">
        <v>371</v>
      </c>
      <c r="F2022" s="69" t="str">
        <f>VLOOKUP(E2022,Customer[],2,FALSE)</f>
        <v>Arkar Tha</v>
      </c>
      <c r="G2022" s="69" t="str">
        <f>VLOOKUP(E2022,Customer[],3,FALSE)</f>
        <v>Thapyae Rd</v>
      </c>
      <c r="H2022" s="69" t="str">
        <f>VLOOKUP(E2022,Customer[],4,FALSE)</f>
        <v>Hlaing Thar Yar</v>
      </c>
      <c r="I2022" s="48" t="s">
        <v>25</v>
      </c>
      <c r="J2022" s="70" t="str">
        <f>VLOOKUP(I2022,PGStock[],2,FALSE)</f>
        <v>Columbus Super Red Smooth 350 Ml</v>
      </c>
      <c r="K2022" s="71">
        <f>VLOOKUP(I2022,PGStock[],3,FALSE)</f>
        <v>0.35</v>
      </c>
      <c r="L2022" s="47">
        <v>5</v>
      </c>
      <c r="M2022" s="47">
        <f>VLOOKUP(I2022,PGStock[],6,FALSE)</f>
        <v>150</v>
      </c>
      <c r="N2022" s="47">
        <f>+PGSales!$L2022*PGSales!$M2022</f>
        <v>750</v>
      </c>
    </row>
    <row r="2023" spans="1:14" hidden="1" x14ac:dyDescent="0.25">
      <c r="A2023" s="77">
        <f t="shared" si="58"/>
        <v>2025</v>
      </c>
      <c r="B2023" s="77">
        <f t="shared" si="59"/>
        <v>1</v>
      </c>
      <c r="C2023" s="73">
        <v>45678</v>
      </c>
      <c r="D2023" s="68" t="s">
        <v>131</v>
      </c>
      <c r="E2023" s="48" t="s">
        <v>371</v>
      </c>
      <c r="F2023" s="69" t="str">
        <f>VLOOKUP(E2023,Customer[],2,FALSE)</f>
        <v>Arkar Tha</v>
      </c>
      <c r="G2023" s="69" t="str">
        <f>VLOOKUP(E2023,Customer[],3,FALSE)</f>
        <v>Thapyae Rd</v>
      </c>
      <c r="H2023" s="69" t="str">
        <f>VLOOKUP(E2023,Customer[],4,FALSE)</f>
        <v>Hlaing Thar Yar</v>
      </c>
      <c r="I2023" s="48" t="s">
        <v>18</v>
      </c>
      <c r="J2023" s="70" t="str">
        <f>VLOOKUP(I2023,PGStock[],2,FALSE)</f>
        <v>Formula Rum 350ml</v>
      </c>
      <c r="K2023" s="71">
        <f>VLOOKUP(I2023,PGStock[],3,FALSE)</f>
        <v>0.35</v>
      </c>
      <c r="L2023" s="47">
        <v>6</v>
      </c>
      <c r="M2023" s="47">
        <f>VLOOKUP(I2023,PGStock[],6,FALSE)</f>
        <v>150</v>
      </c>
      <c r="N2023" s="47">
        <f>+PGSales!$L2023*PGSales!$M2023</f>
        <v>900</v>
      </c>
    </row>
    <row r="2024" spans="1:14" hidden="1" x14ac:dyDescent="0.25">
      <c r="A2024" s="77">
        <f t="shared" si="58"/>
        <v>2025</v>
      </c>
      <c r="B2024" s="77">
        <f t="shared" si="59"/>
        <v>1</v>
      </c>
      <c r="C2024" s="73">
        <v>45678</v>
      </c>
      <c r="D2024" s="68" t="s">
        <v>74</v>
      </c>
      <c r="E2024" s="48" t="s">
        <v>415</v>
      </c>
      <c r="F2024" s="69" t="str">
        <f>VLOOKUP(E2024,Customer[],2,FALSE)</f>
        <v>Lucky</v>
      </c>
      <c r="G2024" s="69" t="str">
        <f>VLOOKUP(E2024,Customer[],3,FALSE)</f>
        <v>Malar Rd</v>
      </c>
      <c r="H2024" s="69" t="str">
        <f>VLOOKUP(E2024,Customer[],4,FALSE)</f>
        <v>Hlaing Thar Yar</v>
      </c>
      <c r="I2024" s="48" t="s">
        <v>25</v>
      </c>
      <c r="J2024" s="70" t="str">
        <f>VLOOKUP(I2024,PGStock[],2,FALSE)</f>
        <v>Columbus Super Red Smooth 350 Ml</v>
      </c>
      <c r="K2024" s="71">
        <f>VLOOKUP(I2024,PGStock[],3,FALSE)</f>
        <v>0.35</v>
      </c>
      <c r="L2024" s="47">
        <v>3</v>
      </c>
      <c r="M2024" s="47">
        <f>VLOOKUP(I2024,PGStock[],6,FALSE)</f>
        <v>150</v>
      </c>
      <c r="N2024" s="47">
        <f>+PGSales!$L2024*PGSales!$M2024</f>
        <v>450</v>
      </c>
    </row>
    <row r="2025" spans="1:14" hidden="1" x14ac:dyDescent="0.25">
      <c r="A2025" s="77">
        <f t="shared" si="58"/>
        <v>2025</v>
      </c>
      <c r="B2025" s="77">
        <f t="shared" si="59"/>
        <v>1</v>
      </c>
      <c r="C2025" s="73">
        <v>45678</v>
      </c>
      <c r="D2025" s="68" t="s">
        <v>74</v>
      </c>
      <c r="E2025" s="48" t="s">
        <v>415</v>
      </c>
      <c r="F2025" s="69" t="str">
        <f>VLOOKUP(E2025,Customer[],2,FALSE)</f>
        <v>Lucky</v>
      </c>
      <c r="G2025" s="69" t="str">
        <f>VLOOKUP(E2025,Customer[],3,FALSE)</f>
        <v>Malar Rd</v>
      </c>
      <c r="H2025" s="69" t="str">
        <f>VLOOKUP(E2025,Customer[],4,FALSE)</f>
        <v>Hlaing Thar Yar</v>
      </c>
      <c r="I2025" s="48" t="s">
        <v>20</v>
      </c>
      <c r="J2025" s="70" t="str">
        <f>VLOOKUP(I2025,PGStock[],2,FALSE)</f>
        <v>Formula Rum 700ml</v>
      </c>
      <c r="K2025" s="71">
        <f>VLOOKUP(I2025,PGStock[],3,FALSE)</f>
        <v>0.7</v>
      </c>
      <c r="L2025" s="47">
        <v>2</v>
      </c>
      <c r="M2025" s="47">
        <f>VLOOKUP(I2025,PGStock[],6,FALSE)</f>
        <v>200</v>
      </c>
      <c r="N2025" s="47">
        <f>+PGSales!$L2025*PGSales!$M2025</f>
        <v>400</v>
      </c>
    </row>
    <row r="2026" spans="1:14" hidden="1" x14ac:dyDescent="0.25">
      <c r="A2026" s="77">
        <f t="shared" si="58"/>
        <v>2025</v>
      </c>
      <c r="B2026" s="77">
        <f t="shared" si="59"/>
        <v>1</v>
      </c>
      <c r="C2026" s="73">
        <v>45678</v>
      </c>
      <c r="D2026" s="68" t="s">
        <v>74</v>
      </c>
      <c r="E2026" s="48" t="s">
        <v>415</v>
      </c>
      <c r="F2026" s="69" t="str">
        <f>VLOOKUP(E2026,Customer[],2,FALSE)</f>
        <v>Lucky</v>
      </c>
      <c r="G2026" s="69" t="str">
        <f>VLOOKUP(E2026,Customer[],3,FALSE)</f>
        <v>Malar Rd</v>
      </c>
      <c r="H2026" s="69" t="str">
        <f>VLOOKUP(E2026,Customer[],4,FALSE)</f>
        <v>Hlaing Thar Yar</v>
      </c>
      <c r="I2026" s="48" t="s">
        <v>18</v>
      </c>
      <c r="J2026" s="70" t="str">
        <f>VLOOKUP(I2026,PGStock[],2,FALSE)</f>
        <v>Formula Rum 350ml</v>
      </c>
      <c r="K2026" s="71">
        <f>VLOOKUP(I2026,PGStock[],3,FALSE)</f>
        <v>0.35</v>
      </c>
      <c r="L2026" s="47">
        <v>1</v>
      </c>
      <c r="M2026" s="47">
        <f>VLOOKUP(I2026,PGStock[],6,FALSE)</f>
        <v>150</v>
      </c>
      <c r="N2026" s="47">
        <f>+PGSales!$L2026*PGSales!$M2026</f>
        <v>150</v>
      </c>
    </row>
    <row r="2027" spans="1:14" hidden="1" x14ac:dyDescent="0.25">
      <c r="A2027" s="77">
        <f t="shared" si="58"/>
        <v>2025</v>
      </c>
      <c r="B2027" s="77">
        <f t="shared" si="59"/>
        <v>1</v>
      </c>
      <c r="C2027" s="73">
        <v>45678</v>
      </c>
      <c r="D2027" s="68" t="s">
        <v>76</v>
      </c>
      <c r="E2027" s="48" t="s">
        <v>435</v>
      </c>
      <c r="F2027" s="69" t="str">
        <f>VLOOKUP(E2027,Customer[],2,FALSE)</f>
        <v>Hlaing Bwar1</v>
      </c>
      <c r="G2027" s="69" t="str">
        <f>VLOOKUP(E2027,Customer[],3,FALSE)</f>
        <v>Paddue Rd</v>
      </c>
      <c r="H2027" s="69" t="str">
        <f>VLOOKUP(E2027,Customer[],4,FALSE)</f>
        <v>Hlaing Thar Yar</v>
      </c>
      <c r="I2027" s="48" t="s">
        <v>117</v>
      </c>
      <c r="J2027" s="70" t="str">
        <f>VLOOKUP(I2027,PGStock[],2,FALSE)</f>
        <v>ဒဂုံမန်ကျည်း ကော်ဗူး (1 Liter)</v>
      </c>
      <c r="K2027" s="71">
        <f>VLOOKUP(I2027,PGStock[],3,FALSE)</f>
        <v>1</v>
      </c>
      <c r="L2027" s="47">
        <v>1</v>
      </c>
      <c r="M2027" s="47">
        <f>VLOOKUP(I2027,PGStock[],6,FALSE)</f>
        <v>100</v>
      </c>
      <c r="N2027" s="47">
        <f>+PGSales!$L2027*PGSales!$M2027</f>
        <v>100</v>
      </c>
    </row>
    <row r="2028" spans="1:14" hidden="1" x14ac:dyDescent="0.25">
      <c r="A2028" s="77">
        <f t="shared" si="58"/>
        <v>2025</v>
      </c>
      <c r="B2028" s="77">
        <f t="shared" si="59"/>
        <v>1</v>
      </c>
      <c r="C2028" s="73">
        <v>45678</v>
      </c>
      <c r="D2028" s="68" t="s">
        <v>76</v>
      </c>
      <c r="E2028" s="48" t="s">
        <v>435</v>
      </c>
      <c r="F2028" s="69" t="str">
        <f>VLOOKUP(E2028,Customer[],2,FALSE)</f>
        <v>Hlaing Bwar1</v>
      </c>
      <c r="G2028" s="69" t="str">
        <f>VLOOKUP(E2028,Customer[],3,FALSE)</f>
        <v>Paddue Rd</v>
      </c>
      <c r="H2028" s="69" t="str">
        <f>VLOOKUP(E2028,Customer[],4,FALSE)</f>
        <v>Hlaing Thar Yar</v>
      </c>
      <c r="I2028" s="48" t="s">
        <v>25</v>
      </c>
      <c r="J2028" s="70" t="str">
        <f>VLOOKUP(I2028,PGStock[],2,FALSE)</f>
        <v>Columbus Super Red Smooth 350 Ml</v>
      </c>
      <c r="K2028" s="71">
        <f>VLOOKUP(I2028,PGStock[],3,FALSE)</f>
        <v>0.35</v>
      </c>
      <c r="L2028" s="47">
        <v>2</v>
      </c>
      <c r="M2028" s="47">
        <f>VLOOKUP(I2028,PGStock[],6,FALSE)</f>
        <v>150</v>
      </c>
      <c r="N2028" s="47">
        <f>+PGSales!$L2028*PGSales!$M2028</f>
        <v>300</v>
      </c>
    </row>
    <row r="2029" spans="1:14" hidden="1" x14ac:dyDescent="0.25">
      <c r="A2029" s="77">
        <f t="shared" si="58"/>
        <v>2025</v>
      </c>
      <c r="B2029" s="77">
        <f t="shared" si="59"/>
        <v>1</v>
      </c>
      <c r="C2029" s="73">
        <v>45678</v>
      </c>
      <c r="D2029" s="68" t="s">
        <v>76</v>
      </c>
      <c r="E2029" s="48" t="s">
        <v>435</v>
      </c>
      <c r="F2029" s="69" t="str">
        <f>VLOOKUP(E2029,Customer[],2,FALSE)</f>
        <v>Hlaing Bwar1</v>
      </c>
      <c r="G2029" s="69" t="str">
        <f>VLOOKUP(E2029,Customer[],3,FALSE)</f>
        <v>Paddue Rd</v>
      </c>
      <c r="H2029" s="69" t="str">
        <f>VLOOKUP(E2029,Customer[],4,FALSE)</f>
        <v>Hlaing Thar Yar</v>
      </c>
      <c r="I2029" s="48" t="s">
        <v>18</v>
      </c>
      <c r="J2029" s="70" t="str">
        <f>VLOOKUP(I2029,PGStock[],2,FALSE)</f>
        <v>Formula Rum 350ml</v>
      </c>
      <c r="K2029" s="71">
        <f>VLOOKUP(I2029,PGStock[],3,FALSE)</f>
        <v>0.35</v>
      </c>
      <c r="L2029" s="47">
        <v>3</v>
      </c>
      <c r="M2029" s="47">
        <f>VLOOKUP(I2029,PGStock[],6,FALSE)</f>
        <v>150</v>
      </c>
      <c r="N2029" s="47">
        <f>+PGSales!$L2029*PGSales!$M2029</f>
        <v>450</v>
      </c>
    </row>
    <row r="2030" spans="1:14" hidden="1" x14ac:dyDescent="0.25">
      <c r="A2030" s="77">
        <f t="shared" si="58"/>
        <v>2025</v>
      </c>
      <c r="B2030" s="77">
        <f t="shared" si="59"/>
        <v>1</v>
      </c>
      <c r="C2030" s="73">
        <v>45678</v>
      </c>
      <c r="D2030" s="68" t="s">
        <v>367</v>
      </c>
      <c r="E2030" s="48" t="s">
        <v>416</v>
      </c>
      <c r="F2030" s="69" t="str">
        <f>VLOOKUP(E2030,Customer[],2,FALSE)</f>
        <v>Hlaing Bwar 2</v>
      </c>
      <c r="G2030" s="69" t="str">
        <f>VLOOKUP(E2030,Customer[],3,FALSE)</f>
        <v>Sake kan Thar Rd</v>
      </c>
      <c r="H2030" s="69" t="str">
        <f>VLOOKUP(E2030,Customer[],4,FALSE)</f>
        <v>Hlaing Thar Yar</v>
      </c>
      <c r="I2030" s="48" t="s">
        <v>25</v>
      </c>
      <c r="J2030" s="70" t="str">
        <f>VLOOKUP(I2030,PGStock[],2,FALSE)</f>
        <v>Columbus Super Red Smooth 350 Ml</v>
      </c>
      <c r="K2030" s="71">
        <f>VLOOKUP(I2030,PGStock[],3,FALSE)</f>
        <v>0.35</v>
      </c>
      <c r="L2030" s="47">
        <v>5</v>
      </c>
      <c r="M2030" s="47">
        <f>VLOOKUP(I2030,PGStock[],6,FALSE)</f>
        <v>150</v>
      </c>
      <c r="N2030" s="47">
        <f>+PGSales!$L2030*PGSales!$M2030</f>
        <v>750</v>
      </c>
    </row>
    <row r="2031" spans="1:14" hidden="1" x14ac:dyDescent="0.25">
      <c r="A2031" s="77">
        <f t="shared" si="58"/>
        <v>2025</v>
      </c>
      <c r="B2031" s="77">
        <f t="shared" si="59"/>
        <v>1</v>
      </c>
      <c r="C2031" s="73">
        <v>45678</v>
      </c>
      <c r="D2031" s="68" t="s">
        <v>367</v>
      </c>
      <c r="E2031" s="48" t="s">
        <v>416</v>
      </c>
      <c r="F2031" s="69" t="str">
        <f>VLOOKUP(E2031,Customer[],2,FALSE)</f>
        <v>Hlaing Bwar 2</v>
      </c>
      <c r="G2031" s="69" t="str">
        <f>VLOOKUP(E2031,Customer[],3,FALSE)</f>
        <v>Sake kan Thar Rd</v>
      </c>
      <c r="H2031" s="69" t="str">
        <f>VLOOKUP(E2031,Customer[],4,FALSE)</f>
        <v>Hlaing Thar Yar</v>
      </c>
      <c r="I2031" s="48" t="s">
        <v>18</v>
      </c>
      <c r="J2031" s="70" t="str">
        <f>VLOOKUP(I2031,PGStock[],2,FALSE)</f>
        <v>Formula Rum 350ml</v>
      </c>
      <c r="K2031" s="71">
        <f>VLOOKUP(I2031,PGStock[],3,FALSE)</f>
        <v>0.35</v>
      </c>
      <c r="L2031" s="47">
        <v>1</v>
      </c>
      <c r="M2031" s="47">
        <f>VLOOKUP(I2031,PGStock[],6,FALSE)</f>
        <v>150</v>
      </c>
      <c r="N2031" s="47">
        <f>+PGSales!$L2031*PGSales!$M2031</f>
        <v>150</v>
      </c>
    </row>
    <row r="2032" spans="1:14" hidden="1" x14ac:dyDescent="0.25">
      <c r="A2032" s="77">
        <f t="shared" si="58"/>
        <v>2025</v>
      </c>
      <c r="B2032" s="77">
        <f t="shared" si="59"/>
        <v>1</v>
      </c>
      <c r="C2032" s="73">
        <v>45678</v>
      </c>
      <c r="D2032" s="68" t="s">
        <v>365</v>
      </c>
      <c r="E2032" s="48" t="s">
        <v>417</v>
      </c>
      <c r="F2032" s="69" t="str">
        <f>VLOOKUP(E2032,Customer[],2,FALSE)</f>
        <v>Arkar Tha 2</v>
      </c>
      <c r="G2032" s="69" t="str">
        <f>VLOOKUP(E2032,Customer[],3,FALSE)</f>
        <v>Sake kan Thar Rd</v>
      </c>
      <c r="H2032" s="69" t="str">
        <f>VLOOKUP(E2032,Customer[],4,FALSE)</f>
        <v>Hlaing Thar Yar</v>
      </c>
      <c r="I2032" s="48" t="s">
        <v>117</v>
      </c>
      <c r="J2032" s="70" t="str">
        <f>VLOOKUP(I2032,PGStock[],2,FALSE)</f>
        <v>ဒဂုံမန်ကျည်း ကော်ဗူး (1 Liter)</v>
      </c>
      <c r="K2032" s="71">
        <f>VLOOKUP(I2032,PGStock[],3,FALSE)</f>
        <v>1</v>
      </c>
      <c r="L2032" s="47">
        <v>4</v>
      </c>
      <c r="M2032" s="47">
        <f>VLOOKUP(I2032,PGStock[],6,FALSE)</f>
        <v>100</v>
      </c>
      <c r="N2032" s="47">
        <f>+PGSales!$L2032*PGSales!$M2032</f>
        <v>400</v>
      </c>
    </row>
    <row r="2033" spans="1:14" hidden="1" x14ac:dyDescent="0.25">
      <c r="A2033" s="77">
        <f t="shared" si="58"/>
        <v>2025</v>
      </c>
      <c r="B2033" s="77">
        <f t="shared" si="59"/>
        <v>1</v>
      </c>
      <c r="C2033" s="73">
        <v>45678</v>
      </c>
      <c r="D2033" s="68" t="s">
        <v>365</v>
      </c>
      <c r="E2033" s="48" t="s">
        <v>417</v>
      </c>
      <c r="F2033" s="69" t="str">
        <f>VLOOKUP(E2033,Customer[],2,FALSE)</f>
        <v>Arkar Tha 2</v>
      </c>
      <c r="G2033" s="69" t="str">
        <f>VLOOKUP(E2033,Customer[],3,FALSE)</f>
        <v>Sake kan Thar Rd</v>
      </c>
      <c r="H2033" s="69" t="str">
        <f>VLOOKUP(E2033,Customer[],4,FALSE)</f>
        <v>Hlaing Thar Yar</v>
      </c>
      <c r="I2033" s="48" t="s">
        <v>18</v>
      </c>
      <c r="J2033" s="70" t="str">
        <f>VLOOKUP(I2033,PGStock[],2,FALSE)</f>
        <v>Formula Rum 350ml</v>
      </c>
      <c r="K2033" s="71">
        <f>VLOOKUP(I2033,PGStock[],3,FALSE)</f>
        <v>0.35</v>
      </c>
      <c r="L2033" s="47">
        <v>4</v>
      </c>
      <c r="M2033" s="47">
        <f>VLOOKUP(I2033,PGStock[],6,FALSE)</f>
        <v>150</v>
      </c>
      <c r="N2033" s="47">
        <f>+PGSales!$L2033*PGSales!$M2033</f>
        <v>600</v>
      </c>
    </row>
    <row r="2034" spans="1:14" hidden="1" x14ac:dyDescent="0.25">
      <c r="A2034" s="77">
        <f t="shared" si="58"/>
        <v>2025</v>
      </c>
      <c r="B2034" s="77">
        <f t="shared" si="59"/>
        <v>1</v>
      </c>
      <c r="C2034" s="73">
        <v>45678</v>
      </c>
      <c r="D2034" s="68" t="s">
        <v>72</v>
      </c>
      <c r="E2034" s="48" t="s">
        <v>373</v>
      </c>
      <c r="F2034" s="69" t="str">
        <f>VLOOKUP(E2034,Customer[],2,FALSE)</f>
        <v>Htate Tan</v>
      </c>
      <c r="G2034" s="69" t="str">
        <f>VLOOKUP(E2034,Customer[],3,FALSE)</f>
        <v>Sattmu Zone (1) Zay Rd</v>
      </c>
      <c r="H2034" s="69" t="str">
        <f>VLOOKUP(E2034,Customer[],4,FALSE)</f>
        <v>Hlaing Thar Yar</v>
      </c>
      <c r="I2034" s="48" t="s">
        <v>25</v>
      </c>
      <c r="J2034" s="70" t="str">
        <f>VLOOKUP(I2034,PGStock[],2,FALSE)</f>
        <v>Columbus Super Red Smooth 350 Ml</v>
      </c>
      <c r="K2034" s="71">
        <f>VLOOKUP(I2034,PGStock[],3,FALSE)</f>
        <v>0.35</v>
      </c>
      <c r="L2034" s="47">
        <v>2</v>
      </c>
      <c r="M2034" s="47">
        <f>VLOOKUP(I2034,PGStock[],6,FALSE)</f>
        <v>150</v>
      </c>
      <c r="N2034" s="47">
        <f>+PGSales!$L2034*PGSales!$M2034</f>
        <v>300</v>
      </c>
    </row>
    <row r="2035" spans="1:14" hidden="1" x14ac:dyDescent="0.25">
      <c r="A2035" s="77">
        <f t="shared" si="58"/>
        <v>2025</v>
      </c>
      <c r="B2035" s="77">
        <f t="shared" si="59"/>
        <v>1</v>
      </c>
      <c r="C2035" s="73">
        <v>45678</v>
      </c>
      <c r="D2035" s="68" t="s">
        <v>72</v>
      </c>
      <c r="E2035" s="48" t="s">
        <v>373</v>
      </c>
      <c r="F2035" s="69" t="str">
        <f>VLOOKUP(E2035,Customer[],2,FALSE)</f>
        <v>Htate Tan</v>
      </c>
      <c r="G2035" s="69" t="str">
        <f>VLOOKUP(E2035,Customer[],3,FALSE)</f>
        <v>Sattmu Zone (1) Zay Rd</v>
      </c>
      <c r="H2035" s="69" t="str">
        <f>VLOOKUP(E2035,Customer[],4,FALSE)</f>
        <v>Hlaing Thar Yar</v>
      </c>
      <c r="I2035" s="48" t="s">
        <v>18</v>
      </c>
      <c r="J2035" s="70" t="str">
        <f>VLOOKUP(I2035,PGStock[],2,FALSE)</f>
        <v>Formula Rum 350ml</v>
      </c>
      <c r="K2035" s="71">
        <f>VLOOKUP(I2035,PGStock[],3,FALSE)</f>
        <v>0.35</v>
      </c>
      <c r="L2035" s="47">
        <v>5</v>
      </c>
      <c r="M2035" s="47">
        <f>VLOOKUP(I2035,PGStock[],6,FALSE)</f>
        <v>150</v>
      </c>
      <c r="N2035" s="47">
        <f>+PGSales!$L2035*PGSales!$M2035</f>
        <v>750</v>
      </c>
    </row>
    <row r="2036" spans="1:14" hidden="1" x14ac:dyDescent="0.25">
      <c r="A2036" s="77">
        <f t="shared" si="58"/>
        <v>2025</v>
      </c>
      <c r="B2036" s="77">
        <f t="shared" si="59"/>
        <v>1</v>
      </c>
      <c r="C2036" s="73">
        <v>45679</v>
      </c>
      <c r="D2036" s="68" t="s">
        <v>115</v>
      </c>
      <c r="E2036" s="48" t="s">
        <v>406</v>
      </c>
      <c r="F2036" s="69" t="str">
        <f>VLOOKUP(E2036,Customer[],2,FALSE)</f>
        <v>Sare Muke</v>
      </c>
      <c r="G2036" s="69" t="str">
        <f>VLOOKUP(E2036,Customer[],3,FALSE)</f>
        <v>Ka Mar Thi Rd</v>
      </c>
      <c r="H2036" s="69" t="str">
        <f>VLOOKUP(E2036,Customer[],4,FALSE)</f>
        <v>N/Oakkala</v>
      </c>
      <c r="I2036" s="48" t="s">
        <v>25</v>
      </c>
      <c r="J2036" s="70" t="str">
        <f>VLOOKUP(I2036,PGStock[],2,FALSE)</f>
        <v>Columbus Super Red Smooth 350 Ml</v>
      </c>
      <c r="K2036" s="71">
        <f>VLOOKUP(I2036,PGStock[],3,FALSE)</f>
        <v>0.35</v>
      </c>
      <c r="L2036" s="47">
        <v>1</v>
      </c>
      <c r="M2036" s="47">
        <f>VLOOKUP(I2036,PGStock[],6,FALSE)</f>
        <v>150</v>
      </c>
      <c r="N2036" s="47">
        <f>+PGSales!$L2036*PGSales!$M2036</f>
        <v>150</v>
      </c>
    </row>
    <row r="2037" spans="1:14" hidden="1" x14ac:dyDescent="0.25">
      <c r="A2037" s="77">
        <f t="shared" si="58"/>
        <v>2025</v>
      </c>
      <c r="B2037" s="77">
        <f t="shared" si="59"/>
        <v>1</v>
      </c>
      <c r="C2037" s="73">
        <v>45679</v>
      </c>
      <c r="D2037" s="68" t="s">
        <v>115</v>
      </c>
      <c r="E2037" s="48" t="s">
        <v>406</v>
      </c>
      <c r="F2037" s="69" t="str">
        <f>VLOOKUP(E2037,Customer[],2,FALSE)</f>
        <v>Sare Muke</v>
      </c>
      <c r="G2037" s="69" t="str">
        <f>VLOOKUP(E2037,Customer[],3,FALSE)</f>
        <v>Ka Mar Thi Rd</v>
      </c>
      <c r="H2037" s="69" t="str">
        <f>VLOOKUP(E2037,Customer[],4,FALSE)</f>
        <v>N/Oakkala</v>
      </c>
      <c r="I2037" s="48" t="s">
        <v>20</v>
      </c>
      <c r="J2037" s="70" t="str">
        <f>VLOOKUP(I2037,PGStock[],2,FALSE)</f>
        <v>Formula Rum 700ml</v>
      </c>
      <c r="K2037" s="71">
        <f>VLOOKUP(I2037,PGStock[],3,FALSE)</f>
        <v>0.7</v>
      </c>
      <c r="L2037" s="47">
        <v>1</v>
      </c>
      <c r="M2037" s="47">
        <f>VLOOKUP(I2037,PGStock[],6,FALSE)</f>
        <v>200</v>
      </c>
      <c r="N2037" s="47">
        <f>+PGSales!$L2037*PGSales!$M2037</f>
        <v>200</v>
      </c>
    </row>
    <row r="2038" spans="1:14" hidden="1" x14ac:dyDescent="0.25">
      <c r="A2038" s="77">
        <f t="shared" si="58"/>
        <v>2025</v>
      </c>
      <c r="B2038" s="77">
        <f t="shared" si="59"/>
        <v>1</v>
      </c>
      <c r="C2038" s="73">
        <v>45679</v>
      </c>
      <c r="D2038" s="68" t="s">
        <v>115</v>
      </c>
      <c r="E2038" s="48" t="s">
        <v>406</v>
      </c>
      <c r="F2038" s="69" t="str">
        <f>VLOOKUP(E2038,Customer[],2,FALSE)</f>
        <v>Sare Muke</v>
      </c>
      <c r="G2038" s="69" t="str">
        <f>VLOOKUP(E2038,Customer[],3,FALSE)</f>
        <v>Ka Mar Thi Rd</v>
      </c>
      <c r="H2038" s="69" t="str">
        <f>VLOOKUP(E2038,Customer[],4,FALSE)</f>
        <v>N/Oakkala</v>
      </c>
      <c r="I2038" s="48" t="s">
        <v>18</v>
      </c>
      <c r="J2038" s="70" t="str">
        <f>VLOOKUP(I2038,PGStock[],2,FALSE)</f>
        <v>Formula Rum 350ml</v>
      </c>
      <c r="K2038" s="71">
        <f>VLOOKUP(I2038,PGStock[],3,FALSE)</f>
        <v>0.35</v>
      </c>
      <c r="L2038" s="47">
        <v>2</v>
      </c>
      <c r="M2038" s="47">
        <f>VLOOKUP(I2038,PGStock[],6,FALSE)</f>
        <v>150</v>
      </c>
      <c r="N2038" s="47">
        <f>+PGSales!$L2038*PGSales!$M2038</f>
        <v>300</v>
      </c>
    </row>
    <row r="2039" spans="1:14" hidden="1" x14ac:dyDescent="0.25">
      <c r="A2039" s="77">
        <f t="shared" si="58"/>
        <v>2025</v>
      </c>
      <c r="B2039" s="77">
        <f t="shared" si="59"/>
        <v>1</v>
      </c>
      <c r="C2039" s="73">
        <v>45679</v>
      </c>
      <c r="D2039" s="68" t="s">
        <v>1</v>
      </c>
      <c r="E2039" s="48" t="s">
        <v>394</v>
      </c>
      <c r="F2039" s="69" t="str">
        <f>VLOOKUP(E2039,Customer[],2,FALSE)</f>
        <v>Khun Myant</v>
      </c>
      <c r="G2039" s="69" t="str">
        <f>VLOOKUP(E2039,Customer[],3,FALSE)</f>
        <v>Nuaung Yann Rd</v>
      </c>
      <c r="H2039" s="69" t="str">
        <f>VLOOKUP(E2039,Customer[],4,FALSE)</f>
        <v>S Paukkan N/Oakkala</v>
      </c>
      <c r="I2039" s="48" t="s">
        <v>117</v>
      </c>
      <c r="J2039" s="70" t="str">
        <f>VLOOKUP(I2039,PGStock[],2,FALSE)</f>
        <v>ဒဂုံမန်ကျည်း ကော်ဗူး (1 Liter)</v>
      </c>
      <c r="K2039" s="71">
        <f>VLOOKUP(I2039,PGStock[],3,FALSE)</f>
        <v>1</v>
      </c>
      <c r="L2039" s="47">
        <v>8</v>
      </c>
      <c r="M2039" s="47">
        <f>VLOOKUP(I2039,PGStock[],6,FALSE)</f>
        <v>100</v>
      </c>
      <c r="N2039" s="47">
        <f>+PGSales!$L2039*PGSales!$M2039</f>
        <v>800</v>
      </c>
    </row>
    <row r="2040" spans="1:14" hidden="1" x14ac:dyDescent="0.25">
      <c r="A2040" s="77">
        <f t="shared" si="58"/>
        <v>2025</v>
      </c>
      <c r="B2040" s="77">
        <f t="shared" si="59"/>
        <v>1</v>
      </c>
      <c r="C2040" s="73">
        <v>45679</v>
      </c>
      <c r="D2040" s="68" t="s">
        <v>1</v>
      </c>
      <c r="E2040" s="48" t="s">
        <v>394</v>
      </c>
      <c r="F2040" s="69" t="str">
        <f>VLOOKUP(E2040,Customer[],2,FALSE)</f>
        <v>Khun Myant</v>
      </c>
      <c r="G2040" s="69" t="str">
        <f>VLOOKUP(E2040,Customer[],3,FALSE)</f>
        <v>Nuaung Yann Rd</v>
      </c>
      <c r="H2040" s="69" t="str">
        <f>VLOOKUP(E2040,Customer[],4,FALSE)</f>
        <v>S Paukkan N/Oakkala</v>
      </c>
      <c r="I2040" s="48" t="s">
        <v>25</v>
      </c>
      <c r="J2040" s="70" t="str">
        <f>VLOOKUP(I2040,PGStock[],2,FALSE)</f>
        <v>Columbus Super Red Smooth 350 Ml</v>
      </c>
      <c r="K2040" s="71">
        <f>VLOOKUP(I2040,PGStock[],3,FALSE)</f>
        <v>0.35</v>
      </c>
      <c r="L2040" s="47">
        <v>5</v>
      </c>
      <c r="M2040" s="47">
        <f>VLOOKUP(I2040,PGStock[],6,FALSE)</f>
        <v>150</v>
      </c>
      <c r="N2040" s="47">
        <f>+PGSales!$L2040*PGSales!$M2040</f>
        <v>750</v>
      </c>
    </row>
    <row r="2041" spans="1:14" hidden="1" x14ac:dyDescent="0.25">
      <c r="A2041" s="77">
        <f t="shared" si="58"/>
        <v>2025</v>
      </c>
      <c r="B2041" s="77">
        <f t="shared" si="59"/>
        <v>1</v>
      </c>
      <c r="C2041" s="73">
        <v>45679</v>
      </c>
      <c r="D2041" s="68" t="s">
        <v>1</v>
      </c>
      <c r="E2041" s="48" t="s">
        <v>394</v>
      </c>
      <c r="F2041" s="69" t="str">
        <f>VLOOKUP(E2041,Customer[],2,FALSE)</f>
        <v>Khun Myant</v>
      </c>
      <c r="G2041" s="69" t="str">
        <f>VLOOKUP(E2041,Customer[],3,FALSE)</f>
        <v>Nuaung Yann Rd</v>
      </c>
      <c r="H2041" s="69" t="str">
        <f>VLOOKUP(E2041,Customer[],4,FALSE)</f>
        <v>S Paukkan N/Oakkala</v>
      </c>
      <c r="I2041" s="48" t="s">
        <v>23</v>
      </c>
      <c r="J2041" s="70" t="str">
        <f>VLOOKUP(I2041,PGStock[],2,FALSE)</f>
        <v>Columbus Super Red Smooth 175 Ml</v>
      </c>
      <c r="K2041" s="71">
        <f>VLOOKUP(I2041,PGStock[],3,FALSE)</f>
        <v>0.17499999999999999</v>
      </c>
      <c r="L2041" s="47">
        <v>6</v>
      </c>
      <c r="M2041" s="47">
        <f>VLOOKUP(I2041,PGStock[],6,FALSE)</f>
        <v>100</v>
      </c>
      <c r="N2041" s="47">
        <f>+PGSales!$L2041*PGSales!$M2041</f>
        <v>600</v>
      </c>
    </row>
    <row r="2042" spans="1:14" hidden="1" x14ac:dyDescent="0.25">
      <c r="A2042" s="77">
        <f t="shared" si="58"/>
        <v>2025</v>
      </c>
      <c r="B2042" s="77">
        <f t="shared" si="59"/>
        <v>1</v>
      </c>
      <c r="C2042" s="73">
        <v>45679</v>
      </c>
      <c r="D2042" s="68" t="s">
        <v>1</v>
      </c>
      <c r="E2042" s="48" t="s">
        <v>394</v>
      </c>
      <c r="F2042" s="69" t="str">
        <f>VLOOKUP(E2042,Customer[],2,FALSE)</f>
        <v>Khun Myant</v>
      </c>
      <c r="G2042" s="69" t="str">
        <f>VLOOKUP(E2042,Customer[],3,FALSE)</f>
        <v>Nuaung Yann Rd</v>
      </c>
      <c r="H2042" s="69" t="str">
        <f>VLOOKUP(E2042,Customer[],4,FALSE)</f>
        <v>S Paukkan N/Oakkala</v>
      </c>
      <c r="I2042" s="48" t="s">
        <v>18</v>
      </c>
      <c r="J2042" s="70" t="str">
        <f>VLOOKUP(I2042,PGStock[],2,FALSE)</f>
        <v>Formula Rum 350ml</v>
      </c>
      <c r="K2042" s="71">
        <f>VLOOKUP(I2042,PGStock[],3,FALSE)</f>
        <v>0.35</v>
      </c>
      <c r="L2042" s="47">
        <v>4</v>
      </c>
      <c r="M2042" s="47">
        <f>VLOOKUP(I2042,PGStock[],6,FALSE)</f>
        <v>150</v>
      </c>
      <c r="N2042" s="47">
        <f>+PGSales!$L2042*PGSales!$M2042</f>
        <v>600</v>
      </c>
    </row>
    <row r="2043" spans="1:14" hidden="1" x14ac:dyDescent="0.25">
      <c r="A2043" s="77">
        <f t="shared" si="58"/>
        <v>2025</v>
      </c>
      <c r="B2043" s="77">
        <f t="shared" si="59"/>
        <v>1</v>
      </c>
      <c r="C2043" s="73">
        <v>45679</v>
      </c>
      <c r="D2043" s="68" t="s">
        <v>3</v>
      </c>
      <c r="E2043" s="48" t="s">
        <v>409</v>
      </c>
      <c r="F2043" s="69" t="str">
        <f>VLOOKUP(E2043,Customer[],2,FALSE)</f>
        <v>Kyout Lan Htate</v>
      </c>
      <c r="G2043" s="69" t="str">
        <f>VLOOKUP(E2043,Customer[],3,FALSE)</f>
        <v>Bagan Rd</v>
      </c>
      <c r="H2043" s="69" t="str">
        <f>VLOOKUP(E2043,Customer[],4,FALSE)</f>
        <v>S Paukkan N/Oakkala</v>
      </c>
      <c r="I2043" s="48" t="s">
        <v>25</v>
      </c>
      <c r="J2043" s="70" t="str">
        <f>VLOOKUP(I2043,PGStock[],2,FALSE)</f>
        <v>Columbus Super Red Smooth 350 Ml</v>
      </c>
      <c r="K2043" s="71">
        <f>VLOOKUP(I2043,PGStock[],3,FALSE)</f>
        <v>0.35</v>
      </c>
      <c r="L2043" s="47">
        <v>1</v>
      </c>
      <c r="M2043" s="47">
        <f>VLOOKUP(I2043,PGStock[],6,FALSE)</f>
        <v>150</v>
      </c>
      <c r="N2043" s="47">
        <f>+PGSales!$L2043*PGSales!$M2043</f>
        <v>150</v>
      </c>
    </row>
    <row r="2044" spans="1:14" hidden="1" x14ac:dyDescent="0.25">
      <c r="A2044" s="77">
        <f t="shared" si="58"/>
        <v>2025</v>
      </c>
      <c r="B2044" s="77">
        <f t="shared" si="59"/>
        <v>1</v>
      </c>
      <c r="C2044" s="73">
        <v>45679</v>
      </c>
      <c r="D2044" s="68" t="s">
        <v>187</v>
      </c>
      <c r="E2044" s="48" t="s">
        <v>411</v>
      </c>
      <c r="F2044" s="69" t="str">
        <f>VLOOKUP(E2044,Customer[],2,FALSE)</f>
        <v>Aung zay</v>
      </c>
      <c r="G2044" s="69" t="str">
        <f>VLOOKUP(E2044,Customer[],3,FALSE)</f>
        <v>Nawe Thar Gi Rd</v>
      </c>
      <c r="H2044" s="69" t="str">
        <f>VLOOKUP(E2044,Customer[],4,FALSE)</f>
        <v>N/Oakkala</v>
      </c>
      <c r="I2044" s="48" t="s">
        <v>25</v>
      </c>
      <c r="J2044" s="70" t="str">
        <f>VLOOKUP(I2044,PGStock[],2,FALSE)</f>
        <v>Columbus Super Red Smooth 350 Ml</v>
      </c>
      <c r="K2044" s="71">
        <f>VLOOKUP(I2044,PGStock[],3,FALSE)</f>
        <v>0.35</v>
      </c>
      <c r="L2044" s="47">
        <v>1</v>
      </c>
      <c r="M2044" s="47">
        <f>VLOOKUP(I2044,PGStock[],6,FALSE)</f>
        <v>150</v>
      </c>
      <c r="N2044" s="47">
        <f>+PGSales!$L2044*PGSales!$M2044</f>
        <v>150</v>
      </c>
    </row>
    <row r="2045" spans="1:14" hidden="1" x14ac:dyDescent="0.25">
      <c r="A2045" s="77">
        <f t="shared" si="58"/>
        <v>2025</v>
      </c>
      <c r="B2045" s="77">
        <f t="shared" si="59"/>
        <v>1</v>
      </c>
      <c r="C2045" s="73">
        <v>45679</v>
      </c>
      <c r="D2045" s="68" t="s">
        <v>4</v>
      </c>
      <c r="E2045" s="48" t="s">
        <v>412</v>
      </c>
      <c r="F2045" s="69" t="str">
        <f>VLOOKUP(E2045,Customer[],2,FALSE)</f>
        <v>Sakarwar 2</v>
      </c>
      <c r="G2045" s="69" t="str">
        <f>VLOOKUP(E2045,Customer[],3,FALSE)</f>
        <v>Nawe Ni Rd</v>
      </c>
      <c r="H2045" s="69" t="str">
        <f>VLOOKUP(E2045,Customer[],4,FALSE)</f>
        <v>N/Oakkala</v>
      </c>
      <c r="I2045" s="48" t="s">
        <v>25</v>
      </c>
      <c r="J2045" s="70" t="str">
        <f>VLOOKUP(I2045,PGStock[],2,FALSE)</f>
        <v>Columbus Super Red Smooth 350 Ml</v>
      </c>
      <c r="K2045" s="71">
        <f>VLOOKUP(I2045,PGStock[],3,FALSE)</f>
        <v>0.35</v>
      </c>
      <c r="L2045" s="47">
        <v>9</v>
      </c>
      <c r="M2045" s="47">
        <f>VLOOKUP(I2045,PGStock[],6,FALSE)</f>
        <v>150</v>
      </c>
      <c r="N2045" s="47">
        <f>+PGSales!$L2045*PGSales!$M2045</f>
        <v>1350</v>
      </c>
    </row>
    <row r="2046" spans="1:14" hidden="1" x14ac:dyDescent="0.25">
      <c r="A2046" s="77">
        <f t="shared" si="58"/>
        <v>2025</v>
      </c>
      <c r="B2046" s="77">
        <f t="shared" si="59"/>
        <v>1</v>
      </c>
      <c r="C2046" s="73">
        <v>45679</v>
      </c>
      <c r="D2046" s="68" t="s">
        <v>4</v>
      </c>
      <c r="E2046" s="48" t="s">
        <v>412</v>
      </c>
      <c r="F2046" s="69" t="str">
        <f>VLOOKUP(E2046,Customer[],2,FALSE)</f>
        <v>Sakarwar 2</v>
      </c>
      <c r="G2046" s="69" t="str">
        <f>VLOOKUP(E2046,Customer[],3,FALSE)</f>
        <v>Nawe Ni Rd</v>
      </c>
      <c r="H2046" s="69" t="str">
        <f>VLOOKUP(E2046,Customer[],4,FALSE)</f>
        <v>N/Oakkala</v>
      </c>
      <c r="I2046" s="48" t="s">
        <v>18</v>
      </c>
      <c r="J2046" s="70" t="str">
        <f>VLOOKUP(I2046,PGStock[],2,FALSE)</f>
        <v>Formula Rum 350ml</v>
      </c>
      <c r="K2046" s="71">
        <f>VLOOKUP(I2046,PGStock[],3,FALSE)</f>
        <v>0.35</v>
      </c>
      <c r="L2046" s="47">
        <v>9</v>
      </c>
      <c r="M2046" s="47">
        <f>VLOOKUP(I2046,PGStock[],6,FALSE)</f>
        <v>150</v>
      </c>
      <c r="N2046" s="47">
        <f>+PGSales!$L2046*PGSales!$M2046</f>
        <v>1350</v>
      </c>
    </row>
    <row r="2047" spans="1:14" hidden="1" x14ac:dyDescent="0.25">
      <c r="A2047" s="77">
        <f t="shared" si="58"/>
        <v>2025</v>
      </c>
      <c r="B2047" s="77">
        <f t="shared" si="59"/>
        <v>1</v>
      </c>
      <c r="C2047" s="73">
        <v>45679</v>
      </c>
      <c r="D2047" s="68" t="s">
        <v>2</v>
      </c>
      <c r="E2047" s="48" t="s">
        <v>413</v>
      </c>
      <c r="F2047" s="69" t="str">
        <f>VLOOKUP(E2047,Customer[],2,FALSE)</f>
        <v>Sakarwar 1</v>
      </c>
      <c r="G2047" s="69" t="str">
        <f>VLOOKUP(E2047,Customer[],3,FALSE)</f>
        <v>Lan Wa Rd</v>
      </c>
      <c r="H2047" s="69" t="str">
        <f>VLOOKUP(E2047,Customer[],4,FALSE)</f>
        <v>N/Oakkala</v>
      </c>
      <c r="I2047" s="48" t="s">
        <v>25</v>
      </c>
      <c r="J2047" s="70" t="str">
        <f>VLOOKUP(I2047,PGStock[],2,FALSE)</f>
        <v>Columbus Super Red Smooth 350 Ml</v>
      </c>
      <c r="K2047" s="71">
        <f>VLOOKUP(I2047,PGStock[],3,FALSE)</f>
        <v>0.35</v>
      </c>
      <c r="L2047" s="47">
        <v>2</v>
      </c>
      <c r="M2047" s="47">
        <f>VLOOKUP(I2047,PGStock[],6,FALSE)</f>
        <v>150</v>
      </c>
      <c r="N2047" s="47">
        <f>+PGSales!$L2047*PGSales!$M2047</f>
        <v>300</v>
      </c>
    </row>
    <row r="2048" spans="1:14" hidden="1" x14ac:dyDescent="0.25">
      <c r="A2048" s="77">
        <f t="shared" si="58"/>
        <v>2025</v>
      </c>
      <c r="B2048" s="77">
        <f t="shared" si="59"/>
        <v>1</v>
      </c>
      <c r="C2048" s="73">
        <v>45679</v>
      </c>
      <c r="D2048" s="68" t="s">
        <v>2</v>
      </c>
      <c r="E2048" s="48" t="s">
        <v>413</v>
      </c>
      <c r="F2048" s="69" t="str">
        <f>VLOOKUP(E2048,Customer[],2,FALSE)</f>
        <v>Sakarwar 1</v>
      </c>
      <c r="G2048" s="69" t="str">
        <f>VLOOKUP(E2048,Customer[],3,FALSE)</f>
        <v>Lan Wa Rd</v>
      </c>
      <c r="H2048" s="69" t="str">
        <f>VLOOKUP(E2048,Customer[],4,FALSE)</f>
        <v>N/Oakkala</v>
      </c>
      <c r="I2048" s="48" t="s">
        <v>20</v>
      </c>
      <c r="J2048" s="70" t="str">
        <f>VLOOKUP(I2048,PGStock[],2,FALSE)</f>
        <v>Formula Rum 700ml</v>
      </c>
      <c r="K2048" s="71">
        <f>VLOOKUP(I2048,PGStock[],3,FALSE)</f>
        <v>0.7</v>
      </c>
      <c r="L2048" s="47">
        <v>1</v>
      </c>
      <c r="M2048" s="47">
        <f>VLOOKUP(I2048,PGStock[],6,FALSE)</f>
        <v>200</v>
      </c>
      <c r="N2048" s="47">
        <f>+PGSales!$L2048*PGSales!$M2048</f>
        <v>200</v>
      </c>
    </row>
    <row r="2049" spans="1:14" hidden="1" x14ac:dyDescent="0.25">
      <c r="A2049" s="77">
        <f t="shared" si="58"/>
        <v>2025</v>
      </c>
      <c r="B2049" s="77">
        <f t="shared" si="59"/>
        <v>1</v>
      </c>
      <c r="C2049" s="73">
        <v>45679</v>
      </c>
      <c r="D2049" s="68" t="s">
        <v>2</v>
      </c>
      <c r="E2049" s="48" t="s">
        <v>413</v>
      </c>
      <c r="F2049" s="69" t="str">
        <f>VLOOKUP(E2049,Customer[],2,FALSE)</f>
        <v>Sakarwar 1</v>
      </c>
      <c r="G2049" s="69" t="str">
        <f>VLOOKUP(E2049,Customer[],3,FALSE)</f>
        <v>Lan Wa Rd</v>
      </c>
      <c r="H2049" s="69" t="str">
        <f>VLOOKUP(E2049,Customer[],4,FALSE)</f>
        <v>N/Oakkala</v>
      </c>
      <c r="I2049" s="48" t="s">
        <v>18</v>
      </c>
      <c r="J2049" s="70" t="str">
        <f>VLOOKUP(I2049,PGStock[],2,FALSE)</f>
        <v>Formula Rum 350ml</v>
      </c>
      <c r="K2049" s="71">
        <f>VLOOKUP(I2049,PGStock[],3,FALSE)</f>
        <v>0.35</v>
      </c>
      <c r="L2049" s="47">
        <v>4</v>
      </c>
      <c r="M2049" s="47">
        <f>VLOOKUP(I2049,PGStock[],6,FALSE)</f>
        <v>150</v>
      </c>
      <c r="N2049" s="47">
        <f>+PGSales!$L2049*PGSales!$M2049</f>
        <v>600</v>
      </c>
    </row>
    <row r="2050" spans="1:14" hidden="1" x14ac:dyDescent="0.25">
      <c r="A2050" s="77">
        <f t="shared" si="58"/>
        <v>2025</v>
      </c>
      <c r="B2050" s="77">
        <f t="shared" si="59"/>
        <v>1</v>
      </c>
      <c r="C2050" s="73">
        <v>45679</v>
      </c>
      <c r="D2050" s="68" t="s">
        <v>60</v>
      </c>
      <c r="E2050" s="48" t="s">
        <v>414</v>
      </c>
      <c r="F2050" s="69" t="str">
        <f>VLOOKUP(E2050,Customer[],2,FALSE)</f>
        <v>Paddue War</v>
      </c>
      <c r="G2050" s="69" t="str">
        <f>VLOOKUP(E2050,Customer[],3,FALSE)</f>
        <v>Bayane naung Rd</v>
      </c>
      <c r="H2050" s="69" t="str">
        <f>VLOOKUP(E2050,Customer[],4,FALSE)</f>
        <v>N/Oakkala</v>
      </c>
      <c r="I2050" s="48" t="s">
        <v>27</v>
      </c>
      <c r="J2050" s="70" t="str">
        <f>VLOOKUP(I2050,PGStock[],2,FALSE)</f>
        <v>Columbus Super Red Smooth 700 Ml</v>
      </c>
      <c r="K2050" s="71">
        <f>VLOOKUP(I2050,PGStock[],3,FALSE)</f>
        <v>0.7</v>
      </c>
      <c r="L2050" s="47">
        <v>1</v>
      </c>
      <c r="M2050" s="47">
        <f>VLOOKUP(I2050,PGStock[],6,FALSE)</f>
        <v>200</v>
      </c>
      <c r="N2050" s="47">
        <f>+PGSales!$L2050*PGSales!$M2050</f>
        <v>200</v>
      </c>
    </row>
    <row r="2051" spans="1:14" hidden="1" x14ac:dyDescent="0.25">
      <c r="A2051" s="77">
        <f t="shared" si="58"/>
        <v>2025</v>
      </c>
      <c r="B2051" s="77">
        <f t="shared" si="59"/>
        <v>1</v>
      </c>
      <c r="C2051" s="73">
        <v>45679</v>
      </c>
      <c r="D2051" s="68" t="s">
        <v>60</v>
      </c>
      <c r="E2051" s="48" t="s">
        <v>414</v>
      </c>
      <c r="F2051" s="69" t="str">
        <f>VLOOKUP(E2051,Customer[],2,FALSE)</f>
        <v>Paddue War</v>
      </c>
      <c r="G2051" s="69" t="str">
        <f>VLOOKUP(E2051,Customer[],3,FALSE)</f>
        <v>Bayane naung Rd</v>
      </c>
      <c r="H2051" s="69" t="str">
        <f>VLOOKUP(E2051,Customer[],4,FALSE)</f>
        <v>N/Oakkala</v>
      </c>
      <c r="I2051" s="48" t="s">
        <v>25</v>
      </c>
      <c r="J2051" s="70" t="str">
        <f>VLOOKUP(I2051,PGStock[],2,FALSE)</f>
        <v>Columbus Super Red Smooth 350 Ml</v>
      </c>
      <c r="K2051" s="71">
        <f>VLOOKUP(I2051,PGStock[],3,FALSE)</f>
        <v>0.35</v>
      </c>
      <c r="L2051" s="47">
        <v>12</v>
      </c>
      <c r="M2051" s="47">
        <f>VLOOKUP(I2051,PGStock[],6,FALSE)</f>
        <v>150</v>
      </c>
      <c r="N2051" s="47">
        <f>+PGSales!$L2051*PGSales!$M2051</f>
        <v>1800</v>
      </c>
    </row>
    <row r="2052" spans="1:14" hidden="1" x14ac:dyDescent="0.25">
      <c r="A2052" s="77">
        <f t="shared" si="58"/>
        <v>2025</v>
      </c>
      <c r="B2052" s="77">
        <f t="shared" si="59"/>
        <v>1</v>
      </c>
      <c r="C2052" s="73">
        <v>45679</v>
      </c>
      <c r="D2052" s="68" t="s">
        <v>60</v>
      </c>
      <c r="E2052" s="48" t="s">
        <v>414</v>
      </c>
      <c r="F2052" s="69" t="str">
        <f>VLOOKUP(E2052,Customer[],2,FALSE)</f>
        <v>Paddue War</v>
      </c>
      <c r="G2052" s="69" t="str">
        <f>VLOOKUP(E2052,Customer[],3,FALSE)</f>
        <v>Bayane naung Rd</v>
      </c>
      <c r="H2052" s="69" t="str">
        <f>VLOOKUP(E2052,Customer[],4,FALSE)</f>
        <v>N/Oakkala</v>
      </c>
      <c r="I2052" s="48" t="s">
        <v>20</v>
      </c>
      <c r="J2052" s="70" t="str">
        <f>VLOOKUP(I2052,PGStock[],2,FALSE)</f>
        <v>Formula Rum 700ml</v>
      </c>
      <c r="K2052" s="71">
        <f>VLOOKUP(I2052,PGStock[],3,FALSE)</f>
        <v>0.7</v>
      </c>
      <c r="L2052" s="47">
        <v>1</v>
      </c>
      <c r="M2052" s="47">
        <f>VLOOKUP(I2052,PGStock[],6,FALSE)</f>
        <v>200</v>
      </c>
      <c r="N2052" s="47">
        <f>+PGSales!$L2052*PGSales!$M2052</f>
        <v>200</v>
      </c>
    </row>
    <row r="2053" spans="1:14" hidden="1" x14ac:dyDescent="0.25">
      <c r="A2053" s="77">
        <f t="shared" si="58"/>
        <v>2025</v>
      </c>
      <c r="B2053" s="77">
        <f t="shared" si="59"/>
        <v>1</v>
      </c>
      <c r="C2053" s="73">
        <v>45679</v>
      </c>
      <c r="D2053" s="68" t="s">
        <v>60</v>
      </c>
      <c r="E2053" s="48" t="s">
        <v>414</v>
      </c>
      <c r="F2053" s="69" t="str">
        <f>VLOOKUP(E2053,Customer[],2,FALSE)</f>
        <v>Paddue War</v>
      </c>
      <c r="G2053" s="69" t="str">
        <f>VLOOKUP(E2053,Customer[],3,FALSE)</f>
        <v>Bayane naung Rd</v>
      </c>
      <c r="H2053" s="69" t="str">
        <f>VLOOKUP(E2053,Customer[],4,FALSE)</f>
        <v>N/Oakkala</v>
      </c>
      <c r="I2053" s="48" t="s">
        <v>18</v>
      </c>
      <c r="J2053" s="70" t="str">
        <f>VLOOKUP(I2053,PGStock[],2,FALSE)</f>
        <v>Formula Rum 350ml</v>
      </c>
      <c r="K2053" s="71">
        <f>VLOOKUP(I2053,PGStock[],3,FALSE)</f>
        <v>0.35</v>
      </c>
      <c r="L2053" s="47">
        <v>9</v>
      </c>
      <c r="M2053" s="47">
        <f>VLOOKUP(I2053,PGStock[],6,FALSE)</f>
        <v>150</v>
      </c>
      <c r="N2053" s="47">
        <f>+PGSales!$L2053*PGSales!$M2053</f>
        <v>1350</v>
      </c>
    </row>
    <row r="2054" spans="1:14" hidden="1" x14ac:dyDescent="0.25">
      <c r="A2054" s="77">
        <f t="shared" si="58"/>
        <v>2025</v>
      </c>
      <c r="B2054" s="77">
        <f t="shared" si="59"/>
        <v>1</v>
      </c>
      <c r="C2054" s="73">
        <v>45679</v>
      </c>
      <c r="D2054" s="68" t="s">
        <v>109</v>
      </c>
      <c r="E2054" s="48" t="s">
        <v>374</v>
      </c>
      <c r="F2054" s="69" t="str">
        <f>VLOOKUP(E2054,Customer[],2,FALSE)</f>
        <v>Than Yaw Zin</v>
      </c>
      <c r="G2054" s="69" t="str">
        <f>VLOOKUP(E2054,Customer[],3,FALSE)</f>
        <v>Rose Rd</v>
      </c>
      <c r="H2054" s="69" t="str">
        <f>VLOOKUP(E2054,Customer[],4,FALSE)</f>
        <v>YanKin</v>
      </c>
      <c r="I2054" s="48" t="s">
        <v>25</v>
      </c>
      <c r="J2054" s="70" t="str">
        <f>VLOOKUP(I2054,PGStock[],2,FALSE)</f>
        <v>Columbus Super Red Smooth 350 Ml</v>
      </c>
      <c r="K2054" s="71">
        <f>VLOOKUP(I2054,PGStock[],3,FALSE)</f>
        <v>0.35</v>
      </c>
      <c r="L2054" s="47">
        <v>1</v>
      </c>
      <c r="M2054" s="47">
        <f>VLOOKUP(I2054,PGStock[],6,FALSE)</f>
        <v>150</v>
      </c>
      <c r="N2054" s="47">
        <f>+PGSales!$L2054*PGSales!$M2054</f>
        <v>150</v>
      </c>
    </row>
    <row r="2055" spans="1:14" hidden="1" x14ac:dyDescent="0.25">
      <c r="A2055" s="77">
        <f t="shared" si="58"/>
        <v>2025</v>
      </c>
      <c r="B2055" s="77">
        <f t="shared" si="59"/>
        <v>1</v>
      </c>
      <c r="C2055" s="73">
        <v>45679</v>
      </c>
      <c r="D2055" s="68" t="s">
        <v>109</v>
      </c>
      <c r="E2055" s="48" t="s">
        <v>374</v>
      </c>
      <c r="F2055" s="69" t="str">
        <f>VLOOKUP(E2055,Customer[],2,FALSE)</f>
        <v>Than Yaw Zin</v>
      </c>
      <c r="G2055" s="69" t="str">
        <f>VLOOKUP(E2055,Customer[],3,FALSE)</f>
        <v>Rose Rd</v>
      </c>
      <c r="H2055" s="69" t="str">
        <f>VLOOKUP(E2055,Customer[],4,FALSE)</f>
        <v>YanKin</v>
      </c>
      <c r="I2055" s="48" t="s">
        <v>18</v>
      </c>
      <c r="J2055" s="70" t="str">
        <f>VLOOKUP(I2055,PGStock[],2,FALSE)</f>
        <v>Formula Rum 350ml</v>
      </c>
      <c r="K2055" s="71">
        <f>VLOOKUP(I2055,PGStock[],3,FALSE)</f>
        <v>0.35</v>
      </c>
      <c r="L2055" s="47">
        <v>6</v>
      </c>
      <c r="M2055" s="47">
        <f>VLOOKUP(I2055,PGStock[],6,FALSE)</f>
        <v>150</v>
      </c>
      <c r="N2055" s="47">
        <f>+PGSales!$L2055*PGSales!$M2055</f>
        <v>900</v>
      </c>
    </row>
    <row r="2056" spans="1:14" hidden="1" x14ac:dyDescent="0.25">
      <c r="A2056" s="77">
        <f t="shared" si="58"/>
        <v>2025</v>
      </c>
      <c r="B2056" s="77">
        <f t="shared" si="59"/>
        <v>1</v>
      </c>
      <c r="C2056" s="73">
        <v>45679</v>
      </c>
      <c r="D2056" s="68" t="s">
        <v>64</v>
      </c>
      <c r="E2056" s="48" t="s">
        <v>380</v>
      </c>
      <c r="F2056" s="69" t="str">
        <f>VLOOKUP(E2056,Customer[],2,FALSE)</f>
        <v>Ka Dai Hein</v>
      </c>
      <c r="G2056" s="69" t="str">
        <f>VLOOKUP(E2056,Customer[],3,FALSE)</f>
        <v>Kan Bae Butar Zay Rd</v>
      </c>
      <c r="H2056" s="69" t="str">
        <f>VLOOKUP(E2056,Customer[],4,FALSE)</f>
        <v>YanKin</v>
      </c>
      <c r="I2056" s="48" t="s">
        <v>27</v>
      </c>
      <c r="J2056" s="70" t="str">
        <f>VLOOKUP(I2056,PGStock[],2,FALSE)</f>
        <v>Columbus Super Red Smooth 700 Ml</v>
      </c>
      <c r="K2056" s="71">
        <f>VLOOKUP(I2056,PGStock[],3,FALSE)</f>
        <v>0.7</v>
      </c>
      <c r="L2056" s="47">
        <v>1</v>
      </c>
      <c r="M2056" s="47">
        <f>VLOOKUP(I2056,PGStock[],6,FALSE)</f>
        <v>200</v>
      </c>
      <c r="N2056" s="47">
        <f>+PGSales!$L2056*PGSales!$M2056</f>
        <v>200</v>
      </c>
    </row>
    <row r="2057" spans="1:14" hidden="1" x14ac:dyDescent="0.25">
      <c r="A2057" s="77">
        <f t="shared" si="58"/>
        <v>2025</v>
      </c>
      <c r="B2057" s="77">
        <f t="shared" si="59"/>
        <v>1</v>
      </c>
      <c r="C2057" s="73">
        <v>45679</v>
      </c>
      <c r="D2057" s="68" t="s">
        <v>64</v>
      </c>
      <c r="E2057" s="48" t="s">
        <v>380</v>
      </c>
      <c r="F2057" s="69" t="str">
        <f>VLOOKUP(E2057,Customer[],2,FALSE)</f>
        <v>Ka Dai Hein</v>
      </c>
      <c r="G2057" s="69" t="str">
        <f>VLOOKUP(E2057,Customer[],3,FALSE)</f>
        <v>Kan Bae Butar Zay Rd</v>
      </c>
      <c r="H2057" s="69" t="str">
        <f>VLOOKUP(E2057,Customer[],4,FALSE)</f>
        <v>YanKin</v>
      </c>
      <c r="I2057" s="48" t="s">
        <v>25</v>
      </c>
      <c r="J2057" s="70" t="str">
        <f>VLOOKUP(I2057,PGStock[],2,FALSE)</f>
        <v>Columbus Super Red Smooth 350 Ml</v>
      </c>
      <c r="K2057" s="71">
        <f>VLOOKUP(I2057,PGStock[],3,FALSE)</f>
        <v>0.35</v>
      </c>
      <c r="L2057" s="47">
        <v>5</v>
      </c>
      <c r="M2057" s="47">
        <f>VLOOKUP(I2057,PGStock[],6,FALSE)</f>
        <v>150</v>
      </c>
      <c r="N2057" s="47">
        <f>+PGSales!$L2057*PGSales!$M2057</f>
        <v>750</v>
      </c>
    </row>
    <row r="2058" spans="1:14" hidden="1" x14ac:dyDescent="0.25">
      <c r="A2058" s="77">
        <f t="shared" si="58"/>
        <v>2025</v>
      </c>
      <c r="B2058" s="77">
        <f t="shared" si="59"/>
        <v>1</v>
      </c>
      <c r="C2058" s="73">
        <v>45679</v>
      </c>
      <c r="D2058" s="68" t="s">
        <v>64</v>
      </c>
      <c r="E2058" s="48" t="s">
        <v>380</v>
      </c>
      <c r="F2058" s="69" t="str">
        <f>VLOOKUP(E2058,Customer[],2,FALSE)</f>
        <v>Ka Dai Hein</v>
      </c>
      <c r="G2058" s="69" t="str">
        <f>VLOOKUP(E2058,Customer[],3,FALSE)</f>
        <v>Kan Bae Butar Zay Rd</v>
      </c>
      <c r="H2058" s="69" t="str">
        <f>VLOOKUP(E2058,Customer[],4,FALSE)</f>
        <v>YanKin</v>
      </c>
      <c r="I2058" s="48" t="s">
        <v>23</v>
      </c>
      <c r="J2058" s="70" t="str">
        <f>VLOOKUP(I2058,PGStock[],2,FALSE)</f>
        <v>Columbus Super Red Smooth 175 Ml</v>
      </c>
      <c r="K2058" s="71">
        <f>VLOOKUP(I2058,PGStock[],3,FALSE)</f>
        <v>0.17499999999999999</v>
      </c>
      <c r="L2058" s="47">
        <v>3</v>
      </c>
      <c r="M2058" s="47">
        <f>VLOOKUP(I2058,PGStock[],6,FALSE)</f>
        <v>100</v>
      </c>
      <c r="N2058" s="47">
        <f>+PGSales!$L2058*PGSales!$M2058</f>
        <v>300</v>
      </c>
    </row>
    <row r="2059" spans="1:14" hidden="1" x14ac:dyDescent="0.25">
      <c r="A2059" s="77">
        <f t="shared" si="58"/>
        <v>2025</v>
      </c>
      <c r="B2059" s="77">
        <f t="shared" si="59"/>
        <v>1</v>
      </c>
      <c r="C2059" s="73">
        <v>45679</v>
      </c>
      <c r="D2059" s="68" t="s">
        <v>64</v>
      </c>
      <c r="E2059" s="48" t="s">
        <v>380</v>
      </c>
      <c r="F2059" s="69" t="str">
        <f>VLOOKUP(E2059,Customer[],2,FALSE)</f>
        <v>Ka Dai Hein</v>
      </c>
      <c r="G2059" s="69" t="str">
        <f>VLOOKUP(E2059,Customer[],3,FALSE)</f>
        <v>Kan Bae Butar Zay Rd</v>
      </c>
      <c r="H2059" s="69" t="str">
        <f>VLOOKUP(E2059,Customer[],4,FALSE)</f>
        <v>YanKin</v>
      </c>
      <c r="I2059" s="48" t="s">
        <v>20</v>
      </c>
      <c r="J2059" s="70" t="str">
        <f>VLOOKUP(I2059,PGStock[],2,FALSE)</f>
        <v>Formula Rum 700ml</v>
      </c>
      <c r="K2059" s="71">
        <f>VLOOKUP(I2059,PGStock[],3,FALSE)</f>
        <v>0.7</v>
      </c>
      <c r="L2059" s="47">
        <v>1</v>
      </c>
      <c r="M2059" s="47">
        <f>VLOOKUP(I2059,PGStock[],6,FALSE)</f>
        <v>200</v>
      </c>
      <c r="N2059" s="47">
        <f>+PGSales!$L2059*PGSales!$M2059</f>
        <v>200</v>
      </c>
    </row>
    <row r="2060" spans="1:14" hidden="1" x14ac:dyDescent="0.25">
      <c r="A2060" s="77">
        <f t="shared" si="58"/>
        <v>2025</v>
      </c>
      <c r="B2060" s="77">
        <f t="shared" si="59"/>
        <v>1</v>
      </c>
      <c r="C2060" s="73">
        <v>45679</v>
      </c>
      <c r="D2060" s="68" t="s">
        <v>64</v>
      </c>
      <c r="E2060" s="48" t="s">
        <v>380</v>
      </c>
      <c r="F2060" s="69" t="str">
        <f>VLOOKUP(E2060,Customer[],2,FALSE)</f>
        <v>Ka Dai Hein</v>
      </c>
      <c r="G2060" s="69" t="str">
        <f>VLOOKUP(E2060,Customer[],3,FALSE)</f>
        <v>Kan Bae Butar Zay Rd</v>
      </c>
      <c r="H2060" s="69" t="str">
        <f>VLOOKUP(E2060,Customer[],4,FALSE)</f>
        <v>YanKin</v>
      </c>
      <c r="I2060" s="48" t="s">
        <v>18</v>
      </c>
      <c r="J2060" s="70" t="str">
        <f>VLOOKUP(I2060,PGStock[],2,FALSE)</f>
        <v>Formula Rum 350ml</v>
      </c>
      <c r="K2060" s="71">
        <f>VLOOKUP(I2060,PGStock[],3,FALSE)</f>
        <v>0.35</v>
      </c>
      <c r="L2060" s="47">
        <v>8</v>
      </c>
      <c r="M2060" s="47">
        <f>VLOOKUP(I2060,PGStock[],6,FALSE)</f>
        <v>150</v>
      </c>
      <c r="N2060" s="47">
        <f>+PGSales!$L2060*PGSales!$M2060</f>
        <v>1200</v>
      </c>
    </row>
    <row r="2061" spans="1:14" hidden="1" x14ac:dyDescent="0.25">
      <c r="A2061" s="77">
        <f t="shared" si="58"/>
        <v>2025</v>
      </c>
      <c r="B2061" s="77">
        <f t="shared" si="59"/>
        <v>1</v>
      </c>
      <c r="C2061" s="73">
        <v>45679</v>
      </c>
      <c r="D2061" s="68" t="s">
        <v>62</v>
      </c>
      <c r="E2061" s="48" t="s">
        <v>375</v>
      </c>
      <c r="F2061" s="69" t="str">
        <f>VLOOKUP(E2061,Customer[],2,FALSE)</f>
        <v>Ah Linn Nike</v>
      </c>
      <c r="G2061" s="69" t="str">
        <f>VLOOKUP(E2061,Customer[],3,FALSE)</f>
        <v>ThitSar Rd</v>
      </c>
      <c r="H2061" s="69" t="str">
        <f>VLOOKUP(E2061,Customer[],4,FALSE)</f>
        <v>YanKin</v>
      </c>
      <c r="I2061" s="48" t="s">
        <v>25</v>
      </c>
      <c r="J2061" s="70" t="str">
        <f>VLOOKUP(I2061,PGStock[],2,FALSE)</f>
        <v>Columbus Super Red Smooth 350 Ml</v>
      </c>
      <c r="K2061" s="71">
        <f>VLOOKUP(I2061,PGStock[],3,FALSE)</f>
        <v>0.35</v>
      </c>
      <c r="L2061" s="47">
        <v>5</v>
      </c>
      <c r="M2061" s="47">
        <f>VLOOKUP(I2061,PGStock[],6,FALSE)</f>
        <v>150</v>
      </c>
      <c r="N2061" s="47">
        <f>+PGSales!$L2061*PGSales!$M2061</f>
        <v>750</v>
      </c>
    </row>
    <row r="2062" spans="1:14" hidden="1" x14ac:dyDescent="0.25">
      <c r="A2062" s="77">
        <f t="shared" si="58"/>
        <v>2025</v>
      </c>
      <c r="B2062" s="77">
        <f t="shared" si="59"/>
        <v>1</v>
      </c>
      <c r="C2062" s="73">
        <v>45679</v>
      </c>
      <c r="D2062" s="68" t="s">
        <v>62</v>
      </c>
      <c r="E2062" s="48" t="s">
        <v>375</v>
      </c>
      <c r="F2062" s="69" t="str">
        <f>VLOOKUP(E2062,Customer[],2,FALSE)</f>
        <v>Ah Linn Nike</v>
      </c>
      <c r="G2062" s="69" t="str">
        <f>VLOOKUP(E2062,Customer[],3,FALSE)</f>
        <v>ThitSar Rd</v>
      </c>
      <c r="H2062" s="69" t="str">
        <f>VLOOKUP(E2062,Customer[],4,FALSE)</f>
        <v>YanKin</v>
      </c>
      <c r="I2062" s="48" t="s">
        <v>23</v>
      </c>
      <c r="J2062" s="70" t="str">
        <f>VLOOKUP(I2062,PGStock[],2,FALSE)</f>
        <v>Columbus Super Red Smooth 175 Ml</v>
      </c>
      <c r="K2062" s="71">
        <f>VLOOKUP(I2062,PGStock[],3,FALSE)</f>
        <v>0.17499999999999999</v>
      </c>
      <c r="L2062" s="47">
        <v>2</v>
      </c>
      <c r="M2062" s="47">
        <f>VLOOKUP(I2062,PGStock[],6,FALSE)</f>
        <v>100</v>
      </c>
      <c r="N2062" s="47">
        <f>+PGSales!$L2062*PGSales!$M2062</f>
        <v>200</v>
      </c>
    </row>
    <row r="2063" spans="1:14" hidden="1" x14ac:dyDescent="0.25">
      <c r="A2063" s="77">
        <f t="shared" si="58"/>
        <v>2025</v>
      </c>
      <c r="B2063" s="77">
        <f t="shared" si="59"/>
        <v>1</v>
      </c>
      <c r="C2063" s="73">
        <v>45679</v>
      </c>
      <c r="D2063" s="68" t="s">
        <v>66</v>
      </c>
      <c r="E2063" s="48" t="s">
        <v>377</v>
      </c>
      <c r="F2063" s="69" t="str">
        <f>VLOOKUP(E2063,Customer[],2,FALSE)</f>
        <v>Style 2</v>
      </c>
      <c r="G2063" s="69" t="str">
        <f>VLOOKUP(E2063,Customer[],3,FALSE)</f>
        <v>Thamain Bamyan Rd</v>
      </c>
      <c r="H2063" s="69" t="str">
        <f>VLOOKUP(E2063,Customer[],4,FALSE)</f>
        <v>Mangalar T/N</v>
      </c>
      <c r="I2063" s="48" t="s">
        <v>25</v>
      </c>
      <c r="J2063" s="70" t="str">
        <f>VLOOKUP(I2063,PGStock[],2,FALSE)</f>
        <v>Columbus Super Red Smooth 350 Ml</v>
      </c>
      <c r="K2063" s="71">
        <f>VLOOKUP(I2063,PGStock[],3,FALSE)</f>
        <v>0.35</v>
      </c>
      <c r="L2063" s="47">
        <v>4</v>
      </c>
      <c r="M2063" s="47">
        <f>VLOOKUP(I2063,PGStock[],6,FALSE)</f>
        <v>150</v>
      </c>
      <c r="N2063" s="47">
        <f>+PGSales!$L2063*PGSales!$M2063</f>
        <v>600</v>
      </c>
    </row>
    <row r="2064" spans="1:14" hidden="1" x14ac:dyDescent="0.25">
      <c r="A2064" s="77">
        <f t="shared" si="58"/>
        <v>2025</v>
      </c>
      <c r="B2064" s="77">
        <f t="shared" si="59"/>
        <v>1</v>
      </c>
      <c r="C2064" s="73">
        <v>45679</v>
      </c>
      <c r="D2064" s="68" t="s">
        <v>66</v>
      </c>
      <c r="E2064" s="48" t="s">
        <v>377</v>
      </c>
      <c r="F2064" s="69" t="str">
        <f>VLOOKUP(E2064,Customer[],2,FALSE)</f>
        <v>Style 2</v>
      </c>
      <c r="G2064" s="69" t="str">
        <f>VLOOKUP(E2064,Customer[],3,FALSE)</f>
        <v>Thamain Bamyan Rd</v>
      </c>
      <c r="H2064" s="69" t="str">
        <f>VLOOKUP(E2064,Customer[],4,FALSE)</f>
        <v>Mangalar T/N</v>
      </c>
      <c r="I2064" s="48" t="s">
        <v>18</v>
      </c>
      <c r="J2064" s="70" t="str">
        <f>VLOOKUP(I2064,PGStock[],2,FALSE)</f>
        <v>Formula Rum 350ml</v>
      </c>
      <c r="K2064" s="71">
        <f>VLOOKUP(I2064,PGStock[],3,FALSE)</f>
        <v>0.35</v>
      </c>
      <c r="L2064" s="47">
        <v>4</v>
      </c>
      <c r="M2064" s="47">
        <f>VLOOKUP(I2064,PGStock[],6,FALSE)</f>
        <v>150</v>
      </c>
      <c r="N2064" s="47">
        <f>+PGSales!$L2064*PGSales!$M2064</f>
        <v>600</v>
      </c>
    </row>
    <row r="2065" spans="1:14" hidden="1" x14ac:dyDescent="0.25">
      <c r="A2065" s="77">
        <f t="shared" si="58"/>
        <v>2025</v>
      </c>
      <c r="B2065" s="77">
        <f t="shared" si="59"/>
        <v>1</v>
      </c>
      <c r="C2065" s="73">
        <v>45679</v>
      </c>
      <c r="D2065" s="68" t="s">
        <v>56</v>
      </c>
      <c r="E2065" s="48" t="s">
        <v>378</v>
      </c>
      <c r="F2065" s="69" t="str">
        <f>VLOOKUP(E2065,Customer[],2,FALSE)</f>
        <v>Naung Yoe</v>
      </c>
      <c r="G2065" s="69" t="str">
        <f>VLOOKUP(E2065,Customer[],3,FALSE)</f>
        <v>Thamain Bamyan Rd</v>
      </c>
      <c r="H2065" s="69" t="str">
        <f>VLOOKUP(E2065,Customer[],4,FALSE)</f>
        <v>Mangalar T/N</v>
      </c>
      <c r="I2065" s="48" t="s">
        <v>25</v>
      </c>
      <c r="J2065" s="70" t="str">
        <f>VLOOKUP(I2065,PGStock[],2,FALSE)</f>
        <v>Columbus Super Red Smooth 350 Ml</v>
      </c>
      <c r="K2065" s="71">
        <f>VLOOKUP(I2065,PGStock[],3,FALSE)</f>
        <v>0.35</v>
      </c>
      <c r="L2065" s="47">
        <v>9</v>
      </c>
      <c r="M2065" s="47">
        <f>VLOOKUP(I2065,PGStock[],6,FALSE)</f>
        <v>150</v>
      </c>
      <c r="N2065" s="47">
        <f>+PGSales!$L2065*PGSales!$M2065</f>
        <v>1350</v>
      </c>
    </row>
    <row r="2066" spans="1:14" hidden="1" x14ac:dyDescent="0.25">
      <c r="A2066" s="77">
        <f t="shared" si="58"/>
        <v>2025</v>
      </c>
      <c r="B2066" s="77">
        <f t="shared" si="59"/>
        <v>1</v>
      </c>
      <c r="C2066" s="73">
        <v>45679</v>
      </c>
      <c r="D2066" s="68" t="s">
        <v>56</v>
      </c>
      <c r="E2066" s="48" t="s">
        <v>378</v>
      </c>
      <c r="F2066" s="69" t="str">
        <f>VLOOKUP(E2066,Customer[],2,FALSE)</f>
        <v>Naung Yoe</v>
      </c>
      <c r="G2066" s="69" t="str">
        <f>VLOOKUP(E2066,Customer[],3,FALSE)</f>
        <v>Thamain Bamyan Rd</v>
      </c>
      <c r="H2066" s="69" t="str">
        <f>VLOOKUP(E2066,Customer[],4,FALSE)</f>
        <v>Mangalar T/N</v>
      </c>
      <c r="I2066" s="48" t="s">
        <v>18</v>
      </c>
      <c r="J2066" s="70" t="str">
        <f>VLOOKUP(I2066,PGStock[],2,FALSE)</f>
        <v>Formula Rum 350ml</v>
      </c>
      <c r="K2066" s="71">
        <f>VLOOKUP(I2066,PGStock[],3,FALSE)</f>
        <v>0.35</v>
      </c>
      <c r="L2066" s="47">
        <v>7</v>
      </c>
      <c r="M2066" s="47">
        <f>VLOOKUP(I2066,PGStock[],6,FALSE)</f>
        <v>150</v>
      </c>
      <c r="N2066" s="47">
        <f>+PGSales!$L2066*PGSales!$M2066</f>
        <v>1050</v>
      </c>
    </row>
    <row r="2067" spans="1:14" hidden="1" x14ac:dyDescent="0.25">
      <c r="A2067" s="77">
        <f t="shared" si="58"/>
        <v>2025</v>
      </c>
      <c r="B2067" s="77">
        <f t="shared" si="59"/>
        <v>1</v>
      </c>
      <c r="C2067" s="73">
        <v>45679</v>
      </c>
      <c r="D2067" s="68" t="s">
        <v>58</v>
      </c>
      <c r="E2067" s="48" t="s">
        <v>379</v>
      </c>
      <c r="F2067" s="69" t="str">
        <f>VLOOKUP(E2067,Customer[],2,FALSE)</f>
        <v>Demo</v>
      </c>
      <c r="G2067" s="69" t="str">
        <f>VLOOKUP(E2067,Customer[],3,FALSE)</f>
        <v>Thamain Bamyan Rd</v>
      </c>
      <c r="H2067" s="69" t="str">
        <f>VLOOKUP(E2067,Customer[],4,FALSE)</f>
        <v>Mangalar T/N</v>
      </c>
      <c r="I2067" s="48" t="s">
        <v>27</v>
      </c>
      <c r="J2067" s="70" t="str">
        <f>VLOOKUP(I2067,PGStock[],2,FALSE)</f>
        <v>Columbus Super Red Smooth 700 Ml</v>
      </c>
      <c r="K2067" s="71">
        <f>VLOOKUP(I2067,PGStock[],3,FALSE)</f>
        <v>0.7</v>
      </c>
      <c r="L2067" s="47">
        <v>1</v>
      </c>
      <c r="M2067" s="47">
        <f>VLOOKUP(I2067,PGStock[],6,FALSE)</f>
        <v>200</v>
      </c>
      <c r="N2067" s="47">
        <f>+PGSales!$L2067*PGSales!$M2067</f>
        <v>200</v>
      </c>
    </row>
    <row r="2068" spans="1:14" hidden="1" x14ac:dyDescent="0.25">
      <c r="A2068" s="77">
        <f t="shared" si="58"/>
        <v>2025</v>
      </c>
      <c r="B2068" s="77">
        <f t="shared" si="59"/>
        <v>1</v>
      </c>
      <c r="C2068" s="73">
        <v>45679</v>
      </c>
      <c r="D2068" s="68" t="s">
        <v>58</v>
      </c>
      <c r="E2068" s="48" t="s">
        <v>379</v>
      </c>
      <c r="F2068" s="69" t="str">
        <f>VLOOKUP(E2068,Customer[],2,FALSE)</f>
        <v>Demo</v>
      </c>
      <c r="G2068" s="69" t="str">
        <f>VLOOKUP(E2068,Customer[],3,FALSE)</f>
        <v>Thamain Bamyan Rd</v>
      </c>
      <c r="H2068" s="69" t="str">
        <f>VLOOKUP(E2068,Customer[],4,FALSE)</f>
        <v>Mangalar T/N</v>
      </c>
      <c r="I2068" s="48" t="s">
        <v>25</v>
      </c>
      <c r="J2068" s="70" t="str">
        <f>VLOOKUP(I2068,PGStock[],2,FALSE)</f>
        <v>Columbus Super Red Smooth 350 Ml</v>
      </c>
      <c r="K2068" s="71">
        <f>VLOOKUP(I2068,PGStock[],3,FALSE)</f>
        <v>0.35</v>
      </c>
      <c r="L2068" s="47">
        <v>10</v>
      </c>
      <c r="M2068" s="47">
        <f>VLOOKUP(I2068,PGStock[],6,FALSE)</f>
        <v>150</v>
      </c>
      <c r="N2068" s="47">
        <f>+PGSales!$L2068*PGSales!$M2068</f>
        <v>1500</v>
      </c>
    </row>
    <row r="2069" spans="1:14" hidden="1" x14ac:dyDescent="0.25">
      <c r="A2069" s="77">
        <f t="shared" si="58"/>
        <v>2025</v>
      </c>
      <c r="B2069" s="77">
        <f t="shared" si="59"/>
        <v>1</v>
      </c>
      <c r="C2069" s="73">
        <v>45679</v>
      </c>
      <c r="D2069" s="68" t="s">
        <v>186</v>
      </c>
      <c r="E2069" s="48" t="s">
        <v>376</v>
      </c>
      <c r="F2069" s="69" t="str">
        <f>VLOOKUP(E2069,Customer[],2,FALSE)</f>
        <v>Phyu</v>
      </c>
      <c r="G2069" s="69" t="str">
        <f>VLOOKUP(E2069,Customer[],3,FALSE)</f>
        <v>Yan Shin Rd</v>
      </c>
      <c r="H2069" s="69" t="str">
        <f>VLOOKUP(E2069,Customer[],4,FALSE)</f>
        <v>YanKin</v>
      </c>
      <c r="I2069" s="48" t="s">
        <v>117</v>
      </c>
      <c r="J2069" s="70" t="str">
        <f>VLOOKUP(I2069,PGStock[],2,FALSE)</f>
        <v>ဒဂုံမန်ကျည်း ကော်ဗူး (1 Liter)</v>
      </c>
      <c r="K2069" s="71">
        <f>VLOOKUP(I2069,PGStock[],3,FALSE)</f>
        <v>1</v>
      </c>
      <c r="L2069" s="47">
        <v>6</v>
      </c>
      <c r="M2069" s="47">
        <f>VLOOKUP(I2069,PGStock[],6,FALSE)</f>
        <v>100</v>
      </c>
      <c r="N2069" s="47">
        <f>+PGSales!$L2069*PGSales!$M2069</f>
        <v>600</v>
      </c>
    </row>
    <row r="2070" spans="1:14" hidden="1" x14ac:dyDescent="0.25">
      <c r="A2070" s="77">
        <f t="shared" si="58"/>
        <v>2025</v>
      </c>
      <c r="B2070" s="77">
        <f t="shared" si="59"/>
        <v>1</v>
      </c>
      <c r="C2070" s="73">
        <v>45679</v>
      </c>
      <c r="D2070" s="68" t="s">
        <v>186</v>
      </c>
      <c r="E2070" s="48" t="s">
        <v>376</v>
      </c>
      <c r="F2070" s="69" t="str">
        <f>VLOOKUP(E2070,Customer[],2,FALSE)</f>
        <v>Phyu</v>
      </c>
      <c r="G2070" s="69" t="str">
        <f>VLOOKUP(E2070,Customer[],3,FALSE)</f>
        <v>Yan Shin Rd</v>
      </c>
      <c r="H2070" s="69" t="str">
        <f>VLOOKUP(E2070,Customer[],4,FALSE)</f>
        <v>YanKin</v>
      </c>
      <c r="I2070" s="48" t="s">
        <v>25</v>
      </c>
      <c r="J2070" s="70" t="str">
        <f>VLOOKUP(I2070,PGStock[],2,FALSE)</f>
        <v>Columbus Super Red Smooth 350 Ml</v>
      </c>
      <c r="K2070" s="71">
        <f>VLOOKUP(I2070,PGStock[],3,FALSE)</f>
        <v>0.35</v>
      </c>
      <c r="L2070" s="47">
        <v>9</v>
      </c>
      <c r="M2070" s="47">
        <f>VLOOKUP(I2070,PGStock[],6,FALSE)</f>
        <v>150</v>
      </c>
      <c r="N2070" s="47">
        <f>+PGSales!$L2070*PGSales!$M2070</f>
        <v>1350</v>
      </c>
    </row>
    <row r="2071" spans="1:14" hidden="1" x14ac:dyDescent="0.25">
      <c r="A2071" s="77">
        <f t="shared" si="58"/>
        <v>2025</v>
      </c>
      <c r="B2071" s="77">
        <f t="shared" si="59"/>
        <v>1</v>
      </c>
      <c r="C2071" s="73">
        <v>45679</v>
      </c>
      <c r="D2071" s="68" t="s">
        <v>186</v>
      </c>
      <c r="E2071" s="48" t="s">
        <v>376</v>
      </c>
      <c r="F2071" s="69" t="str">
        <f>VLOOKUP(E2071,Customer[],2,FALSE)</f>
        <v>Phyu</v>
      </c>
      <c r="G2071" s="69" t="str">
        <f>VLOOKUP(E2071,Customer[],3,FALSE)</f>
        <v>Yan Shin Rd</v>
      </c>
      <c r="H2071" s="69" t="str">
        <f>VLOOKUP(E2071,Customer[],4,FALSE)</f>
        <v>YanKin</v>
      </c>
      <c r="I2071" s="48" t="s">
        <v>23</v>
      </c>
      <c r="J2071" s="70" t="str">
        <f>VLOOKUP(I2071,PGStock[],2,FALSE)</f>
        <v>Columbus Super Red Smooth 175 Ml</v>
      </c>
      <c r="K2071" s="71">
        <f>VLOOKUP(I2071,PGStock[],3,FALSE)</f>
        <v>0.17499999999999999</v>
      </c>
      <c r="L2071" s="47">
        <v>2</v>
      </c>
      <c r="M2071" s="47">
        <f>VLOOKUP(I2071,PGStock[],6,FALSE)</f>
        <v>100</v>
      </c>
      <c r="N2071" s="47">
        <f>+PGSales!$L2071*PGSales!$M2071</f>
        <v>200</v>
      </c>
    </row>
    <row r="2072" spans="1:14" hidden="1" x14ac:dyDescent="0.25">
      <c r="A2072" s="77">
        <f t="shared" si="58"/>
        <v>2025</v>
      </c>
      <c r="B2072" s="77">
        <f t="shared" si="59"/>
        <v>1</v>
      </c>
      <c r="C2072" s="73">
        <v>45679</v>
      </c>
      <c r="D2072" s="68" t="s">
        <v>70</v>
      </c>
      <c r="E2072" s="48" t="s">
        <v>370</v>
      </c>
      <c r="F2072" s="69" t="str">
        <f>VLOOKUP(E2072,Customer[],2,FALSE)</f>
        <v>Paint Taime Thaung</v>
      </c>
      <c r="G2072" s="69" t="str">
        <f>VLOOKUP(E2072,Customer[],3,FALSE)</f>
        <v>Aye Yake Nyein Rd</v>
      </c>
      <c r="H2072" s="69" t="str">
        <f>VLOOKUP(E2072,Customer[],4,FALSE)</f>
        <v>Hlaing Thar Yar</v>
      </c>
      <c r="I2072" s="48" t="s">
        <v>18</v>
      </c>
      <c r="J2072" s="70" t="str">
        <f>VLOOKUP(I2072,PGStock[],2,FALSE)</f>
        <v>Formula Rum 350ml</v>
      </c>
      <c r="K2072" s="71">
        <f>VLOOKUP(I2072,PGStock[],3,FALSE)</f>
        <v>0.35</v>
      </c>
      <c r="L2072" s="47">
        <v>3</v>
      </c>
      <c r="M2072" s="47">
        <f>VLOOKUP(I2072,PGStock[],6,FALSE)</f>
        <v>150</v>
      </c>
      <c r="N2072" s="47">
        <f>+PGSales!$L2072*PGSales!$M2072</f>
        <v>450</v>
      </c>
    </row>
    <row r="2073" spans="1:14" hidden="1" x14ac:dyDescent="0.25">
      <c r="A2073" s="77">
        <f t="shared" si="58"/>
        <v>2025</v>
      </c>
      <c r="B2073" s="77">
        <f t="shared" si="59"/>
        <v>1</v>
      </c>
      <c r="C2073" s="73">
        <v>45679</v>
      </c>
      <c r="D2073" s="68" t="s">
        <v>131</v>
      </c>
      <c r="E2073" s="48" t="s">
        <v>371</v>
      </c>
      <c r="F2073" s="69" t="str">
        <f>VLOOKUP(E2073,Customer[],2,FALSE)</f>
        <v>Arkar Tha</v>
      </c>
      <c r="G2073" s="69" t="str">
        <f>VLOOKUP(E2073,Customer[],3,FALSE)</f>
        <v>Thapyae Rd</v>
      </c>
      <c r="H2073" s="69" t="str">
        <f>VLOOKUP(E2073,Customer[],4,FALSE)</f>
        <v>Hlaing Thar Yar</v>
      </c>
      <c r="I2073" s="48" t="s">
        <v>117</v>
      </c>
      <c r="J2073" s="70" t="str">
        <f>VLOOKUP(I2073,PGStock[],2,FALSE)</f>
        <v>ဒဂုံမန်ကျည်း ကော်ဗူး (1 Liter)</v>
      </c>
      <c r="K2073" s="71">
        <f>VLOOKUP(I2073,PGStock[],3,FALSE)</f>
        <v>1</v>
      </c>
      <c r="L2073" s="47">
        <v>4</v>
      </c>
      <c r="M2073" s="47">
        <f>VLOOKUP(I2073,PGStock[],6,FALSE)</f>
        <v>100</v>
      </c>
      <c r="N2073" s="47">
        <f>+PGSales!$L2073*PGSales!$M2073</f>
        <v>400</v>
      </c>
    </row>
    <row r="2074" spans="1:14" hidden="1" x14ac:dyDescent="0.25">
      <c r="A2074" s="77">
        <f t="shared" si="58"/>
        <v>2025</v>
      </c>
      <c r="B2074" s="77">
        <f t="shared" si="59"/>
        <v>1</v>
      </c>
      <c r="C2074" s="73">
        <v>45679</v>
      </c>
      <c r="D2074" s="68" t="s">
        <v>131</v>
      </c>
      <c r="E2074" s="48" t="s">
        <v>371</v>
      </c>
      <c r="F2074" s="69" t="str">
        <f>VLOOKUP(E2074,Customer[],2,FALSE)</f>
        <v>Arkar Tha</v>
      </c>
      <c r="G2074" s="69" t="str">
        <f>VLOOKUP(E2074,Customer[],3,FALSE)</f>
        <v>Thapyae Rd</v>
      </c>
      <c r="H2074" s="69" t="str">
        <f>VLOOKUP(E2074,Customer[],4,FALSE)</f>
        <v>Hlaing Thar Yar</v>
      </c>
      <c r="I2074" s="48" t="s">
        <v>25</v>
      </c>
      <c r="J2074" s="70" t="str">
        <f>VLOOKUP(I2074,PGStock[],2,FALSE)</f>
        <v>Columbus Super Red Smooth 350 Ml</v>
      </c>
      <c r="K2074" s="71">
        <f>VLOOKUP(I2074,PGStock[],3,FALSE)</f>
        <v>0.35</v>
      </c>
      <c r="L2074" s="47">
        <v>2</v>
      </c>
      <c r="M2074" s="47">
        <f>VLOOKUP(I2074,PGStock[],6,FALSE)</f>
        <v>150</v>
      </c>
      <c r="N2074" s="47">
        <f>+PGSales!$L2074*PGSales!$M2074</f>
        <v>300</v>
      </c>
    </row>
    <row r="2075" spans="1:14" hidden="1" x14ac:dyDescent="0.25">
      <c r="A2075" s="77">
        <f t="shared" si="58"/>
        <v>2025</v>
      </c>
      <c r="B2075" s="77">
        <f t="shared" si="59"/>
        <v>1</v>
      </c>
      <c r="C2075" s="73">
        <v>45679</v>
      </c>
      <c r="D2075" s="68" t="s">
        <v>131</v>
      </c>
      <c r="E2075" s="48" t="s">
        <v>371</v>
      </c>
      <c r="F2075" s="69" t="str">
        <f>VLOOKUP(E2075,Customer[],2,FALSE)</f>
        <v>Arkar Tha</v>
      </c>
      <c r="G2075" s="69" t="str">
        <f>VLOOKUP(E2075,Customer[],3,FALSE)</f>
        <v>Thapyae Rd</v>
      </c>
      <c r="H2075" s="69" t="str">
        <f>VLOOKUP(E2075,Customer[],4,FALSE)</f>
        <v>Hlaing Thar Yar</v>
      </c>
      <c r="I2075" s="48" t="s">
        <v>18</v>
      </c>
      <c r="J2075" s="70" t="str">
        <f>VLOOKUP(I2075,PGStock[],2,FALSE)</f>
        <v>Formula Rum 350ml</v>
      </c>
      <c r="K2075" s="71">
        <f>VLOOKUP(I2075,PGStock[],3,FALSE)</f>
        <v>0.35</v>
      </c>
      <c r="L2075" s="47">
        <v>3</v>
      </c>
      <c r="M2075" s="47">
        <f>VLOOKUP(I2075,PGStock[],6,FALSE)</f>
        <v>150</v>
      </c>
      <c r="N2075" s="47">
        <f>+PGSales!$L2075*PGSales!$M2075</f>
        <v>450</v>
      </c>
    </row>
    <row r="2076" spans="1:14" hidden="1" x14ac:dyDescent="0.25">
      <c r="A2076" s="77">
        <f t="shared" si="58"/>
        <v>2025</v>
      </c>
      <c r="B2076" s="77">
        <f t="shared" si="59"/>
        <v>1</v>
      </c>
      <c r="C2076" s="73">
        <v>45679</v>
      </c>
      <c r="D2076" s="68" t="s">
        <v>74</v>
      </c>
      <c r="E2076" s="48" t="s">
        <v>415</v>
      </c>
      <c r="F2076" s="69" t="str">
        <f>VLOOKUP(E2076,Customer[],2,FALSE)</f>
        <v>Lucky</v>
      </c>
      <c r="G2076" s="69" t="str">
        <f>VLOOKUP(E2076,Customer[],3,FALSE)</f>
        <v>Malar Rd</v>
      </c>
      <c r="H2076" s="69" t="str">
        <f>VLOOKUP(E2076,Customer[],4,FALSE)</f>
        <v>Hlaing Thar Yar</v>
      </c>
      <c r="I2076" s="48" t="s">
        <v>25</v>
      </c>
      <c r="J2076" s="70" t="str">
        <f>VLOOKUP(I2076,PGStock[],2,FALSE)</f>
        <v>Columbus Super Red Smooth 350 Ml</v>
      </c>
      <c r="K2076" s="71">
        <f>VLOOKUP(I2076,PGStock[],3,FALSE)</f>
        <v>0.35</v>
      </c>
      <c r="L2076" s="47">
        <v>3</v>
      </c>
      <c r="M2076" s="47">
        <f>VLOOKUP(I2076,PGStock[],6,FALSE)</f>
        <v>150</v>
      </c>
      <c r="N2076" s="47">
        <f>+PGSales!$L2076*PGSales!$M2076</f>
        <v>450</v>
      </c>
    </row>
    <row r="2077" spans="1:14" hidden="1" x14ac:dyDescent="0.25">
      <c r="A2077" s="77">
        <f t="shared" si="58"/>
        <v>2025</v>
      </c>
      <c r="B2077" s="77">
        <f t="shared" si="59"/>
        <v>1</v>
      </c>
      <c r="C2077" s="73">
        <v>45679</v>
      </c>
      <c r="D2077" s="68" t="s">
        <v>74</v>
      </c>
      <c r="E2077" s="48" t="s">
        <v>415</v>
      </c>
      <c r="F2077" s="69" t="str">
        <f>VLOOKUP(E2077,Customer[],2,FALSE)</f>
        <v>Lucky</v>
      </c>
      <c r="G2077" s="69" t="str">
        <f>VLOOKUP(E2077,Customer[],3,FALSE)</f>
        <v>Malar Rd</v>
      </c>
      <c r="H2077" s="69" t="str">
        <f>VLOOKUP(E2077,Customer[],4,FALSE)</f>
        <v>Hlaing Thar Yar</v>
      </c>
      <c r="I2077" s="48" t="s">
        <v>18</v>
      </c>
      <c r="J2077" s="70" t="str">
        <f>VLOOKUP(I2077,PGStock[],2,FALSE)</f>
        <v>Formula Rum 350ml</v>
      </c>
      <c r="K2077" s="71">
        <f>VLOOKUP(I2077,PGStock[],3,FALSE)</f>
        <v>0.35</v>
      </c>
      <c r="L2077" s="47">
        <v>2</v>
      </c>
      <c r="M2077" s="47">
        <f>VLOOKUP(I2077,PGStock[],6,FALSE)</f>
        <v>150</v>
      </c>
      <c r="N2077" s="47">
        <f>+PGSales!$L2077*PGSales!$M2077</f>
        <v>300</v>
      </c>
    </row>
    <row r="2078" spans="1:14" hidden="1" x14ac:dyDescent="0.25">
      <c r="A2078" s="77">
        <f t="shared" si="58"/>
        <v>2025</v>
      </c>
      <c r="B2078" s="77">
        <f t="shared" si="59"/>
        <v>1</v>
      </c>
      <c r="C2078" s="73">
        <v>45679</v>
      </c>
      <c r="D2078" s="68" t="s">
        <v>76</v>
      </c>
      <c r="E2078" s="48" t="s">
        <v>435</v>
      </c>
      <c r="F2078" s="69" t="str">
        <f>VLOOKUP(E2078,Customer[],2,FALSE)</f>
        <v>Hlaing Bwar1</v>
      </c>
      <c r="G2078" s="69" t="str">
        <f>VLOOKUP(E2078,Customer[],3,FALSE)</f>
        <v>Paddue Rd</v>
      </c>
      <c r="H2078" s="69" t="str">
        <f>VLOOKUP(E2078,Customer[],4,FALSE)</f>
        <v>Hlaing Thar Yar</v>
      </c>
      <c r="I2078" s="48" t="s">
        <v>117</v>
      </c>
      <c r="J2078" s="70" t="str">
        <f>VLOOKUP(I2078,PGStock[],2,FALSE)</f>
        <v>ဒဂုံမန်ကျည်း ကော်ဗူး (1 Liter)</v>
      </c>
      <c r="K2078" s="71">
        <f>VLOOKUP(I2078,PGStock[],3,FALSE)</f>
        <v>1</v>
      </c>
      <c r="L2078" s="47">
        <v>2</v>
      </c>
      <c r="M2078" s="47">
        <f>VLOOKUP(I2078,PGStock[],6,FALSE)</f>
        <v>100</v>
      </c>
      <c r="N2078" s="47">
        <f>+PGSales!$L2078*PGSales!$M2078</f>
        <v>200</v>
      </c>
    </row>
    <row r="2079" spans="1:14" hidden="1" x14ac:dyDescent="0.25">
      <c r="A2079" s="77">
        <f t="shared" ref="A2079:A2142" si="60">YEAR(C2079)</f>
        <v>2025</v>
      </c>
      <c r="B2079" s="77">
        <f t="shared" ref="B2079:B2142" si="61">MONTH(C2079)</f>
        <v>1</v>
      </c>
      <c r="C2079" s="73">
        <v>45679</v>
      </c>
      <c r="D2079" s="68" t="s">
        <v>76</v>
      </c>
      <c r="E2079" s="48" t="s">
        <v>435</v>
      </c>
      <c r="F2079" s="69" t="str">
        <f>VLOOKUP(E2079,Customer[],2,FALSE)</f>
        <v>Hlaing Bwar1</v>
      </c>
      <c r="G2079" s="69" t="str">
        <f>VLOOKUP(E2079,Customer[],3,FALSE)</f>
        <v>Paddue Rd</v>
      </c>
      <c r="H2079" s="69" t="str">
        <f>VLOOKUP(E2079,Customer[],4,FALSE)</f>
        <v>Hlaing Thar Yar</v>
      </c>
      <c r="I2079" s="48" t="s">
        <v>25</v>
      </c>
      <c r="J2079" s="70" t="str">
        <f>VLOOKUP(I2079,PGStock[],2,FALSE)</f>
        <v>Columbus Super Red Smooth 350 Ml</v>
      </c>
      <c r="K2079" s="71">
        <f>VLOOKUP(I2079,PGStock[],3,FALSE)</f>
        <v>0.35</v>
      </c>
      <c r="L2079" s="47">
        <v>1</v>
      </c>
      <c r="M2079" s="47">
        <f>VLOOKUP(I2079,PGStock[],6,FALSE)</f>
        <v>150</v>
      </c>
      <c r="N2079" s="47">
        <f>+PGSales!$L2079*PGSales!$M2079</f>
        <v>150</v>
      </c>
    </row>
    <row r="2080" spans="1:14" hidden="1" x14ac:dyDescent="0.25">
      <c r="A2080" s="77">
        <f t="shared" si="60"/>
        <v>2025</v>
      </c>
      <c r="B2080" s="77">
        <f t="shared" si="61"/>
        <v>1</v>
      </c>
      <c r="C2080" s="73">
        <v>45679</v>
      </c>
      <c r="D2080" s="68" t="s">
        <v>76</v>
      </c>
      <c r="E2080" s="48" t="s">
        <v>435</v>
      </c>
      <c r="F2080" s="69" t="str">
        <f>VLOOKUP(E2080,Customer[],2,FALSE)</f>
        <v>Hlaing Bwar1</v>
      </c>
      <c r="G2080" s="69" t="str">
        <f>VLOOKUP(E2080,Customer[],3,FALSE)</f>
        <v>Paddue Rd</v>
      </c>
      <c r="H2080" s="69" t="str">
        <f>VLOOKUP(E2080,Customer[],4,FALSE)</f>
        <v>Hlaing Thar Yar</v>
      </c>
      <c r="I2080" s="48" t="s">
        <v>20</v>
      </c>
      <c r="J2080" s="70" t="str">
        <f>VLOOKUP(I2080,PGStock[],2,FALSE)</f>
        <v>Formula Rum 700ml</v>
      </c>
      <c r="K2080" s="71">
        <f>VLOOKUP(I2080,PGStock[],3,FALSE)</f>
        <v>0.7</v>
      </c>
      <c r="L2080" s="47">
        <v>1</v>
      </c>
      <c r="M2080" s="47">
        <f>VLOOKUP(I2080,PGStock[],6,FALSE)</f>
        <v>200</v>
      </c>
      <c r="N2080" s="47">
        <f>+PGSales!$L2080*PGSales!$M2080</f>
        <v>200</v>
      </c>
    </row>
    <row r="2081" spans="1:14" hidden="1" x14ac:dyDescent="0.25">
      <c r="A2081" s="77">
        <f t="shared" si="60"/>
        <v>2025</v>
      </c>
      <c r="B2081" s="77">
        <f t="shared" si="61"/>
        <v>1</v>
      </c>
      <c r="C2081" s="73">
        <v>45679</v>
      </c>
      <c r="D2081" s="68" t="s">
        <v>76</v>
      </c>
      <c r="E2081" s="48" t="s">
        <v>435</v>
      </c>
      <c r="F2081" s="69" t="str">
        <f>VLOOKUP(E2081,Customer[],2,FALSE)</f>
        <v>Hlaing Bwar1</v>
      </c>
      <c r="G2081" s="69" t="str">
        <f>VLOOKUP(E2081,Customer[],3,FALSE)</f>
        <v>Paddue Rd</v>
      </c>
      <c r="H2081" s="69" t="str">
        <f>VLOOKUP(E2081,Customer[],4,FALSE)</f>
        <v>Hlaing Thar Yar</v>
      </c>
      <c r="I2081" s="48" t="s">
        <v>18</v>
      </c>
      <c r="J2081" s="70" t="str">
        <f>VLOOKUP(I2081,PGStock[],2,FALSE)</f>
        <v>Formula Rum 350ml</v>
      </c>
      <c r="K2081" s="71">
        <f>VLOOKUP(I2081,PGStock[],3,FALSE)</f>
        <v>0.35</v>
      </c>
      <c r="L2081" s="47">
        <v>4</v>
      </c>
      <c r="M2081" s="47">
        <f>VLOOKUP(I2081,PGStock[],6,FALSE)</f>
        <v>150</v>
      </c>
      <c r="N2081" s="47">
        <f>+PGSales!$L2081*PGSales!$M2081</f>
        <v>600</v>
      </c>
    </row>
    <row r="2082" spans="1:14" hidden="1" x14ac:dyDescent="0.25">
      <c r="A2082" s="77">
        <f t="shared" si="60"/>
        <v>2025</v>
      </c>
      <c r="B2082" s="77">
        <f t="shared" si="61"/>
        <v>1</v>
      </c>
      <c r="C2082" s="73">
        <v>45679</v>
      </c>
      <c r="D2082" s="68" t="s">
        <v>367</v>
      </c>
      <c r="E2082" s="48" t="s">
        <v>416</v>
      </c>
      <c r="F2082" s="69" t="str">
        <f>VLOOKUP(E2082,Customer[],2,FALSE)</f>
        <v>Hlaing Bwar 2</v>
      </c>
      <c r="G2082" s="69" t="str">
        <f>VLOOKUP(E2082,Customer[],3,FALSE)</f>
        <v>Sake kan Thar Rd</v>
      </c>
      <c r="H2082" s="69" t="str">
        <f>VLOOKUP(E2082,Customer[],4,FALSE)</f>
        <v>Hlaing Thar Yar</v>
      </c>
      <c r="I2082" s="48" t="s">
        <v>25</v>
      </c>
      <c r="J2082" s="70" t="str">
        <f>VLOOKUP(I2082,PGStock[],2,FALSE)</f>
        <v>Columbus Super Red Smooth 350 Ml</v>
      </c>
      <c r="K2082" s="71">
        <f>VLOOKUP(I2082,PGStock[],3,FALSE)</f>
        <v>0.35</v>
      </c>
      <c r="L2082" s="47">
        <v>3</v>
      </c>
      <c r="M2082" s="47">
        <f>VLOOKUP(I2082,PGStock[],6,FALSE)</f>
        <v>150</v>
      </c>
      <c r="N2082" s="47">
        <f>+PGSales!$L2082*PGSales!$M2082</f>
        <v>450</v>
      </c>
    </row>
    <row r="2083" spans="1:14" hidden="1" x14ac:dyDescent="0.25">
      <c r="A2083" s="77">
        <f t="shared" si="60"/>
        <v>2025</v>
      </c>
      <c r="B2083" s="77">
        <f t="shared" si="61"/>
        <v>1</v>
      </c>
      <c r="C2083" s="73">
        <v>45679</v>
      </c>
      <c r="D2083" s="68" t="s">
        <v>367</v>
      </c>
      <c r="E2083" s="48" t="s">
        <v>416</v>
      </c>
      <c r="F2083" s="69" t="str">
        <f>VLOOKUP(E2083,Customer[],2,FALSE)</f>
        <v>Hlaing Bwar 2</v>
      </c>
      <c r="G2083" s="69" t="str">
        <f>VLOOKUP(E2083,Customer[],3,FALSE)</f>
        <v>Sake kan Thar Rd</v>
      </c>
      <c r="H2083" s="69" t="str">
        <f>VLOOKUP(E2083,Customer[],4,FALSE)</f>
        <v>Hlaing Thar Yar</v>
      </c>
      <c r="I2083" s="48" t="s">
        <v>18</v>
      </c>
      <c r="J2083" s="70" t="str">
        <f>VLOOKUP(I2083,PGStock[],2,FALSE)</f>
        <v>Formula Rum 350ml</v>
      </c>
      <c r="K2083" s="71">
        <f>VLOOKUP(I2083,PGStock[],3,FALSE)</f>
        <v>0.35</v>
      </c>
      <c r="L2083" s="47">
        <v>3</v>
      </c>
      <c r="M2083" s="47">
        <f>VLOOKUP(I2083,PGStock[],6,FALSE)</f>
        <v>150</v>
      </c>
      <c r="N2083" s="47">
        <f>+PGSales!$L2083*PGSales!$M2083</f>
        <v>450</v>
      </c>
    </row>
    <row r="2084" spans="1:14" hidden="1" x14ac:dyDescent="0.25">
      <c r="A2084" s="77">
        <f t="shared" si="60"/>
        <v>2025</v>
      </c>
      <c r="B2084" s="77">
        <f t="shared" si="61"/>
        <v>1</v>
      </c>
      <c r="C2084" s="73">
        <v>45679</v>
      </c>
      <c r="D2084" s="68" t="s">
        <v>365</v>
      </c>
      <c r="E2084" s="48" t="s">
        <v>417</v>
      </c>
      <c r="F2084" s="69" t="str">
        <f>VLOOKUP(E2084,Customer[],2,FALSE)</f>
        <v>Arkar Tha 2</v>
      </c>
      <c r="G2084" s="69" t="str">
        <f>VLOOKUP(E2084,Customer[],3,FALSE)</f>
        <v>Sake kan Thar Rd</v>
      </c>
      <c r="H2084" s="69" t="str">
        <f>VLOOKUP(E2084,Customer[],4,FALSE)</f>
        <v>Hlaing Thar Yar</v>
      </c>
      <c r="I2084" s="48" t="s">
        <v>117</v>
      </c>
      <c r="J2084" s="70" t="str">
        <f>VLOOKUP(I2084,PGStock[],2,FALSE)</f>
        <v>ဒဂုံမန်ကျည်း ကော်ဗူး (1 Liter)</v>
      </c>
      <c r="K2084" s="71">
        <f>VLOOKUP(I2084,PGStock[],3,FALSE)</f>
        <v>1</v>
      </c>
      <c r="L2084" s="47">
        <v>2</v>
      </c>
      <c r="M2084" s="47">
        <f>VLOOKUP(I2084,PGStock[],6,FALSE)</f>
        <v>100</v>
      </c>
      <c r="N2084" s="47">
        <f>+PGSales!$L2084*PGSales!$M2084</f>
        <v>200</v>
      </c>
    </row>
    <row r="2085" spans="1:14" hidden="1" x14ac:dyDescent="0.25">
      <c r="A2085" s="77">
        <f t="shared" si="60"/>
        <v>2025</v>
      </c>
      <c r="B2085" s="77">
        <f t="shared" si="61"/>
        <v>1</v>
      </c>
      <c r="C2085" s="73">
        <v>45679</v>
      </c>
      <c r="D2085" s="68" t="s">
        <v>365</v>
      </c>
      <c r="E2085" s="48" t="s">
        <v>417</v>
      </c>
      <c r="F2085" s="69" t="str">
        <f>VLOOKUP(E2085,Customer[],2,FALSE)</f>
        <v>Arkar Tha 2</v>
      </c>
      <c r="G2085" s="69" t="str">
        <f>VLOOKUP(E2085,Customer[],3,FALSE)</f>
        <v>Sake kan Thar Rd</v>
      </c>
      <c r="H2085" s="69" t="str">
        <f>VLOOKUP(E2085,Customer[],4,FALSE)</f>
        <v>Hlaing Thar Yar</v>
      </c>
      <c r="I2085" s="48" t="s">
        <v>25</v>
      </c>
      <c r="J2085" s="70" t="str">
        <f>VLOOKUP(I2085,PGStock[],2,FALSE)</f>
        <v>Columbus Super Red Smooth 350 Ml</v>
      </c>
      <c r="K2085" s="71">
        <f>VLOOKUP(I2085,PGStock[],3,FALSE)</f>
        <v>0.35</v>
      </c>
      <c r="L2085" s="47">
        <v>3</v>
      </c>
      <c r="M2085" s="47">
        <f>VLOOKUP(I2085,PGStock[],6,FALSE)</f>
        <v>150</v>
      </c>
      <c r="N2085" s="47">
        <f>+PGSales!$L2085*PGSales!$M2085</f>
        <v>450</v>
      </c>
    </row>
    <row r="2086" spans="1:14" hidden="1" x14ac:dyDescent="0.25">
      <c r="A2086" s="77">
        <f t="shared" si="60"/>
        <v>2025</v>
      </c>
      <c r="B2086" s="77">
        <f t="shared" si="61"/>
        <v>1</v>
      </c>
      <c r="C2086" s="73">
        <v>45679</v>
      </c>
      <c r="D2086" s="68" t="s">
        <v>365</v>
      </c>
      <c r="E2086" s="48" t="s">
        <v>417</v>
      </c>
      <c r="F2086" s="69" t="str">
        <f>VLOOKUP(E2086,Customer[],2,FALSE)</f>
        <v>Arkar Tha 2</v>
      </c>
      <c r="G2086" s="69" t="str">
        <f>VLOOKUP(E2086,Customer[],3,FALSE)</f>
        <v>Sake kan Thar Rd</v>
      </c>
      <c r="H2086" s="69" t="str">
        <f>VLOOKUP(E2086,Customer[],4,FALSE)</f>
        <v>Hlaing Thar Yar</v>
      </c>
      <c r="I2086" s="48" t="s">
        <v>18</v>
      </c>
      <c r="J2086" s="70" t="str">
        <f>VLOOKUP(I2086,PGStock[],2,FALSE)</f>
        <v>Formula Rum 350ml</v>
      </c>
      <c r="K2086" s="71">
        <f>VLOOKUP(I2086,PGStock[],3,FALSE)</f>
        <v>0.35</v>
      </c>
      <c r="L2086" s="47">
        <v>7</v>
      </c>
      <c r="M2086" s="47">
        <f>VLOOKUP(I2086,PGStock[],6,FALSE)</f>
        <v>150</v>
      </c>
      <c r="N2086" s="47">
        <f>+PGSales!$L2086*PGSales!$M2086</f>
        <v>1050</v>
      </c>
    </row>
    <row r="2087" spans="1:14" hidden="1" x14ac:dyDescent="0.25">
      <c r="A2087" s="77">
        <f t="shared" si="60"/>
        <v>2025</v>
      </c>
      <c r="B2087" s="77">
        <f t="shared" si="61"/>
        <v>1</v>
      </c>
      <c r="C2087" s="73">
        <v>45679</v>
      </c>
      <c r="D2087" s="68" t="s">
        <v>72</v>
      </c>
      <c r="E2087" s="48" t="s">
        <v>373</v>
      </c>
      <c r="F2087" s="69" t="str">
        <f>VLOOKUP(E2087,Customer[],2,FALSE)</f>
        <v>Htate Tan</v>
      </c>
      <c r="G2087" s="69" t="str">
        <f>VLOOKUP(E2087,Customer[],3,FALSE)</f>
        <v>Sattmu Zone (1) Zay Rd</v>
      </c>
      <c r="H2087" s="69" t="str">
        <f>VLOOKUP(E2087,Customer[],4,FALSE)</f>
        <v>Hlaing Thar Yar</v>
      </c>
      <c r="I2087" s="48" t="s">
        <v>25</v>
      </c>
      <c r="J2087" s="70" t="str">
        <f>VLOOKUP(I2087,PGStock[],2,FALSE)</f>
        <v>Columbus Super Red Smooth 350 Ml</v>
      </c>
      <c r="K2087" s="71">
        <f>VLOOKUP(I2087,PGStock[],3,FALSE)</f>
        <v>0.35</v>
      </c>
      <c r="L2087" s="47">
        <v>3</v>
      </c>
      <c r="M2087" s="47">
        <f>VLOOKUP(I2087,PGStock[],6,FALSE)</f>
        <v>150</v>
      </c>
      <c r="N2087" s="47">
        <f>+PGSales!$L2087*PGSales!$M2087</f>
        <v>450</v>
      </c>
    </row>
    <row r="2088" spans="1:14" hidden="1" x14ac:dyDescent="0.25">
      <c r="A2088" s="77">
        <f t="shared" si="60"/>
        <v>2025</v>
      </c>
      <c r="B2088" s="77">
        <f t="shared" si="61"/>
        <v>1</v>
      </c>
      <c r="C2088" s="73">
        <v>45679</v>
      </c>
      <c r="D2088" s="68" t="s">
        <v>72</v>
      </c>
      <c r="E2088" s="48" t="s">
        <v>373</v>
      </c>
      <c r="F2088" s="69" t="str">
        <f>VLOOKUP(E2088,Customer[],2,FALSE)</f>
        <v>Htate Tan</v>
      </c>
      <c r="G2088" s="69" t="str">
        <f>VLOOKUP(E2088,Customer[],3,FALSE)</f>
        <v>Sattmu Zone (1) Zay Rd</v>
      </c>
      <c r="H2088" s="69" t="str">
        <f>VLOOKUP(E2088,Customer[],4,FALSE)</f>
        <v>Hlaing Thar Yar</v>
      </c>
      <c r="I2088" s="48" t="s">
        <v>18</v>
      </c>
      <c r="J2088" s="70" t="str">
        <f>VLOOKUP(I2088,PGStock[],2,FALSE)</f>
        <v>Formula Rum 350ml</v>
      </c>
      <c r="K2088" s="71">
        <f>VLOOKUP(I2088,PGStock[],3,FALSE)</f>
        <v>0.35</v>
      </c>
      <c r="L2088" s="47">
        <v>6</v>
      </c>
      <c r="M2088" s="47">
        <f>VLOOKUP(I2088,PGStock[],6,FALSE)</f>
        <v>150</v>
      </c>
      <c r="N2088" s="47">
        <f>+PGSales!$L2088*PGSales!$M2088</f>
        <v>900</v>
      </c>
    </row>
    <row r="2089" spans="1:14" hidden="1" x14ac:dyDescent="0.25">
      <c r="A2089" s="77">
        <f t="shared" si="60"/>
        <v>2025</v>
      </c>
      <c r="B2089" s="77">
        <f t="shared" si="61"/>
        <v>1</v>
      </c>
      <c r="C2089" s="73">
        <v>45680</v>
      </c>
      <c r="D2089" s="68" t="s">
        <v>115</v>
      </c>
      <c r="E2089" s="48" t="s">
        <v>406</v>
      </c>
      <c r="F2089" s="69" t="str">
        <f>VLOOKUP(E2089,Customer[],2,FALSE)</f>
        <v>Sare Muke</v>
      </c>
      <c r="G2089" s="69" t="str">
        <f>VLOOKUP(E2089,Customer[],3,FALSE)</f>
        <v>Ka Mar Thi Rd</v>
      </c>
      <c r="H2089" s="69" t="str">
        <f>VLOOKUP(E2089,Customer[],4,FALSE)</f>
        <v>N/Oakkala</v>
      </c>
      <c r="I2089" s="48" t="s">
        <v>20</v>
      </c>
      <c r="J2089" s="70" t="str">
        <f>VLOOKUP(I2089,PGStock[],2,FALSE)</f>
        <v>Formula Rum 700ml</v>
      </c>
      <c r="K2089" s="71">
        <f>VLOOKUP(I2089,PGStock[],3,FALSE)</f>
        <v>0.7</v>
      </c>
      <c r="L2089" s="47">
        <v>1</v>
      </c>
      <c r="M2089" s="47">
        <f>VLOOKUP(I2089,PGStock[],6,FALSE)</f>
        <v>200</v>
      </c>
      <c r="N2089" s="47">
        <f>+PGSales!$L2089*PGSales!$M2089</f>
        <v>200</v>
      </c>
    </row>
    <row r="2090" spans="1:14" hidden="1" x14ac:dyDescent="0.25">
      <c r="A2090" s="77">
        <f t="shared" si="60"/>
        <v>2025</v>
      </c>
      <c r="B2090" s="77">
        <f t="shared" si="61"/>
        <v>1</v>
      </c>
      <c r="C2090" s="73">
        <v>45680</v>
      </c>
      <c r="D2090" s="68" t="s">
        <v>115</v>
      </c>
      <c r="E2090" s="48" t="s">
        <v>406</v>
      </c>
      <c r="F2090" s="69" t="str">
        <f>VLOOKUP(E2090,Customer[],2,FALSE)</f>
        <v>Sare Muke</v>
      </c>
      <c r="G2090" s="69" t="str">
        <f>VLOOKUP(E2090,Customer[],3,FALSE)</f>
        <v>Ka Mar Thi Rd</v>
      </c>
      <c r="H2090" s="69" t="str">
        <f>VLOOKUP(E2090,Customer[],4,FALSE)</f>
        <v>N/Oakkala</v>
      </c>
      <c r="I2090" s="48" t="s">
        <v>25</v>
      </c>
      <c r="J2090" s="70" t="str">
        <f>VLOOKUP(I2090,PGStock[],2,FALSE)</f>
        <v>Columbus Super Red Smooth 350 Ml</v>
      </c>
      <c r="K2090" s="71">
        <f>VLOOKUP(I2090,PGStock[],3,FALSE)</f>
        <v>0.35</v>
      </c>
      <c r="L2090" s="47">
        <v>2</v>
      </c>
      <c r="M2090" s="47">
        <f>VLOOKUP(I2090,PGStock[],6,FALSE)</f>
        <v>150</v>
      </c>
      <c r="N2090" s="47">
        <f>+PGSales!$L2090*PGSales!$M2090</f>
        <v>300</v>
      </c>
    </row>
    <row r="2091" spans="1:14" hidden="1" x14ac:dyDescent="0.25">
      <c r="A2091" s="77">
        <f t="shared" si="60"/>
        <v>2025</v>
      </c>
      <c r="B2091" s="77">
        <f t="shared" si="61"/>
        <v>1</v>
      </c>
      <c r="C2091" s="73">
        <v>45680</v>
      </c>
      <c r="D2091" s="68" t="s">
        <v>1</v>
      </c>
      <c r="E2091" s="48" t="s">
        <v>394</v>
      </c>
      <c r="F2091" s="69" t="str">
        <f>VLOOKUP(E2091,Customer[],2,FALSE)</f>
        <v>Khun Myant</v>
      </c>
      <c r="G2091" s="69" t="str">
        <f>VLOOKUP(E2091,Customer[],3,FALSE)</f>
        <v>Nuaung Yann Rd</v>
      </c>
      <c r="H2091" s="69" t="str">
        <f>VLOOKUP(E2091,Customer[],4,FALSE)</f>
        <v>S Paukkan N/Oakkala</v>
      </c>
      <c r="I2091" s="48" t="s">
        <v>117</v>
      </c>
      <c r="J2091" s="70" t="str">
        <f>VLOOKUP(I2091,PGStock[],2,FALSE)</f>
        <v>ဒဂုံမန်ကျည်း ကော်ဗူး (1 Liter)</v>
      </c>
      <c r="K2091" s="71">
        <f>VLOOKUP(I2091,PGStock[],3,FALSE)</f>
        <v>1</v>
      </c>
      <c r="L2091" s="47">
        <v>9</v>
      </c>
      <c r="M2091" s="47">
        <f>VLOOKUP(I2091,PGStock[],6,FALSE)</f>
        <v>100</v>
      </c>
      <c r="N2091" s="47">
        <f>+PGSales!$L2091*PGSales!$M2091</f>
        <v>900</v>
      </c>
    </row>
    <row r="2092" spans="1:14" hidden="1" x14ac:dyDescent="0.25">
      <c r="A2092" s="77">
        <f t="shared" si="60"/>
        <v>2025</v>
      </c>
      <c r="B2092" s="77">
        <f t="shared" si="61"/>
        <v>1</v>
      </c>
      <c r="C2092" s="73">
        <v>45680</v>
      </c>
      <c r="D2092" s="68" t="s">
        <v>1</v>
      </c>
      <c r="E2092" s="48" t="s">
        <v>394</v>
      </c>
      <c r="F2092" s="69" t="str">
        <f>VLOOKUP(E2092,Customer[],2,FALSE)</f>
        <v>Khun Myant</v>
      </c>
      <c r="G2092" s="69" t="str">
        <f>VLOOKUP(E2092,Customer[],3,FALSE)</f>
        <v>Nuaung Yann Rd</v>
      </c>
      <c r="H2092" s="69" t="str">
        <f>VLOOKUP(E2092,Customer[],4,FALSE)</f>
        <v>S Paukkan N/Oakkala</v>
      </c>
      <c r="I2092" s="48" t="s">
        <v>25</v>
      </c>
      <c r="J2092" s="70" t="str">
        <f>VLOOKUP(I2092,PGStock[],2,FALSE)</f>
        <v>Columbus Super Red Smooth 350 Ml</v>
      </c>
      <c r="K2092" s="71">
        <f>VLOOKUP(I2092,PGStock[],3,FALSE)</f>
        <v>0.35</v>
      </c>
      <c r="L2092" s="47">
        <v>3</v>
      </c>
      <c r="M2092" s="47">
        <f>VLOOKUP(I2092,PGStock[],6,FALSE)</f>
        <v>150</v>
      </c>
      <c r="N2092" s="47">
        <f>+PGSales!$L2092*PGSales!$M2092</f>
        <v>450</v>
      </c>
    </row>
    <row r="2093" spans="1:14" hidden="1" x14ac:dyDescent="0.25">
      <c r="A2093" s="77">
        <f t="shared" si="60"/>
        <v>2025</v>
      </c>
      <c r="B2093" s="77">
        <f t="shared" si="61"/>
        <v>1</v>
      </c>
      <c r="C2093" s="73">
        <v>45680</v>
      </c>
      <c r="D2093" s="68" t="s">
        <v>1</v>
      </c>
      <c r="E2093" s="48" t="s">
        <v>394</v>
      </c>
      <c r="F2093" s="69" t="str">
        <f>VLOOKUP(E2093,Customer[],2,FALSE)</f>
        <v>Khun Myant</v>
      </c>
      <c r="G2093" s="69" t="str">
        <f>VLOOKUP(E2093,Customer[],3,FALSE)</f>
        <v>Nuaung Yann Rd</v>
      </c>
      <c r="H2093" s="69" t="str">
        <f>VLOOKUP(E2093,Customer[],4,FALSE)</f>
        <v>S Paukkan N/Oakkala</v>
      </c>
      <c r="I2093" s="48" t="s">
        <v>18</v>
      </c>
      <c r="J2093" s="70" t="str">
        <f>VLOOKUP(I2093,PGStock[],2,FALSE)</f>
        <v>Formula Rum 350ml</v>
      </c>
      <c r="K2093" s="71">
        <f>VLOOKUP(I2093,PGStock[],3,FALSE)</f>
        <v>0.35</v>
      </c>
      <c r="L2093" s="47">
        <v>2</v>
      </c>
      <c r="M2093" s="47">
        <f>VLOOKUP(I2093,PGStock[],6,FALSE)</f>
        <v>150</v>
      </c>
      <c r="N2093" s="47">
        <f>+PGSales!$L2093*PGSales!$M2093</f>
        <v>300</v>
      </c>
    </row>
    <row r="2094" spans="1:14" hidden="1" x14ac:dyDescent="0.25">
      <c r="A2094" s="77">
        <f t="shared" si="60"/>
        <v>2025</v>
      </c>
      <c r="B2094" s="77">
        <f t="shared" si="61"/>
        <v>1</v>
      </c>
      <c r="C2094" s="73">
        <v>45680</v>
      </c>
      <c r="D2094" s="68" t="s">
        <v>3</v>
      </c>
      <c r="E2094" s="48" t="s">
        <v>409</v>
      </c>
      <c r="F2094" s="69" t="str">
        <f>VLOOKUP(E2094,Customer[],2,FALSE)</f>
        <v>Kyout Lan Htate</v>
      </c>
      <c r="G2094" s="69" t="str">
        <f>VLOOKUP(E2094,Customer[],3,FALSE)</f>
        <v>Bagan Rd</v>
      </c>
      <c r="H2094" s="69" t="str">
        <f>VLOOKUP(E2094,Customer[],4,FALSE)</f>
        <v>S Paukkan N/Oakkala</v>
      </c>
      <c r="I2094" s="48" t="s">
        <v>25</v>
      </c>
      <c r="J2094" s="70" t="str">
        <f>VLOOKUP(I2094,PGStock[],2,FALSE)</f>
        <v>Columbus Super Red Smooth 350 Ml</v>
      </c>
      <c r="K2094" s="71">
        <f>VLOOKUP(I2094,PGStock[],3,FALSE)</f>
        <v>0.35</v>
      </c>
      <c r="L2094" s="47">
        <v>2</v>
      </c>
      <c r="M2094" s="47">
        <f>VLOOKUP(I2094,PGStock[],6,FALSE)</f>
        <v>150</v>
      </c>
      <c r="N2094" s="47">
        <f>+PGSales!$L2094*PGSales!$M2094</f>
        <v>300</v>
      </c>
    </row>
    <row r="2095" spans="1:14" hidden="1" x14ac:dyDescent="0.25">
      <c r="A2095" s="77">
        <f t="shared" si="60"/>
        <v>2025</v>
      </c>
      <c r="B2095" s="77">
        <f t="shared" si="61"/>
        <v>1</v>
      </c>
      <c r="C2095" s="73">
        <v>45680</v>
      </c>
      <c r="D2095" s="68" t="s">
        <v>3</v>
      </c>
      <c r="E2095" s="48" t="s">
        <v>409</v>
      </c>
      <c r="F2095" s="69" t="str">
        <f>VLOOKUP(E2095,Customer[],2,FALSE)</f>
        <v>Kyout Lan Htate</v>
      </c>
      <c r="G2095" s="69" t="str">
        <f>VLOOKUP(E2095,Customer[],3,FALSE)</f>
        <v>Bagan Rd</v>
      </c>
      <c r="H2095" s="69" t="str">
        <f>VLOOKUP(E2095,Customer[],4,FALSE)</f>
        <v>S Paukkan N/Oakkala</v>
      </c>
      <c r="I2095" s="48" t="s">
        <v>18</v>
      </c>
      <c r="J2095" s="70" t="str">
        <f>VLOOKUP(I2095,PGStock[],2,FALSE)</f>
        <v>Formula Rum 350ml</v>
      </c>
      <c r="K2095" s="71">
        <f>VLOOKUP(I2095,PGStock[],3,FALSE)</f>
        <v>0.35</v>
      </c>
      <c r="L2095" s="47">
        <v>2</v>
      </c>
      <c r="M2095" s="47">
        <f>VLOOKUP(I2095,PGStock[],6,FALSE)</f>
        <v>150</v>
      </c>
      <c r="N2095" s="47">
        <f>+PGSales!$L2095*PGSales!$M2095</f>
        <v>300</v>
      </c>
    </row>
    <row r="2096" spans="1:14" hidden="1" x14ac:dyDescent="0.25">
      <c r="A2096" s="77">
        <f t="shared" si="60"/>
        <v>2025</v>
      </c>
      <c r="B2096" s="77">
        <f t="shared" si="61"/>
        <v>1</v>
      </c>
      <c r="C2096" s="73">
        <v>45680</v>
      </c>
      <c r="D2096" s="68" t="s">
        <v>0</v>
      </c>
      <c r="E2096" s="48" t="s">
        <v>410</v>
      </c>
      <c r="F2096" s="69" t="str">
        <f>VLOOKUP(E2096,Customer[],2,FALSE)</f>
        <v>Htar Ware htat</v>
      </c>
      <c r="G2096" s="69" t="str">
        <f>VLOOKUP(E2096,Customer[],3,FALSE)</f>
        <v>Ae Ta ka (1) Rd</v>
      </c>
      <c r="H2096" s="69" t="str">
        <f>VLOOKUP(E2096,Customer[],4,FALSE)</f>
        <v>N/Oakkala</v>
      </c>
      <c r="I2096" s="48" t="s">
        <v>25</v>
      </c>
      <c r="J2096" s="70" t="str">
        <f>VLOOKUP(I2096,PGStock[],2,FALSE)</f>
        <v>Columbus Super Red Smooth 350 Ml</v>
      </c>
      <c r="K2096" s="71">
        <f>VLOOKUP(I2096,PGStock[],3,FALSE)</f>
        <v>0.35</v>
      </c>
      <c r="L2096" s="47">
        <v>2</v>
      </c>
      <c r="M2096" s="47">
        <f>VLOOKUP(I2096,PGStock[],6,FALSE)</f>
        <v>150</v>
      </c>
      <c r="N2096" s="47">
        <f>+PGSales!$L2096*PGSales!$M2096</f>
        <v>300</v>
      </c>
    </row>
    <row r="2097" spans="1:14" hidden="1" x14ac:dyDescent="0.25">
      <c r="A2097" s="77">
        <f t="shared" si="60"/>
        <v>2025</v>
      </c>
      <c r="B2097" s="77">
        <f t="shared" si="61"/>
        <v>1</v>
      </c>
      <c r="C2097" s="73">
        <v>45680</v>
      </c>
      <c r="D2097" s="68" t="s">
        <v>0</v>
      </c>
      <c r="E2097" s="48" t="s">
        <v>410</v>
      </c>
      <c r="F2097" s="69" t="str">
        <f>VLOOKUP(E2097,Customer[],2,FALSE)</f>
        <v>Htar Ware htat</v>
      </c>
      <c r="G2097" s="69" t="str">
        <f>VLOOKUP(E2097,Customer[],3,FALSE)</f>
        <v>Ae Ta ka (1) Rd</v>
      </c>
      <c r="H2097" s="69" t="str">
        <f>VLOOKUP(E2097,Customer[],4,FALSE)</f>
        <v>N/Oakkala</v>
      </c>
      <c r="I2097" s="48" t="s">
        <v>18</v>
      </c>
      <c r="J2097" s="70" t="str">
        <f>VLOOKUP(I2097,PGStock[],2,FALSE)</f>
        <v>Formula Rum 350ml</v>
      </c>
      <c r="K2097" s="71">
        <f>VLOOKUP(I2097,PGStock[],3,FALSE)</f>
        <v>0.35</v>
      </c>
      <c r="L2097" s="47">
        <v>2</v>
      </c>
      <c r="M2097" s="47">
        <f>VLOOKUP(I2097,PGStock[],6,FALSE)</f>
        <v>150</v>
      </c>
      <c r="N2097" s="47">
        <f>+PGSales!$L2097*PGSales!$M2097</f>
        <v>300</v>
      </c>
    </row>
    <row r="2098" spans="1:14" hidden="1" x14ac:dyDescent="0.25">
      <c r="A2098" s="77">
        <f t="shared" si="60"/>
        <v>2025</v>
      </c>
      <c r="B2098" s="77">
        <f t="shared" si="61"/>
        <v>1</v>
      </c>
      <c r="C2098" s="73">
        <v>45680</v>
      </c>
      <c r="D2098" s="68" t="s">
        <v>187</v>
      </c>
      <c r="E2098" s="48" t="s">
        <v>411</v>
      </c>
      <c r="F2098" s="69" t="str">
        <f>VLOOKUP(E2098,Customer[],2,FALSE)</f>
        <v>Aung zay</v>
      </c>
      <c r="G2098" s="69" t="str">
        <f>VLOOKUP(E2098,Customer[],3,FALSE)</f>
        <v>Nawe Thar Gi Rd</v>
      </c>
      <c r="H2098" s="69" t="str">
        <f>VLOOKUP(E2098,Customer[],4,FALSE)</f>
        <v>N/Oakkala</v>
      </c>
      <c r="I2098" s="48" t="s">
        <v>25</v>
      </c>
      <c r="J2098" s="70" t="str">
        <f>VLOOKUP(I2098,PGStock[],2,FALSE)</f>
        <v>Columbus Super Red Smooth 350 Ml</v>
      </c>
      <c r="K2098" s="71">
        <f>VLOOKUP(I2098,PGStock[],3,FALSE)</f>
        <v>0.35</v>
      </c>
      <c r="L2098" s="47">
        <v>2</v>
      </c>
      <c r="M2098" s="47">
        <f>VLOOKUP(I2098,PGStock[],6,FALSE)</f>
        <v>150</v>
      </c>
      <c r="N2098" s="47">
        <f>+PGSales!$L2098*PGSales!$M2098</f>
        <v>300</v>
      </c>
    </row>
    <row r="2099" spans="1:14" hidden="1" x14ac:dyDescent="0.25">
      <c r="A2099" s="77">
        <f t="shared" si="60"/>
        <v>2025</v>
      </c>
      <c r="B2099" s="77">
        <f t="shared" si="61"/>
        <v>1</v>
      </c>
      <c r="C2099" s="73">
        <v>45680</v>
      </c>
      <c r="D2099" s="68" t="s">
        <v>4</v>
      </c>
      <c r="E2099" s="48" t="s">
        <v>412</v>
      </c>
      <c r="F2099" s="69" t="str">
        <f>VLOOKUP(E2099,Customer[],2,FALSE)</f>
        <v>Sakarwar 2</v>
      </c>
      <c r="G2099" s="69" t="str">
        <f>VLOOKUP(E2099,Customer[],3,FALSE)</f>
        <v>Nawe Ni Rd</v>
      </c>
      <c r="H2099" s="69" t="str">
        <f>VLOOKUP(E2099,Customer[],4,FALSE)</f>
        <v>N/Oakkala</v>
      </c>
      <c r="I2099" s="48" t="s">
        <v>25</v>
      </c>
      <c r="J2099" s="70" t="str">
        <f>VLOOKUP(I2099,PGStock[],2,FALSE)</f>
        <v>Columbus Super Red Smooth 350 Ml</v>
      </c>
      <c r="K2099" s="71">
        <f>VLOOKUP(I2099,PGStock[],3,FALSE)</f>
        <v>0.35</v>
      </c>
      <c r="L2099" s="47">
        <v>6</v>
      </c>
      <c r="M2099" s="47">
        <f>VLOOKUP(I2099,PGStock[],6,FALSE)</f>
        <v>150</v>
      </c>
      <c r="N2099" s="47">
        <f>+PGSales!$L2099*PGSales!$M2099</f>
        <v>900</v>
      </c>
    </row>
    <row r="2100" spans="1:14" hidden="1" x14ac:dyDescent="0.25">
      <c r="A2100" s="77">
        <f t="shared" si="60"/>
        <v>2025</v>
      </c>
      <c r="B2100" s="77">
        <f t="shared" si="61"/>
        <v>1</v>
      </c>
      <c r="C2100" s="73">
        <v>45680</v>
      </c>
      <c r="D2100" s="68" t="s">
        <v>4</v>
      </c>
      <c r="E2100" s="48" t="s">
        <v>412</v>
      </c>
      <c r="F2100" s="69" t="str">
        <f>VLOOKUP(E2100,Customer[],2,FALSE)</f>
        <v>Sakarwar 2</v>
      </c>
      <c r="G2100" s="69" t="str">
        <f>VLOOKUP(E2100,Customer[],3,FALSE)</f>
        <v>Nawe Ni Rd</v>
      </c>
      <c r="H2100" s="69" t="str">
        <f>VLOOKUP(E2100,Customer[],4,FALSE)</f>
        <v>N/Oakkala</v>
      </c>
      <c r="I2100" s="48" t="s">
        <v>18</v>
      </c>
      <c r="J2100" s="70" t="str">
        <f>VLOOKUP(I2100,PGStock[],2,FALSE)</f>
        <v>Formula Rum 350ml</v>
      </c>
      <c r="K2100" s="71">
        <f>VLOOKUP(I2100,PGStock[],3,FALSE)</f>
        <v>0.35</v>
      </c>
      <c r="L2100" s="47">
        <v>7</v>
      </c>
      <c r="M2100" s="47">
        <f>VLOOKUP(I2100,PGStock[],6,FALSE)</f>
        <v>150</v>
      </c>
      <c r="N2100" s="47">
        <f>+PGSales!$L2100*PGSales!$M2100</f>
        <v>1050</v>
      </c>
    </row>
    <row r="2101" spans="1:14" hidden="1" x14ac:dyDescent="0.25">
      <c r="A2101" s="77">
        <f t="shared" si="60"/>
        <v>2025</v>
      </c>
      <c r="B2101" s="77">
        <f t="shared" si="61"/>
        <v>1</v>
      </c>
      <c r="C2101" s="73">
        <v>45680</v>
      </c>
      <c r="D2101" s="68" t="s">
        <v>2</v>
      </c>
      <c r="E2101" s="48" t="s">
        <v>413</v>
      </c>
      <c r="F2101" s="69" t="str">
        <f>VLOOKUP(E2101,Customer[],2,FALSE)</f>
        <v>Sakarwar 1</v>
      </c>
      <c r="G2101" s="69" t="str">
        <f>VLOOKUP(E2101,Customer[],3,FALSE)</f>
        <v>Lan Wa Rd</v>
      </c>
      <c r="H2101" s="69" t="str">
        <f>VLOOKUP(E2101,Customer[],4,FALSE)</f>
        <v>N/Oakkala</v>
      </c>
      <c r="I2101" s="48" t="s">
        <v>25</v>
      </c>
      <c r="J2101" s="70" t="str">
        <f>VLOOKUP(I2101,PGStock[],2,FALSE)</f>
        <v>Columbus Super Red Smooth 350 Ml</v>
      </c>
      <c r="K2101" s="71">
        <f>VLOOKUP(I2101,PGStock[],3,FALSE)</f>
        <v>0.35</v>
      </c>
      <c r="L2101" s="47">
        <v>2</v>
      </c>
      <c r="M2101" s="47">
        <f>VLOOKUP(I2101,PGStock[],6,FALSE)</f>
        <v>150</v>
      </c>
      <c r="N2101" s="47">
        <f>+PGSales!$L2101*PGSales!$M2101</f>
        <v>300</v>
      </c>
    </row>
    <row r="2102" spans="1:14" hidden="1" x14ac:dyDescent="0.25">
      <c r="A2102" s="77">
        <f t="shared" si="60"/>
        <v>2025</v>
      </c>
      <c r="B2102" s="77">
        <f t="shared" si="61"/>
        <v>1</v>
      </c>
      <c r="C2102" s="73">
        <v>45680</v>
      </c>
      <c r="D2102" s="68" t="s">
        <v>2</v>
      </c>
      <c r="E2102" s="48" t="s">
        <v>413</v>
      </c>
      <c r="F2102" s="69" t="str">
        <f>VLOOKUP(E2102,Customer[],2,FALSE)</f>
        <v>Sakarwar 1</v>
      </c>
      <c r="G2102" s="69" t="str">
        <f>VLOOKUP(E2102,Customer[],3,FALSE)</f>
        <v>Lan Wa Rd</v>
      </c>
      <c r="H2102" s="69" t="str">
        <f>VLOOKUP(E2102,Customer[],4,FALSE)</f>
        <v>N/Oakkala</v>
      </c>
      <c r="I2102" s="48" t="s">
        <v>18</v>
      </c>
      <c r="J2102" s="70" t="str">
        <f>VLOOKUP(I2102,PGStock[],2,FALSE)</f>
        <v>Formula Rum 350ml</v>
      </c>
      <c r="K2102" s="71">
        <f>VLOOKUP(I2102,PGStock[],3,FALSE)</f>
        <v>0.35</v>
      </c>
      <c r="L2102" s="47">
        <v>7</v>
      </c>
      <c r="M2102" s="47">
        <f>VLOOKUP(I2102,PGStock[],6,FALSE)</f>
        <v>150</v>
      </c>
      <c r="N2102" s="47">
        <f>+PGSales!$L2102*PGSales!$M2102</f>
        <v>1050</v>
      </c>
    </row>
    <row r="2103" spans="1:14" hidden="1" x14ac:dyDescent="0.25">
      <c r="A2103" s="77">
        <f t="shared" si="60"/>
        <v>2025</v>
      </c>
      <c r="B2103" s="77">
        <f t="shared" si="61"/>
        <v>1</v>
      </c>
      <c r="C2103" s="73">
        <v>45680</v>
      </c>
      <c r="D2103" s="68" t="s">
        <v>60</v>
      </c>
      <c r="E2103" s="48" t="s">
        <v>414</v>
      </c>
      <c r="F2103" s="69" t="str">
        <f>VLOOKUP(E2103,Customer[],2,FALSE)</f>
        <v>Paddue War</v>
      </c>
      <c r="G2103" s="69" t="str">
        <f>VLOOKUP(E2103,Customer[],3,FALSE)</f>
        <v>Bayane naung Rd</v>
      </c>
      <c r="H2103" s="69" t="str">
        <f>VLOOKUP(E2103,Customer[],4,FALSE)</f>
        <v>N/Oakkala</v>
      </c>
      <c r="I2103" s="48" t="s">
        <v>27</v>
      </c>
      <c r="J2103" s="70" t="str">
        <f>VLOOKUP(I2103,PGStock[],2,FALSE)</f>
        <v>Columbus Super Red Smooth 700 Ml</v>
      </c>
      <c r="K2103" s="71">
        <f>VLOOKUP(I2103,PGStock[],3,FALSE)</f>
        <v>0.7</v>
      </c>
      <c r="L2103" s="47">
        <v>1</v>
      </c>
      <c r="M2103" s="47">
        <f>VLOOKUP(I2103,PGStock[],6,FALSE)</f>
        <v>200</v>
      </c>
      <c r="N2103" s="47">
        <f>+PGSales!$L2103*PGSales!$M2103</f>
        <v>200</v>
      </c>
    </row>
    <row r="2104" spans="1:14" hidden="1" x14ac:dyDescent="0.25">
      <c r="A2104" s="77">
        <f t="shared" si="60"/>
        <v>2025</v>
      </c>
      <c r="B2104" s="77">
        <f t="shared" si="61"/>
        <v>1</v>
      </c>
      <c r="C2104" s="73">
        <v>45680</v>
      </c>
      <c r="D2104" s="68" t="s">
        <v>60</v>
      </c>
      <c r="E2104" s="48" t="s">
        <v>414</v>
      </c>
      <c r="F2104" s="69" t="str">
        <f>VLOOKUP(E2104,Customer[],2,FALSE)</f>
        <v>Paddue War</v>
      </c>
      <c r="G2104" s="69" t="str">
        <f>VLOOKUP(E2104,Customer[],3,FALSE)</f>
        <v>Bayane naung Rd</v>
      </c>
      <c r="H2104" s="69" t="str">
        <f>VLOOKUP(E2104,Customer[],4,FALSE)</f>
        <v>N/Oakkala</v>
      </c>
      <c r="I2104" s="48" t="s">
        <v>25</v>
      </c>
      <c r="J2104" s="70" t="str">
        <f>VLOOKUP(I2104,PGStock[],2,FALSE)</f>
        <v>Columbus Super Red Smooth 350 Ml</v>
      </c>
      <c r="K2104" s="71">
        <f>VLOOKUP(I2104,PGStock[],3,FALSE)</f>
        <v>0.35</v>
      </c>
      <c r="L2104" s="47">
        <v>6</v>
      </c>
      <c r="M2104" s="47">
        <f>VLOOKUP(I2104,PGStock[],6,FALSE)</f>
        <v>150</v>
      </c>
      <c r="N2104" s="47">
        <f>+PGSales!$L2104*PGSales!$M2104</f>
        <v>900</v>
      </c>
    </row>
    <row r="2105" spans="1:14" hidden="1" x14ac:dyDescent="0.25">
      <c r="A2105" s="77">
        <f t="shared" si="60"/>
        <v>2025</v>
      </c>
      <c r="B2105" s="77">
        <f t="shared" si="61"/>
        <v>1</v>
      </c>
      <c r="C2105" s="73">
        <v>45680</v>
      </c>
      <c r="D2105" s="68" t="s">
        <v>60</v>
      </c>
      <c r="E2105" s="48" t="s">
        <v>414</v>
      </c>
      <c r="F2105" s="69" t="str">
        <f>VLOOKUP(E2105,Customer[],2,FALSE)</f>
        <v>Paddue War</v>
      </c>
      <c r="G2105" s="69" t="str">
        <f>VLOOKUP(E2105,Customer[],3,FALSE)</f>
        <v>Bayane naung Rd</v>
      </c>
      <c r="H2105" s="69" t="str">
        <f>VLOOKUP(E2105,Customer[],4,FALSE)</f>
        <v>N/Oakkala</v>
      </c>
      <c r="I2105" s="48" t="s">
        <v>18</v>
      </c>
      <c r="J2105" s="70" t="str">
        <f>VLOOKUP(I2105,PGStock[],2,FALSE)</f>
        <v>Formula Rum 350ml</v>
      </c>
      <c r="K2105" s="71">
        <f>VLOOKUP(I2105,PGStock[],3,FALSE)</f>
        <v>0.35</v>
      </c>
      <c r="L2105" s="47">
        <v>12</v>
      </c>
      <c r="M2105" s="47">
        <f>VLOOKUP(I2105,PGStock[],6,FALSE)</f>
        <v>150</v>
      </c>
      <c r="N2105" s="47">
        <f>+PGSales!$L2105*PGSales!$M2105</f>
        <v>1800</v>
      </c>
    </row>
    <row r="2106" spans="1:14" hidden="1" x14ac:dyDescent="0.25">
      <c r="A2106" s="77">
        <f t="shared" si="60"/>
        <v>2025</v>
      </c>
      <c r="B2106" s="77">
        <f t="shared" si="61"/>
        <v>1</v>
      </c>
      <c r="C2106" s="73">
        <v>45680</v>
      </c>
      <c r="D2106" s="68" t="s">
        <v>109</v>
      </c>
      <c r="E2106" s="48" t="s">
        <v>374</v>
      </c>
      <c r="F2106" s="69" t="str">
        <f>VLOOKUP(E2106,Customer[],2,FALSE)</f>
        <v>Than Yaw Zin</v>
      </c>
      <c r="G2106" s="69" t="str">
        <f>VLOOKUP(E2106,Customer[],3,FALSE)</f>
        <v>Rose Rd</v>
      </c>
      <c r="H2106" s="69" t="str">
        <f>VLOOKUP(E2106,Customer[],4,FALSE)</f>
        <v>YanKin</v>
      </c>
      <c r="I2106" s="48" t="s">
        <v>25</v>
      </c>
      <c r="J2106" s="70" t="str">
        <f>VLOOKUP(I2106,PGStock[],2,FALSE)</f>
        <v>Columbus Super Red Smooth 350 Ml</v>
      </c>
      <c r="K2106" s="71">
        <f>VLOOKUP(I2106,PGStock[],3,FALSE)</f>
        <v>0.35</v>
      </c>
      <c r="L2106" s="47">
        <v>1</v>
      </c>
      <c r="M2106" s="47">
        <f>VLOOKUP(I2106,PGStock[],6,FALSE)</f>
        <v>150</v>
      </c>
      <c r="N2106" s="47">
        <f>+PGSales!$L2106*PGSales!$M2106</f>
        <v>150</v>
      </c>
    </row>
    <row r="2107" spans="1:14" hidden="1" x14ac:dyDescent="0.25">
      <c r="A2107" s="77">
        <f t="shared" si="60"/>
        <v>2025</v>
      </c>
      <c r="B2107" s="77">
        <f t="shared" si="61"/>
        <v>1</v>
      </c>
      <c r="C2107" s="73">
        <v>45680</v>
      </c>
      <c r="D2107" s="68" t="s">
        <v>109</v>
      </c>
      <c r="E2107" s="48" t="s">
        <v>374</v>
      </c>
      <c r="F2107" s="69" t="str">
        <f>VLOOKUP(E2107,Customer[],2,FALSE)</f>
        <v>Than Yaw Zin</v>
      </c>
      <c r="G2107" s="69" t="str">
        <f>VLOOKUP(E2107,Customer[],3,FALSE)</f>
        <v>Rose Rd</v>
      </c>
      <c r="H2107" s="69" t="str">
        <f>VLOOKUP(E2107,Customer[],4,FALSE)</f>
        <v>YanKin</v>
      </c>
      <c r="I2107" s="48" t="s">
        <v>18</v>
      </c>
      <c r="J2107" s="70" t="str">
        <f>VLOOKUP(I2107,PGStock[],2,FALSE)</f>
        <v>Formula Rum 350ml</v>
      </c>
      <c r="K2107" s="71">
        <f>VLOOKUP(I2107,PGStock[],3,FALSE)</f>
        <v>0.35</v>
      </c>
      <c r="L2107" s="47">
        <v>7</v>
      </c>
      <c r="M2107" s="47">
        <f>VLOOKUP(I2107,PGStock[],6,FALSE)</f>
        <v>150</v>
      </c>
      <c r="N2107" s="47">
        <f>+PGSales!$L2107*PGSales!$M2107</f>
        <v>1050</v>
      </c>
    </row>
    <row r="2108" spans="1:14" hidden="1" x14ac:dyDescent="0.25">
      <c r="A2108" s="77">
        <f t="shared" si="60"/>
        <v>2025</v>
      </c>
      <c r="B2108" s="77">
        <f t="shared" si="61"/>
        <v>1</v>
      </c>
      <c r="C2108" s="73">
        <v>45680</v>
      </c>
      <c r="D2108" s="68" t="s">
        <v>64</v>
      </c>
      <c r="E2108" s="48" t="s">
        <v>380</v>
      </c>
      <c r="F2108" s="69" t="str">
        <f>VLOOKUP(E2108,Customer[],2,FALSE)</f>
        <v>Ka Dai Hein</v>
      </c>
      <c r="G2108" s="69" t="str">
        <f>VLOOKUP(E2108,Customer[],3,FALSE)</f>
        <v>Kan Bae Butar Zay Rd</v>
      </c>
      <c r="H2108" s="69" t="str">
        <f>VLOOKUP(E2108,Customer[],4,FALSE)</f>
        <v>YanKin</v>
      </c>
      <c r="I2108" s="48" t="s">
        <v>25</v>
      </c>
      <c r="J2108" s="70" t="str">
        <f>VLOOKUP(I2108,PGStock[],2,FALSE)</f>
        <v>Columbus Super Red Smooth 350 Ml</v>
      </c>
      <c r="K2108" s="71">
        <f>VLOOKUP(I2108,PGStock[],3,FALSE)</f>
        <v>0.35</v>
      </c>
      <c r="L2108" s="47">
        <v>3</v>
      </c>
      <c r="M2108" s="47">
        <f>VLOOKUP(I2108,PGStock[],6,FALSE)</f>
        <v>150</v>
      </c>
      <c r="N2108" s="47">
        <f>+PGSales!$L2108*PGSales!$M2108</f>
        <v>450</v>
      </c>
    </row>
    <row r="2109" spans="1:14" hidden="1" x14ac:dyDescent="0.25">
      <c r="A2109" s="77">
        <f t="shared" si="60"/>
        <v>2025</v>
      </c>
      <c r="B2109" s="77">
        <f t="shared" si="61"/>
        <v>1</v>
      </c>
      <c r="C2109" s="73">
        <v>45680</v>
      </c>
      <c r="D2109" s="68" t="s">
        <v>64</v>
      </c>
      <c r="E2109" s="48" t="s">
        <v>380</v>
      </c>
      <c r="F2109" s="69" t="str">
        <f>VLOOKUP(E2109,Customer[],2,FALSE)</f>
        <v>Ka Dai Hein</v>
      </c>
      <c r="G2109" s="69" t="str">
        <f>VLOOKUP(E2109,Customer[],3,FALSE)</f>
        <v>Kan Bae Butar Zay Rd</v>
      </c>
      <c r="H2109" s="69" t="str">
        <f>VLOOKUP(E2109,Customer[],4,FALSE)</f>
        <v>YanKin</v>
      </c>
      <c r="I2109" s="48" t="s">
        <v>23</v>
      </c>
      <c r="J2109" s="70" t="str">
        <f>VLOOKUP(I2109,PGStock[],2,FALSE)</f>
        <v>Columbus Super Red Smooth 175 Ml</v>
      </c>
      <c r="K2109" s="71">
        <f>VLOOKUP(I2109,PGStock[],3,FALSE)</f>
        <v>0.17499999999999999</v>
      </c>
      <c r="L2109" s="47">
        <v>3</v>
      </c>
      <c r="M2109" s="47">
        <f>VLOOKUP(I2109,PGStock[],6,FALSE)</f>
        <v>100</v>
      </c>
      <c r="N2109" s="47">
        <f>+PGSales!$L2109*PGSales!$M2109</f>
        <v>300</v>
      </c>
    </row>
    <row r="2110" spans="1:14" hidden="1" x14ac:dyDescent="0.25">
      <c r="A2110" s="77">
        <f t="shared" si="60"/>
        <v>2025</v>
      </c>
      <c r="B2110" s="77">
        <f t="shared" si="61"/>
        <v>1</v>
      </c>
      <c r="C2110" s="73">
        <v>45680</v>
      </c>
      <c r="D2110" s="68" t="s">
        <v>64</v>
      </c>
      <c r="E2110" s="48" t="s">
        <v>380</v>
      </c>
      <c r="F2110" s="69" t="str">
        <f>VLOOKUP(E2110,Customer[],2,FALSE)</f>
        <v>Ka Dai Hein</v>
      </c>
      <c r="G2110" s="69" t="str">
        <f>VLOOKUP(E2110,Customer[],3,FALSE)</f>
        <v>Kan Bae Butar Zay Rd</v>
      </c>
      <c r="H2110" s="69" t="str">
        <f>VLOOKUP(E2110,Customer[],4,FALSE)</f>
        <v>YanKin</v>
      </c>
      <c r="I2110" s="48" t="s">
        <v>18</v>
      </c>
      <c r="J2110" s="70" t="str">
        <f>VLOOKUP(I2110,PGStock[],2,FALSE)</f>
        <v>Formula Rum 350ml</v>
      </c>
      <c r="K2110" s="71">
        <f>VLOOKUP(I2110,PGStock[],3,FALSE)</f>
        <v>0.35</v>
      </c>
      <c r="L2110" s="47">
        <v>4</v>
      </c>
      <c r="M2110" s="47">
        <f>VLOOKUP(I2110,PGStock[],6,FALSE)</f>
        <v>150</v>
      </c>
      <c r="N2110" s="47">
        <f>+PGSales!$L2110*PGSales!$M2110</f>
        <v>600</v>
      </c>
    </row>
    <row r="2111" spans="1:14" hidden="1" x14ac:dyDescent="0.25">
      <c r="A2111" s="77">
        <f t="shared" si="60"/>
        <v>2025</v>
      </c>
      <c r="B2111" s="77">
        <f t="shared" si="61"/>
        <v>1</v>
      </c>
      <c r="C2111" s="73">
        <v>45680</v>
      </c>
      <c r="D2111" s="68" t="s">
        <v>62</v>
      </c>
      <c r="E2111" s="48" t="s">
        <v>375</v>
      </c>
      <c r="F2111" s="69" t="str">
        <f>VLOOKUP(E2111,Customer[],2,FALSE)</f>
        <v>Ah Linn Nike</v>
      </c>
      <c r="G2111" s="69" t="str">
        <f>VLOOKUP(E2111,Customer[],3,FALSE)</f>
        <v>ThitSar Rd</v>
      </c>
      <c r="H2111" s="69" t="str">
        <f>VLOOKUP(E2111,Customer[],4,FALSE)</f>
        <v>YanKin</v>
      </c>
      <c r="I2111" s="48" t="s">
        <v>27</v>
      </c>
      <c r="J2111" s="70" t="str">
        <f>VLOOKUP(I2111,PGStock[],2,FALSE)</f>
        <v>Columbus Super Red Smooth 700 Ml</v>
      </c>
      <c r="K2111" s="71">
        <f>VLOOKUP(I2111,PGStock[],3,FALSE)</f>
        <v>0.7</v>
      </c>
      <c r="L2111" s="47">
        <v>1</v>
      </c>
      <c r="M2111" s="47">
        <f>VLOOKUP(I2111,PGStock[],6,FALSE)</f>
        <v>200</v>
      </c>
      <c r="N2111" s="47">
        <f>+PGSales!$L2111*PGSales!$M2111</f>
        <v>200</v>
      </c>
    </row>
    <row r="2112" spans="1:14" hidden="1" x14ac:dyDescent="0.25">
      <c r="A2112" s="77">
        <f t="shared" si="60"/>
        <v>2025</v>
      </c>
      <c r="B2112" s="77">
        <f t="shared" si="61"/>
        <v>1</v>
      </c>
      <c r="C2112" s="73">
        <v>45680</v>
      </c>
      <c r="D2112" s="68" t="s">
        <v>62</v>
      </c>
      <c r="E2112" s="48" t="s">
        <v>375</v>
      </c>
      <c r="F2112" s="69" t="str">
        <f>VLOOKUP(E2112,Customer[],2,FALSE)</f>
        <v>Ah Linn Nike</v>
      </c>
      <c r="G2112" s="69" t="str">
        <f>VLOOKUP(E2112,Customer[],3,FALSE)</f>
        <v>ThitSar Rd</v>
      </c>
      <c r="H2112" s="69" t="str">
        <f>VLOOKUP(E2112,Customer[],4,FALSE)</f>
        <v>YanKin</v>
      </c>
      <c r="I2112" s="48" t="s">
        <v>25</v>
      </c>
      <c r="J2112" s="70" t="str">
        <f>VLOOKUP(I2112,PGStock[],2,FALSE)</f>
        <v>Columbus Super Red Smooth 350 Ml</v>
      </c>
      <c r="K2112" s="71">
        <f>VLOOKUP(I2112,PGStock[],3,FALSE)</f>
        <v>0.35</v>
      </c>
      <c r="L2112" s="47">
        <v>6</v>
      </c>
      <c r="M2112" s="47">
        <f>VLOOKUP(I2112,PGStock[],6,FALSE)</f>
        <v>150</v>
      </c>
      <c r="N2112" s="47">
        <f>+PGSales!$L2112*PGSales!$M2112</f>
        <v>900</v>
      </c>
    </row>
    <row r="2113" spans="1:14" hidden="1" x14ac:dyDescent="0.25">
      <c r="A2113" s="77">
        <f t="shared" si="60"/>
        <v>2025</v>
      </c>
      <c r="B2113" s="77">
        <f t="shared" si="61"/>
        <v>1</v>
      </c>
      <c r="C2113" s="73">
        <v>45680</v>
      </c>
      <c r="D2113" s="68" t="s">
        <v>62</v>
      </c>
      <c r="E2113" s="48" t="s">
        <v>375</v>
      </c>
      <c r="F2113" s="69" t="str">
        <f>VLOOKUP(E2113,Customer[],2,FALSE)</f>
        <v>Ah Linn Nike</v>
      </c>
      <c r="G2113" s="69" t="str">
        <f>VLOOKUP(E2113,Customer[],3,FALSE)</f>
        <v>ThitSar Rd</v>
      </c>
      <c r="H2113" s="69" t="str">
        <f>VLOOKUP(E2113,Customer[],4,FALSE)</f>
        <v>YanKin</v>
      </c>
      <c r="I2113" s="48" t="s">
        <v>18</v>
      </c>
      <c r="J2113" s="70" t="str">
        <f>VLOOKUP(I2113,PGStock[],2,FALSE)</f>
        <v>Formula Rum 350ml</v>
      </c>
      <c r="K2113" s="71">
        <f>VLOOKUP(I2113,PGStock[],3,FALSE)</f>
        <v>0.35</v>
      </c>
      <c r="L2113" s="47">
        <v>4</v>
      </c>
      <c r="M2113" s="47">
        <f>VLOOKUP(I2113,PGStock[],6,FALSE)</f>
        <v>150</v>
      </c>
      <c r="N2113" s="47">
        <f>+PGSales!$L2113*PGSales!$M2113</f>
        <v>600</v>
      </c>
    </row>
    <row r="2114" spans="1:14" hidden="1" x14ac:dyDescent="0.25">
      <c r="A2114" s="77">
        <f t="shared" si="60"/>
        <v>2025</v>
      </c>
      <c r="B2114" s="77">
        <f t="shared" si="61"/>
        <v>1</v>
      </c>
      <c r="C2114" s="73">
        <v>45680</v>
      </c>
      <c r="D2114" s="68" t="s">
        <v>186</v>
      </c>
      <c r="E2114" s="48" t="s">
        <v>376</v>
      </c>
      <c r="F2114" s="69" t="str">
        <f>VLOOKUP(E2114,Customer[],2,FALSE)</f>
        <v>Phyu</v>
      </c>
      <c r="G2114" s="69" t="str">
        <f>VLOOKUP(E2114,Customer[],3,FALSE)</f>
        <v>Yan Shin Rd</v>
      </c>
      <c r="H2114" s="69" t="str">
        <f>VLOOKUP(E2114,Customer[],4,FALSE)</f>
        <v>YanKin</v>
      </c>
      <c r="I2114" s="48" t="s">
        <v>117</v>
      </c>
      <c r="J2114" s="70" t="str">
        <f>VLOOKUP(I2114,PGStock[],2,FALSE)</f>
        <v>ဒဂုံမန်ကျည်း ကော်ဗူး (1 Liter)</v>
      </c>
      <c r="K2114" s="71">
        <f>VLOOKUP(I2114,PGStock[],3,FALSE)</f>
        <v>1</v>
      </c>
      <c r="L2114" s="47">
        <v>7</v>
      </c>
      <c r="M2114" s="47">
        <f>VLOOKUP(I2114,PGStock[],6,FALSE)</f>
        <v>100</v>
      </c>
      <c r="N2114" s="47">
        <f>+PGSales!$L2114*PGSales!$M2114</f>
        <v>700</v>
      </c>
    </row>
    <row r="2115" spans="1:14" hidden="1" x14ac:dyDescent="0.25">
      <c r="A2115" s="77">
        <f t="shared" si="60"/>
        <v>2025</v>
      </c>
      <c r="B2115" s="77">
        <f t="shared" si="61"/>
        <v>1</v>
      </c>
      <c r="C2115" s="73">
        <v>45680</v>
      </c>
      <c r="D2115" s="68" t="s">
        <v>186</v>
      </c>
      <c r="E2115" s="48" t="s">
        <v>376</v>
      </c>
      <c r="F2115" s="69" t="str">
        <f>VLOOKUP(E2115,Customer[],2,FALSE)</f>
        <v>Phyu</v>
      </c>
      <c r="G2115" s="69" t="str">
        <f>VLOOKUP(E2115,Customer[],3,FALSE)</f>
        <v>Yan Shin Rd</v>
      </c>
      <c r="H2115" s="69" t="str">
        <f>VLOOKUP(E2115,Customer[],4,FALSE)</f>
        <v>YanKin</v>
      </c>
      <c r="I2115" s="48" t="s">
        <v>25</v>
      </c>
      <c r="J2115" s="70" t="str">
        <f>VLOOKUP(I2115,PGStock[],2,FALSE)</f>
        <v>Columbus Super Red Smooth 350 Ml</v>
      </c>
      <c r="K2115" s="71">
        <f>VLOOKUP(I2115,PGStock[],3,FALSE)</f>
        <v>0.35</v>
      </c>
      <c r="L2115" s="47">
        <v>9</v>
      </c>
      <c r="M2115" s="47">
        <f>VLOOKUP(I2115,PGStock[],6,FALSE)</f>
        <v>150</v>
      </c>
      <c r="N2115" s="47">
        <f>+PGSales!$L2115*PGSales!$M2115</f>
        <v>1350</v>
      </c>
    </row>
    <row r="2116" spans="1:14" hidden="1" x14ac:dyDescent="0.25">
      <c r="A2116" s="77">
        <f t="shared" si="60"/>
        <v>2025</v>
      </c>
      <c r="B2116" s="77">
        <f t="shared" si="61"/>
        <v>1</v>
      </c>
      <c r="C2116" s="73">
        <v>45680</v>
      </c>
      <c r="D2116" s="68" t="s">
        <v>186</v>
      </c>
      <c r="E2116" s="48" t="s">
        <v>376</v>
      </c>
      <c r="F2116" s="69" t="str">
        <f>VLOOKUP(E2116,Customer[],2,FALSE)</f>
        <v>Phyu</v>
      </c>
      <c r="G2116" s="69" t="str">
        <f>VLOOKUP(E2116,Customer[],3,FALSE)</f>
        <v>Yan Shin Rd</v>
      </c>
      <c r="H2116" s="69" t="str">
        <f>VLOOKUP(E2116,Customer[],4,FALSE)</f>
        <v>YanKin</v>
      </c>
      <c r="I2116" s="48" t="s">
        <v>23</v>
      </c>
      <c r="J2116" s="70" t="str">
        <f>VLOOKUP(I2116,PGStock[],2,FALSE)</f>
        <v>Columbus Super Red Smooth 175 Ml</v>
      </c>
      <c r="K2116" s="71">
        <f>VLOOKUP(I2116,PGStock[],3,FALSE)</f>
        <v>0.17499999999999999</v>
      </c>
      <c r="L2116" s="47">
        <v>6</v>
      </c>
      <c r="M2116" s="47">
        <f>VLOOKUP(I2116,PGStock[],6,FALSE)</f>
        <v>100</v>
      </c>
      <c r="N2116" s="47">
        <f>+PGSales!$L2116*PGSales!$M2116</f>
        <v>600</v>
      </c>
    </row>
    <row r="2117" spans="1:14" hidden="1" x14ac:dyDescent="0.25">
      <c r="A2117" s="77">
        <f t="shared" si="60"/>
        <v>2025</v>
      </c>
      <c r="B2117" s="77">
        <f t="shared" si="61"/>
        <v>1</v>
      </c>
      <c r="C2117" s="73">
        <v>45680</v>
      </c>
      <c r="D2117" s="68" t="s">
        <v>66</v>
      </c>
      <c r="E2117" s="48" t="s">
        <v>377</v>
      </c>
      <c r="F2117" s="69" t="str">
        <f>VLOOKUP(E2117,Customer[],2,FALSE)</f>
        <v>Style 2</v>
      </c>
      <c r="G2117" s="69" t="str">
        <f>VLOOKUP(E2117,Customer[],3,FALSE)</f>
        <v>Thamain Bamyan Rd</v>
      </c>
      <c r="H2117" s="69" t="str">
        <f>VLOOKUP(E2117,Customer[],4,FALSE)</f>
        <v>Mangalar T/N</v>
      </c>
      <c r="I2117" s="48" t="s">
        <v>25</v>
      </c>
      <c r="J2117" s="70" t="str">
        <f>VLOOKUP(I2117,PGStock[],2,FALSE)</f>
        <v>Columbus Super Red Smooth 350 Ml</v>
      </c>
      <c r="K2117" s="71">
        <f>VLOOKUP(I2117,PGStock[],3,FALSE)</f>
        <v>0.35</v>
      </c>
      <c r="L2117" s="47">
        <v>6</v>
      </c>
      <c r="M2117" s="47">
        <f>VLOOKUP(I2117,PGStock[],6,FALSE)</f>
        <v>150</v>
      </c>
      <c r="N2117" s="47">
        <f>+PGSales!$L2117*PGSales!$M2117</f>
        <v>900</v>
      </c>
    </row>
    <row r="2118" spans="1:14" hidden="1" x14ac:dyDescent="0.25">
      <c r="A2118" s="77">
        <f t="shared" si="60"/>
        <v>2025</v>
      </c>
      <c r="B2118" s="77">
        <f t="shared" si="61"/>
        <v>1</v>
      </c>
      <c r="C2118" s="73">
        <v>45680</v>
      </c>
      <c r="D2118" s="68" t="s">
        <v>66</v>
      </c>
      <c r="E2118" s="48" t="s">
        <v>377</v>
      </c>
      <c r="F2118" s="69" t="str">
        <f>VLOOKUP(E2118,Customer[],2,FALSE)</f>
        <v>Style 2</v>
      </c>
      <c r="G2118" s="69" t="str">
        <f>VLOOKUP(E2118,Customer[],3,FALSE)</f>
        <v>Thamain Bamyan Rd</v>
      </c>
      <c r="H2118" s="69" t="str">
        <f>VLOOKUP(E2118,Customer[],4,FALSE)</f>
        <v>Mangalar T/N</v>
      </c>
      <c r="I2118" s="48" t="s">
        <v>18</v>
      </c>
      <c r="J2118" s="70" t="str">
        <f>VLOOKUP(I2118,PGStock[],2,FALSE)</f>
        <v>Formula Rum 350ml</v>
      </c>
      <c r="K2118" s="71">
        <f>VLOOKUP(I2118,PGStock[],3,FALSE)</f>
        <v>0.35</v>
      </c>
      <c r="L2118" s="47">
        <v>15</v>
      </c>
      <c r="M2118" s="47">
        <f>VLOOKUP(I2118,PGStock[],6,FALSE)</f>
        <v>150</v>
      </c>
      <c r="N2118" s="47">
        <f>+PGSales!$L2118*PGSales!$M2118</f>
        <v>2250</v>
      </c>
    </row>
    <row r="2119" spans="1:14" hidden="1" x14ac:dyDescent="0.25">
      <c r="A2119" s="77">
        <f t="shared" si="60"/>
        <v>2025</v>
      </c>
      <c r="B2119" s="77">
        <f t="shared" si="61"/>
        <v>1</v>
      </c>
      <c r="C2119" s="73">
        <v>45680</v>
      </c>
      <c r="D2119" s="68" t="s">
        <v>56</v>
      </c>
      <c r="E2119" s="48" t="s">
        <v>378</v>
      </c>
      <c r="F2119" s="69" t="str">
        <f>VLOOKUP(E2119,Customer[],2,FALSE)</f>
        <v>Naung Yoe</v>
      </c>
      <c r="G2119" s="69" t="str">
        <f>VLOOKUP(E2119,Customer[],3,FALSE)</f>
        <v>Thamain Bamyan Rd</v>
      </c>
      <c r="H2119" s="69" t="str">
        <f>VLOOKUP(E2119,Customer[],4,FALSE)</f>
        <v>Mangalar T/N</v>
      </c>
      <c r="I2119" s="48" t="s">
        <v>25</v>
      </c>
      <c r="J2119" s="70" t="str">
        <f>VLOOKUP(I2119,PGStock[],2,FALSE)</f>
        <v>Columbus Super Red Smooth 350 Ml</v>
      </c>
      <c r="K2119" s="71">
        <f>VLOOKUP(I2119,PGStock[],3,FALSE)</f>
        <v>0.35</v>
      </c>
      <c r="L2119" s="47">
        <v>5</v>
      </c>
      <c r="M2119" s="47">
        <f>VLOOKUP(I2119,PGStock[],6,FALSE)</f>
        <v>150</v>
      </c>
      <c r="N2119" s="47">
        <f>+PGSales!$L2119*PGSales!$M2119</f>
        <v>750</v>
      </c>
    </row>
    <row r="2120" spans="1:14" hidden="1" x14ac:dyDescent="0.25">
      <c r="A2120" s="77">
        <f t="shared" si="60"/>
        <v>2025</v>
      </c>
      <c r="B2120" s="77">
        <f t="shared" si="61"/>
        <v>1</v>
      </c>
      <c r="C2120" s="73">
        <v>45680</v>
      </c>
      <c r="D2120" s="68" t="s">
        <v>56</v>
      </c>
      <c r="E2120" s="48" t="s">
        <v>378</v>
      </c>
      <c r="F2120" s="69" t="str">
        <f>VLOOKUP(E2120,Customer[],2,FALSE)</f>
        <v>Naung Yoe</v>
      </c>
      <c r="G2120" s="69" t="str">
        <f>VLOOKUP(E2120,Customer[],3,FALSE)</f>
        <v>Thamain Bamyan Rd</v>
      </c>
      <c r="H2120" s="69" t="str">
        <f>VLOOKUP(E2120,Customer[],4,FALSE)</f>
        <v>Mangalar T/N</v>
      </c>
      <c r="I2120" s="48" t="s">
        <v>18</v>
      </c>
      <c r="J2120" s="70" t="str">
        <f>VLOOKUP(I2120,PGStock[],2,FALSE)</f>
        <v>Formula Rum 350ml</v>
      </c>
      <c r="K2120" s="71">
        <f>VLOOKUP(I2120,PGStock[],3,FALSE)</f>
        <v>0.35</v>
      </c>
      <c r="L2120" s="47">
        <v>10</v>
      </c>
      <c r="M2120" s="47">
        <f>VLOOKUP(I2120,PGStock[],6,FALSE)</f>
        <v>150</v>
      </c>
      <c r="N2120" s="47">
        <f>+PGSales!$L2120*PGSales!$M2120</f>
        <v>1500</v>
      </c>
    </row>
    <row r="2121" spans="1:14" hidden="1" x14ac:dyDescent="0.25">
      <c r="A2121" s="77">
        <f t="shared" si="60"/>
        <v>2025</v>
      </c>
      <c r="B2121" s="77">
        <f t="shared" si="61"/>
        <v>1</v>
      </c>
      <c r="C2121" s="73">
        <v>45680</v>
      </c>
      <c r="D2121" s="68" t="s">
        <v>58</v>
      </c>
      <c r="E2121" s="48" t="s">
        <v>379</v>
      </c>
      <c r="F2121" s="69" t="str">
        <f>VLOOKUP(E2121,Customer[],2,FALSE)</f>
        <v>Demo</v>
      </c>
      <c r="G2121" s="69" t="str">
        <f>VLOOKUP(E2121,Customer[],3,FALSE)</f>
        <v>Thamain Bamyan Rd</v>
      </c>
      <c r="H2121" s="69" t="str">
        <f>VLOOKUP(E2121,Customer[],4,FALSE)</f>
        <v>Mangalar T/N</v>
      </c>
      <c r="I2121" s="48" t="s">
        <v>25</v>
      </c>
      <c r="J2121" s="70" t="str">
        <f>VLOOKUP(I2121,PGStock[],2,FALSE)</f>
        <v>Columbus Super Red Smooth 350 Ml</v>
      </c>
      <c r="K2121" s="71">
        <f>VLOOKUP(I2121,PGStock[],3,FALSE)</f>
        <v>0.35</v>
      </c>
      <c r="L2121" s="47">
        <v>10</v>
      </c>
      <c r="M2121" s="47">
        <f>VLOOKUP(I2121,PGStock[],6,FALSE)</f>
        <v>150</v>
      </c>
      <c r="N2121" s="47">
        <f>+PGSales!$L2121*PGSales!$M2121</f>
        <v>1500</v>
      </c>
    </row>
    <row r="2122" spans="1:14" hidden="1" x14ac:dyDescent="0.25">
      <c r="A2122" s="77">
        <f t="shared" si="60"/>
        <v>2025</v>
      </c>
      <c r="B2122" s="77">
        <f t="shared" si="61"/>
        <v>1</v>
      </c>
      <c r="C2122" s="73">
        <v>45680</v>
      </c>
      <c r="D2122" s="68" t="s">
        <v>70</v>
      </c>
      <c r="E2122" s="48" t="s">
        <v>343</v>
      </c>
      <c r="F2122" s="69" t="str">
        <f>VLOOKUP(E2122,Customer[],2,FALSE)</f>
        <v>Paint Taime Thaung</v>
      </c>
      <c r="G2122" s="69" t="str">
        <f>VLOOKUP(E2122,Customer[],3,FALSE)</f>
        <v>Aye Yake Nyein Rd</v>
      </c>
      <c r="H2122" s="69" t="str">
        <f>VLOOKUP(E2122,Customer[],4,FALSE)</f>
        <v>Hlaing Thar Yar</v>
      </c>
      <c r="I2122" s="48" t="s">
        <v>25</v>
      </c>
      <c r="J2122" s="70" t="str">
        <f>VLOOKUP(I2122,PGStock[],2,FALSE)</f>
        <v>Columbus Super Red Smooth 350 Ml</v>
      </c>
      <c r="K2122" s="71">
        <f>VLOOKUP(I2122,PGStock[],3,FALSE)</f>
        <v>0.35</v>
      </c>
      <c r="L2122" s="47">
        <v>1</v>
      </c>
      <c r="M2122" s="47">
        <f>VLOOKUP(I2122,PGStock[],6,FALSE)</f>
        <v>150</v>
      </c>
      <c r="N2122" s="47">
        <f>+PGSales!$L2122*PGSales!$M2122</f>
        <v>150</v>
      </c>
    </row>
    <row r="2123" spans="1:14" hidden="1" x14ac:dyDescent="0.25">
      <c r="A2123" s="77">
        <f t="shared" si="60"/>
        <v>2025</v>
      </c>
      <c r="B2123" s="77">
        <f t="shared" si="61"/>
        <v>1</v>
      </c>
      <c r="C2123" s="73">
        <v>45680</v>
      </c>
      <c r="D2123" s="68" t="s">
        <v>70</v>
      </c>
      <c r="E2123" s="48" t="s">
        <v>343</v>
      </c>
      <c r="F2123" s="69" t="str">
        <f>VLOOKUP(E2123,Customer[],2,FALSE)</f>
        <v>Paint Taime Thaung</v>
      </c>
      <c r="G2123" s="69" t="str">
        <f>VLOOKUP(E2123,Customer[],3,FALSE)</f>
        <v>Aye Yake Nyein Rd</v>
      </c>
      <c r="H2123" s="69" t="str">
        <f>VLOOKUP(E2123,Customer[],4,FALSE)</f>
        <v>Hlaing Thar Yar</v>
      </c>
      <c r="I2123" s="48" t="s">
        <v>20</v>
      </c>
      <c r="J2123" s="70" t="str">
        <f>VLOOKUP(I2123,PGStock[],2,FALSE)</f>
        <v>Formula Rum 700ml</v>
      </c>
      <c r="K2123" s="71">
        <f>VLOOKUP(I2123,PGStock[],3,FALSE)</f>
        <v>0.7</v>
      </c>
      <c r="L2123" s="47">
        <v>2</v>
      </c>
      <c r="M2123" s="47">
        <f>VLOOKUP(I2123,PGStock[],6,FALSE)</f>
        <v>200</v>
      </c>
      <c r="N2123" s="47">
        <f>+PGSales!$L2123*PGSales!$M2123</f>
        <v>400</v>
      </c>
    </row>
    <row r="2124" spans="1:14" hidden="1" x14ac:dyDescent="0.25">
      <c r="A2124" s="77">
        <f t="shared" si="60"/>
        <v>2025</v>
      </c>
      <c r="B2124" s="77">
        <f t="shared" si="61"/>
        <v>1</v>
      </c>
      <c r="C2124" s="73">
        <v>45680</v>
      </c>
      <c r="D2124" s="68" t="s">
        <v>70</v>
      </c>
      <c r="E2124" s="48" t="s">
        <v>343</v>
      </c>
      <c r="F2124" s="69" t="str">
        <f>VLOOKUP(E2124,Customer[],2,FALSE)</f>
        <v>Paint Taime Thaung</v>
      </c>
      <c r="G2124" s="69" t="str">
        <f>VLOOKUP(E2124,Customer[],3,FALSE)</f>
        <v>Aye Yake Nyein Rd</v>
      </c>
      <c r="H2124" s="69" t="str">
        <f>VLOOKUP(E2124,Customer[],4,FALSE)</f>
        <v>Hlaing Thar Yar</v>
      </c>
      <c r="I2124" s="48" t="s">
        <v>18</v>
      </c>
      <c r="J2124" s="70" t="str">
        <f>VLOOKUP(I2124,PGStock[],2,FALSE)</f>
        <v>Formula Rum 350ml</v>
      </c>
      <c r="K2124" s="71">
        <f>VLOOKUP(I2124,PGStock[],3,FALSE)</f>
        <v>0.35</v>
      </c>
      <c r="L2124" s="47">
        <v>3</v>
      </c>
      <c r="M2124" s="47">
        <f>VLOOKUP(I2124,PGStock[],6,FALSE)</f>
        <v>150</v>
      </c>
      <c r="N2124" s="47">
        <f>+PGSales!$L2124*PGSales!$M2124</f>
        <v>450</v>
      </c>
    </row>
    <row r="2125" spans="1:14" hidden="1" x14ac:dyDescent="0.25">
      <c r="A2125" s="77">
        <f t="shared" si="60"/>
        <v>2025</v>
      </c>
      <c r="B2125" s="77">
        <f t="shared" si="61"/>
        <v>1</v>
      </c>
      <c r="C2125" s="73">
        <v>45680</v>
      </c>
      <c r="D2125" s="68" t="s">
        <v>68</v>
      </c>
      <c r="E2125" s="48" t="s">
        <v>338</v>
      </c>
      <c r="F2125" s="69" t="str">
        <f>VLOOKUP(E2125,Customer[],2,FALSE)</f>
        <v>Min Thar Gyi</v>
      </c>
      <c r="G2125" s="69" t="str">
        <f>VLOOKUP(E2125,Customer[],3,FALSE)</f>
        <v>Aye Yake Nyein Rd</v>
      </c>
      <c r="H2125" s="69" t="str">
        <f>VLOOKUP(E2125,Customer[],4,FALSE)</f>
        <v>Hlaing Thar Yar</v>
      </c>
      <c r="I2125" s="48" t="s">
        <v>25</v>
      </c>
      <c r="J2125" s="70" t="str">
        <f>VLOOKUP(I2125,PGStock[],2,FALSE)</f>
        <v>Columbus Super Red Smooth 350 Ml</v>
      </c>
      <c r="K2125" s="71">
        <f>VLOOKUP(I2125,PGStock[],3,FALSE)</f>
        <v>0.35</v>
      </c>
      <c r="L2125" s="47">
        <v>1</v>
      </c>
      <c r="M2125" s="47">
        <f>VLOOKUP(I2125,PGStock[],6,FALSE)</f>
        <v>150</v>
      </c>
      <c r="N2125" s="47">
        <f>+PGSales!$L2125*PGSales!$M2125</f>
        <v>150</v>
      </c>
    </row>
    <row r="2126" spans="1:14" hidden="1" x14ac:dyDescent="0.25">
      <c r="A2126" s="77">
        <f t="shared" si="60"/>
        <v>2025</v>
      </c>
      <c r="B2126" s="77">
        <f t="shared" si="61"/>
        <v>1</v>
      </c>
      <c r="C2126" s="73">
        <v>45680</v>
      </c>
      <c r="D2126" s="68" t="s">
        <v>68</v>
      </c>
      <c r="E2126" s="48" t="s">
        <v>338</v>
      </c>
      <c r="F2126" s="69" t="str">
        <f>VLOOKUP(E2126,Customer[],2,FALSE)</f>
        <v>Min Thar Gyi</v>
      </c>
      <c r="G2126" s="69" t="str">
        <f>VLOOKUP(E2126,Customer[],3,FALSE)</f>
        <v>Aye Yake Nyein Rd</v>
      </c>
      <c r="H2126" s="69" t="str">
        <f>VLOOKUP(E2126,Customer[],4,FALSE)</f>
        <v>Hlaing Thar Yar</v>
      </c>
      <c r="I2126" s="48" t="s">
        <v>18</v>
      </c>
      <c r="J2126" s="70" t="str">
        <f>VLOOKUP(I2126,PGStock[],2,FALSE)</f>
        <v>Formula Rum 350ml</v>
      </c>
      <c r="K2126" s="71">
        <f>VLOOKUP(I2126,PGStock[],3,FALSE)</f>
        <v>0.35</v>
      </c>
      <c r="L2126" s="47">
        <v>2</v>
      </c>
      <c r="M2126" s="47">
        <f>VLOOKUP(I2126,PGStock[],6,FALSE)</f>
        <v>150</v>
      </c>
      <c r="N2126" s="47">
        <f>+PGSales!$L2126*PGSales!$M2126</f>
        <v>300</v>
      </c>
    </row>
    <row r="2127" spans="1:14" hidden="1" x14ac:dyDescent="0.25">
      <c r="A2127" s="77">
        <f t="shared" si="60"/>
        <v>2025</v>
      </c>
      <c r="B2127" s="77">
        <f t="shared" si="61"/>
        <v>1</v>
      </c>
      <c r="C2127" s="73">
        <v>45680</v>
      </c>
      <c r="D2127" s="68" t="s">
        <v>131</v>
      </c>
      <c r="E2127" s="48" t="s">
        <v>340</v>
      </c>
      <c r="F2127" s="69" t="str">
        <f>VLOOKUP(E2127,Customer[],2,FALSE)</f>
        <v>Arkar Tha</v>
      </c>
      <c r="G2127" s="69" t="str">
        <f>VLOOKUP(E2127,Customer[],3,FALSE)</f>
        <v>Thapyae Rd</v>
      </c>
      <c r="H2127" s="69" t="str">
        <f>VLOOKUP(E2127,Customer[],4,FALSE)</f>
        <v>Hlaing Thar Yar</v>
      </c>
      <c r="I2127" s="48" t="s">
        <v>117</v>
      </c>
      <c r="J2127" s="70" t="str">
        <f>VLOOKUP(I2127,PGStock[],2,FALSE)</f>
        <v>ဒဂုံမန်ကျည်း ကော်ဗူး (1 Liter)</v>
      </c>
      <c r="K2127" s="71">
        <f>VLOOKUP(I2127,PGStock[],3,FALSE)</f>
        <v>1</v>
      </c>
      <c r="L2127" s="47">
        <v>1</v>
      </c>
      <c r="M2127" s="47">
        <f>VLOOKUP(I2127,PGStock[],6,FALSE)</f>
        <v>100</v>
      </c>
      <c r="N2127" s="47">
        <f>+PGSales!$L2127*PGSales!$M2127</f>
        <v>100</v>
      </c>
    </row>
    <row r="2128" spans="1:14" hidden="1" x14ac:dyDescent="0.25">
      <c r="A2128" s="77">
        <f t="shared" si="60"/>
        <v>2025</v>
      </c>
      <c r="B2128" s="77">
        <f t="shared" si="61"/>
        <v>1</v>
      </c>
      <c r="C2128" s="73">
        <v>45680</v>
      </c>
      <c r="D2128" s="68" t="s">
        <v>131</v>
      </c>
      <c r="E2128" s="48" t="s">
        <v>340</v>
      </c>
      <c r="F2128" s="69" t="str">
        <f>VLOOKUP(E2128,Customer[],2,FALSE)</f>
        <v>Arkar Tha</v>
      </c>
      <c r="G2128" s="69" t="str">
        <f>VLOOKUP(E2128,Customer[],3,FALSE)</f>
        <v>Thapyae Rd</v>
      </c>
      <c r="H2128" s="69" t="str">
        <f>VLOOKUP(E2128,Customer[],4,FALSE)</f>
        <v>Hlaing Thar Yar</v>
      </c>
      <c r="I2128" s="48" t="s">
        <v>25</v>
      </c>
      <c r="J2128" s="70" t="str">
        <f>VLOOKUP(I2128,PGStock[],2,FALSE)</f>
        <v>Columbus Super Red Smooth 350 Ml</v>
      </c>
      <c r="K2128" s="71">
        <f>VLOOKUP(I2128,PGStock[],3,FALSE)</f>
        <v>0.35</v>
      </c>
      <c r="L2128" s="47">
        <v>2</v>
      </c>
      <c r="M2128" s="47">
        <f>VLOOKUP(I2128,PGStock[],6,FALSE)</f>
        <v>150</v>
      </c>
      <c r="N2128" s="47">
        <f>+PGSales!$L2128*PGSales!$M2128</f>
        <v>300</v>
      </c>
    </row>
    <row r="2129" spans="1:14" hidden="1" x14ac:dyDescent="0.25">
      <c r="A2129" s="77">
        <f t="shared" si="60"/>
        <v>2025</v>
      </c>
      <c r="B2129" s="77">
        <f t="shared" si="61"/>
        <v>1</v>
      </c>
      <c r="C2129" s="73">
        <v>45680</v>
      </c>
      <c r="D2129" s="68" t="s">
        <v>131</v>
      </c>
      <c r="E2129" s="48" t="s">
        <v>340</v>
      </c>
      <c r="F2129" s="69" t="str">
        <f>VLOOKUP(E2129,Customer[],2,FALSE)</f>
        <v>Arkar Tha</v>
      </c>
      <c r="G2129" s="69" t="str">
        <f>VLOOKUP(E2129,Customer[],3,FALSE)</f>
        <v>Thapyae Rd</v>
      </c>
      <c r="H2129" s="69" t="str">
        <f>VLOOKUP(E2129,Customer[],4,FALSE)</f>
        <v>Hlaing Thar Yar</v>
      </c>
      <c r="I2129" s="48" t="s">
        <v>18</v>
      </c>
      <c r="J2129" s="70" t="str">
        <f>VLOOKUP(I2129,PGStock[],2,FALSE)</f>
        <v>Formula Rum 350ml</v>
      </c>
      <c r="K2129" s="71">
        <f>VLOOKUP(I2129,PGStock[],3,FALSE)</f>
        <v>0.35</v>
      </c>
      <c r="L2129" s="47">
        <v>7</v>
      </c>
      <c r="M2129" s="47">
        <f>VLOOKUP(I2129,PGStock[],6,FALSE)</f>
        <v>150</v>
      </c>
      <c r="N2129" s="47">
        <f>+PGSales!$L2129*PGSales!$M2129</f>
        <v>1050</v>
      </c>
    </row>
    <row r="2130" spans="1:14" hidden="1" x14ac:dyDescent="0.25">
      <c r="A2130" s="77">
        <f t="shared" si="60"/>
        <v>2025</v>
      </c>
      <c r="B2130" s="77">
        <f t="shared" si="61"/>
        <v>1</v>
      </c>
      <c r="C2130" s="73">
        <v>45680</v>
      </c>
      <c r="D2130" s="68" t="s">
        <v>74</v>
      </c>
      <c r="E2130" s="48" t="s">
        <v>428</v>
      </c>
      <c r="F2130" s="69" t="str">
        <f>VLOOKUP(E2130,Customer[],2,FALSE)</f>
        <v>Lucky</v>
      </c>
      <c r="G2130" s="69" t="str">
        <f>VLOOKUP(E2130,Customer[],3,FALSE)</f>
        <v>Malar Rd</v>
      </c>
      <c r="H2130" s="69" t="str">
        <f>VLOOKUP(E2130,Customer[],4,FALSE)</f>
        <v>Hlaing Thar Yar</v>
      </c>
      <c r="I2130" s="48" t="s">
        <v>117</v>
      </c>
      <c r="J2130" s="70" t="str">
        <f>VLOOKUP(I2130,PGStock[],2,FALSE)</f>
        <v>ဒဂုံမန်ကျည်း ကော်ဗူး (1 Liter)</v>
      </c>
      <c r="K2130" s="71">
        <f>VLOOKUP(I2130,PGStock[],3,FALSE)</f>
        <v>1</v>
      </c>
      <c r="L2130" s="47">
        <v>3</v>
      </c>
      <c r="M2130" s="47">
        <f>VLOOKUP(I2130,PGStock[],6,FALSE)</f>
        <v>100</v>
      </c>
      <c r="N2130" s="47">
        <f>+PGSales!$L2130*PGSales!$M2130</f>
        <v>300</v>
      </c>
    </row>
    <row r="2131" spans="1:14" hidden="1" x14ac:dyDescent="0.25">
      <c r="A2131" s="77">
        <f t="shared" si="60"/>
        <v>2025</v>
      </c>
      <c r="B2131" s="77">
        <f t="shared" si="61"/>
        <v>1</v>
      </c>
      <c r="C2131" s="73">
        <v>45680</v>
      </c>
      <c r="D2131" s="68" t="s">
        <v>74</v>
      </c>
      <c r="E2131" s="48" t="s">
        <v>428</v>
      </c>
      <c r="F2131" s="69" t="str">
        <f>VLOOKUP(E2131,Customer[],2,FALSE)</f>
        <v>Lucky</v>
      </c>
      <c r="G2131" s="69" t="str">
        <f>VLOOKUP(E2131,Customer[],3,FALSE)</f>
        <v>Malar Rd</v>
      </c>
      <c r="H2131" s="69" t="str">
        <f>VLOOKUP(E2131,Customer[],4,FALSE)</f>
        <v>Hlaing Thar Yar</v>
      </c>
      <c r="I2131" s="48" t="s">
        <v>27</v>
      </c>
      <c r="J2131" s="70" t="str">
        <f>VLOOKUP(I2131,PGStock[],2,FALSE)</f>
        <v>Columbus Super Red Smooth 700 Ml</v>
      </c>
      <c r="K2131" s="71">
        <f>VLOOKUP(I2131,PGStock[],3,FALSE)</f>
        <v>0.7</v>
      </c>
      <c r="L2131" s="47">
        <v>1</v>
      </c>
      <c r="M2131" s="47">
        <f>VLOOKUP(I2131,PGStock[],6,FALSE)</f>
        <v>200</v>
      </c>
      <c r="N2131" s="47">
        <f>+PGSales!$L2131*PGSales!$M2131</f>
        <v>200</v>
      </c>
    </row>
    <row r="2132" spans="1:14" hidden="1" x14ac:dyDescent="0.25">
      <c r="A2132" s="77">
        <f t="shared" si="60"/>
        <v>2025</v>
      </c>
      <c r="B2132" s="77">
        <f t="shared" si="61"/>
        <v>1</v>
      </c>
      <c r="C2132" s="73">
        <v>45680</v>
      </c>
      <c r="D2132" s="68" t="s">
        <v>74</v>
      </c>
      <c r="E2132" s="48" t="s">
        <v>428</v>
      </c>
      <c r="F2132" s="69" t="str">
        <f>VLOOKUP(E2132,Customer[],2,FALSE)</f>
        <v>Lucky</v>
      </c>
      <c r="G2132" s="69" t="str">
        <f>VLOOKUP(E2132,Customer[],3,FALSE)</f>
        <v>Malar Rd</v>
      </c>
      <c r="H2132" s="69" t="str">
        <f>VLOOKUP(E2132,Customer[],4,FALSE)</f>
        <v>Hlaing Thar Yar</v>
      </c>
      <c r="I2132" s="48" t="s">
        <v>25</v>
      </c>
      <c r="J2132" s="70" t="str">
        <f>VLOOKUP(I2132,PGStock[],2,FALSE)</f>
        <v>Columbus Super Red Smooth 350 Ml</v>
      </c>
      <c r="K2132" s="71">
        <f>VLOOKUP(I2132,PGStock[],3,FALSE)</f>
        <v>0.35</v>
      </c>
      <c r="L2132" s="47">
        <v>2</v>
      </c>
      <c r="M2132" s="47">
        <f>VLOOKUP(I2132,PGStock[],6,FALSE)</f>
        <v>150</v>
      </c>
      <c r="N2132" s="47">
        <f>+PGSales!$L2132*PGSales!$M2132</f>
        <v>300</v>
      </c>
    </row>
    <row r="2133" spans="1:14" hidden="1" x14ac:dyDescent="0.25">
      <c r="A2133" s="77">
        <f t="shared" si="60"/>
        <v>2025</v>
      </c>
      <c r="B2133" s="77">
        <f t="shared" si="61"/>
        <v>1</v>
      </c>
      <c r="C2133" s="73">
        <v>45680</v>
      </c>
      <c r="D2133" s="68" t="s">
        <v>74</v>
      </c>
      <c r="E2133" s="48" t="s">
        <v>428</v>
      </c>
      <c r="F2133" s="69" t="str">
        <f>VLOOKUP(E2133,Customer[],2,FALSE)</f>
        <v>Lucky</v>
      </c>
      <c r="G2133" s="69" t="str">
        <f>VLOOKUP(E2133,Customer[],3,FALSE)</f>
        <v>Malar Rd</v>
      </c>
      <c r="H2133" s="69" t="str">
        <f>VLOOKUP(E2133,Customer[],4,FALSE)</f>
        <v>Hlaing Thar Yar</v>
      </c>
      <c r="I2133" s="48" t="s">
        <v>18</v>
      </c>
      <c r="J2133" s="70" t="str">
        <f>VLOOKUP(I2133,PGStock[],2,FALSE)</f>
        <v>Formula Rum 350ml</v>
      </c>
      <c r="K2133" s="71">
        <f>VLOOKUP(I2133,PGStock[],3,FALSE)</f>
        <v>0.35</v>
      </c>
      <c r="L2133" s="47">
        <v>2</v>
      </c>
      <c r="M2133" s="47">
        <f>VLOOKUP(I2133,PGStock[],6,FALSE)</f>
        <v>150</v>
      </c>
      <c r="N2133" s="47">
        <f>+PGSales!$L2133*PGSales!$M2133</f>
        <v>300</v>
      </c>
    </row>
    <row r="2134" spans="1:14" hidden="1" x14ac:dyDescent="0.25">
      <c r="A2134" s="77">
        <f t="shared" si="60"/>
        <v>2025</v>
      </c>
      <c r="B2134" s="77">
        <f t="shared" si="61"/>
        <v>1</v>
      </c>
      <c r="C2134" s="73">
        <v>45680</v>
      </c>
      <c r="D2134" s="68" t="s">
        <v>76</v>
      </c>
      <c r="E2134" s="48" t="s">
        <v>435</v>
      </c>
      <c r="F2134" s="69" t="str">
        <f>VLOOKUP(E2134,Customer[],2,FALSE)</f>
        <v>Hlaing Bwar1</v>
      </c>
      <c r="G2134" s="69" t="str">
        <f>VLOOKUP(E2134,Customer[],3,FALSE)</f>
        <v>Paddue Rd</v>
      </c>
      <c r="H2134" s="69" t="str">
        <f>VLOOKUP(E2134,Customer[],4,FALSE)</f>
        <v>Hlaing Thar Yar</v>
      </c>
      <c r="I2134" s="48" t="s">
        <v>117</v>
      </c>
      <c r="J2134" s="70" t="str">
        <f>VLOOKUP(I2134,PGStock[],2,FALSE)</f>
        <v>ဒဂုံမန်ကျည်း ကော်ဗူး (1 Liter)</v>
      </c>
      <c r="K2134" s="71">
        <f>VLOOKUP(I2134,PGStock[],3,FALSE)</f>
        <v>1</v>
      </c>
      <c r="L2134" s="47">
        <v>2</v>
      </c>
      <c r="M2134" s="47">
        <f>VLOOKUP(I2134,PGStock[],6,FALSE)</f>
        <v>100</v>
      </c>
      <c r="N2134" s="47">
        <f>+PGSales!$L2134*PGSales!$M2134</f>
        <v>200</v>
      </c>
    </row>
    <row r="2135" spans="1:14" hidden="1" x14ac:dyDescent="0.25">
      <c r="A2135" s="77">
        <f t="shared" si="60"/>
        <v>2025</v>
      </c>
      <c r="B2135" s="77">
        <f t="shared" si="61"/>
        <v>1</v>
      </c>
      <c r="C2135" s="73">
        <v>45680</v>
      </c>
      <c r="D2135" s="68" t="s">
        <v>76</v>
      </c>
      <c r="E2135" s="48" t="s">
        <v>435</v>
      </c>
      <c r="F2135" s="69" t="str">
        <f>VLOOKUP(E2135,Customer[],2,FALSE)</f>
        <v>Hlaing Bwar1</v>
      </c>
      <c r="G2135" s="69" t="str">
        <f>VLOOKUP(E2135,Customer[],3,FALSE)</f>
        <v>Paddue Rd</v>
      </c>
      <c r="H2135" s="69" t="str">
        <f>VLOOKUP(E2135,Customer[],4,FALSE)</f>
        <v>Hlaing Thar Yar</v>
      </c>
      <c r="I2135" s="48" t="s">
        <v>25</v>
      </c>
      <c r="J2135" s="70" t="str">
        <f>VLOOKUP(I2135,PGStock[],2,FALSE)</f>
        <v>Columbus Super Red Smooth 350 Ml</v>
      </c>
      <c r="K2135" s="71">
        <f>VLOOKUP(I2135,PGStock[],3,FALSE)</f>
        <v>0.35</v>
      </c>
      <c r="L2135" s="47">
        <v>1</v>
      </c>
      <c r="M2135" s="47">
        <f>VLOOKUP(I2135,PGStock[],6,FALSE)</f>
        <v>150</v>
      </c>
      <c r="N2135" s="47">
        <f>+PGSales!$L2135*PGSales!$M2135</f>
        <v>150</v>
      </c>
    </row>
    <row r="2136" spans="1:14" hidden="1" x14ac:dyDescent="0.25">
      <c r="A2136" s="77">
        <f t="shared" si="60"/>
        <v>2025</v>
      </c>
      <c r="B2136" s="77">
        <f t="shared" si="61"/>
        <v>1</v>
      </c>
      <c r="C2136" s="73">
        <v>45680</v>
      </c>
      <c r="D2136" s="68" t="s">
        <v>76</v>
      </c>
      <c r="E2136" s="48" t="s">
        <v>435</v>
      </c>
      <c r="F2136" s="69" t="str">
        <f>VLOOKUP(E2136,Customer[],2,FALSE)</f>
        <v>Hlaing Bwar1</v>
      </c>
      <c r="G2136" s="69" t="str">
        <f>VLOOKUP(E2136,Customer[],3,FALSE)</f>
        <v>Paddue Rd</v>
      </c>
      <c r="H2136" s="69" t="str">
        <f>VLOOKUP(E2136,Customer[],4,FALSE)</f>
        <v>Hlaing Thar Yar</v>
      </c>
      <c r="I2136" s="48" t="s">
        <v>18</v>
      </c>
      <c r="J2136" s="70" t="str">
        <f>VLOOKUP(I2136,PGStock[],2,FALSE)</f>
        <v>Formula Rum 350ml</v>
      </c>
      <c r="K2136" s="71">
        <f>VLOOKUP(I2136,PGStock[],3,FALSE)</f>
        <v>0.35</v>
      </c>
      <c r="L2136" s="47">
        <v>2</v>
      </c>
      <c r="M2136" s="47">
        <f>VLOOKUP(I2136,PGStock[],6,FALSE)</f>
        <v>150</v>
      </c>
      <c r="N2136" s="47">
        <f>+PGSales!$L2136*PGSales!$M2136</f>
        <v>300</v>
      </c>
    </row>
    <row r="2137" spans="1:14" hidden="1" x14ac:dyDescent="0.25">
      <c r="A2137" s="77">
        <f t="shared" si="60"/>
        <v>2025</v>
      </c>
      <c r="B2137" s="77">
        <f t="shared" si="61"/>
        <v>1</v>
      </c>
      <c r="C2137" s="73">
        <v>45680</v>
      </c>
      <c r="D2137" s="68" t="s">
        <v>367</v>
      </c>
      <c r="E2137" s="48" t="s">
        <v>387</v>
      </c>
      <c r="F2137" s="69" t="str">
        <f>VLOOKUP(E2137,Customer[],2,FALSE)</f>
        <v>Hlaing Bwar 2</v>
      </c>
      <c r="G2137" s="69" t="str">
        <f>VLOOKUP(E2137,Customer[],3,FALSE)</f>
        <v>Sake kan Thar Rd</v>
      </c>
      <c r="H2137" s="69" t="str">
        <f>VLOOKUP(E2137,Customer[],4,FALSE)</f>
        <v>Hlaing Thar Yar</v>
      </c>
      <c r="I2137" s="48" t="s">
        <v>117</v>
      </c>
      <c r="J2137" s="70" t="str">
        <f>VLOOKUP(I2137,PGStock[],2,FALSE)</f>
        <v>ဒဂုံမန်ကျည်း ကော်ဗူး (1 Liter)</v>
      </c>
      <c r="K2137" s="71">
        <f>VLOOKUP(I2137,PGStock[],3,FALSE)</f>
        <v>1</v>
      </c>
      <c r="L2137" s="47">
        <v>1</v>
      </c>
      <c r="M2137" s="47">
        <f>VLOOKUP(I2137,PGStock[],6,FALSE)</f>
        <v>100</v>
      </c>
      <c r="N2137" s="47">
        <f>+PGSales!$L2137*PGSales!$M2137</f>
        <v>100</v>
      </c>
    </row>
    <row r="2138" spans="1:14" hidden="1" x14ac:dyDescent="0.25">
      <c r="A2138" s="77">
        <f t="shared" si="60"/>
        <v>2025</v>
      </c>
      <c r="B2138" s="77">
        <f t="shared" si="61"/>
        <v>1</v>
      </c>
      <c r="C2138" s="73">
        <v>45680</v>
      </c>
      <c r="D2138" s="68" t="s">
        <v>367</v>
      </c>
      <c r="E2138" s="48" t="s">
        <v>387</v>
      </c>
      <c r="F2138" s="69" t="str">
        <f>VLOOKUP(E2138,Customer[],2,FALSE)</f>
        <v>Hlaing Bwar 2</v>
      </c>
      <c r="G2138" s="69" t="str">
        <f>VLOOKUP(E2138,Customer[],3,FALSE)</f>
        <v>Sake kan Thar Rd</v>
      </c>
      <c r="H2138" s="69" t="str">
        <f>VLOOKUP(E2138,Customer[],4,FALSE)</f>
        <v>Hlaing Thar Yar</v>
      </c>
      <c r="I2138" s="48" t="s">
        <v>25</v>
      </c>
      <c r="J2138" s="70" t="str">
        <f>VLOOKUP(I2138,PGStock[],2,FALSE)</f>
        <v>Columbus Super Red Smooth 350 Ml</v>
      </c>
      <c r="K2138" s="71">
        <f>VLOOKUP(I2138,PGStock[],3,FALSE)</f>
        <v>0.35</v>
      </c>
      <c r="L2138" s="47">
        <v>3</v>
      </c>
      <c r="M2138" s="47">
        <f>VLOOKUP(I2138,PGStock[],6,FALSE)</f>
        <v>150</v>
      </c>
      <c r="N2138" s="47">
        <f>+PGSales!$L2138*PGSales!$M2138</f>
        <v>450</v>
      </c>
    </row>
    <row r="2139" spans="1:14" hidden="1" x14ac:dyDescent="0.25">
      <c r="A2139" s="77">
        <f t="shared" si="60"/>
        <v>2025</v>
      </c>
      <c r="B2139" s="77">
        <f t="shared" si="61"/>
        <v>1</v>
      </c>
      <c r="C2139" s="73">
        <v>45680</v>
      </c>
      <c r="D2139" s="68" t="s">
        <v>367</v>
      </c>
      <c r="E2139" s="48" t="s">
        <v>387</v>
      </c>
      <c r="F2139" s="69" t="str">
        <f>VLOOKUP(E2139,Customer[],2,FALSE)</f>
        <v>Hlaing Bwar 2</v>
      </c>
      <c r="G2139" s="69" t="str">
        <f>VLOOKUP(E2139,Customer[],3,FALSE)</f>
        <v>Sake kan Thar Rd</v>
      </c>
      <c r="H2139" s="69" t="str">
        <f>VLOOKUP(E2139,Customer[],4,FALSE)</f>
        <v>Hlaing Thar Yar</v>
      </c>
      <c r="I2139" s="48" t="s">
        <v>18</v>
      </c>
      <c r="J2139" s="70" t="str">
        <f>VLOOKUP(I2139,PGStock[],2,FALSE)</f>
        <v>Formula Rum 350ml</v>
      </c>
      <c r="K2139" s="71">
        <f>VLOOKUP(I2139,PGStock[],3,FALSE)</f>
        <v>0.35</v>
      </c>
      <c r="L2139" s="47">
        <v>2</v>
      </c>
      <c r="M2139" s="47">
        <f>VLOOKUP(I2139,PGStock[],6,FALSE)</f>
        <v>150</v>
      </c>
      <c r="N2139" s="47">
        <f>+PGSales!$L2139*PGSales!$M2139</f>
        <v>300</v>
      </c>
    </row>
    <row r="2140" spans="1:14" hidden="1" x14ac:dyDescent="0.25">
      <c r="A2140" s="77">
        <f t="shared" si="60"/>
        <v>2025</v>
      </c>
      <c r="B2140" s="77">
        <f t="shared" si="61"/>
        <v>1</v>
      </c>
      <c r="C2140" s="73">
        <v>45680</v>
      </c>
      <c r="D2140" s="68" t="s">
        <v>365</v>
      </c>
      <c r="E2140" s="48" t="s">
        <v>386</v>
      </c>
      <c r="F2140" s="69" t="str">
        <f>VLOOKUP(E2140,Customer[],2,FALSE)</f>
        <v>Arkar Tha 2</v>
      </c>
      <c r="G2140" s="69" t="str">
        <f>VLOOKUP(E2140,Customer[],3,FALSE)</f>
        <v>Sake kan Thar Rd</v>
      </c>
      <c r="H2140" s="69" t="str">
        <f>VLOOKUP(E2140,Customer[],4,FALSE)</f>
        <v>Hlaing Thar Yar</v>
      </c>
      <c r="I2140" s="48" t="s">
        <v>117</v>
      </c>
      <c r="J2140" s="70" t="str">
        <f>VLOOKUP(I2140,PGStock[],2,FALSE)</f>
        <v>ဒဂုံမန်ကျည်း ကော်ဗူး (1 Liter)</v>
      </c>
      <c r="K2140" s="71">
        <f>VLOOKUP(I2140,PGStock[],3,FALSE)</f>
        <v>1</v>
      </c>
      <c r="L2140" s="47">
        <v>1</v>
      </c>
      <c r="M2140" s="47">
        <f>VLOOKUP(I2140,PGStock[],6,FALSE)</f>
        <v>100</v>
      </c>
      <c r="N2140" s="47">
        <f>+PGSales!$L2140*PGSales!$M2140</f>
        <v>100</v>
      </c>
    </row>
    <row r="2141" spans="1:14" hidden="1" x14ac:dyDescent="0.25">
      <c r="A2141" s="77">
        <f t="shared" si="60"/>
        <v>2025</v>
      </c>
      <c r="B2141" s="77">
        <f t="shared" si="61"/>
        <v>1</v>
      </c>
      <c r="C2141" s="73">
        <v>45680</v>
      </c>
      <c r="D2141" s="68" t="s">
        <v>365</v>
      </c>
      <c r="E2141" s="48" t="s">
        <v>386</v>
      </c>
      <c r="F2141" s="69" t="str">
        <f>VLOOKUP(E2141,Customer[],2,FALSE)</f>
        <v>Arkar Tha 2</v>
      </c>
      <c r="G2141" s="69" t="str">
        <f>VLOOKUP(E2141,Customer[],3,FALSE)</f>
        <v>Sake kan Thar Rd</v>
      </c>
      <c r="H2141" s="69" t="str">
        <f>VLOOKUP(E2141,Customer[],4,FALSE)</f>
        <v>Hlaing Thar Yar</v>
      </c>
      <c r="I2141" s="48" t="s">
        <v>25</v>
      </c>
      <c r="J2141" s="70" t="str">
        <f>VLOOKUP(I2141,PGStock[],2,FALSE)</f>
        <v>Columbus Super Red Smooth 350 Ml</v>
      </c>
      <c r="K2141" s="71">
        <f>VLOOKUP(I2141,PGStock[],3,FALSE)</f>
        <v>0.35</v>
      </c>
      <c r="L2141" s="47">
        <v>7</v>
      </c>
      <c r="M2141" s="47">
        <f>VLOOKUP(I2141,PGStock[],6,FALSE)</f>
        <v>150</v>
      </c>
      <c r="N2141" s="47">
        <f>+PGSales!$L2141*PGSales!$M2141</f>
        <v>1050</v>
      </c>
    </row>
    <row r="2142" spans="1:14" hidden="1" x14ac:dyDescent="0.25">
      <c r="A2142" s="77">
        <f t="shared" si="60"/>
        <v>2025</v>
      </c>
      <c r="B2142" s="77">
        <f t="shared" si="61"/>
        <v>1</v>
      </c>
      <c r="C2142" s="73">
        <v>45680</v>
      </c>
      <c r="D2142" s="68" t="s">
        <v>365</v>
      </c>
      <c r="E2142" s="48" t="s">
        <v>386</v>
      </c>
      <c r="F2142" s="69" t="str">
        <f>VLOOKUP(E2142,Customer[],2,FALSE)</f>
        <v>Arkar Tha 2</v>
      </c>
      <c r="G2142" s="69" t="str">
        <f>VLOOKUP(E2142,Customer[],3,FALSE)</f>
        <v>Sake kan Thar Rd</v>
      </c>
      <c r="H2142" s="69" t="str">
        <f>VLOOKUP(E2142,Customer[],4,FALSE)</f>
        <v>Hlaing Thar Yar</v>
      </c>
      <c r="I2142" s="48" t="s">
        <v>18</v>
      </c>
      <c r="J2142" s="70" t="str">
        <f>VLOOKUP(I2142,PGStock[],2,FALSE)</f>
        <v>Formula Rum 350ml</v>
      </c>
      <c r="K2142" s="71">
        <f>VLOOKUP(I2142,PGStock[],3,FALSE)</f>
        <v>0.35</v>
      </c>
      <c r="L2142" s="47">
        <v>4</v>
      </c>
      <c r="M2142" s="47">
        <f>VLOOKUP(I2142,PGStock[],6,FALSE)</f>
        <v>150</v>
      </c>
      <c r="N2142" s="47">
        <f>+PGSales!$L2142*PGSales!$M2142</f>
        <v>600</v>
      </c>
    </row>
    <row r="2143" spans="1:14" hidden="1" x14ac:dyDescent="0.25">
      <c r="A2143" s="77">
        <f t="shared" ref="A2143:A2206" si="62">YEAR(C2143)</f>
        <v>2025</v>
      </c>
      <c r="B2143" s="77">
        <f t="shared" ref="B2143:B2206" si="63">MONTH(C2143)</f>
        <v>1</v>
      </c>
      <c r="C2143" s="73">
        <v>45680</v>
      </c>
      <c r="D2143" s="68" t="s">
        <v>72</v>
      </c>
      <c r="E2143" s="48" t="s">
        <v>335</v>
      </c>
      <c r="F2143" s="69" t="str">
        <f>VLOOKUP(E2143,Customer[],2,FALSE)</f>
        <v>Htate Tan</v>
      </c>
      <c r="G2143" s="69" t="str">
        <f>VLOOKUP(E2143,Customer[],3,FALSE)</f>
        <v>Sattmu Zone (1) Zay Rd</v>
      </c>
      <c r="H2143" s="69" t="str">
        <f>VLOOKUP(E2143,Customer[],4,FALSE)</f>
        <v>Hlaing Thar Yar</v>
      </c>
      <c r="I2143" s="48" t="s">
        <v>27</v>
      </c>
      <c r="J2143" s="70" t="str">
        <f>VLOOKUP(I2143,PGStock[],2,FALSE)</f>
        <v>Columbus Super Red Smooth 700 Ml</v>
      </c>
      <c r="K2143" s="71">
        <f>VLOOKUP(I2143,PGStock[],3,FALSE)</f>
        <v>0.7</v>
      </c>
      <c r="L2143" s="47">
        <v>1</v>
      </c>
      <c r="M2143" s="47">
        <f>VLOOKUP(I2143,PGStock[],6,FALSE)</f>
        <v>200</v>
      </c>
      <c r="N2143" s="47">
        <f>+PGSales!$L2143*PGSales!$M2143</f>
        <v>200</v>
      </c>
    </row>
    <row r="2144" spans="1:14" hidden="1" x14ac:dyDescent="0.25">
      <c r="A2144" s="77">
        <f t="shared" si="62"/>
        <v>2025</v>
      </c>
      <c r="B2144" s="77">
        <f t="shared" si="63"/>
        <v>1</v>
      </c>
      <c r="C2144" s="73">
        <v>45680</v>
      </c>
      <c r="D2144" s="68" t="s">
        <v>72</v>
      </c>
      <c r="E2144" s="48" t="s">
        <v>335</v>
      </c>
      <c r="F2144" s="69" t="str">
        <f>VLOOKUP(E2144,Customer[],2,FALSE)</f>
        <v>Htate Tan</v>
      </c>
      <c r="G2144" s="69" t="str">
        <f>VLOOKUP(E2144,Customer[],3,FALSE)</f>
        <v>Sattmu Zone (1) Zay Rd</v>
      </c>
      <c r="H2144" s="69" t="str">
        <f>VLOOKUP(E2144,Customer[],4,FALSE)</f>
        <v>Hlaing Thar Yar</v>
      </c>
      <c r="I2144" s="48" t="s">
        <v>25</v>
      </c>
      <c r="J2144" s="70" t="str">
        <f>VLOOKUP(I2144,PGStock[],2,FALSE)</f>
        <v>Columbus Super Red Smooth 350 Ml</v>
      </c>
      <c r="K2144" s="71">
        <f>VLOOKUP(I2144,PGStock[],3,FALSE)</f>
        <v>0.35</v>
      </c>
      <c r="L2144" s="47">
        <v>1</v>
      </c>
      <c r="M2144" s="47">
        <f>VLOOKUP(I2144,PGStock[],6,FALSE)</f>
        <v>150</v>
      </c>
      <c r="N2144" s="47">
        <f>+PGSales!$L2144*PGSales!$M2144</f>
        <v>150</v>
      </c>
    </row>
    <row r="2145" spans="1:14" hidden="1" x14ac:dyDescent="0.25">
      <c r="A2145" s="77">
        <f t="shared" si="62"/>
        <v>2025</v>
      </c>
      <c r="B2145" s="77">
        <f t="shared" si="63"/>
        <v>1</v>
      </c>
      <c r="C2145" s="73">
        <v>45680</v>
      </c>
      <c r="D2145" s="68" t="s">
        <v>72</v>
      </c>
      <c r="E2145" s="48" t="s">
        <v>335</v>
      </c>
      <c r="F2145" s="69" t="str">
        <f>VLOOKUP(E2145,Customer[],2,FALSE)</f>
        <v>Htate Tan</v>
      </c>
      <c r="G2145" s="69" t="str">
        <f>VLOOKUP(E2145,Customer[],3,FALSE)</f>
        <v>Sattmu Zone (1) Zay Rd</v>
      </c>
      <c r="H2145" s="69" t="str">
        <f>VLOOKUP(E2145,Customer[],4,FALSE)</f>
        <v>Hlaing Thar Yar</v>
      </c>
      <c r="I2145" s="48" t="s">
        <v>18</v>
      </c>
      <c r="J2145" s="70" t="str">
        <f>VLOOKUP(I2145,PGStock[],2,FALSE)</f>
        <v>Formula Rum 350ml</v>
      </c>
      <c r="K2145" s="71">
        <f>VLOOKUP(I2145,PGStock[],3,FALSE)</f>
        <v>0.35</v>
      </c>
      <c r="L2145" s="47">
        <v>8</v>
      </c>
      <c r="M2145" s="47">
        <f>VLOOKUP(I2145,PGStock[],6,FALSE)</f>
        <v>150</v>
      </c>
      <c r="N2145" s="47">
        <f>+PGSales!$L2145*PGSales!$M2145</f>
        <v>1200</v>
      </c>
    </row>
    <row r="2146" spans="1:14" hidden="1" x14ac:dyDescent="0.25">
      <c r="A2146" s="77">
        <f t="shared" si="62"/>
        <v>2025</v>
      </c>
      <c r="B2146" s="77">
        <f t="shared" si="63"/>
        <v>1</v>
      </c>
      <c r="C2146" s="73">
        <v>45681</v>
      </c>
      <c r="D2146" s="68" t="s">
        <v>115</v>
      </c>
      <c r="E2146" s="48" t="s">
        <v>436</v>
      </c>
      <c r="F2146" s="69" t="str">
        <f>VLOOKUP(E2146,Customer[],2,FALSE)</f>
        <v>Sare Muke</v>
      </c>
      <c r="G2146" s="69" t="str">
        <f>VLOOKUP(E2146,Customer[],3,FALSE)</f>
        <v>Ka Mar Thi Rd</v>
      </c>
      <c r="H2146" s="69" t="str">
        <f>VLOOKUP(E2146,Customer[],4,FALSE)</f>
        <v>N/Oakkala</v>
      </c>
      <c r="I2146" s="48" t="s">
        <v>25</v>
      </c>
      <c r="J2146" s="70" t="str">
        <f>VLOOKUP(I2146,PGStock[],2,FALSE)</f>
        <v>Columbus Super Red Smooth 350 Ml</v>
      </c>
      <c r="K2146" s="71">
        <f>VLOOKUP(I2146,PGStock[],3,FALSE)</f>
        <v>0.35</v>
      </c>
      <c r="L2146" s="47">
        <v>3</v>
      </c>
      <c r="M2146" s="47">
        <f>VLOOKUP(I2146,PGStock[],6,FALSE)</f>
        <v>150</v>
      </c>
      <c r="N2146" s="47">
        <f>+PGSales!$L2146*PGSales!$M2146</f>
        <v>450</v>
      </c>
    </row>
    <row r="2147" spans="1:14" hidden="1" x14ac:dyDescent="0.25">
      <c r="A2147" s="77">
        <f t="shared" si="62"/>
        <v>2025</v>
      </c>
      <c r="B2147" s="77">
        <f t="shared" si="63"/>
        <v>1</v>
      </c>
      <c r="C2147" s="73">
        <v>45681</v>
      </c>
      <c r="D2147" s="68" t="s">
        <v>115</v>
      </c>
      <c r="E2147" s="48" t="s">
        <v>436</v>
      </c>
      <c r="F2147" s="69" t="str">
        <f>VLOOKUP(E2147,Customer[],2,FALSE)</f>
        <v>Sare Muke</v>
      </c>
      <c r="G2147" s="69" t="str">
        <f>VLOOKUP(E2147,Customer[],3,FALSE)</f>
        <v>Ka Mar Thi Rd</v>
      </c>
      <c r="H2147" s="69" t="str">
        <f>VLOOKUP(E2147,Customer[],4,FALSE)</f>
        <v>N/Oakkala</v>
      </c>
      <c r="I2147" s="48" t="s">
        <v>18</v>
      </c>
      <c r="J2147" s="70" t="str">
        <f>VLOOKUP(I2147,PGStock[],2,FALSE)</f>
        <v>Formula Rum 350ml</v>
      </c>
      <c r="K2147" s="71">
        <f>VLOOKUP(I2147,PGStock[],3,FALSE)</f>
        <v>0.35</v>
      </c>
      <c r="L2147" s="47">
        <v>3</v>
      </c>
      <c r="M2147" s="47">
        <f>VLOOKUP(I2147,PGStock[],6,FALSE)</f>
        <v>150</v>
      </c>
      <c r="N2147" s="47">
        <f>+PGSales!$L2147*PGSales!$M2147</f>
        <v>450</v>
      </c>
    </row>
    <row r="2148" spans="1:14" hidden="1" x14ac:dyDescent="0.25">
      <c r="A2148" s="77">
        <f t="shared" si="62"/>
        <v>2025</v>
      </c>
      <c r="B2148" s="77">
        <f t="shared" si="63"/>
        <v>1</v>
      </c>
      <c r="C2148" s="73">
        <v>45681</v>
      </c>
      <c r="D2148" s="68" t="s">
        <v>1</v>
      </c>
      <c r="E2148" s="48" t="s">
        <v>437</v>
      </c>
      <c r="F2148" s="69" t="str">
        <f>VLOOKUP(E2148,Customer[],2,FALSE)</f>
        <v>Khun Myant</v>
      </c>
      <c r="G2148" s="69" t="str">
        <f>VLOOKUP(E2148,Customer[],3,FALSE)</f>
        <v>Nuaung Yann Rd</v>
      </c>
      <c r="H2148" s="69" t="str">
        <f>VLOOKUP(E2148,Customer[],4,FALSE)</f>
        <v>S Paukkan N/Oakkala</v>
      </c>
      <c r="I2148" s="48" t="s">
        <v>117</v>
      </c>
      <c r="J2148" s="70" t="str">
        <f>VLOOKUP(I2148,PGStock[],2,FALSE)</f>
        <v>ဒဂုံမန်ကျည်း ကော်ဗူး (1 Liter)</v>
      </c>
      <c r="K2148" s="71">
        <f>VLOOKUP(I2148,PGStock[],3,FALSE)</f>
        <v>1</v>
      </c>
      <c r="L2148" s="47">
        <v>7</v>
      </c>
      <c r="M2148" s="47">
        <f>VLOOKUP(I2148,PGStock[],6,FALSE)</f>
        <v>100</v>
      </c>
      <c r="N2148" s="47">
        <f>+PGSales!$L2148*PGSales!$M2148</f>
        <v>700</v>
      </c>
    </row>
    <row r="2149" spans="1:14" hidden="1" x14ac:dyDescent="0.25">
      <c r="A2149" s="77">
        <f t="shared" si="62"/>
        <v>2025</v>
      </c>
      <c r="B2149" s="77">
        <f t="shared" si="63"/>
        <v>1</v>
      </c>
      <c r="C2149" s="73">
        <v>45681</v>
      </c>
      <c r="D2149" s="68" t="s">
        <v>1</v>
      </c>
      <c r="E2149" s="48" t="s">
        <v>437</v>
      </c>
      <c r="F2149" s="69" t="str">
        <f>VLOOKUP(E2149,Customer[],2,FALSE)</f>
        <v>Khun Myant</v>
      </c>
      <c r="G2149" s="69" t="str">
        <f>VLOOKUP(E2149,Customer[],3,FALSE)</f>
        <v>Nuaung Yann Rd</v>
      </c>
      <c r="H2149" s="69" t="str">
        <f>VLOOKUP(E2149,Customer[],4,FALSE)</f>
        <v>S Paukkan N/Oakkala</v>
      </c>
      <c r="I2149" s="48" t="s">
        <v>25</v>
      </c>
      <c r="J2149" s="70" t="str">
        <f>VLOOKUP(I2149,PGStock[],2,FALSE)</f>
        <v>Columbus Super Red Smooth 350 Ml</v>
      </c>
      <c r="K2149" s="71">
        <f>VLOOKUP(I2149,PGStock[],3,FALSE)</f>
        <v>0.35</v>
      </c>
      <c r="L2149" s="47">
        <v>1</v>
      </c>
      <c r="M2149" s="47">
        <f>VLOOKUP(I2149,PGStock[],6,FALSE)</f>
        <v>150</v>
      </c>
      <c r="N2149" s="47">
        <f>+PGSales!$L2149*PGSales!$M2149</f>
        <v>150</v>
      </c>
    </row>
    <row r="2150" spans="1:14" hidden="1" x14ac:dyDescent="0.25">
      <c r="A2150" s="77">
        <f t="shared" si="62"/>
        <v>2025</v>
      </c>
      <c r="B2150" s="77">
        <f t="shared" si="63"/>
        <v>1</v>
      </c>
      <c r="C2150" s="73">
        <v>45681</v>
      </c>
      <c r="D2150" s="68" t="s">
        <v>1</v>
      </c>
      <c r="E2150" s="48" t="s">
        <v>437</v>
      </c>
      <c r="F2150" s="69" t="str">
        <f>VLOOKUP(E2150,Customer[],2,FALSE)</f>
        <v>Khun Myant</v>
      </c>
      <c r="G2150" s="69" t="str">
        <f>VLOOKUP(E2150,Customer[],3,FALSE)</f>
        <v>Nuaung Yann Rd</v>
      </c>
      <c r="H2150" s="69" t="str">
        <f>VLOOKUP(E2150,Customer[],4,FALSE)</f>
        <v>S Paukkan N/Oakkala</v>
      </c>
      <c r="I2150" s="48" t="s">
        <v>23</v>
      </c>
      <c r="J2150" s="70" t="str">
        <f>VLOOKUP(I2150,PGStock[],2,FALSE)</f>
        <v>Columbus Super Red Smooth 175 Ml</v>
      </c>
      <c r="K2150" s="71">
        <f>VLOOKUP(I2150,PGStock[],3,FALSE)</f>
        <v>0.17499999999999999</v>
      </c>
      <c r="L2150" s="47">
        <v>3</v>
      </c>
      <c r="M2150" s="47">
        <f>VLOOKUP(I2150,PGStock[],6,FALSE)</f>
        <v>100</v>
      </c>
      <c r="N2150" s="47">
        <f>+PGSales!$L2150*PGSales!$M2150</f>
        <v>300</v>
      </c>
    </row>
    <row r="2151" spans="1:14" hidden="1" x14ac:dyDescent="0.25">
      <c r="A2151" s="77">
        <f t="shared" si="62"/>
        <v>2025</v>
      </c>
      <c r="B2151" s="77">
        <f t="shared" si="63"/>
        <v>1</v>
      </c>
      <c r="C2151" s="73">
        <v>45681</v>
      </c>
      <c r="D2151" s="68" t="s">
        <v>1</v>
      </c>
      <c r="E2151" s="48" t="s">
        <v>437</v>
      </c>
      <c r="F2151" s="69" t="str">
        <f>VLOOKUP(E2151,Customer[],2,FALSE)</f>
        <v>Khun Myant</v>
      </c>
      <c r="G2151" s="69" t="str">
        <f>VLOOKUP(E2151,Customer[],3,FALSE)</f>
        <v>Nuaung Yann Rd</v>
      </c>
      <c r="H2151" s="69" t="str">
        <f>VLOOKUP(E2151,Customer[],4,FALSE)</f>
        <v>S Paukkan N/Oakkala</v>
      </c>
      <c r="I2151" s="48" t="s">
        <v>18</v>
      </c>
      <c r="J2151" s="70" t="str">
        <f>VLOOKUP(I2151,PGStock[],2,FALSE)</f>
        <v>Formula Rum 350ml</v>
      </c>
      <c r="K2151" s="71">
        <f>VLOOKUP(I2151,PGStock[],3,FALSE)</f>
        <v>0.35</v>
      </c>
      <c r="L2151" s="47">
        <v>3</v>
      </c>
      <c r="M2151" s="47">
        <f>VLOOKUP(I2151,PGStock[],6,FALSE)</f>
        <v>150</v>
      </c>
      <c r="N2151" s="47">
        <f>+PGSales!$L2151*PGSales!$M2151</f>
        <v>450</v>
      </c>
    </row>
    <row r="2152" spans="1:14" hidden="1" x14ac:dyDescent="0.25">
      <c r="A2152" s="77">
        <f t="shared" si="62"/>
        <v>2025</v>
      </c>
      <c r="B2152" s="77">
        <f t="shared" si="63"/>
        <v>1</v>
      </c>
      <c r="C2152" s="73">
        <v>45681</v>
      </c>
      <c r="D2152" s="68" t="s">
        <v>3</v>
      </c>
      <c r="E2152" s="48" t="s">
        <v>391</v>
      </c>
      <c r="F2152" s="69" t="str">
        <f>VLOOKUP(E2152,Customer[],2,FALSE)</f>
        <v>Kyout Lan Htate</v>
      </c>
      <c r="G2152" s="69" t="str">
        <f>VLOOKUP(E2152,Customer[],3,FALSE)</f>
        <v>Bagan Rd</v>
      </c>
      <c r="H2152" s="69" t="str">
        <f>VLOOKUP(E2152,Customer[],4,FALSE)</f>
        <v>S Paukkan N/Oakkala</v>
      </c>
      <c r="I2152" s="48" t="s">
        <v>25</v>
      </c>
      <c r="J2152" s="70" t="str">
        <f>VLOOKUP(I2152,PGStock[],2,FALSE)</f>
        <v>Columbus Super Red Smooth 350 Ml</v>
      </c>
      <c r="K2152" s="71">
        <f>VLOOKUP(I2152,PGStock[],3,FALSE)</f>
        <v>0.35</v>
      </c>
      <c r="L2152" s="47">
        <v>3</v>
      </c>
      <c r="M2152" s="47">
        <f>VLOOKUP(I2152,PGStock[],6,FALSE)</f>
        <v>150</v>
      </c>
      <c r="N2152" s="47">
        <f>+PGSales!$L2152*PGSales!$M2152</f>
        <v>450</v>
      </c>
    </row>
    <row r="2153" spans="1:14" hidden="1" x14ac:dyDescent="0.25">
      <c r="A2153" s="77">
        <f t="shared" si="62"/>
        <v>2025</v>
      </c>
      <c r="B2153" s="77">
        <f t="shared" si="63"/>
        <v>1</v>
      </c>
      <c r="C2153" s="73">
        <v>45681</v>
      </c>
      <c r="D2153" s="68" t="s">
        <v>0</v>
      </c>
      <c r="E2153" s="48" t="s">
        <v>408</v>
      </c>
      <c r="F2153" s="69" t="str">
        <f>VLOOKUP(E2153,Customer[],2,FALSE)</f>
        <v>Htar Ware htat</v>
      </c>
      <c r="G2153" s="69" t="str">
        <f>VLOOKUP(E2153,Customer[],3,FALSE)</f>
        <v>Ae Ta ka (1) Rd</v>
      </c>
      <c r="H2153" s="69" t="str">
        <f>VLOOKUP(E2153,Customer[],4,FALSE)</f>
        <v>N/Oakkala</v>
      </c>
      <c r="I2153" s="48" t="s">
        <v>25</v>
      </c>
      <c r="J2153" s="70" t="str">
        <f>VLOOKUP(I2153,PGStock[],2,FALSE)</f>
        <v>Columbus Super Red Smooth 350 Ml</v>
      </c>
      <c r="K2153" s="71">
        <f>VLOOKUP(I2153,PGStock[],3,FALSE)</f>
        <v>0.35</v>
      </c>
      <c r="L2153" s="47">
        <v>1</v>
      </c>
      <c r="M2153" s="47">
        <f>VLOOKUP(I2153,PGStock[],6,FALSE)</f>
        <v>150</v>
      </c>
      <c r="N2153" s="47">
        <f>+PGSales!$L2153*PGSales!$M2153</f>
        <v>150</v>
      </c>
    </row>
    <row r="2154" spans="1:14" hidden="1" x14ac:dyDescent="0.25">
      <c r="A2154" s="77">
        <f t="shared" si="62"/>
        <v>2025</v>
      </c>
      <c r="B2154" s="77">
        <f t="shared" si="63"/>
        <v>1</v>
      </c>
      <c r="C2154" s="73">
        <v>45681</v>
      </c>
      <c r="D2154" s="68" t="s">
        <v>0</v>
      </c>
      <c r="E2154" s="48" t="s">
        <v>408</v>
      </c>
      <c r="F2154" s="69" t="str">
        <f>VLOOKUP(E2154,Customer[],2,FALSE)</f>
        <v>Htar Ware htat</v>
      </c>
      <c r="G2154" s="69" t="str">
        <f>VLOOKUP(E2154,Customer[],3,FALSE)</f>
        <v>Ae Ta ka (1) Rd</v>
      </c>
      <c r="H2154" s="69" t="str">
        <f>VLOOKUP(E2154,Customer[],4,FALSE)</f>
        <v>N/Oakkala</v>
      </c>
      <c r="I2154" s="48" t="s">
        <v>18</v>
      </c>
      <c r="J2154" s="70" t="str">
        <f>VLOOKUP(I2154,PGStock[],2,FALSE)</f>
        <v>Formula Rum 350ml</v>
      </c>
      <c r="K2154" s="71">
        <f>VLOOKUP(I2154,PGStock[],3,FALSE)</f>
        <v>0.35</v>
      </c>
      <c r="L2154" s="47">
        <v>1</v>
      </c>
      <c r="M2154" s="47">
        <f>VLOOKUP(I2154,PGStock[],6,FALSE)</f>
        <v>150</v>
      </c>
      <c r="N2154" s="47">
        <f>+PGSales!$L2154*PGSales!$M2154</f>
        <v>150</v>
      </c>
    </row>
    <row r="2155" spans="1:14" hidden="1" x14ac:dyDescent="0.25">
      <c r="A2155" s="77">
        <f t="shared" si="62"/>
        <v>2025</v>
      </c>
      <c r="B2155" s="77">
        <f t="shared" si="63"/>
        <v>1</v>
      </c>
      <c r="C2155" s="73">
        <v>45681</v>
      </c>
      <c r="D2155" s="68" t="s">
        <v>187</v>
      </c>
      <c r="E2155" s="48" t="s">
        <v>438</v>
      </c>
      <c r="F2155" s="69" t="str">
        <f>VLOOKUP(E2155,Customer[],2,FALSE)</f>
        <v>Aung zay</v>
      </c>
      <c r="G2155" s="69" t="str">
        <f>VLOOKUP(E2155,Customer[],3,FALSE)</f>
        <v>Nawe Thar Gi Rd</v>
      </c>
      <c r="H2155" s="69" t="str">
        <f>VLOOKUP(E2155,Customer[],4,FALSE)</f>
        <v>N/Oakkala</v>
      </c>
      <c r="I2155" s="48" t="s">
        <v>25</v>
      </c>
      <c r="J2155" s="70" t="str">
        <f>VLOOKUP(I2155,PGStock[],2,FALSE)</f>
        <v>Columbus Super Red Smooth 350 Ml</v>
      </c>
      <c r="K2155" s="71">
        <f>VLOOKUP(I2155,PGStock[],3,FALSE)</f>
        <v>0.35</v>
      </c>
      <c r="L2155" s="47">
        <v>2</v>
      </c>
      <c r="M2155" s="47">
        <f>VLOOKUP(I2155,PGStock[],6,FALSE)</f>
        <v>150</v>
      </c>
      <c r="N2155" s="47">
        <f>+PGSales!$L2155*PGSales!$M2155</f>
        <v>300</v>
      </c>
    </row>
    <row r="2156" spans="1:14" hidden="1" x14ac:dyDescent="0.25">
      <c r="A2156" s="77">
        <f t="shared" si="62"/>
        <v>2025</v>
      </c>
      <c r="B2156" s="77">
        <f t="shared" si="63"/>
        <v>1</v>
      </c>
      <c r="C2156" s="73">
        <v>45681</v>
      </c>
      <c r="D2156" s="68" t="s">
        <v>187</v>
      </c>
      <c r="E2156" s="48" t="s">
        <v>438</v>
      </c>
      <c r="F2156" s="69" t="str">
        <f>VLOOKUP(E2156,Customer[],2,FALSE)</f>
        <v>Aung zay</v>
      </c>
      <c r="G2156" s="69" t="str">
        <f>VLOOKUP(E2156,Customer[],3,FALSE)</f>
        <v>Nawe Thar Gi Rd</v>
      </c>
      <c r="H2156" s="69" t="str">
        <f>VLOOKUP(E2156,Customer[],4,FALSE)</f>
        <v>N/Oakkala</v>
      </c>
      <c r="I2156" s="48" t="s">
        <v>18</v>
      </c>
      <c r="J2156" s="70" t="str">
        <f>VLOOKUP(I2156,PGStock[],2,FALSE)</f>
        <v>Formula Rum 350ml</v>
      </c>
      <c r="K2156" s="71">
        <f>VLOOKUP(I2156,PGStock[],3,FALSE)</f>
        <v>0.35</v>
      </c>
      <c r="L2156" s="47">
        <v>1</v>
      </c>
      <c r="M2156" s="47">
        <f>VLOOKUP(I2156,PGStock[],6,FALSE)</f>
        <v>150</v>
      </c>
      <c r="N2156" s="47">
        <f>+PGSales!$L2156*PGSales!$M2156</f>
        <v>150</v>
      </c>
    </row>
    <row r="2157" spans="1:14" hidden="1" x14ac:dyDescent="0.25">
      <c r="A2157" s="77">
        <f t="shared" si="62"/>
        <v>2025</v>
      </c>
      <c r="B2157" s="77">
        <f t="shared" si="63"/>
        <v>1</v>
      </c>
      <c r="C2157" s="73">
        <v>45681</v>
      </c>
      <c r="D2157" s="68" t="s">
        <v>4</v>
      </c>
      <c r="E2157" s="48" t="s">
        <v>398</v>
      </c>
      <c r="F2157" s="69" t="str">
        <f>VLOOKUP(E2157,Customer[],2,FALSE)</f>
        <v>Sakarwar 2</v>
      </c>
      <c r="G2157" s="69" t="str">
        <f>VLOOKUP(E2157,Customer[],3,FALSE)</f>
        <v>Nawe Ni Rd</v>
      </c>
      <c r="H2157" s="69" t="str">
        <f>VLOOKUP(E2157,Customer[],4,FALSE)</f>
        <v>N/Oakkala</v>
      </c>
      <c r="I2157" s="48" t="s">
        <v>25</v>
      </c>
      <c r="J2157" s="70" t="str">
        <f>VLOOKUP(I2157,PGStock[],2,FALSE)</f>
        <v>Columbus Super Red Smooth 350 Ml</v>
      </c>
      <c r="K2157" s="71">
        <f>VLOOKUP(I2157,PGStock[],3,FALSE)</f>
        <v>0.35</v>
      </c>
      <c r="L2157" s="47">
        <v>1</v>
      </c>
      <c r="M2157" s="47">
        <f>VLOOKUP(I2157,PGStock[],6,FALSE)</f>
        <v>150</v>
      </c>
      <c r="N2157" s="47">
        <f>+PGSales!$L2157*PGSales!$M2157</f>
        <v>150</v>
      </c>
    </row>
    <row r="2158" spans="1:14" hidden="1" x14ac:dyDescent="0.25">
      <c r="A2158" s="77">
        <f t="shared" si="62"/>
        <v>2025</v>
      </c>
      <c r="B2158" s="77">
        <f t="shared" si="63"/>
        <v>1</v>
      </c>
      <c r="C2158" s="73">
        <v>45681</v>
      </c>
      <c r="D2158" s="68" t="s">
        <v>4</v>
      </c>
      <c r="E2158" s="48" t="s">
        <v>398</v>
      </c>
      <c r="F2158" s="69" t="str">
        <f>VLOOKUP(E2158,Customer[],2,FALSE)</f>
        <v>Sakarwar 2</v>
      </c>
      <c r="G2158" s="69" t="str">
        <f>VLOOKUP(E2158,Customer[],3,FALSE)</f>
        <v>Nawe Ni Rd</v>
      </c>
      <c r="H2158" s="69" t="str">
        <f>VLOOKUP(E2158,Customer[],4,FALSE)</f>
        <v>N/Oakkala</v>
      </c>
      <c r="I2158" s="48" t="s">
        <v>18</v>
      </c>
      <c r="J2158" s="70" t="str">
        <f>VLOOKUP(I2158,PGStock[],2,FALSE)</f>
        <v>Formula Rum 350ml</v>
      </c>
      <c r="K2158" s="71">
        <f>VLOOKUP(I2158,PGStock[],3,FALSE)</f>
        <v>0.35</v>
      </c>
      <c r="L2158" s="47">
        <v>6</v>
      </c>
      <c r="M2158" s="47">
        <f>VLOOKUP(I2158,PGStock[],6,FALSE)</f>
        <v>150</v>
      </c>
      <c r="N2158" s="47">
        <f>+PGSales!$L2158*PGSales!$M2158</f>
        <v>900</v>
      </c>
    </row>
    <row r="2159" spans="1:14" hidden="1" x14ac:dyDescent="0.25">
      <c r="A2159" s="77">
        <f t="shared" si="62"/>
        <v>2025</v>
      </c>
      <c r="B2159" s="77">
        <f t="shared" si="63"/>
        <v>1</v>
      </c>
      <c r="C2159" s="73">
        <v>45681</v>
      </c>
      <c r="D2159" s="68" t="s">
        <v>2</v>
      </c>
      <c r="E2159" s="48" t="s">
        <v>392</v>
      </c>
      <c r="F2159" s="69" t="str">
        <f>VLOOKUP(E2159,Customer[],2,FALSE)</f>
        <v>Sakarwar 1</v>
      </c>
      <c r="G2159" s="69" t="str">
        <f>VLOOKUP(E2159,Customer[],3,FALSE)</f>
        <v>Lan Wa Rd</v>
      </c>
      <c r="H2159" s="69" t="str">
        <f>VLOOKUP(E2159,Customer[],4,FALSE)</f>
        <v>N/Oakkala</v>
      </c>
      <c r="I2159" s="48" t="s">
        <v>25</v>
      </c>
      <c r="J2159" s="70" t="str">
        <f>VLOOKUP(I2159,PGStock[],2,FALSE)</f>
        <v>Columbus Super Red Smooth 350 Ml</v>
      </c>
      <c r="K2159" s="71">
        <f>VLOOKUP(I2159,PGStock[],3,FALSE)</f>
        <v>0.35</v>
      </c>
      <c r="L2159" s="47">
        <v>2</v>
      </c>
      <c r="M2159" s="47">
        <f>VLOOKUP(I2159,PGStock[],6,FALSE)</f>
        <v>150</v>
      </c>
      <c r="N2159" s="47">
        <f>+PGSales!$L2159*PGSales!$M2159</f>
        <v>300</v>
      </c>
    </row>
    <row r="2160" spans="1:14" hidden="1" x14ac:dyDescent="0.25">
      <c r="A2160" s="77">
        <f t="shared" si="62"/>
        <v>2025</v>
      </c>
      <c r="B2160" s="77">
        <f t="shared" si="63"/>
        <v>1</v>
      </c>
      <c r="C2160" s="73">
        <v>45681</v>
      </c>
      <c r="D2160" s="68" t="s">
        <v>2</v>
      </c>
      <c r="E2160" s="48" t="s">
        <v>392</v>
      </c>
      <c r="F2160" s="69" t="str">
        <f>VLOOKUP(E2160,Customer[],2,FALSE)</f>
        <v>Sakarwar 1</v>
      </c>
      <c r="G2160" s="69" t="str">
        <f>VLOOKUP(E2160,Customer[],3,FALSE)</f>
        <v>Lan Wa Rd</v>
      </c>
      <c r="H2160" s="69" t="str">
        <f>VLOOKUP(E2160,Customer[],4,FALSE)</f>
        <v>N/Oakkala</v>
      </c>
      <c r="I2160" s="48" t="s">
        <v>20</v>
      </c>
      <c r="J2160" s="70" t="str">
        <f>VLOOKUP(I2160,PGStock[],2,FALSE)</f>
        <v>Formula Rum 700ml</v>
      </c>
      <c r="K2160" s="71">
        <f>VLOOKUP(I2160,PGStock[],3,FALSE)</f>
        <v>0.7</v>
      </c>
      <c r="L2160" s="47">
        <v>2</v>
      </c>
      <c r="M2160" s="47">
        <f>VLOOKUP(I2160,PGStock[],6,FALSE)</f>
        <v>200</v>
      </c>
      <c r="N2160" s="47">
        <f>+PGSales!$L2160*PGSales!$M2160</f>
        <v>400</v>
      </c>
    </row>
    <row r="2161" spans="1:14" hidden="1" x14ac:dyDescent="0.25">
      <c r="A2161" s="77">
        <f t="shared" si="62"/>
        <v>2025</v>
      </c>
      <c r="B2161" s="77">
        <f t="shared" si="63"/>
        <v>1</v>
      </c>
      <c r="C2161" s="73">
        <v>45681</v>
      </c>
      <c r="D2161" s="68" t="s">
        <v>2</v>
      </c>
      <c r="E2161" s="48" t="s">
        <v>392</v>
      </c>
      <c r="F2161" s="69" t="str">
        <f>VLOOKUP(E2161,Customer[],2,FALSE)</f>
        <v>Sakarwar 1</v>
      </c>
      <c r="G2161" s="69" t="str">
        <f>VLOOKUP(E2161,Customer[],3,FALSE)</f>
        <v>Lan Wa Rd</v>
      </c>
      <c r="H2161" s="69" t="str">
        <f>VLOOKUP(E2161,Customer[],4,FALSE)</f>
        <v>N/Oakkala</v>
      </c>
      <c r="I2161" s="48" t="s">
        <v>18</v>
      </c>
      <c r="J2161" s="70" t="str">
        <f>VLOOKUP(I2161,PGStock[],2,FALSE)</f>
        <v>Formula Rum 350ml</v>
      </c>
      <c r="K2161" s="71">
        <f>VLOOKUP(I2161,PGStock[],3,FALSE)</f>
        <v>0.35</v>
      </c>
      <c r="L2161" s="47">
        <v>5</v>
      </c>
      <c r="M2161" s="47">
        <f>VLOOKUP(I2161,PGStock[],6,FALSE)</f>
        <v>150</v>
      </c>
      <c r="N2161" s="47">
        <f>+PGSales!$L2161*PGSales!$M2161</f>
        <v>750</v>
      </c>
    </row>
    <row r="2162" spans="1:14" hidden="1" x14ac:dyDescent="0.25">
      <c r="A2162" s="77">
        <f t="shared" si="62"/>
        <v>2025</v>
      </c>
      <c r="B2162" s="77">
        <f t="shared" si="63"/>
        <v>1</v>
      </c>
      <c r="C2162" s="73">
        <v>45681</v>
      </c>
      <c r="D2162" s="68" t="s">
        <v>60</v>
      </c>
      <c r="E2162" s="48" t="s">
        <v>403</v>
      </c>
      <c r="F2162" s="69" t="str">
        <f>VLOOKUP(E2162,Customer[],2,FALSE)</f>
        <v>Paddue War</v>
      </c>
      <c r="G2162" s="69" t="str">
        <f>VLOOKUP(E2162,Customer[],3,FALSE)</f>
        <v>Bayane naung Rd</v>
      </c>
      <c r="H2162" s="69" t="str">
        <f>VLOOKUP(E2162,Customer[],4,FALSE)</f>
        <v>N/Oakkala</v>
      </c>
      <c r="I2162" s="48" t="s">
        <v>27</v>
      </c>
      <c r="J2162" s="70" t="str">
        <f>VLOOKUP(I2162,PGStock[],2,FALSE)</f>
        <v>Columbus Super Red Smooth 700 Ml</v>
      </c>
      <c r="K2162" s="71">
        <f>VLOOKUP(I2162,PGStock[],3,FALSE)</f>
        <v>0.7</v>
      </c>
      <c r="L2162" s="47">
        <v>1</v>
      </c>
      <c r="M2162" s="47">
        <f>VLOOKUP(I2162,PGStock[],6,FALSE)</f>
        <v>200</v>
      </c>
      <c r="N2162" s="47">
        <f>+PGSales!$L2162*PGSales!$M2162</f>
        <v>200</v>
      </c>
    </row>
    <row r="2163" spans="1:14" hidden="1" x14ac:dyDescent="0.25">
      <c r="A2163" s="77">
        <f t="shared" si="62"/>
        <v>2025</v>
      </c>
      <c r="B2163" s="77">
        <f t="shared" si="63"/>
        <v>1</v>
      </c>
      <c r="C2163" s="73">
        <v>45681</v>
      </c>
      <c r="D2163" s="68" t="s">
        <v>60</v>
      </c>
      <c r="E2163" s="48" t="s">
        <v>403</v>
      </c>
      <c r="F2163" s="69" t="str">
        <f>VLOOKUP(E2163,Customer[],2,FALSE)</f>
        <v>Paddue War</v>
      </c>
      <c r="G2163" s="69" t="str">
        <f>VLOOKUP(E2163,Customer[],3,FALSE)</f>
        <v>Bayane naung Rd</v>
      </c>
      <c r="H2163" s="69" t="str">
        <f>VLOOKUP(E2163,Customer[],4,FALSE)</f>
        <v>N/Oakkala</v>
      </c>
      <c r="I2163" s="48" t="s">
        <v>25</v>
      </c>
      <c r="J2163" s="70" t="str">
        <f>VLOOKUP(I2163,PGStock[],2,FALSE)</f>
        <v>Columbus Super Red Smooth 350 Ml</v>
      </c>
      <c r="K2163" s="71">
        <f>VLOOKUP(I2163,PGStock[],3,FALSE)</f>
        <v>0.35</v>
      </c>
      <c r="L2163" s="47">
        <v>4</v>
      </c>
      <c r="M2163" s="47">
        <f>VLOOKUP(I2163,PGStock[],6,FALSE)</f>
        <v>150</v>
      </c>
      <c r="N2163" s="47">
        <f>+PGSales!$L2163*PGSales!$M2163</f>
        <v>600</v>
      </c>
    </row>
    <row r="2164" spans="1:14" hidden="1" x14ac:dyDescent="0.25">
      <c r="A2164" s="77">
        <f t="shared" si="62"/>
        <v>2025</v>
      </c>
      <c r="B2164" s="77">
        <f t="shared" si="63"/>
        <v>1</v>
      </c>
      <c r="C2164" s="73">
        <v>45681</v>
      </c>
      <c r="D2164" s="68" t="s">
        <v>60</v>
      </c>
      <c r="E2164" s="48" t="s">
        <v>403</v>
      </c>
      <c r="F2164" s="69" t="str">
        <f>VLOOKUP(E2164,Customer[],2,FALSE)</f>
        <v>Paddue War</v>
      </c>
      <c r="G2164" s="69" t="str">
        <f>VLOOKUP(E2164,Customer[],3,FALSE)</f>
        <v>Bayane naung Rd</v>
      </c>
      <c r="H2164" s="69" t="str">
        <f>VLOOKUP(E2164,Customer[],4,FALSE)</f>
        <v>N/Oakkala</v>
      </c>
      <c r="I2164" s="48" t="s">
        <v>20</v>
      </c>
      <c r="J2164" s="70" t="str">
        <f>VLOOKUP(I2164,PGStock[],2,FALSE)</f>
        <v>Formula Rum 700ml</v>
      </c>
      <c r="K2164" s="71">
        <f>VLOOKUP(I2164,PGStock[],3,FALSE)</f>
        <v>0.7</v>
      </c>
      <c r="L2164" s="47">
        <v>1</v>
      </c>
      <c r="M2164" s="47">
        <f>VLOOKUP(I2164,PGStock[],6,FALSE)</f>
        <v>200</v>
      </c>
      <c r="N2164" s="47">
        <f>+PGSales!$L2164*PGSales!$M2164</f>
        <v>200</v>
      </c>
    </row>
    <row r="2165" spans="1:14" hidden="1" x14ac:dyDescent="0.25">
      <c r="A2165" s="77">
        <f t="shared" si="62"/>
        <v>2025</v>
      </c>
      <c r="B2165" s="77">
        <f t="shared" si="63"/>
        <v>1</v>
      </c>
      <c r="C2165" s="73">
        <v>45681</v>
      </c>
      <c r="D2165" s="68" t="s">
        <v>60</v>
      </c>
      <c r="E2165" s="48" t="s">
        <v>403</v>
      </c>
      <c r="F2165" s="69" t="str">
        <f>VLOOKUP(E2165,Customer[],2,FALSE)</f>
        <v>Paddue War</v>
      </c>
      <c r="G2165" s="69" t="str">
        <f>VLOOKUP(E2165,Customer[],3,FALSE)</f>
        <v>Bayane naung Rd</v>
      </c>
      <c r="H2165" s="69" t="str">
        <f>VLOOKUP(E2165,Customer[],4,FALSE)</f>
        <v>N/Oakkala</v>
      </c>
      <c r="I2165" s="48" t="s">
        <v>18</v>
      </c>
      <c r="J2165" s="70" t="str">
        <f>VLOOKUP(I2165,PGStock[],2,FALSE)</f>
        <v>Formula Rum 350ml</v>
      </c>
      <c r="K2165" s="71">
        <f>VLOOKUP(I2165,PGStock[],3,FALSE)</f>
        <v>0.35</v>
      </c>
      <c r="L2165" s="47">
        <v>15</v>
      </c>
      <c r="M2165" s="47">
        <f>VLOOKUP(I2165,PGStock[],6,FALSE)</f>
        <v>150</v>
      </c>
      <c r="N2165" s="47">
        <f>+PGSales!$L2165*PGSales!$M2165</f>
        <v>2250</v>
      </c>
    </row>
    <row r="2166" spans="1:14" hidden="1" x14ac:dyDescent="0.25">
      <c r="A2166" s="77">
        <f t="shared" si="62"/>
        <v>2025</v>
      </c>
      <c r="B2166" s="77">
        <f t="shared" si="63"/>
        <v>1</v>
      </c>
      <c r="C2166" s="73">
        <v>45681</v>
      </c>
      <c r="D2166" s="68" t="s">
        <v>109</v>
      </c>
      <c r="E2166" s="48" t="s">
        <v>344</v>
      </c>
      <c r="F2166" s="69" t="str">
        <f>VLOOKUP(E2166,Customer[],2,FALSE)</f>
        <v>Than Yaw Zin</v>
      </c>
      <c r="G2166" s="69" t="str">
        <f>VLOOKUP(E2166,Customer[],3,FALSE)</f>
        <v>Rose Rd</v>
      </c>
      <c r="H2166" s="69" t="str">
        <f>VLOOKUP(E2166,Customer[],4,FALSE)</f>
        <v>YanKin</v>
      </c>
      <c r="I2166" s="48" t="s">
        <v>25</v>
      </c>
      <c r="J2166" s="70" t="str">
        <f>VLOOKUP(I2166,PGStock[],2,FALSE)</f>
        <v>Columbus Super Red Smooth 350 Ml</v>
      </c>
      <c r="K2166" s="71">
        <f>VLOOKUP(I2166,PGStock[],3,FALSE)</f>
        <v>0.35</v>
      </c>
      <c r="L2166" s="47">
        <v>3</v>
      </c>
      <c r="M2166" s="47">
        <f>VLOOKUP(I2166,PGStock[],6,FALSE)</f>
        <v>150</v>
      </c>
      <c r="N2166" s="47">
        <f>+PGSales!$L2166*PGSales!$M2166</f>
        <v>450</v>
      </c>
    </row>
    <row r="2167" spans="1:14" hidden="1" x14ac:dyDescent="0.25">
      <c r="A2167" s="77">
        <f t="shared" si="62"/>
        <v>2025</v>
      </c>
      <c r="B2167" s="77">
        <f t="shared" si="63"/>
        <v>1</v>
      </c>
      <c r="C2167" s="73">
        <v>45681</v>
      </c>
      <c r="D2167" s="68" t="s">
        <v>109</v>
      </c>
      <c r="E2167" s="48" t="s">
        <v>344</v>
      </c>
      <c r="F2167" s="69" t="str">
        <f>VLOOKUP(E2167,Customer[],2,FALSE)</f>
        <v>Than Yaw Zin</v>
      </c>
      <c r="G2167" s="69" t="str">
        <f>VLOOKUP(E2167,Customer[],3,FALSE)</f>
        <v>Rose Rd</v>
      </c>
      <c r="H2167" s="69" t="str">
        <f>VLOOKUP(E2167,Customer[],4,FALSE)</f>
        <v>YanKin</v>
      </c>
      <c r="I2167" s="48" t="s">
        <v>18</v>
      </c>
      <c r="J2167" s="70" t="str">
        <f>VLOOKUP(I2167,PGStock[],2,FALSE)</f>
        <v>Formula Rum 350ml</v>
      </c>
      <c r="K2167" s="71">
        <f>VLOOKUP(I2167,PGStock[],3,FALSE)</f>
        <v>0.35</v>
      </c>
      <c r="L2167" s="47">
        <v>4</v>
      </c>
      <c r="M2167" s="47">
        <f>VLOOKUP(I2167,PGStock[],6,FALSE)</f>
        <v>150</v>
      </c>
      <c r="N2167" s="47">
        <f>+PGSales!$L2167*PGSales!$M2167</f>
        <v>600</v>
      </c>
    </row>
    <row r="2168" spans="1:14" hidden="1" x14ac:dyDescent="0.25">
      <c r="A2168" s="77">
        <f t="shared" si="62"/>
        <v>2025</v>
      </c>
      <c r="B2168" s="77">
        <f t="shared" si="63"/>
        <v>1</v>
      </c>
      <c r="C2168" s="73">
        <v>45681</v>
      </c>
      <c r="D2168" s="68" t="s">
        <v>64</v>
      </c>
      <c r="E2168" s="48" t="s">
        <v>346</v>
      </c>
      <c r="F2168" s="69" t="str">
        <f>VLOOKUP(E2168,Customer[],2,FALSE)</f>
        <v>Ka Dai Hein</v>
      </c>
      <c r="G2168" s="69" t="str">
        <f>VLOOKUP(E2168,Customer[],3,FALSE)</f>
        <v>Kan Bae Butar Zay Rd</v>
      </c>
      <c r="H2168" s="69" t="str">
        <f>VLOOKUP(E2168,Customer[],4,FALSE)</f>
        <v>YanKin</v>
      </c>
      <c r="I2168" s="48" t="s">
        <v>25</v>
      </c>
      <c r="J2168" s="70" t="str">
        <f>VLOOKUP(I2168,PGStock[],2,FALSE)</f>
        <v>Columbus Super Red Smooth 350 Ml</v>
      </c>
      <c r="K2168" s="71">
        <f>VLOOKUP(I2168,PGStock[],3,FALSE)</f>
        <v>0.35</v>
      </c>
      <c r="L2168" s="47">
        <v>3</v>
      </c>
      <c r="M2168" s="47">
        <f>VLOOKUP(I2168,PGStock[],6,FALSE)</f>
        <v>150</v>
      </c>
      <c r="N2168" s="47">
        <f>+PGSales!$L2168*PGSales!$M2168</f>
        <v>450</v>
      </c>
    </row>
    <row r="2169" spans="1:14" hidden="1" x14ac:dyDescent="0.25">
      <c r="A2169" s="77">
        <f t="shared" si="62"/>
        <v>2025</v>
      </c>
      <c r="B2169" s="77">
        <f t="shared" si="63"/>
        <v>1</v>
      </c>
      <c r="C2169" s="73">
        <v>45681</v>
      </c>
      <c r="D2169" s="68" t="s">
        <v>64</v>
      </c>
      <c r="E2169" s="48" t="s">
        <v>346</v>
      </c>
      <c r="F2169" s="69" t="str">
        <f>VLOOKUP(E2169,Customer[],2,FALSE)</f>
        <v>Ka Dai Hein</v>
      </c>
      <c r="G2169" s="69" t="str">
        <f>VLOOKUP(E2169,Customer[],3,FALSE)</f>
        <v>Kan Bae Butar Zay Rd</v>
      </c>
      <c r="H2169" s="69" t="str">
        <f>VLOOKUP(E2169,Customer[],4,FALSE)</f>
        <v>YanKin</v>
      </c>
      <c r="I2169" s="48" t="s">
        <v>23</v>
      </c>
      <c r="J2169" s="70" t="str">
        <f>VLOOKUP(I2169,PGStock[],2,FALSE)</f>
        <v>Columbus Super Red Smooth 175 Ml</v>
      </c>
      <c r="K2169" s="71">
        <f>VLOOKUP(I2169,PGStock[],3,FALSE)</f>
        <v>0.17499999999999999</v>
      </c>
      <c r="L2169" s="47">
        <v>3</v>
      </c>
      <c r="M2169" s="47">
        <f>VLOOKUP(I2169,PGStock[],6,FALSE)</f>
        <v>100</v>
      </c>
      <c r="N2169" s="47">
        <f>+PGSales!$L2169*PGSales!$M2169</f>
        <v>300</v>
      </c>
    </row>
    <row r="2170" spans="1:14" hidden="1" x14ac:dyDescent="0.25">
      <c r="A2170" s="77">
        <f t="shared" si="62"/>
        <v>2025</v>
      </c>
      <c r="B2170" s="77">
        <f t="shared" si="63"/>
        <v>1</v>
      </c>
      <c r="C2170" s="73">
        <v>45681</v>
      </c>
      <c r="D2170" s="68" t="s">
        <v>64</v>
      </c>
      <c r="E2170" s="48" t="s">
        <v>346</v>
      </c>
      <c r="F2170" s="69" t="str">
        <f>VLOOKUP(E2170,Customer[],2,FALSE)</f>
        <v>Ka Dai Hein</v>
      </c>
      <c r="G2170" s="69" t="str">
        <f>VLOOKUP(E2170,Customer[],3,FALSE)</f>
        <v>Kan Bae Butar Zay Rd</v>
      </c>
      <c r="H2170" s="69" t="str">
        <f>VLOOKUP(E2170,Customer[],4,FALSE)</f>
        <v>YanKin</v>
      </c>
      <c r="I2170" s="48" t="s">
        <v>18</v>
      </c>
      <c r="J2170" s="70" t="str">
        <f>VLOOKUP(I2170,PGStock[],2,FALSE)</f>
        <v>Formula Rum 350ml</v>
      </c>
      <c r="K2170" s="71">
        <f>VLOOKUP(I2170,PGStock[],3,FALSE)</f>
        <v>0.35</v>
      </c>
      <c r="L2170" s="47">
        <v>8</v>
      </c>
      <c r="M2170" s="47">
        <f>VLOOKUP(I2170,PGStock[],6,FALSE)</f>
        <v>150</v>
      </c>
      <c r="N2170" s="47">
        <f>+PGSales!$L2170*PGSales!$M2170</f>
        <v>1200</v>
      </c>
    </row>
    <row r="2171" spans="1:14" hidden="1" x14ac:dyDescent="0.25">
      <c r="A2171" s="77">
        <f t="shared" si="62"/>
        <v>2025</v>
      </c>
      <c r="B2171" s="77">
        <f t="shared" si="63"/>
        <v>1</v>
      </c>
      <c r="C2171" s="73">
        <v>45681</v>
      </c>
      <c r="D2171" s="68" t="s">
        <v>62</v>
      </c>
      <c r="E2171" s="48" t="s">
        <v>350</v>
      </c>
      <c r="F2171" s="69" t="str">
        <f>VLOOKUP(E2171,Customer[],2,FALSE)</f>
        <v>Ah Linn Nike</v>
      </c>
      <c r="G2171" s="69" t="str">
        <f>VLOOKUP(E2171,Customer[],3,FALSE)</f>
        <v>ThitSar Rd</v>
      </c>
      <c r="H2171" s="69" t="str">
        <f>VLOOKUP(E2171,Customer[],4,FALSE)</f>
        <v>YanKin</v>
      </c>
      <c r="I2171" s="48" t="s">
        <v>27</v>
      </c>
      <c r="J2171" s="70" t="str">
        <f>VLOOKUP(I2171,PGStock[],2,FALSE)</f>
        <v>Columbus Super Red Smooth 700 Ml</v>
      </c>
      <c r="K2171" s="71">
        <f>VLOOKUP(I2171,PGStock[],3,FALSE)</f>
        <v>0.7</v>
      </c>
      <c r="L2171" s="47">
        <v>1</v>
      </c>
      <c r="M2171" s="47">
        <f>VLOOKUP(I2171,PGStock[],6,FALSE)</f>
        <v>200</v>
      </c>
      <c r="N2171" s="47">
        <f>+PGSales!$L2171*PGSales!$M2171</f>
        <v>200</v>
      </c>
    </row>
    <row r="2172" spans="1:14" hidden="1" x14ac:dyDescent="0.25">
      <c r="A2172" s="77">
        <f t="shared" si="62"/>
        <v>2025</v>
      </c>
      <c r="B2172" s="77">
        <f t="shared" si="63"/>
        <v>1</v>
      </c>
      <c r="C2172" s="73">
        <v>45681</v>
      </c>
      <c r="D2172" s="68" t="s">
        <v>62</v>
      </c>
      <c r="E2172" s="48" t="s">
        <v>350</v>
      </c>
      <c r="F2172" s="69" t="str">
        <f>VLOOKUP(E2172,Customer[],2,FALSE)</f>
        <v>Ah Linn Nike</v>
      </c>
      <c r="G2172" s="69" t="str">
        <f>VLOOKUP(E2172,Customer[],3,FALSE)</f>
        <v>ThitSar Rd</v>
      </c>
      <c r="H2172" s="69" t="str">
        <f>VLOOKUP(E2172,Customer[],4,FALSE)</f>
        <v>YanKin</v>
      </c>
      <c r="I2172" s="48" t="s">
        <v>25</v>
      </c>
      <c r="J2172" s="70" t="str">
        <f>VLOOKUP(I2172,PGStock[],2,FALSE)</f>
        <v>Columbus Super Red Smooth 350 Ml</v>
      </c>
      <c r="K2172" s="71">
        <f>VLOOKUP(I2172,PGStock[],3,FALSE)</f>
        <v>0.35</v>
      </c>
      <c r="L2172" s="47">
        <v>3</v>
      </c>
      <c r="M2172" s="47">
        <f>VLOOKUP(I2172,PGStock[],6,FALSE)</f>
        <v>150</v>
      </c>
      <c r="N2172" s="47">
        <f>+PGSales!$L2172*PGSales!$M2172</f>
        <v>450</v>
      </c>
    </row>
    <row r="2173" spans="1:14" hidden="1" x14ac:dyDescent="0.25">
      <c r="A2173" s="77">
        <f t="shared" si="62"/>
        <v>2025</v>
      </c>
      <c r="B2173" s="77">
        <f t="shared" si="63"/>
        <v>1</v>
      </c>
      <c r="C2173" s="73">
        <v>45681</v>
      </c>
      <c r="D2173" s="68" t="s">
        <v>186</v>
      </c>
      <c r="E2173" s="48" t="s">
        <v>348</v>
      </c>
      <c r="F2173" s="69" t="str">
        <f>VLOOKUP(E2173,Customer[],2,FALSE)</f>
        <v>Phyu</v>
      </c>
      <c r="G2173" s="69" t="str">
        <f>VLOOKUP(E2173,Customer[],3,FALSE)</f>
        <v>Yan Shin Rd</v>
      </c>
      <c r="H2173" s="69" t="str">
        <f>VLOOKUP(E2173,Customer[],4,FALSE)</f>
        <v>YanKin</v>
      </c>
      <c r="I2173" s="48" t="s">
        <v>117</v>
      </c>
      <c r="J2173" s="70" t="str">
        <f>VLOOKUP(I2173,PGStock[],2,FALSE)</f>
        <v>ဒဂုံမန်ကျည်း ကော်ဗူး (1 Liter)</v>
      </c>
      <c r="K2173" s="71">
        <f>VLOOKUP(I2173,PGStock[],3,FALSE)</f>
        <v>1</v>
      </c>
      <c r="L2173" s="47">
        <v>5</v>
      </c>
      <c r="M2173" s="47">
        <f>VLOOKUP(I2173,PGStock[],6,FALSE)</f>
        <v>100</v>
      </c>
      <c r="N2173" s="47">
        <f>+PGSales!$L2173*PGSales!$M2173</f>
        <v>500</v>
      </c>
    </row>
    <row r="2174" spans="1:14" hidden="1" x14ac:dyDescent="0.25">
      <c r="A2174" s="77">
        <f t="shared" si="62"/>
        <v>2025</v>
      </c>
      <c r="B2174" s="77">
        <f t="shared" si="63"/>
        <v>1</v>
      </c>
      <c r="C2174" s="73">
        <v>45681</v>
      </c>
      <c r="D2174" s="68" t="s">
        <v>186</v>
      </c>
      <c r="E2174" s="48" t="s">
        <v>348</v>
      </c>
      <c r="F2174" s="69" t="str">
        <f>VLOOKUP(E2174,Customer[],2,FALSE)</f>
        <v>Phyu</v>
      </c>
      <c r="G2174" s="69" t="str">
        <f>VLOOKUP(E2174,Customer[],3,FALSE)</f>
        <v>Yan Shin Rd</v>
      </c>
      <c r="H2174" s="69" t="str">
        <f>VLOOKUP(E2174,Customer[],4,FALSE)</f>
        <v>YanKin</v>
      </c>
      <c r="I2174" s="48" t="s">
        <v>25</v>
      </c>
      <c r="J2174" s="70" t="str">
        <f>VLOOKUP(I2174,PGStock[],2,FALSE)</f>
        <v>Columbus Super Red Smooth 350 Ml</v>
      </c>
      <c r="K2174" s="71">
        <f>VLOOKUP(I2174,PGStock[],3,FALSE)</f>
        <v>0.35</v>
      </c>
      <c r="L2174" s="47">
        <v>6</v>
      </c>
      <c r="M2174" s="47">
        <f>VLOOKUP(I2174,PGStock[],6,FALSE)</f>
        <v>150</v>
      </c>
      <c r="N2174" s="47">
        <f>+PGSales!$L2174*PGSales!$M2174</f>
        <v>900</v>
      </c>
    </row>
    <row r="2175" spans="1:14" hidden="1" x14ac:dyDescent="0.25">
      <c r="A2175" s="77">
        <f t="shared" si="62"/>
        <v>2025</v>
      </c>
      <c r="B2175" s="77">
        <f t="shared" si="63"/>
        <v>1</v>
      </c>
      <c r="C2175" s="73">
        <v>45681</v>
      </c>
      <c r="D2175" s="68" t="s">
        <v>186</v>
      </c>
      <c r="E2175" s="48" t="s">
        <v>348</v>
      </c>
      <c r="F2175" s="69" t="str">
        <f>VLOOKUP(E2175,Customer[],2,FALSE)</f>
        <v>Phyu</v>
      </c>
      <c r="G2175" s="69" t="str">
        <f>VLOOKUP(E2175,Customer[],3,FALSE)</f>
        <v>Yan Shin Rd</v>
      </c>
      <c r="H2175" s="69" t="str">
        <f>VLOOKUP(E2175,Customer[],4,FALSE)</f>
        <v>YanKin</v>
      </c>
      <c r="I2175" s="48" t="s">
        <v>23</v>
      </c>
      <c r="J2175" s="70" t="str">
        <f>VLOOKUP(I2175,PGStock[],2,FALSE)</f>
        <v>Columbus Super Red Smooth 175 Ml</v>
      </c>
      <c r="K2175" s="71">
        <f>VLOOKUP(I2175,PGStock[],3,FALSE)</f>
        <v>0.17499999999999999</v>
      </c>
      <c r="L2175" s="47">
        <v>3</v>
      </c>
      <c r="M2175" s="47">
        <f>VLOOKUP(I2175,PGStock[],6,FALSE)</f>
        <v>100</v>
      </c>
      <c r="N2175" s="47">
        <f>+PGSales!$L2175*PGSales!$M2175</f>
        <v>300</v>
      </c>
    </row>
    <row r="2176" spans="1:14" hidden="1" x14ac:dyDescent="0.25">
      <c r="A2176" s="77">
        <f t="shared" si="62"/>
        <v>2025</v>
      </c>
      <c r="B2176" s="77">
        <f t="shared" si="63"/>
        <v>1</v>
      </c>
      <c r="C2176" s="73">
        <v>45681</v>
      </c>
      <c r="D2176" s="68" t="s">
        <v>66</v>
      </c>
      <c r="E2176" s="48" t="s">
        <v>354</v>
      </c>
      <c r="F2176" s="69" t="str">
        <f>VLOOKUP(E2176,Customer[],2,FALSE)</f>
        <v>Style 2</v>
      </c>
      <c r="G2176" s="69" t="str">
        <f>VLOOKUP(E2176,Customer[],3,FALSE)</f>
        <v>Thamain Bamyan Rd</v>
      </c>
      <c r="H2176" s="69" t="str">
        <f>VLOOKUP(E2176,Customer[],4,FALSE)</f>
        <v>Mangalar T/N</v>
      </c>
      <c r="I2176" s="48" t="s">
        <v>25</v>
      </c>
      <c r="J2176" s="70" t="str">
        <f>VLOOKUP(I2176,PGStock[],2,FALSE)</f>
        <v>Columbus Super Red Smooth 350 Ml</v>
      </c>
      <c r="K2176" s="71">
        <f>VLOOKUP(I2176,PGStock[],3,FALSE)</f>
        <v>0.35</v>
      </c>
      <c r="L2176" s="47">
        <v>7</v>
      </c>
      <c r="M2176" s="47">
        <f>VLOOKUP(I2176,PGStock[],6,FALSE)</f>
        <v>150</v>
      </c>
      <c r="N2176" s="47">
        <f>+PGSales!$L2176*PGSales!$M2176</f>
        <v>1050</v>
      </c>
    </row>
    <row r="2177" spans="1:14" hidden="1" x14ac:dyDescent="0.25">
      <c r="A2177" s="77">
        <f t="shared" si="62"/>
        <v>2025</v>
      </c>
      <c r="B2177" s="77">
        <f t="shared" si="63"/>
        <v>1</v>
      </c>
      <c r="C2177" s="73">
        <v>45681</v>
      </c>
      <c r="D2177" s="68" t="s">
        <v>66</v>
      </c>
      <c r="E2177" s="48" t="s">
        <v>354</v>
      </c>
      <c r="F2177" s="69" t="str">
        <f>VLOOKUP(E2177,Customer[],2,FALSE)</f>
        <v>Style 2</v>
      </c>
      <c r="G2177" s="69" t="str">
        <f>VLOOKUP(E2177,Customer[],3,FALSE)</f>
        <v>Thamain Bamyan Rd</v>
      </c>
      <c r="H2177" s="69" t="str">
        <f>VLOOKUP(E2177,Customer[],4,FALSE)</f>
        <v>Mangalar T/N</v>
      </c>
      <c r="I2177" s="48" t="s">
        <v>18</v>
      </c>
      <c r="J2177" s="70" t="str">
        <f>VLOOKUP(I2177,PGStock[],2,FALSE)</f>
        <v>Formula Rum 350ml</v>
      </c>
      <c r="K2177" s="71">
        <f>VLOOKUP(I2177,PGStock[],3,FALSE)</f>
        <v>0.35</v>
      </c>
      <c r="L2177" s="47">
        <v>12</v>
      </c>
      <c r="M2177" s="47">
        <f>VLOOKUP(I2177,PGStock[],6,FALSE)</f>
        <v>150</v>
      </c>
      <c r="N2177" s="47">
        <f>+PGSales!$L2177*PGSales!$M2177</f>
        <v>1800</v>
      </c>
    </row>
    <row r="2178" spans="1:14" hidden="1" x14ac:dyDescent="0.25">
      <c r="A2178" s="77">
        <f t="shared" si="62"/>
        <v>2025</v>
      </c>
      <c r="B2178" s="77">
        <f t="shared" si="63"/>
        <v>1</v>
      </c>
      <c r="C2178" s="73">
        <v>45681</v>
      </c>
      <c r="D2178" s="68" t="s">
        <v>56</v>
      </c>
      <c r="E2178" s="48" t="s">
        <v>356</v>
      </c>
      <c r="F2178" s="69" t="str">
        <f>VLOOKUP(E2178,Customer[],2,FALSE)</f>
        <v>Naung Yoe</v>
      </c>
      <c r="G2178" s="69" t="str">
        <f>VLOOKUP(E2178,Customer[],3,FALSE)</f>
        <v>Thamain Bamyan Rd</v>
      </c>
      <c r="H2178" s="69" t="str">
        <f>VLOOKUP(E2178,Customer[],4,FALSE)</f>
        <v>Mangalar T/N</v>
      </c>
      <c r="I2178" s="48" t="s">
        <v>25</v>
      </c>
      <c r="J2178" s="70" t="str">
        <f>VLOOKUP(I2178,PGStock[],2,FALSE)</f>
        <v>Columbus Super Red Smooth 350 Ml</v>
      </c>
      <c r="K2178" s="71">
        <f>VLOOKUP(I2178,PGStock[],3,FALSE)</f>
        <v>0.35</v>
      </c>
      <c r="L2178" s="47">
        <v>6</v>
      </c>
      <c r="M2178" s="47">
        <f>VLOOKUP(I2178,PGStock[],6,FALSE)</f>
        <v>150</v>
      </c>
      <c r="N2178" s="47">
        <f>+PGSales!$L2178*PGSales!$M2178</f>
        <v>900</v>
      </c>
    </row>
    <row r="2179" spans="1:14" hidden="1" x14ac:dyDescent="0.25">
      <c r="A2179" s="77">
        <f t="shared" si="62"/>
        <v>2025</v>
      </c>
      <c r="B2179" s="77">
        <f t="shared" si="63"/>
        <v>1</v>
      </c>
      <c r="C2179" s="73">
        <v>45681</v>
      </c>
      <c r="D2179" s="68" t="s">
        <v>56</v>
      </c>
      <c r="E2179" s="48" t="s">
        <v>356</v>
      </c>
      <c r="F2179" s="69" t="str">
        <f>VLOOKUP(E2179,Customer[],2,FALSE)</f>
        <v>Naung Yoe</v>
      </c>
      <c r="G2179" s="69" t="str">
        <f>VLOOKUP(E2179,Customer[],3,FALSE)</f>
        <v>Thamain Bamyan Rd</v>
      </c>
      <c r="H2179" s="69" t="str">
        <f>VLOOKUP(E2179,Customer[],4,FALSE)</f>
        <v>Mangalar T/N</v>
      </c>
      <c r="I2179" s="48" t="s">
        <v>18</v>
      </c>
      <c r="J2179" s="70" t="str">
        <f>VLOOKUP(I2179,PGStock[],2,FALSE)</f>
        <v>Formula Rum 350ml</v>
      </c>
      <c r="K2179" s="71">
        <f>VLOOKUP(I2179,PGStock[],3,FALSE)</f>
        <v>0.35</v>
      </c>
      <c r="L2179" s="47">
        <v>6</v>
      </c>
      <c r="M2179" s="47">
        <f>VLOOKUP(I2179,PGStock[],6,FALSE)</f>
        <v>150</v>
      </c>
      <c r="N2179" s="47">
        <f>+PGSales!$L2179*PGSales!$M2179</f>
        <v>900</v>
      </c>
    </row>
    <row r="2180" spans="1:14" hidden="1" x14ac:dyDescent="0.25">
      <c r="A2180" s="77">
        <f t="shared" si="62"/>
        <v>2025</v>
      </c>
      <c r="B2180" s="77">
        <f t="shared" si="63"/>
        <v>1</v>
      </c>
      <c r="C2180" s="73">
        <v>45681</v>
      </c>
      <c r="D2180" s="68" t="s">
        <v>58</v>
      </c>
      <c r="E2180" s="48" t="s">
        <v>352</v>
      </c>
      <c r="F2180" s="69" t="str">
        <f>VLOOKUP(E2180,Customer[],2,FALSE)</f>
        <v>Demo</v>
      </c>
      <c r="G2180" s="69" t="str">
        <f>VLOOKUP(E2180,Customer[],3,FALSE)</f>
        <v>Thamain Bamyan Rd</v>
      </c>
      <c r="H2180" s="69" t="str">
        <f>VLOOKUP(E2180,Customer[],4,FALSE)</f>
        <v>Mangalar T/N</v>
      </c>
      <c r="I2180" s="48" t="s">
        <v>27</v>
      </c>
      <c r="J2180" s="70" t="str">
        <f>VLOOKUP(I2180,PGStock[],2,FALSE)</f>
        <v>Columbus Super Red Smooth 700 Ml</v>
      </c>
      <c r="K2180" s="71">
        <f>VLOOKUP(I2180,PGStock[],3,FALSE)</f>
        <v>0.7</v>
      </c>
      <c r="L2180" s="47">
        <v>1</v>
      </c>
      <c r="M2180" s="47">
        <f>VLOOKUP(I2180,PGStock[],6,FALSE)</f>
        <v>200</v>
      </c>
      <c r="N2180" s="47">
        <f>+PGSales!$L2180*PGSales!$M2180</f>
        <v>200</v>
      </c>
    </row>
    <row r="2181" spans="1:14" hidden="1" x14ac:dyDescent="0.25">
      <c r="A2181" s="77">
        <f t="shared" si="62"/>
        <v>2025</v>
      </c>
      <c r="B2181" s="77">
        <f t="shared" si="63"/>
        <v>1</v>
      </c>
      <c r="C2181" s="73">
        <v>45681</v>
      </c>
      <c r="D2181" s="68" t="s">
        <v>58</v>
      </c>
      <c r="E2181" s="48" t="s">
        <v>352</v>
      </c>
      <c r="F2181" s="69" t="str">
        <f>VLOOKUP(E2181,Customer[],2,FALSE)</f>
        <v>Demo</v>
      </c>
      <c r="G2181" s="69" t="str">
        <f>VLOOKUP(E2181,Customer[],3,FALSE)</f>
        <v>Thamain Bamyan Rd</v>
      </c>
      <c r="H2181" s="69" t="str">
        <f>VLOOKUP(E2181,Customer[],4,FALSE)</f>
        <v>Mangalar T/N</v>
      </c>
      <c r="I2181" s="48" t="s">
        <v>25</v>
      </c>
      <c r="J2181" s="70" t="str">
        <f>VLOOKUP(I2181,PGStock[],2,FALSE)</f>
        <v>Columbus Super Red Smooth 350 Ml</v>
      </c>
      <c r="K2181" s="71">
        <f>VLOOKUP(I2181,PGStock[],3,FALSE)</f>
        <v>0.35</v>
      </c>
      <c r="L2181" s="47">
        <v>15</v>
      </c>
      <c r="M2181" s="47">
        <f>VLOOKUP(I2181,PGStock[],6,FALSE)</f>
        <v>150</v>
      </c>
      <c r="N2181" s="47">
        <f>+PGSales!$L2181*PGSales!$M2181</f>
        <v>2250</v>
      </c>
    </row>
    <row r="2182" spans="1:14" hidden="1" x14ac:dyDescent="0.25">
      <c r="A2182" s="77">
        <f t="shared" si="62"/>
        <v>2025</v>
      </c>
      <c r="B2182" s="77">
        <f t="shared" si="63"/>
        <v>1</v>
      </c>
      <c r="C2182" s="73">
        <v>45681</v>
      </c>
      <c r="D2182" s="68" t="s">
        <v>70</v>
      </c>
      <c r="E2182" s="48" t="s">
        <v>343</v>
      </c>
      <c r="F2182" s="69" t="str">
        <f>VLOOKUP(E2182,Customer[],2,FALSE)</f>
        <v>Paint Taime Thaung</v>
      </c>
      <c r="G2182" s="69" t="str">
        <f>VLOOKUP(E2182,Customer[],3,FALSE)</f>
        <v>Aye Yake Nyein Rd</v>
      </c>
      <c r="H2182" s="69" t="str">
        <f>VLOOKUP(E2182,Customer[],4,FALSE)</f>
        <v>Hlaing Thar Yar</v>
      </c>
      <c r="I2182" s="48" t="s">
        <v>117</v>
      </c>
      <c r="J2182" s="70" t="str">
        <f>VLOOKUP(I2182,PGStock[],2,FALSE)</f>
        <v>ဒဂုံမန်ကျည်း ကော်ဗူး (1 Liter)</v>
      </c>
      <c r="K2182" s="71">
        <f>VLOOKUP(I2182,PGStock[],3,FALSE)</f>
        <v>1</v>
      </c>
      <c r="L2182" s="47">
        <v>2</v>
      </c>
      <c r="M2182" s="47">
        <f>VLOOKUP(I2182,PGStock[],6,FALSE)</f>
        <v>100</v>
      </c>
      <c r="N2182" s="47">
        <f>+PGSales!$L2182*PGSales!$M2182</f>
        <v>200</v>
      </c>
    </row>
    <row r="2183" spans="1:14" hidden="1" x14ac:dyDescent="0.25">
      <c r="A2183" s="77">
        <f t="shared" si="62"/>
        <v>2025</v>
      </c>
      <c r="B2183" s="77">
        <f t="shared" si="63"/>
        <v>1</v>
      </c>
      <c r="C2183" s="73">
        <v>45681</v>
      </c>
      <c r="D2183" s="68" t="s">
        <v>70</v>
      </c>
      <c r="E2183" s="48" t="s">
        <v>343</v>
      </c>
      <c r="F2183" s="69" t="str">
        <f>VLOOKUP(E2183,Customer[],2,FALSE)</f>
        <v>Paint Taime Thaung</v>
      </c>
      <c r="G2183" s="69" t="str">
        <f>VLOOKUP(E2183,Customer[],3,FALSE)</f>
        <v>Aye Yake Nyein Rd</v>
      </c>
      <c r="H2183" s="69" t="str">
        <f>VLOOKUP(E2183,Customer[],4,FALSE)</f>
        <v>Hlaing Thar Yar</v>
      </c>
      <c r="I2183" s="48" t="s">
        <v>20</v>
      </c>
      <c r="J2183" s="70" t="str">
        <f>VLOOKUP(I2183,PGStock[],2,FALSE)</f>
        <v>Formula Rum 700ml</v>
      </c>
      <c r="K2183" s="71">
        <f>VLOOKUP(I2183,PGStock[],3,FALSE)</f>
        <v>0.7</v>
      </c>
      <c r="L2183" s="47">
        <v>1</v>
      </c>
      <c r="M2183" s="47">
        <f>VLOOKUP(I2183,PGStock[],6,FALSE)</f>
        <v>200</v>
      </c>
      <c r="N2183" s="47">
        <f>+PGSales!$L2183*PGSales!$M2183</f>
        <v>200</v>
      </c>
    </row>
    <row r="2184" spans="1:14" hidden="1" x14ac:dyDescent="0.25">
      <c r="A2184" s="77">
        <f t="shared" si="62"/>
        <v>2025</v>
      </c>
      <c r="B2184" s="77">
        <f t="shared" si="63"/>
        <v>1</v>
      </c>
      <c r="C2184" s="73">
        <v>45681</v>
      </c>
      <c r="D2184" s="68" t="s">
        <v>70</v>
      </c>
      <c r="E2184" s="48" t="s">
        <v>343</v>
      </c>
      <c r="F2184" s="69" t="str">
        <f>VLOOKUP(E2184,Customer[],2,FALSE)</f>
        <v>Paint Taime Thaung</v>
      </c>
      <c r="G2184" s="69" t="str">
        <f>VLOOKUP(E2184,Customer[],3,FALSE)</f>
        <v>Aye Yake Nyein Rd</v>
      </c>
      <c r="H2184" s="69" t="str">
        <f>VLOOKUP(E2184,Customer[],4,FALSE)</f>
        <v>Hlaing Thar Yar</v>
      </c>
      <c r="I2184" s="48" t="s">
        <v>18</v>
      </c>
      <c r="J2184" s="70" t="str">
        <f>VLOOKUP(I2184,PGStock[],2,FALSE)</f>
        <v>Formula Rum 350ml</v>
      </c>
      <c r="K2184" s="71">
        <f>VLOOKUP(I2184,PGStock[],3,FALSE)</f>
        <v>0.35</v>
      </c>
      <c r="L2184" s="47">
        <v>5</v>
      </c>
      <c r="M2184" s="47">
        <f>VLOOKUP(I2184,PGStock[],6,FALSE)</f>
        <v>150</v>
      </c>
      <c r="N2184" s="47">
        <f>+PGSales!$L2184*PGSales!$M2184</f>
        <v>750</v>
      </c>
    </row>
    <row r="2185" spans="1:14" hidden="1" x14ac:dyDescent="0.25">
      <c r="A2185" s="77">
        <f t="shared" si="62"/>
        <v>2025</v>
      </c>
      <c r="B2185" s="77">
        <f t="shared" si="63"/>
        <v>1</v>
      </c>
      <c r="C2185" s="73">
        <v>45681</v>
      </c>
      <c r="D2185" s="68" t="s">
        <v>68</v>
      </c>
      <c r="E2185" s="48" t="s">
        <v>338</v>
      </c>
      <c r="F2185" s="69" t="str">
        <f>VLOOKUP(E2185,Customer[],2,FALSE)</f>
        <v>Min Thar Gyi</v>
      </c>
      <c r="G2185" s="69" t="str">
        <f>VLOOKUP(E2185,Customer[],3,FALSE)</f>
        <v>Aye Yake Nyein Rd</v>
      </c>
      <c r="H2185" s="69" t="str">
        <f>VLOOKUP(E2185,Customer[],4,FALSE)</f>
        <v>Hlaing Thar Yar</v>
      </c>
      <c r="I2185" s="48" t="s">
        <v>20</v>
      </c>
      <c r="J2185" s="70" t="str">
        <f>VLOOKUP(I2185,PGStock[],2,FALSE)</f>
        <v>Formula Rum 700ml</v>
      </c>
      <c r="K2185" s="71">
        <f>VLOOKUP(I2185,PGStock[],3,FALSE)</f>
        <v>0.7</v>
      </c>
      <c r="L2185" s="47">
        <v>1</v>
      </c>
      <c r="M2185" s="47">
        <f>VLOOKUP(I2185,PGStock[],6,FALSE)</f>
        <v>200</v>
      </c>
      <c r="N2185" s="47">
        <f>+PGSales!$L2185*PGSales!$M2185</f>
        <v>200</v>
      </c>
    </row>
    <row r="2186" spans="1:14" hidden="1" x14ac:dyDescent="0.25">
      <c r="A2186" s="77">
        <f t="shared" si="62"/>
        <v>2025</v>
      </c>
      <c r="B2186" s="77">
        <f t="shared" si="63"/>
        <v>1</v>
      </c>
      <c r="C2186" s="73">
        <v>45681</v>
      </c>
      <c r="D2186" s="68" t="s">
        <v>68</v>
      </c>
      <c r="E2186" s="48" t="s">
        <v>338</v>
      </c>
      <c r="F2186" s="69" t="str">
        <f>VLOOKUP(E2186,Customer[],2,FALSE)</f>
        <v>Min Thar Gyi</v>
      </c>
      <c r="G2186" s="69" t="str">
        <f>VLOOKUP(E2186,Customer[],3,FALSE)</f>
        <v>Aye Yake Nyein Rd</v>
      </c>
      <c r="H2186" s="69" t="str">
        <f>VLOOKUP(E2186,Customer[],4,FALSE)</f>
        <v>Hlaing Thar Yar</v>
      </c>
      <c r="I2186" s="48" t="s">
        <v>18</v>
      </c>
      <c r="J2186" s="70" t="str">
        <f>VLOOKUP(I2186,PGStock[],2,FALSE)</f>
        <v>Formula Rum 350ml</v>
      </c>
      <c r="K2186" s="71">
        <f>VLOOKUP(I2186,PGStock[],3,FALSE)</f>
        <v>0.35</v>
      </c>
      <c r="L2186" s="47">
        <v>3</v>
      </c>
      <c r="M2186" s="47">
        <f>VLOOKUP(I2186,PGStock[],6,FALSE)</f>
        <v>150</v>
      </c>
      <c r="N2186" s="47">
        <f>+PGSales!$L2186*PGSales!$M2186</f>
        <v>450</v>
      </c>
    </row>
    <row r="2187" spans="1:14" hidden="1" x14ac:dyDescent="0.25">
      <c r="A2187" s="77">
        <f t="shared" si="62"/>
        <v>2025</v>
      </c>
      <c r="B2187" s="77">
        <f t="shared" si="63"/>
        <v>1</v>
      </c>
      <c r="C2187" s="73">
        <v>45681</v>
      </c>
      <c r="D2187" s="68" t="s">
        <v>131</v>
      </c>
      <c r="E2187" s="48" t="s">
        <v>340</v>
      </c>
      <c r="F2187" s="69" t="str">
        <f>VLOOKUP(E2187,Customer[],2,FALSE)</f>
        <v>Arkar Tha</v>
      </c>
      <c r="G2187" s="69" t="str">
        <f>VLOOKUP(E2187,Customer[],3,FALSE)</f>
        <v>Thapyae Rd</v>
      </c>
      <c r="H2187" s="69" t="str">
        <f>VLOOKUP(E2187,Customer[],4,FALSE)</f>
        <v>Hlaing Thar Yar</v>
      </c>
      <c r="I2187" s="48" t="s">
        <v>25</v>
      </c>
      <c r="J2187" s="70" t="str">
        <f>VLOOKUP(I2187,PGStock[],2,FALSE)</f>
        <v>Columbus Super Red Smooth 350 Ml</v>
      </c>
      <c r="K2187" s="71">
        <f>VLOOKUP(I2187,PGStock[],3,FALSE)</f>
        <v>0.35</v>
      </c>
      <c r="L2187" s="47">
        <v>2</v>
      </c>
      <c r="M2187" s="47">
        <f>VLOOKUP(I2187,PGStock[],6,FALSE)</f>
        <v>150</v>
      </c>
      <c r="N2187" s="47">
        <f>+PGSales!$L2187*PGSales!$M2187</f>
        <v>300</v>
      </c>
    </row>
    <row r="2188" spans="1:14" hidden="1" x14ac:dyDescent="0.25">
      <c r="A2188" s="77">
        <f t="shared" si="62"/>
        <v>2025</v>
      </c>
      <c r="B2188" s="77">
        <f t="shared" si="63"/>
        <v>1</v>
      </c>
      <c r="C2188" s="73">
        <v>45681</v>
      </c>
      <c r="D2188" s="68" t="s">
        <v>131</v>
      </c>
      <c r="E2188" s="48" t="s">
        <v>340</v>
      </c>
      <c r="F2188" s="69" t="str">
        <f>VLOOKUP(E2188,Customer[],2,FALSE)</f>
        <v>Arkar Tha</v>
      </c>
      <c r="G2188" s="69" t="str">
        <f>VLOOKUP(E2188,Customer[],3,FALSE)</f>
        <v>Thapyae Rd</v>
      </c>
      <c r="H2188" s="69" t="str">
        <f>VLOOKUP(E2188,Customer[],4,FALSE)</f>
        <v>Hlaing Thar Yar</v>
      </c>
      <c r="I2188" s="48" t="s">
        <v>18</v>
      </c>
      <c r="J2188" s="70" t="str">
        <f>VLOOKUP(I2188,PGStock[],2,FALSE)</f>
        <v>Formula Rum 350ml</v>
      </c>
      <c r="K2188" s="71">
        <f>VLOOKUP(I2188,PGStock[],3,FALSE)</f>
        <v>0.35</v>
      </c>
      <c r="L2188" s="47">
        <v>5</v>
      </c>
      <c r="M2188" s="47">
        <f>VLOOKUP(I2188,PGStock[],6,FALSE)</f>
        <v>150</v>
      </c>
      <c r="N2188" s="47">
        <f>+PGSales!$L2188*PGSales!$M2188</f>
        <v>750</v>
      </c>
    </row>
    <row r="2189" spans="1:14" hidden="1" x14ac:dyDescent="0.25">
      <c r="A2189" s="77">
        <f t="shared" si="62"/>
        <v>2025</v>
      </c>
      <c r="B2189" s="77">
        <f t="shared" si="63"/>
        <v>1</v>
      </c>
      <c r="C2189" s="73">
        <v>45681</v>
      </c>
      <c r="D2189" s="68" t="s">
        <v>74</v>
      </c>
      <c r="E2189" s="48" t="s">
        <v>428</v>
      </c>
      <c r="F2189" s="69" t="str">
        <f>VLOOKUP(E2189,Customer[],2,FALSE)</f>
        <v>Lucky</v>
      </c>
      <c r="G2189" s="69" t="str">
        <f>VLOOKUP(E2189,Customer[],3,FALSE)</f>
        <v>Malar Rd</v>
      </c>
      <c r="H2189" s="69" t="str">
        <f>VLOOKUP(E2189,Customer[],4,FALSE)</f>
        <v>Hlaing Thar Yar</v>
      </c>
      <c r="I2189" s="48" t="s">
        <v>117</v>
      </c>
      <c r="J2189" s="70" t="str">
        <f>VLOOKUP(I2189,PGStock[],2,FALSE)</f>
        <v>ဒဂုံမန်ကျည်း ကော်ဗူး (1 Liter)</v>
      </c>
      <c r="K2189" s="71">
        <f>VLOOKUP(I2189,PGStock[],3,FALSE)</f>
        <v>1</v>
      </c>
      <c r="L2189" s="47">
        <v>1</v>
      </c>
      <c r="M2189" s="47">
        <f>VLOOKUP(I2189,PGStock[],6,FALSE)</f>
        <v>100</v>
      </c>
      <c r="N2189" s="47">
        <f>+PGSales!$L2189*PGSales!$M2189</f>
        <v>100</v>
      </c>
    </row>
    <row r="2190" spans="1:14" hidden="1" x14ac:dyDescent="0.25">
      <c r="A2190" s="77">
        <f t="shared" si="62"/>
        <v>2025</v>
      </c>
      <c r="B2190" s="77">
        <f t="shared" si="63"/>
        <v>1</v>
      </c>
      <c r="C2190" s="73">
        <v>45681</v>
      </c>
      <c r="D2190" s="68" t="s">
        <v>74</v>
      </c>
      <c r="E2190" s="48" t="s">
        <v>428</v>
      </c>
      <c r="F2190" s="69" t="str">
        <f>VLOOKUP(E2190,Customer[],2,FALSE)</f>
        <v>Lucky</v>
      </c>
      <c r="G2190" s="69" t="str">
        <f>VLOOKUP(E2190,Customer[],3,FALSE)</f>
        <v>Malar Rd</v>
      </c>
      <c r="H2190" s="69" t="str">
        <f>VLOOKUP(E2190,Customer[],4,FALSE)</f>
        <v>Hlaing Thar Yar</v>
      </c>
      <c r="I2190" s="48" t="s">
        <v>25</v>
      </c>
      <c r="J2190" s="70" t="str">
        <f>VLOOKUP(I2190,PGStock[],2,FALSE)</f>
        <v>Columbus Super Red Smooth 350 Ml</v>
      </c>
      <c r="K2190" s="71">
        <f>VLOOKUP(I2190,PGStock[],3,FALSE)</f>
        <v>0.35</v>
      </c>
      <c r="L2190" s="47">
        <v>2</v>
      </c>
      <c r="M2190" s="47">
        <f>VLOOKUP(I2190,PGStock[],6,FALSE)</f>
        <v>150</v>
      </c>
      <c r="N2190" s="47">
        <f>+PGSales!$L2190*PGSales!$M2190</f>
        <v>300</v>
      </c>
    </row>
    <row r="2191" spans="1:14" hidden="1" x14ac:dyDescent="0.25">
      <c r="A2191" s="77">
        <f t="shared" si="62"/>
        <v>2025</v>
      </c>
      <c r="B2191" s="77">
        <f t="shared" si="63"/>
        <v>1</v>
      </c>
      <c r="C2191" s="73">
        <v>45681</v>
      </c>
      <c r="D2191" s="68" t="s">
        <v>74</v>
      </c>
      <c r="E2191" s="48" t="s">
        <v>428</v>
      </c>
      <c r="F2191" s="69" t="str">
        <f>VLOOKUP(E2191,Customer[],2,FALSE)</f>
        <v>Lucky</v>
      </c>
      <c r="G2191" s="69" t="str">
        <f>VLOOKUP(E2191,Customer[],3,FALSE)</f>
        <v>Malar Rd</v>
      </c>
      <c r="H2191" s="69" t="str">
        <f>VLOOKUP(E2191,Customer[],4,FALSE)</f>
        <v>Hlaing Thar Yar</v>
      </c>
      <c r="I2191" s="48" t="s">
        <v>18</v>
      </c>
      <c r="J2191" s="70" t="str">
        <f>VLOOKUP(I2191,PGStock[],2,FALSE)</f>
        <v>Formula Rum 350ml</v>
      </c>
      <c r="K2191" s="71">
        <f>VLOOKUP(I2191,PGStock[],3,FALSE)</f>
        <v>0.35</v>
      </c>
      <c r="L2191" s="47">
        <v>2</v>
      </c>
      <c r="M2191" s="47">
        <f>VLOOKUP(I2191,PGStock[],6,FALSE)</f>
        <v>150</v>
      </c>
      <c r="N2191" s="47">
        <f>+PGSales!$L2191*PGSales!$M2191</f>
        <v>300</v>
      </c>
    </row>
    <row r="2192" spans="1:14" hidden="1" x14ac:dyDescent="0.25">
      <c r="A2192" s="77">
        <f t="shared" si="62"/>
        <v>2025</v>
      </c>
      <c r="B2192" s="77">
        <f t="shared" si="63"/>
        <v>1</v>
      </c>
      <c r="C2192" s="73">
        <v>45681</v>
      </c>
      <c r="D2192" s="68" t="s">
        <v>76</v>
      </c>
      <c r="E2192" s="48" t="s">
        <v>430</v>
      </c>
      <c r="F2192" s="69" t="str">
        <f>VLOOKUP(E2192,Customer[],2,FALSE)</f>
        <v>Hlaing Bwar1</v>
      </c>
      <c r="G2192" s="69" t="str">
        <f>VLOOKUP(E2192,Customer[],3,FALSE)</f>
        <v>Paddue Rd</v>
      </c>
      <c r="H2192" s="69" t="str">
        <f>VLOOKUP(E2192,Customer[],4,FALSE)</f>
        <v>Hlaing Thar Yar</v>
      </c>
      <c r="I2192" s="48" t="s">
        <v>117</v>
      </c>
      <c r="J2192" s="70" t="str">
        <f>VLOOKUP(I2192,PGStock[],2,FALSE)</f>
        <v>ဒဂုံမန်ကျည်း ကော်ဗူး (1 Liter)</v>
      </c>
      <c r="K2192" s="71">
        <f>VLOOKUP(I2192,PGStock[],3,FALSE)</f>
        <v>1</v>
      </c>
      <c r="L2192" s="47">
        <v>1</v>
      </c>
      <c r="M2192" s="47">
        <f>VLOOKUP(I2192,PGStock[],6,FALSE)</f>
        <v>100</v>
      </c>
      <c r="N2192" s="47">
        <f>+PGSales!$L2192*PGSales!$M2192</f>
        <v>100</v>
      </c>
    </row>
    <row r="2193" spans="1:14" hidden="1" x14ac:dyDescent="0.25">
      <c r="A2193" s="77">
        <f t="shared" si="62"/>
        <v>2025</v>
      </c>
      <c r="B2193" s="77">
        <f t="shared" si="63"/>
        <v>1</v>
      </c>
      <c r="C2193" s="73">
        <v>45681</v>
      </c>
      <c r="D2193" s="68" t="s">
        <v>76</v>
      </c>
      <c r="E2193" s="48" t="s">
        <v>430</v>
      </c>
      <c r="F2193" s="69" t="str">
        <f>VLOOKUP(E2193,Customer[],2,FALSE)</f>
        <v>Hlaing Bwar1</v>
      </c>
      <c r="G2193" s="69" t="str">
        <f>VLOOKUP(E2193,Customer[],3,FALSE)</f>
        <v>Paddue Rd</v>
      </c>
      <c r="H2193" s="69" t="str">
        <f>VLOOKUP(E2193,Customer[],4,FALSE)</f>
        <v>Hlaing Thar Yar</v>
      </c>
      <c r="I2193" s="48" t="s">
        <v>25</v>
      </c>
      <c r="J2193" s="70" t="str">
        <f>VLOOKUP(I2193,PGStock[],2,FALSE)</f>
        <v>Columbus Super Red Smooth 350 Ml</v>
      </c>
      <c r="K2193" s="71">
        <f>VLOOKUP(I2193,PGStock[],3,FALSE)</f>
        <v>0.35</v>
      </c>
      <c r="L2193" s="47">
        <v>2</v>
      </c>
      <c r="M2193" s="47">
        <f>VLOOKUP(I2193,PGStock[],6,FALSE)</f>
        <v>150</v>
      </c>
      <c r="N2193" s="47">
        <f>+PGSales!$L2193*PGSales!$M2193</f>
        <v>300</v>
      </c>
    </row>
    <row r="2194" spans="1:14" hidden="1" x14ac:dyDescent="0.25">
      <c r="A2194" s="77">
        <f t="shared" si="62"/>
        <v>2025</v>
      </c>
      <c r="B2194" s="77">
        <f t="shared" si="63"/>
        <v>1</v>
      </c>
      <c r="C2194" s="73">
        <v>45681</v>
      </c>
      <c r="D2194" s="68" t="s">
        <v>76</v>
      </c>
      <c r="E2194" s="48" t="s">
        <v>430</v>
      </c>
      <c r="F2194" s="69" t="str">
        <f>VLOOKUP(E2194,Customer[],2,FALSE)</f>
        <v>Hlaing Bwar1</v>
      </c>
      <c r="G2194" s="69" t="str">
        <f>VLOOKUP(E2194,Customer[],3,FALSE)</f>
        <v>Paddue Rd</v>
      </c>
      <c r="H2194" s="69" t="str">
        <f>VLOOKUP(E2194,Customer[],4,FALSE)</f>
        <v>Hlaing Thar Yar</v>
      </c>
      <c r="I2194" s="48" t="s">
        <v>18</v>
      </c>
      <c r="J2194" s="70" t="str">
        <f>VLOOKUP(I2194,PGStock[],2,FALSE)</f>
        <v>Formula Rum 350ml</v>
      </c>
      <c r="K2194" s="71">
        <f>VLOOKUP(I2194,PGStock[],3,FALSE)</f>
        <v>0.35</v>
      </c>
      <c r="L2194" s="47">
        <v>2</v>
      </c>
      <c r="M2194" s="47">
        <f>VLOOKUP(I2194,PGStock[],6,FALSE)</f>
        <v>150</v>
      </c>
      <c r="N2194" s="47">
        <f>+PGSales!$L2194*PGSales!$M2194</f>
        <v>300</v>
      </c>
    </row>
    <row r="2195" spans="1:14" hidden="1" x14ac:dyDescent="0.25">
      <c r="A2195" s="77">
        <f t="shared" si="62"/>
        <v>2025</v>
      </c>
      <c r="B2195" s="77">
        <f t="shared" si="63"/>
        <v>1</v>
      </c>
      <c r="C2195" s="73">
        <v>45681</v>
      </c>
      <c r="D2195" s="68" t="s">
        <v>365</v>
      </c>
      <c r="E2195" s="48" t="s">
        <v>386</v>
      </c>
      <c r="F2195" s="69" t="str">
        <f>VLOOKUP(E2195,Customer[],2,FALSE)</f>
        <v>Arkar Tha 2</v>
      </c>
      <c r="G2195" s="69" t="str">
        <f>VLOOKUP(E2195,Customer[],3,FALSE)</f>
        <v>Sake kan Thar Rd</v>
      </c>
      <c r="H2195" s="69" t="str">
        <f>VLOOKUP(E2195,Customer[],4,FALSE)</f>
        <v>Hlaing Thar Yar</v>
      </c>
      <c r="I2195" s="48" t="s">
        <v>117</v>
      </c>
      <c r="J2195" s="70" t="str">
        <f>VLOOKUP(I2195,PGStock[],2,FALSE)</f>
        <v>ဒဂုံမန်ကျည်း ကော်ဗူး (1 Liter)</v>
      </c>
      <c r="K2195" s="71">
        <f>VLOOKUP(I2195,PGStock[],3,FALSE)</f>
        <v>1</v>
      </c>
      <c r="L2195" s="47">
        <v>1</v>
      </c>
      <c r="M2195" s="47">
        <f>VLOOKUP(I2195,PGStock[],6,FALSE)</f>
        <v>100</v>
      </c>
      <c r="N2195" s="47">
        <f>+PGSales!$L2195*PGSales!$M2195</f>
        <v>100</v>
      </c>
    </row>
    <row r="2196" spans="1:14" hidden="1" x14ac:dyDescent="0.25">
      <c r="A2196" s="77">
        <f t="shared" si="62"/>
        <v>2025</v>
      </c>
      <c r="B2196" s="77">
        <f t="shared" si="63"/>
        <v>1</v>
      </c>
      <c r="C2196" s="73">
        <v>45681</v>
      </c>
      <c r="D2196" s="68" t="s">
        <v>365</v>
      </c>
      <c r="E2196" s="48" t="s">
        <v>386</v>
      </c>
      <c r="F2196" s="69" t="str">
        <f>VLOOKUP(E2196,Customer[],2,FALSE)</f>
        <v>Arkar Tha 2</v>
      </c>
      <c r="G2196" s="69" t="str">
        <f>VLOOKUP(E2196,Customer[],3,FALSE)</f>
        <v>Sake kan Thar Rd</v>
      </c>
      <c r="H2196" s="69" t="str">
        <f>VLOOKUP(E2196,Customer[],4,FALSE)</f>
        <v>Hlaing Thar Yar</v>
      </c>
      <c r="I2196" s="48" t="s">
        <v>25</v>
      </c>
      <c r="J2196" s="70" t="str">
        <f>VLOOKUP(I2196,PGStock[],2,FALSE)</f>
        <v>Columbus Super Red Smooth 350 Ml</v>
      </c>
      <c r="K2196" s="71">
        <f>VLOOKUP(I2196,PGStock[],3,FALSE)</f>
        <v>0.35</v>
      </c>
      <c r="L2196" s="47">
        <v>2</v>
      </c>
      <c r="M2196" s="47">
        <f>VLOOKUP(I2196,PGStock[],6,FALSE)</f>
        <v>150</v>
      </c>
      <c r="N2196" s="47">
        <f>+PGSales!$L2196*PGSales!$M2196</f>
        <v>300</v>
      </c>
    </row>
    <row r="2197" spans="1:14" hidden="1" x14ac:dyDescent="0.25">
      <c r="A2197" s="77">
        <f t="shared" si="62"/>
        <v>2025</v>
      </c>
      <c r="B2197" s="77">
        <f t="shared" si="63"/>
        <v>1</v>
      </c>
      <c r="C2197" s="73">
        <v>45681</v>
      </c>
      <c r="D2197" s="68" t="s">
        <v>365</v>
      </c>
      <c r="E2197" s="48" t="s">
        <v>386</v>
      </c>
      <c r="F2197" s="69" t="str">
        <f>VLOOKUP(E2197,Customer[],2,FALSE)</f>
        <v>Arkar Tha 2</v>
      </c>
      <c r="G2197" s="69" t="str">
        <f>VLOOKUP(E2197,Customer[],3,FALSE)</f>
        <v>Sake kan Thar Rd</v>
      </c>
      <c r="H2197" s="69" t="str">
        <f>VLOOKUP(E2197,Customer[],4,FALSE)</f>
        <v>Hlaing Thar Yar</v>
      </c>
      <c r="I2197" s="48" t="s">
        <v>18</v>
      </c>
      <c r="J2197" s="70" t="str">
        <f>VLOOKUP(I2197,PGStock[],2,FALSE)</f>
        <v>Formula Rum 350ml</v>
      </c>
      <c r="K2197" s="71">
        <f>VLOOKUP(I2197,PGStock[],3,FALSE)</f>
        <v>0.35</v>
      </c>
      <c r="L2197" s="47">
        <v>2</v>
      </c>
      <c r="M2197" s="47">
        <f>VLOOKUP(I2197,PGStock[],6,FALSE)</f>
        <v>150</v>
      </c>
      <c r="N2197" s="47">
        <f>+PGSales!$L2197*PGSales!$M2197</f>
        <v>300</v>
      </c>
    </row>
    <row r="2198" spans="1:14" hidden="1" x14ac:dyDescent="0.25">
      <c r="A2198" s="77">
        <f t="shared" si="62"/>
        <v>2025</v>
      </c>
      <c r="B2198" s="77">
        <f t="shared" si="63"/>
        <v>1</v>
      </c>
      <c r="C2198" s="73">
        <v>45681</v>
      </c>
      <c r="D2198" s="68" t="s">
        <v>367</v>
      </c>
      <c r="E2198" s="48" t="s">
        <v>387</v>
      </c>
      <c r="F2198" s="69" t="str">
        <f>VLOOKUP(E2198,Customer[],2,FALSE)</f>
        <v>Hlaing Bwar 2</v>
      </c>
      <c r="G2198" s="69" t="str">
        <f>VLOOKUP(E2198,Customer[],3,FALSE)</f>
        <v>Sake kan Thar Rd</v>
      </c>
      <c r="H2198" s="69" t="str">
        <f>VLOOKUP(E2198,Customer[],4,FALSE)</f>
        <v>Hlaing Thar Yar</v>
      </c>
      <c r="I2198" s="48" t="s">
        <v>25</v>
      </c>
      <c r="J2198" s="70" t="str">
        <f>VLOOKUP(I2198,PGStock[],2,FALSE)</f>
        <v>Columbus Super Red Smooth 350 Ml</v>
      </c>
      <c r="K2198" s="71">
        <f>VLOOKUP(I2198,PGStock[],3,FALSE)</f>
        <v>0.35</v>
      </c>
      <c r="L2198" s="47">
        <v>3</v>
      </c>
      <c r="M2198" s="47">
        <f>VLOOKUP(I2198,PGStock[],6,FALSE)</f>
        <v>150</v>
      </c>
      <c r="N2198" s="47">
        <f>+PGSales!$L2198*PGSales!$M2198</f>
        <v>450</v>
      </c>
    </row>
    <row r="2199" spans="1:14" hidden="1" x14ac:dyDescent="0.25">
      <c r="A2199" s="77">
        <f t="shared" si="62"/>
        <v>2025</v>
      </c>
      <c r="B2199" s="77">
        <f t="shared" si="63"/>
        <v>1</v>
      </c>
      <c r="C2199" s="73">
        <v>45681</v>
      </c>
      <c r="D2199" s="68" t="s">
        <v>367</v>
      </c>
      <c r="E2199" s="48" t="s">
        <v>387</v>
      </c>
      <c r="F2199" s="69" t="str">
        <f>VLOOKUP(E2199,Customer[],2,FALSE)</f>
        <v>Hlaing Bwar 2</v>
      </c>
      <c r="G2199" s="69" t="str">
        <f>VLOOKUP(E2199,Customer[],3,FALSE)</f>
        <v>Sake kan Thar Rd</v>
      </c>
      <c r="H2199" s="69" t="str">
        <f>VLOOKUP(E2199,Customer[],4,FALSE)</f>
        <v>Hlaing Thar Yar</v>
      </c>
      <c r="I2199" s="48" t="s">
        <v>18</v>
      </c>
      <c r="J2199" s="70" t="str">
        <f>VLOOKUP(I2199,PGStock[],2,FALSE)</f>
        <v>Formula Rum 350ml</v>
      </c>
      <c r="K2199" s="71">
        <f>VLOOKUP(I2199,PGStock[],3,FALSE)</f>
        <v>0.35</v>
      </c>
      <c r="L2199" s="47">
        <v>2</v>
      </c>
      <c r="M2199" s="47">
        <f>VLOOKUP(I2199,PGStock[],6,FALSE)</f>
        <v>150</v>
      </c>
      <c r="N2199" s="47">
        <f>+PGSales!$L2199*PGSales!$M2199</f>
        <v>300</v>
      </c>
    </row>
    <row r="2200" spans="1:14" hidden="1" x14ac:dyDescent="0.25">
      <c r="A2200" s="77">
        <f t="shared" si="62"/>
        <v>2025</v>
      </c>
      <c r="B2200" s="77">
        <f t="shared" si="63"/>
        <v>1</v>
      </c>
      <c r="C2200" s="73">
        <v>45681</v>
      </c>
      <c r="D2200" s="68" t="s">
        <v>72</v>
      </c>
      <c r="E2200" s="48" t="s">
        <v>335</v>
      </c>
      <c r="F2200" s="69" t="str">
        <f>VLOOKUP(E2200,Customer[],2,FALSE)</f>
        <v>Htate Tan</v>
      </c>
      <c r="G2200" s="69" t="str">
        <f>VLOOKUP(E2200,Customer[],3,FALSE)</f>
        <v>Sattmu Zone (1) Zay Rd</v>
      </c>
      <c r="H2200" s="69" t="str">
        <f>VLOOKUP(E2200,Customer[],4,FALSE)</f>
        <v>Hlaing Thar Yar</v>
      </c>
      <c r="I2200" s="48" t="s">
        <v>25</v>
      </c>
      <c r="J2200" s="70" t="str">
        <f>VLOOKUP(I2200,PGStock[],2,FALSE)</f>
        <v>Columbus Super Red Smooth 350 Ml</v>
      </c>
      <c r="K2200" s="71">
        <f>VLOOKUP(I2200,PGStock[],3,FALSE)</f>
        <v>0.35</v>
      </c>
      <c r="L2200" s="47">
        <v>3</v>
      </c>
      <c r="M2200" s="47">
        <f>VLOOKUP(I2200,PGStock[],6,FALSE)</f>
        <v>150</v>
      </c>
      <c r="N2200" s="47">
        <f>+PGSales!$L2200*PGSales!$M2200</f>
        <v>450</v>
      </c>
    </row>
    <row r="2201" spans="1:14" hidden="1" x14ac:dyDescent="0.25">
      <c r="A2201" s="77">
        <f t="shared" si="62"/>
        <v>2025</v>
      </c>
      <c r="B2201" s="77">
        <f t="shared" si="63"/>
        <v>1</v>
      </c>
      <c r="C2201" s="73">
        <v>45681</v>
      </c>
      <c r="D2201" s="68" t="s">
        <v>72</v>
      </c>
      <c r="E2201" s="48" t="s">
        <v>335</v>
      </c>
      <c r="F2201" s="69" t="str">
        <f>VLOOKUP(E2201,Customer[],2,FALSE)</f>
        <v>Htate Tan</v>
      </c>
      <c r="G2201" s="69" t="str">
        <f>VLOOKUP(E2201,Customer[],3,FALSE)</f>
        <v>Sattmu Zone (1) Zay Rd</v>
      </c>
      <c r="H2201" s="69" t="str">
        <f>VLOOKUP(E2201,Customer[],4,FALSE)</f>
        <v>Hlaing Thar Yar</v>
      </c>
      <c r="I2201" s="48" t="s">
        <v>20</v>
      </c>
      <c r="J2201" s="70" t="str">
        <f>VLOOKUP(I2201,PGStock[],2,FALSE)</f>
        <v>Formula Rum 700ml</v>
      </c>
      <c r="K2201" s="71">
        <f>VLOOKUP(I2201,PGStock[],3,FALSE)</f>
        <v>0.7</v>
      </c>
      <c r="L2201" s="47">
        <v>1</v>
      </c>
      <c r="M2201" s="47">
        <f>VLOOKUP(I2201,PGStock[],6,FALSE)</f>
        <v>200</v>
      </c>
      <c r="N2201" s="47">
        <f>+PGSales!$L2201*PGSales!$M2201</f>
        <v>200</v>
      </c>
    </row>
    <row r="2202" spans="1:14" hidden="1" x14ac:dyDescent="0.25">
      <c r="A2202" s="77">
        <f t="shared" si="62"/>
        <v>2025</v>
      </c>
      <c r="B2202" s="77">
        <f t="shared" si="63"/>
        <v>1</v>
      </c>
      <c r="C2202" s="73">
        <v>45681</v>
      </c>
      <c r="D2202" s="68" t="s">
        <v>72</v>
      </c>
      <c r="E2202" s="48" t="s">
        <v>335</v>
      </c>
      <c r="F2202" s="69" t="str">
        <f>VLOOKUP(E2202,Customer[],2,FALSE)</f>
        <v>Htate Tan</v>
      </c>
      <c r="G2202" s="69" t="str">
        <f>VLOOKUP(E2202,Customer[],3,FALSE)</f>
        <v>Sattmu Zone (1) Zay Rd</v>
      </c>
      <c r="H2202" s="69" t="str">
        <f>VLOOKUP(E2202,Customer[],4,FALSE)</f>
        <v>Hlaing Thar Yar</v>
      </c>
      <c r="I2202" s="48" t="s">
        <v>18</v>
      </c>
      <c r="J2202" s="70" t="str">
        <f>VLOOKUP(I2202,PGStock[],2,FALSE)</f>
        <v>Formula Rum 350ml</v>
      </c>
      <c r="K2202" s="71">
        <f>VLOOKUP(I2202,PGStock[],3,FALSE)</f>
        <v>0.35</v>
      </c>
      <c r="L2202" s="47">
        <v>11</v>
      </c>
      <c r="M2202" s="47">
        <f>VLOOKUP(I2202,PGStock[],6,FALSE)</f>
        <v>150</v>
      </c>
      <c r="N2202" s="47">
        <f>+PGSales!$L2202*PGSales!$M2202</f>
        <v>1650</v>
      </c>
    </row>
    <row r="2203" spans="1:14" hidden="1" x14ac:dyDescent="0.25">
      <c r="A2203" s="77">
        <f t="shared" si="62"/>
        <v>2025</v>
      </c>
      <c r="B2203" s="77">
        <f t="shared" si="63"/>
        <v>1</v>
      </c>
      <c r="C2203" s="73">
        <v>45682</v>
      </c>
      <c r="D2203" s="68" t="s">
        <v>115</v>
      </c>
      <c r="E2203" s="48" t="s">
        <v>436</v>
      </c>
      <c r="F2203" s="69" t="str">
        <f>VLOOKUP(E2203,Customer[],2,FALSE)</f>
        <v>Sare Muke</v>
      </c>
      <c r="G2203" s="69" t="str">
        <f>VLOOKUP(E2203,Customer[],3,FALSE)</f>
        <v>Ka Mar Thi Rd</v>
      </c>
      <c r="H2203" s="69" t="str">
        <f>VLOOKUP(E2203,Customer[],4,FALSE)</f>
        <v>N/Oakkala</v>
      </c>
      <c r="I2203" s="48" t="s">
        <v>25</v>
      </c>
      <c r="J2203" s="70" t="str">
        <f>VLOOKUP(I2203,PGStock[],2,FALSE)</f>
        <v>Columbus Super Red Smooth 350 Ml</v>
      </c>
      <c r="K2203" s="71">
        <f>VLOOKUP(I2203,PGStock[],3,FALSE)</f>
        <v>0.35</v>
      </c>
      <c r="L2203" s="47">
        <v>3</v>
      </c>
      <c r="M2203" s="47">
        <f>VLOOKUP(I2203,PGStock[],6,FALSE)</f>
        <v>150</v>
      </c>
      <c r="N2203" s="47">
        <f>+PGSales!$L2203*PGSales!$M2203</f>
        <v>450</v>
      </c>
    </row>
    <row r="2204" spans="1:14" hidden="1" x14ac:dyDescent="0.25">
      <c r="A2204" s="77">
        <f t="shared" si="62"/>
        <v>2025</v>
      </c>
      <c r="B2204" s="77">
        <f t="shared" si="63"/>
        <v>1</v>
      </c>
      <c r="C2204" s="73">
        <v>45682</v>
      </c>
      <c r="D2204" s="68" t="s">
        <v>115</v>
      </c>
      <c r="E2204" s="48" t="s">
        <v>436</v>
      </c>
      <c r="F2204" s="69" t="str">
        <f>VLOOKUP(E2204,Customer[],2,FALSE)</f>
        <v>Sare Muke</v>
      </c>
      <c r="G2204" s="69" t="str">
        <f>VLOOKUP(E2204,Customer[],3,FALSE)</f>
        <v>Ka Mar Thi Rd</v>
      </c>
      <c r="H2204" s="69" t="str">
        <f>VLOOKUP(E2204,Customer[],4,FALSE)</f>
        <v>N/Oakkala</v>
      </c>
      <c r="I2204" s="48" t="s">
        <v>18</v>
      </c>
      <c r="J2204" s="70" t="str">
        <f>VLOOKUP(I2204,PGStock[],2,FALSE)</f>
        <v>Formula Rum 350ml</v>
      </c>
      <c r="K2204" s="71">
        <f>VLOOKUP(I2204,PGStock[],3,FALSE)</f>
        <v>0.35</v>
      </c>
      <c r="L2204" s="47">
        <v>5</v>
      </c>
      <c r="M2204" s="47">
        <f>VLOOKUP(I2204,PGStock[],6,FALSE)</f>
        <v>150</v>
      </c>
      <c r="N2204" s="47">
        <f>+PGSales!$L2204*PGSales!$M2204</f>
        <v>750</v>
      </c>
    </row>
    <row r="2205" spans="1:14" hidden="1" x14ac:dyDescent="0.25">
      <c r="A2205" s="77">
        <f t="shared" si="62"/>
        <v>2025</v>
      </c>
      <c r="B2205" s="77">
        <f t="shared" si="63"/>
        <v>1</v>
      </c>
      <c r="C2205" s="73">
        <v>45682</v>
      </c>
      <c r="D2205" s="68" t="s">
        <v>1</v>
      </c>
      <c r="E2205" s="48" t="s">
        <v>394</v>
      </c>
      <c r="F2205" s="69" t="str">
        <f>VLOOKUP(E2205,Customer[],2,FALSE)</f>
        <v>Khun Myant</v>
      </c>
      <c r="G2205" s="69" t="str">
        <f>VLOOKUP(E2205,Customer[],3,FALSE)</f>
        <v>Nuaung Yann Rd</v>
      </c>
      <c r="H2205" s="69" t="str">
        <f>VLOOKUP(E2205,Customer[],4,FALSE)</f>
        <v>S Paukkan N/Oakkala</v>
      </c>
      <c r="I2205" s="48" t="s">
        <v>117</v>
      </c>
      <c r="J2205" s="70" t="str">
        <f>VLOOKUP(I2205,PGStock[],2,FALSE)</f>
        <v>ဒဂုံမန်ကျည်း ကော်ဗူး (1 Liter)</v>
      </c>
      <c r="K2205" s="71">
        <f>VLOOKUP(I2205,PGStock[],3,FALSE)</f>
        <v>1</v>
      </c>
      <c r="L2205" s="47">
        <v>11</v>
      </c>
      <c r="M2205" s="47">
        <f>VLOOKUP(I2205,PGStock[],6,FALSE)</f>
        <v>100</v>
      </c>
      <c r="N2205" s="47">
        <f>+PGSales!$L2205*PGSales!$M2205</f>
        <v>1100</v>
      </c>
    </row>
    <row r="2206" spans="1:14" hidden="1" x14ac:dyDescent="0.25">
      <c r="A2206" s="77">
        <f t="shared" si="62"/>
        <v>2025</v>
      </c>
      <c r="B2206" s="77">
        <f t="shared" si="63"/>
        <v>1</v>
      </c>
      <c r="C2206" s="73">
        <v>45682</v>
      </c>
      <c r="D2206" s="68" t="s">
        <v>1</v>
      </c>
      <c r="E2206" s="48" t="s">
        <v>394</v>
      </c>
      <c r="F2206" s="69" t="str">
        <f>VLOOKUP(E2206,Customer[],2,FALSE)</f>
        <v>Khun Myant</v>
      </c>
      <c r="G2206" s="69" t="str">
        <f>VLOOKUP(E2206,Customer[],3,FALSE)</f>
        <v>Nuaung Yann Rd</v>
      </c>
      <c r="H2206" s="69" t="str">
        <f>VLOOKUP(E2206,Customer[],4,FALSE)</f>
        <v>S Paukkan N/Oakkala</v>
      </c>
      <c r="I2206" s="48" t="s">
        <v>25</v>
      </c>
      <c r="J2206" s="70" t="str">
        <f>VLOOKUP(I2206,PGStock[],2,FALSE)</f>
        <v>Columbus Super Red Smooth 350 Ml</v>
      </c>
      <c r="K2206" s="71">
        <f>VLOOKUP(I2206,PGStock[],3,FALSE)</f>
        <v>0.35</v>
      </c>
      <c r="L2206" s="47">
        <v>6</v>
      </c>
      <c r="M2206" s="47">
        <f>VLOOKUP(I2206,PGStock[],6,FALSE)</f>
        <v>150</v>
      </c>
      <c r="N2206" s="47">
        <f>+PGSales!$L2206*PGSales!$M2206</f>
        <v>900</v>
      </c>
    </row>
    <row r="2207" spans="1:14" hidden="1" x14ac:dyDescent="0.25">
      <c r="A2207" s="77">
        <f t="shared" ref="A2207:A2270" si="64">YEAR(C2207)</f>
        <v>2025</v>
      </c>
      <c r="B2207" s="77">
        <f t="shared" ref="B2207:B2270" si="65">MONTH(C2207)</f>
        <v>1</v>
      </c>
      <c r="C2207" s="73">
        <v>45682</v>
      </c>
      <c r="D2207" s="68" t="s">
        <v>1</v>
      </c>
      <c r="E2207" s="48" t="s">
        <v>394</v>
      </c>
      <c r="F2207" s="69" t="str">
        <f>VLOOKUP(E2207,Customer[],2,FALSE)</f>
        <v>Khun Myant</v>
      </c>
      <c r="G2207" s="69" t="str">
        <f>VLOOKUP(E2207,Customer[],3,FALSE)</f>
        <v>Nuaung Yann Rd</v>
      </c>
      <c r="H2207" s="69" t="str">
        <f>VLOOKUP(E2207,Customer[],4,FALSE)</f>
        <v>S Paukkan N/Oakkala</v>
      </c>
      <c r="I2207" s="48" t="s">
        <v>23</v>
      </c>
      <c r="J2207" s="70" t="str">
        <f>VLOOKUP(I2207,PGStock[],2,FALSE)</f>
        <v>Columbus Super Red Smooth 175 Ml</v>
      </c>
      <c r="K2207" s="71">
        <f>VLOOKUP(I2207,PGStock[],3,FALSE)</f>
        <v>0.17499999999999999</v>
      </c>
      <c r="L2207" s="47">
        <v>5</v>
      </c>
      <c r="M2207" s="47">
        <f>VLOOKUP(I2207,PGStock[],6,FALSE)</f>
        <v>100</v>
      </c>
      <c r="N2207" s="47">
        <f>+PGSales!$L2207*PGSales!$M2207</f>
        <v>500</v>
      </c>
    </row>
    <row r="2208" spans="1:14" hidden="1" x14ac:dyDescent="0.25">
      <c r="A2208" s="77">
        <f t="shared" si="64"/>
        <v>2025</v>
      </c>
      <c r="B2208" s="77">
        <f t="shared" si="65"/>
        <v>1</v>
      </c>
      <c r="C2208" s="73">
        <v>45682</v>
      </c>
      <c r="D2208" s="68" t="s">
        <v>1</v>
      </c>
      <c r="E2208" s="48" t="s">
        <v>394</v>
      </c>
      <c r="F2208" s="69" t="str">
        <f>VLOOKUP(E2208,Customer[],2,FALSE)</f>
        <v>Khun Myant</v>
      </c>
      <c r="G2208" s="69" t="str">
        <f>VLOOKUP(E2208,Customer[],3,FALSE)</f>
        <v>Nuaung Yann Rd</v>
      </c>
      <c r="H2208" s="69" t="str">
        <f>VLOOKUP(E2208,Customer[],4,FALSE)</f>
        <v>S Paukkan N/Oakkala</v>
      </c>
      <c r="I2208" s="48" t="s">
        <v>18</v>
      </c>
      <c r="J2208" s="70" t="str">
        <f>VLOOKUP(I2208,PGStock[],2,FALSE)</f>
        <v>Formula Rum 350ml</v>
      </c>
      <c r="K2208" s="71">
        <f>VLOOKUP(I2208,PGStock[],3,FALSE)</f>
        <v>0.35</v>
      </c>
      <c r="L2208" s="47">
        <v>2</v>
      </c>
      <c r="M2208" s="47">
        <f>VLOOKUP(I2208,PGStock[],6,FALSE)</f>
        <v>150</v>
      </c>
      <c r="N2208" s="47">
        <f>+PGSales!$L2208*PGSales!$M2208</f>
        <v>300</v>
      </c>
    </row>
    <row r="2209" spans="1:14" hidden="1" x14ac:dyDescent="0.25">
      <c r="A2209" s="77">
        <f t="shared" si="64"/>
        <v>2025</v>
      </c>
      <c r="B2209" s="77">
        <f t="shared" si="65"/>
        <v>1</v>
      </c>
      <c r="C2209" s="73">
        <v>45682</v>
      </c>
      <c r="D2209" s="68" t="s">
        <v>3</v>
      </c>
      <c r="E2209" s="48" t="s">
        <v>409</v>
      </c>
      <c r="F2209" s="69" t="str">
        <f>VLOOKUP(E2209,Customer[],2,FALSE)</f>
        <v>Kyout Lan Htate</v>
      </c>
      <c r="G2209" s="69" t="str">
        <f>VLOOKUP(E2209,Customer[],3,FALSE)</f>
        <v>Bagan Rd</v>
      </c>
      <c r="H2209" s="69" t="str">
        <f>VLOOKUP(E2209,Customer[],4,FALSE)</f>
        <v>S Paukkan N/Oakkala</v>
      </c>
      <c r="I2209" s="48" t="s">
        <v>27</v>
      </c>
      <c r="J2209" s="70" t="str">
        <f>VLOOKUP(I2209,PGStock[],2,FALSE)</f>
        <v>Columbus Super Red Smooth 700 Ml</v>
      </c>
      <c r="K2209" s="71">
        <f>VLOOKUP(I2209,PGStock[],3,FALSE)</f>
        <v>0.7</v>
      </c>
      <c r="L2209" s="47">
        <v>1</v>
      </c>
      <c r="M2209" s="47">
        <f>VLOOKUP(I2209,PGStock[],6,FALSE)</f>
        <v>200</v>
      </c>
      <c r="N2209" s="47">
        <f>+PGSales!$L2209*PGSales!$M2209</f>
        <v>200</v>
      </c>
    </row>
    <row r="2210" spans="1:14" hidden="1" x14ac:dyDescent="0.25">
      <c r="A2210" s="77">
        <f t="shared" si="64"/>
        <v>2025</v>
      </c>
      <c r="B2210" s="77">
        <f t="shared" si="65"/>
        <v>1</v>
      </c>
      <c r="C2210" s="73">
        <v>45682</v>
      </c>
      <c r="D2210" s="68" t="s">
        <v>3</v>
      </c>
      <c r="E2210" s="48" t="s">
        <v>409</v>
      </c>
      <c r="F2210" s="69" t="str">
        <f>VLOOKUP(E2210,Customer[],2,FALSE)</f>
        <v>Kyout Lan Htate</v>
      </c>
      <c r="G2210" s="69" t="str">
        <f>VLOOKUP(E2210,Customer[],3,FALSE)</f>
        <v>Bagan Rd</v>
      </c>
      <c r="H2210" s="69" t="str">
        <f>VLOOKUP(E2210,Customer[],4,FALSE)</f>
        <v>S Paukkan N/Oakkala</v>
      </c>
      <c r="I2210" s="48" t="s">
        <v>25</v>
      </c>
      <c r="J2210" s="70" t="str">
        <f>VLOOKUP(I2210,PGStock[],2,FALSE)</f>
        <v>Columbus Super Red Smooth 350 Ml</v>
      </c>
      <c r="K2210" s="71">
        <f>VLOOKUP(I2210,PGStock[],3,FALSE)</f>
        <v>0.35</v>
      </c>
      <c r="L2210" s="47">
        <v>1</v>
      </c>
      <c r="M2210" s="47">
        <f>VLOOKUP(I2210,PGStock[],6,FALSE)</f>
        <v>150</v>
      </c>
      <c r="N2210" s="47">
        <f>+PGSales!$L2210*PGSales!$M2210</f>
        <v>150</v>
      </c>
    </row>
    <row r="2211" spans="1:14" hidden="1" x14ac:dyDescent="0.25">
      <c r="A2211" s="77">
        <f t="shared" si="64"/>
        <v>2025</v>
      </c>
      <c r="B2211" s="77">
        <f t="shared" si="65"/>
        <v>1</v>
      </c>
      <c r="C2211" s="73">
        <v>45682</v>
      </c>
      <c r="D2211" s="68" t="s">
        <v>0</v>
      </c>
      <c r="E2211" s="48" t="s">
        <v>410</v>
      </c>
      <c r="F2211" s="69" t="str">
        <f>VLOOKUP(E2211,Customer[],2,FALSE)</f>
        <v>Htar Ware htat</v>
      </c>
      <c r="G2211" s="69" t="str">
        <f>VLOOKUP(E2211,Customer[],3,FALSE)</f>
        <v>Ae Ta ka (1) Rd</v>
      </c>
      <c r="H2211" s="69" t="str">
        <f>VLOOKUP(E2211,Customer[],4,FALSE)</f>
        <v>N/Oakkala</v>
      </c>
      <c r="I2211" s="48" t="s">
        <v>25</v>
      </c>
      <c r="J2211" s="70" t="str">
        <f>VLOOKUP(I2211,PGStock[],2,FALSE)</f>
        <v>Columbus Super Red Smooth 350 Ml</v>
      </c>
      <c r="K2211" s="71">
        <f>VLOOKUP(I2211,PGStock[],3,FALSE)</f>
        <v>0.35</v>
      </c>
      <c r="L2211" s="47">
        <v>3</v>
      </c>
      <c r="M2211" s="47">
        <f>VLOOKUP(I2211,PGStock[],6,FALSE)</f>
        <v>150</v>
      </c>
      <c r="N2211" s="47">
        <f>+PGSales!$L2211*PGSales!$M2211</f>
        <v>450</v>
      </c>
    </row>
    <row r="2212" spans="1:14" hidden="1" x14ac:dyDescent="0.25">
      <c r="A2212" s="77">
        <f t="shared" si="64"/>
        <v>2025</v>
      </c>
      <c r="B2212" s="77">
        <f t="shared" si="65"/>
        <v>1</v>
      </c>
      <c r="C2212" s="73">
        <v>45682</v>
      </c>
      <c r="D2212" s="68" t="s">
        <v>0</v>
      </c>
      <c r="E2212" s="48" t="s">
        <v>410</v>
      </c>
      <c r="F2212" s="69" t="str">
        <f>VLOOKUP(E2212,Customer[],2,FALSE)</f>
        <v>Htar Ware htat</v>
      </c>
      <c r="G2212" s="69" t="str">
        <f>VLOOKUP(E2212,Customer[],3,FALSE)</f>
        <v>Ae Ta ka (1) Rd</v>
      </c>
      <c r="H2212" s="69" t="str">
        <f>VLOOKUP(E2212,Customer[],4,FALSE)</f>
        <v>N/Oakkala</v>
      </c>
      <c r="I2212" s="48" t="s">
        <v>18</v>
      </c>
      <c r="J2212" s="70" t="str">
        <f>VLOOKUP(I2212,PGStock[],2,FALSE)</f>
        <v>Formula Rum 350ml</v>
      </c>
      <c r="K2212" s="71">
        <f>VLOOKUP(I2212,PGStock[],3,FALSE)</f>
        <v>0.35</v>
      </c>
      <c r="L2212" s="47">
        <v>2</v>
      </c>
      <c r="M2212" s="47">
        <f>VLOOKUP(I2212,PGStock[],6,FALSE)</f>
        <v>150</v>
      </c>
      <c r="N2212" s="47">
        <f>+PGSales!$L2212*PGSales!$M2212</f>
        <v>300</v>
      </c>
    </row>
    <row r="2213" spans="1:14" hidden="1" x14ac:dyDescent="0.25">
      <c r="A2213" s="77">
        <f t="shared" si="64"/>
        <v>2025</v>
      </c>
      <c r="B2213" s="77">
        <f t="shared" si="65"/>
        <v>1</v>
      </c>
      <c r="C2213" s="73">
        <v>45682</v>
      </c>
      <c r="D2213" s="68" t="s">
        <v>4</v>
      </c>
      <c r="E2213" s="48" t="s">
        <v>412</v>
      </c>
      <c r="F2213" s="69" t="str">
        <f>VLOOKUP(E2213,Customer[],2,FALSE)</f>
        <v>Sakarwar 2</v>
      </c>
      <c r="G2213" s="69" t="str">
        <f>VLOOKUP(E2213,Customer[],3,FALSE)</f>
        <v>Nawe Ni Rd</v>
      </c>
      <c r="H2213" s="69" t="str">
        <f>VLOOKUP(E2213,Customer[],4,FALSE)</f>
        <v>N/Oakkala</v>
      </c>
      <c r="I2213" s="48" t="s">
        <v>25</v>
      </c>
      <c r="J2213" s="70" t="str">
        <f>VLOOKUP(I2213,PGStock[],2,FALSE)</f>
        <v>Columbus Super Red Smooth 350 Ml</v>
      </c>
      <c r="K2213" s="71">
        <f>VLOOKUP(I2213,PGStock[],3,FALSE)</f>
        <v>0.35</v>
      </c>
      <c r="L2213" s="47">
        <v>3</v>
      </c>
      <c r="M2213" s="47">
        <f>VLOOKUP(I2213,PGStock[],6,FALSE)</f>
        <v>150</v>
      </c>
      <c r="N2213" s="47">
        <f>+PGSales!$L2213*PGSales!$M2213</f>
        <v>450</v>
      </c>
    </row>
    <row r="2214" spans="1:14" hidden="1" x14ac:dyDescent="0.25">
      <c r="A2214" s="77">
        <f t="shared" si="64"/>
        <v>2025</v>
      </c>
      <c r="B2214" s="77">
        <f t="shared" si="65"/>
        <v>1</v>
      </c>
      <c r="C2214" s="73">
        <v>45682</v>
      </c>
      <c r="D2214" s="68" t="s">
        <v>4</v>
      </c>
      <c r="E2214" s="48" t="s">
        <v>412</v>
      </c>
      <c r="F2214" s="69" t="str">
        <f>VLOOKUP(E2214,Customer[],2,FALSE)</f>
        <v>Sakarwar 2</v>
      </c>
      <c r="G2214" s="69" t="str">
        <f>VLOOKUP(E2214,Customer[],3,FALSE)</f>
        <v>Nawe Ni Rd</v>
      </c>
      <c r="H2214" s="69" t="str">
        <f>VLOOKUP(E2214,Customer[],4,FALSE)</f>
        <v>N/Oakkala</v>
      </c>
      <c r="I2214" s="48" t="s">
        <v>18</v>
      </c>
      <c r="J2214" s="70" t="str">
        <f>VLOOKUP(I2214,PGStock[],2,FALSE)</f>
        <v>Formula Rum 350ml</v>
      </c>
      <c r="K2214" s="71">
        <f>VLOOKUP(I2214,PGStock[],3,FALSE)</f>
        <v>0.35</v>
      </c>
      <c r="L2214" s="47">
        <v>5</v>
      </c>
      <c r="M2214" s="47">
        <f>VLOOKUP(I2214,PGStock[],6,FALSE)</f>
        <v>150</v>
      </c>
      <c r="N2214" s="47">
        <f>+PGSales!$L2214*PGSales!$M2214</f>
        <v>750</v>
      </c>
    </row>
    <row r="2215" spans="1:14" hidden="1" x14ac:dyDescent="0.25">
      <c r="A2215" s="77">
        <f t="shared" si="64"/>
        <v>2025</v>
      </c>
      <c r="B2215" s="77">
        <f t="shared" si="65"/>
        <v>1</v>
      </c>
      <c r="C2215" s="73">
        <v>45682</v>
      </c>
      <c r="D2215" s="68" t="s">
        <v>2</v>
      </c>
      <c r="E2215" s="48" t="s">
        <v>413</v>
      </c>
      <c r="F2215" s="69" t="str">
        <f>VLOOKUP(E2215,Customer[],2,FALSE)</f>
        <v>Sakarwar 1</v>
      </c>
      <c r="G2215" s="69" t="str">
        <f>VLOOKUP(E2215,Customer[],3,FALSE)</f>
        <v>Lan Wa Rd</v>
      </c>
      <c r="H2215" s="69" t="str">
        <f>VLOOKUP(E2215,Customer[],4,FALSE)</f>
        <v>N/Oakkala</v>
      </c>
      <c r="I2215" s="48" t="s">
        <v>27</v>
      </c>
      <c r="J2215" s="70" t="str">
        <f>VLOOKUP(I2215,PGStock[],2,FALSE)</f>
        <v>Columbus Super Red Smooth 700 Ml</v>
      </c>
      <c r="K2215" s="71">
        <f>VLOOKUP(I2215,PGStock[],3,FALSE)</f>
        <v>0.7</v>
      </c>
      <c r="L2215" s="47">
        <v>1</v>
      </c>
      <c r="M2215" s="47">
        <f>VLOOKUP(I2215,PGStock[],6,FALSE)</f>
        <v>200</v>
      </c>
      <c r="N2215" s="47">
        <f>+PGSales!$L2215*PGSales!$M2215</f>
        <v>200</v>
      </c>
    </row>
    <row r="2216" spans="1:14" hidden="1" x14ac:dyDescent="0.25">
      <c r="A2216" s="77">
        <f t="shared" si="64"/>
        <v>2025</v>
      </c>
      <c r="B2216" s="77">
        <f t="shared" si="65"/>
        <v>1</v>
      </c>
      <c r="C2216" s="73">
        <v>45682</v>
      </c>
      <c r="D2216" s="68" t="s">
        <v>2</v>
      </c>
      <c r="E2216" s="48" t="s">
        <v>413</v>
      </c>
      <c r="F2216" s="69" t="str">
        <f>VLOOKUP(E2216,Customer[],2,FALSE)</f>
        <v>Sakarwar 1</v>
      </c>
      <c r="G2216" s="69" t="str">
        <f>VLOOKUP(E2216,Customer[],3,FALSE)</f>
        <v>Lan Wa Rd</v>
      </c>
      <c r="H2216" s="69" t="str">
        <f>VLOOKUP(E2216,Customer[],4,FALSE)</f>
        <v>N/Oakkala</v>
      </c>
      <c r="I2216" s="48" t="s">
        <v>25</v>
      </c>
      <c r="J2216" s="70" t="str">
        <f>VLOOKUP(I2216,PGStock[],2,FALSE)</f>
        <v>Columbus Super Red Smooth 350 Ml</v>
      </c>
      <c r="K2216" s="71">
        <f>VLOOKUP(I2216,PGStock[],3,FALSE)</f>
        <v>0.35</v>
      </c>
      <c r="L2216" s="47">
        <v>6</v>
      </c>
      <c r="M2216" s="47">
        <f>VLOOKUP(I2216,PGStock[],6,FALSE)</f>
        <v>150</v>
      </c>
      <c r="N2216" s="47">
        <f>+PGSales!$L2216*PGSales!$M2216</f>
        <v>900</v>
      </c>
    </row>
    <row r="2217" spans="1:14" hidden="1" x14ac:dyDescent="0.25">
      <c r="A2217" s="77">
        <f t="shared" si="64"/>
        <v>2025</v>
      </c>
      <c r="B2217" s="77">
        <f t="shared" si="65"/>
        <v>1</v>
      </c>
      <c r="C2217" s="73">
        <v>45682</v>
      </c>
      <c r="D2217" s="68" t="s">
        <v>2</v>
      </c>
      <c r="E2217" s="48" t="s">
        <v>413</v>
      </c>
      <c r="F2217" s="69" t="str">
        <f>VLOOKUP(E2217,Customer[],2,FALSE)</f>
        <v>Sakarwar 1</v>
      </c>
      <c r="G2217" s="69" t="str">
        <f>VLOOKUP(E2217,Customer[],3,FALSE)</f>
        <v>Lan Wa Rd</v>
      </c>
      <c r="H2217" s="69" t="str">
        <f>VLOOKUP(E2217,Customer[],4,FALSE)</f>
        <v>N/Oakkala</v>
      </c>
      <c r="I2217" s="48" t="s">
        <v>20</v>
      </c>
      <c r="J2217" s="70" t="str">
        <f>VLOOKUP(I2217,PGStock[],2,FALSE)</f>
        <v>Formula Rum 700ml</v>
      </c>
      <c r="K2217" s="71">
        <f>VLOOKUP(I2217,PGStock[],3,FALSE)</f>
        <v>0.7</v>
      </c>
      <c r="L2217" s="47">
        <v>1</v>
      </c>
      <c r="M2217" s="47">
        <f>VLOOKUP(I2217,PGStock[],6,FALSE)</f>
        <v>200</v>
      </c>
      <c r="N2217" s="47">
        <f>+PGSales!$L2217*PGSales!$M2217</f>
        <v>200</v>
      </c>
    </row>
    <row r="2218" spans="1:14" hidden="1" x14ac:dyDescent="0.25">
      <c r="A2218" s="77">
        <f t="shared" si="64"/>
        <v>2025</v>
      </c>
      <c r="B2218" s="77">
        <f t="shared" si="65"/>
        <v>1</v>
      </c>
      <c r="C2218" s="73">
        <v>45682</v>
      </c>
      <c r="D2218" s="68" t="s">
        <v>2</v>
      </c>
      <c r="E2218" s="48" t="s">
        <v>413</v>
      </c>
      <c r="F2218" s="69" t="str">
        <f>VLOOKUP(E2218,Customer[],2,FALSE)</f>
        <v>Sakarwar 1</v>
      </c>
      <c r="G2218" s="69" t="str">
        <f>VLOOKUP(E2218,Customer[],3,FALSE)</f>
        <v>Lan Wa Rd</v>
      </c>
      <c r="H2218" s="69" t="str">
        <f>VLOOKUP(E2218,Customer[],4,FALSE)</f>
        <v>N/Oakkala</v>
      </c>
      <c r="I2218" s="48" t="s">
        <v>18</v>
      </c>
      <c r="J2218" s="70" t="str">
        <f>VLOOKUP(I2218,PGStock[],2,FALSE)</f>
        <v>Formula Rum 350ml</v>
      </c>
      <c r="K2218" s="71">
        <f>VLOOKUP(I2218,PGStock[],3,FALSE)</f>
        <v>0.35</v>
      </c>
      <c r="L2218" s="47">
        <v>6</v>
      </c>
      <c r="M2218" s="47">
        <f>VLOOKUP(I2218,PGStock[],6,FALSE)</f>
        <v>150</v>
      </c>
      <c r="N2218" s="47">
        <f>+PGSales!$L2218*PGSales!$M2218</f>
        <v>900</v>
      </c>
    </row>
    <row r="2219" spans="1:14" hidden="1" x14ac:dyDescent="0.25">
      <c r="A2219" s="77">
        <f t="shared" si="64"/>
        <v>2025</v>
      </c>
      <c r="B2219" s="77">
        <f t="shared" si="65"/>
        <v>1</v>
      </c>
      <c r="C2219" s="73">
        <v>45682</v>
      </c>
      <c r="D2219" s="68" t="s">
        <v>60</v>
      </c>
      <c r="E2219" s="48" t="s">
        <v>414</v>
      </c>
      <c r="F2219" s="69" t="str">
        <f>VLOOKUP(E2219,Customer[],2,FALSE)</f>
        <v>Paddue War</v>
      </c>
      <c r="G2219" s="69" t="str">
        <f>VLOOKUP(E2219,Customer[],3,FALSE)</f>
        <v>Bayane naung Rd</v>
      </c>
      <c r="H2219" s="69" t="str">
        <f>VLOOKUP(E2219,Customer[],4,FALSE)</f>
        <v>N/Oakkala</v>
      </c>
      <c r="I2219" s="48" t="s">
        <v>25</v>
      </c>
      <c r="J2219" s="70" t="str">
        <f>VLOOKUP(I2219,PGStock[],2,FALSE)</f>
        <v>Columbus Super Red Smooth 350 Ml</v>
      </c>
      <c r="K2219" s="71">
        <f>VLOOKUP(I2219,PGStock[],3,FALSE)</f>
        <v>0.35</v>
      </c>
      <c r="L2219" s="47">
        <v>2</v>
      </c>
      <c r="M2219" s="47">
        <f>VLOOKUP(I2219,PGStock[],6,FALSE)</f>
        <v>150</v>
      </c>
      <c r="N2219" s="47">
        <f>+PGSales!$L2219*PGSales!$M2219</f>
        <v>300</v>
      </c>
    </row>
    <row r="2220" spans="1:14" hidden="1" x14ac:dyDescent="0.25">
      <c r="A2220" s="77">
        <f t="shared" si="64"/>
        <v>2025</v>
      </c>
      <c r="B2220" s="77">
        <f t="shared" si="65"/>
        <v>1</v>
      </c>
      <c r="C2220" s="73">
        <v>45682</v>
      </c>
      <c r="D2220" s="68" t="s">
        <v>60</v>
      </c>
      <c r="E2220" s="48" t="s">
        <v>414</v>
      </c>
      <c r="F2220" s="69" t="str">
        <f>VLOOKUP(E2220,Customer[],2,FALSE)</f>
        <v>Paddue War</v>
      </c>
      <c r="G2220" s="69" t="str">
        <f>VLOOKUP(E2220,Customer[],3,FALSE)</f>
        <v>Bayane naung Rd</v>
      </c>
      <c r="H2220" s="69" t="str">
        <f>VLOOKUP(E2220,Customer[],4,FALSE)</f>
        <v>N/Oakkala</v>
      </c>
      <c r="I2220" s="48" t="s">
        <v>20</v>
      </c>
      <c r="J2220" s="70" t="str">
        <f>VLOOKUP(I2220,PGStock[],2,FALSE)</f>
        <v>Formula Rum 700ml</v>
      </c>
      <c r="K2220" s="71">
        <f>VLOOKUP(I2220,PGStock[],3,FALSE)</f>
        <v>0.7</v>
      </c>
      <c r="L2220" s="47">
        <v>2</v>
      </c>
      <c r="M2220" s="47">
        <f>VLOOKUP(I2220,PGStock[],6,FALSE)</f>
        <v>200</v>
      </c>
      <c r="N2220" s="47">
        <f>+PGSales!$L2220*PGSales!$M2220</f>
        <v>400</v>
      </c>
    </row>
    <row r="2221" spans="1:14" hidden="1" x14ac:dyDescent="0.25">
      <c r="A2221" s="77">
        <f t="shared" si="64"/>
        <v>2025</v>
      </c>
      <c r="B2221" s="77">
        <f t="shared" si="65"/>
        <v>1</v>
      </c>
      <c r="C2221" s="73">
        <v>45682</v>
      </c>
      <c r="D2221" s="68" t="s">
        <v>60</v>
      </c>
      <c r="E2221" s="48" t="s">
        <v>414</v>
      </c>
      <c r="F2221" s="69" t="str">
        <f>VLOOKUP(E2221,Customer[],2,FALSE)</f>
        <v>Paddue War</v>
      </c>
      <c r="G2221" s="69" t="str">
        <f>VLOOKUP(E2221,Customer[],3,FALSE)</f>
        <v>Bayane naung Rd</v>
      </c>
      <c r="H2221" s="69" t="str">
        <f>VLOOKUP(E2221,Customer[],4,FALSE)</f>
        <v>N/Oakkala</v>
      </c>
      <c r="I2221" s="48" t="s">
        <v>18</v>
      </c>
      <c r="J2221" s="70" t="str">
        <f>VLOOKUP(I2221,PGStock[],2,FALSE)</f>
        <v>Formula Rum 350ml</v>
      </c>
      <c r="K2221" s="71">
        <f>VLOOKUP(I2221,PGStock[],3,FALSE)</f>
        <v>0.35</v>
      </c>
      <c r="L2221" s="47">
        <v>18</v>
      </c>
      <c r="M2221" s="47">
        <f>VLOOKUP(I2221,PGStock[],6,FALSE)</f>
        <v>150</v>
      </c>
      <c r="N2221" s="47">
        <f>+PGSales!$L2221*PGSales!$M2221</f>
        <v>2700</v>
      </c>
    </row>
    <row r="2222" spans="1:14" hidden="1" x14ac:dyDescent="0.25">
      <c r="A2222" s="77">
        <f t="shared" si="64"/>
        <v>2025</v>
      </c>
      <c r="B2222" s="77">
        <f t="shared" si="65"/>
        <v>1</v>
      </c>
      <c r="C2222" s="73">
        <v>45682</v>
      </c>
      <c r="D2222" s="68" t="s">
        <v>109</v>
      </c>
      <c r="E2222" s="48" t="s">
        <v>374</v>
      </c>
      <c r="F2222" s="69" t="str">
        <f>VLOOKUP(E2222,Customer[],2,FALSE)</f>
        <v>Than Yaw Zin</v>
      </c>
      <c r="G2222" s="69" t="str">
        <f>VLOOKUP(E2222,Customer[],3,FALSE)</f>
        <v>Rose Rd</v>
      </c>
      <c r="H2222" s="69" t="str">
        <f>VLOOKUP(E2222,Customer[],4,FALSE)</f>
        <v>YanKin</v>
      </c>
      <c r="I2222" s="48" t="s">
        <v>25</v>
      </c>
      <c r="J2222" s="70" t="str">
        <f>VLOOKUP(I2222,PGStock[],2,FALSE)</f>
        <v>Columbus Super Red Smooth 350 Ml</v>
      </c>
      <c r="K2222" s="71">
        <f>VLOOKUP(I2222,PGStock[],3,FALSE)</f>
        <v>0.35</v>
      </c>
      <c r="L2222" s="47">
        <v>4</v>
      </c>
      <c r="M2222" s="47">
        <f>VLOOKUP(I2222,PGStock[],6,FALSE)</f>
        <v>150</v>
      </c>
      <c r="N2222" s="47">
        <f>+PGSales!$L2222*PGSales!$M2222</f>
        <v>600</v>
      </c>
    </row>
    <row r="2223" spans="1:14" hidden="1" x14ac:dyDescent="0.25">
      <c r="A2223" s="77">
        <f t="shared" si="64"/>
        <v>2025</v>
      </c>
      <c r="B2223" s="77">
        <f t="shared" si="65"/>
        <v>1</v>
      </c>
      <c r="C2223" s="73">
        <v>45682</v>
      </c>
      <c r="D2223" s="68" t="s">
        <v>109</v>
      </c>
      <c r="E2223" s="48" t="s">
        <v>374</v>
      </c>
      <c r="F2223" s="69" t="str">
        <f>VLOOKUP(E2223,Customer[],2,FALSE)</f>
        <v>Than Yaw Zin</v>
      </c>
      <c r="G2223" s="69" t="str">
        <f>VLOOKUP(E2223,Customer[],3,FALSE)</f>
        <v>Rose Rd</v>
      </c>
      <c r="H2223" s="69" t="str">
        <f>VLOOKUP(E2223,Customer[],4,FALSE)</f>
        <v>YanKin</v>
      </c>
      <c r="I2223" s="48" t="s">
        <v>20</v>
      </c>
      <c r="J2223" s="70" t="str">
        <f>VLOOKUP(I2223,PGStock[],2,FALSE)</f>
        <v>Formula Rum 700ml</v>
      </c>
      <c r="K2223" s="71">
        <f>VLOOKUP(I2223,PGStock[],3,FALSE)</f>
        <v>0.7</v>
      </c>
      <c r="L2223" s="47">
        <v>1</v>
      </c>
      <c r="M2223" s="47">
        <f>VLOOKUP(I2223,PGStock[],6,FALSE)</f>
        <v>200</v>
      </c>
      <c r="N2223" s="47">
        <f>+PGSales!$L2223*PGSales!$M2223</f>
        <v>200</v>
      </c>
    </row>
    <row r="2224" spans="1:14" hidden="1" x14ac:dyDescent="0.25">
      <c r="A2224" s="77">
        <f t="shared" si="64"/>
        <v>2025</v>
      </c>
      <c r="B2224" s="77">
        <f t="shared" si="65"/>
        <v>1</v>
      </c>
      <c r="C2224" s="73">
        <v>45682</v>
      </c>
      <c r="D2224" s="68" t="s">
        <v>109</v>
      </c>
      <c r="E2224" s="48" t="s">
        <v>374</v>
      </c>
      <c r="F2224" s="69" t="str">
        <f>VLOOKUP(E2224,Customer[],2,FALSE)</f>
        <v>Than Yaw Zin</v>
      </c>
      <c r="G2224" s="69" t="str">
        <f>VLOOKUP(E2224,Customer[],3,FALSE)</f>
        <v>Rose Rd</v>
      </c>
      <c r="H2224" s="69" t="str">
        <f>VLOOKUP(E2224,Customer[],4,FALSE)</f>
        <v>YanKin</v>
      </c>
      <c r="I2224" s="48" t="s">
        <v>18</v>
      </c>
      <c r="J2224" s="70" t="str">
        <f>VLOOKUP(I2224,PGStock[],2,FALSE)</f>
        <v>Formula Rum 350ml</v>
      </c>
      <c r="K2224" s="71">
        <f>VLOOKUP(I2224,PGStock[],3,FALSE)</f>
        <v>0.35</v>
      </c>
      <c r="L2224" s="47">
        <v>4</v>
      </c>
      <c r="M2224" s="47">
        <f>VLOOKUP(I2224,PGStock[],6,FALSE)</f>
        <v>150</v>
      </c>
      <c r="N2224" s="47">
        <f>+PGSales!$L2224*PGSales!$M2224</f>
        <v>600</v>
      </c>
    </row>
    <row r="2225" spans="1:14" hidden="1" x14ac:dyDescent="0.25">
      <c r="A2225" s="77">
        <f t="shared" si="64"/>
        <v>2025</v>
      </c>
      <c r="B2225" s="77">
        <f t="shared" si="65"/>
        <v>1</v>
      </c>
      <c r="C2225" s="73">
        <v>45682</v>
      </c>
      <c r="D2225" s="68" t="s">
        <v>64</v>
      </c>
      <c r="E2225" s="48" t="s">
        <v>380</v>
      </c>
      <c r="F2225" s="69" t="str">
        <f>VLOOKUP(E2225,Customer[],2,FALSE)</f>
        <v>Ka Dai Hein</v>
      </c>
      <c r="G2225" s="69" t="str">
        <f>VLOOKUP(E2225,Customer[],3,FALSE)</f>
        <v>Kan Bae Butar Zay Rd</v>
      </c>
      <c r="H2225" s="69" t="str">
        <f>VLOOKUP(E2225,Customer[],4,FALSE)</f>
        <v>YanKin</v>
      </c>
      <c r="I2225" s="48" t="s">
        <v>25</v>
      </c>
      <c r="J2225" s="70" t="str">
        <f>VLOOKUP(I2225,PGStock[],2,FALSE)</f>
        <v>Columbus Super Red Smooth 350 Ml</v>
      </c>
      <c r="K2225" s="71">
        <f>VLOOKUP(I2225,PGStock[],3,FALSE)</f>
        <v>0.35</v>
      </c>
      <c r="L2225" s="47">
        <v>6</v>
      </c>
      <c r="M2225" s="47">
        <f>VLOOKUP(I2225,PGStock[],6,FALSE)</f>
        <v>150</v>
      </c>
      <c r="N2225" s="47">
        <f>+PGSales!$L2225*PGSales!$M2225</f>
        <v>900</v>
      </c>
    </row>
    <row r="2226" spans="1:14" hidden="1" x14ac:dyDescent="0.25">
      <c r="A2226" s="77">
        <f t="shared" si="64"/>
        <v>2025</v>
      </c>
      <c r="B2226" s="77">
        <f t="shared" si="65"/>
        <v>1</v>
      </c>
      <c r="C2226" s="73">
        <v>45682</v>
      </c>
      <c r="D2226" s="68" t="s">
        <v>64</v>
      </c>
      <c r="E2226" s="48" t="s">
        <v>380</v>
      </c>
      <c r="F2226" s="69" t="str">
        <f>VLOOKUP(E2226,Customer[],2,FALSE)</f>
        <v>Ka Dai Hein</v>
      </c>
      <c r="G2226" s="69" t="str">
        <f>VLOOKUP(E2226,Customer[],3,FALSE)</f>
        <v>Kan Bae Butar Zay Rd</v>
      </c>
      <c r="H2226" s="69" t="str">
        <f>VLOOKUP(E2226,Customer[],4,FALSE)</f>
        <v>YanKin</v>
      </c>
      <c r="I2226" s="48" t="s">
        <v>23</v>
      </c>
      <c r="J2226" s="70" t="str">
        <f>VLOOKUP(I2226,PGStock[],2,FALSE)</f>
        <v>Columbus Super Red Smooth 175 Ml</v>
      </c>
      <c r="K2226" s="71">
        <f>VLOOKUP(I2226,PGStock[],3,FALSE)</f>
        <v>0.17499999999999999</v>
      </c>
      <c r="L2226" s="47">
        <v>5</v>
      </c>
      <c r="M2226" s="47">
        <f>VLOOKUP(I2226,PGStock[],6,FALSE)</f>
        <v>100</v>
      </c>
      <c r="N2226" s="47">
        <f>+PGSales!$L2226*PGSales!$M2226</f>
        <v>500</v>
      </c>
    </row>
    <row r="2227" spans="1:14" hidden="1" x14ac:dyDescent="0.25">
      <c r="A2227" s="77">
        <f t="shared" si="64"/>
        <v>2025</v>
      </c>
      <c r="B2227" s="77">
        <f t="shared" si="65"/>
        <v>1</v>
      </c>
      <c r="C2227" s="73">
        <v>45682</v>
      </c>
      <c r="D2227" s="68" t="s">
        <v>64</v>
      </c>
      <c r="E2227" s="48" t="s">
        <v>380</v>
      </c>
      <c r="F2227" s="69" t="str">
        <f>VLOOKUP(E2227,Customer[],2,FALSE)</f>
        <v>Ka Dai Hein</v>
      </c>
      <c r="G2227" s="69" t="str">
        <f>VLOOKUP(E2227,Customer[],3,FALSE)</f>
        <v>Kan Bae Butar Zay Rd</v>
      </c>
      <c r="H2227" s="69" t="str">
        <f>VLOOKUP(E2227,Customer[],4,FALSE)</f>
        <v>YanKin</v>
      </c>
      <c r="I2227" s="48" t="s">
        <v>18</v>
      </c>
      <c r="J2227" s="70" t="str">
        <f>VLOOKUP(I2227,PGStock[],2,FALSE)</f>
        <v>Formula Rum 350ml</v>
      </c>
      <c r="K2227" s="71">
        <f>VLOOKUP(I2227,PGStock[],3,FALSE)</f>
        <v>0.35</v>
      </c>
      <c r="L2227" s="47">
        <v>9</v>
      </c>
      <c r="M2227" s="47">
        <f>VLOOKUP(I2227,PGStock[],6,FALSE)</f>
        <v>150</v>
      </c>
      <c r="N2227" s="47">
        <f>+PGSales!$L2227*PGSales!$M2227</f>
        <v>1350</v>
      </c>
    </row>
    <row r="2228" spans="1:14" hidden="1" x14ac:dyDescent="0.25">
      <c r="A2228" s="77">
        <f t="shared" si="64"/>
        <v>2025</v>
      </c>
      <c r="B2228" s="77">
        <f t="shared" si="65"/>
        <v>1</v>
      </c>
      <c r="C2228" s="73">
        <v>45682</v>
      </c>
      <c r="D2228" s="68" t="s">
        <v>62</v>
      </c>
      <c r="E2228" s="48" t="s">
        <v>375</v>
      </c>
      <c r="F2228" s="69" t="str">
        <f>VLOOKUP(E2228,Customer[],2,FALSE)</f>
        <v>Ah Linn Nike</v>
      </c>
      <c r="G2228" s="69" t="str">
        <f>VLOOKUP(E2228,Customer[],3,FALSE)</f>
        <v>ThitSar Rd</v>
      </c>
      <c r="H2228" s="69" t="str">
        <f>VLOOKUP(E2228,Customer[],4,FALSE)</f>
        <v>YanKin</v>
      </c>
      <c r="I2228" s="48" t="s">
        <v>25</v>
      </c>
      <c r="J2228" s="70" t="str">
        <f>VLOOKUP(I2228,PGStock[],2,FALSE)</f>
        <v>Columbus Super Red Smooth 350 Ml</v>
      </c>
      <c r="K2228" s="71">
        <f>VLOOKUP(I2228,PGStock[],3,FALSE)</f>
        <v>0.35</v>
      </c>
      <c r="L2228" s="47">
        <v>7</v>
      </c>
      <c r="M2228" s="47">
        <f>VLOOKUP(I2228,PGStock[],6,FALSE)</f>
        <v>150</v>
      </c>
      <c r="N2228" s="47">
        <f>+PGSales!$L2228*PGSales!$M2228</f>
        <v>1050</v>
      </c>
    </row>
    <row r="2229" spans="1:14" hidden="1" x14ac:dyDescent="0.25">
      <c r="A2229" s="77">
        <f t="shared" si="64"/>
        <v>2025</v>
      </c>
      <c r="B2229" s="77">
        <f t="shared" si="65"/>
        <v>1</v>
      </c>
      <c r="C2229" s="73">
        <v>45682</v>
      </c>
      <c r="D2229" s="68" t="s">
        <v>62</v>
      </c>
      <c r="E2229" s="48" t="s">
        <v>375</v>
      </c>
      <c r="F2229" s="69" t="str">
        <f>VLOOKUP(E2229,Customer[],2,FALSE)</f>
        <v>Ah Linn Nike</v>
      </c>
      <c r="G2229" s="69" t="str">
        <f>VLOOKUP(E2229,Customer[],3,FALSE)</f>
        <v>ThitSar Rd</v>
      </c>
      <c r="H2229" s="69" t="str">
        <f>VLOOKUP(E2229,Customer[],4,FALSE)</f>
        <v>YanKin</v>
      </c>
      <c r="I2229" s="48" t="s">
        <v>18</v>
      </c>
      <c r="J2229" s="70" t="str">
        <f>VLOOKUP(I2229,PGStock[],2,FALSE)</f>
        <v>Formula Rum 350ml</v>
      </c>
      <c r="K2229" s="71">
        <f>VLOOKUP(I2229,PGStock[],3,FALSE)</f>
        <v>0.35</v>
      </c>
      <c r="L2229" s="47">
        <v>1</v>
      </c>
      <c r="M2229" s="47">
        <f>VLOOKUP(I2229,PGStock[],6,FALSE)</f>
        <v>150</v>
      </c>
      <c r="N2229" s="47">
        <f>+PGSales!$L2229*PGSales!$M2229</f>
        <v>150</v>
      </c>
    </row>
    <row r="2230" spans="1:14" hidden="1" x14ac:dyDescent="0.25">
      <c r="A2230" s="77">
        <f t="shared" si="64"/>
        <v>2025</v>
      </c>
      <c r="B2230" s="77">
        <f t="shared" si="65"/>
        <v>1</v>
      </c>
      <c r="C2230" s="73">
        <v>45682</v>
      </c>
      <c r="D2230" s="68" t="s">
        <v>186</v>
      </c>
      <c r="E2230" s="48" t="s">
        <v>376</v>
      </c>
      <c r="F2230" s="69" t="str">
        <f>VLOOKUP(E2230,Customer[],2,FALSE)</f>
        <v>Phyu</v>
      </c>
      <c r="G2230" s="69" t="str">
        <f>VLOOKUP(E2230,Customer[],3,FALSE)</f>
        <v>Yan Shin Rd</v>
      </c>
      <c r="H2230" s="69" t="str">
        <f>VLOOKUP(E2230,Customer[],4,FALSE)</f>
        <v>YanKin</v>
      </c>
      <c r="I2230" s="48" t="s">
        <v>117</v>
      </c>
      <c r="J2230" s="70" t="str">
        <f>VLOOKUP(I2230,PGStock[],2,FALSE)</f>
        <v>ဒဂုံမန်ကျည်း ကော်ဗူး (1 Liter)</v>
      </c>
      <c r="K2230" s="71">
        <f>VLOOKUP(I2230,PGStock[],3,FALSE)</f>
        <v>1</v>
      </c>
      <c r="L2230" s="47">
        <v>7</v>
      </c>
      <c r="M2230" s="47">
        <f>VLOOKUP(I2230,PGStock[],6,FALSE)</f>
        <v>100</v>
      </c>
      <c r="N2230" s="47">
        <f>+PGSales!$L2230*PGSales!$M2230</f>
        <v>700</v>
      </c>
    </row>
    <row r="2231" spans="1:14" hidden="1" x14ac:dyDescent="0.25">
      <c r="A2231" s="77">
        <f t="shared" si="64"/>
        <v>2025</v>
      </c>
      <c r="B2231" s="77">
        <f t="shared" si="65"/>
        <v>1</v>
      </c>
      <c r="C2231" s="73">
        <v>45682</v>
      </c>
      <c r="D2231" s="68" t="s">
        <v>186</v>
      </c>
      <c r="E2231" s="48" t="s">
        <v>376</v>
      </c>
      <c r="F2231" s="69" t="str">
        <f>VLOOKUP(E2231,Customer[],2,FALSE)</f>
        <v>Phyu</v>
      </c>
      <c r="G2231" s="69" t="str">
        <f>VLOOKUP(E2231,Customer[],3,FALSE)</f>
        <v>Yan Shin Rd</v>
      </c>
      <c r="H2231" s="69" t="str">
        <f>VLOOKUP(E2231,Customer[],4,FALSE)</f>
        <v>YanKin</v>
      </c>
      <c r="I2231" s="48" t="s">
        <v>27</v>
      </c>
      <c r="J2231" s="70" t="str">
        <f>VLOOKUP(I2231,PGStock[],2,FALSE)</f>
        <v>Columbus Super Red Smooth 700 Ml</v>
      </c>
      <c r="K2231" s="71">
        <f>VLOOKUP(I2231,PGStock[],3,FALSE)</f>
        <v>0.7</v>
      </c>
      <c r="L2231" s="47">
        <v>1</v>
      </c>
      <c r="M2231" s="47">
        <f>VLOOKUP(I2231,PGStock[],6,FALSE)</f>
        <v>200</v>
      </c>
      <c r="N2231" s="47">
        <f>+PGSales!$L2231*PGSales!$M2231</f>
        <v>200</v>
      </c>
    </row>
    <row r="2232" spans="1:14" hidden="1" x14ac:dyDescent="0.25">
      <c r="A2232" s="77">
        <f t="shared" si="64"/>
        <v>2025</v>
      </c>
      <c r="B2232" s="77">
        <f t="shared" si="65"/>
        <v>1</v>
      </c>
      <c r="C2232" s="73">
        <v>45682</v>
      </c>
      <c r="D2232" s="68" t="s">
        <v>186</v>
      </c>
      <c r="E2232" s="48" t="s">
        <v>376</v>
      </c>
      <c r="F2232" s="69" t="str">
        <f>VLOOKUP(E2232,Customer[],2,FALSE)</f>
        <v>Phyu</v>
      </c>
      <c r="G2232" s="69" t="str">
        <f>VLOOKUP(E2232,Customer[],3,FALSE)</f>
        <v>Yan Shin Rd</v>
      </c>
      <c r="H2232" s="69" t="str">
        <f>VLOOKUP(E2232,Customer[],4,FALSE)</f>
        <v>YanKin</v>
      </c>
      <c r="I2232" s="48" t="s">
        <v>25</v>
      </c>
      <c r="J2232" s="70" t="str">
        <f>VLOOKUP(I2232,PGStock[],2,FALSE)</f>
        <v>Columbus Super Red Smooth 350 Ml</v>
      </c>
      <c r="K2232" s="71">
        <f>VLOOKUP(I2232,PGStock[],3,FALSE)</f>
        <v>0.35</v>
      </c>
      <c r="L2232" s="47">
        <v>10</v>
      </c>
      <c r="M2232" s="47">
        <f>VLOOKUP(I2232,PGStock[],6,FALSE)</f>
        <v>150</v>
      </c>
      <c r="N2232" s="47">
        <f>+PGSales!$L2232*PGSales!$M2232</f>
        <v>1500</v>
      </c>
    </row>
    <row r="2233" spans="1:14" hidden="1" x14ac:dyDescent="0.25">
      <c r="A2233" s="77">
        <f t="shared" si="64"/>
        <v>2025</v>
      </c>
      <c r="B2233" s="77">
        <f t="shared" si="65"/>
        <v>1</v>
      </c>
      <c r="C2233" s="73">
        <v>45682</v>
      </c>
      <c r="D2233" s="68" t="s">
        <v>186</v>
      </c>
      <c r="E2233" s="48" t="s">
        <v>376</v>
      </c>
      <c r="F2233" s="69" t="str">
        <f>VLOOKUP(E2233,Customer[],2,FALSE)</f>
        <v>Phyu</v>
      </c>
      <c r="G2233" s="69" t="str">
        <f>VLOOKUP(E2233,Customer[],3,FALSE)</f>
        <v>Yan Shin Rd</v>
      </c>
      <c r="H2233" s="69" t="str">
        <f>VLOOKUP(E2233,Customer[],4,FALSE)</f>
        <v>YanKin</v>
      </c>
      <c r="I2233" s="48" t="s">
        <v>23</v>
      </c>
      <c r="J2233" s="70" t="str">
        <f>VLOOKUP(I2233,PGStock[],2,FALSE)</f>
        <v>Columbus Super Red Smooth 175 Ml</v>
      </c>
      <c r="K2233" s="71">
        <f>VLOOKUP(I2233,PGStock[],3,FALSE)</f>
        <v>0.17499999999999999</v>
      </c>
      <c r="L2233" s="47">
        <v>4</v>
      </c>
      <c r="M2233" s="47">
        <f>VLOOKUP(I2233,PGStock[],6,FALSE)</f>
        <v>100</v>
      </c>
      <c r="N2233" s="47">
        <f>+PGSales!$L2233*PGSales!$M2233</f>
        <v>400</v>
      </c>
    </row>
    <row r="2234" spans="1:14" hidden="1" x14ac:dyDescent="0.25">
      <c r="A2234" s="77">
        <f t="shared" si="64"/>
        <v>2025</v>
      </c>
      <c r="B2234" s="77">
        <f t="shared" si="65"/>
        <v>1</v>
      </c>
      <c r="C2234" s="73">
        <v>45682</v>
      </c>
      <c r="D2234" s="68" t="s">
        <v>66</v>
      </c>
      <c r="E2234" s="48" t="s">
        <v>377</v>
      </c>
      <c r="F2234" s="69" t="str">
        <f>VLOOKUP(E2234,Customer[],2,FALSE)</f>
        <v>Style 2</v>
      </c>
      <c r="G2234" s="69" t="str">
        <f>VLOOKUP(E2234,Customer[],3,FALSE)</f>
        <v>Thamain Bamyan Rd</v>
      </c>
      <c r="H2234" s="69" t="str">
        <f>VLOOKUP(E2234,Customer[],4,FALSE)</f>
        <v>Mangalar T/N</v>
      </c>
      <c r="I2234" s="48" t="s">
        <v>25</v>
      </c>
      <c r="J2234" s="70" t="str">
        <f>VLOOKUP(I2234,PGStock[],2,FALSE)</f>
        <v>Columbus Super Red Smooth 350 Ml</v>
      </c>
      <c r="K2234" s="71">
        <f>VLOOKUP(I2234,PGStock[],3,FALSE)</f>
        <v>0.35</v>
      </c>
      <c r="L2234" s="47">
        <v>5</v>
      </c>
      <c r="M2234" s="47">
        <f>VLOOKUP(I2234,PGStock[],6,FALSE)</f>
        <v>150</v>
      </c>
      <c r="N2234" s="47">
        <f>+PGSales!$L2234*PGSales!$M2234</f>
        <v>750</v>
      </c>
    </row>
    <row r="2235" spans="1:14" hidden="1" x14ac:dyDescent="0.25">
      <c r="A2235" s="77">
        <f t="shared" si="64"/>
        <v>2025</v>
      </c>
      <c r="B2235" s="77">
        <f t="shared" si="65"/>
        <v>1</v>
      </c>
      <c r="C2235" s="73">
        <v>45682</v>
      </c>
      <c r="D2235" s="68" t="s">
        <v>66</v>
      </c>
      <c r="E2235" s="48" t="s">
        <v>377</v>
      </c>
      <c r="F2235" s="69" t="str">
        <f>VLOOKUP(E2235,Customer[],2,FALSE)</f>
        <v>Style 2</v>
      </c>
      <c r="G2235" s="69" t="str">
        <f>VLOOKUP(E2235,Customer[],3,FALSE)</f>
        <v>Thamain Bamyan Rd</v>
      </c>
      <c r="H2235" s="69" t="str">
        <f>VLOOKUP(E2235,Customer[],4,FALSE)</f>
        <v>Mangalar T/N</v>
      </c>
      <c r="I2235" s="48" t="s">
        <v>18</v>
      </c>
      <c r="J2235" s="70" t="str">
        <f>VLOOKUP(I2235,PGStock[],2,FALSE)</f>
        <v>Formula Rum 350ml</v>
      </c>
      <c r="K2235" s="71">
        <f>VLOOKUP(I2235,PGStock[],3,FALSE)</f>
        <v>0.35</v>
      </c>
      <c r="L2235" s="47">
        <v>7</v>
      </c>
      <c r="M2235" s="47">
        <f>VLOOKUP(I2235,PGStock[],6,FALSE)</f>
        <v>150</v>
      </c>
      <c r="N2235" s="47">
        <f>+PGSales!$L2235*PGSales!$M2235</f>
        <v>1050</v>
      </c>
    </row>
    <row r="2236" spans="1:14" hidden="1" x14ac:dyDescent="0.25">
      <c r="A2236" s="77">
        <f t="shared" si="64"/>
        <v>2025</v>
      </c>
      <c r="B2236" s="77">
        <f t="shared" si="65"/>
        <v>1</v>
      </c>
      <c r="C2236" s="73">
        <v>45682</v>
      </c>
      <c r="D2236" s="68" t="s">
        <v>56</v>
      </c>
      <c r="E2236" s="48" t="s">
        <v>378</v>
      </c>
      <c r="F2236" s="69" t="str">
        <f>VLOOKUP(E2236,Customer[],2,FALSE)</f>
        <v>Naung Yoe</v>
      </c>
      <c r="G2236" s="69" t="str">
        <f>VLOOKUP(E2236,Customer[],3,FALSE)</f>
        <v>Thamain Bamyan Rd</v>
      </c>
      <c r="H2236" s="69" t="str">
        <f>VLOOKUP(E2236,Customer[],4,FALSE)</f>
        <v>Mangalar T/N</v>
      </c>
      <c r="I2236" s="48" t="s">
        <v>25</v>
      </c>
      <c r="J2236" s="70" t="str">
        <f>VLOOKUP(I2236,PGStock[],2,FALSE)</f>
        <v>Columbus Super Red Smooth 350 Ml</v>
      </c>
      <c r="K2236" s="71">
        <f>VLOOKUP(I2236,PGStock[],3,FALSE)</f>
        <v>0.35</v>
      </c>
      <c r="L2236" s="47">
        <v>9</v>
      </c>
      <c r="M2236" s="47">
        <f>VLOOKUP(I2236,PGStock[],6,FALSE)</f>
        <v>150</v>
      </c>
      <c r="N2236" s="47">
        <f>+PGSales!$L2236*PGSales!$M2236</f>
        <v>1350</v>
      </c>
    </row>
    <row r="2237" spans="1:14" hidden="1" x14ac:dyDescent="0.25">
      <c r="A2237" s="77">
        <f t="shared" si="64"/>
        <v>2025</v>
      </c>
      <c r="B2237" s="77">
        <f t="shared" si="65"/>
        <v>1</v>
      </c>
      <c r="C2237" s="73">
        <v>45682</v>
      </c>
      <c r="D2237" s="68" t="s">
        <v>56</v>
      </c>
      <c r="E2237" s="48" t="s">
        <v>378</v>
      </c>
      <c r="F2237" s="69" t="str">
        <f>VLOOKUP(E2237,Customer[],2,FALSE)</f>
        <v>Naung Yoe</v>
      </c>
      <c r="G2237" s="69" t="str">
        <f>VLOOKUP(E2237,Customer[],3,FALSE)</f>
        <v>Thamain Bamyan Rd</v>
      </c>
      <c r="H2237" s="69" t="str">
        <f>VLOOKUP(E2237,Customer[],4,FALSE)</f>
        <v>Mangalar T/N</v>
      </c>
      <c r="I2237" s="48" t="s">
        <v>18</v>
      </c>
      <c r="J2237" s="70" t="str">
        <f>VLOOKUP(I2237,PGStock[],2,FALSE)</f>
        <v>Formula Rum 350ml</v>
      </c>
      <c r="K2237" s="71">
        <f>VLOOKUP(I2237,PGStock[],3,FALSE)</f>
        <v>0.35</v>
      </c>
      <c r="L2237" s="47">
        <v>4</v>
      </c>
      <c r="M2237" s="47">
        <f>VLOOKUP(I2237,PGStock[],6,FALSE)</f>
        <v>150</v>
      </c>
      <c r="N2237" s="47">
        <f>+PGSales!$L2237*PGSales!$M2237</f>
        <v>600</v>
      </c>
    </row>
    <row r="2238" spans="1:14" hidden="1" x14ac:dyDescent="0.25">
      <c r="A2238" s="77">
        <f t="shared" si="64"/>
        <v>2025</v>
      </c>
      <c r="B2238" s="77">
        <f t="shared" si="65"/>
        <v>1</v>
      </c>
      <c r="C2238" s="73">
        <v>45682</v>
      </c>
      <c r="D2238" s="68" t="s">
        <v>58</v>
      </c>
      <c r="E2238" s="48" t="s">
        <v>379</v>
      </c>
      <c r="F2238" s="69" t="str">
        <f>VLOOKUP(E2238,Customer[],2,FALSE)</f>
        <v>Demo</v>
      </c>
      <c r="G2238" s="69" t="str">
        <f>VLOOKUP(E2238,Customer[],3,FALSE)</f>
        <v>Thamain Bamyan Rd</v>
      </c>
      <c r="H2238" s="69" t="str">
        <f>VLOOKUP(E2238,Customer[],4,FALSE)</f>
        <v>Mangalar T/N</v>
      </c>
      <c r="I2238" s="48" t="s">
        <v>25</v>
      </c>
      <c r="J2238" s="70" t="str">
        <f>VLOOKUP(I2238,PGStock[],2,FALSE)</f>
        <v>Columbus Super Red Smooth 350 Ml</v>
      </c>
      <c r="K2238" s="71">
        <f>VLOOKUP(I2238,PGStock[],3,FALSE)</f>
        <v>0.35</v>
      </c>
      <c r="L2238" s="47">
        <v>12</v>
      </c>
      <c r="M2238" s="47">
        <f>VLOOKUP(I2238,PGStock[],6,FALSE)</f>
        <v>150</v>
      </c>
      <c r="N2238" s="47">
        <f>+PGSales!$L2238*PGSales!$M2238</f>
        <v>1800</v>
      </c>
    </row>
    <row r="2239" spans="1:14" hidden="1" x14ac:dyDescent="0.25">
      <c r="A2239" s="77">
        <f t="shared" si="64"/>
        <v>2025</v>
      </c>
      <c r="B2239" s="77">
        <f t="shared" si="65"/>
        <v>1</v>
      </c>
      <c r="C2239" s="73">
        <v>45682</v>
      </c>
      <c r="D2239" s="68" t="s">
        <v>70</v>
      </c>
      <c r="E2239" s="48" t="s">
        <v>370</v>
      </c>
      <c r="F2239" s="69" t="str">
        <f>VLOOKUP(E2239,Customer[],2,FALSE)</f>
        <v>Paint Taime Thaung</v>
      </c>
      <c r="G2239" s="69" t="str">
        <f>VLOOKUP(E2239,Customer[],3,FALSE)</f>
        <v>Aye Yake Nyein Rd</v>
      </c>
      <c r="H2239" s="69" t="str">
        <f>VLOOKUP(E2239,Customer[],4,FALSE)</f>
        <v>Hlaing Thar Yar</v>
      </c>
      <c r="I2239" s="48" t="s">
        <v>20</v>
      </c>
      <c r="J2239" s="70" t="str">
        <f>VLOOKUP(I2239,PGStock[],2,FALSE)</f>
        <v>Formula Rum 700ml</v>
      </c>
      <c r="K2239" s="71">
        <f>VLOOKUP(I2239,PGStock[],3,FALSE)</f>
        <v>0.7</v>
      </c>
      <c r="L2239" s="47">
        <v>2</v>
      </c>
      <c r="M2239" s="47">
        <f>VLOOKUP(I2239,PGStock[],6,FALSE)</f>
        <v>200</v>
      </c>
      <c r="N2239" s="47">
        <f>+PGSales!$L2239*PGSales!$M2239</f>
        <v>400</v>
      </c>
    </row>
    <row r="2240" spans="1:14" hidden="1" x14ac:dyDescent="0.25">
      <c r="A2240" s="77">
        <f t="shared" si="64"/>
        <v>2025</v>
      </c>
      <c r="B2240" s="77">
        <f t="shared" si="65"/>
        <v>1</v>
      </c>
      <c r="C2240" s="73">
        <v>45682</v>
      </c>
      <c r="D2240" s="68" t="s">
        <v>70</v>
      </c>
      <c r="E2240" s="48" t="s">
        <v>370</v>
      </c>
      <c r="F2240" s="69" t="str">
        <f>VLOOKUP(E2240,Customer[],2,FALSE)</f>
        <v>Paint Taime Thaung</v>
      </c>
      <c r="G2240" s="69" t="str">
        <f>VLOOKUP(E2240,Customer[],3,FALSE)</f>
        <v>Aye Yake Nyein Rd</v>
      </c>
      <c r="H2240" s="69" t="str">
        <f>VLOOKUP(E2240,Customer[],4,FALSE)</f>
        <v>Hlaing Thar Yar</v>
      </c>
      <c r="I2240" s="48" t="s">
        <v>18</v>
      </c>
      <c r="J2240" s="70" t="str">
        <f>VLOOKUP(I2240,PGStock[],2,FALSE)</f>
        <v>Formula Rum 350ml</v>
      </c>
      <c r="K2240" s="71">
        <f>VLOOKUP(I2240,PGStock[],3,FALSE)</f>
        <v>0.35</v>
      </c>
      <c r="L2240" s="47">
        <v>2</v>
      </c>
      <c r="M2240" s="47">
        <f>VLOOKUP(I2240,PGStock[],6,FALSE)</f>
        <v>150</v>
      </c>
      <c r="N2240" s="47">
        <f>+PGSales!$L2240*PGSales!$M2240</f>
        <v>300</v>
      </c>
    </row>
    <row r="2241" spans="1:14" hidden="1" x14ac:dyDescent="0.25">
      <c r="A2241" s="77">
        <f t="shared" si="64"/>
        <v>2025</v>
      </c>
      <c r="B2241" s="77">
        <f t="shared" si="65"/>
        <v>1</v>
      </c>
      <c r="C2241" s="73">
        <v>45682</v>
      </c>
      <c r="D2241" s="68" t="s">
        <v>68</v>
      </c>
      <c r="E2241" s="48" t="s">
        <v>369</v>
      </c>
      <c r="F2241" s="69" t="str">
        <f>VLOOKUP(E2241,Customer[],2,FALSE)</f>
        <v>Min Thar Gyi</v>
      </c>
      <c r="G2241" s="69" t="str">
        <f>VLOOKUP(E2241,Customer[],3,FALSE)</f>
        <v>Aye Yake Nyein Rd</v>
      </c>
      <c r="H2241" s="69" t="str">
        <f>VLOOKUP(E2241,Customer[],4,FALSE)</f>
        <v>Hlaing Thar Yar</v>
      </c>
      <c r="I2241" s="48" t="s">
        <v>18</v>
      </c>
      <c r="J2241" s="70" t="str">
        <f>VLOOKUP(I2241,PGStock[],2,FALSE)</f>
        <v>Formula Rum 350ml</v>
      </c>
      <c r="K2241" s="71">
        <f>VLOOKUP(I2241,PGStock[],3,FALSE)</f>
        <v>0.35</v>
      </c>
      <c r="L2241" s="47">
        <v>5</v>
      </c>
      <c r="M2241" s="47">
        <f>VLOOKUP(I2241,PGStock[],6,FALSE)</f>
        <v>150</v>
      </c>
      <c r="N2241" s="47">
        <f>+PGSales!$L2241*PGSales!$M2241</f>
        <v>750</v>
      </c>
    </row>
    <row r="2242" spans="1:14" hidden="1" x14ac:dyDescent="0.25">
      <c r="A2242" s="77">
        <f t="shared" si="64"/>
        <v>2025</v>
      </c>
      <c r="B2242" s="77">
        <f t="shared" si="65"/>
        <v>1</v>
      </c>
      <c r="C2242" s="73">
        <v>45682</v>
      </c>
      <c r="D2242" s="68" t="s">
        <v>131</v>
      </c>
      <c r="E2242" s="48" t="s">
        <v>371</v>
      </c>
      <c r="F2242" s="69" t="str">
        <f>VLOOKUP(E2242,Customer[],2,FALSE)</f>
        <v>Arkar Tha</v>
      </c>
      <c r="G2242" s="69" t="str">
        <f>VLOOKUP(E2242,Customer[],3,FALSE)</f>
        <v>Thapyae Rd</v>
      </c>
      <c r="H2242" s="69" t="str">
        <f>VLOOKUP(E2242,Customer[],4,FALSE)</f>
        <v>Hlaing Thar Yar</v>
      </c>
      <c r="I2242" s="48" t="s">
        <v>117</v>
      </c>
      <c r="J2242" s="70" t="str">
        <f>VLOOKUP(I2242,PGStock[],2,FALSE)</f>
        <v>ဒဂုံမန်ကျည်း ကော်ဗူး (1 Liter)</v>
      </c>
      <c r="K2242" s="71">
        <f>VLOOKUP(I2242,PGStock[],3,FALSE)</f>
        <v>1</v>
      </c>
      <c r="L2242" s="47">
        <v>5</v>
      </c>
      <c r="M2242" s="47">
        <f>VLOOKUP(I2242,PGStock[],6,FALSE)</f>
        <v>100</v>
      </c>
      <c r="N2242" s="47">
        <f>+PGSales!$L2242*PGSales!$M2242</f>
        <v>500</v>
      </c>
    </row>
    <row r="2243" spans="1:14" hidden="1" x14ac:dyDescent="0.25">
      <c r="A2243" s="77">
        <f t="shared" si="64"/>
        <v>2025</v>
      </c>
      <c r="B2243" s="77">
        <f t="shared" si="65"/>
        <v>1</v>
      </c>
      <c r="C2243" s="73">
        <v>45682</v>
      </c>
      <c r="D2243" s="68" t="s">
        <v>131</v>
      </c>
      <c r="E2243" s="48" t="s">
        <v>371</v>
      </c>
      <c r="F2243" s="69" t="str">
        <f>VLOOKUP(E2243,Customer[],2,FALSE)</f>
        <v>Arkar Tha</v>
      </c>
      <c r="G2243" s="69" t="str">
        <f>VLOOKUP(E2243,Customer[],3,FALSE)</f>
        <v>Thapyae Rd</v>
      </c>
      <c r="H2243" s="69" t="str">
        <f>VLOOKUP(E2243,Customer[],4,FALSE)</f>
        <v>Hlaing Thar Yar</v>
      </c>
      <c r="I2243" s="48" t="s">
        <v>25</v>
      </c>
      <c r="J2243" s="70" t="str">
        <f>VLOOKUP(I2243,PGStock[],2,FALSE)</f>
        <v>Columbus Super Red Smooth 350 Ml</v>
      </c>
      <c r="K2243" s="71">
        <f>VLOOKUP(I2243,PGStock[],3,FALSE)</f>
        <v>0.35</v>
      </c>
      <c r="L2243" s="47">
        <v>3</v>
      </c>
      <c r="M2243" s="47">
        <f>VLOOKUP(I2243,PGStock[],6,FALSE)</f>
        <v>150</v>
      </c>
      <c r="N2243" s="47">
        <f>+PGSales!$L2243*PGSales!$M2243</f>
        <v>450</v>
      </c>
    </row>
    <row r="2244" spans="1:14" hidden="1" x14ac:dyDescent="0.25">
      <c r="A2244" s="77">
        <f t="shared" si="64"/>
        <v>2025</v>
      </c>
      <c r="B2244" s="77">
        <f t="shared" si="65"/>
        <v>1</v>
      </c>
      <c r="C2244" s="73">
        <v>45682</v>
      </c>
      <c r="D2244" s="68" t="s">
        <v>131</v>
      </c>
      <c r="E2244" s="48" t="s">
        <v>371</v>
      </c>
      <c r="F2244" s="69" t="str">
        <f>VLOOKUP(E2244,Customer[],2,FALSE)</f>
        <v>Arkar Tha</v>
      </c>
      <c r="G2244" s="69" t="str">
        <f>VLOOKUP(E2244,Customer[],3,FALSE)</f>
        <v>Thapyae Rd</v>
      </c>
      <c r="H2244" s="69" t="str">
        <f>VLOOKUP(E2244,Customer[],4,FALSE)</f>
        <v>Hlaing Thar Yar</v>
      </c>
      <c r="I2244" s="48" t="s">
        <v>18</v>
      </c>
      <c r="J2244" s="70" t="str">
        <f>VLOOKUP(I2244,PGStock[],2,FALSE)</f>
        <v>Formula Rum 350ml</v>
      </c>
      <c r="K2244" s="71">
        <f>VLOOKUP(I2244,PGStock[],3,FALSE)</f>
        <v>0.35</v>
      </c>
      <c r="L2244" s="47">
        <v>8</v>
      </c>
      <c r="M2244" s="47">
        <f>VLOOKUP(I2244,PGStock[],6,FALSE)</f>
        <v>150</v>
      </c>
      <c r="N2244" s="47">
        <f>+PGSales!$L2244*PGSales!$M2244</f>
        <v>1200</v>
      </c>
    </row>
    <row r="2245" spans="1:14" hidden="1" x14ac:dyDescent="0.25">
      <c r="A2245" s="77">
        <f t="shared" si="64"/>
        <v>2025</v>
      </c>
      <c r="B2245" s="77">
        <f t="shared" si="65"/>
        <v>1</v>
      </c>
      <c r="C2245" s="73">
        <v>45682</v>
      </c>
      <c r="D2245" s="68" t="s">
        <v>74</v>
      </c>
      <c r="E2245" s="48" t="s">
        <v>415</v>
      </c>
      <c r="F2245" s="69" t="str">
        <f>VLOOKUP(E2245,Customer[],2,FALSE)</f>
        <v>Lucky</v>
      </c>
      <c r="G2245" s="69" t="str">
        <f>VLOOKUP(E2245,Customer[],3,FALSE)</f>
        <v>Malar Rd</v>
      </c>
      <c r="H2245" s="69" t="str">
        <f>VLOOKUP(E2245,Customer[],4,FALSE)</f>
        <v>Hlaing Thar Yar</v>
      </c>
      <c r="I2245" s="48" t="s">
        <v>117</v>
      </c>
      <c r="J2245" s="70" t="str">
        <f>VLOOKUP(I2245,PGStock[],2,FALSE)</f>
        <v>ဒဂုံမန်ကျည်း ကော်ဗူး (1 Liter)</v>
      </c>
      <c r="K2245" s="71">
        <f>VLOOKUP(I2245,PGStock[],3,FALSE)</f>
        <v>1</v>
      </c>
      <c r="L2245" s="47">
        <v>1</v>
      </c>
      <c r="M2245" s="47">
        <f>VLOOKUP(I2245,PGStock[],6,FALSE)</f>
        <v>100</v>
      </c>
      <c r="N2245" s="47">
        <f>+PGSales!$L2245*PGSales!$M2245</f>
        <v>100</v>
      </c>
    </row>
    <row r="2246" spans="1:14" hidden="1" x14ac:dyDescent="0.25">
      <c r="A2246" s="77">
        <f t="shared" si="64"/>
        <v>2025</v>
      </c>
      <c r="B2246" s="77">
        <f t="shared" si="65"/>
        <v>1</v>
      </c>
      <c r="C2246" s="73">
        <v>45682</v>
      </c>
      <c r="D2246" s="68" t="s">
        <v>74</v>
      </c>
      <c r="E2246" s="48" t="s">
        <v>415</v>
      </c>
      <c r="F2246" s="69" t="str">
        <f>VLOOKUP(E2246,Customer[],2,FALSE)</f>
        <v>Lucky</v>
      </c>
      <c r="G2246" s="69" t="str">
        <f>VLOOKUP(E2246,Customer[],3,FALSE)</f>
        <v>Malar Rd</v>
      </c>
      <c r="H2246" s="69" t="str">
        <f>VLOOKUP(E2246,Customer[],4,FALSE)</f>
        <v>Hlaing Thar Yar</v>
      </c>
      <c r="I2246" s="48" t="s">
        <v>25</v>
      </c>
      <c r="J2246" s="70" t="str">
        <f>VLOOKUP(I2246,PGStock[],2,FALSE)</f>
        <v>Columbus Super Red Smooth 350 Ml</v>
      </c>
      <c r="K2246" s="71">
        <f>VLOOKUP(I2246,PGStock[],3,FALSE)</f>
        <v>0.35</v>
      </c>
      <c r="L2246" s="47">
        <v>3</v>
      </c>
      <c r="M2246" s="47">
        <f>VLOOKUP(I2246,PGStock[],6,FALSE)</f>
        <v>150</v>
      </c>
      <c r="N2246" s="47">
        <f>+PGSales!$L2246*PGSales!$M2246</f>
        <v>450</v>
      </c>
    </row>
    <row r="2247" spans="1:14" hidden="1" x14ac:dyDescent="0.25">
      <c r="A2247" s="77">
        <f t="shared" si="64"/>
        <v>2025</v>
      </c>
      <c r="B2247" s="77">
        <f t="shared" si="65"/>
        <v>1</v>
      </c>
      <c r="C2247" s="73">
        <v>45682</v>
      </c>
      <c r="D2247" s="68" t="s">
        <v>74</v>
      </c>
      <c r="E2247" s="48" t="s">
        <v>415</v>
      </c>
      <c r="F2247" s="69" t="str">
        <f>VLOOKUP(E2247,Customer[],2,FALSE)</f>
        <v>Lucky</v>
      </c>
      <c r="G2247" s="69" t="str">
        <f>VLOOKUP(E2247,Customer[],3,FALSE)</f>
        <v>Malar Rd</v>
      </c>
      <c r="H2247" s="69" t="str">
        <f>VLOOKUP(E2247,Customer[],4,FALSE)</f>
        <v>Hlaing Thar Yar</v>
      </c>
      <c r="I2247" s="48" t="s">
        <v>20</v>
      </c>
      <c r="J2247" s="70" t="str">
        <f>VLOOKUP(I2247,PGStock[],2,FALSE)</f>
        <v>Formula Rum 700ml</v>
      </c>
      <c r="K2247" s="71">
        <f>VLOOKUP(I2247,PGStock[],3,FALSE)</f>
        <v>0.7</v>
      </c>
      <c r="L2247" s="47">
        <v>1</v>
      </c>
      <c r="M2247" s="47">
        <f>VLOOKUP(I2247,PGStock[],6,FALSE)</f>
        <v>200</v>
      </c>
      <c r="N2247" s="47">
        <f>+PGSales!$L2247*PGSales!$M2247</f>
        <v>200</v>
      </c>
    </row>
    <row r="2248" spans="1:14" hidden="1" x14ac:dyDescent="0.25">
      <c r="A2248" s="77">
        <f t="shared" si="64"/>
        <v>2025</v>
      </c>
      <c r="B2248" s="77">
        <f t="shared" si="65"/>
        <v>1</v>
      </c>
      <c r="C2248" s="73">
        <v>45682</v>
      </c>
      <c r="D2248" s="68" t="s">
        <v>74</v>
      </c>
      <c r="E2248" s="48" t="s">
        <v>415</v>
      </c>
      <c r="F2248" s="69" t="str">
        <f>VLOOKUP(E2248,Customer[],2,FALSE)</f>
        <v>Lucky</v>
      </c>
      <c r="G2248" s="69" t="str">
        <f>VLOOKUP(E2248,Customer[],3,FALSE)</f>
        <v>Malar Rd</v>
      </c>
      <c r="H2248" s="69" t="str">
        <f>VLOOKUP(E2248,Customer[],4,FALSE)</f>
        <v>Hlaing Thar Yar</v>
      </c>
      <c r="I2248" s="48" t="s">
        <v>18</v>
      </c>
      <c r="J2248" s="70" t="str">
        <f>VLOOKUP(I2248,PGStock[],2,FALSE)</f>
        <v>Formula Rum 350ml</v>
      </c>
      <c r="K2248" s="71">
        <f>VLOOKUP(I2248,PGStock[],3,FALSE)</f>
        <v>0.35</v>
      </c>
      <c r="L2248" s="47">
        <v>6</v>
      </c>
      <c r="M2248" s="47">
        <f>VLOOKUP(I2248,PGStock[],6,FALSE)</f>
        <v>150</v>
      </c>
      <c r="N2248" s="47">
        <f>+PGSales!$L2248*PGSales!$M2248</f>
        <v>900</v>
      </c>
    </row>
    <row r="2249" spans="1:14" hidden="1" x14ac:dyDescent="0.25">
      <c r="A2249" s="77">
        <f t="shared" si="64"/>
        <v>2025</v>
      </c>
      <c r="B2249" s="77">
        <f t="shared" si="65"/>
        <v>1</v>
      </c>
      <c r="C2249" s="73">
        <v>45682</v>
      </c>
      <c r="D2249" s="68" t="s">
        <v>76</v>
      </c>
      <c r="E2249" s="48" t="s">
        <v>435</v>
      </c>
      <c r="F2249" s="69" t="str">
        <f>VLOOKUP(E2249,Customer[],2,FALSE)</f>
        <v>Hlaing Bwar1</v>
      </c>
      <c r="G2249" s="69" t="str">
        <f>VLOOKUP(E2249,Customer[],3,FALSE)</f>
        <v>Paddue Rd</v>
      </c>
      <c r="H2249" s="69" t="str">
        <f>VLOOKUP(E2249,Customer[],4,FALSE)</f>
        <v>Hlaing Thar Yar</v>
      </c>
      <c r="I2249" s="48" t="s">
        <v>117</v>
      </c>
      <c r="J2249" s="70" t="str">
        <f>VLOOKUP(I2249,PGStock[],2,FALSE)</f>
        <v>ဒဂုံမန်ကျည်း ကော်ဗူး (1 Liter)</v>
      </c>
      <c r="K2249" s="71">
        <f>VLOOKUP(I2249,PGStock[],3,FALSE)</f>
        <v>1</v>
      </c>
      <c r="L2249" s="47">
        <v>3</v>
      </c>
      <c r="M2249" s="47">
        <f>VLOOKUP(I2249,PGStock[],6,FALSE)</f>
        <v>100</v>
      </c>
      <c r="N2249" s="47">
        <f>+PGSales!$L2249*PGSales!$M2249</f>
        <v>300</v>
      </c>
    </row>
    <row r="2250" spans="1:14" hidden="1" x14ac:dyDescent="0.25">
      <c r="A2250" s="77">
        <f t="shared" si="64"/>
        <v>2025</v>
      </c>
      <c r="B2250" s="77">
        <f t="shared" si="65"/>
        <v>1</v>
      </c>
      <c r="C2250" s="73">
        <v>45682</v>
      </c>
      <c r="D2250" s="68" t="s">
        <v>76</v>
      </c>
      <c r="E2250" s="48" t="s">
        <v>435</v>
      </c>
      <c r="F2250" s="69" t="str">
        <f>VLOOKUP(E2250,Customer[],2,FALSE)</f>
        <v>Hlaing Bwar1</v>
      </c>
      <c r="G2250" s="69" t="str">
        <f>VLOOKUP(E2250,Customer[],3,FALSE)</f>
        <v>Paddue Rd</v>
      </c>
      <c r="H2250" s="69" t="str">
        <f>VLOOKUP(E2250,Customer[],4,FALSE)</f>
        <v>Hlaing Thar Yar</v>
      </c>
      <c r="I2250" s="48" t="s">
        <v>25</v>
      </c>
      <c r="J2250" s="70" t="str">
        <f>VLOOKUP(I2250,PGStock[],2,FALSE)</f>
        <v>Columbus Super Red Smooth 350 Ml</v>
      </c>
      <c r="K2250" s="71">
        <f>VLOOKUP(I2250,PGStock[],3,FALSE)</f>
        <v>0.35</v>
      </c>
      <c r="L2250" s="47">
        <v>1</v>
      </c>
      <c r="M2250" s="47">
        <f>VLOOKUP(I2250,PGStock[],6,FALSE)</f>
        <v>150</v>
      </c>
      <c r="N2250" s="47">
        <f>+PGSales!$L2250*PGSales!$M2250</f>
        <v>150</v>
      </c>
    </row>
    <row r="2251" spans="1:14" hidden="1" x14ac:dyDescent="0.25">
      <c r="A2251" s="77">
        <f t="shared" si="64"/>
        <v>2025</v>
      </c>
      <c r="B2251" s="77">
        <f t="shared" si="65"/>
        <v>1</v>
      </c>
      <c r="C2251" s="73">
        <v>45682</v>
      </c>
      <c r="D2251" s="68" t="s">
        <v>76</v>
      </c>
      <c r="E2251" s="48" t="s">
        <v>435</v>
      </c>
      <c r="F2251" s="69" t="str">
        <f>VLOOKUP(E2251,Customer[],2,FALSE)</f>
        <v>Hlaing Bwar1</v>
      </c>
      <c r="G2251" s="69" t="str">
        <f>VLOOKUP(E2251,Customer[],3,FALSE)</f>
        <v>Paddue Rd</v>
      </c>
      <c r="H2251" s="69" t="str">
        <f>VLOOKUP(E2251,Customer[],4,FALSE)</f>
        <v>Hlaing Thar Yar</v>
      </c>
      <c r="I2251" s="48" t="s">
        <v>18</v>
      </c>
      <c r="J2251" s="70" t="str">
        <f>VLOOKUP(I2251,PGStock[],2,FALSE)</f>
        <v>Formula Rum 350ml</v>
      </c>
      <c r="K2251" s="71">
        <f>VLOOKUP(I2251,PGStock[],3,FALSE)</f>
        <v>0.35</v>
      </c>
      <c r="L2251" s="47">
        <v>5</v>
      </c>
      <c r="M2251" s="47">
        <f>VLOOKUP(I2251,PGStock[],6,FALSE)</f>
        <v>150</v>
      </c>
      <c r="N2251" s="47">
        <f>+PGSales!$L2251*PGSales!$M2251</f>
        <v>750</v>
      </c>
    </row>
    <row r="2252" spans="1:14" hidden="1" x14ac:dyDescent="0.25">
      <c r="A2252" s="77">
        <f t="shared" si="64"/>
        <v>2025</v>
      </c>
      <c r="B2252" s="77">
        <f t="shared" si="65"/>
        <v>1</v>
      </c>
      <c r="C2252" s="73">
        <v>45682</v>
      </c>
      <c r="D2252" s="68" t="s">
        <v>367</v>
      </c>
      <c r="E2252" s="48" t="s">
        <v>416</v>
      </c>
      <c r="F2252" s="69" t="str">
        <f>VLOOKUP(E2252,Customer[],2,FALSE)</f>
        <v>Hlaing Bwar 2</v>
      </c>
      <c r="G2252" s="69" t="str">
        <f>VLOOKUP(E2252,Customer[],3,FALSE)</f>
        <v>Sake kan Thar Rd</v>
      </c>
      <c r="H2252" s="69" t="str">
        <f>VLOOKUP(E2252,Customer[],4,FALSE)</f>
        <v>Hlaing Thar Yar</v>
      </c>
      <c r="I2252" s="48" t="s">
        <v>25</v>
      </c>
      <c r="J2252" s="70" t="str">
        <f>VLOOKUP(I2252,PGStock[],2,FALSE)</f>
        <v>Columbus Super Red Smooth 350 Ml</v>
      </c>
      <c r="K2252" s="71">
        <f>VLOOKUP(I2252,PGStock[],3,FALSE)</f>
        <v>0.35</v>
      </c>
      <c r="L2252" s="47">
        <v>2</v>
      </c>
      <c r="M2252" s="47">
        <f>VLOOKUP(I2252,PGStock[],6,FALSE)</f>
        <v>150</v>
      </c>
      <c r="N2252" s="47">
        <f>+PGSales!$L2252*PGSales!$M2252</f>
        <v>300</v>
      </c>
    </row>
    <row r="2253" spans="1:14" hidden="1" x14ac:dyDescent="0.25">
      <c r="A2253" s="77">
        <f t="shared" si="64"/>
        <v>2025</v>
      </c>
      <c r="B2253" s="77">
        <f t="shared" si="65"/>
        <v>1</v>
      </c>
      <c r="C2253" s="73">
        <v>45682</v>
      </c>
      <c r="D2253" s="68" t="s">
        <v>367</v>
      </c>
      <c r="E2253" s="48" t="s">
        <v>416</v>
      </c>
      <c r="F2253" s="69" t="str">
        <f>VLOOKUP(E2253,Customer[],2,FALSE)</f>
        <v>Hlaing Bwar 2</v>
      </c>
      <c r="G2253" s="69" t="str">
        <f>VLOOKUP(E2253,Customer[],3,FALSE)</f>
        <v>Sake kan Thar Rd</v>
      </c>
      <c r="H2253" s="69" t="str">
        <f>VLOOKUP(E2253,Customer[],4,FALSE)</f>
        <v>Hlaing Thar Yar</v>
      </c>
      <c r="I2253" s="48" t="s">
        <v>18</v>
      </c>
      <c r="J2253" s="70" t="str">
        <f>VLOOKUP(I2253,PGStock[],2,FALSE)</f>
        <v>Formula Rum 350ml</v>
      </c>
      <c r="K2253" s="71">
        <f>VLOOKUP(I2253,PGStock[],3,FALSE)</f>
        <v>0.35</v>
      </c>
      <c r="L2253" s="47">
        <v>4</v>
      </c>
      <c r="M2253" s="47">
        <f>VLOOKUP(I2253,PGStock[],6,FALSE)</f>
        <v>150</v>
      </c>
      <c r="N2253" s="47">
        <f>+PGSales!$L2253*PGSales!$M2253</f>
        <v>600</v>
      </c>
    </row>
    <row r="2254" spans="1:14" hidden="1" x14ac:dyDescent="0.25">
      <c r="A2254" s="77">
        <f t="shared" si="64"/>
        <v>2025</v>
      </c>
      <c r="B2254" s="77">
        <f t="shared" si="65"/>
        <v>1</v>
      </c>
      <c r="C2254" s="73">
        <v>45682</v>
      </c>
      <c r="D2254" s="68" t="s">
        <v>365</v>
      </c>
      <c r="E2254" s="48" t="s">
        <v>417</v>
      </c>
      <c r="F2254" s="69" t="str">
        <f>VLOOKUP(E2254,Customer[],2,FALSE)</f>
        <v>Arkar Tha 2</v>
      </c>
      <c r="G2254" s="69" t="str">
        <f>VLOOKUP(E2254,Customer[],3,FALSE)</f>
        <v>Sake kan Thar Rd</v>
      </c>
      <c r="H2254" s="69" t="str">
        <f>VLOOKUP(E2254,Customer[],4,FALSE)</f>
        <v>Hlaing Thar Yar</v>
      </c>
      <c r="I2254" s="48" t="s">
        <v>117</v>
      </c>
      <c r="J2254" s="70" t="str">
        <f>VLOOKUP(I2254,PGStock[],2,FALSE)</f>
        <v>ဒဂုံမန်ကျည်း ကော်ဗူး (1 Liter)</v>
      </c>
      <c r="K2254" s="71">
        <f>VLOOKUP(I2254,PGStock[],3,FALSE)</f>
        <v>1</v>
      </c>
      <c r="L2254" s="47">
        <v>2</v>
      </c>
      <c r="M2254" s="47">
        <f>VLOOKUP(I2254,PGStock[],6,FALSE)</f>
        <v>100</v>
      </c>
      <c r="N2254" s="47">
        <f>+PGSales!$L2254*PGSales!$M2254</f>
        <v>200</v>
      </c>
    </row>
    <row r="2255" spans="1:14" hidden="1" x14ac:dyDescent="0.25">
      <c r="A2255" s="77">
        <f t="shared" si="64"/>
        <v>2025</v>
      </c>
      <c r="B2255" s="77">
        <f t="shared" si="65"/>
        <v>1</v>
      </c>
      <c r="C2255" s="73">
        <v>45682</v>
      </c>
      <c r="D2255" s="68" t="s">
        <v>365</v>
      </c>
      <c r="E2255" s="48" t="s">
        <v>417</v>
      </c>
      <c r="F2255" s="69" t="str">
        <f>VLOOKUP(E2255,Customer[],2,FALSE)</f>
        <v>Arkar Tha 2</v>
      </c>
      <c r="G2255" s="69" t="str">
        <f>VLOOKUP(E2255,Customer[],3,FALSE)</f>
        <v>Sake kan Thar Rd</v>
      </c>
      <c r="H2255" s="69" t="str">
        <f>VLOOKUP(E2255,Customer[],4,FALSE)</f>
        <v>Hlaing Thar Yar</v>
      </c>
      <c r="I2255" s="48" t="s">
        <v>25</v>
      </c>
      <c r="J2255" s="70" t="str">
        <f>VLOOKUP(I2255,PGStock[],2,FALSE)</f>
        <v>Columbus Super Red Smooth 350 Ml</v>
      </c>
      <c r="K2255" s="71">
        <f>VLOOKUP(I2255,PGStock[],3,FALSE)</f>
        <v>0.35</v>
      </c>
      <c r="L2255" s="47">
        <v>2</v>
      </c>
      <c r="M2255" s="47">
        <f>VLOOKUP(I2255,PGStock[],6,FALSE)</f>
        <v>150</v>
      </c>
      <c r="N2255" s="47">
        <f>+PGSales!$L2255*PGSales!$M2255</f>
        <v>300</v>
      </c>
    </row>
    <row r="2256" spans="1:14" hidden="1" x14ac:dyDescent="0.25">
      <c r="A2256" s="77">
        <f t="shared" si="64"/>
        <v>2025</v>
      </c>
      <c r="B2256" s="77">
        <f t="shared" si="65"/>
        <v>1</v>
      </c>
      <c r="C2256" s="73">
        <v>45682</v>
      </c>
      <c r="D2256" s="68" t="s">
        <v>365</v>
      </c>
      <c r="E2256" s="48" t="s">
        <v>417</v>
      </c>
      <c r="F2256" s="69" t="str">
        <f>VLOOKUP(E2256,Customer[],2,FALSE)</f>
        <v>Arkar Tha 2</v>
      </c>
      <c r="G2256" s="69" t="str">
        <f>VLOOKUP(E2256,Customer[],3,FALSE)</f>
        <v>Sake kan Thar Rd</v>
      </c>
      <c r="H2256" s="69" t="str">
        <f>VLOOKUP(E2256,Customer[],4,FALSE)</f>
        <v>Hlaing Thar Yar</v>
      </c>
      <c r="I2256" s="48" t="s">
        <v>18</v>
      </c>
      <c r="J2256" s="70" t="str">
        <f>VLOOKUP(I2256,PGStock[],2,FALSE)</f>
        <v>Formula Rum 350ml</v>
      </c>
      <c r="K2256" s="71">
        <f>VLOOKUP(I2256,PGStock[],3,FALSE)</f>
        <v>0.35</v>
      </c>
      <c r="L2256" s="47">
        <v>2</v>
      </c>
      <c r="M2256" s="47">
        <f>VLOOKUP(I2256,PGStock[],6,FALSE)</f>
        <v>150</v>
      </c>
      <c r="N2256" s="47">
        <f>+PGSales!$L2256*PGSales!$M2256</f>
        <v>300</v>
      </c>
    </row>
    <row r="2257" spans="1:14" hidden="1" x14ac:dyDescent="0.25">
      <c r="A2257" s="77">
        <f t="shared" si="64"/>
        <v>2025</v>
      </c>
      <c r="B2257" s="77">
        <f t="shared" si="65"/>
        <v>1</v>
      </c>
      <c r="C2257" s="73">
        <v>45682</v>
      </c>
      <c r="D2257" s="68" t="s">
        <v>72</v>
      </c>
      <c r="E2257" s="48" t="s">
        <v>373</v>
      </c>
      <c r="F2257" s="69" t="str">
        <f>VLOOKUP(E2257,Customer[],2,FALSE)</f>
        <v>Htate Tan</v>
      </c>
      <c r="G2257" s="69" t="str">
        <f>VLOOKUP(E2257,Customer[],3,FALSE)</f>
        <v>Sattmu Zone (1) Zay Rd</v>
      </c>
      <c r="H2257" s="69" t="str">
        <f>VLOOKUP(E2257,Customer[],4,FALSE)</f>
        <v>Hlaing Thar Yar</v>
      </c>
      <c r="I2257" s="48" t="s">
        <v>27</v>
      </c>
      <c r="J2257" s="70" t="str">
        <f>VLOOKUP(I2257,PGStock[],2,FALSE)</f>
        <v>Columbus Super Red Smooth 700 Ml</v>
      </c>
      <c r="K2257" s="71">
        <f>VLOOKUP(I2257,PGStock[],3,FALSE)</f>
        <v>0.7</v>
      </c>
      <c r="L2257" s="47">
        <v>2</v>
      </c>
      <c r="M2257" s="47">
        <f>VLOOKUP(I2257,PGStock[],6,FALSE)</f>
        <v>200</v>
      </c>
      <c r="N2257" s="47">
        <f>+PGSales!$L2257*PGSales!$M2257</f>
        <v>400</v>
      </c>
    </row>
    <row r="2258" spans="1:14" hidden="1" x14ac:dyDescent="0.25">
      <c r="A2258" s="77">
        <f t="shared" si="64"/>
        <v>2025</v>
      </c>
      <c r="B2258" s="77">
        <f t="shared" si="65"/>
        <v>1</v>
      </c>
      <c r="C2258" s="73">
        <v>45682</v>
      </c>
      <c r="D2258" s="68" t="s">
        <v>72</v>
      </c>
      <c r="E2258" s="48" t="s">
        <v>373</v>
      </c>
      <c r="F2258" s="69" t="str">
        <f>VLOOKUP(E2258,Customer[],2,FALSE)</f>
        <v>Htate Tan</v>
      </c>
      <c r="G2258" s="69" t="str">
        <f>VLOOKUP(E2258,Customer[],3,FALSE)</f>
        <v>Sattmu Zone (1) Zay Rd</v>
      </c>
      <c r="H2258" s="69" t="str">
        <f>VLOOKUP(E2258,Customer[],4,FALSE)</f>
        <v>Hlaing Thar Yar</v>
      </c>
      <c r="I2258" s="48" t="s">
        <v>25</v>
      </c>
      <c r="J2258" s="70" t="str">
        <f>VLOOKUP(I2258,PGStock[],2,FALSE)</f>
        <v>Columbus Super Red Smooth 350 Ml</v>
      </c>
      <c r="K2258" s="71">
        <f>VLOOKUP(I2258,PGStock[],3,FALSE)</f>
        <v>0.35</v>
      </c>
      <c r="L2258" s="47">
        <v>3</v>
      </c>
      <c r="M2258" s="47">
        <f>VLOOKUP(I2258,PGStock[],6,FALSE)</f>
        <v>150</v>
      </c>
      <c r="N2258" s="47">
        <f>+PGSales!$L2258*PGSales!$M2258</f>
        <v>450</v>
      </c>
    </row>
    <row r="2259" spans="1:14" hidden="1" x14ac:dyDescent="0.25">
      <c r="A2259" s="77">
        <f t="shared" si="64"/>
        <v>2025</v>
      </c>
      <c r="B2259" s="77">
        <f t="shared" si="65"/>
        <v>1</v>
      </c>
      <c r="C2259" s="73">
        <v>45682</v>
      </c>
      <c r="D2259" s="68" t="s">
        <v>72</v>
      </c>
      <c r="E2259" s="48" t="s">
        <v>373</v>
      </c>
      <c r="F2259" s="69" t="str">
        <f>VLOOKUP(E2259,Customer[],2,FALSE)</f>
        <v>Htate Tan</v>
      </c>
      <c r="G2259" s="69" t="str">
        <f>VLOOKUP(E2259,Customer[],3,FALSE)</f>
        <v>Sattmu Zone (1) Zay Rd</v>
      </c>
      <c r="H2259" s="69" t="str">
        <f>VLOOKUP(E2259,Customer[],4,FALSE)</f>
        <v>Hlaing Thar Yar</v>
      </c>
      <c r="I2259" s="48" t="s">
        <v>20</v>
      </c>
      <c r="J2259" s="70" t="str">
        <f>VLOOKUP(I2259,PGStock[],2,FALSE)</f>
        <v>Formula Rum 700ml</v>
      </c>
      <c r="K2259" s="71">
        <f>VLOOKUP(I2259,PGStock[],3,FALSE)</f>
        <v>0.7</v>
      </c>
      <c r="L2259" s="47">
        <v>2</v>
      </c>
      <c r="M2259" s="47">
        <f>VLOOKUP(I2259,PGStock[],6,FALSE)</f>
        <v>200</v>
      </c>
      <c r="N2259" s="47">
        <f>+PGSales!$L2259*PGSales!$M2259</f>
        <v>400</v>
      </c>
    </row>
    <row r="2260" spans="1:14" hidden="1" x14ac:dyDescent="0.25">
      <c r="A2260" s="77">
        <f t="shared" si="64"/>
        <v>2025</v>
      </c>
      <c r="B2260" s="77">
        <f t="shared" si="65"/>
        <v>1</v>
      </c>
      <c r="C2260" s="73">
        <v>45682</v>
      </c>
      <c r="D2260" s="68" t="s">
        <v>72</v>
      </c>
      <c r="E2260" s="48" t="s">
        <v>373</v>
      </c>
      <c r="F2260" s="69" t="str">
        <f>VLOOKUP(E2260,Customer[],2,FALSE)</f>
        <v>Htate Tan</v>
      </c>
      <c r="G2260" s="69" t="str">
        <f>VLOOKUP(E2260,Customer[],3,FALSE)</f>
        <v>Sattmu Zone (1) Zay Rd</v>
      </c>
      <c r="H2260" s="69" t="str">
        <f>VLOOKUP(E2260,Customer[],4,FALSE)</f>
        <v>Hlaing Thar Yar</v>
      </c>
      <c r="I2260" s="48" t="s">
        <v>18</v>
      </c>
      <c r="J2260" s="70" t="str">
        <f>VLOOKUP(I2260,PGStock[],2,FALSE)</f>
        <v>Formula Rum 350ml</v>
      </c>
      <c r="K2260" s="71">
        <f>VLOOKUP(I2260,PGStock[],3,FALSE)</f>
        <v>0.35</v>
      </c>
      <c r="L2260" s="47">
        <v>6</v>
      </c>
      <c r="M2260" s="47">
        <f>VLOOKUP(I2260,PGStock[],6,FALSE)</f>
        <v>150</v>
      </c>
      <c r="N2260" s="47">
        <f>+PGSales!$L2260*PGSales!$M2260</f>
        <v>900</v>
      </c>
    </row>
    <row r="2261" spans="1:14" hidden="1" x14ac:dyDescent="0.25">
      <c r="A2261" s="77">
        <f t="shared" si="64"/>
        <v>2025</v>
      </c>
      <c r="B2261" s="77">
        <f t="shared" si="65"/>
        <v>1</v>
      </c>
      <c r="C2261" s="73">
        <v>45684</v>
      </c>
      <c r="D2261" s="68" t="s">
        <v>115</v>
      </c>
      <c r="E2261" s="48" t="s">
        <v>412</v>
      </c>
      <c r="F2261" s="69" t="str">
        <f>VLOOKUP(E2261,Customer[],2,FALSE)</f>
        <v>Sakarwar 2</v>
      </c>
      <c r="G2261" s="69" t="str">
        <f>VLOOKUP(E2261,Customer[],3,FALSE)</f>
        <v>Nawe Ni Rd</v>
      </c>
      <c r="H2261" s="69" t="str">
        <f>VLOOKUP(E2261,Customer[],4,FALSE)</f>
        <v>N/Oakkala</v>
      </c>
      <c r="I2261" s="48" t="s">
        <v>25</v>
      </c>
      <c r="J2261" s="70" t="str">
        <f>VLOOKUP(I2261,PGStock[],2,FALSE)</f>
        <v>Columbus Super Red Smooth 350 Ml</v>
      </c>
      <c r="K2261" s="71">
        <f>VLOOKUP(I2261,PGStock[],3,FALSE)</f>
        <v>0.35</v>
      </c>
      <c r="L2261" s="47">
        <v>4</v>
      </c>
      <c r="M2261" s="47">
        <f>VLOOKUP(I2261,PGStock[],6,FALSE)</f>
        <v>150</v>
      </c>
      <c r="N2261" s="47">
        <f>+PGSales!$L2261*PGSales!$M2261</f>
        <v>600</v>
      </c>
    </row>
    <row r="2262" spans="1:14" hidden="1" x14ac:dyDescent="0.25">
      <c r="A2262" s="77">
        <f t="shared" si="64"/>
        <v>2025</v>
      </c>
      <c r="B2262" s="77">
        <f t="shared" si="65"/>
        <v>1</v>
      </c>
      <c r="C2262" s="73">
        <v>45684</v>
      </c>
      <c r="D2262" s="68" t="s">
        <v>115</v>
      </c>
      <c r="E2262" s="48" t="s">
        <v>412</v>
      </c>
      <c r="F2262" s="69" t="str">
        <f>VLOOKUP(E2262,Customer[],2,FALSE)</f>
        <v>Sakarwar 2</v>
      </c>
      <c r="G2262" s="69" t="str">
        <f>VLOOKUP(E2262,Customer[],3,FALSE)</f>
        <v>Nawe Ni Rd</v>
      </c>
      <c r="H2262" s="69" t="str">
        <f>VLOOKUP(E2262,Customer[],4,FALSE)</f>
        <v>N/Oakkala</v>
      </c>
      <c r="I2262" s="48" t="s">
        <v>18</v>
      </c>
      <c r="J2262" s="70" t="str">
        <f>VLOOKUP(I2262,PGStock[],2,FALSE)</f>
        <v>Formula Rum 350ml</v>
      </c>
      <c r="K2262" s="71">
        <f>VLOOKUP(I2262,PGStock[],3,FALSE)</f>
        <v>0.35</v>
      </c>
      <c r="L2262" s="47">
        <v>6</v>
      </c>
      <c r="M2262" s="47">
        <f>VLOOKUP(I2262,PGStock[],6,FALSE)</f>
        <v>150</v>
      </c>
      <c r="N2262" s="47">
        <f>+PGSales!$L2262*PGSales!$M2262</f>
        <v>900</v>
      </c>
    </row>
    <row r="2263" spans="1:14" hidden="1" x14ac:dyDescent="0.25">
      <c r="A2263" s="77">
        <f t="shared" si="64"/>
        <v>2025</v>
      </c>
      <c r="B2263" s="77">
        <f t="shared" si="65"/>
        <v>1</v>
      </c>
      <c r="C2263" s="73">
        <v>45684</v>
      </c>
      <c r="D2263" s="68" t="s">
        <v>2</v>
      </c>
      <c r="E2263" s="48" t="s">
        <v>394</v>
      </c>
      <c r="F2263" s="69" t="str">
        <f>VLOOKUP(E2263,Customer[],2,FALSE)</f>
        <v>Khun Myant</v>
      </c>
      <c r="G2263" s="69" t="str">
        <f>VLOOKUP(E2263,Customer[],3,FALSE)</f>
        <v>Nuaung Yann Rd</v>
      </c>
      <c r="H2263" s="69" t="str">
        <f>VLOOKUP(E2263,Customer[],4,FALSE)</f>
        <v>S Paukkan N/Oakkala</v>
      </c>
      <c r="I2263" s="48" t="s">
        <v>25</v>
      </c>
      <c r="J2263" s="70" t="str">
        <f>VLOOKUP(I2263,PGStock[],2,FALSE)</f>
        <v>Columbus Super Red Smooth 350 Ml</v>
      </c>
      <c r="K2263" s="71">
        <f>VLOOKUP(I2263,PGStock[],3,FALSE)</f>
        <v>0.35</v>
      </c>
      <c r="L2263" s="47">
        <v>1</v>
      </c>
      <c r="M2263" s="47">
        <f>VLOOKUP(I2263,PGStock[],6,FALSE)</f>
        <v>150</v>
      </c>
      <c r="N2263" s="47">
        <f>+PGSales!$L2263*PGSales!$M2263</f>
        <v>150</v>
      </c>
    </row>
    <row r="2264" spans="1:14" hidden="1" x14ac:dyDescent="0.25">
      <c r="A2264" s="77">
        <f t="shared" si="64"/>
        <v>2025</v>
      </c>
      <c r="B2264" s="77">
        <f t="shared" si="65"/>
        <v>1</v>
      </c>
      <c r="C2264" s="73">
        <v>45684</v>
      </c>
      <c r="D2264" s="68" t="s">
        <v>2</v>
      </c>
      <c r="E2264" s="48" t="s">
        <v>394</v>
      </c>
      <c r="F2264" s="69" t="str">
        <f>VLOOKUP(E2264,Customer[],2,FALSE)</f>
        <v>Khun Myant</v>
      </c>
      <c r="G2264" s="69" t="str">
        <f>VLOOKUP(E2264,Customer[],3,FALSE)</f>
        <v>Nuaung Yann Rd</v>
      </c>
      <c r="H2264" s="69" t="str">
        <f>VLOOKUP(E2264,Customer[],4,FALSE)</f>
        <v>S Paukkan N/Oakkala</v>
      </c>
      <c r="I2264" s="48" t="s">
        <v>23</v>
      </c>
      <c r="J2264" s="70" t="str">
        <f>VLOOKUP(I2264,PGStock[],2,FALSE)</f>
        <v>Columbus Super Red Smooth 175 Ml</v>
      </c>
      <c r="K2264" s="71">
        <f>VLOOKUP(I2264,PGStock[],3,FALSE)</f>
        <v>0.17499999999999999</v>
      </c>
      <c r="L2264" s="47">
        <v>2</v>
      </c>
      <c r="M2264" s="47">
        <f>VLOOKUP(I2264,PGStock[],6,FALSE)</f>
        <v>100</v>
      </c>
      <c r="N2264" s="47">
        <f>+PGSales!$L2264*PGSales!$M2264</f>
        <v>200</v>
      </c>
    </row>
    <row r="2265" spans="1:14" hidden="1" x14ac:dyDescent="0.25">
      <c r="A2265" s="77">
        <f t="shared" si="64"/>
        <v>2025</v>
      </c>
      <c r="B2265" s="77">
        <f t="shared" si="65"/>
        <v>1</v>
      </c>
      <c r="C2265" s="73">
        <v>45684</v>
      </c>
      <c r="D2265" s="68" t="s">
        <v>2</v>
      </c>
      <c r="E2265" s="48" t="s">
        <v>394</v>
      </c>
      <c r="F2265" s="69" t="str">
        <f>VLOOKUP(E2265,Customer[],2,FALSE)</f>
        <v>Khun Myant</v>
      </c>
      <c r="G2265" s="69" t="str">
        <f>VLOOKUP(E2265,Customer[],3,FALSE)</f>
        <v>Nuaung Yann Rd</v>
      </c>
      <c r="H2265" s="69" t="str">
        <f>VLOOKUP(E2265,Customer[],4,FALSE)</f>
        <v>S Paukkan N/Oakkala</v>
      </c>
      <c r="I2265" s="48" t="s">
        <v>18</v>
      </c>
      <c r="J2265" s="70" t="str">
        <f>VLOOKUP(I2265,PGStock[],2,FALSE)</f>
        <v>Formula Rum 350ml</v>
      </c>
      <c r="K2265" s="71">
        <f>VLOOKUP(I2265,PGStock[],3,FALSE)</f>
        <v>0.35</v>
      </c>
      <c r="L2265" s="47">
        <v>5</v>
      </c>
      <c r="M2265" s="47">
        <f>VLOOKUP(I2265,PGStock[],6,FALSE)</f>
        <v>150</v>
      </c>
      <c r="N2265" s="47">
        <f>+PGSales!$L2265*PGSales!$M2265</f>
        <v>750</v>
      </c>
    </row>
    <row r="2266" spans="1:14" hidden="1" x14ac:dyDescent="0.25">
      <c r="A2266" s="77">
        <f t="shared" si="64"/>
        <v>2025</v>
      </c>
      <c r="B2266" s="77">
        <f t="shared" si="65"/>
        <v>1</v>
      </c>
      <c r="C2266" s="73">
        <v>45684</v>
      </c>
      <c r="D2266" s="68" t="s">
        <v>187</v>
      </c>
      <c r="E2266" s="48" t="s">
        <v>409</v>
      </c>
      <c r="F2266" s="69" t="str">
        <f>VLOOKUP(E2266,Customer[],2,FALSE)</f>
        <v>Kyout Lan Htate</v>
      </c>
      <c r="G2266" s="69" t="str">
        <f>VLOOKUP(E2266,Customer[],3,FALSE)</f>
        <v>Bagan Rd</v>
      </c>
      <c r="H2266" s="69" t="str">
        <f>VLOOKUP(E2266,Customer[],4,FALSE)</f>
        <v>S Paukkan N/Oakkala</v>
      </c>
      <c r="I2266" s="48" t="s">
        <v>25</v>
      </c>
      <c r="J2266" s="70" t="str">
        <f>VLOOKUP(I2266,PGStock[],2,FALSE)</f>
        <v>Columbus Super Red Smooth 350 Ml</v>
      </c>
      <c r="K2266" s="71">
        <f>VLOOKUP(I2266,PGStock[],3,FALSE)</f>
        <v>0.35</v>
      </c>
      <c r="L2266" s="47">
        <v>2</v>
      </c>
      <c r="M2266" s="47">
        <f>VLOOKUP(I2266,PGStock[],6,FALSE)</f>
        <v>150</v>
      </c>
      <c r="N2266" s="47">
        <f>+PGSales!$L2266*PGSales!$M2266</f>
        <v>300</v>
      </c>
    </row>
    <row r="2267" spans="1:14" hidden="1" x14ac:dyDescent="0.25">
      <c r="A2267" s="77">
        <f t="shared" si="64"/>
        <v>2025</v>
      </c>
      <c r="B2267" s="77">
        <f t="shared" si="65"/>
        <v>1</v>
      </c>
      <c r="C2267" s="73">
        <v>45684</v>
      </c>
      <c r="D2267" s="68" t="s">
        <v>4</v>
      </c>
      <c r="E2267" s="48" t="s">
        <v>410</v>
      </c>
      <c r="F2267" s="69" t="str">
        <f>VLOOKUP(E2267,Customer[],2,FALSE)</f>
        <v>Htar Ware htat</v>
      </c>
      <c r="G2267" s="69" t="str">
        <f>VLOOKUP(E2267,Customer[],3,FALSE)</f>
        <v>Ae Ta ka (1) Rd</v>
      </c>
      <c r="H2267" s="69" t="str">
        <f>VLOOKUP(E2267,Customer[],4,FALSE)</f>
        <v>N/Oakkala</v>
      </c>
      <c r="I2267" s="48" t="s">
        <v>20</v>
      </c>
      <c r="J2267" s="70" t="str">
        <f>VLOOKUP(I2267,PGStock[],2,FALSE)</f>
        <v>Formula Rum 700ml</v>
      </c>
      <c r="K2267" s="71">
        <f>VLOOKUP(I2267,PGStock[],3,FALSE)</f>
        <v>0.7</v>
      </c>
      <c r="L2267" s="47">
        <v>2</v>
      </c>
      <c r="M2267" s="47">
        <f>VLOOKUP(I2267,PGStock[],6,FALSE)</f>
        <v>200</v>
      </c>
      <c r="N2267" s="47">
        <f>+PGSales!$L2267*PGSales!$M2267</f>
        <v>400</v>
      </c>
    </row>
    <row r="2268" spans="1:14" hidden="1" x14ac:dyDescent="0.25">
      <c r="A2268" s="77">
        <f t="shared" si="64"/>
        <v>2025</v>
      </c>
      <c r="B2268" s="77">
        <f t="shared" si="65"/>
        <v>1</v>
      </c>
      <c r="C2268" s="73">
        <v>45684</v>
      </c>
      <c r="D2268" s="68" t="s">
        <v>4</v>
      </c>
      <c r="E2268" s="48" t="s">
        <v>410</v>
      </c>
      <c r="F2268" s="69" t="str">
        <f>VLOOKUP(E2268,Customer[],2,FALSE)</f>
        <v>Htar Ware htat</v>
      </c>
      <c r="G2268" s="69" t="str">
        <f>VLOOKUP(E2268,Customer[],3,FALSE)</f>
        <v>Ae Ta ka (1) Rd</v>
      </c>
      <c r="H2268" s="69" t="str">
        <f>VLOOKUP(E2268,Customer[],4,FALSE)</f>
        <v>N/Oakkala</v>
      </c>
      <c r="I2268" s="48" t="s">
        <v>18</v>
      </c>
      <c r="J2268" s="70" t="str">
        <f>VLOOKUP(I2268,PGStock[],2,FALSE)</f>
        <v>Formula Rum 350ml</v>
      </c>
      <c r="K2268" s="71">
        <f>VLOOKUP(I2268,PGStock[],3,FALSE)</f>
        <v>0.35</v>
      </c>
      <c r="L2268" s="47">
        <v>2</v>
      </c>
      <c r="M2268" s="47">
        <f>VLOOKUP(I2268,PGStock[],6,FALSE)</f>
        <v>150</v>
      </c>
      <c r="N2268" s="47">
        <f>+PGSales!$L2268*PGSales!$M2268</f>
        <v>300</v>
      </c>
    </row>
    <row r="2269" spans="1:14" hidden="1" x14ac:dyDescent="0.25">
      <c r="A2269" s="77">
        <f t="shared" si="64"/>
        <v>2025</v>
      </c>
      <c r="B2269" s="77">
        <f t="shared" si="65"/>
        <v>1</v>
      </c>
      <c r="C2269" s="73">
        <v>45684</v>
      </c>
      <c r="D2269" s="68" t="s">
        <v>3</v>
      </c>
      <c r="E2269" s="48" t="s">
        <v>400</v>
      </c>
      <c r="F2269" s="69" t="str">
        <f>VLOOKUP(E2269,Customer[],2,FALSE)</f>
        <v>Aung zay</v>
      </c>
      <c r="G2269" s="69" t="str">
        <f>VLOOKUP(E2269,Customer[],3,FALSE)</f>
        <v>Nawe Thar Gi Rd</v>
      </c>
      <c r="H2269" s="69" t="str">
        <f>VLOOKUP(E2269,Customer[],4,FALSE)</f>
        <v>N/Oakkala</v>
      </c>
      <c r="I2269" s="48" t="s">
        <v>25</v>
      </c>
      <c r="J2269" s="70" t="str">
        <f>VLOOKUP(I2269,PGStock[],2,FALSE)</f>
        <v>Columbus Super Red Smooth 350 Ml</v>
      </c>
      <c r="K2269" s="71">
        <f>VLOOKUP(I2269,PGStock[],3,FALSE)</f>
        <v>0.35</v>
      </c>
      <c r="L2269" s="47">
        <v>1</v>
      </c>
      <c r="M2269" s="47">
        <f>VLOOKUP(I2269,PGStock[],6,FALSE)</f>
        <v>150</v>
      </c>
      <c r="N2269" s="47">
        <f>+PGSales!$L2269*PGSales!$M2269</f>
        <v>150</v>
      </c>
    </row>
    <row r="2270" spans="1:14" hidden="1" x14ac:dyDescent="0.25">
      <c r="A2270" s="77">
        <f t="shared" si="64"/>
        <v>2025</v>
      </c>
      <c r="B2270" s="77">
        <f t="shared" si="65"/>
        <v>1</v>
      </c>
      <c r="C2270" s="73">
        <v>45684</v>
      </c>
      <c r="D2270" s="68" t="s">
        <v>3</v>
      </c>
      <c r="E2270" s="48" t="s">
        <v>400</v>
      </c>
      <c r="F2270" s="69" t="str">
        <f>VLOOKUP(E2270,Customer[],2,FALSE)</f>
        <v>Aung zay</v>
      </c>
      <c r="G2270" s="69" t="str">
        <f>VLOOKUP(E2270,Customer[],3,FALSE)</f>
        <v>Nawe Thar Gi Rd</v>
      </c>
      <c r="H2270" s="69" t="str">
        <f>VLOOKUP(E2270,Customer[],4,FALSE)</f>
        <v>N/Oakkala</v>
      </c>
      <c r="I2270" s="48" t="s">
        <v>18</v>
      </c>
      <c r="J2270" s="70" t="str">
        <f>VLOOKUP(I2270,PGStock[],2,FALSE)</f>
        <v>Formula Rum 350ml</v>
      </c>
      <c r="K2270" s="71">
        <f>VLOOKUP(I2270,PGStock[],3,FALSE)</f>
        <v>0.35</v>
      </c>
      <c r="L2270" s="47">
        <v>1</v>
      </c>
      <c r="M2270" s="47">
        <f>VLOOKUP(I2270,PGStock[],6,FALSE)</f>
        <v>150</v>
      </c>
      <c r="N2270" s="47">
        <f>+PGSales!$L2270*PGSales!$M2270</f>
        <v>150</v>
      </c>
    </row>
    <row r="2271" spans="1:14" hidden="1" x14ac:dyDescent="0.25">
      <c r="A2271" s="77">
        <f t="shared" ref="A2271:A2334" si="66">YEAR(C2271)</f>
        <v>2025</v>
      </c>
      <c r="B2271" s="77">
        <f t="shared" ref="B2271:B2334" si="67">MONTH(C2271)</f>
        <v>1</v>
      </c>
      <c r="C2271" s="73">
        <v>45684</v>
      </c>
      <c r="D2271" s="68" t="s">
        <v>1</v>
      </c>
      <c r="E2271" s="48" t="s">
        <v>413</v>
      </c>
      <c r="F2271" s="69" t="str">
        <f>VLOOKUP(E2271,Customer[],2,FALSE)</f>
        <v>Sakarwar 1</v>
      </c>
      <c r="G2271" s="69" t="str">
        <f>VLOOKUP(E2271,Customer[],3,FALSE)</f>
        <v>Lan Wa Rd</v>
      </c>
      <c r="H2271" s="69" t="str">
        <f>VLOOKUP(E2271,Customer[],4,FALSE)</f>
        <v>N/Oakkala</v>
      </c>
      <c r="I2271" s="48" t="s">
        <v>27</v>
      </c>
      <c r="J2271" s="70" t="str">
        <f>VLOOKUP(I2271,PGStock[],2,FALSE)</f>
        <v>Columbus Super Red Smooth 700 Ml</v>
      </c>
      <c r="K2271" s="71">
        <f>VLOOKUP(I2271,PGStock[],3,FALSE)</f>
        <v>0.7</v>
      </c>
      <c r="L2271" s="47">
        <v>2</v>
      </c>
      <c r="M2271" s="47">
        <f>VLOOKUP(I2271,PGStock[],6,FALSE)</f>
        <v>200</v>
      </c>
      <c r="N2271" s="47">
        <f>+PGSales!$L2271*PGSales!$M2271</f>
        <v>400</v>
      </c>
    </row>
    <row r="2272" spans="1:14" hidden="1" x14ac:dyDescent="0.25">
      <c r="A2272" s="77">
        <f t="shared" si="66"/>
        <v>2025</v>
      </c>
      <c r="B2272" s="77">
        <f t="shared" si="67"/>
        <v>1</v>
      </c>
      <c r="C2272" s="73">
        <v>45684</v>
      </c>
      <c r="D2272" s="68" t="s">
        <v>1</v>
      </c>
      <c r="E2272" s="48" t="s">
        <v>413</v>
      </c>
      <c r="F2272" s="69" t="str">
        <f>VLOOKUP(E2272,Customer[],2,FALSE)</f>
        <v>Sakarwar 1</v>
      </c>
      <c r="G2272" s="69" t="str">
        <f>VLOOKUP(E2272,Customer[],3,FALSE)</f>
        <v>Lan Wa Rd</v>
      </c>
      <c r="H2272" s="69" t="str">
        <f>VLOOKUP(E2272,Customer[],4,FALSE)</f>
        <v>N/Oakkala</v>
      </c>
      <c r="I2272" s="48" t="s">
        <v>25</v>
      </c>
      <c r="J2272" s="70" t="str">
        <f>VLOOKUP(I2272,PGStock[],2,FALSE)</f>
        <v>Columbus Super Red Smooth 350 Ml</v>
      </c>
      <c r="K2272" s="71">
        <f>VLOOKUP(I2272,PGStock[],3,FALSE)</f>
        <v>0.35</v>
      </c>
      <c r="L2272" s="47">
        <v>5</v>
      </c>
      <c r="M2272" s="47">
        <f>VLOOKUP(I2272,PGStock[],6,FALSE)</f>
        <v>150</v>
      </c>
      <c r="N2272" s="47">
        <f>+PGSales!$L2272*PGSales!$M2272</f>
        <v>750</v>
      </c>
    </row>
    <row r="2273" spans="1:14" hidden="1" x14ac:dyDescent="0.25">
      <c r="A2273" s="77">
        <f t="shared" si="66"/>
        <v>2025</v>
      </c>
      <c r="B2273" s="77">
        <f t="shared" si="67"/>
        <v>1</v>
      </c>
      <c r="C2273" s="73">
        <v>45684</v>
      </c>
      <c r="D2273" s="68" t="s">
        <v>1</v>
      </c>
      <c r="E2273" s="48" t="s">
        <v>413</v>
      </c>
      <c r="F2273" s="69" t="str">
        <f>VLOOKUP(E2273,Customer[],2,FALSE)</f>
        <v>Sakarwar 1</v>
      </c>
      <c r="G2273" s="69" t="str">
        <f>VLOOKUP(E2273,Customer[],3,FALSE)</f>
        <v>Lan Wa Rd</v>
      </c>
      <c r="H2273" s="69" t="str">
        <f>VLOOKUP(E2273,Customer[],4,FALSE)</f>
        <v>N/Oakkala</v>
      </c>
      <c r="I2273" s="48" t="s">
        <v>20</v>
      </c>
      <c r="J2273" s="70" t="str">
        <f>VLOOKUP(I2273,PGStock[],2,FALSE)</f>
        <v>Formula Rum 700ml</v>
      </c>
      <c r="K2273" s="71">
        <f>VLOOKUP(I2273,PGStock[],3,FALSE)</f>
        <v>0.7</v>
      </c>
      <c r="L2273" s="47">
        <v>1</v>
      </c>
      <c r="M2273" s="47">
        <f>VLOOKUP(I2273,PGStock[],6,FALSE)</f>
        <v>200</v>
      </c>
      <c r="N2273" s="47">
        <f>+PGSales!$L2273*PGSales!$M2273</f>
        <v>200</v>
      </c>
    </row>
    <row r="2274" spans="1:14" hidden="1" x14ac:dyDescent="0.25">
      <c r="A2274" s="77">
        <f t="shared" si="66"/>
        <v>2025</v>
      </c>
      <c r="B2274" s="77">
        <f t="shared" si="67"/>
        <v>1</v>
      </c>
      <c r="C2274" s="73">
        <v>45684</v>
      </c>
      <c r="D2274" s="68" t="s">
        <v>1</v>
      </c>
      <c r="E2274" s="48" t="s">
        <v>413</v>
      </c>
      <c r="F2274" s="69" t="str">
        <f>VLOOKUP(E2274,Customer[],2,FALSE)</f>
        <v>Sakarwar 1</v>
      </c>
      <c r="G2274" s="69" t="str">
        <f>VLOOKUP(E2274,Customer[],3,FALSE)</f>
        <v>Lan Wa Rd</v>
      </c>
      <c r="H2274" s="69" t="str">
        <f>VLOOKUP(E2274,Customer[],4,FALSE)</f>
        <v>N/Oakkala</v>
      </c>
      <c r="I2274" s="48" t="s">
        <v>18</v>
      </c>
      <c r="J2274" s="70" t="str">
        <f>VLOOKUP(I2274,PGStock[],2,FALSE)</f>
        <v>Formula Rum 350ml</v>
      </c>
      <c r="K2274" s="71">
        <f>VLOOKUP(I2274,PGStock[],3,FALSE)</f>
        <v>0.35</v>
      </c>
      <c r="L2274" s="47">
        <v>3</v>
      </c>
      <c r="M2274" s="47">
        <f>VLOOKUP(I2274,PGStock[],6,FALSE)</f>
        <v>150</v>
      </c>
      <c r="N2274" s="47">
        <f>+PGSales!$L2274*PGSales!$M2274</f>
        <v>450</v>
      </c>
    </row>
    <row r="2275" spans="1:14" hidden="1" x14ac:dyDescent="0.25">
      <c r="A2275" s="77">
        <f t="shared" si="66"/>
        <v>2025</v>
      </c>
      <c r="B2275" s="77">
        <f t="shared" si="67"/>
        <v>1</v>
      </c>
      <c r="C2275" s="73">
        <v>45684</v>
      </c>
      <c r="D2275" s="68" t="s">
        <v>60</v>
      </c>
      <c r="E2275" s="48" t="s">
        <v>461</v>
      </c>
      <c r="F2275" s="69" t="str">
        <f>VLOOKUP(E2275,Customer[],2,FALSE)</f>
        <v>Paddue War</v>
      </c>
      <c r="G2275" s="69" t="str">
        <f>VLOOKUP(E2275,Customer[],3,FALSE)</f>
        <v>Bayane naung Rd</v>
      </c>
      <c r="H2275" s="69" t="str">
        <f>VLOOKUP(E2275,Customer[],4,FALSE)</f>
        <v>N/Oakkala</v>
      </c>
      <c r="I2275" s="48" t="s">
        <v>27</v>
      </c>
      <c r="J2275" s="70" t="str">
        <f>VLOOKUP(I2275,PGStock[],2,FALSE)</f>
        <v>Columbus Super Red Smooth 700 Ml</v>
      </c>
      <c r="K2275" s="71">
        <f>VLOOKUP(I2275,PGStock[],3,FALSE)</f>
        <v>0.7</v>
      </c>
      <c r="L2275" s="47">
        <v>1</v>
      </c>
      <c r="M2275" s="47">
        <f>VLOOKUP(I2275,PGStock[],6,FALSE)</f>
        <v>200</v>
      </c>
      <c r="N2275" s="47">
        <f>+PGSales!$L2275*PGSales!$M2275</f>
        <v>200</v>
      </c>
    </row>
    <row r="2276" spans="1:14" hidden="1" x14ac:dyDescent="0.25">
      <c r="A2276" s="77">
        <f t="shared" si="66"/>
        <v>2025</v>
      </c>
      <c r="B2276" s="77">
        <f t="shared" si="67"/>
        <v>1</v>
      </c>
      <c r="C2276" s="73">
        <v>45684</v>
      </c>
      <c r="D2276" s="68" t="s">
        <v>60</v>
      </c>
      <c r="E2276" s="48" t="s">
        <v>461</v>
      </c>
      <c r="F2276" s="69" t="str">
        <f>VLOOKUP(E2276,Customer[],2,FALSE)</f>
        <v>Paddue War</v>
      </c>
      <c r="G2276" s="69" t="str">
        <f>VLOOKUP(E2276,Customer[],3,FALSE)</f>
        <v>Bayane naung Rd</v>
      </c>
      <c r="H2276" s="69" t="str">
        <f>VLOOKUP(E2276,Customer[],4,FALSE)</f>
        <v>N/Oakkala</v>
      </c>
      <c r="I2276" s="48" t="s">
        <v>25</v>
      </c>
      <c r="J2276" s="70" t="str">
        <f>VLOOKUP(I2276,PGStock[],2,FALSE)</f>
        <v>Columbus Super Red Smooth 350 Ml</v>
      </c>
      <c r="K2276" s="71">
        <f>VLOOKUP(I2276,PGStock[],3,FALSE)</f>
        <v>0.35</v>
      </c>
      <c r="L2276" s="47">
        <v>3</v>
      </c>
      <c r="M2276" s="47">
        <f>VLOOKUP(I2276,PGStock[],6,FALSE)</f>
        <v>150</v>
      </c>
      <c r="N2276" s="47">
        <f>+PGSales!$L2276*PGSales!$M2276</f>
        <v>450</v>
      </c>
    </row>
    <row r="2277" spans="1:14" hidden="1" x14ac:dyDescent="0.25">
      <c r="A2277" s="77">
        <f t="shared" si="66"/>
        <v>2025</v>
      </c>
      <c r="B2277" s="77">
        <f t="shared" si="67"/>
        <v>1</v>
      </c>
      <c r="C2277" s="73">
        <v>45684</v>
      </c>
      <c r="D2277" s="68" t="s">
        <v>60</v>
      </c>
      <c r="E2277" s="48" t="s">
        <v>461</v>
      </c>
      <c r="F2277" s="69" t="str">
        <f>VLOOKUP(E2277,Customer[],2,FALSE)</f>
        <v>Paddue War</v>
      </c>
      <c r="G2277" s="69" t="str">
        <f>VLOOKUP(E2277,Customer[],3,FALSE)</f>
        <v>Bayane naung Rd</v>
      </c>
      <c r="H2277" s="69" t="str">
        <f>VLOOKUP(E2277,Customer[],4,FALSE)</f>
        <v>N/Oakkala</v>
      </c>
      <c r="I2277" s="48" t="s">
        <v>20</v>
      </c>
      <c r="J2277" s="70" t="str">
        <f>VLOOKUP(I2277,PGStock[],2,FALSE)</f>
        <v>Formula Rum 700ml</v>
      </c>
      <c r="K2277" s="71">
        <f>VLOOKUP(I2277,PGStock[],3,FALSE)</f>
        <v>0.7</v>
      </c>
      <c r="L2277" s="47">
        <v>4</v>
      </c>
      <c r="M2277" s="47">
        <f>VLOOKUP(I2277,PGStock[],6,FALSE)</f>
        <v>200</v>
      </c>
      <c r="N2277" s="47">
        <f>+PGSales!$L2277*PGSales!$M2277</f>
        <v>800</v>
      </c>
    </row>
    <row r="2278" spans="1:14" hidden="1" x14ac:dyDescent="0.25">
      <c r="A2278" s="77">
        <f t="shared" si="66"/>
        <v>2025</v>
      </c>
      <c r="B2278" s="77">
        <f t="shared" si="67"/>
        <v>1</v>
      </c>
      <c r="C2278" s="73">
        <v>45684</v>
      </c>
      <c r="D2278" s="68" t="s">
        <v>60</v>
      </c>
      <c r="E2278" s="48" t="s">
        <v>461</v>
      </c>
      <c r="F2278" s="69" t="str">
        <f>VLOOKUP(E2278,Customer[],2,FALSE)</f>
        <v>Paddue War</v>
      </c>
      <c r="G2278" s="69" t="str">
        <f>VLOOKUP(E2278,Customer[],3,FALSE)</f>
        <v>Bayane naung Rd</v>
      </c>
      <c r="H2278" s="69" t="str">
        <f>VLOOKUP(E2278,Customer[],4,FALSE)</f>
        <v>N/Oakkala</v>
      </c>
      <c r="I2278" s="48" t="s">
        <v>18</v>
      </c>
      <c r="J2278" s="70" t="str">
        <f>VLOOKUP(I2278,PGStock[],2,FALSE)</f>
        <v>Formula Rum 350ml</v>
      </c>
      <c r="K2278" s="71">
        <f>VLOOKUP(I2278,PGStock[],3,FALSE)</f>
        <v>0.35</v>
      </c>
      <c r="L2278" s="47">
        <v>6</v>
      </c>
      <c r="M2278" s="47">
        <f>VLOOKUP(I2278,PGStock[],6,FALSE)</f>
        <v>150</v>
      </c>
      <c r="N2278" s="47">
        <f>+PGSales!$L2278*PGSales!$M2278</f>
        <v>900</v>
      </c>
    </row>
    <row r="2279" spans="1:14" hidden="1" x14ac:dyDescent="0.25">
      <c r="A2279" s="77">
        <f t="shared" si="66"/>
        <v>2025</v>
      </c>
      <c r="B2279" s="77">
        <f t="shared" si="67"/>
        <v>1</v>
      </c>
      <c r="C2279" s="73">
        <v>45684</v>
      </c>
      <c r="D2279" s="68" t="s">
        <v>62</v>
      </c>
      <c r="E2279" s="48" t="s">
        <v>377</v>
      </c>
      <c r="F2279" s="69" t="str">
        <f>VLOOKUP(E2279,Customer[],2,FALSE)</f>
        <v>Style 2</v>
      </c>
      <c r="G2279" s="69" t="str">
        <f>VLOOKUP(E2279,Customer[],3,FALSE)</f>
        <v>Thamain Bamyan Rd</v>
      </c>
      <c r="H2279" s="69" t="str">
        <f>VLOOKUP(E2279,Customer[],4,FALSE)</f>
        <v>Mangalar T/N</v>
      </c>
      <c r="I2279" s="48" t="s">
        <v>25</v>
      </c>
      <c r="J2279" s="70" t="str">
        <f>VLOOKUP(I2279,PGStock[],2,FALSE)</f>
        <v>Columbus Super Red Smooth 350 Ml</v>
      </c>
      <c r="K2279" s="71">
        <f>VLOOKUP(I2279,PGStock[],3,FALSE)</f>
        <v>0.35</v>
      </c>
      <c r="L2279" s="47">
        <v>7</v>
      </c>
      <c r="M2279" s="47">
        <f>VLOOKUP(I2279,PGStock[],6,FALSE)</f>
        <v>150</v>
      </c>
      <c r="N2279" s="47">
        <f>+PGSales!$L2279*PGSales!$M2279</f>
        <v>1050</v>
      </c>
    </row>
    <row r="2280" spans="1:14" hidden="1" x14ac:dyDescent="0.25">
      <c r="A2280" s="77">
        <f t="shared" si="66"/>
        <v>2025</v>
      </c>
      <c r="B2280" s="77">
        <f t="shared" si="67"/>
        <v>1</v>
      </c>
      <c r="C2280" s="73">
        <v>45684</v>
      </c>
      <c r="D2280" s="68" t="s">
        <v>62</v>
      </c>
      <c r="E2280" s="48" t="s">
        <v>377</v>
      </c>
      <c r="F2280" s="69" t="str">
        <f>VLOOKUP(E2280,Customer[],2,FALSE)</f>
        <v>Style 2</v>
      </c>
      <c r="G2280" s="69" t="str">
        <f>VLOOKUP(E2280,Customer[],3,FALSE)</f>
        <v>Thamain Bamyan Rd</v>
      </c>
      <c r="H2280" s="69" t="str">
        <f>VLOOKUP(E2280,Customer[],4,FALSE)</f>
        <v>Mangalar T/N</v>
      </c>
      <c r="I2280" s="48" t="s">
        <v>18</v>
      </c>
      <c r="J2280" s="70" t="str">
        <f>VLOOKUP(I2280,PGStock[],2,FALSE)</f>
        <v>Formula Rum 350ml</v>
      </c>
      <c r="K2280" s="71">
        <f>VLOOKUP(I2280,PGStock[],3,FALSE)</f>
        <v>0.35</v>
      </c>
      <c r="L2280" s="47">
        <v>7</v>
      </c>
      <c r="M2280" s="47">
        <f>VLOOKUP(I2280,PGStock[],6,FALSE)</f>
        <v>150</v>
      </c>
      <c r="N2280" s="47">
        <f>+PGSales!$L2280*PGSales!$M2280</f>
        <v>1050</v>
      </c>
    </row>
    <row r="2281" spans="1:14" hidden="1" x14ac:dyDescent="0.25">
      <c r="A2281" s="77">
        <f t="shared" si="66"/>
        <v>2025</v>
      </c>
      <c r="B2281" s="77">
        <f t="shared" si="67"/>
        <v>1</v>
      </c>
      <c r="C2281" s="73">
        <v>45684</v>
      </c>
      <c r="D2281" s="68" t="s">
        <v>66</v>
      </c>
      <c r="E2281" s="48" t="s">
        <v>352</v>
      </c>
      <c r="F2281" s="69" t="str">
        <f>VLOOKUP(E2281,Customer[],2,FALSE)</f>
        <v>Demo</v>
      </c>
      <c r="G2281" s="69" t="str">
        <f>VLOOKUP(E2281,Customer[],3,FALSE)</f>
        <v>Thamain Bamyan Rd</v>
      </c>
      <c r="H2281" s="69" t="str">
        <f>VLOOKUP(E2281,Customer[],4,FALSE)</f>
        <v>Mangalar T/N</v>
      </c>
      <c r="I2281" s="48" t="s">
        <v>25</v>
      </c>
      <c r="J2281" s="70" t="str">
        <f>VLOOKUP(I2281,PGStock[],2,FALSE)</f>
        <v>Columbus Super Red Smooth 350 Ml</v>
      </c>
      <c r="K2281" s="71">
        <f>VLOOKUP(I2281,PGStock[],3,FALSE)</f>
        <v>0.35</v>
      </c>
      <c r="L2281" s="47">
        <v>11</v>
      </c>
      <c r="M2281" s="47">
        <f>VLOOKUP(I2281,PGStock[],6,FALSE)</f>
        <v>150</v>
      </c>
      <c r="N2281" s="47">
        <f>+PGSales!$L2281*PGSales!$M2281</f>
        <v>1650</v>
      </c>
    </row>
    <row r="2282" spans="1:14" hidden="1" x14ac:dyDescent="0.25">
      <c r="A2282" s="77">
        <f t="shared" si="66"/>
        <v>2025</v>
      </c>
      <c r="B2282" s="77">
        <f t="shared" si="67"/>
        <v>1</v>
      </c>
      <c r="C2282" s="73">
        <v>45684</v>
      </c>
      <c r="D2282" s="68" t="s">
        <v>66</v>
      </c>
      <c r="E2282" s="48" t="s">
        <v>352</v>
      </c>
      <c r="F2282" s="69" t="str">
        <f>VLOOKUP(E2282,Customer[],2,FALSE)</f>
        <v>Demo</v>
      </c>
      <c r="G2282" s="69" t="str">
        <f>VLOOKUP(E2282,Customer[],3,FALSE)</f>
        <v>Thamain Bamyan Rd</v>
      </c>
      <c r="H2282" s="69" t="str">
        <f>VLOOKUP(E2282,Customer[],4,FALSE)</f>
        <v>Mangalar T/N</v>
      </c>
      <c r="I2282" s="48" t="s">
        <v>18</v>
      </c>
      <c r="J2282" s="70" t="str">
        <f>VLOOKUP(I2282,PGStock[],2,FALSE)</f>
        <v>Formula Rum 350ml</v>
      </c>
      <c r="K2282" s="71">
        <f>VLOOKUP(I2282,PGStock[],3,FALSE)</f>
        <v>0.35</v>
      </c>
      <c r="L2282" s="47">
        <v>2</v>
      </c>
      <c r="M2282" s="47">
        <f>VLOOKUP(I2282,PGStock[],6,FALSE)</f>
        <v>150</v>
      </c>
      <c r="N2282" s="47">
        <f>+PGSales!$L2282*PGSales!$M2282</f>
        <v>300</v>
      </c>
    </row>
    <row r="2283" spans="1:14" hidden="1" x14ac:dyDescent="0.25">
      <c r="A2283" s="77">
        <f t="shared" si="66"/>
        <v>2025</v>
      </c>
      <c r="B2283" s="77">
        <f t="shared" si="67"/>
        <v>1</v>
      </c>
      <c r="C2283" s="73">
        <v>45684</v>
      </c>
      <c r="D2283" s="68" t="s">
        <v>56</v>
      </c>
      <c r="E2283" s="48" t="s">
        <v>462</v>
      </c>
      <c r="F2283" s="69" t="str">
        <f>VLOOKUP(E2283,Customer[],2,FALSE)</f>
        <v>Plantinum</v>
      </c>
      <c r="G2283" s="69" t="str">
        <f>VLOOKUP(E2283,Customer[],3,FALSE)</f>
        <v>Thamain Bamyan Rd</v>
      </c>
      <c r="H2283" s="69" t="str">
        <f>VLOOKUP(E2283,Customer[],4,FALSE)</f>
        <v>Mangalar T/N</v>
      </c>
      <c r="I2283" s="48" t="s">
        <v>25</v>
      </c>
      <c r="J2283" s="70" t="str">
        <f>VLOOKUP(I2283,PGStock[],2,FALSE)</f>
        <v>Columbus Super Red Smooth 350 Ml</v>
      </c>
      <c r="K2283" s="71">
        <f>VLOOKUP(I2283,PGStock[],3,FALSE)</f>
        <v>0.35</v>
      </c>
      <c r="L2283" s="47">
        <v>10</v>
      </c>
      <c r="M2283" s="47">
        <f>VLOOKUP(I2283,PGStock[],6,FALSE)</f>
        <v>150</v>
      </c>
      <c r="N2283" s="47">
        <f>+PGSales!$L2283*PGSales!$M2283</f>
        <v>1500</v>
      </c>
    </row>
    <row r="2284" spans="1:14" hidden="1" x14ac:dyDescent="0.25">
      <c r="A2284" s="77">
        <f t="shared" si="66"/>
        <v>2025</v>
      </c>
      <c r="B2284" s="77">
        <f t="shared" si="67"/>
        <v>1</v>
      </c>
      <c r="C2284" s="73">
        <v>45684</v>
      </c>
      <c r="D2284" s="68" t="s">
        <v>64</v>
      </c>
      <c r="E2284" s="48" t="s">
        <v>463</v>
      </c>
      <c r="F2284" s="69" t="str">
        <f>VLOOKUP(E2284,Customer[],2,FALSE)</f>
        <v>Aung Family</v>
      </c>
      <c r="G2284" s="69" t="str">
        <f>VLOOKUP(E2284,Customer[],3,FALSE)</f>
        <v>SakeSan (9) Lan</v>
      </c>
      <c r="H2284" s="69" t="str">
        <f>VLOOKUP(E2284,Customer[],4,FALSE)</f>
        <v>Mangalar T/N</v>
      </c>
      <c r="I2284" s="48" t="s">
        <v>25</v>
      </c>
      <c r="J2284" s="70" t="str">
        <f>VLOOKUP(I2284,PGStock[],2,FALSE)</f>
        <v>Columbus Super Red Smooth 350 Ml</v>
      </c>
      <c r="K2284" s="71">
        <f>VLOOKUP(I2284,PGStock[],3,FALSE)</f>
        <v>0.35</v>
      </c>
      <c r="L2284" s="47">
        <v>3</v>
      </c>
      <c r="M2284" s="47">
        <f>VLOOKUP(I2284,PGStock[],6,FALSE)</f>
        <v>150</v>
      </c>
      <c r="N2284" s="47">
        <f>+PGSales!$L2284*PGSales!$M2284</f>
        <v>450</v>
      </c>
    </row>
    <row r="2285" spans="1:14" hidden="1" x14ac:dyDescent="0.25">
      <c r="A2285" s="77">
        <f t="shared" si="66"/>
        <v>2025</v>
      </c>
      <c r="B2285" s="77">
        <f t="shared" si="67"/>
        <v>1</v>
      </c>
      <c r="C2285" s="73">
        <v>45684</v>
      </c>
      <c r="D2285" s="68" t="s">
        <v>64</v>
      </c>
      <c r="E2285" s="48" t="s">
        <v>463</v>
      </c>
      <c r="F2285" s="69" t="str">
        <f>VLOOKUP(E2285,Customer[],2,FALSE)</f>
        <v>Aung Family</v>
      </c>
      <c r="G2285" s="69" t="str">
        <f>VLOOKUP(E2285,Customer[],3,FALSE)</f>
        <v>SakeSan (9) Lan</v>
      </c>
      <c r="H2285" s="69" t="str">
        <f>VLOOKUP(E2285,Customer[],4,FALSE)</f>
        <v>Mangalar T/N</v>
      </c>
      <c r="I2285" s="48" t="s">
        <v>20</v>
      </c>
      <c r="J2285" s="70" t="str">
        <f>VLOOKUP(I2285,PGStock[],2,FALSE)</f>
        <v>Formula Rum 700ml</v>
      </c>
      <c r="K2285" s="71">
        <f>VLOOKUP(I2285,PGStock[],3,FALSE)</f>
        <v>0.7</v>
      </c>
      <c r="L2285" s="47">
        <v>2</v>
      </c>
      <c r="M2285" s="47">
        <f>VLOOKUP(I2285,PGStock[],6,FALSE)</f>
        <v>200</v>
      </c>
      <c r="N2285" s="47">
        <f>+PGSales!$L2285*PGSales!$M2285</f>
        <v>400</v>
      </c>
    </row>
    <row r="2286" spans="1:14" hidden="1" x14ac:dyDescent="0.25">
      <c r="A2286" s="77">
        <f t="shared" si="66"/>
        <v>2025</v>
      </c>
      <c r="B2286" s="77">
        <f t="shared" si="67"/>
        <v>1</v>
      </c>
      <c r="C2286" s="73">
        <v>45684</v>
      </c>
      <c r="D2286" s="68" t="s">
        <v>64</v>
      </c>
      <c r="E2286" s="48" t="s">
        <v>463</v>
      </c>
      <c r="F2286" s="69" t="str">
        <f>VLOOKUP(E2286,Customer[],2,FALSE)</f>
        <v>Aung Family</v>
      </c>
      <c r="G2286" s="69" t="str">
        <f>VLOOKUP(E2286,Customer[],3,FALSE)</f>
        <v>SakeSan (9) Lan</v>
      </c>
      <c r="H2286" s="69" t="str">
        <f>VLOOKUP(E2286,Customer[],4,FALSE)</f>
        <v>Mangalar T/N</v>
      </c>
      <c r="I2286" s="48" t="s">
        <v>18</v>
      </c>
      <c r="J2286" s="70" t="str">
        <f>VLOOKUP(I2286,PGStock[],2,FALSE)</f>
        <v>Formula Rum 350ml</v>
      </c>
      <c r="K2286" s="71">
        <f>VLOOKUP(I2286,PGStock[],3,FALSE)</f>
        <v>0.35</v>
      </c>
      <c r="L2286" s="47">
        <v>4</v>
      </c>
      <c r="M2286" s="47">
        <f>VLOOKUP(I2286,PGStock[],6,FALSE)</f>
        <v>150</v>
      </c>
      <c r="N2286" s="47">
        <f>+PGSales!$L2286*PGSales!$M2286</f>
        <v>600</v>
      </c>
    </row>
    <row r="2287" spans="1:14" hidden="1" x14ac:dyDescent="0.25">
      <c r="A2287" s="77">
        <f t="shared" si="66"/>
        <v>2025</v>
      </c>
      <c r="B2287" s="77">
        <f t="shared" si="67"/>
        <v>1</v>
      </c>
      <c r="C2287" s="73">
        <v>45684</v>
      </c>
      <c r="D2287" s="68" t="s">
        <v>109</v>
      </c>
      <c r="E2287" s="48" t="s">
        <v>464</v>
      </c>
      <c r="F2287" s="69" t="str">
        <f>VLOOKUP(E2287,Customer[],2,FALSE)</f>
        <v>Family</v>
      </c>
      <c r="G2287" s="69" t="str">
        <f>VLOOKUP(E2287,Customer[],3,FALSE)</f>
        <v>Mandalay Lan Tawe</v>
      </c>
      <c r="H2287" s="69" t="str">
        <f>VLOOKUP(E2287,Customer[],4,FALSE)</f>
        <v>Mangalar T/N</v>
      </c>
      <c r="I2287" s="48" t="s">
        <v>25</v>
      </c>
      <c r="J2287" s="70" t="str">
        <f>VLOOKUP(I2287,PGStock[],2,FALSE)</f>
        <v>Columbus Super Red Smooth 350 Ml</v>
      </c>
      <c r="K2287" s="71">
        <f>VLOOKUP(I2287,PGStock[],3,FALSE)</f>
        <v>0.35</v>
      </c>
      <c r="L2287" s="47">
        <v>11</v>
      </c>
      <c r="M2287" s="47">
        <f>VLOOKUP(I2287,PGStock[],6,FALSE)</f>
        <v>150</v>
      </c>
      <c r="N2287" s="47">
        <f>+PGSales!$L2287*PGSales!$M2287</f>
        <v>1650</v>
      </c>
    </row>
    <row r="2288" spans="1:14" hidden="1" x14ac:dyDescent="0.25">
      <c r="A2288" s="77">
        <f t="shared" si="66"/>
        <v>2025</v>
      </c>
      <c r="B2288" s="77">
        <f t="shared" si="67"/>
        <v>1</v>
      </c>
      <c r="C2288" s="73">
        <v>45684</v>
      </c>
      <c r="D2288" s="68" t="s">
        <v>109</v>
      </c>
      <c r="E2288" s="48" t="s">
        <v>464</v>
      </c>
      <c r="F2288" s="69" t="str">
        <f>VLOOKUP(E2288,Customer[],2,FALSE)</f>
        <v>Family</v>
      </c>
      <c r="G2288" s="69" t="str">
        <f>VLOOKUP(E2288,Customer[],3,FALSE)</f>
        <v>Mandalay Lan Tawe</v>
      </c>
      <c r="H2288" s="69" t="str">
        <f>VLOOKUP(E2288,Customer[],4,FALSE)</f>
        <v>Mangalar T/N</v>
      </c>
      <c r="I2288" s="48" t="s">
        <v>23</v>
      </c>
      <c r="J2288" s="70" t="str">
        <f>VLOOKUP(I2288,PGStock[],2,FALSE)</f>
        <v>Columbus Super Red Smooth 175 Ml</v>
      </c>
      <c r="K2288" s="71">
        <f>VLOOKUP(I2288,PGStock[],3,FALSE)</f>
        <v>0.17499999999999999</v>
      </c>
      <c r="L2288" s="47">
        <v>4</v>
      </c>
      <c r="M2288" s="47">
        <f>VLOOKUP(I2288,PGStock[],6,FALSE)</f>
        <v>100</v>
      </c>
      <c r="N2288" s="47">
        <f>+PGSales!$L2288*PGSales!$M2288</f>
        <v>400</v>
      </c>
    </row>
    <row r="2289" spans="1:14" hidden="1" x14ac:dyDescent="0.25">
      <c r="A2289" s="77">
        <f t="shared" si="66"/>
        <v>2025</v>
      </c>
      <c r="B2289" s="77">
        <f t="shared" si="67"/>
        <v>1</v>
      </c>
      <c r="C2289" s="73">
        <v>45684</v>
      </c>
      <c r="D2289" s="68" t="s">
        <v>186</v>
      </c>
      <c r="E2289" s="48" t="s">
        <v>380</v>
      </c>
      <c r="F2289" s="69" t="str">
        <f>VLOOKUP(E2289,Customer[],2,FALSE)</f>
        <v>Ka Dai Hein</v>
      </c>
      <c r="G2289" s="69" t="str">
        <f>VLOOKUP(E2289,Customer[],3,FALSE)</f>
        <v>Kan Bae Butar Zay Rd</v>
      </c>
      <c r="H2289" s="69" t="str">
        <f>VLOOKUP(E2289,Customer[],4,FALSE)</f>
        <v>YanKin</v>
      </c>
      <c r="I2289" s="48" t="s">
        <v>25</v>
      </c>
      <c r="J2289" s="70" t="str">
        <f>VLOOKUP(I2289,PGStock[],2,FALSE)</f>
        <v>Columbus Super Red Smooth 350 Ml</v>
      </c>
      <c r="K2289" s="71">
        <f>VLOOKUP(I2289,PGStock[],3,FALSE)</f>
        <v>0.35</v>
      </c>
      <c r="L2289" s="47">
        <v>5</v>
      </c>
      <c r="M2289" s="47">
        <f>VLOOKUP(I2289,PGStock[],6,FALSE)</f>
        <v>150</v>
      </c>
      <c r="N2289" s="47">
        <f>+PGSales!$L2289*PGSales!$M2289</f>
        <v>750</v>
      </c>
    </row>
    <row r="2290" spans="1:14" hidden="1" x14ac:dyDescent="0.25">
      <c r="A2290" s="77">
        <f t="shared" si="66"/>
        <v>2025</v>
      </c>
      <c r="B2290" s="77">
        <f t="shared" si="67"/>
        <v>1</v>
      </c>
      <c r="C2290" s="73">
        <v>45684</v>
      </c>
      <c r="D2290" s="68" t="s">
        <v>186</v>
      </c>
      <c r="E2290" s="48" t="s">
        <v>380</v>
      </c>
      <c r="F2290" s="69" t="str">
        <f>VLOOKUP(E2290,Customer[],2,FALSE)</f>
        <v>Ka Dai Hein</v>
      </c>
      <c r="G2290" s="69" t="str">
        <f>VLOOKUP(E2290,Customer[],3,FALSE)</f>
        <v>Kan Bae Butar Zay Rd</v>
      </c>
      <c r="H2290" s="69" t="str">
        <f>VLOOKUP(E2290,Customer[],4,FALSE)</f>
        <v>YanKin</v>
      </c>
      <c r="I2290" s="48" t="s">
        <v>23</v>
      </c>
      <c r="J2290" s="70" t="str">
        <f>VLOOKUP(I2290,PGStock[],2,FALSE)</f>
        <v>Columbus Super Red Smooth 175 Ml</v>
      </c>
      <c r="K2290" s="71">
        <f>VLOOKUP(I2290,PGStock[],3,FALSE)</f>
        <v>0.17499999999999999</v>
      </c>
      <c r="L2290" s="47">
        <v>3</v>
      </c>
      <c r="M2290" s="47">
        <f>VLOOKUP(I2290,PGStock[],6,FALSE)</f>
        <v>100</v>
      </c>
      <c r="N2290" s="47">
        <f>+PGSales!$L2290*PGSales!$M2290</f>
        <v>300</v>
      </c>
    </row>
    <row r="2291" spans="1:14" hidden="1" x14ac:dyDescent="0.25">
      <c r="A2291" s="77">
        <f t="shared" si="66"/>
        <v>2025</v>
      </c>
      <c r="B2291" s="77">
        <f t="shared" si="67"/>
        <v>1</v>
      </c>
      <c r="C2291" s="73">
        <v>45684</v>
      </c>
      <c r="D2291" s="68" t="s">
        <v>186</v>
      </c>
      <c r="E2291" s="48" t="s">
        <v>380</v>
      </c>
      <c r="F2291" s="69" t="str">
        <f>VLOOKUP(E2291,Customer[],2,FALSE)</f>
        <v>Ka Dai Hein</v>
      </c>
      <c r="G2291" s="69" t="str">
        <f>VLOOKUP(E2291,Customer[],3,FALSE)</f>
        <v>Kan Bae Butar Zay Rd</v>
      </c>
      <c r="H2291" s="69" t="str">
        <f>VLOOKUP(E2291,Customer[],4,FALSE)</f>
        <v>YanKin</v>
      </c>
      <c r="I2291" s="48" t="s">
        <v>18</v>
      </c>
      <c r="J2291" s="70" t="str">
        <f>VLOOKUP(I2291,PGStock[],2,FALSE)</f>
        <v>Formula Rum 350ml</v>
      </c>
      <c r="K2291" s="71">
        <f>VLOOKUP(I2291,PGStock[],3,FALSE)</f>
        <v>0.35</v>
      </c>
      <c r="L2291" s="47">
        <v>6</v>
      </c>
      <c r="M2291" s="47">
        <f>VLOOKUP(I2291,PGStock[],6,FALSE)</f>
        <v>150</v>
      </c>
      <c r="N2291" s="47">
        <f>+PGSales!$L2291*PGSales!$M2291</f>
        <v>900</v>
      </c>
    </row>
    <row r="2292" spans="1:14" hidden="1" x14ac:dyDescent="0.25">
      <c r="A2292" s="77">
        <f t="shared" si="66"/>
        <v>2025</v>
      </c>
      <c r="B2292" s="77">
        <f t="shared" si="67"/>
        <v>1</v>
      </c>
      <c r="C2292" s="73">
        <v>45684</v>
      </c>
      <c r="D2292" s="68" t="s">
        <v>58</v>
      </c>
      <c r="E2292" s="48" t="s">
        <v>465</v>
      </c>
      <c r="F2292" s="69" t="str">
        <f>VLOOKUP(E2292,Customer[],2,FALSE)</f>
        <v>KK Store</v>
      </c>
      <c r="G2292" s="69" t="str">
        <f>VLOOKUP(E2292,Customer[],3,FALSE)</f>
        <v>Bo Min Young Rd</v>
      </c>
      <c r="H2292" s="69" t="str">
        <f>VLOOKUP(E2292,Customer[],4,FALSE)</f>
        <v>Mangalar T/N</v>
      </c>
      <c r="I2292" s="48" t="s">
        <v>25</v>
      </c>
      <c r="J2292" s="70" t="str">
        <f>VLOOKUP(I2292,PGStock[],2,FALSE)</f>
        <v>Columbus Super Red Smooth 350 Ml</v>
      </c>
      <c r="K2292" s="71">
        <f>VLOOKUP(I2292,PGStock[],3,FALSE)</f>
        <v>0.35</v>
      </c>
      <c r="L2292" s="47">
        <v>7</v>
      </c>
      <c r="M2292" s="47">
        <f>VLOOKUP(I2292,PGStock[],6,FALSE)</f>
        <v>150</v>
      </c>
      <c r="N2292" s="47">
        <f>+PGSales!$L2292*PGSales!$M2292</f>
        <v>1050</v>
      </c>
    </row>
    <row r="2293" spans="1:14" hidden="1" x14ac:dyDescent="0.25">
      <c r="A2293" s="77">
        <f t="shared" si="66"/>
        <v>2025</v>
      </c>
      <c r="B2293" s="77">
        <f t="shared" si="67"/>
        <v>1</v>
      </c>
      <c r="C2293" s="73">
        <v>45684</v>
      </c>
      <c r="D2293" s="68" t="s">
        <v>58</v>
      </c>
      <c r="E2293" s="48" t="s">
        <v>465</v>
      </c>
      <c r="F2293" s="69" t="str">
        <f>VLOOKUP(E2293,Customer[],2,FALSE)</f>
        <v>KK Store</v>
      </c>
      <c r="G2293" s="69" t="str">
        <f>VLOOKUP(E2293,Customer[],3,FALSE)</f>
        <v>Bo Min Young Rd</v>
      </c>
      <c r="H2293" s="69" t="str">
        <f>VLOOKUP(E2293,Customer[],4,FALSE)</f>
        <v>Mangalar T/N</v>
      </c>
      <c r="I2293" s="48" t="s">
        <v>23</v>
      </c>
      <c r="J2293" s="70" t="str">
        <f>VLOOKUP(I2293,PGStock[],2,FALSE)</f>
        <v>Columbus Super Red Smooth 175 Ml</v>
      </c>
      <c r="K2293" s="71">
        <f>VLOOKUP(I2293,PGStock[],3,FALSE)</f>
        <v>0.17499999999999999</v>
      </c>
      <c r="L2293" s="47">
        <v>4</v>
      </c>
      <c r="M2293" s="47">
        <f>VLOOKUP(I2293,PGStock[],6,FALSE)</f>
        <v>100</v>
      </c>
      <c r="N2293" s="47">
        <f>+PGSales!$L2293*PGSales!$M2293</f>
        <v>400</v>
      </c>
    </row>
    <row r="2294" spans="1:14" hidden="1" x14ac:dyDescent="0.25">
      <c r="A2294" s="77">
        <f t="shared" si="66"/>
        <v>2025</v>
      </c>
      <c r="B2294" s="77">
        <f t="shared" si="67"/>
        <v>1</v>
      </c>
      <c r="C2294" s="73">
        <v>45684</v>
      </c>
      <c r="D2294" s="68" t="s">
        <v>58</v>
      </c>
      <c r="E2294" s="48" t="s">
        <v>465</v>
      </c>
      <c r="F2294" s="69" t="str">
        <f>VLOOKUP(E2294,Customer[],2,FALSE)</f>
        <v>KK Store</v>
      </c>
      <c r="G2294" s="69" t="str">
        <f>VLOOKUP(E2294,Customer[],3,FALSE)</f>
        <v>Bo Min Young Rd</v>
      </c>
      <c r="H2294" s="69" t="str">
        <f>VLOOKUP(E2294,Customer[],4,FALSE)</f>
        <v>Mangalar T/N</v>
      </c>
      <c r="I2294" s="48" t="s">
        <v>20</v>
      </c>
      <c r="J2294" s="70" t="str">
        <f>VLOOKUP(I2294,PGStock[],2,FALSE)</f>
        <v>Formula Rum 700ml</v>
      </c>
      <c r="K2294" s="71">
        <f>VLOOKUP(I2294,PGStock[],3,FALSE)</f>
        <v>0.7</v>
      </c>
      <c r="L2294" s="47">
        <v>2</v>
      </c>
      <c r="M2294" s="47">
        <f>VLOOKUP(I2294,PGStock[],6,FALSE)</f>
        <v>200</v>
      </c>
      <c r="N2294" s="47">
        <f>+PGSales!$L2294*PGSales!$M2294</f>
        <v>400</v>
      </c>
    </row>
    <row r="2295" spans="1:14" hidden="1" x14ac:dyDescent="0.25">
      <c r="A2295" s="77">
        <f t="shared" si="66"/>
        <v>2025</v>
      </c>
      <c r="B2295" s="77">
        <f t="shared" si="67"/>
        <v>1</v>
      </c>
      <c r="C2295" s="73">
        <v>45684</v>
      </c>
      <c r="D2295" s="68" t="s">
        <v>58</v>
      </c>
      <c r="E2295" s="48" t="s">
        <v>465</v>
      </c>
      <c r="F2295" s="69" t="str">
        <f>VLOOKUP(E2295,Customer[],2,FALSE)</f>
        <v>KK Store</v>
      </c>
      <c r="G2295" s="69" t="str">
        <f>VLOOKUP(E2295,Customer[],3,FALSE)</f>
        <v>Bo Min Young Rd</v>
      </c>
      <c r="H2295" s="69" t="str">
        <f>VLOOKUP(E2295,Customer[],4,FALSE)</f>
        <v>Mangalar T/N</v>
      </c>
      <c r="I2295" s="48" t="s">
        <v>18</v>
      </c>
      <c r="J2295" s="70" t="str">
        <f>VLOOKUP(I2295,PGStock[],2,FALSE)</f>
        <v>Formula Rum 350ml</v>
      </c>
      <c r="K2295" s="71">
        <f>VLOOKUP(I2295,PGStock[],3,FALSE)</f>
        <v>0.35</v>
      </c>
      <c r="L2295" s="47">
        <v>7</v>
      </c>
      <c r="M2295" s="47">
        <f>VLOOKUP(I2295,PGStock[],6,FALSE)</f>
        <v>150</v>
      </c>
      <c r="N2295" s="47">
        <f>+PGSales!$L2295*PGSales!$M2295</f>
        <v>1050</v>
      </c>
    </row>
    <row r="2296" spans="1:14" hidden="1" x14ac:dyDescent="0.25">
      <c r="A2296" s="77">
        <f t="shared" si="66"/>
        <v>2025</v>
      </c>
      <c r="B2296" s="77">
        <f t="shared" si="67"/>
        <v>1</v>
      </c>
      <c r="C2296" s="73">
        <v>45684</v>
      </c>
      <c r="D2296" s="68" t="s">
        <v>365</v>
      </c>
      <c r="E2296" s="48" t="s">
        <v>415</v>
      </c>
      <c r="F2296" s="69" t="str">
        <f>VLOOKUP(E2296,Customer[],2,FALSE)</f>
        <v>Lucky</v>
      </c>
      <c r="G2296" s="69" t="str">
        <f>VLOOKUP(E2296,Customer[],3,FALSE)</f>
        <v>Malar Rd</v>
      </c>
      <c r="H2296" s="69" t="str">
        <f>VLOOKUP(E2296,Customer[],4,FALSE)</f>
        <v>Hlaing Thar Yar</v>
      </c>
      <c r="I2296" s="48" t="s">
        <v>117</v>
      </c>
      <c r="J2296" s="70" t="str">
        <f>VLOOKUP(I2296,PGStock[],2,FALSE)</f>
        <v>ဒဂုံမန်ကျည်း ကော်ဗူး (1 Liter)</v>
      </c>
      <c r="K2296" s="71">
        <f>VLOOKUP(I2296,PGStock[],3,FALSE)</f>
        <v>1</v>
      </c>
      <c r="L2296" s="47">
        <v>2</v>
      </c>
      <c r="M2296" s="47">
        <f>VLOOKUP(I2296,PGStock[],6,FALSE)</f>
        <v>100</v>
      </c>
      <c r="N2296" s="47">
        <f>+PGSales!$L2296*PGSales!$M2296</f>
        <v>200</v>
      </c>
    </row>
    <row r="2297" spans="1:14" hidden="1" x14ac:dyDescent="0.25">
      <c r="A2297" s="77">
        <f t="shared" si="66"/>
        <v>2025</v>
      </c>
      <c r="B2297" s="77">
        <f t="shared" si="67"/>
        <v>1</v>
      </c>
      <c r="C2297" s="73">
        <v>45684</v>
      </c>
      <c r="D2297" s="68" t="s">
        <v>365</v>
      </c>
      <c r="E2297" s="48" t="s">
        <v>415</v>
      </c>
      <c r="F2297" s="69" t="str">
        <f>VLOOKUP(E2297,Customer[],2,FALSE)</f>
        <v>Lucky</v>
      </c>
      <c r="G2297" s="69" t="str">
        <f>VLOOKUP(E2297,Customer[],3,FALSE)</f>
        <v>Malar Rd</v>
      </c>
      <c r="H2297" s="69" t="str">
        <f>VLOOKUP(E2297,Customer[],4,FALSE)</f>
        <v>Hlaing Thar Yar</v>
      </c>
      <c r="I2297" s="48" t="s">
        <v>25</v>
      </c>
      <c r="J2297" s="70" t="str">
        <f>VLOOKUP(I2297,PGStock[],2,FALSE)</f>
        <v>Columbus Super Red Smooth 350 Ml</v>
      </c>
      <c r="K2297" s="71">
        <f>VLOOKUP(I2297,PGStock[],3,FALSE)</f>
        <v>0.35</v>
      </c>
      <c r="L2297" s="47">
        <v>1</v>
      </c>
      <c r="M2297" s="47">
        <f>VLOOKUP(I2297,PGStock[],6,FALSE)</f>
        <v>150</v>
      </c>
      <c r="N2297" s="47">
        <f>+PGSales!$L2297*PGSales!$M2297</f>
        <v>150</v>
      </c>
    </row>
    <row r="2298" spans="1:14" hidden="1" x14ac:dyDescent="0.25">
      <c r="A2298" s="77">
        <f t="shared" si="66"/>
        <v>2025</v>
      </c>
      <c r="B2298" s="77">
        <f t="shared" si="67"/>
        <v>1</v>
      </c>
      <c r="C2298" s="73">
        <v>45684</v>
      </c>
      <c r="D2298" s="68" t="s">
        <v>365</v>
      </c>
      <c r="E2298" s="48" t="s">
        <v>415</v>
      </c>
      <c r="F2298" s="69" t="str">
        <f>VLOOKUP(E2298,Customer[],2,FALSE)</f>
        <v>Lucky</v>
      </c>
      <c r="G2298" s="69" t="str">
        <f>VLOOKUP(E2298,Customer[],3,FALSE)</f>
        <v>Malar Rd</v>
      </c>
      <c r="H2298" s="69" t="str">
        <f>VLOOKUP(E2298,Customer[],4,FALSE)</f>
        <v>Hlaing Thar Yar</v>
      </c>
      <c r="I2298" s="48" t="s">
        <v>18</v>
      </c>
      <c r="J2298" s="70" t="str">
        <f>VLOOKUP(I2298,PGStock[],2,FALSE)</f>
        <v>Formula Rum 350ml</v>
      </c>
      <c r="K2298" s="71">
        <f>VLOOKUP(I2298,PGStock[],3,FALSE)</f>
        <v>0.35</v>
      </c>
      <c r="L2298" s="47">
        <v>3</v>
      </c>
      <c r="M2298" s="47">
        <f>VLOOKUP(I2298,PGStock[],6,FALSE)</f>
        <v>150</v>
      </c>
      <c r="N2298" s="47">
        <f>+PGSales!$L2298*PGSales!$M2298</f>
        <v>450</v>
      </c>
    </row>
    <row r="2299" spans="1:14" hidden="1" x14ac:dyDescent="0.25">
      <c r="A2299" s="77">
        <f t="shared" si="66"/>
        <v>2025</v>
      </c>
      <c r="B2299" s="77">
        <f t="shared" si="67"/>
        <v>1</v>
      </c>
      <c r="C2299" s="73">
        <v>45684</v>
      </c>
      <c r="D2299" s="68" t="s">
        <v>76</v>
      </c>
      <c r="E2299" s="48" t="s">
        <v>416</v>
      </c>
      <c r="F2299" s="69" t="str">
        <f>VLOOKUP(E2299,Customer[],2,FALSE)</f>
        <v>Hlaing Bwar 2</v>
      </c>
      <c r="G2299" s="69" t="str">
        <f>VLOOKUP(E2299,Customer[],3,FALSE)</f>
        <v>Sake kan Thar Rd</v>
      </c>
      <c r="H2299" s="69" t="str">
        <f>VLOOKUP(E2299,Customer[],4,FALSE)</f>
        <v>Hlaing Thar Yar</v>
      </c>
      <c r="I2299" s="48" t="s">
        <v>25</v>
      </c>
      <c r="J2299" s="70" t="str">
        <f>VLOOKUP(I2299,PGStock[],2,FALSE)</f>
        <v>Columbus Super Red Smooth 350 Ml</v>
      </c>
      <c r="K2299" s="71">
        <f>VLOOKUP(I2299,PGStock[],3,FALSE)</f>
        <v>0.35</v>
      </c>
      <c r="L2299" s="47">
        <v>3</v>
      </c>
      <c r="M2299" s="47">
        <f>VLOOKUP(I2299,PGStock[],6,FALSE)</f>
        <v>150</v>
      </c>
      <c r="N2299" s="47">
        <f>+PGSales!$L2299*PGSales!$M2299</f>
        <v>450</v>
      </c>
    </row>
    <row r="2300" spans="1:14" hidden="1" x14ac:dyDescent="0.25">
      <c r="A2300" s="77">
        <f t="shared" si="66"/>
        <v>2025</v>
      </c>
      <c r="B2300" s="77">
        <f t="shared" si="67"/>
        <v>1</v>
      </c>
      <c r="C2300" s="73">
        <v>45684</v>
      </c>
      <c r="D2300" s="68" t="s">
        <v>76</v>
      </c>
      <c r="E2300" s="48" t="s">
        <v>416</v>
      </c>
      <c r="F2300" s="69" t="str">
        <f>VLOOKUP(E2300,Customer[],2,FALSE)</f>
        <v>Hlaing Bwar 2</v>
      </c>
      <c r="G2300" s="69" t="str">
        <f>VLOOKUP(E2300,Customer[],3,FALSE)</f>
        <v>Sake kan Thar Rd</v>
      </c>
      <c r="H2300" s="69" t="str">
        <f>VLOOKUP(E2300,Customer[],4,FALSE)</f>
        <v>Hlaing Thar Yar</v>
      </c>
      <c r="I2300" s="48" t="s">
        <v>18</v>
      </c>
      <c r="J2300" s="70" t="str">
        <f>VLOOKUP(I2300,PGStock[],2,FALSE)</f>
        <v>Formula Rum 350ml</v>
      </c>
      <c r="K2300" s="71">
        <f>VLOOKUP(I2300,PGStock[],3,FALSE)</f>
        <v>0.35</v>
      </c>
      <c r="L2300" s="47">
        <v>3</v>
      </c>
      <c r="M2300" s="47">
        <f>VLOOKUP(I2300,PGStock[],6,FALSE)</f>
        <v>150</v>
      </c>
      <c r="N2300" s="47">
        <f>+PGSales!$L2300*PGSales!$M2300</f>
        <v>450</v>
      </c>
    </row>
    <row r="2301" spans="1:14" hidden="1" x14ac:dyDescent="0.25">
      <c r="A2301" s="77">
        <f t="shared" si="66"/>
        <v>2025</v>
      </c>
      <c r="B2301" s="77">
        <f t="shared" si="67"/>
        <v>1</v>
      </c>
      <c r="C2301" s="73">
        <v>45684</v>
      </c>
      <c r="D2301" s="68" t="s">
        <v>74</v>
      </c>
      <c r="E2301" s="48" t="s">
        <v>466</v>
      </c>
      <c r="F2301" s="69" t="str">
        <f>VLOOKUP(E2301,Customer[],2,FALSE)</f>
        <v>Arkar Tha 2</v>
      </c>
      <c r="G2301" s="69" t="str">
        <f>VLOOKUP(E2301,Customer[],3,FALSE)</f>
        <v>Sake kan Thar Rd</v>
      </c>
      <c r="H2301" s="69" t="str">
        <f>VLOOKUP(E2301,Customer[],4,FALSE)</f>
        <v>Hlaing Thar Yar</v>
      </c>
      <c r="I2301" s="48" t="s">
        <v>25</v>
      </c>
      <c r="J2301" s="70" t="str">
        <f>VLOOKUP(I2301,PGStock[],2,FALSE)</f>
        <v>Columbus Super Red Smooth 350 Ml</v>
      </c>
      <c r="K2301" s="71">
        <f>VLOOKUP(I2301,PGStock[],3,FALSE)</f>
        <v>0.35</v>
      </c>
      <c r="L2301" s="47">
        <v>3</v>
      </c>
      <c r="M2301" s="47">
        <f>VLOOKUP(I2301,PGStock[],6,FALSE)</f>
        <v>150</v>
      </c>
      <c r="N2301" s="47">
        <f>+PGSales!$L2301*PGSales!$M2301</f>
        <v>450</v>
      </c>
    </row>
    <row r="2302" spans="1:14" hidden="1" x14ac:dyDescent="0.25">
      <c r="A2302" s="77">
        <f t="shared" si="66"/>
        <v>2025</v>
      </c>
      <c r="B2302" s="77">
        <f t="shared" si="67"/>
        <v>1</v>
      </c>
      <c r="C2302" s="73">
        <v>45684</v>
      </c>
      <c r="D2302" s="68" t="s">
        <v>74</v>
      </c>
      <c r="E2302" s="48" t="s">
        <v>466</v>
      </c>
      <c r="F2302" s="69" t="str">
        <f>VLOOKUP(E2302,Customer[],2,FALSE)</f>
        <v>Arkar Tha 2</v>
      </c>
      <c r="G2302" s="69" t="str">
        <f>VLOOKUP(E2302,Customer[],3,FALSE)</f>
        <v>Sake kan Thar Rd</v>
      </c>
      <c r="H2302" s="69" t="str">
        <f>VLOOKUP(E2302,Customer[],4,FALSE)</f>
        <v>Hlaing Thar Yar</v>
      </c>
      <c r="I2302" s="48" t="s">
        <v>18</v>
      </c>
      <c r="J2302" s="70" t="str">
        <f>VLOOKUP(I2302,PGStock[],2,FALSE)</f>
        <v>Formula Rum 350ml</v>
      </c>
      <c r="K2302" s="71">
        <f>VLOOKUP(I2302,PGStock[],3,FALSE)</f>
        <v>0.35</v>
      </c>
      <c r="L2302" s="47">
        <v>6</v>
      </c>
      <c r="M2302" s="47">
        <f>VLOOKUP(I2302,PGStock[],6,FALSE)</f>
        <v>150</v>
      </c>
      <c r="N2302" s="47">
        <f>+PGSales!$L2302*PGSales!$M2302</f>
        <v>900</v>
      </c>
    </row>
    <row r="2303" spans="1:14" hidden="1" x14ac:dyDescent="0.25">
      <c r="A2303" s="77">
        <f t="shared" si="66"/>
        <v>2025</v>
      </c>
      <c r="B2303" s="77">
        <f t="shared" si="67"/>
        <v>1</v>
      </c>
      <c r="C2303" s="73">
        <v>45684</v>
      </c>
      <c r="D2303" s="68" t="s">
        <v>367</v>
      </c>
      <c r="E2303" s="48">
        <v>124</v>
      </c>
      <c r="F2303" s="69" t="str">
        <f>VLOOKUP(E2303,Customer[],2,FALSE)</f>
        <v>124 Store</v>
      </c>
      <c r="G2303" s="69" t="str">
        <f>VLOOKUP(E2303,Customer[],3,FALSE)</f>
        <v>Padamyar Rd</v>
      </c>
      <c r="H2303" s="69" t="str">
        <f>VLOOKUP(E2303,Customer[],4,FALSE)</f>
        <v>Hlaing Thar Yar</v>
      </c>
      <c r="I2303" s="48" t="s">
        <v>25</v>
      </c>
      <c r="J2303" s="70" t="str">
        <f>VLOOKUP(I2303,PGStock[],2,FALSE)</f>
        <v>Columbus Super Red Smooth 350 Ml</v>
      </c>
      <c r="K2303" s="71">
        <f>VLOOKUP(I2303,PGStock[],3,FALSE)</f>
        <v>0.35</v>
      </c>
      <c r="L2303" s="47">
        <v>3</v>
      </c>
      <c r="M2303" s="47">
        <f>VLOOKUP(I2303,PGStock[],6,FALSE)</f>
        <v>150</v>
      </c>
      <c r="N2303" s="47">
        <f>+PGSales!$L2303*PGSales!$M2303</f>
        <v>450</v>
      </c>
    </row>
    <row r="2304" spans="1:14" hidden="1" x14ac:dyDescent="0.25">
      <c r="A2304" s="77">
        <f t="shared" si="66"/>
        <v>2025</v>
      </c>
      <c r="B2304" s="77">
        <f t="shared" si="67"/>
        <v>1</v>
      </c>
      <c r="C2304" s="73">
        <v>45684</v>
      </c>
      <c r="D2304" s="68" t="s">
        <v>367</v>
      </c>
      <c r="E2304" s="48">
        <v>124</v>
      </c>
      <c r="F2304" s="69" t="str">
        <f>VLOOKUP(E2304,Customer[],2,FALSE)</f>
        <v>124 Store</v>
      </c>
      <c r="G2304" s="69" t="str">
        <f>VLOOKUP(E2304,Customer[],3,FALSE)</f>
        <v>Padamyar Rd</v>
      </c>
      <c r="H2304" s="69" t="str">
        <f>VLOOKUP(E2304,Customer[],4,FALSE)</f>
        <v>Hlaing Thar Yar</v>
      </c>
      <c r="I2304" s="48" t="s">
        <v>18</v>
      </c>
      <c r="J2304" s="70" t="str">
        <f>VLOOKUP(I2304,PGStock[],2,FALSE)</f>
        <v>Formula Rum 350ml</v>
      </c>
      <c r="K2304" s="71">
        <f>VLOOKUP(I2304,PGStock[],3,FALSE)</f>
        <v>0.35</v>
      </c>
      <c r="L2304" s="47">
        <v>3</v>
      </c>
      <c r="M2304" s="47">
        <f>VLOOKUP(I2304,PGStock[],6,FALSE)</f>
        <v>150</v>
      </c>
      <c r="N2304" s="47">
        <f>+PGSales!$L2304*PGSales!$M2304</f>
        <v>450</v>
      </c>
    </row>
    <row r="2305" spans="1:14" hidden="1" x14ac:dyDescent="0.25">
      <c r="A2305" s="77">
        <f t="shared" si="66"/>
        <v>2025</v>
      </c>
      <c r="B2305" s="77">
        <f t="shared" si="67"/>
        <v>1</v>
      </c>
      <c r="C2305" s="73">
        <v>45684</v>
      </c>
      <c r="D2305" s="68" t="s">
        <v>70</v>
      </c>
      <c r="E2305" s="48" t="s">
        <v>467</v>
      </c>
      <c r="F2305" s="69" t="str">
        <f>VLOOKUP(E2305,Customer[],2,FALSE)</f>
        <v>ANT Store</v>
      </c>
      <c r="G2305" s="69" t="str">
        <f>VLOOKUP(E2305,Customer[],3,FALSE)</f>
        <v>Sake kan Thar Rd</v>
      </c>
      <c r="H2305" s="69" t="str">
        <f>VLOOKUP(E2305,Customer[],4,FALSE)</f>
        <v>Hlaing Thar Yar</v>
      </c>
      <c r="I2305" s="48" t="s">
        <v>117</v>
      </c>
      <c r="J2305" s="70" t="str">
        <f>VLOOKUP(I2305,PGStock[],2,FALSE)</f>
        <v>ဒဂုံမန်ကျည်း ကော်ဗူး (1 Liter)</v>
      </c>
      <c r="K2305" s="71">
        <f>VLOOKUP(I2305,PGStock[],3,FALSE)</f>
        <v>1</v>
      </c>
      <c r="L2305" s="47">
        <v>2</v>
      </c>
      <c r="M2305" s="47">
        <f>VLOOKUP(I2305,PGStock[],6,FALSE)</f>
        <v>100</v>
      </c>
      <c r="N2305" s="47">
        <f>+PGSales!$L2305*PGSales!$M2305</f>
        <v>200</v>
      </c>
    </row>
    <row r="2306" spans="1:14" hidden="1" x14ac:dyDescent="0.25">
      <c r="A2306" s="77">
        <f t="shared" si="66"/>
        <v>2025</v>
      </c>
      <c r="B2306" s="77">
        <f t="shared" si="67"/>
        <v>1</v>
      </c>
      <c r="C2306" s="73">
        <v>45684</v>
      </c>
      <c r="D2306" s="68" t="s">
        <v>70</v>
      </c>
      <c r="E2306" s="48" t="s">
        <v>467</v>
      </c>
      <c r="F2306" s="69" t="str">
        <f>VLOOKUP(E2306,Customer[],2,FALSE)</f>
        <v>ANT Store</v>
      </c>
      <c r="G2306" s="69" t="str">
        <f>VLOOKUP(E2306,Customer[],3,FALSE)</f>
        <v>Sake kan Thar Rd</v>
      </c>
      <c r="H2306" s="69" t="str">
        <f>VLOOKUP(E2306,Customer[],4,FALSE)</f>
        <v>Hlaing Thar Yar</v>
      </c>
      <c r="I2306" s="48" t="s">
        <v>25</v>
      </c>
      <c r="J2306" s="70" t="str">
        <f>VLOOKUP(I2306,PGStock[],2,FALSE)</f>
        <v>Columbus Super Red Smooth 350 Ml</v>
      </c>
      <c r="K2306" s="71">
        <f>VLOOKUP(I2306,PGStock[],3,FALSE)</f>
        <v>0.35</v>
      </c>
      <c r="L2306" s="47">
        <v>1</v>
      </c>
      <c r="M2306" s="47">
        <f>VLOOKUP(I2306,PGStock[],6,FALSE)</f>
        <v>150</v>
      </c>
      <c r="N2306" s="47">
        <f>+PGSales!$L2306*PGSales!$M2306</f>
        <v>150</v>
      </c>
    </row>
    <row r="2307" spans="1:14" hidden="1" x14ac:dyDescent="0.25">
      <c r="A2307" s="77">
        <f t="shared" si="66"/>
        <v>2025</v>
      </c>
      <c r="B2307" s="77">
        <f t="shared" si="67"/>
        <v>1</v>
      </c>
      <c r="C2307" s="73">
        <v>45684</v>
      </c>
      <c r="D2307" s="68" t="s">
        <v>72</v>
      </c>
      <c r="E2307" s="48" t="s">
        <v>468</v>
      </c>
      <c r="F2307" s="69" t="str">
        <f>VLOOKUP(E2307,Customer[],2,FALSE)</f>
        <v>Zaw</v>
      </c>
      <c r="G2307" s="69" t="str">
        <f>VLOOKUP(E2307,Customer[],3,FALSE)</f>
        <v>Kyan Sitt Thar Rd</v>
      </c>
      <c r="H2307" s="69" t="str">
        <f>VLOOKUP(E2307,Customer[],4,FALSE)</f>
        <v>Hlaing Thar Yar</v>
      </c>
      <c r="I2307" s="48" t="s">
        <v>27</v>
      </c>
      <c r="J2307" s="70" t="str">
        <f>VLOOKUP(I2307,PGStock[],2,FALSE)</f>
        <v>Columbus Super Red Smooth 700 Ml</v>
      </c>
      <c r="K2307" s="71">
        <f>VLOOKUP(I2307,PGStock[],3,FALSE)</f>
        <v>0.7</v>
      </c>
      <c r="L2307" s="47">
        <v>1</v>
      </c>
      <c r="M2307" s="47">
        <f>VLOOKUP(I2307,PGStock[],6,FALSE)</f>
        <v>200</v>
      </c>
      <c r="N2307" s="47">
        <f>+PGSales!$L2307*PGSales!$M2307</f>
        <v>200</v>
      </c>
    </row>
    <row r="2308" spans="1:14" hidden="1" x14ac:dyDescent="0.25">
      <c r="A2308" s="77">
        <f t="shared" si="66"/>
        <v>2025</v>
      </c>
      <c r="B2308" s="77">
        <f t="shared" si="67"/>
        <v>1</v>
      </c>
      <c r="C2308" s="73">
        <v>45684</v>
      </c>
      <c r="D2308" s="68" t="s">
        <v>72</v>
      </c>
      <c r="E2308" s="48" t="s">
        <v>468</v>
      </c>
      <c r="F2308" s="69" t="str">
        <f>VLOOKUP(E2308,Customer[],2,FALSE)</f>
        <v>Zaw</v>
      </c>
      <c r="G2308" s="69" t="str">
        <f>VLOOKUP(E2308,Customer[],3,FALSE)</f>
        <v>Kyan Sitt Thar Rd</v>
      </c>
      <c r="H2308" s="69" t="str">
        <f>VLOOKUP(E2308,Customer[],4,FALSE)</f>
        <v>Hlaing Thar Yar</v>
      </c>
      <c r="I2308" s="48" t="s">
        <v>25</v>
      </c>
      <c r="J2308" s="70" t="str">
        <f>VLOOKUP(I2308,PGStock[],2,FALSE)</f>
        <v>Columbus Super Red Smooth 350 Ml</v>
      </c>
      <c r="K2308" s="71">
        <f>VLOOKUP(I2308,PGStock[],3,FALSE)</f>
        <v>0.35</v>
      </c>
      <c r="L2308" s="47">
        <v>1</v>
      </c>
      <c r="M2308" s="47">
        <f>VLOOKUP(I2308,PGStock[],6,FALSE)</f>
        <v>150</v>
      </c>
      <c r="N2308" s="47">
        <f>+PGSales!$L2308*PGSales!$M2308</f>
        <v>150</v>
      </c>
    </row>
    <row r="2309" spans="1:14" hidden="1" x14ac:dyDescent="0.25">
      <c r="A2309" s="77">
        <f t="shared" si="66"/>
        <v>2025</v>
      </c>
      <c r="B2309" s="77">
        <f t="shared" si="67"/>
        <v>1</v>
      </c>
      <c r="C2309" s="73">
        <v>45684</v>
      </c>
      <c r="D2309" s="68" t="s">
        <v>131</v>
      </c>
      <c r="E2309" s="48" t="s">
        <v>469</v>
      </c>
      <c r="F2309" s="69" t="str">
        <f>VLOOKUP(E2309,Customer[],2,FALSE)</f>
        <v>Nay La</v>
      </c>
      <c r="G2309" s="69" t="str">
        <f>VLOOKUP(E2309,Customer[],3,FALSE)</f>
        <v>Kyan Sitt Thar Rd</v>
      </c>
      <c r="H2309" s="69" t="str">
        <f>VLOOKUP(E2309,Customer[],4,FALSE)</f>
        <v>Hlaing Thar Yar</v>
      </c>
      <c r="I2309" s="48" t="s">
        <v>117</v>
      </c>
      <c r="J2309" s="70" t="str">
        <f>VLOOKUP(I2309,PGStock[],2,FALSE)</f>
        <v>ဒဂုံမန်ကျည်း ကော်ဗူး (1 Liter)</v>
      </c>
      <c r="K2309" s="71">
        <f>VLOOKUP(I2309,PGStock[],3,FALSE)</f>
        <v>1</v>
      </c>
      <c r="L2309" s="47">
        <v>2</v>
      </c>
      <c r="M2309" s="47">
        <f>VLOOKUP(I2309,PGStock[],6,FALSE)</f>
        <v>100</v>
      </c>
      <c r="N2309" s="47">
        <f>+PGSales!$L2309*PGSales!$M2309</f>
        <v>200</v>
      </c>
    </row>
    <row r="2310" spans="1:14" hidden="1" x14ac:dyDescent="0.25">
      <c r="A2310" s="77">
        <f t="shared" si="66"/>
        <v>2025</v>
      </c>
      <c r="B2310" s="77">
        <f t="shared" si="67"/>
        <v>1</v>
      </c>
      <c r="C2310" s="73">
        <v>45684</v>
      </c>
      <c r="D2310" s="68" t="s">
        <v>131</v>
      </c>
      <c r="E2310" s="48" t="s">
        <v>469</v>
      </c>
      <c r="F2310" s="69" t="str">
        <f>VLOOKUP(E2310,Customer[],2,FALSE)</f>
        <v>Nay La</v>
      </c>
      <c r="G2310" s="69" t="str">
        <f>VLOOKUP(E2310,Customer[],3,FALSE)</f>
        <v>Kyan Sitt Thar Rd</v>
      </c>
      <c r="H2310" s="69" t="str">
        <f>VLOOKUP(E2310,Customer[],4,FALSE)</f>
        <v>Hlaing Thar Yar</v>
      </c>
      <c r="I2310" s="48" t="s">
        <v>25</v>
      </c>
      <c r="J2310" s="70" t="str">
        <f>VLOOKUP(I2310,PGStock[],2,FALSE)</f>
        <v>Columbus Super Red Smooth 350 Ml</v>
      </c>
      <c r="K2310" s="71">
        <f>VLOOKUP(I2310,PGStock[],3,FALSE)</f>
        <v>0.35</v>
      </c>
      <c r="L2310" s="47">
        <v>6</v>
      </c>
      <c r="M2310" s="47">
        <f>VLOOKUP(I2310,PGStock[],6,FALSE)</f>
        <v>150</v>
      </c>
      <c r="N2310" s="47">
        <f>+PGSales!$L2310*PGSales!$M2310</f>
        <v>900</v>
      </c>
    </row>
    <row r="2311" spans="1:14" hidden="1" x14ac:dyDescent="0.25">
      <c r="A2311" s="77">
        <f t="shared" si="66"/>
        <v>2025</v>
      </c>
      <c r="B2311" s="77">
        <f t="shared" si="67"/>
        <v>1</v>
      </c>
      <c r="C2311" s="73">
        <v>45684</v>
      </c>
      <c r="D2311" s="68" t="s">
        <v>131</v>
      </c>
      <c r="E2311" s="48" t="s">
        <v>469</v>
      </c>
      <c r="F2311" s="69" t="str">
        <f>VLOOKUP(E2311,Customer[],2,FALSE)</f>
        <v>Nay La</v>
      </c>
      <c r="G2311" s="69" t="str">
        <f>VLOOKUP(E2311,Customer[],3,FALSE)</f>
        <v>Kyan Sitt Thar Rd</v>
      </c>
      <c r="H2311" s="69" t="str">
        <f>VLOOKUP(E2311,Customer[],4,FALSE)</f>
        <v>Hlaing Thar Yar</v>
      </c>
      <c r="I2311" s="48" t="s">
        <v>18</v>
      </c>
      <c r="J2311" s="70" t="str">
        <f>VLOOKUP(I2311,PGStock[],2,FALSE)</f>
        <v>Formula Rum 350ml</v>
      </c>
      <c r="K2311" s="71">
        <f>VLOOKUP(I2311,PGStock[],3,FALSE)</f>
        <v>0.35</v>
      </c>
      <c r="L2311" s="47">
        <v>3</v>
      </c>
      <c r="M2311" s="47">
        <f>VLOOKUP(I2311,PGStock[],6,FALSE)</f>
        <v>150</v>
      </c>
      <c r="N2311" s="47">
        <f>+PGSales!$L2311*PGSales!$M2311</f>
        <v>450</v>
      </c>
    </row>
    <row r="2312" spans="1:14" hidden="1" x14ac:dyDescent="0.25">
      <c r="A2312" s="77">
        <f t="shared" si="66"/>
        <v>2025</v>
      </c>
      <c r="B2312" s="77">
        <f t="shared" si="67"/>
        <v>1</v>
      </c>
      <c r="C2312" s="73">
        <v>45684</v>
      </c>
      <c r="D2312" s="68" t="s">
        <v>68</v>
      </c>
      <c r="E2312" s="48" t="s">
        <v>470</v>
      </c>
      <c r="F2312" s="69" t="str">
        <f>VLOOKUP(E2312,Customer[],2,FALSE)</f>
        <v>Yar Pyae San</v>
      </c>
      <c r="G2312" s="69" t="str">
        <f>VLOOKUP(E2312,Customer[],3,FALSE)</f>
        <v xml:space="preserve">Zay Rd </v>
      </c>
      <c r="H2312" s="69" t="str">
        <f>VLOOKUP(E2312,Customer[],4,FALSE)</f>
        <v>Hlaing Thar Yar</v>
      </c>
      <c r="I2312" s="48" t="s">
        <v>25</v>
      </c>
      <c r="J2312" s="70" t="str">
        <f>VLOOKUP(I2312,PGStock[],2,FALSE)</f>
        <v>Columbus Super Red Smooth 350 Ml</v>
      </c>
      <c r="K2312" s="71">
        <f>VLOOKUP(I2312,PGStock[],3,FALSE)</f>
        <v>0.35</v>
      </c>
      <c r="L2312" s="47">
        <v>2</v>
      </c>
      <c r="M2312" s="47">
        <f>VLOOKUP(I2312,PGStock[],6,FALSE)</f>
        <v>150</v>
      </c>
      <c r="N2312" s="47">
        <f>+PGSales!$L2312*PGSales!$M2312</f>
        <v>300</v>
      </c>
    </row>
    <row r="2313" spans="1:14" hidden="1" x14ac:dyDescent="0.25">
      <c r="A2313" s="77">
        <f t="shared" si="66"/>
        <v>2025</v>
      </c>
      <c r="B2313" s="77">
        <f t="shared" si="67"/>
        <v>1</v>
      </c>
      <c r="C2313" s="73">
        <v>45684</v>
      </c>
      <c r="D2313" s="68" t="s">
        <v>68</v>
      </c>
      <c r="E2313" s="48" t="s">
        <v>470</v>
      </c>
      <c r="F2313" s="69" t="str">
        <f>VLOOKUP(E2313,Customer[],2,FALSE)</f>
        <v>Yar Pyae San</v>
      </c>
      <c r="G2313" s="69" t="str">
        <f>VLOOKUP(E2313,Customer[],3,FALSE)</f>
        <v xml:space="preserve">Zay Rd </v>
      </c>
      <c r="H2313" s="69" t="str">
        <f>VLOOKUP(E2313,Customer[],4,FALSE)</f>
        <v>Hlaing Thar Yar</v>
      </c>
      <c r="I2313" s="48" t="s">
        <v>20</v>
      </c>
      <c r="J2313" s="70" t="str">
        <f>VLOOKUP(I2313,PGStock[],2,FALSE)</f>
        <v>Formula Rum 700ml</v>
      </c>
      <c r="K2313" s="71">
        <f>VLOOKUP(I2313,PGStock[],3,FALSE)</f>
        <v>0.7</v>
      </c>
      <c r="L2313" s="47">
        <v>1</v>
      </c>
      <c r="M2313" s="47">
        <f>VLOOKUP(I2313,PGStock[],6,FALSE)</f>
        <v>200</v>
      </c>
      <c r="N2313" s="47">
        <f>+PGSales!$L2313*PGSales!$M2313</f>
        <v>200</v>
      </c>
    </row>
    <row r="2314" spans="1:14" hidden="1" x14ac:dyDescent="0.25">
      <c r="A2314" s="77">
        <f t="shared" si="66"/>
        <v>2025</v>
      </c>
      <c r="B2314" s="77">
        <f t="shared" si="67"/>
        <v>1</v>
      </c>
      <c r="C2314" s="73">
        <v>45684</v>
      </c>
      <c r="D2314" s="68" t="s">
        <v>68</v>
      </c>
      <c r="E2314" s="48" t="s">
        <v>470</v>
      </c>
      <c r="F2314" s="69" t="str">
        <f>VLOOKUP(E2314,Customer[],2,FALSE)</f>
        <v>Yar Pyae San</v>
      </c>
      <c r="G2314" s="69" t="str">
        <f>VLOOKUP(E2314,Customer[],3,FALSE)</f>
        <v xml:space="preserve">Zay Rd </v>
      </c>
      <c r="H2314" s="69" t="str">
        <f>VLOOKUP(E2314,Customer[],4,FALSE)</f>
        <v>Hlaing Thar Yar</v>
      </c>
      <c r="I2314" s="48" t="s">
        <v>18</v>
      </c>
      <c r="J2314" s="70" t="str">
        <f>VLOOKUP(I2314,PGStock[],2,FALSE)</f>
        <v>Formula Rum 350ml</v>
      </c>
      <c r="K2314" s="71">
        <f>VLOOKUP(I2314,PGStock[],3,FALSE)</f>
        <v>0.35</v>
      </c>
      <c r="L2314" s="47">
        <v>3</v>
      </c>
      <c r="M2314" s="47">
        <f>VLOOKUP(I2314,PGStock[],6,FALSE)</f>
        <v>150</v>
      </c>
      <c r="N2314" s="47">
        <f>+PGSales!$L2314*PGSales!$M2314</f>
        <v>450</v>
      </c>
    </row>
    <row r="2315" spans="1:14" hidden="1" x14ac:dyDescent="0.25">
      <c r="A2315" s="77">
        <f t="shared" si="66"/>
        <v>2025</v>
      </c>
      <c r="B2315" s="77">
        <f t="shared" si="67"/>
        <v>1</v>
      </c>
      <c r="C2315" s="73">
        <v>45685</v>
      </c>
      <c r="D2315" s="68" t="s">
        <v>115</v>
      </c>
      <c r="E2315" s="48" t="s">
        <v>412</v>
      </c>
      <c r="F2315" s="69" t="str">
        <f>VLOOKUP(E2315,Customer[],2,FALSE)</f>
        <v>Sakarwar 2</v>
      </c>
      <c r="G2315" s="69" t="str">
        <f>VLOOKUP(E2315,Customer[],3,FALSE)</f>
        <v>Nawe Ni Rd</v>
      </c>
      <c r="H2315" s="69" t="str">
        <f>VLOOKUP(E2315,Customer[],4,FALSE)</f>
        <v>N/Oakkala</v>
      </c>
      <c r="I2315" s="48" t="s">
        <v>18</v>
      </c>
      <c r="J2315" s="70" t="str">
        <f>VLOOKUP(I2315,PGStock[],2,FALSE)</f>
        <v>Formula Rum 350ml</v>
      </c>
      <c r="K2315" s="71">
        <f>VLOOKUP(I2315,PGStock[],3,FALSE)</f>
        <v>0.35</v>
      </c>
      <c r="L2315" s="47">
        <v>3</v>
      </c>
      <c r="M2315" s="47">
        <f>VLOOKUP(I2315,PGStock[],6,FALSE)</f>
        <v>150</v>
      </c>
      <c r="N2315" s="47">
        <f>+PGSales!$L2315*PGSales!$M2315</f>
        <v>450</v>
      </c>
    </row>
    <row r="2316" spans="1:14" hidden="1" x14ac:dyDescent="0.25">
      <c r="A2316" s="77">
        <f t="shared" si="66"/>
        <v>2025</v>
      </c>
      <c r="B2316" s="77">
        <f t="shared" si="67"/>
        <v>1</v>
      </c>
      <c r="C2316" s="73">
        <v>45685</v>
      </c>
      <c r="D2316" s="68" t="s">
        <v>2</v>
      </c>
      <c r="E2316" s="48" t="s">
        <v>393</v>
      </c>
      <c r="F2316" s="69" t="str">
        <f>VLOOKUP(E2316,Customer[],2,FALSE)</f>
        <v>Khun Myant</v>
      </c>
      <c r="G2316" s="69" t="str">
        <f>VLOOKUP(E2316,Customer[],3,FALSE)</f>
        <v>Nuaung Yann Rd</v>
      </c>
      <c r="H2316" s="69" t="str">
        <f>VLOOKUP(E2316,Customer[],4,FALSE)</f>
        <v>S Paukkan N/Oakkala</v>
      </c>
      <c r="I2316" s="48" t="s">
        <v>23</v>
      </c>
      <c r="J2316" s="70" t="str">
        <f>VLOOKUP(I2316,PGStock[],2,FALSE)</f>
        <v>Columbus Super Red Smooth 175 Ml</v>
      </c>
      <c r="K2316" s="71">
        <f>VLOOKUP(I2316,PGStock[],3,FALSE)</f>
        <v>0.17499999999999999</v>
      </c>
      <c r="L2316" s="47">
        <v>3</v>
      </c>
      <c r="M2316" s="47">
        <f>VLOOKUP(I2316,PGStock[],6,FALSE)</f>
        <v>100</v>
      </c>
      <c r="N2316" s="47">
        <f>+PGSales!$L2316*PGSales!$M2316</f>
        <v>300</v>
      </c>
    </row>
    <row r="2317" spans="1:14" hidden="1" x14ac:dyDescent="0.25">
      <c r="A2317" s="77">
        <f t="shared" si="66"/>
        <v>2025</v>
      </c>
      <c r="B2317" s="77">
        <f t="shared" si="67"/>
        <v>1</v>
      </c>
      <c r="C2317" s="73">
        <v>45685</v>
      </c>
      <c r="D2317" s="68" t="s">
        <v>2</v>
      </c>
      <c r="E2317" s="48" t="s">
        <v>393</v>
      </c>
      <c r="F2317" s="69" t="str">
        <f>VLOOKUP(E2317,Customer[],2,FALSE)</f>
        <v>Khun Myant</v>
      </c>
      <c r="G2317" s="69" t="str">
        <f>VLOOKUP(E2317,Customer[],3,FALSE)</f>
        <v>Nuaung Yann Rd</v>
      </c>
      <c r="H2317" s="69" t="str">
        <f>VLOOKUP(E2317,Customer[],4,FALSE)</f>
        <v>S Paukkan N/Oakkala</v>
      </c>
      <c r="I2317" s="48" t="s">
        <v>18</v>
      </c>
      <c r="J2317" s="70" t="str">
        <f>VLOOKUP(I2317,PGStock[],2,FALSE)</f>
        <v>Formula Rum 350ml</v>
      </c>
      <c r="K2317" s="71">
        <f>VLOOKUP(I2317,PGStock[],3,FALSE)</f>
        <v>0.35</v>
      </c>
      <c r="L2317" s="47">
        <v>1</v>
      </c>
      <c r="M2317" s="47">
        <f>VLOOKUP(I2317,PGStock[],6,FALSE)</f>
        <v>150</v>
      </c>
      <c r="N2317" s="47">
        <f>+PGSales!$L2317*PGSales!$M2317</f>
        <v>150</v>
      </c>
    </row>
    <row r="2318" spans="1:14" hidden="1" x14ac:dyDescent="0.25">
      <c r="A2318" s="77">
        <f t="shared" si="66"/>
        <v>2025</v>
      </c>
      <c r="B2318" s="77">
        <f t="shared" si="67"/>
        <v>1</v>
      </c>
      <c r="C2318" s="73">
        <v>45685</v>
      </c>
      <c r="D2318" s="68" t="s">
        <v>187</v>
      </c>
      <c r="E2318" s="48" t="s">
        <v>409</v>
      </c>
      <c r="F2318" s="69" t="str">
        <f>VLOOKUP(E2318,Customer[],2,FALSE)</f>
        <v>Kyout Lan Htate</v>
      </c>
      <c r="G2318" s="69" t="str">
        <f>VLOOKUP(E2318,Customer[],3,FALSE)</f>
        <v>Bagan Rd</v>
      </c>
      <c r="H2318" s="69" t="str">
        <f>VLOOKUP(E2318,Customer[],4,FALSE)</f>
        <v>S Paukkan N/Oakkala</v>
      </c>
      <c r="I2318" s="48" t="s">
        <v>25</v>
      </c>
      <c r="J2318" s="70" t="str">
        <f>VLOOKUP(I2318,PGStock[],2,FALSE)</f>
        <v>Columbus Super Red Smooth 350 Ml</v>
      </c>
      <c r="K2318" s="71">
        <f>VLOOKUP(I2318,PGStock[],3,FALSE)</f>
        <v>0.35</v>
      </c>
      <c r="L2318" s="47">
        <v>4</v>
      </c>
      <c r="M2318" s="47">
        <f>VLOOKUP(I2318,PGStock[],6,FALSE)</f>
        <v>150</v>
      </c>
      <c r="N2318" s="47">
        <f>+PGSales!$L2318*PGSales!$M2318</f>
        <v>600</v>
      </c>
    </row>
    <row r="2319" spans="1:14" hidden="1" x14ac:dyDescent="0.25">
      <c r="A2319" s="77">
        <f t="shared" si="66"/>
        <v>2025</v>
      </c>
      <c r="B2319" s="77">
        <f t="shared" si="67"/>
        <v>1</v>
      </c>
      <c r="C2319" s="73">
        <v>45685</v>
      </c>
      <c r="D2319" s="68" t="s">
        <v>3</v>
      </c>
      <c r="E2319" s="48" t="s">
        <v>411</v>
      </c>
      <c r="F2319" s="69" t="str">
        <f>VLOOKUP(E2319,Customer[],2,FALSE)</f>
        <v>Aung zay</v>
      </c>
      <c r="G2319" s="69" t="str">
        <f>VLOOKUP(E2319,Customer[],3,FALSE)</f>
        <v>Nawe Thar Gi Rd</v>
      </c>
      <c r="H2319" s="69" t="str">
        <f>VLOOKUP(E2319,Customer[],4,FALSE)</f>
        <v>N/Oakkala</v>
      </c>
      <c r="I2319" s="48" t="s">
        <v>18</v>
      </c>
      <c r="J2319" s="70" t="str">
        <f>VLOOKUP(I2319,PGStock[],2,FALSE)</f>
        <v>Formula Rum 350ml</v>
      </c>
      <c r="K2319" s="71">
        <f>VLOOKUP(I2319,PGStock[],3,FALSE)</f>
        <v>0.35</v>
      </c>
      <c r="L2319" s="47">
        <v>3</v>
      </c>
      <c r="M2319" s="47">
        <f>VLOOKUP(I2319,PGStock[],6,FALSE)</f>
        <v>150</v>
      </c>
      <c r="N2319" s="47">
        <f>+PGSales!$L2319*PGSales!$M2319</f>
        <v>450</v>
      </c>
    </row>
    <row r="2320" spans="1:14" hidden="1" x14ac:dyDescent="0.25">
      <c r="A2320" s="77">
        <f t="shared" si="66"/>
        <v>2025</v>
      </c>
      <c r="B2320" s="77">
        <f t="shared" si="67"/>
        <v>1</v>
      </c>
      <c r="C2320" s="73">
        <v>45685</v>
      </c>
      <c r="D2320" s="68" t="s">
        <v>0</v>
      </c>
      <c r="E2320" s="48" t="s">
        <v>406</v>
      </c>
      <c r="F2320" s="69" t="str">
        <f>VLOOKUP(E2320,Customer[],2,FALSE)</f>
        <v>Sare Muke</v>
      </c>
      <c r="G2320" s="69" t="str">
        <f>VLOOKUP(E2320,Customer[],3,FALSE)</f>
        <v>Ka Mar Thi Rd</v>
      </c>
      <c r="H2320" s="69" t="str">
        <f>VLOOKUP(E2320,Customer[],4,FALSE)</f>
        <v>N/Oakkala</v>
      </c>
      <c r="I2320" s="48" t="s">
        <v>27</v>
      </c>
      <c r="J2320" s="70" t="str">
        <f>VLOOKUP(I2320,PGStock[],2,FALSE)</f>
        <v>Columbus Super Red Smooth 700 Ml</v>
      </c>
      <c r="K2320" s="71">
        <f>VLOOKUP(I2320,PGStock[],3,FALSE)</f>
        <v>0.7</v>
      </c>
      <c r="L2320" s="47">
        <v>1</v>
      </c>
      <c r="M2320" s="47">
        <f>VLOOKUP(I2320,PGStock[],6,FALSE)</f>
        <v>200</v>
      </c>
      <c r="N2320" s="47">
        <f>+PGSales!$L2320*PGSales!$M2320</f>
        <v>200</v>
      </c>
    </row>
    <row r="2321" spans="1:14" hidden="1" x14ac:dyDescent="0.25">
      <c r="A2321" s="77">
        <f t="shared" si="66"/>
        <v>2025</v>
      </c>
      <c r="B2321" s="77">
        <f t="shared" si="67"/>
        <v>1</v>
      </c>
      <c r="C2321" s="73">
        <v>45685</v>
      </c>
      <c r="D2321" s="68" t="s">
        <v>0</v>
      </c>
      <c r="E2321" s="48" t="s">
        <v>406</v>
      </c>
      <c r="F2321" s="69" t="str">
        <f>VLOOKUP(E2321,Customer[],2,FALSE)</f>
        <v>Sare Muke</v>
      </c>
      <c r="G2321" s="69" t="str">
        <f>VLOOKUP(E2321,Customer[],3,FALSE)</f>
        <v>Ka Mar Thi Rd</v>
      </c>
      <c r="H2321" s="69" t="str">
        <f>VLOOKUP(E2321,Customer[],4,FALSE)</f>
        <v>N/Oakkala</v>
      </c>
      <c r="I2321" s="48" t="s">
        <v>25</v>
      </c>
      <c r="J2321" s="70" t="str">
        <f>VLOOKUP(I2321,PGStock[],2,FALSE)</f>
        <v>Columbus Super Red Smooth 350 Ml</v>
      </c>
      <c r="K2321" s="71">
        <f>VLOOKUP(I2321,PGStock[],3,FALSE)</f>
        <v>0.35</v>
      </c>
      <c r="L2321" s="47">
        <v>6</v>
      </c>
      <c r="M2321" s="47">
        <f>VLOOKUP(I2321,PGStock[],6,FALSE)</f>
        <v>150</v>
      </c>
      <c r="N2321" s="47">
        <f>+PGSales!$L2321*PGSales!$M2321</f>
        <v>900</v>
      </c>
    </row>
    <row r="2322" spans="1:14" hidden="1" x14ac:dyDescent="0.25">
      <c r="A2322" s="77">
        <f t="shared" si="66"/>
        <v>2025</v>
      </c>
      <c r="B2322" s="77">
        <f t="shared" si="67"/>
        <v>1</v>
      </c>
      <c r="C2322" s="73">
        <v>45685</v>
      </c>
      <c r="D2322" s="68" t="s">
        <v>1</v>
      </c>
      <c r="E2322" s="48" t="s">
        <v>413</v>
      </c>
      <c r="F2322" s="69" t="str">
        <f>VLOOKUP(E2322,Customer[],2,FALSE)</f>
        <v>Sakarwar 1</v>
      </c>
      <c r="G2322" s="69" t="str">
        <f>VLOOKUP(E2322,Customer[],3,FALSE)</f>
        <v>Lan Wa Rd</v>
      </c>
      <c r="H2322" s="69" t="str">
        <f>VLOOKUP(E2322,Customer[],4,FALSE)</f>
        <v>N/Oakkala</v>
      </c>
      <c r="I2322" s="48" t="s">
        <v>25</v>
      </c>
      <c r="J2322" s="70" t="str">
        <f>VLOOKUP(I2322,PGStock[],2,FALSE)</f>
        <v>Columbus Super Red Smooth 350 Ml</v>
      </c>
      <c r="K2322" s="71">
        <f>VLOOKUP(I2322,PGStock[],3,FALSE)</f>
        <v>0.35</v>
      </c>
      <c r="L2322" s="47">
        <v>6</v>
      </c>
      <c r="M2322" s="47">
        <f>VLOOKUP(I2322,PGStock[],6,FALSE)</f>
        <v>150</v>
      </c>
      <c r="N2322" s="47">
        <f>+PGSales!$L2322*PGSales!$M2322</f>
        <v>900</v>
      </c>
    </row>
    <row r="2323" spans="1:14" hidden="1" x14ac:dyDescent="0.25">
      <c r="A2323" s="77">
        <f t="shared" si="66"/>
        <v>2025</v>
      </c>
      <c r="B2323" s="77">
        <f t="shared" si="67"/>
        <v>1</v>
      </c>
      <c r="C2323" s="73">
        <v>45685</v>
      </c>
      <c r="D2323" s="68" t="s">
        <v>1</v>
      </c>
      <c r="E2323" s="48" t="s">
        <v>413</v>
      </c>
      <c r="F2323" s="69" t="str">
        <f>VLOOKUP(E2323,Customer[],2,FALSE)</f>
        <v>Sakarwar 1</v>
      </c>
      <c r="G2323" s="69" t="str">
        <f>VLOOKUP(E2323,Customer[],3,FALSE)</f>
        <v>Lan Wa Rd</v>
      </c>
      <c r="H2323" s="69" t="str">
        <f>VLOOKUP(E2323,Customer[],4,FALSE)</f>
        <v>N/Oakkala</v>
      </c>
      <c r="I2323" s="48" t="s">
        <v>20</v>
      </c>
      <c r="J2323" s="70" t="str">
        <f>VLOOKUP(I2323,PGStock[],2,FALSE)</f>
        <v>Formula Rum 700ml</v>
      </c>
      <c r="K2323" s="71">
        <f>VLOOKUP(I2323,PGStock[],3,FALSE)</f>
        <v>0.7</v>
      </c>
      <c r="L2323" s="47">
        <v>1</v>
      </c>
      <c r="M2323" s="47">
        <f>VLOOKUP(I2323,PGStock[],6,FALSE)</f>
        <v>200</v>
      </c>
      <c r="N2323" s="47">
        <f>+PGSales!$L2323*PGSales!$M2323</f>
        <v>200</v>
      </c>
    </row>
    <row r="2324" spans="1:14" hidden="1" x14ac:dyDescent="0.25">
      <c r="A2324" s="77">
        <f t="shared" si="66"/>
        <v>2025</v>
      </c>
      <c r="B2324" s="77">
        <f t="shared" si="67"/>
        <v>1</v>
      </c>
      <c r="C2324" s="73">
        <v>45685</v>
      </c>
      <c r="D2324" s="68" t="s">
        <v>1</v>
      </c>
      <c r="E2324" s="48" t="s">
        <v>413</v>
      </c>
      <c r="F2324" s="69" t="str">
        <f>VLOOKUP(E2324,Customer[],2,FALSE)</f>
        <v>Sakarwar 1</v>
      </c>
      <c r="G2324" s="69" t="str">
        <f>VLOOKUP(E2324,Customer[],3,FALSE)</f>
        <v>Lan Wa Rd</v>
      </c>
      <c r="H2324" s="69" t="str">
        <f>VLOOKUP(E2324,Customer[],4,FALSE)</f>
        <v>N/Oakkala</v>
      </c>
      <c r="I2324" s="48" t="s">
        <v>18</v>
      </c>
      <c r="J2324" s="70" t="str">
        <f>VLOOKUP(I2324,PGStock[],2,FALSE)</f>
        <v>Formula Rum 350ml</v>
      </c>
      <c r="K2324" s="71">
        <f>VLOOKUP(I2324,PGStock[],3,FALSE)</f>
        <v>0.35</v>
      </c>
      <c r="L2324" s="47">
        <v>5</v>
      </c>
      <c r="M2324" s="47">
        <f>VLOOKUP(I2324,PGStock[],6,FALSE)</f>
        <v>150</v>
      </c>
      <c r="N2324" s="47">
        <f>+PGSales!$L2324*PGSales!$M2324</f>
        <v>750</v>
      </c>
    </row>
    <row r="2325" spans="1:14" hidden="1" x14ac:dyDescent="0.25">
      <c r="A2325" s="77">
        <f t="shared" si="66"/>
        <v>2025</v>
      </c>
      <c r="B2325" s="77">
        <f t="shared" si="67"/>
        <v>1</v>
      </c>
      <c r="C2325" s="73">
        <v>45685</v>
      </c>
      <c r="D2325" s="68" t="s">
        <v>60</v>
      </c>
      <c r="E2325" s="48" t="s">
        <v>414</v>
      </c>
      <c r="F2325" s="69" t="str">
        <f>VLOOKUP(E2325,Customer[],2,FALSE)</f>
        <v>Paddue War</v>
      </c>
      <c r="G2325" s="69" t="str">
        <f>VLOOKUP(E2325,Customer[],3,FALSE)</f>
        <v>Bayane naung Rd</v>
      </c>
      <c r="H2325" s="69" t="str">
        <f>VLOOKUP(E2325,Customer[],4,FALSE)</f>
        <v>N/Oakkala</v>
      </c>
      <c r="I2325" s="48" t="s">
        <v>27</v>
      </c>
      <c r="J2325" s="70" t="str">
        <f>VLOOKUP(I2325,PGStock[],2,FALSE)</f>
        <v>Columbus Super Red Smooth 700 Ml</v>
      </c>
      <c r="K2325" s="71">
        <f>VLOOKUP(I2325,PGStock[],3,FALSE)</f>
        <v>0.7</v>
      </c>
      <c r="L2325" s="47">
        <v>1</v>
      </c>
      <c r="M2325" s="47">
        <f>VLOOKUP(I2325,PGStock[],6,FALSE)</f>
        <v>200</v>
      </c>
      <c r="N2325" s="47">
        <f>+PGSales!$L2325*PGSales!$M2325</f>
        <v>200</v>
      </c>
    </row>
    <row r="2326" spans="1:14" hidden="1" x14ac:dyDescent="0.25">
      <c r="A2326" s="77">
        <f t="shared" si="66"/>
        <v>2025</v>
      </c>
      <c r="B2326" s="77">
        <f t="shared" si="67"/>
        <v>1</v>
      </c>
      <c r="C2326" s="73">
        <v>45685</v>
      </c>
      <c r="D2326" s="68" t="s">
        <v>60</v>
      </c>
      <c r="E2326" s="48" t="s">
        <v>414</v>
      </c>
      <c r="F2326" s="69" t="str">
        <f>VLOOKUP(E2326,Customer[],2,FALSE)</f>
        <v>Paddue War</v>
      </c>
      <c r="G2326" s="69" t="str">
        <f>VLOOKUP(E2326,Customer[],3,FALSE)</f>
        <v>Bayane naung Rd</v>
      </c>
      <c r="H2326" s="69" t="str">
        <f>VLOOKUP(E2326,Customer[],4,FALSE)</f>
        <v>N/Oakkala</v>
      </c>
      <c r="I2326" s="48" t="s">
        <v>25</v>
      </c>
      <c r="J2326" s="70" t="str">
        <f>VLOOKUP(I2326,PGStock[],2,FALSE)</f>
        <v>Columbus Super Red Smooth 350 Ml</v>
      </c>
      <c r="K2326" s="71">
        <f>VLOOKUP(I2326,PGStock[],3,FALSE)</f>
        <v>0.35</v>
      </c>
      <c r="L2326" s="47">
        <v>5</v>
      </c>
      <c r="M2326" s="47">
        <f>VLOOKUP(I2326,PGStock[],6,FALSE)</f>
        <v>150</v>
      </c>
      <c r="N2326" s="47">
        <f>+PGSales!$L2326*PGSales!$M2326</f>
        <v>750</v>
      </c>
    </row>
    <row r="2327" spans="1:14" hidden="1" x14ac:dyDescent="0.25">
      <c r="A2327" s="77">
        <f t="shared" si="66"/>
        <v>2025</v>
      </c>
      <c r="B2327" s="77">
        <f t="shared" si="67"/>
        <v>1</v>
      </c>
      <c r="C2327" s="73">
        <v>45685</v>
      </c>
      <c r="D2327" s="68" t="s">
        <v>60</v>
      </c>
      <c r="E2327" s="48" t="s">
        <v>414</v>
      </c>
      <c r="F2327" s="69" t="str">
        <f>VLOOKUP(E2327,Customer[],2,FALSE)</f>
        <v>Paddue War</v>
      </c>
      <c r="G2327" s="69" t="str">
        <f>VLOOKUP(E2327,Customer[],3,FALSE)</f>
        <v>Bayane naung Rd</v>
      </c>
      <c r="H2327" s="69" t="str">
        <f>VLOOKUP(E2327,Customer[],4,FALSE)</f>
        <v>N/Oakkala</v>
      </c>
      <c r="I2327" s="48" t="s">
        <v>20</v>
      </c>
      <c r="J2327" s="70" t="str">
        <f>VLOOKUP(I2327,PGStock[],2,FALSE)</f>
        <v>Formula Rum 700ml</v>
      </c>
      <c r="K2327" s="71">
        <f>VLOOKUP(I2327,PGStock[],3,FALSE)</f>
        <v>0.7</v>
      </c>
      <c r="L2327" s="47">
        <v>2</v>
      </c>
      <c r="M2327" s="47">
        <f>VLOOKUP(I2327,PGStock[],6,FALSE)</f>
        <v>200</v>
      </c>
      <c r="N2327" s="47">
        <f>+PGSales!$L2327*PGSales!$M2327</f>
        <v>400</v>
      </c>
    </row>
    <row r="2328" spans="1:14" hidden="1" x14ac:dyDescent="0.25">
      <c r="A2328" s="77">
        <f t="shared" si="66"/>
        <v>2025</v>
      </c>
      <c r="B2328" s="77">
        <f t="shared" si="67"/>
        <v>1</v>
      </c>
      <c r="C2328" s="73">
        <v>45685</v>
      </c>
      <c r="D2328" s="68" t="s">
        <v>60</v>
      </c>
      <c r="E2328" s="48" t="s">
        <v>414</v>
      </c>
      <c r="F2328" s="69" t="str">
        <f>VLOOKUP(E2328,Customer[],2,FALSE)</f>
        <v>Paddue War</v>
      </c>
      <c r="G2328" s="69" t="str">
        <f>VLOOKUP(E2328,Customer[],3,FALSE)</f>
        <v>Bayane naung Rd</v>
      </c>
      <c r="H2328" s="69" t="str">
        <f>VLOOKUP(E2328,Customer[],4,FALSE)</f>
        <v>N/Oakkala</v>
      </c>
      <c r="I2328" s="48" t="s">
        <v>18</v>
      </c>
      <c r="J2328" s="70" t="str">
        <f>VLOOKUP(I2328,PGStock[],2,FALSE)</f>
        <v>Formula Rum 350ml</v>
      </c>
      <c r="K2328" s="71">
        <f>VLOOKUP(I2328,PGStock[],3,FALSE)</f>
        <v>0.35</v>
      </c>
      <c r="L2328" s="47">
        <v>16</v>
      </c>
      <c r="M2328" s="47">
        <f>VLOOKUP(I2328,PGStock[],6,FALSE)</f>
        <v>150</v>
      </c>
      <c r="N2328" s="47">
        <f>+PGSales!$L2328*PGSales!$M2328</f>
        <v>2400</v>
      </c>
    </row>
    <row r="2329" spans="1:14" hidden="1" x14ac:dyDescent="0.25">
      <c r="A2329" s="77">
        <f t="shared" si="66"/>
        <v>2025</v>
      </c>
      <c r="B2329" s="77">
        <f t="shared" si="67"/>
        <v>1</v>
      </c>
      <c r="C2329" s="73">
        <v>45685</v>
      </c>
      <c r="D2329" s="68" t="s">
        <v>62</v>
      </c>
      <c r="E2329" s="48" t="s">
        <v>377</v>
      </c>
      <c r="F2329" s="69" t="str">
        <f>VLOOKUP(E2329,Customer[],2,FALSE)</f>
        <v>Style 2</v>
      </c>
      <c r="G2329" s="69" t="str">
        <f>VLOOKUP(E2329,Customer[],3,FALSE)</f>
        <v>Thamain Bamyan Rd</v>
      </c>
      <c r="H2329" s="69" t="str">
        <f>VLOOKUP(E2329,Customer[],4,FALSE)</f>
        <v>Mangalar T/N</v>
      </c>
      <c r="I2329" s="48" t="s">
        <v>25</v>
      </c>
      <c r="J2329" s="70" t="str">
        <f>VLOOKUP(I2329,PGStock[],2,FALSE)</f>
        <v>Columbus Super Red Smooth 350 Ml</v>
      </c>
      <c r="K2329" s="71">
        <f>VLOOKUP(I2329,PGStock[],3,FALSE)</f>
        <v>0.35</v>
      </c>
      <c r="L2329" s="47">
        <v>12</v>
      </c>
      <c r="M2329" s="47">
        <f>VLOOKUP(I2329,PGStock[],6,FALSE)</f>
        <v>150</v>
      </c>
      <c r="N2329" s="47">
        <f>+PGSales!$L2329*PGSales!$M2329</f>
        <v>1800</v>
      </c>
    </row>
    <row r="2330" spans="1:14" hidden="1" x14ac:dyDescent="0.25">
      <c r="A2330" s="77">
        <f t="shared" si="66"/>
        <v>2025</v>
      </c>
      <c r="B2330" s="77">
        <f t="shared" si="67"/>
        <v>1</v>
      </c>
      <c r="C2330" s="73">
        <v>45685</v>
      </c>
      <c r="D2330" s="68" t="s">
        <v>62</v>
      </c>
      <c r="E2330" s="48" t="s">
        <v>377</v>
      </c>
      <c r="F2330" s="69" t="str">
        <f>VLOOKUP(E2330,Customer[],2,FALSE)</f>
        <v>Style 2</v>
      </c>
      <c r="G2330" s="69" t="str">
        <f>VLOOKUP(E2330,Customer[],3,FALSE)</f>
        <v>Thamain Bamyan Rd</v>
      </c>
      <c r="H2330" s="69" t="str">
        <f>VLOOKUP(E2330,Customer[],4,FALSE)</f>
        <v>Mangalar T/N</v>
      </c>
      <c r="I2330" s="48" t="s">
        <v>20</v>
      </c>
      <c r="J2330" s="70" t="str">
        <f>VLOOKUP(I2330,PGStock[],2,FALSE)</f>
        <v>Formula Rum 700ml</v>
      </c>
      <c r="K2330" s="71">
        <f>VLOOKUP(I2330,PGStock[],3,FALSE)</f>
        <v>0.7</v>
      </c>
      <c r="L2330" s="47">
        <v>3</v>
      </c>
      <c r="M2330" s="47">
        <f>VLOOKUP(I2330,PGStock[],6,FALSE)</f>
        <v>200</v>
      </c>
      <c r="N2330" s="47">
        <f>+PGSales!$L2330*PGSales!$M2330</f>
        <v>600</v>
      </c>
    </row>
    <row r="2331" spans="1:14" hidden="1" x14ac:dyDescent="0.25">
      <c r="A2331" s="77">
        <f t="shared" si="66"/>
        <v>2025</v>
      </c>
      <c r="B2331" s="77">
        <f t="shared" si="67"/>
        <v>1</v>
      </c>
      <c r="C2331" s="73">
        <v>45685</v>
      </c>
      <c r="D2331" s="68" t="s">
        <v>62</v>
      </c>
      <c r="E2331" s="48" t="s">
        <v>377</v>
      </c>
      <c r="F2331" s="69" t="str">
        <f>VLOOKUP(E2331,Customer[],2,FALSE)</f>
        <v>Style 2</v>
      </c>
      <c r="G2331" s="69" t="str">
        <f>VLOOKUP(E2331,Customer[],3,FALSE)</f>
        <v>Thamain Bamyan Rd</v>
      </c>
      <c r="H2331" s="69" t="str">
        <f>VLOOKUP(E2331,Customer[],4,FALSE)</f>
        <v>Mangalar T/N</v>
      </c>
      <c r="I2331" s="48" t="s">
        <v>18</v>
      </c>
      <c r="J2331" s="70" t="str">
        <f>VLOOKUP(I2331,PGStock[],2,FALSE)</f>
        <v>Formula Rum 350ml</v>
      </c>
      <c r="K2331" s="71">
        <f>VLOOKUP(I2331,PGStock[],3,FALSE)</f>
        <v>0.35</v>
      </c>
      <c r="L2331" s="47">
        <v>5</v>
      </c>
      <c r="M2331" s="47">
        <f>VLOOKUP(I2331,PGStock[],6,FALSE)</f>
        <v>150</v>
      </c>
      <c r="N2331" s="47">
        <f>+PGSales!$L2331*PGSales!$M2331</f>
        <v>750</v>
      </c>
    </row>
    <row r="2332" spans="1:14" hidden="1" x14ac:dyDescent="0.25">
      <c r="A2332" s="77">
        <f t="shared" si="66"/>
        <v>2025</v>
      </c>
      <c r="B2332" s="77">
        <f t="shared" si="67"/>
        <v>1</v>
      </c>
      <c r="C2332" s="73">
        <v>45685</v>
      </c>
      <c r="D2332" s="68" t="s">
        <v>66</v>
      </c>
      <c r="E2332" s="48" t="s">
        <v>379</v>
      </c>
      <c r="F2332" s="69" t="str">
        <f>VLOOKUP(E2332,Customer[],2,FALSE)</f>
        <v>Demo</v>
      </c>
      <c r="G2332" s="69" t="str">
        <f>VLOOKUP(E2332,Customer[],3,FALSE)</f>
        <v>Thamain Bamyan Rd</v>
      </c>
      <c r="H2332" s="69" t="str">
        <f>VLOOKUP(E2332,Customer[],4,FALSE)</f>
        <v>Mangalar T/N</v>
      </c>
      <c r="I2332" s="48" t="s">
        <v>25</v>
      </c>
      <c r="J2332" s="70" t="str">
        <f>VLOOKUP(I2332,PGStock[],2,FALSE)</f>
        <v>Columbus Super Red Smooth 350 Ml</v>
      </c>
      <c r="K2332" s="71">
        <f>VLOOKUP(I2332,PGStock[],3,FALSE)</f>
        <v>0.35</v>
      </c>
      <c r="L2332" s="47">
        <v>7</v>
      </c>
      <c r="M2332" s="47">
        <f>VLOOKUP(I2332,PGStock[],6,FALSE)</f>
        <v>150</v>
      </c>
      <c r="N2332" s="47">
        <f>+PGSales!$L2332*PGSales!$M2332</f>
        <v>1050</v>
      </c>
    </row>
    <row r="2333" spans="1:14" hidden="1" x14ac:dyDescent="0.25">
      <c r="A2333" s="77">
        <f t="shared" si="66"/>
        <v>2025</v>
      </c>
      <c r="B2333" s="77">
        <f t="shared" si="67"/>
        <v>1</v>
      </c>
      <c r="C2333" s="73">
        <v>45685</v>
      </c>
      <c r="D2333" s="68" t="s">
        <v>66</v>
      </c>
      <c r="E2333" s="48" t="s">
        <v>379</v>
      </c>
      <c r="F2333" s="69" t="str">
        <f>VLOOKUP(E2333,Customer[],2,FALSE)</f>
        <v>Demo</v>
      </c>
      <c r="G2333" s="69" t="str">
        <f>VLOOKUP(E2333,Customer[],3,FALSE)</f>
        <v>Thamain Bamyan Rd</v>
      </c>
      <c r="H2333" s="69" t="str">
        <f>VLOOKUP(E2333,Customer[],4,FALSE)</f>
        <v>Mangalar T/N</v>
      </c>
      <c r="I2333" s="48" t="s">
        <v>18</v>
      </c>
      <c r="J2333" s="70" t="str">
        <f>VLOOKUP(I2333,PGStock[],2,FALSE)</f>
        <v>Formula Rum 350ml</v>
      </c>
      <c r="K2333" s="71">
        <f>VLOOKUP(I2333,PGStock[],3,FALSE)</f>
        <v>0.35</v>
      </c>
      <c r="L2333" s="47">
        <v>4</v>
      </c>
      <c r="M2333" s="47">
        <f>VLOOKUP(I2333,PGStock[],6,FALSE)</f>
        <v>150</v>
      </c>
      <c r="N2333" s="47">
        <f>+PGSales!$L2333*PGSales!$M2333</f>
        <v>600</v>
      </c>
    </row>
    <row r="2334" spans="1:14" hidden="1" x14ac:dyDescent="0.25">
      <c r="A2334" s="77">
        <f t="shared" si="66"/>
        <v>2025</v>
      </c>
      <c r="B2334" s="77">
        <f t="shared" si="67"/>
        <v>1</v>
      </c>
      <c r="C2334" s="73">
        <v>45685</v>
      </c>
      <c r="D2334" s="68" t="s">
        <v>186</v>
      </c>
      <c r="E2334" s="48" t="s">
        <v>380</v>
      </c>
      <c r="F2334" s="69" t="str">
        <f>VLOOKUP(E2334,Customer[],2,FALSE)</f>
        <v>Ka Dai Hein</v>
      </c>
      <c r="G2334" s="69" t="str">
        <f>VLOOKUP(E2334,Customer[],3,FALSE)</f>
        <v>Kan Bae Butar Zay Rd</v>
      </c>
      <c r="H2334" s="69" t="str">
        <f>VLOOKUP(E2334,Customer[],4,FALSE)</f>
        <v>YanKin</v>
      </c>
      <c r="I2334" s="48" t="s">
        <v>25</v>
      </c>
      <c r="J2334" s="70" t="str">
        <f>VLOOKUP(I2334,PGStock[],2,FALSE)</f>
        <v>Columbus Super Red Smooth 350 Ml</v>
      </c>
      <c r="K2334" s="71">
        <f>VLOOKUP(I2334,PGStock[],3,FALSE)</f>
        <v>0.35</v>
      </c>
      <c r="L2334" s="47">
        <v>10</v>
      </c>
      <c r="M2334" s="47">
        <f>VLOOKUP(I2334,PGStock[],6,FALSE)</f>
        <v>150</v>
      </c>
      <c r="N2334" s="47">
        <f>+PGSales!$L2334*PGSales!$M2334</f>
        <v>1500</v>
      </c>
    </row>
    <row r="2335" spans="1:14" hidden="1" x14ac:dyDescent="0.25">
      <c r="A2335" s="77">
        <f t="shared" ref="A2335:A2398" si="68">YEAR(C2335)</f>
        <v>2025</v>
      </c>
      <c r="B2335" s="77">
        <f t="shared" ref="B2335:B2398" si="69">MONTH(C2335)</f>
        <v>1</v>
      </c>
      <c r="C2335" s="73">
        <v>45685</v>
      </c>
      <c r="D2335" s="68" t="s">
        <v>186</v>
      </c>
      <c r="E2335" s="48" t="s">
        <v>380</v>
      </c>
      <c r="F2335" s="69" t="str">
        <f>VLOOKUP(E2335,Customer[],2,FALSE)</f>
        <v>Ka Dai Hein</v>
      </c>
      <c r="G2335" s="69" t="str">
        <f>VLOOKUP(E2335,Customer[],3,FALSE)</f>
        <v>Kan Bae Butar Zay Rd</v>
      </c>
      <c r="H2335" s="69" t="str">
        <f>VLOOKUP(E2335,Customer[],4,FALSE)</f>
        <v>YanKin</v>
      </c>
      <c r="I2335" s="48" t="s">
        <v>18</v>
      </c>
      <c r="J2335" s="70" t="str">
        <f>VLOOKUP(I2335,PGStock[],2,FALSE)</f>
        <v>Formula Rum 350ml</v>
      </c>
      <c r="K2335" s="71">
        <f>VLOOKUP(I2335,PGStock[],3,FALSE)</f>
        <v>0.35</v>
      </c>
      <c r="L2335" s="47">
        <v>5</v>
      </c>
      <c r="M2335" s="47">
        <f>VLOOKUP(I2335,PGStock[],6,FALSE)</f>
        <v>150</v>
      </c>
      <c r="N2335" s="47">
        <f>+PGSales!$L2335*PGSales!$M2335</f>
        <v>750</v>
      </c>
    </row>
    <row r="2336" spans="1:14" hidden="1" x14ac:dyDescent="0.25">
      <c r="A2336" s="77">
        <f t="shared" si="68"/>
        <v>2025</v>
      </c>
      <c r="B2336" s="77">
        <f t="shared" si="69"/>
        <v>1</v>
      </c>
      <c r="C2336" s="73">
        <v>45685</v>
      </c>
      <c r="D2336" s="68" t="s">
        <v>56</v>
      </c>
      <c r="E2336" s="48" t="s">
        <v>462</v>
      </c>
      <c r="F2336" s="69" t="str">
        <f>VLOOKUP(E2336,Customer[],2,FALSE)</f>
        <v>Plantinum</v>
      </c>
      <c r="G2336" s="69" t="str">
        <f>VLOOKUP(E2336,Customer[],3,FALSE)</f>
        <v>Thamain Bamyan Rd</v>
      </c>
      <c r="H2336" s="69" t="str">
        <f>VLOOKUP(E2336,Customer[],4,FALSE)</f>
        <v>Mangalar T/N</v>
      </c>
      <c r="I2336" s="48" t="s">
        <v>117</v>
      </c>
      <c r="J2336" s="70" t="str">
        <f>VLOOKUP(I2336,PGStock[],2,FALSE)</f>
        <v>ဒဂုံမန်ကျည်း ကော်ဗူး (1 Liter)</v>
      </c>
      <c r="K2336" s="71">
        <f>VLOOKUP(I2336,PGStock[],3,FALSE)</f>
        <v>1</v>
      </c>
      <c r="L2336" s="47">
        <v>4</v>
      </c>
      <c r="M2336" s="47">
        <f>VLOOKUP(I2336,PGStock[],6,FALSE)</f>
        <v>100</v>
      </c>
      <c r="N2336" s="47">
        <f>+PGSales!$L2336*PGSales!$M2336</f>
        <v>400</v>
      </c>
    </row>
    <row r="2337" spans="1:14" hidden="1" x14ac:dyDescent="0.25">
      <c r="A2337" s="77">
        <f t="shared" si="68"/>
        <v>2025</v>
      </c>
      <c r="B2337" s="77">
        <f t="shared" si="69"/>
        <v>1</v>
      </c>
      <c r="C2337" s="73">
        <v>45685</v>
      </c>
      <c r="D2337" s="68" t="s">
        <v>56</v>
      </c>
      <c r="E2337" s="48" t="s">
        <v>462</v>
      </c>
      <c r="F2337" s="69" t="str">
        <f>VLOOKUP(E2337,Customer[],2,FALSE)</f>
        <v>Plantinum</v>
      </c>
      <c r="G2337" s="69" t="str">
        <f>VLOOKUP(E2337,Customer[],3,FALSE)</f>
        <v>Thamain Bamyan Rd</v>
      </c>
      <c r="H2337" s="69" t="str">
        <f>VLOOKUP(E2337,Customer[],4,FALSE)</f>
        <v>Mangalar T/N</v>
      </c>
      <c r="I2337" s="48" t="s">
        <v>25</v>
      </c>
      <c r="J2337" s="70" t="str">
        <f>VLOOKUP(I2337,PGStock[],2,FALSE)</f>
        <v>Columbus Super Red Smooth 350 Ml</v>
      </c>
      <c r="K2337" s="71">
        <f>VLOOKUP(I2337,PGStock[],3,FALSE)</f>
        <v>0.35</v>
      </c>
      <c r="L2337" s="47">
        <v>1</v>
      </c>
      <c r="M2337" s="47">
        <f>VLOOKUP(I2337,PGStock[],6,FALSE)</f>
        <v>150</v>
      </c>
      <c r="N2337" s="47">
        <f>+PGSales!$L2337*PGSales!$M2337</f>
        <v>150</v>
      </c>
    </row>
    <row r="2338" spans="1:14" hidden="1" x14ac:dyDescent="0.25">
      <c r="A2338" s="77">
        <f t="shared" si="68"/>
        <v>2025</v>
      </c>
      <c r="B2338" s="77">
        <f t="shared" si="69"/>
        <v>1</v>
      </c>
      <c r="C2338" s="73">
        <v>45685</v>
      </c>
      <c r="D2338" s="68" t="s">
        <v>56</v>
      </c>
      <c r="E2338" s="48" t="s">
        <v>462</v>
      </c>
      <c r="F2338" s="69" t="str">
        <f>VLOOKUP(E2338,Customer[],2,FALSE)</f>
        <v>Plantinum</v>
      </c>
      <c r="G2338" s="69" t="str">
        <f>VLOOKUP(E2338,Customer[],3,FALSE)</f>
        <v>Thamain Bamyan Rd</v>
      </c>
      <c r="H2338" s="69" t="str">
        <f>VLOOKUP(E2338,Customer[],4,FALSE)</f>
        <v>Mangalar T/N</v>
      </c>
      <c r="I2338" s="48" t="s">
        <v>20</v>
      </c>
      <c r="J2338" s="70" t="str">
        <f>VLOOKUP(I2338,PGStock[],2,FALSE)</f>
        <v>Formula Rum 700ml</v>
      </c>
      <c r="K2338" s="71">
        <f>VLOOKUP(I2338,PGStock[],3,FALSE)</f>
        <v>0.7</v>
      </c>
      <c r="L2338" s="47">
        <v>1</v>
      </c>
      <c r="M2338" s="47">
        <f>VLOOKUP(I2338,PGStock[],6,FALSE)</f>
        <v>200</v>
      </c>
      <c r="N2338" s="47">
        <f>+PGSales!$L2338*PGSales!$M2338</f>
        <v>200</v>
      </c>
    </row>
    <row r="2339" spans="1:14" hidden="1" x14ac:dyDescent="0.25">
      <c r="A2339" s="77">
        <f t="shared" si="68"/>
        <v>2025</v>
      </c>
      <c r="B2339" s="77">
        <f t="shared" si="69"/>
        <v>1</v>
      </c>
      <c r="C2339" s="73">
        <v>45685</v>
      </c>
      <c r="D2339" s="68" t="s">
        <v>56</v>
      </c>
      <c r="E2339" s="48" t="s">
        <v>462</v>
      </c>
      <c r="F2339" s="69" t="str">
        <f>VLOOKUP(E2339,Customer[],2,FALSE)</f>
        <v>Plantinum</v>
      </c>
      <c r="G2339" s="69" t="str">
        <f>VLOOKUP(E2339,Customer[],3,FALSE)</f>
        <v>Thamain Bamyan Rd</v>
      </c>
      <c r="H2339" s="69" t="str">
        <f>VLOOKUP(E2339,Customer[],4,FALSE)</f>
        <v>Mangalar T/N</v>
      </c>
      <c r="I2339" s="48" t="s">
        <v>18</v>
      </c>
      <c r="J2339" s="70" t="str">
        <f>VLOOKUP(I2339,PGStock[],2,FALSE)</f>
        <v>Formula Rum 350ml</v>
      </c>
      <c r="K2339" s="71">
        <f>VLOOKUP(I2339,PGStock[],3,FALSE)</f>
        <v>0.35</v>
      </c>
      <c r="L2339" s="47">
        <v>1</v>
      </c>
      <c r="M2339" s="47">
        <f>VLOOKUP(I2339,PGStock[],6,FALSE)</f>
        <v>150</v>
      </c>
      <c r="N2339" s="47">
        <f>+PGSales!$L2339*PGSales!$M2339</f>
        <v>150</v>
      </c>
    </row>
    <row r="2340" spans="1:14" hidden="1" x14ac:dyDescent="0.25">
      <c r="A2340" s="77">
        <f t="shared" si="68"/>
        <v>2025</v>
      </c>
      <c r="B2340" s="77">
        <f t="shared" si="69"/>
        <v>1</v>
      </c>
      <c r="C2340" s="73">
        <v>45685</v>
      </c>
      <c r="D2340" s="68" t="s">
        <v>64</v>
      </c>
      <c r="E2340" s="48" t="s">
        <v>463</v>
      </c>
      <c r="F2340" s="69" t="str">
        <f>VLOOKUP(E2340,Customer[],2,FALSE)</f>
        <v>Aung Family</v>
      </c>
      <c r="G2340" s="69" t="str">
        <f>VLOOKUP(E2340,Customer[],3,FALSE)</f>
        <v>SakeSan (9) Lan</v>
      </c>
      <c r="H2340" s="69" t="str">
        <f>VLOOKUP(E2340,Customer[],4,FALSE)</f>
        <v>Mangalar T/N</v>
      </c>
      <c r="I2340" s="48" t="s">
        <v>25</v>
      </c>
      <c r="J2340" s="70" t="str">
        <f>VLOOKUP(I2340,PGStock[],2,FALSE)</f>
        <v>Columbus Super Red Smooth 350 Ml</v>
      </c>
      <c r="K2340" s="71">
        <f>VLOOKUP(I2340,PGStock[],3,FALSE)</f>
        <v>0.35</v>
      </c>
      <c r="L2340" s="47">
        <v>4</v>
      </c>
      <c r="M2340" s="47">
        <f>VLOOKUP(I2340,PGStock[],6,FALSE)</f>
        <v>150</v>
      </c>
      <c r="N2340" s="47">
        <f>+PGSales!$L2340*PGSales!$M2340</f>
        <v>600</v>
      </c>
    </row>
    <row r="2341" spans="1:14" hidden="1" x14ac:dyDescent="0.25">
      <c r="A2341" s="77">
        <f t="shared" si="68"/>
        <v>2025</v>
      </c>
      <c r="B2341" s="77">
        <f t="shared" si="69"/>
        <v>1</v>
      </c>
      <c r="C2341" s="73">
        <v>45685</v>
      </c>
      <c r="D2341" s="68" t="s">
        <v>64</v>
      </c>
      <c r="E2341" s="48" t="s">
        <v>463</v>
      </c>
      <c r="F2341" s="69" t="str">
        <f>VLOOKUP(E2341,Customer[],2,FALSE)</f>
        <v>Aung Family</v>
      </c>
      <c r="G2341" s="69" t="str">
        <f>VLOOKUP(E2341,Customer[],3,FALSE)</f>
        <v>SakeSan (9) Lan</v>
      </c>
      <c r="H2341" s="69" t="str">
        <f>VLOOKUP(E2341,Customer[],4,FALSE)</f>
        <v>Mangalar T/N</v>
      </c>
      <c r="I2341" s="48" t="s">
        <v>20</v>
      </c>
      <c r="J2341" s="70" t="str">
        <f>VLOOKUP(I2341,PGStock[],2,FALSE)</f>
        <v>Formula Rum 700ml</v>
      </c>
      <c r="K2341" s="71">
        <f>VLOOKUP(I2341,PGStock[],3,FALSE)</f>
        <v>0.7</v>
      </c>
      <c r="L2341" s="47">
        <v>2</v>
      </c>
      <c r="M2341" s="47">
        <f>VLOOKUP(I2341,PGStock[],6,FALSE)</f>
        <v>200</v>
      </c>
      <c r="N2341" s="47">
        <f>+PGSales!$L2341*PGSales!$M2341</f>
        <v>400</v>
      </c>
    </row>
    <row r="2342" spans="1:14" hidden="1" x14ac:dyDescent="0.25">
      <c r="A2342" s="77">
        <f t="shared" si="68"/>
        <v>2025</v>
      </c>
      <c r="B2342" s="77">
        <f t="shared" si="69"/>
        <v>1</v>
      </c>
      <c r="C2342" s="73">
        <v>45685</v>
      </c>
      <c r="D2342" s="68" t="s">
        <v>64</v>
      </c>
      <c r="E2342" s="48" t="s">
        <v>463</v>
      </c>
      <c r="F2342" s="69" t="str">
        <f>VLOOKUP(E2342,Customer[],2,FALSE)</f>
        <v>Aung Family</v>
      </c>
      <c r="G2342" s="69" t="str">
        <f>VLOOKUP(E2342,Customer[],3,FALSE)</f>
        <v>SakeSan (9) Lan</v>
      </c>
      <c r="H2342" s="69" t="str">
        <f>VLOOKUP(E2342,Customer[],4,FALSE)</f>
        <v>Mangalar T/N</v>
      </c>
      <c r="I2342" s="48" t="s">
        <v>18</v>
      </c>
      <c r="J2342" s="70" t="str">
        <f>VLOOKUP(I2342,PGStock[],2,FALSE)</f>
        <v>Formula Rum 350ml</v>
      </c>
      <c r="K2342" s="71">
        <f>VLOOKUP(I2342,PGStock[],3,FALSE)</f>
        <v>0.35</v>
      </c>
      <c r="L2342" s="47">
        <v>6</v>
      </c>
      <c r="M2342" s="47">
        <f>VLOOKUP(I2342,PGStock[],6,FALSE)</f>
        <v>150</v>
      </c>
      <c r="N2342" s="47">
        <f>+PGSales!$L2342*PGSales!$M2342</f>
        <v>900</v>
      </c>
    </row>
    <row r="2343" spans="1:14" hidden="1" x14ac:dyDescent="0.25">
      <c r="A2343" s="77">
        <f t="shared" si="68"/>
        <v>2025</v>
      </c>
      <c r="B2343" s="77">
        <f t="shared" si="69"/>
        <v>1</v>
      </c>
      <c r="C2343" s="73">
        <v>45685</v>
      </c>
      <c r="D2343" s="68" t="s">
        <v>109</v>
      </c>
      <c r="E2343" s="48" t="s">
        <v>464</v>
      </c>
      <c r="F2343" s="69" t="str">
        <f>VLOOKUP(E2343,Customer[],2,FALSE)</f>
        <v>Family</v>
      </c>
      <c r="G2343" s="69" t="str">
        <f>VLOOKUP(E2343,Customer[],3,FALSE)</f>
        <v>Mandalay Lan Tawe</v>
      </c>
      <c r="H2343" s="69" t="str">
        <f>VLOOKUP(E2343,Customer[],4,FALSE)</f>
        <v>Mangalar T/N</v>
      </c>
      <c r="I2343" s="48" t="s">
        <v>25</v>
      </c>
      <c r="J2343" s="70" t="str">
        <f>VLOOKUP(I2343,PGStock[],2,FALSE)</f>
        <v>Columbus Super Red Smooth 350 Ml</v>
      </c>
      <c r="K2343" s="71">
        <f>VLOOKUP(I2343,PGStock[],3,FALSE)</f>
        <v>0.35</v>
      </c>
      <c r="L2343" s="47">
        <v>3</v>
      </c>
      <c r="M2343" s="47">
        <f>VLOOKUP(I2343,PGStock[],6,FALSE)</f>
        <v>150</v>
      </c>
      <c r="N2343" s="47">
        <f>+PGSales!$L2343*PGSales!$M2343</f>
        <v>450</v>
      </c>
    </row>
    <row r="2344" spans="1:14" hidden="1" x14ac:dyDescent="0.25">
      <c r="A2344" s="77">
        <f t="shared" si="68"/>
        <v>2025</v>
      </c>
      <c r="B2344" s="77">
        <f t="shared" si="69"/>
        <v>1</v>
      </c>
      <c r="C2344" s="73">
        <v>45685</v>
      </c>
      <c r="D2344" s="68" t="s">
        <v>109</v>
      </c>
      <c r="E2344" s="48" t="s">
        <v>464</v>
      </c>
      <c r="F2344" s="69" t="str">
        <f>VLOOKUP(E2344,Customer[],2,FALSE)</f>
        <v>Family</v>
      </c>
      <c r="G2344" s="69" t="str">
        <f>VLOOKUP(E2344,Customer[],3,FALSE)</f>
        <v>Mandalay Lan Tawe</v>
      </c>
      <c r="H2344" s="69" t="str">
        <f>VLOOKUP(E2344,Customer[],4,FALSE)</f>
        <v>Mangalar T/N</v>
      </c>
      <c r="I2344" s="48" t="s">
        <v>23</v>
      </c>
      <c r="J2344" s="70" t="str">
        <f>VLOOKUP(I2344,PGStock[],2,FALSE)</f>
        <v>Columbus Super Red Smooth 175 Ml</v>
      </c>
      <c r="K2344" s="71">
        <f>VLOOKUP(I2344,PGStock[],3,FALSE)</f>
        <v>0.17499999999999999</v>
      </c>
      <c r="L2344" s="47">
        <v>5</v>
      </c>
      <c r="M2344" s="47">
        <f>VLOOKUP(I2344,PGStock[],6,FALSE)</f>
        <v>100</v>
      </c>
      <c r="N2344" s="47">
        <f>+PGSales!$L2344*PGSales!$M2344</f>
        <v>500</v>
      </c>
    </row>
    <row r="2345" spans="1:14" hidden="1" x14ac:dyDescent="0.25">
      <c r="A2345" s="77">
        <f t="shared" si="68"/>
        <v>2025</v>
      </c>
      <c r="B2345" s="77">
        <f t="shared" si="69"/>
        <v>1</v>
      </c>
      <c r="C2345" s="73">
        <v>45685</v>
      </c>
      <c r="D2345" s="68" t="s">
        <v>109</v>
      </c>
      <c r="E2345" s="48" t="s">
        <v>464</v>
      </c>
      <c r="F2345" s="69" t="str">
        <f>VLOOKUP(E2345,Customer[],2,FALSE)</f>
        <v>Family</v>
      </c>
      <c r="G2345" s="69" t="str">
        <f>VLOOKUP(E2345,Customer[],3,FALSE)</f>
        <v>Mandalay Lan Tawe</v>
      </c>
      <c r="H2345" s="69" t="str">
        <f>VLOOKUP(E2345,Customer[],4,FALSE)</f>
        <v>Mangalar T/N</v>
      </c>
      <c r="I2345" s="48" t="s">
        <v>18</v>
      </c>
      <c r="J2345" s="70" t="str">
        <f>VLOOKUP(I2345,PGStock[],2,FALSE)</f>
        <v>Formula Rum 350ml</v>
      </c>
      <c r="K2345" s="71">
        <f>VLOOKUP(I2345,PGStock[],3,FALSE)</f>
        <v>0.35</v>
      </c>
      <c r="L2345" s="47">
        <v>2</v>
      </c>
      <c r="M2345" s="47">
        <f>VLOOKUP(I2345,PGStock[],6,FALSE)</f>
        <v>150</v>
      </c>
      <c r="N2345" s="47">
        <f>+PGSales!$L2345*PGSales!$M2345</f>
        <v>300</v>
      </c>
    </row>
    <row r="2346" spans="1:14" hidden="1" x14ac:dyDescent="0.25">
      <c r="A2346" s="77">
        <f t="shared" si="68"/>
        <v>2025</v>
      </c>
      <c r="B2346" s="77">
        <f t="shared" si="69"/>
        <v>1</v>
      </c>
      <c r="C2346" s="73">
        <v>45685</v>
      </c>
      <c r="D2346" s="68" t="s">
        <v>58</v>
      </c>
      <c r="E2346" s="48" t="s">
        <v>465</v>
      </c>
      <c r="F2346" s="69" t="str">
        <f>VLOOKUP(E2346,Customer[],2,FALSE)</f>
        <v>KK Store</v>
      </c>
      <c r="G2346" s="69" t="str">
        <f>VLOOKUP(E2346,Customer[],3,FALSE)</f>
        <v>Bo Min Young Rd</v>
      </c>
      <c r="H2346" s="69" t="str">
        <f>VLOOKUP(E2346,Customer[],4,FALSE)</f>
        <v>Mangalar T/N</v>
      </c>
      <c r="I2346" s="48" t="s">
        <v>25</v>
      </c>
      <c r="J2346" s="70" t="str">
        <f>VLOOKUP(I2346,PGStock[],2,FALSE)</f>
        <v>Columbus Super Red Smooth 350 Ml</v>
      </c>
      <c r="K2346" s="71">
        <f>VLOOKUP(I2346,PGStock[],3,FALSE)</f>
        <v>0.35</v>
      </c>
      <c r="L2346" s="47">
        <v>5</v>
      </c>
      <c r="M2346" s="47">
        <f>VLOOKUP(I2346,PGStock[],6,FALSE)</f>
        <v>150</v>
      </c>
      <c r="N2346" s="47">
        <f>+PGSales!$L2346*PGSales!$M2346</f>
        <v>750</v>
      </c>
    </row>
    <row r="2347" spans="1:14" hidden="1" x14ac:dyDescent="0.25">
      <c r="A2347" s="77">
        <f t="shared" si="68"/>
        <v>2025</v>
      </c>
      <c r="B2347" s="77">
        <f t="shared" si="69"/>
        <v>1</v>
      </c>
      <c r="C2347" s="73">
        <v>45685</v>
      </c>
      <c r="D2347" s="68" t="s">
        <v>58</v>
      </c>
      <c r="E2347" s="48" t="s">
        <v>465</v>
      </c>
      <c r="F2347" s="69" t="str">
        <f>VLOOKUP(E2347,Customer[],2,FALSE)</f>
        <v>KK Store</v>
      </c>
      <c r="G2347" s="69" t="str">
        <f>VLOOKUP(E2347,Customer[],3,FALSE)</f>
        <v>Bo Min Young Rd</v>
      </c>
      <c r="H2347" s="69" t="str">
        <f>VLOOKUP(E2347,Customer[],4,FALSE)</f>
        <v>Mangalar T/N</v>
      </c>
      <c r="I2347" s="48" t="s">
        <v>23</v>
      </c>
      <c r="J2347" s="70" t="str">
        <f>VLOOKUP(I2347,PGStock[],2,FALSE)</f>
        <v>Columbus Super Red Smooth 175 Ml</v>
      </c>
      <c r="K2347" s="71">
        <f>VLOOKUP(I2347,PGStock[],3,FALSE)</f>
        <v>0.17499999999999999</v>
      </c>
      <c r="L2347" s="47">
        <v>5</v>
      </c>
      <c r="M2347" s="47">
        <f>VLOOKUP(I2347,PGStock[],6,FALSE)</f>
        <v>100</v>
      </c>
      <c r="N2347" s="47">
        <f>+PGSales!$L2347*PGSales!$M2347</f>
        <v>500</v>
      </c>
    </row>
    <row r="2348" spans="1:14" hidden="1" x14ac:dyDescent="0.25">
      <c r="A2348" s="77">
        <f t="shared" si="68"/>
        <v>2025</v>
      </c>
      <c r="B2348" s="77">
        <f t="shared" si="69"/>
        <v>1</v>
      </c>
      <c r="C2348" s="73">
        <v>45685</v>
      </c>
      <c r="D2348" s="68" t="s">
        <v>58</v>
      </c>
      <c r="E2348" s="48" t="s">
        <v>465</v>
      </c>
      <c r="F2348" s="69" t="str">
        <f>VLOOKUP(E2348,Customer[],2,FALSE)</f>
        <v>KK Store</v>
      </c>
      <c r="G2348" s="69" t="str">
        <f>VLOOKUP(E2348,Customer[],3,FALSE)</f>
        <v>Bo Min Young Rd</v>
      </c>
      <c r="H2348" s="69" t="str">
        <f>VLOOKUP(E2348,Customer[],4,FALSE)</f>
        <v>Mangalar T/N</v>
      </c>
      <c r="I2348" s="48" t="s">
        <v>20</v>
      </c>
      <c r="J2348" s="70" t="str">
        <f>VLOOKUP(I2348,PGStock[],2,FALSE)</f>
        <v>Formula Rum 700ml</v>
      </c>
      <c r="K2348" s="71">
        <f>VLOOKUP(I2348,PGStock[],3,FALSE)</f>
        <v>0.7</v>
      </c>
      <c r="L2348" s="47">
        <v>1</v>
      </c>
      <c r="M2348" s="47">
        <f>VLOOKUP(I2348,PGStock[],6,FALSE)</f>
        <v>200</v>
      </c>
      <c r="N2348" s="47">
        <f>+PGSales!$L2348*PGSales!$M2348</f>
        <v>200</v>
      </c>
    </row>
    <row r="2349" spans="1:14" hidden="1" x14ac:dyDescent="0.25">
      <c r="A2349" s="77">
        <f t="shared" si="68"/>
        <v>2025</v>
      </c>
      <c r="B2349" s="77">
        <f t="shared" si="69"/>
        <v>1</v>
      </c>
      <c r="C2349" s="73">
        <v>45685</v>
      </c>
      <c r="D2349" s="68" t="s">
        <v>58</v>
      </c>
      <c r="E2349" s="48" t="s">
        <v>465</v>
      </c>
      <c r="F2349" s="69" t="str">
        <f>VLOOKUP(E2349,Customer[],2,FALSE)</f>
        <v>KK Store</v>
      </c>
      <c r="G2349" s="69" t="str">
        <f>VLOOKUP(E2349,Customer[],3,FALSE)</f>
        <v>Bo Min Young Rd</v>
      </c>
      <c r="H2349" s="69" t="str">
        <f>VLOOKUP(E2349,Customer[],4,FALSE)</f>
        <v>Mangalar T/N</v>
      </c>
      <c r="I2349" s="48" t="s">
        <v>18</v>
      </c>
      <c r="J2349" s="70" t="str">
        <f>VLOOKUP(I2349,PGStock[],2,FALSE)</f>
        <v>Formula Rum 350ml</v>
      </c>
      <c r="K2349" s="71">
        <f>VLOOKUP(I2349,PGStock[],3,FALSE)</f>
        <v>0.35</v>
      </c>
      <c r="L2349" s="47">
        <v>4</v>
      </c>
      <c r="M2349" s="47">
        <f>VLOOKUP(I2349,PGStock[],6,FALSE)</f>
        <v>150</v>
      </c>
      <c r="N2349" s="47">
        <f>+PGSales!$L2349*PGSales!$M2349</f>
        <v>600</v>
      </c>
    </row>
    <row r="2350" spans="1:14" hidden="1" x14ac:dyDescent="0.25">
      <c r="A2350" s="77">
        <f t="shared" si="68"/>
        <v>2025</v>
      </c>
      <c r="B2350" s="77">
        <f t="shared" si="69"/>
        <v>1</v>
      </c>
      <c r="C2350" s="73">
        <v>45685</v>
      </c>
      <c r="D2350" s="68" t="s">
        <v>365</v>
      </c>
      <c r="E2350" s="48" t="s">
        <v>415</v>
      </c>
      <c r="F2350" s="69" t="str">
        <f>VLOOKUP(E2350,Customer[],2,FALSE)</f>
        <v>Lucky</v>
      </c>
      <c r="G2350" s="69" t="str">
        <f>VLOOKUP(E2350,Customer[],3,FALSE)</f>
        <v>Malar Rd</v>
      </c>
      <c r="H2350" s="69" t="str">
        <f>VLOOKUP(E2350,Customer[],4,FALSE)</f>
        <v>Hlaing Thar Yar</v>
      </c>
      <c r="I2350" s="48" t="s">
        <v>117</v>
      </c>
      <c r="J2350" s="70" t="str">
        <f>VLOOKUP(I2350,PGStock[],2,FALSE)</f>
        <v>ဒဂုံမန်ကျည်း ကော်ဗူး (1 Liter)</v>
      </c>
      <c r="K2350" s="71">
        <f>VLOOKUP(I2350,PGStock[],3,FALSE)</f>
        <v>1</v>
      </c>
      <c r="L2350" s="47">
        <v>2</v>
      </c>
      <c r="M2350" s="47">
        <f>VLOOKUP(I2350,PGStock[],6,FALSE)</f>
        <v>100</v>
      </c>
      <c r="N2350" s="47">
        <f>+PGSales!$L2350*PGSales!$M2350</f>
        <v>200</v>
      </c>
    </row>
    <row r="2351" spans="1:14" hidden="1" x14ac:dyDescent="0.25">
      <c r="A2351" s="77">
        <f t="shared" si="68"/>
        <v>2025</v>
      </c>
      <c r="B2351" s="77">
        <f t="shared" si="69"/>
        <v>1</v>
      </c>
      <c r="C2351" s="73">
        <v>45685</v>
      </c>
      <c r="D2351" s="68" t="s">
        <v>365</v>
      </c>
      <c r="E2351" s="48" t="s">
        <v>415</v>
      </c>
      <c r="F2351" s="69" t="str">
        <f>VLOOKUP(E2351,Customer[],2,FALSE)</f>
        <v>Lucky</v>
      </c>
      <c r="G2351" s="69" t="str">
        <f>VLOOKUP(E2351,Customer[],3,FALSE)</f>
        <v>Malar Rd</v>
      </c>
      <c r="H2351" s="69" t="str">
        <f>VLOOKUP(E2351,Customer[],4,FALSE)</f>
        <v>Hlaing Thar Yar</v>
      </c>
      <c r="I2351" s="48" t="s">
        <v>25</v>
      </c>
      <c r="J2351" s="70" t="str">
        <f>VLOOKUP(I2351,PGStock[],2,FALSE)</f>
        <v>Columbus Super Red Smooth 350 Ml</v>
      </c>
      <c r="K2351" s="71">
        <f>VLOOKUP(I2351,PGStock[],3,FALSE)</f>
        <v>0.35</v>
      </c>
      <c r="L2351" s="47">
        <v>3</v>
      </c>
      <c r="M2351" s="47">
        <f>VLOOKUP(I2351,PGStock[],6,FALSE)</f>
        <v>150</v>
      </c>
      <c r="N2351" s="47">
        <f>+PGSales!$L2351*PGSales!$M2351</f>
        <v>450</v>
      </c>
    </row>
    <row r="2352" spans="1:14" hidden="1" x14ac:dyDescent="0.25">
      <c r="A2352" s="77">
        <f t="shared" si="68"/>
        <v>2025</v>
      </c>
      <c r="B2352" s="77">
        <f t="shared" si="69"/>
        <v>1</v>
      </c>
      <c r="C2352" s="73">
        <v>45685</v>
      </c>
      <c r="D2352" s="68" t="s">
        <v>365</v>
      </c>
      <c r="E2352" s="48" t="s">
        <v>415</v>
      </c>
      <c r="F2352" s="69" t="str">
        <f>VLOOKUP(E2352,Customer[],2,FALSE)</f>
        <v>Lucky</v>
      </c>
      <c r="G2352" s="69" t="str">
        <f>VLOOKUP(E2352,Customer[],3,FALSE)</f>
        <v>Malar Rd</v>
      </c>
      <c r="H2352" s="69" t="str">
        <f>VLOOKUP(E2352,Customer[],4,FALSE)</f>
        <v>Hlaing Thar Yar</v>
      </c>
      <c r="I2352" s="48" t="s">
        <v>20</v>
      </c>
      <c r="J2352" s="70" t="str">
        <f>VLOOKUP(I2352,PGStock[],2,FALSE)</f>
        <v>Formula Rum 700ml</v>
      </c>
      <c r="K2352" s="71">
        <f>VLOOKUP(I2352,PGStock[],3,FALSE)</f>
        <v>0.7</v>
      </c>
      <c r="L2352" s="47">
        <v>6</v>
      </c>
      <c r="M2352" s="47">
        <f>VLOOKUP(I2352,PGStock[],6,FALSE)</f>
        <v>200</v>
      </c>
      <c r="N2352" s="47">
        <f>+PGSales!$L2352*PGSales!$M2352</f>
        <v>1200</v>
      </c>
    </row>
    <row r="2353" spans="1:14" hidden="1" x14ac:dyDescent="0.25">
      <c r="A2353" s="77">
        <f t="shared" si="68"/>
        <v>2025</v>
      </c>
      <c r="B2353" s="77">
        <f t="shared" si="69"/>
        <v>1</v>
      </c>
      <c r="C2353" s="73">
        <v>45685</v>
      </c>
      <c r="D2353" s="68" t="s">
        <v>76</v>
      </c>
      <c r="E2353" s="48" t="s">
        <v>416</v>
      </c>
      <c r="F2353" s="69" t="str">
        <f>VLOOKUP(E2353,Customer[],2,FALSE)</f>
        <v>Hlaing Bwar 2</v>
      </c>
      <c r="G2353" s="69" t="str">
        <f>VLOOKUP(E2353,Customer[],3,FALSE)</f>
        <v>Sake kan Thar Rd</v>
      </c>
      <c r="H2353" s="69" t="str">
        <f>VLOOKUP(E2353,Customer[],4,FALSE)</f>
        <v>Hlaing Thar Yar</v>
      </c>
      <c r="I2353" s="48" t="s">
        <v>25</v>
      </c>
      <c r="J2353" s="70" t="str">
        <f>VLOOKUP(I2353,PGStock[],2,FALSE)</f>
        <v>Columbus Super Red Smooth 350 Ml</v>
      </c>
      <c r="K2353" s="71">
        <f>VLOOKUP(I2353,PGStock[],3,FALSE)</f>
        <v>0.35</v>
      </c>
      <c r="L2353" s="47">
        <v>1</v>
      </c>
      <c r="M2353" s="47">
        <f>VLOOKUP(I2353,PGStock[],6,FALSE)</f>
        <v>150</v>
      </c>
      <c r="N2353" s="47">
        <f>+PGSales!$L2353*PGSales!$M2353</f>
        <v>150</v>
      </c>
    </row>
    <row r="2354" spans="1:14" hidden="1" x14ac:dyDescent="0.25">
      <c r="A2354" s="77">
        <f t="shared" si="68"/>
        <v>2025</v>
      </c>
      <c r="B2354" s="77">
        <f t="shared" si="69"/>
        <v>1</v>
      </c>
      <c r="C2354" s="73">
        <v>45685</v>
      </c>
      <c r="D2354" s="68" t="s">
        <v>76</v>
      </c>
      <c r="E2354" s="48" t="s">
        <v>416</v>
      </c>
      <c r="F2354" s="69" t="str">
        <f>VLOOKUP(E2354,Customer[],2,FALSE)</f>
        <v>Hlaing Bwar 2</v>
      </c>
      <c r="G2354" s="69" t="str">
        <f>VLOOKUP(E2354,Customer[],3,FALSE)</f>
        <v>Sake kan Thar Rd</v>
      </c>
      <c r="H2354" s="69" t="str">
        <f>VLOOKUP(E2354,Customer[],4,FALSE)</f>
        <v>Hlaing Thar Yar</v>
      </c>
      <c r="I2354" s="48" t="s">
        <v>18</v>
      </c>
      <c r="J2354" s="70" t="str">
        <f>VLOOKUP(I2354,PGStock[],2,FALSE)</f>
        <v>Formula Rum 350ml</v>
      </c>
      <c r="K2354" s="71">
        <f>VLOOKUP(I2354,PGStock[],3,FALSE)</f>
        <v>0.35</v>
      </c>
      <c r="L2354" s="47">
        <v>5</v>
      </c>
      <c r="M2354" s="47">
        <f>VLOOKUP(I2354,PGStock[],6,FALSE)</f>
        <v>150</v>
      </c>
      <c r="N2354" s="47">
        <f>+PGSales!$L2354*PGSales!$M2354</f>
        <v>750</v>
      </c>
    </row>
    <row r="2355" spans="1:14" hidden="1" x14ac:dyDescent="0.25">
      <c r="A2355" s="77">
        <f t="shared" si="68"/>
        <v>2025</v>
      </c>
      <c r="B2355" s="77">
        <f t="shared" si="69"/>
        <v>1</v>
      </c>
      <c r="C2355" s="73">
        <v>45685</v>
      </c>
      <c r="D2355" s="68" t="s">
        <v>74</v>
      </c>
      <c r="E2355" s="48" t="s">
        <v>417</v>
      </c>
      <c r="F2355" s="69" t="str">
        <f>VLOOKUP(E2355,Customer[],2,FALSE)</f>
        <v>Arkar Tha 2</v>
      </c>
      <c r="G2355" s="69" t="str">
        <f>VLOOKUP(E2355,Customer[],3,FALSE)</f>
        <v>Sake kan Thar Rd</v>
      </c>
      <c r="H2355" s="69" t="str">
        <f>VLOOKUP(E2355,Customer[],4,FALSE)</f>
        <v>Hlaing Thar Yar</v>
      </c>
      <c r="I2355" s="48" t="s">
        <v>25</v>
      </c>
      <c r="J2355" s="70" t="str">
        <f>VLOOKUP(I2355,PGStock[],2,FALSE)</f>
        <v>Columbus Super Red Smooth 350 Ml</v>
      </c>
      <c r="K2355" s="71">
        <f>VLOOKUP(I2355,PGStock[],3,FALSE)</f>
        <v>0.35</v>
      </c>
      <c r="L2355" s="47">
        <v>1</v>
      </c>
      <c r="M2355" s="47">
        <f>VLOOKUP(I2355,PGStock[],6,FALSE)</f>
        <v>150</v>
      </c>
      <c r="N2355" s="47">
        <f>+PGSales!$L2355*PGSales!$M2355</f>
        <v>150</v>
      </c>
    </row>
    <row r="2356" spans="1:14" hidden="1" x14ac:dyDescent="0.25">
      <c r="A2356" s="77">
        <f t="shared" si="68"/>
        <v>2025</v>
      </c>
      <c r="B2356" s="77">
        <f t="shared" si="69"/>
        <v>1</v>
      </c>
      <c r="C2356" s="73">
        <v>45685</v>
      </c>
      <c r="D2356" s="68" t="s">
        <v>74</v>
      </c>
      <c r="E2356" s="48" t="s">
        <v>417</v>
      </c>
      <c r="F2356" s="69" t="str">
        <f>VLOOKUP(E2356,Customer[],2,FALSE)</f>
        <v>Arkar Tha 2</v>
      </c>
      <c r="G2356" s="69" t="str">
        <f>VLOOKUP(E2356,Customer[],3,FALSE)</f>
        <v>Sake kan Thar Rd</v>
      </c>
      <c r="H2356" s="69" t="str">
        <f>VLOOKUP(E2356,Customer[],4,FALSE)</f>
        <v>Hlaing Thar Yar</v>
      </c>
      <c r="I2356" s="48" t="s">
        <v>18</v>
      </c>
      <c r="J2356" s="70" t="str">
        <f>VLOOKUP(I2356,PGStock[],2,FALSE)</f>
        <v>Formula Rum 350ml</v>
      </c>
      <c r="K2356" s="71">
        <f>VLOOKUP(I2356,PGStock[],3,FALSE)</f>
        <v>0.35</v>
      </c>
      <c r="L2356" s="47">
        <v>3</v>
      </c>
      <c r="M2356" s="47">
        <f>VLOOKUP(I2356,PGStock[],6,FALSE)</f>
        <v>150</v>
      </c>
      <c r="N2356" s="47">
        <f>+PGSales!$L2356*PGSales!$M2356</f>
        <v>450</v>
      </c>
    </row>
    <row r="2357" spans="1:14" hidden="1" x14ac:dyDescent="0.25">
      <c r="A2357" s="77">
        <f t="shared" si="68"/>
        <v>2025</v>
      </c>
      <c r="B2357" s="77">
        <f t="shared" si="69"/>
        <v>1</v>
      </c>
      <c r="C2357" s="73">
        <v>45685</v>
      </c>
      <c r="D2357" s="68" t="s">
        <v>367</v>
      </c>
      <c r="E2357" s="48">
        <v>124</v>
      </c>
      <c r="F2357" s="69" t="str">
        <f>VLOOKUP(E2357,Customer[],2,FALSE)</f>
        <v>124 Store</v>
      </c>
      <c r="G2357" s="69" t="str">
        <f>VLOOKUP(E2357,Customer[],3,FALSE)</f>
        <v>Padamyar Rd</v>
      </c>
      <c r="H2357" s="69" t="str">
        <f>VLOOKUP(E2357,Customer[],4,FALSE)</f>
        <v>Hlaing Thar Yar</v>
      </c>
      <c r="I2357" s="48" t="s">
        <v>117</v>
      </c>
      <c r="J2357" s="70" t="str">
        <f>VLOOKUP(I2357,PGStock[],2,FALSE)</f>
        <v>ဒဂုံမန်ကျည်း ကော်ဗူး (1 Liter)</v>
      </c>
      <c r="K2357" s="71">
        <f>VLOOKUP(I2357,PGStock[],3,FALSE)</f>
        <v>1</v>
      </c>
      <c r="L2357" s="47">
        <v>2</v>
      </c>
      <c r="M2357" s="47">
        <f>VLOOKUP(I2357,PGStock[],6,FALSE)</f>
        <v>100</v>
      </c>
      <c r="N2357" s="47">
        <f>+PGSales!$L2357*PGSales!$M2357</f>
        <v>200</v>
      </c>
    </row>
    <row r="2358" spans="1:14" hidden="1" x14ac:dyDescent="0.25">
      <c r="A2358" s="77">
        <f t="shared" si="68"/>
        <v>2025</v>
      </c>
      <c r="B2358" s="77">
        <f t="shared" si="69"/>
        <v>1</v>
      </c>
      <c r="C2358" s="73">
        <v>45685</v>
      </c>
      <c r="D2358" s="68" t="s">
        <v>367</v>
      </c>
      <c r="E2358" s="48">
        <v>124</v>
      </c>
      <c r="F2358" s="69" t="str">
        <f>VLOOKUP(E2358,Customer[],2,FALSE)</f>
        <v>124 Store</v>
      </c>
      <c r="G2358" s="69" t="str">
        <f>VLOOKUP(E2358,Customer[],3,FALSE)</f>
        <v>Padamyar Rd</v>
      </c>
      <c r="H2358" s="69" t="str">
        <f>VLOOKUP(E2358,Customer[],4,FALSE)</f>
        <v>Hlaing Thar Yar</v>
      </c>
      <c r="I2358" s="48" t="s">
        <v>25</v>
      </c>
      <c r="J2358" s="70" t="str">
        <f>VLOOKUP(I2358,PGStock[],2,FALSE)</f>
        <v>Columbus Super Red Smooth 350 Ml</v>
      </c>
      <c r="K2358" s="71">
        <f>VLOOKUP(I2358,PGStock[],3,FALSE)</f>
        <v>0.35</v>
      </c>
      <c r="L2358" s="47">
        <v>2</v>
      </c>
      <c r="M2358" s="47">
        <f>VLOOKUP(I2358,PGStock[],6,FALSE)</f>
        <v>150</v>
      </c>
      <c r="N2358" s="47">
        <f>+PGSales!$L2358*PGSales!$M2358</f>
        <v>300</v>
      </c>
    </row>
    <row r="2359" spans="1:14" hidden="1" x14ac:dyDescent="0.25">
      <c r="A2359" s="77">
        <f t="shared" si="68"/>
        <v>2025</v>
      </c>
      <c r="B2359" s="77">
        <f t="shared" si="69"/>
        <v>1</v>
      </c>
      <c r="C2359" s="73">
        <v>45685</v>
      </c>
      <c r="D2359" s="68" t="s">
        <v>367</v>
      </c>
      <c r="E2359" s="48">
        <v>124</v>
      </c>
      <c r="F2359" s="69" t="str">
        <f>VLOOKUP(E2359,Customer[],2,FALSE)</f>
        <v>124 Store</v>
      </c>
      <c r="G2359" s="69" t="str">
        <f>VLOOKUP(E2359,Customer[],3,FALSE)</f>
        <v>Padamyar Rd</v>
      </c>
      <c r="H2359" s="69" t="str">
        <f>VLOOKUP(E2359,Customer[],4,FALSE)</f>
        <v>Hlaing Thar Yar</v>
      </c>
      <c r="I2359" s="48" t="s">
        <v>18</v>
      </c>
      <c r="J2359" s="70" t="str">
        <f>VLOOKUP(I2359,PGStock[],2,FALSE)</f>
        <v>Formula Rum 350ml</v>
      </c>
      <c r="K2359" s="71">
        <f>VLOOKUP(I2359,PGStock[],3,FALSE)</f>
        <v>0.35</v>
      </c>
      <c r="L2359" s="47">
        <v>3</v>
      </c>
      <c r="M2359" s="47">
        <f>VLOOKUP(I2359,PGStock[],6,FALSE)</f>
        <v>150</v>
      </c>
      <c r="N2359" s="47">
        <f>+PGSales!$L2359*PGSales!$M2359</f>
        <v>450</v>
      </c>
    </row>
    <row r="2360" spans="1:14" hidden="1" x14ac:dyDescent="0.25">
      <c r="A2360" s="77">
        <f t="shared" si="68"/>
        <v>2025</v>
      </c>
      <c r="B2360" s="77">
        <f t="shared" si="69"/>
        <v>1</v>
      </c>
      <c r="C2360" s="73">
        <v>45685</v>
      </c>
      <c r="D2360" s="68" t="s">
        <v>70</v>
      </c>
      <c r="E2360" s="48" t="s">
        <v>467</v>
      </c>
      <c r="F2360" s="69" t="str">
        <f>VLOOKUP(E2360,Customer[],2,FALSE)</f>
        <v>ANT Store</v>
      </c>
      <c r="G2360" s="69" t="str">
        <f>VLOOKUP(E2360,Customer[],3,FALSE)</f>
        <v>Sake kan Thar Rd</v>
      </c>
      <c r="H2360" s="69" t="str">
        <f>VLOOKUP(E2360,Customer[],4,FALSE)</f>
        <v>Hlaing Thar Yar</v>
      </c>
      <c r="I2360" s="48" t="s">
        <v>117</v>
      </c>
      <c r="J2360" s="70" t="str">
        <f>VLOOKUP(I2360,PGStock[],2,FALSE)</f>
        <v>ဒဂုံမန်ကျည်း ကော်ဗူး (1 Liter)</v>
      </c>
      <c r="K2360" s="71">
        <f>VLOOKUP(I2360,PGStock[],3,FALSE)</f>
        <v>1</v>
      </c>
      <c r="L2360" s="47">
        <v>5</v>
      </c>
      <c r="M2360" s="47">
        <f>VLOOKUP(I2360,PGStock[],6,FALSE)</f>
        <v>100</v>
      </c>
      <c r="N2360" s="47">
        <f>+PGSales!$L2360*PGSales!$M2360</f>
        <v>500</v>
      </c>
    </row>
    <row r="2361" spans="1:14" hidden="1" x14ac:dyDescent="0.25">
      <c r="A2361" s="77">
        <f t="shared" si="68"/>
        <v>2025</v>
      </c>
      <c r="B2361" s="77">
        <f t="shared" si="69"/>
        <v>1</v>
      </c>
      <c r="C2361" s="73">
        <v>45685</v>
      </c>
      <c r="D2361" s="68" t="s">
        <v>70</v>
      </c>
      <c r="E2361" s="48" t="s">
        <v>467</v>
      </c>
      <c r="F2361" s="69" t="str">
        <f>VLOOKUP(E2361,Customer[],2,FALSE)</f>
        <v>ANT Store</v>
      </c>
      <c r="G2361" s="69" t="str">
        <f>VLOOKUP(E2361,Customer[],3,FALSE)</f>
        <v>Sake kan Thar Rd</v>
      </c>
      <c r="H2361" s="69" t="str">
        <f>VLOOKUP(E2361,Customer[],4,FALSE)</f>
        <v>Hlaing Thar Yar</v>
      </c>
      <c r="I2361" s="48" t="s">
        <v>25</v>
      </c>
      <c r="J2361" s="70" t="str">
        <f>VLOOKUP(I2361,PGStock[],2,FALSE)</f>
        <v>Columbus Super Red Smooth 350 Ml</v>
      </c>
      <c r="K2361" s="71">
        <f>VLOOKUP(I2361,PGStock[],3,FALSE)</f>
        <v>0.35</v>
      </c>
      <c r="L2361" s="47">
        <v>3</v>
      </c>
      <c r="M2361" s="47">
        <f>VLOOKUP(I2361,PGStock[],6,FALSE)</f>
        <v>150</v>
      </c>
      <c r="N2361" s="47">
        <f>+PGSales!$L2361*PGSales!$M2361</f>
        <v>450</v>
      </c>
    </row>
    <row r="2362" spans="1:14" hidden="1" x14ac:dyDescent="0.25">
      <c r="A2362" s="77">
        <f t="shared" si="68"/>
        <v>2025</v>
      </c>
      <c r="B2362" s="77">
        <f t="shared" si="69"/>
        <v>1</v>
      </c>
      <c r="C2362" s="73">
        <v>45685</v>
      </c>
      <c r="D2362" s="68" t="s">
        <v>70</v>
      </c>
      <c r="E2362" s="48" t="s">
        <v>467</v>
      </c>
      <c r="F2362" s="69" t="str">
        <f>VLOOKUP(E2362,Customer[],2,FALSE)</f>
        <v>ANT Store</v>
      </c>
      <c r="G2362" s="69" t="str">
        <f>VLOOKUP(E2362,Customer[],3,FALSE)</f>
        <v>Sake kan Thar Rd</v>
      </c>
      <c r="H2362" s="69" t="str">
        <f>VLOOKUP(E2362,Customer[],4,FALSE)</f>
        <v>Hlaing Thar Yar</v>
      </c>
      <c r="I2362" s="48" t="s">
        <v>18</v>
      </c>
      <c r="J2362" s="70" t="str">
        <f>VLOOKUP(I2362,PGStock[],2,FALSE)</f>
        <v>Formula Rum 350ml</v>
      </c>
      <c r="K2362" s="71">
        <f>VLOOKUP(I2362,PGStock[],3,FALSE)</f>
        <v>0.35</v>
      </c>
      <c r="L2362" s="47">
        <v>5</v>
      </c>
      <c r="M2362" s="47">
        <f>VLOOKUP(I2362,PGStock[],6,FALSE)</f>
        <v>150</v>
      </c>
      <c r="N2362" s="47">
        <f>+PGSales!$L2362*PGSales!$M2362</f>
        <v>750</v>
      </c>
    </row>
    <row r="2363" spans="1:14" hidden="1" x14ac:dyDescent="0.25">
      <c r="A2363" s="77">
        <f t="shared" si="68"/>
        <v>2025</v>
      </c>
      <c r="B2363" s="77">
        <f t="shared" si="69"/>
        <v>1</v>
      </c>
      <c r="C2363" s="73">
        <v>45685</v>
      </c>
      <c r="D2363" s="68" t="s">
        <v>72</v>
      </c>
      <c r="E2363" s="48" t="s">
        <v>468</v>
      </c>
      <c r="F2363" s="69" t="str">
        <f>VLOOKUP(E2363,Customer[],2,FALSE)</f>
        <v>Zaw</v>
      </c>
      <c r="G2363" s="69" t="str">
        <f>VLOOKUP(E2363,Customer[],3,FALSE)</f>
        <v>Kyan Sitt Thar Rd</v>
      </c>
      <c r="H2363" s="69" t="str">
        <f>VLOOKUP(E2363,Customer[],4,FALSE)</f>
        <v>Hlaing Thar Yar</v>
      </c>
      <c r="I2363" s="48" t="s">
        <v>27</v>
      </c>
      <c r="J2363" s="70" t="str">
        <f>VLOOKUP(I2363,PGStock[],2,FALSE)</f>
        <v>Columbus Super Red Smooth 700 Ml</v>
      </c>
      <c r="K2363" s="71">
        <f>VLOOKUP(I2363,PGStock[],3,FALSE)</f>
        <v>0.7</v>
      </c>
      <c r="L2363" s="47">
        <v>1</v>
      </c>
      <c r="M2363" s="47">
        <f>VLOOKUP(I2363,PGStock[],6,FALSE)</f>
        <v>200</v>
      </c>
      <c r="N2363" s="47">
        <f>+PGSales!$L2363*PGSales!$M2363</f>
        <v>200</v>
      </c>
    </row>
    <row r="2364" spans="1:14" hidden="1" x14ac:dyDescent="0.25">
      <c r="A2364" s="77">
        <f t="shared" si="68"/>
        <v>2025</v>
      </c>
      <c r="B2364" s="77">
        <f t="shared" si="69"/>
        <v>1</v>
      </c>
      <c r="C2364" s="73">
        <v>45685</v>
      </c>
      <c r="D2364" s="68" t="s">
        <v>72</v>
      </c>
      <c r="E2364" s="48" t="s">
        <v>468</v>
      </c>
      <c r="F2364" s="69" t="str">
        <f>VLOOKUP(E2364,Customer[],2,FALSE)</f>
        <v>Zaw</v>
      </c>
      <c r="G2364" s="69" t="str">
        <f>VLOOKUP(E2364,Customer[],3,FALSE)</f>
        <v>Kyan Sitt Thar Rd</v>
      </c>
      <c r="H2364" s="69" t="str">
        <f>VLOOKUP(E2364,Customer[],4,FALSE)</f>
        <v>Hlaing Thar Yar</v>
      </c>
      <c r="I2364" s="48" t="s">
        <v>18</v>
      </c>
      <c r="J2364" s="70" t="str">
        <f>VLOOKUP(I2364,PGStock[],2,FALSE)</f>
        <v>Formula Rum 350ml</v>
      </c>
      <c r="K2364" s="71">
        <f>VLOOKUP(I2364,PGStock[],3,FALSE)</f>
        <v>0.35</v>
      </c>
      <c r="L2364" s="47">
        <v>1</v>
      </c>
      <c r="M2364" s="47">
        <f>VLOOKUP(I2364,PGStock[],6,FALSE)</f>
        <v>150</v>
      </c>
      <c r="N2364" s="47">
        <f>+PGSales!$L2364*PGSales!$M2364</f>
        <v>150</v>
      </c>
    </row>
    <row r="2365" spans="1:14" hidden="1" x14ac:dyDescent="0.25">
      <c r="A2365" s="77">
        <f t="shared" si="68"/>
        <v>2025</v>
      </c>
      <c r="B2365" s="77">
        <f t="shared" si="69"/>
        <v>1</v>
      </c>
      <c r="C2365" s="73">
        <v>45685</v>
      </c>
      <c r="D2365" s="68" t="s">
        <v>131</v>
      </c>
      <c r="E2365" s="48" t="s">
        <v>469</v>
      </c>
      <c r="F2365" s="69" t="str">
        <f>VLOOKUP(E2365,Customer[],2,FALSE)</f>
        <v>Nay La</v>
      </c>
      <c r="G2365" s="69" t="str">
        <f>VLOOKUP(E2365,Customer[],3,FALSE)</f>
        <v>Kyan Sitt Thar Rd</v>
      </c>
      <c r="H2365" s="69" t="str">
        <f>VLOOKUP(E2365,Customer[],4,FALSE)</f>
        <v>Hlaing Thar Yar</v>
      </c>
      <c r="I2365" s="48" t="s">
        <v>25</v>
      </c>
      <c r="J2365" s="70" t="str">
        <f>VLOOKUP(I2365,PGStock[],2,FALSE)</f>
        <v>Columbus Super Red Smooth 350 Ml</v>
      </c>
      <c r="K2365" s="71">
        <f>VLOOKUP(I2365,PGStock[],3,FALSE)</f>
        <v>0.35</v>
      </c>
      <c r="L2365" s="47">
        <v>4</v>
      </c>
      <c r="M2365" s="47">
        <f>VLOOKUP(I2365,PGStock[],6,FALSE)</f>
        <v>150</v>
      </c>
      <c r="N2365" s="47">
        <f>+PGSales!$L2365*PGSales!$M2365</f>
        <v>600</v>
      </c>
    </row>
    <row r="2366" spans="1:14" hidden="1" x14ac:dyDescent="0.25">
      <c r="A2366" s="77">
        <f t="shared" si="68"/>
        <v>2025</v>
      </c>
      <c r="B2366" s="77">
        <f t="shared" si="69"/>
        <v>1</v>
      </c>
      <c r="C2366" s="73">
        <v>45685</v>
      </c>
      <c r="D2366" s="68" t="s">
        <v>131</v>
      </c>
      <c r="E2366" s="48" t="s">
        <v>469</v>
      </c>
      <c r="F2366" s="69" t="str">
        <f>VLOOKUP(E2366,Customer[],2,FALSE)</f>
        <v>Nay La</v>
      </c>
      <c r="G2366" s="69" t="str">
        <f>VLOOKUP(E2366,Customer[],3,FALSE)</f>
        <v>Kyan Sitt Thar Rd</v>
      </c>
      <c r="H2366" s="69" t="str">
        <f>VLOOKUP(E2366,Customer[],4,FALSE)</f>
        <v>Hlaing Thar Yar</v>
      </c>
      <c r="I2366" s="48" t="s">
        <v>18</v>
      </c>
      <c r="J2366" s="70" t="str">
        <f>VLOOKUP(I2366,PGStock[],2,FALSE)</f>
        <v>Formula Rum 350ml</v>
      </c>
      <c r="K2366" s="71">
        <f>VLOOKUP(I2366,PGStock[],3,FALSE)</f>
        <v>0.35</v>
      </c>
      <c r="L2366" s="47">
        <v>7</v>
      </c>
      <c r="M2366" s="47">
        <f>VLOOKUP(I2366,PGStock[],6,FALSE)</f>
        <v>150</v>
      </c>
      <c r="N2366" s="47">
        <f>+PGSales!$L2366*PGSales!$M2366</f>
        <v>1050</v>
      </c>
    </row>
    <row r="2367" spans="1:14" hidden="1" x14ac:dyDescent="0.25">
      <c r="A2367" s="77">
        <f t="shared" si="68"/>
        <v>2025</v>
      </c>
      <c r="B2367" s="77">
        <f t="shared" si="69"/>
        <v>1</v>
      </c>
      <c r="C2367" s="73">
        <v>45685</v>
      </c>
      <c r="D2367" s="68" t="s">
        <v>68</v>
      </c>
      <c r="E2367" s="48" t="s">
        <v>470</v>
      </c>
      <c r="F2367" s="69" t="str">
        <f>VLOOKUP(E2367,Customer[],2,FALSE)</f>
        <v>Yar Pyae San</v>
      </c>
      <c r="G2367" s="69" t="str">
        <f>VLOOKUP(E2367,Customer[],3,FALSE)</f>
        <v xml:space="preserve">Zay Rd </v>
      </c>
      <c r="H2367" s="69" t="str">
        <f>VLOOKUP(E2367,Customer[],4,FALSE)</f>
        <v>Hlaing Thar Yar</v>
      </c>
      <c r="I2367" s="48" t="s">
        <v>25</v>
      </c>
      <c r="J2367" s="70" t="str">
        <f>VLOOKUP(I2367,PGStock[],2,FALSE)</f>
        <v>Columbus Super Red Smooth 350 Ml</v>
      </c>
      <c r="K2367" s="71">
        <f>VLOOKUP(I2367,PGStock[],3,FALSE)</f>
        <v>0.35</v>
      </c>
      <c r="L2367" s="47">
        <v>2</v>
      </c>
      <c r="M2367" s="47">
        <f>VLOOKUP(I2367,PGStock[],6,FALSE)</f>
        <v>150</v>
      </c>
      <c r="N2367" s="47">
        <f>+PGSales!$L2367*PGSales!$M2367</f>
        <v>300</v>
      </c>
    </row>
    <row r="2368" spans="1:14" hidden="1" x14ac:dyDescent="0.25">
      <c r="A2368" s="77">
        <f t="shared" si="68"/>
        <v>2025</v>
      </c>
      <c r="B2368" s="77">
        <f t="shared" si="69"/>
        <v>1</v>
      </c>
      <c r="C2368" s="73">
        <v>45685</v>
      </c>
      <c r="D2368" s="68" t="s">
        <v>68</v>
      </c>
      <c r="E2368" s="48" t="s">
        <v>470</v>
      </c>
      <c r="F2368" s="69" t="str">
        <f>VLOOKUP(E2368,Customer[],2,FALSE)</f>
        <v>Yar Pyae San</v>
      </c>
      <c r="G2368" s="69" t="str">
        <f>VLOOKUP(E2368,Customer[],3,FALSE)</f>
        <v xml:space="preserve">Zay Rd </v>
      </c>
      <c r="H2368" s="69" t="str">
        <f>VLOOKUP(E2368,Customer[],4,FALSE)</f>
        <v>Hlaing Thar Yar</v>
      </c>
      <c r="I2368" s="48" t="s">
        <v>18</v>
      </c>
      <c r="J2368" s="70" t="str">
        <f>VLOOKUP(I2368,PGStock[],2,FALSE)</f>
        <v>Formula Rum 350ml</v>
      </c>
      <c r="K2368" s="71">
        <f>VLOOKUP(I2368,PGStock[],3,FALSE)</f>
        <v>0.35</v>
      </c>
      <c r="L2368" s="47">
        <v>1</v>
      </c>
      <c r="M2368" s="47">
        <f>VLOOKUP(I2368,PGStock[],6,FALSE)</f>
        <v>150</v>
      </c>
      <c r="N2368" s="47">
        <f>+PGSales!$L2368*PGSales!$M2368</f>
        <v>150</v>
      </c>
    </row>
    <row r="2369" spans="1:14" hidden="1" x14ac:dyDescent="0.25">
      <c r="A2369" s="77">
        <f t="shared" si="68"/>
        <v>2025</v>
      </c>
      <c r="B2369" s="77">
        <f t="shared" si="69"/>
        <v>1</v>
      </c>
      <c r="C2369" s="73">
        <v>45686</v>
      </c>
      <c r="D2369" s="68" t="s">
        <v>115</v>
      </c>
      <c r="E2369" s="48" t="s">
        <v>412</v>
      </c>
      <c r="F2369" s="69" t="str">
        <f>VLOOKUP(E2369,Customer[],2,FALSE)</f>
        <v>Sakarwar 2</v>
      </c>
      <c r="G2369" s="69" t="str">
        <f>VLOOKUP(E2369,Customer[],3,FALSE)</f>
        <v>Nawe Ni Rd</v>
      </c>
      <c r="H2369" s="69" t="str">
        <f>VLOOKUP(E2369,Customer[],4,FALSE)</f>
        <v>N/Oakkala</v>
      </c>
      <c r="I2369" s="48" t="s">
        <v>25</v>
      </c>
      <c r="J2369" s="70" t="str">
        <f>VLOOKUP(I2369,PGStock[],2,FALSE)</f>
        <v>Columbus Super Red Smooth 350 Ml</v>
      </c>
      <c r="K2369" s="71">
        <f>VLOOKUP(I2369,PGStock[],3,FALSE)</f>
        <v>0.35</v>
      </c>
      <c r="L2369" s="47">
        <v>5</v>
      </c>
      <c r="M2369" s="47">
        <f>VLOOKUP(I2369,PGStock[],6,FALSE)</f>
        <v>150</v>
      </c>
      <c r="N2369" s="47">
        <f>+PGSales!$L2369*PGSales!$M2369</f>
        <v>750</v>
      </c>
    </row>
    <row r="2370" spans="1:14" hidden="1" x14ac:dyDescent="0.25">
      <c r="A2370" s="77">
        <f t="shared" si="68"/>
        <v>2025</v>
      </c>
      <c r="B2370" s="77">
        <f t="shared" si="69"/>
        <v>1</v>
      </c>
      <c r="C2370" s="73">
        <v>45686</v>
      </c>
      <c r="D2370" s="68" t="s">
        <v>115</v>
      </c>
      <c r="E2370" s="48" t="s">
        <v>412</v>
      </c>
      <c r="F2370" s="69" t="str">
        <f>VLOOKUP(E2370,Customer[],2,FALSE)</f>
        <v>Sakarwar 2</v>
      </c>
      <c r="G2370" s="69" t="str">
        <f>VLOOKUP(E2370,Customer[],3,FALSE)</f>
        <v>Nawe Ni Rd</v>
      </c>
      <c r="H2370" s="69" t="str">
        <f>VLOOKUP(E2370,Customer[],4,FALSE)</f>
        <v>N/Oakkala</v>
      </c>
      <c r="I2370" s="48" t="s">
        <v>18</v>
      </c>
      <c r="J2370" s="70" t="str">
        <f>VLOOKUP(I2370,PGStock[],2,FALSE)</f>
        <v>Formula Rum 350ml</v>
      </c>
      <c r="K2370" s="71">
        <f>VLOOKUP(I2370,PGStock[],3,FALSE)</f>
        <v>0.35</v>
      </c>
      <c r="L2370" s="47">
        <v>8</v>
      </c>
      <c r="M2370" s="47">
        <f>VLOOKUP(I2370,PGStock[],6,FALSE)</f>
        <v>150</v>
      </c>
      <c r="N2370" s="47">
        <f>+PGSales!$L2370*PGSales!$M2370</f>
        <v>1200</v>
      </c>
    </row>
    <row r="2371" spans="1:14" hidden="1" x14ac:dyDescent="0.25">
      <c r="A2371" s="77">
        <f t="shared" si="68"/>
        <v>2025</v>
      </c>
      <c r="B2371" s="77">
        <f t="shared" si="69"/>
        <v>1</v>
      </c>
      <c r="C2371" s="73">
        <v>45686</v>
      </c>
      <c r="D2371" s="68" t="s">
        <v>2</v>
      </c>
      <c r="E2371" s="48" t="s">
        <v>394</v>
      </c>
      <c r="F2371" s="69" t="str">
        <f>VLOOKUP(E2371,Customer[],2,FALSE)</f>
        <v>Khun Myant</v>
      </c>
      <c r="G2371" s="69" t="str">
        <f>VLOOKUP(E2371,Customer[],3,FALSE)</f>
        <v>Nuaung Yann Rd</v>
      </c>
      <c r="H2371" s="69" t="str">
        <f>VLOOKUP(E2371,Customer[],4,FALSE)</f>
        <v>S Paukkan N/Oakkala</v>
      </c>
      <c r="I2371" s="48" t="s">
        <v>25</v>
      </c>
      <c r="J2371" s="70" t="str">
        <f>VLOOKUP(I2371,PGStock[],2,FALSE)</f>
        <v>Columbus Super Red Smooth 350 Ml</v>
      </c>
      <c r="K2371" s="71">
        <f>VLOOKUP(I2371,PGStock[],3,FALSE)</f>
        <v>0.35</v>
      </c>
      <c r="L2371" s="47">
        <v>1</v>
      </c>
      <c r="M2371" s="47">
        <f>VLOOKUP(I2371,PGStock[],6,FALSE)</f>
        <v>150</v>
      </c>
      <c r="N2371" s="47">
        <f>+PGSales!$L2371*PGSales!$M2371</f>
        <v>150</v>
      </c>
    </row>
    <row r="2372" spans="1:14" hidden="1" x14ac:dyDescent="0.25">
      <c r="A2372" s="77">
        <f t="shared" si="68"/>
        <v>2025</v>
      </c>
      <c r="B2372" s="77">
        <f t="shared" si="69"/>
        <v>1</v>
      </c>
      <c r="C2372" s="73">
        <v>45686</v>
      </c>
      <c r="D2372" s="68" t="s">
        <v>2</v>
      </c>
      <c r="E2372" s="48" t="s">
        <v>394</v>
      </c>
      <c r="F2372" s="69" t="str">
        <f>VLOOKUP(E2372,Customer[],2,FALSE)</f>
        <v>Khun Myant</v>
      </c>
      <c r="G2372" s="69" t="str">
        <f>VLOOKUP(E2372,Customer[],3,FALSE)</f>
        <v>Nuaung Yann Rd</v>
      </c>
      <c r="H2372" s="69" t="str">
        <f>VLOOKUP(E2372,Customer[],4,FALSE)</f>
        <v>S Paukkan N/Oakkala</v>
      </c>
      <c r="I2372" s="48" t="s">
        <v>23</v>
      </c>
      <c r="J2372" s="70" t="str">
        <f>VLOOKUP(I2372,PGStock[],2,FALSE)</f>
        <v>Columbus Super Red Smooth 175 Ml</v>
      </c>
      <c r="K2372" s="71">
        <f>VLOOKUP(I2372,PGStock[],3,FALSE)</f>
        <v>0.17499999999999999</v>
      </c>
      <c r="L2372" s="47">
        <v>2</v>
      </c>
      <c r="M2372" s="47">
        <f>VLOOKUP(I2372,PGStock[],6,FALSE)</f>
        <v>100</v>
      </c>
      <c r="N2372" s="47">
        <f>+PGSales!$L2372*PGSales!$M2372</f>
        <v>200</v>
      </c>
    </row>
    <row r="2373" spans="1:14" hidden="1" x14ac:dyDescent="0.25">
      <c r="A2373" s="77">
        <f t="shared" si="68"/>
        <v>2025</v>
      </c>
      <c r="B2373" s="77">
        <f t="shared" si="69"/>
        <v>1</v>
      </c>
      <c r="C2373" s="73">
        <v>45686</v>
      </c>
      <c r="D2373" s="68" t="s">
        <v>2</v>
      </c>
      <c r="E2373" s="48" t="s">
        <v>394</v>
      </c>
      <c r="F2373" s="69" t="str">
        <f>VLOOKUP(E2373,Customer[],2,FALSE)</f>
        <v>Khun Myant</v>
      </c>
      <c r="G2373" s="69" t="str">
        <f>VLOOKUP(E2373,Customer[],3,FALSE)</f>
        <v>Nuaung Yann Rd</v>
      </c>
      <c r="H2373" s="69" t="str">
        <f>VLOOKUP(E2373,Customer[],4,FALSE)</f>
        <v>S Paukkan N/Oakkala</v>
      </c>
      <c r="I2373" s="48" t="s">
        <v>18</v>
      </c>
      <c r="J2373" s="70" t="str">
        <f>VLOOKUP(I2373,PGStock[],2,FALSE)</f>
        <v>Formula Rum 350ml</v>
      </c>
      <c r="K2373" s="71">
        <f>VLOOKUP(I2373,PGStock[],3,FALSE)</f>
        <v>0.35</v>
      </c>
      <c r="L2373" s="47">
        <v>4</v>
      </c>
      <c r="M2373" s="47">
        <f>VLOOKUP(I2373,PGStock[],6,FALSE)</f>
        <v>150</v>
      </c>
      <c r="N2373" s="47">
        <f>+PGSales!$L2373*PGSales!$M2373</f>
        <v>600</v>
      </c>
    </row>
    <row r="2374" spans="1:14" hidden="1" x14ac:dyDescent="0.25">
      <c r="A2374" s="77">
        <f t="shared" si="68"/>
        <v>2025</v>
      </c>
      <c r="B2374" s="77">
        <f t="shared" si="69"/>
        <v>1</v>
      </c>
      <c r="C2374" s="73">
        <v>45686</v>
      </c>
      <c r="D2374" s="68" t="s">
        <v>187</v>
      </c>
      <c r="E2374" s="48" t="s">
        <v>409</v>
      </c>
      <c r="F2374" s="69" t="str">
        <f>VLOOKUP(E2374,Customer[],2,FALSE)</f>
        <v>Kyout Lan Htate</v>
      </c>
      <c r="G2374" s="69" t="str">
        <f>VLOOKUP(E2374,Customer[],3,FALSE)</f>
        <v>Bagan Rd</v>
      </c>
      <c r="H2374" s="69" t="str">
        <f>VLOOKUP(E2374,Customer[],4,FALSE)</f>
        <v>S Paukkan N/Oakkala</v>
      </c>
      <c r="I2374" s="48" t="s">
        <v>25</v>
      </c>
      <c r="J2374" s="70" t="str">
        <f>VLOOKUP(I2374,PGStock[],2,FALSE)</f>
        <v>Columbus Super Red Smooth 350 Ml</v>
      </c>
      <c r="K2374" s="71">
        <f>VLOOKUP(I2374,PGStock[],3,FALSE)</f>
        <v>0.35</v>
      </c>
      <c r="L2374" s="47">
        <v>3</v>
      </c>
      <c r="M2374" s="47">
        <f>VLOOKUP(I2374,PGStock[],6,FALSE)</f>
        <v>150</v>
      </c>
      <c r="N2374" s="47">
        <f>+PGSales!$L2374*PGSales!$M2374</f>
        <v>450</v>
      </c>
    </row>
    <row r="2375" spans="1:14" hidden="1" x14ac:dyDescent="0.25">
      <c r="A2375" s="77">
        <f t="shared" si="68"/>
        <v>2025</v>
      </c>
      <c r="B2375" s="77">
        <f t="shared" si="69"/>
        <v>1</v>
      </c>
      <c r="C2375" s="73">
        <v>45686</v>
      </c>
      <c r="D2375" s="68" t="s">
        <v>187</v>
      </c>
      <c r="E2375" s="48" t="s">
        <v>409</v>
      </c>
      <c r="F2375" s="69" t="str">
        <f>VLOOKUP(E2375,Customer[],2,FALSE)</f>
        <v>Kyout Lan Htate</v>
      </c>
      <c r="G2375" s="69" t="str">
        <f>VLOOKUP(E2375,Customer[],3,FALSE)</f>
        <v>Bagan Rd</v>
      </c>
      <c r="H2375" s="69" t="str">
        <f>VLOOKUP(E2375,Customer[],4,FALSE)</f>
        <v>S Paukkan N/Oakkala</v>
      </c>
      <c r="I2375" s="48" t="s">
        <v>20</v>
      </c>
      <c r="J2375" s="70" t="str">
        <f>VLOOKUP(I2375,PGStock[],2,FALSE)</f>
        <v>Formula Rum 700ml</v>
      </c>
      <c r="K2375" s="71">
        <f>VLOOKUP(I2375,PGStock[],3,FALSE)</f>
        <v>0.7</v>
      </c>
      <c r="L2375" s="47">
        <v>1</v>
      </c>
      <c r="M2375" s="47">
        <f>VLOOKUP(I2375,PGStock[],6,FALSE)</f>
        <v>200</v>
      </c>
      <c r="N2375" s="47">
        <f>+PGSales!$L2375*PGSales!$M2375</f>
        <v>200</v>
      </c>
    </row>
    <row r="2376" spans="1:14" hidden="1" x14ac:dyDescent="0.25">
      <c r="A2376" s="77">
        <f t="shared" si="68"/>
        <v>2025</v>
      </c>
      <c r="B2376" s="77">
        <f t="shared" si="69"/>
        <v>1</v>
      </c>
      <c r="C2376" s="73">
        <v>45686</v>
      </c>
      <c r="D2376" s="68" t="s">
        <v>4</v>
      </c>
      <c r="E2376" s="48" t="s">
        <v>410</v>
      </c>
      <c r="F2376" s="69" t="str">
        <f>VLOOKUP(E2376,Customer[],2,FALSE)</f>
        <v>Htar Ware htat</v>
      </c>
      <c r="G2376" s="69" t="str">
        <f>VLOOKUP(E2376,Customer[],3,FALSE)</f>
        <v>Ae Ta ka (1) Rd</v>
      </c>
      <c r="H2376" s="69" t="str">
        <f>VLOOKUP(E2376,Customer[],4,FALSE)</f>
        <v>N/Oakkala</v>
      </c>
      <c r="I2376" s="48" t="s">
        <v>25</v>
      </c>
      <c r="J2376" s="70" t="str">
        <f>VLOOKUP(I2376,PGStock[],2,FALSE)</f>
        <v>Columbus Super Red Smooth 350 Ml</v>
      </c>
      <c r="K2376" s="71">
        <f>VLOOKUP(I2376,PGStock[],3,FALSE)</f>
        <v>0.35</v>
      </c>
      <c r="L2376" s="47">
        <v>1</v>
      </c>
      <c r="M2376" s="47">
        <f>VLOOKUP(I2376,PGStock[],6,FALSE)</f>
        <v>150</v>
      </c>
      <c r="N2376" s="47">
        <f>+PGSales!$L2376*PGSales!$M2376</f>
        <v>150</v>
      </c>
    </row>
    <row r="2377" spans="1:14" hidden="1" x14ac:dyDescent="0.25">
      <c r="A2377" s="77">
        <f t="shared" si="68"/>
        <v>2025</v>
      </c>
      <c r="B2377" s="77">
        <f t="shared" si="69"/>
        <v>1</v>
      </c>
      <c r="C2377" s="73">
        <v>45686</v>
      </c>
      <c r="D2377" s="68" t="s">
        <v>3</v>
      </c>
      <c r="E2377" s="48" t="s">
        <v>411</v>
      </c>
      <c r="F2377" s="69" t="str">
        <f>VLOOKUP(E2377,Customer[],2,FALSE)</f>
        <v>Aung zay</v>
      </c>
      <c r="G2377" s="69" t="str">
        <f>VLOOKUP(E2377,Customer[],3,FALSE)</f>
        <v>Nawe Thar Gi Rd</v>
      </c>
      <c r="H2377" s="69" t="str">
        <f>VLOOKUP(E2377,Customer[],4,FALSE)</f>
        <v>N/Oakkala</v>
      </c>
      <c r="I2377" s="48" t="s">
        <v>25</v>
      </c>
      <c r="J2377" s="70" t="str">
        <f>VLOOKUP(I2377,PGStock[],2,FALSE)</f>
        <v>Columbus Super Red Smooth 350 Ml</v>
      </c>
      <c r="K2377" s="71">
        <f>VLOOKUP(I2377,PGStock[],3,FALSE)</f>
        <v>0.35</v>
      </c>
      <c r="L2377" s="47">
        <v>3</v>
      </c>
      <c r="M2377" s="47">
        <f>VLOOKUP(I2377,PGStock[],6,FALSE)</f>
        <v>150</v>
      </c>
      <c r="N2377" s="47">
        <f>+PGSales!$L2377*PGSales!$M2377</f>
        <v>450</v>
      </c>
    </row>
    <row r="2378" spans="1:14" hidden="1" x14ac:dyDescent="0.25">
      <c r="A2378" s="77">
        <f t="shared" si="68"/>
        <v>2025</v>
      </c>
      <c r="B2378" s="77">
        <f t="shared" si="69"/>
        <v>1</v>
      </c>
      <c r="C2378" s="73">
        <v>45686</v>
      </c>
      <c r="D2378" s="68" t="s">
        <v>3</v>
      </c>
      <c r="E2378" s="48" t="s">
        <v>411</v>
      </c>
      <c r="F2378" s="69" t="str">
        <f>VLOOKUP(E2378,Customer[],2,FALSE)</f>
        <v>Aung zay</v>
      </c>
      <c r="G2378" s="69" t="str">
        <f>VLOOKUP(E2378,Customer[],3,FALSE)</f>
        <v>Nawe Thar Gi Rd</v>
      </c>
      <c r="H2378" s="69" t="str">
        <f>VLOOKUP(E2378,Customer[],4,FALSE)</f>
        <v>N/Oakkala</v>
      </c>
      <c r="I2378" s="48" t="s">
        <v>18</v>
      </c>
      <c r="J2378" s="70" t="str">
        <f>VLOOKUP(I2378,PGStock[],2,FALSE)</f>
        <v>Formula Rum 350ml</v>
      </c>
      <c r="K2378" s="71">
        <f>VLOOKUP(I2378,PGStock[],3,FALSE)</f>
        <v>0.35</v>
      </c>
      <c r="L2378" s="47">
        <v>4</v>
      </c>
      <c r="M2378" s="47">
        <f>VLOOKUP(I2378,PGStock[],6,FALSE)</f>
        <v>150</v>
      </c>
      <c r="N2378" s="47">
        <f>+PGSales!$L2378*PGSales!$M2378</f>
        <v>600</v>
      </c>
    </row>
    <row r="2379" spans="1:14" hidden="1" x14ac:dyDescent="0.25">
      <c r="A2379" s="77">
        <f t="shared" si="68"/>
        <v>2025</v>
      </c>
      <c r="B2379" s="77">
        <f t="shared" si="69"/>
        <v>1</v>
      </c>
      <c r="C2379" s="73">
        <v>45686</v>
      </c>
      <c r="D2379" s="68" t="s">
        <v>0</v>
      </c>
      <c r="E2379" s="48" t="s">
        <v>406</v>
      </c>
      <c r="F2379" s="69" t="str">
        <f>VLOOKUP(E2379,Customer[],2,FALSE)</f>
        <v>Sare Muke</v>
      </c>
      <c r="G2379" s="69" t="str">
        <f>VLOOKUP(E2379,Customer[],3,FALSE)</f>
        <v>Ka Mar Thi Rd</v>
      </c>
      <c r="H2379" s="69" t="str">
        <f>VLOOKUP(E2379,Customer[],4,FALSE)</f>
        <v>N/Oakkala</v>
      </c>
      <c r="I2379" s="48" t="s">
        <v>25</v>
      </c>
      <c r="J2379" s="70" t="str">
        <f>VLOOKUP(I2379,PGStock[],2,FALSE)</f>
        <v>Columbus Super Red Smooth 350 Ml</v>
      </c>
      <c r="K2379" s="71">
        <f>VLOOKUP(I2379,PGStock[],3,FALSE)</f>
        <v>0.35</v>
      </c>
      <c r="L2379" s="47">
        <v>4</v>
      </c>
      <c r="M2379" s="47">
        <f>VLOOKUP(I2379,PGStock[],6,FALSE)</f>
        <v>150</v>
      </c>
      <c r="N2379" s="47">
        <f>+PGSales!$L2379*PGSales!$M2379</f>
        <v>600</v>
      </c>
    </row>
    <row r="2380" spans="1:14" hidden="1" x14ac:dyDescent="0.25">
      <c r="A2380" s="77">
        <f t="shared" si="68"/>
        <v>2025</v>
      </c>
      <c r="B2380" s="77">
        <f t="shared" si="69"/>
        <v>1</v>
      </c>
      <c r="C2380" s="73">
        <v>45686</v>
      </c>
      <c r="D2380" s="68" t="s">
        <v>0</v>
      </c>
      <c r="E2380" s="48" t="s">
        <v>406</v>
      </c>
      <c r="F2380" s="69" t="str">
        <f>VLOOKUP(E2380,Customer[],2,FALSE)</f>
        <v>Sare Muke</v>
      </c>
      <c r="G2380" s="69" t="str">
        <f>VLOOKUP(E2380,Customer[],3,FALSE)</f>
        <v>Ka Mar Thi Rd</v>
      </c>
      <c r="H2380" s="69" t="str">
        <f>VLOOKUP(E2380,Customer[],4,FALSE)</f>
        <v>N/Oakkala</v>
      </c>
      <c r="I2380" s="48" t="s">
        <v>18</v>
      </c>
      <c r="J2380" s="70" t="str">
        <f>VLOOKUP(I2380,PGStock[],2,FALSE)</f>
        <v>Formula Rum 350ml</v>
      </c>
      <c r="K2380" s="71">
        <f>VLOOKUP(I2380,PGStock[],3,FALSE)</f>
        <v>0.35</v>
      </c>
      <c r="L2380" s="47">
        <v>5</v>
      </c>
      <c r="M2380" s="47">
        <f>VLOOKUP(I2380,PGStock[],6,FALSE)</f>
        <v>150</v>
      </c>
      <c r="N2380" s="47">
        <f>+PGSales!$L2380*PGSales!$M2380</f>
        <v>750</v>
      </c>
    </row>
    <row r="2381" spans="1:14" hidden="1" x14ac:dyDescent="0.25">
      <c r="A2381" s="77">
        <f t="shared" si="68"/>
        <v>2025</v>
      </c>
      <c r="B2381" s="77">
        <f t="shared" si="69"/>
        <v>1</v>
      </c>
      <c r="C2381" s="73">
        <v>45686</v>
      </c>
      <c r="D2381" s="68" t="s">
        <v>1</v>
      </c>
      <c r="E2381" s="48" t="s">
        <v>413</v>
      </c>
      <c r="F2381" s="69" t="str">
        <f>VLOOKUP(E2381,Customer[],2,FALSE)</f>
        <v>Sakarwar 1</v>
      </c>
      <c r="G2381" s="69" t="str">
        <f>VLOOKUP(E2381,Customer[],3,FALSE)</f>
        <v>Lan Wa Rd</v>
      </c>
      <c r="H2381" s="69" t="str">
        <f>VLOOKUP(E2381,Customer[],4,FALSE)</f>
        <v>N/Oakkala</v>
      </c>
      <c r="I2381" s="48" t="s">
        <v>27</v>
      </c>
      <c r="J2381" s="70" t="str">
        <f>VLOOKUP(I2381,PGStock[],2,FALSE)</f>
        <v>Columbus Super Red Smooth 700 Ml</v>
      </c>
      <c r="K2381" s="71">
        <f>VLOOKUP(I2381,PGStock[],3,FALSE)</f>
        <v>0.7</v>
      </c>
      <c r="L2381" s="47">
        <v>2</v>
      </c>
      <c r="M2381" s="47">
        <f>VLOOKUP(I2381,PGStock[],6,FALSE)</f>
        <v>200</v>
      </c>
      <c r="N2381" s="47">
        <f>+PGSales!$L2381*PGSales!$M2381</f>
        <v>400</v>
      </c>
    </row>
    <row r="2382" spans="1:14" hidden="1" x14ac:dyDescent="0.25">
      <c r="A2382" s="77">
        <f t="shared" si="68"/>
        <v>2025</v>
      </c>
      <c r="B2382" s="77">
        <f t="shared" si="69"/>
        <v>1</v>
      </c>
      <c r="C2382" s="73">
        <v>45686</v>
      </c>
      <c r="D2382" s="68" t="s">
        <v>1</v>
      </c>
      <c r="E2382" s="48" t="s">
        <v>413</v>
      </c>
      <c r="F2382" s="69" t="str">
        <f>VLOOKUP(E2382,Customer[],2,FALSE)</f>
        <v>Sakarwar 1</v>
      </c>
      <c r="G2382" s="69" t="str">
        <f>VLOOKUP(E2382,Customer[],3,FALSE)</f>
        <v>Lan Wa Rd</v>
      </c>
      <c r="H2382" s="69" t="str">
        <f>VLOOKUP(E2382,Customer[],4,FALSE)</f>
        <v>N/Oakkala</v>
      </c>
      <c r="I2382" s="48" t="s">
        <v>25</v>
      </c>
      <c r="J2382" s="70" t="str">
        <f>VLOOKUP(I2382,PGStock[],2,FALSE)</f>
        <v>Columbus Super Red Smooth 350 Ml</v>
      </c>
      <c r="K2382" s="71">
        <f>VLOOKUP(I2382,PGStock[],3,FALSE)</f>
        <v>0.35</v>
      </c>
      <c r="L2382" s="47">
        <v>5</v>
      </c>
      <c r="M2382" s="47">
        <f>VLOOKUP(I2382,PGStock[],6,FALSE)</f>
        <v>150</v>
      </c>
      <c r="N2382" s="47">
        <f>+PGSales!$L2382*PGSales!$M2382</f>
        <v>750</v>
      </c>
    </row>
    <row r="2383" spans="1:14" hidden="1" x14ac:dyDescent="0.25">
      <c r="A2383" s="77">
        <f t="shared" si="68"/>
        <v>2025</v>
      </c>
      <c r="B2383" s="77">
        <f t="shared" si="69"/>
        <v>1</v>
      </c>
      <c r="C2383" s="73">
        <v>45686</v>
      </c>
      <c r="D2383" s="68" t="s">
        <v>1</v>
      </c>
      <c r="E2383" s="48" t="s">
        <v>413</v>
      </c>
      <c r="F2383" s="69" t="str">
        <f>VLOOKUP(E2383,Customer[],2,FALSE)</f>
        <v>Sakarwar 1</v>
      </c>
      <c r="G2383" s="69" t="str">
        <f>VLOOKUP(E2383,Customer[],3,FALSE)</f>
        <v>Lan Wa Rd</v>
      </c>
      <c r="H2383" s="69" t="str">
        <f>VLOOKUP(E2383,Customer[],4,FALSE)</f>
        <v>N/Oakkala</v>
      </c>
      <c r="I2383" s="48" t="s">
        <v>18</v>
      </c>
      <c r="J2383" s="70" t="str">
        <f>VLOOKUP(I2383,PGStock[],2,FALSE)</f>
        <v>Formula Rum 350ml</v>
      </c>
      <c r="K2383" s="71">
        <f>VLOOKUP(I2383,PGStock[],3,FALSE)</f>
        <v>0.35</v>
      </c>
      <c r="L2383" s="47">
        <v>4</v>
      </c>
      <c r="M2383" s="47">
        <f>VLOOKUP(I2383,PGStock[],6,FALSE)</f>
        <v>150</v>
      </c>
      <c r="N2383" s="47">
        <f>+PGSales!$L2383*PGSales!$M2383</f>
        <v>600</v>
      </c>
    </row>
    <row r="2384" spans="1:14" hidden="1" x14ac:dyDescent="0.25">
      <c r="A2384" s="77">
        <f t="shared" si="68"/>
        <v>2025</v>
      </c>
      <c r="B2384" s="77">
        <f t="shared" si="69"/>
        <v>1</v>
      </c>
      <c r="C2384" s="73">
        <v>45686</v>
      </c>
      <c r="D2384" s="68" t="s">
        <v>60</v>
      </c>
      <c r="E2384" s="48" t="s">
        <v>414</v>
      </c>
      <c r="F2384" s="69" t="str">
        <f>VLOOKUP(E2384,Customer[],2,FALSE)</f>
        <v>Paddue War</v>
      </c>
      <c r="G2384" s="69" t="str">
        <f>VLOOKUP(E2384,Customer[],3,FALSE)</f>
        <v>Bayane naung Rd</v>
      </c>
      <c r="H2384" s="69" t="str">
        <f>VLOOKUP(E2384,Customer[],4,FALSE)</f>
        <v>N/Oakkala</v>
      </c>
      <c r="I2384" s="48" t="s">
        <v>27</v>
      </c>
      <c r="J2384" s="70" t="str">
        <f>VLOOKUP(I2384,PGStock[],2,FALSE)</f>
        <v>Columbus Super Red Smooth 700 Ml</v>
      </c>
      <c r="K2384" s="71">
        <f>VLOOKUP(I2384,PGStock[],3,FALSE)</f>
        <v>0.7</v>
      </c>
      <c r="L2384" s="47">
        <v>1</v>
      </c>
      <c r="M2384" s="47">
        <f>VLOOKUP(I2384,PGStock[],6,FALSE)</f>
        <v>200</v>
      </c>
      <c r="N2384" s="47">
        <f>+PGSales!$L2384*PGSales!$M2384</f>
        <v>200</v>
      </c>
    </row>
    <row r="2385" spans="1:14" hidden="1" x14ac:dyDescent="0.25">
      <c r="A2385" s="77">
        <f t="shared" si="68"/>
        <v>2025</v>
      </c>
      <c r="B2385" s="77">
        <f t="shared" si="69"/>
        <v>1</v>
      </c>
      <c r="C2385" s="73">
        <v>45686</v>
      </c>
      <c r="D2385" s="68" t="s">
        <v>60</v>
      </c>
      <c r="E2385" s="48" t="s">
        <v>414</v>
      </c>
      <c r="F2385" s="69" t="str">
        <f>VLOOKUP(E2385,Customer[],2,FALSE)</f>
        <v>Paddue War</v>
      </c>
      <c r="G2385" s="69" t="str">
        <f>VLOOKUP(E2385,Customer[],3,FALSE)</f>
        <v>Bayane naung Rd</v>
      </c>
      <c r="H2385" s="69" t="str">
        <f>VLOOKUP(E2385,Customer[],4,FALSE)</f>
        <v>N/Oakkala</v>
      </c>
      <c r="I2385" s="48" t="s">
        <v>25</v>
      </c>
      <c r="J2385" s="70" t="str">
        <f>VLOOKUP(I2385,PGStock[],2,FALSE)</f>
        <v>Columbus Super Red Smooth 350 Ml</v>
      </c>
      <c r="K2385" s="71">
        <f>VLOOKUP(I2385,PGStock[],3,FALSE)</f>
        <v>0.35</v>
      </c>
      <c r="L2385" s="47">
        <v>6</v>
      </c>
      <c r="M2385" s="47">
        <f>VLOOKUP(I2385,PGStock[],6,FALSE)</f>
        <v>150</v>
      </c>
      <c r="N2385" s="47">
        <f>+PGSales!$L2385*PGSales!$M2385</f>
        <v>900</v>
      </c>
    </row>
    <row r="2386" spans="1:14" hidden="1" x14ac:dyDescent="0.25">
      <c r="A2386" s="77">
        <f t="shared" si="68"/>
        <v>2025</v>
      </c>
      <c r="B2386" s="77">
        <f t="shared" si="69"/>
        <v>1</v>
      </c>
      <c r="C2386" s="73">
        <v>45686</v>
      </c>
      <c r="D2386" s="68" t="s">
        <v>60</v>
      </c>
      <c r="E2386" s="48" t="s">
        <v>414</v>
      </c>
      <c r="F2386" s="69" t="str">
        <f>VLOOKUP(E2386,Customer[],2,FALSE)</f>
        <v>Paddue War</v>
      </c>
      <c r="G2386" s="69" t="str">
        <f>VLOOKUP(E2386,Customer[],3,FALSE)</f>
        <v>Bayane naung Rd</v>
      </c>
      <c r="H2386" s="69" t="str">
        <f>VLOOKUP(E2386,Customer[],4,FALSE)</f>
        <v>N/Oakkala</v>
      </c>
      <c r="I2386" s="48" t="s">
        <v>20</v>
      </c>
      <c r="J2386" s="70" t="str">
        <f>VLOOKUP(I2386,PGStock[],2,FALSE)</f>
        <v>Formula Rum 700ml</v>
      </c>
      <c r="K2386" s="71">
        <f>VLOOKUP(I2386,PGStock[],3,FALSE)</f>
        <v>0.7</v>
      </c>
      <c r="L2386" s="47">
        <v>3</v>
      </c>
      <c r="M2386" s="47">
        <f>VLOOKUP(I2386,PGStock[],6,FALSE)</f>
        <v>200</v>
      </c>
      <c r="N2386" s="47">
        <f>+PGSales!$L2386*PGSales!$M2386</f>
        <v>600</v>
      </c>
    </row>
    <row r="2387" spans="1:14" hidden="1" x14ac:dyDescent="0.25">
      <c r="A2387" s="77">
        <f t="shared" si="68"/>
        <v>2025</v>
      </c>
      <c r="B2387" s="77">
        <f t="shared" si="69"/>
        <v>1</v>
      </c>
      <c r="C2387" s="73">
        <v>45686</v>
      </c>
      <c r="D2387" s="68" t="s">
        <v>60</v>
      </c>
      <c r="E2387" s="48" t="s">
        <v>414</v>
      </c>
      <c r="F2387" s="69" t="str">
        <f>VLOOKUP(E2387,Customer[],2,FALSE)</f>
        <v>Paddue War</v>
      </c>
      <c r="G2387" s="69" t="str">
        <f>VLOOKUP(E2387,Customer[],3,FALSE)</f>
        <v>Bayane naung Rd</v>
      </c>
      <c r="H2387" s="69" t="str">
        <f>VLOOKUP(E2387,Customer[],4,FALSE)</f>
        <v>N/Oakkala</v>
      </c>
      <c r="I2387" s="48" t="s">
        <v>18</v>
      </c>
      <c r="J2387" s="70" t="str">
        <f>VLOOKUP(I2387,PGStock[],2,FALSE)</f>
        <v>Formula Rum 350ml</v>
      </c>
      <c r="K2387" s="71">
        <f>VLOOKUP(I2387,PGStock[],3,FALSE)</f>
        <v>0.35</v>
      </c>
      <c r="L2387" s="47">
        <v>7</v>
      </c>
      <c r="M2387" s="47">
        <f>VLOOKUP(I2387,PGStock[],6,FALSE)</f>
        <v>150</v>
      </c>
      <c r="N2387" s="47">
        <f>+PGSales!$L2387*PGSales!$M2387</f>
        <v>1050</v>
      </c>
    </row>
    <row r="2388" spans="1:14" hidden="1" x14ac:dyDescent="0.25">
      <c r="A2388" s="77">
        <f t="shared" si="68"/>
        <v>2025</v>
      </c>
      <c r="B2388" s="77">
        <f t="shared" si="69"/>
        <v>1</v>
      </c>
      <c r="C2388" s="73">
        <v>45686</v>
      </c>
      <c r="D2388" s="68" t="s">
        <v>62</v>
      </c>
      <c r="E2388" s="48" t="s">
        <v>377</v>
      </c>
      <c r="F2388" s="69" t="str">
        <f>VLOOKUP(E2388,Customer[],2,FALSE)</f>
        <v>Style 2</v>
      </c>
      <c r="G2388" s="69" t="str">
        <f>VLOOKUP(E2388,Customer[],3,FALSE)</f>
        <v>Thamain Bamyan Rd</v>
      </c>
      <c r="H2388" s="69" t="str">
        <f>VLOOKUP(E2388,Customer[],4,FALSE)</f>
        <v>Mangalar T/N</v>
      </c>
      <c r="I2388" s="48" t="s">
        <v>25</v>
      </c>
      <c r="J2388" s="70" t="str">
        <f>VLOOKUP(I2388,PGStock[],2,FALSE)</f>
        <v>Columbus Super Red Smooth 350 Ml</v>
      </c>
      <c r="K2388" s="71">
        <f>VLOOKUP(I2388,PGStock[],3,FALSE)</f>
        <v>0.35</v>
      </c>
      <c r="L2388" s="47">
        <v>13</v>
      </c>
      <c r="M2388" s="47">
        <f>VLOOKUP(I2388,PGStock[],6,FALSE)</f>
        <v>150</v>
      </c>
      <c r="N2388" s="47">
        <f>+PGSales!$L2388*PGSales!$M2388</f>
        <v>1950</v>
      </c>
    </row>
    <row r="2389" spans="1:14" hidden="1" x14ac:dyDescent="0.25">
      <c r="A2389" s="77">
        <f t="shared" si="68"/>
        <v>2025</v>
      </c>
      <c r="B2389" s="77">
        <f t="shared" si="69"/>
        <v>1</v>
      </c>
      <c r="C2389" s="73">
        <v>45686</v>
      </c>
      <c r="D2389" s="68" t="s">
        <v>62</v>
      </c>
      <c r="E2389" s="48" t="s">
        <v>377</v>
      </c>
      <c r="F2389" s="69" t="str">
        <f>VLOOKUP(E2389,Customer[],2,FALSE)</f>
        <v>Style 2</v>
      </c>
      <c r="G2389" s="69" t="str">
        <f>VLOOKUP(E2389,Customer[],3,FALSE)</f>
        <v>Thamain Bamyan Rd</v>
      </c>
      <c r="H2389" s="69" t="str">
        <f>VLOOKUP(E2389,Customer[],4,FALSE)</f>
        <v>Mangalar T/N</v>
      </c>
      <c r="I2389" s="48" t="s">
        <v>18</v>
      </c>
      <c r="J2389" s="70" t="str">
        <f>VLOOKUP(I2389,PGStock[],2,FALSE)</f>
        <v>Formula Rum 350ml</v>
      </c>
      <c r="K2389" s="71">
        <f>VLOOKUP(I2389,PGStock[],3,FALSE)</f>
        <v>0.35</v>
      </c>
      <c r="L2389" s="47">
        <v>7</v>
      </c>
      <c r="M2389" s="47">
        <f>VLOOKUP(I2389,PGStock[],6,FALSE)</f>
        <v>150</v>
      </c>
      <c r="N2389" s="47">
        <f>+PGSales!$L2389*PGSales!$M2389</f>
        <v>1050</v>
      </c>
    </row>
    <row r="2390" spans="1:14" hidden="1" x14ac:dyDescent="0.25">
      <c r="A2390" s="77">
        <f t="shared" si="68"/>
        <v>2025</v>
      </c>
      <c r="B2390" s="77">
        <f t="shared" si="69"/>
        <v>1</v>
      </c>
      <c r="C2390" s="73">
        <v>45686</v>
      </c>
      <c r="D2390" s="68" t="s">
        <v>64</v>
      </c>
      <c r="E2390" s="48" t="s">
        <v>463</v>
      </c>
      <c r="F2390" s="69" t="str">
        <f>VLOOKUP(E2390,Customer[],2,FALSE)</f>
        <v>Aung Family</v>
      </c>
      <c r="G2390" s="69" t="str">
        <f>VLOOKUP(E2390,Customer[],3,FALSE)</f>
        <v>SakeSan (9) Lan</v>
      </c>
      <c r="H2390" s="69" t="str">
        <f>VLOOKUP(E2390,Customer[],4,FALSE)</f>
        <v>Mangalar T/N</v>
      </c>
      <c r="I2390" s="48" t="s">
        <v>25</v>
      </c>
      <c r="J2390" s="70" t="str">
        <f>VLOOKUP(I2390,PGStock[],2,FALSE)</f>
        <v>Columbus Super Red Smooth 350 Ml</v>
      </c>
      <c r="K2390" s="71">
        <f>VLOOKUP(I2390,PGStock[],3,FALSE)</f>
        <v>0.35</v>
      </c>
      <c r="L2390" s="47">
        <v>2</v>
      </c>
      <c r="M2390" s="47">
        <f>VLOOKUP(I2390,PGStock[],6,FALSE)</f>
        <v>150</v>
      </c>
      <c r="N2390" s="47">
        <f>+PGSales!$L2390*PGSales!$M2390</f>
        <v>300</v>
      </c>
    </row>
    <row r="2391" spans="1:14" hidden="1" x14ac:dyDescent="0.25">
      <c r="A2391" s="77">
        <f t="shared" si="68"/>
        <v>2025</v>
      </c>
      <c r="B2391" s="77">
        <f t="shared" si="69"/>
        <v>1</v>
      </c>
      <c r="C2391" s="73">
        <v>45686</v>
      </c>
      <c r="D2391" s="68" t="s">
        <v>64</v>
      </c>
      <c r="E2391" s="48" t="s">
        <v>463</v>
      </c>
      <c r="F2391" s="69" t="str">
        <f>VLOOKUP(E2391,Customer[],2,FALSE)</f>
        <v>Aung Family</v>
      </c>
      <c r="G2391" s="69" t="str">
        <f>VLOOKUP(E2391,Customer[],3,FALSE)</f>
        <v>SakeSan (9) Lan</v>
      </c>
      <c r="H2391" s="69" t="str">
        <f>VLOOKUP(E2391,Customer[],4,FALSE)</f>
        <v>Mangalar T/N</v>
      </c>
      <c r="I2391" s="48" t="s">
        <v>20</v>
      </c>
      <c r="J2391" s="70" t="str">
        <f>VLOOKUP(I2391,PGStock[],2,FALSE)</f>
        <v>Formula Rum 700ml</v>
      </c>
      <c r="K2391" s="71">
        <f>VLOOKUP(I2391,PGStock[],3,FALSE)</f>
        <v>0.7</v>
      </c>
      <c r="L2391" s="47">
        <v>2</v>
      </c>
      <c r="M2391" s="47">
        <f>VLOOKUP(I2391,PGStock[],6,FALSE)</f>
        <v>200</v>
      </c>
      <c r="N2391" s="47">
        <f>+PGSales!$L2391*PGSales!$M2391</f>
        <v>400</v>
      </c>
    </row>
    <row r="2392" spans="1:14" hidden="1" x14ac:dyDescent="0.25">
      <c r="A2392" s="77">
        <f t="shared" si="68"/>
        <v>2025</v>
      </c>
      <c r="B2392" s="77">
        <f t="shared" si="69"/>
        <v>1</v>
      </c>
      <c r="C2392" s="73">
        <v>45686</v>
      </c>
      <c r="D2392" s="68" t="s">
        <v>64</v>
      </c>
      <c r="E2392" s="48" t="s">
        <v>463</v>
      </c>
      <c r="F2392" s="69" t="str">
        <f>VLOOKUP(E2392,Customer[],2,FALSE)</f>
        <v>Aung Family</v>
      </c>
      <c r="G2392" s="69" t="str">
        <f>VLOOKUP(E2392,Customer[],3,FALSE)</f>
        <v>SakeSan (9) Lan</v>
      </c>
      <c r="H2392" s="69" t="str">
        <f>VLOOKUP(E2392,Customer[],4,FALSE)</f>
        <v>Mangalar T/N</v>
      </c>
      <c r="I2392" s="48" t="s">
        <v>18</v>
      </c>
      <c r="J2392" s="70" t="str">
        <f>VLOOKUP(I2392,PGStock[],2,FALSE)</f>
        <v>Formula Rum 350ml</v>
      </c>
      <c r="K2392" s="71">
        <f>VLOOKUP(I2392,PGStock[],3,FALSE)</f>
        <v>0.35</v>
      </c>
      <c r="L2392" s="47">
        <v>6</v>
      </c>
      <c r="M2392" s="47">
        <f>VLOOKUP(I2392,PGStock[],6,FALSE)</f>
        <v>150</v>
      </c>
      <c r="N2392" s="47">
        <f>+PGSales!$L2392*PGSales!$M2392</f>
        <v>900</v>
      </c>
    </row>
    <row r="2393" spans="1:14" hidden="1" x14ac:dyDescent="0.25">
      <c r="A2393" s="77">
        <f t="shared" si="68"/>
        <v>2025</v>
      </c>
      <c r="B2393" s="77">
        <f t="shared" si="69"/>
        <v>1</v>
      </c>
      <c r="C2393" s="73">
        <v>45686</v>
      </c>
      <c r="D2393" s="68" t="s">
        <v>66</v>
      </c>
      <c r="E2393" s="48" t="s">
        <v>379</v>
      </c>
      <c r="F2393" s="69" t="str">
        <f>VLOOKUP(E2393,Customer[],2,FALSE)</f>
        <v>Demo</v>
      </c>
      <c r="G2393" s="69" t="str">
        <f>VLOOKUP(E2393,Customer[],3,FALSE)</f>
        <v>Thamain Bamyan Rd</v>
      </c>
      <c r="H2393" s="69" t="str">
        <f>VLOOKUP(E2393,Customer[],4,FALSE)</f>
        <v>Mangalar T/N</v>
      </c>
      <c r="I2393" s="48" t="s">
        <v>25</v>
      </c>
      <c r="J2393" s="70" t="str">
        <f>VLOOKUP(I2393,PGStock[],2,FALSE)</f>
        <v>Columbus Super Red Smooth 350 Ml</v>
      </c>
      <c r="K2393" s="71">
        <f>VLOOKUP(I2393,PGStock[],3,FALSE)</f>
        <v>0.35</v>
      </c>
      <c r="L2393" s="47">
        <v>12</v>
      </c>
      <c r="M2393" s="47">
        <f>VLOOKUP(I2393,PGStock[],6,FALSE)</f>
        <v>150</v>
      </c>
      <c r="N2393" s="47">
        <f>+PGSales!$L2393*PGSales!$M2393</f>
        <v>1800</v>
      </c>
    </row>
    <row r="2394" spans="1:14" hidden="1" x14ac:dyDescent="0.25">
      <c r="A2394" s="77">
        <f t="shared" si="68"/>
        <v>2025</v>
      </c>
      <c r="B2394" s="77">
        <f t="shared" si="69"/>
        <v>1</v>
      </c>
      <c r="C2394" s="73">
        <v>45686</v>
      </c>
      <c r="D2394" s="68" t="s">
        <v>66</v>
      </c>
      <c r="E2394" s="48" t="s">
        <v>379</v>
      </c>
      <c r="F2394" s="69" t="str">
        <f>VLOOKUP(E2394,Customer[],2,FALSE)</f>
        <v>Demo</v>
      </c>
      <c r="G2394" s="69" t="str">
        <f>VLOOKUP(E2394,Customer[],3,FALSE)</f>
        <v>Thamain Bamyan Rd</v>
      </c>
      <c r="H2394" s="69" t="str">
        <f>VLOOKUP(E2394,Customer[],4,FALSE)</f>
        <v>Mangalar T/N</v>
      </c>
      <c r="I2394" s="48" t="s">
        <v>18</v>
      </c>
      <c r="J2394" s="70" t="str">
        <f>VLOOKUP(I2394,PGStock[],2,FALSE)</f>
        <v>Formula Rum 350ml</v>
      </c>
      <c r="K2394" s="71">
        <f>VLOOKUP(I2394,PGStock[],3,FALSE)</f>
        <v>0.35</v>
      </c>
      <c r="L2394" s="47">
        <v>3</v>
      </c>
      <c r="M2394" s="47">
        <f>VLOOKUP(I2394,PGStock[],6,FALSE)</f>
        <v>150</v>
      </c>
      <c r="N2394" s="47">
        <f>+PGSales!$L2394*PGSales!$M2394</f>
        <v>450</v>
      </c>
    </row>
    <row r="2395" spans="1:14" hidden="1" x14ac:dyDescent="0.25">
      <c r="A2395" s="77">
        <f t="shared" si="68"/>
        <v>2025</v>
      </c>
      <c r="B2395" s="77">
        <f t="shared" si="69"/>
        <v>1</v>
      </c>
      <c r="C2395" s="73">
        <v>45686</v>
      </c>
      <c r="D2395" s="68" t="s">
        <v>56</v>
      </c>
      <c r="E2395" s="48" t="s">
        <v>462</v>
      </c>
      <c r="F2395" s="69" t="str">
        <f>VLOOKUP(E2395,Customer[],2,FALSE)</f>
        <v>Plantinum</v>
      </c>
      <c r="G2395" s="69" t="str">
        <f>VLOOKUP(E2395,Customer[],3,FALSE)</f>
        <v>Thamain Bamyan Rd</v>
      </c>
      <c r="H2395" s="69" t="str">
        <f>VLOOKUP(E2395,Customer[],4,FALSE)</f>
        <v>Mangalar T/N</v>
      </c>
      <c r="I2395" s="48" t="s">
        <v>25</v>
      </c>
      <c r="J2395" s="70" t="str">
        <f>VLOOKUP(I2395,PGStock[],2,FALSE)</f>
        <v>Columbus Super Red Smooth 350 Ml</v>
      </c>
      <c r="K2395" s="71">
        <f>VLOOKUP(I2395,PGStock[],3,FALSE)</f>
        <v>0.35</v>
      </c>
      <c r="L2395" s="47">
        <v>3</v>
      </c>
      <c r="M2395" s="47">
        <f>VLOOKUP(I2395,PGStock[],6,FALSE)</f>
        <v>150</v>
      </c>
      <c r="N2395" s="47">
        <f>+PGSales!$L2395*PGSales!$M2395</f>
        <v>450</v>
      </c>
    </row>
    <row r="2396" spans="1:14" hidden="1" x14ac:dyDescent="0.25">
      <c r="A2396" s="77">
        <f t="shared" si="68"/>
        <v>2025</v>
      </c>
      <c r="B2396" s="77">
        <f t="shared" si="69"/>
        <v>1</v>
      </c>
      <c r="C2396" s="73">
        <v>45686</v>
      </c>
      <c r="D2396" s="68" t="s">
        <v>56</v>
      </c>
      <c r="E2396" s="48" t="s">
        <v>462</v>
      </c>
      <c r="F2396" s="69" t="str">
        <f>VLOOKUP(E2396,Customer[],2,FALSE)</f>
        <v>Plantinum</v>
      </c>
      <c r="G2396" s="69" t="str">
        <f>VLOOKUP(E2396,Customer[],3,FALSE)</f>
        <v>Thamain Bamyan Rd</v>
      </c>
      <c r="H2396" s="69" t="str">
        <f>VLOOKUP(E2396,Customer[],4,FALSE)</f>
        <v>Mangalar T/N</v>
      </c>
      <c r="I2396" s="48" t="s">
        <v>18</v>
      </c>
      <c r="J2396" s="70" t="str">
        <f>VLOOKUP(I2396,PGStock[],2,FALSE)</f>
        <v>Formula Rum 350ml</v>
      </c>
      <c r="K2396" s="71">
        <f>VLOOKUP(I2396,PGStock[],3,FALSE)</f>
        <v>0.35</v>
      </c>
      <c r="L2396" s="47">
        <v>1</v>
      </c>
      <c r="M2396" s="47">
        <f>VLOOKUP(I2396,PGStock[],6,FALSE)</f>
        <v>150</v>
      </c>
      <c r="N2396" s="47">
        <f>+PGSales!$L2396*PGSales!$M2396</f>
        <v>150</v>
      </c>
    </row>
    <row r="2397" spans="1:14" hidden="1" x14ac:dyDescent="0.25">
      <c r="A2397" s="77">
        <f t="shared" si="68"/>
        <v>2025</v>
      </c>
      <c r="B2397" s="77">
        <f t="shared" si="69"/>
        <v>1</v>
      </c>
      <c r="C2397" s="73">
        <v>45686</v>
      </c>
      <c r="D2397" s="68" t="s">
        <v>109</v>
      </c>
      <c r="E2397" s="48" t="s">
        <v>464</v>
      </c>
      <c r="F2397" s="69" t="str">
        <f>VLOOKUP(E2397,Customer[],2,FALSE)</f>
        <v>Family</v>
      </c>
      <c r="G2397" s="69" t="str">
        <f>VLOOKUP(E2397,Customer[],3,FALSE)</f>
        <v>Mandalay Lan Tawe</v>
      </c>
      <c r="H2397" s="69" t="str">
        <f>VLOOKUP(E2397,Customer[],4,FALSE)</f>
        <v>Mangalar T/N</v>
      </c>
      <c r="I2397" s="48" t="s">
        <v>25</v>
      </c>
      <c r="J2397" s="70" t="str">
        <f>VLOOKUP(I2397,PGStock[],2,FALSE)</f>
        <v>Columbus Super Red Smooth 350 Ml</v>
      </c>
      <c r="K2397" s="71">
        <f>VLOOKUP(I2397,PGStock[],3,FALSE)</f>
        <v>0.35</v>
      </c>
      <c r="L2397" s="47">
        <v>2</v>
      </c>
      <c r="M2397" s="47">
        <f>VLOOKUP(I2397,PGStock[],6,FALSE)</f>
        <v>150</v>
      </c>
      <c r="N2397" s="47">
        <f>+PGSales!$L2397*PGSales!$M2397</f>
        <v>300</v>
      </c>
    </row>
    <row r="2398" spans="1:14" hidden="1" x14ac:dyDescent="0.25">
      <c r="A2398" s="77">
        <f t="shared" si="68"/>
        <v>2025</v>
      </c>
      <c r="B2398" s="77">
        <f t="shared" si="69"/>
        <v>1</v>
      </c>
      <c r="C2398" s="73">
        <v>45686</v>
      </c>
      <c r="D2398" s="68" t="s">
        <v>109</v>
      </c>
      <c r="E2398" s="48" t="s">
        <v>464</v>
      </c>
      <c r="F2398" s="69" t="str">
        <f>VLOOKUP(E2398,Customer[],2,FALSE)</f>
        <v>Family</v>
      </c>
      <c r="G2398" s="69" t="str">
        <f>VLOOKUP(E2398,Customer[],3,FALSE)</f>
        <v>Mandalay Lan Tawe</v>
      </c>
      <c r="H2398" s="69" t="str">
        <f>VLOOKUP(E2398,Customer[],4,FALSE)</f>
        <v>Mangalar T/N</v>
      </c>
      <c r="I2398" s="48" t="s">
        <v>23</v>
      </c>
      <c r="J2398" s="70" t="str">
        <f>VLOOKUP(I2398,PGStock[],2,FALSE)</f>
        <v>Columbus Super Red Smooth 175 Ml</v>
      </c>
      <c r="K2398" s="71">
        <f>VLOOKUP(I2398,PGStock[],3,FALSE)</f>
        <v>0.17499999999999999</v>
      </c>
      <c r="L2398" s="47">
        <v>1</v>
      </c>
      <c r="M2398" s="47">
        <f>VLOOKUP(I2398,PGStock[],6,FALSE)</f>
        <v>100</v>
      </c>
      <c r="N2398" s="47">
        <f>+PGSales!$L2398*PGSales!$M2398</f>
        <v>100</v>
      </c>
    </row>
    <row r="2399" spans="1:14" hidden="1" x14ac:dyDescent="0.25">
      <c r="A2399" s="77">
        <f t="shared" ref="A2399:A2462" si="70">YEAR(C2399)</f>
        <v>2025</v>
      </c>
      <c r="B2399" s="77">
        <f t="shared" ref="B2399:B2462" si="71">MONTH(C2399)</f>
        <v>1</v>
      </c>
      <c r="C2399" s="73">
        <v>45686</v>
      </c>
      <c r="D2399" s="68" t="s">
        <v>186</v>
      </c>
      <c r="E2399" s="48" t="s">
        <v>380</v>
      </c>
      <c r="F2399" s="69" t="str">
        <f>VLOOKUP(E2399,Customer[],2,FALSE)</f>
        <v>Ka Dai Hein</v>
      </c>
      <c r="G2399" s="69" t="str">
        <f>VLOOKUP(E2399,Customer[],3,FALSE)</f>
        <v>Kan Bae Butar Zay Rd</v>
      </c>
      <c r="H2399" s="69" t="str">
        <f>VLOOKUP(E2399,Customer[],4,FALSE)</f>
        <v>YanKin</v>
      </c>
      <c r="I2399" s="48" t="s">
        <v>25</v>
      </c>
      <c r="J2399" s="70" t="str">
        <f>VLOOKUP(I2399,PGStock[],2,FALSE)</f>
        <v>Columbus Super Red Smooth 350 Ml</v>
      </c>
      <c r="K2399" s="71">
        <f>VLOOKUP(I2399,PGStock[],3,FALSE)</f>
        <v>0.35</v>
      </c>
      <c r="L2399" s="47">
        <v>5</v>
      </c>
      <c r="M2399" s="47">
        <f>VLOOKUP(I2399,PGStock[],6,FALSE)</f>
        <v>150</v>
      </c>
      <c r="N2399" s="47">
        <f>+PGSales!$L2399*PGSales!$M2399</f>
        <v>750</v>
      </c>
    </row>
    <row r="2400" spans="1:14" hidden="1" x14ac:dyDescent="0.25">
      <c r="A2400" s="77">
        <f t="shared" si="70"/>
        <v>2025</v>
      </c>
      <c r="B2400" s="77">
        <f t="shared" si="71"/>
        <v>1</v>
      </c>
      <c r="C2400" s="73">
        <v>45686</v>
      </c>
      <c r="D2400" s="68" t="s">
        <v>186</v>
      </c>
      <c r="E2400" s="48" t="s">
        <v>380</v>
      </c>
      <c r="F2400" s="69" t="str">
        <f>VLOOKUP(E2400,Customer[],2,FALSE)</f>
        <v>Ka Dai Hein</v>
      </c>
      <c r="G2400" s="69" t="str">
        <f>VLOOKUP(E2400,Customer[],3,FALSE)</f>
        <v>Kan Bae Butar Zay Rd</v>
      </c>
      <c r="H2400" s="69" t="str">
        <f>VLOOKUP(E2400,Customer[],4,FALSE)</f>
        <v>YanKin</v>
      </c>
      <c r="I2400" s="48" t="s">
        <v>23</v>
      </c>
      <c r="J2400" s="70" t="str">
        <f>VLOOKUP(I2400,PGStock[],2,FALSE)</f>
        <v>Columbus Super Red Smooth 175 Ml</v>
      </c>
      <c r="K2400" s="71">
        <f>VLOOKUP(I2400,PGStock[],3,FALSE)</f>
        <v>0.17499999999999999</v>
      </c>
      <c r="L2400" s="47">
        <v>4</v>
      </c>
      <c r="M2400" s="47">
        <f>VLOOKUP(I2400,PGStock[],6,FALSE)</f>
        <v>100</v>
      </c>
      <c r="N2400" s="47">
        <f>+PGSales!$L2400*PGSales!$M2400</f>
        <v>400</v>
      </c>
    </row>
    <row r="2401" spans="1:14" hidden="1" x14ac:dyDescent="0.25">
      <c r="A2401" s="77">
        <f t="shared" si="70"/>
        <v>2025</v>
      </c>
      <c r="B2401" s="77">
        <f t="shared" si="71"/>
        <v>1</v>
      </c>
      <c r="C2401" s="73">
        <v>45686</v>
      </c>
      <c r="D2401" s="68" t="s">
        <v>186</v>
      </c>
      <c r="E2401" s="48" t="s">
        <v>380</v>
      </c>
      <c r="F2401" s="69" t="str">
        <f>VLOOKUP(E2401,Customer[],2,FALSE)</f>
        <v>Ka Dai Hein</v>
      </c>
      <c r="G2401" s="69" t="str">
        <f>VLOOKUP(E2401,Customer[],3,FALSE)</f>
        <v>Kan Bae Butar Zay Rd</v>
      </c>
      <c r="H2401" s="69" t="str">
        <f>VLOOKUP(E2401,Customer[],4,FALSE)</f>
        <v>YanKin</v>
      </c>
      <c r="I2401" s="48" t="s">
        <v>18</v>
      </c>
      <c r="J2401" s="70" t="str">
        <f>VLOOKUP(I2401,PGStock[],2,FALSE)</f>
        <v>Formula Rum 350ml</v>
      </c>
      <c r="K2401" s="71">
        <f>VLOOKUP(I2401,PGStock[],3,FALSE)</f>
        <v>0.35</v>
      </c>
      <c r="L2401" s="47">
        <v>8</v>
      </c>
      <c r="M2401" s="47">
        <f>VLOOKUP(I2401,PGStock[],6,FALSE)</f>
        <v>150</v>
      </c>
      <c r="N2401" s="47">
        <f>+PGSales!$L2401*PGSales!$M2401</f>
        <v>1200</v>
      </c>
    </row>
    <row r="2402" spans="1:14" hidden="1" x14ac:dyDescent="0.25">
      <c r="A2402" s="77">
        <f t="shared" si="70"/>
        <v>2025</v>
      </c>
      <c r="B2402" s="77">
        <f t="shared" si="71"/>
        <v>1</v>
      </c>
      <c r="C2402" s="73">
        <v>45686</v>
      </c>
      <c r="D2402" s="68" t="s">
        <v>58</v>
      </c>
      <c r="E2402" s="48" t="s">
        <v>465</v>
      </c>
      <c r="F2402" s="69" t="str">
        <f>VLOOKUP(E2402,Customer[],2,FALSE)</f>
        <v>KK Store</v>
      </c>
      <c r="G2402" s="69" t="str">
        <f>VLOOKUP(E2402,Customer[],3,FALSE)</f>
        <v>Bo Min Young Rd</v>
      </c>
      <c r="H2402" s="69" t="str">
        <f>VLOOKUP(E2402,Customer[],4,FALSE)</f>
        <v>Mangalar T/N</v>
      </c>
      <c r="I2402" s="48" t="s">
        <v>25</v>
      </c>
      <c r="J2402" s="70" t="str">
        <f>VLOOKUP(I2402,PGStock[],2,FALSE)</f>
        <v>Columbus Super Red Smooth 350 Ml</v>
      </c>
      <c r="K2402" s="71">
        <f>VLOOKUP(I2402,PGStock[],3,FALSE)</f>
        <v>0.35</v>
      </c>
      <c r="L2402" s="47">
        <v>10</v>
      </c>
      <c r="M2402" s="47">
        <f>VLOOKUP(I2402,PGStock[],6,FALSE)</f>
        <v>150</v>
      </c>
      <c r="N2402" s="47">
        <f>+PGSales!$L2402*PGSales!$M2402</f>
        <v>1500</v>
      </c>
    </row>
    <row r="2403" spans="1:14" hidden="1" x14ac:dyDescent="0.25">
      <c r="A2403" s="77">
        <f t="shared" si="70"/>
        <v>2025</v>
      </c>
      <c r="B2403" s="77">
        <f t="shared" si="71"/>
        <v>1</v>
      </c>
      <c r="C2403" s="73">
        <v>45686</v>
      </c>
      <c r="D2403" s="68" t="s">
        <v>58</v>
      </c>
      <c r="E2403" s="48" t="s">
        <v>465</v>
      </c>
      <c r="F2403" s="69" t="str">
        <f>VLOOKUP(E2403,Customer[],2,FALSE)</f>
        <v>KK Store</v>
      </c>
      <c r="G2403" s="69" t="str">
        <f>VLOOKUP(E2403,Customer[],3,FALSE)</f>
        <v>Bo Min Young Rd</v>
      </c>
      <c r="H2403" s="69" t="str">
        <f>VLOOKUP(E2403,Customer[],4,FALSE)</f>
        <v>Mangalar T/N</v>
      </c>
      <c r="I2403" s="48" t="s">
        <v>23</v>
      </c>
      <c r="J2403" s="70" t="str">
        <f>VLOOKUP(I2403,PGStock[],2,FALSE)</f>
        <v>Columbus Super Red Smooth 175 Ml</v>
      </c>
      <c r="K2403" s="71">
        <f>VLOOKUP(I2403,PGStock[],3,FALSE)</f>
        <v>0.17499999999999999</v>
      </c>
      <c r="L2403" s="47">
        <v>3</v>
      </c>
      <c r="M2403" s="47">
        <f>VLOOKUP(I2403,PGStock[],6,FALSE)</f>
        <v>100</v>
      </c>
      <c r="N2403" s="47">
        <f>+PGSales!$L2403*PGSales!$M2403</f>
        <v>300</v>
      </c>
    </row>
    <row r="2404" spans="1:14" hidden="1" x14ac:dyDescent="0.25">
      <c r="A2404" s="77">
        <f t="shared" si="70"/>
        <v>2025</v>
      </c>
      <c r="B2404" s="77">
        <f t="shared" si="71"/>
        <v>1</v>
      </c>
      <c r="C2404" s="73">
        <v>45686</v>
      </c>
      <c r="D2404" s="68" t="s">
        <v>58</v>
      </c>
      <c r="E2404" s="48" t="s">
        <v>465</v>
      </c>
      <c r="F2404" s="69" t="str">
        <f>VLOOKUP(E2404,Customer[],2,FALSE)</f>
        <v>KK Store</v>
      </c>
      <c r="G2404" s="69" t="str">
        <f>VLOOKUP(E2404,Customer[],3,FALSE)</f>
        <v>Bo Min Young Rd</v>
      </c>
      <c r="H2404" s="69" t="str">
        <f>VLOOKUP(E2404,Customer[],4,FALSE)</f>
        <v>Mangalar T/N</v>
      </c>
      <c r="I2404" s="48" t="s">
        <v>20</v>
      </c>
      <c r="J2404" s="70" t="str">
        <f>VLOOKUP(I2404,PGStock[],2,FALSE)</f>
        <v>Formula Rum 700ml</v>
      </c>
      <c r="K2404" s="71">
        <f>VLOOKUP(I2404,PGStock[],3,FALSE)</f>
        <v>0.7</v>
      </c>
      <c r="L2404" s="47">
        <v>2</v>
      </c>
      <c r="M2404" s="47">
        <f>VLOOKUP(I2404,PGStock[],6,FALSE)</f>
        <v>200</v>
      </c>
      <c r="N2404" s="47">
        <f>+PGSales!$L2404*PGSales!$M2404</f>
        <v>400</v>
      </c>
    </row>
    <row r="2405" spans="1:14" hidden="1" x14ac:dyDescent="0.25">
      <c r="A2405" s="77">
        <f t="shared" si="70"/>
        <v>2025</v>
      </c>
      <c r="B2405" s="77">
        <f t="shared" si="71"/>
        <v>1</v>
      </c>
      <c r="C2405" s="73">
        <v>45686</v>
      </c>
      <c r="D2405" s="68" t="s">
        <v>58</v>
      </c>
      <c r="E2405" s="48" t="s">
        <v>465</v>
      </c>
      <c r="F2405" s="69" t="str">
        <f>VLOOKUP(E2405,Customer[],2,FALSE)</f>
        <v>KK Store</v>
      </c>
      <c r="G2405" s="69" t="str">
        <f>VLOOKUP(E2405,Customer[],3,FALSE)</f>
        <v>Bo Min Young Rd</v>
      </c>
      <c r="H2405" s="69" t="str">
        <f>VLOOKUP(E2405,Customer[],4,FALSE)</f>
        <v>Mangalar T/N</v>
      </c>
      <c r="I2405" s="48" t="s">
        <v>18</v>
      </c>
      <c r="J2405" s="70" t="str">
        <f>VLOOKUP(I2405,PGStock[],2,FALSE)</f>
        <v>Formula Rum 350ml</v>
      </c>
      <c r="K2405" s="71">
        <f>VLOOKUP(I2405,PGStock[],3,FALSE)</f>
        <v>0.35</v>
      </c>
      <c r="L2405" s="47">
        <v>6</v>
      </c>
      <c r="M2405" s="47">
        <f>VLOOKUP(I2405,PGStock[],6,FALSE)</f>
        <v>150</v>
      </c>
      <c r="N2405" s="47">
        <f>+PGSales!$L2405*PGSales!$M2405</f>
        <v>900</v>
      </c>
    </row>
    <row r="2406" spans="1:14" hidden="1" x14ac:dyDescent="0.25">
      <c r="A2406" s="77">
        <f t="shared" si="70"/>
        <v>2025</v>
      </c>
      <c r="B2406" s="77">
        <f t="shared" si="71"/>
        <v>1</v>
      </c>
      <c r="C2406" s="73">
        <v>45686</v>
      </c>
      <c r="D2406" s="68" t="s">
        <v>365</v>
      </c>
      <c r="E2406" s="48" t="s">
        <v>415</v>
      </c>
      <c r="F2406" s="69" t="str">
        <f>VLOOKUP(E2406,Customer[],2,FALSE)</f>
        <v>Lucky</v>
      </c>
      <c r="G2406" s="69" t="str">
        <f>VLOOKUP(E2406,Customer[],3,FALSE)</f>
        <v>Malar Rd</v>
      </c>
      <c r="H2406" s="69" t="str">
        <f>VLOOKUP(E2406,Customer[],4,FALSE)</f>
        <v>Hlaing Thar Yar</v>
      </c>
      <c r="I2406" s="48" t="s">
        <v>117</v>
      </c>
      <c r="J2406" s="70" t="str">
        <f>VLOOKUP(I2406,PGStock[],2,FALSE)</f>
        <v>ဒဂုံမန်ကျည်း ကော်ဗူး (1 Liter)</v>
      </c>
      <c r="K2406" s="71">
        <f>VLOOKUP(I2406,PGStock[],3,FALSE)</f>
        <v>1</v>
      </c>
      <c r="L2406" s="47">
        <v>1</v>
      </c>
      <c r="M2406" s="47">
        <f>VLOOKUP(I2406,PGStock[],6,FALSE)</f>
        <v>100</v>
      </c>
      <c r="N2406" s="47">
        <f>+PGSales!$L2406*PGSales!$M2406</f>
        <v>100</v>
      </c>
    </row>
    <row r="2407" spans="1:14" hidden="1" x14ac:dyDescent="0.25">
      <c r="A2407" s="77">
        <f t="shared" si="70"/>
        <v>2025</v>
      </c>
      <c r="B2407" s="77">
        <f t="shared" si="71"/>
        <v>1</v>
      </c>
      <c r="C2407" s="73">
        <v>45686</v>
      </c>
      <c r="D2407" s="68" t="s">
        <v>365</v>
      </c>
      <c r="E2407" s="48" t="s">
        <v>415</v>
      </c>
      <c r="F2407" s="69" t="str">
        <f>VLOOKUP(E2407,Customer[],2,FALSE)</f>
        <v>Lucky</v>
      </c>
      <c r="G2407" s="69" t="str">
        <f>VLOOKUP(E2407,Customer[],3,FALSE)</f>
        <v>Malar Rd</v>
      </c>
      <c r="H2407" s="69" t="str">
        <f>VLOOKUP(E2407,Customer[],4,FALSE)</f>
        <v>Hlaing Thar Yar</v>
      </c>
      <c r="I2407" s="48" t="s">
        <v>25</v>
      </c>
      <c r="J2407" s="70" t="str">
        <f>VLOOKUP(I2407,PGStock[],2,FALSE)</f>
        <v>Columbus Super Red Smooth 350 Ml</v>
      </c>
      <c r="K2407" s="71">
        <f>VLOOKUP(I2407,PGStock[],3,FALSE)</f>
        <v>0.35</v>
      </c>
      <c r="L2407" s="47">
        <v>3</v>
      </c>
      <c r="M2407" s="47">
        <f>VLOOKUP(I2407,PGStock[],6,FALSE)</f>
        <v>150</v>
      </c>
      <c r="N2407" s="47">
        <f>+PGSales!$L2407*PGSales!$M2407</f>
        <v>450</v>
      </c>
    </row>
    <row r="2408" spans="1:14" hidden="1" x14ac:dyDescent="0.25">
      <c r="A2408" s="77">
        <f t="shared" si="70"/>
        <v>2025</v>
      </c>
      <c r="B2408" s="77">
        <f t="shared" si="71"/>
        <v>1</v>
      </c>
      <c r="C2408" s="73">
        <v>45686</v>
      </c>
      <c r="D2408" s="68" t="s">
        <v>365</v>
      </c>
      <c r="E2408" s="48" t="s">
        <v>415</v>
      </c>
      <c r="F2408" s="69" t="str">
        <f>VLOOKUP(E2408,Customer[],2,FALSE)</f>
        <v>Lucky</v>
      </c>
      <c r="G2408" s="69" t="str">
        <f>VLOOKUP(E2408,Customer[],3,FALSE)</f>
        <v>Malar Rd</v>
      </c>
      <c r="H2408" s="69" t="str">
        <f>VLOOKUP(E2408,Customer[],4,FALSE)</f>
        <v>Hlaing Thar Yar</v>
      </c>
      <c r="I2408" s="48" t="s">
        <v>18</v>
      </c>
      <c r="J2408" s="70" t="str">
        <f>VLOOKUP(I2408,PGStock[],2,FALSE)</f>
        <v>Formula Rum 350ml</v>
      </c>
      <c r="K2408" s="71">
        <f>VLOOKUP(I2408,PGStock[],3,FALSE)</f>
        <v>0.35</v>
      </c>
      <c r="L2408" s="47">
        <v>7</v>
      </c>
      <c r="M2408" s="47">
        <f>VLOOKUP(I2408,PGStock[],6,FALSE)</f>
        <v>150</v>
      </c>
      <c r="N2408" s="47">
        <f>+PGSales!$L2408*PGSales!$M2408</f>
        <v>1050</v>
      </c>
    </row>
    <row r="2409" spans="1:14" hidden="1" x14ac:dyDescent="0.25">
      <c r="A2409" s="77">
        <f t="shared" si="70"/>
        <v>2025</v>
      </c>
      <c r="B2409" s="77">
        <f t="shared" si="71"/>
        <v>1</v>
      </c>
      <c r="C2409" s="73">
        <v>45686</v>
      </c>
      <c r="D2409" s="68" t="s">
        <v>76</v>
      </c>
      <c r="E2409" s="48" t="s">
        <v>416</v>
      </c>
      <c r="F2409" s="69" t="str">
        <f>VLOOKUP(E2409,Customer[],2,FALSE)</f>
        <v>Hlaing Bwar 2</v>
      </c>
      <c r="G2409" s="69" t="str">
        <f>VLOOKUP(E2409,Customer[],3,FALSE)</f>
        <v>Sake kan Thar Rd</v>
      </c>
      <c r="H2409" s="69" t="str">
        <f>VLOOKUP(E2409,Customer[],4,FALSE)</f>
        <v>Hlaing Thar Yar</v>
      </c>
      <c r="I2409" s="48" t="s">
        <v>25</v>
      </c>
      <c r="J2409" s="70" t="str">
        <f>VLOOKUP(I2409,PGStock[],2,FALSE)</f>
        <v>Columbus Super Red Smooth 350 Ml</v>
      </c>
      <c r="K2409" s="71">
        <f>VLOOKUP(I2409,PGStock[],3,FALSE)</f>
        <v>0.35</v>
      </c>
      <c r="L2409" s="47">
        <v>1</v>
      </c>
      <c r="M2409" s="47">
        <f>VLOOKUP(I2409,PGStock[],6,FALSE)</f>
        <v>150</v>
      </c>
      <c r="N2409" s="47">
        <f>+PGSales!$L2409*PGSales!$M2409</f>
        <v>150</v>
      </c>
    </row>
    <row r="2410" spans="1:14" hidden="1" x14ac:dyDescent="0.25">
      <c r="A2410" s="77">
        <f t="shared" si="70"/>
        <v>2025</v>
      </c>
      <c r="B2410" s="77">
        <f t="shared" si="71"/>
        <v>1</v>
      </c>
      <c r="C2410" s="73">
        <v>45686</v>
      </c>
      <c r="D2410" s="68" t="s">
        <v>76</v>
      </c>
      <c r="E2410" s="48" t="s">
        <v>416</v>
      </c>
      <c r="F2410" s="69" t="str">
        <f>VLOOKUP(E2410,Customer[],2,FALSE)</f>
        <v>Hlaing Bwar 2</v>
      </c>
      <c r="G2410" s="69" t="str">
        <f>VLOOKUP(E2410,Customer[],3,FALSE)</f>
        <v>Sake kan Thar Rd</v>
      </c>
      <c r="H2410" s="69" t="str">
        <f>VLOOKUP(E2410,Customer[],4,FALSE)</f>
        <v>Hlaing Thar Yar</v>
      </c>
      <c r="I2410" s="48" t="s">
        <v>18</v>
      </c>
      <c r="J2410" s="70" t="str">
        <f>VLOOKUP(I2410,PGStock[],2,FALSE)</f>
        <v>Formula Rum 350ml</v>
      </c>
      <c r="K2410" s="71">
        <f>VLOOKUP(I2410,PGStock[],3,FALSE)</f>
        <v>0.35</v>
      </c>
      <c r="L2410" s="47">
        <v>4</v>
      </c>
      <c r="M2410" s="47">
        <f>VLOOKUP(I2410,PGStock[],6,FALSE)</f>
        <v>150</v>
      </c>
      <c r="N2410" s="47">
        <f>+PGSales!$L2410*PGSales!$M2410</f>
        <v>600</v>
      </c>
    </row>
    <row r="2411" spans="1:14" hidden="1" x14ac:dyDescent="0.25">
      <c r="A2411" s="77">
        <f t="shared" si="70"/>
        <v>2025</v>
      </c>
      <c r="B2411" s="77">
        <f t="shared" si="71"/>
        <v>1</v>
      </c>
      <c r="C2411" s="73">
        <v>45686</v>
      </c>
      <c r="D2411" s="68" t="s">
        <v>74</v>
      </c>
      <c r="E2411" s="48" t="s">
        <v>417</v>
      </c>
      <c r="F2411" s="69" t="str">
        <f>VLOOKUP(E2411,Customer[],2,FALSE)</f>
        <v>Arkar Tha 2</v>
      </c>
      <c r="G2411" s="69" t="str">
        <f>VLOOKUP(E2411,Customer[],3,FALSE)</f>
        <v>Sake kan Thar Rd</v>
      </c>
      <c r="H2411" s="69" t="str">
        <f>VLOOKUP(E2411,Customer[],4,FALSE)</f>
        <v>Hlaing Thar Yar</v>
      </c>
      <c r="I2411" s="48" t="s">
        <v>117</v>
      </c>
      <c r="J2411" s="70" t="str">
        <f>VLOOKUP(I2411,PGStock[],2,FALSE)</f>
        <v>ဒဂုံမန်ကျည်း ကော်ဗူး (1 Liter)</v>
      </c>
      <c r="K2411" s="71">
        <f>VLOOKUP(I2411,PGStock[],3,FALSE)</f>
        <v>1</v>
      </c>
      <c r="L2411" s="47">
        <v>1</v>
      </c>
      <c r="M2411" s="47">
        <f>VLOOKUP(I2411,PGStock[],6,FALSE)</f>
        <v>100</v>
      </c>
      <c r="N2411" s="47">
        <f>+PGSales!$L2411*PGSales!$M2411</f>
        <v>100</v>
      </c>
    </row>
    <row r="2412" spans="1:14" hidden="1" x14ac:dyDescent="0.25">
      <c r="A2412" s="77">
        <f t="shared" si="70"/>
        <v>2025</v>
      </c>
      <c r="B2412" s="77">
        <f t="shared" si="71"/>
        <v>1</v>
      </c>
      <c r="C2412" s="73">
        <v>45686</v>
      </c>
      <c r="D2412" s="68" t="s">
        <v>74</v>
      </c>
      <c r="E2412" s="48" t="s">
        <v>417</v>
      </c>
      <c r="F2412" s="69" t="str">
        <f>VLOOKUP(E2412,Customer[],2,FALSE)</f>
        <v>Arkar Tha 2</v>
      </c>
      <c r="G2412" s="69" t="str">
        <f>VLOOKUP(E2412,Customer[],3,FALSE)</f>
        <v>Sake kan Thar Rd</v>
      </c>
      <c r="H2412" s="69" t="str">
        <f>VLOOKUP(E2412,Customer[],4,FALSE)</f>
        <v>Hlaing Thar Yar</v>
      </c>
      <c r="I2412" s="48" t="s">
        <v>25</v>
      </c>
      <c r="J2412" s="70" t="str">
        <f>VLOOKUP(I2412,PGStock[],2,FALSE)</f>
        <v>Columbus Super Red Smooth 350 Ml</v>
      </c>
      <c r="K2412" s="71">
        <f>VLOOKUP(I2412,PGStock[],3,FALSE)</f>
        <v>0.35</v>
      </c>
      <c r="L2412" s="47">
        <v>1</v>
      </c>
      <c r="M2412" s="47">
        <f>VLOOKUP(I2412,PGStock[],6,FALSE)</f>
        <v>150</v>
      </c>
      <c r="N2412" s="47">
        <f>+PGSales!$L2412*PGSales!$M2412</f>
        <v>150</v>
      </c>
    </row>
    <row r="2413" spans="1:14" hidden="1" x14ac:dyDescent="0.25">
      <c r="A2413" s="77">
        <f t="shared" si="70"/>
        <v>2025</v>
      </c>
      <c r="B2413" s="77">
        <f t="shared" si="71"/>
        <v>1</v>
      </c>
      <c r="C2413" s="73">
        <v>45686</v>
      </c>
      <c r="D2413" s="68" t="s">
        <v>74</v>
      </c>
      <c r="E2413" s="48" t="s">
        <v>417</v>
      </c>
      <c r="F2413" s="69" t="str">
        <f>VLOOKUP(E2413,Customer[],2,FALSE)</f>
        <v>Arkar Tha 2</v>
      </c>
      <c r="G2413" s="69" t="str">
        <f>VLOOKUP(E2413,Customer[],3,FALSE)</f>
        <v>Sake kan Thar Rd</v>
      </c>
      <c r="H2413" s="69" t="str">
        <f>VLOOKUP(E2413,Customer[],4,FALSE)</f>
        <v>Hlaing Thar Yar</v>
      </c>
      <c r="I2413" s="48" t="s">
        <v>18</v>
      </c>
      <c r="J2413" s="70" t="str">
        <f>VLOOKUP(I2413,PGStock[],2,FALSE)</f>
        <v>Formula Rum 350ml</v>
      </c>
      <c r="K2413" s="71">
        <f>VLOOKUP(I2413,PGStock[],3,FALSE)</f>
        <v>0.35</v>
      </c>
      <c r="L2413" s="47">
        <v>2</v>
      </c>
      <c r="M2413" s="47">
        <f>VLOOKUP(I2413,PGStock[],6,FALSE)</f>
        <v>150</v>
      </c>
      <c r="N2413" s="47">
        <f>+PGSales!$L2413*PGSales!$M2413</f>
        <v>300</v>
      </c>
    </row>
    <row r="2414" spans="1:14" hidden="1" x14ac:dyDescent="0.25">
      <c r="A2414" s="77">
        <f t="shared" si="70"/>
        <v>2025</v>
      </c>
      <c r="B2414" s="77">
        <f t="shared" si="71"/>
        <v>1</v>
      </c>
      <c r="C2414" s="73">
        <v>45686</v>
      </c>
      <c r="D2414" s="68" t="s">
        <v>367</v>
      </c>
      <c r="E2414" s="48">
        <v>124</v>
      </c>
      <c r="F2414" s="69" t="str">
        <f>VLOOKUP(E2414,Customer[],2,FALSE)</f>
        <v>124 Store</v>
      </c>
      <c r="G2414" s="69" t="str">
        <f>VLOOKUP(E2414,Customer[],3,FALSE)</f>
        <v>Padamyar Rd</v>
      </c>
      <c r="H2414" s="69" t="str">
        <f>VLOOKUP(E2414,Customer[],4,FALSE)</f>
        <v>Hlaing Thar Yar</v>
      </c>
      <c r="I2414" s="48" t="s">
        <v>117</v>
      </c>
      <c r="J2414" s="70" t="str">
        <f>VLOOKUP(I2414,PGStock[],2,FALSE)</f>
        <v>ဒဂုံမန်ကျည်း ကော်ဗူး (1 Liter)</v>
      </c>
      <c r="K2414" s="71">
        <f>VLOOKUP(I2414,PGStock[],3,FALSE)</f>
        <v>1</v>
      </c>
      <c r="L2414" s="47">
        <v>2</v>
      </c>
      <c r="M2414" s="47">
        <f>VLOOKUP(I2414,PGStock[],6,FALSE)</f>
        <v>100</v>
      </c>
      <c r="N2414" s="47">
        <f>+PGSales!$L2414*PGSales!$M2414</f>
        <v>200</v>
      </c>
    </row>
    <row r="2415" spans="1:14" hidden="1" x14ac:dyDescent="0.25">
      <c r="A2415" s="77">
        <f t="shared" si="70"/>
        <v>2025</v>
      </c>
      <c r="B2415" s="77">
        <f t="shared" si="71"/>
        <v>1</v>
      </c>
      <c r="C2415" s="73">
        <v>45686</v>
      </c>
      <c r="D2415" s="68" t="s">
        <v>367</v>
      </c>
      <c r="E2415" s="48">
        <v>124</v>
      </c>
      <c r="F2415" s="69" t="str">
        <f>VLOOKUP(E2415,Customer[],2,FALSE)</f>
        <v>124 Store</v>
      </c>
      <c r="G2415" s="69" t="str">
        <f>VLOOKUP(E2415,Customer[],3,FALSE)</f>
        <v>Padamyar Rd</v>
      </c>
      <c r="H2415" s="69" t="str">
        <f>VLOOKUP(E2415,Customer[],4,FALSE)</f>
        <v>Hlaing Thar Yar</v>
      </c>
      <c r="I2415" s="48" t="s">
        <v>25</v>
      </c>
      <c r="J2415" s="70" t="str">
        <f>VLOOKUP(I2415,PGStock[],2,FALSE)</f>
        <v>Columbus Super Red Smooth 350 Ml</v>
      </c>
      <c r="K2415" s="71">
        <f>VLOOKUP(I2415,PGStock[],3,FALSE)</f>
        <v>0.35</v>
      </c>
      <c r="L2415" s="47">
        <v>1</v>
      </c>
      <c r="M2415" s="47">
        <f>VLOOKUP(I2415,PGStock[],6,FALSE)</f>
        <v>150</v>
      </c>
      <c r="N2415" s="47">
        <f>+PGSales!$L2415*PGSales!$M2415</f>
        <v>150</v>
      </c>
    </row>
    <row r="2416" spans="1:14" hidden="1" x14ac:dyDescent="0.25">
      <c r="A2416" s="77">
        <f t="shared" si="70"/>
        <v>2025</v>
      </c>
      <c r="B2416" s="77">
        <f t="shared" si="71"/>
        <v>1</v>
      </c>
      <c r="C2416" s="73">
        <v>45686</v>
      </c>
      <c r="D2416" s="68" t="s">
        <v>367</v>
      </c>
      <c r="E2416" s="48">
        <v>124</v>
      </c>
      <c r="F2416" s="69" t="str">
        <f>VLOOKUP(E2416,Customer[],2,FALSE)</f>
        <v>124 Store</v>
      </c>
      <c r="G2416" s="69" t="str">
        <f>VLOOKUP(E2416,Customer[],3,FALSE)</f>
        <v>Padamyar Rd</v>
      </c>
      <c r="H2416" s="69" t="str">
        <f>VLOOKUP(E2416,Customer[],4,FALSE)</f>
        <v>Hlaing Thar Yar</v>
      </c>
      <c r="I2416" s="48" t="s">
        <v>18</v>
      </c>
      <c r="J2416" s="70" t="str">
        <f>VLOOKUP(I2416,PGStock[],2,FALSE)</f>
        <v>Formula Rum 350ml</v>
      </c>
      <c r="K2416" s="71">
        <f>VLOOKUP(I2416,PGStock[],3,FALSE)</f>
        <v>0.35</v>
      </c>
      <c r="L2416" s="47">
        <v>5</v>
      </c>
      <c r="M2416" s="47">
        <f>VLOOKUP(I2416,PGStock[],6,FALSE)</f>
        <v>150</v>
      </c>
      <c r="N2416" s="47">
        <f>+PGSales!$L2416*PGSales!$M2416</f>
        <v>750</v>
      </c>
    </row>
    <row r="2417" spans="1:14" hidden="1" x14ac:dyDescent="0.25">
      <c r="A2417" s="77">
        <f t="shared" si="70"/>
        <v>2025</v>
      </c>
      <c r="B2417" s="77">
        <f t="shared" si="71"/>
        <v>1</v>
      </c>
      <c r="C2417" s="73">
        <v>45686</v>
      </c>
      <c r="D2417" s="68" t="s">
        <v>70</v>
      </c>
      <c r="E2417" s="48" t="s">
        <v>467</v>
      </c>
      <c r="F2417" s="69" t="str">
        <f>VLOOKUP(E2417,Customer[],2,FALSE)</f>
        <v>ANT Store</v>
      </c>
      <c r="G2417" s="69" t="str">
        <f>VLOOKUP(E2417,Customer[],3,FALSE)</f>
        <v>Sake kan Thar Rd</v>
      </c>
      <c r="H2417" s="69" t="str">
        <f>VLOOKUP(E2417,Customer[],4,FALSE)</f>
        <v>Hlaing Thar Yar</v>
      </c>
      <c r="I2417" s="48" t="s">
        <v>117</v>
      </c>
      <c r="J2417" s="70" t="str">
        <f>VLOOKUP(I2417,PGStock[],2,FALSE)</f>
        <v>ဒဂုံမန်ကျည်း ကော်ဗူး (1 Liter)</v>
      </c>
      <c r="K2417" s="71">
        <f>VLOOKUP(I2417,PGStock[],3,FALSE)</f>
        <v>1</v>
      </c>
      <c r="L2417" s="47">
        <v>5</v>
      </c>
      <c r="M2417" s="47">
        <f>VLOOKUP(I2417,PGStock[],6,FALSE)</f>
        <v>100</v>
      </c>
      <c r="N2417" s="47">
        <f>+PGSales!$L2417*PGSales!$M2417</f>
        <v>500</v>
      </c>
    </row>
    <row r="2418" spans="1:14" hidden="1" x14ac:dyDescent="0.25">
      <c r="A2418" s="77">
        <f t="shared" si="70"/>
        <v>2025</v>
      </c>
      <c r="B2418" s="77">
        <f t="shared" si="71"/>
        <v>1</v>
      </c>
      <c r="C2418" s="73">
        <v>45686</v>
      </c>
      <c r="D2418" s="68" t="s">
        <v>70</v>
      </c>
      <c r="E2418" s="48" t="s">
        <v>467</v>
      </c>
      <c r="F2418" s="69" t="str">
        <f>VLOOKUP(E2418,Customer[],2,FALSE)</f>
        <v>ANT Store</v>
      </c>
      <c r="G2418" s="69" t="str">
        <f>VLOOKUP(E2418,Customer[],3,FALSE)</f>
        <v>Sake kan Thar Rd</v>
      </c>
      <c r="H2418" s="69" t="str">
        <f>VLOOKUP(E2418,Customer[],4,FALSE)</f>
        <v>Hlaing Thar Yar</v>
      </c>
      <c r="I2418" s="48" t="s">
        <v>25</v>
      </c>
      <c r="J2418" s="70" t="str">
        <f>VLOOKUP(I2418,PGStock[],2,FALSE)</f>
        <v>Columbus Super Red Smooth 350 Ml</v>
      </c>
      <c r="K2418" s="71">
        <f>VLOOKUP(I2418,PGStock[],3,FALSE)</f>
        <v>0.35</v>
      </c>
      <c r="L2418" s="47">
        <v>1</v>
      </c>
      <c r="M2418" s="47">
        <f>VLOOKUP(I2418,PGStock[],6,FALSE)</f>
        <v>150</v>
      </c>
      <c r="N2418" s="47">
        <f>+PGSales!$L2418*PGSales!$M2418</f>
        <v>150</v>
      </c>
    </row>
    <row r="2419" spans="1:14" hidden="1" x14ac:dyDescent="0.25">
      <c r="A2419" s="77">
        <f t="shared" si="70"/>
        <v>2025</v>
      </c>
      <c r="B2419" s="77">
        <f t="shared" si="71"/>
        <v>1</v>
      </c>
      <c r="C2419" s="73">
        <v>45686</v>
      </c>
      <c r="D2419" s="68" t="s">
        <v>70</v>
      </c>
      <c r="E2419" s="48" t="s">
        <v>467</v>
      </c>
      <c r="F2419" s="69" t="str">
        <f>VLOOKUP(E2419,Customer[],2,FALSE)</f>
        <v>ANT Store</v>
      </c>
      <c r="G2419" s="69" t="str">
        <f>VLOOKUP(E2419,Customer[],3,FALSE)</f>
        <v>Sake kan Thar Rd</v>
      </c>
      <c r="H2419" s="69" t="str">
        <f>VLOOKUP(E2419,Customer[],4,FALSE)</f>
        <v>Hlaing Thar Yar</v>
      </c>
      <c r="I2419" s="48" t="s">
        <v>20</v>
      </c>
      <c r="J2419" s="70" t="str">
        <f>VLOOKUP(I2419,PGStock[],2,FALSE)</f>
        <v>Formula Rum 700ml</v>
      </c>
      <c r="K2419" s="71">
        <f>VLOOKUP(I2419,PGStock[],3,FALSE)</f>
        <v>0.7</v>
      </c>
      <c r="L2419" s="47">
        <v>1</v>
      </c>
      <c r="M2419" s="47">
        <f>VLOOKUP(I2419,PGStock[],6,FALSE)</f>
        <v>200</v>
      </c>
      <c r="N2419" s="47">
        <f>+PGSales!$L2419*PGSales!$M2419</f>
        <v>200</v>
      </c>
    </row>
    <row r="2420" spans="1:14" hidden="1" x14ac:dyDescent="0.25">
      <c r="A2420" s="77">
        <f t="shared" si="70"/>
        <v>2025</v>
      </c>
      <c r="B2420" s="77">
        <f t="shared" si="71"/>
        <v>1</v>
      </c>
      <c r="C2420" s="73">
        <v>45686</v>
      </c>
      <c r="D2420" s="68" t="s">
        <v>70</v>
      </c>
      <c r="E2420" s="48" t="s">
        <v>467</v>
      </c>
      <c r="F2420" s="69" t="str">
        <f>VLOOKUP(E2420,Customer[],2,FALSE)</f>
        <v>ANT Store</v>
      </c>
      <c r="G2420" s="69" t="str">
        <f>VLOOKUP(E2420,Customer[],3,FALSE)</f>
        <v>Sake kan Thar Rd</v>
      </c>
      <c r="H2420" s="69" t="str">
        <f>VLOOKUP(E2420,Customer[],4,FALSE)</f>
        <v>Hlaing Thar Yar</v>
      </c>
      <c r="I2420" s="48" t="s">
        <v>18</v>
      </c>
      <c r="J2420" s="70" t="str">
        <f>VLOOKUP(I2420,PGStock[],2,FALSE)</f>
        <v>Formula Rum 350ml</v>
      </c>
      <c r="K2420" s="71">
        <f>VLOOKUP(I2420,PGStock[],3,FALSE)</f>
        <v>0.35</v>
      </c>
      <c r="L2420" s="47">
        <v>4</v>
      </c>
      <c r="M2420" s="47">
        <f>VLOOKUP(I2420,PGStock[],6,FALSE)</f>
        <v>150</v>
      </c>
      <c r="N2420" s="47">
        <f>+PGSales!$L2420*PGSales!$M2420</f>
        <v>600</v>
      </c>
    </row>
    <row r="2421" spans="1:14" hidden="1" x14ac:dyDescent="0.25">
      <c r="A2421" s="77">
        <f t="shared" si="70"/>
        <v>2025</v>
      </c>
      <c r="B2421" s="77">
        <f t="shared" si="71"/>
        <v>1</v>
      </c>
      <c r="C2421" s="73">
        <v>45686</v>
      </c>
      <c r="D2421" s="68" t="s">
        <v>72</v>
      </c>
      <c r="E2421" s="48" t="s">
        <v>468</v>
      </c>
      <c r="F2421" s="69" t="str">
        <f>VLOOKUP(E2421,Customer[],2,FALSE)</f>
        <v>Zaw</v>
      </c>
      <c r="G2421" s="69" t="str">
        <f>VLOOKUP(E2421,Customer[],3,FALSE)</f>
        <v>Kyan Sitt Thar Rd</v>
      </c>
      <c r="H2421" s="69" t="str">
        <f>VLOOKUP(E2421,Customer[],4,FALSE)</f>
        <v>Hlaing Thar Yar</v>
      </c>
      <c r="I2421" s="48" t="s">
        <v>25</v>
      </c>
      <c r="J2421" s="70" t="str">
        <f>VLOOKUP(I2421,PGStock[],2,FALSE)</f>
        <v>Columbus Super Red Smooth 350 Ml</v>
      </c>
      <c r="K2421" s="71">
        <f>VLOOKUP(I2421,PGStock[],3,FALSE)</f>
        <v>0.35</v>
      </c>
      <c r="L2421" s="47">
        <v>1</v>
      </c>
      <c r="M2421" s="47">
        <f>VLOOKUP(I2421,PGStock[],6,FALSE)</f>
        <v>150</v>
      </c>
      <c r="N2421" s="47">
        <f>+PGSales!$L2421*PGSales!$M2421</f>
        <v>150</v>
      </c>
    </row>
    <row r="2422" spans="1:14" hidden="1" x14ac:dyDescent="0.25">
      <c r="A2422" s="77">
        <f t="shared" si="70"/>
        <v>2025</v>
      </c>
      <c r="B2422" s="77">
        <f t="shared" si="71"/>
        <v>1</v>
      </c>
      <c r="C2422" s="73">
        <v>45686</v>
      </c>
      <c r="D2422" s="68" t="s">
        <v>72</v>
      </c>
      <c r="E2422" s="48" t="s">
        <v>468</v>
      </c>
      <c r="F2422" s="69" t="str">
        <f>VLOOKUP(E2422,Customer[],2,FALSE)</f>
        <v>Zaw</v>
      </c>
      <c r="G2422" s="69" t="str">
        <f>VLOOKUP(E2422,Customer[],3,FALSE)</f>
        <v>Kyan Sitt Thar Rd</v>
      </c>
      <c r="H2422" s="69" t="str">
        <f>VLOOKUP(E2422,Customer[],4,FALSE)</f>
        <v>Hlaing Thar Yar</v>
      </c>
      <c r="I2422" s="48" t="s">
        <v>18</v>
      </c>
      <c r="J2422" s="70" t="str">
        <f>VLOOKUP(I2422,PGStock[],2,FALSE)</f>
        <v>Formula Rum 350ml</v>
      </c>
      <c r="K2422" s="71">
        <f>VLOOKUP(I2422,PGStock[],3,FALSE)</f>
        <v>0.35</v>
      </c>
      <c r="L2422" s="47">
        <v>2</v>
      </c>
      <c r="M2422" s="47">
        <f>VLOOKUP(I2422,PGStock[],6,FALSE)</f>
        <v>150</v>
      </c>
      <c r="N2422" s="47">
        <f>+PGSales!$L2422*PGSales!$M2422</f>
        <v>300</v>
      </c>
    </row>
    <row r="2423" spans="1:14" hidden="1" x14ac:dyDescent="0.25">
      <c r="A2423" s="77">
        <f t="shared" si="70"/>
        <v>2025</v>
      </c>
      <c r="B2423" s="77">
        <f t="shared" si="71"/>
        <v>1</v>
      </c>
      <c r="C2423" s="73">
        <v>45686</v>
      </c>
      <c r="D2423" s="68" t="s">
        <v>131</v>
      </c>
      <c r="E2423" s="48" t="s">
        <v>469</v>
      </c>
      <c r="F2423" s="69" t="str">
        <f>VLOOKUP(E2423,Customer[],2,FALSE)</f>
        <v>Nay La</v>
      </c>
      <c r="G2423" s="69" t="str">
        <f>VLOOKUP(E2423,Customer[],3,FALSE)</f>
        <v>Kyan Sitt Thar Rd</v>
      </c>
      <c r="H2423" s="69" t="str">
        <f>VLOOKUP(E2423,Customer[],4,FALSE)</f>
        <v>Hlaing Thar Yar</v>
      </c>
      <c r="I2423" s="48" t="s">
        <v>117</v>
      </c>
      <c r="J2423" s="70" t="str">
        <f>VLOOKUP(I2423,PGStock[],2,FALSE)</f>
        <v>ဒဂုံမန်ကျည်း ကော်ဗူး (1 Liter)</v>
      </c>
      <c r="K2423" s="71">
        <f>VLOOKUP(I2423,PGStock[],3,FALSE)</f>
        <v>1</v>
      </c>
      <c r="L2423" s="47">
        <v>6</v>
      </c>
      <c r="M2423" s="47">
        <f>VLOOKUP(I2423,PGStock[],6,FALSE)</f>
        <v>100</v>
      </c>
      <c r="N2423" s="47">
        <f>+PGSales!$L2423*PGSales!$M2423</f>
        <v>600</v>
      </c>
    </row>
    <row r="2424" spans="1:14" hidden="1" x14ac:dyDescent="0.25">
      <c r="A2424" s="77">
        <f t="shared" si="70"/>
        <v>2025</v>
      </c>
      <c r="B2424" s="77">
        <f t="shared" si="71"/>
        <v>1</v>
      </c>
      <c r="C2424" s="73">
        <v>45686</v>
      </c>
      <c r="D2424" s="68" t="s">
        <v>131</v>
      </c>
      <c r="E2424" s="48" t="s">
        <v>469</v>
      </c>
      <c r="F2424" s="69" t="str">
        <f>VLOOKUP(E2424,Customer[],2,FALSE)</f>
        <v>Nay La</v>
      </c>
      <c r="G2424" s="69" t="str">
        <f>VLOOKUP(E2424,Customer[],3,FALSE)</f>
        <v>Kyan Sitt Thar Rd</v>
      </c>
      <c r="H2424" s="69" t="str">
        <f>VLOOKUP(E2424,Customer[],4,FALSE)</f>
        <v>Hlaing Thar Yar</v>
      </c>
      <c r="I2424" s="48" t="s">
        <v>25</v>
      </c>
      <c r="J2424" s="70" t="str">
        <f>VLOOKUP(I2424,PGStock[],2,FALSE)</f>
        <v>Columbus Super Red Smooth 350 Ml</v>
      </c>
      <c r="K2424" s="71">
        <f>VLOOKUP(I2424,PGStock[],3,FALSE)</f>
        <v>0.35</v>
      </c>
      <c r="L2424" s="47">
        <v>5</v>
      </c>
      <c r="M2424" s="47">
        <f>VLOOKUP(I2424,PGStock[],6,FALSE)</f>
        <v>150</v>
      </c>
      <c r="N2424" s="47">
        <f>+PGSales!$L2424*PGSales!$M2424</f>
        <v>750</v>
      </c>
    </row>
    <row r="2425" spans="1:14" hidden="1" x14ac:dyDescent="0.25">
      <c r="A2425" s="77">
        <f t="shared" si="70"/>
        <v>2025</v>
      </c>
      <c r="B2425" s="77">
        <f t="shared" si="71"/>
        <v>1</v>
      </c>
      <c r="C2425" s="73">
        <v>45686</v>
      </c>
      <c r="D2425" s="68" t="s">
        <v>131</v>
      </c>
      <c r="E2425" s="48" t="s">
        <v>469</v>
      </c>
      <c r="F2425" s="69" t="str">
        <f>VLOOKUP(E2425,Customer[],2,FALSE)</f>
        <v>Nay La</v>
      </c>
      <c r="G2425" s="69" t="str">
        <f>VLOOKUP(E2425,Customer[],3,FALSE)</f>
        <v>Kyan Sitt Thar Rd</v>
      </c>
      <c r="H2425" s="69" t="str">
        <f>VLOOKUP(E2425,Customer[],4,FALSE)</f>
        <v>Hlaing Thar Yar</v>
      </c>
      <c r="I2425" s="48" t="s">
        <v>23</v>
      </c>
      <c r="J2425" s="70" t="str">
        <f>VLOOKUP(I2425,PGStock[],2,FALSE)</f>
        <v>Columbus Super Red Smooth 175 Ml</v>
      </c>
      <c r="K2425" s="71">
        <f>VLOOKUP(I2425,PGStock[],3,FALSE)</f>
        <v>0.17499999999999999</v>
      </c>
      <c r="L2425" s="47">
        <v>1</v>
      </c>
      <c r="M2425" s="47">
        <f>VLOOKUP(I2425,PGStock[],6,FALSE)</f>
        <v>100</v>
      </c>
      <c r="N2425" s="47">
        <f>+PGSales!$L2425*PGSales!$M2425</f>
        <v>100</v>
      </c>
    </row>
    <row r="2426" spans="1:14" hidden="1" x14ac:dyDescent="0.25">
      <c r="A2426" s="77">
        <f t="shared" si="70"/>
        <v>2025</v>
      </c>
      <c r="B2426" s="77">
        <f t="shared" si="71"/>
        <v>1</v>
      </c>
      <c r="C2426" s="73">
        <v>45686</v>
      </c>
      <c r="D2426" s="68" t="s">
        <v>131</v>
      </c>
      <c r="E2426" s="48" t="s">
        <v>469</v>
      </c>
      <c r="F2426" s="69" t="str">
        <f>VLOOKUP(E2426,Customer[],2,FALSE)</f>
        <v>Nay La</v>
      </c>
      <c r="G2426" s="69" t="str">
        <f>VLOOKUP(E2426,Customer[],3,FALSE)</f>
        <v>Kyan Sitt Thar Rd</v>
      </c>
      <c r="H2426" s="69" t="str">
        <f>VLOOKUP(E2426,Customer[],4,FALSE)</f>
        <v>Hlaing Thar Yar</v>
      </c>
      <c r="I2426" s="48" t="s">
        <v>18</v>
      </c>
      <c r="J2426" s="70" t="str">
        <f>VLOOKUP(I2426,PGStock[],2,FALSE)</f>
        <v>Formula Rum 350ml</v>
      </c>
      <c r="K2426" s="71">
        <f>VLOOKUP(I2426,PGStock[],3,FALSE)</f>
        <v>0.35</v>
      </c>
      <c r="L2426" s="47">
        <v>5</v>
      </c>
      <c r="M2426" s="47">
        <f>VLOOKUP(I2426,PGStock[],6,FALSE)</f>
        <v>150</v>
      </c>
      <c r="N2426" s="47">
        <f>+PGSales!$L2426*PGSales!$M2426</f>
        <v>750</v>
      </c>
    </row>
    <row r="2427" spans="1:14" hidden="1" x14ac:dyDescent="0.25">
      <c r="A2427" s="77">
        <f t="shared" si="70"/>
        <v>2025</v>
      </c>
      <c r="B2427" s="77">
        <f t="shared" si="71"/>
        <v>1</v>
      </c>
      <c r="C2427" s="73">
        <v>45686</v>
      </c>
      <c r="D2427" s="68" t="s">
        <v>68</v>
      </c>
      <c r="E2427" s="48" t="s">
        <v>470</v>
      </c>
      <c r="F2427" s="69" t="str">
        <f>VLOOKUP(E2427,Customer[],2,FALSE)</f>
        <v>Yar Pyae San</v>
      </c>
      <c r="G2427" s="69" t="str">
        <f>VLOOKUP(E2427,Customer[],3,FALSE)</f>
        <v xml:space="preserve">Zay Rd </v>
      </c>
      <c r="H2427" s="69" t="str">
        <f>VLOOKUP(E2427,Customer[],4,FALSE)</f>
        <v>Hlaing Thar Yar</v>
      </c>
      <c r="I2427" s="48" t="s">
        <v>25</v>
      </c>
      <c r="J2427" s="70" t="str">
        <f>VLOOKUP(I2427,PGStock[],2,FALSE)</f>
        <v>Columbus Super Red Smooth 350 Ml</v>
      </c>
      <c r="K2427" s="71">
        <f>VLOOKUP(I2427,PGStock[],3,FALSE)</f>
        <v>0.35</v>
      </c>
      <c r="L2427" s="47">
        <v>1</v>
      </c>
      <c r="M2427" s="47">
        <f>VLOOKUP(I2427,PGStock[],6,FALSE)</f>
        <v>150</v>
      </c>
      <c r="N2427" s="47">
        <f>+PGSales!$L2427*PGSales!$M2427</f>
        <v>150</v>
      </c>
    </row>
    <row r="2428" spans="1:14" hidden="1" x14ac:dyDescent="0.25">
      <c r="A2428" s="77">
        <f t="shared" si="70"/>
        <v>2025</v>
      </c>
      <c r="B2428" s="77">
        <f t="shared" si="71"/>
        <v>1</v>
      </c>
      <c r="C2428" s="73">
        <v>45686</v>
      </c>
      <c r="D2428" s="68" t="s">
        <v>68</v>
      </c>
      <c r="E2428" s="48" t="s">
        <v>470</v>
      </c>
      <c r="F2428" s="69" t="str">
        <f>VLOOKUP(E2428,Customer[],2,FALSE)</f>
        <v>Yar Pyae San</v>
      </c>
      <c r="G2428" s="69" t="str">
        <f>VLOOKUP(E2428,Customer[],3,FALSE)</f>
        <v xml:space="preserve">Zay Rd </v>
      </c>
      <c r="H2428" s="69" t="str">
        <f>VLOOKUP(E2428,Customer[],4,FALSE)</f>
        <v>Hlaing Thar Yar</v>
      </c>
      <c r="I2428" s="48" t="s">
        <v>20</v>
      </c>
      <c r="J2428" s="70" t="str">
        <f>VLOOKUP(I2428,PGStock[],2,FALSE)</f>
        <v>Formula Rum 700ml</v>
      </c>
      <c r="K2428" s="71">
        <f>VLOOKUP(I2428,PGStock[],3,FALSE)</f>
        <v>0.7</v>
      </c>
      <c r="L2428" s="47">
        <v>1</v>
      </c>
      <c r="M2428" s="47">
        <f>VLOOKUP(I2428,PGStock[],6,FALSE)</f>
        <v>200</v>
      </c>
      <c r="N2428" s="47">
        <f>+PGSales!$L2428*PGSales!$M2428</f>
        <v>200</v>
      </c>
    </row>
    <row r="2429" spans="1:14" hidden="1" x14ac:dyDescent="0.25">
      <c r="A2429" s="77">
        <f t="shared" si="70"/>
        <v>2025</v>
      </c>
      <c r="B2429" s="77">
        <f t="shared" si="71"/>
        <v>1</v>
      </c>
      <c r="C2429" s="73">
        <v>45686</v>
      </c>
      <c r="D2429" s="68" t="s">
        <v>68</v>
      </c>
      <c r="E2429" s="48" t="s">
        <v>470</v>
      </c>
      <c r="F2429" s="69" t="str">
        <f>VLOOKUP(E2429,Customer[],2,FALSE)</f>
        <v>Yar Pyae San</v>
      </c>
      <c r="G2429" s="69" t="str">
        <f>VLOOKUP(E2429,Customer[],3,FALSE)</f>
        <v xml:space="preserve">Zay Rd </v>
      </c>
      <c r="H2429" s="69" t="str">
        <f>VLOOKUP(E2429,Customer[],4,FALSE)</f>
        <v>Hlaing Thar Yar</v>
      </c>
      <c r="I2429" s="48" t="s">
        <v>18</v>
      </c>
      <c r="J2429" s="70" t="str">
        <f>VLOOKUP(I2429,PGStock[],2,FALSE)</f>
        <v>Formula Rum 350ml</v>
      </c>
      <c r="K2429" s="71">
        <f>VLOOKUP(I2429,PGStock[],3,FALSE)</f>
        <v>0.35</v>
      </c>
      <c r="L2429" s="47">
        <v>1</v>
      </c>
      <c r="M2429" s="47">
        <f>VLOOKUP(I2429,PGStock[],6,FALSE)</f>
        <v>150</v>
      </c>
      <c r="N2429" s="47">
        <f>+PGSales!$L2429*PGSales!$M2429</f>
        <v>150</v>
      </c>
    </row>
    <row r="2430" spans="1:14" hidden="1" x14ac:dyDescent="0.25">
      <c r="A2430" s="77">
        <f t="shared" si="70"/>
        <v>2025</v>
      </c>
      <c r="B2430" s="77">
        <f t="shared" si="71"/>
        <v>1</v>
      </c>
      <c r="C2430" s="73">
        <v>45687</v>
      </c>
      <c r="D2430" s="68" t="s">
        <v>115</v>
      </c>
      <c r="E2430" s="48" t="s">
        <v>412</v>
      </c>
      <c r="F2430" s="69" t="str">
        <f>VLOOKUP(E2430,Customer[],2,FALSE)</f>
        <v>Sakarwar 2</v>
      </c>
      <c r="G2430" s="69" t="str">
        <f>VLOOKUP(E2430,Customer[],3,FALSE)</f>
        <v>Nawe Ni Rd</v>
      </c>
      <c r="H2430" s="69" t="str">
        <f>VLOOKUP(E2430,Customer[],4,FALSE)</f>
        <v>N/Oakkala</v>
      </c>
      <c r="I2430" s="48" t="s">
        <v>25</v>
      </c>
      <c r="J2430" s="70" t="str">
        <f>VLOOKUP(I2430,PGStock[],2,FALSE)</f>
        <v>Columbus Super Red Smooth 350 Ml</v>
      </c>
      <c r="K2430" s="71">
        <f>VLOOKUP(I2430,PGStock[],3,FALSE)</f>
        <v>0.35</v>
      </c>
      <c r="L2430" s="47">
        <v>3</v>
      </c>
      <c r="M2430" s="47">
        <f>VLOOKUP(I2430,PGStock[],6,FALSE)</f>
        <v>150</v>
      </c>
      <c r="N2430" s="47">
        <f>+PGSales!$L2430*PGSales!$M2430</f>
        <v>450</v>
      </c>
    </row>
    <row r="2431" spans="1:14" hidden="1" x14ac:dyDescent="0.25">
      <c r="A2431" s="77">
        <f t="shared" si="70"/>
        <v>2025</v>
      </c>
      <c r="B2431" s="77">
        <f t="shared" si="71"/>
        <v>1</v>
      </c>
      <c r="C2431" s="73">
        <v>45687</v>
      </c>
      <c r="D2431" s="68" t="s">
        <v>115</v>
      </c>
      <c r="E2431" s="48" t="s">
        <v>412</v>
      </c>
      <c r="F2431" s="69" t="str">
        <f>VLOOKUP(E2431,Customer[],2,FALSE)</f>
        <v>Sakarwar 2</v>
      </c>
      <c r="G2431" s="69" t="str">
        <f>VLOOKUP(E2431,Customer[],3,FALSE)</f>
        <v>Nawe Ni Rd</v>
      </c>
      <c r="H2431" s="69" t="str">
        <f>VLOOKUP(E2431,Customer[],4,FALSE)</f>
        <v>N/Oakkala</v>
      </c>
      <c r="I2431" s="48" t="s">
        <v>18</v>
      </c>
      <c r="J2431" s="70" t="str">
        <f>VLOOKUP(I2431,PGStock[],2,FALSE)</f>
        <v>Formula Rum 350ml</v>
      </c>
      <c r="K2431" s="71">
        <f>VLOOKUP(I2431,PGStock[],3,FALSE)</f>
        <v>0.35</v>
      </c>
      <c r="L2431" s="47">
        <v>6</v>
      </c>
      <c r="M2431" s="47">
        <f>VLOOKUP(I2431,PGStock[],6,FALSE)</f>
        <v>150</v>
      </c>
      <c r="N2431" s="47">
        <f>+PGSales!$L2431*PGSales!$M2431</f>
        <v>900</v>
      </c>
    </row>
    <row r="2432" spans="1:14" hidden="1" x14ac:dyDescent="0.25">
      <c r="A2432" s="77">
        <f t="shared" si="70"/>
        <v>2025</v>
      </c>
      <c r="B2432" s="77">
        <f t="shared" si="71"/>
        <v>1</v>
      </c>
      <c r="C2432" s="73">
        <v>45687</v>
      </c>
      <c r="D2432" s="68" t="s">
        <v>2</v>
      </c>
      <c r="E2432" s="48" t="s">
        <v>394</v>
      </c>
      <c r="F2432" s="69" t="str">
        <f>VLOOKUP(E2432,Customer[],2,FALSE)</f>
        <v>Khun Myant</v>
      </c>
      <c r="G2432" s="69" t="str">
        <f>VLOOKUP(E2432,Customer[],3,FALSE)</f>
        <v>Nuaung Yann Rd</v>
      </c>
      <c r="H2432" s="69" t="str">
        <f>VLOOKUP(E2432,Customer[],4,FALSE)</f>
        <v>S Paukkan N/Oakkala</v>
      </c>
      <c r="I2432" s="48" t="s">
        <v>23</v>
      </c>
      <c r="J2432" s="70" t="str">
        <f>VLOOKUP(I2432,PGStock[],2,FALSE)</f>
        <v>Columbus Super Red Smooth 175 Ml</v>
      </c>
      <c r="K2432" s="71">
        <f>VLOOKUP(I2432,PGStock[],3,FALSE)</f>
        <v>0.17499999999999999</v>
      </c>
      <c r="L2432" s="47">
        <v>2</v>
      </c>
      <c r="M2432" s="47">
        <f>VLOOKUP(I2432,PGStock[],6,FALSE)</f>
        <v>100</v>
      </c>
      <c r="N2432" s="47">
        <f>+PGSales!$L2432*PGSales!$M2432</f>
        <v>200</v>
      </c>
    </row>
    <row r="2433" spans="1:14" hidden="1" x14ac:dyDescent="0.25">
      <c r="A2433" s="77">
        <f t="shared" si="70"/>
        <v>2025</v>
      </c>
      <c r="B2433" s="77">
        <f t="shared" si="71"/>
        <v>1</v>
      </c>
      <c r="C2433" s="73">
        <v>45687</v>
      </c>
      <c r="D2433" s="68" t="s">
        <v>2</v>
      </c>
      <c r="E2433" s="48" t="s">
        <v>394</v>
      </c>
      <c r="F2433" s="69" t="str">
        <f>VLOOKUP(E2433,Customer[],2,FALSE)</f>
        <v>Khun Myant</v>
      </c>
      <c r="G2433" s="69" t="str">
        <f>VLOOKUP(E2433,Customer[],3,FALSE)</f>
        <v>Nuaung Yann Rd</v>
      </c>
      <c r="H2433" s="69" t="str">
        <f>VLOOKUP(E2433,Customer[],4,FALSE)</f>
        <v>S Paukkan N/Oakkala</v>
      </c>
      <c r="I2433" s="48" t="s">
        <v>18</v>
      </c>
      <c r="J2433" s="70" t="str">
        <f>VLOOKUP(I2433,PGStock[],2,FALSE)</f>
        <v>Formula Rum 350ml</v>
      </c>
      <c r="K2433" s="71">
        <f>VLOOKUP(I2433,PGStock[],3,FALSE)</f>
        <v>0.35</v>
      </c>
      <c r="L2433" s="47">
        <v>1</v>
      </c>
      <c r="M2433" s="47">
        <f>VLOOKUP(I2433,PGStock[],6,FALSE)</f>
        <v>150</v>
      </c>
      <c r="N2433" s="47">
        <f>+PGSales!$L2433*PGSales!$M2433</f>
        <v>150</v>
      </c>
    </row>
    <row r="2434" spans="1:14" hidden="1" x14ac:dyDescent="0.25">
      <c r="A2434" s="77">
        <f t="shared" si="70"/>
        <v>2025</v>
      </c>
      <c r="B2434" s="77">
        <f t="shared" si="71"/>
        <v>1</v>
      </c>
      <c r="C2434" s="73">
        <v>45687</v>
      </c>
      <c r="D2434" s="68" t="s">
        <v>187</v>
      </c>
      <c r="E2434" s="48" t="s">
        <v>409</v>
      </c>
      <c r="F2434" s="69" t="str">
        <f>VLOOKUP(E2434,Customer[],2,FALSE)</f>
        <v>Kyout Lan Htate</v>
      </c>
      <c r="G2434" s="69" t="str">
        <f>VLOOKUP(E2434,Customer[],3,FALSE)</f>
        <v>Bagan Rd</v>
      </c>
      <c r="H2434" s="69" t="str">
        <f>VLOOKUP(E2434,Customer[],4,FALSE)</f>
        <v>S Paukkan N/Oakkala</v>
      </c>
      <c r="I2434" s="48" t="s">
        <v>25</v>
      </c>
      <c r="J2434" s="70" t="str">
        <f>VLOOKUP(I2434,PGStock[],2,FALSE)</f>
        <v>Columbus Super Red Smooth 350 Ml</v>
      </c>
      <c r="K2434" s="71">
        <f>VLOOKUP(I2434,PGStock[],3,FALSE)</f>
        <v>0.35</v>
      </c>
      <c r="L2434" s="47">
        <v>2</v>
      </c>
      <c r="M2434" s="47">
        <f>VLOOKUP(I2434,PGStock[],6,FALSE)</f>
        <v>150</v>
      </c>
      <c r="N2434" s="47">
        <f>+PGSales!$L2434*PGSales!$M2434</f>
        <v>300</v>
      </c>
    </row>
    <row r="2435" spans="1:14" hidden="1" x14ac:dyDescent="0.25">
      <c r="A2435" s="77">
        <f t="shared" si="70"/>
        <v>2025</v>
      </c>
      <c r="B2435" s="77">
        <f t="shared" si="71"/>
        <v>1</v>
      </c>
      <c r="C2435" s="73">
        <v>45687</v>
      </c>
      <c r="D2435" s="68" t="s">
        <v>187</v>
      </c>
      <c r="E2435" s="48" t="s">
        <v>409</v>
      </c>
      <c r="F2435" s="69" t="str">
        <f>VLOOKUP(E2435,Customer[],2,FALSE)</f>
        <v>Kyout Lan Htate</v>
      </c>
      <c r="G2435" s="69" t="str">
        <f>VLOOKUP(E2435,Customer[],3,FALSE)</f>
        <v>Bagan Rd</v>
      </c>
      <c r="H2435" s="69" t="str">
        <f>VLOOKUP(E2435,Customer[],4,FALSE)</f>
        <v>S Paukkan N/Oakkala</v>
      </c>
      <c r="I2435" s="48" t="s">
        <v>18</v>
      </c>
      <c r="J2435" s="70" t="str">
        <f>VLOOKUP(I2435,PGStock[],2,FALSE)</f>
        <v>Formula Rum 350ml</v>
      </c>
      <c r="K2435" s="71">
        <f>VLOOKUP(I2435,PGStock[],3,FALSE)</f>
        <v>0.35</v>
      </c>
      <c r="L2435" s="47">
        <v>1</v>
      </c>
      <c r="M2435" s="47">
        <f>VLOOKUP(I2435,PGStock[],6,FALSE)</f>
        <v>150</v>
      </c>
      <c r="N2435" s="47">
        <f>+PGSales!$L2435*PGSales!$M2435</f>
        <v>150</v>
      </c>
    </row>
    <row r="2436" spans="1:14" hidden="1" x14ac:dyDescent="0.25">
      <c r="A2436" s="77">
        <f t="shared" si="70"/>
        <v>2025</v>
      </c>
      <c r="B2436" s="77">
        <f t="shared" si="71"/>
        <v>1</v>
      </c>
      <c r="C2436" s="73">
        <v>45687</v>
      </c>
      <c r="D2436" s="68" t="s">
        <v>4</v>
      </c>
      <c r="E2436" s="48" t="s">
        <v>410</v>
      </c>
      <c r="F2436" s="69" t="str">
        <f>VLOOKUP(E2436,Customer[],2,FALSE)</f>
        <v>Htar Ware htat</v>
      </c>
      <c r="G2436" s="69" t="str">
        <f>VLOOKUP(E2436,Customer[],3,FALSE)</f>
        <v>Ae Ta ka (1) Rd</v>
      </c>
      <c r="H2436" s="69" t="str">
        <f>VLOOKUP(E2436,Customer[],4,FALSE)</f>
        <v>N/Oakkala</v>
      </c>
      <c r="I2436" s="48" t="s">
        <v>25</v>
      </c>
      <c r="J2436" s="70" t="str">
        <f>VLOOKUP(I2436,PGStock[],2,FALSE)</f>
        <v>Columbus Super Red Smooth 350 Ml</v>
      </c>
      <c r="K2436" s="71">
        <f>VLOOKUP(I2436,PGStock[],3,FALSE)</f>
        <v>0.35</v>
      </c>
      <c r="L2436" s="47">
        <v>1</v>
      </c>
      <c r="M2436" s="47">
        <f>VLOOKUP(I2436,PGStock[],6,FALSE)</f>
        <v>150</v>
      </c>
      <c r="N2436" s="47">
        <f>+PGSales!$L2436*PGSales!$M2436</f>
        <v>150</v>
      </c>
    </row>
    <row r="2437" spans="1:14" hidden="1" x14ac:dyDescent="0.25">
      <c r="A2437" s="77">
        <f t="shared" si="70"/>
        <v>2025</v>
      </c>
      <c r="B2437" s="77">
        <f t="shared" si="71"/>
        <v>1</v>
      </c>
      <c r="C2437" s="73">
        <v>45687</v>
      </c>
      <c r="D2437" s="68" t="s">
        <v>4</v>
      </c>
      <c r="E2437" s="48" t="s">
        <v>410</v>
      </c>
      <c r="F2437" s="69" t="str">
        <f>VLOOKUP(E2437,Customer[],2,FALSE)</f>
        <v>Htar Ware htat</v>
      </c>
      <c r="G2437" s="69" t="str">
        <f>VLOOKUP(E2437,Customer[],3,FALSE)</f>
        <v>Ae Ta ka (1) Rd</v>
      </c>
      <c r="H2437" s="69" t="str">
        <f>VLOOKUP(E2437,Customer[],4,FALSE)</f>
        <v>N/Oakkala</v>
      </c>
      <c r="I2437" s="48" t="s">
        <v>18</v>
      </c>
      <c r="J2437" s="70" t="str">
        <f>VLOOKUP(I2437,PGStock[],2,FALSE)</f>
        <v>Formula Rum 350ml</v>
      </c>
      <c r="K2437" s="71">
        <f>VLOOKUP(I2437,PGStock[],3,FALSE)</f>
        <v>0.35</v>
      </c>
      <c r="L2437" s="47">
        <v>1</v>
      </c>
      <c r="M2437" s="47">
        <f>VLOOKUP(I2437,PGStock[],6,FALSE)</f>
        <v>150</v>
      </c>
      <c r="N2437" s="47">
        <f>+PGSales!$L2437*PGSales!$M2437</f>
        <v>150</v>
      </c>
    </row>
    <row r="2438" spans="1:14" hidden="1" x14ac:dyDescent="0.25">
      <c r="A2438" s="77">
        <f t="shared" si="70"/>
        <v>2025</v>
      </c>
      <c r="B2438" s="77">
        <f t="shared" si="71"/>
        <v>1</v>
      </c>
      <c r="C2438" s="73">
        <v>45687</v>
      </c>
      <c r="D2438" s="68" t="s">
        <v>3</v>
      </c>
      <c r="E2438" s="48" t="s">
        <v>411</v>
      </c>
      <c r="F2438" s="69" t="str">
        <f>VLOOKUP(E2438,Customer[],2,FALSE)</f>
        <v>Aung zay</v>
      </c>
      <c r="G2438" s="69" t="str">
        <f>VLOOKUP(E2438,Customer[],3,FALSE)</f>
        <v>Nawe Thar Gi Rd</v>
      </c>
      <c r="H2438" s="69" t="str">
        <f>VLOOKUP(E2438,Customer[],4,FALSE)</f>
        <v>N/Oakkala</v>
      </c>
      <c r="I2438" s="48" t="s">
        <v>25</v>
      </c>
      <c r="J2438" s="70" t="str">
        <f>VLOOKUP(I2438,PGStock[],2,FALSE)</f>
        <v>Columbus Super Red Smooth 350 Ml</v>
      </c>
      <c r="K2438" s="71">
        <f>VLOOKUP(I2438,PGStock[],3,FALSE)</f>
        <v>0.35</v>
      </c>
      <c r="L2438" s="47">
        <v>1</v>
      </c>
      <c r="M2438" s="47">
        <f>VLOOKUP(I2438,PGStock[],6,FALSE)</f>
        <v>150</v>
      </c>
      <c r="N2438" s="47">
        <f>+PGSales!$L2438*PGSales!$M2438</f>
        <v>150</v>
      </c>
    </row>
    <row r="2439" spans="1:14" hidden="1" x14ac:dyDescent="0.25">
      <c r="A2439" s="77">
        <f t="shared" si="70"/>
        <v>2025</v>
      </c>
      <c r="B2439" s="77">
        <f t="shared" si="71"/>
        <v>1</v>
      </c>
      <c r="C2439" s="73">
        <v>45687</v>
      </c>
      <c r="D2439" s="68" t="s">
        <v>3</v>
      </c>
      <c r="E2439" s="48" t="s">
        <v>411</v>
      </c>
      <c r="F2439" s="69" t="str">
        <f>VLOOKUP(E2439,Customer[],2,FALSE)</f>
        <v>Aung zay</v>
      </c>
      <c r="G2439" s="69" t="str">
        <f>VLOOKUP(E2439,Customer[],3,FALSE)</f>
        <v>Nawe Thar Gi Rd</v>
      </c>
      <c r="H2439" s="69" t="str">
        <f>VLOOKUP(E2439,Customer[],4,FALSE)</f>
        <v>N/Oakkala</v>
      </c>
      <c r="I2439" s="48" t="s">
        <v>18</v>
      </c>
      <c r="J2439" s="70" t="str">
        <f>VLOOKUP(I2439,PGStock[],2,FALSE)</f>
        <v>Formula Rum 350ml</v>
      </c>
      <c r="K2439" s="71">
        <f>VLOOKUP(I2439,PGStock[],3,FALSE)</f>
        <v>0.35</v>
      </c>
      <c r="L2439" s="47">
        <v>2</v>
      </c>
      <c r="M2439" s="47">
        <f>VLOOKUP(I2439,PGStock[],6,FALSE)</f>
        <v>150</v>
      </c>
      <c r="N2439" s="47">
        <f>+PGSales!$L2439*PGSales!$M2439</f>
        <v>300</v>
      </c>
    </row>
    <row r="2440" spans="1:14" hidden="1" x14ac:dyDescent="0.25">
      <c r="A2440" s="77">
        <f t="shared" si="70"/>
        <v>2025</v>
      </c>
      <c r="B2440" s="77">
        <f t="shared" si="71"/>
        <v>1</v>
      </c>
      <c r="C2440" s="73">
        <v>45687</v>
      </c>
      <c r="D2440" s="68" t="s">
        <v>0</v>
      </c>
      <c r="E2440" s="48" t="s">
        <v>406</v>
      </c>
      <c r="F2440" s="69" t="str">
        <f>VLOOKUP(E2440,Customer[],2,FALSE)</f>
        <v>Sare Muke</v>
      </c>
      <c r="G2440" s="69" t="str">
        <f>VLOOKUP(E2440,Customer[],3,FALSE)</f>
        <v>Ka Mar Thi Rd</v>
      </c>
      <c r="H2440" s="69" t="str">
        <f>VLOOKUP(E2440,Customer[],4,FALSE)</f>
        <v>N/Oakkala</v>
      </c>
      <c r="I2440" s="48" t="s">
        <v>25</v>
      </c>
      <c r="J2440" s="70" t="str">
        <f>VLOOKUP(I2440,PGStock[],2,FALSE)</f>
        <v>Columbus Super Red Smooth 350 Ml</v>
      </c>
      <c r="K2440" s="71">
        <f>VLOOKUP(I2440,PGStock[],3,FALSE)</f>
        <v>0.35</v>
      </c>
      <c r="L2440" s="47">
        <v>2</v>
      </c>
      <c r="M2440" s="47">
        <f>VLOOKUP(I2440,PGStock[],6,FALSE)</f>
        <v>150</v>
      </c>
      <c r="N2440" s="47">
        <f>+PGSales!$L2440*PGSales!$M2440</f>
        <v>300</v>
      </c>
    </row>
    <row r="2441" spans="1:14" hidden="1" x14ac:dyDescent="0.25">
      <c r="A2441" s="77">
        <f t="shared" si="70"/>
        <v>2025</v>
      </c>
      <c r="B2441" s="77">
        <f t="shared" si="71"/>
        <v>1</v>
      </c>
      <c r="C2441" s="73">
        <v>45687</v>
      </c>
      <c r="D2441" s="68" t="s">
        <v>0</v>
      </c>
      <c r="E2441" s="48" t="s">
        <v>406</v>
      </c>
      <c r="F2441" s="69" t="str">
        <f>VLOOKUP(E2441,Customer[],2,FALSE)</f>
        <v>Sare Muke</v>
      </c>
      <c r="G2441" s="69" t="str">
        <f>VLOOKUP(E2441,Customer[],3,FALSE)</f>
        <v>Ka Mar Thi Rd</v>
      </c>
      <c r="H2441" s="69" t="str">
        <f>VLOOKUP(E2441,Customer[],4,FALSE)</f>
        <v>N/Oakkala</v>
      </c>
      <c r="I2441" s="48" t="s">
        <v>18</v>
      </c>
      <c r="J2441" s="70" t="str">
        <f>VLOOKUP(I2441,PGStock[],2,FALSE)</f>
        <v>Formula Rum 350ml</v>
      </c>
      <c r="K2441" s="71">
        <f>VLOOKUP(I2441,PGStock[],3,FALSE)</f>
        <v>0.35</v>
      </c>
      <c r="L2441" s="47">
        <v>8</v>
      </c>
      <c r="M2441" s="47">
        <f>VLOOKUP(I2441,PGStock[],6,FALSE)</f>
        <v>150</v>
      </c>
      <c r="N2441" s="47">
        <f>+PGSales!$L2441*PGSales!$M2441</f>
        <v>1200</v>
      </c>
    </row>
    <row r="2442" spans="1:14" hidden="1" x14ac:dyDescent="0.25">
      <c r="A2442" s="77">
        <f t="shared" si="70"/>
        <v>2025</v>
      </c>
      <c r="B2442" s="77">
        <f t="shared" si="71"/>
        <v>1</v>
      </c>
      <c r="C2442" s="73">
        <v>45687</v>
      </c>
      <c r="D2442" s="68" t="s">
        <v>1</v>
      </c>
      <c r="E2442" s="48" t="s">
        <v>413</v>
      </c>
      <c r="F2442" s="69" t="str">
        <f>VLOOKUP(E2442,Customer[],2,FALSE)</f>
        <v>Sakarwar 1</v>
      </c>
      <c r="G2442" s="69" t="str">
        <f>VLOOKUP(E2442,Customer[],3,FALSE)</f>
        <v>Lan Wa Rd</v>
      </c>
      <c r="H2442" s="69" t="str">
        <f>VLOOKUP(E2442,Customer[],4,FALSE)</f>
        <v>N/Oakkala</v>
      </c>
      <c r="I2442" s="48" t="s">
        <v>27</v>
      </c>
      <c r="J2442" s="70" t="str">
        <f>VLOOKUP(I2442,PGStock[],2,FALSE)</f>
        <v>Columbus Super Red Smooth 700 Ml</v>
      </c>
      <c r="K2442" s="71">
        <f>VLOOKUP(I2442,PGStock[],3,FALSE)</f>
        <v>0.7</v>
      </c>
      <c r="L2442" s="47">
        <v>1</v>
      </c>
      <c r="M2442" s="47">
        <f>VLOOKUP(I2442,PGStock[],6,FALSE)</f>
        <v>200</v>
      </c>
      <c r="N2442" s="47">
        <f>+PGSales!$L2442*PGSales!$M2442</f>
        <v>200</v>
      </c>
    </row>
    <row r="2443" spans="1:14" hidden="1" x14ac:dyDescent="0.25">
      <c r="A2443" s="77">
        <f t="shared" si="70"/>
        <v>2025</v>
      </c>
      <c r="B2443" s="77">
        <f t="shared" si="71"/>
        <v>1</v>
      </c>
      <c r="C2443" s="73">
        <v>45687</v>
      </c>
      <c r="D2443" s="68" t="s">
        <v>1</v>
      </c>
      <c r="E2443" s="48" t="s">
        <v>413</v>
      </c>
      <c r="F2443" s="69" t="str">
        <f>VLOOKUP(E2443,Customer[],2,FALSE)</f>
        <v>Sakarwar 1</v>
      </c>
      <c r="G2443" s="69" t="str">
        <f>VLOOKUP(E2443,Customer[],3,FALSE)</f>
        <v>Lan Wa Rd</v>
      </c>
      <c r="H2443" s="69" t="str">
        <f>VLOOKUP(E2443,Customer[],4,FALSE)</f>
        <v>N/Oakkala</v>
      </c>
      <c r="I2443" s="48" t="s">
        <v>25</v>
      </c>
      <c r="J2443" s="70" t="str">
        <f>VLOOKUP(I2443,PGStock[],2,FALSE)</f>
        <v>Columbus Super Red Smooth 350 Ml</v>
      </c>
      <c r="K2443" s="71">
        <f>VLOOKUP(I2443,PGStock[],3,FALSE)</f>
        <v>0.35</v>
      </c>
      <c r="L2443" s="47">
        <v>9</v>
      </c>
      <c r="M2443" s="47">
        <f>VLOOKUP(I2443,PGStock[],6,FALSE)</f>
        <v>150</v>
      </c>
      <c r="N2443" s="47">
        <f>+PGSales!$L2443*PGSales!$M2443</f>
        <v>1350</v>
      </c>
    </row>
    <row r="2444" spans="1:14" hidden="1" x14ac:dyDescent="0.25">
      <c r="A2444" s="77">
        <f t="shared" si="70"/>
        <v>2025</v>
      </c>
      <c r="B2444" s="77">
        <f t="shared" si="71"/>
        <v>1</v>
      </c>
      <c r="C2444" s="73">
        <v>45687</v>
      </c>
      <c r="D2444" s="68" t="s">
        <v>1</v>
      </c>
      <c r="E2444" s="48" t="s">
        <v>413</v>
      </c>
      <c r="F2444" s="69" t="str">
        <f>VLOOKUP(E2444,Customer[],2,FALSE)</f>
        <v>Sakarwar 1</v>
      </c>
      <c r="G2444" s="69" t="str">
        <f>VLOOKUP(E2444,Customer[],3,FALSE)</f>
        <v>Lan Wa Rd</v>
      </c>
      <c r="H2444" s="69" t="str">
        <f>VLOOKUP(E2444,Customer[],4,FALSE)</f>
        <v>N/Oakkala</v>
      </c>
      <c r="I2444" s="48" t="s">
        <v>20</v>
      </c>
      <c r="J2444" s="70" t="str">
        <f>VLOOKUP(I2444,PGStock[],2,FALSE)</f>
        <v>Formula Rum 700ml</v>
      </c>
      <c r="K2444" s="71">
        <f>VLOOKUP(I2444,PGStock[],3,FALSE)</f>
        <v>0.7</v>
      </c>
      <c r="L2444" s="47">
        <v>1</v>
      </c>
      <c r="M2444" s="47">
        <f>VLOOKUP(I2444,PGStock[],6,FALSE)</f>
        <v>200</v>
      </c>
      <c r="N2444" s="47">
        <f>+PGSales!$L2444*PGSales!$M2444</f>
        <v>200</v>
      </c>
    </row>
    <row r="2445" spans="1:14" hidden="1" x14ac:dyDescent="0.25">
      <c r="A2445" s="77">
        <f t="shared" si="70"/>
        <v>2025</v>
      </c>
      <c r="B2445" s="77">
        <f t="shared" si="71"/>
        <v>1</v>
      </c>
      <c r="C2445" s="73">
        <v>45687</v>
      </c>
      <c r="D2445" s="68" t="s">
        <v>1</v>
      </c>
      <c r="E2445" s="48" t="s">
        <v>413</v>
      </c>
      <c r="F2445" s="69" t="str">
        <f>VLOOKUP(E2445,Customer[],2,FALSE)</f>
        <v>Sakarwar 1</v>
      </c>
      <c r="G2445" s="69" t="str">
        <f>VLOOKUP(E2445,Customer[],3,FALSE)</f>
        <v>Lan Wa Rd</v>
      </c>
      <c r="H2445" s="69" t="str">
        <f>VLOOKUP(E2445,Customer[],4,FALSE)</f>
        <v>N/Oakkala</v>
      </c>
      <c r="I2445" s="48" t="s">
        <v>18</v>
      </c>
      <c r="J2445" s="70" t="str">
        <f>VLOOKUP(I2445,PGStock[],2,FALSE)</f>
        <v>Formula Rum 350ml</v>
      </c>
      <c r="K2445" s="71">
        <f>VLOOKUP(I2445,PGStock[],3,FALSE)</f>
        <v>0.35</v>
      </c>
      <c r="L2445" s="47">
        <v>1</v>
      </c>
      <c r="M2445" s="47">
        <f>VLOOKUP(I2445,PGStock[],6,FALSE)</f>
        <v>150</v>
      </c>
      <c r="N2445" s="47">
        <f>+PGSales!$L2445*PGSales!$M2445</f>
        <v>150</v>
      </c>
    </row>
    <row r="2446" spans="1:14" hidden="1" x14ac:dyDescent="0.25">
      <c r="A2446" s="77">
        <f t="shared" si="70"/>
        <v>2025</v>
      </c>
      <c r="B2446" s="77">
        <f t="shared" si="71"/>
        <v>1</v>
      </c>
      <c r="C2446" s="73">
        <v>45687</v>
      </c>
      <c r="D2446" s="68" t="s">
        <v>60</v>
      </c>
      <c r="E2446" s="48" t="s">
        <v>414</v>
      </c>
      <c r="F2446" s="69" t="str">
        <f>VLOOKUP(E2446,Customer[],2,FALSE)</f>
        <v>Paddue War</v>
      </c>
      <c r="G2446" s="69" t="str">
        <f>VLOOKUP(E2446,Customer[],3,FALSE)</f>
        <v>Bayane naung Rd</v>
      </c>
      <c r="H2446" s="69" t="str">
        <f>VLOOKUP(E2446,Customer[],4,FALSE)</f>
        <v>N/Oakkala</v>
      </c>
      <c r="I2446" s="48" t="s">
        <v>25</v>
      </c>
      <c r="J2446" s="70" t="str">
        <f>VLOOKUP(I2446,PGStock[],2,FALSE)</f>
        <v>Columbus Super Red Smooth 350 Ml</v>
      </c>
      <c r="K2446" s="71">
        <f>VLOOKUP(I2446,PGStock[],3,FALSE)</f>
        <v>0.35</v>
      </c>
      <c r="L2446" s="47">
        <v>4</v>
      </c>
      <c r="M2446" s="47">
        <f>VLOOKUP(I2446,PGStock[],6,FALSE)</f>
        <v>150</v>
      </c>
      <c r="N2446" s="47">
        <f>+PGSales!$L2446*PGSales!$M2446</f>
        <v>600</v>
      </c>
    </row>
    <row r="2447" spans="1:14" hidden="1" x14ac:dyDescent="0.25">
      <c r="A2447" s="77">
        <f t="shared" si="70"/>
        <v>2025</v>
      </c>
      <c r="B2447" s="77">
        <f t="shared" si="71"/>
        <v>1</v>
      </c>
      <c r="C2447" s="73">
        <v>45687</v>
      </c>
      <c r="D2447" s="68" t="s">
        <v>60</v>
      </c>
      <c r="E2447" s="48" t="s">
        <v>414</v>
      </c>
      <c r="F2447" s="69" t="str">
        <f>VLOOKUP(E2447,Customer[],2,FALSE)</f>
        <v>Paddue War</v>
      </c>
      <c r="G2447" s="69" t="str">
        <f>VLOOKUP(E2447,Customer[],3,FALSE)</f>
        <v>Bayane naung Rd</v>
      </c>
      <c r="H2447" s="69" t="str">
        <f>VLOOKUP(E2447,Customer[],4,FALSE)</f>
        <v>N/Oakkala</v>
      </c>
      <c r="I2447" s="48" t="s">
        <v>20</v>
      </c>
      <c r="J2447" s="70" t="str">
        <f>VLOOKUP(I2447,PGStock[],2,FALSE)</f>
        <v>Formula Rum 700ml</v>
      </c>
      <c r="K2447" s="71">
        <f>VLOOKUP(I2447,PGStock[],3,FALSE)</f>
        <v>0.7</v>
      </c>
      <c r="L2447" s="47">
        <v>1</v>
      </c>
      <c r="M2447" s="47">
        <f>VLOOKUP(I2447,PGStock[],6,FALSE)</f>
        <v>200</v>
      </c>
      <c r="N2447" s="47">
        <f>+PGSales!$L2447*PGSales!$M2447</f>
        <v>200</v>
      </c>
    </row>
    <row r="2448" spans="1:14" hidden="1" x14ac:dyDescent="0.25">
      <c r="A2448" s="77">
        <f t="shared" si="70"/>
        <v>2025</v>
      </c>
      <c r="B2448" s="77">
        <f t="shared" si="71"/>
        <v>1</v>
      </c>
      <c r="C2448" s="73">
        <v>45687</v>
      </c>
      <c r="D2448" s="68" t="s">
        <v>60</v>
      </c>
      <c r="E2448" s="48" t="s">
        <v>414</v>
      </c>
      <c r="F2448" s="69" t="str">
        <f>VLOOKUP(E2448,Customer[],2,FALSE)</f>
        <v>Paddue War</v>
      </c>
      <c r="G2448" s="69" t="str">
        <f>VLOOKUP(E2448,Customer[],3,FALSE)</f>
        <v>Bayane naung Rd</v>
      </c>
      <c r="H2448" s="69" t="str">
        <f>VLOOKUP(E2448,Customer[],4,FALSE)</f>
        <v>N/Oakkala</v>
      </c>
      <c r="I2448" s="48" t="s">
        <v>18</v>
      </c>
      <c r="J2448" s="70" t="str">
        <f>VLOOKUP(I2448,PGStock[],2,FALSE)</f>
        <v>Formula Rum 350ml</v>
      </c>
      <c r="K2448" s="71">
        <f>VLOOKUP(I2448,PGStock[],3,FALSE)</f>
        <v>0.35</v>
      </c>
      <c r="L2448" s="47">
        <v>8</v>
      </c>
      <c r="M2448" s="47">
        <f>VLOOKUP(I2448,PGStock[],6,FALSE)</f>
        <v>150</v>
      </c>
      <c r="N2448" s="47">
        <f>+PGSales!$L2448*PGSales!$M2448</f>
        <v>1200</v>
      </c>
    </row>
    <row r="2449" spans="1:14" hidden="1" x14ac:dyDescent="0.25">
      <c r="A2449" s="77">
        <f t="shared" si="70"/>
        <v>2025</v>
      </c>
      <c r="B2449" s="77">
        <f t="shared" si="71"/>
        <v>1</v>
      </c>
      <c r="C2449" s="73">
        <v>45687</v>
      </c>
      <c r="D2449" s="68" t="s">
        <v>62</v>
      </c>
      <c r="E2449" s="48" t="s">
        <v>377</v>
      </c>
      <c r="F2449" s="69" t="str">
        <f>VLOOKUP(E2449,Customer[],2,FALSE)</f>
        <v>Style 2</v>
      </c>
      <c r="G2449" s="69" t="str">
        <f>VLOOKUP(E2449,Customer[],3,FALSE)</f>
        <v>Thamain Bamyan Rd</v>
      </c>
      <c r="H2449" s="69" t="str">
        <f>VLOOKUP(E2449,Customer[],4,FALSE)</f>
        <v>Mangalar T/N</v>
      </c>
      <c r="I2449" s="48" t="s">
        <v>25</v>
      </c>
      <c r="J2449" s="70" t="str">
        <f>VLOOKUP(I2449,PGStock[],2,FALSE)</f>
        <v>Columbus Super Red Smooth 350 Ml</v>
      </c>
      <c r="K2449" s="71">
        <f>VLOOKUP(I2449,PGStock[],3,FALSE)</f>
        <v>0.35</v>
      </c>
      <c r="L2449" s="47">
        <v>10</v>
      </c>
      <c r="M2449" s="47">
        <f>VLOOKUP(I2449,PGStock[],6,FALSE)</f>
        <v>150</v>
      </c>
      <c r="N2449" s="47">
        <f>+PGSales!$L2449*PGSales!$M2449</f>
        <v>1500</v>
      </c>
    </row>
    <row r="2450" spans="1:14" hidden="1" x14ac:dyDescent="0.25">
      <c r="A2450" s="77">
        <f t="shared" si="70"/>
        <v>2025</v>
      </c>
      <c r="B2450" s="77">
        <f t="shared" si="71"/>
        <v>1</v>
      </c>
      <c r="C2450" s="73">
        <v>45687</v>
      </c>
      <c r="D2450" s="68" t="s">
        <v>62</v>
      </c>
      <c r="E2450" s="48" t="s">
        <v>377</v>
      </c>
      <c r="F2450" s="69" t="str">
        <f>VLOOKUP(E2450,Customer[],2,FALSE)</f>
        <v>Style 2</v>
      </c>
      <c r="G2450" s="69" t="str">
        <f>VLOOKUP(E2450,Customer[],3,FALSE)</f>
        <v>Thamain Bamyan Rd</v>
      </c>
      <c r="H2450" s="69" t="str">
        <f>VLOOKUP(E2450,Customer[],4,FALSE)</f>
        <v>Mangalar T/N</v>
      </c>
      <c r="I2450" s="48" t="s">
        <v>20</v>
      </c>
      <c r="J2450" s="70" t="str">
        <f>VLOOKUP(I2450,PGStock[],2,FALSE)</f>
        <v>Formula Rum 700ml</v>
      </c>
      <c r="K2450" s="71">
        <f>VLOOKUP(I2450,PGStock[],3,FALSE)</f>
        <v>0.7</v>
      </c>
      <c r="L2450" s="47">
        <v>3</v>
      </c>
      <c r="M2450" s="47">
        <f>VLOOKUP(I2450,PGStock[],6,FALSE)</f>
        <v>200</v>
      </c>
      <c r="N2450" s="47">
        <f>+PGSales!$L2450*PGSales!$M2450</f>
        <v>600</v>
      </c>
    </row>
    <row r="2451" spans="1:14" hidden="1" x14ac:dyDescent="0.25">
      <c r="A2451" s="77">
        <f t="shared" si="70"/>
        <v>2025</v>
      </c>
      <c r="B2451" s="77">
        <f t="shared" si="71"/>
        <v>1</v>
      </c>
      <c r="C2451" s="73">
        <v>45687</v>
      </c>
      <c r="D2451" s="68" t="s">
        <v>62</v>
      </c>
      <c r="E2451" s="48" t="s">
        <v>377</v>
      </c>
      <c r="F2451" s="69" t="str">
        <f>VLOOKUP(E2451,Customer[],2,FALSE)</f>
        <v>Style 2</v>
      </c>
      <c r="G2451" s="69" t="str">
        <f>VLOOKUP(E2451,Customer[],3,FALSE)</f>
        <v>Thamain Bamyan Rd</v>
      </c>
      <c r="H2451" s="69" t="str">
        <f>VLOOKUP(E2451,Customer[],4,FALSE)</f>
        <v>Mangalar T/N</v>
      </c>
      <c r="I2451" s="48" t="s">
        <v>18</v>
      </c>
      <c r="J2451" s="70" t="str">
        <f>VLOOKUP(I2451,PGStock[],2,FALSE)</f>
        <v>Formula Rum 350ml</v>
      </c>
      <c r="K2451" s="71">
        <f>VLOOKUP(I2451,PGStock[],3,FALSE)</f>
        <v>0.35</v>
      </c>
      <c r="L2451" s="47">
        <v>9</v>
      </c>
      <c r="M2451" s="47">
        <f>VLOOKUP(I2451,PGStock[],6,FALSE)</f>
        <v>150</v>
      </c>
      <c r="N2451" s="47">
        <f>+PGSales!$L2451*PGSales!$M2451</f>
        <v>1350</v>
      </c>
    </row>
    <row r="2452" spans="1:14" hidden="1" x14ac:dyDescent="0.25">
      <c r="A2452" s="77">
        <f t="shared" si="70"/>
        <v>2025</v>
      </c>
      <c r="B2452" s="77">
        <f t="shared" si="71"/>
        <v>1</v>
      </c>
      <c r="C2452" s="73">
        <v>45687</v>
      </c>
      <c r="D2452" s="68" t="s">
        <v>66</v>
      </c>
      <c r="E2452" s="48" t="s">
        <v>379</v>
      </c>
      <c r="F2452" s="69" t="str">
        <f>VLOOKUP(E2452,Customer[],2,FALSE)</f>
        <v>Demo</v>
      </c>
      <c r="G2452" s="69" t="str">
        <f>VLOOKUP(E2452,Customer[],3,FALSE)</f>
        <v>Thamain Bamyan Rd</v>
      </c>
      <c r="H2452" s="69" t="str">
        <f>VLOOKUP(E2452,Customer[],4,FALSE)</f>
        <v>Mangalar T/N</v>
      </c>
      <c r="I2452" s="48" t="s">
        <v>25</v>
      </c>
      <c r="J2452" s="70" t="str">
        <f>VLOOKUP(I2452,PGStock[],2,FALSE)</f>
        <v>Columbus Super Red Smooth 350 Ml</v>
      </c>
      <c r="K2452" s="71">
        <f>VLOOKUP(I2452,PGStock[],3,FALSE)</f>
        <v>0.35</v>
      </c>
      <c r="L2452" s="47">
        <v>5</v>
      </c>
      <c r="M2452" s="47">
        <f>VLOOKUP(I2452,PGStock[],6,FALSE)</f>
        <v>150</v>
      </c>
      <c r="N2452" s="47">
        <f>+PGSales!$L2452*PGSales!$M2452</f>
        <v>750</v>
      </c>
    </row>
    <row r="2453" spans="1:14" hidden="1" x14ac:dyDescent="0.25">
      <c r="A2453" s="77">
        <f t="shared" si="70"/>
        <v>2025</v>
      </c>
      <c r="B2453" s="77">
        <f t="shared" si="71"/>
        <v>1</v>
      </c>
      <c r="C2453" s="73">
        <v>45687</v>
      </c>
      <c r="D2453" s="68" t="s">
        <v>66</v>
      </c>
      <c r="E2453" s="48" t="s">
        <v>379</v>
      </c>
      <c r="F2453" s="69" t="str">
        <f>VLOOKUP(E2453,Customer[],2,FALSE)</f>
        <v>Demo</v>
      </c>
      <c r="G2453" s="69" t="str">
        <f>VLOOKUP(E2453,Customer[],3,FALSE)</f>
        <v>Thamain Bamyan Rd</v>
      </c>
      <c r="H2453" s="69" t="str">
        <f>VLOOKUP(E2453,Customer[],4,FALSE)</f>
        <v>Mangalar T/N</v>
      </c>
      <c r="I2453" s="48" t="s">
        <v>18</v>
      </c>
      <c r="J2453" s="70" t="str">
        <f>VLOOKUP(I2453,PGStock[],2,FALSE)</f>
        <v>Formula Rum 350ml</v>
      </c>
      <c r="K2453" s="71">
        <f>VLOOKUP(I2453,PGStock[],3,FALSE)</f>
        <v>0.35</v>
      </c>
      <c r="L2453" s="47">
        <v>2</v>
      </c>
      <c r="M2453" s="47">
        <f>VLOOKUP(I2453,PGStock[],6,FALSE)</f>
        <v>150</v>
      </c>
      <c r="N2453" s="47">
        <f>+PGSales!$L2453*PGSales!$M2453</f>
        <v>300</v>
      </c>
    </row>
    <row r="2454" spans="1:14" hidden="1" x14ac:dyDescent="0.25">
      <c r="A2454" s="77">
        <f t="shared" si="70"/>
        <v>2025</v>
      </c>
      <c r="B2454" s="77">
        <f t="shared" si="71"/>
        <v>1</v>
      </c>
      <c r="C2454" s="73">
        <v>45687</v>
      </c>
      <c r="D2454" s="68" t="s">
        <v>56</v>
      </c>
      <c r="E2454" s="48" t="s">
        <v>462</v>
      </c>
      <c r="F2454" s="69" t="str">
        <f>VLOOKUP(E2454,Customer[],2,FALSE)</f>
        <v>Plantinum</v>
      </c>
      <c r="G2454" s="69" t="str">
        <f>VLOOKUP(E2454,Customer[],3,FALSE)</f>
        <v>Thamain Bamyan Rd</v>
      </c>
      <c r="H2454" s="69" t="str">
        <f>VLOOKUP(E2454,Customer[],4,FALSE)</f>
        <v>Mangalar T/N</v>
      </c>
      <c r="I2454" s="48" t="s">
        <v>117</v>
      </c>
      <c r="J2454" s="70" t="str">
        <f>VLOOKUP(I2454,PGStock[],2,FALSE)</f>
        <v>ဒဂုံမန်ကျည်း ကော်ဗူး (1 Liter)</v>
      </c>
      <c r="K2454" s="71">
        <f>VLOOKUP(I2454,PGStock[],3,FALSE)</f>
        <v>1</v>
      </c>
      <c r="L2454" s="47">
        <v>4</v>
      </c>
      <c r="M2454" s="47">
        <f>VLOOKUP(I2454,PGStock[],6,FALSE)</f>
        <v>100</v>
      </c>
      <c r="N2454" s="47">
        <f>+PGSales!$L2454*PGSales!$M2454</f>
        <v>400</v>
      </c>
    </row>
    <row r="2455" spans="1:14" hidden="1" x14ac:dyDescent="0.25">
      <c r="A2455" s="77">
        <f t="shared" si="70"/>
        <v>2025</v>
      </c>
      <c r="B2455" s="77">
        <f t="shared" si="71"/>
        <v>1</v>
      </c>
      <c r="C2455" s="73">
        <v>45687</v>
      </c>
      <c r="D2455" s="68" t="s">
        <v>56</v>
      </c>
      <c r="E2455" s="48" t="s">
        <v>462</v>
      </c>
      <c r="F2455" s="69" t="str">
        <f>VLOOKUP(E2455,Customer[],2,FALSE)</f>
        <v>Plantinum</v>
      </c>
      <c r="G2455" s="69" t="str">
        <f>VLOOKUP(E2455,Customer[],3,FALSE)</f>
        <v>Thamain Bamyan Rd</v>
      </c>
      <c r="H2455" s="69" t="str">
        <f>VLOOKUP(E2455,Customer[],4,FALSE)</f>
        <v>Mangalar T/N</v>
      </c>
      <c r="I2455" s="48" t="s">
        <v>25</v>
      </c>
      <c r="J2455" s="70" t="str">
        <f>VLOOKUP(I2455,PGStock[],2,FALSE)</f>
        <v>Columbus Super Red Smooth 350 Ml</v>
      </c>
      <c r="K2455" s="71">
        <f>VLOOKUP(I2455,PGStock[],3,FALSE)</f>
        <v>0.35</v>
      </c>
      <c r="L2455" s="47">
        <v>2</v>
      </c>
      <c r="M2455" s="47">
        <f>VLOOKUP(I2455,PGStock[],6,FALSE)</f>
        <v>150</v>
      </c>
      <c r="N2455" s="47">
        <f>+PGSales!$L2455*PGSales!$M2455</f>
        <v>300</v>
      </c>
    </row>
    <row r="2456" spans="1:14" hidden="1" x14ac:dyDescent="0.25">
      <c r="A2456" s="77">
        <f t="shared" si="70"/>
        <v>2025</v>
      </c>
      <c r="B2456" s="77">
        <f t="shared" si="71"/>
        <v>1</v>
      </c>
      <c r="C2456" s="73">
        <v>45687</v>
      </c>
      <c r="D2456" s="68" t="s">
        <v>64</v>
      </c>
      <c r="E2456" s="48" t="s">
        <v>463</v>
      </c>
      <c r="F2456" s="69" t="str">
        <f>VLOOKUP(E2456,Customer[],2,FALSE)</f>
        <v>Aung Family</v>
      </c>
      <c r="G2456" s="69" t="str">
        <f>VLOOKUP(E2456,Customer[],3,FALSE)</f>
        <v>SakeSan (9) Lan</v>
      </c>
      <c r="H2456" s="69" t="str">
        <f>VLOOKUP(E2456,Customer[],4,FALSE)</f>
        <v>Mangalar T/N</v>
      </c>
      <c r="I2456" s="48" t="s">
        <v>25</v>
      </c>
      <c r="J2456" s="70" t="str">
        <f>VLOOKUP(I2456,PGStock[],2,FALSE)</f>
        <v>Columbus Super Red Smooth 350 Ml</v>
      </c>
      <c r="K2456" s="71">
        <f>VLOOKUP(I2456,PGStock[],3,FALSE)</f>
        <v>0.35</v>
      </c>
      <c r="L2456" s="47">
        <v>5</v>
      </c>
      <c r="M2456" s="47">
        <f>VLOOKUP(I2456,PGStock[],6,FALSE)</f>
        <v>150</v>
      </c>
      <c r="N2456" s="47">
        <f>+PGSales!$L2456*PGSales!$M2456</f>
        <v>750</v>
      </c>
    </row>
    <row r="2457" spans="1:14" hidden="1" x14ac:dyDescent="0.25">
      <c r="A2457" s="77">
        <f t="shared" si="70"/>
        <v>2025</v>
      </c>
      <c r="B2457" s="77">
        <f t="shared" si="71"/>
        <v>1</v>
      </c>
      <c r="C2457" s="73">
        <v>45687</v>
      </c>
      <c r="D2457" s="68" t="s">
        <v>64</v>
      </c>
      <c r="E2457" s="48" t="s">
        <v>463</v>
      </c>
      <c r="F2457" s="69" t="str">
        <f>VLOOKUP(E2457,Customer[],2,FALSE)</f>
        <v>Aung Family</v>
      </c>
      <c r="G2457" s="69" t="str">
        <f>VLOOKUP(E2457,Customer[],3,FALSE)</f>
        <v>SakeSan (9) Lan</v>
      </c>
      <c r="H2457" s="69" t="str">
        <f>VLOOKUP(E2457,Customer[],4,FALSE)</f>
        <v>Mangalar T/N</v>
      </c>
      <c r="I2457" s="48" t="s">
        <v>20</v>
      </c>
      <c r="J2457" s="70" t="str">
        <f>VLOOKUP(I2457,PGStock[],2,FALSE)</f>
        <v>Formula Rum 700ml</v>
      </c>
      <c r="K2457" s="71">
        <f>VLOOKUP(I2457,PGStock[],3,FALSE)</f>
        <v>0.7</v>
      </c>
      <c r="L2457" s="47">
        <v>1</v>
      </c>
      <c r="M2457" s="47">
        <f>VLOOKUP(I2457,PGStock[],6,FALSE)</f>
        <v>200</v>
      </c>
      <c r="N2457" s="47">
        <f>+PGSales!$L2457*PGSales!$M2457</f>
        <v>200</v>
      </c>
    </row>
    <row r="2458" spans="1:14" hidden="1" x14ac:dyDescent="0.25">
      <c r="A2458" s="77">
        <f t="shared" si="70"/>
        <v>2025</v>
      </c>
      <c r="B2458" s="77">
        <f t="shared" si="71"/>
        <v>1</v>
      </c>
      <c r="C2458" s="73">
        <v>45687</v>
      </c>
      <c r="D2458" s="68" t="s">
        <v>64</v>
      </c>
      <c r="E2458" s="48" t="s">
        <v>463</v>
      </c>
      <c r="F2458" s="69" t="str">
        <f>VLOOKUP(E2458,Customer[],2,FALSE)</f>
        <v>Aung Family</v>
      </c>
      <c r="G2458" s="69" t="str">
        <f>VLOOKUP(E2458,Customer[],3,FALSE)</f>
        <v>SakeSan (9) Lan</v>
      </c>
      <c r="H2458" s="69" t="str">
        <f>VLOOKUP(E2458,Customer[],4,FALSE)</f>
        <v>Mangalar T/N</v>
      </c>
      <c r="I2458" s="48" t="s">
        <v>18</v>
      </c>
      <c r="J2458" s="70" t="str">
        <f>VLOOKUP(I2458,PGStock[],2,FALSE)</f>
        <v>Formula Rum 350ml</v>
      </c>
      <c r="K2458" s="71">
        <f>VLOOKUP(I2458,PGStock[],3,FALSE)</f>
        <v>0.35</v>
      </c>
      <c r="L2458" s="47">
        <v>2</v>
      </c>
      <c r="M2458" s="47">
        <f>VLOOKUP(I2458,PGStock[],6,FALSE)</f>
        <v>150</v>
      </c>
      <c r="N2458" s="47">
        <f>+PGSales!$L2458*PGSales!$M2458</f>
        <v>300</v>
      </c>
    </row>
    <row r="2459" spans="1:14" hidden="1" x14ac:dyDescent="0.25">
      <c r="A2459" s="77">
        <f t="shared" si="70"/>
        <v>2025</v>
      </c>
      <c r="B2459" s="77">
        <f t="shared" si="71"/>
        <v>1</v>
      </c>
      <c r="C2459" s="73">
        <v>45687</v>
      </c>
      <c r="D2459" s="68" t="s">
        <v>109</v>
      </c>
      <c r="E2459" s="48" t="s">
        <v>464</v>
      </c>
      <c r="F2459" s="69" t="str">
        <f>VLOOKUP(E2459,Customer[],2,FALSE)</f>
        <v>Family</v>
      </c>
      <c r="G2459" s="69" t="str">
        <f>VLOOKUP(E2459,Customer[],3,FALSE)</f>
        <v>Mandalay Lan Tawe</v>
      </c>
      <c r="H2459" s="69" t="str">
        <f>VLOOKUP(E2459,Customer[],4,FALSE)</f>
        <v>Mangalar T/N</v>
      </c>
      <c r="I2459" s="48" t="s">
        <v>25</v>
      </c>
      <c r="J2459" s="70" t="str">
        <f>VLOOKUP(I2459,PGStock[],2,FALSE)</f>
        <v>Columbus Super Red Smooth 350 Ml</v>
      </c>
      <c r="K2459" s="71">
        <f>VLOOKUP(I2459,PGStock[],3,FALSE)</f>
        <v>0.35</v>
      </c>
      <c r="L2459" s="47">
        <v>1</v>
      </c>
      <c r="M2459" s="47">
        <f>VLOOKUP(I2459,PGStock[],6,FALSE)</f>
        <v>150</v>
      </c>
      <c r="N2459" s="47">
        <f>+PGSales!$L2459*PGSales!$M2459</f>
        <v>150</v>
      </c>
    </row>
    <row r="2460" spans="1:14" hidden="1" x14ac:dyDescent="0.25">
      <c r="A2460" s="77">
        <f t="shared" si="70"/>
        <v>2025</v>
      </c>
      <c r="B2460" s="77">
        <f t="shared" si="71"/>
        <v>1</v>
      </c>
      <c r="C2460" s="73">
        <v>45687</v>
      </c>
      <c r="D2460" s="68" t="s">
        <v>109</v>
      </c>
      <c r="E2460" s="48" t="s">
        <v>464</v>
      </c>
      <c r="F2460" s="69" t="str">
        <f>VLOOKUP(E2460,Customer[],2,FALSE)</f>
        <v>Family</v>
      </c>
      <c r="G2460" s="69" t="str">
        <f>VLOOKUP(E2460,Customer[],3,FALSE)</f>
        <v>Mandalay Lan Tawe</v>
      </c>
      <c r="H2460" s="69" t="str">
        <f>VLOOKUP(E2460,Customer[],4,FALSE)</f>
        <v>Mangalar T/N</v>
      </c>
      <c r="I2460" s="48" t="s">
        <v>18</v>
      </c>
      <c r="J2460" s="70" t="str">
        <f>VLOOKUP(I2460,PGStock[],2,FALSE)</f>
        <v>Formula Rum 350ml</v>
      </c>
      <c r="K2460" s="71">
        <f>VLOOKUP(I2460,PGStock[],3,FALSE)</f>
        <v>0.35</v>
      </c>
      <c r="L2460" s="47">
        <v>1</v>
      </c>
      <c r="M2460" s="47">
        <f>VLOOKUP(I2460,PGStock[],6,FALSE)</f>
        <v>150</v>
      </c>
      <c r="N2460" s="47">
        <f>+PGSales!$L2460*PGSales!$M2460</f>
        <v>150</v>
      </c>
    </row>
    <row r="2461" spans="1:14" hidden="1" x14ac:dyDescent="0.25">
      <c r="A2461" s="77">
        <f t="shared" si="70"/>
        <v>2025</v>
      </c>
      <c r="B2461" s="77">
        <f t="shared" si="71"/>
        <v>1</v>
      </c>
      <c r="C2461" s="73">
        <v>45687</v>
      </c>
      <c r="D2461" s="68" t="s">
        <v>186</v>
      </c>
      <c r="E2461" s="48" t="s">
        <v>380</v>
      </c>
      <c r="F2461" s="69" t="str">
        <f>VLOOKUP(E2461,Customer[],2,FALSE)</f>
        <v>Ka Dai Hein</v>
      </c>
      <c r="G2461" s="69" t="str">
        <f>VLOOKUP(E2461,Customer[],3,FALSE)</f>
        <v>Kan Bae Butar Zay Rd</v>
      </c>
      <c r="H2461" s="69" t="str">
        <f>VLOOKUP(E2461,Customer[],4,FALSE)</f>
        <v>YanKin</v>
      </c>
      <c r="I2461" s="48" t="s">
        <v>25</v>
      </c>
      <c r="J2461" s="70" t="str">
        <f>VLOOKUP(I2461,PGStock[],2,FALSE)</f>
        <v>Columbus Super Red Smooth 350 Ml</v>
      </c>
      <c r="K2461" s="71">
        <f>VLOOKUP(I2461,PGStock[],3,FALSE)</f>
        <v>0.35</v>
      </c>
      <c r="L2461" s="47">
        <v>2</v>
      </c>
      <c r="M2461" s="47">
        <f>VLOOKUP(I2461,PGStock[],6,FALSE)</f>
        <v>150</v>
      </c>
      <c r="N2461" s="47">
        <f>+PGSales!$L2461*PGSales!$M2461</f>
        <v>300</v>
      </c>
    </row>
    <row r="2462" spans="1:14" hidden="1" x14ac:dyDescent="0.25">
      <c r="A2462" s="77">
        <f t="shared" si="70"/>
        <v>2025</v>
      </c>
      <c r="B2462" s="77">
        <f t="shared" si="71"/>
        <v>1</v>
      </c>
      <c r="C2462" s="73">
        <v>45687</v>
      </c>
      <c r="D2462" s="68" t="s">
        <v>186</v>
      </c>
      <c r="E2462" s="48" t="s">
        <v>380</v>
      </c>
      <c r="F2462" s="69" t="str">
        <f>VLOOKUP(E2462,Customer[],2,FALSE)</f>
        <v>Ka Dai Hein</v>
      </c>
      <c r="G2462" s="69" t="str">
        <f>VLOOKUP(E2462,Customer[],3,FALSE)</f>
        <v>Kan Bae Butar Zay Rd</v>
      </c>
      <c r="H2462" s="69" t="str">
        <f>VLOOKUP(E2462,Customer[],4,FALSE)</f>
        <v>YanKin</v>
      </c>
      <c r="I2462" s="48" t="s">
        <v>23</v>
      </c>
      <c r="J2462" s="70" t="str">
        <f>VLOOKUP(I2462,PGStock[],2,FALSE)</f>
        <v>Columbus Super Red Smooth 175 Ml</v>
      </c>
      <c r="K2462" s="71">
        <f>VLOOKUP(I2462,PGStock[],3,FALSE)</f>
        <v>0.17499999999999999</v>
      </c>
      <c r="L2462" s="47">
        <v>2</v>
      </c>
      <c r="M2462" s="47">
        <f>VLOOKUP(I2462,PGStock[],6,FALSE)</f>
        <v>100</v>
      </c>
      <c r="N2462" s="47">
        <f>+PGSales!$L2462*PGSales!$M2462</f>
        <v>200</v>
      </c>
    </row>
    <row r="2463" spans="1:14" hidden="1" x14ac:dyDescent="0.25">
      <c r="A2463" s="77">
        <f t="shared" ref="A2463:A2526" si="72">YEAR(C2463)</f>
        <v>2025</v>
      </c>
      <c r="B2463" s="77">
        <f t="shared" ref="B2463:B2526" si="73">MONTH(C2463)</f>
        <v>1</v>
      </c>
      <c r="C2463" s="73">
        <v>45687</v>
      </c>
      <c r="D2463" s="68" t="s">
        <v>186</v>
      </c>
      <c r="E2463" s="48" t="s">
        <v>380</v>
      </c>
      <c r="F2463" s="69" t="str">
        <f>VLOOKUP(E2463,Customer[],2,FALSE)</f>
        <v>Ka Dai Hein</v>
      </c>
      <c r="G2463" s="69" t="str">
        <f>VLOOKUP(E2463,Customer[],3,FALSE)</f>
        <v>Kan Bae Butar Zay Rd</v>
      </c>
      <c r="H2463" s="69" t="str">
        <f>VLOOKUP(E2463,Customer[],4,FALSE)</f>
        <v>YanKin</v>
      </c>
      <c r="I2463" s="48" t="s">
        <v>18</v>
      </c>
      <c r="J2463" s="70" t="str">
        <f>VLOOKUP(I2463,PGStock[],2,FALSE)</f>
        <v>Formula Rum 350ml</v>
      </c>
      <c r="K2463" s="71">
        <f>VLOOKUP(I2463,PGStock[],3,FALSE)</f>
        <v>0.35</v>
      </c>
      <c r="L2463" s="47">
        <v>8</v>
      </c>
      <c r="M2463" s="47">
        <f>VLOOKUP(I2463,PGStock[],6,FALSE)</f>
        <v>150</v>
      </c>
      <c r="N2463" s="47">
        <f>+PGSales!$L2463*PGSales!$M2463</f>
        <v>1200</v>
      </c>
    </row>
    <row r="2464" spans="1:14" hidden="1" x14ac:dyDescent="0.25">
      <c r="A2464" s="77">
        <f t="shared" si="72"/>
        <v>2025</v>
      </c>
      <c r="B2464" s="77">
        <f t="shared" si="73"/>
        <v>1</v>
      </c>
      <c r="C2464" s="73">
        <v>45687</v>
      </c>
      <c r="D2464" s="68" t="s">
        <v>58</v>
      </c>
      <c r="E2464" s="48" t="s">
        <v>465</v>
      </c>
      <c r="F2464" s="69" t="str">
        <f>VLOOKUP(E2464,Customer[],2,FALSE)</f>
        <v>KK Store</v>
      </c>
      <c r="G2464" s="69" t="str">
        <f>VLOOKUP(E2464,Customer[],3,FALSE)</f>
        <v>Bo Min Young Rd</v>
      </c>
      <c r="H2464" s="69" t="str">
        <f>VLOOKUP(E2464,Customer[],4,FALSE)</f>
        <v>Mangalar T/N</v>
      </c>
      <c r="I2464" s="48" t="s">
        <v>25</v>
      </c>
      <c r="J2464" s="70" t="str">
        <f>VLOOKUP(I2464,PGStock[],2,FALSE)</f>
        <v>Columbus Super Red Smooth 350 Ml</v>
      </c>
      <c r="K2464" s="71">
        <f>VLOOKUP(I2464,PGStock[],3,FALSE)</f>
        <v>0.35</v>
      </c>
      <c r="L2464" s="47">
        <v>6</v>
      </c>
      <c r="M2464" s="47">
        <f>VLOOKUP(I2464,PGStock[],6,FALSE)</f>
        <v>150</v>
      </c>
      <c r="N2464" s="47">
        <f>+PGSales!$L2464*PGSales!$M2464</f>
        <v>900</v>
      </c>
    </row>
    <row r="2465" spans="1:14" hidden="1" x14ac:dyDescent="0.25">
      <c r="A2465" s="77">
        <f t="shared" si="72"/>
        <v>2025</v>
      </c>
      <c r="B2465" s="77">
        <f t="shared" si="73"/>
        <v>1</v>
      </c>
      <c r="C2465" s="73">
        <v>45687</v>
      </c>
      <c r="D2465" s="68" t="s">
        <v>58</v>
      </c>
      <c r="E2465" s="48" t="s">
        <v>465</v>
      </c>
      <c r="F2465" s="69" t="str">
        <f>VLOOKUP(E2465,Customer[],2,FALSE)</f>
        <v>KK Store</v>
      </c>
      <c r="G2465" s="69" t="str">
        <f>VLOOKUP(E2465,Customer[],3,FALSE)</f>
        <v>Bo Min Young Rd</v>
      </c>
      <c r="H2465" s="69" t="str">
        <f>VLOOKUP(E2465,Customer[],4,FALSE)</f>
        <v>Mangalar T/N</v>
      </c>
      <c r="I2465" s="48" t="s">
        <v>23</v>
      </c>
      <c r="J2465" s="70" t="str">
        <f>VLOOKUP(I2465,PGStock[],2,FALSE)</f>
        <v>Columbus Super Red Smooth 175 Ml</v>
      </c>
      <c r="K2465" s="71">
        <f>VLOOKUP(I2465,PGStock[],3,FALSE)</f>
        <v>0.17499999999999999</v>
      </c>
      <c r="L2465" s="47">
        <v>6</v>
      </c>
      <c r="M2465" s="47">
        <f>VLOOKUP(I2465,PGStock[],6,FALSE)</f>
        <v>100</v>
      </c>
      <c r="N2465" s="47">
        <f>+PGSales!$L2465*PGSales!$M2465</f>
        <v>600</v>
      </c>
    </row>
    <row r="2466" spans="1:14" hidden="1" x14ac:dyDescent="0.25">
      <c r="A2466" s="77">
        <f t="shared" si="72"/>
        <v>2025</v>
      </c>
      <c r="B2466" s="77">
        <f t="shared" si="73"/>
        <v>1</v>
      </c>
      <c r="C2466" s="73">
        <v>45687</v>
      </c>
      <c r="D2466" s="68" t="s">
        <v>58</v>
      </c>
      <c r="E2466" s="48" t="s">
        <v>465</v>
      </c>
      <c r="F2466" s="69" t="str">
        <f>VLOOKUP(E2466,Customer[],2,FALSE)</f>
        <v>KK Store</v>
      </c>
      <c r="G2466" s="69" t="str">
        <f>VLOOKUP(E2466,Customer[],3,FALSE)</f>
        <v>Bo Min Young Rd</v>
      </c>
      <c r="H2466" s="69" t="str">
        <f>VLOOKUP(E2466,Customer[],4,FALSE)</f>
        <v>Mangalar T/N</v>
      </c>
      <c r="I2466" s="48" t="s">
        <v>20</v>
      </c>
      <c r="J2466" s="70" t="str">
        <f>VLOOKUP(I2466,PGStock[],2,FALSE)</f>
        <v>Formula Rum 700ml</v>
      </c>
      <c r="K2466" s="71">
        <f>VLOOKUP(I2466,PGStock[],3,FALSE)</f>
        <v>0.7</v>
      </c>
      <c r="L2466" s="47">
        <v>1</v>
      </c>
      <c r="M2466" s="47">
        <f>VLOOKUP(I2466,PGStock[],6,FALSE)</f>
        <v>200</v>
      </c>
      <c r="N2466" s="47">
        <f>+PGSales!$L2466*PGSales!$M2466</f>
        <v>200</v>
      </c>
    </row>
    <row r="2467" spans="1:14" hidden="1" x14ac:dyDescent="0.25">
      <c r="A2467" s="77">
        <f t="shared" si="72"/>
        <v>2025</v>
      </c>
      <c r="B2467" s="77">
        <f t="shared" si="73"/>
        <v>1</v>
      </c>
      <c r="C2467" s="73">
        <v>45687</v>
      </c>
      <c r="D2467" s="68" t="s">
        <v>58</v>
      </c>
      <c r="E2467" s="48" t="s">
        <v>465</v>
      </c>
      <c r="F2467" s="69" t="str">
        <f>VLOOKUP(E2467,Customer[],2,FALSE)</f>
        <v>KK Store</v>
      </c>
      <c r="G2467" s="69" t="str">
        <f>VLOOKUP(E2467,Customer[],3,FALSE)</f>
        <v>Bo Min Young Rd</v>
      </c>
      <c r="H2467" s="69" t="str">
        <f>VLOOKUP(E2467,Customer[],4,FALSE)</f>
        <v>Mangalar T/N</v>
      </c>
      <c r="I2467" s="48" t="s">
        <v>18</v>
      </c>
      <c r="J2467" s="70" t="str">
        <f>VLOOKUP(I2467,PGStock[],2,FALSE)</f>
        <v>Formula Rum 350ml</v>
      </c>
      <c r="K2467" s="71">
        <f>VLOOKUP(I2467,PGStock[],3,FALSE)</f>
        <v>0.35</v>
      </c>
      <c r="L2467" s="47">
        <v>4</v>
      </c>
      <c r="M2467" s="47">
        <f>VLOOKUP(I2467,PGStock[],6,FALSE)</f>
        <v>150</v>
      </c>
      <c r="N2467" s="47">
        <f>+PGSales!$L2467*PGSales!$M2467</f>
        <v>600</v>
      </c>
    </row>
    <row r="2468" spans="1:14" hidden="1" x14ac:dyDescent="0.25">
      <c r="A2468" s="77">
        <f t="shared" si="72"/>
        <v>2025</v>
      </c>
      <c r="B2468" s="77">
        <f t="shared" si="73"/>
        <v>1</v>
      </c>
      <c r="C2468" s="73">
        <v>45687</v>
      </c>
      <c r="D2468" s="68" t="s">
        <v>365</v>
      </c>
      <c r="E2468" s="48" t="s">
        <v>415</v>
      </c>
      <c r="F2468" s="69" t="str">
        <f>VLOOKUP(E2468,Customer[],2,FALSE)</f>
        <v>Lucky</v>
      </c>
      <c r="G2468" s="69" t="str">
        <f>VLOOKUP(E2468,Customer[],3,FALSE)</f>
        <v>Malar Rd</v>
      </c>
      <c r="H2468" s="69" t="str">
        <f>VLOOKUP(E2468,Customer[],4,FALSE)</f>
        <v>Hlaing Thar Yar</v>
      </c>
      <c r="I2468" s="48" t="s">
        <v>117</v>
      </c>
      <c r="J2468" s="70" t="str">
        <f>VLOOKUP(I2468,PGStock[],2,FALSE)</f>
        <v>ဒဂုံမန်ကျည်း ကော်ဗူး (1 Liter)</v>
      </c>
      <c r="K2468" s="71">
        <f>VLOOKUP(I2468,PGStock[],3,FALSE)</f>
        <v>1</v>
      </c>
      <c r="L2468" s="47">
        <v>2</v>
      </c>
      <c r="M2468" s="47">
        <f>VLOOKUP(I2468,PGStock[],6,FALSE)</f>
        <v>100</v>
      </c>
      <c r="N2468" s="47">
        <f>+PGSales!$L2468*PGSales!$M2468</f>
        <v>200</v>
      </c>
    </row>
    <row r="2469" spans="1:14" hidden="1" x14ac:dyDescent="0.25">
      <c r="A2469" s="77">
        <f t="shared" si="72"/>
        <v>2025</v>
      </c>
      <c r="B2469" s="77">
        <f t="shared" si="73"/>
        <v>1</v>
      </c>
      <c r="C2469" s="73">
        <v>45687</v>
      </c>
      <c r="D2469" s="68" t="s">
        <v>365</v>
      </c>
      <c r="E2469" s="48" t="s">
        <v>415</v>
      </c>
      <c r="F2469" s="69" t="str">
        <f>VLOOKUP(E2469,Customer[],2,FALSE)</f>
        <v>Lucky</v>
      </c>
      <c r="G2469" s="69" t="str">
        <f>VLOOKUP(E2469,Customer[],3,FALSE)</f>
        <v>Malar Rd</v>
      </c>
      <c r="H2469" s="69" t="str">
        <f>VLOOKUP(E2469,Customer[],4,FALSE)</f>
        <v>Hlaing Thar Yar</v>
      </c>
      <c r="I2469" s="48" t="s">
        <v>25</v>
      </c>
      <c r="J2469" s="70" t="str">
        <f>VLOOKUP(I2469,PGStock[],2,FALSE)</f>
        <v>Columbus Super Red Smooth 350 Ml</v>
      </c>
      <c r="K2469" s="71">
        <f>VLOOKUP(I2469,PGStock[],3,FALSE)</f>
        <v>0.35</v>
      </c>
      <c r="L2469" s="47">
        <v>5</v>
      </c>
      <c r="M2469" s="47">
        <f>VLOOKUP(I2469,PGStock[],6,FALSE)</f>
        <v>150</v>
      </c>
      <c r="N2469" s="47">
        <f>+PGSales!$L2469*PGSales!$M2469</f>
        <v>750</v>
      </c>
    </row>
    <row r="2470" spans="1:14" hidden="1" x14ac:dyDescent="0.25">
      <c r="A2470" s="77">
        <f t="shared" si="72"/>
        <v>2025</v>
      </c>
      <c r="B2470" s="77">
        <f t="shared" si="73"/>
        <v>1</v>
      </c>
      <c r="C2470" s="73">
        <v>45687</v>
      </c>
      <c r="D2470" s="68" t="s">
        <v>365</v>
      </c>
      <c r="E2470" s="48" t="s">
        <v>415</v>
      </c>
      <c r="F2470" s="69" t="str">
        <f>VLOOKUP(E2470,Customer[],2,FALSE)</f>
        <v>Lucky</v>
      </c>
      <c r="G2470" s="69" t="str">
        <f>VLOOKUP(E2470,Customer[],3,FALSE)</f>
        <v>Malar Rd</v>
      </c>
      <c r="H2470" s="69" t="str">
        <f>VLOOKUP(E2470,Customer[],4,FALSE)</f>
        <v>Hlaing Thar Yar</v>
      </c>
      <c r="I2470" s="48" t="s">
        <v>18</v>
      </c>
      <c r="J2470" s="70" t="str">
        <f>VLOOKUP(I2470,PGStock[],2,FALSE)</f>
        <v>Formula Rum 350ml</v>
      </c>
      <c r="K2470" s="71">
        <f>VLOOKUP(I2470,PGStock[],3,FALSE)</f>
        <v>0.35</v>
      </c>
      <c r="L2470" s="47">
        <v>2</v>
      </c>
      <c r="M2470" s="47">
        <f>VLOOKUP(I2470,PGStock[],6,FALSE)</f>
        <v>150</v>
      </c>
      <c r="N2470" s="47">
        <f>+PGSales!$L2470*PGSales!$M2470</f>
        <v>300</v>
      </c>
    </row>
    <row r="2471" spans="1:14" hidden="1" x14ac:dyDescent="0.25">
      <c r="A2471" s="77">
        <f t="shared" si="72"/>
        <v>2025</v>
      </c>
      <c r="B2471" s="77">
        <f t="shared" si="73"/>
        <v>1</v>
      </c>
      <c r="C2471" s="73">
        <v>45687</v>
      </c>
      <c r="D2471" s="68" t="s">
        <v>76</v>
      </c>
      <c r="E2471" s="48" t="s">
        <v>416</v>
      </c>
      <c r="F2471" s="69" t="str">
        <f>VLOOKUP(E2471,Customer[],2,FALSE)</f>
        <v>Hlaing Bwar 2</v>
      </c>
      <c r="G2471" s="69" t="str">
        <f>VLOOKUP(E2471,Customer[],3,FALSE)</f>
        <v>Sake kan Thar Rd</v>
      </c>
      <c r="H2471" s="69" t="str">
        <f>VLOOKUP(E2471,Customer[],4,FALSE)</f>
        <v>Hlaing Thar Yar</v>
      </c>
      <c r="I2471" s="48" t="s">
        <v>25</v>
      </c>
      <c r="J2471" s="70" t="str">
        <f>VLOOKUP(I2471,PGStock[],2,FALSE)</f>
        <v>Columbus Super Red Smooth 350 Ml</v>
      </c>
      <c r="K2471" s="71">
        <f>VLOOKUP(I2471,PGStock[],3,FALSE)</f>
        <v>0.35</v>
      </c>
      <c r="L2471" s="47">
        <v>1</v>
      </c>
      <c r="M2471" s="47">
        <f>VLOOKUP(I2471,PGStock[],6,FALSE)</f>
        <v>150</v>
      </c>
      <c r="N2471" s="47">
        <f>+PGSales!$L2471*PGSales!$M2471</f>
        <v>150</v>
      </c>
    </row>
    <row r="2472" spans="1:14" hidden="1" x14ac:dyDescent="0.25">
      <c r="A2472" s="77">
        <f t="shared" si="72"/>
        <v>2025</v>
      </c>
      <c r="B2472" s="77">
        <f t="shared" si="73"/>
        <v>1</v>
      </c>
      <c r="C2472" s="73">
        <v>45687</v>
      </c>
      <c r="D2472" s="68" t="s">
        <v>76</v>
      </c>
      <c r="E2472" s="48" t="s">
        <v>416</v>
      </c>
      <c r="F2472" s="69" t="str">
        <f>VLOOKUP(E2472,Customer[],2,FALSE)</f>
        <v>Hlaing Bwar 2</v>
      </c>
      <c r="G2472" s="69" t="str">
        <f>VLOOKUP(E2472,Customer[],3,FALSE)</f>
        <v>Sake kan Thar Rd</v>
      </c>
      <c r="H2472" s="69" t="str">
        <f>VLOOKUP(E2472,Customer[],4,FALSE)</f>
        <v>Hlaing Thar Yar</v>
      </c>
      <c r="I2472" s="48" t="s">
        <v>18</v>
      </c>
      <c r="J2472" s="70" t="str">
        <f>VLOOKUP(I2472,PGStock[],2,FALSE)</f>
        <v>Formula Rum 350ml</v>
      </c>
      <c r="K2472" s="71">
        <f>VLOOKUP(I2472,PGStock[],3,FALSE)</f>
        <v>0.35</v>
      </c>
      <c r="L2472" s="47">
        <v>1</v>
      </c>
      <c r="M2472" s="47">
        <f>VLOOKUP(I2472,PGStock[],6,FALSE)</f>
        <v>150</v>
      </c>
      <c r="N2472" s="47">
        <f>+PGSales!$L2472*PGSales!$M2472</f>
        <v>150</v>
      </c>
    </row>
    <row r="2473" spans="1:14" hidden="1" x14ac:dyDescent="0.25">
      <c r="A2473" s="77">
        <f t="shared" si="72"/>
        <v>2025</v>
      </c>
      <c r="B2473" s="77">
        <f t="shared" si="73"/>
        <v>1</v>
      </c>
      <c r="C2473" s="73">
        <v>45687</v>
      </c>
      <c r="D2473" s="68" t="s">
        <v>74</v>
      </c>
      <c r="E2473" s="48" t="s">
        <v>417</v>
      </c>
      <c r="F2473" s="69" t="str">
        <f>VLOOKUP(E2473,Customer[],2,FALSE)</f>
        <v>Arkar Tha 2</v>
      </c>
      <c r="G2473" s="69" t="str">
        <f>VLOOKUP(E2473,Customer[],3,FALSE)</f>
        <v>Sake kan Thar Rd</v>
      </c>
      <c r="H2473" s="69" t="str">
        <f>VLOOKUP(E2473,Customer[],4,FALSE)</f>
        <v>Hlaing Thar Yar</v>
      </c>
      <c r="I2473" s="48" t="s">
        <v>117</v>
      </c>
      <c r="J2473" s="70" t="str">
        <f>VLOOKUP(I2473,PGStock[],2,FALSE)</f>
        <v>ဒဂုံမန်ကျည်း ကော်ဗူး (1 Liter)</v>
      </c>
      <c r="K2473" s="71">
        <f>VLOOKUP(I2473,PGStock[],3,FALSE)</f>
        <v>1</v>
      </c>
      <c r="L2473" s="47">
        <v>1</v>
      </c>
      <c r="M2473" s="47">
        <f>VLOOKUP(I2473,PGStock[],6,FALSE)</f>
        <v>100</v>
      </c>
      <c r="N2473" s="47">
        <f>+PGSales!$L2473*PGSales!$M2473</f>
        <v>100</v>
      </c>
    </row>
    <row r="2474" spans="1:14" hidden="1" x14ac:dyDescent="0.25">
      <c r="A2474" s="77">
        <f t="shared" si="72"/>
        <v>2025</v>
      </c>
      <c r="B2474" s="77">
        <f t="shared" si="73"/>
        <v>1</v>
      </c>
      <c r="C2474" s="73">
        <v>45687</v>
      </c>
      <c r="D2474" s="68" t="s">
        <v>74</v>
      </c>
      <c r="E2474" s="48" t="s">
        <v>417</v>
      </c>
      <c r="F2474" s="69" t="str">
        <f>VLOOKUP(E2474,Customer[],2,FALSE)</f>
        <v>Arkar Tha 2</v>
      </c>
      <c r="G2474" s="69" t="str">
        <f>VLOOKUP(E2474,Customer[],3,FALSE)</f>
        <v>Sake kan Thar Rd</v>
      </c>
      <c r="H2474" s="69" t="str">
        <f>VLOOKUP(E2474,Customer[],4,FALSE)</f>
        <v>Hlaing Thar Yar</v>
      </c>
      <c r="I2474" s="48" t="s">
        <v>25</v>
      </c>
      <c r="J2474" s="70" t="str">
        <f>VLOOKUP(I2474,PGStock[],2,FALSE)</f>
        <v>Columbus Super Red Smooth 350 Ml</v>
      </c>
      <c r="K2474" s="71">
        <f>VLOOKUP(I2474,PGStock[],3,FALSE)</f>
        <v>0.35</v>
      </c>
      <c r="L2474" s="47">
        <v>4</v>
      </c>
      <c r="M2474" s="47">
        <f>VLOOKUP(I2474,PGStock[],6,FALSE)</f>
        <v>150</v>
      </c>
      <c r="N2474" s="47">
        <f>+PGSales!$L2474*PGSales!$M2474</f>
        <v>600</v>
      </c>
    </row>
    <row r="2475" spans="1:14" hidden="1" x14ac:dyDescent="0.25">
      <c r="A2475" s="77">
        <f t="shared" si="72"/>
        <v>2025</v>
      </c>
      <c r="B2475" s="77">
        <f t="shared" si="73"/>
        <v>1</v>
      </c>
      <c r="C2475" s="73">
        <v>45687</v>
      </c>
      <c r="D2475" s="68" t="s">
        <v>74</v>
      </c>
      <c r="E2475" s="48" t="s">
        <v>417</v>
      </c>
      <c r="F2475" s="69" t="str">
        <f>VLOOKUP(E2475,Customer[],2,FALSE)</f>
        <v>Arkar Tha 2</v>
      </c>
      <c r="G2475" s="69" t="str">
        <f>VLOOKUP(E2475,Customer[],3,FALSE)</f>
        <v>Sake kan Thar Rd</v>
      </c>
      <c r="H2475" s="69" t="str">
        <f>VLOOKUP(E2475,Customer[],4,FALSE)</f>
        <v>Hlaing Thar Yar</v>
      </c>
      <c r="I2475" s="48" t="s">
        <v>20</v>
      </c>
      <c r="J2475" s="70" t="str">
        <f>VLOOKUP(I2475,PGStock[],2,FALSE)</f>
        <v>Formula Rum 700ml</v>
      </c>
      <c r="K2475" s="71">
        <f>VLOOKUP(I2475,PGStock[],3,FALSE)</f>
        <v>0.7</v>
      </c>
      <c r="L2475" s="47">
        <v>1</v>
      </c>
      <c r="M2475" s="47">
        <f>VLOOKUP(I2475,PGStock[],6,FALSE)</f>
        <v>200</v>
      </c>
      <c r="N2475" s="47">
        <f>+PGSales!$L2475*PGSales!$M2475</f>
        <v>200</v>
      </c>
    </row>
    <row r="2476" spans="1:14" hidden="1" x14ac:dyDescent="0.25">
      <c r="A2476" s="77">
        <f t="shared" si="72"/>
        <v>2025</v>
      </c>
      <c r="B2476" s="77">
        <f t="shared" si="73"/>
        <v>1</v>
      </c>
      <c r="C2476" s="73">
        <v>45687</v>
      </c>
      <c r="D2476" s="68" t="s">
        <v>74</v>
      </c>
      <c r="E2476" s="48" t="s">
        <v>417</v>
      </c>
      <c r="F2476" s="69" t="str">
        <f>VLOOKUP(E2476,Customer[],2,FALSE)</f>
        <v>Arkar Tha 2</v>
      </c>
      <c r="G2476" s="69" t="str">
        <f>VLOOKUP(E2476,Customer[],3,FALSE)</f>
        <v>Sake kan Thar Rd</v>
      </c>
      <c r="H2476" s="69" t="str">
        <f>VLOOKUP(E2476,Customer[],4,FALSE)</f>
        <v>Hlaing Thar Yar</v>
      </c>
      <c r="I2476" s="48" t="s">
        <v>18</v>
      </c>
      <c r="J2476" s="70" t="str">
        <f>VLOOKUP(I2476,PGStock[],2,FALSE)</f>
        <v>Formula Rum 350ml</v>
      </c>
      <c r="K2476" s="71">
        <f>VLOOKUP(I2476,PGStock[],3,FALSE)</f>
        <v>0.35</v>
      </c>
      <c r="L2476" s="47">
        <v>3</v>
      </c>
      <c r="M2476" s="47">
        <f>VLOOKUP(I2476,PGStock[],6,FALSE)</f>
        <v>150</v>
      </c>
      <c r="N2476" s="47">
        <f>+PGSales!$L2476*PGSales!$M2476</f>
        <v>450</v>
      </c>
    </row>
    <row r="2477" spans="1:14" hidden="1" x14ac:dyDescent="0.25">
      <c r="A2477" s="77">
        <f t="shared" si="72"/>
        <v>2025</v>
      </c>
      <c r="B2477" s="77">
        <f t="shared" si="73"/>
        <v>1</v>
      </c>
      <c r="C2477" s="73">
        <v>45687</v>
      </c>
      <c r="D2477" s="68" t="s">
        <v>367</v>
      </c>
      <c r="E2477" s="48">
        <v>124</v>
      </c>
      <c r="F2477" s="69" t="str">
        <f>VLOOKUP(E2477,Customer[],2,FALSE)</f>
        <v>124 Store</v>
      </c>
      <c r="G2477" s="69" t="str">
        <f>VLOOKUP(E2477,Customer[],3,FALSE)</f>
        <v>Padamyar Rd</v>
      </c>
      <c r="H2477" s="69" t="str">
        <f>VLOOKUP(E2477,Customer[],4,FALSE)</f>
        <v>Hlaing Thar Yar</v>
      </c>
      <c r="I2477" s="48" t="s">
        <v>117</v>
      </c>
      <c r="J2477" s="70" t="str">
        <f>VLOOKUP(I2477,PGStock[],2,FALSE)</f>
        <v>ဒဂုံမန်ကျည်း ကော်ဗူး (1 Liter)</v>
      </c>
      <c r="K2477" s="71">
        <f>VLOOKUP(I2477,PGStock[],3,FALSE)</f>
        <v>1</v>
      </c>
      <c r="L2477" s="47">
        <v>3</v>
      </c>
      <c r="M2477" s="47">
        <f>VLOOKUP(I2477,PGStock[],6,FALSE)</f>
        <v>100</v>
      </c>
      <c r="N2477" s="47">
        <f>+PGSales!$L2477*PGSales!$M2477</f>
        <v>300</v>
      </c>
    </row>
    <row r="2478" spans="1:14" hidden="1" x14ac:dyDescent="0.25">
      <c r="A2478" s="77">
        <f t="shared" si="72"/>
        <v>2025</v>
      </c>
      <c r="B2478" s="77">
        <f t="shared" si="73"/>
        <v>1</v>
      </c>
      <c r="C2478" s="73">
        <v>45687</v>
      </c>
      <c r="D2478" s="68" t="s">
        <v>367</v>
      </c>
      <c r="E2478" s="48">
        <v>124</v>
      </c>
      <c r="F2478" s="69" t="str">
        <f>VLOOKUP(E2478,Customer[],2,FALSE)</f>
        <v>124 Store</v>
      </c>
      <c r="G2478" s="69" t="str">
        <f>VLOOKUP(E2478,Customer[],3,FALSE)</f>
        <v>Padamyar Rd</v>
      </c>
      <c r="H2478" s="69" t="str">
        <f>VLOOKUP(E2478,Customer[],4,FALSE)</f>
        <v>Hlaing Thar Yar</v>
      </c>
      <c r="I2478" s="48" t="s">
        <v>25</v>
      </c>
      <c r="J2478" s="70" t="str">
        <f>VLOOKUP(I2478,PGStock[],2,FALSE)</f>
        <v>Columbus Super Red Smooth 350 Ml</v>
      </c>
      <c r="K2478" s="71">
        <f>VLOOKUP(I2478,PGStock[],3,FALSE)</f>
        <v>0.35</v>
      </c>
      <c r="L2478" s="47">
        <v>1</v>
      </c>
      <c r="M2478" s="47">
        <f>VLOOKUP(I2478,PGStock[],6,FALSE)</f>
        <v>150</v>
      </c>
      <c r="N2478" s="47">
        <f>+PGSales!$L2478*PGSales!$M2478</f>
        <v>150</v>
      </c>
    </row>
    <row r="2479" spans="1:14" hidden="1" x14ac:dyDescent="0.25">
      <c r="A2479" s="77">
        <f t="shared" si="72"/>
        <v>2025</v>
      </c>
      <c r="B2479" s="77">
        <f t="shared" si="73"/>
        <v>1</v>
      </c>
      <c r="C2479" s="73">
        <v>45687</v>
      </c>
      <c r="D2479" s="68" t="s">
        <v>367</v>
      </c>
      <c r="E2479" s="48">
        <v>124</v>
      </c>
      <c r="F2479" s="69" t="str">
        <f>VLOOKUP(E2479,Customer[],2,FALSE)</f>
        <v>124 Store</v>
      </c>
      <c r="G2479" s="69" t="str">
        <f>VLOOKUP(E2479,Customer[],3,FALSE)</f>
        <v>Padamyar Rd</v>
      </c>
      <c r="H2479" s="69" t="str">
        <f>VLOOKUP(E2479,Customer[],4,FALSE)</f>
        <v>Hlaing Thar Yar</v>
      </c>
      <c r="I2479" s="48" t="s">
        <v>18</v>
      </c>
      <c r="J2479" s="70" t="str">
        <f>VLOOKUP(I2479,PGStock[],2,FALSE)</f>
        <v>Formula Rum 350ml</v>
      </c>
      <c r="K2479" s="71">
        <f>VLOOKUP(I2479,PGStock[],3,FALSE)</f>
        <v>0.35</v>
      </c>
      <c r="L2479" s="47">
        <v>4</v>
      </c>
      <c r="M2479" s="47">
        <f>VLOOKUP(I2479,PGStock[],6,FALSE)</f>
        <v>150</v>
      </c>
      <c r="N2479" s="47">
        <f>+PGSales!$L2479*PGSales!$M2479</f>
        <v>600</v>
      </c>
    </row>
    <row r="2480" spans="1:14" hidden="1" x14ac:dyDescent="0.25">
      <c r="A2480" s="77">
        <f t="shared" si="72"/>
        <v>2025</v>
      </c>
      <c r="B2480" s="77">
        <f t="shared" si="73"/>
        <v>1</v>
      </c>
      <c r="C2480" s="73">
        <v>45687</v>
      </c>
      <c r="D2480" s="68" t="s">
        <v>70</v>
      </c>
      <c r="E2480" s="48" t="s">
        <v>467</v>
      </c>
      <c r="F2480" s="69" t="str">
        <f>VLOOKUP(E2480,Customer[],2,FALSE)</f>
        <v>ANT Store</v>
      </c>
      <c r="G2480" s="69" t="str">
        <f>VLOOKUP(E2480,Customer[],3,FALSE)</f>
        <v>Sake kan Thar Rd</v>
      </c>
      <c r="H2480" s="69" t="str">
        <f>VLOOKUP(E2480,Customer[],4,FALSE)</f>
        <v>Hlaing Thar Yar</v>
      </c>
      <c r="I2480" s="48" t="s">
        <v>117</v>
      </c>
      <c r="J2480" s="70" t="str">
        <f>VLOOKUP(I2480,PGStock[],2,FALSE)</f>
        <v>ဒဂုံမန်ကျည်း ကော်ဗူး (1 Liter)</v>
      </c>
      <c r="K2480" s="71">
        <f>VLOOKUP(I2480,PGStock[],3,FALSE)</f>
        <v>1</v>
      </c>
      <c r="L2480" s="47">
        <v>2</v>
      </c>
      <c r="M2480" s="47">
        <f>VLOOKUP(I2480,PGStock[],6,FALSE)</f>
        <v>100</v>
      </c>
      <c r="N2480" s="47">
        <f>+PGSales!$L2480*PGSales!$M2480</f>
        <v>200</v>
      </c>
    </row>
    <row r="2481" spans="1:14" hidden="1" x14ac:dyDescent="0.25">
      <c r="A2481" s="77">
        <f t="shared" si="72"/>
        <v>2025</v>
      </c>
      <c r="B2481" s="77">
        <f t="shared" si="73"/>
        <v>1</v>
      </c>
      <c r="C2481" s="73">
        <v>45687</v>
      </c>
      <c r="D2481" s="68" t="s">
        <v>70</v>
      </c>
      <c r="E2481" s="48" t="s">
        <v>467</v>
      </c>
      <c r="F2481" s="69" t="str">
        <f>VLOOKUP(E2481,Customer[],2,FALSE)</f>
        <v>ANT Store</v>
      </c>
      <c r="G2481" s="69" t="str">
        <f>VLOOKUP(E2481,Customer[],3,FALSE)</f>
        <v>Sake kan Thar Rd</v>
      </c>
      <c r="H2481" s="69" t="str">
        <f>VLOOKUP(E2481,Customer[],4,FALSE)</f>
        <v>Hlaing Thar Yar</v>
      </c>
      <c r="I2481" s="48" t="s">
        <v>25</v>
      </c>
      <c r="J2481" s="70" t="str">
        <f>VLOOKUP(I2481,PGStock[],2,FALSE)</f>
        <v>Columbus Super Red Smooth 350 Ml</v>
      </c>
      <c r="K2481" s="71">
        <f>VLOOKUP(I2481,PGStock[],3,FALSE)</f>
        <v>0.35</v>
      </c>
      <c r="L2481" s="47">
        <v>1</v>
      </c>
      <c r="M2481" s="47">
        <f>VLOOKUP(I2481,PGStock[],6,FALSE)</f>
        <v>150</v>
      </c>
      <c r="N2481" s="47">
        <f>+PGSales!$L2481*PGSales!$M2481</f>
        <v>150</v>
      </c>
    </row>
    <row r="2482" spans="1:14" hidden="1" x14ac:dyDescent="0.25">
      <c r="A2482" s="77">
        <f t="shared" si="72"/>
        <v>2025</v>
      </c>
      <c r="B2482" s="77">
        <f t="shared" si="73"/>
        <v>1</v>
      </c>
      <c r="C2482" s="73">
        <v>45687</v>
      </c>
      <c r="D2482" s="68" t="s">
        <v>70</v>
      </c>
      <c r="E2482" s="48" t="s">
        <v>467</v>
      </c>
      <c r="F2482" s="69" t="str">
        <f>VLOOKUP(E2482,Customer[],2,FALSE)</f>
        <v>ANT Store</v>
      </c>
      <c r="G2482" s="69" t="str">
        <f>VLOOKUP(E2482,Customer[],3,FALSE)</f>
        <v>Sake kan Thar Rd</v>
      </c>
      <c r="H2482" s="69" t="str">
        <f>VLOOKUP(E2482,Customer[],4,FALSE)</f>
        <v>Hlaing Thar Yar</v>
      </c>
      <c r="I2482" s="48" t="s">
        <v>18</v>
      </c>
      <c r="J2482" s="70" t="str">
        <f>VLOOKUP(I2482,PGStock[],2,FALSE)</f>
        <v>Formula Rum 350ml</v>
      </c>
      <c r="K2482" s="71">
        <f>VLOOKUP(I2482,PGStock[],3,FALSE)</f>
        <v>0.35</v>
      </c>
      <c r="L2482" s="47">
        <v>2</v>
      </c>
      <c r="M2482" s="47">
        <f>VLOOKUP(I2482,PGStock[],6,FALSE)</f>
        <v>150</v>
      </c>
      <c r="N2482" s="47">
        <f>+PGSales!$L2482*PGSales!$M2482</f>
        <v>300</v>
      </c>
    </row>
    <row r="2483" spans="1:14" hidden="1" x14ac:dyDescent="0.25">
      <c r="A2483" s="77">
        <f t="shared" si="72"/>
        <v>2025</v>
      </c>
      <c r="B2483" s="77">
        <f t="shared" si="73"/>
        <v>1</v>
      </c>
      <c r="C2483" s="73">
        <v>45687</v>
      </c>
      <c r="D2483" s="68" t="s">
        <v>72</v>
      </c>
      <c r="E2483" s="48" t="s">
        <v>468</v>
      </c>
      <c r="F2483" s="69" t="str">
        <f>VLOOKUP(E2483,Customer[],2,FALSE)</f>
        <v>Zaw</v>
      </c>
      <c r="G2483" s="69" t="str">
        <f>VLOOKUP(E2483,Customer[],3,FALSE)</f>
        <v>Kyan Sitt Thar Rd</v>
      </c>
      <c r="H2483" s="69" t="str">
        <f>VLOOKUP(E2483,Customer[],4,FALSE)</f>
        <v>Hlaing Thar Yar</v>
      </c>
      <c r="I2483" s="48" t="s">
        <v>27</v>
      </c>
      <c r="J2483" s="70" t="str">
        <f>VLOOKUP(I2483,PGStock[],2,FALSE)</f>
        <v>Columbus Super Red Smooth 700 Ml</v>
      </c>
      <c r="K2483" s="71">
        <f>VLOOKUP(I2483,PGStock[],3,FALSE)</f>
        <v>0.7</v>
      </c>
      <c r="L2483" s="47">
        <v>1</v>
      </c>
      <c r="M2483" s="47">
        <f>VLOOKUP(I2483,PGStock[],6,FALSE)</f>
        <v>200</v>
      </c>
      <c r="N2483" s="47">
        <f>+PGSales!$L2483*PGSales!$M2483</f>
        <v>200</v>
      </c>
    </row>
    <row r="2484" spans="1:14" hidden="1" x14ac:dyDescent="0.25">
      <c r="A2484" s="77">
        <f t="shared" si="72"/>
        <v>2025</v>
      </c>
      <c r="B2484" s="77">
        <f t="shared" si="73"/>
        <v>1</v>
      </c>
      <c r="C2484" s="73">
        <v>45687</v>
      </c>
      <c r="D2484" s="68" t="s">
        <v>72</v>
      </c>
      <c r="E2484" s="48" t="s">
        <v>468</v>
      </c>
      <c r="F2484" s="69" t="str">
        <f>VLOOKUP(E2484,Customer[],2,FALSE)</f>
        <v>Zaw</v>
      </c>
      <c r="G2484" s="69" t="str">
        <f>VLOOKUP(E2484,Customer[],3,FALSE)</f>
        <v>Kyan Sitt Thar Rd</v>
      </c>
      <c r="H2484" s="69" t="str">
        <f>VLOOKUP(E2484,Customer[],4,FALSE)</f>
        <v>Hlaing Thar Yar</v>
      </c>
      <c r="I2484" s="48" t="s">
        <v>25</v>
      </c>
      <c r="J2484" s="70" t="str">
        <f>VLOOKUP(I2484,PGStock[],2,FALSE)</f>
        <v>Columbus Super Red Smooth 350 Ml</v>
      </c>
      <c r="K2484" s="71">
        <f>VLOOKUP(I2484,PGStock[],3,FALSE)</f>
        <v>0.35</v>
      </c>
      <c r="L2484" s="47">
        <v>1</v>
      </c>
      <c r="M2484" s="47">
        <f>VLOOKUP(I2484,PGStock[],6,FALSE)</f>
        <v>150</v>
      </c>
      <c r="N2484" s="47">
        <f>+PGSales!$L2484*PGSales!$M2484</f>
        <v>150</v>
      </c>
    </row>
    <row r="2485" spans="1:14" hidden="1" x14ac:dyDescent="0.25">
      <c r="A2485" s="77">
        <f t="shared" si="72"/>
        <v>2025</v>
      </c>
      <c r="B2485" s="77">
        <f t="shared" si="73"/>
        <v>1</v>
      </c>
      <c r="C2485" s="73">
        <v>45687</v>
      </c>
      <c r="D2485" s="68" t="s">
        <v>72</v>
      </c>
      <c r="E2485" s="48" t="s">
        <v>468</v>
      </c>
      <c r="F2485" s="69" t="str">
        <f>VLOOKUP(E2485,Customer[],2,FALSE)</f>
        <v>Zaw</v>
      </c>
      <c r="G2485" s="69" t="str">
        <f>VLOOKUP(E2485,Customer[],3,FALSE)</f>
        <v>Kyan Sitt Thar Rd</v>
      </c>
      <c r="H2485" s="69" t="str">
        <f>VLOOKUP(E2485,Customer[],4,FALSE)</f>
        <v>Hlaing Thar Yar</v>
      </c>
      <c r="I2485" s="48" t="s">
        <v>18</v>
      </c>
      <c r="J2485" s="70" t="str">
        <f>VLOOKUP(I2485,PGStock[],2,FALSE)</f>
        <v>Formula Rum 350ml</v>
      </c>
      <c r="K2485" s="71">
        <f>VLOOKUP(I2485,PGStock[],3,FALSE)</f>
        <v>0.35</v>
      </c>
      <c r="L2485" s="47">
        <v>3</v>
      </c>
      <c r="M2485" s="47">
        <f>VLOOKUP(I2485,PGStock[],6,FALSE)</f>
        <v>150</v>
      </c>
      <c r="N2485" s="47">
        <f>+PGSales!$L2485*PGSales!$M2485</f>
        <v>450</v>
      </c>
    </row>
    <row r="2486" spans="1:14" hidden="1" x14ac:dyDescent="0.25">
      <c r="A2486" s="77">
        <f t="shared" si="72"/>
        <v>2025</v>
      </c>
      <c r="B2486" s="77">
        <f t="shared" si="73"/>
        <v>1</v>
      </c>
      <c r="C2486" s="73">
        <v>45687</v>
      </c>
      <c r="D2486" s="68" t="s">
        <v>131</v>
      </c>
      <c r="E2486" s="48" t="s">
        <v>469</v>
      </c>
      <c r="F2486" s="69" t="str">
        <f>VLOOKUP(E2486,Customer[],2,FALSE)</f>
        <v>Nay La</v>
      </c>
      <c r="G2486" s="69" t="str">
        <f>VLOOKUP(E2486,Customer[],3,FALSE)</f>
        <v>Kyan Sitt Thar Rd</v>
      </c>
      <c r="H2486" s="69" t="str">
        <f>VLOOKUP(E2486,Customer[],4,FALSE)</f>
        <v>Hlaing Thar Yar</v>
      </c>
      <c r="I2486" s="48" t="s">
        <v>117</v>
      </c>
      <c r="J2486" s="70" t="str">
        <f>VLOOKUP(I2486,PGStock[],2,FALSE)</f>
        <v>ဒဂုံမန်ကျည်း ကော်ဗူး (1 Liter)</v>
      </c>
      <c r="K2486" s="71">
        <f>VLOOKUP(I2486,PGStock[],3,FALSE)</f>
        <v>1</v>
      </c>
      <c r="L2486" s="47">
        <v>5</v>
      </c>
      <c r="M2486" s="47">
        <f>VLOOKUP(I2486,PGStock[],6,FALSE)</f>
        <v>100</v>
      </c>
      <c r="N2486" s="47">
        <f>+PGSales!$L2486*PGSales!$M2486</f>
        <v>500</v>
      </c>
    </row>
    <row r="2487" spans="1:14" hidden="1" x14ac:dyDescent="0.25">
      <c r="A2487" s="77">
        <f t="shared" si="72"/>
        <v>2025</v>
      </c>
      <c r="B2487" s="77">
        <f t="shared" si="73"/>
        <v>1</v>
      </c>
      <c r="C2487" s="73">
        <v>45687</v>
      </c>
      <c r="D2487" s="68" t="s">
        <v>131</v>
      </c>
      <c r="E2487" s="48" t="s">
        <v>469</v>
      </c>
      <c r="F2487" s="69" t="str">
        <f>VLOOKUP(E2487,Customer[],2,FALSE)</f>
        <v>Nay La</v>
      </c>
      <c r="G2487" s="69" t="str">
        <f>VLOOKUP(E2487,Customer[],3,FALSE)</f>
        <v>Kyan Sitt Thar Rd</v>
      </c>
      <c r="H2487" s="69" t="str">
        <f>VLOOKUP(E2487,Customer[],4,FALSE)</f>
        <v>Hlaing Thar Yar</v>
      </c>
      <c r="I2487" s="48" t="s">
        <v>25</v>
      </c>
      <c r="J2487" s="70" t="str">
        <f>VLOOKUP(I2487,PGStock[],2,FALSE)</f>
        <v>Columbus Super Red Smooth 350 Ml</v>
      </c>
      <c r="K2487" s="71">
        <f>VLOOKUP(I2487,PGStock[],3,FALSE)</f>
        <v>0.35</v>
      </c>
      <c r="L2487" s="47">
        <v>3</v>
      </c>
      <c r="M2487" s="47">
        <f>VLOOKUP(I2487,PGStock[],6,FALSE)</f>
        <v>150</v>
      </c>
      <c r="N2487" s="47">
        <f>+PGSales!$L2487*PGSales!$M2487</f>
        <v>450</v>
      </c>
    </row>
    <row r="2488" spans="1:14" hidden="1" x14ac:dyDescent="0.25">
      <c r="A2488" s="77">
        <f t="shared" si="72"/>
        <v>2025</v>
      </c>
      <c r="B2488" s="77">
        <f t="shared" si="73"/>
        <v>1</v>
      </c>
      <c r="C2488" s="73">
        <v>45687</v>
      </c>
      <c r="D2488" s="68" t="s">
        <v>131</v>
      </c>
      <c r="E2488" s="48" t="s">
        <v>469</v>
      </c>
      <c r="F2488" s="69" t="str">
        <f>VLOOKUP(E2488,Customer[],2,FALSE)</f>
        <v>Nay La</v>
      </c>
      <c r="G2488" s="69" t="str">
        <f>VLOOKUP(E2488,Customer[],3,FALSE)</f>
        <v>Kyan Sitt Thar Rd</v>
      </c>
      <c r="H2488" s="69" t="str">
        <f>VLOOKUP(E2488,Customer[],4,FALSE)</f>
        <v>Hlaing Thar Yar</v>
      </c>
      <c r="I2488" s="48" t="s">
        <v>18</v>
      </c>
      <c r="J2488" s="70" t="str">
        <f>VLOOKUP(I2488,PGStock[],2,FALSE)</f>
        <v>Formula Rum 350ml</v>
      </c>
      <c r="K2488" s="71">
        <f>VLOOKUP(I2488,PGStock[],3,FALSE)</f>
        <v>0.35</v>
      </c>
      <c r="L2488" s="47">
        <v>8</v>
      </c>
      <c r="M2488" s="47">
        <f>VLOOKUP(I2488,PGStock[],6,FALSE)</f>
        <v>150</v>
      </c>
      <c r="N2488" s="47">
        <f>+PGSales!$L2488*PGSales!$M2488</f>
        <v>1200</v>
      </c>
    </row>
    <row r="2489" spans="1:14" hidden="1" x14ac:dyDescent="0.25">
      <c r="A2489" s="77">
        <f t="shared" si="72"/>
        <v>2025</v>
      </c>
      <c r="B2489" s="77">
        <f t="shared" si="73"/>
        <v>1</v>
      </c>
      <c r="C2489" s="73">
        <v>45687</v>
      </c>
      <c r="D2489" s="68" t="s">
        <v>68</v>
      </c>
      <c r="E2489" s="48" t="s">
        <v>470</v>
      </c>
      <c r="F2489" s="69" t="str">
        <f>VLOOKUP(E2489,Customer[],2,FALSE)</f>
        <v>Yar Pyae San</v>
      </c>
      <c r="G2489" s="69" t="str">
        <f>VLOOKUP(E2489,Customer[],3,FALSE)</f>
        <v xml:space="preserve">Zay Rd </v>
      </c>
      <c r="H2489" s="69" t="str">
        <f>VLOOKUP(E2489,Customer[],4,FALSE)</f>
        <v>Hlaing Thar Yar</v>
      </c>
      <c r="I2489" s="48" t="s">
        <v>25</v>
      </c>
      <c r="J2489" s="70" t="str">
        <f>VLOOKUP(I2489,PGStock[],2,FALSE)</f>
        <v>Columbus Super Red Smooth 350 Ml</v>
      </c>
      <c r="K2489" s="71">
        <f>VLOOKUP(I2489,PGStock[],3,FALSE)</f>
        <v>0.35</v>
      </c>
      <c r="L2489" s="47">
        <v>2</v>
      </c>
      <c r="M2489" s="47">
        <f>VLOOKUP(I2489,PGStock[],6,FALSE)</f>
        <v>150</v>
      </c>
      <c r="N2489" s="47">
        <f>+PGSales!$L2489*PGSales!$M2489</f>
        <v>300</v>
      </c>
    </row>
    <row r="2490" spans="1:14" hidden="1" x14ac:dyDescent="0.25">
      <c r="A2490" s="77">
        <f t="shared" si="72"/>
        <v>2025</v>
      </c>
      <c r="B2490" s="77">
        <f t="shared" si="73"/>
        <v>1</v>
      </c>
      <c r="C2490" s="73">
        <v>45688</v>
      </c>
      <c r="D2490" s="68" t="s">
        <v>115</v>
      </c>
      <c r="E2490" s="48" t="s">
        <v>412</v>
      </c>
      <c r="F2490" s="69" t="str">
        <f>VLOOKUP(E2490,Customer[],2,FALSE)</f>
        <v>Sakarwar 2</v>
      </c>
      <c r="G2490" s="69" t="str">
        <f>VLOOKUP(E2490,Customer[],3,FALSE)</f>
        <v>Nawe Ni Rd</v>
      </c>
      <c r="H2490" s="69" t="str">
        <f>VLOOKUP(E2490,Customer[],4,FALSE)</f>
        <v>N/Oakkala</v>
      </c>
      <c r="I2490" s="48" t="s">
        <v>25</v>
      </c>
      <c r="J2490" s="70" t="str">
        <f>VLOOKUP(I2490,PGStock[],2,FALSE)</f>
        <v>Columbus Super Red Smooth 350 Ml</v>
      </c>
      <c r="K2490" s="71">
        <f>VLOOKUP(I2490,PGStock[],3,FALSE)</f>
        <v>0.35</v>
      </c>
      <c r="L2490" s="47">
        <v>6</v>
      </c>
      <c r="M2490" s="47">
        <f>VLOOKUP(I2490,PGStock[],6,FALSE)</f>
        <v>150</v>
      </c>
      <c r="N2490" s="47">
        <f>+PGSales!$L2490*PGSales!$M2490</f>
        <v>900</v>
      </c>
    </row>
    <row r="2491" spans="1:14" hidden="1" x14ac:dyDescent="0.25">
      <c r="A2491" s="77">
        <f t="shared" si="72"/>
        <v>2025</v>
      </c>
      <c r="B2491" s="77">
        <f t="shared" si="73"/>
        <v>1</v>
      </c>
      <c r="C2491" s="73">
        <v>45688</v>
      </c>
      <c r="D2491" s="68" t="s">
        <v>115</v>
      </c>
      <c r="E2491" s="48" t="s">
        <v>412</v>
      </c>
      <c r="F2491" s="69" t="str">
        <f>VLOOKUP(E2491,Customer[],2,FALSE)</f>
        <v>Sakarwar 2</v>
      </c>
      <c r="G2491" s="69" t="str">
        <f>VLOOKUP(E2491,Customer[],3,FALSE)</f>
        <v>Nawe Ni Rd</v>
      </c>
      <c r="H2491" s="69" t="str">
        <f>VLOOKUP(E2491,Customer[],4,FALSE)</f>
        <v>N/Oakkala</v>
      </c>
      <c r="I2491" s="48" t="s">
        <v>18</v>
      </c>
      <c r="J2491" s="70" t="str">
        <f>VLOOKUP(I2491,PGStock[],2,FALSE)</f>
        <v>Formula Rum 350ml</v>
      </c>
      <c r="K2491" s="71">
        <f>VLOOKUP(I2491,PGStock[],3,FALSE)</f>
        <v>0.35</v>
      </c>
      <c r="L2491" s="47">
        <v>5</v>
      </c>
      <c r="M2491" s="47">
        <f>VLOOKUP(I2491,PGStock[],6,FALSE)</f>
        <v>150</v>
      </c>
      <c r="N2491" s="47">
        <f>+PGSales!$L2491*PGSales!$M2491</f>
        <v>750</v>
      </c>
    </row>
    <row r="2492" spans="1:14" hidden="1" x14ac:dyDescent="0.25">
      <c r="A2492" s="77">
        <f t="shared" si="72"/>
        <v>2025</v>
      </c>
      <c r="B2492" s="77">
        <f t="shared" si="73"/>
        <v>1</v>
      </c>
      <c r="C2492" s="73">
        <v>45688</v>
      </c>
      <c r="D2492" s="68" t="s">
        <v>2</v>
      </c>
      <c r="E2492" s="48" t="s">
        <v>394</v>
      </c>
      <c r="F2492" s="69" t="str">
        <f>VLOOKUP(E2492,Customer[],2,FALSE)</f>
        <v>Khun Myant</v>
      </c>
      <c r="G2492" s="69" t="str">
        <f>VLOOKUP(E2492,Customer[],3,FALSE)</f>
        <v>Nuaung Yann Rd</v>
      </c>
      <c r="H2492" s="69" t="str">
        <f>VLOOKUP(E2492,Customer[],4,FALSE)</f>
        <v>S Paukkan N/Oakkala</v>
      </c>
      <c r="I2492" s="48" t="s">
        <v>23</v>
      </c>
      <c r="J2492" s="70" t="str">
        <f>VLOOKUP(I2492,PGStock[],2,FALSE)</f>
        <v>Columbus Super Red Smooth 175 Ml</v>
      </c>
      <c r="K2492" s="71">
        <f>VLOOKUP(I2492,PGStock[],3,FALSE)</f>
        <v>0.17499999999999999</v>
      </c>
      <c r="L2492" s="47">
        <v>1</v>
      </c>
      <c r="M2492" s="47">
        <f>VLOOKUP(I2492,PGStock[],6,FALSE)</f>
        <v>100</v>
      </c>
      <c r="N2492" s="47">
        <f>+PGSales!$L2492*PGSales!$M2492</f>
        <v>100</v>
      </c>
    </row>
    <row r="2493" spans="1:14" hidden="1" x14ac:dyDescent="0.25">
      <c r="A2493" s="77">
        <f t="shared" si="72"/>
        <v>2025</v>
      </c>
      <c r="B2493" s="77">
        <f t="shared" si="73"/>
        <v>1</v>
      </c>
      <c r="C2493" s="73">
        <v>45688</v>
      </c>
      <c r="D2493" s="68" t="s">
        <v>2</v>
      </c>
      <c r="E2493" s="48" t="s">
        <v>394</v>
      </c>
      <c r="F2493" s="69" t="str">
        <f>VLOOKUP(E2493,Customer[],2,FALSE)</f>
        <v>Khun Myant</v>
      </c>
      <c r="G2493" s="69" t="str">
        <f>VLOOKUP(E2493,Customer[],3,FALSE)</f>
        <v>Nuaung Yann Rd</v>
      </c>
      <c r="H2493" s="69" t="str">
        <f>VLOOKUP(E2493,Customer[],4,FALSE)</f>
        <v>S Paukkan N/Oakkala</v>
      </c>
      <c r="I2493" s="48" t="s">
        <v>18</v>
      </c>
      <c r="J2493" s="70" t="str">
        <f>VLOOKUP(I2493,PGStock[],2,FALSE)</f>
        <v>Formula Rum 350ml</v>
      </c>
      <c r="K2493" s="71">
        <f>VLOOKUP(I2493,PGStock[],3,FALSE)</f>
        <v>0.35</v>
      </c>
      <c r="L2493" s="47">
        <v>2</v>
      </c>
      <c r="M2493" s="47">
        <f>VLOOKUP(I2493,PGStock[],6,FALSE)</f>
        <v>150</v>
      </c>
      <c r="N2493" s="47">
        <f>+PGSales!$L2493*PGSales!$M2493</f>
        <v>300</v>
      </c>
    </row>
    <row r="2494" spans="1:14" hidden="1" x14ac:dyDescent="0.25">
      <c r="A2494" s="77">
        <f t="shared" si="72"/>
        <v>2025</v>
      </c>
      <c r="B2494" s="77">
        <f t="shared" si="73"/>
        <v>1</v>
      </c>
      <c r="C2494" s="73">
        <v>45688</v>
      </c>
      <c r="D2494" s="68" t="s">
        <v>187</v>
      </c>
      <c r="E2494" s="48" t="s">
        <v>409</v>
      </c>
      <c r="F2494" s="69" t="str">
        <f>VLOOKUP(E2494,Customer[],2,FALSE)</f>
        <v>Kyout Lan Htate</v>
      </c>
      <c r="G2494" s="69" t="str">
        <f>VLOOKUP(E2494,Customer[],3,FALSE)</f>
        <v>Bagan Rd</v>
      </c>
      <c r="H2494" s="69" t="str">
        <f>VLOOKUP(E2494,Customer[],4,FALSE)</f>
        <v>S Paukkan N/Oakkala</v>
      </c>
      <c r="I2494" s="48" t="s">
        <v>27</v>
      </c>
      <c r="J2494" s="70" t="str">
        <f>VLOOKUP(I2494,PGStock[],2,FALSE)</f>
        <v>Columbus Super Red Smooth 700 Ml</v>
      </c>
      <c r="K2494" s="71">
        <f>VLOOKUP(I2494,PGStock[],3,FALSE)</f>
        <v>0.7</v>
      </c>
      <c r="L2494" s="47">
        <v>1</v>
      </c>
      <c r="M2494" s="47">
        <f>VLOOKUP(I2494,PGStock[],6,FALSE)</f>
        <v>200</v>
      </c>
      <c r="N2494" s="47">
        <f>+PGSales!$L2494*PGSales!$M2494</f>
        <v>200</v>
      </c>
    </row>
    <row r="2495" spans="1:14" hidden="1" x14ac:dyDescent="0.25">
      <c r="A2495" s="77">
        <f t="shared" si="72"/>
        <v>2025</v>
      </c>
      <c r="B2495" s="77">
        <f t="shared" si="73"/>
        <v>1</v>
      </c>
      <c r="C2495" s="73">
        <v>45688</v>
      </c>
      <c r="D2495" s="68" t="s">
        <v>187</v>
      </c>
      <c r="E2495" s="48" t="s">
        <v>409</v>
      </c>
      <c r="F2495" s="69" t="str">
        <f>VLOOKUP(E2495,Customer[],2,FALSE)</f>
        <v>Kyout Lan Htate</v>
      </c>
      <c r="G2495" s="69" t="str">
        <f>VLOOKUP(E2495,Customer[],3,FALSE)</f>
        <v>Bagan Rd</v>
      </c>
      <c r="H2495" s="69" t="str">
        <f>VLOOKUP(E2495,Customer[],4,FALSE)</f>
        <v>S Paukkan N/Oakkala</v>
      </c>
      <c r="I2495" s="48" t="s">
        <v>25</v>
      </c>
      <c r="J2495" s="70" t="str">
        <f>VLOOKUP(I2495,PGStock[],2,FALSE)</f>
        <v>Columbus Super Red Smooth 350 Ml</v>
      </c>
      <c r="K2495" s="71">
        <f>VLOOKUP(I2495,PGStock[],3,FALSE)</f>
        <v>0.35</v>
      </c>
      <c r="L2495" s="47">
        <v>4</v>
      </c>
      <c r="M2495" s="47">
        <f>VLOOKUP(I2495,PGStock[],6,FALSE)</f>
        <v>150</v>
      </c>
      <c r="N2495" s="47">
        <f>+PGSales!$L2495*PGSales!$M2495</f>
        <v>600</v>
      </c>
    </row>
    <row r="2496" spans="1:14" hidden="1" x14ac:dyDescent="0.25">
      <c r="A2496" s="77">
        <f t="shared" si="72"/>
        <v>2025</v>
      </c>
      <c r="B2496" s="77">
        <f t="shared" si="73"/>
        <v>1</v>
      </c>
      <c r="C2496" s="73">
        <v>45688</v>
      </c>
      <c r="D2496" s="68" t="s">
        <v>187</v>
      </c>
      <c r="E2496" s="48" t="s">
        <v>409</v>
      </c>
      <c r="F2496" s="69" t="str">
        <f>VLOOKUP(E2496,Customer[],2,FALSE)</f>
        <v>Kyout Lan Htate</v>
      </c>
      <c r="G2496" s="69" t="str">
        <f>VLOOKUP(E2496,Customer[],3,FALSE)</f>
        <v>Bagan Rd</v>
      </c>
      <c r="H2496" s="69" t="str">
        <f>VLOOKUP(E2496,Customer[],4,FALSE)</f>
        <v>S Paukkan N/Oakkala</v>
      </c>
      <c r="I2496" s="48" t="s">
        <v>18</v>
      </c>
      <c r="J2496" s="70" t="str">
        <f>VLOOKUP(I2496,PGStock[],2,FALSE)</f>
        <v>Formula Rum 350ml</v>
      </c>
      <c r="K2496" s="71">
        <f>VLOOKUP(I2496,PGStock[],3,FALSE)</f>
        <v>0.35</v>
      </c>
      <c r="L2496" s="47">
        <v>3</v>
      </c>
      <c r="M2496" s="47">
        <f>VLOOKUP(I2496,PGStock[],6,FALSE)</f>
        <v>150</v>
      </c>
      <c r="N2496" s="47">
        <f>+PGSales!$L2496*PGSales!$M2496</f>
        <v>450</v>
      </c>
    </row>
    <row r="2497" spans="1:14" hidden="1" x14ac:dyDescent="0.25">
      <c r="A2497" s="77">
        <f t="shared" si="72"/>
        <v>2025</v>
      </c>
      <c r="B2497" s="77">
        <f t="shared" si="73"/>
        <v>1</v>
      </c>
      <c r="C2497" s="73">
        <v>45688</v>
      </c>
      <c r="D2497" s="68" t="s">
        <v>4</v>
      </c>
      <c r="E2497" s="48" t="s">
        <v>410</v>
      </c>
      <c r="F2497" s="69" t="str">
        <f>VLOOKUP(E2497,Customer[],2,FALSE)</f>
        <v>Htar Ware htat</v>
      </c>
      <c r="G2497" s="69" t="str">
        <f>VLOOKUP(E2497,Customer[],3,FALSE)</f>
        <v>Ae Ta ka (1) Rd</v>
      </c>
      <c r="H2497" s="69" t="str">
        <f>VLOOKUP(E2497,Customer[],4,FALSE)</f>
        <v>N/Oakkala</v>
      </c>
      <c r="I2497" s="48" t="s">
        <v>25</v>
      </c>
      <c r="J2497" s="70" t="str">
        <f>VLOOKUP(I2497,PGStock[],2,FALSE)</f>
        <v>Columbus Super Red Smooth 350 Ml</v>
      </c>
      <c r="K2497" s="71">
        <f>VLOOKUP(I2497,PGStock[],3,FALSE)</f>
        <v>0.35</v>
      </c>
      <c r="L2497" s="47">
        <v>1</v>
      </c>
      <c r="M2497" s="47">
        <f>VLOOKUP(I2497,PGStock[],6,FALSE)</f>
        <v>150</v>
      </c>
      <c r="N2497" s="47">
        <f>+PGSales!$L2497*PGSales!$M2497</f>
        <v>150</v>
      </c>
    </row>
    <row r="2498" spans="1:14" hidden="1" x14ac:dyDescent="0.25">
      <c r="A2498" s="77">
        <f t="shared" si="72"/>
        <v>2025</v>
      </c>
      <c r="B2498" s="77">
        <f t="shared" si="73"/>
        <v>1</v>
      </c>
      <c r="C2498" s="73">
        <v>45688</v>
      </c>
      <c r="D2498" s="68" t="s">
        <v>3</v>
      </c>
      <c r="E2498" s="48" t="s">
        <v>411</v>
      </c>
      <c r="F2498" s="69" t="str">
        <f>VLOOKUP(E2498,Customer[],2,FALSE)</f>
        <v>Aung zay</v>
      </c>
      <c r="G2498" s="69" t="str">
        <f>VLOOKUP(E2498,Customer[],3,FALSE)</f>
        <v>Nawe Thar Gi Rd</v>
      </c>
      <c r="H2498" s="69" t="str">
        <f>VLOOKUP(E2498,Customer[],4,FALSE)</f>
        <v>N/Oakkala</v>
      </c>
      <c r="I2498" s="48" t="s">
        <v>25</v>
      </c>
      <c r="J2498" s="70" t="str">
        <f>VLOOKUP(I2498,PGStock[],2,FALSE)</f>
        <v>Columbus Super Red Smooth 350 Ml</v>
      </c>
      <c r="K2498" s="71">
        <f>VLOOKUP(I2498,PGStock[],3,FALSE)</f>
        <v>0.35</v>
      </c>
      <c r="L2498" s="47">
        <v>1</v>
      </c>
      <c r="M2498" s="47">
        <f>VLOOKUP(I2498,PGStock[],6,FALSE)</f>
        <v>150</v>
      </c>
      <c r="N2498" s="47">
        <f>+PGSales!$L2498*PGSales!$M2498</f>
        <v>150</v>
      </c>
    </row>
    <row r="2499" spans="1:14" hidden="1" x14ac:dyDescent="0.25">
      <c r="A2499" s="77">
        <f t="shared" si="72"/>
        <v>2025</v>
      </c>
      <c r="B2499" s="77">
        <f t="shared" si="73"/>
        <v>1</v>
      </c>
      <c r="C2499" s="73">
        <v>45688</v>
      </c>
      <c r="D2499" s="68" t="s">
        <v>3</v>
      </c>
      <c r="E2499" s="48" t="s">
        <v>411</v>
      </c>
      <c r="F2499" s="69" t="str">
        <f>VLOOKUP(E2499,Customer[],2,FALSE)</f>
        <v>Aung zay</v>
      </c>
      <c r="G2499" s="69" t="str">
        <f>VLOOKUP(E2499,Customer[],3,FALSE)</f>
        <v>Nawe Thar Gi Rd</v>
      </c>
      <c r="H2499" s="69" t="str">
        <f>VLOOKUP(E2499,Customer[],4,FALSE)</f>
        <v>N/Oakkala</v>
      </c>
      <c r="I2499" s="48" t="s">
        <v>18</v>
      </c>
      <c r="J2499" s="70" t="str">
        <f>VLOOKUP(I2499,PGStock[],2,FALSE)</f>
        <v>Formula Rum 350ml</v>
      </c>
      <c r="K2499" s="71">
        <f>VLOOKUP(I2499,PGStock[],3,FALSE)</f>
        <v>0.35</v>
      </c>
      <c r="L2499" s="47">
        <v>1</v>
      </c>
      <c r="M2499" s="47">
        <f>VLOOKUP(I2499,PGStock[],6,FALSE)</f>
        <v>150</v>
      </c>
      <c r="N2499" s="47">
        <f>+PGSales!$L2499*PGSales!$M2499</f>
        <v>150</v>
      </c>
    </row>
    <row r="2500" spans="1:14" hidden="1" x14ac:dyDescent="0.25">
      <c r="A2500" s="77">
        <f t="shared" si="72"/>
        <v>2025</v>
      </c>
      <c r="B2500" s="77">
        <f t="shared" si="73"/>
        <v>1</v>
      </c>
      <c r="C2500" s="73">
        <v>45688</v>
      </c>
      <c r="D2500" s="68" t="s">
        <v>0</v>
      </c>
      <c r="E2500" s="48" t="s">
        <v>406</v>
      </c>
      <c r="F2500" s="69" t="str">
        <f>VLOOKUP(E2500,Customer[],2,FALSE)</f>
        <v>Sare Muke</v>
      </c>
      <c r="G2500" s="69" t="str">
        <f>VLOOKUP(E2500,Customer[],3,FALSE)</f>
        <v>Ka Mar Thi Rd</v>
      </c>
      <c r="H2500" s="69" t="str">
        <f>VLOOKUP(E2500,Customer[],4,FALSE)</f>
        <v>N/Oakkala</v>
      </c>
      <c r="I2500" s="48" t="s">
        <v>25</v>
      </c>
      <c r="J2500" s="70" t="str">
        <f>VLOOKUP(I2500,PGStock[],2,FALSE)</f>
        <v>Columbus Super Red Smooth 350 Ml</v>
      </c>
      <c r="K2500" s="71">
        <f>VLOOKUP(I2500,PGStock[],3,FALSE)</f>
        <v>0.35</v>
      </c>
      <c r="L2500" s="47">
        <v>3</v>
      </c>
      <c r="M2500" s="47">
        <f>VLOOKUP(I2500,PGStock[],6,FALSE)</f>
        <v>150</v>
      </c>
      <c r="N2500" s="47">
        <f>+PGSales!$L2500*PGSales!$M2500</f>
        <v>450</v>
      </c>
    </row>
    <row r="2501" spans="1:14" hidden="1" x14ac:dyDescent="0.25">
      <c r="A2501" s="77">
        <f t="shared" si="72"/>
        <v>2025</v>
      </c>
      <c r="B2501" s="77">
        <f t="shared" si="73"/>
        <v>1</v>
      </c>
      <c r="C2501" s="73">
        <v>45688</v>
      </c>
      <c r="D2501" s="68" t="s">
        <v>0</v>
      </c>
      <c r="E2501" s="48" t="s">
        <v>406</v>
      </c>
      <c r="F2501" s="69" t="str">
        <f>VLOOKUP(E2501,Customer[],2,FALSE)</f>
        <v>Sare Muke</v>
      </c>
      <c r="G2501" s="69" t="str">
        <f>VLOOKUP(E2501,Customer[],3,FALSE)</f>
        <v>Ka Mar Thi Rd</v>
      </c>
      <c r="H2501" s="69" t="str">
        <f>VLOOKUP(E2501,Customer[],4,FALSE)</f>
        <v>N/Oakkala</v>
      </c>
      <c r="I2501" s="48" t="s">
        <v>20</v>
      </c>
      <c r="J2501" s="70" t="str">
        <f>VLOOKUP(I2501,PGStock[],2,FALSE)</f>
        <v>Formula Rum 700ml</v>
      </c>
      <c r="K2501" s="71">
        <f>VLOOKUP(I2501,PGStock[],3,FALSE)</f>
        <v>0.7</v>
      </c>
      <c r="L2501" s="47">
        <v>1</v>
      </c>
      <c r="M2501" s="47">
        <f>VLOOKUP(I2501,PGStock[],6,FALSE)</f>
        <v>200</v>
      </c>
      <c r="N2501" s="47">
        <f>+PGSales!$L2501*PGSales!$M2501</f>
        <v>200</v>
      </c>
    </row>
    <row r="2502" spans="1:14" hidden="1" x14ac:dyDescent="0.25">
      <c r="A2502" s="77">
        <f t="shared" si="72"/>
        <v>2025</v>
      </c>
      <c r="B2502" s="77">
        <f t="shared" si="73"/>
        <v>1</v>
      </c>
      <c r="C2502" s="73">
        <v>45688</v>
      </c>
      <c r="D2502" s="68" t="s">
        <v>0</v>
      </c>
      <c r="E2502" s="48" t="s">
        <v>406</v>
      </c>
      <c r="F2502" s="69" t="str">
        <f>VLOOKUP(E2502,Customer[],2,FALSE)</f>
        <v>Sare Muke</v>
      </c>
      <c r="G2502" s="69" t="str">
        <f>VLOOKUP(E2502,Customer[],3,FALSE)</f>
        <v>Ka Mar Thi Rd</v>
      </c>
      <c r="H2502" s="69" t="str">
        <f>VLOOKUP(E2502,Customer[],4,FALSE)</f>
        <v>N/Oakkala</v>
      </c>
      <c r="I2502" s="48" t="s">
        <v>18</v>
      </c>
      <c r="J2502" s="70" t="str">
        <f>VLOOKUP(I2502,PGStock[],2,FALSE)</f>
        <v>Formula Rum 350ml</v>
      </c>
      <c r="K2502" s="71">
        <f>VLOOKUP(I2502,PGStock[],3,FALSE)</f>
        <v>0.35</v>
      </c>
      <c r="L2502" s="47">
        <v>7</v>
      </c>
      <c r="M2502" s="47">
        <f>VLOOKUP(I2502,PGStock[],6,FALSE)</f>
        <v>150</v>
      </c>
      <c r="N2502" s="47">
        <f>+PGSales!$L2502*PGSales!$M2502</f>
        <v>1050</v>
      </c>
    </row>
    <row r="2503" spans="1:14" hidden="1" x14ac:dyDescent="0.25">
      <c r="A2503" s="77">
        <f t="shared" si="72"/>
        <v>2025</v>
      </c>
      <c r="B2503" s="77">
        <f t="shared" si="73"/>
        <v>1</v>
      </c>
      <c r="C2503" s="73">
        <v>45688</v>
      </c>
      <c r="D2503" s="68" t="s">
        <v>1</v>
      </c>
      <c r="E2503" s="48" t="s">
        <v>413</v>
      </c>
      <c r="F2503" s="69" t="str">
        <f>VLOOKUP(E2503,Customer[],2,FALSE)</f>
        <v>Sakarwar 1</v>
      </c>
      <c r="G2503" s="69" t="str">
        <f>VLOOKUP(E2503,Customer[],3,FALSE)</f>
        <v>Lan Wa Rd</v>
      </c>
      <c r="H2503" s="69" t="str">
        <f>VLOOKUP(E2503,Customer[],4,FALSE)</f>
        <v>N/Oakkala</v>
      </c>
      <c r="I2503" s="48" t="s">
        <v>25</v>
      </c>
      <c r="J2503" s="70" t="str">
        <f>VLOOKUP(I2503,PGStock[],2,FALSE)</f>
        <v>Columbus Super Red Smooth 350 Ml</v>
      </c>
      <c r="K2503" s="71">
        <f>VLOOKUP(I2503,PGStock[],3,FALSE)</f>
        <v>0.35</v>
      </c>
      <c r="L2503" s="47">
        <v>9</v>
      </c>
      <c r="M2503" s="47">
        <f>VLOOKUP(I2503,PGStock[],6,FALSE)</f>
        <v>150</v>
      </c>
      <c r="N2503" s="47">
        <f>+PGSales!$L2503*PGSales!$M2503</f>
        <v>1350</v>
      </c>
    </row>
    <row r="2504" spans="1:14" hidden="1" x14ac:dyDescent="0.25">
      <c r="A2504" s="77">
        <f t="shared" si="72"/>
        <v>2025</v>
      </c>
      <c r="B2504" s="77">
        <f t="shared" si="73"/>
        <v>1</v>
      </c>
      <c r="C2504" s="73">
        <v>45688</v>
      </c>
      <c r="D2504" s="68" t="s">
        <v>1</v>
      </c>
      <c r="E2504" s="48" t="s">
        <v>413</v>
      </c>
      <c r="F2504" s="69" t="str">
        <f>VLOOKUP(E2504,Customer[],2,FALSE)</f>
        <v>Sakarwar 1</v>
      </c>
      <c r="G2504" s="69" t="str">
        <f>VLOOKUP(E2504,Customer[],3,FALSE)</f>
        <v>Lan Wa Rd</v>
      </c>
      <c r="H2504" s="69" t="str">
        <f>VLOOKUP(E2504,Customer[],4,FALSE)</f>
        <v>N/Oakkala</v>
      </c>
      <c r="I2504" s="48" t="s">
        <v>18</v>
      </c>
      <c r="J2504" s="70" t="str">
        <f>VLOOKUP(I2504,PGStock[],2,FALSE)</f>
        <v>Formula Rum 350ml</v>
      </c>
      <c r="K2504" s="71">
        <f>VLOOKUP(I2504,PGStock[],3,FALSE)</f>
        <v>0.35</v>
      </c>
      <c r="L2504" s="47">
        <v>4</v>
      </c>
      <c r="M2504" s="47">
        <f>VLOOKUP(I2504,PGStock[],6,FALSE)</f>
        <v>150</v>
      </c>
      <c r="N2504" s="47">
        <f>+PGSales!$L2504*PGSales!$M2504</f>
        <v>600</v>
      </c>
    </row>
    <row r="2505" spans="1:14" hidden="1" x14ac:dyDescent="0.25">
      <c r="A2505" s="77">
        <f t="shared" si="72"/>
        <v>2025</v>
      </c>
      <c r="B2505" s="77">
        <f t="shared" si="73"/>
        <v>1</v>
      </c>
      <c r="C2505" s="73">
        <v>45688</v>
      </c>
      <c r="D2505" s="68" t="s">
        <v>60</v>
      </c>
      <c r="E2505" s="48" t="s">
        <v>414</v>
      </c>
      <c r="F2505" s="69" t="str">
        <f>VLOOKUP(E2505,Customer[],2,FALSE)</f>
        <v>Paddue War</v>
      </c>
      <c r="G2505" s="69" t="str">
        <f>VLOOKUP(E2505,Customer[],3,FALSE)</f>
        <v>Bayane naung Rd</v>
      </c>
      <c r="H2505" s="69" t="str">
        <f>VLOOKUP(E2505,Customer[],4,FALSE)</f>
        <v>N/Oakkala</v>
      </c>
      <c r="I2505" s="48" t="s">
        <v>25</v>
      </c>
      <c r="J2505" s="70" t="str">
        <f>VLOOKUP(I2505,PGStock[],2,FALSE)</f>
        <v>Columbus Super Red Smooth 350 Ml</v>
      </c>
      <c r="K2505" s="71">
        <f>VLOOKUP(I2505,PGStock[],3,FALSE)</f>
        <v>0.35</v>
      </c>
      <c r="L2505" s="47">
        <v>3</v>
      </c>
      <c r="M2505" s="47">
        <f>VLOOKUP(I2505,PGStock[],6,FALSE)</f>
        <v>150</v>
      </c>
      <c r="N2505" s="47">
        <f>+PGSales!$L2505*PGSales!$M2505</f>
        <v>450</v>
      </c>
    </row>
    <row r="2506" spans="1:14" hidden="1" x14ac:dyDescent="0.25">
      <c r="A2506" s="77">
        <f t="shared" si="72"/>
        <v>2025</v>
      </c>
      <c r="B2506" s="77">
        <f t="shared" si="73"/>
        <v>1</v>
      </c>
      <c r="C2506" s="73">
        <v>45688</v>
      </c>
      <c r="D2506" s="68" t="s">
        <v>60</v>
      </c>
      <c r="E2506" s="48" t="s">
        <v>414</v>
      </c>
      <c r="F2506" s="69" t="str">
        <f>VLOOKUP(E2506,Customer[],2,FALSE)</f>
        <v>Paddue War</v>
      </c>
      <c r="G2506" s="69" t="str">
        <f>VLOOKUP(E2506,Customer[],3,FALSE)</f>
        <v>Bayane naung Rd</v>
      </c>
      <c r="H2506" s="69" t="str">
        <f>VLOOKUP(E2506,Customer[],4,FALSE)</f>
        <v>N/Oakkala</v>
      </c>
      <c r="I2506" s="48" t="s">
        <v>18</v>
      </c>
      <c r="J2506" s="70" t="str">
        <f>VLOOKUP(I2506,PGStock[],2,FALSE)</f>
        <v>Formula Rum 350ml</v>
      </c>
      <c r="K2506" s="71">
        <f>VLOOKUP(I2506,PGStock[],3,FALSE)</f>
        <v>0.35</v>
      </c>
      <c r="L2506" s="47">
        <v>7</v>
      </c>
      <c r="M2506" s="47">
        <f>VLOOKUP(I2506,PGStock[],6,FALSE)</f>
        <v>150</v>
      </c>
      <c r="N2506" s="47">
        <f>+PGSales!$L2506*PGSales!$M2506</f>
        <v>1050</v>
      </c>
    </row>
    <row r="2507" spans="1:14" hidden="1" x14ac:dyDescent="0.25">
      <c r="A2507" s="77">
        <f t="shared" si="72"/>
        <v>2025</v>
      </c>
      <c r="B2507" s="77">
        <f t="shared" si="73"/>
        <v>1</v>
      </c>
      <c r="C2507" s="73">
        <v>45688</v>
      </c>
      <c r="D2507" s="68" t="s">
        <v>62</v>
      </c>
      <c r="E2507" s="48" t="s">
        <v>377</v>
      </c>
      <c r="F2507" s="69" t="str">
        <f>VLOOKUP(E2507,Customer[],2,FALSE)</f>
        <v>Style 2</v>
      </c>
      <c r="G2507" s="69" t="str">
        <f>VLOOKUP(E2507,Customer[],3,FALSE)</f>
        <v>Thamain Bamyan Rd</v>
      </c>
      <c r="H2507" s="69" t="str">
        <f>VLOOKUP(E2507,Customer[],4,FALSE)</f>
        <v>Mangalar T/N</v>
      </c>
      <c r="I2507" s="48" t="s">
        <v>27</v>
      </c>
      <c r="J2507" s="70" t="str">
        <f>VLOOKUP(I2507,PGStock[],2,FALSE)</f>
        <v>Columbus Super Red Smooth 700 Ml</v>
      </c>
      <c r="K2507" s="71">
        <f>VLOOKUP(I2507,PGStock[],3,FALSE)</f>
        <v>0.7</v>
      </c>
      <c r="L2507" s="47">
        <v>1</v>
      </c>
      <c r="M2507" s="47">
        <f>VLOOKUP(I2507,PGStock[],6,FALSE)</f>
        <v>200</v>
      </c>
      <c r="N2507" s="47">
        <f>+PGSales!$L2507*PGSales!$M2507</f>
        <v>200</v>
      </c>
    </row>
    <row r="2508" spans="1:14" hidden="1" x14ac:dyDescent="0.25">
      <c r="A2508" s="77">
        <f t="shared" si="72"/>
        <v>2025</v>
      </c>
      <c r="B2508" s="77">
        <f t="shared" si="73"/>
        <v>1</v>
      </c>
      <c r="C2508" s="73">
        <v>45688</v>
      </c>
      <c r="D2508" s="68" t="s">
        <v>62</v>
      </c>
      <c r="E2508" s="48" t="s">
        <v>377</v>
      </c>
      <c r="F2508" s="69" t="str">
        <f>VLOOKUP(E2508,Customer[],2,FALSE)</f>
        <v>Style 2</v>
      </c>
      <c r="G2508" s="69" t="str">
        <f>VLOOKUP(E2508,Customer[],3,FALSE)</f>
        <v>Thamain Bamyan Rd</v>
      </c>
      <c r="H2508" s="69" t="str">
        <f>VLOOKUP(E2508,Customer[],4,FALSE)</f>
        <v>Mangalar T/N</v>
      </c>
      <c r="I2508" s="48" t="s">
        <v>25</v>
      </c>
      <c r="J2508" s="70" t="str">
        <f>VLOOKUP(I2508,PGStock[],2,FALSE)</f>
        <v>Columbus Super Red Smooth 350 Ml</v>
      </c>
      <c r="K2508" s="71">
        <f>VLOOKUP(I2508,PGStock[],3,FALSE)</f>
        <v>0.35</v>
      </c>
      <c r="L2508" s="47">
        <v>8</v>
      </c>
      <c r="M2508" s="47">
        <f>VLOOKUP(I2508,PGStock[],6,FALSE)</f>
        <v>150</v>
      </c>
      <c r="N2508" s="47">
        <f>+PGSales!$L2508*PGSales!$M2508</f>
        <v>1200</v>
      </c>
    </row>
    <row r="2509" spans="1:14" hidden="1" x14ac:dyDescent="0.25">
      <c r="A2509" s="77">
        <f t="shared" si="72"/>
        <v>2025</v>
      </c>
      <c r="B2509" s="77">
        <f t="shared" si="73"/>
        <v>1</v>
      </c>
      <c r="C2509" s="73">
        <v>45688</v>
      </c>
      <c r="D2509" s="68" t="s">
        <v>62</v>
      </c>
      <c r="E2509" s="48" t="s">
        <v>377</v>
      </c>
      <c r="F2509" s="69" t="str">
        <f>VLOOKUP(E2509,Customer[],2,FALSE)</f>
        <v>Style 2</v>
      </c>
      <c r="G2509" s="69" t="str">
        <f>VLOOKUP(E2509,Customer[],3,FALSE)</f>
        <v>Thamain Bamyan Rd</v>
      </c>
      <c r="H2509" s="69" t="str">
        <f>VLOOKUP(E2509,Customer[],4,FALSE)</f>
        <v>Mangalar T/N</v>
      </c>
      <c r="I2509" s="48" t="s">
        <v>20</v>
      </c>
      <c r="J2509" s="70" t="str">
        <f>VLOOKUP(I2509,PGStock[],2,FALSE)</f>
        <v>Formula Rum 700ml</v>
      </c>
      <c r="K2509" s="71">
        <f>VLOOKUP(I2509,PGStock[],3,FALSE)</f>
        <v>0.7</v>
      </c>
      <c r="L2509" s="47">
        <v>2</v>
      </c>
      <c r="M2509" s="47">
        <f>VLOOKUP(I2509,PGStock[],6,FALSE)</f>
        <v>200</v>
      </c>
      <c r="N2509" s="47">
        <f>+PGSales!$L2509*PGSales!$M2509</f>
        <v>400</v>
      </c>
    </row>
    <row r="2510" spans="1:14" hidden="1" x14ac:dyDescent="0.25">
      <c r="A2510" s="77">
        <f t="shared" si="72"/>
        <v>2025</v>
      </c>
      <c r="B2510" s="77">
        <f t="shared" si="73"/>
        <v>1</v>
      </c>
      <c r="C2510" s="73">
        <v>45688</v>
      </c>
      <c r="D2510" s="68" t="s">
        <v>62</v>
      </c>
      <c r="E2510" s="48" t="s">
        <v>377</v>
      </c>
      <c r="F2510" s="69" t="str">
        <f>VLOOKUP(E2510,Customer[],2,FALSE)</f>
        <v>Style 2</v>
      </c>
      <c r="G2510" s="69" t="str">
        <f>VLOOKUP(E2510,Customer[],3,FALSE)</f>
        <v>Thamain Bamyan Rd</v>
      </c>
      <c r="H2510" s="69" t="str">
        <f>VLOOKUP(E2510,Customer[],4,FALSE)</f>
        <v>Mangalar T/N</v>
      </c>
      <c r="I2510" s="48" t="s">
        <v>18</v>
      </c>
      <c r="J2510" s="70" t="str">
        <f>VLOOKUP(I2510,PGStock[],2,FALSE)</f>
        <v>Formula Rum 350ml</v>
      </c>
      <c r="K2510" s="71">
        <f>VLOOKUP(I2510,PGStock[],3,FALSE)</f>
        <v>0.35</v>
      </c>
      <c r="L2510" s="47">
        <v>10</v>
      </c>
      <c r="M2510" s="47">
        <f>VLOOKUP(I2510,PGStock[],6,FALSE)</f>
        <v>150</v>
      </c>
      <c r="N2510" s="47">
        <f>+PGSales!$L2510*PGSales!$M2510</f>
        <v>1500</v>
      </c>
    </row>
    <row r="2511" spans="1:14" hidden="1" x14ac:dyDescent="0.25">
      <c r="A2511" s="77">
        <f t="shared" si="72"/>
        <v>2025</v>
      </c>
      <c r="B2511" s="77">
        <f t="shared" si="73"/>
        <v>1</v>
      </c>
      <c r="C2511" s="73">
        <v>45688</v>
      </c>
      <c r="D2511" s="68" t="s">
        <v>186</v>
      </c>
      <c r="E2511" s="48" t="s">
        <v>380</v>
      </c>
      <c r="F2511" s="69" t="str">
        <f>VLOOKUP(E2511,Customer[],2,FALSE)</f>
        <v>Ka Dai Hein</v>
      </c>
      <c r="G2511" s="69" t="str">
        <f>VLOOKUP(E2511,Customer[],3,FALSE)</f>
        <v>Kan Bae Butar Zay Rd</v>
      </c>
      <c r="H2511" s="69" t="str">
        <f>VLOOKUP(E2511,Customer[],4,FALSE)</f>
        <v>YanKin</v>
      </c>
      <c r="I2511" s="48" t="s">
        <v>25</v>
      </c>
      <c r="J2511" s="70" t="str">
        <f>VLOOKUP(I2511,PGStock[],2,FALSE)</f>
        <v>Columbus Super Red Smooth 350 Ml</v>
      </c>
      <c r="K2511" s="71">
        <f>VLOOKUP(I2511,PGStock[],3,FALSE)</f>
        <v>0.35</v>
      </c>
      <c r="L2511" s="47">
        <v>9</v>
      </c>
      <c r="M2511" s="47">
        <f>VLOOKUP(I2511,PGStock[],6,FALSE)</f>
        <v>150</v>
      </c>
      <c r="N2511" s="47">
        <f>+PGSales!$L2511*PGSales!$M2511</f>
        <v>1350</v>
      </c>
    </row>
    <row r="2512" spans="1:14" hidden="1" x14ac:dyDescent="0.25">
      <c r="A2512" s="77">
        <f t="shared" si="72"/>
        <v>2025</v>
      </c>
      <c r="B2512" s="77">
        <f t="shared" si="73"/>
        <v>1</v>
      </c>
      <c r="C2512" s="73">
        <v>45688</v>
      </c>
      <c r="D2512" s="68" t="s">
        <v>186</v>
      </c>
      <c r="E2512" s="48" t="s">
        <v>380</v>
      </c>
      <c r="F2512" s="69" t="str">
        <f>VLOOKUP(E2512,Customer[],2,FALSE)</f>
        <v>Ka Dai Hein</v>
      </c>
      <c r="G2512" s="69" t="str">
        <f>VLOOKUP(E2512,Customer[],3,FALSE)</f>
        <v>Kan Bae Butar Zay Rd</v>
      </c>
      <c r="H2512" s="69" t="str">
        <f>VLOOKUP(E2512,Customer[],4,FALSE)</f>
        <v>YanKin</v>
      </c>
      <c r="I2512" s="48" t="s">
        <v>23</v>
      </c>
      <c r="J2512" s="70" t="str">
        <f>VLOOKUP(I2512,PGStock[],2,FALSE)</f>
        <v>Columbus Super Red Smooth 175 Ml</v>
      </c>
      <c r="K2512" s="71">
        <f>VLOOKUP(I2512,PGStock[],3,FALSE)</f>
        <v>0.17499999999999999</v>
      </c>
      <c r="L2512" s="47">
        <v>1</v>
      </c>
      <c r="M2512" s="47">
        <f>VLOOKUP(I2512,PGStock[],6,FALSE)</f>
        <v>100</v>
      </c>
      <c r="N2512" s="47">
        <f>+PGSales!$L2512*PGSales!$M2512</f>
        <v>100</v>
      </c>
    </row>
    <row r="2513" spans="1:14" hidden="1" x14ac:dyDescent="0.25">
      <c r="A2513" s="77">
        <f t="shared" si="72"/>
        <v>2025</v>
      </c>
      <c r="B2513" s="77">
        <f t="shared" si="73"/>
        <v>1</v>
      </c>
      <c r="C2513" s="73">
        <v>45688</v>
      </c>
      <c r="D2513" s="68" t="s">
        <v>186</v>
      </c>
      <c r="E2513" s="48" t="s">
        <v>380</v>
      </c>
      <c r="F2513" s="69" t="str">
        <f>VLOOKUP(E2513,Customer[],2,FALSE)</f>
        <v>Ka Dai Hein</v>
      </c>
      <c r="G2513" s="69" t="str">
        <f>VLOOKUP(E2513,Customer[],3,FALSE)</f>
        <v>Kan Bae Butar Zay Rd</v>
      </c>
      <c r="H2513" s="69" t="str">
        <f>VLOOKUP(E2513,Customer[],4,FALSE)</f>
        <v>YanKin</v>
      </c>
      <c r="I2513" s="48" t="s">
        <v>20</v>
      </c>
      <c r="J2513" s="70" t="str">
        <f>VLOOKUP(I2513,PGStock[],2,FALSE)</f>
        <v>Formula Rum 700ml</v>
      </c>
      <c r="K2513" s="71">
        <f>VLOOKUP(I2513,PGStock[],3,FALSE)</f>
        <v>0.7</v>
      </c>
      <c r="L2513" s="47">
        <v>1</v>
      </c>
      <c r="M2513" s="47">
        <f>VLOOKUP(I2513,PGStock[],6,FALSE)</f>
        <v>200</v>
      </c>
      <c r="N2513" s="47">
        <f>+PGSales!$L2513*PGSales!$M2513</f>
        <v>200</v>
      </c>
    </row>
    <row r="2514" spans="1:14" hidden="1" x14ac:dyDescent="0.25">
      <c r="A2514" s="77">
        <f t="shared" si="72"/>
        <v>2025</v>
      </c>
      <c r="B2514" s="77">
        <f t="shared" si="73"/>
        <v>1</v>
      </c>
      <c r="C2514" s="73">
        <v>45688</v>
      </c>
      <c r="D2514" s="68" t="s">
        <v>186</v>
      </c>
      <c r="E2514" s="48" t="s">
        <v>380</v>
      </c>
      <c r="F2514" s="69" t="str">
        <f>VLOOKUP(E2514,Customer[],2,FALSE)</f>
        <v>Ka Dai Hein</v>
      </c>
      <c r="G2514" s="69" t="str">
        <f>VLOOKUP(E2514,Customer[],3,FALSE)</f>
        <v>Kan Bae Butar Zay Rd</v>
      </c>
      <c r="H2514" s="69" t="str">
        <f>VLOOKUP(E2514,Customer[],4,FALSE)</f>
        <v>YanKin</v>
      </c>
      <c r="I2514" s="48" t="s">
        <v>18</v>
      </c>
      <c r="J2514" s="70" t="str">
        <f>VLOOKUP(I2514,PGStock[],2,FALSE)</f>
        <v>Formula Rum 350ml</v>
      </c>
      <c r="K2514" s="71">
        <f>VLOOKUP(I2514,PGStock[],3,FALSE)</f>
        <v>0.35</v>
      </c>
      <c r="L2514" s="47">
        <v>5</v>
      </c>
      <c r="M2514" s="47">
        <f>VLOOKUP(I2514,PGStock[],6,FALSE)</f>
        <v>150</v>
      </c>
      <c r="N2514" s="47">
        <f>+PGSales!$L2514*PGSales!$M2514</f>
        <v>750</v>
      </c>
    </row>
    <row r="2515" spans="1:14" hidden="1" x14ac:dyDescent="0.25">
      <c r="A2515" s="77">
        <f t="shared" si="72"/>
        <v>2025</v>
      </c>
      <c r="B2515" s="77">
        <f t="shared" si="73"/>
        <v>1</v>
      </c>
      <c r="C2515" s="73">
        <v>45688</v>
      </c>
      <c r="D2515" s="68" t="s">
        <v>64</v>
      </c>
      <c r="E2515" s="48" t="s">
        <v>463</v>
      </c>
      <c r="F2515" s="69" t="str">
        <f>VLOOKUP(E2515,Customer[],2,FALSE)</f>
        <v>Aung Family</v>
      </c>
      <c r="G2515" s="69" t="str">
        <f>VLOOKUP(E2515,Customer[],3,FALSE)</f>
        <v>SakeSan (9) Lan</v>
      </c>
      <c r="H2515" s="69" t="str">
        <f>VLOOKUP(E2515,Customer[],4,FALSE)</f>
        <v>Mangalar T/N</v>
      </c>
      <c r="I2515" s="48" t="s">
        <v>25</v>
      </c>
      <c r="J2515" s="70" t="str">
        <f>VLOOKUP(I2515,PGStock[],2,FALSE)</f>
        <v>Columbus Super Red Smooth 350 Ml</v>
      </c>
      <c r="K2515" s="71">
        <f>VLOOKUP(I2515,PGStock[],3,FALSE)</f>
        <v>0.35</v>
      </c>
      <c r="L2515" s="47">
        <v>7</v>
      </c>
      <c r="M2515" s="47">
        <f>VLOOKUP(I2515,PGStock[],6,FALSE)</f>
        <v>150</v>
      </c>
      <c r="N2515" s="47">
        <f>+PGSales!$L2515*PGSales!$M2515</f>
        <v>1050</v>
      </c>
    </row>
    <row r="2516" spans="1:14" hidden="1" x14ac:dyDescent="0.25">
      <c r="A2516" s="77">
        <f t="shared" si="72"/>
        <v>2025</v>
      </c>
      <c r="B2516" s="77">
        <f t="shared" si="73"/>
        <v>1</v>
      </c>
      <c r="C2516" s="73">
        <v>45688</v>
      </c>
      <c r="D2516" s="68" t="s">
        <v>64</v>
      </c>
      <c r="E2516" s="48" t="s">
        <v>463</v>
      </c>
      <c r="F2516" s="69" t="str">
        <f>VLOOKUP(E2516,Customer[],2,FALSE)</f>
        <v>Aung Family</v>
      </c>
      <c r="G2516" s="69" t="str">
        <f>VLOOKUP(E2516,Customer[],3,FALSE)</f>
        <v>SakeSan (9) Lan</v>
      </c>
      <c r="H2516" s="69" t="str">
        <f>VLOOKUP(E2516,Customer[],4,FALSE)</f>
        <v>Mangalar T/N</v>
      </c>
      <c r="I2516" s="48" t="s">
        <v>20</v>
      </c>
      <c r="J2516" s="70" t="str">
        <f>VLOOKUP(I2516,PGStock[],2,FALSE)</f>
        <v>Formula Rum 700ml</v>
      </c>
      <c r="K2516" s="71">
        <f>VLOOKUP(I2516,PGStock[],3,FALSE)</f>
        <v>0.7</v>
      </c>
      <c r="L2516" s="47">
        <v>3</v>
      </c>
      <c r="M2516" s="47">
        <f>VLOOKUP(I2516,PGStock[],6,FALSE)</f>
        <v>200</v>
      </c>
      <c r="N2516" s="47">
        <f>+PGSales!$L2516*PGSales!$M2516</f>
        <v>600</v>
      </c>
    </row>
    <row r="2517" spans="1:14" hidden="1" x14ac:dyDescent="0.25">
      <c r="A2517" s="77">
        <f t="shared" si="72"/>
        <v>2025</v>
      </c>
      <c r="B2517" s="77">
        <f t="shared" si="73"/>
        <v>1</v>
      </c>
      <c r="C2517" s="73">
        <v>45688</v>
      </c>
      <c r="D2517" s="68" t="s">
        <v>64</v>
      </c>
      <c r="E2517" s="48" t="s">
        <v>463</v>
      </c>
      <c r="F2517" s="69" t="str">
        <f>VLOOKUP(E2517,Customer[],2,FALSE)</f>
        <v>Aung Family</v>
      </c>
      <c r="G2517" s="69" t="str">
        <f>VLOOKUP(E2517,Customer[],3,FALSE)</f>
        <v>SakeSan (9) Lan</v>
      </c>
      <c r="H2517" s="69" t="str">
        <f>VLOOKUP(E2517,Customer[],4,FALSE)</f>
        <v>Mangalar T/N</v>
      </c>
      <c r="I2517" s="48" t="s">
        <v>18</v>
      </c>
      <c r="J2517" s="70" t="str">
        <f>VLOOKUP(I2517,PGStock[],2,FALSE)</f>
        <v>Formula Rum 350ml</v>
      </c>
      <c r="K2517" s="71">
        <f>VLOOKUP(I2517,PGStock[],3,FALSE)</f>
        <v>0.35</v>
      </c>
      <c r="L2517" s="47">
        <v>4</v>
      </c>
      <c r="M2517" s="47">
        <f>VLOOKUP(I2517,PGStock[],6,FALSE)</f>
        <v>150</v>
      </c>
      <c r="N2517" s="47">
        <f>+PGSales!$L2517*PGSales!$M2517</f>
        <v>600</v>
      </c>
    </row>
    <row r="2518" spans="1:14" hidden="1" x14ac:dyDescent="0.25">
      <c r="A2518" s="77">
        <f t="shared" si="72"/>
        <v>2025</v>
      </c>
      <c r="B2518" s="77">
        <f t="shared" si="73"/>
        <v>1</v>
      </c>
      <c r="C2518" s="73">
        <v>45688</v>
      </c>
      <c r="D2518" s="68" t="s">
        <v>66</v>
      </c>
      <c r="E2518" s="48" t="s">
        <v>379</v>
      </c>
      <c r="F2518" s="69" t="str">
        <f>VLOOKUP(E2518,Customer[],2,FALSE)</f>
        <v>Demo</v>
      </c>
      <c r="G2518" s="69" t="str">
        <f>VLOOKUP(E2518,Customer[],3,FALSE)</f>
        <v>Thamain Bamyan Rd</v>
      </c>
      <c r="H2518" s="69" t="str">
        <f>VLOOKUP(E2518,Customer[],4,FALSE)</f>
        <v>Mangalar T/N</v>
      </c>
      <c r="I2518" s="48" t="s">
        <v>25</v>
      </c>
      <c r="J2518" s="70" t="str">
        <f>VLOOKUP(I2518,PGStock[],2,FALSE)</f>
        <v>Columbus Super Red Smooth 350 Ml</v>
      </c>
      <c r="K2518" s="71">
        <f>VLOOKUP(I2518,PGStock[],3,FALSE)</f>
        <v>0.35</v>
      </c>
      <c r="L2518" s="47">
        <v>8</v>
      </c>
      <c r="M2518" s="47">
        <f>VLOOKUP(I2518,PGStock[],6,FALSE)</f>
        <v>150</v>
      </c>
      <c r="N2518" s="47">
        <f>+PGSales!$L2518*PGSales!$M2518</f>
        <v>1200</v>
      </c>
    </row>
    <row r="2519" spans="1:14" hidden="1" x14ac:dyDescent="0.25">
      <c r="A2519" s="77">
        <f t="shared" si="72"/>
        <v>2025</v>
      </c>
      <c r="B2519" s="77">
        <f t="shared" si="73"/>
        <v>1</v>
      </c>
      <c r="C2519" s="73">
        <v>45688</v>
      </c>
      <c r="D2519" s="68" t="s">
        <v>66</v>
      </c>
      <c r="E2519" s="48" t="s">
        <v>379</v>
      </c>
      <c r="F2519" s="69" t="str">
        <f>VLOOKUP(E2519,Customer[],2,FALSE)</f>
        <v>Demo</v>
      </c>
      <c r="G2519" s="69" t="str">
        <f>VLOOKUP(E2519,Customer[],3,FALSE)</f>
        <v>Thamain Bamyan Rd</v>
      </c>
      <c r="H2519" s="69" t="str">
        <f>VLOOKUP(E2519,Customer[],4,FALSE)</f>
        <v>Mangalar T/N</v>
      </c>
      <c r="I2519" s="48" t="s">
        <v>18</v>
      </c>
      <c r="J2519" s="70" t="str">
        <f>VLOOKUP(I2519,PGStock[],2,FALSE)</f>
        <v>Formula Rum 350ml</v>
      </c>
      <c r="K2519" s="71">
        <f>VLOOKUP(I2519,PGStock[],3,FALSE)</f>
        <v>0.35</v>
      </c>
      <c r="L2519" s="47">
        <v>1</v>
      </c>
      <c r="M2519" s="47">
        <f>VLOOKUP(I2519,PGStock[],6,FALSE)</f>
        <v>150</v>
      </c>
      <c r="N2519" s="47">
        <f>+PGSales!$L2519*PGSales!$M2519</f>
        <v>150</v>
      </c>
    </row>
    <row r="2520" spans="1:14" hidden="1" x14ac:dyDescent="0.25">
      <c r="A2520" s="77">
        <f t="shared" si="72"/>
        <v>2025</v>
      </c>
      <c r="B2520" s="77">
        <f t="shared" si="73"/>
        <v>1</v>
      </c>
      <c r="C2520" s="73">
        <v>45688</v>
      </c>
      <c r="D2520" s="68" t="s">
        <v>56</v>
      </c>
      <c r="E2520" s="48" t="s">
        <v>462</v>
      </c>
      <c r="F2520" s="69" t="str">
        <f>VLOOKUP(E2520,Customer[],2,FALSE)</f>
        <v>Plantinum</v>
      </c>
      <c r="G2520" s="69" t="str">
        <f>VLOOKUP(E2520,Customer[],3,FALSE)</f>
        <v>Thamain Bamyan Rd</v>
      </c>
      <c r="H2520" s="69" t="str">
        <f>VLOOKUP(E2520,Customer[],4,FALSE)</f>
        <v>Mangalar T/N</v>
      </c>
      <c r="I2520" s="48" t="s">
        <v>117</v>
      </c>
      <c r="J2520" s="70" t="str">
        <f>VLOOKUP(I2520,PGStock[],2,FALSE)</f>
        <v>ဒဂုံမန်ကျည်း ကော်ဗူး (1 Liter)</v>
      </c>
      <c r="K2520" s="71">
        <f>VLOOKUP(I2520,PGStock[],3,FALSE)</f>
        <v>1</v>
      </c>
      <c r="L2520" s="47">
        <v>5</v>
      </c>
      <c r="M2520" s="47">
        <f>VLOOKUP(I2520,PGStock[],6,FALSE)</f>
        <v>100</v>
      </c>
      <c r="N2520" s="47">
        <f>+PGSales!$L2520*PGSales!$M2520</f>
        <v>500</v>
      </c>
    </row>
    <row r="2521" spans="1:14" hidden="1" x14ac:dyDescent="0.25">
      <c r="A2521" s="77">
        <f t="shared" si="72"/>
        <v>2025</v>
      </c>
      <c r="B2521" s="77">
        <f t="shared" si="73"/>
        <v>1</v>
      </c>
      <c r="C2521" s="73">
        <v>45688</v>
      </c>
      <c r="D2521" s="68" t="s">
        <v>56</v>
      </c>
      <c r="E2521" s="48" t="s">
        <v>462</v>
      </c>
      <c r="F2521" s="69" t="str">
        <f>VLOOKUP(E2521,Customer[],2,FALSE)</f>
        <v>Plantinum</v>
      </c>
      <c r="G2521" s="69" t="str">
        <f>VLOOKUP(E2521,Customer[],3,FALSE)</f>
        <v>Thamain Bamyan Rd</v>
      </c>
      <c r="H2521" s="69" t="str">
        <f>VLOOKUP(E2521,Customer[],4,FALSE)</f>
        <v>Mangalar T/N</v>
      </c>
      <c r="I2521" s="48" t="s">
        <v>25</v>
      </c>
      <c r="J2521" s="70" t="str">
        <f>VLOOKUP(I2521,PGStock[],2,FALSE)</f>
        <v>Columbus Super Red Smooth 350 Ml</v>
      </c>
      <c r="K2521" s="71">
        <f>VLOOKUP(I2521,PGStock[],3,FALSE)</f>
        <v>0.35</v>
      </c>
      <c r="L2521" s="47">
        <v>1</v>
      </c>
      <c r="M2521" s="47">
        <f>VLOOKUP(I2521,PGStock[],6,FALSE)</f>
        <v>150</v>
      </c>
      <c r="N2521" s="47">
        <f>+PGSales!$L2521*PGSales!$M2521</f>
        <v>150</v>
      </c>
    </row>
    <row r="2522" spans="1:14" hidden="1" x14ac:dyDescent="0.25">
      <c r="A2522" s="77">
        <f t="shared" si="72"/>
        <v>2025</v>
      </c>
      <c r="B2522" s="77">
        <f t="shared" si="73"/>
        <v>1</v>
      </c>
      <c r="C2522" s="73">
        <v>45688</v>
      </c>
      <c r="D2522" s="68" t="s">
        <v>56</v>
      </c>
      <c r="E2522" s="48" t="s">
        <v>462</v>
      </c>
      <c r="F2522" s="69" t="str">
        <f>VLOOKUP(E2522,Customer[],2,FALSE)</f>
        <v>Plantinum</v>
      </c>
      <c r="G2522" s="69" t="str">
        <f>VLOOKUP(E2522,Customer[],3,FALSE)</f>
        <v>Thamain Bamyan Rd</v>
      </c>
      <c r="H2522" s="69" t="str">
        <f>VLOOKUP(E2522,Customer[],4,FALSE)</f>
        <v>Mangalar T/N</v>
      </c>
      <c r="I2522" s="48" t="s">
        <v>18</v>
      </c>
      <c r="J2522" s="70" t="str">
        <f>VLOOKUP(I2522,PGStock[],2,FALSE)</f>
        <v>Formula Rum 350ml</v>
      </c>
      <c r="K2522" s="71">
        <f>VLOOKUP(I2522,PGStock[],3,FALSE)</f>
        <v>0.35</v>
      </c>
      <c r="L2522" s="47">
        <v>1</v>
      </c>
      <c r="M2522" s="47">
        <f>VLOOKUP(I2522,PGStock[],6,FALSE)</f>
        <v>150</v>
      </c>
      <c r="N2522" s="47">
        <f>+PGSales!$L2522*PGSales!$M2522</f>
        <v>150</v>
      </c>
    </row>
    <row r="2523" spans="1:14" hidden="1" x14ac:dyDescent="0.25">
      <c r="A2523" s="77">
        <f t="shared" si="72"/>
        <v>2025</v>
      </c>
      <c r="B2523" s="77">
        <f t="shared" si="73"/>
        <v>1</v>
      </c>
      <c r="C2523" s="73">
        <v>45688</v>
      </c>
      <c r="D2523" s="68" t="s">
        <v>109</v>
      </c>
      <c r="E2523" s="48" t="s">
        <v>464</v>
      </c>
      <c r="F2523" s="69" t="str">
        <f>VLOOKUP(E2523,Customer[],2,FALSE)</f>
        <v>Family</v>
      </c>
      <c r="G2523" s="69" t="str">
        <f>VLOOKUP(E2523,Customer[],3,FALSE)</f>
        <v>Mandalay Lan Tawe</v>
      </c>
      <c r="H2523" s="69" t="str">
        <f>VLOOKUP(E2523,Customer[],4,FALSE)</f>
        <v>Mangalar T/N</v>
      </c>
      <c r="I2523" s="48" t="s">
        <v>25</v>
      </c>
      <c r="J2523" s="70" t="str">
        <f>VLOOKUP(I2523,PGStock[],2,FALSE)</f>
        <v>Columbus Super Red Smooth 350 Ml</v>
      </c>
      <c r="K2523" s="71">
        <f>VLOOKUP(I2523,PGStock[],3,FALSE)</f>
        <v>0.35</v>
      </c>
      <c r="L2523" s="47">
        <v>2</v>
      </c>
      <c r="M2523" s="47">
        <f>VLOOKUP(I2523,PGStock[],6,FALSE)</f>
        <v>150</v>
      </c>
      <c r="N2523" s="47">
        <f>+PGSales!$L2523*PGSales!$M2523</f>
        <v>300</v>
      </c>
    </row>
    <row r="2524" spans="1:14" hidden="1" x14ac:dyDescent="0.25">
      <c r="A2524" s="77">
        <f t="shared" si="72"/>
        <v>2025</v>
      </c>
      <c r="B2524" s="77">
        <f t="shared" si="73"/>
        <v>1</v>
      </c>
      <c r="C2524" s="73">
        <v>45688</v>
      </c>
      <c r="D2524" s="68" t="s">
        <v>109</v>
      </c>
      <c r="E2524" s="48" t="s">
        <v>464</v>
      </c>
      <c r="F2524" s="69" t="str">
        <f>VLOOKUP(E2524,Customer[],2,FALSE)</f>
        <v>Family</v>
      </c>
      <c r="G2524" s="69" t="str">
        <f>VLOOKUP(E2524,Customer[],3,FALSE)</f>
        <v>Mandalay Lan Tawe</v>
      </c>
      <c r="H2524" s="69" t="str">
        <f>VLOOKUP(E2524,Customer[],4,FALSE)</f>
        <v>Mangalar T/N</v>
      </c>
      <c r="I2524" s="48" t="s">
        <v>18</v>
      </c>
      <c r="J2524" s="70" t="str">
        <f>VLOOKUP(I2524,PGStock[],2,FALSE)</f>
        <v>Formula Rum 350ml</v>
      </c>
      <c r="K2524" s="71">
        <f>VLOOKUP(I2524,PGStock[],3,FALSE)</f>
        <v>0.35</v>
      </c>
      <c r="L2524" s="47">
        <v>1</v>
      </c>
      <c r="M2524" s="47">
        <f>VLOOKUP(I2524,PGStock[],6,FALSE)</f>
        <v>150</v>
      </c>
      <c r="N2524" s="47">
        <f>+PGSales!$L2524*PGSales!$M2524</f>
        <v>150</v>
      </c>
    </row>
    <row r="2525" spans="1:14" hidden="1" x14ac:dyDescent="0.25">
      <c r="A2525" s="77">
        <f t="shared" si="72"/>
        <v>2025</v>
      </c>
      <c r="B2525" s="77">
        <f t="shared" si="73"/>
        <v>1</v>
      </c>
      <c r="C2525" s="73">
        <v>45688</v>
      </c>
      <c r="D2525" s="68" t="s">
        <v>58</v>
      </c>
      <c r="E2525" s="48" t="s">
        <v>465</v>
      </c>
      <c r="F2525" s="69" t="str">
        <f>VLOOKUP(E2525,Customer[],2,FALSE)</f>
        <v>KK Store</v>
      </c>
      <c r="G2525" s="69" t="str">
        <f>VLOOKUP(E2525,Customer[],3,FALSE)</f>
        <v>Bo Min Young Rd</v>
      </c>
      <c r="H2525" s="69" t="str">
        <f>VLOOKUP(E2525,Customer[],4,FALSE)</f>
        <v>Mangalar T/N</v>
      </c>
      <c r="I2525" s="48" t="s">
        <v>25</v>
      </c>
      <c r="J2525" s="70" t="str">
        <f>VLOOKUP(I2525,PGStock[],2,FALSE)</f>
        <v>Columbus Super Red Smooth 350 Ml</v>
      </c>
      <c r="K2525" s="71">
        <f>VLOOKUP(I2525,PGStock[],3,FALSE)</f>
        <v>0.35</v>
      </c>
      <c r="L2525" s="47">
        <v>5</v>
      </c>
      <c r="M2525" s="47">
        <f>VLOOKUP(I2525,PGStock[],6,FALSE)</f>
        <v>150</v>
      </c>
      <c r="N2525" s="47">
        <f>+PGSales!$L2525*PGSales!$M2525</f>
        <v>750</v>
      </c>
    </row>
    <row r="2526" spans="1:14" hidden="1" x14ac:dyDescent="0.25">
      <c r="A2526" s="77">
        <f t="shared" si="72"/>
        <v>2025</v>
      </c>
      <c r="B2526" s="77">
        <f t="shared" si="73"/>
        <v>1</v>
      </c>
      <c r="C2526" s="73">
        <v>45688</v>
      </c>
      <c r="D2526" s="68" t="s">
        <v>58</v>
      </c>
      <c r="E2526" s="48" t="s">
        <v>465</v>
      </c>
      <c r="F2526" s="69" t="str">
        <f>VLOOKUP(E2526,Customer[],2,FALSE)</f>
        <v>KK Store</v>
      </c>
      <c r="G2526" s="69" t="str">
        <f>VLOOKUP(E2526,Customer[],3,FALSE)</f>
        <v>Bo Min Young Rd</v>
      </c>
      <c r="H2526" s="69" t="str">
        <f>VLOOKUP(E2526,Customer[],4,FALSE)</f>
        <v>Mangalar T/N</v>
      </c>
      <c r="I2526" s="48" t="s">
        <v>23</v>
      </c>
      <c r="J2526" s="70" t="str">
        <f>VLOOKUP(I2526,PGStock[],2,FALSE)</f>
        <v>Columbus Super Red Smooth 175 Ml</v>
      </c>
      <c r="K2526" s="71">
        <f>VLOOKUP(I2526,PGStock[],3,FALSE)</f>
        <v>0.17499999999999999</v>
      </c>
      <c r="L2526" s="47">
        <v>4</v>
      </c>
      <c r="M2526" s="47">
        <f>VLOOKUP(I2526,PGStock[],6,FALSE)</f>
        <v>100</v>
      </c>
      <c r="N2526" s="47">
        <f>+PGSales!$L2526*PGSales!$M2526</f>
        <v>400</v>
      </c>
    </row>
    <row r="2527" spans="1:14" hidden="1" x14ac:dyDescent="0.25">
      <c r="A2527" s="77">
        <f t="shared" ref="A2527:A2590" si="74">YEAR(C2527)</f>
        <v>2025</v>
      </c>
      <c r="B2527" s="77">
        <f t="shared" ref="B2527:B2590" si="75">MONTH(C2527)</f>
        <v>1</v>
      </c>
      <c r="C2527" s="73">
        <v>45688</v>
      </c>
      <c r="D2527" s="68" t="s">
        <v>58</v>
      </c>
      <c r="E2527" s="48" t="s">
        <v>465</v>
      </c>
      <c r="F2527" s="69" t="str">
        <f>VLOOKUP(E2527,Customer[],2,FALSE)</f>
        <v>KK Store</v>
      </c>
      <c r="G2527" s="69" t="str">
        <f>VLOOKUP(E2527,Customer[],3,FALSE)</f>
        <v>Bo Min Young Rd</v>
      </c>
      <c r="H2527" s="69" t="str">
        <f>VLOOKUP(E2527,Customer[],4,FALSE)</f>
        <v>Mangalar T/N</v>
      </c>
      <c r="I2527" s="48" t="s">
        <v>20</v>
      </c>
      <c r="J2527" s="70" t="str">
        <f>VLOOKUP(I2527,PGStock[],2,FALSE)</f>
        <v>Formula Rum 700ml</v>
      </c>
      <c r="K2527" s="71">
        <f>VLOOKUP(I2527,PGStock[],3,FALSE)</f>
        <v>0.7</v>
      </c>
      <c r="L2527" s="47">
        <v>1</v>
      </c>
      <c r="M2527" s="47">
        <f>VLOOKUP(I2527,PGStock[],6,FALSE)</f>
        <v>200</v>
      </c>
      <c r="N2527" s="47">
        <f>+PGSales!$L2527*PGSales!$M2527</f>
        <v>200</v>
      </c>
    </row>
    <row r="2528" spans="1:14" hidden="1" x14ac:dyDescent="0.25">
      <c r="A2528" s="77">
        <f t="shared" si="74"/>
        <v>2025</v>
      </c>
      <c r="B2528" s="77">
        <f t="shared" si="75"/>
        <v>1</v>
      </c>
      <c r="C2528" s="73">
        <v>45688</v>
      </c>
      <c r="D2528" s="68" t="s">
        <v>58</v>
      </c>
      <c r="E2528" s="48" t="s">
        <v>465</v>
      </c>
      <c r="F2528" s="69" t="str">
        <f>VLOOKUP(E2528,Customer[],2,FALSE)</f>
        <v>KK Store</v>
      </c>
      <c r="G2528" s="69" t="str">
        <f>VLOOKUP(E2528,Customer[],3,FALSE)</f>
        <v>Bo Min Young Rd</v>
      </c>
      <c r="H2528" s="69" t="str">
        <f>VLOOKUP(E2528,Customer[],4,FALSE)</f>
        <v>Mangalar T/N</v>
      </c>
      <c r="I2528" s="48" t="s">
        <v>18</v>
      </c>
      <c r="J2528" s="70" t="str">
        <f>VLOOKUP(I2528,PGStock[],2,FALSE)</f>
        <v>Formula Rum 350ml</v>
      </c>
      <c r="K2528" s="71">
        <f>VLOOKUP(I2528,PGStock[],3,FALSE)</f>
        <v>0.35</v>
      </c>
      <c r="L2528" s="47">
        <v>5</v>
      </c>
      <c r="M2528" s="47">
        <f>VLOOKUP(I2528,PGStock[],6,FALSE)</f>
        <v>150</v>
      </c>
      <c r="N2528" s="47">
        <f>+PGSales!$L2528*PGSales!$M2528</f>
        <v>750</v>
      </c>
    </row>
    <row r="2529" spans="1:14" hidden="1" x14ac:dyDescent="0.25">
      <c r="A2529" s="77">
        <f t="shared" si="74"/>
        <v>2025</v>
      </c>
      <c r="B2529" s="77">
        <f t="shared" si="75"/>
        <v>1</v>
      </c>
      <c r="C2529" s="73">
        <v>45688</v>
      </c>
      <c r="D2529" s="68" t="s">
        <v>365</v>
      </c>
      <c r="E2529" s="48" t="s">
        <v>415</v>
      </c>
      <c r="F2529" s="69" t="str">
        <f>VLOOKUP(E2529,Customer[],2,FALSE)</f>
        <v>Lucky</v>
      </c>
      <c r="G2529" s="69" t="str">
        <f>VLOOKUP(E2529,Customer[],3,FALSE)</f>
        <v>Malar Rd</v>
      </c>
      <c r="H2529" s="69" t="str">
        <f>VLOOKUP(E2529,Customer[],4,FALSE)</f>
        <v>Hlaing Thar Yar</v>
      </c>
      <c r="I2529" s="48" t="s">
        <v>117</v>
      </c>
      <c r="J2529" s="70" t="str">
        <f>VLOOKUP(I2529,PGStock[],2,FALSE)</f>
        <v>ဒဂုံမန်ကျည်း ကော်ဗူး (1 Liter)</v>
      </c>
      <c r="K2529" s="71">
        <f>VLOOKUP(I2529,PGStock[],3,FALSE)</f>
        <v>1</v>
      </c>
      <c r="L2529" s="47">
        <v>2</v>
      </c>
      <c r="M2529" s="47">
        <f>VLOOKUP(I2529,PGStock[],6,FALSE)</f>
        <v>100</v>
      </c>
      <c r="N2529" s="47">
        <f>+PGSales!$L2529*PGSales!$M2529</f>
        <v>200</v>
      </c>
    </row>
    <row r="2530" spans="1:14" hidden="1" x14ac:dyDescent="0.25">
      <c r="A2530" s="77">
        <f t="shared" si="74"/>
        <v>2025</v>
      </c>
      <c r="B2530" s="77">
        <f t="shared" si="75"/>
        <v>1</v>
      </c>
      <c r="C2530" s="73">
        <v>45688</v>
      </c>
      <c r="D2530" s="68" t="s">
        <v>365</v>
      </c>
      <c r="E2530" s="48" t="s">
        <v>415</v>
      </c>
      <c r="F2530" s="69" t="str">
        <f>VLOOKUP(E2530,Customer[],2,FALSE)</f>
        <v>Lucky</v>
      </c>
      <c r="G2530" s="69" t="str">
        <f>VLOOKUP(E2530,Customer[],3,FALSE)</f>
        <v>Malar Rd</v>
      </c>
      <c r="H2530" s="69" t="str">
        <f>VLOOKUP(E2530,Customer[],4,FALSE)</f>
        <v>Hlaing Thar Yar</v>
      </c>
      <c r="I2530" s="48" t="s">
        <v>25</v>
      </c>
      <c r="J2530" s="70" t="str">
        <f>VLOOKUP(I2530,PGStock[],2,FALSE)</f>
        <v>Columbus Super Red Smooth 350 Ml</v>
      </c>
      <c r="K2530" s="71">
        <f>VLOOKUP(I2530,PGStock[],3,FALSE)</f>
        <v>0.35</v>
      </c>
      <c r="L2530" s="47">
        <v>5</v>
      </c>
      <c r="M2530" s="47">
        <f>VLOOKUP(I2530,PGStock[],6,FALSE)</f>
        <v>150</v>
      </c>
      <c r="N2530" s="47">
        <f>+PGSales!$L2530*PGSales!$M2530</f>
        <v>750</v>
      </c>
    </row>
    <row r="2531" spans="1:14" hidden="1" x14ac:dyDescent="0.25">
      <c r="A2531" s="77">
        <f t="shared" si="74"/>
        <v>2025</v>
      </c>
      <c r="B2531" s="77">
        <f t="shared" si="75"/>
        <v>1</v>
      </c>
      <c r="C2531" s="73">
        <v>45688</v>
      </c>
      <c r="D2531" s="68" t="s">
        <v>365</v>
      </c>
      <c r="E2531" s="48" t="s">
        <v>415</v>
      </c>
      <c r="F2531" s="69" t="str">
        <f>VLOOKUP(E2531,Customer[],2,FALSE)</f>
        <v>Lucky</v>
      </c>
      <c r="G2531" s="69" t="str">
        <f>VLOOKUP(E2531,Customer[],3,FALSE)</f>
        <v>Malar Rd</v>
      </c>
      <c r="H2531" s="69" t="str">
        <f>VLOOKUP(E2531,Customer[],4,FALSE)</f>
        <v>Hlaing Thar Yar</v>
      </c>
      <c r="I2531" s="48" t="s">
        <v>18</v>
      </c>
      <c r="J2531" s="70" t="str">
        <f>VLOOKUP(I2531,PGStock[],2,FALSE)</f>
        <v>Formula Rum 350ml</v>
      </c>
      <c r="K2531" s="71">
        <f>VLOOKUP(I2531,PGStock[],3,FALSE)</f>
        <v>0.35</v>
      </c>
      <c r="L2531" s="47">
        <v>10</v>
      </c>
      <c r="M2531" s="47">
        <f>VLOOKUP(I2531,PGStock[],6,FALSE)</f>
        <v>150</v>
      </c>
      <c r="N2531" s="47">
        <f>+PGSales!$L2531*PGSales!$M2531</f>
        <v>1500</v>
      </c>
    </row>
    <row r="2532" spans="1:14" hidden="1" x14ac:dyDescent="0.25">
      <c r="A2532" s="77">
        <f t="shared" si="74"/>
        <v>2025</v>
      </c>
      <c r="B2532" s="77">
        <f t="shared" si="75"/>
        <v>1</v>
      </c>
      <c r="C2532" s="73">
        <v>45688</v>
      </c>
      <c r="D2532" s="68" t="s">
        <v>76</v>
      </c>
      <c r="E2532" s="48" t="s">
        <v>416</v>
      </c>
      <c r="F2532" s="69" t="str">
        <f>VLOOKUP(E2532,Customer[],2,FALSE)</f>
        <v>Hlaing Bwar 2</v>
      </c>
      <c r="G2532" s="69" t="str">
        <f>VLOOKUP(E2532,Customer[],3,FALSE)</f>
        <v>Sake kan Thar Rd</v>
      </c>
      <c r="H2532" s="69" t="str">
        <f>VLOOKUP(E2532,Customer[],4,FALSE)</f>
        <v>Hlaing Thar Yar</v>
      </c>
      <c r="I2532" s="48" t="s">
        <v>25</v>
      </c>
      <c r="J2532" s="70" t="str">
        <f>VLOOKUP(I2532,PGStock[],2,FALSE)</f>
        <v>Columbus Super Red Smooth 350 Ml</v>
      </c>
      <c r="K2532" s="71">
        <f>VLOOKUP(I2532,PGStock[],3,FALSE)</f>
        <v>0.35</v>
      </c>
      <c r="L2532" s="47">
        <v>4</v>
      </c>
      <c r="M2532" s="47">
        <f>VLOOKUP(I2532,PGStock[],6,FALSE)</f>
        <v>150</v>
      </c>
      <c r="N2532" s="47">
        <f>+PGSales!$L2532*PGSales!$M2532</f>
        <v>600</v>
      </c>
    </row>
    <row r="2533" spans="1:14" hidden="1" x14ac:dyDescent="0.25">
      <c r="A2533" s="77">
        <f t="shared" si="74"/>
        <v>2025</v>
      </c>
      <c r="B2533" s="77">
        <f t="shared" si="75"/>
        <v>1</v>
      </c>
      <c r="C2533" s="73">
        <v>45688</v>
      </c>
      <c r="D2533" s="68" t="s">
        <v>76</v>
      </c>
      <c r="E2533" s="48" t="s">
        <v>416</v>
      </c>
      <c r="F2533" s="69" t="str">
        <f>VLOOKUP(E2533,Customer[],2,FALSE)</f>
        <v>Hlaing Bwar 2</v>
      </c>
      <c r="G2533" s="69" t="str">
        <f>VLOOKUP(E2533,Customer[],3,FALSE)</f>
        <v>Sake kan Thar Rd</v>
      </c>
      <c r="H2533" s="69" t="str">
        <f>VLOOKUP(E2533,Customer[],4,FALSE)</f>
        <v>Hlaing Thar Yar</v>
      </c>
      <c r="I2533" s="48" t="s">
        <v>18</v>
      </c>
      <c r="J2533" s="70" t="str">
        <f>VLOOKUP(I2533,PGStock[],2,FALSE)</f>
        <v>Formula Rum 350ml</v>
      </c>
      <c r="K2533" s="71">
        <f>VLOOKUP(I2533,PGStock[],3,FALSE)</f>
        <v>0.35</v>
      </c>
      <c r="L2533" s="47">
        <v>2</v>
      </c>
      <c r="M2533" s="47">
        <f>VLOOKUP(I2533,PGStock[],6,FALSE)</f>
        <v>150</v>
      </c>
      <c r="N2533" s="47">
        <f>+PGSales!$L2533*PGSales!$M2533</f>
        <v>300</v>
      </c>
    </row>
    <row r="2534" spans="1:14" hidden="1" x14ac:dyDescent="0.25">
      <c r="A2534" s="77">
        <f t="shared" si="74"/>
        <v>2025</v>
      </c>
      <c r="B2534" s="77">
        <f t="shared" si="75"/>
        <v>1</v>
      </c>
      <c r="C2534" s="73">
        <v>45688</v>
      </c>
      <c r="D2534" s="68" t="s">
        <v>74</v>
      </c>
      <c r="E2534" s="48" t="s">
        <v>417</v>
      </c>
      <c r="F2534" s="69" t="str">
        <f>VLOOKUP(E2534,Customer[],2,FALSE)</f>
        <v>Arkar Tha 2</v>
      </c>
      <c r="G2534" s="69" t="str">
        <f>VLOOKUP(E2534,Customer[],3,FALSE)</f>
        <v>Sake kan Thar Rd</v>
      </c>
      <c r="H2534" s="69" t="str">
        <f>VLOOKUP(E2534,Customer[],4,FALSE)</f>
        <v>Hlaing Thar Yar</v>
      </c>
      <c r="I2534" s="48" t="s">
        <v>117</v>
      </c>
      <c r="J2534" s="70" t="str">
        <f>VLOOKUP(I2534,PGStock[],2,FALSE)</f>
        <v>ဒဂုံမန်ကျည်း ကော်ဗူး (1 Liter)</v>
      </c>
      <c r="K2534" s="71">
        <f>VLOOKUP(I2534,PGStock[],3,FALSE)</f>
        <v>1</v>
      </c>
      <c r="L2534" s="47">
        <v>1</v>
      </c>
      <c r="M2534" s="47">
        <f>VLOOKUP(I2534,PGStock[],6,FALSE)</f>
        <v>100</v>
      </c>
      <c r="N2534" s="47">
        <f>+PGSales!$L2534*PGSales!$M2534</f>
        <v>100</v>
      </c>
    </row>
    <row r="2535" spans="1:14" hidden="1" x14ac:dyDescent="0.25">
      <c r="A2535" s="77">
        <f t="shared" si="74"/>
        <v>2025</v>
      </c>
      <c r="B2535" s="77">
        <f t="shared" si="75"/>
        <v>1</v>
      </c>
      <c r="C2535" s="73">
        <v>45688</v>
      </c>
      <c r="D2535" s="68" t="s">
        <v>74</v>
      </c>
      <c r="E2535" s="48" t="s">
        <v>417</v>
      </c>
      <c r="F2535" s="69" t="str">
        <f>VLOOKUP(E2535,Customer[],2,FALSE)</f>
        <v>Arkar Tha 2</v>
      </c>
      <c r="G2535" s="69" t="str">
        <f>VLOOKUP(E2535,Customer[],3,FALSE)</f>
        <v>Sake kan Thar Rd</v>
      </c>
      <c r="H2535" s="69" t="str">
        <f>VLOOKUP(E2535,Customer[],4,FALSE)</f>
        <v>Hlaing Thar Yar</v>
      </c>
      <c r="I2535" s="48" t="s">
        <v>27</v>
      </c>
      <c r="J2535" s="70" t="str">
        <f>VLOOKUP(I2535,PGStock[],2,FALSE)</f>
        <v>Columbus Super Red Smooth 700 Ml</v>
      </c>
      <c r="K2535" s="71">
        <f>VLOOKUP(I2535,PGStock[],3,FALSE)</f>
        <v>0.7</v>
      </c>
      <c r="L2535" s="47">
        <v>2</v>
      </c>
      <c r="M2535" s="47">
        <f>VLOOKUP(I2535,PGStock[],6,FALSE)</f>
        <v>200</v>
      </c>
      <c r="N2535" s="47">
        <f>+PGSales!$L2535*PGSales!$M2535</f>
        <v>400</v>
      </c>
    </row>
    <row r="2536" spans="1:14" hidden="1" x14ac:dyDescent="0.25">
      <c r="A2536" s="77">
        <f t="shared" si="74"/>
        <v>2025</v>
      </c>
      <c r="B2536" s="77">
        <f t="shared" si="75"/>
        <v>1</v>
      </c>
      <c r="C2536" s="73">
        <v>45688</v>
      </c>
      <c r="D2536" s="68" t="s">
        <v>74</v>
      </c>
      <c r="E2536" s="48" t="s">
        <v>417</v>
      </c>
      <c r="F2536" s="69" t="str">
        <f>VLOOKUP(E2536,Customer[],2,FALSE)</f>
        <v>Arkar Tha 2</v>
      </c>
      <c r="G2536" s="69" t="str">
        <f>VLOOKUP(E2536,Customer[],3,FALSE)</f>
        <v>Sake kan Thar Rd</v>
      </c>
      <c r="H2536" s="69" t="str">
        <f>VLOOKUP(E2536,Customer[],4,FALSE)</f>
        <v>Hlaing Thar Yar</v>
      </c>
      <c r="I2536" s="48" t="s">
        <v>25</v>
      </c>
      <c r="J2536" s="70" t="str">
        <f>VLOOKUP(I2536,PGStock[],2,FALSE)</f>
        <v>Columbus Super Red Smooth 350 Ml</v>
      </c>
      <c r="K2536" s="71">
        <f>VLOOKUP(I2536,PGStock[],3,FALSE)</f>
        <v>0.35</v>
      </c>
      <c r="L2536" s="47">
        <v>4</v>
      </c>
      <c r="M2536" s="47">
        <f>VLOOKUP(I2536,PGStock[],6,FALSE)</f>
        <v>150</v>
      </c>
      <c r="N2536" s="47">
        <f>+PGSales!$L2536*PGSales!$M2536</f>
        <v>600</v>
      </c>
    </row>
    <row r="2537" spans="1:14" hidden="1" x14ac:dyDescent="0.25">
      <c r="A2537" s="77">
        <f t="shared" si="74"/>
        <v>2025</v>
      </c>
      <c r="B2537" s="77">
        <f t="shared" si="75"/>
        <v>1</v>
      </c>
      <c r="C2537" s="73">
        <v>45688</v>
      </c>
      <c r="D2537" s="68" t="s">
        <v>74</v>
      </c>
      <c r="E2537" s="48" t="s">
        <v>417</v>
      </c>
      <c r="F2537" s="69" t="str">
        <f>VLOOKUP(E2537,Customer[],2,FALSE)</f>
        <v>Arkar Tha 2</v>
      </c>
      <c r="G2537" s="69" t="str">
        <f>VLOOKUP(E2537,Customer[],3,FALSE)</f>
        <v>Sake kan Thar Rd</v>
      </c>
      <c r="H2537" s="69" t="str">
        <f>VLOOKUP(E2537,Customer[],4,FALSE)</f>
        <v>Hlaing Thar Yar</v>
      </c>
      <c r="I2537" s="48" t="s">
        <v>18</v>
      </c>
      <c r="J2537" s="70" t="str">
        <f>VLOOKUP(I2537,PGStock[],2,FALSE)</f>
        <v>Formula Rum 350ml</v>
      </c>
      <c r="K2537" s="71">
        <f>VLOOKUP(I2537,PGStock[],3,FALSE)</f>
        <v>0.35</v>
      </c>
      <c r="L2537" s="47">
        <v>2</v>
      </c>
      <c r="M2537" s="47">
        <f>VLOOKUP(I2537,PGStock[],6,FALSE)</f>
        <v>150</v>
      </c>
      <c r="N2537" s="47">
        <f>+PGSales!$L2537*PGSales!$M2537</f>
        <v>300</v>
      </c>
    </row>
    <row r="2538" spans="1:14" hidden="1" x14ac:dyDescent="0.25">
      <c r="A2538" s="77">
        <f t="shared" si="74"/>
        <v>2025</v>
      </c>
      <c r="B2538" s="77">
        <f t="shared" si="75"/>
        <v>1</v>
      </c>
      <c r="C2538" s="73">
        <v>45688</v>
      </c>
      <c r="D2538" s="68" t="s">
        <v>367</v>
      </c>
      <c r="E2538" s="48">
        <v>124</v>
      </c>
      <c r="F2538" s="69" t="str">
        <f>VLOOKUP(E2538,Customer[],2,FALSE)</f>
        <v>124 Store</v>
      </c>
      <c r="G2538" s="69" t="str">
        <f>VLOOKUP(E2538,Customer[],3,FALSE)</f>
        <v>Padamyar Rd</v>
      </c>
      <c r="H2538" s="69" t="str">
        <f>VLOOKUP(E2538,Customer[],4,FALSE)</f>
        <v>Hlaing Thar Yar</v>
      </c>
      <c r="I2538" s="48" t="s">
        <v>117</v>
      </c>
      <c r="J2538" s="70" t="str">
        <f>VLOOKUP(I2538,PGStock[],2,FALSE)</f>
        <v>ဒဂုံမန်ကျည်း ကော်ဗူး (1 Liter)</v>
      </c>
      <c r="K2538" s="71">
        <f>VLOOKUP(I2538,PGStock[],3,FALSE)</f>
        <v>1</v>
      </c>
      <c r="L2538" s="47">
        <v>4</v>
      </c>
      <c r="M2538" s="47">
        <f>VLOOKUP(I2538,PGStock[],6,FALSE)</f>
        <v>100</v>
      </c>
      <c r="N2538" s="47">
        <f>+PGSales!$L2538*PGSales!$M2538</f>
        <v>400</v>
      </c>
    </row>
    <row r="2539" spans="1:14" hidden="1" x14ac:dyDescent="0.25">
      <c r="A2539" s="77">
        <f t="shared" si="74"/>
        <v>2025</v>
      </c>
      <c r="B2539" s="77">
        <f t="shared" si="75"/>
        <v>1</v>
      </c>
      <c r="C2539" s="73">
        <v>45688</v>
      </c>
      <c r="D2539" s="68" t="s">
        <v>367</v>
      </c>
      <c r="E2539" s="48">
        <v>124</v>
      </c>
      <c r="F2539" s="69" t="str">
        <f>VLOOKUP(E2539,Customer[],2,FALSE)</f>
        <v>124 Store</v>
      </c>
      <c r="G2539" s="69" t="str">
        <f>VLOOKUP(E2539,Customer[],3,FALSE)</f>
        <v>Padamyar Rd</v>
      </c>
      <c r="H2539" s="69" t="str">
        <f>VLOOKUP(E2539,Customer[],4,FALSE)</f>
        <v>Hlaing Thar Yar</v>
      </c>
      <c r="I2539" s="48" t="s">
        <v>25</v>
      </c>
      <c r="J2539" s="70" t="str">
        <f>VLOOKUP(I2539,PGStock[],2,FALSE)</f>
        <v>Columbus Super Red Smooth 350 Ml</v>
      </c>
      <c r="K2539" s="71">
        <f>VLOOKUP(I2539,PGStock[],3,FALSE)</f>
        <v>0.35</v>
      </c>
      <c r="L2539" s="47">
        <v>1</v>
      </c>
      <c r="M2539" s="47">
        <f>VLOOKUP(I2539,PGStock[],6,FALSE)</f>
        <v>150</v>
      </c>
      <c r="N2539" s="47">
        <f>+PGSales!$L2539*PGSales!$M2539</f>
        <v>150</v>
      </c>
    </row>
    <row r="2540" spans="1:14" hidden="1" x14ac:dyDescent="0.25">
      <c r="A2540" s="77">
        <f t="shared" si="74"/>
        <v>2025</v>
      </c>
      <c r="B2540" s="77">
        <f t="shared" si="75"/>
        <v>1</v>
      </c>
      <c r="C2540" s="73">
        <v>45688</v>
      </c>
      <c r="D2540" s="68" t="s">
        <v>367</v>
      </c>
      <c r="E2540" s="48">
        <v>124</v>
      </c>
      <c r="F2540" s="69" t="str">
        <f>VLOOKUP(E2540,Customer[],2,FALSE)</f>
        <v>124 Store</v>
      </c>
      <c r="G2540" s="69" t="str">
        <f>VLOOKUP(E2540,Customer[],3,FALSE)</f>
        <v>Padamyar Rd</v>
      </c>
      <c r="H2540" s="69" t="str">
        <f>VLOOKUP(E2540,Customer[],4,FALSE)</f>
        <v>Hlaing Thar Yar</v>
      </c>
      <c r="I2540" s="48" t="s">
        <v>18</v>
      </c>
      <c r="J2540" s="70" t="str">
        <f>VLOOKUP(I2540,PGStock[],2,FALSE)</f>
        <v>Formula Rum 350ml</v>
      </c>
      <c r="K2540" s="71">
        <f>VLOOKUP(I2540,PGStock[],3,FALSE)</f>
        <v>0.35</v>
      </c>
      <c r="L2540" s="47">
        <v>6</v>
      </c>
      <c r="M2540" s="47">
        <f>VLOOKUP(I2540,PGStock[],6,FALSE)</f>
        <v>150</v>
      </c>
      <c r="N2540" s="47">
        <f>+PGSales!$L2540*PGSales!$M2540</f>
        <v>900</v>
      </c>
    </row>
    <row r="2541" spans="1:14" hidden="1" x14ac:dyDescent="0.25">
      <c r="A2541" s="77">
        <f t="shared" si="74"/>
        <v>2025</v>
      </c>
      <c r="B2541" s="77">
        <f t="shared" si="75"/>
        <v>1</v>
      </c>
      <c r="C2541" s="73">
        <v>45688</v>
      </c>
      <c r="D2541" s="68" t="s">
        <v>2</v>
      </c>
      <c r="E2541" s="48" t="s">
        <v>467</v>
      </c>
      <c r="F2541" s="69" t="str">
        <f>VLOOKUP(E2541,Customer[],2,FALSE)</f>
        <v>ANT Store</v>
      </c>
      <c r="G2541" s="69" t="str">
        <f>VLOOKUP(E2541,Customer[],3,FALSE)</f>
        <v>Sake kan Thar Rd</v>
      </c>
      <c r="H2541" s="69" t="str">
        <f>VLOOKUP(E2541,Customer[],4,FALSE)</f>
        <v>Hlaing Thar Yar</v>
      </c>
      <c r="I2541" s="48" t="s">
        <v>117</v>
      </c>
      <c r="J2541" s="70" t="str">
        <f>VLOOKUP(I2541,PGStock[],2,FALSE)</f>
        <v>ဒဂုံမန်ကျည်း ကော်ဗူး (1 Liter)</v>
      </c>
      <c r="K2541" s="71">
        <f>VLOOKUP(I2541,PGStock[],3,FALSE)</f>
        <v>1</v>
      </c>
      <c r="L2541" s="47">
        <v>2</v>
      </c>
      <c r="M2541" s="47">
        <f>VLOOKUP(I2541,PGStock[],6,FALSE)</f>
        <v>100</v>
      </c>
      <c r="N2541" s="47">
        <f>+PGSales!$L2541*PGSales!$M2541</f>
        <v>200</v>
      </c>
    </row>
    <row r="2542" spans="1:14" hidden="1" x14ac:dyDescent="0.25">
      <c r="A2542" s="77">
        <f t="shared" si="74"/>
        <v>2025</v>
      </c>
      <c r="B2542" s="77">
        <f t="shared" si="75"/>
        <v>1</v>
      </c>
      <c r="C2542" s="73">
        <v>45688</v>
      </c>
      <c r="D2542" s="68" t="s">
        <v>2</v>
      </c>
      <c r="E2542" s="48" t="s">
        <v>467</v>
      </c>
      <c r="F2542" s="69" t="str">
        <f>VLOOKUP(E2542,Customer[],2,FALSE)</f>
        <v>ANT Store</v>
      </c>
      <c r="G2542" s="69" t="str">
        <f>VLOOKUP(E2542,Customer[],3,FALSE)</f>
        <v>Sake kan Thar Rd</v>
      </c>
      <c r="H2542" s="69" t="str">
        <f>VLOOKUP(E2542,Customer[],4,FALSE)</f>
        <v>Hlaing Thar Yar</v>
      </c>
      <c r="I2542" s="48" t="s">
        <v>25</v>
      </c>
      <c r="J2542" s="70" t="str">
        <f>VLOOKUP(I2542,PGStock[],2,FALSE)</f>
        <v>Columbus Super Red Smooth 350 Ml</v>
      </c>
      <c r="K2542" s="71">
        <f>VLOOKUP(I2542,PGStock[],3,FALSE)</f>
        <v>0.35</v>
      </c>
      <c r="L2542" s="47">
        <v>1</v>
      </c>
      <c r="M2542" s="47">
        <f>VLOOKUP(I2542,PGStock[],6,FALSE)</f>
        <v>150</v>
      </c>
      <c r="N2542" s="47">
        <f>+PGSales!$L2542*PGSales!$M2542</f>
        <v>150</v>
      </c>
    </row>
    <row r="2543" spans="1:14" hidden="1" x14ac:dyDescent="0.25">
      <c r="A2543" s="77">
        <f t="shared" si="74"/>
        <v>2025</v>
      </c>
      <c r="B2543" s="77">
        <f t="shared" si="75"/>
        <v>1</v>
      </c>
      <c r="C2543" s="73">
        <v>45688</v>
      </c>
      <c r="D2543" s="68" t="s">
        <v>2</v>
      </c>
      <c r="E2543" s="48" t="s">
        <v>467</v>
      </c>
      <c r="F2543" s="69" t="str">
        <f>VLOOKUP(E2543,Customer[],2,FALSE)</f>
        <v>ANT Store</v>
      </c>
      <c r="G2543" s="69" t="str">
        <f>VLOOKUP(E2543,Customer[],3,FALSE)</f>
        <v>Sake kan Thar Rd</v>
      </c>
      <c r="H2543" s="69" t="str">
        <f>VLOOKUP(E2543,Customer[],4,FALSE)</f>
        <v>Hlaing Thar Yar</v>
      </c>
      <c r="I2543" s="48" t="s">
        <v>20</v>
      </c>
      <c r="J2543" s="70" t="str">
        <f>VLOOKUP(I2543,PGStock[],2,FALSE)</f>
        <v>Formula Rum 700ml</v>
      </c>
      <c r="K2543" s="71">
        <f>VLOOKUP(I2543,PGStock[],3,FALSE)</f>
        <v>0.7</v>
      </c>
      <c r="L2543" s="47">
        <v>1</v>
      </c>
      <c r="M2543" s="47">
        <f>VLOOKUP(I2543,PGStock[],6,FALSE)</f>
        <v>200</v>
      </c>
      <c r="N2543" s="47">
        <f>+PGSales!$L2543*PGSales!$M2543</f>
        <v>200</v>
      </c>
    </row>
    <row r="2544" spans="1:14" hidden="1" x14ac:dyDescent="0.25">
      <c r="A2544" s="77">
        <f t="shared" si="74"/>
        <v>2025</v>
      </c>
      <c r="B2544" s="77">
        <f t="shared" si="75"/>
        <v>1</v>
      </c>
      <c r="C2544" s="73">
        <v>45688</v>
      </c>
      <c r="D2544" s="68" t="s">
        <v>2</v>
      </c>
      <c r="E2544" s="48" t="s">
        <v>467</v>
      </c>
      <c r="F2544" s="69" t="str">
        <f>VLOOKUP(E2544,Customer[],2,FALSE)</f>
        <v>ANT Store</v>
      </c>
      <c r="G2544" s="69" t="str">
        <f>VLOOKUP(E2544,Customer[],3,FALSE)</f>
        <v>Sake kan Thar Rd</v>
      </c>
      <c r="H2544" s="69" t="str">
        <f>VLOOKUP(E2544,Customer[],4,FALSE)</f>
        <v>Hlaing Thar Yar</v>
      </c>
      <c r="I2544" s="48" t="s">
        <v>18</v>
      </c>
      <c r="J2544" s="70" t="str">
        <f>VLOOKUP(I2544,PGStock[],2,FALSE)</f>
        <v>Formula Rum 350ml</v>
      </c>
      <c r="K2544" s="71">
        <f>VLOOKUP(I2544,PGStock[],3,FALSE)</f>
        <v>0.35</v>
      </c>
      <c r="L2544" s="47">
        <v>1</v>
      </c>
      <c r="M2544" s="47">
        <f>VLOOKUP(I2544,PGStock[],6,FALSE)</f>
        <v>150</v>
      </c>
      <c r="N2544" s="47">
        <f>+PGSales!$L2544*PGSales!$M2544</f>
        <v>150</v>
      </c>
    </row>
    <row r="2545" spans="1:14" hidden="1" x14ac:dyDescent="0.25">
      <c r="A2545" s="77">
        <f t="shared" si="74"/>
        <v>2025</v>
      </c>
      <c r="B2545" s="77">
        <f t="shared" si="75"/>
        <v>1</v>
      </c>
      <c r="C2545" s="73">
        <v>45688</v>
      </c>
      <c r="D2545" s="68" t="s">
        <v>72</v>
      </c>
      <c r="E2545" s="48" t="s">
        <v>468</v>
      </c>
      <c r="F2545" s="69" t="str">
        <f>VLOOKUP(E2545,Customer[],2,FALSE)</f>
        <v>Zaw</v>
      </c>
      <c r="G2545" s="69" t="str">
        <f>VLOOKUP(E2545,Customer[],3,FALSE)</f>
        <v>Kyan Sitt Thar Rd</v>
      </c>
      <c r="H2545" s="69" t="str">
        <f>VLOOKUP(E2545,Customer[],4,FALSE)</f>
        <v>Hlaing Thar Yar</v>
      </c>
      <c r="I2545" s="48" t="s">
        <v>27</v>
      </c>
      <c r="J2545" s="70" t="str">
        <f>VLOOKUP(I2545,PGStock[],2,FALSE)</f>
        <v>Columbus Super Red Smooth 700 Ml</v>
      </c>
      <c r="K2545" s="71">
        <f>VLOOKUP(I2545,PGStock[],3,FALSE)</f>
        <v>0.7</v>
      </c>
      <c r="L2545" s="47">
        <v>1</v>
      </c>
      <c r="M2545" s="47">
        <f>VLOOKUP(I2545,PGStock[],6,FALSE)</f>
        <v>200</v>
      </c>
      <c r="N2545" s="47">
        <f>+PGSales!$L2545*PGSales!$M2545</f>
        <v>200</v>
      </c>
    </row>
    <row r="2546" spans="1:14" hidden="1" x14ac:dyDescent="0.25">
      <c r="A2546" s="77">
        <f t="shared" si="74"/>
        <v>2025</v>
      </c>
      <c r="B2546" s="77">
        <f t="shared" si="75"/>
        <v>1</v>
      </c>
      <c r="C2546" s="73">
        <v>45688</v>
      </c>
      <c r="D2546" s="68" t="s">
        <v>72</v>
      </c>
      <c r="E2546" s="48" t="s">
        <v>468</v>
      </c>
      <c r="F2546" s="69" t="str">
        <f>VLOOKUP(E2546,Customer[],2,FALSE)</f>
        <v>Zaw</v>
      </c>
      <c r="G2546" s="69" t="str">
        <f>VLOOKUP(E2546,Customer[],3,FALSE)</f>
        <v>Kyan Sitt Thar Rd</v>
      </c>
      <c r="H2546" s="69" t="str">
        <f>VLOOKUP(E2546,Customer[],4,FALSE)</f>
        <v>Hlaing Thar Yar</v>
      </c>
      <c r="I2546" s="48" t="s">
        <v>18</v>
      </c>
      <c r="J2546" s="70" t="str">
        <f>VLOOKUP(I2546,PGStock[],2,FALSE)</f>
        <v>Formula Rum 350ml</v>
      </c>
      <c r="K2546" s="71">
        <f>VLOOKUP(I2546,PGStock[],3,FALSE)</f>
        <v>0.35</v>
      </c>
      <c r="L2546" s="47">
        <v>1</v>
      </c>
      <c r="M2546" s="47">
        <f>VLOOKUP(I2546,PGStock[],6,FALSE)</f>
        <v>150</v>
      </c>
      <c r="N2546" s="47">
        <f>+PGSales!$L2546*PGSales!$M2546</f>
        <v>150</v>
      </c>
    </row>
    <row r="2547" spans="1:14" hidden="1" x14ac:dyDescent="0.25">
      <c r="A2547" s="77">
        <f t="shared" si="74"/>
        <v>2025</v>
      </c>
      <c r="B2547" s="77">
        <f t="shared" si="75"/>
        <v>1</v>
      </c>
      <c r="C2547" s="73">
        <v>45688</v>
      </c>
      <c r="D2547" s="68" t="s">
        <v>131</v>
      </c>
      <c r="E2547" s="48" t="s">
        <v>469</v>
      </c>
      <c r="F2547" s="69" t="str">
        <f>VLOOKUP(E2547,Customer[],2,FALSE)</f>
        <v>Nay La</v>
      </c>
      <c r="G2547" s="69" t="str">
        <f>VLOOKUP(E2547,Customer[],3,FALSE)</f>
        <v>Kyan Sitt Thar Rd</v>
      </c>
      <c r="H2547" s="69" t="str">
        <f>VLOOKUP(E2547,Customer[],4,FALSE)</f>
        <v>Hlaing Thar Yar</v>
      </c>
      <c r="I2547" s="48" t="s">
        <v>117</v>
      </c>
      <c r="J2547" s="70" t="str">
        <f>VLOOKUP(I2547,PGStock[],2,FALSE)</f>
        <v>ဒဂုံမန်ကျည်း ကော်ဗူး (1 Liter)</v>
      </c>
      <c r="K2547" s="71">
        <f>VLOOKUP(I2547,PGStock[],3,FALSE)</f>
        <v>1</v>
      </c>
      <c r="L2547" s="47">
        <v>9</v>
      </c>
      <c r="M2547" s="47">
        <f>VLOOKUP(I2547,PGStock[],6,FALSE)</f>
        <v>100</v>
      </c>
      <c r="N2547" s="47">
        <f>+PGSales!$L2547*PGSales!$M2547</f>
        <v>900</v>
      </c>
    </row>
    <row r="2548" spans="1:14" hidden="1" x14ac:dyDescent="0.25">
      <c r="A2548" s="77">
        <f t="shared" si="74"/>
        <v>2025</v>
      </c>
      <c r="B2548" s="77">
        <f t="shared" si="75"/>
        <v>1</v>
      </c>
      <c r="C2548" s="73">
        <v>45688</v>
      </c>
      <c r="D2548" s="68" t="s">
        <v>131</v>
      </c>
      <c r="E2548" s="48" t="s">
        <v>469</v>
      </c>
      <c r="F2548" s="69" t="str">
        <f>VLOOKUP(E2548,Customer[],2,FALSE)</f>
        <v>Nay La</v>
      </c>
      <c r="G2548" s="69" t="str">
        <f>VLOOKUP(E2548,Customer[],3,FALSE)</f>
        <v>Kyan Sitt Thar Rd</v>
      </c>
      <c r="H2548" s="69" t="str">
        <f>VLOOKUP(E2548,Customer[],4,FALSE)</f>
        <v>Hlaing Thar Yar</v>
      </c>
      <c r="I2548" s="48" t="s">
        <v>25</v>
      </c>
      <c r="J2548" s="70" t="str">
        <f>VLOOKUP(I2548,PGStock[],2,FALSE)</f>
        <v>Columbus Super Red Smooth 350 Ml</v>
      </c>
      <c r="K2548" s="71">
        <f>VLOOKUP(I2548,PGStock[],3,FALSE)</f>
        <v>0.35</v>
      </c>
      <c r="L2548" s="47">
        <v>8</v>
      </c>
      <c r="M2548" s="47">
        <f>VLOOKUP(I2548,PGStock[],6,FALSE)</f>
        <v>150</v>
      </c>
      <c r="N2548" s="47">
        <f>+PGSales!$L2548*PGSales!$M2548</f>
        <v>1200</v>
      </c>
    </row>
    <row r="2549" spans="1:14" hidden="1" x14ac:dyDescent="0.25">
      <c r="A2549" s="77">
        <f t="shared" si="74"/>
        <v>2025</v>
      </c>
      <c r="B2549" s="77">
        <f t="shared" si="75"/>
        <v>1</v>
      </c>
      <c r="C2549" s="73">
        <v>45688</v>
      </c>
      <c r="D2549" s="68" t="s">
        <v>131</v>
      </c>
      <c r="E2549" s="48" t="s">
        <v>469</v>
      </c>
      <c r="F2549" s="69" t="str">
        <f>VLOOKUP(E2549,Customer[],2,FALSE)</f>
        <v>Nay La</v>
      </c>
      <c r="G2549" s="69" t="str">
        <f>VLOOKUP(E2549,Customer[],3,FALSE)</f>
        <v>Kyan Sitt Thar Rd</v>
      </c>
      <c r="H2549" s="69" t="str">
        <f>VLOOKUP(E2549,Customer[],4,FALSE)</f>
        <v>Hlaing Thar Yar</v>
      </c>
      <c r="I2549" s="48" t="s">
        <v>18</v>
      </c>
      <c r="J2549" s="70" t="str">
        <f>VLOOKUP(I2549,PGStock[],2,FALSE)</f>
        <v>Formula Rum 350ml</v>
      </c>
      <c r="K2549" s="71">
        <f>VLOOKUP(I2549,PGStock[],3,FALSE)</f>
        <v>0.35</v>
      </c>
      <c r="L2549" s="47">
        <v>6</v>
      </c>
      <c r="M2549" s="47">
        <f>VLOOKUP(I2549,PGStock[],6,FALSE)</f>
        <v>150</v>
      </c>
      <c r="N2549" s="47">
        <f>+PGSales!$L2549*PGSales!$M2549</f>
        <v>900</v>
      </c>
    </row>
    <row r="2550" spans="1:14" hidden="1" x14ac:dyDescent="0.25">
      <c r="A2550" s="77">
        <f t="shared" si="74"/>
        <v>2025</v>
      </c>
      <c r="B2550" s="77">
        <f t="shared" si="75"/>
        <v>1</v>
      </c>
      <c r="C2550" s="73">
        <v>45688</v>
      </c>
      <c r="D2550" s="68" t="s">
        <v>68</v>
      </c>
      <c r="E2550" s="48" t="s">
        <v>470</v>
      </c>
      <c r="F2550" s="69" t="str">
        <f>VLOOKUP(E2550,Customer[],2,FALSE)</f>
        <v>Yar Pyae San</v>
      </c>
      <c r="G2550" s="69" t="str">
        <f>VLOOKUP(E2550,Customer[],3,FALSE)</f>
        <v xml:space="preserve">Zay Rd </v>
      </c>
      <c r="H2550" s="69" t="str">
        <f>VLOOKUP(E2550,Customer[],4,FALSE)</f>
        <v>Hlaing Thar Yar</v>
      </c>
      <c r="I2550" s="48" t="s">
        <v>27</v>
      </c>
      <c r="J2550" s="70" t="str">
        <f>VLOOKUP(I2550,PGStock[],2,FALSE)</f>
        <v>Columbus Super Red Smooth 700 Ml</v>
      </c>
      <c r="K2550" s="71">
        <f>VLOOKUP(I2550,PGStock[],3,FALSE)</f>
        <v>0.7</v>
      </c>
      <c r="L2550" s="47">
        <v>2</v>
      </c>
      <c r="M2550" s="47">
        <f>VLOOKUP(I2550,PGStock[],6,FALSE)</f>
        <v>200</v>
      </c>
      <c r="N2550" s="47">
        <f>+PGSales!$L2550*PGSales!$M2550</f>
        <v>400</v>
      </c>
    </row>
    <row r="2551" spans="1:14" hidden="1" x14ac:dyDescent="0.25">
      <c r="A2551" s="77">
        <f t="shared" si="74"/>
        <v>2025</v>
      </c>
      <c r="B2551" s="77">
        <f t="shared" si="75"/>
        <v>1</v>
      </c>
      <c r="C2551" s="73">
        <v>45688</v>
      </c>
      <c r="D2551" s="68" t="s">
        <v>68</v>
      </c>
      <c r="E2551" s="48" t="s">
        <v>470</v>
      </c>
      <c r="F2551" s="69" t="str">
        <f>VLOOKUP(E2551,Customer[],2,FALSE)</f>
        <v>Yar Pyae San</v>
      </c>
      <c r="G2551" s="69" t="str">
        <f>VLOOKUP(E2551,Customer[],3,FALSE)</f>
        <v xml:space="preserve">Zay Rd </v>
      </c>
      <c r="H2551" s="69" t="str">
        <f>VLOOKUP(E2551,Customer[],4,FALSE)</f>
        <v>Hlaing Thar Yar</v>
      </c>
      <c r="I2551" s="48" t="s">
        <v>20</v>
      </c>
      <c r="J2551" s="70" t="str">
        <f>VLOOKUP(I2551,PGStock[],2,FALSE)</f>
        <v>Formula Rum 700ml</v>
      </c>
      <c r="K2551" s="71">
        <f>VLOOKUP(I2551,PGStock[],3,FALSE)</f>
        <v>0.7</v>
      </c>
      <c r="L2551" s="47">
        <v>2</v>
      </c>
      <c r="M2551" s="47">
        <f>VLOOKUP(I2551,PGStock[],6,FALSE)</f>
        <v>200</v>
      </c>
      <c r="N2551" s="47">
        <f>+PGSales!$L2551*PGSales!$M2551</f>
        <v>400</v>
      </c>
    </row>
    <row r="2552" spans="1:14" hidden="1" x14ac:dyDescent="0.25">
      <c r="A2552" s="77">
        <f t="shared" si="74"/>
        <v>2025</v>
      </c>
      <c r="B2552" s="77">
        <f t="shared" si="75"/>
        <v>2</v>
      </c>
      <c r="C2552" s="73">
        <v>45689</v>
      </c>
      <c r="D2552" s="68" t="s">
        <v>115</v>
      </c>
      <c r="E2552" s="48" t="s">
        <v>412</v>
      </c>
      <c r="F2552" s="69" t="str">
        <f>VLOOKUP(E2552,Customer[],2,FALSE)</f>
        <v>Sakarwar 2</v>
      </c>
      <c r="G2552" s="69" t="str">
        <f>VLOOKUP(E2552,Customer[],3,FALSE)</f>
        <v>Nawe Ni Rd</v>
      </c>
      <c r="H2552" s="69" t="str">
        <f>VLOOKUP(E2552,Customer[],4,FALSE)</f>
        <v>N/Oakkala</v>
      </c>
      <c r="I2552" s="48" t="s">
        <v>25</v>
      </c>
      <c r="J2552" s="70" t="str">
        <f>VLOOKUP(I2552,PGStock[],2,FALSE)</f>
        <v>Columbus Super Red Smooth 350 Ml</v>
      </c>
      <c r="K2552" s="71">
        <f>VLOOKUP(I2552,PGStock[],3,FALSE)</f>
        <v>0.35</v>
      </c>
      <c r="L2552" s="47">
        <v>3</v>
      </c>
      <c r="M2552" s="47">
        <f>VLOOKUP(I2552,PGStock[],6,FALSE)</f>
        <v>150</v>
      </c>
      <c r="N2552" s="47">
        <f>+PGSales!$L2552*PGSales!$M2552</f>
        <v>450</v>
      </c>
    </row>
    <row r="2553" spans="1:14" hidden="1" x14ac:dyDescent="0.25">
      <c r="A2553" s="77">
        <f t="shared" si="74"/>
        <v>2025</v>
      </c>
      <c r="B2553" s="77">
        <f t="shared" si="75"/>
        <v>2</v>
      </c>
      <c r="C2553" s="73">
        <v>45689</v>
      </c>
      <c r="D2553" s="68" t="s">
        <v>115</v>
      </c>
      <c r="E2553" s="48" t="s">
        <v>412</v>
      </c>
      <c r="F2553" s="69" t="str">
        <f>VLOOKUP(E2553,Customer[],2,FALSE)</f>
        <v>Sakarwar 2</v>
      </c>
      <c r="G2553" s="69" t="str">
        <f>VLOOKUP(E2553,Customer[],3,FALSE)</f>
        <v>Nawe Ni Rd</v>
      </c>
      <c r="H2553" s="69" t="str">
        <f>VLOOKUP(E2553,Customer[],4,FALSE)</f>
        <v>N/Oakkala</v>
      </c>
      <c r="I2553" s="48" t="s">
        <v>20</v>
      </c>
      <c r="J2553" s="70" t="str">
        <f>VLOOKUP(I2553,PGStock[],2,FALSE)</f>
        <v>Formula Rum 700ml</v>
      </c>
      <c r="K2553" s="71">
        <f>VLOOKUP(I2553,PGStock[],3,FALSE)</f>
        <v>0.7</v>
      </c>
      <c r="L2553" s="47">
        <v>1</v>
      </c>
      <c r="M2553" s="47">
        <f>VLOOKUP(I2553,PGStock[],6,FALSE)</f>
        <v>200</v>
      </c>
      <c r="N2553" s="47">
        <f>+PGSales!$L2553*PGSales!$M2553</f>
        <v>200</v>
      </c>
    </row>
    <row r="2554" spans="1:14" hidden="1" x14ac:dyDescent="0.25">
      <c r="A2554" s="77">
        <f t="shared" si="74"/>
        <v>2025</v>
      </c>
      <c r="B2554" s="77">
        <f t="shared" si="75"/>
        <v>2</v>
      </c>
      <c r="C2554" s="73">
        <v>45689</v>
      </c>
      <c r="D2554" s="68" t="s">
        <v>115</v>
      </c>
      <c r="E2554" s="48" t="s">
        <v>412</v>
      </c>
      <c r="F2554" s="69" t="str">
        <f>VLOOKUP(E2554,Customer[],2,FALSE)</f>
        <v>Sakarwar 2</v>
      </c>
      <c r="G2554" s="69" t="str">
        <f>VLOOKUP(E2554,Customer[],3,FALSE)</f>
        <v>Nawe Ni Rd</v>
      </c>
      <c r="H2554" s="69" t="str">
        <f>VLOOKUP(E2554,Customer[],4,FALSE)</f>
        <v>N/Oakkala</v>
      </c>
      <c r="I2554" s="48" t="s">
        <v>18</v>
      </c>
      <c r="J2554" s="70" t="str">
        <f>VLOOKUP(I2554,PGStock[],2,FALSE)</f>
        <v>Formula Rum 350ml</v>
      </c>
      <c r="K2554" s="71">
        <f>VLOOKUP(I2554,PGStock[],3,FALSE)</f>
        <v>0.35</v>
      </c>
      <c r="L2554" s="47">
        <v>5</v>
      </c>
      <c r="M2554" s="47">
        <f>VLOOKUP(I2554,PGStock[],6,FALSE)</f>
        <v>150</v>
      </c>
      <c r="N2554" s="47">
        <f>+PGSales!$L2554*PGSales!$M2554</f>
        <v>750</v>
      </c>
    </row>
    <row r="2555" spans="1:14" hidden="1" x14ac:dyDescent="0.25">
      <c r="A2555" s="77">
        <f t="shared" si="74"/>
        <v>2025</v>
      </c>
      <c r="B2555" s="77">
        <f t="shared" si="75"/>
        <v>2</v>
      </c>
      <c r="C2555" s="73">
        <v>45689</v>
      </c>
      <c r="D2555" s="68" t="s">
        <v>2</v>
      </c>
      <c r="E2555" s="48" t="s">
        <v>393</v>
      </c>
      <c r="F2555" s="69" t="str">
        <f>VLOOKUP(E2555,Customer[],2,FALSE)</f>
        <v>Khun Myant</v>
      </c>
      <c r="G2555" s="69" t="str">
        <f>VLOOKUP(E2555,Customer[],3,FALSE)</f>
        <v>Nuaung Yann Rd</v>
      </c>
      <c r="H2555" s="69" t="str">
        <f>VLOOKUP(E2555,Customer[],4,FALSE)</f>
        <v>S Paukkan N/Oakkala</v>
      </c>
      <c r="I2555" s="48" t="s">
        <v>23</v>
      </c>
      <c r="J2555" s="70" t="str">
        <f>VLOOKUP(I2555,PGStock[],2,FALSE)</f>
        <v>Columbus Super Red Smooth 175 Ml</v>
      </c>
      <c r="K2555" s="71">
        <f>VLOOKUP(I2555,PGStock[],3,FALSE)</f>
        <v>0.17499999999999999</v>
      </c>
      <c r="L2555" s="47">
        <v>2</v>
      </c>
      <c r="M2555" s="47">
        <f>VLOOKUP(I2555,PGStock[],6,FALSE)</f>
        <v>100</v>
      </c>
      <c r="N2555" s="47">
        <f>+PGSales!$L2555*PGSales!$M2555</f>
        <v>200</v>
      </c>
    </row>
    <row r="2556" spans="1:14" hidden="1" x14ac:dyDescent="0.25">
      <c r="A2556" s="77">
        <f t="shared" si="74"/>
        <v>2025</v>
      </c>
      <c r="B2556" s="77">
        <f t="shared" si="75"/>
        <v>2</v>
      </c>
      <c r="C2556" s="73">
        <v>45689</v>
      </c>
      <c r="D2556" s="68" t="s">
        <v>2</v>
      </c>
      <c r="E2556" s="48" t="s">
        <v>393</v>
      </c>
      <c r="F2556" s="69" t="str">
        <f>VLOOKUP(E2556,Customer[],2,FALSE)</f>
        <v>Khun Myant</v>
      </c>
      <c r="G2556" s="69" t="str">
        <f>VLOOKUP(E2556,Customer[],3,FALSE)</f>
        <v>Nuaung Yann Rd</v>
      </c>
      <c r="H2556" s="69" t="str">
        <f>VLOOKUP(E2556,Customer[],4,FALSE)</f>
        <v>S Paukkan N/Oakkala</v>
      </c>
      <c r="I2556" s="48" t="s">
        <v>20</v>
      </c>
      <c r="J2556" s="70" t="str">
        <f>VLOOKUP(I2556,PGStock[],2,FALSE)</f>
        <v>Formula Rum 700ml</v>
      </c>
      <c r="K2556" s="71">
        <f>VLOOKUP(I2556,PGStock[],3,FALSE)</f>
        <v>0.7</v>
      </c>
      <c r="L2556" s="47">
        <v>1</v>
      </c>
      <c r="M2556" s="47">
        <f>VLOOKUP(I2556,PGStock[],6,FALSE)</f>
        <v>200</v>
      </c>
      <c r="N2556" s="47">
        <f>+PGSales!$L2556*PGSales!$M2556</f>
        <v>200</v>
      </c>
    </row>
    <row r="2557" spans="1:14" hidden="1" x14ac:dyDescent="0.25">
      <c r="A2557" s="77">
        <f t="shared" si="74"/>
        <v>2025</v>
      </c>
      <c r="B2557" s="77">
        <f t="shared" si="75"/>
        <v>2</v>
      </c>
      <c r="C2557" s="73">
        <v>45689</v>
      </c>
      <c r="D2557" s="68" t="s">
        <v>2</v>
      </c>
      <c r="E2557" s="48" t="s">
        <v>393</v>
      </c>
      <c r="F2557" s="69" t="str">
        <f>VLOOKUP(E2557,Customer[],2,FALSE)</f>
        <v>Khun Myant</v>
      </c>
      <c r="G2557" s="69" t="str">
        <f>VLOOKUP(E2557,Customer[],3,FALSE)</f>
        <v>Nuaung Yann Rd</v>
      </c>
      <c r="H2557" s="69" t="str">
        <f>VLOOKUP(E2557,Customer[],4,FALSE)</f>
        <v>S Paukkan N/Oakkala</v>
      </c>
      <c r="I2557" s="48" t="s">
        <v>18</v>
      </c>
      <c r="J2557" s="70" t="str">
        <f>VLOOKUP(I2557,PGStock[],2,FALSE)</f>
        <v>Formula Rum 350ml</v>
      </c>
      <c r="K2557" s="71">
        <f>VLOOKUP(I2557,PGStock[],3,FALSE)</f>
        <v>0.35</v>
      </c>
      <c r="L2557" s="47">
        <v>1</v>
      </c>
      <c r="M2557" s="47">
        <f>VLOOKUP(I2557,PGStock[],6,FALSE)</f>
        <v>150</v>
      </c>
      <c r="N2557" s="47">
        <f>+PGSales!$L2557*PGSales!$M2557</f>
        <v>150</v>
      </c>
    </row>
    <row r="2558" spans="1:14" hidden="1" x14ac:dyDescent="0.25">
      <c r="A2558" s="77">
        <f t="shared" si="74"/>
        <v>2025</v>
      </c>
      <c r="B2558" s="77">
        <f t="shared" si="75"/>
        <v>2</v>
      </c>
      <c r="C2558" s="73">
        <v>45689</v>
      </c>
      <c r="D2558" s="68" t="s">
        <v>187</v>
      </c>
      <c r="E2558" s="48" t="s">
        <v>511</v>
      </c>
      <c r="F2558" s="69" t="str">
        <f>VLOOKUP(E2558,Customer[],2,FALSE)</f>
        <v>Kyout Lan Htate</v>
      </c>
      <c r="G2558" s="69" t="str">
        <f>VLOOKUP(E2558,Customer[],3,FALSE)</f>
        <v>Bagan Rd</v>
      </c>
      <c r="H2558" s="69" t="str">
        <f>VLOOKUP(E2558,Customer[],4,FALSE)</f>
        <v>S Paukkan N/Oakkala</v>
      </c>
      <c r="I2558" s="48" t="s">
        <v>25</v>
      </c>
      <c r="J2558" s="70" t="str">
        <f>VLOOKUP(I2558,PGStock[],2,FALSE)</f>
        <v>Columbus Super Red Smooth 350 Ml</v>
      </c>
      <c r="K2558" s="71">
        <f>VLOOKUP(I2558,PGStock[],3,FALSE)</f>
        <v>0.35</v>
      </c>
      <c r="L2558" s="47">
        <v>3</v>
      </c>
      <c r="M2558" s="47">
        <f>VLOOKUP(I2558,PGStock[],6,FALSE)</f>
        <v>150</v>
      </c>
      <c r="N2558" s="47">
        <f>+PGSales!$L2558*PGSales!$M2558</f>
        <v>450</v>
      </c>
    </row>
    <row r="2559" spans="1:14" hidden="1" x14ac:dyDescent="0.25">
      <c r="A2559" s="77">
        <f t="shared" si="74"/>
        <v>2025</v>
      </c>
      <c r="B2559" s="77">
        <f t="shared" si="75"/>
        <v>2</v>
      </c>
      <c r="C2559" s="73">
        <v>45689</v>
      </c>
      <c r="D2559" s="68" t="s">
        <v>187</v>
      </c>
      <c r="E2559" s="48" t="s">
        <v>511</v>
      </c>
      <c r="F2559" s="69" t="str">
        <f>VLOOKUP(E2559,Customer[],2,FALSE)</f>
        <v>Kyout Lan Htate</v>
      </c>
      <c r="G2559" s="69" t="str">
        <f>VLOOKUP(E2559,Customer[],3,FALSE)</f>
        <v>Bagan Rd</v>
      </c>
      <c r="H2559" s="69" t="str">
        <f>VLOOKUP(E2559,Customer[],4,FALSE)</f>
        <v>S Paukkan N/Oakkala</v>
      </c>
      <c r="I2559" s="48" t="s">
        <v>18</v>
      </c>
      <c r="J2559" s="70" t="str">
        <f>VLOOKUP(I2559,PGStock[],2,FALSE)</f>
        <v>Formula Rum 350ml</v>
      </c>
      <c r="K2559" s="71">
        <f>VLOOKUP(I2559,PGStock[],3,FALSE)</f>
        <v>0.35</v>
      </c>
      <c r="L2559" s="47">
        <v>1</v>
      </c>
      <c r="M2559" s="47">
        <f>VLOOKUP(I2559,PGStock[],6,FALSE)</f>
        <v>150</v>
      </c>
      <c r="N2559" s="47">
        <f>+PGSales!$L2559*PGSales!$M2559</f>
        <v>150</v>
      </c>
    </row>
    <row r="2560" spans="1:14" hidden="1" x14ac:dyDescent="0.25">
      <c r="A2560" s="77">
        <f t="shared" si="74"/>
        <v>2025</v>
      </c>
      <c r="B2560" s="77">
        <f t="shared" si="75"/>
        <v>2</v>
      </c>
      <c r="C2560" s="73">
        <v>45689</v>
      </c>
      <c r="D2560" s="68" t="s">
        <v>3</v>
      </c>
      <c r="E2560" s="48" t="s">
        <v>400</v>
      </c>
      <c r="F2560" s="69" t="str">
        <f>VLOOKUP(E2560,Customer[],2,FALSE)</f>
        <v>Aung zay</v>
      </c>
      <c r="G2560" s="69" t="str">
        <f>VLOOKUP(E2560,Customer[],3,FALSE)</f>
        <v>Nawe Thar Gi Rd</v>
      </c>
      <c r="H2560" s="69" t="str">
        <f>VLOOKUP(E2560,Customer[],4,FALSE)</f>
        <v>N/Oakkala</v>
      </c>
      <c r="I2560" s="48" t="s">
        <v>25</v>
      </c>
      <c r="J2560" s="70" t="str">
        <f>VLOOKUP(I2560,PGStock[],2,FALSE)</f>
        <v>Columbus Super Red Smooth 350 Ml</v>
      </c>
      <c r="K2560" s="71">
        <f>VLOOKUP(I2560,PGStock[],3,FALSE)</f>
        <v>0.35</v>
      </c>
      <c r="L2560" s="47">
        <v>2</v>
      </c>
      <c r="M2560" s="47">
        <f>VLOOKUP(I2560,PGStock[],6,FALSE)</f>
        <v>150</v>
      </c>
      <c r="N2560" s="47">
        <f>+PGSales!$L2560*PGSales!$M2560</f>
        <v>300</v>
      </c>
    </row>
    <row r="2561" spans="1:14" hidden="1" x14ac:dyDescent="0.25">
      <c r="A2561" s="77">
        <f t="shared" si="74"/>
        <v>2025</v>
      </c>
      <c r="B2561" s="77">
        <f t="shared" si="75"/>
        <v>2</v>
      </c>
      <c r="C2561" s="73">
        <v>45689</v>
      </c>
      <c r="D2561" s="68" t="s">
        <v>3</v>
      </c>
      <c r="E2561" s="48" t="s">
        <v>400</v>
      </c>
      <c r="F2561" s="69" t="str">
        <f>VLOOKUP(E2561,Customer[],2,FALSE)</f>
        <v>Aung zay</v>
      </c>
      <c r="G2561" s="69" t="str">
        <f>VLOOKUP(E2561,Customer[],3,FALSE)</f>
        <v>Nawe Thar Gi Rd</v>
      </c>
      <c r="H2561" s="69" t="str">
        <f>VLOOKUP(E2561,Customer[],4,FALSE)</f>
        <v>N/Oakkala</v>
      </c>
      <c r="I2561" s="48" t="s">
        <v>18</v>
      </c>
      <c r="J2561" s="70" t="str">
        <f>VLOOKUP(I2561,PGStock[],2,FALSE)</f>
        <v>Formula Rum 350ml</v>
      </c>
      <c r="K2561" s="71">
        <f>VLOOKUP(I2561,PGStock[],3,FALSE)</f>
        <v>0.35</v>
      </c>
      <c r="L2561" s="47">
        <v>3</v>
      </c>
      <c r="M2561" s="47">
        <f>VLOOKUP(I2561,PGStock[],6,FALSE)</f>
        <v>150</v>
      </c>
      <c r="N2561" s="47">
        <f>+PGSales!$L2561*PGSales!$M2561</f>
        <v>450</v>
      </c>
    </row>
    <row r="2562" spans="1:14" hidden="1" x14ac:dyDescent="0.25">
      <c r="A2562" s="77">
        <f t="shared" si="74"/>
        <v>2025</v>
      </c>
      <c r="B2562" s="77">
        <f t="shared" si="75"/>
        <v>2</v>
      </c>
      <c r="C2562" s="73">
        <v>45689</v>
      </c>
      <c r="D2562" s="68" t="s">
        <v>0</v>
      </c>
      <c r="E2562" s="48" t="s">
        <v>405</v>
      </c>
      <c r="F2562" s="69" t="str">
        <f>VLOOKUP(E2562,Customer[],2,FALSE)</f>
        <v>Sare Muke</v>
      </c>
      <c r="G2562" s="69" t="str">
        <f>VLOOKUP(E2562,Customer[],3,FALSE)</f>
        <v>Ka Mar Thi Rd</v>
      </c>
      <c r="H2562" s="69" t="str">
        <f>VLOOKUP(E2562,Customer[],4,FALSE)</f>
        <v>N/Oakkala</v>
      </c>
      <c r="I2562" s="48" t="s">
        <v>27</v>
      </c>
      <c r="J2562" s="70" t="str">
        <f>VLOOKUP(I2562,PGStock[],2,FALSE)</f>
        <v>Columbus Super Red Smooth 700 Ml</v>
      </c>
      <c r="K2562" s="71">
        <f>VLOOKUP(I2562,PGStock[],3,FALSE)</f>
        <v>0.7</v>
      </c>
      <c r="L2562" s="47">
        <v>1</v>
      </c>
      <c r="M2562" s="47">
        <f>VLOOKUP(I2562,PGStock[],6,FALSE)</f>
        <v>200</v>
      </c>
      <c r="N2562" s="47">
        <f>+PGSales!$L2562*PGSales!$M2562</f>
        <v>200</v>
      </c>
    </row>
    <row r="2563" spans="1:14" hidden="1" x14ac:dyDescent="0.25">
      <c r="A2563" s="77">
        <f t="shared" si="74"/>
        <v>2025</v>
      </c>
      <c r="B2563" s="77">
        <f t="shared" si="75"/>
        <v>2</v>
      </c>
      <c r="C2563" s="73">
        <v>45689</v>
      </c>
      <c r="D2563" s="68" t="s">
        <v>0</v>
      </c>
      <c r="E2563" s="48" t="s">
        <v>405</v>
      </c>
      <c r="F2563" s="69" t="str">
        <f>VLOOKUP(E2563,Customer[],2,FALSE)</f>
        <v>Sare Muke</v>
      </c>
      <c r="G2563" s="69" t="str">
        <f>VLOOKUP(E2563,Customer[],3,FALSE)</f>
        <v>Ka Mar Thi Rd</v>
      </c>
      <c r="H2563" s="69" t="str">
        <f>VLOOKUP(E2563,Customer[],4,FALSE)</f>
        <v>N/Oakkala</v>
      </c>
      <c r="I2563" s="48" t="s">
        <v>25</v>
      </c>
      <c r="J2563" s="70" t="str">
        <f>VLOOKUP(I2563,PGStock[],2,FALSE)</f>
        <v>Columbus Super Red Smooth 350 Ml</v>
      </c>
      <c r="K2563" s="71">
        <f>VLOOKUP(I2563,PGStock[],3,FALSE)</f>
        <v>0.35</v>
      </c>
      <c r="L2563" s="47">
        <v>2</v>
      </c>
      <c r="M2563" s="47">
        <f>VLOOKUP(I2563,PGStock[],6,FALSE)</f>
        <v>150</v>
      </c>
      <c r="N2563" s="47">
        <f>+PGSales!$L2563*PGSales!$M2563</f>
        <v>300</v>
      </c>
    </row>
    <row r="2564" spans="1:14" hidden="1" x14ac:dyDescent="0.25">
      <c r="A2564" s="77">
        <f t="shared" si="74"/>
        <v>2025</v>
      </c>
      <c r="B2564" s="77">
        <f t="shared" si="75"/>
        <v>2</v>
      </c>
      <c r="C2564" s="73">
        <v>45689</v>
      </c>
      <c r="D2564" s="68" t="s">
        <v>0</v>
      </c>
      <c r="E2564" s="48" t="s">
        <v>405</v>
      </c>
      <c r="F2564" s="69" t="str">
        <f>VLOOKUP(E2564,Customer[],2,FALSE)</f>
        <v>Sare Muke</v>
      </c>
      <c r="G2564" s="69" t="str">
        <f>VLOOKUP(E2564,Customer[],3,FALSE)</f>
        <v>Ka Mar Thi Rd</v>
      </c>
      <c r="H2564" s="69" t="str">
        <f>VLOOKUP(E2564,Customer[],4,FALSE)</f>
        <v>N/Oakkala</v>
      </c>
      <c r="I2564" s="48" t="s">
        <v>18</v>
      </c>
      <c r="J2564" s="70" t="str">
        <f>VLOOKUP(I2564,PGStock[],2,FALSE)</f>
        <v>Formula Rum 350ml</v>
      </c>
      <c r="K2564" s="71">
        <f>VLOOKUP(I2564,PGStock[],3,FALSE)</f>
        <v>0.35</v>
      </c>
      <c r="L2564" s="47">
        <v>10</v>
      </c>
      <c r="M2564" s="47">
        <f>VLOOKUP(I2564,PGStock[],6,FALSE)</f>
        <v>150</v>
      </c>
      <c r="N2564" s="47">
        <f>+PGSales!$L2564*PGSales!$M2564</f>
        <v>1500</v>
      </c>
    </row>
    <row r="2565" spans="1:14" hidden="1" x14ac:dyDescent="0.25">
      <c r="A2565" s="77">
        <f t="shared" si="74"/>
        <v>2025</v>
      </c>
      <c r="B2565" s="77">
        <f t="shared" si="75"/>
        <v>2</v>
      </c>
      <c r="C2565" s="73">
        <v>45689</v>
      </c>
      <c r="D2565" s="68" t="s">
        <v>1</v>
      </c>
      <c r="E2565" s="48" t="s">
        <v>413</v>
      </c>
      <c r="F2565" s="69" t="str">
        <f>VLOOKUP(E2565,Customer[],2,FALSE)</f>
        <v>Sakarwar 1</v>
      </c>
      <c r="G2565" s="69" t="str">
        <f>VLOOKUP(E2565,Customer[],3,FALSE)</f>
        <v>Lan Wa Rd</v>
      </c>
      <c r="H2565" s="69" t="str">
        <f>VLOOKUP(E2565,Customer[],4,FALSE)</f>
        <v>N/Oakkala</v>
      </c>
      <c r="I2565" s="48" t="s">
        <v>25</v>
      </c>
      <c r="J2565" s="70" t="str">
        <f>VLOOKUP(I2565,PGStock[],2,FALSE)</f>
        <v>Columbus Super Red Smooth 350 Ml</v>
      </c>
      <c r="K2565" s="71">
        <f>VLOOKUP(I2565,PGStock[],3,FALSE)</f>
        <v>0.35</v>
      </c>
      <c r="L2565" s="47">
        <v>4</v>
      </c>
      <c r="M2565" s="47">
        <f>VLOOKUP(I2565,PGStock[],6,FALSE)</f>
        <v>150</v>
      </c>
      <c r="N2565" s="47">
        <f>+PGSales!$L2565*PGSales!$M2565</f>
        <v>600</v>
      </c>
    </row>
    <row r="2566" spans="1:14" hidden="1" x14ac:dyDescent="0.25">
      <c r="A2566" s="77">
        <f t="shared" si="74"/>
        <v>2025</v>
      </c>
      <c r="B2566" s="77">
        <f t="shared" si="75"/>
        <v>2</v>
      </c>
      <c r="C2566" s="73">
        <v>45689</v>
      </c>
      <c r="D2566" s="68" t="s">
        <v>1</v>
      </c>
      <c r="E2566" s="48" t="s">
        <v>413</v>
      </c>
      <c r="F2566" s="69" t="str">
        <f>VLOOKUP(E2566,Customer[],2,FALSE)</f>
        <v>Sakarwar 1</v>
      </c>
      <c r="G2566" s="69" t="str">
        <f>VLOOKUP(E2566,Customer[],3,FALSE)</f>
        <v>Lan Wa Rd</v>
      </c>
      <c r="H2566" s="69" t="str">
        <f>VLOOKUP(E2566,Customer[],4,FALSE)</f>
        <v>N/Oakkala</v>
      </c>
      <c r="I2566" s="48" t="s">
        <v>20</v>
      </c>
      <c r="J2566" s="70" t="str">
        <f>VLOOKUP(I2566,PGStock[],2,FALSE)</f>
        <v>Formula Rum 700ml</v>
      </c>
      <c r="K2566" s="71">
        <f>VLOOKUP(I2566,PGStock[],3,FALSE)</f>
        <v>0.7</v>
      </c>
      <c r="L2566" s="47">
        <v>1</v>
      </c>
      <c r="M2566" s="47">
        <f>VLOOKUP(I2566,PGStock[],6,FALSE)</f>
        <v>200</v>
      </c>
      <c r="N2566" s="47">
        <f>+PGSales!$L2566*PGSales!$M2566</f>
        <v>200</v>
      </c>
    </row>
    <row r="2567" spans="1:14" hidden="1" x14ac:dyDescent="0.25">
      <c r="A2567" s="77">
        <f t="shared" si="74"/>
        <v>2025</v>
      </c>
      <c r="B2567" s="77">
        <f t="shared" si="75"/>
        <v>2</v>
      </c>
      <c r="C2567" s="73">
        <v>45689</v>
      </c>
      <c r="D2567" s="68" t="s">
        <v>1</v>
      </c>
      <c r="E2567" s="48" t="s">
        <v>413</v>
      </c>
      <c r="F2567" s="69" t="str">
        <f>VLOOKUP(E2567,Customer[],2,FALSE)</f>
        <v>Sakarwar 1</v>
      </c>
      <c r="G2567" s="69" t="str">
        <f>VLOOKUP(E2567,Customer[],3,FALSE)</f>
        <v>Lan Wa Rd</v>
      </c>
      <c r="H2567" s="69" t="str">
        <f>VLOOKUP(E2567,Customer[],4,FALSE)</f>
        <v>N/Oakkala</v>
      </c>
      <c r="I2567" s="48" t="s">
        <v>18</v>
      </c>
      <c r="J2567" s="70" t="str">
        <f>VLOOKUP(I2567,PGStock[],2,FALSE)</f>
        <v>Formula Rum 350ml</v>
      </c>
      <c r="K2567" s="71">
        <f>VLOOKUP(I2567,PGStock[],3,FALSE)</f>
        <v>0.35</v>
      </c>
      <c r="L2567" s="47">
        <v>2</v>
      </c>
      <c r="M2567" s="47">
        <f>VLOOKUP(I2567,PGStock[],6,FALSE)</f>
        <v>150</v>
      </c>
      <c r="N2567" s="47">
        <f>+PGSales!$L2567*PGSales!$M2567</f>
        <v>300</v>
      </c>
    </row>
    <row r="2568" spans="1:14" hidden="1" x14ac:dyDescent="0.25">
      <c r="A2568" s="77">
        <f t="shared" si="74"/>
        <v>2025</v>
      </c>
      <c r="B2568" s="77">
        <f t="shared" si="75"/>
        <v>2</v>
      </c>
      <c r="C2568" s="73">
        <v>45689</v>
      </c>
      <c r="D2568" s="68" t="s">
        <v>60</v>
      </c>
      <c r="E2568" s="48" t="s">
        <v>414</v>
      </c>
      <c r="F2568" s="69" t="str">
        <f>VLOOKUP(E2568,Customer[],2,FALSE)</f>
        <v>Paddue War</v>
      </c>
      <c r="G2568" s="69" t="str">
        <f>VLOOKUP(E2568,Customer[],3,FALSE)</f>
        <v>Bayane naung Rd</v>
      </c>
      <c r="H2568" s="69" t="str">
        <f>VLOOKUP(E2568,Customer[],4,FALSE)</f>
        <v>N/Oakkala</v>
      </c>
      <c r="I2568" s="48" t="s">
        <v>27</v>
      </c>
      <c r="J2568" s="70" t="str">
        <f>VLOOKUP(I2568,PGStock[],2,FALSE)</f>
        <v>Columbus Super Red Smooth 700 Ml</v>
      </c>
      <c r="K2568" s="71">
        <f>VLOOKUP(I2568,PGStock[],3,FALSE)</f>
        <v>0.7</v>
      </c>
      <c r="L2568" s="47">
        <v>2</v>
      </c>
      <c r="M2568" s="47">
        <f>VLOOKUP(I2568,PGStock[],6,FALSE)</f>
        <v>200</v>
      </c>
      <c r="N2568" s="47">
        <f>+PGSales!$L2568*PGSales!$M2568</f>
        <v>400</v>
      </c>
    </row>
    <row r="2569" spans="1:14" hidden="1" x14ac:dyDescent="0.25">
      <c r="A2569" s="77">
        <f t="shared" si="74"/>
        <v>2025</v>
      </c>
      <c r="B2569" s="77">
        <f t="shared" si="75"/>
        <v>2</v>
      </c>
      <c r="C2569" s="73">
        <v>45689</v>
      </c>
      <c r="D2569" s="68" t="s">
        <v>60</v>
      </c>
      <c r="E2569" s="48" t="s">
        <v>414</v>
      </c>
      <c r="F2569" s="69" t="str">
        <f>VLOOKUP(E2569,Customer[],2,FALSE)</f>
        <v>Paddue War</v>
      </c>
      <c r="G2569" s="69" t="str">
        <f>VLOOKUP(E2569,Customer[],3,FALSE)</f>
        <v>Bayane naung Rd</v>
      </c>
      <c r="H2569" s="69" t="str">
        <f>VLOOKUP(E2569,Customer[],4,FALSE)</f>
        <v>N/Oakkala</v>
      </c>
      <c r="I2569" s="48" t="s">
        <v>25</v>
      </c>
      <c r="J2569" s="70" t="str">
        <f>VLOOKUP(I2569,PGStock[],2,FALSE)</f>
        <v>Columbus Super Red Smooth 350 Ml</v>
      </c>
      <c r="K2569" s="71">
        <f>VLOOKUP(I2569,PGStock[],3,FALSE)</f>
        <v>0.35</v>
      </c>
      <c r="L2569" s="47">
        <v>7</v>
      </c>
      <c r="M2569" s="47">
        <f>VLOOKUP(I2569,PGStock[],6,FALSE)</f>
        <v>150</v>
      </c>
      <c r="N2569" s="47">
        <f>+PGSales!$L2569*PGSales!$M2569</f>
        <v>1050</v>
      </c>
    </row>
    <row r="2570" spans="1:14" hidden="1" x14ac:dyDescent="0.25">
      <c r="A2570" s="77">
        <f t="shared" si="74"/>
        <v>2025</v>
      </c>
      <c r="B2570" s="77">
        <f t="shared" si="75"/>
        <v>2</v>
      </c>
      <c r="C2570" s="73">
        <v>45689</v>
      </c>
      <c r="D2570" s="68" t="s">
        <v>60</v>
      </c>
      <c r="E2570" s="48" t="s">
        <v>414</v>
      </c>
      <c r="F2570" s="69" t="str">
        <f>VLOOKUP(E2570,Customer[],2,FALSE)</f>
        <v>Paddue War</v>
      </c>
      <c r="G2570" s="69" t="str">
        <f>VLOOKUP(E2570,Customer[],3,FALSE)</f>
        <v>Bayane naung Rd</v>
      </c>
      <c r="H2570" s="69" t="str">
        <f>VLOOKUP(E2570,Customer[],4,FALSE)</f>
        <v>N/Oakkala</v>
      </c>
      <c r="I2570" s="48" t="s">
        <v>20</v>
      </c>
      <c r="J2570" s="70" t="str">
        <f>VLOOKUP(I2570,PGStock[],2,FALSE)</f>
        <v>Formula Rum 700ml</v>
      </c>
      <c r="K2570" s="71">
        <f>VLOOKUP(I2570,PGStock[],3,FALSE)</f>
        <v>0.7</v>
      </c>
      <c r="L2570" s="47">
        <v>5</v>
      </c>
      <c r="M2570" s="47">
        <f>VLOOKUP(I2570,PGStock[],6,FALSE)</f>
        <v>200</v>
      </c>
      <c r="N2570" s="47">
        <f>+PGSales!$L2570*PGSales!$M2570</f>
        <v>1000</v>
      </c>
    </row>
    <row r="2571" spans="1:14" hidden="1" x14ac:dyDescent="0.25">
      <c r="A2571" s="77">
        <f t="shared" si="74"/>
        <v>2025</v>
      </c>
      <c r="B2571" s="77">
        <f t="shared" si="75"/>
        <v>2</v>
      </c>
      <c r="C2571" s="73">
        <v>45689</v>
      </c>
      <c r="D2571" s="68" t="s">
        <v>60</v>
      </c>
      <c r="E2571" s="48" t="s">
        <v>414</v>
      </c>
      <c r="F2571" s="69" t="str">
        <f>VLOOKUP(E2571,Customer[],2,FALSE)</f>
        <v>Paddue War</v>
      </c>
      <c r="G2571" s="69" t="str">
        <f>VLOOKUP(E2571,Customer[],3,FALSE)</f>
        <v>Bayane naung Rd</v>
      </c>
      <c r="H2571" s="69" t="str">
        <f>VLOOKUP(E2571,Customer[],4,FALSE)</f>
        <v>N/Oakkala</v>
      </c>
      <c r="I2571" s="48" t="s">
        <v>18</v>
      </c>
      <c r="J2571" s="70" t="str">
        <f>VLOOKUP(I2571,PGStock[],2,FALSE)</f>
        <v>Formula Rum 350ml</v>
      </c>
      <c r="K2571" s="71">
        <f>VLOOKUP(I2571,PGStock[],3,FALSE)</f>
        <v>0.35</v>
      </c>
      <c r="L2571" s="47">
        <v>8</v>
      </c>
      <c r="M2571" s="47">
        <f>VLOOKUP(I2571,PGStock[],6,FALSE)</f>
        <v>150</v>
      </c>
      <c r="N2571" s="47">
        <f>+PGSales!$L2571*PGSales!$M2571</f>
        <v>1200</v>
      </c>
    </row>
    <row r="2572" spans="1:14" hidden="1" x14ac:dyDescent="0.25">
      <c r="A2572" s="77">
        <f t="shared" si="74"/>
        <v>2025</v>
      </c>
      <c r="B2572" s="77">
        <f t="shared" si="75"/>
        <v>2</v>
      </c>
      <c r="C2572" s="73">
        <v>45689</v>
      </c>
      <c r="D2572" s="68" t="s">
        <v>62</v>
      </c>
      <c r="E2572" s="48" t="s">
        <v>377</v>
      </c>
      <c r="F2572" s="69" t="str">
        <f>VLOOKUP(E2572,Customer[],2,FALSE)</f>
        <v>Style 2</v>
      </c>
      <c r="G2572" s="69" t="str">
        <f>VLOOKUP(E2572,Customer[],3,FALSE)</f>
        <v>Thamain Bamyan Rd</v>
      </c>
      <c r="H2572" s="69" t="str">
        <f>VLOOKUP(E2572,Customer[],4,FALSE)</f>
        <v>Mangalar T/N</v>
      </c>
      <c r="I2572" s="48" t="s">
        <v>25</v>
      </c>
      <c r="J2572" s="70" t="str">
        <f>VLOOKUP(I2572,PGStock[],2,FALSE)</f>
        <v>Columbus Super Red Smooth 350 Ml</v>
      </c>
      <c r="K2572" s="71">
        <f>VLOOKUP(I2572,PGStock[],3,FALSE)</f>
        <v>0.35</v>
      </c>
      <c r="L2572" s="47">
        <v>9</v>
      </c>
      <c r="M2572" s="47">
        <f>VLOOKUP(I2572,PGStock[],6,FALSE)</f>
        <v>150</v>
      </c>
      <c r="N2572" s="47">
        <f>+PGSales!$L2572*PGSales!$M2572</f>
        <v>1350</v>
      </c>
    </row>
    <row r="2573" spans="1:14" hidden="1" x14ac:dyDescent="0.25">
      <c r="A2573" s="77">
        <f t="shared" si="74"/>
        <v>2025</v>
      </c>
      <c r="B2573" s="77">
        <f t="shared" si="75"/>
        <v>2</v>
      </c>
      <c r="C2573" s="73">
        <v>45689</v>
      </c>
      <c r="D2573" s="68" t="s">
        <v>62</v>
      </c>
      <c r="E2573" s="48" t="s">
        <v>377</v>
      </c>
      <c r="F2573" s="69" t="str">
        <f>VLOOKUP(E2573,Customer[],2,FALSE)</f>
        <v>Style 2</v>
      </c>
      <c r="G2573" s="69" t="str">
        <f>VLOOKUP(E2573,Customer[],3,FALSE)</f>
        <v>Thamain Bamyan Rd</v>
      </c>
      <c r="H2573" s="69" t="str">
        <f>VLOOKUP(E2573,Customer[],4,FALSE)</f>
        <v>Mangalar T/N</v>
      </c>
      <c r="I2573" s="48" t="s">
        <v>20</v>
      </c>
      <c r="J2573" s="70" t="str">
        <f>VLOOKUP(I2573,PGStock[],2,FALSE)</f>
        <v>Formula Rum 700ml</v>
      </c>
      <c r="K2573" s="71">
        <f>VLOOKUP(I2573,PGStock[],3,FALSE)</f>
        <v>0.7</v>
      </c>
      <c r="L2573" s="47">
        <v>1</v>
      </c>
      <c r="M2573" s="47">
        <f>VLOOKUP(I2573,PGStock[],6,FALSE)</f>
        <v>200</v>
      </c>
      <c r="N2573" s="47">
        <f>+PGSales!$L2573*PGSales!$M2573</f>
        <v>200</v>
      </c>
    </row>
    <row r="2574" spans="1:14" hidden="1" x14ac:dyDescent="0.25">
      <c r="A2574" s="77">
        <f t="shared" si="74"/>
        <v>2025</v>
      </c>
      <c r="B2574" s="77">
        <f t="shared" si="75"/>
        <v>2</v>
      </c>
      <c r="C2574" s="73">
        <v>45689</v>
      </c>
      <c r="D2574" s="68" t="s">
        <v>62</v>
      </c>
      <c r="E2574" s="48" t="s">
        <v>377</v>
      </c>
      <c r="F2574" s="69" t="str">
        <f>VLOOKUP(E2574,Customer[],2,FALSE)</f>
        <v>Style 2</v>
      </c>
      <c r="G2574" s="69" t="str">
        <f>VLOOKUP(E2574,Customer[],3,FALSE)</f>
        <v>Thamain Bamyan Rd</v>
      </c>
      <c r="H2574" s="69" t="str">
        <f>VLOOKUP(E2574,Customer[],4,FALSE)</f>
        <v>Mangalar T/N</v>
      </c>
      <c r="I2574" s="48" t="s">
        <v>18</v>
      </c>
      <c r="J2574" s="70" t="str">
        <f>VLOOKUP(I2574,PGStock[],2,FALSE)</f>
        <v>Formula Rum 350ml</v>
      </c>
      <c r="K2574" s="71">
        <f>VLOOKUP(I2574,PGStock[],3,FALSE)</f>
        <v>0.35</v>
      </c>
      <c r="L2574" s="47">
        <v>10</v>
      </c>
      <c r="M2574" s="47">
        <f>VLOOKUP(I2574,PGStock[],6,FALSE)</f>
        <v>150</v>
      </c>
      <c r="N2574" s="47">
        <f>+PGSales!$L2574*PGSales!$M2574</f>
        <v>1500</v>
      </c>
    </row>
    <row r="2575" spans="1:14" hidden="1" x14ac:dyDescent="0.25">
      <c r="A2575" s="77">
        <f t="shared" si="74"/>
        <v>2025</v>
      </c>
      <c r="B2575" s="77">
        <f t="shared" si="75"/>
        <v>2</v>
      </c>
      <c r="C2575" s="73">
        <v>45689</v>
      </c>
      <c r="D2575" s="68" t="s">
        <v>186</v>
      </c>
      <c r="E2575" s="48" t="s">
        <v>380</v>
      </c>
      <c r="F2575" s="69" t="str">
        <f>VLOOKUP(E2575,Customer[],2,FALSE)</f>
        <v>Ka Dai Hein</v>
      </c>
      <c r="G2575" s="69" t="str">
        <f>VLOOKUP(E2575,Customer[],3,FALSE)</f>
        <v>Kan Bae Butar Zay Rd</v>
      </c>
      <c r="H2575" s="69" t="str">
        <f>VLOOKUP(E2575,Customer[],4,FALSE)</f>
        <v>YanKin</v>
      </c>
      <c r="I2575" s="48" t="s">
        <v>25</v>
      </c>
      <c r="J2575" s="70" t="str">
        <f>VLOOKUP(I2575,PGStock[],2,FALSE)</f>
        <v>Columbus Super Red Smooth 350 Ml</v>
      </c>
      <c r="K2575" s="71">
        <f>VLOOKUP(I2575,PGStock[],3,FALSE)</f>
        <v>0.35</v>
      </c>
      <c r="L2575" s="47">
        <v>6</v>
      </c>
      <c r="M2575" s="47">
        <f>VLOOKUP(I2575,PGStock[],6,FALSE)</f>
        <v>150</v>
      </c>
      <c r="N2575" s="47">
        <f>+PGSales!$L2575*PGSales!$M2575</f>
        <v>900</v>
      </c>
    </row>
    <row r="2576" spans="1:14" hidden="1" x14ac:dyDescent="0.25">
      <c r="A2576" s="77">
        <f t="shared" si="74"/>
        <v>2025</v>
      </c>
      <c r="B2576" s="77">
        <f t="shared" si="75"/>
        <v>2</v>
      </c>
      <c r="C2576" s="73">
        <v>45689</v>
      </c>
      <c r="D2576" s="68" t="s">
        <v>186</v>
      </c>
      <c r="E2576" s="48" t="s">
        <v>380</v>
      </c>
      <c r="F2576" s="69" t="str">
        <f>VLOOKUP(E2576,Customer[],2,FALSE)</f>
        <v>Ka Dai Hein</v>
      </c>
      <c r="G2576" s="69" t="str">
        <f>VLOOKUP(E2576,Customer[],3,FALSE)</f>
        <v>Kan Bae Butar Zay Rd</v>
      </c>
      <c r="H2576" s="69" t="str">
        <f>VLOOKUP(E2576,Customer[],4,FALSE)</f>
        <v>YanKin</v>
      </c>
      <c r="I2576" s="48" t="s">
        <v>23</v>
      </c>
      <c r="J2576" s="70" t="str">
        <f>VLOOKUP(I2576,PGStock[],2,FALSE)</f>
        <v>Columbus Super Red Smooth 175 Ml</v>
      </c>
      <c r="K2576" s="71">
        <f>VLOOKUP(I2576,PGStock[],3,FALSE)</f>
        <v>0.17499999999999999</v>
      </c>
      <c r="L2576" s="47">
        <v>2</v>
      </c>
      <c r="M2576" s="47">
        <f>VLOOKUP(I2576,PGStock[],6,FALSE)</f>
        <v>100</v>
      </c>
      <c r="N2576" s="47">
        <f>+PGSales!$L2576*PGSales!$M2576</f>
        <v>200</v>
      </c>
    </row>
    <row r="2577" spans="1:14" hidden="1" x14ac:dyDescent="0.25">
      <c r="A2577" s="77">
        <f t="shared" si="74"/>
        <v>2025</v>
      </c>
      <c r="B2577" s="77">
        <f t="shared" si="75"/>
        <v>2</v>
      </c>
      <c r="C2577" s="73">
        <v>45689</v>
      </c>
      <c r="D2577" s="68" t="s">
        <v>186</v>
      </c>
      <c r="E2577" s="48" t="s">
        <v>380</v>
      </c>
      <c r="F2577" s="69" t="str">
        <f>VLOOKUP(E2577,Customer[],2,FALSE)</f>
        <v>Ka Dai Hein</v>
      </c>
      <c r="G2577" s="69" t="str">
        <f>VLOOKUP(E2577,Customer[],3,FALSE)</f>
        <v>Kan Bae Butar Zay Rd</v>
      </c>
      <c r="H2577" s="69" t="str">
        <f>VLOOKUP(E2577,Customer[],4,FALSE)</f>
        <v>YanKin</v>
      </c>
      <c r="I2577" s="48" t="s">
        <v>18</v>
      </c>
      <c r="J2577" s="70" t="str">
        <f>VLOOKUP(I2577,PGStock[],2,FALSE)</f>
        <v>Formula Rum 350ml</v>
      </c>
      <c r="K2577" s="71">
        <f>VLOOKUP(I2577,PGStock[],3,FALSE)</f>
        <v>0.35</v>
      </c>
      <c r="L2577" s="47">
        <v>6</v>
      </c>
      <c r="M2577" s="47">
        <f>VLOOKUP(I2577,PGStock[],6,FALSE)</f>
        <v>150</v>
      </c>
      <c r="N2577" s="47">
        <f>+PGSales!$L2577*PGSales!$M2577</f>
        <v>900</v>
      </c>
    </row>
    <row r="2578" spans="1:14" hidden="1" x14ac:dyDescent="0.25">
      <c r="A2578" s="77">
        <f t="shared" si="74"/>
        <v>2025</v>
      </c>
      <c r="B2578" s="77">
        <f t="shared" si="75"/>
        <v>2</v>
      </c>
      <c r="C2578" s="73">
        <v>45689</v>
      </c>
      <c r="D2578" s="68" t="s">
        <v>64</v>
      </c>
      <c r="E2578" s="48" t="s">
        <v>463</v>
      </c>
      <c r="F2578" s="69" t="str">
        <f>VLOOKUP(E2578,Customer[],2,FALSE)</f>
        <v>Aung Family</v>
      </c>
      <c r="G2578" s="69" t="str">
        <f>VLOOKUP(E2578,Customer[],3,FALSE)</f>
        <v>SakeSan (9) Lan</v>
      </c>
      <c r="H2578" s="69" t="str">
        <f>VLOOKUP(E2578,Customer[],4,FALSE)</f>
        <v>Mangalar T/N</v>
      </c>
      <c r="I2578" s="48" t="s">
        <v>25</v>
      </c>
      <c r="J2578" s="70" t="str">
        <f>VLOOKUP(I2578,PGStock[],2,FALSE)</f>
        <v>Columbus Super Red Smooth 350 Ml</v>
      </c>
      <c r="K2578" s="71">
        <f>VLOOKUP(I2578,PGStock[],3,FALSE)</f>
        <v>0.35</v>
      </c>
      <c r="L2578" s="47">
        <v>3</v>
      </c>
      <c r="M2578" s="47">
        <f>VLOOKUP(I2578,PGStock[],6,FALSE)</f>
        <v>150</v>
      </c>
      <c r="N2578" s="47">
        <f>+PGSales!$L2578*PGSales!$M2578</f>
        <v>450</v>
      </c>
    </row>
    <row r="2579" spans="1:14" hidden="1" x14ac:dyDescent="0.25">
      <c r="A2579" s="77">
        <f t="shared" si="74"/>
        <v>2025</v>
      </c>
      <c r="B2579" s="77">
        <f t="shared" si="75"/>
        <v>2</v>
      </c>
      <c r="C2579" s="73">
        <v>45689</v>
      </c>
      <c r="D2579" s="68" t="s">
        <v>64</v>
      </c>
      <c r="E2579" s="48" t="s">
        <v>463</v>
      </c>
      <c r="F2579" s="69" t="str">
        <f>VLOOKUP(E2579,Customer[],2,FALSE)</f>
        <v>Aung Family</v>
      </c>
      <c r="G2579" s="69" t="str">
        <f>VLOOKUP(E2579,Customer[],3,FALSE)</f>
        <v>SakeSan (9) Lan</v>
      </c>
      <c r="H2579" s="69" t="str">
        <f>VLOOKUP(E2579,Customer[],4,FALSE)</f>
        <v>Mangalar T/N</v>
      </c>
      <c r="I2579" s="48" t="s">
        <v>20</v>
      </c>
      <c r="J2579" s="70" t="str">
        <f>VLOOKUP(I2579,PGStock[],2,FALSE)</f>
        <v>Formula Rum 700ml</v>
      </c>
      <c r="K2579" s="71">
        <f>VLOOKUP(I2579,PGStock[],3,FALSE)</f>
        <v>0.7</v>
      </c>
      <c r="L2579" s="47">
        <v>2</v>
      </c>
      <c r="M2579" s="47">
        <f>VLOOKUP(I2579,PGStock[],6,FALSE)</f>
        <v>200</v>
      </c>
      <c r="N2579" s="47">
        <f>+PGSales!$L2579*PGSales!$M2579</f>
        <v>400</v>
      </c>
    </row>
    <row r="2580" spans="1:14" hidden="1" x14ac:dyDescent="0.25">
      <c r="A2580" s="77">
        <f t="shared" si="74"/>
        <v>2025</v>
      </c>
      <c r="B2580" s="77">
        <f t="shared" si="75"/>
        <v>2</v>
      </c>
      <c r="C2580" s="73">
        <v>45689</v>
      </c>
      <c r="D2580" s="68" t="s">
        <v>64</v>
      </c>
      <c r="E2580" s="48" t="s">
        <v>463</v>
      </c>
      <c r="F2580" s="69" t="str">
        <f>VLOOKUP(E2580,Customer[],2,FALSE)</f>
        <v>Aung Family</v>
      </c>
      <c r="G2580" s="69" t="str">
        <f>VLOOKUP(E2580,Customer[],3,FALSE)</f>
        <v>SakeSan (9) Lan</v>
      </c>
      <c r="H2580" s="69" t="str">
        <f>VLOOKUP(E2580,Customer[],4,FALSE)</f>
        <v>Mangalar T/N</v>
      </c>
      <c r="I2580" s="48" t="s">
        <v>18</v>
      </c>
      <c r="J2580" s="70" t="str">
        <f>VLOOKUP(I2580,PGStock[],2,FALSE)</f>
        <v>Formula Rum 350ml</v>
      </c>
      <c r="K2580" s="71">
        <f>VLOOKUP(I2580,PGStock[],3,FALSE)</f>
        <v>0.35</v>
      </c>
      <c r="L2580" s="47">
        <v>2</v>
      </c>
      <c r="M2580" s="47">
        <f>VLOOKUP(I2580,PGStock[],6,FALSE)</f>
        <v>150</v>
      </c>
      <c r="N2580" s="47">
        <f>+PGSales!$L2580*PGSales!$M2580</f>
        <v>300</v>
      </c>
    </row>
    <row r="2581" spans="1:14" hidden="1" x14ac:dyDescent="0.25">
      <c r="A2581" s="77">
        <f t="shared" si="74"/>
        <v>2025</v>
      </c>
      <c r="B2581" s="77">
        <f t="shared" si="75"/>
        <v>2</v>
      </c>
      <c r="C2581" s="73">
        <v>45689</v>
      </c>
      <c r="D2581" s="68" t="s">
        <v>66</v>
      </c>
      <c r="E2581" s="48" t="s">
        <v>379</v>
      </c>
      <c r="F2581" s="69" t="str">
        <f>VLOOKUP(E2581,Customer[],2,FALSE)</f>
        <v>Demo</v>
      </c>
      <c r="G2581" s="69" t="str">
        <f>VLOOKUP(E2581,Customer[],3,FALSE)</f>
        <v>Thamain Bamyan Rd</v>
      </c>
      <c r="H2581" s="69" t="str">
        <f>VLOOKUP(E2581,Customer[],4,FALSE)</f>
        <v>Mangalar T/N</v>
      </c>
      <c r="I2581" s="48" t="s">
        <v>25</v>
      </c>
      <c r="J2581" s="70" t="str">
        <f>VLOOKUP(I2581,PGStock[],2,FALSE)</f>
        <v>Columbus Super Red Smooth 350 Ml</v>
      </c>
      <c r="K2581" s="71">
        <f>VLOOKUP(I2581,PGStock[],3,FALSE)</f>
        <v>0.35</v>
      </c>
      <c r="L2581" s="47">
        <v>7</v>
      </c>
      <c r="M2581" s="47">
        <f>VLOOKUP(I2581,PGStock[],6,FALSE)</f>
        <v>150</v>
      </c>
      <c r="N2581" s="47">
        <f>+PGSales!$L2581*PGSales!$M2581</f>
        <v>1050</v>
      </c>
    </row>
    <row r="2582" spans="1:14" hidden="1" x14ac:dyDescent="0.25">
      <c r="A2582" s="77">
        <f t="shared" si="74"/>
        <v>2025</v>
      </c>
      <c r="B2582" s="77">
        <f t="shared" si="75"/>
        <v>2</v>
      </c>
      <c r="C2582" s="73">
        <v>45689</v>
      </c>
      <c r="D2582" s="68" t="s">
        <v>66</v>
      </c>
      <c r="E2582" s="48" t="s">
        <v>379</v>
      </c>
      <c r="F2582" s="69" t="str">
        <f>VLOOKUP(E2582,Customer[],2,FALSE)</f>
        <v>Demo</v>
      </c>
      <c r="G2582" s="69" t="str">
        <f>VLOOKUP(E2582,Customer[],3,FALSE)</f>
        <v>Thamain Bamyan Rd</v>
      </c>
      <c r="H2582" s="69" t="str">
        <f>VLOOKUP(E2582,Customer[],4,FALSE)</f>
        <v>Mangalar T/N</v>
      </c>
      <c r="I2582" s="48" t="s">
        <v>18</v>
      </c>
      <c r="J2582" s="70" t="str">
        <f>VLOOKUP(I2582,PGStock[],2,FALSE)</f>
        <v>Formula Rum 350ml</v>
      </c>
      <c r="K2582" s="71">
        <f>VLOOKUP(I2582,PGStock[],3,FALSE)</f>
        <v>0.35</v>
      </c>
      <c r="L2582" s="47">
        <v>2</v>
      </c>
      <c r="M2582" s="47">
        <f>VLOOKUP(I2582,PGStock[],6,FALSE)</f>
        <v>150</v>
      </c>
      <c r="N2582" s="47">
        <f>+PGSales!$L2582*PGSales!$M2582</f>
        <v>300</v>
      </c>
    </row>
    <row r="2583" spans="1:14" hidden="1" x14ac:dyDescent="0.25">
      <c r="A2583" s="77">
        <f t="shared" si="74"/>
        <v>2025</v>
      </c>
      <c r="B2583" s="77">
        <f t="shared" si="75"/>
        <v>2</v>
      </c>
      <c r="C2583" s="73">
        <v>45689</v>
      </c>
      <c r="D2583" s="68" t="s">
        <v>56</v>
      </c>
      <c r="E2583" s="48" t="s">
        <v>462</v>
      </c>
      <c r="F2583" s="69" t="str">
        <f>VLOOKUP(E2583,Customer[],2,FALSE)</f>
        <v>Plantinum</v>
      </c>
      <c r="G2583" s="69" t="str">
        <f>VLOOKUP(E2583,Customer[],3,FALSE)</f>
        <v>Thamain Bamyan Rd</v>
      </c>
      <c r="H2583" s="69" t="str">
        <f>VLOOKUP(E2583,Customer[],4,FALSE)</f>
        <v>Mangalar T/N</v>
      </c>
      <c r="I2583" s="48" t="s">
        <v>27</v>
      </c>
      <c r="J2583" s="70" t="str">
        <f>VLOOKUP(I2583,PGStock[],2,FALSE)</f>
        <v>Columbus Super Red Smooth 700 Ml</v>
      </c>
      <c r="K2583" s="71">
        <f>VLOOKUP(I2583,PGStock[],3,FALSE)</f>
        <v>0.7</v>
      </c>
      <c r="L2583" s="47">
        <v>1</v>
      </c>
      <c r="M2583" s="47">
        <f>VLOOKUP(I2583,PGStock[],6,FALSE)</f>
        <v>200</v>
      </c>
      <c r="N2583" s="47">
        <f>+PGSales!$L2583*PGSales!$M2583</f>
        <v>200</v>
      </c>
    </row>
    <row r="2584" spans="1:14" hidden="1" x14ac:dyDescent="0.25">
      <c r="A2584" s="77">
        <f t="shared" si="74"/>
        <v>2025</v>
      </c>
      <c r="B2584" s="77">
        <f t="shared" si="75"/>
        <v>2</v>
      </c>
      <c r="C2584" s="73">
        <v>45689</v>
      </c>
      <c r="D2584" s="68" t="s">
        <v>56</v>
      </c>
      <c r="E2584" s="48" t="s">
        <v>462</v>
      </c>
      <c r="F2584" s="69" t="str">
        <f>VLOOKUP(E2584,Customer[],2,FALSE)</f>
        <v>Plantinum</v>
      </c>
      <c r="G2584" s="69" t="str">
        <f>VLOOKUP(E2584,Customer[],3,FALSE)</f>
        <v>Thamain Bamyan Rd</v>
      </c>
      <c r="H2584" s="69" t="str">
        <f>VLOOKUP(E2584,Customer[],4,FALSE)</f>
        <v>Mangalar T/N</v>
      </c>
      <c r="I2584" s="48" t="s">
        <v>25</v>
      </c>
      <c r="J2584" s="70" t="str">
        <f>VLOOKUP(I2584,PGStock[],2,FALSE)</f>
        <v>Columbus Super Red Smooth 350 Ml</v>
      </c>
      <c r="K2584" s="71">
        <f>VLOOKUP(I2584,PGStock[],3,FALSE)</f>
        <v>0.35</v>
      </c>
      <c r="L2584" s="47">
        <v>2</v>
      </c>
      <c r="M2584" s="47">
        <f>VLOOKUP(I2584,PGStock[],6,FALSE)</f>
        <v>150</v>
      </c>
      <c r="N2584" s="47">
        <f>+PGSales!$L2584*PGSales!$M2584</f>
        <v>300</v>
      </c>
    </row>
    <row r="2585" spans="1:14" hidden="1" x14ac:dyDescent="0.25">
      <c r="A2585" s="77">
        <f t="shared" si="74"/>
        <v>2025</v>
      </c>
      <c r="B2585" s="77">
        <f t="shared" si="75"/>
        <v>2</v>
      </c>
      <c r="C2585" s="73">
        <v>45689</v>
      </c>
      <c r="D2585" s="68" t="s">
        <v>109</v>
      </c>
      <c r="E2585" s="48" t="s">
        <v>464</v>
      </c>
      <c r="F2585" s="69" t="str">
        <f>VLOOKUP(E2585,Customer[],2,FALSE)</f>
        <v>Family</v>
      </c>
      <c r="G2585" s="69" t="str">
        <f>VLOOKUP(E2585,Customer[],3,FALSE)</f>
        <v>Mandalay Lan Tawe</v>
      </c>
      <c r="H2585" s="69" t="str">
        <f>VLOOKUP(E2585,Customer[],4,FALSE)</f>
        <v>Mangalar T/N</v>
      </c>
      <c r="I2585" s="48" t="s">
        <v>25</v>
      </c>
      <c r="J2585" s="70" t="str">
        <f>VLOOKUP(I2585,PGStock[],2,FALSE)</f>
        <v>Columbus Super Red Smooth 350 Ml</v>
      </c>
      <c r="K2585" s="71">
        <f>VLOOKUP(I2585,PGStock[],3,FALSE)</f>
        <v>0.35</v>
      </c>
      <c r="L2585" s="47">
        <v>1</v>
      </c>
      <c r="M2585" s="47">
        <f>VLOOKUP(I2585,PGStock[],6,FALSE)</f>
        <v>150</v>
      </c>
      <c r="N2585" s="47">
        <f>+PGSales!$L2585*PGSales!$M2585</f>
        <v>150</v>
      </c>
    </row>
    <row r="2586" spans="1:14" hidden="1" x14ac:dyDescent="0.25">
      <c r="A2586" s="77">
        <f t="shared" si="74"/>
        <v>2025</v>
      </c>
      <c r="B2586" s="77">
        <f t="shared" si="75"/>
        <v>2</v>
      </c>
      <c r="C2586" s="73">
        <v>45689</v>
      </c>
      <c r="D2586" s="68" t="s">
        <v>109</v>
      </c>
      <c r="E2586" s="48" t="s">
        <v>464</v>
      </c>
      <c r="F2586" s="69" t="str">
        <f>VLOOKUP(E2586,Customer[],2,FALSE)</f>
        <v>Family</v>
      </c>
      <c r="G2586" s="69" t="str">
        <f>VLOOKUP(E2586,Customer[],3,FALSE)</f>
        <v>Mandalay Lan Tawe</v>
      </c>
      <c r="H2586" s="69" t="str">
        <f>VLOOKUP(E2586,Customer[],4,FALSE)</f>
        <v>Mangalar T/N</v>
      </c>
      <c r="I2586" s="48" t="s">
        <v>23</v>
      </c>
      <c r="J2586" s="70" t="str">
        <f>VLOOKUP(I2586,PGStock[],2,FALSE)</f>
        <v>Columbus Super Red Smooth 175 Ml</v>
      </c>
      <c r="K2586" s="71">
        <f>VLOOKUP(I2586,PGStock[],3,FALSE)</f>
        <v>0.17499999999999999</v>
      </c>
      <c r="L2586" s="47">
        <v>3</v>
      </c>
      <c r="M2586" s="47">
        <f>VLOOKUP(I2586,PGStock[],6,FALSE)</f>
        <v>100</v>
      </c>
      <c r="N2586" s="47">
        <f>+PGSales!$L2586*PGSales!$M2586</f>
        <v>300</v>
      </c>
    </row>
    <row r="2587" spans="1:14" hidden="1" x14ac:dyDescent="0.25">
      <c r="A2587" s="77">
        <f t="shared" si="74"/>
        <v>2025</v>
      </c>
      <c r="B2587" s="77">
        <f t="shared" si="75"/>
        <v>2</v>
      </c>
      <c r="C2587" s="73">
        <v>45689</v>
      </c>
      <c r="D2587" s="68" t="s">
        <v>58</v>
      </c>
      <c r="E2587" s="48" t="s">
        <v>465</v>
      </c>
      <c r="F2587" s="69" t="str">
        <f>VLOOKUP(E2587,Customer[],2,FALSE)</f>
        <v>KK Store</v>
      </c>
      <c r="G2587" s="69" t="str">
        <f>VLOOKUP(E2587,Customer[],3,FALSE)</f>
        <v>Bo Min Young Rd</v>
      </c>
      <c r="H2587" s="69" t="str">
        <f>VLOOKUP(E2587,Customer[],4,FALSE)</f>
        <v>Mangalar T/N</v>
      </c>
      <c r="I2587" s="48" t="s">
        <v>25</v>
      </c>
      <c r="J2587" s="70" t="str">
        <f>VLOOKUP(I2587,PGStock[],2,FALSE)</f>
        <v>Columbus Super Red Smooth 350 Ml</v>
      </c>
      <c r="K2587" s="71">
        <f>VLOOKUP(I2587,PGStock[],3,FALSE)</f>
        <v>0.35</v>
      </c>
      <c r="L2587" s="47">
        <v>5</v>
      </c>
      <c r="M2587" s="47">
        <f>VLOOKUP(I2587,PGStock[],6,FALSE)</f>
        <v>150</v>
      </c>
      <c r="N2587" s="47">
        <f>+PGSales!$L2587*PGSales!$M2587</f>
        <v>750</v>
      </c>
    </row>
    <row r="2588" spans="1:14" hidden="1" x14ac:dyDescent="0.25">
      <c r="A2588" s="77">
        <f t="shared" si="74"/>
        <v>2025</v>
      </c>
      <c r="B2588" s="77">
        <f t="shared" si="75"/>
        <v>2</v>
      </c>
      <c r="C2588" s="73">
        <v>45689</v>
      </c>
      <c r="D2588" s="68" t="s">
        <v>58</v>
      </c>
      <c r="E2588" s="48" t="s">
        <v>465</v>
      </c>
      <c r="F2588" s="69" t="str">
        <f>VLOOKUP(E2588,Customer[],2,FALSE)</f>
        <v>KK Store</v>
      </c>
      <c r="G2588" s="69" t="str">
        <f>VLOOKUP(E2588,Customer[],3,FALSE)</f>
        <v>Bo Min Young Rd</v>
      </c>
      <c r="H2588" s="69" t="str">
        <f>VLOOKUP(E2588,Customer[],4,FALSE)</f>
        <v>Mangalar T/N</v>
      </c>
      <c r="I2588" s="48" t="s">
        <v>23</v>
      </c>
      <c r="J2588" s="70" t="str">
        <f>VLOOKUP(I2588,PGStock[],2,FALSE)</f>
        <v>Columbus Super Red Smooth 175 Ml</v>
      </c>
      <c r="K2588" s="71">
        <f>VLOOKUP(I2588,PGStock[],3,FALSE)</f>
        <v>0.17499999999999999</v>
      </c>
      <c r="L2588" s="47">
        <v>4</v>
      </c>
      <c r="M2588" s="47">
        <f>VLOOKUP(I2588,PGStock[],6,FALSE)</f>
        <v>100</v>
      </c>
      <c r="N2588" s="47">
        <f>+PGSales!$L2588*PGSales!$M2588</f>
        <v>400</v>
      </c>
    </row>
    <row r="2589" spans="1:14" hidden="1" x14ac:dyDescent="0.25">
      <c r="A2589" s="77">
        <f t="shared" si="74"/>
        <v>2025</v>
      </c>
      <c r="B2589" s="77">
        <f t="shared" si="75"/>
        <v>2</v>
      </c>
      <c r="C2589" s="73">
        <v>45689</v>
      </c>
      <c r="D2589" s="68" t="s">
        <v>58</v>
      </c>
      <c r="E2589" s="48" t="s">
        <v>465</v>
      </c>
      <c r="F2589" s="69" t="str">
        <f>VLOOKUP(E2589,Customer[],2,FALSE)</f>
        <v>KK Store</v>
      </c>
      <c r="G2589" s="69" t="str">
        <f>VLOOKUP(E2589,Customer[],3,FALSE)</f>
        <v>Bo Min Young Rd</v>
      </c>
      <c r="H2589" s="69" t="str">
        <f>VLOOKUP(E2589,Customer[],4,FALSE)</f>
        <v>Mangalar T/N</v>
      </c>
      <c r="I2589" s="48" t="s">
        <v>20</v>
      </c>
      <c r="J2589" s="70" t="str">
        <f>VLOOKUP(I2589,PGStock[],2,FALSE)</f>
        <v>Formula Rum 700ml</v>
      </c>
      <c r="K2589" s="71">
        <f>VLOOKUP(I2589,PGStock[],3,FALSE)</f>
        <v>0.7</v>
      </c>
      <c r="L2589" s="47">
        <v>4</v>
      </c>
      <c r="M2589" s="47">
        <f>VLOOKUP(I2589,PGStock[],6,FALSE)</f>
        <v>200</v>
      </c>
      <c r="N2589" s="47">
        <f>+PGSales!$L2589*PGSales!$M2589</f>
        <v>800</v>
      </c>
    </row>
    <row r="2590" spans="1:14" hidden="1" x14ac:dyDescent="0.25">
      <c r="A2590" s="77">
        <f t="shared" si="74"/>
        <v>2025</v>
      </c>
      <c r="B2590" s="77">
        <f t="shared" si="75"/>
        <v>2</v>
      </c>
      <c r="C2590" s="73">
        <v>45689</v>
      </c>
      <c r="D2590" s="68" t="s">
        <v>58</v>
      </c>
      <c r="E2590" s="48" t="s">
        <v>465</v>
      </c>
      <c r="F2590" s="69" t="str">
        <f>VLOOKUP(E2590,Customer[],2,FALSE)</f>
        <v>KK Store</v>
      </c>
      <c r="G2590" s="69" t="str">
        <f>VLOOKUP(E2590,Customer[],3,FALSE)</f>
        <v>Bo Min Young Rd</v>
      </c>
      <c r="H2590" s="69" t="str">
        <f>VLOOKUP(E2590,Customer[],4,FALSE)</f>
        <v>Mangalar T/N</v>
      </c>
      <c r="I2590" s="48" t="s">
        <v>18</v>
      </c>
      <c r="J2590" s="70" t="str">
        <f>VLOOKUP(I2590,PGStock[],2,FALSE)</f>
        <v>Formula Rum 350ml</v>
      </c>
      <c r="K2590" s="71">
        <f>VLOOKUP(I2590,PGStock[],3,FALSE)</f>
        <v>0.35</v>
      </c>
      <c r="L2590" s="47">
        <v>6</v>
      </c>
      <c r="M2590" s="47">
        <f>VLOOKUP(I2590,PGStock[],6,FALSE)</f>
        <v>150</v>
      </c>
      <c r="N2590" s="47">
        <f>+PGSales!$L2590*PGSales!$M2590</f>
        <v>900</v>
      </c>
    </row>
    <row r="2591" spans="1:14" hidden="1" x14ac:dyDescent="0.25">
      <c r="A2591" s="77">
        <f t="shared" ref="A2591:A2654" si="76">YEAR(C2591)</f>
        <v>2025</v>
      </c>
      <c r="B2591" s="77">
        <f t="shared" ref="B2591:B2654" si="77">MONTH(C2591)</f>
        <v>2</v>
      </c>
      <c r="C2591" s="73">
        <v>45689</v>
      </c>
      <c r="D2591" s="68" t="s">
        <v>365</v>
      </c>
      <c r="E2591" s="48" t="s">
        <v>415</v>
      </c>
      <c r="F2591" s="69" t="str">
        <f>VLOOKUP(E2591,Customer[],2,FALSE)</f>
        <v>Lucky</v>
      </c>
      <c r="G2591" s="69" t="str">
        <f>VLOOKUP(E2591,Customer[],3,FALSE)</f>
        <v>Malar Rd</v>
      </c>
      <c r="H2591" s="69" t="str">
        <f>VLOOKUP(E2591,Customer[],4,FALSE)</f>
        <v>Hlaing Thar Yar</v>
      </c>
      <c r="I2591" s="48" t="s">
        <v>25</v>
      </c>
      <c r="J2591" s="70" t="str">
        <f>VLOOKUP(I2591,PGStock[],2,FALSE)</f>
        <v>Columbus Super Red Smooth 350 Ml</v>
      </c>
      <c r="K2591" s="71">
        <f>VLOOKUP(I2591,PGStock[],3,FALSE)</f>
        <v>0.35</v>
      </c>
      <c r="L2591" s="47">
        <v>10</v>
      </c>
      <c r="M2591" s="47">
        <f>VLOOKUP(I2591,PGStock[],6,FALSE)</f>
        <v>150</v>
      </c>
      <c r="N2591" s="47">
        <f>+PGSales!$L2591*PGSales!$M2591</f>
        <v>1500</v>
      </c>
    </row>
    <row r="2592" spans="1:14" hidden="1" x14ac:dyDescent="0.25">
      <c r="A2592" s="77">
        <f t="shared" si="76"/>
        <v>2025</v>
      </c>
      <c r="B2592" s="77">
        <f t="shared" si="77"/>
        <v>2</v>
      </c>
      <c r="C2592" s="73">
        <v>45689</v>
      </c>
      <c r="D2592" s="68" t="s">
        <v>365</v>
      </c>
      <c r="E2592" s="48" t="s">
        <v>415</v>
      </c>
      <c r="F2592" s="69" t="str">
        <f>VLOOKUP(E2592,Customer[],2,FALSE)</f>
        <v>Lucky</v>
      </c>
      <c r="G2592" s="69" t="str">
        <f>VLOOKUP(E2592,Customer[],3,FALSE)</f>
        <v>Malar Rd</v>
      </c>
      <c r="H2592" s="69" t="str">
        <f>VLOOKUP(E2592,Customer[],4,FALSE)</f>
        <v>Hlaing Thar Yar</v>
      </c>
      <c r="I2592" s="48" t="s">
        <v>18</v>
      </c>
      <c r="J2592" s="70" t="str">
        <f>VLOOKUP(I2592,PGStock[],2,FALSE)</f>
        <v>Formula Rum 350ml</v>
      </c>
      <c r="K2592" s="71">
        <f>VLOOKUP(I2592,PGStock[],3,FALSE)</f>
        <v>0.35</v>
      </c>
      <c r="L2592" s="47">
        <v>10</v>
      </c>
      <c r="M2592" s="47">
        <f>VLOOKUP(I2592,PGStock[],6,FALSE)</f>
        <v>150</v>
      </c>
      <c r="N2592" s="47">
        <f>+PGSales!$L2592*PGSales!$M2592</f>
        <v>1500</v>
      </c>
    </row>
    <row r="2593" spans="1:14" hidden="1" x14ac:dyDescent="0.25">
      <c r="A2593" s="77">
        <f t="shared" si="76"/>
        <v>2025</v>
      </c>
      <c r="B2593" s="77">
        <f t="shared" si="77"/>
        <v>2</v>
      </c>
      <c r="C2593" s="73">
        <v>45689</v>
      </c>
      <c r="D2593" s="68" t="s">
        <v>76</v>
      </c>
      <c r="E2593" s="48" t="s">
        <v>416</v>
      </c>
      <c r="F2593" s="69" t="str">
        <f>VLOOKUP(E2593,Customer[],2,FALSE)</f>
        <v>Hlaing Bwar 2</v>
      </c>
      <c r="G2593" s="69" t="str">
        <f>VLOOKUP(E2593,Customer[],3,FALSE)</f>
        <v>Sake kan Thar Rd</v>
      </c>
      <c r="H2593" s="69" t="str">
        <f>VLOOKUP(E2593,Customer[],4,FALSE)</f>
        <v>Hlaing Thar Yar</v>
      </c>
      <c r="I2593" s="48" t="s">
        <v>25</v>
      </c>
      <c r="J2593" s="70" t="str">
        <f>VLOOKUP(I2593,PGStock[],2,FALSE)</f>
        <v>Columbus Super Red Smooth 350 Ml</v>
      </c>
      <c r="K2593" s="71">
        <f>VLOOKUP(I2593,PGStock[],3,FALSE)</f>
        <v>0.35</v>
      </c>
      <c r="L2593" s="47">
        <v>3</v>
      </c>
      <c r="M2593" s="47">
        <f>VLOOKUP(I2593,PGStock[],6,FALSE)</f>
        <v>150</v>
      </c>
      <c r="N2593" s="47">
        <f>+PGSales!$L2593*PGSales!$M2593</f>
        <v>450</v>
      </c>
    </row>
    <row r="2594" spans="1:14" hidden="1" x14ac:dyDescent="0.25">
      <c r="A2594" s="77">
        <f t="shared" si="76"/>
        <v>2025</v>
      </c>
      <c r="B2594" s="77">
        <f t="shared" si="77"/>
        <v>2</v>
      </c>
      <c r="C2594" s="73">
        <v>45689</v>
      </c>
      <c r="D2594" s="68" t="s">
        <v>76</v>
      </c>
      <c r="E2594" s="48" t="s">
        <v>416</v>
      </c>
      <c r="F2594" s="69" t="str">
        <f>VLOOKUP(E2594,Customer[],2,FALSE)</f>
        <v>Hlaing Bwar 2</v>
      </c>
      <c r="G2594" s="69" t="str">
        <f>VLOOKUP(E2594,Customer[],3,FALSE)</f>
        <v>Sake kan Thar Rd</v>
      </c>
      <c r="H2594" s="69" t="str">
        <f>VLOOKUP(E2594,Customer[],4,FALSE)</f>
        <v>Hlaing Thar Yar</v>
      </c>
      <c r="I2594" s="48" t="s">
        <v>18</v>
      </c>
      <c r="J2594" s="70" t="str">
        <f>VLOOKUP(I2594,PGStock[],2,FALSE)</f>
        <v>Formula Rum 350ml</v>
      </c>
      <c r="K2594" s="71">
        <f>VLOOKUP(I2594,PGStock[],3,FALSE)</f>
        <v>0.35</v>
      </c>
      <c r="L2594" s="47">
        <v>1</v>
      </c>
      <c r="M2594" s="47">
        <f>VLOOKUP(I2594,PGStock[],6,FALSE)</f>
        <v>150</v>
      </c>
      <c r="N2594" s="47">
        <f>+PGSales!$L2594*PGSales!$M2594</f>
        <v>150</v>
      </c>
    </row>
    <row r="2595" spans="1:14" hidden="1" x14ac:dyDescent="0.25">
      <c r="A2595" s="77">
        <f t="shared" si="76"/>
        <v>2025</v>
      </c>
      <c r="B2595" s="77">
        <f t="shared" si="77"/>
        <v>2</v>
      </c>
      <c r="C2595" s="73">
        <v>45689</v>
      </c>
      <c r="D2595" s="68" t="s">
        <v>74</v>
      </c>
      <c r="E2595" s="48" t="s">
        <v>417</v>
      </c>
      <c r="F2595" s="69" t="str">
        <f>VLOOKUP(E2595,Customer[],2,FALSE)</f>
        <v>Arkar Tha 2</v>
      </c>
      <c r="G2595" s="69" t="str">
        <f>VLOOKUP(E2595,Customer[],3,FALSE)</f>
        <v>Sake kan Thar Rd</v>
      </c>
      <c r="H2595" s="69" t="str">
        <f>VLOOKUP(E2595,Customer[],4,FALSE)</f>
        <v>Hlaing Thar Yar</v>
      </c>
      <c r="I2595" s="48" t="s">
        <v>117</v>
      </c>
      <c r="J2595" s="70" t="str">
        <f>VLOOKUP(I2595,PGStock[],2,FALSE)</f>
        <v>ဒဂုံမန်ကျည်း ကော်ဗူး (1 Liter)</v>
      </c>
      <c r="K2595" s="71">
        <f>VLOOKUP(I2595,PGStock[],3,FALSE)</f>
        <v>1</v>
      </c>
      <c r="L2595" s="47">
        <v>2</v>
      </c>
      <c r="M2595" s="47">
        <f>VLOOKUP(I2595,PGStock[],6,FALSE)</f>
        <v>100</v>
      </c>
      <c r="N2595" s="47">
        <f>+PGSales!$L2595*PGSales!$M2595</f>
        <v>200</v>
      </c>
    </row>
    <row r="2596" spans="1:14" hidden="1" x14ac:dyDescent="0.25">
      <c r="A2596" s="77">
        <f t="shared" si="76"/>
        <v>2025</v>
      </c>
      <c r="B2596" s="77">
        <f t="shared" si="77"/>
        <v>2</v>
      </c>
      <c r="C2596" s="73">
        <v>45689</v>
      </c>
      <c r="D2596" s="68" t="s">
        <v>74</v>
      </c>
      <c r="E2596" s="48" t="s">
        <v>417</v>
      </c>
      <c r="F2596" s="69" t="str">
        <f>VLOOKUP(E2596,Customer[],2,FALSE)</f>
        <v>Arkar Tha 2</v>
      </c>
      <c r="G2596" s="69" t="str">
        <f>VLOOKUP(E2596,Customer[],3,FALSE)</f>
        <v>Sake kan Thar Rd</v>
      </c>
      <c r="H2596" s="69" t="str">
        <f>VLOOKUP(E2596,Customer[],4,FALSE)</f>
        <v>Hlaing Thar Yar</v>
      </c>
      <c r="I2596" s="48" t="s">
        <v>25</v>
      </c>
      <c r="J2596" s="70" t="str">
        <f>VLOOKUP(I2596,PGStock[],2,FALSE)</f>
        <v>Columbus Super Red Smooth 350 Ml</v>
      </c>
      <c r="K2596" s="71">
        <f>VLOOKUP(I2596,PGStock[],3,FALSE)</f>
        <v>0.35</v>
      </c>
      <c r="L2596" s="47">
        <v>4</v>
      </c>
      <c r="M2596" s="47">
        <f>VLOOKUP(I2596,PGStock[],6,FALSE)</f>
        <v>150</v>
      </c>
      <c r="N2596" s="47">
        <f>+PGSales!$L2596*PGSales!$M2596</f>
        <v>600</v>
      </c>
    </row>
    <row r="2597" spans="1:14" hidden="1" x14ac:dyDescent="0.25">
      <c r="A2597" s="77">
        <f t="shared" si="76"/>
        <v>2025</v>
      </c>
      <c r="B2597" s="77">
        <f t="shared" si="77"/>
        <v>2</v>
      </c>
      <c r="C2597" s="73">
        <v>45689</v>
      </c>
      <c r="D2597" s="68" t="s">
        <v>74</v>
      </c>
      <c r="E2597" s="48" t="s">
        <v>417</v>
      </c>
      <c r="F2597" s="69" t="str">
        <f>VLOOKUP(E2597,Customer[],2,FALSE)</f>
        <v>Arkar Tha 2</v>
      </c>
      <c r="G2597" s="69" t="str">
        <f>VLOOKUP(E2597,Customer[],3,FALSE)</f>
        <v>Sake kan Thar Rd</v>
      </c>
      <c r="H2597" s="69" t="str">
        <f>VLOOKUP(E2597,Customer[],4,FALSE)</f>
        <v>Hlaing Thar Yar</v>
      </c>
      <c r="I2597" s="48" t="s">
        <v>18</v>
      </c>
      <c r="J2597" s="70" t="str">
        <f>VLOOKUP(I2597,PGStock[],2,FALSE)</f>
        <v>Formula Rum 350ml</v>
      </c>
      <c r="K2597" s="71">
        <f>VLOOKUP(I2597,PGStock[],3,FALSE)</f>
        <v>0.35</v>
      </c>
      <c r="L2597" s="47">
        <v>1</v>
      </c>
      <c r="M2597" s="47">
        <f>VLOOKUP(I2597,PGStock[],6,FALSE)</f>
        <v>150</v>
      </c>
      <c r="N2597" s="47">
        <f>+PGSales!$L2597*PGSales!$M2597</f>
        <v>150</v>
      </c>
    </row>
    <row r="2598" spans="1:14" hidden="1" x14ac:dyDescent="0.25">
      <c r="A2598" s="77">
        <f t="shared" si="76"/>
        <v>2025</v>
      </c>
      <c r="B2598" s="77">
        <f t="shared" si="77"/>
        <v>2</v>
      </c>
      <c r="C2598" s="73">
        <v>45689</v>
      </c>
      <c r="D2598" s="68" t="s">
        <v>367</v>
      </c>
      <c r="E2598" s="48">
        <v>124</v>
      </c>
      <c r="F2598" s="69" t="str">
        <f>VLOOKUP(E2598,Customer[],2,FALSE)</f>
        <v>124 Store</v>
      </c>
      <c r="G2598" s="69" t="str">
        <f>VLOOKUP(E2598,Customer[],3,FALSE)</f>
        <v>Padamyar Rd</v>
      </c>
      <c r="H2598" s="69" t="str">
        <f>VLOOKUP(E2598,Customer[],4,FALSE)</f>
        <v>Hlaing Thar Yar</v>
      </c>
      <c r="I2598" s="48" t="s">
        <v>117</v>
      </c>
      <c r="J2598" s="70" t="str">
        <f>VLOOKUP(I2598,PGStock[],2,FALSE)</f>
        <v>ဒဂုံမန်ကျည်း ကော်ဗူး (1 Liter)</v>
      </c>
      <c r="K2598" s="71">
        <f>VLOOKUP(I2598,PGStock[],3,FALSE)</f>
        <v>1</v>
      </c>
      <c r="L2598" s="47">
        <v>4</v>
      </c>
      <c r="M2598" s="47">
        <f>VLOOKUP(I2598,PGStock[],6,FALSE)</f>
        <v>100</v>
      </c>
      <c r="N2598" s="47">
        <f>+PGSales!$L2598*PGSales!$M2598</f>
        <v>400</v>
      </c>
    </row>
    <row r="2599" spans="1:14" hidden="1" x14ac:dyDescent="0.25">
      <c r="A2599" s="77">
        <f t="shared" si="76"/>
        <v>2025</v>
      </c>
      <c r="B2599" s="77">
        <f t="shared" si="77"/>
        <v>2</v>
      </c>
      <c r="C2599" s="73">
        <v>45689</v>
      </c>
      <c r="D2599" s="68" t="s">
        <v>367</v>
      </c>
      <c r="E2599" s="48">
        <v>124</v>
      </c>
      <c r="F2599" s="69" t="str">
        <f>VLOOKUP(E2599,Customer[],2,FALSE)</f>
        <v>124 Store</v>
      </c>
      <c r="G2599" s="69" t="str">
        <f>VLOOKUP(E2599,Customer[],3,FALSE)</f>
        <v>Padamyar Rd</v>
      </c>
      <c r="H2599" s="69" t="str">
        <f>VLOOKUP(E2599,Customer[],4,FALSE)</f>
        <v>Hlaing Thar Yar</v>
      </c>
      <c r="I2599" s="48" t="s">
        <v>25</v>
      </c>
      <c r="J2599" s="70" t="str">
        <f>VLOOKUP(I2599,PGStock[],2,FALSE)</f>
        <v>Columbus Super Red Smooth 350 Ml</v>
      </c>
      <c r="K2599" s="71">
        <f>VLOOKUP(I2599,PGStock[],3,FALSE)</f>
        <v>0.35</v>
      </c>
      <c r="L2599" s="47">
        <v>2</v>
      </c>
      <c r="M2599" s="47">
        <f>VLOOKUP(I2599,PGStock[],6,FALSE)</f>
        <v>150</v>
      </c>
      <c r="N2599" s="47">
        <f>+PGSales!$L2599*PGSales!$M2599</f>
        <v>300</v>
      </c>
    </row>
    <row r="2600" spans="1:14" hidden="1" x14ac:dyDescent="0.25">
      <c r="A2600" s="77">
        <f t="shared" si="76"/>
        <v>2025</v>
      </c>
      <c r="B2600" s="77">
        <f t="shared" si="77"/>
        <v>2</v>
      </c>
      <c r="C2600" s="73">
        <v>45689</v>
      </c>
      <c r="D2600" s="68" t="s">
        <v>367</v>
      </c>
      <c r="E2600" s="48">
        <v>124</v>
      </c>
      <c r="F2600" s="69" t="str">
        <f>VLOOKUP(E2600,Customer[],2,FALSE)</f>
        <v>124 Store</v>
      </c>
      <c r="G2600" s="69" t="str">
        <f>VLOOKUP(E2600,Customer[],3,FALSE)</f>
        <v>Padamyar Rd</v>
      </c>
      <c r="H2600" s="69" t="str">
        <f>VLOOKUP(E2600,Customer[],4,FALSE)</f>
        <v>Hlaing Thar Yar</v>
      </c>
      <c r="I2600" s="48" t="s">
        <v>18</v>
      </c>
      <c r="J2600" s="70" t="str">
        <f>VLOOKUP(I2600,PGStock[],2,FALSE)</f>
        <v>Formula Rum 350ml</v>
      </c>
      <c r="K2600" s="71">
        <f>VLOOKUP(I2600,PGStock[],3,FALSE)</f>
        <v>0.35</v>
      </c>
      <c r="L2600" s="47">
        <v>4</v>
      </c>
      <c r="M2600" s="47">
        <f>VLOOKUP(I2600,PGStock[],6,FALSE)</f>
        <v>150</v>
      </c>
      <c r="N2600" s="47">
        <f>+PGSales!$L2600*PGSales!$M2600</f>
        <v>600</v>
      </c>
    </row>
    <row r="2601" spans="1:14" hidden="1" x14ac:dyDescent="0.25">
      <c r="A2601" s="77">
        <f t="shared" si="76"/>
        <v>2025</v>
      </c>
      <c r="B2601" s="77">
        <f t="shared" si="77"/>
        <v>2</v>
      </c>
      <c r="C2601" s="73">
        <v>45689</v>
      </c>
      <c r="D2601" s="68" t="s">
        <v>70</v>
      </c>
      <c r="E2601" s="48" t="s">
        <v>467</v>
      </c>
      <c r="F2601" s="69" t="str">
        <f>VLOOKUP(E2601,Customer[],2,FALSE)</f>
        <v>ANT Store</v>
      </c>
      <c r="G2601" s="69" t="str">
        <f>VLOOKUP(E2601,Customer[],3,FALSE)</f>
        <v>Sake kan Thar Rd</v>
      </c>
      <c r="H2601" s="69" t="str">
        <f>VLOOKUP(E2601,Customer[],4,FALSE)</f>
        <v>Hlaing Thar Yar</v>
      </c>
      <c r="I2601" s="48" t="s">
        <v>117</v>
      </c>
      <c r="J2601" s="70" t="str">
        <f>VLOOKUP(I2601,PGStock[],2,FALSE)</f>
        <v>ဒဂုံမန်ကျည်း ကော်ဗူး (1 Liter)</v>
      </c>
      <c r="K2601" s="71">
        <f>VLOOKUP(I2601,PGStock[],3,FALSE)</f>
        <v>1</v>
      </c>
      <c r="L2601" s="47">
        <v>5</v>
      </c>
      <c r="M2601" s="47">
        <f>VLOOKUP(I2601,PGStock[],6,FALSE)</f>
        <v>100</v>
      </c>
      <c r="N2601" s="47">
        <f>+PGSales!$L2601*PGSales!$M2601</f>
        <v>500</v>
      </c>
    </row>
    <row r="2602" spans="1:14" hidden="1" x14ac:dyDescent="0.25">
      <c r="A2602" s="77">
        <f t="shared" si="76"/>
        <v>2025</v>
      </c>
      <c r="B2602" s="77">
        <f t="shared" si="77"/>
        <v>2</v>
      </c>
      <c r="C2602" s="73">
        <v>45689</v>
      </c>
      <c r="D2602" s="68" t="s">
        <v>70</v>
      </c>
      <c r="E2602" s="48" t="s">
        <v>467</v>
      </c>
      <c r="F2602" s="69" t="str">
        <f>VLOOKUP(E2602,Customer[],2,FALSE)</f>
        <v>ANT Store</v>
      </c>
      <c r="G2602" s="69" t="str">
        <f>VLOOKUP(E2602,Customer[],3,FALSE)</f>
        <v>Sake kan Thar Rd</v>
      </c>
      <c r="H2602" s="69" t="str">
        <f>VLOOKUP(E2602,Customer[],4,FALSE)</f>
        <v>Hlaing Thar Yar</v>
      </c>
      <c r="I2602" s="48" t="s">
        <v>25</v>
      </c>
      <c r="J2602" s="70" t="str">
        <f>VLOOKUP(I2602,PGStock[],2,FALSE)</f>
        <v>Columbus Super Red Smooth 350 Ml</v>
      </c>
      <c r="K2602" s="71">
        <f>VLOOKUP(I2602,PGStock[],3,FALSE)</f>
        <v>0.35</v>
      </c>
      <c r="L2602" s="47">
        <v>1</v>
      </c>
      <c r="M2602" s="47">
        <f>VLOOKUP(I2602,PGStock[],6,FALSE)</f>
        <v>150</v>
      </c>
      <c r="N2602" s="47">
        <f>+PGSales!$L2602*PGSales!$M2602</f>
        <v>150</v>
      </c>
    </row>
    <row r="2603" spans="1:14" hidden="1" x14ac:dyDescent="0.25">
      <c r="A2603" s="77">
        <f t="shared" si="76"/>
        <v>2025</v>
      </c>
      <c r="B2603" s="77">
        <f t="shared" si="77"/>
        <v>2</v>
      </c>
      <c r="C2603" s="73">
        <v>45689</v>
      </c>
      <c r="D2603" s="68" t="s">
        <v>70</v>
      </c>
      <c r="E2603" s="48" t="s">
        <v>467</v>
      </c>
      <c r="F2603" s="69" t="str">
        <f>VLOOKUP(E2603,Customer[],2,FALSE)</f>
        <v>ANT Store</v>
      </c>
      <c r="G2603" s="69" t="str">
        <f>VLOOKUP(E2603,Customer[],3,FALSE)</f>
        <v>Sake kan Thar Rd</v>
      </c>
      <c r="H2603" s="69" t="str">
        <f>VLOOKUP(E2603,Customer[],4,FALSE)</f>
        <v>Hlaing Thar Yar</v>
      </c>
      <c r="I2603" s="48" t="s">
        <v>18</v>
      </c>
      <c r="J2603" s="70" t="str">
        <f>VLOOKUP(I2603,PGStock[],2,FALSE)</f>
        <v>Formula Rum 350ml</v>
      </c>
      <c r="K2603" s="71">
        <f>VLOOKUP(I2603,PGStock[],3,FALSE)</f>
        <v>0.35</v>
      </c>
      <c r="L2603" s="47">
        <v>7</v>
      </c>
      <c r="M2603" s="47">
        <f>VLOOKUP(I2603,PGStock[],6,FALSE)</f>
        <v>150</v>
      </c>
      <c r="N2603" s="47">
        <f>+PGSales!$L2603*PGSales!$M2603</f>
        <v>1050</v>
      </c>
    </row>
    <row r="2604" spans="1:14" hidden="1" x14ac:dyDescent="0.25">
      <c r="A2604" s="77">
        <f t="shared" si="76"/>
        <v>2025</v>
      </c>
      <c r="B2604" s="77">
        <f t="shared" si="77"/>
        <v>2</v>
      </c>
      <c r="C2604" s="73">
        <v>45689</v>
      </c>
      <c r="D2604" s="68" t="s">
        <v>72</v>
      </c>
      <c r="E2604" s="48" t="s">
        <v>468</v>
      </c>
      <c r="F2604" s="69" t="str">
        <f>VLOOKUP(E2604,Customer[],2,FALSE)</f>
        <v>Zaw</v>
      </c>
      <c r="G2604" s="69" t="str">
        <f>VLOOKUP(E2604,Customer[],3,FALSE)</f>
        <v>Kyan Sitt Thar Rd</v>
      </c>
      <c r="H2604" s="69" t="str">
        <f>VLOOKUP(E2604,Customer[],4,FALSE)</f>
        <v>Hlaing Thar Yar</v>
      </c>
      <c r="I2604" s="48" t="s">
        <v>27</v>
      </c>
      <c r="J2604" s="70" t="str">
        <f>VLOOKUP(I2604,PGStock[],2,FALSE)</f>
        <v>Columbus Super Red Smooth 700 Ml</v>
      </c>
      <c r="K2604" s="71">
        <f>VLOOKUP(I2604,PGStock[],3,FALSE)</f>
        <v>0.7</v>
      </c>
      <c r="L2604" s="47">
        <v>1</v>
      </c>
      <c r="M2604" s="47">
        <f>VLOOKUP(I2604,PGStock[],6,FALSE)</f>
        <v>200</v>
      </c>
      <c r="N2604" s="47">
        <f>+PGSales!$L2604*PGSales!$M2604</f>
        <v>200</v>
      </c>
    </row>
    <row r="2605" spans="1:14" hidden="1" x14ac:dyDescent="0.25">
      <c r="A2605" s="77">
        <f t="shared" si="76"/>
        <v>2025</v>
      </c>
      <c r="B2605" s="77">
        <f t="shared" si="77"/>
        <v>2</v>
      </c>
      <c r="C2605" s="73">
        <v>45689</v>
      </c>
      <c r="D2605" s="68" t="s">
        <v>72</v>
      </c>
      <c r="E2605" s="48" t="s">
        <v>468</v>
      </c>
      <c r="F2605" s="69" t="str">
        <f>VLOOKUP(E2605,Customer[],2,FALSE)</f>
        <v>Zaw</v>
      </c>
      <c r="G2605" s="69" t="str">
        <f>VLOOKUP(E2605,Customer[],3,FALSE)</f>
        <v>Kyan Sitt Thar Rd</v>
      </c>
      <c r="H2605" s="69" t="str">
        <f>VLOOKUP(E2605,Customer[],4,FALSE)</f>
        <v>Hlaing Thar Yar</v>
      </c>
      <c r="I2605" s="48" t="s">
        <v>18</v>
      </c>
      <c r="J2605" s="70" t="str">
        <f>VLOOKUP(I2605,PGStock[],2,FALSE)</f>
        <v>Formula Rum 350ml</v>
      </c>
      <c r="K2605" s="71">
        <f>VLOOKUP(I2605,PGStock[],3,FALSE)</f>
        <v>0.35</v>
      </c>
      <c r="L2605" s="47">
        <v>4</v>
      </c>
      <c r="M2605" s="47">
        <f>VLOOKUP(I2605,PGStock[],6,FALSE)</f>
        <v>150</v>
      </c>
      <c r="N2605" s="47">
        <f>+PGSales!$L2605*PGSales!$M2605</f>
        <v>600</v>
      </c>
    </row>
    <row r="2606" spans="1:14" hidden="1" x14ac:dyDescent="0.25">
      <c r="A2606" s="77">
        <f t="shared" si="76"/>
        <v>2025</v>
      </c>
      <c r="B2606" s="77">
        <f t="shared" si="77"/>
        <v>2</v>
      </c>
      <c r="C2606" s="73">
        <v>45689</v>
      </c>
      <c r="D2606" s="68" t="s">
        <v>131</v>
      </c>
      <c r="E2606" s="48" t="s">
        <v>469</v>
      </c>
      <c r="F2606" s="69" t="str">
        <f>VLOOKUP(E2606,Customer[],2,FALSE)</f>
        <v>Nay La</v>
      </c>
      <c r="G2606" s="69" t="str">
        <f>VLOOKUP(E2606,Customer[],3,FALSE)</f>
        <v>Kyan Sitt Thar Rd</v>
      </c>
      <c r="H2606" s="69" t="str">
        <f>VLOOKUP(E2606,Customer[],4,FALSE)</f>
        <v>Hlaing Thar Yar</v>
      </c>
      <c r="I2606" s="48" t="s">
        <v>117</v>
      </c>
      <c r="J2606" s="70" t="str">
        <f>VLOOKUP(I2606,PGStock[],2,FALSE)</f>
        <v>ဒဂုံမန်ကျည်း ကော်ဗူး (1 Liter)</v>
      </c>
      <c r="K2606" s="71">
        <f>VLOOKUP(I2606,PGStock[],3,FALSE)</f>
        <v>1</v>
      </c>
      <c r="L2606" s="47">
        <v>7</v>
      </c>
      <c r="M2606" s="47">
        <f>VLOOKUP(I2606,PGStock[],6,FALSE)</f>
        <v>100</v>
      </c>
      <c r="N2606" s="47">
        <f>+PGSales!$L2606*PGSales!$M2606</f>
        <v>700</v>
      </c>
    </row>
    <row r="2607" spans="1:14" hidden="1" x14ac:dyDescent="0.25">
      <c r="A2607" s="77">
        <f t="shared" si="76"/>
        <v>2025</v>
      </c>
      <c r="B2607" s="77">
        <f t="shared" si="77"/>
        <v>2</v>
      </c>
      <c r="C2607" s="73">
        <v>45689</v>
      </c>
      <c r="D2607" s="68" t="s">
        <v>131</v>
      </c>
      <c r="E2607" s="48" t="s">
        <v>469</v>
      </c>
      <c r="F2607" s="69" t="str">
        <f>VLOOKUP(E2607,Customer[],2,FALSE)</f>
        <v>Nay La</v>
      </c>
      <c r="G2607" s="69" t="str">
        <f>VLOOKUP(E2607,Customer[],3,FALSE)</f>
        <v>Kyan Sitt Thar Rd</v>
      </c>
      <c r="H2607" s="69" t="str">
        <f>VLOOKUP(E2607,Customer[],4,FALSE)</f>
        <v>Hlaing Thar Yar</v>
      </c>
      <c r="I2607" s="48" t="s">
        <v>25</v>
      </c>
      <c r="J2607" s="70" t="str">
        <f>VLOOKUP(I2607,PGStock[],2,FALSE)</f>
        <v>Columbus Super Red Smooth 350 Ml</v>
      </c>
      <c r="K2607" s="71">
        <f>VLOOKUP(I2607,PGStock[],3,FALSE)</f>
        <v>0.35</v>
      </c>
      <c r="L2607" s="47">
        <v>4</v>
      </c>
      <c r="M2607" s="47">
        <f>VLOOKUP(I2607,PGStock[],6,FALSE)</f>
        <v>150</v>
      </c>
      <c r="N2607" s="47">
        <f>+PGSales!$L2607*PGSales!$M2607</f>
        <v>600</v>
      </c>
    </row>
    <row r="2608" spans="1:14" hidden="1" x14ac:dyDescent="0.25">
      <c r="A2608" s="77">
        <f t="shared" si="76"/>
        <v>2025</v>
      </c>
      <c r="B2608" s="77">
        <f t="shared" si="77"/>
        <v>2</v>
      </c>
      <c r="C2608" s="73">
        <v>45689</v>
      </c>
      <c r="D2608" s="68" t="s">
        <v>131</v>
      </c>
      <c r="E2608" s="48" t="s">
        <v>469</v>
      </c>
      <c r="F2608" s="69" t="str">
        <f>VLOOKUP(E2608,Customer[],2,FALSE)</f>
        <v>Nay La</v>
      </c>
      <c r="G2608" s="69" t="str">
        <f>VLOOKUP(E2608,Customer[],3,FALSE)</f>
        <v>Kyan Sitt Thar Rd</v>
      </c>
      <c r="H2608" s="69" t="str">
        <f>VLOOKUP(E2608,Customer[],4,FALSE)</f>
        <v>Hlaing Thar Yar</v>
      </c>
      <c r="I2608" s="48" t="s">
        <v>18</v>
      </c>
      <c r="J2608" s="70" t="str">
        <f>VLOOKUP(I2608,PGStock[],2,FALSE)</f>
        <v>Formula Rum 350ml</v>
      </c>
      <c r="K2608" s="71">
        <f>VLOOKUP(I2608,PGStock[],3,FALSE)</f>
        <v>0.35</v>
      </c>
      <c r="L2608" s="47">
        <v>7</v>
      </c>
      <c r="M2608" s="47">
        <f>VLOOKUP(I2608,PGStock[],6,FALSE)</f>
        <v>150</v>
      </c>
      <c r="N2608" s="47">
        <f>+PGSales!$L2608*PGSales!$M2608</f>
        <v>1050</v>
      </c>
    </row>
    <row r="2609" spans="1:14" hidden="1" x14ac:dyDescent="0.25">
      <c r="A2609" s="77">
        <f t="shared" si="76"/>
        <v>2025</v>
      </c>
      <c r="B2609" s="77">
        <f t="shared" si="77"/>
        <v>2</v>
      </c>
      <c r="C2609" s="73">
        <v>45689</v>
      </c>
      <c r="D2609" s="68" t="s">
        <v>68</v>
      </c>
      <c r="E2609" s="48" t="s">
        <v>470</v>
      </c>
      <c r="F2609" s="69" t="str">
        <f>VLOOKUP(E2609,Customer[],2,FALSE)</f>
        <v>Yar Pyae San</v>
      </c>
      <c r="G2609" s="69" t="str">
        <f>VLOOKUP(E2609,Customer[],3,FALSE)</f>
        <v xml:space="preserve">Zay Rd </v>
      </c>
      <c r="H2609" s="69" t="str">
        <f>VLOOKUP(E2609,Customer[],4,FALSE)</f>
        <v>Hlaing Thar Yar</v>
      </c>
      <c r="I2609" s="48" t="s">
        <v>27</v>
      </c>
      <c r="J2609" s="70" t="str">
        <f>VLOOKUP(I2609,PGStock[],2,FALSE)</f>
        <v>Columbus Super Red Smooth 700 Ml</v>
      </c>
      <c r="K2609" s="71">
        <f>VLOOKUP(I2609,PGStock[],3,FALSE)</f>
        <v>0.7</v>
      </c>
      <c r="L2609" s="47">
        <v>1</v>
      </c>
      <c r="M2609" s="47">
        <f>VLOOKUP(I2609,PGStock[],6,FALSE)</f>
        <v>200</v>
      </c>
      <c r="N2609" s="47">
        <f>+PGSales!$L2609*PGSales!$M2609</f>
        <v>200</v>
      </c>
    </row>
    <row r="2610" spans="1:14" hidden="1" x14ac:dyDescent="0.25">
      <c r="A2610" s="77">
        <f t="shared" si="76"/>
        <v>2025</v>
      </c>
      <c r="B2610" s="77">
        <f t="shared" si="77"/>
        <v>2</v>
      </c>
      <c r="C2610" s="73">
        <v>45689</v>
      </c>
      <c r="D2610" s="68" t="s">
        <v>68</v>
      </c>
      <c r="E2610" s="48" t="s">
        <v>470</v>
      </c>
      <c r="F2610" s="69" t="str">
        <f>VLOOKUP(E2610,Customer[],2,FALSE)</f>
        <v>Yar Pyae San</v>
      </c>
      <c r="G2610" s="69" t="str">
        <f>VLOOKUP(E2610,Customer[],3,FALSE)</f>
        <v xml:space="preserve">Zay Rd </v>
      </c>
      <c r="H2610" s="69" t="str">
        <f>VLOOKUP(E2610,Customer[],4,FALSE)</f>
        <v>Hlaing Thar Yar</v>
      </c>
      <c r="I2610" s="48" t="s">
        <v>20</v>
      </c>
      <c r="J2610" s="70" t="str">
        <f>VLOOKUP(I2610,PGStock[],2,FALSE)</f>
        <v>Formula Rum 700ml</v>
      </c>
      <c r="K2610" s="71">
        <f>VLOOKUP(I2610,PGStock[],3,FALSE)</f>
        <v>0.7</v>
      </c>
      <c r="L2610" s="47">
        <v>3</v>
      </c>
      <c r="M2610" s="47">
        <f>VLOOKUP(I2610,PGStock[],6,FALSE)</f>
        <v>200</v>
      </c>
      <c r="N2610" s="47">
        <f>+PGSales!$L2610*PGSales!$M2610</f>
        <v>600</v>
      </c>
    </row>
    <row r="2611" spans="1:14" hidden="1" x14ac:dyDescent="0.25">
      <c r="A2611" s="77">
        <f t="shared" si="76"/>
        <v>2025</v>
      </c>
      <c r="B2611" s="77">
        <f t="shared" si="77"/>
        <v>2</v>
      </c>
      <c r="C2611" s="73">
        <v>45689</v>
      </c>
      <c r="D2611" s="68" t="s">
        <v>68</v>
      </c>
      <c r="E2611" s="48" t="s">
        <v>470</v>
      </c>
      <c r="F2611" s="69" t="str">
        <f>VLOOKUP(E2611,Customer[],2,FALSE)</f>
        <v>Yar Pyae San</v>
      </c>
      <c r="G2611" s="69" t="str">
        <f>VLOOKUP(E2611,Customer[],3,FALSE)</f>
        <v xml:space="preserve">Zay Rd </v>
      </c>
      <c r="H2611" s="69" t="str">
        <f>VLOOKUP(E2611,Customer[],4,FALSE)</f>
        <v>Hlaing Thar Yar</v>
      </c>
      <c r="I2611" s="48" t="s">
        <v>18</v>
      </c>
      <c r="J2611" s="70" t="str">
        <f>VLOOKUP(I2611,PGStock[],2,FALSE)</f>
        <v>Formula Rum 350ml</v>
      </c>
      <c r="K2611" s="71">
        <f>VLOOKUP(I2611,PGStock[],3,FALSE)</f>
        <v>0.35</v>
      </c>
      <c r="L2611" s="47">
        <v>2</v>
      </c>
      <c r="M2611" s="47">
        <f>VLOOKUP(I2611,PGStock[],6,FALSE)</f>
        <v>150</v>
      </c>
      <c r="N2611" s="47">
        <f>+PGSales!$L2611*PGSales!$M2611</f>
        <v>300</v>
      </c>
    </row>
    <row r="2612" spans="1:14" hidden="1" x14ac:dyDescent="0.25">
      <c r="A2612" s="77">
        <f t="shared" si="76"/>
        <v>2025</v>
      </c>
      <c r="B2612" s="77">
        <f t="shared" si="77"/>
        <v>2</v>
      </c>
      <c r="C2612" s="73">
        <v>45691</v>
      </c>
      <c r="D2612" s="68" t="s">
        <v>60</v>
      </c>
      <c r="E2612" s="48">
        <v>29</v>
      </c>
      <c r="F2612" s="69">
        <f>VLOOKUP(E2612,Customer[],2,FALSE)</f>
        <v>29</v>
      </c>
      <c r="G2612" s="69" t="str">
        <f>VLOOKUP(E2612,Customer[],3,FALSE)</f>
        <v xml:space="preserve">Lan Thit Lan </v>
      </c>
      <c r="H2612" s="69" t="str">
        <f>VLOOKUP(E2612,Customer[],4,FALSE)</f>
        <v>Htauk kyant</v>
      </c>
      <c r="I2612" s="48" t="s">
        <v>25</v>
      </c>
      <c r="J2612" s="70" t="str">
        <f>VLOOKUP(I2612,PGStock[],2,FALSE)</f>
        <v>Columbus Super Red Smooth 350 Ml</v>
      </c>
      <c r="K2612" s="71">
        <f>VLOOKUP(I2612,PGStock[],3,FALSE)</f>
        <v>0.35</v>
      </c>
      <c r="L2612" s="47">
        <v>6</v>
      </c>
      <c r="M2612" s="47">
        <f>VLOOKUP(I2612,PGStock[],6,FALSE)</f>
        <v>150</v>
      </c>
      <c r="N2612" s="47">
        <f>+PGSales!$L2612*PGSales!$M2612</f>
        <v>900</v>
      </c>
    </row>
    <row r="2613" spans="1:14" hidden="1" x14ac:dyDescent="0.25">
      <c r="A2613" s="77">
        <f t="shared" si="76"/>
        <v>2025</v>
      </c>
      <c r="B2613" s="77">
        <f t="shared" si="77"/>
        <v>2</v>
      </c>
      <c r="C2613" s="73">
        <v>45691</v>
      </c>
      <c r="D2613" s="68" t="s">
        <v>60</v>
      </c>
      <c r="E2613" s="48">
        <v>29</v>
      </c>
      <c r="F2613" s="69">
        <f>VLOOKUP(E2613,Customer[],2,FALSE)</f>
        <v>29</v>
      </c>
      <c r="G2613" s="69" t="str">
        <f>VLOOKUP(E2613,Customer[],3,FALSE)</f>
        <v xml:space="preserve">Lan Thit Lan </v>
      </c>
      <c r="H2613" s="69" t="str">
        <f>VLOOKUP(E2613,Customer[],4,FALSE)</f>
        <v>Htauk kyant</v>
      </c>
      <c r="I2613" s="48" t="s">
        <v>20</v>
      </c>
      <c r="J2613" s="70" t="str">
        <f>VLOOKUP(I2613,PGStock[],2,FALSE)</f>
        <v>Formula Rum 700ml</v>
      </c>
      <c r="K2613" s="71">
        <f>VLOOKUP(I2613,PGStock[],3,FALSE)</f>
        <v>0.7</v>
      </c>
      <c r="L2613" s="47">
        <v>2</v>
      </c>
      <c r="M2613" s="47">
        <f>VLOOKUP(I2613,PGStock[],6,FALSE)</f>
        <v>200</v>
      </c>
      <c r="N2613" s="47">
        <f>+PGSales!$L2613*PGSales!$M2613</f>
        <v>400</v>
      </c>
    </row>
    <row r="2614" spans="1:14" hidden="1" x14ac:dyDescent="0.25">
      <c r="A2614" s="77">
        <f t="shared" si="76"/>
        <v>2025</v>
      </c>
      <c r="B2614" s="77">
        <f t="shared" si="77"/>
        <v>2</v>
      </c>
      <c r="C2614" s="73">
        <v>45691</v>
      </c>
      <c r="D2614" s="68" t="s">
        <v>60</v>
      </c>
      <c r="E2614" s="48">
        <v>29</v>
      </c>
      <c r="F2614" s="69">
        <f>VLOOKUP(E2614,Customer[],2,FALSE)</f>
        <v>29</v>
      </c>
      <c r="G2614" s="69" t="str">
        <f>VLOOKUP(E2614,Customer[],3,FALSE)</f>
        <v xml:space="preserve">Lan Thit Lan </v>
      </c>
      <c r="H2614" s="69" t="str">
        <f>VLOOKUP(E2614,Customer[],4,FALSE)</f>
        <v>Htauk kyant</v>
      </c>
      <c r="I2614" s="48" t="s">
        <v>18</v>
      </c>
      <c r="J2614" s="70" t="str">
        <f>VLOOKUP(I2614,PGStock[],2,FALSE)</f>
        <v>Formula Rum 350ml</v>
      </c>
      <c r="K2614" s="71">
        <f>VLOOKUP(I2614,PGStock[],3,FALSE)</f>
        <v>0.35</v>
      </c>
      <c r="L2614" s="47">
        <v>3</v>
      </c>
      <c r="M2614" s="47">
        <f>VLOOKUP(I2614,PGStock[],6,FALSE)</f>
        <v>150</v>
      </c>
      <c r="N2614" s="47">
        <f>+PGSales!$L2614*PGSales!$M2614</f>
        <v>450</v>
      </c>
    </row>
    <row r="2615" spans="1:14" hidden="1" x14ac:dyDescent="0.25">
      <c r="A2615" s="77">
        <f t="shared" si="76"/>
        <v>2025</v>
      </c>
      <c r="B2615" s="77">
        <f t="shared" si="77"/>
        <v>2</v>
      </c>
      <c r="C2615" s="73">
        <v>45691</v>
      </c>
      <c r="D2615" s="68" t="s">
        <v>64</v>
      </c>
      <c r="E2615" s="48" t="s">
        <v>512</v>
      </c>
      <c r="F2615" s="69" t="str">
        <f>VLOOKUP(E2615,Customer[],2,FALSE)</f>
        <v>Moe Thounk Pan</v>
      </c>
      <c r="G2615" s="69" t="str">
        <f>VLOOKUP(E2615,Customer[],3,FALSE)</f>
        <v>Mya Yatu Sd</v>
      </c>
      <c r="H2615" s="69" t="str">
        <f>VLOOKUP(E2615,Customer[],4,FALSE)</f>
        <v>Htauk kyant</v>
      </c>
      <c r="I2615" s="48" t="s">
        <v>27</v>
      </c>
      <c r="J2615" s="70" t="str">
        <f>VLOOKUP(I2615,PGStock[],2,FALSE)</f>
        <v>Columbus Super Red Smooth 700 Ml</v>
      </c>
      <c r="K2615" s="71">
        <f>VLOOKUP(I2615,PGStock[],3,FALSE)</f>
        <v>0.7</v>
      </c>
      <c r="L2615" s="47">
        <v>1</v>
      </c>
      <c r="M2615" s="47">
        <f>VLOOKUP(I2615,PGStock[],6,FALSE)</f>
        <v>200</v>
      </c>
      <c r="N2615" s="47">
        <f>+PGSales!$L2615*PGSales!$M2615</f>
        <v>200</v>
      </c>
    </row>
    <row r="2616" spans="1:14" hidden="1" x14ac:dyDescent="0.25">
      <c r="A2616" s="77">
        <f t="shared" si="76"/>
        <v>2025</v>
      </c>
      <c r="B2616" s="77">
        <f t="shared" si="77"/>
        <v>2</v>
      </c>
      <c r="C2616" s="73">
        <v>45691</v>
      </c>
      <c r="D2616" s="68" t="s">
        <v>64</v>
      </c>
      <c r="E2616" s="48" t="s">
        <v>512</v>
      </c>
      <c r="F2616" s="69" t="str">
        <f>VLOOKUP(E2616,Customer[],2,FALSE)</f>
        <v>Moe Thounk Pan</v>
      </c>
      <c r="G2616" s="69" t="str">
        <f>VLOOKUP(E2616,Customer[],3,FALSE)</f>
        <v>Mya Yatu Sd</v>
      </c>
      <c r="H2616" s="69" t="str">
        <f>VLOOKUP(E2616,Customer[],4,FALSE)</f>
        <v>Htauk kyant</v>
      </c>
      <c r="I2616" s="48" t="s">
        <v>25</v>
      </c>
      <c r="J2616" s="70" t="str">
        <f>VLOOKUP(I2616,PGStock[],2,FALSE)</f>
        <v>Columbus Super Red Smooth 350 Ml</v>
      </c>
      <c r="K2616" s="71">
        <f>VLOOKUP(I2616,PGStock[],3,FALSE)</f>
        <v>0.35</v>
      </c>
      <c r="L2616" s="47">
        <v>9</v>
      </c>
      <c r="M2616" s="47">
        <f>VLOOKUP(I2616,PGStock[],6,FALSE)</f>
        <v>150</v>
      </c>
      <c r="N2616" s="47">
        <f>+PGSales!$L2616*PGSales!$M2616</f>
        <v>1350</v>
      </c>
    </row>
    <row r="2617" spans="1:14" hidden="1" x14ac:dyDescent="0.25">
      <c r="A2617" s="77">
        <f t="shared" si="76"/>
        <v>2025</v>
      </c>
      <c r="B2617" s="77">
        <f t="shared" si="77"/>
        <v>2</v>
      </c>
      <c r="C2617" s="73">
        <v>45691</v>
      </c>
      <c r="D2617" s="68" t="s">
        <v>64</v>
      </c>
      <c r="E2617" s="48" t="s">
        <v>512</v>
      </c>
      <c r="F2617" s="69" t="str">
        <f>VLOOKUP(E2617,Customer[],2,FALSE)</f>
        <v>Moe Thounk Pan</v>
      </c>
      <c r="G2617" s="69" t="str">
        <f>VLOOKUP(E2617,Customer[],3,FALSE)</f>
        <v>Mya Yatu Sd</v>
      </c>
      <c r="H2617" s="69" t="str">
        <f>VLOOKUP(E2617,Customer[],4,FALSE)</f>
        <v>Htauk kyant</v>
      </c>
      <c r="I2617" s="48" t="s">
        <v>23</v>
      </c>
      <c r="J2617" s="70" t="str">
        <f>VLOOKUP(I2617,PGStock[],2,FALSE)</f>
        <v>Columbus Super Red Smooth 175 Ml</v>
      </c>
      <c r="K2617" s="71">
        <f>VLOOKUP(I2617,PGStock[],3,FALSE)</f>
        <v>0.17499999999999999</v>
      </c>
      <c r="L2617" s="47">
        <v>1</v>
      </c>
      <c r="M2617" s="47">
        <f>VLOOKUP(I2617,PGStock[],6,FALSE)</f>
        <v>100</v>
      </c>
      <c r="N2617" s="47">
        <f>+PGSales!$L2617*PGSales!$M2617</f>
        <v>100</v>
      </c>
    </row>
    <row r="2618" spans="1:14" hidden="1" x14ac:dyDescent="0.25">
      <c r="A2618" s="77">
        <f t="shared" si="76"/>
        <v>2025</v>
      </c>
      <c r="B2618" s="77">
        <f t="shared" si="77"/>
        <v>2</v>
      </c>
      <c r="C2618" s="73">
        <v>45691</v>
      </c>
      <c r="D2618" s="68" t="s">
        <v>64</v>
      </c>
      <c r="E2618" s="48" t="s">
        <v>512</v>
      </c>
      <c r="F2618" s="69" t="str">
        <f>VLOOKUP(E2618,Customer[],2,FALSE)</f>
        <v>Moe Thounk Pan</v>
      </c>
      <c r="G2618" s="69" t="str">
        <f>VLOOKUP(E2618,Customer[],3,FALSE)</f>
        <v>Mya Yatu Sd</v>
      </c>
      <c r="H2618" s="69" t="str">
        <f>VLOOKUP(E2618,Customer[],4,FALSE)</f>
        <v>Htauk kyant</v>
      </c>
      <c r="I2618" s="48" t="s">
        <v>18</v>
      </c>
      <c r="J2618" s="70" t="str">
        <f>VLOOKUP(I2618,PGStock[],2,FALSE)</f>
        <v>Formula Rum 350ml</v>
      </c>
      <c r="K2618" s="71">
        <f>VLOOKUP(I2618,PGStock[],3,FALSE)</f>
        <v>0.35</v>
      </c>
      <c r="L2618" s="47">
        <v>4</v>
      </c>
      <c r="M2618" s="47">
        <f>VLOOKUP(I2618,PGStock[],6,FALSE)</f>
        <v>150</v>
      </c>
      <c r="N2618" s="47">
        <f>+PGSales!$L2618*PGSales!$M2618</f>
        <v>600</v>
      </c>
    </row>
    <row r="2619" spans="1:14" hidden="1" x14ac:dyDescent="0.25">
      <c r="A2619" s="77">
        <f t="shared" si="76"/>
        <v>2025</v>
      </c>
      <c r="B2619" s="77">
        <f t="shared" si="77"/>
        <v>2</v>
      </c>
      <c r="C2619" s="73">
        <v>45691</v>
      </c>
      <c r="D2619" s="68" t="s">
        <v>58</v>
      </c>
      <c r="E2619" s="48" t="s">
        <v>513</v>
      </c>
      <c r="F2619" s="69" t="str">
        <f>VLOOKUP(E2619,Customer[],2,FALSE)</f>
        <v>La Ware Thant</v>
      </c>
      <c r="G2619" s="69" t="str">
        <f>VLOOKUP(E2619,Customer[],3,FALSE)</f>
        <v>Kar ya Sd</v>
      </c>
      <c r="H2619" s="69" t="str">
        <f>VLOOKUP(E2619,Customer[],4,FALSE)</f>
        <v>Htauk kyant</v>
      </c>
      <c r="I2619" s="48" t="s">
        <v>25</v>
      </c>
      <c r="J2619" s="70" t="str">
        <f>VLOOKUP(I2619,PGStock[],2,FALSE)</f>
        <v>Columbus Super Red Smooth 350 Ml</v>
      </c>
      <c r="K2619" s="71">
        <f>VLOOKUP(I2619,PGStock[],3,FALSE)</f>
        <v>0.35</v>
      </c>
      <c r="L2619" s="47">
        <v>6</v>
      </c>
      <c r="M2619" s="47">
        <f>VLOOKUP(I2619,PGStock[],6,FALSE)</f>
        <v>150</v>
      </c>
      <c r="N2619" s="47">
        <f>+PGSales!$L2619*PGSales!$M2619</f>
        <v>900</v>
      </c>
    </row>
    <row r="2620" spans="1:14" hidden="1" x14ac:dyDescent="0.25">
      <c r="A2620" s="77">
        <f t="shared" si="76"/>
        <v>2025</v>
      </c>
      <c r="B2620" s="77">
        <f t="shared" si="77"/>
        <v>2</v>
      </c>
      <c r="C2620" s="73">
        <v>45691</v>
      </c>
      <c r="D2620" s="68" t="s">
        <v>58</v>
      </c>
      <c r="E2620" s="48" t="s">
        <v>513</v>
      </c>
      <c r="F2620" s="69" t="str">
        <f>VLOOKUP(E2620,Customer[],2,FALSE)</f>
        <v>La Ware Thant</v>
      </c>
      <c r="G2620" s="69" t="str">
        <f>VLOOKUP(E2620,Customer[],3,FALSE)</f>
        <v>Kar ya Sd</v>
      </c>
      <c r="H2620" s="69" t="str">
        <f>VLOOKUP(E2620,Customer[],4,FALSE)</f>
        <v>Htauk kyant</v>
      </c>
      <c r="I2620" s="48" t="s">
        <v>18</v>
      </c>
      <c r="J2620" s="70" t="str">
        <f>VLOOKUP(I2620,PGStock[],2,FALSE)</f>
        <v>Formula Rum 350ml</v>
      </c>
      <c r="K2620" s="71">
        <f>VLOOKUP(I2620,PGStock[],3,FALSE)</f>
        <v>0.35</v>
      </c>
      <c r="L2620" s="47">
        <v>11</v>
      </c>
      <c r="M2620" s="47">
        <f>VLOOKUP(I2620,PGStock[],6,FALSE)</f>
        <v>150</v>
      </c>
      <c r="N2620" s="47">
        <f>+PGSales!$L2620*PGSales!$M2620</f>
        <v>1650</v>
      </c>
    </row>
    <row r="2621" spans="1:14" hidden="1" x14ac:dyDescent="0.25">
      <c r="A2621" s="77">
        <f t="shared" si="76"/>
        <v>2025</v>
      </c>
      <c r="B2621" s="77">
        <f t="shared" si="77"/>
        <v>2</v>
      </c>
      <c r="C2621" s="73">
        <v>45691</v>
      </c>
      <c r="D2621" s="68" t="s">
        <v>62</v>
      </c>
      <c r="E2621" s="48" t="s">
        <v>514</v>
      </c>
      <c r="F2621" s="69" t="str">
        <f>VLOOKUP(E2621,Customer[],2,FALSE)</f>
        <v xml:space="preserve">Lue Gyi Min </v>
      </c>
      <c r="G2621" s="69" t="str">
        <f>VLOOKUP(E2621,Customer[],3,FALSE)</f>
        <v>Bounk Gyi Sd</v>
      </c>
      <c r="H2621" s="69" t="str">
        <f>VLOOKUP(E2621,Customer[],4,FALSE)</f>
        <v>Htauk kyant</v>
      </c>
      <c r="I2621" s="48" t="s">
        <v>27</v>
      </c>
      <c r="J2621" s="70" t="str">
        <f>VLOOKUP(I2621,PGStock[],2,FALSE)</f>
        <v>Columbus Super Red Smooth 700 Ml</v>
      </c>
      <c r="K2621" s="71">
        <f>VLOOKUP(I2621,PGStock[],3,FALSE)</f>
        <v>0.7</v>
      </c>
      <c r="L2621" s="47">
        <v>2</v>
      </c>
      <c r="M2621" s="47">
        <f>VLOOKUP(I2621,PGStock[],6,FALSE)</f>
        <v>200</v>
      </c>
      <c r="N2621" s="47">
        <f>+PGSales!$L2621*PGSales!$M2621</f>
        <v>400</v>
      </c>
    </row>
    <row r="2622" spans="1:14" hidden="1" x14ac:dyDescent="0.25">
      <c r="A2622" s="77">
        <f t="shared" si="76"/>
        <v>2025</v>
      </c>
      <c r="B2622" s="77">
        <f t="shared" si="77"/>
        <v>2</v>
      </c>
      <c r="C2622" s="73">
        <v>45691</v>
      </c>
      <c r="D2622" s="68" t="s">
        <v>62</v>
      </c>
      <c r="E2622" s="48" t="s">
        <v>514</v>
      </c>
      <c r="F2622" s="69" t="str">
        <f>VLOOKUP(E2622,Customer[],2,FALSE)</f>
        <v xml:space="preserve">Lue Gyi Min </v>
      </c>
      <c r="G2622" s="69" t="str">
        <f>VLOOKUP(E2622,Customer[],3,FALSE)</f>
        <v>Bounk Gyi Sd</v>
      </c>
      <c r="H2622" s="69" t="str">
        <f>VLOOKUP(E2622,Customer[],4,FALSE)</f>
        <v>Htauk kyant</v>
      </c>
      <c r="I2622" s="48" t="s">
        <v>25</v>
      </c>
      <c r="J2622" s="70" t="str">
        <f>VLOOKUP(I2622,PGStock[],2,FALSE)</f>
        <v>Columbus Super Red Smooth 350 Ml</v>
      </c>
      <c r="K2622" s="71">
        <f>VLOOKUP(I2622,PGStock[],3,FALSE)</f>
        <v>0.35</v>
      </c>
      <c r="L2622" s="47">
        <v>15</v>
      </c>
      <c r="M2622" s="47">
        <f>VLOOKUP(I2622,PGStock[],6,FALSE)</f>
        <v>150</v>
      </c>
      <c r="N2622" s="47">
        <f>+PGSales!$L2622*PGSales!$M2622</f>
        <v>2250</v>
      </c>
    </row>
    <row r="2623" spans="1:14" hidden="1" x14ac:dyDescent="0.25">
      <c r="A2623" s="77">
        <f t="shared" si="76"/>
        <v>2025</v>
      </c>
      <c r="B2623" s="77">
        <f t="shared" si="77"/>
        <v>2</v>
      </c>
      <c r="C2623" s="73">
        <v>45691</v>
      </c>
      <c r="D2623" s="68" t="s">
        <v>62</v>
      </c>
      <c r="E2623" s="48" t="s">
        <v>514</v>
      </c>
      <c r="F2623" s="69" t="str">
        <f>VLOOKUP(E2623,Customer[],2,FALSE)</f>
        <v xml:space="preserve">Lue Gyi Min </v>
      </c>
      <c r="G2623" s="69" t="str">
        <f>VLOOKUP(E2623,Customer[],3,FALSE)</f>
        <v>Bounk Gyi Sd</v>
      </c>
      <c r="H2623" s="69" t="str">
        <f>VLOOKUP(E2623,Customer[],4,FALSE)</f>
        <v>Htauk kyant</v>
      </c>
      <c r="I2623" s="48" t="s">
        <v>20</v>
      </c>
      <c r="J2623" s="70" t="str">
        <f>VLOOKUP(I2623,PGStock[],2,FALSE)</f>
        <v>Formula Rum 700ml</v>
      </c>
      <c r="K2623" s="71">
        <f>VLOOKUP(I2623,PGStock[],3,FALSE)</f>
        <v>0.7</v>
      </c>
      <c r="L2623" s="47">
        <v>4</v>
      </c>
      <c r="M2623" s="47">
        <f>VLOOKUP(I2623,PGStock[],6,FALSE)</f>
        <v>200</v>
      </c>
      <c r="N2623" s="47">
        <f>+PGSales!$L2623*PGSales!$M2623</f>
        <v>800</v>
      </c>
    </row>
    <row r="2624" spans="1:14" hidden="1" x14ac:dyDescent="0.25">
      <c r="A2624" s="77">
        <f t="shared" si="76"/>
        <v>2025</v>
      </c>
      <c r="B2624" s="77">
        <f t="shared" si="77"/>
        <v>2</v>
      </c>
      <c r="C2624" s="73">
        <v>45691</v>
      </c>
      <c r="D2624" s="68" t="s">
        <v>62</v>
      </c>
      <c r="E2624" s="48" t="s">
        <v>514</v>
      </c>
      <c r="F2624" s="69" t="str">
        <f>VLOOKUP(E2624,Customer[],2,FALSE)</f>
        <v xml:space="preserve">Lue Gyi Min </v>
      </c>
      <c r="G2624" s="69" t="str">
        <f>VLOOKUP(E2624,Customer[],3,FALSE)</f>
        <v>Bounk Gyi Sd</v>
      </c>
      <c r="H2624" s="69" t="str">
        <f>VLOOKUP(E2624,Customer[],4,FALSE)</f>
        <v>Htauk kyant</v>
      </c>
      <c r="I2624" s="48" t="s">
        <v>18</v>
      </c>
      <c r="J2624" s="70" t="str">
        <f>VLOOKUP(I2624,PGStock[],2,FALSE)</f>
        <v>Formula Rum 350ml</v>
      </c>
      <c r="K2624" s="71">
        <f>VLOOKUP(I2624,PGStock[],3,FALSE)</f>
        <v>0.35</v>
      </c>
      <c r="L2624" s="47">
        <v>19</v>
      </c>
      <c r="M2624" s="47">
        <f>VLOOKUP(I2624,PGStock[],6,FALSE)</f>
        <v>150</v>
      </c>
      <c r="N2624" s="47">
        <f>+PGSales!$L2624*PGSales!$M2624</f>
        <v>2850</v>
      </c>
    </row>
    <row r="2625" spans="1:14" hidden="1" x14ac:dyDescent="0.25">
      <c r="A2625" s="77">
        <f t="shared" si="76"/>
        <v>2025</v>
      </c>
      <c r="B2625" s="77">
        <f t="shared" si="77"/>
        <v>2</v>
      </c>
      <c r="C2625" s="73">
        <v>45691</v>
      </c>
      <c r="D2625" s="68" t="s">
        <v>365</v>
      </c>
      <c r="E2625" s="48" t="s">
        <v>515</v>
      </c>
      <c r="F2625" s="69" t="str">
        <f>VLOOKUP(E2625,Customer[],2,FALSE)</f>
        <v xml:space="preserve">KK </v>
      </c>
      <c r="G2625" s="69" t="str">
        <f>VLOOKUP(E2625,Customer[],3,FALSE)</f>
        <v>Oae Yin Sd</v>
      </c>
      <c r="H2625" s="69" t="str">
        <f>VLOOKUP(E2625,Customer[],4,FALSE)</f>
        <v>Htauk kyant</v>
      </c>
      <c r="I2625" s="48" t="s">
        <v>25</v>
      </c>
      <c r="J2625" s="70" t="str">
        <f>VLOOKUP(I2625,PGStock[],2,FALSE)</f>
        <v>Columbus Super Red Smooth 350 Ml</v>
      </c>
      <c r="K2625" s="71">
        <f>VLOOKUP(I2625,PGStock[],3,FALSE)</f>
        <v>0.35</v>
      </c>
      <c r="L2625" s="47">
        <v>5</v>
      </c>
      <c r="M2625" s="47">
        <f>VLOOKUP(I2625,PGStock[],6,FALSE)</f>
        <v>150</v>
      </c>
      <c r="N2625" s="47">
        <f>+PGSales!$L2625*PGSales!$M2625</f>
        <v>750</v>
      </c>
    </row>
    <row r="2626" spans="1:14" hidden="1" x14ac:dyDescent="0.25">
      <c r="A2626" s="77">
        <f t="shared" si="76"/>
        <v>2025</v>
      </c>
      <c r="B2626" s="77">
        <f t="shared" si="77"/>
        <v>2</v>
      </c>
      <c r="C2626" s="73">
        <v>45691</v>
      </c>
      <c r="D2626" s="68" t="s">
        <v>56</v>
      </c>
      <c r="E2626" s="48" t="s">
        <v>516</v>
      </c>
      <c r="F2626" s="69" t="str">
        <f>VLOOKUP(E2626,Customer[],2,FALSE)</f>
        <v>Hlaing Min</v>
      </c>
      <c r="G2626" s="69" t="str">
        <f>VLOOKUP(E2626,Customer[],3,FALSE)</f>
        <v>Than nay pin rd</v>
      </c>
      <c r="H2626" s="69" t="str">
        <f>VLOOKUP(E2626,Customer[],4,FALSE)</f>
        <v>Htauk kyant</v>
      </c>
      <c r="I2626" s="48" t="s">
        <v>25</v>
      </c>
      <c r="J2626" s="70" t="str">
        <f>VLOOKUP(I2626,PGStock[],2,FALSE)</f>
        <v>Columbus Super Red Smooth 350 Ml</v>
      </c>
      <c r="K2626" s="71">
        <f>VLOOKUP(I2626,PGStock[],3,FALSE)</f>
        <v>0.35</v>
      </c>
      <c r="L2626" s="47">
        <v>3</v>
      </c>
      <c r="M2626" s="47">
        <f>VLOOKUP(I2626,PGStock[],6,FALSE)</f>
        <v>150</v>
      </c>
      <c r="N2626" s="47">
        <f>+PGSales!$L2626*PGSales!$M2626</f>
        <v>450</v>
      </c>
    </row>
    <row r="2627" spans="1:14" hidden="1" x14ac:dyDescent="0.25">
      <c r="A2627" s="77">
        <f t="shared" si="76"/>
        <v>2025</v>
      </c>
      <c r="B2627" s="77">
        <f t="shared" si="77"/>
        <v>2</v>
      </c>
      <c r="C2627" s="73">
        <v>45691</v>
      </c>
      <c r="D2627" s="68" t="s">
        <v>56</v>
      </c>
      <c r="E2627" s="48" t="s">
        <v>516</v>
      </c>
      <c r="F2627" s="69" t="str">
        <f>VLOOKUP(E2627,Customer[],2,FALSE)</f>
        <v>Hlaing Min</v>
      </c>
      <c r="G2627" s="69" t="str">
        <f>VLOOKUP(E2627,Customer[],3,FALSE)</f>
        <v>Than nay pin rd</v>
      </c>
      <c r="H2627" s="69" t="str">
        <f>VLOOKUP(E2627,Customer[],4,FALSE)</f>
        <v>Htauk kyant</v>
      </c>
      <c r="I2627" s="48" t="s">
        <v>18</v>
      </c>
      <c r="J2627" s="70" t="str">
        <f>VLOOKUP(I2627,PGStock[],2,FALSE)</f>
        <v>Formula Rum 350ml</v>
      </c>
      <c r="K2627" s="71">
        <f>VLOOKUP(I2627,PGStock[],3,FALSE)</f>
        <v>0.35</v>
      </c>
      <c r="L2627" s="47">
        <v>2</v>
      </c>
      <c r="M2627" s="47">
        <f>VLOOKUP(I2627,PGStock[],6,FALSE)</f>
        <v>150</v>
      </c>
      <c r="N2627" s="47">
        <f>+PGSales!$L2627*PGSales!$M2627</f>
        <v>300</v>
      </c>
    </row>
    <row r="2628" spans="1:14" hidden="1" x14ac:dyDescent="0.25">
      <c r="A2628" s="77">
        <f t="shared" si="76"/>
        <v>2025</v>
      </c>
      <c r="B2628" s="77">
        <f t="shared" si="77"/>
        <v>2</v>
      </c>
      <c r="C2628" s="73">
        <v>45691</v>
      </c>
      <c r="D2628" s="68" t="s">
        <v>66</v>
      </c>
      <c r="E2628" s="48" t="s">
        <v>517</v>
      </c>
      <c r="F2628" s="69" t="str">
        <f>VLOOKUP(E2628,Customer[],2,FALSE)</f>
        <v>Y47</v>
      </c>
      <c r="G2628" s="69" t="str">
        <f>VLOOKUP(E2628,Customer[],3,FALSE)</f>
        <v>Tan Day Pin Sd</v>
      </c>
      <c r="H2628" s="69" t="str">
        <f>VLOOKUP(E2628,Customer[],4,FALSE)</f>
        <v>Htauk kyant</v>
      </c>
      <c r="I2628" s="48" t="s">
        <v>25</v>
      </c>
      <c r="J2628" s="70" t="str">
        <f>VLOOKUP(I2628,PGStock[],2,FALSE)</f>
        <v>Columbus Super Red Smooth 350 Ml</v>
      </c>
      <c r="K2628" s="71">
        <f>VLOOKUP(I2628,PGStock[],3,FALSE)</f>
        <v>0.35</v>
      </c>
      <c r="L2628" s="47">
        <v>5</v>
      </c>
      <c r="M2628" s="47">
        <f>VLOOKUP(I2628,PGStock[],6,FALSE)</f>
        <v>150</v>
      </c>
      <c r="N2628" s="47">
        <f>+PGSales!$L2628*PGSales!$M2628</f>
        <v>750</v>
      </c>
    </row>
    <row r="2629" spans="1:14" hidden="1" x14ac:dyDescent="0.25">
      <c r="A2629" s="77">
        <f t="shared" si="76"/>
        <v>2025</v>
      </c>
      <c r="B2629" s="77">
        <f t="shared" si="77"/>
        <v>2</v>
      </c>
      <c r="C2629" s="73">
        <v>45691</v>
      </c>
      <c r="D2629" s="68" t="s">
        <v>66</v>
      </c>
      <c r="E2629" s="48" t="s">
        <v>517</v>
      </c>
      <c r="F2629" s="69" t="str">
        <f>VLOOKUP(E2629,Customer[],2,FALSE)</f>
        <v>Y47</v>
      </c>
      <c r="G2629" s="69" t="str">
        <f>VLOOKUP(E2629,Customer[],3,FALSE)</f>
        <v>Tan Day Pin Sd</v>
      </c>
      <c r="H2629" s="69" t="str">
        <f>VLOOKUP(E2629,Customer[],4,FALSE)</f>
        <v>Htauk kyant</v>
      </c>
      <c r="I2629" s="48" t="s">
        <v>18</v>
      </c>
      <c r="J2629" s="70" t="str">
        <f>VLOOKUP(I2629,PGStock[],2,FALSE)</f>
        <v>Formula Rum 350ml</v>
      </c>
      <c r="K2629" s="71">
        <f>VLOOKUP(I2629,PGStock[],3,FALSE)</f>
        <v>0.35</v>
      </c>
      <c r="L2629" s="47">
        <v>3</v>
      </c>
      <c r="M2629" s="47">
        <f>VLOOKUP(I2629,PGStock[],6,FALSE)</f>
        <v>150</v>
      </c>
      <c r="N2629" s="47">
        <f>+PGSales!$L2629*PGSales!$M2629</f>
        <v>450</v>
      </c>
    </row>
    <row r="2630" spans="1:14" hidden="1" x14ac:dyDescent="0.25">
      <c r="A2630" s="77">
        <f t="shared" si="76"/>
        <v>2025</v>
      </c>
      <c r="B2630" s="77">
        <f t="shared" si="77"/>
        <v>2</v>
      </c>
      <c r="C2630" s="73">
        <v>45691</v>
      </c>
      <c r="D2630" s="68" t="s">
        <v>187</v>
      </c>
      <c r="E2630" s="48" t="s">
        <v>518</v>
      </c>
      <c r="F2630" s="69" t="str">
        <f>VLOOKUP(E2630,Customer[],2,FALSE)</f>
        <v>Shwe Nan Myint</v>
      </c>
      <c r="G2630" s="69" t="str">
        <f>VLOOKUP(E2630,Customer[],3,FALSE)</f>
        <v>Byarmasoe Sd</v>
      </c>
      <c r="H2630" s="69" t="str">
        <f>VLOOKUP(E2630,Customer[],4,FALSE)</f>
        <v>S/Okkala</v>
      </c>
      <c r="I2630" s="48" t="s">
        <v>25</v>
      </c>
      <c r="J2630" s="70" t="str">
        <f>VLOOKUP(I2630,PGStock[],2,FALSE)</f>
        <v>Columbus Super Red Smooth 350 Ml</v>
      </c>
      <c r="K2630" s="71">
        <f>VLOOKUP(I2630,PGStock[],3,FALSE)</f>
        <v>0.35</v>
      </c>
      <c r="L2630" s="47">
        <v>2</v>
      </c>
      <c r="M2630" s="47">
        <f>VLOOKUP(I2630,PGStock[],6,FALSE)</f>
        <v>150</v>
      </c>
      <c r="N2630" s="47">
        <f>+PGSales!$L2630*PGSales!$M2630</f>
        <v>300</v>
      </c>
    </row>
    <row r="2631" spans="1:14" hidden="1" x14ac:dyDescent="0.25">
      <c r="A2631" s="77">
        <f t="shared" si="76"/>
        <v>2025</v>
      </c>
      <c r="B2631" s="77">
        <f t="shared" si="77"/>
        <v>2</v>
      </c>
      <c r="C2631" s="73">
        <v>45691</v>
      </c>
      <c r="D2631" s="68" t="s">
        <v>187</v>
      </c>
      <c r="E2631" s="48" t="s">
        <v>518</v>
      </c>
      <c r="F2631" s="69" t="str">
        <f>VLOOKUP(E2631,Customer[],2,FALSE)</f>
        <v>Shwe Nan Myint</v>
      </c>
      <c r="G2631" s="69" t="str">
        <f>VLOOKUP(E2631,Customer[],3,FALSE)</f>
        <v>Byarmasoe Sd</v>
      </c>
      <c r="H2631" s="69" t="str">
        <f>VLOOKUP(E2631,Customer[],4,FALSE)</f>
        <v>S/Okkala</v>
      </c>
      <c r="I2631" s="48" t="s">
        <v>18</v>
      </c>
      <c r="J2631" s="70" t="str">
        <f>VLOOKUP(I2631,PGStock[],2,FALSE)</f>
        <v>Formula Rum 350ml</v>
      </c>
      <c r="K2631" s="71">
        <f>VLOOKUP(I2631,PGStock[],3,FALSE)</f>
        <v>0.35</v>
      </c>
      <c r="L2631" s="47">
        <v>1</v>
      </c>
      <c r="M2631" s="47">
        <f>VLOOKUP(I2631,PGStock[],6,FALSE)</f>
        <v>150</v>
      </c>
      <c r="N2631" s="47">
        <f>+PGSales!$L2631*PGSales!$M2631</f>
        <v>150</v>
      </c>
    </row>
    <row r="2632" spans="1:14" hidden="1" x14ac:dyDescent="0.25">
      <c r="A2632" s="77">
        <f t="shared" si="76"/>
        <v>2025</v>
      </c>
      <c r="B2632" s="77">
        <f t="shared" si="77"/>
        <v>2</v>
      </c>
      <c r="C2632" s="73">
        <v>45691</v>
      </c>
      <c r="D2632" s="68" t="s">
        <v>0</v>
      </c>
      <c r="E2632" s="48" t="s">
        <v>474</v>
      </c>
      <c r="F2632" s="69" t="str">
        <f>VLOOKUP(E2632,Customer[],2,FALSE)</f>
        <v>May</v>
      </c>
      <c r="G2632" s="69" t="str">
        <f>VLOOKUP(E2632,Customer[],3,FALSE)</f>
        <v>Shin Thita Sd</v>
      </c>
      <c r="H2632" s="69" t="str">
        <f>VLOOKUP(E2632,Customer[],4,FALSE)</f>
        <v>S/Okkala</v>
      </c>
      <c r="I2632" s="48" t="s">
        <v>25</v>
      </c>
      <c r="J2632" s="70" t="str">
        <f>VLOOKUP(I2632,PGStock[],2,FALSE)</f>
        <v>Columbus Super Red Smooth 350 Ml</v>
      </c>
      <c r="K2632" s="71">
        <f>VLOOKUP(I2632,PGStock[],3,FALSE)</f>
        <v>0.35</v>
      </c>
      <c r="L2632" s="47">
        <v>2</v>
      </c>
      <c r="M2632" s="47">
        <f>VLOOKUP(I2632,PGStock[],6,FALSE)</f>
        <v>150</v>
      </c>
      <c r="N2632" s="47">
        <f>+PGSales!$L2632*PGSales!$M2632</f>
        <v>300</v>
      </c>
    </row>
    <row r="2633" spans="1:14" hidden="1" x14ac:dyDescent="0.25">
      <c r="A2633" s="77">
        <f t="shared" si="76"/>
        <v>2025</v>
      </c>
      <c r="B2633" s="77">
        <f t="shared" si="77"/>
        <v>2</v>
      </c>
      <c r="C2633" s="73">
        <v>45691</v>
      </c>
      <c r="D2633" s="68" t="s">
        <v>0</v>
      </c>
      <c r="E2633" s="48" t="s">
        <v>474</v>
      </c>
      <c r="F2633" s="69" t="str">
        <f>VLOOKUP(E2633,Customer[],2,FALSE)</f>
        <v>May</v>
      </c>
      <c r="G2633" s="69" t="str">
        <f>VLOOKUP(E2633,Customer[],3,FALSE)</f>
        <v>Shin Thita Sd</v>
      </c>
      <c r="H2633" s="69" t="str">
        <f>VLOOKUP(E2633,Customer[],4,FALSE)</f>
        <v>S/Okkala</v>
      </c>
      <c r="I2633" s="48" t="s">
        <v>23</v>
      </c>
      <c r="J2633" s="70" t="str">
        <f>VLOOKUP(I2633,PGStock[],2,FALSE)</f>
        <v>Columbus Super Red Smooth 175 Ml</v>
      </c>
      <c r="K2633" s="71">
        <f>VLOOKUP(I2633,PGStock[],3,FALSE)</f>
        <v>0.17499999999999999</v>
      </c>
      <c r="L2633" s="47">
        <v>2</v>
      </c>
      <c r="M2633" s="47">
        <f>VLOOKUP(I2633,PGStock[],6,FALSE)</f>
        <v>100</v>
      </c>
      <c r="N2633" s="47">
        <f>+PGSales!$L2633*PGSales!$M2633</f>
        <v>200</v>
      </c>
    </row>
    <row r="2634" spans="1:14" hidden="1" x14ac:dyDescent="0.25">
      <c r="A2634" s="77">
        <f t="shared" si="76"/>
        <v>2025</v>
      </c>
      <c r="B2634" s="77">
        <f t="shared" si="77"/>
        <v>2</v>
      </c>
      <c r="C2634" s="73">
        <v>45691</v>
      </c>
      <c r="D2634" s="68" t="s">
        <v>115</v>
      </c>
      <c r="E2634" s="48" t="s">
        <v>520</v>
      </c>
      <c r="F2634" s="69" t="str">
        <f>VLOOKUP(E2634,Customer[],2,FALSE)</f>
        <v>Kaung Myant</v>
      </c>
      <c r="G2634" s="69" t="str">
        <f>VLOOKUP(E2634,Customer[],3,FALSE)</f>
        <v>Myinttar (11)Sd</v>
      </c>
      <c r="H2634" s="69" t="str">
        <f>VLOOKUP(E2634,Customer[],4,FALSE)</f>
        <v>S/Okkala</v>
      </c>
      <c r="I2634" s="48" t="s">
        <v>27</v>
      </c>
      <c r="J2634" s="70" t="str">
        <f>VLOOKUP(I2634,PGStock[],2,FALSE)</f>
        <v>Columbus Super Red Smooth 700 Ml</v>
      </c>
      <c r="K2634" s="71">
        <f>VLOOKUP(I2634,PGStock[],3,FALSE)</f>
        <v>0.7</v>
      </c>
      <c r="L2634" s="47">
        <v>1</v>
      </c>
      <c r="M2634" s="47">
        <f>VLOOKUP(I2634,PGStock[],6,FALSE)</f>
        <v>200</v>
      </c>
      <c r="N2634" s="47">
        <f>+PGSales!$L2634*PGSales!$M2634</f>
        <v>200</v>
      </c>
    </row>
    <row r="2635" spans="1:14" hidden="1" x14ac:dyDescent="0.25">
      <c r="A2635" s="77">
        <f t="shared" si="76"/>
        <v>2025</v>
      </c>
      <c r="B2635" s="77">
        <f t="shared" si="77"/>
        <v>2</v>
      </c>
      <c r="C2635" s="73">
        <v>45691</v>
      </c>
      <c r="D2635" s="68" t="s">
        <v>115</v>
      </c>
      <c r="E2635" s="48" t="s">
        <v>520</v>
      </c>
      <c r="F2635" s="69" t="str">
        <f>VLOOKUP(E2635,Customer[],2,FALSE)</f>
        <v>Kaung Myant</v>
      </c>
      <c r="G2635" s="69" t="str">
        <f>VLOOKUP(E2635,Customer[],3,FALSE)</f>
        <v>Myinttar (11)Sd</v>
      </c>
      <c r="H2635" s="69" t="str">
        <f>VLOOKUP(E2635,Customer[],4,FALSE)</f>
        <v>S/Okkala</v>
      </c>
      <c r="I2635" s="48" t="s">
        <v>25</v>
      </c>
      <c r="J2635" s="70" t="str">
        <f>VLOOKUP(I2635,PGStock[],2,FALSE)</f>
        <v>Columbus Super Red Smooth 350 Ml</v>
      </c>
      <c r="K2635" s="71">
        <f>VLOOKUP(I2635,PGStock[],3,FALSE)</f>
        <v>0.35</v>
      </c>
      <c r="L2635" s="47">
        <v>6</v>
      </c>
      <c r="M2635" s="47">
        <f>VLOOKUP(I2635,PGStock[],6,FALSE)</f>
        <v>150</v>
      </c>
      <c r="N2635" s="47">
        <f>+PGSales!$L2635*PGSales!$M2635</f>
        <v>900</v>
      </c>
    </row>
    <row r="2636" spans="1:14" hidden="1" x14ac:dyDescent="0.25">
      <c r="A2636" s="77">
        <f t="shared" si="76"/>
        <v>2025</v>
      </c>
      <c r="B2636" s="77">
        <f t="shared" si="77"/>
        <v>2</v>
      </c>
      <c r="C2636" s="73">
        <v>45691</v>
      </c>
      <c r="D2636" s="68" t="s">
        <v>115</v>
      </c>
      <c r="E2636" s="48" t="s">
        <v>520</v>
      </c>
      <c r="F2636" s="69" t="str">
        <f>VLOOKUP(E2636,Customer[],2,FALSE)</f>
        <v>Kaung Myant</v>
      </c>
      <c r="G2636" s="69" t="str">
        <f>VLOOKUP(E2636,Customer[],3,FALSE)</f>
        <v>Myinttar (11)Sd</v>
      </c>
      <c r="H2636" s="69" t="str">
        <f>VLOOKUP(E2636,Customer[],4,FALSE)</f>
        <v>S/Okkala</v>
      </c>
      <c r="I2636" s="48" t="s">
        <v>18</v>
      </c>
      <c r="J2636" s="70" t="str">
        <f>VLOOKUP(I2636,PGStock[],2,FALSE)</f>
        <v>Formula Rum 350ml</v>
      </c>
      <c r="K2636" s="71">
        <f>VLOOKUP(I2636,PGStock[],3,FALSE)</f>
        <v>0.35</v>
      </c>
      <c r="L2636" s="47">
        <v>2</v>
      </c>
      <c r="M2636" s="47">
        <f>VLOOKUP(I2636,PGStock[],6,FALSE)</f>
        <v>150</v>
      </c>
      <c r="N2636" s="47">
        <f>+PGSales!$L2636*PGSales!$M2636</f>
        <v>300</v>
      </c>
    </row>
    <row r="2637" spans="1:14" hidden="1" x14ac:dyDescent="0.25">
      <c r="A2637" s="77">
        <f t="shared" si="76"/>
        <v>2025</v>
      </c>
      <c r="B2637" s="77">
        <f t="shared" si="77"/>
        <v>2</v>
      </c>
      <c r="C2637" s="73">
        <v>45691</v>
      </c>
      <c r="D2637" s="68" t="s">
        <v>1</v>
      </c>
      <c r="E2637" s="48" t="s">
        <v>521</v>
      </c>
      <c r="F2637" s="69" t="str">
        <f>VLOOKUP(E2637,Customer[],2,FALSE)</f>
        <v>Ko Chit Twe</v>
      </c>
      <c r="G2637" s="69" t="str">
        <f>VLOOKUP(E2637,Customer[],3,FALSE)</f>
        <v>LokaLaweYal Sd</v>
      </c>
      <c r="H2637" s="69" t="str">
        <f>VLOOKUP(E2637,Customer[],4,FALSE)</f>
        <v>S/Okkala</v>
      </c>
      <c r="I2637" s="48" t="s">
        <v>25</v>
      </c>
      <c r="J2637" s="70" t="str">
        <f>VLOOKUP(I2637,PGStock[],2,FALSE)</f>
        <v>Columbus Super Red Smooth 350 Ml</v>
      </c>
      <c r="K2637" s="71">
        <f>VLOOKUP(I2637,PGStock[],3,FALSE)</f>
        <v>0.35</v>
      </c>
      <c r="L2637" s="47">
        <v>4</v>
      </c>
      <c r="M2637" s="47">
        <f>VLOOKUP(I2637,PGStock[],6,FALSE)</f>
        <v>150</v>
      </c>
      <c r="N2637" s="47">
        <f>+PGSales!$L2637*PGSales!$M2637</f>
        <v>600</v>
      </c>
    </row>
    <row r="2638" spans="1:14" hidden="1" x14ac:dyDescent="0.25">
      <c r="A2638" s="77">
        <f t="shared" si="76"/>
        <v>2025</v>
      </c>
      <c r="B2638" s="77">
        <f t="shared" si="77"/>
        <v>2</v>
      </c>
      <c r="C2638" s="73">
        <v>45691</v>
      </c>
      <c r="D2638" s="68" t="s">
        <v>1</v>
      </c>
      <c r="E2638" s="48" t="s">
        <v>521</v>
      </c>
      <c r="F2638" s="69" t="str">
        <f>VLOOKUP(E2638,Customer[],2,FALSE)</f>
        <v>Ko Chit Twe</v>
      </c>
      <c r="G2638" s="69" t="str">
        <f>VLOOKUP(E2638,Customer[],3,FALSE)</f>
        <v>LokaLaweYal Sd</v>
      </c>
      <c r="H2638" s="69" t="str">
        <f>VLOOKUP(E2638,Customer[],4,FALSE)</f>
        <v>S/Okkala</v>
      </c>
      <c r="I2638" s="48" t="s">
        <v>18</v>
      </c>
      <c r="J2638" s="70" t="str">
        <f>VLOOKUP(I2638,PGStock[],2,FALSE)</f>
        <v>Formula Rum 350ml</v>
      </c>
      <c r="K2638" s="71">
        <f>VLOOKUP(I2638,PGStock[],3,FALSE)</f>
        <v>0.35</v>
      </c>
      <c r="L2638" s="47">
        <v>3</v>
      </c>
      <c r="M2638" s="47">
        <f>VLOOKUP(I2638,PGStock[],6,FALSE)</f>
        <v>150</v>
      </c>
      <c r="N2638" s="47">
        <f>+PGSales!$L2638*PGSales!$M2638</f>
        <v>450</v>
      </c>
    </row>
    <row r="2639" spans="1:14" hidden="1" x14ac:dyDescent="0.25">
      <c r="A2639" s="77">
        <f t="shared" si="76"/>
        <v>2025</v>
      </c>
      <c r="B2639" s="77">
        <f t="shared" si="77"/>
        <v>2</v>
      </c>
      <c r="C2639" s="73">
        <v>45691</v>
      </c>
      <c r="D2639" s="68" t="s">
        <v>186</v>
      </c>
      <c r="E2639" s="48" t="s">
        <v>522</v>
      </c>
      <c r="F2639" s="69" t="str">
        <f>VLOOKUP(E2639,Customer[],2,FALSE)</f>
        <v>Shine</v>
      </c>
      <c r="G2639" s="69" t="str">
        <f>VLOOKUP(E2639,Customer[],3,FALSE)</f>
        <v>Loke Thar Sd</v>
      </c>
      <c r="H2639" s="69" t="str">
        <f>VLOOKUP(E2639,Customer[],4,FALSE)</f>
        <v>S/Okkala</v>
      </c>
      <c r="I2639" s="48" t="s">
        <v>25</v>
      </c>
      <c r="J2639" s="70" t="str">
        <f>VLOOKUP(I2639,PGStock[],2,FALSE)</f>
        <v>Columbus Super Red Smooth 350 Ml</v>
      </c>
      <c r="K2639" s="71">
        <f>VLOOKUP(I2639,PGStock[],3,FALSE)</f>
        <v>0.35</v>
      </c>
      <c r="L2639" s="47">
        <v>3</v>
      </c>
      <c r="M2639" s="47">
        <f>VLOOKUP(I2639,PGStock[],6,FALSE)</f>
        <v>150</v>
      </c>
      <c r="N2639" s="47">
        <f>+PGSales!$L2639*PGSales!$M2639</f>
        <v>450</v>
      </c>
    </row>
    <row r="2640" spans="1:14" hidden="1" x14ac:dyDescent="0.25">
      <c r="A2640" s="77">
        <f t="shared" si="76"/>
        <v>2025</v>
      </c>
      <c r="B2640" s="77">
        <f t="shared" si="77"/>
        <v>2</v>
      </c>
      <c r="C2640" s="73">
        <v>45691</v>
      </c>
      <c r="D2640" s="68" t="s">
        <v>2</v>
      </c>
      <c r="E2640" s="48" t="s">
        <v>523</v>
      </c>
      <c r="F2640" s="69" t="str">
        <f>VLOOKUP(E2640,Customer[],2,FALSE)</f>
        <v>Venus</v>
      </c>
      <c r="G2640" s="69" t="str">
        <f>VLOOKUP(E2640,Customer[],3,FALSE)</f>
        <v>LokaLaweYal Sd</v>
      </c>
      <c r="H2640" s="69" t="str">
        <f>VLOOKUP(E2640,Customer[],4,FALSE)</f>
        <v>S/Okkala</v>
      </c>
      <c r="I2640" s="48" t="s">
        <v>18</v>
      </c>
      <c r="J2640" s="70" t="str">
        <f>VLOOKUP(I2640,PGStock[],2,FALSE)</f>
        <v>Formula Rum 350ml</v>
      </c>
      <c r="K2640" s="71">
        <f>VLOOKUP(I2640,PGStock[],3,FALSE)</f>
        <v>0.35</v>
      </c>
      <c r="L2640" s="47">
        <v>7</v>
      </c>
      <c r="M2640" s="47">
        <f>VLOOKUP(I2640,PGStock[],6,FALSE)</f>
        <v>150</v>
      </c>
      <c r="N2640" s="47">
        <f>+PGSales!$L2640*PGSales!$M2640</f>
        <v>1050</v>
      </c>
    </row>
    <row r="2641" spans="1:14" hidden="1" x14ac:dyDescent="0.25">
      <c r="A2641" s="77">
        <f t="shared" si="76"/>
        <v>2025</v>
      </c>
      <c r="B2641" s="77">
        <f t="shared" si="77"/>
        <v>2</v>
      </c>
      <c r="C2641" s="73">
        <v>45691</v>
      </c>
      <c r="D2641" s="68" t="s">
        <v>68</v>
      </c>
      <c r="E2641" s="48" t="s">
        <v>524</v>
      </c>
      <c r="F2641" s="69" t="str">
        <f>VLOOKUP(E2641,Customer[],2,FALSE)</f>
        <v>Ngwe Khaing</v>
      </c>
      <c r="G2641" s="69" t="str">
        <f>VLOOKUP(E2641,Customer[],3,FALSE)</f>
        <v>Baya Thinkyan Sd</v>
      </c>
      <c r="H2641" s="69" t="str">
        <f>VLOOKUP(E2641,Customer[],4,FALSE)</f>
        <v>S/Okkala</v>
      </c>
      <c r="I2641" s="48" t="s">
        <v>25</v>
      </c>
      <c r="J2641" s="70" t="str">
        <f>VLOOKUP(I2641,PGStock[],2,FALSE)</f>
        <v>Columbus Super Red Smooth 350 Ml</v>
      </c>
      <c r="K2641" s="71">
        <f>VLOOKUP(I2641,PGStock[],3,FALSE)</f>
        <v>0.35</v>
      </c>
      <c r="L2641" s="47">
        <v>1</v>
      </c>
      <c r="M2641" s="47">
        <f>VLOOKUP(I2641,PGStock[],6,FALSE)</f>
        <v>150</v>
      </c>
      <c r="N2641" s="47">
        <f>+PGSales!$L2641*PGSales!$M2641</f>
        <v>150</v>
      </c>
    </row>
    <row r="2642" spans="1:14" hidden="1" x14ac:dyDescent="0.25">
      <c r="A2642" s="77">
        <f t="shared" si="76"/>
        <v>2025</v>
      </c>
      <c r="B2642" s="77">
        <f t="shared" si="77"/>
        <v>2</v>
      </c>
      <c r="C2642" s="73">
        <v>45691</v>
      </c>
      <c r="D2642" s="68" t="s">
        <v>68</v>
      </c>
      <c r="E2642" s="48" t="s">
        <v>524</v>
      </c>
      <c r="F2642" s="69" t="str">
        <f>VLOOKUP(E2642,Customer[],2,FALSE)</f>
        <v>Ngwe Khaing</v>
      </c>
      <c r="G2642" s="69" t="str">
        <f>VLOOKUP(E2642,Customer[],3,FALSE)</f>
        <v>Baya Thinkyan Sd</v>
      </c>
      <c r="H2642" s="69" t="str">
        <f>VLOOKUP(E2642,Customer[],4,FALSE)</f>
        <v>S/Okkala</v>
      </c>
      <c r="I2642" s="48" t="s">
        <v>20</v>
      </c>
      <c r="J2642" s="70" t="str">
        <f>VLOOKUP(I2642,PGStock[],2,FALSE)</f>
        <v>Formula Rum 700ml</v>
      </c>
      <c r="K2642" s="71">
        <f>VLOOKUP(I2642,PGStock[],3,FALSE)</f>
        <v>0.7</v>
      </c>
      <c r="L2642" s="47">
        <v>1</v>
      </c>
      <c r="M2642" s="47">
        <f>VLOOKUP(I2642,PGStock[],6,FALSE)</f>
        <v>200</v>
      </c>
      <c r="N2642" s="47">
        <f>+PGSales!$L2642*PGSales!$M2642</f>
        <v>200</v>
      </c>
    </row>
    <row r="2643" spans="1:14" hidden="1" x14ac:dyDescent="0.25">
      <c r="A2643" s="77">
        <f t="shared" si="76"/>
        <v>2025</v>
      </c>
      <c r="B2643" s="77">
        <f t="shared" si="77"/>
        <v>2</v>
      </c>
      <c r="C2643" s="73">
        <v>45691</v>
      </c>
      <c r="D2643" s="68" t="s">
        <v>68</v>
      </c>
      <c r="E2643" s="48" t="s">
        <v>524</v>
      </c>
      <c r="F2643" s="69" t="str">
        <f>VLOOKUP(E2643,Customer[],2,FALSE)</f>
        <v>Ngwe Khaing</v>
      </c>
      <c r="G2643" s="69" t="str">
        <f>VLOOKUP(E2643,Customer[],3,FALSE)</f>
        <v>Baya Thinkyan Sd</v>
      </c>
      <c r="H2643" s="69" t="str">
        <f>VLOOKUP(E2643,Customer[],4,FALSE)</f>
        <v>S/Okkala</v>
      </c>
      <c r="I2643" s="48" t="s">
        <v>18</v>
      </c>
      <c r="J2643" s="70" t="str">
        <f>VLOOKUP(I2643,PGStock[],2,FALSE)</f>
        <v>Formula Rum 350ml</v>
      </c>
      <c r="K2643" s="71">
        <f>VLOOKUP(I2643,PGStock[],3,FALSE)</f>
        <v>0.35</v>
      </c>
      <c r="L2643" s="47">
        <v>4</v>
      </c>
      <c r="M2643" s="47">
        <f>VLOOKUP(I2643,PGStock[],6,FALSE)</f>
        <v>150</v>
      </c>
      <c r="N2643" s="47">
        <f>+PGSales!$L2643*PGSales!$M2643</f>
        <v>600</v>
      </c>
    </row>
    <row r="2644" spans="1:14" hidden="1" x14ac:dyDescent="0.25">
      <c r="A2644" s="77">
        <f t="shared" si="76"/>
        <v>2025</v>
      </c>
      <c r="B2644" s="77">
        <f t="shared" si="77"/>
        <v>2</v>
      </c>
      <c r="C2644" s="73">
        <v>45691</v>
      </c>
      <c r="D2644" s="68" t="s">
        <v>70</v>
      </c>
      <c r="E2644" s="48">
        <v>124</v>
      </c>
      <c r="F2644" s="69" t="str">
        <f>VLOOKUP(E2644,Customer[],2,FALSE)</f>
        <v>124 Store</v>
      </c>
      <c r="G2644" s="69" t="str">
        <f>VLOOKUP(E2644,Customer[],3,FALSE)</f>
        <v>Padamyar Rd</v>
      </c>
      <c r="H2644" s="69" t="str">
        <f>VLOOKUP(E2644,Customer[],4,FALSE)</f>
        <v>Hlaing Thar Yar</v>
      </c>
      <c r="I2644" s="48" t="s">
        <v>117</v>
      </c>
      <c r="J2644" s="70" t="str">
        <f>VLOOKUP(I2644,PGStock[],2,FALSE)</f>
        <v>ဒဂုံမန်ကျည်း ကော်ဗူး (1 Liter)</v>
      </c>
      <c r="K2644" s="71">
        <f>VLOOKUP(I2644,PGStock[],3,FALSE)</f>
        <v>1</v>
      </c>
      <c r="L2644" s="47">
        <v>2</v>
      </c>
      <c r="M2644" s="47">
        <f>VLOOKUP(I2644,PGStock[],6,FALSE)</f>
        <v>100</v>
      </c>
      <c r="N2644" s="47">
        <f>+PGSales!$L2644*PGSales!$M2644</f>
        <v>200</v>
      </c>
    </row>
    <row r="2645" spans="1:14" hidden="1" x14ac:dyDescent="0.25">
      <c r="A2645" s="77">
        <f t="shared" si="76"/>
        <v>2025</v>
      </c>
      <c r="B2645" s="77">
        <f t="shared" si="77"/>
        <v>2</v>
      </c>
      <c r="C2645" s="73">
        <v>45691</v>
      </c>
      <c r="D2645" s="68" t="s">
        <v>70</v>
      </c>
      <c r="E2645" s="48">
        <v>124</v>
      </c>
      <c r="F2645" s="69" t="str">
        <f>VLOOKUP(E2645,Customer[],2,FALSE)</f>
        <v>124 Store</v>
      </c>
      <c r="G2645" s="69" t="str">
        <f>VLOOKUP(E2645,Customer[],3,FALSE)</f>
        <v>Padamyar Rd</v>
      </c>
      <c r="H2645" s="69" t="str">
        <f>VLOOKUP(E2645,Customer[],4,FALSE)</f>
        <v>Hlaing Thar Yar</v>
      </c>
      <c r="I2645" s="48" t="s">
        <v>18</v>
      </c>
      <c r="J2645" s="70" t="str">
        <f>VLOOKUP(I2645,PGStock[],2,FALSE)</f>
        <v>Formula Rum 350ml</v>
      </c>
      <c r="K2645" s="71">
        <f>VLOOKUP(I2645,PGStock[],3,FALSE)</f>
        <v>0.35</v>
      </c>
      <c r="L2645" s="47">
        <v>3</v>
      </c>
      <c r="M2645" s="47">
        <f>VLOOKUP(I2645,PGStock[],6,FALSE)</f>
        <v>150</v>
      </c>
      <c r="N2645" s="47">
        <f>+PGSales!$L2645*PGSales!$M2645</f>
        <v>450</v>
      </c>
    </row>
    <row r="2646" spans="1:14" hidden="1" x14ac:dyDescent="0.25">
      <c r="A2646" s="77">
        <f t="shared" si="76"/>
        <v>2025</v>
      </c>
      <c r="B2646" s="77">
        <f t="shared" si="77"/>
        <v>2</v>
      </c>
      <c r="C2646" s="73">
        <v>45691</v>
      </c>
      <c r="D2646" s="68" t="s">
        <v>367</v>
      </c>
      <c r="E2646" s="48" t="s">
        <v>467</v>
      </c>
      <c r="F2646" s="69" t="str">
        <f>VLOOKUP(E2646,Customer[],2,FALSE)</f>
        <v>ANT Store</v>
      </c>
      <c r="G2646" s="69" t="str">
        <f>VLOOKUP(E2646,Customer[],3,FALSE)</f>
        <v>Sake kan Thar Rd</v>
      </c>
      <c r="H2646" s="69" t="str">
        <f>VLOOKUP(E2646,Customer[],4,FALSE)</f>
        <v>Hlaing Thar Yar</v>
      </c>
      <c r="I2646" s="48" t="s">
        <v>117</v>
      </c>
      <c r="J2646" s="70" t="str">
        <f>VLOOKUP(I2646,PGStock[],2,FALSE)</f>
        <v>ဒဂုံမန်ကျည်း ကော်ဗူး (1 Liter)</v>
      </c>
      <c r="K2646" s="71">
        <f>VLOOKUP(I2646,PGStock[],3,FALSE)</f>
        <v>1</v>
      </c>
      <c r="L2646" s="47">
        <v>3</v>
      </c>
      <c r="M2646" s="47">
        <f>VLOOKUP(I2646,PGStock[],6,FALSE)</f>
        <v>100</v>
      </c>
      <c r="N2646" s="47">
        <f>+PGSales!$L2646*PGSales!$M2646</f>
        <v>300</v>
      </c>
    </row>
    <row r="2647" spans="1:14" hidden="1" x14ac:dyDescent="0.25">
      <c r="A2647" s="77">
        <f t="shared" si="76"/>
        <v>2025</v>
      </c>
      <c r="B2647" s="77">
        <f t="shared" si="77"/>
        <v>2</v>
      </c>
      <c r="C2647" s="73">
        <v>45691</v>
      </c>
      <c r="D2647" s="68" t="s">
        <v>367</v>
      </c>
      <c r="E2647" s="48" t="s">
        <v>467</v>
      </c>
      <c r="F2647" s="69" t="str">
        <f>VLOOKUP(E2647,Customer[],2,FALSE)</f>
        <v>ANT Store</v>
      </c>
      <c r="G2647" s="69" t="str">
        <f>VLOOKUP(E2647,Customer[],3,FALSE)</f>
        <v>Sake kan Thar Rd</v>
      </c>
      <c r="H2647" s="69" t="str">
        <f>VLOOKUP(E2647,Customer[],4,FALSE)</f>
        <v>Hlaing Thar Yar</v>
      </c>
      <c r="I2647" s="48" t="s">
        <v>25</v>
      </c>
      <c r="J2647" s="70" t="str">
        <f>VLOOKUP(I2647,PGStock[],2,FALSE)</f>
        <v>Columbus Super Red Smooth 350 Ml</v>
      </c>
      <c r="K2647" s="71">
        <f>VLOOKUP(I2647,PGStock[],3,FALSE)</f>
        <v>0.35</v>
      </c>
      <c r="L2647" s="47">
        <v>2</v>
      </c>
      <c r="M2647" s="47">
        <f>VLOOKUP(I2647,PGStock[],6,FALSE)</f>
        <v>150</v>
      </c>
      <c r="N2647" s="47">
        <f>+PGSales!$L2647*PGSales!$M2647</f>
        <v>300</v>
      </c>
    </row>
    <row r="2648" spans="1:14" hidden="1" x14ac:dyDescent="0.25">
      <c r="A2648" s="77">
        <f t="shared" si="76"/>
        <v>2025</v>
      </c>
      <c r="B2648" s="77">
        <f t="shared" si="77"/>
        <v>2</v>
      </c>
      <c r="C2648" s="73">
        <v>45691</v>
      </c>
      <c r="D2648" s="68" t="s">
        <v>367</v>
      </c>
      <c r="E2648" s="48" t="s">
        <v>467</v>
      </c>
      <c r="F2648" s="69" t="str">
        <f>VLOOKUP(E2648,Customer[],2,FALSE)</f>
        <v>ANT Store</v>
      </c>
      <c r="G2648" s="69" t="str">
        <f>VLOOKUP(E2648,Customer[],3,FALSE)</f>
        <v>Sake kan Thar Rd</v>
      </c>
      <c r="H2648" s="69" t="str">
        <f>VLOOKUP(E2648,Customer[],4,FALSE)</f>
        <v>Hlaing Thar Yar</v>
      </c>
      <c r="I2648" s="48" t="s">
        <v>18</v>
      </c>
      <c r="J2648" s="70" t="str">
        <f>VLOOKUP(I2648,PGStock[],2,FALSE)</f>
        <v>Formula Rum 350ml</v>
      </c>
      <c r="K2648" s="71">
        <f>VLOOKUP(I2648,PGStock[],3,FALSE)</f>
        <v>0.35</v>
      </c>
      <c r="L2648" s="47">
        <v>1</v>
      </c>
      <c r="M2648" s="47">
        <f>VLOOKUP(I2648,PGStock[],6,FALSE)</f>
        <v>150</v>
      </c>
      <c r="N2648" s="47">
        <f>+PGSales!$L2648*PGSales!$M2648</f>
        <v>150</v>
      </c>
    </row>
    <row r="2649" spans="1:14" hidden="1" x14ac:dyDescent="0.25">
      <c r="A2649" s="77">
        <f t="shared" si="76"/>
        <v>2025</v>
      </c>
      <c r="B2649" s="77">
        <f t="shared" si="77"/>
        <v>2</v>
      </c>
      <c r="C2649" s="73">
        <v>45691</v>
      </c>
      <c r="D2649" s="68" t="s">
        <v>131</v>
      </c>
      <c r="E2649" s="48" t="s">
        <v>468</v>
      </c>
      <c r="F2649" s="69" t="str">
        <f>VLOOKUP(E2649,Customer[],2,FALSE)</f>
        <v>Zaw</v>
      </c>
      <c r="G2649" s="69" t="str">
        <f>VLOOKUP(E2649,Customer[],3,FALSE)</f>
        <v>Kyan Sitt Thar Rd</v>
      </c>
      <c r="H2649" s="69" t="str">
        <f>VLOOKUP(E2649,Customer[],4,FALSE)</f>
        <v>Hlaing Thar Yar</v>
      </c>
      <c r="I2649" s="48" t="s">
        <v>27</v>
      </c>
      <c r="J2649" s="70" t="str">
        <f>VLOOKUP(I2649,PGStock[],2,FALSE)</f>
        <v>Columbus Super Red Smooth 700 Ml</v>
      </c>
      <c r="K2649" s="71">
        <f>VLOOKUP(I2649,PGStock[],3,FALSE)</f>
        <v>0.7</v>
      </c>
      <c r="L2649" s="47">
        <v>1</v>
      </c>
      <c r="M2649" s="47">
        <f>VLOOKUP(I2649,PGStock[],6,FALSE)</f>
        <v>200</v>
      </c>
      <c r="N2649" s="47">
        <f>+PGSales!$L2649*PGSales!$M2649</f>
        <v>200</v>
      </c>
    </row>
    <row r="2650" spans="1:14" hidden="1" x14ac:dyDescent="0.25">
      <c r="A2650" s="77">
        <f t="shared" si="76"/>
        <v>2025</v>
      </c>
      <c r="B2650" s="77">
        <f t="shared" si="77"/>
        <v>2</v>
      </c>
      <c r="C2650" s="73">
        <v>45691</v>
      </c>
      <c r="D2650" s="68" t="s">
        <v>131</v>
      </c>
      <c r="E2650" s="48" t="s">
        <v>468</v>
      </c>
      <c r="F2650" s="69" t="str">
        <f>VLOOKUP(E2650,Customer[],2,FALSE)</f>
        <v>Zaw</v>
      </c>
      <c r="G2650" s="69" t="str">
        <f>VLOOKUP(E2650,Customer[],3,FALSE)</f>
        <v>Kyan Sitt Thar Rd</v>
      </c>
      <c r="H2650" s="69" t="str">
        <f>VLOOKUP(E2650,Customer[],4,FALSE)</f>
        <v>Hlaing Thar Yar</v>
      </c>
      <c r="I2650" s="48" t="s">
        <v>25</v>
      </c>
      <c r="J2650" s="70" t="str">
        <f>VLOOKUP(I2650,PGStock[],2,FALSE)</f>
        <v>Columbus Super Red Smooth 350 Ml</v>
      </c>
      <c r="K2650" s="71">
        <f>VLOOKUP(I2650,PGStock[],3,FALSE)</f>
        <v>0.35</v>
      </c>
      <c r="L2650" s="47">
        <v>1</v>
      </c>
      <c r="M2650" s="47">
        <f>VLOOKUP(I2650,PGStock[],6,FALSE)</f>
        <v>150</v>
      </c>
      <c r="N2650" s="47">
        <f>+PGSales!$L2650*PGSales!$M2650</f>
        <v>150</v>
      </c>
    </row>
    <row r="2651" spans="1:14" hidden="1" x14ac:dyDescent="0.25">
      <c r="A2651" s="77">
        <f t="shared" si="76"/>
        <v>2025</v>
      </c>
      <c r="B2651" s="77">
        <f t="shared" si="77"/>
        <v>2</v>
      </c>
      <c r="C2651" s="73">
        <v>45691</v>
      </c>
      <c r="D2651" s="68" t="s">
        <v>131</v>
      </c>
      <c r="E2651" s="48" t="s">
        <v>468</v>
      </c>
      <c r="F2651" s="69" t="str">
        <f>VLOOKUP(E2651,Customer[],2,FALSE)</f>
        <v>Zaw</v>
      </c>
      <c r="G2651" s="69" t="str">
        <f>VLOOKUP(E2651,Customer[],3,FALSE)</f>
        <v>Kyan Sitt Thar Rd</v>
      </c>
      <c r="H2651" s="69" t="str">
        <f>VLOOKUP(E2651,Customer[],4,FALSE)</f>
        <v>Hlaing Thar Yar</v>
      </c>
      <c r="I2651" s="48" t="s">
        <v>18</v>
      </c>
      <c r="J2651" s="70" t="str">
        <f>VLOOKUP(I2651,PGStock[],2,FALSE)</f>
        <v>Formula Rum 350ml</v>
      </c>
      <c r="K2651" s="71">
        <f>VLOOKUP(I2651,PGStock[],3,FALSE)</f>
        <v>0.35</v>
      </c>
      <c r="L2651" s="47">
        <v>7</v>
      </c>
      <c r="M2651" s="47">
        <f>VLOOKUP(I2651,PGStock[],6,FALSE)</f>
        <v>150</v>
      </c>
      <c r="N2651" s="47">
        <f>+PGSales!$L2651*PGSales!$M2651</f>
        <v>1050</v>
      </c>
    </row>
    <row r="2652" spans="1:14" hidden="1" x14ac:dyDescent="0.25">
      <c r="A2652" s="77">
        <f t="shared" si="76"/>
        <v>2025</v>
      </c>
      <c r="B2652" s="77">
        <f t="shared" si="77"/>
        <v>2</v>
      </c>
      <c r="C2652" s="73">
        <v>45691</v>
      </c>
      <c r="D2652" s="68" t="s">
        <v>72</v>
      </c>
      <c r="E2652" s="48" t="s">
        <v>469</v>
      </c>
      <c r="F2652" s="69" t="str">
        <f>VLOOKUP(E2652,Customer[],2,FALSE)</f>
        <v>Nay La</v>
      </c>
      <c r="G2652" s="69" t="str">
        <f>VLOOKUP(E2652,Customer[],3,FALSE)</f>
        <v>Kyan Sitt Thar Rd</v>
      </c>
      <c r="H2652" s="69" t="str">
        <f>VLOOKUP(E2652,Customer[],4,FALSE)</f>
        <v>Hlaing Thar Yar</v>
      </c>
      <c r="I2652" s="48" t="s">
        <v>117</v>
      </c>
      <c r="J2652" s="70" t="str">
        <f>VLOOKUP(I2652,PGStock[],2,FALSE)</f>
        <v>ဒဂုံမန်ကျည်း ကော်ဗူး (1 Liter)</v>
      </c>
      <c r="K2652" s="71">
        <f>VLOOKUP(I2652,PGStock[],3,FALSE)</f>
        <v>1</v>
      </c>
      <c r="L2652" s="47">
        <v>4</v>
      </c>
      <c r="M2652" s="47">
        <f>VLOOKUP(I2652,PGStock[],6,FALSE)</f>
        <v>100</v>
      </c>
      <c r="N2652" s="47">
        <f>+PGSales!$L2652*PGSales!$M2652</f>
        <v>400</v>
      </c>
    </row>
    <row r="2653" spans="1:14" hidden="1" x14ac:dyDescent="0.25">
      <c r="A2653" s="77">
        <f t="shared" si="76"/>
        <v>2025</v>
      </c>
      <c r="B2653" s="77">
        <f t="shared" si="77"/>
        <v>2</v>
      </c>
      <c r="C2653" s="73">
        <v>45691</v>
      </c>
      <c r="D2653" s="68" t="s">
        <v>72</v>
      </c>
      <c r="E2653" s="48" t="s">
        <v>469</v>
      </c>
      <c r="F2653" s="69" t="str">
        <f>VLOOKUP(E2653,Customer[],2,FALSE)</f>
        <v>Nay La</v>
      </c>
      <c r="G2653" s="69" t="str">
        <f>VLOOKUP(E2653,Customer[],3,FALSE)</f>
        <v>Kyan Sitt Thar Rd</v>
      </c>
      <c r="H2653" s="69" t="str">
        <f>VLOOKUP(E2653,Customer[],4,FALSE)</f>
        <v>Hlaing Thar Yar</v>
      </c>
      <c r="I2653" s="48" t="s">
        <v>25</v>
      </c>
      <c r="J2653" s="70" t="str">
        <f>VLOOKUP(I2653,PGStock[],2,FALSE)</f>
        <v>Columbus Super Red Smooth 350 Ml</v>
      </c>
      <c r="K2653" s="71">
        <f>VLOOKUP(I2653,PGStock[],3,FALSE)</f>
        <v>0.35</v>
      </c>
      <c r="L2653" s="47">
        <v>3</v>
      </c>
      <c r="M2653" s="47">
        <f>VLOOKUP(I2653,PGStock[],6,FALSE)</f>
        <v>150</v>
      </c>
      <c r="N2653" s="47">
        <f>+PGSales!$L2653*PGSales!$M2653</f>
        <v>450</v>
      </c>
    </row>
    <row r="2654" spans="1:14" hidden="1" x14ac:dyDescent="0.25">
      <c r="A2654" s="77">
        <f t="shared" si="76"/>
        <v>2025</v>
      </c>
      <c r="B2654" s="77">
        <f t="shared" si="77"/>
        <v>2</v>
      </c>
      <c r="C2654" s="73">
        <v>45691</v>
      </c>
      <c r="D2654" s="68" t="s">
        <v>72</v>
      </c>
      <c r="E2654" s="48" t="s">
        <v>469</v>
      </c>
      <c r="F2654" s="69" t="str">
        <f>VLOOKUP(E2654,Customer[],2,FALSE)</f>
        <v>Nay La</v>
      </c>
      <c r="G2654" s="69" t="str">
        <f>VLOOKUP(E2654,Customer[],3,FALSE)</f>
        <v>Kyan Sitt Thar Rd</v>
      </c>
      <c r="H2654" s="69" t="str">
        <f>VLOOKUP(E2654,Customer[],4,FALSE)</f>
        <v>Hlaing Thar Yar</v>
      </c>
      <c r="I2654" s="48" t="s">
        <v>23</v>
      </c>
      <c r="J2654" s="70" t="str">
        <f>VLOOKUP(I2654,PGStock[],2,FALSE)</f>
        <v>Columbus Super Red Smooth 175 Ml</v>
      </c>
      <c r="K2654" s="71">
        <f>VLOOKUP(I2654,PGStock[],3,FALSE)</f>
        <v>0.17499999999999999</v>
      </c>
      <c r="L2654" s="47">
        <v>1</v>
      </c>
      <c r="M2654" s="47">
        <f>VLOOKUP(I2654,PGStock[],6,FALSE)</f>
        <v>100</v>
      </c>
      <c r="N2654" s="47">
        <f>+PGSales!$L2654*PGSales!$M2654</f>
        <v>100</v>
      </c>
    </row>
    <row r="2655" spans="1:14" hidden="1" x14ac:dyDescent="0.25">
      <c r="A2655" s="77">
        <f t="shared" ref="A2655:A2718" si="78">YEAR(C2655)</f>
        <v>2025</v>
      </c>
      <c r="B2655" s="77">
        <f t="shared" ref="B2655:B2718" si="79">MONTH(C2655)</f>
        <v>2</v>
      </c>
      <c r="C2655" s="73">
        <v>45691</v>
      </c>
      <c r="D2655" s="68" t="s">
        <v>72</v>
      </c>
      <c r="E2655" s="48" t="s">
        <v>469</v>
      </c>
      <c r="F2655" s="69" t="str">
        <f>VLOOKUP(E2655,Customer[],2,FALSE)</f>
        <v>Nay La</v>
      </c>
      <c r="G2655" s="69" t="str">
        <f>VLOOKUP(E2655,Customer[],3,FALSE)</f>
        <v>Kyan Sitt Thar Rd</v>
      </c>
      <c r="H2655" s="69" t="str">
        <f>VLOOKUP(E2655,Customer[],4,FALSE)</f>
        <v>Hlaing Thar Yar</v>
      </c>
      <c r="I2655" s="48" t="s">
        <v>18</v>
      </c>
      <c r="J2655" s="70" t="str">
        <f>VLOOKUP(I2655,PGStock[],2,FALSE)</f>
        <v>Formula Rum 350ml</v>
      </c>
      <c r="K2655" s="71">
        <f>VLOOKUP(I2655,PGStock[],3,FALSE)</f>
        <v>0.35</v>
      </c>
      <c r="L2655" s="47">
        <v>12</v>
      </c>
      <c r="M2655" s="47">
        <f>VLOOKUP(I2655,PGStock[],6,FALSE)</f>
        <v>150</v>
      </c>
      <c r="N2655" s="47">
        <f>+PGSales!$L2655*PGSales!$M2655</f>
        <v>1800</v>
      </c>
    </row>
    <row r="2656" spans="1:14" hidden="1" x14ac:dyDescent="0.25">
      <c r="A2656" s="77">
        <f t="shared" si="78"/>
        <v>2025</v>
      </c>
      <c r="B2656" s="77">
        <f t="shared" si="79"/>
        <v>2</v>
      </c>
      <c r="C2656" s="73">
        <v>45691</v>
      </c>
      <c r="D2656" s="68" t="s">
        <v>74</v>
      </c>
      <c r="E2656" s="48" t="s">
        <v>470</v>
      </c>
      <c r="F2656" s="69" t="str">
        <f>VLOOKUP(E2656,Customer[],2,FALSE)</f>
        <v>Yar Pyae San</v>
      </c>
      <c r="G2656" s="69" t="str">
        <f>VLOOKUP(E2656,Customer[],3,FALSE)</f>
        <v xml:space="preserve">Zay Rd </v>
      </c>
      <c r="H2656" s="69" t="str">
        <f>VLOOKUP(E2656,Customer[],4,FALSE)</f>
        <v>Hlaing Thar Yar</v>
      </c>
      <c r="I2656" s="48" t="s">
        <v>25</v>
      </c>
      <c r="J2656" s="70" t="str">
        <f>VLOOKUP(I2656,PGStock[],2,FALSE)</f>
        <v>Columbus Super Red Smooth 350 Ml</v>
      </c>
      <c r="K2656" s="71">
        <f>VLOOKUP(I2656,PGStock[],3,FALSE)</f>
        <v>0.35</v>
      </c>
      <c r="L2656" s="47">
        <v>2</v>
      </c>
      <c r="M2656" s="47">
        <f>VLOOKUP(I2656,PGStock[],6,FALSE)</f>
        <v>150</v>
      </c>
      <c r="N2656" s="47">
        <f>+PGSales!$L2656*PGSales!$M2656</f>
        <v>300</v>
      </c>
    </row>
    <row r="2657" spans="1:14" hidden="1" x14ac:dyDescent="0.25">
      <c r="A2657" s="77">
        <f t="shared" si="78"/>
        <v>2025</v>
      </c>
      <c r="B2657" s="77">
        <f t="shared" si="79"/>
        <v>2</v>
      </c>
      <c r="C2657" s="73">
        <v>45691</v>
      </c>
      <c r="D2657" s="68" t="s">
        <v>74</v>
      </c>
      <c r="E2657" s="48" t="s">
        <v>470</v>
      </c>
      <c r="F2657" s="69" t="str">
        <f>VLOOKUP(E2657,Customer[],2,FALSE)</f>
        <v>Yar Pyae San</v>
      </c>
      <c r="G2657" s="69" t="str">
        <f>VLOOKUP(E2657,Customer[],3,FALSE)</f>
        <v xml:space="preserve">Zay Rd </v>
      </c>
      <c r="H2657" s="69" t="str">
        <f>VLOOKUP(E2657,Customer[],4,FALSE)</f>
        <v>Hlaing Thar Yar</v>
      </c>
      <c r="I2657" s="48" t="s">
        <v>18</v>
      </c>
      <c r="J2657" s="70" t="str">
        <f>VLOOKUP(I2657,PGStock[],2,FALSE)</f>
        <v>Formula Rum 350ml</v>
      </c>
      <c r="K2657" s="71">
        <f>VLOOKUP(I2657,PGStock[],3,FALSE)</f>
        <v>0.35</v>
      </c>
      <c r="L2657" s="47">
        <v>3</v>
      </c>
      <c r="M2657" s="47">
        <f>VLOOKUP(I2657,PGStock[],6,FALSE)</f>
        <v>150</v>
      </c>
      <c r="N2657" s="47">
        <f>+PGSales!$L2657*PGSales!$M2657</f>
        <v>450</v>
      </c>
    </row>
    <row r="2658" spans="1:14" hidden="1" x14ac:dyDescent="0.25">
      <c r="A2658" s="77">
        <f t="shared" si="78"/>
        <v>2025</v>
      </c>
      <c r="B2658" s="77">
        <f t="shared" si="79"/>
        <v>2</v>
      </c>
      <c r="C2658" s="73">
        <v>45692</v>
      </c>
      <c r="D2658" s="68" t="s">
        <v>60</v>
      </c>
      <c r="E2658" s="48">
        <v>29</v>
      </c>
      <c r="F2658" s="69">
        <f>VLOOKUP(E2658,Customer[],2,FALSE)</f>
        <v>29</v>
      </c>
      <c r="G2658" s="69" t="str">
        <f>VLOOKUP(E2658,Customer[],3,FALSE)</f>
        <v xml:space="preserve">Lan Thit Lan </v>
      </c>
      <c r="H2658" s="69" t="str">
        <f>VLOOKUP(E2658,Customer[],4,FALSE)</f>
        <v>Htauk kyant</v>
      </c>
      <c r="I2658" s="48" t="s">
        <v>25</v>
      </c>
      <c r="J2658" s="70" t="str">
        <f>VLOOKUP(I2658,PGStock[],2,FALSE)</f>
        <v>Columbus Super Red Smooth 350 Ml</v>
      </c>
      <c r="K2658" s="71">
        <f>VLOOKUP(I2658,PGStock[],3,FALSE)</f>
        <v>0.35</v>
      </c>
      <c r="L2658" s="47">
        <v>3</v>
      </c>
      <c r="M2658" s="47">
        <f>VLOOKUP(I2658,PGStock[],6,FALSE)</f>
        <v>150</v>
      </c>
      <c r="N2658" s="47">
        <f>+PGSales!$L2658*PGSales!$M2658</f>
        <v>450</v>
      </c>
    </row>
    <row r="2659" spans="1:14" hidden="1" x14ac:dyDescent="0.25">
      <c r="A2659" s="77">
        <f t="shared" si="78"/>
        <v>2025</v>
      </c>
      <c r="B2659" s="77">
        <f t="shared" si="79"/>
        <v>2</v>
      </c>
      <c r="C2659" s="73">
        <v>45692</v>
      </c>
      <c r="D2659" s="68" t="s">
        <v>60</v>
      </c>
      <c r="E2659" s="48">
        <v>29</v>
      </c>
      <c r="F2659" s="69">
        <f>VLOOKUP(E2659,Customer[],2,FALSE)</f>
        <v>29</v>
      </c>
      <c r="G2659" s="69" t="str">
        <f>VLOOKUP(E2659,Customer[],3,FALSE)</f>
        <v xml:space="preserve">Lan Thit Lan </v>
      </c>
      <c r="H2659" s="69" t="str">
        <f>VLOOKUP(E2659,Customer[],4,FALSE)</f>
        <v>Htauk kyant</v>
      </c>
      <c r="I2659" s="48" t="s">
        <v>23</v>
      </c>
      <c r="J2659" s="70" t="str">
        <f>VLOOKUP(I2659,PGStock[],2,FALSE)</f>
        <v>Columbus Super Red Smooth 175 Ml</v>
      </c>
      <c r="K2659" s="71">
        <f>VLOOKUP(I2659,PGStock[],3,FALSE)</f>
        <v>0.17499999999999999</v>
      </c>
      <c r="L2659" s="47">
        <v>4</v>
      </c>
      <c r="M2659" s="47">
        <f>VLOOKUP(I2659,PGStock[],6,FALSE)</f>
        <v>100</v>
      </c>
      <c r="N2659" s="47">
        <f>+PGSales!$L2659*PGSales!$M2659</f>
        <v>400</v>
      </c>
    </row>
    <row r="2660" spans="1:14" hidden="1" x14ac:dyDescent="0.25">
      <c r="A2660" s="77">
        <f t="shared" si="78"/>
        <v>2025</v>
      </c>
      <c r="B2660" s="77">
        <f t="shared" si="79"/>
        <v>2</v>
      </c>
      <c r="C2660" s="73">
        <v>45692</v>
      </c>
      <c r="D2660" s="68" t="s">
        <v>60</v>
      </c>
      <c r="E2660" s="48">
        <v>29</v>
      </c>
      <c r="F2660" s="69">
        <f>VLOOKUP(E2660,Customer[],2,FALSE)</f>
        <v>29</v>
      </c>
      <c r="G2660" s="69" t="str">
        <f>VLOOKUP(E2660,Customer[],3,FALSE)</f>
        <v xml:space="preserve">Lan Thit Lan </v>
      </c>
      <c r="H2660" s="69" t="str">
        <f>VLOOKUP(E2660,Customer[],4,FALSE)</f>
        <v>Htauk kyant</v>
      </c>
      <c r="I2660" s="48" t="s">
        <v>18</v>
      </c>
      <c r="J2660" s="70" t="str">
        <f>VLOOKUP(I2660,PGStock[],2,FALSE)</f>
        <v>Formula Rum 350ml</v>
      </c>
      <c r="K2660" s="71">
        <f>VLOOKUP(I2660,PGStock[],3,FALSE)</f>
        <v>0.35</v>
      </c>
      <c r="L2660" s="47">
        <v>1</v>
      </c>
      <c r="M2660" s="47">
        <f>VLOOKUP(I2660,PGStock[],6,FALSE)</f>
        <v>150</v>
      </c>
      <c r="N2660" s="47">
        <f>+PGSales!$L2660*PGSales!$M2660</f>
        <v>150</v>
      </c>
    </row>
    <row r="2661" spans="1:14" hidden="1" x14ac:dyDescent="0.25">
      <c r="A2661" s="77">
        <f t="shared" si="78"/>
        <v>2025</v>
      </c>
      <c r="B2661" s="77">
        <f t="shared" si="79"/>
        <v>2</v>
      </c>
      <c r="C2661" s="73">
        <v>45692</v>
      </c>
      <c r="D2661" s="68" t="s">
        <v>64</v>
      </c>
      <c r="E2661" s="48" t="s">
        <v>512</v>
      </c>
      <c r="F2661" s="69" t="str">
        <f>VLOOKUP(E2661,Customer[],2,FALSE)</f>
        <v>Moe Thounk Pan</v>
      </c>
      <c r="G2661" s="69" t="str">
        <f>VLOOKUP(E2661,Customer[],3,FALSE)</f>
        <v>Mya Yatu Sd</v>
      </c>
      <c r="H2661" s="69" t="str">
        <f>VLOOKUP(E2661,Customer[],4,FALSE)</f>
        <v>Htauk kyant</v>
      </c>
      <c r="I2661" s="48" t="s">
        <v>25</v>
      </c>
      <c r="J2661" s="70" t="str">
        <f>VLOOKUP(I2661,PGStock[],2,FALSE)</f>
        <v>Columbus Super Red Smooth 350 Ml</v>
      </c>
      <c r="K2661" s="71">
        <f>VLOOKUP(I2661,PGStock[],3,FALSE)</f>
        <v>0.35</v>
      </c>
      <c r="L2661" s="47">
        <v>4</v>
      </c>
      <c r="M2661" s="47">
        <f>VLOOKUP(I2661,PGStock[],6,FALSE)</f>
        <v>150</v>
      </c>
      <c r="N2661" s="47">
        <f>+PGSales!$L2661*PGSales!$M2661</f>
        <v>600</v>
      </c>
    </row>
    <row r="2662" spans="1:14" hidden="1" x14ac:dyDescent="0.25">
      <c r="A2662" s="77">
        <f t="shared" si="78"/>
        <v>2025</v>
      </c>
      <c r="B2662" s="77">
        <f t="shared" si="79"/>
        <v>2</v>
      </c>
      <c r="C2662" s="73">
        <v>45692</v>
      </c>
      <c r="D2662" s="68" t="s">
        <v>64</v>
      </c>
      <c r="E2662" s="48" t="s">
        <v>512</v>
      </c>
      <c r="F2662" s="69" t="str">
        <f>VLOOKUP(E2662,Customer[],2,FALSE)</f>
        <v>Moe Thounk Pan</v>
      </c>
      <c r="G2662" s="69" t="str">
        <f>VLOOKUP(E2662,Customer[],3,FALSE)</f>
        <v>Mya Yatu Sd</v>
      </c>
      <c r="H2662" s="69" t="str">
        <f>VLOOKUP(E2662,Customer[],4,FALSE)</f>
        <v>Htauk kyant</v>
      </c>
      <c r="I2662" s="48" t="s">
        <v>23</v>
      </c>
      <c r="J2662" s="70" t="str">
        <f>VLOOKUP(I2662,PGStock[],2,FALSE)</f>
        <v>Columbus Super Red Smooth 175 Ml</v>
      </c>
      <c r="K2662" s="71">
        <f>VLOOKUP(I2662,PGStock[],3,FALSE)</f>
        <v>0.17499999999999999</v>
      </c>
      <c r="L2662" s="47">
        <v>5</v>
      </c>
      <c r="M2662" s="47">
        <f>VLOOKUP(I2662,PGStock[],6,FALSE)</f>
        <v>100</v>
      </c>
      <c r="N2662" s="47">
        <f>+PGSales!$L2662*PGSales!$M2662</f>
        <v>500</v>
      </c>
    </row>
    <row r="2663" spans="1:14" hidden="1" x14ac:dyDescent="0.25">
      <c r="A2663" s="77">
        <f t="shared" si="78"/>
        <v>2025</v>
      </c>
      <c r="B2663" s="77">
        <f t="shared" si="79"/>
        <v>2</v>
      </c>
      <c r="C2663" s="73">
        <v>45692</v>
      </c>
      <c r="D2663" s="68" t="s">
        <v>64</v>
      </c>
      <c r="E2663" s="48" t="s">
        <v>512</v>
      </c>
      <c r="F2663" s="69" t="str">
        <f>VLOOKUP(E2663,Customer[],2,FALSE)</f>
        <v>Moe Thounk Pan</v>
      </c>
      <c r="G2663" s="69" t="str">
        <f>VLOOKUP(E2663,Customer[],3,FALSE)</f>
        <v>Mya Yatu Sd</v>
      </c>
      <c r="H2663" s="69" t="str">
        <f>VLOOKUP(E2663,Customer[],4,FALSE)</f>
        <v>Htauk kyant</v>
      </c>
      <c r="I2663" s="48" t="s">
        <v>18</v>
      </c>
      <c r="J2663" s="70" t="str">
        <f>VLOOKUP(I2663,PGStock[],2,FALSE)</f>
        <v>Formula Rum 350ml</v>
      </c>
      <c r="K2663" s="71">
        <f>VLOOKUP(I2663,PGStock[],3,FALSE)</f>
        <v>0.35</v>
      </c>
      <c r="L2663" s="47">
        <v>4</v>
      </c>
      <c r="M2663" s="47">
        <f>VLOOKUP(I2663,PGStock[],6,FALSE)</f>
        <v>150</v>
      </c>
      <c r="N2663" s="47">
        <f>+PGSales!$L2663*PGSales!$M2663</f>
        <v>600</v>
      </c>
    </row>
    <row r="2664" spans="1:14" hidden="1" x14ac:dyDescent="0.25">
      <c r="A2664" s="77">
        <f t="shared" si="78"/>
        <v>2025</v>
      </c>
      <c r="B2664" s="77">
        <f t="shared" si="79"/>
        <v>2</v>
      </c>
      <c r="C2664" s="73">
        <v>45692</v>
      </c>
      <c r="D2664" s="68" t="s">
        <v>58</v>
      </c>
      <c r="E2664" s="48" t="s">
        <v>513</v>
      </c>
      <c r="F2664" s="69" t="str">
        <f>VLOOKUP(E2664,Customer[],2,FALSE)</f>
        <v>La Ware Thant</v>
      </c>
      <c r="G2664" s="69" t="str">
        <f>VLOOKUP(E2664,Customer[],3,FALSE)</f>
        <v>Kar ya Sd</v>
      </c>
      <c r="H2664" s="69" t="str">
        <f>VLOOKUP(E2664,Customer[],4,FALSE)</f>
        <v>Htauk kyant</v>
      </c>
      <c r="I2664" s="48" t="s">
        <v>25</v>
      </c>
      <c r="J2664" s="70" t="str">
        <f>VLOOKUP(I2664,PGStock[],2,FALSE)</f>
        <v>Columbus Super Red Smooth 350 Ml</v>
      </c>
      <c r="K2664" s="71">
        <f>VLOOKUP(I2664,PGStock[],3,FALSE)</f>
        <v>0.35</v>
      </c>
      <c r="L2664" s="47">
        <v>6</v>
      </c>
      <c r="M2664" s="47">
        <f>VLOOKUP(I2664,PGStock[],6,FALSE)</f>
        <v>150</v>
      </c>
      <c r="N2664" s="47">
        <f>+PGSales!$L2664*PGSales!$M2664</f>
        <v>900</v>
      </c>
    </row>
    <row r="2665" spans="1:14" hidden="1" x14ac:dyDescent="0.25">
      <c r="A2665" s="77">
        <f t="shared" si="78"/>
        <v>2025</v>
      </c>
      <c r="B2665" s="77">
        <f t="shared" si="79"/>
        <v>2</v>
      </c>
      <c r="C2665" s="73">
        <v>45692</v>
      </c>
      <c r="D2665" s="68" t="s">
        <v>58</v>
      </c>
      <c r="E2665" s="48" t="s">
        <v>513</v>
      </c>
      <c r="F2665" s="69" t="str">
        <f>VLOOKUP(E2665,Customer[],2,FALSE)</f>
        <v>La Ware Thant</v>
      </c>
      <c r="G2665" s="69" t="str">
        <f>VLOOKUP(E2665,Customer[],3,FALSE)</f>
        <v>Kar ya Sd</v>
      </c>
      <c r="H2665" s="69" t="str">
        <f>VLOOKUP(E2665,Customer[],4,FALSE)</f>
        <v>Htauk kyant</v>
      </c>
      <c r="I2665" s="48" t="s">
        <v>23</v>
      </c>
      <c r="J2665" s="70" t="str">
        <f>VLOOKUP(I2665,PGStock[],2,FALSE)</f>
        <v>Columbus Super Red Smooth 175 Ml</v>
      </c>
      <c r="K2665" s="71">
        <f>VLOOKUP(I2665,PGStock[],3,FALSE)</f>
        <v>0.17499999999999999</v>
      </c>
      <c r="L2665" s="47">
        <v>6</v>
      </c>
      <c r="M2665" s="47">
        <f>VLOOKUP(I2665,PGStock[],6,FALSE)</f>
        <v>100</v>
      </c>
      <c r="N2665" s="47">
        <f>+PGSales!$L2665*PGSales!$M2665</f>
        <v>600</v>
      </c>
    </row>
    <row r="2666" spans="1:14" hidden="1" x14ac:dyDescent="0.25">
      <c r="A2666" s="77">
        <f t="shared" si="78"/>
        <v>2025</v>
      </c>
      <c r="B2666" s="77">
        <f t="shared" si="79"/>
        <v>2</v>
      </c>
      <c r="C2666" s="73">
        <v>45692</v>
      </c>
      <c r="D2666" s="68" t="s">
        <v>58</v>
      </c>
      <c r="E2666" s="48" t="s">
        <v>513</v>
      </c>
      <c r="F2666" s="69" t="str">
        <f>VLOOKUP(E2666,Customer[],2,FALSE)</f>
        <v>La Ware Thant</v>
      </c>
      <c r="G2666" s="69" t="str">
        <f>VLOOKUP(E2666,Customer[],3,FALSE)</f>
        <v>Kar ya Sd</v>
      </c>
      <c r="H2666" s="69" t="str">
        <f>VLOOKUP(E2666,Customer[],4,FALSE)</f>
        <v>Htauk kyant</v>
      </c>
      <c r="I2666" s="48" t="s">
        <v>20</v>
      </c>
      <c r="J2666" s="70" t="str">
        <f>VLOOKUP(I2666,PGStock[],2,FALSE)</f>
        <v>Formula Rum 700ml</v>
      </c>
      <c r="K2666" s="71">
        <f>VLOOKUP(I2666,PGStock[],3,FALSE)</f>
        <v>0.7</v>
      </c>
      <c r="L2666" s="47">
        <v>3</v>
      </c>
      <c r="M2666" s="47">
        <f>VLOOKUP(I2666,PGStock[],6,FALSE)</f>
        <v>200</v>
      </c>
      <c r="N2666" s="47">
        <f>+PGSales!$L2666*PGSales!$M2666</f>
        <v>600</v>
      </c>
    </row>
    <row r="2667" spans="1:14" hidden="1" x14ac:dyDescent="0.25">
      <c r="A2667" s="77">
        <f t="shared" si="78"/>
        <v>2025</v>
      </c>
      <c r="B2667" s="77">
        <f t="shared" si="79"/>
        <v>2</v>
      </c>
      <c r="C2667" s="73">
        <v>45692</v>
      </c>
      <c r="D2667" s="68" t="s">
        <v>58</v>
      </c>
      <c r="E2667" s="48" t="s">
        <v>513</v>
      </c>
      <c r="F2667" s="69" t="str">
        <f>VLOOKUP(E2667,Customer[],2,FALSE)</f>
        <v>La Ware Thant</v>
      </c>
      <c r="G2667" s="69" t="str">
        <f>VLOOKUP(E2667,Customer[],3,FALSE)</f>
        <v>Kar ya Sd</v>
      </c>
      <c r="H2667" s="69" t="str">
        <f>VLOOKUP(E2667,Customer[],4,FALSE)</f>
        <v>Htauk kyant</v>
      </c>
      <c r="I2667" s="48" t="s">
        <v>18</v>
      </c>
      <c r="J2667" s="70" t="str">
        <f>VLOOKUP(I2667,PGStock[],2,FALSE)</f>
        <v>Formula Rum 350ml</v>
      </c>
      <c r="K2667" s="71">
        <f>VLOOKUP(I2667,PGStock[],3,FALSE)</f>
        <v>0.35</v>
      </c>
      <c r="L2667" s="47">
        <v>4</v>
      </c>
      <c r="M2667" s="47">
        <f>VLOOKUP(I2667,PGStock[],6,FALSE)</f>
        <v>150</v>
      </c>
      <c r="N2667" s="47">
        <f>+PGSales!$L2667*PGSales!$M2667</f>
        <v>600</v>
      </c>
    </row>
    <row r="2668" spans="1:14" hidden="1" x14ac:dyDescent="0.25">
      <c r="A2668" s="77">
        <f t="shared" si="78"/>
        <v>2025</v>
      </c>
      <c r="B2668" s="77">
        <f t="shared" si="79"/>
        <v>2</v>
      </c>
      <c r="C2668" s="73">
        <v>45692</v>
      </c>
      <c r="D2668" s="68" t="s">
        <v>62</v>
      </c>
      <c r="E2668" s="48" t="s">
        <v>514</v>
      </c>
      <c r="F2668" s="69" t="str">
        <f>VLOOKUP(E2668,Customer[],2,FALSE)</f>
        <v xml:space="preserve">Lue Gyi Min </v>
      </c>
      <c r="G2668" s="69" t="str">
        <f>VLOOKUP(E2668,Customer[],3,FALSE)</f>
        <v>Bounk Gyi Sd</v>
      </c>
      <c r="H2668" s="69" t="str">
        <f>VLOOKUP(E2668,Customer[],4,FALSE)</f>
        <v>Htauk kyant</v>
      </c>
      <c r="I2668" s="48" t="s">
        <v>27</v>
      </c>
      <c r="J2668" s="70" t="str">
        <f>VLOOKUP(I2668,PGStock[],2,FALSE)</f>
        <v>Columbus Super Red Smooth 700 Ml</v>
      </c>
      <c r="K2668" s="71">
        <f>VLOOKUP(I2668,PGStock[],3,FALSE)</f>
        <v>0.7</v>
      </c>
      <c r="L2668" s="47">
        <v>3</v>
      </c>
      <c r="M2668" s="47">
        <f>VLOOKUP(I2668,PGStock[],6,FALSE)</f>
        <v>200</v>
      </c>
      <c r="N2668" s="47">
        <f>+PGSales!$L2668*PGSales!$M2668</f>
        <v>600</v>
      </c>
    </row>
    <row r="2669" spans="1:14" hidden="1" x14ac:dyDescent="0.25">
      <c r="A2669" s="77">
        <f t="shared" si="78"/>
        <v>2025</v>
      </c>
      <c r="B2669" s="77">
        <f t="shared" si="79"/>
        <v>2</v>
      </c>
      <c r="C2669" s="73">
        <v>45692</v>
      </c>
      <c r="D2669" s="68" t="s">
        <v>62</v>
      </c>
      <c r="E2669" s="48" t="s">
        <v>514</v>
      </c>
      <c r="F2669" s="69" t="str">
        <f>VLOOKUP(E2669,Customer[],2,FALSE)</f>
        <v xml:space="preserve">Lue Gyi Min </v>
      </c>
      <c r="G2669" s="69" t="str">
        <f>VLOOKUP(E2669,Customer[],3,FALSE)</f>
        <v>Bounk Gyi Sd</v>
      </c>
      <c r="H2669" s="69" t="str">
        <f>VLOOKUP(E2669,Customer[],4,FALSE)</f>
        <v>Htauk kyant</v>
      </c>
      <c r="I2669" s="48" t="s">
        <v>25</v>
      </c>
      <c r="J2669" s="70" t="str">
        <f>VLOOKUP(I2669,PGStock[],2,FALSE)</f>
        <v>Columbus Super Red Smooth 350 Ml</v>
      </c>
      <c r="K2669" s="71">
        <f>VLOOKUP(I2669,PGStock[],3,FALSE)</f>
        <v>0.35</v>
      </c>
      <c r="L2669" s="47">
        <v>21</v>
      </c>
      <c r="M2669" s="47">
        <f>VLOOKUP(I2669,PGStock[],6,FALSE)</f>
        <v>150</v>
      </c>
      <c r="N2669" s="47">
        <f>+PGSales!$L2669*PGSales!$M2669</f>
        <v>3150</v>
      </c>
    </row>
    <row r="2670" spans="1:14" hidden="1" x14ac:dyDescent="0.25">
      <c r="A2670" s="77">
        <f t="shared" si="78"/>
        <v>2025</v>
      </c>
      <c r="B2670" s="77">
        <f t="shared" si="79"/>
        <v>2</v>
      </c>
      <c r="C2670" s="73">
        <v>45692</v>
      </c>
      <c r="D2670" s="68" t="s">
        <v>62</v>
      </c>
      <c r="E2670" s="48" t="s">
        <v>514</v>
      </c>
      <c r="F2670" s="69" t="str">
        <f>VLOOKUP(E2670,Customer[],2,FALSE)</f>
        <v xml:space="preserve">Lue Gyi Min </v>
      </c>
      <c r="G2670" s="69" t="str">
        <f>VLOOKUP(E2670,Customer[],3,FALSE)</f>
        <v>Bounk Gyi Sd</v>
      </c>
      <c r="H2670" s="69" t="str">
        <f>VLOOKUP(E2670,Customer[],4,FALSE)</f>
        <v>Htauk kyant</v>
      </c>
      <c r="I2670" s="48" t="s">
        <v>23</v>
      </c>
      <c r="J2670" s="70" t="str">
        <f>VLOOKUP(I2670,PGStock[],2,FALSE)</f>
        <v>Columbus Super Red Smooth 175 Ml</v>
      </c>
      <c r="K2670" s="71">
        <f>VLOOKUP(I2670,PGStock[],3,FALSE)</f>
        <v>0.17499999999999999</v>
      </c>
      <c r="L2670" s="47">
        <v>14</v>
      </c>
      <c r="M2670" s="47">
        <f>VLOOKUP(I2670,PGStock[],6,FALSE)</f>
        <v>100</v>
      </c>
      <c r="N2670" s="47">
        <f>+PGSales!$L2670*PGSales!$M2670</f>
        <v>1400</v>
      </c>
    </row>
    <row r="2671" spans="1:14" hidden="1" x14ac:dyDescent="0.25">
      <c r="A2671" s="77">
        <f t="shared" si="78"/>
        <v>2025</v>
      </c>
      <c r="B2671" s="77">
        <f t="shared" si="79"/>
        <v>2</v>
      </c>
      <c r="C2671" s="73">
        <v>45692</v>
      </c>
      <c r="D2671" s="68" t="s">
        <v>62</v>
      </c>
      <c r="E2671" s="48" t="s">
        <v>514</v>
      </c>
      <c r="F2671" s="69" t="str">
        <f>VLOOKUP(E2671,Customer[],2,FALSE)</f>
        <v xml:space="preserve">Lue Gyi Min </v>
      </c>
      <c r="G2671" s="69" t="str">
        <f>VLOOKUP(E2671,Customer[],3,FALSE)</f>
        <v>Bounk Gyi Sd</v>
      </c>
      <c r="H2671" s="69" t="str">
        <f>VLOOKUP(E2671,Customer[],4,FALSE)</f>
        <v>Htauk kyant</v>
      </c>
      <c r="I2671" s="48" t="s">
        <v>20</v>
      </c>
      <c r="J2671" s="70" t="str">
        <f>VLOOKUP(I2671,PGStock[],2,FALSE)</f>
        <v>Formula Rum 700ml</v>
      </c>
      <c r="K2671" s="71">
        <f>VLOOKUP(I2671,PGStock[],3,FALSE)</f>
        <v>0.7</v>
      </c>
      <c r="L2671" s="47">
        <v>2</v>
      </c>
      <c r="M2671" s="47">
        <f>VLOOKUP(I2671,PGStock[],6,FALSE)</f>
        <v>200</v>
      </c>
      <c r="N2671" s="47">
        <f>+PGSales!$L2671*PGSales!$M2671</f>
        <v>400</v>
      </c>
    </row>
    <row r="2672" spans="1:14" hidden="1" x14ac:dyDescent="0.25">
      <c r="A2672" s="77">
        <f t="shared" si="78"/>
        <v>2025</v>
      </c>
      <c r="B2672" s="77">
        <f t="shared" si="79"/>
        <v>2</v>
      </c>
      <c r="C2672" s="73">
        <v>45692</v>
      </c>
      <c r="D2672" s="68" t="s">
        <v>62</v>
      </c>
      <c r="E2672" s="48" t="s">
        <v>514</v>
      </c>
      <c r="F2672" s="69" t="str">
        <f>VLOOKUP(E2672,Customer[],2,FALSE)</f>
        <v xml:space="preserve">Lue Gyi Min </v>
      </c>
      <c r="G2672" s="69" t="str">
        <f>VLOOKUP(E2672,Customer[],3,FALSE)</f>
        <v>Bounk Gyi Sd</v>
      </c>
      <c r="H2672" s="69" t="str">
        <f>VLOOKUP(E2672,Customer[],4,FALSE)</f>
        <v>Htauk kyant</v>
      </c>
      <c r="I2672" s="48" t="s">
        <v>18</v>
      </c>
      <c r="J2672" s="70" t="str">
        <f>VLOOKUP(I2672,PGStock[],2,FALSE)</f>
        <v>Formula Rum 350ml</v>
      </c>
      <c r="K2672" s="71">
        <f>VLOOKUP(I2672,PGStock[],3,FALSE)</f>
        <v>0.35</v>
      </c>
      <c r="L2672" s="47">
        <v>20</v>
      </c>
      <c r="M2672" s="47">
        <f>VLOOKUP(I2672,PGStock[],6,FALSE)</f>
        <v>150</v>
      </c>
      <c r="N2672" s="47">
        <f>+PGSales!$L2672*PGSales!$M2672</f>
        <v>3000</v>
      </c>
    </row>
    <row r="2673" spans="1:14" hidden="1" x14ac:dyDescent="0.25">
      <c r="A2673" s="77">
        <f t="shared" si="78"/>
        <v>2025</v>
      </c>
      <c r="B2673" s="77">
        <f t="shared" si="79"/>
        <v>2</v>
      </c>
      <c r="C2673" s="73">
        <v>45692</v>
      </c>
      <c r="D2673" s="68" t="s">
        <v>365</v>
      </c>
      <c r="E2673" s="48" t="s">
        <v>515</v>
      </c>
      <c r="F2673" s="69" t="str">
        <f>VLOOKUP(E2673,Customer[],2,FALSE)</f>
        <v xml:space="preserve">KK </v>
      </c>
      <c r="G2673" s="69" t="str">
        <f>VLOOKUP(E2673,Customer[],3,FALSE)</f>
        <v>Oae Yin Sd</v>
      </c>
      <c r="H2673" s="69" t="str">
        <f>VLOOKUP(E2673,Customer[],4,FALSE)</f>
        <v>Htauk kyant</v>
      </c>
      <c r="I2673" s="48" t="s">
        <v>25</v>
      </c>
      <c r="J2673" s="70" t="str">
        <f>VLOOKUP(I2673,PGStock[],2,FALSE)</f>
        <v>Columbus Super Red Smooth 350 Ml</v>
      </c>
      <c r="K2673" s="71">
        <f>VLOOKUP(I2673,PGStock[],3,FALSE)</f>
        <v>0.35</v>
      </c>
      <c r="L2673" s="47">
        <v>8</v>
      </c>
      <c r="M2673" s="47">
        <f>VLOOKUP(I2673,PGStock[],6,FALSE)</f>
        <v>150</v>
      </c>
      <c r="N2673" s="47">
        <f>+PGSales!$L2673*PGSales!$M2673</f>
        <v>1200</v>
      </c>
    </row>
    <row r="2674" spans="1:14" hidden="1" x14ac:dyDescent="0.25">
      <c r="A2674" s="77">
        <f t="shared" si="78"/>
        <v>2025</v>
      </c>
      <c r="B2674" s="77">
        <f t="shared" si="79"/>
        <v>2</v>
      </c>
      <c r="C2674" s="73">
        <v>45692</v>
      </c>
      <c r="D2674" s="68" t="s">
        <v>365</v>
      </c>
      <c r="E2674" s="48" t="s">
        <v>515</v>
      </c>
      <c r="F2674" s="69" t="str">
        <f>VLOOKUP(E2674,Customer[],2,FALSE)</f>
        <v xml:space="preserve">KK </v>
      </c>
      <c r="G2674" s="69" t="str">
        <f>VLOOKUP(E2674,Customer[],3,FALSE)</f>
        <v>Oae Yin Sd</v>
      </c>
      <c r="H2674" s="69" t="str">
        <f>VLOOKUP(E2674,Customer[],4,FALSE)</f>
        <v>Htauk kyant</v>
      </c>
      <c r="I2674" s="48" t="s">
        <v>23</v>
      </c>
      <c r="J2674" s="70" t="str">
        <f>VLOOKUP(I2674,PGStock[],2,FALSE)</f>
        <v>Columbus Super Red Smooth 175 Ml</v>
      </c>
      <c r="K2674" s="71">
        <f>VLOOKUP(I2674,PGStock[],3,FALSE)</f>
        <v>0.17499999999999999</v>
      </c>
      <c r="L2674" s="47">
        <v>1</v>
      </c>
      <c r="M2674" s="47">
        <f>VLOOKUP(I2674,PGStock[],6,FALSE)</f>
        <v>100</v>
      </c>
      <c r="N2674" s="47">
        <f>+PGSales!$L2674*PGSales!$M2674</f>
        <v>100</v>
      </c>
    </row>
    <row r="2675" spans="1:14" hidden="1" x14ac:dyDescent="0.25">
      <c r="A2675" s="77">
        <f t="shared" si="78"/>
        <v>2025</v>
      </c>
      <c r="B2675" s="77">
        <f t="shared" si="79"/>
        <v>2</v>
      </c>
      <c r="C2675" s="73">
        <v>45692</v>
      </c>
      <c r="D2675" s="68" t="s">
        <v>365</v>
      </c>
      <c r="E2675" s="48" t="s">
        <v>515</v>
      </c>
      <c r="F2675" s="69" t="str">
        <f>VLOOKUP(E2675,Customer[],2,FALSE)</f>
        <v xml:space="preserve">KK </v>
      </c>
      <c r="G2675" s="69" t="str">
        <f>VLOOKUP(E2675,Customer[],3,FALSE)</f>
        <v>Oae Yin Sd</v>
      </c>
      <c r="H2675" s="69" t="str">
        <f>VLOOKUP(E2675,Customer[],4,FALSE)</f>
        <v>Htauk kyant</v>
      </c>
      <c r="I2675" s="48" t="s">
        <v>18</v>
      </c>
      <c r="J2675" s="70" t="str">
        <f>VLOOKUP(I2675,PGStock[],2,FALSE)</f>
        <v>Formula Rum 350ml</v>
      </c>
      <c r="K2675" s="71">
        <f>VLOOKUP(I2675,PGStock[],3,FALSE)</f>
        <v>0.35</v>
      </c>
      <c r="L2675" s="47">
        <v>2</v>
      </c>
      <c r="M2675" s="47">
        <f>VLOOKUP(I2675,PGStock[],6,FALSE)</f>
        <v>150</v>
      </c>
      <c r="N2675" s="47">
        <f>+PGSales!$L2675*PGSales!$M2675</f>
        <v>300</v>
      </c>
    </row>
    <row r="2676" spans="1:14" hidden="1" x14ac:dyDescent="0.25">
      <c r="A2676" s="77">
        <f t="shared" si="78"/>
        <v>2025</v>
      </c>
      <c r="B2676" s="77">
        <f t="shared" si="79"/>
        <v>2</v>
      </c>
      <c r="C2676" s="73">
        <v>45692</v>
      </c>
      <c r="D2676" s="68" t="s">
        <v>56</v>
      </c>
      <c r="E2676" s="48" t="s">
        <v>516</v>
      </c>
      <c r="F2676" s="69" t="str">
        <f>VLOOKUP(E2676,Customer[],2,FALSE)</f>
        <v>Hlaing Min</v>
      </c>
      <c r="G2676" s="69" t="str">
        <f>VLOOKUP(E2676,Customer[],3,FALSE)</f>
        <v>Than nay pin rd</v>
      </c>
      <c r="H2676" s="69" t="str">
        <f>VLOOKUP(E2676,Customer[],4,FALSE)</f>
        <v>Htauk kyant</v>
      </c>
      <c r="I2676" s="48" t="s">
        <v>25</v>
      </c>
      <c r="J2676" s="70" t="str">
        <f>VLOOKUP(I2676,PGStock[],2,FALSE)</f>
        <v>Columbus Super Red Smooth 350 Ml</v>
      </c>
      <c r="K2676" s="71">
        <f>VLOOKUP(I2676,PGStock[],3,FALSE)</f>
        <v>0.35</v>
      </c>
      <c r="L2676" s="47">
        <v>5</v>
      </c>
      <c r="M2676" s="47">
        <f>VLOOKUP(I2676,PGStock[],6,FALSE)</f>
        <v>150</v>
      </c>
      <c r="N2676" s="47">
        <f>+PGSales!$L2676*PGSales!$M2676</f>
        <v>750</v>
      </c>
    </row>
    <row r="2677" spans="1:14" hidden="1" x14ac:dyDescent="0.25">
      <c r="A2677" s="77">
        <f t="shared" si="78"/>
        <v>2025</v>
      </c>
      <c r="B2677" s="77">
        <f t="shared" si="79"/>
        <v>2</v>
      </c>
      <c r="C2677" s="73">
        <v>45692</v>
      </c>
      <c r="D2677" s="68" t="s">
        <v>56</v>
      </c>
      <c r="E2677" s="48" t="s">
        <v>516</v>
      </c>
      <c r="F2677" s="69" t="str">
        <f>VLOOKUP(E2677,Customer[],2,FALSE)</f>
        <v>Hlaing Min</v>
      </c>
      <c r="G2677" s="69" t="str">
        <f>VLOOKUP(E2677,Customer[],3,FALSE)</f>
        <v>Than nay pin rd</v>
      </c>
      <c r="H2677" s="69" t="str">
        <f>VLOOKUP(E2677,Customer[],4,FALSE)</f>
        <v>Htauk kyant</v>
      </c>
      <c r="I2677" s="48" t="s">
        <v>23</v>
      </c>
      <c r="J2677" s="70" t="str">
        <f>VLOOKUP(I2677,PGStock[],2,FALSE)</f>
        <v>Columbus Super Red Smooth 175 Ml</v>
      </c>
      <c r="K2677" s="71">
        <f>VLOOKUP(I2677,PGStock[],3,FALSE)</f>
        <v>0.17499999999999999</v>
      </c>
      <c r="L2677" s="47">
        <v>6</v>
      </c>
      <c r="M2677" s="47">
        <f>VLOOKUP(I2677,PGStock[],6,FALSE)</f>
        <v>100</v>
      </c>
      <c r="N2677" s="47">
        <f>+PGSales!$L2677*PGSales!$M2677</f>
        <v>600</v>
      </c>
    </row>
    <row r="2678" spans="1:14" hidden="1" x14ac:dyDescent="0.25">
      <c r="A2678" s="77">
        <f t="shared" si="78"/>
        <v>2025</v>
      </c>
      <c r="B2678" s="77">
        <f t="shared" si="79"/>
        <v>2</v>
      </c>
      <c r="C2678" s="73">
        <v>45692</v>
      </c>
      <c r="D2678" s="68" t="s">
        <v>56</v>
      </c>
      <c r="E2678" s="48" t="s">
        <v>516</v>
      </c>
      <c r="F2678" s="69" t="str">
        <f>VLOOKUP(E2678,Customer[],2,FALSE)</f>
        <v>Hlaing Min</v>
      </c>
      <c r="G2678" s="69" t="str">
        <f>VLOOKUP(E2678,Customer[],3,FALSE)</f>
        <v>Than nay pin rd</v>
      </c>
      <c r="H2678" s="69" t="str">
        <f>VLOOKUP(E2678,Customer[],4,FALSE)</f>
        <v>Htauk kyant</v>
      </c>
      <c r="I2678" s="48" t="s">
        <v>18</v>
      </c>
      <c r="J2678" s="70" t="str">
        <f>VLOOKUP(I2678,PGStock[],2,FALSE)</f>
        <v>Formula Rum 350ml</v>
      </c>
      <c r="K2678" s="71">
        <f>VLOOKUP(I2678,PGStock[],3,FALSE)</f>
        <v>0.35</v>
      </c>
      <c r="L2678" s="47">
        <v>2</v>
      </c>
      <c r="M2678" s="47">
        <f>VLOOKUP(I2678,PGStock[],6,FALSE)</f>
        <v>150</v>
      </c>
      <c r="N2678" s="47">
        <f>+PGSales!$L2678*PGSales!$M2678</f>
        <v>300</v>
      </c>
    </row>
    <row r="2679" spans="1:14" hidden="1" x14ac:dyDescent="0.25">
      <c r="A2679" s="77">
        <f t="shared" si="78"/>
        <v>2025</v>
      </c>
      <c r="B2679" s="77">
        <f t="shared" si="79"/>
        <v>2</v>
      </c>
      <c r="C2679" s="73">
        <v>45692</v>
      </c>
      <c r="D2679" s="68" t="s">
        <v>66</v>
      </c>
      <c r="E2679" s="48" t="s">
        <v>517</v>
      </c>
      <c r="F2679" s="69" t="str">
        <f>VLOOKUP(E2679,Customer[],2,FALSE)</f>
        <v>Y47</v>
      </c>
      <c r="G2679" s="69" t="str">
        <f>VLOOKUP(E2679,Customer[],3,FALSE)</f>
        <v>Tan Day Pin Sd</v>
      </c>
      <c r="H2679" s="69" t="str">
        <f>VLOOKUP(E2679,Customer[],4,FALSE)</f>
        <v>Htauk kyant</v>
      </c>
      <c r="I2679" s="48" t="s">
        <v>25</v>
      </c>
      <c r="J2679" s="70" t="str">
        <f>VLOOKUP(I2679,PGStock[],2,FALSE)</f>
        <v>Columbus Super Red Smooth 350 Ml</v>
      </c>
      <c r="K2679" s="71">
        <f>VLOOKUP(I2679,PGStock[],3,FALSE)</f>
        <v>0.35</v>
      </c>
      <c r="L2679" s="47">
        <v>1</v>
      </c>
      <c r="M2679" s="47">
        <f>VLOOKUP(I2679,PGStock[],6,FALSE)</f>
        <v>150</v>
      </c>
      <c r="N2679" s="47">
        <f>+PGSales!$L2679*PGSales!$M2679</f>
        <v>150</v>
      </c>
    </row>
    <row r="2680" spans="1:14" hidden="1" x14ac:dyDescent="0.25">
      <c r="A2680" s="77">
        <f t="shared" si="78"/>
        <v>2025</v>
      </c>
      <c r="B2680" s="77">
        <f t="shared" si="79"/>
        <v>2</v>
      </c>
      <c r="C2680" s="73">
        <v>45692</v>
      </c>
      <c r="D2680" s="68" t="s">
        <v>66</v>
      </c>
      <c r="E2680" s="48" t="s">
        <v>517</v>
      </c>
      <c r="F2680" s="69" t="str">
        <f>VLOOKUP(E2680,Customer[],2,FALSE)</f>
        <v>Y47</v>
      </c>
      <c r="G2680" s="69" t="str">
        <f>VLOOKUP(E2680,Customer[],3,FALSE)</f>
        <v>Tan Day Pin Sd</v>
      </c>
      <c r="H2680" s="69" t="str">
        <f>VLOOKUP(E2680,Customer[],4,FALSE)</f>
        <v>Htauk kyant</v>
      </c>
      <c r="I2680" s="48" t="s">
        <v>18</v>
      </c>
      <c r="J2680" s="70" t="str">
        <f>VLOOKUP(I2680,PGStock[],2,FALSE)</f>
        <v>Formula Rum 350ml</v>
      </c>
      <c r="K2680" s="71">
        <f>VLOOKUP(I2680,PGStock[],3,FALSE)</f>
        <v>0.35</v>
      </c>
      <c r="L2680" s="47">
        <v>3</v>
      </c>
      <c r="M2680" s="47">
        <f>VLOOKUP(I2680,PGStock[],6,FALSE)</f>
        <v>150</v>
      </c>
      <c r="N2680" s="47">
        <f>+PGSales!$L2680*PGSales!$M2680</f>
        <v>450</v>
      </c>
    </row>
    <row r="2681" spans="1:14" hidden="1" x14ac:dyDescent="0.25">
      <c r="A2681" s="77">
        <f t="shared" si="78"/>
        <v>2025</v>
      </c>
      <c r="B2681" s="77">
        <f t="shared" si="79"/>
        <v>2</v>
      </c>
      <c r="C2681" s="73">
        <v>45692</v>
      </c>
      <c r="D2681" s="68" t="s">
        <v>187</v>
      </c>
      <c r="E2681" s="48" t="s">
        <v>518</v>
      </c>
      <c r="F2681" s="69" t="str">
        <f>VLOOKUP(E2681,Customer[],2,FALSE)</f>
        <v>Shwe Nan Myint</v>
      </c>
      <c r="G2681" s="69" t="str">
        <f>VLOOKUP(E2681,Customer[],3,FALSE)</f>
        <v>Byarmasoe Sd</v>
      </c>
      <c r="H2681" s="69" t="str">
        <f>VLOOKUP(E2681,Customer[],4,FALSE)</f>
        <v>S/Okkala</v>
      </c>
      <c r="I2681" s="48" t="s">
        <v>27</v>
      </c>
      <c r="J2681" s="70" t="str">
        <f>VLOOKUP(I2681,PGStock[],2,FALSE)</f>
        <v>Columbus Super Red Smooth 700 Ml</v>
      </c>
      <c r="K2681" s="71">
        <f>VLOOKUP(I2681,PGStock[],3,FALSE)</f>
        <v>0.7</v>
      </c>
      <c r="L2681" s="47">
        <v>1</v>
      </c>
      <c r="M2681" s="47">
        <f>VLOOKUP(I2681,PGStock[],6,FALSE)</f>
        <v>200</v>
      </c>
      <c r="N2681" s="47">
        <f>+PGSales!$L2681*PGSales!$M2681</f>
        <v>200</v>
      </c>
    </row>
    <row r="2682" spans="1:14" hidden="1" x14ac:dyDescent="0.25">
      <c r="A2682" s="77">
        <f t="shared" si="78"/>
        <v>2025</v>
      </c>
      <c r="B2682" s="77">
        <f t="shared" si="79"/>
        <v>2</v>
      </c>
      <c r="C2682" s="73">
        <v>45692</v>
      </c>
      <c r="D2682" s="68" t="s">
        <v>187</v>
      </c>
      <c r="E2682" s="48" t="s">
        <v>518</v>
      </c>
      <c r="F2682" s="69" t="str">
        <f>VLOOKUP(E2682,Customer[],2,FALSE)</f>
        <v>Shwe Nan Myint</v>
      </c>
      <c r="G2682" s="69" t="str">
        <f>VLOOKUP(E2682,Customer[],3,FALSE)</f>
        <v>Byarmasoe Sd</v>
      </c>
      <c r="H2682" s="69" t="str">
        <f>VLOOKUP(E2682,Customer[],4,FALSE)</f>
        <v>S/Okkala</v>
      </c>
      <c r="I2682" s="48" t="s">
        <v>25</v>
      </c>
      <c r="J2682" s="70" t="str">
        <f>VLOOKUP(I2682,PGStock[],2,FALSE)</f>
        <v>Columbus Super Red Smooth 350 Ml</v>
      </c>
      <c r="K2682" s="71">
        <f>VLOOKUP(I2682,PGStock[],3,FALSE)</f>
        <v>0.35</v>
      </c>
      <c r="L2682" s="47">
        <v>3</v>
      </c>
      <c r="M2682" s="47">
        <f>VLOOKUP(I2682,PGStock[],6,FALSE)</f>
        <v>150</v>
      </c>
      <c r="N2682" s="47">
        <f>+PGSales!$L2682*PGSales!$M2682</f>
        <v>450</v>
      </c>
    </row>
    <row r="2683" spans="1:14" hidden="1" x14ac:dyDescent="0.25">
      <c r="A2683" s="77">
        <f t="shared" si="78"/>
        <v>2025</v>
      </c>
      <c r="B2683" s="77">
        <f t="shared" si="79"/>
        <v>2</v>
      </c>
      <c r="C2683" s="73">
        <v>45692</v>
      </c>
      <c r="D2683" s="68" t="s">
        <v>187</v>
      </c>
      <c r="E2683" s="48" t="s">
        <v>518</v>
      </c>
      <c r="F2683" s="69" t="str">
        <f>VLOOKUP(E2683,Customer[],2,FALSE)</f>
        <v>Shwe Nan Myint</v>
      </c>
      <c r="G2683" s="69" t="str">
        <f>VLOOKUP(E2683,Customer[],3,FALSE)</f>
        <v>Byarmasoe Sd</v>
      </c>
      <c r="H2683" s="69" t="str">
        <f>VLOOKUP(E2683,Customer[],4,FALSE)</f>
        <v>S/Okkala</v>
      </c>
      <c r="I2683" s="48" t="s">
        <v>18</v>
      </c>
      <c r="J2683" s="70" t="str">
        <f>VLOOKUP(I2683,PGStock[],2,FALSE)</f>
        <v>Formula Rum 350ml</v>
      </c>
      <c r="K2683" s="71">
        <f>VLOOKUP(I2683,PGStock[],3,FALSE)</f>
        <v>0.35</v>
      </c>
      <c r="L2683" s="47">
        <v>3</v>
      </c>
      <c r="M2683" s="47">
        <f>VLOOKUP(I2683,PGStock[],6,FALSE)</f>
        <v>150</v>
      </c>
      <c r="N2683" s="47">
        <f>+PGSales!$L2683*PGSales!$M2683</f>
        <v>450</v>
      </c>
    </row>
    <row r="2684" spans="1:14" hidden="1" x14ac:dyDescent="0.25">
      <c r="A2684" s="77">
        <f t="shared" si="78"/>
        <v>2025</v>
      </c>
      <c r="B2684" s="77">
        <f t="shared" si="79"/>
        <v>2</v>
      </c>
      <c r="C2684" s="73">
        <v>45692</v>
      </c>
      <c r="D2684" s="68" t="s">
        <v>0</v>
      </c>
      <c r="E2684" s="48" t="s">
        <v>474</v>
      </c>
      <c r="F2684" s="69" t="str">
        <f>VLOOKUP(E2684,Customer[],2,FALSE)</f>
        <v>May</v>
      </c>
      <c r="G2684" s="69" t="str">
        <f>VLOOKUP(E2684,Customer[],3,FALSE)</f>
        <v>Shin Thita Sd</v>
      </c>
      <c r="H2684" s="69" t="str">
        <f>VLOOKUP(E2684,Customer[],4,FALSE)</f>
        <v>S/Okkala</v>
      </c>
      <c r="I2684" s="48" t="s">
        <v>25</v>
      </c>
      <c r="J2684" s="70" t="str">
        <f>VLOOKUP(I2684,PGStock[],2,FALSE)</f>
        <v>Columbus Super Red Smooth 350 Ml</v>
      </c>
      <c r="K2684" s="71">
        <f>VLOOKUP(I2684,PGStock[],3,FALSE)</f>
        <v>0.35</v>
      </c>
      <c r="L2684" s="47">
        <v>1</v>
      </c>
      <c r="M2684" s="47">
        <f>VLOOKUP(I2684,PGStock[],6,FALSE)</f>
        <v>150</v>
      </c>
      <c r="N2684" s="47">
        <f>+PGSales!$L2684*PGSales!$M2684</f>
        <v>150</v>
      </c>
    </row>
    <row r="2685" spans="1:14" hidden="1" x14ac:dyDescent="0.25">
      <c r="A2685" s="77">
        <f t="shared" si="78"/>
        <v>2025</v>
      </c>
      <c r="B2685" s="77">
        <f t="shared" si="79"/>
        <v>2</v>
      </c>
      <c r="C2685" s="73">
        <v>45692</v>
      </c>
      <c r="D2685" s="68" t="s">
        <v>0</v>
      </c>
      <c r="E2685" s="48" t="s">
        <v>474</v>
      </c>
      <c r="F2685" s="69" t="str">
        <f>VLOOKUP(E2685,Customer[],2,FALSE)</f>
        <v>May</v>
      </c>
      <c r="G2685" s="69" t="str">
        <f>VLOOKUP(E2685,Customer[],3,FALSE)</f>
        <v>Shin Thita Sd</v>
      </c>
      <c r="H2685" s="69" t="str">
        <f>VLOOKUP(E2685,Customer[],4,FALSE)</f>
        <v>S/Okkala</v>
      </c>
      <c r="I2685" s="48" t="s">
        <v>23</v>
      </c>
      <c r="J2685" s="70" t="str">
        <f>VLOOKUP(I2685,PGStock[],2,FALSE)</f>
        <v>Columbus Super Red Smooth 175 Ml</v>
      </c>
      <c r="K2685" s="71">
        <f>VLOOKUP(I2685,PGStock[],3,FALSE)</f>
        <v>0.17499999999999999</v>
      </c>
      <c r="L2685" s="47">
        <v>3</v>
      </c>
      <c r="M2685" s="47">
        <f>VLOOKUP(I2685,PGStock[],6,FALSE)</f>
        <v>100</v>
      </c>
      <c r="N2685" s="47">
        <f>+PGSales!$L2685*PGSales!$M2685</f>
        <v>300</v>
      </c>
    </row>
    <row r="2686" spans="1:14" hidden="1" x14ac:dyDescent="0.25">
      <c r="A2686" s="77">
        <f t="shared" si="78"/>
        <v>2025</v>
      </c>
      <c r="B2686" s="77">
        <f t="shared" si="79"/>
        <v>2</v>
      </c>
      <c r="C2686" s="73">
        <v>45692</v>
      </c>
      <c r="D2686" s="68" t="s">
        <v>115</v>
      </c>
      <c r="E2686" s="48" t="s">
        <v>520</v>
      </c>
      <c r="F2686" s="69" t="str">
        <f>VLOOKUP(E2686,Customer[],2,FALSE)</f>
        <v>Kaung Myant</v>
      </c>
      <c r="G2686" s="69" t="str">
        <f>VLOOKUP(E2686,Customer[],3,FALSE)</f>
        <v>Myinttar (11)Sd</v>
      </c>
      <c r="H2686" s="69" t="str">
        <f>VLOOKUP(E2686,Customer[],4,FALSE)</f>
        <v>S/Okkala</v>
      </c>
      <c r="I2686" s="48" t="s">
        <v>27</v>
      </c>
      <c r="J2686" s="70" t="str">
        <f>VLOOKUP(I2686,PGStock[],2,FALSE)</f>
        <v>Columbus Super Red Smooth 700 Ml</v>
      </c>
      <c r="K2686" s="71">
        <f>VLOOKUP(I2686,PGStock[],3,FALSE)</f>
        <v>0.7</v>
      </c>
      <c r="L2686" s="47">
        <v>1</v>
      </c>
      <c r="M2686" s="47">
        <f>VLOOKUP(I2686,PGStock[],6,FALSE)</f>
        <v>200</v>
      </c>
      <c r="N2686" s="47">
        <f>+PGSales!$L2686*PGSales!$M2686</f>
        <v>200</v>
      </c>
    </row>
    <row r="2687" spans="1:14" hidden="1" x14ac:dyDescent="0.25">
      <c r="A2687" s="77">
        <f t="shared" si="78"/>
        <v>2025</v>
      </c>
      <c r="B2687" s="77">
        <f t="shared" si="79"/>
        <v>2</v>
      </c>
      <c r="C2687" s="73">
        <v>45692</v>
      </c>
      <c r="D2687" s="68" t="s">
        <v>115</v>
      </c>
      <c r="E2687" s="48" t="s">
        <v>520</v>
      </c>
      <c r="F2687" s="69" t="str">
        <f>VLOOKUP(E2687,Customer[],2,FALSE)</f>
        <v>Kaung Myant</v>
      </c>
      <c r="G2687" s="69" t="str">
        <f>VLOOKUP(E2687,Customer[],3,FALSE)</f>
        <v>Myinttar (11)Sd</v>
      </c>
      <c r="H2687" s="69" t="str">
        <f>VLOOKUP(E2687,Customer[],4,FALSE)</f>
        <v>S/Okkala</v>
      </c>
      <c r="I2687" s="48" t="s">
        <v>25</v>
      </c>
      <c r="J2687" s="70" t="str">
        <f>VLOOKUP(I2687,PGStock[],2,FALSE)</f>
        <v>Columbus Super Red Smooth 350 Ml</v>
      </c>
      <c r="K2687" s="71">
        <f>VLOOKUP(I2687,PGStock[],3,FALSE)</f>
        <v>0.35</v>
      </c>
      <c r="L2687" s="47">
        <v>1</v>
      </c>
      <c r="M2687" s="47">
        <f>VLOOKUP(I2687,PGStock[],6,FALSE)</f>
        <v>150</v>
      </c>
      <c r="N2687" s="47">
        <f>+PGSales!$L2687*PGSales!$M2687</f>
        <v>150</v>
      </c>
    </row>
    <row r="2688" spans="1:14" hidden="1" x14ac:dyDescent="0.25">
      <c r="A2688" s="77">
        <f t="shared" si="78"/>
        <v>2025</v>
      </c>
      <c r="B2688" s="77">
        <f t="shared" si="79"/>
        <v>2</v>
      </c>
      <c r="C2688" s="73">
        <v>45692</v>
      </c>
      <c r="D2688" s="68" t="s">
        <v>115</v>
      </c>
      <c r="E2688" s="48" t="s">
        <v>520</v>
      </c>
      <c r="F2688" s="69" t="str">
        <f>VLOOKUP(E2688,Customer[],2,FALSE)</f>
        <v>Kaung Myant</v>
      </c>
      <c r="G2688" s="69" t="str">
        <f>VLOOKUP(E2688,Customer[],3,FALSE)</f>
        <v>Myinttar (11)Sd</v>
      </c>
      <c r="H2688" s="69" t="str">
        <f>VLOOKUP(E2688,Customer[],4,FALSE)</f>
        <v>S/Okkala</v>
      </c>
      <c r="I2688" s="48" t="s">
        <v>18</v>
      </c>
      <c r="J2688" s="70" t="str">
        <f>VLOOKUP(I2688,PGStock[],2,FALSE)</f>
        <v>Formula Rum 350ml</v>
      </c>
      <c r="K2688" s="71">
        <f>VLOOKUP(I2688,PGStock[],3,FALSE)</f>
        <v>0.35</v>
      </c>
      <c r="L2688" s="47">
        <v>2</v>
      </c>
      <c r="M2688" s="47">
        <f>VLOOKUP(I2688,PGStock[],6,FALSE)</f>
        <v>150</v>
      </c>
      <c r="N2688" s="47">
        <f>+PGSales!$L2688*PGSales!$M2688</f>
        <v>300</v>
      </c>
    </row>
    <row r="2689" spans="1:14" hidden="1" x14ac:dyDescent="0.25">
      <c r="A2689" s="77">
        <f t="shared" si="78"/>
        <v>2025</v>
      </c>
      <c r="B2689" s="77">
        <f t="shared" si="79"/>
        <v>2</v>
      </c>
      <c r="C2689" s="73">
        <v>45692</v>
      </c>
      <c r="D2689" s="68" t="s">
        <v>1</v>
      </c>
      <c r="E2689" s="48" t="s">
        <v>521</v>
      </c>
      <c r="F2689" s="69" t="str">
        <f>VLOOKUP(E2689,Customer[],2,FALSE)</f>
        <v>Ko Chit Twe</v>
      </c>
      <c r="G2689" s="69" t="str">
        <f>VLOOKUP(E2689,Customer[],3,FALSE)</f>
        <v>LokaLaweYal Sd</v>
      </c>
      <c r="H2689" s="69" t="str">
        <f>VLOOKUP(E2689,Customer[],4,FALSE)</f>
        <v>S/Okkala</v>
      </c>
      <c r="I2689" s="48" t="s">
        <v>27</v>
      </c>
      <c r="J2689" s="70" t="str">
        <f>VLOOKUP(I2689,PGStock[],2,FALSE)</f>
        <v>Columbus Super Red Smooth 700 Ml</v>
      </c>
      <c r="K2689" s="71">
        <f>VLOOKUP(I2689,PGStock[],3,FALSE)</f>
        <v>0.7</v>
      </c>
      <c r="L2689" s="47">
        <v>1</v>
      </c>
      <c r="M2689" s="47">
        <f>VLOOKUP(I2689,PGStock[],6,FALSE)</f>
        <v>200</v>
      </c>
      <c r="N2689" s="47">
        <f>+PGSales!$L2689*PGSales!$M2689</f>
        <v>200</v>
      </c>
    </row>
    <row r="2690" spans="1:14" hidden="1" x14ac:dyDescent="0.25">
      <c r="A2690" s="77">
        <f t="shared" si="78"/>
        <v>2025</v>
      </c>
      <c r="B2690" s="77">
        <f t="shared" si="79"/>
        <v>2</v>
      </c>
      <c r="C2690" s="73">
        <v>45692</v>
      </c>
      <c r="D2690" s="68" t="s">
        <v>1</v>
      </c>
      <c r="E2690" s="48" t="s">
        <v>521</v>
      </c>
      <c r="F2690" s="69" t="str">
        <f>VLOOKUP(E2690,Customer[],2,FALSE)</f>
        <v>Ko Chit Twe</v>
      </c>
      <c r="G2690" s="69" t="str">
        <f>VLOOKUP(E2690,Customer[],3,FALSE)</f>
        <v>LokaLaweYal Sd</v>
      </c>
      <c r="H2690" s="69" t="str">
        <f>VLOOKUP(E2690,Customer[],4,FALSE)</f>
        <v>S/Okkala</v>
      </c>
      <c r="I2690" s="48" t="s">
        <v>25</v>
      </c>
      <c r="J2690" s="70" t="str">
        <f>VLOOKUP(I2690,PGStock[],2,FALSE)</f>
        <v>Columbus Super Red Smooth 350 Ml</v>
      </c>
      <c r="K2690" s="71">
        <f>VLOOKUP(I2690,PGStock[],3,FALSE)</f>
        <v>0.35</v>
      </c>
      <c r="L2690" s="47">
        <v>8</v>
      </c>
      <c r="M2690" s="47">
        <f>VLOOKUP(I2690,PGStock[],6,FALSE)</f>
        <v>150</v>
      </c>
      <c r="N2690" s="47">
        <f>+PGSales!$L2690*PGSales!$M2690</f>
        <v>1200</v>
      </c>
    </row>
    <row r="2691" spans="1:14" hidden="1" x14ac:dyDescent="0.25">
      <c r="A2691" s="77">
        <f t="shared" si="78"/>
        <v>2025</v>
      </c>
      <c r="B2691" s="77">
        <f t="shared" si="79"/>
        <v>2</v>
      </c>
      <c r="C2691" s="73">
        <v>45692</v>
      </c>
      <c r="D2691" s="68" t="s">
        <v>1</v>
      </c>
      <c r="E2691" s="48" t="s">
        <v>521</v>
      </c>
      <c r="F2691" s="69" t="str">
        <f>VLOOKUP(E2691,Customer[],2,FALSE)</f>
        <v>Ko Chit Twe</v>
      </c>
      <c r="G2691" s="69" t="str">
        <f>VLOOKUP(E2691,Customer[],3,FALSE)</f>
        <v>LokaLaweYal Sd</v>
      </c>
      <c r="H2691" s="69" t="str">
        <f>VLOOKUP(E2691,Customer[],4,FALSE)</f>
        <v>S/Okkala</v>
      </c>
      <c r="I2691" s="48" t="s">
        <v>23</v>
      </c>
      <c r="J2691" s="70" t="str">
        <f>VLOOKUP(I2691,PGStock[],2,FALSE)</f>
        <v>Columbus Super Red Smooth 175 Ml</v>
      </c>
      <c r="K2691" s="71">
        <f>VLOOKUP(I2691,PGStock[],3,FALSE)</f>
        <v>0.17499999999999999</v>
      </c>
      <c r="L2691" s="47">
        <v>2</v>
      </c>
      <c r="M2691" s="47">
        <f>VLOOKUP(I2691,PGStock[],6,FALSE)</f>
        <v>100</v>
      </c>
      <c r="N2691" s="47">
        <f>+PGSales!$L2691*PGSales!$M2691</f>
        <v>200</v>
      </c>
    </row>
    <row r="2692" spans="1:14" hidden="1" x14ac:dyDescent="0.25">
      <c r="A2692" s="77">
        <f t="shared" si="78"/>
        <v>2025</v>
      </c>
      <c r="B2692" s="77">
        <f t="shared" si="79"/>
        <v>2</v>
      </c>
      <c r="C2692" s="73">
        <v>45692</v>
      </c>
      <c r="D2692" s="68" t="s">
        <v>186</v>
      </c>
      <c r="E2692" s="48" t="s">
        <v>522</v>
      </c>
      <c r="F2692" s="69" t="str">
        <f>VLOOKUP(E2692,Customer[],2,FALSE)</f>
        <v>Shine</v>
      </c>
      <c r="G2692" s="69" t="str">
        <f>VLOOKUP(E2692,Customer[],3,FALSE)</f>
        <v>Loke Thar Sd</v>
      </c>
      <c r="H2692" s="69" t="str">
        <f>VLOOKUP(E2692,Customer[],4,FALSE)</f>
        <v>S/Okkala</v>
      </c>
      <c r="I2692" s="48" t="s">
        <v>25</v>
      </c>
      <c r="J2692" s="70" t="str">
        <f>VLOOKUP(I2692,PGStock[],2,FALSE)</f>
        <v>Columbus Super Red Smooth 350 Ml</v>
      </c>
      <c r="K2692" s="71">
        <f>VLOOKUP(I2692,PGStock[],3,FALSE)</f>
        <v>0.35</v>
      </c>
      <c r="L2692" s="47">
        <v>5</v>
      </c>
      <c r="M2692" s="47">
        <f>VLOOKUP(I2692,PGStock[],6,FALSE)</f>
        <v>150</v>
      </c>
      <c r="N2692" s="47">
        <f>+PGSales!$L2692*PGSales!$M2692</f>
        <v>750</v>
      </c>
    </row>
    <row r="2693" spans="1:14" hidden="1" x14ac:dyDescent="0.25">
      <c r="A2693" s="77">
        <f t="shared" si="78"/>
        <v>2025</v>
      </c>
      <c r="B2693" s="77">
        <f t="shared" si="79"/>
        <v>2</v>
      </c>
      <c r="C2693" s="73">
        <v>45692</v>
      </c>
      <c r="D2693" s="68" t="s">
        <v>186</v>
      </c>
      <c r="E2693" s="48" t="s">
        <v>522</v>
      </c>
      <c r="F2693" s="69" t="str">
        <f>VLOOKUP(E2693,Customer[],2,FALSE)</f>
        <v>Shine</v>
      </c>
      <c r="G2693" s="69" t="str">
        <f>VLOOKUP(E2693,Customer[],3,FALSE)</f>
        <v>Loke Thar Sd</v>
      </c>
      <c r="H2693" s="69" t="str">
        <f>VLOOKUP(E2693,Customer[],4,FALSE)</f>
        <v>S/Okkala</v>
      </c>
      <c r="I2693" s="48" t="s">
        <v>18</v>
      </c>
      <c r="J2693" s="70" t="str">
        <f>VLOOKUP(I2693,PGStock[],2,FALSE)</f>
        <v>Formula Rum 350ml</v>
      </c>
      <c r="K2693" s="71">
        <f>VLOOKUP(I2693,PGStock[],3,FALSE)</f>
        <v>0.35</v>
      </c>
      <c r="L2693" s="47">
        <v>1</v>
      </c>
      <c r="M2693" s="47">
        <f>VLOOKUP(I2693,PGStock[],6,FALSE)</f>
        <v>150</v>
      </c>
      <c r="N2693" s="47">
        <f>+PGSales!$L2693*PGSales!$M2693</f>
        <v>150</v>
      </c>
    </row>
    <row r="2694" spans="1:14" hidden="1" x14ac:dyDescent="0.25">
      <c r="A2694" s="77">
        <f t="shared" si="78"/>
        <v>2025</v>
      </c>
      <c r="B2694" s="77">
        <f t="shared" si="79"/>
        <v>2</v>
      </c>
      <c r="C2694" s="73">
        <v>45692</v>
      </c>
      <c r="D2694" s="68" t="s">
        <v>2</v>
      </c>
      <c r="E2694" s="48" t="s">
        <v>523</v>
      </c>
      <c r="F2694" s="69" t="str">
        <f>VLOOKUP(E2694,Customer[],2,FALSE)</f>
        <v>Venus</v>
      </c>
      <c r="G2694" s="69" t="str">
        <f>VLOOKUP(E2694,Customer[],3,FALSE)</f>
        <v>LokaLaweYal Sd</v>
      </c>
      <c r="H2694" s="69" t="str">
        <f>VLOOKUP(E2694,Customer[],4,FALSE)</f>
        <v>S/Okkala</v>
      </c>
      <c r="I2694" s="48" t="s">
        <v>25</v>
      </c>
      <c r="J2694" s="70" t="str">
        <f>VLOOKUP(I2694,PGStock[],2,FALSE)</f>
        <v>Columbus Super Red Smooth 350 Ml</v>
      </c>
      <c r="K2694" s="71">
        <f>VLOOKUP(I2694,PGStock[],3,FALSE)</f>
        <v>0.35</v>
      </c>
      <c r="L2694" s="47">
        <v>3</v>
      </c>
      <c r="M2694" s="47">
        <f>VLOOKUP(I2694,PGStock[],6,FALSE)</f>
        <v>150</v>
      </c>
      <c r="N2694" s="47">
        <f>+PGSales!$L2694*PGSales!$M2694</f>
        <v>450</v>
      </c>
    </row>
    <row r="2695" spans="1:14" hidden="1" x14ac:dyDescent="0.25">
      <c r="A2695" s="77">
        <f t="shared" si="78"/>
        <v>2025</v>
      </c>
      <c r="B2695" s="77">
        <f t="shared" si="79"/>
        <v>2</v>
      </c>
      <c r="C2695" s="73">
        <v>45692</v>
      </c>
      <c r="D2695" s="68" t="s">
        <v>2</v>
      </c>
      <c r="E2695" s="48" t="s">
        <v>523</v>
      </c>
      <c r="F2695" s="69" t="str">
        <f>VLOOKUP(E2695,Customer[],2,FALSE)</f>
        <v>Venus</v>
      </c>
      <c r="G2695" s="69" t="str">
        <f>VLOOKUP(E2695,Customer[],3,FALSE)</f>
        <v>LokaLaweYal Sd</v>
      </c>
      <c r="H2695" s="69" t="str">
        <f>VLOOKUP(E2695,Customer[],4,FALSE)</f>
        <v>S/Okkala</v>
      </c>
      <c r="I2695" s="48" t="s">
        <v>23</v>
      </c>
      <c r="J2695" s="70" t="str">
        <f>VLOOKUP(I2695,PGStock[],2,FALSE)</f>
        <v>Columbus Super Red Smooth 175 Ml</v>
      </c>
      <c r="K2695" s="71">
        <f>VLOOKUP(I2695,PGStock[],3,FALSE)</f>
        <v>0.17499999999999999</v>
      </c>
      <c r="L2695" s="47">
        <v>1</v>
      </c>
      <c r="M2695" s="47">
        <f>VLOOKUP(I2695,PGStock[],6,FALSE)</f>
        <v>100</v>
      </c>
      <c r="N2695" s="47">
        <f>+PGSales!$L2695*PGSales!$M2695</f>
        <v>100</v>
      </c>
    </row>
    <row r="2696" spans="1:14" hidden="1" x14ac:dyDescent="0.25">
      <c r="A2696" s="77">
        <f t="shared" si="78"/>
        <v>2025</v>
      </c>
      <c r="B2696" s="77">
        <f t="shared" si="79"/>
        <v>2</v>
      </c>
      <c r="C2696" s="73">
        <v>45692</v>
      </c>
      <c r="D2696" s="68" t="s">
        <v>2</v>
      </c>
      <c r="E2696" s="48" t="s">
        <v>523</v>
      </c>
      <c r="F2696" s="69" t="str">
        <f>VLOOKUP(E2696,Customer[],2,FALSE)</f>
        <v>Venus</v>
      </c>
      <c r="G2696" s="69" t="str">
        <f>VLOOKUP(E2696,Customer[],3,FALSE)</f>
        <v>LokaLaweYal Sd</v>
      </c>
      <c r="H2696" s="69" t="str">
        <f>VLOOKUP(E2696,Customer[],4,FALSE)</f>
        <v>S/Okkala</v>
      </c>
      <c r="I2696" s="48" t="s">
        <v>18</v>
      </c>
      <c r="J2696" s="70" t="str">
        <f>VLOOKUP(I2696,PGStock[],2,FALSE)</f>
        <v>Formula Rum 350ml</v>
      </c>
      <c r="K2696" s="71">
        <f>VLOOKUP(I2696,PGStock[],3,FALSE)</f>
        <v>0.35</v>
      </c>
      <c r="L2696" s="47">
        <v>3</v>
      </c>
      <c r="M2696" s="47">
        <f>VLOOKUP(I2696,PGStock[],6,FALSE)</f>
        <v>150</v>
      </c>
      <c r="N2696" s="47">
        <f>+PGSales!$L2696*PGSales!$M2696</f>
        <v>450</v>
      </c>
    </row>
    <row r="2697" spans="1:14" hidden="1" x14ac:dyDescent="0.25">
      <c r="A2697" s="77">
        <f t="shared" si="78"/>
        <v>2025</v>
      </c>
      <c r="B2697" s="77">
        <f t="shared" si="79"/>
        <v>2</v>
      </c>
      <c r="C2697" s="73">
        <v>45692</v>
      </c>
      <c r="D2697" s="68" t="s">
        <v>68</v>
      </c>
      <c r="E2697" s="48" t="s">
        <v>524</v>
      </c>
      <c r="F2697" s="69" t="str">
        <f>VLOOKUP(E2697,Customer[],2,FALSE)</f>
        <v>Ngwe Khaing</v>
      </c>
      <c r="G2697" s="69" t="str">
        <f>VLOOKUP(E2697,Customer[],3,FALSE)</f>
        <v>Baya Thinkyan Sd</v>
      </c>
      <c r="H2697" s="69" t="str">
        <f>VLOOKUP(E2697,Customer[],4,FALSE)</f>
        <v>S/Okkala</v>
      </c>
      <c r="I2697" s="48" t="s">
        <v>18</v>
      </c>
      <c r="J2697" s="70" t="str">
        <f>VLOOKUP(I2697,PGStock[],2,FALSE)</f>
        <v>Formula Rum 350ml</v>
      </c>
      <c r="K2697" s="71">
        <f>VLOOKUP(I2697,PGStock[],3,FALSE)</f>
        <v>0.35</v>
      </c>
      <c r="L2697" s="47">
        <v>1</v>
      </c>
      <c r="M2697" s="47">
        <f>VLOOKUP(I2697,PGStock[],6,FALSE)</f>
        <v>150</v>
      </c>
      <c r="N2697" s="47">
        <f>+PGSales!$L2697*PGSales!$M2697</f>
        <v>150</v>
      </c>
    </row>
    <row r="2698" spans="1:14" hidden="1" x14ac:dyDescent="0.25">
      <c r="A2698" s="77">
        <f t="shared" si="78"/>
        <v>2025</v>
      </c>
      <c r="B2698" s="77">
        <f t="shared" si="79"/>
        <v>2</v>
      </c>
      <c r="C2698" s="73">
        <v>45692</v>
      </c>
      <c r="D2698" s="68" t="s">
        <v>70</v>
      </c>
      <c r="E2698" s="48">
        <v>124</v>
      </c>
      <c r="F2698" s="69" t="str">
        <f>VLOOKUP(E2698,Customer[],2,FALSE)</f>
        <v>124 Store</v>
      </c>
      <c r="G2698" s="69" t="str">
        <f>VLOOKUP(E2698,Customer[],3,FALSE)</f>
        <v>Padamyar Rd</v>
      </c>
      <c r="H2698" s="69" t="str">
        <f>VLOOKUP(E2698,Customer[],4,FALSE)</f>
        <v>Hlaing Thar Yar</v>
      </c>
      <c r="I2698" s="48" t="s">
        <v>117</v>
      </c>
      <c r="J2698" s="70" t="str">
        <f>VLOOKUP(I2698,PGStock[],2,FALSE)</f>
        <v>ဒဂုံမန်ကျည်း ကော်ဗူး (1 Liter)</v>
      </c>
      <c r="K2698" s="71">
        <f>VLOOKUP(I2698,PGStock[],3,FALSE)</f>
        <v>1</v>
      </c>
      <c r="L2698" s="47">
        <v>1</v>
      </c>
      <c r="M2698" s="47">
        <f>VLOOKUP(I2698,PGStock[],6,FALSE)</f>
        <v>100</v>
      </c>
      <c r="N2698" s="47">
        <f>+PGSales!$L2698*PGSales!$M2698</f>
        <v>100</v>
      </c>
    </row>
    <row r="2699" spans="1:14" hidden="1" x14ac:dyDescent="0.25">
      <c r="A2699" s="77">
        <f t="shared" si="78"/>
        <v>2025</v>
      </c>
      <c r="B2699" s="77">
        <f t="shared" si="79"/>
        <v>2</v>
      </c>
      <c r="C2699" s="73">
        <v>45692</v>
      </c>
      <c r="D2699" s="68" t="s">
        <v>70</v>
      </c>
      <c r="E2699" s="48">
        <v>124</v>
      </c>
      <c r="F2699" s="69" t="str">
        <f>VLOOKUP(E2699,Customer[],2,FALSE)</f>
        <v>124 Store</v>
      </c>
      <c r="G2699" s="69" t="str">
        <f>VLOOKUP(E2699,Customer[],3,FALSE)</f>
        <v>Padamyar Rd</v>
      </c>
      <c r="H2699" s="69" t="str">
        <f>VLOOKUP(E2699,Customer[],4,FALSE)</f>
        <v>Hlaing Thar Yar</v>
      </c>
      <c r="I2699" s="48" t="s">
        <v>18</v>
      </c>
      <c r="J2699" s="70" t="str">
        <f>VLOOKUP(I2699,PGStock[],2,FALSE)</f>
        <v>Formula Rum 350ml</v>
      </c>
      <c r="K2699" s="71">
        <f>VLOOKUP(I2699,PGStock[],3,FALSE)</f>
        <v>0.35</v>
      </c>
      <c r="L2699" s="47">
        <v>6</v>
      </c>
      <c r="M2699" s="47">
        <f>VLOOKUP(I2699,PGStock[],6,FALSE)</f>
        <v>150</v>
      </c>
      <c r="N2699" s="47">
        <f>+PGSales!$L2699*PGSales!$M2699</f>
        <v>900</v>
      </c>
    </row>
    <row r="2700" spans="1:14" hidden="1" x14ac:dyDescent="0.25">
      <c r="A2700" s="77">
        <f t="shared" si="78"/>
        <v>2025</v>
      </c>
      <c r="B2700" s="77">
        <f t="shared" si="79"/>
        <v>2</v>
      </c>
      <c r="C2700" s="73">
        <v>45692</v>
      </c>
      <c r="D2700" s="68" t="s">
        <v>367</v>
      </c>
      <c r="E2700" s="48" t="s">
        <v>467</v>
      </c>
      <c r="F2700" s="69" t="str">
        <f>VLOOKUP(E2700,Customer[],2,FALSE)</f>
        <v>ANT Store</v>
      </c>
      <c r="G2700" s="69" t="str">
        <f>VLOOKUP(E2700,Customer[],3,FALSE)</f>
        <v>Sake kan Thar Rd</v>
      </c>
      <c r="H2700" s="69" t="str">
        <f>VLOOKUP(E2700,Customer[],4,FALSE)</f>
        <v>Hlaing Thar Yar</v>
      </c>
      <c r="I2700" s="48" t="s">
        <v>117</v>
      </c>
      <c r="J2700" s="70" t="str">
        <f>VLOOKUP(I2700,PGStock[],2,FALSE)</f>
        <v>ဒဂုံမန်ကျည်း ကော်ဗူး (1 Liter)</v>
      </c>
      <c r="K2700" s="71">
        <f>VLOOKUP(I2700,PGStock[],3,FALSE)</f>
        <v>1</v>
      </c>
      <c r="L2700" s="47">
        <v>4</v>
      </c>
      <c r="M2700" s="47">
        <f>VLOOKUP(I2700,PGStock[],6,FALSE)</f>
        <v>100</v>
      </c>
      <c r="N2700" s="47">
        <f>+PGSales!$L2700*PGSales!$M2700</f>
        <v>400</v>
      </c>
    </row>
    <row r="2701" spans="1:14" hidden="1" x14ac:dyDescent="0.25">
      <c r="A2701" s="77">
        <f t="shared" si="78"/>
        <v>2025</v>
      </c>
      <c r="B2701" s="77">
        <f t="shared" si="79"/>
        <v>2</v>
      </c>
      <c r="C2701" s="73">
        <v>45692</v>
      </c>
      <c r="D2701" s="68" t="s">
        <v>367</v>
      </c>
      <c r="E2701" s="48" t="s">
        <v>467</v>
      </c>
      <c r="F2701" s="69" t="str">
        <f>VLOOKUP(E2701,Customer[],2,FALSE)</f>
        <v>ANT Store</v>
      </c>
      <c r="G2701" s="69" t="str">
        <f>VLOOKUP(E2701,Customer[],3,FALSE)</f>
        <v>Sake kan Thar Rd</v>
      </c>
      <c r="H2701" s="69" t="str">
        <f>VLOOKUP(E2701,Customer[],4,FALSE)</f>
        <v>Hlaing Thar Yar</v>
      </c>
      <c r="I2701" s="48" t="s">
        <v>18</v>
      </c>
      <c r="J2701" s="70" t="str">
        <f>VLOOKUP(I2701,PGStock[],2,FALSE)</f>
        <v>Formula Rum 350ml</v>
      </c>
      <c r="K2701" s="71">
        <f>VLOOKUP(I2701,PGStock[],3,FALSE)</f>
        <v>0.35</v>
      </c>
      <c r="L2701" s="47">
        <v>1</v>
      </c>
      <c r="M2701" s="47">
        <f>VLOOKUP(I2701,PGStock[],6,FALSE)</f>
        <v>150</v>
      </c>
      <c r="N2701" s="47">
        <f>+PGSales!$L2701*PGSales!$M2701</f>
        <v>150</v>
      </c>
    </row>
    <row r="2702" spans="1:14" hidden="1" x14ac:dyDescent="0.25">
      <c r="A2702" s="77">
        <f t="shared" si="78"/>
        <v>2025</v>
      </c>
      <c r="B2702" s="77">
        <f t="shared" si="79"/>
        <v>2</v>
      </c>
      <c r="C2702" s="73">
        <v>45692</v>
      </c>
      <c r="D2702" s="68" t="s">
        <v>4</v>
      </c>
      <c r="E2702" s="48" t="s">
        <v>525</v>
      </c>
      <c r="F2702" s="69" t="str">
        <f>VLOOKUP(E2702,Customer[],2,FALSE)</f>
        <v>Take Nay Wone</v>
      </c>
      <c r="G2702" s="69" t="str">
        <f>VLOOKUP(E2702,Customer[],3,FALSE)</f>
        <v>Sake kan Thar Rd</v>
      </c>
      <c r="H2702" s="69" t="str">
        <f>VLOOKUP(E2702,Customer[],4,FALSE)</f>
        <v>Hlaing Thar Yar</v>
      </c>
      <c r="I2702" s="48" t="s">
        <v>117</v>
      </c>
      <c r="J2702" s="70" t="str">
        <f>VLOOKUP(I2702,PGStock[],2,FALSE)</f>
        <v>ဒဂုံမန်ကျည်း ကော်ဗူး (1 Liter)</v>
      </c>
      <c r="K2702" s="71">
        <f>VLOOKUP(I2702,PGStock[],3,FALSE)</f>
        <v>1</v>
      </c>
      <c r="L2702" s="47">
        <v>1</v>
      </c>
      <c r="M2702" s="47">
        <f>VLOOKUP(I2702,PGStock[],6,FALSE)</f>
        <v>100</v>
      </c>
      <c r="N2702" s="47">
        <f>+PGSales!$L2702*PGSales!$M2702</f>
        <v>100</v>
      </c>
    </row>
    <row r="2703" spans="1:14" hidden="1" x14ac:dyDescent="0.25">
      <c r="A2703" s="77">
        <f t="shared" si="78"/>
        <v>2025</v>
      </c>
      <c r="B2703" s="77">
        <f t="shared" si="79"/>
        <v>2</v>
      </c>
      <c r="C2703" s="73">
        <v>45692</v>
      </c>
      <c r="D2703" s="68" t="s">
        <v>4</v>
      </c>
      <c r="E2703" s="48" t="s">
        <v>525</v>
      </c>
      <c r="F2703" s="69" t="str">
        <f>VLOOKUP(E2703,Customer[],2,FALSE)</f>
        <v>Take Nay Wone</v>
      </c>
      <c r="G2703" s="69" t="str">
        <f>VLOOKUP(E2703,Customer[],3,FALSE)</f>
        <v>Sake kan Thar Rd</v>
      </c>
      <c r="H2703" s="69" t="str">
        <f>VLOOKUP(E2703,Customer[],4,FALSE)</f>
        <v>Hlaing Thar Yar</v>
      </c>
      <c r="I2703" s="48" t="s">
        <v>18</v>
      </c>
      <c r="J2703" s="70" t="str">
        <f>VLOOKUP(I2703,PGStock[],2,FALSE)</f>
        <v>Formula Rum 350ml</v>
      </c>
      <c r="K2703" s="71">
        <f>VLOOKUP(I2703,PGStock[],3,FALSE)</f>
        <v>0.35</v>
      </c>
      <c r="L2703" s="47">
        <v>4</v>
      </c>
      <c r="M2703" s="47">
        <f>VLOOKUP(I2703,PGStock[],6,FALSE)</f>
        <v>150</v>
      </c>
      <c r="N2703" s="47">
        <f>+PGSales!$L2703*PGSales!$M2703</f>
        <v>600</v>
      </c>
    </row>
    <row r="2704" spans="1:14" hidden="1" x14ac:dyDescent="0.25">
      <c r="A2704" s="77">
        <f t="shared" si="78"/>
        <v>2025</v>
      </c>
      <c r="B2704" s="77">
        <f t="shared" si="79"/>
        <v>2</v>
      </c>
      <c r="C2704" s="73">
        <v>45692</v>
      </c>
      <c r="D2704" s="68" t="s">
        <v>131</v>
      </c>
      <c r="E2704" s="48" t="s">
        <v>468</v>
      </c>
      <c r="F2704" s="69" t="str">
        <f>VLOOKUP(E2704,Customer[],2,FALSE)</f>
        <v>Zaw</v>
      </c>
      <c r="G2704" s="69" t="str">
        <f>VLOOKUP(E2704,Customer[],3,FALSE)</f>
        <v>Kyan Sitt Thar Rd</v>
      </c>
      <c r="H2704" s="69" t="str">
        <f>VLOOKUP(E2704,Customer[],4,FALSE)</f>
        <v>Hlaing Thar Yar</v>
      </c>
      <c r="I2704" s="48" t="s">
        <v>25</v>
      </c>
      <c r="J2704" s="70" t="str">
        <f>VLOOKUP(I2704,PGStock[],2,FALSE)</f>
        <v>Columbus Super Red Smooth 350 Ml</v>
      </c>
      <c r="K2704" s="71">
        <f>VLOOKUP(I2704,PGStock[],3,FALSE)</f>
        <v>0.35</v>
      </c>
      <c r="L2704" s="47">
        <v>1</v>
      </c>
      <c r="M2704" s="47">
        <f>VLOOKUP(I2704,PGStock[],6,FALSE)</f>
        <v>150</v>
      </c>
      <c r="N2704" s="47">
        <f>+PGSales!$L2704*PGSales!$M2704</f>
        <v>150</v>
      </c>
    </row>
    <row r="2705" spans="1:14" hidden="1" x14ac:dyDescent="0.25">
      <c r="A2705" s="77">
        <f t="shared" si="78"/>
        <v>2025</v>
      </c>
      <c r="B2705" s="77">
        <f t="shared" si="79"/>
        <v>2</v>
      </c>
      <c r="C2705" s="73">
        <v>45692</v>
      </c>
      <c r="D2705" s="68" t="s">
        <v>131</v>
      </c>
      <c r="E2705" s="48" t="s">
        <v>468</v>
      </c>
      <c r="F2705" s="69" t="str">
        <f>VLOOKUP(E2705,Customer[],2,FALSE)</f>
        <v>Zaw</v>
      </c>
      <c r="G2705" s="69" t="str">
        <f>VLOOKUP(E2705,Customer[],3,FALSE)</f>
        <v>Kyan Sitt Thar Rd</v>
      </c>
      <c r="H2705" s="69" t="str">
        <f>VLOOKUP(E2705,Customer[],4,FALSE)</f>
        <v>Hlaing Thar Yar</v>
      </c>
      <c r="I2705" s="48" t="s">
        <v>18</v>
      </c>
      <c r="J2705" s="70" t="str">
        <f>VLOOKUP(I2705,PGStock[],2,FALSE)</f>
        <v>Formula Rum 350ml</v>
      </c>
      <c r="K2705" s="71">
        <f>VLOOKUP(I2705,PGStock[],3,FALSE)</f>
        <v>0.35</v>
      </c>
      <c r="L2705" s="47">
        <v>2</v>
      </c>
      <c r="M2705" s="47">
        <f>VLOOKUP(I2705,PGStock[],6,FALSE)</f>
        <v>150</v>
      </c>
      <c r="N2705" s="47">
        <f>+PGSales!$L2705*PGSales!$M2705</f>
        <v>300</v>
      </c>
    </row>
    <row r="2706" spans="1:14" hidden="1" x14ac:dyDescent="0.25">
      <c r="A2706" s="77">
        <f t="shared" si="78"/>
        <v>2025</v>
      </c>
      <c r="B2706" s="77">
        <f t="shared" si="79"/>
        <v>2</v>
      </c>
      <c r="C2706" s="73">
        <v>45692</v>
      </c>
      <c r="D2706" s="68" t="s">
        <v>72</v>
      </c>
      <c r="E2706" s="48" t="s">
        <v>469</v>
      </c>
      <c r="F2706" s="69" t="str">
        <f>VLOOKUP(E2706,Customer[],2,FALSE)</f>
        <v>Nay La</v>
      </c>
      <c r="G2706" s="69" t="str">
        <f>VLOOKUP(E2706,Customer[],3,FALSE)</f>
        <v>Kyan Sitt Thar Rd</v>
      </c>
      <c r="H2706" s="69" t="str">
        <f>VLOOKUP(E2706,Customer[],4,FALSE)</f>
        <v>Hlaing Thar Yar</v>
      </c>
      <c r="I2706" s="48" t="s">
        <v>117</v>
      </c>
      <c r="J2706" s="70" t="str">
        <f>VLOOKUP(I2706,PGStock[],2,FALSE)</f>
        <v>ဒဂုံမန်ကျည်း ကော်ဗူး (1 Liter)</v>
      </c>
      <c r="K2706" s="71">
        <f>VLOOKUP(I2706,PGStock[],3,FALSE)</f>
        <v>1</v>
      </c>
      <c r="L2706" s="47">
        <v>5</v>
      </c>
      <c r="M2706" s="47">
        <f>VLOOKUP(I2706,PGStock[],6,FALSE)</f>
        <v>100</v>
      </c>
      <c r="N2706" s="47">
        <f>+PGSales!$L2706*PGSales!$M2706</f>
        <v>500</v>
      </c>
    </row>
    <row r="2707" spans="1:14" hidden="1" x14ac:dyDescent="0.25">
      <c r="A2707" s="77">
        <f t="shared" si="78"/>
        <v>2025</v>
      </c>
      <c r="B2707" s="77">
        <f t="shared" si="79"/>
        <v>2</v>
      </c>
      <c r="C2707" s="73">
        <v>45692</v>
      </c>
      <c r="D2707" s="68" t="s">
        <v>72</v>
      </c>
      <c r="E2707" s="48" t="s">
        <v>469</v>
      </c>
      <c r="F2707" s="69" t="str">
        <f>VLOOKUP(E2707,Customer[],2,FALSE)</f>
        <v>Nay La</v>
      </c>
      <c r="G2707" s="69" t="str">
        <f>VLOOKUP(E2707,Customer[],3,FALSE)</f>
        <v>Kyan Sitt Thar Rd</v>
      </c>
      <c r="H2707" s="69" t="str">
        <f>VLOOKUP(E2707,Customer[],4,FALSE)</f>
        <v>Hlaing Thar Yar</v>
      </c>
      <c r="I2707" s="48" t="s">
        <v>25</v>
      </c>
      <c r="J2707" s="70" t="str">
        <f>VLOOKUP(I2707,PGStock[],2,FALSE)</f>
        <v>Columbus Super Red Smooth 350 Ml</v>
      </c>
      <c r="K2707" s="71">
        <f>VLOOKUP(I2707,PGStock[],3,FALSE)</f>
        <v>0.35</v>
      </c>
      <c r="L2707" s="47">
        <v>1</v>
      </c>
      <c r="M2707" s="47">
        <f>VLOOKUP(I2707,PGStock[],6,FALSE)</f>
        <v>150</v>
      </c>
      <c r="N2707" s="47">
        <f>+PGSales!$L2707*PGSales!$M2707</f>
        <v>150</v>
      </c>
    </row>
    <row r="2708" spans="1:14" hidden="1" x14ac:dyDescent="0.25">
      <c r="A2708" s="77">
        <f t="shared" si="78"/>
        <v>2025</v>
      </c>
      <c r="B2708" s="77">
        <f t="shared" si="79"/>
        <v>2</v>
      </c>
      <c r="C2708" s="73">
        <v>45692</v>
      </c>
      <c r="D2708" s="68" t="s">
        <v>72</v>
      </c>
      <c r="E2708" s="48" t="s">
        <v>469</v>
      </c>
      <c r="F2708" s="69" t="str">
        <f>VLOOKUP(E2708,Customer[],2,FALSE)</f>
        <v>Nay La</v>
      </c>
      <c r="G2708" s="69" t="str">
        <f>VLOOKUP(E2708,Customer[],3,FALSE)</f>
        <v>Kyan Sitt Thar Rd</v>
      </c>
      <c r="H2708" s="69" t="str">
        <f>VLOOKUP(E2708,Customer[],4,FALSE)</f>
        <v>Hlaing Thar Yar</v>
      </c>
      <c r="I2708" s="48" t="s">
        <v>18</v>
      </c>
      <c r="J2708" s="70" t="str">
        <f>VLOOKUP(I2708,PGStock[],2,FALSE)</f>
        <v>Formula Rum 350ml</v>
      </c>
      <c r="K2708" s="71">
        <f>VLOOKUP(I2708,PGStock[],3,FALSE)</f>
        <v>0.35</v>
      </c>
      <c r="L2708" s="47">
        <v>7</v>
      </c>
      <c r="M2708" s="47">
        <f>VLOOKUP(I2708,PGStock[],6,FALSE)</f>
        <v>150</v>
      </c>
      <c r="N2708" s="47">
        <f>+PGSales!$L2708*PGSales!$M2708</f>
        <v>1050</v>
      </c>
    </row>
    <row r="2709" spans="1:14" hidden="1" x14ac:dyDescent="0.25">
      <c r="A2709" s="77">
        <f t="shared" si="78"/>
        <v>2025</v>
      </c>
      <c r="B2709" s="77">
        <f t="shared" si="79"/>
        <v>2</v>
      </c>
      <c r="C2709" s="73">
        <v>45692</v>
      </c>
      <c r="D2709" s="68" t="s">
        <v>74</v>
      </c>
      <c r="E2709" s="48" t="s">
        <v>470</v>
      </c>
      <c r="F2709" s="69" t="str">
        <f>VLOOKUP(E2709,Customer[],2,FALSE)</f>
        <v>Yar Pyae San</v>
      </c>
      <c r="G2709" s="69" t="str">
        <f>VLOOKUP(E2709,Customer[],3,FALSE)</f>
        <v xml:space="preserve">Zay Rd </v>
      </c>
      <c r="H2709" s="69" t="str">
        <f>VLOOKUP(E2709,Customer[],4,FALSE)</f>
        <v>Hlaing Thar Yar</v>
      </c>
      <c r="I2709" s="48" t="s">
        <v>25</v>
      </c>
      <c r="J2709" s="70" t="str">
        <f>VLOOKUP(I2709,PGStock[],2,FALSE)</f>
        <v>Columbus Super Red Smooth 350 Ml</v>
      </c>
      <c r="K2709" s="71">
        <f>VLOOKUP(I2709,PGStock[],3,FALSE)</f>
        <v>0.35</v>
      </c>
      <c r="L2709" s="47">
        <v>3</v>
      </c>
      <c r="M2709" s="47">
        <f>VLOOKUP(I2709,PGStock[],6,FALSE)</f>
        <v>150</v>
      </c>
      <c r="N2709" s="47">
        <f>+PGSales!$L2709*PGSales!$M2709</f>
        <v>450</v>
      </c>
    </row>
    <row r="2710" spans="1:14" hidden="1" x14ac:dyDescent="0.25">
      <c r="A2710" s="77">
        <f t="shared" si="78"/>
        <v>2025</v>
      </c>
      <c r="B2710" s="77">
        <f t="shared" si="79"/>
        <v>2</v>
      </c>
      <c r="C2710" s="73">
        <v>45692</v>
      </c>
      <c r="D2710" s="68" t="s">
        <v>74</v>
      </c>
      <c r="E2710" s="48" t="s">
        <v>470</v>
      </c>
      <c r="F2710" s="69" t="str">
        <f>VLOOKUP(E2710,Customer[],2,FALSE)</f>
        <v>Yar Pyae San</v>
      </c>
      <c r="G2710" s="69" t="str">
        <f>VLOOKUP(E2710,Customer[],3,FALSE)</f>
        <v xml:space="preserve">Zay Rd </v>
      </c>
      <c r="H2710" s="69" t="str">
        <f>VLOOKUP(E2710,Customer[],4,FALSE)</f>
        <v>Hlaing Thar Yar</v>
      </c>
      <c r="I2710" s="48" t="s">
        <v>18</v>
      </c>
      <c r="J2710" s="70" t="str">
        <f>VLOOKUP(I2710,PGStock[],2,FALSE)</f>
        <v>Formula Rum 350ml</v>
      </c>
      <c r="K2710" s="71">
        <f>VLOOKUP(I2710,PGStock[],3,FALSE)</f>
        <v>0.35</v>
      </c>
      <c r="L2710" s="47">
        <v>2</v>
      </c>
      <c r="M2710" s="47">
        <f>VLOOKUP(I2710,PGStock[],6,FALSE)</f>
        <v>150</v>
      </c>
      <c r="N2710" s="47">
        <f>+PGSales!$L2710*PGSales!$M2710</f>
        <v>300</v>
      </c>
    </row>
    <row r="2711" spans="1:14" hidden="1" x14ac:dyDescent="0.25">
      <c r="A2711" s="77">
        <f t="shared" si="78"/>
        <v>2025</v>
      </c>
      <c r="B2711" s="77">
        <f t="shared" si="79"/>
        <v>2</v>
      </c>
      <c r="C2711" s="73">
        <v>45693</v>
      </c>
      <c r="D2711" s="68" t="s">
        <v>60</v>
      </c>
      <c r="E2711" s="48">
        <v>29</v>
      </c>
      <c r="F2711" s="69">
        <f>VLOOKUP(E2711,Customer[],2,FALSE)</f>
        <v>29</v>
      </c>
      <c r="G2711" s="69" t="str">
        <f>VLOOKUP(E2711,Customer[],3,FALSE)</f>
        <v xml:space="preserve">Lan Thit Lan </v>
      </c>
      <c r="H2711" s="69" t="str">
        <f>VLOOKUP(E2711,Customer[],4,FALSE)</f>
        <v>Htauk kyant</v>
      </c>
      <c r="I2711" s="48" t="s">
        <v>25</v>
      </c>
      <c r="J2711" s="70" t="str">
        <f>VLOOKUP(I2711,PGStock[],2,FALSE)</f>
        <v>Columbus Super Red Smooth 350 Ml</v>
      </c>
      <c r="K2711" s="71">
        <f>VLOOKUP(I2711,PGStock[],3,FALSE)</f>
        <v>0.35</v>
      </c>
      <c r="L2711" s="47">
        <v>7</v>
      </c>
      <c r="M2711" s="47">
        <f>VLOOKUP(I2711,PGStock[],6,FALSE)</f>
        <v>150</v>
      </c>
      <c r="N2711" s="47">
        <f>+PGSales!$L2711*PGSales!$M2711</f>
        <v>1050</v>
      </c>
    </row>
    <row r="2712" spans="1:14" hidden="1" x14ac:dyDescent="0.25">
      <c r="A2712" s="77">
        <f t="shared" si="78"/>
        <v>2025</v>
      </c>
      <c r="B2712" s="77">
        <f t="shared" si="79"/>
        <v>2</v>
      </c>
      <c r="C2712" s="73">
        <v>45693</v>
      </c>
      <c r="D2712" s="68" t="s">
        <v>60</v>
      </c>
      <c r="E2712" s="48">
        <v>29</v>
      </c>
      <c r="F2712" s="69">
        <f>VLOOKUP(E2712,Customer[],2,FALSE)</f>
        <v>29</v>
      </c>
      <c r="G2712" s="69" t="str">
        <f>VLOOKUP(E2712,Customer[],3,FALSE)</f>
        <v xml:space="preserve">Lan Thit Lan </v>
      </c>
      <c r="H2712" s="69" t="str">
        <f>VLOOKUP(E2712,Customer[],4,FALSE)</f>
        <v>Htauk kyant</v>
      </c>
      <c r="I2712" s="48" t="s">
        <v>20</v>
      </c>
      <c r="J2712" s="70" t="str">
        <f>VLOOKUP(I2712,PGStock[],2,FALSE)</f>
        <v>Formula Rum 700ml</v>
      </c>
      <c r="K2712" s="71">
        <f>VLOOKUP(I2712,PGStock[],3,FALSE)</f>
        <v>0.7</v>
      </c>
      <c r="L2712" s="47">
        <v>1</v>
      </c>
      <c r="M2712" s="47">
        <f>VLOOKUP(I2712,PGStock[],6,FALSE)</f>
        <v>200</v>
      </c>
      <c r="N2712" s="47">
        <f>+PGSales!$L2712*PGSales!$M2712</f>
        <v>200</v>
      </c>
    </row>
    <row r="2713" spans="1:14" hidden="1" x14ac:dyDescent="0.25">
      <c r="A2713" s="77">
        <f t="shared" si="78"/>
        <v>2025</v>
      </c>
      <c r="B2713" s="77">
        <f t="shared" si="79"/>
        <v>2</v>
      </c>
      <c r="C2713" s="73">
        <v>45693</v>
      </c>
      <c r="D2713" s="68" t="s">
        <v>60</v>
      </c>
      <c r="E2713" s="48">
        <v>29</v>
      </c>
      <c r="F2713" s="69">
        <f>VLOOKUP(E2713,Customer[],2,FALSE)</f>
        <v>29</v>
      </c>
      <c r="G2713" s="69" t="str">
        <f>VLOOKUP(E2713,Customer[],3,FALSE)</f>
        <v xml:space="preserve">Lan Thit Lan </v>
      </c>
      <c r="H2713" s="69" t="str">
        <f>VLOOKUP(E2713,Customer[],4,FALSE)</f>
        <v>Htauk kyant</v>
      </c>
      <c r="I2713" s="48" t="s">
        <v>18</v>
      </c>
      <c r="J2713" s="70" t="str">
        <f>VLOOKUP(I2713,PGStock[],2,FALSE)</f>
        <v>Formula Rum 350ml</v>
      </c>
      <c r="K2713" s="71">
        <f>VLOOKUP(I2713,PGStock[],3,FALSE)</f>
        <v>0.35</v>
      </c>
      <c r="L2713" s="47">
        <v>7</v>
      </c>
      <c r="M2713" s="47">
        <f>VLOOKUP(I2713,PGStock[],6,FALSE)</f>
        <v>150</v>
      </c>
      <c r="N2713" s="47">
        <f>+PGSales!$L2713*PGSales!$M2713</f>
        <v>1050</v>
      </c>
    </row>
    <row r="2714" spans="1:14" hidden="1" x14ac:dyDescent="0.25">
      <c r="A2714" s="77">
        <f t="shared" si="78"/>
        <v>2025</v>
      </c>
      <c r="B2714" s="77">
        <f t="shared" si="79"/>
        <v>2</v>
      </c>
      <c r="C2714" s="73">
        <v>45693</v>
      </c>
      <c r="D2714" s="68" t="s">
        <v>64</v>
      </c>
      <c r="E2714" s="48" t="s">
        <v>512</v>
      </c>
      <c r="F2714" s="69" t="str">
        <f>VLOOKUP(E2714,Customer[],2,FALSE)</f>
        <v>Moe Thounk Pan</v>
      </c>
      <c r="G2714" s="69" t="str">
        <f>VLOOKUP(E2714,Customer[],3,FALSE)</f>
        <v>Mya Yatu Sd</v>
      </c>
      <c r="H2714" s="69" t="str">
        <f>VLOOKUP(E2714,Customer[],4,FALSE)</f>
        <v>Htauk kyant</v>
      </c>
      <c r="I2714" s="48" t="s">
        <v>25</v>
      </c>
      <c r="J2714" s="70" t="str">
        <f>VLOOKUP(I2714,PGStock[],2,FALSE)</f>
        <v>Columbus Super Red Smooth 350 Ml</v>
      </c>
      <c r="K2714" s="71">
        <f>VLOOKUP(I2714,PGStock[],3,FALSE)</f>
        <v>0.35</v>
      </c>
      <c r="L2714" s="47">
        <v>8</v>
      </c>
      <c r="M2714" s="47">
        <f>VLOOKUP(I2714,PGStock[],6,FALSE)</f>
        <v>150</v>
      </c>
      <c r="N2714" s="47">
        <f>+PGSales!$L2714*PGSales!$M2714</f>
        <v>1200</v>
      </c>
    </row>
    <row r="2715" spans="1:14" hidden="1" x14ac:dyDescent="0.25">
      <c r="A2715" s="77">
        <f t="shared" si="78"/>
        <v>2025</v>
      </c>
      <c r="B2715" s="77">
        <f t="shared" si="79"/>
        <v>2</v>
      </c>
      <c r="C2715" s="73">
        <v>45693</v>
      </c>
      <c r="D2715" s="68" t="s">
        <v>64</v>
      </c>
      <c r="E2715" s="48" t="s">
        <v>512</v>
      </c>
      <c r="F2715" s="69" t="str">
        <f>VLOOKUP(E2715,Customer[],2,FALSE)</f>
        <v>Moe Thounk Pan</v>
      </c>
      <c r="G2715" s="69" t="str">
        <f>VLOOKUP(E2715,Customer[],3,FALSE)</f>
        <v>Mya Yatu Sd</v>
      </c>
      <c r="H2715" s="69" t="str">
        <f>VLOOKUP(E2715,Customer[],4,FALSE)</f>
        <v>Htauk kyant</v>
      </c>
      <c r="I2715" s="48" t="s">
        <v>23</v>
      </c>
      <c r="J2715" s="70" t="str">
        <f>VLOOKUP(I2715,PGStock[],2,FALSE)</f>
        <v>Columbus Super Red Smooth 175 Ml</v>
      </c>
      <c r="K2715" s="71">
        <f>VLOOKUP(I2715,PGStock[],3,FALSE)</f>
        <v>0.17499999999999999</v>
      </c>
      <c r="L2715" s="47">
        <v>2</v>
      </c>
      <c r="M2715" s="47">
        <f>VLOOKUP(I2715,PGStock[],6,FALSE)</f>
        <v>100</v>
      </c>
      <c r="N2715" s="47">
        <f>+PGSales!$L2715*PGSales!$M2715</f>
        <v>200</v>
      </c>
    </row>
    <row r="2716" spans="1:14" hidden="1" x14ac:dyDescent="0.25">
      <c r="A2716" s="77">
        <f t="shared" si="78"/>
        <v>2025</v>
      </c>
      <c r="B2716" s="77">
        <f t="shared" si="79"/>
        <v>2</v>
      </c>
      <c r="C2716" s="73">
        <v>45693</v>
      </c>
      <c r="D2716" s="68" t="s">
        <v>64</v>
      </c>
      <c r="E2716" s="48" t="s">
        <v>512</v>
      </c>
      <c r="F2716" s="69" t="str">
        <f>VLOOKUP(E2716,Customer[],2,FALSE)</f>
        <v>Moe Thounk Pan</v>
      </c>
      <c r="G2716" s="69" t="str">
        <f>VLOOKUP(E2716,Customer[],3,FALSE)</f>
        <v>Mya Yatu Sd</v>
      </c>
      <c r="H2716" s="69" t="str">
        <f>VLOOKUP(E2716,Customer[],4,FALSE)</f>
        <v>Htauk kyant</v>
      </c>
      <c r="I2716" s="48" t="s">
        <v>18</v>
      </c>
      <c r="J2716" s="70" t="str">
        <f>VLOOKUP(I2716,PGStock[],2,FALSE)</f>
        <v>Formula Rum 350ml</v>
      </c>
      <c r="K2716" s="71">
        <f>VLOOKUP(I2716,PGStock[],3,FALSE)</f>
        <v>0.35</v>
      </c>
      <c r="L2716" s="47">
        <v>1</v>
      </c>
      <c r="M2716" s="47">
        <f>VLOOKUP(I2716,PGStock[],6,FALSE)</f>
        <v>150</v>
      </c>
      <c r="N2716" s="47">
        <f>+PGSales!$L2716*PGSales!$M2716</f>
        <v>150</v>
      </c>
    </row>
    <row r="2717" spans="1:14" hidden="1" x14ac:dyDescent="0.25">
      <c r="A2717" s="77">
        <f t="shared" si="78"/>
        <v>2025</v>
      </c>
      <c r="B2717" s="77">
        <f t="shared" si="79"/>
        <v>2</v>
      </c>
      <c r="C2717" s="73">
        <v>45693</v>
      </c>
      <c r="D2717" s="68" t="s">
        <v>58</v>
      </c>
      <c r="E2717" s="48" t="s">
        <v>513</v>
      </c>
      <c r="F2717" s="69" t="str">
        <f>VLOOKUP(E2717,Customer[],2,FALSE)</f>
        <v>La Ware Thant</v>
      </c>
      <c r="G2717" s="69" t="str">
        <f>VLOOKUP(E2717,Customer[],3,FALSE)</f>
        <v>Kar ya Sd</v>
      </c>
      <c r="H2717" s="69" t="str">
        <f>VLOOKUP(E2717,Customer[],4,FALSE)</f>
        <v>Htauk kyant</v>
      </c>
      <c r="I2717" s="48" t="s">
        <v>25</v>
      </c>
      <c r="J2717" s="70" t="str">
        <f>VLOOKUP(I2717,PGStock[],2,FALSE)</f>
        <v>Columbus Super Red Smooth 350 Ml</v>
      </c>
      <c r="K2717" s="71">
        <f>VLOOKUP(I2717,PGStock[],3,FALSE)</f>
        <v>0.35</v>
      </c>
      <c r="L2717" s="47">
        <v>5</v>
      </c>
      <c r="M2717" s="47">
        <f>VLOOKUP(I2717,PGStock[],6,FALSE)</f>
        <v>150</v>
      </c>
      <c r="N2717" s="47">
        <f>+PGSales!$L2717*PGSales!$M2717</f>
        <v>750</v>
      </c>
    </row>
    <row r="2718" spans="1:14" hidden="1" x14ac:dyDescent="0.25">
      <c r="A2718" s="77">
        <f t="shared" si="78"/>
        <v>2025</v>
      </c>
      <c r="B2718" s="77">
        <f t="shared" si="79"/>
        <v>2</v>
      </c>
      <c r="C2718" s="73">
        <v>45693</v>
      </c>
      <c r="D2718" s="68" t="s">
        <v>58</v>
      </c>
      <c r="E2718" s="48" t="s">
        <v>513</v>
      </c>
      <c r="F2718" s="69" t="str">
        <f>VLOOKUP(E2718,Customer[],2,FALSE)</f>
        <v>La Ware Thant</v>
      </c>
      <c r="G2718" s="69" t="str">
        <f>VLOOKUP(E2718,Customer[],3,FALSE)</f>
        <v>Kar ya Sd</v>
      </c>
      <c r="H2718" s="69" t="str">
        <f>VLOOKUP(E2718,Customer[],4,FALSE)</f>
        <v>Htauk kyant</v>
      </c>
      <c r="I2718" s="48" t="s">
        <v>23</v>
      </c>
      <c r="J2718" s="70" t="str">
        <f>VLOOKUP(I2718,PGStock[],2,FALSE)</f>
        <v>Columbus Super Red Smooth 175 Ml</v>
      </c>
      <c r="K2718" s="71">
        <f>VLOOKUP(I2718,PGStock[],3,FALSE)</f>
        <v>0.17499999999999999</v>
      </c>
      <c r="L2718" s="47">
        <v>2</v>
      </c>
      <c r="M2718" s="47">
        <f>VLOOKUP(I2718,PGStock[],6,FALSE)</f>
        <v>100</v>
      </c>
      <c r="N2718" s="47">
        <f>+PGSales!$L2718*PGSales!$M2718</f>
        <v>200</v>
      </c>
    </row>
    <row r="2719" spans="1:14" hidden="1" x14ac:dyDescent="0.25">
      <c r="A2719" s="77">
        <f t="shared" ref="A2719:A2782" si="80">YEAR(C2719)</f>
        <v>2025</v>
      </c>
      <c r="B2719" s="77">
        <f t="shared" ref="B2719:B2782" si="81">MONTH(C2719)</f>
        <v>2</v>
      </c>
      <c r="C2719" s="73">
        <v>45693</v>
      </c>
      <c r="D2719" s="68" t="s">
        <v>58</v>
      </c>
      <c r="E2719" s="48" t="s">
        <v>513</v>
      </c>
      <c r="F2719" s="69" t="str">
        <f>VLOOKUP(E2719,Customer[],2,FALSE)</f>
        <v>La Ware Thant</v>
      </c>
      <c r="G2719" s="69" t="str">
        <f>VLOOKUP(E2719,Customer[],3,FALSE)</f>
        <v>Kar ya Sd</v>
      </c>
      <c r="H2719" s="69" t="str">
        <f>VLOOKUP(E2719,Customer[],4,FALSE)</f>
        <v>Htauk kyant</v>
      </c>
      <c r="I2719" s="48" t="s">
        <v>20</v>
      </c>
      <c r="J2719" s="70" t="str">
        <f>VLOOKUP(I2719,PGStock[],2,FALSE)</f>
        <v>Formula Rum 700ml</v>
      </c>
      <c r="K2719" s="71">
        <f>VLOOKUP(I2719,PGStock[],3,FALSE)</f>
        <v>0.7</v>
      </c>
      <c r="L2719" s="47">
        <v>1</v>
      </c>
      <c r="M2719" s="47">
        <f>VLOOKUP(I2719,PGStock[],6,FALSE)</f>
        <v>200</v>
      </c>
      <c r="N2719" s="47">
        <f>+PGSales!$L2719*PGSales!$M2719</f>
        <v>200</v>
      </c>
    </row>
    <row r="2720" spans="1:14" hidden="1" x14ac:dyDescent="0.25">
      <c r="A2720" s="77">
        <f t="shared" si="80"/>
        <v>2025</v>
      </c>
      <c r="B2720" s="77">
        <f t="shared" si="81"/>
        <v>2</v>
      </c>
      <c r="C2720" s="73">
        <v>45693</v>
      </c>
      <c r="D2720" s="68" t="s">
        <v>58</v>
      </c>
      <c r="E2720" s="48" t="s">
        <v>513</v>
      </c>
      <c r="F2720" s="69" t="str">
        <f>VLOOKUP(E2720,Customer[],2,FALSE)</f>
        <v>La Ware Thant</v>
      </c>
      <c r="G2720" s="69" t="str">
        <f>VLOOKUP(E2720,Customer[],3,FALSE)</f>
        <v>Kar ya Sd</v>
      </c>
      <c r="H2720" s="69" t="str">
        <f>VLOOKUP(E2720,Customer[],4,FALSE)</f>
        <v>Htauk kyant</v>
      </c>
      <c r="I2720" s="48" t="s">
        <v>18</v>
      </c>
      <c r="J2720" s="70" t="str">
        <f>VLOOKUP(I2720,PGStock[],2,FALSE)</f>
        <v>Formula Rum 350ml</v>
      </c>
      <c r="K2720" s="71">
        <f>VLOOKUP(I2720,PGStock[],3,FALSE)</f>
        <v>0.35</v>
      </c>
      <c r="L2720" s="47">
        <v>11</v>
      </c>
      <c r="M2720" s="47">
        <f>VLOOKUP(I2720,PGStock[],6,FALSE)</f>
        <v>150</v>
      </c>
      <c r="N2720" s="47">
        <f>+PGSales!$L2720*PGSales!$M2720</f>
        <v>1650</v>
      </c>
    </row>
    <row r="2721" spans="1:14" hidden="1" x14ac:dyDescent="0.25">
      <c r="A2721" s="77">
        <f t="shared" si="80"/>
        <v>2025</v>
      </c>
      <c r="B2721" s="77">
        <f t="shared" si="81"/>
        <v>2</v>
      </c>
      <c r="C2721" s="73">
        <v>45693</v>
      </c>
      <c r="D2721" s="68" t="s">
        <v>62</v>
      </c>
      <c r="E2721" s="48" t="s">
        <v>514</v>
      </c>
      <c r="F2721" s="69" t="str">
        <f>VLOOKUP(E2721,Customer[],2,FALSE)</f>
        <v xml:space="preserve">Lue Gyi Min </v>
      </c>
      <c r="G2721" s="69" t="str">
        <f>VLOOKUP(E2721,Customer[],3,FALSE)</f>
        <v>Bounk Gyi Sd</v>
      </c>
      <c r="H2721" s="69" t="str">
        <f>VLOOKUP(E2721,Customer[],4,FALSE)</f>
        <v>Htauk kyant</v>
      </c>
      <c r="I2721" s="48" t="s">
        <v>25</v>
      </c>
      <c r="J2721" s="70" t="str">
        <f>VLOOKUP(I2721,PGStock[],2,FALSE)</f>
        <v>Columbus Super Red Smooth 350 Ml</v>
      </c>
      <c r="K2721" s="71">
        <f>VLOOKUP(I2721,PGStock[],3,FALSE)</f>
        <v>0.35</v>
      </c>
      <c r="L2721" s="47">
        <v>21</v>
      </c>
      <c r="M2721" s="47">
        <f>VLOOKUP(I2721,PGStock[],6,FALSE)</f>
        <v>150</v>
      </c>
      <c r="N2721" s="47">
        <f>+PGSales!$L2721*PGSales!$M2721</f>
        <v>3150</v>
      </c>
    </row>
    <row r="2722" spans="1:14" hidden="1" x14ac:dyDescent="0.25">
      <c r="A2722" s="77">
        <f t="shared" si="80"/>
        <v>2025</v>
      </c>
      <c r="B2722" s="77">
        <f t="shared" si="81"/>
        <v>2</v>
      </c>
      <c r="C2722" s="73">
        <v>45693</v>
      </c>
      <c r="D2722" s="68" t="s">
        <v>62</v>
      </c>
      <c r="E2722" s="48" t="s">
        <v>514</v>
      </c>
      <c r="F2722" s="69" t="str">
        <f>VLOOKUP(E2722,Customer[],2,FALSE)</f>
        <v xml:space="preserve">Lue Gyi Min </v>
      </c>
      <c r="G2722" s="69" t="str">
        <f>VLOOKUP(E2722,Customer[],3,FALSE)</f>
        <v>Bounk Gyi Sd</v>
      </c>
      <c r="H2722" s="69" t="str">
        <f>VLOOKUP(E2722,Customer[],4,FALSE)</f>
        <v>Htauk kyant</v>
      </c>
      <c r="I2722" s="48" t="s">
        <v>23</v>
      </c>
      <c r="J2722" s="70" t="str">
        <f>VLOOKUP(I2722,PGStock[],2,FALSE)</f>
        <v>Columbus Super Red Smooth 175 Ml</v>
      </c>
      <c r="K2722" s="71">
        <f>VLOOKUP(I2722,PGStock[],3,FALSE)</f>
        <v>0.17499999999999999</v>
      </c>
      <c r="L2722" s="47">
        <v>7</v>
      </c>
      <c r="M2722" s="47">
        <f>VLOOKUP(I2722,PGStock[],6,FALSE)</f>
        <v>100</v>
      </c>
      <c r="N2722" s="47">
        <f>+PGSales!$L2722*PGSales!$M2722</f>
        <v>700</v>
      </c>
    </row>
    <row r="2723" spans="1:14" hidden="1" x14ac:dyDescent="0.25">
      <c r="A2723" s="77">
        <f t="shared" si="80"/>
        <v>2025</v>
      </c>
      <c r="B2723" s="77">
        <f t="shared" si="81"/>
        <v>2</v>
      </c>
      <c r="C2723" s="73">
        <v>45693</v>
      </c>
      <c r="D2723" s="68" t="s">
        <v>62</v>
      </c>
      <c r="E2723" s="48" t="s">
        <v>514</v>
      </c>
      <c r="F2723" s="69" t="str">
        <f>VLOOKUP(E2723,Customer[],2,FALSE)</f>
        <v xml:space="preserve">Lue Gyi Min </v>
      </c>
      <c r="G2723" s="69" t="str">
        <f>VLOOKUP(E2723,Customer[],3,FALSE)</f>
        <v>Bounk Gyi Sd</v>
      </c>
      <c r="H2723" s="69" t="str">
        <f>VLOOKUP(E2723,Customer[],4,FALSE)</f>
        <v>Htauk kyant</v>
      </c>
      <c r="I2723" s="48" t="s">
        <v>20</v>
      </c>
      <c r="J2723" s="70" t="str">
        <f>VLOOKUP(I2723,PGStock[],2,FALSE)</f>
        <v>Formula Rum 700ml</v>
      </c>
      <c r="K2723" s="71">
        <f>VLOOKUP(I2723,PGStock[],3,FALSE)</f>
        <v>0.7</v>
      </c>
      <c r="L2723" s="47">
        <v>3</v>
      </c>
      <c r="M2723" s="47">
        <f>VLOOKUP(I2723,PGStock[],6,FALSE)</f>
        <v>200</v>
      </c>
      <c r="N2723" s="47">
        <f>+PGSales!$L2723*PGSales!$M2723</f>
        <v>600</v>
      </c>
    </row>
    <row r="2724" spans="1:14" hidden="1" x14ac:dyDescent="0.25">
      <c r="A2724" s="77">
        <f t="shared" si="80"/>
        <v>2025</v>
      </c>
      <c r="B2724" s="77">
        <f t="shared" si="81"/>
        <v>2</v>
      </c>
      <c r="C2724" s="73">
        <v>45693</v>
      </c>
      <c r="D2724" s="68" t="s">
        <v>62</v>
      </c>
      <c r="E2724" s="48" t="s">
        <v>514</v>
      </c>
      <c r="F2724" s="69" t="str">
        <f>VLOOKUP(E2724,Customer[],2,FALSE)</f>
        <v xml:space="preserve">Lue Gyi Min </v>
      </c>
      <c r="G2724" s="69" t="str">
        <f>VLOOKUP(E2724,Customer[],3,FALSE)</f>
        <v>Bounk Gyi Sd</v>
      </c>
      <c r="H2724" s="69" t="str">
        <f>VLOOKUP(E2724,Customer[],4,FALSE)</f>
        <v>Htauk kyant</v>
      </c>
      <c r="I2724" s="48" t="s">
        <v>18</v>
      </c>
      <c r="J2724" s="70" t="str">
        <f>VLOOKUP(I2724,PGStock[],2,FALSE)</f>
        <v>Formula Rum 350ml</v>
      </c>
      <c r="K2724" s="71">
        <f>VLOOKUP(I2724,PGStock[],3,FALSE)</f>
        <v>0.35</v>
      </c>
      <c r="L2724" s="47">
        <v>25</v>
      </c>
      <c r="M2724" s="47">
        <f>VLOOKUP(I2724,PGStock[],6,FALSE)</f>
        <v>150</v>
      </c>
      <c r="N2724" s="47">
        <f>+PGSales!$L2724*PGSales!$M2724</f>
        <v>3750</v>
      </c>
    </row>
    <row r="2725" spans="1:14" hidden="1" x14ac:dyDescent="0.25">
      <c r="A2725" s="77">
        <f t="shared" si="80"/>
        <v>2025</v>
      </c>
      <c r="B2725" s="77">
        <f t="shared" si="81"/>
        <v>2</v>
      </c>
      <c r="C2725" s="73">
        <v>45693</v>
      </c>
      <c r="D2725" s="68" t="s">
        <v>365</v>
      </c>
      <c r="E2725" s="48" t="s">
        <v>515</v>
      </c>
      <c r="F2725" s="69" t="str">
        <f>VLOOKUP(E2725,Customer[],2,FALSE)</f>
        <v xml:space="preserve">KK </v>
      </c>
      <c r="G2725" s="69" t="str">
        <f>VLOOKUP(E2725,Customer[],3,FALSE)</f>
        <v>Oae Yin Sd</v>
      </c>
      <c r="H2725" s="69" t="str">
        <f>VLOOKUP(E2725,Customer[],4,FALSE)</f>
        <v>Htauk kyant</v>
      </c>
      <c r="I2725" s="48" t="s">
        <v>25</v>
      </c>
      <c r="J2725" s="70" t="str">
        <f>VLOOKUP(I2725,PGStock[],2,FALSE)</f>
        <v>Columbus Super Red Smooth 350 Ml</v>
      </c>
      <c r="K2725" s="71">
        <f>VLOOKUP(I2725,PGStock[],3,FALSE)</f>
        <v>0.35</v>
      </c>
      <c r="L2725" s="47">
        <v>17</v>
      </c>
      <c r="M2725" s="47">
        <f>VLOOKUP(I2725,PGStock[],6,FALSE)</f>
        <v>150</v>
      </c>
      <c r="N2725" s="47">
        <f>+PGSales!$L2725*PGSales!$M2725</f>
        <v>2550</v>
      </c>
    </row>
    <row r="2726" spans="1:14" hidden="1" x14ac:dyDescent="0.25">
      <c r="A2726" s="77">
        <f t="shared" si="80"/>
        <v>2025</v>
      </c>
      <c r="B2726" s="77">
        <f t="shared" si="81"/>
        <v>2</v>
      </c>
      <c r="C2726" s="73">
        <v>45693</v>
      </c>
      <c r="D2726" s="68" t="s">
        <v>365</v>
      </c>
      <c r="E2726" s="48" t="s">
        <v>515</v>
      </c>
      <c r="F2726" s="69" t="str">
        <f>VLOOKUP(E2726,Customer[],2,FALSE)</f>
        <v xml:space="preserve">KK </v>
      </c>
      <c r="G2726" s="69" t="str">
        <f>VLOOKUP(E2726,Customer[],3,FALSE)</f>
        <v>Oae Yin Sd</v>
      </c>
      <c r="H2726" s="69" t="str">
        <f>VLOOKUP(E2726,Customer[],4,FALSE)</f>
        <v>Htauk kyant</v>
      </c>
      <c r="I2726" s="48" t="s">
        <v>23</v>
      </c>
      <c r="J2726" s="70" t="str">
        <f>VLOOKUP(I2726,PGStock[],2,FALSE)</f>
        <v>Columbus Super Red Smooth 175 Ml</v>
      </c>
      <c r="K2726" s="71">
        <f>VLOOKUP(I2726,PGStock[],3,FALSE)</f>
        <v>0.17499999999999999</v>
      </c>
      <c r="L2726" s="47">
        <v>2</v>
      </c>
      <c r="M2726" s="47">
        <f>VLOOKUP(I2726,PGStock[],6,FALSE)</f>
        <v>100</v>
      </c>
      <c r="N2726" s="47">
        <f>+PGSales!$L2726*PGSales!$M2726</f>
        <v>200</v>
      </c>
    </row>
    <row r="2727" spans="1:14" hidden="1" x14ac:dyDescent="0.25">
      <c r="A2727" s="77">
        <f t="shared" si="80"/>
        <v>2025</v>
      </c>
      <c r="B2727" s="77">
        <f t="shared" si="81"/>
        <v>2</v>
      </c>
      <c r="C2727" s="73">
        <v>45693</v>
      </c>
      <c r="D2727" s="68" t="s">
        <v>365</v>
      </c>
      <c r="E2727" s="48" t="s">
        <v>515</v>
      </c>
      <c r="F2727" s="69" t="str">
        <f>VLOOKUP(E2727,Customer[],2,FALSE)</f>
        <v xml:space="preserve">KK </v>
      </c>
      <c r="G2727" s="69" t="str">
        <f>VLOOKUP(E2727,Customer[],3,FALSE)</f>
        <v>Oae Yin Sd</v>
      </c>
      <c r="H2727" s="69" t="str">
        <f>VLOOKUP(E2727,Customer[],4,FALSE)</f>
        <v>Htauk kyant</v>
      </c>
      <c r="I2727" s="48" t="s">
        <v>18</v>
      </c>
      <c r="J2727" s="70" t="str">
        <f>VLOOKUP(I2727,PGStock[],2,FALSE)</f>
        <v>Formula Rum 350ml</v>
      </c>
      <c r="K2727" s="71">
        <f>VLOOKUP(I2727,PGStock[],3,FALSE)</f>
        <v>0.35</v>
      </c>
      <c r="L2727" s="47">
        <v>3</v>
      </c>
      <c r="M2727" s="47">
        <f>VLOOKUP(I2727,PGStock[],6,FALSE)</f>
        <v>150</v>
      </c>
      <c r="N2727" s="47">
        <f>+PGSales!$L2727*PGSales!$M2727</f>
        <v>450</v>
      </c>
    </row>
    <row r="2728" spans="1:14" hidden="1" x14ac:dyDescent="0.25">
      <c r="A2728" s="77">
        <f t="shared" si="80"/>
        <v>2025</v>
      </c>
      <c r="B2728" s="77">
        <f t="shared" si="81"/>
        <v>2</v>
      </c>
      <c r="C2728" s="73">
        <v>45693</v>
      </c>
      <c r="D2728" s="68" t="s">
        <v>56</v>
      </c>
      <c r="E2728" s="48" t="s">
        <v>516</v>
      </c>
      <c r="F2728" s="69" t="str">
        <f>VLOOKUP(E2728,Customer[],2,FALSE)</f>
        <v>Hlaing Min</v>
      </c>
      <c r="G2728" s="69" t="str">
        <f>VLOOKUP(E2728,Customer[],3,FALSE)</f>
        <v>Than nay pin rd</v>
      </c>
      <c r="H2728" s="69" t="str">
        <f>VLOOKUP(E2728,Customer[],4,FALSE)</f>
        <v>Htauk kyant</v>
      </c>
      <c r="I2728" s="48" t="s">
        <v>25</v>
      </c>
      <c r="J2728" s="70" t="str">
        <f>VLOOKUP(I2728,PGStock[],2,FALSE)</f>
        <v>Columbus Super Red Smooth 350 Ml</v>
      </c>
      <c r="K2728" s="71">
        <f>VLOOKUP(I2728,PGStock[],3,FALSE)</f>
        <v>0.35</v>
      </c>
      <c r="L2728" s="47">
        <v>3</v>
      </c>
      <c r="M2728" s="47">
        <f>VLOOKUP(I2728,PGStock[],6,FALSE)</f>
        <v>150</v>
      </c>
      <c r="N2728" s="47">
        <f>+PGSales!$L2728*PGSales!$M2728</f>
        <v>450</v>
      </c>
    </row>
    <row r="2729" spans="1:14" hidden="1" x14ac:dyDescent="0.25">
      <c r="A2729" s="77">
        <f t="shared" si="80"/>
        <v>2025</v>
      </c>
      <c r="B2729" s="77">
        <f t="shared" si="81"/>
        <v>2</v>
      </c>
      <c r="C2729" s="73">
        <v>45693</v>
      </c>
      <c r="D2729" s="68" t="s">
        <v>56</v>
      </c>
      <c r="E2729" s="48" t="s">
        <v>516</v>
      </c>
      <c r="F2729" s="69" t="str">
        <f>VLOOKUP(E2729,Customer[],2,FALSE)</f>
        <v>Hlaing Min</v>
      </c>
      <c r="G2729" s="69" t="str">
        <f>VLOOKUP(E2729,Customer[],3,FALSE)</f>
        <v>Than nay pin rd</v>
      </c>
      <c r="H2729" s="69" t="str">
        <f>VLOOKUP(E2729,Customer[],4,FALSE)</f>
        <v>Htauk kyant</v>
      </c>
      <c r="I2729" s="48" t="s">
        <v>23</v>
      </c>
      <c r="J2729" s="70" t="str">
        <f>VLOOKUP(I2729,PGStock[],2,FALSE)</f>
        <v>Columbus Super Red Smooth 175 Ml</v>
      </c>
      <c r="K2729" s="71">
        <f>VLOOKUP(I2729,PGStock[],3,FALSE)</f>
        <v>0.17499999999999999</v>
      </c>
      <c r="L2729" s="47">
        <v>1</v>
      </c>
      <c r="M2729" s="47">
        <f>VLOOKUP(I2729,PGStock[],6,FALSE)</f>
        <v>100</v>
      </c>
      <c r="N2729" s="47">
        <f>+PGSales!$L2729*PGSales!$M2729</f>
        <v>100</v>
      </c>
    </row>
    <row r="2730" spans="1:14" hidden="1" x14ac:dyDescent="0.25">
      <c r="A2730" s="77">
        <f t="shared" si="80"/>
        <v>2025</v>
      </c>
      <c r="B2730" s="77">
        <f t="shared" si="81"/>
        <v>2</v>
      </c>
      <c r="C2730" s="73">
        <v>45693</v>
      </c>
      <c r="D2730" s="68" t="s">
        <v>56</v>
      </c>
      <c r="E2730" s="48" t="s">
        <v>516</v>
      </c>
      <c r="F2730" s="69" t="str">
        <f>VLOOKUP(E2730,Customer[],2,FALSE)</f>
        <v>Hlaing Min</v>
      </c>
      <c r="G2730" s="69" t="str">
        <f>VLOOKUP(E2730,Customer[],3,FALSE)</f>
        <v>Than nay pin rd</v>
      </c>
      <c r="H2730" s="69" t="str">
        <f>VLOOKUP(E2730,Customer[],4,FALSE)</f>
        <v>Htauk kyant</v>
      </c>
      <c r="I2730" s="48" t="s">
        <v>18</v>
      </c>
      <c r="J2730" s="70" t="str">
        <f>VLOOKUP(I2730,PGStock[],2,FALSE)</f>
        <v>Formula Rum 350ml</v>
      </c>
      <c r="K2730" s="71">
        <f>VLOOKUP(I2730,PGStock[],3,FALSE)</f>
        <v>0.35</v>
      </c>
      <c r="L2730" s="47">
        <v>2</v>
      </c>
      <c r="M2730" s="47">
        <f>VLOOKUP(I2730,PGStock[],6,FALSE)</f>
        <v>150</v>
      </c>
      <c r="N2730" s="47">
        <f>+PGSales!$L2730*PGSales!$M2730</f>
        <v>300</v>
      </c>
    </row>
    <row r="2731" spans="1:14" hidden="1" x14ac:dyDescent="0.25">
      <c r="A2731" s="77">
        <f t="shared" si="80"/>
        <v>2025</v>
      </c>
      <c r="B2731" s="77">
        <f t="shared" si="81"/>
        <v>2</v>
      </c>
      <c r="C2731" s="73">
        <v>45693</v>
      </c>
      <c r="D2731" s="68" t="s">
        <v>66</v>
      </c>
      <c r="E2731" s="48" t="s">
        <v>517</v>
      </c>
      <c r="F2731" s="69" t="str">
        <f>VLOOKUP(E2731,Customer[],2,FALSE)</f>
        <v>Y47</v>
      </c>
      <c r="G2731" s="69" t="str">
        <f>VLOOKUP(E2731,Customer[],3,FALSE)</f>
        <v>Tan Day Pin Sd</v>
      </c>
      <c r="H2731" s="69" t="str">
        <f>VLOOKUP(E2731,Customer[],4,FALSE)</f>
        <v>Htauk kyant</v>
      </c>
      <c r="I2731" s="48" t="s">
        <v>25</v>
      </c>
      <c r="J2731" s="70" t="str">
        <f>VLOOKUP(I2731,PGStock[],2,FALSE)</f>
        <v>Columbus Super Red Smooth 350 Ml</v>
      </c>
      <c r="K2731" s="71">
        <f>VLOOKUP(I2731,PGStock[],3,FALSE)</f>
        <v>0.35</v>
      </c>
      <c r="L2731" s="47">
        <v>4</v>
      </c>
      <c r="M2731" s="47">
        <f>VLOOKUP(I2731,PGStock[],6,FALSE)</f>
        <v>150</v>
      </c>
      <c r="N2731" s="47">
        <f>+PGSales!$L2731*PGSales!$M2731</f>
        <v>600</v>
      </c>
    </row>
    <row r="2732" spans="1:14" hidden="1" x14ac:dyDescent="0.25">
      <c r="A2732" s="77">
        <f t="shared" si="80"/>
        <v>2025</v>
      </c>
      <c r="B2732" s="77">
        <f t="shared" si="81"/>
        <v>2</v>
      </c>
      <c r="C2732" s="73">
        <v>45693</v>
      </c>
      <c r="D2732" s="68" t="s">
        <v>66</v>
      </c>
      <c r="E2732" s="48" t="s">
        <v>517</v>
      </c>
      <c r="F2732" s="69" t="str">
        <f>VLOOKUP(E2732,Customer[],2,FALSE)</f>
        <v>Y47</v>
      </c>
      <c r="G2732" s="69" t="str">
        <f>VLOOKUP(E2732,Customer[],3,FALSE)</f>
        <v>Tan Day Pin Sd</v>
      </c>
      <c r="H2732" s="69" t="str">
        <f>VLOOKUP(E2732,Customer[],4,FALSE)</f>
        <v>Htauk kyant</v>
      </c>
      <c r="I2732" s="48" t="s">
        <v>18</v>
      </c>
      <c r="J2732" s="70" t="str">
        <f>VLOOKUP(I2732,PGStock[],2,FALSE)</f>
        <v>Formula Rum 350ml</v>
      </c>
      <c r="K2732" s="71">
        <f>VLOOKUP(I2732,PGStock[],3,FALSE)</f>
        <v>0.35</v>
      </c>
      <c r="L2732" s="47">
        <v>1</v>
      </c>
      <c r="M2732" s="47">
        <f>VLOOKUP(I2732,PGStock[],6,FALSE)</f>
        <v>150</v>
      </c>
      <c r="N2732" s="47">
        <f>+PGSales!$L2732*PGSales!$M2732</f>
        <v>150</v>
      </c>
    </row>
    <row r="2733" spans="1:14" hidden="1" x14ac:dyDescent="0.25">
      <c r="A2733" s="77">
        <f t="shared" si="80"/>
        <v>2025</v>
      </c>
      <c r="B2733" s="77">
        <f t="shared" si="81"/>
        <v>2</v>
      </c>
      <c r="C2733" s="73">
        <v>45693</v>
      </c>
      <c r="D2733" s="68" t="s">
        <v>187</v>
      </c>
      <c r="E2733" s="48" t="s">
        <v>518</v>
      </c>
      <c r="F2733" s="69" t="str">
        <f>VLOOKUP(E2733,Customer[],2,FALSE)</f>
        <v>Shwe Nan Myint</v>
      </c>
      <c r="G2733" s="69" t="str">
        <f>VLOOKUP(E2733,Customer[],3,FALSE)</f>
        <v>Byarmasoe Sd</v>
      </c>
      <c r="H2733" s="69" t="str">
        <f>VLOOKUP(E2733,Customer[],4,FALSE)</f>
        <v>S/Okkala</v>
      </c>
      <c r="I2733" s="48" t="s">
        <v>27</v>
      </c>
      <c r="J2733" s="70" t="str">
        <f>VLOOKUP(I2733,PGStock[],2,FALSE)</f>
        <v>Columbus Super Red Smooth 700 Ml</v>
      </c>
      <c r="K2733" s="71">
        <f>VLOOKUP(I2733,PGStock[],3,FALSE)</f>
        <v>0.7</v>
      </c>
      <c r="L2733" s="47">
        <v>1</v>
      </c>
      <c r="M2733" s="47">
        <f>VLOOKUP(I2733,PGStock[],6,FALSE)</f>
        <v>200</v>
      </c>
      <c r="N2733" s="47">
        <f>+PGSales!$L2733*PGSales!$M2733</f>
        <v>200</v>
      </c>
    </row>
    <row r="2734" spans="1:14" hidden="1" x14ac:dyDescent="0.25">
      <c r="A2734" s="77">
        <f t="shared" si="80"/>
        <v>2025</v>
      </c>
      <c r="B2734" s="77">
        <f t="shared" si="81"/>
        <v>2</v>
      </c>
      <c r="C2734" s="73">
        <v>45693</v>
      </c>
      <c r="D2734" s="68" t="s">
        <v>187</v>
      </c>
      <c r="E2734" s="48" t="s">
        <v>518</v>
      </c>
      <c r="F2734" s="69" t="str">
        <f>VLOOKUP(E2734,Customer[],2,FALSE)</f>
        <v>Shwe Nan Myint</v>
      </c>
      <c r="G2734" s="69" t="str">
        <f>VLOOKUP(E2734,Customer[],3,FALSE)</f>
        <v>Byarmasoe Sd</v>
      </c>
      <c r="H2734" s="69" t="str">
        <f>VLOOKUP(E2734,Customer[],4,FALSE)</f>
        <v>S/Okkala</v>
      </c>
      <c r="I2734" s="48" t="s">
        <v>25</v>
      </c>
      <c r="J2734" s="70" t="str">
        <f>VLOOKUP(I2734,PGStock[],2,FALSE)</f>
        <v>Columbus Super Red Smooth 350 Ml</v>
      </c>
      <c r="K2734" s="71">
        <f>VLOOKUP(I2734,PGStock[],3,FALSE)</f>
        <v>0.35</v>
      </c>
      <c r="L2734" s="47">
        <v>3</v>
      </c>
      <c r="M2734" s="47">
        <f>VLOOKUP(I2734,PGStock[],6,FALSE)</f>
        <v>150</v>
      </c>
      <c r="N2734" s="47">
        <f>+PGSales!$L2734*PGSales!$M2734</f>
        <v>450</v>
      </c>
    </row>
    <row r="2735" spans="1:14" hidden="1" x14ac:dyDescent="0.25">
      <c r="A2735" s="77">
        <f t="shared" si="80"/>
        <v>2025</v>
      </c>
      <c r="B2735" s="77">
        <f t="shared" si="81"/>
        <v>2</v>
      </c>
      <c r="C2735" s="73">
        <v>45693</v>
      </c>
      <c r="D2735" s="68" t="s">
        <v>187</v>
      </c>
      <c r="E2735" s="48" t="s">
        <v>518</v>
      </c>
      <c r="F2735" s="69" t="str">
        <f>VLOOKUP(E2735,Customer[],2,FALSE)</f>
        <v>Shwe Nan Myint</v>
      </c>
      <c r="G2735" s="69" t="str">
        <f>VLOOKUP(E2735,Customer[],3,FALSE)</f>
        <v>Byarmasoe Sd</v>
      </c>
      <c r="H2735" s="69" t="str">
        <f>VLOOKUP(E2735,Customer[],4,FALSE)</f>
        <v>S/Okkala</v>
      </c>
      <c r="I2735" s="48" t="s">
        <v>23</v>
      </c>
      <c r="J2735" s="70" t="str">
        <f>VLOOKUP(I2735,PGStock[],2,FALSE)</f>
        <v>Columbus Super Red Smooth 175 Ml</v>
      </c>
      <c r="K2735" s="71">
        <f>VLOOKUP(I2735,PGStock[],3,FALSE)</f>
        <v>0.17499999999999999</v>
      </c>
      <c r="L2735" s="47">
        <v>4</v>
      </c>
      <c r="M2735" s="47">
        <f>VLOOKUP(I2735,PGStock[],6,FALSE)</f>
        <v>100</v>
      </c>
      <c r="N2735" s="47">
        <f>+PGSales!$L2735*PGSales!$M2735</f>
        <v>400</v>
      </c>
    </row>
    <row r="2736" spans="1:14" hidden="1" x14ac:dyDescent="0.25">
      <c r="A2736" s="77">
        <f t="shared" si="80"/>
        <v>2025</v>
      </c>
      <c r="B2736" s="77">
        <f t="shared" si="81"/>
        <v>2</v>
      </c>
      <c r="C2736" s="73">
        <v>45693</v>
      </c>
      <c r="D2736" s="68" t="s">
        <v>187</v>
      </c>
      <c r="E2736" s="48" t="s">
        <v>518</v>
      </c>
      <c r="F2736" s="69" t="str">
        <f>VLOOKUP(E2736,Customer[],2,FALSE)</f>
        <v>Shwe Nan Myint</v>
      </c>
      <c r="G2736" s="69" t="str">
        <f>VLOOKUP(E2736,Customer[],3,FALSE)</f>
        <v>Byarmasoe Sd</v>
      </c>
      <c r="H2736" s="69" t="str">
        <f>VLOOKUP(E2736,Customer[],4,FALSE)</f>
        <v>S/Okkala</v>
      </c>
      <c r="I2736" s="48" t="s">
        <v>18</v>
      </c>
      <c r="J2736" s="70" t="str">
        <f>VLOOKUP(I2736,PGStock[],2,FALSE)</f>
        <v>Formula Rum 350ml</v>
      </c>
      <c r="K2736" s="71">
        <f>VLOOKUP(I2736,PGStock[],3,FALSE)</f>
        <v>0.35</v>
      </c>
      <c r="L2736" s="47">
        <v>2</v>
      </c>
      <c r="M2736" s="47">
        <f>VLOOKUP(I2736,PGStock[],6,FALSE)</f>
        <v>150</v>
      </c>
      <c r="N2736" s="47">
        <f>+PGSales!$L2736*PGSales!$M2736</f>
        <v>300</v>
      </c>
    </row>
    <row r="2737" spans="1:14" hidden="1" x14ac:dyDescent="0.25">
      <c r="A2737" s="77">
        <f t="shared" si="80"/>
        <v>2025</v>
      </c>
      <c r="B2737" s="77">
        <f t="shared" si="81"/>
        <v>2</v>
      </c>
      <c r="C2737" s="73">
        <v>45693</v>
      </c>
      <c r="D2737" s="68" t="s">
        <v>0</v>
      </c>
      <c r="E2737" s="48" t="s">
        <v>474</v>
      </c>
      <c r="F2737" s="69" t="str">
        <f>VLOOKUP(E2737,Customer[],2,FALSE)</f>
        <v>May</v>
      </c>
      <c r="G2737" s="69" t="str">
        <f>VLOOKUP(E2737,Customer[],3,FALSE)</f>
        <v>Shin Thita Sd</v>
      </c>
      <c r="H2737" s="69" t="str">
        <f>VLOOKUP(E2737,Customer[],4,FALSE)</f>
        <v>S/Okkala</v>
      </c>
      <c r="I2737" s="48" t="s">
        <v>25</v>
      </c>
      <c r="J2737" s="70" t="str">
        <f>VLOOKUP(I2737,PGStock[],2,FALSE)</f>
        <v>Columbus Super Red Smooth 350 Ml</v>
      </c>
      <c r="K2737" s="71">
        <f>VLOOKUP(I2737,PGStock[],3,FALSE)</f>
        <v>0.35</v>
      </c>
      <c r="L2737" s="47">
        <v>1</v>
      </c>
      <c r="M2737" s="47">
        <f>VLOOKUP(I2737,PGStock[],6,FALSE)</f>
        <v>150</v>
      </c>
      <c r="N2737" s="47">
        <f>+PGSales!$L2737*PGSales!$M2737</f>
        <v>150</v>
      </c>
    </row>
    <row r="2738" spans="1:14" hidden="1" x14ac:dyDescent="0.25">
      <c r="A2738" s="77">
        <f t="shared" si="80"/>
        <v>2025</v>
      </c>
      <c r="B2738" s="77">
        <f t="shared" si="81"/>
        <v>2</v>
      </c>
      <c r="C2738" s="73">
        <v>45693</v>
      </c>
      <c r="D2738" s="68" t="s">
        <v>0</v>
      </c>
      <c r="E2738" s="48" t="s">
        <v>474</v>
      </c>
      <c r="F2738" s="69" t="str">
        <f>VLOOKUP(E2738,Customer[],2,FALSE)</f>
        <v>May</v>
      </c>
      <c r="G2738" s="69" t="str">
        <f>VLOOKUP(E2738,Customer[],3,FALSE)</f>
        <v>Shin Thita Sd</v>
      </c>
      <c r="H2738" s="69" t="str">
        <f>VLOOKUP(E2738,Customer[],4,FALSE)</f>
        <v>S/Okkala</v>
      </c>
      <c r="I2738" s="48" t="s">
        <v>23</v>
      </c>
      <c r="J2738" s="70" t="str">
        <f>VLOOKUP(I2738,PGStock[],2,FALSE)</f>
        <v>Columbus Super Red Smooth 175 Ml</v>
      </c>
      <c r="K2738" s="71">
        <f>VLOOKUP(I2738,PGStock[],3,FALSE)</f>
        <v>0.17499999999999999</v>
      </c>
      <c r="L2738" s="47">
        <v>1</v>
      </c>
      <c r="M2738" s="47">
        <f>VLOOKUP(I2738,PGStock[],6,FALSE)</f>
        <v>100</v>
      </c>
      <c r="N2738" s="47">
        <f>+PGSales!$L2738*PGSales!$M2738</f>
        <v>100</v>
      </c>
    </row>
    <row r="2739" spans="1:14" hidden="1" x14ac:dyDescent="0.25">
      <c r="A2739" s="77">
        <f t="shared" si="80"/>
        <v>2025</v>
      </c>
      <c r="B2739" s="77">
        <f t="shared" si="81"/>
        <v>2</v>
      </c>
      <c r="C2739" s="73">
        <v>45693</v>
      </c>
      <c r="D2739" s="68" t="s">
        <v>115</v>
      </c>
      <c r="E2739" s="48" t="s">
        <v>520</v>
      </c>
      <c r="F2739" s="69" t="str">
        <f>VLOOKUP(E2739,Customer[],2,FALSE)</f>
        <v>Kaung Myant</v>
      </c>
      <c r="G2739" s="69" t="str">
        <f>VLOOKUP(E2739,Customer[],3,FALSE)</f>
        <v>Myinttar (11)Sd</v>
      </c>
      <c r="H2739" s="69" t="str">
        <f>VLOOKUP(E2739,Customer[],4,FALSE)</f>
        <v>S/Okkala</v>
      </c>
      <c r="I2739" s="48" t="s">
        <v>25</v>
      </c>
      <c r="J2739" s="70" t="str">
        <f>VLOOKUP(I2739,PGStock[],2,FALSE)</f>
        <v>Columbus Super Red Smooth 350 Ml</v>
      </c>
      <c r="K2739" s="71">
        <f>VLOOKUP(I2739,PGStock[],3,FALSE)</f>
        <v>0.35</v>
      </c>
      <c r="L2739" s="47">
        <v>3</v>
      </c>
      <c r="M2739" s="47">
        <f>VLOOKUP(I2739,PGStock[],6,FALSE)</f>
        <v>150</v>
      </c>
      <c r="N2739" s="47">
        <f>+PGSales!$L2739*PGSales!$M2739</f>
        <v>450</v>
      </c>
    </row>
    <row r="2740" spans="1:14" hidden="1" x14ac:dyDescent="0.25">
      <c r="A2740" s="77">
        <f t="shared" si="80"/>
        <v>2025</v>
      </c>
      <c r="B2740" s="77">
        <f t="shared" si="81"/>
        <v>2</v>
      </c>
      <c r="C2740" s="73">
        <v>45693</v>
      </c>
      <c r="D2740" s="68" t="s">
        <v>115</v>
      </c>
      <c r="E2740" s="48" t="s">
        <v>520</v>
      </c>
      <c r="F2740" s="69" t="str">
        <f>VLOOKUP(E2740,Customer[],2,FALSE)</f>
        <v>Kaung Myant</v>
      </c>
      <c r="G2740" s="69" t="str">
        <f>VLOOKUP(E2740,Customer[],3,FALSE)</f>
        <v>Myinttar (11)Sd</v>
      </c>
      <c r="H2740" s="69" t="str">
        <f>VLOOKUP(E2740,Customer[],4,FALSE)</f>
        <v>S/Okkala</v>
      </c>
      <c r="I2740" s="48" t="s">
        <v>18</v>
      </c>
      <c r="J2740" s="70" t="str">
        <f>VLOOKUP(I2740,PGStock[],2,FALSE)</f>
        <v>Formula Rum 350ml</v>
      </c>
      <c r="K2740" s="71">
        <f>VLOOKUP(I2740,PGStock[],3,FALSE)</f>
        <v>0.35</v>
      </c>
      <c r="L2740" s="47">
        <v>2</v>
      </c>
      <c r="M2740" s="47">
        <f>VLOOKUP(I2740,PGStock[],6,FALSE)</f>
        <v>150</v>
      </c>
      <c r="N2740" s="47">
        <f>+PGSales!$L2740*PGSales!$M2740</f>
        <v>300</v>
      </c>
    </row>
    <row r="2741" spans="1:14" hidden="1" x14ac:dyDescent="0.25">
      <c r="A2741" s="77">
        <f t="shared" si="80"/>
        <v>2025</v>
      </c>
      <c r="B2741" s="77">
        <f t="shared" si="81"/>
        <v>2</v>
      </c>
      <c r="C2741" s="73">
        <v>45693</v>
      </c>
      <c r="D2741" s="68" t="s">
        <v>1</v>
      </c>
      <c r="E2741" s="48" t="s">
        <v>521</v>
      </c>
      <c r="F2741" s="69" t="str">
        <f>VLOOKUP(E2741,Customer[],2,FALSE)</f>
        <v>Ko Chit Twe</v>
      </c>
      <c r="G2741" s="69" t="str">
        <f>VLOOKUP(E2741,Customer[],3,FALSE)</f>
        <v>LokaLaweYal Sd</v>
      </c>
      <c r="H2741" s="69" t="str">
        <f>VLOOKUP(E2741,Customer[],4,FALSE)</f>
        <v>S/Okkala</v>
      </c>
      <c r="I2741" s="48" t="s">
        <v>27</v>
      </c>
      <c r="J2741" s="70" t="str">
        <f>VLOOKUP(I2741,PGStock[],2,FALSE)</f>
        <v>Columbus Super Red Smooth 700 Ml</v>
      </c>
      <c r="K2741" s="71">
        <f>VLOOKUP(I2741,PGStock[],3,FALSE)</f>
        <v>0.7</v>
      </c>
      <c r="L2741" s="47">
        <v>2</v>
      </c>
      <c r="M2741" s="47">
        <f>VLOOKUP(I2741,PGStock[],6,FALSE)</f>
        <v>200</v>
      </c>
      <c r="N2741" s="47">
        <f>+PGSales!$L2741*PGSales!$M2741</f>
        <v>400</v>
      </c>
    </row>
    <row r="2742" spans="1:14" hidden="1" x14ac:dyDescent="0.25">
      <c r="A2742" s="77">
        <f t="shared" si="80"/>
        <v>2025</v>
      </c>
      <c r="B2742" s="77">
        <f t="shared" si="81"/>
        <v>2</v>
      </c>
      <c r="C2742" s="73">
        <v>45693</v>
      </c>
      <c r="D2742" s="68" t="s">
        <v>1</v>
      </c>
      <c r="E2742" s="48" t="s">
        <v>521</v>
      </c>
      <c r="F2742" s="69" t="str">
        <f>VLOOKUP(E2742,Customer[],2,FALSE)</f>
        <v>Ko Chit Twe</v>
      </c>
      <c r="G2742" s="69" t="str">
        <f>VLOOKUP(E2742,Customer[],3,FALSE)</f>
        <v>LokaLaweYal Sd</v>
      </c>
      <c r="H2742" s="69" t="str">
        <f>VLOOKUP(E2742,Customer[],4,FALSE)</f>
        <v>S/Okkala</v>
      </c>
      <c r="I2742" s="48" t="s">
        <v>25</v>
      </c>
      <c r="J2742" s="70" t="str">
        <f>VLOOKUP(I2742,PGStock[],2,FALSE)</f>
        <v>Columbus Super Red Smooth 350 Ml</v>
      </c>
      <c r="K2742" s="71">
        <f>VLOOKUP(I2742,PGStock[],3,FALSE)</f>
        <v>0.35</v>
      </c>
      <c r="L2742" s="47">
        <v>4</v>
      </c>
      <c r="M2742" s="47">
        <f>VLOOKUP(I2742,PGStock[],6,FALSE)</f>
        <v>150</v>
      </c>
      <c r="N2742" s="47">
        <f>+PGSales!$L2742*PGSales!$M2742</f>
        <v>600</v>
      </c>
    </row>
    <row r="2743" spans="1:14" hidden="1" x14ac:dyDescent="0.25">
      <c r="A2743" s="77">
        <f t="shared" si="80"/>
        <v>2025</v>
      </c>
      <c r="B2743" s="77">
        <f t="shared" si="81"/>
        <v>2</v>
      </c>
      <c r="C2743" s="73">
        <v>45693</v>
      </c>
      <c r="D2743" s="68" t="s">
        <v>1</v>
      </c>
      <c r="E2743" s="48" t="s">
        <v>521</v>
      </c>
      <c r="F2743" s="69" t="str">
        <f>VLOOKUP(E2743,Customer[],2,FALSE)</f>
        <v>Ko Chit Twe</v>
      </c>
      <c r="G2743" s="69" t="str">
        <f>VLOOKUP(E2743,Customer[],3,FALSE)</f>
        <v>LokaLaweYal Sd</v>
      </c>
      <c r="H2743" s="69" t="str">
        <f>VLOOKUP(E2743,Customer[],4,FALSE)</f>
        <v>S/Okkala</v>
      </c>
      <c r="I2743" s="48" t="s">
        <v>23</v>
      </c>
      <c r="J2743" s="70" t="str">
        <f>VLOOKUP(I2743,PGStock[],2,FALSE)</f>
        <v>Columbus Super Red Smooth 175 Ml</v>
      </c>
      <c r="K2743" s="71">
        <f>VLOOKUP(I2743,PGStock[],3,FALSE)</f>
        <v>0.17499999999999999</v>
      </c>
      <c r="L2743" s="47">
        <v>2</v>
      </c>
      <c r="M2743" s="47">
        <f>VLOOKUP(I2743,PGStock[],6,FALSE)</f>
        <v>100</v>
      </c>
      <c r="N2743" s="47">
        <f>+PGSales!$L2743*PGSales!$M2743</f>
        <v>200</v>
      </c>
    </row>
    <row r="2744" spans="1:14" hidden="1" x14ac:dyDescent="0.25">
      <c r="A2744" s="77">
        <f t="shared" si="80"/>
        <v>2025</v>
      </c>
      <c r="B2744" s="77">
        <f t="shared" si="81"/>
        <v>2</v>
      </c>
      <c r="C2744" s="73">
        <v>45693</v>
      </c>
      <c r="D2744" s="68" t="s">
        <v>186</v>
      </c>
      <c r="E2744" s="48" t="s">
        <v>522</v>
      </c>
      <c r="F2744" s="69" t="str">
        <f>VLOOKUP(E2744,Customer[],2,FALSE)</f>
        <v>Shine</v>
      </c>
      <c r="G2744" s="69" t="str">
        <f>VLOOKUP(E2744,Customer[],3,FALSE)</f>
        <v>Loke Thar Sd</v>
      </c>
      <c r="H2744" s="69" t="str">
        <f>VLOOKUP(E2744,Customer[],4,FALSE)</f>
        <v>S/Okkala</v>
      </c>
      <c r="I2744" s="48" t="s">
        <v>25</v>
      </c>
      <c r="J2744" s="70" t="str">
        <f>VLOOKUP(I2744,PGStock[],2,FALSE)</f>
        <v>Columbus Super Red Smooth 350 Ml</v>
      </c>
      <c r="K2744" s="71">
        <f>VLOOKUP(I2744,PGStock[],3,FALSE)</f>
        <v>0.35</v>
      </c>
      <c r="L2744" s="47">
        <v>6</v>
      </c>
      <c r="M2744" s="47">
        <f>VLOOKUP(I2744,PGStock[],6,FALSE)</f>
        <v>150</v>
      </c>
      <c r="N2744" s="47">
        <f>+PGSales!$L2744*PGSales!$M2744</f>
        <v>900</v>
      </c>
    </row>
    <row r="2745" spans="1:14" hidden="1" x14ac:dyDescent="0.25">
      <c r="A2745" s="77">
        <f t="shared" si="80"/>
        <v>2025</v>
      </c>
      <c r="B2745" s="77">
        <f t="shared" si="81"/>
        <v>2</v>
      </c>
      <c r="C2745" s="73">
        <v>45693</v>
      </c>
      <c r="D2745" s="68" t="s">
        <v>2</v>
      </c>
      <c r="E2745" s="48" t="s">
        <v>523</v>
      </c>
      <c r="F2745" s="69" t="str">
        <f>VLOOKUP(E2745,Customer[],2,FALSE)</f>
        <v>Venus</v>
      </c>
      <c r="G2745" s="69" t="str">
        <f>VLOOKUP(E2745,Customer[],3,FALSE)</f>
        <v>LokaLaweYal Sd</v>
      </c>
      <c r="H2745" s="69" t="str">
        <f>VLOOKUP(E2745,Customer[],4,FALSE)</f>
        <v>S/Okkala</v>
      </c>
      <c r="I2745" s="48" t="s">
        <v>25</v>
      </c>
      <c r="J2745" s="70" t="str">
        <f>VLOOKUP(I2745,PGStock[],2,FALSE)</f>
        <v>Columbus Super Red Smooth 350 Ml</v>
      </c>
      <c r="K2745" s="71">
        <f>VLOOKUP(I2745,PGStock[],3,FALSE)</f>
        <v>0.35</v>
      </c>
      <c r="L2745" s="47">
        <v>2</v>
      </c>
      <c r="M2745" s="47">
        <f>VLOOKUP(I2745,PGStock[],6,FALSE)</f>
        <v>150</v>
      </c>
      <c r="N2745" s="47">
        <f>+PGSales!$L2745*PGSales!$M2745</f>
        <v>300</v>
      </c>
    </row>
    <row r="2746" spans="1:14" hidden="1" x14ac:dyDescent="0.25">
      <c r="A2746" s="77">
        <f t="shared" si="80"/>
        <v>2025</v>
      </c>
      <c r="B2746" s="77">
        <f t="shared" si="81"/>
        <v>2</v>
      </c>
      <c r="C2746" s="73">
        <v>45693</v>
      </c>
      <c r="D2746" s="68" t="s">
        <v>2</v>
      </c>
      <c r="E2746" s="48" t="s">
        <v>523</v>
      </c>
      <c r="F2746" s="69" t="str">
        <f>VLOOKUP(E2746,Customer[],2,FALSE)</f>
        <v>Venus</v>
      </c>
      <c r="G2746" s="69" t="str">
        <f>VLOOKUP(E2746,Customer[],3,FALSE)</f>
        <v>LokaLaweYal Sd</v>
      </c>
      <c r="H2746" s="69" t="str">
        <f>VLOOKUP(E2746,Customer[],4,FALSE)</f>
        <v>S/Okkala</v>
      </c>
      <c r="I2746" s="48" t="s">
        <v>23</v>
      </c>
      <c r="J2746" s="70" t="str">
        <f>VLOOKUP(I2746,PGStock[],2,FALSE)</f>
        <v>Columbus Super Red Smooth 175 Ml</v>
      </c>
      <c r="K2746" s="71">
        <f>VLOOKUP(I2746,PGStock[],3,FALSE)</f>
        <v>0.17499999999999999</v>
      </c>
      <c r="L2746" s="47">
        <v>3</v>
      </c>
      <c r="M2746" s="47">
        <f>VLOOKUP(I2746,PGStock[],6,FALSE)</f>
        <v>100</v>
      </c>
      <c r="N2746" s="47">
        <f>+PGSales!$L2746*PGSales!$M2746</f>
        <v>300</v>
      </c>
    </row>
    <row r="2747" spans="1:14" hidden="1" x14ac:dyDescent="0.25">
      <c r="A2747" s="77">
        <f t="shared" si="80"/>
        <v>2025</v>
      </c>
      <c r="B2747" s="77">
        <f t="shared" si="81"/>
        <v>2</v>
      </c>
      <c r="C2747" s="73">
        <v>45693</v>
      </c>
      <c r="D2747" s="68" t="s">
        <v>2</v>
      </c>
      <c r="E2747" s="48" t="s">
        <v>523</v>
      </c>
      <c r="F2747" s="69" t="str">
        <f>VLOOKUP(E2747,Customer[],2,FALSE)</f>
        <v>Venus</v>
      </c>
      <c r="G2747" s="69" t="str">
        <f>VLOOKUP(E2747,Customer[],3,FALSE)</f>
        <v>LokaLaweYal Sd</v>
      </c>
      <c r="H2747" s="69" t="str">
        <f>VLOOKUP(E2747,Customer[],4,FALSE)</f>
        <v>S/Okkala</v>
      </c>
      <c r="I2747" s="48" t="s">
        <v>18</v>
      </c>
      <c r="J2747" s="70" t="str">
        <f>VLOOKUP(I2747,PGStock[],2,FALSE)</f>
        <v>Formula Rum 350ml</v>
      </c>
      <c r="K2747" s="71">
        <f>VLOOKUP(I2747,PGStock[],3,FALSE)</f>
        <v>0.35</v>
      </c>
      <c r="L2747" s="47">
        <v>2</v>
      </c>
      <c r="M2747" s="47">
        <f>VLOOKUP(I2747,PGStock[],6,FALSE)</f>
        <v>150</v>
      </c>
      <c r="N2747" s="47">
        <f>+PGSales!$L2747*PGSales!$M2747</f>
        <v>300</v>
      </c>
    </row>
    <row r="2748" spans="1:14" hidden="1" x14ac:dyDescent="0.25">
      <c r="A2748" s="77">
        <f t="shared" si="80"/>
        <v>2025</v>
      </c>
      <c r="B2748" s="77">
        <f t="shared" si="81"/>
        <v>2</v>
      </c>
      <c r="C2748" s="73">
        <v>45693</v>
      </c>
      <c r="D2748" s="68" t="s">
        <v>68</v>
      </c>
      <c r="E2748" s="48" t="s">
        <v>524</v>
      </c>
      <c r="F2748" s="69" t="str">
        <f>VLOOKUP(E2748,Customer[],2,FALSE)</f>
        <v>Ngwe Khaing</v>
      </c>
      <c r="G2748" s="69" t="str">
        <f>VLOOKUP(E2748,Customer[],3,FALSE)</f>
        <v>Baya Thinkyan Sd</v>
      </c>
      <c r="H2748" s="69" t="str">
        <f>VLOOKUP(E2748,Customer[],4,FALSE)</f>
        <v>S/Okkala</v>
      </c>
      <c r="I2748" s="48" t="s">
        <v>25</v>
      </c>
      <c r="J2748" s="70" t="str">
        <f>VLOOKUP(I2748,PGStock[],2,FALSE)</f>
        <v>Columbus Super Red Smooth 350 Ml</v>
      </c>
      <c r="K2748" s="71">
        <f>VLOOKUP(I2748,PGStock[],3,FALSE)</f>
        <v>0.35</v>
      </c>
      <c r="L2748" s="47">
        <v>3</v>
      </c>
      <c r="M2748" s="47">
        <f>VLOOKUP(I2748,PGStock[],6,FALSE)</f>
        <v>150</v>
      </c>
      <c r="N2748" s="47">
        <f>+PGSales!$L2748*PGSales!$M2748</f>
        <v>450</v>
      </c>
    </row>
    <row r="2749" spans="1:14" hidden="1" x14ac:dyDescent="0.25">
      <c r="A2749" s="77">
        <f t="shared" si="80"/>
        <v>2025</v>
      </c>
      <c r="B2749" s="77">
        <f t="shared" si="81"/>
        <v>2</v>
      </c>
      <c r="C2749" s="73">
        <v>45693</v>
      </c>
      <c r="D2749" s="68" t="s">
        <v>68</v>
      </c>
      <c r="E2749" s="48" t="s">
        <v>524</v>
      </c>
      <c r="F2749" s="69" t="str">
        <f>VLOOKUP(E2749,Customer[],2,FALSE)</f>
        <v>Ngwe Khaing</v>
      </c>
      <c r="G2749" s="69" t="str">
        <f>VLOOKUP(E2749,Customer[],3,FALSE)</f>
        <v>Baya Thinkyan Sd</v>
      </c>
      <c r="H2749" s="69" t="str">
        <f>VLOOKUP(E2749,Customer[],4,FALSE)</f>
        <v>S/Okkala</v>
      </c>
      <c r="I2749" s="48" t="s">
        <v>18</v>
      </c>
      <c r="J2749" s="70" t="str">
        <f>VLOOKUP(I2749,PGStock[],2,FALSE)</f>
        <v>Formula Rum 350ml</v>
      </c>
      <c r="K2749" s="71">
        <f>VLOOKUP(I2749,PGStock[],3,FALSE)</f>
        <v>0.35</v>
      </c>
      <c r="L2749" s="47">
        <v>3</v>
      </c>
      <c r="M2749" s="47">
        <f>VLOOKUP(I2749,PGStock[],6,FALSE)</f>
        <v>150</v>
      </c>
      <c r="N2749" s="47">
        <f>+PGSales!$L2749*PGSales!$M2749</f>
        <v>450</v>
      </c>
    </row>
    <row r="2750" spans="1:14" hidden="1" x14ac:dyDescent="0.25">
      <c r="A2750" s="77">
        <f t="shared" si="80"/>
        <v>2025</v>
      </c>
      <c r="B2750" s="77">
        <f t="shared" si="81"/>
        <v>2</v>
      </c>
      <c r="C2750" s="73">
        <v>45693</v>
      </c>
      <c r="D2750" s="68" t="s">
        <v>70</v>
      </c>
      <c r="E2750" s="48">
        <v>124</v>
      </c>
      <c r="F2750" s="69" t="str">
        <f>VLOOKUP(E2750,Customer[],2,FALSE)</f>
        <v>124 Store</v>
      </c>
      <c r="G2750" s="69" t="str">
        <f>VLOOKUP(E2750,Customer[],3,FALSE)</f>
        <v>Padamyar Rd</v>
      </c>
      <c r="H2750" s="69" t="str">
        <f>VLOOKUP(E2750,Customer[],4,FALSE)</f>
        <v>Hlaing Thar Yar</v>
      </c>
      <c r="I2750" s="48" t="s">
        <v>117</v>
      </c>
      <c r="J2750" s="70" t="str">
        <f>VLOOKUP(I2750,PGStock[],2,FALSE)</f>
        <v>ဒဂုံမန်ကျည်း ကော်ဗူး (1 Liter)</v>
      </c>
      <c r="K2750" s="71">
        <f>VLOOKUP(I2750,PGStock[],3,FALSE)</f>
        <v>1</v>
      </c>
      <c r="L2750" s="47">
        <v>1</v>
      </c>
      <c r="M2750" s="47">
        <f>VLOOKUP(I2750,PGStock[],6,FALSE)</f>
        <v>100</v>
      </c>
      <c r="N2750" s="47">
        <f>+PGSales!$L2750*PGSales!$M2750</f>
        <v>100</v>
      </c>
    </row>
    <row r="2751" spans="1:14" hidden="1" x14ac:dyDescent="0.25">
      <c r="A2751" s="77">
        <f t="shared" si="80"/>
        <v>2025</v>
      </c>
      <c r="B2751" s="77">
        <f t="shared" si="81"/>
        <v>2</v>
      </c>
      <c r="C2751" s="73">
        <v>45693</v>
      </c>
      <c r="D2751" s="68" t="s">
        <v>70</v>
      </c>
      <c r="E2751" s="48">
        <v>124</v>
      </c>
      <c r="F2751" s="69" t="str">
        <f>VLOOKUP(E2751,Customer[],2,FALSE)</f>
        <v>124 Store</v>
      </c>
      <c r="G2751" s="69" t="str">
        <f>VLOOKUP(E2751,Customer[],3,FALSE)</f>
        <v>Padamyar Rd</v>
      </c>
      <c r="H2751" s="69" t="str">
        <f>VLOOKUP(E2751,Customer[],4,FALSE)</f>
        <v>Hlaing Thar Yar</v>
      </c>
      <c r="I2751" s="48" t="s">
        <v>25</v>
      </c>
      <c r="J2751" s="70" t="str">
        <f>VLOOKUP(I2751,PGStock[],2,FALSE)</f>
        <v>Columbus Super Red Smooth 350 Ml</v>
      </c>
      <c r="K2751" s="71">
        <f>VLOOKUP(I2751,PGStock[],3,FALSE)</f>
        <v>0.35</v>
      </c>
      <c r="L2751" s="47">
        <v>1</v>
      </c>
      <c r="M2751" s="47">
        <f>VLOOKUP(I2751,PGStock[],6,FALSE)</f>
        <v>150</v>
      </c>
      <c r="N2751" s="47">
        <f>+PGSales!$L2751*PGSales!$M2751</f>
        <v>150</v>
      </c>
    </row>
    <row r="2752" spans="1:14" hidden="1" x14ac:dyDescent="0.25">
      <c r="A2752" s="77">
        <f t="shared" si="80"/>
        <v>2025</v>
      </c>
      <c r="B2752" s="77">
        <f t="shared" si="81"/>
        <v>2</v>
      </c>
      <c r="C2752" s="73">
        <v>45693</v>
      </c>
      <c r="D2752" s="68" t="s">
        <v>70</v>
      </c>
      <c r="E2752" s="48">
        <v>124</v>
      </c>
      <c r="F2752" s="69" t="str">
        <f>VLOOKUP(E2752,Customer[],2,FALSE)</f>
        <v>124 Store</v>
      </c>
      <c r="G2752" s="69" t="str">
        <f>VLOOKUP(E2752,Customer[],3,FALSE)</f>
        <v>Padamyar Rd</v>
      </c>
      <c r="H2752" s="69" t="str">
        <f>VLOOKUP(E2752,Customer[],4,FALSE)</f>
        <v>Hlaing Thar Yar</v>
      </c>
      <c r="I2752" s="48" t="s">
        <v>18</v>
      </c>
      <c r="J2752" s="70" t="str">
        <f>VLOOKUP(I2752,PGStock[],2,FALSE)</f>
        <v>Formula Rum 350ml</v>
      </c>
      <c r="K2752" s="71">
        <f>VLOOKUP(I2752,PGStock[],3,FALSE)</f>
        <v>0.35</v>
      </c>
      <c r="L2752" s="47">
        <v>3</v>
      </c>
      <c r="M2752" s="47">
        <f>VLOOKUP(I2752,PGStock[],6,FALSE)</f>
        <v>150</v>
      </c>
      <c r="N2752" s="47">
        <f>+PGSales!$L2752*PGSales!$M2752</f>
        <v>450</v>
      </c>
    </row>
    <row r="2753" spans="1:14" hidden="1" x14ac:dyDescent="0.25">
      <c r="A2753" s="77">
        <f t="shared" si="80"/>
        <v>2025</v>
      </c>
      <c r="B2753" s="77">
        <f t="shared" si="81"/>
        <v>2</v>
      </c>
      <c r="C2753" s="73">
        <v>45693</v>
      </c>
      <c r="D2753" s="68" t="s">
        <v>367</v>
      </c>
      <c r="E2753" s="48" t="s">
        <v>467</v>
      </c>
      <c r="F2753" s="69" t="str">
        <f>VLOOKUP(E2753,Customer[],2,FALSE)</f>
        <v>ANT Store</v>
      </c>
      <c r="G2753" s="69" t="str">
        <f>VLOOKUP(E2753,Customer[],3,FALSE)</f>
        <v>Sake kan Thar Rd</v>
      </c>
      <c r="H2753" s="69" t="str">
        <f>VLOOKUP(E2753,Customer[],4,FALSE)</f>
        <v>Hlaing Thar Yar</v>
      </c>
      <c r="I2753" s="48" t="s">
        <v>117</v>
      </c>
      <c r="J2753" s="70" t="str">
        <f>VLOOKUP(I2753,PGStock[],2,FALSE)</f>
        <v>ဒဂုံမန်ကျည်း ကော်ဗူး (1 Liter)</v>
      </c>
      <c r="K2753" s="71">
        <f>VLOOKUP(I2753,PGStock[],3,FALSE)</f>
        <v>1</v>
      </c>
      <c r="L2753" s="47">
        <v>4</v>
      </c>
      <c r="M2753" s="47">
        <f>VLOOKUP(I2753,PGStock[],6,FALSE)</f>
        <v>100</v>
      </c>
      <c r="N2753" s="47">
        <f>+PGSales!$L2753*PGSales!$M2753</f>
        <v>400</v>
      </c>
    </row>
    <row r="2754" spans="1:14" hidden="1" x14ac:dyDescent="0.25">
      <c r="A2754" s="77">
        <f t="shared" si="80"/>
        <v>2025</v>
      </c>
      <c r="B2754" s="77">
        <f t="shared" si="81"/>
        <v>2</v>
      </c>
      <c r="C2754" s="73">
        <v>45693</v>
      </c>
      <c r="D2754" s="68" t="s">
        <v>367</v>
      </c>
      <c r="E2754" s="48" t="s">
        <v>467</v>
      </c>
      <c r="F2754" s="69" t="str">
        <f>VLOOKUP(E2754,Customer[],2,FALSE)</f>
        <v>ANT Store</v>
      </c>
      <c r="G2754" s="69" t="str">
        <f>VLOOKUP(E2754,Customer[],3,FALSE)</f>
        <v>Sake kan Thar Rd</v>
      </c>
      <c r="H2754" s="69" t="str">
        <f>VLOOKUP(E2754,Customer[],4,FALSE)</f>
        <v>Hlaing Thar Yar</v>
      </c>
      <c r="I2754" s="48" t="s">
        <v>18</v>
      </c>
      <c r="J2754" s="70" t="str">
        <f>VLOOKUP(I2754,PGStock[],2,FALSE)</f>
        <v>Formula Rum 350ml</v>
      </c>
      <c r="K2754" s="71">
        <f>VLOOKUP(I2754,PGStock[],3,FALSE)</f>
        <v>0.35</v>
      </c>
      <c r="L2754" s="47">
        <v>1</v>
      </c>
      <c r="M2754" s="47">
        <f>VLOOKUP(I2754,PGStock[],6,FALSE)</f>
        <v>150</v>
      </c>
      <c r="N2754" s="47">
        <f>+PGSales!$L2754*PGSales!$M2754</f>
        <v>150</v>
      </c>
    </row>
    <row r="2755" spans="1:14" hidden="1" x14ac:dyDescent="0.25">
      <c r="A2755" s="77">
        <f t="shared" si="80"/>
        <v>2025</v>
      </c>
      <c r="B2755" s="77">
        <f t="shared" si="81"/>
        <v>2</v>
      </c>
      <c r="C2755" s="73">
        <v>45693</v>
      </c>
      <c r="D2755" s="68" t="s">
        <v>3</v>
      </c>
      <c r="E2755" s="48" t="s">
        <v>525</v>
      </c>
      <c r="F2755" s="69" t="str">
        <f>VLOOKUP(E2755,Customer[],2,FALSE)</f>
        <v>Take Nay Wone</v>
      </c>
      <c r="G2755" s="69" t="str">
        <f>VLOOKUP(E2755,Customer[],3,FALSE)</f>
        <v>Sake kan Thar Rd</v>
      </c>
      <c r="H2755" s="69" t="str">
        <f>VLOOKUP(E2755,Customer[],4,FALSE)</f>
        <v>Hlaing Thar Yar</v>
      </c>
      <c r="I2755" s="48" t="s">
        <v>117</v>
      </c>
      <c r="J2755" s="70" t="str">
        <f>VLOOKUP(I2755,PGStock[],2,FALSE)</f>
        <v>ဒဂုံမန်ကျည်း ကော်ဗူး (1 Liter)</v>
      </c>
      <c r="K2755" s="71">
        <f>VLOOKUP(I2755,PGStock[],3,FALSE)</f>
        <v>1</v>
      </c>
      <c r="L2755" s="47">
        <v>1</v>
      </c>
      <c r="M2755" s="47">
        <f>VLOOKUP(I2755,PGStock[],6,FALSE)</f>
        <v>100</v>
      </c>
      <c r="N2755" s="47">
        <f>+PGSales!$L2755*PGSales!$M2755</f>
        <v>100</v>
      </c>
    </row>
    <row r="2756" spans="1:14" hidden="1" x14ac:dyDescent="0.25">
      <c r="A2756" s="77">
        <f t="shared" si="80"/>
        <v>2025</v>
      </c>
      <c r="B2756" s="77">
        <f t="shared" si="81"/>
        <v>2</v>
      </c>
      <c r="C2756" s="73">
        <v>45693</v>
      </c>
      <c r="D2756" s="68" t="s">
        <v>3</v>
      </c>
      <c r="E2756" s="48" t="s">
        <v>525</v>
      </c>
      <c r="F2756" s="69" t="str">
        <f>VLOOKUP(E2756,Customer[],2,FALSE)</f>
        <v>Take Nay Wone</v>
      </c>
      <c r="G2756" s="69" t="str">
        <f>VLOOKUP(E2756,Customer[],3,FALSE)</f>
        <v>Sake kan Thar Rd</v>
      </c>
      <c r="H2756" s="69" t="str">
        <f>VLOOKUP(E2756,Customer[],4,FALSE)</f>
        <v>Hlaing Thar Yar</v>
      </c>
      <c r="I2756" s="48" t="s">
        <v>25</v>
      </c>
      <c r="J2756" s="70" t="str">
        <f>VLOOKUP(I2756,PGStock[],2,FALSE)</f>
        <v>Columbus Super Red Smooth 350 Ml</v>
      </c>
      <c r="K2756" s="71">
        <f>VLOOKUP(I2756,PGStock[],3,FALSE)</f>
        <v>0.35</v>
      </c>
      <c r="L2756" s="47">
        <v>2</v>
      </c>
      <c r="M2756" s="47">
        <f>VLOOKUP(I2756,PGStock[],6,FALSE)</f>
        <v>150</v>
      </c>
      <c r="N2756" s="47">
        <f>+PGSales!$L2756*PGSales!$M2756</f>
        <v>300</v>
      </c>
    </row>
    <row r="2757" spans="1:14" hidden="1" x14ac:dyDescent="0.25">
      <c r="A2757" s="77">
        <f t="shared" si="80"/>
        <v>2025</v>
      </c>
      <c r="B2757" s="77">
        <f t="shared" si="81"/>
        <v>2</v>
      </c>
      <c r="C2757" s="73">
        <v>45693</v>
      </c>
      <c r="D2757" s="68" t="s">
        <v>3</v>
      </c>
      <c r="E2757" s="48" t="s">
        <v>525</v>
      </c>
      <c r="F2757" s="69" t="str">
        <f>VLOOKUP(E2757,Customer[],2,FALSE)</f>
        <v>Take Nay Wone</v>
      </c>
      <c r="G2757" s="69" t="str">
        <f>VLOOKUP(E2757,Customer[],3,FALSE)</f>
        <v>Sake kan Thar Rd</v>
      </c>
      <c r="H2757" s="69" t="str">
        <f>VLOOKUP(E2757,Customer[],4,FALSE)</f>
        <v>Hlaing Thar Yar</v>
      </c>
      <c r="I2757" s="48" t="s">
        <v>23</v>
      </c>
      <c r="J2757" s="70" t="str">
        <f>VLOOKUP(I2757,PGStock[],2,FALSE)</f>
        <v>Columbus Super Red Smooth 175 Ml</v>
      </c>
      <c r="K2757" s="71">
        <f>VLOOKUP(I2757,PGStock[],3,FALSE)</f>
        <v>0.17499999999999999</v>
      </c>
      <c r="L2757" s="47">
        <v>1</v>
      </c>
      <c r="M2757" s="47">
        <f>VLOOKUP(I2757,PGStock[],6,FALSE)</f>
        <v>100</v>
      </c>
      <c r="N2757" s="47">
        <f>+PGSales!$L2757*PGSales!$M2757</f>
        <v>100</v>
      </c>
    </row>
    <row r="2758" spans="1:14" hidden="1" x14ac:dyDescent="0.25">
      <c r="A2758" s="77">
        <f t="shared" si="80"/>
        <v>2025</v>
      </c>
      <c r="B2758" s="77">
        <f t="shared" si="81"/>
        <v>2</v>
      </c>
      <c r="C2758" s="73">
        <v>45693</v>
      </c>
      <c r="D2758" s="68" t="s">
        <v>3</v>
      </c>
      <c r="E2758" s="48" t="s">
        <v>525</v>
      </c>
      <c r="F2758" s="69" t="str">
        <f>VLOOKUP(E2758,Customer[],2,FALSE)</f>
        <v>Take Nay Wone</v>
      </c>
      <c r="G2758" s="69" t="str">
        <f>VLOOKUP(E2758,Customer[],3,FALSE)</f>
        <v>Sake kan Thar Rd</v>
      </c>
      <c r="H2758" s="69" t="str">
        <f>VLOOKUP(E2758,Customer[],4,FALSE)</f>
        <v>Hlaing Thar Yar</v>
      </c>
      <c r="I2758" s="48" t="s">
        <v>20</v>
      </c>
      <c r="J2758" s="70" t="str">
        <f>VLOOKUP(I2758,PGStock[],2,FALSE)</f>
        <v>Formula Rum 700ml</v>
      </c>
      <c r="K2758" s="71">
        <f>VLOOKUP(I2758,PGStock[],3,FALSE)</f>
        <v>0.7</v>
      </c>
      <c r="L2758" s="47">
        <v>1</v>
      </c>
      <c r="M2758" s="47">
        <f>VLOOKUP(I2758,PGStock[],6,FALSE)</f>
        <v>200</v>
      </c>
      <c r="N2758" s="47">
        <f>+PGSales!$L2758*PGSales!$M2758</f>
        <v>200</v>
      </c>
    </row>
    <row r="2759" spans="1:14" hidden="1" x14ac:dyDescent="0.25">
      <c r="A2759" s="77">
        <f t="shared" si="80"/>
        <v>2025</v>
      </c>
      <c r="B2759" s="77">
        <f t="shared" si="81"/>
        <v>2</v>
      </c>
      <c r="C2759" s="73">
        <v>45693</v>
      </c>
      <c r="D2759" s="68" t="s">
        <v>3</v>
      </c>
      <c r="E2759" s="48" t="s">
        <v>525</v>
      </c>
      <c r="F2759" s="69" t="str">
        <f>VLOOKUP(E2759,Customer[],2,FALSE)</f>
        <v>Take Nay Wone</v>
      </c>
      <c r="G2759" s="69" t="str">
        <f>VLOOKUP(E2759,Customer[],3,FALSE)</f>
        <v>Sake kan Thar Rd</v>
      </c>
      <c r="H2759" s="69" t="str">
        <f>VLOOKUP(E2759,Customer[],4,FALSE)</f>
        <v>Hlaing Thar Yar</v>
      </c>
      <c r="I2759" s="48" t="s">
        <v>18</v>
      </c>
      <c r="J2759" s="70" t="str">
        <f>VLOOKUP(I2759,PGStock[],2,FALSE)</f>
        <v>Formula Rum 350ml</v>
      </c>
      <c r="K2759" s="71">
        <f>VLOOKUP(I2759,PGStock[],3,FALSE)</f>
        <v>0.35</v>
      </c>
      <c r="L2759" s="47">
        <v>7</v>
      </c>
      <c r="M2759" s="47">
        <f>VLOOKUP(I2759,PGStock[],6,FALSE)</f>
        <v>150</v>
      </c>
      <c r="N2759" s="47">
        <f>+PGSales!$L2759*PGSales!$M2759</f>
        <v>1050</v>
      </c>
    </row>
    <row r="2760" spans="1:14" hidden="1" x14ac:dyDescent="0.25">
      <c r="A2760" s="77">
        <f t="shared" si="80"/>
        <v>2025</v>
      </c>
      <c r="B2760" s="77">
        <f t="shared" si="81"/>
        <v>2</v>
      </c>
      <c r="C2760" s="73">
        <v>45693</v>
      </c>
      <c r="D2760" s="68" t="s">
        <v>131</v>
      </c>
      <c r="E2760" s="48" t="s">
        <v>468</v>
      </c>
      <c r="F2760" s="69" t="str">
        <f>VLOOKUP(E2760,Customer[],2,FALSE)</f>
        <v>Zaw</v>
      </c>
      <c r="G2760" s="69" t="str">
        <f>VLOOKUP(E2760,Customer[],3,FALSE)</f>
        <v>Kyan Sitt Thar Rd</v>
      </c>
      <c r="H2760" s="69" t="str">
        <f>VLOOKUP(E2760,Customer[],4,FALSE)</f>
        <v>Hlaing Thar Yar</v>
      </c>
      <c r="I2760" s="48" t="s">
        <v>25</v>
      </c>
      <c r="J2760" s="70" t="str">
        <f>VLOOKUP(I2760,PGStock[],2,FALSE)</f>
        <v>Columbus Super Red Smooth 350 Ml</v>
      </c>
      <c r="K2760" s="71">
        <f>VLOOKUP(I2760,PGStock[],3,FALSE)</f>
        <v>0.35</v>
      </c>
      <c r="L2760" s="47">
        <v>2</v>
      </c>
      <c r="M2760" s="47">
        <f>VLOOKUP(I2760,PGStock[],6,FALSE)</f>
        <v>150</v>
      </c>
      <c r="N2760" s="47">
        <f>+PGSales!$L2760*PGSales!$M2760</f>
        <v>300</v>
      </c>
    </row>
    <row r="2761" spans="1:14" hidden="1" x14ac:dyDescent="0.25">
      <c r="A2761" s="77">
        <f t="shared" si="80"/>
        <v>2025</v>
      </c>
      <c r="B2761" s="77">
        <f t="shared" si="81"/>
        <v>2</v>
      </c>
      <c r="C2761" s="73">
        <v>45693</v>
      </c>
      <c r="D2761" s="68" t="s">
        <v>131</v>
      </c>
      <c r="E2761" s="48" t="s">
        <v>468</v>
      </c>
      <c r="F2761" s="69" t="str">
        <f>VLOOKUP(E2761,Customer[],2,FALSE)</f>
        <v>Zaw</v>
      </c>
      <c r="G2761" s="69" t="str">
        <f>VLOOKUP(E2761,Customer[],3,FALSE)</f>
        <v>Kyan Sitt Thar Rd</v>
      </c>
      <c r="H2761" s="69" t="str">
        <f>VLOOKUP(E2761,Customer[],4,FALSE)</f>
        <v>Hlaing Thar Yar</v>
      </c>
      <c r="I2761" s="48" t="s">
        <v>18</v>
      </c>
      <c r="J2761" s="70" t="str">
        <f>VLOOKUP(I2761,PGStock[],2,FALSE)</f>
        <v>Formula Rum 350ml</v>
      </c>
      <c r="K2761" s="71">
        <f>VLOOKUP(I2761,PGStock[],3,FALSE)</f>
        <v>0.35</v>
      </c>
      <c r="L2761" s="47">
        <v>1</v>
      </c>
      <c r="M2761" s="47">
        <f>VLOOKUP(I2761,PGStock[],6,FALSE)</f>
        <v>150</v>
      </c>
      <c r="N2761" s="47">
        <f>+PGSales!$L2761*PGSales!$M2761</f>
        <v>150</v>
      </c>
    </row>
    <row r="2762" spans="1:14" hidden="1" x14ac:dyDescent="0.25">
      <c r="A2762" s="77">
        <f t="shared" si="80"/>
        <v>2025</v>
      </c>
      <c r="B2762" s="77">
        <f t="shared" si="81"/>
        <v>2</v>
      </c>
      <c r="C2762" s="73">
        <v>45693</v>
      </c>
      <c r="D2762" s="68" t="s">
        <v>72</v>
      </c>
      <c r="E2762" s="48" t="s">
        <v>469</v>
      </c>
      <c r="F2762" s="69" t="str">
        <f>VLOOKUP(E2762,Customer[],2,FALSE)</f>
        <v>Nay La</v>
      </c>
      <c r="G2762" s="69" t="str">
        <f>VLOOKUP(E2762,Customer[],3,FALSE)</f>
        <v>Kyan Sitt Thar Rd</v>
      </c>
      <c r="H2762" s="69" t="str">
        <f>VLOOKUP(E2762,Customer[],4,FALSE)</f>
        <v>Hlaing Thar Yar</v>
      </c>
      <c r="I2762" s="48" t="s">
        <v>117</v>
      </c>
      <c r="J2762" s="70" t="str">
        <f>VLOOKUP(I2762,PGStock[],2,FALSE)</f>
        <v>ဒဂုံမန်ကျည်း ကော်ဗူး (1 Liter)</v>
      </c>
      <c r="K2762" s="71">
        <f>VLOOKUP(I2762,PGStock[],3,FALSE)</f>
        <v>1</v>
      </c>
      <c r="L2762" s="47">
        <v>6</v>
      </c>
      <c r="M2762" s="47">
        <f>VLOOKUP(I2762,PGStock[],6,FALSE)</f>
        <v>100</v>
      </c>
      <c r="N2762" s="47">
        <f>+PGSales!$L2762*PGSales!$M2762</f>
        <v>600</v>
      </c>
    </row>
    <row r="2763" spans="1:14" hidden="1" x14ac:dyDescent="0.25">
      <c r="A2763" s="77">
        <f t="shared" si="80"/>
        <v>2025</v>
      </c>
      <c r="B2763" s="77">
        <f t="shared" si="81"/>
        <v>2</v>
      </c>
      <c r="C2763" s="73">
        <v>45693</v>
      </c>
      <c r="D2763" s="68" t="s">
        <v>72</v>
      </c>
      <c r="E2763" s="48" t="s">
        <v>469</v>
      </c>
      <c r="F2763" s="69" t="str">
        <f>VLOOKUP(E2763,Customer[],2,FALSE)</f>
        <v>Nay La</v>
      </c>
      <c r="G2763" s="69" t="str">
        <f>VLOOKUP(E2763,Customer[],3,FALSE)</f>
        <v>Kyan Sitt Thar Rd</v>
      </c>
      <c r="H2763" s="69" t="str">
        <f>VLOOKUP(E2763,Customer[],4,FALSE)</f>
        <v>Hlaing Thar Yar</v>
      </c>
      <c r="I2763" s="48" t="s">
        <v>25</v>
      </c>
      <c r="J2763" s="70" t="str">
        <f>VLOOKUP(I2763,PGStock[],2,FALSE)</f>
        <v>Columbus Super Red Smooth 350 Ml</v>
      </c>
      <c r="K2763" s="71">
        <f>VLOOKUP(I2763,PGStock[],3,FALSE)</f>
        <v>0.35</v>
      </c>
      <c r="L2763" s="47">
        <v>7</v>
      </c>
      <c r="M2763" s="47">
        <f>VLOOKUP(I2763,PGStock[],6,FALSE)</f>
        <v>150</v>
      </c>
      <c r="N2763" s="47">
        <f>+PGSales!$L2763*PGSales!$M2763</f>
        <v>1050</v>
      </c>
    </row>
    <row r="2764" spans="1:14" hidden="1" x14ac:dyDescent="0.25">
      <c r="A2764" s="77">
        <f t="shared" si="80"/>
        <v>2025</v>
      </c>
      <c r="B2764" s="77">
        <f t="shared" si="81"/>
        <v>2</v>
      </c>
      <c r="C2764" s="73">
        <v>45693</v>
      </c>
      <c r="D2764" s="68" t="s">
        <v>72</v>
      </c>
      <c r="E2764" s="48" t="s">
        <v>469</v>
      </c>
      <c r="F2764" s="69" t="str">
        <f>VLOOKUP(E2764,Customer[],2,FALSE)</f>
        <v>Nay La</v>
      </c>
      <c r="G2764" s="69" t="str">
        <f>VLOOKUP(E2764,Customer[],3,FALSE)</f>
        <v>Kyan Sitt Thar Rd</v>
      </c>
      <c r="H2764" s="69" t="str">
        <f>VLOOKUP(E2764,Customer[],4,FALSE)</f>
        <v>Hlaing Thar Yar</v>
      </c>
      <c r="I2764" s="48" t="s">
        <v>18</v>
      </c>
      <c r="J2764" s="70" t="str">
        <f>VLOOKUP(I2764,PGStock[],2,FALSE)</f>
        <v>Formula Rum 350ml</v>
      </c>
      <c r="K2764" s="71">
        <f>VLOOKUP(I2764,PGStock[],3,FALSE)</f>
        <v>0.35</v>
      </c>
      <c r="L2764" s="47">
        <v>8</v>
      </c>
      <c r="M2764" s="47">
        <f>VLOOKUP(I2764,PGStock[],6,FALSE)</f>
        <v>150</v>
      </c>
      <c r="N2764" s="47">
        <f>+PGSales!$L2764*PGSales!$M2764</f>
        <v>1200</v>
      </c>
    </row>
    <row r="2765" spans="1:14" hidden="1" x14ac:dyDescent="0.25">
      <c r="A2765" s="77">
        <f t="shared" si="80"/>
        <v>2025</v>
      </c>
      <c r="B2765" s="77">
        <f t="shared" si="81"/>
        <v>2</v>
      </c>
      <c r="C2765" s="73">
        <v>45693</v>
      </c>
      <c r="D2765" s="68" t="s">
        <v>74</v>
      </c>
      <c r="E2765" s="48" t="s">
        <v>470</v>
      </c>
      <c r="F2765" s="69" t="str">
        <f>VLOOKUP(E2765,Customer[],2,FALSE)</f>
        <v>Yar Pyae San</v>
      </c>
      <c r="G2765" s="69" t="str">
        <f>VLOOKUP(E2765,Customer[],3,FALSE)</f>
        <v xml:space="preserve">Zay Rd </v>
      </c>
      <c r="H2765" s="69" t="str">
        <f>VLOOKUP(E2765,Customer[],4,FALSE)</f>
        <v>Hlaing Thar Yar</v>
      </c>
      <c r="I2765" s="48" t="s">
        <v>27</v>
      </c>
      <c r="J2765" s="70" t="str">
        <f>VLOOKUP(I2765,PGStock[],2,FALSE)</f>
        <v>Columbus Super Red Smooth 700 Ml</v>
      </c>
      <c r="K2765" s="71">
        <f>VLOOKUP(I2765,PGStock[],3,FALSE)</f>
        <v>0.7</v>
      </c>
      <c r="L2765" s="47">
        <v>1</v>
      </c>
      <c r="M2765" s="47">
        <f>VLOOKUP(I2765,PGStock[],6,FALSE)</f>
        <v>200</v>
      </c>
      <c r="N2765" s="47">
        <f>+PGSales!$L2765*PGSales!$M2765</f>
        <v>200</v>
      </c>
    </row>
    <row r="2766" spans="1:14" hidden="1" x14ac:dyDescent="0.25">
      <c r="A2766" s="77">
        <f t="shared" si="80"/>
        <v>2025</v>
      </c>
      <c r="B2766" s="77">
        <f t="shared" si="81"/>
        <v>2</v>
      </c>
      <c r="C2766" s="73">
        <v>45693</v>
      </c>
      <c r="D2766" s="68" t="s">
        <v>74</v>
      </c>
      <c r="E2766" s="48" t="s">
        <v>470</v>
      </c>
      <c r="F2766" s="69" t="str">
        <f>VLOOKUP(E2766,Customer[],2,FALSE)</f>
        <v>Yar Pyae San</v>
      </c>
      <c r="G2766" s="69" t="str">
        <f>VLOOKUP(E2766,Customer[],3,FALSE)</f>
        <v xml:space="preserve">Zay Rd </v>
      </c>
      <c r="H2766" s="69" t="str">
        <f>VLOOKUP(E2766,Customer[],4,FALSE)</f>
        <v>Hlaing Thar Yar</v>
      </c>
      <c r="I2766" s="48" t="s">
        <v>25</v>
      </c>
      <c r="J2766" s="70" t="str">
        <f>VLOOKUP(I2766,PGStock[],2,FALSE)</f>
        <v>Columbus Super Red Smooth 350 Ml</v>
      </c>
      <c r="K2766" s="71">
        <f>VLOOKUP(I2766,PGStock[],3,FALSE)</f>
        <v>0.35</v>
      </c>
      <c r="L2766" s="47">
        <v>1</v>
      </c>
      <c r="M2766" s="47">
        <f>VLOOKUP(I2766,PGStock[],6,FALSE)</f>
        <v>150</v>
      </c>
      <c r="N2766" s="47">
        <f>+PGSales!$L2766*PGSales!$M2766</f>
        <v>150</v>
      </c>
    </row>
    <row r="2767" spans="1:14" hidden="1" x14ac:dyDescent="0.25">
      <c r="A2767" s="77">
        <f t="shared" si="80"/>
        <v>2025</v>
      </c>
      <c r="B2767" s="77">
        <f t="shared" si="81"/>
        <v>2</v>
      </c>
      <c r="C2767" s="73">
        <v>45693</v>
      </c>
      <c r="D2767" s="68" t="s">
        <v>74</v>
      </c>
      <c r="E2767" s="48" t="s">
        <v>470</v>
      </c>
      <c r="F2767" s="69" t="str">
        <f>VLOOKUP(E2767,Customer[],2,FALSE)</f>
        <v>Yar Pyae San</v>
      </c>
      <c r="G2767" s="69" t="str">
        <f>VLOOKUP(E2767,Customer[],3,FALSE)</f>
        <v xml:space="preserve">Zay Rd </v>
      </c>
      <c r="H2767" s="69" t="str">
        <f>VLOOKUP(E2767,Customer[],4,FALSE)</f>
        <v>Hlaing Thar Yar</v>
      </c>
      <c r="I2767" s="48" t="s">
        <v>18</v>
      </c>
      <c r="J2767" s="70" t="str">
        <f>VLOOKUP(I2767,PGStock[],2,FALSE)</f>
        <v>Formula Rum 350ml</v>
      </c>
      <c r="K2767" s="71">
        <f>VLOOKUP(I2767,PGStock[],3,FALSE)</f>
        <v>0.35</v>
      </c>
      <c r="L2767" s="47">
        <v>5</v>
      </c>
      <c r="M2767" s="47">
        <f>VLOOKUP(I2767,PGStock[],6,FALSE)</f>
        <v>150</v>
      </c>
      <c r="N2767" s="47">
        <f>+PGSales!$L2767*PGSales!$M2767</f>
        <v>750</v>
      </c>
    </row>
    <row r="2768" spans="1:14" hidden="1" x14ac:dyDescent="0.25">
      <c r="A2768" s="77">
        <f t="shared" si="80"/>
        <v>2025</v>
      </c>
      <c r="B2768" s="77">
        <f t="shared" si="81"/>
        <v>2</v>
      </c>
      <c r="C2768" s="73">
        <v>45693</v>
      </c>
      <c r="D2768" s="68" t="s">
        <v>76</v>
      </c>
      <c r="E2768" s="48" t="s">
        <v>527</v>
      </c>
      <c r="F2768" s="69" t="e">
        <f>VLOOKUP(E2768,Customer[],2,FALSE)</f>
        <v>#N/A</v>
      </c>
      <c r="G2768" s="69" t="e">
        <f>VLOOKUP(E2768,Customer[],3,FALSE)</f>
        <v>#N/A</v>
      </c>
      <c r="H2768" s="69" t="e">
        <f>VLOOKUP(E2768,Customer[],4,FALSE)</f>
        <v>#N/A</v>
      </c>
      <c r="I2768" s="48" t="s">
        <v>18</v>
      </c>
      <c r="J2768" s="70" t="str">
        <f>VLOOKUP(I2768,PGStock[],2,FALSE)</f>
        <v>Formula Rum 350ml</v>
      </c>
      <c r="K2768" s="71">
        <f>VLOOKUP(I2768,PGStock[],3,FALSE)</f>
        <v>0.35</v>
      </c>
      <c r="L2768" s="47">
        <v>1</v>
      </c>
      <c r="M2768" s="47">
        <f>VLOOKUP(I2768,PGStock[],6,FALSE)</f>
        <v>150</v>
      </c>
      <c r="N2768" s="47">
        <f>+PGSales!$L2768*PGSales!$M2768</f>
        <v>150</v>
      </c>
    </row>
    <row r="2769" spans="1:14" hidden="1" x14ac:dyDescent="0.25">
      <c r="A2769" s="77">
        <f t="shared" si="80"/>
        <v>2025</v>
      </c>
      <c r="B2769" s="77">
        <f t="shared" si="81"/>
        <v>2</v>
      </c>
      <c r="C2769" s="73">
        <v>45694</v>
      </c>
      <c r="D2769" s="68" t="s">
        <v>60</v>
      </c>
      <c r="E2769" s="48">
        <v>29</v>
      </c>
      <c r="F2769" s="69">
        <f>VLOOKUP(E2769,Customer[],2,FALSE)</f>
        <v>29</v>
      </c>
      <c r="G2769" s="69" t="str">
        <f>VLOOKUP(E2769,Customer[],3,FALSE)</f>
        <v xml:space="preserve">Lan Thit Lan </v>
      </c>
      <c r="H2769" s="69" t="str">
        <f>VLOOKUP(E2769,Customer[],4,FALSE)</f>
        <v>Htauk kyant</v>
      </c>
      <c r="I2769" s="48" t="s">
        <v>25</v>
      </c>
      <c r="J2769" s="70" t="str">
        <f>VLOOKUP(I2769,PGStock[],2,FALSE)</f>
        <v>Columbus Super Red Smooth 350 Ml</v>
      </c>
      <c r="K2769" s="71">
        <f>VLOOKUP(I2769,PGStock[],3,FALSE)</f>
        <v>0.35</v>
      </c>
      <c r="L2769" s="47">
        <v>2</v>
      </c>
      <c r="M2769" s="47">
        <f>VLOOKUP(I2769,PGStock[],6,FALSE)</f>
        <v>150</v>
      </c>
      <c r="N2769" s="47">
        <f>+PGSales!$L2769*PGSales!$M2769</f>
        <v>300</v>
      </c>
    </row>
    <row r="2770" spans="1:14" hidden="1" x14ac:dyDescent="0.25">
      <c r="A2770" s="77">
        <f t="shared" si="80"/>
        <v>2025</v>
      </c>
      <c r="B2770" s="77">
        <f t="shared" si="81"/>
        <v>2</v>
      </c>
      <c r="C2770" s="73">
        <v>45694</v>
      </c>
      <c r="D2770" s="68" t="s">
        <v>60</v>
      </c>
      <c r="E2770" s="48">
        <v>29</v>
      </c>
      <c r="F2770" s="69">
        <f>VLOOKUP(E2770,Customer[],2,FALSE)</f>
        <v>29</v>
      </c>
      <c r="G2770" s="69" t="str">
        <f>VLOOKUP(E2770,Customer[],3,FALSE)</f>
        <v xml:space="preserve">Lan Thit Lan </v>
      </c>
      <c r="H2770" s="69" t="str">
        <f>VLOOKUP(E2770,Customer[],4,FALSE)</f>
        <v>Htauk kyant</v>
      </c>
      <c r="I2770" s="48" t="s">
        <v>23</v>
      </c>
      <c r="J2770" s="70" t="str">
        <f>VLOOKUP(I2770,PGStock[],2,FALSE)</f>
        <v>Columbus Super Red Smooth 175 Ml</v>
      </c>
      <c r="K2770" s="71">
        <f>VLOOKUP(I2770,PGStock[],3,FALSE)</f>
        <v>0.17499999999999999</v>
      </c>
      <c r="L2770" s="47">
        <v>2</v>
      </c>
      <c r="M2770" s="47">
        <f>VLOOKUP(I2770,PGStock[],6,FALSE)</f>
        <v>100</v>
      </c>
      <c r="N2770" s="47">
        <f>+PGSales!$L2770*PGSales!$M2770</f>
        <v>200</v>
      </c>
    </row>
    <row r="2771" spans="1:14" hidden="1" x14ac:dyDescent="0.25">
      <c r="A2771" s="77">
        <f t="shared" si="80"/>
        <v>2025</v>
      </c>
      <c r="B2771" s="77">
        <f t="shared" si="81"/>
        <v>2</v>
      </c>
      <c r="C2771" s="73">
        <v>45694</v>
      </c>
      <c r="D2771" s="68" t="s">
        <v>60</v>
      </c>
      <c r="E2771" s="48">
        <v>29</v>
      </c>
      <c r="F2771" s="69">
        <f>VLOOKUP(E2771,Customer[],2,FALSE)</f>
        <v>29</v>
      </c>
      <c r="G2771" s="69" t="str">
        <f>VLOOKUP(E2771,Customer[],3,FALSE)</f>
        <v xml:space="preserve">Lan Thit Lan </v>
      </c>
      <c r="H2771" s="69" t="str">
        <f>VLOOKUP(E2771,Customer[],4,FALSE)</f>
        <v>Htauk kyant</v>
      </c>
      <c r="I2771" s="48" t="s">
        <v>20</v>
      </c>
      <c r="J2771" s="70" t="str">
        <f>VLOOKUP(I2771,PGStock[],2,FALSE)</f>
        <v>Formula Rum 700ml</v>
      </c>
      <c r="K2771" s="71">
        <f>VLOOKUP(I2771,PGStock[],3,FALSE)</f>
        <v>0.7</v>
      </c>
      <c r="L2771" s="47">
        <v>1</v>
      </c>
      <c r="M2771" s="47">
        <f>VLOOKUP(I2771,PGStock[],6,FALSE)</f>
        <v>200</v>
      </c>
      <c r="N2771" s="47">
        <f>+PGSales!$L2771*PGSales!$M2771</f>
        <v>200</v>
      </c>
    </row>
    <row r="2772" spans="1:14" hidden="1" x14ac:dyDescent="0.25">
      <c r="A2772" s="77">
        <f t="shared" si="80"/>
        <v>2025</v>
      </c>
      <c r="B2772" s="77">
        <f t="shared" si="81"/>
        <v>2</v>
      </c>
      <c r="C2772" s="73">
        <v>45694</v>
      </c>
      <c r="D2772" s="68" t="s">
        <v>60</v>
      </c>
      <c r="E2772" s="48">
        <v>29</v>
      </c>
      <c r="F2772" s="69">
        <f>VLOOKUP(E2772,Customer[],2,FALSE)</f>
        <v>29</v>
      </c>
      <c r="G2772" s="69" t="str">
        <f>VLOOKUP(E2772,Customer[],3,FALSE)</f>
        <v xml:space="preserve">Lan Thit Lan </v>
      </c>
      <c r="H2772" s="69" t="str">
        <f>VLOOKUP(E2772,Customer[],4,FALSE)</f>
        <v>Htauk kyant</v>
      </c>
      <c r="I2772" s="48" t="s">
        <v>18</v>
      </c>
      <c r="J2772" s="70" t="str">
        <f>VLOOKUP(I2772,PGStock[],2,FALSE)</f>
        <v>Formula Rum 350ml</v>
      </c>
      <c r="K2772" s="71">
        <f>VLOOKUP(I2772,PGStock[],3,FALSE)</f>
        <v>0.35</v>
      </c>
      <c r="L2772" s="47">
        <v>6</v>
      </c>
      <c r="M2772" s="47">
        <f>VLOOKUP(I2772,PGStock[],6,FALSE)</f>
        <v>150</v>
      </c>
      <c r="N2772" s="47">
        <f>+PGSales!$L2772*PGSales!$M2772</f>
        <v>900</v>
      </c>
    </row>
    <row r="2773" spans="1:14" hidden="1" x14ac:dyDescent="0.25">
      <c r="A2773" s="77">
        <f t="shared" si="80"/>
        <v>2025</v>
      </c>
      <c r="B2773" s="77">
        <f t="shared" si="81"/>
        <v>2</v>
      </c>
      <c r="C2773" s="73">
        <v>45694</v>
      </c>
      <c r="D2773" s="68" t="s">
        <v>64</v>
      </c>
      <c r="E2773" s="48" t="s">
        <v>512</v>
      </c>
      <c r="F2773" s="69" t="str">
        <f>VLOOKUP(E2773,Customer[],2,FALSE)</f>
        <v>Moe Thounk Pan</v>
      </c>
      <c r="G2773" s="69" t="str">
        <f>VLOOKUP(E2773,Customer[],3,FALSE)</f>
        <v>Mya Yatu Sd</v>
      </c>
      <c r="H2773" s="69" t="str">
        <f>VLOOKUP(E2773,Customer[],4,FALSE)</f>
        <v>Htauk kyant</v>
      </c>
      <c r="I2773" s="48" t="s">
        <v>23</v>
      </c>
      <c r="J2773" s="70" t="str">
        <f>VLOOKUP(I2773,PGStock[],2,FALSE)</f>
        <v>Columbus Super Red Smooth 175 Ml</v>
      </c>
      <c r="K2773" s="71">
        <f>VLOOKUP(I2773,PGStock[],3,FALSE)</f>
        <v>0.17499999999999999</v>
      </c>
      <c r="L2773" s="47">
        <v>2</v>
      </c>
      <c r="M2773" s="47">
        <f>VLOOKUP(I2773,PGStock[],6,FALSE)</f>
        <v>100</v>
      </c>
      <c r="N2773" s="47">
        <f>+PGSales!$L2773*PGSales!$M2773</f>
        <v>200</v>
      </c>
    </row>
    <row r="2774" spans="1:14" hidden="1" x14ac:dyDescent="0.25">
      <c r="A2774" s="77">
        <f t="shared" si="80"/>
        <v>2025</v>
      </c>
      <c r="B2774" s="77">
        <f t="shared" si="81"/>
        <v>2</v>
      </c>
      <c r="C2774" s="73">
        <v>45694</v>
      </c>
      <c r="D2774" s="68" t="s">
        <v>64</v>
      </c>
      <c r="E2774" s="48" t="s">
        <v>512</v>
      </c>
      <c r="F2774" s="69" t="str">
        <f>VLOOKUP(E2774,Customer[],2,FALSE)</f>
        <v>Moe Thounk Pan</v>
      </c>
      <c r="G2774" s="69" t="str">
        <f>VLOOKUP(E2774,Customer[],3,FALSE)</f>
        <v>Mya Yatu Sd</v>
      </c>
      <c r="H2774" s="69" t="str">
        <f>VLOOKUP(E2774,Customer[],4,FALSE)</f>
        <v>Htauk kyant</v>
      </c>
      <c r="I2774" s="48" t="s">
        <v>18</v>
      </c>
      <c r="J2774" s="70" t="str">
        <f>VLOOKUP(I2774,PGStock[],2,FALSE)</f>
        <v>Formula Rum 350ml</v>
      </c>
      <c r="K2774" s="71">
        <f>VLOOKUP(I2774,PGStock[],3,FALSE)</f>
        <v>0.35</v>
      </c>
      <c r="L2774" s="47">
        <v>1</v>
      </c>
      <c r="M2774" s="47">
        <f>VLOOKUP(I2774,PGStock[],6,FALSE)</f>
        <v>150</v>
      </c>
      <c r="N2774" s="47">
        <f>+PGSales!$L2774*PGSales!$M2774</f>
        <v>150</v>
      </c>
    </row>
    <row r="2775" spans="1:14" hidden="1" x14ac:dyDescent="0.25">
      <c r="A2775" s="77">
        <f t="shared" si="80"/>
        <v>2025</v>
      </c>
      <c r="B2775" s="77">
        <f t="shared" si="81"/>
        <v>2</v>
      </c>
      <c r="C2775" s="73">
        <v>45694</v>
      </c>
      <c r="D2775" s="68" t="s">
        <v>58</v>
      </c>
      <c r="E2775" s="48" t="s">
        <v>513</v>
      </c>
      <c r="F2775" s="69" t="str">
        <f>VLOOKUP(E2775,Customer[],2,FALSE)</f>
        <v>La Ware Thant</v>
      </c>
      <c r="G2775" s="69" t="str">
        <f>VLOOKUP(E2775,Customer[],3,FALSE)</f>
        <v>Kar ya Sd</v>
      </c>
      <c r="H2775" s="69" t="str">
        <f>VLOOKUP(E2775,Customer[],4,FALSE)</f>
        <v>Htauk kyant</v>
      </c>
      <c r="I2775" s="48" t="s">
        <v>27</v>
      </c>
      <c r="J2775" s="70" t="str">
        <f>VLOOKUP(I2775,PGStock[],2,FALSE)</f>
        <v>Columbus Super Red Smooth 700 Ml</v>
      </c>
      <c r="K2775" s="71">
        <f>VLOOKUP(I2775,PGStock[],3,FALSE)</f>
        <v>0.7</v>
      </c>
      <c r="L2775" s="47">
        <v>1</v>
      </c>
      <c r="M2775" s="47">
        <f>VLOOKUP(I2775,PGStock[],6,FALSE)</f>
        <v>200</v>
      </c>
      <c r="N2775" s="47">
        <f>+PGSales!$L2775*PGSales!$M2775</f>
        <v>200</v>
      </c>
    </row>
    <row r="2776" spans="1:14" hidden="1" x14ac:dyDescent="0.25">
      <c r="A2776" s="77">
        <f t="shared" si="80"/>
        <v>2025</v>
      </c>
      <c r="B2776" s="77">
        <f t="shared" si="81"/>
        <v>2</v>
      </c>
      <c r="C2776" s="73">
        <v>45694</v>
      </c>
      <c r="D2776" s="68" t="s">
        <v>58</v>
      </c>
      <c r="E2776" s="48" t="s">
        <v>513</v>
      </c>
      <c r="F2776" s="69" t="str">
        <f>VLOOKUP(E2776,Customer[],2,FALSE)</f>
        <v>La Ware Thant</v>
      </c>
      <c r="G2776" s="69" t="str">
        <f>VLOOKUP(E2776,Customer[],3,FALSE)</f>
        <v>Kar ya Sd</v>
      </c>
      <c r="H2776" s="69" t="str">
        <f>VLOOKUP(E2776,Customer[],4,FALSE)</f>
        <v>Htauk kyant</v>
      </c>
      <c r="I2776" s="48" t="s">
        <v>25</v>
      </c>
      <c r="J2776" s="70" t="str">
        <f>VLOOKUP(I2776,PGStock[],2,FALSE)</f>
        <v>Columbus Super Red Smooth 350 Ml</v>
      </c>
      <c r="K2776" s="71">
        <f>VLOOKUP(I2776,PGStock[],3,FALSE)</f>
        <v>0.35</v>
      </c>
      <c r="L2776" s="47">
        <v>3</v>
      </c>
      <c r="M2776" s="47">
        <f>VLOOKUP(I2776,PGStock[],6,FALSE)</f>
        <v>150</v>
      </c>
      <c r="N2776" s="47">
        <f>+PGSales!$L2776*PGSales!$M2776</f>
        <v>450</v>
      </c>
    </row>
    <row r="2777" spans="1:14" hidden="1" x14ac:dyDescent="0.25">
      <c r="A2777" s="77">
        <f t="shared" si="80"/>
        <v>2025</v>
      </c>
      <c r="B2777" s="77">
        <f t="shared" si="81"/>
        <v>2</v>
      </c>
      <c r="C2777" s="73">
        <v>45694</v>
      </c>
      <c r="D2777" s="68" t="s">
        <v>58</v>
      </c>
      <c r="E2777" s="48" t="s">
        <v>513</v>
      </c>
      <c r="F2777" s="69" t="str">
        <f>VLOOKUP(E2777,Customer[],2,FALSE)</f>
        <v>La Ware Thant</v>
      </c>
      <c r="G2777" s="69" t="str">
        <f>VLOOKUP(E2777,Customer[],3,FALSE)</f>
        <v>Kar ya Sd</v>
      </c>
      <c r="H2777" s="69" t="str">
        <f>VLOOKUP(E2777,Customer[],4,FALSE)</f>
        <v>Htauk kyant</v>
      </c>
      <c r="I2777" s="48" t="s">
        <v>23</v>
      </c>
      <c r="J2777" s="70" t="str">
        <f>VLOOKUP(I2777,PGStock[],2,FALSE)</f>
        <v>Columbus Super Red Smooth 175 Ml</v>
      </c>
      <c r="K2777" s="71">
        <f>VLOOKUP(I2777,PGStock[],3,FALSE)</f>
        <v>0.17499999999999999</v>
      </c>
      <c r="L2777" s="47">
        <v>3</v>
      </c>
      <c r="M2777" s="47">
        <f>VLOOKUP(I2777,PGStock[],6,FALSE)</f>
        <v>100</v>
      </c>
      <c r="N2777" s="47">
        <f>+PGSales!$L2777*PGSales!$M2777</f>
        <v>300</v>
      </c>
    </row>
    <row r="2778" spans="1:14" hidden="1" x14ac:dyDescent="0.25">
      <c r="A2778" s="77">
        <f t="shared" si="80"/>
        <v>2025</v>
      </c>
      <c r="B2778" s="77">
        <f t="shared" si="81"/>
        <v>2</v>
      </c>
      <c r="C2778" s="73">
        <v>45694</v>
      </c>
      <c r="D2778" s="68" t="s">
        <v>58</v>
      </c>
      <c r="E2778" s="48" t="s">
        <v>513</v>
      </c>
      <c r="F2778" s="69" t="str">
        <f>VLOOKUP(E2778,Customer[],2,FALSE)</f>
        <v>La Ware Thant</v>
      </c>
      <c r="G2778" s="69" t="str">
        <f>VLOOKUP(E2778,Customer[],3,FALSE)</f>
        <v>Kar ya Sd</v>
      </c>
      <c r="H2778" s="69" t="str">
        <f>VLOOKUP(E2778,Customer[],4,FALSE)</f>
        <v>Htauk kyant</v>
      </c>
      <c r="I2778" s="48" t="s">
        <v>18</v>
      </c>
      <c r="J2778" s="70" t="str">
        <f>VLOOKUP(I2778,PGStock[],2,FALSE)</f>
        <v>Formula Rum 350ml</v>
      </c>
      <c r="K2778" s="71">
        <f>VLOOKUP(I2778,PGStock[],3,FALSE)</f>
        <v>0.35</v>
      </c>
      <c r="L2778" s="47">
        <v>10</v>
      </c>
      <c r="M2778" s="47">
        <f>VLOOKUP(I2778,PGStock[],6,FALSE)</f>
        <v>150</v>
      </c>
      <c r="N2778" s="47">
        <f>+PGSales!$L2778*PGSales!$M2778</f>
        <v>1500</v>
      </c>
    </row>
    <row r="2779" spans="1:14" hidden="1" x14ac:dyDescent="0.25">
      <c r="A2779" s="77">
        <f t="shared" si="80"/>
        <v>2025</v>
      </c>
      <c r="B2779" s="77">
        <f t="shared" si="81"/>
        <v>2</v>
      </c>
      <c r="C2779" s="73">
        <v>45694</v>
      </c>
      <c r="D2779" s="68" t="s">
        <v>62</v>
      </c>
      <c r="E2779" s="48" t="s">
        <v>514</v>
      </c>
      <c r="F2779" s="69" t="str">
        <f>VLOOKUP(E2779,Customer[],2,FALSE)</f>
        <v xml:space="preserve">Lue Gyi Min </v>
      </c>
      <c r="G2779" s="69" t="str">
        <f>VLOOKUP(E2779,Customer[],3,FALSE)</f>
        <v>Bounk Gyi Sd</v>
      </c>
      <c r="H2779" s="69" t="str">
        <f>VLOOKUP(E2779,Customer[],4,FALSE)</f>
        <v>Htauk kyant</v>
      </c>
      <c r="I2779" s="48" t="s">
        <v>25</v>
      </c>
      <c r="J2779" s="70" t="str">
        <f>VLOOKUP(I2779,PGStock[],2,FALSE)</f>
        <v>Columbus Super Red Smooth 350 Ml</v>
      </c>
      <c r="K2779" s="71">
        <f>VLOOKUP(I2779,PGStock[],3,FALSE)</f>
        <v>0.35</v>
      </c>
      <c r="L2779" s="47">
        <v>11</v>
      </c>
      <c r="M2779" s="47">
        <f>VLOOKUP(I2779,PGStock[],6,FALSE)</f>
        <v>150</v>
      </c>
      <c r="N2779" s="47">
        <f>+PGSales!$L2779*PGSales!$M2779</f>
        <v>1650</v>
      </c>
    </row>
    <row r="2780" spans="1:14" hidden="1" x14ac:dyDescent="0.25">
      <c r="A2780" s="77">
        <f t="shared" si="80"/>
        <v>2025</v>
      </c>
      <c r="B2780" s="77">
        <f t="shared" si="81"/>
        <v>2</v>
      </c>
      <c r="C2780" s="73">
        <v>45694</v>
      </c>
      <c r="D2780" s="68" t="s">
        <v>62</v>
      </c>
      <c r="E2780" s="48" t="s">
        <v>514</v>
      </c>
      <c r="F2780" s="69" t="str">
        <f>VLOOKUP(E2780,Customer[],2,FALSE)</f>
        <v xml:space="preserve">Lue Gyi Min </v>
      </c>
      <c r="G2780" s="69" t="str">
        <f>VLOOKUP(E2780,Customer[],3,FALSE)</f>
        <v>Bounk Gyi Sd</v>
      </c>
      <c r="H2780" s="69" t="str">
        <f>VLOOKUP(E2780,Customer[],4,FALSE)</f>
        <v>Htauk kyant</v>
      </c>
      <c r="I2780" s="48" t="s">
        <v>23</v>
      </c>
      <c r="J2780" s="70" t="str">
        <f>VLOOKUP(I2780,PGStock[],2,FALSE)</f>
        <v>Columbus Super Red Smooth 175 Ml</v>
      </c>
      <c r="K2780" s="71">
        <f>VLOOKUP(I2780,PGStock[],3,FALSE)</f>
        <v>0.17499999999999999</v>
      </c>
      <c r="L2780" s="47">
        <v>7</v>
      </c>
      <c r="M2780" s="47">
        <f>VLOOKUP(I2780,PGStock[],6,FALSE)</f>
        <v>100</v>
      </c>
      <c r="N2780" s="47">
        <f>+PGSales!$L2780*PGSales!$M2780</f>
        <v>700</v>
      </c>
    </row>
    <row r="2781" spans="1:14" hidden="1" x14ac:dyDescent="0.25">
      <c r="A2781" s="77">
        <f t="shared" si="80"/>
        <v>2025</v>
      </c>
      <c r="B2781" s="77">
        <f t="shared" si="81"/>
        <v>2</v>
      </c>
      <c r="C2781" s="73">
        <v>45694</v>
      </c>
      <c r="D2781" s="68" t="s">
        <v>62</v>
      </c>
      <c r="E2781" s="48" t="s">
        <v>514</v>
      </c>
      <c r="F2781" s="69" t="str">
        <f>VLOOKUP(E2781,Customer[],2,FALSE)</f>
        <v xml:space="preserve">Lue Gyi Min </v>
      </c>
      <c r="G2781" s="69" t="str">
        <f>VLOOKUP(E2781,Customer[],3,FALSE)</f>
        <v>Bounk Gyi Sd</v>
      </c>
      <c r="H2781" s="69" t="str">
        <f>VLOOKUP(E2781,Customer[],4,FALSE)</f>
        <v>Htauk kyant</v>
      </c>
      <c r="I2781" s="48" t="s">
        <v>20</v>
      </c>
      <c r="J2781" s="70" t="str">
        <f>VLOOKUP(I2781,PGStock[],2,FALSE)</f>
        <v>Formula Rum 700ml</v>
      </c>
      <c r="K2781" s="71">
        <f>VLOOKUP(I2781,PGStock[],3,FALSE)</f>
        <v>0.7</v>
      </c>
      <c r="L2781" s="47">
        <v>2</v>
      </c>
      <c r="M2781" s="47">
        <f>VLOOKUP(I2781,PGStock[],6,FALSE)</f>
        <v>200</v>
      </c>
      <c r="N2781" s="47">
        <f>+PGSales!$L2781*PGSales!$M2781</f>
        <v>400</v>
      </c>
    </row>
    <row r="2782" spans="1:14" hidden="1" x14ac:dyDescent="0.25">
      <c r="A2782" s="77">
        <f t="shared" si="80"/>
        <v>2025</v>
      </c>
      <c r="B2782" s="77">
        <f t="shared" si="81"/>
        <v>2</v>
      </c>
      <c r="C2782" s="73">
        <v>45694</v>
      </c>
      <c r="D2782" s="68" t="s">
        <v>62</v>
      </c>
      <c r="E2782" s="48" t="s">
        <v>514</v>
      </c>
      <c r="F2782" s="69" t="str">
        <f>VLOOKUP(E2782,Customer[],2,FALSE)</f>
        <v xml:space="preserve">Lue Gyi Min </v>
      </c>
      <c r="G2782" s="69" t="str">
        <f>VLOOKUP(E2782,Customer[],3,FALSE)</f>
        <v>Bounk Gyi Sd</v>
      </c>
      <c r="H2782" s="69" t="str">
        <f>VLOOKUP(E2782,Customer[],4,FALSE)</f>
        <v>Htauk kyant</v>
      </c>
      <c r="I2782" s="48" t="s">
        <v>18</v>
      </c>
      <c r="J2782" s="70" t="str">
        <f>VLOOKUP(I2782,PGStock[],2,FALSE)</f>
        <v>Formula Rum 350ml</v>
      </c>
      <c r="K2782" s="71">
        <f>VLOOKUP(I2782,PGStock[],3,FALSE)</f>
        <v>0.35</v>
      </c>
      <c r="L2782" s="47">
        <v>25</v>
      </c>
      <c r="M2782" s="47">
        <f>VLOOKUP(I2782,PGStock[],6,FALSE)</f>
        <v>150</v>
      </c>
      <c r="N2782" s="47">
        <f>+PGSales!$L2782*PGSales!$M2782</f>
        <v>3750</v>
      </c>
    </row>
    <row r="2783" spans="1:14" hidden="1" x14ac:dyDescent="0.25">
      <c r="A2783" s="77">
        <f t="shared" ref="A2783:A2846" si="82">YEAR(C2783)</f>
        <v>2025</v>
      </c>
      <c r="B2783" s="77">
        <f t="shared" ref="B2783:B2846" si="83">MONTH(C2783)</f>
        <v>2</v>
      </c>
      <c r="C2783" s="73">
        <v>45694</v>
      </c>
      <c r="D2783" s="68" t="s">
        <v>365</v>
      </c>
      <c r="E2783" s="48" t="s">
        <v>515</v>
      </c>
      <c r="F2783" s="69" t="str">
        <f>VLOOKUP(E2783,Customer[],2,FALSE)</f>
        <v xml:space="preserve">KK </v>
      </c>
      <c r="G2783" s="69" t="str">
        <f>VLOOKUP(E2783,Customer[],3,FALSE)</f>
        <v>Oae Yin Sd</v>
      </c>
      <c r="H2783" s="69" t="str">
        <f>VLOOKUP(E2783,Customer[],4,FALSE)</f>
        <v>Htauk kyant</v>
      </c>
      <c r="I2783" s="48" t="s">
        <v>25</v>
      </c>
      <c r="J2783" s="70" t="str">
        <f>VLOOKUP(I2783,PGStock[],2,FALSE)</f>
        <v>Columbus Super Red Smooth 350 Ml</v>
      </c>
      <c r="K2783" s="71">
        <f>VLOOKUP(I2783,PGStock[],3,FALSE)</f>
        <v>0.35</v>
      </c>
      <c r="L2783" s="47">
        <v>10</v>
      </c>
      <c r="M2783" s="47">
        <f>VLOOKUP(I2783,PGStock[],6,FALSE)</f>
        <v>150</v>
      </c>
      <c r="N2783" s="47">
        <f>+PGSales!$L2783*PGSales!$M2783</f>
        <v>1500</v>
      </c>
    </row>
    <row r="2784" spans="1:14" hidden="1" x14ac:dyDescent="0.25">
      <c r="A2784" s="77">
        <f t="shared" si="82"/>
        <v>2025</v>
      </c>
      <c r="B2784" s="77">
        <f t="shared" si="83"/>
        <v>2</v>
      </c>
      <c r="C2784" s="73">
        <v>45694</v>
      </c>
      <c r="D2784" s="68" t="s">
        <v>365</v>
      </c>
      <c r="E2784" s="48" t="s">
        <v>515</v>
      </c>
      <c r="F2784" s="69" t="str">
        <f>VLOOKUP(E2784,Customer[],2,FALSE)</f>
        <v xml:space="preserve">KK </v>
      </c>
      <c r="G2784" s="69" t="str">
        <f>VLOOKUP(E2784,Customer[],3,FALSE)</f>
        <v>Oae Yin Sd</v>
      </c>
      <c r="H2784" s="69" t="str">
        <f>VLOOKUP(E2784,Customer[],4,FALSE)</f>
        <v>Htauk kyant</v>
      </c>
      <c r="I2784" s="48" t="s">
        <v>23</v>
      </c>
      <c r="J2784" s="70" t="str">
        <f>VLOOKUP(I2784,PGStock[],2,FALSE)</f>
        <v>Columbus Super Red Smooth 175 Ml</v>
      </c>
      <c r="K2784" s="71">
        <f>VLOOKUP(I2784,PGStock[],3,FALSE)</f>
        <v>0.17499999999999999</v>
      </c>
      <c r="L2784" s="47">
        <v>2</v>
      </c>
      <c r="M2784" s="47">
        <f>VLOOKUP(I2784,PGStock[],6,FALSE)</f>
        <v>100</v>
      </c>
      <c r="N2784" s="47">
        <f>+PGSales!$L2784*PGSales!$M2784</f>
        <v>200</v>
      </c>
    </row>
    <row r="2785" spans="1:14" hidden="1" x14ac:dyDescent="0.25">
      <c r="A2785" s="77">
        <f t="shared" si="82"/>
        <v>2025</v>
      </c>
      <c r="B2785" s="77">
        <f t="shared" si="83"/>
        <v>2</v>
      </c>
      <c r="C2785" s="73">
        <v>45694</v>
      </c>
      <c r="D2785" s="68" t="s">
        <v>365</v>
      </c>
      <c r="E2785" s="48" t="s">
        <v>515</v>
      </c>
      <c r="F2785" s="69" t="str">
        <f>VLOOKUP(E2785,Customer[],2,FALSE)</f>
        <v xml:space="preserve">KK </v>
      </c>
      <c r="G2785" s="69" t="str">
        <f>VLOOKUP(E2785,Customer[],3,FALSE)</f>
        <v>Oae Yin Sd</v>
      </c>
      <c r="H2785" s="69" t="str">
        <f>VLOOKUP(E2785,Customer[],4,FALSE)</f>
        <v>Htauk kyant</v>
      </c>
      <c r="I2785" s="48" t="s">
        <v>18</v>
      </c>
      <c r="J2785" s="70" t="str">
        <f>VLOOKUP(I2785,PGStock[],2,FALSE)</f>
        <v>Formula Rum 350ml</v>
      </c>
      <c r="K2785" s="71">
        <f>VLOOKUP(I2785,PGStock[],3,FALSE)</f>
        <v>0.35</v>
      </c>
      <c r="L2785" s="47">
        <v>1</v>
      </c>
      <c r="M2785" s="47">
        <f>VLOOKUP(I2785,PGStock[],6,FALSE)</f>
        <v>150</v>
      </c>
      <c r="N2785" s="47">
        <f>+PGSales!$L2785*PGSales!$M2785</f>
        <v>150</v>
      </c>
    </row>
    <row r="2786" spans="1:14" hidden="1" x14ac:dyDescent="0.25">
      <c r="A2786" s="77">
        <f t="shared" si="82"/>
        <v>2025</v>
      </c>
      <c r="B2786" s="77">
        <f t="shared" si="83"/>
        <v>2</v>
      </c>
      <c r="C2786" s="73">
        <v>45694</v>
      </c>
      <c r="D2786" s="68" t="s">
        <v>56</v>
      </c>
      <c r="E2786" s="48" t="s">
        <v>516</v>
      </c>
      <c r="F2786" s="69" t="str">
        <f>VLOOKUP(E2786,Customer[],2,FALSE)</f>
        <v>Hlaing Min</v>
      </c>
      <c r="G2786" s="69" t="str">
        <f>VLOOKUP(E2786,Customer[],3,FALSE)</f>
        <v>Than nay pin rd</v>
      </c>
      <c r="H2786" s="69" t="str">
        <f>VLOOKUP(E2786,Customer[],4,FALSE)</f>
        <v>Htauk kyant</v>
      </c>
      <c r="I2786" s="48" t="s">
        <v>25</v>
      </c>
      <c r="J2786" s="70" t="str">
        <f>VLOOKUP(I2786,PGStock[],2,FALSE)</f>
        <v>Columbus Super Red Smooth 350 Ml</v>
      </c>
      <c r="K2786" s="71">
        <f>VLOOKUP(I2786,PGStock[],3,FALSE)</f>
        <v>0.35</v>
      </c>
      <c r="L2786" s="47">
        <v>1</v>
      </c>
      <c r="M2786" s="47">
        <f>VLOOKUP(I2786,PGStock[],6,FALSE)</f>
        <v>150</v>
      </c>
      <c r="N2786" s="47">
        <f>+PGSales!$L2786*PGSales!$M2786</f>
        <v>150</v>
      </c>
    </row>
    <row r="2787" spans="1:14" hidden="1" x14ac:dyDescent="0.25">
      <c r="A2787" s="77">
        <f t="shared" si="82"/>
        <v>2025</v>
      </c>
      <c r="B2787" s="77">
        <f t="shared" si="83"/>
        <v>2</v>
      </c>
      <c r="C2787" s="73">
        <v>45694</v>
      </c>
      <c r="D2787" s="68" t="s">
        <v>56</v>
      </c>
      <c r="E2787" s="48" t="s">
        <v>516</v>
      </c>
      <c r="F2787" s="69" t="str">
        <f>VLOOKUP(E2787,Customer[],2,FALSE)</f>
        <v>Hlaing Min</v>
      </c>
      <c r="G2787" s="69" t="str">
        <f>VLOOKUP(E2787,Customer[],3,FALSE)</f>
        <v>Than nay pin rd</v>
      </c>
      <c r="H2787" s="69" t="str">
        <f>VLOOKUP(E2787,Customer[],4,FALSE)</f>
        <v>Htauk kyant</v>
      </c>
      <c r="I2787" s="48" t="s">
        <v>23</v>
      </c>
      <c r="J2787" s="70" t="str">
        <f>VLOOKUP(I2787,PGStock[],2,FALSE)</f>
        <v>Columbus Super Red Smooth 175 Ml</v>
      </c>
      <c r="K2787" s="71">
        <f>VLOOKUP(I2787,PGStock[],3,FALSE)</f>
        <v>0.17499999999999999</v>
      </c>
      <c r="L2787" s="47">
        <v>2</v>
      </c>
      <c r="M2787" s="47">
        <f>VLOOKUP(I2787,PGStock[],6,FALSE)</f>
        <v>100</v>
      </c>
      <c r="N2787" s="47">
        <f>+PGSales!$L2787*PGSales!$M2787</f>
        <v>200</v>
      </c>
    </row>
    <row r="2788" spans="1:14" hidden="1" x14ac:dyDescent="0.25">
      <c r="A2788" s="77">
        <f t="shared" si="82"/>
        <v>2025</v>
      </c>
      <c r="B2788" s="77">
        <f t="shared" si="83"/>
        <v>2</v>
      </c>
      <c r="C2788" s="73">
        <v>45694</v>
      </c>
      <c r="D2788" s="68" t="s">
        <v>56</v>
      </c>
      <c r="E2788" s="48" t="s">
        <v>516</v>
      </c>
      <c r="F2788" s="69" t="str">
        <f>VLOOKUP(E2788,Customer[],2,FALSE)</f>
        <v>Hlaing Min</v>
      </c>
      <c r="G2788" s="69" t="str">
        <f>VLOOKUP(E2788,Customer[],3,FALSE)</f>
        <v>Than nay pin rd</v>
      </c>
      <c r="H2788" s="69" t="str">
        <f>VLOOKUP(E2788,Customer[],4,FALSE)</f>
        <v>Htauk kyant</v>
      </c>
      <c r="I2788" s="48" t="s">
        <v>20</v>
      </c>
      <c r="J2788" s="70" t="str">
        <f>VLOOKUP(I2788,PGStock[],2,FALSE)</f>
        <v>Formula Rum 700ml</v>
      </c>
      <c r="K2788" s="71">
        <f>VLOOKUP(I2788,PGStock[],3,FALSE)</f>
        <v>0.7</v>
      </c>
      <c r="L2788" s="47">
        <v>1</v>
      </c>
      <c r="M2788" s="47">
        <f>VLOOKUP(I2788,PGStock[],6,FALSE)</f>
        <v>200</v>
      </c>
      <c r="N2788" s="47">
        <f>+PGSales!$L2788*PGSales!$M2788</f>
        <v>200</v>
      </c>
    </row>
    <row r="2789" spans="1:14" hidden="1" x14ac:dyDescent="0.25">
      <c r="A2789" s="77">
        <f t="shared" si="82"/>
        <v>2025</v>
      </c>
      <c r="B2789" s="77">
        <f t="shared" si="83"/>
        <v>2</v>
      </c>
      <c r="C2789" s="73">
        <v>45694</v>
      </c>
      <c r="D2789" s="68" t="s">
        <v>56</v>
      </c>
      <c r="E2789" s="48" t="s">
        <v>516</v>
      </c>
      <c r="F2789" s="69" t="str">
        <f>VLOOKUP(E2789,Customer[],2,FALSE)</f>
        <v>Hlaing Min</v>
      </c>
      <c r="G2789" s="69" t="str">
        <f>VLOOKUP(E2789,Customer[],3,FALSE)</f>
        <v>Than nay pin rd</v>
      </c>
      <c r="H2789" s="69" t="str">
        <f>VLOOKUP(E2789,Customer[],4,FALSE)</f>
        <v>Htauk kyant</v>
      </c>
      <c r="I2789" s="48" t="s">
        <v>18</v>
      </c>
      <c r="J2789" s="70" t="str">
        <f>VLOOKUP(I2789,PGStock[],2,FALSE)</f>
        <v>Formula Rum 350ml</v>
      </c>
      <c r="K2789" s="71">
        <f>VLOOKUP(I2789,PGStock[],3,FALSE)</f>
        <v>0.35</v>
      </c>
      <c r="L2789" s="47">
        <v>3</v>
      </c>
      <c r="M2789" s="47">
        <f>VLOOKUP(I2789,PGStock[],6,FALSE)</f>
        <v>150</v>
      </c>
      <c r="N2789" s="47">
        <f>+PGSales!$L2789*PGSales!$M2789</f>
        <v>450</v>
      </c>
    </row>
    <row r="2790" spans="1:14" hidden="1" x14ac:dyDescent="0.25">
      <c r="A2790" s="77">
        <f t="shared" si="82"/>
        <v>2025</v>
      </c>
      <c r="B2790" s="77">
        <f t="shared" si="83"/>
        <v>2</v>
      </c>
      <c r="C2790" s="73">
        <v>45694</v>
      </c>
      <c r="D2790" s="68" t="s">
        <v>66</v>
      </c>
      <c r="E2790" s="48" t="s">
        <v>517</v>
      </c>
      <c r="F2790" s="69" t="str">
        <f>VLOOKUP(E2790,Customer[],2,FALSE)</f>
        <v>Y47</v>
      </c>
      <c r="G2790" s="69" t="str">
        <f>VLOOKUP(E2790,Customer[],3,FALSE)</f>
        <v>Tan Day Pin Sd</v>
      </c>
      <c r="H2790" s="69" t="str">
        <f>VLOOKUP(E2790,Customer[],4,FALSE)</f>
        <v>Htauk kyant</v>
      </c>
      <c r="I2790" s="48" t="s">
        <v>25</v>
      </c>
      <c r="J2790" s="70" t="str">
        <f>VLOOKUP(I2790,PGStock[],2,FALSE)</f>
        <v>Columbus Super Red Smooth 350 Ml</v>
      </c>
      <c r="K2790" s="71">
        <f>VLOOKUP(I2790,PGStock[],3,FALSE)</f>
        <v>0.35</v>
      </c>
      <c r="L2790" s="47">
        <v>6</v>
      </c>
      <c r="M2790" s="47">
        <f>VLOOKUP(I2790,PGStock[],6,FALSE)</f>
        <v>150</v>
      </c>
      <c r="N2790" s="47">
        <f>+PGSales!$L2790*PGSales!$M2790</f>
        <v>900</v>
      </c>
    </row>
    <row r="2791" spans="1:14" hidden="1" x14ac:dyDescent="0.25">
      <c r="A2791" s="77">
        <f t="shared" si="82"/>
        <v>2025</v>
      </c>
      <c r="B2791" s="77">
        <f t="shared" si="83"/>
        <v>2</v>
      </c>
      <c r="C2791" s="73">
        <v>45694</v>
      </c>
      <c r="D2791" s="68" t="s">
        <v>66</v>
      </c>
      <c r="E2791" s="48" t="s">
        <v>517</v>
      </c>
      <c r="F2791" s="69" t="str">
        <f>VLOOKUP(E2791,Customer[],2,FALSE)</f>
        <v>Y47</v>
      </c>
      <c r="G2791" s="69" t="str">
        <f>VLOOKUP(E2791,Customer[],3,FALSE)</f>
        <v>Tan Day Pin Sd</v>
      </c>
      <c r="H2791" s="69" t="str">
        <f>VLOOKUP(E2791,Customer[],4,FALSE)</f>
        <v>Htauk kyant</v>
      </c>
      <c r="I2791" s="48" t="s">
        <v>18</v>
      </c>
      <c r="J2791" s="70" t="str">
        <f>VLOOKUP(I2791,PGStock[],2,FALSE)</f>
        <v>Formula Rum 350ml</v>
      </c>
      <c r="K2791" s="71">
        <f>VLOOKUP(I2791,PGStock[],3,FALSE)</f>
        <v>0.35</v>
      </c>
      <c r="L2791" s="47">
        <v>2</v>
      </c>
      <c r="M2791" s="47">
        <f>VLOOKUP(I2791,PGStock[],6,FALSE)</f>
        <v>150</v>
      </c>
      <c r="N2791" s="47">
        <f>+PGSales!$L2791*PGSales!$M2791</f>
        <v>300</v>
      </c>
    </row>
    <row r="2792" spans="1:14" hidden="1" x14ac:dyDescent="0.25">
      <c r="A2792" s="77">
        <f t="shared" si="82"/>
        <v>2025</v>
      </c>
      <c r="B2792" s="77">
        <f t="shared" si="83"/>
        <v>2</v>
      </c>
      <c r="C2792" s="73">
        <v>45694</v>
      </c>
      <c r="D2792" s="68" t="s">
        <v>187</v>
      </c>
      <c r="E2792" s="48" t="s">
        <v>518</v>
      </c>
      <c r="F2792" s="69" t="str">
        <f>VLOOKUP(E2792,Customer[],2,FALSE)</f>
        <v>Shwe Nan Myint</v>
      </c>
      <c r="G2792" s="69" t="str">
        <f>VLOOKUP(E2792,Customer[],3,FALSE)</f>
        <v>Byarmasoe Sd</v>
      </c>
      <c r="H2792" s="69" t="str">
        <f>VLOOKUP(E2792,Customer[],4,FALSE)</f>
        <v>S/Okkala</v>
      </c>
      <c r="I2792" s="48" t="s">
        <v>27</v>
      </c>
      <c r="J2792" s="70" t="str">
        <f>VLOOKUP(I2792,PGStock[],2,FALSE)</f>
        <v>Columbus Super Red Smooth 700 Ml</v>
      </c>
      <c r="K2792" s="71">
        <f>VLOOKUP(I2792,PGStock[],3,FALSE)</f>
        <v>0.7</v>
      </c>
      <c r="L2792" s="47">
        <v>1</v>
      </c>
      <c r="M2792" s="47">
        <f>VLOOKUP(I2792,PGStock[],6,FALSE)</f>
        <v>200</v>
      </c>
      <c r="N2792" s="47">
        <f>+PGSales!$L2792*PGSales!$M2792</f>
        <v>200</v>
      </c>
    </row>
    <row r="2793" spans="1:14" hidden="1" x14ac:dyDescent="0.25">
      <c r="A2793" s="77">
        <f t="shared" si="82"/>
        <v>2025</v>
      </c>
      <c r="B2793" s="77">
        <f t="shared" si="83"/>
        <v>2</v>
      </c>
      <c r="C2793" s="73">
        <v>45694</v>
      </c>
      <c r="D2793" s="68" t="s">
        <v>187</v>
      </c>
      <c r="E2793" s="48" t="s">
        <v>518</v>
      </c>
      <c r="F2793" s="69" t="str">
        <f>VLOOKUP(E2793,Customer[],2,FALSE)</f>
        <v>Shwe Nan Myint</v>
      </c>
      <c r="G2793" s="69" t="str">
        <f>VLOOKUP(E2793,Customer[],3,FALSE)</f>
        <v>Byarmasoe Sd</v>
      </c>
      <c r="H2793" s="69" t="str">
        <f>VLOOKUP(E2793,Customer[],4,FALSE)</f>
        <v>S/Okkala</v>
      </c>
      <c r="I2793" s="48" t="s">
        <v>25</v>
      </c>
      <c r="J2793" s="70" t="str">
        <f>VLOOKUP(I2793,PGStock[],2,FALSE)</f>
        <v>Columbus Super Red Smooth 350 Ml</v>
      </c>
      <c r="K2793" s="71">
        <f>VLOOKUP(I2793,PGStock[],3,FALSE)</f>
        <v>0.35</v>
      </c>
      <c r="L2793" s="47">
        <v>5</v>
      </c>
      <c r="M2793" s="47">
        <f>VLOOKUP(I2793,PGStock[],6,FALSE)</f>
        <v>150</v>
      </c>
      <c r="N2793" s="47">
        <f>+PGSales!$L2793*PGSales!$M2793</f>
        <v>750</v>
      </c>
    </row>
    <row r="2794" spans="1:14" hidden="1" x14ac:dyDescent="0.25">
      <c r="A2794" s="77">
        <f t="shared" si="82"/>
        <v>2025</v>
      </c>
      <c r="B2794" s="77">
        <f t="shared" si="83"/>
        <v>2</v>
      </c>
      <c r="C2794" s="73">
        <v>45694</v>
      </c>
      <c r="D2794" s="68" t="s">
        <v>187</v>
      </c>
      <c r="E2794" s="48" t="s">
        <v>518</v>
      </c>
      <c r="F2794" s="69" t="str">
        <f>VLOOKUP(E2794,Customer[],2,FALSE)</f>
        <v>Shwe Nan Myint</v>
      </c>
      <c r="G2794" s="69" t="str">
        <f>VLOOKUP(E2794,Customer[],3,FALSE)</f>
        <v>Byarmasoe Sd</v>
      </c>
      <c r="H2794" s="69" t="str">
        <f>VLOOKUP(E2794,Customer[],4,FALSE)</f>
        <v>S/Okkala</v>
      </c>
      <c r="I2794" s="48" t="s">
        <v>23</v>
      </c>
      <c r="J2794" s="70" t="str">
        <f>VLOOKUP(I2794,PGStock[],2,FALSE)</f>
        <v>Columbus Super Red Smooth 175 Ml</v>
      </c>
      <c r="K2794" s="71">
        <f>VLOOKUP(I2794,PGStock[],3,FALSE)</f>
        <v>0.17499999999999999</v>
      </c>
      <c r="L2794" s="47">
        <v>6</v>
      </c>
      <c r="M2794" s="47">
        <f>VLOOKUP(I2794,PGStock[],6,FALSE)</f>
        <v>100</v>
      </c>
      <c r="N2794" s="47">
        <f>+PGSales!$L2794*PGSales!$M2794</f>
        <v>600</v>
      </c>
    </row>
    <row r="2795" spans="1:14" hidden="1" x14ac:dyDescent="0.25">
      <c r="A2795" s="77">
        <f t="shared" si="82"/>
        <v>2025</v>
      </c>
      <c r="B2795" s="77">
        <f t="shared" si="83"/>
        <v>2</v>
      </c>
      <c r="C2795" s="73">
        <v>45694</v>
      </c>
      <c r="D2795" s="68" t="s">
        <v>187</v>
      </c>
      <c r="E2795" s="48" t="s">
        <v>518</v>
      </c>
      <c r="F2795" s="69" t="str">
        <f>VLOOKUP(E2795,Customer[],2,FALSE)</f>
        <v>Shwe Nan Myint</v>
      </c>
      <c r="G2795" s="69" t="str">
        <f>VLOOKUP(E2795,Customer[],3,FALSE)</f>
        <v>Byarmasoe Sd</v>
      </c>
      <c r="H2795" s="69" t="str">
        <f>VLOOKUP(E2795,Customer[],4,FALSE)</f>
        <v>S/Okkala</v>
      </c>
      <c r="I2795" s="48" t="s">
        <v>18</v>
      </c>
      <c r="J2795" s="70" t="str">
        <f>VLOOKUP(I2795,PGStock[],2,FALSE)</f>
        <v>Formula Rum 350ml</v>
      </c>
      <c r="K2795" s="71">
        <f>VLOOKUP(I2795,PGStock[],3,FALSE)</f>
        <v>0.35</v>
      </c>
      <c r="L2795" s="47">
        <v>2</v>
      </c>
      <c r="M2795" s="47">
        <f>VLOOKUP(I2795,PGStock[],6,FALSE)</f>
        <v>150</v>
      </c>
      <c r="N2795" s="47">
        <f>+PGSales!$L2795*PGSales!$M2795</f>
        <v>300</v>
      </c>
    </row>
    <row r="2796" spans="1:14" hidden="1" x14ac:dyDescent="0.25">
      <c r="A2796" s="77">
        <f t="shared" si="82"/>
        <v>2025</v>
      </c>
      <c r="B2796" s="77">
        <f t="shared" si="83"/>
        <v>2</v>
      </c>
      <c r="C2796" s="73">
        <v>45694</v>
      </c>
      <c r="D2796" s="68" t="s">
        <v>0</v>
      </c>
      <c r="E2796" s="48" t="s">
        <v>474</v>
      </c>
      <c r="F2796" s="69" t="str">
        <f>VLOOKUP(E2796,Customer[],2,FALSE)</f>
        <v>May</v>
      </c>
      <c r="G2796" s="69" t="str">
        <f>VLOOKUP(E2796,Customer[],3,FALSE)</f>
        <v>Shin Thita Sd</v>
      </c>
      <c r="H2796" s="69" t="str">
        <f>VLOOKUP(E2796,Customer[],4,FALSE)</f>
        <v>S/Okkala</v>
      </c>
      <c r="I2796" s="48" t="s">
        <v>25</v>
      </c>
      <c r="J2796" s="70" t="str">
        <f>VLOOKUP(I2796,PGStock[],2,FALSE)</f>
        <v>Columbus Super Red Smooth 350 Ml</v>
      </c>
      <c r="K2796" s="71">
        <f>VLOOKUP(I2796,PGStock[],3,FALSE)</f>
        <v>0.35</v>
      </c>
      <c r="L2796" s="47">
        <v>2</v>
      </c>
      <c r="M2796" s="47">
        <f>VLOOKUP(I2796,PGStock[],6,FALSE)</f>
        <v>150</v>
      </c>
      <c r="N2796" s="47">
        <f>+PGSales!$L2796*PGSales!$M2796</f>
        <v>300</v>
      </c>
    </row>
    <row r="2797" spans="1:14" hidden="1" x14ac:dyDescent="0.25">
      <c r="A2797" s="77">
        <f t="shared" si="82"/>
        <v>2025</v>
      </c>
      <c r="B2797" s="77">
        <f t="shared" si="83"/>
        <v>2</v>
      </c>
      <c r="C2797" s="73">
        <v>45694</v>
      </c>
      <c r="D2797" s="68" t="s">
        <v>0</v>
      </c>
      <c r="E2797" s="48" t="s">
        <v>474</v>
      </c>
      <c r="F2797" s="69" t="str">
        <f>VLOOKUP(E2797,Customer[],2,FALSE)</f>
        <v>May</v>
      </c>
      <c r="G2797" s="69" t="str">
        <f>VLOOKUP(E2797,Customer[],3,FALSE)</f>
        <v>Shin Thita Sd</v>
      </c>
      <c r="H2797" s="69" t="str">
        <f>VLOOKUP(E2797,Customer[],4,FALSE)</f>
        <v>S/Okkala</v>
      </c>
      <c r="I2797" s="48" t="s">
        <v>23</v>
      </c>
      <c r="J2797" s="70" t="str">
        <f>VLOOKUP(I2797,PGStock[],2,FALSE)</f>
        <v>Columbus Super Red Smooth 175 Ml</v>
      </c>
      <c r="K2797" s="71">
        <f>VLOOKUP(I2797,PGStock[],3,FALSE)</f>
        <v>0.17499999999999999</v>
      </c>
      <c r="L2797" s="47">
        <v>2</v>
      </c>
      <c r="M2797" s="47">
        <f>VLOOKUP(I2797,PGStock[],6,FALSE)</f>
        <v>100</v>
      </c>
      <c r="N2797" s="47">
        <f>+PGSales!$L2797*PGSales!$M2797</f>
        <v>200</v>
      </c>
    </row>
    <row r="2798" spans="1:14" hidden="1" x14ac:dyDescent="0.25">
      <c r="A2798" s="77">
        <f t="shared" si="82"/>
        <v>2025</v>
      </c>
      <c r="B2798" s="77">
        <f t="shared" si="83"/>
        <v>2</v>
      </c>
      <c r="C2798" s="73">
        <v>45694</v>
      </c>
      <c r="D2798" s="68" t="s">
        <v>115</v>
      </c>
      <c r="E2798" s="48" t="s">
        <v>520</v>
      </c>
      <c r="F2798" s="69" t="str">
        <f>VLOOKUP(E2798,Customer[],2,FALSE)</f>
        <v>Kaung Myant</v>
      </c>
      <c r="G2798" s="69" t="str">
        <f>VLOOKUP(E2798,Customer[],3,FALSE)</f>
        <v>Myinttar (11)Sd</v>
      </c>
      <c r="H2798" s="69" t="str">
        <f>VLOOKUP(E2798,Customer[],4,FALSE)</f>
        <v>S/Okkala</v>
      </c>
      <c r="I2798" s="48" t="s">
        <v>25</v>
      </c>
      <c r="J2798" s="70" t="str">
        <f>VLOOKUP(I2798,PGStock[],2,FALSE)</f>
        <v>Columbus Super Red Smooth 350 Ml</v>
      </c>
      <c r="K2798" s="71">
        <f>VLOOKUP(I2798,PGStock[],3,FALSE)</f>
        <v>0.35</v>
      </c>
      <c r="L2798" s="47">
        <v>4</v>
      </c>
      <c r="M2798" s="47">
        <f>VLOOKUP(I2798,PGStock[],6,FALSE)</f>
        <v>150</v>
      </c>
      <c r="N2798" s="47">
        <f>+PGSales!$L2798*PGSales!$M2798</f>
        <v>600</v>
      </c>
    </row>
    <row r="2799" spans="1:14" hidden="1" x14ac:dyDescent="0.25">
      <c r="A2799" s="77">
        <f t="shared" si="82"/>
        <v>2025</v>
      </c>
      <c r="B2799" s="77">
        <f t="shared" si="83"/>
        <v>2</v>
      </c>
      <c r="C2799" s="73">
        <v>45694</v>
      </c>
      <c r="D2799" s="68" t="s">
        <v>115</v>
      </c>
      <c r="E2799" s="48" t="s">
        <v>520</v>
      </c>
      <c r="F2799" s="69" t="str">
        <f>VLOOKUP(E2799,Customer[],2,FALSE)</f>
        <v>Kaung Myant</v>
      </c>
      <c r="G2799" s="69" t="str">
        <f>VLOOKUP(E2799,Customer[],3,FALSE)</f>
        <v>Myinttar (11)Sd</v>
      </c>
      <c r="H2799" s="69" t="str">
        <f>VLOOKUP(E2799,Customer[],4,FALSE)</f>
        <v>S/Okkala</v>
      </c>
      <c r="I2799" s="48" t="s">
        <v>18</v>
      </c>
      <c r="J2799" s="70" t="str">
        <f>VLOOKUP(I2799,PGStock[],2,FALSE)</f>
        <v>Formula Rum 350ml</v>
      </c>
      <c r="K2799" s="71">
        <f>VLOOKUP(I2799,PGStock[],3,FALSE)</f>
        <v>0.35</v>
      </c>
      <c r="L2799" s="47">
        <v>4</v>
      </c>
      <c r="M2799" s="47">
        <f>VLOOKUP(I2799,PGStock[],6,FALSE)</f>
        <v>150</v>
      </c>
      <c r="N2799" s="47">
        <f>+PGSales!$L2799*PGSales!$M2799</f>
        <v>600</v>
      </c>
    </row>
    <row r="2800" spans="1:14" hidden="1" x14ac:dyDescent="0.25">
      <c r="A2800" s="77">
        <f t="shared" si="82"/>
        <v>2025</v>
      </c>
      <c r="B2800" s="77">
        <f t="shared" si="83"/>
        <v>2</v>
      </c>
      <c r="C2800" s="73">
        <v>45694</v>
      </c>
      <c r="D2800" s="68" t="s">
        <v>1</v>
      </c>
      <c r="E2800" s="48" t="s">
        <v>521</v>
      </c>
      <c r="F2800" s="69" t="str">
        <f>VLOOKUP(E2800,Customer[],2,FALSE)</f>
        <v>Ko Chit Twe</v>
      </c>
      <c r="G2800" s="69" t="str">
        <f>VLOOKUP(E2800,Customer[],3,FALSE)</f>
        <v>LokaLaweYal Sd</v>
      </c>
      <c r="H2800" s="69" t="str">
        <f>VLOOKUP(E2800,Customer[],4,FALSE)</f>
        <v>S/Okkala</v>
      </c>
      <c r="I2800" s="48" t="s">
        <v>25</v>
      </c>
      <c r="J2800" s="70" t="str">
        <f>VLOOKUP(I2800,PGStock[],2,FALSE)</f>
        <v>Columbus Super Red Smooth 350 Ml</v>
      </c>
      <c r="K2800" s="71">
        <f>VLOOKUP(I2800,PGStock[],3,FALSE)</f>
        <v>0.35</v>
      </c>
      <c r="L2800" s="47">
        <v>6</v>
      </c>
      <c r="M2800" s="47">
        <f>VLOOKUP(I2800,PGStock[],6,FALSE)</f>
        <v>150</v>
      </c>
      <c r="N2800" s="47">
        <f>+PGSales!$L2800*PGSales!$M2800</f>
        <v>900</v>
      </c>
    </row>
    <row r="2801" spans="1:14" hidden="1" x14ac:dyDescent="0.25">
      <c r="A2801" s="77">
        <f t="shared" si="82"/>
        <v>2025</v>
      </c>
      <c r="B2801" s="77">
        <f t="shared" si="83"/>
        <v>2</v>
      </c>
      <c r="C2801" s="73">
        <v>45694</v>
      </c>
      <c r="D2801" s="68" t="s">
        <v>1</v>
      </c>
      <c r="E2801" s="48" t="s">
        <v>521</v>
      </c>
      <c r="F2801" s="69" t="str">
        <f>VLOOKUP(E2801,Customer[],2,FALSE)</f>
        <v>Ko Chit Twe</v>
      </c>
      <c r="G2801" s="69" t="str">
        <f>VLOOKUP(E2801,Customer[],3,FALSE)</f>
        <v>LokaLaweYal Sd</v>
      </c>
      <c r="H2801" s="69" t="str">
        <f>VLOOKUP(E2801,Customer[],4,FALSE)</f>
        <v>S/Okkala</v>
      </c>
      <c r="I2801" s="48" t="s">
        <v>23</v>
      </c>
      <c r="J2801" s="70" t="str">
        <f>VLOOKUP(I2801,PGStock[],2,FALSE)</f>
        <v>Columbus Super Red Smooth 175 Ml</v>
      </c>
      <c r="K2801" s="71">
        <f>VLOOKUP(I2801,PGStock[],3,FALSE)</f>
        <v>0.17499999999999999</v>
      </c>
      <c r="L2801" s="47">
        <v>4</v>
      </c>
      <c r="M2801" s="47">
        <f>VLOOKUP(I2801,PGStock[],6,FALSE)</f>
        <v>100</v>
      </c>
      <c r="N2801" s="47">
        <f>+PGSales!$L2801*PGSales!$M2801</f>
        <v>400</v>
      </c>
    </row>
    <row r="2802" spans="1:14" hidden="1" x14ac:dyDescent="0.25">
      <c r="A2802" s="77">
        <f t="shared" si="82"/>
        <v>2025</v>
      </c>
      <c r="B2802" s="77">
        <f t="shared" si="83"/>
        <v>2</v>
      </c>
      <c r="C2802" s="73">
        <v>45694</v>
      </c>
      <c r="D2802" s="68" t="s">
        <v>186</v>
      </c>
      <c r="E2802" s="48" t="s">
        <v>522</v>
      </c>
      <c r="F2802" s="69" t="str">
        <f>VLOOKUP(E2802,Customer[],2,FALSE)</f>
        <v>Shine</v>
      </c>
      <c r="G2802" s="69" t="str">
        <f>VLOOKUP(E2802,Customer[],3,FALSE)</f>
        <v>Loke Thar Sd</v>
      </c>
      <c r="H2802" s="69" t="str">
        <f>VLOOKUP(E2802,Customer[],4,FALSE)</f>
        <v>S/Okkala</v>
      </c>
      <c r="I2802" s="48" t="s">
        <v>25</v>
      </c>
      <c r="J2802" s="70" t="str">
        <f>VLOOKUP(I2802,PGStock[],2,FALSE)</f>
        <v>Columbus Super Red Smooth 350 Ml</v>
      </c>
      <c r="K2802" s="71">
        <f>VLOOKUP(I2802,PGStock[],3,FALSE)</f>
        <v>0.35</v>
      </c>
      <c r="L2802" s="47">
        <v>6</v>
      </c>
      <c r="M2802" s="47">
        <f>VLOOKUP(I2802,PGStock[],6,FALSE)</f>
        <v>150</v>
      </c>
      <c r="N2802" s="47">
        <f>+PGSales!$L2802*PGSales!$M2802</f>
        <v>900</v>
      </c>
    </row>
    <row r="2803" spans="1:14" hidden="1" x14ac:dyDescent="0.25">
      <c r="A2803" s="77">
        <f t="shared" si="82"/>
        <v>2025</v>
      </c>
      <c r="B2803" s="77">
        <f t="shared" si="83"/>
        <v>2</v>
      </c>
      <c r="C2803" s="73">
        <v>45694</v>
      </c>
      <c r="D2803" s="68" t="s">
        <v>186</v>
      </c>
      <c r="E2803" s="48" t="s">
        <v>522</v>
      </c>
      <c r="F2803" s="69" t="str">
        <f>VLOOKUP(E2803,Customer[],2,FALSE)</f>
        <v>Shine</v>
      </c>
      <c r="G2803" s="69" t="str">
        <f>VLOOKUP(E2803,Customer[],3,FALSE)</f>
        <v>Loke Thar Sd</v>
      </c>
      <c r="H2803" s="69" t="str">
        <f>VLOOKUP(E2803,Customer[],4,FALSE)</f>
        <v>S/Okkala</v>
      </c>
      <c r="I2803" s="48" t="s">
        <v>18</v>
      </c>
      <c r="J2803" s="70" t="str">
        <f>VLOOKUP(I2803,PGStock[],2,FALSE)</f>
        <v>Formula Rum 350ml</v>
      </c>
      <c r="K2803" s="71">
        <f>VLOOKUP(I2803,PGStock[],3,FALSE)</f>
        <v>0.35</v>
      </c>
      <c r="L2803" s="47">
        <v>1</v>
      </c>
      <c r="M2803" s="47">
        <f>VLOOKUP(I2803,PGStock[],6,FALSE)</f>
        <v>150</v>
      </c>
      <c r="N2803" s="47">
        <f>+PGSales!$L2803*PGSales!$M2803</f>
        <v>150</v>
      </c>
    </row>
    <row r="2804" spans="1:14" hidden="1" x14ac:dyDescent="0.25">
      <c r="A2804" s="77">
        <f t="shared" si="82"/>
        <v>2025</v>
      </c>
      <c r="B2804" s="77">
        <f t="shared" si="83"/>
        <v>2</v>
      </c>
      <c r="C2804" s="73">
        <v>45694</v>
      </c>
      <c r="D2804" s="68" t="s">
        <v>2</v>
      </c>
      <c r="E2804" s="48" t="s">
        <v>523</v>
      </c>
      <c r="F2804" s="69" t="str">
        <f>VLOOKUP(E2804,Customer[],2,FALSE)</f>
        <v>Venus</v>
      </c>
      <c r="G2804" s="69" t="str">
        <f>VLOOKUP(E2804,Customer[],3,FALSE)</f>
        <v>LokaLaweYal Sd</v>
      </c>
      <c r="H2804" s="69" t="str">
        <f>VLOOKUP(E2804,Customer[],4,FALSE)</f>
        <v>S/Okkala</v>
      </c>
      <c r="I2804" s="48" t="s">
        <v>23</v>
      </c>
      <c r="J2804" s="70" t="str">
        <f>VLOOKUP(I2804,PGStock[],2,FALSE)</f>
        <v>Columbus Super Red Smooth 175 Ml</v>
      </c>
      <c r="K2804" s="71">
        <f>VLOOKUP(I2804,PGStock[],3,FALSE)</f>
        <v>0.17499999999999999</v>
      </c>
      <c r="L2804" s="47">
        <v>5</v>
      </c>
      <c r="M2804" s="47">
        <f>VLOOKUP(I2804,PGStock[],6,FALSE)</f>
        <v>100</v>
      </c>
      <c r="N2804" s="47">
        <f>+PGSales!$L2804*PGSales!$M2804</f>
        <v>500</v>
      </c>
    </row>
    <row r="2805" spans="1:14" hidden="1" x14ac:dyDescent="0.25">
      <c r="A2805" s="77">
        <f t="shared" si="82"/>
        <v>2025</v>
      </c>
      <c r="B2805" s="77">
        <f t="shared" si="83"/>
        <v>2</v>
      </c>
      <c r="C2805" s="73">
        <v>45694</v>
      </c>
      <c r="D2805" s="68" t="s">
        <v>2</v>
      </c>
      <c r="E2805" s="48" t="s">
        <v>523</v>
      </c>
      <c r="F2805" s="69" t="str">
        <f>VLOOKUP(E2805,Customer[],2,FALSE)</f>
        <v>Venus</v>
      </c>
      <c r="G2805" s="69" t="str">
        <f>VLOOKUP(E2805,Customer[],3,FALSE)</f>
        <v>LokaLaweYal Sd</v>
      </c>
      <c r="H2805" s="69" t="str">
        <f>VLOOKUP(E2805,Customer[],4,FALSE)</f>
        <v>S/Okkala</v>
      </c>
      <c r="I2805" s="48" t="s">
        <v>18</v>
      </c>
      <c r="J2805" s="70" t="str">
        <f>VLOOKUP(I2805,PGStock[],2,FALSE)</f>
        <v>Formula Rum 350ml</v>
      </c>
      <c r="K2805" s="71">
        <f>VLOOKUP(I2805,PGStock[],3,FALSE)</f>
        <v>0.35</v>
      </c>
      <c r="L2805" s="47">
        <v>1</v>
      </c>
      <c r="M2805" s="47">
        <f>VLOOKUP(I2805,PGStock[],6,FALSE)</f>
        <v>150</v>
      </c>
      <c r="N2805" s="47">
        <f>+PGSales!$L2805*PGSales!$M2805</f>
        <v>150</v>
      </c>
    </row>
    <row r="2806" spans="1:14" hidden="1" x14ac:dyDescent="0.25">
      <c r="A2806" s="77">
        <f t="shared" si="82"/>
        <v>2025</v>
      </c>
      <c r="B2806" s="77">
        <f t="shared" si="83"/>
        <v>2</v>
      </c>
      <c r="C2806" s="73">
        <v>45694</v>
      </c>
      <c r="D2806" s="68" t="s">
        <v>68</v>
      </c>
      <c r="E2806" s="48" t="s">
        <v>524</v>
      </c>
      <c r="F2806" s="69" t="str">
        <f>VLOOKUP(E2806,Customer[],2,FALSE)</f>
        <v>Ngwe Khaing</v>
      </c>
      <c r="G2806" s="69" t="str">
        <f>VLOOKUP(E2806,Customer[],3,FALSE)</f>
        <v>Baya Thinkyan Sd</v>
      </c>
      <c r="H2806" s="69" t="str">
        <f>VLOOKUP(E2806,Customer[],4,FALSE)</f>
        <v>S/Okkala</v>
      </c>
      <c r="I2806" s="48" t="s">
        <v>27</v>
      </c>
      <c r="J2806" s="70" t="str">
        <f>VLOOKUP(I2806,PGStock[],2,FALSE)</f>
        <v>Columbus Super Red Smooth 700 Ml</v>
      </c>
      <c r="K2806" s="71">
        <f>VLOOKUP(I2806,PGStock[],3,FALSE)</f>
        <v>0.7</v>
      </c>
      <c r="L2806" s="47">
        <v>1</v>
      </c>
      <c r="M2806" s="47">
        <f>VLOOKUP(I2806,PGStock[],6,FALSE)</f>
        <v>200</v>
      </c>
      <c r="N2806" s="47">
        <f>+PGSales!$L2806*PGSales!$M2806</f>
        <v>200</v>
      </c>
    </row>
    <row r="2807" spans="1:14" hidden="1" x14ac:dyDescent="0.25">
      <c r="A2807" s="77">
        <f t="shared" si="82"/>
        <v>2025</v>
      </c>
      <c r="B2807" s="77">
        <f t="shared" si="83"/>
        <v>2</v>
      </c>
      <c r="C2807" s="73">
        <v>45694</v>
      </c>
      <c r="D2807" s="68" t="s">
        <v>68</v>
      </c>
      <c r="E2807" s="48" t="s">
        <v>524</v>
      </c>
      <c r="F2807" s="69" t="str">
        <f>VLOOKUP(E2807,Customer[],2,FALSE)</f>
        <v>Ngwe Khaing</v>
      </c>
      <c r="G2807" s="69" t="str">
        <f>VLOOKUP(E2807,Customer[],3,FALSE)</f>
        <v>Baya Thinkyan Sd</v>
      </c>
      <c r="H2807" s="69" t="str">
        <f>VLOOKUP(E2807,Customer[],4,FALSE)</f>
        <v>S/Okkala</v>
      </c>
      <c r="I2807" s="48" t="s">
        <v>18</v>
      </c>
      <c r="J2807" s="70" t="str">
        <f>VLOOKUP(I2807,PGStock[],2,FALSE)</f>
        <v>Formula Rum 350ml</v>
      </c>
      <c r="K2807" s="71">
        <f>VLOOKUP(I2807,PGStock[],3,FALSE)</f>
        <v>0.35</v>
      </c>
      <c r="L2807" s="47">
        <v>1</v>
      </c>
      <c r="M2807" s="47">
        <f>VLOOKUP(I2807,PGStock[],6,FALSE)</f>
        <v>150</v>
      </c>
      <c r="N2807" s="47">
        <f>+PGSales!$L2807*PGSales!$M2807</f>
        <v>150</v>
      </c>
    </row>
    <row r="2808" spans="1:14" hidden="1" x14ac:dyDescent="0.25">
      <c r="A2808" s="77">
        <f t="shared" si="82"/>
        <v>2025</v>
      </c>
      <c r="B2808" s="77">
        <f t="shared" si="83"/>
        <v>2</v>
      </c>
      <c r="C2808" s="73">
        <v>45694</v>
      </c>
      <c r="D2808" s="68" t="s">
        <v>70</v>
      </c>
      <c r="E2808" s="48">
        <v>124</v>
      </c>
      <c r="F2808" s="69" t="str">
        <f>VLOOKUP(E2808,Customer[],2,FALSE)</f>
        <v>124 Store</v>
      </c>
      <c r="G2808" s="69" t="str">
        <f>VLOOKUP(E2808,Customer[],3,FALSE)</f>
        <v>Padamyar Rd</v>
      </c>
      <c r="H2808" s="69" t="str">
        <f>VLOOKUP(E2808,Customer[],4,FALSE)</f>
        <v>Hlaing Thar Yar</v>
      </c>
      <c r="I2808" s="48" t="s">
        <v>117</v>
      </c>
      <c r="J2808" s="70" t="str">
        <f>VLOOKUP(I2808,PGStock[],2,FALSE)</f>
        <v>ဒဂုံမန်ကျည်း ကော်ဗူး (1 Liter)</v>
      </c>
      <c r="K2808" s="71">
        <f>VLOOKUP(I2808,PGStock[],3,FALSE)</f>
        <v>1</v>
      </c>
      <c r="L2808" s="47">
        <v>1</v>
      </c>
      <c r="M2808" s="47">
        <f>VLOOKUP(I2808,PGStock[],6,FALSE)</f>
        <v>100</v>
      </c>
      <c r="N2808" s="47">
        <f>+PGSales!$L2808*PGSales!$M2808</f>
        <v>100</v>
      </c>
    </row>
    <row r="2809" spans="1:14" hidden="1" x14ac:dyDescent="0.25">
      <c r="A2809" s="77">
        <f t="shared" si="82"/>
        <v>2025</v>
      </c>
      <c r="B2809" s="77">
        <f t="shared" si="83"/>
        <v>2</v>
      </c>
      <c r="C2809" s="73">
        <v>45694</v>
      </c>
      <c r="D2809" s="68" t="s">
        <v>70</v>
      </c>
      <c r="E2809" s="48">
        <v>124</v>
      </c>
      <c r="F2809" s="69" t="str">
        <f>VLOOKUP(E2809,Customer[],2,FALSE)</f>
        <v>124 Store</v>
      </c>
      <c r="G2809" s="69" t="str">
        <f>VLOOKUP(E2809,Customer[],3,FALSE)</f>
        <v>Padamyar Rd</v>
      </c>
      <c r="H2809" s="69" t="str">
        <f>VLOOKUP(E2809,Customer[],4,FALSE)</f>
        <v>Hlaing Thar Yar</v>
      </c>
      <c r="I2809" s="48" t="s">
        <v>25</v>
      </c>
      <c r="J2809" s="70" t="str">
        <f>VLOOKUP(I2809,PGStock[],2,FALSE)</f>
        <v>Columbus Super Red Smooth 350 Ml</v>
      </c>
      <c r="K2809" s="71">
        <f>VLOOKUP(I2809,PGStock[],3,FALSE)</f>
        <v>0.35</v>
      </c>
      <c r="L2809" s="47">
        <v>1</v>
      </c>
      <c r="M2809" s="47">
        <f>VLOOKUP(I2809,PGStock[],6,FALSE)</f>
        <v>150</v>
      </c>
      <c r="N2809" s="47">
        <f>+PGSales!$L2809*PGSales!$M2809</f>
        <v>150</v>
      </c>
    </row>
    <row r="2810" spans="1:14" hidden="1" x14ac:dyDescent="0.25">
      <c r="A2810" s="77">
        <f t="shared" si="82"/>
        <v>2025</v>
      </c>
      <c r="B2810" s="77">
        <f t="shared" si="83"/>
        <v>2</v>
      </c>
      <c r="C2810" s="73">
        <v>45694</v>
      </c>
      <c r="D2810" s="68" t="s">
        <v>70</v>
      </c>
      <c r="E2810" s="48">
        <v>124</v>
      </c>
      <c r="F2810" s="69" t="str">
        <f>VLOOKUP(E2810,Customer[],2,FALSE)</f>
        <v>124 Store</v>
      </c>
      <c r="G2810" s="69" t="str">
        <f>VLOOKUP(E2810,Customer[],3,FALSE)</f>
        <v>Padamyar Rd</v>
      </c>
      <c r="H2810" s="69" t="str">
        <f>VLOOKUP(E2810,Customer[],4,FALSE)</f>
        <v>Hlaing Thar Yar</v>
      </c>
      <c r="I2810" s="48" t="s">
        <v>18</v>
      </c>
      <c r="J2810" s="70" t="str">
        <f>VLOOKUP(I2810,PGStock[],2,FALSE)</f>
        <v>Formula Rum 350ml</v>
      </c>
      <c r="K2810" s="71">
        <f>VLOOKUP(I2810,PGStock[],3,FALSE)</f>
        <v>0.35</v>
      </c>
      <c r="L2810" s="47">
        <v>2</v>
      </c>
      <c r="M2810" s="47">
        <f>VLOOKUP(I2810,PGStock[],6,FALSE)</f>
        <v>150</v>
      </c>
      <c r="N2810" s="47">
        <f>+PGSales!$L2810*PGSales!$M2810</f>
        <v>300</v>
      </c>
    </row>
    <row r="2811" spans="1:14" hidden="1" x14ac:dyDescent="0.25">
      <c r="A2811" s="77">
        <f t="shared" si="82"/>
        <v>2025</v>
      </c>
      <c r="B2811" s="77">
        <f t="shared" si="83"/>
        <v>2</v>
      </c>
      <c r="C2811" s="73">
        <v>45694</v>
      </c>
      <c r="D2811" s="68" t="s">
        <v>367</v>
      </c>
      <c r="E2811" s="48" t="s">
        <v>467</v>
      </c>
      <c r="F2811" s="69" t="str">
        <f>VLOOKUP(E2811,Customer[],2,FALSE)</f>
        <v>ANT Store</v>
      </c>
      <c r="G2811" s="69" t="str">
        <f>VLOOKUP(E2811,Customer[],3,FALSE)</f>
        <v>Sake kan Thar Rd</v>
      </c>
      <c r="H2811" s="69" t="str">
        <f>VLOOKUP(E2811,Customer[],4,FALSE)</f>
        <v>Hlaing Thar Yar</v>
      </c>
      <c r="I2811" s="48" t="s">
        <v>117</v>
      </c>
      <c r="J2811" s="70" t="str">
        <f>VLOOKUP(I2811,PGStock[],2,FALSE)</f>
        <v>ဒဂုံမန်ကျည်း ကော်ဗူး (1 Liter)</v>
      </c>
      <c r="K2811" s="71">
        <f>VLOOKUP(I2811,PGStock[],3,FALSE)</f>
        <v>1</v>
      </c>
      <c r="L2811" s="47">
        <v>4</v>
      </c>
      <c r="M2811" s="47">
        <f>VLOOKUP(I2811,PGStock[],6,FALSE)</f>
        <v>100</v>
      </c>
      <c r="N2811" s="47">
        <f>+PGSales!$L2811*PGSales!$M2811</f>
        <v>400</v>
      </c>
    </row>
    <row r="2812" spans="1:14" hidden="1" x14ac:dyDescent="0.25">
      <c r="A2812" s="77">
        <f t="shared" si="82"/>
        <v>2025</v>
      </c>
      <c r="B2812" s="77">
        <f t="shared" si="83"/>
        <v>2</v>
      </c>
      <c r="C2812" s="73">
        <v>45694</v>
      </c>
      <c r="D2812" s="68" t="s">
        <v>367</v>
      </c>
      <c r="E2812" s="48" t="s">
        <v>467</v>
      </c>
      <c r="F2812" s="69" t="str">
        <f>VLOOKUP(E2812,Customer[],2,FALSE)</f>
        <v>ANT Store</v>
      </c>
      <c r="G2812" s="69" t="str">
        <f>VLOOKUP(E2812,Customer[],3,FALSE)</f>
        <v>Sake kan Thar Rd</v>
      </c>
      <c r="H2812" s="69" t="str">
        <f>VLOOKUP(E2812,Customer[],4,FALSE)</f>
        <v>Hlaing Thar Yar</v>
      </c>
      <c r="I2812" s="48" t="s">
        <v>18</v>
      </c>
      <c r="J2812" s="70" t="str">
        <f>VLOOKUP(I2812,PGStock[],2,FALSE)</f>
        <v>Formula Rum 350ml</v>
      </c>
      <c r="K2812" s="71">
        <f>VLOOKUP(I2812,PGStock[],3,FALSE)</f>
        <v>0.35</v>
      </c>
      <c r="L2812" s="47">
        <v>1</v>
      </c>
      <c r="M2812" s="47">
        <f>VLOOKUP(I2812,PGStock[],6,FALSE)</f>
        <v>150</v>
      </c>
      <c r="N2812" s="47">
        <f>+PGSales!$L2812*PGSales!$M2812</f>
        <v>150</v>
      </c>
    </row>
    <row r="2813" spans="1:14" hidden="1" x14ac:dyDescent="0.25">
      <c r="A2813" s="77">
        <f t="shared" si="82"/>
        <v>2025</v>
      </c>
      <c r="B2813" s="77">
        <f t="shared" si="83"/>
        <v>2</v>
      </c>
      <c r="C2813" s="73">
        <v>45694</v>
      </c>
      <c r="D2813" s="68" t="s">
        <v>3</v>
      </c>
      <c r="E2813" s="48" t="s">
        <v>525</v>
      </c>
      <c r="F2813" s="69" t="str">
        <f>VLOOKUP(E2813,Customer[],2,FALSE)</f>
        <v>Take Nay Wone</v>
      </c>
      <c r="G2813" s="69" t="str">
        <f>VLOOKUP(E2813,Customer[],3,FALSE)</f>
        <v>Sake kan Thar Rd</v>
      </c>
      <c r="H2813" s="69" t="str">
        <f>VLOOKUP(E2813,Customer[],4,FALSE)</f>
        <v>Hlaing Thar Yar</v>
      </c>
      <c r="I2813" s="48" t="s">
        <v>117</v>
      </c>
      <c r="J2813" s="70" t="str">
        <f>VLOOKUP(I2813,PGStock[],2,FALSE)</f>
        <v>ဒဂုံမန်ကျည်း ကော်ဗူး (1 Liter)</v>
      </c>
      <c r="K2813" s="71">
        <f>VLOOKUP(I2813,PGStock[],3,FALSE)</f>
        <v>1</v>
      </c>
      <c r="L2813" s="47">
        <v>1</v>
      </c>
      <c r="M2813" s="47">
        <f>VLOOKUP(I2813,PGStock[],6,FALSE)</f>
        <v>100</v>
      </c>
      <c r="N2813" s="47">
        <f>+PGSales!$L2813*PGSales!$M2813</f>
        <v>100</v>
      </c>
    </row>
    <row r="2814" spans="1:14" hidden="1" x14ac:dyDescent="0.25">
      <c r="A2814" s="77">
        <f t="shared" si="82"/>
        <v>2025</v>
      </c>
      <c r="B2814" s="77">
        <f t="shared" si="83"/>
        <v>2</v>
      </c>
      <c r="C2814" s="73">
        <v>45694</v>
      </c>
      <c r="D2814" s="68" t="s">
        <v>3</v>
      </c>
      <c r="E2814" s="48" t="s">
        <v>525</v>
      </c>
      <c r="F2814" s="69" t="str">
        <f>VLOOKUP(E2814,Customer[],2,FALSE)</f>
        <v>Take Nay Wone</v>
      </c>
      <c r="G2814" s="69" t="str">
        <f>VLOOKUP(E2814,Customer[],3,FALSE)</f>
        <v>Sake kan Thar Rd</v>
      </c>
      <c r="H2814" s="69" t="str">
        <f>VLOOKUP(E2814,Customer[],4,FALSE)</f>
        <v>Hlaing Thar Yar</v>
      </c>
      <c r="I2814" s="48" t="s">
        <v>20</v>
      </c>
      <c r="J2814" s="70" t="str">
        <f>VLOOKUP(I2814,PGStock[],2,FALSE)</f>
        <v>Formula Rum 700ml</v>
      </c>
      <c r="K2814" s="71">
        <f>VLOOKUP(I2814,PGStock[],3,FALSE)</f>
        <v>0.7</v>
      </c>
      <c r="L2814" s="47">
        <v>1</v>
      </c>
      <c r="M2814" s="47">
        <f>VLOOKUP(I2814,PGStock[],6,FALSE)</f>
        <v>200</v>
      </c>
      <c r="N2814" s="47">
        <f>+PGSales!$L2814*PGSales!$M2814</f>
        <v>200</v>
      </c>
    </row>
    <row r="2815" spans="1:14" hidden="1" x14ac:dyDescent="0.25">
      <c r="A2815" s="77">
        <f t="shared" si="82"/>
        <v>2025</v>
      </c>
      <c r="B2815" s="77">
        <f t="shared" si="83"/>
        <v>2</v>
      </c>
      <c r="C2815" s="73">
        <v>45694</v>
      </c>
      <c r="D2815" s="68" t="s">
        <v>3</v>
      </c>
      <c r="E2815" s="48" t="s">
        <v>525</v>
      </c>
      <c r="F2815" s="69" t="str">
        <f>VLOOKUP(E2815,Customer[],2,FALSE)</f>
        <v>Take Nay Wone</v>
      </c>
      <c r="G2815" s="69" t="str">
        <f>VLOOKUP(E2815,Customer[],3,FALSE)</f>
        <v>Sake kan Thar Rd</v>
      </c>
      <c r="H2815" s="69" t="str">
        <f>VLOOKUP(E2815,Customer[],4,FALSE)</f>
        <v>Hlaing Thar Yar</v>
      </c>
      <c r="I2815" s="48" t="s">
        <v>18</v>
      </c>
      <c r="J2815" s="70" t="str">
        <f>VLOOKUP(I2815,PGStock[],2,FALSE)</f>
        <v>Formula Rum 350ml</v>
      </c>
      <c r="K2815" s="71">
        <f>VLOOKUP(I2815,PGStock[],3,FALSE)</f>
        <v>0.35</v>
      </c>
      <c r="L2815" s="47">
        <v>6</v>
      </c>
      <c r="M2815" s="47">
        <f>VLOOKUP(I2815,PGStock[],6,FALSE)</f>
        <v>150</v>
      </c>
      <c r="N2815" s="47">
        <f>+PGSales!$L2815*PGSales!$M2815</f>
        <v>900</v>
      </c>
    </row>
    <row r="2816" spans="1:14" hidden="1" x14ac:dyDescent="0.25">
      <c r="A2816" s="77">
        <f t="shared" si="82"/>
        <v>2025</v>
      </c>
      <c r="B2816" s="77">
        <f t="shared" si="83"/>
        <v>2</v>
      </c>
      <c r="C2816" s="73">
        <v>45694</v>
      </c>
      <c r="D2816" s="68" t="s">
        <v>131</v>
      </c>
      <c r="E2816" s="48" t="s">
        <v>468</v>
      </c>
      <c r="F2816" s="69" t="str">
        <f>VLOOKUP(E2816,Customer[],2,FALSE)</f>
        <v>Zaw</v>
      </c>
      <c r="G2816" s="69" t="str">
        <f>VLOOKUP(E2816,Customer[],3,FALSE)</f>
        <v>Kyan Sitt Thar Rd</v>
      </c>
      <c r="H2816" s="69" t="str">
        <f>VLOOKUP(E2816,Customer[],4,FALSE)</f>
        <v>Hlaing Thar Yar</v>
      </c>
      <c r="I2816" s="48" t="s">
        <v>27</v>
      </c>
      <c r="J2816" s="70" t="str">
        <f>VLOOKUP(I2816,PGStock[],2,FALSE)</f>
        <v>Columbus Super Red Smooth 700 Ml</v>
      </c>
      <c r="K2816" s="71">
        <f>VLOOKUP(I2816,PGStock[],3,FALSE)</f>
        <v>0.7</v>
      </c>
      <c r="L2816" s="47">
        <v>1</v>
      </c>
      <c r="M2816" s="47">
        <f>VLOOKUP(I2816,PGStock[],6,FALSE)</f>
        <v>200</v>
      </c>
      <c r="N2816" s="47">
        <f>+PGSales!$L2816*PGSales!$M2816</f>
        <v>200</v>
      </c>
    </row>
    <row r="2817" spans="1:14" hidden="1" x14ac:dyDescent="0.25">
      <c r="A2817" s="77">
        <f t="shared" si="82"/>
        <v>2025</v>
      </c>
      <c r="B2817" s="77">
        <f t="shared" si="83"/>
        <v>2</v>
      </c>
      <c r="C2817" s="73">
        <v>45694</v>
      </c>
      <c r="D2817" s="68" t="s">
        <v>131</v>
      </c>
      <c r="E2817" s="48" t="s">
        <v>468</v>
      </c>
      <c r="F2817" s="69" t="str">
        <f>VLOOKUP(E2817,Customer[],2,FALSE)</f>
        <v>Zaw</v>
      </c>
      <c r="G2817" s="69" t="str">
        <f>VLOOKUP(E2817,Customer[],3,FALSE)</f>
        <v>Kyan Sitt Thar Rd</v>
      </c>
      <c r="H2817" s="69" t="str">
        <f>VLOOKUP(E2817,Customer[],4,FALSE)</f>
        <v>Hlaing Thar Yar</v>
      </c>
      <c r="I2817" s="48" t="s">
        <v>25</v>
      </c>
      <c r="J2817" s="70" t="str">
        <f>VLOOKUP(I2817,PGStock[],2,FALSE)</f>
        <v>Columbus Super Red Smooth 350 Ml</v>
      </c>
      <c r="K2817" s="71">
        <f>VLOOKUP(I2817,PGStock[],3,FALSE)</f>
        <v>0.35</v>
      </c>
      <c r="L2817" s="47">
        <v>3</v>
      </c>
      <c r="M2817" s="47">
        <f>VLOOKUP(I2817,PGStock[],6,FALSE)</f>
        <v>150</v>
      </c>
      <c r="N2817" s="47">
        <f>+PGSales!$L2817*PGSales!$M2817</f>
        <v>450</v>
      </c>
    </row>
    <row r="2818" spans="1:14" hidden="1" x14ac:dyDescent="0.25">
      <c r="A2818" s="77">
        <f t="shared" si="82"/>
        <v>2025</v>
      </c>
      <c r="B2818" s="77">
        <f t="shared" si="83"/>
        <v>2</v>
      </c>
      <c r="C2818" s="73">
        <v>45694</v>
      </c>
      <c r="D2818" s="68" t="s">
        <v>131</v>
      </c>
      <c r="E2818" s="48" t="s">
        <v>468</v>
      </c>
      <c r="F2818" s="69" t="str">
        <f>VLOOKUP(E2818,Customer[],2,FALSE)</f>
        <v>Zaw</v>
      </c>
      <c r="G2818" s="69" t="str">
        <f>VLOOKUP(E2818,Customer[],3,FALSE)</f>
        <v>Kyan Sitt Thar Rd</v>
      </c>
      <c r="H2818" s="69" t="str">
        <f>VLOOKUP(E2818,Customer[],4,FALSE)</f>
        <v>Hlaing Thar Yar</v>
      </c>
      <c r="I2818" s="48" t="s">
        <v>23</v>
      </c>
      <c r="J2818" s="70" t="str">
        <f>VLOOKUP(I2818,PGStock[],2,FALSE)</f>
        <v>Columbus Super Red Smooth 175 Ml</v>
      </c>
      <c r="K2818" s="71">
        <f>VLOOKUP(I2818,PGStock[],3,FALSE)</f>
        <v>0.17499999999999999</v>
      </c>
      <c r="L2818" s="47">
        <v>1</v>
      </c>
      <c r="M2818" s="47">
        <f>VLOOKUP(I2818,PGStock[],6,FALSE)</f>
        <v>100</v>
      </c>
      <c r="N2818" s="47">
        <f>+PGSales!$L2818*PGSales!$M2818</f>
        <v>100</v>
      </c>
    </row>
    <row r="2819" spans="1:14" hidden="1" x14ac:dyDescent="0.25">
      <c r="A2819" s="77">
        <f t="shared" si="82"/>
        <v>2025</v>
      </c>
      <c r="B2819" s="77">
        <f t="shared" si="83"/>
        <v>2</v>
      </c>
      <c r="C2819" s="73">
        <v>45694</v>
      </c>
      <c r="D2819" s="68" t="s">
        <v>131</v>
      </c>
      <c r="E2819" s="48" t="s">
        <v>468</v>
      </c>
      <c r="F2819" s="69" t="str">
        <f>VLOOKUP(E2819,Customer[],2,FALSE)</f>
        <v>Zaw</v>
      </c>
      <c r="G2819" s="69" t="str">
        <f>VLOOKUP(E2819,Customer[],3,FALSE)</f>
        <v>Kyan Sitt Thar Rd</v>
      </c>
      <c r="H2819" s="69" t="str">
        <f>VLOOKUP(E2819,Customer[],4,FALSE)</f>
        <v>Hlaing Thar Yar</v>
      </c>
      <c r="I2819" s="48" t="s">
        <v>18</v>
      </c>
      <c r="J2819" s="70" t="str">
        <f>VLOOKUP(I2819,PGStock[],2,FALSE)</f>
        <v>Formula Rum 350ml</v>
      </c>
      <c r="K2819" s="71">
        <f>VLOOKUP(I2819,PGStock[],3,FALSE)</f>
        <v>0.35</v>
      </c>
      <c r="L2819" s="47">
        <v>1</v>
      </c>
      <c r="M2819" s="47">
        <f>VLOOKUP(I2819,PGStock[],6,FALSE)</f>
        <v>150</v>
      </c>
      <c r="N2819" s="47">
        <f>+PGSales!$L2819*PGSales!$M2819</f>
        <v>150</v>
      </c>
    </row>
    <row r="2820" spans="1:14" hidden="1" x14ac:dyDescent="0.25">
      <c r="A2820" s="77">
        <f t="shared" si="82"/>
        <v>2025</v>
      </c>
      <c r="B2820" s="77">
        <f t="shared" si="83"/>
        <v>2</v>
      </c>
      <c r="C2820" s="73">
        <v>45694</v>
      </c>
      <c r="D2820" s="68" t="s">
        <v>72</v>
      </c>
      <c r="E2820" s="48" t="s">
        <v>469</v>
      </c>
      <c r="F2820" s="69" t="str">
        <f>VLOOKUP(E2820,Customer[],2,FALSE)</f>
        <v>Nay La</v>
      </c>
      <c r="G2820" s="69" t="str">
        <f>VLOOKUP(E2820,Customer[],3,FALSE)</f>
        <v>Kyan Sitt Thar Rd</v>
      </c>
      <c r="H2820" s="69" t="str">
        <f>VLOOKUP(E2820,Customer[],4,FALSE)</f>
        <v>Hlaing Thar Yar</v>
      </c>
      <c r="I2820" s="48" t="s">
        <v>117</v>
      </c>
      <c r="J2820" s="70" t="str">
        <f>VLOOKUP(I2820,PGStock[],2,FALSE)</f>
        <v>ဒဂုံမန်ကျည်း ကော်ဗူး (1 Liter)</v>
      </c>
      <c r="K2820" s="71">
        <f>VLOOKUP(I2820,PGStock[],3,FALSE)</f>
        <v>1</v>
      </c>
      <c r="L2820" s="47">
        <v>4</v>
      </c>
      <c r="M2820" s="47">
        <f>VLOOKUP(I2820,PGStock[],6,FALSE)</f>
        <v>100</v>
      </c>
      <c r="N2820" s="47">
        <f>+PGSales!$L2820*PGSales!$M2820</f>
        <v>400</v>
      </c>
    </row>
    <row r="2821" spans="1:14" hidden="1" x14ac:dyDescent="0.25">
      <c r="A2821" s="77">
        <f t="shared" si="82"/>
        <v>2025</v>
      </c>
      <c r="B2821" s="77">
        <f t="shared" si="83"/>
        <v>2</v>
      </c>
      <c r="C2821" s="73">
        <v>45694</v>
      </c>
      <c r="D2821" s="68" t="s">
        <v>72</v>
      </c>
      <c r="E2821" s="48" t="s">
        <v>469</v>
      </c>
      <c r="F2821" s="69" t="str">
        <f>VLOOKUP(E2821,Customer[],2,FALSE)</f>
        <v>Nay La</v>
      </c>
      <c r="G2821" s="69" t="str">
        <f>VLOOKUP(E2821,Customer[],3,FALSE)</f>
        <v>Kyan Sitt Thar Rd</v>
      </c>
      <c r="H2821" s="69" t="str">
        <f>VLOOKUP(E2821,Customer[],4,FALSE)</f>
        <v>Hlaing Thar Yar</v>
      </c>
      <c r="I2821" s="48" t="s">
        <v>25</v>
      </c>
      <c r="J2821" s="70" t="str">
        <f>VLOOKUP(I2821,PGStock[],2,FALSE)</f>
        <v>Columbus Super Red Smooth 350 Ml</v>
      </c>
      <c r="K2821" s="71">
        <f>VLOOKUP(I2821,PGStock[],3,FALSE)</f>
        <v>0.35</v>
      </c>
      <c r="L2821" s="47">
        <v>8</v>
      </c>
      <c r="M2821" s="47">
        <f>VLOOKUP(I2821,PGStock[],6,FALSE)</f>
        <v>150</v>
      </c>
      <c r="N2821" s="47">
        <f>+PGSales!$L2821*PGSales!$M2821</f>
        <v>1200</v>
      </c>
    </row>
    <row r="2822" spans="1:14" hidden="1" x14ac:dyDescent="0.25">
      <c r="A2822" s="77">
        <f t="shared" si="82"/>
        <v>2025</v>
      </c>
      <c r="B2822" s="77">
        <f t="shared" si="83"/>
        <v>2</v>
      </c>
      <c r="C2822" s="73">
        <v>45694</v>
      </c>
      <c r="D2822" s="68" t="s">
        <v>72</v>
      </c>
      <c r="E2822" s="48" t="s">
        <v>469</v>
      </c>
      <c r="F2822" s="69" t="str">
        <f>VLOOKUP(E2822,Customer[],2,FALSE)</f>
        <v>Nay La</v>
      </c>
      <c r="G2822" s="69" t="str">
        <f>VLOOKUP(E2822,Customer[],3,FALSE)</f>
        <v>Kyan Sitt Thar Rd</v>
      </c>
      <c r="H2822" s="69" t="str">
        <f>VLOOKUP(E2822,Customer[],4,FALSE)</f>
        <v>Hlaing Thar Yar</v>
      </c>
      <c r="I2822" s="48" t="s">
        <v>23</v>
      </c>
      <c r="J2822" s="70" t="str">
        <f>VLOOKUP(I2822,PGStock[],2,FALSE)</f>
        <v>Columbus Super Red Smooth 175 Ml</v>
      </c>
      <c r="K2822" s="71">
        <f>VLOOKUP(I2822,PGStock[],3,FALSE)</f>
        <v>0.17499999999999999</v>
      </c>
      <c r="L2822" s="47">
        <v>4</v>
      </c>
      <c r="M2822" s="47">
        <f>VLOOKUP(I2822,PGStock[],6,FALSE)</f>
        <v>100</v>
      </c>
      <c r="N2822" s="47">
        <f>+PGSales!$L2822*PGSales!$M2822</f>
        <v>400</v>
      </c>
    </row>
    <row r="2823" spans="1:14" hidden="1" x14ac:dyDescent="0.25">
      <c r="A2823" s="77">
        <f t="shared" si="82"/>
        <v>2025</v>
      </c>
      <c r="B2823" s="77">
        <f t="shared" si="83"/>
        <v>2</v>
      </c>
      <c r="C2823" s="73">
        <v>45694</v>
      </c>
      <c r="D2823" s="68" t="s">
        <v>72</v>
      </c>
      <c r="E2823" s="48" t="s">
        <v>469</v>
      </c>
      <c r="F2823" s="69" t="str">
        <f>VLOOKUP(E2823,Customer[],2,FALSE)</f>
        <v>Nay La</v>
      </c>
      <c r="G2823" s="69" t="str">
        <f>VLOOKUP(E2823,Customer[],3,FALSE)</f>
        <v>Kyan Sitt Thar Rd</v>
      </c>
      <c r="H2823" s="69" t="str">
        <f>VLOOKUP(E2823,Customer[],4,FALSE)</f>
        <v>Hlaing Thar Yar</v>
      </c>
      <c r="I2823" s="48" t="s">
        <v>18</v>
      </c>
      <c r="J2823" s="70" t="str">
        <f>VLOOKUP(I2823,PGStock[],2,FALSE)</f>
        <v>Formula Rum 350ml</v>
      </c>
      <c r="K2823" s="71">
        <f>VLOOKUP(I2823,PGStock[],3,FALSE)</f>
        <v>0.35</v>
      </c>
      <c r="L2823" s="47">
        <v>9</v>
      </c>
      <c r="M2823" s="47">
        <f>VLOOKUP(I2823,PGStock[],6,FALSE)</f>
        <v>150</v>
      </c>
      <c r="N2823" s="47">
        <f>+PGSales!$L2823*PGSales!$M2823</f>
        <v>1350</v>
      </c>
    </row>
    <row r="2824" spans="1:14" hidden="1" x14ac:dyDescent="0.25">
      <c r="A2824" s="77">
        <f t="shared" si="82"/>
        <v>2025</v>
      </c>
      <c r="B2824" s="77">
        <f t="shared" si="83"/>
        <v>2</v>
      </c>
      <c r="C2824" s="73">
        <v>45694</v>
      </c>
      <c r="D2824" s="68" t="s">
        <v>74</v>
      </c>
      <c r="E2824" s="48" t="s">
        <v>470</v>
      </c>
      <c r="F2824" s="69" t="str">
        <f>VLOOKUP(E2824,Customer[],2,FALSE)</f>
        <v>Yar Pyae San</v>
      </c>
      <c r="G2824" s="69" t="str">
        <f>VLOOKUP(E2824,Customer[],3,FALSE)</f>
        <v xml:space="preserve">Zay Rd </v>
      </c>
      <c r="H2824" s="69" t="str">
        <f>VLOOKUP(E2824,Customer[],4,FALSE)</f>
        <v>Hlaing Thar Yar</v>
      </c>
      <c r="I2824" s="48" t="s">
        <v>25</v>
      </c>
      <c r="J2824" s="70" t="str">
        <f>VLOOKUP(I2824,PGStock[],2,FALSE)</f>
        <v>Columbus Super Red Smooth 350 Ml</v>
      </c>
      <c r="K2824" s="71">
        <f>VLOOKUP(I2824,PGStock[],3,FALSE)</f>
        <v>0.35</v>
      </c>
      <c r="L2824" s="47">
        <v>2</v>
      </c>
      <c r="M2824" s="47">
        <f>VLOOKUP(I2824,PGStock[],6,FALSE)</f>
        <v>150</v>
      </c>
      <c r="N2824" s="47">
        <f>+PGSales!$L2824*PGSales!$M2824</f>
        <v>300</v>
      </c>
    </row>
    <row r="2825" spans="1:14" hidden="1" x14ac:dyDescent="0.25">
      <c r="A2825" s="77">
        <f t="shared" si="82"/>
        <v>2025</v>
      </c>
      <c r="B2825" s="77">
        <f t="shared" si="83"/>
        <v>2</v>
      </c>
      <c r="C2825" s="73">
        <v>45694</v>
      </c>
      <c r="D2825" s="68" t="s">
        <v>74</v>
      </c>
      <c r="E2825" s="48" t="s">
        <v>470</v>
      </c>
      <c r="F2825" s="69" t="str">
        <f>VLOOKUP(E2825,Customer[],2,FALSE)</f>
        <v>Yar Pyae San</v>
      </c>
      <c r="G2825" s="69" t="str">
        <f>VLOOKUP(E2825,Customer[],3,FALSE)</f>
        <v xml:space="preserve">Zay Rd </v>
      </c>
      <c r="H2825" s="69" t="str">
        <f>VLOOKUP(E2825,Customer[],4,FALSE)</f>
        <v>Hlaing Thar Yar</v>
      </c>
      <c r="I2825" s="48" t="s">
        <v>20</v>
      </c>
      <c r="J2825" s="70" t="str">
        <f>VLOOKUP(I2825,PGStock[],2,FALSE)</f>
        <v>Formula Rum 700ml</v>
      </c>
      <c r="K2825" s="71">
        <f>VLOOKUP(I2825,PGStock[],3,FALSE)</f>
        <v>0.7</v>
      </c>
      <c r="L2825" s="47">
        <v>1</v>
      </c>
      <c r="M2825" s="47">
        <f>VLOOKUP(I2825,PGStock[],6,FALSE)</f>
        <v>200</v>
      </c>
      <c r="N2825" s="47">
        <f>+PGSales!$L2825*PGSales!$M2825</f>
        <v>200</v>
      </c>
    </row>
    <row r="2826" spans="1:14" hidden="1" x14ac:dyDescent="0.25">
      <c r="A2826" s="77">
        <f t="shared" si="82"/>
        <v>2025</v>
      </c>
      <c r="B2826" s="77">
        <f t="shared" si="83"/>
        <v>2</v>
      </c>
      <c r="C2826" s="73">
        <v>45694</v>
      </c>
      <c r="D2826" s="68" t="s">
        <v>74</v>
      </c>
      <c r="E2826" s="48" t="s">
        <v>470</v>
      </c>
      <c r="F2826" s="69" t="str">
        <f>VLOOKUP(E2826,Customer[],2,FALSE)</f>
        <v>Yar Pyae San</v>
      </c>
      <c r="G2826" s="69" t="str">
        <f>VLOOKUP(E2826,Customer[],3,FALSE)</f>
        <v xml:space="preserve">Zay Rd </v>
      </c>
      <c r="H2826" s="69" t="str">
        <f>VLOOKUP(E2826,Customer[],4,FALSE)</f>
        <v>Hlaing Thar Yar</v>
      </c>
      <c r="I2826" s="48" t="s">
        <v>18</v>
      </c>
      <c r="J2826" s="70" t="str">
        <f>VLOOKUP(I2826,PGStock[],2,FALSE)</f>
        <v>Formula Rum 350ml</v>
      </c>
      <c r="K2826" s="71">
        <f>VLOOKUP(I2826,PGStock[],3,FALSE)</f>
        <v>0.35</v>
      </c>
      <c r="L2826" s="47">
        <v>4</v>
      </c>
      <c r="M2826" s="47">
        <f>VLOOKUP(I2826,PGStock[],6,FALSE)</f>
        <v>150</v>
      </c>
      <c r="N2826" s="47">
        <f>+PGSales!$L2826*PGSales!$M2826</f>
        <v>600</v>
      </c>
    </row>
    <row r="2827" spans="1:14" hidden="1" x14ac:dyDescent="0.25">
      <c r="A2827" s="77">
        <f t="shared" si="82"/>
        <v>2025</v>
      </c>
      <c r="B2827" s="77">
        <f t="shared" si="83"/>
        <v>2</v>
      </c>
      <c r="C2827" s="73">
        <v>45694</v>
      </c>
      <c r="D2827" s="68" t="s">
        <v>76</v>
      </c>
      <c r="E2827" s="48" t="s">
        <v>527</v>
      </c>
      <c r="F2827" s="69" t="e">
        <f>VLOOKUP(E2827,Customer[],2,FALSE)</f>
        <v>#N/A</v>
      </c>
      <c r="G2827" s="69" t="e">
        <f>VLOOKUP(E2827,Customer[],3,FALSE)</f>
        <v>#N/A</v>
      </c>
      <c r="H2827" s="69" t="e">
        <f>VLOOKUP(E2827,Customer[],4,FALSE)</f>
        <v>#N/A</v>
      </c>
      <c r="I2827" s="48" t="s">
        <v>25</v>
      </c>
      <c r="J2827" s="70" t="str">
        <f>VLOOKUP(I2827,PGStock[],2,FALSE)</f>
        <v>Columbus Super Red Smooth 350 Ml</v>
      </c>
      <c r="K2827" s="71">
        <f>VLOOKUP(I2827,PGStock[],3,FALSE)</f>
        <v>0.35</v>
      </c>
      <c r="L2827" s="47">
        <v>1</v>
      </c>
      <c r="M2827" s="47">
        <f>VLOOKUP(I2827,PGStock[],6,FALSE)</f>
        <v>150</v>
      </c>
      <c r="N2827" s="47">
        <f>+PGSales!$L2827*PGSales!$M2827</f>
        <v>150</v>
      </c>
    </row>
    <row r="2828" spans="1:14" hidden="1" x14ac:dyDescent="0.25">
      <c r="A2828" s="77">
        <f t="shared" si="82"/>
        <v>2025</v>
      </c>
      <c r="B2828" s="77">
        <f t="shared" si="83"/>
        <v>2</v>
      </c>
      <c r="C2828" s="73">
        <v>45695</v>
      </c>
      <c r="D2828" s="68" t="s">
        <v>60</v>
      </c>
      <c r="E2828" s="48">
        <v>29</v>
      </c>
      <c r="F2828" s="69">
        <f>VLOOKUP(E2828,Customer[],2,FALSE)</f>
        <v>29</v>
      </c>
      <c r="G2828" s="69" t="str">
        <f>VLOOKUP(E2828,Customer[],3,FALSE)</f>
        <v xml:space="preserve">Lan Thit Lan </v>
      </c>
      <c r="H2828" s="69" t="str">
        <f>VLOOKUP(E2828,Customer[],4,FALSE)</f>
        <v>Htauk kyant</v>
      </c>
      <c r="I2828" s="48" t="s">
        <v>25</v>
      </c>
      <c r="J2828" s="70" t="str">
        <f>VLOOKUP(I2828,PGStock[],2,FALSE)</f>
        <v>Columbus Super Red Smooth 350 Ml</v>
      </c>
      <c r="K2828" s="71">
        <f>VLOOKUP(I2828,PGStock[],3,FALSE)</f>
        <v>0.35</v>
      </c>
      <c r="L2828" s="47">
        <v>5</v>
      </c>
      <c r="M2828" s="47">
        <f>VLOOKUP(I2828,PGStock[],6,FALSE)</f>
        <v>150</v>
      </c>
      <c r="N2828" s="47">
        <f>+PGSales!$L2828*PGSales!$M2828</f>
        <v>750</v>
      </c>
    </row>
    <row r="2829" spans="1:14" hidden="1" x14ac:dyDescent="0.25">
      <c r="A2829" s="77">
        <f t="shared" si="82"/>
        <v>2025</v>
      </c>
      <c r="B2829" s="77">
        <f t="shared" si="83"/>
        <v>2</v>
      </c>
      <c r="C2829" s="73">
        <v>45695</v>
      </c>
      <c r="D2829" s="68" t="s">
        <v>60</v>
      </c>
      <c r="E2829" s="48">
        <v>29</v>
      </c>
      <c r="F2829" s="69">
        <f>VLOOKUP(E2829,Customer[],2,FALSE)</f>
        <v>29</v>
      </c>
      <c r="G2829" s="69" t="str">
        <f>VLOOKUP(E2829,Customer[],3,FALSE)</f>
        <v xml:space="preserve">Lan Thit Lan </v>
      </c>
      <c r="H2829" s="69" t="str">
        <f>VLOOKUP(E2829,Customer[],4,FALSE)</f>
        <v>Htauk kyant</v>
      </c>
      <c r="I2829" s="48" t="s">
        <v>23</v>
      </c>
      <c r="J2829" s="70" t="str">
        <f>VLOOKUP(I2829,PGStock[],2,FALSE)</f>
        <v>Columbus Super Red Smooth 175 Ml</v>
      </c>
      <c r="K2829" s="71">
        <f>VLOOKUP(I2829,PGStock[],3,FALSE)</f>
        <v>0.17499999999999999</v>
      </c>
      <c r="L2829" s="47">
        <v>2</v>
      </c>
      <c r="M2829" s="47">
        <f>VLOOKUP(I2829,PGStock[],6,FALSE)</f>
        <v>100</v>
      </c>
      <c r="N2829" s="47">
        <f>+PGSales!$L2829*PGSales!$M2829</f>
        <v>200</v>
      </c>
    </row>
    <row r="2830" spans="1:14" hidden="1" x14ac:dyDescent="0.25">
      <c r="A2830" s="77">
        <f t="shared" si="82"/>
        <v>2025</v>
      </c>
      <c r="B2830" s="77">
        <f t="shared" si="83"/>
        <v>2</v>
      </c>
      <c r="C2830" s="73">
        <v>45695</v>
      </c>
      <c r="D2830" s="68" t="s">
        <v>60</v>
      </c>
      <c r="E2830" s="48">
        <v>29</v>
      </c>
      <c r="F2830" s="69">
        <f>VLOOKUP(E2830,Customer[],2,FALSE)</f>
        <v>29</v>
      </c>
      <c r="G2830" s="69" t="str">
        <f>VLOOKUP(E2830,Customer[],3,FALSE)</f>
        <v xml:space="preserve">Lan Thit Lan </v>
      </c>
      <c r="H2830" s="69" t="str">
        <f>VLOOKUP(E2830,Customer[],4,FALSE)</f>
        <v>Htauk kyant</v>
      </c>
      <c r="I2830" s="48" t="s">
        <v>18</v>
      </c>
      <c r="J2830" s="70" t="str">
        <f>VLOOKUP(I2830,PGStock[],2,FALSE)</f>
        <v>Formula Rum 350ml</v>
      </c>
      <c r="K2830" s="71">
        <f>VLOOKUP(I2830,PGStock[],3,FALSE)</f>
        <v>0.35</v>
      </c>
      <c r="L2830" s="47">
        <v>4</v>
      </c>
      <c r="M2830" s="47">
        <f>VLOOKUP(I2830,PGStock[],6,FALSE)</f>
        <v>150</v>
      </c>
      <c r="N2830" s="47">
        <f>+PGSales!$L2830*PGSales!$M2830</f>
        <v>600</v>
      </c>
    </row>
    <row r="2831" spans="1:14" hidden="1" x14ac:dyDescent="0.25">
      <c r="A2831" s="77">
        <f t="shared" si="82"/>
        <v>2025</v>
      </c>
      <c r="B2831" s="77">
        <f t="shared" si="83"/>
        <v>2</v>
      </c>
      <c r="C2831" s="73">
        <v>45695</v>
      </c>
      <c r="D2831" s="68" t="s">
        <v>64</v>
      </c>
      <c r="E2831" s="48" t="s">
        <v>512</v>
      </c>
      <c r="F2831" s="69" t="str">
        <f>VLOOKUP(E2831,Customer[],2,FALSE)</f>
        <v>Moe Thounk Pan</v>
      </c>
      <c r="G2831" s="69" t="str">
        <f>VLOOKUP(E2831,Customer[],3,FALSE)</f>
        <v>Mya Yatu Sd</v>
      </c>
      <c r="H2831" s="69" t="str">
        <f>VLOOKUP(E2831,Customer[],4,FALSE)</f>
        <v>Htauk kyant</v>
      </c>
      <c r="I2831" s="48" t="s">
        <v>25</v>
      </c>
      <c r="J2831" s="70" t="str">
        <f>VLOOKUP(I2831,PGStock[],2,FALSE)</f>
        <v>Columbus Super Red Smooth 350 Ml</v>
      </c>
      <c r="K2831" s="71">
        <f>VLOOKUP(I2831,PGStock[],3,FALSE)</f>
        <v>0.35</v>
      </c>
      <c r="L2831" s="47">
        <v>3</v>
      </c>
      <c r="M2831" s="47">
        <f>VLOOKUP(I2831,PGStock[],6,FALSE)</f>
        <v>150</v>
      </c>
      <c r="N2831" s="47">
        <f>+PGSales!$L2831*PGSales!$M2831</f>
        <v>450</v>
      </c>
    </row>
    <row r="2832" spans="1:14" hidden="1" x14ac:dyDescent="0.25">
      <c r="A2832" s="77">
        <f t="shared" si="82"/>
        <v>2025</v>
      </c>
      <c r="B2832" s="77">
        <f t="shared" si="83"/>
        <v>2</v>
      </c>
      <c r="C2832" s="73">
        <v>45695</v>
      </c>
      <c r="D2832" s="68" t="s">
        <v>64</v>
      </c>
      <c r="E2832" s="48" t="s">
        <v>512</v>
      </c>
      <c r="F2832" s="69" t="str">
        <f>VLOOKUP(E2832,Customer[],2,FALSE)</f>
        <v>Moe Thounk Pan</v>
      </c>
      <c r="G2832" s="69" t="str">
        <f>VLOOKUP(E2832,Customer[],3,FALSE)</f>
        <v>Mya Yatu Sd</v>
      </c>
      <c r="H2832" s="69" t="str">
        <f>VLOOKUP(E2832,Customer[],4,FALSE)</f>
        <v>Htauk kyant</v>
      </c>
      <c r="I2832" s="48" t="s">
        <v>23</v>
      </c>
      <c r="J2832" s="70" t="str">
        <f>VLOOKUP(I2832,PGStock[],2,FALSE)</f>
        <v>Columbus Super Red Smooth 175 Ml</v>
      </c>
      <c r="K2832" s="71">
        <f>VLOOKUP(I2832,PGStock[],3,FALSE)</f>
        <v>0.17499999999999999</v>
      </c>
      <c r="L2832" s="47">
        <v>2</v>
      </c>
      <c r="M2832" s="47">
        <f>VLOOKUP(I2832,PGStock[],6,FALSE)</f>
        <v>100</v>
      </c>
      <c r="N2832" s="47">
        <f>+PGSales!$L2832*PGSales!$M2832</f>
        <v>200</v>
      </c>
    </row>
    <row r="2833" spans="1:14" hidden="1" x14ac:dyDescent="0.25">
      <c r="A2833" s="77">
        <f t="shared" si="82"/>
        <v>2025</v>
      </c>
      <c r="B2833" s="77">
        <f t="shared" si="83"/>
        <v>2</v>
      </c>
      <c r="C2833" s="73">
        <v>45695</v>
      </c>
      <c r="D2833" s="68" t="s">
        <v>64</v>
      </c>
      <c r="E2833" s="48" t="s">
        <v>512</v>
      </c>
      <c r="F2833" s="69" t="str">
        <f>VLOOKUP(E2833,Customer[],2,FALSE)</f>
        <v>Moe Thounk Pan</v>
      </c>
      <c r="G2833" s="69" t="str">
        <f>VLOOKUP(E2833,Customer[],3,FALSE)</f>
        <v>Mya Yatu Sd</v>
      </c>
      <c r="H2833" s="69" t="str">
        <f>VLOOKUP(E2833,Customer[],4,FALSE)</f>
        <v>Htauk kyant</v>
      </c>
      <c r="I2833" s="48" t="s">
        <v>20</v>
      </c>
      <c r="J2833" s="70" t="str">
        <f>VLOOKUP(I2833,PGStock[],2,FALSE)</f>
        <v>Formula Rum 700ml</v>
      </c>
      <c r="K2833" s="71">
        <f>VLOOKUP(I2833,PGStock[],3,FALSE)</f>
        <v>0.7</v>
      </c>
      <c r="L2833" s="47">
        <v>1</v>
      </c>
      <c r="M2833" s="47">
        <f>VLOOKUP(I2833,PGStock[],6,FALSE)</f>
        <v>200</v>
      </c>
      <c r="N2833" s="47">
        <f>+PGSales!$L2833*PGSales!$M2833</f>
        <v>200</v>
      </c>
    </row>
    <row r="2834" spans="1:14" hidden="1" x14ac:dyDescent="0.25">
      <c r="A2834" s="77">
        <f t="shared" si="82"/>
        <v>2025</v>
      </c>
      <c r="B2834" s="77">
        <f t="shared" si="83"/>
        <v>2</v>
      </c>
      <c r="C2834" s="73">
        <v>45695</v>
      </c>
      <c r="D2834" s="68" t="s">
        <v>64</v>
      </c>
      <c r="E2834" s="48" t="s">
        <v>512</v>
      </c>
      <c r="F2834" s="69" t="str">
        <f>VLOOKUP(E2834,Customer[],2,FALSE)</f>
        <v>Moe Thounk Pan</v>
      </c>
      <c r="G2834" s="69" t="str">
        <f>VLOOKUP(E2834,Customer[],3,FALSE)</f>
        <v>Mya Yatu Sd</v>
      </c>
      <c r="H2834" s="69" t="str">
        <f>VLOOKUP(E2834,Customer[],4,FALSE)</f>
        <v>Htauk kyant</v>
      </c>
      <c r="I2834" s="48" t="s">
        <v>18</v>
      </c>
      <c r="J2834" s="70" t="str">
        <f>VLOOKUP(I2834,PGStock[],2,FALSE)</f>
        <v>Formula Rum 350ml</v>
      </c>
      <c r="K2834" s="71">
        <f>VLOOKUP(I2834,PGStock[],3,FALSE)</f>
        <v>0.35</v>
      </c>
      <c r="L2834" s="47">
        <v>5</v>
      </c>
      <c r="M2834" s="47">
        <f>VLOOKUP(I2834,PGStock[],6,FALSE)</f>
        <v>150</v>
      </c>
      <c r="N2834" s="47">
        <f>+PGSales!$L2834*PGSales!$M2834</f>
        <v>750</v>
      </c>
    </row>
    <row r="2835" spans="1:14" hidden="1" x14ac:dyDescent="0.25">
      <c r="A2835" s="77">
        <f t="shared" si="82"/>
        <v>2025</v>
      </c>
      <c r="B2835" s="77">
        <f t="shared" si="83"/>
        <v>2</v>
      </c>
      <c r="C2835" s="73">
        <v>45695</v>
      </c>
      <c r="D2835" s="68" t="s">
        <v>58</v>
      </c>
      <c r="E2835" s="48" t="s">
        <v>513</v>
      </c>
      <c r="F2835" s="69" t="str">
        <f>VLOOKUP(E2835,Customer[],2,FALSE)</f>
        <v>La Ware Thant</v>
      </c>
      <c r="G2835" s="69" t="str">
        <f>VLOOKUP(E2835,Customer[],3,FALSE)</f>
        <v>Kar ya Sd</v>
      </c>
      <c r="H2835" s="69" t="str">
        <f>VLOOKUP(E2835,Customer[],4,FALSE)</f>
        <v>Htauk kyant</v>
      </c>
      <c r="I2835" s="48" t="s">
        <v>25</v>
      </c>
      <c r="J2835" s="70" t="str">
        <f>VLOOKUP(I2835,PGStock[],2,FALSE)</f>
        <v>Columbus Super Red Smooth 350 Ml</v>
      </c>
      <c r="K2835" s="71">
        <f>VLOOKUP(I2835,PGStock[],3,FALSE)</f>
        <v>0.35</v>
      </c>
      <c r="L2835" s="47">
        <v>3</v>
      </c>
      <c r="M2835" s="47">
        <f>VLOOKUP(I2835,PGStock[],6,FALSE)</f>
        <v>150</v>
      </c>
      <c r="N2835" s="47">
        <f>+PGSales!$L2835*PGSales!$M2835</f>
        <v>450</v>
      </c>
    </row>
    <row r="2836" spans="1:14" hidden="1" x14ac:dyDescent="0.25">
      <c r="A2836" s="77">
        <f t="shared" si="82"/>
        <v>2025</v>
      </c>
      <c r="B2836" s="77">
        <f t="shared" si="83"/>
        <v>2</v>
      </c>
      <c r="C2836" s="73">
        <v>45695</v>
      </c>
      <c r="D2836" s="68" t="s">
        <v>58</v>
      </c>
      <c r="E2836" s="48" t="s">
        <v>513</v>
      </c>
      <c r="F2836" s="69" t="str">
        <f>VLOOKUP(E2836,Customer[],2,FALSE)</f>
        <v>La Ware Thant</v>
      </c>
      <c r="G2836" s="69" t="str">
        <f>VLOOKUP(E2836,Customer[],3,FALSE)</f>
        <v>Kar ya Sd</v>
      </c>
      <c r="H2836" s="69" t="str">
        <f>VLOOKUP(E2836,Customer[],4,FALSE)</f>
        <v>Htauk kyant</v>
      </c>
      <c r="I2836" s="48" t="s">
        <v>23</v>
      </c>
      <c r="J2836" s="70" t="str">
        <f>VLOOKUP(I2836,PGStock[],2,FALSE)</f>
        <v>Columbus Super Red Smooth 175 Ml</v>
      </c>
      <c r="K2836" s="71">
        <f>VLOOKUP(I2836,PGStock[],3,FALSE)</f>
        <v>0.17499999999999999</v>
      </c>
      <c r="L2836" s="47">
        <v>2</v>
      </c>
      <c r="M2836" s="47">
        <f>VLOOKUP(I2836,PGStock[],6,FALSE)</f>
        <v>100</v>
      </c>
      <c r="N2836" s="47">
        <f>+PGSales!$L2836*PGSales!$M2836</f>
        <v>200</v>
      </c>
    </row>
    <row r="2837" spans="1:14" hidden="1" x14ac:dyDescent="0.25">
      <c r="A2837" s="77">
        <f t="shared" si="82"/>
        <v>2025</v>
      </c>
      <c r="B2837" s="77">
        <f t="shared" si="83"/>
        <v>2</v>
      </c>
      <c r="C2837" s="73">
        <v>45695</v>
      </c>
      <c r="D2837" s="68" t="s">
        <v>58</v>
      </c>
      <c r="E2837" s="48" t="s">
        <v>513</v>
      </c>
      <c r="F2837" s="69" t="str">
        <f>VLOOKUP(E2837,Customer[],2,FALSE)</f>
        <v>La Ware Thant</v>
      </c>
      <c r="G2837" s="69" t="str">
        <f>VLOOKUP(E2837,Customer[],3,FALSE)</f>
        <v>Kar ya Sd</v>
      </c>
      <c r="H2837" s="69" t="str">
        <f>VLOOKUP(E2837,Customer[],4,FALSE)</f>
        <v>Htauk kyant</v>
      </c>
      <c r="I2837" s="48" t="s">
        <v>20</v>
      </c>
      <c r="J2837" s="70" t="str">
        <f>VLOOKUP(I2837,PGStock[],2,FALSE)</f>
        <v>Formula Rum 700ml</v>
      </c>
      <c r="K2837" s="71">
        <f>VLOOKUP(I2837,PGStock[],3,FALSE)</f>
        <v>0.7</v>
      </c>
      <c r="L2837" s="47">
        <v>1</v>
      </c>
      <c r="M2837" s="47">
        <f>VLOOKUP(I2837,PGStock[],6,FALSE)</f>
        <v>200</v>
      </c>
      <c r="N2837" s="47">
        <f>+PGSales!$L2837*PGSales!$M2837</f>
        <v>200</v>
      </c>
    </row>
    <row r="2838" spans="1:14" hidden="1" x14ac:dyDescent="0.25">
      <c r="A2838" s="77">
        <f t="shared" si="82"/>
        <v>2025</v>
      </c>
      <c r="B2838" s="77">
        <f t="shared" si="83"/>
        <v>2</v>
      </c>
      <c r="C2838" s="73">
        <v>45695</v>
      </c>
      <c r="D2838" s="68" t="s">
        <v>58</v>
      </c>
      <c r="E2838" s="48" t="s">
        <v>513</v>
      </c>
      <c r="F2838" s="69" t="str">
        <f>VLOOKUP(E2838,Customer[],2,FALSE)</f>
        <v>La Ware Thant</v>
      </c>
      <c r="G2838" s="69" t="str">
        <f>VLOOKUP(E2838,Customer[],3,FALSE)</f>
        <v>Kar ya Sd</v>
      </c>
      <c r="H2838" s="69" t="str">
        <f>VLOOKUP(E2838,Customer[],4,FALSE)</f>
        <v>Htauk kyant</v>
      </c>
      <c r="I2838" s="48" t="s">
        <v>18</v>
      </c>
      <c r="J2838" s="70" t="str">
        <f>VLOOKUP(I2838,PGStock[],2,FALSE)</f>
        <v>Formula Rum 350ml</v>
      </c>
      <c r="K2838" s="71">
        <f>VLOOKUP(I2838,PGStock[],3,FALSE)</f>
        <v>0.35</v>
      </c>
      <c r="L2838" s="47">
        <v>9</v>
      </c>
      <c r="M2838" s="47">
        <f>VLOOKUP(I2838,PGStock[],6,FALSE)</f>
        <v>150</v>
      </c>
      <c r="N2838" s="47">
        <f>+PGSales!$L2838*PGSales!$M2838</f>
        <v>1350</v>
      </c>
    </row>
    <row r="2839" spans="1:14" hidden="1" x14ac:dyDescent="0.25">
      <c r="A2839" s="77">
        <f t="shared" si="82"/>
        <v>2025</v>
      </c>
      <c r="B2839" s="77">
        <f t="shared" si="83"/>
        <v>2</v>
      </c>
      <c r="C2839" s="73">
        <v>45695</v>
      </c>
      <c r="D2839" s="68" t="s">
        <v>62</v>
      </c>
      <c r="E2839" s="48" t="s">
        <v>514</v>
      </c>
      <c r="F2839" s="69" t="str">
        <f>VLOOKUP(E2839,Customer[],2,FALSE)</f>
        <v xml:space="preserve">Lue Gyi Min </v>
      </c>
      <c r="G2839" s="69" t="str">
        <f>VLOOKUP(E2839,Customer[],3,FALSE)</f>
        <v>Bounk Gyi Sd</v>
      </c>
      <c r="H2839" s="69" t="str">
        <f>VLOOKUP(E2839,Customer[],4,FALSE)</f>
        <v>Htauk kyant</v>
      </c>
      <c r="I2839" s="48" t="s">
        <v>25</v>
      </c>
      <c r="J2839" s="70" t="str">
        <f>VLOOKUP(I2839,PGStock[],2,FALSE)</f>
        <v>Columbus Super Red Smooth 350 Ml</v>
      </c>
      <c r="K2839" s="71">
        <f>VLOOKUP(I2839,PGStock[],3,FALSE)</f>
        <v>0.35</v>
      </c>
      <c r="L2839" s="47">
        <v>10</v>
      </c>
      <c r="M2839" s="47">
        <f>VLOOKUP(I2839,PGStock[],6,FALSE)</f>
        <v>150</v>
      </c>
      <c r="N2839" s="47">
        <f>+PGSales!$L2839*PGSales!$M2839</f>
        <v>1500</v>
      </c>
    </row>
    <row r="2840" spans="1:14" hidden="1" x14ac:dyDescent="0.25">
      <c r="A2840" s="77">
        <f t="shared" si="82"/>
        <v>2025</v>
      </c>
      <c r="B2840" s="77">
        <f t="shared" si="83"/>
        <v>2</v>
      </c>
      <c r="C2840" s="73">
        <v>45695</v>
      </c>
      <c r="D2840" s="68" t="s">
        <v>62</v>
      </c>
      <c r="E2840" s="48" t="s">
        <v>514</v>
      </c>
      <c r="F2840" s="69" t="str">
        <f>VLOOKUP(E2840,Customer[],2,FALSE)</f>
        <v xml:space="preserve">Lue Gyi Min </v>
      </c>
      <c r="G2840" s="69" t="str">
        <f>VLOOKUP(E2840,Customer[],3,FALSE)</f>
        <v>Bounk Gyi Sd</v>
      </c>
      <c r="H2840" s="69" t="str">
        <f>VLOOKUP(E2840,Customer[],4,FALSE)</f>
        <v>Htauk kyant</v>
      </c>
      <c r="I2840" s="48" t="s">
        <v>23</v>
      </c>
      <c r="J2840" s="70" t="str">
        <f>VLOOKUP(I2840,PGStock[],2,FALSE)</f>
        <v>Columbus Super Red Smooth 175 Ml</v>
      </c>
      <c r="K2840" s="71">
        <f>VLOOKUP(I2840,PGStock[],3,FALSE)</f>
        <v>0.17499999999999999</v>
      </c>
      <c r="L2840" s="47">
        <v>4</v>
      </c>
      <c r="M2840" s="47">
        <f>VLOOKUP(I2840,PGStock[],6,FALSE)</f>
        <v>100</v>
      </c>
      <c r="N2840" s="47">
        <f>+PGSales!$L2840*PGSales!$M2840</f>
        <v>400</v>
      </c>
    </row>
    <row r="2841" spans="1:14" hidden="1" x14ac:dyDescent="0.25">
      <c r="A2841" s="77">
        <f t="shared" si="82"/>
        <v>2025</v>
      </c>
      <c r="B2841" s="77">
        <f t="shared" si="83"/>
        <v>2</v>
      </c>
      <c r="C2841" s="73">
        <v>45695</v>
      </c>
      <c r="D2841" s="68" t="s">
        <v>62</v>
      </c>
      <c r="E2841" s="48" t="s">
        <v>514</v>
      </c>
      <c r="F2841" s="69" t="str">
        <f>VLOOKUP(E2841,Customer[],2,FALSE)</f>
        <v xml:space="preserve">Lue Gyi Min </v>
      </c>
      <c r="G2841" s="69" t="str">
        <f>VLOOKUP(E2841,Customer[],3,FALSE)</f>
        <v>Bounk Gyi Sd</v>
      </c>
      <c r="H2841" s="69" t="str">
        <f>VLOOKUP(E2841,Customer[],4,FALSE)</f>
        <v>Htauk kyant</v>
      </c>
      <c r="I2841" s="48" t="s">
        <v>18</v>
      </c>
      <c r="J2841" s="70" t="str">
        <f>VLOOKUP(I2841,PGStock[],2,FALSE)</f>
        <v>Formula Rum 350ml</v>
      </c>
      <c r="K2841" s="71">
        <f>VLOOKUP(I2841,PGStock[],3,FALSE)</f>
        <v>0.35</v>
      </c>
      <c r="L2841" s="47">
        <v>12</v>
      </c>
      <c r="M2841" s="47">
        <f>VLOOKUP(I2841,PGStock[],6,FALSE)</f>
        <v>150</v>
      </c>
      <c r="N2841" s="47">
        <f>+PGSales!$L2841*PGSales!$M2841</f>
        <v>1800</v>
      </c>
    </row>
    <row r="2842" spans="1:14" hidden="1" x14ac:dyDescent="0.25">
      <c r="A2842" s="77">
        <f t="shared" si="82"/>
        <v>2025</v>
      </c>
      <c r="B2842" s="77">
        <f t="shared" si="83"/>
        <v>2</v>
      </c>
      <c r="C2842" s="73">
        <v>45695</v>
      </c>
      <c r="D2842" s="68" t="s">
        <v>66</v>
      </c>
      <c r="E2842" s="48" t="s">
        <v>517</v>
      </c>
      <c r="F2842" s="69" t="str">
        <f>VLOOKUP(E2842,Customer[],2,FALSE)</f>
        <v>Y47</v>
      </c>
      <c r="G2842" s="69" t="str">
        <f>VLOOKUP(E2842,Customer[],3,FALSE)</f>
        <v>Tan Day Pin Sd</v>
      </c>
      <c r="H2842" s="69" t="str">
        <f>VLOOKUP(E2842,Customer[],4,FALSE)</f>
        <v>Htauk kyant</v>
      </c>
      <c r="I2842" s="48" t="s">
        <v>27</v>
      </c>
      <c r="J2842" s="70" t="str">
        <f>VLOOKUP(I2842,PGStock[],2,FALSE)</f>
        <v>Columbus Super Red Smooth 700 Ml</v>
      </c>
      <c r="K2842" s="71">
        <f>VLOOKUP(I2842,PGStock[],3,FALSE)</f>
        <v>0.7</v>
      </c>
      <c r="L2842" s="47">
        <v>2</v>
      </c>
      <c r="M2842" s="47">
        <f>VLOOKUP(I2842,PGStock[],6,FALSE)</f>
        <v>200</v>
      </c>
      <c r="N2842" s="47">
        <f>+PGSales!$L2842*PGSales!$M2842</f>
        <v>400</v>
      </c>
    </row>
    <row r="2843" spans="1:14" hidden="1" x14ac:dyDescent="0.25">
      <c r="A2843" s="77">
        <f t="shared" si="82"/>
        <v>2025</v>
      </c>
      <c r="B2843" s="77">
        <f t="shared" si="83"/>
        <v>2</v>
      </c>
      <c r="C2843" s="73">
        <v>45695</v>
      </c>
      <c r="D2843" s="68" t="s">
        <v>66</v>
      </c>
      <c r="E2843" s="48" t="s">
        <v>517</v>
      </c>
      <c r="F2843" s="69" t="str">
        <f>VLOOKUP(E2843,Customer[],2,FALSE)</f>
        <v>Y47</v>
      </c>
      <c r="G2843" s="69" t="str">
        <f>VLOOKUP(E2843,Customer[],3,FALSE)</f>
        <v>Tan Day Pin Sd</v>
      </c>
      <c r="H2843" s="69" t="str">
        <f>VLOOKUP(E2843,Customer[],4,FALSE)</f>
        <v>Htauk kyant</v>
      </c>
      <c r="I2843" s="48" t="s">
        <v>25</v>
      </c>
      <c r="J2843" s="70" t="str">
        <f>VLOOKUP(I2843,PGStock[],2,FALSE)</f>
        <v>Columbus Super Red Smooth 350 Ml</v>
      </c>
      <c r="K2843" s="71">
        <f>VLOOKUP(I2843,PGStock[],3,FALSE)</f>
        <v>0.35</v>
      </c>
      <c r="L2843" s="47">
        <v>3</v>
      </c>
      <c r="M2843" s="47">
        <f>VLOOKUP(I2843,PGStock[],6,FALSE)</f>
        <v>150</v>
      </c>
      <c r="N2843" s="47">
        <f>+PGSales!$L2843*PGSales!$M2843</f>
        <v>450</v>
      </c>
    </row>
    <row r="2844" spans="1:14" hidden="1" x14ac:dyDescent="0.25">
      <c r="A2844" s="77">
        <f t="shared" si="82"/>
        <v>2025</v>
      </c>
      <c r="B2844" s="77">
        <f t="shared" si="83"/>
        <v>2</v>
      </c>
      <c r="C2844" s="73">
        <v>45695</v>
      </c>
      <c r="D2844" s="68" t="s">
        <v>66</v>
      </c>
      <c r="E2844" s="48" t="s">
        <v>517</v>
      </c>
      <c r="F2844" s="69" t="str">
        <f>VLOOKUP(E2844,Customer[],2,FALSE)</f>
        <v>Y47</v>
      </c>
      <c r="G2844" s="69" t="str">
        <f>VLOOKUP(E2844,Customer[],3,FALSE)</f>
        <v>Tan Day Pin Sd</v>
      </c>
      <c r="H2844" s="69" t="str">
        <f>VLOOKUP(E2844,Customer[],4,FALSE)</f>
        <v>Htauk kyant</v>
      </c>
      <c r="I2844" s="48" t="s">
        <v>20</v>
      </c>
      <c r="J2844" s="70" t="str">
        <f>VLOOKUP(I2844,PGStock[],2,FALSE)</f>
        <v>Formula Rum 700ml</v>
      </c>
      <c r="K2844" s="71">
        <f>VLOOKUP(I2844,PGStock[],3,FALSE)</f>
        <v>0.7</v>
      </c>
      <c r="L2844" s="47">
        <v>1</v>
      </c>
      <c r="M2844" s="47">
        <f>VLOOKUP(I2844,PGStock[],6,FALSE)</f>
        <v>200</v>
      </c>
      <c r="N2844" s="47">
        <f>+PGSales!$L2844*PGSales!$M2844</f>
        <v>200</v>
      </c>
    </row>
    <row r="2845" spans="1:14" hidden="1" x14ac:dyDescent="0.25">
      <c r="A2845" s="77">
        <f t="shared" si="82"/>
        <v>2025</v>
      </c>
      <c r="B2845" s="77">
        <f t="shared" si="83"/>
        <v>2</v>
      </c>
      <c r="C2845" s="73">
        <v>45695</v>
      </c>
      <c r="D2845" s="68" t="s">
        <v>66</v>
      </c>
      <c r="E2845" s="48" t="s">
        <v>517</v>
      </c>
      <c r="F2845" s="69" t="str">
        <f>VLOOKUP(E2845,Customer[],2,FALSE)</f>
        <v>Y47</v>
      </c>
      <c r="G2845" s="69" t="str">
        <f>VLOOKUP(E2845,Customer[],3,FALSE)</f>
        <v>Tan Day Pin Sd</v>
      </c>
      <c r="H2845" s="69" t="str">
        <f>VLOOKUP(E2845,Customer[],4,FALSE)</f>
        <v>Htauk kyant</v>
      </c>
      <c r="I2845" s="48" t="s">
        <v>18</v>
      </c>
      <c r="J2845" s="70" t="str">
        <f>VLOOKUP(I2845,PGStock[],2,FALSE)</f>
        <v>Formula Rum 350ml</v>
      </c>
      <c r="K2845" s="71">
        <f>VLOOKUP(I2845,PGStock[],3,FALSE)</f>
        <v>0.35</v>
      </c>
      <c r="L2845" s="47">
        <v>3</v>
      </c>
      <c r="M2845" s="47">
        <f>VLOOKUP(I2845,PGStock[],6,FALSE)</f>
        <v>150</v>
      </c>
      <c r="N2845" s="47">
        <f>+PGSales!$L2845*PGSales!$M2845</f>
        <v>450</v>
      </c>
    </row>
    <row r="2846" spans="1:14" hidden="1" x14ac:dyDescent="0.25">
      <c r="A2846" s="77">
        <f t="shared" si="82"/>
        <v>2025</v>
      </c>
      <c r="B2846" s="77">
        <f t="shared" si="83"/>
        <v>2</v>
      </c>
      <c r="C2846" s="73">
        <v>45695</v>
      </c>
      <c r="D2846" s="68" t="s">
        <v>365</v>
      </c>
      <c r="E2846" s="48" t="s">
        <v>515</v>
      </c>
      <c r="F2846" s="69" t="str">
        <f>VLOOKUP(E2846,Customer[],2,FALSE)</f>
        <v xml:space="preserve">KK </v>
      </c>
      <c r="G2846" s="69" t="str">
        <f>VLOOKUP(E2846,Customer[],3,FALSE)</f>
        <v>Oae Yin Sd</v>
      </c>
      <c r="H2846" s="69" t="str">
        <f>VLOOKUP(E2846,Customer[],4,FALSE)</f>
        <v>Htauk kyant</v>
      </c>
      <c r="I2846" s="48" t="s">
        <v>25</v>
      </c>
      <c r="J2846" s="70" t="str">
        <f>VLOOKUP(I2846,PGStock[],2,FALSE)</f>
        <v>Columbus Super Red Smooth 350 Ml</v>
      </c>
      <c r="K2846" s="71">
        <f>VLOOKUP(I2846,PGStock[],3,FALSE)</f>
        <v>0.35</v>
      </c>
      <c r="L2846" s="47">
        <v>10</v>
      </c>
      <c r="M2846" s="47">
        <f>VLOOKUP(I2846,PGStock[],6,FALSE)</f>
        <v>150</v>
      </c>
      <c r="N2846" s="47">
        <f>+PGSales!$L2846*PGSales!$M2846</f>
        <v>1500</v>
      </c>
    </row>
    <row r="2847" spans="1:14" hidden="1" x14ac:dyDescent="0.25">
      <c r="A2847" s="77">
        <f t="shared" ref="A2847:A2910" si="84">YEAR(C2847)</f>
        <v>2025</v>
      </c>
      <c r="B2847" s="77">
        <f t="shared" ref="B2847:B2910" si="85">MONTH(C2847)</f>
        <v>2</v>
      </c>
      <c r="C2847" s="73">
        <v>45695</v>
      </c>
      <c r="D2847" s="68" t="s">
        <v>187</v>
      </c>
      <c r="E2847" s="48" t="s">
        <v>518</v>
      </c>
      <c r="F2847" s="69" t="str">
        <f>VLOOKUP(E2847,Customer[],2,FALSE)</f>
        <v>Shwe Nan Myint</v>
      </c>
      <c r="G2847" s="69" t="str">
        <f>VLOOKUP(E2847,Customer[],3,FALSE)</f>
        <v>Byarmasoe Sd</v>
      </c>
      <c r="H2847" s="69" t="str">
        <f>VLOOKUP(E2847,Customer[],4,FALSE)</f>
        <v>S/Okkala</v>
      </c>
      <c r="I2847" s="48" t="s">
        <v>25</v>
      </c>
      <c r="J2847" s="70" t="str">
        <f>VLOOKUP(I2847,PGStock[],2,FALSE)</f>
        <v>Columbus Super Red Smooth 350 Ml</v>
      </c>
      <c r="K2847" s="71">
        <f>VLOOKUP(I2847,PGStock[],3,FALSE)</f>
        <v>0.35</v>
      </c>
      <c r="L2847" s="47">
        <v>3</v>
      </c>
      <c r="M2847" s="47">
        <f>VLOOKUP(I2847,PGStock[],6,FALSE)</f>
        <v>150</v>
      </c>
      <c r="N2847" s="47">
        <f>+PGSales!$L2847*PGSales!$M2847</f>
        <v>450</v>
      </c>
    </row>
    <row r="2848" spans="1:14" hidden="1" x14ac:dyDescent="0.25">
      <c r="A2848" s="77">
        <f t="shared" si="84"/>
        <v>2025</v>
      </c>
      <c r="B2848" s="77">
        <f t="shared" si="85"/>
        <v>2</v>
      </c>
      <c r="C2848" s="73">
        <v>45695</v>
      </c>
      <c r="D2848" s="68" t="s">
        <v>187</v>
      </c>
      <c r="E2848" s="48" t="s">
        <v>518</v>
      </c>
      <c r="F2848" s="69" t="str">
        <f>VLOOKUP(E2848,Customer[],2,FALSE)</f>
        <v>Shwe Nan Myint</v>
      </c>
      <c r="G2848" s="69" t="str">
        <f>VLOOKUP(E2848,Customer[],3,FALSE)</f>
        <v>Byarmasoe Sd</v>
      </c>
      <c r="H2848" s="69" t="str">
        <f>VLOOKUP(E2848,Customer[],4,FALSE)</f>
        <v>S/Okkala</v>
      </c>
      <c r="I2848" s="48" t="s">
        <v>23</v>
      </c>
      <c r="J2848" s="70" t="str">
        <f>VLOOKUP(I2848,PGStock[],2,FALSE)</f>
        <v>Columbus Super Red Smooth 175 Ml</v>
      </c>
      <c r="K2848" s="71">
        <f>VLOOKUP(I2848,PGStock[],3,FALSE)</f>
        <v>0.17499999999999999</v>
      </c>
      <c r="L2848" s="47">
        <v>2</v>
      </c>
      <c r="M2848" s="47">
        <f>VLOOKUP(I2848,PGStock[],6,FALSE)</f>
        <v>100</v>
      </c>
      <c r="N2848" s="47">
        <f>+PGSales!$L2848*PGSales!$M2848</f>
        <v>200</v>
      </c>
    </row>
    <row r="2849" spans="1:14" hidden="1" x14ac:dyDescent="0.25">
      <c r="A2849" s="77">
        <f t="shared" si="84"/>
        <v>2025</v>
      </c>
      <c r="B2849" s="77">
        <f t="shared" si="85"/>
        <v>2</v>
      </c>
      <c r="C2849" s="73">
        <v>45695</v>
      </c>
      <c r="D2849" s="68" t="s">
        <v>187</v>
      </c>
      <c r="E2849" s="48" t="s">
        <v>518</v>
      </c>
      <c r="F2849" s="69" t="str">
        <f>VLOOKUP(E2849,Customer[],2,FALSE)</f>
        <v>Shwe Nan Myint</v>
      </c>
      <c r="G2849" s="69" t="str">
        <f>VLOOKUP(E2849,Customer[],3,FALSE)</f>
        <v>Byarmasoe Sd</v>
      </c>
      <c r="H2849" s="69" t="str">
        <f>VLOOKUP(E2849,Customer[],4,FALSE)</f>
        <v>S/Okkala</v>
      </c>
      <c r="I2849" s="48" t="s">
        <v>18</v>
      </c>
      <c r="J2849" s="70" t="str">
        <f>VLOOKUP(I2849,PGStock[],2,FALSE)</f>
        <v>Formula Rum 350ml</v>
      </c>
      <c r="K2849" s="71">
        <f>VLOOKUP(I2849,PGStock[],3,FALSE)</f>
        <v>0.35</v>
      </c>
      <c r="L2849" s="47">
        <v>1</v>
      </c>
      <c r="M2849" s="47">
        <f>VLOOKUP(I2849,PGStock[],6,FALSE)</f>
        <v>150</v>
      </c>
      <c r="N2849" s="47">
        <f>+PGSales!$L2849*PGSales!$M2849</f>
        <v>150</v>
      </c>
    </row>
    <row r="2850" spans="1:14" hidden="1" x14ac:dyDescent="0.25">
      <c r="A2850" s="77">
        <f t="shared" si="84"/>
        <v>2025</v>
      </c>
      <c r="B2850" s="77">
        <f t="shared" si="85"/>
        <v>2</v>
      </c>
      <c r="C2850" s="73">
        <v>45695</v>
      </c>
      <c r="D2850" s="68" t="s">
        <v>0</v>
      </c>
      <c r="E2850" s="48" t="s">
        <v>474</v>
      </c>
      <c r="F2850" s="69" t="str">
        <f>VLOOKUP(E2850,Customer[],2,FALSE)</f>
        <v>May</v>
      </c>
      <c r="G2850" s="69" t="str">
        <f>VLOOKUP(E2850,Customer[],3,FALSE)</f>
        <v>Shin Thita Sd</v>
      </c>
      <c r="H2850" s="69" t="str">
        <f>VLOOKUP(E2850,Customer[],4,FALSE)</f>
        <v>S/Okkala</v>
      </c>
      <c r="I2850" s="48" t="s">
        <v>25</v>
      </c>
      <c r="J2850" s="70" t="str">
        <f>VLOOKUP(I2850,PGStock[],2,FALSE)</f>
        <v>Columbus Super Red Smooth 350 Ml</v>
      </c>
      <c r="K2850" s="71">
        <f>VLOOKUP(I2850,PGStock[],3,FALSE)</f>
        <v>0.35</v>
      </c>
      <c r="L2850" s="47">
        <v>1</v>
      </c>
      <c r="M2850" s="47">
        <f>VLOOKUP(I2850,PGStock[],6,FALSE)</f>
        <v>150</v>
      </c>
      <c r="N2850" s="47">
        <f>+PGSales!$L2850*PGSales!$M2850</f>
        <v>150</v>
      </c>
    </row>
    <row r="2851" spans="1:14" hidden="1" x14ac:dyDescent="0.25">
      <c r="A2851" s="77">
        <f t="shared" si="84"/>
        <v>2025</v>
      </c>
      <c r="B2851" s="77">
        <f t="shared" si="85"/>
        <v>2</v>
      </c>
      <c r="C2851" s="73">
        <v>45695</v>
      </c>
      <c r="D2851" s="68" t="s">
        <v>0</v>
      </c>
      <c r="E2851" s="48" t="s">
        <v>474</v>
      </c>
      <c r="F2851" s="69" t="str">
        <f>VLOOKUP(E2851,Customer[],2,FALSE)</f>
        <v>May</v>
      </c>
      <c r="G2851" s="69" t="str">
        <f>VLOOKUP(E2851,Customer[],3,FALSE)</f>
        <v>Shin Thita Sd</v>
      </c>
      <c r="H2851" s="69" t="str">
        <f>VLOOKUP(E2851,Customer[],4,FALSE)</f>
        <v>S/Okkala</v>
      </c>
      <c r="I2851" s="48" t="s">
        <v>23</v>
      </c>
      <c r="J2851" s="70" t="str">
        <f>VLOOKUP(I2851,PGStock[],2,FALSE)</f>
        <v>Columbus Super Red Smooth 175 Ml</v>
      </c>
      <c r="K2851" s="71">
        <f>VLOOKUP(I2851,PGStock[],3,FALSE)</f>
        <v>0.17499999999999999</v>
      </c>
      <c r="L2851" s="47">
        <v>2</v>
      </c>
      <c r="M2851" s="47">
        <f>VLOOKUP(I2851,PGStock[],6,FALSE)</f>
        <v>100</v>
      </c>
      <c r="N2851" s="47">
        <f>+PGSales!$L2851*PGSales!$M2851</f>
        <v>200</v>
      </c>
    </row>
    <row r="2852" spans="1:14" hidden="1" x14ac:dyDescent="0.25">
      <c r="A2852" s="77">
        <f t="shared" si="84"/>
        <v>2025</v>
      </c>
      <c r="B2852" s="77">
        <f t="shared" si="85"/>
        <v>2</v>
      </c>
      <c r="C2852" s="73">
        <v>45695</v>
      </c>
      <c r="D2852" s="68" t="s">
        <v>115</v>
      </c>
      <c r="E2852" s="48" t="s">
        <v>520</v>
      </c>
      <c r="F2852" s="69" t="str">
        <f>VLOOKUP(E2852,Customer[],2,FALSE)</f>
        <v>Kaung Myant</v>
      </c>
      <c r="G2852" s="69" t="str">
        <f>VLOOKUP(E2852,Customer[],3,FALSE)</f>
        <v>Myinttar (11)Sd</v>
      </c>
      <c r="H2852" s="69" t="str">
        <f>VLOOKUP(E2852,Customer[],4,FALSE)</f>
        <v>S/Okkala</v>
      </c>
      <c r="I2852" s="48" t="s">
        <v>27</v>
      </c>
      <c r="J2852" s="70" t="str">
        <f>VLOOKUP(I2852,PGStock[],2,FALSE)</f>
        <v>Columbus Super Red Smooth 700 Ml</v>
      </c>
      <c r="K2852" s="71">
        <f>VLOOKUP(I2852,PGStock[],3,FALSE)</f>
        <v>0.7</v>
      </c>
      <c r="L2852" s="47">
        <v>1</v>
      </c>
      <c r="M2852" s="47">
        <f>VLOOKUP(I2852,PGStock[],6,FALSE)</f>
        <v>200</v>
      </c>
      <c r="N2852" s="47">
        <f>+PGSales!$L2852*PGSales!$M2852</f>
        <v>200</v>
      </c>
    </row>
    <row r="2853" spans="1:14" hidden="1" x14ac:dyDescent="0.25">
      <c r="A2853" s="77">
        <f t="shared" si="84"/>
        <v>2025</v>
      </c>
      <c r="B2853" s="77">
        <f t="shared" si="85"/>
        <v>2</v>
      </c>
      <c r="C2853" s="73">
        <v>45695</v>
      </c>
      <c r="D2853" s="68" t="s">
        <v>115</v>
      </c>
      <c r="E2853" s="48" t="s">
        <v>520</v>
      </c>
      <c r="F2853" s="69" t="str">
        <f>VLOOKUP(E2853,Customer[],2,FALSE)</f>
        <v>Kaung Myant</v>
      </c>
      <c r="G2853" s="69" t="str">
        <f>VLOOKUP(E2853,Customer[],3,FALSE)</f>
        <v>Myinttar (11)Sd</v>
      </c>
      <c r="H2853" s="69" t="str">
        <f>VLOOKUP(E2853,Customer[],4,FALSE)</f>
        <v>S/Okkala</v>
      </c>
      <c r="I2853" s="48" t="s">
        <v>25</v>
      </c>
      <c r="J2853" s="70" t="str">
        <f>VLOOKUP(I2853,PGStock[],2,FALSE)</f>
        <v>Columbus Super Red Smooth 350 Ml</v>
      </c>
      <c r="K2853" s="71">
        <f>VLOOKUP(I2853,PGStock[],3,FALSE)</f>
        <v>0.35</v>
      </c>
      <c r="L2853" s="47">
        <v>5</v>
      </c>
      <c r="M2853" s="47">
        <f>VLOOKUP(I2853,PGStock[],6,FALSE)</f>
        <v>150</v>
      </c>
      <c r="N2853" s="47">
        <f>+PGSales!$L2853*PGSales!$M2853</f>
        <v>750</v>
      </c>
    </row>
    <row r="2854" spans="1:14" hidden="1" x14ac:dyDescent="0.25">
      <c r="A2854" s="77">
        <f t="shared" si="84"/>
        <v>2025</v>
      </c>
      <c r="B2854" s="77">
        <f t="shared" si="85"/>
        <v>2</v>
      </c>
      <c r="C2854" s="73">
        <v>45695</v>
      </c>
      <c r="D2854" s="68" t="s">
        <v>115</v>
      </c>
      <c r="E2854" s="48" t="s">
        <v>520</v>
      </c>
      <c r="F2854" s="69" t="str">
        <f>VLOOKUP(E2854,Customer[],2,FALSE)</f>
        <v>Kaung Myant</v>
      </c>
      <c r="G2854" s="69" t="str">
        <f>VLOOKUP(E2854,Customer[],3,FALSE)</f>
        <v>Myinttar (11)Sd</v>
      </c>
      <c r="H2854" s="69" t="str">
        <f>VLOOKUP(E2854,Customer[],4,FALSE)</f>
        <v>S/Okkala</v>
      </c>
      <c r="I2854" s="48" t="s">
        <v>18</v>
      </c>
      <c r="J2854" s="70" t="str">
        <f>VLOOKUP(I2854,PGStock[],2,FALSE)</f>
        <v>Formula Rum 350ml</v>
      </c>
      <c r="K2854" s="71">
        <f>VLOOKUP(I2854,PGStock[],3,FALSE)</f>
        <v>0.35</v>
      </c>
      <c r="L2854" s="47">
        <v>3</v>
      </c>
      <c r="M2854" s="47">
        <f>VLOOKUP(I2854,PGStock[],6,FALSE)</f>
        <v>150</v>
      </c>
      <c r="N2854" s="47">
        <f>+PGSales!$L2854*PGSales!$M2854</f>
        <v>450</v>
      </c>
    </row>
    <row r="2855" spans="1:14" hidden="1" x14ac:dyDescent="0.25">
      <c r="A2855" s="77">
        <f t="shared" si="84"/>
        <v>2025</v>
      </c>
      <c r="B2855" s="77">
        <f t="shared" si="85"/>
        <v>2</v>
      </c>
      <c r="C2855" s="73">
        <v>45695</v>
      </c>
      <c r="D2855" s="68" t="s">
        <v>1</v>
      </c>
      <c r="E2855" s="48" t="s">
        <v>521</v>
      </c>
      <c r="F2855" s="69" t="str">
        <f>VLOOKUP(E2855,Customer[],2,FALSE)</f>
        <v>Ko Chit Twe</v>
      </c>
      <c r="G2855" s="69" t="str">
        <f>VLOOKUP(E2855,Customer[],3,FALSE)</f>
        <v>LokaLaweYal Sd</v>
      </c>
      <c r="H2855" s="69" t="str">
        <f>VLOOKUP(E2855,Customer[],4,FALSE)</f>
        <v>S/Okkala</v>
      </c>
      <c r="I2855" s="48" t="s">
        <v>27</v>
      </c>
      <c r="J2855" s="70" t="str">
        <f>VLOOKUP(I2855,PGStock[],2,FALSE)</f>
        <v>Columbus Super Red Smooth 700 Ml</v>
      </c>
      <c r="K2855" s="71">
        <f>VLOOKUP(I2855,PGStock[],3,FALSE)</f>
        <v>0.7</v>
      </c>
      <c r="L2855" s="47">
        <v>2</v>
      </c>
      <c r="M2855" s="47">
        <f>VLOOKUP(I2855,PGStock[],6,FALSE)</f>
        <v>200</v>
      </c>
      <c r="N2855" s="47">
        <f>+PGSales!$L2855*PGSales!$M2855</f>
        <v>400</v>
      </c>
    </row>
    <row r="2856" spans="1:14" hidden="1" x14ac:dyDescent="0.25">
      <c r="A2856" s="77">
        <f t="shared" si="84"/>
        <v>2025</v>
      </c>
      <c r="B2856" s="77">
        <f t="shared" si="85"/>
        <v>2</v>
      </c>
      <c r="C2856" s="73">
        <v>45695</v>
      </c>
      <c r="D2856" s="68" t="s">
        <v>1</v>
      </c>
      <c r="E2856" s="48" t="s">
        <v>521</v>
      </c>
      <c r="F2856" s="69" t="str">
        <f>VLOOKUP(E2856,Customer[],2,FALSE)</f>
        <v>Ko Chit Twe</v>
      </c>
      <c r="G2856" s="69" t="str">
        <f>VLOOKUP(E2856,Customer[],3,FALSE)</f>
        <v>LokaLaweYal Sd</v>
      </c>
      <c r="H2856" s="69" t="str">
        <f>VLOOKUP(E2856,Customer[],4,FALSE)</f>
        <v>S/Okkala</v>
      </c>
      <c r="I2856" s="48" t="s">
        <v>25</v>
      </c>
      <c r="J2856" s="70" t="str">
        <f>VLOOKUP(I2856,PGStock[],2,FALSE)</f>
        <v>Columbus Super Red Smooth 350 Ml</v>
      </c>
      <c r="K2856" s="71">
        <f>VLOOKUP(I2856,PGStock[],3,FALSE)</f>
        <v>0.35</v>
      </c>
      <c r="L2856" s="47">
        <v>5</v>
      </c>
      <c r="M2856" s="47">
        <f>VLOOKUP(I2856,PGStock[],6,FALSE)</f>
        <v>150</v>
      </c>
      <c r="N2856" s="47">
        <f>+PGSales!$L2856*PGSales!$M2856</f>
        <v>750</v>
      </c>
    </row>
    <row r="2857" spans="1:14" hidden="1" x14ac:dyDescent="0.25">
      <c r="A2857" s="77">
        <f t="shared" si="84"/>
        <v>2025</v>
      </c>
      <c r="B2857" s="77">
        <f t="shared" si="85"/>
        <v>2</v>
      </c>
      <c r="C2857" s="73">
        <v>45695</v>
      </c>
      <c r="D2857" s="68" t="s">
        <v>1</v>
      </c>
      <c r="E2857" s="48" t="s">
        <v>521</v>
      </c>
      <c r="F2857" s="69" t="str">
        <f>VLOOKUP(E2857,Customer[],2,FALSE)</f>
        <v>Ko Chit Twe</v>
      </c>
      <c r="G2857" s="69" t="str">
        <f>VLOOKUP(E2857,Customer[],3,FALSE)</f>
        <v>LokaLaweYal Sd</v>
      </c>
      <c r="H2857" s="69" t="str">
        <f>VLOOKUP(E2857,Customer[],4,FALSE)</f>
        <v>S/Okkala</v>
      </c>
      <c r="I2857" s="48" t="s">
        <v>23</v>
      </c>
      <c r="J2857" s="70" t="str">
        <f>VLOOKUP(I2857,PGStock[],2,FALSE)</f>
        <v>Columbus Super Red Smooth 175 Ml</v>
      </c>
      <c r="K2857" s="71">
        <f>VLOOKUP(I2857,PGStock[],3,FALSE)</f>
        <v>0.17499999999999999</v>
      </c>
      <c r="L2857" s="47">
        <v>2</v>
      </c>
      <c r="M2857" s="47">
        <f>VLOOKUP(I2857,PGStock[],6,FALSE)</f>
        <v>100</v>
      </c>
      <c r="N2857" s="47">
        <f>+PGSales!$L2857*PGSales!$M2857</f>
        <v>200</v>
      </c>
    </row>
    <row r="2858" spans="1:14" hidden="1" x14ac:dyDescent="0.25">
      <c r="A2858" s="77">
        <f t="shared" si="84"/>
        <v>2025</v>
      </c>
      <c r="B2858" s="77">
        <f t="shared" si="85"/>
        <v>2</v>
      </c>
      <c r="C2858" s="73">
        <v>45695</v>
      </c>
      <c r="D2858" s="68" t="s">
        <v>1</v>
      </c>
      <c r="E2858" s="48" t="s">
        <v>521</v>
      </c>
      <c r="F2858" s="69" t="str">
        <f>VLOOKUP(E2858,Customer[],2,FALSE)</f>
        <v>Ko Chit Twe</v>
      </c>
      <c r="G2858" s="69" t="str">
        <f>VLOOKUP(E2858,Customer[],3,FALSE)</f>
        <v>LokaLaweYal Sd</v>
      </c>
      <c r="H2858" s="69" t="str">
        <f>VLOOKUP(E2858,Customer[],4,FALSE)</f>
        <v>S/Okkala</v>
      </c>
      <c r="I2858" s="48" t="s">
        <v>20</v>
      </c>
      <c r="J2858" s="70" t="str">
        <f>VLOOKUP(I2858,PGStock[],2,FALSE)</f>
        <v>Formula Rum 700ml</v>
      </c>
      <c r="K2858" s="71">
        <f>VLOOKUP(I2858,PGStock[],3,FALSE)</f>
        <v>0.7</v>
      </c>
      <c r="L2858" s="47">
        <v>1</v>
      </c>
      <c r="M2858" s="47">
        <f>VLOOKUP(I2858,PGStock[],6,FALSE)</f>
        <v>200</v>
      </c>
      <c r="N2858" s="47">
        <f>+PGSales!$L2858*PGSales!$M2858</f>
        <v>200</v>
      </c>
    </row>
    <row r="2859" spans="1:14" hidden="1" x14ac:dyDescent="0.25">
      <c r="A2859" s="77">
        <f t="shared" si="84"/>
        <v>2025</v>
      </c>
      <c r="B2859" s="77">
        <f t="shared" si="85"/>
        <v>2</v>
      </c>
      <c r="C2859" s="73">
        <v>45695</v>
      </c>
      <c r="D2859" s="68" t="s">
        <v>1</v>
      </c>
      <c r="E2859" s="48" t="s">
        <v>521</v>
      </c>
      <c r="F2859" s="69" t="str">
        <f>VLOOKUP(E2859,Customer[],2,FALSE)</f>
        <v>Ko Chit Twe</v>
      </c>
      <c r="G2859" s="69" t="str">
        <f>VLOOKUP(E2859,Customer[],3,FALSE)</f>
        <v>LokaLaweYal Sd</v>
      </c>
      <c r="H2859" s="69" t="str">
        <f>VLOOKUP(E2859,Customer[],4,FALSE)</f>
        <v>S/Okkala</v>
      </c>
      <c r="I2859" s="48" t="s">
        <v>18</v>
      </c>
      <c r="J2859" s="70" t="str">
        <f>VLOOKUP(I2859,PGStock[],2,FALSE)</f>
        <v>Formula Rum 350ml</v>
      </c>
      <c r="K2859" s="71">
        <f>VLOOKUP(I2859,PGStock[],3,FALSE)</f>
        <v>0.35</v>
      </c>
      <c r="L2859" s="47">
        <v>3</v>
      </c>
      <c r="M2859" s="47">
        <f>VLOOKUP(I2859,PGStock[],6,FALSE)</f>
        <v>150</v>
      </c>
      <c r="N2859" s="47">
        <f>+PGSales!$L2859*PGSales!$M2859</f>
        <v>450</v>
      </c>
    </row>
    <row r="2860" spans="1:14" hidden="1" x14ac:dyDescent="0.25">
      <c r="A2860" s="77">
        <f t="shared" si="84"/>
        <v>2025</v>
      </c>
      <c r="B2860" s="77">
        <f t="shared" si="85"/>
        <v>2</v>
      </c>
      <c r="C2860" s="73">
        <v>45695</v>
      </c>
      <c r="D2860" s="68" t="s">
        <v>186</v>
      </c>
      <c r="E2860" s="48" t="s">
        <v>522</v>
      </c>
      <c r="F2860" s="69" t="str">
        <f>VLOOKUP(E2860,Customer[],2,FALSE)</f>
        <v>Shine</v>
      </c>
      <c r="G2860" s="69" t="str">
        <f>VLOOKUP(E2860,Customer[],3,FALSE)</f>
        <v>Loke Thar Sd</v>
      </c>
      <c r="H2860" s="69" t="str">
        <f>VLOOKUP(E2860,Customer[],4,FALSE)</f>
        <v>S/Okkala</v>
      </c>
      <c r="I2860" s="48" t="s">
        <v>25</v>
      </c>
      <c r="J2860" s="70" t="str">
        <f>VLOOKUP(I2860,PGStock[],2,FALSE)</f>
        <v>Columbus Super Red Smooth 350 Ml</v>
      </c>
      <c r="K2860" s="71">
        <f>VLOOKUP(I2860,PGStock[],3,FALSE)</f>
        <v>0.35</v>
      </c>
      <c r="L2860" s="47">
        <v>5</v>
      </c>
      <c r="M2860" s="47">
        <f>VLOOKUP(I2860,PGStock[],6,FALSE)</f>
        <v>150</v>
      </c>
      <c r="N2860" s="47">
        <f>+PGSales!$L2860*PGSales!$M2860</f>
        <v>750</v>
      </c>
    </row>
    <row r="2861" spans="1:14" hidden="1" x14ac:dyDescent="0.25">
      <c r="A2861" s="77">
        <f t="shared" si="84"/>
        <v>2025</v>
      </c>
      <c r="B2861" s="77">
        <f t="shared" si="85"/>
        <v>2</v>
      </c>
      <c r="C2861" s="73">
        <v>45695</v>
      </c>
      <c r="D2861" s="68" t="s">
        <v>2</v>
      </c>
      <c r="E2861" s="48" t="s">
        <v>523</v>
      </c>
      <c r="F2861" s="69" t="str">
        <f>VLOOKUP(E2861,Customer[],2,FALSE)</f>
        <v>Venus</v>
      </c>
      <c r="G2861" s="69" t="str">
        <f>VLOOKUP(E2861,Customer[],3,FALSE)</f>
        <v>LokaLaweYal Sd</v>
      </c>
      <c r="H2861" s="69" t="str">
        <f>VLOOKUP(E2861,Customer[],4,FALSE)</f>
        <v>S/Okkala</v>
      </c>
      <c r="I2861" s="48" t="s">
        <v>25</v>
      </c>
      <c r="J2861" s="70" t="str">
        <f>VLOOKUP(I2861,PGStock[],2,FALSE)</f>
        <v>Columbus Super Red Smooth 350 Ml</v>
      </c>
      <c r="K2861" s="71">
        <f>VLOOKUP(I2861,PGStock[],3,FALSE)</f>
        <v>0.35</v>
      </c>
      <c r="L2861" s="47">
        <v>1</v>
      </c>
      <c r="M2861" s="47">
        <f>VLOOKUP(I2861,PGStock[],6,FALSE)</f>
        <v>150</v>
      </c>
      <c r="N2861" s="47">
        <f>+PGSales!$L2861*PGSales!$M2861</f>
        <v>150</v>
      </c>
    </row>
    <row r="2862" spans="1:14" hidden="1" x14ac:dyDescent="0.25">
      <c r="A2862" s="77">
        <f t="shared" si="84"/>
        <v>2025</v>
      </c>
      <c r="B2862" s="77">
        <f t="shared" si="85"/>
        <v>2</v>
      </c>
      <c r="C2862" s="73">
        <v>45695</v>
      </c>
      <c r="D2862" s="68" t="s">
        <v>2</v>
      </c>
      <c r="E2862" s="48" t="s">
        <v>523</v>
      </c>
      <c r="F2862" s="69" t="str">
        <f>VLOOKUP(E2862,Customer[],2,FALSE)</f>
        <v>Venus</v>
      </c>
      <c r="G2862" s="69" t="str">
        <f>VLOOKUP(E2862,Customer[],3,FALSE)</f>
        <v>LokaLaweYal Sd</v>
      </c>
      <c r="H2862" s="69" t="str">
        <f>VLOOKUP(E2862,Customer[],4,FALSE)</f>
        <v>S/Okkala</v>
      </c>
      <c r="I2862" s="48" t="s">
        <v>23</v>
      </c>
      <c r="J2862" s="70" t="str">
        <f>VLOOKUP(I2862,PGStock[],2,FALSE)</f>
        <v>Columbus Super Red Smooth 175 Ml</v>
      </c>
      <c r="K2862" s="71">
        <f>VLOOKUP(I2862,PGStock[],3,FALSE)</f>
        <v>0.17499999999999999</v>
      </c>
      <c r="L2862" s="47">
        <v>1</v>
      </c>
      <c r="M2862" s="47">
        <f>VLOOKUP(I2862,PGStock[],6,FALSE)</f>
        <v>100</v>
      </c>
      <c r="N2862" s="47">
        <f>+PGSales!$L2862*PGSales!$M2862</f>
        <v>100</v>
      </c>
    </row>
    <row r="2863" spans="1:14" hidden="1" x14ac:dyDescent="0.25">
      <c r="A2863" s="77">
        <f t="shared" si="84"/>
        <v>2025</v>
      </c>
      <c r="B2863" s="77">
        <f t="shared" si="85"/>
        <v>2</v>
      </c>
      <c r="C2863" s="73">
        <v>45695</v>
      </c>
      <c r="D2863" s="68" t="s">
        <v>2</v>
      </c>
      <c r="E2863" s="48" t="s">
        <v>523</v>
      </c>
      <c r="F2863" s="69" t="str">
        <f>VLOOKUP(E2863,Customer[],2,FALSE)</f>
        <v>Venus</v>
      </c>
      <c r="G2863" s="69" t="str">
        <f>VLOOKUP(E2863,Customer[],3,FALSE)</f>
        <v>LokaLaweYal Sd</v>
      </c>
      <c r="H2863" s="69" t="str">
        <f>VLOOKUP(E2863,Customer[],4,FALSE)</f>
        <v>S/Okkala</v>
      </c>
      <c r="I2863" s="48" t="s">
        <v>18</v>
      </c>
      <c r="J2863" s="70" t="str">
        <f>VLOOKUP(I2863,PGStock[],2,FALSE)</f>
        <v>Formula Rum 350ml</v>
      </c>
      <c r="K2863" s="71">
        <f>VLOOKUP(I2863,PGStock[],3,FALSE)</f>
        <v>0.35</v>
      </c>
      <c r="L2863" s="47">
        <v>2</v>
      </c>
      <c r="M2863" s="47">
        <f>VLOOKUP(I2863,PGStock[],6,FALSE)</f>
        <v>150</v>
      </c>
      <c r="N2863" s="47">
        <f>+PGSales!$L2863*PGSales!$M2863</f>
        <v>300</v>
      </c>
    </row>
    <row r="2864" spans="1:14" hidden="1" x14ac:dyDescent="0.25">
      <c r="A2864" s="77">
        <f t="shared" si="84"/>
        <v>2025</v>
      </c>
      <c r="B2864" s="77">
        <f t="shared" si="85"/>
        <v>2</v>
      </c>
      <c r="C2864" s="73">
        <v>45695</v>
      </c>
      <c r="D2864" s="68" t="s">
        <v>68</v>
      </c>
      <c r="E2864" s="48" t="s">
        <v>524</v>
      </c>
      <c r="F2864" s="69" t="str">
        <f>VLOOKUP(E2864,Customer[],2,FALSE)</f>
        <v>Ngwe Khaing</v>
      </c>
      <c r="G2864" s="69" t="str">
        <f>VLOOKUP(E2864,Customer[],3,FALSE)</f>
        <v>Baya Thinkyan Sd</v>
      </c>
      <c r="H2864" s="69" t="str">
        <f>VLOOKUP(E2864,Customer[],4,FALSE)</f>
        <v>S/Okkala</v>
      </c>
      <c r="I2864" s="48" t="s">
        <v>25</v>
      </c>
      <c r="J2864" s="70" t="str">
        <f>VLOOKUP(I2864,PGStock[],2,FALSE)</f>
        <v>Columbus Super Red Smooth 350 Ml</v>
      </c>
      <c r="K2864" s="71">
        <f>VLOOKUP(I2864,PGStock[],3,FALSE)</f>
        <v>0.35</v>
      </c>
      <c r="L2864" s="47">
        <v>1</v>
      </c>
      <c r="M2864" s="47">
        <f>VLOOKUP(I2864,PGStock[],6,FALSE)</f>
        <v>150</v>
      </c>
      <c r="N2864" s="47">
        <f>+PGSales!$L2864*PGSales!$M2864</f>
        <v>150</v>
      </c>
    </row>
    <row r="2865" spans="1:14" hidden="1" x14ac:dyDescent="0.25">
      <c r="A2865" s="77">
        <f t="shared" si="84"/>
        <v>2025</v>
      </c>
      <c r="B2865" s="77">
        <f t="shared" si="85"/>
        <v>2</v>
      </c>
      <c r="C2865" s="73">
        <v>45695</v>
      </c>
      <c r="D2865" s="68" t="s">
        <v>70</v>
      </c>
      <c r="E2865" s="48">
        <v>124</v>
      </c>
      <c r="F2865" s="69" t="str">
        <f>VLOOKUP(E2865,Customer[],2,FALSE)</f>
        <v>124 Store</v>
      </c>
      <c r="G2865" s="69" t="str">
        <f>VLOOKUP(E2865,Customer[],3,FALSE)</f>
        <v>Padamyar Rd</v>
      </c>
      <c r="H2865" s="69" t="str">
        <f>VLOOKUP(E2865,Customer[],4,FALSE)</f>
        <v>Hlaing Thar Yar</v>
      </c>
      <c r="I2865" s="48" t="s">
        <v>117</v>
      </c>
      <c r="J2865" s="70" t="str">
        <f>VLOOKUP(I2865,PGStock[],2,FALSE)</f>
        <v>ဒဂုံမန်ကျည်း ကော်ဗူး (1 Liter)</v>
      </c>
      <c r="K2865" s="71">
        <f>VLOOKUP(I2865,PGStock[],3,FALSE)</f>
        <v>1</v>
      </c>
      <c r="L2865" s="47">
        <v>1</v>
      </c>
      <c r="M2865" s="47">
        <f>VLOOKUP(I2865,PGStock[],6,FALSE)</f>
        <v>100</v>
      </c>
      <c r="N2865" s="47">
        <f>+PGSales!$L2865*PGSales!$M2865</f>
        <v>100</v>
      </c>
    </row>
    <row r="2866" spans="1:14" hidden="1" x14ac:dyDescent="0.25">
      <c r="A2866" s="77">
        <f t="shared" si="84"/>
        <v>2025</v>
      </c>
      <c r="B2866" s="77">
        <f t="shared" si="85"/>
        <v>2</v>
      </c>
      <c r="C2866" s="73">
        <v>45695</v>
      </c>
      <c r="D2866" s="68" t="s">
        <v>70</v>
      </c>
      <c r="E2866" s="48">
        <v>124</v>
      </c>
      <c r="F2866" s="69" t="str">
        <f>VLOOKUP(E2866,Customer[],2,FALSE)</f>
        <v>124 Store</v>
      </c>
      <c r="G2866" s="69" t="str">
        <f>VLOOKUP(E2866,Customer[],3,FALSE)</f>
        <v>Padamyar Rd</v>
      </c>
      <c r="H2866" s="69" t="str">
        <f>VLOOKUP(E2866,Customer[],4,FALSE)</f>
        <v>Hlaing Thar Yar</v>
      </c>
      <c r="I2866" s="48" t="s">
        <v>25</v>
      </c>
      <c r="J2866" s="70" t="str">
        <f>VLOOKUP(I2866,PGStock[],2,FALSE)</f>
        <v>Columbus Super Red Smooth 350 Ml</v>
      </c>
      <c r="K2866" s="71">
        <f>VLOOKUP(I2866,PGStock[],3,FALSE)</f>
        <v>0.35</v>
      </c>
      <c r="L2866" s="47">
        <v>3</v>
      </c>
      <c r="M2866" s="47">
        <f>VLOOKUP(I2866,PGStock[],6,FALSE)</f>
        <v>150</v>
      </c>
      <c r="N2866" s="47">
        <f>+PGSales!$L2866*PGSales!$M2866</f>
        <v>450</v>
      </c>
    </row>
    <row r="2867" spans="1:14" hidden="1" x14ac:dyDescent="0.25">
      <c r="A2867" s="77">
        <f t="shared" si="84"/>
        <v>2025</v>
      </c>
      <c r="B2867" s="77">
        <f t="shared" si="85"/>
        <v>2</v>
      </c>
      <c r="C2867" s="73">
        <v>45695</v>
      </c>
      <c r="D2867" s="68" t="s">
        <v>70</v>
      </c>
      <c r="E2867" s="48">
        <v>124</v>
      </c>
      <c r="F2867" s="69" t="str">
        <f>VLOOKUP(E2867,Customer[],2,FALSE)</f>
        <v>124 Store</v>
      </c>
      <c r="G2867" s="69" t="str">
        <f>VLOOKUP(E2867,Customer[],3,FALSE)</f>
        <v>Padamyar Rd</v>
      </c>
      <c r="H2867" s="69" t="str">
        <f>VLOOKUP(E2867,Customer[],4,FALSE)</f>
        <v>Hlaing Thar Yar</v>
      </c>
      <c r="I2867" s="48" t="s">
        <v>18</v>
      </c>
      <c r="J2867" s="70" t="str">
        <f>VLOOKUP(I2867,PGStock[],2,FALSE)</f>
        <v>Formula Rum 350ml</v>
      </c>
      <c r="K2867" s="71">
        <f>VLOOKUP(I2867,PGStock[],3,FALSE)</f>
        <v>0.35</v>
      </c>
      <c r="L2867" s="47">
        <v>3</v>
      </c>
      <c r="M2867" s="47">
        <f>VLOOKUP(I2867,PGStock[],6,FALSE)</f>
        <v>150</v>
      </c>
      <c r="N2867" s="47">
        <f>+PGSales!$L2867*PGSales!$M2867</f>
        <v>450</v>
      </c>
    </row>
    <row r="2868" spans="1:14" hidden="1" x14ac:dyDescent="0.25">
      <c r="A2868" s="77">
        <f t="shared" si="84"/>
        <v>2025</v>
      </c>
      <c r="B2868" s="77">
        <f t="shared" si="85"/>
        <v>2</v>
      </c>
      <c r="C2868" s="73">
        <v>45695</v>
      </c>
      <c r="D2868" s="68" t="s">
        <v>367</v>
      </c>
      <c r="E2868" s="48" t="s">
        <v>467</v>
      </c>
      <c r="F2868" s="69" t="str">
        <f>VLOOKUP(E2868,Customer[],2,FALSE)</f>
        <v>ANT Store</v>
      </c>
      <c r="G2868" s="69" t="str">
        <f>VLOOKUP(E2868,Customer[],3,FALSE)</f>
        <v>Sake kan Thar Rd</v>
      </c>
      <c r="H2868" s="69" t="str">
        <f>VLOOKUP(E2868,Customer[],4,FALSE)</f>
        <v>Hlaing Thar Yar</v>
      </c>
      <c r="I2868" s="48" t="s">
        <v>117</v>
      </c>
      <c r="J2868" s="70" t="str">
        <f>VLOOKUP(I2868,PGStock[],2,FALSE)</f>
        <v>ဒဂုံမန်ကျည်း ကော်ဗူး (1 Liter)</v>
      </c>
      <c r="K2868" s="71">
        <f>VLOOKUP(I2868,PGStock[],3,FALSE)</f>
        <v>1</v>
      </c>
      <c r="L2868" s="47">
        <v>3</v>
      </c>
      <c r="M2868" s="47">
        <f>VLOOKUP(I2868,PGStock[],6,FALSE)</f>
        <v>100</v>
      </c>
      <c r="N2868" s="47">
        <f>+PGSales!$L2868*PGSales!$M2868</f>
        <v>300</v>
      </c>
    </row>
    <row r="2869" spans="1:14" hidden="1" x14ac:dyDescent="0.25">
      <c r="A2869" s="77">
        <f t="shared" si="84"/>
        <v>2025</v>
      </c>
      <c r="B2869" s="77">
        <f t="shared" si="85"/>
        <v>2</v>
      </c>
      <c r="C2869" s="73">
        <v>45695</v>
      </c>
      <c r="D2869" s="68" t="s">
        <v>367</v>
      </c>
      <c r="E2869" s="48" t="s">
        <v>467</v>
      </c>
      <c r="F2869" s="69" t="str">
        <f>VLOOKUP(E2869,Customer[],2,FALSE)</f>
        <v>ANT Store</v>
      </c>
      <c r="G2869" s="69" t="str">
        <f>VLOOKUP(E2869,Customer[],3,FALSE)</f>
        <v>Sake kan Thar Rd</v>
      </c>
      <c r="H2869" s="69" t="str">
        <f>VLOOKUP(E2869,Customer[],4,FALSE)</f>
        <v>Hlaing Thar Yar</v>
      </c>
      <c r="I2869" s="48" t="s">
        <v>18</v>
      </c>
      <c r="J2869" s="70" t="str">
        <f>VLOOKUP(I2869,PGStock[],2,FALSE)</f>
        <v>Formula Rum 350ml</v>
      </c>
      <c r="K2869" s="71">
        <f>VLOOKUP(I2869,PGStock[],3,FALSE)</f>
        <v>0.35</v>
      </c>
      <c r="L2869" s="47">
        <v>2</v>
      </c>
      <c r="M2869" s="47">
        <f>VLOOKUP(I2869,PGStock[],6,FALSE)</f>
        <v>150</v>
      </c>
      <c r="N2869" s="47">
        <f>+PGSales!$L2869*PGSales!$M2869</f>
        <v>300</v>
      </c>
    </row>
    <row r="2870" spans="1:14" hidden="1" x14ac:dyDescent="0.25">
      <c r="A2870" s="77">
        <f t="shared" si="84"/>
        <v>2025</v>
      </c>
      <c r="B2870" s="77">
        <f t="shared" si="85"/>
        <v>2</v>
      </c>
      <c r="C2870" s="73">
        <v>45695</v>
      </c>
      <c r="D2870" s="68" t="s">
        <v>4</v>
      </c>
      <c r="E2870" s="48" t="s">
        <v>525</v>
      </c>
      <c r="F2870" s="69" t="str">
        <f>VLOOKUP(E2870,Customer[],2,FALSE)</f>
        <v>Take Nay Wone</v>
      </c>
      <c r="G2870" s="69" t="str">
        <f>VLOOKUP(E2870,Customer[],3,FALSE)</f>
        <v>Sake kan Thar Rd</v>
      </c>
      <c r="H2870" s="69" t="str">
        <f>VLOOKUP(E2870,Customer[],4,FALSE)</f>
        <v>Hlaing Thar Yar</v>
      </c>
      <c r="I2870" s="48" t="s">
        <v>20</v>
      </c>
      <c r="J2870" s="70" t="str">
        <f>VLOOKUP(I2870,PGStock[],2,FALSE)</f>
        <v>Formula Rum 700ml</v>
      </c>
      <c r="K2870" s="71">
        <f>VLOOKUP(I2870,PGStock[],3,FALSE)</f>
        <v>0.7</v>
      </c>
      <c r="L2870" s="47">
        <v>1</v>
      </c>
      <c r="M2870" s="47">
        <f>VLOOKUP(I2870,PGStock[],6,FALSE)</f>
        <v>200</v>
      </c>
      <c r="N2870" s="47">
        <f>+PGSales!$L2870*PGSales!$M2870</f>
        <v>200</v>
      </c>
    </row>
    <row r="2871" spans="1:14" hidden="1" x14ac:dyDescent="0.25">
      <c r="A2871" s="77">
        <f t="shared" si="84"/>
        <v>2025</v>
      </c>
      <c r="B2871" s="77">
        <f t="shared" si="85"/>
        <v>2</v>
      </c>
      <c r="C2871" s="73">
        <v>45695</v>
      </c>
      <c r="D2871" s="68" t="s">
        <v>4</v>
      </c>
      <c r="E2871" s="48" t="s">
        <v>525</v>
      </c>
      <c r="F2871" s="69" t="str">
        <f>VLOOKUP(E2871,Customer[],2,FALSE)</f>
        <v>Take Nay Wone</v>
      </c>
      <c r="G2871" s="69" t="str">
        <f>VLOOKUP(E2871,Customer[],3,FALSE)</f>
        <v>Sake kan Thar Rd</v>
      </c>
      <c r="H2871" s="69" t="str">
        <f>VLOOKUP(E2871,Customer[],4,FALSE)</f>
        <v>Hlaing Thar Yar</v>
      </c>
      <c r="I2871" s="48" t="s">
        <v>18</v>
      </c>
      <c r="J2871" s="70" t="str">
        <f>VLOOKUP(I2871,PGStock[],2,FALSE)</f>
        <v>Formula Rum 350ml</v>
      </c>
      <c r="K2871" s="71">
        <f>VLOOKUP(I2871,PGStock[],3,FALSE)</f>
        <v>0.35</v>
      </c>
      <c r="L2871" s="47">
        <v>4</v>
      </c>
      <c r="M2871" s="47">
        <f>VLOOKUP(I2871,PGStock[],6,FALSE)</f>
        <v>150</v>
      </c>
      <c r="N2871" s="47">
        <f>+PGSales!$L2871*PGSales!$M2871</f>
        <v>600</v>
      </c>
    </row>
    <row r="2872" spans="1:14" hidden="1" x14ac:dyDescent="0.25">
      <c r="A2872" s="77">
        <f t="shared" si="84"/>
        <v>2025</v>
      </c>
      <c r="B2872" s="77">
        <f t="shared" si="85"/>
        <v>2</v>
      </c>
      <c r="C2872" s="73">
        <v>45695</v>
      </c>
      <c r="D2872" s="68" t="s">
        <v>131</v>
      </c>
      <c r="E2872" s="48" t="s">
        <v>468</v>
      </c>
      <c r="F2872" s="69" t="str">
        <f>VLOOKUP(E2872,Customer[],2,FALSE)</f>
        <v>Zaw</v>
      </c>
      <c r="G2872" s="69" t="str">
        <f>VLOOKUP(E2872,Customer[],3,FALSE)</f>
        <v>Kyan Sitt Thar Rd</v>
      </c>
      <c r="H2872" s="69" t="str">
        <f>VLOOKUP(E2872,Customer[],4,FALSE)</f>
        <v>Hlaing Thar Yar</v>
      </c>
      <c r="I2872" s="48" t="s">
        <v>25</v>
      </c>
      <c r="J2872" s="70" t="str">
        <f>VLOOKUP(I2872,PGStock[],2,FALSE)</f>
        <v>Columbus Super Red Smooth 350 Ml</v>
      </c>
      <c r="K2872" s="71">
        <f>VLOOKUP(I2872,PGStock[],3,FALSE)</f>
        <v>0.35</v>
      </c>
      <c r="L2872" s="47">
        <v>1</v>
      </c>
      <c r="M2872" s="47">
        <f>VLOOKUP(I2872,PGStock[],6,FALSE)</f>
        <v>150</v>
      </c>
      <c r="N2872" s="47">
        <f>+PGSales!$L2872*PGSales!$M2872</f>
        <v>150</v>
      </c>
    </row>
    <row r="2873" spans="1:14" hidden="1" x14ac:dyDescent="0.25">
      <c r="A2873" s="77">
        <f t="shared" si="84"/>
        <v>2025</v>
      </c>
      <c r="B2873" s="77">
        <f t="shared" si="85"/>
        <v>2</v>
      </c>
      <c r="C2873" s="73">
        <v>45695</v>
      </c>
      <c r="D2873" s="68" t="s">
        <v>131</v>
      </c>
      <c r="E2873" s="48" t="s">
        <v>468</v>
      </c>
      <c r="F2873" s="69" t="str">
        <f>VLOOKUP(E2873,Customer[],2,FALSE)</f>
        <v>Zaw</v>
      </c>
      <c r="G2873" s="69" t="str">
        <f>VLOOKUP(E2873,Customer[],3,FALSE)</f>
        <v>Kyan Sitt Thar Rd</v>
      </c>
      <c r="H2873" s="69" t="str">
        <f>VLOOKUP(E2873,Customer[],4,FALSE)</f>
        <v>Hlaing Thar Yar</v>
      </c>
      <c r="I2873" s="48" t="s">
        <v>23</v>
      </c>
      <c r="J2873" s="70" t="str">
        <f>VLOOKUP(I2873,PGStock[],2,FALSE)</f>
        <v>Columbus Super Red Smooth 175 Ml</v>
      </c>
      <c r="K2873" s="71">
        <f>VLOOKUP(I2873,PGStock[],3,FALSE)</f>
        <v>0.17499999999999999</v>
      </c>
      <c r="L2873" s="47">
        <v>1</v>
      </c>
      <c r="M2873" s="47">
        <f>VLOOKUP(I2873,PGStock[],6,FALSE)</f>
        <v>100</v>
      </c>
      <c r="N2873" s="47">
        <f>+PGSales!$L2873*PGSales!$M2873</f>
        <v>100</v>
      </c>
    </row>
    <row r="2874" spans="1:14" hidden="1" x14ac:dyDescent="0.25">
      <c r="A2874" s="77">
        <f t="shared" si="84"/>
        <v>2025</v>
      </c>
      <c r="B2874" s="77">
        <f t="shared" si="85"/>
        <v>2</v>
      </c>
      <c r="C2874" s="73">
        <v>45695</v>
      </c>
      <c r="D2874" s="68" t="s">
        <v>131</v>
      </c>
      <c r="E2874" s="48" t="s">
        <v>468</v>
      </c>
      <c r="F2874" s="69" t="str">
        <f>VLOOKUP(E2874,Customer[],2,FALSE)</f>
        <v>Zaw</v>
      </c>
      <c r="G2874" s="69" t="str">
        <f>VLOOKUP(E2874,Customer[],3,FALSE)</f>
        <v>Kyan Sitt Thar Rd</v>
      </c>
      <c r="H2874" s="69" t="str">
        <f>VLOOKUP(E2874,Customer[],4,FALSE)</f>
        <v>Hlaing Thar Yar</v>
      </c>
      <c r="I2874" s="48" t="s">
        <v>18</v>
      </c>
      <c r="J2874" s="70" t="str">
        <f>VLOOKUP(I2874,PGStock[],2,FALSE)</f>
        <v>Formula Rum 350ml</v>
      </c>
      <c r="K2874" s="71">
        <f>VLOOKUP(I2874,PGStock[],3,FALSE)</f>
        <v>0.35</v>
      </c>
      <c r="L2874" s="47">
        <v>1</v>
      </c>
      <c r="M2874" s="47">
        <f>VLOOKUP(I2874,PGStock[],6,FALSE)</f>
        <v>150</v>
      </c>
      <c r="N2874" s="47">
        <f>+PGSales!$L2874*PGSales!$M2874</f>
        <v>150</v>
      </c>
    </row>
    <row r="2875" spans="1:14" hidden="1" x14ac:dyDescent="0.25">
      <c r="A2875" s="77">
        <f t="shared" si="84"/>
        <v>2025</v>
      </c>
      <c r="B2875" s="77">
        <f t="shared" si="85"/>
        <v>2</v>
      </c>
      <c r="C2875" s="73">
        <v>45695</v>
      </c>
      <c r="D2875" s="68" t="s">
        <v>72</v>
      </c>
      <c r="E2875" s="48" t="s">
        <v>469</v>
      </c>
      <c r="F2875" s="69" t="str">
        <f>VLOOKUP(E2875,Customer[],2,FALSE)</f>
        <v>Nay La</v>
      </c>
      <c r="G2875" s="69" t="str">
        <f>VLOOKUP(E2875,Customer[],3,FALSE)</f>
        <v>Kyan Sitt Thar Rd</v>
      </c>
      <c r="H2875" s="69" t="str">
        <f>VLOOKUP(E2875,Customer[],4,FALSE)</f>
        <v>Hlaing Thar Yar</v>
      </c>
      <c r="I2875" s="48" t="s">
        <v>117</v>
      </c>
      <c r="J2875" s="70" t="str">
        <f>VLOOKUP(I2875,PGStock[],2,FALSE)</f>
        <v>ဒဂုံမန်ကျည်း ကော်ဗူး (1 Liter)</v>
      </c>
      <c r="K2875" s="71">
        <f>VLOOKUP(I2875,PGStock[],3,FALSE)</f>
        <v>1</v>
      </c>
      <c r="L2875" s="47">
        <v>6</v>
      </c>
      <c r="M2875" s="47">
        <f>VLOOKUP(I2875,PGStock[],6,FALSE)</f>
        <v>100</v>
      </c>
      <c r="N2875" s="47">
        <f>+PGSales!$L2875*PGSales!$M2875</f>
        <v>600</v>
      </c>
    </row>
    <row r="2876" spans="1:14" hidden="1" x14ac:dyDescent="0.25">
      <c r="A2876" s="77">
        <f t="shared" si="84"/>
        <v>2025</v>
      </c>
      <c r="B2876" s="77">
        <f t="shared" si="85"/>
        <v>2</v>
      </c>
      <c r="C2876" s="73">
        <v>45695</v>
      </c>
      <c r="D2876" s="68" t="s">
        <v>72</v>
      </c>
      <c r="E2876" s="48" t="s">
        <v>469</v>
      </c>
      <c r="F2876" s="69" t="str">
        <f>VLOOKUP(E2876,Customer[],2,FALSE)</f>
        <v>Nay La</v>
      </c>
      <c r="G2876" s="69" t="str">
        <f>VLOOKUP(E2876,Customer[],3,FALSE)</f>
        <v>Kyan Sitt Thar Rd</v>
      </c>
      <c r="H2876" s="69" t="str">
        <f>VLOOKUP(E2876,Customer[],4,FALSE)</f>
        <v>Hlaing Thar Yar</v>
      </c>
      <c r="I2876" s="48" t="s">
        <v>25</v>
      </c>
      <c r="J2876" s="70" t="str">
        <f>VLOOKUP(I2876,PGStock[],2,FALSE)</f>
        <v>Columbus Super Red Smooth 350 Ml</v>
      </c>
      <c r="K2876" s="71">
        <f>VLOOKUP(I2876,PGStock[],3,FALSE)</f>
        <v>0.35</v>
      </c>
      <c r="L2876" s="47">
        <v>4</v>
      </c>
      <c r="M2876" s="47">
        <f>VLOOKUP(I2876,PGStock[],6,FALSE)</f>
        <v>150</v>
      </c>
      <c r="N2876" s="47">
        <f>+PGSales!$L2876*PGSales!$M2876</f>
        <v>600</v>
      </c>
    </row>
    <row r="2877" spans="1:14" hidden="1" x14ac:dyDescent="0.25">
      <c r="A2877" s="77">
        <f t="shared" si="84"/>
        <v>2025</v>
      </c>
      <c r="B2877" s="77">
        <f t="shared" si="85"/>
        <v>2</v>
      </c>
      <c r="C2877" s="73">
        <v>45695</v>
      </c>
      <c r="D2877" s="68" t="s">
        <v>72</v>
      </c>
      <c r="E2877" s="48" t="s">
        <v>469</v>
      </c>
      <c r="F2877" s="69" t="str">
        <f>VLOOKUP(E2877,Customer[],2,FALSE)</f>
        <v>Nay La</v>
      </c>
      <c r="G2877" s="69" t="str">
        <f>VLOOKUP(E2877,Customer[],3,FALSE)</f>
        <v>Kyan Sitt Thar Rd</v>
      </c>
      <c r="H2877" s="69" t="str">
        <f>VLOOKUP(E2877,Customer[],4,FALSE)</f>
        <v>Hlaing Thar Yar</v>
      </c>
      <c r="I2877" s="48" t="s">
        <v>18</v>
      </c>
      <c r="J2877" s="70" t="str">
        <f>VLOOKUP(I2877,PGStock[],2,FALSE)</f>
        <v>Formula Rum 350ml</v>
      </c>
      <c r="K2877" s="71">
        <f>VLOOKUP(I2877,PGStock[],3,FALSE)</f>
        <v>0.35</v>
      </c>
      <c r="L2877" s="47">
        <v>10</v>
      </c>
      <c r="M2877" s="47">
        <f>VLOOKUP(I2877,PGStock[],6,FALSE)</f>
        <v>150</v>
      </c>
      <c r="N2877" s="47">
        <f>+PGSales!$L2877*PGSales!$M2877</f>
        <v>1500</v>
      </c>
    </row>
    <row r="2878" spans="1:14" hidden="1" x14ac:dyDescent="0.25">
      <c r="A2878" s="77">
        <f t="shared" si="84"/>
        <v>2025</v>
      </c>
      <c r="B2878" s="77">
        <f t="shared" si="85"/>
        <v>2</v>
      </c>
      <c r="C2878" s="73">
        <v>45695</v>
      </c>
      <c r="D2878" s="68" t="s">
        <v>74</v>
      </c>
      <c r="E2878" s="48" t="s">
        <v>470</v>
      </c>
      <c r="F2878" s="69" t="str">
        <f>VLOOKUP(E2878,Customer[],2,FALSE)</f>
        <v>Yar Pyae San</v>
      </c>
      <c r="G2878" s="69" t="str">
        <f>VLOOKUP(E2878,Customer[],3,FALSE)</f>
        <v xml:space="preserve">Zay Rd </v>
      </c>
      <c r="H2878" s="69" t="str">
        <f>VLOOKUP(E2878,Customer[],4,FALSE)</f>
        <v>Hlaing Thar Yar</v>
      </c>
      <c r="I2878" s="48" t="s">
        <v>18</v>
      </c>
      <c r="J2878" s="70" t="str">
        <f>VLOOKUP(I2878,PGStock[],2,FALSE)</f>
        <v>Formula Rum 350ml</v>
      </c>
      <c r="K2878" s="71">
        <f>VLOOKUP(I2878,PGStock[],3,FALSE)</f>
        <v>0.35</v>
      </c>
      <c r="L2878" s="47">
        <v>2</v>
      </c>
      <c r="M2878" s="47">
        <f>VLOOKUP(I2878,PGStock[],6,FALSE)</f>
        <v>150</v>
      </c>
      <c r="N2878" s="47">
        <f>+PGSales!$L2878*PGSales!$M2878</f>
        <v>300</v>
      </c>
    </row>
    <row r="2879" spans="1:14" hidden="1" x14ac:dyDescent="0.25">
      <c r="A2879" s="77">
        <f t="shared" si="84"/>
        <v>2025</v>
      </c>
      <c r="B2879" s="77">
        <f t="shared" si="85"/>
        <v>2</v>
      </c>
      <c r="C2879" s="73">
        <v>45695</v>
      </c>
      <c r="D2879" s="68" t="s">
        <v>76</v>
      </c>
      <c r="E2879" s="48" t="s">
        <v>527</v>
      </c>
      <c r="F2879" s="69" t="e">
        <f>VLOOKUP(E2879,Customer[],2,FALSE)</f>
        <v>#N/A</v>
      </c>
      <c r="G2879" s="69" t="e">
        <f>VLOOKUP(E2879,Customer[],3,FALSE)</f>
        <v>#N/A</v>
      </c>
      <c r="H2879" s="69" t="e">
        <f>VLOOKUP(E2879,Customer[],4,FALSE)</f>
        <v>#N/A</v>
      </c>
      <c r="I2879" s="48" t="s">
        <v>18</v>
      </c>
      <c r="J2879" s="70" t="str">
        <f>VLOOKUP(I2879,PGStock[],2,FALSE)</f>
        <v>Formula Rum 350ml</v>
      </c>
      <c r="K2879" s="71">
        <f>VLOOKUP(I2879,PGStock[],3,FALSE)</f>
        <v>0.35</v>
      </c>
      <c r="L2879" s="47">
        <v>2</v>
      </c>
      <c r="M2879" s="47">
        <f>VLOOKUP(I2879,PGStock[],6,FALSE)</f>
        <v>150</v>
      </c>
      <c r="N2879" s="47">
        <f>+PGSales!$L2879*PGSales!$M2879</f>
        <v>300</v>
      </c>
    </row>
    <row r="2880" spans="1:14" hidden="1" x14ac:dyDescent="0.25">
      <c r="A2880" s="77">
        <f t="shared" si="84"/>
        <v>2025</v>
      </c>
      <c r="B2880" s="77">
        <f t="shared" si="85"/>
        <v>2</v>
      </c>
      <c r="C2880" s="73">
        <v>45696</v>
      </c>
      <c r="D2880" s="68" t="s">
        <v>60</v>
      </c>
      <c r="E2880" s="48">
        <v>29</v>
      </c>
      <c r="F2880" s="69">
        <f>VLOOKUP(E2880,Customer[],2,FALSE)</f>
        <v>29</v>
      </c>
      <c r="G2880" s="69" t="str">
        <f>VLOOKUP(E2880,Customer[],3,FALSE)</f>
        <v xml:space="preserve">Lan Thit Lan </v>
      </c>
      <c r="H2880" s="69" t="str">
        <f>VLOOKUP(E2880,Customer[],4,FALSE)</f>
        <v>Htauk kyant</v>
      </c>
      <c r="I2880" s="48" t="s">
        <v>27</v>
      </c>
      <c r="J2880" s="70" t="str">
        <f>VLOOKUP(I2880,PGStock[],2,FALSE)</f>
        <v>Columbus Super Red Smooth 700 Ml</v>
      </c>
      <c r="K2880" s="71">
        <f>VLOOKUP(I2880,PGStock[],3,FALSE)</f>
        <v>0.7</v>
      </c>
      <c r="L2880" s="47">
        <v>1</v>
      </c>
      <c r="M2880" s="47">
        <f>VLOOKUP(I2880,PGStock[],6,FALSE)</f>
        <v>200</v>
      </c>
      <c r="N2880" s="47">
        <f>+PGSales!$L2880*PGSales!$M2880</f>
        <v>200</v>
      </c>
    </row>
    <row r="2881" spans="1:14" hidden="1" x14ac:dyDescent="0.25">
      <c r="A2881" s="77">
        <f t="shared" si="84"/>
        <v>2025</v>
      </c>
      <c r="B2881" s="77">
        <f t="shared" si="85"/>
        <v>2</v>
      </c>
      <c r="C2881" s="73">
        <v>45696</v>
      </c>
      <c r="D2881" s="68" t="s">
        <v>60</v>
      </c>
      <c r="E2881" s="48">
        <v>29</v>
      </c>
      <c r="F2881" s="69">
        <f>VLOOKUP(E2881,Customer[],2,FALSE)</f>
        <v>29</v>
      </c>
      <c r="G2881" s="69" t="str">
        <f>VLOOKUP(E2881,Customer[],3,FALSE)</f>
        <v xml:space="preserve">Lan Thit Lan </v>
      </c>
      <c r="H2881" s="69" t="str">
        <f>VLOOKUP(E2881,Customer[],4,FALSE)</f>
        <v>Htauk kyant</v>
      </c>
      <c r="I2881" s="48" t="s">
        <v>25</v>
      </c>
      <c r="J2881" s="70" t="str">
        <f>VLOOKUP(I2881,PGStock[],2,FALSE)</f>
        <v>Columbus Super Red Smooth 350 Ml</v>
      </c>
      <c r="K2881" s="71">
        <f>VLOOKUP(I2881,PGStock[],3,FALSE)</f>
        <v>0.35</v>
      </c>
      <c r="L2881" s="47">
        <v>5</v>
      </c>
      <c r="M2881" s="47">
        <f>VLOOKUP(I2881,PGStock[],6,FALSE)</f>
        <v>150</v>
      </c>
      <c r="N2881" s="47">
        <f>+PGSales!$L2881*PGSales!$M2881</f>
        <v>750</v>
      </c>
    </row>
    <row r="2882" spans="1:14" hidden="1" x14ac:dyDescent="0.25">
      <c r="A2882" s="77">
        <f t="shared" si="84"/>
        <v>2025</v>
      </c>
      <c r="B2882" s="77">
        <f t="shared" si="85"/>
        <v>2</v>
      </c>
      <c r="C2882" s="73">
        <v>45696</v>
      </c>
      <c r="D2882" s="68" t="s">
        <v>60</v>
      </c>
      <c r="E2882" s="48">
        <v>29</v>
      </c>
      <c r="F2882" s="69">
        <f>VLOOKUP(E2882,Customer[],2,FALSE)</f>
        <v>29</v>
      </c>
      <c r="G2882" s="69" t="str">
        <f>VLOOKUP(E2882,Customer[],3,FALSE)</f>
        <v xml:space="preserve">Lan Thit Lan </v>
      </c>
      <c r="H2882" s="69" t="str">
        <f>VLOOKUP(E2882,Customer[],4,FALSE)</f>
        <v>Htauk kyant</v>
      </c>
      <c r="I2882" s="48" t="s">
        <v>23</v>
      </c>
      <c r="J2882" s="70" t="str">
        <f>VLOOKUP(I2882,PGStock[],2,FALSE)</f>
        <v>Columbus Super Red Smooth 175 Ml</v>
      </c>
      <c r="K2882" s="71">
        <f>VLOOKUP(I2882,PGStock[],3,FALSE)</f>
        <v>0.17499999999999999</v>
      </c>
      <c r="L2882" s="47">
        <v>1</v>
      </c>
      <c r="M2882" s="47">
        <f>VLOOKUP(I2882,PGStock[],6,FALSE)</f>
        <v>100</v>
      </c>
      <c r="N2882" s="47">
        <f>+PGSales!$L2882*PGSales!$M2882</f>
        <v>100</v>
      </c>
    </row>
    <row r="2883" spans="1:14" hidden="1" x14ac:dyDescent="0.25">
      <c r="A2883" s="77">
        <f t="shared" si="84"/>
        <v>2025</v>
      </c>
      <c r="B2883" s="77">
        <f t="shared" si="85"/>
        <v>2</v>
      </c>
      <c r="C2883" s="73">
        <v>45696</v>
      </c>
      <c r="D2883" s="68" t="s">
        <v>60</v>
      </c>
      <c r="E2883" s="48">
        <v>29</v>
      </c>
      <c r="F2883" s="69">
        <f>VLOOKUP(E2883,Customer[],2,FALSE)</f>
        <v>29</v>
      </c>
      <c r="G2883" s="69" t="str">
        <f>VLOOKUP(E2883,Customer[],3,FALSE)</f>
        <v xml:space="preserve">Lan Thit Lan </v>
      </c>
      <c r="H2883" s="69" t="str">
        <f>VLOOKUP(E2883,Customer[],4,FALSE)</f>
        <v>Htauk kyant</v>
      </c>
      <c r="I2883" s="48" t="s">
        <v>18</v>
      </c>
      <c r="J2883" s="70" t="str">
        <f>VLOOKUP(I2883,PGStock[],2,FALSE)</f>
        <v>Formula Rum 350ml</v>
      </c>
      <c r="K2883" s="71">
        <f>VLOOKUP(I2883,PGStock[],3,FALSE)</f>
        <v>0.35</v>
      </c>
      <c r="L2883" s="47">
        <v>6</v>
      </c>
      <c r="M2883" s="47">
        <f>VLOOKUP(I2883,PGStock[],6,FALSE)</f>
        <v>150</v>
      </c>
      <c r="N2883" s="47">
        <f>+PGSales!$L2883*PGSales!$M2883</f>
        <v>900</v>
      </c>
    </row>
    <row r="2884" spans="1:14" hidden="1" x14ac:dyDescent="0.25">
      <c r="A2884" s="77">
        <f t="shared" si="84"/>
        <v>2025</v>
      </c>
      <c r="B2884" s="77">
        <f t="shared" si="85"/>
        <v>2</v>
      </c>
      <c r="C2884" s="73">
        <v>45696</v>
      </c>
      <c r="D2884" s="68" t="s">
        <v>64</v>
      </c>
      <c r="E2884" s="48" t="s">
        <v>512</v>
      </c>
      <c r="F2884" s="69" t="str">
        <f>VLOOKUP(E2884,Customer[],2,FALSE)</f>
        <v>Moe Thounk Pan</v>
      </c>
      <c r="G2884" s="69" t="str">
        <f>VLOOKUP(E2884,Customer[],3,FALSE)</f>
        <v>Mya Yatu Sd</v>
      </c>
      <c r="H2884" s="69" t="str">
        <f>VLOOKUP(E2884,Customer[],4,FALSE)</f>
        <v>Htauk kyant</v>
      </c>
      <c r="I2884" s="48" t="s">
        <v>23</v>
      </c>
      <c r="J2884" s="70" t="str">
        <f>VLOOKUP(I2884,PGStock[],2,FALSE)</f>
        <v>Columbus Super Red Smooth 175 Ml</v>
      </c>
      <c r="K2884" s="71">
        <f>VLOOKUP(I2884,PGStock[],3,FALSE)</f>
        <v>0.17499999999999999</v>
      </c>
      <c r="L2884" s="47">
        <v>4</v>
      </c>
      <c r="M2884" s="47">
        <f>VLOOKUP(I2884,PGStock[],6,FALSE)</f>
        <v>100</v>
      </c>
      <c r="N2884" s="47">
        <f>+PGSales!$L2884*PGSales!$M2884</f>
        <v>400</v>
      </c>
    </row>
    <row r="2885" spans="1:14" hidden="1" x14ac:dyDescent="0.25">
      <c r="A2885" s="77">
        <f t="shared" si="84"/>
        <v>2025</v>
      </c>
      <c r="B2885" s="77">
        <f t="shared" si="85"/>
        <v>2</v>
      </c>
      <c r="C2885" s="73">
        <v>45696</v>
      </c>
      <c r="D2885" s="68" t="s">
        <v>64</v>
      </c>
      <c r="E2885" s="48" t="s">
        <v>512</v>
      </c>
      <c r="F2885" s="69" t="str">
        <f>VLOOKUP(E2885,Customer[],2,FALSE)</f>
        <v>Moe Thounk Pan</v>
      </c>
      <c r="G2885" s="69" t="str">
        <f>VLOOKUP(E2885,Customer[],3,FALSE)</f>
        <v>Mya Yatu Sd</v>
      </c>
      <c r="H2885" s="69" t="str">
        <f>VLOOKUP(E2885,Customer[],4,FALSE)</f>
        <v>Htauk kyant</v>
      </c>
      <c r="I2885" s="48" t="s">
        <v>18</v>
      </c>
      <c r="J2885" s="70" t="str">
        <f>VLOOKUP(I2885,PGStock[],2,FALSE)</f>
        <v>Formula Rum 350ml</v>
      </c>
      <c r="K2885" s="71">
        <f>VLOOKUP(I2885,PGStock[],3,FALSE)</f>
        <v>0.35</v>
      </c>
      <c r="L2885" s="47">
        <v>5</v>
      </c>
      <c r="M2885" s="47">
        <f>VLOOKUP(I2885,PGStock[],6,FALSE)</f>
        <v>150</v>
      </c>
      <c r="N2885" s="47">
        <f>+PGSales!$L2885*PGSales!$M2885</f>
        <v>750</v>
      </c>
    </row>
    <row r="2886" spans="1:14" hidden="1" x14ac:dyDescent="0.25">
      <c r="A2886" s="77">
        <f t="shared" si="84"/>
        <v>2025</v>
      </c>
      <c r="B2886" s="77">
        <f t="shared" si="85"/>
        <v>2</v>
      </c>
      <c r="C2886" s="73">
        <v>45696</v>
      </c>
      <c r="D2886" s="68" t="s">
        <v>58</v>
      </c>
      <c r="E2886" s="48" t="s">
        <v>513</v>
      </c>
      <c r="F2886" s="69" t="str">
        <f>VLOOKUP(E2886,Customer[],2,FALSE)</f>
        <v>La Ware Thant</v>
      </c>
      <c r="G2886" s="69" t="str">
        <f>VLOOKUP(E2886,Customer[],3,FALSE)</f>
        <v>Kar ya Sd</v>
      </c>
      <c r="H2886" s="69" t="str">
        <f>VLOOKUP(E2886,Customer[],4,FALSE)</f>
        <v>Htauk kyant</v>
      </c>
      <c r="I2886" s="48" t="s">
        <v>25</v>
      </c>
      <c r="J2886" s="70" t="str">
        <f>VLOOKUP(I2886,PGStock[],2,FALSE)</f>
        <v>Columbus Super Red Smooth 350 Ml</v>
      </c>
      <c r="K2886" s="71">
        <f>VLOOKUP(I2886,PGStock[],3,FALSE)</f>
        <v>0.35</v>
      </c>
      <c r="L2886" s="47">
        <v>4</v>
      </c>
      <c r="M2886" s="47">
        <f>VLOOKUP(I2886,PGStock[],6,FALSE)</f>
        <v>150</v>
      </c>
      <c r="N2886" s="47">
        <f>+PGSales!$L2886*PGSales!$M2886</f>
        <v>600</v>
      </c>
    </row>
    <row r="2887" spans="1:14" hidden="1" x14ac:dyDescent="0.25">
      <c r="A2887" s="77">
        <f t="shared" si="84"/>
        <v>2025</v>
      </c>
      <c r="B2887" s="77">
        <f t="shared" si="85"/>
        <v>2</v>
      </c>
      <c r="C2887" s="73">
        <v>45696</v>
      </c>
      <c r="D2887" s="68" t="s">
        <v>58</v>
      </c>
      <c r="E2887" s="48" t="s">
        <v>513</v>
      </c>
      <c r="F2887" s="69" t="str">
        <f>VLOOKUP(E2887,Customer[],2,FALSE)</f>
        <v>La Ware Thant</v>
      </c>
      <c r="G2887" s="69" t="str">
        <f>VLOOKUP(E2887,Customer[],3,FALSE)</f>
        <v>Kar ya Sd</v>
      </c>
      <c r="H2887" s="69" t="str">
        <f>VLOOKUP(E2887,Customer[],4,FALSE)</f>
        <v>Htauk kyant</v>
      </c>
      <c r="I2887" s="48" t="s">
        <v>23</v>
      </c>
      <c r="J2887" s="70" t="str">
        <f>VLOOKUP(I2887,PGStock[],2,FALSE)</f>
        <v>Columbus Super Red Smooth 175 Ml</v>
      </c>
      <c r="K2887" s="71">
        <f>VLOOKUP(I2887,PGStock[],3,FALSE)</f>
        <v>0.17499999999999999</v>
      </c>
      <c r="L2887" s="47">
        <v>1</v>
      </c>
      <c r="M2887" s="47">
        <f>VLOOKUP(I2887,PGStock[],6,FALSE)</f>
        <v>100</v>
      </c>
      <c r="N2887" s="47">
        <f>+PGSales!$L2887*PGSales!$M2887</f>
        <v>100</v>
      </c>
    </row>
    <row r="2888" spans="1:14" hidden="1" x14ac:dyDescent="0.25">
      <c r="A2888" s="77">
        <f t="shared" si="84"/>
        <v>2025</v>
      </c>
      <c r="B2888" s="77">
        <f t="shared" si="85"/>
        <v>2</v>
      </c>
      <c r="C2888" s="73">
        <v>45696</v>
      </c>
      <c r="D2888" s="68" t="s">
        <v>58</v>
      </c>
      <c r="E2888" s="48" t="s">
        <v>513</v>
      </c>
      <c r="F2888" s="69" t="str">
        <f>VLOOKUP(E2888,Customer[],2,FALSE)</f>
        <v>La Ware Thant</v>
      </c>
      <c r="G2888" s="69" t="str">
        <f>VLOOKUP(E2888,Customer[],3,FALSE)</f>
        <v>Kar ya Sd</v>
      </c>
      <c r="H2888" s="69" t="str">
        <f>VLOOKUP(E2888,Customer[],4,FALSE)</f>
        <v>Htauk kyant</v>
      </c>
      <c r="I2888" s="48" t="s">
        <v>20</v>
      </c>
      <c r="J2888" s="70" t="str">
        <f>VLOOKUP(I2888,PGStock[],2,FALSE)</f>
        <v>Formula Rum 700ml</v>
      </c>
      <c r="K2888" s="71">
        <f>VLOOKUP(I2888,PGStock[],3,FALSE)</f>
        <v>0.7</v>
      </c>
      <c r="L2888" s="47">
        <v>2</v>
      </c>
      <c r="M2888" s="47">
        <f>VLOOKUP(I2888,PGStock[],6,FALSE)</f>
        <v>200</v>
      </c>
      <c r="N2888" s="47">
        <f>+PGSales!$L2888*PGSales!$M2888</f>
        <v>400</v>
      </c>
    </row>
    <row r="2889" spans="1:14" hidden="1" x14ac:dyDescent="0.25">
      <c r="A2889" s="77">
        <f t="shared" si="84"/>
        <v>2025</v>
      </c>
      <c r="B2889" s="77">
        <f t="shared" si="85"/>
        <v>2</v>
      </c>
      <c r="C2889" s="73">
        <v>45696</v>
      </c>
      <c r="D2889" s="68" t="s">
        <v>58</v>
      </c>
      <c r="E2889" s="48" t="s">
        <v>513</v>
      </c>
      <c r="F2889" s="69" t="str">
        <f>VLOOKUP(E2889,Customer[],2,FALSE)</f>
        <v>La Ware Thant</v>
      </c>
      <c r="G2889" s="69" t="str">
        <f>VLOOKUP(E2889,Customer[],3,FALSE)</f>
        <v>Kar ya Sd</v>
      </c>
      <c r="H2889" s="69" t="str">
        <f>VLOOKUP(E2889,Customer[],4,FALSE)</f>
        <v>Htauk kyant</v>
      </c>
      <c r="I2889" s="48" t="s">
        <v>18</v>
      </c>
      <c r="J2889" s="70" t="str">
        <f>VLOOKUP(I2889,PGStock[],2,FALSE)</f>
        <v>Formula Rum 350ml</v>
      </c>
      <c r="K2889" s="71">
        <f>VLOOKUP(I2889,PGStock[],3,FALSE)</f>
        <v>0.35</v>
      </c>
      <c r="L2889" s="47">
        <v>11</v>
      </c>
      <c r="M2889" s="47">
        <f>VLOOKUP(I2889,PGStock[],6,FALSE)</f>
        <v>150</v>
      </c>
      <c r="N2889" s="47">
        <f>+PGSales!$L2889*PGSales!$M2889</f>
        <v>1650</v>
      </c>
    </row>
    <row r="2890" spans="1:14" hidden="1" x14ac:dyDescent="0.25">
      <c r="A2890" s="77">
        <f t="shared" si="84"/>
        <v>2025</v>
      </c>
      <c r="B2890" s="77">
        <f t="shared" si="85"/>
        <v>2</v>
      </c>
      <c r="C2890" s="73">
        <v>45696</v>
      </c>
      <c r="D2890" s="68" t="s">
        <v>62</v>
      </c>
      <c r="E2890" s="48" t="s">
        <v>514</v>
      </c>
      <c r="F2890" s="69" t="str">
        <f>VLOOKUP(E2890,Customer[],2,FALSE)</f>
        <v xml:space="preserve">Lue Gyi Min </v>
      </c>
      <c r="G2890" s="69" t="str">
        <f>VLOOKUP(E2890,Customer[],3,FALSE)</f>
        <v>Bounk Gyi Sd</v>
      </c>
      <c r="H2890" s="69" t="str">
        <f>VLOOKUP(E2890,Customer[],4,FALSE)</f>
        <v>Htauk kyant</v>
      </c>
      <c r="I2890" s="48" t="s">
        <v>27</v>
      </c>
      <c r="J2890" s="70" t="str">
        <f>VLOOKUP(I2890,PGStock[],2,FALSE)</f>
        <v>Columbus Super Red Smooth 700 Ml</v>
      </c>
      <c r="K2890" s="71">
        <f>VLOOKUP(I2890,PGStock[],3,FALSE)</f>
        <v>0.7</v>
      </c>
      <c r="L2890" s="47">
        <v>1</v>
      </c>
      <c r="M2890" s="47">
        <f>VLOOKUP(I2890,PGStock[],6,FALSE)</f>
        <v>200</v>
      </c>
      <c r="N2890" s="47">
        <f>+PGSales!$L2890*PGSales!$M2890</f>
        <v>200</v>
      </c>
    </row>
    <row r="2891" spans="1:14" hidden="1" x14ac:dyDescent="0.25">
      <c r="A2891" s="77">
        <f t="shared" si="84"/>
        <v>2025</v>
      </c>
      <c r="B2891" s="77">
        <f t="shared" si="85"/>
        <v>2</v>
      </c>
      <c r="C2891" s="73">
        <v>45696</v>
      </c>
      <c r="D2891" s="68" t="s">
        <v>62</v>
      </c>
      <c r="E2891" s="48" t="s">
        <v>514</v>
      </c>
      <c r="F2891" s="69" t="str">
        <f>VLOOKUP(E2891,Customer[],2,FALSE)</f>
        <v xml:space="preserve">Lue Gyi Min </v>
      </c>
      <c r="G2891" s="69" t="str">
        <f>VLOOKUP(E2891,Customer[],3,FALSE)</f>
        <v>Bounk Gyi Sd</v>
      </c>
      <c r="H2891" s="69" t="str">
        <f>VLOOKUP(E2891,Customer[],4,FALSE)</f>
        <v>Htauk kyant</v>
      </c>
      <c r="I2891" s="48" t="s">
        <v>25</v>
      </c>
      <c r="J2891" s="70" t="str">
        <f>VLOOKUP(I2891,PGStock[],2,FALSE)</f>
        <v>Columbus Super Red Smooth 350 Ml</v>
      </c>
      <c r="K2891" s="71">
        <f>VLOOKUP(I2891,PGStock[],3,FALSE)</f>
        <v>0.35</v>
      </c>
      <c r="L2891" s="47">
        <v>9</v>
      </c>
      <c r="M2891" s="47">
        <f>VLOOKUP(I2891,PGStock[],6,FALSE)</f>
        <v>150</v>
      </c>
      <c r="N2891" s="47">
        <f>+PGSales!$L2891*PGSales!$M2891</f>
        <v>1350</v>
      </c>
    </row>
    <row r="2892" spans="1:14" hidden="1" x14ac:dyDescent="0.25">
      <c r="A2892" s="77">
        <f t="shared" si="84"/>
        <v>2025</v>
      </c>
      <c r="B2892" s="77">
        <f t="shared" si="85"/>
        <v>2</v>
      </c>
      <c r="C2892" s="73">
        <v>45696</v>
      </c>
      <c r="D2892" s="68" t="s">
        <v>62</v>
      </c>
      <c r="E2892" s="48" t="s">
        <v>514</v>
      </c>
      <c r="F2892" s="69" t="str">
        <f>VLOOKUP(E2892,Customer[],2,FALSE)</f>
        <v xml:space="preserve">Lue Gyi Min </v>
      </c>
      <c r="G2892" s="69" t="str">
        <f>VLOOKUP(E2892,Customer[],3,FALSE)</f>
        <v>Bounk Gyi Sd</v>
      </c>
      <c r="H2892" s="69" t="str">
        <f>VLOOKUP(E2892,Customer[],4,FALSE)</f>
        <v>Htauk kyant</v>
      </c>
      <c r="I2892" s="48" t="s">
        <v>23</v>
      </c>
      <c r="J2892" s="70" t="str">
        <f>VLOOKUP(I2892,PGStock[],2,FALSE)</f>
        <v>Columbus Super Red Smooth 175 Ml</v>
      </c>
      <c r="K2892" s="71">
        <f>VLOOKUP(I2892,PGStock[],3,FALSE)</f>
        <v>0.17499999999999999</v>
      </c>
      <c r="L2892" s="47">
        <v>6</v>
      </c>
      <c r="M2892" s="47">
        <f>VLOOKUP(I2892,PGStock[],6,FALSE)</f>
        <v>100</v>
      </c>
      <c r="N2892" s="47">
        <f>+PGSales!$L2892*PGSales!$M2892</f>
        <v>600</v>
      </c>
    </row>
    <row r="2893" spans="1:14" hidden="1" x14ac:dyDescent="0.25">
      <c r="A2893" s="77">
        <f t="shared" si="84"/>
        <v>2025</v>
      </c>
      <c r="B2893" s="77">
        <f t="shared" si="85"/>
        <v>2</v>
      </c>
      <c r="C2893" s="73">
        <v>45696</v>
      </c>
      <c r="D2893" s="68" t="s">
        <v>62</v>
      </c>
      <c r="E2893" s="48" t="s">
        <v>514</v>
      </c>
      <c r="F2893" s="69" t="str">
        <f>VLOOKUP(E2893,Customer[],2,FALSE)</f>
        <v xml:space="preserve">Lue Gyi Min </v>
      </c>
      <c r="G2893" s="69" t="str">
        <f>VLOOKUP(E2893,Customer[],3,FALSE)</f>
        <v>Bounk Gyi Sd</v>
      </c>
      <c r="H2893" s="69" t="str">
        <f>VLOOKUP(E2893,Customer[],4,FALSE)</f>
        <v>Htauk kyant</v>
      </c>
      <c r="I2893" s="48" t="s">
        <v>20</v>
      </c>
      <c r="J2893" s="70" t="str">
        <f>VLOOKUP(I2893,PGStock[],2,FALSE)</f>
        <v>Formula Rum 700ml</v>
      </c>
      <c r="K2893" s="71">
        <f>VLOOKUP(I2893,PGStock[],3,FALSE)</f>
        <v>0.7</v>
      </c>
      <c r="L2893" s="47">
        <v>1</v>
      </c>
      <c r="M2893" s="47">
        <f>VLOOKUP(I2893,PGStock[],6,FALSE)</f>
        <v>200</v>
      </c>
      <c r="N2893" s="47">
        <f>+PGSales!$L2893*PGSales!$M2893</f>
        <v>200</v>
      </c>
    </row>
    <row r="2894" spans="1:14" hidden="1" x14ac:dyDescent="0.25">
      <c r="A2894" s="77">
        <f t="shared" si="84"/>
        <v>2025</v>
      </c>
      <c r="B2894" s="77">
        <f t="shared" si="85"/>
        <v>2</v>
      </c>
      <c r="C2894" s="73">
        <v>45696</v>
      </c>
      <c r="D2894" s="68" t="s">
        <v>62</v>
      </c>
      <c r="E2894" s="48" t="s">
        <v>514</v>
      </c>
      <c r="F2894" s="69" t="str">
        <f>VLOOKUP(E2894,Customer[],2,FALSE)</f>
        <v xml:space="preserve">Lue Gyi Min </v>
      </c>
      <c r="G2894" s="69" t="str">
        <f>VLOOKUP(E2894,Customer[],3,FALSE)</f>
        <v>Bounk Gyi Sd</v>
      </c>
      <c r="H2894" s="69" t="str">
        <f>VLOOKUP(E2894,Customer[],4,FALSE)</f>
        <v>Htauk kyant</v>
      </c>
      <c r="I2894" s="48" t="s">
        <v>18</v>
      </c>
      <c r="J2894" s="70" t="str">
        <f>VLOOKUP(I2894,PGStock[],2,FALSE)</f>
        <v>Formula Rum 350ml</v>
      </c>
      <c r="K2894" s="71">
        <f>VLOOKUP(I2894,PGStock[],3,FALSE)</f>
        <v>0.35</v>
      </c>
      <c r="L2894" s="47">
        <v>13</v>
      </c>
      <c r="M2894" s="47">
        <f>VLOOKUP(I2894,PGStock[],6,FALSE)</f>
        <v>150</v>
      </c>
      <c r="N2894" s="47">
        <f>+PGSales!$L2894*PGSales!$M2894</f>
        <v>1950</v>
      </c>
    </row>
    <row r="2895" spans="1:14" hidden="1" x14ac:dyDescent="0.25">
      <c r="A2895" s="77">
        <f t="shared" si="84"/>
        <v>2025</v>
      </c>
      <c r="B2895" s="77">
        <f t="shared" si="85"/>
        <v>2</v>
      </c>
      <c r="C2895" s="73">
        <v>45696</v>
      </c>
      <c r="D2895" s="68" t="s">
        <v>66</v>
      </c>
      <c r="E2895" s="48" t="s">
        <v>517</v>
      </c>
      <c r="F2895" s="69" t="str">
        <f>VLOOKUP(E2895,Customer[],2,FALSE)</f>
        <v>Y47</v>
      </c>
      <c r="G2895" s="69" t="str">
        <f>VLOOKUP(E2895,Customer[],3,FALSE)</f>
        <v>Tan Day Pin Sd</v>
      </c>
      <c r="H2895" s="69" t="str">
        <f>VLOOKUP(E2895,Customer[],4,FALSE)</f>
        <v>Htauk kyant</v>
      </c>
      <c r="I2895" s="48" t="s">
        <v>25</v>
      </c>
      <c r="J2895" s="70" t="str">
        <f>VLOOKUP(I2895,PGStock[],2,FALSE)</f>
        <v>Columbus Super Red Smooth 350 Ml</v>
      </c>
      <c r="K2895" s="71">
        <f>VLOOKUP(I2895,PGStock[],3,FALSE)</f>
        <v>0.35</v>
      </c>
      <c r="L2895" s="47">
        <v>3</v>
      </c>
      <c r="M2895" s="47">
        <f>VLOOKUP(I2895,PGStock[],6,FALSE)</f>
        <v>150</v>
      </c>
      <c r="N2895" s="47">
        <f>+PGSales!$L2895*PGSales!$M2895</f>
        <v>450</v>
      </c>
    </row>
    <row r="2896" spans="1:14" hidden="1" x14ac:dyDescent="0.25">
      <c r="A2896" s="77">
        <f t="shared" si="84"/>
        <v>2025</v>
      </c>
      <c r="B2896" s="77">
        <f t="shared" si="85"/>
        <v>2</v>
      </c>
      <c r="C2896" s="73">
        <v>45696</v>
      </c>
      <c r="D2896" s="68" t="s">
        <v>66</v>
      </c>
      <c r="E2896" s="48" t="s">
        <v>517</v>
      </c>
      <c r="F2896" s="69" t="str">
        <f>VLOOKUP(E2896,Customer[],2,FALSE)</f>
        <v>Y47</v>
      </c>
      <c r="G2896" s="69" t="str">
        <f>VLOOKUP(E2896,Customer[],3,FALSE)</f>
        <v>Tan Day Pin Sd</v>
      </c>
      <c r="H2896" s="69" t="str">
        <f>VLOOKUP(E2896,Customer[],4,FALSE)</f>
        <v>Htauk kyant</v>
      </c>
      <c r="I2896" s="48" t="s">
        <v>18</v>
      </c>
      <c r="J2896" s="70" t="str">
        <f>VLOOKUP(I2896,PGStock[],2,FALSE)</f>
        <v>Formula Rum 350ml</v>
      </c>
      <c r="K2896" s="71">
        <f>VLOOKUP(I2896,PGStock[],3,FALSE)</f>
        <v>0.35</v>
      </c>
      <c r="L2896" s="47">
        <v>4</v>
      </c>
      <c r="M2896" s="47">
        <f>VLOOKUP(I2896,PGStock[],6,FALSE)</f>
        <v>150</v>
      </c>
      <c r="N2896" s="47">
        <f>+PGSales!$L2896*PGSales!$M2896</f>
        <v>600</v>
      </c>
    </row>
    <row r="2897" spans="1:14" hidden="1" x14ac:dyDescent="0.25">
      <c r="A2897" s="77">
        <f t="shared" si="84"/>
        <v>2025</v>
      </c>
      <c r="B2897" s="77">
        <f t="shared" si="85"/>
        <v>2</v>
      </c>
      <c r="C2897" s="73">
        <v>45696</v>
      </c>
      <c r="D2897" s="68" t="s">
        <v>56</v>
      </c>
      <c r="E2897" s="48" t="s">
        <v>516</v>
      </c>
      <c r="F2897" s="69" t="str">
        <f>VLOOKUP(E2897,Customer[],2,FALSE)</f>
        <v>Hlaing Min</v>
      </c>
      <c r="G2897" s="69" t="str">
        <f>VLOOKUP(E2897,Customer[],3,FALSE)</f>
        <v>Than nay pin rd</v>
      </c>
      <c r="H2897" s="69" t="str">
        <f>VLOOKUP(E2897,Customer[],4,FALSE)</f>
        <v>Htauk kyant</v>
      </c>
      <c r="I2897" s="48" t="s">
        <v>25</v>
      </c>
      <c r="J2897" s="70" t="str">
        <f>VLOOKUP(I2897,PGStock[],2,FALSE)</f>
        <v>Columbus Super Red Smooth 350 Ml</v>
      </c>
      <c r="K2897" s="71">
        <f>VLOOKUP(I2897,PGStock[],3,FALSE)</f>
        <v>0.35</v>
      </c>
      <c r="L2897" s="47">
        <v>3</v>
      </c>
      <c r="M2897" s="47">
        <f>VLOOKUP(I2897,PGStock[],6,FALSE)</f>
        <v>150</v>
      </c>
      <c r="N2897" s="47">
        <f>+PGSales!$L2897*PGSales!$M2897</f>
        <v>450</v>
      </c>
    </row>
    <row r="2898" spans="1:14" hidden="1" x14ac:dyDescent="0.25">
      <c r="A2898" s="77">
        <f t="shared" si="84"/>
        <v>2025</v>
      </c>
      <c r="B2898" s="77">
        <f t="shared" si="85"/>
        <v>2</v>
      </c>
      <c r="C2898" s="73">
        <v>45696</v>
      </c>
      <c r="D2898" s="68" t="s">
        <v>56</v>
      </c>
      <c r="E2898" s="48" t="s">
        <v>516</v>
      </c>
      <c r="F2898" s="69" t="str">
        <f>VLOOKUP(E2898,Customer[],2,FALSE)</f>
        <v>Hlaing Min</v>
      </c>
      <c r="G2898" s="69" t="str">
        <f>VLOOKUP(E2898,Customer[],3,FALSE)</f>
        <v>Than nay pin rd</v>
      </c>
      <c r="H2898" s="69" t="str">
        <f>VLOOKUP(E2898,Customer[],4,FALSE)</f>
        <v>Htauk kyant</v>
      </c>
      <c r="I2898" s="48" t="s">
        <v>23</v>
      </c>
      <c r="J2898" s="70" t="str">
        <f>VLOOKUP(I2898,PGStock[],2,FALSE)</f>
        <v>Columbus Super Red Smooth 175 Ml</v>
      </c>
      <c r="K2898" s="71">
        <f>VLOOKUP(I2898,PGStock[],3,FALSE)</f>
        <v>0.17499999999999999</v>
      </c>
      <c r="L2898" s="47">
        <v>3</v>
      </c>
      <c r="M2898" s="47">
        <f>VLOOKUP(I2898,PGStock[],6,FALSE)</f>
        <v>100</v>
      </c>
      <c r="N2898" s="47">
        <f>+PGSales!$L2898*PGSales!$M2898</f>
        <v>300</v>
      </c>
    </row>
    <row r="2899" spans="1:14" hidden="1" x14ac:dyDescent="0.25">
      <c r="A2899" s="77">
        <f t="shared" si="84"/>
        <v>2025</v>
      </c>
      <c r="B2899" s="77">
        <f t="shared" si="85"/>
        <v>2</v>
      </c>
      <c r="C2899" s="73">
        <v>45696</v>
      </c>
      <c r="D2899" s="68" t="s">
        <v>56</v>
      </c>
      <c r="E2899" s="48" t="s">
        <v>516</v>
      </c>
      <c r="F2899" s="69" t="str">
        <f>VLOOKUP(E2899,Customer[],2,FALSE)</f>
        <v>Hlaing Min</v>
      </c>
      <c r="G2899" s="69" t="str">
        <f>VLOOKUP(E2899,Customer[],3,FALSE)</f>
        <v>Than nay pin rd</v>
      </c>
      <c r="H2899" s="69" t="str">
        <f>VLOOKUP(E2899,Customer[],4,FALSE)</f>
        <v>Htauk kyant</v>
      </c>
      <c r="I2899" s="48" t="s">
        <v>20</v>
      </c>
      <c r="J2899" s="70" t="str">
        <f>VLOOKUP(I2899,PGStock[],2,FALSE)</f>
        <v>Formula Rum 700ml</v>
      </c>
      <c r="K2899" s="71">
        <f>VLOOKUP(I2899,PGStock[],3,FALSE)</f>
        <v>0.7</v>
      </c>
      <c r="L2899" s="47">
        <v>1</v>
      </c>
      <c r="M2899" s="47">
        <f>VLOOKUP(I2899,PGStock[],6,FALSE)</f>
        <v>200</v>
      </c>
      <c r="N2899" s="47">
        <f>+PGSales!$L2899*PGSales!$M2899</f>
        <v>200</v>
      </c>
    </row>
    <row r="2900" spans="1:14" hidden="1" x14ac:dyDescent="0.25">
      <c r="A2900" s="77">
        <f t="shared" si="84"/>
        <v>2025</v>
      </c>
      <c r="B2900" s="77">
        <f t="shared" si="85"/>
        <v>2</v>
      </c>
      <c r="C2900" s="73">
        <v>45696</v>
      </c>
      <c r="D2900" s="68" t="s">
        <v>56</v>
      </c>
      <c r="E2900" s="48" t="s">
        <v>516</v>
      </c>
      <c r="F2900" s="69" t="str">
        <f>VLOOKUP(E2900,Customer[],2,FALSE)</f>
        <v>Hlaing Min</v>
      </c>
      <c r="G2900" s="69" t="str">
        <f>VLOOKUP(E2900,Customer[],3,FALSE)</f>
        <v>Than nay pin rd</v>
      </c>
      <c r="H2900" s="69" t="str">
        <f>VLOOKUP(E2900,Customer[],4,FALSE)</f>
        <v>Htauk kyant</v>
      </c>
      <c r="I2900" s="48" t="s">
        <v>18</v>
      </c>
      <c r="J2900" s="70" t="str">
        <f>VLOOKUP(I2900,PGStock[],2,FALSE)</f>
        <v>Formula Rum 350ml</v>
      </c>
      <c r="K2900" s="71">
        <f>VLOOKUP(I2900,PGStock[],3,FALSE)</f>
        <v>0.35</v>
      </c>
      <c r="L2900" s="47">
        <v>2</v>
      </c>
      <c r="M2900" s="47">
        <f>VLOOKUP(I2900,PGStock[],6,FALSE)</f>
        <v>150</v>
      </c>
      <c r="N2900" s="47">
        <f>+PGSales!$L2900*PGSales!$M2900</f>
        <v>300</v>
      </c>
    </row>
    <row r="2901" spans="1:14" hidden="1" x14ac:dyDescent="0.25">
      <c r="A2901" s="77">
        <f t="shared" si="84"/>
        <v>2025</v>
      </c>
      <c r="B2901" s="77">
        <f t="shared" si="85"/>
        <v>2</v>
      </c>
      <c r="C2901" s="73">
        <v>45696</v>
      </c>
      <c r="D2901" s="68" t="s">
        <v>365</v>
      </c>
      <c r="E2901" s="48" t="s">
        <v>515</v>
      </c>
      <c r="F2901" s="69" t="str">
        <f>VLOOKUP(E2901,Customer[],2,FALSE)</f>
        <v xml:space="preserve">KK </v>
      </c>
      <c r="G2901" s="69" t="str">
        <f>VLOOKUP(E2901,Customer[],3,FALSE)</f>
        <v>Oae Yin Sd</v>
      </c>
      <c r="H2901" s="69" t="str">
        <f>VLOOKUP(E2901,Customer[],4,FALSE)</f>
        <v>Htauk kyant</v>
      </c>
      <c r="I2901" s="48" t="s">
        <v>25</v>
      </c>
      <c r="J2901" s="70" t="str">
        <f>VLOOKUP(I2901,PGStock[],2,FALSE)</f>
        <v>Columbus Super Red Smooth 350 Ml</v>
      </c>
      <c r="K2901" s="71">
        <f>VLOOKUP(I2901,PGStock[],3,FALSE)</f>
        <v>0.35</v>
      </c>
      <c r="L2901" s="47">
        <v>9</v>
      </c>
      <c r="M2901" s="47">
        <f>VLOOKUP(I2901,PGStock[],6,FALSE)</f>
        <v>150</v>
      </c>
      <c r="N2901" s="47">
        <f>+PGSales!$L2901*PGSales!$M2901</f>
        <v>1350</v>
      </c>
    </row>
    <row r="2902" spans="1:14" hidden="1" x14ac:dyDescent="0.25">
      <c r="A2902" s="77">
        <f t="shared" si="84"/>
        <v>2025</v>
      </c>
      <c r="B2902" s="77">
        <f t="shared" si="85"/>
        <v>2</v>
      </c>
      <c r="C2902" s="73">
        <v>45696</v>
      </c>
      <c r="D2902" s="68" t="s">
        <v>365</v>
      </c>
      <c r="E2902" s="48" t="s">
        <v>515</v>
      </c>
      <c r="F2902" s="69" t="str">
        <f>VLOOKUP(E2902,Customer[],2,FALSE)</f>
        <v xml:space="preserve">KK </v>
      </c>
      <c r="G2902" s="69" t="str">
        <f>VLOOKUP(E2902,Customer[],3,FALSE)</f>
        <v>Oae Yin Sd</v>
      </c>
      <c r="H2902" s="69" t="str">
        <f>VLOOKUP(E2902,Customer[],4,FALSE)</f>
        <v>Htauk kyant</v>
      </c>
      <c r="I2902" s="48" t="s">
        <v>23</v>
      </c>
      <c r="J2902" s="70" t="str">
        <f>VLOOKUP(I2902,PGStock[],2,FALSE)</f>
        <v>Columbus Super Red Smooth 175 Ml</v>
      </c>
      <c r="K2902" s="71">
        <f>VLOOKUP(I2902,PGStock[],3,FALSE)</f>
        <v>0.17499999999999999</v>
      </c>
      <c r="L2902" s="47">
        <v>1</v>
      </c>
      <c r="M2902" s="47">
        <f>VLOOKUP(I2902,PGStock[],6,FALSE)</f>
        <v>100</v>
      </c>
      <c r="N2902" s="47">
        <f>+PGSales!$L2902*PGSales!$M2902</f>
        <v>100</v>
      </c>
    </row>
    <row r="2903" spans="1:14" hidden="1" x14ac:dyDescent="0.25">
      <c r="A2903" s="77">
        <f t="shared" si="84"/>
        <v>2025</v>
      </c>
      <c r="B2903" s="77">
        <f t="shared" si="85"/>
        <v>2</v>
      </c>
      <c r="C2903" s="73">
        <v>45696</v>
      </c>
      <c r="D2903" s="68" t="s">
        <v>365</v>
      </c>
      <c r="E2903" s="48" t="s">
        <v>515</v>
      </c>
      <c r="F2903" s="69" t="str">
        <f>VLOOKUP(E2903,Customer[],2,FALSE)</f>
        <v xml:space="preserve">KK </v>
      </c>
      <c r="G2903" s="69" t="str">
        <f>VLOOKUP(E2903,Customer[],3,FALSE)</f>
        <v>Oae Yin Sd</v>
      </c>
      <c r="H2903" s="69" t="str">
        <f>VLOOKUP(E2903,Customer[],4,FALSE)</f>
        <v>Htauk kyant</v>
      </c>
      <c r="I2903" s="48" t="s">
        <v>18</v>
      </c>
      <c r="J2903" s="70" t="str">
        <f>VLOOKUP(I2903,PGStock[],2,FALSE)</f>
        <v>Formula Rum 350ml</v>
      </c>
      <c r="K2903" s="71">
        <f>VLOOKUP(I2903,PGStock[],3,FALSE)</f>
        <v>0.35</v>
      </c>
      <c r="L2903" s="47">
        <v>1</v>
      </c>
      <c r="M2903" s="47">
        <f>VLOOKUP(I2903,PGStock[],6,FALSE)</f>
        <v>150</v>
      </c>
      <c r="N2903" s="47">
        <f>+PGSales!$L2903*PGSales!$M2903</f>
        <v>150</v>
      </c>
    </row>
    <row r="2904" spans="1:14" hidden="1" x14ac:dyDescent="0.25">
      <c r="A2904" s="77">
        <f t="shared" si="84"/>
        <v>2025</v>
      </c>
      <c r="B2904" s="77">
        <f t="shared" si="85"/>
        <v>2</v>
      </c>
      <c r="C2904" s="73">
        <v>45696</v>
      </c>
      <c r="D2904" s="68" t="s">
        <v>187</v>
      </c>
      <c r="E2904" s="48" t="s">
        <v>518</v>
      </c>
      <c r="F2904" s="69" t="str">
        <f>VLOOKUP(E2904,Customer[],2,FALSE)</f>
        <v>Shwe Nan Myint</v>
      </c>
      <c r="G2904" s="69" t="str">
        <f>VLOOKUP(E2904,Customer[],3,FALSE)</f>
        <v>Byarmasoe Sd</v>
      </c>
      <c r="H2904" s="69" t="str">
        <f>VLOOKUP(E2904,Customer[],4,FALSE)</f>
        <v>S/Okkala</v>
      </c>
      <c r="I2904" s="48" t="s">
        <v>25</v>
      </c>
      <c r="J2904" s="70" t="str">
        <f>VLOOKUP(I2904,PGStock[],2,FALSE)</f>
        <v>Columbus Super Red Smooth 350 Ml</v>
      </c>
      <c r="K2904" s="71">
        <f>VLOOKUP(I2904,PGStock[],3,FALSE)</f>
        <v>0.35</v>
      </c>
      <c r="L2904" s="47">
        <v>5</v>
      </c>
      <c r="M2904" s="47">
        <f>VLOOKUP(I2904,PGStock[],6,FALSE)</f>
        <v>150</v>
      </c>
      <c r="N2904" s="47">
        <f>+PGSales!$L2904*PGSales!$M2904</f>
        <v>750</v>
      </c>
    </row>
    <row r="2905" spans="1:14" hidden="1" x14ac:dyDescent="0.25">
      <c r="A2905" s="77">
        <f t="shared" si="84"/>
        <v>2025</v>
      </c>
      <c r="B2905" s="77">
        <f t="shared" si="85"/>
        <v>2</v>
      </c>
      <c r="C2905" s="73">
        <v>45696</v>
      </c>
      <c r="D2905" s="68" t="s">
        <v>187</v>
      </c>
      <c r="E2905" s="48" t="s">
        <v>518</v>
      </c>
      <c r="F2905" s="69" t="str">
        <f>VLOOKUP(E2905,Customer[],2,FALSE)</f>
        <v>Shwe Nan Myint</v>
      </c>
      <c r="G2905" s="69" t="str">
        <f>VLOOKUP(E2905,Customer[],3,FALSE)</f>
        <v>Byarmasoe Sd</v>
      </c>
      <c r="H2905" s="69" t="str">
        <f>VLOOKUP(E2905,Customer[],4,FALSE)</f>
        <v>S/Okkala</v>
      </c>
      <c r="I2905" s="48" t="s">
        <v>23</v>
      </c>
      <c r="J2905" s="70" t="str">
        <f>VLOOKUP(I2905,PGStock[],2,FALSE)</f>
        <v>Columbus Super Red Smooth 175 Ml</v>
      </c>
      <c r="K2905" s="71">
        <f>VLOOKUP(I2905,PGStock[],3,FALSE)</f>
        <v>0.17499999999999999</v>
      </c>
      <c r="L2905" s="47">
        <v>4</v>
      </c>
      <c r="M2905" s="47">
        <f>VLOOKUP(I2905,PGStock[],6,FALSE)</f>
        <v>100</v>
      </c>
      <c r="N2905" s="47">
        <f>+PGSales!$L2905*PGSales!$M2905</f>
        <v>400</v>
      </c>
    </row>
    <row r="2906" spans="1:14" hidden="1" x14ac:dyDescent="0.25">
      <c r="A2906" s="77">
        <f t="shared" si="84"/>
        <v>2025</v>
      </c>
      <c r="B2906" s="77">
        <f t="shared" si="85"/>
        <v>2</v>
      </c>
      <c r="C2906" s="73">
        <v>45696</v>
      </c>
      <c r="D2906" s="68" t="s">
        <v>187</v>
      </c>
      <c r="E2906" s="48" t="s">
        <v>518</v>
      </c>
      <c r="F2906" s="69" t="str">
        <f>VLOOKUP(E2906,Customer[],2,FALSE)</f>
        <v>Shwe Nan Myint</v>
      </c>
      <c r="G2906" s="69" t="str">
        <f>VLOOKUP(E2906,Customer[],3,FALSE)</f>
        <v>Byarmasoe Sd</v>
      </c>
      <c r="H2906" s="69" t="str">
        <f>VLOOKUP(E2906,Customer[],4,FALSE)</f>
        <v>S/Okkala</v>
      </c>
      <c r="I2906" s="48" t="s">
        <v>18</v>
      </c>
      <c r="J2906" s="70" t="str">
        <f>VLOOKUP(I2906,PGStock[],2,FALSE)</f>
        <v>Formula Rum 350ml</v>
      </c>
      <c r="K2906" s="71">
        <f>VLOOKUP(I2906,PGStock[],3,FALSE)</f>
        <v>0.35</v>
      </c>
      <c r="L2906" s="47">
        <v>2</v>
      </c>
      <c r="M2906" s="47">
        <f>VLOOKUP(I2906,PGStock[],6,FALSE)</f>
        <v>150</v>
      </c>
      <c r="N2906" s="47">
        <f>+PGSales!$L2906*PGSales!$M2906</f>
        <v>300</v>
      </c>
    </row>
    <row r="2907" spans="1:14" hidden="1" x14ac:dyDescent="0.25">
      <c r="A2907" s="77">
        <f t="shared" si="84"/>
        <v>2025</v>
      </c>
      <c r="B2907" s="77">
        <f t="shared" si="85"/>
        <v>2</v>
      </c>
      <c r="C2907" s="73">
        <v>45696</v>
      </c>
      <c r="D2907" s="68" t="s">
        <v>0</v>
      </c>
      <c r="E2907" s="48" t="s">
        <v>474</v>
      </c>
      <c r="F2907" s="69" t="str">
        <f>VLOOKUP(E2907,Customer[],2,FALSE)</f>
        <v>May</v>
      </c>
      <c r="G2907" s="69" t="str">
        <f>VLOOKUP(E2907,Customer[],3,FALSE)</f>
        <v>Shin Thita Sd</v>
      </c>
      <c r="H2907" s="69" t="str">
        <f>VLOOKUP(E2907,Customer[],4,FALSE)</f>
        <v>S/Okkala</v>
      </c>
      <c r="I2907" s="48" t="s">
        <v>25</v>
      </c>
      <c r="J2907" s="70" t="str">
        <f>VLOOKUP(I2907,PGStock[],2,FALSE)</f>
        <v>Columbus Super Red Smooth 350 Ml</v>
      </c>
      <c r="K2907" s="71">
        <f>VLOOKUP(I2907,PGStock[],3,FALSE)</f>
        <v>0.35</v>
      </c>
      <c r="L2907" s="47">
        <v>1</v>
      </c>
      <c r="M2907" s="47">
        <f>VLOOKUP(I2907,PGStock[],6,FALSE)</f>
        <v>150</v>
      </c>
      <c r="N2907" s="47">
        <f>+PGSales!$L2907*PGSales!$M2907</f>
        <v>150</v>
      </c>
    </row>
    <row r="2908" spans="1:14" hidden="1" x14ac:dyDescent="0.25">
      <c r="A2908" s="77">
        <f t="shared" si="84"/>
        <v>2025</v>
      </c>
      <c r="B2908" s="77">
        <f t="shared" si="85"/>
        <v>2</v>
      </c>
      <c r="C2908" s="73">
        <v>45696</v>
      </c>
      <c r="D2908" s="68" t="s">
        <v>0</v>
      </c>
      <c r="E2908" s="48" t="s">
        <v>474</v>
      </c>
      <c r="F2908" s="69" t="str">
        <f>VLOOKUP(E2908,Customer[],2,FALSE)</f>
        <v>May</v>
      </c>
      <c r="G2908" s="69" t="str">
        <f>VLOOKUP(E2908,Customer[],3,FALSE)</f>
        <v>Shin Thita Sd</v>
      </c>
      <c r="H2908" s="69" t="str">
        <f>VLOOKUP(E2908,Customer[],4,FALSE)</f>
        <v>S/Okkala</v>
      </c>
      <c r="I2908" s="48" t="s">
        <v>23</v>
      </c>
      <c r="J2908" s="70" t="str">
        <f>VLOOKUP(I2908,PGStock[],2,FALSE)</f>
        <v>Columbus Super Red Smooth 175 Ml</v>
      </c>
      <c r="K2908" s="71">
        <f>VLOOKUP(I2908,PGStock[],3,FALSE)</f>
        <v>0.17499999999999999</v>
      </c>
      <c r="L2908" s="47">
        <v>4</v>
      </c>
      <c r="M2908" s="47">
        <f>VLOOKUP(I2908,PGStock[],6,FALSE)</f>
        <v>100</v>
      </c>
      <c r="N2908" s="47">
        <f>+PGSales!$L2908*PGSales!$M2908</f>
        <v>400</v>
      </c>
    </row>
    <row r="2909" spans="1:14" hidden="1" x14ac:dyDescent="0.25">
      <c r="A2909" s="77">
        <f t="shared" si="84"/>
        <v>2025</v>
      </c>
      <c r="B2909" s="77">
        <f t="shared" si="85"/>
        <v>2</v>
      </c>
      <c r="C2909" s="73">
        <v>45696</v>
      </c>
      <c r="D2909" s="68" t="s">
        <v>0</v>
      </c>
      <c r="E2909" s="48" t="s">
        <v>474</v>
      </c>
      <c r="F2909" s="69" t="str">
        <f>VLOOKUP(E2909,Customer[],2,FALSE)</f>
        <v>May</v>
      </c>
      <c r="G2909" s="69" t="str">
        <f>VLOOKUP(E2909,Customer[],3,FALSE)</f>
        <v>Shin Thita Sd</v>
      </c>
      <c r="H2909" s="69" t="str">
        <f>VLOOKUP(E2909,Customer[],4,FALSE)</f>
        <v>S/Okkala</v>
      </c>
      <c r="I2909" s="48" t="s">
        <v>18</v>
      </c>
      <c r="J2909" s="70" t="str">
        <f>VLOOKUP(I2909,PGStock[],2,FALSE)</f>
        <v>Formula Rum 350ml</v>
      </c>
      <c r="K2909" s="71">
        <f>VLOOKUP(I2909,PGStock[],3,FALSE)</f>
        <v>0.35</v>
      </c>
      <c r="L2909" s="47">
        <v>2</v>
      </c>
      <c r="M2909" s="47">
        <f>VLOOKUP(I2909,PGStock[],6,FALSE)</f>
        <v>150</v>
      </c>
      <c r="N2909" s="47">
        <f>+PGSales!$L2909*PGSales!$M2909</f>
        <v>300</v>
      </c>
    </row>
    <row r="2910" spans="1:14" hidden="1" x14ac:dyDescent="0.25">
      <c r="A2910" s="77">
        <f t="shared" si="84"/>
        <v>2025</v>
      </c>
      <c r="B2910" s="77">
        <f t="shared" si="85"/>
        <v>2</v>
      </c>
      <c r="C2910" s="73">
        <v>45696</v>
      </c>
      <c r="D2910" s="68" t="s">
        <v>115</v>
      </c>
      <c r="E2910" s="48" t="s">
        <v>520</v>
      </c>
      <c r="F2910" s="69" t="str">
        <f>VLOOKUP(E2910,Customer[],2,FALSE)</f>
        <v>Kaung Myant</v>
      </c>
      <c r="G2910" s="69" t="str">
        <f>VLOOKUP(E2910,Customer[],3,FALSE)</f>
        <v>Myinttar (11)Sd</v>
      </c>
      <c r="H2910" s="69" t="str">
        <f>VLOOKUP(E2910,Customer[],4,FALSE)</f>
        <v>S/Okkala</v>
      </c>
      <c r="I2910" s="48" t="s">
        <v>25</v>
      </c>
      <c r="J2910" s="70" t="str">
        <f>VLOOKUP(I2910,PGStock[],2,FALSE)</f>
        <v>Columbus Super Red Smooth 350 Ml</v>
      </c>
      <c r="K2910" s="71">
        <f>VLOOKUP(I2910,PGStock[],3,FALSE)</f>
        <v>0.35</v>
      </c>
      <c r="L2910" s="47">
        <v>4</v>
      </c>
      <c r="M2910" s="47">
        <f>VLOOKUP(I2910,PGStock[],6,FALSE)</f>
        <v>150</v>
      </c>
      <c r="N2910" s="47">
        <f>+PGSales!$L2910*PGSales!$M2910</f>
        <v>600</v>
      </c>
    </row>
    <row r="2911" spans="1:14" hidden="1" x14ac:dyDescent="0.25">
      <c r="A2911" s="77">
        <f t="shared" ref="A2911:A2974" si="86">YEAR(C2911)</f>
        <v>2025</v>
      </c>
      <c r="B2911" s="77">
        <f t="shared" ref="B2911:B2974" si="87">MONTH(C2911)</f>
        <v>2</v>
      </c>
      <c r="C2911" s="73">
        <v>45696</v>
      </c>
      <c r="D2911" s="68" t="s">
        <v>115</v>
      </c>
      <c r="E2911" s="48" t="s">
        <v>520</v>
      </c>
      <c r="F2911" s="69" t="str">
        <f>VLOOKUP(E2911,Customer[],2,FALSE)</f>
        <v>Kaung Myant</v>
      </c>
      <c r="G2911" s="69" t="str">
        <f>VLOOKUP(E2911,Customer[],3,FALSE)</f>
        <v>Myinttar (11)Sd</v>
      </c>
      <c r="H2911" s="69" t="str">
        <f>VLOOKUP(E2911,Customer[],4,FALSE)</f>
        <v>S/Okkala</v>
      </c>
      <c r="I2911" s="48" t="s">
        <v>18</v>
      </c>
      <c r="J2911" s="70" t="str">
        <f>VLOOKUP(I2911,PGStock[],2,FALSE)</f>
        <v>Formula Rum 350ml</v>
      </c>
      <c r="K2911" s="71">
        <f>VLOOKUP(I2911,PGStock[],3,FALSE)</f>
        <v>0.35</v>
      </c>
      <c r="L2911" s="47">
        <v>3</v>
      </c>
      <c r="M2911" s="47">
        <f>VLOOKUP(I2911,PGStock[],6,FALSE)</f>
        <v>150</v>
      </c>
      <c r="N2911" s="47">
        <f>+PGSales!$L2911*PGSales!$M2911</f>
        <v>450</v>
      </c>
    </row>
    <row r="2912" spans="1:14" hidden="1" x14ac:dyDescent="0.25">
      <c r="A2912" s="77">
        <f t="shared" si="86"/>
        <v>2025</v>
      </c>
      <c r="B2912" s="77">
        <f t="shared" si="87"/>
        <v>2</v>
      </c>
      <c r="C2912" s="73">
        <v>45696</v>
      </c>
      <c r="D2912" s="68" t="s">
        <v>1</v>
      </c>
      <c r="E2912" s="48" t="s">
        <v>521</v>
      </c>
      <c r="F2912" s="69" t="str">
        <f>VLOOKUP(E2912,Customer[],2,FALSE)</f>
        <v>Ko Chit Twe</v>
      </c>
      <c r="G2912" s="69" t="str">
        <f>VLOOKUP(E2912,Customer[],3,FALSE)</f>
        <v>LokaLaweYal Sd</v>
      </c>
      <c r="H2912" s="69" t="str">
        <f>VLOOKUP(E2912,Customer[],4,FALSE)</f>
        <v>S/Okkala</v>
      </c>
      <c r="I2912" s="48" t="s">
        <v>27</v>
      </c>
      <c r="J2912" s="70" t="str">
        <f>VLOOKUP(I2912,PGStock[],2,FALSE)</f>
        <v>Columbus Super Red Smooth 700 Ml</v>
      </c>
      <c r="K2912" s="71">
        <f>VLOOKUP(I2912,PGStock[],3,FALSE)</f>
        <v>0.7</v>
      </c>
      <c r="L2912" s="47">
        <v>2</v>
      </c>
      <c r="M2912" s="47">
        <f>VLOOKUP(I2912,PGStock[],6,FALSE)</f>
        <v>200</v>
      </c>
      <c r="N2912" s="47">
        <f>+PGSales!$L2912*PGSales!$M2912</f>
        <v>400</v>
      </c>
    </row>
    <row r="2913" spans="1:14" hidden="1" x14ac:dyDescent="0.25">
      <c r="A2913" s="77">
        <f t="shared" si="86"/>
        <v>2025</v>
      </c>
      <c r="B2913" s="77">
        <f t="shared" si="87"/>
        <v>2</v>
      </c>
      <c r="C2913" s="73">
        <v>45696</v>
      </c>
      <c r="D2913" s="68" t="s">
        <v>1</v>
      </c>
      <c r="E2913" s="48" t="s">
        <v>521</v>
      </c>
      <c r="F2913" s="69" t="str">
        <f>VLOOKUP(E2913,Customer[],2,FALSE)</f>
        <v>Ko Chit Twe</v>
      </c>
      <c r="G2913" s="69" t="str">
        <f>VLOOKUP(E2913,Customer[],3,FALSE)</f>
        <v>LokaLaweYal Sd</v>
      </c>
      <c r="H2913" s="69" t="str">
        <f>VLOOKUP(E2913,Customer[],4,FALSE)</f>
        <v>S/Okkala</v>
      </c>
      <c r="I2913" s="48" t="s">
        <v>25</v>
      </c>
      <c r="J2913" s="70" t="str">
        <f>VLOOKUP(I2913,PGStock[],2,FALSE)</f>
        <v>Columbus Super Red Smooth 350 Ml</v>
      </c>
      <c r="K2913" s="71">
        <f>VLOOKUP(I2913,PGStock[],3,FALSE)</f>
        <v>0.35</v>
      </c>
      <c r="L2913" s="47">
        <v>6</v>
      </c>
      <c r="M2913" s="47">
        <f>VLOOKUP(I2913,PGStock[],6,FALSE)</f>
        <v>150</v>
      </c>
      <c r="N2913" s="47">
        <f>+PGSales!$L2913*PGSales!$M2913</f>
        <v>900</v>
      </c>
    </row>
    <row r="2914" spans="1:14" hidden="1" x14ac:dyDescent="0.25">
      <c r="A2914" s="77">
        <f t="shared" si="86"/>
        <v>2025</v>
      </c>
      <c r="B2914" s="77">
        <f t="shared" si="87"/>
        <v>2</v>
      </c>
      <c r="C2914" s="73">
        <v>45696</v>
      </c>
      <c r="D2914" s="68" t="s">
        <v>1</v>
      </c>
      <c r="E2914" s="48" t="s">
        <v>521</v>
      </c>
      <c r="F2914" s="69" t="str">
        <f>VLOOKUP(E2914,Customer[],2,FALSE)</f>
        <v>Ko Chit Twe</v>
      </c>
      <c r="G2914" s="69" t="str">
        <f>VLOOKUP(E2914,Customer[],3,FALSE)</f>
        <v>LokaLaweYal Sd</v>
      </c>
      <c r="H2914" s="69" t="str">
        <f>VLOOKUP(E2914,Customer[],4,FALSE)</f>
        <v>S/Okkala</v>
      </c>
      <c r="I2914" s="48" t="s">
        <v>23</v>
      </c>
      <c r="J2914" s="70" t="str">
        <f>VLOOKUP(I2914,PGStock[],2,FALSE)</f>
        <v>Columbus Super Red Smooth 175 Ml</v>
      </c>
      <c r="K2914" s="71">
        <f>VLOOKUP(I2914,PGStock[],3,FALSE)</f>
        <v>0.17499999999999999</v>
      </c>
      <c r="L2914" s="47">
        <v>3</v>
      </c>
      <c r="M2914" s="47">
        <f>VLOOKUP(I2914,PGStock[],6,FALSE)</f>
        <v>100</v>
      </c>
      <c r="N2914" s="47">
        <f>+PGSales!$L2914*PGSales!$M2914</f>
        <v>300</v>
      </c>
    </row>
    <row r="2915" spans="1:14" hidden="1" x14ac:dyDescent="0.25">
      <c r="A2915" s="77">
        <f t="shared" si="86"/>
        <v>2025</v>
      </c>
      <c r="B2915" s="77">
        <f t="shared" si="87"/>
        <v>2</v>
      </c>
      <c r="C2915" s="73">
        <v>45696</v>
      </c>
      <c r="D2915" s="68" t="s">
        <v>1</v>
      </c>
      <c r="E2915" s="48" t="s">
        <v>521</v>
      </c>
      <c r="F2915" s="69" t="str">
        <f>VLOOKUP(E2915,Customer[],2,FALSE)</f>
        <v>Ko Chit Twe</v>
      </c>
      <c r="G2915" s="69" t="str">
        <f>VLOOKUP(E2915,Customer[],3,FALSE)</f>
        <v>LokaLaweYal Sd</v>
      </c>
      <c r="H2915" s="69" t="str">
        <f>VLOOKUP(E2915,Customer[],4,FALSE)</f>
        <v>S/Okkala</v>
      </c>
      <c r="I2915" s="48" t="s">
        <v>18</v>
      </c>
      <c r="J2915" s="70" t="str">
        <f>VLOOKUP(I2915,PGStock[],2,FALSE)</f>
        <v>Formula Rum 350ml</v>
      </c>
      <c r="K2915" s="71">
        <f>VLOOKUP(I2915,PGStock[],3,FALSE)</f>
        <v>0.35</v>
      </c>
      <c r="L2915" s="47">
        <v>1</v>
      </c>
      <c r="M2915" s="47">
        <f>VLOOKUP(I2915,PGStock[],6,FALSE)</f>
        <v>150</v>
      </c>
      <c r="N2915" s="47">
        <f>+PGSales!$L2915*PGSales!$M2915</f>
        <v>150</v>
      </c>
    </row>
    <row r="2916" spans="1:14" hidden="1" x14ac:dyDescent="0.25">
      <c r="A2916" s="77">
        <f t="shared" si="86"/>
        <v>2025</v>
      </c>
      <c r="B2916" s="77">
        <f t="shared" si="87"/>
        <v>2</v>
      </c>
      <c r="C2916" s="73">
        <v>45696</v>
      </c>
      <c r="D2916" s="68" t="s">
        <v>186</v>
      </c>
      <c r="E2916" s="48" t="s">
        <v>522</v>
      </c>
      <c r="F2916" s="69" t="str">
        <f>VLOOKUP(E2916,Customer[],2,FALSE)</f>
        <v>Shine</v>
      </c>
      <c r="G2916" s="69" t="str">
        <f>VLOOKUP(E2916,Customer[],3,FALSE)</f>
        <v>Loke Thar Sd</v>
      </c>
      <c r="H2916" s="69" t="str">
        <f>VLOOKUP(E2916,Customer[],4,FALSE)</f>
        <v>S/Okkala</v>
      </c>
      <c r="I2916" s="48" t="s">
        <v>25</v>
      </c>
      <c r="J2916" s="70" t="str">
        <f>VLOOKUP(I2916,PGStock[],2,FALSE)</f>
        <v>Columbus Super Red Smooth 350 Ml</v>
      </c>
      <c r="K2916" s="71">
        <f>VLOOKUP(I2916,PGStock[],3,FALSE)</f>
        <v>0.35</v>
      </c>
      <c r="L2916" s="47">
        <v>3</v>
      </c>
      <c r="M2916" s="47">
        <f>VLOOKUP(I2916,PGStock[],6,FALSE)</f>
        <v>150</v>
      </c>
      <c r="N2916" s="47">
        <f>+PGSales!$L2916*PGSales!$M2916</f>
        <v>450</v>
      </c>
    </row>
    <row r="2917" spans="1:14" hidden="1" x14ac:dyDescent="0.25">
      <c r="A2917" s="77">
        <f t="shared" si="86"/>
        <v>2025</v>
      </c>
      <c r="B2917" s="77">
        <f t="shared" si="87"/>
        <v>2</v>
      </c>
      <c r="C2917" s="73">
        <v>45696</v>
      </c>
      <c r="D2917" s="68" t="s">
        <v>186</v>
      </c>
      <c r="E2917" s="48" t="s">
        <v>522</v>
      </c>
      <c r="F2917" s="69" t="str">
        <f>VLOOKUP(E2917,Customer[],2,FALSE)</f>
        <v>Shine</v>
      </c>
      <c r="G2917" s="69" t="str">
        <f>VLOOKUP(E2917,Customer[],3,FALSE)</f>
        <v>Loke Thar Sd</v>
      </c>
      <c r="H2917" s="69" t="str">
        <f>VLOOKUP(E2917,Customer[],4,FALSE)</f>
        <v>S/Okkala</v>
      </c>
      <c r="I2917" s="48" t="s">
        <v>18</v>
      </c>
      <c r="J2917" s="70" t="str">
        <f>VLOOKUP(I2917,PGStock[],2,FALSE)</f>
        <v>Formula Rum 350ml</v>
      </c>
      <c r="K2917" s="71">
        <f>VLOOKUP(I2917,PGStock[],3,FALSE)</f>
        <v>0.35</v>
      </c>
      <c r="L2917" s="47">
        <v>2</v>
      </c>
      <c r="M2917" s="47">
        <f>VLOOKUP(I2917,PGStock[],6,FALSE)</f>
        <v>150</v>
      </c>
      <c r="N2917" s="47">
        <f>+PGSales!$L2917*PGSales!$M2917</f>
        <v>300</v>
      </c>
    </row>
    <row r="2918" spans="1:14" hidden="1" x14ac:dyDescent="0.25">
      <c r="A2918" s="77">
        <f t="shared" si="86"/>
        <v>2025</v>
      </c>
      <c r="B2918" s="77">
        <f t="shared" si="87"/>
        <v>2</v>
      </c>
      <c r="C2918" s="73">
        <v>45696</v>
      </c>
      <c r="D2918" s="68" t="s">
        <v>2</v>
      </c>
      <c r="E2918" s="48" t="s">
        <v>523</v>
      </c>
      <c r="F2918" s="69" t="str">
        <f>VLOOKUP(E2918,Customer[],2,FALSE)</f>
        <v>Venus</v>
      </c>
      <c r="G2918" s="69" t="str">
        <f>VLOOKUP(E2918,Customer[],3,FALSE)</f>
        <v>LokaLaweYal Sd</v>
      </c>
      <c r="H2918" s="69" t="str">
        <f>VLOOKUP(E2918,Customer[],4,FALSE)</f>
        <v>S/Okkala</v>
      </c>
      <c r="I2918" s="48" t="s">
        <v>25</v>
      </c>
      <c r="J2918" s="70" t="str">
        <f>VLOOKUP(I2918,PGStock[],2,FALSE)</f>
        <v>Columbus Super Red Smooth 350 Ml</v>
      </c>
      <c r="K2918" s="71">
        <f>VLOOKUP(I2918,PGStock[],3,FALSE)</f>
        <v>0.35</v>
      </c>
      <c r="L2918" s="47">
        <v>3</v>
      </c>
      <c r="M2918" s="47">
        <f>VLOOKUP(I2918,PGStock[],6,FALSE)</f>
        <v>150</v>
      </c>
      <c r="N2918" s="47">
        <f>+PGSales!$L2918*PGSales!$M2918</f>
        <v>450</v>
      </c>
    </row>
    <row r="2919" spans="1:14" hidden="1" x14ac:dyDescent="0.25">
      <c r="A2919" s="77">
        <f t="shared" si="86"/>
        <v>2025</v>
      </c>
      <c r="B2919" s="77">
        <f t="shared" si="87"/>
        <v>2</v>
      </c>
      <c r="C2919" s="73">
        <v>45696</v>
      </c>
      <c r="D2919" s="68" t="s">
        <v>2</v>
      </c>
      <c r="E2919" s="48" t="s">
        <v>523</v>
      </c>
      <c r="F2919" s="69" t="str">
        <f>VLOOKUP(E2919,Customer[],2,FALSE)</f>
        <v>Venus</v>
      </c>
      <c r="G2919" s="69" t="str">
        <f>VLOOKUP(E2919,Customer[],3,FALSE)</f>
        <v>LokaLaweYal Sd</v>
      </c>
      <c r="H2919" s="69" t="str">
        <f>VLOOKUP(E2919,Customer[],4,FALSE)</f>
        <v>S/Okkala</v>
      </c>
      <c r="I2919" s="48" t="s">
        <v>23</v>
      </c>
      <c r="J2919" s="70" t="str">
        <f>VLOOKUP(I2919,PGStock[],2,FALSE)</f>
        <v>Columbus Super Red Smooth 175 Ml</v>
      </c>
      <c r="K2919" s="71">
        <f>VLOOKUP(I2919,PGStock[],3,FALSE)</f>
        <v>0.17499999999999999</v>
      </c>
      <c r="L2919" s="47">
        <v>4</v>
      </c>
      <c r="M2919" s="47">
        <f>VLOOKUP(I2919,PGStock[],6,FALSE)</f>
        <v>100</v>
      </c>
      <c r="N2919" s="47">
        <f>+PGSales!$L2919*PGSales!$M2919</f>
        <v>400</v>
      </c>
    </row>
    <row r="2920" spans="1:14" hidden="1" x14ac:dyDescent="0.25">
      <c r="A2920" s="77">
        <f t="shared" si="86"/>
        <v>2025</v>
      </c>
      <c r="B2920" s="77">
        <f t="shared" si="87"/>
        <v>2</v>
      </c>
      <c r="C2920" s="73">
        <v>45696</v>
      </c>
      <c r="D2920" s="68" t="s">
        <v>2</v>
      </c>
      <c r="E2920" s="48" t="s">
        <v>523</v>
      </c>
      <c r="F2920" s="69" t="str">
        <f>VLOOKUP(E2920,Customer[],2,FALSE)</f>
        <v>Venus</v>
      </c>
      <c r="G2920" s="69" t="str">
        <f>VLOOKUP(E2920,Customer[],3,FALSE)</f>
        <v>LokaLaweYal Sd</v>
      </c>
      <c r="H2920" s="69" t="str">
        <f>VLOOKUP(E2920,Customer[],4,FALSE)</f>
        <v>S/Okkala</v>
      </c>
      <c r="I2920" s="48" t="s">
        <v>18</v>
      </c>
      <c r="J2920" s="70" t="str">
        <f>VLOOKUP(I2920,PGStock[],2,FALSE)</f>
        <v>Formula Rum 350ml</v>
      </c>
      <c r="K2920" s="71">
        <f>VLOOKUP(I2920,PGStock[],3,FALSE)</f>
        <v>0.35</v>
      </c>
      <c r="L2920" s="47">
        <v>2</v>
      </c>
      <c r="M2920" s="47">
        <f>VLOOKUP(I2920,PGStock[],6,FALSE)</f>
        <v>150</v>
      </c>
      <c r="N2920" s="47">
        <f>+PGSales!$L2920*PGSales!$M2920</f>
        <v>300</v>
      </c>
    </row>
    <row r="2921" spans="1:14" hidden="1" x14ac:dyDescent="0.25">
      <c r="A2921" s="77">
        <f t="shared" si="86"/>
        <v>2025</v>
      </c>
      <c r="B2921" s="77">
        <f t="shared" si="87"/>
        <v>2</v>
      </c>
      <c r="C2921" s="73">
        <v>45696</v>
      </c>
      <c r="D2921" s="68" t="s">
        <v>70</v>
      </c>
      <c r="E2921" s="48">
        <v>124</v>
      </c>
      <c r="F2921" s="69" t="str">
        <f>VLOOKUP(E2921,Customer[],2,FALSE)</f>
        <v>124 Store</v>
      </c>
      <c r="G2921" s="69" t="str">
        <f>VLOOKUP(E2921,Customer[],3,FALSE)</f>
        <v>Padamyar Rd</v>
      </c>
      <c r="H2921" s="69" t="str">
        <f>VLOOKUP(E2921,Customer[],4,FALSE)</f>
        <v>Hlaing Thar Yar</v>
      </c>
      <c r="I2921" s="48" t="s">
        <v>117</v>
      </c>
      <c r="J2921" s="70" t="str">
        <f>VLOOKUP(I2921,PGStock[],2,FALSE)</f>
        <v>ဒဂုံမန်ကျည်း ကော်ဗူး (1 Liter)</v>
      </c>
      <c r="K2921" s="71">
        <f>VLOOKUP(I2921,PGStock[],3,FALSE)</f>
        <v>1</v>
      </c>
      <c r="L2921" s="47">
        <v>2</v>
      </c>
      <c r="M2921" s="47">
        <f>VLOOKUP(I2921,PGStock[],6,FALSE)</f>
        <v>100</v>
      </c>
      <c r="N2921" s="47">
        <f>+PGSales!$L2921*PGSales!$M2921</f>
        <v>200</v>
      </c>
    </row>
    <row r="2922" spans="1:14" hidden="1" x14ac:dyDescent="0.25">
      <c r="A2922" s="77">
        <f t="shared" si="86"/>
        <v>2025</v>
      </c>
      <c r="B2922" s="77">
        <f t="shared" si="87"/>
        <v>2</v>
      </c>
      <c r="C2922" s="73">
        <v>45696</v>
      </c>
      <c r="D2922" s="68" t="s">
        <v>70</v>
      </c>
      <c r="E2922" s="48">
        <v>124</v>
      </c>
      <c r="F2922" s="69" t="str">
        <f>VLOOKUP(E2922,Customer[],2,FALSE)</f>
        <v>124 Store</v>
      </c>
      <c r="G2922" s="69" t="str">
        <f>VLOOKUP(E2922,Customer[],3,FALSE)</f>
        <v>Padamyar Rd</v>
      </c>
      <c r="H2922" s="69" t="str">
        <f>VLOOKUP(E2922,Customer[],4,FALSE)</f>
        <v>Hlaing Thar Yar</v>
      </c>
      <c r="I2922" s="48" t="s">
        <v>25</v>
      </c>
      <c r="J2922" s="70" t="str">
        <f>VLOOKUP(I2922,PGStock[],2,FALSE)</f>
        <v>Columbus Super Red Smooth 350 Ml</v>
      </c>
      <c r="K2922" s="71">
        <f>VLOOKUP(I2922,PGStock[],3,FALSE)</f>
        <v>0.35</v>
      </c>
      <c r="L2922" s="47">
        <v>4</v>
      </c>
      <c r="M2922" s="47">
        <f>VLOOKUP(I2922,PGStock[],6,FALSE)</f>
        <v>150</v>
      </c>
      <c r="N2922" s="47">
        <f>+PGSales!$L2922*PGSales!$M2922</f>
        <v>600</v>
      </c>
    </row>
    <row r="2923" spans="1:14" hidden="1" x14ac:dyDescent="0.25">
      <c r="A2923" s="77">
        <f t="shared" si="86"/>
        <v>2025</v>
      </c>
      <c r="B2923" s="77">
        <f t="shared" si="87"/>
        <v>2</v>
      </c>
      <c r="C2923" s="73">
        <v>45696</v>
      </c>
      <c r="D2923" s="68" t="s">
        <v>70</v>
      </c>
      <c r="E2923" s="48">
        <v>124</v>
      </c>
      <c r="F2923" s="69" t="str">
        <f>VLOOKUP(E2923,Customer[],2,FALSE)</f>
        <v>124 Store</v>
      </c>
      <c r="G2923" s="69" t="str">
        <f>VLOOKUP(E2923,Customer[],3,FALSE)</f>
        <v>Padamyar Rd</v>
      </c>
      <c r="H2923" s="69" t="str">
        <f>VLOOKUP(E2923,Customer[],4,FALSE)</f>
        <v>Hlaing Thar Yar</v>
      </c>
      <c r="I2923" s="48" t="s">
        <v>18</v>
      </c>
      <c r="J2923" s="70" t="str">
        <f>VLOOKUP(I2923,PGStock[],2,FALSE)</f>
        <v>Formula Rum 350ml</v>
      </c>
      <c r="K2923" s="71">
        <f>VLOOKUP(I2923,PGStock[],3,FALSE)</f>
        <v>0.35</v>
      </c>
      <c r="L2923" s="47">
        <v>7</v>
      </c>
      <c r="M2923" s="47">
        <f>VLOOKUP(I2923,PGStock[],6,FALSE)</f>
        <v>150</v>
      </c>
      <c r="N2923" s="47">
        <f>+PGSales!$L2923*PGSales!$M2923</f>
        <v>1050</v>
      </c>
    </row>
    <row r="2924" spans="1:14" hidden="1" x14ac:dyDescent="0.25">
      <c r="A2924" s="77">
        <f t="shared" si="86"/>
        <v>2025</v>
      </c>
      <c r="B2924" s="77">
        <f t="shared" si="87"/>
        <v>2</v>
      </c>
      <c r="C2924" s="73">
        <v>45696</v>
      </c>
      <c r="D2924" s="68" t="s">
        <v>367</v>
      </c>
      <c r="E2924" s="48" t="s">
        <v>467</v>
      </c>
      <c r="F2924" s="69" t="str">
        <f>VLOOKUP(E2924,Customer[],2,FALSE)</f>
        <v>ANT Store</v>
      </c>
      <c r="G2924" s="69" t="str">
        <f>VLOOKUP(E2924,Customer[],3,FALSE)</f>
        <v>Sake kan Thar Rd</v>
      </c>
      <c r="H2924" s="69" t="str">
        <f>VLOOKUP(E2924,Customer[],4,FALSE)</f>
        <v>Hlaing Thar Yar</v>
      </c>
      <c r="I2924" s="48" t="s">
        <v>117</v>
      </c>
      <c r="J2924" s="70" t="str">
        <f>VLOOKUP(I2924,PGStock[],2,FALSE)</f>
        <v>ဒဂုံမန်ကျည်း ကော်ဗူး (1 Liter)</v>
      </c>
      <c r="K2924" s="71">
        <f>VLOOKUP(I2924,PGStock[],3,FALSE)</f>
        <v>1</v>
      </c>
      <c r="L2924" s="47">
        <v>2</v>
      </c>
      <c r="M2924" s="47">
        <f>VLOOKUP(I2924,PGStock[],6,FALSE)</f>
        <v>100</v>
      </c>
      <c r="N2924" s="47">
        <f>+PGSales!$L2924*PGSales!$M2924</f>
        <v>200</v>
      </c>
    </row>
    <row r="2925" spans="1:14" hidden="1" x14ac:dyDescent="0.25">
      <c r="A2925" s="77">
        <f t="shared" si="86"/>
        <v>2025</v>
      </c>
      <c r="B2925" s="77">
        <f t="shared" si="87"/>
        <v>2</v>
      </c>
      <c r="C2925" s="73">
        <v>45696</v>
      </c>
      <c r="D2925" s="68" t="s">
        <v>367</v>
      </c>
      <c r="E2925" s="48" t="s">
        <v>467</v>
      </c>
      <c r="F2925" s="69" t="str">
        <f>VLOOKUP(E2925,Customer[],2,FALSE)</f>
        <v>ANT Store</v>
      </c>
      <c r="G2925" s="69" t="str">
        <f>VLOOKUP(E2925,Customer[],3,FALSE)</f>
        <v>Sake kan Thar Rd</v>
      </c>
      <c r="H2925" s="69" t="str">
        <f>VLOOKUP(E2925,Customer[],4,FALSE)</f>
        <v>Hlaing Thar Yar</v>
      </c>
      <c r="I2925" s="48" t="s">
        <v>20</v>
      </c>
      <c r="J2925" s="70" t="str">
        <f>VLOOKUP(I2925,PGStock[],2,FALSE)</f>
        <v>Formula Rum 700ml</v>
      </c>
      <c r="K2925" s="71">
        <f>VLOOKUP(I2925,PGStock[],3,FALSE)</f>
        <v>0.7</v>
      </c>
      <c r="L2925" s="47">
        <v>1</v>
      </c>
      <c r="M2925" s="47">
        <f>VLOOKUP(I2925,PGStock[],6,FALSE)</f>
        <v>200</v>
      </c>
      <c r="N2925" s="47">
        <f>+PGSales!$L2925*PGSales!$M2925</f>
        <v>200</v>
      </c>
    </row>
    <row r="2926" spans="1:14" hidden="1" x14ac:dyDescent="0.25">
      <c r="A2926" s="77">
        <f t="shared" si="86"/>
        <v>2025</v>
      </c>
      <c r="B2926" s="77">
        <f t="shared" si="87"/>
        <v>2</v>
      </c>
      <c r="C2926" s="73">
        <v>45696</v>
      </c>
      <c r="D2926" s="68" t="s">
        <v>367</v>
      </c>
      <c r="E2926" s="48" t="s">
        <v>467</v>
      </c>
      <c r="F2926" s="69" t="str">
        <f>VLOOKUP(E2926,Customer[],2,FALSE)</f>
        <v>ANT Store</v>
      </c>
      <c r="G2926" s="69" t="str">
        <f>VLOOKUP(E2926,Customer[],3,FALSE)</f>
        <v>Sake kan Thar Rd</v>
      </c>
      <c r="H2926" s="69" t="str">
        <f>VLOOKUP(E2926,Customer[],4,FALSE)</f>
        <v>Hlaing Thar Yar</v>
      </c>
      <c r="I2926" s="48" t="s">
        <v>18</v>
      </c>
      <c r="J2926" s="70" t="str">
        <f>VLOOKUP(I2926,PGStock[],2,FALSE)</f>
        <v>Formula Rum 350ml</v>
      </c>
      <c r="K2926" s="71">
        <f>VLOOKUP(I2926,PGStock[],3,FALSE)</f>
        <v>0.35</v>
      </c>
      <c r="L2926" s="47">
        <v>2</v>
      </c>
      <c r="M2926" s="47">
        <f>VLOOKUP(I2926,PGStock[],6,FALSE)</f>
        <v>150</v>
      </c>
      <c r="N2926" s="47">
        <f>+PGSales!$L2926*PGSales!$M2926</f>
        <v>300</v>
      </c>
    </row>
    <row r="2927" spans="1:14" hidden="1" x14ac:dyDescent="0.25">
      <c r="A2927" s="77">
        <f t="shared" si="86"/>
        <v>2025</v>
      </c>
      <c r="B2927" s="77">
        <f t="shared" si="87"/>
        <v>2</v>
      </c>
      <c r="C2927" s="73">
        <v>45696</v>
      </c>
      <c r="D2927" s="68" t="s">
        <v>4</v>
      </c>
      <c r="E2927" s="48" t="s">
        <v>525</v>
      </c>
      <c r="F2927" s="69" t="str">
        <f>VLOOKUP(E2927,Customer[],2,FALSE)</f>
        <v>Take Nay Wone</v>
      </c>
      <c r="G2927" s="69" t="str">
        <f>VLOOKUP(E2927,Customer[],3,FALSE)</f>
        <v>Sake kan Thar Rd</v>
      </c>
      <c r="H2927" s="69" t="str">
        <f>VLOOKUP(E2927,Customer[],4,FALSE)</f>
        <v>Hlaing Thar Yar</v>
      </c>
      <c r="I2927" s="48" t="s">
        <v>25</v>
      </c>
      <c r="J2927" s="70" t="str">
        <f>VLOOKUP(I2927,PGStock[],2,FALSE)</f>
        <v>Columbus Super Red Smooth 350 Ml</v>
      </c>
      <c r="K2927" s="71">
        <f>VLOOKUP(I2927,PGStock[],3,FALSE)</f>
        <v>0.35</v>
      </c>
      <c r="L2927" s="47">
        <v>1</v>
      </c>
      <c r="M2927" s="47">
        <f>VLOOKUP(I2927,PGStock[],6,FALSE)</f>
        <v>150</v>
      </c>
      <c r="N2927" s="47">
        <f>+PGSales!$L2927*PGSales!$M2927</f>
        <v>150</v>
      </c>
    </row>
    <row r="2928" spans="1:14" hidden="1" x14ac:dyDescent="0.25">
      <c r="A2928" s="77">
        <f t="shared" si="86"/>
        <v>2025</v>
      </c>
      <c r="B2928" s="77">
        <f t="shared" si="87"/>
        <v>2</v>
      </c>
      <c r="C2928" s="73">
        <v>45696</v>
      </c>
      <c r="D2928" s="68" t="s">
        <v>4</v>
      </c>
      <c r="E2928" s="48" t="s">
        <v>525</v>
      </c>
      <c r="F2928" s="69" t="str">
        <f>VLOOKUP(E2928,Customer[],2,FALSE)</f>
        <v>Take Nay Wone</v>
      </c>
      <c r="G2928" s="69" t="str">
        <f>VLOOKUP(E2928,Customer[],3,FALSE)</f>
        <v>Sake kan Thar Rd</v>
      </c>
      <c r="H2928" s="69" t="str">
        <f>VLOOKUP(E2928,Customer[],4,FALSE)</f>
        <v>Hlaing Thar Yar</v>
      </c>
      <c r="I2928" s="48" t="s">
        <v>18</v>
      </c>
      <c r="J2928" s="70" t="str">
        <f>VLOOKUP(I2928,PGStock[],2,FALSE)</f>
        <v>Formula Rum 350ml</v>
      </c>
      <c r="K2928" s="71">
        <f>VLOOKUP(I2928,PGStock[],3,FALSE)</f>
        <v>0.35</v>
      </c>
      <c r="L2928" s="47">
        <v>3</v>
      </c>
      <c r="M2928" s="47">
        <f>VLOOKUP(I2928,PGStock[],6,FALSE)</f>
        <v>150</v>
      </c>
      <c r="N2928" s="47">
        <f>+PGSales!$L2928*PGSales!$M2928</f>
        <v>450</v>
      </c>
    </row>
    <row r="2929" spans="1:14" hidden="1" x14ac:dyDescent="0.25">
      <c r="A2929" s="77">
        <f t="shared" si="86"/>
        <v>2025</v>
      </c>
      <c r="B2929" s="77">
        <f t="shared" si="87"/>
        <v>2</v>
      </c>
      <c r="C2929" s="73">
        <v>45696</v>
      </c>
      <c r="D2929" s="68" t="s">
        <v>131</v>
      </c>
      <c r="E2929" s="48" t="s">
        <v>468</v>
      </c>
      <c r="F2929" s="69" t="str">
        <f>VLOOKUP(E2929,Customer[],2,FALSE)</f>
        <v>Zaw</v>
      </c>
      <c r="G2929" s="69" t="str">
        <f>VLOOKUP(E2929,Customer[],3,FALSE)</f>
        <v>Kyan Sitt Thar Rd</v>
      </c>
      <c r="H2929" s="69" t="str">
        <f>VLOOKUP(E2929,Customer[],4,FALSE)</f>
        <v>Hlaing Thar Yar</v>
      </c>
      <c r="I2929" s="48" t="s">
        <v>27</v>
      </c>
      <c r="J2929" s="70" t="str">
        <f>VLOOKUP(I2929,PGStock[],2,FALSE)</f>
        <v>Columbus Super Red Smooth 700 Ml</v>
      </c>
      <c r="K2929" s="71">
        <f>VLOOKUP(I2929,PGStock[],3,FALSE)</f>
        <v>0.7</v>
      </c>
      <c r="L2929" s="47">
        <v>1</v>
      </c>
      <c r="M2929" s="47">
        <f>VLOOKUP(I2929,PGStock[],6,FALSE)</f>
        <v>200</v>
      </c>
      <c r="N2929" s="47">
        <f>+PGSales!$L2929*PGSales!$M2929</f>
        <v>200</v>
      </c>
    </row>
    <row r="2930" spans="1:14" hidden="1" x14ac:dyDescent="0.25">
      <c r="A2930" s="77">
        <f t="shared" si="86"/>
        <v>2025</v>
      </c>
      <c r="B2930" s="77">
        <f t="shared" si="87"/>
        <v>2</v>
      </c>
      <c r="C2930" s="73">
        <v>45696</v>
      </c>
      <c r="D2930" s="68" t="s">
        <v>131</v>
      </c>
      <c r="E2930" s="48" t="s">
        <v>468</v>
      </c>
      <c r="F2930" s="69" t="str">
        <f>VLOOKUP(E2930,Customer[],2,FALSE)</f>
        <v>Zaw</v>
      </c>
      <c r="G2930" s="69" t="str">
        <f>VLOOKUP(E2930,Customer[],3,FALSE)</f>
        <v>Kyan Sitt Thar Rd</v>
      </c>
      <c r="H2930" s="69" t="str">
        <f>VLOOKUP(E2930,Customer[],4,FALSE)</f>
        <v>Hlaing Thar Yar</v>
      </c>
      <c r="I2930" s="48" t="s">
        <v>25</v>
      </c>
      <c r="J2930" s="70" t="str">
        <f>VLOOKUP(I2930,PGStock[],2,FALSE)</f>
        <v>Columbus Super Red Smooth 350 Ml</v>
      </c>
      <c r="K2930" s="71">
        <f>VLOOKUP(I2930,PGStock[],3,FALSE)</f>
        <v>0.35</v>
      </c>
      <c r="L2930" s="47">
        <v>1</v>
      </c>
      <c r="M2930" s="47">
        <f>VLOOKUP(I2930,PGStock[],6,FALSE)</f>
        <v>150</v>
      </c>
      <c r="N2930" s="47">
        <f>+PGSales!$L2930*PGSales!$M2930</f>
        <v>150</v>
      </c>
    </row>
    <row r="2931" spans="1:14" hidden="1" x14ac:dyDescent="0.25">
      <c r="A2931" s="77">
        <f t="shared" si="86"/>
        <v>2025</v>
      </c>
      <c r="B2931" s="77">
        <f t="shared" si="87"/>
        <v>2</v>
      </c>
      <c r="C2931" s="73">
        <v>45696</v>
      </c>
      <c r="D2931" s="68" t="s">
        <v>131</v>
      </c>
      <c r="E2931" s="48" t="s">
        <v>468</v>
      </c>
      <c r="F2931" s="69" t="str">
        <f>VLOOKUP(E2931,Customer[],2,FALSE)</f>
        <v>Zaw</v>
      </c>
      <c r="G2931" s="69" t="str">
        <f>VLOOKUP(E2931,Customer[],3,FALSE)</f>
        <v>Kyan Sitt Thar Rd</v>
      </c>
      <c r="H2931" s="69" t="str">
        <f>VLOOKUP(E2931,Customer[],4,FALSE)</f>
        <v>Hlaing Thar Yar</v>
      </c>
      <c r="I2931" s="48" t="s">
        <v>23</v>
      </c>
      <c r="J2931" s="70" t="str">
        <f>VLOOKUP(I2931,PGStock[],2,FALSE)</f>
        <v>Columbus Super Red Smooth 175 Ml</v>
      </c>
      <c r="K2931" s="71">
        <f>VLOOKUP(I2931,PGStock[],3,FALSE)</f>
        <v>0.17499999999999999</v>
      </c>
      <c r="L2931" s="47">
        <v>2</v>
      </c>
      <c r="M2931" s="47">
        <f>VLOOKUP(I2931,PGStock[],6,FALSE)</f>
        <v>100</v>
      </c>
      <c r="N2931" s="47">
        <f>+PGSales!$L2931*PGSales!$M2931</f>
        <v>200</v>
      </c>
    </row>
    <row r="2932" spans="1:14" hidden="1" x14ac:dyDescent="0.25">
      <c r="A2932" s="77">
        <f t="shared" si="86"/>
        <v>2025</v>
      </c>
      <c r="B2932" s="77">
        <f t="shared" si="87"/>
        <v>2</v>
      </c>
      <c r="C2932" s="73">
        <v>45696</v>
      </c>
      <c r="D2932" s="68" t="s">
        <v>131</v>
      </c>
      <c r="E2932" s="48" t="s">
        <v>468</v>
      </c>
      <c r="F2932" s="69" t="str">
        <f>VLOOKUP(E2932,Customer[],2,FALSE)</f>
        <v>Zaw</v>
      </c>
      <c r="G2932" s="69" t="str">
        <f>VLOOKUP(E2932,Customer[],3,FALSE)</f>
        <v>Kyan Sitt Thar Rd</v>
      </c>
      <c r="H2932" s="69" t="str">
        <f>VLOOKUP(E2932,Customer[],4,FALSE)</f>
        <v>Hlaing Thar Yar</v>
      </c>
      <c r="I2932" s="48" t="s">
        <v>18</v>
      </c>
      <c r="J2932" s="70" t="str">
        <f>VLOOKUP(I2932,PGStock[],2,FALSE)</f>
        <v>Formula Rum 350ml</v>
      </c>
      <c r="K2932" s="71">
        <f>VLOOKUP(I2932,PGStock[],3,FALSE)</f>
        <v>0.35</v>
      </c>
      <c r="L2932" s="47">
        <v>5</v>
      </c>
      <c r="M2932" s="47">
        <f>VLOOKUP(I2932,PGStock[],6,FALSE)</f>
        <v>150</v>
      </c>
      <c r="N2932" s="47">
        <f>+PGSales!$L2932*PGSales!$M2932</f>
        <v>750</v>
      </c>
    </row>
    <row r="2933" spans="1:14" hidden="1" x14ac:dyDescent="0.25">
      <c r="A2933" s="77">
        <f t="shared" si="86"/>
        <v>2025</v>
      </c>
      <c r="B2933" s="77">
        <f t="shared" si="87"/>
        <v>2</v>
      </c>
      <c r="C2933" s="73">
        <v>45696</v>
      </c>
      <c r="D2933" s="68" t="s">
        <v>72</v>
      </c>
      <c r="E2933" s="48" t="s">
        <v>469</v>
      </c>
      <c r="F2933" s="69" t="str">
        <f>VLOOKUP(E2933,Customer[],2,FALSE)</f>
        <v>Nay La</v>
      </c>
      <c r="G2933" s="69" t="str">
        <f>VLOOKUP(E2933,Customer[],3,FALSE)</f>
        <v>Kyan Sitt Thar Rd</v>
      </c>
      <c r="H2933" s="69" t="str">
        <f>VLOOKUP(E2933,Customer[],4,FALSE)</f>
        <v>Hlaing Thar Yar</v>
      </c>
      <c r="I2933" s="48" t="s">
        <v>117</v>
      </c>
      <c r="J2933" s="70" t="str">
        <f>VLOOKUP(I2933,PGStock[],2,FALSE)</f>
        <v>ဒဂုံမန်ကျည်း ကော်ဗူး (1 Liter)</v>
      </c>
      <c r="K2933" s="71">
        <f>VLOOKUP(I2933,PGStock[],3,FALSE)</f>
        <v>1</v>
      </c>
      <c r="L2933" s="47">
        <v>3</v>
      </c>
      <c r="M2933" s="47">
        <f>VLOOKUP(I2933,PGStock[],6,FALSE)</f>
        <v>100</v>
      </c>
      <c r="N2933" s="47">
        <f>+PGSales!$L2933*PGSales!$M2933</f>
        <v>300</v>
      </c>
    </row>
    <row r="2934" spans="1:14" hidden="1" x14ac:dyDescent="0.25">
      <c r="A2934" s="77">
        <f t="shared" si="86"/>
        <v>2025</v>
      </c>
      <c r="B2934" s="77">
        <f t="shared" si="87"/>
        <v>2</v>
      </c>
      <c r="C2934" s="73">
        <v>45696</v>
      </c>
      <c r="D2934" s="68" t="s">
        <v>72</v>
      </c>
      <c r="E2934" s="48" t="s">
        <v>469</v>
      </c>
      <c r="F2934" s="69" t="str">
        <f>VLOOKUP(E2934,Customer[],2,FALSE)</f>
        <v>Nay La</v>
      </c>
      <c r="G2934" s="69" t="str">
        <f>VLOOKUP(E2934,Customer[],3,FALSE)</f>
        <v>Kyan Sitt Thar Rd</v>
      </c>
      <c r="H2934" s="69" t="str">
        <f>VLOOKUP(E2934,Customer[],4,FALSE)</f>
        <v>Hlaing Thar Yar</v>
      </c>
      <c r="I2934" s="48" t="s">
        <v>25</v>
      </c>
      <c r="J2934" s="70" t="str">
        <f>VLOOKUP(I2934,PGStock[],2,FALSE)</f>
        <v>Columbus Super Red Smooth 350 Ml</v>
      </c>
      <c r="K2934" s="71">
        <f>VLOOKUP(I2934,PGStock[],3,FALSE)</f>
        <v>0.35</v>
      </c>
      <c r="L2934" s="47">
        <v>9</v>
      </c>
      <c r="M2934" s="47">
        <f>VLOOKUP(I2934,PGStock[],6,FALSE)</f>
        <v>150</v>
      </c>
      <c r="N2934" s="47">
        <f>+PGSales!$L2934*PGSales!$M2934</f>
        <v>1350</v>
      </c>
    </row>
    <row r="2935" spans="1:14" hidden="1" x14ac:dyDescent="0.25">
      <c r="A2935" s="77">
        <f t="shared" si="86"/>
        <v>2025</v>
      </c>
      <c r="B2935" s="77">
        <f t="shared" si="87"/>
        <v>2</v>
      </c>
      <c r="C2935" s="73">
        <v>45696</v>
      </c>
      <c r="D2935" s="68" t="s">
        <v>72</v>
      </c>
      <c r="E2935" s="48" t="s">
        <v>469</v>
      </c>
      <c r="F2935" s="69" t="str">
        <f>VLOOKUP(E2935,Customer[],2,FALSE)</f>
        <v>Nay La</v>
      </c>
      <c r="G2935" s="69" t="str">
        <f>VLOOKUP(E2935,Customer[],3,FALSE)</f>
        <v>Kyan Sitt Thar Rd</v>
      </c>
      <c r="H2935" s="69" t="str">
        <f>VLOOKUP(E2935,Customer[],4,FALSE)</f>
        <v>Hlaing Thar Yar</v>
      </c>
      <c r="I2935" s="48" t="s">
        <v>23</v>
      </c>
      <c r="J2935" s="70" t="str">
        <f>VLOOKUP(I2935,PGStock[],2,FALSE)</f>
        <v>Columbus Super Red Smooth 175 Ml</v>
      </c>
      <c r="K2935" s="71">
        <f>VLOOKUP(I2935,PGStock[],3,FALSE)</f>
        <v>0.17499999999999999</v>
      </c>
      <c r="L2935" s="47">
        <v>3</v>
      </c>
      <c r="M2935" s="47">
        <f>VLOOKUP(I2935,PGStock[],6,FALSE)</f>
        <v>100</v>
      </c>
      <c r="N2935" s="47">
        <f>+PGSales!$L2935*PGSales!$M2935</f>
        <v>300</v>
      </c>
    </row>
    <row r="2936" spans="1:14" hidden="1" x14ac:dyDescent="0.25">
      <c r="A2936" s="77">
        <f t="shared" si="86"/>
        <v>2025</v>
      </c>
      <c r="B2936" s="77">
        <f t="shared" si="87"/>
        <v>2</v>
      </c>
      <c r="C2936" s="73">
        <v>45696</v>
      </c>
      <c r="D2936" s="68" t="s">
        <v>72</v>
      </c>
      <c r="E2936" s="48" t="s">
        <v>469</v>
      </c>
      <c r="F2936" s="69" t="str">
        <f>VLOOKUP(E2936,Customer[],2,FALSE)</f>
        <v>Nay La</v>
      </c>
      <c r="G2936" s="69" t="str">
        <f>VLOOKUP(E2936,Customer[],3,FALSE)</f>
        <v>Kyan Sitt Thar Rd</v>
      </c>
      <c r="H2936" s="69" t="str">
        <f>VLOOKUP(E2936,Customer[],4,FALSE)</f>
        <v>Hlaing Thar Yar</v>
      </c>
      <c r="I2936" s="48" t="s">
        <v>18</v>
      </c>
      <c r="J2936" s="70" t="str">
        <f>VLOOKUP(I2936,PGStock[],2,FALSE)</f>
        <v>Formula Rum 350ml</v>
      </c>
      <c r="K2936" s="71">
        <f>VLOOKUP(I2936,PGStock[],3,FALSE)</f>
        <v>0.35</v>
      </c>
      <c r="L2936" s="47">
        <v>13</v>
      </c>
      <c r="M2936" s="47">
        <f>VLOOKUP(I2936,PGStock[],6,FALSE)</f>
        <v>150</v>
      </c>
      <c r="N2936" s="47">
        <f>+PGSales!$L2936*PGSales!$M2936</f>
        <v>1950</v>
      </c>
    </row>
    <row r="2937" spans="1:14" hidden="1" x14ac:dyDescent="0.25">
      <c r="A2937" s="77">
        <f t="shared" si="86"/>
        <v>2025</v>
      </c>
      <c r="B2937" s="77">
        <f t="shared" si="87"/>
        <v>2</v>
      </c>
      <c r="C2937" s="73">
        <v>45696</v>
      </c>
      <c r="D2937" s="68" t="s">
        <v>74</v>
      </c>
      <c r="E2937" s="48" t="s">
        <v>470</v>
      </c>
      <c r="F2937" s="69" t="str">
        <f>VLOOKUP(E2937,Customer[],2,FALSE)</f>
        <v>Yar Pyae San</v>
      </c>
      <c r="G2937" s="69" t="str">
        <f>VLOOKUP(E2937,Customer[],3,FALSE)</f>
        <v xml:space="preserve">Zay Rd </v>
      </c>
      <c r="H2937" s="69" t="str">
        <f>VLOOKUP(E2937,Customer[],4,FALSE)</f>
        <v>Hlaing Thar Yar</v>
      </c>
      <c r="I2937" s="48" t="s">
        <v>27</v>
      </c>
      <c r="J2937" s="70" t="str">
        <f>VLOOKUP(I2937,PGStock[],2,FALSE)</f>
        <v>Columbus Super Red Smooth 700 Ml</v>
      </c>
      <c r="K2937" s="71">
        <f>VLOOKUP(I2937,PGStock[],3,FALSE)</f>
        <v>0.7</v>
      </c>
      <c r="L2937" s="47">
        <v>1</v>
      </c>
      <c r="M2937" s="47">
        <f>VLOOKUP(I2937,PGStock[],6,FALSE)</f>
        <v>200</v>
      </c>
      <c r="N2937" s="47">
        <f>+PGSales!$L2937*PGSales!$M2937</f>
        <v>200</v>
      </c>
    </row>
    <row r="2938" spans="1:14" hidden="1" x14ac:dyDescent="0.25">
      <c r="A2938" s="77">
        <f t="shared" si="86"/>
        <v>2025</v>
      </c>
      <c r="B2938" s="77">
        <f t="shared" si="87"/>
        <v>2</v>
      </c>
      <c r="C2938" s="73">
        <v>45696</v>
      </c>
      <c r="D2938" s="68" t="s">
        <v>74</v>
      </c>
      <c r="E2938" s="48" t="s">
        <v>470</v>
      </c>
      <c r="F2938" s="69" t="str">
        <f>VLOOKUP(E2938,Customer[],2,FALSE)</f>
        <v>Yar Pyae San</v>
      </c>
      <c r="G2938" s="69" t="str">
        <f>VLOOKUP(E2938,Customer[],3,FALSE)</f>
        <v xml:space="preserve">Zay Rd </v>
      </c>
      <c r="H2938" s="69" t="str">
        <f>VLOOKUP(E2938,Customer[],4,FALSE)</f>
        <v>Hlaing Thar Yar</v>
      </c>
      <c r="I2938" s="48" t="s">
        <v>25</v>
      </c>
      <c r="J2938" s="70" t="str">
        <f>VLOOKUP(I2938,PGStock[],2,FALSE)</f>
        <v>Columbus Super Red Smooth 350 Ml</v>
      </c>
      <c r="K2938" s="71">
        <f>VLOOKUP(I2938,PGStock[],3,FALSE)</f>
        <v>0.35</v>
      </c>
      <c r="L2938" s="47">
        <v>1</v>
      </c>
      <c r="M2938" s="47">
        <f>VLOOKUP(I2938,PGStock[],6,FALSE)</f>
        <v>150</v>
      </c>
      <c r="N2938" s="47">
        <f>+PGSales!$L2938*PGSales!$M2938</f>
        <v>150</v>
      </c>
    </row>
    <row r="2939" spans="1:14" hidden="1" x14ac:dyDescent="0.25">
      <c r="A2939" s="77">
        <f t="shared" si="86"/>
        <v>2025</v>
      </c>
      <c r="B2939" s="77">
        <f t="shared" si="87"/>
        <v>2</v>
      </c>
      <c r="C2939" s="73">
        <v>45696</v>
      </c>
      <c r="D2939" s="68" t="s">
        <v>74</v>
      </c>
      <c r="E2939" s="48" t="s">
        <v>470</v>
      </c>
      <c r="F2939" s="69" t="str">
        <f>VLOOKUP(E2939,Customer[],2,FALSE)</f>
        <v>Yar Pyae San</v>
      </c>
      <c r="G2939" s="69" t="str">
        <f>VLOOKUP(E2939,Customer[],3,FALSE)</f>
        <v xml:space="preserve">Zay Rd </v>
      </c>
      <c r="H2939" s="69" t="str">
        <f>VLOOKUP(E2939,Customer[],4,FALSE)</f>
        <v>Hlaing Thar Yar</v>
      </c>
      <c r="I2939" s="48" t="s">
        <v>18</v>
      </c>
      <c r="J2939" s="70" t="str">
        <f>VLOOKUP(I2939,PGStock[],2,FALSE)</f>
        <v>Formula Rum 350ml</v>
      </c>
      <c r="K2939" s="71">
        <f>VLOOKUP(I2939,PGStock[],3,FALSE)</f>
        <v>0.35</v>
      </c>
      <c r="L2939" s="47">
        <v>3</v>
      </c>
      <c r="M2939" s="47">
        <f>VLOOKUP(I2939,PGStock[],6,FALSE)</f>
        <v>150</v>
      </c>
      <c r="N2939" s="47">
        <f>+PGSales!$L2939*PGSales!$M2939</f>
        <v>450</v>
      </c>
    </row>
    <row r="2940" spans="1:14" hidden="1" x14ac:dyDescent="0.25">
      <c r="A2940" s="77">
        <f t="shared" si="86"/>
        <v>2025</v>
      </c>
      <c r="B2940" s="77">
        <f t="shared" si="87"/>
        <v>2</v>
      </c>
      <c r="C2940" s="73">
        <v>45696</v>
      </c>
      <c r="D2940" s="68" t="s">
        <v>76</v>
      </c>
      <c r="E2940" s="48" t="s">
        <v>527</v>
      </c>
      <c r="F2940" s="69" t="e">
        <f>VLOOKUP(E2940,Customer[],2,FALSE)</f>
        <v>#N/A</v>
      </c>
      <c r="G2940" s="69" t="e">
        <f>VLOOKUP(E2940,Customer[],3,FALSE)</f>
        <v>#N/A</v>
      </c>
      <c r="H2940" s="69" t="e">
        <f>VLOOKUP(E2940,Customer[],4,FALSE)</f>
        <v>#N/A</v>
      </c>
      <c r="I2940" s="48" t="s">
        <v>25</v>
      </c>
      <c r="J2940" s="70" t="str">
        <f>VLOOKUP(I2940,PGStock[],2,FALSE)</f>
        <v>Columbus Super Red Smooth 350 Ml</v>
      </c>
      <c r="K2940" s="71">
        <f>VLOOKUP(I2940,PGStock[],3,FALSE)</f>
        <v>0.35</v>
      </c>
      <c r="L2940" s="47">
        <v>1</v>
      </c>
      <c r="M2940" s="47">
        <f>VLOOKUP(I2940,PGStock[],6,FALSE)</f>
        <v>150</v>
      </c>
      <c r="N2940" s="47">
        <f>+PGSales!$L2940*PGSales!$M2940</f>
        <v>150</v>
      </c>
    </row>
    <row r="2941" spans="1:14" hidden="1" x14ac:dyDescent="0.25">
      <c r="A2941" s="77">
        <f t="shared" si="86"/>
        <v>2025</v>
      </c>
      <c r="B2941" s="77">
        <f t="shared" si="87"/>
        <v>2</v>
      </c>
      <c r="C2941" s="73">
        <v>45696</v>
      </c>
      <c r="D2941" s="68" t="s">
        <v>76</v>
      </c>
      <c r="E2941" s="48" t="s">
        <v>527</v>
      </c>
      <c r="F2941" s="69" t="e">
        <f>VLOOKUP(E2941,Customer[],2,FALSE)</f>
        <v>#N/A</v>
      </c>
      <c r="G2941" s="69" t="e">
        <f>VLOOKUP(E2941,Customer[],3,FALSE)</f>
        <v>#N/A</v>
      </c>
      <c r="H2941" s="69" t="e">
        <f>VLOOKUP(E2941,Customer[],4,FALSE)</f>
        <v>#N/A</v>
      </c>
      <c r="I2941" s="48" t="s">
        <v>18</v>
      </c>
      <c r="J2941" s="70" t="str">
        <f>VLOOKUP(I2941,PGStock[],2,FALSE)</f>
        <v>Formula Rum 350ml</v>
      </c>
      <c r="K2941" s="71">
        <f>VLOOKUP(I2941,PGStock[],3,FALSE)</f>
        <v>0.35</v>
      </c>
      <c r="L2941" s="47">
        <v>4</v>
      </c>
      <c r="M2941" s="47">
        <f>VLOOKUP(I2941,PGStock[],6,FALSE)</f>
        <v>150</v>
      </c>
      <c r="N2941" s="47">
        <f>+PGSales!$L2941*PGSales!$M2941</f>
        <v>600</v>
      </c>
    </row>
    <row r="2942" spans="1:14" hidden="1" x14ac:dyDescent="0.25">
      <c r="A2942" s="77">
        <f t="shared" si="86"/>
        <v>2025</v>
      </c>
      <c r="B2942" s="77">
        <f t="shared" si="87"/>
        <v>2</v>
      </c>
      <c r="C2942" s="73">
        <v>45698</v>
      </c>
      <c r="D2942" s="68" t="s">
        <v>56</v>
      </c>
      <c r="E2942" s="48">
        <v>29</v>
      </c>
      <c r="F2942" s="69">
        <f>VLOOKUP(E2942,Customer[],2,FALSE)</f>
        <v>29</v>
      </c>
      <c r="G2942" s="69" t="str">
        <f>VLOOKUP(E2942,Customer[],3,FALSE)</f>
        <v xml:space="preserve">Lan Thit Lan </v>
      </c>
      <c r="H2942" s="69" t="str">
        <f>VLOOKUP(E2942,Customer[],4,FALSE)</f>
        <v>Htauk kyant</v>
      </c>
      <c r="I2942" s="48" t="s">
        <v>25</v>
      </c>
      <c r="J2942" s="70" t="str">
        <f>VLOOKUP(I2942,PGStock[],2,FALSE)</f>
        <v>Columbus Super Red Smooth 350 Ml</v>
      </c>
      <c r="K2942" s="71">
        <f>VLOOKUP(I2942,PGStock[],3,FALSE)</f>
        <v>0.35</v>
      </c>
      <c r="L2942" s="47">
        <v>2</v>
      </c>
      <c r="M2942" s="47">
        <f>VLOOKUP(I2942,PGStock[],6,FALSE)</f>
        <v>150</v>
      </c>
      <c r="N2942" s="47">
        <f>+PGSales!$L2942*PGSales!$M2942</f>
        <v>300</v>
      </c>
    </row>
    <row r="2943" spans="1:14" hidden="1" x14ac:dyDescent="0.25">
      <c r="A2943" s="77">
        <f t="shared" si="86"/>
        <v>2025</v>
      </c>
      <c r="B2943" s="77">
        <f t="shared" si="87"/>
        <v>2</v>
      </c>
      <c r="C2943" s="73">
        <v>45698</v>
      </c>
      <c r="D2943" s="68" t="s">
        <v>56</v>
      </c>
      <c r="E2943" s="48">
        <v>29</v>
      </c>
      <c r="F2943" s="69">
        <f>VLOOKUP(E2943,Customer[],2,FALSE)</f>
        <v>29</v>
      </c>
      <c r="G2943" s="69" t="str">
        <f>VLOOKUP(E2943,Customer[],3,FALSE)</f>
        <v xml:space="preserve">Lan Thit Lan </v>
      </c>
      <c r="H2943" s="69" t="str">
        <f>VLOOKUP(E2943,Customer[],4,FALSE)</f>
        <v>Htauk kyant</v>
      </c>
      <c r="I2943" s="48" t="s">
        <v>18</v>
      </c>
      <c r="J2943" s="70" t="str">
        <f>VLOOKUP(I2943,PGStock[],2,FALSE)</f>
        <v>Formula Rum 350ml</v>
      </c>
      <c r="K2943" s="71">
        <f>VLOOKUP(I2943,PGStock[],3,FALSE)</f>
        <v>0.35</v>
      </c>
      <c r="L2943" s="47">
        <v>2</v>
      </c>
      <c r="M2943" s="47">
        <f>VLOOKUP(I2943,PGStock[],6,FALSE)</f>
        <v>150</v>
      </c>
      <c r="N2943" s="47">
        <f>+PGSales!$L2943*PGSales!$M2943</f>
        <v>300</v>
      </c>
    </row>
    <row r="2944" spans="1:14" hidden="1" x14ac:dyDescent="0.25">
      <c r="A2944" s="77">
        <f t="shared" si="86"/>
        <v>2025</v>
      </c>
      <c r="B2944" s="77">
        <f t="shared" si="87"/>
        <v>2</v>
      </c>
      <c r="C2944" s="73">
        <v>45698</v>
      </c>
      <c r="D2944" s="68" t="s">
        <v>66</v>
      </c>
      <c r="E2944" s="48" t="s">
        <v>512</v>
      </c>
      <c r="F2944" s="69" t="str">
        <f>VLOOKUP(E2944,Customer[],2,FALSE)</f>
        <v>Moe Thounk Pan</v>
      </c>
      <c r="G2944" s="69" t="str">
        <f>VLOOKUP(E2944,Customer[],3,FALSE)</f>
        <v>Mya Yatu Sd</v>
      </c>
      <c r="H2944" s="69" t="str">
        <f>VLOOKUP(E2944,Customer[],4,FALSE)</f>
        <v>Htauk kyant</v>
      </c>
      <c r="I2944" s="48" t="s">
        <v>25</v>
      </c>
      <c r="J2944" s="70" t="str">
        <f>VLOOKUP(I2944,PGStock[],2,FALSE)</f>
        <v>Columbus Super Red Smooth 350 Ml</v>
      </c>
      <c r="K2944" s="71">
        <f>VLOOKUP(I2944,PGStock[],3,FALSE)</f>
        <v>0.35</v>
      </c>
      <c r="L2944" s="47">
        <v>1</v>
      </c>
      <c r="M2944" s="47">
        <f>VLOOKUP(I2944,PGStock[],6,FALSE)</f>
        <v>150</v>
      </c>
      <c r="N2944" s="47">
        <f>+PGSales!$L2944*PGSales!$M2944</f>
        <v>150</v>
      </c>
    </row>
    <row r="2945" spans="1:14" hidden="1" x14ac:dyDescent="0.25">
      <c r="A2945" s="77">
        <f t="shared" si="86"/>
        <v>2025</v>
      </c>
      <c r="B2945" s="77">
        <f t="shared" si="87"/>
        <v>2</v>
      </c>
      <c r="C2945" s="73">
        <v>45698</v>
      </c>
      <c r="D2945" s="68" t="s">
        <v>66</v>
      </c>
      <c r="E2945" s="48" t="s">
        <v>512</v>
      </c>
      <c r="F2945" s="69" t="str">
        <f>VLOOKUP(E2945,Customer[],2,FALSE)</f>
        <v>Moe Thounk Pan</v>
      </c>
      <c r="G2945" s="69" t="str">
        <f>VLOOKUP(E2945,Customer[],3,FALSE)</f>
        <v>Mya Yatu Sd</v>
      </c>
      <c r="H2945" s="69" t="str">
        <f>VLOOKUP(E2945,Customer[],4,FALSE)</f>
        <v>Htauk kyant</v>
      </c>
      <c r="I2945" s="48" t="s">
        <v>23</v>
      </c>
      <c r="J2945" s="70" t="str">
        <f>VLOOKUP(I2945,PGStock[],2,FALSE)</f>
        <v>Columbus Super Red Smooth 175 Ml</v>
      </c>
      <c r="K2945" s="71">
        <f>VLOOKUP(I2945,PGStock[],3,FALSE)</f>
        <v>0.17499999999999999</v>
      </c>
      <c r="L2945" s="47">
        <v>4</v>
      </c>
      <c r="M2945" s="47">
        <f>VLOOKUP(I2945,PGStock[],6,FALSE)</f>
        <v>100</v>
      </c>
      <c r="N2945" s="47">
        <f>+PGSales!$L2945*PGSales!$M2945</f>
        <v>400</v>
      </c>
    </row>
    <row r="2946" spans="1:14" hidden="1" x14ac:dyDescent="0.25">
      <c r="A2946" s="77">
        <f t="shared" si="86"/>
        <v>2025</v>
      </c>
      <c r="B2946" s="77">
        <f t="shared" si="87"/>
        <v>2</v>
      </c>
      <c r="C2946" s="73">
        <v>45698</v>
      </c>
      <c r="D2946" s="68" t="s">
        <v>66</v>
      </c>
      <c r="E2946" s="48" t="s">
        <v>512</v>
      </c>
      <c r="F2946" s="69" t="str">
        <f>VLOOKUP(E2946,Customer[],2,FALSE)</f>
        <v>Moe Thounk Pan</v>
      </c>
      <c r="G2946" s="69" t="str">
        <f>VLOOKUP(E2946,Customer[],3,FALSE)</f>
        <v>Mya Yatu Sd</v>
      </c>
      <c r="H2946" s="69" t="str">
        <f>VLOOKUP(E2946,Customer[],4,FALSE)</f>
        <v>Htauk kyant</v>
      </c>
      <c r="I2946" s="48" t="s">
        <v>18</v>
      </c>
      <c r="J2946" s="70" t="str">
        <f>VLOOKUP(I2946,PGStock[],2,FALSE)</f>
        <v>Formula Rum 350ml</v>
      </c>
      <c r="K2946" s="71">
        <f>VLOOKUP(I2946,PGStock[],3,FALSE)</f>
        <v>0.35</v>
      </c>
      <c r="L2946" s="47">
        <v>5</v>
      </c>
      <c r="M2946" s="47">
        <f>VLOOKUP(I2946,PGStock[],6,FALSE)</f>
        <v>150</v>
      </c>
      <c r="N2946" s="47">
        <f>+PGSales!$L2946*PGSales!$M2946</f>
        <v>750</v>
      </c>
    </row>
    <row r="2947" spans="1:14" hidden="1" x14ac:dyDescent="0.25">
      <c r="A2947" s="77">
        <f t="shared" si="86"/>
        <v>2025</v>
      </c>
      <c r="B2947" s="77">
        <f t="shared" si="87"/>
        <v>2</v>
      </c>
      <c r="C2947" s="73">
        <v>45698</v>
      </c>
      <c r="D2947" s="68" t="s">
        <v>60</v>
      </c>
      <c r="E2947" s="48" t="s">
        <v>513</v>
      </c>
      <c r="F2947" s="69" t="str">
        <f>VLOOKUP(E2947,Customer[],2,FALSE)</f>
        <v>La Ware Thant</v>
      </c>
      <c r="G2947" s="69" t="str">
        <f>VLOOKUP(E2947,Customer[],3,FALSE)</f>
        <v>Kar ya Sd</v>
      </c>
      <c r="H2947" s="69" t="str">
        <f>VLOOKUP(E2947,Customer[],4,FALSE)</f>
        <v>Htauk kyant</v>
      </c>
      <c r="I2947" s="48" t="s">
        <v>25</v>
      </c>
      <c r="J2947" s="70" t="str">
        <f>VLOOKUP(I2947,PGStock[],2,FALSE)</f>
        <v>Columbus Super Red Smooth 350 Ml</v>
      </c>
      <c r="K2947" s="71">
        <f>VLOOKUP(I2947,PGStock[],3,FALSE)</f>
        <v>0.35</v>
      </c>
      <c r="L2947" s="47">
        <v>4</v>
      </c>
      <c r="M2947" s="47">
        <f>VLOOKUP(I2947,PGStock[],6,FALSE)</f>
        <v>150</v>
      </c>
      <c r="N2947" s="47">
        <f>+PGSales!$L2947*PGSales!$M2947</f>
        <v>600</v>
      </c>
    </row>
    <row r="2948" spans="1:14" hidden="1" x14ac:dyDescent="0.25">
      <c r="A2948" s="77">
        <f t="shared" si="86"/>
        <v>2025</v>
      </c>
      <c r="B2948" s="77">
        <f t="shared" si="87"/>
        <v>2</v>
      </c>
      <c r="C2948" s="73">
        <v>45698</v>
      </c>
      <c r="D2948" s="68" t="s">
        <v>60</v>
      </c>
      <c r="E2948" s="48" t="s">
        <v>513</v>
      </c>
      <c r="F2948" s="69" t="str">
        <f>VLOOKUP(E2948,Customer[],2,FALSE)</f>
        <v>La Ware Thant</v>
      </c>
      <c r="G2948" s="69" t="str">
        <f>VLOOKUP(E2948,Customer[],3,FALSE)</f>
        <v>Kar ya Sd</v>
      </c>
      <c r="H2948" s="69" t="str">
        <f>VLOOKUP(E2948,Customer[],4,FALSE)</f>
        <v>Htauk kyant</v>
      </c>
      <c r="I2948" s="48" t="s">
        <v>23</v>
      </c>
      <c r="J2948" s="70" t="str">
        <f>VLOOKUP(I2948,PGStock[],2,FALSE)</f>
        <v>Columbus Super Red Smooth 175 Ml</v>
      </c>
      <c r="K2948" s="71">
        <f>VLOOKUP(I2948,PGStock[],3,FALSE)</f>
        <v>0.17499999999999999</v>
      </c>
      <c r="L2948" s="47">
        <v>4</v>
      </c>
      <c r="M2948" s="47">
        <f>VLOOKUP(I2948,PGStock[],6,FALSE)</f>
        <v>100</v>
      </c>
      <c r="N2948" s="47">
        <f>+PGSales!$L2948*PGSales!$M2948</f>
        <v>400</v>
      </c>
    </row>
    <row r="2949" spans="1:14" hidden="1" x14ac:dyDescent="0.25">
      <c r="A2949" s="77">
        <f t="shared" si="86"/>
        <v>2025</v>
      </c>
      <c r="B2949" s="77">
        <f t="shared" si="87"/>
        <v>2</v>
      </c>
      <c r="C2949" s="73">
        <v>45698</v>
      </c>
      <c r="D2949" s="68" t="s">
        <v>60</v>
      </c>
      <c r="E2949" s="48" t="s">
        <v>513</v>
      </c>
      <c r="F2949" s="69" t="str">
        <f>VLOOKUP(E2949,Customer[],2,FALSE)</f>
        <v>La Ware Thant</v>
      </c>
      <c r="G2949" s="69" t="str">
        <f>VLOOKUP(E2949,Customer[],3,FALSE)</f>
        <v>Kar ya Sd</v>
      </c>
      <c r="H2949" s="69" t="str">
        <f>VLOOKUP(E2949,Customer[],4,FALSE)</f>
        <v>Htauk kyant</v>
      </c>
      <c r="I2949" s="48" t="s">
        <v>20</v>
      </c>
      <c r="J2949" s="70" t="str">
        <f>VLOOKUP(I2949,PGStock[],2,FALSE)</f>
        <v>Formula Rum 700ml</v>
      </c>
      <c r="K2949" s="71">
        <f>VLOOKUP(I2949,PGStock[],3,FALSE)</f>
        <v>0.7</v>
      </c>
      <c r="L2949" s="47">
        <v>1</v>
      </c>
      <c r="M2949" s="47">
        <f>VLOOKUP(I2949,PGStock[],6,FALSE)</f>
        <v>200</v>
      </c>
      <c r="N2949" s="47">
        <f>+PGSales!$L2949*PGSales!$M2949</f>
        <v>200</v>
      </c>
    </row>
    <row r="2950" spans="1:14" hidden="1" x14ac:dyDescent="0.25">
      <c r="A2950" s="77">
        <f t="shared" si="86"/>
        <v>2025</v>
      </c>
      <c r="B2950" s="77">
        <f t="shared" si="87"/>
        <v>2</v>
      </c>
      <c r="C2950" s="73">
        <v>45698</v>
      </c>
      <c r="D2950" s="68" t="s">
        <v>60</v>
      </c>
      <c r="E2950" s="48" t="s">
        <v>513</v>
      </c>
      <c r="F2950" s="69" t="str">
        <f>VLOOKUP(E2950,Customer[],2,FALSE)</f>
        <v>La Ware Thant</v>
      </c>
      <c r="G2950" s="69" t="str">
        <f>VLOOKUP(E2950,Customer[],3,FALSE)</f>
        <v>Kar ya Sd</v>
      </c>
      <c r="H2950" s="69" t="str">
        <f>VLOOKUP(E2950,Customer[],4,FALSE)</f>
        <v>Htauk kyant</v>
      </c>
      <c r="I2950" s="48" t="s">
        <v>18</v>
      </c>
      <c r="J2950" s="70" t="str">
        <f>VLOOKUP(I2950,PGStock[],2,FALSE)</f>
        <v>Formula Rum 350ml</v>
      </c>
      <c r="K2950" s="71">
        <f>VLOOKUP(I2950,PGStock[],3,FALSE)</f>
        <v>0.35</v>
      </c>
      <c r="L2950" s="47">
        <v>5</v>
      </c>
      <c r="M2950" s="47">
        <f>VLOOKUP(I2950,PGStock[],6,FALSE)</f>
        <v>150</v>
      </c>
      <c r="N2950" s="47">
        <f>+PGSales!$L2950*PGSales!$M2950</f>
        <v>750</v>
      </c>
    </row>
    <row r="2951" spans="1:14" hidden="1" x14ac:dyDescent="0.25">
      <c r="A2951" s="77">
        <f t="shared" si="86"/>
        <v>2025</v>
      </c>
      <c r="B2951" s="77">
        <f t="shared" si="87"/>
        <v>2</v>
      </c>
      <c r="C2951" s="73">
        <v>45698</v>
      </c>
      <c r="D2951" s="68" t="s">
        <v>365</v>
      </c>
      <c r="E2951" s="48" t="s">
        <v>514</v>
      </c>
      <c r="F2951" s="69" t="str">
        <f>VLOOKUP(E2951,Customer[],2,FALSE)</f>
        <v xml:space="preserve">Lue Gyi Min </v>
      </c>
      <c r="G2951" s="69" t="str">
        <f>VLOOKUP(E2951,Customer[],3,FALSE)</f>
        <v>Bounk Gyi Sd</v>
      </c>
      <c r="H2951" s="69" t="str">
        <f>VLOOKUP(E2951,Customer[],4,FALSE)</f>
        <v>Htauk kyant</v>
      </c>
      <c r="I2951" s="48" t="s">
        <v>27</v>
      </c>
      <c r="J2951" s="70" t="str">
        <f>VLOOKUP(I2951,PGStock[],2,FALSE)</f>
        <v>Columbus Super Red Smooth 700 Ml</v>
      </c>
      <c r="K2951" s="71">
        <f>VLOOKUP(I2951,PGStock[],3,FALSE)</f>
        <v>0.7</v>
      </c>
      <c r="L2951" s="47">
        <v>1</v>
      </c>
      <c r="M2951" s="47">
        <f>VLOOKUP(I2951,PGStock[],6,FALSE)</f>
        <v>200</v>
      </c>
      <c r="N2951" s="47">
        <f>+PGSales!$L2951*PGSales!$M2951</f>
        <v>200</v>
      </c>
    </row>
    <row r="2952" spans="1:14" hidden="1" x14ac:dyDescent="0.25">
      <c r="A2952" s="77">
        <f t="shared" si="86"/>
        <v>2025</v>
      </c>
      <c r="B2952" s="77">
        <f t="shared" si="87"/>
        <v>2</v>
      </c>
      <c r="C2952" s="73">
        <v>45698</v>
      </c>
      <c r="D2952" s="68" t="s">
        <v>365</v>
      </c>
      <c r="E2952" s="48" t="s">
        <v>514</v>
      </c>
      <c r="F2952" s="69" t="str">
        <f>VLOOKUP(E2952,Customer[],2,FALSE)</f>
        <v xml:space="preserve">Lue Gyi Min </v>
      </c>
      <c r="G2952" s="69" t="str">
        <f>VLOOKUP(E2952,Customer[],3,FALSE)</f>
        <v>Bounk Gyi Sd</v>
      </c>
      <c r="H2952" s="69" t="str">
        <f>VLOOKUP(E2952,Customer[],4,FALSE)</f>
        <v>Htauk kyant</v>
      </c>
      <c r="I2952" s="48" t="s">
        <v>25</v>
      </c>
      <c r="J2952" s="70" t="str">
        <f>VLOOKUP(I2952,PGStock[],2,FALSE)</f>
        <v>Columbus Super Red Smooth 350 Ml</v>
      </c>
      <c r="K2952" s="71">
        <f>VLOOKUP(I2952,PGStock[],3,FALSE)</f>
        <v>0.35</v>
      </c>
      <c r="L2952" s="47">
        <v>9</v>
      </c>
      <c r="M2952" s="47">
        <f>VLOOKUP(I2952,PGStock[],6,FALSE)</f>
        <v>150</v>
      </c>
      <c r="N2952" s="47">
        <f>+PGSales!$L2952*PGSales!$M2952</f>
        <v>1350</v>
      </c>
    </row>
    <row r="2953" spans="1:14" hidden="1" x14ac:dyDescent="0.25">
      <c r="A2953" s="77">
        <f t="shared" si="86"/>
        <v>2025</v>
      </c>
      <c r="B2953" s="77">
        <f t="shared" si="87"/>
        <v>2</v>
      </c>
      <c r="C2953" s="73">
        <v>45698</v>
      </c>
      <c r="D2953" s="68" t="s">
        <v>365</v>
      </c>
      <c r="E2953" s="48" t="s">
        <v>514</v>
      </c>
      <c r="F2953" s="69" t="str">
        <f>VLOOKUP(E2953,Customer[],2,FALSE)</f>
        <v xml:space="preserve">Lue Gyi Min </v>
      </c>
      <c r="G2953" s="69" t="str">
        <f>VLOOKUP(E2953,Customer[],3,FALSE)</f>
        <v>Bounk Gyi Sd</v>
      </c>
      <c r="H2953" s="69" t="str">
        <f>VLOOKUP(E2953,Customer[],4,FALSE)</f>
        <v>Htauk kyant</v>
      </c>
      <c r="I2953" s="48" t="s">
        <v>23</v>
      </c>
      <c r="J2953" s="70" t="str">
        <f>VLOOKUP(I2953,PGStock[],2,FALSE)</f>
        <v>Columbus Super Red Smooth 175 Ml</v>
      </c>
      <c r="K2953" s="71">
        <f>VLOOKUP(I2953,PGStock[],3,FALSE)</f>
        <v>0.17499999999999999</v>
      </c>
      <c r="L2953" s="47">
        <v>3</v>
      </c>
      <c r="M2953" s="47">
        <f>VLOOKUP(I2953,PGStock[],6,FALSE)</f>
        <v>100</v>
      </c>
      <c r="N2953" s="47">
        <f>+PGSales!$L2953*PGSales!$M2953</f>
        <v>300</v>
      </c>
    </row>
    <row r="2954" spans="1:14" hidden="1" x14ac:dyDescent="0.25">
      <c r="A2954" s="77">
        <f t="shared" si="86"/>
        <v>2025</v>
      </c>
      <c r="B2954" s="77">
        <f t="shared" si="87"/>
        <v>2</v>
      </c>
      <c r="C2954" s="73">
        <v>45698</v>
      </c>
      <c r="D2954" s="68" t="s">
        <v>365</v>
      </c>
      <c r="E2954" s="48" t="s">
        <v>514</v>
      </c>
      <c r="F2954" s="69" t="str">
        <f>VLOOKUP(E2954,Customer[],2,FALSE)</f>
        <v xml:space="preserve">Lue Gyi Min </v>
      </c>
      <c r="G2954" s="69" t="str">
        <f>VLOOKUP(E2954,Customer[],3,FALSE)</f>
        <v>Bounk Gyi Sd</v>
      </c>
      <c r="H2954" s="69" t="str">
        <f>VLOOKUP(E2954,Customer[],4,FALSE)</f>
        <v>Htauk kyant</v>
      </c>
      <c r="I2954" s="48" t="s">
        <v>20</v>
      </c>
      <c r="J2954" s="70" t="str">
        <f>VLOOKUP(I2954,PGStock[],2,FALSE)</f>
        <v>Formula Rum 700ml</v>
      </c>
      <c r="K2954" s="71">
        <f>VLOOKUP(I2954,PGStock[],3,FALSE)</f>
        <v>0.7</v>
      </c>
      <c r="L2954" s="47">
        <v>1</v>
      </c>
      <c r="M2954" s="47">
        <f>VLOOKUP(I2954,PGStock[],6,FALSE)</f>
        <v>200</v>
      </c>
      <c r="N2954" s="47">
        <f>+PGSales!$L2954*PGSales!$M2954</f>
        <v>200</v>
      </c>
    </row>
    <row r="2955" spans="1:14" hidden="1" x14ac:dyDescent="0.25">
      <c r="A2955" s="77">
        <f t="shared" si="86"/>
        <v>2025</v>
      </c>
      <c r="B2955" s="77">
        <f t="shared" si="87"/>
        <v>2</v>
      </c>
      <c r="C2955" s="73">
        <v>45698</v>
      </c>
      <c r="D2955" s="68" t="s">
        <v>365</v>
      </c>
      <c r="E2955" s="48" t="s">
        <v>514</v>
      </c>
      <c r="F2955" s="69" t="str">
        <f>VLOOKUP(E2955,Customer[],2,FALSE)</f>
        <v xml:space="preserve">Lue Gyi Min </v>
      </c>
      <c r="G2955" s="69" t="str">
        <f>VLOOKUP(E2955,Customer[],3,FALSE)</f>
        <v>Bounk Gyi Sd</v>
      </c>
      <c r="H2955" s="69" t="str">
        <f>VLOOKUP(E2955,Customer[],4,FALSE)</f>
        <v>Htauk kyant</v>
      </c>
      <c r="I2955" s="48" t="s">
        <v>18</v>
      </c>
      <c r="J2955" s="70" t="str">
        <f>VLOOKUP(I2955,PGStock[],2,FALSE)</f>
        <v>Formula Rum 350ml</v>
      </c>
      <c r="K2955" s="71">
        <f>VLOOKUP(I2955,PGStock[],3,FALSE)</f>
        <v>0.35</v>
      </c>
      <c r="L2955" s="47">
        <v>12</v>
      </c>
      <c r="M2955" s="47">
        <f>VLOOKUP(I2955,PGStock[],6,FALSE)</f>
        <v>150</v>
      </c>
      <c r="N2955" s="47">
        <f>+PGSales!$L2955*PGSales!$M2955</f>
        <v>1800</v>
      </c>
    </row>
    <row r="2956" spans="1:14" hidden="1" x14ac:dyDescent="0.25">
      <c r="A2956" s="77">
        <f t="shared" si="86"/>
        <v>2025</v>
      </c>
      <c r="B2956" s="77">
        <f t="shared" si="87"/>
        <v>2</v>
      </c>
      <c r="C2956" s="73">
        <v>45698</v>
      </c>
      <c r="D2956" s="68" t="s">
        <v>64</v>
      </c>
      <c r="E2956" s="48" t="s">
        <v>516</v>
      </c>
      <c r="F2956" s="69" t="str">
        <f>VLOOKUP(E2956,Customer[],2,FALSE)</f>
        <v>Hlaing Min</v>
      </c>
      <c r="G2956" s="69" t="str">
        <f>VLOOKUP(E2956,Customer[],3,FALSE)</f>
        <v>Than nay pin rd</v>
      </c>
      <c r="H2956" s="69" t="str">
        <f>VLOOKUP(E2956,Customer[],4,FALSE)</f>
        <v>Htauk kyant</v>
      </c>
      <c r="I2956" s="48" t="s">
        <v>25</v>
      </c>
      <c r="J2956" s="70" t="str">
        <f>VLOOKUP(I2956,PGStock[],2,FALSE)</f>
        <v>Columbus Super Red Smooth 350 Ml</v>
      </c>
      <c r="K2956" s="71">
        <f>VLOOKUP(I2956,PGStock[],3,FALSE)</f>
        <v>0.35</v>
      </c>
      <c r="L2956" s="47">
        <v>2</v>
      </c>
      <c r="M2956" s="47">
        <f>VLOOKUP(I2956,PGStock[],6,FALSE)</f>
        <v>150</v>
      </c>
      <c r="N2956" s="47">
        <f>+PGSales!$L2956*PGSales!$M2956</f>
        <v>300</v>
      </c>
    </row>
    <row r="2957" spans="1:14" hidden="1" x14ac:dyDescent="0.25">
      <c r="A2957" s="77">
        <f t="shared" si="86"/>
        <v>2025</v>
      </c>
      <c r="B2957" s="77">
        <f t="shared" si="87"/>
        <v>2</v>
      </c>
      <c r="C2957" s="73">
        <v>45698</v>
      </c>
      <c r="D2957" s="68" t="s">
        <v>64</v>
      </c>
      <c r="E2957" s="48" t="s">
        <v>516</v>
      </c>
      <c r="F2957" s="69" t="str">
        <f>VLOOKUP(E2957,Customer[],2,FALSE)</f>
        <v>Hlaing Min</v>
      </c>
      <c r="G2957" s="69" t="str">
        <f>VLOOKUP(E2957,Customer[],3,FALSE)</f>
        <v>Than nay pin rd</v>
      </c>
      <c r="H2957" s="69" t="str">
        <f>VLOOKUP(E2957,Customer[],4,FALSE)</f>
        <v>Htauk kyant</v>
      </c>
      <c r="I2957" s="48" t="s">
        <v>23</v>
      </c>
      <c r="J2957" s="70" t="str">
        <f>VLOOKUP(I2957,PGStock[],2,FALSE)</f>
        <v>Columbus Super Red Smooth 175 Ml</v>
      </c>
      <c r="K2957" s="71">
        <f>VLOOKUP(I2957,PGStock[],3,FALSE)</f>
        <v>0.17499999999999999</v>
      </c>
      <c r="L2957" s="47">
        <v>3</v>
      </c>
      <c r="M2957" s="47">
        <f>VLOOKUP(I2957,PGStock[],6,FALSE)</f>
        <v>100</v>
      </c>
      <c r="N2957" s="47">
        <f>+PGSales!$L2957*PGSales!$M2957</f>
        <v>300</v>
      </c>
    </row>
    <row r="2958" spans="1:14" hidden="1" x14ac:dyDescent="0.25">
      <c r="A2958" s="77">
        <f t="shared" si="86"/>
        <v>2025</v>
      </c>
      <c r="B2958" s="77">
        <f t="shared" si="87"/>
        <v>2</v>
      </c>
      <c r="C2958" s="73">
        <v>45698</v>
      </c>
      <c r="D2958" s="68" t="s">
        <v>64</v>
      </c>
      <c r="E2958" s="48" t="s">
        <v>516</v>
      </c>
      <c r="F2958" s="69" t="str">
        <f>VLOOKUP(E2958,Customer[],2,FALSE)</f>
        <v>Hlaing Min</v>
      </c>
      <c r="G2958" s="69" t="str">
        <f>VLOOKUP(E2958,Customer[],3,FALSE)</f>
        <v>Than nay pin rd</v>
      </c>
      <c r="H2958" s="69" t="str">
        <f>VLOOKUP(E2958,Customer[],4,FALSE)</f>
        <v>Htauk kyant</v>
      </c>
      <c r="I2958" s="48" t="s">
        <v>20</v>
      </c>
      <c r="J2958" s="70" t="str">
        <f>VLOOKUP(I2958,PGStock[],2,FALSE)</f>
        <v>Formula Rum 700ml</v>
      </c>
      <c r="K2958" s="71">
        <f>VLOOKUP(I2958,PGStock[],3,FALSE)</f>
        <v>0.7</v>
      </c>
      <c r="L2958" s="47">
        <v>1</v>
      </c>
      <c r="M2958" s="47">
        <f>VLOOKUP(I2958,PGStock[],6,FALSE)</f>
        <v>200</v>
      </c>
      <c r="N2958" s="47">
        <f>+PGSales!$L2958*PGSales!$M2958</f>
        <v>200</v>
      </c>
    </row>
    <row r="2959" spans="1:14" hidden="1" x14ac:dyDescent="0.25">
      <c r="A2959" s="77">
        <f t="shared" si="86"/>
        <v>2025</v>
      </c>
      <c r="B2959" s="77">
        <f t="shared" si="87"/>
        <v>2</v>
      </c>
      <c r="C2959" s="73">
        <v>45698</v>
      </c>
      <c r="D2959" s="68" t="s">
        <v>64</v>
      </c>
      <c r="E2959" s="48" t="s">
        <v>516</v>
      </c>
      <c r="F2959" s="69" t="str">
        <f>VLOOKUP(E2959,Customer[],2,FALSE)</f>
        <v>Hlaing Min</v>
      </c>
      <c r="G2959" s="69" t="str">
        <f>VLOOKUP(E2959,Customer[],3,FALSE)</f>
        <v>Than nay pin rd</v>
      </c>
      <c r="H2959" s="69" t="str">
        <f>VLOOKUP(E2959,Customer[],4,FALSE)</f>
        <v>Htauk kyant</v>
      </c>
      <c r="I2959" s="48" t="s">
        <v>18</v>
      </c>
      <c r="J2959" s="70" t="str">
        <f>VLOOKUP(I2959,PGStock[],2,FALSE)</f>
        <v>Formula Rum 350ml</v>
      </c>
      <c r="K2959" s="71">
        <f>VLOOKUP(I2959,PGStock[],3,FALSE)</f>
        <v>0.35</v>
      </c>
      <c r="L2959" s="47">
        <v>2</v>
      </c>
      <c r="M2959" s="47">
        <f>VLOOKUP(I2959,PGStock[],6,FALSE)</f>
        <v>150</v>
      </c>
      <c r="N2959" s="47">
        <f>+PGSales!$L2959*PGSales!$M2959</f>
        <v>300</v>
      </c>
    </row>
    <row r="2960" spans="1:14" hidden="1" x14ac:dyDescent="0.25">
      <c r="A2960" s="77">
        <f t="shared" si="86"/>
        <v>2025</v>
      </c>
      <c r="B2960" s="77">
        <f t="shared" si="87"/>
        <v>2</v>
      </c>
      <c r="C2960" s="73">
        <v>45698</v>
      </c>
      <c r="D2960" s="68" t="s">
        <v>62</v>
      </c>
      <c r="E2960" s="48" t="s">
        <v>517</v>
      </c>
      <c r="F2960" s="69" t="str">
        <f>VLOOKUP(E2960,Customer[],2,FALSE)</f>
        <v>Y47</v>
      </c>
      <c r="G2960" s="69" t="str">
        <f>VLOOKUP(E2960,Customer[],3,FALSE)</f>
        <v>Tan Day Pin Sd</v>
      </c>
      <c r="H2960" s="69" t="str">
        <f>VLOOKUP(E2960,Customer[],4,FALSE)</f>
        <v>Htauk kyant</v>
      </c>
      <c r="I2960" s="48" t="s">
        <v>27</v>
      </c>
      <c r="J2960" s="70" t="str">
        <f>VLOOKUP(I2960,PGStock[],2,FALSE)</f>
        <v>Columbus Super Red Smooth 700 Ml</v>
      </c>
      <c r="K2960" s="71">
        <f>VLOOKUP(I2960,PGStock[],3,FALSE)</f>
        <v>0.7</v>
      </c>
      <c r="L2960" s="47">
        <v>1</v>
      </c>
      <c r="M2960" s="47">
        <f>VLOOKUP(I2960,PGStock[],6,FALSE)</f>
        <v>200</v>
      </c>
      <c r="N2960" s="47">
        <f>+PGSales!$L2960*PGSales!$M2960</f>
        <v>200</v>
      </c>
    </row>
    <row r="2961" spans="1:14" hidden="1" x14ac:dyDescent="0.25">
      <c r="A2961" s="77">
        <f t="shared" si="86"/>
        <v>2025</v>
      </c>
      <c r="B2961" s="77">
        <f t="shared" si="87"/>
        <v>2</v>
      </c>
      <c r="C2961" s="73">
        <v>45698</v>
      </c>
      <c r="D2961" s="68" t="s">
        <v>62</v>
      </c>
      <c r="E2961" s="48" t="s">
        <v>517</v>
      </c>
      <c r="F2961" s="69" t="str">
        <f>VLOOKUP(E2961,Customer[],2,FALSE)</f>
        <v>Y47</v>
      </c>
      <c r="G2961" s="69" t="str">
        <f>VLOOKUP(E2961,Customer[],3,FALSE)</f>
        <v>Tan Day Pin Sd</v>
      </c>
      <c r="H2961" s="69" t="str">
        <f>VLOOKUP(E2961,Customer[],4,FALSE)</f>
        <v>Htauk kyant</v>
      </c>
      <c r="I2961" s="48" t="s">
        <v>25</v>
      </c>
      <c r="J2961" s="70" t="str">
        <f>VLOOKUP(I2961,PGStock[],2,FALSE)</f>
        <v>Columbus Super Red Smooth 350 Ml</v>
      </c>
      <c r="K2961" s="71">
        <f>VLOOKUP(I2961,PGStock[],3,FALSE)</f>
        <v>0.35</v>
      </c>
      <c r="L2961" s="47">
        <v>1</v>
      </c>
      <c r="M2961" s="47">
        <f>VLOOKUP(I2961,PGStock[],6,FALSE)</f>
        <v>150</v>
      </c>
      <c r="N2961" s="47">
        <f>+PGSales!$L2961*PGSales!$M2961</f>
        <v>150</v>
      </c>
    </row>
    <row r="2962" spans="1:14" hidden="1" x14ac:dyDescent="0.25">
      <c r="A2962" s="77">
        <f t="shared" si="86"/>
        <v>2025</v>
      </c>
      <c r="B2962" s="77">
        <f t="shared" si="87"/>
        <v>2</v>
      </c>
      <c r="C2962" s="73">
        <v>45698</v>
      </c>
      <c r="D2962" s="68" t="s">
        <v>62</v>
      </c>
      <c r="E2962" s="48" t="s">
        <v>517</v>
      </c>
      <c r="F2962" s="69" t="str">
        <f>VLOOKUP(E2962,Customer[],2,FALSE)</f>
        <v>Y47</v>
      </c>
      <c r="G2962" s="69" t="str">
        <f>VLOOKUP(E2962,Customer[],3,FALSE)</f>
        <v>Tan Day Pin Sd</v>
      </c>
      <c r="H2962" s="69" t="str">
        <f>VLOOKUP(E2962,Customer[],4,FALSE)</f>
        <v>Htauk kyant</v>
      </c>
      <c r="I2962" s="48" t="s">
        <v>20</v>
      </c>
      <c r="J2962" s="70" t="str">
        <f>VLOOKUP(I2962,PGStock[],2,FALSE)</f>
        <v>Formula Rum 700ml</v>
      </c>
      <c r="K2962" s="71">
        <f>VLOOKUP(I2962,PGStock[],3,FALSE)</f>
        <v>0.7</v>
      </c>
      <c r="L2962" s="47">
        <v>1</v>
      </c>
      <c r="M2962" s="47">
        <f>VLOOKUP(I2962,PGStock[],6,FALSE)</f>
        <v>200</v>
      </c>
      <c r="N2962" s="47">
        <f>+PGSales!$L2962*PGSales!$M2962</f>
        <v>200</v>
      </c>
    </row>
    <row r="2963" spans="1:14" hidden="1" x14ac:dyDescent="0.25">
      <c r="A2963" s="77">
        <f t="shared" si="86"/>
        <v>2025</v>
      </c>
      <c r="B2963" s="77">
        <f t="shared" si="87"/>
        <v>2</v>
      </c>
      <c r="C2963" s="73">
        <v>45698</v>
      </c>
      <c r="D2963" s="68" t="s">
        <v>62</v>
      </c>
      <c r="E2963" s="48" t="s">
        <v>517</v>
      </c>
      <c r="F2963" s="69" t="str">
        <f>VLOOKUP(E2963,Customer[],2,FALSE)</f>
        <v>Y47</v>
      </c>
      <c r="G2963" s="69" t="str">
        <f>VLOOKUP(E2963,Customer[],3,FALSE)</f>
        <v>Tan Day Pin Sd</v>
      </c>
      <c r="H2963" s="69" t="str">
        <f>VLOOKUP(E2963,Customer[],4,FALSE)</f>
        <v>Htauk kyant</v>
      </c>
      <c r="I2963" s="48" t="s">
        <v>18</v>
      </c>
      <c r="J2963" s="70" t="str">
        <f>VLOOKUP(I2963,PGStock[],2,FALSE)</f>
        <v>Formula Rum 350ml</v>
      </c>
      <c r="K2963" s="71">
        <f>VLOOKUP(I2963,PGStock[],3,FALSE)</f>
        <v>0.35</v>
      </c>
      <c r="L2963" s="47">
        <v>2</v>
      </c>
      <c r="M2963" s="47">
        <f>VLOOKUP(I2963,PGStock[],6,FALSE)</f>
        <v>150</v>
      </c>
      <c r="N2963" s="47">
        <f>+PGSales!$L2963*PGSales!$M2963</f>
        <v>300</v>
      </c>
    </row>
    <row r="2964" spans="1:14" hidden="1" x14ac:dyDescent="0.25">
      <c r="A2964" s="77">
        <f t="shared" si="86"/>
        <v>2025</v>
      </c>
      <c r="B2964" s="77">
        <f t="shared" si="87"/>
        <v>2</v>
      </c>
      <c r="C2964" s="73">
        <v>45698</v>
      </c>
      <c r="D2964" s="68" t="s">
        <v>58</v>
      </c>
      <c r="E2964" s="48" t="s">
        <v>515</v>
      </c>
      <c r="F2964" s="69" t="str">
        <f>VLOOKUP(E2964,Customer[],2,FALSE)</f>
        <v xml:space="preserve">KK </v>
      </c>
      <c r="G2964" s="69" t="str">
        <f>VLOOKUP(E2964,Customer[],3,FALSE)</f>
        <v>Oae Yin Sd</v>
      </c>
      <c r="H2964" s="69" t="str">
        <f>VLOOKUP(E2964,Customer[],4,FALSE)</f>
        <v>Htauk kyant</v>
      </c>
      <c r="I2964" s="48" t="s">
        <v>27</v>
      </c>
      <c r="J2964" s="70" t="str">
        <f>VLOOKUP(I2964,PGStock[],2,FALSE)</f>
        <v>Columbus Super Red Smooth 700 Ml</v>
      </c>
      <c r="K2964" s="71">
        <f>VLOOKUP(I2964,PGStock[],3,FALSE)</f>
        <v>0.7</v>
      </c>
      <c r="L2964" s="47">
        <v>1</v>
      </c>
      <c r="M2964" s="47">
        <f>VLOOKUP(I2964,PGStock[],6,FALSE)</f>
        <v>200</v>
      </c>
      <c r="N2964" s="47">
        <f>+PGSales!$L2964*PGSales!$M2964</f>
        <v>200</v>
      </c>
    </row>
    <row r="2965" spans="1:14" hidden="1" x14ac:dyDescent="0.25">
      <c r="A2965" s="77">
        <f t="shared" si="86"/>
        <v>2025</v>
      </c>
      <c r="B2965" s="77">
        <f t="shared" si="87"/>
        <v>2</v>
      </c>
      <c r="C2965" s="73">
        <v>45698</v>
      </c>
      <c r="D2965" s="68" t="s">
        <v>58</v>
      </c>
      <c r="E2965" s="48" t="s">
        <v>515</v>
      </c>
      <c r="F2965" s="69" t="str">
        <f>VLOOKUP(E2965,Customer[],2,FALSE)</f>
        <v xml:space="preserve">KK </v>
      </c>
      <c r="G2965" s="69" t="str">
        <f>VLOOKUP(E2965,Customer[],3,FALSE)</f>
        <v>Oae Yin Sd</v>
      </c>
      <c r="H2965" s="69" t="str">
        <f>VLOOKUP(E2965,Customer[],4,FALSE)</f>
        <v>Htauk kyant</v>
      </c>
      <c r="I2965" s="48" t="s">
        <v>25</v>
      </c>
      <c r="J2965" s="70" t="str">
        <f>VLOOKUP(I2965,PGStock[],2,FALSE)</f>
        <v>Columbus Super Red Smooth 350 Ml</v>
      </c>
      <c r="K2965" s="71">
        <f>VLOOKUP(I2965,PGStock[],3,FALSE)</f>
        <v>0.35</v>
      </c>
      <c r="L2965" s="47">
        <v>5</v>
      </c>
      <c r="M2965" s="47">
        <f>VLOOKUP(I2965,PGStock[],6,FALSE)</f>
        <v>150</v>
      </c>
      <c r="N2965" s="47">
        <f>+PGSales!$L2965*PGSales!$M2965</f>
        <v>750</v>
      </c>
    </row>
    <row r="2966" spans="1:14" hidden="1" x14ac:dyDescent="0.25">
      <c r="A2966" s="77">
        <f t="shared" si="86"/>
        <v>2025</v>
      </c>
      <c r="B2966" s="77">
        <f t="shared" si="87"/>
        <v>2</v>
      </c>
      <c r="C2966" s="73">
        <v>45698</v>
      </c>
      <c r="D2966" s="68" t="s">
        <v>58</v>
      </c>
      <c r="E2966" s="48" t="s">
        <v>515</v>
      </c>
      <c r="F2966" s="69" t="str">
        <f>VLOOKUP(E2966,Customer[],2,FALSE)</f>
        <v xml:space="preserve">KK </v>
      </c>
      <c r="G2966" s="69" t="str">
        <f>VLOOKUP(E2966,Customer[],3,FALSE)</f>
        <v>Oae Yin Sd</v>
      </c>
      <c r="H2966" s="69" t="str">
        <f>VLOOKUP(E2966,Customer[],4,FALSE)</f>
        <v>Htauk kyant</v>
      </c>
      <c r="I2966" s="48" t="s">
        <v>23</v>
      </c>
      <c r="J2966" s="70" t="str">
        <f>VLOOKUP(I2966,PGStock[],2,FALSE)</f>
        <v>Columbus Super Red Smooth 175 Ml</v>
      </c>
      <c r="K2966" s="71">
        <f>VLOOKUP(I2966,PGStock[],3,FALSE)</f>
        <v>0.17499999999999999</v>
      </c>
      <c r="L2966" s="47">
        <v>1</v>
      </c>
      <c r="M2966" s="47">
        <f>VLOOKUP(I2966,PGStock[],6,FALSE)</f>
        <v>100</v>
      </c>
      <c r="N2966" s="47">
        <f>+PGSales!$L2966*PGSales!$M2966</f>
        <v>100</v>
      </c>
    </row>
    <row r="2967" spans="1:14" hidden="1" x14ac:dyDescent="0.25">
      <c r="A2967" s="77">
        <f t="shared" si="86"/>
        <v>2025</v>
      </c>
      <c r="B2967" s="77">
        <f t="shared" si="87"/>
        <v>2</v>
      </c>
      <c r="C2967" s="73">
        <v>45698</v>
      </c>
      <c r="D2967" s="68" t="s">
        <v>58</v>
      </c>
      <c r="E2967" s="48" t="s">
        <v>515</v>
      </c>
      <c r="F2967" s="69" t="str">
        <f>VLOOKUP(E2967,Customer[],2,FALSE)</f>
        <v xml:space="preserve">KK </v>
      </c>
      <c r="G2967" s="69" t="str">
        <f>VLOOKUP(E2967,Customer[],3,FALSE)</f>
        <v>Oae Yin Sd</v>
      </c>
      <c r="H2967" s="69" t="str">
        <f>VLOOKUP(E2967,Customer[],4,FALSE)</f>
        <v>Htauk kyant</v>
      </c>
      <c r="I2967" s="48" t="s">
        <v>18</v>
      </c>
      <c r="J2967" s="70" t="str">
        <f>VLOOKUP(I2967,PGStock[],2,FALSE)</f>
        <v>Formula Rum 350ml</v>
      </c>
      <c r="K2967" s="71">
        <f>VLOOKUP(I2967,PGStock[],3,FALSE)</f>
        <v>0.35</v>
      </c>
      <c r="L2967" s="47">
        <v>6</v>
      </c>
      <c r="M2967" s="47">
        <f>VLOOKUP(I2967,PGStock[],6,FALSE)</f>
        <v>150</v>
      </c>
      <c r="N2967" s="47">
        <f>+PGSales!$L2967*PGSales!$M2967</f>
        <v>900</v>
      </c>
    </row>
    <row r="2968" spans="1:14" hidden="1" x14ac:dyDescent="0.25">
      <c r="A2968" s="77">
        <f t="shared" si="86"/>
        <v>2025</v>
      </c>
      <c r="B2968" s="77">
        <f t="shared" si="87"/>
        <v>2</v>
      </c>
      <c r="C2968" s="73">
        <v>45698</v>
      </c>
      <c r="D2968" s="68" t="s">
        <v>72</v>
      </c>
      <c r="E2968" s="48" t="s">
        <v>541</v>
      </c>
      <c r="F2968" s="69" t="str">
        <f>VLOOKUP(E2968,Customer[],2,FALSE)</f>
        <v>Hlaing Min Htet</v>
      </c>
      <c r="G2968" s="69" t="str">
        <f>VLOOKUP(E2968,Customer[],3,FALSE)</f>
        <v>Pi Moe Hinn Sd</v>
      </c>
      <c r="H2968" s="69" t="str">
        <f>VLOOKUP(E2968,Customer[],4,FALSE)</f>
        <v>Hlaing Thar Yar</v>
      </c>
      <c r="I2968" s="48" t="s">
        <v>117</v>
      </c>
      <c r="J2968" s="70" t="str">
        <f>VLOOKUP(I2968,PGStock[],2,FALSE)</f>
        <v>ဒဂုံမန်ကျည်း ကော်ဗူး (1 Liter)</v>
      </c>
      <c r="K2968" s="71">
        <f>VLOOKUP(I2968,PGStock[],3,FALSE)</f>
        <v>1</v>
      </c>
      <c r="L2968" s="47">
        <v>2</v>
      </c>
      <c r="M2968" s="47">
        <f>VLOOKUP(I2968,PGStock[],6,FALSE)</f>
        <v>100</v>
      </c>
      <c r="N2968" s="47">
        <f>+PGSales!$L2968*PGSales!$M2968</f>
        <v>200</v>
      </c>
    </row>
    <row r="2969" spans="1:14" hidden="1" x14ac:dyDescent="0.25">
      <c r="A2969" s="77">
        <f t="shared" si="86"/>
        <v>2025</v>
      </c>
      <c r="B2969" s="77">
        <f t="shared" si="87"/>
        <v>2</v>
      </c>
      <c r="C2969" s="73">
        <v>45698</v>
      </c>
      <c r="D2969" s="68" t="s">
        <v>72</v>
      </c>
      <c r="E2969" s="48" t="s">
        <v>541</v>
      </c>
      <c r="F2969" s="69" t="str">
        <f>VLOOKUP(E2969,Customer[],2,FALSE)</f>
        <v>Hlaing Min Htet</v>
      </c>
      <c r="G2969" s="69" t="str">
        <f>VLOOKUP(E2969,Customer[],3,FALSE)</f>
        <v>Pi Moe Hinn Sd</v>
      </c>
      <c r="H2969" s="69" t="str">
        <f>VLOOKUP(E2969,Customer[],4,FALSE)</f>
        <v>Hlaing Thar Yar</v>
      </c>
      <c r="I2969" s="48" t="s">
        <v>25</v>
      </c>
      <c r="J2969" s="70" t="str">
        <f>VLOOKUP(I2969,PGStock[],2,FALSE)</f>
        <v>Columbus Super Red Smooth 350 Ml</v>
      </c>
      <c r="K2969" s="71">
        <f>VLOOKUP(I2969,PGStock[],3,FALSE)</f>
        <v>0.35</v>
      </c>
      <c r="L2969" s="47">
        <v>5</v>
      </c>
      <c r="M2969" s="47">
        <f>VLOOKUP(I2969,PGStock[],6,FALSE)</f>
        <v>150</v>
      </c>
      <c r="N2969" s="47">
        <f>+PGSales!$L2969*PGSales!$M2969</f>
        <v>750</v>
      </c>
    </row>
    <row r="2970" spans="1:14" hidden="1" x14ac:dyDescent="0.25">
      <c r="A2970" s="77">
        <f t="shared" si="86"/>
        <v>2025</v>
      </c>
      <c r="B2970" s="77">
        <f t="shared" si="87"/>
        <v>2</v>
      </c>
      <c r="C2970" s="73">
        <v>45698</v>
      </c>
      <c r="D2970" s="68" t="s">
        <v>72</v>
      </c>
      <c r="E2970" s="48" t="s">
        <v>541</v>
      </c>
      <c r="F2970" s="69" t="str">
        <f>VLOOKUP(E2970,Customer[],2,FALSE)</f>
        <v>Hlaing Min Htet</v>
      </c>
      <c r="G2970" s="69" t="str">
        <f>VLOOKUP(E2970,Customer[],3,FALSE)</f>
        <v>Pi Moe Hinn Sd</v>
      </c>
      <c r="H2970" s="69" t="str">
        <f>VLOOKUP(E2970,Customer[],4,FALSE)</f>
        <v>Hlaing Thar Yar</v>
      </c>
      <c r="I2970" s="48" t="s">
        <v>23</v>
      </c>
      <c r="J2970" s="70" t="str">
        <f>VLOOKUP(I2970,PGStock[],2,FALSE)</f>
        <v>Columbus Super Red Smooth 175 Ml</v>
      </c>
      <c r="K2970" s="71">
        <f>VLOOKUP(I2970,PGStock[],3,FALSE)</f>
        <v>0.17499999999999999</v>
      </c>
      <c r="L2970" s="47">
        <v>1</v>
      </c>
      <c r="M2970" s="47">
        <f>VLOOKUP(I2970,PGStock[],6,FALSE)</f>
        <v>100</v>
      </c>
      <c r="N2970" s="47">
        <f>+PGSales!$L2970*PGSales!$M2970</f>
        <v>100</v>
      </c>
    </row>
    <row r="2971" spans="1:14" hidden="1" x14ac:dyDescent="0.25">
      <c r="A2971" s="77">
        <f t="shared" si="86"/>
        <v>2025</v>
      </c>
      <c r="B2971" s="77">
        <f t="shared" si="87"/>
        <v>2</v>
      </c>
      <c r="C2971" s="73">
        <v>45698</v>
      </c>
      <c r="D2971" s="68" t="s">
        <v>72</v>
      </c>
      <c r="E2971" s="48" t="s">
        <v>541</v>
      </c>
      <c r="F2971" s="69" t="str">
        <f>VLOOKUP(E2971,Customer[],2,FALSE)</f>
        <v>Hlaing Min Htet</v>
      </c>
      <c r="G2971" s="69" t="str">
        <f>VLOOKUP(E2971,Customer[],3,FALSE)</f>
        <v>Pi Moe Hinn Sd</v>
      </c>
      <c r="H2971" s="69" t="str">
        <f>VLOOKUP(E2971,Customer[],4,FALSE)</f>
        <v>Hlaing Thar Yar</v>
      </c>
      <c r="I2971" s="48" t="s">
        <v>18</v>
      </c>
      <c r="J2971" s="70" t="str">
        <f>VLOOKUP(I2971,PGStock[],2,FALSE)</f>
        <v>Formula Rum 350ml</v>
      </c>
      <c r="K2971" s="71">
        <f>VLOOKUP(I2971,PGStock[],3,FALSE)</f>
        <v>0.35</v>
      </c>
      <c r="L2971" s="47">
        <v>4</v>
      </c>
      <c r="M2971" s="47">
        <f>VLOOKUP(I2971,PGStock[],6,FALSE)</f>
        <v>150</v>
      </c>
      <c r="N2971" s="47">
        <f>+PGSales!$L2971*PGSales!$M2971</f>
        <v>600</v>
      </c>
    </row>
    <row r="2972" spans="1:14" hidden="1" x14ac:dyDescent="0.25">
      <c r="A2972" s="77">
        <f t="shared" si="86"/>
        <v>2025</v>
      </c>
      <c r="B2972" s="77">
        <f t="shared" si="87"/>
        <v>2</v>
      </c>
      <c r="C2972" s="73">
        <v>45698</v>
      </c>
      <c r="D2972" s="68" t="s">
        <v>74</v>
      </c>
      <c r="E2972" s="48" t="s">
        <v>532</v>
      </c>
      <c r="F2972" s="69" t="str">
        <f>VLOOKUP(E2972,Customer[],2,FALSE)</f>
        <v>Okk Kar</v>
      </c>
      <c r="G2972" s="69" t="str">
        <f>VLOOKUP(E2972,Customer[],3,FALSE)</f>
        <v>Pi Moe Hinn Sd</v>
      </c>
      <c r="H2972" s="69" t="str">
        <f>VLOOKUP(E2972,Customer[],4,FALSE)</f>
        <v>Hlaing Thar Yar</v>
      </c>
      <c r="I2972" s="48" t="s">
        <v>25</v>
      </c>
      <c r="J2972" s="70" t="str">
        <f>VLOOKUP(I2972,PGStock[],2,FALSE)</f>
        <v>Columbus Super Red Smooth 350 Ml</v>
      </c>
      <c r="K2972" s="71">
        <f>VLOOKUP(I2972,PGStock[],3,FALSE)</f>
        <v>0.35</v>
      </c>
      <c r="L2972" s="47">
        <v>5</v>
      </c>
      <c r="M2972" s="47">
        <f>VLOOKUP(I2972,PGStock[],6,FALSE)</f>
        <v>150</v>
      </c>
      <c r="N2972" s="47">
        <f>+PGSales!$L2972*PGSales!$M2972</f>
        <v>750</v>
      </c>
    </row>
    <row r="2973" spans="1:14" hidden="1" x14ac:dyDescent="0.25">
      <c r="A2973" s="77">
        <f t="shared" si="86"/>
        <v>2025</v>
      </c>
      <c r="B2973" s="77">
        <f t="shared" si="87"/>
        <v>2</v>
      </c>
      <c r="C2973" s="73">
        <v>45698</v>
      </c>
      <c r="D2973" s="68" t="s">
        <v>74</v>
      </c>
      <c r="E2973" s="48" t="s">
        <v>532</v>
      </c>
      <c r="F2973" s="69" t="str">
        <f>VLOOKUP(E2973,Customer[],2,FALSE)</f>
        <v>Okk Kar</v>
      </c>
      <c r="G2973" s="69" t="str">
        <f>VLOOKUP(E2973,Customer[],3,FALSE)</f>
        <v>Pi Moe Hinn Sd</v>
      </c>
      <c r="H2973" s="69" t="str">
        <f>VLOOKUP(E2973,Customer[],4,FALSE)</f>
        <v>Hlaing Thar Yar</v>
      </c>
      <c r="I2973" s="48" t="s">
        <v>18</v>
      </c>
      <c r="J2973" s="70" t="str">
        <f>VLOOKUP(I2973,PGStock[],2,FALSE)</f>
        <v>Formula Rum 350ml</v>
      </c>
      <c r="K2973" s="71">
        <f>VLOOKUP(I2973,PGStock[],3,FALSE)</f>
        <v>0.35</v>
      </c>
      <c r="L2973" s="47">
        <v>1</v>
      </c>
      <c r="M2973" s="47">
        <f>VLOOKUP(I2973,PGStock[],6,FALSE)</f>
        <v>150</v>
      </c>
      <c r="N2973" s="47">
        <f>+PGSales!$L2973*PGSales!$M2973</f>
        <v>150</v>
      </c>
    </row>
    <row r="2974" spans="1:14" hidden="1" x14ac:dyDescent="0.25">
      <c r="A2974" s="77">
        <f t="shared" si="86"/>
        <v>2025</v>
      </c>
      <c r="B2974" s="77">
        <f t="shared" si="87"/>
        <v>2</v>
      </c>
      <c r="C2974" s="73">
        <v>45698</v>
      </c>
      <c r="D2974" s="68" t="s">
        <v>131</v>
      </c>
      <c r="E2974" s="48" t="s">
        <v>542</v>
      </c>
      <c r="F2974" s="69" t="str">
        <f>VLOOKUP(E2974,Customer[],2,FALSE)</f>
        <v>Hein</v>
      </c>
      <c r="G2974" s="69" t="str">
        <f>VLOOKUP(E2974,Customer[],3,FALSE)</f>
        <v>Pi Moe Hinn Sd</v>
      </c>
      <c r="H2974" s="69" t="str">
        <f>VLOOKUP(E2974,Customer[],4,FALSE)</f>
        <v>Hlaing Thar Yar</v>
      </c>
      <c r="I2974" s="48" t="s">
        <v>25</v>
      </c>
      <c r="J2974" s="70" t="str">
        <f>VLOOKUP(I2974,PGStock[],2,FALSE)</f>
        <v>Columbus Super Red Smooth 350 Ml</v>
      </c>
      <c r="K2974" s="71">
        <f>VLOOKUP(I2974,PGStock[],3,FALSE)</f>
        <v>0.35</v>
      </c>
      <c r="L2974" s="47">
        <v>1</v>
      </c>
      <c r="M2974" s="47">
        <f>VLOOKUP(I2974,PGStock[],6,FALSE)</f>
        <v>150</v>
      </c>
      <c r="N2974" s="47">
        <f>+PGSales!$L2974*PGSales!$M2974</f>
        <v>150</v>
      </c>
    </row>
    <row r="2975" spans="1:14" hidden="1" x14ac:dyDescent="0.25">
      <c r="A2975" s="77">
        <f t="shared" ref="A2975:A3038" si="88">YEAR(C2975)</f>
        <v>2025</v>
      </c>
      <c r="B2975" s="77">
        <f t="shared" ref="B2975:B3038" si="89">MONTH(C2975)</f>
        <v>2</v>
      </c>
      <c r="C2975" s="73">
        <v>45698</v>
      </c>
      <c r="D2975" s="68" t="s">
        <v>131</v>
      </c>
      <c r="E2975" s="48" t="s">
        <v>542</v>
      </c>
      <c r="F2975" s="69" t="str">
        <f>VLOOKUP(E2975,Customer[],2,FALSE)</f>
        <v>Hein</v>
      </c>
      <c r="G2975" s="69" t="str">
        <f>VLOOKUP(E2975,Customer[],3,FALSE)</f>
        <v>Pi Moe Hinn Sd</v>
      </c>
      <c r="H2975" s="69" t="str">
        <f>VLOOKUP(E2975,Customer[],4,FALSE)</f>
        <v>Hlaing Thar Yar</v>
      </c>
      <c r="I2975" s="48" t="s">
        <v>23</v>
      </c>
      <c r="J2975" s="70" t="str">
        <f>VLOOKUP(I2975,PGStock[],2,FALSE)</f>
        <v>Columbus Super Red Smooth 175 Ml</v>
      </c>
      <c r="K2975" s="71">
        <f>VLOOKUP(I2975,PGStock[],3,FALSE)</f>
        <v>0.17499999999999999</v>
      </c>
      <c r="L2975" s="47">
        <v>4</v>
      </c>
      <c r="M2975" s="47">
        <f>VLOOKUP(I2975,PGStock[],6,FALSE)</f>
        <v>100</v>
      </c>
      <c r="N2975" s="47">
        <f>+PGSales!$L2975*PGSales!$M2975</f>
        <v>400</v>
      </c>
    </row>
    <row r="2976" spans="1:14" hidden="1" x14ac:dyDescent="0.25">
      <c r="A2976" s="77">
        <f t="shared" si="88"/>
        <v>2025</v>
      </c>
      <c r="B2976" s="77">
        <f t="shared" si="89"/>
        <v>2</v>
      </c>
      <c r="C2976" s="73">
        <v>45698</v>
      </c>
      <c r="D2976" s="68" t="s">
        <v>131</v>
      </c>
      <c r="E2976" s="48" t="s">
        <v>542</v>
      </c>
      <c r="F2976" s="69" t="str">
        <f>VLOOKUP(E2976,Customer[],2,FALSE)</f>
        <v>Hein</v>
      </c>
      <c r="G2976" s="69" t="str">
        <f>VLOOKUP(E2976,Customer[],3,FALSE)</f>
        <v>Pi Moe Hinn Sd</v>
      </c>
      <c r="H2976" s="69" t="str">
        <f>VLOOKUP(E2976,Customer[],4,FALSE)</f>
        <v>Hlaing Thar Yar</v>
      </c>
      <c r="I2976" s="48" t="s">
        <v>18</v>
      </c>
      <c r="J2976" s="70" t="str">
        <f>VLOOKUP(I2976,PGStock[],2,FALSE)</f>
        <v>Formula Rum 350ml</v>
      </c>
      <c r="K2976" s="71">
        <f>VLOOKUP(I2976,PGStock[],3,FALSE)</f>
        <v>0.35</v>
      </c>
      <c r="L2976" s="47">
        <v>4</v>
      </c>
      <c r="M2976" s="47">
        <f>VLOOKUP(I2976,PGStock[],6,FALSE)</f>
        <v>150</v>
      </c>
      <c r="N2976" s="47">
        <f>+PGSales!$L2976*PGSales!$M2976</f>
        <v>600</v>
      </c>
    </row>
    <row r="2977" spans="1:14" hidden="1" x14ac:dyDescent="0.25">
      <c r="A2977" s="77">
        <f t="shared" si="88"/>
        <v>2025</v>
      </c>
      <c r="B2977" s="77">
        <f t="shared" si="89"/>
        <v>2</v>
      </c>
      <c r="C2977" s="73">
        <v>45698</v>
      </c>
      <c r="D2977" s="68" t="s">
        <v>4</v>
      </c>
      <c r="E2977" s="48" t="s">
        <v>543</v>
      </c>
      <c r="F2977" s="69" t="str">
        <f>VLOOKUP(E2977,Customer[],2,FALSE)</f>
        <v>Nadai</v>
      </c>
      <c r="G2977" s="69" t="str">
        <f>VLOOKUP(E2977,Customer[],3,FALSE)</f>
        <v>Bogyoke Aung San Rd</v>
      </c>
      <c r="H2977" s="69" t="str">
        <f>VLOOKUP(E2977,Customer[],4,FALSE)</f>
        <v>Hlaing Thar Yar Route (1)</v>
      </c>
      <c r="I2977" s="48" t="s">
        <v>20</v>
      </c>
      <c r="J2977" s="70" t="str">
        <f>VLOOKUP(I2977,PGStock[],2,FALSE)</f>
        <v>Formula Rum 700ml</v>
      </c>
      <c r="K2977" s="71">
        <f>VLOOKUP(I2977,PGStock[],3,FALSE)</f>
        <v>0.7</v>
      </c>
      <c r="L2977" s="47">
        <v>2</v>
      </c>
      <c r="M2977" s="47">
        <f>VLOOKUP(I2977,PGStock[],6,FALSE)</f>
        <v>200</v>
      </c>
      <c r="N2977" s="47">
        <f>+PGSales!$L2977*PGSales!$M2977</f>
        <v>400</v>
      </c>
    </row>
    <row r="2978" spans="1:14" hidden="1" x14ac:dyDescent="0.25">
      <c r="A2978" s="77">
        <f t="shared" si="88"/>
        <v>2025</v>
      </c>
      <c r="B2978" s="77">
        <f t="shared" si="89"/>
        <v>2</v>
      </c>
      <c r="C2978" s="73">
        <v>45698</v>
      </c>
      <c r="D2978" s="68" t="s">
        <v>4</v>
      </c>
      <c r="E2978" s="48" t="s">
        <v>543</v>
      </c>
      <c r="F2978" s="69" t="str">
        <f>VLOOKUP(E2978,Customer[],2,FALSE)</f>
        <v>Nadai</v>
      </c>
      <c r="G2978" s="69" t="str">
        <f>VLOOKUP(E2978,Customer[],3,FALSE)</f>
        <v>Bogyoke Aung San Rd</v>
      </c>
      <c r="H2978" s="69" t="str">
        <f>VLOOKUP(E2978,Customer[],4,FALSE)</f>
        <v>Hlaing Thar Yar Route (1)</v>
      </c>
      <c r="I2978" s="48" t="s">
        <v>18</v>
      </c>
      <c r="J2978" s="70" t="str">
        <f>VLOOKUP(I2978,PGStock[],2,FALSE)</f>
        <v>Formula Rum 350ml</v>
      </c>
      <c r="K2978" s="71">
        <f>VLOOKUP(I2978,PGStock[],3,FALSE)</f>
        <v>0.35</v>
      </c>
      <c r="L2978" s="47">
        <v>1</v>
      </c>
      <c r="M2978" s="47">
        <f>VLOOKUP(I2978,PGStock[],6,FALSE)</f>
        <v>150</v>
      </c>
      <c r="N2978" s="47">
        <f>+PGSales!$L2978*PGSales!$M2978</f>
        <v>150</v>
      </c>
    </row>
    <row r="2979" spans="1:14" hidden="1" x14ac:dyDescent="0.25">
      <c r="A2979" s="77">
        <f t="shared" si="88"/>
        <v>2025</v>
      </c>
      <c r="B2979" s="77">
        <f t="shared" si="89"/>
        <v>2</v>
      </c>
      <c r="C2979" s="73">
        <v>45698</v>
      </c>
      <c r="D2979" s="68" t="s">
        <v>367</v>
      </c>
      <c r="E2979" s="48" t="s">
        <v>550</v>
      </c>
      <c r="F2979" s="69" t="str">
        <f>VLOOKUP(E2979,Customer[],2,FALSE)</f>
        <v>Kaung Myant</v>
      </c>
      <c r="G2979" s="69" t="str">
        <f>VLOOKUP(E2979,Customer[],3,FALSE)</f>
        <v>(1) Thake Sd</v>
      </c>
      <c r="H2979" s="69" t="str">
        <f>VLOOKUP(E2979,Customer[],4,FALSE)</f>
        <v>Hlaing Thar Yar</v>
      </c>
      <c r="I2979" s="48" t="s">
        <v>25</v>
      </c>
      <c r="J2979" s="70" t="str">
        <f>VLOOKUP(I2979,PGStock[],2,FALSE)</f>
        <v>Columbus Super Red Smooth 350 Ml</v>
      </c>
      <c r="K2979" s="71">
        <f>VLOOKUP(I2979,PGStock[],3,FALSE)</f>
        <v>0.35</v>
      </c>
      <c r="L2979" s="47">
        <v>1</v>
      </c>
      <c r="M2979" s="47">
        <f>VLOOKUP(I2979,PGStock[],6,FALSE)</f>
        <v>150</v>
      </c>
      <c r="N2979" s="47">
        <f>+PGSales!$L2979*PGSales!$M2979</f>
        <v>150</v>
      </c>
    </row>
    <row r="2980" spans="1:14" hidden="1" x14ac:dyDescent="0.25">
      <c r="A2980" s="77">
        <f t="shared" si="88"/>
        <v>2025</v>
      </c>
      <c r="B2980" s="77">
        <f t="shared" si="89"/>
        <v>2</v>
      </c>
      <c r="C2980" s="73">
        <v>45698</v>
      </c>
      <c r="D2980" s="68" t="s">
        <v>367</v>
      </c>
      <c r="E2980" s="48" t="s">
        <v>550</v>
      </c>
      <c r="F2980" s="69" t="str">
        <f>VLOOKUP(E2980,Customer[],2,FALSE)</f>
        <v>Kaung Myant</v>
      </c>
      <c r="G2980" s="69" t="str">
        <f>VLOOKUP(E2980,Customer[],3,FALSE)</f>
        <v>(1) Thake Sd</v>
      </c>
      <c r="H2980" s="69" t="str">
        <f>VLOOKUP(E2980,Customer[],4,FALSE)</f>
        <v>Hlaing Thar Yar</v>
      </c>
      <c r="I2980" s="48" t="s">
        <v>18</v>
      </c>
      <c r="J2980" s="70" t="str">
        <f>VLOOKUP(I2980,PGStock[],2,FALSE)</f>
        <v>Formula Rum 350ml</v>
      </c>
      <c r="K2980" s="71">
        <f>VLOOKUP(I2980,PGStock[],3,FALSE)</f>
        <v>0.35</v>
      </c>
      <c r="L2980" s="47">
        <v>3</v>
      </c>
      <c r="M2980" s="47">
        <f>VLOOKUP(I2980,PGStock[],6,FALSE)</f>
        <v>150</v>
      </c>
      <c r="N2980" s="47">
        <f>+PGSales!$L2980*PGSales!$M2980</f>
        <v>450</v>
      </c>
    </row>
    <row r="2981" spans="1:14" hidden="1" x14ac:dyDescent="0.25">
      <c r="A2981" s="77">
        <f t="shared" si="88"/>
        <v>2025</v>
      </c>
      <c r="B2981" s="77">
        <f t="shared" si="89"/>
        <v>2</v>
      </c>
      <c r="C2981" s="73">
        <v>45698</v>
      </c>
      <c r="D2981" s="68" t="s">
        <v>76</v>
      </c>
      <c r="E2981" s="48" t="s">
        <v>549</v>
      </c>
      <c r="F2981" s="69" t="str">
        <f>VLOOKUP(E2981,Customer[],2,FALSE)</f>
        <v>Shwe Htoo</v>
      </c>
      <c r="G2981" s="69" t="str">
        <f>VLOOKUP(E2981,Customer[],3,FALSE)</f>
        <v>(1) Thake Sd</v>
      </c>
      <c r="H2981" s="69" t="str">
        <f>VLOOKUP(E2981,Customer[],4,FALSE)</f>
        <v>Hlaing Thar Yar</v>
      </c>
      <c r="I2981" s="48" t="s">
        <v>117</v>
      </c>
      <c r="J2981" s="70" t="str">
        <f>VLOOKUP(I2981,PGStock[],2,FALSE)</f>
        <v>ဒဂုံမန်ကျည်း ကော်ဗူး (1 Liter)</v>
      </c>
      <c r="K2981" s="71">
        <f>VLOOKUP(I2981,PGStock[],3,FALSE)</f>
        <v>1</v>
      </c>
      <c r="L2981" s="47">
        <v>1</v>
      </c>
      <c r="M2981" s="47">
        <f>VLOOKUP(I2981,PGStock[],6,FALSE)</f>
        <v>100</v>
      </c>
      <c r="N2981" s="47">
        <f>+PGSales!$L2981*PGSales!$M2981</f>
        <v>100</v>
      </c>
    </row>
    <row r="2982" spans="1:14" hidden="1" x14ac:dyDescent="0.25">
      <c r="A2982" s="77">
        <f t="shared" si="88"/>
        <v>2025</v>
      </c>
      <c r="B2982" s="77">
        <f t="shared" si="89"/>
        <v>2</v>
      </c>
      <c r="C2982" s="73">
        <v>45698</v>
      </c>
      <c r="D2982" s="68" t="s">
        <v>76</v>
      </c>
      <c r="E2982" s="48" t="s">
        <v>549</v>
      </c>
      <c r="F2982" s="69" t="str">
        <f>VLOOKUP(E2982,Customer[],2,FALSE)</f>
        <v>Shwe Htoo</v>
      </c>
      <c r="G2982" s="69" t="str">
        <f>VLOOKUP(E2982,Customer[],3,FALSE)</f>
        <v>(1) Thake Sd</v>
      </c>
      <c r="H2982" s="69" t="str">
        <f>VLOOKUP(E2982,Customer[],4,FALSE)</f>
        <v>Hlaing Thar Yar</v>
      </c>
      <c r="I2982" s="48" t="s">
        <v>18</v>
      </c>
      <c r="J2982" s="70" t="str">
        <f>VLOOKUP(I2982,PGStock[],2,FALSE)</f>
        <v>Formula Rum 350ml</v>
      </c>
      <c r="K2982" s="71">
        <f>VLOOKUP(I2982,PGStock[],3,FALSE)</f>
        <v>0.35</v>
      </c>
      <c r="L2982" s="47">
        <v>2</v>
      </c>
      <c r="M2982" s="47">
        <f>VLOOKUP(I2982,PGStock[],6,FALSE)</f>
        <v>150</v>
      </c>
      <c r="N2982" s="47">
        <f>+PGSales!$L2982*PGSales!$M2982</f>
        <v>300</v>
      </c>
    </row>
    <row r="2983" spans="1:14" hidden="1" x14ac:dyDescent="0.25">
      <c r="A2983" s="77">
        <f t="shared" si="88"/>
        <v>2025</v>
      </c>
      <c r="B2983" s="77">
        <f t="shared" si="89"/>
        <v>2</v>
      </c>
      <c r="C2983" s="73">
        <v>45698</v>
      </c>
      <c r="D2983" s="68" t="s">
        <v>70</v>
      </c>
      <c r="E2983" s="48" t="s">
        <v>551</v>
      </c>
      <c r="F2983" s="69" t="str">
        <f>VLOOKUP(E2983,Customer[],2,FALSE)</f>
        <v>Nat Thit Oo</v>
      </c>
      <c r="G2983" s="69" t="str">
        <f>VLOOKUP(E2983,Customer[],3,FALSE)</f>
        <v>Take Htae Sd</v>
      </c>
      <c r="H2983" s="69" t="str">
        <f>VLOOKUP(E2983,Customer[],4,FALSE)</f>
        <v>Hlaing Thar Yar</v>
      </c>
      <c r="I2983" s="48" t="s">
        <v>25</v>
      </c>
      <c r="J2983" s="70" t="str">
        <f>VLOOKUP(I2983,PGStock[],2,FALSE)</f>
        <v>Columbus Super Red Smooth 350 Ml</v>
      </c>
      <c r="K2983" s="71">
        <f>VLOOKUP(I2983,PGStock[],3,FALSE)</f>
        <v>0.35</v>
      </c>
      <c r="L2983" s="47">
        <v>2</v>
      </c>
      <c r="M2983" s="47">
        <f>VLOOKUP(I2983,PGStock[],6,FALSE)</f>
        <v>150</v>
      </c>
      <c r="N2983" s="47">
        <f>+PGSales!$L2983*PGSales!$M2983</f>
        <v>300</v>
      </c>
    </row>
    <row r="2984" spans="1:14" hidden="1" x14ac:dyDescent="0.25">
      <c r="A2984" s="77">
        <f t="shared" si="88"/>
        <v>2025</v>
      </c>
      <c r="B2984" s="77">
        <f t="shared" si="89"/>
        <v>2</v>
      </c>
      <c r="C2984" s="73">
        <v>45698</v>
      </c>
      <c r="D2984" s="68" t="s">
        <v>70</v>
      </c>
      <c r="E2984" s="48" t="s">
        <v>551</v>
      </c>
      <c r="F2984" s="69" t="str">
        <f>VLOOKUP(E2984,Customer[],2,FALSE)</f>
        <v>Nat Thit Oo</v>
      </c>
      <c r="G2984" s="69" t="str">
        <f>VLOOKUP(E2984,Customer[],3,FALSE)</f>
        <v>Take Htae Sd</v>
      </c>
      <c r="H2984" s="69" t="str">
        <f>VLOOKUP(E2984,Customer[],4,FALSE)</f>
        <v>Hlaing Thar Yar</v>
      </c>
      <c r="I2984" s="48" t="s">
        <v>18</v>
      </c>
      <c r="J2984" s="70" t="str">
        <f>VLOOKUP(I2984,PGStock[],2,FALSE)</f>
        <v>Formula Rum 350ml</v>
      </c>
      <c r="K2984" s="71">
        <f>VLOOKUP(I2984,PGStock[],3,FALSE)</f>
        <v>0.35</v>
      </c>
      <c r="L2984" s="47">
        <v>2</v>
      </c>
      <c r="M2984" s="47">
        <f>VLOOKUP(I2984,PGStock[],6,FALSE)</f>
        <v>150</v>
      </c>
      <c r="N2984" s="47">
        <f>+PGSales!$L2984*PGSales!$M2984</f>
        <v>300</v>
      </c>
    </row>
    <row r="2985" spans="1:14" hidden="1" x14ac:dyDescent="0.25">
      <c r="A2985" s="77">
        <f t="shared" si="88"/>
        <v>2025</v>
      </c>
      <c r="B2985" s="77">
        <f t="shared" si="89"/>
        <v>2</v>
      </c>
      <c r="C2985" s="73">
        <v>45698</v>
      </c>
      <c r="D2985" s="68" t="s">
        <v>3</v>
      </c>
      <c r="E2985" s="48" t="s">
        <v>552</v>
      </c>
      <c r="F2985" s="69" t="str">
        <f>VLOOKUP(E2985,Customer[],2,FALSE)</f>
        <v>Dana Toe(2)</v>
      </c>
      <c r="G2985" s="69" t="str">
        <f>VLOOKUP(E2985,Customer[],3,FALSE)</f>
        <v>Pamoe Hinn Rd</v>
      </c>
      <c r="H2985" s="69" t="str">
        <f>VLOOKUP(E2985,Customer[],4,FALSE)</f>
        <v>Hlaing Thar Yar Route (1)</v>
      </c>
      <c r="I2985" s="48" t="s">
        <v>18</v>
      </c>
      <c r="J2985" s="70" t="str">
        <f>VLOOKUP(I2985,PGStock[],2,FALSE)</f>
        <v>Formula Rum 350ml</v>
      </c>
      <c r="K2985" s="71">
        <f>VLOOKUP(I2985,PGStock[],3,FALSE)</f>
        <v>0.35</v>
      </c>
      <c r="L2985" s="47">
        <v>1</v>
      </c>
      <c r="M2985" s="47">
        <f>VLOOKUP(I2985,PGStock[],6,FALSE)</f>
        <v>150</v>
      </c>
      <c r="N2985" s="47">
        <f>+PGSales!$L2985*PGSales!$M2985</f>
        <v>150</v>
      </c>
    </row>
    <row r="2986" spans="1:14" hidden="1" x14ac:dyDescent="0.25">
      <c r="A2986" s="77">
        <f t="shared" si="88"/>
        <v>2025</v>
      </c>
      <c r="B2986" s="77">
        <f t="shared" si="89"/>
        <v>2</v>
      </c>
      <c r="C2986" s="73">
        <v>45698</v>
      </c>
      <c r="D2986" s="68" t="s">
        <v>186</v>
      </c>
      <c r="E2986" s="48" t="s">
        <v>518</v>
      </c>
      <c r="F2986" s="69" t="str">
        <f>VLOOKUP(E2986,Customer[],2,FALSE)</f>
        <v>Shwe Nan Myint</v>
      </c>
      <c r="G2986" s="69" t="str">
        <f>VLOOKUP(E2986,Customer[],3,FALSE)</f>
        <v>Byarmasoe Sd</v>
      </c>
      <c r="H2986" s="69" t="str">
        <f>VLOOKUP(E2986,Customer[],4,FALSE)</f>
        <v>S/Okkala</v>
      </c>
      <c r="I2986" s="48" t="s">
        <v>25</v>
      </c>
      <c r="J2986" s="70" t="str">
        <f>VLOOKUP(I2986,PGStock[],2,FALSE)</f>
        <v>Columbus Super Red Smooth 350 Ml</v>
      </c>
      <c r="K2986" s="71">
        <f>VLOOKUP(I2986,PGStock[],3,FALSE)</f>
        <v>0.35</v>
      </c>
      <c r="L2986" s="47">
        <v>6</v>
      </c>
      <c r="M2986" s="47">
        <f>VLOOKUP(I2986,PGStock[],6,FALSE)</f>
        <v>150</v>
      </c>
      <c r="N2986" s="47">
        <f>+PGSales!$L2986*PGSales!$M2986</f>
        <v>900</v>
      </c>
    </row>
    <row r="2987" spans="1:14" hidden="1" x14ac:dyDescent="0.25">
      <c r="A2987" s="77">
        <f t="shared" si="88"/>
        <v>2025</v>
      </c>
      <c r="B2987" s="77">
        <f t="shared" si="89"/>
        <v>2</v>
      </c>
      <c r="C2987" s="73">
        <v>45698</v>
      </c>
      <c r="D2987" s="68" t="s">
        <v>186</v>
      </c>
      <c r="E2987" s="48" t="s">
        <v>518</v>
      </c>
      <c r="F2987" s="69" t="str">
        <f>VLOOKUP(E2987,Customer[],2,FALSE)</f>
        <v>Shwe Nan Myint</v>
      </c>
      <c r="G2987" s="69" t="str">
        <f>VLOOKUP(E2987,Customer[],3,FALSE)</f>
        <v>Byarmasoe Sd</v>
      </c>
      <c r="H2987" s="69" t="str">
        <f>VLOOKUP(E2987,Customer[],4,FALSE)</f>
        <v>S/Okkala</v>
      </c>
      <c r="I2987" s="48" t="s">
        <v>23</v>
      </c>
      <c r="J2987" s="70" t="str">
        <f>VLOOKUP(I2987,PGStock[],2,FALSE)</f>
        <v>Columbus Super Red Smooth 175 Ml</v>
      </c>
      <c r="K2987" s="71">
        <f>VLOOKUP(I2987,PGStock[],3,FALSE)</f>
        <v>0.17499999999999999</v>
      </c>
      <c r="L2987" s="47">
        <v>2</v>
      </c>
      <c r="M2987" s="47">
        <f>VLOOKUP(I2987,PGStock[],6,FALSE)</f>
        <v>100</v>
      </c>
      <c r="N2987" s="47">
        <f>+PGSales!$L2987*PGSales!$M2987</f>
        <v>200</v>
      </c>
    </row>
    <row r="2988" spans="1:14" hidden="1" x14ac:dyDescent="0.25">
      <c r="A2988" s="77">
        <f t="shared" si="88"/>
        <v>2025</v>
      </c>
      <c r="B2988" s="77">
        <f t="shared" si="89"/>
        <v>2</v>
      </c>
      <c r="C2988" s="73">
        <v>45698</v>
      </c>
      <c r="D2988" s="68" t="s">
        <v>186</v>
      </c>
      <c r="E2988" s="48" t="s">
        <v>518</v>
      </c>
      <c r="F2988" s="69" t="str">
        <f>VLOOKUP(E2988,Customer[],2,FALSE)</f>
        <v>Shwe Nan Myint</v>
      </c>
      <c r="G2988" s="69" t="str">
        <f>VLOOKUP(E2988,Customer[],3,FALSE)</f>
        <v>Byarmasoe Sd</v>
      </c>
      <c r="H2988" s="69" t="str">
        <f>VLOOKUP(E2988,Customer[],4,FALSE)</f>
        <v>S/Okkala</v>
      </c>
      <c r="I2988" s="48" t="s">
        <v>18</v>
      </c>
      <c r="J2988" s="70" t="str">
        <f>VLOOKUP(I2988,PGStock[],2,FALSE)</f>
        <v>Formula Rum 350ml</v>
      </c>
      <c r="K2988" s="71">
        <f>VLOOKUP(I2988,PGStock[],3,FALSE)</f>
        <v>0.35</v>
      </c>
      <c r="L2988" s="47">
        <v>1</v>
      </c>
      <c r="M2988" s="47">
        <f>VLOOKUP(I2988,PGStock[],6,FALSE)</f>
        <v>150</v>
      </c>
      <c r="N2988" s="47">
        <f>+PGSales!$L2988*PGSales!$M2988</f>
        <v>150</v>
      </c>
    </row>
    <row r="2989" spans="1:14" hidden="1" x14ac:dyDescent="0.25">
      <c r="A2989" s="77">
        <f t="shared" si="88"/>
        <v>2025</v>
      </c>
      <c r="B2989" s="77">
        <f t="shared" si="89"/>
        <v>2</v>
      </c>
      <c r="C2989" s="73">
        <v>45698</v>
      </c>
      <c r="D2989" s="68" t="s">
        <v>0</v>
      </c>
      <c r="E2989" s="48" t="s">
        <v>520</v>
      </c>
      <c r="F2989" s="69" t="str">
        <f>VLOOKUP(E2989,Customer[],2,FALSE)</f>
        <v>Kaung Myant</v>
      </c>
      <c r="G2989" s="69" t="str">
        <f>VLOOKUP(E2989,Customer[],3,FALSE)</f>
        <v>Myinttar (11)Sd</v>
      </c>
      <c r="H2989" s="69" t="str">
        <f>VLOOKUP(E2989,Customer[],4,FALSE)</f>
        <v>S/Okkala</v>
      </c>
      <c r="I2989" s="48" t="s">
        <v>25</v>
      </c>
      <c r="J2989" s="70" t="str">
        <f>VLOOKUP(I2989,PGStock[],2,FALSE)</f>
        <v>Columbus Super Red Smooth 350 Ml</v>
      </c>
      <c r="K2989" s="71">
        <f>VLOOKUP(I2989,PGStock[],3,FALSE)</f>
        <v>0.35</v>
      </c>
      <c r="L2989" s="47">
        <v>6</v>
      </c>
      <c r="M2989" s="47">
        <f>VLOOKUP(I2989,PGStock[],6,FALSE)</f>
        <v>150</v>
      </c>
      <c r="N2989" s="47">
        <f>+PGSales!$L2989*PGSales!$M2989</f>
        <v>900</v>
      </c>
    </row>
    <row r="2990" spans="1:14" hidden="1" x14ac:dyDescent="0.25">
      <c r="A2990" s="77">
        <f t="shared" si="88"/>
        <v>2025</v>
      </c>
      <c r="B2990" s="77">
        <f t="shared" si="89"/>
        <v>2</v>
      </c>
      <c r="C2990" s="73">
        <v>45698</v>
      </c>
      <c r="D2990" s="68" t="s">
        <v>0</v>
      </c>
      <c r="E2990" s="48" t="s">
        <v>520</v>
      </c>
      <c r="F2990" s="69" t="str">
        <f>VLOOKUP(E2990,Customer[],2,FALSE)</f>
        <v>Kaung Myant</v>
      </c>
      <c r="G2990" s="69" t="str">
        <f>VLOOKUP(E2990,Customer[],3,FALSE)</f>
        <v>Myinttar (11)Sd</v>
      </c>
      <c r="H2990" s="69" t="str">
        <f>VLOOKUP(E2990,Customer[],4,FALSE)</f>
        <v>S/Okkala</v>
      </c>
      <c r="I2990" s="48" t="s">
        <v>20</v>
      </c>
      <c r="J2990" s="70" t="str">
        <f>VLOOKUP(I2990,PGStock[],2,FALSE)</f>
        <v>Formula Rum 700ml</v>
      </c>
      <c r="K2990" s="71">
        <f>VLOOKUP(I2990,PGStock[],3,FALSE)</f>
        <v>0.7</v>
      </c>
      <c r="L2990" s="47">
        <v>1</v>
      </c>
      <c r="M2990" s="47">
        <f>VLOOKUP(I2990,PGStock[],6,FALSE)</f>
        <v>200</v>
      </c>
      <c r="N2990" s="47">
        <f>+PGSales!$L2990*PGSales!$M2990</f>
        <v>200</v>
      </c>
    </row>
    <row r="2991" spans="1:14" hidden="1" x14ac:dyDescent="0.25">
      <c r="A2991" s="77">
        <f t="shared" si="88"/>
        <v>2025</v>
      </c>
      <c r="B2991" s="77">
        <f t="shared" si="89"/>
        <v>2</v>
      </c>
      <c r="C2991" s="73">
        <v>45698</v>
      </c>
      <c r="D2991" s="68" t="s">
        <v>0</v>
      </c>
      <c r="E2991" s="48" t="s">
        <v>520</v>
      </c>
      <c r="F2991" s="69" t="str">
        <f>VLOOKUP(E2991,Customer[],2,FALSE)</f>
        <v>Kaung Myant</v>
      </c>
      <c r="G2991" s="69" t="str">
        <f>VLOOKUP(E2991,Customer[],3,FALSE)</f>
        <v>Myinttar (11)Sd</v>
      </c>
      <c r="H2991" s="69" t="str">
        <f>VLOOKUP(E2991,Customer[],4,FALSE)</f>
        <v>S/Okkala</v>
      </c>
      <c r="I2991" s="48" t="s">
        <v>18</v>
      </c>
      <c r="J2991" s="70" t="str">
        <f>VLOOKUP(I2991,PGStock[],2,FALSE)</f>
        <v>Formula Rum 350ml</v>
      </c>
      <c r="K2991" s="71">
        <f>VLOOKUP(I2991,PGStock[],3,FALSE)</f>
        <v>0.35</v>
      </c>
      <c r="L2991" s="47">
        <v>2</v>
      </c>
      <c r="M2991" s="47">
        <f>VLOOKUP(I2991,PGStock[],6,FALSE)</f>
        <v>150</v>
      </c>
      <c r="N2991" s="47">
        <f>+PGSales!$L2991*PGSales!$M2991</f>
        <v>300</v>
      </c>
    </row>
    <row r="2992" spans="1:14" hidden="1" x14ac:dyDescent="0.25">
      <c r="A2992" s="77">
        <f t="shared" si="88"/>
        <v>2025</v>
      </c>
      <c r="B2992" s="77">
        <f t="shared" si="89"/>
        <v>2</v>
      </c>
      <c r="C2992" s="73">
        <v>45698</v>
      </c>
      <c r="D2992" s="68" t="s">
        <v>2</v>
      </c>
      <c r="E2992" s="48" t="s">
        <v>553</v>
      </c>
      <c r="F2992" s="69" t="str">
        <f>VLOOKUP(E2992,Customer[],2,FALSE)</f>
        <v>Venus 2</v>
      </c>
      <c r="G2992" s="69" t="str">
        <f>VLOOKUP(E2992,Customer[],3,FALSE)</f>
        <v>Loke Thar Sd</v>
      </c>
      <c r="H2992" s="69" t="str">
        <f>VLOOKUP(E2992,Customer[],4,FALSE)</f>
        <v>S/Okkala</v>
      </c>
      <c r="I2992" s="48" t="s">
        <v>25</v>
      </c>
      <c r="J2992" s="70" t="str">
        <f>VLOOKUP(I2992,PGStock[],2,FALSE)</f>
        <v>Columbus Super Red Smooth 350 Ml</v>
      </c>
      <c r="K2992" s="71">
        <f>VLOOKUP(I2992,PGStock[],3,FALSE)</f>
        <v>0.35</v>
      </c>
      <c r="L2992" s="47">
        <v>1</v>
      </c>
      <c r="M2992" s="47">
        <f>VLOOKUP(I2992,PGStock[],6,FALSE)</f>
        <v>150</v>
      </c>
      <c r="N2992" s="47">
        <f>+PGSales!$L2992*PGSales!$M2992</f>
        <v>150</v>
      </c>
    </row>
    <row r="2993" spans="1:14" hidden="1" x14ac:dyDescent="0.25">
      <c r="A2993" s="77">
        <f t="shared" si="88"/>
        <v>2025</v>
      </c>
      <c r="B2993" s="77">
        <f t="shared" si="89"/>
        <v>2</v>
      </c>
      <c r="C2993" s="73">
        <v>45698</v>
      </c>
      <c r="D2993" s="68" t="s">
        <v>2</v>
      </c>
      <c r="E2993" s="48" t="s">
        <v>553</v>
      </c>
      <c r="F2993" s="69" t="str">
        <f>VLOOKUP(E2993,Customer[],2,FALSE)</f>
        <v>Venus 2</v>
      </c>
      <c r="G2993" s="69" t="str">
        <f>VLOOKUP(E2993,Customer[],3,FALSE)</f>
        <v>Loke Thar Sd</v>
      </c>
      <c r="H2993" s="69" t="str">
        <f>VLOOKUP(E2993,Customer[],4,FALSE)</f>
        <v>S/Okkala</v>
      </c>
      <c r="I2993" s="48" t="s">
        <v>20</v>
      </c>
      <c r="J2993" s="70" t="str">
        <f>VLOOKUP(I2993,PGStock[],2,FALSE)</f>
        <v>Formula Rum 700ml</v>
      </c>
      <c r="K2993" s="71">
        <f>VLOOKUP(I2993,PGStock[],3,FALSE)</f>
        <v>0.7</v>
      </c>
      <c r="L2993" s="47">
        <v>1</v>
      </c>
      <c r="M2993" s="47">
        <f>VLOOKUP(I2993,PGStock[],6,FALSE)</f>
        <v>200</v>
      </c>
      <c r="N2993" s="47">
        <f>+PGSales!$L2993*PGSales!$M2993</f>
        <v>200</v>
      </c>
    </row>
    <row r="2994" spans="1:14" hidden="1" x14ac:dyDescent="0.25">
      <c r="A2994" s="77">
        <f t="shared" si="88"/>
        <v>2025</v>
      </c>
      <c r="B2994" s="77">
        <f t="shared" si="89"/>
        <v>2</v>
      </c>
      <c r="C2994" s="73">
        <v>45698</v>
      </c>
      <c r="D2994" s="68" t="s">
        <v>2</v>
      </c>
      <c r="E2994" s="48" t="s">
        <v>553</v>
      </c>
      <c r="F2994" s="69" t="str">
        <f>VLOOKUP(E2994,Customer[],2,FALSE)</f>
        <v>Venus 2</v>
      </c>
      <c r="G2994" s="69" t="str">
        <f>VLOOKUP(E2994,Customer[],3,FALSE)</f>
        <v>Loke Thar Sd</v>
      </c>
      <c r="H2994" s="69" t="str">
        <f>VLOOKUP(E2994,Customer[],4,FALSE)</f>
        <v>S/Okkala</v>
      </c>
      <c r="I2994" s="48" t="s">
        <v>18</v>
      </c>
      <c r="J2994" s="70" t="str">
        <f>VLOOKUP(I2994,PGStock[],2,FALSE)</f>
        <v>Formula Rum 350ml</v>
      </c>
      <c r="K2994" s="71">
        <f>VLOOKUP(I2994,PGStock[],3,FALSE)</f>
        <v>0.35</v>
      </c>
      <c r="L2994" s="47">
        <v>5</v>
      </c>
      <c r="M2994" s="47">
        <f>VLOOKUP(I2994,PGStock[],6,FALSE)</f>
        <v>150</v>
      </c>
      <c r="N2994" s="47">
        <f>+PGSales!$L2994*PGSales!$M2994</f>
        <v>750</v>
      </c>
    </row>
    <row r="2995" spans="1:14" hidden="1" x14ac:dyDescent="0.25">
      <c r="A2995" s="77">
        <f t="shared" si="88"/>
        <v>2025</v>
      </c>
      <c r="B2995" s="77">
        <f t="shared" si="89"/>
        <v>2</v>
      </c>
      <c r="C2995" s="73">
        <v>45698</v>
      </c>
      <c r="D2995" s="68" t="s">
        <v>115</v>
      </c>
      <c r="E2995" s="48" t="s">
        <v>521</v>
      </c>
      <c r="F2995" s="69" t="str">
        <f>VLOOKUP(E2995,Customer[],2,FALSE)</f>
        <v>Ko Chit Twe</v>
      </c>
      <c r="G2995" s="69" t="str">
        <f>VLOOKUP(E2995,Customer[],3,FALSE)</f>
        <v>LokaLaweYal Sd</v>
      </c>
      <c r="H2995" s="69" t="str">
        <f>VLOOKUP(E2995,Customer[],4,FALSE)</f>
        <v>S/Okkala</v>
      </c>
      <c r="I2995" s="48" t="s">
        <v>25</v>
      </c>
      <c r="J2995" s="70" t="str">
        <f>VLOOKUP(I2995,PGStock[],2,FALSE)</f>
        <v>Columbus Super Red Smooth 350 Ml</v>
      </c>
      <c r="K2995" s="71">
        <f>VLOOKUP(I2995,PGStock[],3,FALSE)</f>
        <v>0.35</v>
      </c>
      <c r="L2995" s="47">
        <v>8</v>
      </c>
      <c r="M2995" s="47">
        <f>VLOOKUP(I2995,PGStock[],6,FALSE)</f>
        <v>150</v>
      </c>
      <c r="N2995" s="47">
        <f>+PGSales!$L2995*PGSales!$M2995</f>
        <v>1200</v>
      </c>
    </row>
    <row r="2996" spans="1:14" hidden="1" x14ac:dyDescent="0.25">
      <c r="A2996" s="77">
        <f t="shared" si="88"/>
        <v>2025</v>
      </c>
      <c r="B2996" s="77">
        <f t="shared" si="89"/>
        <v>2</v>
      </c>
      <c r="C2996" s="73">
        <v>45698</v>
      </c>
      <c r="D2996" s="68" t="s">
        <v>115</v>
      </c>
      <c r="E2996" s="48" t="s">
        <v>521</v>
      </c>
      <c r="F2996" s="69" t="str">
        <f>VLOOKUP(E2996,Customer[],2,FALSE)</f>
        <v>Ko Chit Twe</v>
      </c>
      <c r="G2996" s="69" t="str">
        <f>VLOOKUP(E2996,Customer[],3,FALSE)</f>
        <v>LokaLaweYal Sd</v>
      </c>
      <c r="H2996" s="69" t="str">
        <f>VLOOKUP(E2996,Customer[],4,FALSE)</f>
        <v>S/Okkala</v>
      </c>
      <c r="I2996" s="48" t="s">
        <v>23</v>
      </c>
      <c r="J2996" s="70" t="str">
        <f>VLOOKUP(I2996,PGStock[],2,FALSE)</f>
        <v>Columbus Super Red Smooth 175 Ml</v>
      </c>
      <c r="K2996" s="71">
        <f>VLOOKUP(I2996,PGStock[],3,FALSE)</f>
        <v>0.17499999999999999</v>
      </c>
      <c r="L2996" s="47">
        <v>10</v>
      </c>
      <c r="M2996" s="47">
        <f>VLOOKUP(I2996,PGStock[],6,FALSE)</f>
        <v>100</v>
      </c>
      <c r="N2996" s="47">
        <f>+PGSales!$L2996*PGSales!$M2996</f>
        <v>1000</v>
      </c>
    </row>
    <row r="2997" spans="1:14" hidden="1" x14ac:dyDescent="0.25">
      <c r="A2997" s="77">
        <f t="shared" si="88"/>
        <v>2025</v>
      </c>
      <c r="B2997" s="77">
        <f t="shared" si="89"/>
        <v>2</v>
      </c>
      <c r="C2997" s="73">
        <v>45698</v>
      </c>
      <c r="D2997" s="68" t="s">
        <v>115</v>
      </c>
      <c r="E2997" s="48" t="s">
        <v>521</v>
      </c>
      <c r="F2997" s="69" t="str">
        <f>VLOOKUP(E2997,Customer[],2,FALSE)</f>
        <v>Ko Chit Twe</v>
      </c>
      <c r="G2997" s="69" t="str">
        <f>VLOOKUP(E2997,Customer[],3,FALSE)</f>
        <v>LokaLaweYal Sd</v>
      </c>
      <c r="H2997" s="69" t="str">
        <f>VLOOKUP(E2997,Customer[],4,FALSE)</f>
        <v>S/Okkala</v>
      </c>
      <c r="I2997" s="48" t="s">
        <v>18</v>
      </c>
      <c r="J2997" s="70" t="str">
        <f>VLOOKUP(I2997,PGStock[],2,FALSE)</f>
        <v>Formula Rum 350ml</v>
      </c>
      <c r="K2997" s="71">
        <f>VLOOKUP(I2997,PGStock[],3,FALSE)</f>
        <v>0.35</v>
      </c>
      <c r="L2997" s="47">
        <v>2</v>
      </c>
      <c r="M2997" s="47">
        <f>VLOOKUP(I2997,PGStock[],6,FALSE)</f>
        <v>150</v>
      </c>
      <c r="N2997" s="47">
        <f>+PGSales!$L2997*PGSales!$M2997</f>
        <v>300</v>
      </c>
    </row>
    <row r="2998" spans="1:14" hidden="1" x14ac:dyDescent="0.25">
      <c r="A2998" s="77">
        <f t="shared" si="88"/>
        <v>2025</v>
      </c>
      <c r="B2998" s="77">
        <f t="shared" si="89"/>
        <v>2</v>
      </c>
      <c r="C2998" s="73">
        <v>45698</v>
      </c>
      <c r="D2998" s="68" t="s">
        <v>68</v>
      </c>
      <c r="E2998" s="48" t="s">
        <v>522</v>
      </c>
      <c r="F2998" s="69" t="str">
        <f>VLOOKUP(E2998,Customer[],2,FALSE)</f>
        <v>Shine</v>
      </c>
      <c r="G2998" s="69" t="str">
        <f>VLOOKUP(E2998,Customer[],3,FALSE)</f>
        <v>Loke Thar Sd</v>
      </c>
      <c r="H2998" s="69" t="str">
        <f>VLOOKUP(E2998,Customer[],4,FALSE)</f>
        <v>S/Okkala</v>
      </c>
      <c r="I2998" s="48" t="s">
        <v>25</v>
      </c>
      <c r="J2998" s="70" t="str">
        <f>VLOOKUP(I2998,PGStock[],2,FALSE)</f>
        <v>Columbus Super Red Smooth 350 Ml</v>
      </c>
      <c r="K2998" s="71">
        <f>VLOOKUP(I2998,PGStock[],3,FALSE)</f>
        <v>0.35</v>
      </c>
      <c r="L2998" s="47">
        <v>6</v>
      </c>
      <c r="M2998" s="47">
        <f>VLOOKUP(I2998,PGStock[],6,FALSE)</f>
        <v>150</v>
      </c>
      <c r="N2998" s="47">
        <f>+PGSales!$L2998*PGSales!$M2998</f>
        <v>900</v>
      </c>
    </row>
    <row r="2999" spans="1:14" hidden="1" x14ac:dyDescent="0.25">
      <c r="A2999" s="77">
        <f t="shared" si="88"/>
        <v>2025</v>
      </c>
      <c r="B2999" s="77">
        <f t="shared" si="89"/>
        <v>2</v>
      </c>
      <c r="C2999" s="73">
        <v>45698</v>
      </c>
      <c r="D2999" s="68" t="s">
        <v>68</v>
      </c>
      <c r="E2999" s="48" t="s">
        <v>522</v>
      </c>
      <c r="F2999" s="69" t="str">
        <f>VLOOKUP(E2999,Customer[],2,FALSE)</f>
        <v>Shine</v>
      </c>
      <c r="G2999" s="69" t="str">
        <f>VLOOKUP(E2999,Customer[],3,FALSE)</f>
        <v>Loke Thar Sd</v>
      </c>
      <c r="H2999" s="69" t="str">
        <f>VLOOKUP(E2999,Customer[],4,FALSE)</f>
        <v>S/Okkala</v>
      </c>
      <c r="I2999" s="48" t="s">
        <v>20</v>
      </c>
      <c r="J2999" s="70" t="str">
        <f>VLOOKUP(I2999,PGStock[],2,FALSE)</f>
        <v>Formula Rum 700ml</v>
      </c>
      <c r="K2999" s="71">
        <f>VLOOKUP(I2999,PGStock[],3,FALSE)</f>
        <v>0.7</v>
      </c>
      <c r="L2999" s="47">
        <v>1</v>
      </c>
      <c r="M2999" s="47">
        <f>VLOOKUP(I2999,PGStock[],6,FALSE)</f>
        <v>200</v>
      </c>
      <c r="N2999" s="47">
        <f>+PGSales!$L2999*PGSales!$M2999</f>
        <v>200</v>
      </c>
    </row>
    <row r="3000" spans="1:14" hidden="1" x14ac:dyDescent="0.25">
      <c r="A3000" s="77">
        <f t="shared" si="88"/>
        <v>2025</v>
      </c>
      <c r="B3000" s="77">
        <f t="shared" si="89"/>
        <v>2</v>
      </c>
      <c r="C3000" s="73">
        <v>45698</v>
      </c>
      <c r="D3000" s="68" t="s">
        <v>68</v>
      </c>
      <c r="E3000" s="48" t="s">
        <v>522</v>
      </c>
      <c r="F3000" s="69" t="str">
        <f>VLOOKUP(E3000,Customer[],2,FALSE)</f>
        <v>Shine</v>
      </c>
      <c r="G3000" s="69" t="str">
        <f>VLOOKUP(E3000,Customer[],3,FALSE)</f>
        <v>Loke Thar Sd</v>
      </c>
      <c r="H3000" s="69" t="str">
        <f>VLOOKUP(E3000,Customer[],4,FALSE)</f>
        <v>S/Okkala</v>
      </c>
      <c r="I3000" s="48" t="s">
        <v>18</v>
      </c>
      <c r="J3000" s="70" t="str">
        <f>VLOOKUP(I3000,PGStock[],2,FALSE)</f>
        <v>Formula Rum 350ml</v>
      </c>
      <c r="K3000" s="71">
        <f>VLOOKUP(I3000,PGStock[],3,FALSE)</f>
        <v>0.35</v>
      </c>
      <c r="L3000" s="47">
        <v>1</v>
      </c>
      <c r="M3000" s="47">
        <f>VLOOKUP(I3000,PGStock[],6,FALSE)</f>
        <v>150</v>
      </c>
      <c r="N3000" s="47">
        <f>+PGSales!$L3000*PGSales!$M3000</f>
        <v>150</v>
      </c>
    </row>
    <row r="3001" spans="1:14" hidden="1" x14ac:dyDescent="0.25">
      <c r="A3001" s="77">
        <f t="shared" si="88"/>
        <v>2025</v>
      </c>
      <c r="B3001" s="77">
        <f t="shared" si="89"/>
        <v>2</v>
      </c>
      <c r="C3001" s="73">
        <v>45698</v>
      </c>
      <c r="D3001" s="68" t="s">
        <v>187</v>
      </c>
      <c r="E3001" s="48" t="s">
        <v>523</v>
      </c>
      <c r="F3001" s="69" t="str">
        <f>VLOOKUP(E3001,Customer[],2,FALSE)</f>
        <v>Venus</v>
      </c>
      <c r="G3001" s="69" t="str">
        <f>VLOOKUP(E3001,Customer[],3,FALSE)</f>
        <v>LokaLaweYal Sd</v>
      </c>
      <c r="H3001" s="69" t="str">
        <f>VLOOKUP(E3001,Customer[],4,FALSE)</f>
        <v>S/Okkala</v>
      </c>
      <c r="I3001" s="48" t="s">
        <v>25</v>
      </c>
      <c r="J3001" s="70" t="str">
        <f>VLOOKUP(I3001,PGStock[],2,FALSE)</f>
        <v>Columbus Super Red Smooth 350 Ml</v>
      </c>
      <c r="K3001" s="71">
        <f>VLOOKUP(I3001,PGStock[],3,FALSE)</f>
        <v>0.35</v>
      </c>
      <c r="L3001" s="47">
        <v>2</v>
      </c>
      <c r="M3001" s="47">
        <f>VLOOKUP(I3001,PGStock[],6,FALSE)</f>
        <v>150</v>
      </c>
      <c r="N3001" s="47">
        <f>+PGSales!$L3001*PGSales!$M3001</f>
        <v>300</v>
      </c>
    </row>
    <row r="3002" spans="1:14" hidden="1" x14ac:dyDescent="0.25">
      <c r="A3002" s="77">
        <f t="shared" si="88"/>
        <v>2025</v>
      </c>
      <c r="B3002" s="77">
        <f t="shared" si="89"/>
        <v>2</v>
      </c>
      <c r="C3002" s="73">
        <v>45698</v>
      </c>
      <c r="D3002" s="68" t="s">
        <v>187</v>
      </c>
      <c r="E3002" s="48" t="s">
        <v>523</v>
      </c>
      <c r="F3002" s="69" t="str">
        <f>VLOOKUP(E3002,Customer[],2,FALSE)</f>
        <v>Venus</v>
      </c>
      <c r="G3002" s="69" t="str">
        <f>VLOOKUP(E3002,Customer[],3,FALSE)</f>
        <v>LokaLaweYal Sd</v>
      </c>
      <c r="H3002" s="69" t="str">
        <f>VLOOKUP(E3002,Customer[],4,FALSE)</f>
        <v>S/Okkala</v>
      </c>
      <c r="I3002" s="48" t="s">
        <v>23</v>
      </c>
      <c r="J3002" s="70" t="str">
        <f>VLOOKUP(I3002,PGStock[],2,FALSE)</f>
        <v>Columbus Super Red Smooth 175 Ml</v>
      </c>
      <c r="K3002" s="71">
        <f>VLOOKUP(I3002,PGStock[],3,FALSE)</f>
        <v>0.17499999999999999</v>
      </c>
      <c r="L3002" s="47">
        <v>1</v>
      </c>
      <c r="M3002" s="47">
        <f>VLOOKUP(I3002,PGStock[],6,FALSE)</f>
        <v>100</v>
      </c>
      <c r="N3002" s="47">
        <f>+PGSales!$L3002*PGSales!$M3002</f>
        <v>100</v>
      </c>
    </row>
    <row r="3003" spans="1:14" hidden="1" x14ac:dyDescent="0.25">
      <c r="A3003" s="77">
        <f t="shared" si="88"/>
        <v>2025</v>
      </c>
      <c r="B3003" s="77">
        <f t="shared" si="89"/>
        <v>2</v>
      </c>
      <c r="C3003" s="73">
        <v>45698</v>
      </c>
      <c r="D3003" s="68" t="s">
        <v>187</v>
      </c>
      <c r="E3003" s="48" t="s">
        <v>523</v>
      </c>
      <c r="F3003" s="69" t="str">
        <f>VLOOKUP(E3003,Customer[],2,FALSE)</f>
        <v>Venus</v>
      </c>
      <c r="G3003" s="69" t="str">
        <f>VLOOKUP(E3003,Customer[],3,FALSE)</f>
        <v>LokaLaweYal Sd</v>
      </c>
      <c r="H3003" s="69" t="str">
        <f>VLOOKUP(E3003,Customer[],4,FALSE)</f>
        <v>S/Okkala</v>
      </c>
      <c r="I3003" s="48" t="s">
        <v>18</v>
      </c>
      <c r="J3003" s="70" t="str">
        <f>VLOOKUP(I3003,PGStock[],2,FALSE)</f>
        <v>Formula Rum 350ml</v>
      </c>
      <c r="K3003" s="71">
        <f>VLOOKUP(I3003,PGStock[],3,FALSE)</f>
        <v>0.35</v>
      </c>
      <c r="L3003" s="47">
        <v>2</v>
      </c>
      <c r="M3003" s="47">
        <f>VLOOKUP(I3003,PGStock[],6,FALSE)</f>
        <v>150</v>
      </c>
      <c r="N3003" s="47">
        <f>+PGSales!$L3003*PGSales!$M3003</f>
        <v>300</v>
      </c>
    </row>
    <row r="3004" spans="1:14" hidden="1" x14ac:dyDescent="0.25">
      <c r="A3004" s="77">
        <f t="shared" si="88"/>
        <v>2025</v>
      </c>
      <c r="B3004" s="77">
        <f t="shared" si="89"/>
        <v>2</v>
      </c>
      <c r="C3004" s="73">
        <v>45699</v>
      </c>
      <c r="D3004" s="68" t="s">
        <v>56</v>
      </c>
      <c r="E3004" s="48">
        <v>29</v>
      </c>
      <c r="F3004" s="69">
        <f>VLOOKUP(E3004,Customer[],2,FALSE)</f>
        <v>29</v>
      </c>
      <c r="G3004" s="69" t="str">
        <f>VLOOKUP(E3004,Customer[],3,FALSE)</f>
        <v xml:space="preserve">Lan Thit Lan </v>
      </c>
      <c r="H3004" s="69" t="str">
        <f>VLOOKUP(E3004,Customer[],4,FALSE)</f>
        <v>Htauk kyant</v>
      </c>
      <c r="I3004" s="48" t="s">
        <v>25</v>
      </c>
      <c r="J3004" s="70" t="str">
        <f>VLOOKUP(I3004,PGStock[],2,FALSE)</f>
        <v>Columbus Super Red Smooth 350 Ml</v>
      </c>
      <c r="K3004" s="71">
        <f>VLOOKUP(I3004,PGStock[],3,FALSE)</f>
        <v>0.35</v>
      </c>
      <c r="L3004" s="47">
        <v>6</v>
      </c>
      <c r="M3004" s="47">
        <f>VLOOKUP(I3004,PGStock[],6,FALSE)</f>
        <v>150</v>
      </c>
      <c r="N3004" s="47">
        <f>+PGSales!$L3004*PGSales!$M3004</f>
        <v>900</v>
      </c>
    </row>
    <row r="3005" spans="1:14" hidden="1" x14ac:dyDescent="0.25">
      <c r="A3005" s="77">
        <f t="shared" si="88"/>
        <v>2025</v>
      </c>
      <c r="B3005" s="77">
        <f t="shared" si="89"/>
        <v>2</v>
      </c>
      <c r="C3005" s="73">
        <v>45699</v>
      </c>
      <c r="D3005" s="68" t="s">
        <v>56</v>
      </c>
      <c r="E3005" s="48">
        <v>29</v>
      </c>
      <c r="F3005" s="69">
        <f>VLOOKUP(E3005,Customer[],2,FALSE)</f>
        <v>29</v>
      </c>
      <c r="G3005" s="69" t="str">
        <f>VLOOKUP(E3005,Customer[],3,FALSE)</f>
        <v xml:space="preserve">Lan Thit Lan </v>
      </c>
      <c r="H3005" s="69" t="str">
        <f>VLOOKUP(E3005,Customer[],4,FALSE)</f>
        <v>Htauk kyant</v>
      </c>
      <c r="I3005" s="48" t="s">
        <v>23</v>
      </c>
      <c r="J3005" s="70" t="str">
        <f>VLOOKUP(I3005,PGStock[],2,FALSE)</f>
        <v>Columbus Super Red Smooth 175 Ml</v>
      </c>
      <c r="K3005" s="71">
        <f>VLOOKUP(I3005,PGStock[],3,FALSE)</f>
        <v>0.17499999999999999</v>
      </c>
      <c r="L3005" s="47">
        <v>3</v>
      </c>
      <c r="M3005" s="47">
        <f>VLOOKUP(I3005,PGStock[],6,FALSE)</f>
        <v>100</v>
      </c>
      <c r="N3005" s="47">
        <f>+PGSales!$L3005*PGSales!$M3005</f>
        <v>300</v>
      </c>
    </row>
    <row r="3006" spans="1:14" hidden="1" x14ac:dyDescent="0.25">
      <c r="A3006" s="77">
        <f t="shared" si="88"/>
        <v>2025</v>
      </c>
      <c r="B3006" s="77">
        <f t="shared" si="89"/>
        <v>2</v>
      </c>
      <c r="C3006" s="73">
        <v>45699</v>
      </c>
      <c r="D3006" s="68" t="s">
        <v>56</v>
      </c>
      <c r="E3006" s="48">
        <v>29</v>
      </c>
      <c r="F3006" s="69">
        <f>VLOOKUP(E3006,Customer[],2,FALSE)</f>
        <v>29</v>
      </c>
      <c r="G3006" s="69" t="str">
        <f>VLOOKUP(E3006,Customer[],3,FALSE)</f>
        <v xml:space="preserve">Lan Thit Lan </v>
      </c>
      <c r="H3006" s="69" t="str">
        <f>VLOOKUP(E3006,Customer[],4,FALSE)</f>
        <v>Htauk kyant</v>
      </c>
      <c r="I3006" s="48" t="s">
        <v>20</v>
      </c>
      <c r="J3006" s="70" t="str">
        <f>VLOOKUP(I3006,PGStock[],2,FALSE)</f>
        <v>Formula Rum 700ml</v>
      </c>
      <c r="K3006" s="71">
        <f>VLOOKUP(I3006,PGStock[],3,FALSE)</f>
        <v>0.7</v>
      </c>
      <c r="L3006" s="47">
        <v>2</v>
      </c>
      <c r="M3006" s="47">
        <f>VLOOKUP(I3006,PGStock[],6,FALSE)</f>
        <v>200</v>
      </c>
      <c r="N3006" s="47">
        <f>+PGSales!$L3006*PGSales!$M3006</f>
        <v>400</v>
      </c>
    </row>
    <row r="3007" spans="1:14" hidden="1" x14ac:dyDescent="0.25">
      <c r="A3007" s="77">
        <f t="shared" si="88"/>
        <v>2025</v>
      </c>
      <c r="B3007" s="77">
        <f t="shared" si="89"/>
        <v>2</v>
      </c>
      <c r="C3007" s="73">
        <v>45699</v>
      </c>
      <c r="D3007" s="68" t="s">
        <v>56</v>
      </c>
      <c r="E3007" s="48">
        <v>29</v>
      </c>
      <c r="F3007" s="69">
        <f>VLOOKUP(E3007,Customer[],2,FALSE)</f>
        <v>29</v>
      </c>
      <c r="G3007" s="69" t="str">
        <f>VLOOKUP(E3007,Customer[],3,FALSE)</f>
        <v xml:space="preserve">Lan Thit Lan </v>
      </c>
      <c r="H3007" s="69" t="str">
        <f>VLOOKUP(E3007,Customer[],4,FALSE)</f>
        <v>Htauk kyant</v>
      </c>
      <c r="I3007" s="48" t="s">
        <v>18</v>
      </c>
      <c r="J3007" s="70" t="str">
        <f>VLOOKUP(I3007,PGStock[],2,FALSE)</f>
        <v>Formula Rum 350ml</v>
      </c>
      <c r="K3007" s="71">
        <f>VLOOKUP(I3007,PGStock[],3,FALSE)</f>
        <v>0.35</v>
      </c>
      <c r="L3007" s="47">
        <v>2</v>
      </c>
      <c r="M3007" s="47">
        <f>VLOOKUP(I3007,PGStock[],6,FALSE)</f>
        <v>150</v>
      </c>
      <c r="N3007" s="47">
        <f>+PGSales!$L3007*PGSales!$M3007</f>
        <v>300</v>
      </c>
    </row>
    <row r="3008" spans="1:14" hidden="1" x14ac:dyDescent="0.25">
      <c r="A3008" s="77">
        <f t="shared" si="88"/>
        <v>2025</v>
      </c>
      <c r="B3008" s="77">
        <f t="shared" si="89"/>
        <v>2</v>
      </c>
      <c r="C3008" s="73">
        <v>45699</v>
      </c>
      <c r="D3008" s="68" t="s">
        <v>66</v>
      </c>
      <c r="E3008" s="48" t="s">
        <v>512</v>
      </c>
      <c r="F3008" s="69" t="str">
        <f>VLOOKUP(E3008,Customer[],2,FALSE)</f>
        <v>Moe Thounk Pan</v>
      </c>
      <c r="G3008" s="69" t="str">
        <f>VLOOKUP(E3008,Customer[],3,FALSE)</f>
        <v>Mya Yatu Sd</v>
      </c>
      <c r="H3008" s="69" t="str">
        <f>VLOOKUP(E3008,Customer[],4,FALSE)</f>
        <v>Htauk kyant</v>
      </c>
      <c r="I3008" s="48" t="s">
        <v>25</v>
      </c>
      <c r="J3008" s="70" t="str">
        <f>VLOOKUP(I3008,PGStock[],2,FALSE)</f>
        <v>Columbus Super Red Smooth 350 Ml</v>
      </c>
      <c r="K3008" s="71">
        <f>VLOOKUP(I3008,PGStock[],3,FALSE)</f>
        <v>0.35</v>
      </c>
      <c r="L3008" s="47">
        <v>3</v>
      </c>
      <c r="M3008" s="47">
        <f>VLOOKUP(I3008,PGStock[],6,FALSE)</f>
        <v>150</v>
      </c>
      <c r="N3008" s="47">
        <f>+PGSales!$L3008*PGSales!$M3008</f>
        <v>450</v>
      </c>
    </row>
    <row r="3009" spans="1:14" hidden="1" x14ac:dyDescent="0.25">
      <c r="A3009" s="77">
        <f t="shared" si="88"/>
        <v>2025</v>
      </c>
      <c r="B3009" s="77">
        <f t="shared" si="89"/>
        <v>2</v>
      </c>
      <c r="C3009" s="73">
        <v>45699</v>
      </c>
      <c r="D3009" s="68" t="s">
        <v>66</v>
      </c>
      <c r="E3009" s="48" t="s">
        <v>512</v>
      </c>
      <c r="F3009" s="69" t="str">
        <f>VLOOKUP(E3009,Customer[],2,FALSE)</f>
        <v>Moe Thounk Pan</v>
      </c>
      <c r="G3009" s="69" t="str">
        <f>VLOOKUP(E3009,Customer[],3,FALSE)</f>
        <v>Mya Yatu Sd</v>
      </c>
      <c r="H3009" s="69" t="str">
        <f>VLOOKUP(E3009,Customer[],4,FALSE)</f>
        <v>Htauk kyant</v>
      </c>
      <c r="I3009" s="48" t="s">
        <v>23</v>
      </c>
      <c r="J3009" s="70" t="str">
        <f>VLOOKUP(I3009,PGStock[],2,FALSE)</f>
        <v>Columbus Super Red Smooth 175 Ml</v>
      </c>
      <c r="K3009" s="71">
        <f>VLOOKUP(I3009,PGStock[],3,FALSE)</f>
        <v>0.17499999999999999</v>
      </c>
      <c r="L3009" s="47">
        <v>4</v>
      </c>
      <c r="M3009" s="47">
        <f>VLOOKUP(I3009,PGStock[],6,FALSE)</f>
        <v>100</v>
      </c>
      <c r="N3009" s="47">
        <f>+PGSales!$L3009*PGSales!$M3009</f>
        <v>400</v>
      </c>
    </row>
    <row r="3010" spans="1:14" hidden="1" x14ac:dyDescent="0.25">
      <c r="A3010" s="77">
        <f t="shared" si="88"/>
        <v>2025</v>
      </c>
      <c r="B3010" s="77">
        <f t="shared" si="89"/>
        <v>2</v>
      </c>
      <c r="C3010" s="73">
        <v>45699</v>
      </c>
      <c r="D3010" s="68" t="s">
        <v>66</v>
      </c>
      <c r="E3010" s="48" t="s">
        <v>512</v>
      </c>
      <c r="F3010" s="69" t="str">
        <f>VLOOKUP(E3010,Customer[],2,FALSE)</f>
        <v>Moe Thounk Pan</v>
      </c>
      <c r="G3010" s="69" t="str">
        <f>VLOOKUP(E3010,Customer[],3,FALSE)</f>
        <v>Mya Yatu Sd</v>
      </c>
      <c r="H3010" s="69" t="str">
        <f>VLOOKUP(E3010,Customer[],4,FALSE)</f>
        <v>Htauk kyant</v>
      </c>
      <c r="I3010" s="48" t="s">
        <v>18</v>
      </c>
      <c r="J3010" s="70" t="str">
        <f>VLOOKUP(I3010,PGStock[],2,FALSE)</f>
        <v>Formula Rum 350ml</v>
      </c>
      <c r="K3010" s="71">
        <f>VLOOKUP(I3010,PGStock[],3,FALSE)</f>
        <v>0.35</v>
      </c>
      <c r="L3010" s="47">
        <v>1</v>
      </c>
      <c r="M3010" s="47">
        <f>VLOOKUP(I3010,PGStock[],6,FALSE)</f>
        <v>150</v>
      </c>
      <c r="N3010" s="47">
        <f>+PGSales!$L3010*PGSales!$M3010</f>
        <v>150</v>
      </c>
    </row>
    <row r="3011" spans="1:14" hidden="1" x14ac:dyDescent="0.25">
      <c r="A3011" s="77">
        <f t="shared" si="88"/>
        <v>2025</v>
      </c>
      <c r="B3011" s="77">
        <f t="shared" si="89"/>
        <v>2</v>
      </c>
      <c r="C3011" s="73">
        <v>45699</v>
      </c>
      <c r="D3011" s="68" t="s">
        <v>60</v>
      </c>
      <c r="E3011" s="48" t="s">
        <v>513</v>
      </c>
      <c r="F3011" s="69" t="str">
        <f>VLOOKUP(E3011,Customer[],2,FALSE)</f>
        <v>La Ware Thant</v>
      </c>
      <c r="G3011" s="69" t="str">
        <f>VLOOKUP(E3011,Customer[],3,FALSE)</f>
        <v>Kar ya Sd</v>
      </c>
      <c r="H3011" s="69" t="str">
        <f>VLOOKUP(E3011,Customer[],4,FALSE)</f>
        <v>Htauk kyant</v>
      </c>
      <c r="I3011" s="48" t="s">
        <v>27</v>
      </c>
      <c r="J3011" s="70" t="str">
        <f>VLOOKUP(I3011,PGStock[],2,FALSE)</f>
        <v>Columbus Super Red Smooth 700 Ml</v>
      </c>
      <c r="K3011" s="71">
        <f>VLOOKUP(I3011,PGStock[],3,FALSE)</f>
        <v>0.7</v>
      </c>
      <c r="L3011" s="47">
        <v>1</v>
      </c>
      <c r="M3011" s="47">
        <f>VLOOKUP(I3011,PGStock[],6,FALSE)</f>
        <v>200</v>
      </c>
      <c r="N3011" s="47">
        <f>+PGSales!$L3011*PGSales!$M3011</f>
        <v>200</v>
      </c>
    </row>
    <row r="3012" spans="1:14" hidden="1" x14ac:dyDescent="0.25">
      <c r="A3012" s="77">
        <f t="shared" si="88"/>
        <v>2025</v>
      </c>
      <c r="B3012" s="77">
        <f t="shared" si="89"/>
        <v>2</v>
      </c>
      <c r="C3012" s="73">
        <v>45699</v>
      </c>
      <c r="D3012" s="68" t="s">
        <v>60</v>
      </c>
      <c r="E3012" s="48" t="s">
        <v>513</v>
      </c>
      <c r="F3012" s="69" t="str">
        <f>VLOOKUP(E3012,Customer[],2,FALSE)</f>
        <v>La Ware Thant</v>
      </c>
      <c r="G3012" s="69" t="str">
        <f>VLOOKUP(E3012,Customer[],3,FALSE)</f>
        <v>Kar ya Sd</v>
      </c>
      <c r="H3012" s="69" t="str">
        <f>VLOOKUP(E3012,Customer[],4,FALSE)</f>
        <v>Htauk kyant</v>
      </c>
      <c r="I3012" s="48" t="s">
        <v>25</v>
      </c>
      <c r="J3012" s="70" t="str">
        <f>VLOOKUP(I3012,PGStock[],2,FALSE)</f>
        <v>Columbus Super Red Smooth 350 Ml</v>
      </c>
      <c r="K3012" s="71">
        <f>VLOOKUP(I3012,PGStock[],3,FALSE)</f>
        <v>0.35</v>
      </c>
      <c r="L3012" s="47">
        <v>1</v>
      </c>
      <c r="M3012" s="47">
        <f>VLOOKUP(I3012,PGStock[],6,FALSE)</f>
        <v>150</v>
      </c>
      <c r="N3012" s="47">
        <f>+PGSales!$L3012*PGSales!$M3012</f>
        <v>150</v>
      </c>
    </row>
    <row r="3013" spans="1:14" hidden="1" x14ac:dyDescent="0.25">
      <c r="A3013" s="77">
        <f t="shared" si="88"/>
        <v>2025</v>
      </c>
      <c r="B3013" s="77">
        <f t="shared" si="89"/>
        <v>2</v>
      </c>
      <c r="C3013" s="73">
        <v>45699</v>
      </c>
      <c r="D3013" s="68" t="s">
        <v>60</v>
      </c>
      <c r="E3013" s="48" t="s">
        <v>513</v>
      </c>
      <c r="F3013" s="69" t="str">
        <f>VLOOKUP(E3013,Customer[],2,FALSE)</f>
        <v>La Ware Thant</v>
      </c>
      <c r="G3013" s="69" t="str">
        <f>VLOOKUP(E3013,Customer[],3,FALSE)</f>
        <v>Kar ya Sd</v>
      </c>
      <c r="H3013" s="69" t="str">
        <f>VLOOKUP(E3013,Customer[],4,FALSE)</f>
        <v>Htauk kyant</v>
      </c>
      <c r="I3013" s="48" t="s">
        <v>23</v>
      </c>
      <c r="J3013" s="70" t="str">
        <f>VLOOKUP(I3013,PGStock[],2,FALSE)</f>
        <v>Columbus Super Red Smooth 175 Ml</v>
      </c>
      <c r="K3013" s="71">
        <f>VLOOKUP(I3013,PGStock[],3,FALSE)</f>
        <v>0.17499999999999999</v>
      </c>
      <c r="L3013" s="47">
        <v>1</v>
      </c>
      <c r="M3013" s="47">
        <f>VLOOKUP(I3013,PGStock[],6,FALSE)</f>
        <v>100</v>
      </c>
      <c r="N3013" s="47">
        <f>+PGSales!$L3013*PGSales!$M3013</f>
        <v>100</v>
      </c>
    </row>
    <row r="3014" spans="1:14" hidden="1" x14ac:dyDescent="0.25">
      <c r="A3014" s="77">
        <f t="shared" si="88"/>
        <v>2025</v>
      </c>
      <c r="B3014" s="77">
        <f t="shared" si="89"/>
        <v>2</v>
      </c>
      <c r="C3014" s="73">
        <v>45699</v>
      </c>
      <c r="D3014" s="68" t="s">
        <v>60</v>
      </c>
      <c r="E3014" s="48" t="s">
        <v>513</v>
      </c>
      <c r="F3014" s="69" t="str">
        <f>VLOOKUP(E3014,Customer[],2,FALSE)</f>
        <v>La Ware Thant</v>
      </c>
      <c r="G3014" s="69" t="str">
        <f>VLOOKUP(E3014,Customer[],3,FALSE)</f>
        <v>Kar ya Sd</v>
      </c>
      <c r="H3014" s="69" t="str">
        <f>VLOOKUP(E3014,Customer[],4,FALSE)</f>
        <v>Htauk kyant</v>
      </c>
      <c r="I3014" s="48" t="s">
        <v>18</v>
      </c>
      <c r="J3014" s="70" t="str">
        <f>VLOOKUP(I3014,PGStock[],2,FALSE)</f>
        <v>Formula Rum 350ml</v>
      </c>
      <c r="K3014" s="71">
        <f>VLOOKUP(I3014,PGStock[],3,FALSE)</f>
        <v>0.35</v>
      </c>
      <c r="L3014" s="47">
        <v>8</v>
      </c>
      <c r="M3014" s="47">
        <f>VLOOKUP(I3014,PGStock[],6,FALSE)</f>
        <v>150</v>
      </c>
      <c r="N3014" s="47">
        <f>+PGSales!$L3014*PGSales!$M3014</f>
        <v>1200</v>
      </c>
    </row>
    <row r="3015" spans="1:14" hidden="1" x14ac:dyDescent="0.25">
      <c r="A3015" s="77">
        <f t="shared" si="88"/>
        <v>2025</v>
      </c>
      <c r="B3015" s="77">
        <f t="shared" si="89"/>
        <v>2</v>
      </c>
      <c r="C3015" s="73">
        <v>45699</v>
      </c>
      <c r="D3015" s="68" t="s">
        <v>365</v>
      </c>
      <c r="E3015" s="48" t="s">
        <v>514</v>
      </c>
      <c r="F3015" s="69" t="str">
        <f>VLOOKUP(E3015,Customer[],2,FALSE)</f>
        <v xml:space="preserve">Lue Gyi Min </v>
      </c>
      <c r="G3015" s="69" t="str">
        <f>VLOOKUP(E3015,Customer[],3,FALSE)</f>
        <v>Bounk Gyi Sd</v>
      </c>
      <c r="H3015" s="69" t="str">
        <f>VLOOKUP(E3015,Customer[],4,FALSE)</f>
        <v>Htauk kyant</v>
      </c>
      <c r="I3015" s="48" t="s">
        <v>25</v>
      </c>
      <c r="J3015" s="70" t="str">
        <f>VLOOKUP(I3015,PGStock[],2,FALSE)</f>
        <v>Columbus Super Red Smooth 350 Ml</v>
      </c>
      <c r="K3015" s="71">
        <f>VLOOKUP(I3015,PGStock[],3,FALSE)</f>
        <v>0.35</v>
      </c>
      <c r="L3015" s="47">
        <v>2</v>
      </c>
      <c r="M3015" s="47">
        <f>VLOOKUP(I3015,PGStock[],6,FALSE)</f>
        <v>150</v>
      </c>
      <c r="N3015" s="47">
        <f>+PGSales!$L3015*PGSales!$M3015</f>
        <v>300</v>
      </c>
    </row>
    <row r="3016" spans="1:14" hidden="1" x14ac:dyDescent="0.25">
      <c r="A3016" s="77">
        <f t="shared" si="88"/>
        <v>2025</v>
      </c>
      <c r="B3016" s="77">
        <f t="shared" si="89"/>
        <v>2</v>
      </c>
      <c r="C3016" s="73">
        <v>45699</v>
      </c>
      <c r="D3016" s="68" t="s">
        <v>365</v>
      </c>
      <c r="E3016" s="48" t="s">
        <v>514</v>
      </c>
      <c r="F3016" s="69" t="str">
        <f>VLOOKUP(E3016,Customer[],2,FALSE)</f>
        <v xml:space="preserve">Lue Gyi Min </v>
      </c>
      <c r="G3016" s="69" t="str">
        <f>VLOOKUP(E3016,Customer[],3,FALSE)</f>
        <v>Bounk Gyi Sd</v>
      </c>
      <c r="H3016" s="69" t="str">
        <f>VLOOKUP(E3016,Customer[],4,FALSE)</f>
        <v>Htauk kyant</v>
      </c>
      <c r="I3016" s="48" t="s">
        <v>23</v>
      </c>
      <c r="J3016" s="70" t="str">
        <f>VLOOKUP(I3016,PGStock[],2,FALSE)</f>
        <v>Columbus Super Red Smooth 175 Ml</v>
      </c>
      <c r="K3016" s="71">
        <f>VLOOKUP(I3016,PGStock[],3,FALSE)</f>
        <v>0.17499999999999999</v>
      </c>
      <c r="L3016" s="47">
        <v>2</v>
      </c>
      <c r="M3016" s="47">
        <f>VLOOKUP(I3016,PGStock[],6,FALSE)</f>
        <v>100</v>
      </c>
      <c r="N3016" s="47">
        <f>+PGSales!$L3016*PGSales!$M3016</f>
        <v>200</v>
      </c>
    </row>
    <row r="3017" spans="1:14" hidden="1" x14ac:dyDescent="0.25">
      <c r="A3017" s="77">
        <f t="shared" si="88"/>
        <v>2025</v>
      </c>
      <c r="B3017" s="77">
        <f t="shared" si="89"/>
        <v>2</v>
      </c>
      <c r="C3017" s="73">
        <v>45699</v>
      </c>
      <c r="D3017" s="68" t="s">
        <v>365</v>
      </c>
      <c r="E3017" s="48" t="s">
        <v>514</v>
      </c>
      <c r="F3017" s="69" t="str">
        <f>VLOOKUP(E3017,Customer[],2,FALSE)</f>
        <v xml:space="preserve">Lue Gyi Min </v>
      </c>
      <c r="G3017" s="69" t="str">
        <f>VLOOKUP(E3017,Customer[],3,FALSE)</f>
        <v>Bounk Gyi Sd</v>
      </c>
      <c r="H3017" s="69" t="str">
        <f>VLOOKUP(E3017,Customer[],4,FALSE)</f>
        <v>Htauk kyant</v>
      </c>
      <c r="I3017" s="48" t="s">
        <v>18</v>
      </c>
      <c r="J3017" s="70" t="str">
        <f>VLOOKUP(I3017,PGStock[],2,FALSE)</f>
        <v>Formula Rum 350ml</v>
      </c>
      <c r="K3017" s="71">
        <f>VLOOKUP(I3017,PGStock[],3,FALSE)</f>
        <v>0.35</v>
      </c>
      <c r="L3017" s="47">
        <v>7</v>
      </c>
      <c r="M3017" s="47">
        <f>VLOOKUP(I3017,PGStock[],6,FALSE)</f>
        <v>150</v>
      </c>
      <c r="N3017" s="47">
        <f>+PGSales!$L3017*PGSales!$M3017</f>
        <v>1050</v>
      </c>
    </row>
    <row r="3018" spans="1:14" hidden="1" x14ac:dyDescent="0.25">
      <c r="A3018" s="77">
        <f t="shared" si="88"/>
        <v>2025</v>
      </c>
      <c r="B3018" s="77">
        <f t="shared" si="89"/>
        <v>2</v>
      </c>
      <c r="C3018" s="73">
        <v>45699</v>
      </c>
      <c r="D3018" s="68" t="s">
        <v>64</v>
      </c>
      <c r="E3018" s="48" t="s">
        <v>516</v>
      </c>
      <c r="F3018" s="69" t="str">
        <f>VLOOKUP(E3018,Customer[],2,FALSE)</f>
        <v>Hlaing Min</v>
      </c>
      <c r="G3018" s="69" t="str">
        <f>VLOOKUP(E3018,Customer[],3,FALSE)</f>
        <v>Than nay pin rd</v>
      </c>
      <c r="H3018" s="69" t="str">
        <f>VLOOKUP(E3018,Customer[],4,FALSE)</f>
        <v>Htauk kyant</v>
      </c>
      <c r="I3018" s="48" t="s">
        <v>25</v>
      </c>
      <c r="J3018" s="70" t="str">
        <f>VLOOKUP(I3018,PGStock[],2,FALSE)</f>
        <v>Columbus Super Red Smooth 350 Ml</v>
      </c>
      <c r="K3018" s="71">
        <f>VLOOKUP(I3018,PGStock[],3,FALSE)</f>
        <v>0.35</v>
      </c>
      <c r="L3018" s="47">
        <v>5</v>
      </c>
      <c r="M3018" s="47">
        <f>VLOOKUP(I3018,PGStock[],6,FALSE)</f>
        <v>150</v>
      </c>
      <c r="N3018" s="47">
        <f>+PGSales!$L3018*PGSales!$M3018</f>
        <v>750</v>
      </c>
    </row>
    <row r="3019" spans="1:14" hidden="1" x14ac:dyDescent="0.25">
      <c r="A3019" s="77">
        <f t="shared" si="88"/>
        <v>2025</v>
      </c>
      <c r="B3019" s="77">
        <f t="shared" si="89"/>
        <v>2</v>
      </c>
      <c r="C3019" s="73">
        <v>45699</v>
      </c>
      <c r="D3019" s="68" t="s">
        <v>64</v>
      </c>
      <c r="E3019" s="48" t="s">
        <v>516</v>
      </c>
      <c r="F3019" s="69" t="str">
        <f>VLOOKUP(E3019,Customer[],2,FALSE)</f>
        <v>Hlaing Min</v>
      </c>
      <c r="G3019" s="69" t="str">
        <f>VLOOKUP(E3019,Customer[],3,FALSE)</f>
        <v>Than nay pin rd</v>
      </c>
      <c r="H3019" s="69" t="str">
        <f>VLOOKUP(E3019,Customer[],4,FALSE)</f>
        <v>Htauk kyant</v>
      </c>
      <c r="I3019" s="48" t="s">
        <v>18</v>
      </c>
      <c r="J3019" s="70" t="str">
        <f>VLOOKUP(I3019,PGStock[],2,FALSE)</f>
        <v>Formula Rum 350ml</v>
      </c>
      <c r="K3019" s="71">
        <f>VLOOKUP(I3019,PGStock[],3,FALSE)</f>
        <v>0.35</v>
      </c>
      <c r="L3019" s="47">
        <v>1</v>
      </c>
      <c r="M3019" s="47">
        <f>VLOOKUP(I3019,PGStock[],6,FALSE)</f>
        <v>150</v>
      </c>
      <c r="N3019" s="47">
        <f>+PGSales!$L3019*PGSales!$M3019</f>
        <v>150</v>
      </c>
    </row>
    <row r="3020" spans="1:14" hidden="1" x14ac:dyDescent="0.25">
      <c r="A3020" s="77">
        <f t="shared" si="88"/>
        <v>2025</v>
      </c>
      <c r="B3020" s="77">
        <f t="shared" si="89"/>
        <v>2</v>
      </c>
      <c r="C3020" s="73">
        <v>45699</v>
      </c>
      <c r="D3020" s="68" t="s">
        <v>62</v>
      </c>
      <c r="E3020" s="48" t="s">
        <v>517</v>
      </c>
      <c r="F3020" s="69" t="str">
        <f>VLOOKUP(E3020,Customer[],2,FALSE)</f>
        <v>Y47</v>
      </c>
      <c r="G3020" s="69" t="str">
        <f>VLOOKUP(E3020,Customer[],3,FALSE)</f>
        <v>Tan Day Pin Sd</v>
      </c>
      <c r="H3020" s="69" t="str">
        <f>VLOOKUP(E3020,Customer[],4,FALSE)</f>
        <v>Htauk kyant</v>
      </c>
      <c r="I3020" s="48" t="s">
        <v>25</v>
      </c>
      <c r="J3020" s="70" t="str">
        <f>VLOOKUP(I3020,PGStock[],2,FALSE)</f>
        <v>Columbus Super Red Smooth 350 Ml</v>
      </c>
      <c r="K3020" s="71">
        <f>VLOOKUP(I3020,PGStock[],3,FALSE)</f>
        <v>0.35</v>
      </c>
      <c r="L3020" s="47">
        <v>6</v>
      </c>
      <c r="M3020" s="47">
        <f>VLOOKUP(I3020,PGStock[],6,FALSE)</f>
        <v>150</v>
      </c>
      <c r="N3020" s="47">
        <f>+PGSales!$L3020*PGSales!$M3020</f>
        <v>900</v>
      </c>
    </row>
    <row r="3021" spans="1:14" hidden="1" x14ac:dyDescent="0.25">
      <c r="A3021" s="77">
        <f t="shared" si="88"/>
        <v>2025</v>
      </c>
      <c r="B3021" s="77">
        <f t="shared" si="89"/>
        <v>2</v>
      </c>
      <c r="C3021" s="73">
        <v>45699</v>
      </c>
      <c r="D3021" s="68" t="s">
        <v>62</v>
      </c>
      <c r="E3021" s="48" t="s">
        <v>517</v>
      </c>
      <c r="F3021" s="69" t="str">
        <f>VLOOKUP(E3021,Customer[],2,FALSE)</f>
        <v>Y47</v>
      </c>
      <c r="G3021" s="69" t="str">
        <f>VLOOKUP(E3021,Customer[],3,FALSE)</f>
        <v>Tan Day Pin Sd</v>
      </c>
      <c r="H3021" s="69" t="str">
        <f>VLOOKUP(E3021,Customer[],4,FALSE)</f>
        <v>Htauk kyant</v>
      </c>
      <c r="I3021" s="48" t="s">
        <v>18</v>
      </c>
      <c r="J3021" s="70" t="str">
        <f>VLOOKUP(I3021,PGStock[],2,FALSE)</f>
        <v>Formula Rum 350ml</v>
      </c>
      <c r="K3021" s="71">
        <f>VLOOKUP(I3021,PGStock[],3,FALSE)</f>
        <v>0.35</v>
      </c>
      <c r="L3021" s="47">
        <v>3</v>
      </c>
      <c r="M3021" s="47">
        <f>VLOOKUP(I3021,PGStock[],6,FALSE)</f>
        <v>150</v>
      </c>
      <c r="N3021" s="47">
        <f>+PGSales!$L3021*PGSales!$M3021</f>
        <v>450</v>
      </c>
    </row>
    <row r="3022" spans="1:14" hidden="1" x14ac:dyDescent="0.25">
      <c r="A3022" s="77">
        <f t="shared" si="88"/>
        <v>2025</v>
      </c>
      <c r="B3022" s="77">
        <f t="shared" si="89"/>
        <v>2</v>
      </c>
      <c r="C3022" s="73">
        <v>45699</v>
      </c>
      <c r="D3022" s="68" t="s">
        <v>58</v>
      </c>
      <c r="E3022" s="48" t="s">
        <v>515</v>
      </c>
      <c r="F3022" s="69" t="str">
        <f>VLOOKUP(E3022,Customer[],2,FALSE)</f>
        <v xml:space="preserve">KK </v>
      </c>
      <c r="G3022" s="69" t="str">
        <f>VLOOKUP(E3022,Customer[],3,FALSE)</f>
        <v>Oae Yin Sd</v>
      </c>
      <c r="H3022" s="69" t="str">
        <f>VLOOKUP(E3022,Customer[],4,FALSE)</f>
        <v>Htauk kyant</v>
      </c>
      <c r="I3022" s="48" t="s">
        <v>27</v>
      </c>
      <c r="J3022" s="70" t="str">
        <f>VLOOKUP(I3022,PGStock[],2,FALSE)</f>
        <v>Columbus Super Red Smooth 700 Ml</v>
      </c>
      <c r="K3022" s="71">
        <f>VLOOKUP(I3022,PGStock[],3,FALSE)</f>
        <v>0.7</v>
      </c>
      <c r="L3022" s="47">
        <v>2</v>
      </c>
      <c r="M3022" s="47">
        <f>VLOOKUP(I3022,PGStock[],6,FALSE)</f>
        <v>200</v>
      </c>
      <c r="N3022" s="47">
        <f>+PGSales!$L3022*PGSales!$M3022</f>
        <v>400</v>
      </c>
    </row>
    <row r="3023" spans="1:14" hidden="1" x14ac:dyDescent="0.25">
      <c r="A3023" s="77">
        <f t="shared" si="88"/>
        <v>2025</v>
      </c>
      <c r="B3023" s="77">
        <f t="shared" si="89"/>
        <v>2</v>
      </c>
      <c r="C3023" s="73">
        <v>45699</v>
      </c>
      <c r="D3023" s="68" t="s">
        <v>58</v>
      </c>
      <c r="E3023" s="48" t="s">
        <v>515</v>
      </c>
      <c r="F3023" s="69" t="str">
        <f>VLOOKUP(E3023,Customer[],2,FALSE)</f>
        <v xml:space="preserve">KK </v>
      </c>
      <c r="G3023" s="69" t="str">
        <f>VLOOKUP(E3023,Customer[],3,FALSE)</f>
        <v>Oae Yin Sd</v>
      </c>
      <c r="H3023" s="69" t="str">
        <f>VLOOKUP(E3023,Customer[],4,FALSE)</f>
        <v>Htauk kyant</v>
      </c>
      <c r="I3023" s="48" t="s">
        <v>25</v>
      </c>
      <c r="J3023" s="70" t="str">
        <f>VLOOKUP(I3023,PGStock[],2,FALSE)</f>
        <v>Columbus Super Red Smooth 350 Ml</v>
      </c>
      <c r="K3023" s="71">
        <f>VLOOKUP(I3023,PGStock[],3,FALSE)</f>
        <v>0.35</v>
      </c>
      <c r="L3023" s="47">
        <v>8</v>
      </c>
      <c r="M3023" s="47">
        <f>VLOOKUP(I3023,PGStock[],6,FALSE)</f>
        <v>150</v>
      </c>
      <c r="N3023" s="47">
        <f>+PGSales!$L3023*PGSales!$M3023</f>
        <v>1200</v>
      </c>
    </row>
    <row r="3024" spans="1:14" hidden="1" x14ac:dyDescent="0.25">
      <c r="A3024" s="77">
        <f t="shared" si="88"/>
        <v>2025</v>
      </c>
      <c r="B3024" s="77">
        <f t="shared" si="89"/>
        <v>2</v>
      </c>
      <c r="C3024" s="73">
        <v>45699</v>
      </c>
      <c r="D3024" s="68" t="s">
        <v>58</v>
      </c>
      <c r="E3024" s="48" t="s">
        <v>515</v>
      </c>
      <c r="F3024" s="69" t="str">
        <f>VLOOKUP(E3024,Customer[],2,FALSE)</f>
        <v xml:space="preserve">KK </v>
      </c>
      <c r="G3024" s="69" t="str">
        <f>VLOOKUP(E3024,Customer[],3,FALSE)</f>
        <v>Oae Yin Sd</v>
      </c>
      <c r="H3024" s="69" t="str">
        <f>VLOOKUP(E3024,Customer[],4,FALSE)</f>
        <v>Htauk kyant</v>
      </c>
      <c r="I3024" s="48" t="s">
        <v>23</v>
      </c>
      <c r="J3024" s="70" t="str">
        <f>VLOOKUP(I3024,PGStock[],2,FALSE)</f>
        <v>Columbus Super Red Smooth 175 Ml</v>
      </c>
      <c r="K3024" s="71">
        <f>VLOOKUP(I3024,PGStock[],3,FALSE)</f>
        <v>0.17499999999999999</v>
      </c>
      <c r="L3024" s="47">
        <v>1</v>
      </c>
      <c r="M3024" s="47">
        <f>VLOOKUP(I3024,PGStock[],6,FALSE)</f>
        <v>100</v>
      </c>
      <c r="N3024" s="47">
        <f>+PGSales!$L3024*PGSales!$M3024</f>
        <v>100</v>
      </c>
    </row>
    <row r="3025" spans="1:14" hidden="1" x14ac:dyDescent="0.25">
      <c r="A3025" s="77">
        <f t="shared" si="88"/>
        <v>2025</v>
      </c>
      <c r="B3025" s="77">
        <f t="shared" si="89"/>
        <v>2</v>
      </c>
      <c r="C3025" s="73">
        <v>45699</v>
      </c>
      <c r="D3025" s="68" t="s">
        <v>58</v>
      </c>
      <c r="E3025" s="48" t="s">
        <v>515</v>
      </c>
      <c r="F3025" s="69" t="str">
        <f>VLOOKUP(E3025,Customer[],2,FALSE)</f>
        <v xml:space="preserve">KK </v>
      </c>
      <c r="G3025" s="69" t="str">
        <f>VLOOKUP(E3025,Customer[],3,FALSE)</f>
        <v>Oae Yin Sd</v>
      </c>
      <c r="H3025" s="69" t="str">
        <f>VLOOKUP(E3025,Customer[],4,FALSE)</f>
        <v>Htauk kyant</v>
      </c>
      <c r="I3025" s="48" t="s">
        <v>20</v>
      </c>
      <c r="J3025" s="70" t="str">
        <f>VLOOKUP(I3025,PGStock[],2,FALSE)</f>
        <v>Formula Rum 700ml</v>
      </c>
      <c r="K3025" s="71">
        <f>VLOOKUP(I3025,PGStock[],3,FALSE)</f>
        <v>0.7</v>
      </c>
      <c r="L3025" s="47">
        <v>1</v>
      </c>
      <c r="M3025" s="47">
        <f>VLOOKUP(I3025,PGStock[],6,FALSE)</f>
        <v>200</v>
      </c>
      <c r="N3025" s="47">
        <f>+PGSales!$L3025*PGSales!$M3025</f>
        <v>200</v>
      </c>
    </row>
    <row r="3026" spans="1:14" hidden="1" x14ac:dyDescent="0.25">
      <c r="A3026" s="77">
        <f t="shared" si="88"/>
        <v>2025</v>
      </c>
      <c r="B3026" s="77">
        <f t="shared" si="89"/>
        <v>2</v>
      </c>
      <c r="C3026" s="73">
        <v>45699</v>
      </c>
      <c r="D3026" s="68" t="s">
        <v>58</v>
      </c>
      <c r="E3026" s="48" t="s">
        <v>515</v>
      </c>
      <c r="F3026" s="69" t="str">
        <f>VLOOKUP(E3026,Customer[],2,FALSE)</f>
        <v xml:space="preserve">KK </v>
      </c>
      <c r="G3026" s="69" t="str">
        <f>VLOOKUP(E3026,Customer[],3,FALSE)</f>
        <v>Oae Yin Sd</v>
      </c>
      <c r="H3026" s="69" t="str">
        <f>VLOOKUP(E3026,Customer[],4,FALSE)</f>
        <v>Htauk kyant</v>
      </c>
      <c r="I3026" s="48" t="s">
        <v>18</v>
      </c>
      <c r="J3026" s="70" t="str">
        <f>VLOOKUP(I3026,PGStock[],2,FALSE)</f>
        <v>Formula Rum 350ml</v>
      </c>
      <c r="K3026" s="71">
        <f>VLOOKUP(I3026,PGStock[],3,FALSE)</f>
        <v>0.35</v>
      </c>
      <c r="L3026" s="47">
        <v>4</v>
      </c>
      <c r="M3026" s="47">
        <f>VLOOKUP(I3026,PGStock[],6,FALSE)</f>
        <v>150</v>
      </c>
      <c r="N3026" s="47">
        <f>+PGSales!$L3026*PGSales!$M3026</f>
        <v>600</v>
      </c>
    </row>
    <row r="3027" spans="1:14" hidden="1" x14ac:dyDescent="0.25">
      <c r="A3027" s="77">
        <f t="shared" si="88"/>
        <v>2025</v>
      </c>
      <c r="B3027" s="77">
        <f t="shared" si="89"/>
        <v>2</v>
      </c>
      <c r="C3027" s="73">
        <v>45699</v>
      </c>
      <c r="D3027" s="68" t="s">
        <v>72</v>
      </c>
      <c r="E3027" s="48" t="s">
        <v>541</v>
      </c>
      <c r="F3027" s="69" t="str">
        <f>VLOOKUP(E3027,Customer[],2,FALSE)</f>
        <v>Hlaing Min Htet</v>
      </c>
      <c r="G3027" s="69" t="str">
        <f>VLOOKUP(E3027,Customer[],3,FALSE)</f>
        <v>Pi Moe Hinn Sd</v>
      </c>
      <c r="H3027" s="69" t="str">
        <f>VLOOKUP(E3027,Customer[],4,FALSE)</f>
        <v>Hlaing Thar Yar</v>
      </c>
      <c r="I3027" s="48" t="s">
        <v>117</v>
      </c>
      <c r="J3027" s="70" t="str">
        <f>VLOOKUP(I3027,PGStock[],2,FALSE)</f>
        <v>ဒဂုံမန်ကျည်း ကော်ဗူး (1 Liter)</v>
      </c>
      <c r="K3027" s="71">
        <f>VLOOKUP(I3027,PGStock[],3,FALSE)</f>
        <v>1</v>
      </c>
      <c r="L3027" s="47">
        <v>1</v>
      </c>
      <c r="M3027" s="47">
        <f>VLOOKUP(I3027,PGStock[],6,FALSE)</f>
        <v>100</v>
      </c>
      <c r="N3027" s="47">
        <f>+PGSales!$L3027*PGSales!$M3027</f>
        <v>100</v>
      </c>
    </row>
    <row r="3028" spans="1:14" hidden="1" x14ac:dyDescent="0.25">
      <c r="A3028" s="77">
        <f t="shared" si="88"/>
        <v>2025</v>
      </c>
      <c r="B3028" s="77">
        <f t="shared" si="89"/>
        <v>2</v>
      </c>
      <c r="C3028" s="73">
        <v>45699</v>
      </c>
      <c r="D3028" s="68" t="s">
        <v>72</v>
      </c>
      <c r="E3028" s="48" t="s">
        <v>541</v>
      </c>
      <c r="F3028" s="69" t="str">
        <f>VLOOKUP(E3028,Customer[],2,FALSE)</f>
        <v>Hlaing Min Htet</v>
      </c>
      <c r="G3028" s="69" t="str">
        <f>VLOOKUP(E3028,Customer[],3,FALSE)</f>
        <v>Pi Moe Hinn Sd</v>
      </c>
      <c r="H3028" s="69" t="str">
        <f>VLOOKUP(E3028,Customer[],4,FALSE)</f>
        <v>Hlaing Thar Yar</v>
      </c>
      <c r="I3028" s="48" t="s">
        <v>25</v>
      </c>
      <c r="J3028" s="70" t="str">
        <f>VLOOKUP(I3028,PGStock[],2,FALSE)</f>
        <v>Columbus Super Red Smooth 350 Ml</v>
      </c>
      <c r="K3028" s="71">
        <f>VLOOKUP(I3028,PGStock[],3,FALSE)</f>
        <v>0.35</v>
      </c>
      <c r="L3028" s="47">
        <v>2</v>
      </c>
      <c r="M3028" s="47">
        <f>VLOOKUP(I3028,PGStock[],6,FALSE)</f>
        <v>150</v>
      </c>
      <c r="N3028" s="47">
        <f>+PGSales!$L3028*PGSales!$M3028</f>
        <v>300</v>
      </c>
    </row>
    <row r="3029" spans="1:14" hidden="1" x14ac:dyDescent="0.25">
      <c r="A3029" s="77">
        <f t="shared" si="88"/>
        <v>2025</v>
      </c>
      <c r="B3029" s="77">
        <f t="shared" si="89"/>
        <v>2</v>
      </c>
      <c r="C3029" s="73">
        <v>45699</v>
      </c>
      <c r="D3029" s="68" t="s">
        <v>72</v>
      </c>
      <c r="E3029" s="48" t="s">
        <v>541</v>
      </c>
      <c r="F3029" s="69" t="str">
        <f>VLOOKUP(E3029,Customer[],2,FALSE)</f>
        <v>Hlaing Min Htet</v>
      </c>
      <c r="G3029" s="69" t="str">
        <f>VLOOKUP(E3029,Customer[],3,FALSE)</f>
        <v>Pi Moe Hinn Sd</v>
      </c>
      <c r="H3029" s="69" t="str">
        <f>VLOOKUP(E3029,Customer[],4,FALSE)</f>
        <v>Hlaing Thar Yar</v>
      </c>
      <c r="I3029" s="48" t="s">
        <v>18</v>
      </c>
      <c r="J3029" s="70" t="str">
        <f>VLOOKUP(I3029,PGStock[],2,FALSE)</f>
        <v>Formula Rum 350ml</v>
      </c>
      <c r="K3029" s="71">
        <f>VLOOKUP(I3029,PGStock[],3,FALSE)</f>
        <v>0.35</v>
      </c>
      <c r="L3029" s="47">
        <v>4</v>
      </c>
      <c r="M3029" s="47">
        <f>VLOOKUP(I3029,PGStock[],6,FALSE)</f>
        <v>150</v>
      </c>
      <c r="N3029" s="47">
        <f>+PGSales!$L3029*PGSales!$M3029</f>
        <v>600</v>
      </c>
    </row>
    <row r="3030" spans="1:14" hidden="1" x14ac:dyDescent="0.25">
      <c r="A3030" s="77">
        <f t="shared" si="88"/>
        <v>2025</v>
      </c>
      <c r="B3030" s="77">
        <f t="shared" si="89"/>
        <v>2</v>
      </c>
      <c r="C3030" s="73">
        <v>45699</v>
      </c>
      <c r="D3030" s="68" t="s">
        <v>74</v>
      </c>
      <c r="E3030" s="48" t="s">
        <v>532</v>
      </c>
      <c r="F3030" s="69" t="str">
        <f>VLOOKUP(E3030,Customer[],2,FALSE)</f>
        <v>Okk Kar</v>
      </c>
      <c r="G3030" s="69" t="str">
        <f>VLOOKUP(E3030,Customer[],3,FALSE)</f>
        <v>Pi Moe Hinn Sd</v>
      </c>
      <c r="H3030" s="69" t="str">
        <f>VLOOKUP(E3030,Customer[],4,FALSE)</f>
        <v>Hlaing Thar Yar</v>
      </c>
      <c r="I3030" s="48" t="s">
        <v>25</v>
      </c>
      <c r="J3030" s="70" t="str">
        <f>VLOOKUP(I3030,PGStock[],2,FALSE)</f>
        <v>Columbus Super Red Smooth 350 Ml</v>
      </c>
      <c r="K3030" s="71">
        <f>VLOOKUP(I3030,PGStock[],3,FALSE)</f>
        <v>0.35</v>
      </c>
      <c r="L3030" s="47">
        <v>6</v>
      </c>
      <c r="M3030" s="47">
        <f>VLOOKUP(I3030,PGStock[],6,FALSE)</f>
        <v>150</v>
      </c>
      <c r="N3030" s="47">
        <f>+PGSales!$L3030*PGSales!$M3030</f>
        <v>900</v>
      </c>
    </row>
    <row r="3031" spans="1:14" hidden="1" x14ac:dyDescent="0.25">
      <c r="A3031" s="77">
        <f t="shared" si="88"/>
        <v>2025</v>
      </c>
      <c r="B3031" s="77">
        <f t="shared" si="89"/>
        <v>2</v>
      </c>
      <c r="C3031" s="73">
        <v>45699</v>
      </c>
      <c r="D3031" s="68" t="s">
        <v>131</v>
      </c>
      <c r="E3031" s="48" t="s">
        <v>542</v>
      </c>
      <c r="F3031" s="69" t="str">
        <f>VLOOKUP(E3031,Customer[],2,FALSE)</f>
        <v>Hein</v>
      </c>
      <c r="G3031" s="69" t="str">
        <f>VLOOKUP(E3031,Customer[],3,FALSE)</f>
        <v>Pi Moe Hinn Sd</v>
      </c>
      <c r="H3031" s="69" t="str">
        <f>VLOOKUP(E3031,Customer[],4,FALSE)</f>
        <v>Hlaing Thar Yar</v>
      </c>
      <c r="I3031" s="48" t="s">
        <v>25</v>
      </c>
      <c r="J3031" s="70" t="str">
        <f>VLOOKUP(I3031,PGStock[],2,FALSE)</f>
        <v>Columbus Super Red Smooth 350 Ml</v>
      </c>
      <c r="K3031" s="71">
        <f>VLOOKUP(I3031,PGStock[],3,FALSE)</f>
        <v>0.35</v>
      </c>
      <c r="L3031" s="47">
        <v>2</v>
      </c>
      <c r="M3031" s="47">
        <f>VLOOKUP(I3031,PGStock[],6,FALSE)</f>
        <v>150</v>
      </c>
      <c r="N3031" s="47">
        <f>+PGSales!$L3031*PGSales!$M3031</f>
        <v>300</v>
      </c>
    </row>
    <row r="3032" spans="1:14" hidden="1" x14ac:dyDescent="0.25">
      <c r="A3032" s="77">
        <f t="shared" si="88"/>
        <v>2025</v>
      </c>
      <c r="B3032" s="77">
        <f t="shared" si="89"/>
        <v>2</v>
      </c>
      <c r="C3032" s="73">
        <v>45699</v>
      </c>
      <c r="D3032" s="68" t="s">
        <v>131</v>
      </c>
      <c r="E3032" s="48" t="s">
        <v>542</v>
      </c>
      <c r="F3032" s="69" t="str">
        <f>VLOOKUP(E3032,Customer[],2,FALSE)</f>
        <v>Hein</v>
      </c>
      <c r="G3032" s="69" t="str">
        <f>VLOOKUP(E3032,Customer[],3,FALSE)</f>
        <v>Pi Moe Hinn Sd</v>
      </c>
      <c r="H3032" s="69" t="str">
        <f>VLOOKUP(E3032,Customer[],4,FALSE)</f>
        <v>Hlaing Thar Yar</v>
      </c>
      <c r="I3032" s="48" t="s">
        <v>23</v>
      </c>
      <c r="J3032" s="70" t="str">
        <f>VLOOKUP(I3032,PGStock[],2,FALSE)</f>
        <v>Columbus Super Red Smooth 175 Ml</v>
      </c>
      <c r="K3032" s="71">
        <f>VLOOKUP(I3032,PGStock[],3,FALSE)</f>
        <v>0.17499999999999999</v>
      </c>
      <c r="L3032" s="47">
        <v>2</v>
      </c>
      <c r="M3032" s="47">
        <f>VLOOKUP(I3032,PGStock[],6,FALSE)</f>
        <v>100</v>
      </c>
      <c r="N3032" s="47">
        <f>+PGSales!$L3032*PGSales!$M3032</f>
        <v>200</v>
      </c>
    </row>
    <row r="3033" spans="1:14" hidden="1" x14ac:dyDescent="0.25">
      <c r="A3033" s="77">
        <f t="shared" si="88"/>
        <v>2025</v>
      </c>
      <c r="B3033" s="77">
        <f t="shared" si="89"/>
        <v>2</v>
      </c>
      <c r="C3033" s="73">
        <v>45699</v>
      </c>
      <c r="D3033" s="68" t="s">
        <v>131</v>
      </c>
      <c r="E3033" s="48" t="s">
        <v>542</v>
      </c>
      <c r="F3033" s="69" t="str">
        <f>VLOOKUP(E3033,Customer[],2,FALSE)</f>
        <v>Hein</v>
      </c>
      <c r="G3033" s="69" t="str">
        <f>VLOOKUP(E3033,Customer[],3,FALSE)</f>
        <v>Pi Moe Hinn Sd</v>
      </c>
      <c r="H3033" s="69" t="str">
        <f>VLOOKUP(E3033,Customer[],4,FALSE)</f>
        <v>Hlaing Thar Yar</v>
      </c>
      <c r="I3033" s="48" t="s">
        <v>18</v>
      </c>
      <c r="J3033" s="70" t="str">
        <f>VLOOKUP(I3033,PGStock[],2,FALSE)</f>
        <v>Formula Rum 350ml</v>
      </c>
      <c r="K3033" s="71">
        <f>VLOOKUP(I3033,PGStock[],3,FALSE)</f>
        <v>0.35</v>
      </c>
      <c r="L3033" s="47">
        <v>6</v>
      </c>
      <c r="M3033" s="47">
        <f>VLOOKUP(I3033,PGStock[],6,FALSE)</f>
        <v>150</v>
      </c>
      <c r="N3033" s="47">
        <f>+PGSales!$L3033*PGSales!$M3033</f>
        <v>900</v>
      </c>
    </row>
    <row r="3034" spans="1:14" hidden="1" x14ac:dyDescent="0.25">
      <c r="A3034" s="77">
        <f t="shared" si="88"/>
        <v>2025</v>
      </c>
      <c r="B3034" s="77">
        <f t="shared" si="89"/>
        <v>2</v>
      </c>
      <c r="C3034" s="73">
        <v>45699</v>
      </c>
      <c r="D3034" s="68" t="s">
        <v>4</v>
      </c>
      <c r="E3034" s="48" t="s">
        <v>543</v>
      </c>
      <c r="F3034" s="69" t="str">
        <f>VLOOKUP(E3034,Customer[],2,FALSE)</f>
        <v>Nadai</v>
      </c>
      <c r="G3034" s="69" t="str">
        <f>VLOOKUP(E3034,Customer[],3,FALSE)</f>
        <v>Bogyoke Aung San Rd</v>
      </c>
      <c r="H3034" s="69" t="str">
        <f>VLOOKUP(E3034,Customer[],4,FALSE)</f>
        <v>Hlaing Thar Yar Route (1)</v>
      </c>
      <c r="I3034" s="48" t="s">
        <v>23</v>
      </c>
      <c r="J3034" s="70" t="str">
        <f>VLOOKUP(I3034,PGStock[],2,FALSE)</f>
        <v>Columbus Super Red Smooth 175 Ml</v>
      </c>
      <c r="K3034" s="71">
        <f>VLOOKUP(I3034,PGStock[],3,FALSE)</f>
        <v>0.17499999999999999</v>
      </c>
      <c r="L3034" s="47">
        <v>2</v>
      </c>
      <c r="M3034" s="47">
        <f>VLOOKUP(I3034,PGStock[],6,FALSE)</f>
        <v>100</v>
      </c>
      <c r="N3034" s="47">
        <f>+PGSales!$L3034*PGSales!$M3034</f>
        <v>200</v>
      </c>
    </row>
    <row r="3035" spans="1:14" hidden="1" x14ac:dyDescent="0.25">
      <c r="A3035" s="77">
        <f t="shared" si="88"/>
        <v>2025</v>
      </c>
      <c r="B3035" s="77">
        <f t="shared" si="89"/>
        <v>2</v>
      </c>
      <c r="C3035" s="73">
        <v>45699</v>
      </c>
      <c r="D3035" s="68" t="s">
        <v>4</v>
      </c>
      <c r="E3035" s="48" t="s">
        <v>543</v>
      </c>
      <c r="F3035" s="69" t="str">
        <f>VLOOKUP(E3035,Customer[],2,FALSE)</f>
        <v>Nadai</v>
      </c>
      <c r="G3035" s="69" t="str">
        <f>VLOOKUP(E3035,Customer[],3,FALSE)</f>
        <v>Bogyoke Aung San Rd</v>
      </c>
      <c r="H3035" s="69" t="str">
        <f>VLOOKUP(E3035,Customer[],4,FALSE)</f>
        <v>Hlaing Thar Yar Route (1)</v>
      </c>
      <c r="I3035" s="48" t="s">
        <v>18</v>
      </c>
      <c r="J3035" s="70" t="str">
        <f>VLOOKUP(I3035,PGStock[],2,FALSE)</f>
        <v>Formula Rum 350ml</v>
      </c>
      <c r="K3035" s="71">
        <f>VLOOKUP(I3035,PGStock[],3,FALSE)</f>
        <v>0.35</v>
      </c>
      <c r="L3035" s="47">
        <v>1</v>
      </c>
      <c r="M3035" s="47">
        <f>VLOOKUP(I3035,PGStock[],6,FALSE)</f>
        <v>150</v>
      </c>
      <c r="N3035" s="47">
        <f>+PGSales!$L3035*PGSales!$M3035</f>
        <v>150</v>
      </c>
    </row>
    <row r="3036" spans="1:14" hidden="1" x14ac:dyDescent="0.25">
      <c r="A3036" s="77">
        <f t="shared" si="88"/>
        <v>2025</v>
      </c>
      <c r="B3036" s="77">
        <f t="shared" si="89"/>
        <v>2</v>
      </c>
      <c r="C3036" s="73">
        <v>45699</v>
      </c>
      <c r="D3036" s="68" t="s">
        <v>367</v>
      </c>
      <c r="E3036" s="48" t="s">
        <v>550</v>
      </c>
      <c r="F3036" s="69" t="str">
        <f>VLOOKUP(E3036,Customer[],2,FALSE)</f>
        <v>Kaung Myant</v>
      </c>
      <c r="G3036" s="69" t="str">
        <f>VLOOKUP(E3036,Customer[],3,FALSE)</f>
        <v>(1) Thake Sd</v>
      </c>
      <c r="H3036" s="69" t="str">
        <f>VLOOKUP(E3036,Customer[],4,FALSE)</f>
        <v>Hlaing Thar Yar</v>
      </c>
      <c r="I3036" s="48" t="s">
        <v>18</v>
      </c>
      <c r="J3036" s="70" t="str">
        <f>VLOOKUP(I3036,PGStock[],2,FALSE)</f>
        <v>Formula Rum 350ml</v>
      </c>
      <c r="K3036" s="71">
        <f>VLOOKUP(I3036,PGStock[],3,FALSE)</f>
        <v>0.35</v>
      </c>
      <c r="L3036" s="47">
        <v>1</v>
      </c>
      <c r="M3036" s="47">
        <f>VLOOKUP(I3036,PGStock[],6,FALSE)</f>
        <v>150</v>
      </c>
      <c r="N3036" s="47">
        <f>+PGSales!$L3036*PGSales!$M3036</f>
        <v>150</v>
      </c>
    </row>
    <row r="3037" spans="1:14" hidden="1" x14ac:dyDescent="0.25">
      <c r="A3037" s="77">
        <f t="shared" si="88"/>
        <v>2025</v>
      </c>
      <c r="B3037" s="77">
        <f t="shared" si="89"/>
        <v>2</v>
      </c>
      <c r="C3037" s="73">
        <v>45699</v>
      </c>
      <c r="D3037" s="68" t="s">
        <v>76</v>
      </c>
      <c r="E3037" s="48" t="s">
        <v>549</v>
      </c>
      <c r="F3037" s="69" t="str">
        <f>VLOOKUP(E3037,Customer[],2,FALSE)</f>
        <v>Shwe Htoo</v>
      </c>
      <c r="G3037" s="69" t="str">
        <f>VLOOKUP(E3037,Customer[],3,FALSE)</f>
        <v>(1) Thake Sd</v>
      </c>
      <c r="H3037" s="69" t="str">
        <f>VLOOKUP(E3037,Customer[],4,FALSE)</f>
        <v>Hlaing Thar Yar</v>
      </c>
      <c r="I3037" s="48" t="s">
        <v>25</v>
      </c>
      <c r="J3037" s="70" t="str">
        <f>VLOOKUP(I3037,PGStock[],2,FALSE)</f>
        <v>Columbus Super Red Smooth 350 Ml</v>
      </c>
      <c r="K3037" s="71">
        <f>VLOOKUP(I3037,PGStock[],3,FALSE)</f>
        <v>0.35</v>
      </c>
      <c r="L3037" s="47">
        <v>3</v>
      </c>
      <c r="M3037" s="47">
        <f>VLOOKUP(I3037,PGStock[],6,FALSE)</f>
        <v>150</v>
      </c>
      <c r="N3037" s="47">
        <f>+PGSales!$L3037*PGSales!$M3037</f>
        <v>450</v>
      </c>
    </row>
    <row r="3038" spans="1:14" hidden="1" x14ac:dyDescent="0.25">
      <c r="A3038" s="77">
        <f t="shared" si="88"/>
        <v>2025</v>
      </c>
      <c r="B3038" s="77">
        <f t="shared" si="89"/>
        <v>2</v>
      </c>
      <c r="C3038" s="73">
        <v>45699</v>
      </c>
      <c r="D3038" s="68" t="s">
        <v>76</v>
      </c>
      <c r="E3038" s="48" t="s">
        <v>549</v>
      </c>
      <c r="F3038" s="69" t="str">
        <f>VLOOKUP(E3038,Customer[],2,FALSE)</f>
        <v>Shwe Htoo</v>
      </c>
      <c r="G3038" s="69" t="str">
        <f>VLOOKUP(E3038,Customer[],3,FALSE)</f>
        <v>(1) Thake Sd</v>
      </c>
      <c r="H3038" s="69" t="str">
        <f>VLOOKUP(E3038,Customer[],4,FALSE)</f>
        <v>Hlaing Thar Yar</v>
      </c>
      <c r="I3038" s="48" t="s">
        <v>18</v>
      </c>
      <c r="J3038" s="70" t="str">
        <f>VLOOKUP(I3038,PGStock[],2,FALSE)</f>
        <v>Formula Rum 350ml</v>
      </c>
      <c r="K3038" s="71">
        <f>VLOOKUP(I3038,PGStock[],3,FALSE)</f>
        <v>0.35</v>
      </c>
      <c r="L3038" s="47">
        <v>1</v>
      </c>
      <c r="M3038" s="47">
        <f>VLOOKUP(I3038,PGStock[],6,FALSE)</f>
        <v>150</v>
      </c>
      <c r="N3038" s="47">
        <f>+PGSales!$L3038*PGSales!$M3038</f>
        <v>150</v>
      </c>
    </row>
    <row r="3039" spans="1:14" hidden="1" x14ac:dyDescent="0.25">
      <c r="A3039" s="77">
        <f t="shared" ref="A3039:A3102" si="90">YEAR(C3039)</f>
        <v>2025</v>
      </c>
      <c r="B3039" s="77">
        <f t="shared" ref="B3039:B3102" si="91">MONTH(C3039)</f>
        <v>2</v>
      </c>
      <c r="C3039" s="73">
        <v>45699</v>
      </c>
      <c r="D3039" s="68" t="s">
        <v>70</v>
      </c>
      <c r="E3039" s="48" t="s">
        <v>551</v>
      </c>
      <c r="F3039" s="69" t="str">
        <f>VLOOKUP(E3039,Customer[],2,FALSE)</f>
        <v>Nat Thit Oo</v>
      </c>
      <c r="G3039" s="69" t="str">
        <f>VLOOKUP(E3039,Customer[],3,FALSE)</f>
        <v>Take Htae Sd</v>
      </c>
      <c r="H3039" s="69" t="str">
        <f>VLOOKUP(E3039,Customer[],4,FALSE)</f>
        <v>Hlaing Thar Yar</v>
      </c>
      <c r="I3039" s="48" t="s">
        <v>117</v>
      </c>
      <c r="J3039" s="70" t="str">
        <f>VLOOKUP(I3039,PGStock[],2,FALSE)</f>
        <v>ဒဂုံမန်ကျည်း ကော်ဗူး (1 Liter)</v>
      </c>
      <c r="K3039" s="71">
        <f>VLOOKUP(I3039,PGStock[],3,FALSE)</f>
        <v>1</v>
      </c>
      <c r="L3039" s="47">
        <v>3</v>
      </c>
      <c r="M3039" s="47">
        <f>VLOOKUP(I3039,PGStock[],6,FALSE)</f>
        <v>100</v>
      </c>
      <c r="N3039" s="47">
        <f>+PGSales!$L3039*PGSales!$M3039</f>
        <v>300</v>
      </c>
    </row>
    <row r="3040" spans="1:14" hidden="1" x14ac:dyDescent="0.25">
      <c r="A3040" s="77">
        <f t="shared" si="90"/>
        <v>2025</v>
      </c>
      <c r="B3040" s="77">
        <f t="shared" si="91"/>
        <v>2</v>
      </c>
      <c r="C3040" s="73">
        <v>45699</v>
      </c>
      <c r="D3040" s="68" t="s">
        <v>70</v>
      </c>
      <c r="E3040" s="48" t="s">
        <v>551</v>
      </c>
      <c r="F3040" s="69" t="str">
        <f>VLOOKUP(E3040,Customer[],2,FALSE)</f>
        <v>Nat Thit Oo</v>
      </c>
      <c r="G3040" s="69" t="str">
        <f>VLOOKUP(E3040,Customer[],3,FALSE)</f>
        <v>Take Htae Sd</v>
      </c>
      <c r="H3040" s="69" t="str">
        <f>VLOOKUP(E3040,Customer[],4,FALSE)</f>
        <v>Hlaing Thar Yar</v>
      </c>
      <c r="I3040" s="48" t="s">
        <v>18</v>
      </c>
      <c r="J3040" s="70" t="str">
        <f>VLOOKUP(I3040,PGStock[],2,FALSE)</f>
        <v>Formula Rum 350ml</v>
      </c>
      <c r="K3040" s="71">
        <f>VLOOKUP(I3040,PGStock[],3,FALSE)</f>
        <v>0.35</v>
      </c>
      <c r="L3040" s="47">
        <v>1</v>
      </c>
      <c r="M3040" s="47">
        <f>VLOOKUP(I3040,PGStock[],6,FALSE)</f>
        <v>150</v>
      </c>
      <c r="N3040" s="47">
        <f>+PGSales!$L3040*PGSales!$M3040</f>
        <v>150</v>
      </c>
    </row>
    <row r="3041" spans="1:14" hidden="1" x14ac:dyDescent="0.25">
      <c r="A3041" s="77">
        <f t="shared" si="90"/>
        <v>2025</v>
      </c>
      <c r="B3041" s="77">
        <f t="shared" si="91"/>
        <v>2</v>
      </c>
      <c r="C3041" s="73">
        <v>45699</v>
      </c>
      <c r="D3041" s="68" t="s">
        <v>3</v>
      </c>
      <c r="E3041" s="48" t="s">
        <v>552</v>
      </c>
      <c r="F3041" s="69" t="str">
        <f>VLOOKUP(E3041,Customer[],2,FALSE)</f>
        <v>Dana Toe(2)</v>
      </c>
      <c r="G3041" s="69" t="str">
        <f>VLOOKUP(E3041,Customer[],3,FALSE)</f>
        <v>Pamoe Hinn Rd</v>
      </c>
      <c r="H3041" s="69" t="str">
        <f>VLOOKUP(E3041,Customer[],4,FALSE)</f>
        <v>Hlaing Thar Yar Route (1)</v>
      </c>
      <c r="I3041" s="48" t="s">
        <v>25</v>
      </c>
      <c r="J3041" s="70" t="str">
        <f>VLOOKUP(I3041,PGStock[],2,FALSE)</f>
        <v>Columbus Super Red Smooth 350 Ml</v>
      </c>
      <c r="K3041" s="71">
        <f>VLOOKUP(I3041,PGStock[],3,FALSE)</f>
        <v>0.35</v>
      </c>
      <c r="L3041" s="47">
        <v>1</v>
      </c>
      <c r="M3041" s="47">
        <f>VLOOKUP(I3041,PGStock[],6,FALSE)</f>
        <v>150</v>
      </c>
      <c r="N3041" s="47">
        <f>+PGSales!$L3041*PGSales!$M3041</f>
        <v>150</v>
      </c>
    </row>
    <row r="3042" spans="1:14" hidden="1" x14ac:dyDescent="0.25">
      <c r="A3042" s="77">
        <f t="shared" si="90"/>
        <v>2025</v>
      </c>
      <c r="B3042" s="77">
        <f t="shared" si="91"/>
        <v>2</v>
      </c>
      <c r="C3042" s="73">
        <v>45699</v>
      </c>
      <c r="D3042" s="68" t="s">
        <v>186</v>
      </c>
      <c r="E3042" s="48" t="s">
        <v>518</v>
      </c>
      <c r="F3042" s="69" t="str">
        <f>VLOOKUP(E3042,Customer[],2,FALSE)</f>
        <v>Shwe Nan Myint</v>
      </c>
      <c r="G3042" s="69" t="str">
        <f>VLOOKUP(E3042,Customer[],3,FALSE)</f>
        <v>Byarmasoe Sd</v>
      </c>
      <c r="H3042" s="69" t="str">
        <f>VLOOKUP(E3042,Customer[],4,FALSE)</f>
        <v>S/Okkala</v>
      </c>
      <c r="I3042" s="48" t="s">
        <v>25</v>
      </c>
      <c r="J3042" s="70" t="str">
        <f>VLOOKUP(I3042,PGStock[],2,FALSE)</f>
        <v>Columbus Super Red Smooth 350 Ml</v>
      </c>
      <c r="K3042" s="71">
        <f>VLOOKUP(I3042,PGStock[],3,FALSE)</f>
        <v>0.35</v>
      </c>
      <c r="L3042" s="47">
        <v>4</v>
      </c>
      <c r="M3042" s="47">
        <f>VLOOKUP(I3042,PGStock[],6,FALSE)</f>
        <v>150</v>
      </c>
      <c r="N3042" s="47">
        <f>+PGSales!$L3042*PGSales!$M3042</f>
        <v>600</v>
      </c>
    </row>
    <row r="3043" spans="1:14" hidden="1" x14ac:dyDescent="0.25">
      <c r="A3043" s="77">
        <f t="shared" si="90"/>
        <v>2025</v>
      </c>
      <c r="B3043" s="77">
        <f t="shared" si="91"/>
        <v>2</v>
      </c>
      <c r="C3043" s="73">
        <v>45699</v>
      </c>
      <c r="D3043" s="68" t="s">
        <v>0</v>
      </c>
      <c r="E3043" s="48" t="s">
        <v>520</v>
      </c>
      <c r="F3043" s="69" t="str">
        <f>VLOOKUP(E3043,Customer[],2,FALSE)</f>
        <v>Kaung Myant</v>
      </c>
      <c r="G3043" s="69" t="str">
        <f>VLOOKUP(E3043,Customer[],3,FALSE)</f>
        <v>Myinttar (11)Sd</v>
      </c>
      <c r="H3043" s="69" t="str">
        <f>VLOOKUP(E3043,Customer[],4,FALSE)</f>
        <v>S/Okkala</v>
      </c>
      <c r="I3043" s="48" t="s">
        <v>25</v>
      </c>
      <c r="J3043" s="70" t="str">
        <f>VLOOKUP(I3043,PGStock[],2,FALSE)</f>
        <v>Columbus Super Red Smooth 350 Ml</v>
      </c>
      <c r="K3043" s="71">
        <f>VLOOKUP(I3043,PGStock[],3,FALSE)</f>
        <v>0.35</v>
      </c>
      <c r="L3043" s="47">
        <v>8</v>
      </c>
      <c r="M3043" s="47">
        <f>VLOOKUP(I3043,PGStock[],6,FALSE)</f>
        <v>150</v>
      </c>
      <c r="N3043" s="47">
        <f>+PGSales!$L3043*PGSales!$M3043</f>
        <v>1200</v>
      </c>
    </row>
    <row r="3044" spans="1:14" hidden="1" x14ac:dyDescent="0.25">
      <c r="A3044" s="77">
        <f t="shared" si="90"/>
        <v>2025</v>
      </c>
      <c r="B3044" s="77">
        <f t="shared" si="91"/>
        <v>2</v>
      </c>
      <c r="C3044" s="73">
        <v>45699</v>
      </c>
      <c r="D3044" s="68" t="s">
        <v>0</v>
      </c>
      <c r="E3044" s="48" t="s">
        <v>520</v>
      </c>
      <c r="F3044" s="69" t="str">
        <f>VLOOKUP(E3044,Customer[],2,FALSE)</f>
        <v>Kaung Myant</v>
      </c>
      <c r="G3044" s="69" t="str">
        <f>VLOOKUP(E3044,Customer[],3,FALSE)</f>
        <v>Myinttar (11)Sd</v>
      </c>
      <c r="H3044" s="69" t="str">
        <f>VLOOKUP(E3044,Customer[],4,FALSE)</f>
        <v>S/Okkala</v>
      </c>
      <c r="I3044" s="48" t="s">
        <v>20</v>
      </c>
      <c r="J3044" s="70" t="str">
        <f>VLOOKUP(I3044,PGStock[],2,FALSE)</f>
        <v>Formula Rum 700ml</v>
      </c>
      <c r="K3044" s="71">
        <f>VLOOKUP(I3044,PGStock[],3,FALSE)</f>
        <v>0.7</v>
      </c>
      <c r="L3044" s="47">
        <v>1</v>
      </c>
      <c r="M3044" s="47">
        <f>VLOOKUP(I3044,PGStock[],6,FALSE)</f>
        <v>200</v>
      </c>
      <c r="N3044" s="47">
        <f>+PGSales!$L3044*PGSales!$M3044</f>
        <v>200</v>
      </c>
    </row>
    <row r="3045" spans="1:14" hidden="1" x14ac:dyDescent="0.25">
      <c r="A3045" s="77">
        <f t="shared" si="90"/>
        <v>2025</v>
      </c>
      <c r="B3045" s="77">
        <f t="shared" si="91"/>
        <v>2</v>
      </c>
      <c r="C3045" s="73">
        <v>45699</v>
      </c>
      <c r="D3045" s="68" t="s">
        <v>0</v>
      </c>
      <c r="E3045" s="48" t="s">
        <v>520</v>
      </c>
      <c r="F3045" s="69" t="str">
        <f>VLOOKUP(E3045,Customer[],2,FALSE)</f>
        <v>Kaung Myant</v>
      </c>
      <c r="G3045" s="69" t="str">
        <f>VLOOKUP(E3045,Customer[],3,FALSE)</f>
        <v>Myinttar (11)Sd</v>
      </c>
      <c r="H3045" s="69" t="str">
        <f>VLOOKUP(E3045,Customer[],4,FALSE)</f>
        <v>S/Okkala</v>
      </c>
      <c r="I3045" s="48" t="s">
        <v>18</v>
      </c>
      <c r="J3045" s="70" t="str">
        <f>VLOOKUP(I3045,PGStock[],2,FALSE)</f>
        <v>Formula Rum 350ml</v>
      </c>
      <c r="K3045" s="71">
        <f>VLOOKUP(I3045,PGStock[],3,FALSE)</f>
        <v>0.35</v>
      </c>
      <c r="L3045" s="47">
        <v>2</v>
      </c>
      <c r="M3045" s="47">
        <f>VLOOKUP(I3045,PGStock[],6,FALSE)</f>
        <v>150</v>
      </c>
      <c r="N3045" s="47">
        <f>+PGSales!$L3045*PGSales!$M3045</f>
        <v>300</v>
      </c>
    </row>
    <row r="3046" spans="1:14" hidden="1" x14ac:dyDescent="0.25">
      <c r="A3046" s="77">
        <f t="shared" si="90"/>
        <v>2025</v>
      </c>
      <c r="B3046" s="77">
        <f t="shared" si="91"/>
        <v>2</v>
      </c>
      <c r="C3046" s="73">
        <v>45699</v>
      </c>
      <c r="D3046" s="68" t="s">
        <v>2</v>
      </c>
      <c r="E3046" s="48" t="s">
        <v>553</v>
      </c>
      <c r="F3046" s="69" t="str">
        <f>VLOOKUP(E3046,Customer[],2,FALSE)</f>
        <v>Venus 2</v>
      </c>
      <c r="G3046" s="69" t="str">
        <f>VLOOKUP(E3046,Customer[],3,FALSE)</f>
        <v>Loke Thar Sd</v>
      </c>
      <c r="H3046" s="69" t="str">
        <f>VLOOKUP(E3046,Customer[],4,FALSE)</f>
        <v>S/Okkala</v>
      </c>
      <c r="I3046" s="48" t="s">
        <v>25</v>
      </c>
      <c r="J3046" s="70" t="str">
        <f>VLOOKUP(I3046,PGStock[],2,FALSE)</f>
        <v>Columbus Super Red Smooth 350 Ml</v>
      </c>
      <c r="K3046" s="71">
        <f>VLOOKUP(I3046,PGStock[],3,FALSE)</f>
        <v>0.35</v>
      </c>
      <c r="L3046" s="47">
        <v>4</v>
      </c>
      <c r="M3046" s="47">
        <f>VLOOKUP(I3046,PGStock[],6,FALSE)</f>
        <v>150</v>
      </c>
      <c r="N3046" s="47">
        <f>+PGSales!$L3046*PGSales!$M3046</f>
        <v>600</v>
      </c>
    </row>
    <row r="3047" spans="1:14" hidden="1" x14ac:dyDescent="0.25">
      <c r="A3047" s="77">
        <f t="shared" si="90"/>
        <v>2025</v>
      </c>
      <c r="B3047" s="77">
        <f t="shared" si="91"/>
        <v>2</v>
      </c>
      <c r="C3047" s="73">
        <v>45699</v>
      </c>
      <c r="D3047" s="68" t="s">
        <v>2</v>
      </c>
      <c r="E3047" s="48" t="s">
        <v>553</v>
      </c>
      <c r="F3047" s="69" t="str">
        <f>VLOOKUP(E3047,Customer[],2,FALSE)</f>
        <v>Venus 2</v>
      </c>
      <c r="G3047" s="69" t="str">
        <f>VLOOKUP(E3047,Customer[],3,FALSE)</f>
        <v>Loke Thar Sd</v>
      </c>
      <c r="H3047" s="69" t="str">
        <f>VLOOKUP(E3047,Customer[],4,FALSE)</f>
        <v>S/Okkala</v>
      </c>
      <c r="I3047" s="48" t="s">
        <v>18</v>
      </c>
      <c r="J3047" s="70" t="str">
        <f>VLOOKUP(I3047,PGStock[],2,FALSE)</f>
        <v>Formula Rum 350ml</v>
      </c>
      <c r="K3047" s="71">
        <f>VLOOKUP(I3047,PGStock[],3,FALSE)</f>
        <v>0.35</v>
      </c>
      <c r="L3047" s="47">
        <v>7</v>
      </c>
      <c r="M3047" s="47">
        <f>VLOOKUP(I3047,PGStock[],6,FALSE)</f>
        <v>150</v>
      </c>
      <c r="N3047" s="47">
        <f>+PGSales!$L3047*PGSales!$M3047</f>
        <v>1050</v>
      </c>
    </row>
    <row r="3048" spans="1:14" hidden="1" x14ac:dyDescent="0.25">
      <c r="A3048" s="77">
        <f t="shared" si="90"/>
        <v>2025</v>
      </c>
      <c r="B3048" s="77">
        <f t="shared" si="91"/>
        <v>2</v>
      </c>
      <c r="C3048" s="73">
        <v>45699</v>
      </c>
      <c r="D3048" s="68" t="s">
        <v>115</v>
      </c>
      <c r="E3048" s="48" t="s">
        <v>521</v>
      </c>
      <c r="F3048" s="69" t="str">
        <f>VLOOKUP(E3048,Customer[],2,FALSE)</f>
        <v>Ko Chit Twe</v>
      </c>
      <c r="G3048" s="69" t="str">
        <f>VLOOKUP(E3048,Customer[],3,FALSE)</f>
        <v>LokaLaweYal Sd</v>
      </c>
      <c r="H3048" s="69" t="str">
        <f>VLOOKUP(E3048,Customer[],4,FALSE)</f>
        <v>S/Okkala</v>
      </c>
      <c r="I3048" s="48" t="s">
        <v>25</v>
      </c>
      <c r="J3048" s="70" t="str">
        <f>VLOOKUP(I3048,PGStock[],2,FALSE)</f>
        <v>Columbus Super Red Smooth 350 Ml</v>
      </c>
      <c r="K3048" s="71">
        <f>VLOOKUP(I3048,PGStock[],3,FALSE)</f>
        <v>0.35</v>
      </c>
      <c r="L3048" s="47">
        <v>9</v>
      </c>
      <c r="M3048" s="47">
        <f>VLOOKUP(I3048,PGStock[],6,FALSE)</f>
        <v>150</v>
      </c>
      <c r="N3048" s="47">
        <f>+PGSales!$L3048*PGSales!$M3048</f>
        <v>1350</v>
      </c>
    </row>
    <row r="3049" spans="1:14" hidden="1" x14ac:dyDescent="0.25">
      <c r="A3049" s="77">
        <f t="shared" si="90"/>
        <v>2025</v>
      </c>
      <c r="B3049" s="77">
        <f t="shared" si="91"/>
        <v>2</v>
      </c>
      <c r="C3049" s="73">
        <v>45699</v>
      </c>
      <c r="D3049" s="68" t="s">
        <v>115</v>
      </c>
      <c r="E3049" s="48" t="s">
        <v>521</v>
      </c>
      <c r="F3049" s="69" t="str">
        <f>VLOOKUP(E3049,Customer[],2,FALSE)</f>
        <v>Ko Chit Twe</v>
      </c>
      <c r="G3049" s="69" t="str">
        <f>VLOOKUP(E3049,Customer[],3,FALSE)</f>
        <v>LokaLaweYal Sd</v>
      </c>
      <c r="H3049" s="69" t="str">
        <f>VLOOKUP(E3049,Customer[],4,FALSE)</f>
        <v>S/Okkala</v>
      </c>
      <c r="I3049" s="48" t="s">
        <v>23</v>
      </c>
      <c r="J3049" s="70" t="str">
        <f>VLOOKUP(I3049,PGStock[],2,FALSE)</f>
        <v>Columbus Super Red Smooth 175 Ml</v>
      </c>
      <c r="K3049" s="71">
        <f>VLOOKUP(I3049,PGStock[],3,FALSE)</f>
        <v>0.17499999999999999</v>
      </c>
      <c r="L3049" s="47">
        <v>5</v>
      </c>
      <c r="M3049" s="47">
        <f>VLOOKUP(I3049,PGStock[],6,FALSE)</f>
        <v>100</v>
      </c>
      <c r="N3049" s="47">
        <f>+PGSales!$L3049*PGSales!$M3049</f>
        <v>500</v>
      </c>
    </row>
    <row r="3050" spans="1:14" hidden="1" x14ac:dyDescent="0.25">
      <c r="A3050" s="77">
        <f t="shared" si="90"/>
        <v>2025</v>
      </c>
      <c r="B3050" s="77">
        <f t="shared" si="91"/>
        <v>2</v>
      </c>
      <c r="C3050" s="73">
        <v>45699</v>
      </c>
      <c r="D3050" s="68" t="s">
        <v>115</v>
      </c>
      <c r="E3050" s="48" t="s">
        <v>521</v>
      </c>
      <c r="F3050" s="69" t="str">
        <f>VLOOKUP(E3050,Customer[],2,FALSE)</f>
        <v>Ko Chit Twe</v>
      </c>
      <c r="G3050" s="69" t="str">
        <f>VLOOKUP(E3050,Customer[],3,FALSE)</f>
        <v>LokaLaweYal Sd</v>
      </c>
      <c r="H3050" s="69" t="str">
        <f>VLOOKUP(E3050,Customer[],4,FALSE)</f>
        <v>S/Okkala</v>
      </c>
      <c r="I3050" s="48" t="s">
        <v>18</v>
      </c>
      <c r="J3050" s="70" t="str">
        <f>VLOOKUP(I3050,PGStock[],2,FALSE)</f>
        <v>Formula Rum 350ml</v>
      </c>
      <c r="K3050" s="71">
        <f>VLOOKUP(I3050,PGStock[],3,FALSE)</f>
        <v>0.35</v>
      </c>
      <c r="L3050" s="47">
        <v>3</v>
      </c>
      <c r="M3050" s="47">
        <f>VLOOKUP(I3050,PGStock[],6,FALSE)</f>
        <v>150</v>
      </c>
      <c r="N3050" s="47">
        <f>+PGSales!$L3050*PGSales!$M3050</f>
        <v>450</v>
      </c>
    </row>
    <row r="3051" spans="1:14" hidden="1" x14ac:dyDescent="0.25">
      <c r="A3051" s="77">
        <f t="shared" si="90"/>
        <v>2025</v>
      </c>
      <c r="B3051" s="77">
        <f t="shared" si="91"/>
        <v>2</v>
      </c>
      <c r="C3051" s="73">
        <v>45699</v>
      </c>
      <c r="D3051" s="68" t="s">
        <v>68</v>
      </c>
      <c r="E3051" s="48" t="s">
        <v>522</v>
      </c>
      <c r="F3051" s="69" t="str">
        <f>VLOOKUP(E3051,Customer[],2,FALSE)</f>
        <v>Shine</v>
      </c>
      <c r="G3051" s="69" t="str">
        <f>VLOOKUP(E3051,Customer[],3,FALSE)</f>
        <v>Loke Thar Sd</v>
      </c>
      <c r="H3051" s="69" t="str">
        <f>VLOOKUP(E3051,Customer[],4,FALSE)</f>
        <v>S/Okkala</v>
      </c>
      <c r="I3051" s="48" t="s">
        <v>25</v>
      </c>
      <c r="J3051" s="70" t="str">
        <f>VLOOKUP(I3051,PGStock[],2,FALSE)</f>
        <v>Columbus Super Red Smooth 350 Ml</v>
      </c>
      <c r="K3051" s="71">
        <f>VLOOKUP(I3051,PGStock[],3,FALSE)</f>
        <v>0.35</v>
      </c>
      <c r="L3051" s="47">
        <v>7</v>
      </c>
      <c r="M3051" s="47">
        <f>VLOOKUP(I3051,PGStock[],6,FALSE)</f>
        <v>150</v>
      </c>
      <c r="N3051" s="47">
        <f>+PGSales!$L3051*PGSales!$M3051</f>
        <v>1050</v>
      </c>
    </row>
    <row r="3052" spans="1:14" hidden="1" x14ac:dyDescent="0.25">
      <c r="A3052" s="77">
        <f t="shared" si="90"/>
        <v>2025</v>
      </c>
      <c r="B3052" s="77">
        <f t="shared" si="91"/>
        <v>2</v>
      </c>
      <c r="C3052" s="73">
        <v>45699</v>
      </c>
      <c r="D3052" s="68" t="s">
        <v>68</v>
      </c>
      <c r="E3052" s="48" t="s">
        <v>522</v>
      </c>
      <c r="F3052" s="69" t="str">
        <f>VLOOKUP(E3052,Customer[],2,FALSE)</f>
        <v>Shine</v>
      </c>
      <c r="G3052" s="69" t="str">
        <f>VLOOKUP(E3052,Customer[],3,FALSE)</f>
        <v>Loke Thar Sd</v>
      </c>
      <c r="H3052" s="69" t="str">
        <f>VLOOKUP(E3052,Customer[],4,FALSE)</f>
        <v>S/Okkala</v>
      </c>
      <c r="I3052" s="48" t="s">
        <v>18</v>
      </c>
      <c r="J3052" s="70" t="str">
        <f>VLOOKUP(I3052,PGStock[],2,FALSE)</f>
        <v>Formula Rum 350ml</v>
      </c>
      <c r="K3052" s="71">
        <f>VLOOKUP(I3052,PGStock[],3,FALSE)</f>
        <v>0.35</v>
      </c>
      <c r="L3052" s="47">
        <v>1</v>
      </c>
      <c r="M3052" s="47">
        <f>VLOOKUP(I3052,PGStock[],6,FALSE)</f>
        <v>150</v>
      </c>
      <c r="N3052" s="47">
        <f>+PGSales!$L3052*PGSales!$M3052</f>
        <v>150</v>
      </c>
    </row>
    <row r="3053" spans="1:14" hidden="1" x14ac:dyDescent="0.25">
      <c r="A3053" s="77">
        <f t="shared" si="90"/>
        <v>2025</v>
      </c>
      <c r="B3053" s="77">
        <f t="shared" si="91"/>
        <v>2</v>
      </c>
      <c r="C3053" s="73">
        <v>45699</v>
      </c>
      <c r="D3053" s="68" t="s">
        <v>187</v>
      </c>
      <c r="E3053" s="48" t="s">
        <v>523</v>
      </c>
      <c r="F3053" s="69" t="str">
        <f>VLOOKUP(E3053,Customer[],2,FALSE)</f>
        <v>Venus</v>
      </c>
      <c r="G3053" s="69" t="str">
        <f>VLOOKUP(E3053,Customer[],3,FALSE)</f>
        <v>LokaLaweYal Sd</v>
      </c>
      <c r="H3053" s="69" t="str">
        <f>VLOOKUP(E3053,Customer[],4,FALSE)</f>
        <v>S/Okkala</v>
      </c>
      <c r="I3053" s="48" t="s">
        <v>25</v>
      </c>
      <c r="J3053" s="70" t="str">
        <f>VLOOKUP(I3053,PGStock[],2,FALSE)</f>
        <v>Columbus Super Red Smooth 350 Ml</v>
      </c>
      <c r="K3053" s="71">
        <f>VLOOKUP(I3053,PGStock[],3,FALSE)</f>
        <v>0.35</v>
      </c>
      <c r="L3053" s="47">
        <v>2</v>
      </c>
      <c r="M3053" s="47">
        <f>VLOOKUP(I3053,PGStock[],6,FALSE)</f>
        <v>150</v>
      </c>
      <c r="N3053" s="47">
        <f>+PGSales!$L3053*PGSales!$M3053</f>
        <v>300</v>
      </c>
    </row>
    <row r="3054" spans="1:14" hidden="1" x14ac:dyDescent="0.25">
      <c r="A3054" s="77">
        <f t="shared" si="90"/>
        <v>2025</v>
      </c>
      <c r="B3054" s="77">
        <f t="shared" si="91"/>
        <v>2</v>
      </c>
      <c r="C3054" s="73">
        <v>45699</v>
      </c>
      <c r="D3054" s="68" t="s">
        <v>187</v>
      </c>
      <c r="E3054" s="48" t="s">
        <v>523</v>
      </c>
      <c r="F3054" s="69" t="str">
        <f>VLOOKUP(E3054,Customer[],2,FALSE)</f>
        <v>Venus</v>
      </c>
      <c r="G3054" s="69" t="str">
        <f>VLOOKUP(E3054,Customer[],3,FALSE)</f>
        <v>LokaLaweYal Sd</v>
      </c>
      <c r="H3054" s="69" t="str">
        <f>VLOOKUP(E3054,Customer[],4,FALSE)</f>
        <v>S/Okkala</v>
      </c>
      <c r="I3054" s="48" t="s">
        <v>18</v>
      </c>
      <c r="J3054" s="70" t="str">
        <f>VLOOKUP(I3054,PGStock[],2,FALSE)</f>
        <v>Formula Rum 350ml</v>
      </c>
      <c r="K3054" s="71">
        <f>VLOOKUP(I3054,PGStock[],3,FALSE)</f>
        <v>0.35</v>
      </c>
      <c r="L3054" s="47">
        <v>4</v>
      </c>
      <c r="M3054" s="47">
        <f>VLOOKUP(I3054,PGStock[],6,FALSE)</f>
        <v>150</v>
      </c>
      <c r="N3054" s="47">
        <f>+PGSales!$L3054*PGSales!$M3054</f>
        <v>600</v>
      </c>
    </row>
    <row r="3055" spans="1:14" hidden="1" x14ac:dyDescent="0.25">
      <c r="A3055" s="77">
        <f t="shared" si="90"/>
        <v>2025</v>
      </c>
      <c r="B3055" s="77">
        <f t="shared" si="91"/>
        <v>2</v>
      </c>
      <c r="C3055" s="73">
        <v>45700</v>
      </c>
      <c r="D3055" s="68" t="s">
        <v>56</v>
      </c>
      <c r="E3055" s="48">
        <v>29</v>
      </c>
      <c r="F3055" s="69">
        <f>VLOOKUP(E3055,Customer[],2,FALSE)</f>
        <v>29</v>
      </c>
      <c r="G3055" s="69" t="str">
        <f>VLOOKUP(E3055,Customer[],3,FALSE)</f>
        <v xml:space="preserve">Lan Thit Lan </v>
      </c>
      <c r="H3055" s="69" t="str">
        <f>VLOOKUP(E3055,Customer[],4,FALSE)</f>
        <v>Htauk kyant</v>
      </c>
      <c r="I3055" s="48" t="s">
        <v>25</v>
      </c>
      <c r="J3055" s="70" t="str">
        <f>VLOOKUP(I3055,PGStock[],2,FALSE)</f>
        <v>Columbus Super Red Smooth 350 Ml</v>
      </c>
      <c r="K3055" s="71">
        <f>VLOOKUP(I3055,PGStock[],3,FALSE)</f>
        <v>0.35</v>
      </c>
      <c r="L3055" s="47">
        <v>6</v>
      </c>
      <c r="M3055" s="47">
        <f>VLOOKUP(I3055,PGStock[],6,FALSE)</f>
        <v>150</v>
      </c>
      <c r="N3055" s="47">
        <f>+PGSales!$L3055*PGSales!$M3055</f>
        <v>900</v>
      </c>
    </row>
    <row r="3056" spans="1:14" hidden="1" x14ac:dyDescent="0.25">
      <c r="A3056" s="77">
        <f t="shared" si="90"/>
        <v>2025</v>
      </c>
      <c r="B3056" s="77">
        <f t="shared" si="91"/>
        <v>2</v>
      </c>
      <c r="C3056" s="73">
        <v>45700</v>
      </c>
      <c r="D3056" s="68" t="s">
        <v>56</v>
      </c>
      <c r="E3056" s="48">
        <v>29</v>
      </c>
      <c r="F3056" s="69">
        <f>VLOOKUP(E3056,Customer[],2,FALSE)</f>
        <v>29</v>
      </c>
      <c r="G3056" s="69" t="str">
        <f>VLOOKUP(E3056,Customer[],3,FALSE)</f>
        <v xml:space="preserve">Lan Thit Lan </v>
      </c>
      <c r="H3056" s="69" t="str">
        <f>VLOOKUP(E3056,Customer[],4,FALSE)</f>
        <v>Htauk kyant</v>
      </c>
      <c r="I3056" s="48" t="s">
        <v>23</v>
      </c>
      <c r="J3056" s="70" t="str">
        <f>VLOOKUP(I3056,PGStock[],2,FALSE)</f>
        <v>Columbus Super Red Smooth 175 Ml</v>
      </c>
      <c r="K3056" s="71">
        <f>VLOOKUP(I3056,PGStock[],3,FALSE)</f>
        <v>0.17499999999999999</v>
      </c>
      <c r="L3056" s="47">
        <v>1</v>
      </c>
      <c r="M3056" s="47">
        <f>VLOOKUP(I3056,PGStock[],6,FALSE)</f>
        <v>100</v>
      </c>
      <c r="N3056" s="47">
        <f>+PGSales!$L3056*PGSales!$M3056</f>
        <v>100</v>
      </c>
    </row>
    <row r="3057" spans="1:14" hidden="1" x14ac:dyDescent="0.25">
      <c r="A3057" s="77">
        <f t="shared" si="90"/>
        <v>2025</v>
      </c>
      <c r="B3057" s="77">
        <f t="shared" si="91"/>
        <v>2</v>
      </c>
      <c r="C3057" s="73">
        <v>45700</v>
      </c>
      <c r="D3057" s="68" t="s">
        <v>66</v>
      </c>
      <c r="E3057" s="48" t="s">
        <v>512</v>
      </c>
      <c r="F3057" s="69" t="str">
        <f>VLOOKUP(E3057,Customer[],2,FALSE)</f>
        <v>Moe Thounk Pan</v>
      </c>
      <c r="G3057" s="69" t="str">
        <f>VLOOKUP(E3057,Customer[],3,FALSE)</f>
        <v>Mya Yatu Sd</v>
      </c>
      <c r="H3057" s="69" t="str">
        <f>VLOOKUP(E3057,Customer[],4,FALSE)</f>
        <v>Htauk kyant</v>
      </c>
      <c r="I3057" s="48" t="s">
        <v>23</v>
      </c>
      <c r="J3057" s="70" t="str">
        <f>VLOOKUP(I3057,PGStock[],2,FALSE)</f>
        <v>Columbus Super Red Smooth 175 Ml</v>
      </c>
      <c r="K3057" s="71">
        <f>VLOOKUP(I3057,PGStock[],3,FALSE)</f>
        <v>0.17499999999999999</v>
      </c>
      <c r="L3057" s="47">
        <v>8</v>
      </c>
      <c r="M3057" s="47">
        <f>VLOOKUP(I3057,PGStock[],6,FALSE)</f>
        <v>100</v>
      </c>
      <c r="N3057" s="47">
        <f>+PGSales!$L3057*PGSales!$M3057</f>
        <v>800</v>
      </c>
    </row>
    <row r="3058" spans="1:14" hidden="1" x14ac:dyDescent="0.25">
      <c r="A3058" s="77">
        <f t="shared" si="90"/>
        <v>2025</v>
      </c>
      <c r="B3058" s="77">
        <f t="shared" si="91"/>
        <v>2</v>
      </c>
      <c r="C3058" s="73">
        <v>45700</v>
      </c>
      <c r="D3058" s="68" t="s">
        <v>66</v>
      </c>
      <c r="E3058" s="48" t="s">
        <v>512</v>
      </c>
      <c r="F3058" s="69" t="str">
        <f>VLOOKUP(E3058,Customer[],2,FALSE)</f>
        <v>Moe Thounk Pan</v>
      </c>
      <c r="G3058" s="69" t="str">
        <f>VLOOKUP(E3058,Customer[],3,FALSE)</f>
        <v>Mya Yatu Sd</v>
      </c>
      <c r="H3058" s="69" t="str">
        <f>VLOOKUP(E3058,Customer[],4,FALSE)</f>
        <v>Htauk kyant</v>
      </c>
      <c r="I3058" s="48" t="s">
        <v>20</v>
      </c>
      <c r="J3058" s="70" t="str">
        <f>VLOOKUP(I3058,PGStock[],2,FALSE)</f>
        <v>Formula Rum 700ml</v>
      </c>
      <c r="K3058" s="71">
        <f>VLOOKUP(I3058,PGStock[],3,FALSE)</f>
        <v>0.7</v>
      </c>
      <c r="L3058" s="47">
        <v>1</v>
      </c>
      <c r="M3058" s="47">
        <f>VLOOKUP(I3058,PGStock[],6,FALSE)</f>
        <v>200</v>
      </c>
      <c r="N3058" s="47">
        <f>+PGSales!$L3058*PGSales!$M3058</f>
        <v>200</v>
      </c>
    </row>
    <row r="3059" spans="1:14" hidden="1" x14ac:dyDescent="0.25">
      <c r="A3059" s="77">
        <f t="shared" si="90"/>
        <v>2025</v>
      </c>
      <c r="B3059" s="77">
        <f t="shared" si="91"/>
        <v>2</v>
      </c>
      <c r="C3059" s="73">
        <v>45700</v>
      </c>
      <c r="D3059" s="68" t="s">
        <v>66</v>
      </c>
      <c r="E3059" s="48" t="s">
        <v>512</v>
      </c>
      <c r="F3059" s="69" t="str">
        <f>VLOOKUP(E3059,Customer[],2,FALSE)</f>
        <v>Moe Thounk Pan</v>
      </c>
      <c r="G3059" s="69" t="str">
        <f>VLOOKUP(E3059,Customer[],3,FALSE)</f>
        <v>Mya Yatu Sd</v>
      </c>
      <c r="H3059" s="69" t="str">
        <f>VLOOKUP(E3059,Customer[],4,FALSE)</f>
        <v>Htauk kyant</v>
      </c>
      <c r="I3059" s="48" t="s">
        <v>18</v>
      </c>
      <c r="J3059" s="70" t="str">
        <f>VLOOKUP(I3059,PGStock[],2,FALSE)</f>
        <v>Formula Rum 350ml</v>
      </c>
      <c r="K3059" s="71">
        <f>VLOOKUP(I3059,PGStock[],3,FALSE)</f>
        <v>0.35</v>
      </c>
      <c r="L3059" s="47">
        <v>3</v>
      </c>
      <c r="M3059" s="47">
        <f>VLOOKUP(I3059,PGStock[],6,FALSE)</f>
        <v>150</v>
      </c>
      <c r="N3059" s="47">
        <f>+PGSales!$L3059*PGSales!$M3059</f>
        <v>450</v>
      </c>
    </row>
    <row r="3060" spans="1:14" hidden="1" x14ac:dyDescent="0.25">
      <c r="A3060" s="77">
        <f t="shared" si="90"/>
        <v>2025</v>
      </c>
      <c r="B3060" s="77">
        <f t="shared" si="91"/>
        <v>2</v>
      </c>
      <c r="C3060" s="73">
        <v>45700</v>
      </c>
      <c r="D3060" s="68" t="s">
        <v>60</v>
      </c>
      <c r="E3060" s="48" t="s">
        <v>513</v>
      </c>
      <c r="F3060" s="69" t="str">
        <f>VLOOKUP(E3060,Customer[],2,FALSE)</f>
        <v>La Ware Thant</v>
      </c>
      <c r="G3060" s="69" t="str">
        <f>VLOOKUP(E3060,Customer[],3,FALSE)</f>
        <v>Kar ya Sd</v>
      </c>
      <c r="H3060" s="69" t="str">
        <f>VLOOKUP(E3060,Customer[],4,FALSE)</f>
        <v>Htauk kyant</v>
      </c>
      <c r="I3060" s="48" t="s">
        <v>25</v>
      </c>
      <c r="J3060" s="70" t="str">
        <f>VLOOKUP(I3060,PGStock[],2,FALSE)</f>
        <v>Columbus Super Red Smooth 350 Ml</v>
      </c>
      <c r="K3060" s="71">
        <f>VLOOKUP(I3060,PGStock[],3,FALSE)</f>
        <v>0.35</v>
      </c>
      <c r="L3060" s="47">
        <v>4</v>
      </c>
      <c r="M3060" s="47">
        <f>VLOOKUP(I3060,PGStock[],6,FALSE)</f>
        <v>150</v>
      </c>
      <c r="N3060" s="47">
        <f>+PGSales!$L3060*PGSales!$M3060</f>
        <v>600</v>
      </c>
    </row>
    <row r="3061" spans="1:14" hidden="1" x14ac:dyDescent="0.25">
      <c r="A3061" s="77">
        <f t="shared" si="90"/>
        <v>2025</v>
      </c>
      <c r="B3061" s="77">
        <f t="shared" si="91"/>
        <v>2</v>
      </c>
      <c r="C3061" s="73">
        <v>45700</v>
      </c>
      <c r="D3061" s="68" t="s">
        <v>60</v>
      </c>
      <c r="E3061" s="48" t="s">
        <v>513</v>
      </c>
      <c r="F3061" s="69" t="str">
        <f>VLOOKUP(E3061,Customer[],2,FALSE)</f>
        <v>La Ware Thant</v>
      </c>
      <c r="G3061" s="69" t="str">
        <f>VLOOKUP(E3061,Customer[],3,FALSE)</f>
        <v>Kar ya Sd</v>
      </c>
      <c r="H3061" s="69" t="str">
        <f>VLOOKUP(E3061,Customer[],4,FALSE)</f>
        <v>Htauk kyant</v>
      </c>
      <c r="I3061" s="48" t="s">
        <v>23</v>
      </c>
      <c r="J3061" s="70" t="str">
        <f>VLOOKUP(I3061,PGStock[],2,FALSE)</f>
        <v>Columbus Super Red Smooth 175 Ml</v>
      </c>
      <c r="K3061" s="71">
        <f>VLOOKUP(I3061,PGStock[],3,FALSE)</f>
        <v>0.17499999999999999</v>
      </c>
      <c r="L3061" s="47">
        <v>2</v>
      </c>
      <c r="M3061" s="47">
        <f>VLOOKUP(I3061,PGStock[],6,FALSE)</f>
        <v>100</v>
      </c>
      <c r="N3061" s="47">
        <f>+PGSales!$L3061*PGSales!$M3061</f>
        <v>200</v>
      </c>
    </row>
    <row r="3062" spans="1:14" hidden="1" x14ac:dyDescent="0.25">
      <c r="A3062" s="77">
        <f t="shared" si="90"/>
        <v>2025</v>
      </c>
      <c r="B3062" s="77">
        <f t="shared" si="91"/>
        <v>2</v>
      </c>
      <c r="C3062" s="73">
        <v>45700</v>
      </c>
      <c r="D3062" s="68" t="s">
        <v>60</v>
      </c>
      <c r="E3062" s="48" t="s">
        <v>513</v>
      </c>
      <c r="F3062" s="69" t="str">
        <f>VLOOKUP(E3062,Customer[],2,FALSE)</f>
        <v>La Ware Thant</v>
      </c>
      <c r="G3062" s="69" t="str">
        <f>VLOOKUP(E3062,Customer[],3,FALSE)</f>
        <v>Kar ya Sd</v>
      </c>
      <c r="H3062" s="69" t="str">
        <f>VLOOKUP(E3062,Customer[],4,FALSE)</f>
        <v>Htauk kyant</v>
      </c>
      <c r="I3062" s="48" t="s">
        <v>18</v>
      </c>
      <c r="J3062" s="70" t="str">
        <f>VLOOKUP(I3062,PGStock[],2,FALSE)</f>
        <v>Formula Rum 350ml</v>
      </c>
      <c r="K3062" s="71">
        <f>VLOOKUP(I3062,PGStock[],3,FALSE)</f>
        <v>0.35</v>
      </c>
      <c r="L3062" s="47">
        <v>8</v>
      </c>
      <c r="M3062" s="47">
        <f>VLOOKUP(I3062,PGStock[],6,FALSE)</f>
        <v>150</v>
      </c>
      <c r="N3062" s="47">
        <f>+PGSales!$L3062*PGSales!$M3062</f>
        <v>1200</v>
      </c>
    </row>
    <row r="3063" spans="1:14" hidden="1" x14ac:dyDescent="0.25">
      <c r="A3063" s="77">
        <f t="shared" si="90"/>
        <v>2025</v>
      </c>
      <c r="B3063" s="77">
        <f t="shared" si="91"/>
        <v>2</v>
      </c>
      <c r="C3063" s="73">
        <v>45700</v>
      </c>
      <c r="D3063" s="68" t="s">
        <v>365</v>
      </c>
      <c r="E3063" s="48" t="s">
        <v>514</v>
      </c>
      <c r="F3063" s="69" t="str">
        <f>VLOOKUP(E3063,Customer[],2,FALSE)</f>
        <v xml:space="preserve">Lue Gyi Min </v>
      </c>
      <c r="G3063" s="69" t="str">
        <f>VLOOKUP(E3063,Customer[],3,FALSE)</f>
        <v>Bounk Gyi Sd</v>
      </c>
      <c r="H3063" s="69" t="str">
        <f>VLOOKUP(E3063,Customer[],4,FALSE)</f>
        <v>Htauk kyant</v>
      </c>
      <c r="I3063" s="48" t="s">
        <v>27</v>
      </c>
      <c r="J3063" s="70" t="str">
        <f>VLOOKUP(I3063,PGStock[],2,FALSE)</f>
        <v>Columbus Super Red Smooth 700 Ml</v>
      </c>
      <c r="K3063" s="71">
        <f>VLOOKUP(I3063,PGStock[],3,FALSE)</f>
        <v>0.7</v>
      </c>
      <c r="L3063" s="47">
        <v>3</v>
      </c>
      <c r="M3063" s="47">
        <f>VLOOKUP(I3063,PGStock[],6,FALSE)</f>
        <v>200</v>
      </c>
      <c r="N3063" s="47">
        <f>+PGSales!$L3063*PGSales!$M3063</f>
        <v>600</v>
      </c>
    </row>
    <row r="3064" spans="1:14" hidden="1" x14ac:dyDescent="0.25">
      <c r="A3064" s="77">
        <f t="shared" si="90"/>
        <v>2025</v>
      </c>
      <c r="B3064" s="77">
        <f t="shared" si="91"/>
        <v>2</v>
      </c>
      <c r="C3064" s="73">
        <v>45700</v>
      </c>
      <c r="D3064" s="68" t="s">
        <v>365</v>
      </c>
      <c r="E3064" s="48" t="s">
        <v>514</v>
      </c>
      <c r="F3064" s="69" t="str">
        <f>VLOOKUP(E3064,Customer[],2,FALSE)</f>
        <v xml:space="preserve">Lue Gyi Min </v>
      </c>
      <c r="G3064" s="69" t="str">
        <f>VLOOKUP(E3064,Customer[],3,FALSE)</f>
        <v>Bounk Gyi Sd</v>
      </c>
      <c r="H3064" s="69" t="str">
        <f>VLOOKUP(E3064,Customer[],4,FALSE)</f>
        <v>Htauk kyant</v>
      </c>
      <c r="I3064" s="48" t="s">
        <v>25</v>
      </c>
      <c r="J3064" s="70" t="str">
        <f>VLOOKUP(I3064,PGStock[],2,FALSE)</f>
        <v>Columbus Super Red Smooth 350 Ml</v>
      </c>
      <c r="K3064" s="71">
        <f>VLOOKUP(I3064,PGStock[],3,FALSE)</f>
        <v>0.35</v>
      </c>
      <c r="L3064" s="47">
        <v>4</v>
      </c>
      <c r="M3064" s="47">
        <f>VLOOKUP(I3064,PGStock[],6,FALSE)</f>
        <v>150</v>
      </c>
      <c r="N3064" s="47">
        <f>+PGSales!$L3064*PGSales!$M3064</f>
        <v>600</v>
      </c>
    </row>
    <row r="3065" spans="1:14" hidden="1" x14ac:dyDescent="0.25">
      <c r="A3065" s="77">
        <f t="shared" si="90"/>
        <v>2025</v>
      </c>
      <c r="B3065" s="77">
        <f t="shared" si="91"/>
        <v>2</v>
      </c>
      <c r="C3065" s="73">
        <v>45700</v>
      </c>
      <c r="D3065" s="68" t="s">
        <v>365</v>
      </c>
      <c r="E3065" s="48" t="s">
        <v>514</v>
      </c>
      <c r="F3065" s="69" t="str">
        <f>VLOOKUP(E3065,Customer[],2,FALSE)</f>
        <v xml:space="preserve">Lue Gyi Min </v>
      </c>
      <c r="G3065" s="69" t="str">
        <f>VLOOKUP(E3065,Customer[],3,FALSE)</f>
        <v>Bounk Gyi Sd</v>
      </c>
      <c r="H3065" s="69" t="str">
        <f>VLOOKUP(E3065,Customer[],4,FALSE)</f>
        <v>Htauk kyant</v>
      </c>
      <c r="I3065" s="48" t="s">
        <v>23</v>
      </c>
      <c r="J3065" s="70" t="str">
        <f>VLOOKUP(I3065,PGStock[],2,FALSE)</f>
        <v>Columbus Super Red Smooth 175 Ml</v>
      </c>
      <c r="K3065" s="71">
        <f>VLOOKUP(I3065,PGStock[],3,FALSE)</f>
        <v>0.17499999999999999</v>
      </c>
      <c r="L3065" s="47">
        <v>4</v>
      </c>
      <c r="M3065" s="47">
        <f>VLOOKUP(I3065,PGStock[],6,FALSE)</f>
        <v>100</v>
      </c>
      <c r="N3065" s="47">
        <f>+PGSales!$L3065*PGSales!$M3065</f>
        <v>400</v>
      </c>
    </row>
    <row r="3066" spans="1:14" hidden="1" x14ac:dyDescent="0.25">
      <c r="A3066" s="77">
        <f t="shared" si="90"/>
        <v>2025</v>
      </c>
      <c r="B3066" s="77">
        <f t="shared" si="91"/>
        <v>2</v>
      </c>
      <c r="C3066" s="73">
        <v>45700</v>
      </c>
      <c r="D3066" s="68" t="s">
        <v>365</v>
      </c>
      <c r="E3066" s="48" t="s">
        <v>514</v>
      </c>
      <c r="F3066" s="69" t="str">
        <f>VLOOKUP(E3066,Customer[],2,FALSE)</f>
        <v xml:space="preserve">Lue Gyi Min </v>
      </c>
      <c r="G3066" s="69" t="str">
        <f>VLOOKUP(E3066,Customer[],3,FALSE)</f>
        <v>Bounk Gyi Sd</v>
      </c>
      <c r="H3066" s="69" t="str">
        <f>VLOOKUP(E3066,Customer[],4,FALSE)</f>
        <v>Htauk kyant</v>
      </c>
      <c r="I3066" s="48" t="s">
        <v>20</v>
      </c>
      <c r="J3066" s="70" t="str">
        <f>VLOOKUP(I3066,PGStock[],2,FALSE)</f>
        <v>Formula Rum 700ml</v>
      </c>
      <c r="K3066" s="71">
        <f>VLOOKUP(I3066,PGStock[],3,FALSE)</f>
        <v>0.7</v>
      </c>
      <c r="L3066" s="47">
        <v>2</v>
      </c>
      <c r="M3066" s="47">
        <f>VLOOKUP(I3066,PGStock[],6,FALSE)</f>
        <v>200</v>
      </c>
      <c r="N3066" s="47">
        <f>+PGSales!$L3066*PGSales!$M3066</f>
        <v>400</v>
      </c>
    </row>
    <row r="3067" spans="1:14" hidden="1" x14ac:dyDescent="0.25">
      <c r="A3067" s="77">
        <f t="shared" si="90"/>
        <v>2025</v>
      </c>
      <c r="B3067" s="77">
        <f t="shared" si="91"/>
        <v>2</v>
      </c>
      <c r="C3067" s="73">
        <v>45700</v>
      </c>
      <c r="D3067" s="68" t="s">
        <v>365</v>
      </c>
      <c r="E3067" s="48" t="s">
        <v>514</v>
      </c>
      <c r="F3067" s="69" t="str">
        <f>VLOOKUP(E3067,Customer[],2,FALSE)</f>
        <v xml:space="preserve">Lue Gyi Min </v>
      </c>
      <c r="G3067" s="69" t="str">
        <f>VLOOKUP(E3067,Customer[],3,FALSE)</f>
        <v>Bounk Gyi Sd</v>
      </c>
      <c r="H3067" s="69" t="str">
        <f>VLOOKUP(E3067,Customer[],4,FALSE)</f>
        <v>Htauk kyant</v>
      </c>
      <c r="I3067" s="48" t="s">
        <v>18</v>
      </c>
      <c r="J3067" s="70" t="str">
        <f>VLOOKUP(I3067,PGStock[],2,FALSE)</f>
        <v>Formula Rum 350ml</v>
      </c>
      <c r="K3067" s="71">
        <f>VLOOKUP(I3067,PGStock[],3,FALSE)</f>
        <v>0.35</v>
      </c>
      <c r="L3067" s="47">
        <v>1</v>
      </c>
      <c r="M3067" s="47">
        <f>VLOOKUP(I3067,PGStock[],6,FALSE)</f>
        <v>150</v>
      </c>
      <c r="N3067" s="47">
        <f>+PGSales!$L3067*PGSales!$M3067</f>
        <v>150</v>
      </c>
    </row>
    <row r="3068" spans="1:14" hidden="1" x14ac:dyDescent="0.25">
      <c r="A3068" s="77">
        <f t="shared" si="90"/>
        <v>2025</v>
      </c>
      <c r="B3068" s="77">
        <f t="shared" si="91"/>
        <v>2</v>
      </c>
      <c r="C3068" s="73">
        <v>45700</v>
      </c>
      <c r="D3068" s="68" t="s">
        <v>64</v>
      </c>
      <c r="E3068" s="48" t="s">
        <v>516</v>
      </c>
      <c r="F3068" s="69" t="str">
        <f>VLOOKUP(E3068,Customer[],2,FALSE)</f>
        <v>Hlaing Min</v>
      </c>
      <c r="G3068" s="69" t="str">
        <f>VLOOKUP(E3068,Customer[],3,FALSE)</f>
        <v>Than nay pin rd</v>
      </c>
      <c r="H3068" s="69" t="str">
        <f>VLOOKUP(E3068,Customer[],4,FALSE)</f>
        <v>Htauk kyant</v>
      </c>
      <c r="I3068" s="48" t="s">
        <v>25</v>
      </c>
      <c r="J3068" s="70" t="str">
        <f>VLOOKUP(I3068,PGStock[],2,FALSE)</f>
        <v>Columbus Super Red Smooth 350 Ml</v>
      </c>
      <c r="K3068" s="71">
        <f>VLOOKUP(I3068,PGStock[],3,FALSE)</f>
        <v>0.35</v>
      </c>
      <c r="L3068" s="47">
        <v>5</v>
      </c>
      <c r="M3068" s="47">
        <f>VLOOKUP(I3068,PGStock[],6,FALSE)</f>
        <v>150</v>
      </c>
      <c r="N3068" s="47">
        <f>+PGSales!$L3068*PGSales!$M3068</f>
        <v>750</v>
      </c>
    </row>
    <row r="3069" spans="1:14" hidden="1" x14ac:dyDescent="0.25">
      <c r="A3069" s="77">
        <f t="shared" si="90"/>
        <v>2025</v>
      </c>
      <c r="B3069" s="77">
        <f t="shared" si="91"/>
        <v>2</v>
      </c>
      <c r="C3069" s="73">
        <v>45700</v>
      </c>
      <c r="D3069" s="68" t="s">
        <v>64</v>
      </c>
      <c r="E3069" s="48" t="s">
        <v>516</v>
      </c>
      <c r="F3069" s="69" t="str">
        <f>VLOOKUP(E3069,Customer[],2,FALSE)</f>
        <v>Hlaing Min</v>
      </c>
      <c r="G3069" s="69" t="str">
        <f>VLOOKUP(E3069,Customer[],3,FALSE)</f>
        <v>Than nay pin rd</v>
      </c>
      <c r="H3069" s="69" t="str">
        <f>VLOOKUP(E3069,Customer[],4,FALSE)</f>
        <v>Htauk kyant</v>
      </c>
      <c r="I3069" s="48" t="s">
        <v>23</v>
      </c>
      <c r="J3069" s="70" t="str">
        <f>VLOOKUP(I3069,PGStock[],2,FALSE)</f>
        <v>Columbus Super Red Smooth 175 Ml</v>
      </c>
      <c r="K3069" s="71">
        <f>VLOOKUP(I3069,PGStock[],3,FALSE)</f>
        <v>0.17499999999999999</v>
      </c>
      <c r="L3069" s="47">
        <v>1</v>
      </c>
      <c r="M3069" s="47">
        <f>VLOOKUP(I3069,PGStock[],6,FALSE)</f>
        <v>100</v>
      </c>
      <c r="N3069" s="47">
        <f>+PGSales!$L3069*PGSales!$M3069</f>
        <v>100</v>
      </c>
    </row>
    <row r="3070" spans="1:14" hidden="1" x14ac:dyDescent="0.25">
      <c r="A3070" s="77">
        <f t="shared" si="90"/>
        <v>2025</v>
      </c>
      <c r="B3070" s="77">
        <f t="shared" si="91"/>
        <v>2</v>
      </c>
      <c r="C3070" s="73">
        <v>45700</v>
      </c>
      <c r="D3070" s="68" t="s">
        <v>64</v>
      </c>
      <c r="E3070" s="48" t="s">
        <v>516</v>
      </c>
      <c r="F3070" s="69" t="str">
        <f>VLOOKUP(E3070,Customer[],2,FALSE)</f>
        <v>Hlaing Min</v>
      </c>
      <c r="G3070" s="69" t="str">
        <f>VLOOKUP(E3070,Customer[],3,FALSE)</f>
        <v>Than nay pin rd</v>
      </c>
      <c r="H3070" s="69" t="str">
        <f>VLOOKUP(E3070,Customer[],4,FALSE)</f>
        <v>Htauk kyant</v>
      </c>
      <c r="I3070" s="48" t="s">
        <v>18</v>
      </c>
      <c r="J3070" s="70" t="str">
        <f>VLOOKUP(I3070,PGStock[],2,FALSE)</f>
        <v>Formula Rum 350ml</v>
      </c>
      <c r="K3070" s="71">
        <f>VLOOKUP(I3070,PGStock[],3,FALSE)</f>
        <v>0.35</v>
      </c>
      <c r="L3070" s="47">
        <v>2</v>
      </c>
      <c r="M3070" s="47">
        <f>VLOOKUP(I3070,PGStock[],6,FALSE)</f>
        <v>150</v>
      </c>
      <c r="N3070" s="47">
        <f>+PGSales!$L3070*PGSales!$M3070</f>
        <v>300</v>
      </c>
    </row>
    <row r="3071" spans="1:14" hidden="1" x14ac:dyDescent="0.25">
      <c r="A3071" s="77">
        <f t="shared" si="90"/>
        <v>2025</v>
      </c>
      <c r="B3071" s="77">
        <f t="shared" si="91"/>
        <v>2</v>
      </c>
      <c r="C3071" s="73">
        <v>45700</v>
      </c>
      <c r="D3071" s="68" t="s">
        <v>62</v>
      </c>
      <c r="E3071" s="48" t="s">
        <v>517</v>
      </c>
      <c r="F3071" s="69" t="str">
        <f>VLOOKUP(E3071,Customer[],2,FALSE)</f>
        <v>Y47</v>
      </c>
      <c r="G3071" s="69" t="str">
        <f>VLOOKUP(E3071,Customer[],3,FALSE)</f>
        <v>Tan Day Pin Sd</v>
      </c>
      <c r="H3071" s="69" t="str">
        <f>VLOOKUP(E3071,Customer[],4,FALSE)</f>
        <v>Htauk kyant</v>
      </c>
      <c r="I3071" s="48" t="s">
        <v>25</v>
      </c>
      <c r="J3071" s="70" t="str">
        <f>VLOOKUP(I3071,PGStock[],2,FALSE)</f>
        <v>Columbus Super Red Smooth 350 Ml</v>
      </c>
      <c r="K3071" s="71">
        <f>VLOOKUP(I3071,PGStock[],3,FALSE)</f>
        <v>0.35</v>
      </c>
      <c r="L3071" s="47">
        <v>5</v>
      </c>
      <c r="M3071" s="47">
        <f>VLOOKUP(I3071,PGStock[],6,FALSE)</f>
        <v>150</v>
      </c>
      <c r="N3071" s="47">
        <f>+PGSales!$L3071*PGSales!$M3071</f>
        <v>750</v>
      </c>
    </row>
    <row r="3072" spans="1:14" hidden="1" x14ac:dyDescent="0.25">
      <c r="A3072" s="77">
        <f t="shared" si="90"/>
        <v>2025</v>
      </c>
      <c r="B3072" s="77">
        <f t="shared" si="91"/>
        <v>2</v>
      </c>
      <c r="C3072" s="73">
        <v>45700</v>
      </c>
      <c r="D3072" s="68" t="s">
        <v>62</v>
      </c>
      <c r="E3072" s="48" t="s">
        <v>517</v>
      </c>
      <c r="F3072" s="69" t="str">
        <f>VLOOKUP(E3072,Customer[],2,FALSE)</f>
        <v>Y47</v>
      </c>
      <c r="G3072" s="69" t="str">
        <f>VLOOKUP(E3072,Customer[],3,FALSE)</f>
        <v>Tan Day Pin Sd</v>
      </c>
      <c r="H3072" s="69" t="str">
        <f>VLOOKUP(E3072,Customer[],4,FALSE)</f>
        <v>Htauk kyant</v>
      </c>
      <c r="I3072" s="48" t="s">
        <v>18</v>
      </c>
      <c r="J3072" s="70" t="str">
        <f>VLOOKUP(I3072,PGStock[],2,FALSE)</f>
        <v>Formula Rum 350ml</v>
      </c>
      <c r="K3072" s="71">
        <f>VLOOKUP(I3072,PGStock[],3,FALSE)</f>
        <v>0.35</v>
      </c>
      <c r="L3072" s="47">
        <v>5</v>
      </c>
      <c r="M3072" s="47">
        <f>VLOOKUP(I3072,PGStock[],6,FALSE)</f>
        <v>150</v>
      </c>
      <c r="N3072" s="47">
        <f>+PGSales!$L3072*PGSales!$M3072</f>
        <v>750</v>
      </c>
    </row>
    <row r="3073" spans="1:14" hidden="1" x14ac:dyDescent="0.25">
      <c r="A3073" s="77">
        <f t="shared" si="90"/>
        <v>2025</v>
      </c>
      <c r="B3073" s="77">
        <f t="shared" si="91"/>
        <v>2</v>
      </c>
      <c r="C3073" s="73">
        <v>45700</v>
      </c>
      <c r="D3073" s="68" t="s">
        <v>58</v>
      </c>
      <c r="E3073" s="48" t="s">
        <v>515</v>
      </c>
      <c r="F3073" s="69" t="str">
        <f>VLOOKUP(E3073,Customer[],2,FALSE)</f>
        <v xml:space="preserve">KK </v>
      </c>
      <c r="G3073" s="69" t="str">
        <f>VLOOKUP(E3073,Customer[],3,FALSE)</f>
        <v>Oae Yin Sd</v>
      </c>
      <c r="H3073" s="69" t="str">
        <f>VLOOKUP(E3073,Customer[],4,FALSE)</f>
        <v>Htauk kyant</v>
      </c>
      <c r="I3073" s="48" t="s">
        <v>27</v>
      </c>
      <c r="J3073" s="70" t="str">
        <f>VLOOKUP(I3073,PGStock[],2,FALSE)</f>
        <v>Columbus Super Red Smooth 700 Ml</v>
      </c>
      <c r="K3073" s="71">
        <f>VLOOKUP(I3073,PGStock[],3,FALSE)</f>
        <v>0.7</v>
      </c>
      <c r="L3073" s="47">
        <v>1</v>
      </c>
      <c r="M3073" s="47">
        <f>VLOOKUP(I3073,PGStock[],6,FALSE)</f>
        <v>200</v>
      </c>
      <c r="N3073" s="47">
        <f>+PGSales!$L3073*PGSales!$M3073</f>
        <v>200</v>
      </c>
    </row>
    <row r="3074" spans="1:14" hidden="1" x14ac:dyDescent="0.25">
      <c r="A3074" s="77">
        <f t="shared" si="90"/>
        <v>2025</v>
      </c>
      <c r="B3074" s="77">
        <f t="shared" si="91"/>
        <v>2</v>
      </c>
      <c r="C3074" s="73">
        <v>45700</v>
      </c>
      <c r="D3074" s="68" t="s">
        <v>58</v>
      </c>
      <c r="E3074" s="48" t="s">
        <v>515</v>
      </c>
      <c r="F3074" s="69" t="str">
        <f>VLOOKUP(E3074,Customer[],2,FALSE)</f>
        <v xml:space="preserve">KK </v>
      </c>
      <c r="G3074" s="69" t="str">
        <f>VLOOKUP(E3074,Customer[],3,FALSE)</f>
        <v>Oae Yin Sd</v>
      </c>
      <c r="H3074" s="69" t="str">
        <f>VLOOKUP(E3074,Customer[],4,FALSE)</f>
        <v>Htauk kyant</v>
      </c>
      <c r="I3074" s="48" t="s">
        <v>25</v>
      </c>
      <c r="J3074" s="70" t="str">
        <f>VLOOKUP(I3074,PGStock[],2,FALSE)</f>
        <v>Columbus Super Red Smooth 350 Ml</v>
      </c>
      <c r="K3074" s="71">
        <f>VLOOKUP(I3074,PGStock[],3,FALSE)</f>
        <v>0.35</v>
      </c>
      <c r="L3074" s="47">
        <v>5</v>
      </c>
      <c r="M3074" s="47">
        <f>VLOOKUP(I3074,PGStock[],6,FALSE)</f>
        <v>150</v>
      </c>
      <c r="N3074" s="47">
        <f>+PGSales!$L3074*PGSales!$M3074</f>
        <v>750</v>
      </c>
    </row>
    <row r="3075" spans="1:14" hidden="1" x14ac:dyDescent="0.25">
      <c r="A3075" s="77">
        <f t="shared" si="90"/>
        <v>2025</v>
      </c>
      <c r="B3075" s="77">
        <f t="shared" si="91"/>
        <v>2</v>
      </c>
      <c r="C3075" s="73">
        <v>45700</v>
      </c>
      <c r="D3075" s="68" t="s">
        <v>58</v>
      </c>
      <c r="E3075" s="48" t="s">
        <v>515</v>
      </c>
      <c r="F3075" s="69" t="str">
        <f>VLOOKUP(E3075,Customer[],2,FALSE)</f>
        <v xml:space="preserve">KK </v>
      </c>
      <c r="G3075" s="69" t="str">
        <f>VLOOKUP(E3075,Customer[],3,FALSE)</f>
        <v>Oae Yin Sd</v>
      </c>
      <c r="H3075" s="69" t="str">
        <f>VLOOKUP(E3075,Customer[],4,FALSE)</f>
        <v>Htauk kyant</v>
      </c>
      <c r="I3075" s="48" t="s">
        <v>18</v>
      </c>
      <c r="J3075" s="70" t="str">
        <f>VLOOKUP(I3075,PGStock[],2,FALSE)</f>
        <v>Formula Rum 350ml</v>
      </c>
      <c r="K3075" s="71">
        <f>VLOOKUP(I3075,PGStock[],3,FALSE)</f>
        <v>0.35</v>
      </c>
      <c r="L3075" s="47">
        <v>4</v>
      </c>
      <c r="M3075" s="47">
        <f>VLOOKUP(I3075,PGStock[],6,FALSE)</f>
        <v>150</v>
      </c>
      <c r="N3075" s="47">
        <f>+PGSales!$L3075*PGSales!$M3075</f>
        <v>600</v>
      </c>
    </row>
    <row r="3076" spans="1:14" hidden="1" x14ac:dyDescent="0.25">
      <c r="A3076" s="77">
        <f t="shared" si="90"/>
        <v>2025</v>
      </c>
      <c r="B3076" s="77">
        <f t="shared" si="91"/>
        <v>2</v>
      </c>
      <c r="C3076" s="73">
        <v>45700</v>
      </c>
      <c r="D3076" s="68" t="s">
        <v>72</v>
      </c>
      <c r="E3076" s="48" t="s">
        <v>541</v>
      </c>
      <c r="F3076" s="69" t="str">
        <f>VLOOKUP(E3076,Customer[],2,FALSE)</f>
        <v>Hlaing Min Htet</v>
      </c>
      <c r="G3076" s="69" t="str">
        <f>VLOOKUP(E3076,Customer[],3,FALSE)</f>
        <v>Pi Moe Hinn Sd</v>
      </c>
      <c r="H3076" s="69" t="str">
        <f>VLOOKUP(E3076,Customer[],4,FALSE)</f>
        <v>Hlaing Thar Yar</v>
      </c>
      <c r="I3076" s="48" t="s">
        <v>117</v>
      </c>
      <c r="J3076" s="70" t="str">
        <f>VLOOKUP(I3076,PGStock[],2,FALSE)</f>
        <v>ဒဂုံမန်ကျည်း ကော်ဗူး (1 Liter)</v>
      </c>
      <c r="K3076" s="71">
        <f>VLOOKUP(I3076,PGStock[],3,FALSE)</f>
        <v>1</v>
      </c>
      <c r="L3076" s="47">
        <v>1</v>
      </c>
      <c r="M3076" s="47">
        <f>VLOOKUP(I3076,PGStock[],6,FALSE)</f>
        <v>100</v>
      </c>
      <c r="N3076" s="47">
        <f>+PGSales!$L3076*PGSales!$M3076</f>
        <v>100</v>
      </c>
    </row>
    <row r="3077" spans="1:14" hidden="1" x14ac:dyDescent="0.25">
      <c r="A3077" s="77">
        <f t="shared" si="90"/>
        <v>2025</v>
      </c>
      <c r="B3077" s="77">
        <f t="shared" si="91"/>
        <v>2</v>
      </c>
      <c r="C3077" s="73">
        <v>45700</v>
      </c>
      <c r="D3077" s="68" t="s">
        <v>72</v>
      </c>
      <c r="E3077" s="48" t="s">
        <v>541</v>
      </c>
      <c r="F3077" s="69" t="str">
        <f>VLOOKUP(E3077,Customer[],2,FALSE)</f>
        <v>Hlaing Min Htet</v>
      </c>
      <c r="G3077" s="69" t="str">
        <f>VLOOKUP(E3077,Customer[],3,FALSE)</f>
        <v>Pi Moe Hinn Sd</v>
      </c>
      <c r="H3077" s="69" t="str">
        <f>VLOOKUP(E3077,Customer[],4,FALSE)</f>
        <v>Hlaing Thar Yar</v>
      </c>
      <c r="I3077" s="48" t="s">
        <v>25</v>
      </c>
      <c r="J3077" s="70" t="str">
        <f>VLOOKUP(I3077,PGStock[],2,FALSE)</f>
        <v>Columbus Super Red Smooth 350 Ml</v>
      </c>
      <c r="K3077" s="71">
        <f>VLOOKUP(I3077,PGStock[],3,FALSE)</f>
        <v>0.35</v>
      </c>
      <c r="L3077" s="47">
        <v>3</v>
      </c>
      <c r="M3077" s="47">
        <f>VLOOKUP(I3077,PGStock[],6,FALSE)</f>
        <v>150</v>
      </c>
      <c r="N3077" s="47">
        <f>+PGSales!$L3077*PGSales!$M3077</f>
        <v>450</v>
      </c>
    </row>
    <row r="3078" spans="1:14" hidden="1" x14ac:dyDescent="0.25">
      <c r="A3078" s="77">
        <f t="shared" si="90"/>
        <v>2025</v>
      </c>
      <c r="B3078" s="77">
        <f t="shared" si="91"/>
        <v>2</v>
      </c>
      <c r="C3078" s="73">
        <v>45700</v>
      </c>
      <c r="D3078" s="68" t="s">
        <v>72</v>
      </c>
      <c r="E3078" s="48" t="s">
        <v>541</v>
      </c>
      <c r="F3078" s="69" t="str">
        <f>VLOOKUP(E3078,Customer[],2,FALSE)</f>
        <v>Hlaing Min Htet</v>
      </c>
      <c r="G3078" s="69" t="str">
        <f>VLOOKUP(E3078,Customer[],3,FALSE)</f>
        <v>Pi Moe Hinn Sd</v>
      </c>
      <c r="H3078" s="69" t="str">
        <f>VLOOKUP(E3078,Customer[],4,FALSE)</f>
        <v>Hlaing Thar Yar</v>
      </c>
      <c r="I3078" s="48" t="s">
        <v>18</v>
      </c>
      <c r="J3078" s="70" t="str">
        <f>VLOOKUP(I3078,PGStock[],2,FALSE)</f>
        <v>Formula Rum 350ml</v>
      </c>
      <c r="K3078" s="71">
        <f>VLOOKUP(I3078,PGStock[],3,FALSE)</f>
        <v>0.35</v>
      </c>
      <c r="L3078" s="47">
        <v>3</v>
      </c>
      <c r="M3078" s="47">
        <f>VLOOKUP(I3078,PGStock[],6,FALSE)</f>
        <v>150</v>
      </c>
      <c r="N3078" s="47">
        <f>+PGSales!$L3078*PGSales!$M3078</f>
        <v>450</v>
      </c>
    </row>
    <row r="3079" spans="1:14" hidden="1" x14ac:dyDescent="0.25">
      <c r="A3079" s="77">
        <f t="shared" si="90"/>
        <v>2025</v>
      </c>
      <c r="B3079" s="77">
        <f t="shared" si="91"/>
        <v>2</v>
      </c>
      <c r="C3079" s="73">
        <v>45700</v>
      </c>
      <c r="D3079" s="68" t="s">
        <v>74</v>
      </c>
      <c r="E3079" s="48" t="s">
        <v>532</v>
      </c>
      <c r="F3079" s="69" t="str">
        <f>VLOOKUP(E3079,Customer[],2,FALSE)</f>
        <v>Okk Kar</v>
      </c>
      <c r="G3079" s="69" t="str">
        <f>VLOOKUP(E3079,Customer[],3,FALSE)</f>
        <v>Pi Moe Hinn Sd</v>
      </c>
      <c r="H3079" s="69" t="str">
        <f>VLOOKUP(E3079,Customer[],4,FALSE)</f>
        <v>Hlaing Thar Yar</v>
      </c>
      <c r="I3079" s="48" t="s">
        <v>25</v>
      </c>
      <c r="J3079" s="70" t="str">
        <f>VLOOKUP(I3079,PGStock[],2,FALSE)</f>
        <v>Columbus Super Red Smooth 350 Ml</v>
      </c>
      <c r="K3079" s="71">
        <f>VLOOKUP(I3079,PGStock[],3,FALSE)</f>
        <v>0.35</v>
      </c>
      <c r="L3079" s="47">
        <v>3</v>
      </c>
      <c r="M3079" s="47">
        <f>VLOOKUP(I3079,PGStock[],6,FALSE)</f>
        <v>150</v>
      </c>
      <c r="N3079" s="47">
        <f>+PGSales!$L3079*PGSales!$M3079</f>
        <v>450</v>
      </c>
    </row>
    <row r="3080" spans="1:14" hidden="1" x14ac:dyDescent="0.25">
      <c r="A3080" s="77">
        <f t="shared" si="90"/>
        <v>2025</v>
      </c>
      <c r="B3080" s="77">
        <f t="shared" si="91"/>
        <v>2</v>
      </c>
      <c r="C3080" s="73">
        <v>45700</v>
      </c>
      <c r="D3080" s="68" t="s">
        <v>74</v>
      </c>
      <c r="E3080" s="48" t="s">
        <v>532</v>
      </c>
      <c r="F3080" s="69" t="str">
        <f>VLOOKUP(E3080,Customer[],2,FALSE)</f>
        <v>Okk Kar</v>
      </c>
      <c r="G3080" s="69" t="str">
        <f>VLOOKUP(E3080,Customer[],3,FALSE)</f>
        <v>Pi Moe Hinn Sd</v>
      </c>
      <c r="H3080" s="69" t="str">
        <f>VLOOKUP(E3080,Customer[],4,FALSE)</f>
        <v>Hlaing Thar Yar</v>
      </c>
      <c r="I3080" s="48" t="s">
        <v>18</v>
      </c>
      <c r="J3080" s="70" t="str">
        <f>VLOOKUP(I3080,PGStock[],2,FALSE)</f>
        <v>Formula Rum 350ml</v>
      </c>
      <c r="K3080" s="71">
        <f>VLOOKUP(I3080,PGStock[],3,FALSE)</f>
        <v>0.35</v>
      </c>
      <c r="L3080" s="47">
        <v>2</v>
      </c>
      <c r="M3080" s="47">
        <f>VLOOKUP(I3080,PGStock[],6,FALSE)</f>
        <v>150</v>
      </c>
      <c r="N3080" s="47">
        <f>+PGSales!$L3080*PGSales!$M3080</f>
        <v>300</v>
      </c>
    </row>
    <row r="3081" spans="1:14" hidden="1" x14ac:dyDescent="0.25">
      <c r="A3081" s="77">
        <f t="shared" si="90"/>
        <v>2025</v>
      </c>
      <c r="B3081" s="77">
        <f t="shared" si="91"/>
        <v>2</v>
      </c>
      <c r="C3081" s="73">
        <v>45700</v>
      </c>
      <c r="D3081" s="68" t="s">
        <v>131</v>
      </c>
      <c r="E3081" s="48" t="s">
        <v>542</v>
      </c>
      <c r="F3081" s="69" t="str">
        <f>VLOOKUP(E3081,Customer[],2,FALSE)</f>
        <v>Hein</v>
      </c>
      <c r="G3081" s="69" t="str">
        <f>VLOOKUP(E3081,Customer[],3,FALSE)</f>
        <v>Pi Moe Hinn Sd</v>
      </c>
      <c r="H3081" s="69" t="str">
        <f>VLOOKUP(E3081,Customer[],4,FALSE)</f>
        <v>Hlaing Thar Yar</v>
      </c>
      <c r="I3081" s="48" t="s">
        <v>25</v>
      </c>
      <c r="J3081" s="70" t="str">
        <f>VLOOKUP(I3081,PGStock[],2,FALSE)</f>
        <v>Columbus Super Red Smooth 350 Ml</v>
      </c>
      <c r="K3081" s="71">
        <f>VLOOKUP(I3081,PGStock[],3,FALSE)</f>
        <v>0.35</v>
      </c>
      <c r="L3081" s="47">
        <v>2</v>
      </c>
      <c r="M3081" s="47">
        <f>VLOOKUP(I3081,PGStock[],6,FALSE)</f>
        <v>150</v>
      </c>
      <c r="N3081" s="47">
        <f>+PGSales!$L3081*PGSales!$M3081</f>
        <v>300</v>
      </c>
    </row>
    <row r="3082" spans="1:14" hidden="1" x14ac:dyDescent="0.25">
      <c r="A3082" s="77">
        <f t="shared" si="90"/>
        <v>2025</v>
      </c>
      <c r="B3082" s="77">
        <f t="shared" si="91"/>
        <v>2</v>
      </c>
      <c r="C3082" s="73">
        <v>45700</v>
      </c>
      <c r="D3082" s="68" t="s">
        <v>131</v>
      </c>
      <c r="E3082" s="48" t="s">
        <v>542</v>
      </c>
      <c r="F3082" s="69" t="str">
        <f>VLOOKUP(E3082,Customer[],2,FALSE)</f>
        <v>Hein</v>
      </c>
      <c r="G3082" s="69" t="str">
        <f>VLOOKUP(E3082,Customer[],3,FALSE)</f>
        <v>Pi Moe Hinn Sd</v>
      </c>
      <c r="H3082" s="69" t="str">
        <f>VLOOKUP(E3082,Customer[],4,FALSE)</f>
        <v>Hlaing Thar Yar</v>
      </c>
      <c r="I3082" s="48" t="s">
        <v>23</v>
      </c>
      <c r="J3082" s="70" t="str">
        <f>VLOOKUP(I3082,PGStock[],2,FALSE)</f>
        <v>Columbus Super Red Smooth 175 Ml</v>
      </c>
      <c r="K3082" s="71">
        <f>VLOOKUP(I3082,PGStock[],3,FALSE)</f>
        <v>0.17499999999999999</v>
      </c>
      <c r="L3082" s="47">
        <v>2</v>
      </c>
      <c r="M3082" s="47">
        <f>VLOOKUP(I3082,PGStock[],6,FALSE)</f>
        <v>100</v>
      </c>
      <c r="N3082" s="47">
        <f>+PGSales!$L3082*PGSales!$M3082</f>
        <v>200</v>
      </c>
    </row>
    <row r="3083" spans="1:14" hidden="1" x14ac:dyDescent="0.25">
      <c r="A3083" s="77">
        <f t="shared" si="90"/>
        <v>2025</v>
      </c>
      <c r="B3083" s="77">
        <f t="shared" si="91"/>
        <v>2</v>
      </c>
      <c r="C3083" s="73">
        <v>45700</v>
      </c>
      <c r="D3083" s="68" t="s">
        <v>131</v>
      </c>
      <c r="E3083" s="48" t="s">
        <v>542</v>
      </c>
      <c r="F3083" s="69" t="str">
        <f>VLOOKUP(E3083,Customer[],2,FALSE)</f>
        <v>Hein</v>
      </c>
      <c r="G3083" s="69" t="str">
        <f>VLOOKUP(E3083,Customer[],3,FALSE)</f>
        <v>Pi Moe Hinn Sd</v>
      </c>
      <c r="H3083" s="69" t="str">
        <f>VLOOKUP(E3083,Customer[],4,FALSE)</f>
        <v>Hlaing Thar Yar</v>
      </c>
      <c r="I3083" s="48" t="s">
        <v>18</v>
      </c>
      <c r="J3083" s="70" t="str">
        <f>VLOOKUP(I3083,PGStock[],2,FALSE)</f>
        <v>Formula Rum 350ml</v>
      </c>
      <c r="K3083" s="71">
        <f>VLOOKUP(I3083,PGStock[],3,FALSE)</f>
        <v>0.35</v>
      </c>
      <c r="L3083" s="47">
        <v>3</v>
      </c>
      <c r="M3083" s="47">
        <f>VLOOKUP(I3083,PGStock[],6,FALSE)</f>
        <v>150</v>
      </c>
      <c r="N3083" s="47">
        <f>+PGSales!$L3083*PGSales!$M3083</f>
        <v>450</v>
      </c>
    </row>
    <row r="3084" spans="1:14" hidden="1" x14ac:dyDescent="0.25">
      <c r="A3084" s="77">
        <f t="shared" si="90"/>
        <v>2025</v>
      </c>
      <c r="B3084" s="77">
        <f t="shared" si="91"/>
        <v>2</v>
      </c>
      <c r="C3084" s="73">
        <v>45700</v>
      </c>
      <c r="D3084" s="68" t="s">
        <v>4</v>
      </c>
      <c r="E3084" s="48" t="s">
        <v>543</v>
      </c>
      <c r="F3084" s="69" t="str">
        <f>VLOOKUP(E3084,Customer[],2,FALSE)</f>
        <v>Nadai</v>
      </c>
      <c r="G3084" s="69" t="str">
        <f>VLOOKUP(E3084,Customer[],3,FALSE)</f>
        <v>Bogyoke Aung San Rd</v>
      </c>
      <c r="H3084" s="69" t="str">
        <f>VLOOKUP(E3084,Customer[],4,FALSE)</f>
        <v>Hlaing Thar Yar Route (1)</v>
      </c>
      <c r="I3084" s="48" t="s">
        <v>117</v>
      </c>
      <c r="J3084" s="70" t="str">
        <f>VLOOKUP(I3084,PGStock[],2,FALSE)</f>
        <v>ဒဂုံမန်ကျည်း ကော်ဗူး (1 Liter)</v>
      </c>
      <c r="K3084" s="71">
        <f>VLOOKUP(I3084,PGStock[],3,FALSE)</f>
        <v>1</v>
      </c>
      <c r="L3084" s="47">
        <v>3</v>
      </c>
      <c r="M3084" s="47">
        <f>VLOOKUP(I3084,PGStock[],6,FALSE)</f>
        <v>100</v>
      </c>
      <c r="N3084" s="47">
        <f>+PGSales!$L3084*PGSales!$M3084</f>
        <v>300</v>
      </c>
    </row>
    <row r="3085" spans="1:14" hidden="1" x14ac:dyDescent="0.25">
      <c r="A3085" s="77">
        <f t="shared" si="90"/>
        <v>2025</v>
      </c>
      <c r="B3085" s="77">
        <f t="shared" si="91"/>
        <v>2</v>
      </c>
      <c r="C3085" s="73">
        <v>45700</v>
      </c>
      <c r="D3085" s="68" t="s">
        <v>4</v>
      </c>
      <c r="E3085" s="48" t="s">
        <v>543</v>
      </c>
      <c r="F3085" s="69" t="str">
        <f>VLOOKUP(E3085,Customer[],2,FALSE)</f>
        <v>Nadai</v>
      </c>
      <c r="G3085" s="69" t="str">
        <f>VLOOKUP(E3085,Customer[],3,FALSE)</f>
        <v>Bogyoke Aung San Rd</v>
      </c>
      <c r="H3085" s="69" t="str">
        <f>VLOOKUP(E3085,Customer[],4,FALSE)</f>
        <v>Hlaing Thar Yar Route (1)</v>
      </c>
      <c r="I3085" s="48" t="s">
        <v>20</v>
      </c>
      <c r="J3085" s="70" t="str">
        <f>VLOOKUP(I3085,PGStock[],2,FALSE)</f>
        <v>Formula Rum 700ml</v>
      </c>
      <c r="K3085" s="71">
        <f>VLOOKUP(I3085,PGStock[],3,FALSE)</f>
        <v>0.7</v>
      </c>
      <c r="L3085" s="47">
        <v>1</v>
      </c>
      <c r="M3085" s="47">
        <f>VLOOKUP(I3085,PGStock[],6,FALSE)</f>
        <v>200</v>
      </c>
      <c r="N3085" s="47">
        <f>+PGSales!$L3085*PGSales!$M3085</f>
        <v>200</v>
      </c>
    </row>
    <row r="3086" spans="1:14" hidden="1" x14ac:dyDescent="0.25">
      <c r="A3086" s="77">
        <f t="shared" si="90"/>
        <v>2025</v>
      </c>
      <c r="B3086" s="77">
        <f t="shared" si="91"/>
        <v>2</v>
      </c>
      <c r="C3086" s="73">
        <v>45700</v>
      </c>
      <c r="D3086" s="68" t="s">
        <v>4</v>
      </c>
      <c r="E3086" s="48" t="s">
        <v>543</v>
      </c>
      <c r="F3086" s="69" t="str">
        <f>VLOOKUP(E3086,Customer[],2,FALSE)</f>
        <v>Nadai</v>
      </c>
      <c r="G3086" s="69" t="str">
        <f>VLOOKUP(E3086,Customer[],3,FALSE)</f>
        <v>Bogyoke Aung San Rd</v>
      </c>
      <c r="H3086" s="69" t="str">
        <f>VLOOKUP(E3086,Customer[],4,FALSE)</f>
        <v>Hlaing Thar Yar Route (1)</v>
      </c>
      <c r="I3086" s="48" t="s">
        <v>18</v>
      </c>
      <c r="J3086" s="70" t="str">
        <f>VLOOKUP(I3086,PGStock[],2,FALSE)</f>
        <v>Formula Rum 350ml</v>
      </c>
      <c r="K3086" s="71">
        <f>VLOOKUP(I3086,PGStock[],3,FALSE)</f>
        <v>0.35</v>
      </c>
      <c r="L3086" s="47">
        <v>2</v>
      </c>
      <c r="M3086" s="47">
        <f>VLOOKUP(I3086,PGStock[],6,FALSE)</f>
        <v>150</v>
      </c>
      <c r="N3086" s="47">
        <f>+PGSales!$L3086*PGSales!$M3086</f>
        <v>300</v>
      </c>
    </row>
    <row r="3087" spans="1:14" hidden="1" x14ac:dyDescent="0.25">
      <c r="A3087" s="77">
        <f t="shared" si="90"/>
        <v>2025</v>
      </c>
      <c r="B3087" s="77">
        <f t="shared" si="91"/>
        <v>2</v>
      </c>
      <c r="C3087" s="73">
        <v>45700</v>
      </c>
      <c r="D3087" s="68" t="s">
        <v>367</v>
      </c>
      <c r="E3087" s="48" t="s">
        <v>550</v>
      </c>
      <c r="F3087" s="69" t="str">
        <f>VLOOKUP(E3087,Customer[],2,FALSE)</f>
        <v>Kaung Myant</v>
      </c>
      <c r="G3087" s="69" t="str">
        <f>VLOOKUP(E3087,Customer[],3,FALSE)</f>
        <v>(1) Thake Sd</v>
      </c>
      <c r="H3087" s="69" t="str">
        <f>VLOOKUP(E3087,Customer[],4,FALSE)</f>
        <v>Hlaing Thar Yar</v>
      </c>
      <c r="I3087" s="48" t="s">
        <v>18</v>
      </c>
      <c r="J3087" s="70" t="str">
        <f>VLOOKUP(I3087,PGStock[],2,FALSE)</f>
        <v>Formula Rum 350ml</v>
      </c>
      <c r="K3087" s="71">
        <f>VLOOKUP(I3087,PGStock[],3,FALSE)</f>
        <v>0.35</v>
      </c>
      <c r="L3087" s="47">
        <v>2</v>
      </c>
      <c r="M3087" s="47">
        <f>VLOOKUP(I3087,PGStock[],6,FALSE)</f>
        <v>150</v>
      </c>
      <c r="N3087" s="47">
        <f>+PGSales!$L3087*PGSales!$M3087</f>
        <v>300</v>
      </c>
    </row>
    <row r="3088" spans="1:14" hidden="1" x14ac:dyDescent="0.25">
      <c r="A3088" s="77">
        <f t="shared" si="90"/>
        <v>2025</v>
      </c>
      <c r="B3088" s="77">
        <f t="shared" si="91"/>
        <v>2</v>
      </c>
      <c r="C3088" s="73">
        <v>45700</v>
      </c>
      <c r="D3088" s="68" t="s">
        <v>76</v>
      </c>
      <c r="E3088" s="48" t="s">
        <v>549</v>
      </c>
      <c r="F3088" s="69" t="str">
        <f>VLOOKUP(E3088,Customer[],2,FALSE)</f>
        <v>Shwe Htoo</v>
      </c>
      <c r="G3088" s="69" t="str">
        <f>VLOOKUP(E3088,Customer[],3,FALSE)</f>
        <v>(1) Thake Sd</v>
      </c>
      <c r="H3088" s="69" t="str">
        <f>VLOOKUP(E3088,Customer[],4,FALSE)</f>
        <v>Hlaing Thar Yar</v>
      </c>
      <c r="I3088" s="48" t="s">
        <v>25</v>
      </c>
      <c r="J3088" s="70" t="str">
        <f>VLOOKUP(I3088,PGStock[],2,FALSE)</f>
        <v>Columbus Super Red Smooth 350 Ml</v>
      </c>
      <c r="K3088" s="71">
        <f>VLOOKUP(I3088,PGStock[],3,FALSE)</f>
        <v>0.35</v>
      </c>
      <c r="L3088" s="47">
        <v>2</v>
      </c>
      <c r="M3088" s="47">
        <f>VLOOKUP(I3088,PGStock[],6,FALSE)</f>
        <v>150</v>
      </c>
      <c r="N3088" s="47">
        <f>+PGSales!$L3088*PGSales!$M3088</f>
        <v>300</v>
      </c>
    </row>
    <row r="3089" spans="1:14" hidden="1" x14ac:dyDescent="0.25">
      <c r="A3089" s="77">
        <f t="shared" si="90"/>
        <v>2025</v>
      </c>
      <c r="B3089" s="77">
        <f t="shared" si="91"/>
        <v>2</v>
      </c>
      <c r="C3089" s="73">
        <v>45700</v>
      </c>
      <c r="D3089" s="68" t="s">
        <v>76</v>
      </c>
      <c r="E3089" s="48" t="s">
        <v>549</v>
      </c>
      <c r="F3089" s="69" t="str">
        <f>VLOOKUP(E3089,Customer[],2,FALSE)</f>
        <v>Shwe Htoo</v>
      </c>
      <c r="G3089" s="69" t="str">
        <f>VLOOKUP(E3089,Customer[],3,FALSE)</f>
        <v>(1) Thake Sd</v>
      </c>
      <c r="H3089" s="69" t="str">
        <f>VLOOKUP(E3089,Customer[],4,FALSE)</f>
        <v>Hlaing Thar Yar</v>
      </c>
      <c r="I3089" s="48" t="s">
        <v>18</v>
      </c>
      <c r="J3089" s="70" t="str">
        <f>VLOOKUP(I3089,PGStock[],2,FALSE)</f>
        <v>Formula Rum 350ml</v>
      </c>
      <c r="K3089" s="71">
        <f>VLOOKUP(I3089,PGStock[],3,FALSE)</f>
        <v>0.35</v>
      </c>
      <c r="L3089" s="47">
        <v>2</v>
      </c>
      <c r="M3089" s="47">
        <f>VLOOKUP(I3089,PGStock[],6,FALSE)</f>
        <v>150</v>
      </c>
      <c r="N3089" s="47">
        <f>+PGSales!$L3089*PGSales!$M3089</f>
        <v>300</v>
      </c>
    </row>
    <row r="3090" spans="1:14" hidden="1" x14ac:dyDescent="0.25">
      <c r="A3090" s="77">
        <f t="shared" si="90"/>
        <v>2025</v>
      </c>
      <c r="B3090" s="77">
        <f t="shared" si="91"/>
        <v>2</v>
      </c>
      <c r="C3090" s="73">
        <v>45700</v>
      </c>
      <c r="D3090" s="68" t="s">
        <v>70</v>
      </c>
      <c r="E3090" s="48" t="s">
        <v>551</v>
      </c>
      <c r="F3090" s="69" t="str">
        <f>VLOOKUP(E3090,Customer[],2,FALSE)</f>
        <v>Nat Thit Oo</v>
      </c>
      <c r="G3090" s="69" t="str">
        <f>VLOOKUP(E3090,Customer[],3,FALSE)</f>
        <v>Take Htae Sd</v>
      </c>
      <c r="H3090" s="69" t="str">
        <f>VLOOKUP(E3090,Customer[],4,FALSE)</f>
        <v>Hlaing Thar Yar</v>
      </c>
      <c r="I3090" s="48" t="s">
        <v>117</v>
      </c>
      <c r="J3090" s="70" t="str">
        <f>VLOOKUP(I3090,PGStock[],2,FALSE)</f>
        <v>ဒဂုံမန်ကျည်း ကော်ဗူး (1 Liter)</v>
      </c>
      <c r="K3090" s="71">
        <f>VLOOKUP(I3090,PGStock[],3,FALSE)</f>
        <v>1</v>
      </c>
      <c r="L3090" s="47">
        <v>1</v>
      </c>
      <c r="M3090" s="47">
        <f>VLOOKUP(I3090,PGStock[],6,FALSE)</f>
        <v>100</v>
      </c>
      <c r="N3090" s="47">
        <f>+PGSales!$L3090*PGSales!$M3090</f>
        <v>100</v>
      </c>
    </row>
    <row r="3091" spans="1:14" hidden="1" x14ac:dyDescent="0.25">
      <c r="A3091" s="77">
        <f t="shared" si="90"/>
        <v>2025</v>
      </c>
      <c r="B3091" s="77">
        <f t="shared" si="91"/>
        <v>2</v>
      </c>
      <c r="C3091" s="73">
        <v>45700</v>
      </c>
      <c r="D3091" s="68" t="s">
        <v>70</v>
      </c>
      <c r="E3091" s="48" t="s">
        <v>551</v>
      </c>
      <c r="F3091" s="69" t="str">
        <f>VLOOKUP(E3091,Customer[],2,FALSE)</f>
        <v>Nat Thit Oo</v>
      </c>
      <c r="G3091" s="69" t="str">
        <f>VLOOKUP(E3091,Customer[],3,FALSE)</f>
        <v>Take Htae Sd</v>
      </c>
      <c r="H3091" s="69" t="str">
        <f>VLOOKUP(E3091,Customer[],4,FALSE)</f>
        <v>Hlaing Thar Yar</v>
      </c>
      <c r="I3091" s="48" t="s">
        <v>25</v>
      </c>
      <c r="J3091" s="70" t="str">
        <f>VLOOKUP(I3091,PGStock[],2,FALSE)</f>
        <v>Columbus Super Red Smooth 350 Ml</v>
      </c>
      <c r="K3091" s="71">
        <f>VLOOKUP(I3091,PGStock[],3,FALSE)</f>
        <v>0.35</v>
      </c>
      <c r="L3091" s="47">
        <v>1</v>
      </c>
      <c r="M3091" s="47">
        <f>VLOOKUP(I3091,PGStock[],6,FALSE)</f>
        <v>150</v>
      </c>
      <c r="N3091" s="47">
        <f>+PGSales!$L3091*PGSales!$M3091</f>
        <v>150</v>
      </c>
    </row>
    <row r="3092" spans="1:14" hidden="1" x14ac:dyDescent="0.25">
      <c r="A3092" s="77">
        <f t="shared" si="90"/>
        <v>2025</v>
      </c>
      <c r="B3092" s="77">
        <f t="shared" si="91"/>
        <v>2</v>
      </c>
      <c r="C3092" s="73">
        <v>45700</v>
      </c>
      <c r="D3092" s="68" t="s">
        <v>70</v>
      </c>
      <c r="E3092" s="48" t="s">
        <v>551</v>
      </c>
      <c r="F3092" s="69" t="str">
        <f>VLOOKUP(E3092,Customer[],2,FALSE)</f>
        <v>Nat Thit Oo</v>
      </c>
      <c r="G3092" s="69" t="str">
        <f>VLOOKUP(E3092,Customer[],3,FALSE)</f>
        <v>Take Htae Sd</v>
      </c>
      <c r="H3092" s="69" t="str">
        <f>VLOOKUP(E3092,Customer[],4,FALSE)</f>
        <v>Hlaing Thar Yar</v>
      </c>
      <c r="I3092" s="48" t="s">
        <v>20</v>
      </c>
      <c r="J3092" s="70" t="str">
        <f>VLOOKUP(I3092,PGStock[],2,FALSE)</f>
        <v>Formula Rum 700ml</v>
      </c>
      <c r="K3092" s="71">
        <f>VLOOKUP(I3092,PGStock[],3,FALSE)</f>
        <v>0.7</v>
      </c>
      <c r="L3092" s="47">
        <v>1</v>
      </c>
      <c r="M3092" s="47">
        <f>VLOOKUP(I3092,PGStock[],6,FALSE)</f>
        <v>200</v>
      </c>
      <c r="N3092" s="47">
        <f>+PGSales!$L3092*PGSales!$M3092</f>
        <v>200</v>
      </c>
    </row>
    <row r="3093" spans="1:14" hidden="1" x14ac:dyDescent="0.25">
      <c r="A3093" s="77">
        <f t="shared" si="90"/>
        <v>2025</v>
      </c>
      <c r="B3093" s="77">
        <f t="shared" si="91"/>
        <v>2</v>
      </c>
      <c r="C3093" s="73">
        <v>45700</v>
      </c>
      <c r="D3093" s="68" t="s">
        <v>70</v>
      </c>
      <c r="E3093" s="48" t="s">
        <v>551</v>
      </c>
      <c r="F3093" s="69" t="str">
        <f>VLOOKUP(E3093,Customer[],2,FALSE)</f>
        <v>Nat Thit Oo</v>
      </c>
      <c r="G3093" s="69" t="str">
        <f>VLOOKUP(E3093,Customer[],3,FALSE)</f>
        <v>Take Htae Sd</v>
      </c>
      <c r="H3093" s="69" t="str">
        <f>VLOOKUP(E3093,Customer[],4,FALSE)</f>
        <v>Hlaing Thar Yar</v>
      </c>
      <c r="I3093" s="48" t="s">
        <v>18</v>
      </c>
      <c r="J3093" s="70" t="str">
        <f>VLOOKUP(I3093,PGStock[],2,FALSE)</f>
        <v>Formula Rum 350ml</v>
      </c>
      <c r="K3093" s="71">
        <f>VLOOKUP(I3093,PGStock[],3,FALSE)</f>
        <v>0.35</v>
      </c>
      <c r="L3093" s="47">
        <v>2</v>
      </c>
      <c r="M3093" s="47">
        <f>VLOOKUP(I3093,PGStock[],6,FALSE)</f>
        <v>150</v>
      </c>
      <c r="N3093" s="47">
        <f>+PGSales!$L3093*PGSales!$M3093</f>
        <v>300</v>
      </c>
    </row>
    <row r="3094" spans="1:14" hidden="1" x14ac:dyDescent="0.25">
      <c r="A3094" s="77">
        <f t="shared" si="90"/>
        <v>2025</v>
      </c>
      <c r="B3094" s="77">
        <f t="shared" si="91"/>
        <v>2</v>
      </c>
      <c r="C3094" s="73">
        <v>45700</v>
      </c>
      <c r="D3094" s="68" t="s">
        <v>186</v>
      </c>
      <c r="E3094" s="48" t="s">
        <v>518</v>
      </c>
      <c r="F3094" s="69" t="str">
        <f>VLOOKUP(E3094,Customer[],2,FALSE)</f>
        <v>Shwe Nan Myint</v>
      </c>
      <c r="G3094" s="69" t="str">
        <f>VLOOKUP(E3094,Customer[],3,FALSE)</f>
        <v>Byarmasoe Sd</v>
      </c>
      <c r="H3094" s="69" t="str">
        <f>VLOOKUP(E3094,Customer[],4,FALSE)</f>
        <v>S/Okkala</v>
      </c>
      <c r="I3094" s="48" t="s">
        <v>25</v>
      </c>
      <c r="J3094" s="70" t="str">
        <f>VLOOKUP(I3094,PGStock[],2,FALSE)</f>
        <v>Columbus Super Red Smooth 350 Ml</v>
      </c>
      <c r="K3094" s="71">
        <f>VLOOKUP(I3094,PGStock[],3,FALSE)</f>
        <v>0.35</v>
      </c>
      <c r="L3094" s="47">
        <v>5</v>
      </c>
      <c r="M3094" s="47">
        <f>VLOOKUP(I3094,PGStock[],6,FALSE)</f>
        <v>150</v>
      </c>
      <c r="N3094" s="47">
        <f>+PGSales!$L3094*PGSales!$M3094</f>
        <v>750</v>
      </c>
    </row>
    <row r="3095" spans="1:14" hidden="1" x14ac:dyDescent="0.25">
      <c r="A3095" s="77">
        <f t="shared" si="90"/>
        <v>2025</v>
      </c>
      <c r="B3095" s="77">
        <f t="shared" si="91"/>
        <v>2</v>
      </c>
      <c r="C3095" s="73">
        <v>45700</v>
      </c>
      <c r="D3095" s="68" t="s">
        <v>186</v>
      </c>
      <c r="E3095" s="48" t="s">
        <v>518</v>
      </c>
      <c r="F3095" s="69" t="str">
        <f>VLOOKUP(E3095,Customer[],2,FALSE)</f>
        <v>Shwe Nan Myint</v>
      </c>
      <c r="G3095" s="69" t="str">
        <f>VLOOKUP(E3095,Customer[],3,FALSE)</f>
        <v>Byarmasoe Sd</v>
      </c>
      <c r="H3095" s="69" t="str">
        <f>VLOOKUP(E3095,Customer[],4,FALSE)</f>
        <v>S/Okkala</v>
      </c>
      <c r="I3095" s="48" t="s">
        <v>20</v>
      </c>
      <c r="J3095" s="70" t="str">
        <f>VLOOKUP(I3095,PGStock[],2,FALSE)</f>
        <v>Formula Rum 700ml</v>
      </c>
      <c r="K3095" s="71">
        <f>VLOOKUP(I3095,PGStock[],3,FALSE)</f>
        <v>0.7</v>
      </c>
      <c r="L3095" s="47">
        <v>1</v>
      </c>
      <c r="M3095" s="47">
        <f>VLOOKUP(I3095,PGStock[],6,FALSE)</f>
        <v>200</v>
      </c>
      <c r="N3095" s="47">
        <f>+PGSales!$L3095*PGSales!$M3095</f>
        <v>200</v>
      </c>
    </row>
    <row r="3096" spans="1:14" hidden="1" x14ac:dyDescent="0.25">
      <c r="A3096" s="77">
        <f t="shared" si="90"/>
        <v>2025</v>
      </c>
      <c r="B3096" s="77">
        <f t="shared" si="91"/>
        <v>2</v>
      </c>
      <c r="C3096" s="73">
        <v>45700</v>
      </c>
      <c r="D3096" s="68" t="s">
        <v>186</v>
      </c>
      <c r="E3096" s="48" t="s">
        <v>518</v>
      </c>
      <c r="F3096" s="69" t="str">
        <f>VLOOKUP(E3096,Customer[],2,FALSE)</f>
        <v>Shwe Nan Myint</v>
      </c>
      <c r="G3096" s="69" t="str">
        <f>VLOOKUP(E3096,Customer[],3,FALSE)</f>
        <v>Byarmasoe Sd</v>
      </c>
      <c r="H3096" s="69" t="str">
        <f>VLOOKUP(E3096,Customer[],4,FALSE)</f>
        <v>S/Okkala</v>
      </c>
      <c r="I3096" s="48" t="s">
        <v>18</v>
      </c>
      <c r="J3096" s="70" t="str">
        <f>VLOOKUP(I3096,PGStock[],2,FALSE)</f>
        <v>Formula Rum 350ml</v>
      </c>
      <c r="K3096" s="71">
        <f>VLOOKUP(I3096,PGStock[],3,FALSE)</f>
        <v>0.35</v>
      </c>
      <c r="L3096" s="47">
        <v>1</v>
      </c>
      <c r="M3096" s="47">
        <f>VLOOKUP(I3096,PGStock[],6,FALSE)</f>
        <v>150</v>
      </c>
      <c r="N3096" s="47">
        <f>+PGSales!$L3096*PGSales!$M3096</f>
        <v>150</v>
      </c>
    </row>
    <row r="3097" spans="1:14" hidden="1" x14ac:dyDescent="0.25">
      <c r="A3097" s="77">
        <f t="shared" si="90"/>
        <v>2025</v>
      </c>
      <c r="B3097" s="77">
        <f t="shared" si="91"/>
        <v>2</v>
      </c>
      <c r="C3097" s="73">
        <v>45700</v>
      </c>
      <c r="D3097" s="68" t="s">
        <v>0</v>
      </c>
      <c r="E3097" s="48" t="s">
        <v>520</v>
      </c>
      <c r="F3097" s="69" t="str">
        <f>VLOOKUP(E3097,Customer[],2,FALSE)</f>
        <v>Kaung Myant</v>
      </c>
      <c r="G3097" s="69" t="str">
        <f>VLOOKUP(E3097,Customer[],3,FALSE)</f>
        <v>Myinttar (11)Sd</v>
      </c>
      <c r="H3097" s="69" t="str">
        <f>VLOOKUP(E3097,Customer[],4,FALSE)</f>
        <v>S/Okkala</v>
      </c>
      <c r="I3097" s="48" t="s">
        <v>27</v>
      </c>
      <c r="J3097" s="70" t="str">
        <f>VLOOKUP(I3097,PGStock[],2,FALSE)</f>
        <v>Columbus Super Red Smooth 700 Ml</v>
      </c>
      <c r="K3097" s="71">
        <f>VLOOKUP(I3097,PGStock[],3,FALSE)</f>
        <v>0.7</v>
      </c>
      <c r="L3097" s="47">
        <v>1</v>
      </c>
      <c r="M3097" s="47">
        <f>VLOOKUP(I3097,PGStock[],6,FALSE)</f>
        <v>200</v>
      </c>
      <c r="N3097" s="47">
        <f>+PGSales!$L3097*PGSales!$M3097</f>
        <v>200</v>
      </c>
    </row>
    <row r="3098" spans="1:14" hidden="1" x14ac:dyDescent="0.25">
      <c r="A3098" s="77">
        <f t="shared" si="90"/>
        <v>2025</v>
      </c>
      <c r="B3098" s="77">
        <f t="shared" si="91"/>
        <v>2</v>
      </c>
      <c r="C3098" s="73">
        <v>45700</v>
      </c>
      <c r="D3098" s="68" t="s">
        <v>0</v>
      </c>
      <c r="E3098" s="48" t="s">
        <v>520</v>
      </c>
      <c r="F3098" s="69" t="str">
        <f>VLOOKUP(E3098,Customer[],2,FALSE)</f>
        <v>Kaung Myant</v>
      </c>
      <c r="G3098" s="69" t="str">
        <f>VLOOKUP(E3098,Customer[],3,FALSE)</f>
        <v>Myinttar (11)Sd</v>
      </c>
      <c r="H3098" s="69" t="str">
        <f>VLOOKUP(E3098,Customer[],4,FALSE)</f>
        <v>S/Okkala</v>
      </c>
      <c r="I3098" s="48" t="s">
        <v>25</v>
      </c>
      <c r="J3098" s="70" t="str">
        <f>VLOOKUP(I3098,PGStock[],2,FALSE)</f>
        <v>Columbus Super Red Smooth 350 Ml</v>
      </c>
      <c r="K3098" s="71">
        <f>VLOOKUP(I3098,PGStock[],3,FALSE)</f>
        <v>0.35</v>
      </c>
      <c r="L3098" s="47">
        <v>10</v>
      </c>
      <c r="M3098" s="47">
        <f>VLOOKUP(I3098,PGStock[],6,FALSE)</f>
        <v>150</v>
      </c>
      <c r="N3098" s="47">
        <f>+PGSales!$L3098*PGSales!$M3098</f>
        <v>1500</v>
      </c>
    </row>
    <row r="3099" spans="1:14" hidden="1" x14ac:dyDescent="0.25">
      <c r="A3099" s="77">
        <f t="shared" si="90"/>
        <v>2025</v>
      </c>
      <c r="B3099" s="77">
        <f t="shared" si="91"/>
        <v>2</v>
      </c>
      <c r="C3099" s="73">
        <v>45700</v>
      </c>
      <c r="D3099" s="68" t="s">
        <v>0</v>
      </c>
      <c r="E3099" s="48" t="s">
        <v>520</v>
      </c>
      <c r="F3099" s="69" t="str">
        <f>VLOOKUP(E3099,Customer[],2,FALSE)</f>
        <v>Kaung Myant</v>
      </c>
      <c r="G3099" s="69" t="str">
        <f>VLOOKUP(E3099,Customer[],3,FALSE)</f>
        <v>Myinttar (11)Sd</v>
      </c>
      <c r="H3099" s="69" t="str">
        <f>VLOOKUP(E3099,Customer[],4,FALSE)</f>
        <v>S/Okkala</v>
      </c>
      <c r="I3099" s="48" t="s">
        <v>18</v>
      </c>
      <c r="J3099" s="70" t="str">
        <f>VLOOKUP(I3099,PGStock[],2,FALSE)</f>
        <v>Formula Rum 350ml</v>
      </c>
      <c r="K3099" s="71">
        <f>VLOOKUP(I3099,PGStock[],3,FALSE)</f>
        <v>0.35</v>
      </c>
      <c r="L3099" s="47">
        <v>6</v>
      </c>
      <c r="M3099" s="47">
        <f>VLOOKUP(I3099,PGStock[],6,FALSE)</f>
        <v>150</v>
      </c>
      <c r="N3099" s="47">
        <f>+PGSales!$L3099*PGSales!$M3099</f>
        <v>900</v>
      </c>
    </row>
    <row r="3100" spans="1:14" hidden="1" x14ac:dyDescent="0.25">
      <c r="A3100" s="77">
        <f t="shared" si="90"/>
        <v>2025</v>
      </c>
      <c r="B3100" s="77">
        <f t="shared" si="91"/>
        <v>2</v>
      </c>
      <c r="C3100" s="73">
        <v>45700</v>
      </c>
      <c r="D3100" s="68" t="s">
        <v>2</v>
      </c>
      <c r="E3100" s="48" t="s">
        <v>553</v>
      </c>
      <c r="F3100" s="69" t="str">
        <f>VLOOKUP(E3100,Customer[],2,FALSE)</f>
        <v>Venus 2</v>
      </c>
      <c r="G3100" s="69" t="str">
        <f>VLOOKUP(E3100,Customer[],3,FALSE)</f>
        <v>Loke Thar Sd</v>
      </c>
      <c r="H3100" s="69" t="str">
        <f>VLOOKUP(E3100,Customer[],4,FALSE)</f>
        <v>S/Okkala</v>
      </c>
      <c r="I3100" s="48" t="s">
        <v>25</v>
      </c>
      <c r="J3100" s="70" t="str">
        <f>VLOOKUP(I3100,PGStock[],2,FALSE)</f>
        <v>Columbus Super Red Smooth 350 Ml</v>
      </c>
      <c r="K3100" s="71">
        <f>VLOOKUP(I3100,PGStock[],3,FALSE)</f>
        <v>0.35</v>
      </c>
      <c r="L3100" s="47">
        <v>2</v>
      </c>
      <c r="M3100" s="47">
        <f>VLOOKUP(I3100,PGStock[],6,FALSE)</f>
        <v>150</v>
      </c>
      <c r="N3100" s="47">
        <f>+PGSales!$L3100*PGSales!$M3100</f>
        <v>300</v>
      </c>
    </row>
    <row r="3101" spans="1:14" hidden="1" x14ac:dyDescent="0.25">
      <c r="A3101" s="77">
        <f t="shared" si="90"/>
        <v>2025</v>
      </c>
      <c r="B3101" s="77">
        <f t="shared" si="91"/>
        <v>2</v>
      </c>
      <c r="C3101" s="73">
        <v>45700</v>
      </c>
      <c r="D3101" s="68" t="s">
        <v>2</v>
      </c>
      <c r="E3101" s="48" t="s">
        <v>553</v>
      </c>
      <c r="F3101" s="69" t="str">
        <f>VLOOKUP(E3101,Customer[],2,FALSE)</f>
        <v>Venus 2</v>
      </c>
      <c r="G3101" s="69" t="str">
        <f>VLOOKUP(E3101,Customer[],3,FALSE)</f>
        <v>Loke Thar Sd</v>
      </c>
      <c r="H3101" s="69" t="str">
        <f>VLOOKUP(E3101,Customer[],4,FALSE)</f>
        <v>S/Okkala</v>
      </c>
      <c r="I3101" s="48" t="s">
        <v>23</v>
      </c>
      <c r="J3101" s="70" t="str">
        <f>VLOOKUP(I3101,PGStock[],2,FALSE)</f>
        <v>Columbus Super Red Smooth 175 Ml</v>
      </c>
      <c r="K3101" s="71">
        <f>VLOOKUP(I3101,PGStock[],3,FALSE)</f>
        <v>0.17499999999999999</v>
      </c>
      <c r="L3101" s="47">
        <v>2</v>
      </c>
      <c r="M3101" s="47">
        <f>VLOOKUP(I3101,PGStock[],6,FALSE)</f>
        <v>100</v>
      </c>
      <c r="N3101" s="47">
        <f>+PGSales!$L3101*PGSales!$M3101</f>
        <v>200</v>
      </c>
    </row>
    <row r="3102" spans="1:14" hidden="1" x14ac:dyDescent="0.25">
      <c r="A3102" s="77">
        <f t="shared" si="90"/>
        <v>2025</v>
      </c>
      <c r="B3102" s="77">
        <f t="shared" si="91"/>
        <v>2</v>
      </c>
      <c r="C3102" s="73">
        <v>45700</v>
      </c>
      <c r="D3102" s="68" t="s">
        <v>2</v>
      </c>
      <c r="E3102" s="48" t="s">
        <v>553</v>
      </c>
      <c r="F3102" s="69" t="str">
        <f>VLOOKUP(E3102,Customer[],2,FALSE)</f>
        <v>Venus 2</v>
      </c>
      <c r="G3102" s="69" t="str">
        <f>VLOOKUP(E3102,Customer[],3,FALSE)</f>
        <v>Loke Thar Sd</v>
      </c>
      <c r="H3102" s="69" t="str">
        <f>VLOOKUP(E3102,Customer[],4,FALSE)</f>
        <v>S/Okkala</v>
      </c>
      <c r="I3102" s="48" t="s">
        <v>18</v>
      </c>
      <c r="J3102" s="70" t="str">
        <f>VLOOKUP(I3102,PGStock[],2,FALSE)</f>
        <v>Formula Rum 350ml</v>
      </c>
      <c r="K3102" s="71">
        <f>VLOOKUP(I3102,PGStock[],3,FALSE)</f>
        <v>0.35</v>
      </c>
      <c r="L3102" s="47">
        <v>4</v>
      </c>
      <c r="M3102" s="47">
        <f>VLOOKUP(I3102,PGStock[],6,FALSE)</f>
        <v>150</v>
      </c>
      <c r="N3102" s="47">
        <f>+PGSales!$L3102*PGSales!$M3102</f>
        <v>600</v>
      </c>
    </row>
    <row r="3103" spans="1:14" hidden="1" x14ac:dyDescent="0.25">
      <c r="A3103" s="77">
        <f t="shared" ref="A3103:A3166" si="92">YEAR(C3103)</f>
        <v>2025</v>
      </c>
      <c r="B3103" s="77">
        <f t="shared" ref="B3103:B3166" si="93">MONTH(C3103)</f>
        <v>2</v>
      </c>
      <c r="C3103" s="73">
        <v>45700</v>
      </c>
      <c r="D3103" s="68" t="s">
        <v>115</v>
      </c>
      <c r="E3103" s="48" t="s">
        <v>521</v>
      </c>
      <c r="F3103" s="69" t="str">
        <f>VLOOKUP(E3103,Customer[],2,FALSE)</f>
        <v>Ko Chit Twe</v>
      </c>
      <c r="G3103" s="69" t="str">
        <f>VLOOKUP(E3103,Customer[],3,FALSE)</f>
        <v>LokaLaweYal Sd</v>
      </c>
      <c r="H3103" s="69" t="str">
        <f>VLOOKUP(E3103,Customer[],4,FALSE)</f>
        <v>S/Okkala</v>
      </c>
      <c r="I3103" s="48" t="s">
        <v>25</v>
      </c>
      <c r="J3103" s="70" t="str">
        <f>VLOOKUP(I3103,PGStock[],2,FALSE)</f>
        <v>Columbus Super Red Smooth 350 Ml</v>
      </c>
      <c r="K3103" s="71">
        <f>VLOOKUP(I3103,PGStock[],3,FALSE)</f>
        <v>0.35</v>
      </c>
      <c r="L3103" s="47">
        <v>8</v>
      </c>
      <c r="M3103" s="47">
        <f>VLOOKUP(I3103,PGStock[],6,FALSE)</f>
        <v>150</v>
      </c>
      <c r="N3103" s="47">
        <f>+PGSales!$L3103*PGSales!$M3103</f>
        <v>1200</v>
      </c>
    </row>
    <row r="3104" spans="1:14" hidden="1" x14ac:dyDescent="0.25">
      <c r="A3104" s="77">
        <f t="shared" si="92"/>
        <v>2025</v>
      </c>
      <c r="B3104" s="77">
        <f t="shared" si="93"/>
        <v>2</v>
      </c>
      <c r="C3104" s="73">
        <v>45700</v>
      </c>
      <c r="D3104" s="68" t="s">
        <v>115</v>
      </c>
      <c r="E3104" s="48" t="s">
        <v>521</v>
      </c>
      <c r="F3104" s="69" t="str">
        <f>VLOOKUP(E3104,Customer[],2,FALSE)</f>
        <v>Ko Chit Twe</v>
      </c>
      <c r="G3104" s="69" t="str">
        <f>VLOOKUP(E3104,Customer[],3,FALSE)</f>
        <v>LokaLaweYal Sd</v>
      </c>
      <c r="H3104" s="69" t="str">
        <f>VLOOKUP(E3104,Customer[],4,FALSE)</f>
        <v>S/Okkala</v>
      </c>
      <c r="I3104" s="48" t="s">
        <v>23</v>
      </c>
      <c r="J3104" s="70" t="str">
        <f>VLOOKUP(I3104,PGStock[],2,FALSE)</f>
        <v>Columbus Super Red Smooth 175 Ml</v>
      </c>
      <c r="K3104" s="71">
        <f>VLOOKUP(I3104,PGStock[],3,FALSE)</f>
        <v>0.17499999999999999</v>
      </c>
      <c r="L3104" s="47">
        <v>2</v>
      </c>
      <c r="M3104" s="47">
        <f>VLOOKUP(I3104,PGStock[],6,FALSE)</f>
        <v>100</v>
      </c>
      <c r="N3104" s="47">
        <f>+PGSales!$L3104*PGSales!$M3104</f>
        <v>200</v>
      </c>
    </row>
    <row r="3105" spans="1:14" hidden="1" x14ac:dyDescent="0.25">
      <c r="A3105" s="77">
        <f t="shared" si="92"/>
        <v>2025</v>
      </c>
      <c r="B3105" s="77">
        <f t="shared" si="93"/>
        <v>2</v>
      </c>
      <c r="C3105" s="73">
        <v>45700</v>
      </c>
      <c r="D3105" s="68" t="s">
        <v>115</v>
      </c>
      <c r="E3105" s="48" t="s">
        <v>521</v>
      </c>
      <c r="F3105" s="69" t="str">
        <f>VLOOKUP(E3105,Customer[],2,FALSE)</f>
        <v>Ko Chit Twe</v>
      </c>
      <c r="G3105" s="69" t="str">
        <f>VLOOKUP(E3105,Customer[],3,FALSE)</f>
        <v>LokaLaweYal Sd</v>
      </c>
      <c r="H3105" s="69" t="str">
        <f>VLOOKUP(E3105,Customer[],4,FALSE)</f>
        <v>S/Okkala</v>
      </c>
      <c r="I3105" s="48" t="s">
        <v>18</v>
      </c>
      <c r="J3105" s="70" t="str">
        <f>VLOOKUP(I3105,PGStock[],2,FALSE)</f>
        <v>Formula Rum 350ml</v>
      </c>
      <c r="K3105" s="71">
        <f>VLOOKUP(I3105,PGStock[],3,FALSE)</f>
        <v>0.35</v>
      </c>
      <c r="L3105" s="47">
        <v>2</v>
      </c>
      <c r="M3105" s="47">
        <f>VLOOKUP(I3105,PGStock[],6,FALSE)</f>
        <v>150</v>
      </c>
      <c r="N3105" s="47">
        <f>+PGSales!$L3105*PGSales!$M3105</f>
        <v>300</v>
      </c>
    </row>
    <row r="3106" spans="1:14" hidden="1" x14ac:dyDescent="0.25">
      <c r="A3106" s="77">
        <f t="shared" si="92"/>
        <v>2025</v>
      </c>
      <c r="B3106" s="77">
        <f t="shared" si="93"/>
        <v>2</v>
      </c>
      <c r="C3106" s="73">
        <v>45700</v>
      </c>
      <c r="D3106" s="68" t="s">
        <v>68</v>
      </c>
      <c r="E3106" s="48" t="s">
        <v>522</v>
      </c>
      <c r="F3106" s="69" t="str">
        <f>VLOOKUP(E3106,Customer[],2,FALSE)</f>
        <v>Shine</v>
      </c>
      <c r="G3106" s="69" t="str">
        <f>VLOOKUP(E3106,Customer[],3,FALSE)</f>
        <v>Loke Thar Sd</v>
      </c>
      <c r="H3106" s="69" t="str">
        <f>VLOOKUP(E3106,Customer[],4,FALSE)</f>
        <v>S/Okkala</v>
      </c>
      <c r="I3106" s="48" t="s">
        <v>25</v>
      </c>
      <c r="J3106" s="70" t="str">
        <f>VLOOKUP(I3106,PGStock[],2,FALSE)</f>
        <v>Columbus Super Red Smooth 350 Ml</v>
      </c>
      <c r="K3106" s="71">
        <f>VLOOKUP(I3106,PGStock[],3,FALSE)</f>
        <v>0.35</v>
      </c>
      <c r="L3106" s="47">
        <v>5</v>
      </c>
      <c r="M3106" s="47">
        <f>VLOOKUP(I3106,PGStock[],6,FALSE)</f>
        <v>150</v>
      </c>
      <c r="N3106" s="47">
        <f>+PGSales!$L3106*PGSales!$M3106</f>
        <v>750</v>
      </c>
    </row>
    <row r="3107" spans="1:14" hidden="1" x14ac:dyDescent="0.25">
      <c r="A3107" s="77">
        <f t="shared" si="92"/>
        <v>2025</v>
      </c>
      <c r="B3107" s="77">
        <f t="shared" si="93"/>
        <v>2</v>
      </c>
      <c r="C3107" s="73">
        <v>45700</v>
      </c>
      <c r="D3107" s="68" t="s">
        <v>68</v>
      </c>
      <c r="E3107" s="48" t="s">
        <v>522</v>
      </c>
      <c r="F3107" s="69" t="str">
        <f>VLOOKUP(E3107,Customer[],2,FALSE)</f>
        <v>Shine</v>
      </c>
      <c r="G3107" s="69" t="str">
        <f>VLOOKUP(E3107,Customer[],3,FALSE)</f>
        <v>Loke Thar Sd</v>
      </c>
      <c r="H3107" s="69" t="str">
        <f>VLOOKUP(E3107,Customer[],4,FALSE)</f>
        <v>S/Okkala</v>
      </c>
      <c r="I3107" s="48" t="s">
        <v>18</v>
      </c>
      <c r="J3107" s="70" t="str">
        <f>VLOOKUP(I3107,PGStock[],2,FALSE)</f>
        <v>Formula Rum 350ml</v>
      </c>
      <c r="K3107" s="71">
        <f>VLOOKUP(I3107,PGStock[],3,FALSE)</f>
        <v>0.35</v>
      </c>
      <c r="L3107" s="47">
        <v>1</v>
      </c>
      <c r="M3107" s="47">
        <f>VLOOKUP(I3107,PGStock[],6,FALSE)</f>
        <v>150</v>
      </c>
      <c r="N3107" s="47">
        <f>+PGSales!$L3107*PGSales!$M3107</f>
        <v>150</v>
      </c>
    </row>
    <row r="3108" spans="1:14" hidden="1" x14ac:dyDescent="0.25">
      <c r="A3108" s="77">
        <f t="shared" si="92"/>
        <v>2025</v>
      </c>
      <c r="B3108" s="77">
        <f t="shared" si="93"/>
        <v>2</v>
      </c>
      <c r="C3108" s="73">
        <v>45700</v>
      </c>
      <c r="D3108" s="68" t="s">
        <v>187</v>
      </c>
      <c r="E3108" s="48" t="s">
        <v>523</v>
      </c>
      <c r="F3108" s="69" t="str">
        <f>VLOOKUP(E3108,Customer[],2,FALSE)</f>
        <v>Venus</v>
      </c>
      <c r="G3108" s="69" t="str">
        <f>VLOOKUP(E3108,Customer[],3,FALSE)</f>
        <v>LokaLaweYal Sd</v>
      </c>
      <c r="H3108" s="69" t="str">
        <f>VLOOKUP(E3108,Customer[],4,FALSE)</f>
        <v>S/Okkala</v>
      </c>
      <c r="I3108" s="48" t="s">
        <v>25</v>
      </c>
      <c r="J3108" s="70" t="str">
        <f>VLOOKUP(I3108,PGStock[],2,FALSE)</f>
        <v>Columbus Super Red Smooth 350 Ml</v>
      </c>
      <c r="K3108" s="71">
        <f>VLOOKUP(I3108,PGStock[],3,FALSE)</f>
        <v>0.35</v>
      </c>
      <c r="L3108" s="47">
        <v>4</v>
      </c>
      <c r="M3108" s="47">
        <f>VLOOKUP(I3108,PGStock[],6,FALSE)</f>
        <v>150</v>
      </c>
      <c r="N3108" s="47">
        <f>+PGSales!$L3108*PGSales!$M3108</f>
        <v>600</v>
      </c>
    </row>
    <row r="3109" spans="1:14" hidden="1" x14ac:dyDescent="0.25">
      <c r="A3109" s="77">
        <f t="shared" si="92"/>
        <v>2025</v>
      </c>
      <c r="B3109" s="77">
        <f t="shared" si="93"/>
        <v>2</v>
      </c>
      <c r="C3109" s="73">
        <v>45700</v>
      </c>
      <c r="D3109" s="68" t="s">
        <v>187</v>
      </c>
      <c r="E3109" s="48" t="s">
        <v>523</v>
      </c>
      <c r="F3109" s="69" t="str">
        <f>VLOOKUP(E3109,Customer[],2,FALSE)</f>
        <v>Venus</v>
      </c>
      <c r="G3109" s="69" t="str">
        <f>VLOOKUP(E3109,Customer[],3,FALSE)</f>
        <v>LokaLaweYal Sd</v>
      </c>
      <c r="H3109" s="69" t="str">
        <f>VLOOKUP(E3109,Customer[],4,FALSE)</f>
        <v>S/Okkala</v>
      </c>
      <c r="I3109" s="48" t="s">
        <v>18</v>
      </c>
      <c r="J3109" s="70" t="str">
        <f>VLOOKUP(I3109,PGStock[],2,FALSE)</f>
        <v>Formula Rum 350ml</v>
      </c>
      <c r="K3109" s="71">
        <f>VLOOKUP(I3109,PGStock[],3,FALSE)</f>
        <v>0.35</v>
      </c>
      <c r="L3109" s="47">
        <v>4</v>
      </c>
      <c r="M3109" s="47">
        <f>VLOOKUP(I3109,PGStock[],6,FALSE)</f>
        <v>150</v>
      </c>
      <c r="N3109" s="47">
        <f>+PGSales!$L3109*PGSales!$M3109</f>
        <v>600</v>
      </c>
    </row>
    <row r="3110" spans="1:14" hidden="1" x14ac:dyDescent="0.25">
      <c r="A3110" s="77">
        <f t="shared" si="92"/>
        <v>2025</v>
      </c>
      <c r="B3110" s="77">
        <f t="shared" si="93"/>
        <v>2</v>
      </c>
      <c r="C3110" s="73">
        <v>45701</v>
      </c>
      <c r="D3110" s="68" t="s">
        <v>56</v>
      </c>
      <c r="E3110" s="48">
        <v>29</v>
      </c>
      <c r="F3110" s="69">
        <f>VLOOKUP(E3110,Customer[],2,FALSE)</f>
        <v>29</v>
      </c>
      <c r="G3110" s="69" t="str">
        <f>VLOOKUP(E3110,Customer[],3,FALSE)</f>
        <v xml:space="preserve">Lan Thit Lan </v>
      </c>
      <c r="H3110" s="69" t="str">
        <f>VLOOKUP(E3110,Customer[],4,FALSE)</f>
        <v>Htauk kyant</v>
      </c>
      <c r="I3110" s="48" t="s">
        <v>25</v>
      </c>
      <c r="J3110" s="70" t="str">
        <f>VLOOKUP(I3110,PGStock[],2,FALSE)</f>
        <v>Columbus Super Red Smooth 350 Ml</v>
      </c>
      <c r="K3110" s="71">
        <f>VLOOKUP(I3110,PGStock[],3,FALSE)</f>
        <v>0.35</v>
      </c>
      <c r="L3110" s="47">
        <v>4</v>
      </c>
      <c r="M3110" s="47">
        <f>VLOOKUP(I3110,PGStock[],6,FALSE)</f>
        <v>150</v>
      </c>
      <c r="N3110" s="47">
        <f>+PGSales!$L3110*PGSales!$M3110</f>
        <v>600</v>
      </c>
    </row>
    <row r="3111" spans="1:14" hidden="1" x14ac:dyDescent="0.25">
      <c r="A3111" s="77">
        <f t="shared" si="92"/>
        <v>2025</v>
      </c>
      <c r="B3111" s="77">
        <f t="shared" si="93"/>
        <v>2</v>
      </c>
      <c r="C3111" s="73">
        <v>45701</v>
      </c>
      <c r="D3111" s="68" t="s">
        <v>56</v>
      </c>
      <c r="E3111" s="48">
        <v>29</v>
      </c>
      <c r="F3111" s="69">
        <f>VLOOKUP(E3111,Customer[],2,FALSE)</f>
        <v>29</v>
      </c>
      <c r="G3111" s="69" t="str">
        <f>VLOOKUP(E3111,Customer[],3,FALSE)</f>
        <v xml:space="preserve">Lan Thit Lan </v>
      </c>
      <c r="H3111" s="69" t="str">
        <f>VLOOKUP(E3111,Customer[],4,FALSE)</f>
        <v>Htauk kyant</v>
      </c>
      <c r="I3111" s="48" t="s">
        <v>23</v>
      </c>
      <c r="J3111" s="70" t="str">
        <f>VLOOKUP(I3111,PGStock[],2,FALSE)</f>
        <v>Columbus Super Red Smooth 175 Ml</v>
      </c>
      <c r="K3111" s="71">
        <f>VLOOKUP(I3111,PGStock[],3,FALSE)</f>
        <v>0.17499999999999999</v>
      </c>
      <c r="L3111" s="47">
        <v>2</v>
      </c>
      <c r="M3111" s="47">
        <f>VLOOKUP(I3111,PGStock[],6,FALSE)</f>
        <v>100</v>
      </c>
      <c r="N3111" s="47">
        <f>+PGSales!$L3111*PGSales!$M3111</f>
        <v>200</v>
      </c>
    </row>
    <row r="3112" spans="1:14" hidden="1" x14ac:dyDescent="0.25">
      <c r="A3112" s="77">
        <f t="shared" si="92"/>
        <v>2025</v>
      </c>
      <c r="B3112" s="77">
        <f t="shared" si="93"/>
        <v>2</v>
      </c>
      <c r="C3112" s="73">
        <v>45701</v>
      </c>
      <c r="D3112" s="68" t="s">
        <v>56</v>
      </c>
      <c r="E3112" s="48">
        <v>29</v>
      </c>
      <c r="F3112" s="69">
        <f>VLOOKUP(E3112,Customer[],2,FALSE)</f>
        <v>29</v>
      </c>
      <c r="G3112" s="69" t="str">
        <f>VLOOKUP(E3112,Customer[],3,FALSE)</f>
        <v xml:space="preserve">Lan Thit Lan </v>
      </c>
      <c r="H3112" s="69" t="str">
        <f>VLOOKUP(E3112,Customer[],4,FALSE)</f>
        <v>Htauk kyant</v>
      </c>
      <c r="I3112" s="48" t="s">
        <v>18</v>
      </c>
      <c r="J3112" s="70" t="str">
        <f>VLOOKUP(I3112,PGStock[],2,FALSE)</f>
        <v>Formula Rum 350ml</v>
      </c>
      <c r="K3112" s="71">
        <f>VLOOKUP(I3112,PGStock[],3,FALSE)</f>
        <v>0.35</v>
      </c>
      <c r="L3112" s="47">
        <v>1</v>
      </c>
      <c r="M3112" s="47">
        <f>VLOOKUP(I3112,PGStock[],6,FALSE)</f>
        <v>150</v>
      </c>
      <c r="N3112" s="47">
        <f>+PGSales!$L3112*PGSales!$M3112</f>
        <v>150</v>
      </c>
    </row>
    <row r="3113" spans="1:14" hidden="1" x14ac:dyDescent="0.25">
      <c r="A3113" s="77">
        <f t="shared" si="92"/>
        <v>2025</v>
      </c>
      <c r="B3113" s="77">
        <f t="shared" si="93"/>
        <v>2</v>
      </c>
      <c r="C3113" s="73">
        <v>45701</v>
      </c>
      <c r="D3113" s="68" t="s">
        <v>66</v>
      </c>
      <c r="E3113" s="48" t="s">
        <v>512</v>
      </c>
      <c r="F3113" s="69" t="str">
        <f>VLOOKUP(E3113,Customer[],2,FALSE)</f>
        <v>Moe Thounk Pan</v>
      </c>
      <c r="G3113" s="69" t="str">
        <f>VLOOKUP(E3113,Customer[],3,FALSE)</f>
        <v>Mya Yatu Sd</v>
      </c>
      <c r="H3113" s="69" t="str">
        <f>VLOOKUP(E3113,Customer[],4,FALSE)</f>
        <v>Htauk kyant</v>
      </c>
      <c r="I3113" s="48" t="s">
        <v>25</v>
      </c>
      <c r="J3113" s="70" t="str">
        <f>VLOOKUP(I3113,PGStock[],2,FALSE)</f>
        <v>Columbus Super Red Smooth 350 Ml</v>
      </c>
      <c r="K3113" s="71">
        <f>VLOOKUP(I3113,PGStock[],3,FALSE)</f>
        <v>0.35</v>
      </c>
      <c r="L3113" s="47">
        <v>1</v>
      </c>
      <c r="M3113" s="47">
        <f>VLOOKUP(I3113,PGStock[],6,FALSE)</f>
        <v>150</v>
      </c>
      <c r="N3113" s="47">
        <f>+PGSales!$L3113*PGSales!$M3113</f>
        <v>150</v>
      </c>
    </row>
    <row r="3114" spans="1:14" hidden="1" x14ac:dyDescent="0.25">
      <c r="A3114" s="77">
        <f t="shared" si="92"/>
        <v>2025</v>
      </c>
      <c r="B3114" s="77">
        <f t="shared" si="93"/>
        <v>2</v>
      </c>
      <c r="C3114" s="73">
        <v>45701</v>
      </c>
      <c r="D3114" s="68" t="s">
        <v>66</v>
      </c>
      <c r="E3114" s="48" t="s">
        <v>512</v>
      </c>
      <c r="F3114" s="69" t="str">
        <f>VLOOKUP(E3114,Customer[],2,FALSE)</f>
        <v>Moe Thounk Pan</v>
      </c>
      <c r="G3114" s="69" t="str">
        <f>VLOOKUP(E3114,Customer[],3,FALSE)</f>
        <v>Mya Yatu Sd</v>
      </c>
      <c r="H3114" s="69" t="str">
        <f>VLOOKUP(E3114,Customer[],4,FALSE)</f>
        <v>Htauk kyant</v>
      </c>
      <c r="I3114" s="48" t="s">
        <v>23</v>
      </c>
      <c r="J3114" s="70" t="str">
        <f>VLOOKUP(I3114,PGStock[],2,FALSE)</f>
        <v>Columbus Super Red Smooth 175 Ml</v>
      </c>
      <c r="K3114" s="71">
        <f>VLOOKUP(I3114,PGStock[],3,FALSE)</f>
        <v>0.17499999999999999</v>
      </c>
      <c r="L3114" s="47">
        <v>4</v>
      </c>
      <c r="M3114" s="47">
        <f>VLOOKUP(I3114,PGStock[],6,FALSE)</f>
        <v>100</v>
      </c>
      <c r="N3114" s="47">
        <f>+PGSales!$L3114*PGSales!$M3114</f>
        <v>400</v>
      </c>
    </row>
    <row r="3115" spans="1:14" hidden="1" x14ac:dyDescent="0.25">
      <c r="A3115" s="77">
        <f t="shared" si="92"/>
        <v>2025</v>
      </c>
      <c r="B3115" s="77">
        <f t="shared" si="93"/>
        <v>2</v>
      </c>
      <c r="C3115" s="73">
        <v>45701</v>
      </c>
      <c r="D3115" s="68" t="s">
        <v>66</v>
      </c>
      <c r="E3115" s="48" t="s">
        <v>512</v>
      </c>
      <c r="F3115" s="69" t="str">
        <f>VLOOKUP(E3115,Customer[],2,FALSE)</f>
        <v>Moe Thounk Pan</v>
      </c>
      <c r="G3115" s="69" t="str">
        <f>VLOOKUP(E3115,Customer[],3,FALSE)</f>
        <v>Mya Yatu Sd</v>
      </c>
      <c r="H3115" s="69" t="str">
        <f>VLOOKUP(E3115,Customer[],4,FALSE)</f>
        <v>Htauk kyant</v>
      </c>
      <c r="I3115" s="48" t="s">
        <v>20</v>
      </c>
      <c r="J3115" s="70" t="str">
        <f>VLOOKUP(I3115,PGStock[],2,FALSE)</f>
        <v>Formula Rum 700ml</v>
      </c>
      <c r="K3115" s="71">
        <f>VLOOKUP(I3115,PGStock[],3,FALSE)</f>
        <v>0.7</v>
      </c>
      <c r="L3115" s="47">
        <v>1</v>
      </c>
      <c r="M3115" s="47">
        <f>VLOOKUP(I3115,PGStock[],6,FALSE)</f>
        <v>200</v>
      </c>
      <c r="N3115" s="47">
        <f>+PGSales!$L3115*PGSales!$M3115</f>
        <v>200</v>
      </c>
    </row>
    <row r="3116" spans="1:14" hidden="1" x14ac:dyDescent="0.25">
      <c r="A3116" s="77">
        <f t="shared" si="92"/>
        <v>2025</v>
      </c>
      <c r="B3116" s="77">
        <f t="shared" si="93"/>
        <v>2</v>
      </c>
      <c r="C3116" s="73">
        <v>45701</v>
      </c>
      <c r="D3116" s="68" t="s">
        <v>66</v>
      </c>
      <c r="E3116" s="48" t="s">
        <v>512</v>
      </c>
      <c r="F3116" s="69" t="str">
        <f>VLOOKUP(E3116,Customer[],2,FALSE)</f>
        <v>Moe Thounk Pan</v>
      </c>
      <c r="G3116" s="69" t="str">
        <f>VLOOKUP(E3116,Customer[],3,FALSE)</f>
        <v>Mya Yatu Sd</v>
      </c>
      <c r="H3116" s="69" t="str">
        <f>VLOOKUP(E3116,Customer[],4,FALSE)</f>
        <v>Htauk kyant</v>
      </c>
      <c r="I3116" s="48" t="s">
        <v>18</v>
      </c>
      <c r="J3116" s="70" t="str">
        <f>VLOOKUP(I3116,PGStock[],2,FALSE)</f>
        <v>Formula Rum 350ml</v>
      </c>
      <c r="K3116" s="71">
        <f>VLOOKUP(I3116,PGStock[],3,FALSE)</f>
        <v>0.35</v>
      </c>
      <c r="L3116" s="47">
        <v>4</v>
      </c>
      <c r="M3116" s="47">
        <f>VLOOKUP(I3116,PGStock[],6,FALSE)</f>
        <v>150</v>
      </c>
      <c r="N3116" s="47">
        <f>+PGSales!$L3116*PGSales!$M3116</f>
        <v>600</v>
      </c>
    </row>
    <row r="3117" spans="1:14" hidden="1" x14ac:dyDescent="0.25">
      <c r="A3117" s="77">
        <f t="shared" si="92"/>
        <v>2025</v>
      </c>
      <c r="B3117" s="77">
        <f t="shared" si="93"/>
        <v>2</v>
      </c>
      <c r="C3117" s="73">
        <v>45701</v>
      </c>
      <c r="D3117" s="68" t="s">
        <v>60</v>
      </c>
      <c r="E3117" s="48" t="s">
        <v>513</v>
      </c>
      <c r="F3117" s="69" t="str">
        <f>VLOOKUP(E3117,Customer[],2,FALSE)</f>
        <v>La Ware Thant</v>
      </c>
      <c r="G3117" s="69" t="str">
        <f>VLOOKUP(E3117,Customer[],3,FALSE)</f>
        <v>Kar ya Sd</v>
      </c>
      <c r="H3117" s="69" t="str">
        <f>VLOOKUP(E3117,Customer[],4,FALSE)</f>
        <v>Htauk kyant</v>
      </c>
      <c r="I3117" s="48" t="s">
        <v>25</v>
      </c>
      <c r="J3117" s="70" t="str">
        <f>VLOOKUP(I3117,PGStock[],2,FALSE)</f>
        <v>Columbus Super Red Smooth 350 Ml</v>
      </c>
      <c r="K3117" s="71">
        <f>VLOOKUP(I3117,PGStock[],3,FALSE)</f>
        <v>0.35</v>
      </c>
      <c r="L3117" s="47">
        <v>3</v>
      </c>
      <c r="M3117" s="47">
        <f>VLOOKUP(I3117,PGStock[],6,FALSE)</f>
        <v>150</v>
      </c>
      <c r="N3117" s="47">
        <f>+PGSales!$L3117*PGSales!$M3117</f>
        <v>450</v>
      </c>
    </row>
    <row r="3118" spans="1:14" hidden="1" x14ac:dyDescent="0.25">
      <c r="A3118" s="77">
        <f t="shared" si="92"/>
        <v>2025</v>
      </c>
      <c r="B3118" s="77">
        <f t="shared" si="93"/>
        <v>2</v>
      </c>
      <c r="C3118" s="73">
        <v>45701</v>
      </c>
      <c r="D3118" s="68" t="s">
        <v>60</v>
      </c>
      <c r="E3118" s="48" t="s">
        <v>513</v>
      </c>
      <c r="F3118" s="69" t="str">
        <f>VLOOKUP(E3118,Customer[],2,FALSE)</f>
        <v>La Ware Thant</v>
      </c>
      <c r="G3118" s="69" t="str">
        <f>VLOOKUP(E3118,Customer[],3,FALSE)</f>
        <v>Kar ya Sd</v>
      </c>
      <c r="H3118" s="69" t="str">
        <f>VLOOKUP(E3118,Customer[],4,FALSE)</f>
        <v>Htauk kyant</v>
      </c>
      <c r="I3118" s="48" t="s">
        <v>18</v>
      </c>
      <c r="J3118" s="70" t="str">
        <f>VLOOKUP(I3118,PGStock[],2,FALSE)</f>
        <v>Formula Rum 350ml</v>
      </c>
      <c r="K3118" s="71">
        <f>VLOOKUP(I3118,PGStock[],3,FALSE)</f>
        <v>0.35</v>
      </c>
      <c r="L3118" s="47">
        <v>7</v>
      </c>
      <c r="M3118" s="47">
        <f>VLOOKUP(I3118,PGStock[],6,FALSE)</f>
        <v>150</v>
      </c>
      <c r="N3118" s="47">
        <f>+PGSales!$L3118*PGSales!$M3118</f>
        <v>1050</v>
      </c>
    </row>
    <row r="3119" spans="1:14" hidden="1" x14ac:dyDescent="0.25">
      <c r="A3119" s="77">
        <f t="shared" si="92"/>
        <v>2025</v>
      </c>
      <c r="B3119" s="77">
        <f t="shared" si="93"/>
        <v>2</v>
      </c>
      <c r="C3119" s="73">
        <v>45701</v>
      </c>
      <c r="D3119" s="68" t="s">
        <v>365</v>
      </c>
      <c r="E3119" s="48" t="s">
        <v>514</v>
      </c>
      <c r="F3119" s="69" t="str">
        <f>VLOOKUP(E3119,Customer[],2,FALSE)</f>
        <v xml:space="preserve">Lue Gyi Min </v>
      </c>
      <c r="G3119" s="69" t="str">
        <f>VLOOKUP(E3119,Customer[],3,FALSE)</f>
        <v>Bounk Gyi Sd</v>
      </c>
      <c r="H3119" s="69" t="str">
        <f>VLOOKUP(E3119,Customer[],4,FALSE)</f>
        <v>Htauk kyant</v>
      </c>
      <c r="I3119" s="48" t="s">
        <v>27</v>
      </c>
      <c r="J3119" s="70" t="str">
        <f>VLOOKUP(I3119,PGStock[],2,FALSE)</f>
        <v>Columbus Super Red Smooth 700 Ml</v>
      </c>
      <c r="K3119" s="71">
        <f>VLOOKUP(I3119,PGStock[],3,FALSE)</f>
        <v>0.7</v>
      </c>
      <c r="L3119" s="47">
        <v>1</v>
      </c>
      <c r="M3119" s="47">
        <f>VLOOKUP(I3119,PGStock[],6,FALSE)</f>
        <v>200</v>
      </c>
      <c r="N3119" s="47">
        <f>+PGSales!$L3119*PGSales!$M3119</f>
        <v>200</v>
      </c>
    </row>
    <row r="3120" spans="1:14" hidden="1" x14ac:dyDescent="0.25">
      <c r="A3120" s="77">
        <f t="shared" si="92"/>
        <v>2025</v>
      </c>
      <c r="B3120" s="77">
        <f t="shared" si="93"/>
        <v>2</v>
      </c>
      <c r="C3120" s="73">
        <v>45701</v>
      </c>
      <c r="D3120" s="68" t="s">
        <v>365</v>
      </c>
      <c r="E3120" s="48" t="s">
        <v>514</v>
      </c>
      <c r="F3120" s="69" t="str">
        <f>VLOOKUP(E3120,Customer[],2,FALSE)</f>
        <v xml:space="preserve">Lue Gyi Min </v>
      </c>
      <c r="G3120" s="69" t="str">
        <f>VLOOKUP(E3120,Customer[],3,FALSE)</f>
        <v>Bounk Gyi Sd</v>
      </c>
      <c r="H3120" s="69" t="str">
        <f>VLOOKUP(E3120,Customer[],4,FALSE)</f>
        <v>Htauk kyant</v>
      </c>
      <c r="I3120" s="48" t="s">
        <v>25</v>
      </c>
      <c r="J3120" s="70" t="str">
        <f>VLOOKUP(I3120,PGStock[],2,FALSE)</f>
        <v>Columbus Super Red Smooth 350 Ml</v>
      </c>
      <c r="K3120" s="71">
        <f>VLOOKUP(I3120,PGStock[],3,FALSE)</f>
        <v>0.35</v>
      </c>
      <c r="L3120" s="47">
        <v>6</v>
      </c>
      <c r="M3120" s="47">
        <f>VLOOKUP(I3120,PGStock[],6,FALSE)</f>
        <v>150</v>
      </c>
      <c r="N3120" s="47">
        <f>+PGSales!$L3120*PGSales!$M3120</f>
        <v>900</v>
      </c>
    </row>
    <row r="3121" spans="1:14" hidden="1" x14ac:dyDescent="0.25">
      <c r="A3121" s="77">
        <f t="shared" si="92"/>
        <v>2025</v>
      </c>
      <c r="B3121" s="77">
        <f t="shared" si="93"/>
        <v>2</v>
      </c>
      <c r="C3121" s="73">
        <v>45701</v>
      </c>
      <c r="D3121" s="68" t="s">
        <v>365</v>
      </c>
      <c r="E3121" s="48" t="s">
        <v>514</v>
      </c>
      <c r="F3121" s="69" t="str">
        <f>VLOOKUP(E3121,Customer[],2,FALSE)</f>
        <v xml:space="preserve">Lue Gyi Min </v>
      </c>
      <c r="G3121" s="69" t="str">
        <f>VLOOKUP(E3121,Customer[],3,FALSE)</f>
        <v>Bounk Gyi Sd</v>
      </c>
      <c r="H3121" s="69" t="str">
        <f>VLOOKUP(E3121,Customer[],4,FALSE)</f>
        <v>Htauk kyant</v>
      </c>
      <c r="I3121" s="48" t="s">
        <v>23</v>
      </c>
      <c r="J3121" s="70" t="str">
        <f>VLOOKUP(I3121,PGStock[],2,FALSE)</f>
        <v>Columbus Super Red Smooth 175 Ml</v>
      </c>
      <c r="K3121" s="71">
        <f>VLOOKUP(I3121,PGStock[],3,FALSE)</f>
        <v>0.17499999999999999</v>
      </c>
      <c r="L3121" s="47">
        <v>4</v>
      </c>
      <c r="M3121" s="47">
        <f>VLOOKUP(I3121,PGStock[],6,FALSE)</f>
        <v>100</v>
      </c>
      <c r="N3121" s="47">
        <f>+PGSales!$L3121*PGSales!$M3121</f>
        <v>400</v>
      </c>
    </row>
    <row r="3122" spans="1:14" hidden="1" x14ac:dyDescent="0.25">
      <c r="A3122" s="77">
        <f t="shared" si="92"/>
        <v>2025</v>
      </c>
      <c r="B3122" s="77">
        <f t="shared" si="93"/>
        <v>2</v>
      </c>
      <c r="C3122" s="73">
        <v>45701</v>
      </c>
      <c r="D3122" s="68" t="s">
        <v>365</v>
      </c>
      <c r="E3122" s="48" t="s">
        <v>514</v>
      </c>
      <c r="F3122" s="69" t="str">
        <f>VLOOKUP(E3122,Customer[],2,FALSE)</f>
        <v xml:space="preserve">Lue Gyi Min </v>
      </c>
      <c r="G3122" s="69" t="str">
        <f>VLOOKUP(E3122,Customer[],3,FALSE)</f>
        <v>Bounk Gyi Sd</v>
      </c>
      <c r="H3122" s="69" t="str">
        <f>VLOOKUP(E3122,Customer[],4,FALSE)</f>
        <v>Htauk kyant</v>
      </c>
      <c r="I3122" s="48" t="s">
        <v>20</v>
      </c>
      <c r="J3122" s="70" t="str">
        <f>VLOOKUP(I3122,PGStock[],2,FALSE)</f>
        <v>Formula Rum 700ml</v>
      </c>
      <c r="K3122" s="71">
        <f>VLOOKUP(I3122,PGStock[],3,FALSE)</f>
        <v>0.7</v>
      </c>
      <c r="L3122" s="47">
        <v>1</v>
      </c>
      <c r="M3122" s="47">
        <f>VLOOKUP(I3122,PGStock[],6,FALSE)</f>
        <v>200</v>
      </c>
      <c r="N3122" s="47">
        <f>+PGSales!$L3122*PGSales!$M3122</f>
        <v>200</v>
      </c>
    </row>
    <row r="3123" spans="1:14" hidden="1" x14ac:dyDescent="0.25">
      <c r="A3123" s="77">
        <f t="shared" si="92"/>
        <v>2025</v>
      </c>
      <c r="B3123" s="77">
        <f t="shared" si="93"/>
        <v>2</v>
      </c>
      <c r="C3123" s="73">
        <v>45701</v>
      </c>
      <c r="D3123" s="68" t="s">
        <v>365</v>
      </c>
      <c r="E3123" s="48" t="s">
        <v>514</v>
      </c>
      <c r="F3123" s="69" t="str">
        <f>VLOOKUP(E3123,Customer[],2,FALSE)</f>
        <v xml:space="preserve">Lue Gyi Min </v>
      </c>
      <c r="G3123" s="69" t="str">
        <f>VLOOKUP(E3123,Customer[],3,FALSE)</f>
        <v>Bounk Gyi Sd</v>
      </c>
      <c r="H3123" s="69" t="str">
        <f>VLOOKUP(E3123,Customer[],4,FALSE)</f>
        <v>Htauk kyant</v>
      </c>
      <c r="I3123" s="48" t="s">
        <v>18</v>
      </c>
      <c r="J3123" s="70" t="str">
        <f>VLOOKUP(I3123,PGStock[],2,FALSE)</f>
        <v>Formula Rum 350ml</v>
      </c>
      <c r="K3123" s="71">
        <f>VLOOKUP(I3123,PGStock[],3,FALSE)</f>
        <v>0.35</v>
      </c>
      <c r="L3123" s="47">
        <v>11</v>
      </c>
      <c r="M3123" s="47">
        <f>VLOOKUP(I3123,PGStock[],6,FALSE)</f>
        <v>150</v>
      </c>
      <c r="N3123" s="47">
        <f>+PGSales!$L3123*PGSales!$M3123</f>
        <v>1650</v>
      </c>
    </row>
    <row r="3124" spans="1:14" hidden="1" x14ac:dyDescent="0.25">
      <c r="A3124" s="77">
        <f t="shared" si="92"/>
        <v>2025</v>
      </c>
      <c r="B3124" s="77">
        <f t="shared" si="93"/>
        <v>2</v>
      </c>
      <c r="C3124" s="73">
        <v>45701</v>
      </c>
      <c r="D3124" s="68" t="s">
        <v>64</v>
      </c>
      <c r="E3124" s="48" t="s">
        <v>516</v>
      </c>
      <c r="F3124" s="69" t="str">
        <f>VLOOKUP(E3124,Customer[],2,FALSE)</f>
        <v>Hlaing Min</v>
      </c>
      <c r="G3124" s="69" t="str">
        <f>VLOOKUP(E3124,Customer[],3,FALSE)</f>
        <v>Than nay pin rd</v>
      </c>
      <c r="H3124" s="69" t="str">
        <f>VLOOKUP(E3124,Customer[],4,FALSE)</f>
        <v>Htauk kyant</v>
      </c>
      <c r="I3124" s="48" t="s">
        <v>25</v>
      </c>
      <c r="J3124" s="70" t="str">
        <f>VLOOKUP(I3124,PGStock[],2,FALSE)</f>
        <v>Columbus Super Red Smooth 350 Ml</v>
      </c>
      <c r="K3124" s="71">
        <f>VLOOKUP(I3124,PGStock[],3,FALSE)</f>
        <v>0.35</v>
      </c>
      <c r="L3124" s="47">
        <v>5</v>
      </c>
      <c r="M3124" s="47">
        <f>VLOOKUP(I3124,PGStock[],6,FALSE)</f>
        <v>150</v>
      </c>
      <c r="N3124" s="47">
        <f>+PGSales!$L3124*PGSales!$M3124</f>
        <v>750</v>
      </c>
    </row>
    <row r="3125" spans="1:14" hidden="1" x14ac:dyDescent="0.25">
      <c r="A3125" s="77">
        <f t="shared" si="92"/>
        <v>2025</v>
      </c>
      <c r="B3125" s="77">
        <f t="shared" si="93"/>
        <v>2</v>
      </c>
      <c r="C3125" s="73">
        <v>45701</v>
      </c>
      <c r="D3125" s="68" t="s">
        <v>64</v>
      </c>
      <c r="E3125" s="48" t="s">
        <v>516</v>
      </c>
      <c r="F3125" s="69" t="str">
        <f>VLOOKUP(E3125,Customer[],2,FALSE)</f>
        <v>Hlaing Min</v>
      </c>
      <c r="G3125" s="69" t="str">
        <f>VLOOKUP(E3125,Customer[],3,FALSE)</f>
        <v>Than nay pin rd</v>
      </c>
      <c r="H3125" s="69" t="str">
        <f>VLOOKUP(E3125,Customer[],4,FALSE)</f>
        <v>Htauk kyant</v>
      </c>
      <c r="I3125" s="48" t="s">
        <v>23</v>
      </c>
      <c r="J3125" s="70" t="str">
        <f>VLOOKUP(I3125,PGStock[],2,FALSE)</f>
        <v>Columbus Super Red Smooth 175 Ml</v>
      </c>
      <c r="K3125" s="71">
        <f>VLOOKUP(I3125,PGStock[],3,FALSE)</f>
        <v>0.17499999999999999</v>
      </c>
      <c r="L3125" s="47">
        <v>2</v>
      </c>
      <c r="M3125" s="47">
        <f>VLOOKUP(I3125,PGStock[],6,FALSE)</f>
        <v>100</v>
      </c>
      <c r="N3125" s="47">
        <f>+PGSales!$L3125*PGSales!$M3125</f>
        <v>200</v>
      </c>
    </row>
    <row r="3126" spans="1:14" hidden="1" x14ac:dyDescent="0.25">
      <c r="A3126" s="77">
        <f t="shared" si="92"/>
        <v>2025</v>
      </c>
      <c r="B3126" s="77">
        <f t="shared" si="93"/>
        <v>2</v>
      </c>
      <c r="C3126" s="73">
        <v>45701</v>
      </c>
      <c r="D3126" s="68" t="s">
        <v>64</v>
      </c>
      <c r="E3126" s="48" t="s">
        <v>516</v>
      </c>
      <c r="F3126" s="69" t="str">
        <f>VLOOKUP(E3126,Customer[],2,FALSE)</f>
        <v>Hlaing Min</v>
      </c>
      <c r="G3126" s="69" t="str">
        <f>VLOOKUP(E3126,Customer[],3,FALSE)</f>
        <v>Than nay pin rd</v>
      </c>
      <c r="H3126" s="69" t="str">
        <f>VLOOKUP(E3126,Customer[],4,FALSE)</f>
        <v>Htauk kyant</v>
      </c>
      <c r="I3126" s="48" t="s">
        <v>18</v>
      </c>
      <c r="J3126" s="70" t="str">
        <f>VLOOKUP(I3126,PGStock[],2,FALSE)</f>
        <v>Formula Rum 350ml</v>
      </c>
      <c r="K3126" s="71">
        <f>VLOOKUP(I3126,PGStock[],3,FALSE)</f>
        <v>0.35</v>
      </c>
      <c r="L3126" s="47">
        <v>2</v>
      </c>
      <c r="M3126" s="47">
        <f>VLOOKUP(I3126,PGStock[],6,FALSE)</f>
        <v>150</v>
      </c>
      <c r="N3126" s="47">
        <f>+PGSales!$L3126*PGSales!$M3126</f>
        <v>300</v>
      </c>
    </row>
    <row r="3127" spans="1:14" hidden="1" x14ac:dyDescent="0.25">
      <c r="A3127" s="77">
        <f t="shared" si="92"/>
        <v>2025</v>
      </c>
      <c r="B3127" s="77">
        <f t="shared" si="93"/>
        <v>2</v>
      </c>
      <c r="C3127" s="73">
        <v>45701</v>
      </c>
      <c r="D3127" s="68" t="s">
        <v>62</v>
      </c>
      <c r="E3127" s="48" t="s">
        <v>517</v>
      </c>
      <c r="F3127" s="69" t="str">
        <f>VLOOKUP(E3127,Customer[],2,FALSE)</f>
        <v>Y47</v>
      </c>
      <c r="G3127" s="69" t="str">
        <f>VLOOKUP(E3127,Customer[],3,FALSE)</f>
        <v>Tan Day Pin Sd</v>
      </c>
      <c r="H3127" s="69" t="str">
        <f>VLOOKUP(E3127,Customer[],4,FALSE)</f>
        <v>Htauk kyant</v>
      </c>
      <c r="I3127" s="48" t="s">
        <v>25</v>
      </c>
      <c r="J3127" s="70" t="str">
        <f>VLOOKUP(I3127,PGStock[],2,FALSE)</f>
        <v>Columbus Super Red Smooth 350 Ml</v>
      </c>
      <c r="K3127" s="71">
        <f>VLOOKUP(I3127,PGStock[],3,FALSE)</f>
        <v>0.35</v>
      </c>
      <c r="L3127" s="47">
        <v>5</v>
      </c>
      <c r="M3127" s="47">
        <f>VLOOKUP(I3127,PGStock[],6,FALSE)</f>
        <v>150</v>
      </c>
      <c r="N3127" s="47">
        <f>+PGSales!$L3127*PGSales!$M3127</f>
        <v>750</v>
      </c>
    </row>
    <row r="3128" spans="1:14" hidden="1" x14ac:dyDescent="0.25">
      <c r="A3128" s="77">
        <f t="shared" si="92"/>
        <v>2025</v>
      </c>
      <c r="B3128" s="77">
        <f t="shared" si="93"/>
        <v>2</v>
      </c>
      <c r="C3128" s="73">
        <v>45701</v>
      </c>
      <c r="D3128" s="68" t="s">
        <v>62</v>
      </c>
      <c r="E3128" s="48" t="s">
        <v>517</v>
      </c>
      <c r="F3128" s="69" t="str">
        <f>VLOOKUP(E3128,Customer[],2,FALSE)</f>
        <v>Y47</v>
      </c>
      <c r="G3128" s="69" t="str">
        <f>VLOOKUP(E3128,Customer[],3,FALSE)</f>
        <v>Tan Day Pin Sd</v>
      </c>
      <c r="H3128" s="69" t="str">
        <f>VLOOKUP(E3128,Customer[],4,FALSE)</f>
        <v>Htauk kyant</v>
      </c>
      <c r="I3128" s="48" t="s">
        <v>18</v>
      </c>
      <c r="J3128" s="70" t="str">
        <f>VLOOKUP(I3128,PGStock[],2,FALSE)</f>
        <v>Formula Rum 350ml</v>
      </c>
      <c r="K3128" s="71">
        <f>VLOOKUP(I3128,PGStock[],3,FALSE)</f>
        <v>0.35</v>
      </c>
      <c r="L3128" s="47">
        <v>5</v>
      </c>
      <c r="M3128" s="47">
        <f>VLOOKUP(I3128,PGStock[],6,FALSE)</f>
        <v>150</v>
      </c>
      <c r="N3128" s="47">
        <f>+PGSales!$L3128*PGSales!$M3128</f>
        <v>750</v>
      </c>
    </row>
    <row r="3129" spans="1:14" hidden="1" x14ac:dyDescent="0.25">
      <c r="A3129" s="77">
        <f t="shared" si="92"/>
        <v>2025</v>
      </c>
      <c r="B3129" s="77">
        <f t="shared" si="93"/>
        <v>2</v>
      </c>
      <c r="C3129" s="73">
        <v>45701</v>
      </c>
      <c r="D3129" s="68" t="s">
        <v>58</v>
      </c>
      <c r="E3129" s="48" t="s">
        <v>515</v>
      </c>
      <c r="F3129" s="69" t="str">
        <f>VLOOKUP(E3129,Customer[],2,FALSE)</f>
        <v xml:space="preserve">KK </v>
      </c>
      <c r="G3129" s="69" t="str">
        <f>VLOOKUP(E3129,Customer[],3,FALSE)</f>
        <v>Oae Yin Sd</v>
      </c>
      <c r="H3129" s="69" t="str">
        <f>VLOOKUP(E3129,Customer[],4,FALSE)</f>
        <v>Htauk kyant</v>
      </c>
      <c r="I3129" s="48" t="s">
        <v>27</v>
      </c>
      <c r="J3129" s="70" t="str">
        <f>VLOOKUP(I3129,PGStock[],2,FALSE)</f>
        <v>Columbus Super Red Smooth 700 Ml</v>
      </c>
      <c r="K3129" s="71">
        <f>VLOOKUP(I3129,PGStock[],3,FALSE)</f>
        <v>0.7</v>
      </c>
      <c r="L3129" s="47">
        <v>2</v>
      </c>
      <c r="M3129" s="47">
        <f>VLOOKUP(I3129,PGStock[],6,FALSE)</f>
        <v>200</v>
      </c>
      <c r="N3129" s="47">
        <f>+PGSales!$L3129*PGSales!$M3129</f>
        <v>400</v>
      </c>
    </row>
    <row r="3130" spans="1:14" hidden="1" x14ac:dyDescent="0.25">
      <c r="A3130" s="77">
        <f t="shared" si="92"/>
        <v>2025</v>
      </c>
      <c r="B3130" s="77">
        <f t="shared" si="93"/>
        <v>2</v>
      </c>
      <c r="C3130" s="73">
        <v>45701</v>
      </c>
      <c r="D3130" s="68" t="s">
        <v>58</v>
      </c>
      <c r="E3130" s="48" t="s">
        <v>515</v>
      </c>
      <c r="F3130" s="69" t="str">
        <f>VLOOKUP(E3130,Customer[],2,FALSE)</f>
        <v xml:space="preserve">KK </v>
      </c>
      <c r="G3130" s="69" t="str">
        <f>VLOOKUP(E3130,Customer[],3,FALSE)</f>
        <v>Oae Yin Sd</v>
      </c>
      <c r="H3130" s="69" t="str">
        <f>VLOOKUP(E3130,Customer[],4,FALSE)</f>
        <v>Htauk kyant</v>
      </c>
      <c r="I3130" s="48" t="s">
        <v>25</v>
      </c>
      <c r="J3130" s="70" t="str">
        <f>VLOOKUP(I3130,PGStock[],2,FALSE)</f>
        <v>Columbus Super Red Smooth 350 Ml</v>
      </c>
      <c r="K3130" s="71">
        <f>VLOOKUP(I3130,PGStock[],3,FALSE)</f>
        <v>0.35</v>
      </c>
      <c r="L3130" s="47">
        <v>5</v>
      </c>
      <c r="M3130" s="47">
        <f>VLOOKUP(I3130,PGStock[],6,FALSE)</f>
        <v>150</v>
      </c>
      <c r="N3130" s="47">
        <f>+PGSales!$L3130*PGSales!$M3130</f>
        <v>750</v>
      </c>
    </row>
    <row r="3131" spans="1:14" hidden="1" x14ac:dyDescent="0.25">
      <c r="A3131" s="77">
        <f t="shared" si="92"/>
        <v>2025</v>
      </c>
      <c r="B3131" s="77">
        <f t="shared" si="93"/>
        <v>2</v>
      </c>
      <c r="C3131" s="73">
        <v>45701</v>
      </c>
      <c r="D3131" s="68" t="s">
        <v>58</v>
      </c>
      <c r="E3131" s="48" t="s">
        <v>515</v>
      </c>
      <c r="F3131" s="69" t="str">
        <f>VLOOKUP(E3131,Customer[],2,FALSE)</f>
        <v xml:space="preserve">KK </v>
      </c>
      <c r="G3131" s="69" t="str">
        <f>VLOOKUP(E3131,Customer[],3,FALSE)</f>
        <v>Oae Yin Sd</v>
      </c>
      <c r="H3131" s="69" t="str">
        <f>VLOOKUP(E3131,Customer[],4,FALSE)</f>
        <v>Htauk kyant</v>
      </c>
      <c r="I3131" s="48" t="s">
        <v>20</v>
      </c>
      <c r="J3131" s="70" t="str">
        <f>VLOOKUP(I3131,PGStock[],2,FALSE)</f>
        <v>Formula Rum 700ml</v>
      </c>
      <c r="K3131" s="71">
        <f>VLOOKUP(I3131,PGStock[],3,FALSE)</f>
        <v>0.7</v>
      </c>
      <c r="L3131" s="47">
        <v>2</v>
      </c>
      <c r="M3131" s="47">
        <f>VLOOKUP(I3131,PGStock[],6,FALSE)</f>
        <v>200</v>
      </c>
      <c r="N3131" s="47">
        <f>+PGSales!$L3131*PGSales!$M3131</f>
        <v>400</v>
      </c>
    </row>
    <row r="3132" spans="1:14" hidden="1" x14ac:dyDescent="0.25">
      <c r="A3132" s="77">
        <f t="shared" si="92"/>
        <v>2025</v>
      </c>
      <c r="B3132" s="77">
        <f t="shared" si="93"/>
        <v>2</v>
      </c>
      <c r="C3132" s="73">
        <v>45701</v>
      </c>
      <c r="D3132" s="68" t="s">
        <v>58</v>
      </c>
      <c r="E3132" s="48" t="s">
        <v>515</v>
      </c>
      <c r="F3132" s="69" t="str">
        <f>VLOOKUP(E3132,Customer[],2,FALSE)</f>
        <v xml:space="preserve">KK </v>
      </c>
      <c r="G3132" s="69" t="str">
        <f>VLOOKUP(E3132,Customer[],3,FALSE)</f>
        <v>Oae Yin Sd</v>
      </c>
      <c r="H3132" s="69" t="str">
        <f>VLOOKUP(E3132,Customer[],4,FALSE)</f>
        <v>Htauk kyant</v>
      </c>
      <c r="I3132" s="48" t="s">
        <v>18</v>
      </c>
      <c r="J3132" s="70" t="str">
        <f>VLOOKUP(I3132,PGStock[],2,FALSE)</f>
        <v>Formula Rum 350ml</v>
      </c>
      <c r="K3132" s="71">
        <f>VLOOKUP(I3132,PGStock[],3,FALSE)</f>
        <v>0.35</v>
      </c>
      <c r="L3132" s="47">
        <v>1</v>
      </c>
      <c r="M3132" s="47">
        <f>VLOOKUP(I3132,PGStock[],6,FALSE)</f>
        <v>150</v>
      </c>
      <c r="N3132" s="47">
        <f>+PGSales!$L3132*PGSales!$M3132</f>
        <v>150</v>
      </c>
    </row>
    <row r="3133" spans="1:14" hidden="1" x14ac:dyDescent="0.25">
      <c r="A3133" s="77">
        <f t="shared" si="92"/>
        <v>2025</v>
      </c>
      <c r="B3133" s="77">
        <f t="shared" si="93"/>
        <v>2</v>
      </c>
      <c r="C3133" s="73">
        <v>45701</v>
      </c>
      <c r="D3133" s="68" t="s">
        <v>72</v>
      </c>
      <c r="E3133" s="48" t="s">
        <v>541</v>
      </c>
      <c r="F3133" s="69" t="str">
        <f>VLOOKUP(E3133,Customer[],2,FALSE)</f>
        <v>Hlaing Min Htet</v>
      </c>
      <c r="G3133" s="69" t="str">
        <f>VLOOKUP(E3133,Customer[],3,FALSE)</f>
        <v>Pi Moe Hinn Sd</v>
      </c>
      <c r="H3133" s="69" t="str">
        <f>VLOOKUP(E3133,Customer[],4,FALSE)</f>
        <v>Hlaing Thar Yar</v>
      </c>
      <c r="I3133" s="48" t="s">
        <v>117</v>
      </c>
      <c r="J3133" s="70" t="str">
        <f>VLOOKUP(I3133,PGStock[],2,FALSE)</f>
        <v>ဒဂုံမန်ကျည်း ကော်ဗူး (1 Liter)</v>
      </c>
      <c r="K3133" s="71">
        <f>VLOOKUP(I3133,PGStock[],3,FALSE)</f>
        <v>1</v>
      </c>
      <c r="L3133" s="47">
        <v>2</v>
      </c>
      <c r="M3133" s="47">
        <f>VLOOKUP(I3133,PGStock[],6,FALSE)</f>
        <v>100</v>
      </c>
      <c r="N3133" s="47">
        <f>+PGSales!$L3133*PGSales!$M3133</f>
        <v>200</v>
      </c>
    </row>
    <row r="3134" spans="1:14" hidden="1" x14ac:dyDescent="0.25">
      <c r="A3134" s="77">
        <f t="shared" si="92"/>
        <v>2025</v>
      </c>
      <c r="B3134" s="77">
        <f t="shared" si="93"/>
        <v>2</v>
      </c>
      <c r="C3134" s="73">
        <v>45701</v>
      </c>
      <c r="D3134" s="68" t="s">
        <v>72</v>
      </c>
      <c r="E3134" s="48" t="s">
        <v>541</v>
      </c>
      <c r="F3134" s="69" t="str">
        <f>VLOOKUP(E3134,Customer[],2,FALSE)</f>
        <v>Hlaing Min Htet</v>
      </c>
      <c r="G3134" s="69" t="str">
        <f>VLOOKUP(E3134,Customer[],3,FALSE)</f>
        <v>Pi Moe Hinn Sd</v>
      </c>
      <c r="H3134" s="69" t="str">
        <f>VLOOKUP(E3134,Customer[],4,FALSE)</f>
        <v>Hlaing Thar Yar</v>
      </c>
      <c r="I3134" s="48" t="s">
        <v>25</v>
      </c>
      <c r="J3134" s="70" t="str">
        <f>VLOOKUP(I3134,PGStock[],2,FALSE)</f>
        <v>Columbus Super Red Smooth 350 Ml</v>
      </c>
      <c r="K3134" s="71">
        <f>VLOOKUP(I3134,PGStock[],3,FALSE)</f>
        <v>0.35</v>
      </c>
      <c r="L3134" s="47">
        <v>2</v>
      </c>
      <c r="M3134" s="47">
        <f>VLOOKUP(I3134,PGStock[],6,FALSE)</f>
        <v>150</v>
      </c>
      <c r="N3134" s="47">
        <f>+PGSales!$L3134*PGSales!$M3134</f>
        <v>300</v>
      </c>
    </row>
    <row r="3135" spans="1:14" hidden="1" x14ac:dyDescent="0.25">
      <c r="A3135" s="77">
        <f t="shared" si="92"/>
        <v>2025</v>
      </c>
      <c r="B3135" s="77">
        <f t="shared" si="93"/>
        <v>2</v>
      </c>
      <c r="C3135" s="73">
        <v>45701</v>
      </c>
      <c r="D3135" s="68" t="s">
        <v>72</v>
      </c>
      <c r="E3135" s="48" t="s">
        <v>541</v>
      </c>
      <c r="F3135" s="69" t="str">
        <f>VLOOKUP(E3135,Customer[],2,FALSE)</f>
        <v>Hlaing Min Htet</v>
      </c>
      <c r="G3135" s="69" t="str">
        <f>VLOOKUP(E3135,Customer[],3,FALSE)</f>
        <v>Pi Moe Hinn Sd</v>
      </c>
      <c r="H3135" s="69" t="str">
        <f>VLOOKUP(E3135,Customer[],4,FALSE)</f>
        <v>Hlaing Thar Yar</v>
      </c>
      <c r="I3135" s="48" t="s">
        <v>23</v>
      </c>
      <c r="J3135" s="70" t="str">
        <f>VLOOKUP(I3135,PGStock[],2,FALSE)</f>
        <v>Columbus Super Red Smooth 175 Ml</v>
      </c>
      <c r="K3135" s="71">
        <f>VLOOKUP(I3135,PGStock[],3,FALSE)</f>
        <v>0.17499999999999999</v>
      </c>
      <c r="L3135" s="47">
        <v>1</v>
      </c>
      <c r="M3135" s="47">
        <f>VLOOKUP(I3135,PGStock[],6,FALSE)</f>
        <v>100</v>
      </c>
      <c r="N3135" s="47">
        <f>+PGSales!$L3135*PGSales!$M3135</f>
        <v>100</v>
      </c>
    </row>
    <row r="3136" spans="1:14" hidden="1" x14ac:dyDescent="0.25">
      <c r="A3136" s="77">
        <f t="shared" si="92"/>
        <v>2025</v>
      </c>
      <c r="B3136" s="77">
        <f t="shared" si="93"/>
        <v>2</v>
      </c>
      <c r="C3136" s="73">
        <v>45701</v>
      </c>
      <c r="D3136" s="68" t="s">
        <v>72</v>
      </c>
      <c r="E3136" s="48" t="s">
        <v>541</v>
      </c>
      <c r="F3136" s="69" t="str">
        <f>VLOOKUP(E3136,Customer[],2,FALSE)</f>
        <v>Hlaing Min Htet</v>
      </c>
      <c r="G3136" s="69" t="str">
        <f>VLOOKUP(E3136,Customer[],3,FALSE)</f>
        <v>Pi Moe Hinn Sd</v>
      </c>
      <c r="H3136" s="69" t="str">
        <f>VLOOKUP(E3136,Customer[],4,FALSE)</f>
        <v>Hlaing Thar Yar</v>
      </c>
      <c r="I3136" s="48" t="s">
        <v>18</v>
      </c>
      <c r="J3136" s="70" t="str">
        <f>VLOOKUP(I3136,PGStock[],2,FALSE)</f>
        <v>Formula Rum 350ml</v>
      </c>
      <c r="K3136" s="71">
        <f>VLOOKUP(I3136,PGStock[],3,FALSE)</f>
        <v>0.35</v>
      </c>
      <c r="L3136" s="47">
        <v>6</v>
      </c>
      <c r="M3136" s="47">
        <f>VLOOKUP(I3136,PGStock[],6,FALSE)</f>
        <v>150</v>
      </c>
      <c r="N3136" s="47">
        <f>+PGSales!$L3136*PGSales!$M3136</f>
        <v>900</v>
      </c>
    </row>
    <row r="3137" spans="1:14" hidden="1" x14ac:dyDescent="0.25">
      <c r="A3137" s="77">
        <f t="shared" si="92"/>
        <v>2025</v>
      </c>
      <c r="B3137" s="77">
        <f t="shared" si="93"/>
        <v>2</v>
      </c>
      <c r="C3137" s="73">
        <v>45701</v>
      </c>
      <c r="D3137" s="68" t="s">
        <v>74</v>
      </c>
      <c r="E3137" s="48" t="s">
        <v>532</v>
      </c>
      <c r="F3137" s="69" t="str">
        <f>VLOOKUP(E3137,Customer[],2,FALSE)</f>
        <v>Okk Kar</v>
      </c>
      <c r="G3137" s="69" t="str">
        <f>VLOOKUP(E3137,Customer[],3,FALSE)</f>
        <v>Pi Moe Hinn Sd</v>
      </c>
      <c r="H3137" s="69" t="str">
        <f>VLOOKUP(E3137,Customer[],4,FALSE)</f>
        <v>Hlaing Thar Yar</v>
      </c>
      <c r="I3137" s="48" t="s">
        <v>25</v>
      </c>
      <c r="J3137" s="70" t="str">
        <f>VLOOKUP(I3137,PGStock[],2,FALSE)</f>
        <v>Columbus Super Red Smooth 350 Ml</v>
      </c>
      <c r="K3137" s="71">
        <f>VLOOKUP(I3137,PGStock[],3,FALSE)</f>
        <v>0.35</v>
      </c>
      <c r="L3137" s="47">
        <v>3</v>
      </c>
      <c r="M3137" s="47">
        <f>VLOOKUP(I3137,PGStock[],6,FALSE)</f>
        <v>150</v>
      </c>
      <c r="N3137" s="47">
        <f>+PGSales!$L3137*PGSales!$M3137</f>
        <v>450</v>
      </c>
    </row>
    <row r="3138" spans="1:14" hidden="1" x14ac:dyDescent="0.25">
      <c r="A3138" s="77">
        <f t="shared" si="92"/>
        <v>2025</v>
      </c>
      <c r="B3138" s="77">
        <f t="shared" si="93"/>
        <v>2</v>
      </c>
      <c r="C3138" s="73">
        <v>45701</v>
      </c>
      <c r="D3138" s="68" t="s">
        <v>74</v>
      </c>
      <c r="E3138" s="48" t="s">
        <v>532</v>
      </c>
      <c r="F3138" s="69" t="str">
        <f>VLOOKUP(E3138,Customer[],2,FALSE)</f>
        <v>Okk Kar</v>
      </c>
      <c r="G3138" s="69" t="str">
        <f>VLOOKUP(E3138,Customer[],3,FALSE)</f>
        <v>Pi Moe Hinn Sd</v>
      </c>
      <c r="H3138" s="69" t="str">
        <f>VLOOKUP(E3138,Customer[],4,FALSE)</f>
        <v>Hlaing Thar Yar</v>
      </c>
      <c r="I3138" s="48" t="s">
        <v>18</v>
      </c>
      <c r="J3138" s="70" t="str">
        <f>VLOOKUP(I3138,PGStock[],2,FALSE)</f>
        <v>Formula Rum 350ml</v>
      </c>
      <c r="K3138" s="71">
        <f>VLOOKUP(I3138,PGStock[],3,FALSE)</f>
        <v>0.35</v>
      </c>
      <c r="L3138" s="47">
        <v>2</v>
      </c>
      <c r="M3138" s="47">
        <f>VLOOKUP(I3138,PGStock[],6,FALSE)</f>
        <v>150</v>
      </c>
      <c r="N3138" s="47">
        <f>+PGSales!$L3138*PGSales!$M3138</f>
        <v>300</v>
      </c>
    </row>
    <row r="3139" spans="1:14" hidden="1" x14ac:dyDescent="0.25">
      <c r="A3139" s="77">
        <f t="shared" si="92"/>
        <v>2025</v>
      </c>
      <c r="B3139" s="77">
        <f t="shared" si="93"/>
        <v>2</v>
      </c>
      <c r="C3139" s="73">
        <v>45701</v>
      </c>
      <c r="D3139" s="68" t="s">
        <v>131</v>
      </c>
      <c r="E3139" s="48" t="s">
        <v>542</v>
      </c>
      <c r="F3139" s="69" t="str">
        <f>VLOOKUP(E3139,Customer[],2,FALSE)</f>
        <v>Hein</v>
      </c>
      <c r="G3139" s="69" t="str">
        <f>VLOOKUP(E3139,Customer[],3,FALSE)</f>
        <v>Pi Moe Hinn Sd</v>
      </c>
      <c r="H3139" s="69" t="str">
        <f>VLOOKUP(E3139,Customer[],4,FALSE)</f>
        <v>Hlaing Thar Yar</v>
      </c>
      <c r="I3139" s="48" t="s">
        <v>25</v>
      </c>
      <c r="J3139" s="70" t="str">
        <f>VLOOKUP(I3139,PGStock[],2,FALSE)</f>
        <v>Columbus Super Red Smooth 350 Ml</v>
      </c>
      <c r="K3139" s="71">
        <f>VLOOKUP(I3139,PGStock[],3,FALSE)</f>
        <v>0.35</v>
      </c>
      <c r="L3139" s="47">
        <v>2</v>
      </c>
      <c r="M3139" s="47">
        <f>VLOOKUP(I3139,PGStock[],6,FALSE)</f>
        <v>150</v>
      </c>
      <c r="N3139" s="47">
        <f>+PGSales!$L3139*PGSales!$M3139</f>
        <v>300</v>
      </c>
    </row>
    <row r="3140" spans="1:14" hidden="1" x14ac:dyDescent="0.25">
      <c r="A3140" s="77">
        <f t="shared" si="92"/>
        <v>2025</v>
      </c>
      <c r="B3140" s="77">
        <f t="shared" si="93"/>
        <v>2</v>
      </c>
      <c r="C3140" s="73">
        <v>45701</v>
      </c>
      <c r="D3140" s="68" t="s">
        <v>131</v>
      </c>
      <c r="E3140" s="48" t="s">
        <v>542</v>
      </c>
      <c r="F3140" s="69" t="str">
        <f>VLOOKUP(E3140,Customer[],2,FALSE)</f>
        <v>Hein</v>
      </c>
      <c r="G3140" s="69" t="str">
        <f>VLOOKUP(E3140,Customer[],3,FALSE)</f>
        <v>Pi Moe Hinn Sd</v>
      </c>
      <c r="H3140" s="69" t="str">
        <f>VLOOKUP(E3140,Customer[],4,FALSE)</f>
        <v>Hlaing Thar Yar</v>
      </c>
      <c r="I3140" s="48" t="s">
        <v>23</v>
      </c>
      <c r="J3140" s="70" t="str">
        <f>VLOOKUP(I3140,PGStock[],2,FALSE)</f>
        <v>Columbus Super Red Smooth 175 Ml</v>
      </c>
      <c r="K3140" s="71">
        <f>VLOOKUP(I3140,PGStock[],3,FALSE)</f>
        <v>0.17499999999999999</v>
      </c>
      <c r="L3140" s="47">
        <v>2</v>
      </c>
      <c r="M3140" s="47">
        <f>VLOOKUP(I3140,PGStock[],6,FALSE)</f>
        <v>100</v>
      </c>
      <c r="N3140" s="47">
        <f>+PGSales!$L3140*PGSales!$M3140</f>
        <v>200</v>
      </c>
    </row>
    <row r="3141" spans="1:14" hidden="1" x14ac:dyDescent="0.25">
      <c r="A3141" s="77">
        <f t="shared" si="92"/>
        <v>2025</v>
      </c>
      <c r="B3141" s="77">
        <f t="shared" si="93"/>
        <v>2</v>
      </c>
      <c r="C3141" s="73">
        <v>45701</v>
      </c>
      <c r="D3141" s="68" t="s">
        <v>131</v>
      </c>
      <c r="E3141" s="48" t="s">
        <v>542</v>
      </c>
      <c r="F3141" s="69" t="str">
        <f>VLOOKUP(E3141,Customer[],2,FALSE)</f>
        <v>Hein</v>
      </c>
      <c r="G3141" s="69" t="str">
        <f>VLOOKUP(E3141,Customer[],3,FALSE)</f>
        <v>Pi Moe Hinn Sd</v>
      </c>
      <c r="H3141" s="69" t="str">
        <f>VLOOKUP(E3141,Customer[],4,FALSE)</f>
        <v>Hlaing Thar Yar</v>
      </c>
      <c r="I3141" s="48" t="s">
        <v>18</v>
      </c>
      <c r="J3141" s="70" t="str">
        <f>VLOOKUP(I3141,PGStock[],2,FALSE)</f>
        <v>Formula Rum 350ml</v>
      </c>
      <c r="K3141" s="71">
        <f>VLOOKUP(I3141,PGStock[],3,FALSE)</f>
        <v>0.35</v>
      </c>
      <c r="L3141" s="47">
        <v>2</v>
      </c>
      <c r="M3141" s="47">
        <f>VLOOKUP(I3141,PGStock[],6,FALSE)</f>
        <v>150</v>
      </c>
      <c r="N3141" s="47">
        <f>+PGSales!$L3141*PGSales!$M3141</f>
        <v>300</v>
      </c>
    </row>
    <row r="3142" spans="1:14" hidden="1" x14ac:dyDescent="0.25">
      <c r="A3142" s="77">
        <f t="shared" si="92"/>
        <v>2025</v>
      </c>
      <c r="B3142" s="77">
        <f t="shared" si="93"/>
        <v>2</v>
      </c>
      <c r="C3142" s="73">
        <v>45701</v>
      </c>
      <c r="D3142" s="68" t="s">
        <v>4</v>
      </c>
      <c r="E3142" s="48" t="s">
        <v>543</v>
      </c>
      <c r="F3142" s="69" t="str">
        <f>VLOOKUP(E3142,Customer[],2,FALSE)</f>
        <v>Nadai</v>
      </c>
      <c r="G3142" s="69" t="str">
        <f>VLOOKUP(E3142,Customer[],3,FALSE)</f>
        <v>Bogyoke Aung San Rd</v>
      </c>
      <c r="H3142" s="69" t="str">
        <f>VLOOKUP(E3142,Customer[],4,FALSE)</f>
        <v>Hlaing Thar Yar Route (1)</v>
      </c>
      <c r="I3142" s="48" t="s">
        <v>117</v>
      </c>
      <c r="J3142" s="70" t="str">
        <f>VLOOKUP(I3142,PGStock[],2,FALSE)</f>
        <v>ဒဂုံမန်ကျည်း ကော်ဗူး (1 Liter)</v>
      </c>
      <c r="K3142" s="71">
        <f>VLOOKUP(I3142,PGStock[],3,FALSE)</f>
        <v>1</v>
      </c>
      <c r="L3142" s="47">
        <v>2</v>
      </c>
      <c r="M3142" s="47">
        <f>VLOOKUP(I3142,PGStock[],6,FALSE)</f>
        <v>100</v>
      </c>
      <c r="N3142" s="47">
        <f>+PGSales!$L3142*PGSales!$M3142</f>
        <v>200</v>
      </c>
    </row>
    <row r="3143" spans="1:14" hidden="1" x14ac:dyDescent="0.25">
      <c r="A3143" s="77">
        <f t="shared" si="92"/>
        <v>2025</v>
      </c>
      <c r="B3143" s="77">
        <f t="shared" si="93"/>
        <v>2</v>
      </c>
      <c r="C3143" s="73">
        <v>45701</v>
      </c>
      <c r="D3143" s="68" t="s">
        <v>4</v>
      </c>
      <c r="E3143" s="48" t="s">
        <v>543</v>
      </c>
      <c r="F3143" s="69" t="str">
        <f>VLOOKUP(E3143,Customer[],2,FALSE)</f>
        <v>Nadai</v>
      </c>
      <c r="G3143" s="69" t="str">
        <f>VLOOKUP(E3143,Customer[],3,FALSE)</f>
        <v>Bogyoke Aung San Rd</v>
      </c>
      <c r="H3143" s="69" t="str">
        <f>VLOOKUP(E3143,Customer[],4,FALSE)</f>
        <v>Hlaing Thar Yar Route (1)</v>
      </c>
      <c r="I3143" s="48" t="s">
        <v>18</v>
      </c>
      <c r="J3143" s="70" t="str">
        <f>VLOOKUP(I3143,PGStock[],2,FALSE)</f>
        <v>Formula Rum 350ml</v>
      </c>
      <c r="K3143" s="71">
        <f>VLOOKUP(I3143,PGStock[],3,FALSE)</f>
        <v>0.35</v>
      </c>
      <c r="L3143" s="47">
        <v>1</v>
      </c>
      <c r="M3143" s="47">
        <f>VLOOKUP(I3143,PGStock[],6,FALSE)</f>
        <v>150</v>
      </c>
      <c r="N3143" s="47">
        <f>+PGSales!$L3143*PGSales!$M3143</f>
        <v>150</v>
      </c>
    </row>
    <row r="3144" spans="1:14" hidden="1" x14ac:dyDescent="0.25">
      <c r="A3144" s="77">
        <f t="shared" si="92"/>
        <v>2025</v>
      </c>
      <c r="B3144" s="77">
        <f t="shared" si="93"/>
        <v>2</v>
      </c>
      <c r="C3144" s="73">
        <v>45701</v>
      </c>
      <c r="D3144" s="68" t="s">
        <v>367</v>
      </c>
      <c r="E3144" s="48" t="s">
        <v>550</v>
      </c>
      <c r="F3144" s="69" t="str">
        <f>VLOOKUP(E3144,Customer[],2,FALSE)</f>
        <v>Kaung Myant</v>
      </c>
      <c r="G3144" s="69" t="str">
        <f>VLOOKUP(E3144,Customer[],3,FALSE)</f>
        <v>(1) Thake Sd</v>
      </c>
      <c r="H3144" s="69" t="str">
        <f>VLOOKUP(E3144,Customer[],4,FALSE)</f>
        <v>Hlaing Thar Yar</v>
      </c>
      <c r="I3144" s="48" t="s">
        <v>18</v>
      </c>
      <c r="J3144" s="70" t="str">
        <f>VLOOKUP(I3144,PGStock[],2,FALSE)</f>
        <v>Formula Rum 350ml</v>
      </c>
      <c r="K3144" s="71">
        <f>VLOOKUP(I3144,PGStock[],3,FALSE)</f>
        <v>0.35</v>
      </c>
      <c r="L3144" s="47">
        <v>1</v>
      </c>
      <c r="M3144" s="47">
        <f>VLOOKUP(I3144,PGStock[],6,FALSE)</f>
        <v>150</v>
      </c>
      <c r="N3144" s="47">
        <f>+PGSales!$L3144*PGSales!$M3144</f>
        <v>150</v>
      </c>
    </row>
    <row r="3145" spans="1:14" hidden="1" x14ac:dyDescent="0.25">
      <c r="A3145" s="77">
        <f t="shared" si="92"/>
        <v>2025</v>
      </c>
      <c r="B3145" s="77">
        <f t="shared" si="93"/>
        <v>2</v>
      </c>
      <c r="C3145" s="73">
        <v>45701</v>
      </c>
      <c r="D3145" s="68" t="s">
        <v>76</v>
      </c>
      <c r="E3145" s="48" t="s">
        <v>549</v>
      </c>
      <c r="F3145" s="69" t="str">
        <f>VLOOKUP(E3145,Customer[],2,FALSE)</f>
        <v>Shwe Htoo</v>
      </c>
      <c r="G3145" s="69" t="str">
        <f>VLOOKUP(E3145,Customer[],3,FALSE)</f>
        <v>(1) Thake Sd</v>
      </c>
      <c r="H3145" s="69" t="str">
        <f>VLOOKUP(E3145,Customer[],4,FALSE)</f>
        <v>Hlaing Thar Yar</v>
      </c>
      <c r="I3145" s="48" t="s">
        <v>25</v>
      </c>
      <c r="J3145" s="70" t="str">
        <f>VLOOKUP(I3145,PGStock[],2,FALSE)</f>
        <v>Columbus Super Red Smooth 350 Ml</v>
      </c>
      <c r="K3145" s="71">
        <f>VLOOKUP(I3145,PGStock[],3,FALSE)</f>
        <v>0.35</v>
      </c>
      <c r="L3145" s="47">
        <v>2</v>
      </c>
      <c r="M3145" s="47">
        <f>VLOOKUP(I3145,PGStock[],6,FALSE)</f>
        <v>150</v>
      </c>
      <c r="N3145" s="47">
        <f>+PGSales!$L3145*PGSales!$M3145</f>
        <v>300</v>
      </c>
    </row>
    <row r="3146" spans="1:14" hidden="1" x14ac:dyDescent="0.25">
      <c r="A3146" s="77">
        <f t="shared" si="92"/>
        <v>2025</v>
      </c>
      <c r="B3146" s="77">
        <f t="shared" si="93"/>
        <v>2</v>
      </c>
      <c r="C3146" s="73">
        <v>45701</v>
      </c>
      <c r="D3146" s="68" t="s">
        <v>76</v>
      </c>
      <c r="E3146" s="48" t="s">
        <v>549</v>
      </c>
      <c r="F3146" s="69" t="str">
        <f>VLOOKUP(E3146,Customer[],2,FALSE)</f>
        <v>Shwe Htoo</v>
      </c>
      <c r="G3146" s="69" t="str">
        <f>VLOOKUP(E3146,Customer[],3,FALSE)</f>
        <v>(1) Thake Sd</v>
      </c>
      <c r="H3146" s="69" t="str">
        <f>VLOOKUP(E3146,Customer[],4,FALSE)</f>
        <v>Hlaing Thar Yar</v>
      </c>
      <c r="I3146" s="48" t="s">
        <v>18</v>
      </c>
      <c r="J3146" s="70" t="str">
        <f>VLOOKUP(I3146,PGStock[],2,FALSE)</f>
        <v>Formula Rum 350ml</v>
      </c>
      <c r="K3146" s="71">
        <f>VLOOKUP(I3146,PGStock[],3,FALSE)</f>
        <v>0.35</v>
      </c>
      <c r="L3146" s="47">
        <v>2</v>
      </c>
      <c r="M3146" s="47">
        <f>VLOOKUP(I3146,PGStock[],6,FALSE)</f>
        <v>150</v>
      </c>
      <c r="N3146" s="47">
        <f>+PGSales!$L3146*PGSales!$M3146</f>
        <v>300</v>
      </c>
    </row>
    <row r="3147" spans="1:14" hidden="1" x14ac:dyDescent="0.25">
      <c r="A3147" s="77">
        <f t="shared" si="92"/>
        <v>2025</v>
      </c>
      <c r="B3147" s="77">
        <f t="shared" si="93"/>
        <v>2</v>
      </c>
      <c r="C3147" s="73">
        <v>45701</v>
      </c>
      <c r="D3147" s="68" t="s">
        <v>70</v>
      </c>
      <c r="E3147" s="48" t="s">
        <v>551</v>
      </c>
      <c r="F3147" s="69" t="str">
        <f>VLOOKUP(E3147,Customer[],2,FALSE)</f>
        <v>Nat Thit Oo</v>
      </c>
      <c r="G3147" s="69" t="str">
        <f>VLOOKUP(E3147,Customer[],3,FALSE)</f>
        <v>Take Htae Sd</v>
      </c>
      <c r="H3147" s="69" t="str">
        <f>VLOOKUP(E3147,Customer[],4,FALSE)</f>
        <v>Hlaing Thar Yar</v>
      </c>
      <c r="I3147" s="48" t="s">
        <v>117</v>
      </c>
      <c r="J3147" s="70" t="str">
        <f>VLOOKUP(I3147,PGStock[],2,FALSE)</f>
        <v>ဒဂုံမန်ကျည်း ကော်ဗူး (1 Liter)</v>
      </c>
      <c r="K3147" s="71">
        <f>VLOOKUP(I3147,PGStock[],3,FALSE)</f>
        <v>1</v>
      </c>
      <c r="L3147" s="47">
        <v>1</v>
      </c>
      <c r="M3147" s="47">
        <f>VLOOKUP(I3147,PGStock[],6,FALSE)</f>
        <v>100</v>
      </c>
      <c r="N3147" s="47">
        <f>+PGSales!$L3147*PGSales!$M3147</f>
        <v>100</v>
      </c>
    </row>
    <row r="3148" spans="1:14" hidden="1" x14ac:dyDescent="0.25">
      <c r="A3148" s="77">
        <f t="shared" si="92"/>
        <v>2025</v>
      </c>
      <c r="B3148" s="77">
        <f t="shared" si="93"/>
        <v>2</v>
      </c>
      <c r="C3148" s="73">
        <v>45701</v>
      </c>
      <c r="D3148" s="68" t="s">
        <v>70</v>
      </c>
      <c r="E3148" s="48" t="s">
        <v>551</v>
      </c>
      <c r="F3148" s="69" t="str">
        <f>VLOOKUP(E3148,Customer[],2,FALSE)</f>
        <v>Nat Thit Oo</v>
      </c>
      <c r="G3148" s="69" t="str">
        <f>VLOOKUP(E3148,Customer[],3,FALSE)</f>
        <v>Take Htae Sd</v>
      </c>
      <c r="H3148" s="69" t="str">
        <f>VLOOKUP(E3148,Customer[],4,FALSE)</f>
        <v>Hlaing Thar Yar</v>
      </c>
      <c r="I3148" s="48" t="s">
        <v>25</v>
      </c>
      <c r="J3148" s="70" t="str">
        <f>VLOOKUP(I3148,PGStock[],2,FALSE)</f>
        <v>Columbus Super Red Smooth 350 Ml</v>
      </c>
      <c r="K3148" s="71">
        <f>VLOOKUP(I3148,PGStock[],3,FALSE)</f>
        <v>0.35</v>
      </c>
      <c r="L3148" s="47">
        <v>2</v>
      </c>
      <c r="M3148" s="47">
        <f>VLOOKUP(I3148,PGStock[],6,FALSE)</f>
        <v>150</v>
      </c>
      <c r="N3148" s="47">
        <f>+PGSales!$L3148*PGSales!$M3148</f>
        <v>300</v>
      </c>
    </row>
    <row r="3149" spans="1:14" hidden="1" x14ac:dyDescent="0.25">
      <c r="A3149" s="77">
        <f t="shared" si="92"/>
        <v>2025</v>
      </c>
      <c r="B3149" s="77">
        <f t="shared" si="93"/>
        <v>2</v>
      </c>
      <c r="C3149" s="73">
        <v>45701</v>
      </c>
      <c r="D3149" s="68" t="s">
        <v>70</v>
      </c>
      <c r="E3149" s="48" t="s">
        <v>551</v>
      </c>
      <c r="F3149" s="69" t="str">
        <f>VLOOKUP(E3149,Customer[],2,FALSE)</f>
        <v>Nat Thit Oo</v>
      </c>
      <c r="G3149" s="69" t="str">
        <f>VLOOKUP(E3149,Customer[],3,FALSE)</f>
        <v>Take Htae Sd</v>
      </c>
      <c r="H3149" s="69" t="str">
        <f>VLOOKUP(E3149,Customer[],4,FALSE)</f>
        <v>Hlaing Thar Yar</v>
      </c>
      <c r="I3149" s="48" t="s">
        <v>18</v>
      </c>
      <c r="J3149" s="70" t="str">
        <f>VLOOKUP(I3149,PGStock[],2,FALSE)</f>
        <v>Formula Rum 350ml</v>
      </c>
      <c r="K3149" s="71">
        <f>VLOOKUP(I3149,PGStock[],3,FALSE)</f>
        <v>0.35</v>
      </c>
      <c r="L3149" s="47">
        <v>6</v>
      </c>
      <c r="M3149" s="47">
        <f>VLOOKUP(I3149,PGStock[],6,FALSE)</f>
        <v>150</v>
      </c>
      <c r="N3149" s="47">
        <f>+PGSales!$L3149*PGSales!$M3149</f>
        <v>900</v>
      </c>
    </row>
    <row r="3150" spans="1:14" hidden="1" x14ac:dyDescent="0.25">
      <c r="A3150" s="77">
        <f t="shared" si="92"/>
        <v>2025</v>
      </c>
      <c r="B3150" s="77">
        <f t="shared" si="93"/>
        <v>2</v>
      </c>
      <c r="C3150" s="73">
        <v>45701</v>
      </c>
      <c r="D3150" s="68" t="s">
        <v>3</v>
      </c>
      <c r="E3150" s="48" t="s">
        <v>552</v>
      </c>
      <c r="F3150" s="69" t="str">
        <f>VLOOKUP(E3150,Customer[],2,FALSE)</f>
        <v>Dana Toe(2)</v>
      </c>
      <c r="G3150" s="69" t="str">
        <f>VLOOKUP(E3150,Customer[],3,FALSE)</f>
        <v>Pamoe Hinn Rd</v>
      </c>
      <c r="H3150" s="69" t="str">
        <f>VLOOKUP(E3150,Customer[],4,FALSE)</f>
        <v>Hlaing Thar Yar Route (1)</v>
      </c>
      <c r="I3150" s="48" t="s">
        <v>25</v>
      </c>
      <c r="J3150" s="70" t="str">
        <f>VLOOKUP(I3150,PGStock[],2,FALSE)</f>
        <v>Columbus Super Red Smooth 350 Ml</v>
      </c>
      <c r="K3150" s="71">
        <f>VLOOKUP(I3150,PGStock[],3,FALSE)</f>
        <v>0.35</v>
      </c>
      <c r="L3150" s="47">
        <v>3</v>
      </c>
      <c r="M3150" s="47">
        <f>VLOOKUP(I3150,PGStock[],6,FALSE)</f>
        <v>150</v>
      </c>
      <c r="N3150" s="47">
        <f>+PGSales!$L3150*PGSales!$M3150</f>
        <v>450</v>
      </c>
    </row>
    <row r="3151" spans="1:14" hidden="1" x14ac:dyDescent="0.25">
      <c r="A3151" s="77">
        <f t="shared" si="92"/>
        <v>2025</v>
      </c>
      <c r="B3151" s="77">
        <f t="shared" si="93"/>
        <v>2</v>
      </c>
      <c r="C3151" s="73">
        <v>45701</v>
      </c>
      <c r="D3151" s="68" t="s">
        <v>186</v>
      </c>
      <c r="E3151" s="48" t="s">
        <v>518</v>
      </c>
      <c r="F3151" s="69" t="str">
        <f>VLOOKUP(E3151,Customer[],2,FALSE)</f>
        <v>Shwe Nan Myint</v>
      </c>
      <c r="G3151" s="69" t="str">
        <f>VLOOKUP(E3151,Customer[],3,FALSE)</f>
        <v>Byarmasoe Sd</v>
      </c>
      <c r="H3151" s="69" t="str">
        <f>VLOOKUP(E3151,Customer[],4,FALSE)</f>
        <v>S/Okkala</v>
      </c>
      <c r="I3151" s="48" t="s">
        <v>25</v>
      </c>
      <c r="J3151" s="70" t="str">
        <f>VLOOKUP(I3151,PGStock[],2,FALSE)</f>
        <v>Columbus Super Red Smooth 350 Ml</v>
      </c>
      <c r="K3151" s="71">
        <f>VLOOKUP(I3151,PGStock[],3,FALSE)</f>
        <v>0.35</v>
      </c>
      <c r="L3151" s="47">
        <v>7</v>
      </c>
      <c r="M3151" s="47">
        <f>VLOOKUP(I3151,PGStock[],6,FALSE)</f>
        <v>150</v>
      </c>
      <c r="N3151" s="47">
        <f>+PGSales!$L3151*PGSales!$M3151</f>
        <v>1050</v>
      </c>
    </row>
    <row r="3152" spans="1:14" hidden="1" x14ac:dyDescent="0.25">
      <c r="A3152" s="77">
        <f t="shared" si="92"/>
        <v>2025</v>
      </c>
      <c r="B3152" s="77">
        <f t="shared" si="93"/>
        <v>2</v>
      </c>
      <c r="C3152" s="73">
        <v>45701</v>
      </c>
      <c r="D3152" s="68" t="s">
        <v>186</v>
      </c>
      <c r="E3152" s="48" t="s">
        <v>518</v>
      </c>
      <c r="F3152" s="69" t="str">
        <f>VLOOKUP(E3152,Customer[],2,FALSE)</f>
        <v>Shwe Nan Myint</v>
      </c>
      <c r="G3152" s="69" t="str">
        <f>VLOOKUP(E3152,Customer[],3,FALSE)</f>
        <v>Byarmasoe Sd</v>
      </c>
      <c r="H3152" s="69" t="str">
        <f>VLOOKUP(E3152,Customer[],4,FALSE)</f>
        <v>S/Okkala</v>
      </c>
      <c r="I3152" s="48" t="s">
        <v>18</v>
      </c>
      <c r="J3152" s="70" t="str">
        <f>VLOOKUP(I3152,PGStock[],2,FALSE)</f>
        <v>Formula Rum 350ml</v>
      </c>
      <c r="K3152" s="71">
        <f>VLOOKUP(I3152,PGStock[],3,FALSE)</f>
        <v>0.35</v>
      </c>
      <c r="L3152" s="47">
        <v>1</v>
      </c>
      <c r="M3152" s="47">
        <f>VLOOKUP(I3152,PGStock[],6,FALSE)</f>
        <v>150</v>
      </c>
      <c r="N3152" s="47">
        <f>+PGSales!$L3152*PGSales!$M3152</f>
        <v>150</v>
      </c>
    </row>
    <row r="3153" spans="1:14" hidden="1" x14ac:dyDescent="0.25">
      <c r="A3153" s="77">
        <f t="shared" si="92"/>
        <v>2025</v>
      </c>
      <c r="B3153" s="77">
        <f t="shared" si="93"/>
        <v>2</v>
      </c>
      <c r="C3153" s="73">
        <v>45701</v>
      </c>
      <c r="D3153" s="68" t="s">
        <v>0</v>
      </c>
      <c r="E3153" s="48" t="s">
        <v>520</v>
      </c>
      <c r="F3153" s="69" t="str">
        <f>VLOOKUP(E3153,Customer[],2,FALSE)</f>
        <v>Kaung Myant</v>
      </c>
      <c r="G3153" s="69" t="str">
        <f>VLOOKUP(E3153,Customer[],3,FALSE)</f>
        <v>Myinttar (11)Sd</v>
      </c>
      <c r="H3153" s="69" t="str">
        <f>VLOOKUP(E3153,Customer[],4,FALSE)</f>
        <v>S/Okkala</v>
      </c>
      <c r="I3153" s="48" t="s">
        <v>25</v>
      </c>
      <c r="J3153" s="70" t="str">
        <f>VLOOKUP(I3153,PGStock[],2,FALSE)</f>
        <v>Columbus Super Red Smooth 350 Ml</v>
      </c>
      <c r="K3153" s="71">
        <f>VLOOKUP(I3153,PGStock[],3,FALSE)</f>
        <v>0.35</v>
      </c>
      <c r="L3153" s="47">
        <v>8</v>
      </c>
      <c r="M3153" s="47">
        <f>VLOOKUP(I3153,PGStock[],6,FALSE)</f>
        <v>150</v>
      </c>
      <c r="N3153" s="47">
        <f>+PGSales!$L3153*PGSales!$M3153</f>
        <v>1200</v>
      </c>
    </row>
    <row r="3154" spans="1:14" hidden="1" x14ac:dyDescent="0.25">
      <c r="A3154" s="77">
        <f t="shared" si="92"/>
        <v>2025</v>
      </c>
      <c r="B3154" s="77">
        <f t="shared" si="93"/>
        <v>2</v>
      </c>
      <c r="C3154" s="73">
        <v>45701</v>
      </c>
      <c r="D3154" s="68" t="s">
        <v>0</v>
      </c>
      <c r="E3154" s="48" t="s">
        <v>520</v>
      </c>
      <c r="F3154" s="69" t="str">
        <f>VLOOKUP(E3154,Customer[],2,FALSE)</f>
        <v>Kaung Myant</v>
      </c>
      <c r="G3154" s="69" t="str">
        <f>VLOOKUP(E3154,Customer[],3,FALSE)</f>
        <v>Myinttar (11)Sd</v>
      </c>
      <c r="H3154" s="69" t="str">
        <f>VLOOKUP(E3154,Customer[],4,FALSE)</f>
        <v>S/Okkala</v>
      </c>
      <c r="I3154" s="48" t="s">
        <v>18</v>
      </c>
      <c r="J3154" s="70" t="str">
        <f>VLOOKUP(I3154,PGStock[],2,FALSE)</f>
        <v>Formula Rum 350ml</v>
      </c>
      <c r="K3154" s="71">
        <f>VLOOKUP(I3154,PGStock[],3,FALSE)</f>
        <v>0.35</v>
      </c>
      <c r="L3154" s="47">
        <v>3</v>
      </c>
      <c r="M3154" s="47">
        <f>VLOOKUP(I3154,PGStock[],6,FALSE)</f>
        <v>150</v>
      </c>
      <c r="N3154" s="47">
        <f>+PGSales!$L3154*PGSales!$M3154</f>
        <v>450</v>
      </c>
    </row>
    <row r="3155" spans="1:14" hidden="1" x14ac:dyDescent="0.25">
      <c r="A3155" s="77">
        <f t="shared" si="92"/>
        <v>2025</v>
      </c>
      <c r="B3155" s="77">
        <f t="shared" si="93"/>
        <v>2</v>
      </c>
      <c r="C3155" s="73">
        <v>45701</v>
      </c>
      <c r="D3155" s="68" t="s">
        <v>2</v>
      </c>
      <c r="E3155" s="48" t="s">
        <v>553</v>
      </c>
      <c r="F3155" s="69" t="str">
        <f>VLOOKUP(E3155,Customer[],2,FALSE)</f>
        <v>Venus 2</v>
      </c>
      <c r="G3155" s="69" t="str">
        <f>VLOOKUP(E3155,Customer[],3,FALSE)</f>
        <v>Loke Thar Sd</v>
      </c>
      <c r="H3155" s="69" t="str">
        <f>VLOOKUP(E3155,Customer[],4,FALSE)</f>
        <v>S/Okkala</v>
      </c>
      <c r="I3155" s="48" t="s">
        <v>18</v>
      </c>
      <c r="J3155" s="70" t="str">
        <f>VLOOKUP(I3155,PGStock[],2,FALSE)</f>
        <v>Formula Rum 350ml</v>
      </c>
      <c r="K3155" s="71">
        <f>VLOOKUP(I3155,PGStock[],3,FALSE)</f>
        <v>0.35</v>
      </c>
      <c r="L3155" s="47">
        <v>2</v>
      </c>
      <c r="M3155" s="47">
        <f>VLOOKUP(I3155,PGStock[],6,FALSE)</f>
        <v>150</v>
      </c>
      <c r="N3155" s="47">
        <f>+PGSales!$L3155*PGSales!$M3155</f>
        <v>300</v>
      </c>
    </row>
    <row r="3156" spans="1:14" hidden="1" x14ac:dyDescent="0.25">
      <c r="A3156" s="77">
        <f t="shared" si="92"/>
        <v>2025</v>
      </c>
      <c r="B3156" s="77">
        <f t="shared" si="93"/>
        <v>2</v>
      </c>
      <c r="C3156" s="73">
        <v>45701</v>
      </c>
      <c r="D3156" s="68" t="s">
        <v>115</v>
      </c>
      <c r="E3156" s="48" t="s">
        <v>521</v>
      </c>
      <c r="F3156" s="69" t="str">
        <f>VLOOKUP(E3156,Customer[],2,FALSE)</f>
        <v>Ko Chit Twe</v>
      </c>
      <c r="G3156" s="69" t="str">
        <f>VLOOKUP(E3156,Customer[],3,FALSE)</f>
        <v>LokaLaweYal Sd</v>
      </c>
      <c r="H3156" s="69" t="str">
        <f>VLOOKUP(E3156,Customer[],4,FALSE)</f>
        <v>S/Okkala</v>
      </c>
      <c r="I3156" s="48" t="s">
        <v>25</v>
      </c>
      <c r="J3156" s="70" t="str">
        <f>VLOOKUP(I3156,PGStock[],2,FALSE)</f>
        <v>Columbus Super Red Smooth 350 Ml</v>
      </c>
      <c r="K3156" s="71">
        <f>VLOOKUP(I3156,PGStock[],3,FALSE)</f>
        <v>0.35</v>
      </c>
      <c r="L3156" s="47">
        <v>7</v>
      </c>
      <c r="M3156" s="47">
        <f>VLOOKUP(I3156,PGStock[],6,FALSE)</f>
        <v>150</v>
      </c>
      <c r="N3156" s="47">
        <f>+PGSales!$L3156*PGSales!$M3156</f>
        <v>1050</v>
      </c>
    </row>
    <row r="3157" spans="1:14" hidden="1" x14ac:dyDescent="0.25">
      <c r="A3157" s="77">
        <f t="shared" si="92"/>
        <v>2025</v>
      </c>
      <c r="B3157" s="77">
        <f t="shared" si="93"/>
        <v>2</v>
      </c>
      <c r="C3157" s="73">
        <v>45701</v>
      </c>
      <c r="D3157" s="68" t="s">
        <v>115</v>
      </c>
      <c r="E3157" s="48" t="s">
        <v>521</v>
      </c>
      <c r="F3157" s="69" t="str">
        <f>VLOOKUP(E3157,Customer[],2,FALSE)</f>
        <v>Ko Chit Twe</v>
      </c>
      <c r="G3157" s="69" t="str">
        <f>VLOOKUP(E3157,Customer[],3,FALSE)</f>
        <v>LokaLaweYal Sd</v>
      </c>
      <c r="H3157" s="69" t="str">
        <f>VLOOKUP(E3157,Customer[],4,FALSE)</f>
        <v>S/Okkala</v>
      </c>
      <c r="I3157" s="48" t="s">
        <v>23</v>
      </c>
      <c r="J3157" s="70" t="str">
        <f>VLOOKUP(I3157,PGStock[],2,FALSE)</f>
        <v>Columbus Super Red Smooth 175 Ml</v>
      </c>
      <c r="K3157" s="71">
        <f>VLOOKUP(I3157,PGStock[],3,FALSE)</f>
        <v>0.17499999999999999</v>
      </c>
      <c r="L3157" s="47">
        <v>5</v>
      </c>
      <c r="M3157" s="47">
        <f>VLOOKUP(I3157,PGStock[],6,FALSE)</f>
        <v>100</v>
      </c>
      <c r="N3157" s="47">
        <f>+PGSales!$L3157*PGSales!$M3157</f>
        <v>500</v>
      </c>
    </row>
    <row r="3158" spans="1:14" hidden="1" x14ac:dyDescent="0.25">
      <c r="A3158" s="77">
        <f t="shared" si="92"/>
        <v>2025</v>
      </c>
      <c r="B3158" s="77">
        <f t="shared" si="93"/>
        <v>2</v>
      </c>
      <c r="C3158" s="73">
        <v>45701</v>
      </c>
      <c r="D3158" s="68" t="s">
        <v>68</v>
      </c>
      <c r="E3158" s="48" t="s">
        <v>522</v>
      </c>
      <c r="F3158" s="69" t="str">
        <f>VLOOKUP(E3158,Customer[],2,FALSE)</f>
        <v>Shine</v>
      </c>
      <c r="G3158" s="69" t="str">
        <f>VLOOKUP(E3158,Customer[],3,FALSE)</f>
        <v>Loke Thar Sd</v>
      </c>
      <c r="H3158" s="69" t="str">
        <f>VLOOKUP(E3158,Customer[],4,FALSE)</f>
        <v>S/Okkala</v>
      </c>
      <c r="I3158" s="48" t="s">
        <v>25</v>
      </c>
      <c r="J3158" s="70" t="str">
        <f>VLOOKUP(I3158,PGStock[],2,FALSE)</f>
        <v>Columbus Super Red Smooth 350 Ml</v>
      </c>
      <c r="K3158" s="71">
        <f>VLOOKUP(I3158,PGStock[],3,FALSE)</f>
        <v>0.35</v>
      </c>
      <c r="L3158" s="47">
        <v>6</v>
      </c>
      <c r="M3158" s="47">
        <f>VLOOKUP(I3158,PGStock[],6,FALSE)</f>
        <v>150</v>
      </c>
      <c r="N3158" s="47">
        <f>+PGSales!$L3158*PGSales!$M3158</f>
        <v>900</v>
      </c>
    </row>
    <row r="3159" spans="1:14" hidden="1" x14ac:dyDescent="0.25">
      <c r="A3159" s="77">
        <f t="shared" si="92"/>
        <v>2025</v>
      </c>
      <c r="B3159" s="77">
        <f t="shared" si="93"/>
        <v>2</v>
      </c>
      <c r="C3159" s="73">
        <v>45701</v>
      </c>
      <c r="D3159" s="68" t="s">
        <v>187</v>
      </c>
      <c r="E3159" s="48" t="s">
        <v>523</v>
      </c>
      <c r="F3159" s="69" t="str">
        <f>VLOOKUP(E3159,Customer[],2,FALSE)</f>
        <v>Venus</v>
      </c>
      <c r="G3159" s="69" t="str">
        <f>VLOOKUP(E3159,Customer[],3,FALSE)</f>
        <v>LokaLaweYal Sd</v>
      </c>
      <c r="H3159" s="69" t="str">
        <f>VLOOKUP(E3159,Customer[],4,FALSE)</f>
        <v>S/Okkala</v>
      </c>
      <c r="I3159" s="48" t="s">
        <v>25</v>
      </c>
      <c r="J3159" s="70" t="str">
        <f>VLOOKUP(I3159,PGStock[],2,FALSE)</f>
        <v>Columbus Super Red Smooth 350 Ml</v>
      </c>
      <c r="K3159" s="71">
        <f>VLOOKUP(I3159,PGStock[],3,FALSE)</f>
        <v>0.35</v>
      </c>
      <c r="L3159" s="47">
        <v>4</v>
      </c>
      <c r="M3159" s="47">
        <f>VLOOKUP(I3159,PGStock[],6,FALSE)</f>
        <v>150</v>
      </c>
      <c r="N3159" s="47">
        <f>+PGSales!$L3159*PGSales!$M3159</f>
        <v>600</v>
      </c>
    </row>
    <row r="3160" spans="1:14" hidden="1" x14ac:dyDescent="0.25">
      <c r="A3160" s="77">
        <f t="shared" si="92"/>
        <v>2025</v>
      </c>
      <c r="B3160" s="77">
        <f t="shared" si="93"/>
        <v>2</v>
      </c>
      <c r="C3160" s="73">
        <v>45701</v>
      </c>
      <c r="D3160" s="68" t="s">
        <v>187</v>
      </c>
      <c r="E3160" s="48" t="s">
        <v>523</v>
      </c>
      <c r="F3160" s="69" t="str">
        <f>VLOOKUP(E3160,Customer[],2,FALSE)</f>
        <v>Venus</v>
      </c>
      <c r="G3160" s="69" t="str">
        <f>VLOOKUP(E3160,Customer[],3,FALSE)</f>
        <v>LokaLaweYal Sd</v>
      </c>
      <c r="H3160" s="69" t="str">
        <f>VLOOKUP(E3160,Customer[],4,FALSE)</f>
        <v>S/Okkala</v>
      </c>
      <c r="I3160" s="48" t="s">
        <v>23</v>
      </c>
      <c r="J3160" s="70" t="str">
        <f>VLOOKUP(I3160,PGStock[],2,FALSE)</f>
        <v>Columbus Super Red Smooth 175 Ml</v>
      </c>
      <c r="K3160" s="71">
        <f>VLOOKUP(I3160,PGStock[],3,FALSE)</f>
        <v>0.17499999999999999</v>
      </c>
      <c r="L3160" s="47">
        <v>2</v>
      </c>
      <c r="M3160" s="47">
        <f>VLOOKUP(I3160,PGStock[],6,FALSE)</f>
        <v>100</v>
      </c>
      <c r="N3160" s="47">
        <f>+PGSales!$L3160*PGSales!$M3160</f>
        <v>200</v>
      </c>
    </row>
    <row r="3161" spans="1:14" hidden="1" x14ac:dyDescent="0.25">
      <c r="A3161" s="77">
        <f t="shared" si="92"/>
        <v>2025</v>
      </c>
      <c r="B3161" s="77">
        <f t="shared" si="93"/>
        <v>2</v>
      </c>
      <c r="C3161" s="73">
        <v>45701</v>
      </c>
      <c r="D3161" s="68" t="s">
        <v>187</v>
      </c>
      <c r="E3161" s="48" t="s">
        <v>523</v>
      </c>
      <c r="F3161" s="69" t="str">
        <f>VLOOKUP(E3161,Customer[],2,FALSE)</f>
        <v>Venus</v>
      </c>
      <c r="G3161" s="69" t="str">
        <f>VLOOKUP(E3161,Customer[],3,FALSE)</f>
        <v>LokaLaweYal Sd</v>
      </c>
      <c r="H3161" s="69" t="str">
        <f>VLOOKUP(E3161,Customer[],4,FALSE)</f>
        <v>S/Okkala</v>
      </c>
      <c r="I3161" s="48" t="s">
        <v>18</v>
      </c>
      <c r="J3161" s="70" t="str">
        <f>VLOOKUP(I3161,PGStock[],2,FALSE)</f>
        <v>Formula Rum 350ml</v>
      </c>
      <c r="K3161" s="71">
        <f>VLOOKUP(I3161,PGStock[],3,FALSE)</f>
        <v>0.35</v>
      </c>
      <c r="L3161" s="47">
        <v>5</v>
      </c>
      <c r="M3161" s="47">
        <f>VLOOKUP(I3161,PGStock[],6,FALSE)</f>
        <v>150</v>
      </c>
      <c r="N3161" s="47">
        <f>+PGSales!$L3161*PGSales!$M3161</f>
        <v>750</v>
      </c>
    </row>
    <row r="3162" spans="1:14" hidden="1" x14ac:dyDescent="0.25">
      <c r="A3162" s="77">
        <f t="shared" si="92"/>
        <v>2025</v>
      </c>
      <c r="B3162" s="77">
        <f t="shared" si="93"/>
        <v>2</v>
      </c>
      <c r="C3162" s="73">
        <v>45702</v>
      </c>
      <c r="D3162" s="68" t="s">
        <v>56</v>
      </c>
      <c r="E3162" s="48">
        <v>29</v>
      </c>
      <c r="F3162" s="69">
        <f>VLOOKUP(E3162,Customer[],2,FALSE)</f>
        <v>29</v>
      </c>
      <c r="G3162" s="69" t="str">
        <f>VLOOKUP(E3162,Customer[],3,FALSE)</f>
        <v xml:space="preserve">Lan Thit Lan </v>
      </c>
      <c r="H3162" s="69" t="str">
        <f>VLOOKUP(E3162,Customer[],4,FALSE)</f>
        <v>Htauk kyant</v>
      </c>
      <c r="I3162" s="48" t="s">
        <v>25</v>
      </c>
      <c r="J3162" s="70" t="str">
        <f>VLOOKUP(I3162,PGStock[],2,FALSE)</f>
        <v>Columbus Super Red Smooth 350 Ml</v>
      </c>
      <c r="K3162" s="71">
        <f>VLOOKUP(I3162,PGStock[],3,FALSE)</f>
        <v>0.35</v>
      </c>
      <c r="L3162" s="47">
        <v>6</v>
      </c>
      <c r="M3162" s="47">
        <f>VLOOKUP(I3162,PGStock[],6,FALSE)</f>
        <v>150</v>
      </c>
      <c r="N3162" s="47">
        <f>+PGSales!$L3162*PGSales!$M3162</f>
        <v>900</v>
      </c>
    </row>
    <row r="3163" spans="1:14" hidden="1" x14ac:dyDescent="0.25">
      <c r="A3163" s="77">
        <f t="shared" si="92"/>
        <v>2025</v>
      </c>
      <c r="B3163" s="77">
        <f t="shared" si="93"/>
        <v>2</v>
      </c>
      <c r="C3163" s="73">
        <v>45702</v>
      </c>
      <c r="D3163" s="68" t="s">
        <v>56</v>
      </c>
      <c r="E3163" s="48">
        <v>29</v>
      </c>
      <c r="F3163" s="69">
        <f>VLOOKUP(E3163,Customer[],2,FALSE)</f>
        <v>29</v>
      </c>
      <c r="G3163" s="69" t="str">
        <f>VLOOKUP(E3163,Customer[],3,FALSE)</f>
        <v xml:space="preserve">Lan Thit Lan </v>
      </c>
      <c r="H3163" s="69" t="str">
        <f>VLOOKUP(E3163,Customer[],4,FALSE)</f>
        <v>Htauk kyant</v>
      </c>
      <c r="I3163" s="48" t="s">
        <v>23</v>
      </c>
      <c r="J3163" s="70" t="str">
        <f>VLOOKUP(I3163,PGStock[],2,FALSE)</f>
        <v>Columbus Super Red Smooth 175 Ml</v>
      </c>
      <c r="K3163" s="71">
        <f>VLOOKUP(I3163,PGStock[],3,FALSE)</f>
        <v>0.17499999999999999</v>
      </c>
      <c r="L3163" s="47">
        <v>2</v>
      </c>
      <c r="M3163" s="47">
        <f>VLOOKUP(I3163,PGStock[],6,FALSE)</f>
        <v>100</v>
      </c>
      <c r="N3163" s="47">
        <f>+PGSales!$L3163*PGSales!$M3163</f>
        <v>200</v>
      </c>
    </row>
    <row r="3164" spans="1:14" hidden="1" x14ac:dyDescent="0.25">
      <c r="A3164" s="77">
        <f t="shared" si="92"/>
        <v>2025</v>
      </c>
      <c r="B3164" s="77">
        <f t="shared" si="93"/>
        <v>2</v>
      </c>
      <c r="C3164" s="73">
        <v>45702</v>
      </c>
      <c r="D3164" s="68" t="s">
        <v>56</v>
      </c>
      <c r="E3164" s="48">
        <v>29</v>
      </c>
      <c r="F3164" s="69">
        <f>VLOOKUP(E3164,Customer[],2,FALSE)</f>
        <v>29</v>
      </c>
      <c r="G3164" s="69" t="str">
        <f>VLOOKUP(E3164,Customer[],3,FALSE)</f>
        <v xml:space="preserve">Lan Thit Lan </v>
      </c>
      <c r="H3164" s="69" t="str">
        <f>VLOOKUP(E3164,Customer[],4,FALSE)</f>
        <v>Htauk kyant</v>
      </c>
      <c r="I3164" s="48" t="s">
        <v>20</v>
      </c>
      <c r="J3164" s="70" t="str">
        <f>VLOOKUP(I3164,PGStock[],2,FALSE)</f>
        <v>Formula Rum 700ml</v>
      </c>
      <c r="K3164" s="71">
        <f>VLOOKUP(I3164,PGStock[],3,FALSE)</f>
        <v>0.7</v>
      </c>
      <c r="L3164" s="47">
        <v>1</v>
      </c>
      <c r="M3164" s="47">
        <f>VLOOKUP(I3164,PGStock[],6,FALSE)</f>
        <v>200</v>
      </c>
      <c r="N3164" s="47">
        <f>+PGSales!$L3164*PGSales!$M3164</f>
        <v>200</v>
      </c>
    </row>
    <row r="3165" spans="1:14" hidden="1" x14ac:dyDescent="0.25">
      <c r="A3165" s="77">
        <f t="shared" si="92"/>
        <v>2025</v>
      </c>
      <c r="B3165" s="77">
        <f t="shared" si="93"/>
        <v>2</v>
      </c>
      <c r="C3165" s="73">
        <v>45702</v>
      </c>
      <c r="D3165" s="68" t="s">
        <v>56</v>
      </c>
      <c r="E3165" s="48">
        <v>29</v>
      </c>
      <c r="F3165" s="69">
        <f>VLOOKUP(E3165,Customer[],2,FALSE)</f>
        <v>29</v>
      </c>
      <c r="G3165" s="69" t="str">
        <f>VLOOKUP(E3165,Customer[],3,FALSE)</f>
        <v xml:space="preserve">Lan Thit Lan </v>
      </c>
      <c r="H3165" s="69" t="str">
        <f>VLOOKUP(E3165,Customer[],4,FALSE)</f>
        <v>Htauk kyant</v>
      </c>
      <c r="I3165" s="48" t="s">
        <v>18</v>
      </c>
      <c r="J3165" s="70" t="str">
        <f>VLOOKUP(I3165,PGStock[],2,FALSE)</f>
        <v>Formula Rum 350ml</v>
      </c>
      <c r="K3165" s="71">
        <f>VLOOKUP(I3165,PGStock[],3,FALSE)</f>
        <v>0.35</v>
      </c>
      <c r="L3165" s="47">
        <v>7</v>
      </c>
      <c r="M3165" s="47">
        <f>VLOOKUP(I3165,PGStock[],6,FALSE)</f>
        <v>150</v>
      </c>
      <c r="N3165" s="47">
        <f>+PGSales!$L3165*PGSales!$M3165</f>
        <v>1050</v>
      </c>
    </row>
    <row r="3166" spans="1:14" hidden="1" x14ac:dyDescent="0.25">
      <c r="A3166" s="77">
        <f t="shared" si="92"/>
        <v>2025</v>
      </c>
      <c r="B3166" s="77">
        <f t="shared" si="93"/>
        <v>2</v>
      </c>
      <c r="C3166" s="73">
        <v>45702</v>
      </c>
      <c r="D3166" s="68" t="s">
        <v>66</v>
      </c>
      <c r="E3166" s="48" t="s">
        <v>512</v>
      </c>
      <c r="F3166" s="69" t="str">
        <f>VLOOKUP(E3166,Customer[],2,FALSE)</f>
        <v>Moe Thounk Pan</v>
      </c>
      <c r="G3166" s="69" t="str">
        <f>VLOOKUP(E3166,Customer[],3,FALSE)</f>
        <v>Mya Yatu Sd</v>
      </c>
      <c r="H3166" s="69" t="str">
        <f>VLOOKUP(E3166,Customer[],4,FALSE)</f>
        <v>Htauk kyant</v>
      </c>
      <c r="I3166" s="48" t="s">
        <v>23</v>
      </c>
      <c r="J3166" s="70" t="str">
        <f>VLOOKUP(I3166,PGStock[],2,FALSE)</f>
        <v>Columbus Super Red Smooth 175 Ml</v>
      </c>
      <c r="K3166" s="71">
        <f>VLOOKUP(I3166,PGStock[],3,FALSE)</f>
        <v>0.17499999999999999</v>
      </c>
      <c r="L3166" s="47">
        <v>2</v>
      </c>
      <c r="M3166" s="47">
        <f>VLOOKUP(I3166,PGStock[],6,FALSE)</f>
        <v>100</v>
      </c>
      <c r="N3166" s="47">
        <f>+PGSales!$L3166*PGSales!$M3166</f>
        <v>200</v>
      </c>
    </row>
    <row r="3167" spans="1:14" hidden="1" x14ac:dyDescent="0.25">
      <c r="A3167" s="77">
        <f t="shared" ref="A3167:A3230" si="94">YEAR(C3167)</f>
        <v>2025</v>
      </c>
      <c r="B3167" s="77">
        <f t="shared" ref="B3167:B3230" si="95">MONTH(C3167)</f>
        <v>2</v>
      </c>
      <c r="C3167" s="73">
        <v>45702</v>
      </c>
      <c r="D3167" s="68" t="s">
        <v>66</v>
      </c>
      <c r="E3167" s="48" t="s">
        <v>512</v>
      </c>
      <c r="F3167" s="69" t="str">
        <f>VLOOKUP(E3167,Customer[],2,FALSE)</f>
        <v>Moe Thounk Pan</v>
      </c>
      <c r="G3167" s="69" t="str">
        <f>VLOOKUP(E3167,Customer[],3,FALSE)</f>
        <v>Mya Yatu Sd</v>
      </c>
      <c r="H3167" s="69" t="str">
        <f>VLOOKUP(E3167,Customer[],4,FALSE)</f>
        <v>Htauk kyant</v>
      </c>
      <c r="I3167" s="48" t="s">
        <v>18</v>
      </c>
      <c r="J3167" s="70" t="str">
        <f>VLOOKUP(I3167,PGStock[],2,FALSE)</f>
        <v>Formula Rum 350ml</v>
      </c>
      <c r="K3167" s="71">
        <f>VLOOKUP(I3167,PGStock[],3,FALSE)</f>
        <v>0.35</v>
      </c>
      <c r="L3167" s="47">
        <v>1</v>
      </c>
      <c r="M3167" s="47">
        <f>VLOOKUP(I3167,PGStock[],6,FALSE)</f>
        <v>150</v>
      </c>
      <c r="N3167" s="47">
        <f>+PGSales!$L3167*PGSales!$M3167</f>
        <v>150</v>
      </c>
    </row>
    <row r="3168" spans="1:14" hidden="1" x14ac:dyDescent="0.25">
      <c r="A3168" s="77">
        <f t="shared" si="94"/>
        <v>2025</v>
      </c>
      <c r="B3168" s="77">
        <f t="shared" si="95"/>
        <v>2</v>
      </c>
      <c r="C3168" s="73">
        <v>45702</v>
      </c>
      <c r="D3168" s="68" t="s">
        <v>60</v>
      </c>
      <c r="E3168" s="48" t="s">
        <v>513</v>
      </c>
      <c r="F3168" s="69" t="str">
        <f>VLOOKUP(E3168,Customer[],2,FALSE)</f>
        <v>La Ware Thant</v>
      </c>
      <c r="G3168" s="69" t="str">
        <f>VLOOKUP(E3168,Customer[],3,FALSE)</f>
        <v>Kar ya Sd</v>
      </c>
      <c r="H3168" s="69" t="str">
        <f>VLOOKUP(E3168,Customer[],4,FALSE)</f>
        <v>Htauk kyant</v>
      </c>
      <c r="I3168" s="48" t="s">
        <v>27</v>
      </c>
      <c r="J3168" s="70" t="str">
        <f>VLOOKUP(I3168,PGStock[],2,FALSE)</f>
        <v>Columbus Super Red Smooth 700 Ml</v>
      </c>
      <c r="K3168" s="71">
        <f>VLOOKUP(I3168,PGStock[],3,FALSE)</f>
        <v>0.7</v>
      </c>
      <c r="L3168" s="47">
        <v>1</v>
      </c>
      <c r="M3168" s="47">
        <f>VLOOKUP(I3168,PGStock[],6,FALSE)</f>
        <v>200</v>
      </c>
      <c r="N3168" s="47">
        <f>+PGSales!$L3168*PGSales!$M3168</f>
        <v>200</v>
      </c>
    </row>
    <row r="3169" spans="1:14" hidden="1" x14ac:dyDescent="0.25">
      <c r="A3169" s="77">
        <f t="shared" si="94"/>
        <v>2025</v>
      </c>
      <c r="B3169" s="77">
        <f t="shared" si="95"/>
        <v>2</v>
      </c>
      <c r="C3169" s="73">
        <v>45702</v>
      </c>
      <c r="D3169" s="68" t="s">
        <v>60</v>
      </c>
      <c r="E3169" s="48" t="s">
        <v>513</v>
      </c>
      <c r="F3169" s="69" t="str">
        <f>VLOOKUP(E3169,Customer[],2,FALSE)</f>
        <v>La Ware Thant</v>
      </c>
      <c r="G3169" s="69" t="str">
        <f>VLOOKUP(E3169,Customer[],3,FALSE)</f>
        <v>Kar ya Sd</v>
      </c>
      <c r="H3169" s="69" t="str">
        <f>VLOOKUP(E3169,Customer[],4,FALSE)</f>
        <v>Htauk kyant</v>
      </c>
      <c r="I3169" s="48" t="s">
        <v>25</v>
      </c>
      <c r="J3169" s="70" t="str">
        <f>VLOOKUP(I3169,PGStock[],2,FALSE)</f>
        <v>Columbus Super Red Smooth 350 Ml</v>
      </c>
      <c r="K3169" s="71">
        <f>VLOOKUP(I3169,PGStock[],3,FALSE)</f>
        <v>0.35</v>
      </c>
      <c r="L3169" s="47">
        <v>5</v>
      </c>
      <c r="M3169" s="47">
        <f>VLOOKUP(I3169,PGStock[],6,FALSE)</f>
        <v>150</v>
      </c>
      <c r="N3169" s="47">
        <f>+PGSales!$L3169*PGSales!$M3169</f>
        <v>750</v>
      </c>
    </row>
    <row r="3170" spans="1:14" hidden="1" x14ac:dyDescent="0.25">
      <c r="A3170" s="77">
        <f t="shared" si="94"/>
        <v>2025</v>
      </c>
      <c r="B3170" s="77">
        <f t="shared" si="95"/>
        <v>2</v>
      </c>
      <c r="C3170" s="73">
        <v>45702</v>
      </c>
      <c r="D3170" s="68" t="s">
        <v>60</v>
      </c>
      <c r="E3170" s="48" t="s">
        <v>513</v>
      </c>
      <c r="F3170" s="69" t="str">
        <f>VLOOKUP(E3170,Customer[],2,FALSE)</f>
        <v>La Ware Thant</v>
      </c>
      <c r="G3170" s="69" t="str">
        <f>VLOOKUP(E3170,Customer[],3,FALSE)</f>
        <v>Kar ya Sd</v>
      </c>
      <c r="H3170" s="69" t="str">
        <f>VLOOKUP(E3170,Customer[],4,FALSE)</f>
        <v>Htauk kyant</v>
      </c>
      <c r="I3170" s="48" t="s">
        <v>23</v>
      </c>
      <c r="J3170" s="70" t="str">
        <f>VLOOKUP(I3170,PGStock[],2,FALSE)</f>
        <v>Columbus Super Red Smooth 175 Ml</v>
      </c>
      <c r="K3170" s="71">
        <f>VLOOKUP(I3170,PGStock[],3,FALSE)</f>
        <v>0.17499999999999999</v>
      </c>
      <c r="L3170" s="47">
        <v>2</v>
      </c>
      <c r="M3170" s="47">
        <f>VLOOKUP(I3170,PGStock[],6,FALSE)</f>
        <v>100</v>
      </c>
      <c r="N3170" s="47">
        <f>+PGSales!$L3170*PGSales!$M3170</f>
        <v>200</v>
      </c>
    </row>
    <row r="3171" spans="1:14" hidden="1" x14ac:dyDescent="0.25">
      <c r="A3171" s="77">
        <f t="shared" si="94"/>
        <v>2025</v>
      </c>
      <c r="B3171" s="77">
        <f t="shared" si="95"/>
        <v>2</v>
      </c>
      <c r="C3171" s="73">
        <v>45702</v>
      </c>
      <c r="D3171" s="68" t="s">
        <v>60</v>
      </c>
      <c r="E3171" s="48" t="s">
        <v>513</v>
      </c>
      <c r="F3171" s="69" t="str">
        <f>VLOOKUP(E3171,Customer[],2,FALSE)</f>
        <v>La Ware Thant</v>
      </c>
      <c r="G3171" s="69" t="str">
        <f>VLOOKUP(E3171,Customer[],3,FALSE)</f>
        <v>Kar ya Sd</v>
      </c>
      <c r="H3171" s="69" t="str">
        <f>VLOOKUP(E3171,Customer[],4,FALSE)</f>
        <v>Htauk kyant</v>
      </c>
      <c r="I3171" s="48" t="s">
        <v>18</v>
      </c>
      <c r="J3171" s="70" t="str">
        <f>VLOOKUP(I3171,PGStock[],2,FALSE)</f>
        <v>Formula Rum 350ml</v>
      </c>
      <c r="K3171" s="71">
        <f>VLOOKUP(I3171,PGStock[],3,FALSE)</f>
        <v>0.35</v>
      </c>
      <c r="L3171" s="47">
        <v>7</v>
      </c>
      <c r="M3171" s="47">
        <f>VLOOKUP(I3171,PGStock[],6,FALSE)</f>
        <v>150</v>
      </c>
      <c r="N3171" s="47">
        <f>+PGSales!$L3171*PGSales!$M3171</f>
        <v>1050</v>
      </c>
    </row>
    <row r="3172" spans="1:14" hidden="1" x14ac:dyDescent="0.25">
      <c r="A3172" s="77">
        <f t="shared" si="94"/>
        <v>2025</v>
      </c>
      <c r="B3172" s="77">
        <f t="shared" si="95"/>
        <v>2</v>
      </c>
      <c r="C3172" s="73">
        <v>45702</v>
      </c>
      <c r="D3172" s="68" t="s">
        <v>365</v>
      </c>
      <c r="E3172" s="48" t="s">
        <v>514</v>
      </c>
      <c r="F3172" s="69" t="str">
        <f>VLOOKUP(E3172,Customer[],2,FALSE)</f>
        <v xml:space="preserve">Lue Gyi Min </v>
      </c>
      <c r="G3172" s="69" t="str">
        <f>VLOOKUP(E3172,Customer[],3,FALSE)</f>
        <v>Bounk Gyi Sd</v>
      </c>
      <c r="H3172" s="69" t="str">
        <f>VLOOKUP(E3172,Customer[],4,FALSE)</f>
        <v>Htauk kyant</v>
      </c>
      <c r="I3172" s="48" t="s">
        <v>27</v>
      </c>
      <c r="J3172" s="70" t="str">
        <f>VLOOKUP(I3172,PGStock[],2,FALSE)</f>
        <v>Columbus Super Red Smooth 700 Ml</v>
      </c>
      <c r="K3172" s="71">
        <f>VLOOKUP(I3172,PGStock[],3,FALSE)</f>
        <v>0.7</v>
      </c>
      <c r="L3172" s="47">
        <v>1</v>
      </c>
      <c r="M3172" s="47">
        <f>VLOOKUP(I3172,PGStock[],6,FALSE)</f>
        <v>200</v>
      </c>
      <c r="N3172" s="47">
        <f>+PGSales!$L3172*PGSales!$M3172</f>
        <v>200</v>
      </c>
    </row>
    <row r="3173" spans="1:14" hidden="1" x14ac:dyDescent="0.25">
      <c r="A3173" s="77">
        <f t="shared" si="94"/>
        <v>2025</v>
      </c>
      <c r="B3173" s="77">
        <f t="shared" si="95"/>
        <v>2</v>
      </c>
      <c r="C3173" s="73">
        <v>45702</v>
      </c>
      <c r="D3173" s="68" t="s">
        <v>365</v>
      </c>
      <c r="E3173" s="48" t="s">
        <v>514</v>
      </c>
      <c r="F3173" s="69" t="str">
        <f>VLOOKUP(E3173,Customer[],2,FALSE)</f>
        <v xml:space="preserve">Lue Gyi Min </v>
      </c>
      <c r="G3173" s="69" t="str">
        <f>VLOOKUP(E3173,Customer[],3,FALSE)</f>
        <v>Bounk Gyi Sd</v>
      </c>
      <c r="H3173" s="69" t="str">
        <f>VLOOKUP(E3173,Customer[],4,FALSE)</f>
        <v>Htauk kyant</v>
      </c>
      <c r="I3173" s="48" t="s">
        <v>25</v>
      </c>
      <c r="J3173" s="70" t="str">
        <f>VLOOKUP(I3173,PGStock[],2,FALSE)</f>
        <v>Columbus Super Red Smooth 350 Ml</v>
      </c>
      <c r="K3173" s="71">
        <f>VLOOKUP(I3173,PGStock[],3,FALSE)</f>
        <v>0.35</v>
      </c>
      <c r="L3173" s="47">
        <v>2</v>
      </c>
      <c r="M3173" s="47">
        <f>VLOOKUP(I3173,PGStock[],6,FALSE)</f>
        <v>150</v>
      </c>
      <c r="N3173" s="47">
        <f>+PGSales!$L3173*PGSales!$M3173</f>
        <v>300</v>
      </c>
    </row>
    <row r="3174" spans="1:14" hidden="1" x14ac:dyDescent="0.25">
      <c r="A3174" s="77">
        <f t="shared" si="94"/>
        <v>2025</v>
      </c>
      <c r="B3174" s="77">
        <f t="shared" si="95"/>
        <v>2</v>
      </c>
      <c r="C3174" s="73">
        <v>45702</v>
      </c>
      <c r="D3174" s="68" t="s">
        <v>365</v>
      </c>
      <c r="E3174" s="48" t="s">
        <v>514</v>
      </c>
      <c r="F3174" s="69" t="str">
        <f>VLOOKUP(E3174,Customer[],2,FALSE)</f>
        <v xml:space="preserve">Lue Gyi Min </v>
      </c>
      <c r="G3174" s="69" t="str">
        <f>VLOOKUP(E3174,Customer[],3,FALSE)</f>
        <v>Bounk Gyi Sd</v>
      </c>
      <c r="H3174" s="69" t="str">
        <f>VLOOKUP(E3174,Customer[],4,FALSE)</f>
        <v>Htauk kyant</v>
      </c>
      <c r="I3174" s="48" t="s">
        <v>23</v>
      </c>
      <c r="J3174" s="70" t="str">
        <f>VLOOKUP(I3174,PGStock[],2,FALSE)</f>
        <v>Columbus Super Red Smooth 175 Ml</v>
      </c>
      <c r="K3174" s="71">
        <f>VLOOKUP(I3174,PGStock[],3,FALSE)</f>
        <v>0.17499999999999999</v>
      </c>
      <c r="L3174" s="47">
        <v>2</v>
      </c>
      <c r="M3174" s="47">
        <f>VLOOKUP(I3174,PGStock[],6,FALSE)</f>
        <v>100</v>
      </c>
      <c r="N3174" s="47">
        <f>+PGSales!$L3174*PGSales!$M3174</f>
        <v>200</v>
      </c>
    </row>
    <row r="3175" spans="1:14" hidden="1" x14ac:dyDescent="0.25">
      <c r="A3175" s="77">
        <f t="shared" si="94"/>
        <v>2025</v>
      </c>
      <c r="B3175" s="77">
        <f t="shared" si="95"/>
        <v>2</v>
      </c>
      <c r="C3175" s="73">
        <v>45702</v>
      </c>
      <c r="D3175" s="68" t="s">
        <v>365</v>
      </c>
      <c r="E3175" s="48" t="s">
        <v>514</v>
      </c>
      <c r="F3175" s="69" t="str">
        <f>VLOOKUP(E3175,Customer[],2,FALSE)</f>
        <v xml:space="preserve">Lue Gyi Min </v>
      </c>
      <c r="G3175" s="69" t="str">
        <f>VLOOKUP(E3175,Customer[],3,FALSE)</f>
        <v>Bounk Gyi Sd</v>
      </c>
      <c r="H3175" s="69" t="str">
        <f>VLOOKUP(E3175,Customer[],4,FALSE)</f>
        <v>Htauk kyant</v>
      </c>
      <c r="I3175" s="48" t="s">
        <v>18</v>
      </c>
      <c r="J3175" s="70" t="str">
        <f>VLOOKUP(I3175,PGStock[],2,FALSE)</f>
        <v>Formula Rum 350ml</v>
      </c>
      <c r="K3175" s="71">
        <f>VLOOKUP(I3175,PGStock[],3,FALSE)</f>
        <v>0.35</v>
      </c>
      <c r="L3175" s="47">
        <v>8</v>
      </c>
      <c r="M3175" s="47">
        <f>VLOOKUP(I3175,PGStock[],6,FALSE)</f>
        <v>150</v>
      </c>
      <c r="N3175" s="47">
        <f>+PGSales!$L3175*PGSales!$M3175</f>
        <v>1200</v>
      </c>
    </row>
    <row r="3176" spans="1:14" hidden="1" x14ac:dyDescent="0.25">
      <c r="A3176" s="77">
        <f t="shared" si="94"/>
        <v>2025</v>
      </c>
      <c r="B3176" s="77">
        <f t="shared" si="95"/>
        <v>2</v>
      </c>
      <c r="C3176" s="73">
        <v>45702</v>
      </c>
      <c r="D3176" s="68" t="s">
        <v>64</v>
      </c>
      <c r="E3176" s="48" t="s">
        <v>516</v>
      </c>
      <c r="F3176" s="69" t="str">
        <f>VLOOKUP(E3176,Customer[],2,FALSE)</f>
        <v>Hlaing Min</v>
      </c>
      <c r="G3176" s="69" t="str">
        <f>VLOOKUP(E3176,Customer[],3,FALSE)</f>
        <v>Than nay pin rd</v>
      </c>
      <c r="H3176" s="69" t="str">
        <f>VLOOKUP(E3176,Customer[],4,FALSE)</f>
        <v>Htauk kyant</v>
      </c>
      <c r="I3176" s="48" t="s">
        <v>25</v>
      </c>
      <c r="J3176" s="70" t="str">
        <f>VLOOKUP(I3176,PGStock[],2,FALSE)</f>
        <v>Columbus Super Red Smooth 350 Ml</v>
      </c>
      <c r="K3176" s="71">
        <f>VLOOKUP(I3176,PGStock[],3,FALSE)</f>
        <v>0.35</v>
      </c>
      <c r="L3176" s="47">
        <v>3</v>
      </c>
      <c r="M3176" s="47">
        <f>VLOOKUP(I3176,PGStock[],6,FALSE)</f>
        <v>150</v>
      </c>
      <c r="N3176" s="47">
        <f>+PGSales!$L3176*PGSales!$M3176</f>
        <v>450</v>
      </c>
    </row>
    <row r="3177" spans="1:14" hidden="1" x14ac:dyDescent="0.25">
      <c r="A3177" s="77">
        <f t="shared" si="94"/>
        <v>2025</v>
      </c>
      <c r="B3177" s="77">
        <f t="shared" si="95"/>
        <v>2</v>
      </c>
      <c r="C3177" s="73">
        <v>45702</v>
      </c>
      <c r="D3177" s="68" t="s">
        <v>64</v>
      </c>
      <c r="E3177" s="48" t="s">
        <v>516</v>
      </c>
      <c r="F3177" s="69" t="str">
        <f>VLOOKUP(E3177,Customer[],2,FALSE)</f>
        <v>Hlaing Min</v>
      </c>
      <c r="G3177" s="69" t="str">
        <f>VLOOKUP(E3177,Customer[],3,FALSE)</f>
        <v>Than nay pin rd</v>
      </c>
      <c r="H3177" s="69" t="str">
        <f>VLOOKUP(E3177,Customer[],4,FALSE)</f>
        <v>Htauk kyant</v>
      </c>
      <c r="I3177" s="48" t="s">
        <v>23</v>
      </c>
      <c r="J3177" s="70" t="str">
        <f>VLOOKUP(I3177,PGStock[],2,FALSE)</f>
        <v>Columbus Super Red Smooth 175 Ml</v>
      </c>
      <c r="K3177" s="71">
        <f>VLOOKUP(I3177,PGStock[],3,FALSE)</f>
        <v>0.17499999999999999</v>
      </c>
      <c r="L3177" s="47">
        <v>2</v>
      </c>
      <c r="M3177" s="47">
        <f>VLOOKUP(I3177,PGStock[],6,FALSE)</f>
        <v>100</v>
      </c>
      <c r="N3177" s="47">
        <f>+PGSales!$L3177*PGSales!$M3177</f>
        <v>200</v>
      </c>
    </row>
    <row r="3178" spans="1:14" hidden="1" x14ac:dyDescent="0.25">
      <c r="A3178" s="77">
        <f t="shared" si="94"/>
        <v>2025</v>
      </c>
      <c r="B3178" s="77">
        <f t="shared" si="95"/>
        <v>2</v>
      </c>
      <c r="C3178" s="73">
        <v>45702</v>
      </c>
      <c r="D3178" s="68" t="s">
        <v>64</v>
      </c>
      <c r="E3178" s="48" t="s">
        <v>516</v>
      </c>
      <c r="F3178" s="69" t="str">
        <f>VLOOKUP(E3178,Customer[],2,FALSE)</f>
        <v>Hlaing Min</v>
      </c>
      <c r="G3178" s="69" t="str">
        <f>VLOOKUP(E3178,Customer[],3,FALSE)</f>
        <v>Than nay pin rd</v>
      </c>
      <c r="H3178" s="69" t="str">
        <f>VLOOKUP(E3178,Customer[],4,FALSE)</f>
        <v>Htauk kyant</v>
      </c>
      <c r="I3178" s="48" t="s">
        <v>18</v>
      </c>
      <c r="J3178" s="70" t="str">
        <f>VLOOKUP(I3178,PGStock[],2,FALSE)</f>
        <v>Formula Rum 350ml</v>
      </c>
      <c r="K3178" s="71">
        <f>VLOOKUP(I3178,PGStock[],3,FALSE)</f>
        <v>0.35</v>
      </c>
      <c r="L3178" s="47">
        <v>2</v>
      </c>
      <c r="M3178" s="47">
        <f>VLOOKUP(I3178,PGStock[],6,FALSE)</f>
        <v>150</v>
      </c>
      <c r="N3178" s="47">
        <f>+PGSales!$L3178*PGSales!$M3178</f>
        <v>300</v>
      </c>
    </row>
    <row r="3179" spans="1:14" hidden="1" x14ac:dyDescent="0.25">
      <c r="A3179" s="77">
        <f t="shared" si="94"/>
        <v>2025</v>
      </c>
      <c r="B3179" s="77">
        <f t="shared" si="95"/>
        <v>2</v>
      </c>
      <c r="C3179" s="73">
        <v>45702</v>
      </c>
      <c r="D3179" s="68" t="s">
        <v>62</v>
      </c>
      <c r="E3179" s="48" t="s">
        <v>517</v>
      </c>
      <c r="F3179" s="69" t="str">
        <f>VLOOKUP(E3179,Customer[],2,FALSE)</f>
        <v>Y47</v>
      </c>
      <c r="G3179" s="69" t="str">
        <f>VLOOKUP(E3179,Customer[],3,FALSE)</f>
        <v>Tan Day Pin Sd</v>
      </c>
      <c r="H3179" s="69" t="str">
        <f>VLOOKUP(E3179,Customer[],4,FALSE)</f>
        <v>Htauk kyant</v>
      </c>
      <c r="I3179" s="48" t="s">
        <v>25</v>
      </c>
      <c r="J3179" s="70" t="str">
        <f>VLOOKUP(I3179,PGStock[],2,FALSE)</f>
        <v>Columbus Super Red Smooth 350 Ml</v>
      </c>
      <c r="K3179" s="71">
        <f>VLOOKUP(I3179,PGStock[],3,FALSE)</f>
        <v>0.35</v>
      </c>
      <c r="L3179" s="47">
        <v>4</v>
      </c>
      <c r="M3179" s="47">
        <f>VLOOKUP(I3179,PGStock[],6,FALSE)</f>
        <v>150</v>
      </c>
      <c r="N3179" s="47">
        <f>+PGSales!$L3179*PGSales!$M3179</f>
        <v>600</v>
      </c>
    </row>
    <row r="3180" spans="1:14" hidden="1" x14ac:dyDescent="0.25">
      <c r="A3180" s="77">
        <f t="shared" si="94"/>
        <v>2025</v>
      </c>
      <c r="B3180" s="77">
        <f t="shared" si="95"/>
        <v>2</v>
      </c>
      <c r="C3180" s="73">
        <v>45702</v>
      </c>
      <c r="D3180" s="68" t="s">
        <v>62</v>
      </c>
      <c r="E3180" s="48" t="s">
        <v>517</v>
      </c>
      <c r="F3180" s="69" t="str">
        <f>VLOOKUP(E3180,Customer[],2,FALSE)</f>
        <v>Y47</v>
      </c>
      <c r="G3180" s="69" t="str">
        <f>VLOOKUP(E3180,Customer[],3,FALSE)</f>
        <v>Tan Day Pin Sd</v>
      </c>
      <c r="H3180" s="69" t="str">
        <f>VLOOKUP(E3180,Customer[],4,FALSE)</f>
        <v>Htauk kyant</v>
      </c>
      <c r="I3180" s="48" t="s">
        <v>18</v>
      </c>
      <c r="J3180" s="70" t="str">
        <f>VLOOKUP(I3180,PGStock[],2,FALSE)</f>
        <v>Formula Rum 350ml</v>
      </c>
      <c r="K3180" s="71">
        <f>VLOOKUP(I3180,PGStock[],3,FALSE)</f>
        <v>0.35</v>
      </c>
      <c r="L3180" s="47">
        <v>2</v>
      </c>
      <c r="M3180" s="47">
        <f>VLOOKUP(I3180,PGStock[],6,FALSE)</f>
        <v>150</v>
      </c>
      <c r="N3180" s="47">
        <f>+PGSales!$L3180*PGSales!$M3180</f>
        <v>300</v>
      </c>
    </row>
    <row r="3181" spans="1:14" hidden="1" x14ac:dyDescent="0.25">
      <c r="A3181" s="77">
        <f t="shared" si="94"/>
        <v>2025</v>
      </c>
      <c r="B3181" s="77">
        <f t="shared" si="95"/>
        <v>2</v>
      </c>
      <c r="C3181" s="73">
        <v>45702</v>
      </c>
      <c r="D3181" s="68" t="s">
        <v>58</v>
      </c>
      <c r="E3181" s="48" t="s">
        <v>515</v>
      </c>
      <c r="F3181" s="69" t="str">
        <f>VLOOKUP(E3181,Customer[],2,FALSE)</f>
        <v xml:space="preserve">KK </v>
      </c>
      <c r="G3181" s="69" t="str">
        <f>VLOOKUP(E3181,Customer[],3,FALSE)</f>
        <v>Oae Yin Sd</v>
      </c>
      <c r="H3181" s="69" t="str">
        <f>VLOOKUP(E3181,Customer[],4,FALSE)</f>
        <v>Htauk kyant</v>
      </c>
      <c r="I3181" s="48" t="s">
        <v>25</v>
      </c>
      <c r="J3181" s="70" t="str">
        <f>VLOOKUP(I3181,PGStock[],2,FALSE)</f>
        <v>Columbus Super Red Smooth 350 Ml</v>
      </c>
      <c r="K3181" s="71">
        <f>VLOOKUP(I3181,PGStock[],3,FALSE)</f>
        <v>0.35</v>
      </c>
      <c r="L3181" s="47">
        <v>4</v>
      </c>
      <c r="M3181" s="47">
        <f>VLOOKUP(I3181,PGStock[],6,FALSE)</f>
        <v>150</v>
      </c>
      <c r="N3181" s="47">
        <f>+PGSales!$L3181*PGSales!$M3181</f>
        <v>600</v>
      </c>
    </row>
    <row r="3182" spans="1:14" hidden="1" x14ac:dyDescent="0.25">
      <c r="A3182" s="77">
        <f t="shared" si="94"/>
        <v>2025</v>
      </c>
      <c r="B3182" s="77">
        <f t="shared" si="95"/>
        <v>2</v>
      </c>
      <c r="C3182" s="73">
        <v>45702</v>
      </c>
      <c r="D3182" s="68" t="s">
        <v>58</v>
      </c>
      <c r="E3182" s="48" t="s">
        <v>515</v>
      </c>
      <c r="F3182" s="69" t="str">
        <f>VLOOKUP(E3182,Customer[],2,FALSE)</f>
        <v xml:space="preserve">KK </v>
      </c>
      <c r="G3182" s="69" t="str">
        <f>VLOOKUP(E3182,Customer[],3,FALSE)</f>
        <v>Oae Yin Sd</v>
      </c>
      <c r="H3182" s="69" t="str">
        <f>VLOOKUP(E3182,Customer[],4,FALSE)</f>
        <v>Htauk kyant</v>
      </c>
      <c r="I3182" s="48" t="s">
        <v>20</v>
      </c>
      <c r="J3182" s="70" t="str">
        <f>VLOOKUP(I3182,PGStock[],2,FALSE)</f>
        <v>Formula Rum 700ml</v>
      </c>
      <c r="K3182" s="71">
        <f>VLOOKUP(I3182,PGStock[],3,FALSE)</f>
        <v>0.7</v>
      </c>
      <c r="L3182" s="47">
        <v>2</v>
      </c>
      <c r="M3182" s="47">
        <f>VLOOKUP(I3182,PGStock[],6,FALSE)</f>
        <v>200</v>
      </c>
      <c r="N3182" s="47">
        <f>+PGSales!$L3182*PGSales!$M3182</f>
        <v>400</v>
      </c>
    </row>
    <row r="3183" spans="1:14" hidden="1" x14ac:dyDescent="0.25">
      <c r="A3183" s="77">
        <f t="shared" si="94"/>
        <v>2025</v>
      </c>
      <c r="B3183" s="77">
        <f t="shared" si="95"/>
        <v>2</v>
      </c>
      <c r="C3183" s="73">
        <v>45702</v>
      </c>
      <c r="D3183" s="68" t="s">
        <v>58</v>
      </c>
      <c r="E3183" s="48" t="s">
        <v>515</v>
      </c>
      <c r="F3183" s="69" t="str">
        <f>VLOOKUP(E3183,Customer[],2,FALSE)</f>
        <v xml:space="preserve">KK </v>
      </c>
      <c r="G3183" s="69" t="str">
        <f>VLOOKUP(E3183,Customer[],3,FALSE)</f>
        <v>Oae Yin Sd</v>
      </c>
      <c r="H3183" s="69" t="str">
        <f>VLOOKUP(E3183,Customer[],4,FALSE)</f>
        <v>Htauk kyant</v>
      </c>
      <c r="I3183" s="48" t="s">
        <v>18</v>
      </c>
      <c r="J3183" s="70" t="str">
        <f>VLOOKUP(I3183,PGStock[],2,FALSE)</f>
        <v>Formula Rum 350ml</v>
      </c>
      <c r="K3183" s="71">
        <f>VLOOKUP(I3183,PGStock[],3,FALSE)</f>
        <v>0.35</v>
      </c>
      <c r="L3183" s="47">
        <v>8</v>
      </c>
      <c r="M3183" s="47">
        <f>VLOOKUP(I3183,PGStock[],6,FALSE)</f>
        <v>150</v>
      </c>
      <c r="N3183" s="47">
        <f>+PGSales!$L3183*PGSales!$M3183</f>
        <v>1200</v>
      </c>
    </row>
    <row r="3184" spans="1:14" hidden="1" x14ac:dyDescent="0.25">
      <c r="A3184" s="77">
        <f t="shared" si="94"/>
        <v>2025</v>
      </c>
      <c r="B3184" s="77">
        <f t="shared" si="95"/>
        <v>2</v>
      </c>
      <c r="C3184" s="73">
        <v>45702</v>
      </c>
      <c r="D3184" s="68" t="s">
        <v>72</v>
      </c>
      <c r="E3184" s="48" t="s">
        <v>541</v>
      </c>
      <c r="F3184" s="69" t="str">
        <f>VLOOKUP(E3184,Customer[],2,FALSE)</f>
        <v>Hlaing Min Htet</v>
      </c>
      <c r="G3184" s="69" t="str">
        <f>VLOOKUP(E3184,Customer[],3,FALSE)</f>
        <v>Pi Moe Hinn Sd</v>
      </c>
      <c r="H3184" s="69" t="str">
        <f>VLOOKUP(E3184,Customer[],4,FALSE)</f>
        <v>Hlaing Thar Yar</v>
      </c>
      <c r="I3184" s="48" t="s">
        <v>25</v>
      </c>
      <c r="J3184" s="70" t="str">
        <f>VLOOKUP(I3184,PGStock[],2,FALSE)</f>
        <v>Columbus Super Red Smooth 350 Ml</v>
      </c>
      <c r="K3184" s="71">
        <f>VLOOKUP(I3184,PGStock[],3,FALSE)</f>
        <v>0.35</v>
      </c>
      <c r="L3184" s="47">
        <v>1</v>
      </c>
      <c r="M3184" s="47">
        <f>VLOOKUP(I3184,PGStock[],6,FALSE)</f>
        <v>150</v>
      </c>
      <c r="N3184" s="47">
        <f>+PGSales!$L3184*PGSales!$M3184</f>
        <v>150</v>
      </c>
    </row>
    <row r="3185" spans="1:14" hidden="1" x14ac:dyDescent="0.25">
      <c r="A3185" s="77">
        <f t="shared" si="94"/>
        <v>2025</v>
      </c>
      <c r="B3185" s="77">
        <f t="shared" si="95"/>
        <v>2</v>
      </c>
      <c r="C3185" s="73">
        <v>45702</v>
      </c>
      <c r="D3185" s="68" t="s">
        <v>72</v>
      </c>
      <c r="E3185" s="48" t="s">
        <v>541</v>
      </c>
      <c r="F3185" s="69" t="str">
        <f>VLOOKUP(E3185,Customer[],2,FALSE)</f>
        <v>Hlaing Min Htet</v>
      </c>
      <c r="G3185" s="69" t="str">
        <f>VLOOKUP(E3185,Customer[],3,FALSE)</f>
        <v>Pi Moe Hinn Sd</v>
      </c>
      <c r="H3185" s="69" t="str">
        <f>VLOOKUP(E3185,Customer[],4,FALSE)</f>
        <v>Hlaing Thar Yar</v>
      </c>
      <c r="I3185" s="48" t="s">
        <v>23</v>
      </c>
      <c r="J3185" s="70" t="str">
        <f>VLOOKUP(I3185,PGStock[],2,FALSE)</f>
        <v>Columbus Super Red Smooth 175 Ml</v>
      </c>
      <c r="K3185" s="71">
        <f>VLOOKUP(I3185,PGStock[],3,FALSE)</f>
        <v>0.17499999999999999</v>
      </c>
      <c r="L3185" s="47">
        <v>1</v>
      </c>
      <c r="M3185" s="47">
        <f>VLOOKUP(I3185,PGStock[],6,FALSE)</f>
        <v>100</v>
      </c>
      <c r="N3185" s="47">
        <f>+PGSales!$L3185*PGSales!$M3185</f>
        <v>100</v>
      </c>
    </row>
    <row r="3186" spans="1:14" hidden="1" x14ac:dyDescent="0.25">
      <c r="A3186" s="77">
        <f t="shared" si="94"/>
        <v>2025</v>
      </c>
      <c r="B3186" s="77">
        <f t="shared" si="95"/>
        <v>2</v>
      </c>
      <c r="C3186" s="73">
        <v>45702</v>
      </c>
      <c r="D3186" s="68" t="s">
        <v>72</v>
      </c>
      <c r="E3186" s="48" t="s">
        <v>541</v>
      </c>
      <c r="F3186" s="69" t="str">
        <f>VLOOKUP(E3186,Customer[],2,FALSE)</f>
        <v>Hlaing Min Htet</v>
      </c>
      <c r="G3186" s="69" t="str">
        <f>VLOOKUP(E3186,Customer[],3,FALSE)</f>
        <v>Pi Moe Hinn Sd</v>
      </c>
      <c r="H3186" s="69" t="str">
        <f>VLOOKUP(E3186,Customer[],4,FALSE)</f>
        <v>Hlaing Thar Yar</v>
      </c>
      <c r="I3186" s="48" t="s">
        <v>18</v>
      </c>
      <c r="J3186" s="70" t="str">
        <f>VLOOKUP(I3186,PGStock[],2,FALSE)</f>
        <v>Formula Rum 350ml</v>
      </c>
      <c r="K3186" s="71">
        <f>VLOOKUP(I3186,PGStock[],3,FALSE)</f>
        <v>0.35</v>
      </c>
      <c r="L3186" s="47">
        <v>1</v>
      </c>
      <c r="M3186" s="47">
        <f>VLOOKUP(I3186,PGStock[],6,FALSE)</f>
        <v>150</v>
      </c>
      <c r="N3186" s="47">
        <f>+PGSales!$L3186*PGSales!$M3186</f>
        <v>150</v>
      </c>
    </row>
    <row r="3187" spans="1:14" hidden="1" x14ac:dyDescent="0.25">
      <c r="A3187" s="77">
        <f t="shared" si="94"/>
        <v>2025</v>
      </c>
      <c r="B3187" s="77">
        <f t="shared" si="95"/>
        <v>2</v>
      </c>
      <c r="C3187" s="73">
        <v>45702</v>
      </c>
      <c r="D3187" s="68" t="s">
        <v>74</v>
      </c>
      <c r="E3187" s="48" t="s">
        <v>532</v>
      </c>
      <c r="F3187" s="69" t="str">
        <f>VLOOKUP(E3187,Customer[],2,FALSE)</f>
        <v>Okk Kar</v>
      </c>
      <c r="G3187" s="69" t="str">
        <f>VLOOKUP(E3187,Customer[],3,FALSE)</f>
        <v>Pi Moe Hinn Sd</v>
      </c>
      <c r="H3187" s="69" t="str">
        <f>VLOOKUP(E3187,Customer[],4,FALSE)</f>
        <v>Hlaing Thar Yar</v>
      </c>
      <c r="I3187" s="48" t="s">
        <v>25</v>
      </c>
      <c r="J3187" s="70" t="str">
        <f>VLOOKUP(I3187,PGStock[],2,FALSE)</f>
        <v>Columbus Super Red Smooth 350 Ml</v>
      </c>
      <c r="K3187" s="71">
        <f>VLOOKUP(I3187,PGStock[],3,FALSE)</f>
        <v>0.35</v>
      </c>
      <c r="L3187" s="47">
        <v>5</v>
      </c>
      <c r="M3187" s="47">
        <f>VLOOKUP(I3187,PGStock[],6,FALSE)</f>
        <v>150</v>
      </c>
      <c r="N3187" s="47">
        <f>+PGSales!$L3187*PGSales!$M3187</f>
        <v>750</v>
      </c>
    </row>
    <row r="3188" spans="1:14" hidden="1" x14ac:dyDescent="0.25">
      <c r="A3188" s="77">
        <f t="shared" si="94"/>
        <v>2025</v>
      </c>
      <c r="B3188" s="77">
        <f t="shared" si="95"/>
        <v>2</v>
      </c>
      <c r="C3188" s="73">
        <v>45702</v>
      </c>
      <c r="D3188" s="68" t="s">
        <v>131</v>
      </c>
      <c r="E3188" s="48" t="s">
        <v>542</v>
      </c>
      <c r="F3188" s="69" t="str">
        <f>VLOOKUP(E3188,Customer[],2,FALSE)</f>
        <v>Hein</v>
      </c>
      <c r="G3188" s="69" t="str">
        <f>VLOOKUP(E3188,Customer[],3,FALSE)</f>
        <v>Pi Moe Hinn Sd</v>
      </c>
      <c r="H3188" s="69" t="str">
        <f>VLOOKUP(E3188,Customer[],4,FALSE)</f>
        <v>Hlaing Thar Yar</v>
      </c>
      <c r="I3188" s="48" t="s">
        <v>25</v>
      </c>
      <c r="J3188" s="70" t="str">
        <f>VLOOKUP(I3188,PGStock[],2,FALSE)</f>
        <v>Columbus Super Red Smooth 350 Ml</v>
      </c>
      <c r="K3188" s="71">
        <f>VLOOKUP(I3188,PGStock[],3,FALSE)</f>
        <v>0.35</v>
      </c>
      <c r="L3188" s="47">
        <v>1</v>
      </c>
      <c r="M3188" s="47">
        <f>VLOOKUP(I3188,PGStock[],6,FALSE)</f>
        <v>150</v>
      </c>
      <c r="N3188" s="47">
        <f>+PGSales!$L3188*PGSales!$M3188</f>
        <v>150</v>
      </c>
    </row>
    <row r="3189" spans="1:14" hidden="1" x14ac:dyDescent="0.25">
      <c r="A3189" s="77">
        <f t="shared" si="94"/>
        <v>2025</v>
      </c>
      <c r="B3189" s="77">
        <f t="shared" si="95"/>
        <v>2</v>
      </c>
      <c r="C3189" s="73">
        <v>45702</v>
      </c>
      <c r="D3189" s="68" t="s">
        <v>131</v>
      </c>
      <c r="E3189" s="48" t="s">
        <v>542</v>
      </c>
      <c r="F3189" s="69" t="str">
        <f>VLOOKUP(E3189,Customer[],2,FALSE)</f>
        <v>Hein</v>
      </c>
      <c r="G3189" s="69" t="str">
        <f>VLOOKUP(E3189,Customer[],3,FALSE)</f>
        <v>Pi Moe Hinn Sd</v>
      </c>
      <c r="H3189" s="69" t="str">
        <f>VLOOKUP(E3189,Customer[],4,FALSE)</f>
        <v>Hlaing Thar Yar</v>
      </c>
      <c r="I3189" s="48" t="s">
        <v>23</v>
      </c>
      <c r="J3189" s="70" t="str">
        <f>VLOOKUP(I3189,PGStock[],2,FALSE)</f>
        <v>Columbus Super Red Smooth 175 Ml</v>
      </c>
      <c r="K3189" s="71">
        <f>VLOOKUP(I3189,PGStock[],3,FALSE)</f>
        <v>0.17499999999999999</v>
      </c>
      <c r="L3189" s="47">
        <v>4</v>
      </c>
      <c r="M3189" s="47">
        <f>VLOOKUP(I3189,PGStock[],6,FALSE)</f>
        <v>100</v>
      </c>
      <c r="N3189" s="47">
        <f>+PGSales!$L3189*PGSales!$M3189</f>
        <v>400</v>
      </c>
    </row>
    <row r="3190" spans="1:14" hidden="1" x14ac:dyDescent="0.25">
      <c r="A3190" s="77">
        <f t="shared" si="94"/>
        <v>2025</v>
      </c>
      <c r="B3190" s="77">
        <f t="shared" si="95"/>
        <v>2</v>
      </c>
      <c r="C3190" s="73">
        <v>45702</v>
      </c>
      <c r="D3190" s="68" t="s">
        <v>131</v>
      </c>
      <c r="E3190" s="48" t="s">
        <v>542</v>
      </c>
      <c r="F3190" s="69" t="str">
        <f>VLOOKUP(E3190,Customer[],2,FALSE)</f>
        <v>Hein</v>
      </c>
      <c r="G3190" s="69" t="str">
        <f>VLOOKUP(E3190,Customer[],3,FALSE)</f>
        <v>Pi Moe Hinn Sd</v>
      </c>
      <c r="H3190" s="69" t="str">
        <f>VLOOKUP(E3190,Customer[],4,FALSE)</f>
        <v>Hlaing Thar Yar</v>
      </c>
      <c r="I3190" s="48" t="s">
        <v>18</v>
      </c>
      <c r="J3190" s="70" t="str">
        <f>VLOOKUP(I3190,PGStock[],2,FALSE)</f>
        <v>Formula Rum 350ml</v>
      </c>
      <c r="K3190" s="71">
        <f>VLOOKUP(I3190,PGStock[],3,FALSE)</f>
        <v>0.35</v>
      </c>
      <c r="L3190" s="47">
        <v>3</v>
      </c>
      <c r="M3190" s="47">
        <f>VLOOKUP(I3190,PGStock[],6,FALSE)</f>
        <v>150</v>
      </c>
      <c r="N3190" s="47">
        <f>+PGSales!$L3190*PGSales!$M3190</f>
        <v>450</v>
      </c>
    </row>
    <row r="3191" spans="1:14" hidden="1" x14ac:dyDescent="0.25">
      <c r="A3191" s="77">
        <f t="shared" si="94"/>
        <v>2025</v>
      </c>
      <c r="B3191" s="77">
        <f t="shared" si="95"/>
        <v>2</v>
      </c>
      <c r="C3191" s="73">
        <v>45702</v>
      </c>
      <c r="D3191" s="68" t="s">
        <v>4</v>
      </c>
      <c r="E3191" s="48" t="s">
        <v>543</v>
      </c>
      <c r="F3191" s="69" t="str">
        <f>VLOOKUP(E3191,Customer[],2,FALSE)</f>
        <v>Nadai</v>
      </c>
      <c r="G3191" s="69" t="str">
        <f>VLOOKUP(E3191,Customer[],3,FALSE)</f>
        <v>Bogyoke Aung San Rd</v>
      </c>
      <c r="H3191" s="69" t="str">
        <f>VLOOKUP(E3191,Customer[],4,FALSE)</f>
        <v>Hlaing Thar Yar Route (1)</v>
      </c>
      <c r="I3191" s="48" t="s">
        <v>117</v>
      </c>
      <c r="J3191" s="70" t="str">
        <f>VLOOKUP(I3191,PGStock[],2,FALSE)</f>
        <v>ဒဂုံမန်ကျည်း ကော်ဗူး (1 Liter)</v>
      </c>
      <c r="K3191" s="71">
        <f>VLOOKUP(I3191,PGStock[],3,FALSE)</f>
        <v>1</v>
      </c>
      <c r="L3191" s="47">
        <v>1</v>
      </c>
      <c r="M3191" s="47">
        <f>VLOOKUP(I3191,PGStock[],6,FALSE)</f>
        <v>100</v>
      </c>
      <c r="N3191" s="47">
        <f>+PGSales!$L3191*PGSales!$M3191</f>
        <v>100</v>
      </c>
    </row>
    <row r="3192" spans="1:14" hidden="1" x14ac:dyDescent="0.25">
      <c r="A3192" s="77">
        <f t="shared" si="94"/>
        <v>2025</v>
      </c>
      <c r="B3192" s="77">
        <f t="shared" si="95"/>
        <v>2</v>
      </c>
      <c r="C3192" s="73">
        <v>45702</v>
      </c>
      <c r="D3192" s="68" t="s">
        <v>4</v>
      </c>
      <c r="E3192" s="48" t="s">
        <v>543</v>
      </c>
      <c r="F3192" s="69" t="str">
        <f>VLOOKUP(E3192,Customer[],2,FALSE)</f>
        <v>Nadai</v>
      </c>
      <c r="G3192" s="69" t="str">
        <f>VLOOKUP(E3192,Customer[],3,FALSE)</f>
        <v>Bogyoke Aung San Rd</v>
      </c>
      <c r="H3192" s="69" t="str">
        <f>VLOOKUP(E3192,Customer[],4,FALSE)</f>
        <v>Hlaing Thar Yar Route (1)</v>
      </c>
      <c r="I3192" s="48" t="s">
        <v>23</v>
      </c>
      <c r="J3192" s="70" t="str">
        <f>VLOOKUP(I3192,PGStock[],2,FALSE)</f>
        <v>Columbus Super Red Smooth 175 Ml</v>
      </c>
      <c r="K3192" s="71">
        <f>VLOOKUP(I3192,PGStock[],3,FALSE)</f>
        <v>0.17499999999999999</v>
      </c>
      <c r="L3192" s="47">
        <v>3</v>
      </c>
      <c r="M3192" s="47">
        <f>VLOOKUP(I3192,PGStock[],6,FALSE)</f>
        <v>100</v>
      </c>
      <c r="N3192" s="47">
        <f>+PGSales!$L3192*PGSales!$M3192</f>
        <v>300</v>
      </c>
    </row>
    <row r="3193" spans="1:14" hidden="1" x14ac:dyDescent="0.25">
      <c r="A3193" s="77">
        <f t="shared" si="94"/>
        <v>2025</v>
      </c>
      <c r="B3193" s="77">
        <f t="shared" si="95"/>
        <v>2</v>
      </c>
      <c r="C3193" s="73">
        <v>45702</v>
      </c>
      <c r="D3193" s="68" t="s">
        <v>4</v>
      </c>
      <c r="E3193" s="48" t="s">
        <v>543</v>
      </c>
      <c r="F3193" s="69" t="str">
        <f>VLOOKUP(E3193,Customer[],2,FALSE)</f>
        <v>Nadai</v>
      </c>
      <c r="G3193" s="69" t="str">
        <f>VLOOKUP(E3193,Customer[],3,FALSE)</f>
        <v>Bogyoke Aung San Rd</v>
      </c>
      <c r="H3193" s="69" t="str">
        <f>VLOOKUP(E3193,Customer[],4,FALSE)</f>
        <v>Hlaing Thar Yar Route (1)</v>
      </c>
      <c r="I3193" s="48" t="s">
        <v>18</v>
      </c>
      <c r="J3193" s="70" t="str">
        <f>VLOOKUP(I3193,PGStock[],2,FALSE)</f>
        <v>Formula Rum 350ml</v>
      </c>
      <c r="K3193" s="71">
        <f>VLOOKUP(I3193,PGStock[],3,FALSE)</f>
        <v>0.35</v>
      </c>
      <c r="L3193" s="47">
        <v>1</v>
      </c>
      <c r="M3193" s="47">
        <f>VLOOKUP(I3193,PGStock[],6,FALSE)</f>
        <v>150</v>
      </c>
      <c r="N3193" s="47">
        <f>+PGSales!$L3193*PGSales!$M3193</f>
        <v>150</v>
      </c>
    </row>
    <row r="3194" spans="1:14" hidden="1" x14ac:dyDescent="0.25">
      <c r="A3194" s="77">
        <f t="shared" si="94"/>
        <v>2025</v>
      </c>
      <c r="B3194" s="77">
        <f t="shared" si="95"/>
        <v>2</v>
      </c>
      <c r="C3194" s="73">
        <v>45702</v>
      </c>
      <c r="D3194" s="68" t="s">
        <v>367</v>
      </c>
      <c r="E3194" s="48" t="s">
        <v>550</v>
      </c>
      <c r="F3194" s="69" t="str">
        <f>VLOOKUP(E3194,Customer[],2,FALSE)</f>
        <v>Kaung Myant</v>
      </c>
      <c r="G3194" s="69" t="str">
        <f>VLOOKUP(E3194,Customer[],3,FALSE)</f>
        <v>(1) Thake Sd</v>
      </c>
      <c r="H3194" s="69" t="str">
        <f>VLOOKUP(E3194,Customer[],4,FALSE)</f>
        <v>Hlaing Thar Yar</v>
      </c>
      <c r="I3194" s="48" t="s">
        <v>18</v>
      </c>
      <c r="J3194" s="70" t="str">
        <f>VLOOKUP(I3194,PGStock[],2,FALSE)</f>
        <v>Formula Rum 350ml</v>
      </c>
      <c r="K3194" s="71">
        <f>VLOOKUP(I3194,PGStock[],3,FALSE)</f>
        <v>0.35</v>
      </c>
      <c r="L3194" s="47">
        <v>1</v>
      </c>
      <c r="M3194" s="47">
        <f>VLOOKUP(I3194,PGStock[],6,FALSE)</f>
        <v>150</v>
      </c>
      <c r="N3194" s="47">
        <f>+PGSales!$L3194*PGSales!$M3194</f>
        <v>150</v>
      </c>
    </row>
    <row r="3195" spans="1:14" hidden="1" x14ac:dyDescent="0.25">
      <c r="A3195" s="77">
        <f t="shared" si="94"/>
        <v>2025</v>
      </c>
      <c r="B3195" s="77">
        <f t="shared" si="95"/>
        <v>2</v>
      </c>
      <c r="C3195" s="73">
        <v>45702</v>
      </c>
      <c r="D3195" s="68" t="s">
        <v>76</v>
      </c>
      <c r="E3195" s="48" t="s">
        <v>549</v>
      </c>
      <c r="F3195" s="69" t="str">
        <f>VLOOKUP(E3195,Customer[],2,FALSE)</f>
        <v>Shwe Htoo</v>
      </c>
      <c r="G3195" s="69" t="str">
        <f>VLOOKUP(E3195,Customer[],3,FALSE)</f>
        <v>(1) Thake Sd</v>
      </c>
      <c r="H3195" s="69" t="str">
        <f>VLOOKUP(E3195,Customer[],4,FALSE)</f>
        <v>Hlaing Thar Yar</v>
      </c>
      <c r="I3195" s="48" t="s">
        <v>25</v>
      </c>
      <c r="J3195" s="70" t="str">
        <f>VLOOKUP(I3195,PGStock[],2,FALSE)</f>
        <v>Columbus Super Red Smooth 350 Ml</v>
      </c>
      <c r="K3195" s="71">
        <f>VLOOKUP(I3195,PGStock[],3,FALSE)</f>
        <v>0.35</v>
      </c>
      <c r="L3195" s="47">
        <v>1</v>
      </c>
      <c r="M3195" s="47">
        <f>VLOOKUP(I3195,PGStock[],6,FALSE)</f>
        <v>150</v>
      </c>
      <c r="N3195" s="47">
        <f>+PGSales!$L3195*PGSales!$M3195</f>
        <v>150</v>
      </c>
    </row>
    <row r="3196" spans="1:14" hidden="1" x14ac:dyDescent="0.25">
      <c r="A3196" s="77">
        <f t="shared" si="94"/>
        <v>2025</v>
      </c>
      <c r="B3196" s="77">
        <f t="shared" si="95"/>
        <v>2</v>
      </c>
      <c r="C3196" s="73">
        <v>45702</v>
      </c>
      <c r="D3196" s="68" t="s">
        <v>76</v>
      </c>
      <c r="E3196" s="48" t="s">
        <v>549</v>
      </c>
      <c r="F3196" s="69" t="str">
        <f>VLOOKUP(E3196,Customer[],2,FALSE)</f>
        <v>Shwe Htoo</v>
      </c>
      <c r="G3196" s="69" t="str">
        <f>VLOOKUP(E3196,Customer[],3,FALSE)</f>
        <v>(1) Thake Sd</v>
      </c>
      <c r="H3196" s="69" t="str">
        <f>VLOOKUP(E3196,Customer[],4,FALSE)</f>
        <v>Hlaing Thar Yar</v>
      </c>
      <c r="I3196" s="48" t="s">
        <v>18</v>
      </c>
      <c r="J3196" s="70" t="str">
        <f>VLOOKUP(I3196,PGStock[],2,FALSE)</f>
        <v>Formula Rum 350ml</v>
      </c>
      <c r="K3196" s="71">
        <f>VLOOKUP(I3196,PGStock[],3,FALSE)</f>
        <v>0.35</v>
      </c>
      <c r="L3196" s="47">
        <v>2</v>
      </c>
      <c r="M3196" s="47">
        <f>VLOOKUP(I3196,PGStock[],6,FALSE)</f>
        <v>150</v>
      </c>
      <c r="N3196" s="47">
        <f>+PGSales!$L3196*PGSales!$M3196</f>
        <v>300</v>
      </c>
    </row>
    <row r="3197" spans="1:14" hidden="1" x14ac:dyDescent="0.25">
      <c r="A3197" s="77">
        <f t="shared" si="94"/>
        <v>2025</v>
      </c>
      <c r="B3197" s="77">
        <f t="shared" si="95"/>
        <v>2</v>
      </c>
      <c r="C3197" s="73">
        <v>45702</v>
      </c>
      <c r="D3197" s="68" t="s">
        <v>70</v>
      </c>
      <c r="E3197" s="48" t="s">
        <v>551</v>
      </c>
      <c r="F3197" s="69" t="str">
        <f>VLOOKUP(E3197,Customer[],2,FALSE)</f>
        <v>Nat Thit Oo</v>
      </c>
      <c r="G3197" s="69" t="str">
        <f>VLOOKUP(E3197,Customer[],3,FALSE)</f>
        <v>Take Htae Sd</v>
      </c>
      <c r="H3197" s="69" t="str">
        <f>VLOOKUP(E3197,Customer[],4,FALSE)</f>
        <v>Hlaing Thar Yar</v>
      </c>
      <c r="I3197" s="48" t="s">
        <v>117</v>
      </c>
      <c r="J3197" s="70" t="str">
        <f>VLOOKUP(I3197,PGStock[],2,FALSE)</f>
        <v>ဒဂုံမန်ကျည်း ကော်ဗူး (1 Liter)</v>
      </c>
      <c r="K3197" s="71">
        <f>VLOOKUP(I3197,PGStock[],3,FALSE)</f>
        <v>1</v>
      </c>
      <c r="L3197" s="47">
        <v>2</v>
      </c>
      <c r="M3197" s="47">
        <f>VLOOKUP(I3197,PGStock[],6,FALSE)</f>
        <v>100</v>
      </c>
      <c r="N3197" s="47">
        <f>+PGSales!$L3197*PGSales!$M3197</f>
        <v>200</v>
      </c>
    </row>
    <row r="3198" spans="1:14" hidden="1" x14ac:dyDescent="0.25">
      <c r="A3198" s="77">
        <f t="shared" si="94"/>
        <v>2025</v>
      </c>
      <c r="B3198" s="77">
        <f t="shared" si="95"/>
        <v>2</v>
      </c>
      <c r="C3198" s="73">
        <v>45702</v>
      </c>
      <c r="D3198" s="68" t="s">
        <v>70</v>
      </c>
      <c r="E3198" s="48" t="s">
        <v>551</v>
      </c>
      <c r="F3198" s="69" t="str">
        <f>VLOOKUP(E3198,Customer[],2,FALSE)</f>
        <v>Nat Thit Oo</v>
      </c>
      <c r="G3198" s="69" t="str">
        <f>VLOOKUP(E3198,Customer[],3,FALSE)</f>
        <v>Take Htae Sd</v>
      </c>
      <c r="H3198" s="69" t="str">
        <f>VLOOKUP(E3198,Customer[],4,FALSE)</f>
        <v>Hlaing Thar Yar</v>
      </c>
      <c r="I3198" s="48" t="s">
        <v>25</v>
      </c>
      <c r="J3198" s="70" t="str">
        <f>VLOOKUP(I3198,PGStock[],2,FALSE)</f>
        <v>Columbus Super Red Smooth 350 Ml</v>
      </c>
      <c r="K3198" s="71">
        <f>VLOOKUP(I3198,PGStock[],3,FALSE)</f>
        <v>0.35</v>
      </c>
      <c r="L3198" s="47">
        <v>3</v>
      </c>
      <c r="M3198" s="47">
        <f>VLOOKUP(I3198,PGStock[],6,FALSE)</f>
        <v>150</v>
      </c>
      <c r="N3198" s="47">
        <f>+PGSales!$L3198*PGSales!$M3198</f>
        <v>450</v>
      </c>
    </row>
    <row r="3199" spans="1:14" hidden="1" x14ac:dyDescent="0.25">
      <c r="A3199" s="77">
        <f t="shared" si="94"/>
        <v>2025</v>
      </c>
      <c r="B3199" s="77">
        <f t="shared" si="95"/>
        <v>2</v>
      </c>
      <c r="C3199" s="73">
        <v>45702</v>
      </c>
      <c r="D3199" s="68" t="s">
        <v>70</v>
      </c>
      <c r="E3199" s="48" t="s">
        <v>551</v>
      </c>
      <c r="F3199" s="69" t="str">
        <f>VLOOKUP(E3199,Customer[],2,FALSE)</f>
        <v>Nat Thit Oo</v>
      </c>
      <c r="G3199" s="69" t="str">
        <f>VLOOKUP(E3199,Customer[],3,FALSE)</f>
        <v>Take Htae Sd</v>
      </c>
      <c r="H3199" s="69" t="str">
        <f>VLOOKUP(E3199,Customer[],4,FALSE)</f>
        <v>Hlaing Thar Yar</v>
      </c>
      <c r="I3199" s="48" t="s">
        <v>18</v>
      </c>
      <c r="J3199" s="70" t="str">
        <f>VLOOKUP(I3199,PGStock[],2,FALSE)</f>
        <v>Formula Rum 350ml</v>
      </c>
      <c r="K3199" s="71">
        <f>VLOOKUP(I3199,PGStock[],3,FALSE)</f>
        <v>0.35</v>
      </c>
      <c r="L3199" s="47">
        <v>3</v>
      </c>
      <c r="M3199" s="47">
        <f>VLOOKUP(I3199,PGStock[],6,FALSE)</f>
        <v>150</v>
      </c>
      <c r="N3199" s="47">
        <f>+PGSales!$L3199*PGSales!$M3199</f>
        <v>450</v>
      </c>
    </row>
    <row r="3200" spans="1:14" hidden="1" x14ac:dyDescent="0.25">
      <c r="A3200" s="77">
        <f t="shared" si="94"/>
        <v>2025</v>
      </c>
      <c r="B3200" s="77">
        <f t="shared" si="95"/>
        <v>2</v>
      </c>
      <c r="C3200" s="73">
        <v>45702</v>
      </c>
      <c r="D3200" s="68" t="s">
        <v>3</v>
      </c>
      <c r="E3200" s="48" t="s">
        <v>552</v>
      </c>
      <c r="F3200" s="69" t="str">
        <f>VLOOKUP(E3200,Customer[],2,FALSE)</f>
        <v>Dana Toe(2)</v>
      </c>
      <c r="G3200" s="69" t="str">
        <f>VLOOKUP(E3200,Customer[],3,FALSE)</f>
        <v>Pamoe Hinn Rd</v>
      </c>
      <c r="H3200" s="69" t="str">
        <f>VLOOKUP(E3200,Customer[],4,FALSE)</f>
        <v>Hlaing Thar Yar Route (1)</v>
      </c>
      <c r="I3200" s="48" t="s">
        <v>23</v>
      </c>
      <c r="J3200" s="70" t="str">
        <f>VLOOKUP(I3200,PGStock[],2,FALSE)</f>
        <v>Columbus Super Red Smooth 175 Ml</v>
      </c>
      <c r="K3200" s="71">
        <f>VLOOKUP(I3200,PGStock[],3,FALSE)</f>
        <v>0.17499999999999999</v>
      </c>
      <c r="L3200" s="47">
        <v>1</v>
      </c>
      <c r="M3200" s="47">
        <f>VLOOKUP(I3200,PGStock[],6,FALSE)</f>
        <v>100</v>
      </c>
      <c r="N3200" s="47">
        <f>+PGSales!$L3200*PGSales!$M3200</f>
        <v>100</v>
      </c>
    </row>
    <row r="3201" spans="1:14" hidden="1" x14ac:dyDescent="0.25">
      <c r="A3201" s="77">
        <f t="shared" si="94"/>
        <v>2025</v>
      </c>
      <c r="B3201" s="77">
        <f t="shared" si="95"/>
        <v>2</v>
      </c>
      <c r="C3201" s="73">
        <v>45702</v>
      </c>
      <c r="D3201" s="68" t="s">
        <v>186</v>
      </c>
      <c r="E3201" s="48" t="s">
        <v>518</v>
      </c>
      <c r="F3201" s="69" t="str">
        <f>VLOOKUP(E3201,Customer[],2,FALSE)</f>
        <v>Shwe Nan Myint</v>
      </c>
      <c r="G3201" s="69" t="str">
        <f>VLOOKUP(E3201,Customer[],3,FALSE)</f>
        <v>Byarmasoe Sd</v>
      </c>
      <c r="H3201" s="69" t="str">
        <f>VLOOKUP(E3201,Customer[],4,FALSE)</f>
        <v>S/Okkala</v>
      </c>
      <c r="I3201" s="48" t="s">
        <v>25</v>
      </c>
      <c r="J3201" s="70" t="str">
        <f>VLOOKUP(I3201,PGStock[],2,FALSE)</f>
        <v>Columbus Super Red Smooth 350 Ml</v>
      </c>
      <c r="K3201" s="71">
        <f>VLOOKUP(I3201,PGStock[],3,FALSE)</f>
        <v>0.35</v>
      </c>
      <c r="L3201" s="47">
        <v>4</v>
      </c>
      <c r="M3201" s="47">
        <f>VLOOKUP(I3201,PGStock[],6,FALSE)</f>
        <v>150</v>
      </c>
      <c r="N3201" s="47">
        <f>+PGSales!$L3201*PGSales!$M3201</f>
        <v>600</v>
      </c>
    </row>
    <row r="3202" spans="1:14" hidden="1" x14ac:dyDescent="0.25">
      <c r="A3202" s="77">
        <f t="shared" si="94"/>
        <v>2025</v>
      </c>
      <c r="B3202" s="77">
        <f t="shared" si="95"/>
        <v>2</v>
      </c>
      <c r="C3202" s="73">
        <v>45702</v>
      </c>
      <c r="D3202" s="68" t="s">
        <v>186</v>
      </c>
      <c r="E3202" s="48" t="s">
        <v>518</v>
      </c>
      <c r="F3202" s="69" t="str">
        <f>VLOOKUP(E3202,Customer[],2,FALSE)</f>
        <v>Shwe Nan Myint</v>
      </c>
      <c r="G3202" s="69" t="str">
        <f>VLOOKUP(E3202,Customer[],3,FALSE)</f>
        <v>Byarmasoe Sd</v>
      </c>
      <c r="H3202" s="69" t="str">
        <f>VLOOKUP(E3202,Customer[],4,FALSE)</f>
        <v>S/Okkala</v>
      </c>
      <c r="I3202" s="48" t="s">
        <v>23</v>
      </c>
      <c r="J3202" s="70" t="str">
        <f>VLOOKUP(I3202,PGStock[],2,FALSE)</f>
        <v>Columbus Super Red Smooth 175 Ml</v>
      </c>
      <c r="K3202" s="71">
        <f>VLOOKUP(I3202,PGStock[],3,FALSE)</f>
        <v>0.17499999999999999</v>
      </c>
      <c r="L3202" s="47">
        <v>4</v>
      </c>
      <c r="M3202" s="47">
        <f>VLOOKUP(I3202,PGStock[],6,FALSE)</f>
        <v>100</v>
      </c>
      <c r="N3202" s="47">
        <f>+PGSales!$L3202*PGSales!$M3202</f>
        <v>400</v>
      </c>
    </row>
    <row r="3203" spans="1:14" hidden="1" x14ac:dyDescent="0.25">
      <c r="A3203" s="77">
        <f t="shared" si="94"/>
        <v>2025</v>
      </c>
      <c r="B3203" s="77">
        <f t="shared" si="95"/>
        <v>2</v>
      </c>
      <c r="C3203" s="73">
        <v>45702</v>
      </c>
      <c r="D3203" s="68" t="s">
        <v>0</v>
      </c>
      <c r="E3203" s="48" t="s">
        <v>520</v>
      </c>
      <c r="F3203" s="69" t="str">
        <f>VLOOKUP(E3203,Customer[],2,FALSE)</f>
        <v>Kaung Myant</v>
      </c>
      <c r="G3203" s="69" t="str">
        <f>VLOOKUP(E3203,Customer[],3,FALSE)</f>
        <v>Myinttar (11)Sd</v>
      </c>
      <c r="H3203" s="69" t="str">
        <f>VLOOKUP(E3203,Customer[],4,FALSE)</f>
        <v>S/Okkala</v>
      </c>
      <c r="I3203" s="48" t="s">
        <v>25</v>
      </c>
      <c r="J3203" s="70" t="str">
        <f>VLOOKUP(I3203,PGStock[],2,FALSE)</f>
        <v>Columbus Super Red Smooth 350 Ml</v>
      </c>
      <c r="K3203" s="71">
        <f>VLOOKUP(I3203,PGStock[],3,FALSE)</f>
        <v>0.35</v>
      </c>
      <c r="L3203" s="47">
        <v>8</v>
      </c>
      <c r="M3203" s="47">
        <f>VLOOKUP(I3203,PGStock[],6,FALSE)</f>
        <v>150</v>
      </c>
      <c r="N3203" s="47">
        <f>+PGSales!$L3203*PGSales!$M3203</f>
        <v>1200</v>
      </c>
    </row>
    <row r="3204" spans="1:14" hidden="1" x14ac:dyDescent="0.25">
      <c r="A3204" s="77">
        <f t="shared" si="94"/>
        <v>2025</v>
      </c>
      <c r="B3204" s="77">
        <f t="shared" si="95"/>
        <v>2</v>
      </c>
      <c r="C3204" s="73">
        <v>45702</v>
      </c>
      <c r="D3204" s="68" t="s">
        <v>0</v>
      </c>
      <c r="E3204" s="48" t="s">
        <v>520</v>
      </c>
      <c r="F3204" s="69" t="str">
        <f>VLOOKUP(E3204,Customer[],2,FALSE)</f>
        <v>Kaung Myant</v>
      </c>
      <c r="G3204" s="69" t="str">
        <f>VLOOKUP(E3204,Customer[],3,FALSE)</f>
        <v>Myinttar (11)Sd</v>
      </c>
      <c r="H3204" s="69" t="str">
        <f>VLOOKUP(E3204,Customer[],4,FALSE)</f>
        <v>S/Okkala</v>
      </c>
      <c r="I3204" s="48" t="s">
        <v>18</v>
      </c>
      <c r="J3204" s="70" t="str">
        <f>VLOOKUP(I3204,PGStock[],2,FALSE)</f>
        <v>Formula Rum 350ml</v>
      </c>
      <c r="K3204" s="71">
        <f>VLOOKUP(I3204,PGStock[],3,FALSE)</f>
        <v>0.35</v>
      </c>
      <c r="L3204" s="47">
        <v>5</v>
      </c>
      <c r="M3204" s="47">
        <f>VLOOKUP(I3204,PGStock[],6,FALSE)</f>
        <v>150</v>
      </c>
      <c r="N3204" s="47">
        <f>+PGSales!$L3204*PGSales!$M3204</f>
        <v>750</v>
      </c>
    </row>
    <row r="3205" spans="1:14" hidden="1" x14ac:dyDescent="0.25">
      <c r="A3205" s="77">
        <f t="shared" si="94"/>
        <v>2025</v>
      </c>
      <c r="B3205" s="77">
        <f t="shared" si="95"/>
        <v>2</v>
      </c>
      <c r="C3205" s="73">
        <v>45702</v>
      </c>
      <c r="D3205" s="68" t="s">
        <v>2</v>
      </c>
      <c r="E3205" s="48" t="s">
        <v>553</v>
      </c>
      <c r="F3205" s="69" t="str">
        <f>VLOOKUP(E3205,Customer[],2,FALSE)</f>
        <v>Venus 2</v>
      </c>
      <c r="G3205" s="69" t="str">
        <f>VLOOKUP(E3205,Customer[],3,FALSE)</f>
        <v>Loke Thar Sd</v>
      </c>
      <c r="H3205" s="69" t="str">
        <f>VLOOKUP(E3205,Customer[],4,FALSE)</f>
        <v>S/Okkala</v>
      </c>
      <c r="I3205" s="48" t="s">
        <v>23</v>
      </c>
      <c r="J3205" s="70" t="str">
        <f>VLOOKUP(I3205,PGStock[],2,FALSE)</f>
        <v>Columbus Super Red Smooth 175 Ml</v>
      </c>
      <c r="K3205" s="71">
        <f>VLOOKUP(I3205,PGStock[],3,FALSE)</f>
        <v>0.17499999999999999</v>
      </c>
      <c r="L3205" s="47">
        <v>1</v>
      </c>
      <c r="M3205" s="47">
        <f>VLOOKUP(I3205,PGStock[],6,FALSE)</f>
        <v>100</v>
      </c>
      <c r="N3205" s="47">
        <f>+PGSales!$L3205*PGSales!$M3205</f>
        <v>100</v>
      </c>
    </row>
    <row r="3206" spans="1:14" hidden="1" x14ac:dyDescent="0.25">
      <c r="A3206" s="77">
        <f t="shared" si="94"/>
        <v>2025</v>
      </c>
      <c r="B3206" s="77">
        <f t="shared" si="95"/>
        <v>2</v>
      </c>
      <c r="C3206" s="73">
        <v>45702</v>
      </c>
      <c r="D3206" s="68" t="s">
        <v>2</v>
      </c>
      <c r="E3206" s="48" t="s">
        <v>553</v>
      </c>
      <c r="F3206" s="69" t="str">
        <f>VLOOKUP(E3206,Customer[],2,FALSE)</f>
        <v>Venus 2</v>
      </c>
      <c r="G3206" s="69" t="str">
        <f>VLOOKUP(E3206,Customer[],3,FALSE)</f>
        <v>Loke Thar Sd</v>
      </c>
      <c r="H3206" s="69" t="str">
        <f>VLOOKUP(E3206,Customer[],4,FALSE)</f>
        <v>S/Okkala</v>
      </c>
      <c r="I3206" s="48" t="s">
        <v>18</v>
      </c>
      <c r="J3206" s="70" t="str">
        <f>VLOOKUP(I3206,PGStock[],2,FALSE)</f>
        <v>Formula Rum 350ml</v>
      </c>
      <c r="K3206" s="71">
        <f>VLOOKUP(I3206,PGStock[],3,FALSE)</f>
        <v>0.35</v>
      </c>
      <c r="L3206" s="47">
        <v>3</v>
      </c>
      <c r="M3206" s="47">
        <f>VLOOKUP(I3206,PGStock[],6,FALSE)</f>
        <v>150</v>
      </c>
      <c r="N3206" s="47">
        <f>+PGSales!$L3206*PGSales!$M3206</f>
        <v>450</v>
      </c>
    </row>
    <row r="3207" spans="1:14" hidden="1" x14ac:dyDescent="0.25">
      <c r="A3207" s="77">
        <f t="shared" si="94"/>
        <v>2025</v>
      </c>
      <c r="B3207" s="77">
        <f t="shared" si="95"/>
        <v>2</v>
      </c>
      <c r="C3207" s="73">
        <v>45702</v>
      </c>
      <c r="D3207" s="68" t="s">
        <v>115</v>
      </c>
      <c r="E3207" s="48" t="s">
        <v>521</v>
      </c>
      <c r="F3207" s="69" t="str">
        <f>VLOOKUP(E3207,Customer[],2,FALSE)</f>
        <v>Ko Chit Twe</v>
      </c>
      <c r="G3207" s="69" t="str">
        <f>VLOOKUP(E3207,Customer[],3,FALSE)</f>
        <v>LokaLaweYal Sd</v>
      </c>
      <c r="H3207" s="69" t="str">
        <f>VLOOKUP(E3207,Customer[],4,FALSE)</f>
        <v>S/Okkala</v>
      </c>
      <c r="I3207" s="48" t="s">
        <v>25</v>
      </c>
      <c r="J3207" s="70" t="str">
        <f>VLOOKUP(I3207,PGStock[],2,FALSE)</f>
        <v>Columbus Super Red Smooth 350 Ml</v>
      </c>
      <c r="K3207" s="71">
        <f>VLOOKUP(I3207,PGStock[],3,FALSE)</f>
        <v>0.35</v>
      </c>
      <c r="L3207" s="47">
        <v>5</v>
      </c>
      <c r="M3207" s="47">
        <f>VLOOKUP(I3207,PGStock[],6,FALSE)</f>
        <v>150</v>
      </c>
      <c r="N3207" s="47">
        <f>+PGSales!$L3207*PGSales!$M3207</f>
        <v>750</v>
      </c>
    </row>
    <row r="3208" spans="1:14" hidden="1" x14ac:dyDescent="0.25">
      <c r="A3208" s="77">
        <f t="shared" si="94"/>
        <v>2025</v>
      </c>
      <c r="B3208" s="77">
        <f t="shared" si="95"/>
        <v>2</v>
      </c>
      <c r="C3208" s="73">
        <v>45702</v>
      </c>
      <c r="D3208" s="68" t="s">
        <v>115</v>
      </c>
      <c r="E3208" s="48" t="s">
        <v>521</v>
      </c>
      <c r="F3208" s="69" t="str">
        <f>VLOOKUP(E3208,Customer[],2,FALSE)</f>
        <v>Ko Chit Twe</v>
      </c>
      <c r="G3208" s="69" t="str">
        <f>VLOOKUP(E3208,Customer[],3,FALSE)</f>
        <v>LokaLaweYal Sd</v>
      </c>
      <c r="H3208" s="69" t="str">
        <f>VLOOKUP(E3208,Customer[],4,FALSE)</f>
        <v>S/Okkala</v>
      </c>
      <c r="I3208" s="48" t="s">
        <v>23</v>
      </c>
      <c r="J3208" s="70" t="str">
        <f>VLOOKUP(I3208,PGStock[],2,FALSE)</f>
        <v>Columbus Super Red Smooth 175 Ml</v>
      </c>
      <c r="K3208" s="71">
        <f>VLOOKUP(I3208,PGStock[],3,FALSE)</f>
        <v>0.17499999999999999</v>
      </c>
      <c r="L3208" s="47">
        <v>2</v>
      </c>
      <c r="M3208" s="47">
        <f>VLOOKUP(I3208,PGStock[],6,FALSE)</f>
        <v>100</v>
      </c>
      <c r="N3208" s="47">
        <f>+PGSales!$L3208*PGSales!$M3208</f>
        <v>200</v>
      </c>
    </row>
    <row r="3209" spans="1:14" hidden="1" x14ac:dyDescent="0.25">
      <c r="A3209" s="77">
        <f t="shared" si="94"/>
        <v>2025</v>
      </c>
      <c r="B3209" s="77">
        <f t="shared" si="95"/>
        <v>2</v>
      </c>
      <c r="C3209" s="73">
        <v>45702</v>
      </c>
      <c r="D3209" s="68" t="s">
        <v>68</v>
      </c>
      <c r="E3209" s="48" t="s">
        <v>522</v>
      </c>
      <c r="F3209" s="69" t="str">
        <f>VLOOKUP(E3209,Customer[],2,FALSE)</f>
        <v>Shine</v>
      </c>
      <c r="G3209" s="69" t="str">
        <f>VLOOKUP(E3209,Customer[],3,FALSE)</f>
        <v>Loke Thar Sd</v>
      </c>
      <c r="H3209" s="69" t="str">
        <f>VLOOKUP(E3209,Customer[],4,FALSE)</f>
        <v>S/Okkala</v>
      </c>
      <c r="I3209" s="48" t="s">
        <v>25</v>
      </c>
      <c r="J3209" s="70" t="str">
        <f>VLOOKUP(I3209,PGStock[],2,FALSE)</f>
        <v>Columbus Super Red Smooth 350 Ml</v>
      </c>
      <c r="K3209" s="71">
        <f>VLOOKUP(I3209,PGStock[],3,FALSE)</f>
        <v>0.35</v>
      </c>
      <c r="L3209" s="47">
        <v>7</v>
      </c>
      <c r="M3209" s="47">
        <f>VLOOKUP(I3209,PGStock[],6,FALSE)</f>
        <v>150</v>
      </c>
      <c r="N3209" s="47">
        <f>+PGSales!$L3209*PGSales!$M3209</f>
        <v>1050</v>
      </c>
    </row>
    <row r="3210" spans="1:14" hidden="1" x14ac:dyDescent="0.25">
      <c r="A3210" s="77">
        <f t="shared" si="94"/>
        <v>2025</v>
      </c>
      <c r="B3210" s="77">
        <f t="shared" si="95"/>
        <v>2</v>
      </c>
      <c r="C3210" s="73">
        <v>45702</v>
      </c>
      <c r="D3210" s="68" t="s">
        <v>68</v>
      </c>
      <c r="E3210" s="48" t="s">
        <v>522</v>
      </c>
      <c r="F3210" s="69" t="str">
        <f>VLOOKUP(E3210,Customer[],2,FALSE)</f>
        <v>Shine</v>
      </c>
      <c r="G3210" s="69" t="str">
        <f>VLOOKUP(E3210,Customer[],3,FALSE)</f>
        <v>Loke Thar Sd</v>
      </c>
      <c r="H3210" s="69" t="str">
        <f>VLOOKUP(E3210,Customer[],4,FALSE)</f>
        <v>S/Okkala</v>
      </c>
      <c r="I3210" s="48" t="s">
        <v>20</v>
      </c>
      <c r="J3210" s="70" t="str">
        <f>VLOOKUP(I3210,PGStock[],2,FALSE)</f>
        <v>Formula Rum 700ml</v>
      </c>
      <c r="K3210" s="71">
        <f>VLOOKUP(I3210,PGStock[],3,FALSE)</f>
        <v>0.7</v>
      </c>
      <c r="L3210" s="47">
        <v>1</v>
      </c>
      <c r="M3210" s="47">
        <f>VLOOKUP(I3210,PGStock[],6,FALSE)</f>
        <v>200</v>
      </c>
      <c r="N3210" s="47">
        <f>+PGSales!$L3210*PGSales!$M3210</f>
        <v>200</v>
      </c>
    </row>
    <row r="3211" spans="1:14" hidden="1" x14ac:dyDescent="0.25">
      <c r="A3211" s="77">
        <f t="shared" si="94"/>
        <v>2025</v>
      </c>
      <c r="B3211" s="77">
        <f t="shared" si="95"/>
        <v>2</v>
      </c>
      <c r="C3211" s="73">
        <v>45702</v>
      </c>
      <c r="D3211" s="68" t="s">
        <v>187</v>
      </c>
      <c r="E3211" s="48" t="s">
        <v>523</v>
      </c>
      <c r="F3211" s="69" t="str">
        <f>VLOOKUP(E3211,Customer[],2,FALSE)</f>
        <v>Venus</v>
      </c>
      <c r="G3211" s="69" t="str">
        <f>VLOOKUP(E3211,Customer[],3,FALSE)</f>
        <v>LokaLaweYal Sd</v>
      </c>
      <c r="H3211" s="69" t="str">
        <f>VLOOKUP(E3211,Customer[],4,FALSE)</f>
        <v>S/Okkala</v>
      </c>
      <c r="I3211" s="48" t="s">
        <v>25</v>
      </c>
      <c r="J3211" s="70" t="str">
        <f>VLOOKUP(I3211,PGStock[],2,FALSE)</f>
        <v>Columbus Super Red Smooth 350 Ml</v>
      </c>
      <c r="K3211" s="71">
        <f>VLOOKUP(I3211,PGStock[],3,FALSE)</f>
        <v>0.35</v>
      </c>
      <c r="L3211" s="47">
        <v>5</v>
      </c>
      <c r="M3211" s="47">
        <f>VLOOKUP(I3211,PGStock[],6,FALSE)</f>
        <v>150</v>
      </c>
      <c r="N3211" s="47">
        <f>+PGSales!$L3211*PGSales!$M3211</f>
        <v>750</v>
      </c>
    </row>
    <row r="3212" spans="1:14" hidden="1" x14ac:dyDescent="0.25">
      <c r="A3212" s="77">
        <f t="shared" si="94"/>
        <v>2025</v>
      </c>
      <c r="B3212" s="77">
        <f t="shared" si="95"/>
        <v>2</v>
      </c>
      <c r="C3212" s="73">
        <v>45702</v>
      </c>
      <c r="D3212" s="68" t="s">
        <v>187</v>
      </c>
      <c r="E3212" s="48" t="s">
        <v>523</v>
      </c>
      <c r="F3212" s="69" t="str">
        <f>VLOOKUP(E3212,Customer[],2,FALSE)</f>
        <v>Venus</v>
      </c>
      <c r="G3212" s="69" t="str">
        <f>VLOOKUP(E3212,Customer[],3,FALSE)</f>
        <v>LokaLaweYal Sd</v>
      </c>
      <c r="H3212" s="69" t="str">
        <f>VLOOKUP(E3212,Customer[],4,FALSE)</f>
        <v>S/Okkala</v>
      </c>
      <c r="I3212" s="48" t="s">
        <v>18</v>
      </c>
      <c r="J3212" s="70" t="str">
        <f>VLOOKUP(I3212,PGStock[],2,FALSE)</f>
        <v>Formula Rum 350ml</v>
      </c>
      <c r="K3212" s="71">
        <f>VLOOKUP(I3212,PGStock[],3,FALSE)</f>
        <v>0.35</v>
      </c>
      <c r="L3212" s="47">
        <v>6</v>
      </c>
      <c r="M3212" s="47">
        <f>VLOOKUP(I3212,PGStock[],6,FALSE)</f>
        <v>150</v>
      </c>
      <c r="N3212" s="47">
        <f>+PGSales!$L3212*PGSales!$M3212</f>
        <v>900</v>
      </c>
    </row>
    <row r="3213" spans="1:14" hidden="1" x14ac:dyDescent="0.25">
      <c r="A3213" s="77">
        <f t="shared" si="94"/>
        <v>2025</v>
      </c>
      <c r="B3213" s="77">
        <f t="shared" si="95"/>
        <v>2</v>
      </c>
      <c r="C3213" s="73">
        <v>45703</v>
      </c>
      <c r="D3213" s="68" t="s">
        <v>56</v>
      </c>
      <c r="E3213" s="48">
        <v>29</v>
      </c>
      <c r="F3213" s="69">
        <f>VLOOKUP(E3213,Customer[],2,FALSE)</f>
        <v>29</v>
      </c>
      <c r="G3213" s="69" t="str">
        <f>VLOOKUP(E3213,Customer[],3,FALSE)</f>
        <v xml:space="preserve">Lan Thit Lan </v>
      </c>
      <c r="H3213" s="69" t="str">
        <f>VLOOKUP(E3213,Customer[],4,FALSE)</f>
        <v>Htauk kyant</v>
      </c>
      <c r="I3213" s="48" t="s">
        <v>27</v>
      </c>
      <c r="J3213" s="70" t="str">
        <f>VLOOKUP(I3213,PGStock[],2,FALSE)</f>
        <v>Columbus Super Red Smooth 700 Ml</v>
      </c>
      <c r="K3213" s="71">
        <f>VLOOKUP(I3213,PGStock[],3,FALSE)</f>
        <v>0.7</v>
      </c>
      <c r="L3213" s="47">
        <v>2</v>
      </c>
      <c r="M3213" s="47">
        <f>VLOOKUP(I3213,PGStock[],6,FALSE)</f>
        <v>200</v>
      </c>
      <c r="N3213" s="47">
        <f>+PGSales!$L3213*PGSales!$M3213</f>
        <v>400</v>
      </c>
    </row>
    <row r="3214" spans="1:14" hidden="1" x14ac:dyDescent="0.25">
      <c r="A3214" s="77">
        <f t="shared" si="94"/>
        <v>2025</v>
      </c>
      <c r="B3214" s="77">
        <f t="shared" si="95"/>
        <v>2</v>
      </c>
      <c r="C3214" s="73">
        <v>45703</v>
      </c>
      <c r="D3214" s="68" t="s">
        <v>56</v>
      </c>
      <c r="E3214" s="48">
        <v>29</v>
      </c>
      <c r="F3214" s="69">
        <f>VLOOKUP(E3214,Customer[],2,FALSE)</f>
        <v>29</v>
      </c>
      <c r="G3214" s="69" t="str">
        <f>VLOOKUP(E3214,Customer[],3,FALSE)</f>
        <v xml:space="preserve">Lan Thit Lan </v>
      </c>
      <c r="H3214" s="69" t="str">
        <f>VLOOKUP(E3214,Customer[],4,FALSE)</f>
        <v>Htauk kyant</v>
      </c>
      <c r="I3214" s="48" t="s">
        <v>25</v>
      </c>
      <c r="J3214" s="70" t="str">
        <f>VLOOKUP(I3214,PGStock[],2,FALSE)</f>
        <v>Columbus Super Red Smooth 350 Ml</v>
      </c>
      <c r="K3214" s="71">
        <f>VLOOKUP(I3214,PGStock[],3,FALSE)</f>
        <v>0.35</v>
      </c>
      <c r="L3214" s="47">
        <v>1</v>
      </c>
      <c r="M3214" s="47">
        <f>VLOOKUP(I3214,PGStock[],6,FALSE)</f>
        <v>150</v>
      </c>
      <c r="N3214" s="47">
        <f>+PGSales!$L3214*PGSales!$M3214</f>
        <v>150</v>
      </c>
    </row>
    <row r="3215" spans="1:14" hidden="1" x14ac:dyDescent="0.25">
      <c r="A3215" s="77">
        <f t="shared" si="94"/>
        <v>2025</v>
      </c>
      <c r="B3215" s="77">
        <f t="shared" si="95"/>
        <v>2</v>
      </c>
      <c r="C3215" s="73">
        <v>45703</v>
      </c>
      <c r="D3215" s="68" t="s">
        <v>56</v>
      </c>
      <c r="E3215" s="48">
        <v>29</v>
      </c>
      <c r="F3215" s="69">
        <f>VLOOKUP(E3215,Customer[],2,FALSE)</f>
        <v>29</v>
      </c>
      <c r="G3215" s="69" t="str">
        <f>VLOOKUP(E3215,Customer[],3,FALSE)</f>
        <v xml:space="preserve">Lan Thit Lan </v>
      </c>
      <c r="H3215" s="69" t="str">
        <f>VLOOKUP(E3215,Customer[],4,FALSE)</f>
        <v>Htauk kyant</v>
      </c>
      <c r="I3215" s="48" t="s">
        <v>23</v>
      </c>
      <c r="J3215" s="70" t="str">
        <f>VLOOKUP(I3215,PGStock[],2,FALSE)</f>
        <v>Columbus Super Red Smooth 175 Ml</v>
      </c>
      <c r="K3215" s="71">
        <f>VLOOKUP(I3215,PGStock[],3,FALSE)</f>
        <v>0.17499999999999999</v>
      </c>
      <c r="L3215" s="47">
        <v>6</v>
      </c>
      <c r="M3215" s="47">
        <f>VLOOKUP(I3215,PGStock[],6,FALSE)</f>
        <v>100</v>
      </c>
      <c r="N3215" s="47">
        <f>+PGSales!$L3215*PGSales!$M3215</f>
        <v>600</v>
      </c>
    </row>
    <row r="3216" spans="1:14" hidden="1" x14ac:dyDescent="0.25">
      <c r="A3216" s="77">
        <f t="shared" si="94"/>
        <v>2025</v>
      </c>
      <c r="B3216" s="77">
        <f t="shared" si="95"/>
        <v>2</v>
      </c>
      <c r="C3216" s="73">
        <v>45703</v>
      </c>
      <c r="D3216" s="68" t="s">
        <v>56</v>
      </c>
      <c r="E3216" s="48">
        <v>29</v>
      </c>
      <c r="F3216" s="69">
        <f>VLOOKUP(E3216,Customer[],2,FALSE)</f>
        <v>29</v>
      </c>
      <c r="G3216" s="69" t="str">
        <f>VLOOKUP(E3216,Customer[],3,FALSE)</f>
        <v xml:space="preserve">Lan Thit Lan </v>
      </c>
      <c r="H3216" s="69" t="str">
        <f>VLOOKUP(E3216,Customer[],4,FALSE)</f>
        <v>Htauk kyant</v>
      </c>
      <c r="I3216" s="48" t="s">
        <v>18</v>
      </c>
      <c r="J3216" s="70" t="str">
        <f>VLOOKUP(I3216,PGStock[],2,FALSE)</f>
        <v>Formula Rum 350ml</v>
      </c>
      <c r="K3216" s="71">
        <f>VLOOKUP(I3216,PGStock[],3,FALSE)</f>
        <v>0.35</v>
      </c>
      <c r="L3216" s="47">
        <v>4</v>
      </c>
      <c r="M3216" s="47">
        <f>VLOOKUP(I3216,PGStock[],6,FALSE)</f>
        <v>150</v>
      </c>
      <c r="N3216" s="47">
        <f>+PGSales!$L3216*PGSales!$M3216</f>
        <v>600</v>
      </c>
    </row>
    <row r="3217" spans="1:14" hidden="1" x14ac:dyDescent="0.25">
      <c r="A3217" s="77">
        <f t="shared" si="94"/>
        <v>2025</v>
      </c>
      <c r="B3217" s="77">
        <f t="shared" si="95"/>
        <v>2</v>
      </c>
      <c r="C3217" s="73">
        <v>45703</v>
      </c>
      <c r="D3217" s="68" t="s">
        <v>66</v>
      </c>
      <c r="E3217" s="48" t="s">
        <v>512</v>
      </c>
      <c r="F3217" s="69" t="str">
        <f>VLOOKUP(E3217,Customer[],2,FALSE)</f>
        <v>Moe Thounk Pan</v>
      </c>
      <c r="G3217" s="69" t="str">
        <f>VLOOKUP(E3217,Customer[],3,FALSE)</f>
        <v>Mya Yatu Sd</v>
      </c>
      <c r="H3217" s="69" t="str">
        <f>VLOOKUP(E3217,Customer[],4,FALSE)</f>
        <v>Htauk kyant</v>
      </c>
      <c r="I3217" s="48" t="s">
        <v>25</v>
      </c>
      <c r="J3217" s="70" t="str">
        <f>VLOOKUP(I3217,PGStock[],2,FALSE)</f>
        <v>Columbus Super Red Smooth 350 Ml</v>
      </c>
      <c r="K3217" s="71">
        <f>VLOOKUP(I3217,PGStock[],3,FALSE)</f>
        <v>0.35</v>
      </c>
      <c r="L3217" s="47">
        <v>3</v>
      </c>
      <c r="M3217" s="47">
        <f>VLOOKUP(I3217,PGStock[],6,FALSE)</f>
        <v>150</v>
      </c>
      <c r="N3217" s="47">
        <f>+PGSales!$L3217*PGSales!$M3217</f>
        <v>450</v>
      </c>
    </row>
    <row r="3218" spans="1:14" hidden="1" x14ac:dyDescent="0.25">
      <c r="A3218" s="77">
        <f t="shared" si="94"/>
        <v>2025</v>
      </c>
      <c r="B3218" s="77">
        <f t="shared" si="95"/>
        <v>2</v>
      </c>
      <c r="C3218" s="73">
        <v>45703</v>
      </c>
      <c r="D3218" s="68" t="s">
        <v>66</v>
      </c>
      <c r="E3218" s="48" t="s">
        <v>512</v>
      </c>
      <c r="F3218" s="69" t="str">
        <f>VLOOKUP(E3218,Customer[],2,FALSE)</f>
        <v>Moe Thounk Pan</v>
      </c>
      <c r="G3218" s="69" t="str">
        <f>VLOOKUP(E3218,Customer[],3,FALSE)</f>
        <v>Mya Yatu Sd</v>
      </c>
      <c r="H3218" s="69" t="str">
        <f>VLOOKUP(E3218,Customer[],4,FALSE)</f>
        <v>Htauk kyant</v>
      </c>
      <c r="I3218" s="48" t="s">
        <v>23</v>
      </c>
      <c r="J3218" s="70" t="str">
        <f>VLOOKUP(I3218,PGStock[],2,FALSE)</f>
        <v>Columbus Super Red Smooth 175 Ml</v>
      </c>
      <c r="K3218" s="71">
        <f>VLOOKUP(I3218,PGStock[],3,FALSE)</f>
        <v>0.17499999999999999</v>
      </c>
      <c r="L3218" s="47">
        <v>9</v>
      </c>
      <c r="M3218" s="47">
        <f>VLOOKUP(I3218,PGStock[],6,FALSE)</f>
        <v>100</v>
      </c>
      <c r="N3218" s="47">
        <f>+PGSales!$L3218*PGSales!$M3218</f>
        <v>900</v>
      </c>
    </row>
    <row r="3219" spans="1:14" hidden="1" x14ac:dyDescent="0.25">
      <c r="A3219" s="77">
        <f t="shared" si="94"/>
        <v>2025</v>
      </c>
      <c r="B3219" s="77">
        <f t="shared" si="95"/>
        <v>2</v>
      </c>
      <c r="C3219" s="73">
        <v>45703</v>
      </c>
      <c r="D3219" s="68" t="s">
        <v>66</v>
      </c>
      <c r="E3219" s="48" t="s">
        <v>512</v>
      </c>
      <c r="F3219" s="69" t="str">
        <f>VLOOKUP(E3219,Customer[],2,FALSE)</f>
        <v>Moe Thounk Pan</v>
      </c>
      <c r="G3219" s="69" t="str">
        <f>VLOOKUP(E3219,Customer[],3,FALSE)</f>
        <v>Mya Yatu Sd</v>
      </c>
      <c r="H3219" s="69" t="str">
        <f>VLOOKUP(E3219,Customer[],4,FALSE)</f>
        <v>Htauk kyant</v>
      </c>
      <c r="I3219" s="48" t="s">
        <v>20</v>
      </c>
      <c r="J3219" s="70" t="str">
        <f>VLOOKUP(I3219,PGStock[],2,FALSE)</f>
        <v>Formula Rum 700ml</v>
      </c>
      <c r="K3219" s="71">
        <f>VLOOKUP(I3219,PGStock[],3,FALSE)</f>
        <v>0.7</v>
      </c>
      <c r="L3219" s="47">
        <v>2</v>
      </c>
      <c r="M3219" s="47">
        <f>VLOOKUP(I3219,PGStock[],6,FALSE)</f>
        <v>200</v>
      </c>
      <c r="N3219" s="47">
        <f>+PGSales!$L3219*PGSales!$M3219</f>
        <v>400</v>
      </c>
    </row>
    <row r="3220" spans="1:14" hidden="1" x14ac:dyDescent="0.25">
      <c r="A3220" s="77">
        <f t="shared" si="94"/>
        <v>2025</v>
      </c>
      <c r="B3220" s="77">
        <f t="shared" si="95"/>
        <v>2</v>
      </c>
      <c r="C3220" s="73">
        <v>45703</v>
      </c>
      <c r="D3220" s="68" t="s">
        <v>66</v>
      </c>
      <c r="E3220" s="48" t="s">
        <v>512</v>
      </c>
      <c r="F3220" s="69" t="str">
        <f>VLOOKUP(E3220,Customer[],2,FALSE)</f>
        <v>Moe Thounk Pan</v>
      </c>
      <c r="G3220" s="69" t="str">
        <f>VLOOKUP(E3220,Customer[],3,FALSE)</f>
        <v>Mya Yatu Sd</v>
      </c>
      <c r="H3220" s="69" t="str">
        <f>VLOOKUP(E3220,Customer[],4,FALSE)</f>
        <v>Htauk kyant</v>
      </c>
      <c r="I3220" s="48" t="s">
        <v>18</v>
      </c>
      <c r="J3220" s="70" t="str">
        <f>VLOOKUP(I3220,PGStock[],2,FALSE)</f>
        <v>Formula Rum 350ml</v>
      </c>
      <c r="K3220" s="71">
        <f>VLOOKUP(I3220,PGStock[],3,FALSE)</f>
        <v>0.35</v>
      </c>
      <c r="L3220" s="47">
        <v>3</v>
      </c>
      <c r="M3220" s="47">
        <f>VLOOKUP(I3220,PGStock[],6,FALSE)</f>
        <v>150</v>
      </c>
      <c r="N3220" s="47">
        <f>+PGSales!$L3220*PGSales!$M3220</f>
        <v>450</v>
      </c>
    </row>
    <row r="3221" spans="1:14" hidden="1" x14ac:dyDescent="0.25">
      <c r="A3221" s="77">
        <f t="shared" si="94"/>
        <v>2025</v>
      </c>
      <c r="B3221" s="77">
        <f t="shared" si="95"/>
        <v>2</v>
      </c>
      <c r="C3221" s="73">
        <v>45703</v>
      </c>
      <c r="D3221" s="68" t="s">
        <v>60</v>
      </c>
      <c r="E3221" s="48" t="s">
        <v>513</v>
      </c>
      <c r="F3221" s="69" t="str">
        <f>VLOOKUP(E3221,Customer[],2,FALSE)</f>
        <v>La Ware Thant</v>
      </c>
      <c r="G3221" s="69" t="str">
        <f>VLOOKUP(E3221,Customer[],3,FALSE)</f>
        <v>Kar ya Sd</v>
      </c>
      <c r="H3221" s="69" t="str">
        <f>VLOOKUP(E3221,Customer[],4,FALSE)</f>
        <v>Htauk kyant</v>
      </c>
      <c r="I3221" s="48" t="s">
        <v>25</v>
      </c>
      <c r="J3221" s="70" t="str">
        <f>VLOOKUP(I3221,PGStock[],2,FALSE)</f>
        <v>Columbus Super Red Smooth 350 Ml</v>
      </c>
      <c r="K3221" s="71">
        <f>VLOOKUP(I3221,PGStock[],3,FALSE)</f>
        <v>0.35</v>
      </c>
      <c r="L3221" s="47">
        <v>15</v>
      </c>
      <c r="M3221" s="47">
        <f>VLOOKUP(I3221,PGStock[],6,FALSE)</f>
        <v>150</v>
      </c>
      <c r="N3221" s="47">
        <f>+PGSales!$L3221*PGSales!$M3221</f>
        <v>2250</v>
      </c>
    </row>
    <row r="3222" spans="1:14" hidden="1" x14ac:dyDescent="0.25">
      <c r="A3222" s="77">
        <f t="shared" si="94"/>
        <v>2025</v>
      </c>
      <c r="B3222" s="77">
        <f t="shared" si="95"/>
        <v>2</v>
      </c>
      <c r="C3222" s="73">
        <v>45703</v>
      </c>
      <c r="D3222" s="68" t="s">
        <v>60</v>
      </c>
      <c r="E3222" s="48" t="s">
        <v>513</v>
      </c>
      <c r="F3222" s="69" t="str">
        <f>VLOOKUP(E3222,Customer[],2,FALSE)</f>
        <v>La Ware Thant</v>
      </c>
      <c r="G3222" s="69" t="str">
        <f>VLOOKUP(E3222,Customer[],3,FALSE)</f>
        <v>Kar ya Sd</v>
      </c>
      <c r="H3222" s="69" t="str">
        <f>VLOOKUP(E3222,Customer[],4,FALSE)</f>
        <v>Htauk kyant</v>
      </c>
      <c r="I3222" s="48" t="s">
        <v>23</v>
      </c>
      <c r="J3222" s="70" t="str">
        <f>VLOOKUP(I3222,PGStock[],2,FALSE)</f>
        <v>Columbus Super Red Smooth 175 Ml</v>
      </c>
      <c r="K3222" s="71">
        <f>VLOOKUP(I3222,PGStock[],3,FALSE)</f>
        <v>0.17499999999999999</v>
      </c>
      <c r="L3222" s="47">
        <v>3</v>
      </c>
      <c r="M3222" s="47">
        <f>VLOOKUP(I3222,PGStock[],6,FALSE)</f>
        <v>100</v>
      </c>
      <c r="N3222" s="47">
        <f>+PGSales!$L3222*PGSales!$M3222</f>
        <v>300</v>
      </c>
    </row>
    <row r="3223" spans="1:14" hidden="1" x14ac:dyDescent="0.25">
      <c r="A3223" s="77">
        <f t="shared" si="94"/>
        <v>2025</v>
      </c>
      <c r="B3223" s="77">
        <f t="shared" si="95"/>
        <v>2</v>
      </c>
      <c r="C3223" s="73">
        <v>45703</v>
      </c>
      <c r="D3223" s="68" t="s">
        <v>60</v>
      </c>
      <c r="E3223" s="48" t="s">
        <v>513</v>
      </c>
      <c r="F3223" s="69" t="str">
        <f>VLOOKUP(E3223,Customer[],2,FALSE)</f>
        <v>La Ware Thant</v>
      </c>
      <c r="G3223" s="69" t="str">
        <f>VLOOKUP(E3223,Customer[],3,FALSE)</f>
        <v>Kar ya Sd</v>
      </c>
      <c r="H3223" s="69" t="str">
        <f>VLOOKUP(E3223,Customer[],4,FALSE)</f>
        <v>Htauk kyant</v>
      </c>
      <c r="I3223" s="48" t="s">
        <v>18</v>
      </c>
      <c r="J3223" s="70" t="str">
        <f>VLOOKUP(I3223,PGStock[],2,FALSE)</f>
        <v>Formula Rum 350ml</v>
      </c>
      <c r="K3223" s="71">
        <f>VLOOKUP(I3223,PGStock[],3,FALSE)</f>
        <v>0.35</v>
      </c>
      <c r="L3223" s="47">
        <v>11</v>
      </c>
      <c r="M3223" s="47">
        <f>VLOOKUP(I3223,PGStock[],6,FALSE)</f>
        <v>150</v>
      </c>
      <c r="N3223" s="47">
        <f>+PGSales!$L3223*PGSales!$M3223</f>
        <v>1650</v>
      </c>
    </row>
    <row r="3224" spans="1:14" hidden="1" x14ac:dyDescent="0.25">
      <c r="A3224" s="77">
        <f t="shared" si="94"/>
        <v>2025</v>
      </c>
      <c r="B3224" s="77">
        <f t="shared" si="95"/>
        <v>2</v>
      </c>
      <c r="C3224" s="73">
        <v>45703</v>
      </c>
      <c r="D3224" s="68" t="s">
        <v>365</v>
      </c>
      <c r="E3224" s="48" t="s">
        <v>514</v>
      </c>
      <c r="F3224" s="69" t="str">
        <f>VLOOKUP(E3224,Customer[],2,FALSE)</f>
        <v xml:space="preserve">Lue Gyi Min </v>
      </c>
      <c r="G3224" s="69" t="str">
        <f>VLOOKUP(E3224,Customer[],3,FALSE)</f>
        <v>Bounk Gyi Sd</v>
      </c>
      <c r="H3224" s="69" t="str">
        <f>VLOOKUP(E3224,Customer[],4,FALSE)</f>
        <v>Htauk kyant</v>
      </c>
      <c r="I3224" s="48" t="s">
        <v>25</v>
      </c>
      <c r="J3224" s="70" t="str">
        <f>VLOOKUP(I3224,PGStock[],2,FALSE)</f>
        <v>Columbus Super Red Smooth 350 Ml</v>
      </c>
      <c r="K3224" s="71">
        <f>VLOOKUP(I3224,PGStock[],3,FALSE)</f>
        <v>0.35</v>
      </c>
      <c r="L3224" s="47">
        <v>8</v>
      </c>
      <c r="M3224" s="47">
        <f>VLOOKUP(I3224,PGStock[],6,FALSE)</f>
        <v>150</v>
      </c>
      <c r="N3224" s="47">
        <f>+PGSales!$L3224*PGSales!$M3224</f>
        <v>1200</v>
      </c>
    </row>
    <row r="3225" spans="1:14" hidden="1" x14ac:dyDescent="0.25">
      <c r="A3225" s="77">
        <f t="shared" si="94"/>
        <v>2025</v>
      </c>
      <c r="B3225" s="77">
        <f t="shared" si="95"/>
        <v>2</v>
      </c>
      <c r="C3225" s="73">
        <v>45703</v>
      </c>
      <c r="D3225" s="68" t="s">
        <v>365</v>
      </c>
      <c r="E3225" s="48" t="s">
        <v>514</v>
      </c>
      <c r="F3225" s="69" t="str">
        <f>VLOOKUP(E3225,Customer[],2,FALSE)</f>
        <v xml:space="preserve">Lue Gyi Min </v>
      </c>
      <c r="G3225" s="69" t="str">
        <f>VLOOKUP(E3225,Customer[],3,FALSE)</f>
        <v>Bounk Gyi Sd</v>
      </c>
      <c r="H3225" s="69" t="str">
        <f>VLOOKUP(E3225,Customer[],4,FALSE)</f>
        <v>Htauk kyant</v>
      </c>
      <c r="I3225" s="48" t="s">
        <v>23</v>
      </c>
      <c r="J3225" s="70" t="str">
        <f>VLOOKUP(I3225,PGStock[],2,FALSE)</f>
        <v>Columbus Super Red Smooth 175 Ml</v>
      </c>
      <c r="K3225" s="71">
        <f>VLOOKUP(I3225,PGStock[],3,FALSE)</f>
        <v>0.17499999999999999</v>
      </c>
      <c r="L3225" s="47">
        <v>4</v>
      </c>
      <c r="M3225" s="47">
        <f>VLOOKUP(I3225,PGStock[],6,FALSE)</f>
        <v>100</v>
      </c>
      <c r="N3225" s="47">
        <f>+PGSales!$L3225*PGSales!$M3225</f>
        <v>400</v>
      </c>
    </row>
    <row r="3226" spans="1:14" hidden="1" x14ac:dyDescent="0.25">
      <c r="A3226" s="77">
        <f t="shared" si="94"/>
        <v>2025</v>
      </c>
      <c r="B3226" s="77">
        <f t="shared" si="95"/>
        <v>2</v>
      </c>
      <c r="C3226" s="73">
        <v>45703</v>
      </c>
      <c r="D3226" s="68" t="s">
        <v>365</v>
      </c>
      <c r="E3226" s="48" t="s">
        <v>514</v>
      </c>
      <c r="F3226" s="69" t="str">
        <f>VLOOKUP(E3226,Customer[],2,FALSE)</f>
        <v xml:space="preserve">Lue Gyi Min </v>
      </c>
      <c r="G3226" s="69" t="str">
        <f>VLOOKUP(E3226,Customer[],3,FALSE)</f>
        <v>Bounk Gyi Sd</v>
      </c>
      <c r="H3226" s="69" t="str">
        <f>VLOOKUP(E3226,Customer[],4,FALSE)</f>
        <v>Htauk kyant</v>
      </c>
      <c r="I3226" s="48" t="s">
        <v>20</v>
      </c>
      <c r="J3226" s="70" t="str">
        <f>VLOOKUP(I3226,PGStock[],2,FALSE)</f>
        <v>Formula Rum 700ml</v>
      </c>
      <c r="K3226" s="71">
        <f>VLOOKUP(I3226,PGStock[],3,FALSE)</f>
        <v>0.7</v>
      </c>
      <c r="L3226" s="47">
        <v>1</v>
      </c>
      <c r="M3226" s="47">
        <f>VLOOKUP(I3226,PGStock[],6,FALSE)</f>
        <v>200</v>
      </c>
      <c r="N3226" s="47">
        <f>+PGSales!$L3226*PGSales!$M3226</f>
        <v>200</v>
      </c>
    </row>
    <row r="3227" spans="1:14" hidden="1" x14ac:dyDescent="0.25">
      <c r="A3227" s="77">
        <f t="shared" si="94"/>
        <v>2025</v>
      </c>
      <c r="B3227" s="77">
        <f t="shared" si="95"/>
        <v>2</v>
      </c>
      <c r="C3227" s="73">
        <v>45703</v>
      </c>
      <c r="D3227" s="68" t="s">
        <v>365</v>
      </c>
      <c r="E3227" s="48" t="s">
        <v>514</v>
      </c>
      <c r="F3227" s="69" t="str">
        <f>VLOOKUP(E3227,Customer[],2,FALSE)</f>
        <v xml:space="preserve">Lue Gyi Min </v>
      </c>
      <c r="G3227" s="69" t="str">
        <f>VLOOKUP(E3227,Customer[],3,FALSE)</f>
        <v>Bounk Gyi Sd</v>
      </c>
      <c r="H3227" s="69" t="str">
        <f>VLOOKUP(E3227,Customer[],4,FALSE)</f>
        <v>Htauk kyant</v>
      </c>
      <c r="I3227" s="48" t="s">
        <v>18</v>
      </c>
      <c r="J3227" s="70" t="str">
        <f>VLOOKUP(I3227,PGStock[],2,FALSE)</f>
        <v>Formula Rum 350ml</v>
      </c>
      <c r="K3227" s="71">
        <f>VLOOKUP(I3227,PGStock[],3,FALSE)</f>
        <v>0.35</v>
      </c>
      <c r="L3227" s="47">
        <v>4</v>
      </c>
      <c r="M3227" s="47">
        <f>VLOOKUP(I3227,PGStock[],6,FALSE)</f>
        <v>150</v>
      </c>
      <c r="N3227" s="47">
        <f>+PGSales!$L3227*PGSales!$M3227</f>
        <v>600</v>
      </c>
    </row>
    <row r="3228" spans="1:14" hidden="1" x14ac:dyDescent="0.25">
      <c r="A3228" s="77">
        <f t="shared" si="94"/>
        <v>2025</v>
      </c>
      <c r="B3228" s="77">
        <f t="shared" si="95"/>
        <v>2</v>
      </c>
      <c r="C3228" s="73">
        <v>45703</v>
      </c>
      <c r="D3228" s="68" t="s">
        <v>64</v>
      </c>
      <c r="E3228" s="48" t="s">
        <v>516</v>
      </c>
      <c r="F3228" s="69" t="str">
        <f>VLOOKUP(E3228,Customer[],2,FALSE)</f>
        <v>Hlaing Min</v>
      </c>
      <c r="G3228" s="69" t="str">
        <f>VLOOKUP(E3228,Customer[],3,FALSE)</f>
        <v>Than nay pin rd</v>
      </c>
      <c r="H3228" s="69" t="str">
        <f>VLOOKUP(E3228,Customer[],4,FALSE)</f>
        <v>Htauk kyant</v>
      </c>
      <c r="I3228" s="48" t="s">
        <v>25</v>
      </c>
      <c r="J3228" s="70" t="str">
        <f>VLOOKUP(I3228,PGStock[],2,FALSE)</f>
        <v>Columbus Super Red Smooth 350 Ml</v>
      </c>
      <c r="K3228" s="71">
        <f>VLOOKUP(I3228,PGStock[],3,FALSE)</f>
        <v>0.35</v>
      </c>
      <c r="L3228" s="47">
        <v>9</v>
      </c>
      <c r="M3228" s="47">
        <f>VLOOKUP(I3228,PGStock[],6,FALSE)</f>
        <v>150</v>
      </c>
      <c r="N3228" s="47">
        <f>+PGSales!$L3228*PGSales!$M3228</f>
        <v>1350</v>
      </c>
    </row>
    <row r="3229" spans="1:14" hidden="1" x14ac:dyDescent="0.25">
      <c r="A3229" s="77">
        <f t="shared" si="94"/>
        <v>2025</v>
      </c>
      <c r="B3229" s="77">
        <f t="shared" si="95"/>
        <v>2</v>
      </c>
      <c r="C3229" s="73">
        <v>45703</v>
      </c>
      <c r="D3229" s="68" t="s">
        <v>64</v>
      </c>
      <c r="E3229" s="48" t="s">
        <v>516</v>
      </c>
      <c r="F3229" s="69" t="str">
        <f>VLOOKUP(E3229,Customer[],2,FALSE)</f>
        <v>Hlaing Min</v>
      </c>
      <c r="G3229" s="69" t="str">
        <f>VLOOKUP(E3229,Customer[],3,FALSE)</f>
        <v>Than nay pin rd</v>
      </c>
      <c r="H3229" s="69" t="str">
        <f>VLOOKUP(E3229,Customer[],4,FALSE)</f>
        <v>Htauk kyant</v>
      </c>
      <c r="I3229" s="48" t="s">
        <v>23</v>
      </c>
      <c r="J3229" s="70" t="str">
        <f>VLOOKUP(I3229,PGStock[],2,FALSE)</f>
        <v>Columbus Super Red Smooth 175 Ml</v>
      </c>
      <c r="K3229" s="71">
        <f>VLOOKUP(I3229,PGStock[],3,FALSE)</f>
        <v>0.17499999999999999</v>
      </c>
      <c r="L3229" s="47">
        <v>2</v>
      </c>
      <c r="M3229" s="47">
        <f>VLOOKUP(I3229,PGStock[],6,FALSE)</f>
        <v>100</v>
      </c>
      <c r="N3229" s="47">
        <f>+PGSales!$L3229*PGSales!$M3229</f>
        <v>200</v>
      </c>
    </row>
    <row r="3230" spans="1:14" hidden="1" x14ac:dyDescent="0.25">
      <c r="A3230" s="77">
        <f t="shared" si="94"/>
        <v>2025</v>
      </c>
      <c r="B3230" s="77">
        <f t="shared" si="95"/>
        <v>2</v>
      </c>
      <c r="C3230" s="73">
        <v>45703</v>
      </c>
      <c r="D3230" s="68" t="s">
        <v>64</v>
      </c>
      <c r="E3230" s="48" t="s">
        <v>516</v>
      </c>
      <c r="F3230" s="69" t="str">
        <f>VLOOKUP(E3230,Customer[],2,FALSE)</f>
        <v>Hlaing Min</v>
      </c>
      <c r="G3230" s="69" t="str">
        <f>VLOOKUP(E3230,Customer[],3,FALSE)</f>
        <v>Than nay pin rd</v>
      </c>
      <c r="H3230" s="69" t="str">
        <f>VLOOKUP(E3230,Customer[],4,FALSE)</f>
        <v>Htauk kyant</v>
      </c>
      <c r="I3230" s="48" t="s">
        <v>18</v>
      </c>
      <c r="J3230" s="70" t="str">
        <f>VLOOKUP(I3230,PGStock[],2,FALSE)</f>
        <v>Formula Rum 350ml</v>
      </c>
      <c r="K3230" s="71">
        <f>VLOOKUP(I3230,PGStock[],3,FALSE)</f>
        <v>0.35</v>
      </c>
      <c r="L3230" s="47">
        <v>2</v>
      </c>
      <c r="M3230" s="47">
        <f>VLOOKUP(I3230,PGStock[],6,FALSE)</f>
        <v>150</v>
      </c>
      <c r="N3230" s="47">
        <f>+PGSales!$L3230*PGSales!$M3230</f>
        <v>300</v>
      </c>
    </row>
    <row r="3231" spans="1:14" hidden="1" x14ac:dyDescent="0.25">
      <c r="A3231" s="77">
        <f t="shared" ref="A3231:A3294" si="96">YEAR(C3231)</f>
        <v>2025</v>
      </c>
      <c r="B3231" s="77">
        <f t="shared" ref="B3231:B3294" si="97">MONTH(C3231)</f>
        <v>2</v>
      </c>
      <c r="C3231" s="73">
        <v>45703</v>
      </c>
      <c r="D3231" s="68" t="s">
        <v>62</v>
      </c>
      <c r="E3231" s="48" t="s">
        <v>517</v>
      </c>
      <c r="F3231" s="69" t="str">
        <f>VLOOKUP(E3231,Customer[],2,FALSE)</f>
        <v>Y47</v>
      </c>
      <c r="G3231" s="69" t="str">
        <f>VLOOKUP(E3231,Customer[],3,FALSE)</f>
        <v>Tan Day Pin Sd</v>
      </c>
      <c r="H3231" s="69" t="str">
        <f>VLOOKUP(E3231,Customer[],4,FALSE)</f>
        <v>Htauk kyant</v>
      </c>
      <c r="I3231" s="48" t="s">
        <v>25</v>
      </c>
      <c r="J3231" s="70" t="str">
        <f>VLOOKUP(I3231,PGStock[],2,FALSE)</f>
        <v>Columbus Super Red Smooth 350 Ml</v>
      </c>
      <c r="K3231" s="71">
        <f>VLOOKUP(I3231,PGStock[],3,FALSE)</f>
        <v>0.35</v>
      </c>
      <c r="L3231" s="47">
        <v>3</v>
      </c>
      <c r="M3231" s="47">
        <f>VLOOKUP(I3231,PGStock[],6,FALSE)</f>
        <v>150</v>
      </c>
      <c r="N3231" s="47">
        <f>+PGSales!$L3231*PGSales!$M3231</f>
        <v>450</v>
      </c>
    </row>
    <row r="3232" spans="1:14" hidden="1" x14ac:dyDescent="0.25">
      <c r="A3232" s="77">
        <f t="shared" si="96"/>
        <v>2025</v>
      </c>
      <c r="B3232" s="77">
        <f t="shared" si="97"/>
        <v>2</v>
      </c>
      <c r="C3232" s="73">
        <v>45703</v>
      </c>
      <c r="D3232" s="68" t="s">
        <v>62</v>
      </c>
      <c r="E3232" s="48" t="s">
        <v>517</v>
      </c>
      <c r="F3232" s="69" t="str">
        <f>VLOOKUP(E3232,Customer[],2,FALSE)</f>
        <v>Y47</v>
      </c>
      <c r="G3232" s="69" t="str">
        <f>VLOOKUP(E3232,Customer[],3,FALSE)</f>
        <v>Tan Day Pin Sd</v>
      </c>
      <c r="H3232" s="69" t="str">
        <f>VLOOKUP(E3232,Customer[],4,FALSE)</f>
        <v>Htauk kyant</v>
      </c>
      <c r="I3232" s="48" t="s">
        <v>20</v>
      </c>
      <c r="J3232" s="70" t="str">
        <f>VLOOKUP(I3232,PGStock[],2,FALSE)</f>
        <v>Formula Rum 700ml</v>
      </c>
      <c r="K3232" s="71">
        <f>VLOOKUP(I3232,PGStock[],3,FALSE)</f>
        <v>0.7</v>
      </c>
      <c r="L3232" s="47">
        <v>1</v>
      </c>
      <c r="M3232" s="47">
        <f>VLOOKUP(I3232,PGStock[],6,FALSE)</f>
        <v>200</v>
      </c>
      <c r="N3232" s="47">
        <f>+PGSales!$L3232*PGSales!$M3232</f>
        <v>200</v>
      </c>
    </row>
    <row r="3233" spans="1:14" hidden="1" x14ac:dyDescent="0.25">
      <c r="A3233" s="77">
        <f t="shared" si="96"/>
        <v>2025</v>
      </c>
      <c r="B3233" s="77">
        <f t="shared" si="97"/>
        <v>2</v>
      </c>
      <c r="C3233" s="73">
        <v>45703</v>
      </c>
      <c r="D3233" s="68" t="s">
        <v>62</v>
      </c>
      <c r="E3233" s="48" t="s">
        <v>517</v>
      </c>
      <c r="F3233" s="69" t="str">
        <f>VLOOKUP(E3233,Customer[],2,FALSE)</f>
        <v>Y47</v>
      </c>
      <c r="G3233" s="69" t="str">
        <f>VLOOKUP(E3233,Customer[],3,FALSE)</f>
        <v>Tan Day Pin Sd</v>
      </c>
      <c r="H3233" s="69" t="str">
        <f>VLOOKUP(E3233,Customer[],4,FALSE)</f>
        <v>Htauk kyant</v>
      </c>
      <c r="I3233" s="48" t="s">
        <v>18</v>
      </c>
      <c r="J3233" s="70" t="str">
        <f>VLOOKUP(I3233,PGStock[],2,FALSE)</f>
        <v>Formula Rum 350ml</v>
      </c>
      <c r="K3233" s="71">
        <f>VLOOKUP(I3233,PGStock[],3,FALSE)</f>
        <v>0.35</v>
      </c>
      <c r="L3233" s="47">
        <v>3</v>
      </c>
      <c r="M3233" s="47">
        <f>VLOOKUP(I3233,PGStock[],6,FALSE)</f>
        <v>150</v>
      </c>
      <c r="N3233" s="47">
        <f>+PGSales!$L3233*PGSales!$M3233</f>
        <v>450</v>
      </c>
    </row>
    <row r="3234" spans="1:14" hidden="1" x14ac:dyDescent="0.25">
      <c r="A3234" s="77">
        <f t="shared" si="96"/>
        <v>2025</v>
      </c>
      <c r="B3234" s="77">
        <f t="shared" si="97"/>
        <v>2</v>
      </c>
      <c r="C3234" s="73">
        <v>45703</v>
      </c>
      <c r="D3234" s="68" t="s">
        <v>58</v>
      </c>
      <c r="E3234" s="48" t="s">
        <v>515</v>
      </c>
      <c r="F3234" s="69" t="str">
        <f>VLOOKUP(E3234,Customer[],2,FALSE)</f>
        <v xml:space="preserve">KK </v>
      </c>
      <c r="G3234" s="69" t="str">
        <f>VLOOKUP(E3234,Customer[],3,FALSE)</f>
        <v>Oae Yin Sd</v>
      </c>
      <c r="H3234" s="69" t="str">
        <f>VLOOKUP(E3234,Customer[],4,FALSE)</f>
        <v>Htauk kyant</v>
      </c>
      <c r="I3234" s="48" t="s">
        <v>27</v>
      </c>
      <c r="J3234" s="70" t="str">
        <f>VLOOKUP(I3234,PGStock[],2,FALSE)</f>
        <v>Columbus Super Red Smooth 700 Ml</v>
      </c>
      <c r="K3234" s="71">
        <f>VLOOKUP(I3234,PGStock[],3,FALSE)</f>
        <v>0.7</v>
      </c>
      <c r="L3234" s="47">
        <v>1</v>
      </c>
      <c r="M3234" s="47">
        <f>VLOOKUP(I3234,PGStock[],6,FALSE)</f>
        <v>200</v>
      </c>
      <c r="N3234" s="47">
        <f>+PGSales!$L3234*PGSales!$M3234</f>
        <v>200</v>
      </c>
    </row>
    <row r="3235" spans="1:14" hidden="1" x14ac:dyDescent="0.25">
      <c r="A3235" s="77">
        <f t="shared" si="96"/>
        <v>2025</v>
      </c>
      <c r="B3235" s="77">
        <f t="shared" si="97"/>
        <v>2</v>
      </c>
      <c r="C3235" s="73">
        <v>45703</v>
      </c>
      <c r="D3235" s="68" t="s">
        <v>58</v>
      </c>
      <c r="E3235" s="48" t="s">
        <v>515</v>
      </c>
      <c r="F3235" s="69" t="str">
        <f>VLOOKUP(E3235,Customer[],2,FALSE)</f>
        <v xml:space="preserve">KK </v>
      </c>
      <c r="G3235" s="69" t="str">
        <f>VLOOKUP(E3235,Customer[],3,FALSE)</f>
        <v>Oae Yin Sd</v>
      </c>
      <c r="H3235" s="69" t="str">
        <f>VLOOKUP(E3235,Customer[],4,FALSE)</f>
        <v>Htauk kyant</v>
      </c>
      <c r="I3235" s="48" t="s">
        <v>25</v>
      </c>
      <c r="J3235" s="70" t="str">
        <f>VLOOKUP(I3235,PGStock[],2,FALSE)</f>
        <v>Columbus Super Red Smooth 350 Ml</v>
      </c>
      <c r="K3235" s="71">
        <f>VLOOKUP(I3235,PGStock[],3,FALSE)</f>
        <v>0.35</v>
      </c>
      <c r="L3235" s="47">
        <v>10</v>
      </c>
      <c r="M3235" s="47">
        <f>VLOOKUP(I3235,PGStock[],6,FALSE)</f>
        <v>150</v>
      </c>
      <c r="N3235" s="47">
        <f>+PGSales!$L3235*PGSales!$M3235</f>
        <v>1500</v>
      </c>
    </row>
    <row r="3236" spans="1:14" hidden="1" x14ac:dyDescent="0.25">
      <c r="A3236" s="77">
        <f t="shared" si="96"/>
        <v>2025</v>
      </c>
      <c r="B3236" s="77">
        <f t="shared" si="97"/>
        <v>2</v>
      </c>
      <c r="C3236" s="73">
        <v>45703</v>
      </c>
      <c r="D3236" s="68" t="s">
        <v>58</v>
      </c>
      <c r="E3236" s="48" t="s">
        <v>515</v>
      </c>
      <c r="F3236" s="69" t="str">
        <f>VLOOKUP(E3236,Customer[],2,FALSE)</f>
        <v xml:space="preserve">KK </v>
      </c>
      <c r="G3236" s="69" t="str">
        <f>VLOOKUP(E3236,Customer[],3,FALSE)</f>
        <v>Oae Yin Sd</v>
      </c>
      <c r="H3236" s="69" t="str">
        <f>VLOOKUP(E3236,Customer[],4,FALSE)</f>
        <v>Htauk kyant</v>
      </c>
      <c r="I3236" s="48" t="s">
        <v>23</v>
      </c>
      <c r="J3236" s="70" t="str">
        <f>VLOOKUP(I3236,PGStock[],2,FALSE)</f>
        <v>Columbus Super Red Smooth 175 Ml</v>
      </c>
      <c r="K3236" s="71">
        <f>VLOOKUP(I3236,PGStock[],3,FALSE)</f>
        <v>0.17499999999999999</v>
      </c>
      <c r="L3236" s="47">
        <v>2</v>
      </c>
      <c r="M3236" s="47">
        <f>VLOOKUP(I3236,PGStock[],6,FALSE)</f>
        <v>100</v>
      </c>
      <c r="N3236" s="47">
        <f>+PGSales!$L3236*PGSales!$M3236</f>
        <v>200</v>
      </c>
    </row>
    <row r="3237" spans="1:14" hidden="1" x14ac:dyDescent="0.25">
      <c r="A3237" s="77">
        <f t="shared" si="96"/>
        <v>2025</v>
      </c>
      <c r="B3237" s="77">
        <f t="shared" si="97"/>
        <v>2</v>
      </c>
      <c r="C3237" s="73">
        <v>45703</v>
      </c>
      <c r="D3237" s="68" t="s">
        <v>58</v>
      </c>
      <c r="E3237" s="48" t="s">
        <v>515</v>
      </c>
      <c r="F3237" s="69" t="str">
        <f>VLOOKUP(E3237,Customer[],2,FALSE)</f>
        <v xml:space="preserve">KK </v>
      </c>
      <c r="G3237" s="69" t="str">
        <f>VLOOKUP(E3237,Customer[],3,FALSE)</f>
        <v>Oae Yin Sd</v>
      </c>
      <c r="H3237" s="69" t="str">
        <f>VLOOKUP(E3237,Customer[],4,FALSE)</f>
        <v>Htauk kyant</v>
      </c>
      <c r="I3237" s="48" t="s">
        <v>18</v>
      </c>
      <c r="J3237" s="70" t="str">
        <f>VLOOKUP(I3237,PGStock[],2,FALSE)</f>
        <v>Formula Rum 350ml</v>
      </c>
      <c r="K3237" s="71">
        <f>VLOOKUP(I3237,PGStock[],3,FALSE)</f>
        <v>0.35</v>
      </c>
      <c r="L3237" s="47">
        <v>2</v>
      </c>
      <c r="M3237" s="47">
        <f>VLOOKUP(I3237,PGStock[],6,FALSE)</f>
        <v>150</v>
      </c>
      <c r="N3237" s="47">
        <f>+PGSales!$L3237*PGSales!$M3237</f>
        <v>300</v>
      </c>
    </row>
    <row r="3238" spans="1:14" hidden="1" x14ac:dyDescent="0.25">
      <c r="A3238" s="77">
        <f t="shared" si="96"/>
        <v>2025</v>
      </c>
      <c r="B3238" s="77">
        <f t="shared" si="97"/>
        <v>2</v>
      </c>
      <c r="C3238" s="73">
        <v>45703</v>
      </c>
      <c r="D3238" s="68" t="s">
        <v>72</v>
      </c>
      <c r="E3238" s="48" t="s">
        <v>541</v>
      </c>
      <c r="F3238" s="69" t="str">
        <f>VLOOKUP(E3238,Customer[],2,FALSE)</f>
        <v>Hlaing Min Htet</v>
      </c>
      <c r="G3238" s="69" t="str">
        <f>VLOOKUP(E3238,Customer[],3,FALSE)</f>
        <v>Pi Moe Hinn Sd</v>
      </c>
      <c r="H3238" s="69" t="str">
        <f>VLOOKUP(E3238,Customer[],4,FALSE)</f>
        <v>Hlaing Thar Yar</v>
      </c>
      <c r="I3238" s="48" t="s">
        <v>117</v>
      </c>
      <c r="J3238" s="70" t="str">
        <f>VLOOKUP(I3238,PGStock[],2,FALSE)</f>
        <v>ဒဂုံမန်ကျည်း ကော်ဗူး (1 Liter)</v>
      </c>
      <c r="K3238" s="71">
        <f>VLOOKUP(I3238,PGStock[],3,FALSE)</f>
        <v>1</v>
      </c>
      <c r="L3238" s="47">
        <v>4</v>
      </c>
      <c r="M3238" s="47">
        <f>VLOOKUP(I3238,PGStock[],6,FALSE)</f>
        <v>100</v>
      </c>
      <c r="N3238" s="47">
        <f>+PGSales!$L3238*PGSales!$M3238</f>
        <v>400</v>
      </c>
    </row>
    <row r="3239" spans="1:14" hidden="1" x14ac:dyDescent="0.25">
      <c r="A3239" s="77">
        <f t="shared" si="96"/>
        <v>2025</v>
      </c>
      <c r="B3239" s="77">
        <f t="shared" si="97"/>
        <v>2</v>
      </c>
      <c r="C3239" s="73">
        <v>45703</v>
      </c>
      <c r="D3239" s="68" t="s">
        <v>72</v>
      </c>
      <c r="E3239" s="48" t="s">
        <v>541</v>
      </c>
      <c r="F3239" s="69" t="str">
        <f>VLOOKUP(E3239,Customer[],2,FALSE)</f>
        <v>Hlaing Min Htet</v>
      </c>
      <c r="G3239" s="69" t="str">
        <f>VLOOKUP(E3239,Customer[],3,FALSE)</f>
        <v>Pi Moe Hinn Sd</v>
      </c>
      <c r="H3239" s="69" t="str">
        <f>VLOOKUP(E3239,Customer[],4,FALSE)</f>
        <v>Hlaing Thar Yar</v>
      </c>
      <c r="I3239" s="48" t="s">
        <v>25</v>
      </c>
      <c r="J3239" s="70" t="str">
        <f>VLOOKUP(I3239,PGStock[],2,FALSE)</f>
        <v>Columbus Super Red Smooth 350 Ml</v>
      </c>
      <c r="K3239" s="71">
        <f>VLOOKUP(I3239,PGStock[],3,FALSE)</f>
        <v>0.35</v>
      </c>
      <c r="L3239" s="47">
        <v>6</v>
      </c>
      <c r="M3239" s="47">
        <f>VLOOKUP(I3239,PGStock[],6,FALSE)</f>
        <v>150</v>
      </c>
      <c r="N3239" s="47">
        <f>+PGSales!$L3239*PGSales!$M3239</f>
        <v>900</v>
      </c>
    </row>
    <row r="3240" spans="1:14" hidden="1" x14ac:dyDescent="0.25">
      <c r="A3240" s="77">
        <f t="shared" si="96"/>
        <v>2025</v>
      </c>
      <c r="B3240" s="77">
        <f t="shared" si="97"/>
        <v>2</v>
      </c>
      <c r="C3240" s="73">
        <v>45703</v>
      </c>
      <c r="D3240" s="68" t="s">
        <v>72</v>
      </c>
      <c r="E3240" s="48" t="s">
        <v>541</v>
      </c>
      <c r="F3240" s="69" t="str">
        <f>VLOOKUP(E3240,Customer[],2,FALSE)</f>
        <v>Hlaing Min Htet</v>
      </c>
      <c r="G3240" s="69" t="str">
        <f>VLOOKUP(E3240,Customer[],3,FALSE)</f>
        <v>Pi Moe Hinn Sd</v>
      </c>
      <c r="H3240" s="69" t="str">
        <f>VLOOKUP(E3240,Customer[],4,FALSE)</f>
        <v>Hlaing Thar Yar</v>
      </c>
      <c r="I3240" s="48" t="s">
        <v>20</v>
      </c>
      <c r="J3240" s="70" t="str">
        <f>VLOOKUP(I3240,PGStock[],2,FALSE)</f>
        <v>Formula Rum 700ml</v>
      </c>
      <c r="K3240" s="71">
        <f>VLOOKUP(I3240,PGStock[],3,FALSE)</f>
        <v>0.7</v>
      </c>
      <c r="L3240" s="47">
        <v>1</v>
      </c>
      <c r="M3240" s="47">
        <f>VLOOKUP(I3240,PGStock[],6,FALSE)</f>
        <v>200</v>
      </c>
      <c r="N3240" s="47">
        <f>+PGSales!$L3240*PGSales!$M3240</f>
        <v>200</v>
      </c>
    </row>
    <row r="3241" spans="1:14" hidden="1" x14ac:dyDescent="0.25">
      <c r="A3241" s="77">
        <f t="shared" si="96"/>
        <v>2025</v>
      </c>
      <c r="B3241" s="77">
        <f t="shared" si="97"/>
        <v>2</v>
      </c>
      <c r="C3241" s="73">
        <v>45703</v>
      </c>
      <c r="D3241" s="68" t="s">
        <v>72</v>
      </c>
      <c r="E3241" s="48" t="s">
        <v>541</v>
      </c>
      <c r="F3241" s="69" t="str">
        <f>VLOOKUP(E3241,Customer[],2,FALSE)</f>
        <v>Hlaing Min Htet</v>
      </c>
      <c r="G3241" s="69" t="str">
        <f>VLOOKUP(E3241,Customer[],3,FALSE)</f>
        <v>Pi Moe Hinn Sd</v>
      </c>
      <c r="H3241" s="69" t="str">
        <f>VLOOKUP(E3241,Customer[],4,FALSE)</f>
        <v>Hlaing Thar Yar</v>
      </c>
      <c r="I3241" s="48" t="s">
        <v>18</v>
      </c>
      <c r="J3241" s="70" t="str">
        <f>VLOOKUP(I3241,PGStock[],2,FALSE)</f>
        <v>Formula Rum 350ml</v>
      </c>
      <c r="K3241" s="71">
        <f>VLOOKUP(I3241,PGStock[],3,FALSE)</f>
        <v>0.35</v>
      </c>
      <c r="L3241" s="47">
        <v>6</v>
      </c>
      <c r="M3241" s="47">
        <f>VLOOKUP(I3241,PGStock[],6,FALSE)</f>
        <v>150</v>
      </c>
      <c r="N3241" s="47">
        <f>+PGSales!$L3241*PGSales!$M3241</f>
        <v>900</v>
      </c>
    </row>
    <row r="3242" spans="1:14" hidden="1" x14ac:dyDescent="0.25">
      <c r="A3242" s="77">
        <f t="shared" si="96"/>
        <v>2025</v>
      </c>
      <c r="B3242" s="77">
        <f t="shared" si="97"/>
        <v>2</v>
      </c>
      <c r="C3242" s="73">
        <v>45703</v>
      </c>
      <c r="D3242" s="68" t="s">
        <v>74</v>
      </c>
      <c r="E3242" s="48" t="s">
        <v>532</v>
      </c>
      <c r="F3242" s="69" t="str">
        <f>VLOOKUP(E3242,Customer[],2,FALSE)</f>
        <v>Okk Kar</v>
      </c>
      <c r="G3242" s="69" t="str">
        <f>VLOOKUP(E3242,Customer[],3,FALSE)</f>
        <v>Pi Moe Hinn Sd</v>
      </c>
      <c r="H3242" s="69" t="str">
        <f>VLOOKUP(E3242,Customer[],4,FALSE)</f>
        <v>Hlaing Thar Yar</v>
      </c>
      <c r="I3242" s="48" t="s">
        <v>25</v>
      </c>
      <c r="J3242" s="70" t="str">
        <f>VLOOKUP(I3242,PGStock[],2,FALSE)</f>
        <v>Columbus Super Red Smooth 350 Ml</v>
      </c>
      <c r="K3242" s="71">
        <f>VLOOKUP(I3242,PGStock[],3,FALSE)</f>
        <v>0.35</v>
      </c>
      <c r="L3242" s="47">
        <v>1</v>
      </c>
      <c r="M3242" s="47">
        <f>VLOOKUP(I3242,PGStock[],6,FALSE)</f>
        <v>150</v>
      </c>
      <c r="N3242" s="47">
        <f>+PGSales!$L3242*PGSales!$M3242</f>
        <v>150</v>
      </c>
    </row>
    <row r="3243" spans="1:14" hidden="1" x14ac:dyDescent="0.25">
      <c r="A3243" s="77">
        <f t="shared" si="96"/>
        <v>2025</v>
      </c>
      <c r="B3243" s="77">
        <f t="shared" si="97"/>
        <v>2</v>
      </c>
      <c r="C3243" s="73">
        <v>45703</v>
      </c>
      <c r="D3243" s="68" t="s">
        <v>74</v>
      </c>
      <c r="E3243" s="48" t="s">
        <v>532</v>
      </c>
      <c r="F3243" s="69" t="str">
        <f>VLOOKUP(E3243,Customer[],2,FALSE)</f>
        <v>Okk Kar</v>
      </c>
      <c r="G3243" s="69" t="str">
        <f>VLOOKUP(E3243,Customer[],3,FALSE)</f>
        <v>Pi Moe Hinn Sd</v>
      </c>
      <c r="H3243" s="69" t="str">
        <f>VLOOKUP(E3243,Customer[],4,FALSE)</f>
        <v>Hlaing Thar Yar</v>
      </c>
      <c r="I3243" s="48" t="s">
        <v>23</v>
      </c>
      <c r="J3243" s="70" t="str">
        <f>VLOOKUP(I3243,PGStock[],2,FALSE)</f>
        <v>Columbus Super Red Smooth 175 Ml</v>
      </c>
      <c r="K3243" s="71">
        <f>VLOOKUP(I3243,PGStock[],3,FALSE)</f>
        <v>0.17499999999999999</v>
      </c>
      <c r="L3243" s="47">
        <v>1</v>
      </c>
      <c r="M3243" s="47">
        <f>VLOOKUP(I3243,PGStock[],6,FALSE)</f>
        <v>100</v>
      </c>
      <c r="N3243" s="47">
        <f>+PGSales!$L3243*PGSales!$M3243</f>
        <v>100</v>
      </c>
    </row>
    <row r="3244" spans="1:14" hidden="1" x14ac:dyDescent="0.25">
      <c r="A3244" s="77">
        <f t="shared" si="96"/>
        <v>2025</v>
      </c>
      <c r="B3244" s="77">
        <f t="shared" si="97"/>
        <v>2</v>
      </c>
      <c r="C3244" s="73">
        <v>45703</v>
      </c>
      <c r="D3244" s="68" t="s">
        <v>131</v>
      </c>
      <c r="E3244" s="48" t="s">
        <v>542</v>
      </c>
      <c r="F3244" s="69" t="str">
        <f>VLOOKUP(E3244,Customer[],2,FALSE)</f>
        <v>Hein</v>
      </c>
      <c r="G3244" s="69" t="str">
        <f>VLOOKUP(E3244,Customer[],3,FALSE)</f>
        <v>Pi Moe Hinn Sd</v>
      </c>
      <c r="H3244" s="69" t="str">
        <f>VLOOKUP(E3244,Customer[],4,FALSE)</f>
        <v>Hlaing Thar Yar</v>
      </c>
      <c r="I3244" s="48" t="s">
        <v>23</v>
      </c>
      <c r="J3244" s="70" t="str">
        <f>VLOOKUP(I3244,PGStock[],2,FALSE)</f>
        <v>Columbus Super Red Smooth 175 Ml</v>
      </c>
      <c r="K3244" s="71">
        <f>VLOOKUP(I3244,PGStock[],3,FALSE)</f>
        <v>0.17499999999999999</v>
      </c>
      <c r="L3244" s="47">
        <v>2</v>
      </c>
      <c r="M3244" s="47">
        <f>VLOOKUP(I3244,PGStock[],6,FALSE)</f>
        <v>100</v>
      </c>
      <c r="N3244" s="47">
        <f>+PGSales!$L3244*PGSales!$M3244</f>
        <v>200</v>
      </c>
    </row>
    <row r="3245" spans="1:14" hidden="1" x14ac:dyDescent="0.25">
      <c r="A3245" s="77">
        <f t="shared" si="96"/>
        <v>2025</v>
      </c>
      <c r="B3245" s="77">
        <f t="shared" si="97"/>
        <v>2</v>
      </c>
      <c r="C3245" s="73">
        <v>45703</v>
      </c>
      <c r="D3245" s="68" t="s">
        <v>131</v>
      </c>
      <c r="E3245" s="48" t="s">
        <v>542</v>
      </c>
      <c r="F3245" s="69" t="str">
        <f>VLOOKUP(E3245,Customer[],2,FALSE)</f>
        <v>Hein</v>
      </c>
      <c r="G3245" s="69" t="str">
        <f>VLOOKUP(E3245,Customer[],3,FALSE)</f>
        <v>Pi Moe Hinn Sd</v>
      </c>
      <c r="H3245" s="69" t="str">
        <f>VLOOKUP(E3245,Customer[],4,FALSE)</f>
        <v>Hlaing Thar Yar</v>
      </c>
      <c r="I3245" s="48" t="s">
        <v>18</v>
      </c>
      <c r="J3245" s="70" t="str">
        <f>VLOOKUP(I3245,PGStock[],2,FALSE)</f>
        <v>Formula Rum 350ml</v>
      </c>
      <c r="K3245" s="71">
        <f>VLOOKUP(I3245,PGStock[],3,FALSE)</f>
        <v>0.35</v>
      </c>
      <c r="L3245" s="47">
        <v>5</v>
      </c>
      <c r="M3245" s="47">
        <f>VLOOKUP(I3245,PGStock[],6,FALSE)</f>
        <v>150</v>
      </c>
      <c r="N3245" s="47">
        <f>+PGSales!$L3245*PGSales!$M3245</f>
        <v>750</v>
      </c>
    </row>
    <row r="3246" spans="1:14" hidden="1" x14ac:dyDescent="0.25">
      <c r="A3246" s="77">
        <f t="shared" si="96"/>
        <v>2025</v>
      </c>
      <c r="B3246" s="77">
        <f t="shared" si="97"/>
        <v>2</v>
      </c>
      <c r="C3246" s="73">
        <v>45703</v>
      </c>
      <c r="D3246" s="68" t="s">
        <v>4</v>
      </c>
      <c r="E3246" s="48" t="s">
        <v>543</v>
      </c>
      <c r="F3246" s="69" t="str">
        <f>VLOOKUP(E3246,Customer[],2,FALSE)</f>
        <v>Nadai</v>
      </c>
      <c r="G3246" s="69" t="str">
        <f>VLOOKUP(E3246,Customer[],3,FALSE)</f>
        <v>Bogyoke Aung San Rd</v>
      </c>
      <c r="H3246" s="69" t="str">
        <f>VLOOKUP(E3246,Customer[],4,FALSE)</f>
        <v>Hlaing Thar Yar Route (1)</v>
      </c>
      <c r="I3246" s="48" t="s">
        <v>25</v>
      </c>
      <c r="J3246" s="70" t="str">
        <f>VLOOKUP(I3246,PGStock[],2,FALSE)</f>
        <v>Columbus Super Red Smooth 350 Ml</v>
      </c>
      <c r="K3246" s="71">
        <f>VLOOKUP(I3246,PGStock[],3,FALSE)</f>
        <v>0.35</v>
      </c>
      <c r="L3246" s="47">
        <v>1</v>
      </c>
      <c r="M3246" s="47">
        <f>VLOOKUP(I3246,PGStock[],6,FALSE)</f>
        <v>150</v>
      </c>
      <c r="N3246" s="47">
        <f>+PGSales!$L3246*PGSales!$M3246</f>
        <v>150</v>
      </c>
    </row>
    <row r="3247" spans="1:14" hidden="1" x14ac:dyDescent="0.25">
      <c r="A3247" s="77">
        <f t="shared" si="96"/>
        <v>2025</v>
      </c>
      <c r="B3247" s="77">
        <f t="shared" si="97"/>
        <v>2</v>
      </c>
      <c r="C3247" s="73">
        <v>45703</v>
      </c>
      <c r="D3247" s="68" t="s">
        <v>4</v>
      </c>
      <c r="E3247" s="48" t="s">
        <v>543</v>
      </c>
      <c r="F3247" s="69" t="str">
        <f>VLOOKUP(E3247,Customer[],2,FALSE)</f>
        <v>Nadai</v>
      </c>
      <c r="G3247" s="69" t="str">
        <f>VLOOKUP(E3247,Customer[],3,FALSE)</f>
        <v>Bogyoke Aung San Rd</v>
      </c>
      <c r="H3247" s="69" t="str">
        <f>VLOOKUP(E3247,Customer[],4,FALSE)</f>
        <v>Hlaing Thar Yar Route (1)</v>
      </c>
      <c r="I3247" s="48" t="s">
        <v>18</v>
      </c>
      <c r="J3247" s="70" t="str">
        <f>VLOOKUP(I3247,PGStock[],2,FALSE)</f>
        <v>Formula Rum 350ml</v>
      </c>
      <c r="K3247" s="71">
        <f>VLOOKUP(I3247,PGStock[],3,FALSE)</f>
        <v>0.35</v>
      </c>
      <c r="L3247" s="47">
        <v>1</v>
      </c>
      <c r="M3247" s="47">
        <f>VLOOKUP(I3247,PGStock[],6,FALSE)</f>
        <v>150</v>
      </c>
      <c r="N3247" s="47">
        <f>+PGSales!$L3247*PGSales!$M3247</f>
        <v>150</v>
      </c>
    </row>
    <row r="3248" spans="1:14" hidden="1" x14ac:dyDescent="0.25">
      <c r="A3248" s="77">
        <f t="shared" si="96"/>
        <v>2025</v>
      </c>
      <c r="B3248" s="77">
        <f t="shared" si="97"/>
        <v>2</v>
      </c>
      <c r="C3248" s="73">
        <v>45703</v>
      </c>
      <c r="D3248" s="68" t="s">
        <v>367</v>
      </c>
      <c r="E3248" s="48" t="s">
        <v>550</v>
      </c>
      <c r="F3248" s="69" t="str">
        <f>VLOOKUP(E3248,Customer[],2,FALSE)</f>
        <v>Kaung Myant</v>
      </c>
      <c r="G3248" s="69" t="str">
        <f>VLOOKUP(E3248,Customer[],3,FALSE)</f>
        <v>(1) Thake Sd</v>
      </c>
      <c r="H3248" s="69" t="str">
        <f>VLOOKUP(E3248,Customer[],4,FALSE)</f>
        <v>Hlaing Thar Yar</v>
      </c>
      <c r="I3248" s="48" t="s">
        <v>18</v>
      </c>
      <c r="J3248" s="70" t="str">
        <f>VLOOKUP(I3248,PGStock[],2,FALSE)</f>
        <v>Formula Rum 350ml</v>
      </c>
      <c r="K3248" s="71">
        <f>VLOOKUP(I3248,PGStock[],3,FALSE)</f>
        <v>0.35</v>
      </c>
      <c r="L3248" s="47">
        <v>1</v>
      </c>
      <c r="M3248" s="47">
        <f>VLOOKUP(I3248,PGStock[],6,FALSE)</f>
        <v>150</v>
      </c>
      <c r="N3248" s="47">
        <f>+PGSales!$L3248*PGSales!$M3248</f>
        <v>150</v>
      </c>
    </row>
    <row r="3249" spans="1:14" hidden="1" x14ac:dyDescent="0.25">
      <c r="A3249" s="77">
        <f t="shared" si="96"/>
        <v>2025</v>
      </c>
      <c r="B3249" s="77">
        <f t="shared" si="97"/>
        <v>2</v>
      </c>
      <c r="C3249" s="73">
        <v>45703</v>
      </c>
      <c r="D3249" s="68" t="s">
        <v>76</v>
      </c>
      <c r="E3249" s="48" t="s">
        <v>549</v>
      </c>
      <c r="F3249" s="69" t="str">
        <f>VLOOKUP(E3249,Customer[],2,FALSE)</f>
        <v>Shwe Htoo</v>
      </c>
      <c r="G3249" s="69" t="str">
        <f>VLOOKUP(E3249,Customer[],3,FALSE)</f>
        <v>(1) Thake Sd</v>
      </c>
      <c r="H3249" s="69" t="str">
        <f>VLOOKUP(E3249,Customer[],4,FALSE)</f>
        <v>Hlaing Thar Yar</v>
      </c>
      <c r="I3249" s="48" t="s">
        <v>25</v>
      </c>
      <c r="J3249" s="70" t="str">
        <f>VLOOKUP(I3249,PGStock[],2,FALSE)</f>
        <v>Columbus Super Red Smooth 350 Ml</v>
      </c>
      <c r="K3249" s="71">
        <f>VLOOKUP(I3249,PGStock[],3,FALSE)</f>
        <v>0.35</v>
      </c>
      <c r="L3249" s="47">
        <v>2</v>
      </c>
      <c r="M3249" s="47">
        <f>VLOOKUP(I3249,PGStock[],6,FALSE)</f>
        <v>150</v>
      </c>
      <c r="N3249" s="47">
        <f>+PGSales!$L3249*PGSales!$M3249</f>
        <v>300</v>
      </c>
    </row>
    <row r="3250" spans="1:14" hidden="1" x14ac:dyDescent="0.25">
      <c r="A3250" s="77">
        <f t="shared" si="96"/>
        <v>2025</v>
      </c>
      <c r="B3250" s="77">
        <f t="shared" si="97"/>
        <v>2</v>
      </c>
      <c r="C3250" s="73">
        <v>45703</v>
      </c>
      <c r="D3250" s="68" t="s">
        <v>76</v>
      </c>
      <c r="E3250" s="48" t="s">
        <v>549</v>
      </c>
      <c r="F3250" s="69" t="str">
        <f>VLOOKUP(E3250,Customer[],2,FALSE)</f>
        <v>Shwe Htoo</v>
      </c>
      <c r="G3250" s="69" t="str">
        <f>VLOOKUP(E3250,Customer[],3,FALSE)</f>
        <v>(1) Thake Sd</v>
      </c>
      <c r="H3250" s="69" t="str">
        <f>VLOOKUP(E3250,Customer[],4,FALSE)</f>
        <v>Hlaing Thar Yar</v>
      </c>
      <c r="I3250" s="48" t="s">
        <v>23</v>
      </c>
      <c r="J3250" s="70" t="str">
        <f>VLOOKUP(I3250,PGStock[],2,FALSE)</f>
        <v>Columbus Super Red Smooth 175 Ml</v>
      </c>
      <c r="K3250" s="71">
        <f>VLOOKUP(I3250,PGStock[],3,FALSE)</f>
        <v>0.17499999999999999</v>
      </c>
      <c r="L3250" s="47">
        <v>2</v>
      </c>
      <c r="M3250" s="47">
        <f>VLOOKUP(I3250,PGStock[],6,FALSE)</f>
        <v>100</v>
      </c>
      <c r="N3250" s="47">
        <f>+PGSales!$L3250*PGSales!$M3250</f>
        <v>200</v>
      </c>
    </row>
    <row r="3251" spans="1:14" hidden="1" x14ac:dyDescent="0.25">
      <c r="A3251" s="77">
        <f t="shared" si="96"/>
        <v>2025</v>
      </c>
      <c r="B3251" s="77">
        <f t="shared" si="97"/>
        <v>2</v>
      </c>
      <c r="C3251" s="73">
        <v>45703</v>
      </c>
      <c r="D3251" s="68" t="s">
        <v>76</v>
      </c>
      <c r="E3251" s="48" t="s">
        <v>549</v>
      </c>
      <c r="F3251" s="69" t="str">
        <f>VLOOKUP(E3251,Customer[],2,FALSE)</f>
        <v>Shwe Htoo</v>
      </c>
      <c r="G3251" s="69" t="str">
        <f>VLOOKUP(E3251,Customer[],3,FALSE)</f>
        <v>(1) Thake Sd</v>
      </c>
      <c r="H3251" s="69" t="str">
        <f>VLOOKUP(E3251,Customer[],4,FALSE)</f>
        <v>Hlaing Thar Yar</v>
      </c>
      <c r="I3251" s="48" t="s">
        <v>18</v>
      </c>
      <c r="J3251" s="70" t="str">
        <f>VLOOKUP(I3251,PGStock[],2,FALSE)</f>
        <v>Formula Rum 350ml</v>
      </c>
      <c r="K3251" s="71">
        <f>VLOOKUP(I3251,PGStock[],3,FALSE)</f>
        <v>0.35</v>
      </c>
      <c r="L3251" s="47">
        <v>5</v>
      </c>
      <c r="M3251" s="47">
        <f>VLOOKUP(I3251,PGStock[],6,FALSE)</f>
        <v>150</v>
      </c>
      <c r="N3251" s="47">
        <f>+PGSales!$L3251*PGSales!$M3251</f>
        <v>750</v>
      </c>
    </row>
    <row r="3252" spans="1:14" hidden="1" x14ac:dyDescent="0.25">
      <c r="A3252" s="77">
        <f t="shared" si="96"/>
        <v>2025</v>
      </c>
      <c r="B3252" s="77">
        <f t="shared" si="97"/>
        <v>2</v>
      </c>
      <c r="C3252" s="73">
        <v>45703</v>
      </c>
      <c r="D3252" s="68" t="s">
        <v>70</v>
      </c>
      <c r="E3252" s="48" t="s">
        <v>551</v>
      </c>
      <c r="F3252" s="69" t="str">
        <f>VLOOKUP(E3252,Customer[],2,FALSE)</f>
        <v>Nat Thit Oo</v>
      </c>
      <c r="G3252" s="69" t="str">
        <f>VLOOKUP(E3252,Customer[],3,FALSE)</f>
        <v>Take Htae Sd</v>
      </c>
      <c r="H3252" s="69" t="str">
        <f>VLOOKUP(E3252,Customer[],4,FALSE)</f>
        <v>Hlaing Thar Yar</v>
      </c>
      <c r="I3252" s="48" t="s">
        <v>117</v>
      </c>
      <c r="J3252" s="70" t="str">
        <f>VLOOKUP(I3252,PGStock[],2,FALSE)</f>
        <v>ဒဂုံမန်ကျည်း ကော်ဗူး (1 Liter)</v>
      </c>
      <c r="K3252" s="71">
        <f>VLOOKUP(I3252,PGStock[],3,FALSE)</f>
        <v>1</v>
      </c>
      <c r="L3252" s="47">
        <v>1</v>
      </c>
      <c r="M3252" s="47">
        <f>VLOOKUP(I3252,PGStock[],6,FALSE)</f>
        <v>100</v>
      </c>
      <c r="N3252" s="47">
        <f>+PGSales!$L3252*PGSales!$M3252</f>
        <v>100</v>
      </c>
    </row>
    <row r="3253" spans="1:14" hidden="1" x14ac:dyDescent="0.25">
      <c r="A3253" s="77">
        <f t="shared" si="96"/>
        <v>2025</v>
      </c>
      <c r="B3253" s="77">
        <f t="shared" si="97"/>
        <v>2</v>
      </c>
      <c r="C3253" s="73">
        <v>45703</v>
      </c>
      <c r="D3253" s="68" t="s">
        <v>70</v>
      </c>
      <c r="E3253" s="48" t="s">
        <v>551</v>
      </c>
      <c r="F3253" s="69" t="str">
        <f>VLOOKUP(E3253,Customer[],2,FALSE)</f>
        <v>Nat Thit Oo</v>
      </c>
      <c r="G3253" s="69" t="str">
        <f>VLOOKUP(E3253,Customer[],3,FALSE)</f>
        <v>Take Htae Sd</v>
      </c>
      <c r="H3253" s="69" t="str">
        <f>VLOOKUP(E3253,Customer[],4,FALSE)</f>
        <v>Hlaing Thar Yar</v>
      </c>
      <c r="I3253" s="48" t="s">
        <v>25</v>
      </c>
      <c r="J3253" s="70" t="str">
        <f>VLOOKUP(I3253,PGStock[],2,FALSE)</f>
        <v>Columbus Super Red Smooth 350 Ml</v>
      </c>
      <c r="K3253" s="71">
        <f>VLOOKUP(I3253,PGStock[],3,FALSE)</f>
        <v>0.35</v>
      </c>
      <c r="L3253" s="47">
        <v>4</v>
      </c>
      <c r="M3253" s="47">
        <f>VLOOKUP(I3253,PGStock[],6,FALSE)</f>
        <v>150</v>
      </c>
      <c r="N3253" s="47">
        <f>+PGSales!$L3253*PGSales!$M3253</f>
        <v>600</v>
      </c>
    </row>
    <row r="3254" spans="1:14" hidden="1" x14ac:dyDescent="0.25">
      <c r="A3254" s="77">
        <f t="shared" si="96"/>
        <v>2025</v>
      </c>
      <c r="B3254" s="77">
        <f t="shared" si="97"/>
        <v>2</v>
      </c>
      <c r="C3254" s="73">
        <v>45703</v>
      </c>
      <c r="D3254" s="68" t="s">
        <v>70</v>
      </c>
      <c r="E3254" s="48" t="s">
        <v>551</v>
      </c>
      <c r="F3254" s="69" t="str">
        <f>VLOOKUP(E3254,Customer[],2,FALSE)</f>
        <v>Nat Thit Oo</v>
      </c>
      <c r="G3254" s="69" t="str">
        <f>VLOOKUP(E3254,Customer[],3,FALSE)</f>
        <v>Take Htae Sd</v>
      </c>
      <c r="H3254" s="69" t="str">
        <f>VLOOKUP(E3254,Customer[],4,FALSE)</f>
        <v>Hlaing Thar Yar</v>
      </c>
      <c r="I3254" s="48" t="s">
        <v>23</v>
      </c>
      <c r="J3254" s="70" t="str">
        <f>VLOOKUP(I3254,PGStock[],2,FALSE)</f>
        <v>Columbus Super Red Smooth 175 Ml</v>
      </c>
      <c r="K3254" s="71">
        <f>VLOOKUP(I3254,PGStock[],3,FALSE)</f>
        <v>0.17499999999999999</v>
      </c>
      <c r="L3254" s="47">
        <v>1</v>
      </c>
      <c r="M3254" s="47">
        <f>VLOOKUP(I3254,PGStock[],6,FALSE)</f>
        <v>100</v>
      </c>
      <c r="N3254" s="47">
        <f>+PGSales!$L3254*PGSales!$M3254</f>
        <v>100</v>
      </c>
    </row>
    <row r="3255" spans="1:14" hidden="1" x14ac:dyDescent="0.25">
      <c r="A3255" s="77">
        <f t="shared" si="96"/>
        <v>2025</v>
      </c>
      <c r="B3255" s="77">
        <f t="shared" si="97"/>
        <v>2</v>
      </c>
      <c r="C3255" s="73">
        <v>45703</v>
      </c>
      <c r="D3255" s="68" t="s">
        <v>70</v>
      </c>
      <c r="E3255" s="48" t="s">
        <v>551</v>
      </c>
      <c r="F3255" s="69" t="str">
        <f>VLOOKUP(E3255,Customer[],2,FALSE)</f>
        <v>Nat Thit Oo</v>
      </c>
      <c r="G3255" s="69" t="str">
        <f>VLOOKUP(E3255,Customer[],3,FALSE)</f>
        <v>Take Htae Sd</v>
      </c>
      <c r="H3255" s="69" t="str">
        <f>VLOOKUP(E3255,Customer[],4,FALSE)</f>
        <v>Hlaing Thar Yar</v>
      </c>
      <c r="I3255" s="48" t="s">
        <v>18</v>
      </c>
      <c r="J3255" s="70" t="str">
        <f>VLOOKUP(I3255,PGStock[],2,FALSE)</f>
        <v>Formula Rum 350ml</v>
      </c>
      <c r="K3255" s="71">
        <f>VLOOKUP(I3255,PGStock[],3,FALSE)</f>
        <v>0.35</v>
      </c>
      <c r="L3255" s="47">
        <v>5</v>
      </c>
      <c r="M3255" s="47">
        <f>VLOOKUP(I3255,PGStock[],6,FALSE)</f>
        <v>150</v>
      </c>
      <c r="N3255" s="47">
        <f>+PGSales!$L3255*PGSales!$M3255</f>
        <v>750</v>
      </c>
    </row>
    <row r="3256" spans="1:14" hidden="1" x14ac:dyDescent="0.25">
      <c r="A3256" s="77">
        <f t="shared" si="96"/>
        <v>2025</v>
      </c>
      <c r="B3256" s="77">
        <f t="shared" si="97"/>
        <v>2</v>
      </c>
      <c r="C3256" s="73">
        <v>45703</v>
      </c>
      <c r="D3256" s="68" t="s">
        <v>131</v>
      </c>
      <c r="E3256" s="48" t="s">
        <v>542</v>
      </c>
      <c r="F3256" s="69" t="str">
        <f>VLOOKUP(E3256,Customer[],2,FALSE)</f>
        <v>Hein</v>
      </c>
      <c r="G3256" s="69" t="str">
        <f>VLOOKUP(E3256,Customer[],3,FALSE)</f>
        <v>Pi Moe Hinn Sd</v>
      </c>
      <c r="H3256" s="69" t="str">
        <f>VLOOKUP(E3256,Customer[],4,FALSE)</f>
        <v>Hlaing Thar Yar</v>
      </c>
      <c r="I3256" s="48" t="s">
        <v>25</v>
      </c>
      <c r="J3256" s="70" t="str">
        <f>VLOOKUP(I3256,PGStock[],2,FALSE)</f>
        <v>Columbus Super Red Smooth 350 Ml</v>
      </c>
      <c r="K3256" s="71">
        <f>VLOOKUP(I3256,PGStock[],3,FALSE)</f>
        <v>0.35</v>
      </c>
      <c r="L3256" s="47">
        <v>3</v>
      </c>
      <c r="M3256" s="47">
        <f>VLOOKUP(I3256,PGStock[],6,FALSE)</f>
        <v>150</v>
      </c>
      <c r="N3256" s="47">
        <f>+PGSales!$L3256*PGSales!$M3256</f>
        <v>450</v>
      </c>
    </row>
    <row r="3257" spans="1:14" hidden="1" x14ac:dyDescent="0.25">
      <c r="A3257" s="77">
        <f t="shared" si="96"/>
        <v>2025</v>
      </c>
      <c r="B3257" s="77">
        <f t="shared" si="97"/>
        <v>2</v>
      </c>
      <c r="C3257" s="73">
        <v>45703</v>
      </c>
      <c r="D3257" s="68" t="s">
        <v>131</v>
      </c>
      <c r="E3257" s="48" t="s">
        <v>542</v>
      </c>
      <c r="F3257" s="69" t="str">
        <f>VLOOKUP(E3257,Customer[],2,FALSE)</f>
        <v>Hein</v>
      </c>
      <c r="G3257" s="69" t="str">
        <f>VLOOKUP(E3257,Customer[],3,FALSE)</f>
        <v>Pi Moe Hinn Sd</v>
      </c>
      <c r="H3257" s="69" t="str">
        <f>VLOOKUP(E3257,Customer[],4,FALSE)</f>
        <v>Hlaing Thar Yar</v>
      </c>
      <c r="I3257" s="48" t="s">
        <v>23</v>
      </c>
      <c r="J3257" s="70" t="str">
        <f>VLOOKUP(I3257,PGStock[],2,FALSE)</f>
        <v>Columbus Super Red Smooth 175 Ml</v>
      </c>
      <c r="K3257" s="71">
        <f>VLOOKUP(I3257,PGStock[],3,FALSE)</f>
        <v>0.17499999999999999</v>
      </c>
      <c r="L3257" s="47">
        <v>4</v>
      </c>
      <c r="M3257" s="47">
        <f>VLOOKUP(I3257,PGStock[],6,FALSE)</f>
        <v>100</v>
      </c>
      <c r="N3257" s="47">
        <f>+PGSales!$L3257*PGSales!$M3257</f>
        <v>400</v>
      </c>
    </row>
    <row r="3258" spans="1:14" hidden="1" x14ac:dyDescent="0.25">
      <c r="A3258" s="77">
        <f t="shared" si="96"/>
        <v>2025</v>
      </c>
      <c r="B3258" s="77">
        <f t="shared" si="97"/>
        <v>2</v>
      </c>
      <c r="C3258" s="73">
        <v>45703</v>
      </c>
      <c r="D3258" s="68" t="s">
        <v>131</v>
      </c>
      <c r="E3258" s="48" t="s">
        <v>542</v>
      </c>
      <c r="F3258" s="69" t="str">
        <f>VLOOKUP(E3258,Customer[],2,FALSE)</f>
        <v>Hein</v>
      </c>
      <c r="G3258" s="69" t="str">
        <f>VLOOKUP(E3258,Customer[],3,FALSE)</f>
        <v>Pi Moe Hinn Sd</v>
      </c>
      <c r="H3258" s="69" t="str">
        <f>VLOOKUP(E3258,Customer[],4,FALSE)</f>
        <v>Hlaing Thar Yar</v>
      </c>
      <c r="I3258" s="48" t="s">
        <v>18</v>
      </c>
      <c r="J3258" s="70" t="str">
        <f>VLOOKUP(I3258,PGStock[],2,FALSE)</f>
        <v>Formula Rum 350ml</v>
      </c>
      <c r="K3258" s="71">
        <f>VLOOKUP(I3258,PGStock[],3,FALSE)</f>
        <v>0.35</v>
      </c>
      <c r="L3258" s="47">
        <v>1</v>
      </c>
      <c r="M3258" s="47">
        <f>VLOOKUP(I3258,PGStock[],6,FALSE)</f>
        <v>150</v>
      </c>
      <c r="N3258" s="47">
        <f>+PGSales!$L3258*PGSales!$M3258</f>
        <v>150</v>
      </c>
    </row>
    <row r="3259" spans="1:14" hidden="1" x14ac:dyDescent="0.25">
      <c r="A3259" s="77">
        <f t="shared" si="96"/>
        <v>2025</v>
      </c>
      <c r="B3259" s="77">
        <f t="shared" si="97"/>
        <v>2</v>
      </c>
      <c r="C3259" s="73">
        <v>45703</v>
      </c>
      <c r="D3259" s="68" t="s">
        <v>0</v>
      </c>
      <c r="E3259" s="48" t="s">
        <v>520</v>
      </c>
      <c r="F3259" s="69" t="str">
        <f>VLOOKUP(E3259,Customer[],2,FALSE)</f>
        <v>Kaung Myant</v>
      </c>
      <c r="G3259" s="69" t="str">
        <f>VLOOKUP(E3259,Customer[],3,FALSE)</f>
        <v>Myinttar (11)Sd</v>
      </c>
      <c r="H3259" s="69" t="str">
        <f>VLOOKUP(E3259,Customer[],4,FALSE)</f>
        <v>S/Okkala</v>
      </c>
      <c r="I3259" s="48" t="s">
        <v>25</v>
      </c>
      <c r="J3259" s="70" t="str">
        <f>VLOOKUP(I3259,PGStock[],2,FALSE)</f>
        <v>Columbus Super Red Smooth 350 Ml</v>
      </c>
      <c r="K3259" s="71">
        <f>VLOOKUP(I3259,PGStock[],3,FALSE)</f>
        <v>0.35</v>
      </c>
      <c r="L3259" s="47">
        <v>2</v>
      </c>
      <c r="M3259" s="47">
        <f>VLOOKUP(I3259,PGStock[],6,FALSE)</f>
        <v>150</v>
      </c>
      <c r="N3259" s="47">
        <f>+PGSales!$L3259*PGSales!$M3259</f>
        <v>300</v>
      </c>
    </row>
    <row r="3260" spans="1:14" hidden="1" x14ac:dyDescent="0.25">
      <c r="A3260" s="77">
        <f t="shared" si="96"/>
        <v>2025</v>
      </c>
      <c r="B3260" s="77">
        <f t="shared" si="97"/>
        <v>2</v>
      </c>
      <c r="C3260" s="73">
        <v>45703</v>
      </c>
      <c r="D3260" s="68" t="s">
        <v>0</v>
      </c>
      <c r="E3260" s="48" t="s">
        <v>520</v>
      </c>
      <c r="F3260" s="69" t="str">
        <f>VLOOKUP(E3260,Customer[],2,FALSE)</f>
        <v>Kaung Myant</v>
      </c>
      <c r="G3260" s="69" t="str">
        <f>VLOOKUP(E3260,Customer[],3,FALSE)</f>
        <v>Myinttar (11)Sd</v>
      </c>
      <c r="H3260" s="69" t="str">
        <f>VLOOKUP(E3260,Customer[],4,FALSE)</f>
        <v>S/Okkala</v>
      </c>
      <c r="I3260" s="48" t="s">
        <v>18</v>
      </c>
      <c r="J3260" s="70" t="str">
        <f>VLOOKUP(I3260,PGStock[],2,FALSE)</f>
        <v>Formula Rum 350ml</v>
      </c>
      <c r="K3260" s="71">
        <f>VLOOKUP(I3260,PGStock[],3,FALSE)</f>
        <v>0.35</v>
      </c>
      <c r="L3260" s="47">
        <v>7</v>
      </c>
      <c r="M3260" s="47">
        <f>VLOOKUP(I3260,PGStock[],6,FALSE)</f>
        <v>150</v>
      </c>
      <c r="N3260" s="47">
        <f>+PGSales!$L3260*PGSales!$M3260</f>
        <v>1050</v>
      </c>
    </row>
    <row r="3261" spans="1:14" hidden="1" x14ac:dyDescent="0.25">
      <c r="A3261" s="77">
        <f t="shared" si="96"/>
        <v>2025</v>
      </c>
      <c r="B3261" s="77">
        <f t="shared" si="97"/>
        <v>2</v>
      </c>
      <c r="C3261" s="73">
        <v>45703</v>
      </c>
      <c r="D3261" s="68" t="s">
        <v>2</v>
      </c>
      <c r="E3261" s="48" t="s">
        <v>553</v>
      </c>
      <c r="F3261" s="69" t="str">
        <f>VLOOKUP(E3261,Customer[],2,FALSE)</f>
        <v>Venus 2</v>
      </c>
      <c r="G3261" s="69" t="str">
        <f>VLOOKUP(E3261,Customer[],3,FALSE)</f>
        <v>Loke Thar Sd</v>
      </c>
      <c r="H3261" s="69" t="str">
        <f>VLOOKUP(E3261,Customer[],4,FALSE)</f>
        <v>S/Okkala</v>
      </c>
      <c r="I3261" s="48" t="s">
        <v>18</v>
      </c>
      <c r="J3261" s="70" t="str">
        <f>VLOOKUP(I3261,PGStock[],2,FALSE)</f>
        <v>Formula Rum 350ml</v>
      </c>
      <c r="K3261" s="71">
        <f>VLOOKUP(I3261,PGStock[],3,FALSE)</f>
        <v>0.35</v>
      </c>
      <c r="L3261" s="47">
        <v>5</v>
      </c>
      <c r="M3261" s="47">
        <f>VLOOKUP(I3261,PGStock[],6,FALSE)</f>
        <v>150</v>
      </c>
      <c r="N3261" s="47">
        <f>+PGSales!$L3261*PGSales!$M3261</f>
        <v>750</v>
      </c>
    </row>
    <row r="3262" spans="1:14" hidden="1" x14ac:dyDescent="0.25">
      <c r="A3262" s="77">
        <f t="shared" si="96"/>
        <v>2025</v>
      </c>
      <c r="B3262" s="77">
        <f t="shared" si="97"/>
        <v>2</v>
      </c>
      <c r="C3262" s="73">
        <v>45703</v>
      </c>
      <c r="D3262" s="68" t="s">
        <v>115</v>
      </c>
      <c r="E3262" s="48" t="s">
        <v>521</v>
      </c>
      <c r="F3262" s="69" t="str">
        <f>VLOOKUP(E3262,Customer[],2,FALSE)</f>
        <v>Ko Chit Twe</v>
      </c>
      <c r="G3262" s="69" t="str">
        <f>VLOOKUP(E3262,Customer[],3,FALSE)</f>
        <v>LokaLaweYal Sd</v>
      </c>
      <c r="H3262" s="69" t="str">
        <f>VLOOKUP(E3262,Customer[],4,FALSE)</f>
        <v>S/Okkala</v>
      </c>
      <c r="I3262" s="48" t="s">
        <v>27</v>
      </c>
      <c r="J3262" s="70" t="str">
        <f>VLOOKUP(I3262,PGStock[],2,FALSE)</f>
        <v>Columbus Super Red Smooth 700 Ml</v>
      </c>
      <c r="K3262" s="71">
        <f>VLOOKUP(I3262,PGStock[],3,FALSE)</f>
        <v>0.7</v>
      </c>
      <c r="L3262" s="47">
        <v>1</v>
      </c>
      <c r="M3262" s="47">
        <f>VLOOKUP(I3262,PGStock[],6,FALSE)</f>
        <v>200</v>
      </c>
      <c r="N3262" s="47">
        <f>+PGSales!$L3262*PGSales!$M3262</f>
        <v>200</v>
      </c>
    </row>
    <row r="3263" spans="1:14" hidden="1" x14ac:dyDescent="0.25">
      <c r="A3263" s="77">
        <f t="shared" si="96"/>
        <v>2025</v>
      </c>
      <c r="B3263" s="77">
        <f t="shared" si="97"/>
        <v>2</v>
      </c>
      <c r="C3263" s="73">
        <v>45703</v>
      </c>
      <c r="D3263" s="68" t="s">
        <v>115</v>
      </c>
      <c r="E3263" s="48" t="s">
        <v>521</v>
      </c>
      <c r="F3263" s="69" t="str">
        <f>VLOOKUP(E3263,Customer[],2,FALSE)</f>
        <v>Ko Chit Twe</v>
      </c>
      <c r="G3263" s="69" t="str">
        <f>VLOOKUP(E3263,Customer[],3,FALSE)</f>
        <v>LokaLaweYal Sd</v>
      </c>
      <c r="H3263" s="69" t="str">
        <f>VLOOKUP(E3263,Customer[],4,FALSE)</f>
        <v>S/Okkala</v>
      </c>
      <c r="I3263" s="48" t="s">
        <v>25</v>
      </c>
      <c r="J3263" s="70" t="str">
        <f>VLOOKUP(I3263,PGStock[],2,FALSE)</f>
        <v>Columbus Super Red Smooth 350 Ml</v>
      </c>
      <c r="K3263" s="71">
        <f>VLOOKUP(I3263,PGStock[],3,FALSE)</f>
        <v>0.35</v>
      </c>
      <c r="L3263" s="47">
        <v>7</v>
      </c>
      <c r="M3263" s="47">
        <f>VLOOKUP(I3263,PGStock[],6,FALSE)</f>
        <v>150</v>
      </c>
      <c r="N3263" s="47">
        <f>+PGSales!$L3263*PGSales!$M3263</f>
        <v>1050</v>
      </c>
    </row>
    <row r="3264" spans="1:14" hidden="1" x14ac:dyDescent="0.25">
      <c r="A3264" s="77">
        <f t="shared" si="96"/>
        <v>2025</v>
      </c>
      <c r="B3264" s="77">
        <f t="shared" si="97"/>
        <v>2</v>
      </c>
      <c r="C3264" s="73">
        <v>45703</v>
      </c>
      <c r="D3264" s="68" t="s">
        <v>115</v>
      </c>
      <c r="E3264" s="48" t="s">
        <v>521</v>
      </c>
      <c r="F3264" s="69" t="str">
        <f>VLOOKUP(E3264,Customer[],2,FALSE)</f>
        <v>Ko Chit Twe</v>
      </c>
      <c r="G3264" s="69" t="str">
        <f>VLOOKUP(E3264,Customer[],3,FALSE)</f>
        <v>LokaLaweYal Sd</v>
      </c>
      <c r="H3264" s="69" t="str">
        <f>VLOOKUP(E3264,Customer[],4,FALSE)</f>
        <v>S/Okkala</v>
      </c>
      <c r="I3264" s="48" t="s">
        <v>23</v>
      </c>
      <c r="J3264" s="70" t="str">
        <f>VLOOKUP(I3264,PGStock[],2,FALSE)</f>
        <v>Columbus Super Red Smooth 175 Ml</v>
      </c>
      <c r="K3264" s="71">
        <f>VLOOKUP(I3264,PGStock[],3,FALSE)</f>
        <v>0.17499999999999999</v>
      </c>
      <c r="L3264" s="47">
        <v>2</v>
      </c>
      <c r="M3264" s="47">
        <f>VLOOKUP(I3264,PGStock[],6,FALSE)</f>
        <v>100</v>
      </c>
      <c r="N3264" s="47">
        <f>+PGSales!$L3264*PGSales!$M3264</f>
        <v>200</v>
      </c>
    </row>
    <row r="3265" spans="1:14" hidden="1" x14ac:dyDescent="0.25">
      <c r="A3265" s="77">
        <f t="shared" si="96"/>
        <v>2025</v>
      </c>
      <c r="B3265" s="77">
        <f t="shared" si="97"/>
        <v>2</v>
      </c>
      <c r="C3265" s="73">
        <v>45703</v>
      </c>
      <c r="D3265" s="68" t="s">
        <v>115</v>
      </c>
      <c r="E3265" s="48" t="s">
        <v>521</v>
      </c>
      <c r="F3265" s="69" t="str">
        <f>VLOOKUP(E3265,Customer[],2,FALSE)</f>
        <v>Ko Chit Twe</v>
      </c>
      <c r="G3265" s="69" t="str">
        <f>VLOOKUP(E3265,Customer[],3,FALSE)</f>
        <v>LokaLaweYal Sd</v>
      </c>
      <c r="H3265" s="69" t="str">
        <f>VLOOKUP(E3265,Customer[],4,FALSE)</f>
        <v>S/Okkala</v>
      </c>
      <c r="I3265" s="48" t="s">
        <v>18</v>
      </c>
      <c r="J3265" s="70" t="str">
        <f>VLOOKUP(I3265,PGStock[],2,FALSE)</f>
        <v>Formula Rum 350ml</v>
      </c>
      <c r="K3265" s="71">
        <f>VLOOKUP(I3265,PGStock[],3,FALSE)</f>
        <v>0.35</v>
      </c>
      <c r="L3265" s="47">
        <v>4</v>
      </c>
      <c r="M3265" s="47">
        <f>VLOOKUP(I3265,PGStock[],6,FALSE)</f>
        <v>150</v>
      </c>
      <c r="N3265" s="47">
        <f>+PGSales!$L3265*PGSales!$M3265</f>
        <v>600</v>
      </c>
    </row>
    <row r="3266" spans="1:14" hidden="1" x14ac:dyDescent="0.25">
      <c r="A3266" s="77">
        <f t="shared" si="96"/>
        <v>2025</v>
      </c>
      <c r="B3266" s="77">
        <f t="shared" si="97"/>
        <v>2</v>
      </c>
      <c r="C3266" s="73">
        <v>45703</v>
      </c>
      <c r="D3266" s="68" t="s">
        <v>68</v>
      </c>
      <c r="E3266" s="48" t="s">
        <v>522</v>
      </c>
      <c r="F3266" s="69" t="str">
        <f>VLOOKUP(E3266,Customer[],2,FALSE)</f>
        <v>Shine</v>
      </c>
      <c r="G3266" s="69" t="str">
        <f>VLOOKUP(E3266,Customer[],3,FALSE)</f>
        <v>Loke Thar Sd</v>
      </c>
      <c r="H3266" s="69" t="str">
        <f>VLOOKUP(E3266,Customer[],4,FALSE)</f>
        <v>S/Okkala</v>
      </c>
      <c r="I3266" s="48" t="s">
        <v>25</v>
      </c>
      <c r="J3266" s="70" t="str">
        <f>VLOOKUP(I3266,PGStock[],2,FALSE)</f>
        <v>Columbus Super Red Smooth 350 Ml</v>
      </c>
      <c r="K3266" s="71">
        <f>VLOOKUP(I3266,PGStock[],3,FALSE)</f>
        <v>0.35</v>
      </c>
      <c r="L3266" s="47">
        <v>6</v>
      </c>
      <c r="M3266" s="47">
        <f>VLOOKUP(I3266,PGStock[],6,FALSE)</f>
        <v>150</v>
      </c>
      <c r="N3266" s="47">
        <f>+PGSales!$L3266*PGSales!$M3266</f>
        <v>900</v>
      </c>
    </row>
    <row r="3267" spans="1:14" hidden="1" x14ac:dyDescent="0.25">
      <c r="A3267" s="77">
        <f t="shared" si="96"/>
        <v>2025</v>
      </c>
      <c r="B3267" s="77">
        <f t="shared" si="97"/>
        <v>2</v>
      </c>
      <c r="C3267" s="73">
        <v>45703</v>
      </c>
      <c r="D3267" s="68" t="s">
        <v>68</v>
      </c>
      <c r="E3267" s="48" t="s">
        <v>522</v>
      </c>
      <c r="F3267" s="69" t="str">
        <f>VLOOKUP(E3267,Customer[],2,FALSE)</f>
        <v>Shine</v>
      </c>
      <c r="G3267" s="69" t="str">
        <f>VLOOKUP(E3267,Customer[],3,FALSE)</f>
        <v>Loke Thar Sd</v>
      </c>
      <c r="H3267" s="69" t="str">
        <f>VLOOKUP(E3267,Customer[],4,FALSE)</f>
        <v>S/Okkala</v>
      </c>
      <c r="I3267" s="48" t="s">
        <v>18</v>
      </c>
      <c r="J3267" s="70" t="str">
        <f>VLOOKUP(I3267,PGStock[],2,FALSE)</f>
        <v>Formula Rum 350ml</v>
      </c>
      <c r="K3267" s="71">
        <f>VLOOKUP(I3267,PGStock[],3,FALSE)</f>
        <v>0.35</v>
      </c>
      <c r="L3267" s="47">
        <v>2</v>
      </c>
      <c r="M3267" s="47">
        <f>VLOOKUP(I3267,PGStock[],6,FALSE)</f>
        <v>150</v>
      </c>
      <c r="N3267" s="47">
        <f>+PGSales!$L3267*PGSales!$M3267</f>
        <v>300</v>
      </c>
    </row>
    <row r="3268" spans="1:14" hidden="1" x14ac:dyDescent="0.25">
      <c r="A3268" s="77">
        <f t="shared" si="96"/>
        <v>2025</v>
      </c>
      <c r="B3268" s="77">
        <f t="shared" si="97"/>
        <v>2</v>
      </c>
      <c r="C3268" s="73">
        <v>45703</v>
      </c>
      <c r="D3268" s="68" t="s">
        <v>187</v>
      </c>
      <c r="E3268" s="48" t="s">
        <v>523</v>
      </c>
      <c r="F3268" s="69" t="str">
        <f>VLOOKUP(E3268,Customer[],2,FALSE)</f>
        <v>Venus</v>
      </c>
      <c r="G3268" s="69" t="str">
        <f>VLOOKUP(E3268,Customer[],3,FALSE)</f>
        <v>LokaLaweYal Sd</v>
      </c>
      <c r="H3268" s="69" t="str">
        <f>VLOOKUP(E3268,Customer[],4,FALSE)</f>
        <v>S/Okkala</v>
      </c>
      <c r="I3268" s="48" t="s">
        <v>25</v>
      </c>
      <c r="J3268" s="70" t="str">
        <f>VLOOKUP(I3268,PGStock[],2,FALSE)</f>
        <v>Columbus Super Red Smooth 350 Ml</v>
      </c>
      <c r="K3268" s="71">
        <f>VLOOKUP(I3268,PGStock[],3,FALSE)</f>
        <v>0.35</v>
      </c>
      <c r="L3268" s="47">
        <v>1</v>
      </c>
      <c r="M3268" s="47">
        <f>VLOOKUP(I3268,PGStock[],6,FALSE)</f>
        <v>150</v>
      </c>
      <c r="N3268" s="47">
        <f>+PGSales!$L3268*PGSales!$M3268</f>
        <v>150</v>
      </c>
    </row>
    <row r="3269" spans="1:14" hidden="1" x14ac:dyDescent="0.25">
      <c r="A3269" s="77">
        <f t="shared" si="96"/>
        <v>2025</v>
      </c>
      <c r="B3269" s="77">
        <f t="shared" si="97"/>
        <v>2</v>
      </c>
      <c r="C3269" s="73">
        <v>45703</v>
      </c>
      <c r="D3269" s="68" t="s">
        <v>187</v>
      </c>
      <c r="E3269" s="48" t="s">
        <v>523</v>
      </c>
      <c r="F3269" s="69" t="str">
        <f>VLOOKUP(E3269,Customer[],2,FALSE)</f>
        <v>Venus</v>
      </c>
      <c r="G3269" s="69" t="str">
        <f>VLOOKUP(E3269,Customer[],3,FALSE)</f>
        <v>LokaLaweYal Sd</v>
      </c>
      <c r="H3269" s="69" t="str">
        <f>VLOOKUP(E3269,Customer[],4,FALSE)</f>
        <v>S/Okkala</v>
      </c>
      <c r="I3269" s="48" t="s">
        <v>23</v>
      </c>
      <c r="J3269" s="70" t="str">
        <f>VLOOKUP(I3269,PGStock[],2,FALSE)</f>
        <v>Columbus Super Red Smooth 175 Ml</v>
      </c>
      <c r="K3269" s="71">
        <f>VLOOKUP(I3269,PGStock[],3,FALSE)</f>
        <v>0.17499999999999999</v>
      </c>
      <c r="L3269" s="47">
        <v>2</v>
      </c>
      <c r="M3269" s="47">
        <f>VLOOKUP(I3269,PGStock[],6,FALSE)</f>
        <v>100</v>
      </c>
      <c r="N3269" s="47">
        <f>+PGSales!$L3269*PGSales!$M3269</f>
        <v>200</v>
      </c>
    </row>
    <row r="3270" spans="1:14" hidden="1" x14ac:dyDescent="0.25">
      <c r="A3270" s="77">
        <f t="shared" si="96"/>
        <v>2025</v>
      </c>
      <c r="B3270" s="77">
        <f t="shared" si="97"/>
        <v>2</v>
      </c>
      <c r="C3270" s="73">
        <v>45703</v>
      </c>
      <c r="D3270" s="68" t="s">
        <v>187</v>
      </c>
      <c r="E3270" s="48" t="s">
        <v>523</v>
      </c>
      <c r="F3270" s="69" t="str">
        <f>VLOOKUP(E3270,Customer[],2,FALSE)</f>
        <v>Venus</v>
      </c>
      <c r="G3270" s="69" t="str">
        <f>VLOOKUP(E3270,Customer[],3,FALSE)</f>
        <v>LokaLaweYal Sd</v>
      </c>
      <c r="H3270" s="69" t="str">
        <f>VLOOKUP(E3270,Customer[],4,FALSE)</f>
        <v>S/Okkala</v>
      </c>
      <c r="I3270" s="48" t="s">
        <v>18</v>
      </c>
      <c r="J3270" s="70" t="str">
        <f>VLOOKUP(I3270,PGStock[],2,FALSE)</f>
        <v>Formula Rum 350ml</v>
      </c>
      <c r="K3270" s="71">
        <f>VLOOKUP(I3270,PGStock[],3,FALSE)</f>
        <v>0.35</v>
      </c>
      <c r="L3270" s="47">
        <v>3</v>
      </c>
      <c r="M3270" s="47">
        <f>VLOOKUP(I3270,PGStock[],6,FALSE)</f>
        <v>150</v>
      </c>
      <c r="N3270" s="47">
        <f>+PGSales!$L3270*PGSales!$M3270</f>
        <v>450</v>
      </c>
    </row>
    <row r="3271" spans="1:14" hidden="1" x14ac:dyDescent="0.25">
      <c r="A3271" s="77">
        <f t="shared" si="96"/>
        <v>2025</v>
      </c>
      <c r="B3271" s="77">
        <f t="shared" si="97"/>
        <v>2</v>
      </c>
      <c r="C3271" s="73">
        <v>45705</v>
      </c>
      <c r="D3271" s="68" t="s">
        <v>3</v>
      </c>
      <c r="E3271" s="48" t="s">
        <v>543</v>
      </c>
      <c r="F3271" s="69" t="str">
        <f>VLOOKUP(E3271,Customer[],2,FALSE)</f>
        <v>Nadai</v>
      </c>
      <c r="G3271" s="69" t="str">
        <f>VLOOKUP(E3271,Customer[],3,FALSE)</f>
        <v>Bogyoke Aung San Rd</v>
      </c>
      <c r="H3271" s="69" t="str">
        <f>VLOOKUP(E3271,Customer[],4,FALSE)</f>
        <v>Hlaing Thar Yar Route (1)</v>
      </c>
      <c r="I3271" s="48" t="s">
        <v>117</v>
      </c>
      <c r="J3271" s="70" t="str">
        <f>VLOOKUP(I3271,PGStock[],2,FALSE)</f>
        <v>ဒဂုံမန်ကျည်း ကော်ဗူး (1 Liter)</v>
      </c>
      <c r="K3271" s="71">
        <f>VLOOKUP(I3271,PGStock[],3,FALSE)</f>
        <v>1</v>
      </c>
      <c r="L3271" s="47">
        <v>4</v>
      </c>
      <c r="M3271" s="47">
        <f>VLOOKUP(I3271,PGStock[],6,FALSE)</f>
        <v>100</v>
      </c>
      <c r="N3271" s="47">
        <f>+PGSales!$L3271*PGSales!$M3271</f>
        <v>400</v>
      </c>
    </row>
    <row r="3272" spans="1:14" hidden="1" x14ac:dyDescent="0.25">
      <c r="A3272" s="77">
        <f t="shared" si="96"/>
        <v>2025</v>
      </c>
      <c r="B3272" s="77">
        <f t="shared" si="97"/>
        <v>2</v>
      </c>
      <c r="C3272" s="73">
        <v>45705</v>
      </c>
      <c r="D3272" s="68" t="s">
        <v>3</v>
      </c>
      <c r="E3272" s="48" t="s">
        <v>543</v>
      </c>
      <c r="F3272" s="69" t="str">
        <f>VLOOKUP(E3272,Customer[],2,FALSE)</f>
        <v>Nadai</v>
      </c>
      <c r="G3272" s="69" t="str">
        <f>VLOOKUP(E3272,Customer[],3,FALSE)</f>
        <v>Bogyoke Aung San Rd</v>
      </c>
      <c r="H3272" s="69" t="str">
        <f>VLOOKUP(E3272,Customer[],4,FALSE)</f>
        <v>Hlaing Thar Yar Route (1)</v>
      </c>
      <c r="I3272" s="48" t="s">
        <v>25</v>
      </c>
      <c r="J3272" s="70" t="str">
        <f>VLOOKUP(I3272,PGStock[],2,FALSE)</f>
        <v>Columbus Super Red Smooth 350 Ml</v>
      </c>
      <c r="K3272" s="71">
        <f>VLOOKUP(I3272,PGStock[],3,FALSE)</f>
        <v>0.35</v>
      </c>
      <c r="L3272" s="47">
        <v>2</v>
      </c>
      <c r="M3272" s="47">
        <f>VLOOKUP(I3272,PGStock[],6,FALSE)</f>
        <v>150</v>
      </c>
      <c r="N3272" s="47">
        <f>+PGSales!$L3272*PGSales!$M3272</f>
        <v>300</v>
      </c>
    </row>
    <row r="3273" spans="1:14" hidden="1" x14ac:dyDescent="0.25">
      <c r="A3273" s="77">
        <f t="shared" si="96"/>
        <v>2025</v>
      </c>
      <c r="B3273" s="77">
        <f t="shared" si="97"/>
        <v>2</v>
      </c>
      <c r="C3273" s="73">
        <v>45705</v>
      </c>
      <c r="D3273" s="68" t="s">
        <v>3</v>
      </c>
      <c r="E3273" s="48" t="s">
        <v>543</v>
      </c>
      <c r="F3273" s="69" t="str">
        <f>VLOOKUP(E3273,Customer[],2,FALSE)</f>
        <v>Nadai</v>
      </c>
      <c r="G3273" s="69" t="str">
        <f>VLOOKUP(E3273,Customer[],3,FALSE)</f>
        <v>Bogyoke Aung San Rd</v>
      </c>
      <c r="H3273" s="69" t="str">
        <f>VLOOKUP(E3273,Customer[],4,FALSE)</f>
        <v>Hlaing Thar Yar Route (1)</v>
      </c>
      <c r="I3273" s="48" t="s">
        <v>18</v>
      </c>
      <c r="J3273" s="70" t="str">
        <f>VLOOKUP(I3273,PGStock[],2,FALSE)</f>
        <v>Formula Rum 350ml</v>
      </c>
      <c r="K3273" s="71">
        <f>VLOOKUP(I3273,PGStock[],3,FALSE)</f>
        <v>0.35</v>
      </c>
      <c r="L3273" s="47">
        <v>1</v>
      </c>
      <c r="M3273" s="47">
        <f>VLOOKUP(I3273,PGStock[],6,FALSE)</f>
        <v>150</v>
      </c>
      <c r="N3273" s="47">
        <f>+PGSales!$L3273*PGSales!$M3273</f>
        <v>150</v>
      </c>
    </row>
    <row r="3274" spans="1:14" hidden="1" x14ac:dyDescent="0.25">
      <c r="A3274" s="77">
        <f t="shared" si="96"/>
        <v>2025</v>
      </c>
      <c r="B3274" s="77">
        <f t="shared" si="97"/>
        <v>2</v>
      </c>
      <c r="C3274" s="73">
        <v>45705</v>
      </c>
      <c r="D3274" s="68" t="s">
        <v>4</v>
      </c>
      <c r="E3274" s="48" t="s">
        <v>532</v>
      </c>
      <c r="F3274" s="69" t="str">
        <f>VLOOKUP(E3274,Customer[],2,FALSE)</f>
        <v>Okk Kar</v>
      </c>
      <c r="G3274" s="69" t="str">
        <f>VLOOKUP(E3274,Customer[],3,FALSE)</f>
        <v>Pi Moe Hinn Sd</v>
      </c>
      <c r="H3274" s="69" t="str">
        <f>VLOOKUP(E3274,Customer[],4,FALSE)</f>
        <v>Hlaing Thar Yar</v>
      </c>
      <c r="I3274" s="48" t="s">
        <v>117</v>
      </c>
      <c r="J3274" s="70" t="str">
        <f>VLOOKUP(I3274,PGStock[],2,FALSE)</f>
        <v>ဒဂုံမန်ကျည်း ကော်ဗူး (1 Liter)</v>
      </c>
      <c r="K3274" s="71">
        <f>VLOOKUP(I3274,PGStock[],3,FALSE)</f>
        <v>1</v>
      </c>
      <c r="L3274" s="47">
        <v>1</v>
      </c>
      <c r="M3274" s="47">
        <f>VLOOKUP(I3274,PGStock[],6,FALSE)</f>
        <v>100</v>
      </c>
      <c r="N3274" s="47">
        <f>+PGSales!$L3274*PGSales!$M3274</f>
        <v>100</v>
      </c>
    </row>
    <row r="3275" spans="1:14" hidden="1" x14ac:dyDescent="0.25">
      <c r="A3275" s="77">
        <f t="shared" si="96"/>
        <v>2025</v>
      </c>
      <c r="B3275" s="77">
        <f t="shared" si="97"/>
        <v>2</v>
      </c>
      <c r="C3275" s="73">
        <v>45705</v>
      </c>
      <c r="D3275" s="68" t="s">
        <v>4</v>
      </c>
      <c r="E3275" s="48" t="s">
        <v>532</v>
      </c>
      <c r="F3275" s="69" t="str">
        <f>VLOOKUP(E3275,Customer[],2,FALSE)</f>
        <v>Okk Kar</v>
      </c>
      <c r="G3275" s="69" t="str">
        <f>VLOOKUP(E3275,Customer[],3,FALSE)</f>
        <v>Pi Moe Hinn Sd</v>
      </c>
      <c r="H3275" s="69" t="str">
        <f>VLOOKUP(E3275,Customer[],4,FALSE)</f>
        <v>Hlaing Thar Yar</v>
      </c>
      <c r="I3275" s="48" t="s">
        <v>27</v>
      </c>
      <c r="J3275" s="70" t="str">
        <f>VLOOKUP(I3275,PGStock[],2,FALSE)</f>
        <v>Columbus Super Red Smooth 700 Ml</v>
      </c>
      <c r="K3275" s="71">
        <f>VLOOKUP(I3275,PGStock[],3,FALSE)</f>
        <v>0.7</v>
      </c>
      <c r="L3275" s="47">
        <v>2</v>
      </c>
      <c r="M3275" s="47">
        <f>VLOOKUP(I3275,PGStock[],6,FALSE)</f>
        <v>200</v>
      </c>
      <c r="N3275" s="47">
        <f>+PGSales!$L3275*PGSales!$M3275</f>
        <v>400</v>
      </c>
    </row>
    <row r="3276" spans="1:14" hidden="1" x14ac:dyDescent="0.25">
      <c r="A3276" s="77">
        <f t="shared" si="96"/>
        <v>2025</v>
      </c>
      <c r="B3276" s="77">
        <f t="shared" si="97"/>
        <v>2</v>
      </c>
      <c r="C3276" s="73">
        <v>45705</v>
      </c>
      <c r="D3276" s="68" t="s">
        <v>4</v>
      </c>
      <c r="E3276" s="48" t="s">
        <v>532</v>
      </c>
      <c r="F3276" s="69" t="str">
        <f>VLOOKUP(E3276,Customer[],2,FALSE)</f>
        <v>Okk Kar</v>
      </c>
      <c r="G3276" s="69" t="str">
        <f>VLOOKUP(E3276,Customer[],3,FALSE)</f>
        <v>Pi Moe Hinn Sd</v>
      </c>
      <c r="H3276" s="69" t="str">
        <f>VLOOKUP(E3276,Customer[],4,FALSE)</f>
        <v>Hlaing Thar Yar</v>
      </c>
      <c r="I3276" s="48" t="s">
        <v>23</v>
      </c>
      <c r="J3276" s="70" t="str">
        <f>VLOOKUP(I3276,PGStock[],2,FALSE)</f>
        <v>Columbus Super Red Smooth 175 Ml</v>
      </c>
      <c r="K3276" s="71">
        <f>VLOOKUP(I3276,PGStock[],3,FALSE)</f>
        <v>0.17499999999999999</v>
      </c>
      <c r="L3276" s="47">
        <v>5</v>
      </c>
      <c r="M3276" s="47">
        <f>VLOOKUP(I3276,PGStock[],6,FALSE)</f>
        <v>100</v>
      </c>
      <c r="N3276" s="47">
        <f>+PGSales!$L3276*PGSales!$M3276</f>
        <v>500</v>
      </c>
    </row>
    <row r="3277" spans="1:14" hidden="1" x14ac:dyDescent="0.25">
      <c r="A3277" s="77">
        <f t="shared" si="96"/>
        <v>2025</v>
      </c>
      <c r="B3277" s="77">
        <f t="shared" si="97"/>
        <v>2</v>
      </c>
      <c r="C3277" s="73">
        <v>45705</v>
      </c>
      <c r="D3277" s="68" t="s">
        <v>76</v>
      </c>
      <c r="E3277" s="48" t="s">
        <v>551</v>
      </c>
      <c r="F3277" s="69" t="str">
        <f>VLOOKUP(E3277,Customer[],2,FALSE)</f>
        <v>Nat Thit Oo</v>
      </c>
      <c r="G3277" s="69" t="str">
        <f>VLOOKUP(E3277,Customer[],3,FALSE)</f>
        <v>Take Htae Sd</v>
      </c>
      <c r="H3277" s="69" t="str">
        <f>VLOOKUP(E3277,Customer[],4,FALSE)</f>
        <v>Hlaing Thar Yar</v>
      </c>
      <c r="I3277" s="48" t="s">
        <v>117</v>
      </c>
      <c r="J3277" s="70" t="str">
        <f>VLOOKUP(I3277,PGStock[],2,FALSE)</f>
        <v>ဒဂုံမန်ကျည်း ကော်ဗူး (1 Liter)</v>
      </c>
      <c r="K3277" s="71">
        <f>VLOOKUP(I3277,PGStock[],3,FALSE)</f>
        <v>1</v>
      </c>
      <c r="L3277" s="47">
        <v>1</v>
      </c>
      <c r="M3277" s="47">
        <f>VLOOKUP(I3277,PGStock[],6,FALSE)</f>
        <v>100</v>
      </c>
      <c r="N3277" s="47">
        <f>+PGSales!$L3277*PGSales!$M3277</f>
        <v>100</v>
      </c>
    </row>
    <row r="3278" spans="1:14" hidden="1" x14ac:dyDescent="0.25">
      <c r="A3278" s="77">
        <f t="shared" si="96"/>
        <v>2025</v>
      </c>
      <c r="B3278" s="77">
        <f t="shared" si="97"/>
        <v>2</v>
      </c>
      <c r="C3278" s="73">
        <v>45705</v>
      </c>
      <c r="D3278" s="68" t="s">
        <v>76</v>
      </c>
      <c r="E3278" s="48" t="s">
        <v>551</v>
      </c>
      <c r="F3278" s="69" t="str">
        <f>VLOOKUP(E3278,Customer[],2,FALSE)</f>
        <v>Nat Thit Oo</v>
      </c>
      <c r="G3278" s="69" t="str">
        <f>VLOOKUP(E3278,Customer[],3,FALSE)</f>
        <v>Take Htae Sd</v>
      </c>
      <c r="H3278" s="69" t="str">
        <f>VLOOKUP(E3278,Customer[],4,FALSE)</f>
        <v>Hlaing Thar Yar</v>
      </c>
      <c r="I3278" s="48" t="s">
        <v>25</v>
      </c>
      <c r="J3278" s="70" t="str">
        <f>VLOOKUP(I3278,PGStock[],2,FALSE)</f>
        <v>Columbus Super Red Smooth 350 Ml</v>
      </c>
      <c r="K3278" s="71">
        <f>VLOOKUP(I3278,PGStock[],3,FALSE)</f>
        <v>0.35</v>
      </c>
      <c r="L3278" s="47">
        <v>2</v>
      </c>
      <c r="M3278" s="47">
        <f>VLOOKUP(I3278,PGStock[],6,FALSE)</f>
        <v>150</v>
      </c>
      <c r="N3278" s="47">
        <f>+PGSales!$L3278*PGSales!$M3278</f>
        <v>300</v>
      </c>
    </row>
    <row r="3279" spans="1:14" hidden="1" x14ac:dyDescent="0.25">
      <c r="A3279" s="77">
        <f t="shared" si="96"/>
        <v>2025</v>
      </c>
      <c r="B3279" s="77">
        <f t="shared" si="97"/>
        <v>2</v>
      </c>
      <c r="C3279" s="73">
        <v>45705</v>
      </c>
      <c r="D3279" s="68" t="s">
        <v>76</v>
      </c>
      <c r="E3279" s="48" t="s">
        <v>551</v>
      </c>
      <c r="F3279" s="69" t="str">
        <f>VLOOKUP(E3279,Customer[],2,FALSE)</f>
        <v>Nat Thit Oo</v>
      </c>
      <c r="G3279" s="69" t="str">
        <f>VLOOKUP(E3279,Customer[],3,FALSE)</f>
        <v>Take Htae Sd</v>
      </c>
      <c r="H3279" s="69" t="str">
        <f>VLOOKUP(E3279,Customer[],4,FALSE)</f>
        <v>Hlaing Thar Yar</v>
      </c>
      <c r="I3279" s="48" t="s">
        <v>18</v>
      </c>
      <c r="J3279" s="70" t="str">
        <f>VLOOKUP(I3279,PGStock[],2,FALSE)</f>
        <v>Formula Rum 350ml</v>
      </c>
      <c r="K3279" s="71">
        <f>VLOOKUP(I3279,PGStock[],3,FALSE)</f>
        <v>0.35</v>
      </c>
      <c r="L3279" s="47">
        <v>3</v>
      </c>
      <c r="M3279" s="47">
        <f>VLOOKUP(I3279,PGStock[],6,FALSE)</f>
        <v>150</v>
      </c>
      <c r="N3279" s="47">
        <f>+PGSales!$L3279*PGSales!$M3279</f>
        <v>450</v>
      </c>
    </row>
    <row r="3280" spans="1:14" hidden="1" x14ac:dyDescent="0.25">
      <c r="A3280" s="77">
        <f t="shared" si="96"/>
        <v>2025</v>
      </c>
      <c r="B3280" s="77">
        <f t="shared" si="97"/>
        <v>2</v>
      </c>
      <c r="C3280" s="73">
        <v>45705</v>
      </c>
      <c r="D3280" s="68" t="s">
        <v>131</v>
      </c>
      <c r="E3280" s="48" t="s">
        <v>542</v>
      </c>
      <c r="F3280" s="69" t="str">
        <f>VLOOKUP(E3280,Customer[],2,FALSE)</f>
        <v>Hein</v>
      </c>
      <c r="G3280" s="69" t="str">
        <f>VLOOKUP(E3280,Customer[],3,FALSE)</f>
        <v>Pi Moe Hinn Sd</v>
      </c>
      <c r="H3280" s="69" t="str">
        <f>VLOOKUP(E3280,Customer[],4,FALSE)</f>
        <v>Hlaing Thar Yar</v>
      </c>
      <c r="I3280" s="48" t="s">
        <v>25</v>
      </c>
      <c r="J3280" s="70" t="str">
        <f>VLOOKUP(I3280,PGStock[],2,FALSE)</f>
        <v>Columbus Super Red Smooth 350 Ml</v>
      </c>
      <c r="K3280" s="71">
        <f>VLOOKUP(I3280,PGStock[],3,FALSE)</f>
        <v>0.35</v>
      </c>
      <c r="L3280" s="47">
        <v>1</v>
      </c>
      <c r="M3280" s="47">
        <f>VLOOKUP(I3280,PGStock[],6,FALSE)</f>
        <v>150</v>
      </c>
      <c r="N3280" s="47">
        <f>+PGSales!$L3280*PGSales!$M3280</f>
        <v>150</v>
      </c>
    </row>
    <row r="3281" spans="1:14" hidden="1" x14ac:dyDescent="0.25">
      <c r="A3281" s="77">
        <f t="shared" si="96"/>
        <v>2025</v>
      </c>
      <c r="B3281" s="77">
        <f t="shared" si="97"/>
        <v>2</v>
      </c>
      <c r="C3281" s="73">
        <v>45705</v>
      </c>
      <c r="D3281" s="68" t="s">
        <v>131</v>
      </c>
      <c r="E3281" s="48" t="s">
        <v>542</v>
      </c>
      <c r="F3281" s="69" t="str">
        <f>VLOOKUP(E3281,Customer[],2,FALSE)</f>
        <v>Hein</v>
      </c>
      <c r="G3281" s="69" t="str">
        <f>VLOOKUP(E3281,Customer[],3,FALSE)</f>
        <v>Pi Moe Hinn Sd</v>
      </c>
      <c r="H3281" s="69" t="str">
        <f>VLOOKUP(E3281,Customer[],4,FALSE)</f>
        <v>Hlaing Thar Yar</v>
      </c>
      <c r="I3281" s="48" t="s">
        <v>18</v>
      </c>
      <c r="J3281" s="70" t="str">
        <f>VLOOKUP(I3281,PGStock[],2,FALSE)</f>
        <v>Formula Rum 350ml</v>
      </c>
      <c r="K3281" s="71">
        <f>VLOOKUP(I3281,PGStock[],3,FALSE)</f>
        <v>0.35</v>
      </c>
      <c r="L3281" s="47">
        <v>6</v>
      </c>
      <c r="M3281" s="47">
        <f>VLOOKUP(I3281,PGStock[],6,FALSE)</f>
        <v>150</v>
      </c>
      <c r="N3281" s="47">
        <f>+PGSales!$L3281*PGSales!$M3281</f>
        <v>900</v>
      </c>
    </row>
    <row r="3282" spans="1:14" hidden="1" x14ac:dyDescent="0.25">
      <c r="A3282" s="77">
        <f t="shared" si="96"/>
        <v>2025</v>
      </c>
      <c r="B3282" s="77">
        <f t="shared" si="97"/>
        <v>2</v>
      </c>
      <c r="C3282" s="73">
        <v>45705</v>
      </c>
      <c r="D3282" s="68" t="s">
        <v>367</v>
      </c>
      <c r="E3282" s="48" t="s">
        <v>541</v>
      </c>
      <c r="F3282" s="69" t="str">
        <f>VLOOKUP(E3282,Customer[],2,FALSE)</f>
        <v>Hlaing Min Htet</v>
      </c>
      <c r="G3282" s="69" t="str">
        <f>VLOOKUP(E3282,Customer[],3,FALSE)</f>
        <v>Pi Moe Hinn Sd</v>
      </c>
      <c r="H3282" s="69" t="str">
        <f>VLOOKUP(E3282,Customer[],4,FALSE)</f>
        <v>Hlaing Thar Yar</v>
      </c>
      <c r="I3282" s="48" t="s">
        <v>18</v>
      </c>
      <c r="J3282" s="70" t="str">
        <f>VLOOKUP(I3282,PGStock[],2,FALSE)</f>
        <v>Formula Rum 350ml</v>
      </c>
      <c r="K3282" s="71">
        <f>VLOOKUP(I3282,PGStock[],3,FALSE)</f>
        <v>0.35</v>
      </c>
      <c r="L3282" s="47">
        <v>5</v>
      </c>
      <c r="M3282" s="47">
        <f>VLOOKUP(I3282,PGStock[],6,FALSE)</f>
        <v>150</v>
      </c>
      <c r="N3282" s="47">
        <f>+PGSales!$L3282*PGSales!$M3282</f>
        <v>750</v>
      </c>
    </row>
    <row r="3283" spans="1:14" hidden="1" x14ac:dyDescent="0.25">
      <c r="A3283" s="77">
        <f t="shared" si="96"/>
        <v>2025</v>
      </c>
      <c r="B3283" s="77">
        <f t="shared" si="97"/>
        <v>2</v>
      </c>
      <c r="C3283" s="73">
        <v>45705</v>
      </c>
      <c r="D3283" s="68" t="s">
        <v>72</v>
      </c>
      <c r="E3283" s="48" t="s">
        <v>585</v>
      </c>
      <c r="F3283" s="69" t="str">
        <f>VLOOKUP(E3283,Customer[],2,FALSE)</f>
        <v>Shwe Yi Khatt</v>
      </c>
      <c r="G3283" s="69" t="str">
        <f>VLOOKUP(E3283,Customer[],3,FALSE)</f>
        <v>Taungnu Rd</v>
      </c>
      <c r="H3283" s="69" t="str">
        <f>VLOOKUP(E3283,Customer[],4,FALSE)</f>
        <v>Hlaing Thar Yar Route (1)</v>
      </c>
      <c r="I3283" s="48" t="s">
        <v>25</v>
      </c>
      <c r="J3283" s="70" t="str">
        <f>VLOOKUP(I3283,PGStock[],2,FALSE)</f>
        <v>Columbus Super Red Smooth 350 Ml</v>
      </c>
      <c r="K3283" s="71">
        <f>VLOOKUP(I3283,PGStock[],3,FALSE)</f>
        <v>0.35</v>
      </c>
      <c r="L3283" s="47">
        <v>2</v>
      </c>
      <c r="M3283" s="47">
        <f>VLOOKUP(I3283,PGStock[],6,FALSE)</f>
        <v>150</v>
      </c>
      <c r="N3283" s="47">
        <f>+PGSales!$L3283*PGSales!$M3283</f>
        <v>300</v>
      </c>
    </row>
    <row r="3284" spans="1:14" hidden="1" x14ac:dyDescent="0.25">
      <c r="A3284" s="77">
        <f t="shared" si="96"/>
        <v>2025</v>
      </c>
      <c r="B3284" s="77">
        <f t="shared" si="97"/>
        <v>2</v>
      </c>
      <c r="C3284" s="73">
        <v>45705</v>
      </c>
      <c r="D3284" s="68" t="s">
        <v>72</v>
      </c>
      <c r="E3284" s="48" t="s">
        <v>585</v>
      </c>
      <c r="F3284" s="69" t="str">
        <f>VLOOKUP(E3284,Customer[],2,FALSE)</f>
        <v>Shwe Yi Khatt</v>
      </c>
      <c r="G3284" s="69" t="str">
        <f>VLOOKUP(E3284,Customer[],3,FALSE)</f>
        <v>Taungnu Rd</v>
      </c>
      <c r="H3284" s="69" t="str">
        <f>VLOOKUP(E3284,Customer[],4,FALSE)</f>
        <v>Hlaing Thar Yar Route (1)</v>
      </c>
      <c r="I3284" s="48" t="s">
        <v>23</v>
      </c>
      <c r="J3284" s="70" t="str">
        <f>VLOOKUP(I3284,PGStock[],2,FALSE)</f>
        <v>Columbus Super Red Smooth 175 Ml</v>
      </c>
      <c r="K3284" s="71">
        <f>VLOOKUP(I3284,PGStock[],3,FALSE)</f>
        <v>0.17499999999999999</v>
      </c>
      <c r="L3284" s="47">
        <v>2</v>
      </c>
      <c r="M3284" s="47">
        <f>VLOOKUP(I3284,PGStock[],6,FALSE)</f>
        <v>100</v>
      </c>
      <c r="N3284" s="47">
        <f>+PGSales!$L3284*PGSales!$M3284</f>
        <v>200</v>
      </c>
    </row>
    <row r="3285" spans="1:14" hidden="1" x14ac:dyDescent="0.25">
      <c r="A3285" s="77">
        <f t="shared" si="96"/>
        <v>2025</v>
      </c>
      <c r="B3285" s="77">
        <f t="shared" si="97"/>
        <v>2</v>
      </c>
      <c r="C3285" s="73">
        <v>45705</v>
      </c>
      <c r="D3285" s="68" t="s">
        <v>72</v>
      </c>
      <c r="E3285" s="48" t="s">
        <v>585</v>
      </c>
      <c r="F3285" s="69" t="str">
        <f>VLOOKUP(E3285,Customer[],2,FALSE)</f>
        <v>Shwe Yi Khatt</v>
      </c>
      <c r="G3285" s="69" t="str">
        <f>VLOOKUP(E3285,Customer[],3,FALSE)</f>
        <v>Taungnu Rd</v>
      </c>
      <c r="H3285" s="69" t="str">
        <f>VLOOKUP(E3285,Customer[],4,FALSE)</f>
        <v>Hlaing Thar Yar Route (1)</v>
      </c>
      <c r="I3285" s="48" t="s">
        <v>18</v>
      </c>
      <c r="J3285" s="70" t="str">
        <f>VLOOKUP(I3285,PGStock[],2,FALSE)</f>
        <v>Formula Rum 350ml</v>
      </c>
      <c r="K3285" s="71">
        <f>VLOOKUP(I3285,PGStock[],3,FALSE)</f>
        <v>0.35</v>
      </c>
      <c r="L3285" s="47">
        <v>3</v>
      </c>
      <c r="M3285" s="47">
        <f>VLOOKUP(I3285,PGStock[],6,FALSE)</f>
        <v>150</v>
      </c>
      <c r="N3285" s="47">
        <f>+PGSales!$L3285*PGSales!$M3285</f>
        <v>450</v>
      </c>
    </row>
    <row r="3286" spans="1:14" hidden="1" x14ac:dyDescent="0.25">
      <c r="A3286" s="77">
        <f t="shared" si="96"/>
        <v>2025</v>
      </c>
      <c r="B3286" s="77">
        <f t="shared" si="97"/>
        <v>2</v>
      </c>
      <c r="C3286" s="73">
        <v>45705</v>
      </c>
      <c r="D3286" s="68" t="s">
        <v>74</v>
      </c>
      <c r="E3286" s="48" t="s">
        <v>584</v>
      </c>
      <c r="F3286" s="69" t="str">
        <f>VLOOKUP(E3286,Customer[],2,FALSE)</f>
        <v>Pan Nadi Hlaing (1)</v>
      </c>
      <c r="G3286" s="69" t="str">
        <f>VLOOKUP(E3286,Customer[],3,FALSE)</f>
        <v>Taungnu Rd</v>
      </c>
      <c r="H3286" s="69" t="str">
        <f>VLOOKUP(E3286,Customer[],4,FALSE)</f>
        <v>Hlaing Thar Yar</v>
      </c>
      <c r="I3286" s="48" t="s">
        <v>25</v>
      </c>
      <c r="J3286" s="70" t="str">
        <f>VLOOKUP(I3286,PGStock[],2,FALSE)</f>
        <v>Columbus Super Red Smooth 350 Ml</v>
      </c>
      <c r="K3286" s="71">
        <f>VLOOKUP(I3286,PGStock[],3,FALSE)</f>
        <v>0.35</v>
      </c>
      <c r="L3286" s="47">
        <v>10</v>
      </c>
      <c r="M3286" s="47">
        <f>VLOOKUP(I3286,PGStock[],6,FALSE)</f>
        <v>150</v>
      </c>
      <c r="N3286" s="47">
        <f>+PGSales!$L3286*PGSales!$M3286</f>
        <v>1500</v>
      </c>
    </row>
    <row r="3287" spans="1:14" hidden="1" x14ac:dyDescent="0.25">
      <c r="A3287" s="77">
        <f t="shared" si="96"/>
        <v>2025</v>
      </c>
      <c r="B3287" s="77">
        <f t="shared" si="97"/>
        <v>2</v>
      </c>
      <c r="C3287" s="73">
        <v>45705</v>
      </c>
      <c r="D3287" s="68" t="s">
        <v>74</v>
      </c>
      <c r="E3287" s="48" t="s">
        <v>584</v>
      </c>
      <c r="F3287" s="69" t="str">
        <f>VLOOKUP(E3287,Customer[],2,FALSE)</f>
        <v>Pan Nadi Hlaing (1)</v>
      </c>
      <c r="G3287" s="69" t="str">
        <f>VLOOKUP(E3287,Customer[],3,FALSE)</f>
        <v>Taungnu Rd</v>
      </c>
      <c r="H3287" s="69" t="str">
        <f>VLOOKUP(E3287,Customer[],4,FALSE)</f>
        <v>Hlaing Thar Yar</v>
      </c>
      <c r="I3287" s="48" t="s">
        <v>18</v>
      </c>
      <c r="J3287" s="70" t="str">
        <f>VLOOKUP(I3287,PGStock[],2,FALSE)</f>
        <v>Formula Rum 350ml</v>
      </c>
      <c r="K3287" s="71">
        <f>VLOOKUP(I3287,PGStock[],3,FALSE)</f>
        <v>0.35</v>
      </c>
      <c r="L3287" s="47">
        <v>7</v>
      </c>
      <c r="M3287" s="47">
        <f>VLOOKUP(I3287,PGStock[],6,FALSE)</f>
        <v>150</v>
      </c>
      <c r="N3287" s="47">
        <f>+PGSales!$L3287*PGSales!$M3287</f>
        <v>1050</v>
      </c>
    </row>
    <row r="3288" spans="1:14" hidden="1" x14ac:dyDescent="0.25">
      <c r="A3288" s="77">
        <f t="shared" si="96"/>
        <v>2025</v>
      </c>
      <c r="B3288" s="77">
        <f t="shared" si="97"/>
        <v>2</v>
      </c>
      <c r="C3288" s="73">
        <v>45705</v>
      </c>
      <c r="D3288" s="68" t="s">
        <v>70</v>
      </c>
      <c r="E3288" s="48" t="s">
        <v>549</v>
      </c>
      <c r="F3288" s="69" t="str">
        <f>VLOOKUP(E3288,Customer[],2,FALSE)</f>
        <v>Shwe Htoo</v>
      </c>
      <c r="G3288" s="69" t="str">
        <f>VLOOKUP(E3288,Customer[],3,FALSE)</f>
        <v>(1) Thake Sd</v>
      </c>
      <c r="H3288" s="69" t="str">
        <f>VLOOKUP(E3288,Customer[],4,FALSE)</f>
        <v>Hlaing Thar Yar</v>
      </c>
      <c r="I3288" s="48" t="s">
        <v>25</v>
      </c>
      <c r="J3288" s="70" t="str">
        <f>VLOOKUP(I3288,PGStock[],2,FALSE)</f>
        <v>Columbus Super Red Smooth 350 Ml</v>
      </c>
      <c r="K3288" s="71">
        <f>VLOOKUP(I3288,PGStock[],3,FALSE)</f>
        <v>0.35</v>
      </c>
      <c r="L3288" s="47">
        <v>2</v>
      </c>
      <c r="M3288" s="47">
        <f>VLOOKUP(I3288,PGStock[],6,FALSE)</f>
        <v>150</v>
      </c>
      <c r="N3288" s="47">
        <f>+PGSales!$L3288*PGSales!$M3288</f>
        <v>300</v>
      </c>
    </row>
    <row r="3289" spans="1:14" hidden="1" x14ac:dyDescent="0.25">
      <c r="A3289" s="77">
        <f t="shared" si="96"/>
        <v>2025</v>
      </c>
      <c r="B3289" s="77">
        <f t="shared" si="97"/>
        <v>2</v>
      </c>
      <c r="C3289" s="73">
        <v>45705</v>
      </c>
      <c r="D3289" s="68" t="s">
        <v>70</v>
      </c>
      <c r="E3289" s="48" t="s">
        <v>549</v>
      </c>
      <c r="F3289" s="69" t="str">
        <f>VLOOKUP(E3289,Customer[],2,FALSE)</f>
        <v>Shwe Htoo</v>
      </c>
      <c r="G3289" s="69" t="str">
        <f>VLOOKUP(E3289,Customer[],3,FALSE)</f>
        <v>(1) Thake Sd</v>
      </c>
      <c r="H3289" s="69" t="str">
        <f>VLOOKUP(E3289,Customer[],4,FALSE)</f>
        <v>Hlaing Thar Yar</v>
      </c>
      <c r="I3289" s="48" t="s">
        <v>18</v>
      </c>
      <c r="J3289" s="70" t="str">
        <f>VLOOKUP(I3289,PGStock[],2,FALSE)</f>
        <v>Formula Rum 350ml</v>
      </c>
      <c r="K3289" s="71">
        <f>VLOOKUP(I3289,PGStock[],3,FALSE)</f>
        <v>0.35</v>
      </c>
      <c r="L3289" s="47">
        <v>3</v>
      </c>
      <c r="M3289" s="47">
        <f>VLOOKUP(I3289,PGStock[],6,FALSE)</f>
        <v>150</v>
      </c>
      <c r="N3289" s="47">
        <f>+PGSales!$L3289*PGSales!$M3289</f>
        <v>450</v>
      </c>
    </row>
    <row r="3290" spans="1:14" hidden="1" x14ac:dyDescent="0.25">
      <c r="A3290" s="77">
        <f t="shared" si="96"/>
        <v>2025</v>
      </c>
      <c r="B3290" s="77">
        <f t="shared" si="97"/>
        <v>2</v>
      </c>
      <c r="C3290" s="73">
        <v>45705</v>
      </c>
      <c r="D3290" s="68" t="s">
        <v>1</v>
      </c>
      <c r="E3290" s="76" t="s">
        <v>587</v>
      </c>
      <c r="F3290" s="69" t="str">
        <f>VLOOKUP(E3290,Customer[],2,FALSE)</f>
        <v>Shwe Myaing</v>
      </c>
      <c r="G3290" s="69" t="str">
        <f>VLOOKUP(E3290,Customer[],3,FALSE)</f>
        <v>Baho Rd</v>
      </c>
      <c r="H3290" s="69" t="str">
        <f>VLOOKUP(E3290,Customer[],4,FALSE)</f>
        <v>Hlaing</v>
      </c>
      <c r="I3290" s="48" t="s">
        <v>25</v>
      </c>
      <c r="J3290" s="70" t="str">
        <f>VLOOKUP(I3290,PGStock[],2,FALSE)</f>
        <v>Columbus Super Red Smooth 350 Ml</v>
      </c>
      <c r="K3290" s="71">
        <f>VLOOKUP(I3290,PGStock[],3,FALSE)</f>
        <v>0.35</v>
      </c>
      <c r="L3290" s="47">
        <v>3</v>
      </c>
      <c r="M3290" s="47">
        <f>VLOOKUP(I3290,PGStock[],6,FALSE)</f>
        <v>150</v>
      </c>
      <c r="N3290" s="47">
        <f>+PGSales!$L3290*PGSales!$M3290</f>
        <v>450</v>
      </c>
    </row>
    <row r="3291" spans="1:14" hidden="1" x14ac:dyDescent="0.25">
      <c r="A3291" s="77">
        <f t="shared" si="96"/>
        <v>2025</v>
      </c>
      <c r="B3291" s="77">
        <f t="shared" si="97"/>
        <v>2</v>
      </c>
      <c r="C3291" s="73">
        <v>45705</v>
      </c>
      <c r="D3291" s="68" t="s">
        <v>1</v>
      </c>
      <c r="E3291" s="76" t="s">
        <v>587</v>
      </c>
      <c r="F3291" s="69" t="str">
        <f>VLOOKUP(E3291,Customer[],2,FALSE)</f>
        <v>Shwe Myaing</v>
      </c>
      <c r="G3291" s="69" t="str">
        <f>VLOOKUP(E3291,Customer[],3,FALSE)</f>
        <v>Baho Rd</v>
      </c>
      <c r="H3291" s="69" t="str">
        <f>VLOOKUP(E3291,Customer[],4,FALSE)</f>
        <v>Hlaing</v>
      </c>
      <c r="I3291" s="48" t="s">
        <v>23</v>
      </c>
      <c r="J3291" s="70" t="str">
        <f>VLOOKUP(I3291,PGStock[],2,FALSE)</f>
        <v>Columbus Super Red Smooth 175 Ml</v>
      </c>
      <c r="K3291" s="71">
        <f>VLOOKUP(I3291,PGStock[],3,FALSE)</f>
        <v>0.17499999999999999</v>
      </c>
      <c r="L3291" s="47">
        <v>6</v>
      </c>
      <c r="M3291" s="47">
        <f>VLOOKUP(I3291,PGStock[],6,FALSE)</f>
        <v>100</v>
      </c>
      <c r="N3291" s="47">
        <f>+PGSales!$L3291*PGSales!$M3291</f>
        <v>600</v>
      </c>
    </row>
    <row r="3292" spans="1:14" hidden="1" x14ac:dyDescent="0.25">
      <c r="A3292" s="77">
        <f t="shared" si="96"/>
        <v>2025</v>
      </c>
      <c r="B3292" s="77">
        <f t="shared" si="97"/>
        <v>2</v>
      </c>
      <c r="C3292" s="73">
        <v>45705</v>
      </c>
      <c r="D3292" s="68" t="s">
        <v>1</v>
      </c>
      <c r="E3292" s="76" t="s">
        <v>587</v>
      </c>
      <c r="F3292" s="69" t="str">
        <f>VLOOKUP(E3292,Customer[],2,FALSE)</f>
        <v>Shwe Myaing</v>
      </c>
      <c r="G3292" s="69" t="str">
        <f>VLOOKUP(E3292,Customer[],3,FALSE)</f>
        <v>Baho Rd</v>
      </c>
      <c r="H3292" s="69" t="str">
        <f>VLOOKUP(E3292,Customer[],4,FALSE)</f>
        <v>Hlaing</v>
      </c>
      <c r="I3292" s="48" t="s">
        <v>20</v>
      </c>
      <c r="J3292" s="70" t="str">
        <f>VLOOKUP(I3292,PGStock[],2,FALSE)</f>
        <v>Formula Rum 700ml</v>
      </c>
      <c r="K3292" s="71">
        <f>VLOOKUP(I3292,PGStock[],3,FALSE)</f>
        <v>0.7</v>
      </c>
      <c r="L3292" s="47">
        <v>1</v>
      </c>
      <c r="M3292" s="47">
        <f>VLOOKUP(I3292,PGStock[],6,FALSE)</f>
        <v>200</v>
      </c>
      <c r="N3292" s="47">
        <f>+PGSales!$L3292*PGSales!$M3292</f>
        <v>200</v>
      </c>
    </row>
    <row r="3293" spans="1:14" hidden="1" x14ac:dyDescent="0.25">
      <c r="A3293" s="77">
        <f t="shared" si="96"/>
        <v>2025</v>
      </c>
      <c r="B3293" s="77">
        <f t="shared" si="97"/>
        <v>2</v>
      </c>
      <c r="C3293" s="73">
        <v>45705</v>
      </c>
      <c r="D3293" s="68" t="s">
        <v>186</v>
      </c>
      <c r="E3293" s="76" t="s">
        <v>588</v>
      </c>
      <c r="F3293" s="69" t="str">
        <f>VLOOKUP(E3293,Customer[],2,FALSE)</f>
        <v>Family Store</v>
      </c>
      <c r="G3293" s="69" t="str">
        <f>VLOOKUP(E3293,Customer[],3,FALSE)</f>
        <v xml:space="preserve">Thanmine Lansone </v>
      </c>
      <c r="H3293" s="69" t="str">
        <f>VLOOKUP(E3293,Customer[],4,FALSE)</f>
        <v>Hlaing</v>
      </c>
      <c r="I3293" s="48" t="s">
        <v>25</v>
      </c>
      <c r="J3293" s="70" t="str">
        <f>VLOOKUP(I3293,PGStock[],2,FALSE)</f>
        <v>Columbus Super Red Smooth 350 Ml</v>
      </c>
      <c r="K3293" s="71">
        <f>VLOOKUP(I3293,PGStock[],3,FALSE)</f>
        <v>0.35</v>
      </c>
      <c r="L3293" s="47">
        <v>3</v>
      </c>
      <c r="M3293" s="47">
        <f>VLOOKUP(I3293,PGStock[],6,FALSE)</f>
        <v>150</v>
      </c>
      <c r="N3293" s="47">
        <f>+PGSales!$L3293*PGSales!$M3293</f>
        <v>450</v>
      </c>
    </row>
    <row r="3294" spans="1:14" hidden="1" x14ac:dyDescent="0.25">
      <c r="A3294" s="77">
        <f t="shared" si="96"/>
        <v>2025</v>
      </c>
      <c r="B3294" s="77">
        <f t="shared" si="97"/>
        <v>2</v>
      </c>
      <c r="C3294" s="73">
        <v>45705</v>
      </c>
      <c r="D3294" s="68" t="s">
        <v>186</v>
      </c>
      <c r="E3294" s="76" t="s">
        <v>588</v>
      </c>
      <c r="F3294" s="69" t="str">
        <f>VLOOKUP(E3294,Customer[],2,FALSE)</f>
        <v>Family Store</v>
      </c>
      <c r="G3294" s="69" t="str">
        <f>VLOOKUP(E3294,Customer[],3,FALSE)</f>
        <v xml:space="preserve">Thanmine Lansone </v>
      </c>
      <c r="H3294" s="69" t="str">
        <f>VLOOKUP(E3294,Customer[],4,FALSE)</f>
        <v>Hlaing</v>
      </c>
      <c r="I3294" s="48" t="s">
        <v>18</v>
      </c>
      <c r="J3294" s="70" t="str">
        <f>VLOOKUP(I3294,PGStock[],2,FALSE)</f>
        <v>Formula Rum 350ml</v>
      </c>
      <c r="K3294" s="71">
        <f>VLOOKUP(I3294,PGStock[],3,FALSE)</f>
        <v>0.35</v>
      </c>
      <c r="L3294" s="47">
        <v>6</v>
      </c>
      <c r="M3294" s="47">
        <f>VLOOKUP(I3294,PGStock[],6,FALSE)</f>
        <v>150</v>
      </c>
      <c r="N3294" s="47">
        <f>+PGSales!$L3294*PGSales!$M3294</f>
        <v>900</v>
      </c>
    </row>
    <row r="3295" spans="1:14" hidden="1" x14ac:dyDescent="0.25">
      <c r="A3295" s="77">
        <f t="shared" ref="A3295:A3435" si="98">YEAR(C3295)</f>
        <v>2025</v>
      </c>
      <c r="B3295" s="77">
        <f t="shared" ref="B3295:B3435" si="99">MONTH(C3295)</f>
        <v>2</v>
      </c>
      <c r="C3295" s="73">
        <v>45705</v>
      </c>
      <c r="D3295" s="68" t="s">
        <v>2</v>
      </c>
      <c r="E3295" s="76" t="s">
        <v>589</v>
      </c>
      <c r="F3295" s="69" t="str">
        <f>VLOOKUP(E3295,Customer[],2,FALSE)</f>
        <v>Yarket Nu Wai</v>
      </c>
      <c r="G3295" s="69" t="str">
        <f>VLOOKUP(E3295,Customer[],3,FALSE)</f>
        <v>Anake Gonkone Rd</v>
      </c>
      <c r="H3295" s="69" t="str">
        <f>VLOOKUP(E3295,Customer[],4,FALSE)</f>
        <v>Insein</v>
      </c>
      <c r="I3295" s="48" t="s">
        <v>25</v>
      </c>
      <c r="J3295" s="70" t="str">
        <f>VLOOKUP(I3295,PGStock[],2,FALSE)</f>
        <v>Columbus Super Red Smooth 350 Ml</v>
      </c>
      <c r="K3295" s="71">
        <f>VLOOKUP(I3295,PGStock[],3,FALSE)</f>
        <v>0.35</v>
      </c>
      <c r="L3295" s="47">
        <v>3</v>
      </c>
      <c r="M3295" s="47">
        <f>VLOOKUP(I3295,PGStock[],6,FALSE)</f>
        <v>150</v>
      </c>
      <c r="N3295" s="47">
        <f>+PGSales!$L3295*PGSales!$M3295</f>
        <v>450</v>
      </c>
    </row>
    <row r="3296" spans="1:14" hidden="1" x14ac:dyDescent="0.25">
      <c r="A3296" s="77">
        <f t="shared" si="98"/>
        <v>2025</v>
      </c>
      <c r="B3296" s="77">
        <f t="shared" si="99"/>
        <v>2</v>
      </c>
      <c r="C3296" s="73">
        <v>45705</v>
      </c>
      <c r="D3296" s="68" t="s">
        <v>2</v>
      </c>
      <c r="E3296" s="76" t="s">
        <v>589</v>
      </c>
      <c r="F3296" s="69" t="str">
        <f>VLOOKUP(E3296,Customer[],2,FALSE)</f>
        <v>Yarket Nu Wai</v>
      </c>
      <c r="G3296" s="69" t="str">
        <f>VLOOKUP(E3296,Customer[],3,FALSE)</f>
        <v>Anake Gonkone Rd</v>
      </c>
      <c r="H3296" s="69" t="str">
        <f>VLOOKUP(E3296,Customer[],4,FALSE)</f>
        <v>Insein</v>
      </c>
      <c r="I3296" s="48" t="s">
        <v>23</v>
      </c>
      <c r="J3296" s="70" t="str">
        <f>VLOOKUP(I3296,PGStock[],2,FALSE)</f>
        <v>Columbus Super Red Smooth 175 Ml</v>
      </c>
      <c r="K3296" s="71">
        <f>VLOOKUP(I3296,PGStock[],3,FALSE)</f>
        <v>0.17499999999999999</v>
      </c>
      <c r="L3296" s="47">
        <v>3</v>
      </c>
      <c r="M3296" s="47">
        <f>VLOOKUP(I3296,PGStock[],6,FALSE)</f>
        <v>100</v>
      </c>
      <c r="N3296" s="47">
        <f>+PGSales!$L3296*PGSales!$M3296</f>
        <v>300</v>
      </c>
    </row>
    <row r="3297" spans="1:14" hidden="1" x14ac:dyDescent="0.25">
      <c r="A3297" s="77">
        <f t="shared" si="98"/>
        <v>2025</v>
      </c>
      <c r="B3297" s="77">
        <f t="shared" si="99"/>
        <v>2</v>
      </c>
      <c r="C3297" s="73">
        <v>45705</v>
      </c>
      <c r="D3297" s="68" t="s">
        <v>2</v>
      </c>
      <c r="E3297" s="76" t="s">
        <v>589</v>
      </c>
      <c r="F3297" s="69" t="str">
        <f>VLOOKUP(E3297,Customer[],2,FALSE)</f>
        <v>Yarket Nu Wai</v>
      </c>
      <c r="G3297" s="69" t="str">
        <f>VLOOKUP(E3297,Customer[],3,FALSE)</f>
        <v>Anake Gonkone Rd</v>
      </c>
      <c r="H3297" s="69" t="str">
        <f>VLOOKUP(E3297,Customer[],4,FALSE)</f>
        <v>Insein</v>
      </c>
      <c r="I3297" s="48" t="s">
        <v>18</v>
      </c>
      <c r="J3297" s="70" t="str">
        <f>VLOOKUP(I3297,PGStock[],2,FALSE)</f>
        <v>Formula Rum 350ml</v>
      </c>
      <c r="K3297" s="71">
        <f>VLOOKUP(I3297,PGStock[],3,FALSE)</f>
        <v>0.35</v>
      </c>
      <c r="L3297" s="47">
        <v>2</v>
      </c>
      <c r="M3297" s="47">
        <f>VLOOKUP(I3297,PGStock[],6,FALSE)</f>
        <v>150</v>
      </c>
      <c r="N3297" s="47">
        <f>+PGSales!$L3297*PGSales!$M3297</f>
        <v>300</v>
      </c>
    </row>
    <row r="3298" spans="1:14" hidden="1" x14ac:dyDescent="0.25">
      <c r="A3298" s="77">
        <f t="shared" si="98"/>
        <v>2025</v>
      </c>
      <c r="B3298" s="77">
        <f t="shared" si="99"/>
        <v>2</v>
      </c>
      <c r="C3298" s="73">
        <v>45705</v>
      </c>
      <c r="D3298" s="68" t="s">
        <v>115</v>
      </c>
      <c r="E3298" s="76" t="s">
        <v>570</v>
      </c>
      <c r="F3298" s="69" t="str">
        <f>VLOOKUP(E3298,Customer[],2,FALSE)</f>
        <v xml:space="preserve">Ko Kyaw </v>
      </c>
      <c r="G3298" s="69" t="str">
        <f>VLOOKUP(E3298,Customer[],3,FALSE)</f>
        <v>Magin Kyawan Rd</v>
      </c>
      <c r="H3298" s="69" t="str">
        <f>VLOOKUP(E3298,Customer[],4,FALSE)</f>
        <v>Insein</v>
      </c>
      <c r="I3298" s="48" t="s">
        <v>27</v>
      </c>
      <c r="J3298" s="70" t="str">
        <f>VLOOKUP(I3298,PGStock[],2,FALSE)</f>
        <v>Columbus Super Red Smooth 700 Ml</v>
      </c>
      <c r="K3298" s="71">
        <f>VLOOKUP(I3298,PGStock[],3,FALSE)</f>
        <v>0.7</v>
      </c>
      <c r="L3298" s="47">
        <v>1</v>
      </c>
      <c r="M3298" s="47">
        <f>VLOOKUP(I3298,PGStock[],6,FALSE)</f>
        <v>200</v>
      </c>
      <c r="N3298" s="47">
        <f>+PGSales!$L3298*PGSales!$M3298</f>
        <v>200</v>
      </c>
    </row>
    <row r="3299" spans="1:14" hidden="1" x14ac:dyDescent="0.25">
      <c r="A3299" s="77">
        <f t="shared" si="98"/>
        <v>2025</v>
      </c>
      <c r="B3299" s="77">
        <f t="shared" si="99"/>
        <v>2</v>
      </c>
      <c r="C3299" s="73">
        <v>45705</v>
      </c>
      <c r="D3299" s="68" t="s">
        <v>115</v>
      </c>
      <c r="E3299" s="76" t="s">
        <v>570</v>
      </c>
      <c r="F3299" s="69" t="str">
        <f>VLOOKUP(E3299,Customer[],2,FALSE)</f>
        <v xml:space="preserve">Ko Kyaw </v>
      </c>
      <c r="G3299" s="69" t="str">
        <f>VLOOKUP(E3299,Customer[],3,FALSE)</f>
        <v>Magin Kyawan Rd</v>
      </c>
      <c r="H3299" s="69" t="str">
        <f>VLOOKUP(E3299,Customer[],4,FALSE)</f>
        <v>Insein</v>
      </c>
      <c r="I3299" s="48" t="s">
        <v>25</v>
      </c>
      <c r="J3299" s="70" t="str">
        <f>VLOOKUP(I3299,PGStock[],2,FALSE)</f>
        <v>Columbus Super Red Smooth 350 Ml</v>
      </c>
      <c r="K3299" s="71">
        <f>VLOOKUP(I3299,PGStock[],3,FALSE)</f>
        <v>0.35</v>
      </c>
      <c r="L3299" s="47">
        <v>4</v>
      </c>
      <c r="M3299" s="47">
        <f>VLOOKUP(I3299,PGStock[],6,FALSE)</f>
        <v>150</v>
      </c>
      <c r="N3299" s="47">
        <f>+PGSales!$L3299*PGSales!$M3299</f>
        <v>600</v>
      </c>
    </row>
    <row r="3300" spans="1:14" hidden="1" x14ac:dyDescent="0.25">
      <c r="A3300" s="77">
        <f t="shared" si="98"/>
        <v>2025</v>
      </c>
      <c r="B3300" s="77">
        <f t="shared" si="99"/>
        <v>2</v>
      </c>
      <c r="C3300" s="73">
        <v>45705</v>
      </c>
      <c r="D3300" s="68" t="s">
        <v>115</v>
      </c>
      <c r="E3300" s="76" t="s">
        <v>570</v>
      </c>
      <c r="F3300" s="69" t="str">
        <f>VLOOKUP(E3300,Customer[],2,FALSE)</f>
        <v xml:space="preserve">Ko Kyaw </v>
      </c>
      <c r="G3300" s="69" t="str">
        <f>VLOOKUP(E3300,Customer[],3,FALSE)</f>
        <v>Magin Kyawan Rd</v>
      </c>
      <c r="H3300" s="69" t="str">
        <f>VLOOKUP(E3300,Customer[],4,FALSE)</f>
        <v>Insein</v>
      </c>
      <c r="I3300" s="48" t="s">
        <v>18</v>
      </c>
      <c r="J3300" s="70" t="str">
        <f>VLOOKUP(I3300,PGStock[],2,FALSE)</f>
        <v>Formula Rum 350ml</v>
      </c>
      <c r="K3300" s="71">
        <f>VLOOKUP(I3300,PGStock[],3,FALSE)</f>
        <v>0.35</v>
      </c>
      <c r="L3300" s="47">
        <v>1</v>
      </c>
      <c r="M3300" s="47">
        <f>VLOOKUP(I3300,PGStock[],6,FALSE)</f>
        <v>150</v>
      </c>
      <c r="N3300" s="47">
        <f>+PGSales!$L3300*PGSales!$M3300</f>
        <v>150</v>
      </c>
    </row>
    <row r="3301" spans="1:14" hidden="1" x14ac:dyDescent="0.25">
      <c r="A3301" s="77">
        <f t="shared" si="98"/>
        <v>2025</v>
      </c>
      <c r="B3301" s="77">
        <f t="shared" si="99"/>
        <v>2</v>
      </c>
      <c r="C3301" s="73">
        <v>45705</v>
      </c>
      <c r="D3301" s="68" t="s">
        <v>187</v>
      </c>
      <c r="E3301" s="48" t="s">
        <v>590</v>
      </c>
      <c r="F3301" s="69" t="str">
        <f>VLOOKUP(E3301,Customer[],2,FALSE)</f>
        <v>Sample</v>
      </c>
      <c r="G3301" s="69" t="str">
        <f>VLOOKUP(E3301,Customer[],3,FALSE)</f>
        <v>Thiri Mangalar Rd</v>
      </c>
      <c r="H3301" s="69" t="str">
        <f>VLOOKUP(E3301,Customer[],4,FALSE)</f>
        <v>Insein</v>
      </c>
      <c r="I3301" s="48" t="s">
        <v>25</v>
      </c>
      <c r="J3301" s="70" t="str">
        <f>VLOOKUP(I3301,PGStock[],2,FALSE)</f>
        <v>Columbus Super Red Smooth 350 Ml</v>
      </c>
      <c r="K3301" s="71">
        <f>VLOOKUP(I3301,PGStock[],3,FALSE)</f>
        <v>0.35</v>
      </c>
      <c r="L3301" s="47">
        <v>1</v>
      </c>
      <c r="M3301" s="47">
        <f>VLOOKUP(I3301,PGStock[],6,FALSE)</f>
        <v>150</v>
      </c>
      <c r="N3301" s="47">
        <f>+PGSales!$L3301*PGSales!$M3301</f>
        <v>150</v>
      </c>
    </row>
    <row r="3302" spans="1:14" hidden="1" x14ac:dyDescent="0.25">
      <c r="A3302" s="77">
        <f t="shared" si="98"/>
        <v>2025</v>
      </c>
      <c r="B3302" s="77">
        <f t="shared" si="99"/>
        <v>2</v>
      </c>
      <c r="C3302" s="73">
        <v>45705</v>
      </c>
      <c r="D3302" s="68" t="s">
        <v>0</v>
      </c>
      <c r="E3302" s="48" t="s">
        <v>591</v>
      </c>
      <c r="F3302" s="69" t="str">
        <f>VLOOKUP(E3302,Customer[],2,FALSE)</f>
        <v>Ma Thwe</v>
      </c>
      <c r="G3302" s="69" t="str">
        <f>VLOOKUP(E3302,Customer[],3,FALSE)</f>
        <v>Nawayat Rd</v>
      </c>
      <c r="H3302" s="69" t="str">
        <f>VLOOKUP(E3302,Customer[],4,FALSE)</f>
        <v>Insein</v>
      </c>
      <c r="I3302" s="48" t="s">
        <v>25</v>
      </c>
      <c r="J3302" s="70" t="str">
        <f>VLOOKUP(I3302,PGStock[],2,FALSE)</f>
        <v>Columbus Super Red Smooth 350 Ml</v>
      </c>
      <c r="K3302" s="71">
        <f>VLOOKUP(I3302,PGStock[],3,FALSE)</f>
        <v>0.35</v>
      </c>
      <c r="L3302" s="47">
        <v>2</v>
      </c>
      <c r="M3302" s="47">
        <f>VLOOKUP(I3302,PGStock[],6,FALSE)</f>
        <v>150</v>
      </c>
      <c r="N3302" s="47">
        <f>+PGSales!$L3302*PGSales!$M3302</f>
        <v>300</v>
      </c>
    </row>
    <row r="3303" spans="1:14" hidden="1" x14ac:dyDescent="0.25">
      <c r="A3303" s="77">
        <f t="shared" si="98"/>
        <v>2025</v>
      </c>
      <c r="B3303" s="77">
        <f t="shared" si="99"/>
        <v>2</v>
      </c>
      <c r="C3303" s="73">
        <v>45705</v>
      </c>
      <c r="D3303" s="68" t="s">
        <v>68</v>
      </c>
      <c r="E3303" s="48" t="s">
        <v>592</v>
      </c>
      <c r="F3303" s="69" t="str">
        <f>VLOOKUP(E3303,Customer[],2,FALSE)</f>
        <v>Tay Moe San</v>
      </c>
      <c r="G3303" s="69" t="str">
        <f>VLOOKUP(E3303,Customer[],3,FALSE)</f>
        <v>Aung Thapay Rd</v>
      </c>
      <c r="H3303" s="69" t="str">
        <f>VLOOKUP(E3303,Customer[],4,FALSE)</f>
        <v>Hlaing</v>
      </c>
      <c r="I3303" s="48" t="s">
        <v>27</v>
      </c>
      <c r="J3303" s="70" t="str">
        <f>VLOOKUP(I3303,PGStock[],2,FALSE)</f>
        <v>Columbus Super Red Smooth 700 Ml</v>
      </c>
      <c r="K3303" s="71">
        <f>VLOOKUP(I3303,PGStock[],3,FALSE)</f>
        <v>0.7</v>
      </c>
      <c r="L3303" s="47">
        <v>1</v>
      </c>
      <c r="M3303" s="47">
        <f>VLOOKUP(I3303,PGStock[],6,FALSE)</f>
        <v>200</v>
      </c>
      <c r="N3303" s="47">
        <f>+PGSales!$L3303*PGSales!$M3303</f>
        <v>200</v>
      </c>
    </row>
    <row r="3304" spans="1:14" hidden="1" x14ac:dyDescent="0.25">
      <c r="A3304" s="77">
        <f t="shared" si="98"/>
        <v>2025</v>
      </c>
      <c r="B3304" s="77">
        <f t="shared" si="99"/>
        <v>2</v>
      </c>
      <c r="C3304" s="73">
        <v>45705</v>
      </c>
      <c r="D3304" s="68" t="s">
        <v>68</v>
      </c>
      <c r="E3304" s="48" t="s">
        <v>592</v>
      </c>
      <c r="F3304" s="69" t="str">
        <f>VLOOKUP(E3304,Customer[],2,FALSE)</f>
        <v>Tay Moe San</v>
      </c>
      <c r="G3304" s="69" t="str">
        <f>VLOOKUP(E3304,Customer[],3,FALSE)</f>
        <v>Aung Thapay Rd</v>
      </c>
      <c r="H3304" s="69" t="str">
        <f>VLOOKUP(E3304,Customer[],4,FALSE)</f>
        <v>Hlaing</v>
      </c>
      <c r="I3304" s="48" t="s">
        <v>25</v>
      </c>
      <c r="J3304" s="70" t="str">
        <f>VLOOKUP(I3304,PGStock[],2,FALSE)</f>
        <v>Columbus Super Red Smooth 350 Ml</v>
      </c>
      <c r="K3304" s="71">
        <f>VLOOKUP(I3304,PGStock[],3,FALSE)</f>
        <v>0.35</v>
      </c>
      <c r="L3304" s="47">
        <v>2</v>
      </c>
      <c r="M3304" s="47">
        <f>VLOOKUP(I3304,PGStock[],6,FALSE)</f>
        <v>150</v>
      </c>
      <c r="N3304" s="47">
        <f>+PGSales!$L3304*PGSales!$M3304</f>
        <v>300</v>
      </c>
    </row>
    <row r="3305" spans="1:14" hidden="1" x14ac:dyDescent="0.25">
      <c r="A3305" s="77">
        <f t="shared" si="98"/>
        <v>2025</v>
      </c>
      <c r="B3305" s="77">
        <f t="shared" si="99"/>
        <v>2</v>
      </c>
      <c r="C3305" s="73">
        <v>45705</v>
      </c>
      <c r="D3305" s="68" t="s">
        <v>68</v>
      </c>
      <c r="E3305" s="48" t="s">
        <v>592</v>
      </c>
      <c r="F3305" s="69" t="str">
        <f>VLOOKUP(E3305,Customer[],2,FALSE)</f>
        <v>Tay Moe San</v>
      </c>
      <c r="G3305" s="69" t="str">
        <f>VLOOKUP(E3305,Customer[],3,FALSE)</f>
        <v>Aung Thapay Rd</v>
      </c>
      <c r="H3305" s="69" t="str">
        <f>VLOOKUP(E3305,Customer[],4,FALSE)</f>
        <v>Hlaing</v>
      </c>
      <c r="I3305" s="48" t="s">
        <v>18</v>
      </c>
      <c r="J3305" s="70" t="str">
        <f>VLOOKUP(I3305,PGStock[],2,FALSE)</f>
        <v>Formula Rum 350ml</v>
      </c>
      <c r="K3305" s="71">
        <f>VLOOKUP(I3305,PGStock[],3,FALSE)</f>
        <v>0.35</v>
      </c>
      <c r="L3305" s="47">
        <v>2</v>
      </c>
      <c r="M3305" s="47">
        <f>VLOOKUP(I3305,PGStock[],6,FALSE)</f>
        <v>150</v>
      </c>
      <c r="N3305" s="47">
        <f>+PGSales!$L3305*PGSales!$M3305</f>
        <v>300</v>
      </c>
    </row>
    <row r="3306" spans="1:14" hidden="1" x14ac:dyDescent="0.25">
      <c r="A3306" s="77">
        <f t="shared" si="98"/>
        <v>2025</v>
      </c>
      <c r="B3306" s="77">
        <f t="shared" si="99"/>
        <v>2</v>
      </c>
      <c r="C3306" s="73">
        <v>45705</v>
      </c>
      <c r="D3306" s="68" t="s">
        <v>58</v>
      </c>
      <c r="E3306" s="48" t="s">
        <v>182</v>
      </c>
      <c r="F3306" s="69" t="str">
        <f>VLOOKUP(E3306,Customer[],2,FALSE)</f>
        <v>Su</v>
      </c>
      <c r="G3306" s="69" t="str">
        <f>VLOOKUP(E3306,Customer[],3,FALSE)</f>
        <v>Aung Sinkhoe Rd</v>
      </c>
      <c r="H3306" s="69" t="str">
        <f>VLOOKUP(E3306,Customer[],4,FALSE)</f>
        <v>Mangalardon</v>
      </c>
      <c r="I3306" s="48" t="s">
        <v>25</v>
      </c>
      <c r="J3306" s="70" t="str">
        <f>VLOOKUP(I3306,PGStock[],2,FALSE)</f>
        <v>Columbus Super Red Smooth 350 Ml</v>
      </c>
      <c r="K3306" s="71">
        <f>VLOOKUP(I3306,PGStock[],3,FALSE)</f>
        <v>0.35</v>
      </c>
      <c r="L3306" s="47">
        <v>7</v>
      </c>
      <c r="M3306" s="47">
        <f>VLOOKUP(I3306,PGStock[],6,FALSE)</f>
        <v>150</v>
      </c>
      <c r="N3306" s="47">
        <f>+PGSales!$L3306*PGSales!$M3306</f>
        <v>1050</v>
      </c>
    </row>
    <row r="3307" spans="1:14" hidden="1" x14ac:dyDescent="0.25">
      <c r="A3307" s="77">
        <f t="shared" si="98"/>
        <v>2025</v>
      </c>
      <c r="B3307" s="77">
        <f t="shared" si="99"/>
        <v>2</v>
      </c>
      <c r="C3307" s="73">
        <v>45705</v>
      </c>
      <c r="D3307" s="68" t="s">
        <v>58</v>
      </c>
      <c r="E3307" s="48" t="s">
        <v>182</v>
      </c>
      <c r="F3307" s="69" t="str">
        <f>VLOOKUP(E3307,Customer[],2,FALSE)</f>
        <v>Su</v>
      </c>
      <c r="G3307" s="69" t="str">
        <f>VLOOKUP(E3307,Customer[],3,FALSE)</f>
        <v>Aung Sinkhoe Rd</v>
      </c>
      <c r="H3307" s="69" t="str">
        <f>VLOOKUP(E3307,Customer[],4,FALSE)</f>
        <v>Mangalardon</v>
      </c>
      <c r="I3307" s="48" t="s">
        <v>23</v>
      </c>
      <c r="J3307" s="70" t="str">
        <f>VLOOKUP(I3307,PGStock[],2,FALSE)</f>
        <v>Columbus Super Red Smooth 175 Ml</v>
      </c>
      <c r="K3307" s="71">
        <f>VLOOKUP(I3307,PGStock[],3,FALSE)</f>
        <v>0.17499999999999999</v>
      </c>
      <c r="L3307" s="47">
        <v>3</v>
      </c>
      <c r="M3307" s="47">
        <f>VLOOKUP(I3307,PGStock[],6,FALSE)</f>
        <v>100</v>
      </c>
      <c r="N3307" s="47">
        <f>+PGSales!$L3307*PGSales!$M3307</f>
        <v>300</v>
      </c>
    </row>
    <row r="3308" spans="1:14" hidden="1" x14ac:dyDescent="0.25">
      <c r="A3308" s="77">
        <f t="shared" si="98"/>
        <v>2025</v>
      </c>
      <c r="B3308" s="77">
        <f t="shared" si="99"/>
        <v>2</v>
      </c>
      <c r="C3308" s="73">
        <v>45705</v>
      </c>
      <c r="D3308" s="68" t="s">
        <v>58</v>
      </c>
      <c r="E3308" s="48" t="s">
        <v>182</v>
      </c>
      <c r="F3308" s="69" t="str">
        <f>VLOOKUP(E3308,Customer[],2,FALSE)</f>
        <v>Su</v>
      </c>
      <c r="G3308" s="69" t="str">
        <f>VLOOKUP(E3308,Customer[],3,FALSE)</f>
        <v>Aung Sinkhoe Rd</v>
      </c>
      <c r="H3308" s="69" t="str">
        <f>VLOOKUP(E3308,Customer[],4,FALSE)</f>
        <v>Mangalardon</v>
      </c>
      <c r="I3308" s="48" t="s">
        <v>18</v>
      </c>
      <c r="J3308" s="70" t="str">
        <f>VLOOKUP(I3308,PGStock[],2,FALSE)</f>
        <v>Formula Rum 350ml</v>
      </c>
      <c r="K3308" s="71">
        <f>VLOOKUP(I3308,PGStock[],3,FALSE)</f>
        <v>0.35</v>
      </c>
      <c r="L3308" s="47">
        <v>5</v>
      </c>
      <c r="M3308" s="47">
        <f>VLOOKUP(I3308,PGStock[],6,FALSE)</f>
        <v>150</v>
      </c>
      <c r="N3308" s="47">
        <f>+PGSales!$L3308*PGSales!$M3308</f>
        <v>750</v>
      </c>
    </row>
    <row r="3309" spans="1:14" hidden="1" x14ac:dyDescent="0.25">
      <c r="A3309" s="77">
        <f t="shared" si="98"/>
        <v>2025</v>
      </c>
      <c r="B3309" s="77">
        <f t="shared" si="99"/>
        <v>2</v>
      </c>
      <c r="C3309" s="73">
        <v>45705</v>
      </c>
      <c r="D3309" s="68" t="s">
        <v>62</v>
      </c>
      <c r="E3309" s="48" t="s">
        <v>183</v>
      </c>
      <c r="F3309" s="69" t="str">
        <f>VLOOKUP(E3309,Customer[],2,FALSE)</f>
        <v>Smile Moon</v>
      </c>
      <c r="G3309" s="69" t="str">
        <f>VLOOKUP(E3309,Customer[],3,FALSE)</f>
        <v>Joephyu Rd</v>
      </c>
      <c r="H3309" s="69" t="str">
        <f>VLOOKUP(E3309,Customer[],4,FALSE)</f>
        <v>Mangalardon</v>
      </c>
      <c r="I3309" s="48" t="s">
        <v>25</v>
      </c>
      <c r="J3309" s="70" t="str">
        <f>VLOOKUP(I3309,PGStock[],2,FALSE)</f>
        <v>Columbus Super Red Smooth 350 Ml</v>
      </c>
      <c r="K3309" s="71">
        <f>VLOOKUP(I3309,PGStock[],3,FALSE)</f>
        <v>0.35</v>
      </c>
      <c r="L3309" s="47">
        <v>3</v>
      </c>
      <c r="M3309" s="47">
        <f>VLOOKUP(I3309,PGStock[],6,FALSE)</f>
        <v>150</v>
      </c>
      <c r="N3309" s="47">
        <f>+PGSales!$L3309*PGSales!$M3309</f>
        <v>450</v>
      </c>
    </row>
    <row r="3310" spans="1:14" hidden="1" x14ac:dyDescent="0.25">
      <c r="A3310" s="77">
        <f t="shared" si="98"/>
        <v>2025</v>
      </c>
      <c r="B3310" s="77">
        <f t="shared" si="99"/>
        <v>2</v>
      </c>
      <c r="C3310" s="73">
        <v>45705</v>
      </c>
      <c r="D3310" s="68" t="s">
        <v>62</v>
      </c>
      <c r="E3310" s="48" t="s">
        <v>183</v>
      </c>
      <c r="F3310" s="69" t="str">
        <f>VLOOKUP(E3310,Customer[],2,FALSE)</f>
        <v>Smile Moon</v>
      </c>
      <c r="G3310" s="69" t="str">
        <f>VLOOKUP(E3310,Customer[],3,FALSE)</f>
        <v>Joephyu Rd</v>
      </c>
      <c r="H3310" s="69" t="str">
        <f>VLOOKUP(E3310,Customer[],4,FALSE)</f>
        <v>Mangalardon</v>
      </c>
      <c r="I3310" s="48" t="s">
        <v>18</v>
      </c>
      <c r="J3310" s="70" t="str">
        <f>VLOOKUP(I3310,PGStock[],2,FALSE)</f>
        <v>Formula Rum 350ml</v>
      </c>
      <c r="K3310" s="71">
        <f>VLOOKUP(I3310,PGStock[],3,FALSE)</f>
        <v>0.35</v>
      </c>
      <c r="L3310" s="47">
        <v>3</v>
      </c>
      <c r="M3310" s="47">
        <f>VLOOKUP(I3310,PGStock[],6,FALSE)</f>
        <v>150</v>
      </c>
      <c r="N3310" s="47">
        <f>+PGSales!$L3310*PGSales!$M3310</f>
        <v>450</v>
      </c>
    </row>
    <row r="3311" spans="1:14" hidden="1" x14ac:dyDescent="0.25">
      <c r="A3311" s="77">
        <f t="shared" si="98"/>
        <v>2025</v>
      </c>
      <c r="B3311" s="77">
        <f t="shared" si="99"/>
        <v>2</v>
      </c>
      <c r="C3311" s="73">
        <v>45705</v>
      </c>
      <c r="D3311" s="68" t="s">
        <v>66</v>
      </c>
      <c r="E3311" s="48" t="s">
        <v>181</v>
      </c>
      <c r="F3311" s="69" t="str">
        <f>VLOOKUP(E3311,Customer[],2,FALSE)</f>
        <v>Shin Shin</v>
      </c>
      <c r="G3311" s="69" t="str">
        <f>VLOOKUP(E3311,Customer[],3,FALSE)</f>
        <v>Joephyu Rd</v>
      </c>
      <c r="H3311" s="69" t="str">
        <f>VLOOKUP(E3311,Customer[],4,FALSE)</f>
        <v>Mangalardon</v>
      </c>
      <c r="I3311" s="48" t="s">
        <v>25</v>
      </c>
      <c r="J3311" s="70" t="str">
        <f>VLOOKUP(I3311,PGStock[],2,FALSE)</f>
        <v>Columbus Super Red Smooth 350 Ml</v>
      </c>
      <c r="K3311" s="71">
        <f>VLOOKUP(I3311,PGStock[],3,FALSE)</f>
        <v>0.35</v>
      </c>
      <c r="L3311" s="47">
        <v>1</v>
      </c>
      <c r="M3311" s="47">
        <f>VLOOKUP(I3311,PGStock[],6,FALSE)</f>
        <v>150</v>
      </c>
      <c r="N3311" s="47">
        <f>+PGSales!$L3311*PGSales!$M3311</f>
        <v>150</v>
      </c>
    </row>
    <row r="3312" spans="1:14" hidden="1" x14ac:dyDescent="0.25">
      <c r="A3312" s="77">
        <f t="shared" si="98"/>
        <v>2025</v>
      </c>
      <c r="B3312" s="77">
        <f t="shared" si="99"/>
        <v>2</v>
      </c>
      <c r="C3312" s="73">
        <v>45705</v>
      </c>
      <c r="D3312" s="68" t="s">
        <v>60</v>
      </c>
      <c r="E3312" s="48" t="s">
        <v>184</v>
      </c>
      <c r="F3312" s="69" t="str">
        <f>VLOOKUP(E3312,Customer[],2,FALSE)</f>
        <v>Kaung Kin Think</v>
      </c>
      <c r="G3312" s="69" t="str">
        <f>VLOOKUP(E3312,Customer[],3,FALSE)</f>
        <v>Joephyu Rd</v>
      </c>
      <c r="H3312" s="69" t="str">
        <f>VLOOKUP(E3312,Customer[],4,FALSE)</f>
        <v>Mangalardon</v>
      </c>
      <c r="I3312" s="48" t="s">
        <v>25</v>
      </c>
      <c r="J3312" s="70" t="str">
        <f>VLOOKUP(I3312,PGStock[],2,FALSE)</f>
        <v>Columbus Super Red Smooth 350 Ml</v>
      </c>
      <c r="K3312" s="71">
        <f>VLOOKUP(I3312,PGStock[],3,FALSE)</f>
        <v>0.35</v>
      </c>
      <c r="L3312" s="47">
        <v>1</v>
      </c>
      <c r="M3312" s="47">
        <f>VLOOKUP(I3312,PGStock[],6,FALSE)</f>
        <v>150</v>
      </c>
      <c r="N3312" s="47">
        <f>+PGSales!$L3312*PGSales!$M3312</f>
        <v>150</v>
      </c>
    </row>
    <row r="3313" spans="1:14" hidden="1" x14ac:dyDescent="0.25">
      <c r="A3313" s="77">
        <f t="shared" si="98"/>
        <v>2025</v>
      </c>
      <c r="B3313" s="77">
        <f t="shared" si="99"/>
        <v>2</v>
      </c>
      <c r="C3313" s="73">
        <v>45705</v>
      </c>
      <c r="D3313" s="68" t="s">
        <v>60</v>
      </c>
      <c r="E3313" s="48" t="s">
        <v>184</v>
      </c>
      <c r="F3313" s="69" t="str">
        <f>VLOOKUP(E3313,Customer[],2,FALSE)</f>
        <v>Kaung Kin Think</v>
      </c>
      <c r="G3313" s="69" t="str">
        <f>VLOOKUP(E3313,Customer[],3,FALSE)</f>
        <v>Joephyu Rd</v>
      </c>
      <c r="H3313" s="69" t="str">
        <f>VLOOKUP(E3313,Customer[],4,FALSE)</f>
        <v>Mangalardon</v>
      </c>
      <c r="I3313" s="48" t="s">
        <v>23</v>
      </c>
      <c r="J3313" s="70" t="str">
        <f>VLOOKUP(I3313,PGStock[],2,FALSE)</f>
        <v>Columbus Super Red Smooth 175 Ml</v>
      </c>
      <c r="K3313" s="71">
        <f>VLOOKUP(I3313,PGStock[],3,FALSE)</f>
        <v>0.17499999999999999</v>
      </c>
      <c r="L3313" s="47">
        <v>2</v>
      </c>
      <c r="M3313" s="47">
        <f>VLOOKUP(I3313,PGStock[],6,FALSE)</f>
        <v>100</v>
      </c>
      <c r="N3313" s="47">
        <f>+PGSales!$L3313*PGSales!$M3313</f>
        <v>200</v>
      </c>
    </row>
    <row r="3314" spans="1:14" hidden="1" x14ac:dyDescent="0.25">
      <c r="A3314" s="77">
        <f t="shared" si="98"/>
        <v>2025</v>
      </c>
      <c r="B3314" s="77">
        <f t="shared" si="99"/>
        <v>2</v>
      </c>
      <c r="C3314" s="73">
        <v>45705</v>
      </c>
      <c r="D3314" s="68" t="s">
        <v>60</v>
      </c>
      <c r="E3314" s="48" t="s">
        <v>184</v>
      </c>
      <c r="F3314" s="69" t="str">
        <f>VLOOKUP(E3314,Customer[],2,FALSE)</f>
        <v>Kaung Kin Think</v>
      </c>
      <c r="G3314" s="69" t="str">
        <f>VLOOKUP(E3314,Customer[],3,FALSE)</f>
        <v>Joephyu Rd</v>
      </c>
      <c r="H3314" s="69" t="str">
        <f>VLOOKUP(E3314,Customer[],4,FALSE)</f>
        <v>Mangalardon</v>
      </c>
      <c r="I3314" s="48" t="s">
        <v>18</v>
      </c>
      <c r="J3314" s="70" t="str">
        <f>VLOOKUP(I3314,PGStock[],2,FALSE)</f>
        <v>Formula Rum 350ml</v>
      </c>
      <c r="K3314" s="71">
        <f>VLOOKUP(I3314,PGStock[],3,FALSE)</f>
        <v>0.35</v>
      </c>
      <c r="L3314" s="47">
        <v>2</v>
      </c>
      <c r="M3314" s="47">
        <f>VLOOKUP(I3314,PGStock[],6,FALSE)</f>
        <v>150</v>
      </c>
      <c r="N3314" s="47">
        <f>+PGSales!$L3314*PGSales!$M3314</f>
        <v>300</v>
      </c>
    </row>
    <row r="3315" spans="1:14" hidden="1" x14ac:dyDescent="0.25">
      <c r="A3315" s="77">
        <f t="shared" si="98"/>
        <v>2025</v>
      </c>
      <c r="B3315" s="77">
        <f t="shared" si="99"/>
        <v>2</v>
      </c>
      <c r="C3315" s="73">
        <v>45705</v>
      </c>
      <c r="D3315" s="68" t="s">
        <v>56</v>
      </c>
      <c r="E3315" s="48" t="s">
        <v>593</v>
      </c>
      <c r="F3315" s="69" t="str">
        <f>VLOOKUP(E3315,Customer[],2,FALSE)</f>
        <v>Kaung Kin Think(2)</v>
      </c>
      <c r="G3315" s="69" t="str">
        <f>VLOOKUP(E3315,Customer[],3,FALSE)</f>
        <v>MyintZuu Thaka Rd</v>
      </c>
      <c r="H3315" s="69" t="str">
        <f>VLOOKUP(E3315,Customer[],4,FALSE)</f>
        <v>Mangalardon</v>
      </c>
      <c r="I3315" s="48" t="s">
        <v>25</v>
      </c>
      <c r="J3315" s="70" t="str">
        <f>VLOOKUP(I3315,PGStock[],2,FALSE)</f>
        <v>Columbus Super Red Smooth 350 Ml</v>
      </c>
      <c r="K3315" s="71">
        <f>VLOOKUP(I3315,PGStock[],3,FALSE)</f>
        <v>0.35</v>
      </c>
      <c r="L3315" s="47">
        <v>3</v>
      </c>
      <c r="M3315" s="47">
        <f>VLOOKUP(I3315,PGStock[],6,FALSE)</f>
        <v>150</v>
      </c>
      <c r="N3315" s="47">
        <f>+PGSales!$L3315*PGSales!$M3315</f>
        <v>450</v>
      </c>
    </row>
    <row r="3316" spans="1:14" hidden="1" x14ac:dyDescent="0.25">
      <c r="A3316" s="77">
        <f t="shared" si="98"/>
        <v>2025</v>
      </c>
      <c r="B3316" s="77">
        <f t="shared" si="99"/>
        <v>2</v>
      </c>
      <c r="C3316" s="73">
        <v>45705</v>
      </c>
      <c r="D3316" s="68" t="s">
        <v>64</v>
      </c>
      <c r="E3316" s="48" t="s">
        <v>180</v>
      </c>
      <c r="F3316" s="69" t="str">
        <f>VLOOKUP(E3316,Customer[],2,FALSE)</f>
        <v>San Thit</v>
      </c>
      <c r="G3316" s="69" t="str">
        <f>VLOOKUP(E3316,Customer[],3,FALSE)</f>
        <v>Jone Phyu Rd</v>
      </c>
      <c r="H3316" s="69" t="str">
        <f>VLOOKUP(E3316,Customer[],4,FALSE)</f>
        <v>Mangalardon</v>
      </c>
      <c r="I3316" s="48" t="s">
        <v>25</v>
      </c>
      <c r="J3316" s="70" t="str">
        <f>VLOOKUP(I3316,PGStock[],2,FALSE)</f>
        <v>Columbus Super Red Smooth 350 Ml</v>
      </c>
      <c r="K3316" s="71">
        <f>VLOOKUP(I3316,PGStock[],3,FALSE)</f>
        <v>0.35</v>
      </c>
      <c r="L3316" s="47">
        <v>1</v>
      </c>
      <c r="M3316" s="47">
        <f>VLOOKUP(I3316,PGStock[],6,FALSE)</f>
        <v>150</v>
      </c>
      <c r="N3316" s="47">
        <f>+PGSales!$L3316*PGSales!$M3316</f>
        <v>150</v>
      </c>
    </row>
    <row r="3317" spans="1:14" hidden="1" x14ac:dyDescent="0.25">
      <c r="A3317" s="77">
        <f t="shared" si="98"/>
        <v>2025</v>
      </c>
      <c r="B3317" s="77">
        <f t="shared" si="99"/>
        <v>2</v>
      </c>
      <c r="C3317" s="73">
        <v>45705</v>
      </c>
      <c r="D3317" s="68" t="s">
        <v>64</v>
      </c>
      <c r="E3317" s="48" t="s">
        <v>180</v>
      </c>
      <c r="F3317" s="69" t="str">
        <f>VLOOKUP(E3317,Customer[],2,FALSE)</f>
        <v>San Thit</v>
      </c>
      <c r="G3317" s="69" t="str">
        <f>VLOOKUP(E3317,Customer[],3,FALSE)</f>
        <v>Jone Phyu Rd</v>
      </c>
      <c r="H3317" s="69" t="str">
        <f>VLOOKUP(E3317,Customer[],4,FALSE)</f>
        <v>Mangalardon</v>
      </c>
      <c r="I3317" s="48" t="s">
        <v>23</v>
      </c>
      <c r="J3317" s="70" t="str">
        <f>VLOOKUP(I3317,PGStock[],2,FALSE)</f>
        <v>Columbus Super Red Smooth 175 Ml</v>
      </c>
      <c r="K3317" s="71">
        <f>VLOOKUP(I3317,PGStock[],3,FALSE)</f>
        <v>0.17499999999999999</v>
      </c>
      <c r="L3317" s="47">
        <v>2</v>
      </c>
      <c r="M3317" s="47">
        <f>VLOOKUP(I3317,PGStock[],6,FALSE)</f>
        <v>100</v>
      </c>
      <c r="N3317" s="47">
        <f>+PGSales!$L3317*PGSales!$M3317</f>
        <v>200</v>
      </c>
    </row>
    <row r="3318" spans="1:14" hidden="1" x14ac:dyDescent="0.25">
      <c r="A3318" s="77">
        <f t="shared" si="98"/>
        <v>2025</v>
      </c>
      <c r="B3318" s="77">
        <f t="shared" si="99"/>
        <v>2</v>
      </c>
      <c r="C3318" s="73">
        <v>45705</v>
      </c>
      <c r="D3318" s="68" t="s">
        <v>64</v>
      </c>
      <c r="E3318" s="48" t="s">
        <v>180</v>
      </c>
      <c r="F3318" s="69" t="str">
        <f>VLOOKUP(E3318,Customer[],2,FALSE)</f>
        <v>San Thit</v>
      </c>
      <c r="G3318" s="69" t="str">
        <f>VLOOKUP(E3318,Customer[],3,FALSE)</f>
        <v>Jone Phyu Rd</v>
      </c>
      <c r="H3318" s="69" t="str">
        <f>VLOOKUP(E3318,Customer[],4,FALSE)</f>
        <v>Mangalardon</v>
      </c>
      <c r="I3318" s="48" t="s">
        <v>18</v>
      </c>
      <c r="J3318" s="70" t="str">
        <f>VLOOKUP(I3318,PGStock[],2,FALSE)</f>
        <v>Formula Rum 350ml</v>
      </c>
      <c r="K3318" s="71">
        <f>VLOOKUP(I3318,PGStock[],3,FALSE)</f>
        <v>0.35</v>
      </c>
      <c r="L3318" s="47">
        <v>1</v>
      </c>
      <c r="M3318" s="47">
        <f>VLOOKUP(I3318,PGStock[],6,FALSE)</f>
        <v>150</v>
      </c>
      <c r="N3318" s="47">
        <f>+PGSales!$L3318*PGSales!$M3318</f>
        <v>150</v>
      </c>
    </row>
    <row r="3319" spans="1:14" hidden="1" x14ac:dyDescent="0.25">
      <c r="A3319" s="77">
        <f t="shared" si="98"/>
        <v>2025</v>
      </c>
      <c r="B3319" s="77">
        <f t="shared" si="99"/>
        <v>2</v>
      </c>
      <c r="C3319" s="73">
        <v>45705</v>
      </c>
      <c r="D3319" s="68" t="s">
        <v>365</v>
      </c>
      <c r="E3319" s="48" t="s">
        <v>594</v>
      </c>
      <c r="F3319" s="69" t="str">
        <f>VLOOKUP(E3319,Customer[],2,FALSE)</f>
        <v>New Oo Hlaing</v>
      </c>
      <c r="G3319" s="69" t="str">
        <f>VLOOKUP(E3319,Customer[],3,FALSE)</f>
        <v>ThitSar Rd</v>
      </c>
      <c r="H3319" s="69" t="str">
        <f>VLOOKUP(E3319,Customer[],4,FALSE)</f>
        <v>Mangalardon</v>
      </c>
      <c r="I3319" s="48" t="s">
        <v>27</v>
      </c>
      <c r="J3319" s="70" t="str">
        <f>VLOOKUP(I3319,PGStock[],2,FALSE)</f>
        <v>Columbus Super Red Smooth 700 Ml</v>
      </c>
      <c r="K3319" s="71">
        <f>VLOOKUP(I3319,PGStock[],3,FALSE)</f>
        <v>0.7</v>
      </c>
      <c r="L3319" s="47">
        <v>2</v>
      </c>
      <c r="M3319" s="47">
        <f>VLOOKUP(I3319,PGStock[],6,FALSE)</f>
        <v>200</v>
      </c>
      <c r="N3319" s="47">
        <f>+PGSales!$L3319*PGSales!$M3319</f>
        <v>400</v>
      </c>
    </row>
    <row r="3320" spans="1:14" hidden="1" x14ac:dyDescent="0.25">
      <c r="A3320" s="77">
        <f t="shared" si="98"/>
        <v>2025</v>
      </c>
      <c r="B3320" s="77">
        <f t="shared" si="99"/>
        <v>2</v>
      </c>
      <c r="C3320" s="73">
        <v>45705</v>
      </c>
      <c r="D3320" s="68" t="s">
        <v>365</v>
      </c>
      <c r="E3320" s="48" t="s">
        <v>594</v>
      </c>
      <c r="F3320" s="69" t="str">
        <f>VLOOKUP(E3320,Customer[],2,FALSE)</f>
        <v>New Oo Hlaing</v>
      </c>
      <c r="G3320" s="69" t="str">
        <f>VLOOKUP(E3320,Customer[],3,FALSE)</f>
        <v>ThitSar Rd</v>
      </c>
      <c r="H3320" s="69" t="str">
        <f>VLOOKUP(E3320,Customer[],4,FALSE)</f>
        <v>Mangalardon</v>
      </c>
      <c r="I3320" s="48" t="s">
        <v>25</v>
      </c>
      <c r="J3320" s="70" t="str">
        <f>VLOOKUP(I3320,PGStock[],2,FALSE)</f>
        <v>Columbus Super Red Smooth 350 Ml</v>
      </c>
      <c r="K3320" s="71">
        <f>VLOOKUP(I3320,PGStock[],3,FALSE)</f>
        <v>0.35</v>
      </c>
      <c r="L3320" s="47">
        <v>5</v>
      </c>
      <c r="M3320" s="47">
        <f>VLOOKUP(I3320,PGStock[],6,FALSE)</f>
        <v>150</v>
      </c>
      <c r="N3320" s="47">
        <f>+PGSales!$L3320*PGSales!$M3320</f>
        <v>750</v>
      </c>
    </row>
    <row r="3321" spans="1:14" hidden="1" x14ac:dyDescent="0.25">
      <c r="A3321" s="77">
        <f t="shared" si="98"/>
        <v>2025</v>
      </c>
      <c r="B3321" s="77">
        <f t="shared" si="99"/>
        <v>2</v>
      </c>
      <c r="C3321" s="73">
        <v>45705</v>
      </c>
      <c r="D3321" s="68" t="s">
        <v>365</v>
      </c>
      <c r="E3321" s="48" t="s">
        <v>594</v>
      </c>
      <c r="F3321" s="69" t="str">
        <f>VLOOKUP(E3321,Customer[],2,FALSE)</f>
        <v>New Oo Hlaing</v>
      </c>
      <c r="G3321" s="69" t="str">
        <f>VLOOKUP(E3321,Customer[],3,FALSE)</f>
        <v>ThitSar Rd</v>
      </c>
      <c r="H3321" s="69" t="str">
        <f>VLOOKUP(E3321,Customer[],4,FALSE)</f>
        <v>Mangalardon</v>
      </c>
      <c r="I3321" s="48" t="s">
        <v>23</v>
      </c>
      <c r="J3321" s="70" t="str">
        <f>VLOOKUP(I3321,PGStock[],2,FALSE)</f>
        <v>Columbus Super Red Smooth 175 Ml</v>
      </c>
      <c r="K3321" s="71">
        <f>VLOOKUP(I3321,PGStock[],3,FALSE)</f>
        <v>0.17499999999999999</v>
      </c>
      <c r="L3321" s="47">
        <v>2</v>
      </c>
      <c r="M3321" s="47">
        <f>VLOOKUP(I3321,PGStock[],6,FALSE)</f>
        <v>100</v>
      </c>
      <c r="N3321" s="47">
        <f>+PGSales!$L3321*PGSales!$M3321</f>
        <v>200</v>
      </c>
    </row>
    <row r="3322" spans="1:14" hidden="1" x14ac:dyDescent="0.25">
      <c r="A3322" s="77">
        <f t="shared" si="98"/>
        <v>2025</v>
      </c>
      <c r="B3322" s="77">
        <f t="shared" si="99"/>
        <v>2</v>
      </c>
      <c r="C3322" s="73">
        <v>45705</v>
      </c>
      <c r="D3322" s="68" t="s">
        <v>365</v>
      </c>
      <c r="E3322" s="48" t="s">
        <v>594</v>
      </c>
      <c r="F3322" s="69" t="str">
        <f>VLOOKUP(E3322,Customer[],2,FALSE)</f>
        <v>New Oo Hlaing</v>
      </c>
      <c r="G3322" s="69" t="str">
        <f>VLOOKUP(E3322,Customer[],3,FALSE)</f>
        <v>ThitSar Rd</v>
      </c>
      <c r="H3322" s="69" t="str">
        <f>VLOOKUP(E3322,Customer[],4,FALSE)</f>
        <v>Mangalardon</v>
      </c>
      <c r="I3322" s="48" t="s">
        <v>18</v>
      </c>
      <c r="J3322" s="70" t="str">
        <f>VLOOKUP(I3322,PGStock[],2,FALSE)</f>
        <v>Formula Rum 350ml</v>
      </c>
      <c r="K3322" s="71">
        <f>VLOOKUP(I3322,PGStock[],3,FALSE)</f>
        <v>0.35</v>
      </c>
      <c r="L3322" s="47">
        <v>6</v>
      </c>
      <c r="M3322" s="47">
        <f>VLOOKUP(I3322,PGStock[],6,FALSE)</f>
        <v>150</v>
      </c>
      <c r="N3322" s="47">
        <f>+PGSales!$L3322*PGSales!$M3322</f>
        <v>900</v>
      </c>
    </row>
    <row r="3323" spans="1:14" hidden="1" x14ac:dyDescent="0.25">
      <c r="A3323" s="77">
        <f t="shared" si="98"/>
        <v>2025</v>
      </c>
      <c r="B3323" s="77">
        <f t="shared" si="99"/>
        <v>2</v>
      </c>
      <c r="C3323" s="73">
        <v>45705</v>
      </c>
      <c r="D3323" s="68" t="s">
        <v>109</v>
      </c>
      <c r="E3323" s="48" t="s">
        <v>595</v>
      </c>
      <c r="F3323" s="69" t="str">
        <f>VLOOKUP(E3323,Customer[],2,FALSE)</f>
        <v>Shwe Yee Linn</v>
      </c>
      <c r="G3323" s="69" t="str">
        <f>VLOOKUP(E3323,Customer[],3,FALSE)</f>
        <v>Padamyar Rd</v>
      </c>
      <c r="H3323" s="69" t="str">
        <f>VLOOKUP(E3323,Customer[],4,FALSE)</f>
        <v>Mangalardon</v>
      </c>
      <c r="I3323" s="48" t="s">
        <v>25</v>
      </c>
      <c r="J3323" s="70" t="str">
        <f>VLOOKUP(I3323,PGStock[],2,FALSE)</f>
        <v>Columbus Super Red Smooth 350 Ml</v>
      </c>
      <c r="K3323" s="71">
        <f>VLOOKUP(I3323,PGStock[],3,FALSE)</f>
        <v>0.35</v>
      </c>
      <c r="L3323" s="47">
        <v>2</v>
      </c>
      <c r="M3323" s="47">
        <f>VLOOKUP(I3323,PGStock[],6,FALSE)</f>
        <v>150</v>
      </c>
      <c r="N3323" s="47">
        <f>+PGSales!$L3323*PGSales!$M3323</f>
        <v>300</v>
      </c>
    </row>
    <row r="3324" spans="1:14" hidden="1" x14ac:dyDescent="0.25">
      <c r="A3324" s="77">
        <f t="shared" si="98"/>
        <v>2025</v>
      </c>
      <c r="B3324" s="77">
        <f t="shared" si="99"/>
        <v>2</v>
      </c>
      <c r="C3324" s="73">
        <v>45705</v>
      </c>
      <c r="D3324" s="68" t="s">
        <v>109</v>
      </c>
      <c r="E3324" s="48" t="s">
        <v>595</v>
      </c>
      <c r="F3324" s="69" t="str">
        <f>VLOOKUP(E3324,Customer[],2,FALSE)</f>
        <v>Shwe Yee Linn</v>
      </c>
      <c r="G3324" s="69" t="str">
        <f>VLOOKUP(E3324,Customer[],3,FALSE)</f>
        <v>Padamyar Rd</v>
      </c>
      <c r="H3324" s="69" t="str">
        <f>VLOOKUP(E3324,Customer[],4,FALSE)</f>
        <v>Mangalardon</v>
      </c>
      <c r="I3324" s="48" t="s">
        <v>23</v>
      </c>
      <c r="J3324" s="70" t="str">
        <f>VLOOKUP(I3324,PGStock[],2,FALSE)</f>
        <v>Columbus Super Red Smooth 175 Ml</v>
      </c>
      <c r="K3324" s="71">
        <f>VLOOKUP(I3324,PGStock[],3,FALSE)</f>
        <v>0.17499999999999999</v>
      </c>
      <c r="L3324" s="47">
        <v>2</v>
      </c>
      <c r="M3324" s="47">
        <f>VLOOKUP(I3324,PGStock[],6,FALSE)</f>
        <v>100</v>
      </c>
      <c r="N3324" s="47">
        <f>+PGSales!$L3324*PGSales!$M3324</f>
        <v>200</v>
      </c>
    </row>
    <row r="3325" spans="1:14" hidden="1" x14ac:dyDescent="0.25">
      <c r="A3325" s="77">
        <f t="shared" si="98"/>
        <v>2025</v>
      </c>
      <c r="B3325" s="77">
        <f t="shared" si="99"/>
        <v>2</v>
      </c>
      <c r="C3325" s="73">
        <v>45705</v>
      </c>
      <c r="D3325" s="68" t="s">
        <v>109</v>
      </c>
      <c r="E3325" s="48" t="s">
        <v>595</v>
      </c>
      <c r="F3325" s="69" t="str">
        <f>VLOOKUP(E3325,Customer[],2,FALSE)</f>
        <v>Shwe Yee Linn</v>
      </c>
      <c r="G3325" s="69" t="str">
        <f>VLOOKUP(E3325,Customer[],3,FALSE)</f>
        <v>Padamyar Rd</v>
      </c>
      <c r="H3325" s="69" t="str">
        <f>VLOOKUP(E3325,Customer[],4,FALSE)</f>
        <v>Mangalardon</v>
      </c>
      <c r="I3325" s="48" t="s">
        <v>18</v>
      </c>
      <c r="J3325" s="70" t="str">
        <f>VLOOKUP(I3325,PGStock[],2,FALSE)</f>
        <v>Formula Rum 350ml</v>
      </c>
      <c r="K3325" s="71">
        <f>VLOOKUP(I3325,PGStock[],3,FALSE)</f>
        <v>0.35</v>
      </c>
      <c r="L3325" s="47">
        <v>9</v>
      </c>
      <c r="M3325" s="47">
        <f>VLOOKUP(I3325,PGStock[],6,FALSE)</f>
        <v>150</v>
      </c>
      <c r="N3325" s="47">
        <f>+PGSales!$L3325*PGSales!$M3325</f>
        <v>1350</v>
      </c>
    </row>
    <row r="3326" spans="1:14" hidden="1" x14ac:dyDescent="0.25">
      <c r="A3326" s="77">
        <f t="shared" si="98"/>
        <v>2025</v>
      </c>
      <c r="B3326" s="77">
        <f t="shared" si="99"/>
        <v>2</v>
      </c>
      <c r="C3326" s="73">
        <v>45706</v>
      </c>
      <c r="D3326" s="68" t="s">
        <v>3</v>
      </c>
      <c r="E3326" s="48" t="s">
        <v>543</v>
      </c>
      <c r="F3326" s="69" t="str">
        <f>VLOOKUP(E3326,Customer[],2,FALSE)</f>
        <v>Nadai</v>
      </c>
      <c r="G3326" s="69" t="str">
        <f>VLOOKUP(E3326,Customer[],3,FALSE)</f>
        <v>Bogyoke Aung San Rd</v>
      </c>
      <c r="H3326" s="69" t="str">
        <f>VLOOKUP(E3326,Customer[],4,FALSE)</f>
        <v>Hlaing Thar Yar Route (1)</v>
      </c>
      <c r="I3326" s="48" t="s">
        <v>117</v>
      </c>
      <c r="J3326" s="70" t="str">
        <f>VLOOKUP(I3326,PGStock[],2,FALSE)</f>
        <v>ဒဂုံမန်ကျည်း ကော်ဗူး (1 Liter)</v>
      </c>
      <c r="K3326" s="71">
        <f>VLOOKUP(I3326,PGStock[],3,FALSE)</f>
        <v>1</v>
      </c>
      <c r="L3326" s="47">
        <v>1</v>
      </c>
      <c r="M3326" s="47">
        <f>VLOOKUP(I3326,PGStock[],6,FALSE)</f>
        <v>100</v>
      </c>
      <c r="N3326" s="47">
        <f>+PGSales!$L3326*PGSales!$M3326</f>
        <v>100</v>
      </c>
    </row>
    <row r="3327" spans="1:14" hidden="1" x14ac:dyDescent="0.25">
      <c r="A3327" s="77">
        <f t="shared" si="98"/>
        <v>2025</v>
      </c>
      <c r="B3327" s="77">
        <f t="shared" si="99"/>
        <v>2</v>
      </c>
      <c r="C3327" s="73">
        <v>45706</v>
      </c>
      <c r="D3327" s="68" t="s">
        <v>3</v>
      </c>
      <c r="E3327" s="48" t="s">
        <v>543</v>
      </c>
      <c r="F3327" s="69" t="str">
        <f>VLOOKUP(E3327,Customer[],2,FALSE)</f>
        <v>Nadai</v>
      </c>
      <c r="G3327" s="69" t="str">
        <f>VLOOKUP(E3327,Customer[],3,FALSE)</f>
        <v>Bogyoke Aung San Rd</v>
      </c>
      <c r="H3327" s="69" t="str">
        <f>VLOOKUP(E3327,Customer[],4,FALSE)</f>
        <v>Hlaing Thar Yar Route (1)</v>
      </c>
      <c r="I3327" s="48" t="s">
        <v>25</v>
      </c>
      <c r="J3327" s="70" t="str">
        <f>VLOOKUP(I3327,PGStock[],2,FALSE)</f>
        <v>Columbus Super Red Smooth 350 Ml</v>
      </c>
      <c r="K3327" s="71">
        <f>VLOOKUP(I3327,PGStock[],3,FALSE)</f>
        <v>0.35</v>
      </c>
      <c r="L3327" s="47">
        <v>1</v>
      </c>
      <c r="M3327" s="47">
        <f>VLOOKUP(I3327,PGStock[],6,FALSE)</f>
        <v>150</v>
      </c>
      <c r="N3327" s="47">
        <f>+PGSales!$L3327*PGSales!$M3327</f>
        <v>150</v>
      </c>
    </row>
    <row r="3328" spans="1:14" hidden="1" x14ac:dyDescent="0.25">
      <c r="A3328" s="77">
        <f t="shared" si="98"/>
        <v>2025</v>
      </c>
      <c r="B3328" s="77">
        <f t="shared" si="99"/>
        <v>2</v>
      </c>
      <c r="C3328" s="73">
        <v>45706</v>
      </c>
      <c r="D3328" s="68" t="s">
        <v>4</v>
      </c>
      <c r="E3328" s="48" t="s">
        <v>532</v>
      </c>
      <c r="F3328" s="69" t="str">
        <f>VLOOKUP(E3328,Customer[],2,FALSE)</f>
        <v>Okk Kar</v>
      </c>
      <c r="G3328" s="69" t="str">
        <f>VLOOKUP(E3328,Customer[],3,FALSE)</f>
        <v>Pi Moe Hinn Sd</v>
      </c>
      <c r="H3328" s="69" t="str">
        <f>VLOOKUP(E3328,Customer[],4,FALSE)</f>
        <v>Hlaing Thar Yar</v>
      </c>
      <c r="I3328" s="48" t="s">
        <v>117</v>
      </c>
      <c r="J3328" s="70" t="str">
        <f>VLOOKUP(I3328,PGStock[],2,FALSE)</f>
        <v>ဒဂုံမန်ကျည်း ကော်ဗူး (1 Liter)</v>
      </c>
      <c r="K3328" s="71">
        <f>VLOOKUP(I3328,PGStock[],3,FALSE)</f>
        <v>1</v>
      </c>
      <c r="L3328" s="47">
        <v>1</v>
      </c>
      <c r="M3328" s="47">
        <f>VLOOKUP(I3328,PGStock[],6,FALSE)</f>
        <v>100</v>
      </c>
      <c r="N3328" s="47">
        <f>+PGSales!$L3328*PGSales!$M3328</f>
        <v>100</v>
      </c>
    </row>
    <row r="3329" spans="1:14" hidden="1" x14ac:dyDescent="0.25">
      <c r="A3329" s="77">
        <f t="shared" si="98"/>
        <v>2025</v>
      </c>
      <c r="B3329" s="77">
        <f t="shared" si="99"/>
        <v>2</v>
      </c>
      <c r="C3329" s="73">
        <v>45706</v>
      </c>
      <c r="D3329" s="68" t="s">
        <v>4</v>
      </c>
      <c r="E3329" s="48" t="s">
        <v>532</v>
      </c>
      <c r="F3329" s="69" t="str">
        <f>VLOOKUP(E3329,Customer[],2,FALSE)</f>
        <v>Okk Kar</v>
      </c>
      <c r="G3329" s="69" t="str">
        <f>VLOOKUP(E3329,Customer[],3,FALSE)</f>
        <v>Pi Moe Hinn Sd</v>
      </c>
      <c r="H3329" s="69" t="str">
        <f>VLOOKUP(E3329,Customer[],4,FALSE)</f>
        <v>Hlaing Thar Yar</v>
      </c>
      <c r="I3329" s="48" t="s">
        <v>25</v>
      </c>
      <c r="J3329" s="70" t="str">
        <f>VLOOKUP(I3329,PGStock[],2,FALSE)</f>
        <v>Columbus Super Red Smooth 350 Ml</v>
      </c>
      <c r="K3329" s="71">
        <f>VLOOKUP(I3329,PGStock[],3,FALSE)</f>
        <v>0.35</v>
      </c>
      <c r="L3329" s="47">
        <v>1</v>
      </c>
      <c r="M3329" s="47">
        <f>VLOOKUP(I3329,PGStock[],6,FALSE)</f>
        <v>150</v>
      </c>
      <c r="N3329" s="47">
        <f>+PGSales!$L3329*PGSales!$M3329</f>
        <v>150</v>
      </c>
    </row>
    <row r="3330" spans="1:14" hidden="1" x14ac:dyDescent="0.25">
      <c r="A3330" s="77">
        <f t="shared" si="98"/>
        <v>2025</v>
      </c>
      <c r="B3330" s="77">
        <f t="shared" si="99"/>
        <v>2</v>
      </c>
      <c r="C3330" s="73">
        <v>45706</v>
      </c>
      <c r="D3330" s="68" t="s">
        <v>4</v>
      </c>
      <c r="E3330" s="48" t="s">
        <v>532</v>
      </c>
      <c r="F3330" s="69" t="str">
        <f>VLOOKUP(E3330,Customer[],2,FALSE)</f>
        <v>Okk Kar</v>
      </c>
      <c r="G3330" s="69" t="str">
        <f>VLOOKUP(E3330,Customer[],3,FALSE)</f>
        <v>Pi Moe Hinn Sd</v>
      </c>
      <c r="H3330" s="69" t="str">
        <f>VLOOKUP(E3330,Customer[],4,FALSE)</f>
        <v>Hlaing Thar Yar</v>
      </c>
      <c r="I3330" s="48" t="s">
        <v>23</v>
      </c>
      <c r="J3330" s="70" t="str">
        <f>VLOOKUP(I3330,PGStock[],2,FALSE)</f>
        <v>Columbus Super Red Smooth 175 Ml</v>
      </c>
      <c r="K3330" s="71">
        <f>VLOOKUP(I3330,PGStock[],3,FALSE)</f>
        <v>0.17499999999999999</v>
      </c>
      <c r="L3330" s="47">
        <v>2</v>
      </c>
      <c r="M3330" s="47">
        <f>VLOOKUP(I3330,PGStock[],6,FALSE)</f>
        <v>100</v>
      </c>
      <c r="N3330" s="47">
        <f>+PGSales!$L3330*PGSales!$M3330</f>
        <v>200</v>
      </c>
    </row>
    <row r="3331" spans="1:14" hidden="1" x14ac:dyDescent="0.25">
      <c r="A3331" s="77">
        <f t="shared" si="98"/>
        <v>2025</v>
      </c>
      <c r="B3331" s="77">
        <f t="shared" si="99"/>
        <v>2</v>
      </c>
      <c r="C3331" s="73">
        <v>45706</v>
      </c>
      <c r="D3331" s="68" t="s">
        <v>4</v>
      </c>
      <c r="E3331" s="48" t="s">
        <v>532</v>
      </c>
      <c r="F3331" s="69" t="str">
        <f>VLOOKUP(E3331,Customer[],2,FALSE)</f>
        <v>Okk Kar</v>
      </c>
      <c r="G3331" s="69" t="str">
        <f>VLOOKUP(E3331,Customer[],3,FALSE)</f>
        <v>Pi Moe Hinn Sd</v>
      </c>
      <c r="H3331" s="69" t="str">
        <f>VLOOKUP(E3331,Customer[],4,FALSE)</f>
        <v>Hlaing Thar Yar</v>
      </c>
      <c r="I3331" s="48" t="s">
        <v>18</v>
      </c>
      <c r="J3331" s="70" t="str">
        <f>VLOOKUP(I3331,PGStock[],2,FALSE)</f>
        <v>Formula Rum 350ml</v>
      </c>
      <c r="K3331" s="71">
        <f>VLOOKUP(I3331,PGStock[],3,FALSE)</f>
        <v>0.35</v>
      </c>
      <c r="L3331" s="47">
        <v>1</v>
      </c>
      <c r="M3331" s="47">
        <f>VLOOKUP(I3331,PGStock[],6,FALSE)</f>
        <v>150</v>
      </c>
      <c r="N3331" s="47">
        <f>+PGSales!$L3331*PGSales!$M3331</f>
        <v>150</v>
      </c>
    </row>
    <row r="3332" spans="1:14" hidden="1" x14ac:dyDescent="0.25">
      <c r="A3332" s="77">
        <f t="shared" si="98"/>
        <v>2025</v>
      </c>
      <c r="B3332" s="77">
        <f t="shared" si="99"/>
        <v>2</v>
      </c>
      <c r="C3332" s="73">
        <v>45706</v>
      </c>
      <c r="D3332" s="68" t="s">
        <v>76</v>
      </c>
      <c r="E3332" s="48" t="s">
        <v>551</v>
      </c>
      <c r="F3332" s="69" t="str">
        <f>VLOOKUP(E3332,Customer[],2,FALSE)</f>
        <v>Nat Thit Oo</v>
      </c>
      <c r="G3332" s="69" t="str">
        <f>VLOOKUP(E3332,Customer[],3,FALSE)</f>
        <v>Take Htae Sd</v>
      </c>
      <c r="H3332" s="69" t="str">
        <f>VLOOKUP(E3332,Customer[],4,FALSE)</f>
        <v>Hlaing Thar Yar</v>
      </c>
      <c r="I3332" s="48" t="s">
        <v>117</v>
      </c>
      <c r="J3332" s="70" t="str">
        <f>VLOOKUP(I3332,PGStock[],2,FALSE)</f>
        <v>ဒဂုံမန်ကျည်း ကော်ဗူး (1 Liter)</v>
      </c>
      <c r="K3332" s="71">
        <f>VLOOKUP(I3332,PGStock[],3,FALSE)</f>
        <v>1</v>
      </c>
      <c r="L3332" s="47">
        <v>1</v>
      </c>
      <c r="M3332" s="47">
        <f>VLOOKUP(I3332,PGStock[],6,FALSE)</f>
        <v>100</v>
      </c>
      <c r="N3332" s="47">
        <f>+PGSales!$L3332*PGSales!$M3332</f>
        <v>100</v>
      </c>
    </row>
    <row r="3333" spans="1:14" hidden="1" x14ac:dyDescent="0.25">
      <c r="A3333" s="77">
        <f t="shared" si="98"/>
        <v>2025</v>
      </c>
      <c r="B3333" s="77">
        <f t="shared" si="99"/>
        <v>2</v>
      </c>
      <c r="C3333" s="73">
        <v>45706</v>
      </c>
      <c r="D3333" s="68" t="s">
        <v>76</v>
      </c>
      <c r="E3333" s="48" t="s">
        <v>551</v>
      </c>
      <c r="F3333" s="69" t="str">
        <f>VLOOKUP(E3333,Customer[],2,FALSE)</f>
        <v>Nat Thit Oo</v>
      </c>
      <c r="G3333" s="69" t="str">
        <f>VLOOKUP(E3333,Customer[],3,FALSE)</f>
        <v>Take Htae Sd</v>
      </c>
      <c r="H3333" s="69" t="str">
        <f>VLOOKUP(E3333,Customer[],4,FALSE)</f>
        <v>Hlaing Thar Yar</v>
      </c>
      <c r="I3333" s="48" t="s">
        <v>25</v>
      </c>
      <c r="J3333" s="70" t="str">
        <f>VLOOKUP(I3333,PGStock[],2,FALSE)</f>
        <v>Columbus Super Red Smooth 350 Ml</v>
      </c>
      <c r="K3333" s="71">
        <f>VLOOKUP(I3333,PGStock[],3,FALSE)</f>
        <v>0.35</v>
      </c>
      <c r="L3333" s="47">
        <v>2</v>
      </c>
      <c r="M3333" s="47">
        <f>VLOOKUP(I3333,PGStock[],6,FALSE)</f>
        <v>150</v>
      </c>
      <c r="N3333" s="47">
        <f>+PGSales!$L3333*PGSales!$M3333</f>
        <v>300</v>
      </c>
    </row>
    <row r="3334" spans="1:14" hidden="1" x14ac:dyDescent="0.25">
      <c r="A3334" s="77">
        <f t="shared" si="98"/>
        <v>2025</v>
      </c>
      <c r="B3334" s="77">
        <f t="shared" si="99"/>
        <v>2</v>
      </c>
      <c r="C3334" s="73">
        <v>45706</v>
      </c>
      <c r="D3334" s="68" t="s">
        <v>76</v>
      </c>
      <c r="E3334" s="48" t="s">
        <v>551</v>
      </c>
      <c r="F3334" s="69" t="str">
        <f>VLOOKUP(E3334,Customer[],2,FALSE)</f>
        <v>Nat Thit Oo</v>
      </c>
      <c r="G3334" s="69" t="str">
        <f>VLOOKUP(E3334,Customer[],3,FALSE)</f>
        <v>Take Htae Sd</v>
      </c>
      <c r="H3334" s="69" t="str">
        <f>VLOOKUP(E3334,Customer[],4,FALSE)</f>
        <v>Hlaing Thar Yar</v>
      </c>
      <c r="I3334" s="48" t="s">
        <v>23</v>
      </c>
      <c r="J3334" s="70" t="str">
        <f>VLOOKUP(I3334,PGStock[],2,FALSE)</f>
        <v>Columbus Super Red Smooth 175 Ml</v>
      </c>
      <c r="K3334" s="71">
        <f>VLOOKUP(I3334,PGStock[],3,FALSE)</f>
        <v>0.17499999999999999</v>
      </c>
      <c r="L3334" s="47">
        <v>2</v>
      </c>
      <c r="M3334" s="47">
        <f>VLOOKUP(I3334,PGStock[],6,FALSE)</f>
        <v>100</v>
      </c>
      <c r="N3334" s="47">
        <f>+PGSales!$L3334*PGSales!$M3334</f>
        <v>200</v>
      </c>
    </row>
    <row r="3335" spans="1:14" hidden="1" x14ac:dyDescent="0.25">
      <c r="A3335" s="77">
        <f t="shared" si="98"/>
        <v>2025</v>
      </c>
      <c r="B3335" s="77">
        <f t="shared" si="99"/>
        <v>2</v>
      </c>
      <c r="C3335" s="73">
        <v>45706</v>
      </c>
      <c r="D3335" s="68" t="s">
        <v>76</v>
      </c>
      <c r="E3335" s="48" t="s">
        <v>551</v>
      </c>
      <c r="F3335" s="69" t="str">
        <f>VLOOKUP(E3335,Customer[],2,FALSE)</f>
        <v>Nat Thit Oo</v>
      </c>
      <c r="G3335" s="69" t="str">
        <f>VLOOKUP(E3335,Customer[],3,FALSE)</f>
        <v>Take Htae Sd</v>
      </c>
      <c r="H3335" s="69" t="str">
        <f>VLOOKUP(E3335,Customer[],4,FALSE)</f>
        <v>Hlaing Thar Yar</v>
      </c>
      <c r="I3335" s="48" t="s">
        <v>18</v>
      </c>
      <c r="J3335" s="70" t="str">
        <f>VLOOKUP(I3335,PGStock[],2,FALSE)</f>
        <v>Formula Rum 350ml</v>
      </c>
      <c r="K3335" s="71">
        <f>VLOOKUP(I3335,PGStock[],3,FALSE)</f>
        <v>0.35</v>
      </c>
      <c r="L3335" s="47">
        <v>1</v>
      </c>
      <c r="M3335" s="47">
        <f>VLOOKUP(I3335,PGStock[],6,FALSE)</f>
        <v>150</v>
      </c>
      <c r="N3335" s="47">
        <f>+PGSales!$L3335*PGSales!$M3335</f>
        <v>150</v>
      </c>
    </row>
    <row r="3336" spans="1:14" hidden="1" x14ac:dyDescent="0.25">
      <c r="A3336" s="77">
        <f t="shared" si="98"/>
        <v>2025</v>
      </c>
      <c r="B3336" s="77">
        <f t="shared" si="99"/>
        <v>2</v>
      </c>
      <c r="C3336" s="73">
        <v>45706</v>
      </c>
      <c r="D3336" s="68" t="s">
        <v>131</v>
      </c>
      <c r="E3336" s="48" t="s">
        <v>542</v>
      </c>
      <c r="F3336" s="69" t="str">
        <f>VLOOKUP(E3336,Customer[],2,FALSE)</f>
        <v>Hein</v>
      </c>
      <c r="G3336" s="69" t="str">
        <f>VLOOKUP(E3336,Customer[],3,FALSE)</f>
        <v>Pi Moe Hinn Sd</v>
      </c>
      <c r="H3336" s="69" t="str">
        <f>VLOOKUP(E3336,Customer[],4,FALSE)</f>
        <v>Hlaing Thar Yar</v>
      </c>
      <c r="I3336" s="48" t="s">
        <v>25</v>
      </c>
      <c r="J3336" s="70" t="str">
        <f>VLOOKUP(I3336,PGStock[],2,FALSE)</f>
        <v>Columbus Super Red Smooth 350 Ml</v>
      </c>
      <c r="K3336" s="71">
        <f>VLOOKUP(I3336,PGStock[],3,FALSE)</f>
        <v>0.35</v>
      </c>
      <c r="L3336" s="47">
        <v>1</v>
      </c>
      <c r="M3336" s="47">
        <f>VLOOKUP(I3336,PGStock[],6,FALSE)</f>
        <v>150</v>
      </c>
      <c r="N3336" s="47">
        <f>+PGSales!$L3336*PGSales!$M3336</f>
        <v>150</v>
      </c>
    </row>
    <row r="3337" spans="1:14" hidden="1" x14ac:dyDescent="0.25">
      <c r="A3337" s="77">
        <f t="shared" si="98"/>
        <v>2025</v>
      </c>
      <c r="B3337" s="77">
        <f t="shared" si="99"/>
        <v>2</v>
      </c>
      <c r="C3337" s="73">
        <v>45706</v>
      </c>
      <c r="D3337" s="68" t="s">
        <v>131</v>
      </c>
      <c r="E3337" s="48" t="s">
        <v>542</v>
      </c>
      <c r="F3337" s="69" t="str">
        <f>VLOOKUP(E3337,Customer[],2,FALSE)</f>
        <v>Hein</v>
      </c>
      <c r="G3337" s="69" t="str">
        <f>VLOOKUP(E3337,Customer[],3,FALSE)</f>
        <v>Pi Moe Hinn Sd</v>
      </c>
      <c r="H3337" s="69" t="str">
        <f>VLOOKUP(E3337,Customer[],4,FALSE)</f>
        <v>Hlaing Thar Yar</v>
      </c>
      <c r="I3337" s="48" t="s">
        <v>23</v>
      </c>
      <c r="J3337" s="70" t="str">
        <f>VLOOKUP(I3337,PGStock[],2,FALSE)</f>
        <v>Columbus Super Red Smooth 175 Ml</v>
      </c>
      <c r="K3337" s="71">
        <f>VLOOKUP(I3337,PGStock[],3,FALSE)</f>
        <v>0.17499999999999999</v>
      </c>
      <c r="L3337" s="47">
        <v>4</v>
      </c>
      <c r="M3337" s="47">
        <f>VLOOKUP(I3337,PGStock[],6,FALSE)</f>
        <v>100</v>
      </c>
      <c r="N3337" s="47">
        <f>+PGSales!$L3337*PGSales!$M3337</f>
        <v>400</v>
      </c>
    </row>
    <row r="3338" spans="1:14" hidden="1" x14ac:dyDescent="0.25">
      <c r="A3338" s="77">
        <f t="shared" si="98"/>
        <v>2025</v>
      </c>
      <c r="B3338" s="77">
        <f t="shared" si="99"/>
        <v>2</v>
      </c>
      <c r="C3338" s="73">
        <v>45706</v>
      </c>
      <c r="D3338" s="68" t="s">
        <v>131</v>
      </c>
      <c r="E3338" s="48" t="s">
        <v>542</v>
      </c>
      <c r="F3338" s="69" t="str">
        <f>VLOOKUP(E3338,Customer[],2,FALSE)</f>
        <v>Hein</v>
      </c>
      <c r="G3338" s="69" t="str">
        <f>VLOOKUP(E3338,Customer[],3,FALSE)</f>
        <v>Pi Moe Hinn Sd</v>
      </c>
      <c r="H3338" s="69" t="str">
        <f>VLOOKUP(E3338,Customer[],4,FALSE)</f>
        <v>Hlaing Thar Yar</v>
      </c>
      <c r="I3338" s="48" t="s">
        <v>18</v>
      </c>
      <c r="J3338" s="70" t="str">
        <f>VLOOKUP(I3338,PGStock[],2,FALSE)</f>
        <v>Formula Rum 350ml</v>
      </c>
      <c r="K3338" s="71">
        <f>VLOOKUP(I3338,PGStock[],3,FALSE)</f>
        <v>0.35</v>
      </c>
      <c r="L3338" s="47">
        <v>7</v>
      </c>
      <c r="M3338" s="47">
        <f>VLOOKUP(I3338,PGStock[],6,FALSE)</f>
        <v>150</v>
      </c>
      <c r="N3338" s="47">
        <f>+PGSales!$L3338*PGSales!$M3338</f>
        <v>1050</v>
      </c>
    </row>
    <row r="3339" spans="1:14" hidden="1" x14ac:dyDescent="0.25">
      <c r="A3339" s="77">
        <f t="shared" si="98"/>
        <v>2025</v>
      </c>
      <c r="B3339" s="77">
        <f t="shared" si="99"/>
        <v>2</v>
      </c>
      <c r="C3339" s="73">
        <v>45706</v>
      </c>
      <c r="D3339" s="68" t="s">
        <v>367</v>
      </c>
      <c r="E3339" s="48" t="s">
        <v>541</v>
      </c>
      <c r="F3339" s="69" t="str">
        <f>VLOOKUP(E3339,Customer[],2,FALSE)</f>
        <v>Hlaing Min Htet</v>
      </c>
      <c r="G3339" s="69" t="str">
        <f>VLOOKUP(E3339,Customer[],3,FALSE)</f>
        <v>Pi Moe Hinn Sd</v>
      </c>
      <c r="H3339" s="69" t="str">
        <f>VLOOKUP(E3339,Customer[],4,FALSE)</f>
        <v>Hlaing Thar Yar</v>
      </c>
      <c r="I3339" s="48" t="s">
        <v>117</v>
      </c>
      <c r="J3339" s="70" t="str">
        <f>VLOOKUP(I3339,PGStock[],2,FALSE)</f>
        <v>ဒဂုံမန်ကျည်း ကော်ဗူး (1 Liter)</v>
      </c>
      <c r="K3339" s="71">
        <f>VLOOKUP(I3339,PGStock[],3,FALSE)</f>
        <v>1</v>
      </c>
      <c r="L3339" s="47">
        <v>1</v>
      </c>
      <c r="M3339" s="47">
        <f>VLOOKUP(I3339,PGStock[],6,FALSE)</f>
        <v>100</v>
      </c>
      <c r="N3339" s="47">
        <f>+PGSales!$L3339*PGSales!$M3339</f>
        <v>100</v>
      </c>
    </row>
    <row r="3340" spans="1:14" hidden="1" x14ac:dyDescent="0.25">
      <c r="A3340" s="77">
        <f t="shared" si="98"/>
        <v>2025</v>
      </c>
      <c r="B3340" s="77">
        <f t="shared" si="99"/>
        <v>2</v>
      </c>
      <c r="C3340" s="73">
        <v>45706</v>
      </c>
      <c r="D3340" s="68" t="s">
        <v>367</v>
      </c>
      <c r="E3340" s="48" t="s">
        <v>541</v>
      </c>
      <c r="F3340" s="69" t="str">
        <f>VLOOKUP(E3340,Customer[],2,FALSE)</f>
        <v>Hlaing Min Htet</v>
      </c>
      <c r="G3340" s="69" t="str">
        <f>VLOOKUP(E3340,Customer[],3,FALSE)</f>
        <v>Pi Moe Hinn Sd</v>
      </c>
      <c r="H3340" s="69" t="str">
        <f>VLOOKUP(E3340,Customer[],4,FALSE)</f>
        <v>Hlaing Thar Yar</v>
      </c>
      <c r="I3340" s="48" t="s">
        <v>18</v>
      </c>
      <c r="J3340" s="70" t="str">
        <f>VLOOKUP(I3340,PGStock[],2,FALSE)</f>
        <v>Formula Rum 350ml</v>
      </c>
      <c r="K3340" s="71">
        <f>VLOOKUP(I3340,PGStock[],3,FALSE)</f>
        <v>0.35</v>
      </c>
      <c r="L3340" s="47">
        <v>4</v>
      </c>
      <c r="M3340" s="47">
        <f>VLOOKUP(I3340,PGStock[],6,FALSE)</f>
        <v>150</v>
      </c>
      <c r="N3340" s="47">
        <f>+PGSales!$L3340*PGSales!$M3340</f>
        <v>600</v>
      </c>
    </row>
    <row r="3341" spans="1:14" hidden="1" x14ac:dyDescent="0.25">
      <c r="A3341" s="77">
        <f t="shared" si="98"/>
        <v>2025</v>
      </c>
      <c r="B3341" s="77">
        <f t="shared" si="99"/>
        <v>2</v>
      </c>
      <c r="C3341" s="73">
        <v>45706</v>
      </c>
      <c r="D3341" s="68" t="s">
        <v>74</v>
      </c>
      <c r="E3341" s="48" t="s">
        <v>584</v>
      </c>
      <c r="F3341" s="69" t="str">
        <f>VLOOKUP(E3341,Customer[],2,FALSE)</f>
        <v>Pan Nadi Hlaing (1)</v>
      </c>
      <c r="G3341" s="69" t="str">
        <f>VLOOKUP(E3341,Customer[],3,FALSE)</f>
        <v>Taungnu Rd</v>
      </c>
      <c r="H3341" s="69" t="str">
        <f>VLOOKUP(E3341,Customer[],4,FALSE)</f>
        <v>Hlaing Thar Yar</v>
      </c>
      <c r="I3341" s="48" t="s">
        <v>25</v>
      </c>
      <c r="J3341" s="70" t="str">
        <f>VLOOKUP(I3341,PGStock[],2,FALSE)</f>
        <v>Columbus Super Red Smooth 350 Ml</v>
      </c>
      <c r="K3341" s="71">
        <f>VLOOKUP(I3341,PGStock[],3,FALSE)</f>
        <v>0.35</v>
      </c>
      <c r="L3341" s="47">
        <v>2</v>
      </c>
      <c r="M3341" s="47">
        <f>VLOOKUP(I3341,PGStock[],6,FALSE)</f>
        <v>150</v>
      </c>
      <c r="N3341" s="47">
        <f>+PGSales!$L3341*PGSales!$M3341</f>
        <v>300</v>
      </c>
    </row>
    <row r="3342" spans="1:14" hidden="1" x14ac:dyDescent="0.25">
      <c r="A3342" s="77">
        <f t="shared" si="98"/>
        <v>2025</v>
      </c>
      <c r="B3342" s="77">
        <f t="shared" si="99"/>
        <v>2</v>
      </c>
      <c r="C3342" s="73">
        <v>45706</v>
      </c>
      <c r="D3342" s="68" t="s">
        <v>74</v>
      </c>
      <c r="E3342" s="48" t="s">
        <v>584</v>
      </c>
      <c r="F3342" s="69" t="str">
        <f>VLOOKUP(E3342,Customer[],2,FALSE)</f>
        <v>Pan Nadi Hlaing (1)</v>
      </c>
      <c r="G3342" s="69" t="str">
        <f>VLOOKUP(E3342,Customer[],3,FALSE)</f>
        <v>Taungnu Rd</v>
      </c>
      <c r="H3342" s="69" t="str">
        <f>VLOOKUP(E3342,Customer[],4,FALSE)</f>
        <v>Hlaing Thar Yar</v>
      </c>
      <c r="I3342" s="48" t="s">
        <v>18</v>
      </c>
      <c r="J3342" s="70" t="str">
        <f>VLOOKUP(I3342,PGStock[],2,FALSE)</f>
        <v>Formula Rum 350ml</v>
      </c>
      <c r="K3342" s="71">
        <f>VLOOKUP(I3342,PGStock[],3,FALSE)</f>
        <v>0.35</v>
      </c>
      <c r="L3342" s="47">
        <v>12</v>
      </c>
      <c r="M3342" s="47">
        <f>VLOOKUP(I3342,PGStock[],6,FALSE)</f>
        <v>150</v>
      </c>
      <c r="N3342" s="47">
        <f>+PGSales!$L3342*PGSales!$M3342</f>
        <v>1800</v>
      </c>
    </row>
    <row r="3343" spans="1:14" hidden="1" x14ac:dyDescent="0.25">
      <c r="A3343" s="77">
        <f t="shared" si="98"/>
        <v>2025</v>
      </c>
      <c r="B3343" s="77">
        <f t="shared" si="99"/>
        <v>2</v>
      </c>
      <c r="C3343" s="73">
        <v>45706</v>
      </c>
      <c r="D3343" s="68" t="s">
        <v>72</v>
      </c>
      <c r="E3343" s="48" t="s">
        <v>585</v>
      </c>
      <c r="F3343" s="69" t="str">
        <f>VLOOKUP(E3343,Customer[],2,FALSE)</f>
        <v>Shwe Yi Khatt</v>
      </c>
      <c r="G3343" s="69" t="str">
        <f>VLOOKUP(E3343,Customer[],3,FALSE)</f>
        <v>Taungnu Rd</v>
      </c>
      <c r="H3343" s="69" t="str">
        <f>VLOOKUP(E3343,Customer[],4,FALSE)</f>
        <v>Hlaing Thar Yar Route (1)</v>
      </c>
      <c r="I3343" s="48" t="s">
        <v>25</v>
      </c>
      <c r="J3343" s="70" t="str">
        <f>VLOOKUP(I3343,PGStock[],2,FALSE)</f>
        <v>Columbus Super Red Smooth 350 Ml</v>
      </c>
      <c r="K3343" s="71">
        <f>VLOOKUP(I3343,PGStock[],3,FALSE)</f>
        <v>0.35</v>
      </c>
      <c r="L3343" s="47">
        <v>1</v>
      </c>
      <c r="M3343" s="47">
        <f>VLOOKUP(I3343,PGStock[],6,FALSE)</f>
        <v>150</v>
      </c>
      <c r="N3343" s="47">
        <f>+PGSales!$L3343*PGSales!$M3343</f>
        <v>150</v>
      </c>
    </row>
    <row r="3344" spans="1:14" hidden="1" x14ac:dyDescent="0.25">
      <c r="A3344" s="77">
        <f t="shared" ref="A3344:A3352" si="100">YEAR(C3344)</f>
        <v>2025</v>
      </c>
      <c r="B3344" s="77">
        <f t="shared" ref="B3344:B3352" si="101">MONTH(C3344)</f>
        <v>2</v>
      </c>
      <c r="C3344" s="73">
        <v>45706</v>
      </c>
      <c r="D3344" s="68" t="s">
        <v>72</v>
      </c>
      <c r="E3344" s="48" t="s">
        <v>585</v>
      </c>
      <c r="F3344" s="81" t="str">
        <f>VLOOKUP(E3344,Customer[],2,FALSE)</f>
        <v>Shwe Yi Khatt</v>
      </c>
      <c r="G3344" s="69" t="str">
        <f>VLOOKUP(E3344,Customer[],3,FALSE)</f>
        <v>Taungnu Rd</v>
      </c>
      <c r="H3344" s="69" t="str">
        <f>VLOOKUP(E3344,Customer[],4,FALSE)</f>
        <v>Hlaing Thar Yar Route (1)</v>
      </c>
      <c r="I3344" s="48" t="s">
        <v>18</v>
      </c>
      <c r="J3344" s="82" t="str">
        <f>VLOOKUP(I3344,PGStock[],2,FALSE)</f>
        <v>Formula Rum 350ml</v>
      </c>
      <c r="K3344" s="71">
        <f>VLOOKUP(I3344,PGStock[],3,FALSE)</f>
        <v>0.35</v>
      </c>
      <c r="L3344" s="47">
        <v>9</v>
      </c>
      <c r="M3344" s="47">
        <f>VLOOKUP(I3344,PGStock[],6,FALSE)</f>
        <v>150</v>
      </c>
      <c r="N3344" s="47">
        <f>+PGSales!$L3344*PGSales!$M3344</f>
        <v>1350</v>
      </c>
    </row>
    <row r="3345" spans="1:14" hidden="1" x14ac:dyDescent="0.25">
      <c r="A3345" s="77">
        <f t="shared" si="100"/>
        <v>2025</v>
      </c>
      <c r="B3345" s="77">
        <f t="shared" si="101"/>
        <v>2</v>
      </c>
      <c r="C3345" s="73">
        <v>45706</v>
      </c>
      <c r="D3345" s="79" t="s">
        <v>70</v>
      </c>
      <c r="E3345" s="80" t="s">
        <v>549</v>
      </c>
      <c r="F3345" s="81" t="str">
        <f>VLOOKUP(E3345,Customer[],2,FALSE)</f>
        <v>Shwe Htoo</v>
      </c>
      <c r="G3345" s="69" t="str">
        <f>VLOOKUP(E3345,Customer[],3,FALSE)</f>
        <v>(1) Thake Sd</v>
      </c>
      <c r="H3345" s="69" t="str">
        <f>VLOOKUP(E3345,Customer[],4,FALSE)</f>
        <v>Hlaing Thar Yar</v>
      </c>
      <c r="I3345" s="48" t="s">
        <v>25</v>
      </c>
      <c r="J3345" s="82" t="str">
        <f>VLOOKUP(I3345,PGStock[],2,FALSE)</f>
        <v>Columbus Super Red Smooth 350 Ml</v>
      </c>
      <c r="K3345" s="71">
        <f>VLOOKUP(I3345,PGStock[],3,FALSE)</f>
        <v>0.35</v>
      </c>
      <c r="L3345" s="47">
        <v>2</v>
      </c>
      <c r="M3345" s="47">
        <f>VLOOKUP(I3345,PGStock[],6,FALSE)</f>
        <v>150</v>
      </c>
      <c r="N3345" s="47">
        <f>+PGSales!$L3345*PGSales!$M3345</f>
        <v>300</v>
      </c>
    </row>
    <row r="3346" spans="1:14" hidden="1" x14ac:dyDescent="0.25">
      <c r="A3346" s="77">
        <f t="shared" si="100"/>
        <v>2025</v>
      </c>
      <c r="B3346" s="77">
        <f t="shared" si="101"/>
        <v>2</v>
      </c>
      <c r="C3346" s="73">
        <v>45706</v>
      </c>
      <c r="D3346" s="79" t="s">
        <v>70</v>
      </c>
      <c r="E3346" s="80" t="s">
        <v>549</v>
      </c>
      <c r="F3346" s="81" t="str">
        <f>VLOOKUP(E3346,Customer[],2,FALSE)</f>
        <v>Shwe Htoo</v>
      </c>
      <c r="G3346" s="69" t="str">
        <f>VLOOKUP(E3346,Customer[],3,FALSE)</f>
        <v>(1) Thake Sd</v>
      </c>
      <c r="H3346" s="69" t="str">
        <f>VLOOKUP(E3346,Customer[],4,FALSE)</f>
        <v>Hlaing Thar Yar</v>
      </c>
      <c r="I3346" s="48" t="s">
        <v>20</v>
      </c>
      <c r="J3346" s="82" t="str">
        <f>VLOOKUP(I3346,PGStock[],2,FALSE)</f>
        <v>Formula Rum 700ml</v>
      </c>
      <c r="K3346" s="71">
        <f>VLOOKUP(I3346,PGStock[],3,FALSE)</f>
        <v>0.7</v>
      </c>
      <c r="L3346" s="47">
        <v>1</v>
      </c>
      <c r="M3346" s="47">
        <f>VLOOKUP(I3346,PGStock[],6,FALSE)</f>
        <v>200</v>
      </c>
      <c r="N3346" s="47">
        <f>+PGSales!$L3346*PGSales!$M3346</f>
        <v>200</v>
      </c>
    </row>
    <row r="3347" spans="1:14" hidden="1" x14ac:dyDescent="0.25">
      <c r="A3347" s="77">
        <f t="shared" si="100"/>
        <v>2025</v>
      </c>
      <c r="B3347" s="77">
        <f t="shared" si="101"/>
        <v>2</v>
      </c>
      <c r="C3347" s="73">
        <v>45706</v>
      </c>
      <c r="D3347" s="79" t="s">
        <v>1</v>
      </c>
      <c r="E3347" s="80" t="s">
        <v>587</v>
      </c>
      <c r="F3347" s="81" t="str">
        <f>VLOOKUP(E3347,Customer[],2,FALSE)</f>
        <v>Shwe Myaing</v>
      </c>
      <c r="G3347" s="69" t="str">
        <f>VLOOKUP(E3347,Customer[],3,FALSE)</f>
        <v>Baho Rd</v>
      </c>
      <c r="H3347" s="69" t="str">
        <f>VLOOKUP(E3347,Customer[],4,FALSE)</f>
        <v>Hlaing</v>
      </c>
      <c r="I3347" s="48" t="s">
        <v>25</v>
      </c>
      <c r="J3347" s="82" t="str">
        <f>VLOOKUP(I3347,PGStock[],2,FALSE)</f>
        <v>Columbus Super Red Smooth 350 Ml</v>
      </c>
      <c r="K3347" s="71">
        <f>VLOOKUP(I3347,PGStock[],3,FALSE)</f>
        <v>0.35</v>
      </c>
      <c r="L3347" s="47">
        <v>2</v>
      </c>
      <c r="M3347" s="47">
        <f>VLOOKUP(I3347,PGStock[],6,FALSE)</f>
        <v>150</v>
      </c>
      <c r="N3347" s="47">
        <f>+PGSales!$L3347*PGSales!$M3347</f>
        <v>300</v>
      </c>
    </row>
    <row r="3348" spans="1:14" hidden="1" x14ac:dyDescent="0.25">
      <c r="A3348" s="77">
        <f t="shared" si="100"/>
        <v>2025</v>
      </c>
      <c r="B3348" s="77">
        <f t="shared" si="101"/>
        <v>2</v>
      </c>
      <c r="C3348" s="73">
        <v>45706</v>
      </c>
      <c r="D3348" s="79" t="s">
        <v>1</v>
      </c>
      <c r="E3348" s="80" t="s">
        <v>587</v>
      </c>
      <c r="F3348" s="81" t="str">
        <f>VLOOKUP(E3348,Customer[],2,FALSE)</f>
        <v>Shwe Myaing</v>
      </c>
      <c r="G3348" s="69" t="str">
        <f>VLOOKUP(E3348,Customer[],3,FALSE)</f>
        <v>Baho Rd</v>
      </c>
      <c r="H3348" s="69" t="str">
        <f>VLOOKUP(E3348,Customer[],4,FALSE)</f>
        <v>Hlaing</v>
      </c>
      <c r="I3348" s="48" t="s">
        <v>23</v>
      </c>
      <c r="J3348" s="82" t="str">
        <f>VLOOKUP(I3348,PGStock[],2,FALSE)</f>
        <v>Columbus Super Red Smooth 175 Ml</v>
      </c>
      <c r="K3348" s="71">
        <f>VLOOKUP(I3348,PGStock[],3,FALSE)</f>
        <v>0.17499999999999999</v>
      </c>
      <c r="L3348" s="47">
        <v>1</v>
      </c>
      <c r="M3348" s="47">
        <f>VLOOKUP(I3348,PGStock[],6,FALSE)</f>
        <v>100</v>
      </c>
      <c r="N3348" s="47">
        <f>+PGSales!$L3348*PGSales!$M3348</f>
        <v>100</v>
      </c>
    </row>
    <row r="3349" spans="1:14" hidden="1" x14ac:dyDescent="0.25">
      <c r="A3349" s="77">
        <f t="shared" si="100"/>
        <v>2025</v>
      </c>
      <c r="B3349" s="77">
        <f t="shared" si="101"/>
        <v>2</v>
      </c>
      <c r="C3349" s="73">
        <v>45706</v>
      </c>
      <c r="D3349" s="79" t="s">
        <v>1</v>
      </c>
      <c r="E3349" s="80" t="s">
        <v>587</v>
      </c>
      <c r="F3349" s="81" t="str">
        <f>VLOOKUP(E3349,Customer[],2,FALSE)</f>
        <v>Shwe Myaing</v>
      </c>
      <c r="G3349" s="69" t="str">
        <f>VLOOKUP(E3349,Customer[],3,FALSE)</f>
        <v>Baho Rd</v>
      </c>
      <c r="H3349" s="69" t="str">
        <f>VLOOKUP(E3349,Customer[],4,FALSE)</f>
        <v>Hlaing</v>
      </c>
      <c r="I3349" s="48" t="s">
        <v>18</v>
      </c>
      <c r="J3349" s="82" t="str">
        <f>VLOOKUP(I3349,PGStock[],2,FALSE)</f>
        <v>Formula Rum 350ml</v>
      </c>
      <c r="K3349" s="71">
        <f>VLOOKUP(I3349,PGStock[],3,FALSE)</f>
        <v>0.35</v>
      </c>
      <c r="L3349" s="47">
        <v>1</v>
      </c>
      <c r="M3349" s="47">
        <f>VLOOKUP(I3349,PGStock[],6,FALSE)</f>
        <v>150</v>
      </c>
      <c r="N3349" s="47">
        <f>+PGSales!$L3349*PGSales!$M3349</f>
        <v>150</v>
      </c>
    </row>
    <row r="3350" spans="1:14" hidden="1" x14ac:dyDescent="0.25">
      <c r="A3350" s="77">
        <f t="shared" si="100"/>
        <v>2025</v>
      </c>
      <c r="B3350" s="77">
        <f t="shared" si="101"/>
        <v>2</v>
      </c>
      <c r="C3350" s="73">
        <v>45706</v>
      </c>
      <c r="D3350" s="79" t="s">
        <v>186</v>
      </c>
      <c r="E3350" s="80" t="s">
        <v>588</v>
      </c>
      <c r="F3350" s="81" t="str">
        <f>VLOOKUP(E3350,Customer[],2,FALSE)</f>
        <v>Family Store</v>
      </c>
      <c r="G3350" s="69" t="str">
        <f>VLOOKUP(E3350,Customer[],3,FALSE)</f>
        <v xml:space="preserve">Thanmine Lansone </v>
      </c>
      <c r="H3350" s="69" t="str">
        <f>VLOOKUP(E3350,Customer[],4,FALSE)</f>
        <v>Hlaing</v>
      </c>
      <c r="I3350" s="48" t="s">
        <v>27</v>
      </c>
      <c r="J3350" s="82" t="str">
        <f>VLOOKUP(I3350,PGStock[],2,FALSE)</f>
        <v>Columbus Super Red Smooth 700 Ml</v>
      </c>
      <c r="K3350" s="71">
        <f>VLOOKUP(I3350,PGStock[],3,FALSE)</f>
        <v>0.7</v>
      </c>
      <c r="L3350" s="47">
        <v>1</v>
      </c>
      <c r="M3350" s="47">
        <f>VLOOKUP(I3350,PGStock[],6,FALSE)</f>
        <v>200</v>
      </c>
      <c r="N3350" s="47">
        <f>+PGSales!$L3350*PGSales!$M3350</f>
        <v>200</v>
      </c>
    </row>
    <row r="3351" spans="1:14" hidden="1" x14ac:dyDescent="0.25">
      <c r="A3351" s="77">
        <f t="shared" si="100"/>
        <v>2025</v>
      </c>
      <c r="B3351" s="77">
        <f t="shared" si="101"/>
        <v>2</v>
      </c>
      <c r="C3351" s="73">
        <v>45706</v>
      </c>
      <c r="D3351" s="79" t="s">
        <v>186</v>
      </c>
      <c r="E3351" s="80" t="s">
        <v>588</v>
      </c>
      <c r="F3351" s="81" t="str">
        <f>VLOOKUP(E3351,Customer[],2,FALSE)</f>
        <v>Family Store</v>
      </c>
      <c r="G3351" s="69" t="str">
        <f>VLOOKUP(E3351,Customer[],3,FALSE)</f>
        <v xml:space="preserve">Thanmine Lansone </v>
      </c>
      <c r="H3351" s="69" t="str">
        <f>VLOOKUP(E3351,Customer[],4,FALSE)</f>
        <v>Hlaing</v>
      </c>
      <c r="I3351" s="48" t="s">
        <v>25</v>
      </c>
      <c r="J3351" s="82" t="str">
        <f>VLOOKUP(I3351,PGStock[],2,FALSE)</f>
        <v>Columbus Super Red Smooth 350 Ml</v>
      </c>
      <c r="K3351" s="71">
        <f>VLOOKUP(I3351,PGStock[],3,FALSE)</f>
        <v>0.35</v>
      </c>
      <c r="L3351" s="47">
        <v>3</v>
      </c>
      <c r="M3351" s="47">
        <f>VLOOKUP(I3351,PGStock[],6,FALSE)</f>
        <v>150</v>
      </c>
      <c r="N3351" s="47">
        <f>+PGSales!$L3351*PGSales!$M3351</f>
        <v>450</v>
      </c>
    </row>
    <row r="3352" spans="1:14" hidden="1" x14ac:dyDescent="0.25">
      <c r="A3352" s="77">
        <f t="shared" si="100"/>
        <v>2025</v>
      </c>
      <c r="B3352" s="77">
        <f t="shared" si="101"/>
        <v>2</v>
      </c>
      <c r="C3352" s="73">
        <v>45706</v>
      </c>
      <c r="D3352" s="79" t="s">
        <v>186</v>
      </c>
      <c r="E3352" s="80" t="s">
        <v>588</v>
      </c>
      <c r="F3352" s="81" t="str">
        <f>VLOOKUP(E3352,Customer[],2,FALSE)</f>
        <v>Family Store</v>
      </c>
      <c r="G3352" s="69" t="str">
        <f>VLOOKUP(E3352,Customer[],3,FALSE)</f>
        <v xml:space="preserve">Thanmine Lansone </v>
      </c>
      <c r="H3352" s="69" t="str">
        <f>VLOOKUP(E3352,Customer[],4,FALSE)</f>
        <v>Hlaing</v>
      </c>
      <c r="I3352" s="48" t="s">
        <v>18</v>
      </c>
      <c r="J3352" s="82" t="str">
        <f>VLOOKUP(I3352,PGStock[],2,FALSE)</f>
        <v>Formula Rum 350ml</v>
      </c>
      <c r="K3352" s="71">
        <f>VLOOKUP(I3352,PGStock[],3,FALSE)</f>
        <v>0.35</v>
      </c>
      <c r="L3352" s="47">
        <v>2</v>
      </c>
      <c r="M3352" s="47">
        <f>VLOOKUP(I3352,PGStock[],6,FALSE)</f>
        <v>150</v>
      </c>
      <c r="N3352" s="47">
        <f>+PGSales!$L3352*PGSales!$M3352</f>
        <v>300</v>
      </c>
    </row>
    <row r="3353" spans="1:14" hidden="1" x14ac:dyDescent="0.25">
      <c r="A3353" s="77">
        <f t="shared" si="98"/>
        <v>2025</v>
      </c>
      <c r="B3353" s="77">
        <f t="shared" si="99"/>
        <v>2</v>
      </c>
      <c r="C3353" s="73">
        <v>45706</v>
      </c>
      <c r="D3353" s="68" t="s">
        <v>68</v>
      </c>
      <c r="E3353" s="48" t="s">
        <v>589</v>
      </c>
      <c r="F3353" s="69" t="str">
        <f>VLOOKUP(E3353,Customer[],2,FALSE)</f>
        <v>Yarket Nu Wai</v>
      </c>
      <c r="G3353" s="69" t="str">
        <f>VLOOKUP(E3353,Customer[],3,FALSE)</f>
        <v>Anake Gonkone Rd</v>
      </c>
      <c r="H3353" s="69" t="str">
        <f>VLOOKUP(E3353,Customer[],4,FALSE)</f>
        <v>Insein</v>
      </c>
      <c r="I3353" s="48" t="s">
        <v>25</v>
      </c>
      <c r="J3353" s="70" t="str">
        <f>VLOOKUP(I3353,PGStock[],2,FALSE)</f>
        <v>Columbus Super Red Smooth 350 Ml</v>
      </c>
      <c r="K3353" s="71">
        <f>VLOOKUP(I3353,PGStock[],3,FALSE)</f>
        <v>0.35</v>
      </c>
      <c r="L3353" s="47">
        <v>2</v>
      </c>
      <c r="M3353" s="47">
        <f>VLOOKUP(I3353,PGStock[],6,FALSE)</f>
        <v>150</v>
      </c>
      <c r="N3353" s="47">
        <f>+PGSales!$L3353*PGSales!$M3353</f>
        <v>300</v>
      </c>
    </row>
    <row r="3354" spans="1:14" hidden="1" x14ac:dyDescent="0.25">
      <c r="A3354" s="77">
        <f t="shared" si="98"/>
        <v>2025</v>
      </c>
      <c r="B3354" s="77">
        <f t="shared" si="99"/>
        <v>2</v>
      </c>
      <c r="C3354" s="73">
        <v>45706</v>
      </c>
      <c r="D3354" s="68" t="s">
        <v>68</v>
      </c>
      <c r="E3354" s="48" t="s">
        <v>589</v>
      </c>
      <c r="F3354" s="69" t="str">
        <f>VLOOKUP(E3354,Customer[],2,FALSE)</f>
        <v>Yarket Nu Wai</v>
      </c>
      <c r="G3354" s="69" t="str">
        <f>VLOOKUP(E3354,Customer[],3,FALSE)</f>
        <v>Anake Gonkone Rd</v>
      </c>
      <c r="H3354" s="69" t="str">
        <f>VLOOKUP(E3354,Customer[],4,FALSE)</f>
        <v>Insein</v>
      </c>
      <c r="I3354" s="48" t="s">
        <v>23</v>
      </c>
      <c r="J3354" s="70" t="str">
        <f>VLOOKUP(I3354,PGStock[],2,FALSE)</f>
        <v>Columbus Super Red Smooth 175 Ml</v>
      </c>
      <c r="K3354" s="71">
        <f>VLOOKUP(I3354,PGStock[],3,FALSE)</f>
        <v>0.17499999999999999</v>
      </c>
      <c r="L3354" s="47">
        <v>2</v>
      </c>
      <c r="M3354" s="47">
        <f>VLOOKUP(I3354,PGStock[],6,FALSE)</f>
        <v>100</v>
      </c>
      <c r="N3354" s="47">
        <f>+PGSales!$L3354*PGSales!$M3354</f>
        <v>200</v>
      </c>
    </row>
    <row r="3355" spans="1:14" hidden="1" x14ac:dyDescent="0.25">
      <c r="A3355" s="77">
        <f t="shared" si="98"/>
        <v>2025</v>
      </c>
      <c r="B3355" s="77">
        <f t="shared" si="99"/>
        <v>2</v>
      </c>
      <c r="C3355" s="73">
        <v>45706</v>
      </c>
      <c r="D3355" s="68" t="s">
        <v>68</v>
      </c>
      <c r="E3355" s="48" t="s">
        <v>589</v>
      </c>
      <c r="F3355" s="69" t="str">
        <f>VLOOKUP(E3355,Customer[],2,FALSE)</f>
        <v>Yarket Nu Wai</v>
      </c>
      <c r="G3355" s="69" t="str">
        <f>VLOOKUP(E3355,Customer[],3,FALSE)</f>
        <v>Anake Gonkone Rd</v>
      </c>
      <c r="H3355" s="69" t="str">
        <f>VLOOKUP(E3355,Customer[],4,FALSE)</f>
        <v>Insein</v>
      </c>
      <c r="I3355" s="48" t="s">
        <v>18</v>
      </c>
      <c r="J3355" s="70" t="str">
        <f>VLOOKUP(I3355,PGStock[],2,FALSE)</f>
        <v>Formula Rum 350ml</v>
      </c>
      <c r="K3355" s="71">
        <f>VLOOKUP(I3355,PGStock[],3,FALSE)</f>
        <v>0.35</v>
      </c>
      <c r="L3355" s="47">
        <v>3</v>
      </c>
      <c r="M3355" s="47">
        <f>VLOOKUP(I3355,PGStock[],6,FALSE)</f>
        <v>150</v>
      </c>
      <c r="N3355" s="47">
        <f>+PGSales!$L3355*PGSales!$M3355</f>
        <v>450</v>
      </c>
    </row>
    <row r="3356" spans="1:14" hidden="1" x14ac:dyDescent="0.25">
      <c r="A3356" s="77">
        <f t="shared" si="98"/>
        <v>2025</v>
      </c>
      <c r="B3356" s="77">
        <f t="shared" si="99"/>
        <v>2</v>
      </c>
      <c r="C3356" s="73">
        <v>45706</v>
      </c>
      <c r="D3356" s="68" t="s">
        <v>115</v>
      </c>
      <c r="E3356" s="48" t="s">
        <v>570</v>
      </c>
      <c r="F3356" s="69" t="str">
        <f>VLOOKUP(E3356,Customer[],2,FALSE)</f>
        <v xml:space="preserve">Ko Kyaw </v>
      </c>
      <c r="G3356" s="69" t="str">
        <f>VLOOKUP(E3356,Customer[],3,FALSE)</f>
        <v>Magin Kyawan Rd</v>
      </c>
      <c r="H3356" s="69" t="str">
        <f>VLOOKUP(E3356,Customer[],4,FALSE)</f>
        <v>Insein</v>
      </c>
      <c r="I3356" s="48" t="s">
        <v>25</v>
      </c>
      <c r="J3356" s="70" t="str">
        <f>VLOOKUP(I3356,PGStock[],2,FALSE)</f>
        <v>Columbus Super Red Smooth 350 Ml</v>
      </c>
      <c r="K3356" s="71">
        <f>VLOOKUP(I3356,PGStock[],3,FALSE)</f>
        <v>0.35</v>
      </c>
      <c r="L3356" s="47">
        <v>4</v>
      </c>
      <c r="M3356" s="47">
        <f>VLOOKUP(I3356,PGStock[],6,FALSE)</f>
        <v>150</v>
      </c>
      <c r="N3356" s="47">
        <f>+PGSales!$L3356*PGSales!$M3356</f>
        <v>600</v>
      </c>
    </row>
    <row r="3357" spans="1:14" hidden="1" x14ac:dyDescent="0.25">
      <c r="A3357" s="77">
        <f t="shared" si="98"/>
        <v>2025</v>
      </c>
      <c r="B3357" s="77">
        <f t="shared" si="99"/>
        <v>2</v>
      </c>
      <c r="C3357" s="73">
        <v>45706</v>
      </c>
      <c r="D3357" s="68" t="s">
        <v>115</v>
      </c>
      <c r="E3357" s="48" t="s">
        <v>570</v>
      </c>
      <c r="F3357" s="69" t="str">
        <f>VLOOKUP(E3357,Customer[],2,FALSE)</f>
        <v xml:space="preserve">Ko Kyaw </v>
      </c>
      <c r="G3357" s="69" t="str">
        <f>VLOOKUP(E3357,Customer[],3,FALSE)</f>
        <v>Magin Kyawan Rd</v>
      </c>
      <c r="H3357" s="69" t="str">
        <f>VLOOKUP(E3357,Customer[],4,FALSE)</f>
        <v>Insein</v>
      </c>
      <c r="I3357" s="48" t="s">
        <v>23</v>
      </c>
      <c r="J3357" s="70" t="str">
        <f>VLOOKUP(I3357,PGStock[],2,FALSE)</f>
        <v>Columbus Super Red Smooth 175 Ml</v>
      </c>
      <c r="K3357" s="71">
        <f>VLOOKUP(I3357,PGStock[],3,FALSE)</f>
        <v>0.17499999999999999</v>
      </c>
      <c r="L3357" s="47">
        <v>2</v>
      </c>
      <c r="M3357" s="47">
        <f>VLOOKUP(I3357,PGStock[],6,FALSE)</f>
        <v>100</v>
      </c>
      <c r="N3357" s="47">
        <f>+PGSales!$L3357*PGSales!$M3357</f>
        <v>200</v>
      </c>
    </row>
    <row r="3358" spans="1:14" hidden="1" x14ac:dyDescent="0.25">
      <c r="A3358" s="77">
        <f t="shared" si="98"/>
        <v>2025</v>
      </c>
      <c r="B3358" s="77">
        <f t="shared" si="99"/>
        <v>2</v>
      </c>
      <c r="C3358" s="73">
        <v>45706</v>
      </c>
      <c r="D3358" s="68" t="s">
        <v>115</v>
      </c>
      <c r="E3358" s="48" t="s">
        <v>570</v>
      </c>
      <c r="F3358" s="69" t="str">
        <f>VLOOKUP(E3358,Customer[],2,FALSE)</f>
        <v xml:space="preserve">Ko Kyaw </v>
      </c>
      <c r="G3358" s="69" t="str">
        <f>VLOOKUP(E3358,Customer[],3,FALSE)</f>
        <v>Magin Kyawan Rd</v>
      </c>
      <c r="H3358" s="69" t="str">
        <f>VLOOKUP(E3358,Customer[],4,FALSE)</f>
        <v>Insein</v>
      </c>
      <c r="I3358" s="48" t="s">
        <v>18</v>
      </c>
      <c r="J3358" s="70" t="str">
        <f>VLOOKUP(I3358,PGStock[],2,FALSE)</f>
        <v>Formula Rum 350ml</v>
      </c>
      <c r="K3358" s="71">
        <f>VLOOKUP(I3358,PGStock[],3,FALSE)</f>
        <v>0.35</v>
      </c>
      <c r="L3358" s="47">
        <v>2</v>
      </c>
      <c r="M3358" s="47">
        <f>VLOOKUP(I3358,PGStock[],6,FALSE)</f>
        <v>150</v>
      </c>
      <c r="N3358" s="47">
        <f>+PGSales!$L3358*PGSales!$M3358</f>
        <v>300</v>
      </c>
    </row>
    <row r="3359" spans="1:14" hidden="1" x14ac:dyDescent="0.25">
      <c r="A3359" s="77">
        <f t="shared" si="98"/>
        <v>2025</v>
      </c>
      <c r="B3359" s="77">
        <f t="shared" si="99"/>
        <v>2</v>
      </c>
      <c r="C3359" s="73">
        <v>45706</v>
      </c>
      <c r="D3359" s="68" t="s">
        <v>187</v>
      </c>
      <c r="E3359" s="48" t="s">
        <v>590</v>
      </c>
      <c r="F3359" s="69" t="str">
        <f>VLOOKUP(E3359,Customer[],2,FALSE)</f>
        <v>Sample</v>
      </c>
      <c r="G3359" s="69" t="str">
        <f>VLOOKUP(E3359,Customer[],3,FALSE)</f>
        <v>Thiri Mangalar Rd</v>
      </c>
      <c r="H3359" s="69" t="str">
        <f>VLOOKUP(E3359,Customer[],4,FALSE)</f>
        <v>Insein</v>
      </c>
      <c r="I3359" s="48" t="s">
        <v>25</v>
      </c>
      <c r="J3359" s="70" t="str">
        <f>VLOOKUP(I3359,PGStock[],2,FALSE)</f>
        <v>Columbus Super Red Smooth 350 Ml</v>
      </c>
      <c r="K3359" s="71">
        <f>VLOOKUP(I3359,PGStock[],3,FALSE)</f>
        <v>0.35</v>
      </c>
      <c r="L3359" s="47">
        <v>2</v>
      </c>
      <c r="M3359" s="47">
        <f>VLOOKUP(I3359,PGStock[],6,FALSE)</f>
        <v>150</v>
      </c>
      <c r="N3359" s="47">
        <f>+PGSales!$L3359*PGSales!$M3359</f>
        <v>300</v>
      </c>
    </row>
    <row r="3360" spans="1:14" hidden="1" x14ac:dyDescent="0.25">
      <c r="A3360" s="77">
        <f t="shared" si="98"/>
        <v>2025</v>
      </c>
      <c r="B3360" s="77">
        <f t="shared" si="99"/>
        <v>2</v>
      </c>
      <c r="C3360" s="73">
        <v>45706</v>
      </c>
      <c r="D3360" s="68" t="s">
        <v>0</v>
      </c>
      <c r="E3360" s="48" t="s">
        <v>591</v>
      </c>
      <c r="F3360" s="69" t="str">
        <f>VLOOKUP(E3360,Customer[],2,FALSE)</f>
        <v>Ma Thwe</v>
      </c>
      <c r="G3360" s="69" t="str">
        <f>VLOOKUP(E3360,Customer[],3,FALSE)</f>
        <v>Nawayat Rd</v>
      </c>
      <c r="H3360" s="69" t="str">
        <f>VLOOKUP(E3360,Customer[],4,FALSE)</f>
        <v>Insein</v>
      </c>
      <c r="I3360" s="48" t="s">
        <v>18</v>
      </c>
      <c r="J3360" s="70" t="str">
        <f>VLOOKUP(I3360,PGStock[],2,FALSE)</f>
        <v>Formula Rum 350ml</v>
      </c>
      <c r="K3360" s="71">
        <f>VLOOKUP(I3360,PGStock[],3,FALSE)</f>
        <v>0.35</v>
      </c>
      <c r="L3360" s="47">
        <v>2</v>
      </c>
      <c r="M3360" s="47">
        <f>VLOOKUP(I3360,PGStock[],6,FALSE)</f>
        <v>150</v>
      </c>
      <c r="N3360" s="47">
        <f>+PGSales!$L3360*PGSales!$M3360</f>
        <v>300</v>
      </c>
    </row>
    <row r="3361" spans="1:14" hidden="1" x14ac:dyDescent="0.25">
      <c r="A3361" s="77">
        <f t="shared" si="98"/>
        <v>2025</v>
      </c>
      <c r="B3361" s="77">
        <f t="shared" si="99"/>
        <v>2</v>
      </c>
      <c r="C3361" s="73">
        <v>45706</v>
      </c>
      <c r="D3361" s="68" t="s">
        <v>2</v>
      </c>
      <c r="E3361" s="48" t="s">
        <v>592</v>
      </c>
      <c r="F3361" s="69" t="str">
        <f>VLOOKUP(E3361,Customer[],2,FALSE)</f>
        <v>Tay Moe San</v>
      </c>
      <c r="G3361" s="69" t="str">
        <f>VLOOKUP(E3361,Customer[],3,FALSE)</f>
        <v>Aung Thapay Rd</v>
      </c>
      <c r="H3361" s="69" t="str">
        <f>VLOOKUP(E3361,Customer[],4,FALSE)</f>
        <v>Hlaing</v>
      </c>
      <c r="I3361" s="48" t="s">
        <v>25</v>
      </c>
      <c r="J3361" s="70" t="str">
        <f>VLOOKUP(I3361,PGStock[],2,FALSE)</f>
        <v>Columbus Super Red Smooth 350 Ml</v>
      </c>
      <c r="K3361" s="71">
        <f>VLOOKUP(I3361,PGStock[],3,FALSE)</f>
        <v>0.35</v>
      </c>
      <c r="L3361" s="47">
        <v>6</v>
      </c>
      <c r="M3361" s="47">
        <f>VLOOKUP(I3361,PGStock[],6,FALSE)</f>
        <v>150</v>
      </c>
      <c r="N3361" s="47">
        <f>+PGSales!$L3361*PGSales!$M3361</f>
        <v>900</v>
      </c>
    </row>
    <row r="3362" spans="1:14" hidden="1" x14ac:dyDescent="0.25">
      <c r="A3362" s="77">
        <f t="shared" si="98"/>
        <v>2025</v>
      </c>
      <c r="B3362" s="77">
        <f t="shared" si="99"/>
        <v>2</v>
      </c>
      <c r="C3362" s="73">
        <v>45706</v>
      </c>
      <c r="D3362" s="68" t="s">
        <v>2</v>
      </c>
      <c r="E3362" s="48" t="s">
        <v>592</v>
      </c>
      <c r="F3362" s="69" t="str">
        <f>VLOOKUP(E3362,Customer[],2,FALSE)</f>
        <v>Tay Moe San</v>
      </c>
      <c r="G3362" s="69" t="str">
        <f>VLOOKUP(E3362,Customer[],3,FALSE)</f>
        <v>Aung Thapay Rd</v>
      </c>
      <c r="H3362" s="69" t="str">
        <f>VLOOKUP(E3362,Customer[],4,FALSE)</f>
        <v>Hlaing</v>
      </c>
      <c r="I3362" s="48" t="s">
        <v>23</v>
      </c>
      <c r="J3362" s="70" t="str">
        <f>VLOOKUP(I3362,PGStock[],2,FALSE)</f>
        <v>Columbus Super Red Smooth 175 Ml</v>
      </c>
      <c r="K3362" s="71">
        <f>VLOOKUP(I3362,PGStock[],3,FALSE)</f>
        <v>0.17499999999999999</v>
      </c>
      <c r="L3362" s="47">
        <v>1</v>
      </c>
      <c r="M3362" s="47">
        <f>VLOOKUP(I3362,PGStock[],6,FALSE)</f>
        <v>100</v>
      </c>
      <c r="N3362" s="47">
        <f>+PGSales!$L3362*PGSales!$M3362</f>
        <v>100</v>
      </c>
    </row>
    <row r="3363" spans="1:14" hidden="1" x14ac:dyDescent="0.25">
      <c r="A3363" s="77">
        <f t="shared" ref="A3363:A3379" si="102">YEAR(C3363)</f>
        <v>2025</v>
      </c>
      <c r="B3363" s="77">
        <f t="shared" ref="B3363:B3379" si="103">MONTH(C3363)</f>
        <v>2</v>
      </c>
      <c r="C3363" s="73">
        <v>45706</v>
      </c>
      <c r="D3363" s="68" t="s">
        <v>2</v>
      </c>
      <c r="E3363" s="48" t="s">
        <v>592</v>
      </c>
      <c r="F3363" s="81" t="str">
        <f>VLOOKUP(E3363,Customer[],2,FALSE)</f>
        <v>Tay Moe San</v>
      </c>
      <c r="G3363" s="69" t="str">
        <f>VLOOKUP(E3363,Customer[],3,FALSE)</f>
        <v>Aung Thapay Rd</v>
      </c>
      <c r="H3363" s="69" t="str">
        <f>VLOOKUP(E3363,Customer[],4,FALSE)</f>
        <v>Hlaing</v>
      </c>
      <c r="I3363" s="48" t="s">
        <v>18</v>
      </c>
      <c r="J3363" s="82" t="str">
        <f>VLOOKUP(I3363,PGStock[],2,FALSE)</f>
        <v>Formula Rum 350ml</v>
      </c>
      <c r="K3363" s="71">
        <f>VLOOKUP(I3363,PGStock[],3,FALSE)</f>
        <v>0.35</v>
      </c>
      <c r="L3363" s="47">
        <v>3</v>
      </c>
      <c r="M3363" s="47">
        <f>VLOOKUP(I3363,PGStock[],6,FALSE)</f>
        <v>150</v>
      </c>
      <c r="N3363" s="47">
        <f>+PGSales!$L3363*PGSales!$M3363</f>
        <v>450</v>
      </c>
    </row>
    <row r="3364" spans="1:14" hidden="1" x14ac:dyDescent="0.25">
      <c r="A3364" s="77">
        <f t="shared" si="102"/>
        <v>2025</v>
      </c>
      <c r="B3364" s="77">
        <f t="shared" si="103"/>
        <v>2</v>
      </c>
      <c r="C3364" s="73">
        <v>45706</v>
      </c>
      <c r="D3364" s="79" t="s">
        <v>58</v>
      </c>
      <c r="E3364" s="80" t="s">
        <v>182</v>
      </c>
      <c r="F3364" s="81" t="str">
        <f>VLOOKUP(E3364,Customer[],2,FALSE)</f>
        <v>Su</v>
      </c>
      <c r="G3364" s="69" t="str">
        <f>VLOOKUP(E3364,Customer[],3,FALSE)</f>
        <v>Aung Sinkhoe Rd</v>
      </c>
      <c r="H3364" s="69" t="str">
        <f>VLOOKUP(E3364,Customer[],4,FALSE)</f>
        <v>Mangalardon</v>
      </c>
      <c r="I3364" s="48" t="s">
        <v>25</v>
      </c>
      <c r="J3364" s="82" t="str">
        <f>VLOOKUP(I3364,PGStock[],2,FALSE)</f>
        <v>Columbus Super Red Smooth 350 Ml</v>
      </c>
      <c r="K3364" s="71">
        <f>VLOOKUP(I3364,PGStock[],3,FALSE)</f>
        <v>0.35</v>
      </c>
      <c r="L3364" s="47">
        <v>10</v>
      </c>
      <c r="M3364" s="47">
        <f>VLOOKUP(I3364,PGStock[],6,FALSE)</f>
        <v>150</v>
      </c>
      <c r="N3364" s="47">
        <f>+PGSales!$L3364*PGSales!$M3364</f>
        <v>1500</v>
      </c>
    </row>
    <row r="3365" spans="1:14" hidden="1" x14ac:dyDescent="0.25">
      <c r="A3365" s="77">
        <f t="shared" si="102"/>
        <v>2025</v>
      </c>
      <c r="B3365" s="77">
        <f t="shared" si="103"/>
        <v>2</v>
      </c>
      <c r="C3365" s="73">
        <v>45706</v>
      </c>
      <c r="D3365" s="79" t="s">
        <v>58</v>
      </c>
      <c r="E3365" s="80" t="s">
        <v>182</v>
      </c>
      <c r="F3365" s="81" t="str">
        <f>VLOOKUP(E3365,Customer[],2,FALSE)</f>
        <v>Su</v>
      </c>
      <c r="G3365" s="69" t="str">
        <f>VLOOKUP(E3365,Customer[],3,FALSE)</f>
        <v>Aung Sinkhoe Rd</v>
      </c>
      <c r="H3365" s="69" t="str">
        <f>VLOOKUP(E3365,Customer[],4,FALSE)</f>
        <v>Mangalardon</v>
      </c>
      <c r="I3365" s="48" t="s">
        <v>23</v>
      </c>
      <c r="J3365" s="82" t="str">
        <f>VLOOKUP(I3365,PGStock[],2,FALSE)</f>
        <v>Columbus Super Red Smooth 175 Ml</v>
      </c>
      <c r="K3365" s="71">
        <f>VLOOKUP(I3365,PGStock[],3,FALSE)</f>
        <v>0.17499999999999999</v>
      </c>
      <c r="L3365" s="47">
        <v>1</v>
      </c>
      <c r="M3365" s="47">
        <f>VLOOKUP(I3365,PGStock[],6,FALSE)</f>
        <v>100</v>
      </c>
      <c r="N3365" s="47">
        <f>+PGSales!$L3365*PGSales!$M3365</f>
        <v>100</v>
      </c>
    </row>
    <row r="3366" spans="1:14" hidden="1" x14ac:dyDescent="0.25">
      <c r="A3366" s="77">
        <f t="shared" si="102"/>
        <v>2025</v>
      </c>
      <c r="B3366" s="77">
        <f t="shared" si="103"/>
        <v>2</v>
      </c>
      <c r="C3366" s="73">
        <v>45706</v>
      </c>
      <c r="D3366" s="79" t="s">
        <v>58</v>
      </c>
      <c r="E3366" s="80" t="s">
        <v>182</v>
      </c>
      <c r="F3366" s="81" t="str">
        <f>VLOOKUP(E3366,Customer[],2,FALSE)</f>
        <v>Su</v>
      </c>
      <c r="G3366" s="69" t="str">
        <f>VLOOKUP(E3366,Customer[],3,FALSE)</f>
        <v>Aung Sinkhoe Rd</v>
      </c>
      <c r="H3366" s="69" t="str">
        <f>VLOOKUP(E3366,Customer[],4,FALSE)</f>
        <v>Mangalardon</v>
      </c>
      <c r="I3366" s="48" t="s">
        <v>18</v>
      </c>
      <c r="J3366" s="82" t="str">
        <f>VLOOKUP(I3366,PGStock[],2,FALSE)</f>
        <v>Formula Rum 350ml</v>
      </c>
      <c r="K3366" s="71">
        <f>VLOOKUP(I3366,PGStock[],3,FALSE)</f>
        <v>0.35</v>
      </c>
      <c r="L3366" s="47">
        <v>5</v>
      </c>
      <c r="M3366" s="47">
        <f>VLOOKUP(I3366,PGStock[],6,FALSE)</f>
        <v>150</v>
      </c>
      <c r="N3366" s="47">
        <f>+PGSales!$L3366*PGSales!$M3366</f>
        <v>750</v>
      </c>
    </row>
    <row r="3367" spans="1:14" hidden="1" x14ac:dyDescent="0.25">
      <c r="A3367" s="77">
        <f t="shared" si="102"/>
        <v>2025</v>
      </c>
      <c r="B3367" s="77">
        <f t="shared" si="103"/>
        <v>2</v>
      </c>
      <c r="C3367" s="73">
        <v>45706</v>
      </c>
      <c r="D3367" s="79" t="s">
        <v>62</v>
      </c>
      <c r="E3367" s="80" t="s">
        <v>183</v>
      </c>
      <c r="F3367" s="81" t="str">
        <f>VLOOKUP(E3367,Customer[],2,FALSE)</f>
        <v>Smile Moon</v>
      </c>
      <c r="G3367" s="69" t="str">
        <f>VLOOKUP(E3367,Customer[],3,FALSE)</f>
        <v>Joephyu Rd</v>
      </c>
      <c r="H3367" s="69" t="str">
        <f>VLOOKUP(E3367,Customer[],4,FALSE)</f>
        <v>Mangalardon</v>
      </c>
      <c r="I3367" s="48" t="s">
        <v>25</v>
      </c>
      <c r="J3367" s="82" t="str">
        <f>VLOOKUP(I3367,PGStock[],2,FALSE)</f>
        <v>Columbus Super Red Smooth 350 Ml</v>
      </c>
      <c r="K3367" s="71">
        <f>VLOOKUP(I3367,PGStock[],3,FALSE)</f>
        <v>0.35</v>
      </c>
      <c r="L3367" s="47">
        <v>2</v>
      </c>
      <c r="M3367" s="47">
        <f>VLOOKUP(I3367,PGStock[],6,FALSE)</f>
        <v>150</v>
      </c>
      <c r="N3367" s="47">
        <f>+PGSales!$L3367*PGSales!$M3367</f>
        <v>300</v>
      </c>
    </row>
    <row r="3368" spans="1:14" hidden="1" x14ac:dyDescent="0.25">
      <c r="A3368" s="77">
        <f t="shared" si="102"/>
        <v>2025</v>
      </c>
      <c r="B3368" s="77">
        <f t="shared" si="103"/>
        <v>2</v>
      </c>
      <c r="C3368" s="73">
        <v>45706</v>
      </c>
      <c r="D3368" s="79" t="s">
        <v>66</v>
      </c>
      <c r="E3368" s="80" t="s">
        <v>181</v>
      </c>
      <c r="F3368" s="81" t="str">
        <f>VLOOKUP(E3368,Customer[],2,FALSE)</f>
        <v>Shin Shin</v>
      </c>
      <c r="G3368" s="69" t="str">
        <f>VLOOKUP(E3368,Customer[],3,FALSE)</f>
        <v>Joephyu Rd</v>
      </c>
      <c r="H3368" s="69" t="str">
        <f>VLOOKUP(E3368,Customer[],4,FALSE)</f>
        <v>Mangalardon</v>
      </c>
      <c r="I3368" s="48" t="s">
        <v>18</v>
      </c>
      <c r="J3368" s="82" t="str">
        <f>VLOOKUP(I3368,PGStock[],2,FALSE)</f>
        <v>Formula Rum 350ml</v>
      </c>
      <c r="K3368" s="71">
        <f>VLOOKUP(I3368,PGStock[],3,FALSE)</f>
        <v>0.35</v>
      </c>
      <c r="L3368" s="47">
        <v>1</v>
      </c>
      <c r="M3368" s="47">
        <f>VLOOKUP(I3368,PGStock[],6,FALSE)</f>
        <v>150</v>
      </c>
      <c r="N3368" s="47">
        <f>+PGSales!$L3368*PGSales!$M3368</f>
        <v>150</v>
      </c>
    </row>
    <row r="3369" spans="1:14" hidden="1" x14ac:dyDescent="0.25">
      <c r="A3369" s="77">
        <f t="shared" si="102"/>
        <v>2025</v>
      </c>
      <c r="B3369" s="77">
        <f t="shared" si="103"/>
        <v>2</v>
      </c>
      <c r="C3369" s="73">
        <v>45706</v>
      </c>
      <c r="D3369" s="79" t="s">
        <v>60</v>
      </c>
      <c r="E3369" s="80" t="s">
        <v>184</v>
      </c>
      <c r="F3369" s="81" t="str">
        <f>VLOOKUP(E3369,Customer[],2,FALSE)</f>
        <v>Kaung Kin Think</v>
      </c>
      <c r="G3369" s="69" t="str">
        <f>VLOOKUP(E3369,Customer[],3,FALSE)</f>
        <v>Joephyu Rd</v>
      </c>
      <c r="H3369" s="69" t="str">
        <f>VLOOKUP(E3369,Customer[],4,FALSE)</f>
        <v>Mangalardon</v>
      </c>
      <c r="I3369" s="48" t="s">
        <v>25</v>
      </c>
      <c r="J3369" s="82" t="str">
        <f>VLOOKUP(I3369,PGStock[],2,FALSE)</f>
        <v>Columbus Super Red Smooth 350 Ml</v>
      </c>
      <c r="K3369" s="71">
        <f>VLOOKUP(I3369,PGStock[],3,FALSE)</f>
        <v>0.35</v>
      </c>
      <c r="L3369" s="47">
        <v>3</v>
      </c>
      <c r="M3369" s="47">
        <f>VLOOKUP(I3369,PGStock[],6,FALSE)</f>
        <v>150</v>
      </c>
      <c r="N3369" s="47">
        <f>+PGSales!$L3369*PGSales!$M3369</f>
        <v>450</v>
      </c>
    </row>
    <row r="3370" spans="1:14" hidden="1" x14ac:dyDescent="0.25">
      <c r="A3370" s="77">
        <f t="shared" si="102"/>
        <v>2025</v>
      </c>
      <c r="B3370" s="77">
        <f t="shared" si="103"/>
        <v>2</v>
      </c>
      <c r="C3370" s="73">
        <v>45706</v>
      </c>
      <c r="D3370" s="79" t="s">
        <v>60</v>
      </c>
      <c r="E3370" s="80" t="s">
        <v>184</v>
      </c>
      <c r="F3370" s="81" t="str">
        <f>VLOOKUP(E3370,Customer[],2,FALSE)</f>
        <v>Kaung Kin Think</v>
      </c>
      <c r="G3370" s="69" t="str">
        <f>VLOOKUP(E3370,Customer[],3,FALSE)</f>
        <v>Joephyu Rd</v>
      </c>
      <c r="H3370" s="69" t="str">
        <f>VLOOKUP(E3370,Customer[],4,FALSE)</f>
        <v>Mangalardon</v>
      </c>
      <c r="I3370" s="48" t="s">
        <v>23</v>
      </c>
      <c r="J3370" s="82" t="str">
        <f>VLOOKUP(I3370,PGStock[],2,FALSE)</f>
        <v>Columbus Super Red Smooth 175 Ml</v>
      </c>
      <c r="K3370" s="71">
        <f>VLOOKUP(I3370,PGStock[],3,FALSE)</f>
        <v>0.17499999999999999</v>
      </c>
      <c r="L3370" s="47">
        <v>2</v>
      </c>
      <c r="M3370" s="47">
        <f>VLOOKUP(I3370,PGStock[],6,FALSE)</f>
        <v>100</v>
      </c>
      <c r="N3370" s="47">
        <f>+PGSales!$L3370*PGSales!$M3370</f>
        <v>200</v>
      </c>
    </row>
    <row r="3371" spans="1:14" hidden="1" x14ac:dyDescent="0.25">
      <c r="A3371" s="77">
        <f t="shared" si="102"/>
        <v>2025</v>
      </c>
      <c r="B3371" s="77">
        <f t="shared" si="103"/>
        <v>2</v>
      </c>
      <c r="C3371" s="73">
        <v>45706</v>
      </c>
      <c r="D3371" s="79" t="s">
        <v>60</v>
      </c>
      <c r="E3371" s="80" t="s">
        <v>184</v>
      </c>
      <c r="F3371" s="81" t="str">
        <f>VLOOKUP(E3371,Customer[],2,FALSE)</f>
        <v>Kaung Kin Think</v>
      </c>
      <c r="G3371" s="69" t="str">
        <f>VLOOKUP(E3371,Customer[],3,FALSE)</f>
        <v>Joephyu Rd</v>
      </c>
      <c r="H3371" s="69" t="str">
        <f>VLOOKUP(E3371,Customer[],4,FALSE)</f>
        <v>Mangalardon</v>
      </c>
      <c r="I3371" s="48" t="s">
        <v>20</v>
      </c>
      <c r="J3371" s="82" t="str">
        <f>VLOOKUP(I3371,PGStock[],2,FALSE)</f>
        <v>Formula Rum 700ml</v>
      </c>
      <c r="K3371" s="71">
        <f>VLOOKUP(I3371,PGStock[],3,FALSE)</f>
        <v>0.7</v>
      </c>
      <c r="L3371" s="47">
        <v>1</v>
      </c>
      <c r="M3371" s="47">
        <f>VLOOKUP(I3371,PGStock[],6,FALSE)</f>
        <v>200</v>
      </c>
      <c r="N3371" s="47">
        <f>+PGSales!$L3371*PGSales!$M3371</f>
        <v>200</v>
      </c>
    </row>
    <row r="3372" spans="1:14" hidden="1" x14ac:dyDescent="0.25">
      <c r="A3372" s="77">
        <f t="shared" si="102"/>
        <v>2025</v>
      </c>
      <c r="B3372" s="77">
        <f t="shared" si="103"/>
        <v>2</v>
      </c>
      <c r="C3372" s="73">
        <v>45706</v>
      </c>
      <c r="D3372" s="79" t="s">
        <v>60</v>
      </c>
      <c r="E3372" s="80" t="s">
        <v>184</v>
      </c>
      <c r="F3372" s="81" t="str">
        <f>VLOOKUP(E3372,Customer[],2,FALSE)</f>
        <v>Kaung Kin Think</v>
      </c>
      <c r="G3372" s="69" t="str">
        <f>VLOOKUP(E3372,Customer[],3,FALSE)</f>
        <v>Joephyu Rd</v>
      </c>
      <c r="H3372" s="69" t="str">
        <f>VLOOKUP(E3372,Customer[],4,FALSE)</f>
        <v>Mangalardon</v>
      </c>
      <c r="I3372" s="48" t="s">
        <v>18</v>
      </c>
      <c r="J3372" s="82" t="str">
        <f>VLOOKUP(I3372,PGStock[],2,FALSE)</f>
        <v>Formula Rum 350ml</v>
      </c>
      <c r="K3372" s="71">
        <f>VLOOKUP(I3372,PGStock[],3,FALSE)</f>
        <v>0.35</v>
      </c>
      <c r="L3372" s="47">
        <v>4</v>
      </c>
      <c r="M3372" s="47">
        <f>VLOOKUP(I3372,PGStock[],6,FALSE)</f>
        <v>150</v>
      </c>
      <c r="N3372" s="47">
        <f>+PGSales!$L3372*PGSales!$M3372</f>
        <v>600</v>
      </c>
    </row>
    <row r="3373" spans="1:14" hidden="1" x14ac:dyDescent="0.25">
      <c r="A3373" s="77">
        <f t="shared" si="102"/>
        <v>2025</v>
      </c>
      <c r="B3373" s="77">
        <f t="shared" si="103"/>
        <v>2</v>
      </c>
      <c r="C3373" s="73">
        <v>45706</v>
      </c>
      <c r="D3373" s="79" t="s">
        <v>56</v>
      </c>
      <c r="E3373" s="80" t="s">
        <v>593</v>
      </c>
      <c r="F3373" s="81" t="str">
        <f>VLOOKUP(E3373,Customer[],2,FALSE)</f>
        <v>Kaung Kin Think(2)</v>
      </c>
      <c r="G3373" s="69" t="str">
        <f>VLOOKUP(E3373,Customer[],3,FALSE)</f>
        <v>MyintZuu Thaka Rd</v>
      </c>
      <c r="H3373" s="69" t="str">
        <f>VLOOKUP(E3373,Customer[],4,FALSE)</f>
        <v>Mangalardon</v>
      </c>
      <c r="I3373" s="48" t="s">
        <v>25</v>
      </c>
      <c r="J3373" s="82" t="str">
        <f>VLOOKUP(I3373,PGStock[],2,FALSE)</f>
        <v>Columbus Super Red Smooth 350 Ml</v>
      </c>
      <c r="K3373" s="71">
        <f>VLOOKUP(I3373,PGStock[],3,FALSE)</f>
        <v>0.35</v>
      </c>
      <c r="L3373" s="47">
        <v>4</v>
      </c>
      <c r="M3373" s="47">
        <f>VLOOKUP(I3373,PGStock[],6,FALSE)</f>
        <v>150</v>
      </c>
      <c r="N3373" s="47">
        <f>+PGSales!$L3373*PGSales!$M3373</f>
        <v>600</v>
      </c>
    </row>
    <row r="3374" spans="1:14" hidden="1" x14ac:dyDescent="0.25">
      <c r="A3374" s="77">
        <f t="shared" si="102"/>
        <v>2025</v>
      </c>
      <c r="B3374" s="77">
        <f t="shared" si="103"/>
        <v>2</v>
      </c>
      <c r="C3374" s="73">
        <v>45706</v>
      </c>
      <c r="D3374" s="79" t="s">
        <v>56</v>
      </c>
      <c r="E3374" s="80" t="s">
        <v>593</v>
      </c>
      <c r="F3374" s="81" t="str">
        <f>VLOOKUP(E3374,Customer[],2,FALSE)</f>
        <v>Kaung Kin Think(2)</v>
      </c>
      <c r="G3374" s="69" t="str">
        <f>VLOOKUP(E3374,Customer[],3,FALSE)</f>
        <v>MyintZuu Thaka Rd</v>
      </c>
      <c r="H3374" s="69" t="str">
        <f>VLOOKUP(E3374,Customer[],4,FALSE)</f>
        <v>Mangalardon</v>
      </c>
      <c r="I3374" s="48" t="s">
        <v>23</v>
      </c>
      <c r="J3374" s="82" t="str">
        <f>VLOOKUP(I3374,PGStock[],2,FALSE)</f>
        <v>Columbus Super Red Smooth 175 Ml</v>
      </c>
      <c r="K3374" s="71">
        <f>VLOOKUP(I3374,PGStock[],3,FALSE)</f>
        <v>0.17499999999999999</v>
      </c>
      <c r="L3374" s="47">
        <v>2</v>
      </c>
      <c r="M3374" s="47">
        <f>VLOOKUP(I3374,PGStock[],6,FALSE)</f>
        <v>100</v>
      </c>
      <c r="N3374" s="47">
        <f>+PGSales!$L3374*PGSales!$M3374</f>
        <v>200</v>
      </c>
    </row>
    <row r="3375" spans="1:14" hidden="1" x14ac:dyDescent="0.25">
      <c r="A3375" s="77">
        <f t="shared" si="102"/>
        <v>2025</v>
      </c>
      <c r="B3375" s="77">
        <f t="shared" si="103"/>
        <v>2</v>
      </c>
      <c r="C3375" s="73">
        <v>45706</v>
      </c>
      <c r="D3375" s="79" t="s">
        <v>56</v>
      </c>
      <c r="E3375" s="80" t="s">
        <v>593</v>
      </c>
      <c r="F3375" s="81" t="str">
        <f>VLOOKUP(E3375,Customer[],2,FALSE)</f>
        <v>Kaung Kin Think(2)</v>
      </c>
      <c r="G3375" s="69" t="str">
        <f>VLOOKUP(E3375,Customer[],3,FALSE)</f>
        <v>MyintZuu Thaka Rd</v>
      </c>
      <c r="H3375" s="69" t="str">
        <f>VLOOKUP(E3375,Customer[],4,FALSE)</f>
        <v>Mangalardon</v>
      </c>
      <c r="I3375" s="48" t="s">
        <v>18</v>
      </c>
      <c r="J3375" s="82" t="str">
        <f>VLOOKUP(I3375,PGStock[],2,FALSE)</f>
        <v>Formula Rum 350ml</v>
      </c>
      <c r="K3375" s="71">
        <f>VLOOKUP(I3375,PGStock[],3,FALSE)</f>
        <v>0.35</v>
      </c>
      <c r="L3375" s="47">
        <v>1</v>
      </c>
      <c r="M3375" s="47">
        <f>VLOOKUP(I3375,PGStock[],6,FALSE)</f>
        <v>150</v>
      </c>
      <c r="N3375" s="47">
        <f>+PGSales!$L3375*PGSales!$M3375</f>
        <v>150</v>
      </c>
    </row>
    <row r="3376" spans="1:14" hidden="1" x14ac:dyDescent="0.25">
      <c r="A3376" s="77">
        <f t="shared" si="102"/>
        <v>2025</v>
      </c>
      <c r="B3376" s="77">
        <f t="shared" si="103"/>
        <v>2</v>
      </c>
      <c r="C3376" s="73">
        <v>45706</v>
      </c>
      <c r="D3376" s="79" t="s">
        <v>64</v>
      </c>
      <c r="E3376" s="80" t="s">
        <v>180</v>
      </c>
      <c r="F3376" s="81" t="str">
        <f>VLOOKUP(E3376,Customer[],2,FALSE)</f>
        <v>San Thit</v>
      </c>
      <c r="G3376" s="69" t="str">
        <f>VLOOKUP(E3376,Customer[],3,FALSE)</f>
        <v>Jone Phyu Rd</v>
      </c>
      <c r="H3376" s="69" t="str">
        <f>VLOOKUP(E3376,Customer[],4,FALSE)</f>
        <v>Mangalardon</v>
      </c>
      <c r="I3376" s="48" t="s">
        <v>25</v>
      </c>
      <c r="J3376" s="82" t="str">
        <f>VLOOKUP(I3376,PGStock[],2,FALSE)</f>
        <v>Columbus Super Red Smooth 350 Ml</v>
      </c>
      <c r="K3376" s="71">
        <f>VLOOKUP(I3376,PGStock[],3,FALSE)</f>
        <v>0.35</v>
      </c>
      <c r="L3376" s="47">
        <v>3</v>
      </c>
      <c r="M3376" s="47">
        <f>VLOOKUP(I3376,PGStock[],6,FALSE)</f>
        <v>150</v>
      </c>
      <c r="N3376" s="47">
        <f>+PGSales!$L3376*PGSales!$M3376</f>
        <v>450</v>
      </c>
    </row>
    <row r="3377" spans="1:14" hidden="1" x14ac:dyDescent="0.25">
      <c r="A3377" s="77">
        <f t="shared" si="102"/>
        <v>2025</v>
      </c>
      <c r="B3377" s="77">
        <f t="shared" si="103"/>
        <v>2</v>
      </c>
      <c r="C3377" s="73">
        <v>45706</v>
      </c>
      <c r="D3377" s="79" t="s">
        <v>64</v>
      </c>
      <c r="E3377" s="80" t="s">
        <v>180</v>
      </c>
      <c r="F3377" s="81" t="str">
        <f>VLOOKUP(E3377,Customer[],2,FALSE)</f>
        <v>San Thit</v>
      </c>
      <c r="G3377" s="69" t="str">
        <f>VLOOKUP(E3377,Customer[],3,FALSE)</f>
        <v>Jone Phyu Rd</v>
      </c>
      <c r="H3377" s="69" t="str">
        <f>VLOOKUP(E3377,Customer[],4,FALSE)</f>
        <v>Mangalardon</v>
      </c>
      <c r="I3377" s="48" t="s">
        <v>23</v>
      </c>
      <c r="J3377" s="82" t="str">
        <f>VLOOKUP(I3377,PGStock[],2,FALSE)</f>
        <v>Columbus Super Red Smooth 175 Ml</v>
      </c>
      <c r="K3377" s="71">
        <f>VLOOKUP(I3377,PGStock[],3,FALSE)</f>
        <v>0.17499999999999999</v>
      </c>
      <c r="L3377" s="47">
        <v>1</v>
      </c>
      <c r="M3377" s="47">
        <f>VLOOKUP(I3377,PGStock[],6,FALSE)</f>
        <v>100</v>
      </c>
      <c r="N3377" s="47">
        <f>+PGSales!$L3377*PGSales!$M3377</f>
        <v>100</v>
      </c>
    </row>
    <row r="3378" spans="1:14" hidden="1" x14ac:dyDescent="0.25">
      <c r="A3378" s="77">
        <f t="shared" si="102"/>
        <v>2025</v>
      </c>
      <c r="B3378" s="77">
        <f t="shared" si="103"/>
        <v>2</v>
      </c>
      <c r="C3378" s="73">
        <v>45706</v>
      </c>
      <c r="D3378" s="79" t="s">
        <v>64</v>
      </c>
      <c r="E3378" s="80" t="s">
        <v>180</v>
      </c>
      <c r="F3378" s="81" t="str">
        <f>VLOOKUP(E3378,Customer[],2,FALSE)</f>
        <v>San Thit</v>
      </c>
      <c r="G3378" s="69" t="str">
        <f>VLOOKUP(E3378,Customer[],3,FALSE)</f>
        <v>Jone Phyu Rd</v>
      </c>
      <c r="H3378" s="69" t="str">
        <f>VLOOKUP(E3378,Customer[],4,FALSE)</f>
        <v>Mangalardon</v>
      </c>
      <c r="I3378" s="48" t="s">
        <v>18</v>
      </c>
      <c r="J3378" s="82" t="str">
        <f>VLOOKUP(I3378,PGStock[],2,FALSE)</f>
        <v>Formula Rum 350ml</v>
      </c>
      <c r="K3378" s="71">
        <f>VLOOKUP(I3378,PGStock[],3,FALSE)</f>
        <v>0.35</v>
      </c>
      <c r="L3378" s="47">
        <v>1</v>
      </c>
      <c r="M3378" s="47">
        <f>VLOOKUP(I3378,PGStock[],6,FALSE)</f>
        <v>150</v>
      </c>
      <c r="N3378" s="47">
        <f>+PGSales!$L3378*PGSales!$M3378</f>
        <v>150</v>
      </c>
    </row>
    <row r="3379" spans="1:14" hidden="1" x14ac:dyDescent="0.25">
      <c r="A3379" s="77">
        <f t="shared" si="102"/>
        <v>2025</v>
      </c>
      <c r="B3379" s="77">
        <f t="shared" si="103"/>
        <v>2</v>
      </c>
      <c r="C3379" s="73">
        <v>45706</v>
      </c>
      <c r="D3379" s="79" t="s">
        <v>365</v>
      </c>
      <c r="E3379" s="80" t="s">
        <v>594</v>
      </c>
      <c r="F3379" s="81" t="str">
        <f>VLOOKUP(E3379,Customer[],2,FALSE)</f>
        <v>New Oo Hlaing</v>
      </c>
      <c r="G3379" s="69" t="str">
        <f>VLOOKUP(E3379,Customer[],3,FALSE)</f>
        <v>ThitSar Rd</v>
      </c>
      <c r="H3379" s="69" t="str">
        <f>VLOOKUP(E3379,Customer[],4,FALSE)</f>
        <v>Mangalardon</v>
      </c>
      <c r="I3379" s="48" t="s">
        <v>25</v>
      </c>
      <c r="J3379" s="82" t="str">
        <f>VLOOKUP(I3379,PGStock[],2,FALSE)</f>
        <v>Columbus Super Red Smooth 350 Ml</v>
      </c>
      <c r="K3379" s="71">
        <f>VLOOKUP(I3379,PGStock[],3,FALSE)</f>
        <v>0.35</v>
      </c>
      <c r="L3379" s="47">
        <v>6</v>
      </c>
      <c r="M3379" s="47">
        <f>VLOOKUP(I3379,PGStock[],6,FALSE)</f>
        <v>150</v>
      </c>
      <c r="N3379" s="47">
        <f>+PGSales!$L3379*PGSales!$M3379</f>
        <v>900</v>
      </c>
    </row>
    <row r="3380" spans="1:14" hidden="1" x14ac:dyDescent="0.25">
      <c r="A3380" s="77">
        <f t="shared" ref="A3380:A3396" si="104">YEAR(C3380)</f>
        <v>2025</v>
      </c>
      <c r="B3380" s="77">
        <f t="shared" ref="B3380:B3396" si="105">MONTH(C3380)</f>
        <v>2</v>
      </c>
      <c r="C3380" s="73">
        <v>45706</v>
      </c>
      <c r="D3380" s="79" t="s">
        <v>365</v>
      </c>
      <c r="E3380" s="80" t="s">
        <v>594</v>
      </c>
      <c r="F3380" s="81" t="str">
        <f>VLOOKUP(E3380,Customer[],2,FALSE)</f>
        <v>New Oo Hlaing</v>
      </c>
      <c r="G3380" s="69" t="str">
        <f>VLOOKUP(E3380,Customer[],3,FALSE)</f>
        <v>ThitSar Rd</v>
      </c>
      <c r="H3380" s="69" t="str">
        <f>VLOOKUP(E3380,Customer[],4,FALSE)</f>
        <v>Mangalardon</v>
      </c>
      <c r="I3380" s="48" t="s">
        <v>18</v>
      </c>
      <c r="J3380" s="82" t="str">
        <f>VLOOKUP(I3380,PGStock[],2,FALSE)</f>
        <v>Formula Rum 350ml</v>
      </c>
      <c r="K3380" s="71">
        <f>VLOOKUP(I3380,PGStock[],3,FALSE)</f>
        <v>0.35</v>
      </c>
      <c r="L3380" s="47">
        <v>4</v>
      </c>
      <c r="M3380" s="47">
        <f>VLOOKUP(I3380,PGStock[],6,FALSE)</f>
        <v>150</v>
      </c>
      <c r="N3380" s="47">
        <f>+PGSales!$L3380*PGSales!$M3380</f>
        <v>600</v>
      </c>
    </row>
    <row r="3381" spans="1:14" hidden="1" x14ac:dyDescent="0.25">
      <c r="A3381" s="77">
        <f t="shared" si="104"/>
        <v>2025</v>
      </c>
      <c r="B3381" s="77">
        <f t="shared" si="105"/>
        <v>2</v>
      </c>
      <c r="C3381" s="73">
        <v>45706</v>
      </c>
      <c r="D3381" s="79" t="s">
        <v>109</v>
      </c>
      <c r="E3381" s="80" t="s">
        <v>595</v>
      </c>
      <c r="F3381" s="81" t="str">
        <f>VLOOKUP(E3381,Customer[],2,FALSE)</f>
        <v>Shwe Yee Linn</v>
      </c>
      <c r="G3381" s="69" t="str">
        <f>VLOOKUP(E3381,Customer[],3,FALSE)</f>
        <v>Padamyar Rd</v>
      </c>
      <c r="H3381" s="69" t="str">
        <f>VLOOKUP(E3381,Customer[],4,FALSE)</f>
        <v>Mangalardon</v>
      </c>
      <c r="I3381" s="48" t="s">
        <v>25</v>
      </c>
      <c r="J3381" s="82" t="str">
        <f>VLOOKUP(I3381,PGStock[],2,FALSE)</f>
        <v>Columbus Super Red Smooth 350 Ml</v>
      </c>
      <c r="K3381" s="71">
        <f>VLOOKUP(I3381,PGStock[],3,FALSE)</f>
        <v>0.35</v>
      </c>
      <c r="L3381" s="47">
        <v>7</v>
      </c>
      <c r="M3381" s="47">
        <f>VLOOKUP(I3381,PGStock[],6,FALSE)</f>
        <v>150</v>
      </c>
      <c r="N3381" s="47">
        <f>+PGSales!$L3381*PGSales!$M3381</f>
        <v>1050</v>
      </c>
    </row>
    <row r="3382" spans="1:14" hidden="1" x14ac:dyDescent="0.25">
      <c r="A3382" s="77">
        <f t="shared" si="104"/>
        <v>2025</v>
      </c>
      <c r="B3382" s="77">
        <f t="shared" si="105"/>
        <v>2</v>
      </c>
      <c r="C3382" s="73">
        <v>45706</v>
      </c>
      <c r="D3382" s="79" t="s">
        <v>109</v>
      </c>
      <c r="E3382" s="80" t="s">
        <v>595</v>
      </c>
      <c r="F3382" s="81" t="str">
        <f>VLOOKUP(E3382,Customer[],2,FALSE)</f>
        <v>Shwe Yee Linn</v>
      </c>
      <c r="G3382" s="69" t="str">
        <f>VLOOKUP(E3382,Customer[],3,FALSE)</f>
        <v>Padamyar Rd</v>
      </c>
      <c r="H3382" s="69" t="str">
        <f>VLOOKUP(E3382,Customer[],4,FALSE)</f>
        <v>Mangalardon</v>
      </c>
      <c r="I3382" s="48" t="s">
        <v>18</v>
      </c>
      <c r="J3382" s="82" t="str">
        <f>VLOOKUP(I3382,PGStock[],2,FALSE)</f>
        <v>Formula Rum 350ml</v>
      </c>
      <c r="K3382" s="71">
        <f>VLOOKUP(I3382,PGStock[],3,FALSE)</f>
        <v>0.35</v>
      </c>
      <c r="L3382" s="47">
        <v>5</v>
      </c>
      <c r="M3382" s="47">
        <f>VLOOKUP(I3382,PGStock[],6,FALSE)</f>
        <v>150</v>
      </c>
      <c r="N3382" s="47">
        <f>+PGSales!$L3382*PGSales!$M3382</f>
        <v>750</v>
      </c>
    </row>
    <row r="3383" spans="1:14" hidden="1" x14ac:dyDescent="0.25">
      <c r="A3383" s="77">
        <f t="shared" si="104"/>
        <v>2025</v>
      </c>
      <c r="B3383" s="77">
        <f t="shared" si="105"/>
        <v>2</v>
      </c>
      <c r="C3383" s="73">
        <v>45707</v>
      </c>
      <c r="D3383" s="79" t="s">
        <v>3</v>
      </c>
      <c r="E3383" s="80" t="s">
        <v>543</v>
      </c>
      <c r="F3383" s="81" t="str">
        <f>VLOOKUP(E3383,Customer[],2,FALSE)</f>
        <v>Nadai</v>
      </c>
      <c r="G3383" s="69" t="str">
        <f>VLOOKUP(E3383,Customer[],3,FALSE)</f>
        <v>Bogyoke Aung San Rd</v>
      </c>
      <c r="H3383" s="69" t="str">
        <f>VLOOKUP(E3383,Customer[],4,FALSE)</f>
        <v>Hlaing Thar Yar Route (1)</v>
      </c>
      <c r="I3383" s="48" t="s">
        <v>117</v>
      </c>
      <c r="J3383" s="82" t="str">
        <f>VLOOKUP(I3383,PGStock[],2,FALSE)</f>
        <v>ဒဂုံမန်ကျည်း ကော်ဗူး (1 Liter)</v>
      </c>
      <c r="K3383" s="71">
        <f>VLOOKUP(I3383,PGStock[],3,FALSE)</f>
        <v>1</v>
      </c>
      <c r="L3383" s="47">
        <v>1</v>
      </c>
      <c r="M3383" s="47">
        <f>VLOOKUP(I3383,PGStock[],6,FALSE)</f>
        <v>100</v>
      </c>
      <c r="N3383" s="47">
        <f>+PGSales!$L3383*PGSales!$M3383</f>
        <v>100</v>
      </c>
    </row>
    <row r="3384" spans="1:14" hidden="1" x14ac:dyDescent="0.25">
      <c r="A3384" s="77">
        <f t="shared" si="104"/>
        <v>2025</v>
      </c>
      <c r="B3384" s="77">
        <f t="shared" si="105"/>
        <v>2</v>
      </c>
      <c r="C3384" s="73">
        <v>45707</v>
      </c>
      <c r="D3384" s="79" t="s">
        <v>3</v>
      </c>
      <c r="E3384" s="80" t="s">
        <v>543</v>
      </c>
      <c r="F3384" s="81" t="str">
        <f>VLOOKUP(E3384,Customer[],2,FALSE)</f>
        <v>Nadai</v>
      </c>
      <c r="G3384" s="69" t="str">
        <f>VLOOKUP(E3384,Customer[],3,FALSE)</f>
        <v>Bogyoke Aung San Rd</v>
      </c>
      <c r="H3384" s="69" t="str">
        <f>VLOOKUP(E3384,Customer[],4,FALSE)</f>
        <v>Hlaing Thar Yar Route (1)</v>
      </c>
      <c r="I3384" s="48" t="s">
        <v>25</v>
      </c>
      <c r="J3384" s="82" t="str">
        <f>VLOOKUP(I3384,PGStock[],2,FALSE)</f>
        <v>Columbus Super Red Smooth 350 Ml</v>
      </c>
      <c r="K3384" s="71">
        <f>VLOOKUP(I3384,PGStock[],3,FALSE)</f>
        <v>0.35</v>
      </c>
      <c r="L3384" s="47">
        <v>1</v>
      </c>
      <c r="M3384" s="47">
        <f>VLOOKUP(I3384,PGStock[],6,FALSE)</f>
        <v>150</v>
      </c>
      <c r="N3384" s="47">
        <f>+PGSales!$L3384*PGSales!$M3384</f>
        <v>150</v>
      </c>
    </row>
    <row r="3385" spans="1:14" hidden="1" x14ac:dyDescent="0.25">
      <c r="A3385" s="77">
        <f t="shared" si="104"/>
        <v>2025</v>
      </c>
      <c r="B3385" s="77">
        <f t="shared" si="105"/>
        <v>2</v>
      </c>
      <c r="C3385" s="73">
        <v>45707</v>
      </c>
      <c r="D3385" s="79" t="s">
        <v>4</v>
      </c>
      <c r="E3385" s="80" t="s">
        <v>532</v>
      </c>
      <c r="F3385" s="81" t="str">
        <f>VLOOKUP(E3385,Customer[],2,FALSE)</f>
        <v>Okk Kar</v>
      </c>
      <c r="G3385" s="69" t="str">
        <f>VLOOKUP(E3385,Customer[],3,FALSE)</f>
        <v>Pi Moe Hinn Sd</v>
      </c>
      <c r="H3385" s="69" t="str">
        <f>VLOOKUP(E3385,Customer[],4,FALSE)</f>
        <v>Hlaing Thar Yar</v>
      </c>
      <c r="I3385" s="48" t="s">
        <v>23</v>
      </c>
      <c r="J3385" s="82" t="str">
        <f>VLOOKUP(I3385,PGStock[],2,FALSE)</f>
        <v>Columbus Super Red Smooth 175 Ml</v>
      </c>
      <c r="K3385" s="71">
        <f>VLOOKUP(I3385,PGStock[],3,FALSE)</f>
        <v>0.17499999999999999</v>
      </c>
      <c r="L3385" s="47">
        <v>4</v>
      </c>
      <c r="M3385" s="47">
        <f>VLOOKUP(I3385,PGStock[],6,FALSE)</f>
        <v>100</v>
      </c>
      <c r="N3385" s="47">
        <f>+PGSales!$L3385*PGSales!$M3385</f>
        <v>400</v>
      </c>
    </row>
    <row r="3386" spans="1:14" hidden="1" x14ac:dyDescent="0.25">
      <c r="A3386" s="77">
        <f t="shared" si="104"/>
        <v>2025</v>
      </c>
      <c r="B3386" s="77">
        <f t="shared" si="105"/>
        <v>2</v>
      </c>
      <c r="C3386" s="73">
        <v>45707</v>
      </c>
      <c r="D3386" s="79" t="s">
        <v>76</v>
      </c>
      <c r="E3386" s="80" t="s">
        <v>551</v>
      </c>
      <c r="F3386" s="81" t="str">
        <f>VLOOKUP(E3386,Customer[],2,FALSE)</f>
        <v>Nat Thit Oo</v>
      </c>
      <c r="G3386" s="69" t="str">
        <f>VLOOKUP(E3386,Customer[],3,FALSE)</f>
        <v>Take Htae Sd</v>
      </c>
      <c r="H3386" s="69" t="str">
        <f>VLOOKUP(E3386,Customer[],4,FALSE)</f>
        <v>Hlaing Thar Yar</v>
      </c>
      <c r="I3386" s="48" t="s">
        <v>25</v>
      </c>
      <c r="J3386" s="82" t="str">
        <f>VLOOKUP(I3386,PGStock[],2,FALSE)</f>
        <v>Columbus Super Red Smooth 350 Ml</v>
      </c>
      <c r="K3386" s="71">
        <f>VLOOKUP(I3386,PGStock[],3,FALSE)</f>
        <v>0.35</v>
      </c>
      <c r="L3386" s="47">
        <v>2</v>
      </c>
      <c r="M3386" s="47">
        <f>VLOOKUP(I3386,PGStock[],6,FALSE)</f>
        <v>150</v>
      </c>
      <c r="N3386" s="47">
        <f>+PGSales!$L3386*PGSales!$M3386</f>
        <v>300</v>
      </c>
    </row>
    <row r="3387" spans="1:14" hidden="1" x14ac:dyDescent="0.25">
      <c r="A3387" s="77">
        <f t="shared" si="104"/>
        <v>2025</v>
      </c>
      <c r="B3387" s="77">
        <f t="shared" si="105"/>
        <v>2</v>
      </c>
      <c r="C3387" s="73">
        <v>45707</v>
      </c>
      <c r="D3387" s="79" t="s">
        <v>76</v>
      </c>
      <c r="E3387" s="80" t="s">
        <v>551</v>
      </c>
      <c r="F3387" s="81" t="str">
        <f>VLOOKUP(E3387,Customer[],2,FALSE)</f>
        <v>Nat Thit Oo</v>
      </c>
      <c r="G3387" s="69" t="str">
        <f>VLOOKUP(E3387,Customer[],3,FALSE)</f>
        <v>Take Htae Sd</v>
      </c>
      <c r="H3387" s="69" t="str">
        <f>VLOOKUP(E3387,Customer[],4,FALSE)</f>
        <v>Hlaing Thar Yar</v>
      </c>
      <c r="I3387" s="48" t="s">
        <v>23</v>
      </c>
      <c r="J3387" s="82" t="str">
        <f>VLOOKUP(I3387,PGStock[],2,FALSE)</f>
        <v>Columbus Super Red Smooth 175 Ml</v>
      </c>
      <c r="K3387" s="71">
        <f>VLOOKUP(I3387,PGStock[],3,FALSE)</f>
        <v>0.17499999999999999</v>
      </c>
      <c r="L3387" s="47">
        <v>2</v>
      </c>
      <c r="M3387" s="47">
        <f>VLOOKUP(I3387,PGStock[],6,FALSE)</f>
        <v>100</v>
      </c>
      <c r="N3387" s="47">
        <f>+PGSales!$L3387*PGSales!$M3387</f>
        <v>200</v>
      </c>
    </row>
    <row r="3388" spans="1:14" hidden="1" x14ac:dyDescent="0.25">
      <c r="A3388" s="77">
        <f t="shared" si="104"/>
        <v>2025</v>
      </c>
      <c r="B3388" s="77">
        <f t="shared" si="105"/>
        <v>2</v>
      </c>
      <c r="C3388" s="73">
        <v>45707</v>
      </c>
      <c r="D3388" s="79" t="s">
        <v>76</v>
      </c>
      <c r="E3388" s="80" t="s">
        <v>551</v>
      </c>
      <c r="F3388" s="81" t="str">
        <f>VLOOKUP(E3388,Customer[],2,FALSE)</f>
        <v>Nat Thit Oo</v>
      </c>
      <c r="G3388" s="69" t="str">
        <f>VLOOKUP(E3388,Customer[],3,FALSE)</f>
        <v>Take Htae Sd</v>
      </c>
      <c r="H3388" s="69" t="str">
        <f>VLOOKUP(E3388,Customer[],4,FALSE)</f>
        <v>Hlaing Thar Yar</v>
      </c>
      <c r="I3388" s="48" t="s">
        <v>18</v>
      </c>
      <c r="J3388" s="82" t="str">
        <f>VLOOKUP(I3388,PGStock[],2,FALSE)</f>
        <v>Formula Rum 350ml</v>
      </c>
      <c r="K3388" s="71">
        <f>VLOOKUP(I3388,PGStock[],3,FALSE)</f>
        <v>0.35</v>
      </c>
      <c r="L3388" s="47">
        <v>6</v>
      </c>
      <c r="M3388" s="47">
        <f>VLOOKUP(I3388,PGStock[],6,FALSE)</f>
        <v>150</v>
      </c>
      <c r="N3388" s="47">
        <f>+PGSales!$L3388*PGSales!$M3388</f>
        <v>900</v>
      </c>
    </row>
    <row r="3389" spans="1:14" hidden="1" x14ac:dyDescent="0.25">
      <c r="A3389" s="77">
        <f t="shared" si="104"/>
        <v>2025</v>
      </c>
      <c r="B3389" s="77">
        <f t="shared" si="105"/>
        <v>2</v>
      </c>
      <c r="C3389" s="73">
        <v>45707</v>
      </c>
      <c r="D3389" s="79" t="s">
        <v>131</v>
      </c>
      <c r="E3389" s="80" t="s">
        <v>542</v>
      </c>
      <c r="F3389" s="81" t="str">
        <f>VLOOKUP(E3389,Customer[],2,FALSE)</f>
        <v>Hein</v>
      </c>
      <c r="G3389" s="69" t="str">
        <f>VLOOKUP(E3389,Customer[],3,FALSE)</f>
        <v>Pi Moe Hinn Sd</v>
      </c>
      <c r="H3389" s="69" t="str">
        <f>VLOOKUP(E3389,Customer[],4,FALSE)</f>
        <v>Hlaing Thar Yar</v>
      </c>
      <c r="I3389" s="48" t="s">
        <v>23</v>
      </c>
      <c r="J3389" s="82" t="str">
        <f>VLOOKUP(I3389,PGStock[],2,FALSE)</f>
        <v>Columbus Super Red Smooth 175 Ml</v>
      </c>
      <c r="K3389" s="71">
        <f>VLOOKUP(I3389,PGStock[],3,FALSE)</f>
        <v>0.17499999999999999</v>
      </c>
      <c r="L3389" s="47">
        <v>1</v>
      </c>
      <c r="M3389" s="47">
        <f>VLOOKUP(I3389,PGStock[],6,FALSE)</f>
        <v>100</v>
      </c>
      <c r="N3389" s="47">
        <f>+PGSales!$L3389*PGSales!$M3389</f>
        <v>100</v>
      </c>
    </row>
    <row r="3390" spans="1:14" hidden="1" x14ac:dyDescent="0.25">
      <c r="A3390" s="77">
        <f t="shared" si="104"/>
        <v>2025</v>
      </c>
      <c r="B3390" s="77">
        <f t="shared" si="105"/>
        <v>2</v>
      </c>
      <c r="C3390" s="73">
        <v>45707</v>
      </c>
      <c r="D3390" s="79" t="s">
        <v>131</v>
      </c>
      <c r="E3390" s="80" t="s">
        <v>542</v>
      </c>
      <c r="F3390" s="81" t="str">
        <f>VLOOKUP(E3390,Customer[],2,FALSE)</f>
        <v>Hein</v>
      </c>
      <c r="G3390" s="69" t="str">
        <f>VLOOKUP(E3390,Customer[],3,FALSE)</f>
        <v>Pi Moe Hinn Sd</v>
      </c>
      <c r="H3390" s="69" t="str">
        <f>VLOOKUP(E3390,Customer[],4,FALSE)</f>
        <v>Hlaing Thar Yar</v>
      </c>
      <c r="I3390" s="48" t="s">
        <v>18</v>
      </c>
      <c r="J3390" s="82" t="str">
        <f>VLOOKUP(I3390,PGStock[],2,FALSE)</f>
        <v>Formula Rum 350ml</v>
      </c>
      <c r="K3390" s="71">
        <f>VLOOKUP(I3390,PGStock[],3,FALSE)</f>
        <v>0.35</v>
      </c>
      <c r="L3390" s="47">
        <v>6</v>
      </c>
      <c r="M3390" s="47">
        <f>VLOOKUP(I3390,PGStock[],6,FALSE)</f>
        <v>150</v>
      </c>
      <c r="N3390" s="47">
        <f>+PGSales!$L3390*PGSales!$M3390</f>
        <v>900</v>
      </c>
    </row>
    <row r="3391" spans="1:14" hidden="1" x14ac:dyDescent="0.25">
      <c r="A3391" s="77">
        <f t="shared" si="104"/>
        <v>2025</v>
      </c>
      <c r="B3391" s="77">
        <f t="shared" si="105"/>
        <v>2</v>
      </c>
      <c r="C3391" s="73">
        <v>45707</v>
      </c>
      <c r="D3391" s="79" t="s">
        <v>367</v>
      </c>
      <c r="E3391" s="80" t="s">
        <v>541</v>
      </c>
      <c r="F3391" s="81" t="str">
        <f>VLOOKUP(E3391,Customer[],2,FALSE)</f>
        <v>Hlaing Min Htet</v>
      </c>
      <c r="G3391" s="69" t="str">
        <f>VLOOKUP(E3391,Customer[],3,FALSE)</f>
        <v>Pi Moe Hinn Sd</v>
      </c>
      <c r="H3391" s="69" t="str">
        <f>VLOOKUP(E3391,Customer[],4,FALSE)</f>
        <v>Hlaing Thar Yar</v>
      </c>
      <c r="I3391" s="48" t="s">
        <v>25</v>
      </c>
      <c r="J3391" s="82" t="str">
        <f>VLOOKUP(I3391,PGStock[],2,FALSE)</f>
        <v>Columbus Super Red Smooth 350 Ml</v>
      </c>
      <c r="K3391" s="71">
        <f>VLOOKUP(I3391,PGStock[],3,FALSE)</f>
        <v>0.35</v>
      </c>
      <c r="L3391" s="47">
        <v>1</v>
      </c>
      <c r="M3391" s="47">
        <f>VLOOKUP(I3391,PGStock[],6,FALSE)</f>
        <v>150</v>
      </c>
      <c r="N3391" s="47">
        <f>+PGSales!$L3391*PGSales!$M3391</f>
        <v>150</v>
      </c>
    </row>
    <row r="3392" spans="1:14" hidden="1" x14ac:dyDescent="0.25">
      <c r="A3392" s="77">
        <f t="shared" si="104"/>
        <v>2025</v>
      </c>
      <c r="B3392" s="77">
        <f t="shared" si="105"/>
        <v>2</v>
      </c>
      <c r="C3392" s="73">
        <v>45707</v>
      </c>
      <c r="D3392" s="79" t="s">
        <v>367</v>
      </c>
      <c r="E3392" s="80" t="s">
        <v>541</v>
      </c>
      <c r="F3392" s="81" t="str">
        <f>VLOOKUP(E3392,Customer[],2,FALSE)</f>
        <v>Hlaing Min Htet</v>
      </c>
      <c r="G3392" s="69" t="str">
        <f>VLOOKUP(E3392,Customer[],3,FALSE)</f>
        <v>Pi Moe Hinn Sd</v>
      </c>
      <c r="H3392" s="69" t="str">
        <f>VLOOKUP(E3392,Customer[],4,FALSE)</f>
        <v>Hlaing Thar Yar</v>
      </c>
      <c r="I3392" s="48" t="s">
        <v>23</v>
      </c>
      <c r="J3392" s="82" t="str">
        <f>VLOOKUP(I3392,PGStock[],2,FALSE)</f>
        <v>Columbus Super Red Smooth 175 Ml</v>
      </c>
      <c r="K3392" s="71">
        <f>VLOOKUP(I3392,PGStock[],3,FALSE)</f>
        <v>0.17499999999999999</v>
      </c>
      <c r="L3392" s="47">
        <v>1</v>
      </c>
      <c r="M3392" s="47">
        <f>VLOOKUP(I3392,PGStock[],6,FALSE)</f>
        <v>100</v>
      </c>
      <c r="N3392" s="47">
        <f>+PGSales!$L3392*PGSales!$M3392</f>
        <v>100</v>
      </c>
    </row>
    <row r="3393" spans="1:14" hidden="1" x14ac:dyDescent="0.25">
      <c r="A3393" s="77">
        <f t="shared" si="104"/>
        <v>2025</v>
      </c>
      <c r="B3393" s="77">
        <f t="shared" si="105"/>
        <v>2</v>
      </c>
      <c r="C3393" s="73">
        <v>45707</v>
      </c>
      <c r="D3393" s="79" t="s">
        <v>367</v>
      </c>
      <c r="E3393" s="80" t="s">
        <v>541</v>
      </c>
      <c r="F3393" s="81" t="str">
        <f>VLOOKUP(E3393,Customer[],2,FALSE)</f>
        <v>Hlaing Min Htet</v>
      </c>
      <c r="G3393" s="69" t="str">
        <f>VLOOKUP(E3393,Customer[],3,FALSE)</f>
        <v>Pi Moe Hinn Sd</v>
      </c>
      <c r="H3393" s="69" t="str">
        <f>VLOOKUP(E3393,Customer[],4,FALSE)</f>
        <v>Hlaing Thar Yar</v>
      </c>
      <c r="I3393" s="48" t="s">
        <v>18</v>
      </c>
      <c r="J3393" s="82" t="str">
        <f>VLOOKUP(I3393,PGStock[],2,FALSE)</f>
        <v>Formula Rum 350ml</v>
      </c>
      <c r="K3393" s="71">
        <f>VLOOKUP(I3393,PGStock[],3,FALSE)</f>
        <v>0.35</v>
      </c>
      <c r="L3393" s="47">
        <v>3</v>
      </c>
      <c r="M3393" s="47">
        <f>VLOOKUP(I3393,PGStock[],6,FALSE)</f>
        <v>150</v>
      </c>
      <c r="N3393" s="47">
        <f>+PGSales!$L3393*PGSales!$M3393</f>
        <v>450</v>
      </c>
    </row>
    <row r="3394" spans="1:14" hidden="1" x14ac:dyDescent="0.25">
      <c r="A3394" s="77">
        <f t="shared" si="104"/>
        <v>2025</v>
      </c>
      <c r="B3394" s="77">
        <f t="shared" si="105"/>
        <v>2</v>
      </c>
      <c r="C3394" s="73">
        <v>45707</v>
      </c>
      <c r="D3394" s="79" t="s">
        <v>74</v>
      </c>
      <c r="E3394" s="80" t="s">
        <v>584</v>
      </c>
      <c r="F3394" s="81" t="str">
        <f>VLOOKUP(E3394,Customer[],2,FALSE)</f>
        <v>Pan Nadi Hlaing (1)</v>
      </c>
      <c r="G3394" s="69" t="str">
        <f>VLOOKUP(E3394,Customer[],3,FALSE)</f>
        <v>Taungnu Rd</v>
      </c>
      <c r="H3394" s="69" t="str">
        <f>VLOOKUP(E3394,Customer[],4,FALSE)</f>
        <v>Hlaing Thar Yar</v>
      </c>
      <c r="I3394" s="48" t="s">
        <v>25</v>
      </c>
      <c r="J3394" s="82" t="str">
        <f>VLOOKUP(I3394,PGStock[],2,FALSE)</f>
        <v>Columbus Super Red Smooth 350 Ml</v>
      </c>
      <c r="K3394" s="71">
        <f>VLOOKUP(I3394,PGStock[],3,FALSE)</f>
        <v>0.35</v>
      </c>
      <c r="L3394" s="47">
        <v>6</v>
      </c>
      <c r="M3394" s="47">
        <f>VLOOKUP(I3394,PGStock[],6,FALSE)</f>
        <v>150</v>
      </c>
      <c r="N3394" s="47">
        <f>+PGSales!$L3394*PGSales!$M3394</f>
        <v>900</v>
      </c>
    </row>
    <row r="3395" spans="1:14" hidden="1" x14ac:dyDescent="0.25">
      <c r="A3395" s="77">
        <f t="shared" si="104"/>
        <v>2025</v>
      </c>
      <c r="B3395" s="77">
        <f t="shared" si="105"/>
        <v>2</v>
      </c>
      <c r="C3395" s="73">
        <v>45707</v>
      </c>
      <c r="D3395" s="79" t="s">
        <v>74</v>
      </c>
      <c r="E3395" s="80" t="s">
        <v>584</v>
      </c>
      <c r="F3395" s="81" t="str">
        <f>VLOOKUP(E3395,Customer[],2,FALSE)</f>
        <v>Pan Nadi Hlaing (1)</v>
      </c>
      <c r="G3395" s="69" t="str">
        <f>VLOOKUP(E3395,Customer[],3,FALSE)</f>
        <v>Taungnu Rd</v>
      </c>
      <c r="H3395" s="69" t="str">
        <f>VLOOKUP(E3395,Customer[],4,FALSE)</f>
        <v>Hlaing Thar Yar</v>
      </c>
      <c r="I3395" s="48" t="s">
        <v>23</v>
      </c>
      <c r="J3395" s="82" t="str">
        <f>VLOOKUP(I3395,PGStock[],2,FALSE)</f>
        <v>Columbus Super Red Smooth 175 Ml</v>
      </c>
      <c r="K3395" s="71">
        <f>VLOOKUP(I3395,PGStock[],3,FALSE)</f>
        <v>0.17499999999999999</v>
      </c>
      <c r="L3395" s="47">
        <v>1</v>
      </c>
      <c r="M3395" s="47">
        <f>VLOOKUP(I3395,PGStock[],6,FALSE)</f>
        <v>100</v>
      </c>
      <c r="N3395" s="47">
        <f>+PGSales!$L3395*PGSales!$M3395</f>
        <v>100</v>
      </c>
    </row>
    <row r="3396" spans="1:14" hidden="1" x14ac:dyDescent="0.25">
      <c r="A3396" s="77">
        <f t="shared" si="104"/>
        <v>2025</v>
      </c>
      <c r="B3396" s="77">
        <f t="shared" si="105"/>
        <v>2</v>
      </c>
      <c r="C3396" s="73">
        <v>45707</v>
      </c>
      <c r="D3396" s="79" t="s">
        <v>74</v>
      </c>
      <c r="E3396" s="80" t="s">
        <v>584</v>
      </c>
      <c r="F3396" s="81" t="str">
        <f>VLOOKUP(E3396,Customer[],2,FALSE)</f>
        <v>Pan Nadi Hlaing (1)</v>
      </c>
      <c r="G3396" s="69" t="str">
        <f>VLOOKUP(E3396,Customer[],3,FALSE)</f>
        <v>Taungnu Rd</v>
      </c>
      <c r="H3396" s="69" t="str">
        <f>VLOOKUP(E3396,Customer[],4,FALSE)</f>
        <v>Hlaing Thar Yar</v>
      </c>
      <c r="I3396" s="48" t="s">
        <v>18</v>
      </c>
      <c r="J3396" s="82" t="str">
        <f>VLOOKUP(I3396,PGStock[],2,FALSE)</f>
        <v>Formula Rum 350ml</v>
      </c>
      <c r="K3396" s="71">
        <f>VLOOKUP(I3396,PGStock[],3,FALSE)</f>
        <v>0.35</v>
      </c>
      <c r="L3396" s="47">
        <v>7</v>
      </c>
      <c r="M3396" s="47">
        <f>VLOOKUP(I3396,PGStock[],6,FALSE)</f>
        <v>150</v>
      </c>
      <c r="N3396" s="47">
        <f>+PGSales!$L3396*PGSales!$M3396</f>
        <v>1050</v>
      </c>
    </row>
    <row r="3397" spans="1:14" hidden="1" x14ac:dyDescent="0.25">
      <c r="A3397" s="77">
        <f t="shared" ref="A3397:A3413" si="106">YEAR(C3397)</f>
        <v>2025</v>
      </c>
      <c r="B3397" s="77">
        <f t="shared" ref="B3397:B3413" si="107">MONTH(C3397)</f>
        <v>2</v>
      </c>
      <c r="C3397" s="73">
        <v>45707</v>
      </c>
      <c r="D3397" s="79" t="s">
        <v>72</v>
      </c>
      <c r="E3397" s="80" t="s">
        <v>585</v>
      </c>
      <c r="F3397" s="81" t="str">
        <f>VLOOKUP(E3397,Customer[],2,FALSE)</f>
        <v>Shwe Yi Khatt</v>
      </c>
      <c r="G3397" s="69" t="str">
        <f>VLOOKUP(E3397,Customer[],3,FALSE)</f>
        <v>Taungnu Rd</v>
      </c>
      <c r="H3397" s="69" t="str">
        <f>VLOOKUP(E3397,Customer[],4,FALSE)</f>
        <v>Hlaing Thar Yar Route (1)</v>
      </c>
      <c r="I3397" s="48" t="s">
        <v>25</v>
      </c>
      <c r="J3397" s="82" t="str">
        <f>VLOOKUP(I3397,PGStock[],2,FALSE)</f>
        <v>Columbus Super Red Smooth 350 Ml</v>
      </c>
      <c r="K3397" s="71">
        <f>VLOOKUP(I3397,PGStock[],3,FALSE)</f>
        <v>0.35</v>
      </c>
      <c r="L3397" s="47">
        <v>6</v>
      </c>
      <c r="M3397" s="47">
        <f>VLOOKUP(I3397,PGStock[],6,FALSE)</f>
        <v>150</v>
      </c>
      <c r="N3397" s="47">
        <f>+PGSales!$L3397*PGSales!$M3397</f>
        <v>900</v>
      </c>
    </row>
    <row r="3398" spans="1:14" hidden="1" x14ac:dyDescent="0.25">
      <c r="A3398" s="77">
        <f t="shared" si="106"/>
        <v>2025</v>
      </c>
      <c r="B3398" s="77">
        <f t="shared" si="107"/>
        <v>2</v>
      </c>
      <c r="C3398" s="73">
        <v>45707</v>
      </c>
      <c r="D3398" s="79" t="s">
        <v>72</v>
      </c>
      <c r="E3398" s="80" t="s">
        <v>585</v>
      </c>
      <c r="F3398" s="81" t="str">
        <f>VLOOKUP(E3398,Customer[],2,FALSE)</f>
        <v>Shwe Yi Khatt</v>
      </c>
      <c r="G3398" s="69" t="str">
        <f>VLOOKUP(E3398,Customer[],3,FALSE)</f>
        <v>Taungnu Rd</v>
      </c>
      <c r="H3398" s="69" t="str">
        <f>VLOOKUP(E3398,Customer[],4,FALSE)</f>
        <v>Hlaing Thar Yar Route (1)</v>
      </c>
      <c r="I3398" s="48" t="s">
        <v>18</v>
      </c>
      <c r="J3398" s="82" t="str">
        <f>VLOOKUP(I3398,PGStock[],2,FALSE)</f>
        <v>Formula Rum 350ml</v>
      </c>
      <c r="K3398" s="71">
        <f>VLOOKUP(I3398,PGStock[],3,FALSE)</f>
        <v>0.35</v>
      </c>
      <c r="L3398" s="47">
        <v>9</v>
      </c>
      <c r="M3398" s="47">
        <f>VLOOKUP(I3398,PGStock[],6,FALSE)</f>
        <v>150</v>
      </c>
      <c r="N3398" s="47">
        <f>+PGSales!$L3398*PGSales!$M3398</f>
        <v>1350</v>
      </c>
    </row>
    <row r="3399" spans="1:14" hidden="1" x14ac:dyDescent="0.25">
      <c r="A3399" s="77">
        <f t="shared" si="106"/>
        <v>2025</v>
      </c>
      <c r="B3399" s="77">
        <f t="shared" si="107"/>
        <v>2</v>
      </c>
      <c r="C3399" s="73">
        <v>45707</v>
      </c>
      <c r="D3399" s="79" t="s">
        <v>70</v>
      </c>
      <c r="E3399" s="80" t="s">
        <v>549</v>
      </c>
      <c r="F3399" s="81" t="str">
        <f>VLOOKUP(E3399,Customer[],2,FALSE)</f>
        <v>Shwe Htoo</v>
      </c>
      <c r="G3399" s="69" t="str">
        <f>VLOOKUP(E3399,Customer[],3,FALSE)</f>
        <v>(1) Thake Sd</v>
      </c>
      <c r="H3399" s="69" t="str">
        <f>VLOOKUP(E3399,Customer[],4,FALSE)</f>
        <v>Hlaing Thar Yar</v>
      </c>
      <c r="I3399" s="48" t="s">
        <v>25</v>
      </c>
      <c r="J3399" s="82" t="str">
        <f>VLOOKUP(I3399,PGStock[],2,FALSE)</f>
        <v>Columbus Super Red Smooth 350 Ml</v>
      </c>
      <c r="K3399" s="71">
        <f>VLOOKUP(I3399,PGStock[],3,FALSE)</f>
        <v>0.35</v>
      </c>
      <c r="L3399" s="47">
        <v>2</v>
      </c>
      <c r="M3399" s="47">
        <f>VLOOKUP(I3399,PGStock[],6,FALSE)</f>
        <v>150</v>
      </c>
      <c r="N3399" s="47">
        <f>+PGSales!$L3399*PGSales!$M3399</f>
        <v>300</v>
      </c>
    </row>
    <row r="3400" spans="1:14" hidden="1" x14ac:dyDescent="0.25">
      <c r="A3400" s="77">
        <f t="shared" si="106"/>
        <v>2025</v>
      </c>
      <c r="B3400" s="77">
        <f t="shared" si="107"/>
        <v>2</v>
      </c>
      <c r="C3400" s="73">
        <v>45707</v>
      </c>
      <c r="D3400" s="79" t="s">
        <v>70</v>
      </c>
      <c r="E3400" s="80" t="s">
        <v>549</v>
      </c>
      <c r="F3400" s="81" t="str">
        <f>VLOOKUP(E3400,Customer[],2,FALSE)</f>
        <v>Shwe Htoo</v>
      </c>
      <c r="G3400" s="69" t="str">
        <f>VLOOKUP(E3400,Customer[],3,FALSE)</f>
        <v>(1) Thake Sd</v>
      </c>
      <c r="H3400" s="69" t="str">
        <f>VLOOKUP(E3400,Customer[],4,FALSE)</f>
        <v>Hlaing Thar Yar</v>
      </c>
      <c r="I3400" s="48" t="s">
        <v>18</v>
      </c>
      <c r="J3400" s="82" t="str">
        <f>VLOOKUP(I3400,PGStock[],2,FALSE)</f>
        <v>Formula Rum 350ml</v>
      </c>
      <c r="K3400" s="71">
        <f>VLOOKUP(I3400,PGStock[],3,FALSE)</f>
        <v>0.35</v>
      </c>
      <c r="L3400" s="47">
        <v>3</v>
      </c>
      <c r="M3400" s="47">
        <f>VLOOKUP(I3400,PGStock[],6,FALSE)</f>
        <v>150</v>
      </c>
      <c r="N3400" s="47">
        <f>+PGSales!$L3400*PGSales!$M3400</f>
        <v>450</v>
      </c>
    </row>
    <row r="3401" spans="1:14" hidden="1" x14ac:dyDescent="0.25">
      <c r="A3401" s="77">
        <f t="shared" si="106"/>
        <v>2025</v>
      </c>
      <c r="B3401" s="77">
        <f t="shared" si="107"/>
        <v>2</v>
      </c>
      <c r="C3401" s="73">
        <v>45707</v>
      </c>
      <c r="D3401" s="79" t="s">
        <v>1</v>
      </c>
      <c r="E3401" s="80" t="s">
        <v>587</v>
      </c>
      <c r="F3401" s="81" t="str">
        <f>VLOOKUP(E3401,Customer[],2,FALSE)</f>
        <v>Shwe Myaing</v>
      </c>
      <c r="G3401" s="69" t="str">
        <f>VLOOKUP(E3401,Customer[],3,FALSE)</f>
        <v>Baho Rd</v>
      </c>
      <c r="H3401" s="69" t="str">
        <f>VLOOKUP(E3401,Customer[],4,FALSE)</f>
        <v>Hlaing</v>
      </c>
      <c r="I3401" s="48" t="s">
        <v>25</v>
      </c>
      <c r="J3401" s="82" t="str">
        <f>VLOOKUP(I3401,PGStock[],2,FALSE)</f>
        <v>Columbus Super Red Smooth 350 Ml</v>
      </c>
      <c r="K3401" s="71">
        <f>VLOOKUP(I3401,PGStock[],3,FALSE)</f>
        <v>0.35</v>
      </c>
      <c r="L3401" s="47">
        <v>1</v>
      </c>
      <c r="M3401" s="47">
        <f>VLOOKUP(I3401,PGStock[],6,FALSE)</f>
        <v>150</v>
      </c>
      <c r="N3401" s="47">
        <f>+PGSales!$L3401*PGSales!$M3401</f>
        <v>150</v>
      </c>
    </row>
    <row r="3402" spans="1:14" hidden="1" x14ac:dyDescent="0.25">
      <c r="A3402" s="77">
        <f t="shared" si="106"/>
        <v>2025</v>
      </c>
      <c r="B3402" s="77">
        <f t="shared" si="107"/>
        <v>2</v>
      </c>
      <c r="C3402" s="73">
        <v>45707</v>
      </c>
      <c r="D3402" s="79" t="s">
        <v>1</v>
      </c>
      <c r="E3402" s="80" t="s">
        <v>587</v>
      </c>
      <c r="F3402" s="81" t="str">
        <f>VLOOKUP(E3402,Customer[],2,FALSE)</f>
        <v>Shwe Myaing</v>
      </c>
      <c r="G3402" s="69" t="str">
        <f>VLOOKUP(E3402,Customer[],3,FALSE)</f>
        <v>Baho Rd</v>
      </c>
      <c r="H3402" s="69" t="str">
        <f>VLOOKUP(E3402,Customer[],4,FALSE)</f>
        <v>Hlaing</v>
      </c>
      <c r="I3402" s="48" t="s">
        <v>23</v>
      </c>
      <c r="J3402" s="82" t="str">
        <f>VLOOKUP(I3402,PGStock[],2,FALSE)</f>
        <v>Columbus Super Red Smooth 175 Ml</v>
      </c>
      <c r="K3402" s="71">
        <f>VLOOKUP(I3402,PGStock[],3,FALSE)</f>
        <v>0.17499999999999999</v>
      </c>
      <c r="L3402" s="47">
        <v>4</v>
      </c>
      <c r="M3402" s="47">
        <f>VLOOKUP(I3402,PGStock[],6,FALSE)</f>
        <v>100</v>
      </c>
      <c r="N3402" s="47">
        <f>+PGSales!$L3402*PGSales!$M3402</f>
        <v>400</v>
      </c>
    </row>
    <row r="3403" spans="1:14" hidden="1" x14ac:dyDescent="0.25">
      <c r="A3403" s="77">
        <f t="shared" si="106"/>
        <v>2025</v>
      </c>
      <c r="B3403" s="77">
        <f t="shared" si="107"/>
        <v>2</v>
      </c>
      <c r="C3403" s="73">
        <v>45707</v>
      </c>
      <c r="D3403" s="79" t="s">
        <v>1</v>
      </c>
      <c r="E3403" s="80" t="s">
        <v>587</v>
      </c>
      <c r="F3403" s="81" t="str">
        <f>VLOOKUP(E3403,Customer[],2,FALSE)</f>
        <v>Shwe Myaing</v>
      </c>
      <c r="G3403" s="69" t="str">
        <f>VLOOKUP(E3403,Customer[],3,FALSE)</f>
        <v>Baho Rd</v>
      </c>
      <c r="H3403" s="69" t="str">
        <f>VLOOKUP(E3403,Customer[],4,FALSE)</f>
        <v>Hlaing</v>
      </c>
      <c r="I3403" s="48" t="s">
        <v>18</v>
      </c>
      <c r="J3403" s="82" t="str">
        <f>VLOOKUP(I3403,PGStock[],2,FALSE)</f>
        <v>Formula Rum 350ml</v>
      </c>
      <c r="K3403" s="71">
        <f>VLOOKUP(I3403,PGStock[],3,FALSE)</f>
        <v>0.35</v>
      </c>
      <c r="L3403" s="47">
        <v>1</v>
      </c>
      <c r="M3403" s="47">
        <f>VLOOKUP(I3403,PGStock[],6,FALSE)</f>
        <v>150</v>
      </c>
      <c r="N3403" s="47">
        <f>+PGSales!$L3403*PGSales!$M3403</f>
        <v>150</v>
      </c>
    </row>
    <row r="3404" spans="1:14" hidden="1" x14ac:dyDescent="0.25">
      <c r="A3404" s="77">
        <f t="shared" si="106"/>
        <v>2025</v>
      </c>
      <c r="B3404" s="77">
        <f t="shared" si="107"/>
        <v>2</v>
      </c>
      <c r="C3404" s="73">
        <v>45707</v>
      </c>
      <c r="D3404" s="79" t="s">
        <v>186</v>
      </c>
      <c r="E3404" s="80" t="s">
        <v>588</v>
      </c>
      <c r="F3404" s="81" t="str">
        <f>VLOOKUP(E3404,Customer[],2,FALSE)</f>
        <v>Family Store</v>
      </c>
      <c r="G3404" s="69" t="str">
        <f>VLOOKUP(E3404,Customer[],3,FALSE)</f>
        <v xml:space="preserve">Thanmine Lansone </v>
      </c>
      <c r="H3404" s="69" t="str">
        <f>VLOOKUP(E3404,Customer[],4,FALSE)</f>
        <v>Hlaing</v>
      </c>
      <c r="I3404" s="48" t="s">
        <v>25</v>
      </c>
      <c r="J3404" s="82" t="str">
        <f>VLOOKUP(I3404,PGStock[],2,FALSE)</f>
        <v>Columbus Super Red Smooth 350 Ml</v>
      </c>
      <c r="K3404" s="71">
        <f>VLOOKUP(I3404,PGStock[],3,FALSE)</f>
        <v>0.35</v>
      </c>
      <c r="L3404" s="47">
        <v>3</v>
      </c>
      <c r="M3404" s="47">
        <f>VLOOKUP(I3404,PGStock[],6,FALSE)</f>
        <v>150</v>
      </c>
      <c r="N3404" s="47">
        <f>+PGSales!$L3404*PGSales!$M3404</f>
        <v>450</v>
      </c>
    </row>
    <row r="3405" spans="1:14" hidden="1" x14ac:dyDescent="0.25">
      <c r="A3405" s="77">
        <f t="shared" si="106"/>
        <v>2025</v>
      </c>
      <c r="B3405" s="77">
        <f t="shared" si="107"/>
        <v>2</v>
      </c>
      <c r="C3405" s="73">
        <v>45707</v>
      </c>
      <c r="D3405" s="79" t="s">
        <v>186</v>
      </c>
      <c r="E3405" s="80" t="s">
        <v>588</v>
      </c>
      <c r="F3405" s="81" t="str">
        <f>VLOOKUP(E3405,Customer[],2,FALSE)</f>
        <v>Family Store</v>
      </c>
      <c r="G3405" s="69" t="str">
        <f>VLOOKUP(E3405,Customer[],3,FALSE)</f>
        <v xml:space="preserve">Thanmine Lansone </v>
      </c>
      <c r="H3405" s="69" t="str">
        <f>VLOOKUP(E3405,Customer[],4,FALSE)</f>
        <v>Hlaing</v>
      </c>
      <c r="I3405" s="48" t="s">
        <v>23</v>
      </c>
      <c r="J3405" s="82" t="str">
        <f>VLOOKUP(I3405,PGStock[],2,FALSE)</f>
        <v>Columbus Super Red Smooth 175 Ml</v>
      </c>
      <c r="K3405" s="71">
        <f>VLOOKUP(I3405,PGStock[],3,FALSE)</f>
        <v>0.17499999999999999</v>
      </c>
      <c r="L3405" s="47">
        <v>1</v>
      </c>
      <c r="M3405" s="47">
        <f>VLOOKUP(I3405,PGStock[],6,FALSE)</f>
        <v>100</v>
      </c>
      <c r="N3405" s="47">
        <f>+PGSales!$L3405*PGSales!$M3405</f>
        <v>100</v>
      </c>
    </row>
    <row r="3406" spans="1:14" hidden="1" x14ac:dyDescent="0.25">
      <c r="A3406" s="77">
        <f t="shared" si="106"/>
        <v>2025</v>
      </c>
      <c r="B3406" s="77">
        <f t="shared" si="107"/>
        <v>2</v>
      </c>
      <c r="C3406" s="73">
        <v>45707</v>
      </c>
      <c r="D3406" s="79" t="s">
        <v>186</v>
      </c>
      <c r="E3406" s="80" t="s">
        <v>588</v>
      </c>
      <c r="F3406" s="81" t="str">
        <f>VLOOKUP(E3406,Customer[],2,FALSE)</f>
        <v>Family Store</v>
      </c>
      <c r="G3406" s="69" t="str">
        <f>VLOOKUP(E3406,Customer[],3,FALSE)</f>
        <v xml:space="preserve">Thanmine Lansone </v>
      </c>
      <c r="H3406" s="69" t="str">
        <f>VLOOKUP(E3406,Customer[],4,FALSE)</f>
        <v>Hlaing</v>
      </c>
      <c r="I3406" s="48" t="s">
        <v>18</v>
      </c>
      <c r="J3406" s="82" t="str">
        <f>VLOOKUP(I3406,PGStock[],2,FALSE)</f>
        <v>Formula Rum 350ml</v>
      </c>
      <c r="K3406" s="71">
        <f>VLOOKUP(I3406,PGStock[],3,FALSE)</f>
        <v>0.35</v>
      </c>
      <c r="L3406" s="47">
        <v>1</v>
      </c>
      <c r="M3406" s="47">
        <f>VLOOKUP(I3406,PGStock[],6,FALSE)</f>
        <v>150</v>
      </c>
      <c r="N3406" s="47">
        <f>+PGSales!$L3406*PGSales!$M3406</f>
        <v>150</v>
      </c>
    </row>
    <row r="3407" spans="1:14" hidden="1" x14ac:dyDescent="0.25">
      <c r="A3407" s="77">
        <f t="shared" si="106"/>
        <v>2025</v>
      </c>
      <c r="B3407" s="77">
        <f t="shared" si="107"/>
        <v>2</v>
      </c>
      <c r="C3407" s="73">
        <v>45707</v>
      </c>
      <c r="D3407" s="79" t="s">
        <v>2</v>
      </c>
      <c r="E3407" s="80" t="s">
        <v>592</v>
      </c>
      <c r="F3407" s="81" t="str">
        <f>VLOOKUP(E3407,Customer[],2,FALSE)</f>
        <v>Tay Moe San</v>
      </c>
      <c r="G3407" s="69" t="str">
        <f>VLOOKUP(E3407,Customer[],3,FALSE)</f>
        <v>Aung Thapay Rd</v>
      </c>
      <c r="H3407" s="69" t="str">
        <f>VLOOKUP(E3407,Customer[],4,FALSE)</f>
        <v>Hlaing</v>
      </c>
      <c r="I3407" s="48" t="s">
        <v>25</v>
      </c>
      <c r="J3407" s="82" t="str">
        <f>VLOOKUP(I3407,PGStock[],2,FALSE)</f>
        <v>Columbus Super Red Smooth 350 Ml</v>
      </c>
      <c r="K3407" s="71">
        <f>VLOOKUP(I3407,PGStock[],3,FALSE)</f>
        <v>0.35</v>
      </c>
      <c r="L3407" s="47">
        <v>3</v>
      </c>
      <c r="M3407" s="47">
        <f>VLOOKUP(I3407,PGStock[],6,FALSE)</f>
        <v>150</v>
      </c>
      <c r="N3407" s="47">
        <f>+PGSales!$L3407*PGSales!$M3407</f>
        <v>450</v>
      </c>
    </row>
    <row r="3408" spans="1:14" hidden="1" x14ac:dyDescent="0.25">
      <c r="A3408" s="77">
        <f t="shared" si="106"/>
        <v>2025</v>
      </c>
      <c r="B3408" s="77">
        <f t="shared" si="107"/>
        <v>2</v>
      </c>
      <c r="C3408" s="73">
        <v>45707</v>
      </c>
      <c r="D3408" s="79" t="s">
        <v>2</v>
      </c>
      <c r="E3408" s="80" t="s">
        <v>592</v>
      </c>
      <c r="F3408" s="81" t="str">
        <f>VLOOKUP(E3408,Customer[],2,FALSE)</f>
        <v>Tay Moe San</v>
      </c>
      <c r="G3408" s="69" t="str">
        <f>VLOOKUP(E3408,Customer[],3,FALSE)</f>
        <v>Aung Thapay Rd</v>
      </c>
      <c r="H3408" s="69" t="str">
        <f>VLOOKUP(E3408,Customer[],4,FALSE)</f>
        <v>Hlaing</v>
      </c>
      <c r="I3408" s="48" t="s">
        <v>18</v>
      </c>
      <c r="J3408" s="82" t="str">
        <f>VLOOKUP(I3408,PGStock[],2,FALSE)</f>
        <v>Formula Rum 350ml</v>
      </c>
      <c r="K3408" s="71">
        <f>VLOOKUP(I3408,PGStock[],3,FALSE)</f>
        <v>0.35</v>
      </c>
      <c r="L3408" s="47">
        <v>1</v>
      </c>
      <c r="M3408" s="47">
        <f>VLOOKUP(I3408,PGStock[],6,FALSE)</f>
        <v>150</v>
      </c>
      <c r="N3408" s="47">
        <f>+PGSales!$L3408*PGSales!$M3408</f>
        <v>150</v>
      </c>
    </row>
    <row r="3409" spans="1:14" hidden="1" x14ac:dyDescent="0.25">
      <c r="A3409" s="77">
        <f t="shared" si="106"/>
        <v>2025</v>
      </c>
      <c r="B3409" s="77">
        <f t="shared" si="107"/>
        <v>2</v>
      </c>
      <c r="C3409" s="73">
        <v>45707</v>
      </c>
      <c r="D3409" s="79" t="s">
        <v>115</v>
      </c>
      <c r="E3409" s="80" t="s">
        <v>570</v>
      </c>
      <c r="F3409" s="81" t="str">
        <f>VLOOKUP(E3409,Customer[],2,FALSE)</f>
        <v xml:space="preserve">Ko Kyaw </v>
      </c>
      <c r="G3409" s="69" t="str">
        <f>VLOOKUP(E3409,Customer[],3,FALSE)</f>
        <v>Magin Kyawan Rd</v>
      </c>
      <c r="H3409" s="69" t="str">
        <f>VLOOKUP(E3409,Customer[],4,FALSE)</f>
        <v>Insein</v>
      </c>
      <c r="I3409" s="48" t="s">
        <v>25</v>
      </c>
      <c r="J3409" s="82" t="str">
        <f>VLOOKUP(I3409,PGStock[],2,FALSE)</f>
        <v>Columbus Super Red Smooth 350 Ml</v>
      </c>
      <c r="K3409" s="71">
        <f>VLOOKUP(I3409,PGStock[],3,FALSE)</f>
        <v>0.35</v>
      </c>
      <c r="L3409" s="47">
        <v>4</v>
      </c>
      <c r="M3409" s="47">
        <f>VLOOKUP(I3409,PGStock[],6,FALSE)</f>
        <v>150</v>
      </c>
      <c r="N3409" s="47">
        <f>+PGSales!$L3409*PGSales!$M3409</f>
        <v>600</v>
      </c>
    </row>
    <row r="3410" spans="1:14" hidden="1" x14ac:dyDescent="0.25">
      <c r="A3410" s="77">
        <f t="shared" si="106"/>
        <v>2025</v>
      </c>
      <c r="B3410" s="77">
        <f t="shared" si="107"/>
        <v>2</v>
      </c>
      <c r="C3410" s="73">
        <v>45707</v>
      </c>
      <c r="D3410" s="79" t="s">
        <v>115</v>
      </c>
      <c r="E3410" s="80" t="s">
        <v>570</v>
      </c>
      <c r="F3410" s="81" t="str">
        <f>VLOOKUP(E3410,Customer[],2,FALSE)</f>
        <v xml:space="preserve">Ko Kyaw </v>
      </c>
      <c r="G3410" s="69" t="str">
        <f>VLOOKUP(E3410,Customer[],3,FALSE)</f>
        <v>Magin Kyawan Rd</v>
      </c>
      <c r="H3410" s="69" t="str">
        <f>VLOOKUP(E3410,Customer[],4,FALSE)</f>
        <v>Insein</v>
      </c>
      <c r="I3410" s="48" t="s">
        <v>23</v>
      </c>
      <c r="J3410" s="82" t="str">
        <f>VLOOKUP(I3410,PGStock[],2,FALSE)</f>
        <v>Columbus Super Red Smooth 175 Ml</v>
      </c>
      <c r="K3410" s="71">
        <f>VLOOKUP(I3410,PGStock[],3,FALSE)</f>
        <v>0.17499999999999999</v>
      </c>
      <c r="L3410" s="47">
        <v>1</v>
      </c>
      <c r="M3410" s="47">
        <f>VLOOKUP(I3410,PGStock[],6,FALSE)</f>
        <v>100</v>
      </c>
      <c r="N3410" s="47">
        <f>+PGSales!$L3410*PGSales!$M3410</f>
        <v>100</v>
      </c>
    </row>
    <row r="3411" spans="1:14" hidden="1" x14ac:dyDescent="0.25">
      <c r="A3411" s="77">
        <f t="shared" si="106"/>
        <v>2025</v>
      </c>
      <c r="B3411" s="77">
        <f t="shared" si="107"/>
        <v>2</v>
      </c>
      <c r="C3411" s="73">
        <v>45707</v>
      </c>
      <c r="D3411" s="79" t="s">
        <v>115</v>
      </c>
      <c r="E3411" s="80" t="s">
        <v>570</v>
      </c>
      <c r="F3411" s="81" t="str">
        <f>VLOOKUP(E3411,Customer[],2,FALSE)</f>
        <v xml:space="preserve">Ko Kyaw </v>
      </c>
      <c r="G3411" s="69" t="str">
        <f>VLOOKUP(E3411,Customer[],3,FALSE)</f>
        <v>Magin Kyawan Rd</v>
      </c>
      <c r="H3411" s="69" t="str">
        <f>VLOOKUP(E3411,Customer[],4,FALSE)</f>
        <v>Insein</v>
      </c>
      <c r="I3411" s="48" t="s">
        <v>18</v>
      </c>
      <c r="J3411" s="82" t="str">
        <f>VLOOKUP(I3411,PGStock[],2,FALSE)</f>
        <v>Formula Rum 350ml</v>
      </c>
      <c r="K3411" s="71">
        <f>VLOOKUP(I3411,PGStock[],3,FALSE)</f>
        <v>0.35</v>
      </c>
      <c r="L3411" s="47">
        <v>1</v>
      </c>
      <c r="M3411" s="47">
        <f>VLOOKUP(I3411,PGStock[],6,FALSE)</f>
        <v>150</v>
      </c>
      <c r="N3411" s="47">
        <f>+PGSales!$L3411*PGSales!$M3411</f>
        <v>150</v>
      </c>
    </row>
    <row r="3412" spans="1:14" hidden="1" x14ac:dyDescent="0.25">
      <c r="A3412" s="77">
        <f t="shared" si="106"/>
        <v>2025</v>
      </c>
      <c r="B3412" s="77">
        <f t="shared" si="107"/>
        <v>2</v>
      </c>
      <c r="C3412" s="73">
        <v>45707</v>
      </c>
      <c r="D3412" s="79" t="s">
        <v>0</v>
      </c>
      <c r="E3412" s="80" t="s">
        <v>591</v>
      </c>
      <c r="F3412" s="81" t="str">
        <f>VLOOKUP(E3412,Customer[],2,FALSE)</f>
        <v>Ma Thwe</v>
      </c>
      <c r="G3412" s="69" t="str">
        <f>VLOOKUP(E3412,Customer[],3,FALSE)</f>
        <v>Nawayat Rd</v>
      </c>
      <c r="H3412" s="69" t="str">
        <f>VLOOKUP(E3412,Customer[],4,FALSE)</f>
        <v>Insein</v>
      </c>
      <c r="I3412" s="48" t="s">
        <v>25</v>
      </c>
      <c r="J3412" s="82" t="str">
        <f>VLOOKUP(I3412,PGStock[],2,FALSE)</f>
        <v>Columbus Super Red Smooth 350 Ml</v>
      </c>
      <c r="K3412" s="71">
        <f>VLOOKUP(I3412,PGStock[],3,FALSE)</f>
        <v>0.35</v>
      </c>
      <c r="L3412" s="47">
        <v>1</v>
      </c>
      <c r="M3412" s="47">
        <f>VLOOKUP(I3412,PGStock[],6,FALSE)</f>
        <v>150</v>
      </c>
      <c r="N3412" s="47">
        <f>+PGSales!$L3412*PGSales!$M3412</f>
        <v>150</v>
      </c>
    </row>
    <row r="3413" spans="1:14" hidden="1" x14ac:dyDescent="0.25">
      <c r="A3413" s="77">
        <f t="shared" si="106"/>
        <v>2025</v>
      </c>
      <c r="B3413" s="77">
        <f t="shared" si="107"/>
        <v>2</v>
      </c>
      <c r="C3413" s="73">
        <v>45707</v>
      </c>
      <c r="D3413" s="79" t="s">
        <v>0</v>
      </c>
      <c r="E3413" s="80" t="s">
        <v>591</v>
      </c>
      <c r="F3413" s="81" t="str">
        <f>VLOOKUP(E3413,Customer[],2,FALSE)</f>
        <v>Ma Thwe</v>
      </c>
      <c r="G3413" s="69" t="str">
        <f>VLOOKUP(E3413,Customer[],3,FALSE)</f>
        <v>Nawayat Rd</v>
      </c>
      <c r="H3413" s="69" t="str">
        <f>VLOOKUP(E3413,Customer[],4,FALSE)</f>
        <v>Insein</v>
      </c>
      <c r="I3413" s="48" t="s">
        <v>23</v>
      </c>
      <c r="J3413" s="82" t="str">
        <f>VLOOKUP(I3413,PGStock[],2,FALSE)</f>
        <v>Columbus Super Red Smooth 175 Ml</v>
      </c>
      <c r="K3413" s="71">
        <f>VLOOKUP(I3413,PGStock[],3,FALSE)</f>
        <v>0.17499999999999999</v>
      </c>
      <c r="L3413" s="47">
        <v>1</v>
      </c>
      <c r="M3413" s="47">
        <f>VLOOKUP(I3413,PGStock[],6,FALSE)</f>
        <v>100</v>
      </c>
      <c r="N3413" s="47">
        <f>+PGSales!$L3413*PGSales!$M3413</f>
        <v>100</v>
      </c>
    </row>
    <row r="3414" spans="1:14" hidden="1" x14ac:dyDescent="0.25">
      <c r="A3414" s="77">
        <f t="shared" ref="A3414:A3430" si="108">YEAR(C3414)</f>
        <v>2025</v>
      </c>
      <c r="B3414" s="77">
        <f t="shared" ref="B3414:B3430" si="109">MONTH(C3414)</f>
        <v>2</v>
      </c>
      <c r="C3414" s="73">
        <v>45707</v>
      </c>
      <c r="D3414" s="79" t="s">
        <v>0</v>
      </c>
      <c r="E3414" s="80" t="s">
        <v>591</v>
      </c>
      <c r="F3414" s="81" t="str">
        <f>VLOOKUP(E3414,Customer[],2,FALSE)</f>
        <v>Ma Thwe</v>
      </c>
      <c r="G3414" s="69" t="str">
        <f>VLOOKUP(E3414,Customer[],3,FALSE)</f>
        <v>Nawayat Rd</v>
      </c>
      <c r="H3414" s="69" t="str">
        <f>VLOOKUP(E3414,Customer[],4,FALSE)</f>
        <v>Insein</v>
      </c>
      <c r="I3414" s="48" t="s">
        <v>18</v>
      </c>
      <c r="J3414" s="82" t="str">
        <f>VLOOKUP(I3414,PGStock[],2,FALSE)</f>
        <v>Formula Rum 350ml</v>
      </c>
      <c r="K3414" s="71">
        <f>VLOOKUP(I3414,PGStock[],3,FALSE)</f>
        <v>0.35</v>
      </c>
      <c r="L3414" s="47">
        <v>4</v>
      </c>
      <c r="M3414" s="47">
        <f>VLOOKUP(I3414,PGStock[],6,FALSE)</f>
        <v>150</v>
      </c>
      <c r="N3414" s="47">
        <f>+PGSales!$L3414*PGSales!$M3414</f>
        <v>600</v>
      </c>
    </row>
    <row r="3415" spans="1:14" hidden="1" x14ac:dyDescent="0.25">
      <c r="A3415" s="77">
        <f t="shared" si="108"/>
        <v>2025</v>
      </c>
      <c r="B3415" s="77">
        <f t="shared" si="109"/>
        <v>2</v>
      </c>
      <c r="C3415" s="73">
        <v>45707</v>
      </c>
      <c r="D3415" s="79" t="s">
        <v>68</v>
      </c>
      <c r="E3415" s="80" t="s">
        <v>589</v>
      </c>
      <c r="F3415" s="81" t="str">
        <f>VLOOKUP(E3415,Customer[],2,FALSE)</f>
        <v>Yarket Nu Wai</v>
      </c>
      <c r="G3415" s="69" t="str">
        <f>VLOOKUP(E3415,Customer[],3,FALSE)</f>
        <v>Anake Gonkone Rd</v>
      </c>
      <c r="H3415" s="69" t="str">
        <f>VLOOKUP(E3415,Customer[],4,FALSE)</f>
        <v>Insein</v>
      </c>
      <c r="I3415" s="48" t="s">
        <v>27</v>
      </c>
      <c r="J3415" s="82" t="str">
        <f>VLOOKUP(I3415,PGStock[],2,FALSE)</f>
        <v>Columbus Super Red Smooth 700 Ml</v>
      </c>
      <c r="K3415" s="71">
        <f>VLOOKUP(I3415,PGStock[],3,FALSE)</f>
        <v>0.7</v>
      </c>
      <c r="L3415" s="47">
        <v>1</v>
      </c>
      <c r="M3415" s="47">
        <f>VLOOKUP(I3415,PGStock[],6,FALSE)</f>
        <v>200</v>
      </c>
      <c r="N3415" s="47">
        <f>+PGSales!$L3415*PGSales!$M3415</f>
        <v>200</v>
      </c>
    </row>
    <row r="3416" spans="1:14" hidden="1" x14ac:dyDescent="0.25">
      <c r="A3416" s="77">
        <f t="shared" si="108"/>
        <v>2025</v>
      </c>
      <c r="B3416" s="77">
        <f t="shared" si="109"/>
        <v>2</v>
      </c>
      <c r="C3416" s="73">
        <v>45707</v>
      </c>
      <c r="D3416" s="79" t="s">
        <v>68</v>
      </c>
      <c r="E3416" s="80" t="s">
        <v>589</v>
      </c>
      <c r="F3416" s="81" t="str">
        <f>VLOOKUP(E3416,Customer[],2,FALSE)</f>
        <v>Yarket Nu Wai</v>
      </c>
      <c r="G3416" s="69" t="str">
        <f>VLOOKUP(E3416,Customer[],3,FALSE)</f>
        <v>Anake Gonkone Rd</v>
      </c>
      <c r="H3416" s="69" t="str">
        <f>VLOOKUP(E3416,Customer[],4,FALSE)</f>
        <v>Insein</v>
      </c>
      <c r="I3416" s="48" t="s">
        <v>25</v>
      </c>
      <c r="J3416" s="82" t="str">
        <f>VLOOKUP(I3416,PGStock[],2,FALSE)</f>
        <v>Columbus Super Red Smooth 350 Ml</v>
      </c>
      <c r="K3416" s="71">
        <f>VLOOKUP(I3416,PGStock[],3,FALSE)</f>
        <v>0.35</v>
      </c>
      <c r="L3416" s="47">
        <v>3</v>
      </c>
      <c r="M3416" s="47">
        <f>VLOOKUP(I3416,PGStock[],6,FALSE)</f>
        <v>150</v>
      </c>
      <c r="N3416" s="47">
        <f>+PGSales!$L3416*PGSales!$M3416</f>
        <v>450</v>
      </c>
    </row>
    <row r="3417" spans="1:14" hidden="1" x14ac:dyDescent="0.25">
      <c r="A3417" s="77">
        <f t="shared" si="108"/>
        <v>2025</v>
      </c>
      <c r="B3417" s="77">
        <f t="shared" si="109"/>
        <v>2</v>
      </c>
      <c r="C3417" s="73">
        <v>45707</v>
      </c>
      <c r="D3417" s="79" t="s">
        <v>68</v>
      </c>
      <c r="E3417" s="80" t="s">
        <v>589</v>
      </c>
      <c r="F3417" s="81" t="str">
        <f>VLOOKUP(E3417,Customer[],2,FALSE)</f>
        <v>Yarket Nu Wai</v>
      </c>
      <c r="G3417" s="69" t="str">
        <f>VLOOKUP(E3417,Customer[],3,FALSE)</f>
        <v>Anake Gonkone Rd</v>
      </c>
      <c r="H3417" s="69" t="str">
        <f>VLOOKUP(E3417,Customer[],4,FALSE)</f>
        <v>Insein</v>
      </c>
      <c r="I3417" s="48" t="s">
        <v>23</v>
      </c>
      <c r="J3417" s="82" t="str">
        <f>VLOOKUP(I3417,PGStock[],2,FALSE)</f>
        <v>Columbus Super Red Smooth 175 Ml</v>
      </c>
      <c r="K3417" s="71">
        <f>VLOOKUP(I3417,PGStock[],3,FALSE)</f>
        <v>0.17499999999999999</v>
      </c>
      <c r="L3417" s="47">
        <v>2</v>
      </c>
      <c r="M3417" s="47">
        <f>VLOOKUP(I3417,PGStock[],6,FALSE)</f>
        <v>100</v>
      </c>
      <c r="N3417" s="47">
        <f>+PGSales!$L3417*PGSales!$M3417</f>
        <v>200</v>
      </c>
    </row>
    <row r="3418" spans="1:14" hidden="1" x14ac:dyDescent="0.25">
      <c r="A3418" s="77">
        <f t="shared" si="108"/>
        <v>2025</v>
      </c>
      <c r="B3418" s="77">
        <f t="shared" si="109"/>
        <v>2</v>
      </c>
      <c r="C3418" s="73">
        <v>45707</v>
      </c>
      <c r="D3418" s="79" t="s">
        <v>58</v>
      </c>
      <c r="E3418" s="80" t="s">
        <v>182</v>
      </c>
      <c r="F3418" s="81" t="str">
        <f>VLOOKUP(E3418,Customer[],2,FALSE)</f>
        <v>Su</v>
      </c>
      <c r="G3418" s="69" t="str">
        <f>VLOOKUP(E3418,Customer[],3,FALSE)</f>
        <v>Aung Sinkhoe Rd</v>
      </c>
      <c r="H3418" s="69" t="str">
        <f>VLOOKUP(E3418,Customer[],4,FALSE)</f>
        <v>Mangalardon</v>
      </c>
      <c r="I3418" s="48" t="s">
        <v>25</v>
      </c>
      <c r="J3418" s="82" t="str">
        <f>VLOOKUP(I3418,PGStock[],2,FALSE)</f>
        <v>Columbus Super Red Smooth 350 Ml</v>
      </c>
      <c r="K3418" s="71">
        <f>VLOOKUP(I3418,PGStock[],3,FALSE)</f>
        <v>0.35</v>
      </c>
      <c r="L3418" s="47">
        <v>5</v>
      </c>
      <c r="M3418" s="47">
        <f>VLOOKUP(I3418,PGStock[],6,FALSE)</f>
        <v>150</v>
      </c>
      <c r="N3418" s="47">
        <f>+PGSales!$L3418*PGSales!$M3418</f>
        <v>750</v>
      </c>
    </row>
    <row r="3419" spans="1:14" hidden="1" x14ac:dyDescent="0.25">
      <c r="A3419" s="77">
        <f t="shared" si="108"/>
        <v>2025</v>
      </c>
      <c r="B3419" s="77">
        <f t="shared" si="109"/>
        <v>2</v>
      </c>
      <c r="C3419" s="73">
        <v>45707</v>
      </c>
      <c r="D3419" s="79" t="s">
        <v>58</v>
      </c>
      <c r="E3419" s="80" t="s">
        <v>182</v>
      </c>
      <c r="F3419" s="81" t="str">
        <f>VLOOKUP(E3419,Customer[],2,FALSE)</f>
        <v>Su</v>
      </c>
      <c r="G3419" s="69" t="str">
        <f>VLOOKUP(E3419,Customer[],3,FALSE)</f>
        <v>Aung Sinkhoe Rd</v>
      </c>
      <c r="H3419" s="69" t="str">
        <f>VLOOKUP(E3419,Customer[],4,FALSE)</f>
        <v>Mangalardon</v>
      </c>
      <c r="I3419" s="48" t="s">
        <v>23</v>
      </c>
      <c r="J3419" s="82" t="str">
        <f>VLOOKUP(I3419,PGStock[],2,FALSE)</f>
        <v>Columbus Super Red Smooth 175 Ml</v>
      </c>
      <c r="K3419" s="71">
        <f>VLOOKUP(I3419,PGStock[],3,FALSE)</f>
        <v>0.17499999999999999</v>
      </c>
      <c r="L3419" s="47">
        <v>2</v>
      </c>
      <c r="M3419" s="47">
        <f>VLOOKUP(I3419,PGStock[],6,FALSE)</f>
        <v>100</v>
      </c>
      <c r="N3419" s="47">
        <f>+PGSales!$L3419*PGSales!$M3419</f>
        <v>200</v>
      </c>
    </row>
    <row r="3420" spans="1:14" hidden="1" x14ac:dyDescent="0.25">
      <c r="A3420" s="77">
        <f t="shared" si="108"/>
        <v>2025</v>
      </c>
      <c r="B3420" s="77">
        <f t="shared" si="109"/>
        <v>2</v>
      </c>
      <c r="C3420" s="73">
        <v>45707</v>
      </c>
      <c r="D3420" s="79" t="s">
        <v>58</v>
      </c>
      <c r="E3420" s="80" t="s">
        <v>182</v>
      </c>
      <c r="F3420" s="81" t="str">
        <f>VLOOKUP(E3420,Customer[],2,FALSE)</f>
        <v>Su</v>
      </c>
      <c r="G3420" s="69" t="str">
        <f>VLOOKUP(E3420,Customer[],3,FALSE)</f>
        <v>Aung Sinkhoe Rd</v>
      </c>
      <c r="H3420" s="69" t="str">
        <f>VLOOKUP(E3420,Customer[],4,FALSE)</f>
        <v>Mangalardon</v>
      </c>
      <c r="I3420" s="48" t="s">
        <v>18</v>
      </c>
      <c r="J3420" s="82" t="str">
        <f>VLOOKUP(I3420,PGStock[],2,FALSE)</f>
        <v>Formula Rum 350ml</v>
      </c>
      <c r="K3420" s="71">
        <f>VLOOKUP(I3420,PGStock[],3,FALSE)</f>
        <v>0.35</v>
      </c>
      <c r="L3420" s="47">
        <v>5</v>
      </c>
      <c r="M3420" s="47">
        <f>VLOOKUP(I3420,PGStock[],6,FALSE)</f>
        <v>150</v>
      </c>
      <c r="N3420" s="47">
        <f>+PGSales!$L3420*PGSales!$M3420</f>
        <v>750</v>
      </c>
    </row>
    <row r="3421" spans="1:14" hidden="1" x14ac:dyDescent="0.25">
      <c r="A3421" s="77">
        <f t="shared" si="108"/>
        <v>2025</v>
      </c>
      <c r="B3421" s="77">
        <f t="shared" si="109"/>
        <v>2</v>
      </c>
      <c r="C3421" s="73">
        <v>45707</v>
      </c>
      <c r="D3421" s="79" t="s">
        <v>62</v>
      </c>
      <c r="E3421" s="80" t="s">
        <v>183</v>
      </c>
      <c r="F3421" s="81" t="str">
        <f>VLOOKUP(E3421,Customer[],2,FALSE)</f>
        <v>Smile Moon</v>
      </c>
      <c r="G3421" s="69" t="str">
        <f>VLOOKUP(E3421,Customer[],3,FALSE)</f>
        <v>Joephyu Rd</v>
      </c>
      <c r="H3421" s="69" t="str">
        <f>VLOOKUP(E3421,Customer[],4,FALSE)</f>
        <v>Mangalardon</v>
      </c>
      <c r="I3421" s="48" t="s">
        <v>25</v>
      </c>
      <c r="J3421" s="82" t="str">
        <f>VLOOKUP(I3421,PGStock[],2,FALSE)</f>
        <v>Columbus Super Red Smooth 350 Ml</v>
      </c>
      <c r="K3421" s="71">
        <f>VLOOKUP(I3421,PGStock[],3,FALSE)</f>
        <v>0.35</v>
      </c>
      <c r="L3421" s="47">
        <v>4</v>
      </c>
      <c r="M3421" s="47">
        <f>VLOOKUP(I3421,PGStock[],6,FALSE)</f>
        <v>150</v>
      </c>
      <c r="N3421" s="47">
        <f>+PGSales!$L3421*PGSales!$M3421</f>
        <v>600</v>
      </c>
    </row>
    <row r="3422" spans="1:14" hidden="1" x14ac:dyDescent="0.25">
      <c r="A3422" s="77">
        <f t="shared" si="108"/>
        <v>2025</v>
      </c>
      <c r="B3422" s="77">
        <f t="shared" si="109"/>
        <v>2</v>
      </c>
      <c r="C3422" s="73">
        <v>45707</v>
      </c>
      <c r="D3422" s="79" t="s">
        <v>62</v>
      </c>
      <c r="E3422" s="80" t="s">
        <v>183</v>
      </c>
      <c r="F3422" s="81" t="str">
        <f>VLOOKUP(E3422,Customer[],2,FALSE)</f>
        <v>Smile Moon</v>
      </c>
      <c r="G3422" s="69" t="str">
        <f>VLOOKUP(E3422,Customer[],3,FALSE)</f>
        <v>Joephyu Rd</v>
      </c>
      <c r="H3422" s="69" t="str">
        <f>VLOOKUP(E3422,Customer[],4,FALSE)</f>
        <v>Mangalardon</v>
      </c>
      <c r="I3422" s="48" t="s">
        <v>18</v>
      </c>
      <c r="J3422" s="82" t="str">
        <f>VLOOKUP(I3422,PGStock[],2,FALSE)</f>
        <v>Formula Rum 350ml</v>
      </c>
      <c r="K3422" s="71">
        <f>VLOOKUP(I3422,PGStock[],3,FALSE)</f>
        <v>0.35</v>
      </c>
      <c r="L3422" s="47">
        <v>1</v>
      </c>
      <c r="M3422" s="47">
        <f>VLOOKUP(I3422,PGStock[],6,FALSE)</f>
        <v>150</v>
      </c>
      <c r="N3422" s="47">
        <f>+PGSales!$L3422*PGSales!$M3422</f>
        <v>150</v>
      </c>
    </row>
    <row r="3423" spans="1:14" hidden="1" x14ac:dyDescent="0.25">
      <c r="A3423" s="77">
        <f t="shared" si="108"/>
        <v>2025</v>
      </c>
      <c r="B3423" s="77">
        <f t="shared" si="109"/>
        <v>2</v>
      </c>
      <c r="C3423" s="73">
        <v>45707</v>
      </c>
      <c r="D3423" s="79" t="s">
        <v>66</v>
      </c>
      <c r="E3423" s="80" t="s">
        <v>181</v>
      </c>
      <c r="F3423" s="81" t="str">
        <f>VLOOKUP(E3423,Customer[],2,FALSE)</f>
        <v>Shin Shin</v>
      </c>
      <c r="G3423" s="69" t="str">
        <f>VLOOKUP(E3423,Customer[],3,FALSE)</f>
        <v>Joephyu Rd</v>
      </c>
      <c r="H3423" s="69" t="str">
        <f>VLOOKUP(E3423,Customer[],4,FALSE)</f>
        <v>Mangalardon</v>
      </c>
      <c r="I3423" s="48" t="s">
        <v>18</v>
      </c>
      <c r="J3423" s="82" t="str">
        <f>VLOOKUP(I3423,PGStock[],2,FALSE)</f>
        <v>Formula Rum 350ml</v>
      </c>
      <c r="K3423" s="71">
        <f>VLOOKUP(I3423,PGStock[],3,FALSE)</f>
        <v>0.35</v>
      </c>
      <c r="L3423" s="47">
        <v>2</v>
      </c>
      <c r="M3423" s="47">
        <f>VLOOKUP(I3423,PGStock[],6,FALSE)</f>
        <v>150</v>
      </c>
      <c r="N3423" s="47">
        <f>+PGSales!$L3423*PGSales!$M3423</f>
        <v>300</v>
      </c>
    </row>
    <row r="3424" spans="1:14" hidden="1" x14ac:dyDescent="0.25">
      <c r="A3424" s="77">
        <f t="shared" si="108"/>
        <v>2025</v>
      </c>
      <c r="B3424" s="77">
        <f t="shared" si="109"/>
        <v>2</v>
      </c>
      <c r="C3424" s="73">
        <v>45707</v>
      </c>
      <c r="D3424" s="79" t="s">
        <v>60</v>
      </c>
      <c r="E3424" s="80" t="s">
        <v>184</v>
      </c>
      <c r="F3424" s="81" t="str">
        <f>VLOOKUP(E3424,Customer[],2,FALSE)</f>
        <v>Kaung Kin Think</v>
      </c>
      <c r="G3424" s="69" t="str">
        <f>VLOOKUP(E3424,Customer[],3,FALSE)</f>
        <v>Joephyu Rd</v>
      </c>
      <c r="H3424" s="69" t="str">
        <f>VLOOKUP(E3424,Customer[],4,FALSE)</f>
        <v>Mangalardon</v>
      </c>
      <c r="I3424" s="48" t="s">
        <v>23</v>
      </c>
      <c r="J3424" s="82" t="str">
        <f>VLOOKUP(I3424,PGStock[],2,FALSE)</f>
        <v>Columbus Super Red Smooth 175 Ml</v>
      </c>
      <c r="K3424" s="71">
        <f>VLOOKUP(I3424,PGStock[],3,FALSE)</f>
        <v>0.17499999999999999</v>
      </c>
      <c r="L3424" s="47">
        <v>1</v>
      </c>
      <c r="M3424" s="47">
        <f>VLOOKUP(I3424,PGStock[],6,FALSE)</f>
        <v>100</v>
      </c>
      <c r="N3424" s="47">
        <f>+PGSales!$L3424*PGSales!$M3424</f>
        <v>100</v>
      </c>
    </row>
    <row r="3425" spans="1:14" hidden="1" x14ac:dyDescent="0.25">
      <c r="A3425" s="77">
        <f t="shared" si="108"/>
        <v>2025</v>
      </c>
      <c r="B3425" s="77">
        <f t="shared" si="109"/>
        <v>2</v>
      </c>
      <c r="C3425" s="73">
        <v>45707</v>
      </c>
      <c r="D3425" s="79" t="s">
        <v>60</v>
      </c>
      <c r="E3425" s="80" t="s">
        <v>184</v>
      </c>
      <c r="F3425" s="81" t="str">
        <f>VLOOKUP(E3425,Customer[],2,FALSE)</f>
        <v>Kaung Kin Think</v>
      </c>
      <c r="G3425" s="69" t="str">
        <f>VLOOKUP(E3425,Customer[],3,FALSE)</f>
        <v>Joephyu Rd</v>
      </c>
      <c r="H3425" s="69" t="str">
        <f>VLOOKUP(E3425,Customer[],4,FALSE)</f>
        <v>Mangalardon</v>
      </c>
      <c r="I3425" s="48" t="s">
        <v>18</v>
      </c>
      <c r="J3425" s="82" t="str">
        <f>VLOOKUP(I3425,PGStock[],2,FALSE)</f>
        <v>Formula Rum 350ml</v>
      </c>
      <c r="K3425" s="71">
        <f>VLOOKUP(I3425,PGStock[],3,FALSE)</f>
        <v>0.35</v>
      </c>
      <c r="L3425" s="47">
        <v>3</v>
      </c>
      <c r="M3425" s="47">
        <f>VLOOKUP(I3425,PGStock[],6,FALSE)</f>
        <v>150</v>
      </c>
      <c r="N3425" s="47">
        <f>+PGSales!$L3425*PGSales!$M3425</f>
        <v>450</v>
      </c>
    </row>
    <row r="3426" spans="1:14" hidden="1" x14ac:dyDescent="0.25">
      <c r="A3426" s="77">
        <f t="shared" si="108"/>
        <v>2025</v>
      </c>
      <c r="B3426" s="77">
        <f t="shared" si="109"/>
        <v>2</v>
      </c>
      <c r="C3426" s="73">
        <v>45707</v>
      </c>
      <c r="D3426" s="79" t="s">
        <v>56</v>
      </c>
      <c r="E3426" s="80" t="s">
        <v>593</v>
      </c>
      <c r="F3426" s="81" t="str">
        <f>VLOOKUP(E3426,Customer[],2,FALSE)</f>
        <v>Kaung Kin Think(2)</v>
      </c>
      <c r="G3426" s="69" t="str">
        <f>VLOOKUP(E3426,Customer[],3,FALSE)</f>
        <v>MyintZuu Thaka Rd</v>
      </c>
      <c r="H3426" s="69" t="str">
        <f>VLOOKUP(E3426,Customer[],4,FALSE)</f>
        <v>Mangalardon</v>
      </c>
      <c r="I3426" s="48" t="s">
        <v>25</v>
      </c>
      <c r="J3426" s="82" t="str">
        <f>VLOOKUP(I3426,PGStock[],2,FALSE)</f>
        <v>Columbus Super Red Smooth 350 Ml</v>
      </c>
      <c r="K3426" s="71">
        <f>VLOOKUP(I3426,PGStock[],3,FALSE)</f>
        <v>0.35</v>
      </c>
      <c r="L3426" s="47">
        <v>2</v>
      </c>
      <c r="M3426" s="47">
        <f>VLOOKUP(I3426,PGStock[],6,FALSE)</f>
        <v>150</v>
      </c>
      <c r="N3426" s="47">
        <f>+PGSales!$L3426*PGSales!$M3426</f>
        <v>300</v>
      </c>
    </row>
    <row r="3427" spans="1:14" hidden="1" x14ac:dyDescent="0.25">
      <c r="A3427" s="77">
        <f t="shared" si="108"/>
        <v>2025</v>
      </c>
      <c r="B3427" s="77">
        <f t="shared" si="109"/>
        <v>2</v>
      </c>
      <c r="C3427" s="73">
        <v>45707</v>
      </c>
      <c r="D3427" s="79" t="s">
        <v>56</v>
      </c>
      <c r="E3427" s="80" t="s">
        <v>593</v>
      </c>
      <c r="F3427" s="81" t="str">
        <f>VLOOKUP(E3427,Customer[],2,FALSE)</f>
        <v>Kaung Kin Think(2)</v>
      </c>
      <c r="G3427" s="69" t="str">
        <f>VLOOKUP(E3427,Customer[],3,FALSE)</f>
        <v>MyintZuu Thaka Rd</v>
      </c>
      <c r="H3427" s="69" t="str">
        <f>VLOOKUP(E3427,Customer[],4,FALSE)</f>
        <v>Mangalardon</v>
      </c>
      <c r="I3427" s="48" t="s">
        <v>23</v>
      </c>
      <c r="J3427" s="82" t="str">
        <f>VLOOKUP(I3427,PGStock[],2,FALSE)</f>
        <v>Columbus Super Red Smooth 175 Ml</v>
      </c>
      <c r="K3427" s="71">
        <f>VLOOKUP(I3427,PGStock[],3,FALSE)</f>
        <v>0.17499999999999999</v>
      </c>
      <c r="L3427" s="47">
        <v>3</v>
      </c>
      <c r="M3427" s="47">
        <f>VLOOKUP(I3427,PGStock[],6,FALSE)</f>
        <v>100</v>
      </c>
      <c r="N3427" s="47">
        <f>+PGSales!$L3427*PGSales!$M3427</f>
        <v>300</v>
      </c>
    </row>
    <row r="3428" spans="1:14" hidden="1" x14ac:dyDescent="0.25">
      <c r="A3428" s="77">
        <f t="shared" si="108"/>
        <v>2025</v>
      </c>
      <c r="B3428" s="77">
        <f t="shared" si="109"/>
        <v>2</v>
      </c>
      <c r="C3428" s="73">
        <v>45707</v>
      </c>
      <c r="D3428" s="79" t="s">
        <v>56</v>
      </c>
      <c r="E3428" s="80" t="s">
        <v>593</v>
      </c>
      <c r="F3428" s="81" t="str">
        <f>VLOOKUP(E3428,Customer[],2,FALSE)</f>
        <v>Kaung Kin Think(2)</v>
      </c>
      <c r="G3428" s="69" t="str">
        <f>VLOOKUP(E3428,Customer[],3,FALSE)</f>
        <v>MyintZuu Thaka Rd</v>
      </c>
      <c r="H3428" s="69" t="str">
        <f>VLOOKUP(E3428,Customer[],4,FALSE)</f>
        <v>Mangalardon</v>
      </c>
      <c r="I3428" s="48" t="s">
        <v>18</v>
      </c>
      <c r="J3428" s="82" t="str">
        <f>VLOOKUP(I3428,PGStock[],2,FALSE)</f>
        <v>Formula Rum 350ml</v>
      </c>
      <c r="K3428" s="71">
        <f>VLOOKUP(I3428,PGStock[],3,FALSE)</f>
        <v>0.35</v>
      </c>
      <c r="L3428" s="47">
        <v>2</v>
      </c>
      <c r="M3428" s="47">
        <f>VLOOKUP(I3428,PGStock[],6,FALSE)</f>
        <v>150</v>
      </c>
      <c r="N3428" s="47">
        <f>+PGSales!$L3428*PGSales!$M3428</f>
        <v>300</v>
      </c>
    </row>
    <row r="3429" spans="1:14" hidden="1" x14ac:dyDescent="0.25">
      <c r="A3429" s="77">
        <f t="shared" si="108"/>
        <v>2025</v>
      </c>
      <c r="B3429" s="77">
        <f t="shared" si="109"/>
        <v>2</v>
      </c>
      <c r="C3429" s="73">
        <v>45707</v>
      </c>
      <c r="D3429" s="79" t="s">
        <v>64</v>
      </c>
      <c r="E3429" s="80" t="s">
        <v>180</v>
      </c>
      <c r="F3429" s="81" t="str">
        <f>VLOOKUP(E3429,Customer[],2,FALSE)</f>
        <v>San Thit</v>
      </c>
      <c r="G3429" s="69" t="str">
        <f>VLOOKUP(E3429,Customer[],3,FALSE)</f>
        <v>Jone Phyu Rd</v>
      </c>
      <c r="H3429" s="69" t="str">
        <f>VLOOKUP(E3429,Customer[],4,FALSE)</f>
        <v>Mangalardon</v>
      </c>
      <c r="I3429" s="48" t="s">
        <v>25</v>
      </c>
      <c r="J3429" s="82" t="str">
        <f>VLOOKUP(I3429,PGStock[],2,FALSE)</f>
        <v>Columbus Super Red Smooth 350 Ml</v>
      </c>
      <c r="K3429" s="71">
        <f>VLOOKUP(I3429,PGStock[],3,FALSE)</f>
        <v>0.35</v>
      </c>
      <c r="L3429" s="47">
        <v>2</v>
      </c>
      <c r="M3429" s="47">
        <f>VLOOKUP(I3429,PGStock[],6,FALSE)</f>
        <v>150</v>
      </c>
      <c r="N3429" s="47">
        <f>+PGSales!$L3429*PGSales!$M3429</f>
        <v>300</v>
      </c>
    </row>
    <row r="3430" spans="1:14" hidden="1" x14ac:dyDescent="0.25">
      <c r="A3430" s="77">
        <f t="shared" si="108"/>
        <v>2025</v>
      </c>
      <c r="B3430" s="77">
        <f t="shared" si="109"/>
        <v>2</v>
      </c>
      <c r="C3430" s="73">
        <v>45707</v>
      </c>
      <c r="D3430" s="79" t="s">
        <v>64</v>
      </c>
      <c r="E3430" s="80" t="s">
        <v>180</v>
      </c>
      <c r="F3430" s="81" t="str">
        <f>VLOOKUP(E3430,Customer[],2,FALSE)</f>
        <v>San Thit</v>
      </c>
      <c r="G3430" s="69" t="str">
        <f>VLOOKUP(E3430,Customer[],3,FALSE)</f>
        <v>Jone Phyu Rd</v>
      </c>
      <c r="H3430" s="69" t="str">
        <f>VLOOKUP(E3430,Customer[],4,FALSE)</f>
        <v>Mangalardon</v>
      </c>
      <c r="I3430" s="48" t="s">
        <v>23</v>
      </c>
      <c r="J3430" s="82" t="str">
        <f>VLOOKUP(I3430,PGStock[],2,FALSE)</f>
        <v>Columbus Super Red Smooth 175 Ml</v>
      </c>
      <c r="K3430" s="71">
        <f>VLOOKUP(I3430,PGStock[],3,FALSE)</f>
        <v>0.17499999999999999</v>
      </c>
      <c r="L3430" s="47">
        <v>1</v>
      </c>
      <c r="M3430" s="47">
        <f>VLOOKUP(I3430,PGStock[],6,FALSE)</f>
        <v>100</v>
      </c>
      <c r="N3430" s="47">
        <f>+PGSales!$L3430*PGSales!$M3430</f>
        <v>100</v>
      </c>
    </row>
    <row r="3431" spans="1:14" hidden="1" x14ac:dyDescent="0.25">
      <c r="A3431" s="77">
        <f t="shared" si="98"/>
        <v>2025</v>
      </c>
      <c r="B3431" s="77">
        <f t="shared" si="99"/>
        <v>2</v>
      </c>
      <c r="C3431" s="73">
        <v>45707</v>
      </c>
      <c r="D3431" s="79" t="s">
        <v>64</v>
      </c>
      <c r="E3431" s="80" t="s">
        <v>180</v>
      </c>
      <c r="F3431" s="69" t="str">
        <f>VLOOKUP(E3431,Customer[],2,FALSE)</f>
        <v>San Thit</v>
      </c>
      <c r="G3431" s="69" t="str">
        <f>VLOOKUP(E3431,Customer[],3,FALSE)</f>
        <v>Jone Phyu Rd</v>
      </c>
      <c r="H3431" s="69" t="str">
        <f>VLOOKUP(E3431,Customer[],4,FALSE)</f>
        <v>Mangalardon</v>
      </c>
      <c r="I3431" s="48" t="s">
        <v>18</v>
      </c>
      <c r="J3431" s="70" t="str">
        <f>VLOOKUP(I3431,PGStock[],2,FALSE)</f>
        <v>Formula Rum 350ml</v>
      </c>
      <c r="K3431" s="71">
        <f>VLOOKUP(I3431,PGStock[],3,FALSE)</f>
        <v>0.35</v>
      </c>
      <c r="L3431" s="47">
        <v>1</v>
      </c>
      <c r="M3431" s="47">
        <f>VLOOKUP(I3431,PGStock[],6,FALSE)</f>
        <v>150</v>
      </c>
      <c r="N3431" s="47">
        <f>+PGSales!$L3431*PGSales!$M3431</f>
        <v>150</v>
      </c>
    </row>
    <row r="3432" spans="1:14" hidden="1" x14ac:dyDescent="0.25">
      <c r="A3432" s="77">
        <f t="shared" si="98"/>
        <v>2025</v>
      </c>
      <c r="B3432" s="77">
        <f t="shared" si="99"/>
        <v>2</v>
      </c>
      <c r="C3432" s="73">
        <v>45707</v>
      </c>
      <c r="D3432" s="68" t="s">
        <v>365</v>
      </c>
      <c r="E3432" s="48" t="s">
        <v>594</v>
      </c>
      <c r="F3432" s="69" t="str">
        <f>VLOOKUP(E3432,Customer[],2,FALSE)</f>
        <v>New Oo Hlaing</v>
      </c>
      <c r="G3432" s="69" t="str">
        <f>VLOOKUP(E3432,Customer[],3,FALSE)</f>
        <v>ThitSar Rd</v>
      </c>
      <c r="H3432" s="69" t="str">
        <f>VLOOKUP(E3432,Customer[],4,FALSE)</f>
        <v>Mangalardon</v>
      </c>
      <c r="I3432" s="48" t="s">
        <v>25</v>
      </c>
      <c r="J3432" s="70" t="str">
        <f>VLOOKUP(I3432,PGStock[],2,FALSE)</f>
        <v>Columbus Super Red Smooth 350 Ml</v>
      </c>
      <c r="K3432" s="71">
        <f>VLOOKUP(I3432,PGStock[],3,FALSE)</f>
        <v>0.35</v>
      </c>
      <c r="L3432" s="47">
        <v>7</v>
      </c>
      <c r="M3432" s="47">
        <f>VLOOKUP(I3432,PGStock[],6,FALSE)</f>
        <v>150</v>
      </c>
      <c r="N3432" s="47">
        <f>+PGSales!$L3432*PGSales!$M3432</f>
        <v>1050</v>
      </c>
    </row>
    <row r="3433" spans="1:14" hidden="1" x14ac:dyDescent="0.25">
      <c r="A3433" s="77">
        <f t="shared" si="98"/>
        <v>2025</v>
      </c>
      <c r="B3433" s="77">
        <f t="shared" si="99"/>
        <v>2</v>
      </c>
      <c r="C3433" s="73">
        <v>45707</v>
      </c>
      <c r="D3433" s="68" t="s">
        <v>365</v>
      </c>
      <c r="E3433" s="48" t="s">
        <v>594</v>
      </c>
      <c r="F3433" s="69" t="str">
        <f>VLOOKUP(E3433,Customer[],2,FALSE)</f>
        <v>New Oo Hlaing</v>
      </c>
      <c r="G3433" s="69" t="str">
        <f>VLOOKUP(E3433,Customer[],3,FALSE)</f>
        <v>ThitSar Rd</v>
      </c>
      <c r="H3433" s="69" t="str">
        <f>VLOOKUP(E3433,Customer[],4,FALSE)</f>
        <v>Mangalardon</v>
      </c>
      <c r="I3433" s="48" t="s">
        <v>18</v>
      </c>
      <c r="J3433" s="70" t="str">
        <f>VLOOKUP(I3433,PGStock[],2,FALSE)</f>
        <v>Formula Rum 350ml</v>
      </c>
      <c r="K3433" s="71">
        <f>VLOOKUP(I3433,PGStock[],3,FALSE)</f>
        <v>0.35</v>
      </c>
      <c r="L3433" s="47">
        <v>6</v>
      </c>
      <c r="M3433" s="47">
        <f>VLOOKUP(I3433,PGStock[],6,FALSE)</f>
        <v>150</v>
      </c>
      <c r="N3433" s="47">
        <f>+PGSales!$L3433*PGSales!$M3433</f>
        <v>900</v>
      </c>
    </row>
    <row r="3434" spans="1:14" hidden="1" x14ac:dyDescent="0.25">
      <c r="A3434" s="77">
        <f t="shared" si="98"/>
        <v>2025</v>
      </c>
      <c r="B3434" s="77">
        <f t="shared" si="99"/>
        <v>2</v>
      </c>
      <c r="C3434" s="73">
        <v>45707</v>
      </c>
      <c r="D3434" s="68" t="s">
        <v>109</v>
      </c>
      <c r="E3434" s="48" t="s">
        <v>595</v>
      </c>
      <c r="F3434" s="69" t="str">
        <f>VLOOKUP(E3434,Customer[],2,FALSE)</f>
        <v>Shwe Yee Linn</v>
      </c>
      <c r="G3434" s="69" t="str">
        <f>VLOOKUP(E3434,Customer[],3,FALSE)</f>
        <v>Padamyar Rd</v>
      </c>
      <c r="H3434" s="69" t="str">
        <f>VLOOKUP(E3434,Customer[],4,FALSE)</f>
        <v>Mangalardon</v>
      </c>
      <c r="I3434" s="48" t="s">
        <v>25</v>
      </c>
      <c r="J3434" s="70" t="str">
        <f>VLOOKUP(I3434,PGStock[],2,FALSE)</f>
        <v>Columbus Super Red Smooth 350 Ml</v>
      </c>
      <c r="K3434" s="71">
        <f>VLOOKUP(I3434,PGStock[],3,FALSE)</f>
        <v>0.35</v>
      </c>
      <c r="L3434" s="47">
        <v>4</v>
      </c>
      <c r="M3434" s="47">
        <f>VLOOKUP(I3434,PGStock[],6,FALSE)</f>
        <v>150</v>
      </c>
      <c r="N3434" s="47">
        <f>+PGSales!$L3434*PGSales!$M3434</f>
        <v>600</v>
      </c>
    </row>
    <row r="3435" spans="1:14" hidden="1" x14ac:dyDescent="0.25">
      <c r="A3435" s="77">
        <f t="shared" si="98"/>
        <v>2025</v>
      </c>
      <c r="B3435" s="77">
        <f t="shared" si="99"/>
        <v>2</v>
      </c>
      <c r="C3435" s="73">
        <v>45707</v>
      </c>
      <c r="D3435" s="68" t="s">
        <v>109</v>
      </c>
      <c r="E3435" s="48" t="s">
        <v>595</v>
      </c>
      <c r="F3435" s="69" t="str">
        <f>VLOOKUP(E3435,Customer[],2,FALSE)</f>
        <v>Shwe Yee Linn</v>
      </c>
      <c r="G3435" s="69" t="str">
        <f>VLOOKUP(E3435,Customer[],3,FALSE)</f>
        <v>Padamyar Rd</v>
      </c>
      <c r="H3435" s="69" t="str">
        <f>VLOOKUP(E3435,Customer[],4,FALSE)</f>
        <v>Mangalardon</v>
      </c>
      <c r="I3435" s="48" t="s">
        <v>18</v>
      </c>
      <c r="J3435" s="70" t="str">
        <f>VLOOKUP(I3435,PGStock[],2,FALSE)</f>
        <v>Formula Rum 350ml</v>
      </c>
      <c r="K3435" s="71">
        <f>VLOOKUP(I3435,PGStock[],3,FALSE)</f>
        <v>0.35</v>
      </c>
      <c r="L3435" s="47">
        <v>6</v>
      </c>
      <c r="M3435" s="47">
        <f>VLOOKUP(I3435,PGStock[],6,FALSE)</f>
        <v>150</v>
      </c>
      <c r="N3435" s="47">
        <f>+PGSales!$L3435*PGSales!$M3435</f>
        <v>900</v>
      </c>
    </row>
    <row r="3436" spans="1:14" hidden="1" x14ac:dyDescent="0.25">
      <c r="A3436" s="77">
        <f t="shared" ref="A3436:A14663" si="110">YEAR(C3436)</f>
        <v>2025</v>
      </c>
      <c r="B3436" s="77">
        <f t="shared" ref="B3436:B14663" si="111">MONTH(C3436)</f>
        <v>2</v>
      </c>
      <c r="C3436" s="73">
        <v>45708</v>
      </c>
      <c r="D3436" s="68" t="s">
        <v>3</v>
      </c>
      <c r="E3436" s="48" t="s">
        <v>543</v>
      </c>
      <c r="F3436" s="69" t="str">
        <f>VLOOKUP(E3436,Customer[],2,FALSE)</f>
        <v>Nadai</v>
      </c>
      <c r="G3436" s="69" t="str">
        <f>VLOOKUP(E3436,Customer[],3,FALSE)</f>
        <v>Bogyoke Aung San Rd</v>
      </c>
      <c r="H3436" s="69" t="str">
        <f>VLOOKUP(E3436,Customer[],4,FALSE)</f>
        <v>Hlaing Thar Yar Route (1)</v>
      </c>
      <c r="I3436" s="48" t="s">
        <v>117</v>
      </c>
      <c r="J3436" s="70" t="str">
        <f>VLOOKUP(I3436,PGStock[],2,FALSE)</f>
        <v>ဒဂုံမန်ကျည်း ကော်ဗူး (1 Liter)</v>
      </c>
      <c r="K3436" s="71">
        <f>VLOOKUP(I3436,PGStock[],3,FALSE)</f>
        <v>1</v>
      </c>
      <c r="L3436" s="47">
        <v>4</v>
      </c>
      <c r="M3436" s="47">
        <f>VLOOKUP(I3436,PGStock[],6,FALSE)</f>
        <v>100</v>
      </c>
      <c r="N3436" s="47">
        <f>+PGSales!$L3436*PGSales!$M3436</f>
        <v>400</v>
      </c>
    </row>
    <row r="3437" spans="1:14" hidden="1" x14ac:dyDescent="0.25">
      <c r="A3437" s="77">
        <f t="shared" si="110"/>
        <v>2025</v>
      </c>
      <c r="B3437" s="77">
        <f t="shared" si="111"/>
        <v>2</v>
      </c>
      <c r="C3437" s="73">
        <v>45708</v>
      </c>
      <c r="D3437" s="68" t="s">
        <v>3</v>
      </c>
      <c r="E3437" s="48" t="s">
        <v>543</v>
      </c>
      <c r="F3437" s="69" t="str">
        <f>VLOOKUP(E3437,Customer[],2,FALSE)</f>
        <v>Nadai</v>
      </c>
      <c r="G3437" s="69" t="str">
        <f>VLOOKUP(E3437,Customer[],3,FALSE)</f>
        <v>Bogyoke Aung San Rd</v>
      </c>
      <c r="H3437" s="69" t="str">
        <f>VLOOKUP(E3437,Customer[],4,FALSE)</f>
        <v>Hlaing Thar Yar Route (1)</v>
      </c>
      <c r="I3437" s="48" t="s">
        <v>25</v>
      </c>
      <c r="J3437" s="70" t="str">
        <f>VLOOKUP(I3437,PGStock[],2,FALSE)</f>
        <v>Columbus Super Red Smooth 350 Ml</v>
      </c>
      <c r="K3437" s="71">
        <f>VLOOKUP(I3437,PGStock[],3,FALSE)</f>
        <v>0.35</v>
      </c>
      <c r="L3437" s="47">
        <v>3</v>
      </c>
      <c r="M3437" s="47">
        <f>VLOOKUP(I3437,PGStock[],6,FALSE)</f>
        <v>150</v>
      </c>
      <c r="N3437" s="47">
        <f>+PGSales!$L3437*PGSales!$M3437</f>
        <v>450</v>
      </c>
    </row>
    <row r="3438" spans="1:14" hidden="1" x14ac:dyDescent="0.25">
      <c r="A3438" s="77">
        <f t="shared" si="110"/>
        <v>2025</v>
      </c>
      <c r="B3438" s="77">
        <f t="shared" si="111"/>
        <v>2</v>
      </c>
      <c r="C3438" s="73">
        <v>45708</v>
      </c>
      <c r="D3438" s="68" t="s">
        <v>4</v>
      </c>
      <c r="E3438" s="48" t="s">
        <v>532</v>
      </c>
      <c r="F3438" s="69" t="str">
        <f>VLOOKUP(E3438,Customer[],2,FALSE)</f>
        <v>Okk Kar</v>
      </c>
      <c r="G3438" s="69" t="str">
        <f>VLOOKUP(E3438,Customer[],3,FALSE)</f>
        <v>Pi Moe Hinn Sd</v>
      </c>
      <c r="H3438" s="69" t="str">
        <f>VLOOKUP(E3438,Customer[],4,FALSE)</f>
        <v>Hlaing Thar Yar</v>
      </c>
      <c r="I3438" s="48" t="s">
        <v>117</v>
      </c>
      <c r="J3438" s="70" t="str">
        <f>VLOOKUP(I3438,PGStock[],2,FALSE)</f>
        <v>ဒဂုံမန်ကျည်း ကော်ဗူး (1 Liter)</v>
      </c>
      <c r="K3438" s="71">
        <f>VLOOKUP(I3438,PGStock[],3,FALSE)</f>
        <v>1</v>
      </c>
      <c r="L3438" s="47">
        <v>1</v>
      </c>
      <c r="M3438" s="47">
        <f>VLOOKUP(I3438,PGStock[],6,FALSE)</f>
        <v>100</v>
      </c>
      <c r="N3438" s="47">
        <f>+PGSales!$L3438*PGSales!$M3438</f>
        <v>100</v>
      </c>
    </row>
    <row r="3439" spans="1:14" hidden="1" x14ac:dyDescent="0.25">
      <c r="A3439" s="77">
        <f t="shared" ref="A3439:A3536" si="112">YEAR(C3439)</f>
        <v>2025</v>
      </c>
      <c r="B3439" s="77">
        <f t="shared" ref="B3439:B3536" si="113">MONTH(C3439)</f>
        <v>2</v>
      </c>
      <c r="C3439" s="73">
        <v>45708</v>
      </c>
      <c r="D3439" s="68" t="s">
        <v>4</v>
      </c>
      <c r="E3439" s="48" t="s">
        <v>532</v>
      </c>
      <c r="F3439" s="81" t="str">
        <f>VLOOKUP(E3439,Customer[],2,FALSE)</f>
        <v>Okk Kar</v>
      </c>
      <c r="G3439" s="69" t="str">
        <f>VLOOKUP(E3439,Customer[],3,FALSE)</f>
        <v>Pi Moe Hinn Sd</v>
      </c>
      <c r="H3439" s="69" t="str">
        <f>VLOOKUP(E3439,Customer[],4,FALSE)</f>
        <v>Hlaing Thar Yar</v>
      </c>
      <c r="I3439" s="48" t="s">
        <v>25</v>
      </c>
      <c r="J3439" s="82" t="str">
        <f>VLOOKUP(I3439,PGStock[],2,FALSE)</f>
        <v>Columbus Super Red Smooth 350 Ml</v>
      </c>
      <c r="K3439" s="71">
        <f>VLOOKUP(I3439,PGStock[],3,FALSE)</f>
        <v>0.35</v>
      </c>
      <c r="L3439" s="47">
        <v>1</v>
      </c>
      <c r="M3439" s="47">
        <f>VLOOKUP(I3439,PGStock[],6,FALSE)</f>
        <v>150</v>
      </c>
      <c r="N3439" s="47">
        <f>+PGSales!$L3439*PGSales!$M3439</f>
        <v>150</v>
      </c>
    </row>
    <row r="3440" spans="1:14" hidden="1" x14ac:dyDescent="0.25">
      <c r="A3440" s="77">
        <f t="shared" si="112"/>
        <v>2025</v>
      </c>
      <c r="B3440" s="77">
        <f t="shared" si="113"/>
        <v>2</v>
      </c>
      <c r="C3440" s="73">
        <v>45708</v>
      </c>
      <c r="D3440" s="68" t="s">
        <v>4</v>
      </c>
      <c r="E3440" s="48" t="s">
        <v>532</v>
      </c>
      <c r="F3440" s="81" t="str">
        <f>VLOOKUP(E3440,Customer[],2,FALSE)</f>
        <v>Okk Kar</v>
      </c>
      <c r="G3440" s="69" t="str">
        <f>VLOOKUP(E3440,Customer[],3,FALSE)</f>
        <v>Pi Moe Hinn Sd</v>
      </c>
      <c r="H3440" s="69" t="str">
        <f>VLOOKUP(E3440,Customer[],4,FALSE)</f>
        <v>Hlaing Thar Yar</v>
      </c>
      <c r="I3440" s="48" t="s">
        <v>18</v>
      </c>
      <c r="J3440" s="82" t="str">
        <f>VLOOKUP(I3440,PGStock[],2,FALSE)</f>
        <v>Formula Rum 350ml</v>
      </c>
      <c r="K3440" s="71">
        <f>VLOOKUP(I3440,PGStock[],3,FALSE)</f>
        <v>0.35</v>
      </c>
      <c r="L3440" s="47">
        <v>1</v>
      </c>
      <c r="M3440" s="47">
        <f>VLOOKUP(I3440,PGStock[],6,FALSE)</f>
        <v>150</v>
      </c>
      <c r="N3440" s="47">
        <f>+PGSales!$L3440*PGSales!$M3440</f>
        <v>150</v>
      </c>
    </row>
    <row r="3441" spans="1:14" hidden="1" x14ac:dyDescent="0.25">
      <c r="A3441" s="77">
        <f t="shared" si="112"/>
        <v>2025</v>
      </c>
      <c r="B3441" s="77">
        <f t="shared" si="113"/>
        <v>2</v>
      </c>
      <c r="C3441" s="73">
        <v>45708</v>
      </c>
      <c r="D3441" s="79" t="s">
        <v>76</v>
      </c>
      <c r="E3441" s="80" t="s">
        <v>551</v>
      </c>
      <c r="F3441" s="81" t="str">
        <f>VLOOKUP(E3441,Customer[],2,FALSE)</f>
        <v>Nat Thit Oo</v>
      </c>
      <c r="G3441" s="69" t="str">
        <f>VLOOKUP(E3441,Customer[],3,FALSE)</f>
        <v>Take Htae Sd</v>
      </c>
      <c r="H3441" s="69" t="str">
        <f>VLOOKUP(E3441,Customer[],4,FALSE)</f>
        <v>Hlaing Thar Yar</v>
      </c>
      <c r="I3441" s="48" t="s">
        <v>25</v>
      </c>
      <c r="J3441" s="82" t="str">
        <f>VLOOKUP(I3441,PGStock[],2,FALSE)</f>
        <v>Columbus Super Red Smooth 350 Ml</v>
      </c>
      <c r="K3441" s="71">
        <f>VLOOKUP(I3441,PGStock[],3,FALSE)</f>
        <v>0.35</v>
      </c>
      <c r="L3441" s="47">
        <v>3</v>
      </c>
      <c r="M3441" s="47">
        <f>VLOOKUP(I3441,PGStock[],6,FALSE)</f>
        <v>150</v>
      </c>
      <c r="N3441" s="47">
        <f>+PGSales!$L3441*PGSales!$M3441</f>
        <v>450</v>
      </c>
    </row>
    <row r="3442" spans="1:14" hidden="1" x14ac:dyDescent="0.25">
      <c r="A3442" s="77">
        <f t="shared" si="112"/>
        <v>2025</v>
      </c>
      <c r="B3442" s="77">
        <f t="shared" si="113"/>
        <v>2</v>
      </c>
      <c r="C3442" s="73">
        <v>45708</v>
      </c>
      <c r="D3442" s="79" t="s">
        <v>76</v>
      </c>
      <c r="E3442" s="80" t="s">
        <v>551</v>
      </c>
      <c r="F3442" s="81" t="str">
        <f>VLOOKUP(E3442,Customer[],2,FALSE)</f>
        <v>Nat Thit Oo</v>
      </c>
      <c r="G3442" s="69" t="str">
        <f>VLOOKUP(E3442,Customer[],3,FALSE)</f>
        <v>Take Htae Sd</v>
      </c>
      <c r="H3442" s="69" t="str">
        <f>VLOOKUP(E3442,Customer[],4,FALSE)</f>
        <v>Hlaing Thar Yar</v>
      </c>
      <c r="I3442" s="48" t="s">
        <v>23</v>
      </c>
      <c r="J3442" s="82" t="str">
        <f>VLOOKUP(I3442,PGStock[],2,FALSE)</f>
        <v>Columbus Super Red Smooth 175 Ml</v>
      </c>
      <c r="K3442" s="71">
        <f>VLOOKUP(I3442,PGStock[],3,FALSE)</f>
        <v>0.17499999999999999</v>
      </c>
      <c r="L3442" s="47">
        <v>2</v>
      </c>
      <c r="M3442" s="47">
        <f>VLOOKUP(I3442,PGStock[],6,FALSE)</f>
        <v>100</v>
      </c>
      <c r="N3442" s="47">
        <f>+PGSales!$L3442*PGSales!$M3442</f>
        <v>200</v>
      </c>
    </row>
    <row r="3443" spans="1:14" hidden="1" x14ac:dyDescent="0.25">
      <c r="A3443" s="77">
        <f t="shared" si="112"/>
        <v>2025</v>
      </c>
      <c r="B3443" s="77">
        <f t="shared" si="113"/>
        <v>2</v>
      </c>
      <c r="C3443" s="73">
        <v>45708</v>
      </c>
      <c r="D3443" s="79" t="s">
        <v>76</v>
      </c>
      <c r="E3443" s="80" t="s">
        <v>551</v>
      </c>
      <c r="F3443" s="81" t="str">
        <f>VLOOKUP(E3443,Customer[],2,FALSE)</f>
        <v>Nat Thit Oo</v>
      </c>
      <c r="G3443" s="69" t="str">
        <f>VLOOKUP(E3443,Customer[],3,FALSE)</f>
        <v>Take Htae Sd</v>
      </c>
      <c r="H3443" s="69" t="str">
        <f>VLOOKUP(E3443,Customer[],4,FALSE)</f>
        <v>Hlaing Thar Yar</v>
      </c>
      <c r="I3443" s="48" t="s">
        <v>18</v>
      </c>
      <c r="J3443" s="82" t="str">
        <f>VLOOKUP(I3443,PGStock[],2,FALSE)</f>
        <v>Formula Rum 350ml</v>
      </c>
      <c r="K3443" s="71">
        <f>VLOOKUP(I3443,PGStock[],3,FALSE)</f>
        <v>0.35</v>
      </c>
      <c r="L3443" s="47">
        <v>3</v>
      </c>
      <c r="M3443" s="47">
        <f>VLOOKUP(I3443,PGStock[],6,FALSE)</f>
        <v>150</v>
      </c>
      <c r="N3443" s="47">
        <f>+PGSales!$L3443*PGSales!$M3443</f>
        <v>450</v>
      </c>
    </row>
    <row r="3444" spans="1:14" hidden="1" x14ac:dyDescent="0.25">
      <c r="A3444" s="77">
        <f t="shared" ref="A3444:A3461" si="114">YEAR(C3444)</f>
        <v>2025</v>
      </c>
      <c r="B3444" s="77">
        <f t="shared" ref="B3444:B3461" si="115">MONTH(C3444)</f>
        <v>2</v>
      </c>
      <c r="C3444" s="73">
        <v>45708</v>
      </c>
      <c r="D3444" s="79" t="s">
        <v>131</v>
      </c>
      <c r="E3444" s="80" t="s">
        <v>542</v>
      </c>
      <c r="F3444" s="81" t="str">
        <f>VLOOKUP(E3444,Customer[],2,FALSE)</f>
        <v>Hein</v>
      </c>
      <c r="G3444" s="69" t="str">
        <f>VLOOKUP(E3444,Customer[],3,FALSE)</f>
        <v>Pi Moe Hinn Sd</v>
      </c>
      <c r="H3444" s="69" t="str">
        <f>VLOOKUP(E3444,Customer[],4,FALSE)</f>
        <v>Hlaing Thar Yar</v>
      </c>
      <c r="I3444" s="48" t="s">
        <v>25</v>
      </c>
      <c r="J3444" s="82" t="str">
        <f>VLOOKUP(I3444,PGStock[],2,FALSE)</f>
        <v>Columbus Super Red Smooth 350 Ml</v>
      </c>
      <c r="K3444" s="71">
        <f>VLOOKUP(I3444,PGStock[],3,FALSE)</f>
        <v>0.35</v>
      </c>
      <c r="L3444" s="47">
        <v>1</v>
      </c>
      <c r="M3444" s="47">
        <f>VLOOKUP(I3444,PGStock[],6,FALSE)</f>
        <v>150</v>
      </c>
      <c r="N3444" s="47">
        <f>+PGSales!$L3444*PGSales!$M3444</f>
        <v>150</v>
      </c>
    </row>
    <row r="3445" spans="1:14" hidden="1" x14ac:dyDescent="0.25">
      <c r="A3445" s="77">
        <f t="shared" si="114"/>
        <v>2025</v>
      </c>
      <c r="B3445" s="77">
        <f t="shared" si="115"/>
        <v>2</v>
      </c>
      <c r="C3445" s="73">
        <v>45708</v>
      </c>
      <c r="D3445" s="79" t="s">
        <v>131</v>
      </c>
      <c r="E3445" s="80" t="s">
        <v>542</v>
      </c>
      <c r="F3445" s="81" t="str">
        <f>VLOOKUP(E3445,Customer[],2,FALSE)</f>
        <v>Hein</v>
      </c>
      <c r="G3445" s="69" t="str">
        <f>VLOOKUP(E3445,Customer[],3,FALSE)</f>
        <v>Pi Moe Hinn Sd</v>
      </c>
      <c r="H3445" s="69" t="str">
        <f>VLOOKUP(E3445,Customer[],4,FALSE)</f>
        <v>Hlaing Thar Yar</v>
      </c>
      <c r="I3445" s="48" t="s">
        <v>23</v>
      </c>
      <c r="J3445" s="82" t="str">
        <f>VLOOKUP(I3445,PGStock[],2,FALSE)</f>
        <v>Columbus Super Red Smooth 175 Ml</v>
      </c>
      <c r="K3445" s="71">
        <f>VLOOKUP(I3445,PGStock[],3,FALSE)</f>
        <v>0.17499999999999999</v>
      </c>
      <c r="L3445" s="47">
        <v>1</v>
      </c>
      <c r="M3445" s="47">
        <f>VLOOKUP(I3445,PGStock[],6,FALSE)</f>
        <v>100</v>
      </c>
      <c r="N3445" s="47">
        <f>+PGSales!$L3445*PGSales!$M3445</f>
        <v>100</v>
      </c>
    </row>
    <row r="3446" spans="1:14" hidden="1" x14ac:dyDescent="0.25">
      <c r="A3446" s="77">
        <f t="shared" si="114"/>
        <v>2025</v>
      </c>
      <c r="B3446" s="77">
        <f t="shared" si="115"/>
        <v>2</v>
      </c>
      <c r="C3446" s="73">
        <v>45708</v>
      </c>
      <c r="D3446" s="79" t="s">
        <v>131</v>
      </c>
      <c r="E3446" s="80" t="s">
        <v>542</v>
      </c>
      <c r="F3446" s="81" t="str">
        <f>VLOOKUP(E3446,Customer[],2,FALSE)</f>
        <v>Hein</v>
      </c>
      <c r="G3446" s="69" t="str">
        <f>VLOOKUP(E3446,Customer[],3,FALSE)</f>
        <v>Pi Moe Hinn Sd</v>
      </c>
      <c r="H3446" s="69" t="str">
        <f>VLOOKUP(E3446,Customer[],4,FALSE)</f>
        <v>Hlaing Thar Yar</v>
      </c>
      <c r="I3446" s="48" t="s">
        <v>18</v>
      </c>
      <c r="J3446" s="82" t="str">
        <f>VLOOKUP(I3446,PGStock[],2,FALSE)</f>
        <v>Formula Rum 350ml</v>
      </c>
      <c r="K3446" s="71">
        <f>VLOOKUP(I3446,PGStock[],3,FALSE)</f>
        <v>0.35</v>
      </c>
      <c r="L3446" s="47">
        <v>7</v>
      </c>
      <c r="M3446" s="47">
        <f>VLOOKUP(I3446,PGStock[],6,FALSE)</f>
        <v>150</v>
      </c>
      <c r="N3446" s="47">
        <f>+PGSales!$L3446*PGSales!$M3446</f>
        <v>1050</v>
      </c>
    </row>
    <row r="3447" spans="1:14" hidden="1" x14ac:dyDescent="0.25">
      <c r="A3447" s="77">
        <f t="shared" si="114"/>
        <v>2025</v>
      </c>
      <c r="B3447" s="77">
        <f t="shared" si="115"/>
        <v>2</v>
      </c>
      <c r="C3447" s="73">
        <v>45708</v>
      </c>
      <c r="D3447" s="79" t="s">
        <v>367</v>
      </c>
      <c r="E3447" s="80" t="s">
        <v>541</v>
      </c>
      <c r="F3447" s="81" t="str">
        <f>VLOOKUP(E3447,Customer[],2,FALSE)</f>
        <v>Hlaing Min Htet</v>
      </c>
      <c r="G3447" s="69" t="str">
        <f>VLOOKUP(E3447,Customer[],3,FALSE)</f>
        <v>Pi Moe Hinn Sd</v>
      </c>
      <c r="H3447" s="69" t="str">
        <f>VLOOKUP(E3447,Customer[],4,FALSE)</f>
        <v>Hlaing Thar Yar</v>
      </c>
      <c r="I3447" s="48" t="s">
        <v>117</v>
      </c>
      <c r="J3447" s="82" t="str">
        <f>VLOOKUP(I3447,PGStock[],2,FALSE)</f>
        <v>ဒဂုံမန်ကျည်း ကော်ဗူး (1 Liter)</v>
      </c>
      <c r="K3447" s="71">
        <f>VLOOKUP(I3447,PGStock[],3,FALSE)</f>
        <v>1</v>
      </c>
      <c r="L3447" s="47">
        <v>1</v>
      </c>
      <c r="M3447" s="47">
        <f>VLOOKUP(I3447,PGStock[],6,FALSE)</f>
        <v>100</v>
      </c>
      <c r="N3447" s="47">
        <f>+PGSales!$L3447*PGSales!$M3447</f>
        <v>100</v>
      </c>
    </row>
    <row r="3448" spans="1:14" hidden="1" x14ac:dyDescent="0.25">
      <c r="A3448" s="77">
        <f t="shared" si="114"/>
        <v>2025</v>
      </c>
      <c r="B3448" s="77">
        <f t="shared" si="115"/>
        <v>2</v>
      </c>
      <c r="C3448" s="73">
        <v>45708</v>
      </c>
      <c r="D3448" s="79" t="s">
        <v>367</v>
      </c>
      <c r="E3448" s="80" t="s">
        <v>541</v>
      </c>
      <c r="F3448" s="81" t="str">
        <f>VLOOKUP(E3448,Customer[],2,FALSE)</f>
        <v>Hlaing Min Htet</v>
      </c>
      <c r="G3448" s="69" t="str">
        <f>VLOOKUP(E3448,Customer[],3,FALSE)</f>
        <v>Pi Moe Hinn Sd</v>
      </c>
      <c r="H3448" s="69" t="str">
        <f>VLOOKUP(E3448,Customer[],4,FALSE)</f>
        <v>Hlaing Thar Yar</v>
      </c>
      <c r="I3448" s="48" t="s">
        <v>25</v>
      </c>
      <c r="J3448" s="82" t="str">
        <f>VLOOKUP(I3448,PGStock[],2,FALSE)</f>
        <v>Columbus Super Red Smooth 350 Ml</v>
      </c>
      <c r="K3448" s="71">
        <f>VLOOKUP(I3448,PGStock[],3,FALSE)</f>
        <v>0.35</v>
      </c>
      <c r="L3448" s="47">
        <v>1</v>
      </c>
      <c r="M3448" s="47">
        <f>VLOOKUP(I3448,PGStock[],6,FALSE)</f>
        <v>150</v>
      </c>
      <c r="N3448" s="47">
        <f>+PGSales!$L3448*PGSales!$M3448</f>
        <v>150</v>
      </c>
    </row>
    <row r="3449" spans="1:14" hidden="1" x14ac:dyDescent="0.25">
      <c r="A3449" s="77">
        <f t="shared" si="114"/>
        <v>2025</v>
      </c>
      <c r="B3449" s="77">
        <f t="shared" si="115"/>
        <v>2</v>
      </c>
      <c r="C3449" s="73">
        <v>45708</v>
      </c>
      <c r="D3449" s="79" t="s">
        <v>367</v>
      </c>
      <c r="E3449" s="80" t="s">
        <v>541</v>
      </c>
      <c r="F3449" s="81" t="str">
        <f>VLOOKUP(E3449,Customer[],2,FALSE)</f>
        <v>Hlaing Min Htet</v>
      </c>
      <c r="G3449" s="69" t="str">
        <f>VLOOKUP(E3449,Customer[],3,FALSE)</f>
        <v>Pi Moe Hinn Sd</v>
      </c>
      <c r="H3449" s="69" t="str">
        <f>VLOOKUP(E3449,Customer[],4,FALSE)</f>
        <v>Hlaing Thar Yar</v>
      </c>
      <c r="I3449" s="48" t="s">
        <v>18</v>
      </c>
      <c r="J3449" s="82" t="str">
        <f>VLOOKUP(I3449,PGStock[],2,FALSE)</f>
        <v>Formula Rum 350ml</v>
      </c>
      <c r="K3449" s="71">
        <f>VLOOKUP(I3449,PGStock[],3,FALSE)</f>
        <v>0.35</v>
      </c>
      <c r="L3449" s="47">
        <v>3</v>
      </c>
      <c r="M3449" s="47">
        <f>VLOOKUP(I3449,PGStock[],6,FALSE)</f>
        <v>150</v>
      </c>
      <c r="N3449" s="47">
        <f>+PGSales!$L3449*PGSales!$M3449</f>
        <v>450</v>
      </c>
    </row>
    <row r="3450" spans="1:14" hidden="1" x14ac:dyDescent="0.25">
      <c r="A3450" s="77">
        <f t="shared" si="114"/>
        <v>2025</v>
      </c>
      <c r="B3450" s="77">
        <f t="shared" si="115"/>
        <v>2</v>
      </c>
      <c r="C3450" s="73">
        <v>45708</v>
      </c>
      <c r="D3450" s="79" t="s">
        <v>74</v>
      </c>
      <c r="E3450" s="80" t="s">
        <v>584</v>
      </c>
      <c r="F3450" s="81" t="str">
        <f>VLOOKUP(E3450,Customer[],2,FALSE)</f>
        <v>Pan Nadi Hlaing (1)</v>
      </c>
      <c r="G3450" s="69" t="str">
        <f>VLOOKUP(E3450,Customer[],3,FALSE)</f>
        <v>Taungnu Rd</v>
      </c>
      <c r="H3450" s="69" t="str">
        <f>VLOOKUP(E3450,Customer[],4,FALSE)</f>
        <v>Hlaing Thar Yar</v>
      </c>
      <c r="I3450" s="48" t="s">
        <v>25</v>
      </c>
      <c r="J3450" s="82" t="str">
        <f>VLOOKUP(I3450,PGStock[],2,FALSE)</f>
        <v>Columbus Super Red Smooth 350 Ml</v>
      </c>
      <c r="K3450" s="71">
        <f>VLOOKUP(I3450,PGStock[],3,FALSE)</f>
        <v>0.35</v>
      </c>
      <c r="L3450" s="47">
        <v>6</v>
      </c>
      <c r="M3450" s="47">
        <f>VLOOKUP(I3450,PGStock[],6,FALSE)</f>
        <v>150</v>
      </c>
      <c r="N3450" s="47">
        <f>+PGSales!$L3450*PGSales!$M3450</f>
        <v>900</v>
      </c>
    </row>
    <row r="3451" spans="1:14" hidden="1" x14ac:dyDescent="0.25">
      <c r="A3451" s="77">
        <f t="shared" si="114"/>
        <v>2025</v>
      </c>
      <c r="B3451" s="77">
        <f t="shared" si="115"/>
        <v>2</v>
      </c>
      <c r="C3451" s="73">
        <v>45708</v>
      </c>
      <c r="D3451" s="79" t="s">
        <v>74</v>
      </c>
      <c r="E3451" s="80" t="s">
        <v>584</v>
      </c>
      <c r="F3451" s="81" t="str">
        <f>VLOOKUP(E3451,Customer[],2,FALSE)</f>
        <v>Pan Nadi Hlaing (1)</v>
      </c>
      <c r="G3451" s="69" t="str">
        <f>VLOOKUP(E3451,Customer[],3,FALSE)</f>
        <v>Taungnu Rd</v>
      </c>
      <c r="H3451" s="69" t="str">
        <f>VLOOKUP(E3451,Customer[],4,FALSE)</f>
        <v>Hlaing Thar Yar</v>
      </c>
      <c r="I3451" s="48" t="s">
        <v>18</v>
      </c>
      <c r="J3451" s="82" t="str">
        <f>VLOOKUP(I3451,PGStock[],2,FALSE)</f>
        <v>Formula Rum 350ml</v>
      </c>
      <c r="K3451" s="71">
        <f>VLOOKUP(I3451,PGStock[],3,FALSE)</f>
        <v>0.35</v>
      </c>
      <c r="L3451" s="47">
        <v>5</v>
      </c>
      <c r="M3451" s="47">
        <f>VLOOKUP(I3451,PGStock[],6,FALSE)</f>
        <v>150</v>
      </c>
      <c r="N3451" s="47">
        <f>+PGSales!$L3451*PGSales!$M3451</f>
        <v>750</v>
      </c>
    </row>
    <row r="3452" spans="1:14" hidden="1" x14ac:dyDescent="0.25">
      <c r="A3452" s="77">
        <f t="shared" si="114"/>
        <v>2025</v>
      </c>
      <c r="B3452" s="77">
        <f t="shared" si="115"/>
        <v>2</v>
      </c>
      <c r="C3452" s="73">
        <v>45708</v>
      </c>
      <c r="D3452" s="79" t="s">
        <v>72</v>
      </c>
      <c r="E3452" s="80" t="s">
        <v>585</v>
      </c>
      <c r="F3452" s="81" t="str">
        <f>VLOOKUP(E3452,Customer[],2,FALSE)</f>
        <v>Shwe Yi Khatt</v>
      </c>
      <c r="G3452" s="69" t="str">
        <f>VLOOKUP(E3452,Customer[],3,FALSE)</f>
        <v>Taungnu Rd</v>
      </c>
      <c r="H3452" s="69" t="str">
        <f>VLOOKUP(E3452,Customer[],4,FALSE)</f>
        <v>Hlaing Thar Yar Route (1)</v>
      </c>
      <c r="I3452" s="48" t="s">
        <v>25</v>
      </c>
      <c r="J3452" s="82" t="str">
        <f>VLOOKUP(I3452,PGStock[],2,FALSE)</f>
        <v>Columbus Super Red Smooth 350 Ml</v>
      </c>
      <c r="K3452" s="71">
        <f>VLOOKUP(I3452,PGStock[],3,FALSE)</f>
        <v>0.35</v>
      </c>
      <c r="L3452" s="47">
        <v>1</v>
      </c>
      <c r="M3452" s="47">
        <f>VLOOKUP(I3452,PGStock[],6,FALSE)</f>
        <v>150</v>
      </c>
      <c r="N3452" s="47">
        <f>+PGSales!$L3452*PGSales!$M3452</f>
        <v>150</v>
      </c>
    </row>
    <row r="3453" spans="1:14" hidden="1" x14ac:dyDescent="0.25">
      <c r="A3453" s="77">
        <f t="shared" si="114"/>
        <v>2025</v>
      </c>
      <c r="B3453" s="77">
        <f t="shared" si="115"/>
        <v>2</v>
      </c>
      <c r="C3453" s="73">
        <v>45708</v>
      </c>
      <c r="D3453" s="79" t="s">
        <v>72</v>
      </c>
      <c r="E3453" s="80" t="s">
        <v>585</v>
      </c>
      <c r="F3453" s="81" t="str">
        <f>VLOOKUP(E3453,Customer[],2,FALSE)</f>
        <v>Shwe Yi Khatt</v>
      </c>
      <c r="G3453" s="69" t="str">
        <f>VLOOKUP(E3453,Customer[],3,FALSE)</f>
        <v>Taungnu Rd</v>
      </c>
      <c r="H3453" s="69" t="str">
        <f>VLOOKUP(E3453,Customer[],4,FALSE)</f>
        <v>Hlaing Thar Yar Route (1)</v>
      </c>
      <c r="I3453" s="48" t="s">
        <v>23</v>
      </c>
      <c r="J3453" s="82" t="str">
        <f>VLOOKUP(I3453,PGStock[],2,FALSE)</f>
        <v>Columbus Super Red Smooth 175 Ml</v>
      </c>
      <c r="K3453" s="71">
        <f>VLOOKUP(I3453,PGStock[],3,FALSE)</f>
        <v>0.17499999999999999</v>
      </c>
      <c r="L3453" s="47">
        <v>1</v>
      </c>
      <c r="M3453" s="47">
        <f>VLOOKUP(I3453,PGStock[],6,FALSE)</f>
        <v>100</v>
      </c>
      <c r="N3453" s="47">
        <f>+PGSales!$L3453*PGSales!$M3453</f>
        <v>100</v>
      </c>
    </row>
    <row r="3454" spans="1:14" hidden="1" x14ac:dyDescent="0.25">
      <c r="A3454" s="77">
        <f t="shared" si="114"/>
        <v>2025</v>
      </c>
      <c r="B3454" s="77">
        <f t="shared" si="115"/>
        <v>2</v>
      </c>
      <c r="C3454" s="73">
        <v>45708</v>
      </c>
      <c r="D3454" s="79" t="s">
        <v>72</v>
      </c>
      <c r="E3454" s="80" t="s">
        <v>585</v>
      </c>
      <c r="F3454" s="81" t="str">
        <f>VLOOKUP(E3454,Customer[],2,FALSE)</f>
        <v>Shwe Yi Khatt</v>
      </c>
      <c r="G3454" s="69" t="str">
        <f>VLOOKUP(E3454,Customer[],3,FALSE)</f>
        <v>Taungnu Rd</v>
      </c>
      <c r="H3454" s="69" t="str">
        <f>VLOOKUP(E3454,Customer[],4,FALSE)</f>
        <v>Hlaing Thar Yar Route (1)</v>
      </c>
      <c r="I3454" s="48" t="s">
        <v>18</v>
      </c>
      <c r="J3454" s="82" t="str">
        <f>VLOOKUP(I3454,PGStock[],2,FALSE)</f>
        <v>Formula Rum 350ml</v>
      </c>
      <c r="K3454" s="71">
        <f>VLOOKUP(I3454,PGStock[],3,FALSE)</f>
        <v>0.35</v>
      </c>
      <c r="L3454" s="47">
        <v>12</v>
      </c>
      <c r="M3454" s="47">
        <f>VLOOKUP(I3454,PGStock[],6,FALSE)</f>
        <v>150</v>
      </c>
      <c r="N3454" s="47">
        <f>+PGSales!$L3454*PGSales!$M3454</f>
        <v>1800</v>
      </c>
    </row>
    <row r="3455" spans="1:14" hidden="1" x14ac:dyDescent="0.25">
      <c r="A3455" s="77">
        <f t="shared" si="114"/>
        <v>2025</v>
      </c>
      <c r="B3455" s="77">
        <f t="shared" si="115"/>
        <v>2</v>
      </c>
      <c r="C3455" s="73">
        <v>45708</v>
      </c>
      <c r="D3455" s="79" t="s">
        <v>70</v>
      </c>
      <c r="E3455" s="80" t="s">
        <v>549</v>
      </c>
      <c r="F3455" s="81" t="str">
        <f>VLOOKUP(E3455,Customer[],2,FALSE)</f>
        <v>Shwe Htoo</v>
      </c>
      <c r="G3455" s="69" t="str">
        <f>VLOOKUP(E3455,Customer[],3,FALSE)</f>
        <v>(1) Thake Sd</v>
      </c>
      <c r="H3455" s="69" t="str">
        <f>VLOOKUP(E3455,Customer[],4,FALSE)</f>
        <v>Hlaing Thar Yar</v>
      </c>
      <c r="I3455" s="48" t="s">
        <v>25</v>
      </c>
      <c r="J3455" s="82" t="str">
        <f>VLOOKUP(I3455,PGStock[],2,FALSE)</f>
        <v>Columbus Super Red Smooth 350 Ml</v>
      </c>
      <c r="K3455" s="71">
        <f>VLOOKUP(I3455,PGStock[],3,FALSE)</f>
        <v>0.35</v>
      </c>
      <c r="L3455" s="47">
        <v>1</v>
      </c>
      <c r="M3455" s="47">
        <f>VLOOKUP(I3455,PGStock[],6,FALSE)</f>
        <v>150</v>
      </c>
      <c r="N3455" s="47">
        <f>+PGSales!$L3455*PGSales!$M3455</f>
        <v>150</v>
      </c>
    </row>
    <row r="3456" spans="1:14" hidden="1" x14ac:dyDescent="0.25">
      <c r="A3456" s="77">
        <f t="shared" si="114"/>
        <v>2025</v>
      </c>
      <c r="B3456" s="77">
        <f t="shared" si="115"/>
        <v>2</v>
      </c>
      <c r="C3456" s="73">
        <v>45708</v>
      </c>
      <c r="D3456" s="79" t="s">
        <v>70</v>
      </c>
      <c r="E3456" s="80" t="s">
        <v>549</v>
      </c>
      <c r="F3456" s="81" t="str">
        <f>VLOOKUP(E3456,Customer[],2,FALSE)</f>
        <v>Shwe Htoo</v>
      </c>
      <c r="G3456" s="69" t="str">
        <f>VLOOKUP(E3456,Customer[],3,FALSE)</f>
        <v>(1) Thake Sd</v>
      </c>
      <c r="H3456" s="69" t="str">
        <f>VLOOKUP(E3456,Customer[],4,FALSE)</f>
        <v>Hlaing Thar Yar</v>
      </c>
      <c r="I3456" s="48" t="s">
        <v>23</v>
      </c>
      <c r="J3456" s="82" t="str">
        <f>VLOOKUP(I3456,PGStock[],2,FALSE)</f>
        <v>Columbus Super Red Smooth 175 Ml</v>
      </c>
      <c r="K3456" s="71">
        <f>VLOOKUP(I3456,PGStock[],3,FALSE)</f>
        <v>0.17499999999999999</v>
      </c>
      <c r="L3456" s="47">
        <v>1</v>
      </c>
      <c r="M3456" s="47">
        <f>VLOOKUP(I3456,PGStock[],6,FALSE)</f>
        <v>100</v>
      </c>
      <c r="N3456" s="47">
        <f>+PGSales!$L3456*PGSales!$M3456</f>
        <v>100</v>
      </c>
    </row>
    <row r="3457" spans="1:14" hidden="1" x14ac:dyDescent="0.25">
      <c r="A3457" s="77">
        <f t="shared" si="114"/>
        <v>2025</v>
      </c>
      <c r="B3457" s="77">
        <f t="shared" si="115"/>
        <v>2</v>
      </c>
      <c r="C3457" s="73">
        <v>45708</v>
      </c>
      <c r="D3457" s="79" t="s">
        <v>70</v>
      </c>
      <c r="E3457" s="80" t="s">
        <v>549</v>
      </c>
      <c r="F3457" s="81" t="str">
        <f>VLOOKUP(E3457,Customer[],2,FALSE)</f>
        <v>Shwe Htoo</v>
      </c>
      <c r="G3457" s="69" t="str">
        <f>VLOOKUP(E3457,Customer[],3,FALSE)</f>
        <v>(1) Thake Sd</v>
      </c>
      <c r="H3457" s="69" t="str">
        <f>VLOOKUP(E3457,Customer[],4,FALSE)</f>
        <v>Hlaing Thar Yar</v>
      </c>
      <c r="I3457" s="48" t="s">
        <v>20</v>
      </c>
      <c r="J3457" s="82" t="str">
        <f>VLOOKUP(I3457,PGStock[],2,FALSE)</f>
        <v>Formula Rum 700ml</v>
      </c>
      <c r="K3457" s="71">
        <f>VLOOKUP(I3457,PGStock[],3,FALSE)</f>
        <v>0.7</v>
      </c>
      <c r="L3457" s="47">
        <v>1</v>
      </c>
      <c r="M3457" s="47">
        <f>VLOOKUP(I3457,PGStock[],6,FALSE)</f>
        <v>200</v>
      </c>
      <c r="N3457" s="47">
        <f>+PGSales!$L3457*PGSales!$M3457</f>
        <v>200</v>
      </c>
    </row>
    <row r="3458" spans="1:14" hidden="1" x14ac:dyDescent="0.25">
      <c r="A3458" s="77">
        <f t="shared" si="114"/>
        <v>2025</v>
      </c>
      <c r="B3458" s="77">
        <f t="shared" si="115"/>
        <v>2</v>
      </c>
      <c r="C3458" s="73">
        <v>45708</v>
      </c>
      <c r="D3458" s="79" t="s">
        <v>70</v>
      </c>
      <c r="E3458" s="80" t="s">
        <v>549</v>
      </c>
      <c r="F3458" s="81" t="str">
        <f>VLOOKUP(E3458,Customer[],2,FALSE)</f>
        <v>Shwe Htoo</v>
      </c>
      <c r="G3458" s="69" t="str">
        <f>VLOOKUP(E3458,Customer[],3,FALSE)</f>
        <v>(1) Thake Sd</v>
      </c>
      <c r="H3458" s="69" t="str">
        <f>VLOOKUP(E3458,Customer[],4,FALSE)</f>
        <v>Hlaing Thar Yar</v>
      </c>
      <c r="I3458" s="48" t="s">
        <v>18</v>
      </c>
      <c r="J3458" s="82" t="str">
        <f>VLOOKUP(I3458,PGStock[],2,FALSE)</f>
        <v>Formula Rum 350ml</v>
      </c>
      <c r="K3458" s="71">
        <f>VLOOKUP(I3458,PGStock[],3,FALSE)</f>
        <v>0.35</v>
      </c>
      <c r="L3458" s="47">
        <v>3</v>
      </c>
      <c r="M3458" s="47">
        <f>VLOOKUP(I3458,PGStock[],6,FALSE)</f>
        <v>150</v>
      </c>
      <c r="N3458" s="47">
        <f>+PGSales!$L3458*PGSales!$M3458</f>
        <v>450</v>
      </c>
    </row>
    <row r="3459" spans="1:14" hidden="1" x14ac:dyDescent="0.25">
      <c r="A3459" s="77">
        <f t="shared" si="114"/>
        <v>2025</v>
      </c>
      <c r="B3459" s="77">
        <f t="shared" si="115"/>
        <v>2</v>
      </c>
      <c r="C3459" s="73">
        <v>45708</v>
      </c>
      <c r="D3459" s="79" t="s">
        <v>1</v>
      </c>
      <c r="E3459" s="80" t="s">
        <v>587</v>
      </c>
      <c r="F3459" s="81" t="str">
        <f>VLOOKUP(E3459,Customer[],2,FALSE)</f>
        <v>Shwe Myaing</v>
      </c>
      <c r="G3459" s="69" t="str">
        <f>VLOOKUP(E3459,Customer[],3,FALSE)</f>
        <v>Baho Rd</v>
      </c>
      <c r="H3459" s="69" t="str">
        <f>VLOOKUP(E3459,Customer[],4,FALSE)</f>
        <v>Hlaing</v>
      </c>
      <c r="I3459" s="48" t="s">
        <v>27</v>
      </c>
      <c r="J3459" s="82" t="str">
        <f>VLOOKUP(I3459,PGStock[],2,FALSE)</f>
        <v>Columbus Super Red Smooth 700 Ml</v>
      </c>
      <c r="K3459" s="71">
        <f>VLOOKUP(I3459,PGStock[],3,FALSE)</f>
        <v>0.7</v>
      </c>
      <c r="L3459" s="47">
        <v>1</v>
      </c>
      <c r="M3459" s="47">
        <f>VLOOKUP(I3459,PGStock[],6,FALSE)</f>
        <v>200</v>
      </c>
      <c r="N3459" s="47">
        <f>+PGSales!$L3459*PGSales!$M3459</f>
        <v>200</v>
      </c>
    </row>
    <row r="3460" spans="1:14" hidden="1" x14ac:dyDescent="0.25">
      <c r="A3460" s="77">
        <f t="shared" si="114"/>
        <v>2025</v>
      </c>
      <c r="B3460" s="77">
        <f t="shared" si="115"/>
        <v>2</v>
      </c>
      <c r="C3460" s="73">
        <v>45708</v>
      </c>
      <c r="D3460" s="79" t="s">
        <v>1</v>
      </c>
      <c r="E3460" s="80" t="s">
        <v>587</v>
      </c>
      <c r="F3460" s="81" t="str">
        <f>VLOOKUP(E3460,Customer[],2,FALSE)</f>
        <v>Shwe Myaing</v>
      </c>
      <c r="G3460" s="69" t="str">
        <f>VLOOKUP(E3460,Customer[],3,FALSE)</f>
        <v>Baho Rd</v>
      </c>
      <c r="H3460" s="69" t="str">
        <f>VLOOKUP(E3460,Customer[],4,FALSE)</f>
        <v>Hlaing</v>
      </c>
      <c r="I3460" s="48" t="s">
        <v>25</v>
      </c>
      <c r="J3460" s="82" t="str">
        <f>VLOOKUP(I3460,PGStock[],2,FALSE)</f>
        <v>Columbus Super Red Smooth 350 Ml</v>
      </c>
      <c r="K3460" s="71">
        <f>VLOOKUP(I3460,PGStock[],3,FALSE)</f>
        <v>0.35</v>
      </c>
      <c r="L3460" s="47">
        <v>3</v>
      </c>
      <c r="M3460" s="47">
        <f>VLOOKUP(I3460,PGStock[],6,FALSE)</f>
        <v>150</v>
      </c>
      <c r="N3460" s="47">
        <f>+PGSales!$L3460*PGSales!$M3460</f>
        <v>450</v>
      </c>
    </row>
    <row r="3461" spans="1:14" hidden="1" x14ac:dyDescent="0.25">
      <c r="A3461" s="77">
        <f t="shared" si="114"/>
        <v>2025</v>
      </c>
      <c r="B3461" s="77">
        <f t="shared" si="115"/>
        <v>2</v>
      </c>
      <c r="C3461" s="73">
        <v>45708</v>
      </c>
      <c r="D3461" s="79" t="s">
        <v>1</v>
      </c>
      <c r="E3461" s="80" t="s">
        <v>587</v>
      </c>
      <c r="F3461" s="81" t="str">
        <f>VLOOKUP(E3461,Customer[],2,FALSE)</f>
        <v>Shwe Myaing</v>
      </c>
      <c r="G3461" s="69" t="str">
        <f>VLOOKUP(E3461,Customer[],3,FALSE)</f>
        <v>Baho Rd</v>
      </c>
      <c r="H3461" s="69" t="str">
        <f>VLOOKUP(E3461,Customer[],4,FALSE)</f>
        <v>Hlaing</v>
      </c>
      <c r="I3461" s="48" t="s">
        <v>23</v>
      </c>
      <c r="J3461" s="82" t="str">
        <f>VLOOKUP(I3461,PGStock[],2,FALSE)</f>
        <v>Columbus Super Red Smooth 175 Ml</v>
      </c>
      <c r="K3461" s="71">
        <f>VLOOKUP(I3461,PGStock[],3,FALSE)</f>
        <v>0.17499999999999999</v>
      </c>
      <c r="L3461" s="47">
        <v>4</v>
      </c>
      <c r="M3461" s="47">
        <f>VLOOKUP(I3461,PGStock[],6,FALSE)</f>
        <v>100</v>
      </c>
      <c r="N3461" s="47">
        <f>+PGSales!$L3461*PGSales!$M3461</f>
        <v>400</v>
      </c>
    </row>
    <row r="3462" spans="1:14" hidden="1" x14ac:dyDescent="0.25">
      <c r="A3462" s="77">
        <f t="shared" ref="A3462:A3479" si="116">YEAR(C3462)</f>
        <v>2025</v>
      </c>
      <c r="B3462" s="77">
        <f t="shared" ref="B3462:B3479" si="117">MONTH(C3462)</f>
        <v>2</v>
      </c>
      <c r="C3462" s="73">
        <v>45708</v>
      </c>
      <c r="D3462" s="79" t="s">
        <v>1</v>
      </c>
      <c r="E3462" s="80" t="s">
        <v>587</v>
      </c>
      <c r="F3462" s="81" t="str">
        <f>VLOOKUP(E3462,Customer[],2,FALSE)</f>
        <v>Shwe Myaing</v>
      </c>
      <c r="G3462" s="69" t="str">
        <f>VLOOKUP(E3462,Customer[],3,FALSE)</f>
        <v>Baho Rd</v>
      </c>
      <c r="H3462" s="69" t="str">
        <f>VLOOKUP(E3462,Customer[],4,FALSE)</f>
        <v>Hlaing</v>
      </c>
      <c r="I3462" s="48" t="s">
        <v>18</v>
      </c>
      <c r="J3462" s="82" t="str">
        <f>VLOOKUP(I3462,PGStock[],2,FALSE)</f>
        <v>Formula Rum 350ml</v>
      </c>
      <c r="K3462" s="71">
        <f>VLOOKUP(I3462,PGStock[],3,FALSE)</f>
        <v>0.35</v>
      </c>
      <c r="L3462" s="47">
        <v>2</v>
      </c>
      <c r="M3462" s="47">
        <f>VLOOKUP(I3462,PGStock[],6,FALSE)</f>
        <v>150</v>
      </c>
      <c r="N3462" s="47">
        <f>+PGSales!$L3462*PGSales!$M3462</f>
        <v>300</v>
      </c>
    </row>
    <row r="3463" spans="1:14" hidden="1" x14ac:dyDescent="0.25">
      <c r="A3463" s="77">
        <f t="shared" si="116"/>
        <v>2025</v>
      </c>
      <c r="B3463" s="77">
        <f t="shared" si="117"/>
        <v>2</v>
      </c>
      <c r="C3463" s="73">
        <v>45708</v>
      </c>
      <c r="D3463" s="79" t="s">
        <v>186</v>
      </c>
      <c r="E3463" s="80" t="s">
        <v>588</v>
      </c>
      <c r="F3463" s="81" t="e">
        <f>VLOOKUP(#REF!,Customer[],2,FALSE)</f>
        <v>#REF!</v>
      </c>
      <c r="G3463" s="69" t="e">
        <f>VLOOKUP(#REF!,Customer[],3,FALSE)</f>
        <v>#REF!</v>
      </c>
      <c r="H3463" s="69" t="e">
        <f>VLOOKUP(#REF!,Customer[],4,FALSE)</f>
        <v>#REF!</v>
      </c>
      <c r="I3463" s="48" t="s">
        <v>25</v>
      </c>
      <c r="J3463" s="82" t="str">
        <f>VLOOKUP(I3463,PGStock[],2,FALSE)</f>
        <v>Columbus Super Red Smooth 350 Ml</v>
      </c>
      <c r="K3463" s="71">
        <f>VLOOKUP(I3463,PGStock[],3,FALSE)</f>
        <v>0.35</v>
      </c>
      <c r="L3463" s="47">
        <v>7</v>
      </c>
      <c r="M3463" s="47">
        <f>VLOOKUP(I3463,PGStock[],6,FALSE)</f>
        <v>150</v>
      </c>
      <c r="N3463" s="47">
        <f>+PGSales!$L3463*PGSales!$M3463</f>
        <v>1050</v>
      </c>
    </row>
    <row r="3464" spans="1:14" hidden="1" x14ac:dyDescent="0.25">
      <c r="A3464" s="77">
        <f t="shared" si="116"/>
        <v>2025</v>
      </c>
      <c r="B3464" s="77">
        <f t="shared" si="117"/>
        <v>2</v>
      </c>
      <c r="C3464" s="73">
        <v>45708</v>
      </c>
      <c r="D3464" s="79" t="s">
        <v>186</v>
      </c>
      <c r="E3464" s="80" t="s">
        <v>588</v>
      </c>
      <c r="F3464" s="81" t="str">
        <f>VLOOKUP(E3463,Customer[],2,FALSE)</f>
        <v>Family Store</v>
      </c>
      <c r="G3464" s="69" t="str">
        <f>VLOOKUP(E3463,Customer[],3,FALSE)</f>
        <v xml:space="preserve">Thanmine Lansone </v>
      </c>
      <c r="H3464" s="69" t="str">
        <f>VLOOKUP(E3463,Customer[],4,FALSE)</f>
        <v>Hlaing</v>
      </c>
      <c r="I3464" s="48" t="s">
        <v>23</v>
      </c>
      <c r="J3464" s="82" t="str">
        <f>VLOOKUP(I3464,PGStock[],2,FALSE)</f>
        <v>Columbus Super Red Smooth 175 Ml</v>
      </c>
      <c r="K3464" s="71">
        <f>VLOOKUP(I3464,PGStock[],3,FALSE)</f>
        <v>0.17499999999999999</v>
      </c>
      <c r="L3464" s="47">
        <v>1</v>
      </c>
      <c r="M3464" s="47">
        <f>VLOOKUP(I3464,PGStock[],6,FALSE)</f>
        <v>100</v>
      </c>
      <c r="N3464" s="47">
        <f>+PGSales!$L3464*PGSales!$M3464</f>
        <v>100</v>
      </c>
    </row>
    <row r="3465" spans="1:14" hidden="1" x14ac:dyDescent="0.25">
      <c r="A3465" s="77">
        <f t="shared" si="116"/>
        <v>2025</v>
      </c>
      <c r="B3465" s="77">
        <f t="shared" si="117"/>
        <v>2</v>
      </c>
      <c r="C3465" s="73">
        <v>45708</v>
      </c>
      <c r="D3465" s="79" t="s">
        <v>115</v>
      </c>
      <c r="E3465" s="80" t="s">
        <v>570</v>
      </c>
      <c r="F3465" s="81" t="str">
        <f>VLOOKUP(E3465,Customer[],2,FALSE)</f>
        <v xml:space="preserve">Ko Kyaw </v>
      </c>
      <c r="G3465" s="69" t="str">
        <f>VLOOKUP(E3465,Customer[],3,FALSE)</f>
        <v>Magin Kyawan Rd</v>
      </c>
      <c r="H3465" s="69" t="str">
        <f>VLOOKUP(E3465,Customer[],4,FALSE)</f>
        <v>Insein</v>
      </c>
      <c r="I3465" s="48" t="s">
        <v>25</v>
      </c>
      <c r="J3465" s="82" t="str">
        <f>VLOOKUP(I3465,PGStock[],2,FALSE)</f>
        <v>Columbus Super Red Smooth 350 Ml</v>
      </c>
      <c r="K3465" s="71">
        <f>VLOOKUP(I3465,PGStock[],3,FALSE)</f>
        <v>0.35</v>
      </c>
      <c r="L3465" s="47">
        <v>7</v>
      </c>
      <c r="M3465" s="47">
        <f>VLOOKUP(I3465,PGStock[],6,FALSE)</f>
        <v>150</v>
      </c>
      <c r="N3465" s="47">
        <f>+PGSales!$L3465*PGSales!$M3465</f>
        <v>1050</v>
      </c>
    </row>
    <row r="3466" spans="1:14" hidden="1" x14ac:dyDescent="0.25">
      <c r="A3466" s="77">
        <f t="shared" si="116"/>
        <v>2025</v>
      </c>
      <c r="B3466" s="77">
        <f t="shared" si="117"/>
        <v>2</v>
      </c>
      <c r="C3466" s="73">
        <v>45708</v>
      </c>
      <c r="D3466" s="79" t="s">
        <v>115</v>
      </c>
      <c r="E3466" s="80" t="s">
        <v>570</v>
      </c>
      <c r="F3466" s="81" t="str">
        <f>VLOOKUP(E3466,Customer[],2,FALSE)</f>
        <v xml:space="preserve">Ko Kyaw </v>
      </c>
      <c r="G3466" s="69" t="str">
        <f>VLOOKUP(E3466,Customer[],3,FALSE)</f>
        <v>Magin Kyawan Rd</v>
      </c>
      <c r="H3466" s="69" t="str">
        <f>VLOOKUP(E3466,Customer[],4,FALSE)</f>
        <v>Insein</v>
      </c>
      <c r="I3466" s="48" t="s">
        <v>23</v>
      </c>
      <c r="J3466" s="82" t="str">
        <f>VLOOKUP(I3466,PGStock[],2,FALSE)</f>
        <v>Columbus Super Red Smooth 175 Ml</v>
      </c>
      <c r="K3466" s="71">
        <f>VLOOKUP(I3466,PGStock[],3,FALSE)</f>
        <v>0.17499999999999999</v>
      </c>
      <c r="L3466" s="47">
        <v>2</v>
      </c>
      <c r="M3466" s="47">
        <f>VLOOKUP(I3466,PGStock[],6,FALSE)</f>
        <v>100</v>
      </c>
      <c r="N3466" s="47">
        <f>+PGSales!$L3466*PGSales!$M3466</f>
        <v>200</v>
      </c>
    </row>
    <row r="3467" spans="1:14" hidden="1" x14ac:dyDescent="0.25">
      <c r="A3467" s="77">
        <f t="shared" si="116"/>
        <v>2025</v>
      </c>
      <c r="B3467" s="77">
        <f t="shared" si="117"/>
        <v>2</v>
      </c>
      <c r="C3467" s="73">
        <v>45708</v>
      </c>
      <c r="D3467" s="79" t="s">
        <v>115</v>
      </c>
      <c r="E3467" s="80" t="s">
        <v>570</v>
      </c>
      <c r="F3467" s="81" t="str">
        <f>VLOOKUP(E3467,Customer[],2,FALSE)</f>
        <v xml:space="preserve">Ko Kyaw </v>
      </c>
      <c r="G3467" s="69" t="str">
        <f>VLOOKUP(E3467,Customer[],3,FALSE)</f>
        <v>Magin Kyawan Rd</v>
      </c>
      <c r="H3467" s="69" t="str">
        <f>VLOOKUP(E3467,Customer[],4,FALSE)</f>
        <v>Insein</v>
      </c>
      <c r="I3467" s="48" t="s">
        <v>18</v>
      </c>
      <c r="J3467" s="82" t="str">
        <f>VLOOKUP(I3467,PGStock[],2,FALSE)</f>
        <v>Formula Rum 350ml</v>
      </c>
      <c r="K3467" s="71">
        <f>VLOOKUP(I3467,PGStock[],3,FALSE)</f>
        <v>0.35</v>
      </c>
      <c r="L3467" s="47">
        <v>3</v>
      </c>
      <c r="M3467" s="47">
        <f>VLOOKUP(I3467,PGStock[],6,FALSE)</f>
        <v>150</v>
      </c>
      <c r="N3467" s="47">
        <f>+PGSales!$L3467*PGSales!$M3467</f>
        <v>450</v>
      </c>
    </row>
    <row r="3468" spans="1:14" hidden="1" x14ac:dyDescent="0.25">
      <c r="A3468" s="77">
        <f t="shared" si="116"/>
        <v>2025</v>
      </c>
      <c r="B3468" s="77">
        <f t="shared" si="117"/>
        <v>2</v>
      </c>
      <c r="C3468" s="73">
        <v>45708</v>
      </c>
      <c r="D3468" s="79" t="s">
        <v>187</v>
      </c>
      <c r="E3468" s="80" t="s">
        <v>590</v>
      </c>
      <c r="F3468" s="81" t="str">
        <f>VLOOKUP(E3468,Customer[],2,FALSE)</f>
        <v>Sample</v>
      </c>
      <c r="G3468" s="69" t="str">
        <f>VLOOKUP(E3468,Customer[],3,FALSE)</f>
        <v>Thiri Mangalar Rd</v>
      </c>
      <c r="H3468" s="69" t="str">
        <f>VLOOKUP(E3468,Customer[],4,FALSE)</f>
        <v>Insein</v>
      </c>
      <c r="I3468" s="48" t="s">
        <v>25</v>
      </c>
      <c r="J3468" s="82" t="str">
        <f>VLOOKUP(I3468,PGStock[],2,FALSE)</f>
        <v>Columbus Super Red Smooth 350 Ml</v>
      </c>
      <c r="K3468" s="71">
        <f>VLOOKUP(I3468,PGStock[],3,FALSE)</f>
        <v>0.35</v>
      </c>
      <c r="L3468" s="47">
        <v>2</v>
      </c>
      <c r="M3468" s="47">
        <f>VLOOKUP(I3468,PGStock[],6,FALSE)</f>
        <v>150</v>
      </c>
      <c r="N3468" s="47">
        <f>+PGSales!$L3468*PGSales!$M3468</f>
        <v>300</v>
      </c>
    </row>
    <row r="3469" spans="1:14" hidden="1" x14ac:dyDescent="0.25">
      <c r="A3469" s="77">
        <f t="shared" si="116"/>
        <v>2025</v>
      </c>
      <c r="B3469" s="77">
        <f t="shared" si="117"/>
        <v>2</v>
      </c>
      <c r="C3469" s="73">
        <v>45708</v>
      </c>
      <c r="D3469" s="79" t="s">
        <v>187</v>
      </c>
      <c r="E3469" s="80" t="s">
        <v>590</v>
      </c>
      <c r="F3469" s="81" t="str">
        <f>VLOOKUP(E3469,Customer[],2,FALSE)</f>
        <v>Sample</v>
      </c>
      <c r="G3469" s="69" t="str">
        <f>VLOOKUP(E3469,Customer[],3,FALSE)</f>
        <v>Thiri Mangalar Rd</v>
      </c>
      <c r="H3469" s="69" t="str">
        <f>VLOOKUP(E3469,Customer[],4,FALSE)</f>
        <v>Insein</v>
      </c>
      <c r="I3469" s="48" t="s">
        <v>23</v>
      </c>
      <c r="J3469" s="82" t="str">
        <f>VLOOKUP(I3469,PGStock[],2,FALSE)</f>
        <v>Columbus Super Red Smooth 175 Ml</v>
      </c>
      <c r="K3469" s="71">
        <f>VLOOKUP(I3469,PGStock[],3,FALSE)</f>
        <v>0.17499999999999999</v>
      </c>
      <c r="L3469" s="47">
        <v>2</v>
      </c>
      <c r="M3469" s="47">
        <f>VLOOKUP(I3469,PGStock[],6,FALSE)</f>
        <v>100</v>
      </c>
      <c r="N3469" s="47">
        <f>+PGSales!$L3469*PGSales!$M3469</f>
        <v>200</v>
      </c>
    </row>
    <row r="3470" spans="1:14" hidden="1" x14ac:dyDescent="0.25">
      <c r="A3470" s="77">
        <f t="shared" si="116"/>
        <v>2025</v>
      </c>
      <c r="B3470" s="77">
        <f t="shared" si="117"/>
        <v>2</v>
      </c>
      <c r="C3470" s="73">
        <v>45708</v>
      </c>
      <c r="D3470" s="79" t="s">
        <v>0</v>
      </c>
      <c r="E3470" s="80" t="s">
        <v>591</v>
      </c>
      <c r="F3470" s="81" t="str">
        <f>VLOOKUP(E3470,Customer[],2,FALSE)</f>
        <v>Ma Thwe</v>
      </c>
      <c r="G3470" s="69" t="str">
        <f>VLOOKUP(E3470,Customer[],3,FALSE)</f>
        <v>Nawayat Rd</v>
      </c>
      <c r="H3470" s="69" t="str">
        <f>VLOOKUP(E3470,Customer[],4,FALSE)</f>
        <v>Insein</v>
      </c>
      <c r="I3470" s="48" t="s">
        <v>25</v>
      </c>
      <c r="J3470" s="82" t="str">
        <f>VLOOKUP(I3470,PGStock[],2,FALSE)</f>
        <v>Columbus Super Red Smooth 350 Ml</v>
      </c>
      <c r="K3470" s="71">
        <f>VLOOKUP(I3470,PGStock[],3,FALSE)</f>
        <v>0.35</v>
      </c>
      <c r="L3470" s="47">
        <v>1</v>
      </c>
      <c r="M3470" s="47">
        <f>VLOOKUP(I3470,PGStock[],6,FALSE)</f>
        <v>150</v>
      </c>
      <c r="N3470" s="47">
        <f>+PGSales!$L3470*PGSales!$M3470</f>
        <v>150</v>
      </c>
    </row>
    <row r="3471" spans="1:14" hidden="1" x14ac:dyDescent="0.25">
      <c r="A3471" s="77">
        <f t="shared" si="116"/>
        <v>2025</v>
      </c>
      <c r="B3471" s="77">
        <f t="shared" si="117"/>
        <v>2</v>
      </c>
      <c r="C3471" s="73">
        <v>45708</v>
      </c>
      <c r="D3471" s="79" t="s">
        <v>0</v>
      </c>
      <c r="E3471" s="80" t="s">
        <v>591</v>
      </c>
      <c r="F3471" s="81" t="str">
        <f>VLOOKUP(E3471,Customer[],2,FALSE)</f>
        <v>Ma Thwe</v>
      </c>
      <c r="G3471" s="69" t="str">
        <f>VLOOKUP(E3471,Customer[],3,FALSE)</f>
        <v>Nawayat Rd</v>
      </c>
      <c r="H3471" s="69" t="str">
        <f>VLOOKUP(E3471,Customer[],4,FALSE)</f>
        <v>Insein</v>
      </c>
      <c r="I3471" s="48" t="s">
        <v>23</v>
      </c>
      <c r="J3471" s="82" t="str">
        <f>VLOOKUP(I3471,PGStock[],2,FALSE)</f>
        <v>Columbus Super Red Smooth 175 Ml</v>
      </c>
      <c r="K3471" s="71">
        <f>VLOOKUP(I3471,PGStock[],3,FALSE)</f>
        <v>0.17499999999999999</v>
      </c>
      <c r="L3471" s="47">
        <v>2</v>
      </c>
      <c r="M3471" s="47">
        <f>VLOOKUP(I3471,PGStock[],6,FALSE)</f>
        <v>100</v>
      </c>
      <c r="N3471" s="47">
        <f>+PGSales!$L3471*PGSales!$M3471</f>
        <v>200</v>
      </c>
    </row>
    <row r="3472" spans="1:14" hidden="1" x14ac:dyDescent="0.25">
      <c r="A3472" s="77">
        <f t="shared" si="116"/>
        <v>2025</v>
      </c>
      <c r="B3472" s="77">
        <f t="shared" si="117"/>
        <v>2</v>
      </c>
      <c r="C3472" s="73">
        <v>45708</v>
      </c>
      <c r="D3472" s="79" t="s">
        <v>0</v>
      </c>
      <c r="E3472" s="80" t="s">
        <v>591</v>
      </c>
      <c r="F3472" s="81" t="str">
        <f>VLOOKUP(E3472,Customer[],2,FALSE)</f>
        <v>Ma Thwe</v>
      </c>
      <c r="G3472" s="69" t="str">
        <f>VLOOKUP(E3472,Customer[],3,FALSE)</f>
        <v>Nawayat Rd</v>
      </c>
      <c r="H3472" s="69" t="str">
        <f>VLOOKUP(E3472,Customer[],4,FALSE)</f>
        <v>Insein</v>
      </c>
      <c r="I3472" s="48" t="s">
        <v>18</v>
      </c>
      <c r="J3472" s="82" t="str">
        <f>VLOOKUP(I3472,PGStock[],2,FALSE)</f>
        <v>Formula Rum 350ml</v>
      </c>
      <c r="K3472" s="71">
        <f>VLOOKUP(I3472,PGStock[],3,FALSE)</f>
        <v>0.35</v>
      </c>
      <c r="L3472" s="47">
        <v>1</v>
      </c>
      <c r="M3472" s="47">
        <f>VLOOKUP(I3472,PGStock[],6,FALSE)</f>
        <v>150</v>
      </c>
      <c r="N3472" s="47">
        <f>+PGSales!$L3472*PGSales!$M3472</f>
        <v>150</v>
      </c>
    </row>
    <row r="3473" spans="1:14" hidden="1" x14ac:dyDescent="0.25">
      <c r="A3473" s="77">
        <f t="shared" si="116"/>
        <v>2025</v>
      </c>
      <c r="B3473" s="77">
        <f t="shared" si="117"/>
        <v>2</v>
      </c>
      <c r="C3473" s="73">
        <v>45708</v>
      </c>
      <c r="D3473" s="79" t="s">
        <v>68</v>
      </c>
      <c r="E3473" s="80" t="s">
        <v>589</v>
      </c>
      <c r="F3473" s="81" t="str">
        <f>VLOOKUP(E3473,Customer[],2,FALSE)</f>
        <v>Yarket Nu Wai</v>
      </c>
      <c r="G3473" s="69" t="str">
        <f>VLOOKUP(E3473,Customer[],3,FALSE)</f>
        <v>Anake Gonkone Rd</v>
      </c>
      <c r="H3473" s="69" t="str">
        <f>VLOOKUP(E3473,Customer[],4,FALSE)</f>
        <v>Insein</v>
      </c>
      <c r="I3473" s="48" t="s">
        <v>25</v>
      </c>
      <c r="J3473" s="82" t="str">
        <f>VLOOKUP(I3473,PGStock[],2,FALSE)</f>
        <v>Columbus Super Red Smooth 350 Ml</v>
      </c>
      <c r="K3473" s="71">
        <f>VLOOKUP(I3473,PGStock[],3,FALSE)</f>
        <v>0.35</v>
      </c>
      <c r="L3473" s="47">
        <v>4</v>
      </c>
      <c r="M3473" s="47">
        <f>VLOOKUP(I3473,PGStock[],6,FALSE)</f>
        <v>150</v>
      </c>
      <c r="N3473" s="47">
        <f>+PGSales!$L3473*PGSales!$M3473</f>
        <v>600</v>
      </c>
    </row>
    <row r="3474" spans="1:14" hidden="1" x14ac:dyDescent="0.25">
      <c r="A3474" s="77">
        <f t="shared" si="116"/>
        <v>2025</v>
      </c>
      <c r="B3474" s="77">
        <f t="shared" si="117"/>
        <v>2</v>
      </c>
      <c r="C3474" s="73">
        <v>45708</v>
      </c>
      <c r="D3474" s="79" t="s">
        <v>68</v>
      </c>
      <c r="E3474" s="80" t="s">
        <v>589</v>
      </c>
      <c r="F3474" s="81" t="str">
        <f>VLOOKUP(E3474,Customer[],2,FALSE)</f>
        <v>Yarket Nu Wai</v>
      </c>
      <c r="G3474" s="69" t="str">
        <f>VLOOKUP(E3474,Customer[],3,FALSE)</f>
        <v>Anake Gonkone Rd</v>
      </c>
      <c r="H3474" s="69" t="str">
        <f>VLOOKUP(E3474,Customer[],4,FALSE)</f>
        <v>Insein</v>
      </c>
      <c r="I3474" s="48" t="s">
        <v>23</v>
      </c>
      <c r="J3474" s="82" t="str">
        <f>VLOOKUP(I3474,PGStock[],2,FALSE)</f>
        <v>Columbus Super Red Smooth 175 Ml</v>
      </c>
      <c r="K3474" s="71">
        <f>VLOOKUP(I3474,PGStock[],3,FALSE)</f>
        <v>0.17499999999999999</v>
      </c>
      <c r="L3474" s="47">
        <v>2</v>
      </c>
      <c r="M3474" s="47">
        <f>VLOOKUP(I3474,PGStock[],6,FALSE)</f>
        <v>100</v>
      </c>
      <c r="N3474" s="47">
        <f>+PGSales!$L3474*PGSales!$M3474</f>
        <v>200</v>
      </c>
    </row>
    <row r="3475" spans="1:14" hidden="1" x14ac:dyDescent="0.25">
      <c r="A3475" s="77">
        <f t="shared" si="116"/>
        <v>2025</v>
      </c>
      <c r="B3475" s="77">
        <f t="shared" si="117"/>
        <v>2</v>
      </c>
      <c r="C3475" s="73">
        <v>45708</v>
      </c>
      <c r="D3475" s="79" t="s">
        <v>68</v>
      </c>
      <c r="E3475" s="80" t="s">
        <v>589</v>
      </c>
      <c r="F3475" s="81" t="str">
        <f>VLOOKUP(E3475,Customer[],2,FALSE)</f>
        <v>Yarket Nu Wai</v>
      </c>
      <c r="G3475" s="69" t="str">
        <f>VLOOKUP(E3475,Customer[],3,FALSE)</f>
        <v>Anake Gonkone Rd</v>
      </c>
      <c r="H3475" s="69" t="str">
        <f>VLOOKUP(E3475,Customer[],4,FALSE)</f>
        <v>Insein</v>
      </c>
      <c r="I3475" s="48" t="s">
        <v>20</v>
      </c>
      <c r="J3475" s="82" t="str">
        <f>VLOOKUP(I3475,PGStock[],2,FALSE)</f>
        <v>Formula Rum 700ml</v>
      </c>
      <c r="K3475" s="71">
        <f>VLOOKUP(I3475,PGStock[],3,FALSE)</f>
        <v>0.7</v>
      </c>
      <c r="L3475" s="47">
        <v>1</v>
      </c>
      <c r="M3475" s="47">
        <f>VLOOKUP(I3475,PGStock[],6,FALSE)</f>
        <v>200</v>
      </c>
      <c r="N3475" s="47">
        <f>+PGSales!$L3475*PGSales!$M3475</f>
        <v>200</v>
      </c>
    </row>
    <row r="3476" spans="1:14" hidden="1" x14ac:dyDescent="0.25">
      <c r="A3476" s="77">
        <f t="shared" si="116"/>
        <v>2025</v>
      </c>
      <c r="B3476" s="77">
        <f t="shared" si="117"/>
        <v>2</v>
      </c>
      <c r="C3476" s="73">
        <v>45708</v>
      </c>
      <c r="D3476" s="79" t="s">
        <v>68</v>
      </c>
      <c r="E3476" s="80" t="s">
        <v>589</v>
      </c>
      <c r="F3476" s="81" t="str">
        <f>VLOOKUP(E3476,Customer[],2,FALSE)</f>
        <v>Yarket Nu Wai</v>
      </c>
      <c r="G3476" s="69" t="str">
        <f>VLOOKUP(E3476,Customer[],3,FALSE)</f>
        <v>Anake Gonkone Rd</v>
      </c>
      <c r="H3476" s="69" t="str">
        <f>VLOOKUP(E3476,Customer[],4,FALSE)</f>
        <v>Insein</v>
      </c>
      <c r="I3476" s="48" t="s">
        <v>18</v>
      </c>
      <c r="J3476" s="82" t="str">
        <f>VLOOKUP(I3476,PGStock[],2,FALSE)</f>
        <v>Formula Rum 350ml</v>
      </c>
      <c r="K3476" s="71">
        <f>VLOOKUP(I3476,PGStock[],3,FALSE)</f>
        <v>0.35</v>
      </c>
      <c r="L3476" s="47">
        <v>1</v>
      </c>
      <c r="M3476" s="47">
        <f>VLOOKUP(I3476,PGStock[],6,FALSE)</f>
        <v>150</v>
      </c>
      <c r="N3476" s="47">
        <f>+PGSales!$L3476*PGSales!$M3476</f>
        <v>150</v>
      </c>
    </row>
    <row r="3477" spans="1:14" hidden="1" x14ac:dyDescent="0.25">
      <c r="A3477" s="77">
        <f t="shared" si="116"/>
        <v>2025</v>
      </c>
      <c r="B3477" s="77">
        <f t="shared" si="117"/>
        <v>2</v>
      </c>
      <c r="C3477" s="73">
        <v>45708</v>
      </c>
      <c r="D3477" s="79" t="s">
        <v>58</v>
      </c>
      <c r="E3477" s="80" t="s">
        <v>182</v>
      </c>
      <c r="F3477" s="81" t="str">
        <f>VLOOKUP(E3477,Customer[],2,FALSE)</f>
        <v>Su</v>
      </c>
      <c r="G3477" s="69" t="str">
        <f>VLOOKUP(E3477,Customer[],3,FALSE)</f>
        <v>Aung Sinkhoe Rd</v>
      </c>
      <c r="H3477" s="69" t="str">
        <f>VLOOKUP(E3477,Customer[],4,FALSE)</f>
        <v>Mangalardon</v>
      </c>
      <c r="I3477" s="48" t="s">
        <v>25</v>
      </c>
      <c r="J3477" s="82" t="str">
        <f>VLOOKUP(I3477,PGStock[],2,FALSE)</f>
        <v>Columbus Super Red Smooth 350 Ml</v>
      </c>
      <c r="K3477" s="71">
        <f>VLOOKUP(I3477,PGStock[],3,FALSE)</f>
        <v>0.35</v>
      </c>
      <c r="L3477" s="47">
        <v>5</v>
      </c>
      <c r="M3477" s="47">
        <f>VLOOKUP(I3477,PGStock[],6,FALSE)</f>
        <v>150</v>
      </c>
      <c r="N3477" s="47">
        <f>+PGSales!$L3477*PGSales!$M3477</f>
        <v>750</v>
      </c>
    </row>
    <row r="3478" spans="1:14" hidden="1" x14ac:dyDescent="0.25">
      <c r="A3478" s="77">
        <f t="shared" si="116"/>
        <v>2025</v>
      </c>
      <c r="B3478" s="77">
        <f t="shared" si="117"/>
        <v>2</v>
      </c>
      <c r="C3478" s="73">
        <v>45708</v>
      </c>
      <c r="D3478" s="79" t="s">
        <v>58</v>
      </c>
      <c r="E3478" s="80" t="s">
        <v>182</v>
      </c>
      <c r="F3478" s="81" t="str">
        <f>VLOOKUP(E3478,Customer[],2,FALSE)</f>
        <v>Su</v>
      </c>
      <c r="G3478" s="69" t="str">
        <f>VLOOKUP(E3478,Customer[],3,FALSE)</f>
        <v>Aung Sinkhoe Rd</v>
      </c>
      <c r="H3478" s="69" t="str">
        <f>VLOOKUP(E3478,Customer[],4,FALSE)</f>
        <v>Mangalardon</v>
      </c>
      <c r="I3478" s="48" t="s">
        <v>23</v>
      </c>
      <c r="J3478" s="82" t="str">
        <f>VLOOKUP(I3478,PGStock[],2,FALSE)</f>
        <v>Columbus Super Red Smooth 175 Ml</v>
      </c>
      <c r="K3478" s="71">
        <f>VLOOKUP(I3478,PGStock[],3,FALSE)</f>
        <v>0.17499999999999999</v>
      </c>
      <c r="L3478" s="47">
        <v>1</v>
      </c>
      <c r="M3478" s="47">
        <f>VLOOKUP(I3478,PGStock[],6,FALSE)</f>
        <v>100</v>
      </c>
      <c r="N3478" s="47">
        <f>+PGSales!$L3478*PGSales!$M3478</f>
        <v>100</v>
      </c>
    </row>
    <row r="3479" spans="1:14" hidden="1" x14ac:dyDescent="0.25">
      <c r="A3479" s="77">
        <f t="shared" si="116"/>
        <v>2025</v>
      </c>
      <c r="B3479" s="77">
        <f t="shared" si="117"/>
        <v>2</v>
      </c>
      <c r="C3479" s="73">
        <v>45708</v>
      </c>
      <c r="D3479" s="79" t="s">
        <v>58</v>
      </c>
      <c r="E3479" s="80" t="s">
        <v>182</v>
      </c>
      <c r="F3479" s="81" t="str">
        <f>VLOOKUP(E3479,Customer[],2,FALSE)</f>
        <v>Su</v>
      </c>
      <c r="G3479" s="69" t="str">
        <f>VLOOKUP(E3479,Customer[],3,FALSE)</f>
        <v>Aung Sinkhoe Rd</v>
      </c>
      <c r="H3479" s="69" t="str">
        <f>VLOOKUP(E3479,Customer[],4,FALSE)</f>
        <v>Mangalardon</v>
      </c>
      <c r="I3479" s="48" t="s">
        <v>18</v>
      </c>
      <c r="J3479" s="82" t="str">
        <f>VLOOKUP(I3479,PGStock[],2,FALSE)</f>
        <v>Formula Rum 350ml</v>
      </c>
      <c r="K3479" s="71">
        <f>VLOOKUP(I3479,PGStock[],3,FALSE)</f>
        <v>0.35</v>
      </c>
      <c r="L3479" s="47">
        <v>6</v>
      </c>
      <c r="M3479" s="47">
        <f>VLOOKUP(I3479,PGStock[],6,FALSE)</f>
        <v>150</v>
      </c>
      <c r="N3479" s="47">
        <f>+PGSales!$L3479*PGSales!$M3479</f>
        <v>900</v>
      </c>
    </row>
    <row r="3480" spans="1:14" hidden="1" x14ac:dyDescent="0.25">
      <c r="A3480" s="77">
        <f t="shared" ref="A3480:A3497" si="118">YEAR(C3480)</f>
        <v>2025</v>
      </c>
      <c r="B3480" s="77">
        <f t="shared" ref="B3480:B3497" si="119">MONTH(C3480)</f>
        <v>2</v>
      </c>
      <c r="C3480" s="73">
        <v>45708</v>
      </c>
      <c r="D3480" s="79" t="s">
        <v>62</v>
      </c>
      <c r="E3480" s="80" t="s">
        <v>183</v>
      </c>
      <c r="F3480" s="81" t="str">
        <f>VLOOKUP(E3480,Customer[],2,FALSE)</f>
        <v>Smile Moon</v>
      </c>
      <c r="G3480" s="69" t="str">
        <f>VLOOKUP(E3480,Customer[],3,FALSE)</f>
        <v>Joephyu Rd</v>
      </c>
      <c r="H3480" s="69" t="str">
        <f>VLOOKUP(E3480,Customer[],4,FALSE)</f>
        <v>Mangalardon</v>
      </c>
      <c r="I3480" s="48" t="s">
        <v>27</v>
      </c>
      <c r="J3480" s="82" t="str">
        <f>VLOOKUP(I3480,PGStock[],2,FALSE)</f>
        <v>Columbus Super Red Smooth 700 Ml</v>
      </c>
      <c r="K3480" s="71">
        <f>VLOOKUP(I3480,PGStock[],3,FALSE)</f>
        <v>0.7</v>
      </c>
      <c r="L3480" s="47">
        <v>1</v>
      </c>
      <c r="M3480" s="47">
        <f>VLOOKUP(I3480,PGStock[],6,FALSE)</f>
        <v>200</v>
      </c>
      <c r="N3480" s="47">
        <f>+PGSales!$L3480*PGSales!$M3480</f>
        <v>200</v>
      </c>
    </row>
    <row r="3481" spans="1:14" hidden="1" x14ac:dyDescent="0.25">
      <c r="A3481" s="77">
        <f t="shared" si="118"/>
        <v>2025</v>
      </c>
      <c r="B3481" s="77">
        <f t="shared" si="119"/>
        <v>2</v>
      </c>
      <c r="C3481" s="73">
        <v>45708</v>
      </c>
      <c r="D3481" s="79" t="s">
        <v>62</v>
      </c>
      <c r="E3481" s="80" t="s">
        <v>183</v>
      </c>
      <c r="F3481" s="81" t="str">
        <f>VLOOKUP(E3481,Customer[],2,FALSE)</f>
        <v>Smile Moon</v>
      </c>
      <c r="G3481" s="69" t="str">
        <f>VLOOKUP(E3481,Customer[],3,FALSE)</f>
        <v>Joephyu Rd</v>
      </c>
      <c r="H3481" s="69" t="str">
        <f>VLOOKUP(E3481,Customer[],4,FALSE)</f>
        <v>Mangalardon</v>
      </c>
      <c r="I3481" s="48" t="s">
        <v>23</v>
      </c>
      <c r="J3481" s="82" t="str">
        <f>VLOOKUP(I3481,PGStock[],2,FALSE)</f>
        <v>Columbus Super Red Smooth 175 Ml</v>
      </c>
      <c r="K3481" s="71">
        <f>VLOOKUP(I3481,PGStock[],3,FALSE)</f>
        <v>0.17499999999999999</v>
      </c>
      <c r="L3481" s="47">
        <v>2</v>
      </c>
      <c r="M3481" s="47">
        <f>VLOOKUP(I3481,PGStock[],6,FALSE)</f>
        <v>100</v>
      </c>
      <c r="N3481" s="47">
        <f>+PGSales!$L3481*PGSales!$M3481</f>
        <v>200</v>
      </c>
    </row>
    <row r="3482" spans="1:14" hidden="1" x14ac:dyDescent="0.25">
      <c r="A3482" s="77">
        <f t="shared" si="118"/>
        <v>2025</v>
      </c>
      <c r="B3482" s="77">
        <f t="shared" si="119"/>
        <v>2</v>
      </c>
      <c r="C3482" s="73">
        <v>45708</v>
      </c>
      <c r="D3482" s="79" t="s">
        <v>66</v>
      </c>
      <c r="E3482" s="80" t="s">
        <v>181</v>
      </c>
      <c r="F3482" s="81" t="str">
        <f>VLOOKUP(E3482,Customer[],2,FALSE)</f>
        <v>Shin Shin</v>
      </c>
      <c r="G3482" s="69" t="str">
        <f>VLOOKUP(E3482,Customer[],3,FALSE)</f>
        <v>Joephyu Rd</v>
      </c>
      <c r="H3482" s="69" t="str">
        <f>VLOOKUP(E3482,Customer[],4,FALSE)</f>
        <v>Mangalardon</v>
      </c>
      <c r="I3482" s="48" t="s">
        <v>25</v>
      </c>
      <c r="J3482" s="82" t="str">
        <f>VLOOKUP(I3482,PGStock[],2,FALSE)</f>
        <v>Columbus Super Red Smooth 350 Ml</v>
      </c>
      <c r="K3482" s="71">
        <f>VLOOKUP(I3482,PGStock[],3,FALSE)</f>
        <v>0.35</v>
      </c>
      <c r="L3482" s="47">
        <v>1</v>
      </c>
      <c r="M3482" s="47">
        <f>VLOOKUP(I3482,PGStock[],6,FALSE)</f>
        <v>150</v>
      </c>
      <c r="N3482" s="47">
        <f>+PGSales!$L3482*PGSales!$M3482</f>
        <v>150</v>
      </c>
    </row>
    <row r="3483" spans="1:14" hidden="1" x14ac:dyDescent="0.25">
      <c r="A3483" s="77">
        <f t="shared" si="118"/>
        <v>2025</v>
      </c>
      <c r="B3483" s="77">
        <f t="shared" si="119"/>
        <v>2</v>
      </c>
      <c r="C3483" s="73">
        <v>45708</v>
      </c>
      <c r="D3483" s="79" t="s">
        <v>66</v>
      </c>
      <c r="E3483" s="80" t="s">
        <v>181</v>
      </c>
      <c r="F3483" s="81" t="str">
        <f>VLOOKUP(E3483,Customer[],2,FALSE)</f>
        <v>Shin Shin</v>
      </c>
      <c r="G3483" s="69" t="str">
        <f>VLOOKUP(E3483,Customer[],3,FALSE)</f>
        <v>Joephyu Rd</v>
      </c>
      <c r="H3483" s="69" t="str">
        <f>VLOOKUP(E3483,Customer[],4,FALSE)</f>
        <v>Mangalardon</v>
      </c>
      <c r="I3483" s="48" t="s">
        <v>18</v>
      </c>
      <c r="J3483" s="82" t="str">
        <f>VLOOKUP(I3483,PGStock[],2,FALSE)</f>
        <v>Formula Rum 350ml</v>
      </c>
      <c r="K3483" s="71">
        <f>VLOOKUP(I3483,PGStock[],3,FALSE)</f>
        <v>0.35</v>
      </c>
      <c r="L3483" s="47">
        <v>1</v>
      </c>
      <c r="M3483" s="47">
        <f>VLOOKUP(I3483,PGStock[],6,FALSE)</f>
        <v>150</v>
      </c>
      <c r="N3483" s="47">
        <f>+PGSales!$L3483*PGSales!$M3483</f>
        <v>150</v>
      </c>
    </row>
    <row r="3484" spans="1:14" hidden="1" x14ac:dyDescent="0.25">
      <c r="A3484" s="77">
        <f t="shared" si="118"/>
        <v>2025</v>
      </c>
      <c r="B3484" s="77">
        <f t="shared" si="119"/>
        <v>2</v>
      </c>
      <c r="C3484" s="73">
        <v>45708</v>
      </c>
      <c r="D3484" s="79" t="s">
        <v>60</v>
      </c>
      <c r="E3484" s="80" t="s">
        <v>184</v>
      </c>
      <c r="F3484" s="81" t="str">
        <f>VLOOKUP(E3484,Customer[],2,FALSE)</f>
        <v>Kaung Kin Think</v>
      </c>
      <c r="G3484" s="69" t="str">
        <f>VLOOKUP(E3484,Customer[],3,FALSE)</f>
        <v>Joephyu Rd</v>
      </c>
      <c r="H3484" s="69" t="str">
        <f>VLOOKUP(E3484,Customer[],4,FALSE)</f>
        <v>Mangalardon</v>
      </c>
      <c r="I3484" s="48" t="s">
        <v>25</v>
      </c>
      <c r="J3484" s="82" t="str">
        <f>VLOOKUP(I3484,PGStock[],2,FALSE)</f>
        <v>Columbus Super Red Smooth 350 Ml</v>
      </c>
      <c r="K3484" s="71">
        <f>VLOOKUP(I3484,PGStock[],3,FALSE)</f>
        <v>0.35</v>
      </c>
      <c r="L3484" s="47">
        <v>1</v>
      </c>
      <c r="M3484" s="47">
        <f>VLOOKUP(I3484,PGStock[],6,FALSE)</f>
        <v>150</v>
      </c>
      <c r="N3484" s="47">
        <f>+PGSales!$L3484*PGSales!$M3484</f>
        <v>150</v>
      </c>
    </row>
    <row r="3485" spans="1:14" hidden="1" x14ac:dyDescent="0.25">
      <c r="A3485" s="77">
        <f t="shared" si="118"/>
        <v>2025</v>
      </c>
      <c r="B3485" s="77">
        <f t="shared" si="119"/>
        <v>2</v>
      </c>
      <c r="C3485" s="73">
        <v>45708</v>
      </c>
      <c r="D3485" s="79" t="s">
        <v>60</v>
      </c>
      <c r="E3485" s="80" t="s">
        <v>184</v>
      </c>
      <c r="F3485" s="81" t="str">
        <f>VLOOKUP(E3485,Customer[],2,FALSE)</f>
        <v>Kaung Kin Think</v>
      </c>
      <c r="G3485" s="69" t="str">
        <f>VLOOKUP(E3485,Customer[],3,FALSE)</f>
        <v>Joephyu Rd</v>
      </c>
      <c r="H3485" s="69" t="str">
        <f>VLOOKUP(E3485,Customer[],4,FALSE)</f>
        <v>Mangalardon</v>
      </c>
      <c r="I3485" s="48" t="s">
        <v>23</v>
      </c>
      <c r="J3485" s="82" t="str">
        <f>VLOOKUP(I3485,PGStock[],2,FALSE)</f>
        <v>Columbus Super Red Smooth 175 Ml</v>
      </c>
      <c r="K3485" s="71">
        <f>VLOOKUP(I3485,PGStock[],3,FALSE)</f>
        <v>0.17499999999999999</v>
      </c>
      <c r="L3485" s="47">
        <v>4</v>
      </c>
      <c r="M3485" s="47">
        <f>VLOOKUP(I3485,PGStock[],6,FALSE)</f>
        <v>100</v>
      </c>
      <c r="N3485" s="47">
        <f>+PGSales!$L3485*PGSales!$M3485</f>
        <v>400</v>
      </c>
    </row>
    <row r="3486" spans="1:14" hidden="1" x14ac:dyDescent="0.25">
      <c r="A3486" s="77">
        <f t="shared" si="118"/>
        <v>2025</v>
      </c>
      <c r="B3486" s="77">
        <f t="shared" si="119"/>
        <v>2</v>
      </c>
      <c r="C3486" s="73">
        <v>45708</v>
      </c>
      <c r="D3486" s="79" t="s">
        <v>60</v>
      </c>
      <c r="E3486" s="80" t="s">
        <v>184</v>
      </c>
      <c r="F3486" s="81" t="str">
        <f>VLOOKUP(E3486,Customer[],2,FALSE)</f>
        <v>Kaung Kin Think</v>
      </c>
      <c r="G3486" s="69" t="str">
        <f>VLOOKUP(E3486,Customer[],3,FALSE)</f>
        <v>Joephyu Rd</v>
      </c>
      <c r="H3486" s="69" t="str">
        <f>VLOOKUP(E3486,Customer[],4,FALSE)</f>
        <v>Mangalardon</v>
      </c>
      <c r="I3486" s="48" t="s">
        <v>18</v>
      </c>
      <c r="J3486" s="82" t="str">
        <f>VLOOKUP(I3486,PGStock[],2,FALSE)</f>
        <v>Formula Rum 350ml</v>
      </c>
      <c r="K3486" s="71">
        <f>VLOOKUP(I3486,PGStock[],3,FALSE)</f>
        <v>0.35</v>
      </c>
      <c r="L3486" s="47">
        <v>3</v>
      </c>
      <c r="M3486" s="47">
        <f>VLOOKUP(I3486,PGStock[],6,FALSE)</f>
        <v>150</v>
      </c>
      <c r="N3486" s="47">
        <f>+PGSales!$L3486*PGSales!$M3486</f>
        <v>450</v>
      </c>
    </row>
    <row r="3487" spans="1:14" hidden="1" x14ac:dyDescent="0.25">
      <c r="A3487" s="77">
        <f t="shared" si="118"/>
        <v>2025</v>
      </c>
      <c r="B3487" s="77">
        <f t="shared" si="119"/>
        <v>2</v>
      </c>
      <c r="C3487" s="73">
        <v>45708</v>
      </c>
      <c r="D3487" s="79" t="s">
        <v>56</v>
      </c>
      <c r="E3487" s="80" t="s">
        <v>593</v>
      </c>
      <c r="F3487" s="81" t="str">
        <f>VLOOKUP(E3487,Customer[],2,FALSE)</f>
        <v>Kaung Kin Think(2)</v>
      </c>
      <c r="G3487" s="69" t="str">
        <f>VLOOKUP(E3487,Customer[],3,FALSE)</f>
        <v>MyintZuu Thaka Rd</v>
      </c>
      <c r="H3487" s="69" t="str">
        <f>VLOOKUP(E3487,Customer[],4,FALSE)</f>
        <v>Mangalardon</v>
      </c>
      <c r="I3487" s="48" t="s">
        <v>25</v>
      </c>
      <c r="J3487" s="82" t="str">
        <f>VLOOKUP(I3487,PGStock[],2,FALSE)</f>
        <v>Columbus Super Red Smooth 350 Ml</v>
      </c>
      <c r="K3487" s="71">
        <f>VLOOKUP(I3487,PGStock[],3,FALSE)</f>
        <v>0.35</v>
      </c>
      <c r="L3487" s="47">
        <v>4</v>
      </c>
      <c r="M3487" s="47">
        <f>VLOOKUP(I3487,PGStock[],6,FALSE)</f>
        <v>150</v>
      </c>
      <c r="N3487" s="47">
        <f>+PGSales!$L3487*PGSales!$M3487</f>
        <v>600</v>
      </c>
    </row>
    <row r="3488" spans="1:14" hidden="1" x14ac:dyDescent="0.25">
      <c r="A3488" s="77">
        <f t="shared" si="118"/>
        <v>2025</v>
      </c>
      <c r="B3488" s="77">
        <f t="shared" si="119"/>
        <v>2</v>
      </c>
      <c r="C3488" s="73">
        <v>45708</v>
      </c>
      <c r="D3488" s="79" t="s">
        <v>64</v>
      </c>
      <c r="E3488" s="80" t="s">
        <v>180</v>
      </c>
      <c r="F3488" s="81" t="str">
        <f>VLOOKUP(E3488,Customer[],2,FALSE)</f>
        <v>San Thit</v>
      </c>
      <c r="G3488" s="69" t="str">
        <f>VLOOKUP(E3488,Customer[],3,FALSE)</f>
        <v>Jone Phyu Rd</v>
      </c>
      <c r="H3488" s="69" t="str">
        <f>VLOOKUP(E3488,Customer[],4,FALSE)</f>
        <v>Mangalardon</v>
      </c>
      <c r="I3488" s="48" t="s">
        <v>25</v>
      </c>
      <c r="J3488" s="82" t="str">
        <f>VLOOKUP(I3488,PGStock[],2,FALSE)</f>
        <v>Columbus Super Red Smooth 350 Ml</v>
      </c>
      <c r="K3488" s="71">
        <f>VLOOKUP(I3488,PGStock[],3,FALSE)</f>
        <v>0.35</v>
      </c>
      <c r="L3488" s="47">
        <v>1</v>
      </c>
      <c r="M3488" s="47">
        <f>VLOOKUP(I3488,PGStock[],6,FALSE)</f>
        <v>150</v>
      </c>
      <c r="N3488" s="47">
        <f>+PGSales!$L3488*PGSales!$M3488</f>
        <v>150</v>
      </c>
    </row>
    <row r="3489" spans="1:14" hidden="1" x14ac:dyDescent="0.25">
      <c r="A3489" s="77">
        <f t="shared" si="118"/>
        <v>2025</v>
      </c>
      <c r="B3489" s="77">
        <f t="shared" si="119"/>
        <v>2</v>
      </c>
      <c r="C3489" s="73">
        <v>45708</v>
      </c>
      <c r="D3489" s="79" t="s">
        <v>64</v>
      </c>
      <c r="E3489" s="80" t="s">
        <v>180</v>
      </c>
      <c r="F3489" s="81" t="str">
        <f>VLOOKUP(E3489,Customer[],2,FALSE)</f>
        <v>San Thit</v>
      </c>
      <c r="G3489" s="69" t="str">
        <f>VLOOKUP(E3489,Customer[],3,FALSE)</f>
        <v>Jone Phyu Rd</v>
      </c>
      <c r="H3489" s="69" t="str">
        <f>VLOOKUP(E3489,Customer[],4,FALSE)</f>
        <v>Mangalardon</v>
      </c>
      <c r="I3489" s="48" t="s">
        <v>23</v>
      </c>
      <c r="J3489" s="82" t="str">
        <f>VLOOKUP(I3489,PGStock[],2,FALSE)</f>
        <v>Columbus Super Red Smooth 175 Ml</v>
      </c>
      <c r="K3489" s="71">
        <f>VLOOKUP(I3489,PGStock[],3,FALSE)</f>
        <v>0.17499999999999999</v>
      </c>
      <c r="L3489" s="47">
        <v>3</v>
      </c>
      <c r="M3489" s="47">
        <f>VLOOKUP(I3489,PGStock[],6,FALSE)</f>
        <v>100</v>
      </c>
      <c r="N3489" s="47">
        <f>+PGSales!$L3489*PGSales!$M3489</f>
        <v>300</v>
      </c>
    </row>
    <row r="3490" spans="1:14" hidden="1" x14ac:dyDescent="0.25">
      <c r="A3490" s="77">
        <f t="shared" si="118"/>
        <v>2025</v>
      </c>
      <c r="B3490" s="77">
        <f t="shared" si="119"/>
        <v>2</v>
      </c>
      <c r="C3490" s="73">
        <v>45708</v>
      </c>
      <c r="D3490" s="79" t="s">
        <v>64</v>
      </c>
      <c r="E3490" s="80" t="s">
        <v>180</v>
      </c>
      <c r="F3490" s="81" t="str">
        <f>VLOOKUP(E3490,Customer[],2,FALSE)</f>
        <v>San Thit</v>
      </c>
      <c r="G3490" s="69" t="str">
        <f>VLOOKUP(E3490,Customer[],3,FALSE)</f>
        <v>Jone Phyu Rd</v>
      </c>
      <c r="H3490" s="69" t="str">
        <f>VLOOKUP(E3490,Customer[],4,FALSE)</f>
        <v>Mangalardon</v>
      </c>
      <c r="I3490" s="48" t="s">
        <v>18</v>
      </c>
      <c r="J3490" s="82" t="str">
        <f>VLOOKUP(I3490,PGStock[],2,FALSE)</f>
        <v>Formula Rum 350ml</v>
      </c>
      <c r="K3490" s="71">
        <f>VLOOKUP(I3490,PGStock[],3,FALSE)</f>
        <v>0.35</v>
      </c>
      <c r="L3490" s="47">
        <v>3</v>
      </c>
      <c r="M3490" s="47">
        <f>VLOOKUP(I3490,PGStock[],6,FALSE)</f>
        <v>150</v>
      </c>
      <c r="N3490" s="47">
        <f>+PGSales!$L3490*PGSales!$M3490</f>
        <v>450</v>
      </c>
    </row>
    <row r="3491" spans="1:14" hidden="1" x14ac:dyDescent="0.25">
      <c r="A3491" s="77">
        <f t="shared" si="118"/>
        <v>2025</v>
      </c>
      <c r="B3491" s="77">
        <f t="shared" si="119"/>
        <v>2</v>
      </c>
      <c r="C3491" s="73">
        <v>45708</v>
      </c>
      <c r="D3491" s="79" t="s">
        <v>365</v>
      </c>
      <c r="E3491" s="80" t="s">
        <v>594</v>
      </c>
      <c r="F3491" s="81" t="str">
        <f>VLOOKUP(E3491,Customer[],2,FALSE)</f>
        <v>New Oo Hlaing</v>
      </c>
      <c r="G3491" s="69" t="str">
        <f>VLOOKUP(E3491,Customer[],3,FALSE)</f>
        <v>ThitSar Rd</v>
      </c>
      <c r="H3491" s="69" t="str">
        <f>VLOOKUP(E3491,Customer[],4,FALSE)</f>
        <v>Mangalardon</v>
      </c>
      <c r="I3491" s="48" t="s">
        <v>25</v>
      </c>
      <c r="J3491" s="82" t="str">
        <f>VLOOKUP(I3491,PGStock[],2,FALSE)</f>
        <v>Columbus Super Red Smooth 350 Ml</v>
      </c>
      <c r="K3491" s="71">
        <f>VLOOKUP(I3491,PGStock[],3,FALSE)</f>
        <v>0.35</v>
      </c>
      <c r="L3491" s="47">
        <v>1</v>
      </c>
      <c r="M3491" s="47">
        <f>VLOOKUP(I3491,PGStock[],6,FALSE)</f>
        <v>150</v>
      </c>
      <c r="N3491" s="47">
        <f>+PGSales!$L3491*PGSales!$M3491</f>
        <v>150</v>
      </c>
    </row>
    <row r="3492" spans="1:14" hidden="1" x14ac:dyDescent="0.25">
      <c r="A3492" s="77">
        <f t="shared" si="118"/>
        <v>2025</v>
      </c>
      <c r="B3492" s="77">
        <f t="shared" si="119"/>
        <v>2</v>
      </c>
      <c r="C3492" s="73">
        <v>45708</v>
      </c>
      <c r="D3492" s="79" t="s">
        <v>109</v>
      </c>
      <c r="E3492" s="80" t="s">
        <v>595</v>
      </c>
      <c r="F3492" s="81" t="str">
        <f>VLOOKUP(E3492,Customer[],2,FALSE)</f>
        <v>Shwe Yee Linn</v>
      </c>
      <c r="G3492" s="69" t="str">
        <f>VLOOKUP(E3492,Customer[],3,FALSE)</f>
        <v>Padamyar Rd</v>
      </c>
      <c r="H3492" s="69" t="str">
        <f>VLOOKUP(E3492,Customer[],4,FALSE)</f>
        <v>Mangalardon</v>
      </c>
      <c r="I3492" s="48" t="s">
        <v>25</v>
      </c>
      <c r="J3492" s="82" t="str">
        <f>VLOOKUP(I3492,PGStock[],2,FALSE)</f>
        <v>Columbus Super Red Smooth 350 Ml</v>
      </c>
      <c r="K3492" s="71">
        <f>VLOOKUP(I3492,PGStock[],3,FALSE)</f>
        <v>0.35</v>
      </c>
      <c r="L3492" s="47">
        <v>8</v>
      </c>
      <c r="M3492" s="47">
        <f>VLOOKUP(I3492,PGStock[],6,FALSE)</f>
        <v>150</v>
      </c>
      <c r="N3492" s="47">
        <f>+PGSales!$L3492*PGSales!$M3492</f>
        <v>1200</v>
      </c>
    </row>
    <row r="3493" spans="1:14" hidden="1" x14ac:dyDescent="0.25">
      <c r="A3493" s="77">
        <f t="shared" si="118"/>
        <v>2025</v>
      </c>
      <c r="B3493" s="77">
        <f t="shared" si="119"/>
        <v>2</v>
      </c>
      <c r="C3493" s="73">
        <v>45708</v>
      </c>
      <c r="D3493" s="79" t="s">
        <v>109</v>
      </c>
      <c r="E3493" s="80" t="s">
        <v>595</v>
      </c>
      <c r="F3493" s="81" t="str">
        <f>VLOOKUP(E3493,Customer[],2,FALSE)</f>
        <v>Shwe Yee Linn</v>
      </c>
      <c r="G3493" s="69" t="str">
        <f>VLOOKUP(E3493,Customer[],3,FALSE)</f>
        <v>Padamyar Rd</v>
      </c>
      <c r="H3493" s="69" t="str">
        <f>VLOOKUP(E3493,Customer[],4,FALSE)</f>
        <v>Mangalardon</v>
      </c>
      <c r="I3493" s="48" t="s">
        <v>18</v>
      </c>
      <c r="J3493" s="82" t="str">
        <f>VLOOKUP(I3493,PGStock[],2,FALSE)</f>
        <v>Formula Rum 350ml</v>
      </c>
      <c r="K3493" s="71">
        <f>VLOOKUP(I3493,PGStock[],3,FALSE)</f>
        <v>0.35</v>
      </c>
      <c r="L3493" s="47">
        <v>3</v>
      </c>
      <c r="M3493" s="47">
        <f>VLOOKUP(I3493,PGStock[],6,FALSE)</f>
        <v>150</v>
      </c>
      <c r="N3493" s="47">
        <f>+PGSales!$L3493*PGSales!$M3493</f>
        <v>450</v>
      </c>
    </row>
    <row r="3494" spans="1:14" hidden="1" x14ac:dyDescent="0.25">
      <c r="A3494" s="77">
        <f t="shared" si="118"/>
        <v>2025</v>
      </c>
      <c r="B3494" s="77">
        <f t="shared" si="119"/>
        <v>2</v>
      </c>
      <c r="C3494" s="73">
        <v>45709</v>
      </c>
      <c r="D3494" s="79" t="s">
        <v>3</v>
      </c>
      <c r="E3494" s="80" t="s">
        <v>543</v>
      </c>
      <c r="F3494" s="81" t="str">
        <f>VLOOKUP(E3494,Customer[],2,FALSE)</f>
        <v>Nadai</v>
      </c>
      <c r="G3494" s="69" t="str">
        <f>VLOOKUP(E3494,Customer[],3,FALSE)</f>
        <v>Bogyoke Aung San Rd</v>
      </c>
      <c r="H3494" s="69" t="str">
        <f>VLOOKUP(E3494,Customer[],4,FALSE)</f>
        <v>Hlaing Thar Yar Route (1)</v>
      </c>
      <c r="I3494" s="48" t="s">
        <v>117</v>
      </c>
      <c r="J3494" s="82" t="str">
        <f>VLOOKUP(I3494,PGStock[],2,FALSE)</f>
        <v>ဒဂုံမန်ကျည်း ကော်ဗူး (1 Liter)</v>
      </c>
      <c r="K3494" s="71">
        <f>VLOOKUP(I3494,PGStock[],3,FALSE)</f>
        <v>1</v>
      </c>
      <c r="L3494" s="47">
        <v>3</v>
      </c>
      <c r="M3494" s="47">
        <f>VLOOKUP(I3494,PGStock[],6,FALSE)</f>
        <v>100</v>
      </c>
      <c r="N3494" s="47">
        <f>+PGSales!$L3494*PGSales!$M3494</f>
        <v>300</v>
      </c>
    </row>
    <row r="3495" spans="1:14" hidden="1" x14ac:dyDescent="0.25">
      <c r="A3495" s="77">
        <f t="shared" si="118"/>
        <v>2025</v>
      </c>
      <c r="B3495" s="77">
        <f t="shared" si="119"/>
        <v>2</v>
      </c>
      <c r="C3495" s="73">
        <v>45709</v>
      </c>
      <c r="D3495" s="79" t="s">
        <v>4</v>
      </c>
      <c r="E3495" s="80" t="s">
        <v>532</v>
      </c>
      <c r="F3495" s="81" t="str">
        <f>VLOOKUP(E3495,Customer[],2,FALSE)</f>
        <v>Okk Kar</v>
      </c>
      <c r="G3495" s="69" t="str">
        <f>VLOOKUP(E3495,Customer[],3,FALSE)</f>
        <v>Pi Moe Hinn Sd</v>
      </c>
      <c r="H3495" s="69" t="str">
        <f>VLOOKUP(E3495,Customer[],4,FALSE)</f>
        <v>Hlaing Thar Yar</v>
      </c>
      <c r="I3495" s="48" t="s">
        <v>25</v>
      </c>
      <c r="J3495" s="82" t="str">
        <f>VLOOKUP(I3495,PGStock[],2,FALSE)</f>
        <v>Columbus Super Red Smooth 350 Ml</v>
      </c>
      <c r="K3495" s="71">
        <f>VLOOKUP(I3495,PGStock[],3,FALSE)</f>
        <v>0.35</v>
      </c>
      <c r="L3495" s="47">
        <v>2</v>
      </c>
      <c r="M3495" s="47">
        <f>VLOOKUP(I3495,PGStock[],6,FALSE)</f>
        <v>150</v>
      </c>
      <c r="N3495" s="47">
        <f>+PGSales!$L3495*PGSales!$M3495</f>
        <v>300</v>
      </c>
    </row>
    <row r="3496" spans="1:14" hidden="1" x14ac:dyDescent="0.25">
      <c r="A3496" s="77">
        <f t="shared" si="118"/>
        <v>2025</v>
      </c>
      <c r="B3496" s="77">
        <f t="shared" si="119"/>
        <v>2</v>
      </c>
      <c r="C3496" s="73">
        <v>45709</v>
      </c>
      <c r="D3496" s="79" t="s">
        <v>4</v>
      </c>
      <c r="E3496" s="80" t="s">
        <v>532</v>
      </c>
      <c r="F3496" s="81" t="str">
        <f>VLOOKUP(E3496,Customer[],2,FALSE)</f>
        <v>Okk Kar</v>
      </c>
      <c r="G3496" s="69" t="str">
        <f>VLOOKUP(E3496,Customer[],3,FALSE)</f>
        <v>Pi Moe Hinn Sd</v>
      </c>
      <c r="H3496" s="69" t="str">
        <f>VLOOKUP(E3496,Customer[],4,FALSE)</f>
        <v>Hlaing Thar Yar</v>
      </c>
      <c r="I3496" s="48" t="s">
        <v>23</v>
      </c>
      <c r="J3496" s="82" t="str">
        <f>VLOOKUP(I3496,PGStock[],2,FALSE)</f>
        <v>Columbus Super Red Smooth 175 Ml</v>
      </c>
      <c r="K3496" s="71">
        <f>VLOOKUP(I3496,PGStock[],3,FALSE)</f>
        <v>0.17499999999999999</v>
      </c>
      <c r="L3496" s="47">
        <v>2</v>
      </c>
      <c r="M3496" s="47">
        <f>VLOOKUP(I3496,PGStock[],6,FALSE)</f>
        <v>100</v>
      </c>
      <c r="N3496" s="47">
        <f>+PGSales!$L3496*PGSales!$M3496</f>
        <v>200</v>
      </c>
    </row>
    <row r="3497" spans="1:14" hidden="1" x14ac:dyDescent="0.25">
      <c r="A3497" s="77">
        <f t="shared" si="118"/>
        <v>2025</v>
      </c>
      <c r="B3497" s="77">
        <f t="shared" si="119"/>
        <v>2</v>
      </c>
      <c r="C3497" s="73">
        <v>45709</v>
      </c>
      <c r="D3497" s="79" t="s">
        <v>4</v>
      </c>
      <c r="E3497" s="80" t="s">
        <v>532</v>
      </c>
      <c r="F3497" s="81" t="str">
        <f>VLOOKUP(E3497,Customer[],2,FALSE)</f>
        <v>Okk Kar</v>
      </c>
      <c r="G3497" s="69" t="str">
        <f>VLOOKUP(E3497,Customer[],3,FALSE)</f>
        <v>Pi Moe Hinn Sd</v>
      </c>
      <c r="H3497" s="69" t="str">
        <f>VLOOKUP(E3497,Customer[],4,FALSE)</f>
        <v>Hlaing Thar Yar</v>
      </c>
      <c r="I3497" s="48" t="s">
        <v>18</v>
      </c>
      <c r="J3497" s="82" t="str">
        <f>VLOOKUP(I3497,PGStock[],2,FALSE)</f>
        <v>Formula Rum 350ml</v>
      </c>
      <c r="K3497" s="71">
        <f>VLOOKUP(I3497,PGStock[],3,FALSE)</f>
        <v>0.35</v>
      </c>
      <c r="L3497" s="47">
        <v>1</v>
      </c>
      <c r="M3497" s="47">
        <f>VLOOKUP(I3497,PGStock[],6,FALSE)</f>
        <v>150</v>
      </c>
      <c r="N3497" s="47">
        <f>+PGSales!$L3497*PGSales!$M3497</f>
        <v>150</v>
      </c>
    </row>
    <row r="3498" spans="1:14" hidden="1" x14ac:dyDescent="0.25">
      <c r="A3498" s="77">
        <f t="shared" ref="A3498:A3515" si="120">YEAR(C3498)</f>
        <v>2025</v>
      </c>
      <c r="B3498" s="77">
        <f t="shared" ref="B3498:B3515" si="121">MONTH(C3498)</f>
        <v>2</v>
      </c>
      <c r="C3498" s="73">
        <v>45709</v>
      </c>
      <c r="D3498" s="79" t="s">
        <v>76</v>
      </c>
      <c r="E3498" s="80" t="s">
        <v>551</v>
      </c>
      <c r="F3498" s="81" t="str">
        <f>VLOOKUP(E3498,Customer[],2,FALSE)</f>
        <v>Nat Thit Oo</v>
      </c>
      <c r="G3498" s="69" t="str">
        <f>VLOOKUP(E3498,Customer[],3,FALSE)</f>
        <v>Take Htae Sd</v>
      </c>
      <c r="H3498" s="69" t="str">
        <f>VLOOKUP(E3498,Customer[],4,FALSE)</f>
        <v>Hlaing Thar Yar</v>
      </c>
      <c r="I3498" s="48" t="s">
        <v>117</v>
      </c>
      <c r="J3498" s="82" t="str">
        <f>VLOOKUP(I3498,PGStock[],2,FALSE)</f>
        <v>ဒဂုံမန်ကျည်း ကော်ဗူး (1 Liter)</v>
      </c>
      <c r="K3498" s="71">
        <f>VLOOKUP(I3498,PGStock[],3,FALSE)</f>
        <v>1</v>
      </c>
      <c r="L3498" s="47">
        <v>2</v>
      </c>
      <c r="M3498" s="47">
        <f>VLOOKUP(I3498,PGStock[],6,FALSE)</f>
        <v>100</v>
      </c>
      <c r="N3498" s="47">
        <f>+PGSales!$L3498*PGSales!$M3498</f>
        <v>200</v>
      </c>
    </row>
    <row r="3499" spans="1:14" hidden="1" x14ac:dyDescent="0.25">
      <c r="A3499" s="77">
        <f t="shared" si="120"/>
        <v>2025</v>
      </c>
      <c r="B3499" s="77">
        <f t="shared" si="121"/>
        <v>2</v>
      </c>
      <c r="C3499" s="73">
        <v>45709</v>
      </c>
      <c r="D3499" s="79" t="s">
        <v>76</v>
      </c>
      <c r="E3499" s="80" t="s">
        <v>551</v>
      </c>
      <c r="F3499" s="81" t="str">
        <f>VLOOKUP(E3499,Customer[],2,FALSE)</f>
        <v>Nat Thit Oo</v>
      </c>
      <c r="G3499" s="69" t="str">
        <f>VLOOKUP(E3499,Customer[],3,FALSE)</f>
        <v>Take Htae Sd</v>
      </c>
      <c r="H3499" s="69" t="str">
        <f>VLOOKUP(E3499,Customer[],4,FALSE)</f>
        <v>Hlaing Thar Yar</v>
      </c>
      <c r="I3499" s="48" t="s">
        <v>25</v>
      </c>
      <c r="J3499" s="82" t="str">
        <f>VLOOKUP(I3499,PGStock[],2,FALSE)</f>
        <v>Columbus Super Red Smooth 350 Ml</v>
      </c>
      <c r="K3499" s="71">
        <f>VLOOKUP(I3499,PGStock[],3,FALSE)</f>
        <v>0.35</v>
      </c>
      <c r="L3499" s="47">
        <v>3</v>
      </c>
      <c r="M3499" s="47">
        <f>VLOOKUP(I3499,PGStock[],6,FALSE)</f>
        <v>150</v>
      </c>
      <c r="N3499" s="47">
        <f>+PGSales!$L3499*PGSales!$M3499</f>
        <v>450</v>
      </c>
    </row>
    <row r="3500" spans="1:14" hidden="1" x14ac:dyDescent="0.25">
      <c r="A3500" s="77">
        <f t="shared" si="120"/>
        <v>2025</v>
      </c>
      <c r="B3500" s="77">
        <f t="shared" si="121"/>
        <v>2</v>
      </c>
      <c r="C3500" s="73">
        <v>45709</v>
      </c>
      <c r="D3500" s="79" t="s">
        <v>76</v>
      </c>
      <c r="E3500" s="80" t="s">
        <v>551</v>
      </c>
      <c r="F3500" s="81" t="str">
        <f>VLOOKUP(E3500,Customer[],2,FALSE)</f>
        <v>Nat Thit Oo</v>
      </c>
      <c r="G3500" s="69" t="str">
        <f>VLOOKUP(E3500,Customer[],3,FALSE)</f>
        <v>Take Htae Sd</v>
      </c>
      <c r="H3500" s="69" t="str">
        <f>VLOOKUP(E3500,Customer[],4,FALSE)</f>
        <v>Hlaing Thar Yar</v>
      </c>
      <c r="I3500" s="48" t="s">
        <v>23</v>
      </c>
      <c r="J3500" s="82" t="str">
        <f>VLOOKUP(I3500,PGStock[],2,FALSE)</f>
        <v>Columbus Super Red Smooth 175 Ml</v>
      </c>
      <c r="K3500" s="71">
        <f>VLOOKUP(I3500,PGStock[],3,FALSE)</f>
        <v>0.17499999999999999</v>
      </c>
      <c r="L3500" s="47">
        <v>1</v>
      </c>
      <c r="M3500" s="47">
        <f>VLOOKUP(I3500,PGStock[],6,FALSE)</f>
        <v>100</v>
      </c>
      <c r="N3500" s="47">
        <f>+PGSales!$L3500*PGSales!$M3500</f>
        <v>100</v>
      </c>
    </row>
    <row r="3501" spans="1:14" hidden="1" x14ac:dyDescent="0.25">
      <c r="A3501" s="77">
        <f t="shared" si="120"/>
        <v>2025</v>
      </c>
      <c r="B3501" s="77">
        <f t="shared" si="121"/>
        <v>2</v>
      </c>
      <c r="C3501" s="73">
        <v>45709</v>
      </c>
      <c r="D3501" s="79" t="s">
        <v>76</v>
      </c>
      <c r="E3501" s="80" t="s">
        <v>551</v>
      </c>
      <c r="F3501" s="81" t="str">
        <f>VLOOKUP(E3501,Customer[],2,FALSE)</f>
        <v>Nat Thit Oo</v>
      </c>
      <c r="G3501" s="69" t="str">
        <f>VLOOKUP(E3501,Customer[],3,FALSE)</f>
        <v>Take Htae Sd</v>
      </c>
      <c r="H3501" s="69" t="str">
        <f>VLOOKUP(E3501,Customer[],4,FALSE)</f>
        <v>Hlaing Thar Yar</v>
      </c>
      <c r="I3501" s="48" t="s">
        <v>18</v>
      </c>
      <c r="J3501" s="82" t="str">
        <f>VLOOKUP(I3501,PGStock[],2,FALSE)</f>
        <v>Formula Rum 350ml</v>
      </c>
      <c r="K3501" s="71">
        <f>VLOOKUP(I3501,PGStock[],3,FALSE)</f>
        <v>0.35</v>
      </c>
      <c r="L3501" s="47">
        <v>3</v>
      </c>
      <c r="M3501" s="47">
        <f>VLOOKUP(I3501,PGStock[],6,FALSE)</f>
        <v>150</v>
      </c>
      <c r="N3501" s="47">
        <f>+PGSales!$L3501*PGSales!$M3501</f>
        <v>450</v>
      </c>
    </row>
    <row r="3502" spans="1:14" hidden="1" x14ac:dyDescent="0.25">
      <c r="A3502" s="77">
        <f t="shared" si="120"/>
        <v>2025</v>
      </c>
      <c r="B3502" s="77">
        <f t="shared" si="121"/>
        <v>2</v>
      </c>
      <c r="C3502" s="73">
        <v>45709</v>
      </c>
      <c r="D3502" s="79" t="s">
        <v>367</v>
      </c>
      <c r="E3502" s="80" t="s">
        <v>541</v>
      </c>
      <c r="F3502" s="81" t="str">
        <f>VLOOKUP(E3502,Customer[],2,FALSE)</f>
        <v>Hlaing Min Htet</v>
      </c>
      <c r="G3502" s="69" t="str">
        <f>VLOOKUP(E3502,Customer[],3,FALSE)</f>
        <v>Pi Moe Hinn Sd</v>
      </c>
      <c r="H3502" s="69" t="str">
        <f>VLOOKUP(E3502,Customer[],4,FALSE)</f>
        <v>Hlaing Thar Yar</v>
      </c>
      <c r="I3502" s="48" t="s">
        <v>117</v>
      </c>
      <c r="J3502" s="82" t="str">
        <f>VLOOKUP(I3502,PGStock[],2,FALSE)</f>
        <v>ဒဂုံမန်ကျည်း ကော်ဗူး (1 Liter)</v>
      </c>
      <c r="K3502" s="71">
        <f>VLOOKUP(I3502,PGStock[],3,FALSE)</f>
        <v>1</v>
      </c>
      <c r="L3502" s="47">
        <v>1</v>
      </c>
      <c r="M3502" s="47">
        <f>VLOOKUP(I3502,PGStock[],6,FALSE)</f>
        <v>100</v>
      </c>
      <c r="N3502" s="47">
        <f>+PGSales!$L3502*PGSales!$M3502</f>
        <v>100</v>
      </c>
    </row>
    <row r="3503" spans="1:14" hidden="1" x14ac:dyDescent="0.25">
      <c r="A3503" s="77">
        <f t="shared" si="120"/>
        <v>2025</v>
      </c>
      <c r="B3503" s="77">
        <f t="shared" si="121"/>
        <v>2</v>
      </c>
      <c r="C3503" s="73">
        <v>45709</v>
      </c>
      <c r="D3503" s="79" t="s">
        <v>367</v>
      </c>
      <c r="E3503" s="80" t="s">
        <v>541</v>
      </c>
      <c r="F3503" s="81" t="str">
        <f>VLOOKUP(E3503,Customer[],2,FALSE)</f>
        <v>Hlaing Min Htet</v>
      </c>
      <c r="G3503" s="69" t="str">
        <f>VLOOKUP(E3503,Customer[],3,FALSE)</f>
        <v>Pi Moe Hinn Sd</v>
      </c>
      <c r="H3503" s="69" t="str">
        <f>VLOOKUP(E3503,Customer[],4,FALSE)</f>
        <v>Hlaing Thar Yar</v>
      </c>
      <c r="I3503" s="48" t="s">
        <v>25</v>
      </c>
      <c r="J3503" s="82" t="str">
        <f>VLOOKUP(I3503,PGStock[],2,FALSE)</f>
        <v>Columbus Super Red Smooth 350 Ml</v>
      </c>
      <c r="K3503" s="71">
        <f>VLOOKUP(I3503,PGStock[],3,FALSE)</f>
        <v>0.35</v>
      </c>
      <c r="L3503" s="47">
        <v>1</v>
      </c>
      <c r="M3503" s="47">
        <f>VLOOKUP(I3503,PGStock[],6,FALSE)</f>
        <v>150</v>
      </c>
      <c r="N3503" s="47">
        <f>+PGSales!$L3503*PGSales!$M3503</f>
        <v>150</v>
      </c>
    </row>
    <row r="3504" spans="1:14" hidden="1" x14ac:dyDescent="0.25">
      <c r="A3504" s="77">
        <f t="shared" si="120"/>
        <v>2025</v>
      </c>
      <c r="B3504" s="77">
        <f t="shared" si="121"/>
        <v>2</v>
      </c>
      <c r="C3504" s="73">
        <v>45709</v>
      </c>
      <c r="D3504" s="79" t="s">
        <v>367</v>
      </c>
      <c r="E3504" s="80" t="s">
        <v>541</v>
      </c>
      <c r="F3504" s="81" t="str">
        <f>VLOOKUP(E3504,Customer[],2,FALSE)</f>
        <v>Hlaing Min Htet</v>
      </c>
      <c r="G3504" s="69" t="str">
        <f>VLOOKUP(E3504,Customer[],3,FALSE)</f>
        <v>Pi Moe Hinn Sd</v>
      </c>
      <c r="H3504" s="69" t="str">
        <f>VLOOKUP(E3504,Customer[],4,FALSE)</f>
        <v>Hlaing Thar Yar</v>
      </c>
      <c r="I3504" s="48" t="s">
        <v>18</v>
      </c>
      <c r="J3504" s="82" t="str">
        <f>VLOOKUP(I3504,PGStock[],2,FALSE)</f>
        <v>Formula Rum 350ml</v>
      </c>
      <c r="K3504" s="71">
        <f>VLOOKUP(I3504,PGStock[],3,FALSE)</f>
        <v>0.35</v>
      </c>
      <c r="L3504" s="47">
        <v>3</v>
      </c>
      <c r="M3504" s="47">
        <f>VLOOKUP(I3504,PGStock[],6,FALSE)</f>
        <v>150</v>
      </c>
      <c r="N3504" s="47">
        <f>+PGSales!$L3504*PGSales!$M3504</f>
        <v>450</v>
      </c>
    </row>
    <row r="3505" spans="1:14" hidden="1" x14ac:dyDescent="0.25">
      <c r="A3505" s="77">
        <f t="shared" si="120"/>
        <v>2025</v>
      </c>
      <c r="B3505" s="77">
        <f t="shared" si="121"/>
        <v>2</v>
      </c>
      <c r="C3505" s="73">
        <v>45709</v>
      </c>
      <c r="D3505" s="79" t="s">
        <v>74</v>
      </c>
      <c r="E3505" s="80" t="s">
        <v>584</v>
      </c>
      <c r="F3505" s="81" t="str">
        <f>VLOOKUP(E3505,Customer[],2,FALSE)</f>
        <v>Pan Nadi Hlaing (1)</v>
      </c>
      <c r="G3505" s="69" t="str">
        <f>VLOOKUP(E3505,Customer[],3,FALSE)</f>
        <v>Taungnu Rd</v>
      </c>
      <c r="H3505" s="69" t="str">
        <f>VLOOKUP(E3505,Customer[],4,FALSE)</f>
        <v>Hlaing Thar Yar</v>
      </c>
      <c r="I3505" s="48" t="s">
        <v>117</v>
      </c>
      <c r="J3505" s="82" t="str">
        <f>VLOOKUP(I3505,PGStock[],2,FALSE)</f>
        <v>ဒဂုံမန်ကျည်း ကော်ဗူး (1 Liter)</v>
      </c>
      <c r="K3505" s="71">
        <f>VLOOKUP(I3505,PGStock[],3,FALSE)</f>
        <v>1</v>
      </c>
      <c r="L3505" s="47">
        <v>3</v>
      </c>
      <c r="M3505" s="47">
        <f>VLOOKUP(I3505,PGStock[],6,FALSE)</f>
        <v>100</v>
      </c>
      <c r="N3505" s="47">
        <f>+PGSales!$L3505*PGSales!$M3505</f>
        <v>300</v>
      </c>
    </row>
    <row r="3506" spans="1:14" hidden="1" x14ac:dyDescent="0.25">
      <c r="A3506" s="77">
        <f t="shared" si="120"/>
        <v>2025</v>
      </c>
      <c r="B3506" s="77">
        <f t="shared" si="121"/>
        <v>2</v>
      </c>
      <c r="C3506" s="73">
        <v>45709</v>
      </c>
      <c r="D3506" s="79" t="s">
        <v>74</v>
      </c>
      <c r="E3506" s="80" t="s">
        <v>584</v>
      </c>
      <c r="F3506" s="81" t="str">
        <f>VLOOKUP(E3506,Customer[],2,FALSE)</f>
        <v>Pan Nadi Hlaing (1)</v>
      </c>
      <c r="G3506" s="69" t="str">
        <f>VLOOKUP(E3506,Customer[],3,FALSE)</f>
        <v>Taungnu Rd</v>
      </c>
      <c r="H3506" s="69" t="str">
        <f>VLOOKUP(E3506,Customer[],4,FALSE)</f>
        <v>Hlaing Thar Yar</v>
      </c>
      <c r="I3506" s="48" t="s">
        <v>25</v>
      </c>
      <c r="J3506" s="82" t="str">
        <f>VLOOKUP(I3506,PGStock[],2,FALSE)</f>
        <v>Columbus Super Red Smooth 350 Ml</v>
      </c>
      <c r="K3506" s="71">
        <f>VLOOKUP(I3506,PGStock[],3,FALSE)</f>
        <v>0.35</v>
      </c>
      <c r="L3506" s="47">
        <v>6</v>
      </c>
      <c r="M3506" s="47">
        <f>VLOOKUP(I3506,PGStock[],6,FALSE)</f>
        <v>150</v>
      </c>
      <c r="N3506" s="47">
        <f>+PGSales!$L3506*PGSales!$M3506</f>
        <v>900</v>
      </c>
    </row>
    <row r="3507" spans="1:14" hidden="1" x14ac:dyDescent="0.25">
      <c r="A3507" s="77">
        <f t="shared" si="120"/>
        <v>2025</v>
      </c>
      <c r="B3507" s="77">
        <f t="shared" si="121"/>
        <v>2</v>
      </c>
      <c r="C3507" s="73">
        <v>45709</v>
      </c>
      <c r="D3507" s="79" t="s">
        <v>74</v>
      </c>
      <c r="E3507" s="80" t="s">
        <v>584</v>
      </c>
      <c r="F3507" s="81" t="str">
        <f>VLOOKUP(E3507,Customer[],2,FALSE)</f>
        <v>Pan Nadi Hlaing (1)</v>
      </c>
      <c r="G3507" s="69" t="str">
        <f>VLOOKUP(E3507,Customer[],3,FALSE)</f>
        <v>Taungnu Rd</v>
      </c>
      <c r="H3507" s="69" t="str">
        <f>VLOOKUP(E3507,Customer[],4,FALSE)</f>
        <v>Hlaing Thar Yar</v>
      </c>
      <c r="I3507" s="48" t="s">
        <v>18</v>
      </c>
      <c r="J3507" s="82" t="str">
        <f>VLOOKUP(I3507,PGStock[],2,FALSE)</f>
        <v>Formula Rum 350ml</v>
      </c>
      <c r="K3507" s="71">
        <f>VLOOKUP(I3507,PGStock[],3,FALSE)</f>
        <v>0.35</v>
      </c>
      <c r="L3507" s="47">
        <v>7</v>
      </c>
      <c r="M3507" s="47">
        <f>VLOOKUP(I3507,PGStock[],6,FALSE)</f>
        <v>150</v>
      </c>
      <c r="N3507" s="47">
        <f>+PGSales!$L3507*PGSales!$M3507</f>
        <v>1050</v>
      </c>
    </row>
    <row r="3508" spans="1:14" hidden="1" x14ac:dyDescent="0.25">
      <c r="A3508" s="77">
        <f t="shared" si="120"/>
        <v>2025</v>
      </c>
      <c r="B3508" s="77">
        <f t="shared" si="121"/>
        <v>2</v>
      </c>
      <c r="C3508" s="73">
        <v>45709</v>
      </c>
      <c r="D3508" s="79" t="s">
        <v>72</v>
      </c>
      <c r="E3508" s="80" t="s">
        <v>585</v>
      </c>
      <c r="F3508" s="81" t="str">
        <f>VLOOKUP(E3508,Customer[],2,FALSE)</f>
        <v>Shwe Yi Khatt</v>
      </c>
      <c r="G3508" s="69" t="str">
        <f>VLOOKUP(E3508,Customer[],3,FALSE)</f>
        <v>Taungnu Rd</v>
      </c>
      <c r="H3508" s="69" t="str">
        <f>VLOOKUP(E3508,Customer[],4,FALSE)</f>
        <v>Hlaing Thar Yar Route (1)</v>
      </c>
      <c r="I3508" s="48" t="s">
        <v>25</v>
      </c>
      <c r="J3508" s="82" t="str">
        <f>VLOOKUP(I3508,PGStock[],2,FALSE)</f>
        <v>Columbus Super Red Smooth 350 Ml</v>
      </c>
      <c r="K3508" s="71">
        <f>VLOOKUP(I3508,PGStock[],3,FALSE)</f>
        <v>0.35</v>
      </c>
      <c r="L3508" s="47">
        <v>4</v>
      </c>
      <c r="M3508" s="47">
        <f>VLOOKUP(I3508,PGStock[],6,FALSE)</f>
        <v>150</v>
      </c>
      <c r="N3508" s="47">
        <f>+PGSales!$L3508*PGSales!$M3508</f>
        <v>600</v>
      </c>
    </row>
    <row r="3509" spans="1:14" hidden="1" x14ac:dyDescent="0.25">
      <c r="A3509" s="77">
        <f t="shared" si="120"/>
        <v>2025</v>
      </c>
      <c r="B3509" s="77">
        <f t="shared" si="121"/>
        <v>2</v>
      </c>
      <c r="C3509" s="73">
        <v>45709</v>
      </c>
      <c r="D3509" s="79" t="s">
        <v>72</v>
      </c>
      <c r="E3509" s="80" t="s">
        <v>585</v>
      </c>
      <c r="F3509" s="81" t="str">
        <f>VLOOKUP(E3509,Customer[],2,FALSE)</f>
        <v>Shwe Yi Khatt</v>
      </c>
      <c r="G3509" s="69" t="str">
        <f>VLOOKUP(E3509,Customer[],3,FALSE)</f>
        <v>Taungnu Rd</v>
      </c>
      <c r="H3509" s="69" t="str">
        <f>VLOOKUP(E3509,Customer[],4,FALSE)</f>
        <v>Hlaing Thar Yar Route (1)</v>
      </c>
      <c r="I3509" s="48" t="s">
        <v>18</v>
      </c>
      <c r="J3509" s="82" t="str">
        <f>VLOOKUP(I3509,PGStock[],2,FALSE)</f>
        <v>Formula Rum 350ml</v>
      </c>
      <c r="K3509" s="71">
        <f>VLOOKUP(I3509,PGStock[],3,FALSE)</f>
        <v>0.35</v>
      </c>
      <c r="L3509" s="47">
        <v>18</v>
      </c>
      <c r="M3509" s="47">
        <f>VLOOKUP(I3509,PGStock[],6,FALSE)</f>
        <v>150</v>
      </c>
      <c r="N3509" s="47">
        <f>+PGSales!$L3509*PGSales!$M3509</f>
        <v>2700</v>
      </c>
    </row>
    <row r="3510" spans="1:14" hidden="1" x14ac:dyDescent="0.25">
      <c r="A3510" s="77">
        <f t="shared" si="120"/>
        <v>2025</v>
      </c>
      <c r="B3510" s="77">
        <f t="shared" si="121"/>
        <v>2</v>
      </c>
      <c r="C3510" s="73">
        <v>45709</v>
      </c>
      <c r="D3510" s="79" t="s">
        <v>70</v>
      </c>
      <c r="E3510" s="80" t="s">
        <v>549</v>
      </c>
      <c r="F3510" s="81" t="str">
        <f>VLOOKUP(E3510,Customer[],2,FALSE)</f>
        <v>Shwe Htoo</v>
      </c>
      <c r="G3510" s="69" t="str">
        <f>VLOOKUP(E3510,Customer[],3,FALSE)</f>
        <v>(1) Thake Sd</v>
      </c>
      <c r="H3510" s="69" t="str">
        <f>VLOOKUP(E3510,Customer[],4,FALSE)</f>
        <v>Hlaing Thar Yar</v>
      </c>
      <c r="I3510" s="48" t="s">
        <v>25</v>
      </c>
      <c r="J3510" s="82" t="str">
        <f>VLOOKUP(I3510,PGStock[],2,FALSE)</f>
        <v>Columbus Super Red Smooth 350 Ml</v>
      </c>
      <c r="K3510" s="71">
        <f>VLOOKUP(I3510,PGStock[],3,FALSE)</f>
        <v>0.35</v>
      </c>
      <c r="L3510" s="47">
        <v>3</v>
      </c>
      <c r="M3510" s="47">
        <f>VLOOKUP(I3510,PGStock[],6,FALSE)</f>
        <v>150</v>
      </c>
      <c r="N3510" s="47">
        <f>+PGSales!$L3510*PGSales!$M3510</f>
        <v>450</v>
      </c>
    </row>
    <row r="3511" spans="1:14" hidden="1" x14ac:dyDescent="0.25">
      <c r="A3511" s="77">
        <f t="shared" si="120"/>
        <v>2025</v>
      </c>
      <c r="B3511" s="77">
        <f t="shared" si="121"/>
        <v>2</v>
      </c>
      <c r="C3511" s="73">
        <v>45709</v>
      </c>
      <c r="D3511" s="79" t="s">
        <v>70</v>
      </c>
      <c r="E3511" s="80" t="s">
        <v>549</v>
      </c>
      <c r="F3511" s="81" t="str">
        <f>VLOOKUP(E3511,Customer[],2,FALSE)</f>
        <v>Shwe Htoo</v>
      </c>
      <c r="G3511" s="69" t="str">
        <f>VLOOKUP(E3511,Customer[],3,FALSE)</f>
        <v>(1) Thake Sd</v>
      </c>
      <c r="H3511" s="69" t="str">
        <f>VLOOKUP(E3511,Customer[],4,FALSE)</f>
        <v>Hlaing Thar Yar</v>
      </c>
      <c r="I3511" s="48" t="s">
        <v>20</v>
      </c>
      <c r="J3511" s="82" t="str">
        <f>VLOOKUP(I3511,PGStock[],2,FALSE)</f>
        <v>Formula Rum 700ml</v>
      </c>
      <c r="K3511" s="71">
        <f>VLOOKUP(I3511,PGStock[],3,FALSE)</f>
        <v>0.7</v>
      </c>
      <c r="L3511" s="47">
        <v>2</v>
      </c>
      <c r="M3511" s="47">
        <f>VLOOKUP(I3511,PGStock[],6,FALSE)</f>
        <v>200</v>
      </c>
      <c r="N3511" s="47">
        <f>+PGSales!$L3511*PGSales!$M3511</f>
        <v>400</v>
      </c>
    </row>
    <row r="3512" spans="1:14" hidden="1" x14ac:dyDescent="0.25">
      <c r="A3512" s="77">
        <f t="shared" si="120"/>
        <v>2025</v>
      </c>
      <c r="B3512" s="77">
        <f t="shared" si="121"/>
        <v>2</v>
      </c>
      <c r="C3512" s="73">
        <v>45709</v>
      </c>
      <c r="D3512" s="79" t="s">
        <v>70</v>
      </c>
      <c r="E3512" s="80" t="s">
        <v>549</v>
      </c>
      <c r="F3512" s="81" t="str">
        <f>VLOOKUP(E3512,Customer[],2,FALSE)</f>
        <v>Shwe Htoo</v>
      </c>
      <c r="G3512" s="69" t="str">
        <f>VLOOKUP(E3512,Customer[],3,FALSE)</f>
        <v>(1) Thake Sd</v>
      </c>
      <c r="H3512" s="69" t="str">
        <f>VLOOKUP(E3512,Customer[],4,FALSE)</f>
        <v>Hlaing Thar Yar</v>
      </c>
      <c r="I3512" s="48" t="s">
        <v>18</v>
      </c>
      <c r="J3512" s="82" t="str">
        <f>VLOOKUP(I3512,PGStock[],2,FALSE)</f>
        <v>Formula Rum 350ml</v>
      </c>
      <c r="K3512" s="71">
        <f>VLOOKUP(I3512,PGStock[],3,FALSE)</f>
        <v>0.35</v>
      </c>
      <c r="L3512" s="47">
        <v>3</v>
      </c>
      <c r="M3512" s="47">
        <f>VLOOKUP(I3512,PGStock[],6,FALSE)</f>
        <v>150</v>
      </c>
      <c r="N3512" s="47">
        <f>+PGSales!$L3512*PGSales!$M3512</f>
        <v>450</v>
      </c>
    </row>
    <row r="3513" spans="1:14" hidden="1" x14ac:dyDescent="0.25">
      <c r="A3513" s="77">
        <f t="shared" si="120"/>
        <v>2025</v>
      </c>
      <c r="B3513" s="77">
        <f t="shared" si="121"/>
        <v>2</v>
      </c>
      <c r="C3513" s="73">
        <v>45709</v>
      </c>
      <c r="D3513" s="79" t="s">
        <v>1</v>
      </c>
      <c r="E3513" s="80" t="s">
        <v>590</v>
      </c>
      <c r="F3513" s="81" t="str">
        <f>VLOOKUP(E3513,Customer[],2,FALSE)</f>
        <v>Sample</v>
      </c>
      <c r="G3513" s="69" t="str">
        <f>VLOOKUP(E3513,Customer[],3,FALSE)</f>
        <v>Thiri Mangalar Rd</v>
      </c>
      <c r="H3513" s="69" t="str">
        <f>VLOOKUP(E3513,Customer[],4,FALSE)</f>
        <v>Insein</v>
      </c>
      <c r="I3513" s="48" t="s">
        <v>25</v>
      </c>
      <c r="J3513" s="82" t="str">
        <f>VLOOKUP(I3513,PGStock[],2,FALSE)</f>
        <v>Columbus Super Red Smooth 350 Ml</v>
      </c>
      <c r="K3513" s="71">
        <f>VLOOKUP(I3513,PGStock[],3,FALSE)</f>
        <v>0.35</v>
      </c>
      <c r="L3513" s="47">
        <v>2</v>
      </c>
      <c r="M3513" s="47">
        <f>VLOOKUP(I3513,PGStock[],6,FALSE)</f>
        <v>150</v>
      </c>
      <c r="N3513" s="47">
        <f>+PGSales!$L3513*PGSales!$M3513</f>
        <v>300</v>
      </c>
    </row>
    <row r="3514" spans="1:14" hidden="1" x14ac:dyDescent="0.25">
      <c r="A3514" s="77">
        <f t="shared" si="120"/>
        <v>2025</v>
      </c>
      <c r="B3514" s="77">
        <f t="shared" si="121"/>
        <v>2</v>
      </c>
      <c r="C3514" s="73">
        <v>45709</v>
      </c>
      <c r="D3514" s="79" t="s">
        <v>1</v>
      </c>
      <c r="E3514" s="80" t="s">
        <v>590</v>
      </c>
      <c r="F3514" s="81" t="str">
        <f>VLOOKUP(E3514,Customer[],2,FALSE)</f>
        <v>Sample</v>
      </c>
      <c r="G3514" s="69" t="str">
        <f>VLOOKUP(E3514,Customer[],3,FALSE)</f>
        <v>Thiri Mangalar Rd</v>
      </c>
      <c r="H3514" s="69" t="str">
        <f>VLOOKUP(E3514,Customer[],4,FALSE)</f>
        <v>Insein</v>
      </c>
      <c r="I3514" s="48" t="s">
        <v>23</v>
      </c>
      <c r="J3514" s="82" t="str">
        <f>VLOOKUP(I3514,PGStock[],2,FALSE)</f>
        <v>Columbus Super Red Smooth 175 Ml</v>
      </c>
      <c r="K3514" s="71">
        <f>VLOOKUP(I3514,PGStock[],3,FALSE)</f>
        <v>0.17499999999999999</v>
      </c>
      <c r="L3514" s="47">
        <v>4</v>
      </c>
      <c r="M3514" s="47">
        <f>VLOOKUP(I3514,PGStock[],6,FALSE)</f>
        <v>100</v>
      </c>
      <c r="N3514" s="47">
        <f>+PGSales!$L3514*PGSales!$M3514</f>
        <v>400</v>
      </c>
    </row>
    <row r="3515" spans="1:14" hidden="1" x14ac:dyDescent="0.25">
      <c r="A3515" s="77">
        <f t="shared" si="120"/>
        <v>2025</v>
      </c>
      <c r="B3515" s="77">
        <f t="shared" si="121"/>
        <v>2</v>
      </c>
      <c r="C3515" s="73">
        <v>45709</v>
      </c>
      <c r="D3515" s="79" t="s">
        <v>1</v>
      </c>
      <c r="E3515" s="80" t="s">
        <v>587</v>
      </c>
      <c r="F3515" s="81" t="str">
        <f>VLOOKUP(E3515,Customer[],2,FALSE)</f>
        <v>Shwe Myaing</v>
      </c>
      <c r="G3515" s="69" t="str">
        <f>VLOOKUP(E3515,Customer[],3,FALSE)</f>
        <v>Baho Rd</v>
      </c>
      <c r="H3515" s="69" t="str">
        <f>VLOOKUP(E3515,Customer[],4,FALSE)</f>
        <v>Hlaing</v>
      </c>
      <c r="I3515" s="48" t="s">
        <v>18</v>
      </c>
      <c r="J3515" s="82" t="str">
        <f>VLOOKUP(I3515,PGStock[],2,FALSE)</f>
        <v>Formula Rum 350ml</v>
      </c>
      <c r="K3515" s="71">
        <f>VLOOKUP(I3515,PGStock[],3,FALSE)</f>
        <v>0.35</v>
      </c>
      <c r="L3515" s="47">
        <v>4</v>
      </c>
      <c r="M3515" s="47">
        <f>VLOOKUP(I3515,PGStock[],6,FALSE)</f>
        <v>150</v>
      </c>
      <c r="N3515" s="47">
        <f>+PGSales!$L3515*PGSales!$M3515</f>
        <v>600</v>
      </c>
    </row>
    <row r="3516" spans="1:14" hidden="1" x14ac:dyDescent="0.25">
      <c r="A3516" s="77">
        <f t="shared" si="112"/>
        <v>2025</v>
      </c>
      <c r="B3516" s="77">
        <f t="shared" si="113"/>
        <v>2</v>
      </c>
      <c r="C3516" s="73">
        <v>45709</v>
      </c>
      <c r="D3516" s="79" t="s">
        <v>186</v>
      </c>
      <c r="E3516" s="80" t="s">
        <v>588</v>
      </c>
      <c r="F3516" s="81" t="str">
        <f>VLOOKUP(E3516,Customer[],2,FALSE)</f>
        <v>Family Store</v>
      </c>
      <c r="G3516" s="69" t="str">
        <f>VLOOKUP(E3516,Customer[],3,FALSE)</f>
        <v xml:space="preserve">Thanmine Lansone </v>
      </c>
      <c r="H3516" s="69" t="str">
        <f>VLOOKUP(E3516,Customer[],4,FALSE)</f>
        <v>Hlaing</v>
      </c>
      <c r="I3516" s="48" t="s">
        <v>25</v>
      </c>
      <c r="J3516" s="82" t="str">
        <f>VLOOKUP(I3516,PGStock[],2,FALSE)</f>
        <v>Columbus Super Red Smooth 350 Ml</v>
      </c>
      <c r="K3516" s="71">
        <f>VLOOKUP(I3516,PGStock[],3,FALSE)</f>
        <v>0.35</v>
      </c>
      <c r="L3516" s="47">
        <v>4</v>
      </c>
      <c r="M3516" s="47">
        <f>VLOOKUP(I3516,PGStock[],6,FALSE)</f>
        <v>150</v>
      </c>
      <c r="N3516" s="47">
        <f>+PGSales!$L3516*PGSales!$M3516</f>
        <v>600</v>
      </c>
    </row>
    <row r="3517" spans="1:14" hidden="1" x14ac:dyDescent="0.25">
      <c r="A3517" s="77">
        <f t="shared" si="112"/>
        <v>2025</v>
      </c>
      <c r="B3517" s="77">
        <f t="shared" si="113"/>
        <v>2</v>
      </c>
      <c r="C3517" s="73">
        <v>45709</v>
      </c>
      <c r="D3517" s="79" t="s">
        <v>186</v>
      </c>
      <c r="E3517" s="80" t="s">
        <v>588</v>
      </c>
      <c r="F3517" s="81" t="str">
        <f>VLOOKUP(E3517,Customer[],2,FALSE)</f>
        <v>Family Store</v>
      </c>
      <c r="G3517" s="69" t="str">
        <f>VLOOKUP(E3517,Customer[],3,FALSE)</f>
        <v xml:space="preserve">Thanmine Lansone </v>
      </c>
      <c r="H3517" s="69" t="str">
        <f>VLOOKUP(E3517,Customer[],4,FALSE)</f>
        <v>Hlaing</v>
      </c>
      <c r="I3517" s="48" t="s">
        <v>23</v>
      </c>
      <c r="J3517" s="82" t="str">
        <f>VLOOKUP(I3517,PGStock[],2,FALSE)</f>
        <v>Columbus Super Red Smooth 175 Ml</v>
      </c>
      <c r="K3517" s="71">
        <f>VLOOKUP(I3517,PGStock[],3,FALSE)</f>
        <v>0.17499999999999999</v>
      </c>
      <c r="L3517" s="47">
        <v>1</v>
      </c>
      <c r="M3517" s="47">
        <f>VLOOKUP(I3517,PGStock[],6,FALSE)</f>
        <v>100</v>
      </c>
      <c r="N3517" s="47">
        <f>+PGSales!$L3517*PGSales!$M3517</f>
        <v>100</v>
      </c>
    </row>
    <row r="3518" spans="1:14" hidden="1" x14ac:dyDescent="0.25">
      <c r="A3518" s="77">
        <f t="shared" si="112"/>
        <v>2025</v>
      </c>
      <c r="B3518" s="77">
        <f t="shared" si="113"/>
        <v>2</v>
      </c>
      <c r="C3518" s="73">
        <v>45709</v>
      </c>
      <c r="D3518" s="79" t="s">
        <v>186</v>
      </c>
      <c r="E3518" s="80" t="s">
        <v>588</v>
      </c>
      <c r="F3518" s="81" t="str">
        <f>VLOOKUP(E3518,Customer[],2,FALSE)</f>
        <v>Family Store</v>
      </c>
      <c r="G3518" s="69" t="str">
        <f>VLOOKUP(E3518,Customer[],3,FALSE)</f>
        <v xml:space="preserve">Thanmine Lansone </v>
      </c>
      <c r="H3518" s="69" t="str">
        <f>VLOOKUP(E3518,Customer[],4,FALSE)</f>
        <v>Hlaing</v>
      </c>
      <c r="I3518" s="48" t="s">
        <v>20</v>
      </c>
      <c r="J3518" s="82" t="str">
        <f>VLOOKUP(I3518,PGStock[],2,FALSE)</f>
        <v>Formula Rum 700ml</v>
      </c>
      <c r="K3518" s="71">
        <f>VLOOKUP(I3518,PGStock[],3,FALSE)</f>
        <v>0.7</v>
      </c>
      <c r="L3518" s="47">
        <v>1</v>
      </c>
      <c r="M3518" s="47">
        <f>VLOOKUP(I3518,PGStock[],6,FALSE)</f>
        <v>200</v>
      </c>
      <c r="N3518" s="47">
        <f>+PGSales!$L3518*PGSales!$M3518</f>
        <v>200</v>
      </c>
    </row>
    <row r="3519" spans="1:14" hidden="1" x14ac:dyDescent="0.25">
      <c r="A3519" s="77">
        <f t="shared" si="112"/>
        <v>2025</v>
      </c>
      <c r="B3519" s="77">
        <f t="shared" si="113"/>
        <v>2</v>
      </c>
      <c r="C3519" s="73">
        <v>45709</v>
      </c>
      <c r="D3519" s="79" t="s">
        <v>186</v>
      </c>
      <c r="E3519" s="80" t="s">
        <v>588</v>
      </c>
      <c r="F3519" s="81" t="str">
        <f>VLOOKUP(E3519,Customer[],2,FALSE)</f>
        <v>Family Store</v>
      </c>
      <c r="G3519" s="69" t="str">
        <f>VLOOKUP(E3519,Customer[],3,FALSE)</f>
        <v xml:space="preserve">Thanmine Lansone </v>
      </c>
      <c r="H3519" s="69" t="str">
        <f>VLOOKUP(E3519,Customer[],4,FALSE)</f>
        <v>Hlaing</v>
      </c>
      <c r="I3519" s="48" t="s">
        <v>18</v>
      </c>
      <c r="J3519" s="82" t="str">
        <f>VLOOKUP(I3519,PGStock[],2,FALSE)</f>
        <v>Formula Rum 350ml</v>
      </c>
      <c r="K3519" s="71">
        <f>VLOOKUP(I3519,PGStock[],3,FALSE)</f>
        <v>0.35</v>
      </c>
      <c r="L3519" s="47">
        <v>2</v>
      </c>
      <c r="M3519" s="47">
        <f>VLOOKUP(I3519,PGStock[],6,FALSE)</f>
        <v>150</v>
      </c>
      <c r="N3519" s="47">
        <f>+PGSales!$L3519*PGSales!$M3519</f>
        <v>300</v>
      </c>
    </row>
    <row r="3520" spans="1:14" hidden="1" x14ac:dyDescent="0.25">
      <c r="A3520" s="77">
        <f t="shared" si="112"/>
        <v>2025</v>
      </c>
      <c r="B3520" s="77">
        <f t="shared" si="113"/>
        <v>2</v>
      </c>
      <c r="C3520" s="73">
        <v>45709</v>
      </c>
      <c r="D3520" s="79" t="s">
        <v>2</v>
      </c>
      <c r="E3520" s="80" t="s">
        <v>592</v>
      </c>
      <c r="F3520" s="81" t="str">
        <f>VLOOKUP(E3520,Customer[],2,FALSE)</f>
        <v>Tay Moe San</v>
      </c>
      <c r="G3520" s="69" t="str">
        <f>VLOOKUP(E3520,Customer[],3,FALSE)</f>
        <v>Aung Thapay Rd</v>
      </c>
      <c r="H3520" s="69" t="str">
        <f>VLOOKUP(E3520,Customer[],4,FALSE)</f>
        <v>Hlaing</v>
      </c>
      <c r="I3520" s="48" t="s">
        <v>25</v>
      </c>
      <c r="J3520" s="82" t="str">
        <f>VLOOKUP(I3520,PGStock[],2,FALSE)</f>
        <v>Columbus Super Red Smooth 350 Ml</v>
      </c>
      <c r="K3520" s="71">
        <f>VLOOKUP(I3520,PGStock[],3,FALSE)</f>
        <v>0.35</v>
      </c>
      <c r="L3520" s="47">
        <v>2</v>
      </c>
      <c r="M3520" s="47">
        <f>VLOOKUP(I3520,PGStock[],6,FALSE)</f>
        <v>150</v>
      </c>
      <c r="N3520" s="47">
        <f>+PGSales!$L3520*PGSales!$M3520</f>
        <v>300</v>
      </c>
    </row>
    <row r="3521" spans="1:14" hidden="1" x14ac:dyDescent="0.25">
      <c r="A3521" s="77">
        <f t="shared" si="112"/>
        <v>2025</v>
      </c>
      <c r="B3521" s="77">
        <f t="shared" si="113"/>
        <v>2</v>
      </c>
      <c r="C3521" s="73">
        <v>45709</v>
      </c>
      <c r="D3521" s="79" t="s">
        <v>2</v>
      </c>
      <c r="E3521" s="80" t="s">
        <v>592</v>
      </c>
      <c r="F3521" s="81" t="str">
        <f>VLOOKUP(E3521,Customer[],2,FALSE)</f>
        <v>Tay Moe San</v>
      </c>
      <c r="G3521" s="69" t="str">
        <f>VLOOKUP(E3521,Customer[],3,FALSE)</f>
        <v>Aung Thapay Rd</v>
      </c>
      <c r="H3521" s="69" t="str">
        <f>VLOOKUP(E3521,Customer[],4,FALSE)</f>
        <v>Hlaing</v>
      </c>
      <c r="I3521" s="48" t="s">
        <v>23</v>
      </c>
      <c r="J3521" s="82" t="str">
        <f>VLOOKUP(I3521,PGStock[],2,FALSE)</f>
        <v>Columbus Super Red Smooth 175 Ml</v>
      </c>
      <c r="K3521" s="71">
        <f>VLOOKUP(I3521,PGStock[],3,FALSE)</f>
        <v>0.17499999999999999</v>
      </c>
      <c r="L3521" s="47">
        <v>1</v>
      </c>
      <c r="M3521" s="47">
        <f>VLOOKUP(I3521,PGStock[],6,FALSE)</f>
        <v>100</v>
      </c>
      <c r="N3521" s="47">
        <f>+PGSales!$L3521*PGSales!$M3521</f>
        <v>100</v>
      </c>
    </row>
    <row r="3522" spans="1:14" hidden="1" x14ac:dyDescent="0.25">
      <c r="A3522" s="77">
        <f t="shared" si="112"/>
        <v>2025</v>
      </c>
      <c r="B3522" s="77">
        <f t="shared" si="113"/>
        <v>2</v>
      </c>
      <c r="C3522" s="73">
        <v>45709</v>
      </c>
      <c r="D3522" s="79" t="s">
        <v>2</v>
      </c>
      <c r="E3522" s="80" t="s">
        <v>592</v>
      </c>
      <c r="F3522" s="81" t="str">
        <f>VLOOKUP(E3522,Customer[],2,FALSE)</f>
        <v>Tay Moe San</v>
      </c>
      <c r="G3522" s="69" t="str">
        <f>VLOOKUP(E3522,Customer[],3,FALSE)</f>
        <v>Aung Thapay Rd</v>
      </c>
      <c r="H3522" s="69" t="str">
        <f>VLOOKUP(E3522,Customer[],4,FALSE)</f>
        <v>Hlaing</v>
      </c>
      <c r="I3522" s="48" t="s">
        <v>18</v>
      </c>
      <c r="J3522" s="82" t="str">
        <f>VLOOKUP(I3522,PGStock[],2,FALSE)</f>
        <v>Formula Rum 350ml</v>
      </c>
      <c r="K3522" s="71">
        <f>VLOOKUP(I3522,PGStock[],3,FALSE)</f>
        <v>0.35</v>
      </c>
      <c r="L3522" s="47">
        <v>3</v>
      </c>
      <c r="M3522" s="47">
        <f>VLOOKUP(I3522,PGStock[],6,FALSE)</f>
        <v>150</v>
      </c>
      <c r="N3522" s="47">
        <f>+PGSales!$L3522*PGSales!$M3522</f>
        <v>450</v>
      </c>
    </row>
    <row r="3523" spans="1:14" hidden="1" x14ac:dyDescent="0.25">
      <c r="A3523" s="77">
        <f t="shared" si="112"/>
        <v>2025</v>
      </c>
      <c r="B3523" s="77">
        <f t="shared" si="113"/>
        <v>2</v>
      </c>
      <c r="C3523" s="73">
        <v>45709</v>
      </c>
      <c r="D3523" s="79" t="s">
        <v>115</v>
      </c>
      <c r="E3523" s="80" t="s">
        <v>570</v>
      </c>
      <c r="F3523" s="81" t="str">
        <f>VLOOKUP(E3523,Customer[],2,FALSE)</f>
        <v xml:space="preserve">Ko Kyaw </v>
      </c>
      <c r="G3523" s="69" t="str">
        <f>VLOOKUP(E3523,Customer[],3,FALSE)</f>
        <v>Magin Kyawan Rd</v>
      </c>
      <c r="H3523" s="69" t="str">
        <f>VLOOKUP(E3523,Customer[],4,FALSE)</f>
        <v>Insein</v>
      </c>
      <c r="I3523" s="48" t="s">
        <v>27</v>
      </c>
      <c r="J3523" s="82" t="str">
        <f>VLOOKUP(I3523,PGStock[],2,FALSE)</f>
        <v>Columbus Super Red Smooth 700 Ml</v>
      </c>
      <c r="K3523" s="71">
        <f>VLOOKUP(I3523,PGStock[],3,FALSE)</f>
        <v>0.7</v>
      </c>
      <c r="L3523" s="47">
        <v>1</v>
      </c>
      <c r="M3523" s="47">
        <f>VLOOKUP(I3523,PGStock[],6,FALSE)</f>
        <v>200</v>
      </c>
      <c r="N3523" s="47">
        <f>+PGSales!$L3523*PGSales!$M3523</f>
        <v>200</v>
      </c>
    </row>
    <row r="3524" spans="1:14" hidden="1" x14ac:dyDescent="0.25">
      <c r="A3524" s="77">
        <f t="shared" si="112"/>
        <v>2025</v>
      </c>
      <c r="B3524" s="77">
        <f t="shared" si="113"/>
        <v>2</v>
      </c>
      <c r="C3524" s="73">
        <v>45709</v>
      </c>
      <c r="D3524" s="79" t="s">
        <v>115</v>
      </c>
      <c r="E3524" s="80" t="s">
        <v>570</v>
      </c>
      <c r="F3524" s="81" t="str">
        <f>VLOOKUP(E3524,Customer[],2,FALSE)</f>
        <v xml:space="preserve">Ko Kyaw </v>
      </c>
      <c r="G3524" s="69" t="str">
        <f>VLOOKUP(E3524,Customer[],3,FALSE)</f>
        <v>Magin Kyawan Rd</v>
      </c>
      <c r="H3524" s="69" t="str">
        <f>VLOOKUP(E3524,Customer[],4,FALSE)</f>
        <v>Insein</v>
      </c>
      <c r="I3524" s="48" t="s">
        <v>25</v>
      </c>
      <c r="J3524" s="82" t="str">
        <f>VLOOKUP(I3524,PGStock[],2,FALSE)</f>
        <v>Columbus Super Red Smooth 350 Ml</v>
      </c>
      <c r="K3524" s="71">
        <f>VLOOKUP(I3524,PGStock[],3,FALSE)</f>
        <v>0.35</v>
      </c>
      <c r="L3524" s="47">
        <v>5</v>
      </c>
      <c r="M3524" s="47">
        <f>VLOOKUP(I3524,PGStock[],6,FALSE)</f>
        <v>150</v>
      </c>
      <c r="N3524" s="47">
        <f>+PGSales!$L3524*PGSales!$M3524</f>
        <v>750</v>
      </c>
    </row>
    <row r="3525" spans="1:14" hidden="1" x14ac:dyDescent="0.25">
      <c r="A3525" s="77">
        <f t="shared" si="112"/>
        <v>2025</v>
      </c>
      <c r="B3525" s="77">
        <f t="shared" si="113"/>
        <v>2</v>
      </c>
      <c r="C3525" s="73">
        <v>45709</v>
      </c>
      <c r="D3525" s="79" t="s">
        <v>115</v>
      </c>
      <c r="E3525" s="80" t="s">
        <v>570</v>
      </c>
      <c r="F3525" s="81" t="str">
        <f>VLOOKUP(E3525,Customer[],2,FALSE)</f>
        <v xml:space="preserve">Ko Kyaw </v>
      </c>
      <c r="G3525" s="69" t="str">
        <f>VLOOKUP(E3525,Customer[],3,FALSE)</f>
        <v>Magin Kyawan Rd</v>
      </c>
      <c r="H3525" s="69" t="str">
        <f>VLOOKUP(E3525,Customer[],4,FALSE)</f>
        <v>Insein</v>
      </c>
      <c r="I3525" s="48" t="s">
        <v>23</v>
      </c>
      <c r="J3525" s="82" t="str">
        <f>VLOOKUP(I3525,PGStock[],2,FALSE)</f>
        <v>Columbus Super Red Smooth 175 Ml</v>
      </c>
      <c r="K3525" s="71">
        <f>VLOOKUP(I3525,PGStock[],3,FALSE)</f>
        <v>0.17499999999999999</v>
      </c>
      <c r="L3525" s="47">
        <v>1</v>
      </c>
      <c r="M3525" s="47">
        <f>VLOOKUP(I3525,PGStock[],6,FALSE)</f>
        <v>100</v>
      </c>
      <c r="N3525" s="47">
        <f>+PGSales!$L3525*PGSales!$M3525</f>
        <v>100</v>
      </c>
    </row>
    <row r="3526" spans="1:14" hidden="1" x14ac:dyDescent="0.25">
      <c r="A3526" s="77">
        <f t="shared" si="112"/>
        <v>2025</v>
      </c>
      <c r="B3526" s="77">
        <f t="shared" si="113"/>
        <v>2</v>
      </c>
      <c r="C3526" s="73">
        <v>45709</v>
      </c>
      <c r="D3526" s="79" t="s">
        <v>115</v>
      </c>
      <c r="E3526" s="80" t="s">
        <v>570</v>
      </c>
      <c r="F3526" s="81" t="str">
        <f>VLOOKUP(E3526,Customer[],2,FALSE)</f>
        <v xml:space="preserve">Ko Kyaw </v>
      </c>
      <c r="G3526" s="69" t="str">
        <f>VLOOKUP(E3526,Customer[],3,FALSE)</f>
        <v>Magin Kyawan Rd</v>
      </c>
      <c r="H3526" s="69" t="str">
        <f>VLOOKUP(E3526,Customer[],4,FALSE)</f>
        <v>Insein</v>
      </c>
      <c r="I3526" s="48" t="s">
        <v>18</v>
      </c>
      <c r="J3526" s="82" t="str">
        <f>VLOOKUP(I3526,PGStock[],2,FALSE)</f>
        <v>Formula Rum 350ml</v>
      </c>
      <c r="K3526" s="71">
        <f>VLOOKUP(I3526,PGStock[],3,FALSE)</f>
        <v>0.35</v>
      </c>
      <c r="L3526" s="47">
        <v>1</v>
      </c>
      <c r="M3526" s="47">
        <f>VLOOKUP(I3526,PGStock[],6,FALSE)</f>
        <v>150</v>
      </c>
      <c r="N3526" s="47">
        <f>+PGSales!$L3526*PGSales!$M3526</f>
        <v>150</v>
      </c>
    </row>
    <row r="3527" spans="1:14" hidden="1" x14ac:dyDescent="0.25">
      <c r="A3527" s="77">
        <f t="shared" si="112"/>
        <v>2025</v>
      </c>
      <c r="B3527" s="77">
        <f t="shared" si="113"/>
        <v>2</v>
      </c>
      <c r="C3527" s="73">
        <v>45709</v>
      </c>
      <c r="D3527" s="79" t="s">
        <v>0</v>
      </c>
      <c r="E3527" s="80" t="s">
        <v>591</v>
      </c>
      <c r="F3527" s="81" t="str">
        <f>VLOOKUP(E3527,Customer[],2,FALSE)</f>
        <v>Ma Thwe</v>
      </c>
      <c r="G3527" s="69" t="str">
        <f>VLOOKUP(E3527,Customer[],3,FALSE)</f>
        <v>Nawayat Rd</v>
      </c>
      <c r="H3527" s="69" t="str">
        <f>VLOOKUP(E3527,Customer[],4,FALSE)</f>
        <v>Insein</v>
      </c>
      <c r="I3527" s="48" t="s">
        <v>25</v>
      </c>
      <c r="J3527" s="82" t="str">
        <f>VLOOKUP(I3527,PGStock[],2,FALSE)</f>
        <v>Columbus Super Red Smooth 350 Ml</v>
      </c>
      <c r="K3527" s="71">
        <f>VLOOKUP(I3527,PGStock[],3,FALSE)</f>
        <v>0.35</v>
      </c>
      <c r="L3527" s="47">
        <v>1</v>
      </c>
      <c r="M3527" s="47">
        <f>VLOOKUP(I3527,PGStock[],6,FALSE)</f>
        <v>150</v>
      </c>
      <c r="N3527" s="47">
        <f>+PGSales!$L3527*PGSales!$M3527</f>
        <v>150</v>
      </c>
    </row>
    <row r="3528" spans="1:14" hidden="1" x14ac:dyDescent="0.25">
      <c r="A3528" s="77">
        <f t="shared" si="112"/>
        <v>2025</v>
      </c>
      <c r="B3528" s="77">
        <f t="shared" si="113"/>
        <v>2</v>
      </c>
      <c r="C3528" s="73">
        <v>45709</v>
      </c>
      <c r="D3528" s="79" t="s">
        <v>68</v>
      </c>
      <c r="E3528" s="80" t="s">
        <v>589</v>
      </c>
      <c r="F3528" s="81" t="str">
        <f>VLOOKUP(E3528,Customer[],2,FALSE)</f>
        <v>Yarket Nu Wai</v>
      </c>
      <c r="G3528" s="69" t="str">
        <f>VLOOKUP(E3528,Customer[],3,FALSE)</f>
        <v>Anake Gonkone Rd</v>
      </c>
      <c r="H3528" s="69" t="str">
        <f>VLOOKUP(E3528,Customer[],4,FALSE)</f>
        <v>Insein</v>
      </c>
      <c r="I3528" s="48" t="s">
        <v>25</v>
      </c>
      <c r="J3528" s="82" t="str">
        <f>VLOOKUP(I3528,PGStock[],2,FALSE)</f>
        <v>Columbus Super Red Smooth 350 Ml</v>
      </c>
      <c r="K3528" s="71">
        <f>VLOOKUP(I3528,PGStock[],3,FALSE)</f>
        <v>0.35</v>
      </c>
      <c r="L3528" s="47">
        <v>3</v>
      </c>
      <c r="M3528" s="47">
        <f>VLOOKUP(I3528,PGStock[],6,FALSE)</f>
        <v>150</v>
      </c>
      <c r="N3528" s="47">
        <f>+PGSales!$L3528*PGSales!$M3528</f>
        <v>450</v>
      </c>
    </row>
    <row r="3529" spans="1:14" hidden="1" x14ac:dyDescent="0.25">
      <c r="A3529" s="77">
        <f t="shared" si="112"/>
        <v>2025</v>
      </c>
      <c r="B3529" s="77">
        <f t="shared" si="113"/>
        <v>2</v>
      </c>
      <c r="C3529" s="73">
        <v>45709</v>
      </c>
      <c r="D3529" s="79" t="s">
        <v>68</v>
      </c>
      <c r="E3529" s="80" t="s">
        <v>589</v>
      </c>
      <c r="F3529" s="81" t="str">
        <f>VLOOKUP(E3529,Customer[],2,FALSE)</f>
        <v>Yarket Nu Wai</v>
      </c>
      <c r="G3529" s="69" t="str">
        <f>VLOOKUP(E3529,Customer[],3,FALSE)</f>
        <v>Anake Gonkone Rd</v>
      </c>
      <c r="H3529" s="69" t="str">
        <f>VLOOKUP(E3529,Customer[],4,FALSE)</f>
        <v>Insein</v>
      </c>
      <c r="I3529" s="48" t="s">
        <v>23</v>
      </c>
      <c r="J3529" s="82" t="str">
        <f>VLOOKUP(I3529,PGStock[],2,FALSE)</f>
        <v>Columbus Super Red Smooth 175 Ml</v>
      </c>
      <c r="K3529" s="71">
        <f>VLOOKUP(I3529,PGStock[],3,FALSE)</f>
        <v>0.17499999999999999</v>
      </c>
      <c r="L3529" s="47">
        <v>2</v>
      </c>
      <c r="M3529" s="47">
        <f>VLOOKUP(I3529,PGStock[],6,FALSE)</f>
        <v>100</v>
      </c>
      <c r="N3529" s="47">
        <f>+PGSales!$L3529*PGSales!$M3529</f>
        <v>200</v>
      </c>
    </row>
    <row r="3530" spans="1:14" hidden="1" x14ac:dyDescent="0.25">
      <c r="A3530" s="77">
        <f t="shared" si="112"/>
        <v>2025</v>
      </c>
      <c r="B3530" s="77">
        <f t="shared" si="113"/>
        <v>2</v>
      </c>
      <c r="C3530" s="73">
        <v>45709</v>
      </c>
      <c r="D3530" s="79" t="s">
        <v>68</v>
      </c>
      <c r="E3530" s="80" t="s">
        <v>589</v>
      </c>
      <c r="F3530" s="81" t="str">
        <f>VLOOKUP(E3530,Customer[],2,FALSE)</f>
        <v>Yarket Nu Wai</v>
      </c>
      <c r="G3530" s="69" t="str">
        <f>VLOOKUP(E3530,Customer[],3,FALSE)</f>
        <v>Anake Gonkone Rd</v>
      </c>
      <c r="H3530" s="69" t="str">
        <f>VLOOKUP(E3530,Customer[],4,FALSE)</f>
        <v>Insein</v>
      </c>
      <c r="I3530" s="48" t="s">
        <v>18</v>
      </c>
      <c r="J3530" s="82" t="str">
        <f>VLOOKUP(I3530,PGStock[],2,FALSE)</f>
        <v>Formula Rum 350ml</v>
      </c>
      <c r="K3530" s="71">
        <f>VLOOKUP(I3530,PGStock[],3,FALSE)</f>
        <v>0.35</v>
      </c>
      <c r="L3530" s="47">
        <v>1</v>
      </c>
      <c r="M3530" s="47">
        <f>VLOOKUP(I3530,PGStock[],6,FALSE)</f>
        <v>150</v>
      </c>
      <c r="N3530" s="47">
        <f>+PGSales!$L3530*PGSales!$M3530</f>
        <v>150</v>
      </c>
    </row>
    <row r="3531" spans="1:14" hidden="1" x14ac:dyDescent="0.25">
      <c r="A3531" s="77">
        <f t="shared" si="112"/>
        <v>2025</v>
      </c>
      <c r="B3531" s="77">
        <f t="shared" si="113"/>
        <v>2</v>
      </c>
      <c r="C3531" s="73">
        <v>45709</v>
      </c>
      <c r="D3531" s="79" t="s">
        <v>58</v>
      </c>
      <c r="E3531" s="80" t="s">
        <v>182</v>
      </c>
      <c r="F3531" s="81" t="str">
        <f>VLOOKUP(E3531,Customer[],2,FALSE)</f>
        <v>Su</v>
      </c>
      <c r="G3531" s="69" t="str">
        <f>VLOOKUP(E3531,Customer[],3,FALSE)</f>
        <v>Aung Sinkhoe Rd</v>
      </c>
      <c r="H3531" s="69" t="str">
        <f>VLOOKUP(E3531,Customer[],4,FALSE)</f>
        <v>Mangalardon</v>
      </c>
      <c r="I3531" s="48" t="s">
        <v>25</v>
      </c>
      <c r="J3531" s="82" t="str">
        <f>VLOOKUP(I3531,PGStock[],2,FALSE)</f>
        <v>Columbus Super Red Smooth 350 Ml</v>
      </c>
      <c r="K3531" s="71">
        <f>VLOOKUP(I3531,PGStock[],3,FALSE)</f>
        <v>0.35</v>
      </c>
      <c r="L3531" s="47">
        <v>8</v>
      </c>
      <c r="M3531" s="47">
        <f>VLOOKUP(I3531,PGStock[],6,FALSE)</f>
        <v>150</v>
      </c>
      <c r="N3531" s="47">
        <f>+PGSales!$L3531*PGSales!$M3531</f>
        <v>1200</v>
      </c>
    </row>
    <row r="3532" spans="1:14" hidden="1" x14ac:dyDescent="0.25">
      <c r="A3532" s="77">
        <f t="shared" si="112"/>
        <v>2025</v>
      </c>
      <c r="B3532" s="77">
        <f t="shared" si="113"/>
        <v>2</v>
      </c>
      <c r="C3532" s="73">
        <v>45709</v>
      </c>
      <c r="D3532" s="79" t="s">
        <v>58</v>
      </c>
      <c r="E3532" s="80" t="s">
        <v>182</v>
      </c>
      <c r="F3532" s="81" t="str">
        <f>VLOOKUP(E3532,Customer[],2,FALSE)</f>
        <v>Su</v>
      </c>
      <c r="G3532" s="69" t="str">
        <f>VLOOKUP(E3532,Customer[],3,FALSE)</f>
        <v>Aung Sinkhoe Rd</v>
      </c>
      <c r="H3532" s="69" t="str">
        <f>VLOOKUP(E3532,Customer[],4,FALSE)</f>
        <v>Mangalardon</v>
      </c>
      <c r="I3532" s="48" t="s">
        <v>18</v>
      </c>
      <c r="J3532" s="82" t="str">
        <f>VLOOKUP(I3532,PGStock[],2,FALSE)</f>
        <v>Formula Rum 350ml</v>
      </c>
      <c r="K3532" s="71">
        <f>VLOOKUP(I3532,PGStock[],3,FALSE)</f>
        <v>0.35</v>
      </c>
      <c r="L3532" s="47">
        <v>2</v>
      </c>
      <c r="M3532" s="47">
        <f>VLOOKUP(I3532,PGStock[],6,FALSE)</f>
        <v>150</v>
      </c>
      <c r="N3532" s="47">
        <f>+PGSales!$L3532*PGSales!$M3532</f>
        <v>300</v>
      </c>
    </row>
    <row r="3533" spans="1:14" hidden="1" x14ac:dyDescent="0.25">
      <c r="A3533" s="77">
        <f t="shared" si="112"/>
        <v>2025</v>
      </c>
      <c r="B3533" s="77">
        <f t="shared" si="113"/>
        <v>2</v>
      </c>
      <c r="C3533" s="73">
        <v>45709</v>
      </c>
      <c r="D3533" s="79" t="s">
        <v>62</v>
      </c>
      <c r="E3533" s="80" t="s">
        <v>183</v>
      </c>
      <c r="F3533" s="81" t="str">
        <f>VLOOKUP(E3533,Customer[],2,FALSE)</f>
        <v>Smile Moon</v>
      </c>
      <c r="G3533" s="69" t="str">
        <f>VLOOKUP(E3533,Customer[],3,FALSE)</f>
        <v>Joephyu Rd</v>
      </c>
      <c r="H3533" s="69" t="str">
        <f>VLOOKUP(E3533,Customer[],4,FALSE)</f>
        <v>Mangalardon</v>
      </c>
      <c r="I3533" s="48" t="s">
        <v>25</v>
      </c>
      <c r="J3533" s="82" t="str">
        <f>VLOOKUP(I3533,PGStock[],2,FALSE)</f>
        <v>Columbus Super Red Smooth 350 Ml</v>
      </c>
      <c r="K3533" s="71">
        <f>VLOOKUP(I3533,PGStock[],3,FALSE)</f>
        <v>0.35</v>
      </c>
      <c r="L3533" s="47">
        <v>1</v>
      </c>
      <c r="M3533" s="47">
        <f>VLOOKUP(I3533,PGStock[],6,FALSE)</f>
        <v>150</v>
      </c>
      <c r="N3533" s="47">
        <f>+PGSales!$L3533*PGSales!$M3533</f>
        <v>150</v>
      </c>
    </row>
    <row r="3534" spans="1:14" hidden="1" x14ac:dyDescent="0.25">
      <c r="A3534" s="77">
        <f t="shared" si="112"/>
        <v>2025</v>
      </c>
      <c r="B3534" s="77">
        <f t="shared" si="113"/>
        <v>2</v>
      </c>
      <c r="C3534" s="73">
        <v>45709</v>
      </c>
      <c r="D3534" s="79" t="s">
        <v>62</v>
      </c>
      <c r="E3534" s="80" t="s">
        <v>183</v>
      </c>
      <c r="F3534" s="81" t="str">
        <f>VLOOKUP(E3534,Customer[],2,FALSE)</f>
        <v>Smile Moon</v>
      </c>
      <c r="G3534" s="69" t="str">
        <f>VLOOKUP(E3534,Customer[],3,FALSE)</f>
        <v>Joephyu Rd</v>
      </c>
      <c r="H3534" s="69" t="str">
        <f>VLOOKUP(E3534,Customer[],4,FALSE)</f>
        <v>Mangalardon</v>
      </c>
      <c r="I3534" s="48" t="s">
        <v>23</v>
      </c>
      <c r="J3534" s="82" t="str">
        <f>VLOOKUP(I3534,PGStock[],2,FALSE)</f>
        <v>Columbus Super Red Smooth 175 Ml</v>
      </c>
      <c r="K3534" s="71">
        <f>VLOOKUP(I3534,PGStock[],3,FALSE)</f>
        <v>0.17499999999999999</v>
      </c>
      <c r="L3534" s="47">
        <v>1</v>
      </c>
      <c r="M3534" s="47">
        <f>VLOOKUP(I3534,PGStock[],6,FALSE)</f>
        <v>100</v>
      </c>
      <c r="N3534" s="47">
        <f>+PGSales!$L3534*PGSales!$M3534</f>
        <v>100</v>
      </c>
    </row>
    <row r="3535" spans="1:14" hidden="1" x14ac:dyDescent="0.25">
      <c r="A3535" s="77">
        <f t="shared" si="112"/>
        <v>2025</v>
      </c>
      <c r="B3535" s="77">
        <f t="shared" si="113"/>
        <v>2</v>
      </c>
      <c r="C3535" s="73">
        <v>45709</v>
      </c>
      <c r="D3535" s="79" t="s">
        <v>62</v>
      </c>
      <c r="E3535" s="80" t="s">
        <v>183</v>
      </c>
      <c r="F3535" s="81" t="str">
        <f>VLOOKUP(E3535,Customer[],2,FALSE)</f>
        <v>Smile Moon</v>
      </c>
      <c r="G3535" s="69" t="str">
        <f>VLOOKUP(E3535,Customer[],3,FALSE)</f>
        <v>Joephyu Rd</v>
      </c>
      <c r="H3535" s="69" t="str">
        <f>VLOOKUP(E3535,Customer[],4,FALSE)</f>
        <v>Mangalardon</v>
      </c>
      <c r="I3535" s="48" t="s">
        <v>18</v>
      </c>
      <c r="J3535" s="82" t="str">
        <f>VLOOKUP(I3535,PGStock[],2,FALSE)</f>
        <v>Formula Rum 350ml</v>
      </c>
      <c r="K3535" s="71">
        <f>VLOOKUP(I3535,PGStock[],3,FALSE)</f>
        <v>0.35</v>
      </c>
      <c r="L3535" s="47">
        <v>1</v>
      </c>
      <c r="M3535" s="47">
        <f>VLOOKUP(I3535,PGStock[],6,FALSE)</f>
        <v>150</v>
      </c>
      <c r="N3535" s="47">
        <f>+PGSales!$L3535*PGSales!$M3535</f>
        <v>150</v>
      </c>
    </row>
    <row r="3536" spans="1:14" hidden="1" x14ac:dyDescent="0.25">
      <c r="A3536" s="77">
        <f t="shared" si="112"/>
        <v>2025</v>
      </c>
      <c r="B3536" s="77">
        <f t="shared" si="113"/>
        <v>2</v>
      </c>
      <c r="C3536" s="73">
        <v>45709</v>
      </c>
      <c r="D3536" s="79" t="s">
        <v>66</v>
      </c>
      <c r="E3536" s="80" t="s">
        <v>181</v>
      </c>
      <c r="F3536" s="81" t="str">
        <f>VLOOKUP(E3536,Customer[],2,FALSE)</f>
        <v>Shin Shin</v>
      </c>
      <c r="G3536" s="69" t="str">
        <f>VLOOKUP(E3536,Customer[],3,FALSE)</f>
        <v>Joephyu Rd</v>
      </c>
      <c r="H3536" s="69" t="str">
        <f>VLOOKUP(E3536,Customer[],4,FALSE)</f>
        <v>Mangalardon</v>
      </c>
      <c r="I3536" s="48" t="s">
        <v>20</v>
      </c>
      <c r="J3536" s="82" t="str">
        <f>VLOOKUP(I3536,PGStock[],2,FALSE)</f>
        <v>Formula Rum 700ml</v>
      </c>
      <c r="K3536" s="71">
        <f>VLOOKUP(I3536,PGStock[],3,FALSE)</f>
        <v>0.7</v>
      </c>
      <c r="L3536" s="47">
        <v>1</v>
      </c>
      <c r="M3536" s="47">
        <f>VLOOKUP(I3536,PGStock[],6,FALSE)</f>
        <v>200</v>
      </c>
      <c r="N3536" s="47">
        <f>+PGSales!$L3536*PGSales!$M3536</f>
        <v>200</v>
      </c>
    </row>
    <row r="3537" spans="1:14" hidden="1" x14ac:dyDescent="0.25">
      <c r="A3537" s="77">
        <f t="shared" si="110"/>
        <v>2025</v>
      </c>
      <c r="B3537" s="77">
        <f t="shared" si="111"/>
        <v>2</v>
      </c>
      <c r="C3537" s="73">
        <v>45709</v>
      </c>
      <c r="D3537" s="79" t="s">
        <v>66</v>
      </c>
      <c r="E3537" s="80" t="s">
        <v>181</v>
      </c>
      <c r="F3537" s="69" t="str">
        <f>VLOOKUP(E3537,Customer[],2,FALSE)</f>
        <v>Shin Shin</v>
      </c>
      <c r="G3537" s="69" t="str">
        <f>VLOOKUP(E3537,Customer[],3,FALSE)</f>
        <v>Joephyu Rd</v>
      </c>
      <c r="H3537" s="69" t="str">
        <f>VLOOKUP(E3537,Customer[],4,FALSE)</f>
        <v>Mangalardon</v>
      </c>
      <c r="I3537" s="48" t="s">
        <v>18</v>
      </c>
      <c r="J3537" s="70" t="str">
        <f>VLOOKUP(I3537,PGStock[],2,FALSE)</f>
        <v>Formula Rum 350ml</v>
      </c>
      <c r="K3537" s="71">
        <f>VLOOKUP(I3537,PGStock[],3,FALSE)</f>
        <v>0.35</v>
      </c>
      <c r="L3537" s="47">
        <v>2</v>
      </c>
      <c r="M3537" s="47">
        <f>VLOOKUP(I3537,PGStock[],6,FALSE)</f>
        <v>150</v>
      </c>
      <c r="N3537" s="47">
        <f>+PGSales!$L3537*PGSales!$M3537</f>
        <v>300</v>
      </c>
    </row>
    <row r="3538" spans="1:14" hidden="1" x14ac:dyDescent="0.25">
      <c r="A3538" s="77">
        <f t="shared" si="110"/>
        <v>2025</v>
      </c>
      <c r="B3538" s="77">
        <f t="shared" si="111"/>
        <v>2</v>
      </c>
      <c r="C3538" s="73">
        <v>45709</v>
      </c>
      <c r="D3538" s="68" t="s">
        <v>60</v>
      </c>
      <c r="E3538" s="48" t="s">
        <v>184</v>
      </c>
      <c r="F3538" s="69" t="str">
        <f>VLOOKUP(E3538,Customer[],2,FALSE)</f>
        <v>Kaung Kin Think</v>
      </c>
      <c r="G3538" s="69" t="str">
        <f>VLOOKUP(E3538,Customer[],3,FALSE)</f>
        <v>Joephyu Rd</v>
      </c>
      <c r="H3538" s="69" t="str">
        <f>VLOOKUP(E3538,Customer[],4,FALSE)</f>
        <v>Mangalardon</v>
      </c>
      <c r="I3538" s="48" t="s">
        <v>25</v>
      </c>
      <c r="J3538" s="70" t="str">
        <f>VLOOKUP(I3538,PGStock[],2,FALSE)</f>
        <v>Columbus Super Red Smooth 350 Ml</v>
      </c>
      <c r="K3538" s="71">
        <f>VLOOKUP(I3538,PGStock[],3,FALSE)</f>
        <v>0.35</v>
      </c>
      <c r="L3538" s="47">
        <v>2</v>
      </c>
      <c r="M3538" s="47">
        <f>VLOOKUP(I3538,PGStock[],6,FALSE)</f>
        <v>150</v>
      </c>
      <c r="N3538" s="47">
        <f>+PGSales!$L3538*PGSales!$M3538</f>
        <v>300</v>
      </c>
    </row>
    <row r="3539" spans="1:14" hidden="1" x14ac:dyDescent="0.25">
      <c r="A3539" s="77">
        <f t="shared" si="110"/>
        <v>2025</v>
      </c>
      <c r="B3539" s="77">
        <f t="shared" si="111"/>
        <v>2</v>
      </c>
      <c r="C3539" s="73">
        <v>45709</v>
      </c>
      <c r="D3539" s="68" t="s">
        <v>60</v>
      </c>
      <c r="E3539" s="48" t="s">
        <v>184</v>
      </c>
      <c r="F3539" s="69" t="str">
        <f>VLOOKUP(E3539,Customer[],2,FALSE)</f>
        <v>Kaung Kin Think</v>
      </c>
      <c r="G3539" s="69" t="str">
        <f>VLOOKUP(E3539,Customer[],3,FALSE)</f>
        <v>Joephyu Rd</v>
      </c>
      <c r="H3539" s="69" t="str">
        <f>VLOOKUP(E3539,Customer[],4,FALSE)</f>
        <v>Mangalardon</v>
      </c>
      <c r="I3539" s="48" t="s">
        <v>23</v>
      </c>
      <c r="J3539" s="70" t="str">
        <f>VLOOKUP(I3539,PGStock[],2,FALSE)</f>
        <v>Columbus Super Red Smooth 175 Ml</v>
      </c>
      <c r="K3539" s="71">
        <f>VLOOKUP(I3539,PGStock[],3,FALSE)</f>
        <v>0.17499999999999999</v>
      </c>
      <c r="L3539" s="47">
        <v>2</v>
      </c>
      <c r="M3539" s="47">
        <f>VLOOKUP(I3539,PGStock[],6,FALSE)</f>
        <v>100</v>
      </c>
      <c r="N3539" s="47">
        <f>+PGSales!$L3539*PGSales!$M3539</f>
        <v>200</v>
      </c>
    </row>
    <row r="3540" spans="1:14" hidden="1" x14ac:dyDescent="0.25">
      <c r="A3540" s="77">
        <f t="shared" si="110"/>
        <v>2025</v>
      </c>
      <c r="B3540" s="77">
        <f t="shared" si="111"/>
        <v>2</v>
      </c>
      <c r="C3540" s="73">
        <v>45709</v>
      </c>
      <c r="D3540" s="68" t="s">
        <v>60</v>
      </c>
      <c r="E3540" s="48" t="s">
        <v>184</v>
      </c>
      <c r="F3540" s="69" t="str">
        <f>VLOOKUP(E3540,Customer[],2,FALSE)</f>
        <v>Kaung Kin Think</v>
      </c>
      <c r="G3540" s="69" t="str">
        <f>VLOOKUP(E3540,Customer[],3,FALSE)</f>
        <v>Joephyu Rd</v>
      </c>
      <c r="H3540" s="69" t="str">
        <f>VLOOKUP(E3540,Customer[],4,FALSE)</f>
        <v>Mangalardon</v>
      </c>
      <c r="I3540" s="48" t="s">
        <v>18</v>
      </c>
      <c r="J3540" s="70" t="str">
        <f>VLOOKUP(I3540,PGStock[],2,FALSE)</f>
        <v>Formula Rum 350ml</v>
      </c>
      <c r="K3540" s="71">
        <f>VLOOKUP(I3540,PGStock[],3,FALSE)</f>
        <v>0.35</v>
      </c>
      <c r="L3540" s="47">
        <v>2</v>
      </c>
      <c r="M3540" s="47">
        <f>VLOOKUP(I3540,PGStock[],6,FALSE)</f>
        <v>150</v>
      </c>
      <c r="N3540" s="47">
        <f>+PGSales!$L3540*PGSales!$M3540</f>
        <v>300</v>
      </c>
    </row>
    <row r="3541" spans="1:14" hidden="1" x14ac:dyDescent="0.25">
      <c r="A3541" s="77">
        <f t="shared" si="110"/>
        <v>2025</v>
      </c>
      <c r="B3541" s="77">
        <f t="shared" si="111"/>
        <v>2</v>
      </c>
      <c r="C3541" s="73">
        <v>45709</v>
      </c>
      <c r="D3541" s="68" t="s">
        <v>56</v>
      </c>
      <c r="E3541" s="48" t="s">
        <v>593</v>
      </c>
      <c r="F3541" s="69" t="str">
        <f>VLOOKUP(E3541,Customer[],2,FALSE)</f>
        <v>Kaung Kin Think(2)</v>
      </c>
      <c r="G3541" s="69" t="str">
        <f>VLOOKUP(E3541,Customer[],3,FALSE)</f>
        <v>MyintZuu Thaka Rd</v>
      </c>
      <c r="H3541" s="69" t="str">
        <f>VLOOKUP(E3541,Customer[],4,FALSE)</f>
        <v>Mangalardon</v>
      </c>
      <c r="I3541" s="48" t="s">
        <v>23</v>
      </c>
      <c r="J3541" s="70" t="str">
        <f>VLOOKUP(I3541,PGStock[],2,FALSE)</f>
        <v>Columbus Super Red Smooth 175 Ml</v>
      </c>
      <c r="K3541" s="71">
        <f>VLOOKUP(I3541,PGStock[],3,FALSE)</f>
        <v>0.17499999999999999</v>
      </c>
      <c r="L3541" s="47">
        <v>1</v>
      </c>
      <c r="M3541" s="47">
        <f>VLOOKUP(I3541,PGStock[],6,FALSE)</f>
        <v>100</v>
      </c>
      <c r="N3541" s="47">
        <f>+PGSales!$L3541*PGSales!$M3541</f>
        <v>100</v>
      </c>
    </row>
    <row r="3542" spans="1:14" hidden="1" x14ac:dyDescent="0.25">
      <c r="A3542" s="77">
        <f t="shared" si="110"/>
        <v>2025</v>
      </c>
      <c r="B3542" s="77">
        <f t="shared" si="111"/>
        <v>2</v>
      </c>
      <c r="C3542" s="73">
        <v>45709</v>
      </c>
      <c r="D3542" s="68" t="s">
        <v>56</v>
      </c>
      <c r="E3542" s="48" t="s">
        <v>593</v>
      </c>
      <c r="F3542" s="69" t="str">
        <f>VLOOKUP(E3542,Customer[],2,FALSE)</f>
        <v>Kaung Kin Think(2)</v>
      </c>
      <c r="G3542" s="69" t="str">
        <f>VLOOKUP(E3542,Customer[],3,FALSE)</f>
        <v>MyintZuu Thaka Rd</v>
      </c>
      <c r="H3542" s="69" t="str">
        <f>VLOOKUP(E3542,Customer[],4,FALSE)</f>
        <v>Mangalardon</v>
      </c>
      <c r="I3542" s="48" t="s">
        <v>18</v>
      </c>
      <c r="J3542" s="70" t="str">
        <f>VLOOKUP(I3542,PGStock[],2,FALSE)</f>
        <v>Formula Rum 350ml</v>
      </c>
      <c r="K3542" s="71">
        <f>VLOOKUP(I3542,PGStock[],3,FALSE)</f>
        <v>0.35</v>
      </c>
      <c r="L3542" s="47">
        <v>1</v>
      </c>
      <c r="M3542" s="47">
        <f>VLOOKUP(I3542,PGStock[],6,FALSE)</f>
        <v>150</v>
      </c>
      <c r="N3542" s="47">
        <f>+PGSales!$L3542*PGSales!$M3542</f>
        <v>150</v>
      </c>
    </row>
    <row r="3543" spans="1:14" hidden="1" x14ac:dyDescent="0.25">
      <c r="A3543" s="77">
        <f t="shared" si="110"/>
        <v>2025</v>
      </c>
      <c r="B3543" s="77">
        <f t="shared" si="111"/>
        <v>2</v>
      </c>
      <c r="C3543" s="73">
        <v>45709</v>
      </c>
      <c r="D3543" s="68" t="s">
        <v>64</v>
      </c>
      <c r="E3543" s="48" t="s">
        <v>180</v>
      </c>
      <c r="F3543" s="69" t="str">
        <f>VLOOKUP(E3543,Customer[],2,FALSE)</f>
        <v>San Thit</v>
      </c>
      <c r="G3543" s="69" t="str">
        <f>VLOOKUP(E3543,Customer[],3,FALSE)</f>
        <v>Jone Phyu Rd</v>
      </c>
      <c r="H3543" s="69" t="str">
        <f>VLOOKUP(E3543,Customer[],4,FALSE)</f>
        <v>Mangalardon</v>
      </c>
      <c r="I3543" s="48" t="s">
        <v>27</v>
      </c>
      <c r="J3543" s="70" t="str">
        <f>VLOOKUP(I3543,PGStock[],2,FALSE)</f>
        <v>Columbus Super Red Smooth 700 Ml</v>
      </c>
      <c r="K3543" s="71">
        <f>VLOOKUP(I3543,PGStock[],3,FALSE)</f>
        <v>0.7</v>
      </c>
      <c r="L3543" s="47">
        <v>1</v>
      </c>
      <c r="M3543" s="47">
        <f>VLOOKUP(I3543,PGStock[],6,FALSE)</f>
        <v>200</v>
      </c>
      <c r="N3543" s="47">
        <f>+PGSales!$L3543*PGSales!$M3543</f>
        <v>200</v>
      </c>
    </row>
    <row r="3544" spans="1:14" hidden="1" x14ac:dyDescent="0.25">
      <c r="A3544" s="77">
        <f t="shared" si="110"/>
        <v>2025</v>
      </c>
      <c r="B3544" s="77">
        <f t="shared" si="111"/>
        <v>2</v>
      </c>
      <c r="C3544" s="73">
        <v>45709</v>
      </c>
      <c r="D3544" s="68" t="s">
        <v>64</v>
      </c>
      <c r="E3544" s="48" t="s">
        <v>180</v>
      </c>
      <c r="F3544" s="69" t="str">
        <f>VLOOKUP(E3544,Customer[],2,FALSE)</f>
        <v>San Thit</v>
      </c>
      <c r="G3544" s="69" t="str">
        <f>VLOOKUP(E3544,Customer[],3,FALSE)</f>
        <v>Jone Phyu Rd</v>
      </c>
      <c r="H3544" s="69" t="str">
        <f>VLOOKUP(E3544,Customer[],4,FALSE)</f>
        <v>Mangalardon</v>
      </c>
      <c r="I3544" s="48" t="s">
        <v>25</v>
      </c>
      <c r="J3544" s="70" t="str">
        <f>VLOOKUP(I3544,PGStock[],2,FALSE)</f>
        <v>Columbus Super Red Smooth 350 Ml</v>
      </c>
      <c r="K3544" s="71">
        <f>VLOOKUP(I3544,PGStock[],3,FALSE)</f>
        <v>0.35</v>
      </c>
      <c r="L3544" s="47">
        <v>3</v>
      </c>
      <c r="M3544" s="47">
        <f>VLOOKUP(I3544,PGStock[],6,FALSE)</f>
        <v>150</v>
      </c>
      <c r="N3544" s="47">
        <f>+PGSales!$L3544*PGSales!$M3544</f>
        <v>450</v>
      </c>
    </row>
    <row r="3545" spans="1:14" hidden="1" x14ac:dyDescent="0.25">
      <c r="A3545" s="77">
        <f t="shared" si="110"/>
        <v>2025</v>
      </c>
      <c r="B3545" s="77">
        <f t="shared" si="111"/>
        <v>2</v>
      </c>
      <c r="C3545" s="73">
        <v>45709</v>
      </c>
      <c r="D3545" s="68" t="s">
        <v>64</v>
      </c>
      <c r="E3545" s="48" t="s">
        <v>180</v>
      </c>
      <c r="F3545" s="69" t="str">
        <f>VLOOKUP(E3545,Customer[],2,FALSE)</f>
        <v>San Thit</v>
      </c>
      <c r="G3545" s="69" t="str">
        <f>VLOOKUP(E3545,Customer[],3,FALSE)</f>
        <v>Jone Phyu Rd</v>
      </c>
      <c r="H3545" s="69" t="str">
        <f>VLOOKUP(E3545,Customer[],4,FALSE)</f>
        <v>Mangalardon</v>
      </c>
      <c r="I3545" s="48" t="s">
        <v>23</v>
      </c>
      <c r="J3545" s="70" t="str">
        <f>VLOOKUP(I3545,PGStock[],2,FALSE)</f>
        <v>Columbus Super Red Smooth 175 Ml</v>
      </c>
      <c r="K3545" s="71">
        <f>VLOOKUP(I3545,PGStock[],3,FALSE)</f>
        <v>0.17499999999999999</v>
      </c>
      <c r="L3545" s="47">
        <v>1</v>
      </c>
      <c r="M3545" s="47">
        <f>VLOOKUP(I3545,PGStock[],6,FALSE)</f>
        <v>100</v>
      </c>
      <c r="N3545" s="47">
        <f>+PGSales!$L3545*PGSales!$M3545</f>
        <v>100</v>
      </c>
    </row>
    <row r="3546" spans="1:14" hidden="1" x14ac:dyDescent="0.25">
      <c r="A3546" s="77">
        <f t="shared" si="110"/>
        <v>2025</v>
      </c>
      <c r="B3546" s="77">
        <f t="shared" si="111"/>
        <v>2</v>
      </c>
      <c r="C3546" s="73">
        <v>45709</v>
      </c>
      <c r="D3546" s="68" t="s">
        <v>64</v>
      </c>
      <c r="E3546" s="48" t="s">
        <v>180</v>
      </c>
      <c r="F3546" s="69" t="str">
        <f>VLOOKUP(E3546,Customer[],2,FALSE)</f>
        <v>San Thit</v>
      </c>
      <c r="G3546" s="69" t="str">
        <f>VLOOKUP(E3546,Customer[],3,FALSE)</f>
        <v>Jone Phyu Rd</v>
      </c>
      <c r="H3546" s="69" t="str">
        <f>VLOOKUP(E3546,Customer[],4,FALSE)</f>
        <v>Mangalardon</v>
      </c>
      <c r="I3546" s="48" t="s">
        <v>18</v>
      </c>
      <c r="J3546" s="70" t="str">
        <f>VLOOKUP(I3546,PGStock[],2,FALSE)</f>
        <v>Formula Rum 350ml</v>
      </c>
      <c r="K3546" s="71">
        <f>VLOOKUP(I3546,PGStock[],3,FALSE)</f>
        <v>0.35</v>
      </c>
      <c r="L3546" s="47">
        <v>1</v>
      </c>
      <c r="M3546" s="47">
        <f>VLOOKUP(I3546,PGStock[],6,FALSE)</f>
        <v>150</v>
      </c>
      <c r="N3546" s="47">
        <f>+PGSales!$L3546*PGSales!$M3546</f>
        <v>150</v>
      </c>
    </row>
    <row r="3547" spans="1:14" hidden="1" x14ac:dyDescent="0.25">
      <c r="A3547" s="77">
        <f t="shared" si="110"/>
        <v>2025</v>
      </c>
      <c r="B3547" s="77">
        <f t="shared" si="111"/>
        <v>2</v>
      </c>
      <c r="C3547" s="73">
        <v>45709</v>
      </c>
      <c r="D3547" s="68" t="s">
        <v>365</v>
      </c>
      <c r="E3547" s="48" t="s">
        <v>594</v>
      </c>
      <c r="F3547" s="69" t="str">
        <f>VLOOKUP(E3547,Customer[],2,FALSE)</f>
        <v>New Oo Hlaing</v>
      </c>
      <c r="G3547" s="69" t="str">
        <f>VLOOKUP(E3547,Customer[],3,FALSE)</f>
        <v>ThitSar Rd</v>
      </c>
      <c r="H3547" s="69" t="str">
        <f>VLOOKUP(E3547,Customer[],4,FALSE)</f>
        <v>Mangalardon</v>
      </c>
      <c r="I3547" s="48" t="s">
        <v>25</v>
      </c>
      <c r="J3547" s="70" t="str">
        <f>VLOOKUP(I3547,PGStock[],2,FALSE)</f>
        <v>Columbus Super Red Smooth 350 Ml</v>
      </c>
      <c r="K3547" s="71">
        <f>VLOOKUP(I3547,PGStock[],3,FALSE)</f>
        <v>0.35</v>
      </c>
      <c r="L3547" s="47">
        <v>3</v>
      </c>
      <c r="M3547" s="47">
        <f>VLOOKUP(I3547,PGStock[],6,FALSE)</f>
        <v>150</v>
      </c>
      <c r="N3547" s="47">
        <f>+PGSales!$L3547*PGSales!$M3547</f>
        <v>450</v>
      </c>
    </row>
    <row r="3548" spans="1:14" hidden="1" x14ac:dyDescent="0.25">
      <c r="A3548" s="77">
        <f t="shared" si="110"/>
        <v>2025</v>
      </c>
      <c r="B3548" s="77">
        <f t="shared" si="111"/>
        <v>2</v>
      </c>
      <c r="C3548" s="73">
        <v>45709</v>
      </c>
      <c r="D3548" s="68" t="s">
        <v>365</v>
      </c>
      <c r="E3548" s="48" t="s">
        <v>594</v>
      </c>
      <c r="F3548" s="69" t="str">
        <f>VLOOKUP(E3548,Customer[],2,FALSE)</f>
        <v>New Oo Hlaing</v>
      </c>
      <c r="G3548" s="69" t="str">
        <f>VLOOKUP(E3548,Customer[],3,FALSE)</f>
        <v>ThitSar Rd</v>
      </c>
      <c r="H3548" s="69" t="str">
        <f>VLOOKUP(E3548,Customer[],4,FALSE)</f>
        <v>Mangalardon</v>
      </c>
      <c r="I3548" s="48" t="s">
        <v>20</v>
      </c>
      <c r="J3548" s="70" t="str">
        <f>VLOOKUP(I3548,PGStock[],2,FALSE)</f>
        <v>Formula Rum 700ml</v>
      </c>
      <c r="K3548" s="71">
        <f>VLOOKUP(I3548,PGStock[],3,FALSE)</f>
        <v>0.7</v>
      </c>
      <c r="L3548" s="47">
        <v>1</v>
      </c>
      <c r="M3548" s="47">
        <f>VLOOKUP(I3548,PGStock[],6,FALSE)</f>
        <v>200</v>
      </c>
      <c r="N3548" s="47">
        <f>+PGSales!$L3548*PGSales!$M3548</f>
        <v>200</v>
      </c>
    </row>
    <row r="3549" spans="1:14" hidden="1" x14ac:dyDescent="0.25">
      <c r="A3549" s="77">
        <f t="shared" si="110"/>
        <v>2025</v>
      </c>
      <c r="B3549" s="77">
        <f t="shared" si="111"/>
        <v>2</v>
      </c>
      <c r="C3549" s="73">
        <v>45709</v>
      </c>
      <c r="D3549" s="68" t="s">
        <v>365</v>
      </c>
      <c r="E3549" s="48" t="s">
        <v>594</v>
      </c>
      <c r="F3549" s="69" t="str">
        <f>VLOOKUP(E3549,Customer[],2,FALSE)</f>
        <v>New Oo Hlaing</v>
      </c>
      <c r="G3549" s="69" t="str">
        <f>VLOOKUP(E3549,Customer[],3,FALSE)</f>
        <v>ThitSar Rd</v>
      </c>
      <c r="H3549" s="69" t="str">
        <f>VLOOKUP(E3549,Customer[],4,FALSE)</f>
        <v>Mangalardon</v>
      </c>
      <c r="I3549" s="48" t="s">
        <v>18</v>
      </c>
      <c r="J3549" s="70" t="str">
        <f>VLOOKUP(I3549,PGStock[],2,FALSE)</f>
        <v>Formula Rum 350ml</v>
      </c>
      <c r="K3549" s="71">
        <f>VLOOKUP(I3549,PGStock[],3,FALSE)</f>
        <v>0.35</v>
      </c>
      <c r="L3549" s="47">
        <v>6</v>
      </c>
      <c r="M3549" s="47">
        <f>VLOOKUP(I3549,PGStock[],6,FALSE)</f>
        <v>150</v>
      </c>
      <c r="N3549" s="47">
        <f>+PGSales!$L3549*PGSales!$M3549</f>
        <v>900</v>
      </c>
    </row>
    <row r="3550" spans="1:14" hidden="1" x14ac:dyDescent="0.25">
      <c r="A3550" s="77">
        <f t="shared" si="110"/>
        <v>2025</v>
      </c>
      <c r="B3550" s="77">
        <f t="shared" si="111"/>
        <v>2</v>
      </c>
      <c r="C3550" s="73">
        <v>45709</v>
      </c>
      <c r="D3550" s="68" t="s">
        <v>109</v>
      </c>
      <c r="E3550" s="48" t="s">
        <v>595</v>
      </c>
      <c r="F3550" s="69" t="str">
        <f>VLOOKUP(E3550,Customer[],2,FALSE)</f>
        <v>Shwe Yee Linn</v>
      </c>
      <c r="G3550" s="69" t="str">
        <f>VLOOKUP(E3550,Customer[],3,FALSE)</f>
        <v>Padamyar Rd</v>
      </c>
      <c r="H3550" s="69" t="str">
        <f>VLOOKUP(E3550,Customer[],4,FALSE)</f>
        <v>Mangalardon</v>
      </c>
      <c r="I3550" s="48" t="s">
        <v>25</v>
      </c>
      <c r="J3550" s="70" t="str">
        <f>VLOOKUP(I3550,PGStock[],2,FALSE)</f>
        <v>Columbus Super Red Smooth 350 Ml</v>
      </c>
      <c r="K3550" s="71">
        <f>VLOOKUP(I3550,PGStock[],3,FALSE)</f>
        <v>0.35</v>
      </c>
      <c r="L3550" s="47">
        <v>5</v>
      </c>
      <c r="M3550" s="47">
        <f>VLOOKUP(I3550,PGStock[],6,FALSE)</f>
        <v>150</v>
      </c>
      <c r="N3550" s="47">
        <f>+PGSales!$L3550*PGSales!$M3550</f>
        <v>750</v>
      </c>
    </row>
    <row r="3551" spans="1:14" hidden="1" x14ac:dyDescent="0.25">
      <c r="A3551" s="77">
        <f t="shared" si="110"/>
        <v>2025</v>
      </c>
      <c r="B3551" s="77">
        <f t="shared" si="111"/>
        <v>2</v>
      </c>
      <c r="C3551" s="73">
        <v>45709</v>
      </c>
      <c r="D3551" s="68" t="s">
        <v>109</v>
      </c>
      <c r="E3551" s="48" t="s">
        <v>595</v>
      </c>
      <c r="F3551" s="69" t="str">
        <f>VLOOKUP(E3551,Customer[],2,FALSE)</f>
        <v>Shwe Yee Linn</v>
      </c>
      <c r="G3551" s="69" t="str">
        <f>VLOOKUP(E3551,Customer[],3,FALSE)</f>
        <v>Padamyar Rd</v>
      </c>
      <c r="H3551" s="69" t="str">
        <f>VLOOKUP(E3551,Customer[],4,FALSE)</f>
        <v>Mangalardon</v>
      </c>
      <c r="I3551" s="48" t="s">
        <v>23</v>
      </c>
      <c r="J3551" s="70" t="str">
        <f>VLOOKUP(I3551,PGStock[],2,FALSE)</f>
        <v>Columbus Super Red Smooth 175 Ml</v>
      </c>
      <c r="K3551" s="71">
        <f>VLOOKUP(I3551,PGStock[],3,FALSE)</f>
        <v>0.17499999999999999</v>
      </c>
      <c r="L3551" s="47">
        <v>1</v>
      </c>
      <c r="M3551" s="47">
        <f>VLOOKUP(I3551,PGStock[],6,FALSE)</f>
        <v>100</v>
      </c>
      <c r="N3551" s="47">
        <f>+PGSales!$L3551*PGSales!$M3551</f>
        <v>100</v>
      </c>
    </row>
    <row r="3552" spans="1:14" hidden="1" x14ac:dyDescent="0.25">
      <c r="A3552" s="77">
        <f t="shared" si="110"/>
        <v>2025</v>
      </c>
      <c r="B3552" s="77">
        <f t="shared" si="111"/>
        <v>2</v>
      </c>
      <c r="C3552" s="73">
        <v>45709</v>
      </c>
      <c r="D3552" s="68" t="s">
        <v>109</v>
      </c>
      <c r="E3552" s="48" t="s">
        <v>595</v>
      </c>
      <c r="F3552" s="69" t="str">
        <f>VLOOKUP(E3552,Customer[],2,FALSE)</f>
        <v>Shwe Yee Linn</v>
      </c>
      <c r="G3552" s="69" t="str">
        <f>VLOOKUP(E3552,Customer[],3,FALSE)</f>
        <v>Padamyar Rd</v>
      </c>
      <c r="H3552" s="69" t="str">
        <f>VLOOKUP(E3552,Customer[],4,FALSE)</f>
        <v>Mangalardon</v>
      </c>
      <c r="I3552" s="48" t="s">
        <v>18</v>
      </c>
      <c r="J3552" s="70" t="str">
        <f>VLOOKUP(I3552,PGStock[],2,FALSE)</f>
        <v>Formula Rum 350ml</v>
      </c>
      <c r="K3552" s="71">
        <f>VLOOKUP(I3552,PGStock[],3,FALSE)</f>
        <v>0.35</v>
      </c>
      <c r="L3552" s="47">
        <v>2</v>
      </c>
      <c r="M3552" s="47">
        <f>VLOOKUP(I3552,PGStock[],6,FALSE)</f>
        <v>150</v>
      </c>
      <c r="N3552" s="47">
        <f>+PGSales!$L3552*PGSales!$M3552</f>
        <v>300</v>
      </c>
    </row>
    <row r="3553" spans="1:14" hidden="1" x14ac:dyDescent="0.25">
      <c r="A3553" s="77">
        <f t="shared" si="110"/>
        <v>2025</v>
      </c>
      <c r="B3553" s="77">
        <f t="shared" si="111"/>
        <v>2</v>
      </c>
      <c r="C3553" s="73">
        <v>45710</v>
      </c>
      <c r="D3553" s="68" t="s">
        <v>74</v>
      </c>
      <c r="E3553" s="48" t="s">
        <v>584</v>
      </c>
      <c r="F3553" s="69" t="str">
        <f>VLOOKUP(E3553,Customer[],2,FALSE)</f>
        <v>Pan Nadi Hlaing (1)</v>
      </c>
      <c r="G3553" s="69" t="str">
        <f>VLOOKUP(E3553,Customer[],3,FALSE)</f>
        <v>Taungnu Rd</v>
      </c>
      <c r="H3553" s="69" t="str">
        <f>VLOOKUP(E3553,Customer[],4,FALSE)</f>
        <v>Hlaing Thar Yar</v>
      </c>
      <c r="I3553" s="48" t="s">
        <v>117</v>
      </c>
      <c r="J3553" s="70" t="str">
        <f>VLOOKUP(I3553,PGStock[],2,FALSE)</f>
        <v>ဒဂုံမန်ကျည်း ကော်ဗူး (1 Liter)</v>
      </c>
      <c r="K3553" s="71">
        <f>VLOOKUP(I3553,PGStock[],3,FALSE)</f>
        <v>1</v>
      </c>
      <c r="L3553" s="47">
        <v>1</v>
      </c>
      <c r="M3553" s="47">
        <f>VLOOKUP(I3553,PGStock[],6,FALSE)</f>
        <v>100</v>
      </c>
      <c r="N3553" s="47">
        <f>+PGSales!$L3553*PGSales!$M3553</f>
        <v>100</v>
      </c>
    </row>
    <row r="3554" spans="1:14" hidden="1" x14ac:dyDescent="0.25">
      <c r="A3554" s="77">
        <f t="shared" ref="A3554:A3564" si="122">YEAR(C3554)</f>
        <v>2025</v>
      </c>
      <c r="B3554" s="77">
        <f t="shared" ref="B3554:B3564" si="123">MONTH(C3554)</f>
        <v>2</v>
      </c>
      <c r="C3554" s="73">
        <v>45710</v>
      </c>
      <c r="D3554" s="68" t="s">
        <v>74</v>
      </c>
      <c r="E3554" s="48" t="s">
        <v>584</v>
      </c>
      <c r="F3554" s="81" t="str">
        <f>VLOOKUP(E3554,Customer[],2,FALSE)</f>
        <v>Pan Nadi Hlaing (1)</v>
      </c>
      <c r="G3554" s="69" t="str">
        <f>VLOOKUP(E3554,Customer[],3,FALSE)</f>
        <v>Taungnu Rd</v>
      </c>
      <c r="H3554" s="69" t="str">
        <f>VLOOKUP(E3554,Customer[],4,FALSE)</f>
        <v>Hlaing Thar Yar</v>
      </c>
      <c r="I3554" s="48" t="s">
        <v>25</v>
      </c>
      <c r="J3554" s="82" t="str">
        <f>VLOOKUP(I3554,PGStock[],2,FALSE)</f>
        <v>Columbus Super Red Smooth 350 Ml</v>
      </c>
      <c r="K3554" s="71">
        <f>VLOOKUP(I3554,PGStock[],3,FALSE)</f>
        <v>0.35</v>
      </c>
      <c r="L3554" s="47">
        <v>6</v>
      </c>
      <c r="M3554" s="47">
        <f>VLOOKUP(I3554,PGStock[],6,FALSE)</f>
        <v>150</v>
      </c>
      <c r="N3554" s="47">
        <f>+PGSales!$L3554*PGSales!$M3554</f>
        <v>900</v>
      </c>
    </row>
    <row r="3555" spans="1:14" hidden="1" x14ac:dyDescent="0.25">
      <c r="A3555" s="77">
        <f t="shared" si="122"/>
        <v>2025</v>
      </c>
      <c r="B3555" s="77">
        <f t="shared" si="123"/>
        <v>2</v>
      </c>
      <c r="C3555" s="73">
        <v>45710</v>
      </c>
      <c r="D3555" s="68" t="s">
        <v>74</v>
      </c>
      <c r="E3555" s="48" t="s">
        <v>584</v>
      </c>
      <c r="F3555" s="81" t="str">
        <f>VLOOKUP(E3555,Customer[],2,FALSE)</f>
        <v>Pan Nadi Hlaing (1)</v>
      </c>
      <c r="G3555" s="69" t="str">
        <f>VLOOKUP(E3555,Customer[],3,FALSE)</f>
        <v>Taungnu Rd</v>
      </c>
      <c r="H3555" s="69" t="str">
        <f>VLOOKUP(E3555,Customer[],4,FALSE)</f>
        <v>Hlaing Thar Yar</v>
      </c>
      <c r="I3555" s="48" t="s">
        <v>23</v>
      </c>
      <c r="J3555" s="82" t="str">
        <f>VLOOKUP(I3555,PGStock[],2,FALSE)</f>
        <v>Columbus Super Red Smooth 175 Ml</v>
      </c>
      <c r="K3555" s="71">
        <f>VLOOKUP(I3555,PGStock[],3,FALSE)</f>
        <v>0.17499999999999999</v>
      </c>
      <c r="L3555" s="47">
        <v>2</v>
      </c>
      <c r="M3555" s="47">
        <f>VLOOKUP(I3555,PGStock[],6,FALSE)</f>
        <v>100</v>
      </c>
      <c r="N3555" s="47">
        <f>+PGSales!$L3555*PGSales!$M3555</f>
        <v>200</v>
      </c>
    </row>
    <row r="3556" spans="1:14" hidden="1" x14ac:dyDescent="0.25">
      <c r="A3556" s="77">
        <f t="shared" si="122"/>
        <v>2025</v>
      </c>
      <c r="B3556" s="77">
        <f t="shared" si="123"/>
        <v>2</v>
      </c>
      <c r="C3556" s="73">
        <v>45710</v>
      </c>
      <c r="D3556" s="68" t="s">
        <v>74</v>
      </c>
      <c r="E3556" s="48" t="s">
        <v>584</v>
      </c>
      <c r="F3556" s="81" t="str">
        <f>VLOOKUP(E3556,Customer[],2,FALSE)</f>
        <v>Pan Nadi Hlaing (1)</v>
      </c>
      <c r="G3556" s="69" t="str">
        <f>VLOOKUP(E3556,Customer[],3,FALSE)</f>
        <v>Taungnu Rd</v>
      </c>
      <c r="H3556" s="69" t="str">
        <f>VLOOKUP(E3556,Customer[],4,FALSE)</f>
        <v>Hlaing Thar Yar</v>
      </c>
      <c r="I3556" s="48" t="s">
        <v>18</v>
      </c>
      <c r="J3556" s="82" t="str">
        <f>VLOOKUP(I3556,PGStock[],2,FALSE)</f>
        <v>Formula Rum 350ml</v>
      </c>
      <c r="K3556" s="71">
        <f>VLOOKUP(I3556,PGStock[],3,FALSE)</f>
        <v>0.35</v>
      </c>
      <c r="L3556" s="47">
        <v>6</v>
      </c>
      <c r="M3556" s="47">
        <f>VLOOKUP(I3556,PGStock[],6,FALSE)</f>
        <v>150</v>
      </c>
      <c r="N3556" s="47">
        <f>+PGSales!$L3556*PGSales!$M3556</f>
        <v>900</v>
      </c>
    </row>
    <row r="3557" spans="1:14" hidden="1" x14ac:dyDescent="0.25">
      <c r="A3557" s="77">
        <f t="shared" si="122"/>
        <v>2025</v>
      </c>
      <c r="B3557" s="77">
        <f t="shared" si="123"/>
        <v>2</v>
      </c>
      <c r="C3557" s="73">
        <v>45710</v>
      </c>
      <c r="D3557" s="79" t="s">
        <v>4</v>
      </c>
      <c r="E3557" s="80" t="s">
        <v>532</v>
      </c>
      <c r="F3557" s="81" t="str">
        <f>VLOOKUP(E3557,Customer[],2,FALSE)</f>
        <v>Okk Kar</v>
      </c>
      <c r="G3557" s="69" t="str">
        <f>VLOOKUP(E3557,Customer[],3,FALSE)</f>
        <v>Pi Moe Hinn Sd</v>
      </c>
      <c r="H3557" s="69" t="str">
        <f>VLOOKUP(E3557,Customer[],4,FALSE)</f>
        <v>Hlaing Thar Yar</v>
      </c>
      <c r="I3557" s="48" t="s">
        <v>25</v>
      </c>
      <c r="J3557" s="82" t="str">
        <f>VLOOKUP(I3557,PGStock[],2,FALSE)</f>
        <v>Columbus Super Red Smooth 350 Ml</v>
      </c>
      <c r="K3557" s="71">
        <f>VLOOKUP(I3557,PGStock[],3,FALSE)</f>
        <v>0.35</v>
      </c>
      <c r="L3557" s="47">
        <v>3</v>
      </c>
      <c r="M3557" s="47">
        <f>VLOOKUP(I3557,PGStock[],6,FALSE)</f>
        <v>150</v>
      </c>
      <c r="N3557" s="47">
        <f>+PGSales!$L3557*PGSales!$M3557</f>
        <v>450</v>
      </c>
    </row>
    <row r="3558" spans="1:14" hidden="1" x14ac:dyDescent="0.25">
      <c r="A3558" s="77">
        <f t="shared" si="122"/>
        <v>2025</v>
      </c>
      <c r="B3558" s="77">
        <f t="shared" si="123"/>
        <v>2</v>
      </c>
      <c r="C3558" s="73">
        <v>45710</v>
      </c>
      <c r="D3558" s="79" t="s">
        <v>4</v>
      </c>
      <c r="E3558" s="80" t="s">
        <v>532</v>
      </c>
      <c r="F3558" s="81" t="str">
        <f>VLOOKUP(E3558,Customer[],2,FALSE)</f>
        <v>Okk Kar</v>
      </c>
      <c r="G3558" s="69" t="str">
        <f>VLOOKUP(E3558,Customer[],3,FALSE)</f>
        <v>Pi Moe Hinn Sd</v>
      </c>
      <c r="H3558" s="69" t="str">
        <f>VLOOKUP(E3558,Customer[],4,FALSE)</f>
        <v>Hlaing Thar Yar</v>
      </c>
      <c r="I3558" s="48" t="s">
        <v>23</v>
      </c>
      <c r="J3558" s="82" t="str">
        <f>VLOOKUP(I3558,PGStock[],2,FALSE)</f>
        <v>Columbus Super Red Smooth 175 Ml</v>
      </c>
      <c r="K3558" s="71">
        <f>VLOOKUP(I3558,PGStock[],3,FALSE)</f>
        <v>0.17499999999999999</v>
      </c>
      <c r="L3558" s="47">
        <v>2</v>
      </c>
      <c r="M3558" s="47">
        <f>VLOOKUP(I3558,PGStock[],6,FALSE)</f>
        <v>100</v>
      </c>
      <c r="N3558" s="47">
        <f>+PGSales!$L3558*PGSales!$M3558</f>
        <v>200</v>
      </c>
    </row>
    <row r="3559" spans="1:14" hidden="1" x14ac:dyDescent="0.25">
      <c r="A3559" s="77">
        <f t="shared" si="122"/>
        <v>2025</v>
      </c>
      <c r="B3559" s="77">
        <f t="shared" si="123"/>
        <v>2</v>
      </c>
      <c r="C3559" s="73">
        <v>45710</v>
      </c>
      <c r="D3559" s="79" t="s">
        <v>4</v>
      </c>
      <c r="E3559" s="80" t="s">
        <v>532</v>
      </c>
      <c r="F3559" s="81" t="str">
        <f>VLOOKUP(E3559,Customer[],2,FALSE)</f>
        <v>Okk Kar</v>
      </c>
      <c r="G3559" s="69" t="str">
        <f>VLOOKUP(E3559,Customer[],3,FALSE)</f>
        <v>Pi Moe Hinn Sd</v>
      </c>
      <c r="H3559" s="69" t="str">
        <f>VLOOKUP(E3559,Customer[],4,FALSE)</f>
        <v>Hlaing Thar Yar</v>
      </c>
      <c r="I3559" s="48" t="s">
        <v>18</v>
      </c>
      <c r="J3559" s="82" t="str">
        <f>VLOOKUP(I3559,PGStock[],2,FALSE)</f>
        <v>Formula Rum 350ml</v>
      </c>
      <c r="K3559" s="71">
        <f>VLOOKUP(I3559,PGStock[],3,FALSE)</f>
        <v>0.35</v>
      </c>
      <c r="L3559" s="47">
        <v>1</v>
      </c>
      <c r="M3559" s="47">
        <f>VLOOKUP(I3559,PGStock[],6,FALSE)</f>
        <v>150</v>
      </c>
      <c r="N3559" s="47">
        <f>+PGSales!$L3559*PGSales!$M3559</f>
        <v>150</v>
      </c>
    </row>
    <row r="3560" spans="1:14" hidden="1" x14ac:dyDescent="0.25">
      <c r="A3560" s="77">
        <f t="shared" si="122"/>
        <v>2025</v>
      </c>
      <c r="B3560" s="77">
        <f t="shared" si="123"/>
        <v>2</v>
      </c>
      <c r="C3560" s="73">
        <v>45710</v>
      </c>
      <c r="D3560" s="79" t="s">
        <v>76</v>
      </c>
      <c r="E3560" s="80" t="s">
        <v>551</v>
      </c>
      <c r="F3560" s="81" t="str">
        <f>VLOOKUP(E3560,Customer[],2,FALSE)</f>
        <v>Nat Thit Oo</v>
      </c>
      <c r="G3560" s="69" t="str">
        <f>VLOOKUP(E3560,Customer[],3,FALSE)</f>
        <v>Take Htae Sd</v>
      </c>
      <c r="H3560" s="69" t="str">
        <f>VLOOKUP(E3560,Customer[],4,FALSE)</f>
        <v>Hlaing Thar Yar</v>
      </c>
      <c r="I3560" s="48" t="s">
        <v>117</v>
      </c>
      <c r="J3560" s="82" t="str">
        <f>VLOOKUP(I3560,PGStock[],2,FALSE)</f>
        <v>ဒဂုံမန်ကျည်း ကော်ဗူး (1 Liter)</v>
      </c>
      <c r="K3560" s="71">
        <f>VLOOKUP(I3560,PGStock[],3,FALSE)</f>
        <v>1</v>
      </c>
      <c r="L3560" s="47">
        <v>1</v>
      </c>
      <c r="M3560" s="47">
        <f>VLOOKUP(I3560,PGStock[],6,FALSE)</f>
        <v>100</v>
      </c>
      <c r="N3560" s="47">
        <f>+PGSales!$L3560*PGSales!$M3560</f>
        <v>100</v>
      </c>
    </row>
    <row r="3561" spans="1:14" hidden="1" x14ac:dyDescent="0.25">
      <c r="A3561" s="77">
        <f t="shared" si="122"/>
        <v>2025</v>
      </c>
      <c r="B3561" s="77">
        <f t="shared" si="123"/>
        <v>2</v>
      </c>
      <c r="C3561" s="73">
        <v>45710</v>
      </c>
      <c r="D3561" s="79" t="s">
        <v>76</v>
      </c>
      <c r="E3561" s="80" t="s">
        <v>551</v>
      </c>
      <c r="F3561" s="81" t="str">
        <f>VLOOKUP(E3561,Customer[],2,FALSE)</f>
        <v>Nat Thit Oo</v>
      </c>
      <c r="G3561" s="69" t="str">
        <f>VLOOKUP(E3561,Customer[],3,FALSE)</f>
        <v>Take Htae Sd</v>
      </c>
      <c r="H3561" s="69" t="str">
        <f>VLOOKUP(E3561,Customer[],4,FALSE)</f>
        <v>Hlaing Thar Yar</v>
      </c>
      <c r="I3561" s="48" t="s">
        <v>25</v>
      </c>
      <c r="J3561" s="82" t="str">
        <f>VLOOKUP(I3561,PGStock[],2,FALSE)</f>
        <v>Columbus Super Red Smooth 350 Ml</v>
      </c>
      <c r="K3561" s="71">
        <f>VLOOKUP(I3561,PGStock[],3,FALSE)</f>
        <v>0.35</v>
      </c>
      <c r="L3561" s="47">
        <v>1</v>
      </c>
      <c r="M3561" s="47">
        <f>VLOOKUP(I3561,PGStock[],6,FALSE)</f>
        <v>150</v>
      </c>
      <c r="N3561" s="47">
        <f>+PGSales!$L3561*PGSales!$M3561</f>
        <v>150</v>
      </c>
    </row>
    <row r="3562" spans="1:14" hidden="1" x14ac:dyDescent="0.25">
      <c r="A3562" s="77">
        <f t="shared" si="122"/>
        <v>2025</v>
      </c>
      <c r="B3562" s="77">
        <f t="shared" si="123"/>
        <v>2</v>
      </c>
      <c r="C3562" s="73">
        <v>45710</v>
      </c>
      <c r="D3562" s="79" t="s">
        <v>76</v>
      </c>
      <c r="E3562" s="80" t="s">
        <v>551</v>
      </c>
      <c r="F3562" s="81" t="str">
        <f>VLOOKUP(E3562,Customer[],2,FALSE)</f>
        <v>Nat Thit Oo</v>
      </c>
      <c r="G3562" s="69" t="str">
        <f>VLOOKUP(E3562,Customer[],3,FALSE)</f>
        <v>Take Htae Sd</v>
      </c>
      <c r="H3562" s="69" t="str">
        <f>VLOOKUP(E3562,Customer[],4,FALSE)</f>
        <v>Hlaing Thar Yar</v>
      </c>
      <c r="I3562" s="48" t="s">
        <v>18</v>
      </c>
      <c r="J3562" s="82" t="str">
        <f>VLOOKUP(I3562,PGStock[],2,FALSE)</f>
        <v>Formula Rum 350ml</v>
      </c>
      <c r="K3562" s="71">
        <f>VLOOKUP(I3562,PGStock[],3,FALSE)</f>
        <v>0.35</v>
      </c>
      <c r="L3562" s="47">
        <v>7</v>
      </c>
      <c r="M3562" s="47">
        <f>VLOOKUP(I3562,PGStock[],6,FALSE)</f>
        <v>150</v>
      </c>
      <c r="N3562" s="47">
        <f>+PGSales!$L3562*PGSales!$M3562</f>
        <v>1050</v>
      </c>
    </row>
    <row r="3563" spans="1:14" hidden="1" x14ac:dyDescent="0.25">
      <c r="A3563" s="77">
        <f t="shared" si="122"/>
        <v>2025</v>
      </c>
      <c r="B3563" s="77">
        <f t="shared" si="123"/>
        <v>2</v>
      </c>
      <c r="C3563" s="73">
        <v>45710</v>
      </c>
      <c r="D3563" s="79" t="s">
        <v>131</v>
      </c>
      <c r="E3563" s="80" t="s">
        <v>542</v>
      </c>
      <c r="F3563" s="81" t="str">
        <f>VLOOKUP(E3563,Customer[],2,FALSE)</f>
        <v>Hein</v>
      </c>
      <c r="G3563" s="69" t="str">
        <f>VLOOKUP(E3563,Customer[],3,FALSE)</f>
        <v>Pi Moe Hinn Sd</v>
      </c>
      <c r="H3563" s="69" t="str">
        <f>VLOOKUP(E3563,Customer[],4,FALSE)</f>
        <v>Hlaing Thar Yar</v>
      </c>
      <c r="I3563" s="48" t="s">
        <v>25</v>
      </c>
      <c r="J3563" s="82" t="str">
        <f>VLOOKUP(I3563,PGStock[],2,FALSE)</f>
        <v>Columbus Super Red Smooth 350 Ml</v>
      </c>
      <c r="K3563" s="71">
        <f>VLOOKUP(I3563,PGStock[],3,FALSE)</f>
        <v>0.35</v>
      </c>
      <c r="L3563" s="47">
        <v>3</v>
      </c>
      <c r="M3563" s="47">
        <f>VLOOKUP(I3563,PGStock[],6,FALSE)</f>
        <v>150</v>
      </c>
      <c r="N3563" s="47">
        <f>+PGSales!$L3563*PGSales!$M3563</f>
        <v>450</v>
      </c>
    </row>
    <row r="3564" spans="1:14" hidden="1" x14ac:dyDescent="0.25">
      <c r="A3564" s="77">
        <f t="shared" si="122"/>
        <v>2025</v>
      </c>
      <c r="B3564" s="77">
        <f t="shared" si="123"/>
        <v>2</v>
      </c>
      <c r="C3564" s="73">
        <v>45710</v>
      </c>
      <c r="D3564" s="79" t="s">
        <v>131</v>
      </c>
      <c r="E3564" s="80" t="s">
        <v>542</v>
      </c>
      <c r="F3564" s="81" t="str">
        <f>VLOOKUP(E3564,Customer[],2,FALSE)</f>
        <v>Hein</v>
      </c>
      <c r="G3564" s="69" t="str">
        <f>VLOOKUP(E3564,Customer[],3,FALSE)</f>
        <v>Pi Moe Hinn Sd</v>
      </c>
      <c r="H3564" s="69" t="str">
        <f>VLOOKUP(E3564,Customer[],4,FALSE)</f>
        <v>Hlaing Thar Yar</v>
      </c>
      <c r="I3564" s="48" t="s">
        <v>23</v>
      </c>
      <c r="J3564" s="82" t="str">
        <f>VLOOKUP(I3564,PGStock[],2,FALSE)</f>
        <v>Columbus Super Red Smooth 175 Ml</v>
      </c>
      <c r="K3564" s="71">
        <f>VLOOKUP(I3564,PGStock[],3,FALSE)</f>
        <v>0.17499999999999999</v>
      </c>
      <c r="L3564" s="47">
        <v>2</v>
      </c>
      <c r="M3564" s="47">
        <f>VLOOKUP(I3564,PGStock[],6,FALSE)</f>
        <v>100</v>
      </c>
      <c r="N3564" s="47">
        <f>+PGSales!$L3564*PGSales!$M3564</f>
        <v>200</v>
      </c>
    </row>
    <row r="3565" spans="1:14" hidden="1" x14ac:dyDescent="0.25">
      <c r="A3565" s="77">
        <f t="shared" ref="A3565:A3575" si="124">YEAR(C3565)</f>
        <v>2025</v>
      </c>
      <c r="B3565" s="77">
        <f t="shared" ref="B3565:B3575" si="125">MONTH(C3565)</f>
        <v>2</v>
      </c>
      <c r="C3565" s="73">
        <v>45710</v>
      </c>
      <c r="D3565" s="79" t="s">
        <v>131</v>
      </c>
      <c r="E3565" s="80" t="s">
        <v>542</v>
      </c>
      <c r="F3565" s="81" t="str">
        <f>VLOOKUP(E3565,Customer[],2,FALSE)</f>
        <v>Hein</v>
      </c>
      <c r="G3565" s="69" t="str">
        <f>VLOOKUP(E3565,Customer[],3,FALSE)</f>
        <v>Pi Moe Hinn Sd</v>
      </c>
      <c r="H3565" s="69" t="str">
        <f>VLOOKUP(E3565,Customer[],4,FALSE)</f>
        <v>Hlaing Thar Yar</v>
      </c>
      <c r="I3565" s="48" t="s">
        <v>18</v>
      </c>
      <c r="J3565" s="82" t="str">
        <f>VLOOKUP(I3565,PGStock[],2,FALSE)</f>
        <v>Formula Rum 350ml</v>
      </c>
      <c r="K3565" s="71">
        <f>VLOOKUP(I3565,PGStock[],3,FALSE)</f>
        <v>0.35</v>
      </c>
      <c r="L3565" s="47">
        <v>9</v>
      </c>
      <c r="M3565" s="47">
        <f>VLOOKUP(I3565,PGStock[],6,FALSE)</f>
        <v>150</v>
      </c>
      <c r="N3565" s="47">
        <f>+PGSales!$L3565*PGSales!$M3565</f>
        <v>1350</v>
      </c>
    </row>
    <row r="3566" spans="1:14" hidden="1" x14ac:dyDescent="0.25">
      <c r="A3566" s="77">
        <f t="shared" si="124"/>
        <v>2025</v>
      </c>
      <c r="B3566" s="77">
        <f t="shared" si="125"/>
        <v>2</v>
      </c>
      <c r="C3566" s="73">
        <v>45710</v>
      </c>
      <c r="D3566" s="79" t="s">
        <v>367</v>
      </c>
      <c r="E3566" s="80" t="s">
        <v>541</v>
      </c>
      <c r="F3566" s="81" t="str">
        <f>VLOOKUP(E3566,Customer[],2,FALSE)</f>
        <v>Hlaing Min Htet</v>
      </c>
      <c r="G3566" s="69" t="str">
        <f>VLOOKUP(E3566,Customer[],3,FALSE)</f>
        <v>Pi Moe Hinn Sd</v>
      </c>
      <c r="H3566" s="69" t="str">
        <f>VLOOKUP(E3566,Customer[],4,FALSE)</f>
        <v>Hlaing Thar Yar</v>
      </c>
      <c r="I3566" s="48" t="s">
        <v>117</v>
      </c>
      <c r="J3566" s="82" t="str">
        <f>VLOOKUP(I3566,PGStock[],2,FALSE)</f>
        <v>ဒဂုံမန်ကျည်း ကော်ဗူး (1 Liter)</v>
      </c>
      <c r="K3566" s="71">
        <f>VLOOKUP(I3566,PGStock[],3,FALSE)</f>
        <v>1</v>
      </c>
      <c r="L3566" s="47">
        <v>1</v>
      </c>
      <c r="M3566" s="47">
        <f>VLOOKUP(I3566,PGStock[],6,FALSE)</f>
        <v>100</v>
      </c>
      <c r="N3566" s="47">
        <f>+PGSales!$L3566*PGSales!$M3566</f>
        <v>100</v>
      </c>
    </row>
    <row r="3567" spans="1:14" hidden="1" x14ac:dyDescent="0.25">
      <c r="A3567" s="77">
        <f t="shared" si="124"/>
        <v>2025</v>
      </c>
      <c r="B3567" s="77">
        <f t="shared" si="125"/>
        <v>2</v>
      </c>
      <c r="C3567" s="73">
        <v>45710</v>
      </c>
      <c r="D3567" s="79" t="s">
        <v>367</v>
      </c>
      <c r="E3567" s="80" t="s">
        <v>541</v>
      </c>
      <c r="F3567" s="81" t="str">
        <f>VLOOKUP(E3567,Customer[],2,FALSE)</f>
        <v>Hlaing Min Htet</v>
      </c>
      <c r="G3567" s="69" t="str">
        <f>VLOOKUP(E3567,Customer[],3,FALSE)</f>
        <v>Pi Moe Hinn Sd</v>
      </c>
      <c r="H3567" s="69" t="str">
        <f>VLOOKUP(E3567,Customer[],4,FALSE)</f>
        <v>Hlaing Thar Yar</v>
      </c>
      <c r="I3567" s="48" t="s">
        <v>25</v>
      </c>
      <c r="J3567" s="82" t="str">
        <f>VLOOKUP(I3567,PGStock[],2,FALSE)</f>
        <v>Columbus Super Red Smooth 350 Ml</v>
      </c>
      <c r="K3567" s="71">
        <f>VLOOKUP(I3567,PGStock[],3,FALSE)</f>
        <v>0.35</v>
      </c>
      <c r="L3567" s="47">
        <v>3</v>
      </c>
      <c r="M3567" s="47">
        <f>VLOOKUP(I3567,PGStock[],6,FALSE)</f>
        <v>150</v>
      </c>
      <c r="N3567" s="47">
        <f>+PGSales!$L3567*PGSales!$M3567</f>
        <v>450</v>
      </c>
    </row>
    <row r="3568" spans="1:14" hidden="1" x14ac:dyDescent="0.25">
      <c r="A3568" s="77">
        <f t="shared" si="124"/>
        <v>2025</v>
      </c>
      <c r="B3568" s="77">
        <f t="shared" si="125"/>
        <v>2</v>
      </c>
      <c r="C3568" s="73">
        <v>45710</v>
      </c>
      <c r="D3568" s="79" t="s">
        <v>367</v>
      </c>
      <c r="E3568" s="80" t="s">
        <v>541</v>
      </c>
      <c r="F3568" s="81" t="str">
        <f>VLOOKUP(E3568,Customer[],2,FALSE)</f>
        <v>Hlaing Min Htet</v>
      </c>
      <c r="G3568" s="69" t="str">
        <f>VLOOKUP(E3568,Customer[],3,FALSE)</f>
        <v>Pi Moe Hinn Sd</v>
      </c>
      <c r="H3568" s="69" t="str">
        <f>VLOOKUP(E3568,Customer[],4,FALSE)</f>
        <v>Hlaing Thar Yar</v>
      </c>
      <c r="I3568" s="48" t="s">
        <v>18</v>
      </c>
      <c r="J3568" s="82" t="str">
        <f>VLOOKUP(I3568,PGStock[],2,FALSE)</f>
        <v>Formula Rum 350ml</v>
      </c>
      <c r="K3568" s="71">
        <f>VLOOKUP(I3568,PGStock[],3,FALSE)</f>
        <v>0.35</v>
      </c>
      <c r="L3568" s="47">
        <v>2</v>
      </c>
      <c r="M3568" s="47">
        <f>VLOOKUP(I3568,PGStock[],6,FALSE)</f>
        <v>150</v>
      </c>
      <c r="N3568" s="47">
        <f>+PGSales!$L3568*PGSales!$M3568</f>
        <v>300</v>
      </c>
    </row>
    <row r="3569" spans="1:14" hidden="1" x14ac:dyDescent="0.25">
      <c r="A3569" s="77">
        <f t="shared" si="124"/>
        <v>2025</v>
      </c>
      <c r="B3569" s="77">
        <f t="shared" si="125"/>
        <v>2</v>
      </c>
      <c r="C3569" s="73">
        <v>45710</v>
      </c>
      <c r="D3569" s="79" t="s">
        <v>72</v>
      </c>
      <c r="E3569" s="80" t="s">
        <v>585</v>
      </c>
      <c r="F3569" s="81" t="str">
        <f>VLOOKUP(E3569,Customer[],2,FALSE)</f>
        <v>Shwe Yi Khatt</v>
      </c>
      <c r="G3569" s="69" t="str">
        <f>VLOOKUP(E3569,Customer[],3,FALSE)</f>
        <v>Taungnu Rd</v>
      </c>
      <c r="H3569" s="69" t="str">
        <f>VLOOKUP(E3569,Customer[],4,FALSE)</f>
        <v>Hlaing Thar Yar Route (1)</v>
      </c>
      <c r="I3569" s="48" t="s">
        <v>25</v>
      </c>
      <c r="J3569" s="82" t="str">
        <f>VLOOKUP(I3569,PGStock[],2,FALSE)</f>
        <v>Columbus Super Red Smooth 350 Ml</v>
      </c>
      <c r="K3569" s="71">
        <f>VLOOKUP(I3569,PGStock[],3,FALSE)</f>
        <v>0.35</v>
      </c>
      <c r="L3569" s="47">
        <v>6</v>
      </c>
      <c r="M3569" s="47">
        <f>VLOOKUP(I3569,PGStock[],6,FALSE)</f>
        <v>150</v>
      </c>
      <c r="N3569" s="47">
        <f>+PGSales!$L3569*PGSales!$M3569</f>
        <v>900</v>
      </c>
    </row>
    <row r="3570" spans="1:14" hidden="1" x14ac:dyDescent="0.25">
      <c r="A3570" s="77">
        <f t="shared" si="124"/>
        <v>2025</v>
      </c>
      <c r="B3570" s="77">
        <f t="shared" si="125"/>
        <v>2</v>
      </c>
      <c r="C3570" s="73">
        <v>45710</v>
      </c>
      <c r="D3570" s="79" t="s">
        <v>72</v>
      </c>
      <c r="E3570" s="80" t="s">
        <v>585</v>
      </c>
      <c r="F3570" s="81" t="str">
        <f>VLOOKUP(E3570,Customer[],2,FALSE)</f>
        <v>Shwe Yi Khatt</v>
      </c>
      <c r="G3570" s="69" t="str">
        <f>VLOOKUP(E3570,Customer[],3,FALSE)</f>
        <v>Taungnu Rd</v>
      </c>
      <c r="H3570" s="69" t="str">
        <f>VLOOKUP(E3570,Customer[],4,FALSE)</f>
        <v>Hlaing Thar Yar Route (1)</v>
      </c>
      <c r="I3570" s="48" t="s">
        <v>18</v>
      </c>
      <c r="J3570" s="82" t="str">
        <f>VLOOKUP(I3570,PGStock[],2,FALSE)</f>
        <v>Formula Rum 350ml</v>
      </c>
      <c r="K3570" s="71">
        <f>VLOOKUP(I3570,PGStock[],3,FALSE)</f>
        <v>0.35</v>
      </c>
      <c r="L3570" s="47">
        <v>12</v>
      </c>
      <c r="M3570" s="47">
        <f>VLOOKUP(I3570,PGStock[],6,FALSE)</f>
        <v>150</v>
      </c>
      <c r="N3570" s="47">
        <f>+PGSales!$L3570*PGSales!$M3570</f>
        <v>1800</v>
      </c>
    </row>
    <row r="3571" spans="1:14" hidden="1" x14ac:dyDescent="0.25">
      <c r="A3571" s="77">
        <f t="shared" si="124"/>
        <v>2025</v>
      </c>
      <c r="B3571" s="77">
        <f t="shared" si="125"/>
        <v>2</v>
      </c>
      <c r="C3571" s="73">
        <v>45710</v>
      </c>
      <c r="D3571" s="79" t="s">
        <v>70</v>
      </c>
      <c r="E3571" s="80" t="s">
        <v>549</v>
      </c>
      <c r="F3571" s="81" t="str">
        <f>VLOOKUP(E3571,Customer[],2,FALSE)</f>
        <v>Shwe Htoo</v>
      </c>
      <c r="G3571" s="69" t="str">
        <f>VLOOKUP(E3571,Customer[],3,FALSE)</f>
        <v>(1) Thake Sd</v>
      </c>
      <c r="H3571" s="69" t="str">
        <f>VLOOKUP(E3571,Customer[],4,FALSE)</f>
        <v>Hlaing Thar Yar</v>
      </c>
      <c r="I3571" s="48" t="s">
        <v>25</v>
      </c>
      <c r="J3571" s="82" t="str">
        <f>VLOOKUP(I3571,PGStock[],2,FALSE)</f>
        <v>Columbus Super Red Smooth 350 Ml</v>
      </c>
      <c r="K3571" s="71">
        <f>VLOOKUP(I3571,PGStock[],3,FALSE)</f>
        <v>0.35</v>
      </c>
      <c r="L3571" s="47">
        <v>3</v>
      </c>
      <c r="M3571" s="47">
        <f>VLOOKUP(I3571,PGStock[],6,FALSE)</f>
        <v>150</v>
      </c>
      <c r="N3571" s="47">
        <f>+PGSales!$L3571*PGSales!$M3571</f>
        <v>450</v>
      </c>
    </row>
    <row r="3572" spans="1:14" hidden="1" x14ac:dyDescent="0.25">
      <c r="A3572" s="77">
        <f t="shared" si="124"/>
        <v>2025</v>
      </c>
      <c r="B3572" s="77">
        <f t="shared" si="125"/>
        <v>2</v>
      </c>
      <c r="C3572" s="73">
        <v>45710</v>
      </c>
      <c r="D3572" s="79" t="s">
        <v>70</v>
      </c>
      <c r="E3572" s="80" t="s">
        <v>549</v>
      </c>
      <c r="F3572" s="81" t="str">
        <f>VLOOKUP(E3572,Customer[],2,FALSE)</f>
        <v>Shwe Htoo</v>
      </c>
      <c r="G3572" s="69" t="str">
        <f>VLOOKUP(E3572,Customer[],3,FALSE)</f>
        <v>(1) Thake Sd</v>
      </c>
      <c r="H3572" s="69" t="str">
        <f>VLOOKUP(E3572,Customer[],4,FALSE)</f>
        <v>Hlaing Thar Yar</v>
      </c>
      <c r="I3572" s="48" t="s">
        <v>23</v>
      </c>
      <c r="J3572" s="82" t="str">
        <f>VLOOKUP(I3572,PGStock[],2,FALSE)</f>
        <v>Columbus Super Red Smooth 175 Ml</v>
      </c>
      <c r="K3572" s="71">
        <f>VLOOKUP(I3572,PGStock[],3,FALSE)</f>
        <v>0.17499999999999999</v>
      </c>
      <c r="L3572" s="47">
        <v>2</v>
      </c>
      <c r="M3572" s="47">
        <f>VLOOKUP(I3572,PGStock[],6,FALSE)</f>
        <v>100</v>
      </c>
      <c r="N3572" s="47">
        <f>+PGSales!$L3572*PGSales!$M3572</f>
        <v>200</v>
      </c>
    </row>
    <row r="3573" spans="1:14" hidden="1" x14ac:dyDescent="0.25">
      <c r="A3573" s="77">
        <f t="shared" si="124"/>
        <v>2025</v>
      </c>
      <c r="B3573" s="77">
        <f t="shared" si="125"/>
        <v>2</v>
      </c>
      <c r="C3573" s="73">
        <v>45710</v>
      </c>
      <c r="D3573" s="79" t="s">
        <v>70</v>
      </c>
      <c r="E3573" s="80" t="s">
        <v>549</v>
      </c>
      <c r="F3573" s="81" t="str">
        <f>VLOOKUP(E3573,Customer[],2,FALSE)</f>
        <v>Shwe Htoo</v>
      </c>
      <c r="G3573" s="69" t="str">
        <f>VLOOKUP(E3573,Customer[],3,FALSE)</f>
        <v>(1) Thake Sd</v>
      </c>
      <c r="H3573" s="69" t="str">
        <f>VLOOKUP(E3573,Customer[],4,FALSE)</f>
        <v>Hlaing Thar Yar</v>
      </c>
      <c r="I3573" s="48" t="s">
        <v>20</v>
      </c>
      <c r="J3573" s="82" t="str">
        <f>VLOOKUP(I3573,PGStock[],2,FALSE)</f>
        <v>Formula Rum 700ml</v>
      </c>
      <c r="K3573" s="71">
        <f>VLOOKUP(I3573,PGStock[],3,FALSE)</f>
        <v>0.7</v>
      </c>
      <c r="L3573" s="47">
        <v>2</v>
      </c>
      <c r="M3573" s="47">
        <f>VLOOKUP(I3573,PGStock[],6,FALSE)</f>
        <v>200</v>
      </c>
      <c r="N3573" s="47">
        <f>+PGSales!$L3573*PGSales!$M3573</f>
        <v>400</v>
      </c>
    </row>
    <row r="3574" spans="1:14" hidden="1" x14ac:dyDescent="0.25">
      <c r="A3574" s="77">
        <f t="shared" si="124"/>
        <v>2025</v>
      </c>
      <c r="B3574" s="77">
        <f t="shared" si="125"/>
        <v>2</v>
      </c>
      <c r="C3574" s="73">
        <v>45710</v>
      </c>
      <c r="D3574" s="79" t="s">
        <v>70</v>
      </c>
      <c r="E3574" s="80" t="s">
        <v>549</v>
      </c>
      <c r="F3574" s="81" t="str">
        <f>VLOOKUP(E3574,Customer[],2,FALSE)</f>
        <v>Shwe Htoo</v>
      </c>
      <c r="G3574" s="69" t="str">
        <f>VLOOKUP(E3574,Customer[],3,FALSE)</f>
        <v>(1) Thake Sd</v>
      </c>
      <c r="H3574" s="69" t="str">
        <f>VLOOKUP(E3574,Customer[],4,FALSE)</f>
        <v>Hlaing Thar Yar</v>
      </c>
      <c r="I3574" s="48" t="s">
        <v>18</v>
      </c>
      <c r="J3574" s="82" t="str">
        <f>VLOOKUP(I3574,PGStock[],2,FALSE)</f>
        <v>Formula Rum 350ml</v>
      </c>
      <c r="K3574" s="71">
        <f>VLOOKUP(I3574,PGStock[],3,FALSE)</f>
        <v>0.35</v>
      </c>
      <c r="L3574" s="47">
        <v>6</v>
      </c>
      <c r="M3574" s="47">
        <f>VLOOKUP(I3574,PGStock[],6,FALSE)</f>
        <v>150</v>
      </c>
      <c r="N3574" s="47">
        <f>+PGSales!$L3574*PGSales!$M3574</f>
        <v>900</v>
      </c>
    </row>
    <row r="3575" spans="1:14" hidden="1" x14ac:dyDescent="0.25">
      <c r="A3575" s="77">
        <f t="shared" si="124"/>
        <v>2025</v>
      </c>
      <c r="B3575" s="77">
        <f t="shared" si="125"/>
        <v>2</v>
      </c>
      <c r="C3575" s="73">
        <v>45710</v>
      </c>
      <c r="D3575" s="79" t="s">
        <v>1</v>
      </c>
      <c r="E3575" s="80" t="s">
        <v>587</v>
      </c>
      <c r="F3575" s="81" t="str">
        <f>VLOOKUP(E3575,Customer[],2,FALSE)</f>
        <v>Shwe Myaing</v>
      </c>
      <c r="G3575" s="69" t="str">
        <f>VLOOKUP(E3575,Customer[],3,FALSE)</f>
        <v>Baho Rd</v>
      </c>
      <c r="H3575" s="69" t="str">
        <f>VLOOKUP(E3575,Customer[],4,FALSE)</f>
        <v>Hlaing</v>
      </c>
      <c r="I3575" s="48" t="s">
        <v>25</v>
      </c>
      <c r="J3575" s="82" t="str">
        <f>VLOOKUP(I3575,PGStock[],2,FALSE)</f>
        <v>Columbus Super Red Smooth 350 Ml</v>
      </c>
      <c r="K3575" s="71">
        <f>VLOOKUP(I3575,PGStock[],3,FALSE)</f>
        <v>0.35</v>
      </c>
      <c r="L3575" s="47">
        <v>1</v>
      </c>
      <c r="M3575" s="47">
        <f>VLOOKUP(I3575,PGStock[],6,FALSE)</f>
        <v>150</v>
      </c>
      <c r="N3575" s="47">
        <f>+PGSales!$L3575*PGSales!$M3575</f>
        <v>150</v>
      </c>
    </row>
    <row r="3576" spans="1:14" hidden="1" x14ac:dyDescent="0.25">
      <c r="A3576" s="77">
        <f t="shared" ref="A3576:A3586" si="126">YEAR(C3576)</f>
        <v>2025</v>
      </c>
      <c r="B3576" s="77">
        <f t="shared" ref="B3576:B3586" si="127">MONTH(C3576)</f>
        <v>2</v>
      </c>
      <c r="C3576" s="73">
        <v>45710</v>
      </c>
      <c r="D3576" s="79" t="s">
        <v>1</v>
      </c>
      <c r="E3576" s="80" t="s">
        <v>587</v>
      </c>
      <c r="F3576" s="81" t="str">
        <f>VLOOKUP(E3576,Customer[],2,FALSE)</f>
        <v>Shwe Myaing</v>
      </c>
      <c r="G3576" s="69" t="str">
        <f>VLOOKUP(E3576,Customer[],3,FALSE)</f>
        <v>Baho Rd</v>
      </c>
      <c r="H3576" s="69" t="str">
        <f>VLOOKUP(E3576,Customer[],4,FALSE)</f>
        <v>Hlaing</v>
      </c>
      <c r="I3576" s="48" t="s">
        <v>23</v>
      </c>
      <c r="J3576" s="82" t="str">
        <f>VLOOKUP(I3576,PGStock[],2,FALSE)</f>
        <v>Columbus Super Red Smooth 175 Ml</v>
      </c>
      <c r="K3576" s="71">
        <f>VLOOKUP(I3576,PGStock[],3,FALSE)</f>
        <v>0.17499999999999999</v>
      </c>
      <c r="L3576" s="47">
        <v>6</v>
      </c>
      <c r="M3576" s="47">
        <f>VLOOKUP(I3576,PGStock[],6,FALSE)</f>
        <v>100</v>
      </c>
      <c r="N3576" s="47">
        <f>+PGSales!$L3576*PGSales!$M3576</f>
        <v>600</v>
      </c>
    </row>
    <row r="3577" spans="1:14" hidden="1" x14ac:dyDescent="0.25">
      <c r="A3577" s="77">
        <f t="shared" si="126"/>
        <v>2025</v>
      </c>
      <c r="B3577" s="77">
        <f t="shared" si="127"/>
        <v>2</v>
      </c>
      <c r="C3577" s="73">
        <v>45710</v>
      </c>
      <c r="D3577" s="79" t="s">
        <v>1</v>
      </c>
      <c r="E3577" s="80" t="s">
        <v>587</v>
      </c>
      <c r="F3577" s="81" t="str">
        <f>VLOOKUP(E3577,Customer[],2,FALSE)</f>
        <v>Shwe Myaing</v>
      </c>
      <c r="G3577" s="69" t="str">
        <f>VLOOKUP(E3577,Customer[],3,FALSE)</f>
        <v>Baho Rd</v>
      </c>
      <c r="H3577" s="69" t="str">
        <f>VLOOKUP(E3577,Customer[],4,FALSE)</f>
        <v>Hlaing</v>
      </c>
      <c r="I3577" s="48" t="s">
        <v>18</v>
      </c>
      <c r="J3577" s="82" t="str">
        <f>VLOOKUP(I3577,PGStock[],2,FALSE)</f>
        <v>Formula Rum 350ml</v>
      </c>
      <c r="K3577" s="71">
        <f>VLOOKUP(I3577,PGStock[],3,FALSE)</f>
        <v>0.35</v>
      </c>
      <c r="L3577" s="47">
        <v>3</v>
      </c>
      <c r="M3577" s="47">
        <f>VLOOKUP(I3577,PGStock[],6,FALSE)</f>
        <v>150</v>
      </c>
      <c r="N3577" s="47">
        <f>+PGSales!$L3577*PGSales!$M3577</f>
        <v>450</v>
      </c>
    </row>
    <row r="3578" spans="1:14" hidden="1" x14ac:dyDescent="0.25">
      <c r="A3578" s="77">
        <f t="shared" si="126"/>
        <v>2025</v>
      </c>
      <c r="B3578" s="77">
        <f t="shared" si="127"/>
        <v>2</v>
      </c>
      <c r="C3578" s="73">
        <v>45710</v>
      </c>
      <c r="D3578" s="79" t="s">
        <v>186</v>
      </c>
      <c r="E3578" s="80" t="s">
        <v>588</v>
      </c>
      <c r="F3578" s="81" t="str">
        <f>VLOOKUP(E3578,Customer[],2,FALSE)</f>
        <v>Family Store</v>
      </c>
      <c r="G3578" s="69" t="str">
        <f>VLOOKUP(E3578,Customer[],3,FALSE)</f>
        <v xml:space="preserve">Thanmine Lansone </v>
      </c>
      <c r="H3578" s="69" t="str">
        <f>VLOOKUP(E3578,Customer[],4,FALSE)</f>
        <v>Hlaing</v>
      </c>
      <c r="I3578" s="48" t="s">
        <v>25</v>
      </c>
      <c r="J3578" s="82" t="str">
        <f>VLOOKUP(I3578,PGStock[],2,FALSE)</f>
        <v>Columbus Super Red Smooth 350 Ml</v>
      </c>
      <c r="K3578" s="71">
        <f>VLOOKUP(I3578,PGStock[],3,FALSE)</f>
        <v>0.35</v>
      </c>
      <c r="L3578" s="47">
        <v>5</v>
      </c>
      <c r="M3578" s="47">
        <f>VLOOKUP(I3578,PGStock[],6,FALSE)</f>
        <v>150</v>
      </c>
      <c r="N3578" s="47">
        <f>+PGSales!$L3578*PGSales!$M3578</f>
        <v>750</v>
      </c>
    </row>
    <row r="3579" spans="1:14" hidden="1" x14ac:dyDescent="0.25">
      <c r="A3579" s="77">
        <f t="shared" si="126"/>
        <v>2025</v>
      </c>
      <c r="B3579" s="77">
        <f t="shared" si="127"/>
        <v>2</v>
      </c>
      <c r="C3579" s="73">
        <v>45710</v>
      </c>
      <c r="D3579" s="79" t="s">
        <v>186</v>
      </c>
      <c r="E3579" s="80" t="s">
        <v>588</v>
      </c>
      <c r="F3579" s="81" t="str">
        <f>VLOOKUP(E3579,Customer[],2,FALSE)</f>
        <v>Family Store</v>
      </c>
      <c r="G3579" s="69" t="str">
        <f>VLOOKUP(E3579,Customer[],3,FALSE)</f>
        <v xml:space="preserve">Thanmine Lansone </v>
      </c>
      <c r="H3579" s="69" t="str">
        <f>VLOOKUP(E3579,Customer[],4,FALSE)</f>
        <v>Hlaing</v>
      </c>
      <c r="I3579" s="48" t="s">
        <v>18</v>
      </c>
      <c r="J3579" s="82" t="str">
        <f>VLOOKUP(I3579,PGStock[],2,FALSE)</f>
        <v>Formula Rum 350ml</v>
      </c>
      <c r="K3579" s="71">
        <f>VLOOKUP(I3579,PGStock[],3,FALSE)</f>
        <v>0.35</v>
      </c>
      <c r="L3579" s="47">
        <v>3</v>
      </c>
      <c r="M3579" s="47">
        <f>VLOOKUP(I3579,PGStock[],6,FALSE)</f>
        <v>150</v>
      </c>
      <c r="N3579" s="47">
        <f>+PGSales!$L3579*PGSales!$M3579</f>
        <v>450</v>
      </c>
    </row>
    <row r="3580" spans="1:14" hidden="1" x14ac:dyDescent="0.25">
      <c r="A3580" s="77">
        <f t="shared" si="126"/>
        <v>2025</v>
      </c>
      <c r="B3580" s="77">
        <f t="shared" si="127"/>
        <v>2</v>
      </c>
      <c r="C3580" s="73">
        <v>45710</v>
      </c>
      <c r="D3580" s="79" t="s">
        <v>2</v>
      </c>
      <c r="E3580" s="80" t="s">
        <v>592</v>
      </c>
      <c r="F3580" s="81" t="str">
        <f>VLOOKUP(E3580,Customer[],2,FALSE)</f>
        <v>Tay Moe San</v>
      </c>
      <c r="G3580" s="69" t="str">
        <f>VLOOKUP(E3580,Customer[],3,FALSE)</f>
        <v>Aung Thapay Rd</v>
      </c>
      <c r="H3580" s="69" t="str">
        <f>VLOOKUP(E3580,Customer[],4,FALSE)</f>
        <v>Hlaing</v>
      </c>
      <c r="I3580" s="48" t="s">
        <v>27</v>
      </c>
      <c r="J3580" s="82" t="str">
        <f>VLOOKUP(I3580,PGStock[],2,FALSE)</f>
        <v>Columbus Super Red Smooth 700 Ml</v>
      </c>
      <c r="K3580" s="71">
        <f>VLOOKUP(I3580,PGStock[],3,FALSE)</f>
        <v>0.7</v>
      </c>
      <c r="L3580" s="47">
        <v>1</v>
      </c>
      <c r="M3580" s="47">
        <f>VLOOKUP(I3580,PGStock[],6,FALSE)</f>
        <v>200</v>
      </c>
      <c r="N3580" s="47">
        <f>+PGSales!$L3580*PGSales!$M3580</f>
        <v>200</v>
      </c>
    </row>
    <row r="3581" spans="1:14" hidden="1" x14ac:dyDescent="0.25">
      <c r="A3581" s="77">
        <f t="shared" si="126"/>
        <v>2025</v>
      </c>
      <c r="B3581" s="77">
        <f t="shared" si="127"/>
        <v>2</v>
      </c>
      <c r="C3581" s="73">
        <v>45710</v>
      </c>
      <c r="D3581" s="79" t="s">
        <v>2</v>
      </c>
      <c r="E3581" s="80" t="s">
        <v>592</v>
      </c>
      <c r="F3581" s="81" t="str">
        <f>VLOOKUP(E3581,Customer[],2,FALSE)</f>
        <v>Tay Moe San</v>
      </c>
      <c r="G3581" s="69" t="str">
        <f>VLOOKUP(E3581,Customer[],3,FALSE)</f>
        <v>Aung Thapay Rd</v>
      </c>
      <c r="H3581" s="69" t="str">
        <f>VLOOKUP(E3581,Customer[],4,FALSE)</f>
        <v>Hlaing</v>
      </c>
      <c r="I3581" s="48" t="s">
        <v>25</v>
      </c>
      <c r="J3581" s="82" t="str">
        <f>VLOOKUP(I3581,PGStock[],2,FALSE)</f>
        <v>Columbus Super Red Smooth 350 Ml</v>
      </c>
      <c r="K3581" s="71">
        <f>VLOOKUP(I3581,PGStock[],3,FALSE)</f>
        <v>0.35</v>
      </c>
      <c r="L3581" s="47">
        <v>3</v>
      </c>
      <c r="M3581" s="47">
        <f>VLOOKUP(I3581,PGStock[],6,FALSE)</f>
        <v>150</v>
      </c>
      <c r="N3581" s="47">
        <f>+PGSales!$L3581*PGSales!$M3581</f>
        <v>450</v>
      </c>
    </row>
    <row r="3582" spans="1:14" hidden="1" x14ac:dyDescent="0.25">
      <c r="A3582" s="77">
        <f t="shared" si="126"/>
        <v>2025</v>
      </c>
      <c r="B3582" s="77">
        <f t="shared" si="127"/>
        <v>2</v>
      </c>
      <c r="C3582" s="73">
        <v>45710</v>
      </c>
      <c r="D3582" s="79" t="s">
        <v>2</v>
      </c>
      <c r="E3582" s="80" t="s">
        <v>592</v>
      </c>
      <c r="F3582" s="81" t="str">
        <f>VLOOKUP(E3582,Customer[],2,FALSE)</f>
        <v>Tay Moe San</v>
      </c>
      <c r="G3582" s="69" t="str">
        <f>VLOOKUP(E3582,Customer[],3,FALSE)</f>
        <v>Aung Thapay Rd</v>
      </c>
      <c r="H3582" s="69" t="str">
        <f>VLOOKUP(E3582,Customer[],4,FALSE)</f>
        <v>Hlaing</v>
      </c>
      <c r="I3582" s="48" t="s">
        <v>23</v>
      </c>
      <c r="J3582" s="82" t="str">
        <f>VLOOKUP(I3582,PGStock[],2,FALSE)</f>
        <v>Columbus Super Red Smooth 175 Ml</v>
      </c>
      <c r="K3582" s="71">
        <f>VLOOKUP(I3582,PGStock[],3,FALSE)</f>
        <v>0.17499999999999999</v>
      </c>
      <c r="L3582" s="47">
        <v>3</v>
      </c>
      <c r="M3582" s="47">
        <f>VLOOKUP(I3582,PGStock[],6,FALSE)</f>
        <v>100</v>
      </c>
      <c r="N3582" s="47">
        <f>+PGSales!$L3582*PGSales!$M3582</f>
        <v>300</v>
      </c>
    </row>
    <row r="3583" spans="1:14" hidden="1" x14ac:dyDescent="0.25">
      <c r="A3583" s="77">
        <f t="shared" si="126"/>
        <v>2025</v>
      </c>
      <c r="B3583" s="77">
        <f t="shared" si="127"/>
        <v>2</v>
      </c>
      <c r="C3583" s="73">
        <v>45710</v>
      </c>
      <c r="D3583" s="79" t="s">
        <v>2</v>
      </c>
      <c r="E3583" s="80" t="s">
        <v>592</v>
      </c>
      <c r="F3583" s="81" t="str">
        <f>VLOOKUP(E3583,Customer[],2,FALSE)</f>
        <v>Tay Moe San</v>
      </c>
      <c r="G3583" s="69" t="str">
        <f>VLOOKUP(E3583,Customer[],3,FALSE)</f>
        <v>Aung Thapay Rd</v>
      </c>
      <c r="H3583" s="69" t="str">
        <f>VLOOKUP(E3583,Customer[],4,FALSE)</f>
        <v>Hlaing</v>
      </c>
      <c r="I3583" s="48" t="s">
        <v>18</v>
      </c>
      <c r="J3583" s="82" t="str">
        <f>VLOOKUP(I3583,PGStock[],2,FALSE)</f>
        <v>Formula Rum 350ml</v>
      </c>
      <c r="K3583" s="71">
        <f>VLOOKUP(I3583,PGStock[],3,FALSE)</f>
        <v>0.35</v>
      </c>
      <c r="L3583" s="47">
        <v>1</v>
      </c>
      <c r="M3583" s="47">
        <f>VLOOKUP(I3583,PGStock[],6,FALSE)</f>
        <v>150</v>
      </c>
      <c r="N3583" s="47">
        <f>+PGSales!$L3583*PGSales!$M3583</f>
        <v>150</v>
      </c>
    </row>
    <row r="3584" spans="1:14" hidden="1" x14ac:dyDescent="0.25">
      <c r="A3584" s="77">
        <f t="shared" si="126"/>
        <v>2025</v>
      </c>
      <c r="B3584" s="77">
        <f t="shared" si="127"/>
        <v>2</v>
      </c>
      <c r="C3584" s="73">
        <v>45710</v>
      </c>
      <c r="D3584" s="79" t="s">
        <v>115</v>
      </c>
      <c r="E3584" s="80" t="s">
        <v>570</v>
      </c>
      <c r="F3584" s="81" t="str">
        <f>VLOOKUP(E3584,Customer[],2,FALSE)</f>
        <v xml:space="preserve">Ko Kyaw </v>
      </c>
      <c r="G3584" s="69" t="str">
        <f>VLOOKUP(E3584,Customer[],3,FALSE)</f>
        <v>Magin Kyawan Rd</v>
      </c>
      <c r="H3584" s="69" t="str">
        <f>VLOOKUP(E3584,Customer[],4,FALSE)</f>
        <v>Insein</v>
      </c>
      <c r="I3584" s="48" t="s">
        <v>27</v>
      </c>
      <c r="J3584" s="82" t="str">
        <f>VLOOKUP(I3584,PGStock[],2,FALSE)</f>
        <v>Columbus Super Red Smooth 700 Ml</v>
      </c>
      <c r="K3584" s="71">
        <f>VLOOKUP(I3584,PGStock[],3,FALSE)</f>
        <v>0.7</v>
      </c>
      <c r="L3584" s="47">
        <v>1</v>
      </c>
      <c r="M3584" s="47">
        <f>VLOOKUP(I3584,PGStock[],6,FALSE)</f>
        <v>200</v>
      </c>
      <c r="N3584" s="47">
        <f>+PGSales!$L3584*PGSales!$M3584</f>
        <v>200</v>
      </c>
    </row>
    <row r="3585" spans="1:14" hidden="1" x14ac:dyDescent="0.25">
      <c r="A3585" s="77">
        <f t="shared" si="126"/>
        <v>2025</v>
      </c>
      <c r="B3585" s="77">
        <f t="shared" si="127"/>
        <v>2</v>
      </c>
      <c r="C3585" s="73">
        <v>45710</v>
      </c>
      <c r="D3585" s="79" t="s">
        <v>115</v>
      </c>
      <c r="E3585" s="80" t="s">
        <v>570</v>
      </c>
      <c r="F3585" s="81" t="str">
        <f>VLOOKUP(E3585,Customer[],2,FALSE)</f>
        <v xml:space="preserve">Ko Kyaw </v>
      </c>
      <c r="G3585" s="69" t="str">
        <f>VLOOKUP(E3585,Customer[],3,FALSE)</f>
        <v>Magin Kyawan Rd</v>
      </c>
      <c r="H3585" s="69" t="str">
        <f>VLOOKUP(E3585,Customer[],4,FALSE)</f>
        <v>Insein</v>
      </c>
      <c r="I3585" s="48" t="s">
        <v>25</v>
      </c>
      <c r="J3585" s="82" t="str">
        <f>VLOOKUP(I3585,PGStock[],2,FALSE)</f>
        <v>Columbus Super Red Smooth 350 Ml</v>
      </c>
      <c r="K3585" s="71">
        <f>VLOOKUP(I3585,PGStock[],3,FALSE)</f>
        <v>0.35</v>
      </c>
      <c r="L3585" s="47">
        <v>5</v>
      </c>
      <c r="M3585" s="47">
        <f>VLOOKUP(I3585,PGStock[],6,FALSE)</f>
        <v>150</v>
      </c>
      <c r="N3585" s="47">
        <f>+PGSales!$L3585*PGSales!$M3585</f>
        <v>750</v>
      </c>
    </row>
    <row r="3586" spans="1:14" hidden="1" x14ac:dyDescent="0.25">
      <c r="A3586" s="77">
        <f t="shared" si="126"/>
        <v>2025</v>
      </c>
      <c r="B3586" s="77">
        <f t="shared" si="127"/>
        <v>2</v>
      </c>
      <c r="C3586" s="73">
        <v>45710</v>
      </c>
      <c r="D3586" s="79" t="s">
        <v>115</v>
      </c>
      <c r="E3586" s="80" t="s">
        <v>570</v>
      </c>
      <c r="F3586" s="81" t="str">
        <f>VLOOKUP(E3586,Customer[],2,FALSE)</f>
        <v xml:space="preserve">Ko Kyaw </v>
      </c>
      <c r="G3586" s="69" t="str">
        <f>VLOOKUP(E3586,Customer[],3,FALSE)</f>
        <v>Magin Kyawan Rd</v>
      </c>
      <c r="H3586" s="69" t="str">
        <f>VLOOKUP(E3586,Customer[],4,FALSE)</f>
        <v>Insein</v>
      </c>
      <c r="I3586" s="48" t="s">
        <v>23</v>
      </c>
      <c r="J3586" s="82" t="str">
        <f>VLOOKUP(I3586,PGStock[],2,FALSE)</f>
        <v>Columbus Super Red Smooth 175 Ml</v>
      </c>
      <c r="K3586" s="71">
        <f>VLOOKUP(I3586,PGStock[],3,FALSE)</f>
        <v>0.17499999999999999</v>
      </c>
      <c r="L3586" s="47">
        <v>2</v>
      </c>
      <c r="M3586" s="47">
        <f>VLOOKUP(I3586,PGStock[],6,FALSE)</f>
        <v>100</v>
      </c>
      <c r="N3586" s="47">
        <f>+PGSales!$L3586*PGSales!$M3586</f>
        <v>200</v>
      </c>
    </row>
    <row r="3587" spans="1:14" hidden="1" x14ac:dyDescent="0.25">
      <c r="A3587" s="77">
        <f t="shared" ref="A3587:A3597" si="128">YEAR(C3587)</f>
        <v>2025</v>
      </c>
      <c r="B3587" s="77">
        <f t="shared" ref="B3587:B3597" si="129">MONTH(C3587)</f>
        <v>2</v>
      </c>
      <c r="C3587" s="73">
        <v>45710</v>
      </c>
      <c r="D3587" s="79" t="s">
        <v>115</v>
      </c>
      <c r="E3587" s="80" t="s">
        <v>570</v>
      </c>
      <c r="F3587" s="81" t="str">
        <f>VLOOKUP(E3587,Customer[],2,FALSE)</f>
        <v xml:space="preserve">Ko Kyaw </v>
      </c>
      <c r="G3587" s="69" t="str">
        <f>VLOOKUP(E3587,Customer[],3,FALSE)</f>
        <v>Magin Kyawan Rd</v>
      </c>
      <c r="H3587" s="69" t="str">
        <f>VLOOKUP(E3587,Customer[],4,FALSE)</f>
        <v>Insein</v>
      </c>
      <c r="I3587" s="48" t="s">
        <v>18</v>
      </c>
      <c r="J3587" s="82" t="str">
        <f>VLOOKUP(I3587,PGStock[],2,FALSE)</f>
        <v>Formula Rum 350ml</v>
      </c>
      <c r="K3587" s="71">
        <f>VLOOKUP(I3587,PGStock[],3,FALSE)</f>
        <v>0.35</v>
      </c>
      <c r="L3587" s="47">
        <v>4</v>
      </c>
      <c r="M3587" s="47">
        <f>VLOOKUP(I3587,PGStock[],6,FALSE)</f>
        <v>150</v>
      </c>
      <c r="N3587" s="47">
        <f>+PGSales!$L3587*PGSales!$M3587</f>
        <v>600</v>
      </c>
    </row>
    <row r="3588" spans="1:14" hidden="1" x14ac:dyDescent="0.25">
      <c r="A3588" s="77">
        <f t="shared" si="128"/>
        <v>2025</v>
      </c>
      <c r="B3588" s="77">
        <f t="shared" si="129"/>
        <v>2</v>
      </c>
      <c r="C3588" s="73">
        <v>45710</v>
      </c>
      <c r="D3588" s="79" t="s">
        <v>187</v>
      </c>
      <c r="E3588" s="80" t="s">
        <v>590</v>
      </c>
      <c r="F3588" s="81" t="str">
        <f>VLOOKUP(E3588,Customer[],2,FALSE)</f>
        <v>Sample</v>
      </c>
      <c r="G3588" s="69" t="str">
        <f>VLOOKUP(E3588,Customer[],3,FALSE)</f>
        <v>Thiri Mangalar Rd</v>
      </c>
      <c r="H3588" s="69" t="str">
        <f>VLOOKUP(E3588,Customer[],4,FALSE)</f>
        <v>Insein</v>
      </c>
      <c r="I3588" s="48" t="s">
        <v>27</v>
      </c>
      <c r="J3588" s="82" t="str">
        <f>VLOOKUP(I3588,PGStock[],2,FALSE)</f>
        <v>Columbus Super Red Smooth 700 Ml</v>
      </c>
      <c r="K3588" s="71">
        <f>VLOOKUP(I3588,PGStock[],3,FALSE)</f>
        <v>0.7</v>
      </c>
      <c r="L3588" s="47">
        <v>1</v>
      </c>
      <c r="M3588" s="47">
        <f>VLOOKUP(I3588,PGStock[],6,FALSE)</f>
        <v>200</v>
      </c>
      <c r="N3588" s="47">
        <f>+PGSales!$L3588*PGSales!$M3588</f>
        <v>200</v>
      </c>
    </row>
    <row r="3589" spans="1:14" hidden="1" x14ac:dyDescent="0.25">
      <c r="A3589" s="77">
        <f t="shared" si="128"/>
        <v>2025</v>
      </c>
      <c r="B3589" s="77">
        <f t="shared" si="129"/>
        <v>2</v>
      </c>
      <c r="C3589" s="73">
        <v>45710</v>
      </c>
      <c r="D3589" s="79" t="s">
        <v>187</v>
      </c>
      <c r="E3589" s="80" t="s">
        <v>590</v>
      </c>
      <c r="F3589" s="81" t="str">
        <f>VLOOKUP(E3589,Customer[],2,FALSE)</f>
        <v>Sample</v>
      </c>
      <c r="G3589" s="69" t="str">
        <f>VLOOKUP(E3589,Customer[],3,FALSE)</f>
        <v>Thiri Mangalar Rd</v>
      </c>
      <c r="H3589" s="69" t="str">
        <f>VLOOKUP(E3589,Customer[],4,FALSE)</f>
        <v>Insein</v>
      </c>
      <c r="I3589" s="48" t="s">
        <v>25</v>
      </c>
      <c r="J3589" s="82" t="str">
        <f>VLOOKUP(I3589,PGStock[],2,FALSE)</f>
        <v>Columbus Super Red Smooth 350 Ml</v>
      </c>
      <c r="K3589" s="71">
        <f>VLOOKUP(I3589,PGStock[],3,FALSE)</f>
        <v>0.35</v>
      </c>
      <c r="L3589" s="47">
        <v>2</v>
      </c>
      <c r="M3589" s="47">
        <f>VLOOKUP(I3589,PGStock[],6,FALSE)</f>
        <v>150</v>
      </c>
      <c r="N3589" s="47">
        <f>+PGSales!$L3589*PGSales!$M3589</f>
        <v>300</v>
      </c>
    </row>
    <row r="3590" spans="1:14" hidden="1" x14ac:dyDescent="0.25">
      <c r="A3590" s="77">
        <f t="shared" si="128"/>
        <v>2025</v>
      </c>
      <c r="B3590" s="77">
        <f t="shared" si="129"/>
        <v>2</v>
      </c>
      <c r="C3590" s="73">
        <v>45710</v>
      </c>
      <c r="D3590" s="79" t="s">
        <v>187</v>
      </c>
      <c r="E3590" s="80" t="s">
        <v>590</v>
      </c>
      <c r="F3590" s="81" t="str">
        <f>VLOOKUP(E3590,Customer[],2,FALSE)</f>
        <v>Sample</v>
      </c>
      <c r="G3590" s="69" t="str">
        <f>VLOOKUP(E3590,Customer[],3,FALSE)</f>
        <v>Thiri Mangalar Rd</v>
      </c>
      <c r="H3590" s="69" t="str">
        <f>VLOOKUP(E3590,Customer[],4,FALSE)</f>
        <v>Insein</v>
      </c>
      <c r="I3590" s="48" t="s">
        <v>18</v>
      </c>
      <c r="J3590" s="82" t="str">
        <f>VLOOKUP(I3590,PGStock[],2,FALSE)</f>
        <v>Formula Rum 350ml</v>
      </c>
      <c r="K3590" s="71">
        <f>VLOOKUP(I3590,PGStock[],3,FALSE)</f>
        <v>0.35</v>
      </c>
      <c r="L3590" s="47">
        <v>3</v>
      </c>
      <c r="M3590" s="47">
        <f>VLOOKUP(I3590,PGStock[],6,FALSE)</f>
        <v>150</v>
      </c>
      <c r="N3590" s="47">
        <f>+PGSales!$L3590*PGSales!$M3590</f>
        <v>450</v>
      </c>
    </row>
    <row r="3591" spans="1:14" hidden="1" x14ac:dyDescent="0.25">
      <c r="A3591" s="77">
        <f t="shared" si="128"/>
        <v>2025</v>
      </c>
      <c r="B3591" s="77">
        <f t="shared" si="129"/>
        <v>2</v>
      </c>
      <c r="C3591" s="73">
        <v>45710</v>
      </c>
      <c r="D3591" s="79" t="s">
        <v>0</v>
      </c>
      <c r="E3591" s="80" t="s">
        <v>591</v>
      </c>
      <c r="F3591" s="81" t="str">
        <f>VLOOKUP(E3591,Customer[],2,FALSE)</f>
        <v>Ma Thwe</v>
      </c>
      <c r="G3591" s="69" t="str">
        <f>VLOOKUP(E3591,Customer[],3,FALSE)</f>
        <v>Nawayat Rd</v>
      </c>
      <c r="H3591" s="69" t="str">
        <f>VLOOKUP(E3591,Customer[],4,FALSE)</f>
        <v>Insein</v>
      </c>
      <c r="I3591" s="48" t="s">
        <v>27</v>
      </c>
      <c r="J3591" s="82" t="str">
        <f>VLOOKUP(I3591,PGStock[],2,FALSE)</f>
        <v>Columbus Super Red Smooth 700 Ml</v>
      </c>
      <c r="K3591" s="71">
        <f>VLOOKUP(I3591,PGStock[],3,FALSE)</f>
        <v>0.7</v>
      </c>
      <c r="L3591" s="47">
        <v>1</v>
      </c>
      <c r="M3591" s="47">
        <f>VLOOKUP(I3591,PGStock[],6,FALSE)</f>
        <v>200</v>
      </c>
      <c r="N3591" s="47">
        <f>+PGSales!$L3591*PGSales!$M3591</f>
        <v>200</v>
      </c>
    </row>
    <row r="3592" spans="1:14" hidden="1" x14ac:dyDescent="0.25">
      <c r="A3592" s="77">
        <f t="shared" si="128"/>
        <v>2025</v>
      </c>
      <c r="B3592" s="77">
        <f t="shared" si="129"/>
        <v>2</v>
      </c>
      <c r="C3592" s="73">
        <v>45710</v>
      </c>
      <c r="D3592" s="79" t="s">
        <v>0</v>
      </c>
      <c r="E3592" s="80" t="s">
        <v>591</v>
      </c>
      <c r="F3592" s="81" t="str">
        <f>VLOOKUP(E3592,Customer[],2,FALSE)</f>
        <v>Ma Thwe</v>
      </c>
      <c r="G3592" s="69" t="str">
        <f>VLOOKUP(E3592,Customer[],3,FALSE)</f>
        <v>Nawayat Rd</v>
      </c>
      <c r="H3592" s="69" t="str">
        <f>VLOOKUP(E3592,Customer[],4,FALSE)</f>
        <v>Insein</v>
      </c>
      <c r="I3592" s="48" t="s">
        <v>25</v>
      </c>
      <c r="J3592" s="82" t="str">
        <f>VLOOKUP(I3592,PGStock[],2,FALSE)</f>
        <v>Columbus Super Red Smooth 350 Ml</v>
      </c>
      <c r="K3592" s="71">
        <f>VLOOKUP(I3592,PGStock[],3,FALSE)</f>
        <v>0.35</v>
      </c>
      <c r="L3592" s="47">
        <v>2</v>
      </c>
      <c r="M3592" s="47">
        <f>VLOOKUP(I3592,PGStock[],6,FALSE)</f>
        <v>150</v>
      </c>
      <c r="N3592" s="47">
        <f>+PGSales!$L3592*PGSales!$M3592</f>
        <v>300</v>
      </c>
    </row>
    <row r="3593" spans="1:14" hidden="1" x14ac:dyDescent="0.25">
      <c r="A3593" s="77">
        <f t="shared" si="128"/>
        <v>2025</v>
      </c>
      <c r="B3593" s="77">
        <f t="shared" si="129"/>
        <v>2</v>
      </c>
      <c r="C3593" s="73">
        <v>45710</v>
      </c>
      <c r="D3593" s="79" t="s">
        <v>0</v>
      </c>
      <c r="E3593" s="80" t="s">
        <v>591</v>
      </c>
      <c r="F3593" s="81" t="str">
        <f>VLOOKUP(E3593,Customer[],2,FALSE)</f>
        <v>Ma Thwe</v>
      </c>
      <c r="G3593" s="69" t="str">
        <f>VLOOKUP(E3593,Customer[],3,FALSE)</f>
        <v>Nawayat Rd</v>
      </c>
      <c r="H3593" s="69" t="str">
        <f>VLOOKUP(E3593,Customer[],4,FALSE)</f>
        <v>Insein</v>
      </c>
      <c r="I3593" s="48" t="s">
        <v>23</v>
      </c>
      <c r="J3593" s="82" t="str">
        <f>VLOOKUP(I3593,PGStock[],2,FALSE)</f>
        <v>Columbus Super Red Smooth 175 Ml</v>
      </c>
      <c r="K3593" s="71">
        <f>VLOOKUP(I3593,PGStock[],3,FALSE)</f>
        <v>0.17499999999999999</v>
      </c>
      <c r="L3593" s="47">
        <v>1</v>
      </c>
      <c r="M3593" s="47">
        <f>VLOOKUP(I3593,PGStock[],6,FALSE)</f>
        <v>100</v>
      </c>
      <c r="N3593" s="47">
        <f>+PGSales!$L3593*PGSales!$M3593</f>
        <v>100</v>
      </c>
    </row>
    <row r="3594" spans="1:14" hidden="1" x14ac:dyDescent="0.25">
      <c r="A3594" s="77">
        <f t="shared" si="128"/>
        <v>2025</v>
      </c>
      <c r="B3594" s="77">
        <f t="shared" si="129"/>
        <v>2</v>
      </c>
      <c r="C3594" s="73">
        <v>45710</v>
      </c>
      <c r="D3594" s="79" t="s">
        <v>58</v>
      </c>
      <c r="E3594" s="80" t="s">
        <v>182</v>
      </c>
      <c r="F3594" s="81" t="str">
        <f>VLOOKUP(E3594,Customer[],2,FALSE)</f>
        <v>Su</v>
      </c>
      <c r="G3594" s="69" t="str">
        <f>VLOOKUP(E3594,Customer[],3,FALSE)</f>
        <v>Aung Sinkhoe Rd</v>
      </c>
      <c r="H3594" s="69" t="str">
        <f>VLOOKUP(E3594,Customer[],4,FALSE)</f>
        <v>Mangalardon</v>
      </c>
      <c r="I3594" s="48" t="s">
        <v>27</v>
      </c>
      <c r="J3594" s="82" t="str">
        <f>VLOOKUP(I3594,PGStock[],2,FALSE)</f>
        <v>Columbus Super Red Smooth 700 Ml</v>
      </c>
      <c r="K3594" s="71">
        <f>VLOOKUP(I3594,PGStock[],3,FALSE)</f>
        <v>0.7</v>
      </c>
      <c r="L3594" s="47">
        <v>1</v>
      </c>
      <c r="M3594" s="47">
        <f>VLOOKUP(I3594,PGStock[],6,FALSE)</f>
        <v>200</v>
      </c>
      <c r="N3594" s="47">
        <f>+PGSales!$L3594*PGSales!$M3594</f>
        <v>200</v>
      </c>
    </row>
    <row r="3595" spans="1:14" hidden="1" x14ac:dyDescent="0.25">
      <c r="A3595" s="77">
        <f t="shared" si="128"/>
        <v>2025</v>
      </c>
      <c r="B3595" s="77">
        <f t="shared" si="129"/>
        <v>2</v>
      </c>
      <c r="C3595" s="73">
        <v>45710</v>
      </c>
      <c r="D3595" s="79" t="s">
        <v>58</v>
      </c>
      <c r="E3595" s="80" t="s">
        <v>182</v>
      </c>
      <c r="F3595" s="81" t="str">
        <f>VLOOKUP(E3595,Customer[],2,FALSE)</f>
        <v>Su</v>
      </c>
      <c r="G3595" s="69" t="str">
        <f>VLOOKUP(E3595,Customer[],3,FALSE)</f>
        <v>Aung Sinkhoe Rd</v>
      </c>
      <c r="H3595" s="69" t="str">
        <f>VLOOKUP(E3595,Customer[],4,FALSE)</f>
        <v>Mangalardon</v>
      </c>
      <c r="I3595" s="48" t="s">
        <v>25</v>
      </c>
      <c r="J3595" s="82" t="str">
        <f>VLOOKUP(I3595,PGStock[],2,FALSE)</f>
        <v>Columbus Super Red Smooth 350 Ml</v>
      </c>
      <c r="K3595" s="71">
        <f>VLOOKUP(I3595,PGStock[],3,FALSE)</f>
        <v>0.35</v>
      </c>
      <c r="L3595" s="47">
        <v>7</v>
      </c>
      <c r="M3595" s="47">
        <f>VLOOKUP(I3595,PGStock[],6,FALSE)</f>
        <v>150</v>
      </c>
      <c r="N3595" s="47">
        <f>+PGSales!$L3595*PGSales!$M3595</f>
        <v>1050</v>
      </c>
    </row>
    <row r="3596" spans="1:14" hidden="1" x14ac:dyDescent="0.25">
      <c r="A3596" s="77">
        <f t="shared" si="128"/>
        <v>2025</v>
      </c>
      <c r="B3596" s="77">
        <f t="shared" si="129"/>
        <v>2</v>
      </c>
      <c r="C3596" s="73">
        <v>45710</v>
      </c>
      <c r="D3596" s="79" t="s">
        <v>58</v>
      </c>
      <c r="E3596" s="80" t="s">
        <v>182</v>
      </c>
      <c r="F3596" s="81" t="str">
        <f>VLOOKUP(E3596,Customer[],2,FALSE)</f>
        <v>Su</v>
      </c>
      <c r="G3596" s="69" t="str">
        <f>VLOOKUP(E3596,Customer[],3,FALSE)</f>
        <v>Aung Sinkhoe Rd</v>
      </c>
      <c r="H3596" s="69" t="str">
        <f>VLOOKUP(E3596,Customer[],4,FALSE)</f>
        <v>Mangalardon</v>
      </c>
      <c r="I3596" s="48" t="s">
        <v>23</v>
      </c>
      <c r="J3596" s="82" t="str">
        <f>VLOOKUP(I3596,PGStock[],2,FALSE)</f>
        <v>Columbus Super Red Smooth 175 Ml</v>
      </c>
      <c r="K3596" s="71">
        <f>VLOOKUP(I3596,PGStock[],3,FALSE)</f>
        <v>0.17499999999999999</v>
      </c>
      <c r="L3596" s="47">
        <v>3</v>
      </c>
      <c r="M3596" s="47">
        <f>VLOOKUP(I3596,PGStock[],6,FALSE)</f>
        <v>100</v>
      </c>
      <c r="N3596" s="47">
        <f>+PGSales!$L3596*PGSales!$M3596</f>
        <v>300</v>
      </c>
    </row>
    <row r="3597" spans="1:14" hidden="1" x14ac:dyDescent="0.25">
      <c r="A3597" s="77">
        <f t="shared" si="128"/>
        <v>2025</v>
      </c>
      <c r="B3597" s="77">
        <f t="shared" si="129"/>
        <v>2</v>
      </c>
      <c r="C3597" s="73">
        <v>45710</v>
      </c>
      <c r="D3597" s="79" t="s">
        <v>58</v>
      </c>
      <c r="E3597" s="80" t="s">
        <v>182</v>
      </c>
      <c r="F3597" s="81" t="str">
        <f>VLOOKUP(E3597,Customer[],2,FALSE)</f>
        <v>Su</v>
      </c>
      <c r="G3597" s="69" t="str">
        <f>VLOOKUP(E3597,Customer[],3,FALSE)</f>
        <v>Aung Sinkhoe Rd</v>
      </c>
      <c r="H3597" s="69" t="str">
        <f>VLOOKUP(E3597,Customer[],4,FALSE)</f>
        <v>Mangalardon</v>
      </c>
      <c r="I3597" s="48" t="s">
        <v>20</v>
      </c>
      <c r="J3597" s="82" t="str">
        <f>VLOOKUP(I3597,PGStock[],2,FALSE)</f>
        <v>Formula Rum 700ml</v>
      </c>
      <c r="K3597" s="71">
        <f>VLOOKUP(I3597,PGStock[],3,FALSE)</f>
        <v>0.7</v>
      </c>
      <c r="L3597" s="47">
        <v>2</v>
      </c>
      <c r="M3597" s="47">
        <f>VLOOKUP(I3597,PGStock[],6,FALSE)</f>
        <v>200</v>
      </c>
      <c r="N3597" s="47">
        <f>+PGSales!$L3597*PGSales!$M3597</f>
        <v>400</v>
      </c>
    </row>
    <row r="3598" spans="1:14" hidden="1" x14ac:dyDescent="0.25">
      <c r="A3598" s="77">
        <f t="shared" ref="A3598:A3608" si="130">YEAR(C3598)</f>
        <v>2025</v>
      </c>
      <c r="B3598" s="77">
        <f t="shared" ref="B3598:B3608" si="131">MONTH(C3598)</f>
        <v>2</v>
      </c>
      <c r="C3598" s="73">
        <v>45710</v>
      </c>
      <c r="D3598" s="79" t="s">
        <v>58</v>
      </c>
      <c r="E3598" s="80" t="s">
        <v>182</v>
      </c>
      <c r="F3598" s="81" t="str">
        <f>VLOOKUP(E3598,Customer[],2,FALSE)</f>
        <v>Su</v>
      </c>
      <c r="G3598" s="69" t="str">
        <f>VLOOKUP(E3598,Customer[],3,FALSE)</f>
        <v>Aung Sinkhoe Rd</v>
      </c>
      <c r="H3598" s="69" t="str">
        <f>VLOOKUP(E3598,Customer[],4,FALSE)</f>
        <v>Mangalardon</v>
      </c>
      <c r="I3598" s="48" t="s">
        <v>18</v>
      </c>
      <c r="J3598" s="82" t="str">
        <f>VLOOKUP(I3598,PGStock[],2,FALSE)</f>
        <v>Formula Rum 350ml</v>
      </c>
      <c r="K3598" s="71">
        <f>VLOOKUP(I3598,PGStock[],3,FALSE)</f>
        <v>0.35</v>
      </c>
      <c r="L3598" s="47">
        <v>5</v>
      </c>
      <c r="M3598" s="47">
        <f>VLOOKUP(I3598,PGStock[],6,FALSE)</f>
        <v>150</v>
      </c>
      <c r="N3598" s="47">
        <f>+PGSales!$L3598*PGSales!$M3598</f>
        <v>750</v>
      </c>
    </row>
    <row r="3599" spans="1:14" hidden="1" x14ac:dyDescent="0.25">
      <c r="A3599" s="77">
        <f t="shared" si="130"/>
        <v>2025</v>
      </c>
      <c r="B3599" s="77">
        <f t="shared" si="131"/>
        <v>2</v>
      </c>
      <c r="C3599" s="73">
        <v>45710</v>
      </c>
      <c r="D3599" s="79" t="s">
        <v>62</v>
      </c>
      <c r="E3599" s="80" t="s">
        <v>183</v>
      </c>
      <c r="F3599" s="81" t="str">
        <f>VLOOKUP(E3599,Customer[],2,FALSE)</f>
        <v>Smile Moon</v>
      </c>
      <c r="G3599" s="69" t="str">
        <f>VLOOKUP(E3599,Customer[],3,FALSE)</f>
        <v>Joephyu Rd</v>
      </c>
      <c r="H3599" s="69" t="str">
        <f>VLOOKUP(E3599,Customer[],4,FALSE)</f>
        <v>Mangalardon</v>
      </c>
      <c r="I3599" s="48" t="s">
        <v>25</v>
      </c>
      <c r="J3599" s="82" t="str">
        <f>VLOOKUP(I3599,PGStock[],2,FALSE)</f>
        <v>Columbus Super Red Smooth 350 Ml</v>
      </c>
      <c r="K3599" s="71">
        <f>VLOOKUP(I3599,PGStock[],3,FALSE)</f>
        <v>0.35</v>
      </c>
      <c r="L3599" s="47">
        <v>2</v>
      </c>
      <c r="M3599" s="47">
        <f>VLOOKUP(I3599,PGStock[],6,FALSE)</f>
        <v>150</v>
      </c>
      <c r="N3599" s="47">
        <f>+PGSales!$L3599*PGSales!$M3599</f>
        <v>300</v>
      </c>
    </row>
    <row r="3600" spans="1:14" hidden="1" x14ac:dyDescent="0.25">
      <c r="A3600" s="77">
        <f t="shared" si="130"/>
        <v>2025</v>
      </c>
      <c r="B3600" s="77">
        <f t="shared" si="131"/>
        <v>2</v>
      </c>
      <c r="C3600" s="73">
        <v>45710</v>
      </c>
      <c r="D3600" s="79" t="s">
        <v>62</v>
      </c>
      <c r="E3600" s="80" t="s">
        <v>183</v>
      </c>
      <c r="F3600" s="81" t="str">
        <f>VLOOKUP(E3600,Customer[],2,FALSE)</f>
        <v>Smile Moon</v>
      </c>
      <c r="G3600" s="69" t="str">
        <f>VLOOKUP(E3600,Customer[],3,FALSE)</f>
        <v>Joephyu Rd</v>
      </c>
      <c r="H3600" s="69" t="str">
        <f>VLOOKUP(E3600,Customer[],4,FALSE)</f>
        <v>Mangalardon</v>
      </c>
      <c r="I3600" s="48" t="s">
        <v>23</v>
      </c>
      <c r="J3600" s="82" t="str">
        <f>VLOOKUP(I3600,PGStock[],2,FALSE)</f>
        <v>Columbus Super Red Smooth 175 Ml</v>
      </c>
      <c r="K3600" s="71">
        <f>VLOOKUP(I3600,PGStock[],3,FALSE)</f>
        <v>0.17499999999999999</v>
      </c>
      <c r="L3600" s="47">
        <v>3</v>
      </c>
      <c r="M3600" s="47">
        <f>VLOOKUP(I3600,PGStock[],6,FALSE)</f>
        <v>100</v>
      </c>
      <c r="N3600" s="47">
        <f>+PGSales!$L3600*PGSales!$M3600</f>
        <v>300</v>
      </c>
    </row>
    <row r="3601" spans="1:14" hidden="1" x14ac:dyDescent="0.25">
      <c r="A3601" s="77">
        <f t="shared" si="130"/>
        <v>2025</v>
      </c>
      <c r="B3601" s="77">
        <f t="shared" si="131"/>
        <v>2</v>
      </c>
      <c r="C3601" s="73">
        <v>45710</v>
      </c>
      <c r="D3601" s="79" t="s">
        <v>62</v>
      </c>
      <c r="E3601" s="80" t="s">
        <v>183</v>
      </c>
      <c r="F3601" s="81" t="str">
        <f>VLOOKUP(E3601,Customer[],2,FALSE)</f>
        <v>Smile Moon</v>
      </c>
      <c r="G3601" s="69" t="str">
        <f>VLOOKUP(E3601,Customer[],3,FALSE)</f>
        <v>Joephyu Rd</v>
      </c>
      <c r="H3601" s="69" t="str">
        <f>VLOOKUP(E3601,Customer[],4,FALSE)</f>
        <v>Mangalardon</v>
      </c>
      <c r="I3601" s="48" t="s">
        <v>18</v>
      </c>
      <c r="J3601" s="82" t="str">
        <f>VLOOKUP(I3601,PGStock[],2,FALSE)</f>
        <v>Formula Rum 350ml</v>
      </c>
      <c r="K3601" s="71">
        <f>VLOOKUP(I3601,PGStock[],3,FALSE)</f>
        <v>0.35</v>
      </c>
      <c r="L3601" s="47">
        <v>2</v>
      </c>
      <c r="M3601" s="47">
        <f>VLOOKUP(I3601,PGStock[],6,FALSE)</f>
        <v>150</v>
      </c>
      <c r="N3601" s="47">
        <f>+PGSales!$L3601*PGSales!$M3601</f>
        <v>300</v>
      </c>
    </row>
    <row r="3602" spans="1:14" hidden="1" x14ac:dyDescent="0.25">
      <c r="A3602" s="77">
        <f t="shared" si="130"/>
        <v>2025</v>
      </c>
      <c r="B3602" s="77">
        <f t="shared" si="131"/>
        <v>2</v>
      </c>
      <c r="C3602" s="73">
        <v>45710</v>
      </c>
      <c r="D3602" s="79" t="s">
        <v>66</v>
      </c>
      <c r="E3602" s="80" t="s">
        <v>181</v>
      </c>
      <c r="F3602" s="81" t="str">
        <f>VLOOKUP(E3602,Customer[],2,FALSE)</f>
        <v>Shin Shin</v>
      </c>
      <c r="G3602" s="69" t="str">
        <f>VLOOKUP(E3602,Customer[],3,FALSE)</f>
        <v>Joephyu Rd</v>
      </c>
      <c r="H3602" s="69" t="str">
        <f>VLOOKUP(E3602,Customer[],4,FALSE)</f>
        <v>Mangalardon</v>
      </c>
      <c r="I3602" s="48" t="s">
        <v>25</v>
      </c>
      <c r="J3602" s="82" t="str">
        <f>VLOOKUP(I3602,PGStock[],2,FALSE)</f>
        <v>Columbus Super Red Smooth 350 Ml</v>
      </c>
      <c r="K3602" s="71">
        <f>VLOOKUP(I3602,PGStock[],3,FALSE)</f>
        <v>0.35</v>
      </c>
      <c r="L3602" s="47">
        <v>1</v>
      </c>
      <c r="M3602" s="47">
        <f>VLOOKUP(I3602,PGStock[],6,FALSE)</f>
        <v>150</v>
      </c>
      <c r="N3602" s="47">
        <f>+PGSales!$L3602*PGSales!$M3602</f>
        <v>150</v>
      </c>
    </row>
    <row r="3603" spans="1:14" hidden="1" x14ac:dyDescent="0.25">
      <c r="A3603" s="77">
        <f t="shared" si="130"/>
        <v>2025</v>
      </c>
      <c r="B3603" s="77">
        <f t="shared" si="131"/>
        <v>2</v>
      </c>
      <c r="C3603" s="73">
        <v>45710</v>
      </c>
      <c r="D3603" s="79" t="s">
        <v>66</v>
      </c>
      <c r="E3603" s="80" t="s">
        <v>181</v>
      </c>
      <c r="F3603" s="81" t="str">
        <f>VLOOKUP(E3603,Customer[],2,FALSE)</f>
        <v>Shin Shin</v>
      </c>
      <c r="G3603" s="69" t="str">
        <f>VLOOKUP(E3603,Customer[],3,FALSE)</f>
        <v>Joephyu Rd</v>
      </c>
      <c r="H3603" s="69" t="str">
        <f>VLOOKUP(E3603,Customer[],4,FALSE)</f>
        <v>Mangalardon</v>
      </c>
      <c r="I3603" s="48" t="s">
        <v>18</v>
      </c>
      <c r="J3603" s="82" t="str">
        <f>VLOOKUP(I3603,PGStock[],2,FALSE)</f>
        <v>Formula Rum 350ml</v>
      </c>
      <c r="K3603" s="71">
        <f>VLOOKUP(I3603,PGStock[],3,FALSE)</f>
        <v>0.35</v>
      </c>
      <c r="L3603" s="47">
        <v>1</v>
      </c>
      <c r="M3603" s="47">
        <f>VLOOKUP(I3603,PGStock[],6,FALSE)</f>
        <v>150</v>
      </c>
      <c r="N3603" s="47">
        <f>+PGSales!$L3603*PGSales!$M3603</f>
        <v>150</v>
      </c>
    </row>
    <row r="3604" spans="1:14" hidden="1" x14ac:dyDescent="0.25">
      <c r="A3604" s="77">
        <f t="shared" si="130"/>
        <v>2025</v>
      </c>
      <c r="B3604" s="77">
        <f t="shared" si="131"/>
        <v>2</v>
      </c>
      <c r="C3604" s="73">
        <v>45710</v>
      </c>
      <c r="D3604" s="79" t="s">
        <v>56</v>
      </c>
      <c r="E3604" s="80" t="s">
        <v>593</v>
      </c>
      <c r="F3604" s="81" t="str">
        <f>VLOOKUP(E3604,Customer[],2,FALSE)</f>
        <v>Kaung Kin Think(2)</v>
      </c>
      <c r="G3604" s="69" t="str">
        <f>VLOOKUP(E3604,Customer[],3,FALSE)</f>
        <v>MyintZuu Thaka Rd</v>
      </c>
      <c r="H3604" s="69" t="str">
        <f>VLOOKUP(E3604,Customer[],4,FALSE)</f>
        <v>Mangalardon</v>
      </c>
      <c r="I3604" s="48" t="s">
        <v>27</v>
      </c>
      <c r="J3604" s="82" t="str">
        <f>VLOOKUP(I3604,PGStock[],2,FALSE)</f>
        <v>Columbus Super Red Smooth 700 Ml</v>
      </c>
      <c r="K3604" s="71">
        <f>VLOOKUP(I3604,PGStock[],3,FALSE)</f>
        <v>0.7</v>
      </c>
      <c r="L3604" s="47">
        <v>1</v>
      </c>
      <c r="M3604" s="47">
        <f>VLOOKUP(I3604,PGStock[],6,FALSE)</f>
        <v>200</v>
      </c>
      <c r="N3604" s="47">
        <f>+PGSales!$L3604*PGSales!$M3604</f>
        <v>200</v>
      </c>
    </row>
    <row r="3605" spans="1:14" hidden="1" x14ac:dyDescent="0.25">
      <c r="A3605" s="77">
        <f t="shared" si="130"/>
        <v>2025</v>
      </c>
      <c r="B3605" s="77">
        <f t="shared" si="131"/>
        <v>2</v>
      </c>
      <c r="C3605" s="73">
        <v>45710</v>
      </c>
      <c r="D3605" s="79" t="s">
        <v>56</v>
      </c>
      <c r="E3605" s="80" t="s">
        <v>593</v>
      </c>
      <c r="F3605" s="81" t="str">
        <f>VLOOKUP(E3605,Customer[],2,FALSE)</f>
        <v>Kaung Kin Think(2)</v>
      </c>
      <c r="G3605" s="69" t="str">
        <f>VLOOKUP(E3605,Customer[],3,FALSE)</f>
        <v>MyintZuu Thaka Rd</v>
      </c>
      <c r="H3605" s="69" t="str">
        <f>VLOOKUP(E3605,Customer[],4,FALSE)</f>
        <v>Mangalardon</v>
      </c>
      <c r="I3605" s="48" t="s">
        <v>25</v>
      </c>
      <c r="J3605" s="82" t="str">
        <f>VLOOKUP(I3605,PGStock[],2,FALSE)</f>
        <v>Columbus Super Red Smooth 350 Ml</v>
      </c>
      <c r="K3605" s="71">
        <f>VLOOKUP(I3605,PGStock[],3,FALSE)</f>
        <v>0.35</v>
      </c>
      <c r="L3605" s="47">
        <v>2</v>
      </c>
      <c r="M3605" s="47">
        <f>VLOOKUP(I3605,PGStock[],6,FALSE)</f>
        <v>150</v>
      </c>
      <c r="N3605" s="47">
        <f>+PGSales!$L3605*PGSales!$M3605</f>
        <v>300</v>
      </c>
    </row>
    <row r="3606" spans="1:14" hidden="1" x14ac:dyDescent="0.25">
      <c r="A3606" s="77">
        <f t="shared" si="130"/>
        <v>2025</v>
      </c>
      <c r="B3606" s="77">
        <f t="shared" si="131"/>
        <v>2</v>
      </c>
      <c r="C3606" s="73">
        <v>45710</v>
      </c>
      <c r="D3606" s="79" t="s">
        <v>56</v>
      </c>
      <c r="E3606" s="80" t="s">
        <v>593</v>
      </c>
      <c r="F3606" s="81" t="str">
        <f>VLOOKUP(E3606,Customer[],2,FALSE)</f>
        <v>Kaung Kin Think(2)</v>
      </c>
      <c r="G3606" s="69" t="str">
        <f>VLOOKUP(E3606,Customer[],3,FALSE)</f>
        <v>MyintZuu Thaka Rd</v>
      </c>
      <c r="H3606" s="69" t="str">
        <f>VLOOKUP(E3606,Customer[],4,FALSE)</f>
        <v>Mangalardon</v>
      </c>
      <c r="I3606" s="48" t="s">
        <v>23</v>
      </c>
      <c r="J3606" s="82" t="str">
        <f>VLOOKUP(I3606,PGStock[],2,FALSE)</f>
        <v>Columbus Super Red Smooth 175 Ml</v>
      </c>
      <c r="K3606" s="71">
        <f>VLOOKUP(I3606,PGStock[],3,FALSE)</f>
        <v>0.17499999999999999</v>
      </c>
      <c r="L3606" s="47">
        <v>1</v>
      </c>
      <c r="M3606" s="47">
        <f>VLOOKUP(I3606,PGStock[],6,FALSE)</f>
        <v>100</v>
      </c>
      <c r="N3606" s="47">
        <f>+PGSales!$L3606*PGSales!$M3606</f>
        <v>100</v>
      </c>
    </row>
    <row r="3607" spans="1:14" hidden="1" x14ac:dyDescent="0.25">
      <c r="A3607" s="77">
        <f t="shared" si="130"/>
        <v>2025</v>
      </c>
      <c r="B3607" s="77">
        <f t="shared" si="131"/>
        <v>2</v>
      </c>
      <c r="C3607" s="73">
        <v>45710</v>
      </c>
      <c r="D3607" s="79" t="s">
        <v>56</v>
      </c>
      <c r="E3607" s="80" t="s">
        <v>593</v>
      </c>
      <c r="F3607" s="81" t="str">
        <f>VLOOKUP(E3607,Customer[],2,FALSE)</f>
        <v>Kaung Kin Think(2)</v>
      </c>
      <c r="G3607" s="69" t="str">
        <f>VLOOKUP(E3607,Customer[],3,FALSE)</f>
        <v>MyintZuu Thaka Rd</v>
      </c>
      <c r="H3607" s="69" t="str">
        <f>VLOOKUP(E3607,Customer[],4,FALSE)</f>
        <v>Mangalardon</v>
      </c>
      <c r="I3607" s="48" t="s">
        <v>18</v>
      </c>
      <c r="J3607" s="82" t="str">
        <f>VLOOKUP(I3607,PGStock[],2,FALSE)</f>
        <v>Formula Rum 350ml</v>
      </c>
      <c r="K3607" s="71">
        <f>VLOOKUP(I3607,PGStock[],3,FALSE)</f>
        <v>0.35</v>
      </c>
      <c r="L3607" s="47">
        <v>2</v>
      </c>
      <c r="M3607" s="47">
        <f>VLOOKUP(I3607,PGStock[],6,FALSE)</f>
        <v>150</v>
      </c>
      <c r="N3607" s="47">
        <f>+PGSales!$L3607*PGSales!$M3607</f>
        <v>300</v>
      </c>
    </row>
    <row r="3608" spans="1:14" hidden="1" x14ac:dyDescent="0.25">
      <c r="A3608" s="77">
        <f t="shared" si="130"/>
        <v>2025</v>
      </c>
      <c r="B3608" s="77">
        <f t="shared" si="131"/>
        <v>2</v>
      </c>
      <c r="C3608" s="73">
        <v>45710</v>
      </c>
      <c r="D3608" s="79" t="s">
        <v>60</v>
      </c>
      <c r="E3608" s="80" t="s">
        <v>184</v>
      </c>
      <c r="F3608" s="81" t="str">
        <f>VLOOKUP(E3608,Customer[],2,FALSE)</f>
        <v>Kaung Kin Think</v>
      </c>
      <c r="G3608" s="69" t="str">
        <f>VLOOKUP(E3608,Customer[],3,FALSE)</f>
        <v>Joephyu Rd</v>
      </c>
      <c r="H3608" s="69" t="str">
        <f>VLOOKUP(E3608,Customer[],4,FALSE)</f>
        <v>Mangalardon</v>
      </c>
      <c r="I3608" s="48" t="s">
        <v>25</v>
      </c>
      <c r="J3608" s="82" t="str">
        <f>VLOOKUP(I3608,PGStock[],2,FALSE)</f>
        <v>Columbus Super Red Smooth 350 Ml</v>
      </c>
      <c r="K3608" s="71">
        <f>VLOOKUP(I3608,PGStock[],3,FALSE)</f>
        <v>0.35</v>
      </c>
      <c r="L3608" s="47">
        <v>2</v>
      </c>
      <c r="M3608" s="47">
        <f>VLOOKUP(I3608,PGStock[],6,FALSE)</f>
        <v>150</v>
      </c>
      <c r="N3608" s="47">
        <f>+PGSales!$L3608*PGSales!$M3608</f>
        <v>300</v>
      </c>
    </row>
    <row r="3609" spans="1:14" hidden="1" x14ac:dyDescent="0.25">
      <c r="A3609" s="77">
        <f t="shared" ref="A3609:A3619" si="132">YEAR(C3609)</f>
        <v>2025</v>
      </c>
      <c r="B3609" s="77">
        <f t="shared" ref="B3609:B3619" si="133">MONTH(C3609)</f>
        <v>2</v>
      </c>
      <c r="C3609" s="73">
        <v>45710</v>
      </c>
      <c r="D3609" s="79" t="s">
        <v>60</v>
      </c>
      <c r="E3609" s="80" t="s">
        <v>184</v>
      </c>
      <c r="F3609" s="81" t="str">
        <f>VLOOKUP(E3609,Customer[],2,FALSE)</f>
        <v>Kaung Kin Think</v>
      </c>
      <c r="G3609" s="69" t="str">
        <f>VLOOKUP(E3609,Customer[],3,FALSE)</f>
        <v>Joephyu Rd</v>
      </c>
      <c r="H3609" s="69" t="str">
        <f>VLOOKUP(E3609,Customer[],4,FALSE)</f>
        <v>Mangalardon</v>
      </c>
      <c r="I3609" s="48" t="s">
        <v>23</v>
      </c>
      <c r="J3609" s="82" t="str">
        <f>VLOOKUP(I3609,PGStock[],2,FALSE)</f>
        <v>Columbus Super Red Smooth 175 Ml</v>
      </c>
      <c r="K3609" s="71">
        <f>VLOOKUP(I3609,PGStock[],3,FALSE)</f>
        <v>0.17499999999999999</v>
      </c>
      <c r="L3609" s="47">
        <v>2</v>
      </c>
      <c r="M3609" s="47">
        <f>VLOOKUP(I3609,PGStock[],6,FALSE)</f>
        <v>100</v>
      </c>
      <c r="N3609" s="47">
        <f>+PGSales!$L3609*PGSales!$M3609</f>
        <v>200</v>
      </c>
    </row>
    <row r="3610" spans="1:14" hidden="1" x14ac:dyDescent="0.25">
      <c r="A3610" s="77">
        <f t="shared" si="132"/>
        <v>2025</v>
      </c>
      <c r="B3610" s="77">
        <f t="shared" si="133"/>
        <v>2</v>
      </c>
      <c r="C3610" s="73">
        <v>45710</v>
      </c>
      <c r="D3610" s="79" t="s">
        <v>60</v>
      </c>
      <c r="E3610" s="80" t="s">
        <v>184</v>
      </c>
      <c r="F3610" s="81" t="str">
        <f>VLOOKUP(E3610,Customer[],2,FALSE)</f>
        <v>Kaung Kin Think</v>
      </c>
      <c r="G3610" s="69" t="str">
        <f>VLOOKUP(E3610,Customer[],3,FALSE)</f>
        <v>Joephyu Rd</v>
      </c>
      <c r="H3610" s="69" t="str">
        <f>VLOOKUP(E3610,Customer[],4,FALSE)</f>
        <v>Mangalardon</v>
      </c>
      <c r="I3610" s="48" t="s">
        <v>18</v>
      </c>
      <c r="J3610" s="82" t="str">
        <f>VLOOKUP(I3610,PGStock[],2,FALSE)</f>
        <v>Formula Rum 350ml</v>
      </c>
      <c r="K3610" s="71">
        <f>VLOOKUP(I3610,PGStock[],3,FALSE)</f>
        <v>0.35</v>
      </c>
      <c r="L3610" s="47">
        <v>1</v>
      </c>
      <c r="M3610" s="47">
        <f>VLOOKUP(I3610,PGStock[],6,FALSE)</f>
        <v>150</v>
      </c>
      <c r="N3610" s="47">
        <f>+PGSales!$L3610*PGSales!$M3610</f>
        <v>150</v>
      </c>
    </row>
    <row r="3611" spans="1:14" hidden="1" x14ac:dyDescent="0.25">
      <c r="A3611" s="77">
        <f t="shared" si="132"/>
        <v>2025</v>
      </c>
      <c r="B3611" s="77">
        <f t="shared" si="133"/>
        <v>2</v>
      </c>
      <c r="C3611" s="73">
        <v>45710</v>
      </c>
      <c r="D3611" s="79" t="s">
        <v>64</v>
      </c>
      <c r="E3611" s="80" t="s">
        <v>180</v>
      </c>
      <c r="F3611" s="81" t="str">
        <f>VLOOKUP(E3611,Customer[],2,FALSE)</f>
        <v>San Thit</v>
      </c>
      <c r="G3611" s="69" t="str">
        <f>VLOOKUP(E3611,Customer[],3,FALSE)</f>
        <v>Jone Phyu Rd</v>
      </c>
      <c r="H3611" s="69" t="str">
        <f>VLOOKUP(E3611,Customer[],4,FALSE)</f>
        <v>Mangalardon</v>
      </c>
      <c r="I3611" s="48" t="s">
        <v>27</v>
      </c>
      <c r="J3611" s="82" t="str">
        <f>VLOOKUP(I3611,PGStock[],2,FALSE)</f>
        <v>Columbus Super Red Smooth 700 Ml</v>
      </c>
      <c r="K3611" s="71">
        <f>VLOOKUP(I3611,PGStock[],3,FALSE)</f>
        <v>0.7</v>
      </c>
      <c r="L3611" s="47">
        <v>1</v>
      </c>
      <c r="M3611" s="47">
        <f>VLOOKUP(I3611,PGStock[],6,FALSE)</f>
        <v>200</v>
      </c>
      <c r="N3611" s="47">
        <f>+PGSales!$L3611*PGSales!$M3611</f>
        <v>200</v>
      </c>
    </row>
    <row r="3612" spans="1:14" hidden="1" x14ac:dyDescent="0.25">
      <c r="A3612" s="77">
        <f t="shared" si="132"/>
        <v>2025</v>
      </c>
      <c r="B3612" s="77">
        <f t="shared" si="133"/>
        <v>2</v>
      </c>
      <c r="C3612" s="73">
        <v>45710</v>
      </c>
      <c r="D3612" s="79" t="s">
        <v>64</v>
      </c>
      <c r="E3612" s="80" t="s">
        <v>180</v>
      </c>
      <c r="F3612" s="81" t="str">
        <f>VLOOKUP(E3612,Customer[],2,FALSE)</f>
        <v>San Thit</v>
      </c>
      <c r="G3612" s="69" t="str">
        <f>VLOOKUP(E3612,Customer[],3,FALSE)</f>
        <v>Jone Phyu Rd</v>
      </c>
      <c r="H3612" s="69" t="str">
        <f>VLOOKUP(E3612,Customer[],4,FALSE)</f>
        <v>Mangalardon</v>
      </c>
      <c r="I3612" s="48" t="s">
        <v>25</v>
      </c>
      <c r="J3612" s="82" t="str">
        <f>VLOOKUP(I3612,PGStock[],2,FALSE)</f>
        <v>Columbus Super Red Smooth 350 Ml</v>
      </c>
      <c r="K3612" s="71">
        <f>VLOOKUP(I3612,PGStock[],3,FALSE)</f>
        <v>0.35</v>
      </c>
      <c r="L3612" s="47">
        <v>1</v>
      </c>
      <c r="M3612" s="47">
        <f>VLOOKUP(I3612,PGStock[],6,FALSE)</f>
        <v>150</v>
      </c>
      <c r="N3612" s="47">
        <f>+PGSales!$L3612*PGSales!$M3612</f>
        <v>150</v>
      </c>
    </row>
    <row r="3613" spans="1:14" hidden="1" x14ac:dyDescent="0.25">
      <c r="A3613" s="77">
        <f t="shared" si="132"/>
        <v>2025</v>
      </c>
      <c r="B3613" s="77">
        <f t="shared" si="133"/>
        <v>2</v>
      </c>
      <c r="C3613" s="73">
        <v>45710</v>
      </c>
      <c r="D3613" s="79" t="s">
        <v>64</v>
      </c>
      <c r="E3613" s="80" t="s">
        <v>180</v>
      </c>
      <c r="F3613" s="81" t="str">
        <f>VLOOKUP(E3613,Customer[],2,FALSE)</f>
        <v>San Thit</v>
      </c>
      <c r="G3613" s="69" t="str">
        <f>VLOOKUP(E3613,Customer[],3,FALSE)</f>
        <v>Jone Phyu Rd</v>
      </c>
      <c r="H3613" s="69" t="str">
        <f>VLOOKUP(E3613,Customer[],4,FALSE)</f>
        <v>Mangalardon</v>
      </c>
      <c r="I3613" s="48" t="s">
        <v>23</v>
      </c>
      <c r="J3613" s="82" t="str">
        <f>VLOOKUP(I3613,PGStock[],2,FALSE)</f>
        <v>Columbus Super Red Smooth 175 Ml</v>
      </c>
      <c r="K3613" s="71">
        <f>VLOOKUP(I3613,PGStock[],3,FALSE)</f>
        <v>0.17499999999999999</v>
      </c>
      <c r="L3613" s="47">
        <v>3</v>
      </c>
      <c r="M3613" s="47">
        <f>VLOOKUP(I3613,PGStock[],6,FALSE)</f>
        <v>100</v>
      </c>
      <c r="N3613" s="47">
        <f>+PGSales!$L3613*PGSales!$M3613</f>
        <v>300</v>
      </c>
    </row>
    <row r="3614" spans="1:14" hidden="1" x14ac:dyDescent="0.25">
      <c r="A3614" s="77">
        <f t="shared" si="132"/>
        <v>2025</v>
      </c>
      <c r="B3614" s="77">
        <f t="shared" si="133"/>
        <v>2</v>
      </c>
      <c r="C3614" s="73">
        <v>45710</v>
      </c>
      <c r="D3614" s="79" t="s">
        <v>64</v>
      </c>
      <c r="E3614" s="80" t="s">
        <v>180</v>
      </c>
      <c r="F3614" s="81" t="str">
        <f>VLOOKUP(E3614,Customer[],2,FALSE)</f>
        <v>San Thit</v>
      </c>
      <c r="G3614" s="69" t="str">
        <f>VLOOKUP(E3614,Customer[],3,FALSE)</f>
        <v>Jone Phyu Rd</v>
      </c>
      <c r="H3614" s="69" t="str">
        <f>VLOOKUP(E3614,Customer[],4,FALSE)</f>
        <v>Mangalardon</v>
      </c>
      <c r="I3614" s="48" t="s">
        <v>18</v>
      </c>
      <c r="J3614" s="82" t="str">
        <f>VLOOKUP(I3614,PGStock[],2,FALSE)</f>
        <v>Formula Rum 350ml</v>
      </c>
      <c r="K3614" s="71">
        <f>VLOOKUP(I3614,PGStock[],3,FALSE)</f>
        <v>0.35</v>
      </c>
      <c r="L3614" s="47">
        <v>1</v>
      </c>
      <c r="M3614" s="47">
        <f>VLOOKUP(I3614,PGStock[],6,FALSE)</f>
        <v>150</v>
      </c>
      <c r="N3614" s="47">
        <f>+PGSales!$L3614*PGSales!$M3614</f>
        <v>150</v>
      </c>
    </row>
    <row r="3615" spans="1:14" hidden="1" x14ac:dyDescent="0.25">
      <c r="A3615" s="77">
        <f t="shared" si="132"/>
        <v>2025</v>
      </c>
      <c r="B3615" s="77">
        <f t="shared" si="133"/>
        <v>2</v>
      </c>
      <c r="C3615" s="73">
        <v>45710</v>
      </c>
      <c r="D3615" s="79" t="s">
        <v>365</v>
      </c>
      <c r="E3615" s="80" t="s">
        <v>594</v>
      </c>
      <c r="F3615" s="81" t="str">
        <f>VLOOKUP(E3615,Customer[],2,FALSE)</f>
        <v>New Oo Hlaing</v>
      </c>
      <c r="G3615" s="69" t="str">
        <f>VLOOKUP(E3615,Customer[],3,FALSE)</f>
        <v>ThitSar Rd</v>
      </c>
      <c r="H3615" s="69" t="str">
        <f>VLOOKUP(E3615,Customer[],4,FALSE)</f>
        <v>Mangalardon</v>
      </c>
      <c r="I3615" s="48" t="s">
        <v>25</v>
      </c>
      <c r="J3615" s="82" t="str">
        <f>VLOOKUP(I3615,PGStock[],2,FALSE)</f>
        <v>Columbus Super Red Smooth 350 Ml</v>
      </c>
      <c r="K3615" s="71">
        <f>VLOOKUP(I3615,PGStock[],3,FALSE)</f>
        <v>0.35</v>
      </c>
      <c r="L3615" s="47">
        <v>3</v>
      </c>
      <c r="M3615" s="47">
        <f>VLOOKUP(I3615,PGStock[],6,FALSE)</f>
        <v>150</v>
      </c>
      <c r="N3615" s="47">
        <f>+PGSales!$L3615*PGSales!$M3615</f>
        <v>450</v>
      </c>
    </row>
    <row r="3616" spans="1:14" hidden="1" x14ac:dyDescent="0.25">
      <c r="A3616" s="77">
        <f t="shared" si="132"/>
        <v>2025</v>
      </c>
      <c r="B3616" s="77">
        <f t="shared" si="133"/>
        <v>2</v>
      </c>
      <c r="C3616" s="73">
        <v>45710</v>
      </c>
      <c r="D3616" s="79" t="s">
        <v>365</v>
      </c>
      <c r="E3616" s="80" t="s">
        <v>594</v>
      </c>
      <c r="F3616" s="81" t="str">
        <f>VLOOKUP(E3616,Customer[],2,FALSE)</f>
        <v>New Oo Hlaing</v>
      </c>
      <c r="G3616" s="69" t="str">
        <f>VLOOKUP(E3616,Customer[],3,FALSE)</f>
        <v>ThitSar Rd</v>
      </c>
      <c r="H3616" s="69" t="str">
        <f>VLOOKUP(E3616,Customer[],4,FALSE)</f>
        <v>Mangalardon</v>
      </c>
      <c r="I3616" s="48" t="s">
        <v>23</v>
      </c>
      <c r="J3616" s="82" t="str">
        <f>VLOOKUP(I3616,PGStock[],2,FALSE)</f>
        <v>Columbus Super Red Smooth 175 Ml</v>
      </c>
      <c r="K3616" s="71">
        <f>VLOOKUP(I3616,PGStock[],3,FALSE)</f>
        <v>0.17499999999999999</v>
      </c>
      <c r="L3616" s="47">
        <v>2</v>
      </c>
      <c r="M3616" s="47">
        <f>VLOOKUP(I3616,PGStock[],6,FALSE)</f>
        <v>100</v>
      </c>
      <c r="N3616" s="47">
        <f>+PGSales!$L3616*PGSales!$M3616</f>
        <v>200</v>
      </c>
    </row>
    <row r="3617" spans="1:14" hidden="1" x14ac:dyDescent="0.25">
      <c r="A3617" s="77">
        <f t="shared" si="132"/>
        <v>2025</v>
      </c>
      <c r="B3617" s="77">
        <f t="shared" si="133"/>
        <v>2</v>
      </c>
      <c r="C3617" s="73">
        <v>45710</v>
      </c>
      <c r="D3617" s="79" t="s">
        <v>365</v>
      </c>
      <c r="E3617" s="80" t="s">
        <v>594</v>
      </c>
      <c r="F3617" s="81" t="str">
        <f>VLOOKUP(E3617,Customer[],2,FALSE)</f>
        <v>New Oo Hlaing</v>
      </c>
      <c r="G3617" s="69" t="str">
        <f>VLOOKUP(E3617,Customer[],3,FALSE)</f>
        <v>ThitSar Rd</v>
      </c>
      <c r="H3617" s="69" t="str">
        <f>VLOOKUP(E3617,Customer[],4,FALSE)</f>
        <v>Mangalardon</v>
      </c>
      <c r="I3617" s="48" t="s">
        <v>18</v>
      </c>
      <c r="J3617" s="82" t="str">
        <f>VLOOKUP(I3617,PGStock[],2,FALSE)</f>
        <v>Formula Rum 350ml</v>
      </c>
      <c r="K3617" s="71">
        <f>VLOOKUP(I3617,PGStock[],3,FALSE)</f>
        <v>0.35</v>
      </c>
      <c r="L3617" s="47">
        <v>7</v>
      </c>
      <c r="M3617" s="47">
        <f>VLOOKUP(I3617,PGStock[],6,FALSE)</f>
        <v>150</v>
      </c>
      <c r="N3617" s="47">
        <f>+PGSales!$L3617*PGSales!$M3617</f>
        <v>1050</v>
      </c>
    </row>
    <row r="3618" spans="1:14" hidden="1" x14ac:dyDescent="0.25">
      <c r="A3618" s="77">
        <f t="shared" si="132"/>
        <v>2025</v>
      </c>
      <c r="B3618" s="77">
        <f t="shared" si="133"/>
        <v>2</v>
      </c>
      <c r="C3618" s="73">
        <v>45710</v>
      </c>
      <c r="D3618" s="79" t="s">
        <v>109</v>
      </c>
      <c r="E3618" s="80" t="s">
        <v>595</v>
      </c>
      <c r="F3618" s="81" t="str">
        <f>VLOOKUP(E3618,Customer[],2,FALSE)</f>
        <v>Shwe Yee Linn</v>
      </c>
      <c r="G3618" s="69" t="str">
        <f>VLOOKUP(E3618,Customer[],3,FALSE)</f>
        <v>Padamyar Rd</v>
      </c>
      <c r="H3618" s="69" t="str">
        <f>VLOOKUP(E3618,Customer[],4,FALSE)</f>
        <v>Mangalardon</v>
      </c>
      <c r="I3618" s="48" t="s">
        <v>25</v>
      </c>
      <c r="J3618" s="82" t="str">
        <f>VLOOKUP(I3618,PGStock[],2,FALSE)</f>
        <v>Columbus Super Red Smooth 350 Ml</v>
      </c>
      <c r="K3618" s="71">
        <f>VLOOKUP(I3618,PGStock[],3,FALSE)</f>
        <v>0.35</v>
      </c>
      <c r="L3618" s="47">
        <v>5</v>
      </c>
      <c r="M3618" s="47">
        <f>VLOOKUP(I3618,PGStock[],6,FALSE)</f>
        <v>150</v>
      </c>
      <c r="N3618" s="47">
        <f>+PGSales!$L3618*PGSales!$M3618</f>
        <v>750</v>
      </c>
    </row>
    <row r="3619" spans="1:14" hidden="1" x14ac:dyDescent="0.25">
      <c r="A3619" s="77">
        <f t="shared" si="132"/>
        <v>2025</v>
      </c>
      <c r="B3619" s="77">
        <f t="shared" si="133"/>
        <v>2</v>
      </c>
      <c r="C3619" s="73">
        <v>45710</v>
      </c>
      <c r="D3619" s="79" t="s">
        <v>109</v>
      </c>
      <c r="E3619" s="80" t="s">
        <v>595</v>
      </c>
      <c r="F3619" s="81" t="str">
        <f>VLOOKUP(E3619,Customer[],2,FALSE)</f>
        <v>Shwe Yee Linn</v>
      </c>
      <c r="G3619" s="69" t="str">
        <f>VLOOKUP(E3619,Customer[],3,FALSE)</f>
        <v>Padamyar Rd</v>
      </c>
      <c r="H3619" s="69" t="str">
        <f>VLOOKUP(E3619,Customer[],4,FALSE)</f>
        <v>Mangalardon</v>
      </c>
      <c r="I3619" s="48" t="s">
        <v>18</v>
      </c>
      <c r="J3619" s="82" t="str">
        <f>VLOOKUP(I3619,PGStock[],2,FALSE)</f>
        <v>Formula Rum 350ml</v>
      </c>
      <c r="K3619" s="71">
        <f>VLOOKUP(I3619,PGStock[],3,FALSE)</f>
        <v>0.35</v>
      </c>
      <c r="L3619" s="47">
        <v>4</v>
      </c>
      <c r="M3619" s="47">
        <f>VLOOKUP(I3619,PGStock[],6,FALSE)</f>
        <v>150</v>
      </c>
      <c r="N3619" s="47">
        <f>+PGSales!$L3619*PGSales!$M3619</f>
        <v>600</v>
      </c>
    </row>
    <row r="3620" spans="1:14" hidden="1" x14ac:dyDescent="0.25">
      <c r="A3620" s="77">
        <f t="shared" ref="A3620:A3630" si="134">YEAR(C3620)</f>
        <v>2025</v>
      </c>
      <c r="B3620" s="77">
        <f t="shared" ref="B3620:B3630" si="135">MONTH(C3620)</f>
        <v>2</v>
      </c>
      <c r="C3620" s="73">
        <v>45712</v>
      </c>
      <c r="D3620" s="79" t="s">
        <v>0</v>
      </c>
      <c r="E3620" s="80" t="s">
        <v>592</v>
      </c>
      <c r="F3620" s="81" t="str">
        <f>VLOOKUP(E3620,Customer[],2,FALSE)</f>
        <v>Tay Moe San</v>
      </c>
      <c r="G3620" s="69" t="str">
        <f>VLOOKUP(E3620,Customer[],3,FALSE)</f>
        <v>Aung Thapay Rd</v>
      </c>
      <c r="H3620" s="69" t="str">
        <f>VLOOKUP(E3620,Customer[],4,FALSE)</f>
        <v>Hlaing</v>
      </c>
      <c r="I3620" s="48" t="s">
        <v>25</v>
      </c>
      <c r="J3620" s="82" t="str">
        <f>VLOOKUP(I3620,PGStock[],2,FALSE)</f>
        <v>Columbus Super Red Smooth 350 Ml</v>
      </c>
      <c r="K3620" s="71">
        <f>VLOOKUP(I3620,PGStock[],3,FALSE)</f>
        <v>0.35</v>
      </c>
      <c r="L3620" s="47">
        <v>3</v>
      </c>
      <c r="M3620" s="47">
        <f>VLOOKUP(I3620,PGStock[],6,FALSE)</f>
        <v>150</v>
      </c>
      <c r="N3620" s="47">
        <f>+PGSales!$L3620*PGSales!$M3620</f>
        <v>450</v>
      </c>
    </row>
    <row r="3621" spans="1:14" hidden="1" x14ac:dyDescent="0.25">
      <c r="A3621" s="77">
        <f t="shared" si="134"/>
        <v>2025</v>
      </c>
      <c r="B3621" s="77">
        <f t="shared" si="135"/>
        <v>2</v>
      </c>
      <c r="C3621" s="73">
        <v>45712</v>
      </c>
      <c r="D3621" s="79" t="s">
        <v>0</v>
      </c>
      <c r="E3621" s="80" t="s">
        <v>592</v>
      </c>
      <c r="F3621" s="81" t="str">
        <f>VLOOKUP(E3621,Customer[],2,FALSE)</f>
        <v>Tay Moe San</v>
      </c>
      <c r="G3621" s="69" t="str">
        <f>VLOOKUP(E3621,Customer[],3,FALSE)</f>
        <v>Aung Thapay Rd</v>
      </c>
      <c r="H3621" s="69" t="str">
        <f>VLOOKUP(E3621,Customer[],4,FALSE)</f>
        <v>Hlaing</v>
      </c>
      <c r="I3621" s="48" t="s">
        <v>23</v>
      </c>
      <c r="J3621" s="82" t="str">
        <f>VLOOKUP(I3621,PGStock[],2,FALSE)</f>
        <v>Columbus Super Red Smooth 175 Ml</v>
      </c>
      <c r="K3621" s="71">
        <f>VLOOKUP(I3621,PGStock[],3,FALSE)</f>
        <v>0.17499999999999999</v>
      </c>
      <c r="L3621" s="47">
        <v>2</v>
      </c>
      <c r="M3621" s="47">
        <f>VLOOKUP(I3621,PGStock[],6,FALSE)</f>
        <v>100</v>
      </c>
      <c r="N3621" s="47">
        <f>+PGSales!$L3621*PGSales!$M3621</f>
        <v>200</v>
      </c>
    </row>
    <row r="3622" spans="1:14" hidden="1" x14ac:dyDescent="0.25">
      <c r="A3622" s="77">
        <f t="shared" si="134"/>
        <v>2025</v>
      </c>
      <c r="B3622" s="77">
        <f t="shared" si="135"/>
        <v>2</v>
      </c>
      <c r="C3622" s="73">
        <v>45712</v>
      </c>
      <c r="D3622" s="79" t="s">
        <v>0</v>
      </c>
      <c r="E3622" s="80" t="s">
        <v>592</v>
      </c>
      <c r="F3622" s="81" t="str">
        <f>VLOOKUP(E3622,Customer[],2,FALSE)</f>
        <v>Tay Moe San</v>
      </c>
      <c r="G3622" s="69" t="str">
        <f>VLOOKUP(E3622,Customer[],3,FALSE)</f>
        <v>Aung Thapay Rd</v>
      </c>
      <c r="H3622" s="69" t="str">
        <f>VLOOKUP(E3622,Customer[],4,FALSE)</f>
        <v>Hlaing</v>
      </c>
      <c r="I3622" s="48" t="s">
        <v>18</v>
      </c>
      <c r="J3622" s="82" t="str">
        <f>VLOOKUP(I3622,PGStock[],2,FALSE)</f>
        <v>Formula Rum 350ml</v>
      </c>
      <c r="K3622" s="71">
        <f>VLOOKUP(I3622,PGStock[],3,FALSE)</f>
        <v>0.35</v>
      </c>
      <c r="L3622" s="47">
        <v>1</v>
      </c>
      <c r="M3622" s="47">
        <f>VLOOKUP(I3622,PGStock[],6,FALSE)</f>
        <v>150</v>
      </c>
      <c r="N3622" s="47">
        <f>+PGSales!$L3622*PGSales!$M3622</f>
        <v>150</v>
      </c>
    </row>
    <row r="3623" spans="1:14" hidden="1" x14ac:dyDescent="0.25">
      <c r="A3623" s="77">
        <f t="shared" si="134"/>
        <v>2025</v>
      </c>
      <c r="B3623" s="77">
        <f t="shared" si="135"/>
        <v>2</v>
      </c>
      <c r="C3623" s="73">
        <v>45712</v>
      </c>
      <c r="D3623" s="79" t="s">
        <v>186</v>
      </c>
      <c r="E3623" s="80" t="s">
        <v>587</v>
      </c>
      <c r="F3623" s="81" t="str">
        <f>VLOOKUP(E3623,Customer[],2,FALSE)</f>
        <v>Shwe Myaing</v>
      </c>
      <c r="G3623" s="69" t="str">
        <f>VLOOKUP(E3623,Customer[],3,FALSE)</f>
        <v>Baho Rd</v>
      </c>
      <c r="H3623" s="69" t="str">
        <f>VLOOKUP(E3623,Customer[],4,FALSE)</f>
        <v>Hlaing</v>
      </c>
      <c r="I3623" s="48" t="s">
        <v>27</v>
      </c>
      <c r="J3623" s="82" t="str">
        <f>VLOOKUP(I3623,PGStock[],2,FALSE)</f>
        <v>Columbus Super Red Smooth 700 Ml</v>
      </c>
      <c r="K3623" s="71">
        <f>VLOOKUP(I3623,PGStock[],3,FALSE)</f>
        <v>0.7</v>
      </c>
      <c r="L3623" s="47">
        <v>1</v>
      </c>
      <c r="M3623" s="47">
        <f>VLOOKUP(I3623,PGStock[],6,FALSE)</f>
        <v>200</v>
      </c>
      <c r="N3623" s="47">
        <f>+PGSales!$L3623*PGSales!$M3623</f>
        <v>200</v>
      </c>
    </row>
    <row r="3624" spans="1:14" hidden="1" x14ac:dyDescent="0.25">
      <c r="A3624" s="77">
        <f t="shared" si="134"/>
        <v>2025</v>
      </c>
      <c r="B3624" s="77">
        <f t="shared" si="135"/>
        <v>2</v>
      </c>
      <c r="C3624" s="73">
        <v>45712</v>
      </c>
      <c r="D3624" s="79" t="s">
        <v>186</v>
      </c>
      <c r="E3624" s="80" t="s">
        <v>587</v>
      </c>
      <c r="F3624" s="81" t="str">
        <f>VLOOKUP(E3624,Customer[],2,FALSE)</f>
        <v>Shwe Myaing</v>
      </c>
      <c r="G3624" s="69" t="str">
        <f>VLOOKUP(E3624,Customer[],3,FALSE)</f>
        <v>Baho Rd</v>
      </c>
      <c r="H3624" s="69" t="str">
        <f>VLOOKUP(E3624,Customer[],4,FALSE)</f>
        <v>Hlaing</v>
      </c>
      <c r="I3624" s="48" t="s">
        <v>25</v>
      </c>
      <c r="J3624" s="82" t="str">
        <f>VLOOKUP(I3624,PGStock[],2,FALSE)</f>
        <v>Columbus Super Red Smooth 350 Ml</v>
      </c>
      <c r="K3624" s="71">
        <f>VLOOKUP(I3624,PGStock[],3,FALSE)</f>
        <v>0.35</v>
      </c>
      <c r="L3624" s="47">
        <v>2</v>
      </c>
      <c r="M3624" s="47">
        <f>VLOOKUP(I3624,PGStock[],6,FALSE)</f>
        <v>150</v>
      </c>
      <c r="N3624" s="47">
        <f>+PGSales!$L3624*PGSales!$M3624</f>
        <v>300</v>
      </c>
    </row>
    <row r="3625" spans="1:14" hidden="1" x14ac:dyDescent="0.25">
      <c r="A3625" s="77">
        <f t="shared" si="134"/>
        <v>2025</v>
      </c>
      <c r="B3625" s="77">
        <f t="shared" si="135"/>
        <v>2</v>
      </c>
      <c r="C3625" s="73">
        <v>45712</v>
      </c>
      <c r="D3625" s="79" t="s">
        <v>186</v>
      </c>
      <c r="E3625" s="80" t="s">
        <v>587</v>
      </c>
      <c r="F3625" s="81" t="str">
        <f>VLOOKUP(E3625,Customer[],2,FALSE)</f>
        <v>Shwe Myaing</v>
      </c>
      <c r="G3625" s="69" t="str">
        <f>VLOOKUP(E3625,Customer[],3,FALSE)</f>
        <v>Baho Rd</v>
      </c>
      <c r="H3625" s="69" t="str">
        <f>VLOOKUP(E3625,Customer[],4,FALSE)</f>
        <v>Hlaing</v>
      </c>
      <c r="I3625" s="48" t="s">
        <v>23</v>
      </c>
      <c r="J3625" s="82" t="str">
        <f>VLOOKUP(I3625,PGStock[],2,FALSE)</f>
        <v>Columbus Super Red Smooth 175 Ml</v>
      </c>
      <c r="K3625" s="71">
        <f>VLOOKUP(I3625,PGStock[],3,FALSE)</f>
        <v>0.17499999999999999</v>
      </c>
      <c r="L3625" s="47">
        <v>1</v>
      </c>
      <c r="M3625" s="47">
        <f>VLOOKUP(I3625,PGStock[],6,FALSE)</f>
        <v>100</v>
      </c>
      <c r="N3625" s="47">
        <f>+PGSales!$L3625*PGSales!$M3625</f>
        <v>100</v>
      </c>
    </row>
    <row r="3626" spans="1:14" hidden="1" x14ac:dyDescent="0.25">
      <c r="A3626" s="77">
        <f t="shared" si="134"/>
        <v>2025</v>
      </c>
      <c r="B3626" s="77">
        <f t="shared" si="135"/>
        <v>2</v>
      </c>
      <c r="C3626" s="73">
        <v>45712</v>
      </c>
      <c r="D3626" s="79" t="s">
        <v>186</v>
      </c>
      <c r="E3626" s="80" t="s">
        <v>587</v>
      </c>
      <c r="F3626" s="81" t="str">
        <f>VLOOKUP(E3626,Customer[],2,FALSE)</f>
        <v>Shwe Myaing</v>
      </c>
      <c r="G3626" s="69" t="str">
        <f>VLOOKUP(E3626,Customer[],3,FALSE)</f>
        <v>Baho Rd</v>
      </c>
      <c r="H3626" s="69" t="str">
        <f>VLOOKUP(E3626,Customer[],4,FALSE)</f>
        <v>Hlaing</v>
      </c>
      <c r="I3626" s="48" t="s">
        <v>18</v>
      </c>
      <c r="J3626" s="82" t="str">
        <f>VLOOKUP(I3626,PGStock[],2,FALSE)</f>
        <v>Formula Rum 350ml</v>
      </c>
      <c r="K3626" s="71">
        <f>VLOOKUP(I3626,PGStock[],3,FALSE)</f>
        <v>0.35</v>
      </c>
      <c r="L3626" s="47">
        <v>4</v>
      </c>
      <c r="M3626" s="47">
        <f>VLOOKUP(I3626,PGStock[],6,FALSE)</f>
        <v>150</v>
      </c>
      <c r="N3626" s="47">
        <f>+PGSales!$L3626*PGSales!$M3626</f>
        <v>600</v>
      </c>
    </row>
    <row r="3627" spans="1:14" hidden="1" x14ac:dyDescent="0.25">
      <c r="A3627" s="77">
        <f t="shared" si="134"/>
        <v>2025</v>
      </c>
      <c r="B3627" s="77">
        <f t="shared" si="135"/>
        <v>2</v>
      </c>
      <c r="C3627" s="73">
        <v>45712</v>
      </c>
      <c r="D3627" s="79" t="s">
        <v>115</v>
      </c>
      <c r="E3627" s="80" t="s">
        <v>610</v>
      </c>
      <c r="F3627" s="81" t="str">
        <f>VLOOKUP(E3627,Customer[],2,FALSE)</f>
        <v>A&amp;T</v>
      </c>
      <c r="G3627" s="69" t="str">
        <f>VLOOKUP(E3627,Customer[],3,FALSE)</f>
        <v>Pa 50 Lan Baho</v>
      </c>
      <c r="H3627" s="69" t="str">
        <f>VLOOKUP(E3627,Customer[],4,FALSE)</f>
        <v>Hlaing</v>
      </c>
      <c r="I3627" s="48" t="s">
        <v>25</v>
      </c>
      <c r="J3627" s="82" t="str">
        <f>VLOOKUP(I3627,PGStock[],2,FALSE)</f>
        <v>Columbus Super Red Smooth 350 Ml</v>
      </c>
      <c r="K3627" s="71">
        <f>VLOOKUP(I3627,PGStock[],3,FALSE)</f>
        <v>0.35</v>
      </c>
      <c r="L3627" s="47">
        <v>3</v>
      </c>
      <c r="M3627" s="47">
        <f>VLOOKUP(I3627,PGStock[],6,FALSE)</f>
        <v>150</v>
      </c>
      <c r="N3627" s="47">
        <f>+PGSales!$L3627*PGSales!$M3627</f>
        <v>450</v>
      </c>
    </row>
    <row r="3628" spans="1:14" hidden="1" x14ac:dyDescent="0.25">
      <c r="A3628" s="77">
        <f t="shared" si="134"/>
        <v>2025</v>
      </c>
      <c r="B3628" s="77">
        <f t="shared" si="135"/>
        <v>2</v>
      </c>
      <c r="C3628" s="73">
        <v>45712</v>
      </c>
      <c r="D3628" s="79" t="s">
        <v>115</v>
      </c>
      <c r="E3628" s="80" t="s">
        <v>610</v>
      </c>
      <c r="F3628" s="81" t="str">
        <f>VLOOKUP(E3628,Customer[],2,FALSE)</f>
        <v>A&amp;T</v>
      </c>
      <c r="G3628" s="69" t="str">
        <f>VLOOKUP(E3628,Customer[],3,FALSE)</f>
        <v>Pa 50 Lan Baho</v>
      </c>
      <c r="H3628" s="69" t="str">
        <f>VLOOKUP(E3628,Customer[],4,FALSE)</f>
        <v>Hlaing</v>
      </c>
      <c r="I3628" s="48" t="s">
        <v>20</v>
      </c>
      <c r="J3628" s="82" t="str">
        <f>VLOOKUP(I3628,PGStock[],2,FALSE)</f>
        <v>Formula Rum 700ml</v>
      </c>
      <c r="K3628" s="71">
        <f>VLOOKUP(I3628,PGStock[],3,FALSE)</f>
        <v>0.7</v>
      </c>
      <c r="L3628" s="47">
        <v>5</v>
      </c>
      <c r="M3628" s="47">
        <f>VLOOKUP(I3628,PGStock[],6,FALSE)</f>
        <v>200</v>
      </c>
      <c r="N3628" s="47">
        <f>+PGSales!$L3628*PGSales!$M3628</f>
        <v>1000</v>
      </c>
    </row>
    <row r="3629" spans="1:14" hidden="1" x14ac:dyDescent="0.25">
      <c r="A3629" s="77">
        <f t="shared" si="134"/>
        <v>2025</v>
      </c>
      <c r="B3629" s="77">
        <f t="shared" si="135"/>
        <v>2</v>
      </c>
      <c r="C3629" s="73">
        <v>45712</v>
      </c>
      <c r="D3629" s="79" t="s">
        <v>115</v>
      </c>
      <c r="E3629" s="80" t="s">
        <v>610</v>
      </c>
      <c r="F3629" s="81" t="str">
        <f>VLOOKUP(E3629,Customer[],2,FALSE)</f>
        <v>A&amp;T</v>
      </c>
      <c r="G3629" s="69" t="str">
        <f>VLOOKUP(E3629,Customer[],3,FALSE)</f>
        <v>Pa 50 Lan Baho</v>
      </c>
      <c r="H3629" s="69" t="str">
        <f>VLOOKUP(E3629,Customer[],4,FALSE)</f>
        <v>Hlaing</v>
      </c>
      <c r="I3629" s="48" t="s">
        <v>18</v>
      </c>
      <c r="J3629" s="82" t="str">
        <f>VLOOKUP(I3629,PGStock[],2,FALSE)</f>
        <v>Formula Rum 350ml</v>
      </c>
      <c r="K3629" s="71">
        <f>VLOOKUP(I3629,PGStock[],3,FALSE)</f>
        <v>0.35</v>
      </c>
      <c r="L3629" s="47">
        <v>4</v>
      </c>
      <c r="M3629" s="47">
        <f>VLOOKUP(I3629,PGStock[],6,FALSE)</f>
        <v>150</v>
      </c>
      <c r="N3629" s="47">
        <f>+PGSales!$L3629*PGSales!$M3629</f>
        <v>600</v>
      </c>
    </row>
    <row r="3630" spans="1:14" hidden="1" x14ac:dyDescent="0.25">
      <c r="A3630" s="77">
        <f t="shared" si="134"/>
        <v>2025</v>
      </c>
      <c r="B3630" s="77">
        <f t="shared" si="135"/>
        <v>2</v>
      </c>
      <c r="C3630" s="73">
        <v>45712</v>
      </c>
      <c r="D3630" s="79" t="s">
        <v>365</v>
      </c>
      <c r="E3630" s="80" t="s">
        <v>588</v>
      </c>
      <c r="F3630" s="81" t="str">
        <f>VLOOKUP(E3630,Customer[],2,FALSE)</f>
        <v>Family Store</v>
      </c>
      <c r="G3630" s="69" t="str">
        <f>VLOOKUP(E3630,Customer[],3,FALSE)</f>
        <v xml:space="preserve">Thanmine Lansone </v>
      </c>
      <c r="H3630" s="69" t="str">
        <f>VLOOKUP(E3630,Customer[],4,FALSE)</f>
        <v>Hlaing</v>
      </c>
      <c r="I3630" s="48" t="s">
        <v>25</v>
      </c>
      <c r="J3630" s="82" t="str">
        <f>VLOOKUP(I3630,PGStock[],2,FALSE)</f>
        <v>Columbus Super Red Smooth 350 Ml</v>
      </c>
      <c r="K3630" s="71">
        <f>VLOOKUP(I3630,PGStock[],3,FALSE)</f>
        <v>0.35</v>
      </c>
      <c r="L3630" s="47">
        <v>3</v>
      </c>
      <c r="M3630" s="47">
        <f>VLOOKUP(I3630,PGStock[],6,FALSE)</f>
        <v>150</v>
      </c>
      <c r="N3630" s="47">
        <f>+PGSales!$L3630*PGSales!$M3630</f>
        <v>450</v>
      </c>
    </row>
    <row r="3631" spans="1:14" hidden="1" x14ac:dyDescent="0.25">
      <c r="A3631" s="77">
        <f t="shared" ref="A3631:A3641" si="136">YEAR(C3631)</f>
        <v>2025</v>
      </c>
      <c r="B3631" s="77">
        <f t="shared" ref="B3631:B3641" si="137">MONTH(C3631)</f>
        <v>2</v>
      </c>
      <c r="C3631" s="73">
        <v>45712</v>
      </c>
      <c r="D3631" s="79" t="s">
        <v>365</v>
      </c>
      <c r="E3631" s="80" t="s">
        <v>588</v>
      </c>
      <c r="F3631" s="81" t="str">
        <f>VLOOKUP(E3631,Customer[],2,FALSE)</f>
        <v>Family Store</v>
      </c>
      <c r="G3631" s="69" t="str">
        <f>VLOOKUP(E3631,Customer[],3,FALSE)</f>
        <v xml:space="preserve">Thanmine Lansone </v>
      </c>
      <c r="H3631" s="69" t="str">
        <f>VLOOKUP(E3631,Customer[],4,FALSE)</f>
        <v>Hlaing</v>
      </c>
      <c r="I3631" s="48" t="s">
        <v>23</v>
      </c>
      <c r="J3631" s="82" t="str">
        <f>VLOOKUP(I3631,PGStock[],2,FALSE)</f>
        <v>Columbus Super Red Smooth 175 Ml</v>
      </c>
      <c r="K3631" s="71">
        <f>VLOOKUP(I3631,PGStock[],3,FALSE)</f>
        <v>0.17499999999999999</v>
      </c>
      <c r="L3631" s="47">
        <v>1</v>
      </c>
      <c r="M3631" s="47">
        <f>VLOOKUP(I3631,PGStock[],6,FALSE)</f>
        <v>100</v>
      </c>
      <c r="N3631" s="47">
        <f>+PGSales!$L3631*PGSales!$M3631</f>
        <v>100</v>
      </c>
    </row>
    <row r="3632" spans="1:14" hidden="1" x14ac:dyDescent="0.25">
      <c r="A3632" s="77">
        <f t="shared" si="136"/>
        <v>2025</v>
      </c>
      <c r="B3632" s="77">
        <f t="shared" si="137"/>
        <v>2</v>
      </c>
      <c r="C3632" s="73">
        <v>45712</v>
      </c>
      <c r="D3632" s="79" t="s">
        <v>365</v>
      </c>
      <c r="E3632" s="80" t="s">
        <v>588</v>
      </c>
      <c r="F3632" s="81" t="str">
        <f>VLOOKUP(E3632,Customer[],2,FALSE)</f>
        <v>Family Store</v>
      </c>
      <c r="G3632" s="69" t="str">
        <f>VLOOKUP(E3632,Customer[],3,FALSE)</f>
        <v xml:space="preserve">Thanmine Lansone </v>
      </c>
      <c r="H3632" s="69" t="str">
        <f>VLOOKUP(E3632,Customer[],4,FALSE)</f>
        <v>Hlaing</v>
      </c>
      <c r="I3632" s="48" t="s">
        <v>20</v>
      </c>
      <c r="J3632" s="82" t="str">
        <f>VLOOKUP(I3632,PGStock[],2,FALSE)</f>
        <v>Formula Rum 700ml</v>
      </c>
      <c r="K3632" s="71">
        <f>VLOOKUP(I3632,PGStock[],3,FALSE)</f>
        <v>0.7</v>
      </c>
      <c r="L3632" s="47">
        <v>1</v>
      </c>
      <c r="M3632" s="47">
        <f>VLOOKUP(I3632,PGStock[],6,FALSE)</f>
        <v>200</v>
      </c>
      <c r="N3632" s="47">
        <f>+PGSales!$L3632*PGSales!$M3632</f>
        <v>200</v>
      </c>
    </row>
    <row r="3633" spans="1:14" hidden="1" x14ac:dyDescent="0.25">
      <c r="A3633" s="77">
        <f t="shared" si="136"/>
        <v>2025</v>
      </c>
      <c r="B3633" s="77">
        <f t="shared" si="137"/>
        <v>2</v>
      </c>
      <c r="C3633" s="73">
        <v>45712</v>
      </c>
      <c r="D3633" s="79" t="s">
        <v>365</v>
      </c>
      <c r="E3633" s="80" t="s">
        <v>588</v>
      </c>
      <c r="F3633" s="81" t="str">
        <f>VLOOKUP(E3633,Customer[],2,FALSE)</f>
        <v>Family Store</v>
      </c>
      <c r="G3633" s="69" t="str">
        <f>VLOOKUP(E3633,Customer[],3,FALSE)</f>
        <v xml:space="preserve">Thanmine Lansone </v>
      </c>
      <c r="H3633" s="69" t="str">
        <f>VLOOKUP(E3633,Customer[],4,FALSE)</f>
        <v>Hlaing</v>
      </c>
      <c r="I3633" s="48" t="s">
        <v>18</v>
      </c>
      <c r="J3633" s="82" t="str">
        <f>VLOOKUP(I3633,PGStock[],2,FALSE)</f>
        <v>Formula Rum 350ml</v>
      </c>
      <c r="K3633" s="71">
        <f>VLOOKUP(I3633,PGStock[],3,FALSE)</f>
        <v>0.35</v>
      </c>
      <c r="L3633" s="47">
        <v>2</v>
      </c>
      <c r="M3633" s="47">
        <f>VLOOKUP(I3633,PGStock[],6,FALSE)</f>
        <v>150</v>
      </c>
      <c r="N3633" s="47">
        <f>+PGSales!$L3633*PGSales!$M3633</f>
        <v>300</v>
      </c>
    </row>
    <row r="3634" spans="1:14" hidden="1" x14ac:dyDescent="0.25">
      <c r="A3634" s="77">
        <f t="shared" si="136"/>
        <v>2025</v>
      </c>
      <c r="B3634" s="77">
        <f t="shared" si="137"/>
        <v>2</v>
      </c>
      <c r="C3634" s="73">
        <v>45712</v>
      </c>
      <c r="D3634" s="79" t="s">
        <v>1</v>
      </c>
      <c r="E3634" s="80" t="s">
        <v>570</v>
      </c>
      <c r="F3634" s="81" t="str">
        <f>VLOOKUP(E3634,Customer[],2,FALSE)</f>
        <v xml:space="preserve">Ko Kyaw </v>
      </c>
      <c r="G3634" s="69" t="str">
        <f>VLOOKUP(E3634,Customer[],3,FALSE)</f>
        <v>Magin Kyawan Rd</v>
      </c>
      <c r="H3634" s="69" t="str">
        <f>VLOOKUP(E3634,Customer[],4,FALSE)</f>
        <v>Insein</v>
      </c>
      <c r="I3634" s="48" t="s">
        <v>27</v>
      </c>
      <c r="J3634" s="82" t="str">
        <f>VLOOKUP(I3634,PGStock[],2,FALSE)</f>
        <v>Columbus Super Red Smooth 700 Ml</v>
      </c>
      <c r="K3634" s="71">
        <f>VLOOKUP(I3634,PGStock[],3,FALSE)</f>
        <v>0.7</v>
      </c>
      <c r="L3634" s="47">
        <v>1</v>
      </c>
      <c r="M3634" s="47">
        <f>VLOOKUP(I3634,PGStock[],6,FALSE)</f>
        <v>200</v>
      </c>
      <c r="N3634" s="47">
        <f>+PGSales!$L3634*PGSales!$M3634</f>
        <v>200</v>
      </c>
    </row>
    <row r="3635" spans="1:14" hidden="1" x14ac:dyDescent="0.25">
      <c r="A3635" s="77">
        <f t="shared" si="136"/>
        <v>2025</v>
      </c>
      <c r="B3635" s="77">
        <f t="shared" si="137"/>
        <v>2</v>
      </c>
      <c r="C3635" s="73">
        <v>45712</v>
      </c>
      <c r="D3635" s="79" t="s">
        <v>1</v>
      </c>
      <c r="E3635" s="80" t="s">
        <v>570</v>
      </c>
      <c r="F3635" s="81" t="str">
        <f>VLOOKUP(E3635,Customer[],2,FALSE)</f>
        <v xml:space="preserve">Ko Kyaw </v>
      </c>
      <c r="G3635" s="69" t="str">
        <f>VLOOKUP(E3635,Customer[],3,FALSE)</f>
        <v>Magin Kyawan Rd</v>
      </c>
      <c r="H3635" s="69" t="str">
        <f>VLOOKUP(E3635,Customer[],4,FALSE)</f>
        <v>Insein</v>
      </c>
      <c r="I3635" s="48" t="s">
        <v>25</v>
      </c>
      <c r="J3635" s="82" t="str">
        <f>VLOOKUP(I3635,PGStock[],2,FALSE)</f>
        <v>Columbus Super Red Smooth 350 Ml</v>
      </c>
      <c r="K3635" s="71">
        <f>VLOOKUP(I3635,PGStock[],3,FALSE)</f>
        <v>0.35</v>
      </c>
      <c r="L3635" s="47">
        <v>5</v>
      </c>
      <c r="M3635" s="47">
        <f>VLOOKUP(I3635,PGStock[],6,FALSE)</f>
        <v>150</v>
      </c>
      <c r="N3635" s="47">
        <f>+PGSales!$L3635*PGSales!$M3635</f>
        <v>750</v>
      </c>
    </row>
    <row r="3636" spans="1:14" hidden="1" x14ac:dyDescent="0.25">
      <c r="A3636" s="77">
        <f t="shared" si="136"/>
        <v>2025</v>
      </c>
      <c r="B3636" s="77">
        <f t="shared" si="137"/>
        <v>2</v>
      </c>
      <c r="C3636" s="73">
        <v>45712</v>
      </c>
      <c r="D3636" s="79" t="s">
        <v>1</v>
      </c>
      <c r="E3636" s="80" t="s">
        <v>570</v>
      </c>
      <c r="F3636" s="81" t="str">
        <f>VLOOKUP(E3636,Customer[],2,FALSE)</f>
        <v xml:space="preserve">Ko Kyaw </v>
      </c>
      <c r="G3636" s="69" t="str">
        <f>VLOOKUP(E3636,Customer[],3,FALSE)</f>
        <v>Magin Kyawan Rd</v>
      </c>
      <c r="H3636" s="69" t="str">
        <f>VLOOKUP(E3636,Customer[],4,FALSE)</f>
        <v>Insein</v>
      </c>
      <c r="I3636" s="48" t="s">
        <v>23</v>
      </c>
      <c r="J3636" s="82" t="str">
        <f>VLOOKUP(I3636,PGStock[],2,FALSE)</f>
        <v>Columbus Super Red Smooth 175 Ml</v>
      </c>
      <c r="K3636" s="71">
        <f>VLOOKUP(I3636,PGStock[],3,FALSE)</f>
        <v>0.17499999999999999</v>
      </c>
      <c r="L3636" s="47">
        <v>2</v>
      </c>
      <c r="M3636" s="47">
        <f>VLOOKUP(I3636,PGStock[],6,FALSE)</f>
        <v>100</v>
      </c>
      <c r="N3636" s="47">
        <f>+PGSales!$L3636*PGSales!$M3636</f>
        <v>200</v>
      </c>
    </row>
    <row r="3637" spans="1:14" hidden="1" x14ac:dyDescent="0.25">
      <c r="A3637" s="77">
        <f t="shared" si="136"/>
        <v>2025</v>
      </c>
      <c r="B3637" s="77">
        <f t="shared" si="137"/>
        <v>2</v>
      </c>
      <c r="C3637" s="73">
        <v>45712</v>
      </c>
      <c r="D3637" s="79" t="s">
        <v>1</v>
      </c>
      <c r="E3637" s="80" t="s">
        <v>570</v>
      </c>
      <c r="F3637" s="81" t="str">
        <f>VLOOKUP(E3637,Customer[],2,FALSE)</f>
        <v xml:space="preserve">Ko Kyaw </v>
      </c>
      <c r="G3637" s="69" t="str">
        <f>VLOOKUP(E3637,Customer[],3,FALSE)</f>
        <v>Magin Kyawan Rd</v>
      </c>
      <c r="H3637" s="69" t="str">
        <f>VLOOKUP(E3637,Customer[],4,FALSE)</f>
        <v>Insein</v>
      </c>
      <c r="I3637" s="48" t="s">
        <v>18</v>
      </c>
      <c r="J3637" s="82" t="str">
        <f>VLOOKUP(I3637,PGStock[],2,FALSE)</f>
        <v>Formula Rum 350ml</v>
      </c>
      <c r="K3637" s="71">
        <f>VLOOKUP(I3637,PGStock[],3,FALSE)</f>
        <v>0.35</v>
      </c>
      <c r="L3637" s="47">
        <v>2</v>
      </c>
      <c r="M3637" s="47">
        <f>VLOOKUP(I3637,PGStock[],6,FALSE)</f>
        <v>150</v>
      </c>
      <c r="N3637" s="47">
        <f>+PGSales!$L3637*PGSales!$M3637</f>
        <v>300</v>
      </c>
    </row>
    <row r="3638" spans="1:14" hidden="1" x14ac:dyDescent="0.25">
      <c r="A3638" s="77">
        <f t="shared" si="136"/>
        <v>2025</v>
      </c>
      <c r="B3638" s="77">
        <f t="shared" si="137"/>
        <v>2</v>
      </c>
      <c r="C3638" s="73">
        <v>45712</v>
      </c>
      <c r="D3638" s="79" t="s">
        <v>187</v>
      </c>
      <c r="E3638" s="80" t="s">
        <v>589</v>
      </c>
      <c r="F3638" s="81" t="str">
        <f>VLOOKUP(E3638,Customer[],2,FALSE)</f>
        <v>Yarket Nu Wai</v>
      </c>
      <c r="G3638" s="69" t="str">
        <f>VLOOKUP(E3638,Customer[],3,FALSE)</f>
        <v>Anake Gonkone Rd</v>
      </c>
      <c r="H3638" s="69" t="str">
        <f>VLOOKUP(E3638,Customer[],4,FALSE)</f>
        <v>Insein</v>
      </c>
      <c r="I3638" s="48" t="s">
        <v>25</v>
      </c>
      <c r="J3638" s="82" t="str">
        <f>VLOOKUP(I3638,PGStock[],2,FALSE)</f>
        <v>Columbus Super Red Smooth 350 Ml</v>
      </c>
      <c r="K3638" s="71">
        <f>VLOOKUP(I3638,PGStock[],3,FALSE)</f>
        <v>0.35</v>
      </c>
      <c r="L3638" s="47">
        <v>10</v>
      </c>
      <c r="M3638" s="47">
        <f>VLOOKUP(I3638,PGStock[],6,FALSE)</f>
        <v>150</v>
      </c>
      <c r="N3638" s="47">
        <f>+PGSales!$L3638*PGSales!$M3638</f>
        <v>1500</v>
      </c>
    </row>
    <row r="3639" spans="1:14" hidden="1" x14ac:dyDescent="0.25">
      <c r="A3639" s="77">
        <f t="shared" si="136"/>
        <v>2025</v>
      </c>
      <c r="B3639" s="77">
        <f t="shared" si="137"/>
        <v>2</v>
      </c>
      <c r="C3639" s="73">
        <v>45712</v>
      </c>
      <c r="D3639" s="79" t="s">
        <v>187</v>
      </c>
      <c r="E3639" s="80" t="s">
        <v>589</v>
      </c>
      <c r="F3639" s="81" t="str">
        <f>VLOOKUP(E3639,Customer[],2,FALSE)</f>
        <v>Yarket Nu Wai</v>
      </c>
      <c r="G3639" s="69" t="str">
        <f>VLOOKUP(E3639,Customer[],3,FALSE)</f>
        <v>Anake Gonkone Rd</v>
      </c>
      <c r="H3639" s="69" t="str">
        <f>VLOOKUP(E3639,Customer[],4,FALSE)</f>
        <v>Insein</v>
      </c>
      <c r="I3639" s="48" t="s">
        <v>23</v>
      </c>
      <c r="J3639" s="82" t="str">
        <f>VLOOKUP(I3639,PGStock[],2,FALSE)</f>
        <v>Columbus Super Red Smooth 175 Ml</v>
      </c>
      <c r="K3639" s="71">
        <f>VLOOKUP(I3639,PGStock[],3,FALSE)</f>
        <v>0.17499999999999999</v>
      </c>
      <c r="L3639" s="47">
        <v>1</v>
      </c>
      <c r="M3639" s="47">
        <f>VLOOKUP(I3639,PGStock[],6,FALSE)</f>
        <v>100</v>
      </c>
      <c r="N3639" s="47">
        <f>+PGSales!$L3639*PGSales!$M3639</f>
        <v>100</v>
      </c>
    </row>
    <row r="3640" spans="1:14" hidden="1" x14ac:dyDescent="0.25">
      <c r="A3640" s="77">
        <f t="shared" si="136"/>
        <v>2025</v>
      </c>
      <c r="B3640" s="77">
        <f t="shared" si="137"/>
        <v>2</v>
      </c>
      <c r="C3640" s="73">
        <v>45712</v>
      </c>
      <c r="D3640" s="79" t="s">
        <v>187</v>
      </c>
      <c r="E3640" s="80" t="s">
        <v>589</v>
      </c>
      <c r="F3640" s="81" t="str">
        <f>VLOOKUP(E3640,Customer[],2,FALSE)</f>
        <v>Yarket Nu Wai</v>
      </c>
      <c r="G3640" s="69" t="str">
        <f>VLOOKUP(E3640,Customer[],3,FALSE)</f>
        <v>Anake Gonkone Rd</v>
      </c>
      <c r="H3640" s="69" t="str">
        <f>VLOOKUP(E3640,Customer[],4,FALSE)</f>
        <v>Insein</v>
      </c>
      <c r="I3640" s="48" t="s">
        <v>18</v>
      </c>
      <c r="J3640" s="82" t="str">
        <f>VLOOKUP(I3640,PGStock[],2,FALSE)</f>
        <v>Formula Rum 350ml</v>
      </c>
      <c r="K3640" s="71">
        <f>VLOOKUP(I3640,PGStock[],3,FALSE)</f>
        <v>0.35</v>
      </c>
      <c r="L3640" s="47">
        <v>1</v>
      </c>
      <c r="M3640" s="47">
        <f>VLOOKUP(I3640,PGStock[],6,FALSE)</f>
        <v>150</v>
      </c>
      <c r="N3640" s="47">
        <f>+PGSales!$L3640*PGSales!$M3640</f>
        <v>150</v>
      </c>
    </row>
    <row r="3641" spans="1:14" hidden="1" x14ac:dyDescent="0.25">
      <c r="A3641" s="77">
        <f t="shared" si="136"/>
        <v>2025</v>
      </c>
      <c r="B3641" s="77">
        <f t="shared" si="137"/>
        <v>2</v>
      </c>
      <c r="C3641" s="73">
        <v>45712</v>
      </c>
      <c r="D3641" s="79" t="s">
        <v>2</v>
      </c>
      <c r="E3641" s="80" t="s">
        <v>591</v>
      </c>
      <c r="F3641" s="81" t="str">
        <f>VLOOKUP(E3641,Customer[],2,FALSE)</f>
        <v>Ma Thwe</v>
      </c>
      <c r="G3641" s="69" t="str">
        <f>VLOOKUP(E3641,Customer[],3,FALSE)</f>
        <v>Nawayat Rd</v>
      </c>
      <c r="H3641" s="69" t="str">
        <f>VLOOKUP(E3641,Customer[],4,FALSE)</f>
        <v>Insein</v>
      </c>
      <c r="I3641" s="48" t="s">
        <v>25</v>
      </c>
      <c r="J3641" s="82" t="str">
        <f>VLOOKUP(I3641,PGStock[],2,FALSE)</f>
        <v>Columbus Super Red Smooth 350 Ml</v>
      </c>
      <c r="K3641" s="71">
        <f>VLOOKUP(I3641,PGStock[],3,FALSE)</f>
        <v>0.35</v>
      </c>
      <c r="L3641" s="47">
        <v>1</v>
      </c>
      <c r="M3641" s="47">
        <f>VLOOKUP(I3641,PGStock[],6,FALSE)</f>
        <v>150</v>
      </c>
      <c r="N3641" s="47">
        <f>+PGSales!$L3641*PGSales!$M3641</f>
        <v>150</v>
      </c>
    </row>
    <row r="3642" spans="1:14" hidden="1" x14ac:dyDescent="0.25">
      <c r="A3642" s="77">
        <f t="shared" ref="A3642:A3651" si="138">YEAR(C3642)</f>
        <v>2025</v>
      </c>
      <c r="B3642" s="77">
        <f t="shared" ref="B3642:B3651" si="139">MONTH(C3642)</f>
        <v>2</v>
      </c>
      <c r="C3642" s="73">
        <v>45712</v>
      </c>
      <c r="D3642" s="79" t="s">
        <v>68</v>
      </c>
      <c r="E3642" s="80" t="s">
        <v>601</v>
      </c>
      <c r="F3642" s="81" t="str">
        <f>VLOOKUP(E3642,Customer[],2,FALSE)</f>
        <v>Kayae Yake</v>
      </c>
      <c r="G3642" s="69" t="str">
        <f>VLOOKUP(E3642,Customer[],3,FALSE)</f>
        <v>Nawayat Rd</v>
      </c>
      <c r="H3642" s="69" t="str">
        <f>VLOOKUP(E3642,Customer[],4,FALSE)</f>
        <v>Insein</v>
      </c>
      <c r="I3642" s="48" t="s">
        <v>25</v>
      </c>
      <c r="J3642" s="82" t="str">
        <f>VLOOKUP(I3642,PGStock[],2,FALSE)</f>
        <v>Columbus Super Red Smooth 350 Ml</v>
      </c>
      <c r="K3642" s="71">
        <f>VLOOKUP(I3642,PGStock[],3,FALSE)</f>
        <v>0.35</v>
      </c>
      <c r="L3642" s="47">
        <v>1</v>
      </c>
      <c r="M3642" s="47">
        <f>VLOOKUP(I3642,PGStock[],6,FALSE)</f>
        <v>150</v>
      </c>
      <c r="N3642" s="47">
        <f>+PGSales!$L3642*PGSales!$M3642</f>
        <v>150</v>
      </c>
    </row>
    <row r="3643" spans="1:14" hidden="1" x14ac:dyDescent="0.25">
      <c r="A3643" s="77">
        <f t="shared" si="138"/>
        <v>2025</v>
      </c>
      <c r="B3643" s="77">
        <f t="shared" si="139"/>
        <v>2</v>
      </c>
      <c r="C3643" s="73">
        <v>45712</v>
      </c>
      <c r="D3643" s="79" t="s">
        <v>68</v>
      </c>
      <c r="E3643" s="80" t="s">
        <v>601</v>
      </c>
      <c r="F3643" s="81" t="str">
        <f>VLOOKUP(E3643,Customer[],2,FALSE)</f>
        <v>Kayae Yake</v>
      </c>
      <c r="G3643" s="69" t="str">
        <f>VLOOKUP(E3643,Customer[],3,FALSE)</f>
        <v>Nawayat Rd</v>
      </c>
      <c r="H3643" s="69" t="str">
        <f>VLOOKUP(E3643,Customer[],4,FALSE)</f>
        <v>Insein</v>
      </c>
      <c r="I3643" s="48" t="s">
        <v>23</v>
      </c>
      <c r="J3643" s="82" t="str">
        <f>VLOOKUP(I3643,PGStock[],2,FALSE)</f>
        <v>Columbus Super Red Smooth 175 Ml</v>
      </c>
      <c r="K3643" s="71">
        <f>VLOOKUP(I3643,PGStock[],3,FALSE)</f>
        <v>0.17499999999999999</v>
      </c>
      <c r="L3643" s="47">
        <v>1</v>
      </c>
      <c r="M3643" s="47">
        <f>VLOOKUP(I3643,PGStock[],6,FALSE)</f>
        <v>100</v>
      </c>
      <c r="N3643" s="47">
        <f>+PGSales!$L3643*PGSales!$M3643</f>
        <v>100</v>
      </c>
    </row>
    <row r="3644" spans="1:14" hidden="1" x14ac:dyDescent="0.25">
      <c r="A3644" s="77">
        <f t="shared" si="138"/>
        <v>2025</v>
      </c>
      <c r="B3644" s="77">
        <f t="shared" si="139"/>
        <v>2</v>
      </c>
      <c r="C3644" s="73">
        <v>45712</v>
      </c>
      <c r="D3644" s="79" t="s">
        <v>68</v>
      </c>
      <c r="E3644" s="80" t="s">
        <v>601</v>
      </c>
      <c r="F3644" s="81" t="str">
        <f>VLOOKUP(E3644,Customer[],2,FALSE)</f>
        <v>Kayae Yake</v>
      </c>
      <c r="G3644" s="69" t="str">
        <f>VLOOKUP(E3644,Customer[],3,FALSE)</f>
        <v>Nawayat Rd</v>
      </c>
      <c r="H3644" s="69" t="str">
        <f>VLOOKUP(E3644,Customer[],4,FALSE)</f>
        <v>Insein</v>
      </c>
      <c r="I3644" s="48" t="s">
        <v>18</v>
      </c>
      <c r="J3644" s="82" t="str">
        <f>VLOOKUP(I3644,PGStock[],2,FALSE)</f>
        <v>Formula Rum 350ml</v>
      </c>
      <c r="K3644" s="71">
        <f>VLOOKUP(I3644,PGStock[],3,FALSE)</f>
        <v>0.35</v>
      </c>
      <c r="L3644" s="47">
        <v>2</v>
      </c>
      <c r="M3644" s="47">
        <f>VLOOKUP(I3644,PGStock[],6,FALSE)</f>
        <v>150</v>
      </c>
      <c r="N3644" s="47">
        <f>+PGSales!$L3644*PGSales!$M3644</f>
        <v>300</v>
      </c>
    </row>
    <row r="3645" spans="1:14" hidden="1" x14ac:dyDescent="0.25">
      <c r="A3645" s="77">
        <f t="shared" si="138"/>
        <v>2025</v>
      </c>
      <c r="B3645" s="77">
        <f t="shared" si="139"/>
        <v>2</v>
      </c>
      <c r="C3645" s="73">
        <v>45712</v>
      </c>
      <c r="D3645" s="79" t="s">
        <v>72</v>
      </c>
      <c r="E3645" s="80" t="s">
        <v>120</v>
      </c>
      <c r="F3645" s="81" t="str">
        <f>VLOOKUP(E3645,Customer[],2,FALSE)</f>
        <v>Linn</v>
      </c>
      <c r="G3645" s="69" t="str">
        <f>VLOOKUP(E3645,Customer[],3,FALSE)</f>
        <v>Bo Aung Kyaw Rd</v>
      </c>
      <c r="H3645" s="69" t="str">
        <f>VLOOKUP(E3645,Customer[],4,FALSE)</f>
        <v>Hlaing Thar Yar Route (1)</v>
      </c>
      <c r="I3645" s="48" t="s">
        <v>25</v>
      </c>
      <c r="J3645" s="82" t="str">
        <f>VLOOKUP(I3645,PGStock[],2,FALSE)</f>
        <v>Columbus Super Red Smooth 350 Ml</v>
      </c>
      <c r="K3645" s="71">
        <f>VLOOKUP(I3645,PGStock[],3,FALSE)</f>
        <v>0.35</v>
      </c>
      <c r="L3645" s="47">
        <v>3</v>
      </c>
      <c r="M3645" s="47">
        <f>VLOOKUP(I3645,PGStock[],6,FALSE)</f>
        <v>150</v>
      </c>
      <c r="N3645" s="47">
        <f>+PGSales!$L3645*PGSales!$M3645</f>
        <v>450</v>
      </c>
    </row>
    <row r="3646" spans="1:14" hidden="1" x14ac:dyDescent="0.25">
      <c r="A3646" s="77">
        <f t="shared" si="138"/>
        <v>2025</v>
      </c>
      <c r="B3646" s="77">
        <f t="shared" si="139"/>
        <v>2</v>
      </c>
      <c r="C3646" s="73">
        <v>45712</v>
      </c>
      <c r="D3646" s="79" t="s">
        <v>72</v>
      </c>
      <c r="E3646" s="80" t="s">
        <v>120</v>
      </c>
      <c r="F3646" s="81" t="str">
        <f>VLOOKUP(E3646,Customer[],2,FALSE)</f>
        <v>Linn</v>
      </c>
      <c r="G3646" s="69" t="str">
        <f>VLOOKUP(E3646,Customer[],3,FALSE)</f>
        <v>Bo Aung Kyaw Rd</v>
      </c>
      <c r="H3646" s="69" t="str">
        <f>VLOOKUP(E3646,Customer[],4,FALSE)</f>
        <v>Hlaing Thar Yar Route (1)</v>
      </c>
      <c r="I3646" s="48" t="s">
        <v>18</v>
      </c>
      <c r="J3646" s="82" t="str">
        <f>VLOOKUP(I3646,PGStock[],2,FALSE)</f>
        <v>Formula Rum 350ml</v>
      </c>
      <c r="K3646" s="71">
        <f>VLOOKUP(I3646,PGStock[],3,FALSE)</f>
        <v>0.35</v>
      </c>
      <c r="L3646" s="47">
        <v>5</v>
      </c>
      <c r="M3646" s="47">
        <f>VLOOKUP(I3646,PGStock[],6,FALSE)</f>
        <v>150</v>
      </c>
      <c r="N3646" s="47">
        <f>+PGSales!$L3646*PGSales!$M3646</f>
        <v>750</v>
      </c>
    </row>
    <row r="3647" spans="1:14" hidden="1" x14ac:dyDescent="0.25">
      <c r="A3647" s="77">
        <f t="shared" si="138"/>
        <v>2025</v>
      </c>
      <c r="B3647" s="77">
        <f t="shared" si="139"/>
        <v>2</v>
      </c>
      <c r="C3647" s="73">
        <v>45712</v>
      </c>
      <c r="D3647" s="79" t="s">
        <v>131</v>
      </c>
      <c r="E3647" s="80" t="s">
        <v>125</v>
      </c>
      <c r="F3647" s="81" t="str">
        <f>VLOOKUP(E3647,Customer[],2,FALSE)</f>
        <v>Soon Pyan</v>
      </c>
      <c r="G3647" s="69" t="str">
        <f>VLOOKUP(E3647,Customer[],3,FALSE)</f>
        <v>Bo Aung Kyaw Rd</v>
      </c>
      <c r="H3647" s="69" t="str">
        <f>VLOOKUP(E3647,Customer[],4,FALSE)</f>
        <v>Hlaing Thar Yar Route (1)</v>
      </c>
      <c r="I3647" s="48" t="s">
        <v>25</v>
      </c>
      <c r="J3647" s="82" t="str">
        <f>VLOOKUP(I3647,PGStock[],2,FALSE)</f>
        <v>Columbus Super Red Smooth 350 Ml</v>
      </c>
      <c r="K3647" s="71">
        <f>VLOOKUP(I3647,PGStock[],3,FALSE)</f>
        <v>0.35</v>
      </c>
      <c r="L3647" s="47">
        <v>1</v>
      </c>
      <c r="M3647" s="47">
        <f>VLOOKUP(I3647,PGStock[],6,FALSE)</f>
        <v>150</v>
      </c>
      <c r="N3647" s="47">
        <f>+PGSales!$L3647*PGSales!$M3647</f>
        <v>150</v>
      </c>
    </row>
    <row r="3648" spans="1:14" hidden="1" x14ac:dyDescent="0.25">
      <c r="A3648" s="77">
        <f t="shared" si="138"/>
        <v>2025</v>
      </c>
      <c r="B3648" s="77">
        <f t="shared" si="139"/>
        <v>2</v>
      </c>
      <c r="C3648" s="73">
        <v>45712</v>
      </c>
      <c r="D3648" s="79" t="s">
        <v>131</v>
      </c>
      <c r="E3648" s="80" t="s">
        <v>125</v>
      </c>
      <c r="F3648" s="81" t="str">
        <f>VLOOKUP(E3648,Customer[],2,FALSE)</f>
        <v>Soon Pyan</v>
      </c>
      <c r="G3648" s="69" t="str">
        <f>VLOOKUP(E3648,Customer[],3,FALSE)</f>
        <v>Bo Aung Kyaw Rd</v>
      </c>
      <c r="H3648" s="69" t="str">
        <f>VLOOKUP(E3648,Customer[],4,FALSE)</f>
        <v>Hlaing Thar Yar Route (1)</v>
      </c>
      <c r="I3648" s="48" t="s">
        <v>18</v>
      </c>
      <c r="J3648" s="82" t="str">
        <f>VLOOKUP(I3648,PGStock[],2,FALSE)</f>
        <v>Formula Rum 350ml</v>
      </c>
      <c r="K3648" s="71">
        <f>VLOOKUP(I3648,PGStock[],3,FALSE)</f>
        <v>0.35</v>
      </c>
      <c r="L3648" s="47">
        <v>2</v>
      </c>
      <c r="M3648" s="47">
        <f>VLOOKUP(I3648,PGStock[],6,FALSE)</f>
        <v>150</v>
      </c>
      <c r="N3648" s="47">
        <f>+PGSales!$L3648*PGSales!$M3648</f>
        <v>300</v>
      </c>
    </row>
    <row r="3649" spans="1:14" hidden="1" x14ac:dyDescent="0.25">
      <c r="A3649" s="77">
        <f t="shared" si="138"/>
        <v>2025</v>
      </c>
      <c r="B3649" s="77">
        <f t="shared" si="139"/>
        <v>2</v>
      </c>
      <c r="C3649" s="73">
        <v>45712</v>
      </c>
      <c r="D3649" s="79" t="s">
        <v>74</v>
      </c>
      <c r="E3649" s="80" t="s">
        <v>611</v>
      </c>
      <c r="F3649" s="81" t="str">
        <f>VLOOKUP(E3649,Customer[],2,FALSE)</f>
        <v>GC</v>
      </c>
      <c r="G3649" s="69" t="str">
        <f>VLOOKUP(E3649,Customer[],3,FALSE)</f>
        <v>Bo Aung Kyaw Rd</v>
      </c>
      <c r="H3649" s="69" t="str">
        <f>VLOOKUP(E3649,Customer[],4,FALSE)</f>
        <v xml:space="preserve">Hlaing thar Yar </v>
      </c>
      <c r="I3649" s="48" t="s">
        <v>25</v>
      </c>
      <c r="J3649" s="82" t="str">
        <f>VLOOKUP(I3649,PGStock[],2,FALSE)</f>
        <v>Columbus Super Red Smooth 350 Ml</v>
      </c>
      <c r="K3649" s="71">
        <f>VLOOKUP(I3649,PGStock[],3,FALSE)</f>
        <v>0.35</v>
      </c>
      <c r="L3649" s="47">
        <v>1</v>
      </c>
      <c r="M3649" s="47">
        <f>VLOOKUP(I3649,PGStock[],6,FALSE)</f>
        <v>150</v>
      </c>
      <c r="N3649" s="47">
        <f>+PGSales!$L3649*PGSales!$M3649</f>
        <v>150</v>
      </c>
    </row>
    <row r="3650" spans="1:14" hidden="1" x14ac:dyDescent="0.25">
      <c r="A3650" s="77">
        <f t="shared" si="138"/>
        <v>2025</v>
      </c>
      <c r="B3650" s="77">
        <f t="shared" si="139"/>
        <v>2</v>
      </c>
      <c r="C3650" s="73">
        <v>45712</v>
      </c>
      <c r="D3650" s="79" t="s">
        <v>74</v>
      </c>
      <c r="E3650" s="80" t="s">
        <v>611</v>
      </c>
      <c r="F3650" s="81" t="str">
        <f>VLOOKUP(E3650,Customer[],2,FALSE)</f>
        <v>GC</v>
      </c>
      <c r="G3650" s="69" t="str">
        <f>VLOOKUP(E3650,Customer[],3,FALSE)</f>
        <v>Bo Aung Kyaw Rd</v>
      </c>
      <c r="H3650" s="69" t="str">
        <f>VLOOKUP(E3650,Customer[],4,FALSE)</f>
        <v xml:space="preserve">Hlaing thar Yar </v>
      </c>
      <c r="I3650" s="48" t="s">
        <v>18</v>
      </c>
      <c r="J3650" s="82" t="str">
        <f>VLOOKUP(I3650,PGStock[],2,FALSE)</f>
        <v>Formula Rum 350ml</v>
      </c>
      <c r="K3650" s="71">
        <f>VLOOKUP(I3650,PGStock[],3,FALSE)</f>
        <v>0.35</v>
      </c>
      <c r="L3650" s="47">
        <v>6</v>
      </c>
      <c r="M3650" s="47">
        <f>VLOOKUP(I3650,PGStock[],6,FALSE)</f>
        <v>150</v>
      </c>
      <c r="N3650" s="47">
        <f>+PGSales!$L3650*PGSales!$M3650</f>
        <v>900</v>
      </c>
    </row>
    <row r="3651" spans="1:14" hidden="1" x14ac:dyDescent="0.25">
      <c r="A3651" s="77">
        <f t="shared" si="138"/>
        <v>2025</v>
      </c>
      <c r="B3651" s="77">
        <f t="shared" si="139"/>
        <v>2</v>
      </c>
      <c r="C3651" s="73">
        <v>45712</v>
      </c>
      <c r="D3651" s="79" t="s">
        <v>70</v>
      </c>
      <c r="E3651" s="80" t="s">
        <v>612</v>
      </c>
      <c r="F3651" s="81" t="str">
        <f>VLOOKUP(E3651,Customer[],2,FALSE)</f>
        <v>Pan Nadi Hlaing (2)</v>
      </c>
      <c r="G3651" s="69" t="str">
        <f>VLOOKUP(E3651,Customer[],3,FALSE)</f>
        <v>Chit Kyi Yae Rd</v>
      </c>
      <c r="H3651" s="69" t="str">
        <f>VLOOKUP(E3651,Customer[],4,FALSE)</f>
        <v>Hlaing Thar Yar</v>
      </c>
      <c r="I3651" s="48" t="s">
        <v>25</v>
      </c>
      <c r="J3651" s="82" t="str">
        <f>VLOOKUP(I3651,PGStock[],2,FALSE)</f>
        <v>Columbus Super Red Smooth 350 Ml</v>
      </c>
      <c r="K3651" s="71">
        <f>VLOOKUP(I3651,PGStock[],3,FALSE)</f>
        <v>0.35</v>
      </c>
      <c r="L3651" s="47">
        <v>3</v>
      </c>
      <c r="M3651" s="47">
        <f>VLOOKUP(I3651,PGStock[],6,FALSE)</f>
        <v>150</v>
      </c>
      <c r="N3651" s="47">
        <f>+PGSales!$L3651*PGSales!$M3651</f>
        <v>450</v>
      </c>
    </row>
    <row r="3652" spans="1:14" hidden="1" x14ac:dyDescent="0.25">
      <c r="A3652" s="77">
        <f t="shared" ref="A3652:A3662" si="140">YEAR(C3652)</f>
        <v>2025</v>
      </c>
      <c r="B3652" s="77">
        <f t="shared" ref="B3652:B3662" si="141">MONTH(C3652)</f>
        <v>2</v>
      </c>
      <c r="C3652" s="73">
        <v>45712</v>
      </c>
      <c r="D3652" s="79" t="s">
        <v>70</v>
      </c>
      <c r="E3652" s="80" t="s">
        <v>612</v>
      </c>
      <c r="F3652" s="81" t="str">
        <f>VLOOKUP(E3652,Customer[],2,FALSE)</f>
        <v>Pan Nadi Hlaing (2)</v>
      </c>
      <c r="G3652" s="69" t="str">
        <f>VLOOKUP(E3652,Customer[],3,FALSE)</f>
        <v>Chit Kyi Yae Rd</v>
      </c>
      <c r="H3652" s="69" t="str">
        <f>VLOOKUP(E3652,Customer[],4,FALSE)</f>
        <v>Hlaing Thar Yar</v>
      </c>
      <c r="I3652" s="48" t="s">
        <v>23</v>
      </c>
      <c r="J3652" s="82" t="str">
        <f>VLOOKUP(I3652,PGStock[],2,FALSE)</f>
        <v>Columbus Super Red Smooth 175 Ml</v>
      </c>
      <c r="K3652" s="71">
        <f>VLOOKUP(I3652,PGStock[],3,FALSE)</f>
        <v>0.17499999999999999</v>
      </c>
      <c r="L3652" s="47">
        <v>2</v>
      </c>
      <c r="M3652" s="47">
        <f>VLOOKUP(I3652,PGStock[],6,FALSE)</f>
        <v>100</v>
      </c>
      <c r="N3652" s="47">
        <f>+PGSales!$L3652*PGSales!$M3652</f>
        <v>200</v>
      </c>
    </row>
    <row r="3653" spans="1:14" hidden="1" x14ac:dyDescent="0.25">
      <c r="A3653" s="77">
        <f t="shared" si="140"/>
        <v>2025</v>
      </c>
      <c r="B3653" s="77">
        <f t="shared" si="141"/>
        <v>2</v>
      </c>
      <c r="C3653" s="73">
        <v>45712</v>
      </c>
      <c r="D3653" s="79" t="s">
        <v>70</v>
      </c>
      <c r="E3653" s="80" t="s">
        <v>612</v>
      </c>
      <c r="F3653" s="81" t="str">
        <f>VLOOKUP(E3653,Customer[],2,FALSE)</f>
        <v>Pan Nadi Hlaing (2)</v>
      </c>
      <c r="G3653" s="69" t="str">
        <f>VLOOKUP(E3653,Customer[],3,FALSE)</f>
        <v>Chit Kyi Yae Rd</v>
      </c>
      <c r="H3653" s="69" t="str">
        <f>VLOOKUP(E3653,Customer[],4,FALSE)</f>
        <v>Hlaing Thar Yar</v>
      </c>
      <c r="I3653" s="48" t="s">
        <v>18</v>
      </c>
      <c r="J3653" s="82" t="str">
        <f>VLOOKUP(I3653,PGStock[],2,FALSE)</f>
        <v>Formula Rum 350ml</v>
      </c>
      <c r="K3653" s="71">
        <f>VLOOKUP(I3653,PGStock[],3,FALSE)</f>
        <v>0.35</v>
      </c>
      <c r="L3653" s="47">
        <v>6</v>
      </c>
      <c r="M3653" s="47">
        <f>VLOOKUP(I3653,PGStock[],6,FALSE)</f>
        <v>150</v>
      </c>
      <c r="N3653" s="47">
        <f>+PGSales!$L3653*PGSales!$M3653</f>
        <v>900</v>
      </c>
    </row>
    <row r="3654" spans="1:14" hidden="1" x14ac:dyDescent="0.25">
      <c r="A3654" s="77">
        <f t="shared" si="140"/>
        <v>2025</v>
      </c>
      <c r="B3654" s="77">
        <f t="shared" si="141"/>
        <v>2</v>
      </c>
      <c r="C3654" s="73">
        <v>45712</v>
      </c>
      <c r="D3654" s="79" t="s">
        <v>3</v>
      </c>
      <c r="E3654" s="80" t="s">
        <v>609</v>
      </c>
      <c r="F3654" s="81" t="str">
        <f>VLOOKUP(E3654,Customer[],2,FALSE)</f>
        <v>AhTwae Thit</v>
      </c>
      <c r="G3654" s="69" t="str">
        <f>VLOOKUP(E3654,Customer[],3,FALSE)</f>
        <v>Chit Kyi Yae Rd</v>
      </c>
      <c r="H3654" s="69" t="str">
        <f>VLOOKUP(E3654,Customer[],4,FALSE)</f>
        <v>Hlaing Thar Yar</v>
      </c>
      <c r="I3654" s="48" t="s">
        <v>117</v>
      </c>
      <c r="J3654" s="82" t="str">
        <f>VLOOKUP(I3654,PGStock[],2,FALSE)</f>
        <v>ဒဂုံမန်ကျည်း ကော်ဗူး (1 Liter)</v>
      </c>
      <c r="K3654" s="71">
        <f>VLOOKUP(I3654,PGStock[],3,FALSE)</f>
        <v>1</v>
      </c>
      <c r="L3654" s="47">
        <v>1</v>
      </c>
      <c r="M3654" s="47">
        <f>VLOOKUP(I3654,PGStock[],6,FALSE)</f>
        <v>100</v>
      </c>
      <c r="N3654" s="47">
        <f>+PGSales!$L3654*PGSales!$M3654</f>
        <v>100</v>
      </c>
    </row>
    <row r="3655" spans="1:14" hidden="1" x14ac:dyDescent="0.25">
      <c r="A3655" s="77">
        <f t="shared" si="140"/>
        <v>2025</v>
      </c>
      <c r="B3655" s="77">
        <f t="shared" si="141"/>
        <v>2</v>
      </c>
      <c r="C3655" s="73">
        <v>45712</v>
      </c>
      <c r="D3655" s="79" t="s">
        <v>3</v>
      </c>
      <c r="E3655" s="80" t="s">
        <v>609</v>
      </c>
      <c r="F3655" s="81" t="str">
        <f>VLOOKUP(E3655,Customer[],2,FALSE)</f>
        <v>AhTwae Thit</v>
      </c>
      <c r="G3655" s="69" t="str">
        <f>VLOOKUP(E3655,Customer[],3,FALSE)</f>
        <v>Chit Kyi Yae Rd</v>
      </c>
      <c r="H3655" s="69" t="str">
        <f>VLOOKUP(E3655,Customer[],4,FALSE)</f>
        <v>Hlaing Thar Yar</v>
      </c>
      <c r="I3655" s="48" t="s">
        <v>25</v>
      </c>
      <c r="J3655" s="82" t="str">
        <f>VLOOKUP(I3655,PGStock[],2,FALSE)</f>
        <v>Columbus Super Red Smooth 350 Ml</v>
      </c>
      <c r="K3655" s="71">
        <f>VLOOKUP(I3655,PGStock[],3,FALSE)</f>
        <v>0.35</v>
      </c>
      <c r="L3655" s="47">
        <v>3</v>
      </c>
      <c r="M3655" s="47">
        <f>VLOOKUP(I3655,PGStock[],6,FALSE)</f>
        <v>150</v>
      </c>
      <c r="N3655" s="47">
        <f>+PGSales!$L3655*PGSales!$M3655</f>
        <v>450</v>
      </c>
    </row>
    <row r="3656" spans="1:14" hidden="1" x14ac:dyDescent="0.25">
      <c r="A3656" s="77">
        <f t="shared" si="140"/>
        <v>2025</v>
      </c>
      <c r="B3656" s="77">
        <f t="shared" si="141"/>
        <v>2</v>
      </c>
      <c r="C3656" s="73">
        <v>45712</v>
      </c>
      <c r="D3656" s="79" t="s">
        <v>3</v>
      </c>
      <c r="E3656" s="80" t="s">
        <v>609</v>
      </c>
      <c r="F3656" s="81" t="str">
        <f>VLOOKUP(E3656,Customer[],2,FALSE)</f>
        <v>AhTwae Thit</v>
      </c>
      <c r="G3656" s="69" t="str">
        <f>VLOOKUP(E3656,Customer[],3,FALSE)</f>
        <v>Chit Kyi Yae Rd</v>
      </c>
      <c r="H3656" s="69" t="str">
        <f>VLOOKUP(E3656,Customer[],4,FALSE)</f>
        <v>Hlaing Thar Yar</v>
      </c>
      <c r="I3656" s="48" t="s">
        <v>23</v>
      </c>
      <c r="J3656" s="82" t="str">
        <f>VLOOKUP(I3656,PGStock[],2,FALSE)</f>
        <v>Columbus Super Red Smooth 175 Ml</v>
      </c>
      <c r="K3656" s="71">
        <f>VLOOKUP(I3656,PGStock[],3,FALSE)</f>
        <v>0.17499999999999999</v>
      </c>
      <c r="L3656" s="47">
        <v>2</v>
      </c>
      <c r="M3656" s="47">
        <f>VLOOKUP(I3656,PGStock[],6,FALSE)</f>
        <v>100</v>
      </c>
      <c r="N3656" s="47">
        <f>+PGSales!$L3656*PGSales!$M3656</f>
        <v>200</v>
      </c>
    </row>
    <row r="3657" spans="1:14" hidden="1" x14ac:dyDescent="0.25">
      <c r="A3657" s="77">
        <f t="shared" si="140"/>
        <v>2025</v>
      </c>
      <c r="B3657" s="77">
        <f t="shared" si="141"/>
        <v>2</v>
      </c>
      <c r="C3657" s="73">
        <v>45712</v>
      </c>
      <c r="D3657" s="79" t="s">
        <v>3</v>
      </c>
      <c r="E3657" s="80" t="s">
        <v>609</v>
      </c>
      <c r="F3657" s="81" t="str">
        <f>VLOOKUP(E3657,Customer[],2,FALSE)</f>
        <v>AhTwae Thit</v>
      </c>
      <c r="G3657" s="69" t="str">
        <f>VLOOKUP(E3657,Customer[],3,FALSE)</f>
        <v>Chit Kyi Yae Rd</v>
      </c>
      <c r="H3657" s="69" t="str">
        <f>VLOOKUP(E3657,Customer[],4,FALSE)</f>
        <v>Hlaing Thar Yar</v>
      </c>
      <c r="I3657" s="48" t="s">
        <v>18</v>
      </c>
      <c r="J3657" s="82" t="str">
        <f>VLOOKUP(I3657,PGStock[],2,FALSE)</f>
        <v>Formula Rum 350ml</v>
      </c>
      <c r="K3657" s="71">
        <f>VLOOKUP(I3657,PGStock[],3,FALSE)</f>
        <v>0.35</v>
      </c>
      <c r="L3657" s="47">
        <v>1</v>
      </c>
      <c r="M3657" s="47">
        <f>VLOOKUP(I3657,PGStock[],6,FALSE)</f>
        <v>150</v>
      </c>
      <c r="N3657" s="47">
        <f>+PGSales!$L3657*PGSales!$M3657</f>
        <v>150</v>
      </c>
    </row>
    <row r="3658" spans="1:14" hidden="1" x14ac:dyDescent="0.25">
      <c r="A3658" s="77">
        <f t="shared" si="140"/>
        <v>2025</v>
      </c>
      <c r="B3658" s="77">
        <f t="shared" si="141"/>
        <v>2</v>
      </c>
      <c r="C3658" s="73">
        <v>45712</v>
      </c>
      <c r="D3658" s="79" t="s">
        <v>4</v>
      </c>
      <c r="E3658" s="80" t="s">
        <v>179</v>
      </c>
      <c r="F3658" s="81" t="str">
        <f>VLOOKUP(E3658,Customer[],2,FALSE)</f>
        <v>Pyae Tawtar</v>
      </c>
      <c r="G3658" s="69" t="str">
        <f>VLOOKUP(E3658,Customer[],3,FALSE)</f>
        <v>Chit Kyi Yae Rd</v>
      </c>
      <c r="H3658" s="69" t="str">
        <f>VLOOKUP(E3658,Customer[],4,FALSE)</f>
        <v>Hlaing Thar Yar</v>
      </c>
      <c r="I3658" s="48" t="s">
        <v>25</v>
      </c>
      <c r="J3658" s="82" t="str">
        <f>VLOOKUP(I3658,PGStock[],2,FALSE)</f>
        <v>Columbus Super Red Smooth 350 Ml</v>
      </c>
      <c r="K3658" s="71">
        <f>VLOOKUP(I3658,PGStock[],3,FALSE)</f>
        <v>0.35</v>
      </c>
      <c r="L3658" s="47">
        <v>2</v>
      </c>
      <c r="M3658" s="47">
        <f>VLOOKUP(I3658,PGStock[],6,FALSE)</f>
        <v>150</v>
      </c>
      <c r="N3658" s="47">
        <f>+PGSales!$L3658*PGSales!$M3658</f>
        <v>300</v>
      </c>
    </row>
    <row r="3659" spans="1:14" hidden="1" x14ac:dyDescent="0.25">
      <c r="A3659" s="77">
        <f t="shared" si="140"/>
        <v>2025</v>
      </c>
      <c r="B3659" s="77">
        <f t="shared" si="141"/>
        <v>2</v>
      </c>
      <c r="C3659" s="73">
        <v>45712</v>
      </c>
      <c r="D3659" s="79" t="s">
        <v>4</v>
      </c>
      <c r="E3659" s="80" t="s">
        <v>179</v>
      </c>
      <c r="F3659" s="81" t="str">
        <f>VLOOKUP(E3659,Customer[],2,FALSE)</f>
        <v>Pyae Tawtar</v>
      </c>
      <c r="G3659" s="69" t="str">
        <f>VLOOKUP(E3659,Customer[],3,FALSE)</f>
        <v>Chit Kyi Yae Rd</v>
      </c>
      <c r="H3659" s="69" t="str">
        <f>VLOOKUP(E3659,Customer[],4,FALSE)</f>
        <v>Hlaing Thar Yar</v>
      </c>
      <c r="I3659" s="48" t="s">
        <v>23</v>
      </c>
      <c r="J3659" s="82" t="str">
        <f>VLOOKUP(I3659,PGStock[],2,FALSE)</f>
        <v>Columbus Super Red Smooth 175 Ml</v>
      </c>
      <c r="K3659" s="71">
        <f>VLOOKUP(I3659,PGStock[],3,FALSE)</f>
        <v>0.17499999999999999</v>
      </c>
      <c r="L3659" s="47">
        <v>5</v>
      </c>
      <c r="M3659" s="47">
        <f>VLOOKUP(I3659,PGStock[],6,FALSE)</f>
        <v>100</v>
      </c>
      <c r="N3659" s="47">
        <f>+PGSales!$L3659*PGSales!$M3659</f>
        <v>500</v>
      </c>
    </row>
    <row r="3660" spans="1:14" hidden="1" x14ac:dyDescent="0.25">
      <c r="A3660" s="77">
        <f t="shared" si="140"/>
        <v>2025</v>
      </c>
      <c r="B3660" s="77">
        <f t="shared" si="141"/>
        <v>2</v>
      </c>
      <c r="C3660" s="73">
        <v>45712</v>
      </c>
      <c r="D3660" s="79" t="s">
        <v>4</v>
      </c>
      <c r="E3660" s="80" t="s">
        <v>179</v>
      </c>
      <c r="F3660" s="81" t="str">
        <f>VLOOKUP(E3660,Customer[],2,FALSE)</f>
        <v>Pyae Tawtar</v>
      </c>
      <c r="G3660" s="69" t="str">
        <f>VLOOKUP(E3660,Customer[],3,FALSE)</f>
        <v>Chit Kyi Yae Rd</v>
      </c>
      <c r="H3660" s="69" t="str">
        <f>VLOOKUP(E3660,Customer[],4,FALSE)</f>
        <v>Hlaing Thar Yar</v>
      </c>
      <c r="I3660" s="48" t="s">
        <v>20</v>
      </c>
      <c r="J3660" s="82" t="str">
        <f>VLOOKUP(I3660,PGStock[],2,FALSE)</f>
        <v>Formula Rum 700ml</v>
      </c>
      <c r="K3660" s="71">
        <f>VLOOKUP(I3660,PGStock[],3,FALSE)</f>
        <v>0.7</v>
      </c>
      <c r="L3660" s="47">
        <v>1</v>
      </c>
      <c r="M3660" s="47">
        <f>VLOOKUP(I3660,PGStock[],6,FALSE)</f>
        <v>200</v>
      </c>
      <c r="N3660" s="47">
        <f>+PGSales!$L3660*PGSales!$M3660</f>
        <v>200</v>
      </c>
    </row>
    <row r="3661" spans="1:14" hidden="1" x14ac:dyDescent="0.25">
      <c r="A3661" s="77">
        <f t="shared" si="140"/>
        <v>2025</v>
      </c>
      <c r="B3661" s="77">
        <f t="shared" si="141"/>
        <v>2</v>
      </c>
      <c r="C3661" s="73">
        <v>45712</v>
      </c>
      <c r="D3661" s="79" t="s">
        <v>4</v>
      </c>
      <c r="E3661" s="80" t="s">
        <v>179</v>
      </c>
      <c r="F3661" s="81" t="str">
        <f>VLOOKUP(E3661,Customer[],2,FALSE)</f>
        <v>Pyae Tawtar</v>
      </c>
      <c r="G3661" s="69" t="str">
        <f>VLOOKUP(E3661,Customer[],3,FALSE)</f>
        <v>Chit Kyi Yae Rd</v>
      </c>
      <c r="H3661" s="69" t="str">
        <f>VLOOKUP(E3661,Customer[],4,FALSE)</f>
        <v>Hlaing Thar Yar</v>
      </c>
      <c r="I3661" s="48" t="s">
        <v>18</v>
      </c>
      <c r="J3661" s="82" t="str">
        <f>VLOOKUP(I3661,PGStock[],2,FALSE)</f>
        <v>Formula Rum 350ml</v>
      </c>
      <c r="K3661" s="71">
        <f>VLOOKUP(I3661,PGStock[],3,FALSE)</f>
        <v>0.35</v>
      </c>
      <c r="L3661" s="47">
        <v>4</v>
      </c>
      <c r="M3661" s="47">
        <f>VLOOKUP(I3661,PGStock[],6,FALSE)</f>
        <v>150</v>
      </c>
      <c r="N3661" s="47">
        <f>+PGSales!$L3661*PGSales!$M3661</f>
        <v>600</v>
      </c>
    </row>
    <row r="3662" spans="1:14" hidden="1" x14ac:dyDescent="0.25">
      <c r="A3662" s="77">
        <f t="shared" si="140"/>
        <v>2025</v>
      </c>
      <c r="B3662" s="77">
        <f t="shared" si="141"/>
        <v>2</v>
      </c>
      <c r="C3662" s="73">
        <v>45712</v>
      </c>
      <c r="D3662" s="79" t="s">
        <v>76</v>
      </c>
      <c r="E3662" s="80" t="s">
        <v>584</v>
      </c>
      <c r="F3662" s="81" t="str">
        <f>VLOOKUP(E3662,Customer[],2,FALSE)</f>
        <v>Pan Nadi Hlaing (1)</v>
      </c>
      <c r="G3662" s="69" t="str">
        <f>VLOOKUP(E3662,Customer[],3,FALSE)</f>
        <v>Taungnu Rd</v>
      </c>
      <c r="H3662" s="69" t="str">
        <f>VLOOKUP(E3662,Customer[],4,FALSE)</f>
        <v>Hlaing Thar Yar</v>
      </c>
      <c r="I3662" s="48" t="s">
        <v>25</v>
      </c>
      <c r="J3662" s="82" t="str">
        <f>VLOOKUP(I3662,PGStock[],2,FALSE)</f>
        <v>Columbus Super Red Smooth 350 Ml</v>
      </c>
      <c r="K3662" s="71">
        <f>VLOOKUP(I3662,PGStock[],3,FALSE)</f>
        <v>0.35</v>
      </c>
      <c r="L3662" s="47">
        <v>5</v>
      </c>
      <c r="M3662" s="47">
        <f>VLOOKUP(I3662,PGStock[],6,FALSE)</f>
        <v>150</v>
      </c>
      <c r="N3662" s="47">
        <f>+PGSales!$L3662*PGSales!$M3662</f>
        <v>750</v>
      </c>
    </row>
    <row r="3663" spans="1:14" hidden="1" x14ac:dyDescent="0.25">
      <c r="A3663" s="77">
        <f t="shared" ref="A3663:A3673" si="142">YEAR(C3663)</f>
        <v>2025</v>
      </c>
      <c r="B3663" s="77">
        <f t="shared" ref="B3663:B3673" si="143">MONTH(C3663)</f>
        <v>2</v>
      </c>
      <c r="C3663" s="73">
        <v>45712</v>
      </c>
      <c r="D3663" s="79" t="s">
        <v>76</v>
      </c>
      <c r="E3663" s="80" t="s">
        <v>584</v>
      </c>
      <c r="F3663" s="81" t="str">
        <f>VLOOKUP(E3663,Customer[],2,FALSE)</f>
        <v>Pan Nadi Hlaing (1)</v>
      </c>
      <c r="G3663" s="69" t="str">
        <f>VLOOKUP(E3663,Customer[],3,FALSE)</f>
        <v>Taungnu Rd</v>
      </c>
      <c r="H3663" s="69" t="str">
        <f>VLOOKUP(E3663,Customer[],4,FALSE)</f>
        <v>Hlaing Thar Yar</v>
      </c>
      <c r="I3663" s="48" t="s">
        <v>20</v>
      </c>
      <c r="J3663" s="82" t="str">
        <f>VLOOKUP(I3663,PGStock[],2,FALSE)</f>
        <v>Formula Rum 700ml</v>
      </c>
      <c r="K3663" s="71">
        <f>VLOOKUP(I3663,PGStock[],3,FALSE)</f>
        <v>0.7</v>
      </c>
      <c r="L3663" s="47">
        <v>1</v>
      </c>
      <c r="M3663" s="47">
        <f>VLOOKUP(I3663,PGStock[],6,FALSE)</f>
        <v>200</v>
      </c>
      <c r="N3663" s="47">
        <f>+PGSales!$L3663*PGSales!$M3663</f>
        <v>200</v>
      </c>
    </row>
    <row r="3664" spans="1:14" hidden="1" x14ac:dyDescent="0.25">
      <c r="A3664" s="77">
        <f t="shared" si="142"/>
        <v>2025</v>
      </c>
      <c r="B3664" s="77">
        <f t="shared" si="143"/>
        <v>2</v>
      </c>
      <c r="C3664" s="73">
        <v>45712</v>
      </c>
      <c r="D3664" s="79" t="s">
        <v>76</v>
      </c>
      <c r="E3664" s="80" t="s">
        <v>584</v>
      </c>
      <c r="F3664" s="81" t="str">
        <f>VLOOKUP(E3664,Customer[],2,FALSE)</f>
        <v>Pan Nadi Hlaing (1)</v>
      </c>
      <c r="G3664" s="69" t="str">
        <f>VLOOKUP(E3664,Customer[],3,FALSE)</f>
        <v>Taungnu Rd</v>
      </c>
      <c r="H3664" s="69" t="str">
        <f>VLOOKUP(E3664,Customer[],4,FALSE)</f>
        <v>Hlaing Thar Yar</v>
      </c>
      <c r="I3664" s="48" t="s">
        <v>18</v>
      </c>
      <c r="J3664" s="82" t="str">
        <f>VLOOKUP(I3664,PGStock[],2,FALSE)</f>
        <v>Formula Rum 350ml</v>
      </c>
      <c r="K3664" s="71">
        <f>VLOOKUP(I3664,PGStock[],3,FALSE)</f>
        <v>0.35</v>
      </c>
      <c r="L3664" s="47">
        <v>7</v>
      </c>
      <c r="M3664" s="47">
        <f>VLOOKUP(I3664,PGStock[],6,FALSE)</f>
        <v>150</v>
      </c>
      <c r="N3664" s="47">
        <f>+PGSales!$L3664*PGSales!$M3664</f>
        <v>1050</v>
      </c>
    </row>
    <row r="3665" spans="1:14" hidden="1" x14ac:dyDescent="0.25">
      <c r="A3665" s="77">
        <f t="shared" si="142"/>
        <v>2025</v>
      </c>
      <c r="B3665" s="77">
        <f t="shared" si="143"/>
        <v>2</v>
      </c>
      <c r="C3665" s="73">
        <v>45712</v>
      </c>
      <c r="D3665" s="79" t="s">
        <v>367</v>
      </c>
      <c r="E3665" s="80" t="s">
        <v>585</v>
      </c>
      <c r="F3665" s="81" t="str">
        <f>VLOOKUP(E3665,Customer[],2,FALSE)</f>
        <v>Shwe Yi Khatt</v>
      </c>
      <c r="G3665" s="69" t="str">
        <f>VLOOKUP(E3665,Customer[],3,FALSE)</f>
        <v>Taungnu Rd</v>
      </c>
      <c r="H3665" s="69" t="str">
        <f>VLOOKUP(E3665,Customer[],4,FALSE)</f>
        <v>Hlaing Thar Yar Route (1)</v>
      </c>
      <c r="I3665" s="48" t="s">
        <v>20</v>
      </c>
      <c r="J3665" s="82" t="str">
        <f>VLOOKUP(I3665,PGStock[],2,FALSE)</f>
        <v>Formula Rum 700ml</v>
      </c>
      <c r="K3665" s="71">
        <f>VLOOKUP(I3665,PGStock[],3,FALSE)</f>
        <v>0.7</v>
      </c>
      <c r="L3665" s="47">
        <v>1</v>
      </c>
      <c r="M3665" s="47">
        <f>VLOOKUP(I3665,PGStock[],6,FALSE)</f>
        <v>200</v>
      </c>
      <c r="N3665" s="47">
        <f>+PGSales!$L3665*PGSales!$M3665</f>
        <v>200</v>
      </c>
    </row>
    <row r="3666" spans="1:14" hidden="1" x14ac:dyDescent="0.25">
      <c r="A3666" s="77">
        <f t="shared" si="142"/>
        <v>2025</v>
      </c>
      <c r="B3666" s="77">
        <f t="shared" si="143"/>
        <v>2</v>
      </c>
      <c r="C3666" s="73">
        <v>45712</v>
      </c>
      <c r="D3666" s="79" t="s">
        <v>367</v>
      </c>
      <c r="E3666" s="80" t="s">
        <v>585</v>
      </c>
      <c r="F3666" s="81" t="str">
        <f>VLOOKUP(E3666,Customer[],2,FALSE)</f>
        <v>Shwe Yi Khatt</v>
      </c>
      <c r="G3666" s="69" t="str">
        <f>VLOOKUP(E3666,Customer[],3,FALSE)</f>
        <v>Taungnu Rd</v>
      </c>
      <c r="H3666" s="69" t="str">
        <f>VLOOKUP(E3666,Customer[],4,FALSE)</f>
        <v>Hlaing Thar Yar Route (1)</v>
      </c>
      <c r="I3666" s="48" t="s">
        <v>18</v>
      </c>
      <c r="J3666" s="82" t="str">
        <f>VLOOKUP(I3666,PGStock[],2,FALSE)</f>
        <v>Formula Rum 350ml</v>
      </c>
      <c r="K3666" s="71">
        <f>VLOOKUP(I3666,PGStock[],3,FALSE)</f>
        <v>0.35</v>
      </c>
      <c r="L3666" s="47">
        <v>5</v>
      </c>
      <c r="M3666" s="47">
        <f>VLOOKUP(I3666,PGStock[],6,FALSE)</f>
        <v>150</v>
      </c>
      <c r="N3666" s="47">
        <f>+PGSales!$L3666*PGSales!$M3666</f>
        <v>750</v>
      </c>
    </row>
    <row r="3667" spans="1:14" hidden="1" x14ac:dyDescent="0.25">
      <c r="A3667" s="77">
        <f t="shared" si="142"/>
        <v>2025</v>
      </c>
      <c r="B3667" s="77">
        <f t="shared" si="143"/>
        <v>2</v>
      </c>
      <c r="C3667" s="73">
        <v>45712</v>
      </c>
      <c r="D3667" s="79" t="s">
        <v>58</v>
      </c>
      <c r="E3667" s="80" t="s">
        <v>607</v>
      </c>
      <c r="F3667" s="81" t="str">
        <f>VLOOKUP(E3667,Customer[],2,FALSE)</f>
        <v>Happy Day</v>
      </c>
      <c r="G3667" s="69" t="str">
        <f>VLOOKUP(E3667,Customer[],3,FALSE)</f>
        <v>Padamyar Rd</v>
      </c>
      <c r="H3667" s="69" t="str">
        <f>VLOOKUP(E3667,Customer[],4,FALSE)</f>
        <v>Mangalardon</v>
      </c>
      <c r="I3667" s="48" t="s">
        <v>25</v>
      </c>
      <c r="J3667" s="82" t="str">
        <f>VLOOKUP(I3667,PGStock[],2,FALSE)</f>
        <v>Columbus Super Red Smooth 350 Ml</v>
      </c>
      <c r="K3667" s="71">
        <f>VLOOKUP(I3667,PGStock[],3,FALSE)</f>
        <v>0.35</v>
      </c>
      <c r="L3667" s="47">
        <v>4</v>
      </c>
      <c r="M3667" s="47">
        <f>VLOOKUP(I3667,PGStock[],6,FALSE)</f>
        <v>150</v>
      </c>
      <c r="N3667" s="47">
        <f>+PGSales!$L3667*PGSales!$M3667</f>
        <v>600</v>
      </c>
    </row>
    <row r="3668" spans="1:14" hidden="1" x14ac:dyDescent="0.25">
      <c r="A3668" s="77">
        <f t="shared" si="142"/>
        <v>2025</v>
      </c>
      <c r="B3668" s="77">
        <f t="shared" si="143"/>
        <v>2</v>
      </c>
      <c r="C3668" s="73">
        <v>45712</v>
      </c>
      <c r="D3668" s="79" t="s">
        <v>58</v>
      </c>
      <c r="E3668" s="80" t="s">
        <v>607</v>
      </c>
      <c r="F3668" s="81" t="str">
        <f>VLOOKUP(E3668,Customer[],2,FALSE)</f>
        <v>Happy Day</v>
      </c>
      <c r="G3668" s="69" t="str">
        <f>VLOOKUP(E3668,Customer[],3,FALSE)</f>
        <v>Padamyar Rd</v>
      </c>
      <c r="H3668" s="69" t="str">
        <f>VLOOKUP(E3668,Customer[],4,FALSE)</f>
        <v>Mangalardon</v>
      </c>
      <c r="I3668" s="48" t="s">
        <v>23</v>
      </c>
      <c r="J3668" s="82" t="str">
        <f>VLOOKUP(I3668,PGStock[],2,FALSE)</f>
        <v>Columbus Super Red Smooth 175 Ml</v>
      </c>
      <c r="K3668" s="71">
        <f>VLOOKUP(I3668,PGStock[],3,FALSE)</f>
        <v>0.17499999999999999</v>
      </c>
      <c r="L3668" s="47">
        <v>2</v>
      </c>
      <c r="M3668" s="47">
        <f>VLOOKUP(I3668,PGStock[],6,FALSE)</f>
        <v>100</v>
      </c>
      <c r="N3668" s="47">
        <f>+PGSales!$L3668*PGSales!$M3668</f>
        <v>200</v>
      </c>
    </row>
    <row r="3669" spans="1:14" hidden="1" x14ac:dyDescent="0.25">
      <c r="A3669" s="77">
        <f t="shared" si="142"/>
        <v>2025</v>
      </c>
      <c r="B3669" s="77">
        <f t="shared" si="143"/>
        <v>2</v>
      </c>
      <c r="C3669" s="73">
        <v>45712</v>
      </c>
      <c r="D3669" s="79" t="s">
        <v>58</v>
      </c>
      <c r="E3669" s="80" t="s">
        <v>607</v>
      </c>
      <c r="F3669" s="81" t="str">
        <f>VLOOKUP(E3669,Customer[],2,FALSE)</f>
        <v>Happy Day</v>
      </c>
      <c r="G3669" s="69" t="str">
        <f>VLOOKUP(E3669,Customer[],3,FALSE)</f>
        <v>Padamyar Rd</v>
      </c>
      <c r="H3669" s="69" t="str">
        <f>VLOOKUP(E3669,Customer[],4,FALSE)</f>
        <v>Mangalardon</v>
      </c>
      <c r="I3669" s="48" t="s">
        <v>18</v>
      </c>
      <c r="J3669" s="82" t="str">
        <f>VLOOKUP(I3669,PGStock[],2,FALSE)</f>
        <v>Formula Rum 350ml</v>
      </c>
      <c r="K3669" s="71">
        <f>VLOOKUP(I3669,PGStock[],3,FALSE)</f>
        <v>0.35</v>
      </c>
      <c r="L3669" s="47">
        <v>4</v>
      </c>
      <c r="M3669" s="47">
        <f>VLOOKUP(I3669,PGStock[],6,FALSE)</f>
        <v>150</v>
      </c>
      <c r="N3669" s="47">
        <f>+PGSales!$L3669*PGSales!$M3669</f>
        <v>600</v>
      </c>
    </row>
    <row r="3670" spans="1:14" hidden="1" x14ac:dyDescent="0.25">
      <c r="A3670" s="77">
        <f t="shared" si="142"/>
        <v>2025</v>
      </c>
      <c r="B3670" s="77">
        <f t="shared" si="143"/>
        <v>2</v>
      </c>
      <c r="C3670" s="73">
        <v>45712</v>
      </c>
      <c r="D3670" s="79" t="s">
        <v>66</v>
      </c>
      <c r="E3670" s="80" t="s">
        <v>595</v>
      </c>
      <c r="F3670" s="81" t="str">
        <f>VLOOKUP(E3670,Customer[],2,FALSE)</f>
        <v>Shwe Yee Linn</v>
      </c>
      <c r="G3670" s="69" t="str">
        <f>VLOOKUP(E3670,Customer[],3,FALSE)</f>
        <v>Padamyar Rd</v>
      </c>
      <c r="H3670" s="69" t="str">
        <f>VLOOKUP(E3670,Customer[],4,FALSE)</f>
        <v>Mangalardon</v>
      </c>
      <c r="I3670" s="48" t="s">
        <v>25</v>
      </c>
      <c r="J3670" s="82" t="str">
        <f>VLOOKUP(I3670,PGStock[],2,FALSE)</f>
        <v>Columbus Super Red Smooth 350 Ml</v>
      </c>
      <c r="K3670" s="71">
        <f>VLOOKUP(I3670,PGStock[],3,FALSE)</f>
        <v>0.35</v>
      </c>
      <c r="L3670" s="47">
        <v>4</v>
      </c>
      <c r="M3670" s="47">
        <f>VLOOKUP(I3670,PGStock[],6,FALSE)</f>
        <v>150</v>
      </c>
      <c r="N3670" s="47">
        <f>+PGSales!$L3670*PGSales!$M3670</f>
        <v>600</v>
      </c>
    </row>
    <row r="3671" spans="1:14" hidden="1" x14ac:dyDescent="0.25">
      <c r="A3671" s="77">
        <f t="shared" si="142"/>
        <v>2025</v>
      </c>
      <c r="B3671" s="77">
        <f t="shared" si="143"/>
        <v>2</v>
      </c>
      <c r="C3671" s="73">
        <v>45712</v>
      </c>
      <c r="D3671" s="79" t="s">
        <v>66</v>
      </c>
      <c r="E3671" s="80" t="s">
        <v>595</v>
      </c>
      <c r="F3671" s="81" t="str">
        <f>VLOOKUP(E3671,Customer[],2,FALSE)</f>
        <v>Shwe Yee Linn</v>
      </c>
      <c r="G3671" s="69" t="str">
        <f>VLOOKUP(E3671,Customer[],3,FALSE)</f>
        <v>Padamyar Rd</v>
      </c>
      <c r="H3671" s="69" t="str">
        <f>VLOOKUP(E3671,Customer[],4,FALSE)</f>
        <v>Mangalardon</v>
      </c>
      <c r="I3671" s="48" t="s">
        <v>23</v>
      </c>
      <c r="J3671" s="82" t="str">
        <f>VLOOKUP(I3671,PGStock[],2,FALSE)</f>
        <v>Columbus Super Red Smooth 175 Ml</v>
      </c>
      <c r="K3671" s="71">
        <f>VLOOKUP(I3671,PGStock[],3,FALSE)</f>
        <v>0.17499999999999999</v>
      </c>
      <c r="L3671" s="47">
        <v>4</v>
      </c>
      <c r="M3671" s="47">
        <f>VLOOKUP(I3671,PGStock[],6,FALSE)</f>
        <v>100</v>
      </c>
      <c r="N3671" s="47">
        <f>+PGSales!$L3671*PGSales!$M3671</f>
        <v>400</v>
      </c>
    </row>
    <row r="3672" spans="1:14" hidden="1" x14ac:dyDescent="0.25">
      <c r="A3672" s="77">
        <f t="shared" si="142"/>
        <v>2025</v>
      </c>
      <c r="B3672" s="77">
        <f t="shared" si="143"/>
        <v>2</v>
      </c>
      <c r="C3672" s="73">
        <v>45712</v>
      </c>
      <c r="D3672" s="79" t="s">
        <v>66</v>
      </c>
      <c r="E3672" s="80" t="s">
        <v>595</v>
      </c>
      <c r="F3672" s="81" t="str">
        <f>VLOOKUP(E3672,Customer[],2,FALSE)</f>
        <v>Shwe Yee Linn</v>
      </c>
      <c r="G3672" s="69" t="str">
        <f>VLOOKUP(E3672,Customer[],3,FALSE)</f>
        <v>Padamyar Rd</v>
      </c>
      <c r="H3672" s="69" t="str">
        <f>VLOOKUP(E3672,Customer[],4,FALSE)</f>
        <v>Mangalardon</v>
      </c>
      <c r="I3672" s="48" t="s">
        <v>18</v>
      </c>
      <c r="J3672" s="82" t="str">
        <f>VLOOKUP(I3672,PGStock[],2,FALSE)</f>
        <v>Formula Rum 350ml</v>
      </c>
      <c r="K3672" s="71">
        <f>VLOOKUP(I3672,PGStock[],3,FALSE)</f>
        <v>0.35</v>
      </c>
      <c r="L3672" s="47">
        <v>4</v>
      </c>
      <c r="M3672" s="47">
        <f>VLOOKUP(I3672,PGStock[],6,FALSE)</f>
        <v>150</v>
      </c>
      <c r="N3672" s="47">
        <f>+PGSales!$L3672*PGSales!$M3672</f>
        <v>600</v>
      </c>
    </row>
    <row r="3673" spans="1:14" hidden="1" x14ac:dyDescent="0.25">
      <c r="A3673" s="77">
        <f t="shared" si="142"/>
        <v>2025</v>
      </c>
      <c r="B3673" s="77">
        <f t="shared" si="143"/>
        <v>2</v>
      </c>
      <c r="C3673" s="73">
        <v>45712</v>
      </c>
      <c r="D3673" s="79" t="s">
        <v>62</v>
      </c>
      <c r="E3673" s="80" t="s">
        <v>180</v>
      </c>
      <c r="F3673" s="81" t="str">
        <f>VLOOKUP(E3673,Customer[],2,FALSE)</f>
        <v>San Thit</v>
      </c>
      <c r="G3673" s="69" t="str">
        <f>VLOOKUP(E3673,Customer[],3,FALSE)</f>
        <v>Jone Phyu Rd</v>
      </c>
      <c r="H3673" s="69" t="str">
        <f>VLOOKUP(E3673,Customer[],4,FALSE)</f>
        <v>Mangalardon</v>
      </c>
      <c r="I3673" s="48" t="s">
        <v>25</v>
      </c>
      <c r="J3673" s="82" t="str">
        <f>VLOOKUP(I3673,PGStock[],2,FALSE)</f>
        <v>Columbus Super Red Smooth 350 Ml</v>
      </c>
      <c r="K3673" s="71">
        <f>VLOOKUP(I3673,PGStock[],3,FALSE)</f>
        <v>0.35</v>
      </c>
      <c r="L3673" s="47">
        <v>3</v>
      </c>
      <c r="M3673" s="47">
        <f>VLOOKUP(I3673,PGStock[],6,FALSE)</f>
        <v>150</v>
      </c>
      <c r="N3673" s="47">
        <f>+PGSales!$L3673*PGSales!$M3673</f>
        <v>450</v>
      </c>
    </row>
    <row r="3674" spans="1:14" hidden="1" x14ac:dyDescent="0.25">
      <c r="A3674" s="77">
        <f t="shared" ref="A3674:A3684" si="144">YEAR(C3674)</f>
        <v>2025</v>
      </c>
      <c r="B3674" s="77">
        <f t="shared" ref="B3674:B3684" si="145">MONTH(C3674)</f>
        <v>2</v>
      </c>
      <c r="C3674" s="73">
        <v>45712</v>
      </c>
      <c r="D3674" s="79" t="s">
        <v>62</v>
      </c>
      <c r="E3674" s="80" t="s">
        <v>180</v>
      </c>
      <c r="F3674" s="81" t="str">
        <f>VLOOKUP(E3674,Customer[],2,FALSE)</f>
        <v>San Thit</v>
      </c>
      <c r="G3674" s="69" t="str">
        <f>VLOOKUP(E3674,Customer[],3,FALSE)</f>
        <v>Jone Phyu Rd</v>
      </c>
      <c r="H3674" s="69" t="str">
        <f>VLOOKUP(E3674,Customer[],4,FALSE)</f>
        <v>Mangalardon</v>
      </c>
      <c r="I3674" s="48" t="s">
        <v>23</v>
      </c>
      <c r="J3674" s="82" t="str">
        <f>VLOOKUP(I3674,PGStock[],2,FALSE)</f>
        <v>Columbus Super Red Smooth 175 Ml</v>
      </c>
      <c r="K3674" s="71">
        <f>VLOOKUP(I3674,PGStock[],3,FALSE)</f>
        <v>0.17499999999999999</v>
      </c>
      <c r="L3674" s="47">
        <v>2</v>
      </c>
      <c r="M3674" s="47">
        <f>VLOOKUP(I3674,PGStock[],6,FALSE)</f>
        <v>100</v>
      </c>
      <c r="N3674" s="47">
        <f>+PGSales!$L3674*PGSales!$M3674</f>
        <v>200</v>
      </c>
    </row>
    <row r="3675" spans="1:14" hidden="1" x14ac:dyDescent="0.25">
      <c r="A3675" s="77">
        <f t="shared" si="144"/>
        <v>2025</v>
      </c>
      <c r="B3675" s="77">
        <f t="shared" si="145"/>
        <v>2</v>
      </c>
      <c r="C3675" s="73">
        <v>45712</v>
      </c>
      <c r="D3675" s="79" t="s">
        <v>56</v>
      </c>
      <c r="E3675" s="80" t="s">
        <v>593</v>
      </c>
      <c r="F3675" s="81" t="str">
        <f>VLOOKUP(E3675,Customer[],2,FALSE)</f>
        <v>Kaung Kin Think(2)</v>
      </c>
      <c r="G3675" s="69" t="str">
        <f>VLOOKUP(E3675,Customer[],3,FALSE)</f>
        <v>MyintZuu Thaka Rd</v>
      </c>
      <c r="H3675" s="69" t="str">
        <f>VLOOKUP(E3675,Customer[],4,FALSE)</f>
        <v>Mangalardon</v>
      </c>
      <c r="I3675" s="48" t="s">
        <v>25</v>
      </c>
      <c r="J3675" s="82" t="str">
        <f>VLOOKUP(I3675,PGStock[],2,FALSE)</f>
        <v>Columbus Super Red Smooth 350 Ml</v>
      </c>
      <c r="K3675" s="71">
        <f>VLOOKUP(I3675,PGStock[],3,FALSE)</f>
        <v>0.35</v>
      </c>
      <c r="L3675" s="47">
        <v>2</v>
      </c>
      <c r="M3675" s="47">
        <f>VLOOKUP(I3675,PGStock[],6,FALSE)</f>
        <v>150</v>
      </c>
      <c r="N3675" s="47">
        <f>+PGSales!$L3675*PGSales!$M3675</f>
        <v>300</v>
      </c>
    </row>
    <row r="3676" spans="1:14" hidden="1" x14ac:dyDescent="0.25">
      <c r="A3676" s="77">
        <f t="shared" si="144"/>
        <v>2025</v>
      </c>
      <c r="B3676" s="77">
        <f t="shared" si="145"/>
        <v>2</v>
      </c>
      <c r="C3676" s="73">
        <v>45712</v>
      </c>
      <c r="D3676" s="79" t="s">
        <v>56</v>
      </c>
      <c r="E3676" s="80" t="s">
        <v>593</v>
      </c>
      <c r="F3676" s="81" t="str">
        <f>VLOOKUP(E3676,Customer[],2,FALSE)</f>
        <v>Kaung Kin Think(2)</v>
      </c>
      <c r="G3676" s="69" t="str">
        <f>VLOOKUP(E3676,Customer[],3,FALSE)</f>
        <v>MyintZuu Thaka Rd</v>
      </c>
      <c r="H3676" s="69" t="str">
        <f>VLOOKUP(E3676,Customer[],4,FALSE)</f>
        <v>Mangalardon</v>
      </c>
      <c r="I3676" s="48" t="s">
        <v>23</v>
      </c>
      <c r="J3676" s="82" t="str">
        <f>VLOOKUP(I3676,PGStock[],2,FALSE)</f>
        <v>Columbus Super Red Smooth 175 Ml</v>
      </c>
      <c r="K3676" s="71">
        <f>VLOOKUP(I3676,PGStock[],3,FALSE)</f>
        <v>0.17499999999999999</v>
      </c>
      <c r="L3676" s="47">
        <v>3</v>
      </c>
      <c r="M3676" s="47">
        <f>VLOOKUP(I3676,PGStock[],6,FALSE)</f>
        <v>100</v>
      </c>
      <c r="N3676" s="47">
        <f>+PGSales!$L3676*PGSales!$M3676</f>
        <v>300</v>
      </c>
    </row>
    <row r="3677" spans="1:14" hidden="1" x14ac:dyDescent="0.25">
      <c r="A3677" s="77">
        <f t="shared" si="144"/>
        <v>2025</v>
      </c>
      <c r="B3677" s="77">
        <f t="shared" si="145"/>
        <v>2</v>
      </c>
      <c r="C3677" s="73">
        <v>45712</v>
      </c>
      <c r="D3677" s="79" t="s">
        <v>56</v>
      </c>
      <c r="E3677" s="80" t="s">
        <v>593</v>
      </c>
      <c r="F3677" s="81" t="str">
        <f>VLOOKUP(E3677,Customer[],2,FALSE)</f>
        <v>Kaung Kin Think(2)</v>
      </c>
      <c r="G3677" s="69" t="str">
        <f>VLOOKUP(E3677,Customer[],3,FALSE)</f>
        <v>MyintZuu Thaka Rd</v>
      </c>
      <c r="H3677" s="69" t="str">
        <f>VLOOKUP(E3677,Customer[],4,FALSE)</f>
        <v>Mangalardon</v>
      </c>
      <c r="I3677" s="48" t="s">
        <v>18</v>
      </c>
      <c r="J3677" s="82" t="str">
        <f>VLOOKUP(I3677,PGStock[],2,FALSE)</f>
        <v>Formula Rum 350ml</v>
      </c>
      <c r="K3677" s="71">
        <f>VLOOKUP(I3677,PGStock[],3,FALSE)</f>
        <v>0.35</v>
      </c>
      <c r="L3677" s="47">
        <v>1</v>
      </c>
      <c r="M3677" s="47">
        <f>VLOOKUP(I3677,PGStock[],6,FALSE)</f>
        <v>150</v>
      </c>
      <c r="N3677" s="47">
        <f>+PGSales!$L3677*PGSales!$M3677</f>
        <v>150</v>
      </c>
    </row>
    <row r="3678" spans="1:14" hidden="1" x14ac:dyDescent="0.25">
      <c r="A3678" s="77">
        <f t="shared" si="144"/>
        <v>2025</v>
      </c>
      <c r="B3678" s="77">
        <f t="shared" si="145"/>
        <v>2</v>
      </c>
      <c r="C3678" s="73">
        <v>45712</v>
      </c>
      <c r="D3678" s="79" t="s">
        <v>109</v>
      </c>
      <c r="E3678" s="80" t="s">
        <v>181</v>
      </c>
      <c r="F3678" s="81" t="str">
        <f>VLOOKUP(E3678,Customer[],2,FALSE)</f>
        <v>Shin Shin</v>
      </c>
      <c r="G3678" s="69" t="str">
        <f>VLOOKUP(E3678,Customer[],3,FALSE)</f>
        <v>Joephyu Rd</v>
      </c>
      <c r="H3678" s="69" t="str">
        <f>VLOOKUP(E3678,Customer[],4,FALSE)</f>
        <v>Mangalardon</v>
      </c>
      <c r="I3678" s="48" t="s">
        <v>25</v>
      </c>
      <c r="J3678" s="82" t="str">
        <f>VLOOKUP(I3678,PGStock[],2,FALSE)</f>
        <v>Columbus Super Red Smooth 350 Ml</v>
      </c>
      <c r="K3678" s="71">
        <f>VLOOKUP(I3678,PGStock[],3,FALSE)</f>
        <v>0.35</v>
      </c>
      <c r="L3678" s="47">
        <v>1</v>
      </c>
      <c r="M3678" s="47">
        <f>VLOOKUP(I3678,PGStock[],6,FALSE)</f>
        <v>150</v>
      </c>
      <c r="N3678" s="47">
        <f>+PGSales!$L3678*PGSales!$M3678</f>
        <v>150</v>
      </c>
    </row>
    <row r="3679" spans="1:14" hidden="1" x14ac:dyDescent="0.25">
      <c r="A3679" s="77">
        <f t="shared" si="144"/>
        <v>2025</v>
      </c>
      <c r="B3679" s="77">
        <f t="shared" si="145"/>
        <v>2</v>
      </c>
      <c r="C3679" s="73">
        <v>45712</v>
      </c>
      <c r="D3679" s="79" t="s">
        <v>109</v>
      </c>
      <c r="E3679" s="80" t="s">
        <v>181</v>
      </c>
      <c r="F3679" s="81" t="str">
        <f>VLOOKUP(E3679,Customer[],2,FALSE)</f>
        <v>Shin Shin</v>
      </c>
      <c r="G3679" s="69" t="str">
        <f>VLOOKUP(E3679,Customer[],3,FALSE)</f>
        <v>Joephyu Rd</v>
      </c>
      <c r="H3679" s="69" t="str">
        <f>VLOOKUP(E3679,Customer[],4,FALSE)</f>
        <v>Mangalardon</v>
      </c>
      <c r="I3679" s="48" t="s">
        <v>18</v>
      </c>
      <c r="J3679" s="82" t="str">
        <f>VLOOKUP(I3679,PGStock[],2,FALSE)</f>
        <v>Formula Rum 350ml</v>
      </c>
      <c r="K3679" s="71">
        <f>VLOOKUP(I3679,PGStock[],3,FALSE)</f>
        <v>0.35</v>
      </c>
      <c r="L3679" s="47">
        <v>3</v>
      </c>
      <c r="M3679" s="47">
        <f>VLOOKUP(I3679,PGStock[],6,FALSE)</f>
        <v>150</v>
      </c>
      <c r="N3679" s="47">
        <f>+PGSales!$L3679*PGSales!$M3679</f>
        <v>450</v>
      </c>
    </row>
    <row r="3680" spans="1:14" hidden="1" x14ac:dyDescent="0.25">
      <c r="A3680" s="77">
        <f t="shared" si="144"/>
        <v>2025</v>
      </c>
      <c r="B3680" s="77">
        <f t="shared" si="145"/>
        <v>2</v>
      </c>
      <c r="C3680" s="73">
        <v>45712</v>
      </c>
      <c r="D3680" s="79" t="s">
        <v>60</v>
      </c>
      <c r="E3680" s="80" t="s">
        <v>182</v>
      </c>
      <c r="F3680" s="81" t="str">
        <f>VLOOKUP(E3680,Customer[],2,FALSE)</f>
        <v>Su</v>
      </c>
      <c r="G3680" s="69" t="str">
        <f>VLOOKUP(E3680,Customer[],3,FALSE)</f>
        <v>Aung Sinkhoe Rd</v>
      </c>
      <c r="H3680" s="69" t="str">
        <f>VLOOKUP(E3680,Customer[],4,FALSE)</f>
        <v>Mangalardon</v>
      </c>
      <c r="I3680" s="48" t="s">
        <v>25</v>
      </c>
      <c r="J3680" s="82" t="str">
        <f>VLOOKUP(I3680,PGStock[],2,FALSE)</f>
        <v>Columbus Super Red Smooth 350 Ml</v>
      </c>
      <c r="K3680" s="71">
        <f>VLOOKUP(I3680,PGStock[],3,FALSE)</f>
        <v>0.35</v>
      </c>
      <c r="L3680" s="47">
        <v>6</v>
      </c>
      <c r="M3680" s="47">
        <f>VLOOKUP(I3680,PGStock[],6,FALSE)</f>
        <v>150</v>
      </c>
      <c r="N3680" s="47">
        <f>+PGSales!$L3680*PGSales!$M3680</f>
        <v>900</v>
      </c>
    </row>
    <row r="3681" spans="1:14" hidden="1" x14ac:dyDescent="0.25">
      <c r="A3681" s="77">
        <f t="shared" si="144"/>
        <v>2025</v>
      </c>
      <c r="B3681" s="77">
        <f t="shared" si="145"/>
        <v>2</v>
      </c>
      <c r="C3681" s="73">
        <v>45712</v>
      </c>
      <c r="D3681" s="79" t="s">
        <v>60</v>
      </c>
      <c r="E3681" s="80" t="s">
        <v>182</v>
      </c>
      <c r="F3681" s="81" t="str">
        <f>VLOOKUP(E3681,Customer[],2,FALSE)</f>
        <v>Su</v>
      </c>
      <c r="G3681" s="69" t="str">
        <f>VLOOKUP(E3681,Customer[],3,FALSE)</f>
        <v>Aung Sinkhoe Rd</v>
      </c>
      <c r="H3681" s="69" t="str">
        <f>VLOOKUP(E3681,Customer[],4,FALSE)</f>
        <v>Mangalardon</v>
      </c>
      <c r="I3681" s="48" t="s">
        <v>23</v>
      </c>
      <c r="J3681" s="82" t="str">
        <f>VLOOKUP(I3681,PGStock[],2,FALSE)</f>
        <v>Columbus Super Red Smooth 175 Ml</v>
      </c>
      <c r="K3681" s="71">
        <f>VLOOKUP(I3681,PGStock[],3,FALSE)</f>
        <v>0.17499999999999999</v>
      </c>
      <c r="L3681" s="47">
        <v>1</v>
      </c>
      <c r="M3681" s="47">
        <f>VLOOKUP(I3681,PGStock[],6,FALSE)</f>
        <v>100</v>
      </c>
      <c r="N3681" s="47">
        <f>+PGSales!$L3681*PGSales!$M3681</f>
        <v>100</v>
      </c>
    </row>
    <row r="3682" spans="1:14" hidden="1" x14ac:dyDescent="0.25">
      <c r="A3682" s="77">
        <f t="shared" si="144"/>
        <v>2025</v>
      </c>
      <c r="B3682" s="77">
        <f t="shared" si="145"/>
        <v>2</v>
      </c>
      <c r="C3682" s="73">
        <v>45712</v>
      </c>
      <c r="D3682" s="79" t="s">
        <v>60</v>
      </c>
      <c r="E3682" s="80" t="s">
        <v>182</v>
      </c>
      <c r="F3682" s="81" t="str">
        <f>VLOOKUP(E3682,Customer[],2,FALSE)</f>
        <v>Su</v>
      </c>
      <c r="G3682" s="69" t="str">
        <f>VLOOKUP(E3682,Customer[],3,FALSE)</f>
        <v>Aung Sinkhoe Rd</v>
      </c>
      <c r="H3682" s="69" t="str">
        <f>VLOOKUP(E3682,Customer[],4,FALSE)</f>
        <v>Mangalardon</v>
      </c>
      <c r="I3682" s="48" t="s">
        <v>18</v>
      </c>
      <c r="J3682" s="82" t="str">
        <f>VLOOKUP(I3682,PGStock[],2,FALSE)</f>
        <v>Formula Rum 350ml</v>
      </c>
      <c r="K3682" s="71">
        <f>VLOOKUP(I3682,PGStock[],3,FALSE)</f>
        <v>0.35</v>
      </c>
      <c r="L3682" s="47">
        <v>4</v>
      </c>
      <c r="M3682" s="47">
        <f>VLOOKUP(I3682,PGStock[],6,FALSE)</f>
        <v>150</v>
      </c>
      <c r="N3682" s="47">
        <f>+PGSales!$L3682*PGSales!$M3682</f>
        <v>600</v>
      </c>
    </row>
    <row r="3683" spans="1:14" hidden="1" x14ac:dyDescent="0.25">
      <c r="A3683" s="77">
        <f t="shared" si="144"/>
        <v>2025</v>
      </c>
      <c r="B3683" s="77">
        <f t="shared" si="145"/>
        <v>2</v>
      </c>
      <c r="C3683" s="73">
        <v>45712</v>
      </c>
      <c r="D3683" s="79" t="s">
        <v>64</v>
      </c>
      <c r="E3683" s="80" t="s">
        <v>183</v>
      </c>
      <c r="F3683" s="81" t="str">
        <f>VLOOKUP(E3683,Customer[],2,FALSE)</f>
        <v>Smile Moon</v>
      </c>
      <c r="G3683" s="69" t="str">
        <f>VLOOKUP(E3683,Customer[],3,FALSE)</f>
        <v>Joephyu Rd</v>
      </c>
      <c r="H3683" s="69" t="str">
        <f>VLOOKUP(E3683,Customer[],4,FALSE)</f>
        <v>Mangalardon</v>
      </c>
      <c r="I3683" s="48" t="s">
        <v>20</v>
      </c>
      <c r="J3683" s="82" t="str">
        <f>VLOOKUP(I3683,PGStock[],2,FALSE)</f>
        <v>Formula Rum 700ml</v>
      </c>
      <c r="K3683" s="71">
        <f>VLOOKUP(I3683,PGStock[],3,FALSE)</f>
        <v>0.7</v>
      </c>
      <c r="L3683" s="47">
        <v>1</v>
      </c>
      <c r="M3683" s="47">
        <f>VLOOKUP(I3683,PGStock[],6,FALSE)</f>
        <v>200</v>
      </c>
      <c r="N3683" s="47">
        <f>+PGSales!$L3683*PGSales!$M3683</f>
        <v>200</v>
      </c>
    </row>
    <row r="3684" spans="1:14" hidden="1" x14ac:dyDescent="0.25">
      <c r="A3684" s="77">
        <f t="shared" si="144"/>
        <v>2025</v>
      </c>
      <c r="B3684" s="77">
        <f t="shared" si="145"/>
        <v>2</v>
      </c>
      <c r="C3684" s="73">
        <v>45713</v>
      </c>
      <c r="D3684" s="79" t="s">
        <v>186</v>
      </c>
      <c r="E3684" s="80" t="s">
        <v>587</v>
      </c>
      <c r="F3684" s="81" t="str">
        <f>VLOOKUP(E3684,Customer[],2,FALSE)</f>
        <v>Shwe Myaing</v>
      </c>
      <c r="G3684" s="69" t="str">
        <f>VLOOKUP(E3684,Customer[],3,FALSE)</f>
        <v>Baho Rd</v>
      </c>
      <c r="H3684" s="69" t="str">
        <f>VLOOKUP(E3684,Customer[],4,FALSE)</f>
        <v>Hlaing</v>
      </c>
      <c r="I3684" s="48" t="s">
        <v>25</v>
      </c>
      <c r="J3684" s="82" t="str">
        <f>VLOOKUP(I3684,PGStock[],2,FALSE)</f>
        <v>Columbus Super Red Smooth 350 Ml</v>
      </c>
      <c r="K3684" s="71">
        <f>VLOOKUP(I3684,PGStock[],3,FALSE)</f>
        <v>0.35</v>
      </c>
      <c r="L3684" s="47">
        <v>4</v>
      </c>
      <c r="M3684" s="47">
        <f>VLOOKUP(I3684,PGStock[],6,FALSE)</f>
        <v>150</v>
      </c>
      <c r="N3684" s="47">
        <f>+PGSales!$L3684*PGSales!$M3684</f>
        <v>600</v>
      </c>
    </row>
    <row r="3685" spans="1:14" hidden="1" x14ac:dyDescent="0.25">
      <c r="A3685" s="77">
        <f t="shared" ref="A3685:A3695" si="146">YEAR(C3685)</f>
        <v>2025</v>
      </c>
      <c r="B3685" s="77">
        <f t="shared" ref="B3685:B3695" si="147">MONTH(C3685)</f>
        <v>2</v>
      </c>
      <c r="C3685" s="73">
        <v>45713</v>
      </c>
      <c r="D3685" s="79" t="s">
        <v>186</v>
      </c>
      <c r="E3685" s="80" t="s">
        <v>587</v>
      </c>
      <c r="F3685" s="81" t="str">
        <f>VLOOKUP(E3685,Customer[],2,FALSE)</f>
        <v>Shwe Myaing</v>
      </c>
      <c r="G3685" s="69" t="str">
        <f>VLOOKUP(E3685,Customer[],3,FALSE)</f>
        <v>Baho Rd</v>
      </c>
      <c r="H3685" s="69" t="str">
        <f>VLOOKUP(E3685,Customer[],4,FALSE)</f>
        <v>Hlaing</v>
      </c>
      <c r="I3685" s="48" t="s">
        <v>23</v>
      </c>
      <c r="J3685" s="82" t="str">
        <f>VLOOKUP(I3685,PGStock[],2,FALSE)</f>
        <v>Columbus Super Red Smooth 175 Ml</v>
      </c>
      <c r="K3685" s="71">
        <f>VLOOKUP(I3685,PGStock[],3,FALSE)</f>
        <v>0.17499999999999999</v>
      </c>
      <c r="L3685" s="47">
        <v>1</v>
      </c>
      <c r="M3685" s="47">
        <f>VLOOKUP(I3685,PGStock[],6,FALSE)</f>
        <v>100</v>
      </c>
      <c r="N3685" s="47">
        <f>+PGSales!$L3685*PGSales!$M3685</f>
        <v>100</v>
      </c>
    </row>
    <row r="3686" spans="1:14" hidden="1" x14ac:dyDescent="0.25">
      <c r="A3686" s="77">
        <f t="shared" si="146"/>
        <v>2025</v>
      </c>
      <c r="B3686" s="77">
        <f t="shared" si="147"/>
        <v>2</v>
      </c>
      <c r="C3686" s="73">
        <v>45713</v>
      </c>
      <c r="D3686" s="79" t="s">
        <v>186</v>
      </c>
      <c r="E3686" s="80" t="s">
        <v>587</v>
      </c>
      <c r="F3686" s="81" t="str">
        <f>VLOOKUP(E3686,Customer[],2,FALSE)</f>
        <v>Shwe Myaing</v>
      </c>
      <c r="G3686" s="69" t="str">
        <f>VLOOKUP(E3686,Customer[],3,FALSE)</f>
        <v>Baho Rd</v>
      </c>
      <c r="H3686" s="69" t="str">
        <f>VLOOKUP(E3686,Customer[],4,FALSE)</f>
        <v>Hlaing</v>
      </c>
      <c r="I3686" s="48" t="s">
        <v>18</v>
      </c>
      <c r="J3686" s="82" t="str">
        <f>VLOOKUP(I3686,PGStock[],2,FALSE)</f>
        <v>Formula Rum 350ml</v>
      </c>
      <c r="K3686" s="71">
        <f>VLOOKUP(I3686,PGStock[],3,FALSE)</f>
        <v>0.35</v>
      </c>
      <c r="L3686" s="47">
        <v>2</v>
      </c>
      <c r="M3686" s="47">
        <f>VLOOKUP(I3686,PGStock[],6,FALSE)</f>
        <v>150</v>
      </c>
      <c r="N3686" s="47">
        <f>+PGSales!$L3686*PGSales!$M3686</f>
        <v>300</v>
      </c>
    </row>
    <row r="3687" spans="1:14" hidden="1" x14ac:dyDescent="0.25">
      <c r="A3687" s="77">
        <f t="shared" si="146"/>
        <v>2025</v>
      </c>
      <c r="B3687" s="77">
        <f t="shared" si="147"/>
        <v>2</v>
      </c>
      <c r="C3687" s="73">
        <v>45713</v>
      </c>
      <c r="D3687" s="79" t="s">
        <v>115</v>
      </c>
      <c r="E3687" s="80" t="s">
        <v>610</v>
      </c>
      <c r="F3687" s="81" t="str">
        <f>VLOOKUP(E3687,Customer[],2,FALSE)</f>
        <v>A&amp;T</v>
      </c>
      <c r="G3687" s="69" t="str">
        <f>VLOOKUP(E3687,Customer[],3,FALSE)</f>
        <v>Pa 50 Lan Baho</v>
      </c>
      <c r="H3687" s="69" t="str">
        <f>VLOOKUP(E3687,Customer[],4,FALSE)</f>
        <v>Hlaing</v>
      </c>
      <c r="I3687" s="48" t="s">
        <v>25</v>
      </c>
      <c r="J3687" s="82" t="str">
        <f>VLOOKUP(I3687,PGStock[],2,FALSE)</f>
        <v>Columbus Super Red Smooth 350 Ml</v>
      </c>
      <c r="K3687" s="71">
        <f>VLOOKUP(I3687,PGStock[],3,FALSE)</f>
        <v>0.35</v>
      </c>
      <c r="L3687" s="47">
        <v>7</v>
      </c>
      <c r="M3687" s="47">
        <f>VLOOKUP(I3687,PGStock[],6,FALSE)</f>
        <v>150</v>
      </c>
      <c r="N3687" s="47">
        <f>+PGSales!$L3687*PGSales!$M3687</f>
        <v>1050</v>
      </c>
    </row>
    <row r="3688" spans="1:14" hidden="1" x14ac:dyDescent="0.25">
      <c r="A3688" s="77">
        <f t="shared" si="146"/>
        <v>2025</v>
      </c>
      <c r="B3688" s="77">
        <f t="shared" si="147"/>
        <v>2</v>
      </c>
      <c r="C3688" s="73">
        <v>45713</v>
      </c>
      <c r="D3688" s="79" t="s">
        <v>115</v>
      </c>
      <c r="E3688" s="80" t="s">
        <v>610</v>
      </c>
      <c r="F3688" s="81" t="str">
        <f>VLOOKUP(E3688,Customer[],2,FALSE)</f>
        <v>A&amp;T</v>
      </c>
      <c r="G3688" s="69" t="str">
        <f>VLOOKUP(E3688,Customer[],3,FALSE)</f>
        <v>Pa 50 Lan Baho</v>
      </c>
      <c r="H3688" s="69" t="str">
        <f>VLOOKUP(E3688,Customer[],4,FALSE)</f>
        <v>Hlaing</v>
      </c>
      <c r="I3688" s="48" t="s">
        <v>18</v>
      </c>
      <c r="J3688" s="82" t="str">
        <f>VLOOKUP(I3688,PGStock[],2,FALSE)</f>
        <v>Formula Rum 350ml</v>
      </c>
      <c r="K3688" s="71">
        <f>VLOOKUP(I3688,PGStock[],3,FALSE)</f>
        <v>0.35</v>
      </c>
      <c r="L3688" s="47">
        <v>2</v>
      </c>
      <c r="M3688" s="47">
        <f>VLOOKUP(I3688,PGStock[],6,FALSE)</f>
        <v>150</v>
      </c>
      <c r="N3688" s="47">
        <f>+PGSales!$L3688*PGSales!$M3688</f>
        <v>300</v>
      </c>
    </row>
    <row r="3689" spans="1:14" hidden="1" x14ac:dyDescent="0.25">
      <c r="A3689" s="77">
        <f t="shared" si="146"/>
        <v>2025</v>
      </c>
      <c r="B3689" s="77">
        <f t="shared" si="147"/>
        <v>2</v>
      </c>
      <c r="C3689" s="73">
        <v>45713</v>
      </c>
      <c r="D3689" s="79" t="s">
        <v>365</v>
      </c>
      <c r="E3689" s="80" t="s">
        <v>588</v>
      </c>
      <c r="F3689" s="81" t="str">
        <f>VLOOKUP(E3689,Customer[],2,FALSE)</f>
        <v>Family Store</v>
      </c>
      <c r="G3689" s="69" t="str">
        <f>VLOOKUP(E3689,Customer[],3,FALSE)</f>
        <v xml:space="preserve">Thanmine Lansone </v>
      </c>
      <c r="H3689" s="69" t="str">
        <f>VLOOKUP(E3689,Customer[],4,FALSE)</f>
        <v>Hlaing</v>
      </c>
      <c r="I3689" s="48" t="s">
        <v>25</v>
      </c>
      <c r="J3689" s="82" t="str">
        <f>VLOOKUP(I3689,PGStock[],2,FALSE)</f>
        <v>Columbus Super Red Smooth 350 Ml</v>
      </c>
      <c r="K3689" s="71">
        <f>VLOOKUP(I3689,PGStock[],3,FALSE)</f>
        <v>0.35</v>
      </c>
      <c r="L3689" s="47">
        <v>8</v>
      </c>
      <c r="M3689" s="47">
        <f>VLOOKUP(I3689,PGStock[],6,FALSE)</f>
        <v>150</v>
      </c>
      <c r="N3689" s="47">
        <f>+PGSales!$L3689*PGSales!$M3689</f>
        <v>1200</v>
      </c>
    </row>
    <row r="3690" spans="1:14" hidden="1" x14ac:dyDescent="0.25">
      <c r="A3690" s="77">
        <f t="shared" si="146"/>
        <v>2025</v>
      </c>
      <c r="B3690" s="77">
        <f t="shared" si="147"/>
        <v>2</v>
      </c>
      <c r="C3690" s="73">
        <v>45713</v>
      </c>
      <c r="D3690" s="79" t="s">
        <v>365</v>
      </c>
      <c r="E3690" s="80" t="s">
        <v>588</v>
      </c>
      <c r="F3690" s="81" t="str">
        <f>VLOOKUP(E3690,Customer[],2,FALSE)</f>
        <v>Family Store</v>
      </c>
      <c r="G3690" s="69" t="str">
        <f>VLOOKUP(E3690,Customer[],3,FALSE)</f>
        <v xml:space="preserve">Thanmine Lansone </v>
      </c>
      <c r="H3690" s="69" t="str">
        <f>VLOOKUP(E3690,Customer[],4,FALSE)</f>
        <v>Hlaing</v>
      </c>
      <c r="I3690" s="48" t="s">
        <v>23</v>
      </c>
      <c r="J3690" s="82" t="str">
        <f>VLOOKUP(I3690,PGStock[],2,FALSE)</f>
        <v>Columbus Super Red Smooth 175 Ml</v>
      </c>
      <c r="K3690" s="71">
        <f>VLOOKUP(I3690,PGStock[],3,FALSE)</f>
        <v>0.17499999999999999</v>
      </c>
      <c r="L3690" s="47">
        <v>4</v>
      </c>
      <c r="M3690" s="47">
        <f>VLOOKUP(I3690,PGStock[],6,FALSE)</f>
        <v>100</v>
      </c>
      <c r="N3690" s="47">
        <f>+PGSales!$L3690*PGSales!$M3690</f>
        <v>400</v>
      </c>
    </row>
    <row r="3691" spans="1:14" hidden="1" x14ac:dyDescent="0.25">
      <c r="A3691" s="77">
        <f t="shared" si="146"/>
        <v>2025</v>
      </c>
      <c r="B3691" s="77">
        <f t="shared" si="147"/>
        <v>2</v>
      </c>
      <c r="C3691" s="73">
        <v>45713</v>
      </c>
      <c r="D3691" s="79" t="s">
        <v>365</v>
      </c>
      <c r="E3691" s="80" t="s">
        <v>588</v>
      </c>
      <c r="F3691" s="81" t="str">
        <f>VLOOKUP(E3691,Customer[],2,FALSE)</f>
        <v>Family Store</v>
      </c>
      <c r="G3691" s="69" t="str">
        <f>VLOOKUP(E3691,Customer[],3,FALSE)</f>
        <v xml:space="preserve">Thanmine Lansone </v>
      </c>
      <c r="H3691" s="69" t="str">
        <f>VLOOKUP(E3691,Customer[],4,FALSE)</f>
        <v>Hlaing</v>
      </c>
      <c r="I3691" s="48" t="s">
        <v>20</v>
      </c>
      <c r="J3691" s="82" t="str">
        <f>VLOOKUP(I3691,PGStock[],2,FALSE)</f>
        <v>Formula Rum 700ml</v>
      </c>
      <c r="K3691" s="71">
        <f>VLOOKUP(I3691,PGStock[],3,FALSE)</f>
        <v>0.7</v>
      </c>
      <c r="L3691" s="47">
        <v>1</v>
      </c>
      <c r="M3691" s="47">
        <f>VLOOKUP(I3691,PGStock[],6,FALSE)</f>
        <v>200</v>
      </c>
      <c r="N3691" s="47">
        <f>+PGSales!$L3691*PGSales!$M3691</f>
        <v>200</v>
      </c>
    </row>
    <row r="3692" spans="1:14" hidden="1" x14ac:dyDescent="0.25">
      <c r="A3692" s="77">
        <f t="shared" si="146"/>
        <v>2025</v>
      </c>
      <c r="B3692" s="77">
        <f t="shared" si="147"/>
        <v>2</v>
      </c>
      <c r="C3692" s="73">
        <v>45713</v>
      </c>
      <c r="D3692" s="79" t="s">
        <v>365</v>
      </c>
      <c r="E3692" s="80" t="s">
        <v>588</v>
      </c>
      <c r="F3692" s="81" t="str">
        <f>VLOOKUP(E3692,Customer[],2,FALSE)</f>
        <v>Family Store</v>
      </c>
      <c r="G3692" s="69" t="str">
        <f>VLOOKUP(E3692,Customer[],3,FALSE)</f>
        <v xml:space="preserve">Thanmine Lansone </v>
      </c>
      <c r="H3692" s="69" t="str">
        <f>VLOOKUP(E3692,Customer[],4,FALSE)</f>
        <v>Hlaing</v>
      </c>
      <c r="I3692" s="48" t="s">
        <v>18</v>
      </c>
      <c r="J3692" s="82" t="str">
        <f>VLOOKUP(I3692,PGStock[],2,FALSE)</f>
        <v>Formula Rum 350ml</v>
      </c>
      <c r="K3692" s="71">
        <f>VLOOKUP(I3692,PGStock[],3,FALSE)</f>
        <v>0.35</v>
      </c>
      <c r="L3692" s="47">
        <v>4</v>
      </c>
      <c r="M3692" s="47">
        <f>VLOOKUP(I3692,PGStock[],6,FALSE)</f>
        <v>150</v>
      </c>
      <c r="N3692" s="47">
        <f>+PGSales!$L3692*PGSales!$M3692</f>
        <v>600</v>
      </c>
    </row>
    <row r="3693" spans="1:14" hidden="1" x14ac:dyDescent="0.25">
      <c r="A3693" s="77">
        <f t="shared" si="146"/>
        <v>2025</v>
      </c>
      <c r="B3693" s="77">
        <f t="shared" si="147"/>
        <v>2</v>
      </c>
      <c r="C3693" s="73">
        <v>45713</v>
      </c>
      <c r="D3693" s="79" t="s">
        <v>1</v>
      </c>
      <c r="E3693" s="80" t="s">
        <v>570</v>
      </c>
      <c r="F3693" s="81" t="str">
        <f>VLOOKUP(E3693,Customer[],2,FALSE)</f>
        <v xml:space="preserve">Ko Kyaw </v>
      </c>
      <c r="G3693" s="69" t="str">
        <f>VLOOKUP(E3693,Customer[],3,FALSE)</f>
        <v>Magin Kyawan Rd</v>
      </c>
      <c r="H3693" s="69" t="str">
        <f>VLOOKUP(E3693,Customer[],4,FALSE)</f>
        <v>Insein</v>
      </c>
      <c r="I3693" s="48" t="s">
        <v>25</v>
      </c>
      <c r="J3693" s="82" t="str">
        <f>VLOOKUP(I3693,PGStock[],2,FALSE)</f>
        <v>Columbus Super Red Smooth 350 Ml</v>
      </c>
      <c r="K3693" s="71">
        <f>VLOOKUP(I3693,PGStock[],3,FALSE)</f>
        <v>0.35</v>
      </c>
      <c r="L3693" s="47">
        <v>7</v>
      </c>
      <c r="M3693" s="47">
        <f>VLOOKUP(I3693,PGStock[],6,FALSE)</f>
        <v>150</v>
      </c>
      <c r="N3693" s="47">
        <f>+PGSales!$L3693*PGSales!$M3693</f>
        <v>1050</v>
      </c>
    </row>
    <row r="3694" spans="1:14" hidden="1" x14ac:dyDescent="0.25">
      <c r="A3694" s="77">
        <f t="shared" si="146"/>
        <v>2025</v>
      </c>
      <c r="B3694" s="77">
        <f t="shared" si="147"/>
        <v>2</v>
      </c>
      <c r="C3694" s="73">
        <v>45713</v>
      </c>
      <c r="D3694" s="79" t="s">
        <v>1</v>
      </c>
      <c r="E3694" s="80" t="s">
        <v>570</v>
      </c>
      <c r="F3694" s="81" t="str">
        <f>VLOOKUP(E3694,Customer[],2,FALSE)</f>
        <v xml:space="preserve">Ko Kyaw </v>
      </c>
      <c r="G3694" s="69" t="str">
        <f>VLOOKUP(E3694,Customer[],3,FALSE)</f>
        <v>Magin Kyawan Rd</v>
      </c>
      <c r="H3694" s="69" t="str">
        <f>VLOOKUP(E3694,Customer[],4,FALSE)</f>
        <v>Insein</v>
      </c>
      <c r="I3694" s="48" t="s">
        <v>23</v>
      </c>
      <c r="J3694" s="82" t="str">
        <f>VLOOKUP(I3694,PGStock[],2,FALSE)</f>
        <v>Columbus Super Red Smooth 175 Ml</v>
      </c>
      <c r="K3694" s="71">
        <f>VLOOKUP(I3694,PGStock[],3,FALSE)</f>
        <v>0.17499999999999999</v>
      </c>
      <c r="L3694" s="47">
        <v>3</v>
      </c>
      <c r="M3694" s="47">
        <f>VLOOKUP(I3694,PGStock[],6,FALSE)</f>
        <v>100</v>
      </c>
      <c r="N3694" s="47">
        <f>+PGSales!$L3694*PGSales!$M3694</f>
        <v>300</v>
      </c>
    </row>
    <row r="3695" spans="1:14" hidden="1" x14ac:dyDescent="0.25">
      <c r="A3695" s="77">
        <f t="shared" si="146"/>
        <v>2025</v>
      </c>
      <c r="B3695" s="77">
        <f t="shared" si="147"/>
        <v>2</v>
      </c>
      <c r="C3695" s="73">
        <v>45713</v>
      </c>
      <c r="D3695" s="79" t="s">
        <v>1</v>
      </c>
      <c r="E3695" s="80" t="s">
        <v>570</v>
      </c>
      <c r="F3695" s="81" t="str">
        <f>VLOOKUP(E3695,Customer[],2,FALSE)</f>
        <v xml:space="preserve">Ko Kyaw </v>
      </c>
      <c r="G3695" s="69" t="str">
        <f>VLOOKUP(E3695,Customer[],3,FALSE)</f>
        <v>Magin Kyawan Rd</v>
      </c>
      <c r="H3695" s="69" t="str">
        <f>VLOOKUP(E3695,Customer[],4,FALSE)</f>
        <v>Insein</v>
      </c>
      <c r="I3695" s="48" t="s">
        <v>18</v>
      </c>
      <c r="J3695" s="82" t="str">
        <f>VLOOKUP(I3695,PGStock[],2,FALSE)</f>
        <v>Formula Rum 350ml</v>
      </c>
      <c r="K3695" s="71">
        <f>VLOOKUP(I3695,PGStock[],3,FALSE)</f>
        <v>0.35</v>
      </c>
      <c r="L3695" s="47">
        <v>3</v>
      </c>
      <c r="M3695" s="47">
        <f>VLOOKUP(I3695,PGStock[],6,FALSE)</f>
        <v>150</v>
      </c>
      <c r="N3695" s="47">
        <f>+PGSales!$L3695*PGSales!$M3695</f>
        <v>450</v>
      </c>
    </row>
    <row r="3696" spans="1:14" hidden="1" x14ac:dyDescent="0.25">
      <c r="A3696" s="77">
        <f t="shared" ref="A3696:A3706" si="148">YEAR(C3696)</f>
        <v>2025</v>
      </c>
      <c r="B3696" s="77">
        <f t="shared" ref="B3696:B3706" si="149">MONTH(C3696)</f>
        <v>2</v>
      </c>
      <c r="C3696" s="73">
        <v>45713</v>
      </c>
      <c r="D3696" s="79" t="s">
        <v>187</v>
      </c>
      <c r="E3696" s="80" t="s">
        <v>589</v>
      </c>
      <c r="F3696" s="81" t="str">
        <f>VLOOKUP(E3696,Customer[],2,FALSE)</f>
        <v>Yarket Nu Wai</v>
      </c>
      <c r="G3696" s="69" t="str">
        <f>VLOOKUP(E3696,Customer[],3,FALSE)</f>
        <v>Anake Gonkone Rd</v>
      </c>
      <c r="H3696" s="69" t="str">
        <f>VLOOKUP(E3696,Customer[],4,FALSE)</f>
        <v>Insein</v>
      </c>
      <c r="I3696" s="48" t="s">
        <v>25</v>
      </c>
      <c r="J3696" s="82" t="str">
        <f>VLOOKUP(I3696,PGStock[],2,FALSE)</f>
        <v>Columbus Super Red Smooth 350 Ml</v>
      </c>
      <c r="K3696" s="71">
        <f>VLOOKUP(I3696,PGStock[],3,FALSE)</f>
        <v>0.35</v>
      </c>
      <c r="L3696" s="47">
        <v>2</v>
      </c>
      <c r="M3696" s="47">
        <f>VLOOKUP(I3696,PGStock[],6,FALSE)</f>
        <v>150</v>
      </c>
      <c r="N3696" s="47">
        <f>+PGSales!$L3696*PGSales!$M3696</f>
        <v>300</v>
      </c>
    </row>
    <row r="3697" spans="1:14" hidden="1" x14ac:dyDescent="0.25">
      <c r="A3697" s="77">
        <f t="shared" si="148"/>
        <v>2025</v>
      </c>
      <c r="B3697" s="77">
        <f t="shared" si="149"/>
        <v>2</v>
      </c>
      <c r="C3697" s="73">
        <v>45713</v>
      </c>
      <c r="D3697" s="79" t="s">
        <v>187</v>
      </c>
      <c r="E3697" s="80" t="s">
        <v>589</v>
      </c>
      <c r="F3697" s="81" t="str">
        <f>VLOOKUP(E3697,Customer[],2,FALSE)</f>
        <v>Yarket Nu Wai</v>
      </c>
      <c r="G3697" s="69" t="str">
        <f>VLOOKUP(E3697,Customer[],3,FALSE)</f>
        <v>Anake Gonkone Rd</v>
      </c>
      <c r="H3697" s="69" t="str">
        <f>VLOOKUP(E3697,Customer[],4,FALSE)</f>
        <v>Insein</v>
      </c>
      <c r="I3697" s="48" t="s">
        <v>23</v>
      </c>
      <c r="J3697" s="82" t="str">
        <f>VLOOKUP(I3697,PGStock[],2,FALSE)</f>
        <v>Columbus Super Red Smooth 175 Ml</v>
      </c>
      <c r="K3697" s="71">
        <f>VLOOKUP(I3697,PGStock[],3,FALSE)</f>
        <v>0.17499999999999999</v>
      </c>
      <c r="L3697" s="47">
        <v>4</v>
      </c>
      <c r="M3697" s="47">
        <f>VLOOKUP(I3697,PGStock[],6,FALSE)</f>
        <v>100</v>
      </c>
      <c r="N3697" s="47">
        <f>+PGSales!$L3697*PGSales!$M3697</f>
        <v>400</v>
      </c>
    </row>
    <row r="3698" spans="1:14" hidden="1" x14ac:dyDescent="0.25">
      <c r="A3698" s="77">
        <f t="shared" si="148"/>
        <v>2025</v>
      </c>
      <c r="B3698" s="77">
        <f t="shared" si="149"/>
        <v>2</v>
      </c>
      <c r="C3698" s="73">
        <v>45713</v>
      </c>
      <c r="D3698" s="79" t="s">
        <v>187</v>
      </c>
      <c r="E3698" s="80" t="s">
        <v>589</v>
      </c>
      <c r="F3698" s="81" t="str">
        <f>VLOOKUP(E3698,Customer[],2,FALSE)</f>
        <v>Yarket Nu Wai</v>
      </c>
      <c r="G3698" s="69" t="str">
        <f>VLOOKUP(E3698,Customer[],3,FALSE)</f>
        <v>Anake Gonkone Rd</v>
      </c>
      <c r="H3698" s="69" t="str">
        <f>VLOOKUP(E3698,Customer[],4,FALSE)</f>
        <v>Insein</v>
      </c>
      <c r="I3698" s="48" t="s">
        <v>18</v>
      </c>
      <c r="J3698" s="82" t="str">
        <f>VLOOKUP(I3698,PGStock[],2,FALSE)</f>
        <v>Formula Rum 350ml</v>
      </c>
      <c r="K3698" s="71">
        <f>VLOOKUP(I3698,PGStock[],3,FALSE)</f>
        <v>0.35</v>
      </c>
      <c r="L3698" s="47">
        <v>4</v>
      </c>
      <c r="M3698" s="47">
        <f>VLOOKUP(I3698,PGStock[],6,FALSE)</f>
        <v>150</v>
      </c>
      <c r="N3698" s="47">
        <f>+PGSales!$L3698*PGSales!$M3698</f>
        <v>600</v>
      </c>
    </row>
    <row r="3699" spans="1:14" hidden="1" x14ac:dyDescent="0.25">
      <c r="A3699" s="77">
        <f t="shared" si="148"/>
        <v>2025</v>
      </c>
      <c r="B3699" s="77">
        <f t="shared" si="149"/>
        <v>2</v>
      </c>
      <c r="C3699" s="73">
        <v>45713</v>
      </c>
      <c r="D3699" s="79" t="s">
        <v>2</v>
      </c>
      <c r="E3699" s="80" t="s">
        <v>591</v>
      </c>
      <c r="F3699" s="81" t="str">
        <f>VLOOKUP(E3699,Customer[],2,FALSE)</f>
        <v>Ma Thwe</v>
      </c>
      <c r="G3699" s="69" t="str">
        <f>VLOOKUP(E3699,Customer[],3,FALSE)</f>
        <v>Nawayat Rd</v>
      </c>
      <c r="H3699" s="69" t="str">
        <f>VLOOKUP(E3699,Customer[],4,FALSE)</f>
        <v>Insein</v>
      </c>
      <c r="I3699" s="48" t="s">
        <v>25</v>
      </c>
      <c r="J3699" s="82" t="str">
        <f>VLOOKUP(I3699,PGStock[],2,FALSE)</f>
        <v>Columbus Super Red Smooth 350 Ml</v>
      </c>
      <c r="K3699" s="71">
        <f>VLOOKUP(I3699,PGStock[],3,FALSE)</f>
        <v>0.35</v>
      </c>
      <c r="L3699" s="47">
        <v>2</v>
      </c>
      <c r="M3699" s="47">
        <f>VLOOKUP(I3699,PGStock[],6,FALSE)</f>
        <v>150</v>
      </c>
      <c r="N3699" s="47">
        <f>+PGSales!$L3699*PGSales!$M3699</f>
        <v>300</v>
      </c>
    </row>
    <row r="3700" spans="1:14" hidden="1" x14ac:dyDescent="0.25">
      <c r="A3700" s="77">
        <f t="shared" si="148"/>
        <v>2025</v>
      </c>
      <c r="B3700" s="77">
        <f t="shared" si="149"/>
        <v>2</v>
      </c>
      <c r="C3700" s="73">
        <v>45713</v>
      </c>
      <c r="D3700" s="79" t="s">
        <v>2</v>
      </c>
      <c r="E3700" s="80" t="s">
        <v>591</v>
      </c>
      <c r="F3700" s="81" t="str">
        <f>VLOOKUP(E3700,Customer[],2,FALSE)</f>
        <v>Ma Thwe</v>
      </c>
      <c r="G3700" s="69" t="str">
        <f>VLOOKUP(E3700,Customer[],3,FALSE)</f>
        <v>Nawayat Rd</v>
      </c>
      <c r="H3700" s="69" t="str">
        <f>VLOOKUP(E3700,Customer[],4,FALSE)</f>
        <v>Insein</v>
      </c>
      <c r="I3700" s="48" t="s">
        <v>18</v>
      </c>
      <c r="J3700" s="82" t="str">
        <f>VLOOKUP(I3700,PGStock[],2,FALSE)</f>
        <v>Formula Rum 350ml</v>
      </c>
      <c r="K3700" s="71">
        <f>VLOOKUP(I3700,PGStock[],3,FALSE)</f>
        <v>0.35</v>
      </c>
      <c r="L3700" s="47">
        <v>1</v>
      </c>
      <c r="M3700" s="47">
        <f>VLOOKUP(I3700,PGStock[],6,FALSE)</f>
        <v>150</v>
      </c>
      <c r="N3700" s="47">
        <f>+PGSales!$L3700*PGSales!$M3700</f>
        <v>150</v>
      </c>
    </row>
    <row r="3701" spans="1:14" hidden="1" x14ac:dyDescent="0.25">
      <c r="A3701" s="77">
        <f t="shared" si="148"/>
        <v>2025</v>
      </c>
      <c r="B3701" s="77">
        <f t="shared" si="149"/>
        <v>2</v>
      </c>
      <c r="C3701" s="73">
        <v>45713</v>
      </c>
      <c r="D3701" s="79" t="s">
        <v>68</v>
      </c>
      <c r="E3701" s="80" t="s">
        <v>601</v>
      </c>
      <c r="F3701" s="81" t="str">
        <f>VLOOKUP(E3701,Customer[],2,FALSE)</f>
        <v>Kayae Yake</v>
      </c>
      <c r="G3701" s="69" t="str">
        <f>VLOOKUP(E3701,Customer[],3,FALSE)</f>
        <v>Nawayat Rd</v>
      </c>
      <c r="H3701" s="69" t="str">
        <f>VLOOKUP(E3701,Customer[],4,FALSE)</f>
        <v>Insein</v>
      </c>
      <c r="I3701" s="48" t="s">
        <v>25</v>
      </c>
      <c r="J3701" s="82" t="str">
        <f>VLOOKUP(I3701,PGStock[],2,FALSE)</f>
        <v>Columbus Super Red Smooth 350 Ml</v>
      </c>
      <c r="K3701" s="71">
        <f>VLOOKUP(I3701,PGStock[],3,FALSE)</f>
        <v>0.35</v>
      </c>
      <c r="L3701" s="47">
        <v>1</v>
      </c>
      <c r="M3701" s="47">
        <f>VLOOKUP(I3701,PGStock[],6,FALSE)</f>
        <v>150</v>
      </c>
      <c r="N3701" s="47">
        <f>+PGSales!$L3701*PGSales!$M3701</f>
        <v>150</v>
      </c>
    </row>
    <row r="3702" spans="1:14" hidden="1" x14ac:dyDescent="0.25">
      <c r="A3702" s="77">
        <f t="shared" si="148"/>
        <v>2025</v>
      </c>
      <c r="B3702" s="77">
        <f t="shared" si="149"/>
        <v>2</v>
      </c>
      <c r="C3702" s="73">
        <v>45713</v>
      </c>
      <c r="D3702" s="79" t="s">
        <v>68</v>
      </c>
      <c r="E3702" s="80" t="s">
        <v>601</v>
      </c>
      <c r="F3702" s="81" t="str">
        <f>VLOOKUP(E3702,Customer[],2,FALSE)</f>
        <v>Kayae Yake</v>
      </c>
      <c r="G3702" s="69" t="str">
        <f>VLOOKUP(E3702,Customer[],3,FALSE)</f>
        <v>Nawayat Rd</v>
      </c>
      <c r="H3702" s="69" t="str">
        <f>VLOOKUP(E3702,Customer[],4,FALSE)</f>
        <v>Insein</v>
      </c>
      <c r="I3702" s="48" t="s">
        <v>23</v>
      </c>
      <c r="J3702" s="82" t="str">
        <f>VLOOKUP(I3702,PGStock[],2,FALSE)</f>
        <v>Columbus Super Red Smooth 175 Ml</v>
      </c>
      <c r="K3702" s="71">
        <f>VLOOKUP(I3702,PGStock[],3,FALSE)</f>
        <v>0.17499999999999999</v>
      </c>
      <c r="L3702" s="47">
        <v>2</v>
      </c>
      <c r="M3702" s="47">
        <f>VLOOKUP(I3702,PGStock[],6,FALSE)</f>
        <v>100</v>
      </c>
      <c r="N3702" s="47">
        <f>+PGSales!$L3702*PGSales!$M3702</f>
        <v>200</v>
      </c>
    </row>
    <row r="3703" spans="1:14" hidden="1" x14ac:dyDescent="0.25">
      <c r="A3703" s="77">
        <f t="shared" si="148"/>
        <v>2025</v>
      </c>
      <c r="B3703" s="77">
        <f t="shared" si="149"/>
        <v>2</v>
      </c>
      <c r="C3703" s="73">
        <v>45713</v>
      </c>
      <c r="D3703" s="79" t="s">
        <v>68</v>
      </c>
      <c r="E3703" s="80" t="s">
        <v>601</v>
      </c>
      <c r="F3703" s="81" t="str">
        <f>VLOOKUP(E3703,Customer[],2,FALSE)</f>
        <v>Kayae Yake</v>
      </c>
      <c r="G3703" s="69" t="str">
        <f>VLOOKUP(E3703,Customer[],3,FALSE)</f>
        <v>Nawayat Rd</v>
      </c>
      <c r="H3703" s="69" t="str">
        <f>VLOOKUP(E3703,Customer[],4,FALSE)</f>
        <v>Insein</v>
      </c>
      <c r="I3703" s="48" t="s">
        <v>20</v>
      </c>
      <c r="J3703" s="82" t="str">
        <f>VLOOKUP(I3703,PGStock[],2,FALSE)</f>
        <v>Formula Rum 700ml</v>
      </c>
      <c r="K3703" s="71">
        <f>VLOOKUP(I3703,PGStock[],3,FALSE)</f>
        <v>0.7</v>
      </c>
      <c r="L3703" s="47">
        <v>1</v>
      </c>
      <c r="M3703" s="47">
        <f>VLOOKUP(I3703,PGStock[],6,FALSE)</f>
        <v>200</v>
      </c>
      <c r="N3703" s="47">
        <f>+PGSales!$L3703*PGSales!$M3703</f>
        <v>200</v>
      </c>
    </row>
    <row r="3704" spans="1:14" hidden="1" x14ac:dyDescent="0.25">
      <c r="A3704" s="77">
        <f t="shared" si="148"/>
        <v>2025</v>
      </c>
      <c r="B3704" s="77">
        <f t="shared" si="149"/>
        <v>2</v>
      </c>
      <c r="C3704" s="73">
        <v>45713</v>
      </c>
      <c r="D3704" s="79" t="s">
        <v>68</v>
      </c>
      <c r="E3704" s="80" t="s">
        <v>601</v>
      </c>
      <c r="F3704" s="81" t="str">
        <f>VLOOKUP(E3704,Customer[],2,FALSE)</f>
        <v>Kayae Yake</v>
      </c>
      <c r="G3704" s="69" t="str">
        <f>VLOOKUP(E3704,Customer[],3,FALSE)</f>
        <v>Nawayat Rd</v>
      </c>
      <c r="H3704" s="69" t="str">
        <f>VLOOKUP(E3704,Customer[],4,FALSE)</f>
        <v>Insein</v>
      </c>
      <c r="I3704" s="48" t="s">
        <v>18</v>
      </c>
      <c r="J3704" s="82" t="str">
        <f>VLOOKUP(I3704,PGStock[],2,FALSE)</f>
        <v>Formula Rum 350ml</v>
      </c>
      <c r="K3704" s="71">
        <f>VLOOKUP(I3704,PGStock[],3,FALSE)</f>
        <v>0.35</v>
      </c>
      <c r="L3704" s="47">
        <v>2</v>
      </c>
      <c r="M3704" s="47">
        <f>VLOOKUP(I3704,PGStock[],6,FALSE)</f>
        <v>150</v>
      </c>
      <c r="N3704" s="47">
        <f>+PGSales!$L3704*PGSales!$M3704</f>
        <v>300</v>
      </c>
    </row>
    <row r="3705" spans="1:14" hidden="1" x14ac:dyDescent="0.25">
      <c r="A3705" s="77">
        <f t="shared" si="148"/>
        <v>2025</v>
      </c>
      <c r="B3705" s="77">
        <f t="shared" si="149"/>
        <v>2</v>
      </c>
      <c r="C3705" s="73">
        <v>45713</v>
      </c>
      <c r="D3705" s="79" t="s">
        <v>72</v>
      </c>
      <c r="E3705" s="80" t="s">
        <v>120</v>
      </c>
      <c r="F3705" s="81" t="str">
        <f>VLOOKUP(E3705,Customer[],2,FALSE)</f>
        <v>Linn</v>
      </c>
      <c r="G3705" s="69" t="str">
        <f>VLOOKUP(E3705,Customer[],3,FALSE)</f>
        <v>Bo Aung Kyaw Rd</v>
      </c>
      <c r="H3705" s="69" t="str">
        <f>VLOOKUP(E3705,Customer[],4,FALSE)</f>
        <v>Hlaing Thar Yar Route (1)</v>
      </c>
      <c r="I3705" s="48" t="s">
        <v>25</v>
      </c>
      <c r="J3705" s="82" t="str">
        <f>VLOOKUP(I3705,PGStock[],2,FALSE)</f>
        <v>Columbus Super Red Smooth 350 Ml</v>
      </c>
      <c r="K3705" s="71">
        <f>VLOOKUP(I3705,PGStock[],3,FALSE)</f>
        <v>0.35</v>
      </c>
      <c r="L3705" s="47">
        <v>1</v>
      </c>
      <c r="M3705" s="47">
        <f>VLOOKUP(I3705,PGStock[],6,FALSE)</f>
        <v>150</v>
      </c>
      <c r="N3705" s="47">
        <f>+PGSales!$L3705*PGSales!$M3705</f>
        <v>150</v>
      </c>
    </row>
    <row r="3706" spans="1:14" hidden="1" x14ac:dyDescent="0.25">
      <c r="A3706" s="77">
        <f t="shared" si="148"/>
        <v>2025</v>
      </c>
      <c r="B3706" s="77">
        <f t="shared" si="149"/>
        <v>2</v>
      </c>
      <c r="C3706" s="73">
        <v>45713</v>
      </c>
      <c r="D3706" s="79" t="s">
        <v>72</v>
      </c>
      <c r="E3706" s="80" t="s">
        <v>120</v>
      </c>
      <c r="F3706" s="81" t="str">
        <f>VLOOKUP(E3706,Customer[],2,FALSE)</f>
        <v>Linn</v>
      </c>
      <c r="G3706" s="69" t="str">
        <f>VLOOKUP(E3706,Customer[],3,FALSE)</f>
        <v>Bo Aung Kyaw Rd</v>
      </c>
      <c r="H3706" s="69" t="str">
        <f>VLOOKUP(E3706,Customer[],4,FALSE)</f>
        <v>Hlaing Thar Yar Route (1)</v>
      </c>
      <c r="I3706" s="48" t="s">
        <v>18</v>
      </c>
      <c r="J3706" s="82" t="str">
        <f>VLOOKUP(I3706,PGStock[],2,FALSE)</f>
        <v>Formula Rum 350ml</v>
      </c>
      <c r="K3706" s="71">
        <f>VLOOKUP(I3706,PGStock[],3,FALSE)</f>
        <v>0.35</v>
      </c>
      <c r="L3706" s="47">
        <v>16</v>
      </c>
      <c r="M3706" s="47">
        <f>VLOOKUP(I3706,PGStock[],6,FALSE)</f>
        <v>150</v>
      </c>
      <c r="N3706" s="47">
        <f>+PGSales!$L3706*PGSales!$M3706</f>
        <v>2400</v>
      </c>
    </row>
    <row r="3707" spans="1:14" hidden="1" x14ac:dyDescent="0.25">
      <c r="A3707" s="77">
        <f t="shared" ref="A3707:A3717" si="150">YEAR(C3707)</f>
        <v>2025</v>
      </c>
      <c r="B3707" s="77">
        <f t="shared" ref="B3707:B3717" si="151">MONTH(C3707)</f>
        <v>2</v>
      </c>
      <c r="C3707" s="73">
        <v>45713</v>
      </c>
      <c r="D3707" s="79" t="s">
        <v>131</v>
      </c>
      <c r="E3707" s="80" t="s">
        <v>125</v>
      </c>
      <c r="F3707" s="81" t="str">
        <f>VLOOKUP(E3707,Customer[],2,FALSE)</f>
        <v>Soon Pyan</v>
      </c>
      <c r="G3707" s="69" t="str">
        <f>VLOOKUP(E3707,Customer[],3,FALSE)</f>
        <v>Bo Aung Kyaw Rd</v>
      </c>
      <c r="H3707" s="69" t="str">
        <f>VLOOKUP(E3707,Customer[],4,FALSE)</f>
        <v>Hlaing Thar Yar Route (1)</v>
      </c>
      <c r="I3707" s="48" t="s">
        <v>25</v>
      </c>
      <c r="J3707" s="82" t="str">
        <f>VLOOKUP(I3707,PGStock[],2,FALSE)</f>
        <v>Columbus Super Red Smooth 350 Ml</v>
      </c>
      <c r="K3707" s="71">
        <f>VLOOKUP(I3707,PGStock[],3,FALSE)</f>
        <v>0.35</v>
      </c>
      <c r="L3707" s="47">
        <v>1</v>
      </c>
      <c r="M3707" s="47">
        <f>VLOOKUP(I3707,PGStock[],6,FALSE)</f>
        <v>150</v>
      </c>
      <c r="N3707" s="47">
        <f>+PGSales!$L3707*PGSales!$M3707</f>
        <v>150</v>
      </c>
    </row>
    <row r="3708" spans="1:14" hidden="1" x14ac:dyDescent="0.25">
      <c r="A3708" s="77">
        <f t="shared" si="150"/>
        <v>2025</v>
      </c>
      <c r="B3708" s="77">
        <f t="shared" si="151"/>
        <v>2</v>
      </c>
      <c r="C3708" s="73">
        <v>45713</v>
      </c>
      <c r="D3708" s="79" t="s">
        <v>131</v>
      </c>
      <c r="E3708" s="80" t="s">
        <v>125</v>
      </c>
      <c r="F3708" s="81" t="str">
        <f>VLOOKUP(E3708,Customer[],2,FALSE)</f>
        <v>Soon Pyan</v>
      </c>
      <c r="G3708" s="69" t="str">
        <f>VLOOKUP(E3708,Customer[],3,FALSE)</f>
        <v>Bo Aung Kyaw Rd</v>
      </c>
      <c r="H3708" s="69" t="str">
        <f>VLOOKUP(E3708,Customer[],4,FALSE)</f>
        <v>Hlaing Thar Yar Route (1)</v>
      </c>
      <c r="I3708" s="48" t="s">
        <v>23</v>
      </c>
      <c r="J3708" s="82" t="str">
        <f>VLOOKUP(I3708,PGStock[],2,FALSE)</f>
        <v>Columbus Super Red Smooth 175 Ml</v>
      </c>
      <c r="K3708" s="71">
        <f>VLOOKUP(I3708,PGStock[],3,FALSE)</f>
        <v>0.17499999999999999</v>
      </c>
      <c r="L3708" s="47">
        <v>1</v>
      </c>
      <c r="M3708" s="47">
        <f>VLOOKUP(I3708,PGStock[],6,FALSE)</f>
        <v>100</v>
      </c>
      <c r="N3708" s="47">
        <f>+PGSales!$L3708*PGSales!$M3708</f>
        <v>100</v>
      </c>
    </row>
    <row r="3709" spans="1:14" hidden="1" x14ac:dyDescent="0.25">
      <c r="A3709" s="77">
        <f t="shared" si="150"/>
        <v>2025</v>
      </c>
      <c r="B3709" s="77">
        <f t="shared" si="151"/>
        <v>2</v>
      </c>
      <c r="C3709" s="73">
        <v>45713</v>
      </c>
      <c r="D3709" s="79" t="s">
        <v>74</v>
      </c>
      <c r="E3709" s="80" t="s">
        <v>611</v>
      </c>
      <c r="F3709" s="81" t="str">
        <f>VLOOKUP(E3709,Customer[],2,FALSE)</f>
        <v>GC</v>
      </c>
      <c r="G3709" s="69" t="str">
        <f>VLOOKUP(E3709,Customer[],3,FALSE)</f>
        <v>Bo Aung Kyaw Rd</v>
      </c>
      <c r="H3709" s="69" t="str">
        <f>VLOOKUP(E3709,Customer[],4,FALSE)</f>
        <v xml:space="preserve">Hlaing thar Yar </v>
      </c>
      <c r="I3709" s="48" t="s">
        <v>27</v>
      </c>
      <c r="J3709" s="82" t="str">
        <f>VLOOKUP(I3709,PGStock[],2,FALSE)</f>
        <v>Columbus Super Red Smooth 700 Ml</v>
      </c>
      <c r="K3709" s="71">
        <f>VLOOKUP(I3709,PGStock[],3,FALSE)</f>
        <v>0.7</v>
      </c>
      <c r="L3709" s="47">
        <v>1</v>
      </c>
      <c r="M3709" s="47">
        <f>VLOOKUP(I3709,PGStock[],6,FALSE)</f>
        <v>200</v>
      </c>
      <c r="N3709" s="47">
        <f>+PGSales!$L3709*PGSales!$M3709</f>
        <v>200</v>
      </c>
    </row>
    <row r="3710" spans="1:14" hidden="1" x14ac:dyDescent="0.25">
      <c r="A3710" s="77">
        <f t="shared" si="150"/>
        <v>2025</v>
      </c>
      <c r="B3710" s="77">
        <f t="shared" si="151"/>
        <v>2</v>
      </c>
      <c r="C3710" s="73">
        <v>45713</v>
      </c>
      <c r="D3710" s="79" t="s">
        <v>74</v>
      </c>
      <c r="E3710" s="80" t="s">
        <v>611</v>
      </c>
      <c r="F3710" s="81" t="str">
        <f>VLOOKUP(E3710,Customer[],2,FALSE)</f>
        <v>GC</v>
      </c>
      <c r="G3710" s="69" t="str">
        <f>VLOOKUP(E3710,Customer[],3,FALSE)</f>
        <v>Bo Aung Kyaw Rd</v>
      </c>
      <c r="H3710" s="69" t="str">
        <f>VLOOKUP(E3710,Customer[],4,FALSE)</f>
        <v xml:space="preserve">Hlaing thar Yar </v>
      </c>
      <c r="I3710" s="48" t="s">
        <v>25</v>
      </c>
      <c r="J3710" s="82" t="str">
        <f>VLOOKUP(I3710,PGStock[],2,FALSE)</f>
        <v>Columbus Super Red Smooth 350 Ml</v>
      </c>
      <c r="K3710" s="71">
        <f>VLOOKUP(I3710,PGStock[],3,FALSE)</f>
        <v>0.35</v>
      </c>
      <c r="L3710" s="47">
        <v>2</v>
      </c>
      <c r="M3710" s="47">
        <f>VLOOKUP(I3710,PGStock[],6,FALSE)</f>
        <v>150</v>
      </c>
      <c r="N3710" s="47">
        <f>+PGSales!$L3710*PGSales!$M3710</f>
        <v>300</v>
      </c>
    </row>
    <row r="3711" spans="1:14" hidden="1" x14ac:dyDescent="0.25">
      <c r="A3711" s="77">
        <f t="shared" si="150"/>
        <v>2025</v>
      </c>
      <c r="B3711" s="77">
        <f t="shared" si="151"/>
        <v>2</v>
      </c>
      <c r="C3711" s="73">
        <v>45713</v>
      </c>
      <c r="D3711" s="79" t="s">
        <v>74</v>
      </c>
      <c r="E3711" s="80" t="s">
        <v>611</v>
      </c>
      <c r="F3711" s="81" t="str">
        <f>VLOOKUP(E3711,Customer[],2,FALSE)</f>
        <v>GC</v>
      </c>
      <c r="G3711" s="69" t="str">
        <f>VLOOKUP(E3711,Customer[],3,FALSE)</f>
        <v>Bo Aung Kyaw Rd</v>
      </c>
      <c r="H3711" s="69" t="str">
        <f>VLOOKUP(E3711,Customer[],4,FALSE)</f>
        <v xml:space="preserve">Hlaing thar Yar </v>
      </c>
      <c r="I3711" s="48" t="s">
        <v>18</v>
      </c>
      <c r="J3711" s="82" t="str">
        <f>VLOOKUP(I3711,PGStock[],2,FALSE)</f>
        <v>Formula Rum 350ml</v>
      </c>
      <c r="K3711" s="71">
        <f>VLOOKUP(I3711,PGStock[],3,FALSE)</f>
        <v>0.35</v>
      </c>
      <c r="L3711" s="47">
        <v>4</v>
      </c>
      <c r="M3711" s="47">
        <f>VLOOKUP(I3711,PGStock[],6,FALSE)</f>
        <v>150</v>
      </c>
      <c r="N3711" s="47">
        <f>+PGSales!$L3711*PGSales!$M3711</f>
        <v>600</v>
      </c>
    </row>
    <row r="3712" spans="1:14" hidden="1" x14ac:dyDescent="0.25">
      <c r="A3712" s="77">
        <f t="shared" si="150"/>
        <v>2025</v>
      </c>
      <c r="B3712" s="77">
        <f t="shared" si="151"/>
        <v>2</v>
      </c>
      <c r="C3712" s="73">
        <v>45713</v>
      </c>
      <c r="D3712" s="79" t="s">
        <v>70</v>
      </c>
      <c r="E3712" s="80" t="s">
        <v>612</v>
      </c>
      <c r="F3712" s="81" t="str">
        <f>VLOOKUP(E3712,Customer[],2,FALSE)</f>
        <v>Pan Nadi Hlaing (2)</v>
      </c>
      <c r="G3712" s="69" t="str">
        <f>VLOOKUP(E3712,Customer[],3,FALSE)</f>
        <v>Chit Kyi Yae Rd</v>
      </c>
      <c r="H3712" s="69" t="str">
        <f>VLOOKUP(E3712,Customer[],4,FALSE)</f>
        <v>Hlaing Thar Yar</v>
      </c>
      <c r="I3712" s="48" t="s">
        <v>27</v>
      </c>
      <c r="J3712" s="82" t="str">
        <f>VLOOKUP(I3712,PGStock[],2,FALSE)</f>
        <v>Columbus Super Red Smooth 700 Ml</v>
      </c>
      <c r="K3712" s="71">
        <f>VLOOKUP(I3712,PGStock[],3,FALSE)</f>
        <v>0.7</v>
      </c>
      <c r="L3712" s="47">
        <v>1</v>
      </c>
      <c r="M3712" s="47">
        <f>VLOOKUP(I3712,PGStock[],6,FALSE)</f>
        <v>200</v>
      </c>
      <c r="N3712" s="47">
        <f>+PGSales!$L3712*PGSales!$M3712</f>
        <v>200</v>
      </c>
    </row>
    <row r="3713" spans="1:14" hidden="1" x14ac:dyDescent="0.25">
      <c r="A3713" s="77">
        <f t="shared" si="150"/>
        <v>2025</v>
      </c>
      <c r="B3713" s="77">
        <f t="shared" si="151"/>
        <v>2</v>
      </c>
      <c r="C3713" s="73">
        <v>45713</v>
      </c>
      <c r="D3713" s="79" t="s">
        <v>70</v>
      </c>
      <c r="E3713" s="80" t="s">
        <v>612</v>
      </c>
      <c r="F3713" s="81" t="str">
        <f>VLOOKUP(E3713,Customer[],2,FALSE)</f>
        <v>Pan Nadi Hlaing (2)</v>
      </c>
      <c r="G3713" s="69" t="str">
        <f>VLOOKUP(E3713,Customer[],3,FALSE)</f>
        <v>Chit Kyi Yae Rd</v>
      </c>
      <c r="H3713" s="69" t="str">
        <f>VLOOKUP(E3713,Customer[],4,FALSE)</f>
        <v>Hlaing Thar Yar</v>
      </c>
      <c r="I3713" s="48" t="s">
        <v>25</v>
      </c>
      <c r="J3713" s="82" t="str">
        <f>VLOOKUP(I3713,PGStock[],2,FALSE)</f>
        <v>Columbus Super Red Smooth 350 Ml</v>
      </c>
      <c r="K3713" s="71">
        <f>VLOOKUP(I3713,PGStock[],3,FALSE)</f>
        <v>0.35</v>
      </c>
      <c r="L3713" s="47">
        <v>2</v>
      </c>
      <c r="M3713" s="47">
        <f>VLOOKUP(I3713,PGStock[],6,FALSE)</f>
        <v>150</v>
      </c>
      <c r="N3713" s="47">
        <f>+PGSales!$L3713*PGSales!$M3713</f>
        <v>300</v>
      </c>
    </row>
    <row r="3714" spans="1:14" hidden="1" x14ac:dyDescent="0.25">
      <c r="A3714" s="77">
        <f t="shared" si="150"/>
        <v>2025</v>
      </c>
      <c r="B3714" s="77">
        <f t="shared" si="151"/>
        <v>2</v>
      </c>
      <c r="C3714" s="73">
        <v>45713</v>
      </c>
      <c r="D3714" s="79" t="s">
        <v>70</v>
      </c>
      <c r="E3714" s="80" t="s">
        <v>612</v>
      </c>
      <c r="F3714" s="81" t="str">
        <f>VLOOKUP(E3714,Customer[],2,FALSE)</f>
        <v>Pan Nadi Hlaing (2)</v>
      </c>
      <c r="G3714" s="69" t="str">
        <f>VLOOKUP(E3714,Customer[],3,FALSE)</f>
        <v>Chit Kyi Yae Rd</v>
      </c>
      <c r="H3714" s="69" t="str">
        <f>VLOOKUP(E3714,Customer[],4,FALSE)</f>
        <v>Hlaing Thar Yar</v>
      </c>
      <c r="I3714" s="48" t="s">
        <v>18</v>
      </c>
      <c r="J3714" s="82" t="str">
        <f>VLOOKUP(I3714,PGStock[],2,FALSE)</f>
        <v>Formula Rum 350ml</v>
      </c>
      <c r="K3714" s="71">
        <f>VLOOKUP(I3714,PGStock[],3,FALSE)</f>
        <v>0.35</v>
      </c>
      <c r="L3714" s="47">
        <v>3</v>
      </c>
      <c r="M3714" s="47">
        <f>VLOOKUP(I3714,PGStock[],6,FALSE)</f>
        <v>150</v>
      </c>
      <c r="N3714" s="47">
        <f>+PGSales!$L3714*PGSales!$M3714</f>
        <v>450</v>
      </c>
    </row>
    <row r="3715" spans="1:14" hidden="1" x14ac:dyDescent="0.25">
      <c r="A3715" s="77">
        <f t="shared" si="150"/>
        <v>2025</v>
      </c>
      <c r="B3715" s="77">
        <f t="shared" si="151"/>
        <v>2</v>
      </c>
      <c r="C3715" s="73">
        <v>45713</v>
      </c>
      <c r="D3715" s="79" t="s">
        <v>3</v>
      </c>
      <c r="E3715" s="80" t="s">
        <v>609</v>
      </c>
      <c r="F3715" s="81" t="str">
        <f>VLOOKUP(E3715,Customer[],2,FALSE)</f>
        <v>AhTwae Thit</v>
      </c>
      <c r="G3715" s="69" t="str">
        <f>VLOOKUP(E3715,Customer[],3,FALSE)</f>
        <v>Chit Kyi Yae Rd</v>
      </c>
      <c r="H3715" s="69" t="str">
        <f>VLOOKUP(E3715,Customer[],4,FALSE)</f>
        <v>Hlaing Thar Yar</v>
      </c>
      <c r="I3715" s="48" t="s">
        <v>117</v>
      </c>
      <c r="J3715" s="82" t="str">
        <f>VLOOKUP(I3715,PGStock[],2,FALSE)</f>
        <v>ဒဂုံမန်ကျည်း ကော်ဗူး (1 Liter)</v>
      </c>
      <c r="K3715" s="71">
        <f>VLOOKUP(I3715,PGStock[],3,FALSE)</f>
        <v>1</v>
      </c>
      <c r="L3715" s="47">
        <v>1</v>
      </c>
      <c r="M3715" s="47">
        <f>VLOOKUP(I3715,PGStock[],6,FALSE)</f>
        <v>100</v>
      </c>
      <c r="N3715" s="47">
        <f>+PGSales!$L3715*PGSales!$M3715</f>
        <v>100</v>
      </c>
    </row>
    <row r="3716" spans="1:14" hidden="1" x14ac:dyDescent="0.25">
      <c r="A3716" s="77">
        <f t="shared" si="150"/>
        <v>2025</v>
      </c>
      <c r="B3716" s="77">
        <f t="shared" si="151"/>
        <v>2</v>
      </c>
      <c r="C3716" s="73">
        <v>45713</v>
      </c>
      <c r="D3716" s="79" t="s">
        <v>3</v>
      </c>
      <c r="E3716" s="80" t="s">
        <v>609</v>
      </c>
      <c r="F3716" s="81" t="str">
        <f>VLOOKUP(E3716,Customer[],2,FALSE)</f>
        <v>AhTwae Thit</v>
      </c>
      <c r="G3716" s="69" t="str">
        <f>VLOOKUP(E3716,Customer[],3,FALSE)</f>
        <v>Chit Kyi Yae Rd</v>
      </c>
      <c r="H3716" s="69" t="str">
        <f>VLOOKUP(E3716,Customer[],4,FALSE)</f>
        <v>Hlaing Thar Yar</v>
      </c>
      <c r="I3716" s="48" t="s">
        <v>25</v>
      </c>
      <c r="J3716" s="82" t="str">
        <f>VLOOKUP(I3716,PGStock[],2,FALSE)</f>
        <v>Columbus Super Red Smooth 350 Ml</v>
      </c>
      <c r="K3716" s="71">
        <f>VLOOKUP(I3716,PGStock[],3,FALSE)</f>
        <v>0.35</v>
      </c>
      <c r="L3716" s="47">
        <v>2</v>
      </c>
      <c r="M3716" s="47">
        <f>VLOOKUP(I3716,PGStock[],6,FALSE)</f>
        <v>150</v>
      </c>
      <c r="N3716" s="47">
        <f>+PGSales!$L3716*PGSales!$M3716</f>
        <v>300</v>
      </c>
    </row>
    <row r="3717" spans="1:14" hidden="1" x14ac:dyDescent="0.25">
      <c r="A3717" s="77">
        <f t="shared" si="150"/>
        <v>2025</v>
      </c>
      <c r="B3717" s="77">
        <f t="shared" si="151"/>
        <v>2</v>
      </c>
      <c r="C3717" s="73">
        <v>45713</v>
      </c>
      <c r="D3717" s="79" t="s">
        <v>3</v>
      </c>
      <c r="E3717" s="80" t="s">
        <v>609</v>
      </c>
      <c r="F3717" s="81" t="str">
        <f>VLOOKUP(E3717,Customer[],2,FALSE)</f>
        <v>AhTwae Thit</v>
      </c>
      <c r="G3717" s="69" t="str">
        <f>VLOOKUP(E3717,Customer[],3,FALSE)</f>
        <v>Chit Kyi Yae Rd</v>
      </c>
      <c r="H3717" s="69" t="str">
        <f>VLOOKUP(E3717,Customer[],4,FALSE)</f>
        <v>Hlaing Thar Yar</v>
      </c>
      <c r="I3717" s="48" t="s">
        <v>23</v>
      </c>
      <c r="J3717" s="82" t="str">
        <f>VLOOKUP(I3717,PGStock[],2,FALSE)</f>
        <v>Columbus Super Red Smooth 175 Ml</v>
      </c>
      <c r="K3717" s="71">
        <f>VLOOKUP(I3717,PGStock[],3,FALSE)</f>
        <v>0.17499999999999999</v>
      </c>
      <c r="L3717" s="47">
        <v>3</v>
      </c>
      <c r="M3717" s="47">
        <f>VLOOKUP(I3717,PGStock[],6,FALSE)</f>
        <v>100</v>
      </c>
      <c r="N3717" s="47">
        <f>+PGSales!$L3717*PGSales!$M3717</f>
        <v>300</v>
      </c>
    </row>
    <row r="3718" spans="1:14" hidden="1" x14ac:dyDescent="0.25">
      <c r="A3718" s="77">
        <f t="shared" ref="A3718:A3728" si="152">YEAR(C3718)</f>
        <v>2025</v>
      </c>
      <c r="B3718" s="77">
        <f t="shared" ref="B3718:B3728" si="153">MONTH(C3718)</f>
        <v>2</v>
      </c>
      <c r="C3718" s="73">
        <v>45713</v>
      </c>
      <c r="D3718" s="79" t="s">
        <v>4</v>
      </c>
      <c r="E3718" s="80" t="s">
        <v>179</v>
      </c>
      <c r="F3718" s="81" t="str">
        <f>VLOOKUP(E3718,Customer[],2,FALSE)</f>
        <v>Pyae Tawtar</v>
      </c>
      <c r="G3718" s="69" t="str">
        <f>VLOOKUP(E3718,Customer[],3,FALSE)</f>
        <v>Chit Kyi Yae Rd</v>
      </c>
      <c r="H3718" s="69" t="str">
        <f>VLOOKUP(E3718,Customer[],4,FALSE)</f>
        <v>Hlaing Thar Yar</v>
      </c>
      <c r="I3718" s="48" t="s">
        <v>117</v>
      </c>
      <c r="J3718" s="82" t="str">
        <f>VLOOKUP(I3718,PGStock[],2,FALSE)</f>
        <v>ဒဂုံမန်ကျည်း ကော်ဗူး (1 Liter)</v>
      </c>
      <c r="K3718" s="71">
        <f>VLOOKUP(I3718,PGStock[],3,FALSE)</f>
        <v>1</v>
      </c>
      <c r="L3718" s="47">
        <v>1</v>
      </c>
      <c r="M3718" s="47">
        <f>VLOOKUP(I3718,PGStock[],6,FALSE)</f>
        <v>100</v>
      </c>
      <c r="N3718" s="47">
        <f>+PGSales!$L3718*PGSales!$M3718</f>
        <v>100</v>
      </c>
    </row>
    <row r="3719" spans="1:14" hidden="1" x14ac:dyDescent="0.25">
      <c r="A3719" s="77">
        <f t="shared" si="152"/>
        <v>2025</v>
      </c>
      <c r="B3719" s="77">
        <f t="shared" si="153"/>
        <v>2</v>
      </c>
      <c r="C3719" s="73">
        <v>45713</v>
      </c>
      <c r="D3719" s="79" t="s">
        <v>4</v>
      </c>
      <c r="E3719" s="80" t="s">
        <v>179</v>
      </c>
      <c r="F3719" s="81" t="str">
        <f>VLOOKUP(E3719,Customer[],2,FALSE)</f>
        <v>Pyae Tawtar</v>
      </c>
      <c r="G3719" s="69" t="str">
        <f>VLOOKUP(E3719,Customer[],3,FALSE)</f>
        <v>Chit Kyi Yae Rd</v>
      </c>
      <c r="H3719" s="69" t="str">
        <f>VLOOKUP(E3719,Customer[],4,FALSE)</f>
        <v>Hlaing Thar Yar</v>
      </c>
      <c r="I3719" s="48" t="s">
        <v>25</v>
      </c>
      <c r="J3719" s="82" t="str">
        <f>VLOOKUP(I3719,PGStock[],2,FALSE)</f>
        <v>Columbus Super Red Smooth 350 Ml</v>
      </c>
      <c r="K3719" s="71">
        <f>VLOOKUP(I3719,PGStock[],3,FALSE)</f>
        <v>0.35</v>
      </c>
      <c r="L3719" s="47">
        <v>1</v>
      </c>
      <c r="M3719" s="47">
        <f>VLOOKUP(I3719,PGStock[],6,FALSE)</f>
        <v>150</v>
      </c>
      <c r="N3719" s="47">
        <f>+PGSales!$L3719*PGSales!$M3719</f>
        <v>150</v>
      </c>
    </row>
    <row r="3720" spans="1:14" hidden="1" x14ac:dyDescent="0.25">
      <c r="A3720" s="77">
        <f t="shared" si="152"/>
        <v>2025</v>
      </c>
      <c r="B3720" s="77">
        <f t="shared" si="153"/>
        <v>2</v>
      </c>
      <c r="C3720" s="73">
        <v>45713</v>
      </c>
      <c r="D3720" s="79" t="s">
        <v>4</v>
      </c>
      <c r="E3720" s="80" t="s">
        <v>179</v>
      </c>
      <c r="F3720" s="81" t="str">
        <f>VLOOKUP(E3720,Customer[],2,FALSE)</f>
        <v>Pyae Tawtar</v>
      </c>
      <c r="G3720" s="69" t="str">
        <f>VLOOKUP(E3720,Customer[],3,FALSE)</f>
        <v>Chit Kyi Yae Rd</v>
      </c>
      <c r="H3720" s="69" t="str">
        <f>VLOOKUP(E3720,Customer[],4,FALSE)</f>
        <v>Hlaing Thar Yar</v>
      </c>
      <c r="I3720" s="48" t="s">
        <v>23</v>
      </c>
      <c r="J3720" s="82" t="str">
        <f>VLOOKUP(I3720,PGStock[],2,FALSE)</f>
        <v>Columbus Super Red Smooth 175 Ml</v>
      </c>
      <c r="K3720" s="71">
        <f>VLOOKUP(I3720,PGStock[],3,FALSE)</f>
        <v>0.17499999999999999</v>
      </c>
      <c r="L3720" s="47">
        <v>4</v>
      </c>
      <c r="M3720" s="47">
        <f>VLOOKUP(I3720,PGStock[],6,FALSE)</f>
        <v>100</v>
      </c>
      <c r="N3720" s="47">
        <f>+PGSales!$L3720*PGSales!$M3720</f>
        <v>400</v>
      </c>
    </row>
    <row r="3721" spans="1:14" hidden="1" x14ac:dyDescent="0.25">
      <c r="A3721" s="77">
        <f t="shared" si="152"/>
        <v>2025</v>
      </c>
      <c r="B3721" s="77">
        <f t="shared" si="153"/>
        <v>2</v>
      </c>
      <c r="C3721" s="73">
        <v>45713</v>
      </c>
      <c r="D3721" s="79" t="s">
        <v>4</v>
      </c>
      <c r="E3721" s="80" t="s">
        <v>179</v>
      </c>
      <c r="F3721" s="81" t="str">
        <f>VLOOKUP(E3721,Customer[],2,FALSE)</f>
        <v>Pyae Tawtar</v>
      </c>
      <c r="G3721" s="69" t="str">
        <f>VLOOKUP(E3721,Customer[],3,FALSE)</f>
        <v>Chit Kyi Yae Rd</v>
      </c>
      <c r="H3721" s="69" t="str">
        <f>VLOOKUP(E3721,Customer[],4,FALSE)</f>
        <v>Hlaing Thar Yar</v>
      </c>
      <c r="I3721" s="48" t="s">
        <v>20</v>
      </c>
      <c r="J3721" s="82" t="str">
        <f>VLOOKUP(I3721,PGStock[],2,FALSE)</f>
        <v>Formula Rum 700ml</v>
      </c>
      <c r="K3721" s="71">
        <f>VLOOKUP(I3721,PGStock[],3,FALSE)</f>
        <v>0.7</v>
      </c>
      <c r="L3721" s="47">
        <v>1</v>
      </c>
      <c r="M3721" s="47">
        <f>VLOOKUP(I3721,PGStock[],6,FALSE)</f>
        <v>200</v>
      </c>
      <c r="N3721" s="47">
        <f>+PGSales!$L3721*PGSales!$M3721</f>
        <v>200</v>
      </c>
    </row>
    <row r="3722" spans="1:14" hidden="1" x14ac:dyDescent="0.25">
      <c r="A3722" s="77">
        <f t="shared" si="152"/>
        <v>2025</v>
      </c>
      <c r="B3722" s="77">
        <f t="shared" si="153"/>
        <v>2</v>
      </c>
      <c r="C3722" s="73">
        <v>45713</v>
      </c>
      <c r="D3722" s="79" t="s">
        <v>4</v>
      </c>
      <c r="E3722" s="80" t="s">
        <v>179</v>
      </c>
      <c r="F3722" s="81" t="str">
        <f>VLOOKUP(E3722,Customer[],2,FALSE)</f>
        <v>Pyae Tawtar</v>
      </c>
      <c r="G3722" s="69" t="str">
        <f>VLOOKUP(E3722,Customer[],3,FALSE)</f>
        <v>Chit Kyi Yae Rd</v>
      </c>
      <c r="H3722" s="69" t="str">
        <f>VLOOKUP(E3722,Customer[],4,FALSE)</f>
        <v>Hlaing Thar Yar</v>
      </c>
      <c r="I3722" s="48" t="s">
        <v>18</v>
      </c>
      <c r="J3722" s="82" t="str">
        <f>VLOOKUP(I3722,PGStock[],2,FALSE)</f>
        <v>Formula Rum 350ml</v>
      </c>
      <c r="K3722" s="71">
        <f>VLOOKUP(I3722,PGStock[],3,FALSE)</f>
        <v>0.35</v>
      </c>
      <c r="L3722" s="47">
        <v>2</v>
      </c>
      <c r="M3722" s="47">
        <f>VLOOKUP(I3722,PGStock[],6,FALSE)</f>
        <v>150</v>
      </c>
      <c r="N3722" s="47">
        <f>+PGSales!$L3722*PGSales!$M3722</f>
        <v>300</v>
      </c>
    </row>
    <row r="3723" spans="1:14" hidden="1" x14ac:dyDescent="0.25">
      <c r="A3723" s="77">
        <f t="shared" si="152"/>
        <v>2025</v>
      </c>
      <c r="B3723" s="77">
        <f t="shared" si="153"/>
        <v>2</v>
      </c>
      <c r="C3723" s="73">
        <v>45713</v>
      </c>
      <c r="D3723" s="79" t="s">
        <v>76</v>
      </c>
      <c r="E3723" s="80" t="s">
        <v>584</v>
      </c>
      <c r="F3723" s="81" t="str">
        <f>VLOOKUP(E3723,Customer[],2,FALSE)</f>
        <v>Pan Nadi Hlaing (1)</v>
      </c>
      <c r="G3723" s="69" t="str">
        <f>VLOOKUP(E3723,Customer[],3,FALSE)</f>
        <v>Taungnu Rd</v>
      </c>
      <c r="H3723" s="69" t="str">
        <f>VLOOKUP(E3723,Customer[],4,FALSE)</f>
        <v>Hlaing Thar Yar</v>
      </c>
      <c r="I3723" s="48" t="s">
        <v>25</v>
      </c>
      <c r="J3723" s="82" t="str">
        <f>VLOOKUP(I3723,PGStock[],2,FALSE)</f>
        <v>Columbus Super Red Smooth 350 Ml</v>
      </c>
      <c r="K3723" s="71">
        <f>VLOOKUP(I3723,PGStock[],3,FALSE)</f>
        <v>0.35</v>
      </c>
      <c r="L3723" s="47">
        <v>5</v>
      </c>
      <c r="M3723" s="47">
        <f>VLOOKUP(I3723,PGStock[],6,FALSE)</f>
        <v>150</v>
      </c>
      <c r="N3723" s="47">
        <f>+PGSales!$L3723*PGSales!$M3723</f>
        <v>750</v>
      </c>
    </row>
    <row r="3724" spans="1:14" hidden="1" x14ac:dyDescent="0.25">
      <c r="A3724" s="77">
        <f t="shared" si="152"/>
        <v>2025</v>
      </c>
      <c r="B3724" s="77">
        <f t="shared" si="153"/>
        <v>2</v>
      </c>
      <c r="C3724" s="73">
        <v>45713</v>
      </c>
      <c r="D3724" s="79" t="s">
        <v>76</v>
      </c>
      <c r="E3724" s="80" t="s">
        <v>584</v>
      </c>
      <c r="F3724" s="81" t="str">
        <f>VLOOKUP(E3724,Customer[],2,FALSE)</f>
        <v>Pan Nadi Hlaing (1)</v>
      </c>
      <c r="G3724" s="69" t="str">
        <f>VLOOKUP(E3724,Customer[],3,FALSE)</f>
        <v>Taungnu Rd</v>
      </c>
      <c r="H3724" s="69" t="str">
        <f>VLOOKUP(E3724,Customer[],4,FALSE)</f>
        <v>Hlaing Thar Yar</v>
      </c>
      <c r="I3724" s="48" t="s">
        <v>20</v>
      </c>
      <c r="J3724" s="82" t="str">
        <f>VLOOKUP(I3724,PGStock[],2,FALSE)</f>
        <v>Formula Rum 700ml</v>
      </c>
      <c r="K3724" s="71">
        <f>VLOOKUP(I3724,PGStock[],3,FALSE)</f>
        <v>0.7</v>
      </c>
      <c r="L3724" s="47">
        <v>1</v>
      </c>
      <c r="M3724" s="47">
        <f>VLOOKUP(I3724,PGStock[],6,FALSE)</f>
        <v>200</v>
      </c>
      <c r="N3724" s="47">
        <f>+PGSales!$L3724*PGSales!$M3724</f>
        <v>200</v>
      </c>
    </row>
    <row r="3725" spans="1:14" hidden="1" x14ac:dyDescent="0.25">
      <c r="A3725" s="77">
        <f t="shared" si="152"/>
        <v>2025</v>
      </c>
      <c r="B3725" s="77">
        <f t="shared" si="153"/>
        <v>2</v>
      </c>
      <c r="C3725" s="73">
        <v>45713</v>
      </c>
      <c r="D3725" s="79" t="s">
        <v>76</v>
      </c>
      <c r="E3725" s="80" t="s">
        <v>584</v>
      </c>
      <c r="F3725" s="81" t="str">
        <f>VLOOKUP(E3725,Customer[],2,FALSE)</f>
        <v>Pan Nadi Hlaing (1)</v>
      </c>
      <c r="G3725" s="69" t="str">
        <f>VLOOKUP(E3725,Customer[],3,FALSE)</f>
        <v>Taungnu Rd</v>
      </c>
      <c r="H3725" s="69" t="str">
        <f>VLOOKUP(E3725,Customer[],4,FALSE)</f>
        <v>Hlaing Thar Yar</v>
      </c>
      <c r="I3725" s="48" t="s">
        <v>18</v>
      </c>
      <c r="J3725" s="82" t="str">
        <f>VLOOKUP(I3725,PGStock[],2,FALSE)</f>
        <v>Formula Rum 350ml</v>
      </c>
      <c r="K3725" s="71">
        <f>VLOOKUP(I3725,PGStock[],3,FALSE)</f>
        <v>0.35</v>
      </c>
      <c r="L3725" s="47">
        <v>4</v>
      </c>
      <c r="M3725" s="47">
        <f>VLOOKUP(I3725,PGStock[],6,FALSE)</f>
        <v>150</v>
      </c>
      <c r="N3725" s="47">
        <f>+PGSales!$L3725*PGSales!$M3725</f>
        <v>600</v>
      </c>
    </row>
    <row r="3726" spans="1:14" hidden="1" x14ac:dyDescent="0.25">
      <c r="A3726" s="77">
        <f t="shared" si="152"/>
        <v>2025</v>
      </c>
      <c r="B3726" s="77">
        <f t="shared" si="153"/>
        <v>2</v>
      </c>
      <c r="C3726" s="73">
        <v>45713</v>
      </c>
      <c r="D3726" s="79" t="s">
        <v>367</v>
      </c>
      <c r="E3726" s="80" t="s">
        <v>585</v>
      </c>
      <c r="F3726" s="81" t="str">
        <f>VLOOKUP(E3726,Customer[],2,FALSE)</f>
        <v>Shwe Yi Khatt</v>
      </c>
      <c r="G3726" s="69" t="str">
        <f>VLOOKUP(E3726,Customer[],3,FALSE)</f>
        <v>Taungnu Rd</v>
      </c>
      <c r="H3726" s="69" t="str">
        <f>VLOOKUP(E3726,Customer[],4,FALSE)</f>
        <v>Hlaing Thar Yar Route (1)</v>
      </c>
      <c r="I3726" s="48" t="s">
        <v>18</v>
      </c>
      <c r="J3726" s="82" t="str">
        <f>VLOOKUP(I3726,PGStock[],2,FALSE)</f>
        <v>Formula Rum 350ml</v>
      </c>
      <c r="K3726" s="71">
        <f>VLOOKUP(I3726,PGStock[],3,FALSE)</f>
        <v>0.35</v>
      </c>
      <c r="L3726" s="47">
        <v>4</v>
      </c>
      <c r="M3726" s="47">
        <f>VLOOKUP(I3726,PGStock[],6,FALSE)</f>
        <v>150</v>
      </c>
      <c r="N3726" s="47">
        <f>+PGSales!$L3726*PGSales!$M3726</f>
        <v>600</v>
      </c>
    </row>
    <row r="3727" spans="1:14" hidden="1" x14ac:dyDescent="0.25">
      <c r="A3727" s="77">
        <f t="shared" si="152"/>
        <v>2025</v>
      </c>
      <c r="B3727" s="77">
        <f t="shared" si="153"/>
        <v>2</v>
      </c>
      <c r="C3727" s="73">
        <v>45713</v>
      </c>
      <c r="D3727" s="79" t="s">
        <v>58</v>
      </c>
      <c r="E3727" s="80" t="s">
        <v>607</v>
      </c>
      <c r="F3727" s="81" t="str">
        <f>VLOOKUP(E3727,Customer[],2,FALSE)</f>
        <v>Happy Day</v>
      </c>
      <c r="G3727" s="69" t="str">
        <f>VLOOKUP(E3727,Customer[],3,FALSE)</f>
        <v>Padamyar Rd</v>
      </c>
      <c r="H3727" s="69" t="str">
        <f>VLOOKUP(E3727,Customer[],4,FALSE)</f>
        <v>Mangalardon</v>
      </c>
      <c r="I3727" s="48" t="s">
        <v>25</v>
      </c>
      <c r="J3727" s="82" t="str">
        <f>VLOOKUP(I3727,PGStock[],2,FALSE)</f>
        <v>Columbus Super Red Smooth 350 Ml</v>
      </c>
      <c r="K3727" s="71">
        <f>VLOOKUP(I3727,PGStock[],3,FALSE)</f>
        <v>0.35</v>
      </c>
      <c r="L3727" s="47">
        <v>4</v>
      </c>
      <c r="M3727" s="47">
        <f>VLOOKUP(I3727,PGStock[],6,FALSE)</f>
        <v>150</v>
      </c>
      <c r="N3727" s="47">
        <f>+PGSales!$L3727*PGSales!$M3727</f>
        <v>600</v>
      </c>
    </row>
    <row r="3728" spans="1:14" hidden="1" x14ac:dyDescent="0.25">
      <c r="A3728" s="77">
        <f t="shared" si="152"/>
        <v>2025</v>
      </c>
      <c r="B3728" s="77">
        <f t="shared" si="153"/>
        <v>2</v>
      </c>
      <c r="C3728" s="73">
        <v>45713</v>
      </c>
      <c r="D3728" s="79" t="s">
        <v>58</v>
      </c>
      <c r="E3728" s="80" t="s">
        <v>607</v>
      </c>
      <c r="F3728" s="81" t="str">
        <f>VLOOKUP(E3728,Customer[],2,FALSE)</f>
        <v>Happy Day</v>
      </c>
      <c r="G3728" s="69" t="str">
        <f>VLOOKUP(E3728,Customer[],3,FALSE)</f>
        <v>Padamyar Rd</v>
      </c>
      <c r="H3728" s="69" t="str">
        <f>VLOOKUP(E3728,Customer[],4,FALSE)</f>
        <v>Mangalardon</v>
      </c>
      <c r="I3728" s="48" t="s">
        <v>23</v>
      </c>
      <c r="J3728" s="82" t="str">
        <f>VLOOKUP(I3728,PGStock[],2,FALSE)</f>
        <v>Columbus Super Red Smooth 175 Ml</v>
      </c>
      <c r="K3728" s="71">
        <f>VLOOKUP(I3728,PGStock[],3,FALSE)</f>
        <v>0.17499999999999999</v>
      </c>
      <c r="L3728" s="47">
        <v>4</v>
      </c>
      <c r="M3728" s="47">
        <f>VLOOKUP(I3728,PGStock[],6,FALSE)</f>
        <v>100</v>
      </c>
      <c r="N3728" s="47">
        <f>+PGSales!$L3728*PGSales!$M3728</f>
        <v>400</v>
      </c>
    </row>
    <row r="3729" spans="1:14" hidden="1" x14ac:dyDescent="0.25">
      <c r="A3729" s="77">
        <f t="shared" ref="A3729:A3739" si="154">YEAR(C3729)</f>
        <v>2025</v>
      </c>
      <c r="B3729" s="77">
        <f t="shared" ref="B3729:B3739" si="155">MONTH(C3729)</f>
        <v>2</v>
      </c>
      <c r="C3729" s="73">
        <v>45713</v>
      </c>
      <c r="D3729" s="79" t="s">
        <v>58</v>
      </c>
      <c r="E3729" s="80" t="s">
        <v>607</v>
      </c>
      <c r="F3729" s="81" t="str">
        <f>VLOOKUP(E3729,Customer[],2,FALSE)</f>
        <v>Happy Day</v>
      </c>
      <c r="G3729" s="69" t="str">
        <f>VLOOKUP(E3729,Customer[],3,FALSE)</f>
        <v>Padamyar Rd</v>
      </c>
      <c r="H3729" s="69" t="str">
        <f>VLOOKUP(E3729,Customer[],4,FALSE)</f>
        <v>Mangalardon</v>
      </c>
      <c r="I3729" s="48" t="s">
        <v>20</v>
      </c>
      <c r="J3729" s="82" t="str">
        <f>VLOOKUP(I3729,PGStock[],2,FALSE)</f>
        <v>Formula Rum 700ml</v>
      </c>
      <c r="K3729" s="71">
        <f>VLOOKUP(I3729,PGStock[],3,FALSE)</f>
        <v>0.7</v>
      </c>
      <c r="L3729" s="47">
        <v>2</v>
      </c>
      <c r="M3729" s="47">
        <f>VLOOKUP(I3729,PGStock[],6,FALSE)</f>
        <v>200</v>
      </c>
      <c r="N3729" s="47">
        <f>+PGSales!$L3729*PGSales!$M3729</f>
        <v>400</v>
      </c>
    </row>
    <row r="3730" spans="1:14" hidden="1" x14ac:dyDescent="0.25">
      <c r="A3730" s="77">
        <f t="shared" si="154"/>
        <v>2025</v>
      </c>
      <c r="B3730" s="77">
        <f t="shared" si="155"/>
        <v>2</v>
      </c>
      <c r="C3730" s="73">
        <v>45713</v>
      </c>
      <c r="D3730" s="79" t="s">
        <v>58</v>
      </c>
      <c r="E3730" s="80" t="s">
        <v>607</v>
      </c>
      <c r="F3730" s="81" t="str">
        <f>VLOOKUP(E3730,Customer[],2,FALSE)</f>
        <v>Happy Day</v>
      </c>
      <c r="G3730" s="69" t="str">
        <f>VLOOKUP(E3730,Customer[],3,FALSE)</f>
        <v>Padamyar Rd</v>
      </c>
      <c r="H3730" s="69" t="str">
        <f>VLOOKUP(E3730,Customer[],4,FALSE)</f>
        <v>Mangalardon</v>
      </c>
      <c r="I3730" s="48" t="s">
        <v>18</v>
      </c>
      <c r="J3730" s="82" t="str">
        <f>VLOOKUP(I3730,PGStock[],2,FALSE)</f>
        <v>Formula Rum 350ml</v>
      </c>
      <c r="K3730" s="71">
        <f>VLOOKUP(I3730,PGStock[],3,FALSE)</f>
        <v>0.35</v>
      </c>
      <c r="L3730" s="47">
        <v>3</v>
      </c>
      <c r="M3730" s="47">
        <f>VLOOKUP(I3730,PGStock[],6,FALSE)</f>
        <v>150</v>
      </c>
      <c r="N3730" s="47">
        <f>+PGSales!$L3730*PGSales!$M3730</f>
        <v>450</v>
      </c>
    </row>
    <row r="3731" spans="1:14" hidden="1" x14ac:dyDescent="0.25">
      <c r="A3731" s="77">
        <f t="shared" si="154"/>
        <v>2025</v>
      </c>
      <c r="B3731" s="77">
        <f t="shared" si="155"/>
        <v>2</v>
      </c>
      <c r="C3731" s="73">
        <v>45713</v>
      </c>
      <c r="D3731" s="79" t="s">
        <v>66</v>
      </c>
      <c r="E3731" s="80" t="s">
        <v>595</v>
      </c>
      <c r="F3731" s="81" t="str">
        <f>VLOOKUP(E3731,Customer[],2,FALSE)</f>
        <v>Shwe Yee Linn</v>
      </c>
      <c r="G3731" s="69" t="str">
        <f>VLOOKUP(E3731,Customer[],3,FALSE)</f>
        <v>Padamyar Rd</v>
      </c>
      <c r="H3731" s="69" t="str">
        <f>VLOOKUP(E3731,Customer[],4,FALSE)</f>
        <v>Mangalardon</v>
      </c>
      <c r="I3731" s="48" t="s">
        <v>25</v>
      </c>
      <c r="J3731" s="82" t="str">
        <f>VLOOKUP(I3731,PGStock[],2,FALSE)</f>
        <v>Columbus Super Red Smooth 350 Ml</v>
      </c>
      <c r="K3731" s="71">
        <f>VLOOKUP(I3731,PGStock[],3,FALSE)</f>
        <v>0.35</v>
      </c>
      <c r="L3731" s="47">
        <v>5</v>
      </c>
      <c r="M3731" s="47">
        <f>VLOOKUP(I3731,PGStock[],6,FALSE)</f>
        <v>150</v>
      </c>
      <c r="N3731" s="47">
        <f>+PGSales!$L3731*PGSales!$M3731</f>
        <v>750</v>
      </c>
    </row>
    <row r="3732" spans="1:14" hidden="1" x14ac:dyDescent="0.25">
      <c r="A3732" s="77">
        <f t="shared" si="154"/>
        <v>2025</v>
      </c>
      <c r="B3732" s="77">
        <f t="shared" si="155"/>
        <v>2</v>
      </c>
      <c r="C3732" s="73">
        <v>45713</v>
      </c>
      <c r="D3732" s="79" t="s">
        <v>66</v>
      </c>
      <c r="E3732" s="80" t="s">
        <v>595</v>
      </c>
      <c r="F3732" s="81" t="str">
        <f>VLOOKUP(E3732,Customer[],2,FALSE)</f>
        <v>Shwe Yee Linn</v>
      </c>
      <c r="G3732" s="69" t="str">
        <f>VLOOKUP(E3732,Customer[],3,FALSE)</f>
        <v>Padamyar Rd</v>
      </c>
      <c r="H3732" s="69" t="str">
        <f>VLOOKUP(E3732,Customer[],4,FALSE)</f>
        <v>Mangalardon</v>
      </c>
      <c r="I3732" s="48" t="s">
        <v>23</v>
      </c>
      <c r="J3732" s="82" t="str">
        <f>VLOOKUP(I3732,PGStock[],2,FALSE)</f>
        <v>Columbus Super Red Smooth 175 Ml</v>
      </c>
      <c r="K3732" s="71">
        <f>VLOOKUP(I3732,PGStock[],3,FALSE)</f>
        <v>0.17499999999999999</v>
      </c>
      <c r="L3732" s="47">
        <v>4</v>
      </c>
      <c r="M3732" s="47">
        <f>VLOOKUP(I3732,PGStock[],6,FALSE)</f>
        <v>100</v>
      </c>
      <c r="N3732" s="47">
        <f>+PGSales!$L3732*PGSales!$M3732</f>
        <v>400</v>
      </c>
    </row>
    <row r="3733" spans="1:14" hidden="1" x14ac:dyDescent="0.25">
      <c r="A3733" s="77">
        <f t="shared" si="154"/>
        <v>2025</v>
      </c>
      <c r="B3733" s="77">
        <f t="shared" si="155"/>
        <v>2</v>
      </c>
      <c r="C3733" s="73">
        <v>45713</v>
      </c>
      <c r="D3733" s="79" t="s">
        <v>66</v>
      </c>
      <c r="E3733" s="80" t="s">
        <v>595</v>
      </c>
      <c r="F3733" s="81" t="str">
        <f>VLOOKUP(E3733,Customer[],2,FALSE)</f>
        <v>Shwe Yee Linn</v>
      </c>
      <c r="G3733" s="69" t="str">
        <f>VLOOKUP(E3733,Customer[],3,FALSE)</f>
        <v>Padamyar Rd</v>
      </c>
      <c r="H3733" s="69" t="str">
        <f>VLOOKUP(E3733,Customer[],4,FALSE)</f>
        <v>Mangalardon</v>
      </c>
      <c r="I3733" s="48" t="s">
        <v>18</v>
      </c>
      <c r="J3733" s="82" t="str">
        <f>VLOOKUP(I3733,PGStock[],2,FALSE)</f>
        <v>Formula Rum 350ml</v>
      </c>
      <c r="K3733" s="71">
        <f>VLOOKUP(I3733,PGStock[],3,FALSE)</f>
        <v>0.35</v>
      </c>
      <c r="L3733" s="47">
        <v>5</v>
      </c>
      <c r="M3733" s="47">
        <f>VLOOKUP(I3733,PGStock[],6,FALSE)</f>
        <v>150</v>
      </c>
      <c r="N3733" s="47">
        <f>+PGSales!$L3733*PGSales!$M3733</f>
        <v>750</v>
      </c>
    </row>
    <row r="3734" spans="1:14" hidden="1" x14ac:dyDescent="0.25">
      <c r="A3734" s="77">
        <f t="shared" si="154"/>
        <v>2025</v>
      </c>
      <c r="B3734" s="77">
        <f t="shared" si="155"/>
        <v>2</v>
      </c>
      <c r="C3734" s="73">
        <v>45713</v>
      </c>
      <c r="D3734" s="79" t="s">
        <v>62</v>
      </c>
      <c r="E3734" s="80" t="s">
        <v>180</v>
      </c>
      <c r="F3734" s="81" t="str">
        <f>VLOOKUP(E3734,Customer[],2,FALSE)</f>
        <v>San Thit</v>
      </c>
      <c r="G3734" s="69" t="str">
        <f>VLOOKUP(E3734,Customer[],3,FALSE)</f>
        <v>Jone Phyu Rd</v>
      </c>
      <c r="H3734" s="69" t="str">
        <f>VLOOKUP(E3734,Customer[],4,FALSE)</f>
        <v>Mangalardon</v>
      </c>
      <c r="I3734" s="48" t="s">
        <v>27</v>
      </c>
      <c r="J3734" s="82" t="str">
        <f>VLOOKUP(I3734,PGStock[],2,FALSE)</f>
        <v>Columbus Super Red Smooth 700 Ml</v>
      </c>
      <c r="K3734" s="71">
        <f>VLOOKUP(I3734,PGStock[],3,FALSE)</f>
        <v>0.7</v>
      </c>
      <c r="L3734" s="47">
        <v>1</v>
      </c>
      <c r="M3734" s="47">
        <f>VLOOKUP(I3734,PGStock[],6,FALSE)</f>
        <v>200</v>
      </c>
      <c r="N3734" s="47">
        <f>+PGSales!$L3734*PGSales!$M3734</f>
        <v>200</v>
      </c>
    </row>
    <row r="3735" spans="1:14" hidden="1" x14ac:dyDescent="0.25">
      <c r="A3735" s="77">
        <f t="shared" si="154"/>
        <v>2025</v>
      </c>
      <c r="B3735" s="77">
        <f t="shared" si="155"/>
        <v>2</v>
      </c>
      <c r="C3735" s="73">
        <v>45713</v>
      </c>
      <c r="D3735" s="79" t="s">
        <v>62</v>
      </c>
      <c r="E3735" s="80" t="s">
        <v>180</v>
      </c>
      <c r="F3735" s="81" t="str">
        <f>VLOOKUP(E3735,Customer[],2,FALSE)</f>
        <v>San Thit</v>
      </c>
      <c r="G3735" s="69" t="str">
        <f>VLOOKUP(E3735,Customer[],3,FALSE)</f>
        <v>Jone Phyu Rd</v>
      </c>
      <c r="H3735" s="69" t="str">
        <f>VLOOKUP(E3735,Customer[],4,FALSE)</f>
        <v>Mangalardon</v>
      </c>
      <c r="I3735" s="48" t="s">
        <v>25</v>
      </c>
      <c r="J3735" s="82" t="str">
        <f>VLOOKUP(I3735,PGStock[],2,FALSE)</f>
        <v>Columbus Super Red Smooth 350 Ml</v>
      </c>
      <c r="K3735" s="71">
        <f>VLOOKUP(I3735,PGStock[],3,FALSE)</f>
        <v>0.35</v>
      </c>
      <c r="L3735" s="47">
        <v>4</v>
      </c>
      <c r="M3735" s="47">
        <f>VLOOKUP(I3735,PGStock[],6,FALSE)</f>
        <v>150</v>
      </c>
      <c r="N3735" s="47">
        <f>+PGSales!$L3735*PGSales!$M3735</f>
        <v>600</v>
      </c>
    </row>
    <row r="3736" spans="1:14" hidden="1" x14ac:dyDescent="0.25">
      <c r="A3736" s="77">
        <f t="shared" si="154"/>
        <v>2025</v>
      </c>
      <c r="B3736" s="77">
        <f t="shared" si="155"/>
        <v>2</v>
      </c>
      <c r="C3736" s="73">
        <v>45713</v>
      </c>
      <c r="D3736" s="79" t="s">
        <v>62</v>
      </c>
      <c r="E3736" s="80" t="s">
        <v>180</v>
      </c>
      <c r="F3736" s="81" t="str">
        <f>VLOOKUP(E3736,Customer[],2,FALSE)</f>
        <v>San Thit</v>
      </c>
      <c r="G3736" s="69" t="str">
        <f>VLOOKUP(E3736,Customer[],3,FALSE)</f>
        <v>Jone Phyu Rd</v>
      </c>
      <c r="H3736" s="69" t="str">
        <f>VLOOKUP(E3736,Customer[],4,FALSE)</f>
        <v>Mangalardon</v>
      </c>
      <c r="I3736" s="48" t="s">
        <v>23</v>
      </c>
      <c r="J3736" s="82" t="str">
        <f>VLOOKUP(I3736,PGStock[],2,FALSE)</f>
        <v>Columbus Super Red Smooth 175 Ml</v>
      </c>
      <c r="K3736" s="71">
        <f>VLOOKUP(I3736,PGStock[],3,FALSE)</f>
        <v>0.17499999999999999</v>
      </c>
      <c r="L3736" s="47">
        <v>6</v>
      </c>
      <c r="M3736" s="47">
        <f>VLOOKUP(I3736,PGStock[],6,FALSE)</f>
        <v>100</v>
      </c>
      <c r="N3736" s="47">
        <f>+PGSales!$L3736*PGSales!$M3736</f>
        <v>600</v>
      </c>
    </row>
    <row r="3737" spans="1:14" hidden="1" x14ac:dyDescent="0.25">
      <c r="A3737" s="77">
        <f t="shared" si="154"/>
        <v>2025</v>
      </c>
      <c r="B3737" s="77">
        <f t="shared" si="155"/>
        <v>2</v>
      </c>
      <c r="C3737" s="73">
        <v>45713</v>
      </c>
      <c r="D3737" s="79" t="s">
        <v>62</v>
      </c>
      <c r="E3737" s="80" t="s">
        <v>180</v>
      </c>
      <c r="F3737" s="81" t="str">
        <f>VLOOKUP(E3737,Customer[],2,FALSE)</f>
        <v>San Thit</v>
      </c>
      <c r="G3737" s="69" t="str">
        <f>VLOOKUP(E3737,Customer[],3,FALSE)</f>
        <v>Jone Phyu Rd</v>
      </c>
      <c r="H3737" s="69" t="str">
        <f>VLOOKUP(E3737,Customer[],4,FALSE)</f>
        <v>Mangalardon</v>
      </c>
      <c r="I3737" s="48" t="s">
        <v>18</v>
      </c>
      <c r="J3737" s="82" t="str">
        <f>VLOOKUP(I3737,PGStock[],2,FALSE)</f>
        <v>Formula Rum 350ml</v>
      </c>
      <c r="K3737" s="71">
        <f>VLOOKUP(I3737,PGStock[],3,FALSE)</f>
        <v>0.35</v>
      </c>
      <c r="L3737" s="47">
        <v>1</v>
      </c>
      <c r="M3737" s="47">
        <f>VLOOKUP(I3737,PGStock[],6,FALSE)</f>
        <v>150</v>
      </c>
      <c r="N3737" s="47">
        <f>+PGSales!$L3737*PGSales!$M3737</f>
        <v>150</v>
      </c>
    </row>
    <row r="3738" spans="1:14" hidden="1" x14ac:dyDescent="0.25">
      <c r="A3738" s="77">
        <f t="shared" si="154"/>
        <v>2025</v>
      </c>
      <c r="B3738" s="77">
        <f t="shared" si="155"/>
        <v>2</v>
      </c>
      <c r="C3738" s="73">
        <v>45713</v>
      </c>
      <c r="D3738" s="79" t="s">
        <v>56</v>
      </c>
      <c r="E3738" s="80" t="s">
        <v>593</v>
      </c>
      <c r="F3738" s="81" t="str">
        <f>VLOOKUP(E3738,Customer[],2,FALSE)</f>
        <v>Kaung Kin Think(2)</v>
      </c>
      <c r="G3738" s="69" t="str">
        <f>VLOOKUP(E3738,Customer[],3,FALSE)</f>
        <v>MyintZuu Thaka Rd</v>
      </c>
      <c r="H3738" s="69" t="str">
        <f>VLOOKUP(E3738,Customer[],4,FALSE)</f>
        <v>Mangalardon</v>
      </c>
      <c r="I3738" s="48" t="s">
        <v>25</v>
      </c>
      <c r="J3738" s="82" t="str">
        <f>VLOOKUP(I3738,PGStock[],2,FALSE)</f>
        <v>Columbus Super Red Smooth 350 Ml</v>
      </c>
      <c r="K3738" s="71">
        <f>VLOOKUP(I3738,PGStock[],3,FALSE)</f>
        <v>0.35</v>
      </c>
      <c r="L3738" s="47">
        <v>3</v>
      </c>
      <c r="M3738" s="47">
        <f>VLOOKUP(I3738,PGStock[],6,FALSE)</f>
        <v>150</v>
      </c>
      <c r="N3738" s="47">
        <f>+PGSales!$L3738*PGSales!$M3738</f>
        <v>450</v>
      </c>
    </row>
    <row r="3739" spans="1:14" hidden="1" x14ac:dyDescent="0.25">
      <c r="A3739" s="77">
        <f t="shared" si="154"/>
        <v>2025</v>
      </c>
      <c r="B3739" s="77">
        <f t="shared" si="155"/>
        <v>2</v>
      </c>
      <c r="C3739" s="73">
        <v>45713</v>
      </c>
      <c r="D3739" s="79" t="s">
        <v>56</v>
      </c>
      <c r="E3739" s="80" t="s">
        <v>593</v>
      </c>
      <c r="F3739" s="81" t="str">
        <f>VLOOKUP(E3739,Customer[],2,FALSE)</f>
        <v>Kaung Kin Think(2)</v>
      </c>
      <c r="G3739" s="69" t="str">
        <f>VLOOKUP(E3739,Customer[],3,FALSE)</f>
        <v>MyintZuu Thaka Rd</v>
      </c>
      <c r="H3739" s="69" t="str">
        <f>VLOOKUP(E3739,Customer[],4,FALSE)</f>
        <v>Mangalardon</v>
      </c>
      <c r="I3739" s="48" t="s">
        <v>23</v>
      </c>
      <c r="J3739" s="82" t="str">
        <f>VLOOKUP(I3739,PGStock[],2,FALSE)</f>
        <v>Columbus Super Red Smooth 175 Ml</v>
      </c>
      <c r="K3739" s="71">
        <f>VLOOKUP(I3739,PGStock[],3,FALSE)</f>
        <v>0.17499999999999999</v>
      </c>
      <c r="L3739" s="47">
        <v>2</v>
      </c>
      <c r="M3739" s="47">
        <f>VLOOKUP(I3739,PGStock[],6,FALSE)</f>
        <v>100</v>
      </c>
      <c r="N3739" s="47">
        <f>+PGSales!$L3739*PGSales!$M3739</f>
        <v>200</v>
      </c>
    </row>
    <row r="3740" spans="1:14" hidden="1" x14ac:dyDescent="0.25">
      <c r="A3740" s="77">
        <f t="shared" ref="A3740:A3750" si="156">YEAR(C3740)</f>
        <v>2025</v>
      </c>
      <c r="B3740" s="77">
        <f t="shared" ref="B3740:B3750" si="157">MONTH(C3740)</f>
        <v>2</v>
      </c>
      <c r="C3740" s="73">
        <v>45713</v>
      </c>
      <c r="D3740" s="79" t="s">
        <v>56</v>
      </c>
      <c r="E3740" s="80" t="s">
        <v>593</v>
      </c>
      <c r="F3740" s="81" t="str">
        <f>VLOOKUP(E3740,Customer[],2,FALSE)</f>
        <v>Kaung Kin Think(2)</v>
      </c>
      <c r="G3740" s="69" t="str">
        <f>VLOOKUP(E3740,Customer[],3,FALSE)</f>
        <v>MyintZuu Thaka Rd</v>
      </c>
      <c r="H3740" s="69" t="str">
        <f>VLOOKUP(E3740,Customer[],4,FALSE)</f>
        <v>Mangalardon</v>
      </c>
      <c r="I3740" s="48" t="s">
        <v>18</v>
      </c>
      <c r="J3740" s="82" t="str">
        <f>VLOOKUP(I3740,PGStock[],2,FALSE)</f>
        <v>Formula Rum 350ml</v>
      </c>
      <c r="K3740" s="71">
        <f>VLOOKUP(I3740,PGStock[],3,FALSE)</f>
        <v>0.35</v>
      </c>
      <c r="L3740" s="47">
        <v>1</v>
      </c>
      <c r="M3740" s="47">
        <f>VLOOKUP(I3740,PGStock[],6,FALSE)</f>
        <v>150</v>
      </c>
      <c r="N3740" s="47">
        <f>+PGSales!$L3740*PGSales!$M3740</f>
        <v>150</v>
      </c>
    </row>
    <row r="3741" spans="1:14" hidden="1" x14ac:dyDescent="0.25">
      <c r="A3741" s="77">
        <f t="shared" si="156"/>
        <v>2025</v>
      </c>
      <c r="B3741" s="77">
        <f t="shared" si="157"/>
        <v>2</v>
      </c>
      <c r="C3741" s="73">
        <v>45713</v>
      </c>
      <c r="D3741" s="79" t="s">
        <v>109</v>
      </c>
      <c r="E3741" s="80" t="s">
        <v>181</v>
      </c>
      <c r="F3741" s="81" t="str">
        <f>VLOOKUP(E3741,Customer[],2,FALSE)</f>
        <v>Shin Shin</v>
      </c>
      <c r="G3741" s="69" t="str">
        <f>VLOOKUP(E3741,Customer[],3,FALSE)</f>
        <v>Joephyu Rd</v>
      </c>
      <c r="H3741" s="69" t="str">
        <f>VLOOKUP(E3741,Customer[],4,FALSE)</f>
        <v>Mangalardon</v>
      </c>
      <c r="I3741" s="48" t="s">
        <v>25</v>
      </c>
      <c r="J3741" s="82" t="str">
        <f>VLOOKUP(I3741,PGStock[],2,FALSE)</f>
        <v>Columbus Super Red Smooth 350 Ml</v>
      </c>
      <c r="K3741" s="71">
        <f>VLOOKUP(I3741,PGStock[],3,FALSE)</f>
        <v>0.35</v>
      </c>
      <c r="L3741" s="47">
        <v>1</v>
      </c>
      <c r="M3741" s="47">
        <f>VLOOKUP(I3741,PGStock[],6,FALSE)</f>
        <v>150</v>
      </c>
      <c r="N3741" s="47">
        <f>+PGSales!$L3741*PGSales!$M3741</f>
        <v>150</v>
      </c>
    </row>
    <row r="3742" spans="1:14" hidden="1" x14ac:dyDescent="0.25">
      <c r="A3742" s="77">
        <f t="shared" si="156"/>
        <v>2025</v>
      </c>
      <c r="B3742" s="77">
        <f t="shared" si="157"/>
        <v>2</v>
      </c>
      <c r="C3742" s="73">
        <v>45713</v>
      </c>
      <c r="D3742" s="79" t="s">
        <v>60</v>
      </c>
      <c r="E3742" s="80" t="s">
        <v>182</v>
      </c>
      <c r="F3742" s="81" t="str">
        <f>VLOOKUP(E3742,Customer[],2,FALSE)</f>
        <v>Su</v>
      </c>
      <c r="G3742" s="69" t="str">
        <f>VLOOKUP(E3742,Customer[],3,FALSE)</f>
        <v>Aung Sinkhoe Rd</v>
      </c>
      <c r="H3742" s="69" t="str">
        <f>VLOOKUP(E3742,Customer[],4,FALSE)</f>
        <v>Mangalardon</v>
      </c>
      <c r="I3742" s="48" t="s">
        <v>25</v>
      </c>
      <c r="J3742" s="82" t="str">
        <f>VLOOKUP(I3742,PGStock[],2,FALSE)</f>
        <v>Columbus Super Red Smooth 350 Ml</v>
      </c>
      <c r="K3742" s="71">
        <f>VLOOKUP(I3742,PGStock[],3,FALSE)</f>
        <v>0.35</v>
      </c>
      <c r="L3742" s="47">
        <v>6</v>
      </c>
      <c r="M3742" s="47">
        <f>VLOOKUP(I3742,PGStock[],6,FALSE)</f>
        <v>150</v>
      </c>
      <c r="N3742" s="47">
        <f>+PGSales!$L3742*PGSales!$M3742</f>
        <v>900</v>
      </c>
    </row>
    <row r="3743" spans="1:14" hidden="1" x14ac:dyDescent="0.25">
      <c r="A3743" s="77">
        <f t="shared" si="156"/>
        <v>2025</v>
      </c>
      <c r="B3743" s="77">
        <f t="shared" si="157"/>
        <v>2</v>
      </c>
      <c r="C3743" s="73">
        <v>45713</v>
      </c>
      <c r="D3743" s="79" t="s">
        <v>60</v>
      </c>
      <c r="E3743" s="80" t="s">
        <v>182</v>
      </c>
      <c r="F3743" s="81" t="str">
        <f>VLOOKUP(E3743,Customer[],2,FALSE)</f>
        <v>Su</v>
      </c>
      <c r="G3743" s="69" t="str">
        <f>VLOOKUP(E3743,Customer[],3,FALSE)</f>
        <v>Aung Sinkhoe Rd</v>
      </c>
      <c r="H3743" s="69" t="str">
        <f>VLOOKUP(E3743,Customer[],4,FALSE)</f>
        <v>Mangalardon</v>
      </c>
      <c r="I3743" s="48" t="s">
        <v>23</v>
      </c>
      <c r="J3743" s="82" t="str">
        <f>VLOOKUP(I3743,PGStock[],2,FALSE)</f>
        <v>Columbus Super Red Smooth 175 Ml</v>
      </c>
      <c r="K3743" s="71">
        <f>VLOOKUP(I3743,PGStock[],3,FALSE)</f>
        <v>0.17499999999999999</v>
      </c>
      <c r="L3743" s="47">
        <v>3</v>
      </c>
      <c r="M3743" s="47">
        <f>VLOOKUP(I3743,PGStock[],6,FALSE)</f>
        <v>100</v>
      </c>
      <c r="N3743" s="47">
        <f>+PGSales!$L3743*PGSales!$M3743</f>
        <v>300</v>
      </c>
    </row>
    <row r="3744" spans="1:14" hidden="1" x14ac:dyDescent="0.25">
      <c r="A3744" s="77">
        <f t="shared" si="156"/>
        <v>2025</v>
      </c>
      <c r="B3744" s="77">
        <f t="shared" si="157"/>
        <v>2</v>
      </c>
      <c r="C3744" s="73">
        <v>45713</v>
      </c>
      <c r="D3744" s="79" t="s">
        <v>60</v>
      </c>
      <c r="E3744" s="80" t="s">
        <v>182</v>
      </c>
      <c r="F3744" s="81" t="str">
        <f>VLOOKUP(E3744,Customer[],2,FALSE)</f>
        <v>Su</v>
      </c>
      <c r="G3744" s="69" t="str">
        <f>VLOOKUP(E3744,Customer[],3,FALSE)</f>
        <v>Aung Sinkhoe Rd</v>
      </c>
      <c r="H3744" s="69" t="str">
        <f>VLOOKUP(E3744,Customer[],4,FALSE)</f>
        <v>Mangalardon</v>
      </c>
      <c r="I3744" s="48" t="s">
        <v>20</v>
      </c>
      <c r="J3744" s="82" t="str">
        <f>VLOOKUP(I3744,PGStock[],2,FALSE)</f>
        <v>Formula Rum 700ml</v>
      </c>
      <c r="K3744" s="71">
        <f>VLOOKUP(I3744,PGStock[],3,FALSE)</f>
        <v>0.7</v>
      </c>
      <c r="L3744" s="47">
        <v>1</v>
      </c>
      <c r="M3744" s="47">
        <f>VLOOKUP(I3744,PGStock[],6,FALSE)</f>
        <v>200</v>
      </c>
      <c r="N3744" s="47">
        <f>+PGSales!$L3744*PGSales!$M3744</f>
        <v>200</v>
      </c>
    </row>
    <row r="3745" spans="1:14" hidden="1" x14ac:dyDescent="0.25">
      <c r="A3745" s="77">
        <f t="shared" si="156"/>
        <v>2025</v>
      </c>
      <c r="B3745" s="77">
        <f t="shared" si="157"/>
        <v>2</v>
      </c>
      <c r="C3745" s="73">
        <v>45713</v>
      </c>
      <c r="D3745" s="79" t="s">
        <v>60</v>
      </c>
      <c r="E3745" s="80" t="s">
        <v>182</v>
      </c>
      <c r="F3745" s="81" t="str">
        <f>VLOOKUP(E3745,Customer[],2,FALSE)</f>
        <v>Su</v>
      </c>
      <c r="G3745" s="69" t="str">
        <f>VLOOKUP(E3745,Customer[],3,FALSE)</f>
        <v>Aung Sinkhoe Rd</v>
      </c>
      <c r="H3745" s="69" t="str">
        <f>VLOOKUP(E3745,Customer[],4,FALSE)</f>
        <v>Mangalardon</v>
      </c>
      <c r="I3745" s="48" t="s">
        <v>18</v>
      </c>
      <c r="J3745" s="82" t="str">
        <f>VLOOKUP(I3745,PGStock[],2,FALSE)</f>
        <v>Formula Rum 350ml</v>
      </c>
      <c r="K3745" s="71">
        <f>VLOOKUP(I3745,PGStock[],3,FALSE)</f>
        <v>0.35</v>
      </c>
      <c r="L3745" s="47">
        <v>1</v>
      </c>
      <c r="M3745" s="47">
        <f>VLOOKUP(I3745,PGStock[],6,FALSE)</f>
        <v>150</v>
      </c>
      <c r="N3745" s="47">
        <f>+PGSales!$L3745*PGSales!$M3745</f>
        <v>150</v>
      </c>
    </row>
    <row r="3746" spans="1:14" hidden="1" x14ac:dyDescent="0.25">
      <c r="A3746" s="77">
        <f t="shared" si="156"/>
        <v>2025</v>
      </c>
      <c r="B3746" s="77">
        <f t="shared" si="157"/>
        <v>2</v>
      </c>
      <c r="C3746" s="73">
        <v>45713</v>
      </c>
      <c r="D3746" s="79" t="s">
        <v>64</v>
      </c>
      <c r="E3746" s="80" t="s">
        <v>183</v>
      </c>
      <c r="F3746" s="81" t="str">
        <f>VLOOKUP(E3746,Customer[],2,FALSE)</f>
        <v>Smile Moon</v>
      </c>
      <c r="G3746" s="69" t="str">
        <f>VLOOKUP(E3746,Customer[],3,FALSE)</f>
        <v>Joephyu Rd</v>
      </c>
      <c r="H3746" s="69" t="str">
        <f>VLOOKUP(E3746,Customer[],4,FALSE)</f>
        <v>Mangalardon</v>
      </c>
      <c r="I3746" s="48" t="s">
        <v>25</v>
      </c>
      <c r="J3746" s="82" t="str">
        <f>VLOOKUP(I3746,PGStock[],2,FALSE)</f>
        <v>Columbus Super Red Smooth 350 Ml</v>
      </c>
      <c r="K3746" s="71">
        <f>VLOOKUP(I3746,PGStock[],3,FALSE)</f>
        <v>0.35</v>
      </c>
      <c r="L3746" s="47">
        <v>3</v>
      </c>
      <c r="M3746" s="47">
        <f>VLOOKUP(I3746,PGStock[],6,FALSE)</f>
        <v>150</v>
      </c>
      <c r="N3746" s="47">
        <f>+PGSales!$L3746*PGSales!$M3746</f>
        <v>450</v>
      </c>
    </row>
    <row r="3747" spans="1:14" hidden="1" x14ac:dyDescent="0.25">
      <c r="A3747" s="77">
        <f t="shared" si="156"/>
        <v>2025</v>
      </c>
      <c r="B3747" s="77">
        <f t="shared" si="157"/>
        <v>2</v>
      </c>
      <c r="C3747" s="73">
        <v>45714</v>
      </c>
      <c r="D3747" s="79" t="s">
        <v>186</v>
      </c>
      <c r="E3747" s="80" t="s">
        <v>587</v>
      </c>
      <c r="F3747" s="81" t="str">
        <f>VLOOKUP(E3747,Customer[],2,FALSE)</f>
        <v>Shwe Myaing</v>
      </c>
      <c r="G3747" s="69" t="str">
        <f>VLOOKUP(E3747,Customer[],3,FALSE)</f>
        <v>Baho Rd</v>
      </c>
      <c r="H3747" s="69" t="str">
        <f>VLOOKUP(E3747,Customer[],4,FALSE)</f>
        <v>Hlaing</v>
      </c>
      <c r="I3747" s="48" t="s">
        <v>25</v>
      </c>
      <c r="J3747" s="82" t="str">
        <f>VLOOKUP(I3747,PGStock[],2,FALSE)</f>
        <v>Columbus Super Red Smooth 350 Ml</v>
      </c>
      <c r="K3747" s="71">
        <f>VLOOKUP(I3747,PGStock[],3,FALSE)</f>
        <v>0.35</v>
      </c>
      <c r="L3747" s="47">
        <v>6</v>
      </c>
      <c r="M3747" s="47">
        <f>VLOOKUP(I3747,PGStock[],6,FALSE)</f>
        <v>150</v>
      </c>
      <c r="N3747" s="47">
        <f>+PGSales!$L3747*PGSales!$M3747</f>
        <v>900</v>
      </c>
    </row>
    <row r="3748" spans="1:14" hidden="1" x14ac:dyDescent="0.25">
      <c r="A3748" s="77">
        <f t="shared" si="156"/>
        <v>2025</v>
      </c>
      <c r="B3748" s="77">
        <f t="shared" si="157"/>
        <v>2</v>
      </c>
      <c r="C3748" s="73">
        <v>45714</v>
      </c>
      <c r="D3748" s="79" t="s">
        <v>186</v>
      </c>
      <c r="E3748" s="80" t="s">
        <v>587</v>
      </c>
      <c r="F3748" s="81" t="str">
        <f>VLOOKUP(E3748,Customer[],2,FALSE)</f>
        <v>Shwe Myaing</v>
      </c>
      <c r="G3748" s="69" t="str">
        <f>VLOOKUP(E3748,Customer[],3,FALSE)</f>
        <v>Baho Rd</v>
      </c>
      <c r="H3748" s="69" t="str">
        <f>VLOOKUP(E3748,Customer[],4,FALSE)</f>
        <v>Hlaing</v>
      </c>
      <c r="I3748" s="48" t="s">
        <v>23</v>
      </c>
      <c r="J3748" s="82" t="str">
        <f>VLOOKUP(I3748,PGStock[],2,FALSE)</f>
        <v>Columbus Super Red Smooth 175 Ml</v>
      </c>
      <c r="K3748" s="71">
        <f>VLOOKUP(I3748,PGStock[],3,FALSE)</f>
        <v>0.17499999999999999</v>
      </c>
      <c r="L3748" s="47">
        <v>1</v>
      </c>
      <c r="M3748" s="47">
        <f>VLOOKUP(I3748,PGStock[],6,FALSE)</f>
        <v>100</v>
      </c>
      <c r="N3748" s="47">
        <f>+PGSales!$L3748*PGSales!$M3748</f>
        <v>100</v>
      </c>
    </row>
    <row r="3749" spans="1:14" hidden="1" x14ac:dyDescent="0.25">
      <c r="A3749" s="77">
        <f t="shared" si="156"/>
        <v>2025</v>
      </c>
      <c r="B3749" s="77">
        <f t="shared" si="157"/>
        <v>2</v>
      </c>
      <c r="C3749" s="73">
        <v>45714</v>
      </c>
      <c r="D3749" s="79" t="s">
        <v>186</v>
      </c>
      <c r="E3749" s="80" t="s">
        <v>587</v>
      </c>
      <c r="F3749" s="81" t="str">
        <f>VLOOKUP(E3749,Customer[],2,FALSE)</f>
        <v>Shwe Myaing</v>
      </c>
      <c r="G3749" s="69" t="str">
        <f>VLOOKUP(E3749,Customer[],3,FALSE)</f>
        <v>Baho Rd</v>
      </c>
      <c r="H3749" s="69" t="str">
        <f>VLOOKUP(E3749,Customer[],4,FALSE)</f>
        <v>Hlaing</v>
      </c>
      <c r="I3749" s="48" t="s">
        <v>18</v>
      </c>
      <c r="J3749" s="82" t="str">
        <f>VLOOKUP(I3749,PGStock[],2,FALSE)</f>
        <v>Formula Rum 350ml</v>
      </c>
      <c r="K3749" s="71">
        <f>VLOOKUP(I3749,PGStock[],3,FALSE)</f>
        <v>0.35</v>
      </c>
      <c r="L3749" s="47">
        <v>4</v>
      </c>
      <c r="M3749" s="47">
        <f>VLOOKUP(I3749,PGStock[],6,FALSE)</f>
        <v>150</v>
      </c>
      <c r="N3749" s="47">
        <f>+PGSales!$L3749*PGSales!$M3749</f>
        <v>600</v>
      </c>
    </row>
    <row r="3750" spans="1:14" hidden="1" x14ac:dyDescent="0.25">
      <c r="A3750" s="77">
        <f t="shared" si="156"/>
        <v>2025</v>
      </c>
      <c r="B3750" s="77">
        <f t="shared" si="157"/>
        <v>2</v>
      </c>
      <c r="C3750" s="73">
        <v>45714</v>
      </c>
      <c r="D3750" s="79" t="s">
        <v>115</v>
      </c>
      <c r="E3750" s="80" t="s">
        <v>610</v>
      </c>
      <c r="F3750" s="81" t="str">
        <f>VLOOKUP(E3750,Customer[],2,FALSE)</f>
        <v>A&amp;T</v>
      </c>
      <c r="G3750" s="69" t="str">
        <f>VLOOKUP(E3750,Customer[],3,FALSE)</f>
        <v>Pa 50 Lan Baho</v>
      </c>
      <c r="H3750" s="69" t="str">
        <f>VLOOKUP(E3750,Customer[],4,FALSE)</f>
        <v>Hlaing</v>
      </c>
      <c r="I3750" s="48" t="s">
        <v>25</v>
      </c>
      <c r="J3750" s="82" t="str">
        <f>VLOOKUP(I3750,PGStock[],2,FALSE)</f>
        <v>Columbus Super Red Smooth 350 Ml</v>
      </c>
      <c r="K3750" s="71">
        <f>VLOOKUP(I3750,PGStock[],3,FALSE)</f>
        <v>0.35</v>
      </c>
      <c r="L3750" s="47">
        <v>3</v>
      </c>
      <c r="M3750" s="47">
        <f>VLOOKUP(I3750,PGStock[],6,FALSE)</f>
        <v>150</v>
      </c>
      <c r="N3750" s="47">
        <f>+PGSales!$L3750*PGSales!$M3750</f>
        <v>450</v>
      </c>
    </row>
    <row r="3751" spans="1:14" hidden="1" x14ac:dyDescent="0.25">
      <c r="A3751" s="77">
        <f t="shared" ref="A3751:A3761" si="158">YEAR(C3751)</f>
        <v>2025</v>
      </c>
      <c r="B3751" s="77">
        <f t="shared" ref="B3751:B3761" si="159">MONTH(C3751)</f>
        <v>2</v>
      </c>
      <c r="C3751" s="73">
        <v>45714</v>
      </c>
      <c r="D3751" s="79" t="s">
        <v>115</v>
      </c>
      <c r="E3751" s="80" t="s">
        <v>610</v>
      </c>
      <c r="F3751" s="81" t="str">
        <f>VLOOKUP(E3751,Customer[],2,FALSE)</f>
        <v>A&amp;T</v>
      </c>
      <c r="G3751" s="69" t="str">
        <f>VLOOKUP(E3751,Customer[],3,FALSE)</f>
        <v>Pa 50 Lan Baho</v>
      </c>
      <c r="H3751" s="69" t="str">
        <f>VLOOKUP(E3751,Customer[],4,FALSE)</f>
        <v>Hlaing</v>
      </c>
      <c r="I3751" s="48" t="s">
        <v>23</v>
      </c>
      <c r="J3751" s="82" t="str">
        <f>VLOOKUP(I3751,PGStock[],2,FALSE)</f>
        <v>Columbus Super Red Smooth 175 Ml</v>
      </c>
      <c r="K3751" s="71">
        <f>VLOOKUP(I3751,PGStock[],3,FALSE)</f>
        <v>0.17499999999999999</v>
      </c>
      <c r="L3751" s="47">
        <v>2</v>
      </c>
      <c r="M3751" s="47">
        <f>VLOOKUP(I3751,PGStock[],6,FALSE)</f>
        <v>100</v>
      </c>
      <c r="N3751" s="47">
        <f>+PGSales!$L3751*PGSales!$M3751</f>
        <v>200</v>
      </c>
    </row>
    <row r="3752" spans="1:14" hidden="1" x14ac:dyDescent="0.25">
      <c r="A3752" s="77">
        <f t="shared" si="158"/>
        <v>2025</v>
      </c>
      <c r="B3752" s="77">
        <f t="shared" si="159"/>
        <v>2</v>
      </c>
      <c r="C3752" s="73">
        <v>45714</v>
      </c>
      <c r="D3752" s="79" t="s">
        <v>115</v>
      </c>
      <c r="E3752" s="80" t="s">
        <v>610</v>
      </c>
      <c r="F3752" s="81" t="str">
        <f>VLOOKUP(E3752,Customer[],2,FALSE)</f>
        <v>A&amp;T</v>
      </c>
      <c r="G3752" s="69" t="str">
        <f>VLOOKUP(E3752,Customer[],3,FALSE)</f>
        <v>Pa 50 Lan Baho</v>
      </c>
      <c r="H3752" s="69" t="str">
        <f>VLOOKUP(E3752,Customer[],4,FALSE)</f>
        <v>Hlaing</v>
      </c>
      <c r="I3752" s="48" t="s">
        <v>18</v>
      </c>
      <c r="J3752" s="82" t="str">
        <f>VLOOKUP(I3752,PGStock[],2,FALSE)</f>
        <v>Formula Rum 350ml</v>
      </c>
      <c r="K3752" s="71">
        <f>VLOOKUP(I3752,PGStock[],3,FALSE)</f>
        <v>0.35</v>
      </c>
      <c r="L3752" s="47">
        <v>3</v>
      </c>
      <c r="M3752" s="47">
        <f>VLOOKUP(I3752,PGStock[],6,FALSE)</f>
        <v>150</v>
      </c>
      <c r="N3752" s="47">
        <f>+PGSales!$L3752*PGSales!$M3752</f>
        <v>450</v>
      </c>
    </row>
    <row r="3753" spans="1:14" hidden="1" x14ac:dyDescent="0.25">
      <c r="A3753" s="77">
        <f t="shared" si="158"/>
        <v>2025</v>
      </c>
      <c r="B3753" s="77">
        <f t="shared" si="159"/>
        <v>2</v>
      </c>
      <c r="C3753" s="73">
        <v>45714</v>
      </c>
      <c r="D3753" s="79" t="s">
        <v>365</v>
      </c>
      <c r="E3753" s="80" t="s">
        <v>588</v>
      </c>
      <c r="F3753" s="81" t="str">
        <f>VLOOKUP(E3753,Customer[],2,FALSE)</f>
        <v>Family Store</v>
      </c>
      <c r="G3753" s="69" t="str">
        <f>VLOOKUP(E3753,Customer[],3,FALSE)</f>
        <v xml:space="preserve">Thanmine Lansone </v>
      </c>
      <c r="H3753" s="69" t="str">
        <f>VLOOKUP(E3753,Customer[],4,FALSE)</f>
        <v>Hlaing</v>
      </c>
      <c r="I3753" s="48" t="s">
        <v>25</v>
      </c>
      <c r="J3753" s="82" t="str">
        <f>VLOOKUP(I3753,PGStock[],2,FALSE)</f>
        <v>Columbus Super Red Smooth 350 Ml</v>
      </c>
      <c r="K3753" s="71">
        <f>VLOOKUP(I3753,PGStock[],3,FALSE)</f>
        <v>0.35</v>
      </c>
      <c r="L3753" s="47">
        <v>9</v>
      </c>
      <c r="M3753" s="47">
        <f>VLOOKUP(I3753,PGStock[],6,FALSE)</f>
        <v>150</v>
      </c>
      <c r="N3753" s="47">
        <f>+PGSales!$L3753*PGSales!$M3753</f>
        <v>1350</v>
      </c>
    </row>
    <row r="3754" spans="1:14" hidden="1" x14ac:dyDescent="0.25">
      <c r="A3754" s="77">
        <f t="shared" si="158"/>
        <v>2025</v>
      </c>
      <c r="B3754" s="77">
        <f t="shared" si="159"/>
        <v>2</v>
      </c>
      <c r="C3754" s="73">
        <v>45714</v>
      </c>
      <c r="D3754" s="79" t="s">
        <v>365</v>
      </c>
      <c r="E3754" s="80" t="s">
        <v>588</v>
      </c>
      <c r="F3754" s="81" t="str">
        <f>VLOOKUP(E3754,Customer[],2,FALSE)</f>
        <v>Family Store</v>
      </c>
      <c r="G3754" s="69" t="str">
        <f>VLOOKUP(E3754,Customer[],3,FALSE)</f>
        <v xml:space="preserve">Thanmine Lansone </v>
      </c>
      <c r="H3754" s="69" t="str">
        <f>VLOOKUP(E3754,Customer[],4,FALSE)</f>
        <v>Hlaing</v>
      </c>
      <c r="I3754" s="48" t="s">
        <v>18</v>
      </c>
      <c r="J3754" s="82" t="str">
        <f>VLOOKUP(I3754,PGStock[],2,FALSE)</f>
        <v>Formula Rum 350ml</v>
      </c>
      <c r="K3754" s="71">
        <f>VLOOKUP(I3754,PGStock[],3,FALSE)</f>
        <v>0.35</v>
      </c>
      <c r="L3754" s="47">
        <v>2</v>
      </c>
      <c r="M3754" s="47">
        <f>VLOOKUP(I3754,PGStock[],6,FALSE)</f>
        <v>150</v>
      </c>
      <c r="N3754" s="47">
        <f>+PGSales!$L3754*PGSales!$M3754</f>
        <v>300</v>
      </c>
    </row>
    <row r="3755" spans="1:14" hidden="1" x14ac:dyDescent="0.25">
      <c r="A3755" s="77">
        <f t="shared" si="158"/>
        <v>2025</v>
      </c>
      <c r="B3755" s="77">
        <f t="shared" si="159"/>
        <v>2</v>
      </c>
      <c r="C3755" s="73">
        <v>45714</v>
      </c>
      <c r="D3755" s="79" t="s">
        <v>1</v>
      </c>
      <c r="E3755" s="80" t="s">
        <v>570</v>
      </c>
      <c r="F3755" s="81" t="str">
        <f>VLOOKUP(E3755,Customer[],2,FALSE)</f>
        <v xml:space="preserve">Ko Kyaw </v>
      </c>
      <c r="G3755" s="69" t="str">
        <f>VLOOKUP(E3755,Customer[],3,FALSE)</f>
        <v>Magin Kyawan Rd</v>
      </c>
      <c r="H3755" s="69" t="str">
        <f>VLOOKUP(E3755,Customer[],4,FALSE)</f>
        <v>Insein</v>
      </c>
      <c r="I3755" s="48" t="s">
        <v>27</v>
      </c>
      <c r="J3755" s="82" t="str">
        <f>VLOOKUP(I3755,PGStock[],2,FALSE)</f>
        <v>Columbus Super Red Smooth 700 Ml</v>
      </c>
      <c r="K3755" s="71">
        <f>VLOOKUP(I3755,PGStock[],3,FALSE)</f>
        <v>0.7</v>
      </c>
      <c r="L3755" s="47">
        <v>1</v>
      </c>
      <c r="M3755" s="47">
        <f>VLOOKUP(I3755,PGStock[],6,FALSE)</f>
        <v>200</v>
      </c>
      <c r="N3755" s="47">
        <f>+PGSales!$L3755*PGSales!$M3755</f>
        <v>200</v>
      </c>
    </row>
    <row r="3756" spans="1:14" hidden="1" x14ac:dyDescent="0.25">
      <c r="A3756" s="77">
        <f t="shared" si="158"/>
        <v>2025</v>
      </c>
      <c r="B3756" s="77">
        <f t="shared" si="159"/>
        <v>2</v>
      </c>
      <c r="C3756" s="73">
        <v>45714</v>
      </c>
      <c r="D3756" s="79" t="s">
        <v>1</v>
      </c>
      <c r="E3756" s="80" t="s">
        <v>570</v>
      </c>
      <c r="F3756" s="81" t="str">
        <f>VLOOKUP(E3756,Customer[],2,FALSE)</f>
        <v xml:space="preserve">Ko Kyaw </v>
      </c>
      <c r="G3756" s="69" t="str">
        <f>VLOOKUP(E3756,Customer[],3,FALSE)</f>
        <v>Magin Kyawan Rd</v>
      </c>
      <c r="H3756" s="69" t="str">
        <f>VLOOKUP(E3756,Customer[],4,FALSE)</f>
        <v>Insein</v>
      </c>
      <c r="I3756" s="48" t="s">
        <v>25</v>
      </c>
      <c r="J3756" s="82" t="str">
        <f>VLOOKUP(I3756,PGStock[],2,FALSE)</f>
        <v>Columbus Super Red Smooth 350 Ml</v>
      </c>
      <c r="K3756" s="71">
        <f>VLOOKUP(I3756,PGStock[],3,FALSE)</f>
        <v>0.35</v>
      </c>
      <c r="L3756" s="47">
        <v>5</v>
      </c>
      <c r="M3756" s="47">
        <f>VLOOKUP(I3756,PGStock[],6,FALSE)</f>
        <v>150</v>
      </c>
      <c r="N3756" s="47">
        <f>+PGSales!$L3756*PGSales!$M3756</f>
        <v>750</v>
      </c>
    </row>
    <row r="3757" spans="1:14" hidden="1" x14ac:dyDescent="0.25">
      <c r="A3757" s="77">
        <f t="shared" si="158"/>
        <v>2025</v>
      </c>
      <c r="B3757" s="77">
        <f t="shared" si="159"/>
        <v>2</v>
      </c>
      <c r="C3757" s="73">
        <v>45714</v>
      </c>
      <c r="D3757" s="79" t="s">
        <v>1</v>
      </c>
      <c r="E3757" s="80" t="s">
        <v>570</v>
      </c>
      <c r="F3757" s="81" t="str">
        <f>VLOOKUP(E3757,Customer[],2,FALSE)</f>
        <v xml:space="preserve">Ko Kyaw </v>
      </c>
      <c r="G3757" s="69" t="str">
        <f>VLOOKUP(E3757,Customer[],3,FALSE)</f>
        <v>Magin Kyawan Rd</v>
      </c>
      <c r="H3757" s="69" t="str">
        <f>VLOOKUP(E3757,Customer[],4,FALSE)</f>
        <v>Insein</v>
      </c>
      <c r="I3757" s="48" t="s">
        <v>23</v>
      </c>
      <c r="J3757" s="82" t="str">
        <f>VLOOKUP(I3757,PGStock[],2,FALSE)</f>
        <v>Columbus Super Red Smooth 175 Ml</v>
      </c>
      <c r="K3757" s="71">
        <f>VLOOKUP(I3757,PGStock[],3,FALSE)</f>
        <v>0.17499999999999999</v>
      </c>
      <c r="L3757" s="47">
        <v>3</v>
      </c>
      <c r="M3757" s="47">
        <f>VLOOKUP(I3757,PGStock[],6,FALSE)</f>
        <v>100</v>
      </c>
      <c r="N3757" s="47">
        <f>+PGSales!$L3757*PGSales!$M3757</f>
        <v>300</v>
      </c>
    </row>
    <row r="3758" spans="1:14" hidden="1" x14ac:dyDescent="0.25">
      <c r="A3758" s="77">
        <f t="shared" si="158"/>
        <v>2025</v>
      </c>
      <c r="B3758" s="77">
        <f t="shared" si="159"/>
        <v>2</v>
      </c>
      <c r="C3758" s="73">
        <v>45714</v>
      </c>
      <c r="D3758" s="79" t="s">
        <v>1</v>
      </c>
      <c r="E3758" s="80" t="s">
        <v>570</v>
      </c>
      <c r="F3758" s="81" t="str">
        <f>VLOOKUP(E3758,Customer[],2,FALSE)</f>
        <v xml:space="preserve">Ko Kyaw </v>
      </c>
      <c r="G3758" s="69" t="str">
        <f>VLOOKUP(E3758,Customer[],3,FALSE)</f>
        <v>Magin Kyawan Rd</v>
      </c>
      <c r="H3758" s="69" t="str">
        <f>VLOOKUP(E3758,Customer[],4,FALSE)</f>
        <v>Insein</v>
      </c>
      <c r="I3758" s="48" t="s">
        <v>18</v>
      </c>
      <c r="J3758" s="82" t="str">
        <f>VLOOKUP(I3758,PGStock[],2,FALSE)</f>
        <v>Formula Rum 350ml</v>
      </c>
      <c r="K3758" s="71">
        <f>VLOOKUP(I3758,PGStock[],3,FALSE)</f>
        <v>0.35</v>
      </c>
      <c r="L3758" s="47">
        <v>5</v>
      </c>
      <c r="M3758" s="47">
        <f>VLOOKUP(I3758,PGStock[],6,FALSE)</f>
        <v>150</v>
      </c>
      <c r="N3758" s="47">
        <f>+PGSales!$L3758*PGSales!$M3758</f>
        <v>750</v>
      </c>
    </row>
    <row r="3759" spans="1:14" hidden="1" x14ac:dyDescent="0.25">
      <c r="A3759" s="77">
        <f t="shared" si="158"/>
        <v>2025</v>
      </c>
      <c r="B3759" s="77">
        <f t="shared" si="159"/>
        <v>2</v>
      </c>
      <c r="C3759" s="73">
        <v>45714</v>
      </c>
      <c r="D3759" s="79" t="s">
        <v>187</v>
      </c>
      <c r="E3759" s="80" t="s">
        <v>589</v>
      </c>
      <c r="F3759" s="81" t="str">
        <f>VLOOKUP(E3759,Customer[],2,FALSE)</f>
        <v>Yarket Nu Wai</v>
      </c>
      <c r="G3759" s="69" t="str">
        <f>VLOOKUP(E3759,Customer[],3,FALSE)</f>
        <v>Anake Gonkone Rd</v>
      </c>
      <c r="H3759" s="69" t="str">
        <f>VLOOKUP(E3759,Customer[],4,FALSE)</f>
        <v>Insein</v>
      </c>
      <c r="I3759" s="48" t="s">
        <v>25</v>
      </c>
      <c r="J3759" s="82" t="str">
        <f>VLOOKUP(I3759,PGStock[],2,FALSE)</f>
        <v>Columbus Super Red Smooth 350 Ml</v>
      </c>
      <c r="K3759" s="71">
        <f>VLOOKUP(I3759,PGStock[],3,FALSE)</f>
        <v>0.35</v>
      </c>
      <c r="L3759" s="47">
        <v>6</v>
      </c>
      <c r="M3759" s="47">
        <f>VLOOKUP(I3759,PGStock[],6,FALSE)</f>
        <v>150</v>
      </c>
      <c r="N3759" s="47">
        <f>+PGSales!$L3759*PGSales!$M3759</f>
        <v>900</v>
      </c>
    </row>
    <row r="3760" spans="1:14" hidden="1" x14ac:dyDescent="0.25">
      <c r="A3760" s="77">
        <f t="shared" si="158"/>
        <v>2025</v>
      </c>
      <c r="B3760" s="77">
        <f t="shared" si="159"/>
        <v>2</v>
      </c>
      <c r="C3760" s="73">
        <v>45714</v>
      </c>
      <c r="D3760" s="79" t="s">
        <v>187</v>
      </c>
      <c r="E3760" s="80" t="s">
        <v>589</v>
      </c>
      <c r="F3760" s="81" t="str">
        <f>VLOOKUP(E3760,Customer[],2,FALSE)</f>
        <v>Yarket Nu Wai</v>
      </c>
      <c r="G3760" s="69" t="str">
        <f>VLOOKUP(E3760,Customer[],3,FALSE)</f>
        <v>Anake Gonkone Rd</v>
      </c>
      <c r="H3760" s="69" t="str">
        <f>VLOOKUP(E3760,Customer[],4,FALSE)</f>
        <v>Insein</v>
      </c>
      <c r="I3760" s="48" t="s">
        <v>23</v>
      </c>
      <c r="J3760" s="82" t="str">
        <f>VLOOKUP(I3760,PGStock[],2,FALSE)</f>
        <v>Columbus Super Red Smooth 175 Ml</v>
      </c>
      <c r="K3760" s="71">
        <f>VLOOKUP(I3760,PGStock[],3,FALSE)</f>
        <v>0.17499999999999999</v>
      </c>
      <c r="L3760" s="47">
        <v>4</v>
      </c>
      <c r="M3760" s="47">
        <f>VLOOKUP(I3760,PGStock[],6,FALSE)</f>
        <v>100</v>
      </c>
      <c r="N3760" s="47">
        <f>+PGSales!$L3760*PGSales!$M3760</f>
        <v>400</v>
      </c>
    </row>
    <row r="3761" spans="1:14" hidden="1" x14ac:dyDescent="0.25">
      <c r="A3761" s="77">
        <f t="shared" si="158"/>
        <v>2025</v>
      </c>
      <c r="B3761" s="77">
        <f t="shared" si="159"/>
        <v>2</v>
      </c>
      <c r="C3761" s="73">
        <v>45714</v>
      </c>
      <c r="D3761" s="79" t="s">
        <v>187</v>
      </c>
      <c r="E3761" s="80" t="s">
        <v>589</v>
      </c>
      <c r="F3761" s="81" t="str">
        <f>VLOOKUP(E3761,Customer[],2,FALSE)</f>
        <v>Yarket Nu Wai</v>
      </c>
      <c r="G3761" s="69" t="str">
        <f>VLOOKUP(E3761,Customer[],3,FALSE)</f>
        <v>Anake Gonkone Rd</v>
      </c>
      <c r="H3761" s="69" t="str">
        <f>VLOOKUP(E3761,Customer[],4,FALSE)</f>
        <v>Insein</v>
      </c>
      <c r="I3761" s="48" t="s">
        <v>18</v>
      </c>
      <c r="J3761" s="82" t="str">
        <f>VLOOKUP(I3761,PGStock[],2,FALSE)</f>
        <v>Formula Rum 350ml</v>
      </c>
      <c r="K3761" s="71">
        <f>VLOOKUP(I3761,PGStock[],3,FALSE)</f>
        <v>0.35</v>
      </c>
      <c r="L3761" s="47">
        <v>2</v>
      </c>
      <c r="M3761" s="47">
        <f>VLOOKUP(I3761,PGStock[],6,FALSE)</f>
        <v>150</v>
      </c>
      <c r="N3761" s="47">
        <f>+PGSales!$L3761*PGSales!$M3761</f>
        <v>300</v>
      </c>
    </row>
    <row r="3762" spans="1:14" hidden="1" x14ac:dyDescent="0.25">
      <c r="A3762" s="77">
        <f t="shared" ref="A3762:A3772" si="160">YEAR(C3762)</f>
        <v>2025</v>
      </c>
      <c r="B3762" s="77">
        <f t="shared" ref="B3762:B3772" si="161">MONTH(C3762)</f>
        <v>2</v>
      </c>
      <c r="C3762" s="73">
        <v>45714</v>
      </c>
      <c r="D3762" s="79" t="s">
        <v>2</v>
      </c>
      <c r="E3762" s="80" t="s">
        <v>591</v>
      </c>
      <c r="F3762" s="81" t="str">
        <f>VLOOKUP(E3762,Customer[],2,FALSE)</f>
        <v>Ma Thwe</v>
      </c>
      <c r="G3762" s="69" t="str">
        <f>VLOOKUP(E3762,Customer[],3,FALSE)</f>
        <v>Nawayat Rd</v>
      </c>
      <c r="H3762" s="69" t="str">
        <f>VLOOKUP(E3762,Customer[],4,FALSE)</f>
        <v>Insein</v>
      </c>
      <c r="I3762" s="48" t="s">
        <v>23</v>
      </c>
      <c r="J3762" s="82" t="str">
        <f>VLOOKUP(I3762,PGStock[],2,FALSE)</f>
        <v>Columbus Super Red Smooth 175 Ml</v>
      </c>
      <c r="K3762" s="71">
        <f>VLOOKUP(I3762,PGStock[],3,FALSE)</f>
        <v>0.17499999999999999</v>
      </c>
      <c r="L3762" s="47">
        <v>2</v>
      </c>
      <c r="M3762" s="47">
        <f>VLOOKUP(I3762,PGStock[],6,FALSE)</f>
        <v>100</v>
      </c>
      <c r="N3762" s="47">
        <f>+PGSales!$L3762*PGSales!$M3762</f>
        <v>200</v>
      </c>
    </row>
    <row r="3763" spans="1:14" hidden="1" x14ac:dyDescent="0.25">
      <c r="A3763" s="77">
        <f t="shared" si="160"/>
        <v>2025</v>
      </c>
      <c r="B3763" s="77">
        <f t="shared" si="161"/>
        <v>2</v>
      </c>
      <c r="C3763" s="73">
        <v>45714</v>
      </c>
      <c r="D3763" s="79" t="s">
        <v>2</v>
      </c>
      <c r="E3763" s="80" t="s">
        <v>591</v>
      </c>
      <c r="F3763" s="81" t="str">
        <f>VLOOKUP(E3763,Customer[],2,FALSE)</f>
        <v>Ma Thwe</v>
      </c>
      <c r="G3763" s="69" t="str">
        <f>VLOOKUP(E3763,Customer[],3,FALSE)</f>
        <v>Nawayat Rd</v>
      </c>
      <c r="H3763" s="69" t="str">
        <f>VLOOKUP(E3763,Customer[],4,FALSE)</f>
        <v>Insein</v>
      </c>
      <c r="I3763" s="48" t="s">
        <v>18</v>
      </c>
      <c r="J3763" s="82" t="str">
        <f>VLOOKUP(I3763,PGStock[],2,FALSE)</f>
        <v>Formula Rum 350ml</v>
      </c>
      <c r="K3763" s="71">
        <f>VLOOKUP(I3763,PGStock[],3,FALSE)</f>
        <v>0.35</v>
      </c>
      <c r="L3763" s="47">
        <v>2</v>
      </c>
      <c r="M3763" s="47">
        <f>VLOOKUP(I3763,PGStock[],6,FALSE)</f>
        <v>150</v>
      </c>
      <c r="N3763" s="47">
        <f>+PGSales!$L3763*PGSales!$M3763</f>
        <v>300</v>
      </c>
    </row>
    <row r="3764" spans="1:14" hidden="1" x14ac:dyDescent="0.25">
      <c r="A3764" s="77">
        <f t="shared" si="160"/>
        <v>2025</v>
      </c>
      <c r="B3764" s="77">
        <f t="shared" si="161"/>
        <v>2</v>
      </c>
      <c r="C3764" s="73">
        <v>45714</v>
      </c>
      <c r="D3764" s="79" t="s">
        <v>68</v>
      </c>
      <c r="E3764" s="80" t="s">
        <v>601</v>
      </c>
      <c r="F3764" s="81" t="str">
        <f>VLOOKUP(E3764,Customer[],2,FALSE)</f>
        <v>Kayae Yake</v>
      </c>
      <c r="G3764" s="69" t="str">
        <f>VLOOKUP(E3764,Customer[],3,FALSE)</f>
        <v>Nawayat Rd</v>
      </c>
      <c r="H3764" s="69" t="str">
        <f>VLOOKUP(E3764,Customer[],4,FALSE)</f>
        <v>Insein</v>
      </c>
      <c r="I3764" s="48" t="s">
        <v>25</v>
      </c>
      <c r="J3764" s="82" t="str">
        <f>VLOOKUP(I3764,PGStock[],2,FALSE)</f>
        <v>Columbus Super Red Smooth 350 Ml</v>
      </c>
      <c r="K3764" s="71">
        <f>VLOOKUP(I3764,PGStock[],3,FALSE)</f>
        <v>0.35</v>
      </c>
      <c r="L3764" s="47">
        <v>1</v>
      </c>
      <c r="M3764" s="47">
        <f>VLOOKUP(I3764,PGStock[],6,FALSE)</f>
        <v>150</v>
      </c>
      <c r="N3764" s="47">
        <f>+PGSales!$L3764*PGSales!$M3764</f>
        <v>150</v>
      </c>
    </row>
    <row r="3765" spans="1:14" hidden="1" x14ac:dyDescent="0.25">
      <c r="A3765" s="77">
        <f t="shared" si="160"/>
        <v>2025</v>
      </c>
      <c r="B3765" s="77">
        <f t="shared" si="161"/>
        <v>2</v>
      </c>
      <c r="C3765" s="73">
        <v>45714</v>
      </c>
      <c r="D3765" s="79" t="s">
        <v>68</v>
      </c>
      <c r="E3765" s="80" t="s">
        <v>601</v>
      </c>
      <c r="F3765" s="81" t="str">
        <f>VLOOKUP(E3765,Customer[],2,FALSE)</f>
        <v>Kayae Yake</v>
      </c>
      <c r="G3765" s="69" t="str">
        <f>VLOOKUP(E3765,Customer[],3,FALSE)</f>
        <v>Nawayat Rd</v>
      </c>
      <c r="H3765" s="69" t="str">
        <f>VLOOKUP(E3765,Customer[],4,FALSE)</f>
        <v>Insein</v>
      </c>
      <c r="I3765" s="48" t="s">
        <v>18</v>
      </c>
      <c r="J3765" s="82" t="str">
        <f>VLOOKUP(I3765,PGStock[],2,FALSE)</f>
        <v>Formula Rum 350ml</v>
      </c>
      <c r="K3765" s="71">
        <f>VLOOKUP(I3765,PGStock[],3,FALSE)</f>
        <v>0.35</v>
      </c>
      <c r="L3765" s="47">
        <v>2</v>
      </c>
      <c r="M3765" s="47">
        <f>VLOOKUP(I3765,PGStock[],6,FALSE)</f>
        <v>150</v>
      </c>
      <c r="N3765" s="47">
        <f>+PGSales!$L3765*PGSales!$M3765</f>
        <v>300</v>
      </c>
    </row>
    <row r="3766" spans="1:14" hidden="1" x14ac:dyDescent="0.25">
      <c r="A3766" s="77">
        <f t="shared" si="160"/>
        <v>2025</v>
      </c>
      <c r="B3766" s="77">
        <f t="shared" si="161"/>
        <v>2</v>
      </c>
      <c r="C3766" s="73">
        <v>45714</v>
      </c>
      <c r="D3766" s="79" t="s">
        <v>72</v>
      </c>
      <c r="E3766" s="80" t="s">
        <v>120</v>
      </c>
      <c r="F3766" s="81" t="str">
        <f>VLOOKUP(E3766,Customer[],2,FALSE)</f>
        <v>Linn</v>
      </c>
      <c r="G3766" s="69" t="str">
        <f>VLOOKUP(E3766,Customer[],3,FALSE)</f>
        <v>Bo Aung Kyaw Rd</v>
      </c>
      <c r="H3766" s="69" t="str">
        <f>VLOOKUP(E3766,Customer[],4,FALSE)</f>
        <v>Hlaing Thar Yar Route (1)</v>
      </c>
      <c r="I3766" s="48" t="s">
        <v>25</v>
      </c>
      <c r="J3766" s="82" t="str">
        <f>VLOOKUP(I3766,PGStock[],2,FALSE)</f>
        <v>Columbus Super Red Smooth 350 Ml</v>
      </c>
      <c r="K3766" s="71">
        <f>VLOOKUP(I3766,PGStock[],3,FALSE)</f>
        <v>0.35</v>
      </c>
      <c r="L3766" s="47">
        <v>3</v>
      </c>
      <c r="M3766" s="47">
        <f>VLOOKUP(I3766,PGStock[],6,FALSE)</f>
        <v>150</v>
      </c>
      <c r="N3766" s="47">
        <f>+PGSales!$L3766*PGSales!$M3766</f>
        <v>450</v>
      </c>
    </row>
    <row r="3767" spans="1:14" hidden="1" x14ac:dyDescent="0.25">
      <c r="A3767" s="77">
        <f t="shared" si="160"/>
        <v>2025</v>
      </c>
      <c r="B3767" s="77">
        <f t="shared" si="161"/>
        <v>2</v>
      </c>
      <c r="C3767" s="73">
        <v>45714</v>
      </c>
      <c r="D3767" s="79" t="s">
        <v>72</v>
      </c>
      <c r="E3767" s="80" t="s">
        <v>120</v>
      </c>
      <c r="F3767" s="81" t="str">
        <f>VLOOKUP(E3767,Customer[],2,FALSE)</f>
        <v>Linn</v>
      </c>
      <c r="G3767" s="69" t="str">
        <f>VLOOKUP(E3767,Customer[],3,FALSE)</f>
        <v>Bo Aung Kyaw Rd</v>
      </c>
      <c r="H3767" s="69" t="str">
        <f>VLOOKUP(E3767,Customer[],4,FALSE)</f>
        <v>Hlaing Thar Yar Route (1)</v>
      </c>
      <c r="I3767" s="48" t="s">
        <v>18</v>
      </c>
      <c r="J3767" s="82" t="str">
        <f>VLOOKUP(I3767,PGStock[],2,FALSE)</f>
        <v>Formula Rum 350ml</v>
      </c>
      <c r="K3767" s="71">
        <f>VLOOKUP(I3767,PGStock[],3,FALSE)</f>
        <v>0.35</v>
      </c>
      <c r="L3767" s="47">
        <v>13</v>
      </c>
      <c r="M3767" s="47">
        <f>VLOOKUP(I3767,PGStock[],6,FALSE)</f>
        <v>150</v>
      </c>
      <c r="N3767" s="47">
        <f>+PGSales!$L3767*PGSales!$M3767</f>
        <v>1950</v>
      </c>
    </row>
    <row r="3768" spans="1:14" hidden="1" x14ac:dyDescent="0.25">
      <c r="A3768" s="77">
        <f t="shared" si="160"/>
        <v>2025</v>
      </c>
      <c r="B3768" s="77">
        <f t="shared" si="161"/>
        <v>2</v>
      </c>
      <c r="C3768" s="73">
        <v>45714</v>
      </c>
      <c r="D3768" s="79" t="s">
        <v>131</v>
      </c>
      <c r="E3768" s="80" t="s">
        <v>125</v>
      </c>
      <c r="F3768" s="81" t="str">
        <f>VLOOKUP(E3768,Customer[],2,FALSE)</f>
        <v>Soon Pyan</v>
      </c>
      <c r="G3768" s="69" t="str">
        <f>VLOOKUP(E3768,Customer[],3,FALSE)</f>
        <v>Bo Aung Kyaw Rd</v>
      </c>
      <c r="H3768" s="69" t="str">
        <f>VLOOKUP(E3768,Customer[],4,FALSE)</f>
        <v>Hlaing Thar Yar Route (1)</v>
      </c>
      <c r="I3768" s="48" t="s">
        <v>25</v>
      </c>
      <c r="J3768" s="82" t="str">
        <f>VLOOKUP(I3768,PGStock[],2,FALSE)</f>
        <v>Columbus Super Red Smooth 350 Ml</v>
      </c>
      <c r="K3768" s="71">
        <f>VLOOKUP(I3768,PGStock[],3,FALSE)</f>
        <v>0.35</v>
      </c>
      <c r="L3768" s="47">
        <v>2</v>
      </c>
      <c r="M3768" s="47">
        <f>VLOOKUP(I3768,PGStock[],6,FALSE)</f>
        <v>150</v>
      </c>
      <c r="N3768" s="47">
        <f>+PGSales!$L3768*PGSales!$M3768</f>
        <v>300</v>
      </c>
    </row>
    <row r="3769" spans="1:14" hidden="1" x14ac:dyDescent="0.25">
      <c r="A3769" s="77">
        <f t="shared" si="160"/>
        <v>2025</v>
      </c>
      <c r="B3769" s="77">
        <f t="shared" si="161"/>
        <v>2</v>
      </c>
      <c r="C3769" s="73">
        <v>45714</v>
      </c>
      <c r="D3769" s="79" t="s">
        <v>131</v>
      </c>
      <c r="E3769" s="80" t="s">
        <v>125</v>
      </c>
      <c r="F3769" s="81" t="str">
        <f>VLOOKUP(E3769,Customer[],2,FALSE)</f>
        <v>Soon Pyan</v>
      </c>
      <c r="G3769" s="69" t="str">
        <f>VLOOKUP(E3769,Customer[],3,FALSE)</f>
        <v>Bo Aung Kyaw Rd</v>
      </c>
      <c r="H3769" s="69" t="str">
        <f>VLOOKUP(E3769,Customer[],4,FALSE)</f>
        <v>Hlaing Thar Yar Route (1)</v>
      </c>
      <c r="I3769" s="48" t="s">
        <v>18</v>
      </c>
      <c r="J3769" s="82" t="str">
        <f>VLOOKUP(I3769,PGStock[],2,FALSE)</f>
        <v>Formula Rum 350ml</v>
      </c>
      <c r="K3769" s="71">
        <f>VLOOKUP(I3769,PGStock[],3,FALSE)</f>
        <v>0.35</v>
      </c>
      <c r="L3769" s="47">
        <v>2</v>
      </c>
      <c r="M3769" s="47">
        <f>VLOOKUP(I3769,PGStock[],6,FALSE)</f>
        <v>150</v>
      </c>
      <c r="N3769" s="47">
        <f>+PGSales!$L3769*PGSales!$M3769</f>
        <v>300</v>
      </c>
    </row>
    <row r="3770" spans="1:14" hidden="1" x14ac:dyDescent="0.25">
      <c r="A3770" s="77">
        <f t="shared" si="160"/>
        <v>2025</v>
      </c>
      <c r="B3770" s="77">
        <f t="shared" si="161"/>
        <v>2</v>
      </c>
      <c r="C3770" s="73">
        <v>45714</v>
      </c>
      <c r="D3770" s="79" t="s">
        <v>74</v>
      </c>
      <c r="E3770" s="80" t="s">
        <v>611</v>
      </c>
      <c r="F3770" s="81" t="str">
        <f>VLOOKUP(E3770,Customer[],2,FALSE)</f>
        <v>GC</v>
      </c>
      <c r="G3770" s="69" t="str">
        <f>VLOOKUP(E3770,Customer[],3,FALSE)</f>
        <v>Bo Aung Kyaw Rd</v>
      </c>
      <c r="H3770" s="69" t="str">
        <f>VLOOKUP(E3770,Customer[],4,FALSE)</f>
        <v xml:space="preserve">Hlaing thar Yar </v>
      </c>
      <c r="I3770" s="48" t="s">
        <v>25</v>
      </c>
      <c r="J3770" s="82" t="str">
        <f>VLOOKUP(I3770,PGStock[],2,FALSE)</f>
        <v>Columbus Super Red Smooth 350 Ml</v>
      </c>
      <c r="K3770" s="71">
        <f>VLOOKUP(I3770,PGStock[],3,FALSE)</f>
        <v>0.35</v>
      </c>
      <c r="L3770" s="47">
        <v>3</v>
      </c>
      <c r="M3770" s="47">
        <f>VLOOKUP(I3770,PGStock[],6,FALSE)</f>
        <v>150</v>
      </c>
      <c r="N3770" s="47">
        <f>+PGSales!$L3770*PGSales!$M3770</f>
        <v>450</v>
      </c>
    </row>
    <row r="3771" spans="1:14" hidden="1" x14ac:dyDescent="0.25">
      <c r="A3771" s="77">
        <f t="shared" si="160"/>
        <v>2025</v>
      </c>
      <c r="B3771" s="77">
        <f t="shared" si="161"/>
        <v>2</v>
      </c>
      <c r="C3771" s="73">
        <v>45714</v>
      </c>
      <c r="D3771" s="79" t="s">
        <v>74</v>
      </c>
      <c r="E3771" s="80" t="s">
        <v>611</v>
      </c>
      <c r="F3771" s="81" t="str">
        <f>VLOOKUP(E3771,Customer[],2,FALSE)</f>
        <v>GC</v>
      </c>
      <c r="G3771" s="69" t="str">
        <f>VLOOKUP(E3771,Customer[],3,FALSE)</f>
        <v>Bo Aung Kyaw Rd</v>
      </c>
      <c r="H3771" s="69" t="str">
        <f>VLOOKUP(E3771,Customer[],4,FALSE)</f>
        <v xml:space="preserve">Hlaing thar Yar </v>
      </c>
      <c r="I3771" s="48" t="s">
        <v>23</v>
      </c>
      <c r="J3771" s="82" t="str">
        <f>VLOOKUP(I3771,PGStock[],2,FALSE)</f>
        <v>Columbus Super Red Smooth 175 Ml</v>
      </c>
      <c r="K3771" s="71">
        <f>VLOOKUP(I3771,PGStock[],3,FALSE)</f>
        <v>0.17499999999999999</v>
      </c>
      <c r="L3771" s="47">
        <v>2</v>
      </c>
      <c r="M3771" s="47">
        <f>VLOOKUP(I3771,PGStock[],6,FALSE)</f>
        <v>100</v>
      </c>
      <c r="N3771" s="47">
        <f>+PGSales!$L3771*PGSales!$M3771</f>
        <v>200</v>
      </c>
    </row>
    <row r="3772" spans="1:14" hidden="1" x14ac:dyDescent="0.25">
      <c r="A3772" s="77">
        <f t="shared" si="160"/>
        <v>2025</v>
      </c>
      <c r="B3772" s="77">
        <f t="shared" si="161"/>
        <v>2</v>
      </c>
      <c r="C3772" s="73">
        <v>45714</v>
      </c>
      <c r="D3772" s="79" t="s">
        <v>74</v>
      </c>
      <c r="E3772" s="80" t="s">
        <v>611</v>
      </c>
      <c r="F3772" s="81" t="str">
        <f>VLOOKUP(E3772,Customer[],2,FALSE)</f>
        <v>GC</v>
      </c>
      <c r="G3772" s="69" t="str">
        <f>VLOOKUP(E3772,Customer[],3,FALSE)</f>
        <v>Bo Aung Kyaw Rd</v>
      </c>
      <c r="H3772" s="69" t="str">
        <f>VLOOKUP(E3772,Customer[],4,FALSE)</f>
        <v xml:space="preserve">Hlaing thar Yar </v>
      </c>
      <c r="I3772" s="48" t="s">
        <v>18</v>
      </c>
      <c r="J3772" s="82" t="str">
        <f>VLOOKUP(I3772,PGStock[],2,FALSE)</f>
        <v>Formula Rum 350ml</v>
      </c>
      <c r="K3772" s="71">
        <f>VLOOKUP(I3772,PGStock[],3,FALSE)</f>
        <v>0.35</v>
      </c>
      <c r="L3772" s="47">
        <v>1</v>
      </c>
      <c r="M3772" s="47">
        <f>VLOOKUP(I3772,PGStock[],6,FALSE)</f>
        <v>150</v>
      </c>
      <c r="N3772" s="47">
        <f>+PGSales!$L3772*PGSales!$M3772</f>
        <v>150</v>
      </c>
    </row>
    <row r="3773" spans="1:14" hidden="1" x14ac:dyDescent="0.25">
      <c r="A3773" s="77">
        <f t="shared" ref="A3773:A3783" si="162">YEAR(C3773)</f>
        <v>2025</v>
      </c>
      <c r="B3773" s="77">
        <f t="shared" ref="B3773:B3783" si="163">MONTH(C3773)</f>
        <v>2</v>
      </c>
      <c r="C3773" s="73">
        <v>45714</v>
      </c>
      <c r="D3773" s="79" t="s">
        <v>70</v>
      </c>
      <c r="E3773" s="80" t="s">
        <v>612</v>
      </c>
      <c r="F3773" s="81" t="str">
        <f>VLOOKUP(E3773,Customer[],2,FALSE)</f>
        <v>Pan Nadi Hlaing (2)</v>
      </c>
      <c r="G3773" s="69" t="str">
        <f>VLOOKUP(E3773,Customer[],3,FALSE)</f>
        <v>Chit Kyi Yae Rd</v>
      </c>
      <c r="H3773" s="69" t="str">
        <f>VLOOKUP(E3773,Customer[],4,FALSE)</f>
        <v>Hlaing Thar Yar</v>
      </c>
      <c r="I3773" s="48" t="s">
        <v>25</v>
      </c>
      <c r="J3773" s="82" t="str">
        <f>VLOOKUP(I3773,PGStock[],2,FALSE)</f>
        <v>Columbus Super Red Smooth 350 Ml</v>
      </c>
      <c r="K3773" s="71">
        <f>VLOOKUP(I3773,PGStock[],3,FALSE)</f>
        <v>0.35</v>
      </c>
      <c r="L3773" s="47">
        <v>4</v>
      </c>
      <c r="M3773" s="47">
        <f>VLOOKUP(I3773,PGStock[],6,FALSE)</f>
        <v>150</v>
      </c>
      <c r="N3773" s="47">
        <f>+PGSales!$L3773*PGSales!$M3773</f>
        <v>600</v>
      </c>
    </row>
    <row r="3774" spans="1:14" hidden="1" x14ac:dyDescent="0.25">
      <c r="A3774" s="77">
        <f t="shared" si="162"/>
        <v>2025</v>
      </c>
      <c r="B3774" s="77">
        <f t="shared" si="163"/>
        <v>2</v>
      </c>
      <c r="C3774" s="73">
        <v>45714</v>
      </c>
      <c r="D3774" s="79" t="s">
        <v>70</v>
      </c>
      <c r="E3774" s="80" t="s">
        <v>612</v>
      </c>
      <c r="F3774" s="81" t="str">
        <f>VLOOKUP(E3774,Customer[],2,FALSE)</f>
        <v>Pan Nadi Hlaing (2)</v>
      </c>
      <c r="G3774" s="69" t="str">
        <f>VLOOKUP(E3774,Customer[],3,FALSE)</f>
        <v>Chit Kyi Yae Rd</v>
      </c>
      <c r="H3774" s="69" t="str">
        <f>VLOOKUP(E3774,Customer[],4,FALSE)</f>
        <v>Hlaing Thar Yar</v>
      </c>
      <c r="I3774" s="48" t="s">
        <v>18</v>
      </c>
      <c r="J3774" s="82" t="str">
        <f>VLOOKUP(I3774,PGStock[],2,FALSE)</f>
        <v>Formula Rum 350ml</v>
      </c>
      <c r="K3774" s="71">
        <f>VLOOKUP(I3774,PGStock[],3,FALSE)</f>
        <v>0.35</v>
      </c>
      <c r="L3774" s="47">
        <v>4</v>
      </c>
      <c r="M3774" s="47">
        <f>VLOOKUP(I3774,PGStock[],6,FALSE)</f>
        <v>150</v>
      </c>
      <c r="N3774" s="47">
        <f>+PGSales!$L3774*PGSales!$M3774</f>
        <v>600</v>
      </c>
    </row>
    <row r="3775" spans="1:14" hidden="1" x14ac:dyDescent="0.25">
      <c r="A3775" s="77">
        <f t="shared" si="162"/>
        <v>2025</v>
      </c>
      <c r="B3775" s="77">
        <f t="shared" si="163"/>
        <v>2</v>
      </c>
      <c r="C3775" s="73">
        <v>45714</v>
      </c>
      <c r="D3775" s="79" t="s">
        <v>3</v>
      </c>
      <c r="E3775" s="80" t="s">
        <v>609</v>
      </c>
      <c r="F3775" s="81" t="str">
        <f>VLOOKUP(E3775,Customer[],2,FALSE)</f>
        <v>AhTwae Thit</v>
      </c>
      <c r="G3775" s="69" t="str">
        <f>VLOOKUP(E3775,Customer[],3,FALSE)</f>
        <v>Chit Kyi Yae Rd</v>
      </c>
      <c r="H3775" s="69" t="str">
        <f>VLOOKUP(E3775,Customer[],4,FALSE)</f>
        <v>Hlaing Thar Yar</v>
      </c>
      <c r="I3775" s="48" t="s">
        <v>25</v>
      </c>
      <c r="J3775" s="82" t="str">
        <f>VLOOKUP(I3775,PGStock[],2,FALSE)</f>
        <v>Columbus Super Red Smooth 350 Ml</v>
      </c>
      <c r="K3775" s="71">
        <f>VLOOKUP(I3775,PGStock[],3,FALSE)</f>
        <v>0.35</v>
      </c>
      <c r="L3775" s="47">
        <v>3</v>
      </c>
      <c r="M3775" s="47">
        <f>VLOOKUP(I3775,PGStock[],6,FALSE)</f>
        <v>150</v>
      </c>
      <c r="N3775" s="47">
        <f>+PGSales!$L3775*PGSales!$M3775</f>
        <v>450</v>
      </c>
    </row>
    <row r="3776" spans="1:14" hidden="1" x14ac:dyDescent="0.25">
      <c r="A3776" s="77">
        <f t="shared" si="162"/>
        <v>2025</v>
      </c>
      <c r="B3776" s="77">
        <f t="shared" si="163"/>
        <v>2</v>
      </c>
      <c r="C3776" s="73">
        <v>45714</v>
      </c>
      <c r="D3776" s="79" t="s">
        <v>4</v>
      </c>
      <c r="E3776" s="80" t="s">
        <v>179</v>
      </c>
      <c r="F3776" s="81" t="str">
        <f>VLOOKUP(E3776,Customer[],2,FALSE)</f>
        <v>Pyae Tawtar</v>
      </c>
      <c r="G3776" s="69" t="str">
        <f>VLOOKUP(E3776,Customer[],3,FALSE)</f>
        <v>Chit Kyi Yae Rd</v>
      </c>
      <c r="H3776" s="69" t="str">
        <f>VLOOKUP(E3776,Customer[],4,FALSE)</f>
        <v>Hlaing Thar Yar</v>
      </c>
      <c r="I3776" s="48" t="s">
        <v>117</v>
      </c>
      <c r="J3776" s="82" t="str">
        <f>VLOOKUP(I3776,PGStock[],2,FALSE)</f>
        <v>ဒဂုံမန်ကျည်း ကော်ဗူး (1 Liter)</v>
      </c>
      <c r="K3776" s="71">
        <f>VLOOKUP(I3776,PGStock[],3,FALSE)</f>
        <v>1</v>
      </c>
      <c r="L3776" s="47">
        <v>1</v>
      </c>
      <c r="M3776" s="47">
        <f>VLOOKUP(I3776,PGStock[],6,FALSE)</f>
        <v>100</v>
      </c>
      <c r="N3776" s="47">
        <f>+PGSales!$L3776*PGSales!$M3776</f>
        <v>100</v>
      </c>
    </row>
    <row r="3777" spans="1:14" hidden="1" x14ac:dyDescent="0.25">
      <c r="A3777" s="77">
        <f t="shared" si="162"/>
        <v>2025</v>
      </c>
      <c r="B3777" s="77">
        <f t="shared" si="163"/>
        <v>2</v>
      </c>
      <c r="C3777" s="73">
        <v>45714</v>
      </c>
      <c r="D3777" s="79" t="s">
        <v>4</v>
      </c>
      <c r="E3777" s="80" t="s">
        <v>179</v>
      </c>
      <c r="F3777" s="81" t="str">
        <f>VLOOKUP(E3777,Customer[],2,FALSE)</f>
        <v>Pyae Tawtar</v>
      </c>
      <c r="G3777" s="69" t="str">
        <f>VLOOKUP(E3777,Customer[],3,FALSE)</f>
        <v>Chit Kyi Yae Rd</v>
      </c>
      <c r="H3777" s="69" t="str">
        <f>VLOOKUP(E3777,Customer[],4,FALSE)</f>
        <v>Hlaing Thar Yar</v>
      </c>
      <c r="I3777" s="48" t="s">
        <v>25</v>
      </c>
      <c r="J3777" s="82" t="str">
        <f>VLOOKUP(I3777,PGStock[],2,FALSE)</f>
        <v>Columbus Super Red Smooth 350 Ml</v>
      </c>
      <c r="K3777" s="71">
        <f>VLOOKUP(I3777,PGStock[],3,FALSE)</f>
        <v>0.35</v>
      </c>
      <c r="L3777" s="47">
        <v>1</v>
      </c>
      <c r="M3777" s="47">
        <f>VLOOKUP(I3777,PGStock[],6,FALSE)</f>
        <v>150</v>
      </c>
      <c r="N3777" s="47">
        <f>+PGSales!$L3777*PGSales!$M3777</f>
        <v>150</v>
      </c>
    </row>
    <row r="3778" spans="1:14" hidden="1" x14ac:dyDescent="0.25">
      <c r="A3778" s="77">
        <f t="shared" si="162"/>
        <v>2025</v>
      </c>
      <c r="B3778" s="77">
        <f t="shared" si="163"/>
        <v>2</v>
      </c>
      <c r="C3778" s="73">
        <v>45714</v>
      </c>
      <c r="D3778" s="79" t="s">
        <v>4</v>
      </c>
      <c r="E3778" s="80" t="s">
        <v>179</v>
      </c>
      <c r="F3778" s="81" t="str">
        <f>VLOOKUP(E3778,Customer[],2,FALSE)</f>
        <v>Pyae Tawtar</v>
      </c>
      <c r="G3778" s="69" t="str">
        <f>VLOOKUP(E3778,Customer[],3,FALSE)</f>
        <v>Chit Kyi Yae Rd</v>
      </c>
      <c r="H3778" s="69" t="str">
        <f>VLOOKUP(E3778,Customer[],4,FALSE)</f>
        <v>Hlaing Thar Yar</v>
      </c>
      <c r="I3778" s="48" t="s">
        <v>23</v>
      </c>
      <c r="J3778" s="82" t="str">
        <f>VLOOKUP(I3778,PGStock[],2,FALSE)</f>
        <v>Columbus Super Red Smooth 175 Ml</v>
      </c>
      <c r="K3778" s="71">
        <f>VLOOKUP(I3778,PGStock[],3,FALSE)</f>
        <v>0.17499999999999999</v>
      </c>
      <c r="L3778" s="47">
        <v>10</v>
      </c>
      <c r="M3778" s="47">
        <f>VLOOKUP(I3778,PGStock[],6,FALSE)</f>
        <v>100</v>
      </c>
      <c r="N3778" s="47">
        <f>+PGSales!$L3778*PGSales!$M3778</f>
        <v>1000</v>
      </c>
    </row>
    <row r="3779" spans="1:14" hidden="1" x14ac:dyDescent="0.25">
      <c r="A3779" s="77">
        <f t="shared" si="162"/>
        <v>2025</v>
      </c>
      <c r="B3779" s="77">
        <f t="shared" si="163"/>
        <v>2</v>
      </c>
      <c r="C3779" s="73">
        <v>45714</v>
      </c>
      <c r="D3779" s="79" t="s">
        <v>4</v>
      </c>
      <c r="E3779" s="80" t="s">
        <v>179</v>
      </c>
      <c r="F3779" s="81" t="str">
        <f>VLOOKUP(E3779,Customer[],2,FALSE)</f>
        <v>Pyae Tawtar</v>
      </c>
      <c r="G3779" s="69" t="str">
        <f>VLOOKUP(E3779,Customer[],3,FALSE)</f>
        <v>Chit Kyi Yae Rd</v>
      </c>
      <c r="H3779" s="69" t="str">
        <f>VLOOKUP(E3779,Customer[],4,FALSE)</f>
        <v>Hlaing Thar Yar</v>
      </c>
      <c r="I3779" s="48" t="s">
        <v>18</v>
      </c>
      <c r="J3779" s="82" t="str">
        <f>VLOOKUP(I3779,PGStock[],2,FALSE)</f>
        <v>Formula Rum 350ml</v>
      </c>
      <c r="K3779" s="71">
        <f>VLOOKUP(I3779,PGStock[],3,FALSE)</f>
        <v>0.35</v>
      </c>
      <c r="L3779" s="47">
        <v>4</v>
      </c>
      <c r="M3779" s="47">
        <f>VLOOKUP(I3779,PGStock[],6,FALSE)</f>
        <v>150</v>
      </c>
      <c r="N3779" s="47">
        <f>+PGSales!$L3779*PGSales!$M3779</f>
        <v>600</v>
      </c>
    </row>
    <row r="3780" spans="1:14" hidden="1" x14ac:dyDescent="0.25">
      <c r="A3780" s="77">
        <f t="shared" si="162"/>
        <v>2025</v>
      </c>
      <c r="B3780" s="77">
        <f t="shared" si="163"/>
        <v>2</v>
      </c>
      <c r="C3780" s="73">
        <v>45714</v>
      </c>
      <c r="D3780" s="79" t="s">
        <v>76</v>
      </c>
      <c r="E3780" s="80" t="s">
        <v>584</v>
      </c>
      <c r="F3780" s="81" t="str">
        <f>VLOOKUP(E3780,Customer[],2,FALSE)</f>
        <v>Pan Nadi Hlaing (1)</v>
      </c>
      <c r="G3780" s="69" t="str">
        <f>VLOOKUP(E3780,Customer[],3,FALSE)</f>
        <v>Taungnu Rd</v>
      </c>
      <c r="H3780" s="69" t="str">
        <f>VLOOKUP(E3780,Customer[],4,FALSE)</f>
        <v>Hlaing Thar Yar</v>
      </c>
      <c r="I3780" s="48" t="s">
        <v>25</v>
      </c>
      <c r="J3780" s="82" t="str">
        <f>VLOOKUP(I3780,PGStock[],2,FALSE)</f>
        <v>Columbus Super Red Smooth 350 Ml</v>
      </c>
      <c r="K3780" s="71">
        <f>VLOOKUP(I3780,PGStock[],3,FALSE)</f>
        <v>0.35</v>
      </c>
      <c r="L3780" s="47">
        <v>4</v>
      </c>
      <c r="M3780" s="47">
        <f>VLOOKUP(I3780,PGStock[],6,FALSE)</f>
        <v>150</v>
      </c>
      <c r="N3780" s="47">
        <f>+PGSales!$L3780*PGSales!$M3780</f>
        <v>600</v>
      </c>
    </row>
    <row r="3781" spans="1:14" hidden="1" x14ac:dyDescent="0.25">
      <c r="A3781" s="77">
        <f t="shared" si="162"/>
        <v>2025</v>
      </c>
      <c r="B3781" s="77">
        <f t="shared" si="163"/>
        <v>2</v>
      </c>
      <c r="C3781" s="73">
        <v>45714</v>
      </c>
      <c r="D3781" s="79" t="s">
        <v>76</v>
      </c>
      <c r="E3781" s="80" t="s">
        <v>584</v>
      </c>
      <c r="F3781" s="81" t="str">
        <f>VLOOKUP(E3781,Customer[],2,FALSE)</f>
        <v>Pan Nadi Hlaing (1)</v>
      </c>
      <c r="G3781" s="69" t="str">
        <f>VLOOKUP(E3781,Customer[],3,FALSE)</f>
        <v>Taungnu Rd</v>
      </c>
      <c r="H3781" s="69" t="str">
        <f>VLOOKUP(E3781,Customer[],4,FALSE)</f>
        <v>Hlaing Thar Yar</v>
      </c>
      <c r="I3781" s="48" t="s">
        <v>20</v>
      </c>
      <c r="J3781" s="82" t="str">
        <f>VLOOKUP(I3781,PGStock[],2,FALSE)</f>
        <v>Formula Rum 700ml</v>
      </c>
      <c r="K3781" s="71">
        <f>VLOOKUP(I3781,PGStock[],3,FALSE)</f>
        <v>0.7</v>
      </c>
      <c r="L3781" s="47">
        <v>1</v>
      </c>
      <c r="M3781" s="47">
        <f>VLOOKUP(I3781,PGStock[],6,FALSE)</f>
        <v>200</v>
      </c>
      <c r="N3781" s="47">
        <f>+PGSales!$L3781*PGSales!$M3781</f>
        <v>200</v>
      </c>
    </row>
    <row r="3782" spans="1:14" hidden="1" x14ac:dyDescent="0.25">
      <c r="A3782" s="77">
        <f t="shared" si="162"/>
        <v>2025</v>
      </c>
      <c r="B3782" s="77">
        <f t="shared" si="163"/>
        <v>2</v>
      </c>
      <c r="C3782" s="73">
        <v>45714</v>
      </c>
      <c r="D3782" s="79" t="s">
        <v>76</v>
      </c>
      <c r="E3782" s="80" t="s">
        <v>584</v>
      </c>
      <c r="F3782" s="81" t="str">
        <f>VLOOKUP(E3782,Customer[],2,FALSE)</f>
        <v>Pan Nadi Hlaing (1)</v>
      </c>
      <c r="G3782" s="69" t="str">
        <f>VLOOKUP(E3782,Customer[],3,FALSE)</f>
        <v>Taungnu Rd</v>
      </c>
      <c r="H3782" s="69" t="str">
        <f>VLOOKUP(E3782,Customer[],4,FALSE)</f>
        <v>Hlaing Thar Yar</v>
      </c>
      <c r="I3782" s="48" t="s">
        <v>18</v>
      </c>
      <c r="J3782" s="82" t="str">
        <f>VLOOKUP(I3782,PGStock[],2,FALSE)</f>
        <v>Formula Rum 350ml</v>
      </c>
      <c r="K3782" s="71">
        <f>VLOOKUP(I3782,PGStock[],3,FALSE)</f>
        <v>0.35</v>
      </c>
      <c r="L3782" s="47">
        <v>5</v>
      </c>
      <c r="M3782" s="47">
        <f>VLOOKUP(I3782,PGStock[],6,FALSE)</f>
        <v>150</v>
      </c>
      <c r="N3782" s="47">
        <f>+PGSales!$L3782*PGSales!$M3782</f>
        <v>750</v>
      </c>
    </row>
    <row r="3783" spans="1:14" hidden="1" x14ac:dyDescent="0.25">
      <c r="A3783" s="77">
        <f t="shared" si="162"/>
        <v>2025</v>
      </c>
      <c r="B3783" s="77">
        <f t="shared" si="163"/>
        <v>2</v>
      </c>
      <c r="C3783" s="73">
        <v>45714</v>
      </c>
      <c r="D3783" s="79" t="s">
        <v>367</v>
      </c>
      <c r="E3783" s="80" t="s">
        <v>585</v>
      </c>
      <c r="F3783" s="81" t="str">
        <f>VLOOKUP(E3783,Customer[],2,FALSE)</f>
        <v>Shwe Yi Khatt</v>
      </c>
      <c r="G3783" s="69" t="str">
        <f>VLOOKUP(E3783,Customer[],3,FALSE)</f>
        <v>Taungnu Rd</v>
      </c>
      <c r="H3783" s="69" t="str">
        <f>VLOOKUP(E3783,Customer[],4,FALSE)</f>
        <v>Hlaing Thar Yar Route (1)</v>
      </c>
      <c r="I3783" s="48" t="s">
        <v>25</v>
      </c>
      <c r="J3783" s="82" t="str">
        <f>VLOOKUP(I3783,PGStock[],2,FALSE)</f>
        <v>Columbus Super Red Smooth 350 Ml</v>
      </c>
      <c r="K3783" s="71">
        <f>VLOOKUP(I3783,PGStock[],3,FALSE)</f>
        <v>0.35</v>
      </c>
      <c r="L3783" s="47">
        <v>1</v>
      </c>
      <c r="M3783" s="47">
        <f>VLOOKUP(I3783,PGStock[],6,FALSE)</f>
        <v>150</v>
      </c>
      <c r="N3783" s="47">
        <f>+PGSales!$L3783*PGSales!$M3783</f>
        <v>150</v>
      </c>
    </row>
    <row r="3784" spans="1:14" hidden="1" x14ac:dyDescent="0.25">
      <c r="A3784" s="77">
        <f t="shared" ref="A3784:A3794" si="164">YEAR(C3784)</f>
        <v>2025</v>
      </c>
      <c r="B3784" s="77">
        <f t="shared" ref="B3784:B3794" si="165">MONTH(C3784)</f>
        <v>2</v>
      </c>
      <c r="C3784" s="73">
        <v>45714</v>
      </c>
      <c r="D3784" s="79" t="s">
        <v>367</v>
      </c>
      <c r="E3784" s="80" t="s">
        <v>585</v>
      </c>
      <c r="F3784" s="81" t="str">
        <f>VLOOKUP(E3784,Customer[],2,FALSE)</f>
        <v>Shwe Yi Khatt</v>
      </c>
      <c r="G3784" s="69" t="str">
        <f>VLOOKUP(E3784,Customer[],3,FALSE)</f>
        <v>Taungnu Rd</v>
      </c>
      <c r="H3784" s="69" t="str">
        <f>VLOOKUP(E3784,Customer[],4,FALSE)</f>
        <v>Hlaing Thar Yar Route (1)</v>
      </c>
      <c r="I3784" s="48" t="s">
        <v>18</v>
      </c>
      <c r="J3784" s="82" t="str">
        <f>VLOOKUP(I3784,PGStock[],2,FALSE)</f>
        <v>Formula Rum 350ml</v>
      </c>
      <c r="K3784" s="71">
        <f>VLOOKUP(I3784,PGStock[],3,FALSE)</f>
        <v>0.35</v>
      </c>
      <c r="L3784" s="47">
        <v>6</v>
      </c>
      <c r="M3784" s="47">
        <f>VLOOKUP(I3784,PGStock[],6,FALSE)</f>
        <v>150</v>
      </c>
      <c r="N3784" s="47">
        <f>+PGSales!$L3784*PGSales!$M3784</f>
        <v>900</v>
      </c>
    </row>
    <row r="3785" spans="1:14" hidden="1" x14ac:dyDescent="0.25">
      <c r="A3785" s="77">
        <f t="shared" si="164"/>
        <v>2025</v>
      </c>
      <c r="B3785" s="77">
        <f t="shared" si="165"/>
        <v>2</v>
      </c>
      <c r="C3785" s="73">
        <v>45714</v>
      </c>
      <c r="D3785" s="79" t="s">
        <v>58</v>
      </c>
      <c r="E3785" s="80" t="s">
        <v>607</v>
      </c>
      <c r="F3785" s="81" t="str">
        <f>VLOOKUP(E3785,Customer[],2,FALSE)</f>
        <v>Happy Day</v>
      </c>
      <c r="G3785" s="69" t="str">
        <f>VLOOKUP(E3785,Customer[],3,FALSE)</f>
        <v>Padamyar Rd</v>
      </c>
      <c r="H3785" s="69" t="str">
        <f>VLOOKUP(E3785,Customer[],4,FALSE)</f>
        <v>Mangalardon</v>
      </c>
      <c r="I3785" s="48" t="s">
        <v>25</v>
      </c>
      <c r="J3785" s="82" t="str">
        <f>VLOOKUP(I3785,PGStock[],2,FALSE)</f>
        <v>Columbus Super Red Smooth 350 Ml</v>
      </c>
      <c r="K3785" s="71">
        <f>VLOOKUP(I3785,PGStock[],3,FALSE)</f>
        <v>0.35</v>
      </c>
      <c r="L3785" s="47">
        <v>9</v>
      </c>
      <c r="M3785" s="47">
        <f>VLOOKUP(I3785,PGStock[],6,FALSE)</f>
        <v>150</v>
      </c>
      <c r="N3785" s="47">
        <f>+PGSales!$L3785*PGSales!$M3785</f>
        <v>1350</v>
      </c>
    </row>
    <row r="3786" spans="1:14" hidden="1" x14ac:dyDescent="0.25">
      <c r="A3786" s="77">
        <f t="shared" si="164"/>
        <v>2025</v>
      </c>
      <c r="B3786" s="77">
        <f t="shared" si="165"/>
        <v>2</v>
      </c>
      <c r="C3786" s="73">
        <v>45714</v>
      </c>
      <c r="D3786" s="79" t="s">
        <v>58</v>
      </c>
      <c r="E3786" s="80" t="s">
        <v>607</v>
      </c>
      <c r="F3786" s="81" t="str">
        <f>VLOOKUP(E3786,Customer[],2,FALSE)</f>
        <v>Happy Day</v>
      </c>
      <c r="G3786" s="69" t="str">
        <f>VLOOKUP(E3786,Customer[],3,FALSE)</f>
        <v>Padamyar Rd</v>
      </c>
      <c r="H3786" s="69" t="str">
        <f>VLOOKUP(E3786,Customer[],4,FALSE)</f>
        <v>Mangalardon</v>
      </c>
      <c r="I3786" s="48" t="s">
        <v>23</v>
      </c>
      <c r="J3786" s="82" t="str">
        <f>VLOOKUP(I3786,PGStock[],2,FALSE)</f>
        <v>Columbus Super Red Smooth 175 Ml</v>
      </c>
      <c r="K3786" s="71">
        <f>VLOOKUP(I3786,PGStock[],3,FALSE)</f>
        <v>0.17499999999999999</v>
      </c>
      <c r="L3786" s="47">
        <v>6</v>
      </c>
      <c r="M3786" s="47">
        <f>VLOOKUP(I3786,PGStock[],6,FALSE)</f>
        <v>100</v>
      </c>
      <c r="N3786" s="47">
        <f>+PGSales!$L3786*PGSales!$M3786</f>
        <v>600</v>
      </c>
    </row>
    <row r="3787" spans="1:14" hidden="1" x14ac:dyDescent="0.25">
      <c r="A3787" s="77">
        <f t="shared" si="164"/>
        <v>2025</v>
      </c>
      <c r="B3787" s="77">
        <f t="shared" si="165"/>
        <v>2</v>
      </c>
      <c r="C3787" s="73">
        <v>45714</v>
      </c>
      <c r="D3787" s="79" t="s">
        <v>58</v>
      </c>
      <c r="E3787" s="80" t="s">
        <v>607</v>
      </c>
      <c r="F3787" s="81" t="str">
        <f>VLOOKUP(E3787,Customer[],2,FALSE)</f>
        <v>Happy Day</v>
      </c>
      <c r="G3787" s="69" t="str">
        <f>VLOOKUP(E3787,Customer[],3,FALSE)</f>
        <v>Padamyar Rd</v>
      </c>
      <c r="H3787" s="69" t="str">
        <f>VLOOKUP(E3787,Customer[],4,FALSE)</f>
        <v>Mangalardon</v>
      </c>
      <c r="I3787" s="48" t="s">
        <v>20</v>
      </c>
      <c r="J3787" s="82" t="str">
        <f>VLOOKUP(I3787,PGStock[],2,FALSE)</f>
        <v>Formula Rum 700ml</v>
      </c>
      <c r="K3787" s="71">
        <f>VLOOKUP(I3787,PGStock[],3,FALSE)</f>
        <v>0.7</v>
      </c>
      <c r="L3787" s="47">
        <v>2</v>
      </c>
      <c r="M3787" s="47">
        <f>VLOOKUP(I3787,PGStock[],6,FALSE)</f>
        <v>200</v>
      </c>
      <c r="N3787" s="47">
        <f>+PGSales!$L3787*PGSales!$M3787</f>
        <v>400</v>
      </c>
    </row>
    <row r="3788" spans="1:14" hidden="1" x14ac:dyDescent="0.25">
      <c r="A3788" s="77">
        <f t="shared" si="164"/>
        <v>2025</v>
      </c>
      <c r="B3788" s="77">
        <f t="shared" si="165"/>
        <v>2</v>
      </c>
      <c r="C3788" s="73">
        <v>45714</v>
      </c>
      <c r="D3788" s="79" t="s">
        <v>58</v>
      </c>
      <c r="E3788" s="80" t="s">
        <v>607</v>
      </c>
      <c r="F3788" s="81" t="str">
        <f>VLOOKUP(E3788,Customer[],2,FALSE)</f>
        <v>Happy Day</v>
      </c>
      <c r="G3788" s="69" t="str">
        <f>VLOOKUP(E3788,Customer[],3,FALSE)</f>
        <v>Padamyar Rd</v>
      </c>
      <c r="H3788" s="69" t="str">
        <f>VLOOKUP(E3788,Customer[],4,FALSE)</f>
        <v>Mangalardon</v>
      </c>
      <c r="I3788" s="48" t="s">
        <v>18</v>
      </c>
      <c r="J3788" s="82" t="str">
        <f>VLOOKUP(I3788,PGStock[],2,FALSE)</f>
        <v>Formula Rum 350ml</v>
      </c>
      <c r="K3788" s="71">
        <f>VLOOKUP(I3788,PGStock[],3,FALSE)</f>
        <v>0.35</v>
      </c>
      <c r="L3788" s="47">
        <v>2</v>
      </c>
      <c r="M3788" s="47">
        <f>VLOOKUP(I3788,PGStock[],6,FALSE)</f>
        <v>150</v>
      </c>
      <c r="N3788" s="47">
        <f>+PGSales!$L3788*PGSales!$M3788</f>
        <v>300</v>
      </c>
    </row>
    <row r="3789" spans="1:14" hidden="1" x14ac:dyDescent="0.25">
      <c r="A3789" s="77">
        <f t="shared" si="164"/>
        <v>2025</v>
      </c>
      <c r="B3789" s="77">
        <f t="shared" si="165"/>
        <v>2</v>
      </c>
      <c r="C3789" s="73">
        <v>45714</v>
      </c>
      <c r="D3789" s="79" t="s">
        <v>66</v>
      </c>
      <c r="E3789" s="80" t="s">
        <v>595</v>
      </c>
      <c r="F3789" s="81" t="str">
        <f>VLOOKUP(E3789,Customer[],2,FALSE)</f>
        <v>Shwe Yee Linn</v>
      </c>
      <c r="G3789" s="69" t="str">
        <f>VLOOKUP(E3789,Customer[],3,FALSE)</f>
        <v>Padamyar Rd</v>
      </c>
      <c r="H3789" s="69" t="str">
        <f>VLOOKUP(E3789,Customer[],4,FALSE)</f>
        <v>Mangalardon</v>
      </c>
      <c r="I3789" s="48" t="s">
        <v>25</v>
      </c>
      <c r="J3789" s="82" t="str">
        <f>VLOOKUP(I3789,PGStock[],2,FALSE)</f>
        <v>Columbus Super Red Smooth 350 Ml</v>
      </c>
      <c r="K3789" s="71">
        <f>VLOOKUP(I3789,PGStock[],3,FALSE)</f>
        <v>0.35</v>
      </c>
      <c r="L3789" s="47">
        <v>1</v>
      </c>
      <c r="M3789" s="47">
        <f>VLOOKUP(I3789,PGStock[],6,FALSE)</f>
        <v>150</v>
      </c>
      <c r="N3789" s="47">
        <f>+PGSales!$L3789*PGSales!$M3789</f>
        <v>150</v>
      </c>
    </row>
    <row r="3790" spans="1:14" hidden="1" x14ac:dyDescent="0.25">
      <c r="A3790" s="77">
        <f t="shared" si="164"/>
        <v>2025</v>
      </c>
      <c r="B3790" s="77">
        <f t="shared" si="165"/>
        <v>2</v>
      </c>
      <c r="C3790" s="73">
        <v>45714</v>
      </c>
      <c r="D3790" s="79" t="s">
        <v>66</v>
      </c>
      <c r="E3790" s="80" t="s">
        <v>595</v>
      </c>
      <c r="F3790" s="81" t="str">
        <f>VLOOKUP(E3790,Customer[],2,FALSE)</f>
        <v>Shwe Yee Linn</v>
      </c>
      <c r="G3790" s="69" t="str">
        <f>VLOOKUP(E3790,Customer[],3,FALSE)</f>
        <v>Padamyar Rd</v>
      </c>
      <c r="H3790" s="69" t="str">
        <f>VLOOKUP(E3790,Customer[],4,FALSE)</f>
        <v>Mangalardon</v>
      </c>
      <c r="I3790" s="48" t="s">
        <v>23</v>
      </c>
      <c r="J3790" s="82" t="str">
        <f>VLOOKUP(I3790,PGStock[],2,FALSE)</f>
        <v>Columbus Super Red Smooth 175 Ml</v>
      </c>
      <c r="K3790" s="71">
        <f>VLOOKUP(I3790,PGStock[],3,FALSE)</f>
        <v>0.17499999999999999</v>
      </c>
      <c r="L3790" s="47">
        <v>7</v>
      </c>
      <c r="M3790" s="47">
        <f>VLOOKUP(I3790,PGStock[],6,FALSE)</f>
        <v>100</v>
      </c>
      <c r="N3790" s="47">
        <f>+PGSales!$L3790*PGSales!$M3790</f>
        <v>700</v>
      </c>
    </row>
    <row r="3791" spans="1:14" hidden="1" x14ac:dyDescent="0.25">
      <c r="A3791" s="77">
        <f t="shared" si="164"/>
        <v>2025</v>
      </c>
      <c r="B3791" s="77">
        <f t="shared" si="165"/>
        <v>2</v>
      </c>
      <c r="C3791" s="73">
        <v>45714</v>
      </c>
      <c r="D3791" s="79" t="s">
        <v>66</v>
      </c>
      <c r="E3791" s="80" t="s">
        <v>595</v>
      </c>
      <c r="F3791" s="81" t="str">
        <f>VLOOKUP(E3791,Customer[],2,FALSE)</f>
        <v>Shwe Yee Linn</v>
      </c>
      <c r="G3791" s="69" t="str">
        <f>VLOOKUP(E3791,Customer[],3,FALSE)</f>
        <v>Padamyar Rd</v>
      </c>
      <c r="H3791" s="69" t="str">
        <f>VLOOKUP(E3791,Customer[],4,FALSE)</f>
        <v>Mangalardon</v>
      </c>
      <c r="I3791" s="48" t="s">
        <v>18</v>
      </c>
      <c r="J3791" s="82" t="str">
        <f>VLOOKUP(I3791,PGStock[],2,FALSE)</f>
        <v>Formula Rum 350ml</v>
      </c>
      <c r="K3791" s="71">
        <f>VLOOKUP(I3791,PGStock[],3,FALSE)</f>
        <v>0.35</v>
      </c>
      <c r="L3791" s="47">
        <v>2</v>
      </c>
      <c r="M3791" s="47">
        <f>VLOOKUP(I3791,PGStock[],6,FALSE)</f>
        <v>150</v>
      </c>
      <c r="N3791" s="47">
        <f>+PGSales!$L3791*PGSales!$M3791</f>
        <v>300</v>
      </c>
    </row>
    <row r="3792" spans="1:14" hidden="1" x14ac:dyDescent="0.25">
      <c r="A3792" s="77">
        <f t="shared" si="164"/>
        <v>2025</v>
      </c>
      <c r="B3792" s="77">
        <f t="shared" si="165"/>
        <v>2</v>
      </c>
      <c r="C3792" s="73">
        <v>45714</v>
      </c>
      <c r="D3792" s="79" t="s">
        <v>62</v>
      </c>
      <c r="E3792" s="80" t="s">
        <v>180</v>
      </c>
      <c r="F3792" s="81" t="str">
        <f>VLOOKUP(E3792,Customer[],2,FALSE)</f>
        <v>San Thit</v>
      </c>
      <c r="G3792" s="69" t="str">
        <f>VLOOKUP(E3792,Customer[],3,FALSE)</f>
        <v>Jone Phyu Rd</v>
      </c>
      <c r="H3792" s="69" t="str">
        <f>VLOOKUP(E3792,Customer[],4,FALSE)</f>
        <v>Mangalardon</v>
      </c>
      <c r="I3792" s="48" t="s">
        <v>27</v>
      </c>
      <c r="J3792" s="82" t="str">
        <f>VLOOKUP(I3792,PGStock[],2,FALSE)</f>
        <v>Columbus Super Red Smooth 700 Ml</v>
      </c>
      <c r="K3792" s="71">
        <f>VLOOKUP(I3792,PGStock[],3,FALSE)</f>
        <v>0.7</v>
      </c>
      <c r="L3792" s="47">
        <v>1</v>
      </c>
      <c r="M3792" s="47">
        <f>VLOOKUP(I3792,PGStock[],6,FALSE)</f>
        <v>200</v>
      </c>
      <c r="N3792" s="47">
        <f>+PGSales!$L3792*PGSales!$M3792</f>
        <v>200</v>
      </c>
    </row>
    <row r="3793" spans="1:14" hidden="1" x14ac:dyDescent="0.25">
      <c r="A3793" s="77">
        <f t="shared" si="164"/>
        <v>2025</v>
      </c>
      <c r="B3793" s="77">
        <f t="shared" si="165"/>
        <v>2</v>
      </c>
      <c r="C3793" s="73">
        <v>45714</v>
      </c>
      <c r="D3793" s="79" t="s">
        <v>62</v>
      </c>
      <c r="E3793" s="80" t="s">
        <v>180</v>
      </c>
      <c r="F3793" s="81" t="str">
        <f>VLOOKUP(E3793,Customer[],2,FALSE)</f>
        <v>San Thit</v>
      </c>
      <c r="G3793" s="69" t="str">
        <f>VLOOKUP(E3793,Customer[],3,FALSE)</f>
        <v>Jone Phyu Rd</v>
      </c>
      <c r="H3793" s="69" t="str">
        <f>VLOOKUP(E3793,Customer[],4,FALSE)</f>
        <v>Mangalardon</v>
      </c>
      <c r="I3793" s="48" t="s">
        <v>25</v>
      </c>
      <c r="J3793" s="82" t="str">
        <f>VLOOKUP(I3793,PGStock[],2,FALSE)</f>
        <v>Columbus Super Red Smooth 350 Ml</v>
      </c>
      <c r="K3793" s="71">
        <f>VLOOKUP(I3793,PGStock[],3,FALSE)</f>
        <v>0.35</v>
      </c>
      <c r="L3793" s="47">
        <v>5</v>
      </c>
      <c r="M3793" s="47">
        <f>VLOOKUP(I3793,PGStock[],6,FALSE)</f>
        <v>150</v>
      </c>
      <c r="N3793" s="47">
        <f>+PGSales!$L3793*PGSales!$M3793</f>
        <v>750</v>
      </c>
    </row>
    <row r="3794" spans="1:14" hidden="1" x14ac:dyDescent="0.25">
      <c r="A3794" s="77">
        <f t="shared" si="164"/>
        <v>2025</v>
      </c>
      <c r="B3794" s="77">
        <f t="shared" si="165"/>
        <v>2</v>
      </c>
      <c r="C3794" s="73">
        <v>45714</v>
      </c>
      <c r="D3794" s="79" t="s">
        <v>62</v>
      </c>
      <c r="E3794" s="80" t="s">
        <v>180</v>
      </c>
      <c r="F3794" s="81" t="str">
        <f>VLOOKUP(E3794,Customer[],2,FALSE)</f>
        <v>San Thit</v>
      </c>
      <c r="G3794" s="69" t="str">
        <f>VLOOKUP(E3794,Customer[],3,FALSE)</f>
        <v>Jone Phyu Rd</v>
      </c>
      <c r="H3794" s="69" t="str">
        <f>VLOOKUP(E3794,Customer[],4,FALSE)</f>
        <v>Mangalardon</v>
      </c>
      <c r="I3794" s="48" t="s">
        <v>23</v>
      </c>
      <c r="J3794" s="82" t="str">
        <f>VLOOKUP(I3794,PGStock[],2,FALSE)</f>
        <v>Columbus Super Red Smooth 175 Ml</v>
      </c>
      <c r="K3794" s="71">
        <f>VLOOKUP(I3794,PGStock[],3,FALSE)</f>
        <v>0.17499999999999999</v>
      </c>
      <c r="L3794" s="47">
        <v>3</v>
      </c>
      <c r="M3794" s="47">
        <f>VLOOKUP(I3794,PGStock[],6,FALSE)</f>
        <v>100</v>
      </c>
      <c r="N3794" s="47">
        <f>+PGSales!$L3794*PGSales!$M3794</f>
        <v>300</v>
      </c>
    </row>
    <row r="3795" spans="1:14" hidden="1" x14ac:dyDescent="0.25">
      <c r="A3795" s="77">
        <f t="shared" ref="A3795:A3805" si="166">YEAR(C3795)</f>
        <v>2025</v>
      </c>
      <c r="B3795" s="77">
        <f t="shared" ref="B3795:B3805" si="167">MONTH(C3795)</f>
        <v>2</v>
      </c>
      <c r="C3795" s="73">
        <v>45714</v>
      </c>
      <c r="D3795" s="79" t="s">
        <v>62</v>
      </c>
      <c r="E3795" s="80" t="s">
        <v>180</v>
      </c>
      <c r="F3795" s="81" t="str">
        <f>VLOOKUP(E3795,Customer[],2,FALSE)</f>
        <v>San Thit</v>
      </c>
      <c r="G3795" s="69" t="str">
        <f>VLOOKUP(E3795,Customer[],3,FALSE)</f>
        <v>Jone Phyu Rd</v>
      </c>
      <c r="H3795" s="69" t="str">
        <f>VLOOKUP(E3795,Customer[],4,FALSE)</f>
        <v>Mangalardon</v>
      </c>
      <c r="I3795" s="48" t="s">
        <v>18</v>
      </c>
      <c r="J3795" s="82" t="str">
        <f>VLOOKUP(I3795,PGStock[],2,FALSE)</f>
        <v>Formula Rum 350ml</v>
      </c>
      <c r="K3795" s="71">
        <f>VLOOKUP(I3795,PGStock[],3,FALSE)</f>
        <v>0.35</v>
      </c>
      <c r="L3795" s="47">
        <v>1</v>
      </c>
      <c r="M3795" s="47">
        <f>VLOOKUP(I3795,PGStock[],6,FALSE)</f>
        <v>150</v>
      </c>
      <c r="N3795" s="47">
        <f>+PGSales!$L3795*PGSales!$M3795</f>
        <v>150</v>
      </c>
    </row>
    <row r="3796" spans="1:14" hidden="1" x14ac:dyDescent="0.25">
      <c r="A3796" s="77">
        <f t="shared" si="166"/>
        <v>2025</v>
      </c>
      <c r="B3796" s="77">
        <f t="shared" si="167"/>
        <v>2</v>
      </c>
      <c r="C3796" s="73">
        <v>45714</v>
      </c>
      <c r="D3796" s="79" t="s">
        <v>56</v>
      </c>
      <c r="E3796" s="80" t="s">
        <v>593</v>
      </c>
      <c r="F3796" s="81" t="str">
        <f>VLOOKUP(E3796,Customer[],2,FALSE)</f>
        <v>Kaung Kin Think(2)</v>
      </c>
      <c r="G3796" s="69" t="str">
        <f>VLOOKUP(E3796,Customer[],3,FALSE)</f>
        <v>MyintZuu Thaka Rd</v>
      </c>
      <c r="H3796" s="69" t="str">
        <f>VLOOKUP(E3796,Customer[],4,FALSE)</f>
        <v>Mangalardon</v>
      </c>
      <c r="I3796" s="48" t="s">
        <v>25</v>
      </c>
      <c r="J3796" s="82" t="str">
        <f>VLOOKUP(I3796,PGStock[],2,FALSE)</f>
        <v>Columbus Super Red Smooth 350 Ml</v>
      </c>
      <c r="K3796" s="71">
        <f>VLOOKUP(I3796,PGStock[],3,FALSE)</f>
        <v>0.35</v>
      </c>
      <c r="L3796" s="47">
        <v>2</v>
      </c>
      <c r="M3796" s="47">
        <f>VLOOKUP(I3796,PGStock[],6,FALSE)</f>
        <v>150</v>
      </c>
      <c r="N3796" s="47">
        <f>+PGSales!$L3796*PGSales!$M3796</f>
        <v>300</v>
      </c>
    </row>
    <row r="3797" spans="1:14" hidden="1" x14ac:dyDescent="0.25">
      <c r="A3797" s="77">
        <f t="shared" si="166"/>
        <v>2025</v>
      </c>
      <c r="B3797" s="77">
        <f t="shared" si="167"/>
        <v>2</v>
      </c>
      <c r="C3797" s="73">
        <v>45714</v>
      </c>
      <c r="D3797" s="79" t="s">
        <v>56</v>
      </c>
      <c r="E3797" s="80" t="s">
        <v>593</v>
      </c>
      <c r="F3797" s="81" t="str">
        <f>VLOOKUP(E3797,Customer[],2,FALSE)</f>
        <v>Kaung Kin Think(2)</v>
      </c>
      <c r="G3797" s="69" t="str">
        <f>VLOOKUP(E3797,Customer[],3,FALSE)</f>
        <v>MyintZuu Thaka Rd</v>
      </c>
      <c r="H3797" s="69" t="str">
        <f>VLOOKUP(E3797,Customer[],4,FALSE)</f>
        <v>Mangalardon</v>
      </c>
      <c r="I3797" s="48" t="s">
        <v>23</v>
      </c>
      <c r="J3797" s="82" t="str">
        <f>VLOOKUP(I3797,PGStock[],2,FALSE)</f>
        <v>Columbus Super Red Smooth 175 Ml</v>
      </c>
      <c r="K3797" s="71">
        <f>VLOOKUP(I3797,PGStock[],3,FALSE)</f>
        <v>0.17499999999999999</v>
      </c>
      <c r="L3797" s="47">
        <v>3</v>
      </c>
      <c r="M3797" s="47">
        <f>VLOOKUP(I3797,PGStock[],6,FALSE)</f>
        <v>100</v>
      </c>
      <c r="N3797" s="47">
        <f>+PGSales!$L3797*PGSales!$M3797</f>
        <v>300</v>
      </c>
    </row>
    <row r="3798" spans="1:14" hidden="1" x14ac:dyDescent="0.25">
      <c r="A3798" s="77">
        <f t="shared" si="166"/>
        <v>2025</v>
      </c>
      <c r="B3798" s="77">
        <f t="shared" si="167"/>
        <v>2</v>
      </c>
      <c r="C3798" s="73">
        <v>45714</v>
      </c>
      <c r="D3798" s="79" t="s">
        <v>56</v>
      </c>
      <c r="E3798" s="80" t="s">
        <v>593</v>
      </c>
      <c r="F3798" s="81" t="str">
        <f>VLOOKUP(E3798,Customer[],2,FALSE)</f>
        <v>Kaung Kin Think(2)</v>
      </c>
      <c r="G3798" s="69" t="str">
        <f>VLOOKUP(E3798,Customer[],3,FALSE)</f>
        <v>MyintZuu Thaka Rd</v>
      </c>
      <c r="H3798" s="69" t="str">
        <f>VLOOKUP(E3798,Customer[],4,FALSE)</f>
        <v>Mangalardon</v>
      </c>
      <c r="I3798" s="48" t="s">
        <v>18</v>
      </c>
      <c r="J3798" s="82" t="str">
        <f>VLOOKUP(I3798,PGStock[],2,FALSE)</f>
        <v>Formula Rum 350ml</v>
      </c>
      <c r="K3798" s="71">
        <f>VLOOKUP(I3798,PGStock[],3,FALSE)</f>
        <v>0.35</v>
      </c>
      <c r="L3798" s="47">
        <v>5</v>
      </c>
      <c r="M3798" s="47">
        <f>VLOOKUP(I3798,PGStock[],6,FALSE)</f>
        <v>150</v>
      </c>
      <c r="N3798" s="47">
        <f>+PGSales!$L3798*PGSales!$M3798</f>
        <v>750</v>
      </c>
    </row>
    <row r="3799" spans="1:14" hidden="1" x14ac:dyDescent="0.25">
      <c r="A3799" s="77">
        <f t="shared" si="166"/>
        <v>2025</v>
      </c>
      <c r="B3799" s="77">
        <f t="shared" si="167"/>
        <v>2</v>
      </c>
      <c r="C3799" s="73">
        <v>45714</v>
      </c>
      <c r="D3799" s="79" t="s">
        <v>109</v>
      </c>
      <c r="E3799" s="80" t="s">
        <v>181</v>
      </c>
      <c r="F3799" s="81" t="str">
        <f>VLOOKUP(E3799,Customer[],2,FALSE)</f>
        <v>Shin Shin</v>
      </c>
      <c r="G3799" s="69" t="str">
        <f>VLOOKUP(E3799,Customer[],3,FALSE)</f>
        <v>Joephyu Rd</v>
      </c>
      <c r="H3799" s="69" t="str">
        <f>VLOOKUP(E3799,Customer[],4,FALSE)</f>
        <v>Mangalardon</v>
      </c>
      <c r="I3799" s="48" t="s">
        <v>25</v>
      </c>
      <c r="J3799" s="82" t="str">
        <f>VLOOKUP(I3799,PGStock[],2,FALSE)</f>
        <v>Columbus Super Red Smooth 350 Ml</v>
      </c>
      <c r="K3799" s="71">
        <f>VLOOKUP(I3799,PGStock[],3,FALSE)</f>
        <v>0.35</v>
      </c>
      <c r="L3799" s="47">
        <v>1</v>
      </c>
      <c r="M3799" s="47">
        <f>VLOOKUP(I3799,PGStock[],6,FALSE)</f>
        <v>150</v>
      </c>
      <c r="N3799" s="47">
        <f>+PGSales!$L3799*PGSales!$M3799</f>
        <v>150</v>
      </c>
    </row>
    <row r="3800" spans="1:14" hidden="1" x14ac:dyDescent="0.25">
      <c r="A3800" s="77">
        <f t="shared" si="166"/>
        <v>2025</v>
      </c>
      <c r="B3800" s="77">
        <f t="shared" si="167"/>
        <v>2</v>
      </c>
      <c r="C3800" s="73">
        <v>45714</v>
      </c>
      <c r="D3800" s="79" t="s">
        <v>60</v>
      </c>
      <c r="E3800" s="80" t="s">
        <v>182</v>
      </c>
      <c r="F3800" s="81" t="str">
        <f>VLOOKUP(E3800,Customer[],2,FALSE)</f>
        <v>Su</v>
      </c>
      <c r="G3800" s="69" t="str">
        <f>VLOOKUP(E3800,Customer[],3,FALSE)</f>
        <v>Aung Sinkhoe Rd</v>
      </c>
      <c r="H3800" s="69" t="str">
        <f>VLOOKUP(E3800,Customer[],4,FALSE)</f>
        <v>Mangalardon</v>
      </c>
      <c r="I3800" s="48" t="s">
        <v>25</v>
      </c>
      <c r="J3800" s="82" t="str">
        <f>VLOOKUP(I3800,PGStock[],2,FALSE)</f>
        <v>Columbus Super Red Smooth 350 Ml</v>
      </c>
      <c r="K3800" s="71">
        <f>VLOOKUP(I3800,PGStock[],3,FALSE)</f>
        <v>0.35</v>
      </c>
      <c r="L3800" s="47">
        <v>5</v>
      </c>
      <c r="M3800" s="47">
        <f>VLOOKUP(I3800,PGStock[],6,FALSE)</f>
        <v>150</v>
      </c>
      <c r="N3800" s="47">
        <f>+PGSales!$L3800*PGSales!$M3800</f>
        <v>750</v>
      </c>
    </row>
    <row r="3801" spans="1:14" hidden="1" x14ac:dyDescent="0.25">
      <c r="A3801" s="77">
        <f t="shared" si="166"/>
        <v>2025</v>
      </c>
      <c r="B3801" s="77">
        <f t="shared" si="167"/>
        <v>2</v>
      </c>
      <c r="C3801" s="73">
        <v>45714</v>
      </c>
      <c r="D3801" s="79" t="s">
        <v>60</v>
      </c>
      <c r="E3801" s="80" t="s">
        <v>182</v>
      </c>
      <c r="F3801" s="81" t="str">
        <f>VLOOKUP(E3801,Customer[],2,FALSE)</f>
        <v>Su</v>
      </c>
      <c r="G3801" s="69" t="str">
        <f>VLOOKUP(E3801,Customer[],3,FALSE)</f>
        <v>Aung Sinkhoe Rd</v>
      </c>
      <c r="H3801" s="69" t="str">
        <f>VLOOKUP(E3801,Customer[],4,FALSE)</f>
        <v>Mangalardon</v>
      </c>
      <c r="I3801" s="48" t="s">
        <v>23</v>
      </c>
      <c r="J3801" s="82" t="str">
        <f>VLOOKUP(I3801,PGStock[],2,FALSE)</f>
        <v>Columbus Super Red Smooth 175 Ml</v>
      </c>
      <c r="K3801" s="71">
        <f>VLOOKUP(I3801,PGStock[],3,FALSE)</f>
        <v>0.17499999999999999</v>
      </c>
      <c r="L3801" s="47">
        <v>6</v>
      </c>
      <c r="M3801" s="47">
        <f>VLOOKUP(I3801,PGStock[],6,FALSE)</f>
        <v>100</v>
      </c>
      <c r="N3801" s="47">
        <f>+PGSales!$L3801*PGSales!$M3801</f>
        <v>600</v>
      </c>
    </row>
    <row r="3802" spans="1:14" hidden="1" x14ac:dyDescent="0.25">
      <c r="A3802" s="77">
        <f t="shared" si="166"/>
        <v>2025</v>
      </c>
      <c r="B3802" s="77">
        <f t="shared" si="167"/>
        <v>2</v>
      </c>
      <c r="C3802" s="73">
        <v>45714</v>
      </c>
      <c r="D3802" s="79" t="s">
        <v>60</v>
      </c>
      <c r="E3802" s="80" t="s">
        <v>182</v>
      </c>
      <c r="F3802" s="81" t="str">
        <f>VLOOKUP(E3802,Customer[],2,FALSE)</f>
        <v>Su</v>
      </c>
      <c r="G3802" s="69" t="str">
        <f>VLOOKUP(E3802,Customer[],3,FALSE)</f>
        <v>Aung Sinkhoe Rd</v>
      </c>
      <c r="H3802" s="69" t="str">
        <f>VLOOKUP(E3802,Customer[],4,FALSE)</f>
        <v>Mangalardon</v>
      </c>
      <c r="I3802" s="48" t="s">
        <v>18</v>
      </c>
      <c r="J3802" s="82" t="str">
        <f>VLOOKUP(I3802,PGStock[],2,FALSE)</f>
        <v>Formula Rum 350ml</v>
      </c>
      <c r="K3802" s="71">
        <f>VLOOKUP(I3802,PGStock[],3,FALSE)</f>
        <v>0.35</v>
      </c>
      <c r="L3802" s="47">
        <v>3</v>
      </c>
      <c r="M3802" s="47">
        <f>VLOOKUP(I3802,PGStock[],6,FALSE)</f>
        <v>150</v>
      </c>
      <c r="N3802" s="47">
        <f>+PGSales!$L3802*PGSales!$M3802</f>
        <v>450</v>
      </c>
    </row>
    <row r="3803" spans="1:14" hidden="1" x14ac:dyDescent="0.25">
      <c r="A3803" s="77">
        <f t="shared" si="166"/>
        <v>2025</v>
      </c>
      <c r="B3803" s="77">
        <f t="shared" si="167"/>
        <v>2</v>
      </c>
      <c r="C3803" s="73">
        <v>45714</v>
      </c>
      <c r="D3803" s="79" t="s">
        <v>64</v>
      </c>
      <c r="E3803" s="80" t="s">
        <v>183</v>
      </c>
      <c r="F3803" s="81" t="str">
        <f>VLOOKUP(E3803,Customer[],2,FALSE)</f>
        <v>Smile Moon</v>
      </c>
      <c r="G3803" s="69" t="str">
        <f>VLOOKUP(E3803,Customer[],3,FALSE)</f>
        <v>Joephyu Rd</v>
      </c>
      <c r="H3803" s="69" t="str">
        <f>VLOOKUP(E3803,Customer[],4,FALSE)</f>
        <v>Mangalardon</v>
      </c>
      <c r="I3803" s="48" t="s">
        <v>23</v>
      </c>
      <c r="J3803" s="82" t="str">
        <f>VLOOKUP(I3803,PGStock[],2,FALSE)</f>
        <v>Columbus Super Red Smooth 175 Ml</v>
      </c>
      <c r="K3803" s="71">
        <f>VLOOKUP(I3803,PGStock[],3,FALSE)</f>
        <v>0.17499999999999999</v>
      </c>
      <c r="L3803" s="47">
        <v>1</v>
      </c>
      <c r="M3803" s="47">
        <f>VLOOKUP(I3803,PGStock[],6,FALSE)</f>
        <v>100</v>
      </c>
      <c r="N3803" s="47">
        <f>+PGSales!$L3803*PGSales!$M3803</f>
        <v>100</v>
      </c>
    </row>
    <row r="3804" spans="1:14" hidden="1" x14ac:dyDescent="0.25">
      <c r="A3804" s="77">
        <f t="shared" si="166"/>
        <v>2025</v>
      </c>
      <c r="B3804" s="77">
        <f t="shared" si="167"/>
        <v>2</v>
      </c>
      <c r="C3804" s="73">
        <v>45715</v>
      </c>
      <c r="D3804" s="79" t="s">
        <v>186</v>
      </c>
      <c r="E3804" s="80" t="s">
        <v>587</v>
      </c>
      <c r="F3804" s="81" t="str">
        <f>VLOOKUP(E3804,Customer[],2,FALSE)</f>
        <v>Shwe Myaing</v>
      </c>
      <c r="G3804" s="69" t="str">
        <f>VLOOKUP(E3804,Customer[],3,FALSE)</f>
        <v>Baho Rd</v>
      </c>
      <c r="H3804" s="69" t="str">
        <f>VLOOKUP(E3804,Customer[],4,FALSE)</f>
        <v>Hlaing</v>
      </c>
      <c r="I3804" s="48" t="s">
        <v>25</v>
      </c>
      <c r="J3804" s="82" t="str">
        <f>VLOOKUP(I3804,PGStock[],2,FALSE)</f>
        <v>Columbus Super Red Smooth 350 Ml</v>
      </c>
      <c r="K3804" s="71">
        <f>VLOOKUP(I3804,PGStock[],3,FALSE)</f>
        <v>0.35</v>
      </c>
      <c r="L3804" s="47">
        <v>2</v>
      </c>
      <c r="M3804" s="47">
        <f>VLOOKUP(I3804,PGStock[],6,FALSE)</f>
        <v>150</v>
      </c>
      <c r="N3804" s="47">
        <f>+PGSales!$L3804*PGSales!$M3804</f>
        <v>300</v>
      </c>
    </row>
    <row r="3805" spans="1:14" hidden="1" x14ac:dyDescent="0.25">
      <c r="A3805" s="77">
        <f t="shared" si="166"/>
        <v>2025</v>
      </c>
      <c r="B3805" s="77">
        <f t="shared" si="167"/>
        <v>2</v>
      </c>
      <c r="C3805" s="73">
        <v>45715</v>
      </c>
      <c r="D3805" s="79" t="s">
        <v>186</v>
      </c>
      <c r="E3805" s="80" t="s">
        <v>587</v>
      </c>
      <c r="F3805" s="81" t="str">
        <f>VLOOKUP(E3805,Customer[],2,FALSE)</f>
        <v>Shwe Myaing</v>
      </c>
      <c r="G3805" s="69" t="str">
        <f>VLOOKUP(E3805,Customer[],3,FALSE)</f>
        <v>Baho Rd</v>
      </c>
      <c r="H3805" s="69" t="str">
        <f>VLOOKUP(E3805,Customer[],4,FALSE)</f>
        <v>Hlaing</v>
      </c>
      <c r="I3805" s="48" t="s">
        <v>18</v>
      </c>
      <c r="J3805" s="82" t="str">
        <f>VLOOKUP(I3805,PGStock[],2,FALSE)</f>
        <v>Formula Rum 350ml</v>
      </c>
      <c r="K3805" s="71">
        <f>VLOOKUP(I3805,PGStock[],3,FALSE)</f>
        <v>0.35</v>
      </c>
      <c r="L3805" s="47">
        <v>2</v>
      </c>
      <c r="M3805" s="47">
        <f>VLOOKUP(I3805,PGStock[],6,FALSE)</f>
        <v>150</v>
      </c>
      <c r="N3805" s="47">
        <f>+PGSales!$L3805*PGSales!$M3805</f>
        <v>300</v>
      </c>
    </row>
    <row r="3806" spans="1:14" hidden="1" x14ac:dyDescent="0.25">
      <c r="A3806" s="77">
        <f t="shared" ref="A3806:A3823" si="168">YEAR(C3806)</f>
        <v>2025</v>
      </c>
      <c r="B3806" s="77">
        <f t="shared" ref="B3806:B3823" si="169">MONTH(C3806)</f>
        <v>2</v>
      </c>
      <c r="C3806" s="73">
        <v>45715</v>
      </c>
      <c r="D3806" s="79" t="s">
        <v>0</v>
      </c>
      <c r="E3806" s="80" t="s">
        <v>610</v>
      </c>
      <c r="F3806" s="81" t="str">
        <f>VLOOKUP(E3806,Customer[],2,FALSE)</f>
        <v>A&amp;T</v>
      </c>
      <c r="G3806" s="69" t="str">
        <f>VLOOKUP(E3806,Customer[],3,FALSE)</f>
        <v>Pa 50 Lan Baho</v>
      </c>
      <c r="H3806" s="69" t="str">
        <f>VLOOKUP(E3806,Customer[],4,FALSE)</f>
        <v>Hlaing</v>
      </c>
      <c r="I3806" s="48" t="s">
        <v>25</v>
      </c>
      <c r="J3806" s="82" t="str">
        <f>VLOOKUP(I3806,PGStock[],2,FALSE)</f>
        <v>Columbus Super Red Smooth 350 Ml</v>
      </c>
      <c r="K3806" s="71">
        <f>VLOOKUP(I3806,PGStock[],3,FALSE)</f>
        <v>0.35</v>
      </c>
      <c r="L3806" s="47">
        <v>1</v>
      </c>
      <c r="M3806" s="47">
        <f>VLOOKUP(I3806,PGStock[],6,FALSE)</f>
        <v>150</v>
      </c>
      <c r="N3806" s="47">
        <f>+PGSales!$L3806*PGSales!$M3806</f>
        <v>150</v>
      </c>
    </row>
    <row r="3807" spans="1:14" hidden="1" x14ac:dyDescent="0.25">
      <c r="A3807" s="77">
        <f t="shared" si="168"/>
        <v>2025</v>
      </c>
      <c r="B3807" s="77">
        <f t="shared" si="169"/>
        <v>2</v>
      </c>
      <c r="C3807" s="73">
        <v>45715</v>
      </c>
      <c r="D3807" s="79" t="s">
        <v>0</v>
      </c>
      <c r="E3807" s="80" t="s">
        <v>610</v>
      </c>
      <c r="F3807" s="81" t="str">
        <f>VLOOKUP(E3807,Customer[],2,FALSE)</f>
        <v>A&amp;T</v>
      </c>
      <c r="G3807" s="69" t="str">
        <f>VLOOKUP(E3807,Customer[],3,FALSE)</f>
        <v>Pa 50 Lan Baho</v>
      </c>
      <c r="H3807" s="69" t="str">
        <f>VLOOKUP(E3807,Customer[],4,FALSE)</f>
        <v>Hlaing</v>
      </c>
      <c r="I3807" s="48" t="s">
        <v>23</v>
      </c>
      <c r="J3807" s="82" t="str">
        <f>VLOOKUP(I3807,PGStock[],2,FALSE)</f>
        <v>Columbus Super Red Smooth 175 Ml</v>
      </c>
      <c r="K3807" s="71">
        <f>VLOOKUP(I3807,PGStock[],3,FALSE)</f>
        <v>0.17499999999999999</v>
      </c>
      <c r="L3807" s="47">
        <v>3</v>
      </c>
      <c r="M3807" s="47">
        <f>VLOOKUP(I3807,PGStock[],6,FALSE)</f>
        <v>100</v>
      </c>
      <c r="N3807" s="47">
        <f>+PGSales!$L3807*PGSales!$M3807</f>
        <v>300</v>
      </c>
    </row>
    <row r="3808" spans="1:14" hidden="1" x14ac:dyDescent="0.25">
      <c r="A3808" s="77">
        <f t="shared" si="168"/>
        <v>2025</v>
      </c>
      <c r="B3808" s="77">
        <f t="shared" si="169"/>
        <v>2</v>
      </c>
      <c r="C3808" s="73">
        <v>45715</v>
      </c>
      <c r="D3808" s="79" t="s">
        <v>0</v>
      </c>
      <c r="E3808" s="80" t="s">
        <v>610</v>
      </c>
      <c r="F3808" s="81" t="str">
        <f>VLOOKUP(E3808,Customer[],2,FALSE)</f>
        <v>A&amp;T</v>
      </c>
      <c r="G3808" s="69" t="str">
        <f>VLOOKUP(E3808,Customer[],3,FALSE)</f>
        <v>Pa 50 Lan Baho</v>
      </c>
      <c r="H3808" s="69" t="str">
        <f>VLOOKUP(E3808,Customer[],4,FALSE)</f>
        <v>Hlaing</v>
      </c>
      <c r="I3808" s="48" t="s">
        <v>18</v>
      </c>
      <c r="J3808" s="82" t="str">
        <f>VLOOKUP(I3808,PGStock[],2,FALSE)</f>
        <v>Formula Rum 350ml</v>
      </c>
      <c r="K3808" s="71">
        <f>VLOOKUP(I3808,PGStock[],3,FALSE)</f>
        <v>0.35</v>
      </c>
      <c r="L3808" s="47">
        <v>4</v>
      </c>
      <c r="M3808" s="47">
        <f>VLOOKUP(I3808,PGStock[],6,FALSE)</f>
        <v>150</v>
      </c>
      <c r="N3808" s="47">
        <f>+PGSales!$L3808*PGSales!$M3808</f>
        <v>600</v>
      </c>
    </row>
    <row r="3809" spans="1:14" hidden="1" x14ac:dyDescent="0.25">
      <c r="A3809" s="77">
        <f t="shared" si="168"/>
        <v>2025</v>
      </c>
      <c r="B3809" s="77">
        <f t="shared" si="169"/>
        <v>2</v>
      </c>
      <c r="C3809" s="73">
        <v>45715</v>
      </c>
      <c r="D3809" s="79" t="s">
        <v>365</v>
      </c>
      <c r="E3809" s="80" t="s">
        <v>588</v>
      </c>
      <c r="F3809" s="81" t="str">
        <f>VLOOKUP(E3809,Customer[],2,FALSE)</f>
        <v>Family Store</v>
      </c>
      <c r="G3809" s="69" t="str">
        <f>VLOOKUP(E3809,Customer[],3,FALSE)</f>
        <v xml:space="preserve">Thanmine Lansone </v>
      </c>
      <c r="H3809" s="69" t="str">
        <f>VLOOKUP(E3809,Customer[],4,FALSE)</f>
        <v>Hlaing</v>
      </c>
      <c r="I3809" s="48" t="s">
        <v>25</v>
      </c>
      <c r="J3809" s="82" t="str">
        <f>VLOOKUP(I3809,PGStock[],2,FALSE)</f>
        <v>Columbus Super Red Smooth 350 Ml</v>
      </c>
      <c r="K3809" s="71">
        <f>VLOOKUP(I3809,PGStock[],3,FALSE)</f>
        <v>0.35</v>
      </c>
      <c r="L3809" s="47">
        <v>5</v>
      </c>
      <c r="M3809" s="47">
        <f>VLOOKUP(I3809,PGStock[],6,FALSE)</f>
        <v>150</v>
      </c>
      <c r="N3809" s="47">
        <f>+PGSales!$L3809*PGSales!$M3809</f>
        <v>750</v>
      </c>
    </row>
    <row r="3810" spans="1:14" hidden="1" x14ac:dyDescent="0.25">
      <c r="A3810" s="77">
        <f t="shared" si="168"/>
        <v>2025</v>
      </c>
      <c r="B3810" s="77">
        <f t="shared" si="169"/>
        <v>2</v>
      </c>
      <c r="C3810" s="73">
        <v>45715</v>
      </c>
      <c r="D3810" s="79" t="s">
        <v>365</v>
      </c>
      <c r="E3810" s="80" t="s">
        <v>588</v>
      </c>
      <c r="F3810" s="81" t="str">
        <f>VLOOKUP(E3810,Customer[],2,FALSE)</f>
        <v>Family Store</v>
      </c>
      <c r="G3810" s="69" t="str">
        <f>VLOOKUP(E3810,Customer[],3,FALSE)</f>
        <v xml:space="preserve">Thanmine Lansone </v>
      </c>
      <c r="H3810" s="69" t="str">
        <f>VLOOKUP(E3810,Customer[],4,FALSE)</f>
        <v>Hlaing</v>
      </c>
      <c r="I3810" s="48" t="s">
        <v>23</v>
      </c>
      <c r="J3810" s="82" t="str">
        <f>VLOOKUP(I3810,PGStock[],2,FALSE)</f>
        <v>Columbus Super Red Smooth 175 Ml</v>
      </c>
      <c r="K3810" s="71">
        <f>VLOOKUP(I3810,PGStock[],3,FALSE)</f>
        <v>0.17499999999999999</v>
      </c>
      <c r="L3810" s="47">
        <v>1</v>
      </c>
      <c r="M3810" s="47">
        <f>VLOOKUP(I3810,PGStock[],6,FALSE)</f>
        <v>100</v>
      </c>
      <c r="N3810" s="47">
        <f>+PGSales!$L3810*PGSales!$M3810</f>
        <v>100</v>
      </c>
    </row>
    <row r="3811" spans="1:14" hidden="1" x14ac:dyDescent="0.25">
      <c r="A3811" s="77">
        <f t="shared" si="168"/>
        <v>2025</v>
      </c>
      <c r="B3811" s="77">
        <f t="shared" si="169"/>
        <v>2</v>
      </c>
      <c r="C3811" s="73">
        <v>45715</v>
      </c>
      <c r="D3811" s="79" t="s">
        <v>365</v>
      </c>
      <c r="E3811" s="80" t="s">
        <v>588</v>
      </c>
      <c r="F3811" s="81" t="str">
        <f>VLOOKUP(E3811,Customer[],2,FALSE)</f>
        <v>Family Store</v>
      </c>
      <c r="G3811" s="69" t="str">
        <f>VLOOKUP(E3811,Customer[],3,FALSE)</f>
        <v xml:space="preserve">Thanmine Lansone </v>
      </c>
      <c r="H3811" s="69" t="str">
        <f>VLOOKUP(E3811,Customer[],4,FALSE)</f>
        <v>Hlaing</v>
      </c>
      <c r="I3811" s="48" t="s">
        <v>20</v>
      </c>
      <c r="J3811" s="82" t="str">
        <f>VLOOKUP(I3811,PGStock[],2,FALSE)</f>
        <v>Formula Rum 700ml</v>
      </c>
      <c r="K3811" s="71">
        <f>VLOOKUP(I3811,PGStock[],3,FALSE)</f>
        <v>0.7</v>
      </c>
      <c r="L3811" s="47">
        <v>3</v>
      </c>
      <c r="M3811" s="47">
        <f>VLOOKUP(I3811,PGStock[],6,FALSE)</f>
        <v>200</v>
      </c>
      <c r="N3811" s="47">
        <f>+PGSales!$L3811*PGSales!$M3811</f>
        <v>600</v>
      </c>
    </row>
    <row r="3812" spans="1:14" hidden="1" x14ac:dyDescent="0.25">
      <c r="A3812" s="77">
        <f t="shared" si="168"/>
        <v>2025</v>
      </c>
      <c r="B3812" s="77">
        <f t="shared" si="169"/>
        <v>2</v>
      </c>
      <c r="C3812" s="73">
        <v>45715</v>
      </c>
      <c r="D3812" s="79" t="s">
        <v>365</v>
      </c>
      <c r="E3812" s="80" t="s">
        <v>588</v>
      </c>
      <c r="F3812" s="81" t="str">
        <f>VLOOKUP(E3812,Customer[],2,FALSE)</f>
        <v>Family Store</v>
      </c>
      <c r="G3812" s="69" t="str">
        <f>VLOOKUP(E3812,Customer[],3,FALSE)</f>
        <v xml:space="preserve">Thanmine Lansone </v>
      </c>
      <c r="H3812" s="69" t="str">
        <f>VLOOKUP(E3812,Customer[],4,FALSE)</f>
        <v>Hlaing</v>
      </c>
      <c r="I3812" s="48" t="s">
        <v>18</v>
      </c>
      <c r="J3812" s="82" t="str">
        <f>VLOOKUP(I3812,PGStock[],2,FALSE)</f>
        <v>Formula Rum 350ml</v>
      </c>
      <c r="K3812" s="71">
        <f>VLOOKUP(I3812,PGStock[],3,FALSE)</f>
        <v>0.35</v>
      </c>
      <c r="L3812" s="47">
        <v>1</v>
      </c>
      <c r="M3812" s="47">
        <f>VLOOKUP(I3812,PGStock[],6,FALSE)</f>
        <v>150</v>
      </c>
      <c r="N3812" s="47">
        <f>+PGSales!$L3812*PGSales!$M3812</f>
        <v>150</v>
      </c>
    </row>
    <row r="3813" spans="1:14" hidden="1" x14ac:dyDescent="0.25">
      <c r="A3813" s="77">
        <f t="shared" si="168"/>
        <v>2025</v>
      </c>
      <c r="B3813" s="77">
        <f t="shared" si="169"/>
        <v>2</v>
      </c>
      <c r="C3813" s="73">
        <v>45715</v>
      </c>
      <c r="D3813" s="79" t="s">
        <v>1</v>
      </c>
      <c r="E3813" s="80" t="s">
        <v>570</v>
      </c>
      <c r="F3813" s="81" t="str">
        <f>VLOOKUP(E3813,Customer[],2,FALSE)</f>
        <v xml:space="preserve">Ko Kyaw </v>
      </c>
      <c r="G3813" s="69" t="str">
        <f>VLOOKUP(E3813,Customer[],3,FALSE)</f>
        <v>Magin Kyawan Rd</v>
      </c>
      <c r="H3813" s="69" t="str">
        <f>VLOOKUP(E3813,Customer[],4,FALSE)</f>
        <v>Insein</v>
      </c>
      <c r="I3813" s="48" t="s">
        <v>25</v>
      </c>
      <c r="J3813" s="82" t="str">
        <f>VLOOKUP(I3813,PGStock[],2,FALSE)</f>
        <v>Columbus Super Red Smooth 350 Ml</v>
      </c>
      <c r="K3813" s="71">
        <f>VLOOKUP(I3813,PGStock[],3,FALSE)</f>
        <v>0.35</v>
      </c>
      <c r="L3813" s="47">
        <v>7</v>
      </c>
      <c r="M3813" s="47">
        <f>VLOOKUP(I3813,PGStock[],6,FALSE)</f>
        <v>150</v>
      </c>
      <c r="N3813" s="47">
        <f>+PGSales!$L3813*PGSales!$M3813</f>
        <v>1050</v>
      </c>
    </row>
    <row r="3814" spans="1:14" hidden="1" x14ac:dyDescent="0.25">
      <c r="A3814" s="77">
        <f t="shared" si="168"/>
        <v>2025</v>
      </c>
      <c r="B3814" s="77">
        <f t="shared" si="169"/>
        <v>2</v>
      </c>
      <c r="C3814" s="73">
        <v>45715</v>
      </c>
      <c r="D3814" s="79" t="s">
        <v>1</v>
      </c>
      <c r="E3814" s="80" t="s">
        <v>570</v>
      </c>
      <c r="F3814" s="81" t="str">
        <f>VLOOKUP(E3814,Customer[],2,FALSE)</f>
        <v xml:space="preserve">Ko Kyaw </v>
      </c>
      <c r="G3814" s="69" t="str">
        <f>VLOOKUP(E3814,Customer[],3,FALSE)</f>
        <v>Magin Kyawan Rd</v>
      </c>
      <c r="H3814" s="69" t="str">
        <f>VLOOKUP(E3814,Customer[],4,FALSE)</f>
        <v>Insein</v>
      </c>
      <c r="I3814" s="48" t="s">
        <v>23</v>
      </c>
      <c r="J3814" s="82" t="str">
        <f>VLOOKUP(I3814,PGStock[],2,FALSE)</f>
        <v>Columbus Super Red Smooth 175 Ml</v>
      </c>
      <c r="K3814" s="71">
        <f>VLOOKUP(I3814,PGStock[],3,FALSE)</f>
        <v>0.17499999999999999</v>
      </c>
      <c r="L3814" s="47">
        <v>1</v>
      </c>
      <c r="M3814" s="47">
        <f>VLOOKUP(I3814,PGStock[],6,FALSE)</f>
        <v>100</v>
      </c>
      <c r="N3814" s="47">
        <f>+PGSales!$L3814*PGSales!$M3814</f>
        <v>100</v>
      </c>
    </row>
    <row r="3815" spans="1:14" hidden="1" x14ac:dyDescent="0.25">
      <c r="A3815" s="77">
        <f t="shared" si="168"/>
        <v>2025</v>
      </c>
      <c r="B3815" s="77">
        <f t="shared" si="169"/>
        <v>2</v>
      </c>
      <c r="C3815" s="73">
        <v>45715</v>
      </c>
      <c r="D3815" s="79" t="s">
        <v>1</v>
      </c>
      <c r="E3815" s="80" t="s">
        <v>570</v>
      </c>
      <c r="F3815" s="81" t="str">
        <f>VLOOKUP(E3815,Customer[],2,FALSE)</f>
        <v xml:space="preserve">Ko Kyaw </v>
      </c>
      <c r="G3815" s="69" t="str">
        <f>VLOOKUP(E3815,Customer[],3,FALSE)</f>
        <v>Magin Kyawan Rd</v>
      </c>
      <c r="H3815" s="69" t="str">
        <f>VLOOKUP(E3815,Customer[],4,FALSE)</f>
        <v>Insein</v>
      </c>
      <c r="I3815" s="48" t="s">
        <v>18</v>
      </c>
      <c r="J3815" s="82" t="str">
        <f>VLOOKUP(I3815,PGStock[],2,FALSE)</f>
        <v>Formula Rum 350ml</v>
      </c>
      <c r="K3815" s="71">
        <f>VLOOKUP(I3815,PGStock[],3,FALSE)</f>
        <v>0.35</v>
      </c>
      <c r="L3815" s="47">
        <v>3</v>
      </c>
      <c r="M3815" s="47">
        <f>VLOOKUP(I3815,PGStock[],6,FALSE)</f>
        <v>150</v>
      </c>
      <c r="N3815" s="47">
        <f>+PGSales!$L3815*PGSales!$M3815</f>
        <v>450</v>
      </c>
    </row>
    <row r="3816" spans="1:14" hidden="1" x14ac:dyDescent="0.25">
      <c r="A3816" s="77">
        <f t="shared" si="168"/>
        <v>2025</v>
      </c>
      <c r="B3816" s="77">
        <f t="shared" si="169"/>
        <v>2</v>
      </c>
      <c r="C3816" s="73">
        <v>45715</v>
      </c>
      <c r="D3816" s="79" t="s">
        <v>187</v>
      </c>
      <c r="E3816" s="80" t="s">
        <v>589</v>
      </c>
      <c r="F3816" s="81" t="str">
        <f>VLOOKUP(E3816,Customer[],2,FALSE)</f>
        <v>Yarket Nu Wai</v>
      </c>
      <c r="G3816" s="69" t="str">
        <f>VLOOKUP(E3816,Customer[],3,FALSE)</f>
        <v>Anake Gonkone Rd</v>
      </c>
      <c r="H3816" s="69" t="str">
        <f>VLOOKUP(E3816,Customer[],4,FALSE)</f>
        <v>Insein</v>
      </c>
      <c r="I3816" s="48" t="s">
        <v>25</v>
      </c>
      <c r="J3816" s="82" t="str">
        <f>VLOOKUP(I3816,PGStock[],2,FALSE)</f>
        <v>Columbus Super Red Smooth 350 Ml</v>
      </c>
      <c r="K3816" s="71">
        <f>VLOOKUP(I3816,PGStock[],3,FALSE)</f>
        <v>0.35</v>
      </c>
      <c r="L3816" s="47">
        <v>2</v>
      </c>
      <c r="M3816" s="47">
        <f>VLOOKUP(I3816,PGStock[],6,FALSE)</f>
        <v>150</v>
      </c>
      <c r="N3816" s="47">
        <f>+PGSales!$L3816*PGSales!$M3816</f>
        <v>300</v>
      </c>
    </row>
    <row r="3817" spans="1:14" hidden="1" x14ac:dyDescent="0.25">
      <c r="A3817" s="77">
        <f t="shared" si="168"/>
        <v>2025</v>
      </c>
      <c r="B3817" s="77">
        <f t="shared" si="169"/>
        <v>2</v>
      </c>
      <c r="C3817" s="73">
        <v>45715</v>
      </c>
      <c r="D3817" s="79" t="s">
        <v>187</v>
      </c>
      <c r="E3817" s="80" t="s">
        <v>589</v>
      </c>
      <c r="F3817" s="81" t="str">
        <f>VLOOKUP(E3817,Customer[],2,FALSE)</f>
        <v>Yarket Nu Wai</v>
      </c>
      <c r="G3817" s="69" t="str">
        <f>VLOOKUP(E3817,Customer[],3,FALSE)</f>
        <v>Anake Gonkone Rd</v>
      </c>
      <c r="H3817" s="69" t="str">
        <f>VLOOKUP(E3817,Customer[],4,FALSE)</f>
        <v>Insein</v>
      </c>
      <c r="I3817" s="48" t="s">
        <v>23</v>
      </c>
      <c r="J3817" s="82" t="str">
        <f>VLOOKUP(I3817,PGStock[],2,FALSE)</f>
        <v>Columbus Super Red Smooth 175 Ml</v>
      </c>
      <c r="K3817" s="71">
        <f>VLOOKUP(I3817,PGStock[],3,FALSE)</f>
        <v>0.17499999999999999</v>
      </c>
      <c r="L3817" s="47">
        <v>4</v>
      </c>
      <c r="M3817" s="47">
        <f>VLOOKUP(I3817,PGStock[],6,FALSE)</f>
        <v>100</v>
      </c>
      <c r="N3817" s="47">
        <f>+PGSales!$L3817*PGSales!$M3817</f>
        <v>400</v>
      </c>
    </row>
    <row r="3818" spans="1:14" hidden="1" x14ac:dyDescent="0.25">
      <c r="A3818" s="77">
        <f t="shared" si="168"/>
        <v>2025</v>
      </c>
      <c r="B3818" s="77">
        <f t="shared" si="169"/>
        <v>2</v>
      </c>
      <c r="C3818" s="73">
        <v>45715</v>
      </c>
      <c r="D3818" s="79" t="s">
        <v>187</v>
      </c>
      <c r="E3818" s="80" t="s">
        <v>589</v>
      </c>
      <c r="F3818" s="81" t="str">
        <f>VLOOKUP(E3818,Customer[],2,FALSE)</f>
        <v>Yarket Nu Wai</v>
      </c>
      <c r="G3818" s="69" t="str">
        <f>VLOOKUP(E3818,Customer[],3,FALSE)</f>
        <v>Anake Gonkone Rd</v>
      </c>
      <c r="H3818" s="69" t="str">
        <f>VLOOKUP(E3818,Customer[],4,FALSE)</f>
        <v>Insein</v>
      </c>
      <c r="I3818" s="48" t="s">
        <v>18</v>
      </c>
      <c r="J3818" s="82" t="str">
        <f>VLOOKUP(I3818,PGStock[],2,FALSE)</f>
        <v>Formula Rum 350ml</v>
      </c>
      <c r="K3818" s="71">
        <f>VLOOKUP(I3818,PGStock[],3,FALSE)</f>
        <v>0.35</v>
      </c>
      <c r="L3818" s="47">
        <v>3</v>
      </c>
      <c r="M3818" s="47">
        <f>VLOOKUP(I3818,PGStock[],6,FALSE)</f>
        <v>150</v>
      </c>
      <c r="N3818" s="47">
        <f>+PGSales!$L3818*PGSales!$M3818</f>
        <v>450</v>
      </c>
    </row>
    <row r="3819" spans="1:14" hidden="1" x14ac:dyDescent="0.25">
      <c r="A3819" s="77">
        <f t="shared" si="168"/>
        <v>2025</v>
      </c>
      <c r="B3819" s="77">
        <f t="shared" si="169"/>
        <v>2</v>
      </c>
      <c r="C3819" s="73">
        <v>45715</v>
      </c>
      <c r="D3819" s="79" t="s">
        <v>2</v>
      </c>
      <c r="E3819" s="80" t="s">
        <v>591</v>
      </c>
      <c r="F3819" s="81" t="str">
        <f>VLOOKUP(E3819,Customer[],2,FALSE)</f>
        <v>Ma Thwe</v>
      </c>
      <c r="G3819" s="69" t="str">
        <f>VLOOKUP(E3819,Customer[],3,FALSE)</f>
        <v>Nawayat Rd</v>
      </c>
      <c r="H3819" s="69" t="str">
        <f>VLOOKUP(E3819,Customer[],4,FALSE)</f>
        <v>Insein</v>
      </c>
      <c r="I3819" s="48" t="s">
        <v>25</v>
      </c>
      <c r="J3819" s="82" t="str">
        <f>VLOOKUP(I3819,PGStock[],2,FALSE)</f>
        <v>Columbus Super Red Smooth 350 Ml</v>
      </c>
      <c r="K3819" s="71">
        <f>VLOOKUP(I3819,PGStock[],3,FALSE)</f>
        <v>0.35</v>
      </c>
      <c r="L3819" s="47">
        <v>1</v>
      </c>
      <c r="M3819" s="47">
        <f>VLOOKUP(I3819,PGStock[],6,FALSE)</f>
        <v>150</v>
      </c>
      <c r="N3819" s="47">
        <f>+PGSales!$L3819*PGSales!$M3819</f>
        <v>150</v>
      </c>
    </row>
    <row r="3820" spans="1:14" hidden="1" x14ac:dyDescent="0.25">
      <c r="A3820" s="77">
        <f t="shared" si="168"/>
        <v>2025</v>
      </c>
      <c r="B3820" s="77">
        <f t="shared" si="169"/>
        <v>2</v>
      </c>
      <c r="C3820" s="73">
        <v>45715</v>
      </c>
      <c r="D3820" s="79" t="s">
        <v>2</v>
      </c>
      <c r="E3820" s="80" t="s">
        <v>591</v>
      </c>
      <c r="F3820" s="81" t="str">
        <f>VLOOKUP(E3820,Customer[],2,FALSE)</f>
        <v>Ma Thwe</v>
      </c>
      <c r="G3820" s="69" t="str">
        <f>VLOOKUP(E3820,Customer[],3,FALSE)</f>
        <v>Nawayat Rd</v>
      </c>
      <c r="H3820" s="69" t="str">
        <f>VLOOKUP(E3820,Customer[],4,FALSE)</f>
        <v>Insein</v>
      </c>
      <c r="I3820" s="48" t="s">
        <v>23</v>
      </c>
      <c r="J3820" s="82" t="str">
        <f>VLOOKUP(I3820,PGStock[],2,FALSE)</f>
        <v>Columbus Super Red Smooth 175 Ml</v>
      </c>
      <c r="K3820" s="71">
        <f>VLOOKUP(I3820,PGStock[],3,FALSE)</f>
        <v>0.17499999999999999</v>
      </c>
      <c r="L3820" s="47">
        <v>2</v>
      </c>
      <c r="M3820" s="47">
        <f>VLOOKUP(I3820,PGStock[],6,FALSE)</f>
        <v>100</v>
      </c>
      <c r="N3820" s="47">
        <f>+PGSales!$L3820*PGSales!$M3820</f>
        <v>200</v>
      </c>
    </row>
    <row r="3821" spans="1:14" hidden="1" x14ac:dyDescent="0.25">
      <c r="A3821" s="77">
        <f t="shared" si="168"/>
        <v>2025</v>
      </c>
      <c r="B3821" s="77">
        <f t="shared" si="169"/>
        <v>2</v>
      </c>
      <c r="C3821" s="73">
        <v>45715</v>
      </c>
      <c r="D3821" s="79" t="s">
        <v>2</v>
      </c>
      <c r="E3821" s="80" t="s">
        <v>591</v>
      </c>
      <c r="F3821" s="81" t="str">
        <f>VLOOKUP(E3821,Customer[],2,FALSE)</f>
        <v>Ma Thwe</v>
      </c>
      <c r="G3821" s="69" t="str">
        <f>VLOOKUP(E3821,Customer[],3,FALSE)</f>
        <v>Nawayat Rd</v>
      </c>
      <c r="H3821" s="69" t="str">
        <f>VLOOKUP(E3821,Customer[],4,FALSE)</f>
        <v>Insein</v>
      </c>
      <c r="I3821" s="48" t="s">
        <v>18</v>
      </c>
      <c r="J3821" s="82" t="str">
        <f>VLOOKUP(I3821,PGStock[],2,FALSE)</f>
        <v>Formula Rum 350ml</v>
      </c>
      <c r="K3821" s="71">
        <f>VLOOKUP(I3821,PGStock[],3,FALSE)</f>
        <v>0.35</v>
      </c>
      <c r="L3821" s="47">
        <v>1</v>
      </c>
      <c r="M3821" s="47">
        <f>VLOOKUP(I3821,PGStock[],6,FALSE)</f>
        <v>150</v>
      </c>
      <c r="N3821" s="47">
        <f>+PGSales!$L3821*PGSales!$M3821</f>
        <v>150</v>
      </c>
    </row>
    <row r="3822" spans="1:14" hidden="1" x14ac:dyDescent="0.25">
      <c r="A3822" s="77">
        <f t="shared" si="168"/>
        <v>2025</v>
      </c>
      <c r="B3822" s="77">
        <f t="shared" si="169"/>
        <v>2</v>
      </c>
      <c r="C3822" s="73">
        <v>45715</v>
      </c>
      <c r="D3822" s="79" t="s">
        <v>68</v>
      </c>
      <c r="E3822" s="80" t="s">
        <v>601</v>
      </c>
      <c r="F3822" s="81" t="str">
        <f>VLOOKUP(E3822,Customer[],2,FALSE)</f>
        <v>Kayae Yake</v>
      </c>
      <c r="G3822" s="69" t="str">
        <f>VLOOKUP(E3822,Customer[],3,FALSE)</f>
        <v>Nawayat Rd</v>
      </c>
      <c r="H3822" s="69" t="str">
        <f>VLOOKUP(E3822,Customer[],4,FALSE)</f>
        <v>Insein</v>
      </c>
      <c r="I3822" s="48" t="s">
        <v>25</v>
      </c>
      <c r="J3822" s="82" t="str">
        <f>VLOOKUP(I3822,PGStock[],2,FALSE)</f>
        <v>Columbus Super Red Smooth 350 Ml</v>
      </c>
      <c r="K3822" s="71">
        <f>VLOOKUP(I3822,PGStock[],3,FALSE)</f>
        <v>0.35</v>
      </c>
      <c r="L3822" s="47">
        <v>1</v>
      </c>
      <c r="M3822" s="47">
        <f>VLOOKUP(I3822,PGStock[],6,FALSE)</f>
        <v>150</v>
      </c>
      <c r="N3822" s="47">
        <f>+PGSales!$L3822*PGSales!$M3822</f>
        <v>150</v>
      </c>
    </row>
    <row r="3823" spans="1:14" hidden="1" x14ac:dyDescent="0.25">
      <c r="A3823" s="77">
        <f t="shared" si="168"/>
        <v>2025</v>
      </c>
      <c r="B3823" s="77">
        <f t="shared" si="169"/>
        <v>2</v>
      </c>
      <c r="C3823" s="73">
        <v>45715</v>
      </c>
      <c r="D3823" s="79" t="s">
        <v>68</v>
      </c>
      <c r="E3823" s="80" t="s">
        <v>601</v>
      </c>
      <c r="F3823" s="81" t="str">
        <f>VLOOKUP(E3823,Customer[],2,FALSE)</f>
        <v>Kayae Yake</v>
      </c>
      <c r="G3823" s="69" t="str">
        <f>VLOOKUP(E3823,Customer[],3,FALSE)</f>
        <v>Nawayat Rd</v>
      </c>
      <c r="H3823" s="69" t="str">
        <f>VLOOKUP(E3823,Customer[],4,FALSE)</f>
        <v>Insein</v>
      </c>
      <c r="I3823" s="48" t="s">
        <v>23</v>
      </c>
      <c r="J3823" s="82" t="str">
        <f>VLOOKUP(I3823,PGStock[],2,FALSE)</f>
        <v>Columbus Super Red Smooth 175 Ml</v>
      </c>
      <c r="K3823" s="71">
        <f>VLOOKUP(I3823,PGStock[],3,FALSE)</f>
        <v>0.17499999999999999</v>
      </c>
      <c r="L3823" s="47">
        <v>2</v>
      </c>
      <c r="M3823" s="47">
        <f>VLOOKUP(I3823,PGStock[],6,FALSE)</f>
        <v>100</v>
      </c>
      <c r="N3823" s="47">
        <f>+PGSales!$L3823*PGSales!$M3823</f>
        <v>200</v>
      </c>
    </row>
    <row r="3824" spans="1:14" hidden="1" x14ac:dyDescent="0.25">
      <c r="A3824" s="77">
        <f t="shared" ref="A3824:A3841" si="170">YEAR(C3824)</f>
        <v>2025</v>
      </c>
      <c r="B3824" s="77">
        <f t="shared" ref="B3824:B3841" si="171">MONTH(C3824)</f>
        <v>2</v>
      </c>
      <c r="C3824" s="73">
        <v>45715</v>
      </c>
      <c r="D3824" s="79" t="s">
        <v>72</v>
      </c>
      <c r="E3824" s="80" t="s">
        <v>120</v>
      </c>
      <c r="F3824" s="81" t="str">
        <f>VLOOKUP(E3824,Customer[],2,FALSE)</f>
        <v>Linn</v>
      </c>
      <c r="G3824" s="69" t="str">
        <f>VLOOKUP(E3824,Customer[],3,FALSE)</f>
        <v>Bo Aung Kyaw Rd</v>
      </c>
      <c r="H3824" s="69" t="str">
        <f>VLOOKUP(E3824,Customer[],4,FALSE)</f>
        <v>Hlaing Thar Yar Route (1)</v>
      </c>
      <c r="I3824" s="48" t="s">
        <v>25</v>
      </c>
      <c r="J3824" s="82" t="str">
        <f>VLOOKUP(I3824,PGStock[],2,FALSE)</f>
        <v>Columbus Super Red Smooth 350 Ml</v>
      </c>
      <c r="K3824" s="71">
        <f>VLOOKUP(I3824,PGStock[],3,FALSE)</f>
        <v>0.35</v>
      </c>
      <c r="L3824" s="47">
        <v>1</v>
      </c>
      <c r="M3824" s="47">
        <f>VLOOKUP(I3824,PGStock[],6,FALSE)</f>
        <v>150</v>
      </c>
      <c r="N3824" s="47">
        <f>+PGSales!$L3824*PGSales!$M3824</f>
        <v>150</v>
      </c>
    </row>
    <row r="3825" spans="1:14" hidden="1" x14ac:dyDescent="0.25">
      <c r="A3825" s="77">
        <f t="shared" si="170"/>
        <v>2025</v>
      </c>
      <c r="B3825" s="77">
        <f t="shared" si="171"/>
        <v>2</v>
      </c>
      <c r="C3825" s="73">
        <v>45715</v>
      </c>
      <c r="D3825" s="79" t="s">
        <v>72</v>
      </c>
      <c r="E3825" s="80" t="s">
        <v>120</v>
      </c>
      <c r="F3825" s="81" t="str">
        <f>VLOOKUP(E3825,Customer[],2,FALSE)</f>
        <v>Linn</v>
      </c>
      <c r="G3825" s="69" t="str">
        <f>VLOOKUP(E3825,Customer[],3,FALSE)</f>
        <v>Bo Aung Kyaw Rd</v>
      </c>
      <c r="H3825" s="69" t="str">
        <f>VLOOKUP(E3825,Customer[],4,FALSE)</f>
        <v>Hlaing Thar Yar Route (1)</v>
      </c>
      <c r="I3825" s="48" t="s">
        <v>18</v>
      </c>
      <c r="J3825" s="82" t="str">
        <f>VLOOKUP(I3825,PGStock[],2,FALSE)</f>
        <v>Formula Rum 350ml</v>
      </c>
      <c r="K3825" s="71">
        <f>VLOOKUP(I3825,PGStock[],3,FALSE)</f>
        <v>0.35</v>
      </c>
      <c r="L3825" s="47">
        <v>20</v>
      </c>
      <c r="M3825" s="47">
        <f>VLOOKUP(I3825,PGStock[],6,FALSE)</f>
        <v>150</v>
      </c>
      <c r="N3825" s="47">
        <f>+PGSales!$L3825*PGSales!$M3825</f>
        <v>3000</v>
      </c>
    </row>
    <row r="3826" spans="1:14" hidden="1" x14ac:dyDescent="0.25">
      <c r="A3826" s="77">
        <f t="shared" si="170"/>
        <v>2025</v>
      </c>
      <c r="B3826" s="77">
        <f t="shared" si="171"/>
        <v>2</v>
      </c>
      <c r="C3826" s="73">
        <v>45715</v>
      </c>
      <c r="D3826" s="79" t="s">
        <v>131</v>
      </c>
      <c r="E3826" s="80" t="s">
        <v>125</v>
      </c>
      <c r="F3826" s="81" t="str">
        <f>VLOOKUP(E3826,Customer[],2,FALSE)</f>
        <v>Soon Pyan</v>
      </c>
      <c r="G3826" s="69" t="str">
        <f>VLOOKUP(E3826,Customer[],3,FALSE)</f>
        <v>Bo Aung Kyaw Rd</v>
      </c>
      <c r="H3826" s="69" t="str">
        <f>VLOOKUP(E3826,Customer[],4,FALSE)</f>
        <v>Hlaing Thar Yar Route (1)</v>
      </c>
      <c r="I3826" s="48" t="s">
        <v>25</v>
      </c>
      <c r="J3826" s="82" t="str">
        <f>VLOOKUP(I3826,PGStock[],2,FALSE)</f>
        <v>Columbus Super Red Smooth 350 Ml</v>
      </c>
      <c r="K3826" s="71">
        <f>VLOOKUP(I3826,PGStock[],3,FALSE)</f>
        <v>0.35</v>
      </c>
      <c r="L3826" s="47">
        <v>1</v>
      </c>
      <c r="M3826" s="47">
        <f>VLOOKUP(I3826,PGStock[],6,FALSE)</f>
        <v>150</v>
      </c>
      <c r="N3826" s="47">
        <f>+PGSales!$L3826*PGSales!$M3826</f>
        <v>150</v>
      </c>
    </row>
    <row r="3827" spans="1:14" hidden="1" x14ac:dyDescent="0.25">
      <c r="A3827" s="77">
        <f t="shared" si="170"/>
        <v>2025</v>
      </c>
      <c r="B3827" s="77">
        <f t="shared" si="171"/>
        <v>2</v>
      </c>
      <c r="C3827" s="73">
        <v>45715</v>
      </c>
      <c r="D3827" s="79" t="s">
        <v>131</v>
      </c>
      <c r="E3827" s="80" t="s">
        <v>125</v>
      </c>
      <c r="F3827" s="81" t="str">
        <f>VLOOKUP(E3827,Customer[],2,FALSE)</f>
        <v>Soon Pyan</v>
      </c>
      <c r="G3827" s="69" t="str">
        <f>VLOOKUP(E3827,Customer[],3,FALSE)</f>
        <v>Bo Aung Kyaw Rd</v>
      </c>
      <c r="H3827" s="69" t="str">
        <f>VLOOKUP(E3827,Customer[],4,FALSE)</f>
        <v>Hlaing Thar Yar Route (1)</v>
      </c>
      <c r="I3827" s="48" t="s">
        <v>23</v>
      </c>
      <c r="J3827" s="82" t="str">
        <f>VLOOKUP(I3827,PGStock[],2,FALSE)</f>
        <v>Columbus Super Red Smooth 175 Ml</v>
      </c>
      <c r="K3827" s="71">
        <f>VLOOKUP(I3827,PGStock[],3,FALSE)</f>
        <v>0.17499999999999999</v>
      </c>
      <c r="L3827" s="47">
        <v>1</v>
      </c>
      <c r="M3827" s="47">
        <f>VLOOKUP(I3827,PGStock[],6,FALSE)</f>
        <v>100</v>
      </c>
      <c r="N3827" s="47">
        <f>+PGSales!$L3827*PGSales!$M3827</f>
        <v>100</v>
      </c>
    </row>
    <row r="3828" spans="1:14" hidden="1" x14ac:dyDescent="0.25">
      <c r="A3828" s="77">
        <f t="shared" si="170"/>
        <v>2025</v>
      </c>
      <c r="B3828" s="77">
        <f t="shared" si="171"/>
        <v>2</v>
      </c>
      <c r="C3828" s="73">
        <v>45715</v>
      </c>
      <c r="D3828" s="79" t="s">
        <v>131</v>
      </c>
      <c r="E3828" s="80" t="s">
        <v>125</v>
      </c>
      <c r="F3828" s="81" t="str">
        <f>VLOOKUP(E3828,Customer[],2,FALSE)</f>
        <v>Soon Pyan</v>
      </c>
      <c r="G3828" s="69" t="str">
        <f>VLOOKUP(E3828,Customer[],3,FALSE)</f>
        <v>Bo Aung Kyaw Rd</v>
      </c>
      <c r="H3828" s="69" t="str">
        <f>VLOOKUP(E3828,Customer[],4,FALSE)</f>
        <v>Hlaing Thar Yar Route (1)</v>
      </c>
      <c r="I3828" s="48" t="s">
        <v>18</v>
      </c>
      <c r="J3828" s="82" t="str">
        <f>VLOOKUP(I3828,PGStock[],2,FALSE)</f>
        <v>Formula Rum 350ml</v>
      </c>
      <c r="K3828" s="71">
        <f>VLOOKUP(I3828,PGStock[],3,FALSE)</f>
        <v>0.35</v>
      </c>
      <c r="L3828" s="47">
        <v>1</v>
      </c>
      <c r="M3828" s="47">
        <f>VLOOKUP(I3828,PGStock[],6,FALSE)</f>
        <v>150</v>
      </c>
      <c r="N3828" s="47">
        <f>+PGSales!$L3828*PGSales!$M3828</f>
        <v>150</v>
      </c>
    </row>
    <row r="3829" spans="1:14" hidden="1" x14ac:dyDescent="0.25">
      <c r="A3829" s="77">
        <f t="shared" si="170"/>
        <v>2025</v>
      </c>
      <c r="B3829" s="77">
        <f t="shared" si="171"/>
        <v>2</v>
      </c>
      <c r="C3829" s="73">
        <v>45715</v>
      </c>
      <c r="D3829" s="79" t="s">
        <v>74</v>
      </c>
      <c r="E3829" s="80" t="s">
        <v>611</v>
      </c>
      <c r="F3829" s="81" t="str">
        <f>VLOOKUP(E3829,Customer[],2,FALSE)</f>
        <v>GC</v>
      </c>
      <c r="G3829" s="69" t="str">
        <f>VLOOKUP(E3829,Customer[],3,FALSE)</f>
        <v>Bo Aung Kyaw Rd</v>
      </c>
      <c r="H3829" s="69" t="str">
        <f>VLOOKUP(E3829,Customer[],4,FALSE)</f>
        <v xml:space="preserve">Hlaing thar Yar </v>
      </c>
      <c r="I3829" s="48" t="s">
        <v>117</v>
      </c>
      <c r="J3829" s="82" t="str">
        <f>VLOOKUP(I3829,PGStock[],2,FALSE)</f>
        <v>ဒဂုံမန်ကျည်း ကော်ဗူး (1 Liter)</v>
      </c>
      <c r="K3829" s="71">
        <f>VLOOKUP(I3829,PGStock[],3,FALSE)</f>
        <v>1</v>
      </c>
      <c r="L3829" s="47">
        <v>1</v>
      </c>
      <c r="M3829" s="47">
        <f>VLOOKUP(I3829,PGStock[],6,FALSE)</f>
        <v>100</v>
      </c>
      <c r="N3829" s="47">
        <f>+PGSales!$L3829*PGSales!$M3829</f>
        <v>100</v>
      </c>
    </row>
    <row r="3830" spans="1:14" hidden="1" x14ac:dyDescent="0.25">
      <c r="A3830" s="77">
        <f t="shared" si="170"/>
        <v>2025</v>
      </c>
      <c r="B3830" s="77">
        <f t="shared" si="171"/>
        <v>2</v>
      </c>
      <c r="C3830" s="73">
        <v>45715</v>
      </c>
      <c r="D3830" s="79" t="s">
        <v>74</v>
      </c>
      <c r="E3830" s="80" t="s">
        <v>611</v>
      </c>
      <c r="F3830" s="81" t="str">
        <f>VLOOKUP(E3830,Customer[],2,FALSE)</f>
        <v>GC</v>
      </c>
      <c r="G3830" s="69" t="str">
        <f>VLOOKUP(E3830,Customer[],3,FALSE)</f>
        <v>Bo Aung Kyaw Rd</v>
      </c>
      <c r="H3830" s="69" t="str">
        <f>VLOOKUP(E3830,Customer[],4,FALSE)</f>
        <v xml:space="preserve">Hlaing thar Yar </v>
      </c>
      <c r="I3830" s="48" t="s">
        <v>25</v>
      </c>
      <c r="J3830" s="82" t="str">
        <f>VLOOKUP(I3830,PGStock[],2,FALSE)</f>
        <v>Columbus Super Red Smooth 350 Ml</v>
      </c>
      <c r="K3830" s="71">
        <f>VLOOKUP(I3830,PGStock[],3,FALSE)</f>
        <v>0.35</v>
      </c>
      <c r="L3830" s="47">
        <v>1</v>
      </c>
      <c r="M3830" s="47">
        <f>VLOOKUP(I3830,PGStock[],6,FALSE)</f>
        <v>150</v>
      </c>
      <c r="N3830" s="47">
        <f>+PGSales!$L3830*PGSales!$M3830</f>
        <v>150</v>
      </c>
    </row>
    <row r="3831" spans="1:14" hidden="1" x14ac:dyDescent="0.25">
      <c r="A3831" s="77">
        <f t="shared" si="170"/>
        <v>2025</v>
      </c>
      <c r="B3831" s="77">
        <f t="shared" si="171"/>
        <v>2</v>
      </c>
      <c r="C3831" s="73">
        <v>45715</v>
      </c>
      <c r="D3831" s="79" t="s">
        <v>74</v>
      </c>
      <c r="E3831" s="80" t="s">
        <v>611</v>
      </c>
      <c r="F3831" s="81" t="str">
        <f>VLOOKUP(E3831,Customer[],2,FALSE)</f>
        <v>GC</v>
      </c>
      <c r="G3831" s="69" t="str">
        <f>VLOOKUP(E3831,Customer[],3,FALSE)</f>
        <v>Bo Aung Kyaw Rd</v>
      </c>
      <c r="H3831" s="69" t="str">
        <f>VLOOKUP(E3831,Customer[],4,FALSE)</f>
        <v xml:space="preserve">Hlaing thar Yar </v>
      </c>
      <c r="I3831" s="48" t="s">
        <v>18</v>
      </c>
      <c r="J3831" s="82" t="str">
        <f>VLOOKUP(I3831,PGStock[],2,FALSE)</f>
        <v>Formula Rum 350ml</v>
      </c>
      <c r="K3831" s="71">
        <f>VLOOKUP(I3831,PGStock[],3,FALSE)</f>
        <v>0.35</v>
      </c>
      <c r="L3831" s="47">
        <v>4</v>
      </c>
      <c r="M3831" s="47">
        <f>VLOOKUP(I3831,PGStock[],6,FALSE)</f>
        <v>150</v>
      </c>
      <c r="N3831" s="47">
        <f>+PGSales!$L3831*PGSales!$M3831</f>
        <v>600</v>
      </c>
    </row>
    <row r="3832" spans="1:14" hidden="1" x14ac:dyDescent="0.25">
      <c r="A3832" s="77">
        <f t="shared" si="170"/>
        <v>2025</v>
      </c>
      <c r="B3832" s="77">
        <f t="shared" si="171"/>
        <v>2</v>
      </c>
      <c r="C3832" s="73">
        <v>45715</v>
      </c>
      <c r="D3832" s="79" t="s">
        <v>70</v>
      </c>
      <c r="E3832" s="80" t="s">
        <v>612</v>
      </c>
      <c r="F3832" s="81" t="str">
        <f>VLOOKUP(E3832,Customer[],2,FALSE)</f>
        <v>Pan Nadi Hlaing (2)</v>
      </c>
      <c r="G3832" s="69" t="str">
        <f>VLOOKUP(E3832,Customer[],3,FALSE)</f>
        <v>Chit Kyi Yae Rd</v>
      </c>
      <c r="H3832" s="69" t="str">
        <f>VLOOKUP(E3832,Customer[],4,FALSE)</f>
        <v>Hlaing Thar Yar</v>
      </c>
      <c r="I3832" s="48" t="s">
        <v>25</v>
      </c>
      <c r="J3832" s="82" t="str">
        <f>VLOOKUP(I3832,PGStock[],2,FALSE)</f>
        <v>Columbus Super Red Smooth 350 Ml</v>
      </c>
      <c r="K3832" s="71">
        <f>VLOOKUP(I3832,PGStock[],3,FALSE)</f>
        <v>0.35</v>
      </c>
      <c r="L3832" s="47">
        <v>3</v>
      </c>
      <c r="M3832" s="47">
        <f>VLOOKUP(I3832,PGStock[],6,FALSE)</f>
        <v>150</v>
      </c>
      <c r="N3832" s="47">
        <f>+PGSales!$L3832*PGSales!$M3832</f>
        <v>450</v>
      </c>
    </row>
    <row r="3833" spans="1:14" hidden="1" x14ac:dyDescent="0.25">
      <c r="A3833" s="77">
        <f t="shared" si="170"/>
        <v>2025</v>
      </c>
      <c r="B3833" s="77">
        <f t="shared" si="171"/>
        <v>2</v>
      </c>
      <c r="C3833" s="73">
        <v>45715</v>
      </c>
      <c r="D3833" s="79" t="s">
        <v>70</v>
      </c>
      <c r="E3833" s="80" t="s">
        <v>612</v>
      </c>
      <c r="F3833" s="81" t="str">
        <f>VLOOKUP(E3833,Customer[],2,FALSE)</f>
        <v>Pan Nadi Hlaing (2)</v>
      </c>
      <c r="G3833" s="69" t="str">
        <f>VLOOKUP(E3833,Customer[],3,FALSE)</f>
        <v>Chit Kyi Yae Rd</v>
      </c>
      <c r="H3833" s="69" t="str">
        <f>VLOOKUP(E3833,Customer[],4,FALSE)</f>
        <v>Hlaing Thar Yar</v>
      </c>
      <c r="I3833" s="48" t="s">
        <v>23</v>
      </c>
      <c r="J3833" s="82" t="str">
        <f>VLOOKUP(I3833,PGStock[],2,FALSE)</f>
        <v>Columbus Super Red Smooth 175 Ml</v>
      </c>
      <c r="K3833" s="71">
        <f>VLOOKUP(I3833,PGStock[],3,FALSE)</f>
        <v>0.17499999999999999</v>
      </c>
      <c r="L3833" s="47">
        <v>1</v>
      </c>
      <c r="M3833" s="47">
        <f>VLOOKUP(I3833,PGStock[],6,FALSE)</f>
        <v>100</v>
      </c>
      <c r="N3833" s="47">
        <f>+PGSales!$L3833*PGSales!$M3833</f>
        <v>100</v>
      </c>
    </row>
    <row r="3834" spans="1:14" hidden="1" x14ac:dyDescent="0.25">
      <c r="A3834" s="77">
        <f t="shared" si="170"/>
        <v>2025</v>
      </c>
      <c r="B3834" s="77">
        <f t="shared" si="171"/>
        <v>2</v>
      </c>
      <c r="C3834" s="73">
        <v>45715</v>
      </c>
      <c r="D3834" s="79" t="s">
        <v>70</v>
      </c>
      <c r="E3834" s="80" t="s">
        <v>612</v>
      </c>
      <c r="F3834" s="81" t="str">
        <f>VLOOKUP(E3834,Customer[],2,FALSE)</f>
        <v>Pan Nadi Hlaing (2)</v>
      </c>
      <c r="G3834" s="69" t="str">
        <f>VLOOKUP(E3834,Customer[],3,FALSE)</f>
        <v>Chit Kyi Yae Rd</v>
      </c>
      <c r="H3834" s="69" t="str">
        <f>VLOOKUP(E3834,Customer[],4,FALSE)</f>
        <v>Hlaing Thar Yar</v>
      </c>
      <c r="I3834" s="48" t="s">
        <v>18</v>
      </c>
      <c r="J3834" s="82" t="str">
        <f>VLOOKUP(I3834,PGStock[],2,FALSE)</f>
        <v>Formula Rum 350ml</v>
      </c>
      <c r="K3834" s="71">
        <f>VLOOKUP(I3834,PGStock[],3,FALSE)</f>
        <v>0.35</v>
      </c>
      <c r="L3834" s="47">
        <v>2</v>
      </c>
      <c r="M3834" s="47">
        <f>VLOOKUP(I3834,PGStock[],6,FALSE)</f>
        <v>150</v>
      </c>
      <c r="N3834" s="47">
        <f>+PGSales!$L3834*PGSales!$M3834</f>
        <v>300</v>
      </c>
    </row>
    <row r="3835" spans="1:14" hidden="1" x14ac:dyDescent="0.25">
      <c r="A3835" s="77">
        <f t="shared" si="170"/>
        <v>2025</v>
      </c>
      <c r="B3835" s="77">
        <f t="shared" si="171"/>
        <v>2</v>
      </c>
      <c r="C3835" s="73">
        <v>45715</v>
      </c>
      <c r="D3835" s="79" t="s">
        <v>3</v>
      </c>
      <c r="E3835" s="80" t="s">
        <v>609</v>
      </c>
      <c r="F3835" s="81" t="str">
        <f>VLOOKUP(E3835,Customer[],2,FALSE)</f>
        <v>AhTwae Thit</v>
      </c>
      <c r="G3835" s="69" t="str">
        <f>VLOOKUP(E3835,Customer[],3,FALSE)</f>
        <v>Chit Kyi Yae Rd</v>
      </c>
      <c r="H3835" s="69" t="str">
        <f>VLOOKUP(E3835,Customer[],4,FALSE)</f>
        <v>Hlaing Thar Yar</v>
      </c>
      <c r="I3835" s="48" t="s">
        <v>25</v>
      </c>
      <c r="J3835" s="82" t="str">
        <f>VLOOKUP(I3835,PGStock[],2,FALSE)</f>
        <v>Columbus Super Red Smooth 350 Ml</v>
      </c>
      <c r="K3835" s="71">
        <f>VLOOKUP(I3835,PGStock[],3,FALSE)</f>
        <v>0.35</v>
      </c>
      <c r="L3835" s="47">
        <v>2</v>
      </c>
      <c r="M3835" s="47">
        <f>VLOOKUP(I3835,PGStock[],6,FALSE)</f>
        <v>150</v>
      </c>
      <c r="N3835" s="47">
        <f>+PGSales!$L3835*PGSales!$M3835</f>
        <v>300</v>
      </c>
    </row>
    <row r="3836" spans="1:14" hidden="1" x14ac:dyDescent="0.25">
      <c r="A3836" s="77">
        <f t="shared" si="170"/>
        <v>2025</v>
      </c>
      <c r="B3836" s="77">
        <f t="shared" si="171"/>
        <v>2</v>
      </c>
      <c r="C3836" s="73">
        <v>45715</v>
      </c>
      <c r="D3836" s="79" t="s">
        <v>3</v>
      </c>
      <c r="E3836" s="80" t="s">
        <v>609</v>
      </c>
      <c r="F3836" s="81" t="str">
        <f>VLOOKUP(E3836,Customer[],2,FALSE)</f>
        <v>AhTwae Thit</v>
      </c>
      <c r="G3836" s="69" t="str">
        <f>VLOOKUP(E3836,Customer[],3,FALSE)</f>
        <v>Chit Kyi Yae Rd</v>
      </c>
      <c r="H3836" s="69" t="str">
        <f>VLOOKUP(E3836,Customer[],4,FALSE)</f>
        <v>Hlaing Thar Yar</v>
      </c>
      <c r="I3836" s="48" t="s">
        <v>18</v>
      </c>
      <c r="J3836" s="82" t="str">
        <f>VLOOKUP(I3836,PGStock[],2,FALSE)</f>
        <v>Formula Rum 350ml</v>
      </c>
      <c r="K3836" s="71">
        <f>VLOOKUP(I3836,PGStock[],3,FALSE)</f>
        <v>0.35</v>
      </c>
      <c r="L3836" s="47">
        <v>1</v>
      </c>
      <c r="M3836" s="47">
        <f>VLOOKUP(I3836,PGStock[],6,FALSE)</f>
        <v>150</v>
      </c>
      <c r="N3836" s="47">
        <f>+PGSales!$L3836*PGSales!$M3836</f>
        <v>150</v>
      </c>
    </row>
    <row r="3837" spans="1:14" hidden="1" x14ac:dyDescent="0.25">
      <c r="A3837" s="77">
        <f t="shared" si="170"/>
        <v>2025</v>
      </c>
      <c r="B3837" s="77">
        <f t="shared" si="171"/>
        <v>2</v>
      </c>
      <c r="C3837" s="73">
        <v>45715</v>
      </c>
      <c r="D3837" s="79" t="s">
        <v>4</v>
      </c>
      <c r="E3837" s="80" t="s">
        <v>179</v>
      </c>
      <c r="F3837" s="81" t="str">
        <f>VLOOKUP(E3837,Customer[],2,FALSE)</f>
        <v>Pyae Tawtar</v>
      </c>
      <c r="G3837" s="69" t="str">
        <f>VLOOKUP(E3837,Customer[],3,FALSE)</f>
        <v>Chit Kyi Yae Rd</v>
      </c>
      <c r="H3837" s="69" t="str">
        <f>VLOOKUP(E3837,Customer[],4,FALSE)</f>
        <v>Hlaing Thar Yar</v>
      </c>
      <c r="I3837" s="48" t="s">
        <v>117</v>
      </c>
      <c r="J3837" s="82" t="str">
        <f>VLOOKUP(I3837,PGStock[],2,FALSE)</f>
        <v>ဒဂုံမန်ကျည်း ကော်ဗူး (1 Liter)</v>
      </c>
      <c r="K3837" s="71">
        <f>VLOOKUP(I3837,PGStock[],3,FALSE)</f>
        <v>1</v>
      </c>
      <c r="L3837" s="47">
        <v>2</v>
      </c>
      <c r="M3837" s="47">
        <f>VLOOKUP(I3837,PGStock[],6,FALSE)</f>
        <v>100</v>
      </c>
      <c r="N3837" s="47">
        <f>+PGSales!$L3837*PGSales!$M3837</f>
        <v>200</v>
      </c>
    </row>
    <row r="3838" spans="1:14" hidden="1" x14ac:dyDescent="0.25">
      <c r="A3838" s="77">
        <f t="shared" si="170"/>
        <v>2025</v>
      </c>
      <c r="B3838" s="77">
        <f t="shared" si="171"/>
        <v>2</v>
      </c>
      <c r="C3838" s="73">
        <v>45715</v>
      </c>
      <c r="D3838" s="79" t="s">
        <v>4</v>
      </c>
      <c r="E3838" s="80" t="s">
        <v>179</v>
      </c>
      <c r="F3838" s="81" t="str">
        <f>VLOOKUP(E3838,Customer[],2,FALSE)</f>
        <v>Pyae Tawtar</v>
      </c>
      <c r="G3838" s="69" t="str">
        <f>VLOOKUP(E3838,Customer[],3,FALSE)</f>
        <v>Chit Kyi Yae Rd</v>
      </c>
      <c r="H3838" s="69" t="str">
        <f>VLOOKUP(E3838,Customer[],4,FALSE)</f>
        <v>Hlaing Thar Yar</v>
      </c>
      <c r="I3838" s="48" t="s">
        <v>25</v>
      </c>
      <c r="J3838" s="82" t="str">
        <f>VLOOKUP(I3838,PGStock[],2,FALSE)</f>
        <v>Columbus Super Red Smooth 350 Ml</v>
      </c>
      <c r="K3838" s="71">
        <f>VLOOKUP(I3838,PGStock[],3,FALSE)</f>
        <v>0.35</v>
      </c>
      <c r="L3838" s="47">
        <v>2</v>
      </c>
      <c r="M3838" s="47">
        <f>VLOOKUP(I3838,PGStock[],6,FALSE)</f>
        <v>150</v>
      </c>
      <c r="N3838" s="47">
        <f>+PGSales!$L3838*PGSales!$M3838</f>
        <v>300</v>
      </c>
    </row>
    <row r="3839" spans="1:14" hidden="1" x14ac:dyDescent="0.25">
      <c r="A3839" s="77">
        <f t="shared" si="170"/>
        <v>2025</v>
      </c>
      <c r="B3839" s="77">
        <f t="shared" si="171"/>
        <v>2</v>
      </c>
      <c r="C3839" s="73">
        <v>45715</v>
      </c>
      <c r="D3839" s="79" t="s">
        <v>4</v>
      </c>
      <c r="E3839" s="80" t="s">
        <v>179</v>
      </c>
      <c r="F3839" s="81" t="str">
        <f>VLOOKUP(E3839,Customer[],2,FALSE)</f>
        <v>Pyae Tawtar</v>
      </c>
      <c r="G3839" s="69" t="str">
        <f>VLOOKUP(E3839,Customer[],3,FALSE)</f>
        <v>Chit Kyi Yae Rd</v>
      </c>
      <c r="H3839" s="69" t="str">
        <f>VLOOKUP(E3839,Customer[],4,FALSE)</f>
        <v>Hlaing Thar Yar</v>
      </c>
      <c r="I3839" s="48" t="s">
        <v>23</v>
      </c>
      <c r="J3839" s="82" t="str">
        <f>VLOOKUP(I3839,PGStock[],2,FALSE)</f>
        <v>Columbus Super Red Smooth 175 Ml</v>
      </c>
      <c r="K3839" s="71">
        <f>VLOOKUP(I3839,PGStock[],3,FALSE)</f>
        <v>0.17499999999999999</v>
      </c>
      <c r="L3839" s="47">
        <v>2</v>
      </c>
      <c r="M3839" s="47">
        <f>VLOOKUP(I3839,PGStock[],6,FALSE)</f>
        <v>100</v>
      </c>
      <c r="N3839" s="47">
        <f>+PGSales!$L3839*PGSales!$M3839</f>
        <v>200</v>
      </c>
    </row>
    <row r="3840" spans="1:14" hidden="1" x14ac:dyDescent="0.25">
      <c r="A3840" s="77">
        <f t="shared" si="170"/>
        <v>2025</v>
      </c>
      <c r="B3840" s="77">
        <f t="shared" si="171"/>
        <v>2</v>
      </c>
      <c r="C3840" s="73">
        <v>45715</v>
      </c>
      <c r="D3840" s="79" t="s">
        <v>4</v>
      </c>
      <c r="E3840" s="80" t="s">
        <v>179</v>
      </c>
      <c r="F3840" s="81" t="str">
        <f>VLOOKUP(E3840,Customer[],2,FALSE)</f>
        <v>Pyae Tawtar</v>
      </c>
      <c r="G3840" s="69" t="str">
        <f>VLOOKUP(E3840,Customer[],3,FALSE)</f>
        <v>Chit Kyi Yae Rd</v>
      </c>
      <c r="H3840" s="69" t="str">
        <f>VLOOKUP(E3840,Customer[],4,FALSE)</f>
        <v>Hlaing Thar Yar</v>
      </c>
      <c r="I3840" s="48" t="s">
        <v>18</v>
      </c>
      <c r="J3840" s="82" t="str">
        <f>VLOOKUP(I3840,PGStock[],2,FALSE)</f>
        <v>Formula Rum 350ml</v>
      </c>
      <c r="K3840" s="71">
        <f>VLOOKUP(I3840,PGStock[],3,FALSE)</f>
        <v>0.35</v>
      </c>
      <c r="L3840" s="47">
        <v>2</v>
      </c>
      <c r="M3840" s="47">
        <f>VLOOKUP(I3840,PGStock[],6,FALSE)</f>
        <v>150</v>
      </c>
      <c r="N3840" s="47">
        <f>+PGSales!$L3840*PGSales!$M3840</f>
        <v>300</v>
      </c>
    </row>
    <row r="3841" spans="1:14" hidden="1" x14ac:dyDescent="0.25">
      <c r="A3841" s="77">
        <f t="shared" si="170"/>
        <v>2025</v>
      </c>
      <c r="B3841" s="77">
        <f t="shared" si="171"/>
        <v>2</v>
      </c>
      <c r="C3841" s="73">
        <v>45715</v>
      </c>
      <c r="D3841" s="79" t="s">
        <v>76</v>
      </c>
      <c r="E3841" s="80" t="s">
        <v>584</v>
      </c>
      <c r="F3841" s="81" t="str">
        <f>VLOOKUP(E3841,Customer[],2,FALSE)</f>
        <v>Pan Nadi Hlaing (1)</v>
      </c>
      <c r="G3841" s="69" t="str">
        <f>VLOOKUP(E3841,Customer[],3,FALSE)</f>
        <v>Taungnu Rd</v>
      </c>
      <c r="H3841" s="69" t="str">
        <f>VLOOKUP(E3841,Customer[],4,FALSE)</f>
        <v>Hlaing Thar Yar</v>
      </c>
      <c r="I3841" s="48" t="s">
        <v>25</v>
      </c>
      <c r="J3841" s="82" t="str">
        <f>VLOOKUP(I3841,PGStock[],2,FALSE)</f>
        <v>Columbus Super Red Smooth 350 Ml</v>
      </c>
      <c r="K3841" s="71">
        <f>VLOOKUP(I3841,PGStock[],3,FALSE)</f>
        <v>0.35</v>
      </c>
      <c r="L3841" s="47">
        <v>8</v>
      </c>
      <c r="M3841" s="47">
        <f>VLOOKUP(I3841,PGStock[],6,FALSE)</f>
        <v>150</v>
      </c>
      <c r="N3841" s="47">
        <f>+PGSales!$L3841*PGSales!$M3841</f>
        <v>1200</v>
      </c>
    </row>
    <row r="3842" spans="1:14" hidden="1" x14ac:dyDescent="0.25">
      <c r="A3842" s="77">
        <f t="shared" ref="A3842:A3859" si="172">YEAR(C3842)</f>
        <v>2025</v>
      </c>
      <c r="B3842" s="77">
        <f t="shared" ref="B3842:B3859" si="173">MONTH(C3842)</f>
        <v>2</v>
      </c>
      <c r="C3842" s="73">
        <v>45715</v>
      </c>
      <c r="D3842" s="79" t="s">
        <v>76</v>
      </c>
      <c r="E3842" s="80" t="s">
        <v>584</v>
      </c>
      <c r="F3842" s="81" t="str">
        <f>VLOOKUP(E3842,Customer[],2,FALSE)</f>
        <v>Pan Nadi Hlaing (1)</v>
      </c>
      <c r="G3842" s="69" t="str">
        <f>VLOOKUP(E3842,Customer[],3,FALSE)</f>
        <v>Taungnu Rd</v>
      </c>
      <c r="H3842" s="69" t="str">
        <f>VLOOKUP(E3842,Customer[],4,FALSE)</f>
        <v>Hlaing Thar Yar</v>
      </c>
      <c r="I3842" s="48" t="s">
        <v>18</v>
      </c>
      <c r="J3842" s="82" t="str">
        <f>VLOOKUP(I3842,PGStock[],2,FALSE)</f>
        <v>Formula Rum 350ml</v>
      </c>
      <c r="K3842" s="71">
        <f>VLOOKUP(I3842,PGStock[],3,FALSE)</f>
        <v>0.35</v>
      </c>
      <c r="L3842" s="47">
        <v>6</v>
      </c>
      <c r="M3842" s="47">
        <f>VLOOKUP(I3842,PGStock[],6,FALSE)</f>
        <v>150</v>
      </c>
      <c r="N3842" s="47">
        <f>+PGSales!$L3842*PGSales!$M3842</f>
        <v>900</v>
      </c>
    </row>
    <row r="3843" spans="1:14" hidden="1" x14ac:dyDescent="0.25">
      <c r="A3843" s="77">
        <f t="shared" si="172"/>
        <v>2025</v>
      </c>
      <c r="B3843" s="77">
        <f t="shared" si="173"/>
        <v>2</v>
      </c>
      <c r="C3843" s="73">
        <v>45715</v>
      </c>
      <c r="D3843" s="79" t="s">
        <v>367</v>
      </c>
      <c r="E3843" s="80" t="s">
        <v>585</v>
      </c>
      <c r="F3843" s="81" t="str">
        <f>VLOOKUP(E3843,Customer[],2,FALSE)</f>
        <v>Shwe Yi Khatt</v>
      </c>
      <c r="G3843" s="69" t="str">
        <f>VLOOKUP(E3843,Customer[],3,FALSE)</f>
        <v>Taungnu Rd</v>
      </c>
      <c r="H3843" s="69" t="str">
        <f>VLOOKUP(E3843,Customer[],4,FALSE)</f>
        <v>Hlaing Thar Yar Route (1)</v>
      </c>
      <c r="I3843" s="48" t="s">
        <v>25</v>
      </c>
      <c r="J3843" s="82" t="str">
        <f>VLOOKUP(I3843,PGStock[],2,FALSE)</f>
        <v>Columbus Super Red Smooth 350 Ml</v>
      </c>
      <c r="K3843" s="71">
        <f>VLOOKUP(I3843,PGStock[],3,FALSE)</f>
        <v>0.35</v>
      </c>
      <c r="L3843" s="47">
        <v>2</v>
      </c>
      <c r="M3843" s="47">
        <f>VLOOKUP(I3843,PGStock[],6,FALSE)</f>
        <v>150</v>
      </c>
      <c r="N3843" s="47">
        <f>+PGSales!$L3843*PGSales!$M3843</f>
        <v>300</v>
      </c>
    </row>
    <row r="3844" spans="1:14" hidden="1" x14ac:dyDescent="0.25">
      <c r="A3844" s="77">
        <f t="shared" si="172"/>
        <v>2025</v>
      </c>
      <c r="B3844" s="77">
        <f t="shared" si="173"/>
        <v>2</v>
      </c>
      <c r="C3844" s="73">
        <v>45715</v>
      </c>
      <c r="D3844" s="79" t="s">
        <v>367</v>
      </c>
      <c r="E3844" s="80" t="s">
        <v>585</v>
      </c>
      <c r="F3844" s="81" t="str">
        <f>VLOOKUP(E3844,Customer[],2,FALSE)</f>
        <v>Shwe Yi Khatt</v>
      </c>
      <c r="G3844" s="69" t="str">
        <f>VLOOKUP(E3844,Customer[],3,FALSE)</f>
        <v>Taungnu Rd</v>
      </c>
      <c r="H3844" s="69" t="str">
        <f>VLOOKUP(E3844,Customer[],4,FALSE)</f>
        <v>Hlaing Thar Yar Route (1)</v>
      </c>
      <c r="I3844" s="48" t="s">
        <v>18</v>
      </c>
      <c r="J3844" s="82" t="str">
        <f>VLOOKUP(I3844,PGStock[],2,FALSE)</f>
        <v>Formula Rum 350ml</v>
      </c>
      <c r="K3844" s="71">
        <f>VLOOKUP(I3844,PGStock[],3,FALSE)</f>
        <v>0.35</v>
      </c>
      <c r="L3844" s="47">
        <v>1</v>
      </c>
      <c r="M3844" s="47">
        <f>VLOOKUP(I3844,PGStock[],6,FALSE)</f>
        <v>150</v>
      </c>
      <c r="N3844" s="47">
        <f>+PGSales!$L3844*PGSales!$M3844</f>
        <v>150</v>
      </c>
    </row>
    <row r="3845" spans="1:14" hidden="1" x14ac:dyDescent="0.25">
      <c r="A3845" s="77">
        <f t="shared" si="172"/>
        <v>2025</v>
      </c>
      <c r="B3845" s="77">
        <f t="shared" si="173"/>
        <v>2</v>
      </c>
      <c r="C3845" s="73">
        <v>45715</v>
      </c>
      <c r="D3845" s="79" t="s">
        <v>58</v>
      </c>
      <c r="E3845" s="80" t="s">
        <v>607</v>
      </c>
      <c r="F3845" s="81" t="str">
        <f>VLOOKUP(E3845,Customer[],2,FALSE)</f>
        <v>Happy Day</v>
      </c>
      <c r="G3845" s="69" t="str">
        <f>VLOOKUP(E3845,Customer[],3,FALSE)</f>
        <v>Padamyar Rd</v>
      </c>
      <c r="H3845" s="69" t="str">
        <f>VLOOKUP(E3845,Customer[],4,FALSE)</f>
        <v>Mangalardon</v>
      </c>
      <c r="I3845" s="48" t="s">
        <v>25</v>
      </c>
      <c r="J3845" s="82" t="str">
        <f>VLOOKUP(I3845,PGStock[],2,FALSE)</f>
        <v>Columbus Super Red Smooth 350 Ml</v>
      </c>
      <c r="K3845" s="71">
        <f>VLOOKUP(I3845,PGStock[],3,FALSE)</f>
        <v>0.35</v>
      </c>
      <c r="L3845" s="47">
        <v>3</v>
      </c>
      <c r="M3845" s="47">
        <f>VLOOKUP(I3845,PGStock[],6,FALSE)</f>
        <v>150</v>
      </c>
      <c r="N3845" s="47">
        <f>+PGSales!$L3845*PGSales!$M3845</f>
        <v>450</v>
      </c>
    </row>
    <row r="3846" spans="1:14" hidden="1" x14ac:dyDescent="0.25">
      <c r="A3846" s="77">
        <f t="shared" si="172"/>
        <v>2025</v>
      </c>
      <c r="B3846" s="77">
        <f t="shared" si="173"/>
        <v>2</v>
      </c>
      <c r="C3846" s="73">
        <v>45715</v>
      </c>
      <c r="D3846" s="79" t="s">
        <v>58</v>
      </c>
      <c r="E3846" s="80" t="s">
        <v>607</v>
      </c>
      <c r="F3846" s="81" t="str">
        <f>VLOOKUP(E3846,Customer[],2,FALSE)</f>
        <v>Happy Day</v>
      </c>
      <c r="G3846" s="69" t="str">
        <f>VLOOKUP(E3846,Customer[],3,FALSE)</f>
        <v>Padamyar Rd</v>
      </c>
      <c r="H3846" s="69" t="str">
        <f>VLOOKUP(E3846,Customer[],4,FALSE)</f>
        <v>Mangalardon</v>
      </c>
      <c r="I3846" s="48" t="s">
        <v>23</v>
      </c>
      <c r="J3846" s="82" t="str">
        <f>VLOOKUP(I3846,PGStock[],2,FALSE)</f>
        <v>Columbus Super Red Smooth 175 Ml</v>
      </c>
      <c r="K3846" s="71">
        <f>VLOOKUP(I3846,PGStock[],3,FALSE)</f>
        <v>0.17499999999999999</v>
      </c>
      <c r="L3846" s="47">
        <v>2</v>
      </c>
      <c r="M3846" s="47">
        <f>VLOOKUP(I3846,PGStock[],6,FALSE)</f>
        <v>100</v>
      </c>
      <c r="N3846" s="47">
        <f>+PGSales!$L3846*PGSales!$M3846</f>
        <v>200</v>
      </c>
    </row>
    <row r="3847" spans="1:14" hidden="1" x14ac:dyDescent="0.25">
      <c r="A3847" s="77">
        <f t="shared" si="172"/>
        <v>2025</v>
      </c>
      <c r="B3847" s="77">
        <f t="shared" si="173"/>
        <v>2</v>
      </c>
      <c r="C3847" s="73">
        <v>45715</v>
      </c>
      <c r="D3847" s="79" t="s">
        <v>58</v>
      </c>
      <c r="E3847" s="80" t="s">
        <v>607</v>
      </c>
      <c r="F3847" s="81" t="str">
        <f>VLOOKUP(E3847,Customer[],2,FALSE)</f>
        <v>Happy Day</v>
      </c>
      <c r="G3847" s="69" t="str">
        <f>VLOOKUP(E3847,Customer[],3,FALSE)</f>
        <v>Padamyar Rd</v>
      </c>
      <c r="H3847" s="69" t="str">
        <f>VLOOKUP(E3847,Customer[],4,FALSE)</f>
        <v>Mangalardon</v>
      </c>
      <c r="I3847" s="48" t="s">
        <v>18</v>
      </c>
      <c r="J3847" s="82" t="str">
        <f>VLOOKUP(I3847,PGStock[],2,FALSE)</f>
        <v>Formula Rum 350ml</v>
      </c>
      <c r="K3847" s="71">
        <f>VLOOKUP(I3847,PGStock[],3,FALSE)</f>
        <v>0.35</v>
      </c>
      <c r="L3847" s="47">
        <v>4</v>
      </c>
      <c r="M3847" s="47">
        <f>VLOOKUP(I3847,PGStock[],6,FALSE)</f>
        <v>150</v>
      </c>
      <c r="N3847" s="47">
        <f>+PGSales!$L3847*PGSales!$M3847</f>
        <v>600</v>
      </c>
    </row>
    <row r="3848" spans="1:14" hidden="1" x14ac:dyDescent="0.25">
      <c r="A3848" s="77">
        <f t="shared" si="172"/>
        <v>2025</v>
      </c>
      <c r="B3848" s="77">
        <f t="shared" si="173"/>
        <v>2</v>
      </c>
      <c r="C3848" s="73">
        <v>45715</v>
      </c>
      <c r="D3848" s="79" t="s">
        <v>66</v>
      </c>
      <c r="E3848" s="80" t="s">
        <v>595</v>
      </c>
      <c r="F3848" s="81" t="str">
        <f>VLOOKUP(E3848,Customer[],2,FALSE)</f>
        <v>Shwe Yee Linn</v>
      </c>
      <c r="G3848" s="69" t="str">
        <f>VLOOKUP(E3848,Customer[],3,FALSE)</f>
        <v>Padamyar Rd</v>
      </c>
      <c r="H3848" s="69" t="str">
        <f>VLOOKUP(E3848,Customer[],4,FALSE)</f>
        <v>Mangalardon</v>
      </c>
      <c r="I3848" s="48" t="s">
        <v>25</v>
      </c>
      <c r="J3848" s="82" t="str">
        <f>VLOOKUP(I3848,PGStock[],2,FALSE)</f>
        <v>Columbus Super Red Smooth 350 Ml</v>
      </c>
      <c r="K3848" s="71">
        <f>VLOOKUP(I3848,PGStock[],3,FALSE)</f>
        <v>0.35</v>
      </c>
      <c r="L3848" s="47">
        <v>1</v>
      </c>
      <c r="M3848" s="47">
        <f>VLOOKUP(I3848,PGStock[],6,FALSE)</f>
        <v>150</v>
      </c>
      <c r="N3848" s="47">
        <f>+PGSales!$L3848*PGSales!$M3848</f>
        <v>150</v>
      </c>
    </row>
    <row r="3849" spans="1:14" hidden="1" x14ac:dyDescent="0.25">
      <c r="A3849" s="77">
        <f t="shared" si="172"/>
        <v>2025</v>
      </c>
      <c r="B3849" s="77">
        <f t="shared" si="173"/>
        <v>2</v>
      </c>
      <c r="C3849" s="73">
        <v>45715</v>
      </c>
      <c r="D3849" s="79" t="s">
        <v>66</v>
      </c>
      <c r="E3849" s="80" t="s">
        <v>595</v>
      </c>
      <c r="F3849" s="81" t="str">
        <f>VLOOKUP(E3849,Customer[],2,FALSE)</f>
        <v>Shwe Yee Linn</v>
      </c>
      <c r="G3849" s="69" t="str">
        <f>VLOOKUP(E3849,Customer[],3,FALSE)</f>
        <v>Padamyar Rd</v>
      </c>
      <c r="H3849" s="69" t="str">
        <f>VLOOKUP(E3849,Customer[],4,FALSE)</f>
        <v>Mangalardon</v>
      </c>
      <c r="I3849" s="48" t="s">
        <v>23</v>
      </c>
      <c r="J3849" s="82" t="str">
        <f>VLOOKUP(I3849,PGStock[],2,FALSE)</f>
        <v>Columbus Super Red Smooth 175 Ml</v>
      </c>
      <c r="K3849" s="71">
        <f>VLOOKUP(I3849,PGStock[],3,FALSE)</f>
        <v>0.17499999999999999</v>
      </c>
      <c r="L3849" s="47">
        <v>6</v>
      </c>
      <c r="M3849" s="47">
        <f>VLOOKUP(I3849,PGStock[],6,FALSE)</f>
        <v>100</v>
      </c>
      <c r="N3849" s="47">
        <f>+PGSales!$L3849*PGSales!$M3849</f>
        <v>600</v>
      </c>
    </row>
    <row r="3850" spans="1:14" hidden="1" x14ac:dyDescent="0.25">
      <c r="A3850" s="77">
        <f t="shared" si="172"/>
        <v>2025</v>
      </c>
      <c r="B3850" s="77">
        <f t="shared" si="173"/>
        <v>2</v>
      </c>
      <c r="C3850" s="73">
        <v>45715</v>
      </c>
      <c r="D3850" s="79" t="s">
        <v>66</v>
      </c>
      <c r="E3850" s="80" t="s">
        <v>595</v>
      </c>
      <c r="F3850" s="81" t="str">
        <f>VLOOKUP(E3850,Customer[],2,FALSE)</f>
        <v>Shwe Yee Linn</v>
      </c>
      <c r="G3850" s="69" t="str">
        <f>VLOOKUP(E3850,Customer[],3,FALSE)</f>
        <v>Padamyar Rd</v>
      </c>
      <c r="H3850" s="69" t="str">
        <f>VLOOKUP(E3850,Customer[],4,FALSE)</f>
        <v>Mangalardon</v>
      </c>
      <c r="I3850" s="48" t="s">
        <v>18</v>
      </c>
      <c r="J3850" s="82" t="str">
        <f>VLOOKUP(I3850,PGStock[],2,FALSE)</f>
        <v>Formula Rum 350ml</v>
      </c>
      <c r="K3850" s="71">
        <f>VLOOKUP(I3850,PGStock[],3,FALSE)</f>
        <v>0.35</v>
      </c>
      <c r="L3850" s="47">
        <v>3</v>
      </c>
      <c r="M3850" s="47">
        <f>VLOOKUP(I3850,PGStock[],6,FALSE)</f>
        <v>150</v>
      </c>
      <c r="N3850" s="47">
        <f>+PGSales!$L3850*PGSales!$M3850</f>
        <v>450</v>
      </c>
    </row>
    <row r="3851" spans="1:14" hidden="1" x14ac:dyDescent="0.25">
      <c r="A3851" s="77">
        <f t="shared" si="172"/>
        <v>2025</v>
      </c>
      <c r="B3851" s="77">
        <f t="shared" si="173"/>
        <v>2</v>
      </c>
      <c r="C3851" s="73">
        <v>45715</v>
      </c>
      <c r="D3851" s="79" t="s">
        <v>62</v>
      </c>
      <c r="E3851" s="80" t="s">
        <v>180</v>
      </c>
      <c r="F3851" s="81" t="str">
        <f>VLOOKUP(E3851,Customer[],2,FALSE)</f>
        <v>San Thit</v>
      </c>
      <c r="G3851" s="69" t="str">
        <f>VLOOKUP(E3851,Customer[],3,FALSE)</f>
        <v>Jone Phyu Rd</v>
      </c>
      <c r="H3851" s="69" t="str">
        <f>VLOOKUP(E3851,Customer[],4,FALSE)</f>
        <v>Mangalardon</v>
      </c>
      <c r="I3851" s="48" t="s">
        <v>25</v>
      </c>
      <c r="J3851" s="82" t="str">
        <f>VLOOKUP(I3851,PGStock[],2,FALSE)</f>
        <v>Columbus Super Red Smooth 350 Ml</v>
      </c>
      <c r="K3851" s="71">
        <f>VLOOKUP(I3851,PGStock[],3,FALSE)</f>
        <v>0.35</v>
      </c>
      <c r="L3851" s="47">
        <v>4</v>
      </c>
      <c r="M3851" s="47">
        <f>VLOOKUP(I3851,PGStock[],6,FALSE)</f>
        <v>150</v>
      </c>
      <c r="N3851" s="47">
        <f>+PGSales!$L3851*PGSales!$M3851</f>
        <v>600</v>
      </c>
    </row>
    <row r="3852" spans="1:14" hidden="1" x14ac:dyDescent="0.25">
      <c r="A3852" s="77">
        <f t="shared" si="172"/>
        <v>2025</v>
      </c>
      <c r="B3852" s="77">
        <f t="shared" si="173"/>
        <v>2</v>
      </c>
      <c r="C3852" s="73">
        <v>45715</v>
      </c>
      <c r="D3852" s="79" t="s">
        <v>62</v>
      </c>
      <c r="E3852" s="80" t="s">
        <v>180</v>
      </c>
      <c r="F3852" s="81" t="str">
        <f>VLOOKUP(E3852,Customer[],2,FALSE)</f>
        <v>San Thit</v>
      </c>
      <c r="G3852" s="69" t="str">
        <f>VLOOKUP(E3852,Customer[],3,FALSE)</f>
        <v>Jone Phyu Rd</v>
      </c>
      <c r="H3852" s="69" t="str">
        <f>VLOOKUP(E3852,Customer[],4,FALSE)</f>
        <v>Mangalardon</v>
      </c>
      <c r="I3852" s="48" t="s">
        <v>23</v>
      </c>
      <c r="J3852" s="82" t="str">
        <f>VLOOKUP(I3852,PGStock[],2,FALSE)</f>
        <v>Columbus Super Red Smooth 175 Ml</v>
      </c>
      <c r="K3852" s="71">
        <f>VLOOKUP(I3852,PGStock[],3,FALSE)</f>
        <v>0.17499999999999999</v>
      </c>
      <c r="L3852" s="47">
        <v>6</v>
      </c>
      <c r="M3852" s="47">
        <f>VLOOKUP(I3852,PGStock[],6,FALSE)</f>
        <v>100</v>
      </c>
      <c r="N3852" s="47">
        <f>+PGSales!$L3852*PGSales!$M3852</f>
        <v>600</v>
      </c>
    </row>
    <row r="3853" spans="1:14" hidden="1" x14ac:dyDescent="0.25">
      <c r="A3853" s="77">
        <f t="shared" si="172"/>
        <v>2025</v>
      </c>
      <c r="B3853" s="77">
        <f t="shared" si="173"/>
        <v>2</v>
      </c>
      <c r="C3853" s="73">
        <v>45715</v>
      </c>
      <c r="D3853" s="79" t="s">
        <v>56</v>
      </c>
      <c r="E3853" s="80" t="s">
        <v>593</v>
      </c>
      <c r="F3853" s="81" t="str">
        <f>VLOOKUP(E3853,Customer[],2,FALSE)</f>
        <v>Kaung Kin Think(2)</v>
      </c>
      <c r="G3853" s="69" t="str">
        <f>VLOOKUP(E3853,Customer[],3,FALSE)</f>
        <v>MyintZuu Thaka Rd</v>
      </c>
      <c r="H3853" s="69" t="str">
        <f>VLOOKUP(E3853,Customer[],4,FALSE)</f>
        <v>Mangalardon</v>
      </c>
      <c r="I3853" s="48" t="s">
        <v>25</v>
      </c>
      <c r="J3853" s="82" t="str">
        <f>VLOOKUP(I3853,PGStock[],2,FALSE)</f>
        <v>Columbus Super Red Smooth 350 Ml</v>
      </c>
      <c r="K3853" s="71">
        <f>VLOOKUP(I3853,PGStock[],3,FALSE)</f>
        <v>0.35</v>
      </c>
      <c r="L3853" s="47">
        <v>2</v>
      </c>
      <c r="M3853" s="47">
        <f>VLOOKUP(I3853,PGStock[],6,FALSE)</f>
        <v>150</v>
      </c>
      <c r="N3853" s="47">
        <f>+PGSales!$L3853*PGSales!$M3853</f>
        <v>300</v>
      </c>
    </row>
    <row r="3854" spans="1:14" hidden="1" x14ac:dyDescent="0.25">
      <c r="A3854" s="77">
        <f t="shared" si="172"/>
        <v>2025</v>
      </c>
      <c r="B3854" s="77">
        <f t="shared" si="173"/>
        <v>2</v>
      </c>
      <c r="C3854" s="73">
        <v>45715</v>
      </c>
      <c r="D3854" s="79" t="s">
        <v>56</v>
      </c>
      <c r="E3854" s="80" t="s">
        <v>593</v>
      </c>
      <c r="F3854" s="81" t="str">
        <f>VLOOKUP(E3854,Customer[],2,FALSE)</f>
        <v>Kaung Kin Think(2)</v>
      </c>
      <c r="G3854" s="69" t="str">
        <f>VLOOKUP(E3854,Customer[],3,FALSE)</f>
        <v>MyintZuu Thaka Rd</v>
      </c>
      <c r="H3854" s="69" t="str">
        <f>VLOOKUP(E3854,Customer[],4,FALSE)</f>
        <v>Mangalardon</v>
      </c>
      <c r="I3854" s="48" t="s">
        <v>23</v>
      </c>
      <c r="J3854" s="82" t="str">
        <f>VLOOKUP(I3854,PGStock[],2,FALSE)</f>
        <v>Columbus Super Red Smooth 175 Ml</v>
      </c>
      <c r="K3854" s="71">
        <f>VLOOKUP(I3854,PGStock[],3,FALSE)</f>
        <v>0.17499999999999999</v>
      </c>
      <c r="L3854" s="47">
        <v>1</v>
      </c>
      <c r="M3854" s="47">
        <f>VLOOKUP(I3854,PGStock[],6,FALSE)</f>
        <v>100</v>
      </c>
      <c r="N3854" s="47">
        <f>+PGSales!$L3854*PGSales!$M3854</f>
        <v>100</v>
      </c>
    </row>
    <row r="3855" spans="1:14" hidden="1" x14ac:dyDescent="0.25">
      <c r="A3855" s="77">
        <f t="shared" si="172"/>
        <v>2025</v>
      </c>
      <c r="B3855" s="77">
        <f t="shared" si="173"/>
        <v>2</v>
      </c>
      <c r="C3855" s="73">
        <v>45715</v>
      </c>
      <c r="D3855" s="79" t="s">
        <v>56</v>
      </c>
      <c r="E3855" s="80" t="s">
        <v>593</v>
      </c>
      <c r="F3855" s="81" t="str">
        <f>VLOOKUP(E3855,Customer[],2,FALSE)</f>
        <v>Kaung Kin Think(2)</v>
      </c>
      <c r="G3855" s="69" t="str">
        <f>VLOOKUP(E3855,Customer[],3,FALSE)</f>
        <v>MyintZuu Thaka Rd</v>
      </c>
      <c r="H3855" s="69" t="str">
        <f>VLOOKUP(E3855,Customer[],4,FALSE)</f>
        <v>Mangalardon</v>
      </c>
      <c r="I3855" s="48" t="s">
        <v>18</v>
      </c>
      <c r="J3855" s="82" t="str">
        <f>VLOOKUP(I3855,PGStock[],2,FALSE)</f>
        <v>Formula Rum 350ml</v>
      </c>
      <c r="K3855" s="71">
        <f>VLOOKUP(I3855,PGStock[],3,FALSE)</f>
        <v>0.35</v>
      </c>
      <c r="L3855" s="47">
        <v>1</v>
      </c>
      <c r="M3855" s="47">
        <f>VLOOKUP(I3855,PGStock[],6,FALSE)</f>
        <v>150</v>
      </c>
      <c r="N3855" s="47">
        <f>+PGSales!$L3855*PGSales!$M3855</f>
        <v>150</v>
      </c>
    </row>
    <row r="3856" spans="1:14" hidden="1" x14ac:dyDescent="0.25">
      <c r="A3856" s="77">
        <f t="shared" si="172"/>
        <v>2025</v>
      </c>
      <c r="B3856" s="77">
        <f t="shared" si="173"/>
        <v>2</v>
      </c>
      <c r="C3856" s="73">
        <v>45715</v>
      </c>
      <c r="D3856" s="79" t="s">
        <v>109</v>
      </c>
      <c r="E3856" s="80" t="s">
        <v>181</v>
      </c>
      <c r="F3856" s="81" t="str">
        <f>VLOOKUP(E3856,Customer[],2,FALSE)</f>
        <v>Shin Shin</v>
      </c>
      <c r="G3856" s="69" t="str">
        <f>VLOOKUP(E3856,Customer[],3,FALSE)</f>
        <v>Joephyu Rd</v>
      </c>
      <c r="H3856" s="69" t="str">
        <f>VLOOKUP(E3856,Customer[],4,FALSE)</f>
        <v>Mangalardon</v>
      </c>
      <c r="I3856" s="48" t="s">
        <v>18</v>
      </c>
      <c r="J3856" s="82" t="str">
        <f>VLOOKUP(I3856,PGStock[],2,FALSE)</f>
        <v>Formula Rum 350ml</v>
      </c>
      <c r="K3856" s="71">
        <f>VLOOKUP(I3856,PGStock[],3,FALSE)</f>
        <v>0.35</v>
      </c>
      <c r="L3856" s="47">
        <v>1</v>
      </c>
      <c r="M3856" s="47">
        <f>VLOOKUP(I3856,PGStock[],6,FALSE)</f>
        <v>150</v>
      </c>
      <c r="N3856" s="47">
        <f>+PGSales!$L3856*PGSales!$M3856</f>
        <v>150</v>
      </c>
    </row>
    <row r="3857" spans="1:14" hidden="1" x14ac:dyDescent="0.25">
      <c r="A3857" s="77">
        <f t="shared" si="172"/>
        <v>2025</v>
      </c>
      <c r="B3857" s="77">
        <f t="shared" si="173"/>
        <v>2</v>
      </c>
      <c r="C3857" s="73">
        <v>45715</v>
      </c>
      <c r="D3857" s="79" t="s">
        <v>60</v>
      </c>
      <c r="E3857" s="80" t="s">
        <v>182</v>
      </c>
      <c r="F3857" s="81" t="str">
        <f>VLOOKUP(E3857,Customer[],2,FALSE)</f>
        <v>Su</v>
      </c>
      <c r="G3857" s="69" t="str">
        <f>VLOOKUP(E3857,Customer[],3,FALSE)</f>
        <v>Aung Sinkhoe Rd</v>
      </c>
      <c r="H3857" s="69" t="str">
        <f>VLOOKUP(E3857,Customer[],4,FALSE)</f>
        <v>Mangalardon</v>
      </c>
      <c r="I3857" s="48" t="s">
        <v>25</v>
      </c>
      <c r="J3857" s="82" t="str">
        <f>VLOOKUP(I3857,PGStock[],2,FALSE)</f>
        <v>Columbus Super Red Smooth 350 Ml</v>
      </c>
      <c r="K3857" s="71">
        <f>VLOOKUP(I3857,PGStock[],3,FALSE)</f>
        <v>0.35</v>
      </c>
      <c r="L3857" s="47">
        <v>4</v>
      </c>
      <c r="M3857" s="47">
        <f>VLOOKUP(I3857,PGStock[],6,FALSE)</f>
        <v>150</v>
      </c>
      <c r="N3857" s="47">
        <f>+PGSales!$L3857*PGSales!$M3857</f>
        <v>600</v>
      </c>
    </row>
    <row r="3858" spans="1:14" hidden="1" x14ac:dyDescent="0.25">
      <c r="A3858" s="77">
        <f t="shared" si="172"/>
        <v>2025</v>
      </c>
      <c r="B3858" s="77">
        <f t="shared" si="173"/>
        <v>2</v>
      </c>
      <c r="C3858" s="73">
        <v>45715</v>
      </c>
      <c r="D3858" s="79" t="s">
        <v>60</v>
      </c>
      <c r="E3858" s="80" t="s">
        <v>182</v>
      </c>
      <c r="F3858" s="81" t="str">
        <f>VLOOKUP(E3858,Customer[],2,FALSE)</f>
        <v>Su</v>
      </c>
      <c r="G3858" s="69" t="str">
        <f>VLOOKUP(E3858,Customer[],3,FALSE)</f>
        <v>Aung Sinkhoe Rd</v>
      </c>
      <c r="H3858" s="69" t="str">
        <f>VLOOKUP(E3858,Customer[],4,FALSE)</f>
        <v>Mangalardon</v>
      </c>
      <c r="I3858" s="48" t="s">
        <v>23</v>
      </c>
      <c r="J3858" s="82" t="str">
        <f>VLOOKUP(I3858,PGStock[],2,FALSE)</f>
        <v>Columbus Super Red Smooth 175 Ml</v>
      </c>
      <c r="K3858" s="71">
        <f>VLOOKUP(I3858,PGStock[],3,FALSE)</f>
        <v>0.17499999999999999</v>
      </c>
      <c r="L3858" s="47">
        <v>3</v>
      </c>
      <c r="M3858" s="47">
        <f>VLOOKUP(I3858,PGStock[],6,FALSE)</f>
        <v>100</v>
      </c>
      <c r="N3858" s="47">
        <f>+PGSales!$L3858*PGSales!$M3858</f>
        <v>300</v>
      </c>
    </row>
    <row r="3859" spans="1:14" hidden="1" x14ac:dyDescent="0.25">
      <c r="A3859" s="77">
        <f t="shared" si="172"/>
        <v>2025</v>
      </c>
      <c r="B3859" s="77">
        <f t="shared" si="173"/>
        <v>2</v>
      </c>
      <c r="C3859" s="73">
        <v>45715</v>
      </c>
      <c r="D3859" s="79" t="s">
        <v>60</v>
      </c>
      <c r="E3859" s="80" t="s">
        <v>182</v>
      </c>
      <c r="F3859" s="81" t="str">
        <f>VLOOKUP(E3859,Customer[],2,FALSE)</f>
        <v>Su</v>
      </c>
      <c r="G3859" s="69" t="str">
        <f>VLOOKUP(E3859,Customer[],3,FALSE)</f>
        <v>Aung Sinkhoe Rd</v>
      </c>
      <c r="H3859" s="69" t="str">
        <f>VLOOKUP(E3859,Customer[],4,FALSE)</f>
        <v>Mangalardon</v>
      </c>
      <c r="I3859" s="48" t="s">
        <v>20</v>
      </c>
      <c r="J3859" s="82" t="str">
        <f>VLOOKUP(I3859,PGStock[],2,FALSE)</f>
        <v>Formula Rum 700ml</v>
      </c>
      <c r="K3859" s="71">
        <f>VLOOKUP(I3859,PGStock[],3,FALSE)</f>
        <v>0.7</v>
      </c>
      <c r="L3859" s="47">
        <v>1</v>
      </c>
      <c r="M3859" s="47">
        <f>VLOOKUP(I3859,PGStock[],6,FALSE)</f>
        <v>200</v>
      </c>
      <c r="N3859" s="47">
        <f>+PGSales!$L3859*PGSales!$M3859</f>
        <v>200</v>
      </c>
    </row>
    <row r="3860" spans="1:14" hidden="1" x14ac:dyDescent="0.25">
      <c r="A3860" s="77">
        <f t="shared" ref="A3860:A3877" si="174">YEAR(C3860)</f>
        <v>2025</v>
      </c>
      <c r="B3860" s="77">
        <f t="shared" ref="B3860:B3877" si="175">MONTH(C3860)</f>
        <v>2</v>
      </c>
      <c r="C3860" s="73">
        <v>45715</v>
      </c>
      <c r="D3860" s="79" t="s">
        <v>60</v>
      </c>
      <c r="E3860" s="80" t="s">
        <v>182</v>
      </c>
      <c r="F3860" s="81" t="str">
        <f>VLOOKUP(E3860,Customer[],2,FALSE)</f>
        <v>Su</v>
      </c>
      <c r="G3860" s="69" t="str">
        <f>VLOOKUP(E3860,Customer[],3,FALSE)</f>
        <v>Aung Sinkhoe Rd</v>
      </c>
      <c r="H3860" s="69" t="str">
        <f>VLOOKUP(E3860,Customer[],4,FALSE)</f>
        <v>Mangalardon</v>
      </c>
      <c r="I3860" s="48" t="s">
        <v>18</v>
      </c>
      <c r="J3860" s="82" t="str">
        <f>VLOOKUP(I3860,PGStock[],2,FALSE)</f>
        <v>Formula Rum 350ml</v>
      </c>
      <c r="K3860" s="71">
        <f>VLOOKUP(I3860,PGStock[],3,FALSE)</f>
        <v>0.35</v>
      </c>
      <c r="L3860" s="47">
        <v>4</v>
      </c>
      <c r="M3860" s="47">
        <f>VLOOKUP(I3860,PGStock[],6,FALSE)</f>
        <v>150</v>
      </c>
      <c r="N3860" s="47">
        <f>+PGSales!$L3860*PGSales!$M3860</f>
        <v>600</v>
      </c>
    </row>
    <row r="3861" spans="1:14" hidden="1" x14ac:dyDescent="0.25">
      <c r="A3861" s="77">
        <f t="shared" si="174"/>
        <v>2025</v>
      </c>
      <c r="B3861" s="77">
        <f t="shared" si="175"/>
        <v>2</v>
      </c>
      <c r="C3861" s="73">
        <v>45715</v>
      </c>
      <c r="D3861" s="79" t="s">
        <v>64</v>
      </c>
      <c r="E3861" s="80" t="s">
        <v>183</v>
      </c>
      <c r="F3861" s="81" t="str">
        <f>VLOOKUP(E3861,Customer[],2,FALSE)</f>
        <v>Smile Moon</v>
      </c>
      <c r="G3861" s="69" t="str">
        <f>VLOOKUP(E3861,Customer[],3,FALSE)</f>
        <v>Joephyu Rd</v>
      </c>
      <c r="H3861" s="69" t="str">
        <f>VLOOKUP(E3861,Customer[],4,FALSE)</f>
        <v>Mangalardon</v>
      </c>
      <c r="I3861" s="48" t="s">
        <v>23</v>
      </c>
      <c r="J3861" s="82" t="str">
        <f>VLOOKUP(I3861,PGStock[],2,FALSE)</f>
        <v>Columbus Super Red Smooth 175 Ml</v>
      </c>
      <c r="K3861" s="71">
        <f>VLOOKUP(I3861,PGStock[],3,FALSE)</f>
        <v>0.17499999999999999</v>
      </c>
      <c r="L3861" s="47">
        <v>1</v>
      </c>
      <c r="M3861" s="47">
        <f>VLOOKUP(I3861,PGStock[],6,FALSE)</f>
        <v>100</v>
      </c>
      <c r="N3861" s="47">
        <f>+PGSales!$L3861*PGSales!$M3861</f>
        <v>100</v>
      </c>
    </row>
    <row r="3862" spans="1:14" hidden="1" x14ac:dyDescent="0.25">
      <c r="A3862" s="77">
        <f t="shared" si="174"/>
        <v>2025</v>
      </c>
      <c r="B3862" s="77">
        <f t="shared" si="175"/>
        <v>2</v>
      </c>
      <c r="C3862" s="73">
        <v>45716</v>
      </c>
      <c r="D3862" s="79" t="s">
        <v>186</v>
      </c>
      <c r="E3862" s="80" t="s">
        <v>587</v>
      </c>
      <c r="F3862" s="81" t="str">
        <f>VLOOKUP(E3862,Customer[],2,FALSE)</f>
        <v>Shwe Myaing</v>
      </c>
      <c r="G3862" s="69" t="str">
        <f>VLOOKUP(E3862,Customer[],3,FALSE)</f>
        <v>Baho Rd</v>
      </c>
      <c r="H3862" s="69" t="str">
        <f>VLOOKUP(E3862,Customer[],4,FALSE)</f>
        <v>Hlaing</v>
      </c>
      <c r="I3862" s="48" t="s">
        <v>25</v>
      </c>
      <c r="J3862" s="82" t="str">
        <f>VLOOKUP(I3862,PGStock[],2,FALSE)</f>
        <v>Columbus Super Red Smooth 350 Ml</v>
      </c>
      <c r="K3862" s="71">
        <f>VLOOKUP(I3862,PGStock[],3,FALSE)</f>
        <v>0.35</v>
      </c>
      <c r="L3862" s="47">
        <v>2</v>
      </c>
      <c r="M3862" s="47">
        <f>VLOOKUP(I3862,PGStock[],6,FALSE)</f>
        <v>150</v>
      </c>
      <c r="N3862" s="47">
        <f>+PGSales!$L3862*PGSales!$M3862</f>
        <v>300</v>
      </c>
    </row>
    <row r="3863" spans="1:14" hidden="1" x14ac:dyDescent="0.25">
      <c r="A3863" s="77">
        <f t="shared" si="174"/>
        <v>2025</v>
      </c>
      <c r="B3863" s="77">
        <f t="shared" si="175"/>
        <v>2</v>
      </c>
      <c r="C3863" s="73">
        <v>45716</v>
      </c>
      <c r="D3863" s="79" t="s">
        <v>186</v>
      </c>
      <c r="E3863" s="80" t="s">
        <v>587</v>
      </c>
      <c r="F3863" s="81" t="str">
        <f>VLOOKUP(E3863,Customer[],2,FALSE)</f>
        <v>Shwe Myaing</v>
      </c>
      <c r="G3863" s="69" t="str">
        <f>VLOOKUP(E3863,Customer[],3,FALSE)</f>
        <v>Baho Rd</v>
      </c>
      <c r="H3863" s="69" t="str">
        <f>VLOOKUP(E3863,Customer[],4,FALSE)</f>
        <v>Hlaing</v>
      </c>
      <c r="I3863" s="48" t="s">
        <v>23</v>
      </c>
      <c r="J3863" s="82" t="str">
        <f>VLOOKUP(I3863,PGStock[],2,FALSE)</f>
        <v>Columbus Super Red Smooth 175 Ml</v>
      </c>
      <c r="K3863" s="71">
        <f>VLOOKUP(I3863,PGStock[],3,FALSE)</f>
        <v>0.17499999999999999</v>
      </c>
      <c r="L3863" s="47">
        <v>1</v>
      </c>
      <c r="M3863" s="47">
        <f>VLOOKUP(I3863,PGStock[],6,FALSE)</f>
        <v>100</v>
      </c>
      <c r="N3863" s="47">
        <f>+PGSales!$L3863*PGSales!$M3863</f>
        <v>100</v>
      </c>
    </row>
    <row r="3864" spans="1:14" hidden="1" x14ac:dyDescent="0.25">
      <c r="A3864" s="77">
        <f t="shared" si="174"/>
        <v>2025</v>
      </c>
      <c r="B3864" s="77">
        <f t="shared" si="175"/>
        <v>2</v>
      </c>
      <c r="C3864" s="73">
        <v>45716</v>
      </c>
      <c r="D3864" s="79" t="s">
        <v>186</v>
      </c>
      <c r="E3864" s="80" t="s">
        <v>587</v>
      </c>
      <c r="F3864" s="81" t="str">
        <f>VLOOKUP(E3864,Customer[],2,FALSE)</f>
        <v>Shwe Myaing</v>
      </c>
      <c r="G3864" s="69" t="str">
        <f>VLOOKUP(E3864,Customer[],3,FALSE)</f>
        <v>Baho Rd</v>
      </c>
      <c r="H3864" s="69" t="str">
        <f>VLOOKUP(E3864,Customer[],4,FALSE)</f>
        <v>Hlaing</v>
      </c>
      <c r="I3864" s="48" t="s">
        <v>18</v>
      </c>
      <c r="J3864" s="82" t="str">
        <f>VLOOKUP(I3864,PGStock[],2,FALSE)</f>
        <v>Formula Rum 350ml</v>
      </c>
      <c r="K3864" s="71">
        <f>VLOOKUP(I3864,PGStock[],3,FALSE)</f>
        <v>0.35</v>
      </c>
      <c r="L3864" s="47">
        <v>1</v>
      </c>
      <c r="M3864" s="47">
        <f>VLOOKUP(I3864,PGStock[],6,FALSE)</f>
        <v>150</v>
      </c>
      <c r="N3864" s="47">
        <f>+PGSales!$L3864*PGSales!$M3864</f>
        <v>150</v>
      </c>
    </row>
    <row r="3865" spans="1:14" hidden="1" x14ac:dyDescent="0.25">
      <c r="A3865" s="77">
        <f t="shared" si="174"/>
        <v>2025</v>
      </c>
      <c r="B3865" s="77">
        <f t="shared" si="175"/>
        <v>2</v>
      </c>
      <c r="C3865" s="73">
        <v>45716</v>
      </c>
      <c r="D3865" s="79" t="s">
        <v>0</v>
      </c>
      <c r="E3865" s="80" t="s">
        <v>610</v>
      </c>
      <c r="F3865" s="81" t="str">
        <f>VLOOKUP(E3865,Customer[],2,FALSE)</f>
        <v>A&amp;T</v>
      </c>
      <c r="G3865" s="69" t="str">
        <f>VLOOKUP(E3865,Customer[],3,FALSE)</f>
        <v>Pa 50 Lan Baho</v>
      </c>
      <c r="H3865" s="69" t="str">
        <f>VLOOKUP(E3865,Customer[],4,FALSE)</f>
        <v>Hlaing</v>
      </c>
      <c r="I3865" s="48" t="s">
        <v>25</v>
      </c>
      <c r="J3865" s="82" t="str">
        <f>VLOOKUP(I3865,PGStock[],2,FALSE)</f>
        <v>Columbus Super Red Smooth 350 Ml</v>
      </c>
      <c r="K3865" s="71">
        <f>VLOOKUP(I3865,PGStock[],3,FALSE)</f>
        <v>0.35</v>
      </c>
      <c r="L3865" s="47">
        <v>2</v>
      </c>
      <c r="M3865" s="47">
        <f>VLOOKUP(I3865,PGStock[],6,FALSE)</f>
        <v>150</v>
      </c>
      <c r="N3865" s="47">
        <f>+PGSales!$L3865*PGSales!$M3865</f>
        <v>300</v>
      </c>
    </row>
    <row r="3866" spans="1:14" hidden="1" x14ac:dyDescent="0.25">
      <c r="A3866" s="77">
        <f t="shared" si="174"/>
        <v>2025</v>
      </c>
      <c r="B3866" s="77">
        <f t="shared" si="175"/>
        <v>2</v>
      </c>
      <c r="C3866" s="73">
        <v>45716</v>
      </c>
      <c r="D3866" s="79" t="s">
        <v>0</v>
      </c>
      <c r="E3866" s="80" t="s">
        <v>610</v>
      </c>
      <c r="F3866" s="81" t="str">
        <f>VLOOKUP(E3866,Customer[],2,FALSE)</f>
        <v>A&amp;T</v>
      </c>
      <c r="G3866" s="69" t="str">
        <f>VLOOKUP(E3866,Customer[],3,FALSE)</f>
        <v>Pa 50 Lan Baho</v>
      </c>
      <c r="H3866" s="69" t="str">
        <f>VLOOKUP(E3866,Customer[],4,FALSE)</f>
        <v>Hlaing</v>
      </c>
      <c r="I3866" s="48" t="s">
        <v>23</v>
      </c>
      <c r="J3866" s="82" t="str">
        <f>VLOOKUP(I3866,PGStock[],2,FALSE)</f>
        <v>Columbus Super Red Smooth 175 Ml</v>
      </c>
      <c r="K3866" s="71">
        <f>VLOOKUP(I3866,PGStock[],3,FALSE)</f>
        <v>0.17499999999999999</v>
      </c>
      <c r="L3866" s="47">
        <v>1</v>
      </c>
      <c r="M3866" s="47">
        <f>VLOOKUP(I3866,PGStock[],6,FALSE)</f>
        <v>100</v>
      </c>
      <c r="N3866" s="47">
        <f>+PGSales!$L3866*PGSales!$M3866</f>
        <v>100</v>
      </c>
    </row>
    <row r="3867" spans="1:14" hidden="1" x14ac:dyDescent="0.25">
      <c r="A3867" s="77">
        <f t="shared" si="174"/>
        <v>2025</v>
      </c>
      <c r="B3867" s="77">
        <f t="shared" si="175"/>
        <v>2</v>
      </c>
      <c r="C3867" s="73">
        <v>45716</v>
      </c>
      <c r="D3867" s="79" t="s">
        <v>0</v>
      </c>
      <c r="E3867" s="80" t="s">
        <v>610</v>
      </c>
      <c r="F3867" s="81" t="str">
        <f>VLOOKUP(E3867,Customer[],2,FALSE)</f>
        <v>A&amp;T</v>
      </c>
      <c r="G3867" s="69" t="str">
        <f>VLOOKUP(E3867,Customer[],3,FALSE)</f>
        <v>Pa 50 Lan Baho</v>
      </c>
      <c r="H3867" s="69" t="str">
        <f>VLOOKUP(E3867,Customer[],4,FALSE)</f>
        <v>Hlaing</v>
      </c>
      <c r="I3867" s="48" t="s">
        <v>20</v>
      </c>
      <c r="J3867" s="82" t="str">
        <f>VLOOKUP(I3867,PGStock[],2,FALSE)</f>
        <v>Formula Rum 700ml</v>
      </c>
      <c r="K3867" s="71">
        <f>VLOOKUP(I3867,PGStock[],3,FALSE)</f>
        <v>0.7</v>
      </c>
      <c r="L3867" s="47">
        <v>1</v>
      </c>
      <c r="M3867" s="47">
        <f>VLOOKUP(I3867,PGStock[],6,FALSE)</f>
        <v>200</v>
      </c>
      <c r="N3867" s="47">
        <f>+PGSales!$L3867*PGSales!$M3867</f>
        <v>200</v>
      </c>
    </row>
    <row r="3868" spans="1:14" hidden="1" x14ac:dyDescent="0.25">
      <c r="A3868" s="77">
        <f t="shared" si="174"/>
        <v>2025</v>
      </c>
      <c r="B3868" s="77">
        <f t="shared" si="175"/>
        <v>2</v>
      </c>
      <c r="C3868" s="73">
        <v>45716</v>
      </c>
      <c r="D3868" s="79" t="s">
        <v>0</v>
      </c>
      <c r="E3868" s="80" t="s">
        <v>610</v>
      </c>
      <c r="F3868" s="81" t="str">
        <f>VLOOKUP(E3868,Customer[],2,FALSE)</f>
        <v>A&amp;T</v>
      </c>
      <c r="G3868" s="69" t="str">
        <f>VLOOKUP(E3868,Customer[],3,FALSE)</f>
        <v>Pa 50 Lan Baho</v>
      </c>
      <c r="H3868" s="69" t="str">
        <f>VLOOKUP(E3868,Customer[],4,FALSE)</f>
        <v>Hlaing</v>
      </c>
      <c r="I3868" s="48" t="s">
        <v>18</v>
      </c>
      <c r="J3868" s="82" t="str">
        <f>VLOOKUP(I3868,PGStock[],2,FALSE)</f>
        <v>Formula Rum 350ml</v>
      </c>
      <c r="K3868" s="71">
        <f>VLOOKUP(I3868,PGStock[],3,FALSE)</f>
        <v>0.35</v>
      </c>
      <c r="L3868" s="47">
        <v>2</v>
      </c>
      <c r="M3868" s="47">
        <f>VLOOKUP(I3868,PGStock[],6,FALSE)</f>
        <v>150</v>
      </c>
      <c r="N3868" s="47">
        <f>+PGSales!$L3868*PGSales!$M3868</f>
        <v>300</v>
      </c>
    </row>
    <row r="3869" spans="1:14" hidden="1" x14ac:dyDescent="0.25">
      <c r="A3869" s="77">
        <f t="shared" si="174"/>
        <v>2025</v>
      </c>
      <c r="B3869" s="77">
        <f t="shared" si="175"/>
        <v>2</v>
      </c>
      <c r="C3869" s="73">
        <v>45716</v>
      </c>
      <c r="D3869" s="79" t="s">
        <v>365</v>
      </c>
      <c r="E3869" s="80" t="s">
        <v>588</v>
      </c>
      <c r="F3869" s="81" t="str">
        <f>VLOOKUP(E3869,Customer[],2,FALSE)</f>
        <v>Family Store</v>
      </c>
      <c r="G3869" s="69" t="str">
        <f>VLOOKUP(E3869,Customer[],3,FALSE)</f>
        <v xml:space="preserve">Thanmine Lansone </v>
      </c>
      <c r="H3869" s="69" t="str">
        <f>VLOOKUP(E3869,Customer[],4,FALSE)</f>
        <v>Hlaing</v>
      </c>
      <c r="I3869" s="48" t="s">
        <v>25</v>
      </c>
      <c r="J3869" s="82" t="str">
        <f>VLOOKUP(I3869,PGStock[],2,FALSE)</f>
        <v>Columbus Super Red Smooth 350 Ml</v>
      </c>
      <c r="K3869" s="71">
        <f>VLOOKUP(I3869,PGStock[],3,FALSE)</f>
        <v>0.35</v>
      </c>
      <c r="L3869" s="47">
        <v>6</v>
      </c>
      <c r="M3869" s="47">
        <f>VLOOKUP(I3869,PGStock[],6,FALSE)</f>
        <v>150</v>
      </c>
      <c r="N3869" s="47">
        <f>+PGSales!$L3869*PGSales!$M3869</f>
        <v>900</v>
      </c>
    </row>
    <row r="3870" spans="1:14" hidden="1" x14ac:dyDescent="0.25">
      <c r="A3870" s="77">
        <f t="shared" si="174"/>
        <v>2025</v>
      </c>
      <c r="B3870" s="77">
        <f t="shared" si="175"/>
        <v>2</v>
      </c>
      <c r="C3870" s="73">
        <v>45716</v>
      </c>
      <c r="D3870" s="79" t="s">
        <v>365</v>
      </c>
      <c r="E3870" s="80" t="s">
        <v>588</v>
      </c>
      <c r="F3870" s="81" t="str">
        <f>VLOOKUP(E3870,Customer[],2,FALSE)</f>
        <v>Family Store</v>
      </c>
      <c r="G3870" s="69" t="str">
        <f>VLOOKUP(E3870,Customer[],3,FALSE)</f>
        <v xml:space="preserve">Thanmine Lansone </v>
      </c>
      <c r="H3870" s="69" t="str">
        <f>VLOOKUP(E3870,Customer[],4,FALSE)</f>
        <v>Hlaing</v>
      </c>
      <c r="I3870" s="48" t="s">
        <v>23</v>
      </c>
      <c r="J3870" s="82" t="str">
        <f>VLOOKUP(I3870,PGStock[],2,FALSE)</f>
        <v>Columbus Super Red Smooth 175 Ml</v>
      </c>
      <c r="K3870" s="71">
        <f>VLOOKUP(I3870,PGStock[],3,FALSE)</f>
        <v>0.17499999999999999</v>
      </c>
      <c r="L3870" s="47">
        <v>4</v>
      </c>
      <c r="M3870" s="47">
        <f>VLOOKUP(I3870,PGStock[],6,FALSE)</f>
        <v>100</v>
      </c>
      <c r="N3870" s="47">
        <f>+PGSales!$L3870*PGSales!$M3870</f>
        <v>400</v>
      </c>
    </row>
    <row r="3871" spans="1:14" hidden="1" x14ac:dyDescent="0.25">
      <c r="A3871" s="77">
        <f t="shared" si="174"/>
        <v>2025</v>
      </c>
      <c r="B3871" s="77">
        <f t="shared" si="175"/>
        <v>2</v>
      </c>
      <c r="C3871" s="73">
        <v>45716</v>
      </c>
      <c r="D3871" s="79" t="s">
        <v>365</v>
      </c>
      <c r="E3871" s="80" t="s">
        <v>588</v>
      </c>
      <c r="F3871" s="81" t="str">
        <f>VLOOKUP(E3871,Customer[],2,FALSE)</f>
        <v>Family Store</v>
      </c>
      <c r="G3871" s="69" t="str">
        <f>VLOOKUP(E3871,Customer[],3,FALSE)</f>
        <v xml:space="preserve">Thanmine Lansone </v>
      </c>
      <c r="H3871" s="69" t="str">
        <f>VLOOKUP(E3871,Customer[],4,FALSE)</f>
        <v>Hlaing</v>
      </c>
      <c r="I3871" s="48" t="s">
        <v>18</v>
      </c>
      <c r="J3871" s="82" t="str">
        <f>VLOOKUP(I3871,PGStock[],2,FALSE)</f>
        <v>Formula Rum 350ml</v>
      </c>
      <c r="K3871" s="71">
        <f>VLOOKUP(I3871,PGStock[],3,FALSE)</f>
        <v>0.35</v>
      </c>
      <c r="L3871" s="47">
        <v>3</v>
      </c>
      <c r="M3871" s="47">
        <f>VLOOKUP(I3871,PGStock[],6,FALSE)</f>
        <v>150</v>
      </c>
      <c r="N3871" s="47">
        <f>+PGSales!$L3871*PGSales!$M3871</f>
        <v>450</v>
      </c>
    </row>
    <row r="3872" spans="1:14" hidden="1" x14ac:dyDescent="0.25">
      <c r="A3872" s="77">
        <f t="shared" si="174"/>
        <v>2025</v>
      </c>
      <c r="B3872" s="77">
        <f t="shared" si="175"/>
        <v>2</v>
      </c>
      <c r="C3872" s="73">
        <v>45716</v>
      </c>
      <c r="D3872" s="79" t="s">
        <v>1</v>
      </c>
      <c r="E3872" s="80" t="s">
        <v>570</v>
      </c>
      <c r="F3872" s="81" t="str">
        <f>VLOOKUP(E3872,Customer[],2,FALSE)</f>
        <v xml:space="preserve">Ko Kyaw </v>
      </c>
      <c r="G3872" s="69" t="str">
        <f>VLOOKUP(E3872,Customer[],3,FALSE)</f>
        <v>Magin Kyawan Rd</v>
      </c>
      <c r="H3872" s="69" t="str">
        <f>VLOOKUP(E3872,Customer[],4,FALSE)</f>
        <v>Insein</v>
      </c>
      <c r="I3872" s="48" t="s">
        <v>27</v>
      </c>
      <c r="J3872" s="82" t="str">
        <f>VLOOKUP(I3872,PGStock[],2,FALSE)</f>
        <v>Columbus Super Red Smooth 700 Ml</v>
      </c>
      <c r="K3872" s="71">
        <f>VLOOKUP(I3872,PGStock[],3,FALSE)</f>
        <v>0.7</v>
      </c>
      <c r="L3872" s="47">
        <v>1</v>
      </c>
      <c r="M3872" s="47">
        <f>VLOOKUP(I3872,PGStock[],6,FALSE)</f>
        <v>200</v>
      </c>
      <c r="N3872" s="47">
        <f>+PGSales!$L3872*PGSales!$M3872</f>
        <v>200</v>
      </c>
    </row>
    <row r="3873" spans="1:14" hidden="1" x14ac:dyDescent="0.25">
      <c r="A3873" s="77">
        <f t="shared" si="174"/>
        <v>2025</v>
      </c>
      <c r="B3873" s="77">
        <f t="shared" si="175"/>
        <v>2</v>
      </c>
      <c r="C3873" s="73">
        <v>45716</v>
      </c>
      <c r="D3873" s="79" t="s">
        <v>1</v>
      </c>
      <c r="E3873" s="80" t="s">
        <v>570</v>
      </c>
      <c r="F3873" s="81" t="str">
        <f>VLOOKUP(E3873,Customer[],2,FALSE)</f>
        <v xml:space="preserve">Ko Kyaw </v>
      </c>
      <c r="G3873" s="69" t="str">
        <f>VLOOKUP(E3873,Customer[],3,FALSE)</f>
        <v>Magin Kyawan Rd</v>
      </c>
      <c r="H3873" s="69" t="str">
        <f>VLOOKUP(E3873,Customer[],4,FALSE)</f>
        <v>Insein</v>
      </c>
      <c r="I3873" s="48" t="s">
        <v>25</v>
      </c>
      <c r="J3873" s="82" t="str">
        <f>VLOOKUP(I3873,PGStock[],2,FALSE)</f>
        <v>Columbus Super Red Smooth 350 Ml</v>
      </c>
      <c r="K3873" s="71">
        <f>VLOOKUP(I3873,PGStock[],3,FALSE)</f>
        <v>0.35</v>
      </c>
      <c r="L3873" s="47">
        <v>7</v>
      </c>
      <c r="M3873" s="47">
        <f>VLOOKUP(I3873,PGStock[],6,FALSE)</f>
        <v>150</v>
      </c>
      <c r="N3873" s="47">
        <f>+PGSales!$L3873*PGSales!$M3873</f>
        <v>1050</v>
      </c>
    </row>
    <row r="3874" spans="1:14" hidden="1" x14ac:dyDescent="0.25">
      <c r="A3874" s="77">
        <f t="shared" si="174"/>
        <v>2025</v>
      </c>
      <c r="B3874" s="77">
        <f t="shared" si="175"/>
        <v>2</v>
      </c>
      <c r="C3874" s="73">
        <v>45716</v>
      </c>
      <c r="D3874" s="79" t="s">
        <v>187</v>
      </c>
      <c r="E3874" s="80" t="s">
        <v>589</v>
      </c>
      <c r="F3874" s="81" t="str">
        <f>VLOOKUP(E3874,Customer[],2,FALSE)</f>
        <v>Yarket Nu Wai</v>
      </c>
      <c r="G3874" s="69" t="str">
        <f>VLOOKUP(E3874,Customer[],3,FALSE)</f>
        <v>Anake Gonkone Rd</v>
      </c>
      <c r="H3874" s="69" t="str">
        <f>VLOOKUP(E3874,Customer[],4,FALSE)</f>
        <v>Insein</v>
      </c>
      <c r="I3874" s="48" t="s">
        <v>25</v>
      </c>
      <c r="J3874" s="82" t="str">
        <f>VLOOKUP(I3874,PGStock[],2,FALSE)</f>
        <v>Columbus Super Red Smooth 350 Ml</v>
      </c>
      <c r="K3874" s="71">
        <f>VLOOKUP(I3874,PGStock[],3,FALSE)</f>
        <v>0.35</v>
      </c>
      <c r="L3874" s="47">
        <v>2</v>
      </c>
      <c r="M3874" s="47">
        <f>VLOOKUP(I3874,PGStock[],6,FALSE)</f>
        <v>150</v>
      </c>
      <c r="N3874" s="47">
        <f>+PGSales!$L3874*PGSales!$M3874</f>
        <v>300</v>
      </c>
    </row>
    <row r="3875" spans="1:14" hidden="1" x14ac:dyDescent="0.25">
      <c r="A3875" s="77">
        <f t="shared" si="174"/>
        <v>2025</v>
      </c>
      <c r="B3875" s="77">
        <f t="shared" si="175"/>
        <v>2</v>
      </c>
      <c r="C3875" s="73">
        <v>45716</v>
      </c>
      <c r="D3875" s="79" t="s">
        <v>187</v>
      </c>
      <c r="E3875" s="80" t="s">
        <v>589</v>
      </c>
      <c r="F3875" s="81" t="str">
        <f>VLOOKUP(E3875,Customer[],2,FALSE)</f>
        <v>Yarket Nu Wai</v>
      </c>
      <c r="G3875" s="69" t="str">
        <f>VLOOKUP(E3875,Customer[],3,FALSE)</f>
        <v>Anake Gonkone Rd</v>
      </c>
      <c r="H3875" s="69" t="str">
        <f>VLOOKUP(E3875,Customer[],4,FALSE)</f>
        <v>Insein</v>
      </c>
      <c r="I3875" s="48" t="s">
        <v>23</v>
      </c>
      <c r="J3875" s="82" t="str">
        <f>VLOOKUP(I3875,PGStock[],2,FALSE)</f>
        <v>Columbus Super Red Smooth 175 Ml</v>
      </c>
      <c r="K3875" s="71">
        <f>VLOOKUP(I3875,PGStock[],3,FALSE)</f>
        <v>0.17499999999999999</v>
      </c>
      <c r="L3875" s="47">
        <v>2</v>
      </c>
      <c r="M3875" s="47">
        <f>VLOOKUP(I3875,PGStock[],6,FALSE)</f>
        <v>100</v>
      </c>
      <c r="N3875" s="47">
        <f>+PGSales!$L3875*PGSales!$M3875</f>
        <v>200</v>
      </c>
    </row>
    <row r="3876" spans="1:14" hidden="1" x14ac:dyDescent="0.25">
      <c r="A3876" s="77">
        <f t="shared" si="174"/>
        <v>2025</v>
      </c>
      <c r="B3876" s="77">
        <f t="shared" si="175"/>
        <v>2</v>
      </c>
      <c r="C3876" s="73">
        <v>45716</v>
      </c>
      <c r="D3876" s="79" t="s">
        <v>2</v>
      </c>
      <c r="E3876" s="80" t="s">
        <v>591</v>
      </c>
      <c r="F3876" s="81" t="str">
        <f>VLOOKUP(E3876,Customer[],2,FALSE)</f>
        <v>Ma Thwe</v>
      </c>
      <c r="G3876" s="69" t="str">
        <f>VLOOKUP(E3876,Customer[],3,FALSE)</f>
        <v>Nawayat Rd</v>
      </c>
      <c r="H3876" s="69" t="str">
        <f>VLOOKUP(E3876,Customer[],4,FALSE)</f>
        <v>Insein</v>
      </c>
      <c r="I3876" s="48" t="s">
        <v>18</v>
      </c>
      <c r="J3876" s="82" t="str">
        <f>VLOOKUP(I3876,PGStock[],2,FALSE)</f>
        <v>Formula Rum 350ml</v>
      </c>
      <c r="K3876" s="71">
        <f>VLOOKUP(I3876,PGStock[],3,FALSE)</f>
        <v>0.35</v>
      </c>
      <c r="L3876" s="47">
        <v>1</v>
      </c>
      <c r="M3876" s="47">
        <f>VLOOKUP(I3876,PGStock[],6,FALSE)</f>
        <v>150</v>
      </c>
      <c r="N3876" s="47">
        <f>+PGSales!$L3876*PGSales!$M3876</f>
        <v>150</v>
      </c>
    </row>
    <row r="3877" spans="1:14" hidden="1" x14ac:dyDescent="0.25">
      <c r="A3877" s="77">
        <f t="shared" si="174"/>
        <v>2025</v>
      </c>
      <c r="B3877" s="77">
        <f t="shared" si="175"/>
        <v>2</v>
      </c>
      <c r="C3877" s="73">
        <v>45716</v>
      </c>
      <c r="D3877" s="79" t="s">
        <v>68</v>
      </c>
      <c r="E3877" s="80" t="s">
        <v>601</v>
      </c>
      <c r="F3877" s="81" t="str">
        <f>VLOOKUP(E3877,Customer[],2,FALSE)</f>
        <v>Kayae Yake</v>
      </c>
      <c r="G3877" s="69" t="str">
        <f>VLOOKUP(E3877,Customer[],3,FALSE)</f>
        <v>Nawayat Rd</v>
      </c>
      <c r="H3877" s="69" t="str">
        <f>VLOOKUP(E3877,Customer[],4,FALSE)</f>
        <v>Insein</v>
      </c>
      <c r="I3877" s="48" t="s">
        <v>23</v>
      </c>
      <c r="J3877" s="82" t="str">
        <f>VLOOKUP(I3877,PGStock[],2,FALSE)</f>
        <v>Columbus Super Red Smooth 175 Ml</v>
      </c>
      <c r="K3877" s="71">
        <f>VLOOKUP(I3877,PGStock[],3,FALSE)</f>
        <v>0.17499999999999999</v>
      </c>
      <c r="L3877" s="47">
        <v>3</v>
      </c>
      <c r="M3877" s="47">
        <f>VLOOKUP(I3877,PGStock[],6,FALSE)</f>
        <v>100</v>
      </c>
      <c r="N3877" s="47">
        <f>+PGSales!$L3877*PGSales!$M3877</f>
        <v>300</v>
      </c>
    </row>
    <row r="3878" spans="1:14" hidden="1" x14ac:dyDescent="0.25">
      <c r="A3878" s="77">
        <f t="shared" ref="A3878:A3914" si="176">YEAR(C3878)</f>
        <v>2025</v>
      </c>
      <c r="B3878" s="77">
        <f t="shared" ref="B3878:B3914" si="177">MONTH(C3878)</f>
        <v>2</v>
      </c>
      <c r="C3878" s="73">
        <v>45716</v>
      </c>
      <c r="D3878" s="79" t="s">
        <v>72</v>
      </c>
      <c r="E3878" s="80" t="s">
        <v>120</v>
      </c>
      <c r="F3878" s="81" t="str">
        <f>VLOOKUP(E3878,Customer[],2,FALSE)</f>
        <v>Linn</v>
      </c>
      <c r="G3878" s="69" t="str">
        <f>VLOOKUP(E3878,Customer[],3,FALSE)</f>
        <v>Bo Aung Kyaw Rd</v>
      </c>
      <c r="H3878" s="69" t="str">
        <f>VLOOKUP(E3878,Customer[],4,FALSE)</f>
        <v>Hlaing Thar Yar Route (1)</v>
      </c>
      <c r="I3878" s="48" t="s">
        <v>25</v>
      </c>
      <c r="J3878" s="82" t="str">
        <f>VLOOKUP(I3878,PGStock[],2,FALSE)</f>
        <v>Columbus Super Red Smooth 350 Ml</v>
      </c>
      <c r="K3878" s="71">
        <f>VLOOKUP(I3878,PGStock[],3,FALSE)</f>
        <v>0.35</v>
      </c>
      <c r="L3878" s="47">
        <v>6</v>
      </c>
      <c r="M3878" s="47">
        <f>VLOOKUP(I3878,PGStock[],6,FALSE)</f>
        <v>150</v>
      </c>
      <c r="N3878" s="47">
        <f>+PGSales!$L3878*PGSales!$M3878</f>
        <v>900</v>
      </c>
    </row>
    <row r="3879" spans="1:14" hidden="1" x14ac:dyDescent="0.25">
      <c r="A3879" s="77">
        <f t="shared" si="176"/>
        <v>2025</v>
      </c>
      <c r="B3879" s="77">
        <f t="shared" si="177"/>
        <v>2</v>
      </c>
      <c r="C3879" s="73">
        <v>45716</v>
      </c>
      <c r="D3879" s="79" t="s">
        <v>72</v>
      </c>
      <c r="E3879" s="80" t="s">
        <v>120</v>
      </c>
      <c r="F3879" s="81" t="str">
        <f>VLOOKUP(E3879,Customer[],2,FALSE)</f>
        <v>Linn</v>
      </c>
      <c r="G3879" s="69" t="str">
        <f>VLOOKUP(E3879,Customer[],3,FALSE)</f>
        <v>Bo Aung Kyaw Rd</v>
      </c>
      <c r="H3879" s="69" t="str">
        <f>VLOOKUP(E3879,Customer[],4,FALSE)</f>
        <v>Hlaing Thar Yar Route (1)</v>
      </c>
      <c r="I3879" s="48" t="s">
        <v>23</v>
      </c>
      <c r="J3879" s="82" t="str">
        <f>VLOOKUP(I3879,PGStock[],2,FALSE)</f>
        <v>Columbus Super Red Smooth 175 Ml</v>
      </c>
      <c r="K3879" s="71">
        <f>VLOOKUP(I3879,PGStock[],3,FALSE)</f>
        <v>0.17499999999999999</v>
      </c>
      <c r="L3879" s="47">
        <v>1</v>
      </c>
      <c r="M3879" s="47">
        <f>VLOOKUP(I3879,PGStock[],6,FALSE)</f>
        <v>100</v>
      </c>
      <c r="N3879" s="47">
        <f>+PGSales!$L3879*PGSales!$M3879</f>
        <v>100</v>
      </c>
    </row>
    <row r="3880" spans="1:14" hidden="1" x14ac:dyDescent="0.25">
      <c r="A3880" s="77">
        <f t="shared" si="176"/>
        <v>2025</v>
      </c>
      <c r="B3880" s="77">
        <f t="shared" si="177"/>
        <v>2</v>
      </c>
      <c r="C3880" s="73">
        <v>45716</v>
      </c>
      <c r="D3880" s="79" t="s">
        <v>72</v>
      </c>
      <c r="E3880" s="80" t="s">
        <v>120</v>
      </c>
      <c r="F3880" s="81" t="str">
        <f>VLOOKUP(E3880,Customer[],2,FALSE)</f>
        <v>Linn</v>
      </c>
      <c r="G3880" s="69" t="str">
        <f>VLOOKUP(E3880,Customer[],3,FALSE)</f>
        <v>Bo Aung Kyaw Rd</v>
      </c>
      <c r="H3880" s="69" t="str">
        <f>VLOOKUP(E3880,Customer[],4,FALSE)</f>
        <v>Hlaing Thar Yar Route (1)</v>
      </c>
      <c r="I3880" s="48" t="s">
        <v>18</v>
      </c>
      <c r="J3880" s="82" t="str">
        <f>VLOOKUP(I3880,PGStock[],2,FALSE)</f>
        <v>Formula Rum 350ml</v>
      </c>
      <c r="K3880" s="71">
        <f>VLOOKUP(I3880,PGStock[],3,FALSE)</f>
        <v>0.35</v>
      </c>
      <c r="L3880" s="47">
        <v>12</v>
      </c>
      <c r="M3880" s="47">
        <f>VLOOKUP(I3880,PGStock[],6,FALSE)</f>
        <v>150</v>
      </c>
      <c r="N3880" s="47">
        <f>+PGSales!$L3880*PGSales!$M3880</f>
        <v>1800</v>
      </c>
    </row>
    <row r="3881" spans="1:14" hidden="1" x14ac:dyDescent="0.25">
      <c r="A3881" s="77">
        <f t="shared" si="176"/>
        <v>2025</v>
      </c>
      <c r="B3881" s="77">
        <f t="shared" si="177"/>
        <v>2</v>
      </c>
      <c r="C3881" s="73">
        <v>45716</v>
      </c>
      <c r="D3881" s="79" t="s">
        <v>131</v>
      </c>
      <c r="E3881" s="80" t="s">
        <v>125</v>
      </c>
      <c r="F3881" s="81" t="str">
        <f>VLOOKUP(E3881,Customer[],2,FALSE)</f>
        <v>Soon Pyan</v>
      </c>
      <c r="G3881" s="69" t="str">
        <f>VLOOKUP(E3881,Customer[],3,FALSE)</f>
        <v>Bo Aung Kyaw Rd</v>
      </c>
      <c r="H3881" s="69" t="str">
        <f>VLOOKUP(E3881,Customer[],4,FALSE)</f>
        <v>Hlaing Thar Yar Route (1)</v>
      </c>
      <c r="I3881" s="48" t="s">
        <v>25</v>
      </c>
      <c r="J3881" s="82" t="str">
        <f>VLOOKUP(I3881,PGStock[],2,FALSE)</f>
        <v>Columbus Super Red Smooth 350 Ml</v>
      </c>
      <c r="K3881" s="71">
        <f>VLOOKUP(I3881,PGStock[],3,FALSE)</f>
        <v>0.35</v>
      </c>
      <c r="L3881" s="47">
        <v>1</v>
      </c>
      <c r="M3881" s="47">
        <f>VLOOKUP(I3881,PGStock[],6,FALSE)</f>
        <v>150</v>
      </c>
      <c r="N3881" s="47">
        <f>+PGSales!$L3881*PGSales!$M3881</f>
        <v>150</v>
      </c>
    </row>
    <row r="3882" spans="1:14" hidden="1" x14ac:dyDescent="0.25">
      <c r="A3882" s="77">
        <f t="shared" si="176"/>
        <v>2025</v>
      </c>
      <c r="B3882" s="77">
        <f t="shared" si="177"/>
        <v>2</v>
      </c>
      <c r="C3882" s="73">
        <v>45716</v>
      </c>
      <c r="D3882" s="79" t="s">
        <v>131</v>
      </c>
      <c r="E3882" s="80" t="s">
        <v>125</v>
      </c>
      <c r="F3882" s="81" t="str">
        <f>VLOOKUP(E3882,Customer[],2,FALSE)</f>
        <v>Soon Pyan</v>
      </c>
      <c r="G3882" s="69" t="str">
        <f>VLOOKUP(E3882,Customer[],3,FALSE)</f>
        <v>Bo Aung Kyaw Rd</v>
      </c>
      <c r="H3882" s="69" t="str">
        <f>VLOOKUP(E3882,Customer[],4,FALSE)</f>
        <v>Hlaing Thar Yar Route (1)</v>
      </c>
      <c r="I3882" s="48" t="s">
        <v>23</v>
      </c>
      <c r="J3882" s="82" t="str">
        <f>VLOOKUP(I3882,PGStock[],2,FALSE)</f>
        <v>Columbus Super Red Smooth 175 Ml</v>
      </c>
      <c r="K3882" s="71">
        <f>VLOOKUP(I3882,PGStock[],3,FALSE)</f>
        <v>0.17499999999999999</v>
      </c>
      <c r="L3882" s="47">
        <v>1</v>
      </c>
      <c r="M3882" s="47">
        <f>VLOOKUP(I3882,PGStock[],6,FALSE)</f>
        <v>100</v>
      </c>
      <c r="N3882" s="47">
        <f>+PGSales!$L3882*PGSales!$M3882</f>
        <v>100</v>
      </c>
    </row>
    <row r="3883" spans="1:14" hidden="1" x14ac:dyDescent="0.25">
      <c r="A3883" s="77">
        <f t="shared" si="176"/>
        <v>2025</v>
      </c>
      <c r="B3883" s="77">
        <f t="shared" si="177"/>
        <v>2</v>
      </c>
      <c r="C3883" s="73">
        <v>45716</v>
      </c>
      <c r="D3883" s="79" t="s">
        <v>131</v>
      </c>
      <c r="E3883" s="80" t="s">
        <v>125</v>
      </c>
      <c r="F3883" s="81" t="str">
        <f>VLOOKUP(E3883,Customer[],2,FALSE)</f>
        <v>Soon Pyan</v>
      </c>
      <c r="G3883" s="69" t="str">
        <f>VLOOKUP(E3883,Customer[],3,FALSE)</f>
        <v>Bo Aung Kyaw Rd</v>
      </c>
      <c r="H3883" s="69" t="str">
        <f>VLOOKUP(E3883,Customer[],4,FALSE)</f>
        <v>Hlaing Thar Yar Route (1)</v>
      </c>
      <c r="I3883" s="48" t="s">
        <v>18</v>
      </c>
      <c r="J3883" s="82" t="str">
        <f>VLOOKUP(I3883,PGStock[],2,FALSE)</f>
        <v>Formula Rum 350ml</v>
      </c>
      <c r="K3883" s="71">
        <f>VLOOKUP(I3883,PGStock[],3,FALSE)</f>
        <v>0.35</v>
      </c>
      <c r="L3883" s="47">
        <v>1</v>
      </c>
      <c r="M3883" s="47">
        <f>VLOOKUP(I3883,PGStock[],6,FALSE)</f>
        <v>150</v>
      </c>
      <c r="N3883" s="47">
        <f>+PGSales!$L3883*PGSales!$M3883</f>
        <v>150</v>
      </c>
    </row>
    <row r="3884" spans="1:14" hidden="1" x14ac:dyDescent="0.25">
      <c r="A3884" s="77">
        <f t="shared" si="176"/>
        <v>2025</v>
      </c>
      <c r="B3884" s="77">
        <f t="shared" si="177"/>
        <v>2</v>
      </c>
      <c r="C3884" s="73">
        <v>45716</v>
      </c>
      <c r="D3884" s="79" t="s">
        <v>74</v>
      </c>
      <c r="E3884" s="80" t="s">
        <v>611</v>
      </c>
      <c r="F3884" s="81" t="str">
        <f>VLOOKUP(E3884,Customer[],2,FALSE)</f>
        <v>GC</v>
      </c>
      <c r="G3884" s="69" t="str">
        <f>VLOOKUP(E3884,Customer[],3,FALSE)</f>
        <v>Bo Aung Kyaw Rd</v>
      </c>
      <c r="H3884" s="69" t="str">
        <f>VLOOKUP(E3884,Customer[],4,FALSE)</f>
        <v xml:space="preserve">Hlaing thar Yar </v>
      </c>
      <c r="I3884" s="48" t="s">
        <v>117</v>
      </c>
      <c r="J3884" s="82" t="str">
        <f>VLOOKUP(I3884,PGStock[],2,FALSE)</f>
        <v>ဒဂုံမန်ကျည်း ကော်ဗူး (1 Liter)</v>
      </c>
      <c r="K3884" s="71">
        <f>VLOOKUP(I3884,PGStock[],3,FALSE)</f>
        <v>1</v>
      </c>
      <c r="L3884" s="47">
        <v>2</v>
      </c>
      <c r="M3884" s="47">
        <f>VLOOKUP(I3884,PGStock[],6,FALSE)</f>
        <v>100</v>
      </c>
      <c r="N3884" s="47">
        <f>+PGSales!$L3884*PGSales!$M3884</f>
        <v>200</v>
      </c>
    </row>
    <row r="3885" spans="1:14" hidden="1" x14ac:dyDescent="0.25">
      <c r="A3885" s="77">
        <f t="shared" si="176"/>
        <v>2025</v>
      </c>
      <c r="B3885" s="77">
        <f t="shared" si="177"/>
        <v>2</v>
      </c>
      <c r="C3885" s="73">
        <v>45716</v>
      </c>
      <c r="D3885" s="79" t="s">
        <v>74</v>
      </c>
      <c r="E3885" s="80" t="s">
        <v>611</v>
      </c>
      <c r="F3885" s="81" t="str">
        <f>VLOOKUP(E3885,Customer[],2,FALSE)</f>
        <v>GC</v>
      </c>
      <c r="G3885" s="69" t="str">
        <f>VLOOKUP(E3885,Customer[],3,FALSE)</f>
        <v>Bo Aung Kyaw Rd</v>
      </c>
      <c r="H3885" s="69" t="str">
        <f>VLOOKUP(E3885,Customer[],4,FALSE)</f>
        <v xml:space="preserve">Hlaing thar Yar </v>
      </c>
      <c r="I3885" s="48" t="s">
        <v>25</v>
      </c>
      <c r="J3885" s="82" t="str">
        <f>VLOOKUP(I3885,PGStock[],2,FALSE)</f>
        <v>Columbus Super Red Smooth 350 Ml</v>
      </c>
      <c r="K3885" s="71">
        <f>VLOOKUP(I3885,PGStock[],3,FALSE)</f>
        <v>0.35</v>
      </c>
      <c r="L3885" s="47">
        <v>4</v>
      </c>
      <c r="M3885" s="47">
        <f>VLOOKUP(I3885,PGStock[],6,FALSE)</f>
        <v>150</v>
      </c>
      <c r="N3885" s="47">
        <f>+PGSales!$L3885*PGSales!$M3885</f>
        <v>600</v>
      </c>
    </row>
    <row r="3886" spans="1:14" hidden="1" x14ac:dyDescent="0.25">
      <c r="A3886" s="77">
        <f t="shared" ref="A3886:A3898" si="178">YEAR(C3886)</f>
        <v>2025</v>
      </c>
      <c r="B3886" s="77">
        <f t="shared" ref="B3886:B3898" si="179">MONTH(C3886)</f>
        <v>2</v>
      </c>
      <c r="C3886" s="73">
        <v>45716</v>
      </c>
      <c r="D3886" s="79" t="s">
        <v>74</v>
      </c>
      <c r="E3886" s="80" t="s">
        <v>611</v>
      </c>
      <c r="F3886" s="81" t="str">
        <f>VLOOKUP(E3886,Customer[],2,FALSE)</f>
        <v>GC</v>
      </c>
      <c r="G3886" s="69" t="str">
        <f>VLOOKUP(E3886,Customer[],3,FALSE)</f>
        <v>Bo Aung Kyaw Rd</v>
      </c>
      <c r="H3886" s="69" t="str">
        <f>VLOOKUP(E3886,Customer[],4,FALSE)</f>
        <v xml:space="preserve">Hlaing thar Yar </v>
      </c>
      <c r="I3886" s="48" t="s">
        <v>18</v>
      </c>
      <c r="J3886" s="82" t="str">
        <f>VLOOKUP(I3886,PGStock[],2,FALSE)</f>
        <v>Formula Rum 350ml</v>
      </c>
      <c r="K3886" s="71">
        <f>VLOOKUP(I3886,PGStock[],3,FALSE)</f>
        <v>0.35</v>
      </c>
      <c r="L3886" s="47">
        <v>3</v>
      </c>
      <c r="M3886" s="47">
        <f>VLOOKUP(I3886,PGStock[],6,FALSE)</f>
        <v>150</v>
      </c>
      <c r="N3886" s="47">
        <f>+PGSales!$L3886*PGSales!$M3886</f>
        <v>450</v>
      </c>
    </row>
    <row r="3887" spans="1:14" hidden="1" x14ac:dyDescent="0.25">
      <c r="A3887" s="77">
        <f t="shared" si="178"/>
        <v>2025</v>
      </c>
      <c r="B3887" s="77">
        <f t="shared" si="179"/>
        <v>2</v>
      </c>
      <c r="C3887" s="73">
        <v>45716</v>
      </c>
      <c r="D3887" s="79" t="s">
        <v>70</v>
      </c>
      <c r="E3887" s="80" t="s">
        <v>612</v>
      </c>
      <c r="F3887" s="81" t="str">
        <f>VLOOKUP(E3887,Customer[],2,FALSE)</f>
        <v>Pan Nadi Hlaing (2)</v>
      </c>
      <c r="G3887" s="69" t="str">
        <f>VLOOKUP(E3887,Customer[],3,FALSE)</f>
        <v>Chit Kyi Yae Rd</v>
      </c>
      <c r="H3887" s="69" t="str">
        <f>VLOOKUP(E3887,Customer[],4,FALSE)</f>
        <v>Hlaing Thar Yar</v>
      </c>
      <c r="I3887" s="48" t="s">
        <v>25</v>
      </c>
      <c r="J3887" s="82" t="str">
        <f>VLOOKUP(I3887,PGStock[],2,FALSE)</f>
        <v>Columbus Super Red Smooth 350 Ml</v>
      </c>
      <c r="K3887" s="71">
        <f>VLOOKUP(I3887,PGStock[],3,FALSE)</f>
        <v>0.35</v>
      </c>
      <c r="L3887" s="47">
        <v>5</v>
      </c>
      <c r="M3887" s="47">
        <f>VLOOKUP(I3887,PGStock[],6,FALSE)</f>
        <v>150</v>
      </c>
      <c r="N3887" s="47">
        <f>+PGSales!$L3887*PGSales!$M3887</f>
        <v>750</v>
      </c>
    </row>
    <row r="3888" spans="1:14" hidden="1" x14ac:dyDescent="0.25">
      <c r="A3888" s="77">
        <f t="shared" si="178"/>
        <v>2025</v>
      </c>
      <c r="B3888" s="77">
        <f t="shared" si="179"/>
        <v>2</v>
      </c>
      <c r="C3888" s="73">
        <v>45716</v>
      </c>
      <c r="D3888" s="79" t="s">
        <v>70</v>
      </c>
      <c r="E3888" s="80" t="s">
        <v>612</v>
      </c>
      <c r="F3888" s="81" t="str">
        <f>VLOOKUP(E3888,Customer[],2,FALSE)</f>
        <v>Pan Nadi Hlaing (2)</v>
      </c>
      <c r="G3888" s="69" t="str">
        <f>VLOOKUP(E3888,Customer[],3,FALSE)</f>
        <v>Chit Kyi Yae Rd</v>
      </c>
      <c r="H3888" s="69" t="str">
        <f>VLOOKUP(E3888,Customer[],4,FALSE)</f>
        <v>Hlaing Thar Yar</v>
      </c>
      <c r="I3888" s="48" t="s">
        <v>18</v>
      </c>
      <c r="J3888" s="82" t="str">
        <f>VLOOKUP(I3888,PGStock[],2,FALSE)</f>
        <v>Formula Rum 350ml</v>
      </c>
      <c r="K3888" s="71">
        <f>VLOOKUP(I3888,PGStock[],3,FALSE)</f>
        <v>0.35</v>
      </c>
      <c r="L3888" s="47">
        <v>2</v>
      </c>
      <c r="M3888" s="47">
        <f>VLOOKUP(I3888,PGStock[],6,FALSE)</f>
        <v>150</v>
      </c>
      <c r="N3888" s="47">
        <f>+PGSales!$L3888*PGSales!$M3888</f>
        <v>300</v>
      </c>
    </row>
    <row r="3889" spans="1:14" hidden="1" x14ac:dyDescent="0.25">
      <c r="A3889" s="77">
        <f t="shared" si="178"/>
        <v>2025</v>
      </c>
      <c r="B3889" s="77">
        <f t="shared" si="179"/>
        <v>2</v>
      </c>
      <c r="C3889" s="73">
        <v>45716</v>
      </c>
      <c r="D3889" s="79" t="s">
        <v>3</v>
      </c>
      <c r="E3889" s="80" t="s">
        <v>609</v>
      </c>
      <c r="F3889" s="81" t="str">
        <f>VLOOKUP(E3889,Customer[],2,FALSE)</f>
        <v>AhTwae Thit</v>
      </c>
      <c r="G3889" s="69" t="str">
        <f>VLOOKUP(E3889,Customer[],3,FALSE)</f>
        <v>Chit Kyi Yae Rd</v>
      </c>
      <c r="H3889" s="69" t="str">
        <f>VLOOKUP(E3889,Customer[],4,FALSE)</f>
        <v>Hlaing Thar Yar</v>
      </c>
      <c r="I3889" s="48" t="s">
        <v>25</v>
      </c>
      <c r="J3889" s="82" t="str">
        <f>VLOOKUP(I3889,PGStock[],2,FALSE)</f>
        <v>Columbus Super Red Smooth 350 Ml</v>
      </c>
      <c r="K3889" s="71">
        <f>VLOOKUP(I3889,PGStock[],3,FALSE)</f>
        <v>0.35</v>
      </c>
      <c r="L3889" s="47">
        <v>4</v>
      </c>
      <c r="M3889" s="47">
        <f>VLOOKUP(I3889,PGStock[],6,FALSE)</f>
        <v>150</v>
      </c>
      <c r="N3889" s="47">
        <f>+PGSales!$L3889*PGSales!$M3889</f>
        <v>600</v>
      </c>
    </row>
    <row r="3890" spans="1:14" hidden="1" x14ac:dyDescent="0.25">
      <c r="A3890" s="77">
        <f t="shared" si="178"/>
        <v>2025</v>
      </c>
      <c r="B3890" s="77">
        <f t="shared" si="179"/>
        <v>2</v>
      </c>
      <c r="C3890" s="73">
        <v>45716</v>
      </c>
      <c r="D3890" s="79" t="s">
        <v>4</v>
      </c>
      <c r="E3890" s="80" t="s">
        <v>179</v>
      </c>
      <c r="F3890" s="81" t="str">
        <f>VLOOKUP(E3890,Customer[],2,FALSE)</f>
        <v>Pyae Tawtar</v>
      </c>
      <c r="G3890" s="69" t="str">
        <f>VLOOKUP(E3890,Customer[],3,FALSE)</f>
        <v>Chit Kyi Yae Rd</v>
      </c>
      <c r="H3890" s="69" t="str">
        <f>VLOOKUP(E3890,Customer[],4,FALSE)</f>
        <v>Hlaing Thar Yar</v>
      </c>
      <c r="I3890" s="48" t="s">
        <v>23</v>
      </c>
      <c r="J3890" s="82" t="str">
        <f>VLOOKUP(I3890,PGStock[],2,FALSE)</f>
        <v>Columbus Super Red Smooth 175 Ml</v>
      </c>
      <c r="K3890" s="71">
        <f>VLOOKUP(I3890,PGStock[],3,FALSE)</f>
        <v>0.17499999999999999</v>
      </c>
      <c r="L3890" s="47">
        <v>7</v>
      </c>
      <c r="M3890" s="47">
        <f>VLOOKUP(I3890,PGStock[],6,FALSE)</f>
        <v>100</v>
      </c>
      <c r="N3890" s="47">
        <f>+PGSales!$L3890*PGSales!$M3890</f>
        <v>700</v>
      </c>
    </row>
    <row r="3891" spans="1:14" hidden="1" x14ac:dyDescent="0.25">
      <c r="A3891" s="77">
        <f t="shared" si="178"/>
        <v>2025</v>
      </c>
      <c r="B3891" s="77">
        <f t="shared" si="179"/>
        <v>2</v>
      </c>
      <c r="C3891" s="73">
        <v>45716</v>
      </c>
      <c r="D3891" s="79" t="s">
        <v>4</v>
      </c>
      <c r="E3891" s="80" t="s">
        <v>179</v>
      </c>
      <c r="F3891" s="81" t="str">
        <f>VLOOKUP(E3891,Customer[],2,FALSE)</f>
        <v>Pyae Tawtar</v>
      </c>
      <c r="G3891" s="69" t="str">
        <f>VLOOKUP(E3891,Customer[],3,FALSE)</f>
        <v>Chit Kyi Yae Rd</v>
      </c>
      <c r="H3891" s="69" t="str">
        <f>VLOOKUP(E3891,Customer[],4,FALSE)</f>
        <v>Hlaing Thar Yar</v>
      </c>
      <c r="I3891" s="48" t="s">
        <v>18</v>
      </c>
      <c r="J3891" s="82" t="str">
        <f>VLOOKUP(I3891,PGStock[],2,FALSE)</f>
        <v>Formula Rum 350ml</v>
      </c>
      <c r="K3891" s="71">
        <f>VLOOKUP(I3891,PGStock[],3,FALSE)</f>
        <v>0.35</v>
      </c>
      <c r="L3891" s="47">
        <v>3</v>
      </c>
      <c r="M3891" s="47">
        <f>VLOOKUP(I3891,PGStock[],6,FALSE)</f>
        <v>150</v>
      </c>
      <c r="N3891" s="47">
        <f>+PGSales!$L3891*PGSales!$M3891</f>
        <v>450</v>
      </c>
    </row>
    <row r="3892" spans="1:14" hidden="1" x14ac:dyDescent="0.25">
      <c r="A3892" s="77">
        <f t="shared" si="178"/>
        <v>2025</v>
      </c>
      <c r="B3892" s="77">
        <f t="shared" si="179"/>
        <v>2</v>
      </c>
      <c r="C3892" s="73">
        <v>45716</v>
      </c>
      <c r="D3892" s="79" t="s">
        <v>76</v>
      </c>
      <c r="E3892" s="80" t="s">
        <v>584</v>
      </c>
      <c r="F3892" s="81" t="str">
        <f>VLOOKUP(E3892,Customer[],2,FALSE)</f>
        <v>Pan Nadi Hlaing (1)</v>
      </c>
      <c r="G3892" s="69" t="str">
        <f>VLOOKUP(E3892,Customer[],3,FALSE)</f>
        <v>Taungnu Rd</v>
      </c>
      <c r="H3892" s="69" t="str">
        <f>VLOOKUP(E3892,Customer[],4,FALSE)</f>
        <v>Hlaing Thar Yar</v>
      </c>
      <c r="I3892" s="48" t="s">
        <v>25</v>
      </c>
      <c r="J3892" s="82" t="str">
        <f>VLOOKUP(I3892,PGStock[],2,FALSE)</f>
        <v>Columbus Super Red Smooth 350 Ml</v>
      </c>
      <c r="K3892" s="71">
        <f>VLOOKUP(I3892,PGStock[],3,FALSE)</f>
        <v>0.35</v>
      </c>
      <c r="L3892" s="47">
        <v>1</v>
      </c>
      <c r="M3892" s="47">
        <f>VLOOKUP(I3892,PGStock[],6,FALSE)</f>
        <v>150</v>
      </c>
      <c r="N3892" s="47">
        <f>+PGSales!$L3892*PGSales!$M3892</f>
        <v>150</v>
      </c>
    </row>
    <row r="3893" spans="1:14" hidden="1" x14ac:dyDescent="0.25">
      <c r="A3893" s="77">
        <f t="shared" si="178"/>
        <v>2025</v>
      </c>
      <c r="B3893" s="77">
        <f t="shared" si="179"/>
        <v>2</v>
      </c>
      <c r="C3893" s="73">
        <v>45716</v>
      </c>
      <c r="D3893" s="79" t="s">
        <v>76</v>
      </c>
      <c r="E3893" s="80" t="s">
        <v>584</v>
      </c>
      <c r="F3893" s="81" t="str">
        <f>VLOOKUP(E3893,Customer[],2,FALSE)</f>
        <v>Pan Nadi Hlaing (1)</v>
      </c>
      <c r="G3893" s="69" t="str">
        <f>VLOOKUP(E3893,Customer[],3,FALSE)</f>
        <v>Taungnu Rd</v>
      </c>
      <c r="H3893" s="69" t="str">
        <f>VLOOKUP(E3893,Customer[],4,FALSE)</f>
        <v>Hlaing Thar Yar</v>
      </c>
      <c r="I3893" s="48" t="s">
        <v>18</v>
      </c>
      <c r="J3893" s="82" t="str">
        <f>VLOOKUP(I3893,PGStock[],2,FALSE)</f>
        <v>Formula Rum 350ml</v>
      </c>
      <c r="K3893" s="71">
        <f>VLOOKUP(I3893,PGStock[],3,FALSE)</f>
        <v>0.35</v>
      </c>
      <c r="L3893" s="47">
        <v>4</v>
      </c>
      <c r="M3893" s="47">
        <f>VLOOKUP(I3893,PGStock[],6,FALSE)</f>
        <v>150</v>
      </c>
      <c r="N3893" s="47">
        <f>+PGSales!$L3893*PGSales!$M3893</f>
        <v>600</v>
      </c>
    </row>
    <row r="3894" spans="1:14" hidden="1" x14ac:dyDescent="0.25">
      <c r="A3894" s="77">
        <f t="shared" si="178"/>
        <v>2025</v>
      </c>
      <c r="B3894" s="77">
        <f t="shared" si="179"/>
        <v>2</v>
      </c>
      <c r="C3894" s="73">
        <v>45716</v>
      </c>
      <c r="D3894" s="79" t="s">
        <v>367</v>
      </c>
      <c r="E3894" s="80" t="s">
        <v>585</v>
      </c>
      <c r="F3894" s="81" t="str">
        <f>VLOOKUP(E3894,Customer[],2,FALSE)</f>
        <v>Shwe Yi Khatt</v>
      </c>
      <c r="G3894" s="69" t="str">
        <f>VLOOKUP(E3894,Customer[],3,FALSE)</f>
        <v>Taungnu Rd</v>
      </c>
      <c r="H3894" s="69" t="str">
        <f>VLOOKUP(E3894,Customer[],4,FALSE)</f>
        <v>Hlaing Thar Yar Route (1)</v>
      </c>
      <c r="I3894" s="48" t="s">
        <v>25</v>
      </c>
      <c r="J3894" s="82" t="str">
        <f>VLOOKUP(I3894,PGStock[],2,FALSE)</f>
        <v>Columbus Super Red Smooth 350 Ml</v>
      </c>
      <c r="K3894" s="71">
        <f>VLOOKUP(I3894,PGStock[],3,FALSE)</f>
        <v>0.35</v>
      </c>
      <c r="L3894" s="47">
        <v>4</v>
      </c>
      <c r="M3894" s="47">
        <f>VLOOKUP(I3894,PGStock[],6,FALSE)</f>
        <v>150</v>
      </c>
      <c r="N3894" s="47">
        <f>+PGSales!$L3894*PGSales!$M3894</f>
        <v>600</v>
      </c>
    </row>
    <row r="3895" spans="1:14" hidden="1" x14ac:dyDescent="0.25">
      <c r="A3895" s="77">
        <f t="shared" si="178"/>
        <v>2025</v>
      </c>
      <c r="B3895" s="77">
        <f t="shared" si="179"/>
        <v>2</v>
      </c>
      <c r="C3895" s="73">
        <v>45716</v>
      </c>
      <c r="D3895" s="79" t="s">
        <v>367</v>
      </c>
      <c r="E3895" s="80" t="s">
        <v>585</v>
      </c>
      <c r="F3895" s="81" t="str">
        <f>VLOOKUP(E3895,Customer[],2,FALSE)</f>
        <v>Shwe Yi Khatt</v>
      </c>
      <c r="G3895" s="69" t="str">
        <f>VLOOKUP(E3895,Customer[],3,FALSE)</f>
        <v>Taungnu Rd</v>
      </c>
      <c r="H3895" s="69" t="str">
        <f>VLOOKUP(E3895,Customer[],4,FALSE)</f>
        <v>Hlaing Thar Yar Route (1)</v>
      </c>
      <c r="I3895" s="48" t="s">
        <v>18</v>
      </c>
      <c r="J3895" s="82" t="str">
        <f>VLOOKUP(I3895,PGStock[],2,FALSE)</f>
        <v>Formula Rum 350ml</v>
      </c>
      <c r="K3895" s="71">
        <f>VLOOKUP(I3895,PGStock[],3,FALSE)</f>
        <v>0.35</v>
      </c>
      <c r="L3895" s="47">
        <v>1</v>
      </c>
      <c r="M3895" s="47">
        <f>VLOOKUP(I3895,PGStock[],6,FALSE)</f>
        <v>150</v>
      </c>
      <c r="N3895" s="47">
        <f>+PGSales!$L3895*PGSales!$M3895</f>
        <v>150</v>
      </c>
    </row>
    <row r="3896" spans="1:14" hidden="1" x14ac:dyDescent="0.25">
      <c r="A3896" s="77">
        <f t="shared" si="178"/>
        <v>2025</v>
      </c>
      <c r="B3896" s="77">
        <f t="shared" si="179"/>
        <v>2</v>
      </c>
      <c r="C3896" s="73">
        <v>45716</v>
      </c>
      <c r="D3896" s="79" t="s">
        <v>58</v>
      </c>
      <c r="E3896" s="80" t="s">
        <v>607</v>
      </c>
      <c r="F3896" s="81" t="str">
        <f>VLOOKUP(E3896,Customer[],2,FALSE)</f>
        <v>Happy Day</v>
      </c>
      <c r="G3896" s="69" t="str">
        <f>VLOOKUP(E3896,Customer[],3,FALSE)</f>
        <v>Padamyar Rd</v>
      </c>
      <c r="H3896" s="69" t="str">
        <f>VLOOKUP(E3896,Customer[],4,FALSE)</f>
        <v>Mangalardon</v>
      </c>
      <c r="I3896" s="48" t="s">
        <v>25</v>
      </c>
      <c r="J3896" s="82" t="str">
        <f>VLOOKUP(I3896,PGStock[],2,FALSE)</f>
        <v>Columbus Super Red Smooth 350 Ml</v>
      </c>
      <c r="K3896" s="71">
        <f>VLOOKUP(I3896,PGStock[],3,FALSE)</f>
        <v>0.35</v>
      </c>
      <c r="L3896" s="47">
        <v>6</v>
      </c>
      <c r="M3896" s="47">
        <f>VLOOKUP(I3896,PGStock[],6,FALSE)</f>
        <v>150</v>
      </c>
      <c r="N3896" s="47">
        <f>+PGSales!$L3896*PGSales!$M3896</f>
        <v>900</v>
      </c>
    </row>
    <row r="3897" spans="1:14" hidden="1" x14ac:dyDescent="0.25">
      <c r="A3897" s="77">
        <f t="shared" si="178"/>
        <v>2025</v>
      </c>
      <c r="B3897" s="77">
        <f t="shared" si="179"/>
        <v>2</v>
      </c>
      <c r="C3897" s="73">
        <v>45716</v>
      </c>
      <c r="D3897" s="79" t="s">
        <v>58</v>
      </c>
      <c r="E3897" s="80" t="s">
        <v>607</v>
      </c>
      <c r="F3897" s="81" t="str">
        <f>VLOOKUP(E3897,Customer[],2,FALSE)</f>
        <v>Happy Day</v>
      </c>
      <c r="G3897" s="69" t="str">
        <f>VLOOKUP(E3897,Customer[],3,FALSE)</f>
        <v>Padamyar Rd</v>
      </c>
      <c r="H3897" s="69" t="str">
        <f>VLOOKUP(E3897,Customer[],4,FALSE)</f>
        <v>Mangalardon</v>
      </c>
      <c r="I3897" s="48" t="s">
        <v>23</v>
      </c>
      <c r="J3897" s="82" t="str">
        <f>VLOOKUP(I3897,PGStock[],2,FALSE)</f>
        <v>Columbus Super Red Smooth 175 Ml</v>
      </c>
      <c r="K3897" s="71">
        <f>VLOOKUP(I3897,PGStock[],3,FALSE)</f>
        <v>0.17499999999999999</v>
      </c>
      <c r="L3897" s="47">
        <v>4</v>
      </c>
      <c r="M3897" s="47">
        <f>VLOOKUP(I3897,PGStock[],6,FALSE)</f>
        <v>100</v>
      </c>
      <c r="N3897" s="47">
        <f>+PGSales!$L3897*PGSales!$M3897</f>
        <v>400</v>
      </c>
    </row>
    <row r="3898" spans="1:14" hidden="1" x14ac:dyDescent="0.25">
      <c r="A3898" s="77">
        <f t="shared" si="178"/>
        <v>2025</v>
      </c>
      <c r="B3898" s="77">
        <f t="shared" si="179"/>
        <v>2</v>
      </c>
      <c r="C3898" s="73">
        <v>45716</v>
      </c>
      <c r="D3898" s="79" t="s">
        <v>58</v>
      </c>
      <c r="E3898" s="80" t="s">
        <v>607</v>
      </c>
      <c r="F3898" s="81" t="str">
        <f>VLOOKUP(E3898,Customer[],2,FALSE)</f>
        <v>Happy Day</v>
      </c>
      <c r="G3898" s="69" t="str">
        <f>VLOOKUP(E3898,Customer[],3,FALSE)</f>
        <v>Padamyar Rd</v>
      </c>
      <c r="H3898" s="69" t="str">
        <f>VLOOKUP(E3898,Customer[],4,FALSE)</f>
        <v>Mangalardon</v>
      </c>
      <c r="I3898" s="48" t="s">
        <v>20</v>
      </c>
      <c r="J3898" s="82" t="str">
        <f>VLOOKUP(I3898,PGStock[],2,FALSE)</f>
        <v>Formula Rum 700ml</v>
      </c>
      <c r="K3898" s="71">
        <f>VLOOKUP(I3898,PGStock[],3,FALSE)</f>
        <v>0.7</v>
      </c>
      <c r="L3898" s="47">
        <v>1</v>
      </c>
      <c r="M3898" s="47">
        <f>VLOOKUP(I3898,PGStock[],6,FALSE)</f>
        <v>200</v>
      </c>
      <c r="N3898" s="47">
        <f>+PGSales!$L3898*PGSales!$M3898</f>
        <v>200</v>
      </c>
    </row>
    <row r="3899" spans="1:14" hidden="1" x14ac:dyDescent="0.25">
      <c r="A3899" s="77">
        <f t="shared" ref="A3899:A3911" si="180">YEAR(C3899)</f>
        <v>2025</v>
      </c>
      <c r="B3899" s="77">
        <f t="shared" ref="B3899:B3911" si="181">MONTH(C3899)</f>
        <v>2</v>
      </c>
      <c r="C3899" s="73">
        <v>45716</v>
      </c>
      <c r="D3899" s="79" t="s">
        <v>58</v>
      </c>
      <c r="E3899" s="80" t="s">
        <v>607</v>
      </c>
      <c r="F3899" s="81" t="str">
        <f>VLOOKUP(E3899,Customer[],2,FALSE)</f>
        <v>Happy Day</v>
      </c>
      <c r="G3899" s="69" t="str">
        <f>VLOOKUP(E3899,Customer[],3,FALSE)</f>
        <v>Padamyar Rd</v>
      </c>
      <c r="H3899" s="69" t="str">
        <f>VLOOKUP(E3899,Customer[],4,FALSE)</f>
        <v>Mangalardon</v>
      </c>
      <c r="I3899" s="48" t="s">
        <v>18</v>
      </c>
      <c r="J3899" s="82" t="str">
        <f>VLOOKUP(I3899,PGStock[],2,FALSE)</f>
        <v>Formula Rum 350ml</v>
      </c>
      <c r="K3899" s="71">
        <f>VLOOKUP(I3899,PGStock[],3,FALSE)</f>
        <v>0.35</v>
      </c>
      <c r="L3899" s="47">
        <v>6</v>
      </c>
      <c r="M3899" s="47">
        <f>VLOOKUP(I3899,PGStock[],6,FALSE)</f>
        <v>150</v>
      </c>
      <c r="N3899" s="47">
        <f>+PGSales!$L3899*PGSales!$M3899</f>
        <v>900</v>
      </c>
    </row>
    <row r="3900" spans="1:14" hidden="1" x14ac:dyDescent="0.25">
      <c r="A3900" s="77">
        <f t="shared" si="180"/>
        <v>2025</v>
      </c>
      <c r="B3900" s="77">
        <f t="shared" si="181"/>
        <v>2</v>
      </c>
      <c r="C3900" s="73">
        <v>45716</v>
      </c>
      <c r="D3900" s="79" t="s">
        <v>66</v>
      </c>
      <c r="E3900" s="80" t="s">
        <v>595</v>
      </c>
      <c r="F3900" s="81" t="str">
        <f>VLOOKUP(E3900,Customer[],2,FALSE)</f>
        <v>Shwe Yee Linn</v>
      </c>
      <c r="G3900" s="69" t="str">
        <f>VLOOKUP(E3900,Customer[],3,FALSE)</f>
        <v>Padamyar Rd</v>
      </c>
      <c r="H3900" s="69" t="str">
        <f>VLOOKUP(E3900,Customer[],4,FALSE)</f>
        <v>Mangalardon</v>
      </c>
      <c r="I3900" s="48" t="s">
        <v>25</v>
      </c>
      <c r="J3900" s="82" t="str">
        <f>VLOOKUP(I3900,PGStock[],2,FALSE)</f>
        <v>Columbus Super Red Smooth 350 Ml</v>
      </c>
      <c r="K3900" s="71">
        <f>VLOOKUP(I3900,PGStock[],3,FALSE)</f>
        <v>0.35</v>
      </c>
      <c r="L3900" s="47">
        <v>3</v>
      </c>
      <c r="M3900" s="47">
        <f>VLOOKUP(I3900,PGStock[],6,FALSE)</f>
        <v>150</v>
      </c>
      <c r="N3900" s="47">
        <f>+PGSales!$L3900*PGSales!$M3900</f>
        <v>450</v>
      </c>
    </row>
    <row r="3901" spans="1:14" hidden="1" x14ac:dyDescent="0.25">
      <c r="A3901" s="77">
        <f t="shared" si="180"/>
        <v>2025</v>
      </c>
      <c r="B3901" s="77">
        <f t="shared" si="181"/>
        <v>2</v>
      </c>
      <c r="C3901" s="73">
        <v>45716</v>
      </c>
      <c r="D3901" s="79" t="s">
        <v>66</v>
      </c>
      <c r="E3901" s="80" t="s">
        <v>595</v>
      </c>
      <c r="F3901" s="81" t="str">
        <f>VLOOKUP(E3901,Customer[],2,FALSE)</f>
        <v>Shwe Yee Linn</v>
      </c>
      <c r="G3901" s="69" t="str">
        <f>VLOOKUP(E3901,Customer[],3,FALSE)</f>
        <v>Padamyar Rd</v>
      </c>
      <c r="H3901" s="69" t="str">
        <f>VLOOKUP(E3901,Customer[],4,FALSE)</f>
        <v>Mangalardon</v>
      </c>
      <c r="I3901" s="48" t="s">
        <v>23</v>
      </c>
      <c r="J3901" s="82" t="str">
        <f>VLOOKUP(I3901,PGStock[],2,FALSE)</f>
        <v>Columbus Super Red Smooth 175 Ml</v>
      </c>
      <c r="K3901" s="71">
        <f>VLOOKUP(I3901,PGStock[],3,FALSE)</f>
        <v>0.17499999999999999</v>
      </c>
      <c r="L3901" s="47">
        <v>2</v>
      </c>
      <c r="M3901" s="47">
        <f>VLOOKUP(I3901,PGStock[],6,FALSE)</f>
        <v>100</v>
      </c>
      <c r="N3901" s="47">
        <f>+PGSales!$L3901*PGSales!$M3901</f>
        <v>200</v>
      </c>
    </row>
    <row r="3902" spans="1:14" hidden="1" x14ac:dyDescent="0.25">
      <c r="A3902" s="77">
        <f t="shared" si="180"/>
        <v>2025</v>
      </c>
      <c r="B3902" s="77">
        <f t="shared" si="181"/>
        <v>2</v>
      </c>
      <c r="C3902" s="73">
        <v>45716</v>
      </c>
      <c r="D3902" s="79" t="s">
        <v>66</v>
      </c>
      <c r="E3902" s="80" t="s">
        <v>595</v>
      </c>
      <c r="F3902" s="81" t="str">
        <f>VLOOKUP(E3902,Customer[],2,FALSE)</f>
        <v>Shwe Yee Linn</v>
      </c>
      <c r="G3902" s="69" t="str">
        <f>VLOOKUP(E3902,Customer[],3,FALSE)</f>
        <v>Padamyar Rd</v>
      </c>
      <c r="H3902" s="69" t="str">
        <f>VLOOKUP(E3902,Customer[],4,FALSE)</f>
        <v>Mangalardon</v>
      </c>
      <c r="I3902" s="48" t="s">
        <v>18</v>
      </c>
      <c r="J3902" s="82" t="str">
        <f>VLOOKUP(I3902,PGStock[],2,FALSE)</f>
        <v>Formula Rum 350ml</v>
      </c>
      <c r="K3902" s="71">
        <f>VLOOKUP(I3902,PGStock[],3,FALSE)</f>
        <v>0.35</v>
      </c>
      <c r="L3902" s="47">
        <v>2</v>
      </c>
      <c r="M3902" s="47">
        <f>VLOOKUP(I3902,PGStock[],6,FALSE)</f>
        <v>150</v>
      </c>
      <c r="N3902" s="47">
        <f>+PGSales!$L3902*PGSales!$M3902</f>
        <v>300</v>
      </c>
    </row>
    <row r="3903" spans="1:14" hidden="1" x14ac:dyDescent="0.25">
      <c r="A3903" s="77">
        <f t="shared" si="180"/>
        <v>2025</v>
      </c>
      <c r="B3903" s="77">
        <f t="shared" si="181"/>
        <v>2</v>
      </c>
      <c r="C3903" s="73">
        <v>45716</v>
      </c>
      <c r="D3903" s="79" t="s">
        <v>62</v>
      </c>
      <c r="E3903" s="80" t="s">
        <v>180</v>
      </c>
      <c r="F3903" s="81" t="str">
        <f>VLOOKUP(E3903,Customer[],2,FALSE)</f>
        <v>San Thit</v>
      </c>
      <c r="G3903" s="69" t="str">
        <f>VLOOKUP(E3903,Customer[],3,FALSE)</f>
        <v>Jone Phyu Rd</v>
      </c>
      <c r="H3903" s="69" t="str">
        <f>VLOOKUP(E3903,Customer[],4,FALSE)</f>
        <v>Mangalardon</v>
      </c>
      <c r="I3903" s="48" t="s">
        <v>27</v>
      </c>
      <c r="J3903" s="82" t="str">
        <f>VLOOKUP(I3903,PGStock[],2,FALSE)</f>
        <v>Columbus Super Red Smooth 700 Ml</v>
      </c>
      <c r="K3903" s="71">
        <f>VLOOKUP(I3903,PGStock[],3,FALSE)</f>
        <v>0.7</v>
      </c>
      <c r="L3903" s="47">
        <v>2</v>
      </c>
      <c r="M3903" s="47">
        <f>VLOOKUP(I3903,PGStock[],6,FALSE)</f>
        <v>200</v>
      </c>
      <c r="N3903" s="47">
        <f>+PGSales!$L3903*PGSales!$M3903</f>
        <v>400</v>
      </c>
    </row>
    <row r="3904" spans="1:14" hidden="1" x14ac:dyDescent="0.25">
      <c r="A3904" s="77">
        <f t="shared" si="180"/>
        <v>2025</v>
      </c>
      <c r="B3904" s="77">
        <f t="shared" si="181"/>
        <v>2</v>
      </c>
      <c r="C3904" s="73">
        <v>45716</v>
      </c>
      <c r="D3904" s="79" t="s">
        <v>62</v>
      </c>
      <c r="E3904" s="80" t="s">
        <v>180</v>
      </c>
      <c r="F3904" s="81" t="str">
        <f>VLOOKUP(E3904,Customer[],2,FALSE)</f>
        <v>San Thit</v>
      </c>
      <c r="G3904" s="69" t="str">
        <f>VLOOKUP(E3904,Customer[],3,FALSE)</f>
        <v>Jone Phyu Rd</v>
      </c>
      <c r="H3904" s="69" t="str">
        <f>VLOOKUP(E3904,Customer[],4,FALSE)</f>
        <v>Mangalardon</v>
      </c>
      <c r="I3904" s="48" t="s">
        <v>25</v>
      </c>
      <c r="J3904" s="82" t="str">
        <f>VLOOKUP(I3904,PGStock[],2,FALSE)</f>
        <v>Columbus Super Red Smooth 350 Ml</v>
      </c>
      <c r="K3904" s="71">
        <f>VLOOKUP(I3904,PGStock[],3,FALSE)</f>
        <v>0.35</v>
      </c>
      <c r="L3904" s="47">
        <v>1</v>
      </c>
      <c r="M3904" s="47">
        <f>VLOOKUP(I3904,PGStock[],6,FALSE)</f>
        <v>150</v>
      </c>
      <c r="N3904" s="47">
        <f>+PGSales!$L3904*PGSales!$M3904</f>
        <v>150</v>
      </c>
    </row>
    <row r="3905" spans="1:14" hidden="1" x14ac:dyDescent="0.25">
      <c r="A3905" s="77">
        <f t="shared" si="180"/>
        <v>2025</v>
      </c>
      <c r="B3905" s="77">
        <f t="shared" si="181"/>
        <v>2</v>
      </c>
      <c r="C3905" s="73">
        <v>45716</v>
      </c>
      <c r="D3905" s="79" t="s">
        <v>62</v>
      </c>
      <c r="E3905" s="80" t="s">
        <v>180</v>
      </c>
      <c r="F3905" s="81" t="str">
        <f>VLOOKUP(E3905,Customer[],2,FALSE)</f>
        <v>San Thit</v>
      </c>
      <c r="G3905" s="69" t="str">
        <f>VLOOKUP(E3905,Customer[],3,FALSE)</f>
        <v>Jone Phyu Rd</v>
      </c>
      <c r="H3905" s="69" t="str">
        <f>VLOOKUP(E3905,Customer[],4,FALSE)</f>
        <v>Mangalardon</v>
      </c>
      <c r="I3905" s="48" t="s">
        <v>23</v>
      </c>
      <c r="J3905" s="82" t="str">
        <f>VLOOKUP(I3905,PGStock[],2,FALSE)</f>
        <v>Columbus Super Red Smooth 175 Ml</v>
      </c>
      <c r="K3905" s="71">
        <f>VLOOKUP(I3905,PGStock[],3,FALSE)</f>
        <v>0.17499999999999999</v>
      </c>
      <c r="L3905" s="47">
        <v>5</v>
      </c>
      <c r="M3905" s="47">
        <f>VLOOKUP(I3905,PGStock[],6,FALSE)</f>
        <v>100</v>
      </c>
      <c r="N3905" s="47">
        <f>+PGSales!$L3905*PGSales!$M3905</f>
        <v>500</v>
      </c>
    </row>
    <row r="3906" spans="1:14" hidden="1" x14ac:dyDescent="0.25">
      <c r="A3906" s="77">
        <f t="shared" si="180"/>
        <v>2025</v>
      </c>
      <c r="B3906" s="77">
        <f t="shared" si="181"/>
        <v>2</v>
      </c>
      <c r="C3906" s="73">
        <v>45716</v>
      </c>
      <c r="D3906" s="79" t="s">
        <v>62</v>
      </c>
      <c r="E3906" s="80" t="s">
        <v>180</v>
      </c>
      <c r="F3906" s="81" t="str">
        <f>VLOOKUP(E3906,Customer[],2,FALSE)</f>
        <v>San Thit</v>
      </c>
      <c r="G3906" s="69" t="str">
        <f>VLOOKUP(E3906,Customer[],3,FALSE)</f>
        <v>Jone Phyu Rd</v>
      </c>
      <c r="H3906" s="69" t="str">
        <f>VLOOKUP(E3906,Customer[],4,FALSE)</f>
        <v>Mangalardon</v>
      </c>
      <c r="I3906" s="48" t="s">
        <v>18</v>
      </c>
      <c r="J3906" s="82" t="str">
        <f>VLOOKUP(I3906,PGStock[],2,FALSE)</f>
        <v>Formula Rum 350ml</v>
      </c>
      <c r="K3906" s="71">
        <f>VLOOKUP(I3906,PGStock[],3,FALSE)</f>
        <v>0.35</v>
      </c>
      <c r="L3906" s="47">
        <v>2</v>
      </c>
      <c r="M3906" s="47">
        <f>VLOOKUP(I3906,PGStock[],6,FALSE)</f>
        <v>150</v>
      </c>
      <c r="N3906" s="47">
        <f>+PGSales!$L3906*PGSales!$M3906</f>
        <v>300</v>
      </c>
    </row>
    <row r="3907" spans="1:14" hidden="1" x14ac:dyDescent="0.25">
      <c r="A3907" s="77">
        <f t="shared" si="180"/>
        <v>2025</v>
      </c>
      <c r="B3907" s="77">
        <f t="shared" si="181"/>
        <v>2</v>
      </c>
      <c r="C3907" s="73">
        <v>45716</v>
      </c>
      <c r="D3907" s="79" t="s">
        <v>56</v>
      </c>
      <c r="E3907" s="80" t="s">
        <v>593</v>
      </c>
      <c r="F3907" s="81" t="str">
        <f>VLOOKUP(E3907,Customer[],2,FALSE)</f>
        <v>Kaung Kin Think(2)</v>
      </c>
      <c r="G3907" s="69" t="str">
        <f>VLOOKUP(E3907,Customer[],3,FALSE)</f>
        <v>MyintZuu Thaka Rd</v>
      </c>
      <c r="H3907" s="69" t="str">
        <f>VLOOKUP(E3907,Customer[],4,FALSE)</f>
        <v>Mangalardon</v>
      </c>
      <c r="I3907" s="48" t="s">
        <v>25</v>
      </c>
      <c r="J3907" s="82" t="str">
        <f>VLOOKUP(I3907,PGStock[],2,FALSE)</f>
        <v>Columbus Super Red Smooth 350 Ml</v>
      </c>
      <c r="K3907" s="71">
        <f>VLOOKUP(I3907,PGStock[],3,FALSE)</f>
        <v>0.35</v>
      </c>
      <c r="L3907" s="47">
        <v>3</v>
      </c>
      <c r="M3907" s="47">
        <f>VLOOKUP(I3907,PGStock[],6,FALSE)</f>
        <v>150</v>
      </c>
      <c r="N3907" s="47">
        <f>+PGSales!$L3907*PGSales!$M3907</f>
        <v>450</v>
      </c>
    </row>
    <row r="3908" spans="1:14" hidden="1" x14ac:dyDescent="0.25">
      <c r="A3908" s="77">
        <f t="shared" si="180"/>
        <v>2025</v>
      </c>
      <c r="B3908" s="77">
        <f t="shared" si="181"/>
        <v>2</v>
      </c>
      <c r="C3908" s="73">
        <v>45716</v>
      </c>
      <c r="D3908" s="79" t="s">
        <v>56</v>
      </c>
      <c r="E3908" s="80" t="s">
        <v>593</v>
      </c>
      <c r="F3908" s="81" t="str">
        <f>VLOOKUP(E3908,Customer[],2,FALSE)</f>
        <v>Kaung Kin Think(2)</v>
      </c>
      <c r="G3908" s="69" t="str">
        <f>VLOOKUP(E3908,Customer[],3,FALSE)</f>
        <v>MyintZuu Thaka Rd</v>
      </c>
      <c r="H3908" s="69" t="str">
        <f>VLOOKUP(E3908,Customer[],4,FALSE)</f>
        <v>Mangalardon</v>
      </c>
      <c r="I3908" s="48" t="s">
        <v>23</v>
      </c>
      <c r="J3908" s="82" t="str">
        <f>VLOOKUP(I3908,PGStock[],2,FALSE)</f>
        <v>Columbus Super Red Smooth 175 Ml</v>
      </c>
      <c r="K3908" s="71">
        <f>VLOOKUP(I3908,PGStock[],3,FALSE)</f>
        <v>0.17499999999999999</v>
      </c>
      <c r="L3908" s="47">
        <v>2</v>
      </c>
      <c r="M3908" s="47">
        <f>VLOOKUP(I3908,PGStock[],6,FALSE)</f>
        <v>100</v>
      </c>
      <c r="N3908" s="47">
        <f>+PGSales!$L3908*PGSales!$M3908</f>
        <v>200</v>
      </c>
    </row>
    <row r="3909" spans="1:14" hidden="1" x14ac:dyDescent="0.25">
      <c r="A3909" s="77">
        <f t="shared" si="180"/>
        <v>2025</v>
      </c>
      <c r="B3909" s="77">
        <f t="shared" si="181"/>
        <v>2</v>
      </c>
      <c r="C3909" s="73">
        <v>45716</v>
      </c>
      <c r="D3909" s="79" t="s">
        <v>60</v>
      </c>
      <c r="E3909" s="80" t="s">
        <v>182</v>
      </c>
      <c r="F3909" s="81" t="str">
        <f>VLOOKUP(E3909,Customer[],2,FALSE)</f>
        <v>Su</v>
      </c>
      <c r="G3909" s="69" t="str">
        <f>VLOOKUP(E3909,Customer[],3,FALSE)</f>
        <v>Aung Sinkhoe Rd</v>
      </c>
      <c r="H3909" s="69" t="str">
        <f>VLOOKUP(E3909,Customer[],4,FALSE)</f>
        <v>Mangalardon</v>
      </c>
      <c r="I3909" s="48" t="s">
        <v>25</v>
      </c>
      <c r="J3909" s="82" t="str">
        <f>VLOOKUP(I3909,PGStock[],2,FALSE)</f>
        <v>Columbus Super Red Smooth 350 Ml</v>
      </c>
      <c r="K3909" s="71">
        <f>VLOOKUP(I3909,PGStock[],3,FALSE)</f>
        <v>0.35</v>
      </c>
      <c r="L3909" s="47">
        <v>5</v>
      </c>
      <c r="M3909" s="47">
        <f>VLOOKUP(I3909,PGStock[],6,FALSE)</f>
        <v>150</v>
      </c>
      <c r="N3909" s="47">
        <f>+PGSales!$L3909*PGSales!$M3909</f>
        <v>750</v>
      </c>
    </row>
    <row r="3910" spans="1:14" hidden="1" x14ac:dyDescent="0.25">
      <c r="A3910" s="77">
        <f t="shared" si="180"/>
        <v>2025</v>
      </c>
      <c r="B3910" s="77">
        <f t="shared" si="181"/>
        <v>2</v>
      </c>
      <c r="C3910" s="73">
        <v>45716</v>
      </c>
      <c r="D3910" s="79" t="s">
        <v>60</v>
      </c>
      <c r="E3910" s="80" t="s">
        <v>182</v>
      </c>
      <c r="F3910" s="81" t="str">
        <f>VLOOKUP(E3910,Customer[],2,FALSE)</f>
        <v>Su</v>
      </c>
      <c r="G3910" s="69" t="str">
        <f>VLOOKUP(E3910,Customer[],3,FALSE)</f>
        <v>Aung Sinkhoe Rd</v>
      </c>
      <c r="H3910" s="69" t="str">
        <f>VLOOKUP(E3910,Customer[],4,FALSE)</f>
        <v>Mangalardon</v>
      </c>
      <c r="I3910" s="48" t="s">
        <v>23</v>
      </c>
      <c r="J3910" s="82" t="str">
        <f>VLOOKUP(I3910,PGStock[],2,FALSE)</f>
        <v>Columbus Super Red Smooth 175 Ml</v>
      </c>
      <c r="K3910" s="71">
        <f>VLOOKUP(I3910,PGStock[],3,FALSE)</f>
        <v>0.17499999999999999</v>
      </c>
      <c r="L3910" s="47">
        <v>2</v>
      </c>
      <c r="M3910" s="47">
        <f>VLOOKUP(I3910,PGStock[],6,FALSE)</f>
        <v>100</v>
      </c>
      <c r="N3910" s="47">
        <f>+PGSales!$L3910*PGSales!$M3910</f>
        <v>200</v>
      </c>
    </row>
    <row r="3911" spans="1:14" hidden="1" x14ac:dyDescent="0.25">
      <c r="A3911" s="77">
        <f t="shared" si="180"/>
        <v>2025</v>
      </c>
      <c r="B3911" s="77">
        <f t="shared" si="181"/>
        <v>2</v>
      </c>
      <c r="C3911" s="73">
        <v>45716</v>
      </c>
      <c r="D3911" s="79" t="s">
        <v>60</v>
      </c>
      <c r="E3911" s="80" t="s">
        <v>182</v>
      </c>
      <c r="F3911" s="81" t="str">
        <f>VLOOKUP(E3911,Customer[],2,FALSE)</f>
        <v>Su</v>
      </c>
      <c r="G3911" s="69" t="str">
        <f>VLOOKUP(E3911,Customer[],3,FALSE)</f>
        <v>Aung Sinkhoe Rd</v>
      </c>
      <c r="H3911" s="69" t="str">
        <f>VLOOKUP(E3911,Customer[],4,FALSE)</f>
        <v>Mangalardon</v>
      </c>
      <c r="I3911" s="48" t="s">
        <v>18</v>
      </c>
      <c r="J3911" s="82" t="str">
        <f>VLOOKUP(I3911,PGStock[],2,FALSE)</f>
        <v>Formula Rum 350ml</v>
      </c>
      <c r="K3911" s="71">
        <f>VLOOKUP(I3911,PGStock[],3,FALSE)</f>
        <v>0.35</v>
      </c>
      <c r="L3911" s="47">
        <v>4</v>
      </c>
      <c r="M3911" s="47">
        <f>VLOOKUP(I3911,PGStock[],6,FALSE)</f>
        <v>150</v>
      </c>
      <c r="N3911" s="47">
        <f>+PGSales!$L3911*PGSales!$M3911</f>
        <v>600</v>
      </c>
    </row>
    <row r="3912" spans="1:14" hidden="1" x14ac:dyDescent="0.25">
      <c r="A3912" s="77">
        <f t="shared" si="176"/>
        <v>2025</v>
      </c>
      <c r="B3912" s="77">
        <f t="shared" si="177"/>
        <v>2</v>
      </c>
      <c r="C3912" s="73">
        <v>45716</v>
      </c>
      <c r="D3912" s="79" t="s">
        <v>64</v>
      </c>
      <c r="E3912" s="80" t="s">
        <v>183</v>
      </c>
      <c r="F3912" s="81" t="str">
        <f>VLOOKUP(E3912,Customer[],2,FALSE)</f>
        <v>Smile Moon</v>
      </c>
      <c r="G3912" s="69" t="str">
        <f>VLOOKUP(E3912,Customer[],3,FALSE)</f>
        <v>Joephyu Rd</v>
      </c>
      <c r="H3912" s="69" t="str">
        <f>VLOOKUP(E3912,Customer[],4,FALSE)</f>
        <v>Mangalardon</v>
      </c>
      <c r="I3912" s="48" t="s">
        <v>25</v>
      </c>
      <c r="J3912" s="82" t="str">
        <f>VLOOKUP(I3912,PGStock[],2,FALSE)</f>
        <v>Columbus Super Red Smooth 350 Ml</v>
      </c>
      <c r="K3912" s="71">
        <f>VLOOKUP(I3912,PGStock[],3,FALSE)</f>
        <v>0.35</v>
      </c>
      <c r="L3912" s="47">
        <v>1</v>
      </c>
      <c r="M3912" s="47">
        <f>VLOOKUP(I3912,PGStock[],6,FALSE)</f>
        <v>150</v>
      </c>
      <c r="N3912" s="47">
        <f>+PGSales!$L3912*PGSales!$M3912</f>
        <v>150</v>
      </c>
    </row>
    <row r="3913" spans="1:14" hidden="1" x14ac:dyDescent="0.25">
      <c r="A3913" s="77">
        <f t="shared" si="176"/>
        <v>2025</v>
      </c>
      <c r="B3913" s="77">
        <f t="shared" si="177"/>
        <v>2</v>
      </c>
      <c r="C3913" s="73">
        <v>45716</v>
      </c>
      <c r="D3913" s="79" t="s">
        <v>64</v>
      </c>
      <c r="E3913" s="80" t="s">
        <v>183</v>
      </c>
      <c r="F3913" s="81" t="str">
        <f>VLOOKUP(E3913,Customer[],2,FALSE)</f>
        <v>Smile Moon</v>
      </c>
      <c r="G3913" s="69" t="str">
        <f>VLOOKUP(E3913,Customer[],3,FALSE)</f>
        <v>Joephyu Rd</v>
      </c>
      <c r="H3913" s="69" t="str">
        <f>VLOOKUP(E3913,Customer[],4,FALSE)</f>
        <v>Mangalardon</v>
      </c>
      <c r="I3913" s="48" t="s">
        <v>20</v>
      </c>
      <c r="J3913" s="82" t="str">
        <f>VLOOKUP(I3913,PGStock[],2,FALSE)</f>
        <v>Formula Rum 700ml</v>
      </c>
      <c r="K3913" s="71">
        <f>VLOOKUP(I3913,PGStock[],3,FALSE)</f>
        <v>0.7</v>
      </c>
      <c r="L3913" s="47">
        <v>1</v>
      </c>
      <c r="M3913" s="47">
        <f>VLOOKUP(I3913,PGStock[],6,FALSE)</f>
        <v>200</v>
      </c>
      <c r="N3913" s="47">
        <f>+PGSales!$L3913*PGSales!$M3913</f>
        <v>200</v>
      </c>
    </row>
    <row r="3914" spans="1:14" hidden="1" x14ac:dyDescent="0.25">
      <c r="A3914" s="77">
        <f t="shared" si="176"/>
        <v>2025</v>
      </c>
      <c r="B3914" s="77">
        <f t="shared" si="177"/>
        <v>3</v>
      </c>
      <c r="C3914" s="73">
        <v>45717</v>
      </c>
      <c r="D3914" s="79" t="s">
        <v>186</v>
      </c>
      <c r="E3914" s="80" t="s">
        <v>587</v>
      </c>
      <c r="F3914" s="81" t="str">
        <f>VLOOKUP(E3914,Customer[],2,FALSE)</f>
        <v>Shwe Myaing</v>
      </c>
      <c r="G3914" s="69" t="str">
        <f>VLOOKUP(E3914,Customer[],3,FALSE)</f>
        <v>Baho Rd</v>
      </c>
      <c r="H3914" s="69" t="str">
        <f>VLOOKUP(E3914,Customer[],4,FALSE)</f>
        <v>Hlaing</v>
      </c>
      <c r="I3914" s="48" t="s">
        <v>25</v>
      </c>
      <c r="J3914" s="82" t="str">
        <f>VLOOKUP(I3914,PGStock[],2,FALSE)</f>
        <v>Columbus Super Red Smooth 350 Ml</v>
      </c>
      <c r="K3914" s="71">
        <f>VLOOKUP(I3914,PGStock[],3,FALSE)</f>
        <v>0.35</v>
      </c>
      <c r="L3914" s="47">
        <v>4</v>
      </c>
      <c r="M3914" s="47">
        <f>VLOOKUP(I3914,PGStock[],6,FALSE)</f>
        <v>150</v>
      </c>
      <c r="N3914" s="47">
        <f>+PGSales!$L3914*PGSales!$M3914</f>
        <v>600</v>
      </c>
    </row>
    <row r="3915" spans="1:14" hidden="1" x14ac:dyDescent="0.25">
      <c r="A3915" s="77">
        <f t="shared" si="110"/>
        <v>2025</v>
      </c>
      <c r="B3915" s="77">
        <f t="shared" si="111"/>
        <v>3</v>
      </c>
      <c r="C3915" s="73">
        <v>45717</v>
      </c>
      <c r="D3915" s="79" t="s">
        <v>186</v>
      </c>
      <c r="E3915" s="80" t="s">
        <v>587</v>
      </c>
      <c r="F3915" s="69" t="str">
        <f>VLOOKUP(E3915,Customer[],2,FALSE)</f>
        <v>Shwe Myaing</v>
      </c>
      <c r="G3915" s="69" t="str">
        <f>VLOOKUP(E3915,Customer[],3,FALSE)</f>
        <v>Baho Rd</v>
      </c>
      <c r="H3915" s="69" t="str">
        <f>VLOOKUP(E3915,Customer[],4,FALSE)</f>
        <v>Hlaing</v>
      </c>
      <c r="I3915" s="48" t="s">
        <v>18</v>
      </c>
      <c r="J3915" s="70" t="str">
        <f>VLOOKUP(I3915,PGStock[],2,FALSE)</f>
        <v>Formula Rum 350ml</v>
      </c>
      <c r="K3915" s="71">
        <f>VLOOKUP(I3915,PGStock[],3,FALSE)</f>
        <v>0.35</v>
      </c>
      <c r="L3915" s="47">
        <v>2</v>
      </c>
      <c r="M3915" s="47">
        <f>VLOOKUP(I3915,PGStock[],6,FALSE)</f>
        <v>150</v>
      </c>
      <c r="N3915" s="47">
        <f>+PGSales!$L3915*PGSales!$M3915</f>
        <v>300</v>
      </c>
    </row>
    <row r="3916" spans="1:14" hidden="1" x14ac:dyDescent="0.25">
      <c r="A3916" s="77">
        <f t="shared" si="110"/>
        <v>2025</v>
      </c>
      <c r="B3916" s="77">
        <f t="shared" si="111"/>
        <v>3</v>
      </c>
      <c r="C3916" s="73">
        <v>45717</v>
      </c>
      <c r="D3916" s="68" t="s">
        <v>115</v>
      </c>
      <c r="E3916" s="80" t="s">
        <v>610</v>
      </c>
      <c r="F3916" s="69" t="str">
        <f>VLOOKUP(E3916,Customer[],2,FALSE)</f>
        <v>A&amp;T</v>
      </c>
      <c r="G3916" s="69" t="str">
        <f>VLOOKUP(E3916,Customer[],3,FALSE)</f>
        <v>Pa 50 Lan Baho</v>
      </c>
      <c r="H3916" s="69" t="str">
        <f>VLOOKUP(E3916,Customer[],4,FALSE)</f>
        <v>Hlaing</v>
      </c>
      <c r="I3916" s="48" t="s">
        <v>25</v>
      </c>
      <c r="J3916" s="70" t="str">
        <f>VLOOKUP(I3916,PGStock[],2,FALSE)</f>
        <v>Columbus Super Red Smooth 350 Ml</v>
      </c>
      <c r="K3916" s="71">
        <f>VLOOKUP(I3916,PGStock[],3,FALSE)</f>
        <v>0.35</v>
      </c>
      <c r="L3916" s="47">
        <v>6</v>
      </c>
      <c r="M3916" s="47">
        <f>VLOOKUP(I3916,PGStock[],6,FALSE)</f>
        <v>150</v>
      </c>
      <c r="N3916" s="47">
        <f>+PGSales!$L3916*PGSales!$M3916</f>
        <v>900</v>
      </c>
    </row>
    <row r="3917" spans="1:14" hidden="1" x14ac:dyDescent="0.25">
      <c r="A3917" s="77">
        <f t="shared" si="110"/>
        <v>2025</v>
      </c>
      <c r="B3917" s="77">
        <f t="shared" si="111"/>
        <v>3</v>
      </c>
      <c r="C3917" s="73">
        <v>45717</v>
      </c>
      <c r="D3917" s="68" t="s">
        <v>115</v>
      </c>
      <c r="E3917" s="80" t="s">
        <v>610</v>
      </c>
      <c r="F3917" s="69" t="str">
        <f>VLOOKUP(E3917,Customer[],2,FALSE)</f>
        <v>A&amp;T</v>
      </c>
      <c r="G3917" s="69" t="str">
        <f>VLOOKUP(E3917,Customer[],3,FALSE)</f>
        <v>Pa 50 Lan Baho</v>
      </c>
      <c r="H3917" s="69" t="str">
        <f>VLOOKUP(E3917,Customer[],4,FALSE)</f>
        <v>Hlaing</v>
      </c>
      <c r="I3917" s="48" t="s">
        <v>23</v>
      </c>
      <c r="J3917" s="70" t="str">
        <f>VLOOKUP(I3917,PGStock[],2,FALSE)</f>
        <v>Columbus Super Red Smooth 175 Ml</v>
      </c>
      <c r="K3917" s="71">
        <f>VLOOKUP(I3917,PGStock[],3,FALSE)</f>
        <v>0.17499999999999999</v>
      </c>
      <c r="L3917" s="47">
        <v>2</v>
      </c>
      <c r="M3917" s="47">
        <f>VLOOKUP(I3917,PGStock[],6,FALSE)</f>
        <v>100</v>
      </c>
      <c r="N3917" s="47">
        <f>+PGSales!$L3917*PGSales!$M3917</f>
        <v>200</v>
      </c>
    </row>
    <row r="3918" spans="1:14" hidden="1" x14ac:dyDescent="0.25">
      <c r="A3918" s="77">
        <f t="shared" si="110"/>
        <v>2025</v>
      </c>
      <c r="B3918" s="77">
        <f t="shared" si="111"/>
        <v>3</v>
      </c>
      <c r="C3918" s="73">
        <v>45717</v>
      </c>
      <c r="D3918" s="68" t="s">
        <v>115</v>
      </c>
      <c r="E3918" s="80" t="s">
        <v>610</v>
      </c>
      <c r="F3918" s="69" t="str">
        <f>VLOOKUP(E3918,Customer[],2,FALSE)</f>
        <v>A&amp;T</v>
      </c>
      <c r="G3918" s="69" t="str">
        <f>VLOOKUP(E3918,Customer[],3,FALSE)</f>
        <v>Pa 50 Lan Baho</v>
      </c>
      <c r="H3918" s="69" t="str">
        <f>VLOOKUP(E3918,Customer[],4,FALSE)</f>
        <v>Hlaing</v>
      </c>
      <c r="I3918" s="48" t="s">
        <v>18</v>
      </c>
      <c r="J3918" s="70" t="str">
        <f>VLOOKUP(I3918,PGStock[],2,FALSE)</f>
        <v>Formula Rum 350ml</v>
      </c>
      <c r="K3918" s="71">
        <f>VLOOKUP(I3918,PGStock[],3,FALSE)</f>
        <v>0.35</v>
      </c>
      <c r="L3918" s="47">
        <v>4</v>
      </c>
      <c r="M3918" s="47">
        <f>VLOOKUP(I3918,PGStock[],6,FALSE)</f>
        <v>150</v>
      </c>
      <c r="N3918" s="47">
        <f>+PGSales!$L3918*PGSales!$M3918</f>
        <v>600</v>
      </c>
    </row>
    <row r="3919" spans="1:14" hidden="1" x14ac:dyDescent="0.25">
      <c r="A3919" s="77">
        <f t="shared" si="110"/>
        <v>2025</v>
      </c>
      <c r="B3919" s="77">
        <f t="shared" si="111"/>
        <v>3</v>
      </c>
      <c r="C3919" s="73">
        <v>45717</v>
      </c>
      <c r="D3919" s="68" t="s">
        <v>365</v>
      </c>
      <c r="E3919" s="48" t="s">
        <v>588</v>
      </c>
      <c r="F3919" s="69" t="str">
        <f>VLOOKUP(E3919,Customer[],2,FALSE)</f>
        <v>Family Store</v>
      </c>
      <c r="G3919" s="69" t="str">
        <f>VLOOKUP(E3919,Customer[],3,FALSE)</f>
        <v xml:space="preserve">Thanmine Lansone </v>
      </c>
      <c r="H3919" s="69" t="str">
        <f>VLOOKUP(E3919,Customer[],4,FALSE)</f>
        <v>Hlaing</v>
      </c>
      <c r="I3919" s="48" t="s">
        <v>25</v>
      </c>
      <c r="J3919" s="70" t="str">
        <f>VLOOKUP(I3919,PGStock[],2,FALSE)</f>
        <v>Columbus Super Red Smooth 350 Ml</v>
      </c>
      <c r="K3919" s="71">
        <f>VLOOKUP(I3919,PGStock[],3,FALSE)</f>
        <v>0.35</v>
      </c>
      <c r="L3919" s="47">
        <v>3</v>
      </c>
      <c r="M3919" s="47">
        <f>VLOOKUP(I3919,PGStock[],6,FALSE)</f>
        <v>150</v>
      </c>
      <c r="N3919" s="47">
        <f>+PGSales!$L3919*PGSales!$M3919</f>
        <v>450</v>
      </c>
    </row>
    <row r="3920" spans="1:14" hidden="1" x14ac:dyDescent="0.25">
      <c r="A3920" s="77">
        <f t="shared" ref="A3920:A3925" si="182">YEAR(C3920)</f>
        <v>2025</v>
      </c>
      <c r="B3920" s="77">
        <f t="shared" ref="B3920:B3925" si="183">MONTH(C3920)</f>
        <v>3</v>
      </c>
      <c r="C3920" s="73">
        <v>45717</v>
      </c>
      <c r="D3920" s="68" t="s">
        <v>365</v>
      </c>
      <c r="E3920" s="48" t="s">
        <v>588</v>
      </c>
      <c r="F3920" s="81" t="str">
        <f>VLOOKUP(E3920,Customer[],2,FALSE)</f>
        <v>Family Store</v>
      </c>
      <c r="G3920" s="69" t="str">
        <f>VLOOKUP(E3920,Customer[],3,FALSE)</f>
        <v xml:space="preserve">Thanmine Lansone </v>
      </c>
      <c r="H3920" s="69" t="str">
        <f>VLOOKUP(E3920,Customer[],4,FALSE)</f>
        <v>Hlaing</v>
      </c>
      <c r="I3920" s="48" t="s">
        <v>23</v>
      </c>
      <c r="J3920" s="82" t="str">
        <f>VLOOKUP(I3920,PGStock[],2,FALSE)</f>
        <v>Columbus Super Red Smooth 175 Ml</v>
      </c>
      <c r="K3920" s="71">
        <f>VLOOKUP(I3920,PGStock[],3,FALSE)</f>
        <v>0.17499999999999999</v>
      </c>
      <c r="L3920" s="47">
        <v>1</v>
      </c>
      <c r="M3920" s="47">
        <f>VLOOKUP(I3920,PGStock[],6,FALSE)</f>
        <v>100</v>
      </c>
      <c r="N3920" s="47">
        <f>+PGSales!$L3920*PGSales!$M3920</f>
        <v>100</v>
      </c>
    </row>
    <row r="3921" spans="1:14" hidden="1" x14ac:dyDescent="0.25">
      <c r="A3921" s="77">
        <f t="shared" si="182"/>
        <v>2025</v>
      </c>
      <c r="B3921" s="77">
        <f t="shared" si="183"/>
        <v>3</v>
      </c>
      <c r="C3921" s="73">
        <v>45717</v>
      </c>
      <c r="D3921" s="68" t="s">
        <v>365</v>
      </c>
      <c r="E3921" s="48" t="s">
        <v>588</v>
      </c>
      <c r="F3921" s="81" t="str">
        <f>VLOOKUP(E3921,Customer[],2,FALSE)</f>
        <v>Family Store</v>
      </c>
      <c r="G3921" s="69" t="str">
        <f>VLOOKUP(E3921,Customer[],3,FALSE)</f>
        <v xml:space="preserve">Thanmine Lansone </v>
      </c>
      <c r="H3921" s="69" t="str">
        <f>VLOOKUP(E3921,Customer[],4,FALSE)</f>
        <v>Hlaing</v>
      </c>
      <c r="I3921" s="48" t="s">
        <v>18</v>
      </c>
      <c r="J3921" s="82" t="str">
        <f>VLOOKUP(I3921,PGStock[],2,FALSE)</f>
        <v>Formula Rum 350ml</v>
      </c>
      <c r="K3921" s="71">
        <f>VLOOKUP(I3921,PGStock[],3,FALSE)</f>
        <v>0.35</v>
      </c>
      <c r="L3921" s="47">
        <v>6</v>
      </c>
      <c r="M3921" s="47">
        <f>VLOOKUP(I3921,PGStock[],6,FALSE)</f>
        <v>150</v>
      </c>
      <c r="N3921" s="47">
        <f>+PGSales!$L3921*PGSales!$M3921</f>
        <v>900</v>
      </c>
    </row>
    <row r="3922" spans="1:14" hidden="1" x14ac:dyDescent="0.25">
      <c r="A3922" s="77">
        <f t="shared" si="182"/>
        <v>2025</v>
      </c>
      <c r="B3922" s="77">
        <f t="shared" si="183"/>
        <v>3</v>
      </c>
      <c r="C3922" s="73">
        <v>45717</v>
      </c>
      <c r="D3922" s="79" t="s">
        <v>1</v>
      </c>
      <c r="E3922" s="80" t="s">
        <v>570</v>
      </c>
      <c r="F3922" s="81" t="str">
        <f>VLOOKUP(E3922,Customer[],2,FALSE)</f>
        <v xml:space="preserve">Ko Kyaw </v>
      </c>
      <c r="G3922" s="69" t="str">
        <f>VLOOKUP(E3922,Customer[],3,FALSE)</f>
        <v>Magin Kyawan Rd</v>
      </c>
      <c r="H3922" s="69" t="str">
        <f>VLOOKUP(E3922,Customer[],4,FALSE)</f>
        <v>Insein</v>
      </c>
      <c r="I3922" s="48" t="s">
        <v>27</v>
      </c>
      <c r="J3922" s="82" t="str">
        <f>VLOOKUP(I3922,PGStock[],2,FALSE)</f>
        <v>Columbus Super Red Smooth 700 Ml</v>
      </c>
      <c r="K3922" s="71">
        <f>VLOOKUP(I3922,PGStock[],3,FALSE)</f>
        <v>0.7</v>
      </c>
      <c r="L3922" s="47">
        <v>1</v>
      </c>
      <c r="M3922" s="47">
        <f>VLOOKUP(I3922,PGStock[],6,FALSE)</f>
        <v>200</v>
      </c>
      <c r="N3922" s="47">
        <f>+PGSales!$L3922*PGSales!$M3922</f>
        <v>200</v>
      </c>
    </row>
    <row r="3923" spans="1:14" hidden="1" x14ac:dyDescent="0.25">
      <c r="A3923" s="77">
        <f t="shared" si="182"/>
        <v>2025</v>
      </c>
      <c r="B3923" s="77">
        <f t="shared" si="183"/>
        <v>3</v>
      </c>
      <c r="C3923" s="73">
        <v>45717</v>
      </c>
      <c r="D3923" s="79" t="s">
        <v>1</v>
      </c>
      <c r="E3923" s="80" t="s">
        <v>570</v>
      </c>
      <c r="F3923" s="81" t="str">
        <f>VLOOKUP(E3923,Customer[],2,FALSE)</f>
        <v xml:space="preserve">Ko Kyaw </v>
      </c>
      <c r="G3923" s="69" t="str">
        <f>VLOOKUP(E3923,Customer[],3,FALSE)</f>
        <v>Magin Kyawan Rd</v>
      </c>
      <c r="H3923" s="69" t="str">
        <f>VLOOKUP(E3923,Customer[],4,FALSE)</f>
        <v>Insein</v>
      </c>
      <c r="I3923" s="48" t="s">
        <v>25</v>
      </c>
      <c r="J3923" s="82" t="str">
        <f>VLOOKUP(I3923,PGStock[],2,FALSE)</f>
        <v>Columbus Super Red Smooth 350 Ml</v>
      </c>
      <c r="K3923" s="71">
        <f>VLOOKUP(I3923,PGStock[],3,FALSE)</f>
        <v>0.35</v>
      </c>
      <c r="L3923" s="47">
        <v>8</v>
      </c>
      <c r="M3923" s="47">
        <f>VLOOKUP(I3923,PGStock[],6,FALSE)</f>
        <v>150</v>
      </c>
      <c r="N3923" s="47">
        <f>+PGSales!$L3923*PGSales!$M3923</f>
        <v>1200</v>
      </c>
    </row>
    <row r="3924" spans="1:14" hidden="1" x14ac:dyDescent="0.25">
      <c r="A3924" s="77">
        <f t="shared" si="182"/>
        <v>2025</v>
      </c>
      <c r="B3924" s="77">
        <f t="shared" si="183"/>
        <v>3</v>
      </c>
      <c r="C3924" s="73">
        <v>45717</v>
      </c>
      <c r="D3924" s="79" t="s">
        <v>1</v>
      </c>
      <c r="E3924" s="80" t="s">
        <v>570</v>
      </c>
      <c r="F3924" s="81" t="str">
        <f>VLOOKUP(E3924,Customer[],2,FALSE)</f>
        <v xml:space="preserve">Ko Kyaw </v>
      </c>
      <c r="G3924" s="69" t="str">
        <f>VLOOKUP(E3924,Customer[],3,FALSE)</f>
        <v>Magin Kyawan Rd</v>
      </c>
      <c r="H3924" s="69" t="str">
        <f>VLOOKUP(E3924,Customer[],4,FALSE)</f>
        <v>Insein</v>
      </c>
      <c r="I3924" s="48" t="s">
        <v>23</v>
      </c>
      <c r="J3924" s="82" t="str">
        <f>VLOOKUP(I3924,PGStock[],2,FALSE)</f>
        <v>Columbus Super Red Smooth 175 Ml</v>
      </c>
      <c r="K3924" s="71">
        <f>VLOOKUP(I3924,PGStock[],3,FALSE)</f>
        <v>0.17499999999999999</v>
      </c>
      <c r="L3924" s="47">
        <v>1</v>
      </c>
      <c r="M3924" s="47">
        <f>VLOOKUP(I3924,PGStock[],6,FALSE)</f>
        <v>100</v>
      </c>
      <c r="N3924" s="47">
        <f>+PGSales!$L3924*PGSales!$M3924</f>
        <v>100</v>
      </c>
    </row>
    <row r="3925" spans="1:14" hidden="1" x14ac:dyDescent="0.25">
      <c r="A3925" s="77">
        <f t="shared" si="182"/>
        <v>2025</v>
      </c>
      <c r="B3925" s="77">
        <f t="shared" si="183"/>
        <v>3</v>
      </c>
      <c r="C3925" s="73">
        <v>45717</v>
      </c>
      <c r="D3925" s="79" t="s">
        <v>187</v>
      </c>
      <c r="E3925" s="80" t="s">
        <v>589</v>
      </c>
      <c r="F3925" s="81" t="str">
        <f>VLOOKUP(E3925,Customer[],2,FALSE)</f>
        <v>Yarket Nu Wai</v>
      </c>
      <c r="G3925" s="69" t="str">
        <f>VLOOKUP(E3925,Customer[],3,FALSE)</f>
        <v>Anake Gonkone Rd</v>
      </c>
      <c r="H3925" s="69" t="str">
        <f>VLOOKUP(E3925,Customer[],4,FALSE)</f>
        <v>Insein</v>
      </c>
      <c r="I3925" s="48" t="s">
        <v>25</v>
      </c>
      <c r="J3925" s="82" t="str">
        <f>VLOOKUP(I3925,PGStock[],2,FALSE)</f>
        <v>Columbus Super Red Smooth 350 Ml</v>
      </c>
      <c r="K3925" s="71">
        <f>VLOOKUP(I3925,PGStock[],3,FALSE)</f>
        <v>0.35</v>
      </c>
      <c r="L3925" s="47">
        <v>4</v>
      </c>
      <c r="M3925" s="47">
        <f>VLOOKUP(I3925,PGStock[],6,FALSE)</f>
        <v>150</v>
      </c>
      <c r="N3925" s="47">
        <f>+PGSales!$L3925*PGSales!$M3925</f>
        <v>600</v>
      </c>
    </row>
    <row r="3926" spans="1:14" hidden="1" x14ac:dyDescent="0.25">
      <c r="A3926" s="77">
        <f t="shared" ref="A3926:A3932" si="184">YEAR(C3926)</f>
        <v>2025</v>
      </c>
      <c r="B3926" s="77">
        <f t="shared" ref="B3926:B3932" si="185">MONTH(C3926)</f>
        <v>3</v>
      </c>
      <c r="C3926" s="73">
        <v>45717</v>
      </c>
      <c r="D3926" s="79" t="s">
        <v>187</v>
      </c>
      <c r="E3926" s="80" t="s">
        <v>589</v>
      </c>
      <c r="F3926" s="81" t="str">
        <f>VLOOKUP(E3926,Customer[],2,FALSE)</f>
        <v>Yarket Nu Wai</v>
      </c>
      <c r="G3926" s="69" t="str">
        <f>VLOOKUP(E3926,Customer[],3,FALSE)</f>
        <v>Anake Gonkone Rd</v>
      </c>
      <c r="H3926" s="69" t="str">
        <f>VLOOKUP(E3926,Customer[],4,FALSE)</f>
        <v>Insein</v>
      </c>
      <c r="I3926" s="48" t="s">
        <v>23</v>
      </c>
      <c r="J3926" s="82" t="str">
        <f>VLOOKUP(I3926,PGStock[],2,FALSE)</f>
        <v>Columbus Super Red Smooth 175 Ml</v>
      </c>
      <c r="K3926" s="71">
        <f>VLOOKUP(I3926,PGStock[],3,FALSE)</f>
        <v>0.17499999999999999</v>
      </c>
      <c r="L3926" s="47">
        <v>4</v>
      </c>
      <c r="M3926" s="47">
        <f>VLOOKUP(I3926,PGStock[],6,FALSE)</f>
        <v>100</v>
      </c>
      <c r="N3926" s="47">
        <f>+PGSales!$L3926*PGSales!$M3926</f>
        <v>400</v>
      </c>
    </row>
    <row r="3927" spans="1:14" hidden="1" x14ac:dyDescent="0.25">
      <c r="A3927" s="77">
        <f t="shared" si="184"/>
        <v>2025</v>
      </c>
      <c r="B3927" s="77">
        <f t="shared" si="185"/>
        <v>3</v>
      </c>
      <c r="C3927" s="73">
        <v>45717</v>
      </c>
      <c r="D3927" s="79" t="s">
        <v>187</v>
      </c>
      <c r="E3927" s="80" t="s">
        <v>589</v>
      </c>
      <c r="F3927" s="81" t="str">
        <f>VLOOKUP(E3927,Customer[],2,FALSE)</f>
        <v>Yarket Nu Wai</v>
      </c>
      <c r="G3927" s="69" t="str">
        <f>VLOOKUP(E3927,Customer[],3,FALSE)</f>
        <v>Anake Gonkone Rd</v>
      </c>
      <c r="H3927" s="69" t="str">
        <f>VLOOKUP(E3927,Customer[],4,FALSE)</f>
        <v>Insein</v>
      </c>
      <c r="I3927" s="48" t="s">
        <v>18</v>
      </c>
      <c r="J3927" s="82" t="str">
        <f>VLOOKUP(I3927,PGStock[],2,FALSE)</f>
        <v>Formula Rum 350ml</v>
      </c>
      <c r="K3927" s="71">
        <f>VLOOKUP(I3927,PGStock[],3,FALSE)</f>
        <v>0.35</v>
      </c>
      <c r="L3927" s="47">
        <v>5</v>
      </c>
      <c r="M3927" s="47">
        <f>VLOOKUP(I3927,PGStock[],6,FALSE)</f>
        <v>150</v>
      </c>
      <c r="N3927" s="47">
        <f>+PGSales!$L3927*PGSales!$M3927</f>
        <v>750</v>
      </c>
    </row>
    <row r="3928" spans="1:14" hidden="1" x14ac:dyDescent="0.25">
      <c r="A3928" s="77">
        <f t="shared" si="184"/>
        <v>2025</v>
      </c>
      <c r="B3928" s="77">
        <f t="shared" si="185"/>
        <v>3</v>
      </c>
      <c r="C3928" s="73">
        <v>45717</v>
      </c>
      <c r="D3928" s="79" t="s">
        <v>2</v>
      </c>
      <c r="E3928" s="80" t="s">
        <v>591</v>
      </c>
      <c r="F3928" s="81" t="str">
        <f>VLOOKUP(E3928,Customer[],2,FALSE)</f>
        <v>Ma Thwe</v>
      </c>
      <c r="G3928" s="69" t="str">
        <f>VLOOKUP(E3928,Customer[],3,FALSE)</f>
        <v>Nawayat Rd</v>
      </c>
      <c r="H3928" s="69" t="str">
        <f>VLOOKUP(E3928,Customer[],4,FALSE)</f>
        <v>Insein</v>
      </c>
      <c r="I3928" s="48" t="s">
        <v>25</v>
      </c>
      <c r="J3928" s="82" t="str">
        <f>VLOOKUP(I3928,PGStock[],2,FALSE)</f>
        <v>Columbus Super Red Smooth 350 Ml</v>
      </c>
      <c r="K3928" s="71">
        <f>VLOOKUP(I3928,PGStock[],3,FALSE)</f>
        <v>0.35</v>
      </c>
      <c r="L3928" s="47">
        <v>1</v>
      </c>
      <c r="M3928" s="47">
        <f>VLOOKUP(I3928,PGStock[],6,FALSE)</f>
        <v>150</v>
      </c>
      <c r="N3928" s="47">
        <f>+PGSales!$L3928*PGSales!$M3928</f>
        <v>150</v>
      </c>
    </row>
    <row r="3929" spans="1:14" hidden="1" x14ac:dyDescent="0.25">
      <c r="A3929" s="77">
        <f t="shared" si="184"/>
        <v>2025</v>
      </c>
      <c r="B3929" s="77">
        <f t="shared" si="185"/>
        <v>3</v>
      </c>
      <c r="C3929" s="73">
        <v>45717</v>
      </c>
      <c r="D3929" s="79" t="s">
        <v>2</v>
      </c>
      <c r="E3929" s="80" t="s">
        <v>591</v>
      </c>
      <c r="F3929" s="81" t="str">
        <f>VLOOKUP(E3929,Customer[],2,FALSE)</f>
        <v>Ma Thwe</v>
      </c>
      <c r="G3929" s="69" t="str">
        <f>VLOOKUP(E3929,Customer[],3,FALSE)</f>
        <v>Nawayat Rd</v>
      </c>
      <c r="H3929" s="69" t="str">
        <f>VLOOKUP(E3929,Customer[],4,FALSE)</f>
        <v>Insein</v>
      </c>
      <c r="I3929" s="48" t="s">
        <v>23</v>
      </c>
      <c r="J3929" s="82" t="str">
        <f>VLOOKUP(I3929,PGStock[],2,FALSE)</f>
        <v>Columbus Super Red Smooth 175 Ml</v>
      </c>
      <c r="K3929" s="71">
        <f>VLOOKUP(I3929,PGStock[],3,FALSE)</f>
        <v>0.17499999999999999</v>
      </c>
      <c r="L3929" s="47">
        <v>3</v>
      </c>
      <c r="M3929" s="47">
        <f>VLOOKUP(I3929,PGStock[],6,FALSE)</f>
        <v>100</v>
      </c>
      <c r="N3929" s="47">
        <f>+PGSales!$L3929*PGSales!$M3929</f>
        <v>300</v>
      </c>
    </row>
    <row r="3930" spans="1:14" hidden="1" x14ac:dyDescent="0.25">
      <c r="A3930" s="77">
        <f t="shared" si="184"/>
        <v>2025</v>
      </c>
      <c r="B3930" s="77">
        <f t="shared" si="185"/>
        <v>3</v>
      </c>
      <c r="C3930" s="73">
        <v>45717</v>
      </c>
      <c r="D3930" s="79" t="s">
        <v>2</v>
      </c>
      <c r="E3930" s="80" t="s">
        <v>591</v>
      </c>
      <c r="F3930" s="81" t="str">
        <f>VLOOKUP(E3930,Customer[],2,FALSE)</f>
        <v>Ma Thwe</v>
      </c>
      <c r="G3930" s="69" t="str">
        <f>VLOOKUP(E3930,Customer[],3,FALSE)</f>
        <v>Nawayat Rd</v>
      </c>
      <c r="H3930" s="69" t="str">
        <f>VLOOKUP(E3930,Customer[],4,FALSE)</f>
        <v>Insein</v>
      </c>
      <c r="I3930" s="48" t="s">
        <v>18</v>
      </c>
      <c r="J3930" s="82" t="str">
        <f>VLOOKUP(I3930,PGStock[],2,FALSE)</f>
        <v>Formula Rum 350ml</v>
      </c>
      <c r="K3930" s="71">
        <f>VLOOKUP(I3930,PGStock[],3,FALSE)</f>
        <v>0.35</v>
      </c>
      <c r="L3930" s="47">
        <v>1</v>
      </c>
      <c r="M3930" s="47">
        <f>VLOOKUP(I3930,PGStock[],6,FALSE)</f>
        <v>150</v>
      </c>
      <c r="N3930" s="47">
        <f>+PGSales!$L3930*PGSales!$M3930</f>
        <v>150</v>
      </c>
    </row>
    <row r="3931" spans="1:14" hidden="1" x14ac:dyDescent="0.25">
      <c r="A3931" s="77">
        <f t="shared" si="184"/>
        <v>2025</v>
      </c>
      <c r="B3931" s="77">
        <f t="shared" si="185"/>
        <v>3</v>
      </c>
      <c r="C3931" s="73">
        <v>45717</v>
      </c>
      <c r="D3931" s="79" t="s">
        <v>68</v>
      </c>
      <c r="E3931" s="80" t="s">
        <v>601</v>
      </c>
      <c r="F3931" s="81" t="str">
        <f>VLOOKUP(E3931,Customer[],2,FALSE)</f>
        <v>Kayae Yake</v>
      </c>
      <c r="G3931" s="69" t="str">
        <f>VLOOKUP(E3931,Customer[],3,FALSE)</f>
        <v>Nawayat Rd</v>
      </c>
      <c r="H3931" s="69" t="str">
        <f>VLOOKUP(E3931,Customer[],4,FALSE)</f>
        <v>Insein</v>
      </c>
      <c r="I3931" s="48" t="s">
        <v>27</v>
      </c>
      <c r="J3931" s="82" t="str">
        <f>VLOOKUP(I3931,PGStock[],2,FALSE)</f>
        <v>Columbus Super Red Smooth 700 Ml</v>
      </c>
      <c r="K3931" s="71">
        <f>VLOOKUP(I3931,PGStock[],3,FALSE)</f>
        <v>0.7</v>
      </c>
      <c r="L3931" s="47">
        <v>1</v>
      </c>
      <c r="M3931" s="47">
        <f>VLOOKUP(I3931,PGStock[],6,FALSE)</f>
        <v>200</v>
      </c>
      <c r="N3931" s="47">
        <f>+PGSales!$L3931*PGSales!$M3931</f>
        <v>200</v>
      </c>
    </row>
    <row r="3932" spans="1:14" hidden="1" x14ac:dyDescent="0.25">
      <c r="A3932" s="77">
        <f t="shared" si="184"/>
        <v>2025</v>
      </c>
      <c r="B3932" s="77">
        <f t="shared" si="185"/>
        <v>3</v>
      </c>
      <c r="C3932" s="73">
        <v>45717</v>
      </c>
      <c r="D3932" s="79" t="s">
        <v>68</v>
      </c>
      <c r="E3932" s="80" t="s">
        <v>601</v>
      </c>
      <c r="F3932" s="81" t="str">
        <f>VLOOKUP(E3932,Customer[],2,FALSE)</f>
        <v>Kayae Yake</v>
      </c>
      <c r="G3932" s="69" t="str">
        <f>VLOOKUP(E3932,Customer[],3,FALSE)</f>
        <v>Nawayat Rd</v>
      </c>
      <c r="H3932" s="69" t="str">
        <f>VLOOKUP(E3932,Customer[],4,FALSE)</f>
        <v>Insein</v>
      </c>
      <c r="I3932" s="48" t="s">
        <v>25</v>
      </c>
      <c r="J3932" s="82" t="str">
        <f>VLOOKUP(I3932,PGStock[],2,FALSE)</f>
        <v>Columbus Super Red Smooth 350 Ml</v>
      </c>
      <c r="K3932" s="71">
        <f>VLOOKUP(I3932,PGStock[],3,FALSE)</f>
        <v>0.35</v>
      </c>
      <c r="L3932" s="47">
        <v>2</v>
      </c>
      <c r="M3932" s="47">
        <f>VLOOKUP(I3932,PGStock[],6,FALSE)</f>
        <v>150</v>
      </c>
      <c r="N3932" s="47">
        <f>+PGSales!$L3932*PGSales!$M3932</f>
        <v>300</v>
      </c>
    </row>
    <row r="3933" spans="1:14" hidden="1" x14ac:dyDescent="0.25">
      <c r="A3933" s="77">
        <f t="shared" ref="A3933:A3939" si="186">YEAR(C3933)</f>
        <v>2025</v>
      </c>
      <c r="B3933" s="77">
        <f t="shared" ref="B3933:B3939" si="187">MONTH(C3933)</f>
        <v>3</v>
      </c>
      <c r="C3933" s="73">
        <v>45717</v>
      </c>
      <c r="D3933" s="79" t="s">
        <v>68</v>
      </c>
      <c r="E3933" s="80" t="s">
        <v>601</v>
      </c>
      <c r="F3933" s="81" t="str">
        <f>VLOOKUP(E3933,Customer[],2,FALSE)</f>
        <v>Kayae Yake</v>
      </c>
      <c r="G3933" s="69" t="str">
        <f>VLOOKUP(E3933,Customer[],3,FALSE)</f>
        <v>Nawayat Rd</v>
      </c>
      <c r="H3933" s="69" t="str">
        <f>VLOOKUP(E3933,Customer[],4,FALSE)</f>
        <v>Insein</v>
      </c>
      <c r="I3933" s="48" t="s">
        <v>23</v>
      </c>
      <c r="J3933" s="82" t="str">
        <f>VLOOKUP(I3933,PGStock[],2,FALSE)</f>
        <v>Columbus Super Red Smooth 175 Ml</v>
      </c>
      <c r="K3933" s="71">
        <f>VLOOKUP(I3933,PGStock[],3,FALSE)</f>
        <v>0.17499999999999999</v>
      </c>
      <c r="L3933" s="47">
        <v>2</v>
      </c>
      <c r="M3933" s="47">
        <f>VLOOKUP(I3933,PGStock[],6,FALSE)</f>
        <v>100</v>
      </c>
      <c r="N3933" s="47">
        <f>+PGSales!$L3933*PGSales!$M3933</f>
        <v>200</v>
      </c>
    </row>
    <row r="3934" spans="1:14" hidden="1" x14ac:dyDescent="0.25">
      <c r="A3934" s="77">
        <f t="shared" si="186"/>
        <v>2025</v>
      </c>
      <c r="B3934" s="77">
        <f t="shared" si="187"/>
        <v>3</v>
      </c>
      <c r="C3934" s="73">
        <v>45717</v>
      </c>
      <c r="D3934" s="79" t="s">
        <v>68</v>
      </c>
      <c r="E3934" s="80" t="s">
        <v>601</v>
      </c>
      <c r="F3934" s="81" t="str">
        <f>VLOOKUP(E3934,Customer[],2,FALSE)</f>
        <v>Kayae Yake</v>
      </c>
      <c r="G3934" s="69" t="str">
        <f>VLOOKUP(E3934,Customer[],3,FALSE)</f>
        <v>Nawayat Rd</v>
      </c>
      <c r="H3934" s="69" t="str">
        <f>VLOOKUP(E3934,Customer[],4,FALSE)</f>
        <v>Insein</v>
      </c>
      <c r="I3934" s="48" t="s">
        <v>18</v>
      </c>
      <c r="J3934" s="82" t="str">
        <f>VLOOKUP(I3934,PGStock[],2,FALSE)</f>
        <v>Formula Rum 350ml</v>
      </c>
      <c r="K3934" s="71">
        <f>VLOOKUP(I3934,PGStock[],3,FALSE)</f>
        <v>0.35</v>
      </c>
      <c r="L3934" s="47">
        <v>4</v>
      </c>
      <c r="M3934" s="47">
        <f>VLOOKUP(I3934,PGStock[],6,FALSE)</f>
        <v>150</v>
      </c>
      <c r="N3934" s="47">
        <f>+PGSales!$L3934*PGSales!$M3934</f>
        <v>600</v>
      </c>
    </row>
    <row r="3935" spans="1:14" hidden="1" x14ac:dyDescent="0.25">
      <c r="A3935" s="77">
        <f t="shared" si="186"/>
        <v>2025</v>
      </c>
      <c r="B3935" s="77">
        <f t="shared" si="187"/>
        <v>3</v>
      </c>
      <c r="C3935" s="73">
        <v>45717</v>
      </c>
      <c r="D3935" s="79" t="s">
        <v>72</v>
      </c>
      <c r="E3935" s="80" t="s">
        <v>120</v>
      </c>
      <c r="F3935" s="81" t="str">
        <f>VLOOKUP(E3935,Customer[],2,FALSE)</f>
        <v>Linn</v>
      </c>
      <c r="G3935" s="69" t="str">
        <f>VLOOKUP(E3935,Customer[],3,FALSE)</f>
        <v>Bo Aung Kyaw Rd</v>
      </c>
      <c r="H3935" s="69" t="str">
        <f>VLOOKUP(E3935,Customer[],4,FALSE)</f>
        <v>Hlaing Thar Yar Route (1)</v>
      </c>
      <c r="I3935" s="48" t="s">
        <v>25</v>
      </c>
      <c r="J3935" s="82" t="str">
        <f>VLOOKUP(I3935,PGStock[],2,FALSE)</f>
        <v>Columbus Super Red Smooth 350 Ml</v>
      </c>
      <c r="K3935" s="71">
        <f>VLOOKUP(I3935,PGStock[],3,FALSE)</f>
        <v>0.35</v>
      </c>
      <c r="L3935" s="47">
        <v>3</v>
      </c>
      <c r="M3935" s="47">
        <f>VLOOKUP(I3935,PGStock[],6,FALSE)</f>
        <v>150</v>
      </c>
      <c r="N3935" s="47">
        <f>+PGSales!$L3935*PGSales!$M3935</f>
        <v>450</v>
      </c>
    </row>
    <row r="3936" spans="1:14" hidden="1" x14ac:dyDescent="0.25">
      <c r="A3936" s="77">
        <f t="shared" si="186"/>
        <v>2025</v>
      </c>
      <c r="B3936" s="77">
        <f t="shared" si="187"/>
        <v>3</v>
      </c>
      <c r="C3936" s="73">
        <v>45717</v>
      </c>
      <c r="D3936" s="79" t="s">
        <v>72</v>
      </c>
      <c r="E3936" s="80" t="s">
        <v>120</v>
      </c>
      <c r="F3936" s="81" t="str">
        <f>VLOOKUP(E3936,Customer[],2,FALSE)</f>
        <v>Linn</v>
      </c>
      <c r="G3936" s="69" t="str">
        <f>VLOOKUP(E3936,Customer[],3,FALSE)</f>
        <v>Bo Aung Kyaw Rd</v>
      </c>
      <c r="H3936" s="69" t="str">
        <f>VLOOKUP(E3936,Customer[],4,FALSE)</f>
        <v>Hlaing Thar Yar Route (1)</v>
      </c>
      <c r="I3936" s="48" t="s">
        <v>18</v>
      </c>
      <c r="J3936" s="82" t="str">
        <f>VLOOKUP(I3936,PGStock[],2,FALSE)</f>
        <v>Formula Rum 350ml</v>
      </c>
      <c r="K3936" s="71">
        <f>VLOOKUP(I3936,PGStock[],3,FALSE)</f>
        <v>0.35</v>
      </c>
      <c r="L3936" s="47">
        <v>18</v>
      </c>
      <c r="M3936" s="47">
        <f>VLOOKUP(I3936,PGStock[],6,FALSE)</f>
        <v>150</v>
      </c>
      <c r="N3936" s="47">
        <f>+PGSales!$L3936*PGSales!$M3936</f>
        <v>2700</v>
      </c>
    </row>
    <row r="3937" spans="1:14" hidden="1" x14ac:dyDescent="0.25">
      <c r="A3937" s="77">
        <f t="shared" si="186"/>
        <v>2025</v>
      </c>
      <c r="B3937" s="77">
        <f t="shared" si="187"/>
        <v>3</v>
      </c>
      <c r="C3937" s="73">
        <v>45717</v>
      </c>
      <c r="D3937" s="79" t="s">
        <v>131</v>
      </c>
      <c r="E3937" s="80" t="s">
        <v>125</v>
      </c>
      <c r="F3937" s="81" t="str">
        <f>VLOOKUP(E3937,Customer[],2,FALSE)</f>
        <v>Soon Pyan</v>
      </c>
      <c r="G3937" s="69" t="str">
        <f>VLOOKUP(E3937,Customer[],3,FALSE)</f>
        <v>Bo Aung Kyaw Rd</v>
      </c>
      <c r="H3937" s="69" t="str">
        <f>VLOOKUP(E3937,Customer[],4,FALSE)</f>
        <v>Hlaing Thar Yar Route (1)</v>
      </c>
      <c r="I3937" s="48" t="s">
        <v>25</v>
      </c>
      <c r="J3937" s="82" t="str">
        <f>VLOOKUP(I3937,PGStock[],2,FALSE)</f>
        <v>Columbus Super Red Smooth 350 Ml</v>
      </c>
      <c r="K3937" s="71">
        <f>VLOOKUP(I3937,PGStock[],3,FALSE)</f>
        <v>0.35</v>
      </c>
      <c r="L3937" s="47">
        <v>4</v>
      </c>
      <c r="M3937" s="47">
        <f>VLOOKUP(I3937,PGStock[],6,FALSE)</f>
        <v>150</v>
      </c>
      <c r="N3937" s="47">
        <f>+PGSales!$L3937*PGSales!$M3937</f>
        <v>600</v>
      </c>
    </row>
    <row r="3938" spans="1:14" hidden="1" x14ac:dyDescent="0.25">
      <c r="A3938" s="77">
        <f t="shared" si="186"/>
        <v>2025</v>
      </c>
      <c r="B3938" s="77">
        <f t="shared" si="187"/>
        <v>3</v>
      </c>
      <c r="C3938" s="73">
        <v>45717</v>
      </c>
      <c r="D3938" s="79" t="s">
        <v>131</v>
      </c>
      <c r="E3938" s="80" t="s">
        <v>125</v>
      </c>
      <c r="F3938" s="81" t="str">
        <f>VLOOKUP(E3938,Customer[],2,FALSE)</f>
        <v>Soon Pyan</v>
      </c>
      <c r="G3938" s="69" t="str">
        <f>VLOOKUP(E3938,Customer[],3,FALSE)</f>
        <v>Bo Aung Kyaw Rd</v>
      </c>
      <c r="H3938" s="69" t="str">
        <f>VLOOKUP(E3938,Customer[],4,FALSE)</f>
        <v>Hlaing Thar Yar Route (1)</v>
      </c>
      <c r="I3938" s="48" t="s">
        <v>23</v>
      </c>
      <c r="J3938" s="82" t="str">
        <f>VLOOKUP(I3938,PGStock[],2,FALSE)</f>
        <v>Columbus Super Red Smooth 175 Ml</v>
      </c>
      <c r="K3938" s="71">
        <f>VLOOKUP(I3938,PGStock[],3,FALSE)</f>
        <v>0.17499999999999999</v>
      </c>
      <c r="L3938" s="47">
        <v>4</v>
      </c>
      <c r="M3938" s="47">
        <f>VLOOKUP(I3938,PGStock[],6,FALSE)</f>
        <v>100</v>
      </c>
      <c r="N3938" s="47">
        <f>+PGSales!$L3938*PGSales!$M3938</f>
        <v>400</v>
      </c>
    </row>
    <row r="3939" spans="1:14" hidden="1" x14ac:dyDescent="0.25">
      <c r="A3939" s="77">
        <f t="shared" si="186"/>
        <v>2025</v>
      </c>
      <c r="B3939" s="77">
        <f t="shared" si="187"/>
        <v>3</v>
      </c>
      <c r="C3939" s="73">
        <v>45717</v>
      </c>
      <c r="D3939" s="79" t="s">
        <v>131</v>
      </c>
      <c r="E3939" s="80" t="s">
        <v>125</v>
      </c>
      <c r="F3939" s="81" t="str">
        <f>VLOOKUP(E3939,Customer[],2,FALSE)</f>
        <v>Soon Pyan</v>
      </c>
      <c r="G3939" s="69" t="str">
        <f>VLOOKUP(E3939,Customer[],3,FALSE)</f>
        <v>Bo Aung Kyaw Rd</v>
      </c>
      <c r="H3939" s="69" t="str">
        <f>VLOOKUP(E3939,Customer[],4,FALSE)</f>
        <v>Hlaing Thar Yar Route (1)</v>
      </c>
      <c r="I3939" s="48" t="s">
        <v>18</v>
      </c>
      <c r="J3939" s="82" t="str">
        <f>VLOOKUP(I3939,PGStock[],2,FALSE)</f>
        <v>Formula Rum 350ml</v>
      </c>
      <c r="K3939" s="71">
        <f>VLOOKUP(I3939,PGStock[],3,FALSE)</f>
        <v>0.35</v>
      </c>
      <c r="L3939" s="47">
        <v>3</v>
      </c>
      <c r="M3939" s="47">
        <f>VLOOKUP(I3939,PGStock[],6,FALSE)</f>
        <v>150</v>
      </c>
      <c r="N3939" s="47">
        <f>+PGSales!$L3939*PGSales!$M3939</f>
        <v>450</v>
      </c>
    </row>
    <row r="3940" spans="1:14" hidden="1" x14ac:dyDescent="0.25">
      <c r="A3940" s="77">
        <f t="shared" ref="A3940:A3946" si="188">YEAR(C3940)</f>
        <v>2025</v>
      </c>
      <c r="B3940" s="77">
        <f t="shared" ref="B3940:B3946" si="189">MONTH(C3940)</f>
        <v>3</v>
      </c>
      <c r="C3940" s="73">
        <v>45717</v>
      </c>
      <c r="D3940" s="79" t="s">
        <v>74</v>
      </c>
      <c r="E3940" s="80" t="s">
        <v>611</v>
      </c>
      <c r="F3940" s="81" t="str">
        <f>VLOOKUP(E3940,Customer[],2,FALSE)</f>
        <v>GC</v>
      </c>
      <c r="G3940" s="69" t="str">
        <f>VLOOKUP(E3940,Customer[],3,FALSE)</f>
        <v>Bo Aung Kyaw Rd</v>
      </c>
      <c r="H3940" s="69" t="str">
        <f>VLOOKUP(E3940,Customer[],4,FALSE)</f>
        <v xml:space="preserve">Hlaing thar Yar </v>
      </c>
      <c r="I3940" s="48" t="s">
        <v>117</v>
      </c>
      <c r="J3940" s="82" t="str">
        <f>VLOOKUP(I3940,PGStock[],2,FALSE)</f>
        <v>ဒဂုံမန်ကျည်း ကော်ဗူး (1 Liter)</v>
      </c>
      <c r="K3940" s="71">
        <f>VLOOKUP(I3940,PGStock[],3,FALSE)</f>
        <v>1</v>
      </c>
      <c r="L3940" s="47">
        <v>1</v>
      </c>
      <c r="M3940" s="47">
        <f>VLOOKUP(I3940,PGStock[],6,FALSE)</f>
        <v>100</v>
      </c>
      <c r="N3940" s="47">
        <f>+PGSales!$L3940*PGSales!$M3940</f>
        <v>100</v>
      </c>
    </row>
    <row r="3941" spans="1:14" hidden="1" x14ac:dyDescent="0.25">
      <c r="A3941" s="77">
        <f t="shared" si="188"/>
        <v>2025</v>
      </c>
      <c r="B3941" s="77">
        <f t="shared" si="189"/>
        <v>3</v>
      </c>
      <c r="C3941" s="73">
        <v>45717</v>
      </c>
      <c r="D3941" s="79" t="s">
        <v>74</v>
      </c>
      <c r="E3941" s="80" t="s">
        <v>611</v>
      </c>
      <c r="F3941" s="81" t="str">
        <f>VLOOKUP(E3941,Customer[],2,FALSE)</f>
        <v>GC</v>
      </c>
      <c r="G3941" s="69" t="str">
        <f>VLOOKUP(E3941,Customer[],3,FALSE)</f>
        <v>Bo Aung Kyaw Rd</v>
      </c>
      <c r="H3941" s="69" t="str">
        <f>VLOOKUP(E3941,Customer[],4,FALSE)</f>
        <v xml:space="preserve">Hlaing thar Yar </v>
      </c>
      <c r="I3941" s="48" t="s">
        <v>25</v>
      </c>
      <c r="J3941" s="82" t="str">
        <f>VLOOKUP(I3941,PGStock[],2,FALSE)</f>
        <v>Columbus Super Red Smooth 350 Ml</v>
      </c>
      <c r="K3941" s="71">
        <f>VLOOKUP(I3941,PGStock[],3,FALSE)</f>
        <v>0.35</v>
      </c>
      <c r="L3941" s="47">
        <v>4</v>
      </c>
      <c r="M3941" s="47">
        <f>VLOOKUP(I3941,PGStock[],6,FALSE)</f>
        <v>150</v>
      </c>
      <c r="N3941" s="47">
        <f>+PGSales!$L3941*PGSales!$M3941</f>
        <v>600</v>
      </c>
    </row>
    <row r="3942" spans="1:14" hidden="1" x14ac:dyDescent="0.25">
      <c r="A3942" s="77">
        <f t="shared" si="188"/>
        <v>2025</v>
      </c>
      <c r="B3942" s="77">
        <f t="shared" si="189"/>
        <v>3</v>
      </c>
      <c r="C3942" s="73">
        <v>45717</v>
      </c>
      <c r="D3942" s="79" t="s">
        <v>74</v>
      </c>
      <c r="E3942" s="80" t="s">
        <v>611</v>
      </c>
      <c r="F3942" s="81" t="str">
        <f>VLOOKUP(E3942,Customer[],2,FALSE)</f>
        <v>GC</v>
      </c>
      <c r="G3942" s="69" t="str">
        <f>VLOOKUP(E3942,Customer[],3,FALSE)</f>
        <v>Bo Aung Kyaw Rd</v>
      </c>
      <c r="H3942" s="69" t="str">
        <f>VLOOKUP(E3942,Customer[],4,FALSE)</f>
        <v xml:space="preserve">Hlaing thar Yar </v>
      </c>
      <c r="I3942" s="48" t="s">
        <v>23</v>
      </c>
      <c r="J3942" s="82" t="str">
        <f>VLOOKUP(I3942,PGStock[],2,FALSE)</f>
        <v>Columbus Super Red Smooth 175 Ml</v>
      </c>
      <c r="K3942" s="71">
        <f>VLOOKUP(I3942,PGStock[],3,FALSE)</f>
        <v>0.17499999999999999</v>
      </c>
      <c r="L3942" s="47">
        <v>1</v>
      </c>
      <c r="M3942" s="47">
        <f>VLOOKUP(I3942,PGStock[],6,FALSE)</f>
        <v>100</v>
      </c>
      <c r="N3942" s="47">
        <f>+PGSales!$L3942*PGSales!$M3942</f>
        <v>100</v>
      </c>
    </row>
    <row r="3943" spans="1:14" hidden="1" x14ac:dyDescent="0.25">
      <c r="A3943" s="77">
        <f t="shared" si="188"/>
        <v>2025</v>
      </c>
      <c r="B3943" s="77">
        <f t="shared" si="189"/>
        <v>3</v>
      </c>
      <c r="C3943" s="73">
        <v>45717</v>
      </c>
      <c r="D3943" s="79" t="s">
        <v>74</v>
      </c>
      <c r="E3943" s="80" t="s">
        <v>611</v>
      </c>
      <c r="F3943" s="81" t="str">
        <f>VLOOKUP(E3943,Customer[],2,FALSE)</f>
        <v>GC</v>
      </c>
      <c r="G3943" s="69" t="str">
        <f>VLOOKUP(E3943,Customer[],3,FALSE)</f>
        <v>Bo Aung Kyaw Rd</v>
      </c>
      <c r="H3943" s="69" t="str">
        <f>VLOOKUP(E3943,Customer[],4,FALSE)</f>
        <v xml:space="preserve">Hlaing thar Yar </v>
      </c>
      <c r="I3943" s="48" t="s">
        <v>18</v>
      </c>
      <c r="J3943" s="82" t="str">
        <f>VLOOKUP(I3943,PGStock[],2,FALSE)</f>
        <v>Formula Rum 350ml</v>
      </c>
      <c r="K3943" s="71">
        <f>VLOOKUP(I3943,PGStock[],3,FALSE)</f>
        <v>0.35</v>
      </c>
      <c r="L3943" s="47">
        <v>4</v>
      </c>
      <c r="M3943" s="47">
        <f>VLOOKUP(I3943,PGStock[],6,FALSE)</f>
        <v>150</v>
      </c>
      <c r="N3943" s="47">
        <f>+PGSales!$L3943*PGSales!$M3943</f>
        <v>600</v>
      </c>
    </row>
    <row r="3944" spans="1:14" hidden="1" x14ac:dyDescent="0.25">
      <c r="A3944" s="77">
        <f t="shared" si="188"/>
        <v>2025</v>
      </c>
      <c r="B3944" s="77">
        <f t="shared" si="189"/>
        <v>3</v>
      </c>
      <c r="C3944" s="73">
        <v>45717</v>
      </c>
      <c r="D3944" s="79" t="s">
        <v>70</v>
      </c>
      <c r="E3944" s="80" t="s">
        <v>612</v>
      </c>
      <c r="F3944" s="81" t="str">
        <f>VLOOKUP(E3944,Customer[],2,FALSE)</f>
        <v>Pan Nadi Hlaing (2)</v>
      </c>
      <c r="G3944" s="69" t="str">
        <f>VLOOKUP(E3944,Customer[],3,FALSE)</f>
        <v>Chit Kyi Yae Rd</v>
      </c>
      <c r="H3944" s="69" t="str">
        <f>VLOOKUP(E3944,Customer[],4,FALSE)</f>
        <v>Hlaing Thar Yar</v>
      </c>
      <c r="I3944" s="48" t="s">
        <v>25</v>
      </c>
      <c r="J3944" s="82" t="str">
        <f>VLOOKUP(I3944,PGStock[],2,FALSE)</f>
        <v>Columbus Super Red Smooth 350 Ml</v>
      </c>
      <c r="K3944" s="71">
        <f>VLOOKUP(I3944,PGStock[],3,FALSE)</f>
        <v>0.35</v>
      </c>
      <c r="L3944" s="47">
        <v>2</v>
      </c>
      <c r="M3944" s="47">
        <f>VLOOKUP(I3944,PGStock[],6,FALSE)</f>
        <v>150</v>
      </c>
      <c r="N3944" s="47">
        <f>+PGSales!$L3944*PGSales!$M3944</f>
        <v>300</v>
      </c>
    </row>
    <row r="3945" spans="1:14" hidden="1" x14ac:dyDescent="0.25">
      <c r="A3945" s="77">
        <f t="shared" si="188"/>
        <v>2025</v>
      </c>
      <c r="B3945" s="77">
        <f t="shared" si="189"/>
        <v>3</v>
      </c>
      <c r="C3945" s="73">
        <v>45717</v>
      </c>
      <c r="D3945" s="79" t="s">
        <v>70</v>
      </c>
      <c r="E3945" s="80" t="s">
        <v>612</v>
      </c>
      <c r="F3945" s="81" t="str">
        <f>VLOOKUP(E3945,Customer[],2,FALSE)</f>
        <v>Pan Nadi Hlaing (2)</v>
      </c>
      <c r="G3945" s="69" t="str">
        <f>VLOOKUP(E3945,Customer[],3,FALSE)</f>
        <v>Chit Kyi Yae Rd</v>
      </c>
      <c r="H3945" s="69" t="str">
        <f>VLOOKUP(E3945,Customer[],4,FALSE)</f>
        <v>Hlaing Thar Yar</v>
      </c>
      <c r="I3945" s="48" t="s">
        <v>23</v>
      </c>
      <c r="J3945" s="82" t="str">
        <f>VLOOKUP(I3945,PGStock[],2,FALSE)</f>
        <v>Columbus Super Red Smooth 175 Ml</v>
      </c>
      <c r="K3945" s="71">
        <f>VLOOKUP(I3945,PGStock[],3,FALSE)</f>
        <v>0.17499999999999999</v>
      </c>
      <c r="L3945" s="47">
        <v>1</v>
      </c>
      <c r="M3945" s="47">
        <f>VLOOKUP(I3945,PGStock[],6,FALSE)</f>
        <v>100</v>
      </c>
      <c r="N3945" s="47">
        <f>+PGSales!$L3945*PGSales!$M3945</f>
        <v>100</v>
      </c>
    </row>
    <row r="3946" spans="1:14" hidden="1" x14ac:dyDescent="0.25">
      <c r="A3946" s="77">
        <f t="shared" si="188"/>
        <v>2025</v>
      </c>
      <c r="B3946" s="77">
        <f t="shared" si="189"/>
        <v>3</v>
      </c>
      <c r="C3946" s="73">
        <v>45717</v>
      </c>
      <c r="D3946" s="79" t="s">
        <v>70</v>
      </c>
      <c r="E3946" s="80" t="s">
        <v>612</v>
      </c>
      <c r="F3946" s="81" t="str">
        <f>VLOOKUP(E3946,Customer[],2,FALSE)</f>
        <v>Pan Nadi Hlaing (2)</v>
      </c>
      <c r="G3946" s="69" t="str">
        <f>VLOOKUP(E3946,Customer[],3,FALSE)</f>
        <v>Chit Kyi Yae Rd</v>
      </c>
      <c r="H3946" s="69" t="str">
        <f>VLOOKUP(E3946,Customer[],4,FALSE)</f>
        <v>Hlaing Thar Yar</v>
      </c>
      <c r="I3946" s="48" t="s">
        <v>18</v>
      </c>
      <c r="J3946" s="82" t="str">
        <f>VLOOKUP(I3946,PGStock[],2,FALSE)</f>
        <v>Formula Rum 350ml</v>
      </c>
      <c r="K3946" s="71">
        <f>VLOOKUP(I3946,PGStock[],3,FALSE)</f>
        <v>0.35</v>
      </c>
      <c r="L3946" s="47">
        <v>2</v>
      </c>
      <c r="M3946" s="47">
        <f>VLOOKUP(I3946,PGStock[],6,FALSE)</f>
        <v>150</v>
      </c>
      <c r="N3946" s="47">
        <f>+PGSales!$L3946*PGSales!$M3946</f>
        <v>300</v>
      </c>
    </row>
    <row r="3947" spans="1:14" hidden="1" x14ac:dyDescent="0.25">
      <c r="A3947" s="77">
        <f t="shared" ref="A3947:A3953" si="190">YEAR(C3947)</f>
        <v>2025</v>
      </c>
      <c r="B3947" s="77">
        <f t="shared" ref="B3947:B3953" si="191">MONTH(C3947)</f>
        <v>3</v>
      </c>
      <c r="C3947" s="73">
        <v>45717</v>
      </c>
      <c r="D3947" s="79" t="s">
        <v>3</v>
      </c>
      <c r="E3947" s="80" t="s">
        <v>609</v>
      </c>
      <c r="F3947" s="81" t="str">
        <f>VLOOKUP(E3947,Customer[],2,FALSE)</f>
        <v>AhTwae Thit</v>
      </c>
      <c r="G3947" s="69" t="str">
        <f>VLOOKUP(E3947,Customer[],3,FALSE)</f>
        <v>Chit Kyi Yae Rd</v>
      </c>
      <c r="H3947" s="69" t="str">
        <f>VLOOKUP(E3947,Customer[],4,FALSE)</f>
        <v>Hlaing Thar Yar</v>
      </c>
      <c r="I3947" s="48" t="s">
        <v>25</v>
      </c>
      <c r="J3947" s="82" t="str">
        <f>VLOOKUP(I3947,PGStock[],2,FALSE)</f>
        <v>Columbus Super Red Smooth 350 Ml</v>
      </c>
      <c r="K3947" s="71">
        <f>VLOOKUP(I3947,PGStock[],3,FALSE)</f>
        <v>0.35</v>
      </c>
      <c r="L3947" s="47">
        <v>3</v>
      </c>
      <c r="M3947" s="47">
        <f>VLOOKUP(I3947,PGStock[],6,FALSE)</f>
        <v>150</v>
      </c>
      <c r="N3947" s="47">
        <f>+PGSales!$L3947*PGSales!$M3947</f>
        <v>450</v>
      </c>
    </row>
    <row r="3948" spans="1:14" hidden="1" x14ac:dyDescent="0.25">
      <c r="A3948" s="77">
        <f t="shared" si="190"/>
        <v>2025</v>
      </c>
      <c r="B3948" s="77">
        <f t="shared" si="191"/>
        <v>3</v>
      </c>
      <c r="C3948" s="73">
        <v>45717</v>
      </c>
      <c r="D3948" s="79" t="s">
        <v>3</v>
      </c>
      <c r="E3948" s="80" t="s">
        <v>609</v>
      </c>
      <c r="F3948" s="81" t="str">
        <f>VLOOKUP(E3948,Customer[],2,FALSE)</f>
        <v>AhTwae Thit</v>
      </c>
      <c r="G3948" s="69" t="str">
        <f>VLOOKUP(E3948,Customer[],3,FALSE)</f>
        <v>Chit Kyi Yae Rd</v>
      </c>
      <c r="H3948" s="69" t="str">
        <f>VLOOKUP(E3948,Customer[],4,FALSE)</f>
        <v>Hlaing Thar Yar</v>
      </c>
      <c r="I3948" s="48" t="s">
        <v>23</v>
      </c>
      <c r="J3948" s="82" t="str">
        <f>VLOOKUP(I3948,PGStock[],2,FALSE)</f>
        <v>Columbus Super Red Smooth 175 Ml</v>
      </c>
      <c r="K3948" s="71">
        <f>VLOOKUP(I3948,PGStock[],3,FALSE)</f>
        <v>0.17499999999999999</v>
      </c>
      <c r="L3948" s="47">
        <v>6</v>
      </c>
      <c r="M3948" s="47">
        <f>VLOOKUP(I3948,PGStock[],6,FALSE)</f>
        <v>100</v>
      </c>
      <c r="N3948" s="47">
        <f>+PGSales!$L3948*PGSales!$M3948</f>
        <v>600</v>
      </c>
    </row>
    <row r="3949" spans="1:14" hidden="1" x14ac:dyDescent="0.25">
      <c r="A3949" s="77">
        <f t="shared" si="190"/>
        <v>2025</v>
      </c>
      <c r="B3949" s="77">
        <f t="shared" si="191"/>
        <v>3</v>
      </c>
      <c r="C3949" s="73">
        <v>45717</v>
      </c>
      <c r="D3949" s="79" t="s">
        <v>4</v>
      </c>
      <c r="E3949" s="80" t="s">
        <v>179</v>
      </c>
      <c r="F3949" s="81" t="str">
        <f>VLOOKUP(E3949,Customer[],2,FALSE)</f>
        <v>Pyae Tawtar</v>
      </c>
      <c r="G3949" s="69" t="str">
        <f>VLOOKUP(E3949,Customer[],3,FALSE)</f>
        <v>Chit Kyi Yae Rd</v>
      </c>
      <c r="H3949" s="69" t="str">
        <f>VLOOKUP(E3949,Customer[],4,FALSE)</f>
        <v>Hlaing Thar Yar</v>
      </c>
      <c r="I3949" s="48" t="s">
        <v>117</v>
      </c>
      <c r="J3949" s="82" t="str">
        <f>VLOOKUP(I3949,PGStock[],2,FALSE)</f>
        <v>ဒဂုံမန်ကျည်း ကော်ဗူး (1 Liter)</v>
      </c>
      <c r="K3949" s="71">
        <f>VLOOKUP(I3949,PGStock[],3,FALSE)</f>
        <v>1</v>
      </c>
      <c r="L3949" s="47">
        <v>1</v>
      </c>
      <c r="M3949" s="47">
        <f>VLOOKUP(I3949,PGStock[],6,FALSE)</f>
        <v>100</v>
      </c>
      <c r="N3949" s="47">
        <f>+PGSales!$L3949*PGSales!$M3949</f>
        <v>100</v>
      </c>
    </row>
    <row r="3950" spans="1:14" hidden="1" x14ac:dyDescent="0.25">
      <c r="A3950" s="77">
        <f t="shared" si="190"/>
        <v>2025</v>
      </c>
      <c r="B3950" s="77">
        <f t="shared" si="191"/>
        <v>3</v>
      </c>
      <c r="C3950" s="73">
        <v>45717</v>
      </c>
      <c r="D3950" s="79" t="s">
        <v>4</v>
      </c>
      <c r="E3950" s="80" t="s">
        <v>179</v>
      </c>
      <c r="F3950" s="81" t="str">
        <f>VLOOKUP(E3950,Customer[],2,FALSE)</f>
        <v>Pyae Tawtar</v>
      </c>
      <c r="G3950" s="69" t="str">
        <f>VLOOKUP(E3950,Customer[],3,FALSE)</f>
        <v>Chit Kyi Yae Rd</v>
      </c>
      <c r="H3950" s="69" t="str">
        <f>VLOOKUP(E3950,Customer[],4,FALSE)</f>
        <v>Hlaing Thar Yar</v>
      </c>
      <c r="I3950" s="48" t="s">
        <v>25</v>
      </c>
      <c r="J3950" s="82" t="str">
        <f>VLOOKUP(I3950,PGStock[],2,FALSE)</f>
        <v>Columbus Super Red Smooth 350 Ml</v>
      </c>
      <c r="K3950" s="71">
        <f>VLOOKUP(I3950,PGStock[],3,FALSE)</f>
        <v>0.35</v>
      </c>
      <c r="L3950" s="47">
        <v>1</v>
      </c>
      <c r="M3950" s="47">
        <f>VLOOKUP(I3950,PGStock[],6,FALSE)</f>
        <v>150</v>
      </c>
      <c r="N3950" s="47">
        <f>+PGSales!$L3950*PGSales!$M3950</f>
        <v>150</v>
      </c>
    </row>
    <row r="3951" spans="1:14" hidden="1" x14ac:dyDescent="0.25">
      <c r="A3951" s="77">
        <f t="shared" si="190"/>
        <v>2025</v>
      </c>
      <c r="B3951" s="77">
        <f t="shared" si="191"/>
        <v>3</v>
      </c>
      <c r="C3951" s="73">
        <v>45717</v>
      </c>
      <c r="D3951" s="79" t="s">
        <v>4</v>
      </c>
      <c r="E3951" s="80" t="s">
        <v>179</v>
      </c>
      <c r="F3951" s="81" t="str">
        <f>VLOOKUP(E3951,Customer[],2,FALSE)</f>
        <v>Pyae Tawtar</v>
      </c>
      <c r="G3951" s="69" t="str">
        <f>VLOOKUP(E3951,Customer[],3,FALSE)</f>
        <v>Chit Kyi Yae Rd</v>
      </c>
      <c r="H3951" s="69" t="str">
        <f>VLOOKUP(E3951,Customer[],4,FALSE)</f>
        <v>Hlaing Thar Yar</v>
      </c>
      <c r="I3951" s="48" t="s">
        <v>23</v>
      </c>
      <c r="J3951" s="82" t="str">
        <f>VLOOKUP(I3951,PGStock[],2,FALSE)</f>
        <v>Columbus Super Red Smooth 175 Ml</v>
      </c>
      <c r="K3951" s="71">
        <f>VLOOKUP(I3951,PGStock[],3,FALSE)</f>
        <v>0.17499999999999999</v>
      </c>
      <c r="L3951" s="47">
        <v>6</v>
      </c>
      <c r="M3951" s="47">
        <f>VLOOKUP(I3951,PGStock[],6,FALSE)</f>
        <v>100</v>
      </c>
      <c r="N3951" s="47">
        <f>+PGSales!$L3951*PGSales!$M3951</f>
        <v>600</v>
      </c>
    </row>
    <row r="3952" spans="1:14" hidden="1" x14ac:dyDescent="0.25">
      <c r="A3952" s="77">
        <f t="shared" si="190"/>
        <v>2025</v>
      </c>
      <c r="B3952" s="77">
        <f t="shared" si="191"/>
        <v>3</v>
      </c>
      <c r="C3952" s="73">
        <v>45717</v>
      </c>
      <c r="D3952" s="79" t="s">
        <v>4</v>
      </c>
      <c r="E3952" s="80" t="s">
        <v>179</v>
      </c>
      <c r="F3952" s="81" t="str">
        <f>VLOOKUP(E3952,Customer[],2,FALSE)</f>
        <v>Pyae Tawtar</v>
      </c>
      <c r="G3952" s="69" t="str">
        <f>VLOOKUP(E3952,Customer[],3,FALSE)</f>
        <v>Chit Kyi Yae Rd</v>
      </c>
      <c r="H3952" s="69" t="str">
        <f>VLOOKUP(E3952,Customer[],4,FALSE)</f>
        <v>Hlaing Thar Yar</v>
      </c>
      <c r="I3952" s="48" t="s">
        <v>18</v>
      </c>
      <c r="J3952" s="82" t="str">
        <f>VLOOKUP(I3952,PGStock[],2,FALSE)</f>
        <v>Formula Rum 350ml</v>
      </c>
      <c r="K3952" s="71">
        <f>VLOOKUP(I3952,PGStock[],3,FALSE)</f>
        <v>0.35</v>
      </c>
      <c r="L3952" s="47">
        <v>2</v>
      </c>
      <c r="M3952" s="47">
        <f>VLOOKUP(I3952,PGStock[],6,FALSE)</f>
        <v>150</v>
      </c>
      <c r="N3952" s="47">
        <f>+PGSales!$L3952*PGSales!$M3952</f>
        <v>300</v>
      </c>
    </row>
    <row r="3953" spans="1:14" hidden="1" x14ac:dyDescent="0.25">
      <c r="A3953" s="77">
        <f t="shared" si="190"/>
        <v>2025</v>
      </c>
      <c r="B3953" s="77">
        <f t="shared" si="191"/>
        <v>3</v>
      </c>
      <c r="C3953" s="73">
        <v>45717</v>
      </c>
      <c r="D3953" s="79" t="s">
        <v>76</v>
      </c>
      <c r="E3953" s="80" t="s">
        <v>584</v>
      </c>
      <c r="F3953" s="81" t="str">
        <f>VLOOKUP(E3953,Customer[],2,FALSE)</f>
        <v>Pan Nadi Hlaing (1)</v>
      </c>
      <c r="G3953" s="69" t="str">
        <f>VLOOKUP(E3953,Customer[],3,FALSE)</f>
        <v>Taungnu Rd</v>
      </c>
      <c r="H3953" s="69" t="str">
        <f>VLOOKUP(E3953,Customer[],4,FALSE)</f>
        <v>Hlaing Thar Yar</v>
      </c>
      <c r="I3953" s="48" t="s">
        <v>25</v>
      </c>
      <c r="J3953" s="82" t="str">
        <f>VLOOKUP(I3953,PGStock[],2,FALSE)</f>
        <v>Columbus Super Red Smooth 350 Ml</v>
      </c>
      <c r="K3953" s="71">
        <f>VLOOKUP(I3953,PGStock[],3,FALSE)</f>
        <v>0.35</v>
      </c>
      <c r="L3953" s="47">
        <v>3</v>
      </c>
      <c r="M3953" s="47">
        <f>VLOOKUP(I3953,PGStock[],6,FALSE)</f>
        <v>150</v>
      </c>
      <c r="N3953" s="47">
        <f>+PGSales!$L3953*PGSales!$M3953</f>
        <v>450</v>
      </c>
    </row>
    <row r="3954" spans="1:14" hidden="1" x14ac:dyDescent="0.25">
      <c r="A3954" s="77">
        <f t="shared" ref="A3954:A4359" si="192">YEAR(C3954)</f>
        <v>2025</v>
      </c>
      <c r="B3954" s="77">
        <f t="shared" ref="B3954:B4359" si="193">MONTH(C3954)</f>
        <v>3</v>
      </c>
      <c r="C3954" s="73">
        <v>45717</v>
      </c>
      <c r="D3954" s="79" t="s">
        <v>76</v>
      </c>
      <c r="E3954" s="80" t="s">
        <v>584</v>
      </c>
      <c r="F3954" s="81" t="str">
        <f>VLOOKUP(E3954,Customer[],2,FALSE)</f>
        <v>Pan Nadi Hlaing (1)</v>
      </c>
      <c r="G3954" s="69" t="str">
        <f>VLOOKUP(E3954,Customer[],3,FALSE)</f>
        <v>Taungnu Rd</v>
      </c>
      <c r="H3954" s="69" t="str">
        <f>VLOOKUP(E3954,Customer[],4,FALSE)</f>
        <v>Hlaing Thar Yar</v>
      </c>
      <c r="I3954" s="48" t="s">
        <v>23</v>
      </c>
      <c r="J3954" s="82" t="str">
        <f>VLOOKUP(I3954,PGStock[],2,FALSE)</f>
        <v>Columbus Super Red Smooth 175 Ml</v>
      </c>
      <c r="K3954" s="71">
        <f>VLOOKUP(I3954,PGStock[],3,FALSE)</f>
        <v>0.17499999999999999</v>
      </c>
      <c r="L3954" s="47">
        <v>2</v>
      </c>
      <c r="M3954" s="47">
        <f>VLOOKUP(I3954,PGStock[],6,FALSE)</f>
        <v>100</v>
      </c>
      <c r="N3954" s="47">
        <f>+PGSales!$L3954*PGSales!$M3954</f>
        <v>200</v>
      </c>
    </row>
    <row r="3955" spans="1:14" hidden="1" x14ac:dyDescent="0.25">
      <c r="A3955" s="77">
        <f t="shared" si="192"/>
        <v>2025</v>
      </c>
      <c r="B3955" s="77">
        <f t="shared" si="193"/>
        <v>3</v>
      </c>
      <c r="C3955" s="73">
        <v>45717</v>
      </c>
      <c r="D3955" s="79" t="s">
        <v>76</v>
      </c>
      <c r="E3955" s="80" t="s">
        <v>584</v>
      </c>
      <c r="F3955" s="81" t="str">
        <f>VLOOKUP(E3955,Customer[],2,FALSE)</f>
        <v>Pan Nadi Hlaing (1)</v>
      </c>
      <c r="G3955" s="69" t="str">
        <f>VLOOKUP(E3955,Customer[],3,FALSE)</f>
        <v>Taungnu Rd</v>
      </c>
      <c r="H3955" s="69" t="str">
        <f>VLOOKUP(E3955,Customer[],4,FALSE)</f>
        <v>Hlaing Thar Yar</v>
      </c>
      <c r="I3955" s="48" t="s">
        <v>18</v>
      </c>
      <c r="J3955" s="82" t="str">
        <f>VLOOKUP(I3955,PGStock[],2,FALSE)</f>
        <v>Formula Rum 350ml</v>
      </c>
      <c r="K3955" s="71">
        <f>VLOOKUP(I3955,PGStock[],3,FALSE)</f>
        <v>0.35</v>
      </c>
      <c r="L3955" s="47">
        <v>9</v>
      </c>
      <c r="M3955" s="47">
        <f>VLOOKUP(I3955,PGStock[],6,FALSE)</f>
        <v>150</v>
      </c>
      <c r="N3955" s="47">
        <f>+PGSales!$L3955*PGSales!$M3955</f>
        <v>1350</v>
      </c>
    </row>
    <row r="3956" spans="1:14" hidden="1" x14ac:dyDescent="0.25">
      <c r="A3956" s="77">
        <f t="shared" si="192"/>
        <v>2025</v>
      </c>
      <c r="B3956" s="77">
        <f t="shared" si="193"/>
        <v>3</v>
      </c>
      <c r="C3956" s="73">
        <v>45717</v>
      </c>
      <c r="D3956" s="79" t="s">
        <v>367</v>
      </c>
      <c r="E3956" s="80" t="s">
        <v>585</v>
      </c>
      <c r="F3956" s="81" t="str">
        <f>VLOOKUP(E3956,Customer[],2,FALSE)</f>
        <v>Shwe Yi Khatt</v>
      </c>
      <c r="G3956" s="69" t="str">
        <f>VLOOKUP(E3956,Customer[],3,FALSE)</f>
        <v>Taungnu Rd</v>
      </c>
      <c r="H3956" s="69" t="str">
        <f>VLOOKUP(E3956,Customer[],4,FALSE)</f>
        <v>Hlaing Thar Yar Route (1)</v>
      </c>
      <c r="I3956" s="48" t="s">
        <v>23</v>
      </c>
      <c r="J3956" s="82" t="str">
        <f>VLOOKUP(I3956,PGStock[],2,FALSE)</f>
        <v>Columbus Super Red Smooth 175 Ml</v>
      </c>
      <c r="K3956" s="71">
        <f>VLOOKUP(I3956,PGStock[],3,FALSE)</f>
        <v>0.17499999999999999</v>
      </c>
      <c r="L3956" s="47">
        <v>1</v>
      </c>
      <c r="M3956" s="47">
        <f>VLOOKUP(I3956,PGStock[],6,FALSE)</f>
        <v>100</v>
      </c>
      <c r="N3956" s="47">
        <f>+PGSales!$L3956*PGSales!$M3956</f>
        <v>100</v>
      </c>
    </row>
    <row r="3957" spans="1:14" hidden="1" x14ac:dyDescent="0.25">
      <c r="A3957" s="77">
        <f t="shared" si="192"/>
        <v>2025</v>
      </c>
      <c r="B3957" s="77">
        <f t="shared" si="193"/>
        <v>3</v>
      </c>
      <c r="C3957" s="73">
        <v>45717</v>
      </c>
      <c r="D3957" s="79" t="s">
        <v>367</v>
      </c>
      <c r="E3957" s="80" t="s">
        <v>585</v>
      </c>
      <c r="F3957" s="81" t="str">
        <f>VLOOKUP(E3957,Customer[],2,FALSE)</f>
        <v>Shwe Yi Khatt</v>
      </c>
      <c r="G3957" s="69" t="str">
        <f>VLOOKUP(E3957,Customer[],3,FALSE)</f>
        <v>Taungnu Rd</v>
      </c>
      <c r="H3957" s="69" t="str">
        <f>VLOOKUP(E3957,Customer[],4,FALSE)</f>
        <v>Hlaing Thar Yar Route (1)</v>
      </c>
      <c r="I3957" s="48" t="s">
        <v>18</v>
      </c>
      <c r="J3957" s="82" t="str">
        <f>VLOOKUP(I3957,PGStock[],2,FALSE)</f>
        <v>Formula Rum 350ml</v>
      </c>
      <c r="K3957" s="71">
        <f>VLOOKUP(I3957,PGStock[],3,FALSE)</f>
        <v>0.35</v>
      </c>
      <c r="L3957" s="47">
        <v>3</v>
      </c>
      <c r="M3957" s="47">
        <f>VLOOKUP(I3957,PGStock[],6,FALSE)</f>
        <v>150</v>
      </c>
      <c r="N3957" s="47">
        <f>+PGSales!$L3957*PGSales!$M3957</f>
        <v>450</v>
      </c>
    </row>
    <row r="3958" spans="1:14" hidden="1" x14ac:dyDescent="0.25">
      <c r="A3958" s="77">
        <f t="shared" si="192"/>
        <v>2025</v>
      </c>
      <c r="B3958" s="77">
        <f t="shared" si="193"/>
        <v>3</v>
      </c>
      <c r="C3958" s="73">
        <v>45717</v>
      </c>
      <c r="D3958" s="79" t="s">
        <v>58</v>
      </c>
      <c r="E3958" s="80" t="s">
        <v>607</v>
      </c>
      <c r="F3958" s="81" t="str">
        <f>VLOOKUP(E3958,Customer[],2,FALSE)</f>
        <v>Happy Day</v>
      </c>
      <c r="G3958" s="69" t="str">
        <f>VLOOKUP(E3958,Customer[],3,FALSE)</f>
        <v>Padamyar Rd</v>
      </c>
      <c r="H3958" s="69" t="str">
        <f>VLOOKUP(E3958,Customer[],4,FALSE)</f>
        <v>Mangalardon</v>
      </c>
      <c r="I3958" s="48" t="s">
        <v>25</v>
      </c>
      <c r="J3958" s="82" t="str">
        <f>VLOOKUP(I3958,PGStock[],2,FALSE)</f>
        <v>Columbus Super Red Smooth 350 Ml</v>
      </c>
      <c r="K3958" s="71">
        <f>VLOOKUP(I3958,PGStock[],3,FALSE)</f>
        <v>0.35</v>
      </c>
      <c r="L3958" s="47">
        <v>9</v>
      </c>
      <c r="M3958" s="47">
        <f>VLOOKUP(I3958,PGStock[],6,FALSE)</f>
        <v>150</v>
      </c>
      <c r="N3958" s="47">
        <f>+PGSales!$L3958*PGSales!$M3958</f>
        <v>1350</v>
      </c>
    </row>
    <row r="3959" spans="1:14" hidden="1" x14ac:dyDescent="0.25">
      <c r="A3959" s="77">
        <f t="shared" ref="A3959:A3969" si="194">YEAR(C3959)</f>
        <v>2025</v>
      </c>
      <c r="B3959" s="77">
        <f t="shared" ref="B3959:B3969" si="195">MONTH(C3959)</f>
        <v>3</v>
      </c>
      <c r="C3959" s="73">
        <v>45717</v>
      </c>
      <c r="D3959" s="79" t="s">
        <v>58</v>
      </c>
      <c r="E3959" s="80" t="s">
        <v>607</v>
      </c>
      <c r="F3959" s="81" t="str">
        <f>VLOOKUP(E3959,Customer[],2,FALSE)</f>
        <v>Happy Day</v>
      </c>
      <c r="G3959" s="69" t="str">
        <f>VLOOKUP(E3959,Customer[],3,FALSE)</f>
        <v>Padamyar Rd</v>
      </c>
      <c r="H3959" s="69" t="str">
        <f>VLOOKUP(E3959,Customer[],4,FALSE)</f>
        <v>Mangalardon</v>
      </c>
      <c r="I3959" s="48" t="s">
        <v>23</v>
      </c>
      <c r="J3959" s="82" t="str">
        <f>VLOOKUP(I3959,PGStock[],2,FALSE)</f>
        <v>Columbus Super Red Smooth 175 Ml</v>
      </c>
      <c r="K3959" s="71">
        <f>VLOOKUP(I3959,PGStock[],3,FALSE)</f>
        <v>0.17499999999999999</v>
      </c>
      <c r="L3959" s="47">
        <v>6</v>
      </c>
      <c r="M3959" s="47">
        <f>VLOOKUP(I3959,PGStock[],6,FALSE)</f>
        <v>100</v>
      </c>
      <c r="N3959" s="47">
        <f>+PGSales!$L3959*PGSales!$M3959</f>
        <v>600</v>
      </c>
    </row>
    <row r="3960" spans="1:14" hidden="1" x14ac:dyDescent="0.25">
      <c r="A3960" s="77">
        <f t="shared" si="194"/>
        <v>2025</v>
      </c>
      <c r="B3960" s="77">
        <f t="shared" si="195"/>
        <v>3</v>
      </c>
      <c r="C3960" s="73">
        <v>45717</v>
      </c>
      <c r="D3960" s="79" t="s">
        <v>58</v>
      </c>
      <c r="E3960" s="80" t="s">
        <v>607</v>
      </c>
      <c r="F3960" s="81" t="str">
        <f>VLOOKUP(E3960,Customer[],2,FALSE)</f>
        <v>Happy Day</v>
      </c>
      <c r="G3960" s="69" t="str">
        <f>VLOOKUP(E3960,Customer[],3,FALSE)</f>
        <v>Padamyar Rd</v>
      </c>
      <c r="H3960" s="69" t="str">
        <f>VLOOKUP(E3960,Customer[],4,FALSE)</f>
        <v>Mangalardon</v>
      </c>
      <c r="I3960" s="48" t="s">
        <v>18</v>
      </c>
      <c r="J3960" s="82" t="str">
        <f>VLOOKUP(I3960,PGStock[],2,FALSE)</f>
        <v>Formula Rum 350ml</v>
      </c>
      <c r="K3960" s="71">
        <f>VLOOKUP(I3960,PGStock[],3,FALSE)</f>
        <v>0.35</v>
      </c>
      <c r="L3960" s="47">
        <v>3</v>
      </c>
      <c r="M3960" s="47">
        <f>VLOOKUP(I3960,PGStock[],6,FALSE)</f>
        <v>150</v>
      </c>
      <c r="N3960" s="47">
        <f>+PGSales!$L3960*PGSales!$M3960</f>
        <v>450</v>
      </c>
    </row>
    <row r="3961" spans="1:14" hidden="1" x14ac:dyDescent="0.25">
      <c r="A3961" s="77">
        <f t="shared" si="194"/>
        <v>2025</v>
      </c>
      <c r="B3961" s="77">
        <f t="shared" si="195"/>
        <v>3</v>
      </c>
      <c r="C3961" s="73">
        <v>45717</v>
      </c>
      <c r="D3961" s="79" t="s">
        <v>66</v>
      </c>
      <c r="E3961" s="80" t="s">
        <v>595</v>
      </c>
      <c r="F3961" s="81" t="str">
        <f>VLOOKUP(E3961,Customer[],2,FALSE)</f>
        <v>Shwe Yee Linn</v>
      </c>
      <c r="G3961" s="69" t="str">
        <f>VLOOKUP(E3961,Customer[],3,FALSE)</f>
        <v>Padamyar Rd</v>
      </c>
      <c r="H3961" s="69" t="str">
        <f>VLOOKUP(E3961,Customer[],4,FALSE)</f>
        <v>Mangalardon</v>
      </c>
      <c r="I3961" s="48" t="s">
        <v>25</v>
      </c>
      <c r="J3961" s="82" t="str">
        <f>VLOOKUP(I3961,PGStock[],2,FALSE)</f>
        <v>Columbus Super Red Smooth 350 Ml</v>
      </c>
      <c r="K3961" s="71">
        <f>VLOOKUP(I3961,PGStock[],3,FALSE)</f>
        <v>0.35</v>
      </c>
      <c r="L3961" s="47">
        <v>3</v>
      </c>
      <c r="M3961" s="47">
        <f>VLOOKUP(I3961,PGStock[],6,FALSE)</f>
        <v>150</v>
      </c>
      <c r="N3961" s="47">
        <f>+PGSales!$L3961*PGSales!$M3961</f>
        <v>450</v>
      </c>
    </row>
    <row r="3962" spans="1:14" hidden="1" x14ac:dyDescent="0.25">
      <c r="A3962" s="77">
        <f t="shared" si="194"/>
        <v>2025</v>
      </c>
      <c r="B3962" s="77">
        <f t="shared" si="195"/>
        <v>3</v>
      </c>
      <c r="C3962" s="73">
        <v>45717</v>
      </c>
      <c r="D3962" s="79" t="s">
        <v>66</v>
      </c>
      <c r="E3962" s="80" t="s">
        <v>595</v>
      </c>
      <c r="F3962" s="81" t="str">
        <f>VLOOKUP(E3962,Customer[],2,FALSE)</f>
        <v>Shwe Yee Linn</v>
      </c>
      <c r="G3962" s="69" t="str">
        <f>VLOOKUP(E3962,Customer[],3,FALSE)</f>
        <v>Padamyar Rd</v>
      </c>
      <c r="H3962" s="69" t="str">
        <f>VLOOKUP(E3962,Customer[],4,FALSE)</f>
        <v>Mangalardon</v>
      </c>
      <c r="I3962" s="48" t="s">
        <v>23</v>
      </c>
      <c r="J3962" s="82" t="str">
        <f>VLOOKUP(I3962,PGStock[],2,FALSE)</f>
        <v>Columbus Super Red Smooth 175 Ml</v>
      </c>
      <c r="K3962" s="71">
        <f>VLOOKUP(I3962,PGStock[],3,FALSE)</f>
        <v>0.17499999999999999</v>
      </c>
      <c r="L3962" s="47">
        <v>4</v>
      </c>
      <c r="M3962" s="47">
        <f>VLOOKUP(I3962,PGStock[],6,FALSE)</f>
        <v>100</v>
      </c>
      <c r="N3962" s="47">
        <f>+PGSales!$L3962*PGSales!$M3962</f>
        <v>400</v>
      </c>
    </row>
    <row r="3963" spans="1:14" hidden="1" x14ac:dyDescent="0.25">
      <c r="A3963" s="77">
        <f t="shared" si="194"/>
        <v>2025</v>
      </c>
      <c r="B3963" s="77">
        <f t="shared" si="195"/>
        <v>3</v>
      </c>
      <c r="C3963" s="73">
        <v>45717</v>
      </c>
      <c r="D3963" s="79" t="s">
        <v>62</v>
      </c>
      <c r="E3963" s="80" t="s">
        <v>180</v>
      </c>
      <c r="F3963" s="81" t="str">
        <f>VLOOKUP(E3963,Customer[],2,FALSE)</f>
        <v>San Thit</v>
      </c>
      <c r="G3963" s="69" t="str">
        <f>VLOOKUP(E3963,Customer[],3,FALSE)</f>
        <v>Jone Phyu Rd</v>
      </c>
      <c r="H3963" s="69" t="str">
        <f>VLOOKUP(E3963,Customer[],4,FALSE)</f>
        <v>Mangalardon</v>
      </c>
      <c r="I3963" s="48" t="s">
        <v>25</v>
      </c>
      <c r="J3963" s="82" t="str">
        <f>VLOOKUP(I3963,PGStock[],2,FALSE)</f>
        <v>Columbus Super Red Smooth 350 Ml</v>
      </c>
      <c r="K3963" s="71">
        <f>VLOOKUP(I3963,PGStock[],3,FALSE)</f>
        <v>0.35</v>
      </c>
      <c r="L3963" s="47">
        <v>5</v>
      </c>
      <c r="M3963" s="47">
        <f>VLOOKUP(I3963,PGStock[],6,FALSE)</f>
        <v>150</v>
      </c>
      <c r="N3963" s="47">
        <f>+PGSales!$L3963*PGSales!$M3963</f>
        <v>750</v>
      </c>
    </row>
    <row r="3964" spans="1:14" hidden="1" x14ac:dyDescent="0.25">
      <c r="A3964" s="77">
        <f t="shared" si="194"/>
        <v>2025</v>
      </c>
      <c r="B3964" s="77">
        <f t="shared" si="195"/>
        <v>3</v>
      </c>
      <c r="C3964" s="73">
        <v>45717</v>
      </c>
      <c r="D3964" s="79" t="s">
        <v>62</v>
      </c>
      <c r="E3964" s="80" t="s">
        <v>180</v>
      </c>
      <c r="F3964" s="81" t="str">
        <f>VLOOKUP(E3964,Customer[],2,FALSE)</f>
        <v>San Thit</v>
      </c>
      <c r="G3964" s="69" t="str">
        <f>VLOOKUP(E3964,Customer[],3,FALSE)</f>
        <v>Jone Phyu Rd</v>
      </c>
      <c r="H3964" s="69" t="str">
        <f>VLOOKUP(E3964,Customer[],4,FALSE)</f>
        <v>Mangalardon</v>
      </c>
      <c r="I3964" s="48" t="s">
        <v>23</v>
      </c>
      <c r="J3964" s="82" t="str">
        <f>VLOOKUP(I3964,PGStock[],2,FALSE)</f>
        <v>Columbus Super Red Smooth 175 Ml</v>
      </c>
      <c r="K3964" s="71">
        <f>VLOOKUP(I3964,PGStock[],3,FALSE)</f>
        <v>0.17499999999999999</v>
      </c>
      <c r="L3964" s="47">
        <v>10</v>
      </c>
      <c r="M3964" s="47">
        <f>VLOOKUP(I3964,PGStock[],6,FALSE)</f>
        <v>100</v>
      </c>
      <c r="N3964" s="47">
        <f>+PGSales!$L3964*PGSales!$M3964</f>
        <v>1000</v>
      </c>
    </row>
    <row r="3965" spans="1:14" hidden="1" x14ac:dyDescent="0.25">
      <c r="A3965" s="77">
        <f t="shared" si="194"/>
        <v>2025</v>
      </c>
      <c r="B3965" s="77">
        <f t="shared" si="195"/>
        <v>3</v>
      </c>
      <c r="C3965" s="73">
        <v>45717</v>
      </c>
      <c r="D3965" s="79" t="s">
        <v>62</v>
      </c>
      <c r="E3965" s="80" t="s">
        <v>180</v>
      </c>
      <c r="F3965" s="81" t="str">
        <f>VLOOKUP(E3965,Customer[],2,FALSE)</f>
        <v>San Thit</v>
      </c>
      <c r="G3965" s="69" t="str">
        <f>VLOOKUP(E3965,Customer[],3,FALSE)</f>
        <v>Jone Phyu Rd</v>
      </c>
      <c r="H3965" s="69" t="str">
        <f>VLOOKUP(E3965,Customer[],4,FALSE)</f>
        <v>Mangalardon</v>
      </c>
      <c r="I3965" s="48" t="s">
        <v>18</v>
      </c>
      <c r="J3965" s="82" t="str">
        <f>VLOOKUP(I3965,PGStock[],2,FALSE)</f>
        <v>Formula Rum 350ml</v>
      </c>
      <c r="K3965" s="71">
        <f>VLOOKUP(I3965,PGStock[],3,FALSE)</f>
        <v>0.35</v>
      </c>
      <c r="L3965" s="47">
        <v>1</v>
      </c>
      <c r="M3965" s="47">
        <f>VLOOKUP(I3965,PGStock[],6,FALSE)</f>
        <v>150</v>
      </c>
      <c r="N3965" s="47">
        <f>+PGSales!$L3965*PGSales!$M3965</f>
        <v>150</v>
      </c>
    </row>
    <row r="3966" spans="1:14" hidden="1" x14ac:dyDescent="0.25">
      <c r="A3966" s="77">
        <f t="shared" si="194"/>
        <v>2025</v>
      </c>
      <c r="B3966" s="77">
        <f t="shared" si="195"/>
        <v>3</v>
      </c>
      <c r="C3966" s="73">
        <v>45717</v>
      </c>
      <c r="D3966" s="79" t="s">
        <v>56</v>
      </c>
      <c r="E3966" s="80" t="s">
        <v>593</v>
      </c>
      <c r="F3966" s="81" t="str">
        <f>VLOOKUP(E3966,Customer[],2,FALSE)</f>
        <v>Kaung Kin Think(2)</v>
      </c>
      <c r="G3966" s="69" t="str">
        <f>VLOOKUP(E3966,Customer[],3,FALSE)</f>
        <v>MyintZuu Thaka Rd</v>
      </c>
      <c r="H3966" s="69" t="str">
        <f>VLOOKUP(E3966,Customer[],4,FALSE)</f>
        <v>Mangalardon</v>
      </c>
      <c r="I3966" s="48" t="s">
        <v>25</v>
      </c>
      <c r="J3966" s="82" t="str">
        <f>VLOOKUP(I3966,PGStock[],2,FALSE)</f>
        <v>Columbus Super Red Smooth 350 Ml</v>
      </c>
      <c r="K3966" s="71">
        <f>VLOOKUP(I3966,PGStock[],3,FALSE)</f>
        <v>0.35</v>
      </c>
      <c r="L3966" s="47">
        <v>6</v>
      </c>
      <c r="M3966" s="47">
        <f>VLOOKUP(I3966,PGStock[],6,FALSE)</f>
        <v>150</v>
      </c>
      <c r="N3966" s="47">
        <f>+PGSales!$L3966*PGSales!$M3966</f>
        <v>900</v>
      </c>
    </row>
    <row r="3967" spans="1:14" hidden="1" x14ac:dyDescent="0.25">
      <c r="A3967" s="77">
        <f t="shared" si="194"/>
        <v>2025</v>
      </c>
      <c r="B3967" s="77">
        <f t="shared" si="195"/>
        <v>3</v>
      </c>
      <c r="C3967" s="73">
        <v>45717</v>
      </c>
      <c r="D3967" s="79" t="s">
        <v>56</v>
      </c>
      <c r="E3967" s="80" t="s">
        <v>593</v>
      </c>
      <c r="F3967" s="81" t="str">
        <f>VLOOKUP(E3967,Customer[],2,FALSE)</f>
        <v>Kaung Kin Think(2)</v>
      </c>
      <c r="G3967" s="69" t="str">
        <f>VLOOKUP(E3967,Customer[],3,FALSE)</f>
        <v>MyintZuu Thaka Rd</v>
      </c>
      <c r="H3967" s="69" t="str">
        <f>VLOOKUP(E3967,Customer[],4,FALSE)</f>
        <v>Mangalardon</v>
      </c>
      <c r="I3967" s="48" t="s">
        <v>23</v>
      </c>
      <c r="J3967" s="82" t="str">
        <f>VLOOKUP(I3967,PGStock[],2,FALSE)</f>
        <v>Columbus Super Red Smooth 175 Ml</v>
      </c>
      <c r="K3967" s="71">
        <f>VLOOKUP(I3967,PGStock[],3,FALSE)</f>
        <v>0.17499999999999999</v>
      </c>
      <c r="L3967" s="47">
        <v>3</v>
      </c>
      <c r="M3967" s="47">
        <f>VLOOKUP(I3967,PGStock[],6,FALSE)</f>
        <v>100</v>
      </c>
      <c r="N3967" s="47">
        <f>+PGSales!$L3967*PGSales!$M3967</f>
        <v>300</v>
      </c>
    </row>
    <row r="3968" spans="1:14" hidden="1" x14ac:dyDescent="0.25">
      <c r="A3968" s="77">
        <f t="shared" si="194"/>
        <v>2025</v>
      </c>
      <c r="B3968" s="77">
        <f t="shared" si="195"/>
        <v>3</v>
      </c>
      <c r="C3968" s="73">
        <v>45717</v>
      </c>
      <c r="D3968" s="79" t="s">
        <v>56</v>
      </c>
      <c r="E3968" s="80" t="s">
        <v>593</v>
      </c>
      <c r="F3968" s="81" t="str">
        <f>VLOOKUP(E3968,Customer[],2,FALSE)</f>
        <v>Kaung Kin Think(2)</v>
      </c>
      <c r="G3968" s="69" t="str">
        <f>VLOOKUP(E3968,Customer[],3,FALSE)</f>
        <v>MyintZuu Thaka Rd</v>
      </c>
      <c r="H3968" s="69" t="str">
        <f>VLOOKUP(E3968,Customer[],4,FALSE)</f>
        <v>Mangalardon</v>
      </c>
      <c r="I3968" s="48" t="s">
        <v>18</v>
      </c>
      <c r="J3968" s="82" t="str">
        <f>VLOOKUP(I3968,PGStock[],2,FALSE)</f>
        <v>Formula Rum 350ml</v>
      </c>
      <c r="K3968" s="71">
        <f>VLOOKUP(I3968,PGStock[],3,FALSE)</f>
        <v>0.35</v>
      </c>
      <c r="L3968" s="47">
        <v>1</v>
      </c>
      <c r="M3968" s="47">
        <f>VLOOKUP(I3968,PGStock[],6,FALSE)</f>
        <v>150</v>
      </c>
      <c r="N3968" s="47">
        <f>+PGSales!$L3968*PGSales!$M3968</f>
        <v>150</v>
      </c>
    </row>
    <row r="3969" spans="1:14" hidden="1" x14ac:dyDescent="0.25">
      <c r="A3969" s="77">
        <f t="shared" si="194"/>
        <v>2025</v>
      </c>
      <c r="B3969" s="77">
        <f t="shared" si="195"/>
        <v>3</v>
      </c>
      <c r="C3969" s="73">
        <v>45717</v>
      </c>
      <c r="D3969" s="79" t="s">
        <v>109</v>
      </c>
      <c r="E3969" s="80" t="s">
        <v>181</v>
      </c>
      <c r="F3969" s="81" t="str">
        <f>VLOOKUP(E3969,Customer[],2,FALSE)</f>
        <v>Shin Shin</v>
      </c>
      <c r="G3969" s="69" t="str">
        <f>VLOOKUP(E3969,Customer[],3,FALSE)</f>
        <v>Joephyu Rd</v>
      </c>
      <c r="H3969" s="69" t="str">
        <f>VLOOKUP(E3969,Customer[],4,FALSE)</f>
        <v>Mangalardon</v>
      </c>
      <c r="I3969" s="48" t="s">
        <v>25</v>
      </c>
      <c r="J3969" s="82" t="str">
        <f>VLOOKUP(I3969,PGStock[],2,FALSE)</f>
        <v>Columbus Super Red Smooth 350 Ml</v>
      </c>
      <c r="K3969" s="71">
        <f>VLOOKUP(I3969,PGStock[],3,FALSE)</f>
        <v>0.35</v>
      </c>
      <c r="L3969" s="47">
        <v>3</v>
      </c>
      <c r="M3969" s="47">
        <f>VLOOKUP(I3969,PGStock[],6,FALSE)</f>
        <v>150</v>
      </c>
      <c r="N3969" s="47">
        <f>+PGSales!$L3969*PGSales!$M3969</f>
        <v>450</v>
      </c>
    </row>
    <row r="3970" spans="1:14" hidden="1" x14ac:dyDescent="0.25">
      <c r="A3970" s="77">
        <f t="shared" ref="A3970:A3980" si="196">YEAR(C3970)</f>
        <v>2025</v>
      </c>
      <c r="B3970" s="77">
        <f t="shared" ref="B3970:B3980" si="197">MONTH(C3970)</f>
        <v>3</v>
      </c>
      <c r="C3970" s="73">
        <v>45717</v>
      </c>
      <c r="D3970" s="79" t="s">
        <v>109</v>
      </c>
      <c r="E3970" s="80" t="s">
        <v>181</v>
      </c>
      <c r="F3970" s="81" t="str">
        <f>VLOOKUP(E3970,Customer[],2,FALSE)</f>
        <v>Shin Shin</v>
      </c>
      <c r="G3970" s="69" t="str">
        <f>VLOOKUP(E3970,Customer[],3,FALSE)</f>
        <v>Joephyu Rd</v>
      </c>
      <c r="H3970" s="69" t="str">
        <f>VLOOKUP(E3970,Customer[],4,FALSE)</f>
        <v>Mangalardon</v>
      </c>
      <c r="I3970" s="48" t="s">
        <v>23</v>
      </c>
      <c r="J3970" s="82" t="str">
        <f>VLOOKUP(I3970,PGStock[],2,FALSE)</f>
        <v>Columbus Super Red Smooth 175 Ml</v>
      </c>
      <c r="K3970" s="71">
        <f>VLOOKUP(I3970,PGStock[],3,FALSE)</f>
        <v>0.17499999999999999</v>
      </c>
      <c r="L3970" s="47">
        <v>2</v>
      </c>
      <c r="M3970" s="47">
        <f>VLOOKUP(I3970,PGStock[],6,FALSE)</f>
        <v>100</v>
      </c>
      <c r="N3970" s="47">
        <f>+PGSales!$L3970*PGSales!$M3970</f>
        <v>200</v>
      </c>
    </row>
    <row r="3971" spans="1:14" hidden="1" x14ac:dyDescent="0.25">
      <c r="A3971" s="77">
        <f t="shared" si="196"/>
        <v>2025</v>
      </c>
      <c r="B3971" s="77">
        <f t="shared" si="197"/>
        <v>3</v>
      </c>
      <c r="C3971" s="73">
        <v>45717</v>
      </c>
      <c r="D3971" s="79" t="s">
        <v>109</v>
      </c>
      <c r="E3971" s="80" t="s">
        <v>181</v>
      </c>
      <c r="F3971" s="81" t="str">
        <f>VLOOKUP(E3971,Customer[],2,FALSE)</f>
        <v>Shin Shin</v>
      </c>
      <c r="G3971" s="69" t="str">
        <f>VLOOKUP(E3971,Customer[],3,FALSE)</f>
        <v>Joephyu Rd</v>
      </c>
      <c r="H3971" s="69" t="str">
        <f>VLOOKUP(E3971,Customer[],4,FALSE)</f>
        <v>Mangalardon</v>
      </c>
      <c r="I3971" s="48" t="s">
        <v>20</v>
      </c>
      <c r="J3971" s="82" t="str">
        <f>VLOOKUP(I3971,PGStock[],2,FALSE)</f>
        <v>Formula Rum 700ml</v>
      </c>
      <c r="K3971" s="71">
        <f>VLOOKUP(I3971,PGStock[],3,FALSE)</f>
        <v>0.7</v>
      </c>
      <c r="L3971" s="47">
        <v>2</v>
      </c>
      <c r="M3971" s="47">
        <f>VLOOKUP(I3971,PGStock[],6,FALSE)</f>
        <v>200</v>
      </c>
      <c r="N3971" s="47">
        <f>+PGSales!$L3971*PGSales!$M3971</f>
        <v>400</v>
      </c>
    </row>
    <row r="3972" spans="1:14" hidden="1" x14ac:dyDescent="0.25">
      <c r="A3972" s="77">
        <f t="shared" si="196"/>
        <v>2025</v>
      </c>
      <c r="B3972" s="77">
        <f t="shared" si="197"/>
        <v>3</v>
      </c>
      <c r="C3972" s="73">
        <v>45717</v>
      </c>
      <c r="D3972" s="79" t="s">
        <v>109</v>
      </c>
      <c r="E3972" s="80" t="s">
        <v>181</v>
      </c>
      <c r="F3972" s="81" t="str">
        <f>VLOOKUP(E3972,Customer[],2,FALSE)</f>
        <v>Shin Shin</v>
      </c>
      <c r="G3972" s="69" t="str">
        <f>VLOOKUP(E3972,Customer[],3,FALSE)</f>
        <v>Joephyu Rd</v>
      </c>
      <c r="H3972" s="69" t="str">
        <f>VLOOKUP(E3972,Customer[],4,FALSE)</f>
        <v>Mangalardon</v>
      </c>
      <c r="I3972" s="48" t="s">
        <v>18</v>
      </c>
      <c r="J3972" s="82" t="str">
        <f>VLOOKUP(I3972,PGStock[],2,FALSE)</f>
        <v>Formula Rum 350ml</v>
      </c>
      <c r="K3972" s="71">
        <f>VLOOKUP(I3972,PGStock[],3,FALSE)</f>
        <v>0.35</v>
      </c>
      <c r="L3972" s="47">
        <v>2</v>
      </c>
      <c r="M3972" s="47">
        <f>VLOOKUP(I3972,PGStock[],6,FALSE)</f>
        <v>150</v>
      </c>
      <c r="N3972" s="47">
        <f>+PGSales!$L3972*PGSales!$M3972</f>
        <v>300</v>
      </c>
    </row>
    <row r="3973" spans="1:14" hidden="1" x14ac:dyDescent="0.25">
      <c r="A3973" s="77">
        <f t="shared" si="196"/>
        <v>2025</v>
      </c>
      <c r="B3973" s="77">
        <f t="shared" si="197"/>
        <v>3</v>
      </c>
      <c r="C3973" s="73">
        <v>45717</v>
      </c>
      <c r="D3973" s="79" t="s">
        <v>60</v>
      </c>
      <c r="E3973" s="80" t="s">
        <v>182</v>
      </c>
      <c r="F3973" s="81" t="str">
        <f>VLOOKUP(E3973,Customer[],2,FALSE)</f>
        <v>Su</v>
      </c>
      <c r="G3973" s="69" t="str">
        <f>VLOOKUP(E3973,Customer[],3,FALSE)</f>
        <v>Aung Sinkhoe Rd</v>
      </c>
      <c r="H3973" s="69" t="str">
        <f>VLOOKUP(E3973,Customer[],4,FALSE)</f>
        <v>Mangalardon</v>
      </c>
      <c r="I3973" s="48" t="s">
        <v>25</v>
      </c>
      <c r="J3973" s="82" t="str">
        <f>VLOOKUP(I3973,PGStock[],2,FALSE)</f>
        <v>Columbus Super Red Smooth 350 Ml</v>
      </c>
      <c r="K3973" s="71">
        <f>VLOOKUP(I3973,PGStock[],3,FALSE)</f>
        <v>0.35</v>
      </c>
      <c r="L3973" s="47">
        <v>6</v>
      </c>
      <c r="M3973" s="47">
        <f>VLOOKUP(I3973,PGStock[],6,FALSE)</f>
        <v>150</v>
      </c>
      <c r="N3973" s="47">
        <f>+PGSales!$L3973*PGSales!$M3973</f>
        <v>900</v>
      </c>
    </row>
    <row r="3974" spans="1:14" hidden="1" x14ac:dyDescent="0.25">
      <c r="A3974" s="77">
        <f t="shared" si="196"/>
        <v>2025</v>
      </c>
      <c r="B3974" s="77">
        <f t="shared" si="197"/>
        <v>3</v>
      </c>
      <c r="C3974" s="73">
        <v>45717</v>
      </c>
      <c r="D3974" s="79" t="s">
        <v>60</v>
      </c>
      <c r="E3974" s="80" t="s">
        <v>182</v>
      </c>
      <c r="F3974" s="81" t="str">
        <f>VLOOKUP(E3974,Customer[],2,FALSE)</f>
        <v>Su</v>
      </c>
      <c r="G3974" s="69" t="str">
        <f>VLOOKUP(E3974,Customer[],3,FALSE)</f>
        <v>Aung Sinkhoe Rd</v>
      </c>
      <c r="H3974" s="69" t="str">
        <f>VLOOKUP(E3974,Customer[],4,FALSE)</f>
        <v>Mangalardon</v>
      </c>
      <c r="I3974" s="48" t="s">
        <v>23</v>
      </c>
      <c r="J3974" s="82" t="str">
        <f>VLOOKUP(I3974,PGStock[],2,FALSE)</f>
        <v>Columbus Super Red Smooth 175 Ml</v>
      </c>
      <c r="K3974" s="71">
        <f>VLOOKUP(I3974,PGStock[],3,FALSE)</f>
        <v>0.17499999999999999</v>
      </c>
      <c r="L3974" s="47">
        <v>5</v>
      </c>
      <c r="M3974" s="47">
        <f>VLOOKUP(I3974,PGStock[],6,FALSE)</f>
        <v>100</v>
      </c>
      <c r="N3974" s="47">
        <f>+PGSales!$L3974*PGSales!$M3974</f>
        <v>500</v>
      </c>
    </row>
    <row r="3975" spans="1:14" hidden="1" x14ac:dyDescent="0.25">
      <c r="A3975" s="77">
        <f t="shared" si="196"/>
        <v>2025</v>
      </c>
      <c r="B3975" s="77">
        <f t="shared" si="197"/>
        <v>3</v>
      </c>
      <c r="C3975" s="73">
        <v>45717</v>
      </c>
      <c r="D3975" s="79" t="s">
        <v>60</v>
      </c>
      <c r="E3975" s="80" t="s">
        <v>182</v>
      </c>
      <c r="F3975" s="81" t="str">
        <f>VLOOKUP(E3975,Customer[],2,FALSE)</f>
        <v>Su</v>
      </c>
      <c r="G3975" s="69" t="str">
        <f>VLOOKUP(E3975,Customer[],3,FALSE)</f>
        <v>Aung Sinkhoe Rd</v>
      </c>
      <c r="H3975" s="69" t="str">
        <f>VLOOKUP(E3975,Customer[],4,FALSE)</f>
        <v>Mangalardon</v>
      </c>
      <c r="I3975" s="48" t="s">
        <v>18</v>
      </c>
      <c r="J3975" s="82" t="str">
        <f>VLOOKUP(I3975,PGStock[],2,FALSE)</f>
        <v>Formula Rum 350ml</v>
      </c>
      <c r="K3975" s="71">
        <f>VLOOKUP(I3975,PGStock[],3,FALSE)</f>
        <v>0.35</v>
      </c>
      <c r="L3975" s="47">
        <v>7</v>
      </c>
      <c r="M3975" s="47">
        <f>VLOOKUP(I3975,PGStock[],6,FALSE)</f>
        <v>150</v>
      </c>
      <c r="N3975" s="47">
        <f>+PGSales!$L3975*PGSales!$M3975</f>
        <v>1050</v>
      </c>
    </row>
    <row r="3976" spans="1:14" hidden="1" x14ac:dyDescent="0.25">
      <c r="A3976" s="77">
        <f t="shared" si="196"/>
        <v>2025</v>
      </c>
      <c r="B3976" s="77">
        <f t="shared" si="197"/>
        <v>3</v>
      </c>
      <c r="C3976" s="73">
        <v>45717</v>
      </c>
      <c r="D3976" s="79" t="s">
        <v>64</v>
      </c>
      <c r="E3976" s="80" t="s">
        <v>183</v>
      </c>
      <c r="F3976" s="81" t="str">
        <f>VLOOKUP(E3976,Customer[],2,FALSE)</f>
        <v>Smile Moon</v>
      </c>
      <c r="G3976" s="69" t="str">
        <f>VLOOKUP(E3976,Customer[],3,FALSE)</f>
        <v>Joephyu Rd</v>
      </c>
      <c r="H3976" s="69" t="str">
        <f>VLOOKUP(E3976,Customer[],4,FALSE)</f>
        <v>Mangalardon</v>
      </c>
      <c r="I3976" s="48" t="s">
        <v>25</v>
      </c>
      <c r="J3976" s="82" t="str">
        <f>VLOOKUP(I3976,PGStock[],2,FALSE)</f>
        <v>Columbus Super Red Smooth 350 Ml</v>
      </c>
      <c r="K3976" s="71">
        <f>VLOOKUP(I3976,PGStock[],3,FALSE)</f>
        <v>0.35</v>
      </c>
      <c r="L3976" s="47">
        <v>1</v>
      </c>
      <c r="M3976" s="47">
        <f>VLOOKUP(I3976,PGStock[],6,FALSE)</f>
        <v>150</v>
      </c>
      <c r="N3976" s="47">
        <f>+PGSales!$L3976*PGSales!$M3976</f>
        <v>150</v>
      </c>
    </row>
    <row r="3977" spans="1:14" hidden="1" x14ac:dyDescent="0.25">
      <c r="A3977" s="77">
        <f t="shared" si="196"/>
        <v>2025</v>
      </c>
      <c r="B3977" s="77">
        <f t="shared" si="197"/>
        <v>3</v>
      </c>
      <c r="C3977" s="73">
        <v>45717</v>
      </c>
      <c r="D3977" s="79" t="s">
        <v>64</v>
      </c>
      <c r="E3977" s="80" t="s">
        <v>183</v>
      </c>
      <c r="F3977" s="81" t="str">
        <f>VLOOKUP(E3977,Customer[],2,FALSE)</f>
        <v>Smile Moon</v>
      </c>
      <c r="G3977" s="69" t="str">
        <f>VLOOKUP(E3977,Customer[],3,FALSE)</f>
        <v>Joephyu Rd</v>
      </c>
      <c r="H3977" s="69" t="str">
        <f>VLOOKUP(E3977,Customer[],4,FALSE)</f>
        <v>Mangalardon</v>
      </c>
      <c r="I3977" s="48" t="s">
        <v>18</v>
      </c>
      <c r="J3977" s="82" t="str">
        <f>VLOOKUP(I3977,PGStock[],2,FALSE)</f>
        <v>Formula Rum 350ml</v>
      </c>
      <c r="K3977" s="71">
        <f>VLOOKUP(I3977,PGStock[],3,FALSE)</f>
        <v>0.35</v>
      </c>
      <c r="L3977" s="47">
        <v>2</v>
      </c>
      <c r="M3977" s="47">
        <f>VLOOKUP(I3977,PGStock[],6,FALSE)</f>
        <v>150</v>
      </c>
      <c r="N3977" s="47">
        <f>+PGSales!$L3977*PGSales!$M3977</f>
        <v>300</v>
      </c>
    </row>
    <row r="3978" spans="1:14" hidden="1" x14ac:dyDescent="0.25">
      <c r="A3978" s="77">
        <f t="shared" si="196"/>
        <v>2025</v>
      </c>
      <c r="B3978" s="77">
        <f t="shared" si="197"/>
        <v>3</v>
      </c>
      <c r="C3978" s="73">
        <v>45719</v>
      </c>
      <c r="D3978" s="79" t="s">
        <v>365</v>
      </c>
      <c r="E3978" s="80" t="s">
        <v>627</v>
      </c>
      <c r="F3978" s="81" t="str">
        <f>VLOOKUP(E3978,Customer[],2,FALSE)</f>
        <v>KZ</v>
      </c>
      <c r="G3978" s="69" t="str">
        <f>VLOOKUP(E3978,Customer[],3,FALSE)</f>
        <v>kantharyar Rd</v>
      </c>
      <c r="H3978" s="69" t="str">
        <f>VLOOKUP(E3978,Customer[],4,FALSE)</f>
        <v xml:space="preserve">Shwepyithar </v>
      </c>
      <c r="I3978" s="48" t="s">
        <v>25</v>
      </c>
      <c r="J3978" s="82" t="str">
        <f>VLOOKUP(I3978,PGStock[],2,FALSE)</f>
        <v>Columbus Super Red Smooth 350 Ml</v>
      </c>
      <c r="K3978" s="71">
        <f>VLOOKUP(I3978,PGStock[],3,FALSE)</f>
        <v>0.35</v>
      </c>
      <c r="L3978" s="47">
        <v>4</v>
      </c>
      <c r="M3978" s="47">
        <f>VLOOKUP(I3978,PGStock[],6,FALSE)</f>
        <v>150</v>
      </c>
      <c r="N3978" s="47">
        <f>+PGSales!$L3978*PGSales!$M3978</f>
        <v>600</v>
      </c>
    </row>
    <row r="3979" spans="1:14" hidden="1" x14ac:dyDescent="0.25">
      <c r="A3979" s="77">
        <f t="shared" si="196"/>
        <v>2025</v>
      </c>
      <c r="B3979" s="77">
        <f t="shared" si="197"/>
        <v>3</v>
      </c>
      <c r="C3979" s="73">
        <v>45719</v>
      </c>
      <c r="D3979" s="79" t="s">
        <v>365</v>
      </c>
      <c r="E3979" s="80" t="s">
        <v>627</v>
      </c>
      <c r="F3979" s="81" t="str">
        <f>VLOOKUP(E3979,Customer[],2,FALSE)</f>
        <v>KZ</v>
      </c>
      <c r="G3979" s="69" t="str">
        <f>VLOOKUP(E3979,Customer[],3,FALSE)</f>
        <v>kantharyar Rd</v>
      </c>
      <c r="H3979" s="69" t="str">
        <f>VLOOKUP(E3979,Customer[],4,FALSE)</f>
        <v xml:space="preserve">Shwepyithar </v>
      </c>
      <c r="I3979" s="48" t="s">
        <v>18</v>
      </c>
      <c r="J3979" s="82" t="str">
        <f>VLOOKUP(I3979,PGStock[],2,FALSE)</f>
        <v>Formula Rum 350ml</v>
      </c>
      <c r="K3979" s="71">
        <f>VLOOKUP(I3979,PGStock[],3,FALSE)</f>
        <v>0.35</v>
      </c>
      <c r="L3979" s="47">
        <v>3</v>
      </c>
      <c r="M3979" s="47">
        <f>VLOOKUP(I3979,PGStock[],6,FALSE)</f>
        <v>150</v>
      </c>
      <c r="N3979" s="47">
        <f>+PGSales!$L3979*PGSales!$M3979</f>
        <v>450</v>
      </c>
    </row>
    <row r="3980" spans="1:14" hidden="1" x14ac:dyDescent="0.25">
      <c r="A3980" s="77">
        <f t="shared" si="196"/>
        <v>2025</v>
      </c>
      <c r="B3980" s="77">
        <f t="shared" si="197"/>
        <v>3</v>
      </c>
      <c r="C3980" s="73">
        <v>45719</v>
      </c>
      <c r="D3980" s="79" t="s">
        <v>66</v>
      </c>
      <c r="E3980" s="80" t="s">
        <v>621</v>
      </c>
      <c r="F3980" s="81" t="e">
        <f>VLOOKUP(E3980,Customer[],2,FALSE)</f>
        <v>#N/A</v>
      </c>
      <c r="G3980" s="69" t="e">
        <f>VLOOKUP(E3980,Customer[],3,FALSE)</f>
        <v>#N/A</v>
      </c>
      <c r="H3980" s="69" t="e">
        <f>VLOOKUP(E3980,Customer[],4,FALSE)</f>
        <v>#N/A</v>
      </c>
      <c r="I3980" s="48" t="s">
        <v>25</v>
      </c>
      <c r="J3980" s="82" t="str">
        <f>VLOOKUP(I3980,PGStock[],2,FALSE)</f>
        <v>Columbus Super Red Smooth 350 Ml</v>
      </c>
      <c r="K3980" s="71">
        <f>VLOOKUP(I3980,PGStock[],3,FALSE)</f>
        <v>0.35</v>
      </c>
      <c r="L3980" s="47">
        <v>6</v>
      </c>
      <c r="M3980" s="47">
        <f>VLOOKUP(I3980,PGStock[],6,FALSE)</f>
        <v>150</v>
      </c>
      <c r="N3980" s="47">
        <f>+PGSales!$L3980*PGSales!$M3980</f>
        <v>900</v>
      </c>
    </row>
    <row r="3981" spans="1:14" hidden="1" x14ac:dyDescent="0.25">
      <c r="A3981" s="77">
        <f t="shared" ref="A3981:A3989" si="198">YEAR(C3981)</f>
        <v>2025</v>
      </c>
      <c r="B3981" s="77">
        <f t="shared" ref="B3981:B3989" si="199">MONTH(C3981)</f>
        <v>3</v>
      </c>
      <c r="C3981" s="73">
        <v>45719</v>
      </c>
      <c r="D3981" s="79" t="s">
        <v>66</v>
      </c>
      <c r="E3981" s="80" t="s">
        <v>621</v>
      </c>
      <c r="F3981" s="81" t="e">
        <f>VLOOKUP(E3981,Customer[],2,FALSE)</f>
        <v>#N/A</v>
      </c>
      <c r="G3981" s="69" t="e">
        <f>VLOOKUP(E3981,Customer[],3,FALSE)</f>
        <v>#N/A</v>
      </c>
      <c r="H3981" s="69" t="e">
        <f>VLOOKUP(E3981,Customer[],4,FALSE)</f>
        <v>#N/A</v>
      </c>
      <c r="I3981" s="48" t="s">
        <v>23</v>
      </c>
      <c r="J3981" s="82" t="str">
        <f>VLOOKUP(I3981,PGStock[],2,FALSE)</f>
        <v>Columbus Super Red Smooth 175 Ml</v>
      </c>
      <c r="K3981" s="71">
        <f>VLOOKUP(I3981,PGStock[],3,FALSE)</f>
        <v>0.17499999999999999</v>
      </c>
      <c r="L3981" s="47">
        <v>1</v>
      </c>
      <c r="M3981" s="47">
        <f>VLOOKUP(I3981,PGStock[],6,FALSE)</f>
        <v>100</v>
      </c>
      <c r="N3981" s="47">
        <f>+PGSales!$L3981*PGSales!$M3981</f>
        <v>100</v>
      </c>
    </row>
    <row r="3982" spans="1:14" hidden="1" x14ac:dyDescent="0.25">
      <c r="A3982" s="77">
        <f t="shared" si="198"/>
        <v>2025</v>
      </c>
      <c r="B3982" s="77">
        <f t="shared" si="199"/>
        <v>3</v>
      </c>
      <c r="C3982" s="73">
        <v>45719</v>
      </c>
      <c r="D3982" s="79" t="s">
        <v>64</v>
      </c>
      <c r="E3982" s="80" t="s">
        <v>228</v>
      </c>
      <c r="F3982" s="81" t="str">
        <f>VLOOKUP(E3982,Customer[],2,FALSE)</f>
        <v>Myintmo</v>
      </c>
      <c r="G3982" s="69" t="str">
        <f>VLOOKUP(E3982,Customer[],3,FALSE)</f>
        <v>Bayin Naung Rd</v>
      </c>
      <c r="H3982" s="69" t="str">
        <f>VLOOKUP(E3982,Customer[],4,FALSE)</f>
        <v xml:space="preserve">Shwepyithar </v>
      </c>
      <c r="I3982" s="48" t="s">
        <v>25</v>
      </c>
      <c r="J3982" s="82" t="str">
        <f>VLOOKUP(I3982,PGStock[],2,FALSE)</f>
        <v>Columbus Super Red Smooth 350 Ml</v>
      </c>
      <c r="K3982" s="71">
        <f>VLOOKUP(I3982,PGStock[],3,FALSE)</f>
        <v>0.35</v>
      </c>
      <c r="L3982" s="47">
        <v>5</v>
      </c>
      <c r="M3982" s="47">
        <f>VLOOKUP(I3982,PGStock[],6,FALSE)</f>
        <v>150</v>
      </c>
      <c r="N3982" s="47">
        <f>+PGSales!$L3982*PGSales!$M3982</f>
        <v>750</v>
      </c>
    </row>
    <row r="3983" spans="1:14" hidden="1" x14ac:dyDescent="0.25">
      <c r="A3983" s="77">
        <f t="shared" si="198"/>
        <v>2025</v>
      </c>
      <c r="B3983" s="77">
        <f t="shared" si="199"/>
        <v>3</v>
      </c>
      <c r="C3983" s="73">
        <v>45719</v>
      </c>
      <c r="D3983" s="79" t="s">
        <v>64</v>
      </c>
      <c r="E3983" s="80" t="s">
        <v>228</v>
      </c>
      <c r="F3983" s="81" t="str">
        <f>VLOOKUP(E3983,Customer[],2,FALSE)</f>
        <v>Myintmo</v>
      </c>
      <c r="G3983" s="69" t="str">
        <f>VLOOKUP(E3983,Customer[],3,FALSE)</f>
        <v>Bayin Naung Rd</v>
      </c>
      <c r="H3983" s="69" t="str">
        <f>VLOOKUP(E3983,Customer[],4,FALSE)</f>
        <v xml:space="preserve">Shwepyithar </v>
      </c>
      <c r="I3983" s="48" t="s">
        <v>23</v>
      </c>
      <c r="J3983" s="82" t="str">
        <f>VLOOKUP(I3983,PGStock[],2,FALSE)</f>
        <v>Columbus Super Red Smooth 175 Ml</v>
      </c>
      <c r="K3983" s="71">
        <f>VLOOKUP(I3983,PGStock[],3,FALSE)</f>
        <v>0.17499999999999999</v>
      </c>
      <c r="L3983" s="47">
        <v>3</v>
      </c>
      <c r="M3983" s="47">
        <f>VLOOKUP(I3983,PGStock[],6,FALSE)</f>
        <v>100</v>
      </c>
      <c r="N3983" s="47">
        <f>+PGSales!$L3983*PGSales!$M3983</f>
        <v>300</v>
      </c>
    </row>
    <row r="3984" spans="1:14" hidden="1" x14ac:dyDescent="0.25">
      <c r="A3984" s="77">
        <f t="shared" si="198"/>
        <v>2025</v>
      </c>
      <c r="B3984" s="77">
        <f t="shared" si="199"/>
        <v>3</v>
      </c>
      <c r="C3984" s="73">
        <v>45719</v>
      </c>
      <c r="D3984" s="79" t="s">
        <v>64</v>
      </c>
      <c r="E3984" s="80" t="s">
        <v>228</v>
      </c>
      <c r="F3984" s="81" t="str">
        <f>VLOOKUP(E3984,Customer[],2,FALSE)</f>
        <v>Myintmo</v>
      </c>
      <c r="G3984" s="69" t="str">
        <f>VLOOKUP(E3984,Customer[],3,FALSE)</f>
        <v>Bayin Naung Rd</v>
      </c>
      <c r="H3984" s="69" t="str">
        <f>VLOOKUP(E3984,Customer[],4,FALSE)</f>
        <v xml:space="preserve">Shwepyithar </v>
      </c>
      <c r="I3984" s="48" t="s">
        <v>18</v>
      </c>
      <c r="J3984" s="82" t="str">
        <f>VLOOKUP(I3984,PGStock[],2,FALSE)</f>
        <v>Formula Rum 350ml</v>
      </c>
      <c r="K3984" s="71">
        <f>VLOOKUP(I3984,PGStock[],3,FALSE)</f>
        <v>0.35</v>
      </c>
      <c r="L3984" s="47">
        <v>2</v>
      </c>
      <c r="M3984" s="47">
        <f>VLOOKUP(I3984,PGStock[],6,FALSE)</f>
        <v>150</v>
      </c>
      <c r="N3984" s="47">
        <f>+PGSales!$L3984*PGSales!$M3984</f>
        <v>300</v>
      </c>
    </row>
    <row r="3985" spans="1:14" hidden="1" x14ac:dyDescent="0.25">
      <c r="A3985" s="77">
        <f t="shared" si="198"/>
        <v>2025</v>
      </c>
      <c r="B3985" s="77">
        <f t="shared" si="199"/>
        <v>3</v>
      </c>
      <c r="C3985" s="73">
        <v>45719</v>
      </c>
      <c r="D3985" s="79" t="s">
        <v>60</v>
      </c>
      <c r="E3985" s="80" t="s">
        <v>628</v>
      </c>
      <c r="F3985" s="81" t="str">
        <f>VLOOKUP(E3985,Customer[],2,FALSE)</f>
        <v>Yar Noune Pyay</v>
      </c>
      <c r="G3985" s="69" t="str">
        <f>VLOOKUP(E3985,Customer[],3,FALSE)</f>
        <v>Hlawaga Rd</v>
      </c>
      <c r="H3985" s="69" t="str">
        <f>VLOOKUP(E3985,Customer[],4,FALSE)</f>
        <v xml:space="preserve">Shwepyithar </v>
      </c>
      <c r="I3985" s="48" t="s">
        <v>25</v>
      </c>
      <c r="J3985" s="82" t="str">
        <f>VLOOKUP(I3985,PGStock[],2,FALSE)</f>
        <v>Columbus Super Red Smooth 350 Ml</v>
      </c>
      <c r="K3985" s="71">
        <f>VLOOKUP(I3985,PGStock[],3,FALSE)</f>
        <v>0.35</v>
      </c>
      <c r="L3985" s="47">
        <v>2</v>
      </c>
      <c r="M3985" s="47">
        <f>VLOOKUP(I3985,PGStock[],6,FALSE)</f>
        <v>150</v>
      </c>
      <c r="N3985" s="47">
        <f>+PGSales!$L3985*PGSales!$M3985</f>
        <v>300</v>
      </c>
    </row>
    <row r="3986" spans="1:14" hidden="1" x14ac:dyDescent="0.25">
      <c r="A3986" s="77">
        <f t="shared" si="198"/>
        <v>2025</v>
      </c>
      <c r="B3986" s="77">
        <f t="shared" si="199"/>
        <v>3</v>
      </c>
      <c r="C3986" s="73">
        <v>45719</v>
      </c>
      <c r="D3986" s="79" t="s">
        <v>60</v>
      </c>
      <c r="E3986" s="80" t="s">
        <v>628</v>
      </c>
      <c r="F3986" s="81" t="str">
        <f>VLOOKUP(E3986,Customer[],2,FALSE)</f>
        <v>Yar Noune Pyay</v>
      </c>
      <c r="G3986" s="69" t="str">
        <f>VLOOKUP(E3986,Customer[],3,FALSE)</f>
        <v>Hlawaga Rd</v>
      </c>
      <c r="H3986" s="69" t="str">
        <f>VLOOKUP(E3986,Customer[],4,FALSE)</f>
        <v xml:space="preserve">Shwepyithar </v>
      </c>
      <c r="I3986" s="48" t="s">
        <v>23</v>
      </c>
      <c r="J3986" s="82" t="str">
        <f>VLOOKUP(I3986,PGStock[],2,FALSE)</f>
        <v>Columbus Super Red Smooth 175 Ml</v>
      </c>
      <c r="K3986" s="71">
        <f>VLOOKUP(I3986,PGStock[],3,FALSE)</f>
        <v>0.17499999999999999</v>
      </c>
      <c r="L3986" s="47">
        <v>2</v>
      </c>
      <c r="M3986" s="47">
        <f>VLOOKUP(I3986,PGStock[],6,FALSE)</f>
        <v>100</v>
      </c>
      <c r="N3986" s="47">
        <f>+PGSales!$L3986*PGSales!$M3986</f>
        <v>200</v>
      </c>
    </row>
    <row r="3987" spans="1:14" hidden="1" x14ac:dyDescent="0.25">
      <c r="A3987" s="77">
        <f t="shared" si="198"/>
        <v>2025</v>
      </c>
      <c r="B3987" s="77">
        <f t="shared" si="199"/>
        <v>3</v>
      </c>
      <c r="C3987" s="73">
        <v>45719</v>
      </c>
      <c r="D3987" s="79" t="s">
        <v>60</v>
      </c>
      <c r="E3987" s="80" t="s">
        <v>628</v>
      </c>
      <c r="F3987" s="81" t="str">
        <f>VLOOKUP(E3987,Customer[],2,FALSE)</f>
        <v>Yar Noune Pyay</v>
      </c>
      <c r="G3987" s="69" t="str">
        <f>VLOOKUP(E3987,Customer[],3,FALSE)</f>
        <v>Hlawaga Rd</v>
      </c>
      <c r="H3987" s="69" t="str">
        <f>VLOOKUP(E3987,Customer[],4,FALSE)</f>
        <v xml:space="preserve">Shwepyithar </v>
      </c>
      <c r="I3987" s="48" t="s">
        <v>20</v>
      </c>
      <c r="J3987" s="82" t="str">
        <f>VLOOKUP(I3987,PGStock[],2,FALSE)</f>
        <v>Formula Rum 700ml</v>
      </c>
      <c r="K3987" s="71">
        <f>VLOOKUP(I3987,PGStock[],3,FALSE)</f>
        <v>0.7</v>
      </c>
      <c r="L3987" s="47">
        <v>1</v>
      </c>
      <c r="M3987" s="47">
        <f>VLOOKUP(I3987,PGStock[],6,FALSE)</f>
        <v>200</v>
      </c>
      <c r="N3987" s="47">
        <f>+PGSales!$L3987*PGSales!$M3987</f>
        <v>200</v>
      </c>
    </row>
    <row r="3988" spans="1:14" hidden="1" x14ac:dyDescent="0.25">
      <c r="A3988" s="77">
        <f t="shared" si="198"/>
        <v>2025</v>
      </c>
      <c r="B3988" s="77">
        <f t="shared" si="199"/>
        <v>3</v>
      </c>
      <c r="C3988" s="73">
        <v>45719</v>
      </c>
      <c r="D3988" s="79" t="s">
        <v>60</v>
      </c>
      <c r="E3988" s="80" t="s">
        <v>628</v>
      </c>
      <c r="F3988" s="81" t="str">
        <f>VLOOKUP(E3988,Customer[],2,FALSE)</f>
        <v>Yar Noune Pyay</v>
      </c>
      <c r="G3988" s="69" t="str">
        <f>VLOOKUP(E3988,Customer[],3,FALSE)</f>
        <v>Hlawaga Rd</v>
      </c>
      <c r="H3988" s="69" t="str">
        <f>VLOOKUP(E3988,Customer[],4,FALSE)</f>
        <v xml:space="preserve">Shwepyithar </v>
      </c>
      <c r="I3988" s="48" t="s">
        <v>18</v>
      </c>
      <c r="J3988" s="82" t="str">
        <f>VLOOKUP(I3988,PGStock[],2,FALSE)</f>
        <v>Formula Rum 350ml</v>
      </c>
      <c r="K3988" s="71">
        <f>VLOOKUP(I3988,PGStock[],3,FALSE)</f>
        <v>0.35</v>
      </c>
      <c r="L3988" s="47">
        <v>2</v>
      </c>
      <c r="M3988" s="47">
        <f>VLOOKUP(I3988,PGStock[],6,FALSE)</f>
        <v>150</v>
      </c>
      <c r="N3988" s="47">
        <f>+PGSales!$L3988*PGSales!$M3988</f>
        <v>300</v>
      </c>
    </row>
    <row r="3989" spans="1:14" hidden="1" x14ac:dyDescent="0.25">
      <c r="A3989" s="77">
        <f t="shared" si="198"/>
        <v>2025</v>
      </c>
      <c r="B3989" s="77">
        <f t="shared" si="199"/>
        <v>3</v>
      </c>
      <c r="C3989" s="73">
        <v>45719</v>
      </c>
      <c r="D3989" s="79" t="s">
        <v>109</v>
      </c>
      <c r="E3989" s="80" t="s">
        <v>303</v>
      </c>
      <c r="F3989" s="81" t="str">
        <f>VLOOKUP(E3989,Customer[],2,FALSE)</f>
        <v>Wine</v>
      </c>
      <c r="G3989" s="69" t="str">
        <f>VLOOKUP(E3989,Customer[],3,FALSE)</f>
        <v>Hlawaga Rd</v>
      </c>
      <c r="H3989" s="69" t="str">
        <f>VLOOKUP(E3989,Customer[],4,FALSE)</f>
        <v xml:space="preserve">Shwepyithar </v>
      </c>
      <c r="I3989" s="48" t="s">
        <v>25</v>
      </c>
      <c r="J3989" s="82" t="str">
        <f>VLOOKUP(I3989,PGStock[],2,FALSE)</f>
        <v>Columbus Super Red Smooth 350 Ml</v>
      </c>
      <c r="K3989" s="71">
        <f>VLOOKUP(I3989,PGStock[],3,FALSE)</f>
        <v>0.35</v>
      </c>
      <c r="L3989" s="47">
        <v>13</v>
      </c>
      <c r="M3989" s="47">
        <f>VLOOKUP(I3989,PGStock[],6,FALSE)</f>
        <v>150</v>
      </c>
      <c r="N3989" s="47">
        <f>+PGSales!$L3989*PGSales!$M3989</f>
        <v>1950</v>
      </c>
    </row>
    <row r="3990" spans="1:14" hidden="1" x14ac:dyDescent="0.25">
      <c r="A3990" s="77">
        <f t="shared" ref="A3990:A3998" si="200">YEAR(C3990)</f>
        <v>2025</v>
      </c>
      <c r="B3990" s="77">
        <f t="shared" ref="B3990:B3998" si="201">MONTH(C3990)</f>
        <v>3</v>
      </c>
      <c r="C3990" s="73">
        <v>45719</v>
      </c>
      <c r="D3990" s="79" t="s">
        <v>109</v>
      </c>
      <c r="E3990" s="80" t="s">
        <v>303</v>
      </c>
      <c r="F3990" s="81" t="str">
        <f>VLOOKUP(E3990,Customer[],2,FALSE)</f>
        <v>Wine</v>
      </c>
      <c r="G3990" s="69" t="str">
        <f>VLOOKUP(E3990,Customer[],3,FALSE)</f>
        <v>Hlawaga Rd</v>
      </c>
      <c r="H3990" s="69" t="str">
        <f>VLOOKUP(E3990,Customer[],4,FALSE)</f>
        <v xml:space="preserve">Shwepyithar </v>
      </c>
      <c r="I3990" s="48" t="s">
        <v>23</v>
      </c>
      <c r="J3990" s="82" t="str">
        <f>VLOOKUP(I3990,PGStock[],2,FALSE)</f>
        <v>Columbus Super Red Smooth 175 Ml</v>
      </c>
      <c r="K3990" s="71">
        <f>VLOOKUP(I3990,PGStock[],3,FALSE)</f>
        <v>0.17499999999999999</v>
      </c>
      <c r="L3990" s="47">
        <v>1</v>
      </c>
      <c r="M3990" s="47">
        <f>VLOOKUP(I3990,PGStock[],6,FALSE)</f>
        <v>100</v>
      </c>
      <c r="N3990" s="47">
        <f>+PGSales!$L3990*PGSales!$M3990</f>
        <v>100</v>
      </c>
    </row>
    <row r="3991" spans="1:14" hidden="1" x14ac:dyDescent="0.25">
      <c r="A3991" s="77">
        <f t="shared" si="200"/>
        <v>2025</v>
      </c>
      <c r="B3991" s="77">
        <f t="shared" si="201"/>
        <v>3</v>
      </c>
      <c r="C3991" s="73">
        <v>45719</v>
      </c>
      <c r="D3991" s="79" t="s">
        <v>109</v>
      </c>
      <c r="E3991" s="80" t="s">
        <v>303</v>
      </c>
      <c r="F3991" s="81" t="str">
        <f>VLOOKUP(E3991,Customer[],2,FALSE)</f>
        <v>Wine</v>
      </c>
      <c r="G3991" s="69" t="str">
        <f>VLOOKUP(E3991,Customer[],3,FALSE)</f>
        <v>Hlawaga Rd</v>
      </c>
      <c r="H3991" s="69" t="str">
        <f>VLOOKUP(E3991,Customer[],4,FALSE)</f>
        <v xml:space="preserve">Shwepyithar </v>
      </c>
      <c r="I3991" s="48" t="s">
        <v>20</v>
      </c>
      <c r="J3991" s="82" t="str">
        <f>VLOOKUP(I3991,PGStock[],2,FALSE)</f>
        <v>Formula Rum 700ml</v>
      </c>
      <c r="K3991" s="71">
        <f>VLOOKUP(I3991,PGStock[],3,FALSE)</f>
        <v>0.7</v>
      </c>
      <c r="L3991" s="47">
        <v>3</v>
      </c>
      <c r="M3991" s="47">
        <f>VLOOKUP(I3991,PGStock[],6,FALSE)</f>
        <v>200</v>
      </c>
      <c r="N3991" s="47">
        <f>+PGSales!$L3991*PGSales!$M3991</f>
        <v>600</v>
      </c>
    </row>
    <row r="3992" spans="1:14" hidden="1" x14ac:dyDescent="0.25">
      <c r="A3992" s="77">
        <f t="shared" si="200"/>
        <v>2025</v>
      </c>
      <c r="B3992" s="77">
        <f t="shared" si="201"/>
        <v>3</v>
      </c>
      <c r="C3992" s="73">
        <v>45719</v>
      </c>
      <c r="D3992" s="79" t="s">
        <v>56</v>
      </c>
      <c r="E3992" s="80" t="s">
        <v>629</v>
      </c>
      <c r="F3992" s="81" t="str">
        <f>VLOOKUP(E3992,Customer[],2,FALSE)</f>
        <v>Sin Pauk</v>
      </c>
      <c r="G3992" s="69" t="str">
        <f>VLOOKUP(E3992,Customer[],3,FALSE)</f>
        <v>Hlawaga Rd</v>
      </c>
      <c r="H3992" s="69" t="str">
        <f>VLOOKUP(E3992,Customer[],4,FALSE)</f>
        <v xml:space="preserve">Shwepyithar </v>
      </c>
      <c r="I3992" s="48" t="s">
        <v>25</v>
      </c>
      <c r="J3992" s="82" t="str">
        <f>VLOOKUP(I3992,PGStock[],2,FALSE)</f>
        <v>Columbus Super Red Smooth 350 Ml</v>
      </c>
      <c r="K3992" s="71">
        <f>VLOOKUP(I3992,PGStock[],3,FALSE)</f>
        <v>0.35</v>
      </c>
      <c r="L3992" s="47">
        <v>2</v>
      </c>
      <c r="M3992" s="47">
        <f>VLOOKUP(I3992,PGStock[],6,FALSE)</f>
        <v>150</v>
      </c>
      <c r="N3992" s="47">
        <f>+PGSales!$L3992*PGSales!$M3992</f>
        <v>300</v>
      </c>
    </row>
    <row r="3993" spans="1:14" hidden="1" x14ac:dyDescent="0.25">
      <c r="A3993" s="77">
        <f t="shared" si="200"/>
        <v>2025</v>
      </c>
      <c r="B3993" s="77">
        <f t="shared" si="201"/>
        <v>3</v>
      </c>
      <c r="C3993" s="73">
        <v>45719</v>
      </c>
      <c r="D3993" s="79" t="s">
        <v>56</v>
      </c>
      <c r="E3993" s="80" t="s">
        <v>629</v>
      </c>
      <c r="F3993" s="81" t="str">
        <f>VLOOKUP(E3993,Customer[],2,FALSE)</f>
        <v>Sin Pauk</v>
      </c>
      <c r="G3993" s="69" t="str">
        <f>VLOOKUP(E3993,Customer[],3,FALSE)</f>
        <v>Hlawaga Rd</v>
      </c>
      <c r="H3993" s="69" t="str">
        <f>VLOOKUP(E3993,Customer[],4,FALSE)</f>
        <v xml:space="preserve">Shwepyithar </v>
      </c>
      <c r="I3993" s="48" t="s">
        <v>23</v>
      </c>
      <c r="J3993" s="82" t="str">
        <f>VLOOKUP(I3993,PGStock[],2,FALSE)</f>
        <v>Columbus Super Red Smooth 175 Ml</v>
      </c>
      <c r="K3993" s="71">
        <f>VLOOKUP(I3993,PGStock[],3,FALSE)</f>
        <v>0.17499999999999999</v>
      </c>
      <c r="L3993" s="47">
        <v>1</v>
      </c>
      <c r="M3993" s="47">
        <f>VLOOKUP(I3993,PGStock[],6,FALSE)</f>
        <v>100</v>
      </c>
      <c r="N3993" s="47">
        <f>+PGSales!$L3993*PGSales!$M3993</f>
        <v>100</v>
      </c>
    </row>
    <row r="3994" spans="1:14" hidden="1" x14ac:dyDescent="0.25">
      <c r="A3994" s="77">
        <f t="shared" si="200"/>
        <v>2025</v>
      </c>
      <c r="B3994" s="77">
        <f t="shared" si="201"/>
        <v>3</v>
      </c>
      <c r="C3994" s="73">
        <v>45719</v>
      </c>
      <c r="D3994" s="79" t="s">
        <v>56</v>
      </c>
      <c r="E3994" s="80" t="s">
        <v>629</v>
      </c>
      <c r="F3994" s="81" t="str">
        <f>VLOOKUP(E3994,Customer[],2,FALSE)</f>
        <v>Sin Pauk</v>
      </c>
      <c r="G3994" s="69" t="str">
        <f>VLOOKUP(E3994,Customer[],3,FALSE)</f>
        <v>Hlawaga Rd</v>
      </c>
      <c r="H3994" s="69" t="str">
        <f>VLOOKUP(E3994,Customer[],4,FALSE)</f>
        <v xml:space="preserve">Shwepyithar </v>
      </c>
      <c r="I3994" s="48" t="s">
        <v>18</v>
      </c>
      <c r="J3994" s="82" t="str">
        <f>VLOOKUP(I3994,PGStock[],2,FALSE)</f>
        <v>Formula Rum 350ml</v>
      </c>
      <c r="K3994" s="71">
        <f>VLOOKUP(I3994,PGStock[],3,FALSE)</f>
        <v>0.35</v>
      </c>
      <c r="L3994" s="47">
        <v>1</v>
      </c>
      <c r="M3994" s="47">
        <f>VLOOKUP(I3994,PGStock[],6,FALSE)</f>
        <v>150</v>
      </c>
      <c r="N3994" s="47">
        <f>+PGSales!$L3994*PGSales!$M3994</f>
        <v>150</v>
      </c>
    </row>
    <row r="3995" spans="1:14" hidden="1" x14ac:dyDescent="0.25">
      <c r="A3995" s="77">
        <f t="shared" si="200"/>
        <v>2025</v>
      </c>
      <c r="B3995" s="77">
        <f t="shared" si="201"/>
        <v>3</v>
      </c>
      <c r="C3995" s="73">
        <v>45719</v>
      </c>
      <c r="D3995" s="79" t="s">
        <v>58</v>
      </c>
      <c r="E3995" s="80" t="s">
        <v>630</v>
      </c>
      <c r="F3995" s="81" t="str">
        <f>VLOOKUP(E3995,Customer[],2,FALSE)</f>
        <v xml:space="preserve">Min Satae Kyatt </v>
      </c>
      <c r="G3995" s="69" t="str">
        <f>VLOOKUP(E3995,Customer[],3,FALSE)</f>
        <v>Hlawaga Rd</v>
      </c>
      <c r="H3995" s="69" t="str">
        <f>VLOOKUP(E3995,Customer[],4,FALSE)</f>
        <v xml:space="preserve">Shwepyithar </v>
      </c>
      <c r="I3995" s="48" t="s">
        <v>25</v>
      </c>
      <c r="J3995" s="82" t="str">
        <f>VLOOKUP(I3995,PGStock[],2,FALSE)</f>
        <v>Columbus Super Red Smooth 350 Ml</v>
      </c>
      <c r="K3995" s="71">
        <f>VLOOKUP(I3995,PGStock[],3,FALSE)</f>
        <v>0.35</v>
      </c>
      <c r="L3995" s="47">
        <v>5</v>
      </c>
      <c r="M3995" s="47">
        <f>VLOOKUP(I3995,PGStock[],6,FALSE)</f>
        <v>150</v>
      </c>
      <c r="N3995" s="47">
        <f>+PGSales!$L3995*PGSales!$M3995</f>
        <v>750</v>
      </c>
    </row>
    <row r="3996" spans="1:14" hidden="1" x14ac:dyDescent="0.25">
      <c r="A3996" s="77">
        <f t="shared" si="200"/>
        <v>2025</v>
      </c>
      <c r="B3996" s="77">
        <f t="shared" si="201"/>
        <v>3</v>
      </c>
      <c r="C3996" s="73">
        <v>45719</v>
      </c>
      <c r="D3996" s="79" t="s">
        <v>58</v>
      </c>
      <c r="E3996" s="80" t="s">
        <v>630</v>
      </c>
      <c r="F3996" s="81" t="str">
        <f>VLOOKUP(E3996,Customer[],2,FALSE)</f>
        <v xml:space="preserve">Min Satae Kyatt </v>
      </c>
      <c r="G3996" s="69" t="str">
        <f>VLOOKUP(E3996,Customer[],3,FALSE)</f>
        <v>Hlawaga Rd</v>
      </c>
      <c r="H3996" s="69" t="str">
        <f>VLOOKUP(E3996,Customer[],4,FALSE)</f>
        <v xml:space="preserve">Shwepyithar </v>
      </c>
      <c r="I3996" s="48" t="s">
        <v>18</v>
      </c>
      <c r="J3996" s="82" t="str">
        <f>VLOOKUP(I3996,PGStock[],2,FALSE)</f>
        <v>Formula Rum 350ml</v>
      </c>
      <c r="K3996" s="71">
        <f>VLOOKUP(I3996,PGStock[],3,FALSE)</f>
        <v>0.35</v>
      </c>
      <c r="L3996" s="47">
        <v>7</v>
      </c>
      <c r="M3996" s="47">
        <f>VLOOKUP(I3996,PGStock[],6,FALSE)</f>
        <v>150</v>
      </c>
      <c r="N3996" s="47">
        <f>+PGSales!$L3996*PGSales!$M3996</f>
        <v>1050</v>
      </c>
    </row>
    <row r="3997" spans="1:14" hidden="1" x14ac:dyDescent="0.25">
      <c r="A3997" s="77">
        <f t="shared" si="200"/>
        <v>2025</v>
      </c>
      <c r="B3997" s="77">
        <f t="shared" si="201"/>
        <v>3</v>
      </c>
      <c r="C3997" s="73">
        <v>45719</v>
      </c>
      <c r="D3997" s="79" t="s">
        <v>70</v>
      </c>
      <c r="E3997" s="80" t="s">
        <v>631</v>
      </c>
      <c r="F3997" s="81" t="str">
        <f>VLOOKUP(E3997,Customer[],2,FALSE)</f>
        <v>Nge paung</v>
      </c>
      <c r="G3997" s="69" t="str">
        <f>VLOOKUP(E3997,Customer[],3,FALSE)</f>
        <v>Bo Aung Kyaw Rd</v>
      </c>
      <c r="H3997" s="69" t="str">
        <f>VLOOKUP(E3997,Customer[],4,FALSE)</f>
        <v>Hlaing Thar Yar</v>
      </c>
      <c r="I3997" s="48" t="s">
        <v>117</v>
      </c>
      <c r="J3997" s="82" t="str">
        <f>VLOOKUP(I3997,PGStock[],2,FALSE)</f>
        <v>ဒဂုံမန်ကျည်း ကော်ဗူး (1 Liter)</v>
      </c>
      <c r="K3997" s="71">
        <f>VLOOKUP(I3997,PGStock[],3,FALSE)</f>
        <v>1</v>
      </c>
      <c r="L3997" s="47">
        <v>2</v>
      </c>
      <c r="M3997" s="47">
        <f>VLOOKUP(I3997,PGStock[],6,FALSE)</f>
        <v>100</v>
      </c>
      <c r="N3997" s="47">
        <f>+PGSales!$L3997*PGSales!$M3997</f>
        <v>200</v>
      </c>
    </row>
    <row r="3998" spans="1:14" hidden="1" x14ac:dyDescent="0.25">
      <c r="A3998" s="77">
        <f t="shared" si="200"/>
        <v>2025</v>
      </c>
      <c r="B3998" s="77">
        <f t="shared" si="201"/>
        <v>3</v>
      </c>
      <c r="C3998" s="73">
        <v>45719</v>
      </c>
      <c r="D3998" s="79" t="s">
        <v>70</v>
      </c>
      <c r="E3998" s="80" t="s">
        <v>631</v>
      </c>
      <c r="F3998" s="81" t="str">
        <f>VLOOKUP(E3998,Customer[],2,FALSE)</f>
        <v>Nge paung</v>
      </c>
      <c r="G3998" s="69" t="str">
        <f>VLOOKUP(E3998,Customer[],3,FALSE)</f>
        <v>Bo Aung Kyaw Rd</v>
      </c>
      <c r="H3998" s="69" t="str">
        <f>VLOOKUP(E3998,Customer[],4,FALSE)</f>
        <v>Hlaing Thar Yar</v>
      </c>
      <c r="I3998" s="48" t="s">
        <v>25</v>
      </c>
      <c r="J3998" s="82" t="str">
        <f>VLOOKUP(I3998,PGStock[],2,FALSE)</f>
        <v>Columbus Super Red Smooth 350 Ml</v>
      </c>
      <c r="K3998" s="71">
        <f>VLOOKUP(I3998,PGStock[],3,FALSE)</f>
        <v>0.35</v>
      </c>
      <c r="L3998" s="47">
        <v>1</v>
      </c>
      <c r="M3998" s="47">
        <f>VLOOKUP(I3998,PGStock[],6,FALSE)</f>
        <v>150</v>
      </c>
      <c r="N3998" s="47">
        <f>+PGSales!$L3998*PGSales!$M3998</f>
        <v>150</v>
      </c>
    </row>
    <row r="3999" spans="1:14" hidden="1" x14ac:dyDescent="0.25">
      <c r="A3999" s="77">
        <f t="shared" ref="A3999:A4007" si="202">YEAR(C3999)</f>
        <v>2025</v>
      </c>
      <c r="B3999" s="77">
        <f t="shared" ref="B3999:B4007" si="203">MONTH(C3999)</f>
        <v>3</v>
      </c>
      <c r="C3999" s="73">
        <v>45719</v>
      </c>
      <c r="D3999" s="79" t="s">
        <v>70</v>
      </c>
      <c r="E3999" s="80" t="s">
        <v>631</v>
      </c>
      <c r="F3999" s="81" t="str">
        <f>VLOOKUP(E3999,Customer[],2,FALSE)</f>
        <v>Nge paung</v>
      </c>
      <c r="G3999" s="69" t="str">
        <f>VLOOKUP(E3999,Customer[],3,FALSE)</f>
        <v>Bo Aung Kyaw Rd</v>
      </c>
      <c r="H3999" s="69" t="str">
        <f>VLOOKUP(E3999,Customer[],4,FALSE)</f>
        <v>Hlaing Thar Yar</v>
      </c>
      <c r="I3999" s="48" t="s">
        <v>23</v>
      </c>
      <c r="J3999" s="82" t="str">
        <f>VLOOKUP(I3999,PGStock[],2,FALSE)</f>
        <v>Columbus Super Red Smooth 175 Ml</v>
      </c>
      <c r="K3999" s="71">
        <f>VLOOKUP(I3999,PGStock[],3,FALSE)</f>
        <v>0.17499999999999999</v>
      </c>
      <c r="L3999" s="47">
        <v>2</v>
      </c>
      <c r="M3999" s="47">
        <f>VLOOKUP(I3999,PGStock[],6,FALSE)</f>
        <v>100</v>
      </c>
      <c r="N3999" s="47">
        <f>+PGSales!$L3999*PGSales!$M3999</f>
        <v>200</v>
      </c>
    </row>
    <row r="4000" spans="1:14" hidden="1" x14ac:dyDescent="0.25">
      <c r="A4000" s="77">
        <f t="shared" si="202"/>
        <v>2025</v>
      </c>
      <c r="B4000" s="77">
        <f t="shared" si="203"/>
        <v>3</v>
      </c>
      <c r="C4000" s="73">
        <v>45719</v>
      </c>
      <c r="D4000" s="79" t="s">
        <v>70</v>
      </c>
      <c r="E4000" s="80" t="s">
        <v>631</v>
      </c>
      <c r="F4000" s="81" t="str">
        <f>VLOOKUP(E4000,Customer[],2,FALSE)</f>
        <v>Nge paung</v>
      </c>
      <c r="G4000" s="69" t="str">
        <f>VLOOKUP(E4000,Customer[],3,FALSE)</f>
        <v>Bo Aung Kyaw Rd</v>
      </c>
      <c r="H4000" s="69" t="str">
        <f>VLOOKUP(E4000,Customer[],4,FALSE)</f>
        <v>Hlaing Thar Yar</v>
      </c>
      <c r="I4000" s="48" t="s">
        <v>18</v>
      </c>
      <c r="J4000" s="82" t="str">
        <f>VLOOKUP(I4000,PGStock[],2,FALSE)</f>
        <v>Formula Rum 350ml</v>
      </c>
      <c r="K4000" s="71">
        <f>VLOOKUP(I4000,PGStock[],3,FALSE)</f>
        <v>0.35</v>
      </c>
      <c r="L4000" s="47">
        <v>6</v>
      </c>
      <c r="M4000" s="47">
        <f>VLOOKUP(I4000,PGStock[],6,FALSE)</f>
        <v>150</v>
      </c>
      <c r="N4000" s="47">
        <f>+PGSales!$L4000*PGSales!$M4000</f>
        <v>900</v>
      </c>
    </row>
    <row r="4001" spans="1:14" hidden="1" x14ac:dyDescent="0.25">
      <c r="A4001" s="77">
        <f t="shared" si="202"/>
        <v>2025</v>
      </c>
      <c r="B4001" s="77">
        <f t="shared" si="203"/>
        <v>3</v>
      </c>
      <c r="C4001" s="73">
        <v>45719</v>
      </c>
      <c r="D4001" s="79" t="s">
        <v>74</v>
      </c>
      <c r="E4001" s="80" t="s">
        <v>125</v>
      </c>
      <c r="F4001" s="81" t="str">
        <f>VLOOKUP(E4001,Customer[],2,FALSE)</f>
        <v>Soon Pyan</v>
      </c>
      <c r="G4001" s="69" t="str">
        <f>VLOOKUP(E4001,Customer[],3,FALSE)</f>
        <v>Bo Aung Kyaw Rd</v>
      </c>
      <c r="H4001" s="69" t="str">
        <f>VLOOKUP(E4001,Customer[],4,FALSE)</f>
        <v>Hlaing Thar Yar Route (1)</v>
      </c>
      <c r="I4001" s="48" t="s">
        <v>25</v>
      </c>
      <c r="J4001" s="82" t="str">
        <f>VLOOKUP(I4001,PGStock[],2,FALSE)</f>
        <v>Columbus Super Red Smooth 350 Ml</v>
      </c>
      <c r="K4001" s="71">
        <f>VLOOKUP(I4001,PGStock[],3,FALSE)</f>
        <v>0.35</v>
      </c>
      <c r="L4001" s="47">
        <v>1</v>
      </c>
      <c r="M4001" s="47">
        <f>VLOOKUP(I4001,PGStock[],6,FALSE)</f>
        <v>150</v>
      </c>
      <c r="N4001" s="47">
        <f>+PGSales!$L4001*PGSales!$M4001</f>
        <v>150</v>
      </c>
    </row>
    <row r="4002" spans="1:14" hidden="1" x14ac:dyDescent="0.25">
      <c r="A4002" s="77">
        <f t="shared" si="202"/>
        <v>2025</v>
      </c>
      <c r="B4002" s="77">
        <f t="shared" si="203"/>
        <v>3</v>
      </c>
      <c r="C4002" s="73">
        <v>45719</v>
      </c>
      <c r="D4002" s="79" t="s">
        <v>74</v>
      </c>
      <c r="E4002" s="80" t="s">
        <v>125</v>
      </c>
      <c r="F4002" s="81" t="str">
        <f>VLOOKUP(E4002,Customer[],2,FALSE)</f>
        <v>Soon Pyan</v>
      </c>
      <c r="G4002" s="69" t="str">
        <f>VLOOKUP(E4002,Customer[],3,FALSE)</f>
        <v>Bo Aung Kyaw Rd</v>
      </c>
      <c r="H4002" s="69" t="str">
        <f>VLOOKUP(E4002,Customer[],4,FALSE)</f>
        <v>Hlaing Thar Yar Route (1)</v>
      </c>
      <c r="I4002" s="48" t="s">
        <v>18</v>
      </c>
      <c r="J4002" s="82" t="str">
        <f>VLOOKUP(I4002,PGStock[],2,FALSE)</f>
        <v>Formula Rum 350ml</v>
      </c>
      <c r="K4002" s="71">
        <f>VLOOKUP(I4002,PGStock[],3,FALSE)</f>
        <v>0.35</v>
      </c>
      <c r="L4002" s="47">
        <v>2</v>
      </c>
      <c r="M4002" s="47">
        <f>VLOOKUP(I4002,PGStock[],6,FALSE)</f>
        <v>150</v>
      </c>
      <c r="N4002" s="47">
        <f>+PGSales!$L4002*PGSales!$M4002</f>
        <v>300</v>
      </c>
    </row>
    <row r="4003" spans="1:14" hidden="1" x14ac:dyDescent="0.25">
      <c r="A4003" s="77">
        <f t="shared" si="202"/>
        <v>2025</v>
      </c>
      <c r="B4003" s="77">
        <f t="shared" si="203"/>
        <v>3</v>
      </c>
      <c r="C4003" s="73">
        <v>45719</v>
      </c>
      <c r="D4003" s="79" t="s">
        <v>3</v>
      </c>
      <c r="E4003" s="80" t="s">
        <v>634</v>
      </c>
      <c r="F4003" s="81" t="str">
        <f>VLOOKUP(E4003,Customer[],2,FALSE)</f>
        <v>Pyae Maher</v>
      </c>
      <c r="G4003" s="69" t="str">
        <f>VLOOKUP(E4003,Customer[],3,FALSE)</f>
        <v>Bo Aung Kyaw Rd</v>
      </c>
      <c r="H4003" s="69" t="str">
        <f>VLOOKUP(E4003,Customer[],4,FALSE)</f>
        <v>Hlaing Thar Yar</v>
      </c>
      <c r="I4003" s="48" t="s">
        <v>117</v>
      </c>
      <c r="J4003" s="82" t="str">
        <f>VLOOKUP(I4003,PGStock[],2,FALSE)</f>
        <v>ဒဂုံမန်ကျည်း ကော်ဗူး (1 Liter)</v>
      </c>
      <c r="K4003" s="71">
        <f>VLOOKUP(I4003,PGStock[],3,FALSE)</f>
        <v>1</v>
      </c>
      <c r="L4003" s="47">
        <v>9</v>
      </c>
      <c r="M4003" s="47">
        <f>VLOOKUP(I4003,PGStock[],6,FALSE)</f>
        <v>100</v>
      </c>
      <c r="N4003" s="47">
        <f>+PGSales!$L4003*PGSales!$M4003</f>
        <v>900</v>
      </c>
    </row>
    <row r="4004" spans="1:14" hidden="1" x14ac:dyDescent="0.25">
      <c r="A4004" s="77">
        <f t="shared" si="202"/>
        <v>2025</v>
      </c>
      <c r="B4004" s="77">
        <f t="shared" si="203"/>
        <v>3</v>
      </c>
      <c r="C4004" s="73">
        <v>45719</v>
      </c>
      <c r="D4004" s="79" t="s">
        <v>3</v>
      </c>
      <c r="E4004" s="80" t="s">
        <v>634</v>
      </c>
      <c r="F4004" s="81" t="str">
        <f>VLOOKUP(E4004,Customer[],2,FALSE)</f>
        <v>Pyae Maher</v>
      </c>
      <c r="G4004" s="69" t="str">
        <f>VLOOKUP(E4004,Customer[],3,FALSE)</f>
        <v>Bo Aung Kyaw Rd</v>
      </c>
      <c r="H4004" s="69" t="str">
        <f>VLOOKUP(E4004,Customer[],4,FALSE)</f>
        <v>Hlaing Thar Yar</v>
      </c>
      <c r="I4004" s="48" t="s">
        <v>25</v>
      </c>
      <c r="J4004" s="82" t="str">
        <f>VLOOKUP(I4004,PGStock[],2,FALSE)</f>
        <v>Columbus Super Red Smooth 350 Ml</v>
      </c>
      <c r="K4004" s="71">
        <f>VLOOKUP(I4004,PGStock[],3,FALSE)</f>
        <v>0.35</v>
      </c>
      <c r="L4004" s="47">
        <v>1</v>
      </c>
      <c r="M4004" s="47">
        <f>VLOOKUP(I4004,PGStock[],6,FALSE)</f>
        <v>150</v>
      </c>
      <c r="N4004" s="47">
        <f>+PGSales!$L4004*PGSales!$M4004</f>
        <v>150</v>
      </c>
    </row>
    <row r="4005" spans="1:14" hidden="1" x14ac:dyDescent="0.25">
      <c r="A4005" s="77">
        <f t="shared" si="202"/>
        <v>2025</v>
      </c>
      <c r="B4005" s="77">
        <f t="shared" si="203"/>
        <v>3</v>
      </c>
      <c r="C4005" s="73">
        <v>45719</v>
      </c>
      <c r="D4005" s="79" t="s">
        <v>3</v>
      </c>
      <c r="E4005" s="80" t="s">
        <v>634</v>
      </c>
      <c r="F4005" s="81" t="str">
        <f>VLOOKUP(E4005,Customer[],2,FALSE)</f>
        <v>Pyae Maher</v>
      </c>
      <c r="G4005" s="69" t="str">
        <f>VLOOKUP(E4005,Customer[],3,FALSE)</f>
        <v>Bo Aung Kyaw Rd</v>
      </c>
      <c r="H4005" s="69" t="str">
        <f>VLOOKUP(E4005,Customer[],4,FALSE)</f>
        <v>Hlaing Thar Yar</v>
      </c>
      <c r="I4005" s="48" t="s">
        <v>23</v>
      </c>
      <c r="J4005" s="82" t="str">
        <f>VLOOKUP(I4005,PGStock[],2,FALSE)</f>
        <v>Columbus Super Red Smooth 175 Ml</v>
      </c>
      <c r="K4005" s="71">
        <f>VLOOKUP(I4005,PGStock[],3,FALSE)</f>
        <v>0.17499999999999999</v>
      </c>
      <c r="L4005" s="47">
        <v>1</v>
      </c>
      <c r="M4005" s="47">
        <f>VLOOKUP(I4005,PGStock[],6,FALSE)</f>
        <v>100</v>
      </c>
      <c r="N4005" s="47">
        <f>+PGSales!$L4005*PGSales!$M4005</f>
        <v>100</v>
      </c>
    </row>
    <row r="4006" spans="1:14" hidden="1" x14ac:dyDescent="0.25">
      <c r="A4006" s="77">
        <f t="shared" si="202"/>
        <v>2025</v>
      </c>
      <c r="B4006" s="77">
        <f t="shared" si="203"/>
        <v>3</v>
      </c>
      <c r="C4006" s="73">
        <v>45719</v>
      </c>
      <c r="D4006" s="79" t="s">
        <v>3</v>
      </c>
      <c r="E4006" s="80" t="s">
        <v>634</v>
      </c>
      <c r="F4006" s="81" t="str">
        <f>VLOOKUP(E4006,Customer[],2,FALSE)</f>
        <v>Pyae Maher</v>
      </c>
      <c r="G4006" s="69" t="str">
        <f>VLOOKUP(E4006,Customer[],3,FALSE)</f>
        <v>Bo Aung Kyaw Rd</v>
      </c>
      <c r="H4006" s="69" t="str">
        <f>VLOOKUP(E4006,Customer[],4,FALSE)</f>
        <v>Hlaing Thar Yar</v>
      </c>
      <c r="I4006" s="48" t="s">
        <v>18</v>
      </c>
      <c r="J4006" s="82" t="str">
        <f>VLOOKUP(I4006,PGStock[],2,FALSE)</f>
        <v>Formula Rum 350ml</v>
      </c>
      <c r="K4006" s="71">
        <f>VLOOKUP(I4006,PGStock[],3,FALSE)</f>
        <v>0.35</v>
      </c>
      <c r="L4006" s="47">
        <v>2</v>
      </c>
      <c r="M4006" s="47">
        <f>VLOOKUP(I4006,PGStock[],6,FALSE)</f>
        <v>150</v>
      </c>
      <c r="N4006" s="47">
        <f>+PGSales!$L4006*PGSales!$M4006</f>
        <v>300</v>
      </c>
    </row>
    <row r="4007" spans="1:14" hidden="1" x14ac:dyDescent="0.25">
      <c r="A4007" s="77">
        <f t="shared" si="202"/>
        <v>2025</v>
      </c>
      <c r="B4007" s="77">
        <f t="shared" si="203"/>
        <v>3</v>
      </c>
      <c r="C4007" s="73">
        <v>45719</v>
      </c>
      <c r="D4007" s="79" t="s">
        <v>4</v>
      </c>
      <c r="E4007" s="80" t="s">
        <v>611</v>
      </c>
      <c r="F4007" s="81" t="str">
        <f>VLOOKUP(E4007,Customer[],2,FALSE)</f>
        <v>GC</v>
      </c>
      <c r="G4007" s="69" t="str">
        <f>VLOOKUP(E4007,Customer[],3,FALSE)</f>
        <v>Bo Aung Kyaw Rd</v>
      </c>
      <c r="H4007" s="69" t="str">
        <f>VLOOKUP(E4007,Customer[],4,FALSE)</f>
        <v xml:space="preserve">Hlaing thar Yar </v>
      </c>
      <c r="I4007" s="48" t="s">
        <v>27</v>
      </c>
      <c r="J4007" s="82" t="str">
        <f>VLOOKUP(I4007,PGStock[],2,FALSE)</f>
        <v>Columbus Super Red Smooth 700 Ml</v>
      </c>
      <c r="K4007" s="71">
        <f>VLOOKUP(I4007,PGStock[],3,FALSE)</f>
        <v>0.7</v>
      </c>
      <c r="L4007" s="47">
        <v>1</v>
      </c>
      <c r="M4007" s="47">
        <f>VLOOKUP(I4007,PGStock[],6,FALSE)</f>
        <v>200</v>
      </c>
      <c r="N4007" s="47">
        <f>+PGSales!$L4007*PGSales!$M4007</f>
        <v>200</v>
      </c>
    </row>
    <row r="4008" spans="1:14" hidden="1" x14ac:dyDescent="0.25">
      <c r="A4008" s="77">
        <f t="shared" ref="A4008:A4016" si="204">YEAR(C4008)</f>
        <v>2025</v>
      </c>
      <c r="B4008" s="77">
        <f t="shared" ref="B4008:B4016" si="205">MONTH(C4008)</f>
        <v>3</v>
      </c>
      <c r="C4008" s="73">
        <v>45719</v>
      </c>
      <c r="D4008" s="79" t="s">
        <v>4</v>
      </c>
      <c r="E4008" s="80" t="s">
        <v>611</v>
      </c>
      <c r="F4008" s="81" t="str">
        <f>VLOOKUP(E4008,Customer[],2,FALSE)</f>
        <v>GC</v>
      </c>
      <c r="G4008" s="69" t="str">
        <f>VLOOKUP(E4008,Customer[],3,FALSE)</f>
        <v>Bo Aung Kyaw Rd</v>
      </c>
      <c r="H4008" s="69" t="str">
        <f>VLOOKUP(E4008,Customer[],4,FALSE)</f>
        <v xml:space="preserve">Hlaing thar Yar </v>
      </c>
      <c r="I4008" s="48" t="s">
        <v>23</v>
      </c>
      <c r="J4008" s="82" t="str">
        <f>VLOOKUP(I4008,PGStock[],2,FALSE)</f>
        <v>Columbus Super Red Smooth 175 Ml</v>
      </c>
      <c r="K4008" s="71">
        <f>VLOOKUP(I4008,PGStock[],3,FALSE)</f>
        <v>0.17499999999999999</v>
      </c>
      <c r="L4008" s="47">
        <v>2</v>
      </c>
      <c r="M4008" s="47">
        <f>VLOOKUP(I4008,PGStock[],6,FALSE)</f>
        <v>100</v>
      </c>
      <c r="N4008" s="47">
        <f>+PGSales!$L4008*PGSales!$M4008</f>
        <v>200</v>
      </c>
    </row>
    <row r="4009" spans="1:14" hidden="1" x14ac:dyDescent="0.25">
      <c r="A4009" s="77">
        <f t="shared" si="204"/>
        <v>2025</v>
      </c>
      <c r="B4009" s="77">
        <f t="shared" si="205"/>
        <v>3</v>
      </c>
      <c r="C4009" s="73">
        <v>45719</v>
      </c>
      <c r="D4009" s="79" t="s">
        <v>4</v>
      </c>
      <c r="E4009" s="80" t="s">
        <v>611</v>
      </c>
      <c r="F4009" s="81" t="str">
        <f>VLOOKUP(E4009,Customer[],2,FALSE)</f>
        <v>GC</v>
      </c>
      <c r="G4009" s="69" t="str">
        <f>VLOOKUP(E4009,Customer[],3,FALSE)</f>
        <v>Bo Aung Kyaw Rd</v>
      </c>
      <c r="H4009" s="69" t="str">
        <f>VLOOKUP(E4009,Customer[],4,FALSE)</f>
        <v xml:space="preserve">Hlaing thar Yar </v>
      </c>
      <c r="I4009" s="48" t="s">
        <v>18</v>
      </c>
      <c r="J4009" s="82" t="str">
        <f>VLOOKUP(I4009,PGStock[],2,FALSE)</f>
        <v>Formula Rum 350ml</v>
      </c>
      <c r="K4009" s="71">
        <f>VLOOKUP(I4009,PGStock[],3,FALSE)</f>
        <v>0.35</v>
      </c>
      <c r="L4009" s="47">
        <v>7</v>
      </c>
      <c r="M4009" s="47">
        <f>VLOOKUP(I4009,PGStock[],6,FALSE)</f>
        <v>150</v>
      </c>
      <c r="N4009" s="47">
        <f>+PGSales!$L4009*PGSales!$M4009</f>
        <v>1050</v>
      </c>
    </row>
    <row r="4010" spans="1:14" hidden="1" x14ac:dyDescent="0.25">
      <c r="A4010" s="77">
        <f t="shared" si="204"/>
        <v>2025</v>
      </c>
      <c r="B4010" s="77">
        <f t="shared" si="205"/>
        <v>3</v>
      </c>
      <c r="C4010" s="73">
        <v>45719</v>
      </c>
      <c r="D4010" s="79" t="s">
        <v>367</v>
      </c>
      <c r="E4010" s="80" t="s">
        <v>609</v>
      </c>
      <c r="F4010" s="81" t="str">
        <f>VLOOKUP(E4010,Customer[],2,FALSE)</f>
        <v>AhTwae Thit</v>
      </c>
      <c r="G4010" s="69" t="str">
        <f>VLOOKUP(E4010,Customer[],3,FALSE)</f>
        <v>Chit Kyi Yae Rd</v>
      </c>
      <c r="H4010" s="69" t="str">
        <f>VLOOKUP(E4010,Customer[],4,FALSE)</f>
        <v>Hlaing Thar Yar</v>
      </c>
      <c r="I4010" s="48" t="s">
        <v>18</v>
      </c>
      <c r="J4010" s="82" t="str">
        <f>VLOOKUP(I4010,PGStock[],2,FALSE)</f>
        <v>Formula Rum 350ml</v>
      </c>
      <c r="K4010" s="71">
        <f>VLOOKUP(I4010,PGStock[],3,FALSE)</f>
        <v>0.35</v>
      </c>
      <c r="L4010" s="47">
        <v>2</v>
      </c>
      <c r="M4010" s="47">
        <f>VLOOKUP(I4010,PGStock[],6,FALSE)</f>
        <v>150</v>
      </c>
      <c r="N4010" s="47">
        <f>+PGSales!$L4010*PGSales!$M4010</f>
        <v>300</v>
      </c>
    </row>
    <row r="4011" spans="1:14" hidden="1" x14ac:dyDescent="0.25">
      <c r="A4011" s="77">
        <f t="shared" si="204"/>
        <v>2025</v>
      </c>
      <c r="B4011" s="77">
        <f t="shared" si="205"/>
        <v>3</v>
      </c>
      <c r="C4011" s="73">
        <v>45719</v>
      </c>
      <c r="D4011" s="79" t="s">
        <v>76</v>
      </c>
      <c r="E4011" s="80" t="s">
        <v>612</v>
      </c>
      <c r="F4011" s="81" t="str">
        <f>VLOOKUP(E4011,Customer[],2,FALSE)</f>
        <v>Pan Nadi Hlaing (2)</v>
      </c>
      <c r="G4011" s="69" t="str">
        <f>VLOOKUP(E4011,Customer[],3,FALSE)</f>
        <v>Chit Kyi Yae Rd</v>
      </c>
      <c r="H4011" s="69" t="str">
        <f>VLOOKUP(E4011,Customer[],4,FALSE)</f>
        <v>Hlaing Thar Yar</v>
      </c>
      <c r="I4011" s="48" t="s">
        <v>117</v>
      </c>
      <c r="J4011" s="82" t="str">
        <f>VLOOKUP(I4011,PGStock[],2,FALSE)</f>
        <v>ဒဂုံမန်ကျည်း ကော်ဗူး (1 Liter)</v>
      </c>
      <c r="K4011" s="71">
        <f>VLOOKUP(I4011,PGStock[],3,FALSE)</f>
        <v>1</v>
      </c>
      <c r="L4011" s="47">
        <v>1</v>
      </c>
      <c r="M4011" s="47">
        <f>VLOOKUP(I4011,PGStock[],6,FALSE)</f>
        <v>100</v>
      </c>
      <c r="N4011" s="47">
        <f>+PGSales!$L4011*PGSales!$M4011</f>
        <v>100</v>
      </c>
    </row>
    <row r="4012" spans="1:14" hidden="1" x14ac:dyDescent="0.25">
      <c r="A4012" s="77">
        <f t="shared" si="204"/>
        <v>2025</v>
      </c>
      <c r="B4012" s="77">
        <f t="shared" si="205"/>
        <v>3</v>
      </c>
      <c r="C4012" s="73">
        <v>45719</v>
      </c>
      <c r="D4012" s="79" t="s">
        <v>76</v>
      </c>
      <c r="E4012" s="80" t="s">
        <v>612</v>
      </c>
      <c r="F4012" s="81" t="str">
        <f>VLOOKUP(E4012,Customer[],2,FALSE)</f>
        <v>Pan Nadi Hlaing (2)</v>
      </c>
      <c r="G4012" s="69" t="str">
        <f>VLOOKUP(E4012,Customer[],3,FALSE)</f>
        <v>Chit Kyi Yae Rd</v>
      </c>
      <c r="H4012" s="69" t="str">
        <f>VLOOKUP(E4012,Customer[],4,FALSE)</f>
        <v>Hlaing Thar Yar</v>
      </c>
      <c r="I4012" s="48" t="s">
        <v>25</v>
      </c>
      <c r="J4012" s="82" t="str">
        <f>VLOOKUP(I4012,PGStock[],2,FALSE)</f>
        <v>Columbus Super Red Smooth 350 Ml</v>
      </c>
      <c r="K4012" s="71">
        <f>VLOOKUP(I4012,PGStock[],3,FALSE)</f>
        <v>0.35</v>
      </c>
      <c r="L4012" s="47">
        <v>3</v>
      </c>
      <c r="M4012" s="47">
        <f>VLOOKUP(I4012,PGStock[],6,FALSE)</f>
        <v>150</v>
      </c>
      <c r="N4012" s="47">
        <f>+PGSales!$L4012*PGSales!$M4012</f>
        <v>450</v>
      </c>
    </row>
    <row r="4013" spans="1:14" hidden="1" x14ac:dyDescent="0.25">
      <c r="A4013" s="77">
        <f t="shared" si="204"/>
        <v>2025</v>
      </c>
      <c r="B4013" s="77">
        <f t="shared" si="205"/>
        <v>3</v>
      </c>
      <c r="C4013" s="73">
        <v>45719</v>
      </c>
      <c r="D4013" s="79" t="s">
        <v>76</v>
      </c>
      <c r="E4013" s="80" t="s">
        <v>612</v>
      </c>
      <c r="F4013" s="81" t="str">
        <f>VLOOKUP(E4013,Customer[],2,FALSE)</f>
        <v>Pan Nadi Hlaing (2)</v>
      </c>
      <c r="G4013" s="69" t="str">
        <f>VLOOKUP(E4013,Customer[],3,FALSE)</f>
        <v>Chit Kyi Yae Rd</v>
      </c>
      <c r="H4013" s="69" t="str">
        <f>VLOOKUP(E4013,Customer[],4,FALSE)</f>
        <v>Hlaing Thar Yar</v>
      </c>
      <c r="I4013" s="48" t="s">
        <v>18</v>
      </c>
      <c r="J4013" s="82" t="str">
        <f>VLOOKUP(I4013,PGStock[],2,FALSE)</f>
        <v>Formula Rum 350ml</v>
      </c>
      <c r="K4013" s="71">
        <f>VLOOKUP(I4013,PGStock[],3,FALSE)</f>
        <v>0.35</v>
      </c>
      <c r="L4013" s="47">
        <v>4</v>
      </c>
      <c r="M4013" s="47">
        <f>VLOOKUP(I4013,PGStock[],6,FALSE)</f>
        <v>150</v>
      </c>
      <c r="N4013" s="47">
        <f>+PGSales!$L4013*PGSales!$M4013</f>
        <v>600</v>
      </c>
    </row>
    <row r="4014" spans="1:14" hidden="1" x14ac:dyDescent="0.25">
      <c r="A4014" s="77">
        <f t="shared" si="204"/>
        <v>2025</v>
      </c>
      <c r="B4014" s="77">
        <f t="shared" si="205"/>
        <v>3</v>
      </c>
      <c r="C4014" s="73">
        <v>45719</v>
      </c>
      <c r="D4014" s="79" t="s">
        <v>72</v>
      </c>
      <c r="E4014" s="80" t="s">
        <v>126</v>
      </c>
      <c r="F4014" s="81" t="str">
        <f>VLOOKUP(E4014,Customer[],2,FALSE)</f>
        <v>Chit Paing</v>
      </c>
      <c r="G4014" s="69" t="str">
        <f>VLOOKUP(E4014,Customer[],3,FALSE)</f>
        <v>Bo Aung Kyaw Rd</v>
      </c>
      <c r="H4014" s="69" t="str">
        <f>VLOOKUP(E4014,Customer[],4,FALSE)</f>
        <v>Hlaing Thar Yar Route (1)</v>
      </c>
      <c r="I4014" s="48" t="s">
        <v>117</v>
      </c>
      <c r="J4014" s="82" t="str">
        <f>VLOOKUP(I4014,PGStock[],2,FALSE)</f>
        <v>ဒဂုံမန်ကျည်း ကော်ဗူး (1 Liter)</v>
      </c>
      <c r="K4014" s="71">
        <f>VLOOKUP(I4014,PGStock[],3,FALSE)</f>
        <v>1</v>
      </c>
      <c r="L4014" s="47">
        <v>3</v>
      </c>
      <c r="M4014" s="47">
        <f>VLOOKUP(I4014,PGStock[],6,FALSE)</f>
        <v>100</v>
      </c>
      <c r="N4014" s="47">
        <f>+PGSales!$L4014*PGSales!$M4014</f>
        <v>300</v>
      </c>
    </row>
    <row r="4015" spans="1:14" hidden="1" x14ac:dyDescent="0.25">
      <c r="A4015" s="77">
        <f t="shared" si="204"/>
        <v>2025</v>
      </c>
      <c r="B4015" s="77">
        <f t="shared" si="205"/>
        <v>3</v>
      </c>
      <c r="C4015" s="73">
        <v>45719</v>
      </c>
      <c r="D4015" s="79" t="s">
        <v>72</v>
      </c>
      <c r="E4015" s="80" t="s">
        <v>126</v>
      </c>
      <c r="F4015" s="81" t="str">
        <f>VLOOKUP(E4015,Customer[],2,FALSE)</f>
        <v>Chit Paing</v>
      </c>
      <c r="G4015" s="69" t="str">
        <f>VLOOKUP(E4015,Customer[],3,FALSE)</f>
        <v>Bo Aung Kyaw Rd</v>
      </c>
      <c r="H4015" s="69" t="str">
        <f>VLOOKUP(E4015,Customer[],4,FALSE)</f>
        <v>Hlaing Thar Yar Route (1)</v>
      </c>
      <c r="I4015" s="48" t="s">
        <v>25</v>
      </c>
      <c r="J4015" s="82" t="str">
        <f>VLOOKUP(I4015,PGStock[],2,FALSE)</f>
        <v>Columbus Super Red Smooth 350 Ml</v>
      </c>
      <c r="K4015" s="71">
        <f>VLOOKUP(I4015,PGStock[],3,FALSE)</f>
        <v>0.35</v>
      </c>
      <c r="L4015" s="47">
        <v>1</v>
      </c>
      <c r="M4015" s="47">
        <f>VLOOKUP(I4015,PGStock[],6,FALSE)</f>
        <v>150</v>
      </c>
      <c r="N4015" s="47">
        <f>+PGSales!$L4015*PGSales!$M4015</f>
        <v>150</v>
      </c>
    </row>
    <row r="4016" spans="1:14" hidden="1" x14ac:dyDescent="0.25">
      <c r="A4016" s="77">
        <f t="shared" si="204"/>
        <v>2025</v>
      </c>
      <c r="B4016" s="77">
        <f t="shared" si="205"/>
        <v>3</v>
      </c>
      <c r="C4016" s="73">
        <v>45719</v>
      </c>
      <c r="D4016" s="79" t="s">
        <v>72</v>
      </c>
      <c r="E4016" s="80" t="s">
        <v>126</v>
      </c>
      <c r="F4016" s="81" t="str">
        <f>VLOOKUP(E4016,Customer[],2,FALSE)</f>
        <v>Chit Paing</v>
      </c>
      <c r="G4016" s="69" t="str">
        <f>VLOOKUP(E4016,Customer[],3,FALSE)</f>
        <v>Bo Aung Kyaw Rd</v>
      </c>
      <c r="H4016" s="69" t="str">
        <f>VLOOKUP(E4016,Customer[],4,FALSE)</f>
        <v>Hlaing Thar Yar Route (1)</v>
      </c>
      <c r="I4016" s="48" t="s">
        <v>18</v>
      </c>
      <c r="J4016" s="82" t="str">
        <f>VLOOKUP(I4016,PGStock[],2,FALSE)</f>
        <v>Formula Rum 350ml</v>
      </c>
      <c r="K4016" s="71">
        <f>VLOOKUP(I4016,PGStock[],3,FALSE)</f>
        <v>0.35</v>
      </c>
      <c r="L4016" s="47">
        <v>3</v>
      </c>
      <c r="M4016" s="47">
        <f>VLOOKUP(I4016,PGStock[],6,FALSE)</f>
        <v>150</v>
      </c>
      <c r="N4016" s="47">
        <f>+PGSales!$L4016*PGSales!$M4016</f>
        <v>450</v>
      </c>
    </row>
    <row r="4017" spans="1:14" hidden="1" x14ac:dyDescent="0.25">
      <c r="A4017" s="77">
        <f t="shared" ref="A4017:A4025" si="206">YEAR(C4017)</f>
        <v>2025</v>
      </c>
      <c r="B4017" s="77">
        <f t="shared" ref="B4017:B4025" si="207">MONTH(C4017)</f>
        <v>3</v>
      </c>
      <c r="C4017" s="73">
        <v>45719</v>
      </c>
      <c r="D4017" s="79" t="s">
        <v>115</v>
      </c>
      <c r="E4017" s="80" t="s">
        <v>331</v>
      </c>
      <c r="F4017" s="81" t="str">
        <f>VLOOKUP(E4017,Customer[],2,FALSE)</f>
        <v>Shwe Dinker</v>
      </c>
      <c r="G4017" s="69" t="str">
        <f>VLOOKUP(E4017,Customer[],3,FALSE)</f>
        <v>Paung Kan Gd</v>
      </c>
      <c r="H4017" s="69" t="str">
        <f>VLOOKUP(E4017,Customer[],4,FALSE)</f>
        <v>S Paukkan N/Oakkala</v>
      </c>
      <c r="I4017" s="48" t="s">
        <v>25</v>
      </c>
      <c r="J4017" s="82" t="str">
        <f>VLOOKUP(I4017,PGStock[],2,FALSE)</f>
        <v>Columbus Super Red Smooth 350 Ml</v>
      </c>
      <c r="K4017" s="71">
        <f>VLOOKUP(I4017,PGStock[],3,FALSE)</f>
        <v>0.35</v>
      </c>
      <c r="L4017" s="47">
        <v>2</v>
      </c>
      <c r="M4017" s="47">
        <f>VLOOKUP(I4017,PGStock[],6,FALSE)</f>
        <v>150</v>
      </c>
      <c r="N4017" s="47">
        <f>+PGSales!$L4017*PGSales!$M4017</f>
        <v>300</v>
      </c>
    </row>
    <row r="4018" spans="1:14" hidden="1" x14ac:dyDescent="0.25">
      <c r="A4018" s="77">
        <f t="shared" si="206"/>
        <v>2025</v>
      </c>
      <c r="B4018" s="77">
        <f t="shared" si="207"/>
        <v>3</v>
      </c>
      <c r="C4018" s="73">
        <v>45719</v>
      </c>
      <c r="D4018" s="79" t="s">
        <v>115</v>
      </c>
      <c r="E4018" s="80" t="s">
        <v>331</v>
      </c>
      <c r="F4018" s="81" t="str">
        <f>VLOOKUP(E4018,Customer[],2,FALSE)</f>
        <v>Shwe Dinker</v>
      </c>
      <c r="G4018" s="69" t="str">
        <f>VLOOKUP(E4018,Customer[],3,FALSE)</f>
        <v>Paung Kan Gd</v>
      </c>
      <c r="H4018" s="69" t="str">
        <f>VLOOKUP(E4018,Customer[],4,FALSE)</f>
        <v>S Paukkan N/Oakkala</v>
      </c>
      <c r="I4018" s="48" t="s">
        <v>18</v>
      </c>
      <c r="J4018" s="82" t="str">
        <f>VLOOKUP(I4018,PGStock[],2,FALSE)</f>
        <v>Formula Rum 350ml</v>
      </c>
      <c r="K4018" s="71">
        <f>VLOOKUP(I4018,PGStock[],3,FALSE)</f>
        <v>0.35</v>
      </c>
      <c r="L4018" s="47">
        <v>2</v>
      </c>
      <c r="M4018" s="47">
        <f>VLOOKUP(I4018,PGStock[],6,FALSE)</f>
        <v>150</v>
      </c>
      <c r="N4018" s="47">
        <f>+PGSales!$L4018*PGSales!$M4018</f>
        <v>300</v>
      </c>
    </row>
    <row r="4019" spans="1:14" hidden="1" x14ac:dyDescent="0.25">
      <c r="A4019" s="77">
        <f t="shared" si="206"/>
        <v>2025</v>
      </c>
      <c r="B4019" s="77">
        <f t="shared" si="207"/>
        <v>3</v>
      </c>
      <c r="C4019" s="73">
        <v>45719</v>
      </c>
      <c r="D4019" s="79" t="s">
        <v>186</v>
      </c>
      <c r="E4019" s="80">
        <v>161</v>
      </c>
      <c r="F4019" s="81" t="str">
        <f>VLOOKUP(E4019,Customer[],2,FALSE)</f>
        <v>16 G (1)</v>
      </c>
      <c r="G4019" s="69" t="str">
        <f>VLOOKUP(E4019,Customer[],3,FALSE)</f>
        <v>Innwa Rd</v>
      </c>
      <c r="H4019" s="69" t="str">
        <f>VLOOKUP(E4019,Customer[],4,FALSE)</f>
        <v>S Paukkan N/Oakkala</v>
      </c>
      <c r="I4019" s="48" t="s">
        <v>25</v>
      </c>
      <c r="J4019" s="82" t="str">
        <f>VLOOKUP(I4019,PGStock[],2,FALSE)</f>
        <v>Columbus Super Red Smooth 350 Ml</v>
      </c>
      <c r="K4019" s="71">
        <f>VLOOKUP(I4019,PGStock[],3,FALSE)</f>
        <v>0.35</v>
      </c>
      <c r="L4019" s="47">
        <v>4</v>
      </c>
      <c r="M4019" s="47">
        <f>VLOOKUP(I4019,PGStock[],6,FALSE)</f>
        <v>150</v>
      </c>
      <c r="N4019" s="47">
        <f>+PGSales!$L4019*PGSales!$M4019</f>
        <v>600</v>
      </c>
    </row>
    <row r="4020" spans="1:14" hidden="1" x14ac:dyDescent="0.25">
      <c r="A4020" s="77">
        <f t="shared" si="206"/>
        <v>2025</v>
      </c>
      <c r="B4020" s="77">
        <f t="shared" si="207"/>
        <v>3</v>
      </c>
      <c r="C4020" s="73">
        <v>45719</v>
      </c>
      <c r="D4020" s="79" t="s">
        <v>186</v>
      </c>
      <c r="E4020" s="80">
        <v>161</v>
      </c>
      <c r="F4020" s="81" t="str">
        <f>VLOOKUP(E4020,Customer[],2,FALSE)</f>
        <v>16 G (1)</v>
      </c>
      <c r="G4020" s="69" t="str">
        <f>VLOOKUP(E4020,Customer[],3,FALSE)</f>
        <v>Innwa Rd</v>
      </c>
      <c r="H4020" s="69" t="str">
        <f>VLOOKUP(E4020,Customer[],4,FALSE)</f>
        <v>S Paukkan N/Oakkala</v>
      </c>
      <c r="I4020" s="48" t="s">
        <v>23</v>
      </c>
      <c r="J4020" s="82" t="str">
        <f>VLOOKUP(I4020,PGStock[],2,FALSE)</f>
        <v>Columbus Super Red Smooth 175 Ml</v>
      </c>
      <c r="K4020" s="71">
        <f>VLOOKUP(I4020,PGStock[],3,FALSE)</f>
        <v>0.17499999999999999</v>
      </c>
      <c r="L4020" s="47">
        <v>2</v>
      </c>
      <c r="M4020" s="47">
        <f>VLOOKUP(I4020,PGStock[],6,FALSE)</f>
        <v>100</v>
      </c>
      <c r="N4020" s="47">
        <f>+PGSales!$L4020*PGSales!$M4020</f>
        <v>200</v>
      </c>
    </row>
    <row r="4021" spans="1:14" hidden="1" x14ac:dyDescent="0.25">
      <c r="A4021" s="77">
        <f t="shared" si="206"/>
        <v>2025</v>
      </c>
      <c r="B4021" s="77">
        <f t="shared" si="207"/>
        <v>3</v>
      </c>
      <c r="C4021" s="73">
        <v>45719</v>
      </c>
      <c r="D4021" s="79" t="s">
        <v>187</v>
      </c>
      <c r="E4021" s="80">
        <v>162</v>
      </c>
      <c r="F4021" s="81" t="str">
        <f>VLOOKUP(E4021,Customer[],2,FALSE)</f>
        <v>16 G(2)</v>
      </c>
      <c r="G4021" s="69" t="str">
        <f>VLOOKUP(E4021,Customer[],3,FALSE)</f>
        <v>Taungnu Rd</v>
      </c>
      <c r="H4021" s="69" t="str">
        <f>VLOOKUP(E4021,Customer[],4,FALSE)</f>
        <v>S Paukkan N/Oakkala</v>
      </c>
      <c r="I4021" s="48" t="s">
        <v>25</v>
      </c>
      <c r="J4021" s="82" t="str">
        <f>VLOOKUP(I4021,PGStock[],2,FALSE)</f>
        <v>Columbus Super Red Smooth 350 Ml</v>
      </c>
      <c r="K4021" s="71">
        <f>VLOOKUP(I4021,PGStock[],3,FALSE)</f>
        <v>0.35</v>
      </c>
      <c r="L4021" s="47">
        <v>3</v>
      </c>
      <c r="M4021" s="47">
        <f>VLOOKUP(I4021,PGStock[],6,FALSE)</f>
        <v>150</v>
      </c>
      <c r="N4021" s="47">
        <f>+PGSales!$L4021*PGSales!$M4021</f>
        <v>450</v>
      </c>
    </row>
    <row r="4022" spans="1:14" hidden="1" x14ac:dyDescent="0.25">
      <c r="A4022" s="77">
        <f t="shared" si="206"/>
        <v>2025</v>
      </c>
      <c r="B4022" s="77">
        <f t="shared" si="207"/>
        <v>3</v>
      </c>
      <c r="C4022" s="73">
        <v>45719</v>
      </c>
      <c r="D4022" s="79" t="s">
        <v>187</v>
      </c>
      <c r="E4022" s="80">
        <v>162</v>
      </c>
      <c r="F4022" s="81" t="str">
        <f>VLOOKUP(E4022,Customer[],2,FALSE)</f>
        <v>16 G(2)</v>
      </c>
      <c r="G4022" s="69" t="str">
        <f>VLOOKUP(E4022,Customer[],3,FALSE)</f>
        <v>Taungnu Rd</v>
      </c>
      <c r="H4022" s="69" t="str">
        <f>VLOOKUP(E4022,Customer[],4,FALSE)</f>
        <v>S Paukkan N/Oakkala</v>
      </c>
      <c r="I4022" s="48" t="s">
        <v>18</v>
      </c>
      <c r="J4022" s="82" t="str">
        <f>VLOOKUP(I4022,PGStock[],2,FALSE)</f>
        <v>Formula Rum 350ml</v>
      </c>
      <c r="K4022" s="71">
        <f>VLOOKUP(I4022,PGStock[],3,FALSE)</f>
        <v>0.35</v>
      </c>
      <c r="L4022" s="47">
        <v>3</v>
      </c>
      <c r="M4022" s="47">
        <f>VLOOKUP(I4022,PGStock[],6,FALSE)</f>
        <v>150</v>
      </c>
      <c r="N4022" s="47">
        <f>+PGSales!$L4022*PGSales!$M4022</f>
        <v>450</v>
      </c>
    </row>
    <row r="4023" spans="1:14" hidden="1" x14ac:dyDescent="0.25">
      <c r="A4023" s="77">
        <f t="shared" si="206"/>
        <v>2025</v>
      </c>
      <c r="B4023" s="77">
        <f t="shared" si="207"/>
        <v>3</v>
      </c>
      <c r="C4023" s="73">
        <v>45719</v>
      </c>
      <c r="D4023" s="79" t="s">
        <v>68</v>
      </c>
      <c r="E4023" s="80" t="s">
        <v>334</v>
      </c>
      <c r="F4023" s="81" t="str">
        <f>VLOOKUP(E4023,Customer[],2,FALSE)</f>
        <v>Nan Htet</v>
      </c>
      <c r="G4023" s="69" t="str">
        <f>VLOOKUP(E4023,Customer[],3,FALSE)</f>
        <v>Sitkaind Rd</v>
      </c>
      <c r="H4023" s="69" t="str">
        <f>VLOOKUP(E4023,Customer[],4,FALSE)</f>
        <v>S Paukkan N/Oakkala</v>
      </c>
      <c r="I4023" s="48" t="s">
        <v>25</v>
      </c>
      <c r="J4023" s="82" t="str">
        <f>VLOOKUP(I4023,PGStock[],2,FALSE)</f>
        <v>Columbus Super Red Smooth 350 Ml</v>
      </c>
      <c r="K4023" s="71">
        <f>VLOOKUP(I4023,PGStock[],3,FALSE)</f>
        <v>0.35</v>
      </c>
      <c r="L4023" s="47">
        <v>5</v>
      </c>
      <c r="M4023" s="47">
        <f>VLOOKUP(I4023,PGStock[],6,FALSE)</f>
        <v>150</v>
      </c>
      <c r="N4023" s="47">
        <f>+PGSales!$L4023*PGSales!$M4023</f>
        <v>750</v>
      </c>
    </row>
    <row r="4024" spans="1:14" hidden="1" x14ac:dyDescent="0.25">
      <c r="A4024" s="77">
        <f t="shared" si="206"/>
        <v>2025</v>
      </c>
      <c r="B4024" s="77">
        <f t="shared" si="207"/>
        <v>3</v>
      </c>
      <c r="C4024" s="73">
        <v>45719</v>
      </c>
      <c r="D4024" s="79" t="s">
        <v>68</v>
      </c>
      <c r="E4024" s="80" t="s">
        <v>334</v>
      </c>
      <c r="F4024" s="81" t="str">
        <f>VLOOKUP(E4024,Customer[],2,FALSE)</f>
        <v>Nan Htet</v>
      </c>
      <c r="G4024" s="69" t="str">
        <f>VLOOKUP(E4024,Customer[],3,FALSE)</f>
        <v>Sitkaind Rd</v>
      </c>
      <c r="H4024" s="69" t="str">
        <f>VLOOKUP(E4024,Customer[],4,FALSE)</f>
        <v>S Paukkan N/Oakkala</v>
      </c>
      <c r="I4024" s="48" t="s">
        <v>23</v>
      </c>
      <c r="J4024" s="82" t="str">
        <f>VLOOKUP(I4024,PGStock[],2,FALSE)</f>
        <v>Columbus Super Red Smooth 175 Ml</v>
      </c>
      <c r="K4024" s="71">
        <f>VLOOKUP(I4024,PGStock[],3,FALSE)</f>
        <v>0.17499999999999999</v>
      </c>
      <c r="L4024" s="47">
        <v>4</v>
      </c>
      <c r="M4024" s="47">
        <f>VLOOKUP(I4024,PGStock[],6,FALSE)</f>
        <v>100</v>
      </c>
      <c r="N4024" s="47">
        <f>+PGSales!$L4024*PGSales!$M4024</f>
        <v>400</v>
      </c>
    </row>
    <row r="4025" spans="1:14" hidden="1" x14ac:dyDescent="0.25">
      <c r="A4025" s="77">
        <f t="shared" si="206"/>
        <v>2025</v>
      </c>
      <c r="B4025" s="77">
        <f t="shared" si="207"/>
        <v>3</v>
      </c>
      <c r="C4025" s="73">
        <v>45719</v>
      </c>
      <c r="D4025" s="79" t="s">
        <v>68</v>
      </c>
      <c r="E4025" s="80" t="s">
        <v>334</v>
      </c>
      <c r="F4025" s="81" t="str">
        <f>VLOOKUP(E4025,Customer[],2,FALSE)</f>
        <v>Nan Htet</v>
      </c>
      <c r="G4025" s="69" t="str">
        <f>VLOOKUP(E4025,Customer[],3,FALSE)</f>
        <v>Sitkaind Rd</v>
      </c>
      <c r="H4025" s="69" t="str">
        <f>VLOOKUP(E4025,Customer[],4,FALSE)</f>
        <v>S Paukkan N/Oakkala</v>
      </c>
      <c r="I4025" s="48" t="s">
        <v>20</v>
      </c>
      <c r="J4025" s="82" t="str">
        <f>VLOOKUP(I4025,PGStock[],2,FALSE)</f>
        <v>Formula Rum 700ml</v>
      </c>
      <c r="K4025" s="71">
        <f>VLOOKUP(I4025,PGStock[],3,FALSE)</f>
        <v>0.7</v>
      </c>
      <c r="L4025" s="47">
        <v>1</v>
      </c>
      <c r="M4025" s="47">
        <f>VLOOKUP(I4025,PGStock[],6,FALSE)</f>
        <v>200</v>
      </c>
      <c r="N4025" s="47">
        <f>+PGSales!$L4025*PGSales!$M4025</f>
        <v>200</v>
      </c>
    </row>
    <row r="4026" spans="1:14" hidden="1" x14ac:dyDescent="0.25">
      <c r="A4026" s="77">
        <f t="shared" ref="A4026:A4034" si="208">YEAR(C4026)</f>
        <v>2025</v>
      </c>
      <c r="B4026" s="77">
        <f t="shared" ref="B4026:B4034" si="209">MONTH(C4026)</f>
        <v>3</v>
      </c>
      <c r="C4026" s="73">
        <v>45719</v>
      </c>
      <c r="D4026" s="79" t="s">
        <v>68</v>
      </c>
      <c r="E4026" s="80" t="s">
        <v>334</v>
      </c>
      <c r="F4026" s="81" t="str">
        <f>VLOOKUP(E4026,Customer[],2,FALSE)</f>
        <v>Nan Htet</v>
      </c>
      <c r="G4026" s="69" t="str">
        <f>VLOOKUP(E4026,Customer[],3,FALSE)</f>
        <v>Sitkaind Rd</v>
      </c>
      <c r="H4026" s="69" t="str">
        <f>VLOOKUP(E4026,Customer[],4,FALSE)</f>
        <v>S Paukkan N/Oakkala</v>
      </c>
      <c r="I4026" s="48" t="s">
        <v>18</v>
      </c>
      <c r="J4026" s="82" t="str">
        <f>VLOOKUP(I4026,PGStock[],2,FALSE)</f>
        <v>Formula Rum 350ml</v>
      </c>
      <c r="K4026" s="71">
        <f>VLOOKUP(I4026,PGStock[],3,FALSE)</f>
        <v>0.35</v>
      </c>
      <c r="L4026" s="47">
        <v>4</v>
      </c>
      <c r="M4026" s="47">
        <f>VLOOKUP(I4026,PGStock[],6,FALSE)</f>
        <v>150</v>
      </c>
      <c r="N4026" s="47">
        <f>+PGSales!$L4026*PGSales!$M4026</f>
        <v>600</v>
      </c>
    </row>
    <row r="4027" spans="1:14" hidden="1" x14ac:dyDescent="0.25">
      <c r="A4027" s="77">
        <f t="shared" si="208"/>
        <v>2025</v>
      </c>
      <c r="B4027" s="77">
        <f t="shared" si="209"/>
        <v>3</v>
      </c>
      <c r="C4027" s="73">
        <v>45719</v>
      </c>
      <c r="D4027" s="79" t="s">
        <v>0</v>
      </c>
      <c r="E4027" s="80" t="s">
        <v>322</v>
      </c>
      <c r="F4027" s="81" t="str">
        <f>VLOOKUP(E4027,Customer[],2,FALSE)</f>
        <v>Kyaw</v>
      </c>
      <c r="G4027" s="69" t="str">
        <f>VLOOKUP(E4027,Customer[],3,FALSE)</f>
        <v>Bagan Rd</v>
      </c>
      <c r="H4027" s="69" t="str">
        <f>VLOOKUP(E4027,Customer[],4,FALSE)</f>
        <v>S Paukkan N/Oakkala</v>
      </c>
      <c r="I4027" s="48" t="s">
        <v>25</v>
      </c>
      <c r="J4027" s="82" t="str">
        <f>VLOOKUP(I4027,PGStock[],2,FALSE)</f>
        <v>Columbus Super Red Smooth 350 Ml</v>
      </c>
      <c r="K4027" s="71">
        <f>VLOOKUP(I4027,PGStock[],3,FALSE)</f>
        <v>0.35</v>
      </c>
      <c r="L4027" s="47">
        <v>4</v>
      </c>
      <c r="M4027" s="47">
        <f>VLOOKUP(I4027,PGStock[],6,FALSE)</f>
        <v>150</v>
      </c>
      <c r="N4027" s="47">
        <f>+PGSales!$L4027*PGSales!$M4027</f>
        <v>600</v>
      </c>
    </row>
    <row r="4028" spans="1:14" hidden="1" x14ac:dyDescent="0.25">
      <c r="A4028" s="77">
        <f t="shared" si="208"/>
        <v>2025</v>
      </c>
      <c r="B4028" s="77">
        <f t="shared" si="209"/>
        <v>3</v>
      </c>
      <c r="C4028" s="73">
        <v>45719</v>
      </c>
      <c r="D4028" s="79" t="s">
        <v>0</v>
      </c>
      <c r="E4028" s="80" t="s">
        <v>322</v>
      </c>
      <c r="F4028" s="81" t="str">
        <f>VLOOKUP(E4028,Customer[],2,FALSE)</f>
        <v>Kyaw</v>
      </c>
      <c r="G4028" s="69" t="str">
        <f>VLOOKUP(E4028,Customer[],3,FALSE)</f>
        <v>Bagan Rd</v>
      </c>
      <c r="H4028" s="69" t="str">
        <f>VLOOKUP(E4028,Customer[],4,FALSE)</f>
        <v>S Paukkan N/Oakkala</v>
      </c>
      <c r="I4028" s="48" t="s">
        <v>23</v>
      </c>
      <c r="J4028" s="82" t="str">
        <f>VLOOKUP(I4028,PGStock[],2,FALSE)</f>
        <v>Columbus Super Red Smooth 175 Ml</v>
      </c>
      <c r="K4028" s="71">
        <f>VLOOKUP(I4028,PGStock[],3,FALSE)</f>
        <v>0.17499999999999999</v>
      </c>
      <c r="L4028" s="47">
        <v>1</v>
      </c>
      <c r="M4028" s="47">
        <f>VLOOKUP(I4028,PGStock[],6,FALSE)</f>
        <v>100</v>
      </c>
      <c r="N4028" s="47">
        <f>+PGSales!$L4028*PGSales!$M4028</f>
        <v>100</v>
      </c>
    </row>
    <row r="4029" spans="1:14" hidden="1" x14ac:dyDescent="0.25">
      <c r="A4029" s="77">
        <f t="shared" si="208"/>
        <v>2025</v>
      </c>
      <c r="B4029" s="77">
        <f t="shared" si="209"/>
        <v>3</v>
      </c>
      <c r="C4029" s="73">
        <v>45719</v>
      </c>
      <c r="D4029" s="79" t="s">
        <v>0</v>
      </c>
      <c r="E4029" s="80" t="s">
        <v>322</v>
      </c>
      <c r="F4029" s="81" t="str">
        <f>VLOOKUP(E4029,Customer[],2,FALSE)</f>
        <v>Kyaw</v>
      </c>
      <c r="G4029" s="69" t="str">
        <f>VLOOKUP(E4029,Customer[],3,FALSE)</f>
        <v>Bagan Rd</v>
      </c>
      <c r="H4029" s="69" t="str">
        <f>VLOOKUP(E4029,Customer[],4,FALSE)</f>
        <v>S Paukkan N/Oakkala</v>
      </c>
      <c r="I4029" s="48" t="s">
        <v>18</v>
      </c>
      <c r="J4029" s="82" t="str">
        <f>VLOOKUP(I4029,PGStock[],2,FALSE)</f>
        <v>Formula Rum 350ml</v>
      </c>
      <c r="K4029" s="71">
        <f>VLOOKUP(I4029,PGStock[],3,FALSE)</f>
        <v>0.35</v>
      </c>
      <c r="L4029" s="47">
        <v>7</v>
      </c>
      <c r="M4029" s="47">
        <f>VLOOKUP(I4029,PGStock[],6,FALSE)</f>
        <v>150</v>
      </c>
      <c r="N4029" s="47">
        <f>+PGSales!$L4029*PGSales!$M4029</f>
        <v>1050</v>
      </c>
    </row>
    <row r="4030" spans="1:14" hidden="1" x14ac:dyDescent="0.25">
      <c r="A4030" s="77">
        <f t="shared" si="208"/>
        <v>2025</v>
      </c>
      <c r="B4030" s="77">
        <f t="shared" si="209"/>
        <v>3</v>
      </c>
      <c r="C4030" s="73">
        <v>45719</v>
      </c>
      <c r="D4030" s="79" t="s">
        <v>1</v>
      </c>
      <c r="E4030" s="80" t="s">
        <v>319</v>
      </c>
      <c r="F4030" s="81" t="str">
        <f>VLOOKUP(E4030,Customer[],2,FALSE)</f>
        <v>Htet Lwin</v>
      </c>
      <c r="G4030" s="69" t="str">
        <f>VLOOKUP(E4030,Customer[],3,FALSE)</f>
        <v>Bagan Rd</v>
      </c>
      <c r="H4030" s="69" t="str">
        <f>VLOOKUP(E4030,Customer[],4,FALSE)</f>
        <v>S Paukkan N/Oakkala</v>
      </c>
      <c r="I4030" s="48" t="s">
        <v>25</v>
      </c>
      <c r="J4030" s="82" t="str">
        <f>VLOOKUP(I4030,PGStock[],2,FALSE)</f>
        <v>Columbus Super Red Smooth 350 Ml</v>
      </c>
      <c r="K4030" s="71">
        <f>VLOOKUP(I4030,PGStock[],3,FALSE)</f>
        <v>0.35</v>
      </c>
      <c r="L4030" s="47">
        <v>2</v>
      </c>
      <c r="M4030" s="47">
        <f>VLOOKUP(I4030,PGStock[],6,FALSE)</f>
        <v>150</v>
      </c>
      <c r="N4030" s="47">
        <f>+PGSales!$L4030*PGSales!$M4030</f>
        <v>300</v>
      </c>
    </row>
    <row r="4031" spans="1:14" hidden="1" x14ac:dyDescent="0.25">
      <c r="A4031" s="77">
        <f t="shared" si="208"/>
        <v>2025</v>
      </c>
      <c r="B4031" s="77">
        <f t="shared" si="209"/>
        <v>3</v>
      </c>
      <c r="C4031" s="73">
        <v>45719</v>
      </c>
      <c r="D4031" s="79" t="s">
        <v>1</v>
      </c>
      <c r="E4031" s="80" t="s">
        <v>319</v>
      </c>
      <c r="F4031" s="81" t="str">
        <f>VLOOKUP(E4031,Customer[],2,FALSE)</f>
        <v>Htet Lwin</v>
      </c>
      <c r="G4031" s="69" t="str">
        <f>VLOOKUP(E4031,Customer[],3,FALSE)</f>
        <v>Bagan Rd</v>
      </c>
      <c r="H4031" s="69" t="str">
        <f>VLOOKUP(E4031,Customer[],4,FALSE)</f>
        <v>S Paukkan N/Oakkala</v>
      </c>
      <c r="I4031" s="48" t="s">
        <v>23</v>
      </c>
      <c r="J4031" s="82" t="str">
        <f>VLOOKUP(I4031,PGStock[],2,FALSE)</f>
        <v>Columbus Super Red Smooth 175 Ml</v>
      </c>
      <c r="K4031" s="71">
        <f>VLOOKUP(I4031,PGStock[],3,FALSE)</f>
        <v>0.17499999999999999</v>
      </c>
      <c r="L4031" s="47">
        <v>2</v>
      </c>
      <c r="M4031" s="47">
        <f>VLOOKUP(I4031,PGStock[],6,FALSE)</f>
        <v>100</v>
      </c>
      <c r="N4031" s="47">
        <f>+PGSales!$L4031*PGSales!$M4031</f>
        <v>200</v>
      </c>
    </row>
    <row r="4032" spans="1:14" hidden="1" x14ac:dyDescent="0.25">
      <c r="A4032" s="77">
        <f t="shared" si="208"/>
        <v>2025</v>
      </c>
      <c r="B4032" s="77">
        <f t="shared" si="209"/>
        <v>3</v>
      </c>
      <c r="C4032" s="73">
        <v>45719</v>
      </c>
      <c r="D4032" s="79" t="s">
        <v>1</v>
      </c>
      <c r="E4032" s="80" t="s">
        <v>319</v>
      </c>
      <c r="F4032" s="81" t="str">
        <f>VLOOKUP(E4032,Customer[],2,FALSE)</f>
        <v>Htet Lwin</v>
      </c>
      <c r="G4032" s="69" t="str">
        <f>VLOOKUP(E4032,Customer[],3,FALSE)</f>
        <v>Bagan Rd</v>
      </c>
      <c r="H4032" s="69" t="str">
        <f>VLOOKUP(E4032,Customer[],4,FALSE)</f>
        <v>S Paukkan N/Oakkala</v>
      </c>
      <c r="I4032" s="48" t="s">
        <v>18</v>
      </c>
      <c r="J4032" s="82" t="str">
        <f>VLOOKUP(I4032,PGStock[],2,FALSE)</f>
        <v>Formula Rum 350ml</v>
      </c>
      <c r="K4032" s="71">
        <f>VLOOKUP(I4032,PGStock[],3,FALSE)</f>
        <v>0.35</v>
      </c>
      <c r="L4032" s="47">
        <v>2</v>
      </c>
      <c r="M4032" s="47">
        <f>VLOOKUP(I4032,PGStock[],6,FALSE)</f>
        <v>150</v>
      </c>
      <c r="N4032" s="47">
        <f>+PGSales!$L4032*PGSales!$M4032</f>
        <v>300</v>
      </c>
    </row>
    <row r="4033" spans="1:14" hidden="1" x14ac:dyDescent="0.25">
      <c r="A4033" s="77">
        <f t="shared" si="208"/>
        <v>2025</v>
      </c>
      <c r="B4033" s="77">
        <f t="shared" si="209"/>
        <v>3</v>
      </c>
      <c r="C4033" s="73">
        <v>45719</v>
      </c>
      <c r="D4033" s="79" t="s">
        <v>2</v>
      </c>
      <c r="E4033" s="80" t="s">
        <v>321</v>
      </c>
      <c r="F4033" s="81" t="str">
        <f>VLOOKUP(E4033,Customer[],2,FALSE)</f>
        <v>Sein Si Tun</v>
      </c>
      <c r="G4033" s="69" t="str">
        <f>VLOOKUP(E4033,Customer[],3,FALSE)</f>
        <v>Yazar Deright Rd</v>
      </c>
      <c r="H4033" s="69" t="str">
        <f>VLOOKUP(E4033,Customer[],4,FALSE)</f>
        <v>S Paukkan N/Oakkala</v>
      </c>
      <c r="I4033" s="48" t="s">
        <v>25</v>
      </c>
      <c r="J4033" s="82" t="str">
        <f>VLOOKUP(I4033,PGStock[],2,FALSE)</f>
        <v>Columbus Super Red Smooth 350 Ml</v>
      </c>
      <c r="K4033" s="71">
        <f>VLOOKUP(I4033,PGStock[],3,FALSE)</f>
        <v>0.35</v>
      </c>
      <c r="L4033" s="47">
        <v>1</v>
      </c>
      <c r="M4033" s="47">
        <f>VLOOKUP(I4033,PGStock[],6,FALSE)</f>
        <v>150</v>
      </c>
      <c r="N4033" s="47">
        <f>+PGSales!$L4033*PGSales!$M4033</f>
        <v>150</v>
      </c>
    </row>
    <row r="4034" spans="1:14" hidden="1" x14ac:dyDescent="0.25">
      <c r="A4034" s="77">
        <f t="shared" si="208"/>
        <v>2025</v>
      </c>
      <c r="B4034" s="77">
        <f t="shared" si="209"/>
        <v>3</v>
      </c>
      <c r="C4034" s="73">
        <v>45719</v>
      </c>
      <c r="D4034" s="79" t="s">
        <v>2</v>
      </c>
      <c r="E4034" s="80" t="s">
        <v>321</v>
      </c>
      <c r="F4034" s="81" t="str">
        <f>VLOOKUP(E4034,Customer[],2,FALSE)</f>
        <v>Sein Si Tun</v>
      </c>
      <c r="G4034" s="69" t="str">
        <f>VLOOKUP(E4034,Customer[],3,FALSE)</f>
        <v>Yazar Deright Rd</v>
      </c>
      <c r="H4034" s="69" t="str">
        <f>VLOOKUP(E4034,Customer[],4,FALSE)</f>
        <v>S Paukkan N/Oakkala</v>
      </c>
      <c r="I4034" s="48" t="s">
        <v>23</v>
      </c>
      <c r="J4034" s="82" t="str">
        <f>VLOOKUP(I4034,PGStock[],2,FALSE)</f>
        <v>Columbus Super Red Smooth 175 Ml</v>
      </c>
      <c r="K4034" s="71">
        <f>VLOOKUP(I4034,PGStock[],3,FALSE)</f>
        <v>0.17499999999999999</v>
      </c>
      <c r="L4034" s="47">
        <v>2</v>
      </c>
      <c r="M4034" s="47">
        <f>VLOOKUP(I4034,PGStock[],6,FALSE)</f>
        <v>100</v>
      </c>
      <c r="N4034" s="47">
        <f>+PGSales!$L4034*PGSales!$M4034</f>
        <v>200</v>
      </c>
    </row>
    <row r="4035" spans="1:14" hidden="1" x14ac:dyDescent="0.25">
      <c r="A4035" s="77">
        <f t="shared" ref="A4035:A4043" si="210">YEAR(C4035)</f>
        <v>2025</v>
      </c>
      <c r="B4035" s="77">
        <f t="shared" ref="B4035:B4043" si="211">MONTH(C4035)</f>
        <v>3</v>
      </c>
      <c r="C4035" s="73">
        <v>45719</v>
      </c>
      <c r="D4035" s="79" t="s">
        <v>2</v>
      </c>
      <c r="E4035" s="80" t="s">
        <v>321</v>
      </c>
      <c r="F4035" s="81" t="str">
        <f>VLOOKUP(E4035,Customer[],2,FALSE)</f>
        <v>Sein Si Tun</v>
      </c>
      <c r="G4035" s="69" t="str">
        <f>VLOOKUP(E4035,Customer[],3,FALSE)</f>
        <v>Yazar Deright Rd</v>
      </c>
      <c r="H4035" s="69" t="str">
        <f>VLOOKUP(E4035,Customer[],4,FALSE)</f>
        <v>S Paukkan N/Oakkala</v>
      </c>
      <c r="I4035" s="48" t="s">
        <v>18</v>
      </c>
      <c r="J4035" s="82" t="str">
        <f>VLOOKUP(I4035,PGStock[],2,FALSE)</f>
        <v>Formula Rum 350ml</v>
      </c>
      <c r="K4035" s="71">
        <f>VLOOKUP(I4035,PGStock[],3,FALSE)</f>
        <v>0.35</v>
      </c>
      <c r="L4035" s="47">
        <v>2</v>
      </c>
      <c r="M4035" s="47">
        <f>VLOOKUP(I4035,PGStock[],6,FALSE)</f>
        <v>150</v>
      </c>
      <c r="N4035" s="47">
        <f>+PGSales!$L4035*PGSales!$M4035</f>
        <v>300</v>
      </c>
    </row>
    <row r="4036" spans="1:14" hidden="1" x14ac:dyDescent="0.25">
      <c r="A4036" s="77">
        <f t="shared" si="210"/>
        <v>2025</v>
      </c>
      <c r="B4036" s="77">
        <f t="shared" si="211"/>
        <v>3</v>
      </c>
      <c r="C4036" s="73">
        <v>45719</v>
      </c>
      <c r="D4036" s="79" t="s">
        <v>131</v>
      </c>
      <c r="E4036" s="80" t="s">
        <v>120</v>
      </c>
      <c r="F4036" s="81" t="str">
        <f>VLOOKUP(E4036,Customer[],2,FALSE)</f>
        <v>Linn</v>
      </c>
      <c r="G4036" s="69" t="str">
        <f>VLOOKUP(E4036,Customer[],3,FALSE)</f>
        <v>Bo Aung Kyaw Rd</v>
      </c>
      <c r="H4036" s="69" t="str">
        <f>VLOOKUP(E4036,Customer[],4,FALSE)</f>
        <v>Hlaing Thar Yar Route (1)</v>
      </c>
      <c r="I4036" s="48" t="s">
        <v>25</v>
      </c>
      <c r="J4036" s="82" t="str">
        <f>VLOOKUP(I4036,PGStock[],2,FALSE)</f>
        <v>Columbus Super Red Smooth 350 Ml</v>
      </c>
      <c r="K4036" s="71">
        <f>VLOOKUP(I4036,PGStock[],3,FALSE)</f>
        <v>0.35</v>
      </c>
      <c r="L4036" s="47">
        <v>1</v>
      </c>
      <c r="M4036" s="47">
        <f>VLOOKUP(I4036,PGStock[],6,FALSE)</f>
        <v>150</v>
      </c>
      <c r="N4036" s="47">
        <f>+PGSales!$L4036*PGSales!$M4036</f>
        <v>150</v>
      </c>
    </row>
    <row r="4037" spans="1:14" hidden="1" x14ac:dyDescent="0.25">
      <c r="A4037" s="77">
        <f t="shared" si="210"/>
        <v>2025</v>
      </c>
      <c r="B4037" s="77">
        <f t="shared" si="211"/>
        <v>3</v>
      </c>
      <c r="C4037" s="73">
        <v>45719</v>
      </c>
      <c r="D4037" s="79" t="s">
        <v>131</v>
      </c>
      <c r="E4037" s="80" t="s">
        <v>120</v>
      </c>
      <c r="F4037" s="81" t="str">
        <f>VLOOKUP(E4037,Customer[],2,FALSE)</f>
        <v>Linn</v>
      </c>
      <c r="G4037" s="69" t="str">
        <f>VLOOKUP(E4037,Customer[],3,FALSE)</f>
        <v>Bo Aung Kyaw Rd</v>
      </c>
      <c r="H4037" s="69" t="str">
        <f>VLOOKUP(E4037,Customer[],4,FALSE)</f>
        <v>Hlaing Thar Yar Route (1)</v>
      </c>
      <c r="I4037" s="48" t="s">
        <v>18</v>
      </c>
      <c r="J4037" s="82" t="str">
        <f>VLOOKUP(I4037,PGStock[],2,FALSE)</f>
        <v>Formula Rum 350ml</v>
      </c>
      <c r="K4037" s="71">
        <f>VLOOKUP(I4037,PGStock[],3,FALSE)</f>
        <v>0.35</v>
      </c>
      <c r="L4037" s="47">
        <v>7</v>
      </c>
      <c r="M4037" s="47">
        <f>VLOOKUP(I4037,PGStock[],6,FALSE)</f>
        <v>150</v>
      </c>
      <c r="N4037" s="47">
        <f>+PGSales!$L4037*PGSales!$M4037</f>
        <v>1050</v>
      </c>
    </row>
    <row r="4038" spans="1:14" hidden="1" x14ac:dyDescent="0.25">
      <c r="A4038" s="77">
        <f t="shared" si="210"/>
        <v>2025</v>
      </c>
      <c r="B4038" s="77">
        <f t="shared" si="211"/>
        <v>3</v>
      </c>
      <c r="C4038" s="73">
        <v>45720</v>
      </c>
      <c r="D4038" s="79" t="s">
        <v>365</v>
      </c>
      <c r="E4038" s="80" t="s">
        <v>230</v>
      </c>
      <c r="F4038" s="81" t="str">
        <f>VLOOKUP(E4038,Customer[],2,FALSE)</f>
        <v>KZ</v>
      </c>
      <c r="G4038" s="69" t="str">
        <f>VLOOKUP(E4038,Customer[],3,FALSE)</f>
        <v>kantharyar Rd</v>
      </c>
      <c r="H4038" s="69" t="str">
        <f>VLOOKUP(E4038,Customer[],4,FALSE)</f>
        <v xml:space="preserve">Shwepyithar </v>
      </c>
      <c r="I4038" s="48" t="s">
        <v>25</v>
      </c>
      <c r="J4038" s="82" t="str">
        <f>VLOOKUP(I4038,PGStock[],2,FALSE)</f>
        <v>Columbus Super Red Smooth 350 Ml</v>
      </c>
      <c r="K4038" s="71">
        <f>VLOOKUP(I4038,PGStock[],3,FALSE)</f>
        <v>0.35</v>
      </c>
      <c r="L4038" s="47">
        <v>4</v>
      </c>
      <c r="M4038" s="47">
        <f>VLOOKUP(I4038,PGStock[],6,FALSE)</f>
        <v>150</v>
      </c>
      <c r="N4038" s="47">
        <f>+PGSales!$L4038*PGSales!$M4038</f>
        <v>600</v>
      </c>
    </row>
    <row r="4039" spans="1:14" hidden="1" x14ac:dyDescent="0.25">
      <c r="A4039" s="77">
        <f t="shared" si="210"/>
        <v>2025</v>
      </c>
      <c r="B4039" s="77">
        <f t="shared" si="211"/>
        <v>3</v>
      </c>
      <c r="C4039" s="73">
        <v>45720</v>
      </c>
      <c r="D4039" s="79" t="s">
        <v>365</v>
      </c>
      <c r="E4039" s="80" t="s">
        <v>230</v>
      </c>
      <c r="F4039" s="81" t="str">
        <f>VLOOKUP(E4039,Customer[],2,FALSE)</f>
        <v>KZ</v>
      </c>
      <c r="G4039" s="69" t="str">
        <f>VLOOKUP(E4039,Customer[],3,FALSE)</f>
        <v>kantharyar Rd</v>
      </c>
      <c r="H4039" s="69" t="str">
        <f>VLOOKUP(E4039,Customer[],4,FALSE)</f>
        <v xml:space="preserve">Shwepyithar </v>
      </c>
      <c r="I4039" s="48" t="s">
        <v>23</v>
      </c>
      <c r="J4039" s="82" t="str">
        <f>VLOOKUP(I4039,PGStock[],2,FALSE)</f>
        <v>Columbus Super Red Smooth 175 Ml</v>
      </c>
      <c r="K4039" s="71">
        <f>VLOOKUP(I4039,PGStock[],3,FALSE)</f>
        <v>0.17499999999999999</v>
      </c>
      <c r="L4039" s="47">
        <v>4</v>
      </c>
      <c r="M4039" s="47">
        <f>VLOOKUP(I4039,PGStock[],6,FALSE)</f>
        <v>100</v>
      </c>
      <c r="N4039" s="47">
        <f>+PGSales!$L4039*PGSales!$M4039</f>
        <v>400</v>
      </c>
    </row>
    <row r="4040" spans="1:14" hidden="1" x14ac:dyDescent="0.25">
      <c r="A4040" s="77">
        <f t="shared" si="210"/>
        <v>2025</v>
      </c>
      <c r="B4040" s="77">
        <f t="shared" si="211"/>
        <v>3</v>
      </c>
      <c r="C4040" s="73">
        <v>45720</v>
      </c>
      <c r="D4040" s="79" t="s">
        <v>365</v>
      </c>
      <c r="E4040" s="80" t="s">
        <v>230</v>
      </c>
      <c r="F4040" s="81" t="str">
        <f>VLOOKUP(E4040,Customer[],2,FALSE)</f>
        <v>KZ</v>
      </c>
      <c r="G4040" s="69" t="str">
        <f>VLOOKUP(E4040,Customer[],3,FALSE)</f>
        <v>kantharyar Rd</v>
      </c>
      <c r="H4040" s="69" t="str">
        <f>VLOOKUP(E4040,Customer[],4,FALSE)</f>
        <v xml:space="preserve">Shwepyithar </v>
      </c>
      <c r="I4040" s="48" t="s">
        <v>18</v>
      </c>
      <c r="J4040" s="82" t="str">
        <f>VLOOKUP(I4040,PGStock[],2,FALSE)</f>
        <v>Formula Rum 350ml</v>
      </c>
      <c r="K4040" s="71">
        <f>VLOOKUP(I4040,PGStock[],3,FALSE)</f>
        <v>0.35</v>
      </c>
      <c r="L4040" s="47">
        <v>3</v>
      </c>
      <c r="M4040" s="47">
        <f>VLOOKUP(I4040,PGStock[],6,FALSE)</f>
        <v>150</v>
      </c>
      <c r="N4040" s="47">
        <f>+PGSales!$L4040*PGSales!$M4040</f>
        <v>450</v>
      </c>
    </row>
    <row r="4041" spans="1:14" hidden="1" x14ac:dyDescent="0.25">
      <c r="A4041" s="77">
        <f t="shared" si="210"/>
        <v>2025</v>
      </c>
      <c r="B4041" s="77">
        <f t="shared" si="211"/>
        <v>3</v>
      </c>
      <c r="C4041" s="73">
        <v>45720</v>
      </c>
      <c r="D4041" s="79" t="s">
        <v>66</v>
      </c>
      <c r="E4041" s="80" t="s">
        <v>635</v>
      </c>
      <c r="F4041" s="81" t="e">
        <f>VLOOKUP(E4041,Customer[],2,FALSE)</f>
        <v>#N/A</v>
      </c>
      <c r="G4041" s="69" t="e">
        <f>VLOOKUP(E4041,Customer[],3,FALSE)</f>
        <v>#N/A</v>
      </c>
      <c r="H4041" s="69" t="e">
        <f>VLOOKUP(E4041,Customer[],4,FALSE)</f>
        <v>#N/A</v>
      </c>
      <c r="I4041" s="48" t="s">
        <v>25</v>
      </c>
      <c r="J4041" s="82" t="str">
        <f>VLOOKUP(I4041,PGStock[],2,FALSE)</f>
        <v>Columbus Super Red Smooth 350 Ml</v>
      </c>
      <c r="K4041" s="71">
        <f>VLOOKUP(I4041,PGStock[],3,FALSE)</f>
        <v>0.35</v>
      </c>
      <c r="L4041" s="47">
        <v>2</v>
      </c>
      <c r="M4041" s="47">
        <f>VLOOKUP(I4041,PGStock[],6,FALSE)</f>
        <v>150</v>
      </c>
      <c r="N4041" s="47">
        <f>+PGSales!$L4041*PGSales!$M4041</f>
        <v>300</v>
      </c>
    </row>
    <row r="4042" spans="1:14" hidden="1" x14ac:dyDescent="0.25">
      <c r="A4042" s="77">
        <f t="shared" si="210"/>
        <v>2025</v>
      </c>
      <c r="B4042" s="77">
        <f t="shared" si="211"/>
        <v>3</v>
      </c>
      <c r="C4042" s="73">
        <v>45720</v>
      </c>
      <c r="D4042" s="79" t="s">
        <v>66</v>
      </c>
      <c r="E4042" s="80" t="s">
        <v>635</v>
      </c>
      <c r="F4042" s="81" t="e">
        <f>VLOOKUP(E4042,Customer[],2,FALSE)</f>
        <v>#N/A</v>
      </c>
      <c r="G4042" s="69" t="e">
        <f>VLOOKUP(E4042,Customer[],3,FALSE)</f>
        <v>#N/A</v>
      </c>
      <c r="H4042" s="69" t="e">
        <f>VLOOKUP(E4042,Customer[],4,FALSE)</f>
        <v>#N/A</v>
      </c>
      <c r="I4042" s="48" t="s">
        <v>18</v>
      </c>
      <c r="J4042" s="82" t="str">
        <f>VLOOKUP(I4042,PGStock[],2,FALSE)</f>
        <v>Formula Rum 350ml</v>
      </c>
      <c r="K4042" s="71">
        <f>VLOOKUP(I4042,PGStock[],3,FALSE)</f>
        <v>0.35</v>
      </c>
      <c r="L4042" s="47">
        <v>1</v>
      </c>
      <c r="M4042" s="47">
        <f>VLOOKUP(I4042,PGStock[],6,FALSE)</f>
        <v>150</v>
      </c>
      <c r="N4042" s="47">
        <f>+PGSales!$L4042*PGSales!$M4042</f>
        <v>150</v>
      </c>
    </row>
    <row r="4043" spans="1:14" hidden="1" x14ac:dyDescent="0.25">
      <c r="A4043" s="77">
        <f t="shared" si="210"/>
        <v>2025</v>
      </c>
      <c r="B4043" s="77">
        <f t="shared" si="211"/>
        <v>3</v>
      </c>
      <c r="C4043" s="73">
        <v>45720</v>
      </c>
      <c r="D4043" s="79" t="s">
        <v>64</v>
      </c>
      <c r="E4043" s="80" t="s">
        <v>228</v>
      </c>
      <c r="F4043" s="81" t="str">
        <f>VLOOKUP(E4043,Customer[],2,FALSE)</f>
        <v>Myintmo</v>
      </c>
      <c r="G4043" s="69" t="str">
        <f>VLOOKUP(E4043,Customer[],3,FALSE)</f>
        <v>Bayin Naung Rd</v>
      </c>
      <c r="H4043" s="69" t="str">
        <f>VLOOKUP(E4043,Customer[],4,FALSE)</f>
        <v xml:space="preserve">Shwepyithar </v>
      </c>
      <c r="I4043" s="48" t="s">
        <v>25</v>
      </c>
      <c r="J4043" s="82" t="str">
        <f>VLOOKUP(I4043,PGStock[],2,FALSE)</f>
        <v>Columbus Super Red Smooth 350 Ml</v>
      </c>
      <c r="K4043" s="71">
        <f>VLOOKUP(I4043,PGStock[],3,FALSE)</f>
        <v>0.35</v>
      </c>
      <c r="L4043" s="47">
        <v>5</v>
      </c>
      <c r="M4043" s="47">
        <f>VLOOKUP(I4043,PGStock[],6,FALSE)</f>
        <v>150</v>
      </c>
      <c r="N4043" s="47">
        <f>+PGSales!$L4043*PGSales!$M4043</f>
        <v>750</v>
      </c>
    </row>
    <row r="4044" spans="1:14" hidden="1" x14ac:dyDescent="0.25">
      <c r="A4044" s="77">
        <f t="shared" ref="A4044:A4052" si="212">YEAR(C4044)</f>
        <v>2025</v>
      </c>
      <c r="B4044" s="77">
        <f t="shared" ref="B4044:B4052" si="213">MONTH(C4044)</f>
        <v>3</v>
      </c>
      <c r="C4044" s="73">
        <v>45720</v>
      </c>
      <c r="D4044" s="79" t="s">
        <v>64</v>
      </c>
      <c r="E4044" s="80" t="s">
        <v>228</v>
      </c>
      <c r="F4044" s="81" t="str">
        <f>VLOOKUP(E4044,Customer[],2,FALSE)</f>
        <v>Myintmo</v>
      </c>
      <c r="G4044" s="69" t="str">
        <f>VLOOKUP(E4044,Customer[],3,FALSE)</f>
        <v>Bayin Naung Rd</v>
      </c>
      <c r="H4044" s="69" t="str">
        <f>VLOOKUP(E4044,Customer[],4,FALSE)</f>
        <v xml:space="preserve">Shwepyithar </v>
      </c>
      <c r="I4044" s="48" t="s">
        <v>23</v>
      </c>
      <c r="J4044" s="82" t="str">
        <f>VLOOKUP(I4044,PGStock[],2,FALSE)</f>
        <v>Columbus Super Red Smooth 175 Ml</v>
      </c>
      <c r="K4044" s="71">
        <f>VLOOKUP(I4044,PGStock[],3,FALSE)</f>
        <v>0.17499999999999999</v>
      </c>
      <c r="L4044" s="47">
        <v>5</v>
      </c>
      <c r="M4044" s="47">
        <f>VLOOKUP(I4044,PGStock[],6,FALSE)</f>
        <v>100</v>
      </c>
      <c r="N4044" s="47">
        <f>+PGSales!$L4044*PGSales!$M4044</f>
        <v>500</v>
      </c>
    </row>
    <row r="4045" spans="1:14" hidden="1" x14ac:dyDescent="0.25">
      <c r="A4045" s="77">
        <f t="shared" si="212"/>
        <v>2025</v>
      </c>
      <c r="B4045" s="77">
        <f t="shared" si="213"/>
        <v>3</v>
      </c>
      <c r="C4045" s="73">
        <v>45720</v>
      </c>
      <c r="D4045" s="79" t="s">
        <v>64</v>
      </c>
      <c r="E4045" s="80" t="s">
        <v>228</v>
      </c>
      <c r="F4045" s="81" t="str">
        <f>VLOOKUP(E4045,Customer[],2,FALSE)</f>
        <v>Myintmo</v>
      </c>
      <c r="G4045" s="69" t="str">
        <f>VLOOKUP(E4045,Customer[],3,FALSE)</f>
        <v>Bayin Naung Rd</v>
      </c>
      <c r="H4045" s="69" t="str">
        <f>VLOOKUP(E4045,Customer[],4,FALSE)</f>
        <v xml:space="preserve">Shwepyithar </v>
      </c>
      <c r="I4045" s="48" t="s">
        <v>18</v>
      </c>
      <c r="J4045" s="82" t="str">
        <f>VLOOKUP(I4045,PGStock[],2,FALSE)</f>
        <v>Formula Rum 350ml</v>
      </c>
      <c r="K4045" s="71">
        <f>VLOOKUP(I4045,PGStock[],3,FALSE)</f>
        <v>0.35</v>
      </c>
      <c r="L4045" s="47">
        <v>2</v>
      </c>
      <c r="M4045" s="47">
        <f>VLOOKUP(I4045,PGStock[],6,FALSE)</f>
        <v>150</v>
      </c>
      <c r="N4045" s="47">
        <f>+PGSales!$L4045*PGSales!$M4045</f>
        <v>300</v>
      </c>
    </row>
    <row r="4046" spans="1:14" hidden="1" x14ac:dyDescent="0.25">
      <c r="A4046" s="77">
        <f t="shared" si="212"/>
        <v>2025</v>
      </c>
      <c r="B4046" s="77">
        <f t="shared" si="213"/>
        <v>3</v>
      </c>
      <c r="C4046" s="73">
        <v>45720</v>
      </c>
      <c r="D4046" s="79" t="s">
        <v>60</v>
      </c>
      <c r="E4046" s="80" t="s">
        <v>628</v>
      </c>
      <c r="F4046" s="81" t="str">
        <f>VLOOKUP(E4046,Customer[],2,FALSE)</f>
        <v>Yar Noune Pyay</v>
      </c>
      <c r="G4046" s="69" t="str">
        <f>VLOOKUP(E4046,Customer[],3,FALSE)</f>
        <v>Hlawaga Rd</v>
      </c>
      <c r="H4046" s="69" t="str">
        <f>VLOOKUP(E4046,Customer[],4,FALSE)</f>
        <v xml:space="preserve">Shwepyithar </v>
      </c>
      <c r="I4046" s="48" t="s">
        <v>25</v>
      </c>
      <c r="J4046" s="82" t="str">
        <f>VLOOKUP(I4046,PGStock[],2,FALSE)</f>
        <v>Columbus Super Red Smooth 350 Ml</v>
      </c>
      <c r="K4046" s="71">
        <f>VLOOKUP(I4046,PGStock[],3,FALSE)</f>
        <v>0.35</v>
      </c>
      <c r="L4046" s="47">
        <v>1</v>
      </c>
      <c r="M4046" s="47">
        <f>VLOOKUP(I4046,PGStock[],6,FALSE)</f>
        <v>150</v>
      </c>
      <c r="N4046" s="47">
        <f>+PGSales!$L4046*PGSales!$M4046</f>
        <v>150</v>
      </c>
    </row>
    <row r="4047" spans="1:14" hidden="1" x14ac:dyDescent="0.25">
      <c r="A4047" s="77">
        <f t="shared" si="212"/>
        <v>2025</v>
      </c>
      <c r="B4047" s="77">
        <f t="shared" si="213"/>
        <v>3</v>
      </c>
      <c r="C4047" s="73">
        <v>45720</v>
      </c>
      <c r="D4047" s="79" t="s">
        <v>60</v>
      </c>
      <c r="E4047" s="80" t="s">
        <v>628</v>
      </c>
      <c r="F4047" s="81" t="str">
        <f>VLOOKUP(E4047,Customer[],2,FALSE)</f>
        <v>Yar Noune Pyay</v>
      </c>
      <c r="G4047" s="69" t="str">
        <f>VLOOKUP(E4047,Customer[],3,FALSE)</f>
        <v>Hlawaga Rd</v>
      </c>
      <c r="H4047" s="69" t="str">
        <f>VLOOKUP(E4047,Customer[],4,FALSE)</f>
        <v xml:space="preserve">Shwepyithar </v>
      </c>
      <c r="I4047" s="48" t="s">
        <v>23</v>
      </c>
      <c r="J4047" s="82" t="str">
        <f>VLOOKUP(I4047,PGStock[],2,FALSE)</f>
        <v>Columbus Super Red Smooth 175 Ml</v>
      </c>
      <c r="K4047" s="71">
        <f>VLOOKUP(I4047,PGStock[],3,FALSE)</f>
        <v>0.17499999999999999</v>
      </c>
      <c r="L4047" s="47">
        <v>3</v>
      </c>
      <c r="M4047" s="47">
        <f>VLOOKUP(I4047,PGStock[],6,FALSE)</f>
        <v>100</v>
      </c>
      <c r="N4047" s="47">
        <f>+PGSales!$L4047*PGSales!$M4047</f>
        <v>300</v>
      </c>
    </row>
    <row r="4048" spans="1:14" hidden="1" x14ac:dyDescent="0.25">
      <c r="A4048" s="77">
        <f t="shared" si="212"/>
        <v>2025</v>
      </c>
      <c r="B4048" s="77">
        <f t="shared" si="213"/>
        <v>3</v>
      </c>
      <c r="C4048" s="73">
        <v>45720</v>
      </c>
      <c r="D4048" s="79" t="s">
        <v>60</v>
      </c>
      <c r="E4048" s="80" t="s">
        <v>628</v>
      </c>
      <c r="F4048" s="81" t="str">
        <f>VLOOKUP(E4048,Customer[],2,FALSE)</f>
        <v>Yar Noune Pyay</v>
      </c>
      <c r="G4048" s="69" t="str">
        <f>VLOOKUP(E4048,Customer[],3,FALSE)</f>
        <v>Hlawaga Rd</v>
      </c>
      <c r="H4048" s="69" t="str">
        <f>VLOOKUP(E4048,Customer[],4,FALSE)</f>
        <v xml:space="preserve">Shwepyithar </v>
      </c>
      <c r="I4048" s="48" t="s">
        <v>20</v>
      </c>
      <c r="J4048" s="82" t="str">
        <f>VLOOKUP(I4048,PGStock[],2,FALSE)</f>
        <v>Formula Rum 700ml</v>
      </c>
      <c r="K4048" s="71">
        <f>VLOOKUP(I4048,PGStock[],3,FALSE)</f>
        <v>0.7</v>
      </c>
      <c r="L4048" s="47">
        <v>3</v>
      </c>
      <c r="M4048" s="47">
        <f>VLOOKUP(I4048,PGStock[],6,FALSE)</f>
        <v>200</v>
      </c>
      <c r="N4048" s="47">
        <f>+PGSales!$L4048*PGSales!$M4048</f>
        <v>600</v>
      </c>
    </row>
    <row r="4049" spans="1:14" hidden="1" x14ac:dyDescent="0.25">
      <c r="A4049" s="77">
        <f t="shared" si="212"/>
        <v>2025</v>
      </c>
      <c r="B4049" s="77">
        <f t="shared" si="213"/>
        <v>3</v>
      </c>
      <c r="C4049" s="73">
        <v>45720</v>
      </c>
      <c r="D4049" s="79" t="s">
        <v>60</v>
      </c>
      <c r="E4049" s="80" t="s">
        <v>628</v>
      </c>
      <c r="F4049" s="81" t="str">
        <f>VLOOKUP(E4049,Customer[],2,FALSE)</f>
        <v>Yar Noune Pyay</v>
      </c>
      <c r="G4049" s="69" t="str">
        <f>VLOOKUP(E4049,Customer[],3,FALSE)</f>
        <v>Hlawaga Rd</v>
      </c>
      <c r="H4049" s="69" t="str">
        <f>VLOOKUP(E4049,Customer[],4,FALSE)</f>
        <v xml:space="preserve">Shwepyithar </v>
      </c>
      <c r="I4049" s="48" t="s">
        <v>18</v>
      </c>
      <c r="J4049" s="82" t="str">
        <f>VLOOKUP(I4049,PGStock[],2,FALSE)</f>
        <v>Formula Rum 350ml</v>
      </c>
      <c r="K4049" s="71">
        <f>VLOOKUP(I4049,PGStock[],3,FALSE)</f>
        <v>0.35</v>
      </c>
      <c r="L4049" s="47">
        <v>7</v>
      </c>
      <c r="M4049" s="47">
        <f>VLOOKUP(I4049,PGStock[],6,FALSE)</f>
        <v>150</v>
      </c>
      <c r="N4049" s="47">
        <f>+PGSales!$L4049*PGSales!$M4049</f>
        <v>1050</v>
      </c>
    </row>
    <row r="4050" spans="1:14" hidden="1" x14ac:dyDescent="0.25">
      <c r="A4050" s="77">
        <f t="shared" si="212"/>
        <v>2025</v>
      </c>
      <c r="B4050" s="77">
        <f t="shared" si="213"/>
        <v>3</v>
      </c>
      <c r="C4050" s="73">
        <v>45720</v>
      </c>
      <c r="D4050" s="79" t="s">
        <v>109</v>
      </c>
      <c r="E4050" s="80" t="s">
        <v>303</v>
      </c>
      <c r="F4050" s="81" t="str">
        <f>VLOOKUP(E4050,Customer[],2,FALSE)</f>
        <v>Wine</v>
      </c>
      <c r="G4050" s="69" t="str">
        <f>VLOOKUP(E4050,Customer[],3,FALSE)</f>
        <v>Hlawaga Rd</v>
      </c>
      <c r="H4050" s="69" t="str">
        <f>VLOOKUP(E4050,Customer[],4,FALSE)</f>
        <v xml:space="preserve">Shwepyithar </v>
      </c>
      <c r="I4050" s="48" t="s">
        <v>25</v>
      </c>
      <c r="J4050" s="82" t="str">
        <f>VLOOKUP(I4050,PGStock[],2,FALSE)</f>
        <v>Columbus Super Red Smooth 350 Ml</v>
      </c>
      <c r="K4050" s="71">
        <f>VLOOKUP(I4050,PGStock[],3,FALSE)</f>
        <v>0.35</v>
      </c>
      <c r="L4050" s="47">
        <v>8</v>
      </c>
      <c r="M4050" s="47">
        <f>VLOOKUP(I4050,PGStock[],6,FALSE)</f>
        <v>150</v>
      </c>
      <c r="N4050" s="47">
        <f>+PGSales!$L4050*PGSales!$M4050</f>
        <v>1200</v>
      </c>
    </row>
    <row r="4051" spans="1:14" hidden="1" x14ac:dyDescent="0.25">
      <c r="A4051" s="77">
        <f t="shared" si="212"/>
        <v>2025</v>
      </c>
      <c r="B4051" s="77">
        <f t="shared" si="213"/>
        <v>3</v>
      </c>
      <c r="C4051" s="73">
        <v>45720</v>
      </c>
      <c r="D4051" s="79" t="s">
        <v>109</v>
      </c>
      <c r="E4051" s="80" t="s">
        <v>303</v>
      </c>
      <c r="F4051" s="81" t="str">
        <f>VLOOKUP(E4051,Customer[],2,FALSE)</f>
        <v>Wine</v>
      </c>
      <c r="G4051" s="69" t="str">
        <f>VLOOKUP(E4051,Customer[],3,FALSE)</f>
        <v>Hlawaga Rd</v>
      </c>
      <c r="H4051" s="69" t="str">
        <f>VLOOKUP(E4051,Customer[],4,FALSE)</f>
        <v xml:space="preserve">Shwepyithar </v>
      </c>
      <c r="I4051" s="48" t="s">
        <v>23</v>
      </c>
      <c r="J4051" s="82" t="str">
        <f>VLOOKUP(I4051,PGStock[],2,FALSE)</f>
        <v>Columbus Super Red Smooth 175 Ml</v>
      </c>
      <c r="K4051" s="71">
        <f>VLOOKUP(I4051,PGStock[],3,FALSE)</f>
        <v>0.17499999999999999</v>
      </c>
      <c r="L4051" s="47">
        <v>3</v>
      </c>
      <c r="M4051" s="47">
        <f>VLOOKUP(I4051,PGStock[],6,FALSE)</f>
        <v>100</v>
      </c>
      <c r="N4051" s="47">
        <f>+PGSales!$L4051*PGSales!$M4051</f>
        <v>300</v>
      </c>
    </row>
    <row r="4052" spans="1:14" hidden="1" x14ac:dyDescent="0.25">
      <c r="A4052" s="77">
        <f t="shared" si="212"/>
        <v>2025</v>
      </c>
      <c r="B4052" s="77">
        <f t="shared" si="213"/>
        <v>3</v>
      </c>
      <c r="C4052" s="73">
        <v>45720</v>
      </c>
      <c r="D4052" s="79" t="s">
        <v>109</v>
      </c>
      <c r="E4052" s="80" t="s">
        <v>303</v>
      </c>
      <c r="F4052" s="81" t="str">
        <f>VLOOKUP(E4052,Customer[],2,FALSE)</f>
        <v>Wine</v>
      </c>
      <c r="G4052" s="69" t="str">
        <f>VLOOKUP(E4052,Customer[],3,FALSE)</f>
        <v>Hlawaga Rd</v>
      </c>
      <c r="H4052" s="69" t="str">
        <f>VLOOKUP(E4052,Customer[],4,FALSE)</f>
        <v xml:space="preserve">Shwepyithar </v>
      </c>
      <c r="I4052" s="48" t="s">
        <v>18</v>
      </c>
      <c r="J4052" s="82" t="str">
        <f>VLOOKUP(I4052,PGStock[],2,FALSE)</f>
        <v>Formula Rum 350ml</v>
      </c>
      <c r="K4052" s="71">
        <f>VLOOKUP(I4052,PGStock[],3,FALSE)</f>
        <v>0.35</v>
      </c>
      <c r="L4052" s="47">
        <v>8</v>
      </c>
      <c r="M4052" s="47">
        <f>VLOOKUP(I4052,PGStock[],6,FALSE)</f>
        <v>150</v>
      </c>
      <c r="N4052" s="47">
        <f>+PGSales!$L4052*PGSales!$M4052</f>
        <v>1200</v>
      </c>
    </row>
    <row r="4053" spans="1:14" hidden="1" x14ac:dyDescent="0.25">
      <c r="A4053" s="77">
        <f t="shared" ref="A4053:A4061" si="214">YEAR(C4053)</f>
        <v>2025</v>
      </c>
      <c r="B4053" s="77">
        <f t="shared" ref="B4053:B4061" si="215">MONTH(C4053)</f>
        <v>3</v>
      </c>
      <c r="C4053" s="73">
        <v>45720</v>
      </c>
      <c r="D4053" s="79" t="s">
        <v>56</v>
      </c>
      <c r="E4053" s="80" t="s">
        <v>629</v>
      </c>
      <c r="F4053" s="81" t="str">
        <f>VLOOKUP(E4053,Customer[],2,FALSE)</f>
        <v>Sin Pauk</v>
      </c>
      <c r="G4053" s="69" t="str">
        <f>VLOOKUP(E4053,Customer[],3,FALSE)</f>
        <v>Hlawaga Rd</v>
      </c>
      <c r="H4053" s="69" t="str">
        <f>VLOOKUP(E4053,Customer[],4,FALSE)</f>
        <v xml:space="preserve">Shwepyithar </v>
      </c>
      <c r="I4053" s="48" t="s">
        <v>25</v>
      </c>
      <c r="J4053" s="82" t="str">
        <f>VLOOKUP(I4053,PGStock[],2,FALSE)</f>
        <v>Columbus Super Red Smooth 350 Ml</v>
      </c>
      <c r="K4053" s="71">
        <f>VLOOKUP(I4053,PGStock[],3,FALSE)</f>
        <v>0.35</v>
      </c>
      <c r="L4053" s="47">
        <v>3</v>
      </c>
      <c r="M4053" s="47">
        <f>VLOOKUP(I4053,PGStock[],6,FALSE)</f>
        <v>150</v>
      </c>
      <c r="N4053" s="47">
        <f>+PGSales!$L4053*PGSales!$M4053</f>
        <v>450</v>
      </c>
    </row>
    <row r="4054" spans="1:14" hidden="1" x14ac:dyDescent="0.25">
      <c r="A4054" s="77">
        <f t="shared" si="214"/>
        <v>2025</v>
      </c>
      <c r="B4054" s="77">
        <f t="shared" si="215"/>
        <v>3</v>
      </c>
      <c r="C4054" s="73">
        <v>45720</v>
      </c>
      <c r="D4054" s="79" t="s">
        <v>56</v>
      </c>
      <c r="E4054" s="80" t="s">
        <v>629</v>
      </c>
      <c r="F4054" s="81" t="str">
        <f>VLOOKUP(E4054,Customer[],2,FALSE)</f>
        <v>Sin Pauk</v>
      </c>
      <c r="G4054" s="69" t="str">
        <f>VLOOKUP(E4054,Customer[],3,FALSE)</f>
        <v>Hlawaga Rd</v>
      </c>
      <c r="H4054" s="69" t="str">
        <f>VLOOKUP(E4054,Customer[],4,FALSE)</f>
        <v xml:space="preserve">Shwepyithar </v>
      </c>
      <c r="I4054" s="48" t="s">
        <v>23</v>
      </c>
      <c r="J4054" s="82" t="str">
        <f>VLOOKUP(I4054,PGStock[],2,FALSE)</f>
        <v>Columbus Super Red Smooth 175 Ml</v>
      </c>
      <c r="K4054" s="71">
        <f>VLOOKUP(I4054,PGStock[],3,FALSE)</f>
        <v>0.17499999999999999</v>
      </c>
      <c r="L4054" s="47">
        <v>1</v>
      </c>
      <c r="M4054" s="47">
        <f>VLOOKUP(I4054,PGStock[],6,FALSE)</f>
        <v>100</v>
      </c>
      <c r="N4054" s="47">
        <f>+PGSales!$L4054*PGSales!$M4054</f>
        <v>100</v>
      </c>
    </row>
    <row r="4055" spans="1:14" hidden="1" x14ac:dyDescent="0.25">
      <c r="A4055" s="77">
        <f t="shared" si="214"/>
        <v>2025</v>
      </c>
      <c r="B4055" s="77">
        <f t="shared" si="215"/>
        <v>3</v>
      </c>
      <c r="C4055" s="73">
        <v>45720</v>
      </c>
      <c r="D4055" s="79" t="s">
        <v>56</v>
      </c>
      <c r="E4055" s="80" t="s">
        <v>629</v>
      </c>
      <c r="F4055" s="81" t="str">
        <f>VLOOKUP(E4055,Customer[],2,FALSE)</f>
        <v>Sin Pauk</v>
      </c>
      <c r="G4055" s="69" t="str">
        <f>VLOOKUP(E4055,Customer[],3,FALSE)</f>
        <v>Hlawaga Rd</v>
      </c>
      <c r="H4055" s="69" t="str">
        <f>VLOOKUP(E4055,Customer[],4,FALSE)</f>
        <v xml:space="preserve">Shwepyithar </v>
      </c>
      <c r="I4055" s="48" t="s">
        <v>18</v>
      </c>
      <c r="J4055" s="82" t="str">
        <f>VLOOKUP(I4055,PGStock[],2,FALSE)</f>
        <v>Formula Rum 350ml</v>
      </c>
      <c r="K4055" s="71">
        <f>VLOOKUP(I4055,PGStock[],3,FALSE)</f>
        <v>0.35</v>
      </c>
      <c r="L4055" s="47">
        <v>2</v>
      </c>
      <c r="M4055" s="47">
        <f>VLOOKUP(I4055,PGStock[],6,FALSE)</f>
        <v>150</v>
      </c>
      <c r="N4055" s="47">
        <f>+PGSales!$L4055*PGSales!$M4055</f>
        <v>300</v>
      </c>
    </row>
    <row r="4056" spans="1:14" hidden="1" x14ac:dyDescent="0.25">
      <c r="A4056" s="77">
        <f t="shared" si="214"/>
        <v>2025</v>
      </c>
      <c r="B4056" s="77">
        <f t="shared" si="215"/>
        <v>3</v>
      </c>
      <c r="C4056" s="73">
        <v>45720</v>
      </c>
      <c r="D4056" s="79" t="s">
        <v>58</v>
      </c>
      <c r="E4056" s="80" t="s">
        <v>630</v>
      </c>
      <c r="F4056" s="81" t="str">
        <f>VLOOKUP(E4056,Customer[],2,FALSE)</f>
        <v xml:space="preserve">Min Satae Kyatt </v>
      </c>
      <c r="G4056" s="69" t="str">
        <f>VLOOKUP(E4056,Customer[],3,FALSE)</f>
        <v>Hlawaga Rd</v>
      </c>
      <c r="H4056" s="69" t="str">
        <f>VLOOKUP(E4056,Customer[],4,FALSE)</f>
        <v xml:space="preserve">Shwepyithar </v>
      </c>
      <c r="I4056" s="48" t="s">
        <v>25</v>
      </c>
      <c r="J4056" s="82" t="str">
        <f>VLOOKUP(I4056,PGStock[],2,FALSE)</f>
        <v>Columbus Super Red Smooth 350 Ml</v>
      </c>
      <c r="K4056" s="71">
        <f>VLOOKUP(I4056,PGStock[],3,FALSE)</f>
        <v>0.35</v>
      </c>
      <c r="L4056" s="47">
        <v>1</v>
      </c>
      <c r="M4056" s="47">
        <f>VLOOKUP(I4056,PGStock[],6,FALSE)</f>
        <v>150</v>
      </c>
      <c r="N4056" s="47">
        <f>+PGSales!$L4056*PGSales!$M4056</f>
        <v>150</v>
      </c>
    </row>
    <row r="4057" spans="1:14" hidden="1" x14ac:dyDescent="0.25">
      <c r="A4057" s="77">
        <f t="shared" si="214"/>
        <v>2025</v>
      </c>
      <c r="B4057" s="77">
        <f t="shared" si="215"/>
        <v>3</v>
      </c>
      <c r="C4057" s="73">
        <v>45720</v>
      </c>
      <c r="D4057" s="79" t="s">
        <v>58</v>
      </c>
      <c r="E4057" s="80" t="s">
        <v>630</v>
      </c>
      <c r="F4057" s="81" t="str">
        <f>VLOOKUP(E4057,Customer[],2,FALSE)</f>
        <v xml:space="preserve">Min Satae Kyatt </v>
      </c>
      <c r="G4057" s="69" t="str">
        <f>VLOOKUP(E4057,Customer[],3,FALSE)</f>
        <v>Hlawaga Rd</v>
      </c>
      <c r="H4057" s="69" t="str">
        <f>VLOOKUP(E4057,Customer[],4,FALSE)</f>
        <v xml:space="preserve">Shwepyithar </v>
      </c>
      <c r="I4057" s="48" t="s">
        <v>23</v>
      </c>
      <c r="J4057" s="82" t="str">
        <f>VLOOKUP(I4057,PGStock[],2,FALSE)</f>
        <v>Columbus Super Red Smooth 175 Ml</v>
      </c>
      <c r="K4057" s="71">
        <f>VLOOKUP(I4057,PGStock[],3,FALSE)</f>
        <v>0.17499999999999999</v>
      </c>
      <c r="L4057" s="47">
        <v>3</v>
      </c>
      <c r="M4057" s="47">
        <f>VLOOKUP(I4057,PGStock[],6,FALSE)</f>
        <v>100</v>
      </c>
      <c r="N4057" s="47">
        <f>+PGSales!$L4057*PGSales!$M4057</f>
        <v>300</v>
      </c>
    </row>
    <row r="4058" spans="1:14" hidden="1" x14ac:dyDescent="0.25">
      <c r="A4058" s="77">
        <f t="shared" si="214"/>
        <v>2025</v>
      </c>
      <c r="B4058" s="77">
        <f t="shared" si="215"/>
        <v>3</v>
      </c>
      <c r="C4058" s="73">
        <v>45720</v>
      </c>
      <c r="D4058" s="79" t="s">
        <v>58</v>
      </c>
      <c r="E4058" s="80" t="s">
        <v>630</v>
      </c>
      <c r="F4058" s="81" t="str">
        <f>VLOOKUP(E4058,Customer[],2,FALSE)</f>
        <v xml:space="preserve">Min Satae Kyatt </v>
      </c>
      <c r="G4058" s="69" t="str">
        <f>VLOOKUP(E4058,Customer[],3,FALSE)</f>
        <v>Hlawaga Rd</v>
      </c>
      <c r="H4058" s="69" t="str">
        <f>VLOOKUP(E4058,Customer[],4,FALSE)</f>
        <v xml:space="preserve">Shwepyithar </v>
      </c>
      <c r="I4058" s="48" t="s">
        <v>20</v>
      </c>
      <c r="J4058" s="82" t="str">
        <f>VLOOKUP(I4058,PGStock[],2,FALSE)</f>
        <v>Formula Rum 700ml</v>
      </c>
      <c r="K4058" s="71">
        <f>VLOOKUP(I4058,PGStock[],3,FALSE)</f>
        <v>0.7</v>
      </c>
      <c r="L4058" s="47">
        <v>1</v>
      </c>
      <c r="M4058" s="47">
        <f>VLOOKUP(I4058,PGStock[],6,FALSE)</f>
        <v>200</v>
      </c>
      <c r="N4058" s="47">
        <f>+PGSales!$L4058*PGSales!$M4058</f>
        <v>200</v>
      </c>
    </row>
    <row r="4059" spans="1:14" hidden="1" x14ac:dyDescent="0.25">
      <c r="A4059" s="77">
        <f t="shared" si="214"/>
        <v>2025</v>
      </c>
      <c r="B4059" s="77">
        <f t="shared" si="215"/>
        <v>3</v>
      </c>
      <c r="C4059" s="73">
        <v>45720</v>
      </c>
      <c r="D4059" s="79" t="s">
        <v>58</v>
      </c>
      <c r="E4059" s="80" t="s">
        <v>630</v>
      </c>
      <c r="F4059" s="81" t="str">
        <f>VLOOKUP(E4059,Customer[],2,FALSE)</f>
        <v xml:space="preserve">Min Satae Kyatt </v>
      </c>
      <c r="G4059" s="69" t="str">
        <f>VLOOKUP(E4059,Customer[],3,FALSE)</f>
        <v>Hlawaga Rd</v>
      </c>
      <c r="H4059" s="69" t="str">
        <f>VLOOKUP(E4059,Customer[],4,FALSE)</f>
        <v xml:space="preserve">Shwepyithar </v>
      </c>
      <c r="I4059" s="48" t="s">
        <v>18</v>
      </c>
      <c r="J4059" s="82" t="str">
        <f>VLOOKUP(I4059,PGStock[],2,FALSE)</f>
        <v>Formula Rum 350ml</v>
      </c>
      <c r="K4059" s="71">
        <f>VLOOKUP(I4059,PGStock[],3,FALSE)</f>
        <v>0.35</v>
      </c>
      <c r="L4059" s="47">
        <v>6</v>
      </c>
      <c r="M4059" s="47">
        <f>VLOOKUP(I4059,PGStock[],6,FALSE)</f>
        <v>150</v>
      </c>
      <c r="N4059" s="47">
        <f>+PGSales!$L4059*PGSales!$M4059</f>
        <v>900</v>
      </c>
    </row>
    <row r="4060" spans="1:14" hidden="1" x14ac:dyDescent="0.25">
      <c r="A4060" s="77">
        <f t="shared" si="214"/>
        <v>2025</v>
      </c>
      <c r="B4060" s="77">
        <f t="shared" si="215"/>
        <v>3</v>
      </c>
      <c r="C4060" s="73">
        <v>45720</v>
      </c>
      <c r="D4060" s="79" t="s">
        <v>70</v>
      </c>
      <c r="E4060" s="80" t="s">
        <v>631</v>
      </c>
      <c r="F4060" s="81" t="str">
        <f>VLOOKUP(E4060,Customer[],2,FALSE)</f>
        <v>Nge paung</v>
      </c>
      <c r="G4060" s="69" t="str">
        <f>VLOOKUP(E4060,Customer[],3,FALSE)</f>
        <v>Bo Aung Kyaw Rd</v>
      </c>
      <c r="H4060" s="69" t="str">
        <f>VLOOKUP(E4060,Customer[],4,FALSE)</f>
        <v>Hlaing Thar Yar</v>
      </c>
      <c r="I4060" s="48" t="s">
        <v>117</v>
      </c>
      <c r="J4060" s="82" t="str">
        <f>VLOOKUP(I4060,PGStock[],2,FALSE)</f>
        <v>ဒဂုံမန်ကျည်း ကော်ဗူး (1 Liter)</v>
      </c>
      <c r="K4060" s="71">
        <f>VLOOKUP(I4060,PGStock[],3,FALSE)</f>
        <v>1</v>
      </c>
      <c r="L4060" s="47">
        <v>1</v>
      </c>
      <c r="M4060" s="47">
        <f>VLOOKUP(I4060,PGStock[],6,FALSE)</f>
        <v>100</v>
      </c>
      <c r="N4060" s="47">
        <f>+PGSales!$L4060*PGSales!$M4060</f>
        <v>100</v>
      </c>
    </row>
    <row r="4061" spans="1:14" hidden="1" x14ac:dyDescent="0.25">
      <c r="A4061" s="77">
        <f t="shared" si="214"/>
        <v>2025</v>
      </c>
      <c r="B4061" s="77">
        <f t="shared" si="215"/>
        <v>3</v>
      </c>
      <c r="C4061" s="73">
        <v>45720</v>
      </c>
      <c r="D4061" s="79" t="s">
        <v>70</v>
      </c>
      <c r="E4061" s="80" t="s">
        <v>631</v>
      </c>
      <c r="F4061" s="81" t="str">
        <f>VLOOKUP(E4061,Customer[],2,FALSE)</f>
        <v>Nge paung</v>
      </c>
      <c r="G4061" s="69" t="str">
        <f>VLOOKUP(E4061,Customer[],3,FALSE)</f>
        <v>Bo Aung Kyaw Rd</v>
      </c>
      <c r="H4061" s="69" t="str">
        <f>VLOOKUP(E4061,Customer[],4,FALSE)</f>
        <v>Hlaing Thar Yar</v>
      </c>
      <c r="I4061" s="48" t="s">
        <v>25</v>
      </c>
      <c r="J4061" s="82" t="str">
        <f>VLOOKUP(I4061,PGStock[],2,FALSE)</f>
        <v>Columbus Super Red Smooth 350 Ml</v>
      </c>
      <c r="K4061" s="71">
        <f>VLOOKUP(I4061,PGStock[],3,FALSE)</f>
        <v>0.35</v>
      </c>
      <c r="L4061" s="47">
        <v>3</v>
      </c>
      <c r="M4061" s="47">
        <f>VLOOKUP(I4061,PGStock[],6,FALSE)</f>
        <v>150</v>
      </c>
      <c r="N4061" s="47">
        <f>+PGSales!$L4061*PGSales!$M4061</f>
        <v>450</v>
      </c>
    </row>
    <row r="4062" spans="1:14" hidden="1" x14ac:dyDescent="0.25">
      <c r="A4062" s="77">
        <f t="shared" ref="A4062:A4163" si="216">YEAR(C4062)</f>
        <v>2025</v>
      </c>
      <c r="B4062" s="77">
        <f t="shared" ref="B4062:B4163" si="217">MONTH(C4062)</f>
        <v>3</v>
      </c>
      <c r="C4062" s="73">
        <v>45720</v>
      </c>
      <c r="D4062" s="79" t="s">
        <v>70</v>
      </c>
      <c r="E4062" s="80" t="s">
        <v>631</v>
      </c>
      <c r="F4062" s="81" t="str">
        <f>VLOOKUP(E4062,Customer[],2,FALSE)</f>
        <v>Nge paung</v>
      </c>
      <c r="G4062" s="69" t="str">
        <f>VLOOKUP(E4062,Customer[],3,FALSE)</f>
        <v>Bo Aung Kyaw Rd</v>
      </c>
      <c r="H4062" s="69" t="str">
        <f>VLOOKUP(E4062,Customer[],4,FALSE)</f>
        <v>Hlaing Thar Yar</v>
      </c>
      <c r="I4062" s="48" t="s">
        <v>23</v>
      </c>
      <c r="J4062" s="82" t="str">
        <f>VLOOKUP(I4062,PGStock[],2,FALSE)</f>
        <v>Columbus Super Red Smooth 175 Ml</v>
      </c>
      <c r="K4062" s="71">
        <f>VLOOKUP(I4062,PGStock[],3,FALSE)</f>
        <v>0.17499999999999999</v>
      </c>
      <c r="L4062" s="47">
        <v>1</v>
      </c>
      <c r="M4062" s="47">
        <f>VLOOKUP(I4062,PGStock[],6,FALSE)</f>
        <v>100</v>
      </c>
      <c r="N4062" s="47">
        <f>+PGSales!$L4062*PGSales!$M4062</f>
        <v>100</v>
      </c>
    </row>
    <row r="4063" spans="1:14" hidden="1" x14ac:dyDescent="0.25">
      <c r="A4063" s="77">
        <f t="shared" si="216"/>
        <v>2025</v>
      </c>
      <c r="B4063" s="77">
        <f t="shared" si="217"/>
        <v>3</v>
      </c>
      <c r="C4063" s="73">
        <v>45720</v>
      </c>
      <c r="D4063" s="79" t="s">
        <v>70</v>
      </c>
      <c r="E4063" s="80" t="s">
        <v>631</v>
      </c>
      <c r="F4063" s="81" t="str">
        <f>VLOOKUP(E4063,Customer[],2,FALSE)</f>
        <v>Nge paung</v>
      </c>
      <c r="G4063" s="69" t="str">
        <f>VLOOKUP(E4063,Customer[],3,FALSE)</f>
        <v>Bo Aung Kyaw Rd</v>
      </c>
      <c r="H4063" s="69" t="str">
        <f>VLOOKUP(E4063,Customer[],4,FALSE)</f>
        <v>Hlaing Thar Yar</v>
      </c>
      <c r="I4063" s="48" t="s">
        <v>20</v>
      </c>
      <c r="J4063" s="82" t="str">
        <f>VLOOKUP(I4063,PGStock[],2,FALSE)</f>
        <v>Formula Rum 700ml</v>
      </c>
      <c r="K4063" s="71">
        <f>VLOOKUP(I4063,PGStock[],3,FALSE)</f>
        <v>0.7</v>
      </c>
      <c r="L4063" s="47">
        <v>1</v>
      </c>
      <c r="M4063" s="47">
        <f>VLOOKUP(I4063,PGStock[],6,FALSE)</f>
        <v>200</v>
      </c>
      <c r="N4063" s="47">
        <f>+PGSales!$L4063*PGSales!$M4063</f>
        <v>200</v>
      </c>
    </row>
    <row r="4064" spans="1:14" hidden="1" x14ac:dyDescent="0.25">
      <c r="A4064" s="77">
        <f t="shared" si="216"/>
        <v>2025</v>
      </c>
      <c r="B4064" s="77">
        <f t="shared" si="217"/>
        <v>3</v>
      </c>
      <c r="C4064" s="73">
        <v>45720</v>
      </c>
      <c r="D4064" s="79" t="s">
        <v>70</v>
      </c>
      <c r="E4064" s="80" t="s">
        <v>631</v>
      </c>
      <c r="F4064" s="81" t="str">
        <f>VLOOKUP(E4064,Customer[],2,FALSE)</f>
        <v>Nge paung</v>
      </c>
      <c r="G4064" s="69" t="str">
        <f>VLOOKUP(E4064,Customer[],3,FALSE)</f>
        <v>Bo Aung Kyaw Rd</v>
      </c>
      <c r="H4064" s="69" t="str">
        <f>VLOOKUP(E4064,Customer[],4,FALSE)</f>
        <v>Hlaing Thar Yar</v>
      </c>
      <c r="I4064" s="48" t="s">
        <v>18</v>
      </c>
      <c r="J4064" s="82" t="str">
        <f>VLOOKUP(I4064,PGStock[],2,FALSE)</f>
        <v>Formula Rum 350ml</v>
      </c>
      <c r="K4064" s="71">
        <f>VLOOKUP(I4064,PGStock[],3,FALSE)</f>
        <v>0.35</v>
      </c>
      <c r="L4064" s="47">
        <v>5</v>
      </c>
      <c r="M4064" s="47">
        <f>VLOOKUP(I4064,PGStock[],6,FALSE)</f>
        <v>150</v>
      </c>
      <c r="N4064" s="47">
        <f>+PGSales!$L4064*PGSales!$M4064</f>
        <v>750</v>
      </c>
    </row>
    <row r="4065" spans="1:14" hidden="1" x14ac:dyDescent="0.25">
      <c r="A4065" s="77">
        <f t="shared" si="216"/>
        <v>2025</v>
      </c>
      <c r="B4065" s="77">
        <f t="shared" si="217"/>
        <v>3</v>
      </c>
      <c r="C4065" s="73">
        <v>45720</v>
      </c>
      <c r="D4065" s="79" t="s">
        <v>74</v>
      </c>
      <c r="E4065" s="80" t="s">
        <v>125</v>
      </c>
      <c r="F4065" s="81" t="str">
        <f>VLOOKUP(E4065,Customer[],2,FALSE)</f>
        <v>Soon Pyan</v>
      </c>
      <c r="G4065" s="69" t="str">
        <f>VLOOKUP(E4065,Customer[],3,FALSE)</f>
        <v>Bo Aung Kyaw Rd</v>
      </c>
      <c r="H4065" s="69" t="str">
        <f>VLOOKUP(E4065,Customer[],4,FALSE)</f>
        <v>Hlaing Thar Yar Route (1)</v>
      </c>
      <c r="I4065" s="48" t="s">
        <v>117</v>
      </c>
      <c r="J4065" s="82" t="str">
        <f>VLOOKUP(I4065,PGStock[],2,FALSE)</f>
        <v>ဒဂုံမန်ကျည်း ကော်ဗူး (1 Liter)</v>
      </c>
      <c r="K4065" s="71">
        <f>VLOOKUP(I4065,PGStock[],3,FALSE)</f>
        <v>1</v>
      </c>
      <c r="L4065" s="47">
        <v>1</v>
      </c>
      <c r="M4065" s="47">
        <f>VLOOKUP(I4065,PGStock[],6,FALSE)</f>
        <v>100</v>
      </c>
      <c r="N4065" s="47">
        <f>+PGSales!$L4065*PGSales!$M4065</f>
        <v>100</v>
      </c>
    </row>
    <row r="4066" spans="1:14" hidden="1" x14ac:dyDescent="0.25">
      <c r="A4066" s="77">
        <f t="shared" si="216"/>
        <v>2025</v>
      </c>
      <c r="B4066" s="77">
        <f t="shared" si="217"/>
        <v>3</v>
      </c>
      <c r="C4066" s="73">
        <v>45720</v>
      </c>
      <c r="D4066" s="79" t="s">
        <v>74</v>
      </c>
      <c r="E4066" s="80" t="s">
        <v>125</v>
      </c>
      <c r="F4066" s="81" t="str">
        <f>VLOOKUP(E4066,Customer[],2,FALSE)</f>
        <v>Soon Pyan</v>
      </c>
      <c r="G4066" s="69" t="str">
        <f>VLOOKUP(E4066,Customer[],3,FALSE)</f>
        <v>Bo Aung Kyaw Rd</v>
      </c>
      <c r="H4066" s="69" t="str">
        <f>VLOOKUP(E4066,Customer[],4,FALSE)</f>
        <v>Hlaing Thar Yar Route (1)</v>
      </c>
      <c r="I4066" s="48" t="s">
        <v>25</v>
      </c>
      <c r="J4066" s="82" t="str">
        <f>VLOOKUP(I4066,PGStock[],2,FALSE)</f>
        <v>Columbus Super Red Smooth 350 Ml</v>
      </c>
      <c r="K4066" s="71">
        <f>VLOOKUP(I4066,PGStock[],3,FALSE)</f>
        <v>0.35</v>
      </c>
      <c r="L4066" s="47">
        <v>1</v>
      </c>
      <c r="M4066" s="47">
        <f>VLOOKUP(I4066,PGStock[],6,FALSE)</f>
        <v>150</v>
      </c>
      <c r="N4066" s="47">
        <f>+PGSales!$L4066*PGSales!$M4066</f>
        <v>150</v>
      </c>
    </row>
    <row r="4067" spans="1:14" hidden="1" x14ac:dyDescent="0.25">
      <c r="A4067" s="77">
        <f t="shared" si="216"/>
        <v>2025</v>
      </c>
      <c r="B4067" s="77">
        <f t="shared" si="217"/>
        <v>3</v>
      </c>
      <c r="C4067" s="73">
        <v>45720</v>
      </c>
      <c r="D4067" s="79" t="s">
        <v>74</v>
      </c>
      <c r="E4067" s="80" t="s">
        <v>125</v>
      </c>
      <c r="F4067" s="81" t="str">
        <f>VLOOKUP(E4067,Customer[],2,FALSE)</f>
        <v>Soon Pyan</v>
      </c>
      <c r="G4067" s="69" t="str">
        <f>VLOOKUP(E4067,Customer[],3,FALSE)</f>
        <v>Bo Aung Kyaw Rd</v>
      </c>
      <c r="H4067" s="69" t="str">
        <f>VLOOKUP(E4067,Customer[],4,FALSE)</f>
        <v>Hlaing Thar Yar Route (1)</v>
      </c>
      <c r="I4067" s="48" t="s">
        <v>18</v>
      </c>
      <c r="J4067" s="82" t="str">
        <f>VLOOKUP(I4067,PGStock[],2,FALSE)</f>
        <v>Formula Rum 350ml</v>
      </c>
      <c r="K4067" s="71">
        <f>VLOOKUP(I4067,PGStock[],3,FALSE)</f>
        <v>0.35</v>
      </c>
      <c r="L4067" s="47">
        <v>1</v>
      </c>
      <c r="M4067" s="47">
        <f>VLOOKUP(I4067,PGStock[],6,FALSE)</f>
        <v>150</v>
      </c>
      <c r="N4067" s="47">
        <f>+PGSales!$L4067*PGSales!$M4067</f>
        <v>150</v>
      </c>
    </row>
    <row r="4068" spans="1:14" hidden="1" x14ac:dyDescent="0.25">
      <c r="A4068" s="77">
        <f t="shared" si="216"/>
        <v>2025</v>
      </c>
      <c r="B4068" s="77">
        <f t="shared" si="217"/>
        <v>3</v>
      </c>
      <c r="C4068" s="73">
        <v>45720</v>
      </c>
      <c r="D4068" s="79" t="s">
        <v>3</v>
      </c>
      <c r="E4068" s="80" t="s">
        <v>634</v>
      </c>
      <c r="F4068" s="81" t="str">
        <f>VLOOKUP(E4068,Customer[],2,FALSE)</f>
        <v>Pyae Maher</v>
      </c>
      <c r="G4068" s="69" t="str">
        <f>VLOOKUP(E4068,Customer[],3,FALSE)</f>
        <v>Bo Aung Kyaw Rd</v>
      </c>
      <c r="H4068" s="69" t="str">
        <f>VLOOKUP(E4068,Customer[],4,FALSE)</f>
        <v>Hlaing Thar Yar</v>
      </c>
      <c r="I4068" s="48" t="s">
        <v>117</v>
      </c>
      <c r="J4068" s="82" t="str">
        <f>VLOOKUP(I4068,PGStock[],2,FALSE)</f>
        <v>ဒဂုံမန်ကျည်း ကော်ဗူး (1 Liter)</v>
      </c>
      <c r="K4068" s="71">
        <f>VLOOKUP(I4068,PGStock[],3,FALSE)</f>
        <v>1</v>
      </c>
      <c r="L4068" s="47">
        <v>9</v>
      </c>
      <c r="M4068" s="47">
        <f>VLOOKUP(I4068,PGStock[],6,FALSE)</f>
        <v>100</v>
      </c>
      <c r="N4068" s="47">
        <f>+PGSales!$L4068*PGSales!$M4068</f>
        <v>900</v>
      </c>
    </row>
    <row r="4069" spans="1:14" hidden="1" x14ac:dyDescent="0.25">
      <c r="A4069" s="77">
        <f t="shared" si="216"/>
        <v>2025</v>
      </c>
      <c r="B4069" s="77">
        <f t="shared" si="217"/>
        <v>3</v>
      </c>
      <c r="C4069" s="73">
        <v>45720</v>
      </c>
      <c r="D4069" s="79" t="s">
        <v>3</v>
      </c>
      <c r="E4069" s="80" t="s">
        <v>634</v>
      </c>
      <c r="F4069" s="81" t="str">
        <f>VLOOKUP(E4069,Customer[],2,FALSE)</f>
        <v>Pyae Maher</v>
      </c>
      <c r="G4069" s="69" t="str">
        <f>VLOOKUP(E4069,Customer[],3,FALSE)</f>
        <v>Bo Aung Kyaw Rd</v>
      </c>
      <c r="H4069" s="69" t="str">
        <f>VLOOKUP(E4069,Customer[],4,FALSE)</f>
        <v>Hlaing Thar Yar</v>
      </c>
      <c r="I4069" s="48" t="s">
        <v>25</v>
      </c>
      <c r="J4069" s="82" t="str">
        <f>VLOOKUP(I4069,PGStock[],2,FALSE)</f>
        <v>Columbus Super Red Smooth 350 Ml</v>
      </c>
      <c r="K4069" s="71">
        <f>VLOOKUP(I4069,PGStock[],3,FALSE)</f>
        <v>0.35</v>
      </c>
      <c r="L4069" s="47">
        <v>8</v>
      </c>
      <c r="M4069" s="47">
        <f>VLOOKUP(I4069,PGStock[],6,FALSE)</f>
        <v>150</v>
      </c>
      <c r="N4069" s="47">
        <f>+PGSales!$L4069*PGSales!$M4069</f>
        <v>1200</v>
      </c>
    </row>
    <row r="4070" spans="1:14" hidden="1" x14ac:dyDescent="0.25">
      <c r="A4070" s="77">
        <f t="shared" ref="A4070:A4079" si="218">YEAR(C4070)</f>
        <v>2025</v>
      </c>
      <c r="B4070" s="77">
        <f t="shared" ref="B4070:B4079" si="219">MONTH(C4070)</f>
        <v>3</v>
      </c>
      <c r="C4070" s="73">
        <v>45720</v>
      </c>
      <c r="D4070" s="79" t="s">
        <v>3</v>
      </c>
      <c r="E4070" s="80" t="s">
        <v>634</v>
      </c>
      <c r="F4070" s="81" t="str">
        <f>VLOOKUP(E4070,Customer[],2,FALSE)</f>
        <v>Pyae Maher</v>
      </c>
      <c r="G4070" s="69" t="str">
        <f>VLOOKUP(E4070,Customer[],3,FALSE)</f>
        <v>Bo Aung Kyaw Rd</v>
      </c>
      <c r="H4070" s="69" t="str">
        <f>VLOOKUP(E4070,Customer[],4,FALSE)</f>
        <v>Hlaing Thar Yar</v>
      </c>
      <c r="I4070" s="48" t="s">
        <v>18</v>
      </c>
      <c r="J4070" s="82" t="str">
        <f>VLOOKUP(I4070,PGStock[],2,FALSE)</f>
        <v>Formula Rum 350ml</v>
      </c>
      <c r="K4070" s="71">
        <f>VLOOKUP(I4070,PGStock[],3,FALSE)</f>
        <v>0.35</v>
      </c>
      <c r="L4070" s="47">
        <v>3</v>
      </c>
      <c r="M4070" s="47">
        <f>VLOOKUP(I4070,PGStock[],6,FALSE)</f>
        <v>150</v>
      </c>
      <c r="N4070" s="47">
        <f>+PGSales!$L4070*PGSales!$M4070</f>
        <v>450</v>
      </c>
    </row>
    <row r="4071" spans="1:14" hidden="1" x14ac:dyDescent="0.25">
      <c r="A4071" s="77">
        <f t="shared" si="218"/>
        <v>2025</v>
      </c>
      <c r="B4071" s="77">
        <f t="shared" si="219"/>
        <v>3</v>
      </c>
      <c r="C4071" s="73">
        <v>45720</v>
      </c>
      <c r="D4071" s="79" t="s">
        <v>4</v>
      </c>
      <c r="E4071" s="80" t="s">
        <v>611</v>
      </c>
      <c r="F4071" s="81" t="str">
        <f>VLOOKUP(E4071,Customer[],2,FALSE)</f>
        <v>GC</v>
      </c>
      <c r="G4071" s="69" t="str">
        <f>VLOOKUP(E4071,Customer[],3,FALSE)</f>
        <v>Bo Aung Kyaw Rd</v>
      </c>
      <c r="H4071" s="69" t="str">
        <f>VLOOKUP(E4071,Customer[],4,FALSE)</f>
        <v xml:space="preserve">Hlaing thar Yar </v>
      </c>
      <c r="I4071" s="48" t="s">
        <v>25</v>
      </c>
      <c r="J4071" s="82" t="str">
        <f>VLOOKUP(I4071,PGStock[],2,FALSE)</f>
        <v>Columbus Super Red Smooth 350 Ml</v>
      </c>
      <c r="K4071" s="71">
        <f>VLOOKUP(I4071,PGStock[],3,FALSE)</f>
        <v>0.35</v>
      </c>
      <c r="L4071" s="47">
        <v>1</v>
      </c>
      <c r="M4071" s="47">
        <f>VLOOKUP(I4071,PGStock[],6,FALSE)</f>
        <v>150</v>
      </c>
      <c r="N4071" s="47">
        <f>+PGSales!$L4071*PGSales!$M4071</f>
        <v>150</v>
      </c>
    </row>
    <row r="4072" spans="1:14" hidden="1" x14ac:dyDescent="0.25">
      <c r="A4072" s="77">
        <f t="shared" si="218"/>
        <v>2025</v>
      </c>
      <c r="B4072" s="77">
        <f t="shared" si="219"/>
        <v>3</v>
      </c>
      <c r="C4072" s="73">
        <v>45720</v>
      </c>
      <c r="D4072" s="79" t="s">
        <v>4</v>
      </c>
      <c r="E4072" s="80" t="s">
        <v>611</v>
      </c>
      <c r="F4072" s="81" t="str">
        <f>VLOOKUP(E4072,Customer[],2,FALSE)</f>
        <v>GC</v>
      </c>
      <c r="G4072" s="69" t="str">
        <f>VLOOKUP(E4072,Customer[],3,FALSE)</f>
        <v>Bo Aung Kyaw Rd</v>
      </c>
      <c r="H4072" s="69" t="str">
        <f>VLOOKUP(E4072,Customer[],4,FALSE)</f>
        <v xml:space="preserve">Hlaing thar Yar </v>
      </c>
      <c r="I4072" s="48" t="s">
        <v>23</v>
      </c>
      <c r="J4072" s="82" t="str">
        <f>VLOOKUP(I4072,PGStock[],2,FALSE)</f>
        <v>Columbus Super Red Smooth 175 Ml</v>
      </c>
      <c r="K4072" s="71">
        <f>VLOOKUP(I4072,PGStock[],3,FALSE)</f>
        <v>0.17499999999999999</v>
      </c>
      <c r="L4072" s="47">
        <v>1</v>
      </c>
      <c r="M4072" s="47">
        <f>VLOOKUP(I4072,PGStock[],6,FALSE)</f>
        <v>100</v>
      </c>
      <c r="N4072" s="47">
        <f>+PGSales!$L4072*PGSales!$M4072</f>
        <v>100</v>
      </c>
    </row>
    <row r="4073" spans="1:14" hidden="1" x14ac:dyDescent="0.25">
      <c r="A4073" s="77">
        <f t="shared" si="218"/>
        <v>2025</v>
      </c>
      <c r="B4073" s="77">
        <f t="shared" si="219"/>
        <v>3</v>
      </c>
      <c r="C4073" s="73">
        <v>45720</v>
      </c>
      <c r="D4073" s="79" t="s">
        <v>4</v>
      </c>
      <c r="E4073" s="80" t="s">
        <v>611</v>
      </c>
      <c r="F4073" s="81" t="str">
        <f>VLOOKUP(E4073,Customer[],2,FALSE)</f>
        <v>GC</v>
      </c>
      <c r="G4073" s="69" t="str">
        <f>VLOOKUP(E4073,Customer[],3,FALSE)</f>
        <v>Bo Aung Kyaw Rd</v>
      </c>
      <c r="H4073" s="69" t="str">
        <f>VLOOKUP(E4073,Customer[],4,FALSE)</f>
        <v xml:space="preserve">Hlaing thar Yar </v>
      </c>
      <c r="I4073" s="48" t="s">
        <v>18</v>
      </c>
      <c r="J4073" s="82" t="str">
        <f>VLOOKUP(I4073,PGStock[],2,FALSE)</f>
        <v>Formula Rum 350ml</v>
      </c>
      <c r="K4073" s="71">
        <f>VLOOKUP(I4073,PGStock[],3,FALSE)</f>
        <v>0.35</v>
      </c>
      <c r="L4073" s="47">
        <v>7</v>
      </c>
      <c r="M4073" s="47">
        <f>VLOOKUP(I4073,PGStock[],6,FALSE)</f>
        <v>150</v>
      </c>
      <c r="N4073" s="47">
        <f>+PGSales!$L4073*PGSales!$M4073</f>
        <v>1050</v>
      </c>
    </row>
    <row r="4074" spans="1:14" hidden="1" x14ac:dyDescent="0.25">
      <c r="A4074" s="77">
        <f t="shared" si="218"/>
        <v>2025</v>
      </c>
      <c r="B4074" s="77">
        <f t="shared" si="219"/>
        <v>3</v>
      </c>
      <c r="C4074" s="73">
        <v>45720</v>
      </c>
      <c r="D4074" s="79" t="s">
        <v>367</v>
      </c>
      <c r="E4074" s="80" t="s">
        <v>609</v>
      </c>
      <c r="F4074" s="81" t="str">
        <f>VLOOKUP(E4074,Customer[],2,FALSE)</f>
        <v>AhTwae Thit</v>
      </c>
      <c r="G4074" s="69" t="str">
        <f>VLOOKUP(E4074,Customer[],3,FALSE)</f>
        <v>Chit Kyi Yae Rd</v>
      </c>
      <c r="H4074" s="69" t="str">
        <f>VLOOKUP(E4074,Customer[],4,FALSE)</f>
        <v>Hlaing Thar Yar</v>
      </c>
      <c r="I4074" s="48" t="s">
        <v>25</v>
      </c>
      <c r="J4074" s="82" t="str">
        <f>VLOOKUP(I4074,PGStock[],2,FALSE)</f>
        <v>Columbus Super Red Smooth 350 Ml</v>
      </c>
      <c r="K4074" s="71">
        <f>VLOOKUP(I4074,PGStock[],3,FALSE)</f>
        <v>0.35</v>
      </c>
      <c r="L4074" s="47">
        <v>2</v>
      </c>
      <c r="M4074" s="47">
        <f>VLOOKUP(I4074,PGStock[],6,FALSE)</f>
        <v>150</v>
      </c>
      <c r="N4074" s="47">
        <f>+PGSales!$L4074*PGSales!$M4074</f>
        <v>300</v>
      </c>
    </row>
    <row r="4075" spans="1:14" hidden="1" x14ac:dyDescent="0.25">
      <c r="A4075" s="77">
        <f t="shared" si="218"/>
        <v>2025</v>
      </c>
      <c r="B4075" s="77">
        <f t="shared" si="219"/>
        <v>3</v>
      </c>
      <c r="C4075" s="73">
        <v>45720</v>
      </c>
      <c r="D4075" s="79" t="s">
        <v>367</v>
      </c>
      <c r="E4075" s="80" t="s">
        <v>609</v>
      </c>
      <c r="F4075" s="81" t="str">
        <f>VLOOKUP(E4075,Customer[],2,FALSE)</f>
        <v>AhTwae Thit</v>
      </c>
      <c r="G4075" s="69" t="str">
        <f>VLOOKUP(E4075,Customer[],3,FALSE)</f>
        <v>Chit Kyi Yae Rd</v>
      </c>
      <c r="H4075" s="69" t="str">
        <f>VLOOKUP(E4075,Customer[],4,FALSE)</f>
        <v>Hlaing Thar Yar</v>
      </c>
      <c r="I4075" s="48" t="s">
        <v>23</v>
      </c>
      <c r="J4075" s="82" t="str">
        <f>VLOOKUP(I4075,PGStock[],2,FALSE)</f>
        <v>Columbus Super Red Smooth 175 Ml</v>
      </c>
      <c r="K4075" s="71">
        <f>VLOOKUP(I4075,PGStock[],3,FALSE)</f>
        <v>0.17499999999999999</v>
      </c>
      <c r="L4075" s="47">
        <v>2</v>
      </c>
      <c r="M4075" s="47">
        <f>VLOOKUP(I4075,PGStock[],6,FALSE)</f>
        <v>100</v>
      </c>
      <c r="N4075" s="47">
        <f>+PGSales!$L4075*PGSales!$M4075</f>
        <v>200</v>
      </c>
    </row>
    <row r="4076" spans="1:14" hidden="1" x14ac:dyDescent="0.25">
      <c r="A4076" s="77">
        <f t="shared" si="218"/>
        <v>2025</v>
      </c>
      <c r="B4076" s="77">
        <f t="shared" si="219"/>
        <v>3</v>
      </c>
      <c r="C4076" s="73">
        <v>45720</v>
      </c>
      <c r="D4076" s="79" t="s">
        <v>76</v>
      </c>
      <c r="E4076" s="80" t="s">
        <v>612</v>
      </c>
      <c r="F4076" s="81" t="str">
        <f>VLOOKUP(E4076,Customer[],2,FALSE)</f>
        <v>Pan Nadi Hlaing (2)</v>
      </c>
      <c r="G4076" s="69" t="str">
        <f>VLOOKUP(E4076,Customer[],3,FALSE)</f>
        <v>Chit Kyi Yae Rd</v>
      </c>
      <c r="H4076" s="69" t="str">
        <f>VLOOKUP(E4076,Customer[],4,FALSE)</f>
        <v>Hlaing Thar Yar</v>
      </c>
      <c r="I4076" s="48" t="s">
        <v>25</v>
      </c>
      <c r="J4076" s="82" t="str">
        <f>VLOOKUP(I4076,PGStock[],2,FALSE)</f>
        <v>Columbus Super Red Smooth 350 Ml</v>
      </c>
      <c r="K4076" s="71">
        <f>VLOOKUP(I4076,PGStock[],3,FALSE)</f>
        <v>0.35</v>
      </c>
      <c r="L4076" s="47">
        <v>5</v>
      </c>
      <c r="M4076" s="47">
        <f>VLOOKUP(I4076,PGStock[],6,FALSE)</f>
        <v>150</v>
      </c>
      <c r="N4076" s="47">
        <f>+PGSales!$L4076*PGSales!$M4076</f>
        <v>750</v>
      </c>
    </row>
    <row r="4077" spans="1:14" hidden="1" x14ac:dyDescent="0.25">
      <c r="A4077" s="77">
        <f t="shared" si="218"/>
        <v>2025</v>
      </c>
      <c r="B4077" s="77">
        <f t="shared" si="219"/>
        <v>3</v>
      </c>
      <c r="C4077" s="73">
        <v>45720</v>
      </c>
      <c r="D4077" s="79" t="s">
        <v>76</v>
      </c>
      <c r="E4077" s="80" t="s">
        <v>612</v>
      </c>
      <c r="F4077" s="81" t="str">
        <f>VLOOKUP(E4077,Customer[],2,FALSE)</f>
        <v>Pan Nadi Hlaing (2)</v>
      </c>
      <c r="G4077" s="69" t="str">
        <f>VLOOKUP(E4077,Customer[],3,FALSE)</f>
        <v>Chit Kyi Yae Rd</v>
      </c>
      <c r="H4077" s="69" t="str">
        <f>VLOOKUP(E4077,Customer[],4,FALSE)</f>
        <v>Hlaing Thar Yar</v>
      </c>
      <c r="I4077" s="48" t="s">
        <v>18</v>
      </c>
      <c r="J4077" s="82" t="str">
        <f>VLOOKUP(I4077,PGStock[],2,FALSE)</f>
        <v>Formula Rum 350ml</v>
      </c>
      <c r="K4077" s="71">
        <f>VLOOKUP(I4077,PGStock[],3,FALSE)</f>
        <v>0.35</v>
      </c>
      <c r="L4077" s="47">
        <v>1</v>
      </c>
      <c r="M4077" s="47">
        <f>VLOOKUP(I4077,PGStock[],6,FALSE)</f>
        <v>150</v>
      </c>
      <c r="N4077" s="47">
        <f>+PGSales!$L4077*PGSales!$M4077</f>
        <v>150</v>
      </c>
    </row>
    <row r="4078" spans="1:14" hidden="1" x14ac:dyDescent="0.25">
      <c r="A4078" s="77">
        <f t="shared" si="218"/>
        <v>2025</v>
      </c>
      <c r="B4078" s="77">
        <f t="shared" si="219"/>
        <v>3</v>
      </c>
      <c r="C4078" s="73">
        <v>45720</v>
      </c>
      <c r="D4078" s="79" t="s">
        <v>72</v>
      </c>
      <c r="E4078" s="80" t="s">
        <v>126</v>
      </c>
      <c r="F4078" s="81" t="str">
        <f>VLOOKUP(E4078,Customer[],2,FALSE)</f>
        <v>Chit Paing</v>
      </c>
      <c r="G4078" s="69" t="str">
        <f>VLOOKUP(E4078,Customer[],3,FALSE)</f>
        <v>Bo Aung Kyaw Rd</v>
      </c>
      <c r="H4078" s="69" t="str">
        <f>VLOOKUP(E4078,Customer[],4,FALSE)</f>
        <v>Hlaing Thar Yar Route (1)</v>
      </c>
      <c r="I4078" s="48" t="s">
        <v>117</v>
      </c>
      <c r="J4078" s="82" t="str">
        <f>VLOOKUP(I4078,PGStock[],2,FALSE)</f>
        <v>ဒဂုံမန်ကျည်း ကော်ဗူး (1 Liter)</v>
      </c>
      <c r="K4078" s="71">
        <f>VLOOKUP(I4078,PGStock[],3,FALSE)</f>
        <v>1</v>
      </c>
      <c r="L4078" s="47">
        <v>3</v>
      </c>
      <c r="M4078" s="47">
        <f>VLOOKUP(I4078,PGStock[],6,FALSE)</f>
        <v>100</v>
      </c>
      <c r="N4078" s="47">
        <f>+PGSales!$L4078*PGSales!$M4078</f>
        <v>300</v>
      </c>
    </row>
    <row r="4079" spans="1:14" hidden="1" x14ac:dyDescent="0.25">
      <c r="A4079" s="77">
        <f t="shared" si="218"/>
        <v>2025</v>
      </c>
      <c r="B4079" s="77">
        <f t="shared" si="219"/>
        <v>3</v>
      </c>
      <c r="C4079" s="73">
        <v>45720</v>
      </c>
      <c r="D4079" s="79" t="s">
        <v>72</v>
      </c>
      <c r="E4079" s="80" t="s">
        <v>126</v>
      </c>
      <c r="F4079" s="81" t="str">
        <f>VLOOKUP(E4079,Customer[],2,FALSE)</f>
        <v>Chit Paing</v>
      </c>
      <c r="G4079" s="69" t="str">
        <f>VLOOKUP(E4079,Customer[],3,FALSE)</f>
        <v>Bo Aung Kyaw Rd</v>
      </c>
      <c r="H4079" s="69" t="str">
        <f>VLOOKUP(E4079,Customer[],4,FALSE)</f>
        <v>Hlaing Thar Yar Route (1)</v>
      </c>
      <c r="I4079" s="48" t="s">
        <v>25</v>
      </c>
      <c r="J4079" s="82" t="str">
        <f>VLOOKUP(I4079,PGStock[],2,FALSE)</f>
        <v>Columbus Super Red Smooth 350 Ml</v>
      </c>
      <c r="K4079" s="71">
        <f>VLOOKUP(I4079,PGStock[],3,FALSE)</f>
        <v>0.35</v>
      </c>
      <c r="L4079" s="47">
        <v>2</v>
      </c>
      <c r="M4079" s="47">
        <f>VLOOKUP(I4079,PGStock[],6,FALSE)</f>
        <v>150</v>
      </c>
      <c r="N4079" s="47">
        <f>+PGSales!$L4079*PGSales!$M4079</f>
        <v>300</v>
      </c>
    </row>
    <row r="4080" spans="1:14" hidden="1" x14ac:dyDescent="0.25">
      <c r="A4080" s="77">
        <f t="shared" ref="A4080:A4088" si="220">YEAR(C4080)</f>
        <v>2025</v>
      </c>
      <c r="B4080" s="77">
        <f t="shared" ref="B4080:B4088" si="221">MONTH(C4080)</f>
        <v>3</v>
      </c>
      <c r="C4080" s="73">
        <v>45720</v>
      </c>
      <c r="D4080" s="79" t="s">
        <v>72</v>
      </c>
      <c r="E4080" s="80" t="s">
        <v>126</v>
      </c>
      <c r="F4080" s="81" t="str">
        <f>VLOOKUP(E4080,Customer[],2,FALSE)</f>
        <v>Chit Paing</v>
      </c>
      <c r="G4080" s="69" t="str">
        <f>VLOOKUP(E4080,Customer[],3,FALSE)</f>
        <v>Bo Aung Kyaw Rd</v>
      </c>
      <c r="H4080" s="69" t="str">
        <f>VLOOKUP(E4080,Customer[],4,FALSE)</f>
        <v>Hlaing Thar Yar Route (1)</v>
      </c>
      <c r="I4080" s="48" t="s">
        <v>23</v>
      </c>
      <c r="J4080" s="82" t="str">
        <f>VLOOKUP(I4080,PGStock[],2,FALSE)</f>
        <v>Columbus Super Red Smooth 175 Ml</v>
      </c>
      <c r="K4080" s="71">
        <f>VLOOKUP(I4080,PGStock[],3,FALSE)</f>
        <v>0.17499999999999999</v>
      </c>
      <c r="L4080" s="47">
        <v>1</v>
      </c>
      <c r="M4080" s="47">
        <f>VLOOKUP(I4080,PGStock[],6,FALSE)</f>
        <v>100</v>
      </c>
      <c r="N4080" s="47">
        <f>+PGSales!$L4080*PGSales!$M4080</f>
        <v>100</v>
      </c>
    </row>
    <row r="4081" spans="1:14" hidden="1" x14ac:dyDescent="0.25">
      <c r="A4081" s="77">
        <f t="shared" si="220"/>
        <v>2025</v>
      </c>
      <c r="B4081" s="77">
        <f t="shared" si="221"/>
        <v>3</v>
      </c>
      <c r="C4081" s="73">
        <v>45720</v>
      </c>
      <c r="D4081" s="79" t="s">
        <v>72</v>
      </c>
      <c r="E4081" s="80" t="s">
        <v>126</v>
      </c>
      <c r="F4081" s="81" t="str">
        <f>VLOOKUP(E4081,Customer[],2,FALSE)</f>
        <v>Chit Paing</v>
      </c>
      <c r="G4081" s="69" t="str">
        <f>VLOOKUP(E4081,Customer[],3,FALSE)</f>
        <v>Bo Aung Kyaw Rd</v>
      </c>
      <c r="H4081" s="69" t="str">
        <f>VLOOKUP(E4081,Customer[],4,FALSE)</f>
        <v>Hlaing Thar Yar Route (1)</v>
      </c>
      <c r="I4081" s="48" t="s">
        <v>18</v>
      </c>
      <c r="J4081" s="82" t="str">
        <f>VLOOKUP(I4081,PGStock[],2,FALSE)</f>
        <v>Formula Rum 350ml</v>
      </c>
      <c r="K4081" s="71">
        <f>VLOOKUP(I4081,PGStock[],3,FALSE)</f>
        <v>0.35</v>
      </c>
      <c r="L4081" s="47">
        <v>5</v>
      </c>
      <c r="M4081" s="47">
        <f>VLOOKUP(I4081,PGStock[],6,FALSE)</f>
        <v>150</v>
      </c>
      <c r="N4081" s="47">
        <f>+PGSales!$L4081*PGSales!$M4081</f>
        <v>750</v>
      </c>
    </row>
    <row r="4082" spans="1:14" hidden="1" x14ac:dyDescent="0.25">
      <c r="A4082" s="77">
        <f t="shared" si="220"/>
        <v>2025</v>
      </c>
      <c r="B4082" s="77">
        <f t="shared" si="221"/>
        <v>3</v>
      </c>
      <c r="C4082" s="73">
        <v>45720</v>
      </c>
      <c r="D4082" s="79" t="s">
        <v>115</v>
      </c>
      <c r="E4082" s="80" t="s">
        <v>331</v>
      </c>
      <c r="F4082" s="81" t="str">
        <f>VLOOKUP(E4082,Customer[],2,FALSE)</f>
        <v>Shwe Dinker</v>
      </c>
      <c r="G4082" s="69" t="str">
        <f>VLOOKUP(E4082,Customer[],3,FALSE)</f>
        <v>Paung Kan Gd</v>
      </c>
      <c r="H4082" s="69" t="str">
        <f>VLOOKUP(E4082,Customer[],4,FALSE)</f>
        <v>S Paukkan N/Oakkala</v>
      </c>
      <c r="I4082" s="48" t="s">
        <v>27</v>
      </c>
      <c r="J4082" s="82" t="str">
        <f>VLOOKUP(I4082,PGStock[],2,FALSE)</f>
        <v>Columbus Super Red Smooth 700 Ml</v>
      </c>
      <c r="K4082" s="71">
        <f>VLOOKUP(I4082,PGStock[],3,FALSE)</f>
        <v>0.7</v>
      </c>
      <c r="L4082" s="47">
        <v>1</v>
      </c>
      <c r="M4082" s="47">
        <f>VLOOKUP(I4082,PGStock[],6,FALSE)</f>
        <v>200</v>
      </c>
      <c r="N4082" s="47">
        <f>+PGSales!$L4082*PGSales!$M4082</f>
        <v>200</v>
      </c>
    </row>
    <row r="4083" spans="1:14" hidden="1" x14ac:dyDescent="0.25">
      <c r="A4083" s="77">
        <f t="shared" si="220"/>
        <v>2025</v>
      </c>
      <c r="B4083" s="77">
        <f t="shared" si="221"/>
        <v>3</v>
      </c>
      <c r="C4083" s="73">
        <v>45720</v>
      </c>
      <c r="D4083" s="79" t="s">
        <v>115</v>
      </c>
      <c r="E4083" s="80" t="s">
        <v>331</v>
      </c>
      <c r="F4083" s="81" t="str">
        <f>VLOOKUP(E4083,Customer[],2,FALSE)</f>
        <v>Shwe Dinker</v>
      </c>
      <c r="G4083" s="69" t="str">
        <f>VLOOKUP(E4083,Customer[],3,FALSE)</f>
        <v>Paung Kan Gd</v>
      </c>
      <c r="H4083" s="69" t="str">
        <f>VLOOKUP(E4083,Customer[],4,FALSE)</f>
        <v>S Paukkan N/Oakkala</v>
      </c>
      <c r="I4083" s="48" t="s">
        <v>25</v>
      </c>
      <c r="J4083" s="82" t="str">
        <f>VLOOKUP(I4083,PGStock[],2,FALSE)</f>
        <v>Columbus Super Red Smooth 350 Ml</v>
      </c>
      <c r="K4083" s="71">
        <f>VLOOKUP(I4083,PGStock[],3,FALSE)</f>
        <v>0.35</v>
      </c>
      <c r="L4083" s="47">
        <v>4</v>
      </c>
      <c r="M4083" s="47">
        <f>VLOOKUP(I4083,PGStock[],6,FALSE)</f>
        <v>150</v>
      </c>
      <c r="N4083" s="47">
        <f>+PGSales!$L4083*PGSales!$M4083</f>
        <v>600</v>
      </c>
    </row>
    <row r="4084" spans="1:14" hidden="1" x14ac:dyDescent="0.25">
      <c r="A4084" s="77">
        <f t="shared" si="220"/>
        <v>2025</v>
      </c>
      <c r="B4084" s="77">
        <f t="shared" si="221"/>
        <v>3</v>
      </c>
      <c r="C4084" s="73">
        <v>45720</v>
      </c>
      <c r="D4084" s="79" t="s">
        <v>115</v>
      </c>
      <c r="E4084" s="80" t="s">
        <v>331</v>
      </c>
      <c r="F4084" s="81" t="str">
        <f>VLOOKUP(E4084,Customer[],2,FALSE)</f>
        <v>Shwe Dinker</v>
      </c>
      <c r="G4084" s="69" t="str">
        <f>VLOOKUP(E4084,Customer[],3,FALSE)</f>
        <v>Paung Kan Gd</v>
      </c>
      <c r="H4084" s="69" t="str">
        <f>VLOOKUP(E4084,Customer[],4,FALSE)</f>
        <v>S Paukkan N/Oakkala</v>
      </c>
      <c r="I4084" s="48" t="s">
        <v>23</v>
      </c>
      <c r="J4084" s="82" t="str">
        <f>VLOOKUP(I4084,PGStock[],2,FALSE)</f>
        <v>Columbus Super Red Smooth 175 Ml</v>
      </c>
      <c r="K4084" s="71">
        <f>VLOOKUP(I4084,PGStock[],3,FALSE)</f>
        <v>0.17499999999999999</v>
      </c>
      <c r="L4084" s="47">
        <v>1</v>
      </c>
      <c r="M4084" s="47">
        <f>VLOOKUP(I4084,PGStock[],6,FALSE)</f>
        <v>100</v>
      </c>
      <c r="N4084" s="47">
        <f>+PGSales!$L4084*PGSales!$M4084</f>
        <v>100</v>
      </c>
    </row>
    <row r="4085" spans="1:14" hidden="1" x14ac:dyDescent="0.25">
      <c r="A4085" s="77">
        <f t="shared" si="220"/>
        <v>2025</v>
      </c>
      <c r="B4085" s="77">
        <f t="shared" si="221"/>
        <v>3</v>
      </c>
      <c r="C4085" s="73">
        <v>45720</v>
      </c>
      <c r="D4085" s="79" t="s">
        <v>115</v>
      </c>
      <c r="E4085" s="80" t="s">
        <v>331</v>
      </c>
      <c r="F4085" s="81" t="str">
        <f>VLOOKUP(E4085,Customer[],2,FALSE)</f>
        <v>Shwe Dinker</v>
      </c>
      <c r="G4085" s="69" t="str">
        <f>VLOOKUP(E4085,Customer[],3,FALSE)</f>
        <v>Paung Kan Gd</v>
      </c>
      <c r="H4085" s="69" t="str">
        <f>VLOOKUP(E4085,Customer[],4,FALSE)</f>
        <v>S Paukkan N/Oakkala</v>
      </c>
      <c r="I4085" s="48" t="s">
        <v>20</v>
      </c>
      <c r="J4085" s="82" t="str">
        <f>VLOOKUP(I4085,PGStock[],2,FALSE)</f>
        <v>Formula Rum 700ml</v>
      </c>
      <c r="K4085" s="71">
        <f>VLOOKUP(I4085,PGStock[],3,FALSE)</f>
        <v>0.7</v>
      </c>
      <c r="L4085" s="47">
        <v>1</v>
      </c>
      <c r="M4085" s="47">
        <f>VLOOKUP(I4085,PGStock[],6,FALSE)</f>
        <v>200</v>
      </c>
      <c r="N4085" s="47">
        <f>+PGSales!$L4085*PGSales!$M4085</f>
        <v>200</v>
      </c>
    </row>
    <row r="4086" spans="1:14" hidden="1" x14ac:dyDescent="0.25">
      <c r="A4086" s="77">
        <f t="shared" si="220"/>
        <v>2025</v>
      </c>
      <c r="B4086" s="77">
        <f t="shared" si="221"/>
        <v>3</v>
      </c>
      <c r="C4086" s="73">
        <v>45720</v>
      </c>
      <c r="D4086" s="79" t="s">
        <v>115</v>
      </c>
      <c r="E4086" s="80" t="s">
        <v>331</v>
      </c>
      <c r="F4086" s="81" t="str">
        <f>VLOOKUP(E4086,Customer[],2,FALSE)</f>
        <v>Shwe Dinker</v>
      </c>
      <c r="G4086" s="69" t="str">
        <f>VLOOKUP(E4086,Customer[],3,FALSE)</f>
        <v>Paung Kan Gd</v>
      </c>
      <c r="H4086" s="69" t="str">
        <f>VLOOKUP(E4086,Customer[],4,FALSE)</f>
        <v>S Paukkan N/Oakkala</v>
      </c>
      <c r="I4086" s="48" t="s">
        <v>18</v>
      </c>
      <c r="J4086" s="82" t="str">
        <f>VLOOKUP(I4086,PGStock[],2,FALSE)</f>
        <v>Formula Rum 350ml</v>
      </c>
      <c r="K4086" s="71">
        <f>VLOOKUP(I4086,PGStock[],3,FALSE)</f>
        <v>0.35</v>
      </c>
      <c r="L4086" s="47">
        <v>1</v>
      </c>
      <c r="M4086" s="47">
        <f>VLOOKUP(I4086,PGStock[],6,FALSE)</f>
        <v>150</v>
      </c>
      <c r="N4086" s="47">
        <f>+PGSales!$L4086*PGSales!$M4086</f>
        <v>150</v>
      </c>
    </row>
    <row r="4087" spans="1:14" hidden="1" x14ac:dyDescent="0.25">
      <c r="A4087" s="77">
        <f t="shared" si="220"/>
        <v>2025</v>
      </c>
      <c r="B4087" s="77">
        <f t="shared" si="221"/>
        <v>3</v>
      </c>
      <c r="C4087" s="73">
        <v>45720</v>
      </c>
      <c r="D4087" s="79" t="s">
        <v>186</v>
      </c>
      <c r="E4087" s="80">
        <v>161</v>
      </c>
      <c r="F4087" s="81" t="str">
        <f>VLOOKUP(E4087,Customer[],2,FALSE)</f>
        <v>16 G (1)</v>
      </c>
      <c r="G4087" s="69" t="str">
        <f>VLOOKUP(E4087,Customer[],3,FALSE)</f>
        <v>Innwa Rd</v>
      </c>
      <c r="H4087" s="69" t="str">
        <f>VLOOKUP(E4087,Customer[],4,FALSE)</f>
        <v>S Paukkan N/Oakkala</v>
      </c>
      <c r="I4087" s="48" t="s">
        <v>25</v>
      </c>
      <c r="J4087" s="82" t="str">
        <f>VLOOKUP(I4087,PGStock[],2,FALSE)</f>
        <v>Columbus Super Red Smooth 350 Ml</v>
      </c>
      <c r="K4087" s="71">
        <f>VLOOKUP(I4087,PGStock[],3,FALSE)</f>
        <v>0.35</v>
      </c>
      <c r="L4087" s="47">
        <v>4</v>
      </c>
      <c r="M4087" s="47">
        <f>VLOOKUP(I4087,PGStock[],6,FALSE)</f>
        <v>150</v>
      </c>
      <c r="N4087" s="47">
        <f>+PGSales!$L4087*PGSales!$M4087</f>
        <v>600</v>
      </c>
    </row>
    <row r="4088" spans="1:14" hidden="1" x14ac:dyDescent="0.25">
      <c r="A4088" s="77">
        <f t="shared" si="220"/>
        <v>2025</v>
      </c>
      <c r="B4088" s="77">
        <f t="shared" si="221"/>
        <v>3</v>
      </c>
      <c r="C4088" s="73">
        <v>45720</v>
      </c>
      <c r="D4088" s="79" t="s">
        <v>186</v>
      </c>
      <c r="E4088" s="80">
        <v>161</v>
      </c>
      <c r="F4088" s="81" t="str">
        <f>VLOOKUP(E4088,Customer[],2,FALSE)</f>
        <v>16 G (1)</v>
      </c>
      <c r="G4088" s="69" t="str">
        <f>VLOOKUP(E4088,Customer[],3,FALSE)</f>
        <v>Innwa Rd</v>
      </c>
      <c r="H4088" s="69" t="str">
        <f>VLOOKUP(E4088,Customer[],4,FALSE)</f>
        <v>S Paukkan N/Oakkala</v>
      </c>
      <c r="I4088" s="48" t="s">
        <v>23</v>
      </c>
      <c r="J4088" s="82" t="str">
        <f>VLOOKUP(I4088,PGStock[],2,FALSE)</f>
        <v>Columbus Super Red Smooth 175 Ml</v>
      </c>
      <c r="K4088" s="71">
        <f>VLOOKUP(I4088,PGStock[],3,FALSE)</f>
        <v>0.17499999999999999</v>
      </c>
      <c r="L4088" s="47">
        <v>1</v>
      </c>
      <c r="M4088" s="47">
        <f>VLOOKUP(I4088,PGStock[],6,FALSE)</f>
        <v>100</v>
      </c>
      <c r="N4088" s="47">
        <f>+PGSales!$L4088*PGSales!$M4088</f>
        <v>100</v>
      </c>
    </row>
    <row r="4089" spans="1:14" hidden="1" x14ac:dyDescent="0.25">
      <c r="A4089" s="77">
        <f t="shared" ref="A4089:A4098" si="222">YEAR(C4089)</f>
        <v>2025</v>
      </c>
      <c r="B4089" s="77">
        <f t="shared" ref="B4089:B4098" si="223">MONTH(C4089)</f>
        <v>3</v>
      </c>
      <c r="C4089" s="73">
        <v>45720</v>
      </c>
      <c r="D4089" s="79" t="s">
        <v>186</v>
      </c>
      <c r="E4089" s="80">
        <v>161</v>
      </c>
      <c r="F4089" s="81" t="str">
        <f>VLOOKUP(E4089,Customer[],2,FALSE)</f>
        <v>16 G (1)</v>
      </c>
      <c r="G4089" s="69" t="str">
        <f>VLOOKUP(E4089,Customer[],3,FALSE)</f>
        <v>Innwa Rd</v>
      </c>
      <c r="H4089" s="69" t="str">
        <f>VLOOKUP(E4089,Customer[],4,FALSE)</f>
        <v>S Paukkan N/Oakkala</v>
      </c>
      <c r="I4089" s="48" t="s">
        <v>18</v>
      </c>
      <c r="J4089" s="82" t="str">
        <f>VLOOKUP(I4089,PGStock[],2,FALSE)</f>
        <v>Formula Rum 350ml</v>
      </c>
      <c r="K4089" s="71">
        <f>VLOOKUP(I4089,PGStock[],3,FALSE)</f>
        <v>0.35</v>
      </c>
      <c r="L4089" s="47">
        <v>1</v>
      </c>
      <c r="M4089" s="47">
        <f>VLOOKUP(I4089,PGStock[],6,FALSE)</f>
        <v>150</v>
      </c>
      <c r="N4089" s="47">
        <f>+PGSales!$L4089*PGSales!$M4089</f>
        <v>150</v>
      </c>
    </row>
    <row r="4090" spans="1:14" hidden="1" x14ac:dyDescent="0.25">
      <c r="A4090" s="77">
        <f t="shared" si="222"/>
        <v>2025</v>
      </c>
      <c r="B4090" s="77">
        <f t="shared" si="223"/>
        <v>3</v>
      </c>
      <c r="C4090" s="73">
        <v>45720</v>
      </c>
      <c r="D4090" s="79" t="s">
        <v>187</v>
      </c>
      <c r="E4090" s="80">
        <v>162</v>
      </c>
      <c r="F4090" s="81" t="str">
        <f>VLOOKUP(E4090,Customer[],2,FALSE)</f>
        <v>16 G(2)</v>
      </c>
      <c r="G4090" s="69" t="str">
        <f>VLOOKUP(E4090,Customer[],3,FALSE)</f>
        <v>Taungnu Rd</v>
      </c>
      <c r="H4090" s="69" t="str">
        <f>VLOOKUP(E4090,Customer[],4,FALSE)</f>
        <v>S Paukkan N/Oakkala</v>
      </c>
      <c r="I4090" s="48" t="s">
        <v>25</v>
      </c>
      <c r="J4090" s="82" t="str">
        <f>VLOOKUP(I4090,PGStock[],2,FALSE)</f>
        <v>Columbus Super Red Smooth 350 Ml</v>
      </c>
      <c r="K4090" s="71">
        <f>VLOOKUP(I4090,PGStock[],3,FALSE)</f>
        <v>0.35</v>
      </c>
      <c r="L4090" s="47">
        <v>4</v>
      </c>
      <c r="M4090" s="47">
        <f>VLOOKUP(I4090,PGStock[],6,FALSE)</f>
        <v>150</v>
      </c>
      <c r="N4090" s="47">
        <f>+PGSales!$L4090*PGSales!$M4090</f>
        <v>600</v>
      </c>
    </row>
    <row r="4091" spans="1:14" hidden="1" x14ac:dyDescent="0.25">
      <c r="A4091" s="77">
        <f t="shared" si="222"/>
        <v>2025</v>
      </c>
      <c r="B4091" s="77">
        <f t="shared" si="223"/>
        <v>3</v>
      </c>
      <c r="C4091" s="73">
        <v>45720</v>
      </c>
      <c r="D4091" s="79" t="s">
        <v>187</v>
      </c>
      <c r="E4091" s="80">
        <v>162</v>
      </c>
      <c r="F4091" s="81" t="str">
        <f>VLOOKUP(E4091,Customer[],2,FALSE)</f>
        <v>16 G(2)</v>
      </c>
      <c r="G4091" s="69" t="str">
        <f>VLOOKUP(E4091,Customer[],3,FALSE)</f>
        <v>Taungnu Rd</v>
      </c>
      <c r="H4091" s="69" t="str">
        <f>VLOOKUP(E4091,Customer[],4,FALSE)</f>
        <v>S Paukkan N/Oakkala</v>
      </c>
      <c r="I4091" s="48" t="s">
        <v>23</v>
      </c>
      <c r="J4091" s="82" t="str">
        <f>VLOOKUP(I4091,PGStock[],2,FALSE)</f>
        <v>Columbus Super Red Smooth 175 Ml</v>
      </c>
      <c r="K4091" s="71">
        <f>VLOOKUP(I4091,PGStock[],3,FALSE)</f>
        <v>0.17499999999999999</v>
      </c>
      <c r="L4091" s="47">
        <v>2</v>
      </c>
      <c r="M4091" s="47">
        <f>VLOOKUP(I4091,PGStock[],6,FALSE)</f>
        <v>100</v>
      </c>
      <c r="N4091" s="47">
        <f>+PGSales!$L4091*PGSales!$M4091</f>
        <v>200</v>
      </c>
    </row>
    <row r="4092" spans="1:14" hidden="1" x14ac:dyDescent="0.25">
      <c r="A4092" s="77">
        <f t="shared" si="222"/>
        <v>2025</v>
      </c>
      <c r="B4092" s="77">
        <f t="shared" si="223"/>
        <v>3</v>
      </c>
      <c r="C4092" s="73">
        <v>45720</v>
      </c>
      <c r="D4092" s="79" t="s">
        <v>187</v>
      </c>
      <c r="E4092" s="80">
        <v>162</v>
      </c>
      <c r="F4092" s="81" t="str">
        <f>VLOOKUP(E4092,Customer[],2,FALSE)</f>
        <v>16 G(2)</v>
      </c>
      <c r="G4092" s="69" t="str">
        <f>VLOOKUP(E4092,Customer[],3,FALSE)</f>
        <v>Taungnu Rd</v>
      </c>
      <c r="H4092" s="69" t="str">
        <f>VLOOKUP(E4092,Customer[],4,FALSE)</f>
        <v>S Paukkan N/Oakkala</v>
      </c>
      <c r="I4092" s="48" t="s">
        <v>18</v>
      </c>
      <c r="J4092" s="82" t="str">
        <f>VLOOKUP(I4092,PGStock[],2,FALSE)</f>
        <v>Formula Rum 350ml</v>
      </c>
      <c r="K4092" s="71">
        <f>VLOOKUP(I4092,PGStock[],3,FALSE)</f>
        <v>0.35</v>
      </c>
      <c r="L4092" s="47">
        <v>6</v>
      </c>
      <c r="M4092" s="47">
        <f>VLOOKUP(I4092,PGStock[],6,FALSE)</f>
        <v>150</v>
      </c>
      <c r="N4092" s="47">
        <f>+PGSales!$L4092*PGSales!$M4092</f>
        <v>900</v>
      </c>
    </row>
    <row r="4093" spans="1:14" hidden="1" x14ac:dyDescent="0.25">
      <c r="A4093" s="77">
        <f t="shared" si="222"/>
        <v>2025</v>
      </c>
      <c r="B4093" s="77">
        <f t="shared" si="223"/>
        <v>3</v>
      </c>
      <c r="C4093" s="73">
        <v>45720</v>
      </c>
      <c r="D4093" s="79" t="s">
        <v>68</v>
      </c>
      <c r="E4093" s="80" t="s">
        <v>334</v>
      </c>
      <c r="F4093" s="81" t="str">
        <f>VLOOKUP(E4093,Customer[],2,FALSE)</f>
        <v>Nan Htet</v>
      </c>
      <c r="G4093" s="69" t="str">
        <f>VLOOKUP(E4093,Customer[],3,FALSE)</f>
        <v>Sitkaind Rd</v>
      </c>
      <c r="H4093" s="69" t="str">
        <f>VLOOKUP(E4093,Customer[],4,FALSE)</f>
        <v>S Paukkan N/Oakkala</v>
      </c>
      <c r="I4093" s="48" t="s">
        <v>25</v>
      </c>
      <c r="J4093" s="82" t="str">
        <f>VLOOKUP(I4093,PGStock[],2,FALSE)</f>
        <v>Columbus Super Red Smooth 350 Ml</v>
      </c>
      <c r="K4093" s="71">
        <f>VLOOKUP(I4093,PGStock[],3,FALSE)</f>
        <v>0.35</v>
      </c>
      <c r="L4093" s="47">
        <v>3</v>
      </c>
      <c r="M4093" s="47">
        <f>VLOOKUP(I4093,PGStock[],6,FALSE)</f>
        <v>150</v>
      </c>
      <c r="N4093" s="47">
        <f>+PGSales!$L4093*PGSales!$M4093</f>
        <v>450</v>
      </c>
    </row>
    <row r="4094" spans="1:14" hidden="1" x14ac:dyDescent="0.25">
      <c r="A4094" s="77">
        <f t="shared" si="222"/>
        <v>2025</v>
      </c>
      <c r="B4094" s="77">
        <f t="shared" si="223"/>
        <v>3</v>
      </c>
      <c r="C4094" s="73">
        <v>45720</v>
      </c>
      <c r="D4094" s="79" t="s">
        <v>68</v>
      </c>
      <c r="E4094" s="80" t="s">
        <v>334</v>
      </c>
      <c r="F4094" s="81" t="str">
        <f>VLOOKUP(E4094,Customer[],2,FALSE)</f>
        <v>Nan Htet</v>
      </c>
      <c r="G4094" s="69" t="str">
        <f>VLOOKUP(E4094,Customer[],3,FALSE)</f>
        <v>Sitkaind Rd</v>
      </c>
      <c r="H4094" s="69" t="str">
        <f>VLOOKUP(E4094,Customer[],4,FALSE)</f>
        <v>S Paukkan N/Oakkala</v>
      </c>
      <c r="I4094" s="48" t="s">
        <v>23</v>
      </c>
      <c r="J4094" s="82" t="str">
        <f>VLOOKUP(I4094,PGStock[],2,FALSE)</f>
        <v>Columbus Super Red Smooth 175 Ml</v>
      </c>
      <c r="K4094" s="71">
        <f>VLOOKUP(I4094,PGStock[],3,FALSE)</f>
        <v>0.17499999999999999</v>
      </c>
      <c r="L4094" s="47">
        <v>1</v>
      </c>
      <c r="M4094" s="47">
        <f>VLOOKUP(I4094,PGStock[],6,FALSE)</f>
        <v>100</v>
      </c>
      <c r="N4094" s="47">
        <f>+PGSales!$L4094*PGSales!$M4094</f>
        <v>100</v>
      </c>
    </row>
    <row r="4095" spans="1:14" hidden="1" x14ac:dyDescent="0.25">
      <c r="A4095" s="77">
        <f t="shared" si="222"/>
        <v>2025</v>
      </c>
      <c r="B4095" s="77">
        <f t="shared" si="223"/>
        <v>3</v>
      </c>
      <c r="C4095" s="73">
        <v>45720</v>
      </c>
      <c r="D4095" s="79" t="s">
        <v>68</v>
      </c>
      <c r="E4095" s="80" t="s">
        <v>334</v>
      </c>
      <c r="F4095" s="81" t="str">
        <f>VLOOKUP(E4095,Customer[],2,FALSE)</f>
        <v>Nan Htet</v>
      </c>
      <c r="G4095" s="69" t="str">
        <f>VLOOKUP(E4095,Customer[],3,FALSE)</f>
        <v>Sitkaind Rd</v>
      </c>
      <c r="H4095" s="69" t="str">
        <f>VLOOKUP(E4095,Customer[],4,FALSE)</f>
        <v>S Paukkan N/Oakkala</v>
      </c>
      <c r="I4095" s="48" t="s">
        <v>18</v>
      </c>
      <c r="J4095" s="82" t="str">
        <f>VLOOKUP(I4095,PGStock[],2,FALSE)</f>
        <v>Formula Rum 350ml</v>
      </c>
      <c r="K4095" s="71">
        <f>VLOOKUP(I4095,PGStock[],3,FALSE)</f>
        <v>0.35</v>
      </c>
      <c r="L4095" s="47">
        <v>3</v>
      </c>
      <c r="M4095" s="47">
        <f>VLOOKUP(I4095,PGStock[],6,FALSE)</f>
        <v>150</v>
      </c>
      <c r="N4095" s="47">
        <f>+PGSales!$L4095*PGSales!$M4095</f>
        <v>450</v>
      </c>
    </row>
    <row r="4096" spans="1:14" hidden="1" x14ac:dyDescent="0.25">
      <c r="A4096" s="77">
        <f t="shared" si="222"/>
        <v>2025</v>
      </c>
      <c r="B4096" s="77">
        <f t="shared" si="223"/>
        <v>3</v>
      </c>
      <c r="C4096" s="73">
        <v>45720</v>
      </c>
      <c r="D4096" s="79" t="s">
        <v>0</v>
      </c>
      <c r="E4096" s="80" t="s">
        <v>322</v>
      </c>
      <c r="F4096" s="81" t="str">
        <f>VLOOKUP(E4096,Customer[],2,FALSE)</f>
        <v>Kyaw</v>
      </c>
      <c r="G4096" s="69" t="str">
        <f>VLOOKUP(E4096,Customer[],3,FALSE)</f>
        <v>Bagan Rd</v>
      </c>
      <c r="H4096" s="69" t="str">
        <f>VLOOKUP(E4096,Customer[],4,FALSE)</f>
        <v>S Paukkan N/Oakkala</v>
      </c>
      <c r="I4096" s="48" t="s">
        <v>25</v>
      </c>
      <c r="J4096" s="82" t="str">
        <f>VLOOKUP(I4096,PGStock[],2,FALSE)</f>
        <v>Columbus Super Red Smooth 350 Ml</v>
      </c>
      <c r="K4096" s="71">
        <f>VLOOKUP(I4096,PGStock[],3,FALSE)</f>
        <v>0.35</v>
      </c>
      <c r="L4096" s="47">
        <v>7</v>
      </c>
      <c r="M4096" s="47">
        <f>VLOOKUP(I4096,PGStock[],6,FALSE)</f>
        <v>150</v>
      </c>
      <c r="N4096" s="47">
        <f>+PGSales!$L4096*PGSales!$M4096</f>
        <v>1050</v>
      </c>
    </row>
    <row r="4097" spans="1:14" hidden="1" x14ac:dyDescent="0.25">
      <c r="A4097" s="77">
        <f t="shared" si="222"/>
        <v>2025</v>
      </c>
      <c r="B4097" s="77">
        <f t="shared" si="223"/>
        <v>3</v>
      </c>
      <c r="C4097" s="73">
        <v>45720</v>
      </c>
      <c r="D4097" s="79" t="s">
        <v>0</v>
      </c>
      <c r="E4097" s="80" t="s">
        <v>322</v>
      </c>
      <c r="F4097" s="81" t="str">
        <f>VLOOKUP(E4097,Customer[],2,FALSE)</f>
        <v>Kyaw</v>
      </c>
      <c r="G4097" s="69" t="str">
        <f>VLOOKUP(E4097,Customer[],3,FALSE)</f>
        <v>Bagan Rd</v>
      </c>
      <c r="H4097" s="69" t="str">
        <f>VLOOKUP(E4097,Customer[],4,FALSE)</f>
        <v>S Paukkan N/Oakkala</v>
      </c>
      <c r="I4097" s="48" t="s">
        <v>23</v>
      </c>
      <c r="J4097" s="82" t="str">
        <f>VLOOKUP(I4097,PGStock[],2,FALSE)</f>
        <v>Columbus Super Red Smooth 175 Ml</v>
      </c>
      <c r="K4097" s="71">
        <f>VLOOKUP(I4097,PGStock[],3,FALSE)</f>
        <v>0.17499999999999999</v>
      </c>
      <c r="L4097" s="47">
        <v>5</v>
      </c>
      <c r="M4097" s="47">
        <f>VLOOKUP(I4097,PGStock[],6,FALSE)</f>
        <v>100</v>
      </c>
      <c r="N4097" s="47">
        <f>+PGSales!$L4097*PGSales!$M4097</f>
        <v>500</v>
      </c>
    </row>
    <row r="4098" spans="1:14" hidden="1" x14ac:dyDescent="0.25">
      <c r="A4098" s="77">
        <f t="shared" si="222"/>
        <v>2025</v>
      </c>
      <c r="B4098" s="77">
        <f t="shared" si="223"/>
        <v>3</v>
      </c>
      <c r="C4098" s="73">
        <v>45720</v>
      </c>
      <c r="D4098" s="79" t="s">
        <v>0</v>
      </c>
      <c r="E4098" s="80" t="s">
        <v>322</v>
      </c>
      <c r="F4098" s="81" t="str">
        <f>VLOOKUP(E4098,Customer[],2,FALSE)</f>
        <v>Kyaw</v>
      </c>
      <c r="G4098" s="69" t="str">
        <f>VLOOKUP(E4098,Customer[],3,FALSE)</f>
        <v>Bagan Rd</v>
      </c>
      <c r="H4098" s="69" t="str">
        <f>VLOOKUP(E4098,Customer[],4,FALSE)</f>
        <v>S Paukkan N/Oakkala</v>
      </c>
      <c r="I4098" s="48" t="s">
        <v>18</v>
      </c>
      <c r="J4098" s="82" t="str">
        <f>VLOOKUP(I4098,PGStock[],2,FALSE)</f>
        <v>Formula Rum 350ml</v>
      </c>
      <c r="K4098" s="71">
        <f>VLOOKUP(I4098,PGStock[],3,FALSE)</f>
        <v>0.35</v>
      </c>
      <c r="L4098" s="47">
        <v>3</v>
      </c>
      <c r="M4098" s="47">
        <f>VLOOKUP(I4098,PGStock[],6,FALSE)</f>
        <v>150</v>
      </c>
      <c r="N4098" s="47">
        <f>+PGSales!$L4098*PGSales!$M4098</f>
        <v>450</v>
      </c>
    </row>
    <row r="4099" spans="1:14" hidden="1" x14ac:dyDescent="0.25">
      <c r="A4099" s="77">
        <f t="shared" ref="A4099:A4108" si="224">YEAR(C4099)</f>
        <v>2025</v>
      </c>
      <c r="B4099" s="77">
        <f t="shared" ref="B4099:B4108" si="225">MONTH(C4099)</f>
        <v>3</v>
      </c>
      <c r="C4099" s="73">
        <v>45720</v>
      </c>
      <c r="D4099" s="79" t="s">
        <v>1</v>
      </c>
      <c r="E4099" s="80" t="s">
        <v>319</v>
      </c>
      <c r="F4099" s="81" t="str">
        <f>VLOOKUP(E4099,Customer[],2,FALSE)</f>
        <v>Htet Lwin</v>
      </c>
      <c r="G4099" s="69" t="str">
        <f>VLOOKUP(E4099,Customer[],3,FALSE)</f>
        <v>Bagan Rd</v>
      </c>
      <c r="H4099" s="69" t="str">
        <f>VLOOKUP(E4099,Customer[],4,FALSE)</f>
        <v>S Paukkan N/Oakkala</v>
      </c>
      <c r="I4099" s="48" t="s">
        <v>25</v>
      </c>
      <c r="J4099" s="82" t="str">
        <f>VLOOKUP(I4099,PGStock[],2,FALSE)</f>
        <v>Columbus Super Red Smooth 350 Ml</v>
      </c>
      <c r="K4099" s="71">
        <f>VLOOKUP(I4099,PGStock[],3,FALSE)</f>
        <v>0.35</v>
      </c>
      <c r="L4099" s="47">
        <v>5</v>
      </c>
      <c r="M4099" s="47">
        <f>VLOOKUP(I4099,PGStock[],6,FALSE)</f>
        <v>150</v>
      </c>
      <c r="N4099" s="47">
        <f>+PGSales!$L4099*PGSales!$M4099</f>
        <v>750</v>
      </c>
    </row>
    <row r="4100" spans="1:14" hidden="1" x14ac:dyDescent="0.25">
      <c r="A4100" s="77">
        <f t="shared" si="224"/>
        <v>2025</v>
      </c>
      <c r="B4100" s="77">
        <f t="shared" si="225"/>
        <v>3</v>
      </c>
      <c r="C4100" s="73">
        <v>45720</v>
      </c>
      <c r="D4100" s="79" t="s">
        <v>1</v>
      </c>
      <c r="E4100" s="80" t="s">
        <v>319</v>
      </c>
      <c r="F4100" s="81" t="str">
        <f>VLOOKUP(E4100,Customer[],2,FALSE)</f>
        <v>Htet Lwin</v>
      </c>
      <c r="G4100" s="69" t="str">
        <f>VLOOKUP(E4100,Customer[],3,FALSE)</f>
        <v>Bagan Rd</v>
      </c>
      <c r="H4100" s="69" t="str">
        <f>VLOOKUP(E4100,Customer[],4,FALSE)</f>
        <v>S Paukkan N/Oakkala</v>
      </c>
      <c r="I4100" s="48" t="s">
        <v>23</v>
      </c>
      <c r="J4100" s="82" t="str">
        <f>VLOOKUP(I4100,PGStock[],2,FALSE)</f>
        <v>Columbus Super Red Smooth 175 Ml</v>
      </c>
      <c r="K4100" s="71">
        <f>VLOOKUP(I4100,PGStock[],3,FALSE)</f>
        <v>0.17499999999999999</v>
      </c>
      <c r="L4100" s="47">
        <v>3</v>
      </c>
      <c r="M4100" s="47">
        <f>VLOOKUP(I4100,PGStock[],6,FALSE)</f>
        <v>100</v>
      </c>
      <c r="N4100" s="47">
        <f>+PGSales!$L4100*PGSales!$M4100</f>
        <v>300</v>
      </c>
    </row>
    <row r="4101" spans="1:14" hidden="1" x14ac:dyDescent="0.25">
      <c r="A4101" s="77">
        <f t="shared" si="224"/>
        <v>2025</v>
      </c>
      <c r="B4101" s="77">
        <f t="shared" si="225"/>
        <v>3</v>
      </c>
      <c r="C4101" s="73">
        <v>45720</v>
      </c>
      <c r="D4101" s="79" t="s">
        <v>1</v>
      </c>
      <c r="E4101" s="80" t="s">
        <v>319</v>
      </c>
      <c r="F4101" s="81" t="str">
        <f>VLOOKUP(E4101,Customer[],2,FALSE)</f>
        <v>Htet Lwin</v>
      </c>
      <c r="G4101" s="69" t="str">
        <f>VLOOKUP(E4101,Customer[],3,FALSE)</f>
        <v>Bagan Rd</v>
      </c>
      <c r="H4101" s="69" t="str">
        <f>VLOOKUP(E4101,Customer[],4,FALSE)</f>
        <v>S Paukkan N/Oakkala</v>
      </c>
      <c r="I4101" s="48" t="s">
        <v>18</v>
      </c>
      <c r="J4101" s="82" t="str">
        <f>VLOOKUP(I4101,PGStock[],2,FALSE)</f>
        <v>Formula Rum 350ml</v>
      </c>
      <c r="K4101" s="71">
        <f>VLOOKUP(I4101,PGStock[],3,FALSE)</f>
        <v>0.35</v>
      </c>
      <c r="L4101" s="47">
        <v>3</v>
      </c>
      <c r="M4101" s="47">
        <f>VLOOKUP(I4101,PGStock[],6,FALSE)</f>
        <v>150</v>
      </c>
      <c r="N4101" s="47">
        <f>+PGSales!$L4101*PGSales!$M4101</f>
        <v>450</v>
      </c>
    </row>
    <row r="4102" spans="1:14" hidden="1" x14ac:dyDescent="0.25">
      <c r="A4102" s="77">
        <f t="shared" si="224"/>
        <v>2025</v>
      </c>
      <c r="B4102" s="77">
        <f t="shared" si="225"/>
        <v>3</v>
      </c>
      <c r="C4102" s="73">
        <v>45720</v>
      </c>
      <c r="D4102" s="79" t="s">
        <v>2</v>
      </c>
      <c r="E4102" s="80" t="s">
        <v>321</v>
      </c>
      <c r="F4102" s="81" t="str">
        <f>VLOOKUP(E4102,Customer[],2,FALSE)</f>
        <v>Sein Si Tun</v>
      </c>
      <c r="G4102" s="69" t="str">
        <f>VLOOKUP(E4102,Customer[],3,FALSE)</f>
        <v>Yazar Deright Rd</v>
      </c>
      <c r="H4102" s="69" t="str">
        <f>VLOOKUP(E4102,Customer[],4,FALSE)</f>
        <v>S Paukkan N/Oakkala</v>
      </c>
      <c r="I4102" s="48" t="s">
        <v>25</v>
      </c>
      <c r="J4102" s="82" t="str">
        <f>VLOOKUP(I4102,PGStock[],2,FALSE)</f>
        <v>Columbus Super Red Smooth 350 Ml</v>
      </c>
      <c r="K4102" s="71">
        <f>VLOOKUP(I4102,PGStock[],3,FALSE)</f>
        <v>0.35</v>
      </c>
      <c r="L4102" s="47">
        <v>4</v>
      </c>
      <c r="M4102" s="47">
        <f>VLOOKUP(I4102,PGStock[],6,FALSE)</f>
        <v>150</v>
      </c>
      <c r="N4102" s="47">
        <f>+PGSales!$L4102*PGSales!$M4102</f>
        <v>600</v>
      </c>
    </row>
    <row r="4103" spans="1:14" hidden="1" x14ac:dyDescent="0.25">
      <c r="A4103" s="77">
        <f t="shared" si="224"/>
        <v>2025</v>
      </c>
      <c r="B4103" s="77">
        <f t="shared" si="225"/>
        <v>3</v>
      </c>
      <c r="C4103" s="73">
        <v>45720</v>
      </c>
      <c r="D4103" s="79" t="s">
        <v>2</v>
      </c>
      <c r="E4103" s="80" t="s">
        <v>321</v>
      </c>
      <c r="F4103" s="81" t="str">
        <f>VLOOKUP(E4103,Customer[],2,FALSE)</f>
        <v>Sein Si Tun</v>
      </c>
      <c r="G4103" s="69" t="str">
        <f>VLOOKUP(E4103,Customer[],3,FALSE)</f>
        <v>Yazar Deright Rd</v>
      </c>
      <c r="H4103" s="69" t="str">
        <f>VLOOKUP(E4103,Customer[],4,FALSE)</f>
        <v>S Paukkan N/Oakkala</v>
      </c>
      <c r="I4103" s="48" t="s">
        <v>23</v>
      </c>
      <c r="J4103" s="82" t="str">
        <f>VLOOKUP(I4103,PGStock[],2,FALSE)</f>
        <v>Columbus Super Red Smooth 175 Ml</v>
      </c>
      <c r="K4103" s="71">
        <f>VLOOKUP(I4103,PGStock[],3,FALSE)</f>
        <v>0.17499999999999999</v>
      </c>
      <c r="L4103" s="47">
        <v>2</v>
      </c>
      <c r="M4103" s="47">
        <f>VLOOKUP(I4103,PGStock[],6,FALSE)</f>
        <v>100</v>
      </c>
      <c r="N4103" s="47">
        <f>+PGSales!$L4103*PGSales!$M4103</f>
        <v>200</v>
      </c>
    </row>
    <row r="4104" spans="1:14" hidden="1" x14ac:dyDescent="0.25">
      <c r="A4104" s="77">
        <f t="shared" si="224"/>
        <v>2025</v>
      </c>
      <c r="B4104" s="77">
        <f t="shared" si="225"/>
        <v>3</v>
      </c>
      <c r="C4104" s="73">
        <v>45720</v>
      </c>
      <c r="D4104" s="79" t="s">
        <v>2</v>
      </c>
      <c r="E4104" s="80" t="s">
        <v>321</v>
      </c>
      <c r="F4104" s="81" t="str">
        <f>VLOOKUP(E4104,Customer[],2,FALSE)</f>
        <v>Sein Si Tun</v>
      </c>
      <c r="G4104" s="69" t="str">
        <f>VLOOKUP(E4104,Customer[],3,FALSE)</f>
        <v>Yazar Deright Rd</v>
      </c>
      <c r="H4104" s="69" t="str">
        <f>VLOOKUP(E4104,Customer[],4,FALSE)</f>
        <v>S Paukkan N/Oakkala</v>
      </c>
      <c r="I4104" s="48" t="s">
        <v>18</v>
      </c>
      <c r="J4104" s="82" t="str">
        <f>VLOOKUP(I4104,PGStock[],2,FALSE)</f>
        <v>Formula Rum 350ml</v>
      </c>
      <c r="K4104" s="71">
        <f>VLOOKUP(I4104,PGStock[],3,FALSE)</f>
        <v>0.35</v>
      </c>
      <c r="L4104" s="47">
        <v>3</v>
      </c>
      <c r="M4104" s="47">
        <f>VLOOKUP(I4104,PGStock[],6,FALSE)</f>
        <v>150</v>
      </c>
      <c r="N4104" s="47">
        <f>+PGSales!$L4104*PGSales!$M4104</f>
        <v>450</v>
      </c>
    </row>
    <row r="4105" spans="1:14" hidden="1" x14ac:dyDescent="0.25">
      <c r="A4105" s="77">
        <f t="shared" si="224"/>
        <v>2025</v>
      </c>
      <c r="B4105" s="77">
        <f t="shared" si="225"/>
        <v>3</v>
      </c>
      <c r="C4105" s="73">
        <v>45720</v>
      </c>
      <c r="D4105" s="79" t="s">
        <v>131</v>
      </c>
      <c r="E4105" s="80" t="s">
        <v>120</v>
      </c>
      <c r="F4105" s="81" t="str">
        <f>VLOOKUP(E4105,Customer[],2,FALSE)</f>
        <v>Linn</v>
      </c>
      <c r="G4105" s="69" t="str">
        <f>VLOOKUP(E4105,Customer[],3,FALSE)</f>
        <v>Bo Aung Kyaw Rd</v>
      </c>
      <c r="H4105" s="69" t="str">
        <f>VLOOKUP(E4105,Customer[],4,FALSE)</f>
        <v>Hlaing Thar Yar Route (1)</v>
      </c>
      <c r="I4105" s="48" t="s">
        <v>25</v>
      </c>
      <c r="J4105" s="82" t="str">
        <f>VLOOKUP(I4105,PGStock[],2,FALSE)</f>
        <v>Columbus Super Red Smooth 350 Ml</v>
      </c>
      <c r="K4105" s="71">
        <f>VLOOKUP(I4105,PGStock[],3,FALSE)</f>
        <v>0.35</v>
      </c>
      <c r="L4105" s="47">
        <v>7</v>
      </c>
      <c r="M4105" s="47">
        <f>VLOOKUP(I4105,PGStock[],6,FALSE)</f>
        <v>150</v>
      </c>
      <c r="N4105" s="47">
        <f>+PGSales!$L4105*PGSales!$M4105</f>
        <v>1050</v>
      </c>
    </row>
    <row r="4106" spans="1:14" hidden="1" x14ac:dyDescent="0.25">
      <c r="A4106" s="77">
        <f t="shared" si="224"/>
        <v>2025</v>
      </c>
      <c r="B4106" s="77">
        <f t="shared" si="225"/>
        <v>3</v>
      </c>
      <c r="C4106" s="73">
        <v>45720</v>
      </c>
      <c r="D4106" s="79" t="s">
        <v>131</v>
      </c>
      <c r="E4106" s="80" t="s">
        <v>120</v>
      </c>
      <c r="F4106" s="81" t="str">
        <f>VLOOKUP(E4106,Customer[],2,FALSE)</f>
        <v>Linn</v>
      </c>
      <c r="G4106" s="69" t="str">
        <f>VLOOKUP(E4106,Customer[],3,FALSE)</f>
        <v>Bo Aung Kyaw Rd</v>
      </c>
      <c r="H4106" s="69" t="str">
        <f>VLOOKUP(E4106,Customer[],4,FALSE)</f>
        <v>Hlaing Thar Yar Route (1)</v>
      </c>
      <c r="I4106" s="48" t="s">
        <v>23</v>
      </c>
      <c r="J4106" s="82" t="str">
        <f>VLOOKUP(I4106,PGStock[],2,FALSE)</f>
        <v>Columbus Super Red Smooth 175 Ml</v>
      </c>
      <c r="K4106" s="71">
        <f>VLOOKUP(I4106,PGStock[],3,FALSE)</f>
        <v>0.17499999999999999</v>
      </c>
      <c r="L4106" s="47">
        <v>1</v>
      </c>
      <c r="M4106" s="47">
        <f>VLOOKUP(I4106,PGStock[],6,FALSE)</f>
        <v>100</v>
      </c>
      <c r="N4106" s="47">
        <f>+PGSales!$L4106*PGSales!$M4106</f>
        <v>100</v>
      </c>
    </row>
    <row r="4107" spans="1:14" hidden="1" x14ac:dyDescent="0.25">
      <c r="A4107" s="77">
        <f t="shared" si="224"/>
        <v>2025</v>
      </c>
      <c r="B4107" s="77">
        <f t="shared" si="225"/>
        <v>3</v>
      </c>
      <c r="C4107" s="73">
        <v>45720</v>
      </c>
      <c r="D4107" s="79" t="s">
        <v>131</v>
      </c>
      <c r="E4107" s="80" t="s">
        <v>120</v>
      </c>
      <c r="F4107" s="81" t="str">
        <f>VLOOKUP(E4107,Customer[],2,FALSE)</f>
        <v>Linn</v>
      </c>
      <c r="G4107" s="69" t="str">
        <f>VLOOKUP(E4107,Customer[],3,FALSE)</f>
        <v>Bo Aung Kyaw Rd</v>
      </c>
      <c r="H4107" s="69" t="str">
        <f>VLOOKUP(E4107,Customer[],4,FALSE)</f>
        <v>Hlaing Thar Yar Route (1)</v>
      </c>
      <c r="I4107" s="48" t="s">
        <v>18</v>
      </c>
      <c r="J4107" s="82" t="str">
        <f>VLOOKUP(I4107,PGStock[],2,FALSE)</f>
        <v>Formula Rum 350ml</v>
      </c>
      <c r="K4107" s="71">
        <f>VLOOKUP(I4107,PGStock[],3,FALSE)</f>
        <v>0.35</v>
      </c>
      <c r="L4107" s="47">
        <v>10</v>
      </c>
      <c r="M4107" s="47">
        <f>VLOOKUP(I4107,PGStock[],6,FALSE)</f>
        <v>150</v>
      </c>
      <c r="N4107" s="47">
        <f>+PGSales!$L4107*PGSales!$M4107</f>
        <v>1500</v>
      </c>
    </row>
    <row r="4108" spans="1:14" hidden="1" x14ac:dyDescent="0.25">
      <c r="A4108" s="77">
        <f t="shared" si="224"/>
        <v>2025</v>
      </c>
      <c r="B4108" s="77">
        <f t="shared" si="225"/>
        <v>3</v>
      </c>
      <c r="C4108" s="73">
        <v>45721</v>
      </c>
      <c r="D4108" s="79" t="s">
        <v>365</v>
      </c>
      <c r="E4108" s="80" t="s">
        <v>230</v>
      </c>
      <c r="F4108" s="81" t="str">
        <f>VLOOKUP(E4108,Customer[],2,FALSE)</f>
        <v>KZ</v>
      </c>
      <c r="G4108" s="69" t="str">
        <f>VLOOKUP(E4108,Customer[],3,FALSE)</f>
        <v>kantharyar Rd</v>
      </c>
      <c r="H4108" s="69" t="str">
        <f>VLOOKUP(E4108,Customer[],4,FALSE)</f>
        <v xml:space="preserve">Shwepyithar </v>
      </c>
      <c r="I4108" s="48" t="s">
        <v>25</v>
      </c>
      <c r="J4108" s="82" t="str">
        <f>VLOOKUP(I4108,PGStock[],2,FALSE)</f>
        <v>Columbus Super Red Smooth 350 Ml</v>
      </c>
      <c r="K4108" s="71">
        <f>VLOOKUP(I4108,PGStock[],3,FALSE)</f>
        <v>0.35</v>
      </c>
      <c r="L4108" s="47">
        <v>5</v>
      </c>
      <c r="M4108" s="47">
        <f>VLOOKUP(I4108,PGStock[],6,FALSE)</f>
        <v>150</v>
      </c>
      <c r="N4108" s="47">
        <f>+PGSales!$L4108*PGSales!$M4108</f>
        <v>750</v>
      </c>
    </row>
    <row r="4109" spans="1:14" hidden="1" x14ac:dyDescent="0.25">
      <c r="A4109" s="77">
        <f t="shared" ref="A4109:A4117" si="226">YEAR(C4109)</f>
        <v>2025</v>
      </c>
      <c r="B4109" s="77">
        <f t="shared" ref="B4109:B4117" si="227">MONTH(C4109)</f>
        <v>3</v>
      </c>
      <c r="C4109" s="73">
        <v>45721</v>
      </c>
      <c r="D4109" s="79" t="s">
        <v>365</v>
      </c>
      <c r="E4109" s="80" t="s">
        <v>230</v>
      </c>
      <c r="F4109" s="81" t="str">
        <f>VLOOKUP(E4109,Customer[],2,FALSE)</f>
        <v>KZ</v>
      </c>
      <c r="G4109" s="69" t="str">
        <f>VLOOKUP(E4109,Customer[],3,FALSE)</f>
        <v>kantharyar Rd</v>
      </c>
      <c r="H4109" s="69" t="str">
        <f>VLOOKUP(E4109,Customer[],4,FALSE)</f>
        <v xml:space="preserve">Shwepyithar </v>
      </c>
      <c r="I4109" s="48" t="s">
        <v>23</v>
      </c>
      <c r="J4109" s="82" t="str">
        <f>VLOOKUP(I4109,PGStock[],2,FALSE)</f>
        <v>Columbus Super Red Smooth 175 Ml</v>
      </c>
      <c r="K4109" s="71">
        <f>VLOOKUP(I4109,PGStock[],3,FALSE)</f>
        <v>0.17499999999999999</v>
      </c>
      <c r="L4109" s="47">
        <v>3</v>
      </c>
      <c r="M4109" s="47">
        <f>VLOOKUP(I4109,PGStock[],6,FALSE)</f>
        <v>100</v>
      </c>
      <c r="N4109" s="47">
        <f>+PGSales!$L4109*PGSales!$M4109</f>
        <v>300</v>
      </c>
    </row>
    <row r="4110" spans="1:14" hidden="1" x14ac:dyDescent="0.25">
      <c r="A4110" s="77">
        <f t="shared" si="226"/>
        <v>2025</v>
      </c>
      <c r="B4110" s="77">
        <f t="shared" si="227"/>
        <v>3</v>
      </c>
      <c r="C4110" s="73">
        <v>45721</v>
      </c>
      <c r="D4110" s="79" t="s">
        <v>66</v>
      </c>
      <c r="E4110" s="80" t="s">
        <v>635</v>
      </c>
      <c r="F4110" s="81" t="e">
        <f>VLOOKUP(E4110,Customer[],2,FALSE)</f>
        <v>#N/A</v>
      </c>
      <c r="G4110" s="69" t="e">
        <f>VLOOKUP(E4110,Customer[],3,FALSE)</f>
        <v>#N/A</v>
      </c>
      <c r="H4110" s="69" t="e">
        <f>VLOOKUP(E4110,Customer[],4,FALSE)</f>
        <v>#N/A</v>
      </c>
      <c r="I4110" s="48" t="s">
        <v>25</v>
      </c>
      <c r="J4110" s="82" t="str">
        <f>VLOOKUP(I4110,PGStock[],2,FALSE)</f>
        <v>Columbus Super Red Smooth 350 Ml</v>
      </c>
      <c r="K4110" s="71">
        <f>VLOOKUP(I4110,PGStock[],3,FALSE)</f>
        <v>0.35</v>
      </c>
      <c r="L4110" s="47">
        <v>4</v>
      </c>
      <c r="M4110" s="47">
        <f>VLOOKUP(I4110,PGStock[],6,FALSE)</f>
        <v>150</v>
      </c>
      <c r="N4110" s="47">
        <f>+PGSales!$L4110*PGSales!$M4110</f>
        <v>600</v>
      </c>
    </row>
    <row r="4111" spans="1:14" hidden="1" x14ac:dyDescent="0.25">
      <c r="A4111" s="77">
        <f t="shared" si="226"/>
        <v>2025</v>
      </c>
      <c r="B4111" s="77">
        <f t="shared" si="227"/>
        <v>3</v>
      </c>
      <c r="C4111" s="73">
        <v>45721</v>
      </c>
      <c r="D4111" s="79" t="s">
        <v>66</v>
      </c>
      <c r="E4111" s="80" t="s">
        <v>635</v>
      </c>
      <c r="F4111" s="81" t="e">
        <f>VLOOKUP(E4111,Customer[],2,FALSE)</f>
        <v>#N/A</v>
      </c>
      <c r="G4111" s="69" t="e">
        <f>VLOOKUP(E4111,Customer[],3,FALSE)</f>
        <v>#N/A</v>
      </c>
      <c r="H4111" s="69" t="e">
        <f>VLOOKUP(E4111,Customer[],4,FALSE)</f>
        <v>#N/A</v>
      </c>
      <c r="I4111" s="48" t="s">
        <v>23</v>
      </c>
      <c r="J4111" s="82" t="str">
        <f>VLOOKUP(I4111,PGStock[],2,FALSE)</f>
        <v>Columbus Super Red Smooth 175 Ml</v>
      </c>
      <c r="K4111" s="71">
        <f>VLOOKUP(I4111,PGStock[],3,FALSE)</f>
        <v>0.17499999999999999</v>
      </c>
      <c r="L4111" s="47">
        <v>2</v>
      </c>
      <c r="M4111" s="47">
        <f>VLOOKUP(I4111,PGStock[],6,FALSE)</f>
        <v>100</v>
      </c>
      <c r="N4111" s="47">
        <f>+PGSales!$L4111*PGSales!$M4111</f>
        <v>200</v>
      </c>
    </row>
    <row r="4112" spans="1:14" hidden="1" x14ac:dyDescent="0.25">
      <c r="A4112" s="77">
        <f t="shared" si="226"/>
        <v>2025</v>
      </c>
      <c r="B4112" s="77">
        <f t="shared" si="227"/>
        <v>3</v>
      </c>
      <c r="C4112" s="73">
        <v>45721</v>
      </c>
      <c r="D4112" s="79" t="s">
        <v>66</v>
      </c>
      <c r="E4112" s="80" t="s">
        <v>635</v>
      </c>
      <c r="F4112" s="81" t="e">
        <f>VLOOKUP(E4112,Customer[],2,FALSE)</f>
        <v>#N/A</v>
      </c>
      <c r="G4112" s="69" t="e">
        <f>VLOOKUP(E4112,Customer[],3,FALSE)</f>
        <v>#N/A</v>
      </c>
      <c r="H4112" s="69" t="e">
        <f>VLOOKUP(E4112,Customer[],4,FALSE)</f>
        <v>#N/A</v>
      </c>
      <c r="I4112" s="48" t="s">
        <v>20</v>
      </c>
      <c r="J4112" s="82" t="str">
        <f>VLOOKUP(I4112,PGStock[],2,FALSE)</f>
        <v>Formula Rum 700ml</v>
      </c>
      <c r="K4112" s="71">
        <f>VLOOKUP(I4112,PGStock[],3,FALSE)</f>
        <v>0.7</v>
      </c>
      <c r="L4112" s="47">
        <v>1</v>
      </c>
      <c r="M4112" s="47">
        <f>VLOOKUP(I4112,PGStock[],6,FALSE)</f>
        <v>200</v>
      </c>
      <c r="N4112" s="47">
        <f>+PGSales!$L4112*PGSales!$M4112</f>
        <v>200</v>
      </c>
    </row>
    <row r="4113" spans="1:14" hidden="1" x14ac:dyDescent="0.25">
      <c r="A4113" s="77">
        <f t="shared" si="226"/>
        <v>2025</v>
      </c>
      <c r="B4113" s="77">
        <f t="shared" si="227"/>
        <v>3</v>
      </c>
      <c r="C4113" s="73">
        <v>45721</v>
      </c>
      <c r="D4113" s="79" t="s">
        <v>66</v>
      </c>
      <c r="E4113" s="80" t="s">
        <v>635</v>
      </c>
      <c r="F4113" s="81" t="e">
        <f>VLOOKUP(E4113,Customer[],2,FALSE)</f>
        <v>#N/A</v>
      </c>
      <c r="G4113" s="69" t="e">
        <f>VLOOKUP(E4113,Customer[],3,FALSE)</f>
        <v>#N/A</v>
      </c>
      <c r="H4113" s="69" t="e">
        <f>VLOOKUP(E4113,Customer[],4,FALSE)</f>
        <v>#N/A</v>
      </c>
      <c r="I4113" s="48" t="s">
        <v>18</v>
      </c>
      <c r="J4113" s="82" t="str">
        <f>VLOOKUP(I4113,PGStock[],2,FALSE)</f>
        <v>Formula Rum 350ml</v>
      </c>
      <c r="K4113" s="71">
        <f>VLOOKUP(I4113,PGStock[],3,FALSE)</f>
        <v>0.35</v>
      </c>
      <c r="L4113" s="47">
        <v>1</v>
      </c>
      <c r="M4113" s="47">
        <f>VLOOKUP(I4113,PGStock[],6,FALSE)</f>
        <v>150</v>
      </c>
      <c r="N4113" s="47">
        <f>+PGSales!$L4113*PGSales!$M4113</f>
        <v>150</v>
      </c>
    </row>
    <row r="4114" spans="1:14" hidden="1" x14ac:dyDescent="0.25">
      <c r="A4114" s="77">
        <f t="shared" si="226"/>
        <v>2025</v>
      </c>
      <c r="B4114" s="77">
        <f t="shared" si="227"/>
        <v>3</v>
      </c>
      <c r="C4114" s="73">
        <v>45721</v>
      </c>
      <c r="D4114" s="79" t="s">
        <v>64</v>
      </c>
      <c r="E4114" s="80" t="s">
        <v>228</v>
      </c>
      <c r="F4114" s="81" t="str">
        <f>VLOOKUP(E4114,Customer[],2,FALSE)</f>
        <v>Myintmo</v>
      </c>
      <c r="G4114" s="69" t="str">
        <f>VLOOKUP(E4114,Customer[],3,FALSE)</f>
        <v>Bayin Naung Rd</v>
      </c>
      <c r="H4114" s="69" t="str">
        <f>VLOOKUP(E4114,Customer[],4,FALSE)</f>
        <v xml:space="preserve">Shwepyithar </v>
      </c>
      <c r="I4114" s="48" t="s">
        <v>25</v>
      </c>
      <c r="J4114" s="82" t="str">
        <f>VLOOKUP(I4114,PGStock[],2,FALSE)</f>
        <v>Columbus Super Red Smooth 350 Ml</v>
      </c>
      <c r="K4114" s="71">
        <f>VLOOKUP(I4114,PGStock[],3,FALSE)</f>
        <v>0.35</v>
      </c>
      <c r="L4114" s="47">
        <v>6</v>
      </c>
      <c r="M4114" s="47">
        <f>VLOOKUP(I4114,PGStock[],6,FALSE)</f>
        <v>150</v>
      </c>
      <c r="N4114" s="47">
        <f>+PGSales!$L4114*PGSales!$M4114</f>
        <v>900</v>
      </c>
    </row>
    <row r="4115" spans="1:14" hidden="1" x14ac:dyDescent="0.25">
      <c r="A4115" s="77">
        <f t="shared" si="226"/>
        <v>2025</v>
      </c>
      <c r="B4115" s="77">
        <f t="shared" si="227"/>
        <v>3</v>
      </c>
      <c r="C4115" s="73">
        <v>45721</v>
      </c>
      <c r="D4115" s="79" t="s">
        <v>64</v>
      </c>
      <c r="E4115" s="80" t="s">
        <v>228</v>
      </c>
      <c r="F4115" s="81" t="str">
        <f>VLOOKUP(E4115,Customer[],2,FALSE)</f>
        <v>Myintmo</v>
      </c>
      <c r="G4115" s="69" t="str">
        <f>VLOOKUP(E4115,Customer[],3,FALSE)</f>
        <v>Bayin Naung Rd</v>
      </c>
      <c r="H4115" s="69" t="str">
        <f>VLOOKUP(E4115,Customer[],4,FALSE)</f>
        <v xml:space="preserve">Shwepyithar </v>
      </c>
      <c r="I4115" s="48" t="s">
        <v>25</v>
      </c>
      <c r="J4115" s="82" t="str">
        <f>VLOOKUP(I4115,PGStock[],2,FALSE)</f>
        <v>Columbus Super Red Smooth 350 Ml</v>
      </c>
      <c r="K4115" s="71">
        <f>VLOOKUP(I4115,PGStock[],3,FALSE)</f>
        <v>0.35</v>
      </c>
      <c r="L4115" s="47">
        <v>2</v>
      </c>
      <c r="M4115" s="47">
        <f>VLOOKUP(I4115,PGStock[],6,FALSE)</f>
        <v>150</v>
      </c>
      <c r="N4115" s="47">
        <f>+PGSales!$L4115*PGSales!$M4115</f>
        <v>300</v>
      </c>
    </row>
    <row r="4116" spans="1:14" hidden="1" x14ac:dyDescent="0.25">
      <c r="A4116" s="77">
        <f t="shared" si="226"/>
        <v>2025</v>
      </c>
      <c r="B4116" s="77">
        <f t="shared" si="227"/>
        <v>3</v>
      </c>
      <c r="C4116" s="73">
        <v>45721</v>
      </c>
      <c r="D4116" s="79" t="s">
        <v>64</v>
      </c>
      <c r="E4116" s="80" t="s">
        <v>228</v>
      </c>
      <c r="F4116" s="81" t="str">
        <f>VLOOKUP(E4116,Customer[],2,FALSE)</f>
        <v>Myintmo</v>
      </c>
      <c r="G4116" s="69" t="str">
        <f>VLOOKUP(E4116,Customer[],3,FALSE)</f>
        <v>Bayin Naung Rd</v>
      </c>
      <c r="H4116" s="69" t="str">
        <f>VLOOKUP(E4116,Customer[],4,FALSE)</f>
        <v xml:space="preserve">Shwepyithar </v>
      </c>
      <c r="I4116" s="48" t="s">
        <v>18</v>
      </c>
      <c r="J4116" s="82" t="str">
        <f>VLOOKUP(I4116,PGStock[],2,FALSE)</f>
        <v>Formula Rum 350ml</v>
      </c>
      <c r="K4116" s="71">
        <f>VLOOKUP(I4116,PGStock[],3,FALSE)</f>
        <v>0.35</v>
      </c>
      <c r="L4116" s="47">
        <v>4</v>
      </c>
      <c r="M4116" s="47">
        <f>VLOOKUP(I4116,PGStock[],6,FALSE)</f>
        <v>150</v>
      </c>
      <c r="N4116" s="47">
        <f>+PGSales!$L4116*PGSales!$M4116</f>
        <v>600</v>
      </c>
    </row>
    <row r="4117" spans="1:14" hidden="1" x14ac:dyDescent="0.25">
      <c r="A4117" s="77">
        <f t="shared" si="226"/>
        <v>2025</v>
      </c>
      <c r="B4117" s="77">
        <f t="shared" si="227"/>
        <v>3</v>
      </c>
      <c r="C4117" s="73">
        <v>45721</v>
      </c>
      <c r="D4117" s="79" t="s">
        <v>60</v>
      </c>
      <c r="E4117" s="80" t="s">
        <v>628</v>
      </c>
      <c r="F4117" s="81" t="str">
        <f>VLOOKUP(E4117,Customer[],2,FALSE)</f>
        <v>Yar Noune Pyay</v>
      </c>
      <c r="G4117" s="69" t="str">
        <f>VLOOKUP(E4117,Customer[],3,FALSE)</f>
        <v>Hlawaga Rd</v>
      </c>
      <c r="H4117" s="69" t="str">
        <f>VLOOKUP(E4117,Customer[],4,FALSE)</f>
        <v xml:space="preserve">Shwepyithar </v>
      </c>
      <c r="I4117" s="48" t="s">
        <v>25</v>
      </c>
      <c r="J4117" s="82" t="str">
        <f>VLOOKUP(I4117,PGStock[],2,FALSE)</f>
        <v>Columbus Super Red Smooth 350 Ml</v>
      </c>
      <c r="K4117" s="71">
        <f>VLOOKUP(I4117,PGStock[],3,FALSE)</f>
        <v>0.35</v>
      </c>
      <c r="L4117" s="47">
        <v>2</v>
      </c>
      <c r="M4117" s="47">
        <f>VLOOKUP(I4117,PGStock[],6,FALSE)</f>
        <v>150</v>
      </c>
      <c r="N4117" s="47">
        <f>+PGSales!$L4117*PGSales!$M4117</f>
        <v>300</v>
      </c>
    </row>
    <row r="4118" spans="1:14" hidden="1" x14ac:dyDescent="0.25">
      <c r="A4118" s="77">
        <f t="shared" ref="A4118:A4126" si="228">YEAR(C4118)</f>
        <v>2025</v>
      </c>
      <c r="B4118" s="77">
        <f t="shared" ref="B4118:B4126" si="229">MONTH(C4118)</f>
        <v>3</v>
      </c>
      <c r="C4118" s="73">
        <v>45721</v>
      </c>
      <c r="D4118" s="79" t="s">
        <v>60</v>
      </c>
      <c r="E4118" s="80" t="s">
        <v>628</v>
      </c>
      <c r="F4118" s="81" t="str">
        <f>VLOOKUP(E4118,Customer[],2,FALSE)</f>
        <v>Yar Noune Pyay</v>
      </c>
      <c r="G4118" s="69" t="str">
        <f>VLOOKUP(E4118,Customer[],3,FALSE)</f>
        <v>Hlawaga Rd</v>
      </c>
      <c r="H4118" s="69" t="str">
        <f>VLOOKUP(E4118,Customer[],4,FALSE)</f>
        <v xml:space="preserve">Shwepyithar </v>
      </c>
      <c r="I4118" s="48" t="s">
        <v>23</v>
      </c>
      <c r="J4118" s="82" t="str">
        <f>VLOOKUP(I4118,PGStock[],2,FALSE)</f>
        <v>Columbus Super Red Smooth 175 Ml</v>
      </c>
      <c r="K4118" s="71">
        <f>VLOOKUP(I4118,PGStock[],3,FALSE)</f>
        <v>0.17499999999999999</v>
      </c>
      <c r="L4118" s="47">
        <v>2</v>
      </c>
      <c r="M4118" s="47">
        <f>VLOOKUP(I4118,PGStock[],6,FALSE)</f>
        <v>100</v>
      </c>
      <c r="N4118" s="47">
        <f>+PGSales!$L4118*PGSales!$M4118</f>
        <v>200</v>
      </c>
    </row>
    <row r="4119" spans="1:14" hidden="1" x14ac:dyDescent="0.25">
      <c r="A4119" s="77">
        <f t="shared" si="228"/>
        <v>2025</v>
      </c>
      <c r="B4119" s="77">
        <f t="shared" si="229"/>
        <v>3</v>
      </c>
      <c r="C4119" s="73">
        <v>45721</v>
      </c>
      <c r="D4119" s="79" t="s">
        <v>60</v>
      </c>
      <c r="E4119" s="80" t="s">
        <v>628</v>
      </c>
      <c r="F4119" s="81" t="str">
        <f>VLOOKUP(E4119,Customer[],2,FALSE)</f>
        <v>Yar Noune Pyay</v>
      </c>
      <c r="G4119" s="69" t="str">
        <f>VLOOKUP(E4119,Customer[],3,FALSE)</f>
        <v>Hlawaga Rd</v>
      </c>
      <c r="H4119" s="69" t="str">
        <f>VLOOKUP(E4119,Customer[],4,FALSE)</f>
        <v xml:space="preserve">Shwepyithar </v>
      </c>
      <c r="I4119" s="48" t="s">
        <v>18</v>
      </c>
      <c r="J4119" s="82" t="str">
        <f>VLOOKUP(I4119,PGStock[],2,FALSE)</f>
        <v>Formula Rum 350ml</v>
      </c>
      <c r="K4119" s="71">
        <f>VLOOKUP(I4119,PGStock[],3,FALSE)</f>
        <v>0.35</v>
      </c>
      <c r="L4119" s="47">
        <v>15</v>
      </c>
      <c r="M4119" s="47">
        <f>VLOOKUP(I4119,PGStock[],6,FALSE)</f>
        <v>150</v>
      </c>
      <c r="N4119" s="47">
        <f>+PGSales!$L4119*PGSales!$M4119</f>
        <v>2250</v>
      </c>
    </row>
    <row r="4120" spans="1:14" hidden="1" x14ac:dyDescent="0.25">
      <c r="A4120" s="77">
        <f t="shared" si="228"/>
        <v>2025</v>
      </c>
      <c r="B4120" s="77">
        <f t="shared" si="229"/>
        <v>3</v>
      </c>
      <c r="C4120" s="73">
        <v>45721</v>
      </c>
      <c r="D4120" s="79" t="s">
        <v>109</v>
      </c>
      <c r="E4120" s="80" t="s">
        <v>303</v>
      </c>
      <c r="F4120" s="81" t="str">
        <f>VLOOKUP(E4120,Customer[],2,FALSE)</f>
        <v>Wine</v>
      </c>
      <c r="G4120" s="69" t="str">
        <f>VLOOKUP(E4120,Customer[],3,FALSE)</f>
        <v>Hlawaga Rd</v>
      </c>
      <c r="H4120" s="69" t="str">
        <f>VLOOKUP(E4120,Customer[],4,FALSE)</f>
        <v xml:space="preserve">Shwepyithar </v>
      </c>
      <c r="I4120" s="48" t="s">
        <v>27</v>
      </c>
      <c r="J4120" s="82" t="str">
        <f>VLOOKUP(I4120,PGStock[],2,FALSE)</f>
        <v>Columbus Super Red Smooth 700 Ml</v>
      </c>
      <c r="K4120" s="71">
        <f>VLOOKUP(I4120,PGStock[],3,FALSE)</f>
        <v>0.7</v>
      </c>
      <c r="L4120" s="47">
        <v>2</v>
      </c>
      <c r="M4120" s="47">
        <f>VLOOKUP(I4120,PGStock[],6,FALSE)</f>
        <v>200</v>
      </c>
      <c r="N4120" s="47">
        <f>+PGSales!$L4120*PGSales!$M4120</f>
        <v>400</v>
      </c>
    </row>
    <row r="4121" spans="1:14" hidden="1" x14ac:dyDescent="0.25">
      <c r="A4121" s="77">
        <f t="shared" si="228"/>
        <v>2025</v>
      </c>
      <c r="B4121" s="77">
        <f t="shared" si="229"/>
        <v>3</v>
      </c>
      <c r="C4121" s="73">
        <v>45721</v>
      </c>
      <c r="D4121" s="79" t="s">
        <v>109</v>
      </c>
      <c r="E4121" s="80" t="s">
        <v>303</v>
      </c>
      <c r="F4121" s="81" t="str">
        <f>VLOOKUP(E4121,Customer[],2,FALSE)</f>
        <v>Wine</v>
      </c>
      <c r="G4121" s="69" t="str">
        <f>VLOOKUP(E4121,Customer[],3,FALSE)</f>
        <v>Hlawaga Rd</v>
      </c>
      <c r="H4121" s="69" t="str">
        <f>VLOOKUP(E4121,Customer[],4,FALSE)</f>
        <v xml:space="preserve">Shwepyithar </v>
      </c>
      <c r="I4121" s="48" t="s">
        <v>25</v>
      </c>
      <c r="J4121" s="82" t="str">
        <f>VLOOKUP(I4121,PGStock[],2,FALSE)</f>
        <v>Columbus Super Red Smooth 350 Ml</v>
      </c>
      <c r="K4121" s="71">
        <f>VLOOKUP(I4121,PGStock[],3,FALSE)</f>
        <v>0.35</v>
      </c>
      <c r="L4121" s="47">
        <v>13</v>
      </c>
      <c r="M4121" s="47">
        <f>VLOOKUP(I4121,PGStock[],6,FALSE)</f>
        <v>150</v>
      </c>
      <c r="N4121" s="47">
        <f>+PGSales!$L4121*PGSales!$M4121</f>
        <v>1950</v>
      </c>
    </row>
    <row r="4122" spans="1:14" hidden="1" x14ac:dyDescent="0.25">
      <c r="A4122" s="77">
        <f t="shared" si="228"/>
        <v>2025</v>
      </c>
      <c r="B4122" s="77">
        <f t="shared" si="229"/>
        <v>3</v>
      </c>
      <c r="C4122" s="73">
        <v>45721</v>
      </c>
      <c r="D4122" s="79" t="s">
        <v>109</v>
      </c>
      <c r="E4122" s="80" t="s">
        <v>303</v>
      </c>
      <c r="F4122" s="81" t="str">
        <f>VLOOKUP(E4122,Customer[],2,FALSE)</f>
        <v>Wine</v>
      </c>
      <c r="G4122" s="69" t="str">
        <f>VLOOKUP(E4122,Customer[],3,FALSE)</f>
        <v>Hlawaga Rd</v>
      </c>
      <c r="H4122" s="69" t="str">
        <f>VLOOKUP(E4122,Customer[],4,FALSE)</f>
        <v xml:space="preserve">Shwepyithar </v>
      </c>
      <c r="I4122" s="48" t="s">
        <v>23</v>
      </c>
      <c r="J4122" s="82" t="str">
        <f>VLOOKUP(I4122,PGStock[],2,FALSE)</f>
        <v>Columbus Super Red Smooth 175 Ml</v>
      </c>
      <c r="K4122" s="71">
        <f>VLOOKUP(I4122,PGStock[],3,FALSE)</f>
        <v>0.17499999999999999</v>
      </c>
      <c r="L4122" s="47">
        <v>2</v>
      </c>
      <c r="M4122" s="47">
        <f>VLOOKUP(I4122,PGStock[],6,FALSE)</f>
        <v>100</v>
      </c>
      <c r="N4122" s="47">
        <f>+PGSales!$L4122*PGSales!$M4122</f>
        <v>200</v>
      </c>
    </row>
    <row r="4123" spans="1:14" hidden="1" x14ac:dyDescent="0.25">
      <c r="A4123" s="77">
        <f t="shared" si="228"/>
        <v>2025</v>
      </c>
      <c r="B4123" s="77">
        <f t="shared" si="229"/>
        <v>3</v>
      </c>
      <c r="C4123" s="73">
        <v>45721</v>
      </c>
      <c r="D4123" s="79" t="s">
        <v>109</v>
      </c>
      <c r="E4123" s="80" t="s">
        <v>303</v>
      </c>
      <c r="F4123" s="81" t="str">
        <f>VLOOKUP(E4123,Customer[],2,FALSE)</f>
        <v>Wine</v>
      </c>
      <c r="G4123" s="69" t="str">
        <f>VLOOKUP(E4123,Customer[],3,FALSE)</f>
        <v>Hlawaga Rd</v>
      </c>
      <c r="H4123" s="69" t="str">
        <f>VLOOKUP(E4123,Customer[],4,FALSE)</f>
        <v xml:space="preserve">Shwepyithar </v>
      </c>
      <c r="I4123" s="48" t="s">
        <v>20</v>
      </c>
      <c r="J4123" s="82" t="str">
        <f>VLOOKUP(I4123,PGStock[],2,FALSE)</f>
        <v>Formula Rum 700ml</v>
      </c>
      <c r="K4123" s="71">
        <f>VLOOKUP(I4123,PGStock[],3,FALSE)</f>
        <v>0.7</v>
      </c>
      <c r="L4123" s="47">
        <v>1</v>
      </c>
      <c r="M4123" s="47">
        <f>VLOOKUP(I4123,PGStock[],6,FALSE)</f>
        <v>200</v>
      </c>
      <c r="N4123" s="47">
        <f>+PGSales!$L4123*PGSales!$M4123</f>
        <v>200</v>
      </c>
    </row>
    <row r="4124" spans="1:14" hidden="1" x14ac:dyDescent="0.25">
      <c r="A4124" s="77">
        <f t="shared" si="228"/>
        <v>2025</v>
      </c>
      <c r="B4124" s="77">
        <f t="shared" si="229"/>
        <v>3</v>
      </c>
      <c r="C4124" s="73">
        <v>45721</v>
      </c>
      <c r="D4124" s="79" t="s">
        <v>109</v>
      </c>
      <c r="E4124" s="80" t="s">
        <v>303</v>
      </c>
      <c r="F4124" s="81" t="str">
        <f>VLOOKUP(E4124,Customer[],2,FALSE)</f>
        <v>Wine</v>
      </c>
      <c r="G4124" s="69" t="str">
        <f>VLOOKUP(E4124,Customer[],3,FALSE)</f>
        <v>Hlawaga Rd</v>
      </c>
      <c r="H4124" s="69" t="str">
        <f>VLOOKUP(E4124,Customer[],4,FALSE)</f>
        <v xml:space="preserve">Shwepyithar </v>
      </c>
      <c r="I4124" s="48" t="s">
        <v>18</v>
      </c>
      <c r="J4124" s="82" t="str">
        <f>VLOOKUP(I4124,PGStock[],2,FALSE)</f>
        <v>Formula Rum 350ml</v>
      </c>
      <c r="K4124" s="71">
        <f>VLOOKUP(I4124,PGStock[],3,FALSE)</f>
        <v>0.35</v>
      </c>
      <c r="L4124" s="47">
        <v>4</v>
      </c>
      <c r="M4124" s="47">
        <f>VLOOKUP(I4124,PGStock[],6,FALSE)</f>
        <v>150</v>
      </c>
      <c r="N4124" s="47">
        <f>+PGSales!$L4124*PGSales!$M4124</f>
        <v>600</v>
      </c>
    </row>
    <row r="4125" spans="1:14" hidden="1" x14ac:dyDescent="0.25">
      <c r="A4125" s="77">
        <f t="shared" si="228"/>
        <v>2025</v>
      </c>
      <c r="B4125" s="77">
        <f t="shared" si="229"/>
        <v>3</v>
      </c>
      <c r="C4125" s="73">
        <v>45721</v>
      </c>
      <c r="D4125" s="79" t="s">
        <v>58</v>
      </c>
      <c r="E4125" s="80" t="s">
        <v>630</v>
      </c>
      <c r="F4125" s="81" t="str">
        <f>VLOOKUP(E4125,Customer[],2,FALSE)</f>
        <v xml:space="preserve">Min Satae Kyatt </v>
      </c>
      <c r="G4125" s="69" t="str">
        <f>VLOOKUP(E4125,Customer[],3,FALSE)</f>
        <v>Hlawaga Rd</v>
      </c>
      <c r="H4125" s="69" t="str">
        <f>VLOOKUP(E4125,Customer[],4,FALSE)</f>
        <v xml:space="preserve">Shwepyithar </v>
      </c>
      <c r="I4125" s="48" t="s">
        <v>25</v>
      </c>
      <c r="J4125" s="82" t="str">
        <f>VLOOKUP(I4125,PGStock[],2,FALSE)</f>
        <v>Columbus Super Red Smooth 350 Ml</v>
      </c>
      <c r="K4125" s="71">
        <f>VLOOKUP(I4125,PGStock[],3,FALSE)</f>
        <v>0.35</v>
      </c>
      <c r="L4125" s="47">
        <v>9</v>
      </c>
      <c r="M4125" s="47">
        <f>VLOOKUP(I4125,PGStock[],6,FALSE)</f>
        <v>150</v>
      </c>
      <c r="N4125" s="47">
        <f>+PGSales!$L4125*PGSales!$M4125</f>
        <v>1350</v>
      </c>
    </row>
    <row r="4126" spans="1:14" hidden="1" x14ac:dyDescent="0.25">
      <c r="A4126" s="77">
        <f t="shared" si="228"/>
        <v>2025</v>
      </c>
      <c r="B4126" s="77">
        <f t="shared" si="229"/>
        <v>3</v>
      </c>
      <c r="C4126" s="73">
        <v>45721</v>
      </c>
      <c r="D4126" s="79" t="s">
        <v>58</v>
      </c>
      <c r="E4126" s="80" t="s">
        <v>630</v>
      </c>
      <c r="F4126" s="81" t="str">
        <f>VLOOKUP(E4126,Customer[],2,FALSE)</f>
        <v xml:space="preserve">Min Satae Kyatt </v>
      </c>
      <c r="G4126" s="69" t="str">
        <f>VLOOKUP(E4126,Customer[],3,FALSE)</f>
        <v>Hlawaga Rd</v>
      </c>
      <c r="H4126" s="69" t="str">
        <f>VLOOKUP(E4126,Customer[],4,FALSE)</f>
        <v xml:space="preserve">Shwepyithar </v>
      </c>
      <c r="I4126" s="48" t="s">
        <v>20</v>
      </c>
      <c r="J4126" s="82" t="str">
        <f>VLOOKUP(I4126,PGStock[],2,FALSE)</f>
        <v>Formula Rum 700ml</v>
      </c>
      <c r="K4126" s="71">
        <f>VLOOKUP(I4126,PGStock[],3,FALSE)</f>
        <v>0.7</v>
      </c>
      <c r="L4126" s="47">
        <v>1</v>
      </c>
      <c r="M4126" s="47">
        <f>VLOOKUP(I4126,PGStock[],6,FALSE)</f>
        <v>200</v>
      </c>
      <c r="N4126" s="47">
        <f>+PGSales!$L4126*PGSales!$M4126</f>
        <v>200</v>
      </c>
    </row>
    <row r="4127" spans="1:14" hidden="1" x14ac:dyDescent="0.25">
      <c r="A4127" s="77">
        <f t="shared" ref="A4127:A4135" si="230">YEAR(C4127)</f>
        <v>2025</v>
      </c>
      <c r="B4127" s="77">
        <f t="shared" ref="B4127:B4135" si="231">MONTH(C4127)</f>
        <v>3</v>
      </c>
      <c r="C4127" s="73">
        <v>45721</v>
      </c>
      <c r="D4127" s="79" t="s">
        <v>58</v>
      </c>
      <c r="E4127" s="80" t="s">
        <v>630</v>
      </c>
      <c r="F4127" s="81" t="str">
        <f>VLOOKUP(E4127,Customer[],2,FALSE)</f>
        <v xml:space="preserve">Min Satae Kyatt </v>
      </c>
      <c r="G4127" s="69" t="str">
        <f>VLOOKUP(E4127,Customer[],3,FALSE)</f>
        <v>Hlawaga Rd</v>
      </c>
      <c r="H4127" s="69" t="str">
        <f>VLOOKUP(E4127,Customer[],4,FALSE)</f>
        <v xml:space="preserve">Shwepyithar </v>
      </c>
      <c r="I4127" s="48" t="s">
        <v>18</v>
      </c>
      <c r="J4127" s="82" t="str">
        <f>VLOOKUP(I4127,PGStock[],2,FALSE)</f>
        <v>Formula Rum 350ml</v>
      </c>
      <c r="K4127" s="71">
        <f>VLOOKUP(I4127,PGStock[],3,FALSE)</f>
        <v>0.35</v>
      </c>
      <c r="L4127" s="47">
        <v>6</v>
      </c>
      <c r="M4127" s="47">
        <f>VLOOKUP(I4127,PGStock[],6,FALSE)</f>
        <v>150</v>
      </c>
      <c r="N4127" s="47">
        <f>+PGSales!$L4127*PGSales!$M4127</f>
        <v>900</v>
      </c>
    </row>
    <row r="4128" spans="1:14" hidden="1" x14ac:dyDescent="0.25">
      <c r="A4128" s="77">
        <f t="shared" si="230"/>
        <v>2025</v>
      </c>
      <c r="B4128" s="77">
        <f t="shared" si="231"/>
        <v>3</v>
      </c>
      <c r="C4128" s="73">
        <v>45721</v>
      </c>
      <c r="D4128" s="79" t="s">
        <v>70</v>
      </c>
      <c r="E4128" s="80" t="s">
        <v>631</v>
      </c>
      <c r="F4128" s="81" t="str">
        <f>VLOOKUP(E4128,Customer[],2,FALSE)</f>
        <v>Nge paung</v>
      </c>
      <c r="G4128" s="69" t="str">
        <f>VLOOKUP(E4128,Customer[],3,FALSE)</f>
        <v>Bo Aung Kyaw Rd</v>
      </c>
      <c r="H4128" s="69" t="str">
        <f>VLOOKUP(E4128,Customer[],4,FALSE)</f>
        <v>Hlaing Thar Yar</v>
      </c>
      <c r="I4128" s="48" t="s">
        <v>27</v>
      </c>
      <c r="J4128" s="82" t="str">
        <f>VLOOKUP(I4128,PGStock[],2,FALSE)</f>
        <v>Columbus Super Red Smooth 700 Ml</v>
      </c>
      <c r="K4128" s="71">
        <f>VLOOKUP(I4128,PGStock[],3,FALSE)</f>
        <v>0.7</v>
      </c>
      <c r="L4128" s="47">
        <v>1</v>
      </c>
      <c r="M4128" s="47">
        <f>VLOOKUP(I4128,PGStock[],6,FALSE)</f>
        <v>200</v>
      </c>
      <c r="N4128" s="47">
        <f>+PGSales!$L4128*PGSales!$M4128</f>
        <v>200</v>
      </c>
    </row>
    <row r="4129" spans="1:14" hidden="1" x14ac:dyDescent="0.25">
      <c r="A4129" s="77">
        <f t="shared" si="230"/>
        <v>2025</v>
      </c>
      <c r="B4129" s="77">
        <f t="shared" si="231"/>
        <v>3</v>
      </c>
      <c r="C4129" s="73">
        <v>45721</v>
      </c>
      <c r="D4129" s="79" t="s">
        <v>70</v>
      </c>
      <c r="E4129" s="80" t="s">
        <v>631</v>
      </c>
      <c r="F4129" s="81" t="str">
        <f>VLOOKUP(E4129,Customer[],2,FALSE)</f>
        <v>Nge paung</v>
      </c>
      <c r="G4129" s="69" t="str">
        <f>VLOOKUP(E4129,Customer[],3,FALSE)</f>
        <v>Bo Aung Kyaw Rd</v>
      </c>
      <c r="H4129" s="69" t="str">
        <f>VLOOKUP(E4129,Customer[],4,FALSE)</f>
        <v>Hlaing Thar Yar</v>
      </c>
      <c r="I4129" s="48" t="s">
        <v>25</v>
      </c>
      <c r="J4129" s="82" t="str">
        <f>VLOOKUP(I4129,PGStock[],2,FALSE)</f>
        <v>Columbus Super Red Smooth 350 Ml</v>
      </c>
      <c r="K4129" s="71">
        <f>VLOOKUP(I4129,PGStock[],3,FALSE)</f>
        <v>0.35</v>
      </c>
      <c r="L4129" s="47">
        <v>2</v>
      </c>
      <c r="M4129" s="47">
        <f>VLOOKUP(I4129,PGStock[],6,FALSE)</f>
        <v>150</v>
      </c>
      <c r="N4129" s="47">
        <f>+PGSales!$L4129*PGSales!$M4129</f>
        <v>300</v>
      </c>
    </row>
    <row r="4130" spans="1:14" hidden="1" x14ac:dyDescent="0.25">
      <c r="A4130" s="77">
        <f t="shared" si="230"/>
        <v>2025</v>
      </c>
      <c r="B4130" s="77">
        <f t="shared" si="231"/>
        <v>3</v>
      </c>
      <c r="C4130" s="73">
        <v>45721</v>
      </c>
      <c r="D4130" s="79" t="s">
        <v>70</v>
      </c>
      <c r="E4130" s="80" t="s">
        <v>631</v>
      </c>
      <c r="F4130" s="81" t="str">
        <f>VLOOKUP(E4130,Customer[],2,FALSE)</f>
        <v>Nge paung</v>
      </c>
      <c r="G4130" s="69" t="str">
        <f>VLOOKUP(E4130,Customer[],3,FALSE)</f>
        <v>Bo Aung Kyaw Rd</v>
      </c>
      <c r="H4130" s="69" t="str">
        <f>VLOOKUP(E4130,Customer[],4,FALSE)</f>
        <v>Hlaing Thar Yar</v>
      </c>
      <c r="I4130" s="48" t="s">
        <v>20</v>
      </c>
      <c r="J4130" s="82" t="str">
        <f>VLOOKUP(I4130,PGStock[],2,FALSE)</f>
        <v>Formula Rum 700ml</v>
      </c>
      <c r="K4130" s="71">
        <f>VLOOKUP(I4130,PGStock[],3,FALSE)</f>
        <v>0.7</v>
      </c>
      <c r="L4130" s="47">
        <v>1</v>
      </c>
      <c r="M4130" s="47">
        <f>VLOOKUP(I4130,PGStock[],6,FALSE)</f>
        <v>200</v>
      </c>
      <c r="N4130" s="47">
        <f>+PGSales!$L4130*PGSales!$M4130</f>
        <v>200</v>
      </c>
    </row>
    <row r="4131" spans="1:14" hidden="1" x14ac:dyDescent="0.25">
      <c r="A4131" s="77">
        <f t="shared" si="230"/>
        <v>2025</v>
      </c>
      <c r="B4131" s="77">
        <f t="shared" si="231"/>
        <v>3</v>
      </c>
      <c r="C4131" s="73">
        <v>45721</v>
      </c>
      <c r="D4131" s="79" t="s">
        <v>70</v>
      </c>
      <c r="E4131" s="80" t="s">
        <v>631</v>
      </c>
      <c r="F4131" s="81" t="str">
        <f>VLOOKUP(E4131,Customer[],2,FALSE)</f>
        <v>Nge paung</v>
      </c>
      <c r="G4131" s="69" t="str">
        <f>VLOOKUP(E4131,Customer[],3,FALSE)</f>
        <v>Bo Aung Kyaw Rd</v>
      </c>
      <c r="H4131" s="69" t="str">
        <f>VLOOKUP(E4131,Customer[],4,FALSE)</f>
        <v>Hlaing Thar Yar</v>
      </c>
      <c r="I4131" s="48" t="s">
        <v>18</v>
      </c>
      <c r="J4131" s="82" t="str">
        <f>VLOOKUP(I4131,PGStock[],2,FALSE)</f>
        <v>Formula Rum 350ml</v>
      </c>
      <c r="K4131" s="71">
        <f>VLOOKUP(I4131,PGStock[],3,FALSE)</f>
        <v>0.35</v>
      </c>
      <c r="L4131" s="47">
        <v>4</v>
      </c>
      <c r="M4131" s="47">
        <f>VLOOKUP(I4131,PGStock[],6,FALSE)</f>
        <v>150</v>
      </c>
      <c r="N4131" s="47">
        <f>+PGSales!$L4131*PGSales!$M4131</f>
        <v>600</v>
      </c>
    </row>
    <row r="4132" spans="1:14" hidden="1" x14ac:dyDescent="0.25">
      <c r="A4132" s="77">
        <f t="shared" si="230"/>
        <v>2025</v>
      </c>
      <c r="B4132" s="77">
        <f t="shared" si="231"/>
        <v>3</v>
      </c>
      <c r="C4132" s="73">
        <v>45721</v>
      </c>
      <c r="D4132" s="79" t="s">
        <v>74</v>
      </c>
      <c r="E4132" s="80" t="s">
        <v>125</v>
      </c>
      <c r="F4132" s="81" t="str">
        <f>VLOOKUP(E4132,Customer[],2,FALSE)</f>
        <v>Soon Pyan</v>
      </c>
      <c r="G4132" s="69" t="str">
        <f>VLOOKUP(E4132,Customer[],3,FALSE)</f>
        <v>Bo Aung Kyaw Rd</v>
      </c>
      <c r="H4132" s="69" t="str">
        <f>VLOOKUP(E4132,Customer[],4,FALSE)</f>
        <v>Hlaing Thar Yar Route (1)</v>
      </c>
      <c r="I4132" s="48" t="s">
        <v>117</v>
      </c>
      <c r="J4132" s="82" t="str">
        <f>VLOOKUP(I4132,PGStock[],2,FALSE)</f>
        <v>ဒဂုံမန်ကျည်း ကော်ဗူး (1 Liter)</v>
      </c>
      <c r="K4132" s="71">
        <f>VLOOKUP(I4132,PGStock[],3,FALSE)</f>
        <v>1</v>
      </c>
      <c r="L4132" s="47">
        <v>2</v>
      </c>
      <c r="M4132" s="47">
        <f>VLOOKUP(I4132,PGStock[],6,FALSE)</f>
        <v>100</v>
      </c>
      <c r="N4132" s="47">
        <f>+PGSales!$L4132*PGSales!$M4132</f>
        <v>200</v>
      </c>
    </row>
    <row r="4133" spans="1:14" hidden="1" x14ac:dyDescent="0.25">
      <c r="A4133" s="77">
        <f t="shared" si="230"/>
        <v>2025</v>
      </c>
      <c r="B4133" s="77">
        <f t="shared" si="231"/>
        <v>3</v>
      </c>
      <c r="C4133" s="73">
        <v>45721</v>
      </c>
      <c r="D4133" s="79" t="s">
        <v>74</v>
      </c>
      <c r="E4133" s="80" t="s">
        <v>125</v>
      </c>
      <c r="F4133" s="81" t="str">
        <f>VLOOKUP(E4133,Customer[],2,FALSE)</f>
        <v>Soon Pyan</v>
      </c>
      <c r="G4133" s="69" t="str">
        <f>VLOOKUP(E4133,Customer[],3,FALSE)</f>
        <v>Bo Aung Kyaw Rd</v>
      </c>
      <c r="H4133" s="69" t="str">
        <f>VLOOKUP(E4133,Customer[],4,FALSE)</f>
        <v>Hlaing Thar Yar Route (1)</v>
      </c>
      <c r="I4133" s="48" t="s">
        <v>25</v>
      </c>
      <c r="J4133" s="82" t="str">
        <f>VLOOKUP(I4133,PGStock[],2,FALSE)</f>
        <v>Columbus Super Red Smooth 350 Ml</v>
      </c>
      <c r="K4133" s="71">
        <f>VLOOKUP(I4133,PGStock[],3,FALSE)</f>
        <v>0.35</v>
      </c>
      <c r="L4133" s="47">
        <v>4</v>
      </c>
      <c r="M4133" s="47">
        <f>VLOOKUP(I4133,PGStock[],6,FALSE)</f>
        <v>150</v>
      </c>
      <c r="N4133" s="47">
        <f>+PGSales!$L4133*PGSales!$M4133</f>
        <v>600</v>
      </c>
    </row>
    <row r="4134" spans="1:14" hidden="1" x14ac:dyDescent="0.25">
      <c r="A4134" s="77">
        <f t="shared" si="230"/>
        <v>2025</v>
      </c>
      <c r="B4134" s="77">
        <f t="shared" si="231"/>
        <v>3</v>
      </c>
      <c r="C4134" s="73">
        <v>45721</v>
      </c>
      <c r="D4134" s="79" t="s">
        <v>3</v>
      </c>
      <c r="E4134" s="80" t="s">
        <v>634</v>
      </c>
      <c r="F4134" s="81" t="str">
        <f>VLOOKUP(E4134,Customer[],2,FALSE)</f>
        <v>Pyae Maher</v>
      </c>
      <c r="G4134" s="69" t="str">
        <f>VLOOKUP(E4134,Customer[],3,FALSE)</f>
        <v>Bo Aung Kyaw Rd</v>
      </c>
      <c r="H4134" s="69" t="str">
        <f>VLOOKUP(E4134,Customer[],4,FALSE)</f>
        <v>Hlaing Thar Yar</v>
      </c>
      <c r="I4134" s="48" t="s">
        <v>117</v>
      </c>
      <c r="J4134" s="82" t="str">
        <f>VLOOKUP(I4134,PGStock[],2,FALSE)</f>
        <v>ဒဂုံမန်ကျည်း ကော်ဗူး (1 Liter)</v>
      </c>
      <c r="K4134" s="71">
        <f>VLOOKUP(I4134,PGStock[],3,FALSE)</f>
        <v>1</v>
      </c>
      <c r="L4134" s="47">
        <v>6</v>
      </c>
      <c r="M4134" s="47">
        <f>VLOOKUP(I4134,PGStock[],6,FALSE)</f>
        <v>100</v>
      </c>
      <c r="N4134" s="47">
        <f>+PGSales!$L4134*PGSales!$M4134</f>
        <v>600</v>
      </c>
    </row>
    <row r="4135" spans="1:14" hidden="1" x14ac:dyDescent="0.25">
      <c r="A4135" s="77">
        <f t="shared" si="230"/>
        <v>2025</v>
      </c>
      <c r="B4135" s="77">
        <f t="shared" si="231"/>
        <v>3</v>
      </c>
      <c r="C4135" s="73">
        <v>45721</v>
      </c>
      <c r="D4135" s="79" t="s">
        <v>3</v>
      </c>
      <c r="E4135" s="80" t="s">
        <v>634</v>
      </c>
      <c r="F4135" s="81" t="str">
        <f>VLOOKUP(E4135,Customer[],2,FALSE)</f>
        <v>Pyae Maher</v>
      </c>
      <c r="G4135" s="69" t="str">
        <f>VLOOKUP(E4135,Customer[],3,FALSE)</f>
        <v>Bo Aung Kyaw Rd</v>
      </c>
      <c r="H4135" s="69" t="str">
        <f>VLOOKUP(E4135,Customer[],4,FALSE)</f>
        <v>Hlaing Thar Yar</v>
      </c>
      <c r="I4135" s="48" t="s">
        <v>27</v>
      </c>
      <c r="J4135" s="82" t="str">
        <f>VLOOKUP(I4135,PGStock[],2,FALSE)</f>
        <v>Columbus Super Red Smooth 700 Ml</v>
      </c>
      <c r="K4135" s="71">
        <f>VLOOKUP(I4135,PGStock[],3,FALSE)</f>
        <v>0.7</v>
      </c>
      <c r="L4135" s="47">
        <v>2</v>
      </c>
      <c r="M4135" s="47">
        <f>VLOOKUP(I4135,PGStock[],6,FALSE)</f>
        <v>200</v>
      </c>
      <c r="N4135" s="47">
        <f>+PGSales!$L4135*PGSales!$M4135</f>
        <v>400</v>
      </c>
    </row>
    <row r="4136" spans="1:14" hidden="1" x14ac:dyDescent="0.25">
      <c r="A4136" s="77">
        <f t="shared" ref="A4136:A4144" si="232">YEAR(C4136)</f>
        <v>2025</v>
      </c>
      <c r="B4136" s="77">
        <f t="shared" ref="B4136:B4144" si="233">MONTH(C4136)</f>
        <v>3</v>
      </c>
      <c r="C4136" s="73">
        <v>45721</v>
      </c>
      <c r="D4136" s="79" t="s">
        <v>3</v>
      </c>
      <c r="E4136" s="80" t="s">
        <v>634</v>
      </c>
      <c r="F4136" s="81" t="str">
        <f>VLOOKUP(E4136,Customer[],2,FALSE)</f>
        <v>Pyae Maher</v>
      </c>
      <c r="G4136" s="69" t="str">
        <f>VLOOKUP(E4136,Customer[],3,FALSE)</f>
        <v>Bo Aung Kyaw Rd</v>
      </c>
      <c r="H4136" s="69" t="str">
        <f>VLOOKUP(E4136,Customer[],4,FALSE)</f>
        <v>Hlaing Thar Yar</v>
      </c>
      <c r="I4136" s="48" t="s">
        <v>23</v>
      </c>
      <c r="J4136" s="82" t="str">
        <f>VLOOKUP(I4136,PGStock[],2,FALSE)</f>
        <v>Columbus Super Red Smooth 175 Ml</v>
      </c>
      <c r="K4136" s="71">
        <f>VLOOKUP(I4136,PGStock[],3,FALSE)</f>
        <v>0.17499999999999999</v>
      </c>
      <c r="L4136" s="47">
        <v>4</v>
      </c>
      <c r="M4136" s="47">
        <f>VLOOKUP(I4136,PGStock[],6,FALSE)</f>
        <v>100</v>
      </c>
      <c r="N4136" s="47">
        <f>+PGSales!$L4136*PGSales!$M4136</f>
        <v>400</v>
      </c>
    </row>
    <row r="4137" spans="1:14" hidden="1" x14ac:dyDescent="0.25">
      <c r="A4137" s="77">
        <f t="shared" si="232"/>
        <v>2025</v>
      </c>
      <c r="B4137" s="77">
        <f t="shared" si="233"/>
        <v>3</v>
      </c>
      <c r="C4137" s="73">
        <v>45721</v>
      </c>
      <c r="D4137" s="79" t="s">
        <v>3</v>
      </c>
      <c r="E4137" s="80" t="s">
        <v>634</v>
      </c>
      <c r="F4137" s="81" t="str">
        <f>VLOOKUP(E4137,Customer[],2,FALSE)</f>
        <v>Pyae Maher</v>
      </c>
      <c r="G4137" s="69" t="str">
        <f>VLOOKUP(E4137,Customer[],3,FALSE)</f>
        <v>Bo Aung Kyaw Rd</v>
      </c>
      <c r="H4137" s="69" t="str">
        <f>VLOOKUP(E4137,Customer[],4,FALSE)</f>
        <v>Hlaing Thar Yar</v>
      </c>
      <c r="I4137" s="48" t="s">
        <v>18</v>
      </c>
      <c r="J4137" s="82" t="str">
        <f>VLOOKUP(I4137,PGStock[],2,FALSE)</f>
        <v>Formula Rum 350ml</v>
      </c>
      <c r="K4137" s="71">
        <f>VLOOKUP(I4137,PGStock[],3,FALSE)</f>
        <v>0.35</v>
      </c>
      <c r="L4137" s="47">
        <v>2</v>
      </c>
      <c r="M4137" s="47">
        <f>VLOOKUP(I4137,PGStock[],6,FALSE)</f>
        <v>150</v>
      </c>
      <c r="N4137" s="47">
        <f>+PGSales!$L4137*PGSales!$M4137</f>
        <v>300</v>
      </c>
    </row>
    <row r="4138" spans="1:14" hidden="1" x14ac:dyDescent="0.25">
      <c r="A4138" s="77">
        <f t="shared" si="232"/>
        <v>2025</v>
      </c>
      <c r="B4138" s="77">
        <f t="shared" si="233"/>
        <v>3</v>
      </c>
      <c r="C4138" s="73">
        <v>45721</v>
      </c>
      <c r="D4138" s="79" t="s">
        <v>4</v>
      </c>
      <c r="E4138" s="80" t="s">
        <v>611</v>
      </c>
      <c r="F4138" s="81" t="str">
        <f>VLOOKUP(E4138,Customer[],2,FALSE)</f>
        <v>GC</v>
      </c>
      <c r="G4138" s="69" t="str">
        <f>VLOOKUP(E4138,Customer[],3,FALSE)</f>
        <v>Bo Aung Kyaw Rd</v>
      </c>
      <c r="H4138" s="69" t="str">
        <f>VLOOKUP(E4138,Customer[],4,FALSE)</f>
        <v xml:space="preserve">Hlaing thar Yar </v>
      </c>
      <c r="I4138" s="48" t="s">
        <v>25</v>
      </c>
      <c r="J4138" s="82" t="str">
        <f>VLOOKUP(I4138,PGStock[],2,FALSE)</f>
        <v>Columbus Super Red Smooth 350 Ml</v>
      </c>
      <c r="K4138" s="71">
        <f>VLOOKUP(I4138,PGStock[],3,FALSE)</f>
        <v>0.35</v>
      </c>
      <c r="L4138" s="47">
        <v>4</v>
      </c>
      <c r="M4138" s="47">
        <f>VLOOKUP(I4138,PGStock[],6,FALSE)</f>
        <v>150</v>
      </c>
      <c r="N4138" s="47">
        <f>+PGSales!$L4138*PGSales!$M4138</f>
        <v>600</v>
      </c>
    </row>
    <row r="4139" spans="1:14" hidden="1" x14ac:dyDescent="0.25">
      <c r="A4139" s="77">
        <f t="shared" si="232"/>
        <v>2025</v>
      </c>
      <c r="B4139" s="77">
        <f t="shared" si="233"/>
        <v>3</v>
      </c>
      <c r="C4139" s="73">
        <v>45721</v>
      </c>
      <c r="D4139" s="79" t="s">
        <v>4</v>
      </c>
      <c r="E4139" s="80" t="s">
        <v>611</v>
      </c>
      <c r="F4139" s="81" t="str">
        <f>VLOOKUP(E4139,Customer[],2,FALSE)</f>
        <v>GC</v>
      </c>
      <c r="G4139" s="69" t="str">
        <f>VLOOKUP(E4139,Customer[],3,FALSE)</f>
        <v>Bo Aung Kyaw Rd</v>
      </c>
      <c r="H4139" s="69" t="str">
        <f>VLOOKUP(E4139,Customer[],4,FALSE)</f>
        <v xml:space="preserve">Hlaing thar Yar </v>
      </c>
      <c r="I4139" s="48" t="s">
        <v>23</v>
      </c>
      <c r="J4139" s="82" t="str">
        <f>VLOOKUP(I4139,PGStock[],2,FALSE)</f>
        <v>Columbus Super Red Smooth 175 Ml</v>
      </c>
      <c r="K4139" s="71">
        <f>VLOOKUP(I4139,PGStock[],3,FALSE)</f>
        <v>0.17499999999999999</v>
      </c>
      <c r="L4139" s="47">
        <v>9</v>
      </c>
      <c r="M4139" s="47">
        <f>VLOOKUP(I4139,PGStock[],6,FALSE)</f>
        <v>100</v>
      </c>
      <c r="N4139" s="47">
        <f>+PGSales!$L4139*PGSales!$M4139</f>
        <v>900</v>
      </c>
    </row>
    <row r="4140" spans="1:14" hidden="1" x14ac:dyDescent="0.25">
      <c r="A4140" s="77">
        <f t="shared" si="232"/>
        <v>2025</v>
      </c>
      <c r="B4140" s="77">
        <f t="shared" si="233"/>
        <v>3</v>
      </c>
      <c r="C4140" s="73">
        <v>45721</v>
      </c>
      <c r="D4140" s="79" t="s">
        <v>4</v>
      </c>
      <c r="E4140" s="80" t="s">
        <v>611</v>
      </c>
      <c r="F4140" s="81" t="str">
        <f>VLOOKUP(E4140,Customer[],2,FALSE)</f>
        <v>GC</v>
      </c>
      <c r="G4140" s="69" t="str">
        <f>VLOOKUP(E4140,Customer[],3,FALSE)</f>
        <v>Bo Aung Kyaw Rd</v>
      </c>
      <c r="H4140" s="69" t="str">
        <f>VLOOKUP(E4140,Customer[],4,FALSE)</f>
        <v xml:space="preserve">Hlaing thar Yar </v>
      </c>
      <c r="I4140" s="48" t="s">
        <v>18</v>
      </c>
      <c r="J4140" s="82" t="str">
        <f>VLOOKUP(I4140,PGStock[],2,FALSE)</f>
        <v>Formula Rum 350ml</v>
      </c>
      <c r="K4140" s="71">
        <f>VLOOKUP(I4140,PGStock[],3,FALSE)</f>
        <v>0.35</v>
      </c>
      <c r="L4140" s="47">
        <v>6</v>
      </c>
      <c r="M4140" s="47">
        <f>VLOOKUP(I4140,PGStock[],6,FALSE)</f>
        <v>150</v>
      </c>
      <c r="N4140" s="47">
        <f>+PGSales!$L4140*PGSales!$M4140</f>
        <v>900</v>
      </c>
    </row>
    <row r="4141" spans="1:14" hidden="1" x14ac:dyDescent="0.25">
      <c r="A4141" s="77">
        <f t="shared" si="232"/>
        <v>2025</v>
      </c>
      <c r="B4141" s="77">
        <f t="shared" si="233"/>
        <v>3</v>
      </c>
      <c r="C4141" s="73">
        <v>45721</v>
      </c>
      <c r="D4141" s="79" t="s">
        <v>76</v>
      </c>
      <c r="E4141" s="80" t="s">
        <v>612</v>
      </c>
      <c r="F4141" s="81" t="str">
        <f>VLOOKUP(E4141,Customer[],2,FALSE)</f>
        <v>Pan Nadi Hlaing (2)</v>
      </c>
      <c r="G4141" s="69" t="str">
        <f>VLOOKUP(E4141,Customer[],3,FALSE)</f>
        <v>Chit Kyi Yae Rd</v>
      </c>
      <c r="H4141" s="69" t="str">
        <f>VLOOKUP(E4141,Customer[],4,FALSE)</f>
        <v>Hlaing Thar Yar</v>
      </c>
      <c r="I4141" s="48" t="s">
        <v>25</v>
      </c>
      <c r="J4141" s="82" t="str">
        <f>VLOOKUP(I4141,PGStock[],2,FALSE)</f>
        <v>Columbus Super Red Smooth 350 Ml</v>
      </c>
      <c r="K4141" s="71">
        <f>VLOOKUP(I4141,PGStock[],3,FALSE)</f>
        <v>0.35</v>
      </c>
      <c r="L4141" s="47">
        <v>6</v>
      </c>
      <c r="M4141" s="47">
        <f>VLOOKUP(I4141,PGStock[],6,FALSE)</f>
        <v>150</v>
      </c>
      <c r="N4141" s="47">
        <f>+PGSales!$L4141*PGSales!$M4141</f>
        <v>900</v>
      </c>
    </row>
    <row r="4142" spans="1:14" hidden="1" x14ac:dyDescent="0.25">
      <c r="A4142" s="77">
        <f t="shared" si="232"/>
        <v>2025</v>
      </c>
      <c r="B4142" s="77">
        <f t="shared" si="233"/>
        <v>3</v>
      </c>
      <c r="C4142" s="73">
        <v>45721</v>
      </c>
      <c r="D4142" s="79" t="s">
        <v>76</v>
      </c>
      <c r="E4142" s="80" t="s">
        <v>612</v>
      </c>
      <c r="F4142" s="81" t="str">
        <f>VLOOKUP(E4142,Customer[],2,FALSE)</f>
        <v>Pan Nadi Hlaing (2)</v>
      </c>
      <c r="G4142" s="69" t="str">
        <f>VLOOKUP(E4142,Customer[],3,FALSE)</f>
        <v>Chit Kyi Yae Rd</v>
      </c>
      <c r="H4142" s="69" t="str">
        <f>VLOOKUP(E4142,Customer[],4,FALSE)</f>
        <v>Hlaing Thar Yar</v>
      </c>
      <c r="I4142" s="48" t="s">
        <v>18</v>
      </c>
      <c r="J4142" s="82" t="str">
        <f>VLOOKUP(I4142,PGStock[],2,FALSE)</f>
        <v>Formula Rum 350ml</v>
      </c>
      <c r="K4142" s="71">
        <f>VLOOKUP(I4142,PGStock[],3,FALSE)</f>
        <v>0.35</v>
      </c>
      <c r="L4142" s="47">
        <v>2</v>
      </c>
      <c r="M4142" s="47">
        <f>VLOOKUP(I4142,PGStock[],6,FALSE)</f>
        <v>150</v>
      </c>
      <c r="N4142" s="47">
        <f>+PGSales!$L4142*PGSales!$M4142</f>
        <v>300</v>
      </c>
    </row>
    <row r="4143" spans="1:14" hidden="1" x14ac:dyDescent="0.25">
      <c r="A4143" s="77">
        <f t="shared" si="232"/>
        <v>2025</v>
      </c>
      <c r="B4143" s="77">
        <f t="shared" si="233"/>
        <v>3</v>
      </c>
      <c r="C4143" s="73">
        <v>45721</v>
      </c>
      <c r="D4143" s="79" t="s">
        <v>72</v>
      </c>
      <c r="E4143" s="80" t="s">
        <v>126</v>
      </c>
      <c r="F4143" s="81" t="str">
        <f>VLOOKUP(E4143,Customer[],2,FALSE)</f>
        <v>Chit Paing</v>
      </c>
      <c r="G4143" s="69" t="str">
        <f>VLOOKUP(E4143,Customer[],3,FALSE)</f>
        <v>Bo Aung Kyaw Rd</v>
      </c>
      <c r="H4143" s="69" t="str">
        <f>VLOOKUP(E4143,Customer[],4,FALSE)</f>
        <v>Hlaing Thar Yar Route (1)</v>
      </c>
      <c r="I4143" s="48" t="s">
        <v>117</v>
      </c>
      <c r="J4143" s="82" t="str">
        <f>VLOOKUP(I4143,PGStock[],2,FALSE)</f>
        <v>ဒဂုံမန်ကျည်း ကော်ဗူး (1 Liter)</v>
      </c>
      <c r="K4143" s="71">
        <f>VLOOKUP(I4143,PGStock[],3,FALSE)</f>
        <v>1</v>
      </c>
      <c r="L4143" s="47">
        <v>2</v>
      </c>
      <c r="M4143" s="47">
        <f>VLOOKUP(I4143,PGStock[],6,FALSE)</f>
        <v>100</v>
      </c>
      <c r="N4143" s="47">
        <f>+PGSales!$L4143*PGSales!$M4143</f>
        <v>200</v>
      </c>
    </row>
    <row r="4144" spans="1:14" hidden="1" x14ac:dyDescent="0.25">
      <c r="A4144" s="77">
        <f t="shared" si="232"/>
        <v>2025</v>
      </c>
      <c r="B4144" s="77">
        <f t="shared" si="233"/>
        <v>3</v>
      </c>
      <c r="C4144" s="73">
        <v>45721</v>
      </c>
      <c r="D4144" s="79" t="s">
        <v>72</v>
      </c>
      <c r="E4144" s="80" t="s">
        <v>126</v>
      </c>
      <c r="F4144" s="81" t="str">
        <f>VLOOKUP(E4144,Customer[],2,FALSE)</f>
        <v>Chit Paing</v>
      </c>
      <c r="G4144" s="69" t="str">
        <f>VLOOKUP(E4144,Customer[],3,FALSE)</f>
        <v>Bo Aung Kyaw Rd</v>
      </c>
      <c r="H4144" s="69" t="str">
        <f>VLOOKUP(E4144,Customer[],4,FALSE)</f>
        <v>Hlaing Thar Yar Route (1)</v>
      </c>
      <c r="I4144" s="48" t="s">
        <v>25</v>
      </c>
      <c r="J4144" s="82" t="str">
        <f>VLOOKUP(I4144,PGStock[],2,FALSE)</f>
        <v>Columbus Super Red Smooth 350 Ml</v>
      </c>
      <c r="K4144" s="71">
        <f>VLOOKUP(I4144,PGStock[],3,FALSE)</f>
        <v>0.35</v>
      </c>
      <c r="L4144" s="47">
        <v>4</v>
      </c>
      <c r="M4144" s="47">
        <f>VLOOKUP(I4144,PGStock[],6,FALSE)</f>
        <v>150</v>
      </c>
      <c r="N4144" s="47">
        <f>+PGSales!$L4144*PGSales!$M4144</f>
        <v>600</v>
      </c>
    </row>
    <row r="4145" spans="1:14" hidden="1" x14ac:dyDescent="0.25">
      <c r="A4145" s="77">
        <f t="shared" ref="A4145:A4153" si="234">YEAR(C4145)</f>
        <v>2025</v>
      </c>
      <c r="B4145" s="77">
        <f t="shared" ref="B4145:B4153" si="235">MONTH(C4145)</f>
        <v>3</v>
      </c>
      <c r="C4145" s="73">
        <v>45721</v>
      </c>
      <c r="D4145" s="79" t="s">
        <v>72</v>
      </c>
      <c r="E4145" s="80" t="s">
        <v>126</v>
      </c>
      <c r="F4145" s="81" t="str">
        <f>VLOOKUP(E4145,Customer[],2,FALSE)</f>
        <v>Chit Paing</v>
      </c>
      <c r="G4145" s="69" t="str">
        <f>VLOOKUP(E4145,Customer[],3,FALSE)</f>
        <v>Bo Aung Kyaw Rd</v>
      </c>
      <c r="H4145" s="69" t="str">
        <f>VLOOKUP(E4145,Customer[],4,FALSE)</f>
        <v>Hlaing Thar Yar Route (1)</v>
      </c>
      <c r="I4145" s="48" t="s">
        <v>18</v>
      </c>
      <c r="J4145" s="82" t="str">
        <f>VLOOKUP(I4145,PGStock[],2,FALSE)</f>
        <v>Formula Rum 350ml</v>
      </c>
      <c r="K4145" s="71">
        <f>VLOOKUP(I4145,PGStock[],3,FALSE)</f>
        <v>0.35</v>
      </c>
      <c r="L4145" s="47">
        <v>3</v>
      </c>
      <c r="M4145" s="47">
        <f>VLOOKUP(I4145,PGStock[],6,FALSE)</f>
        <v>150</v>
      </c>
      <c r="N4145" s="47">
        <f>+PGSales!$L4145*PGSales!$M4145</f>
        <v>450</v>
      </c>
    </row>
    <row r="4146" spans="1:14" hidden="1" x14ac:dyDescent="0.25">
      <c r="A4146" s="77">
        <f t="shared" si="234"/>
        <v>2025</v>
      </c>
      <c r="B4146" s="77">
        <f t="shared" si="235"/>
        <v>3</v>
      </c>
      <c r="C4146" s="73">
        <v>45721</v>
      </c>
      <c r="D4146" s="79" t="s">
        <v>115</v>
      </c>
      <c r="E4146" s="80" t="s">
        <v>331</v>
      </c>
      <c r="F4146" s="81" t="str">
        <f>VLOOKUP(E4146,Customer[],2,FALSE)</f>
        <v>Shwe Dinker</v>
      </c>
      <c r="G4146" s="69" t="str">
        <f>VLOOKUP(E4146,Customer[],3,FALSE)</f>
        <v>Paung Kan Gd</v>
      </c>
      <c r="H4146" s="69" t="str">
        <f>VLOOKUP(E4146,Customer[],4,FALSE)</f>
        <v>S Paukkan N/Oakkala</v>
      </c>
      <c r="I4146" s="48" t="s">
        <v>25</v>
      </c>
      <c r="J4146" s="82" t="str">
        <f>VLOOKUP(I4146,PGStock[],2,FALSE)</f>
        <v>Columbus Super Red Smooth 350 Ml</v>
      </c>
      <c r="K4146" s="71">
        <f>VLOOKUP(I4146,PGStock[],3,FALSE)</f>
        <v>0.35</v>
      </c>
      <c r="L4146" s="47">
        <v>3</v>
      </c>
      <c r="M4146" s="47">
        <f>VLOOKUP(I4146,PGStock[],6,FALSE)</f>
        <v>150</v>
      </c>
      <c r="N4146" s="47">
        <f>+PGSales!$L4146*PGSales!$M4146</f>
        <v>450</v>
      </c>
    </row>
    <row r="4147" spans="1:14" hidden="1" x14ac:dyDescent="0.25">
      <c r="A4147" s="77">
        <f t="shared" si="234"/>
        <v>2025</v>
      </c>
      <c r="B4147" s="77">
        <f t="shared" si="235"/>
        <v>3</v>
      </c>
      <c r="C4147" s="73">
        <v>45721</v>
      </c>
      <c r="D4147" s="79" t="s">
        <v>115</v>
      </c>
      <c r="E4147" s="80" t="s">
        <v>331</v>
      </c>
      <c r="F4147" s="81" t="str">
        <f>VLOOKUP(E4147,Customer[],2,FALSE)</f>
        <v>Shwe Dinker</v>
      </c>
      <c r="G4147" s="69" t="str">
        <f>VLOOKUP(E4147,Customer[],3,FALSE)</f>
        <v>Paung Kan Gd</v>
      </c>
      <c r="H4147" s="69" t="str">
        <f>VLOOKUP(E4147,Customer[],4,FALSE)</f>
        <v>S Paukkan N/Oakkala</v>
      </c>
      <c r="I4147" s="48" t="s">
        <v>18</v>
      </c>
      <c r="J4147" s="82" t="str">
        <f>VLOOKUP(I4147,PGStock[],2,FALSE)</f>
        <v>Formula Rum 350ml</v>
      </c>
      <c r="K4147" s="71">
        <f>VLOOKUP(I4147,PGStock[],3,FALSE)</f>
        <v>0.35</v>
      </c>
      <c r="L4147" s="47">
        <v>1</v>
      </c>
      <c r="M4147" s="47">
        <f>VLOOKUP(I4147,PGStock[],6,FALSE)</f>
        <v>150</v>
      </c>
      <c r="N4147" s="47">
        <f>+PGSales!$L4147*PGSales!$M4147</f>
        <v>150</v>
      </c>
    </row>
    <row r="4148" spans="1:14" hidden="1" x14ac:dyDescent="0.25">
      <c r="A4148" s="77">
        <f t="shared" si="234"/>
        <v>2025</v>
      </c>
      <c r="B4148" s="77">
        <f t="shared" si="235"/>
        <v>3</v>
      </c>
      <c r="C4148" s="73">
        <v>45721</v>
      </c>
      <c r="D4148" s="79" t="s">
        <v>186</v>
      </c>
      <c r="E4148" s="80">
        <v>161</v>
      </c>
      <c r="F4148" s="81" t="str">
        <f>VLOOKUP(E4148,Customer[],2,FALSE)</f>
        <v>16 G (1)</v>
      </c>
      <c r="G4148" s="69" t="str">
        <f>VLOOKUP(E4148,Customer[],3,FALSE)</f>
        <v>Innwa Rd</v>
      </c>
      <c r="H4148" s="69" t="str">
        <f>VLOOKUP(E4148,Customer[],4,FALSE)</f>
        <v>S Paukkan N/Oakkala</v>
      </c>
      <c r="I4148" s="48" t="s">
        <v>25</v>
      </c>
      <c r="J4148" s="82" t="str">
        <f>VLOOKUP(I4148,PGStock[],2,FALSE)</f>
        <v>Columbus Super Red Smooth 350 Ml</v>
      </c>
      <c r="K4148" s="71">
        <f>VLOOKUP(I4148,PGStock[],3,FALSE)</f>
        <v>0.35</v>
      </c>
      <c r="L4148" s="47">
        <v>1</v>
      </c>
      <c r="M4148" s="47">
        <f>VLOOKUP(I4148,PGStock[],6,FALSE)</f>
        <v>150</v>
      </c>
      <c r="N4148" s="47">
        <f>+PGSales!$L4148*PGSales!$M4148</f>
        <v>150</v>
      </c>
    </row>
    <row r="4149" spans="1:14" hidden="1" x14ac:dyDescent="0.25">
      <c r="A4149" s="77">
        <f t="shared" si="234"/>
        <v>2025</v>
      </c>
      <c r="B4149" s="77">
        <f t="shared" si="235"/>
        <v>3</v>
      </c>
      <c r="C4149" s="73">
        <v>45721</v>
      </c>
      <c r="D4149" s="79" t="s">
        <v>186</v>
      </c>
      <c r="E4149" s="80">
        <v>161</v>
      </c>
      <c r="F4149" s="81" t="str">
        <f>VLOOKUP(E4149,Customer[],2,FALSE)</f>
        <v>16 G (1)</v>
      </c>
      <c r="G4149" s="69" t="str">
        <f>VLOOKUP(E4149,Customer[],3,FALSE)</f>
        <v>Innwa Rd</v>
      </c>
      <c r="H4149" s="69" t="str">
        <f>VLOOKUP(E4149,Customer[],4,FALSE)</f>
        <v>S Paukkan N/Oakkala</v>
      </c>
      <c r="I4149" s="48" t="s">
        <v>23</v>
      </c>
      <c r="J4149" s="82" t="str">
        <f>VLOOKUP(I4149,PGStock[],2,FALSE)</f>
        <v>Columbus Super Red Smooth 175 Ml</v>
      </c>
      <c r="K4149" s="71">
        <f>VLOOKUP(I4149,PGStock[],3,FALSE)</f>
        <v>0.17499999999999999</v>
      </c>
      <c r="L4149" s="47">
        <v>3</v>
      </c>
      <c r="M4149" s="47">
        <f>VLOOKUP(I4149,PGStock[],6,FALSE)</f>
        <v>100</v>
      </c>
      <c r="N4149" s="47">
        <f>+PGSales!$L4149*PGSales!$M4149</f>
        <v>300</v>
      </c>
    </row>
    <row r="4150" spans="1:14" hidden="1" x14ac:dyDescent="0.25">
      <c r="A4150" s="77">
        <f t="shared" si="234"/>
        <v>2025</v>
      </c>
      <c r="B4150" s="77">
        <f t="shared" si="235"/>
        <v>3</v>
      </c>
      <c r="C4150" s="73">
        <v>45721</v>
      </c>
      <c r="D4150" s="79" t="s">
        <v>186</v>
      </c>
      <c r="E4150" s="80">
        <v>161</v>
      </c>
      <c r="F4150" s="81" t="str">
        <f>VLOOKUP(E4150,Customer[],2,FALSE)</f>
        <v>16 G (1)</v>
      </c>
      <c r="G4150" s="69" t="str">
        <f>VLOOKUP(E4150,Customer[],3,FALSE)</f>
        <v>Innwa Rd</v>
      </c>
      <c r="H4150" s="69" t="str">
        <f>VLOOKUP(E4150,Customer[],4,FALSE)</f>
        <v>S Paukkan N/Oakkala</v>
      </c>
      <c r="I4150" s="48" t="s">
        <v>18</v>
      </c>
      <c r="J4150" s="82" t="str">
        <f>VLOOKUP(I4150,PGStock[],2,FALSE)</f>
        <v>Formula Rum 350ml</v>
      </c>
      <c r="K4150" s="71">
        <f>VLOOKUP(I4150,PGStock[],3,FALSE)</f>
        <v>0.35</v>
      </c>
      <c r="L4150" s="47">
        <v>2</v>
      </c>
      <c r="M4150" s="47">
        <f>VLOOKUP(I4150,PGStock[],6,FALSE)</f>
        <v>150</v>
      </c>
      <c r="N4150" s="47">
        <f>+PGSales!$L4150*PGSales!$M4150</f>
        <v>300</v>
      </c>
    </row>
    <row r="4151" spans="1:14" hidden="1" x14ac:dyDescent="0.25">
      <c r="A4151" s="77">
        <f t="shared" si="234"/>
        <v>2025</v>
      </c>
      <c r="B4151" s="77">
        <f t="shared" si="235"/>
        <v>3</v>
      </c>
      <c r="C4151" s="73">
        <v>45721</v>
      </c>
      <c r="D4151" s="79" t="s">
        <v>68</v>
      </c>
      <c r="E4151" s="80" t="s">
        <v>334</v>
      </c>
      <c r="F4151" s="81" t="str">
        <f>VLOOKUP(E4151,Customer[],2,FALSE)</f>
        <v>Nan Htet</v>
      </c>
      <c r="G4151" s="69" t="str">
        <f>VLOOKUP(E4151,Customer[],3,FALSE)</f>
        <v>Sitkaind Rd</v>
      </c>
      <c r="H4151" s="69" t="str">
        <f>VLOOKUP(E4151,Customer[],4,FALSE)</f>
        <v>S Paukkan N/Oakkala</v>
      </c>
      <c r="I4151" s="48" t="s">
        <v>25</v>
      </c>
      <c r="J4151" s="82" t="str">
        <f>VLOOKUP(I4151,PGStock[],2,FALSE)</f>
        <v>Columbus Super Red Smooth 350 Ml</v>
      </c>
      <c r="K4151" s="71">
        <f>VLOOKUP(I4151,PGStock[],3,FALSE)</f>
        <v>0.35</v>
      </c>
      <c r="L4151" s="47">
        <v>1</v>
      </c>
      <c r="M4151" s="47">
        <f>VLOOKUP(I4151,PGStock[],6,FALSE)</f>
        <v>150</v>
      </c>
      <c r="N4151" s="47">
        <f>+PGSales!$L4151*PGSales!$M4151</f>
        <v>150</v>
      </c>
    </row>
    <row r="4152" spans="1:14" hidden="1" x14ac:dyDescent="0.25">
      <c r="A4152" s="77">
        <f t="shared" si="234"/>
        <v>2025</v>
      </c>
      <c r="B4152" s="77">
        <f t="shared" si="235"/>
        <v>3</v>
      </c>
      <c r="C4152" s="73">
        <v>45721</v>
      </c>
      <c r="D4152" s="79" t="s">
        <v>68</v>
      </c>
      <c r="E4152" s="80" t="s">
        <v>334</v>
      </c>
      <c r="F4152" s="81" t="str">
        <f>VLOOKUP(E4152,Customer[],2,FALSE)</f>
        <v>Nan Htet</v>
      </c>
      <c r="G4152" s="69" t="str">
        <f>VLOOKUP(E4152,Customer[],3,FALSE)</f>
        <v>Sitkaind Rd</v>
      </c>
      <c r="H4152" s="69" t="str">
        <f>VLOOKUP(E4152,Customer[],4,FALSE)</f>
        <v>S Paukkan N/Oakkala</v>
      </c>
      <c r="I4152" s="48" t="s">
        <v>23</v>
      </c>
      <c r="J4152" s="82" t="str">
        <f>VLOOKUP(I4152,PGStock[],2,FALSE)</f>
        <v>Columbus Super Red Smooth 175 Ml</v>
      </c>
      <c r="K4152" s="71">
        <f>VLOOKUP(I4152,PGStock[],3,FALSE)</f>
        <v>0.17499999999999999</v>
      </c>
      <c r="L4152" s="47">
        <v>2</v>
      </c>
      <c r="M4152" s="47">
        <f>VLOOKUP(I4152,PGStock[],6,FALSE)</f>
        <v>100</v>
      </c>
      <c r="N4152" s="47">
        <f>+PGSales!$L4152*PGSales!$M4152</f>
        <v>200</v>
      </c>
    </row>
    <row r="4153" spans="1:14" hidden="1" x14ac:dyDescent="0.25">
      <c r="A4153" s="77">
        <f t="shared" si="234"/>
        <v>2025</v>
      </c>
      <c r="B4153" s="77">
        <f t="shared" si="235"/>
        <v>3</v>
      </c>
      <c r="C4153" s="73">
        <v>45721</v>
      </c>
      <c r="D4153" s="79" t="s">
        <v>68</v>
      </c>
      <c r="E4153" s="80" t="s">
        <v>334</v>
      </c>
      <c r="F4153" s="81" t="str">
        <f>VLOOKUP(E4153,Customer[],2,FALSE)</f>
        <v>Nan Htet</v>
      </c>
      <c r="G4153" s="69" t="str">
        <f>VLOOKUP(E4153,Customer[],3,FALSE)</f>
        <v>Sitkaind Rd</v>
      </c>
      <c r="H4153" s="69" t="str">
        <f>VLOOKUP(E4153,Customer[],4,FALSE)</f>
        <v>S Paukkan N/Oakkala</v>
      </c>
      <c r="I4153" s="48" t="s">
        <v>20</v>
      </c>
      <c r="J4153" s="82" t="str">
        <f>VLOOKUP(I4153,PGStock[],2,FALSE)</f>
        <v>Formula Rum 700ml</v>
      </c>
      <c r="K4153" s="71">
        <f>VLOOKUP(I4153,PGStock[],3,FALSE)</f>
        <v>0.7</v>
      </c>
      <c r="L4153" s="47">
        <v>1</v>
      </c>
      <c r="M4153" s="47">
        <f>VLOOKUP(I4153,PGStock[],6,FALSE)</f>
        <v>200</v>
      </c>
      <c r="N4153" s="47">
        <f>+PGSales!$L4153*PGSales!$M4153</f>
        <v>200</v>
      </c>
    </row>
    <row r="4154" spans="1:14" hidden="1" x14ac:dyDescent="0.25">
      <c r="A4154" s="77">
        <f t="shared" ref="A4154:A4162" si="236">YEAR(C4154)</f>
        <v>2025</v>
      </c>
      <c r="B4154" s="77">
        <f t="shared" ref="B4154:B4162" si="237">MONTH(C4154)</f>
        <v>3</v>
      </c>
      <c r="C4154" s="73">
        <v>45721</v>
      </c>
      <c r="D4154" s="79" t="s">
        <v>68</v>
      </c>
      <c r="E4154" s="80" t="s">
        <v>334</v>
      </c>
      <c r="F4154" s="81" t="str">
        <f>VLOOKUP(E4154,Customer[],2,FALSE)</f>
        <v>Nan Htet</v>
      </c>
      <c r="G4154" s="69" t="str">
        <f>VLOOKUP(E4154,Customer[],3,FALSE)</f>
        <v>Sitkaind Rd</v>
      </c>
      <c r="H4154" s="69" t="str">
        <f>VLOOKUP(E4154,Customer[],4,FALSE)</f>
        <v>S Paukkan N/Oakkala</v>
      </c>
      <c r="I4154" s="48" t="s">
        <v>18</v>
      </c>
      <c r="J4154" s="82" t="str">
        <f>VLOOKUP(I4154,PGStock[],2,FALSE)</f>
        <v>Formula Rum 350ml</v>
      </c>
      <c r="K4154" s="71">
        <f>VLOOKUP(I4154,PGStock[],3,FALSE)</f>
        <v>0.35</v>
      </c>
      <c r="L4154" s="47">
        <v>4</v>
      </c>
      <c r="M4154" s="47">
        <f>VLOOKUP(I4154,PGStock[],6,FALSE)</f>
        <v>150</v>
      </c>
      <c r="N4154" s="47">
        <f>+PGSales!$L4154*PGSales!$M4154</f>
        <v>600</v>
      </c>
    </row>
    <row r="4155" spans="1:14" hidden="1" x14ac:dyDescent="0.25">
      <c r="A4155" s="77">
        <f t="shared" si="236"/>
        <v>2025</v>
      </c>
      <c r="B4155" s="77">
        <f t="shared" si="237"/>
        <v>3</v>
      </c>
      <c r="C4155" s="73">
        <v>45721</v>
      </c>
      <c r="D4155" s="79" t="s">
        <v>0</v>
      </c>
      <c r="E4155" s="80" t="s">
        <v>322</v>
      </c>
      <c r="F4155" s="81" t="str">
        <f>VLOOKUP(E4155,Customer[],2,FALSE)</f>
        <v>Kyaw</v>
      </c>
      <c r="G4155" s="69" t="str">
        <f>VLOOKUP(E4155,Customer[],3,FALSE)</f>
        <v>Bagan Rd</v>
      </c>
      <c r="H4155" s="69" t="str">
        <f>VLOOKUP(E4155,Customer[],4,FALSE)</f>
        <v>S Paukkan N/Oakkala</v>
      </c>
      <c r="I4155" s="48" t="s">
        <v>25</v>
      </c>
      <c r="J4155" s="82" t="str">
        <f>VLOOKUP(I4155,PGStock[],2,FALSE)</f>
        <v>Columbus Super Red Smooth 350 Ml</v>
      </c>
      <c r="K4155" s="71">
        <f>VLOOKUP(I4155,PGStock[],3,FALSE)</f>
        <v>0.35</v>
      </c>
      <c r="L4155" s="47">
        <v>7</v>
      </c>
      <c r="M4155" s="47">
        <f>VLOOKUP(I4155,PGStock[],6,FALSE)</f>
        <v>150</v>
      </c>
      <c r="N4155" s="47">
        <f>+PGSales!$L4155*PGSales!$M4155</f>
        <v>1050</v>
      </c>
    </row>
    <row r="4156" spans="1:14" hidden="1" x14ac:dyDescent="0.25">
      <c r="A4156" s="77">
        <f t="shared" si="236"/>
        <v>2025</v>
      </c>
      <c r="B4156" s="77">
        <f t="shared" si="237"/>
        <v>3</v>
      </c>
      <c r="C4156" s="73">
        <v>45721</v>
      </c>
      <c r="D4156" s="79" t="s">
        <v>0</v>
      </c>
      <c r="E4156" s="80" t="s">
        <v>322</v>
      </c>
      <c r="F4156" s="81" t="str">
        <f>VLOOKUP(E4156,Customer[],2,FALSE)</f>
        <v>Kyaw</v>
      </c>
      <c r="G4156" s="69" t="str">
        <f>VLOOKUP(E4156,Customer[],3,FALSE)</f>
        <v>Bagan Rd</v>
      </c>
      <c r="H4156" s="69" t="str">
        <f>VLOOKUP(E4156,Customer[],4,FALSE)</f>
        <v>S Paukkan N/Oakkala</v>
      </c>
      <c r="I4156" s="48" t="s">
        <v>23</v>
      </c>
      <c r="J4156" s="82" t="str">
        <f>VLOOKUP(I4156,PGStock[],2,FALSE)</f>
        <v>Columbus Super Red Smooth 175 Ml</v>
      </c>
      <c r="K4156" s="71">
        <f>VLOOKUP(I4156,PGStock[],3,FALSE)</f>
        <v>0.17499999999999999</v>
      </c>
      <c r="L4156" s="47">
        <v>4</v>
      </c>
      <c r="M4156" s="47">
        <f>VLOOKUP(I4156,PGStock[],6,FALSE)</f>
        <v>100</v>
      </c>
      <c r="N4156" s="47">
        <f>+PGSales!$L4156*PGSales!$M4156</f>
        <v>400</v>
      </c>
    </row>
    <row r="4157" spans="1:14" hidden="1" x14ac:dyDescent="0.25">
      <c r="A4157" s="77">
        <f t="shared" si="236"/>
        <v>2025</v>
      </c>
      <c r="B4157" s="77">
        <f t="shared" si="237"/>
        <v>3</v>
      </c>
      <c r="C4157" s="73">
        <v>45721</v>
      </c>
      <c r="D4157" s="79" t="s">
        <v>0</v>
      </c>
      <c r="E4157" s="80" t="s">
        <v>322</v>
      </c>
      <c r="F4157" s="81" t="str">
        <f>VLOOKUP(E4157,Customer[],2,FALSE)</f>
        <v>Kyaw</v>
      </c>
      <c r="G4157" s="69" t="str">
        <f>VLOOKUP(E4157,Customer[],3,FALSE)</f>
        <v>Bagan Rd</v>
      </c>
      <c r="H4157" s="69" t="str">
        <f>VLOOKUP(E4157,Customer[],4,FALSE)</f>
        <v>S Paukkan N/Oakkala</v>
      </c>
      <c r="I4157" s="48" t="s">
        <v>18</v>
      </c>
      <c r="J4157" s="82" t="str">
        <f>VLOOKUP(I4157,PGStock[],2,FALSE)</f>
        <v>Formula Rum 350ml</v>
      </c>
      <c r="K4157" s="71">
        <f>VLOOKUP(I4157,PGStock[],3,FALSE)</f>
        <v>0.35</v>
      </c>
      <c r="L4157" s="47">
        <v>2</v>
      </c>
      <c r="M4157" s="47">
        <f>VLOOKUP(I4157,PGStock[],6,FALSE)</f>
        <v>150</v>
      </c>
      <c r="N4157" s="47">
        <f>+PGSales!$L4157*PGSales!$M4157</f>
        <v>300</v>
      </c>
    </row>
    <row r="4158" spans="1:14" hidden="1" x14ac:dyDescent="0.25">
      <c r="A4158" s="77">
        <f t="shared" si="236"/>
        <v>2025</v>
      </c>
      <c r="B4158" s="77">
        <f t="shared" si="237"/>
        <v>3</v>
      </c>
      <c r="C4158" s="73">
        <v>45721</v>
      </c>
      <c r="D4158" s="79" t="s">
        <v>1</v>
      </c>
      <c r="E4158" s="80" t="s">
        <v>319</v>
      </c>
      <c r="F4158" s="81" t="str">
        <f>VLOOKUP(E4158,Customer[],2,FALSE)</f>
        <v>Htet Lwin</v>
      </c>
      <c r="G4158" s="69" t="str">
        <f>VLOOKUP(E4158,Customer[],3,FALSE)</f>
        <v>Bagan Rd</v>
      </c>
      <c r="H4158" s="69" t="str">
        <f>VLOOKUP(E4158,Customer[],4,FALSE)</f>
        <v>S Paukkan N/Oakkala</v>
      </c>
      <c r="I4158" s="48" t="s">
        <v>25</v>
      </c>
      <c r="J4158" s="82" t="str">
        <f>VLOOKUP(I4158,PGStock[],2,FALSE)</f>
        <v>Columbus Super Red Smooth 350 Ml</v>
      </c>
      <c r="K4158" s="71">
        <f>VLOOKUP(I4158,PGStock[],3,FALSE)</f>
        <v>0.35</v>
      </c>
      <c r="L4158" s="47">
        <v>3</v>
      </c>
      <c r="M4158" s="47">
        <f>VLOOKUP(I4158,PGStock[],6,FALSE)</f>
        <v>150</v>
      </c>
      <c r="N4158" s="47">
        <f>+PGSales!$L4158*PGSales!$M4158</f>
        <v>450</v>
      </c>
    </row>
    <row r="4159" spans="1:14" hidden="1" x14ac:dyDescent="0.25">
      <c r="A4159" s="77">
        <f t="shared" si="236"/>
        <v>2025</v>
      </c>
      <c r="B4159" s="77">
        <f t="shared" si="237"/>
        <v>3</v>
      </c>
      <c r="C4159" s="73">
        <v>45721</v>
      </c>
      <c r="D4159" s="79" t="s">
        <v>1</v>
      </c>
      <c r="E4159" s="80" t="s">
        <v>319</v>
      </c>
      <c r="F4159" s="81" t="str">
        <f>VLOOKUP(E4159,Customer[],2,FALSE)</f>
        <v>Htet Lwin</v>
      </c>
      <c r="G4159" s="69" t="str">
        <f>VLOOKUP(E4159,Customer[],3,FALSE)</f>
        <v>Bagan Rd</v>
      </c>
      <c r="H4159" s="69" t="str">
        <f>VLOOKUP(E4159,Customer[],4,FALSE)</f>
        <v>S Paukkan N/Oakkala</v>
      </c>
      <c r="I4159" s="48" t="s">
        <v>23</v>
      </c>
      <c r="J4159" s="82" t="str">
        <f>VLOOKUP(I4159,PGStock[],2,FALSE)</f>
        <v>Columbus Super Red Smooth 175 Ml</v>
      </c>
      <c r="K4159" s="71">
        <f>VLOOKUP(I4159,PGStock[],3,FALSE)</f>
        <v>0.17499999999999999</v>
      </c>
      <c r="L4159" s="47">
        <v>4</v>
      </c>
      <c r="M4159" s="47">
        <f>VLOOKUP(I4159,PGStock[],6,FALSE)</f>
        <v>100</v>
      </c>
      <c r="N4159" s="47">
        <f>+PGSales!$L4159*PGSales!$M4159</f>
        <v>400</v>
      </c>
    </row>
    <row r="4160" spans="1:14" hidden="1" x14ac:dyDescent="0.25">
      <c r="A4160" s="77">
        <f t="shared" si="236"/>
        <v>2025</v>
      </c>
      <c r="B4160" s="77">
        <f t="shared" si="237"/>
        <v>3</v>
      </c>
      <c r="C4160" s="73">
        <v>45721</v>
      </c>
      <c r="D4160" s="79" t="s">
        <v>1</v>
      </c>
      <c r="E4160" s="80" t="s">
        <v>319</v>
      </c>
      <c r="F4160" s="81" t="str">
        <f>VLOOKUP(E4160,Customer[],2,FALSE)</f>
        <v>Htet Lwin</v>
      </c>
      <c r="G4160" s="69" t="str">
        <f>VLOOKUP(E4160,Customer[],3,FALSE)</f>
        <v>Bagan Rd</v>
      </c>
      <c r="H4160" s="69" t="str">
        <f>VLOOKUP(E4160,Customer[],4,FALSE)</f>
        <v>S Paukkan N/Oakkala</v>
      </c>
      <c r="I4160" s="48" t="s">
        <v>18</v>
      </c>
      <c r="J4160" s="82" t="str">
        <f>VLOOKUP(I4160,PGStock[],2,FALSE)</f>
        <v>Formula Rum 350ml</v>
      </c>
      <c r="K4160" s="71">
        <f>VLOOKUP(I4160,PGStock[],3,FALSE)</f>
        <v>0.35</v>
      </c>
      <c r="L4160" s="47">
        <v>3</v>
      </c>
      <c r="M4160" s="47">
        <f>VLOOKUP(I4160,PGStock[],6,FALSE)</f>
        <v>150</v>
      </c>
      <c r="N4160" s="47">
        <f>+PGSales!$L4160*PGSales!$M4160</f>
        <v>450</v>
      </c>
    </row>
    <row r="4161" spans="1:14" hidden="1" x14ac:dyDescent="0.25">
      <c r="A4161" s="77">
        <f t="shared" si="236"/>
        <v>2025</v>
      </c>
      <c r="B4161" s="77">
        <f t="shared" si="237"/>
        <v>3</v>
      </c>
      <c r="C4161" s="73">
        <v>45721</v>
      </c>
      <c r="D4161" s="79" t="s">
        <v>2</v>
      </c>
      <c r="E4161" s="80" t="s">
        <v>321</v>
      </c>
      <c r="F4161" s="81" t="str">
        <f>VLOOKUP(E4161,Customer[],2,FALSE)</f>
        <v>Sein Si Tun</v>
      </c>
      <c r="G4161" s="69" t="str">
        <f>VLOOKUP(E4161,Customer[],3,FALSE)</f>
        <v>Yazar Deright Rd</v>
      </c>
      <c r="H4161" s="69" t="str">
        <f>VLOOKUP(E4161,Customer[],4,FALSE)</f>
        <v>S Paukkan N/Oakkala</v>
      </c>
      <c r="I4161" s="48" t="s">
        <v>25</v>
      </c>
      <c r="J4161" s="82" t="str">
        <f>VLOOKUP(I4161,PGStock[],2,FALSE)</f>
        <v>Columbus Super Red Smooth 350 Ml</v>
      </c>
      <c r="K4161" s="71">
        <f>VLOOKUP(I4161,PGStock[],3,FALSE)</f>
        <v>0.35</v>
      </c>
      <c r="L4161" s="47">
        <v>2</v>
      </c>
      <c r="M4161" s="47">
        <f>VLOOKUP(I4161,PGStock[],6,FALSE)</f>
        <v>150</v>
      </c>
      <c r="N4161" s="47">
        <f>+PGSales!$L4161*PGSales!$M4161</f>
        <v>300</v>
      </c>
    </row>
    <row r="4162" spans="1:14" hidden="1" x14ac:dyDescent="0.25">
      <c r="A4162" s="77">
        <f t="shared" si="236"/>
        <v>2025</v>
      </c>
      <c r="B4162" s="77">
        <f t="shared" si="237"/>
        <v>3</v>
      </c>
      <c r="C4162" s="73">
        <v>45721</v>
      </c>
      <c r="D4162" s="79" t="s">
        <v>2</v>
      </c>
      <c r="E4162" s="80" t="s">
        <v>321</v>
      </c>
      <c r="F4162" s="81" t="str">
        <f>VLOOKUP(E4162,Customer[],2,FALSE)</f>
        <v>Sein Si Tun</v>
      </c>
      <c r="G4162" s="69" t="str">
        <f>VLOOKUP(E4162,Customer[],3,FALSE)</f>
        <v>Yazar Deright Rd</v>
      </c>
      <c r="H4162" s="69" t="str">
        <f>VLOOKUP(E4162,Customer[],4,FALSE)</f>
        <v>S Paukkan N/Oakkala</v>
      </c>
      <c r="I4162" s="48" t="s">
        <v>23</v>
      </c>
      <c r="J4162" s="82" t="str">
        <f>VLOOKUP(I4162,PGStock[],2,FALSE)</f>
        <v>Columbus Super Red Smooth 175 Ml</v>
      </c>
      <c r="K4162" s="71">
        <f>VLOOKUP(I4162,PGStock[],3,FALSE)</f>
        <v>0.17499999999999999</v>
      </c>
      <c r="L4162" s="47">
        <v>3</v>
      </c>
      <c r="M4162" s="47">
        <f>VLOOKUP(I4162,PGStock[],6,FALSE)</f>
        <v>100</v>
      </c>
      <c r="N4162" s="47">
        <f>+PGSales!$L4162*PGSales!$M4162</f>
        <v>300</v>
      </c>
    </row>
    <row r="4163" spans="1:14" hidden="1" x14ac:dyDescent="0.25">
      <c r="A4163" s="77">
        <f t="shared" si="216"/>
        <v>2025</v>
      </c>
      <c r="B4163" s="77">
        <f t="shared" si="217"/>
        <v>3</v>
      </c>
      <c r="C4163" s="73">
        <v>45721</v>
      </c>
      <c r="D4163" s="79" t="s">
        <v>2</v>
      </c>
      <c r="E4163" s="80" t="s">
        <v>321</v>
      </c>
      <c r="F4163" s="81" t="str">
        <f>VLOOKUP(E4163,Customer[],2,FALSE)</f>
        <v>Sein Si Tun</v>
      </c>
      <c r="G4163" s="69" t="str">
        <f>VLOOKUP(E4163,Customer[],3,FALSE)</f>
        <v>Yazar Deright Rd</v>
      </c>
      <c r="H4163" s="69" t="str">
        <f>VLOOKUP(E4163,Customer[],4,FALSE)</f>
        <v>S Paukkan N/Oakkala</v>
      </c>
      <c r="I4163" s="48" t="s">
        <v>18</v>
      </c>
      <c r="J4163" s="82" t="str">
        <f>VLOOKUP(I4163,PGStock[],2,FALSE)</f>
        <v>Formula Rum 350ml</v>
      </c>
      <c r="K4163" s="71">
        <f>VLOOKUP(I4163,PGStock[],3,FALSE)</f>
        <v>0.35</v>
      </c>
      <c r="L4163" s="47">
        <v>3</v>
      </c>
      <c r="M4163" s="47">
        <f>VLOOKUP(I4163,PGStock[],6,FALSE)</f>
        <v>150</v>
      </c>
      <c r="N4163" s="47">
        <f>+PGSales!$L4163*PGSales!$M4163</f>
        <v>450</v>
      </c>
    </row>
    <row r="4164" spans="1:14" hidden="1" x14ac:dyDescent="0.25">
      <c r="A4164" s="77">
        <f t="shared" si="192"/>
        <v>2025</v>
      </c>
      <c r="B4164" s="77">
        <f t="shared" si="193"/>
        <v>3</v>
      </c>
      <c r="C4164" s="73">
        <v>45721</v>
      </c>
      <c r="D4164" s="79" t="s">
        <v>131</v>
      </c>
      <c r="E4164" s="80" t="s">
        <v>120</v>
      </c>
      <c r="F4164" s="81" t="str">
        <f>VLOOKUP(E4164,Customer[],2,FALSE)</f>
        <v>Linn</v>
      </c>
      <c r="G4164" s="69" t="str">
        <f>VLOOKUP(E4164,Customer[],3,FALSE)</f>
        <v>Bo Aung Kyaw Rd</v>
      </c>
      <c r="H4164" s="69" t="str">
        <f>VLOOKUP(E4164,Customer[],4,FALSE)</f>
        <v>Hlaing Thar Yar Route (1)</v>
      </c>
      <c r="I4164" s="48" t="s">
        <v>25</v>
      </c>
      <c r="J4164" s="82" t="str">
        <f>VLOOKUP(I4164,PGStock[],2,FALSE)</f>
        <v>Columbus Super Red Smooth 350 Ml</v>
      </c>
      <c r="K4164" s="71">
        <f>VLOOKUP(I4164,PGStock[],3,FALSE)</f>
        <v>0.35</v>
      </c>
      <c r="L4164" s="47">
        <v>1</v>
      </c>
      <c r="M4164" s="47">
        <f>VLOOKUP(I4164,PGStock[],6,FALSE)</f>
        <v>150</v>
      </c>
      <c r="N4164" s="47">
        <f>+PGSales!$L4164*PGSales!$M4164</f>
        <v>150</v>
      </c>
    </row>
    <row r="4165" spans="1:14" hidden="1" x14ac:dyDescent="0.25">
      <c r="A4165" s="77">
        <f t="shared" ref="A4165:A4172" si="238">YEAR(C4165)</f>
        <v>2025</v>
      </c>
      <c r="B4165" s="77">
        <f t="shared" ref="B4165:B4172" si="239">MONTH(C4165)</f>
        <v>3</v>
      </c>
      <c r="C4165" s="73">
        <v>45721</v>
      </c>
      <c r="D4165" s="79" t="s">
        <v>131</v>
      </c>
      <c r="E4165" s="80" t="s">
        <v>120</v>
      </c>
      <c r="F4165" s="81" t="str">
        <f>VLOOKUP(E4165,Customer[],2,FALSE)</f>
        <v>Linn</v>
      </c>
      <c r="G4165" s="69" t="str">
        <f>VLOOKUP(E4165,Customer[],3,FALSE)</f>
        <v>Bo Aung Kyaw Rd</v>
      </c>
      <c r="H4165" s="69" t="str">
        <f>VLOOKUP(E4165,Customer[],4,FALSE)</f>
        <v>Hlaing Thar Yar Route (1)</v>
      </c>
      <c r="I4165" s="48" t="s">
        <v>18</v>
      </c>
      <c r="J4165" s="82" t="str">
        <f>VLOOKUP(I4165,PGStock[],2,FALSE)</f>
        <v>Formula Rum 350ml</v>
      </c>
      <c r="K4165" s="71">
        <f>VLOOKUP(I4165,PGStock[],3,FALSE)</f>
        <v>0.35</v>
      </c>
      <c r="L4165" s="47">
        <v>3</v>
      </c>
      <c r="M4165" s="47">
        <f>VLOOKUP(I4165,PGStock[],6,FALSE)</f>
        <v>150</v>
      </c>
      <c r="N4165" s="47">
        <f>+PGSales!$L4165*PGSales!$M4165</f>
        <v>450</v>
      </c>
    </row>
    <row r="4166" spans="1:14" hidden="1" x14ac:dyDescent="0.25">
      <c r="A4166" s="77">
        <f t="shared" si="238"/>
        <v>2025</v>
      </c>
      <c r="B4166" s="77">
        <f t="shared" si="239"/>
        <v>3</v>
      </c>
      <c r="C4166" s="73">
        <v>45722</v>
      </c>
      <c r="D4166" s="79" t="s">
        <v>365</v>
      </c>
      <c r="E4166" s="80" t="s">
        <v>230</v>
      </c>
      <c r="F4166" s="81" t="str">
        <f>VLOOKUP(E4166,Customer[],2,FALSE)</f>
        <v>KZ</v>
      </c>
      <c r="G4166" s="69" t="str">
        <f>VLOOKUP(E4166,Customer[],3,FALSE)</f>
        <v>kantharyar Rd</v>
      </c>
      <c r="H4166" s="69" t="str">
        <f>VLOOKUP(E4166,Customer[],4,FALSE)</f>
        <v xml:space="preserve">Shwepyithar </v>
      </c>
      <c r="I4166" s="48" t="s">
        <v>25</v>
      </c>
      <c r="J4166" s="82" t="str">
        <f>VLOOKUP(I4166,PGStock[],2,FALSE)</f>
        <v>Columbus Super Red Smooth 350 Ml</v>
      </c>
      <c r="K4166" s="71">
        <f>VLOOKUP(I4166,PGStock[],3,FALSE)</f>
        <v>0.35</v>
      </c>
      <c r="L4166" s="47">
        <v>3</v>
      </c>
      <c r="M4166" s="47">
        <f>VLOOKUP(I4166,PGStock[],6,FALSE)</f>
        <v>150</v>
      </c>
      <c r="N4166" s="47">
        <f>+PGSales!$L4166*PGSales!$M4166</f>
        <v>450</v>
      </c>
    </row>
    <row r="4167" spans="1:14" hidden="1" x14ac:dyDescent="0.25">
      <c r="A4167" s="77">
        <f t="shared" si="238"/>
        <v>2025</v>
      </c>
      <c r="B4167" s="77">
        <f t="shared" si="239"/>
        <v>3</v>
      </c>
      <c r="C4167" s="73">
        <v>45722</v>
      </c>
      <c r="D4167" s="79" t="s">
        <v>365</v>
      </c>
      <c r="E4167" s="80" t="s">
        <v>230</v>
      </c>
      <c r="F4167" s="81" t="str">
        <f>VLOOKUP(E4167,Customer[],2,FALSE)</f>
        <v>KZ</v>
      </c>
      <c r="G4167" s="69" t="str">
        <f>VLOOKUP(E4167,Customer[],3,FALSE)</f>
        <v>kantharyar Rd</v>
      </c>
      <c r="H4167" s="69" t="str">
        <f>VLOOKUP(E4167,Customer[],4,FALSE)</f>
        <v xml:space="preserve">Shwepyithar </v>
      </c>
      <c r="I4167" s="48" t="s">
        <v>23</v>
      </c>
      <c r="J4167" s="82" t="str">
        <f>VLOOKUP(I4167,PGStock[],2,FALSE)</f>
        <v>Columbus Super Red Smooth 175 Ml</v>
      </c>
      <c r="K4167" s="71">
        <f>VLOOKUP(I4167,PGStock[],3,FALSE)</f>
        <v>0.17499999999999999</v>
      </c>
      <c r="L4167" s="47">
        <v>1</v>
      </c>
      <c r="M4167" s="47">
        <f>VLOOKUP(I4167,PGStock[],6,FALSE)</f>
        <v>100</v>
      </c>
      <c r="N4167" s="47">
        <f>+PGSales!$L4167*PGSales!$M4167</f>
        <v>100</v>
      </c>
    </row>
    <row r="4168" spans="1:14" hidden="1" x14ac:dyDescent="0.25">
      <c r="A4168" s="77">
        <f t="shared" si="238"/>
        <v>2025</v>
      </c>
      <c r="B4168" s="77">
        <f t="shared" si="239"/>
        <v>3</v>
      </c>
      <c r="C4168" s="73">
        <v>45722</v>
      </c>
      <c r="D4168" s="79" t="s">
        <v>365</v>
      </c>
      <c r="E4168" s="80" t="s">
        <v>230</v>
      </c>
      <c r="F4168" s="81" t="str">
        <f>VLOOKUP(E4168,Customer[],2,FALSE)</f>
        <v>KZ</v>
      </c>
      <c r="G4168" s="69" t="str">
        <f>VLOOKUP(E4168,Customer[],3,FALSE)</f>
        <v>kantharyar Rd</v>
      </c>
      <c r="H4168" s="69" t="str">
        <f>VLOOKUP(E4168,Customer[],4,FALSE)</f>
        <v xml:space="preserve">Shwepyithar </v>
      </c>
      <c r="I4168" s="48" t="s">
        <v>18</v>
      </c>
      <c r="J4168" s="82" t="str">
        <f>VLOOKUP(I4168,PGStock[],2,FALSE)</f>
        <v>Formula Rum 350ml</v>
      </c>
      <c r="K4168" s="71">
        <f>VLOOKUP(I4168,PGStock[],3,FALSE)</f>
        <v>0.35</v>
      </c>
      <c r="L4168" s="47">
        <v>3</v>
      </c>
      <c r="M4168" s="47">
        <f>VLOOKUP(I4168,PGStock[],6,FALSE)</f>
        <v>150</v>
      </c>
      <c r="N4168" s="47">
        <f>+PGSales!$L4168*PGSales!$M4168</f>
        <v>450</v>
      </c>
    </row>
    <row r="4169" spans="1:14" hidden="1" x14ac:dyDescent="0.25">
      <c r="A4169" s="77">
        <f t="shared" si="238"/>
        <v>2025</v>
      </c>
      <c r="B4169" s="77">
        <f t="shared" si="239"/>
        <v>3</v>
      </c>
      <c r="C4169" s="73">
        <v>45722</v>
      </c>
      <c r="D4169" s="79" t="s">
        <v>66</v>
      </c>
      <c r="E4169" s="80" t="s">
        <v>635</v>
      </c>
      <c r="F4169" s="81" t="e">
        <f>VLOOKUP(E4169,Customer[],2,FALSE)</f>
        <v>#N/A</v>
      </c>
      <c r="G4169" s="69" t="e">
        <f>VLOOKUP(E4169,Customer[],3,FALSE)</f>
        <v>#N/A</v>
      </c>
      <c r="H4169" s="69" t="e">
        <f>VLOOKUP(E4169,Customer[],4,FALSE)</f>
        <v>#N/A</v>
      </c>
      <c r="I4169" s="48" t="s">
        <v>25</v>
      </c>
      <c r="J4169" s="82" t="str">
        <f>VLOOKUP(I4169,PGStock[],2,FALSE)</f>
        <v>Columbus Super Red Smooth 350 Ml</v>
      </c>
      <c r="K4169" s="71">
        <f>VLOOKUP(I4169,PGStock[],3,FALSE)</f>
        <v>0.35</v>
      </c>
      <c r="L4169" s="47">
        <v>3</v>
      </c>
      <c r="M4169" s="47">
        <f>VLOOKUP(I4169,PGStock[],6,FALSE)</f>
        <v>150</v>
      </c>
      <c r="N4169" s="47">
        <f>+PGSales!$L4169*PGSales!$M4169</f>
        <v>450</v>
      </c>
    </row>
    <row r="4170" spans="1:14" hidden="1" x14ac:dyDescent="0.25">
      <c r="A4170" s="77">
        <f t="shared" si="238"/>
        <v>2025</v>
      </c>
      <c r="B4170" s="77">
        <f t="shared" si="239"/>
        <v>3</v>
      </c>
      <c r="C4170" s="73">
        <v>45722</v>
      </c>
      <c r="D4170" s="79" t="s">
        <v>66</v>
      </c>
      <c r="E4170" s="80" t="s">
        <v>635</v>
      </c>
      <c r="F4170" s="81" t="e">
        <f>VLOOKUP(E4170,Customer[],2,FALSE)</f>
        <v>#N/A</v>
      </c>
      <c r="G4170" s="69" t="e">
        <f>VLOOKUP(E4170,Customer[],3,FALSE)</f>
        <v>#N/A</v>
      </c>
      <c r="H4170" s="69" t="e">
        <f>VLOOKUP(E4170,Customer[],4,FALSE)</f>
        <v>#N/A</v>
      </c>
      <c r="I4170" s="48" t="s">
        <v>23</v>
      </c>
      <c r="J4170" s="82" t="str">
        <f>VLOOKUP(I4170,PGStock[],2,FALSE)</f>
        <v>Columbus Super Red Smooth 175 Ml</v>
      </c>
      <c r="K4170" s="71">
        <f>VLOOKUP(I4170,PGStock[],3,FALSE)</f>
        <v>0.17499999999999999</v>
      </c>
      <c r="L4170" s="47">
        <v>1</v>
      </c>
      <c r="M4170" s="47">
        <f>VLOOKUP(I4170,PGStock[],6,FALSE)</f>
        <v>100</v>
      </c>
      <c r="N4170" s="47">
        <f>+PGSales!$L4170*PGSales!$M4170</f>
        <v>100</v>
      </c>
    </row>
    <row r="4171" spans="1:14" hidden="1" x14ac:dyDescent="0.25">
      <c r="A4171" s="77">
        <f t="shared" si="238"/>
        <v>2025</v>
      </c>
      <c r="B4171" s="77">
        <f t="shared" si="239"/>
        <v>3</v>
      </c>
      <c r="C4171" s="73">
        <v>45722</v>
      </c>
      <c r="D4171" s="79" t="s">
        <v>66</v>
      </c>
      <c r="E4171" s="80" t="s">
        <v>635</v>
      </c>
      <c r="F4171" s="81" t="e">
        <f>VLOOKUP(E4171,Customer[],2,FALSE)</f>
        <v>#N/A</v>
      </c>
      <c r="G4171" s="69" t="e">
        <f>VLOOKUP(E4171,Customer[],3,FALSE)</f>
        <v>#N/A</v>
      </c>
      <c r="H4171" s="69" t="e">
        <f>VLOOKUP(E4171,Customer[],4,FALSE)</f>
        <v>#N/A</v>
      </c>
      <c r="I4171" s="48" t="s">
        <v>18</v>
      </c>
      <c r="J4171" s="82" t="str">
        <f>VLOOKUP(I4171,PGStock[],2,FALSE)</f>
        <v>Formula Rum 350ml</v>
      </c>
      <c r="K4171" s="71">
        <f>VLOOKUP(I4171,PGStock[],3,FALSE)</f>
        <v>0.35</v>
      </c>
      <c r="L4171" s="47">
        <v>1</v>
      </c>
      <c r="M4171" s="47">
        <f>VLOOKUP(I4171,PGStock[],6,FALSE)</f>
        <v>150</v>
      </c>
      <c r="N4171" s="47">
        <f>+PGSales!$L4171*PGSales!$M4171</f>
        <v>150</v>
      </c>
    </row>
    <row r="4172" spans="1:14" hidden="1" x14ac:dyDescent="0.25">
      <c r="A4172" s="77">
        <f t="shared" si="238"/>
        <v>2025</v>
      </c>
      <c r="B4172" s="77">
        <f t="shared" si="239"/>
        <v>3</v>
      </c>
      <c r="C4172" s="73">
        <v>45722</v>
      </c>
      <c r="D4172" s="79" t="s">
        <v>64</v>
      </c>
      <c r="E4172" s="80" t="s">
        <v>228</v>
      </c>
      <c r="F4172" s="81" t="str">
        <f>VLOOKUP(E4172,Customer[],2,FALSE)</f>
        <v>Myintmo</v>
      </c>
      <c r="G4172" s="69" t="str">
        <f>VLOOKUP(E4172,Customer[],3,FALSE)</f>
        <v>Bayin Naung Rd</v>
      </c>
      <c r="H4172" s="69" t="str">
        <f>VLOOKUP(E4172,Customer[],4,FALSE)</f>
        <v xml:space="preserve">Shwepyithar </v>
      </c>
      <c r="I4172" s="48" t="s">
        <v>25</v>
      </c>
      <c r="J4172" s="82" t="str">
        <f>VLOOKUP(I4172,PGStock[],2,FALSE)</f>
        <v>Columbus Super Red Smooth 350 Ml</v>
      </c>
      <c r="K4172" s="71">
        <f>VLOOKUP(I4172,PGStock[],3,FALSE)</f>
        <v>0.35</v>
      </c>
      <c r="L4172" s="47">
        <v>4</v>
      </c>
      <c r="M4172" s="47">
        <f>VLOOKUP(I4172,PGStock[],6,FALSE)</f>
        <v>150</v>
      </c>
      <c r="N4172" s="47">
        <f>+PGSales!$L4172*PGSales!$M4172</f>
        <v>600</v>
      </c>
    </row>
    <row r="4173" spans="1:14" hidden="1" x14ac:dyDescent="0.25">
      <c r="A4173" s="77">
        <f t="shared" ref="A4173:A4180" si="240">YEAR(C4173)</f>
        <v>2025</v>
      </c>
      <c r="B4173" s="77">
        <f t="shared" ref="B4173:B4180" si="241">MONTH(C4173)</f>
        <v>3</v>
      </c>
      <c r="C4173" s="73">
        <v>45722</v>
      </c>
      <c r="D4173" s="79" t="s">
        <v>64</v>
      </c>
      <c r="E4173" s="80" t="s">
        <v>228</v>
      </c>
      <c r="F4173" s="81" t="str">
        <f>VLOOKUP(E4173,Customer[],2,FALSE)</f>
        <v>Myintmo</v>
      </c>
      <c r="G4173" s="69" t="str">
        <f>VLOOKUP(E4173,Customer[],3,FALSE)</f>
        <v>Bayin Naung Rd</v>
      </c>
      <c r="H4173" s="69" t="str">
        <f>VLOOKUP(E4173,Customer[],4,FALSE)</f>
        <v xml:space="preserve">Shwepyithar </v>
      </c>
      <c r="I4173" s="48" t="s">
        <v>23</v>
      </c>
      <c r="J4173" s="82" t="str">
        <f>VLOOKUP(I4173,PGStock[],2,FALSE)</f>
        <v>Columbus Super Red Smooth 175 Ml</v>
      </c>
      <c r="K4173" s="71">
        <f>VLOOKUP(I4173,PGStock[],3,FALSE)</f>
        <v>0.17499999999999999</v>
      </c>
      <c r="L4173" s="47">
        <v>1</v>
      </c>
      <c r="M4173" s="47">
        <f>VLOOKUP(I4173,PGStock[],6,FALSE)</f>
        <v>100</v>
      </c>
      <c r="N4173" s="47">
        <f>+PGSales!$L4173*PGSales!$M4173</f>
        <v>100</v>
      </c>
    </row>
    <row r="4174" spans="1:14" hidden="1" x14ac:dyDescent="0.25">
      <c r="A4174" s="77">
        <f t="shared" si="240"/>
        <v>2025</v>
      </c>
      <c r="B4174" s="77">
        <f t="shared" si="241"/>
        <v>3</v>
      </c>
      <c r="C4174" s="73">
        <v>45722</v>
      </c>
      <c r="D4174" s="79" t="s">
        <v>64</v>
      </c>
      <c r="E4174" s="80" t="s">
        <v>228</v>
      </c>
      <c r="F4174" s="81" t="str">
        <f>VLOOKUP(E4174,Customer[],2,FALSE)</f>
        <v>Myintmo</v>
      </c>
      <c r="G4174" s="69" t="str">
        <f>VLOOKUP(E4174,Customer[],3,FALSE)</f>
        <v>Bayin Naung Rd</v>
      </c>
      <c r="H4174" s="69" t="str">
        <f>VLOOKUP(E4174,Customer[],4,FALSE)</f>
        <v xml:space="preserve">Shwepyithar </v>
      </c>
      <c r="I4174" s="48" t="s">
        <v>20</v>
      </c>
      <c r="J4174" s="82" t="str">
        <f>VLOOKUP(I4174,PGStock[],2,FALSE)</f>
        <v>Formula Rum 700ml</v>
      </c>
      <c r="K4174" s="71">
        <f>VLOOKUP(I4174,PGStock[],3,FALSE)</f>
        <v>0.7</v>
      </c>
      <c r="L4174" s="47">
        <v>1</v>
      </c>
      <c r="M4174" s="47">
        <f>VLOOKUP(I4174,PGStock[],6,FALSE)</f>
        <v>200</v>
      </c>
      <c r="N4174" s="47">
        <f>+PGSales!$L4174*PGSales!$M4174</f>
        <v>200</v>
      </c>
    </row>
    <row r="4175" spans="1:14" hidden="1" x14ac:dyDescent="0.25">
      <c r="A4175" s="77">
        <f t="shared" si="240"/>
        <v>2025</v>
      </c>
      <c r="B4175" s="77">
        <f t="shared" si="241"/>
        <v>3</v>
      </c>
      <c r="C4175" s="73">
        <v>45722</v>
      </c>
      <c r="D4175" s="79" t="s">
        <v>64</v>
      </c>
      <c r="E4175" s="80" t="s">
        <v>228</v>
      </c>
      <c r="F4175" s="81" t="str">
        <f>VLOOKUP(E4175,Customer[],2,FALSE)</f>
        <v>Myintmo</v>
      </c>
      <c r="G4175" s="69" t="str">
        <f>VLOOKUP(E4175,Customer[],3,FALSE)</f>
        <v>Bayin Naung Rd</v>
      </c>
      <c r="H4175" s="69" t="str">
        <f>VLOOKUP(E4175,Customer[],4,FALSE)</f>
        <v xml:space="preserve">Shwepyithar </v>
      </c>
      <c r="I4175" s="48" t="s">
        <v>18</v>
      </c>
      <c r="J4175" s="82" t="str">
        <f>VLOOKUP(I4175,PGStock[],2,FALSE)</f>
        <v>Formula Rum 350ml</v>
      </c>
      <c r="K4175" s="71">
        <f>VLOOKUP(I4175,PGStock[],3,FALSE)</f>
        <v>0.35</v>
      </c>
      <c r="L4175" s="47">
        <v>3</v>
      </c>
      <c r="M4175" s="47">
        <f>VLOOKUP(I4175,PGStock[],6,FALSE)</f>
        <v>150</v>
      </c>
      <c r="N4175" s="47">
        <f>+PGSales!$L4175*PGSales!$M4175</f>
        <v>450</v>
      </c>
    </row>
    <row r="4176" spans="1:14" hidden="1" x14ac:dyDescent="0.25">
      <c r="A4176" s="77">
        <f t="shared" si="240"/>
        <v>2025</v>
      </c>
      <c r="B4176" s="77">
        <f t="shared" si="241"/>
        <v>3</v>
      </c>
      <c r="C4176" s="73">
        <v>45722</v>
      </c>
      <c r="D4176" s="79" t="s">
        <v>60</v>
      </c>
      <c r="E4176" s="80" t="s">
        <v>628</v>
      </c>
      <c r="F4176" s="81" t="str">
        <f>VLOOKUP(E4176,Customer[],2,FALSE)</f>
        <v>Yar Noune Pyay</v>
      </c>
      <c r="G4176" s="69" t="str">
        <f>VLOOKUP(E4176,Customer[],3,FALSE)</f>
        <v>Hlawaga Rd</v>
      </c>
      <c r="H4176" s="69" t="str">
        <f>VLOOKUP(E4176,Customer[],4,FALSE)</f>
        <v xml:space="preserve">Shwepyithar </v>
      </c>
      <c r="I4176" s="48" t="s">
        <v>25</v>
      </c>
      <c r="J4176" s="82" t="str">
        <f>VLOOKUP(I4176,PGStock[],2,FALSE)</f>
        <v>Columbus Super Red Smooth 350 Ml</v>
      </c>
      <c r="K4176" s="71">
        <f>VLOOKUP(I4176,PGStock[],3,FALSE)</f>
        <v>0.35</v>
      </c>
      <c r="L4176" s="47">
        <v>2</v>
      </c>
      <c r="M4176" s="47">
        <f>VLOOKUP(I4176,PGStock[],6,FALSE)</f>
        <v>150</v>
      </c>
      <c r="N4176" s="47">
        <f>+PGSales!$L4176*PGSales!$M4176</f>
        <v>300</v>
      </c>
    </row>
    <row r="4177" spans="1:14" hidden="1" x14ac:dyDescent="0.25">
      <c r="A4177" s="77">
        <f t="shared" si="240"/>
        <v>2025</v>
      </c>
      <c r="B4177" s="77">
        <f t="shared" si="241"/>
        <v>3</v>
      </c>
      <c r="C4177" s="73">
        <v>45722</v>
      </c>
      <c r="D4177" s="79" t="s">
        <v>60</v>
      </c>
      <c r="E4177" s="80" t="s">
        <v>628</v>
      </c>
      <c r="F4177" s="81" t="str">
        <f>VLOOKUP(E4177,Customer[],2,FALSE)</f>
        <v>Yar Noune Pyay</v>
      </c>
      <c r="G4177" s="69" t="str">
        <f>VLOOKUP(E4177,Customer[],3,FALSE)</f>
        <v>Hlawaga Rd</v>
      </c>
      <c r="H4177" s="69" t="str">
        <f>VLOOKUP(E4177,Customer[],4,FALSE)</f>
        <v xml:space="preserve">Shwepyithar </v>
      </c>
      <c r="I4177" s="48" t="s">
        <v>20</v>
      </c>
      <c r="J4177" s="82" t="str">
        <f>VLOOKUP(I4177,PGStock[],2,FALSE)</f>
        <v>Formula Rum 700ml</v>
      </c>
      <c r="K4177" s="71">
        <f>VLOOKUP(I4177,PGStock[],3,FALSE)</f>
        <v>0.7</v>
      </c>
      <c r="L4177" s="47">
        <v>2</v>
      </c>
      <c r="M4177" s="47">
        <f>VLOOKUP(I4177,PGStock[],6,FALSE)</f>
        <v>200</v>
      </c>
      <c r="N4177" s="47">
        <f>+PGSales!$L4177*PGSales!$M4177</f>
        <v>400</v>
      </c>
    </row>
    <row r="4178" spans="1:14" hidden="1" x14ac:dyDescent="0.25">
      <c r="A4178" s="77">
        <f t="shared" si="240"/>
        <v>2025</v>
      </c>
      <c r="B4178" s="77">
        <f t="shared" si="241"/>
        <v>3</v>
      </c>
      <c r="C4178" s="73">
        <v>45722</v>
      </c>
      <c r="D4178" s="79" t="s">
        <v>60</v>
      </c>
      <c r="E4178" s="80" t="s">
        <v>628</v>
      </c>
      <c r="F4178" s="81" t="str">
        <f>VLOOKUP(E4178,Customer[],2,FALSE)</f>
        <v>Yar Noune Pyay</v>
      </c>
      <c r="G4178" s="69" t="str">
        <f>VLOOKUP(E4178,Customer[],3,FALSE)</f>
        <v>Hlawaga Rd</v>
      </c>
      <c r="H4178" s="69" t="str">
        <f>VLOOKUP(E4178,Customer[],4,FALSE)</f>
        <v xml:space="preserve">Shwepyithar </v>
      </c>
      <c r="I4178" s="48" t="s">
        <v>18</v>
      </c>
      <c r="J4178" s="82" t="str">
        <f>VLOOKUP(I4178,PGStock[],2,FALSE)</f>
        <v>Formula Rum 350ml</v>
      </c>
      <c r="K4178" s="71">
        <f>VLOOKUP(I4178,PGStock[],3,FALSE)</f>
        <v>0.35</v>
      </c>
      <c r="L4178" s="47">
        <v>13</v>
      </c>
      <c r="M4178" s="47">
        <f>VLOOKUP(I4178,PGStock[],6,FALSE)</f>
        <v>150</v>
      </c>
      <c r="N4178" s="47">
        <f>+PGSales!$L4178*PGSales!$M4178</f>
        <v>1950</v>
      </c>
    </row>
    <row r="4179" spans="1:14" hidden="1" x14ac:dyDescent="0.25">
      <c r="A4179" s="77">
        <f t="shared" si="240"/>
        <v>2025</v>
      </c>
      <c r="B4179" s="77">
        <f t="shared" si="241"/>
        <v>3</v>
      </c>
      <c r="C4179" s="73">
        <v>45722</v>
      </c>
      <c r="D4179" s="79" t="s">
        <v>109</v>
      </c>
      <c r="E4179" s="80" t="s">
        <v>303</v>
      </c>
      <c r="F4179" s="81" t="str">
        <f>VLOOKUP(E4179,Customer[],2,FALSE)</f>
        <v>Wine</v>
      </c>
      <c r="G4179" s="69" t="str">
        <f>VLOOKUP(E4179,Customer[],3,FALSE)</f>
        <v>Hlawaga Rd</v>
      </c>
      <c r="H4179" s="69" t="str">
        <f>VLOOKUP(E4179,Customer[],4,FALSE)</f>
        <v xml:space="preserve">Shwepyithar </v>
      </c>
      <c r="I4179" s="48" t="s">
        <v>27</v>
      </c>
      <c r="J4179" s="82" t="str">
        <f>VLOOKUP(I4179,PGStock[],2,FALSE)</f>
        <v>Columbus Super Red Smooth 700 Ml</v>
      </c>
      <c r="K4179" s="71">
        <f>VLOOKUP(I4179,PGStock[],3,FALSE)</f>
        <v>0.7</v>
      </c>
      <c r="L4179" s="47">
        <v>1</v>
      </c>
      <c r="M4179" s="47">
        <f>VLOOKUP(I4179,PGStock[],6,FALSE)</f>
        <v>200</v>
      </c>
      <c r="N4179" s="47">
        <f>+PGSales!$L4179*PGSales!$M4179</f>
        <v>200</v>
      </c>
    </row>
    <row r="4180" spans="1:14" hidden="1" x14ac:dyDescent="0.25">
      <c r="A4180" s="77">
        <f t="shared" si="240"/>
        <v>2025</v>
      </c>
      <c r="B4180" s="77">
        <f t="shared" si="241"/>
        <v>3</v>
      </c>
      <c r="C4180" s="73">
        <v>45722</v>
      </c>
      <c r="D4180" s="79" t="s">
        <v>109</v>
      </c>
      <c r="E4180" s="80" t="s">
        <v>303</v>
      </c>
      <c r="F4180" s="81" t="str">
        <f>VLOOKUP(E4180,Customer[],2,FALSE)</f>
        <v>Wine</v>
      </c>
      <c r="G4180" s="69" t="str">
        <f>VLOOKUP(E4180,Customer[],3,FALSE)</f>
        <v>Hlawaga Rd</v>
      </c>
      <c r="H4180" s="69" t="str">
        <f>VLOOKUP(E4180,Customer[],4,FALSE)</f>
        <v xml:space="preserve">Shwepyithar </v>
      </c>
      <c r="I4180" s="48" t="s">
        <v>25</v>
      </c>
      <c r="J4180" s="82" t="str">
        <f>VLOOKUP(I4180,PGStock[],2,FALSE)</f>
        <v>Columbus Super Red Smooth 350 Ml</v>
      </c>
      <c r="K4180" s="71">
        <f>VLOOKUP(I4180,PGStock[],3,FALSE)</f>
        <v>0.35</v>
      </c>
      <c r="L4180" s="47">
        <v>2</v>
      </c>
      <c r="M4180" s="47">
        <f>VLOOKUP(I4180,PGStock[],6,FALSE)</f>
        <v>150</v>
      </c>
      <c r="N4180" s="47">
        <f>+PGSales!$L4180*PGSales!$M4180</f>
        <v>300</v>
      </c>
    </row>
    <row r="4181" spans="1:14" hidden="1" x14ac:dyDescent="0.25">
      <c r="A4181" s="77">
        <f t="shared" ref="A4181:A4358" si="242">YEAR(C4181)</f>
        <v>2025</v>
      </c>
      <c r="B4181" s="77">
        <f t="shared" ref="B4181:B4358" si="243">MONTH(C4181)</f>
        <v>3</v>
      </c>
      <c r="C4181" s="73">
        <v>45722</v>
      </c>
      <c r="D4181" s="79" t="s">
        <v>109</v>
      </c>
      <c r="E4181" s="80" t="s">
        <v>303</v>
      </c>
      <c r="F4181" s="81" t="str">
        <f>VLOOKUP(E4181,Customer[],2,FALSE)</f>
        <v>Wine</v>
      </c>
      <c r="G4181" s="69" t="str">
        <f>VLOOKUP(E4181,Customer[],3,FALSE)</f>
        <v>Hlawaga Rd</v>
      </c>
      <c r="H4181" s="69" t="str">
        <f>VLOOKUP(E4181,Customer[],4,FALSE)</f>
        <v xml:space="preserve">Shwepyithar </v>
      </c>
      <c r="I4181" s="48" t="s">
        <v>20</v>
      </c>
      <c r="J4181" s="82" t="str">
        <f>VLOOKUP(I4181,PGStock[],2,FALSE)</f>
        <v>Formula Rum 700ml</v>
      </c>
      <c r="K4181" s="71">
        <f>VLOOKUP(I4181,PGStock[],3,FALSE)</f>
        <v>0.7</v>
      </c>
      <c r="L4181" s="47">
        <v>1</v>
      </c>
      <c r="M4181" s="47">
        <f>VLOOKUP(I4181,PGStock[],6,FALSE)</f>
        <v>200</v>
      </c>
      <c r="N4181" s="47">
        <f>+PGSales!$L4181*PGSales!$M4181</f>
        <v>200</v>
      </c>
    </row>
    <row r="4182" spans="1:14" hidden="1" x14ac:dyDescent="0.25">
      <c r="A4182" s="77">
        <f t="shared" si="242"/>
        <v>2025</v>
      </c>
      <c r="B4182" s="77">
        <f t="shared" si="243"/>
        <v>3</v>
      </c>
      <c r="C4182" s="73">
        <v>45722</v>
      </c>
      <c r="D4182" s="79" t="s">
        <v>109</v>
      </c>
      <c r="E4182" s="80" t="s">
        <v>303</v>
      </c>
      <c r="F4182" s="81" t="str">
        <f>VLOOKUP(E4182,Customer[],2,FALSE)</f>
        <v>Wine</v>
      </c>
      <c r="G4182" s="69" t="str">
        <f>VLOOKUP(E4182,Customer[],3,FALSE)</f>
        <v>Hlawaga Rd</v>
      </c>
      <c r="H4182" s="69" t="str">
        <f>VLOOKUP(E4182,Customer[],4,FALSE)</f>
        <v xml:space="preserve">Shwepyithar </v>
      </c>
      <c r="I4182" s="48" t="s">
        <v>18</v>
      </c>
      <c r="J4182" s="82" t="str">
        <f>VLOOKUP(I4182,PGStock[],2,FALSE)</f>
        <v>Formula Rum 350ml</v>
      </c>
      <c r="K4182" s="71">
        <f>VLOOKUP(I4182,PGStock[],3,FALSE)</f>
        <v>0.35</v>
      </c>
      <c r="L4182" s="47">
        <v>4</v>
      </c>
      <c r="M4182" s="47">
        <f>VLOOKUP(I4182,PGStock[],6,FALSE)</f>
        <v>150</v>
      </c>
      <c r="N4182" s="47">
        <f>+PGSales!$L4182*PGSales!$M4182</f>
        <v>600</v>
      </c>
    </row>
    <row r="4183" spans="1:14" hidden="1" x14ac:dyDescent="0.25">
      <c r="A4183" s="77">
        <f t="shared" si="242"/>
        <v>2025</v>
      </c>
      <c r="B4183" s="77">
        <f t="shared" si="243"/>
        <v>3</v>
      </c>
      <c r="C4183" s="73">
        <v>45722</v>
      </c>
      <c r="D4183" s="79" t="s">
        <v>56</v>
      </c>
      <c r="E4183" s="80" t="s">
        <v>629</v>
      </c>
      <c r="F4183" s="81" t="str">
        <f>VLOOKUP(E4183,Customer[],2,FALSE)</f>
        <v>Sin Pauk</v>
      </c>
      <c r="G4183" s="69" t="str">
        <f>VLOOKUP(E4183,Customer[],3,FALSE)</f>
        <v>Hlawaga Rd</v>
      </c>
      <c r="H4183" s="69" t="str">
        <f>VLOOKUP(E4183,Customer[],4,FALSE)</f>
        <v xml:space="preserve">Shwepyithar </v>
      </c>
      <c r="I4183" s="48" t="s">
        <v>25</v>
      </c>
      <c r="J4183" s="82" t="str">
        <f>VLOOKUP(I4183,PGStock[],2,FALSE)</f>
        <v>Columbus Super Red Smooth 350 Ml</v>
      </c>
      <c r="K4183" s="71">
        <f>VLOOKUP(I4183,PGStock[],3,FALSE)</f>
        <v>0.35</v>
      </c>
      <c r="L4183" s="47">
        <v>1</v>
      </c>
      <c r="M4183" s="47">
        <f>VLOOKUP(I4183,PGStock[],6,FALSE)</f>
        <v>150</v>
      </c>
      <c r="N4183" s="47">
        <f>+PGSales!$L4183*PGSales!$M4183</f>
        <v>150</v>
      </c>
    </row>
    <row r="4184" spans="1:14" hidden="1" x14ac:dyDescent="0.25">
      <c r="A4184" s="77">
        <f t="shared" si="242"/>
        <v>2025</v>
      </c>
      <c r="B4184" s="77">
        <f t="shared" si="243"/>
        <v>3</v>
      </c>
      <c r="C4184" s="73">
        <v>45722</v>
      </c>
      <c r="D4184" s="79" t="s">
        <v>56</v>
      </c>
      <c r="E4184" s="80" t="s">
        <v>629</v>
      </c>
      <c r="F4184" s="81" t="str">
        <f>VLOOKUP(E4184,Customer[],2,FALSE)</f>
        <v>Sin Pauk</v>
      </c>
      <c r="G4184" s="69" t="str">
        <f>VLOOKUP(E4184,Customer[],3,FALSE)</f>
        <v>Hlawaga Rd</v>
      </c>
      <c r="H4184" s="69" t="str">
        <f>VLOOKUP(E4184,Customer[],4,FALSE)</f>
        <v xml:space="preserve">Shwepyithar </v>
      </c>
      <c r="I4184" s="48" t="s">
        <v>23</v>
      </c>
      <c r="J4184" s="82" t="str">
        <f>VLOOKUP(I4184,PGStock[],2,FALSE)</f>
        <v>Columbus Super Red Smooth 175 Ml</v>
      </c>
      <c r="K4184" s="71">
        <f>VLOOKUP(I4184,PGStock[],3,FALSE)</f>
        <v>0.17499999999999999</v>
      </c>
      <c r="L4184" s="47">
        <v>1</v>
      </c>
      <c r="M4184" s="47">
        <f>VLOOKUP(I4184,PGStock[],6,FALSE)</f>
        <v>100</v>
      </c>
      <c r="N4184" s="47">
        <f>+PGSales!$L4184*PGSales!$M4184</f>
        <v>100</v>
      </c>
    </row>
    <row r="4185" spans="1:14" hidden="1" x14ac:dyDescent="0.25">
      <c r="A4185" s="77">
        <f t="shared" si="242"/>
        <v>2025</v>
      </c>
      <c r="B4185" s="77">
        <f t="shared" si="243"/>
        <v>3</v>
      </c>
      <c r="C4185" s="73">
        <v>45722</v>
      </c>
      <c r="D4185" s="79" t="s">
        <v>56</v>
      </c>
      <c r="E4185" s="80" t="s">
        <v>629</v>
      </c>
      <c r="F4185" s="81" t="str">
        <f>VLOOKUP(E4185,Customer[],2,FALSE)</f>
        <v>Sin Pauk</v>
      </c>
      <c r="G4185" s="69" t="str">
        <f>VLOOKUP(E4185,Customer[],3,FALSE)</f>
        <v>Hlawaga Rd</v>
      </c>
      <c r="H4185" s="69" t="str">
        <f>VLOOKUP(E4185,Customer[],4,FALSE)</f>
        <v xml:space="preserve">Shwepyithar </v>
      </c>
      <c r="I4185" s="48" t="s">
        <v>18</v>
      </c>
      <c r="J4185" s="82" t="str">
        <f>VLOOKUP(I4185,PGStock[],2,FALSE)</f>
        <v>Formula Rum 350ml</v>
      </c>
      <c r="K4185" s="71">
        <f>VLOOKUP(I4185,PGStock[],3,FALSE)</f>
        <v>0.35</v>
      </c>
      <c r="L4185" s="47">
        <v>1</v>
      </c>
      <c r="M4185" s="47">
        <f>VLOOKUP(I4185,PGStock[],6,FALSE)</f>
        <v>150</v>
      </c>
      <c r="N4185" s="47">
        <f>+PGSales!$L4185*PGSales!$M4185</f>
        <v>150</v>
      </c>
    </row>
    <row r="4186" spans="1:14" hidden="1" x14ac:dyDescent="0.25">
      <c r="A4186" s="77">
        <f t="shared" si="242"/>
        <v>2025</v>
      </c>
      <c r="B4186" s="77">
        <f t="shared" si="243"/>
        <v>3</v>
      </c>
      <c r="C4186" s="73">
        <v>45722</v>
      </c>
      <c r="D4186" s="79" t="s">
        <v>58</v>
      </c>
      <c r="E4186" s="80" t="s">
        <v>630</v>
      </c>
      <c r="F4186" s="81" t="str">
        <f>VLOOKUP(E4186,Customer[],2,FALSE)</f>
        <v xml:space="preserve">Min Satae Kyatt </v>
      </c>
      <c r="G4186" s="69" t="str">
        <f>VLOOKUP(E4186,Customer[],3,FALSE)</f>
        <v>Hlawaga Rd</v>
      </c>
      <c r="H4186" s="69" t="str">
        <f>VLOOKUP(E4186,Customer[],4,FALSE)</f>
        <v xml:space="preserve">Shwepyithar </v>
      </c>
      <c r="I4186" s="48" t="s">
        <v>25</v>
      </c>
      <c r="J4186" s="82" t="str">
        <f>VLOOKUP(I4186,PGStock[],2,FALSE)</f>
        <v>Columbus Super Red Smooth 350 Ml</v>
      </c>
      <c r="K4186" s="71">
        <f>VLOOKUP(I4186,PGStock[],3,FALSE)</f>
        <v>0.35</v>
      </c>
      <c r="L4186" s="47">
        <v>5</v>
      </c>
      <c r="M4186" s="47">
        <f>VLOOKUP(I4186,PGStock[],6,FALSE)</f>
        <v>150</v>
      </c>
      <c r="N4186" s="47">
        <f>+PGSales!$L4186*PGSales!$M4186</f>
        <v>750</v>
      </c>
    </row>
    <row r="4187" spans="1:14" hidden="1" x14ac:dyDescent="0.25">
      <c r="A4187" s="77">
        <f t="shared" si="242"/>
        <v>2025</v>
      </c>
      <c r="B4187" s="77">
        <f t="shared" si="243"/>
        <v>3</v>
      </c>
      <c r="C4187" s="73">
        <v>45722</v>
      </c>
      <c r="D4187" s="79" t="s">
        <v>58</v>
      </c>
      <c r="E4187" s="80" t="s">
        <v>630</v>
      </c>
      <c r="F4187" s="81" t="str">
        <f>VLOOKUP(E4187,Customer[],2,FALSE)</f>
        <v xml:space="preserve">Min Satae Kyatt </v>
      </c>
      <c r="G4187" s="69" t="str">
        <f>VLOOKUP(E4187,Customer[],3,FALSE)</f>
        <v>Hlawaga Rd</v>
      </c>
      <c r="H4187" s="69" t="str">
        <f>VLOOKUP(E4187,Customer[],4,FALSE)</f>
        <v xml:space="preserve">Shwepyithar </v>
      </c>
      <c r="I4187" s="48" t="s">
        <v>23</v>
      </c>
      <c r="J4187" s="82" t="str">
        <f>VLOOKUP(I4187,PGStock[],2,FALSE)</f>
        <v>Columbus Super Red Smooth 175 Ml</v>
      </c>
      <c r="K4187" s="71">
        <f>VLOOKUP(I4187,PGStock[],3,FALSE)</f>
        <v>0.17499999999999999</v>
      </c>
      <c r="L4187" s="47">
        <v>2</v>
      </c>
      <c r="M4187" s="47">
        <f>VLOOKUP(I4187,PGStock[],6,FALSE)</f>
        <v>100</v>
      </c>
      <c r="N4187" s="47">
        <f>+PGSales!$L4187*PGSales!$M4187</f>
        <v>200</v>
      </c>
    </row>
    <row r="4188" spans="1:14" hidden="1" x14ac:dyDescent="0.25">
      <c r="A4188" s="77">
        <f t="shared" ref="A4188:A4196" si="244">YEAR(C4188)</f>
        <v>2025</v>
      </c>
      <c r="B4188" s="77">
        <f t="shared" ref="B4188:B4196" si="245">MONTH(C4188)</f>
        <v>3</v>
      </c>
      <c r="C4188" s="73">
        <v>45722</v>
      </c>
      <c r="D4188" s="79" t="s">
        <v>58</v>
      </c>
      <c r="E4188" s="80" t="s">
        <v>630</v>
      </c>
      <c r="F4188" s="81" t="str">
        <f>VLOOKUP(E4188,Customer[],2,FALSE)</f>
        <v xml:space="preserve">Min Satae Kyatt </v>
      </c>
      <c r="G4188" s="69" t="str">
        <f>VLOOKUP(E4188,Customer[],3,FALSE)</f>
        <v>Hlawaga Rd</v>
      </c>
      <c r="H4188" s="69" t="str">
        <f>VLOOKUP(E4188,Customer[],4,FALSE)</f>
        <v xml:space="preserve">Shwepyithar </v>
      </c>
      <c r="I4188" s="48" t="s">
        <v>18</v>
      </c>
      <c r="J4188" s="82" t="str">
        <f>VLOOKUP(I4188,PGStock[],2,FALSE)</f>
        <v>Formula Rum 350ml</v>
      </c>
      <c r="K4188" s="71">
        <f>VLOOKUP(I4188,PGStock[],3,FALSE)</f>
        <v>0.35</v>
      </c>
      <c r="L4188" s="47">
        <v>5</v>
      </c>
      <c r="M4188" s="47">
        <f>VLOOKUP(I4188,PGStock[],6,FALSE)</f>
        <v>150</v>
      </c>
      <c r="N4188" s="47">
        <f>+PGSales!$L4188*PGSales!$M4188</f>
        <v>750</v>
      </c>
    </row>
    <row r="4189" spans="1:14" hidden="1" x14ac:dyDescent="0.25">
      <c r="A4189" s="77">
        <f t="shared" si="244"/>
        <v>2025</v>
      </c>
      <c r="B4189" s="77">
        <f t="shared" si="245"/>
        <v>3</v>
      </c>
      <c r="C4189" s="73">
        <v>45722</v>
      </c>
      <c r="D4189" s="79" t="s">
        <v>70</v>
      </c>
      <c r="E4189" s="80" t="s">
        <v>631</v>
      </c>
      <c r="F4189" s="81" t="str">
        <f>VLOOKUP(E4189,Customer[],2,FALSE)</f>
        <v>Nge paung</v>
      </c>
      <c r="G4189" s="69" t="str">
        <f>VLOOKUP(E4189,Customer[],3,FALSE)</f>
        <v>Bo Aung Kyaw Rd</v>
      </c>
      <c r="H4189" s="69" t="str">
        <f>VLOOKUP(E4189,Customer[],4,FALSE)</f>
        <v>Hlaing Thar Yar</v>
      </c>
      <c r="I4189" s="48" t="s">
        <v>25</v>
      </c>
      <c r="J4189" s="82" t="str">
        <f>VLOOKUP(I4189,PGStock[],2,FALSE)</f>
        <v>Columbus Super Red Smooth 350 Ml</v>
      </c>
      <c r="K4189" s="71">
        <f>VLOOKUP(I4189,PGStock[],3,FALSE)</f>
        <v>0.35</v>
      </c>
      <c r="L4189" s="47">
        <v>1</v>
      </c>
      <c r="M4189" s="47">
        <f>VLOOKUP(I4189,PGStock[],6,FALSE)</f>
        <v>150</v>
      </c>
      <c r="N4189" s="47">
        <f>+PGSales!$L4189*PGSales!$M4189</f>
        <v>150</v>
      </c>
    </row>
    <row r="4190" spans="1:14" hidden="1" x14ac:dyDescent="0.25">
      <c r="A4190" s="77">
        <f t="shared" si="244"/>
        <v>2025</v>
      </c>
      <c r="B4190" s="77">
        <f t="shared" si="245"/>
        <v>3</v>
      </c>
      <c r="C4190" s="73">
        <v>45722</v>
      </c>
      <c r="D4190" s="79" t="s">
        <v>70</v>
      </c>
      <c r="E4190" s="80" t="s">
        <v>631</v>
      </c>
      <c r="F4190" s="81" t="str">
        <f>VLOOKUP(E4190,Customer[],2,FALSE)</f>
        <v>Nge paung</v>
      </c>
      <c r="G4190" s="69" t="str">
        <f>VLOOKUP(E4190,Customer[],3,FALSE)</f>
        <v>Bo Aung Kyaw Rd</v>
      </c>
      <c r="H4190" s="69" t="str">
        <f>VLOOKUP(E4190,Customer[],4,FALSE)</f>
        <v>Hlaing Thar Yar</v>
      </c>
      <c r="I4190" s="48" t="s">
        <v>20</v>
      </c>
      <c r="J4190" s="82" t="str">
        <f>VLOOKUP(I4190,PGStock[],2,FALSE)</f>
        <v>Formula Rum 700ml</v>
      </c>
      <c r="K4190" s="71">
        <f>VLOOKUP(I4190,PGStock[],3,FALSE)</f>
        <v>0.7</v>
      </c>
      <c r="L4190" s="47">
        <v>1</v>
      </c>
      <c r="M4190" s="47">
        <f>VLOOKUP(I4190,PGStock[],6,FALSE)</f>
        <v>200</v>
      </c>
      <c r="N4190" s="47">
        <f>+PGSales!$L4190*PGSales!$M4190</f>
        <v>200</v>
      </c>
    </row>
    <row r="4191" spans="1:14" hidden="1" x14ac:dyDescent="0.25">
      <c r="A4191" s="77">
        <f t="shared" si="244"/>
        <v>2025</v>
      </c>
      <c r="B4191" s="77">
        <f t="shared" si="245"/>
        <v>3</v>
      </c>
      <c r="C4191" s="73">
        <v>45722</v>
      </c>
      <c r="D4191" s="79" t="s">
        <v>70</v>
      </c>
      <c r="E4191" s="80" t="s">
        <v>631</v>
      </c>
      <c r="F4191" s="81" t="str">
        <f>VLOOKUP(E4191,Customer[],2,FALSE)</f>
        <v>Nge paung</v>
      </c>
      <c r="G4191" s="69" t="str">
        <f>VLOOKUP(E4191,Customer[],3,FALSE)</f>
        <v>Bo Aung Kyaw Rd</v>
      </c>
      <c r="H4191" s="69" t="str">
        <f>VLOOKUP(E4191,Customer[],4,FALSE)</f>
        <v>Hlaing Thar Yar</v>
      </c>
      <c r="I4191" s="48" t="s">
        <v>18</v>
      </c>
      <c r="J4191" s="82" t="str">
        <f>VLOOKUP(I4191,PGStock[],2,FALSE)</f>
        <v>Formula Rum 350ml</v>
      </c>
      <c r="K4191" s="71">
        <f>VLOOKUP(I4191,PGStock[],3,FALSE)</f>
        <v>0.35</v>
      </c>
      <c r="L4191" s="47">
        <v>4</v>
      </c>
      <c r="M4191" s="47">
        <f>VLOOKUP(I4191,PGStock[],6,FALSE)</f>
        <v>150</v>
      </c>
      <c r="N4191" s="47">
        <f>+PGSales!$L4191*PGSales!$M4191</f>
        <v>600</v>
      </c>
    </row>
    <row r="4192" spans="1:14" hidden="1" x14ac:dyDescent="0.25">
      <c r="A4192" s="77">
        <f t="shared" si="244"/>
        <v>2025</v>
      </c>
      <c r="B4192" s="77">
        <f t="shared" si="245"/>
        <v>3</v>
      </c>
      <c r="C4192" s="73">
        <v>45722</v>
      </c>
      <c r="D4192" s="79" t="s">
        <v>74</v>
      </c>
      <c r="E4192" s="80" t="s">
        <v>125</v>
      </c>
      <c r="F4192" s="81" t="str">
        <f>VLOOKUP(E4192,Customer[],2,FALSE)</f>
        <v>Soon Pyan</v>
      </c>
      <c r="G4192" s="69" t="str">
        <f>VLOOKUP(E4192,Customer[],3,FALSE)</f>
        <v>Bo Aung Kyaw Rd</v>
      </c>
      <c r="H4192" s="69" t="str">
        <f>VLOOKUP(E4192,Customer[],4,FALSE)</f>
        <v>Hlaing Thar Yar Route (1)</v>
      </c>
      <c r="I4192" s="48" t="s">
        <v>25</v>
      </c>
      <c r="J4192" s="82" t="str">
        <f>VLOOKUP(I4192,PGStock[],2,FALSE)</f>
        <v>Columbus Super Red Smooth 350 Ml</v>
      </c>
      <c r="K4192" s="71">
        <f>VLOOKUP(I4192,PGStock[],3,FALSE)</f>
        <v>0.35</v>
      </c>
      <c r="L4192" s="47">
        <v>2</v>
      </c>
      <c r="M4192" s="47">
        <f>VLOOKUP(I4192,PGStock[],6,FALSE)</f>
        <v>150</v>
      </c>
      <c r="N4192" s="47">
        <f>+PGSales!$L4192*PGSales!$M4192</f>
        <v>300</v>
      </c>
    </row>
    <row r="4193" spans="1:14" hidden="1" x14ac:dyDescent="0.25">
      <c r="A4193" s="77">
        <f t="shared" si="244"/>
        <v>2025</v>
      </c>
      <c r="B4193" s="77">
        <f t="shared" si="245"/>
        <v>3</v>
      </c>
      <c r="C4193" s="73">
        <v>45722</v>
      </c>
      <c r="D4193" s="79" t="s">
        <v>3</v>
      </c>
      <c r="E4193" s="80" t="s">
        <v>634</v>
      </c>
      <c r="F4193" s="81" t="str">
        <f>VLOOKUP(E4193,Customer[],2,FALSE)</f>
        <v>Pyae Maher</v>
      </c>
      <c r="G4193" s="69" t="str">
        <f>VLOOKUP(E4193,Customer[],3,FALSE)</f>
        <v>Bo Aung Kyaw Rd</v>
      </c>
      <c r="H4193" s="69" t="str">
        <f>VLOOKUP(E4193,Customer[],4,FALSE)</f>
        <v>Hlaing Thar Yar</v>
      </c>
      <c r="I4193" s="48" t="s">
        <v>117</v>
      </c>
      <c r="J4193" s="82" t="str">
        <f>VLOOKUP(I4193,PGStock[],2,FALSE)</f>
        <v>ဒဂုံမန်ကျည်း ကော်ဗူး (1 Liter)</v>
      </c>
      <c r="K4193" s="71">
        <f>VLOOKUP(I4193,PGStock[],3,FALSE)</f>
        <v>1</v>
      </c>
      <c r="L4193" s="47">
        <v>6</v>
      </c>
      <c r="M4193" s="47">
        <f>VLOOKUP(I4193,PGStock[],6,FALSE)</f>
        <v>100</v>
      </c>
      <c r="N4193" s="47">
        <f>+PGSales!$L4193*PGSales!$M4193</f>
        <v>600</v>
      </c>
    </row>
    <row r="4194" spans="1:14" hidden="1" x14ac:dyDescent="0.25">
      <c r="A4194" s="77">
        <f t="shared" si="244"/>
        <v>2025</v>
      </c>
      <c r="B4194" s="77">
        <f t="shared" si="245"/>
        <v>3</v>
      </c>
      <c r="C4194" s="73">
        <v>45722</v>
      </c>
      <c r="D4194" s="79" t="s">
        <v>3</v>
      </c>
      <c r="E4194" s="80" t="s">
        <v>634</v>
      </c>
      <c r="F4194" s="81" t="str">
        <f>VLOOKUP(E4194,Customer[],2,FALSE)</f>
        <v>Pyae Maher</v>
      </c>
      <c r="G4194" s="69" t="str">
        <f>VLOOKUP(E4194,Customer[],3,FALSE)</f>
        <v>Bo Aung Kyaw Rd</v>
      </c>
      <c r="H4194" s="69" t="str">
        <f>VLOOKUP(E4194,Customer[],4,FALSE)</f>
        <v>Hlaing Thar Yar</v>
      </c>
      <c r="I4194" s="48" t="s">
        <v>27</v>
      </c>
      <c r="J4194" s="82" t="str">
        <f>VLOOKUP(I4194,PGStock[],2,FALSE)</f>
        <v>Columbus Super Red Smooth 700 Ml</v>
      </c>
      <c r="K4194" s="71">
        <f>VLOOKUP(I4194,PGStock[],3,FALSE)</f>
        <v>0.7</v>
      </c>
      <c r="L4194" s="47">
        <v>1</v>
      </c>
      <c r="M4194" s="47">
        <f>VLOOKUP(I4194,PGStock[],6,FALSE)</f>
        <v>200</v>
      </c>
      <c r="N4194" s="47">
        <f>+PGSales!$L4194*PGSales!$M4194</f>
        <v>200</v>
      </c>
    </row>
    <row r="4195" spans="1:14" hidden="1" x14ac:dyDescent="0.25">
      <c r="A4195" s="77">
        <f t="shared" si="244"/>
        <v>2025</v>
      </c>
      <c r="B4195" s="77">
        <f t="shared" si="245"/>
        <v>3</v>
      </c>
      <c r="C4195" s="73">
        <v>45722</v>
      </c>
      <c r="D4195" s="79" t="s">
        <v>3</v>
      </c>
      <c r="E4195" s="80" t="s">
        <v>634</v>
      </c>
      <c r="F4195" s="81" t="str">
        <f>VLOOKUP(E4195,Customer[],2,FALSE)</f>
        <v>Pyae Maher</v>
      </c>
      <c r="G4195" s="69" t="str">
        <f>VLOOKUP(E4195,Customer[],3,FALSE)</f>
        <v>Bo Aung Kyaw Rd</v>
      </c>
      <c r="H4195" s="69" t="str">
        <f>VLOOKUP(E4195,Customer[],4,FALSE)</f>
        <v>Hlaing Thar Yar</v>
      </c>
      <c r="I4195" s="48" t="s">
        <v>25</v>
      </c>
      <c r="J4195" s="82" t="str">
        <f>VLOOKUP(I4195,PGStock[],2,FALSE)</f>
        <v>Columbus Super Red Smooth 350 Ml</v>
      </c>
      <c r="K4195" s="71">
        <f>VLOOKUP(I4195,PGStock[],3,FALSE)</f>
        <v>0.35</v>
      </c>
      <c r="L4195" s="47">
        <v>1</v>
      </c>
      <c r="M4195" s="47">
        <f>VLOOKUP(I4195,PGStock[],6,FALSE)</f>
        <v>150</v>
      </c>
      <c r="N4195" s="47">
        <f>+PGSales!$L4195*PGSales!$M4195</f>
        <v>150</v>
      </c>
    </row>
    <row r="4196" spans="1:14" hidden="1" x14ac:dyDescent="0.25">
      <c r="A4196" s="77">
        <f t="shared" si="244"/>
        <v>2025</v>
      </c>
      <c r="B4196" s="77">
        <f t="shared" si="245"/>
        <v>3</v>
      </c>
      <c r="C4196" s="73">
        <v>45722</v>
      </c>
      <c r="D4196" s="79" t="s">
        <v>3</v>
      </c>
      <c r="E4196" s="80" t="s">
        <v>634</v>
      </c>
      <c r="F4196" s="81" t="str">
        <f>VLOOKUP(E4196,Customer[],2,FALSE)</f>
        <v>Pyae Maher</v>
      </c>
      <c r="G4196" s="69" t="str">
        <f>VLOOKUP(E4196,Customer[],3,FALSE)</f>
        <v>Bo Aung Kyaw Rd</v>
      </c>
      <c r="H4196" s="69" t="str">
        <f>VLOOKUP(E4196,Customer[],4,FALSE)</f>
        <v>Hlaing Thar Yar</v>
      </c>
      <c r="I4196" s="48" t="s">
        <v>20</v>
      </c>
      <c r="J4196" s="82" t="str">
        <f>VLOOKUP(I4196,PGStock[],2,FALSE)</f>
        <v>Formula Rum 700ml</v>
      </c>
      <c r="K4196" s="71">
        <f>VLOOKUP(I4196,PGStock[],3,FALSE)</f>
        <v>0.7</v>
      </c>
      <c r="L4196" s="47">
        <v>1</v>
      </c>
      <c r="M4196" s="47">
        <f>VLOOKUP(I4196,PGStock[],6,FALSE)</f>
        <v>200</v>
      </c>
      <c r="N4196" s="47">
        <f>+PGSales!$L4196*PGSales!$M4196</f>
        <v>200</v>
      </c>
    </row>
    <row r="4197" spans="1:14" hidden="1" x14ac:dyDescent="0.25">
      <c r="A4197" s="77">
        <f t="shared" ref="A4197:A4205" si="246">YEAR(C4197)</f>
        <v>2025</v>
      </c>
      <c r="B4197" s="77">
        <f t="shared" ref="B4197:B4205" si="247">MONTH(C4197)</f>
        <v>3</v>
      </c>
      <c r="C4197" s="73">
        <v>45722</v>
      </c>
      <c r="D4197" s="79" t="s">
        <v>3</v>
      </c>
      <c r="E4197" s="80" t="s">
        <v>634</v>
      </c>
      <c r="F4197" s="81" t="str">
        <f>VLOOKUP(E4197,Customer[],2,FALSE)</f>
        <v>Pyae Maher</v>
      </c>
      <c r="G4197" s="69" t="str">
        <f>VLOOKUP(E4197,Customer[],3,FALSE)</f>
        <v>Bo Aung Kyaw Rd</v>
      </c>
      <c r="H4197" s="69" t="str">
        <f>VLOOKUP(E4197,Customer[],4,FALSE)</f>
        <v>Hlaing Thar Yar</v>
      </c>
      <c r="I4197" s="48" t="s">
        <v>18</v>
      </c>
      <c r="J4197" s="82" t="str">
        <f>VLOOKUP(I4197,PGStock[],2,FALSE)</f>
        <v>Formula Rum 350ml</v>
      </c>
      <c r="K4197" s="71">
        <f>VLOOKUP(I4197,PGStock[],3,FALSE)</f>
        <v>0.35</v>
      </c>
      <c r="L4197" s="47">
        <v>4</v>
      </c>
      <c r="M4197" s="47">
        <f>VLOOKUP(I4197,PGStock[],6,FALSE)</f>
        <v>150</v>
      </c>
      <c r="N4197" s="47">
        <f>+PGSales!$L4197*PGSales!$M4197</f>
        <v>600</v>
      </c>
    </row>
    <row r="4198" spans="1:14" hidden="1" x14ac:dyDescent="0.25">
      <c r="A4198" s="77">
        <f t="shared" si="246"/>
        <v>2025</v>
      </c>
      <c r="B4198" s="77">
        <f t="shared" si="247"/>
        <v>3</v>
      </c>
      <c r="C4198" s="73">
        <v>45722</v>
      </c>
      <c r="D4198" s="79" t="s">
        <v>4</v>
      </c>
      <c r="E4198" s="80" t="s">
        <v>611</v>
      </c>
      <c r="F4198" s="81" t="str">
        <f>VLOOKUP(E4198,Customer[],2,FALSE)</f>
        <v>GC</v>
      </c>
      <c r="G4198" s="69" t="str">
        <f>VLOOKUP(E4198,Customer[],3,FALSE)</f>
        <v>Bo Aung Kyaw Rd</v>
      </c>
      <c r="H4198" s="69" t="str">
        <f>VLOOKUP(E4198,Customer[],4,FALSE)</f>
        <v xml:space="preserve">Hlaing thar Yar </v>
      </c>
      <c r="I4198" s="48" t="s">
        <v>117</v>
      </c>
      <c r="J4198" s="82" t="str">
        <f>VLOOKUP(I4198,PGStock[],2,FALSE)</f>
        <v>ဒဂုံမန်ကျည်း ကော်ဗူး (1 Liter)</v>
      </c>
      <c r="K4198" s="71">
        <f>VLOOKUP(I4198,PGStock[],3,FALSE)</f>
        <v>1</v>
      </c>
      <c r="L4198" s="47">
        <v>1</v>
      </c>
      <c r="M4198" s="47">
        <f>VLOOKUP(I4198,PGStock[],6,FALSE)</f>
        <v>100</v>
      </c>
      <c r="N4198" s="47">
        <f>+PGSales!$L4198*PGSales!$M4198</f>
        <v>100</v>
      </c>
    </row>
    <row r="4199" spans="1:14" hidden="1" x14ac:dyDescent="0.25">
      <c r="A4199" s="77">
        <f t="shared" si="246"/>
        <v>2025</v>
      </c>
      <c r="B4199" s="77">
        <f t="shared" si="247"/>
        <v>3</v>
      </c>
      <c r="C4199" s="73">
        <v>45722</v>
      </c>
      <c r="D4199" s="79" t="s">
        <v>4</v>
      </c>
      <c r="E4199" s="80" t="s">
        <v>611</v>
      </c>
      <c r="F4199" s="81" t="str">
        <f>VLOOKUP(E4199,Customer[],2,FALSE)</f>
        <v>GC</v>
      </c>
      <c r="G4199" s="69" t="str">
        <f>VLOOKUP(E4199,Customer[],3,FALSE)</f>
        <v>Bo Aung Kyaw Rd</v>
      </c>
      <c r="H4199" s="69" t="str">
        <f>VLOOKUP(E4199,Customer[],4,FALSE)</f>
        <v xml:space="preserve">Hlaing thar Yar </v>
      </c>
      <c r="I4199" s="48" t="s">
        <v>18</v>
      </c>
      <c r="J4199" s="82" t="str">
        <f>VLOOKUP(I4199,PGStock[],2,FALSE)</f>
        <v>Formula Rum 350ml</v>
      </c>
      <c r="K4199" s="71">
        <f>VLOOKUP(I4199,PGStock[],3,FALSE)</f>
        <v>0.35</v>
      </c>
      <c r="L4199" s="47">
        <v>9</v>
      </c>
      <c r="M4199" s="47">
        <f>VLOOKUP(I4199,PGStock[],6,FALSE)</f>
        <v>150</v>
      </c>
      <c r="N4199" s="47">
        <f>+PGSales!$L4199*PGSales!$M4199</f>
        <v>1350</v>
      </c>
    </row>
    <row r="4200" spans="1:14" hidden="1" x14ac:dyDescent="0.25">
      <c r="A4200" s="77">
        <f t="shared" si="246"/>
        <v>2025</v>
      </c>
      <c r="B4200" s="77">
        <f t="shared" si="247"/>
        <v>3</v>
      </c>
      <c r="C4200" s="73">
        <v>45722</v>
      </c>
      <c r="D4200" s="79" t="s">
        <v>367</v>
      </c>
      <c r="E4200" s="80" t="s">
        <v>609</v>
      </c>
      <c r="F4200" s="81" t="str">
        <f>VLOOKUP(E4200,Customer[],2,FALSE)</f>
        <v>AhTwae Thit</v>
      </c>
      <c r="G4200" s="69" t="str">
        <f>VLOOKUP(E4200,Customer[],3,FALSE)</f>
        <v>Chit Kyi Yae Rd</v>
      </c>
      <c r="H4200" s="69" t="str">
        <f>VLOOKUP(E4200,Customer[],4,FALSE)</f>
        <v>Hlaing Thar Yar</v>
      </c>
      <c r="I4200" s="48" t="s">
        <v>27</v>
      </c>
      <c r="J4200" s="82" t="str">
        <f>VLOOKUP(I4200,PGStock[],2,FALSE)</f>
        <v>Columbus Super Red Smooth 700 Ml</v>
      </c>
      <c r="K4200" s="71">
        <f>VLOOKUP(I4200,PGStock[],3,FALSE)</f>
        <v>0.7</v>
      </c>
      <c r="L4200" s="47">
        <v>4</v>
      </c>
      <c r="M4200" s="47">
        <f>VLOOKUP(I4200,PGStock[],6,FALSE)</f>
        <v>200</v>
      </c>
      <c r="N4200" s="47">
        <f>+PGSales!$L4200*PGSales!$M4200</f>
        <v>800</v>
      </c>
    </row>
    <row r="4201" spans="1:14" hidden="1" x14ac:dyDescent="0.25">
      <c r="A4201" s="77">
        <f t="shared" si="246"/>
        <v>2025</v>
      </c>
      <c r="B4201" s="77">
        <f t="shared" si="247"/>
        <v>3</v>
      </c>
      <c r="C4201" s="73">
        <v>45722</v>
      </c>
      <c r="D4201" s="79" t="s">
        <v>367</v>
      </c>
      <c r="E4201" s="80" t="s">
        <v>609</v>
      </c>
      <c r="F4201" s="81" t="str">
        <f>VLOOKUP(E4201,Customer[],2,FALSE)</f>
        <v>AhTwae Thit</v>
      </c>
      <c r="G4201" s="69" t="str">
        <f>VLOOKUP(E4201,Customer[],3,FALSE)</f>
        <v>Chit Kyi Yae Rd</v>
      </c>
      <c r="H4201" s="69" t="str">
        <f>VLOOKUP(E4201,Customer[],4,FALSE)</f>
        <v>Hlaing Thar Yar</v>
      </c>
      <c r="I4201" s="48" t="s">
        <v>18</v>
      </c>
      <c r="J4201" s="82" t="str">
        <f>VLOOKUP(I4201,PGStock[],2,FALSE)</f>
        <v>Formula Rum 350ml</v>
      </c>
      <c r="K4201" s="71">
        <f>VLOOKUP(I4201,PGStock[],3,FALSE)</f>
        <v>0.35</v>
      </c>
      <c r="L4201" s="47">
        <v>1</v>
      </c>
      <c r="M4201" s="47">
        <f>VLOOKUP(I4201,PGStock[],6,FALSE)</f>
        <v>150</v>
      </c>
      <c r="N4201" s="47">
        <f>+PGSales!$L4201*PGSales!$M4201</f>
        <v>150</v>
      </c>
    </row>
    <row r="4202" spans="1:14" hidden="1" x14ac:dyDescent="0.25">
      <c r="A4202" s="77">
        <f t="shared" si="246"/>
        <v>2025</v>
      </c>
      <c r="B4202" s="77">
        <f t="shared" si="247"/>
        <v>3</v>
      </c>
      <c r="C4202" s="73">
        <v>45722</v>
      </c>
      <c r="D4202" s="79" t="s">
        <v>76</v>
      </c>
      <c r="E4202" s="80" t="s">
        <v>612</v>
      </c>
      <c r="F4202" s="81" t="str">
        <f>VLOOKUP(E4202,Customer[],2,FALSE)</f>
        <v>Pan Nadi Hlaing (2)</v>
      </c>
      <c r="G4202" s="69" t="str">
        <f>VLOOKUP(E4202,Customer[],3,FALSE)</f>
        <v>Chit Kyi Yae Rd</v>
      </c>
      <c r="H4202" s="69" t="str">
        <f>VLOOKUP(E4202,Customer[],4,FALSE)</f>
        <v>Hlaing Thar Yar</v>
      </c>
      <c r="I4202" s="48" t="s">
        <v>117</v>
      </c>
      <c r="J4202" s="82" t="str">
        <f>VLOOKUP(I4202,PGStock[],2,FALSE)</f>
        <v>ဒဂုံမန်ကျည်း ကော်ဗူး (1 Liter)</v>
      </c>
      <c r="K4202" s="71">
        <f>VLOOKUP(I4202,PGStock[],3,FALSE)</f>
        <v>1</v>
      </c>
      <c r="L4202" s="47">
        <v>1</v>
      </c>
      <c r="M4202" s="47">
        <f>VLOOKUP(I4202,PGStock[],6,FALSE)</f>
        <v>100</v>
      </c>
      <c r="N4202" s="47">
        <f>+PGSales!$L4202*PGSales!$M4202</f>
        <v>100</v>
      </c>
    </row>
    <row r="4203" spans="1:14" hidden="1" x14ac:dyDescent="0.25">
      <c r="A4203" s="77">
        <f t="shared" si="246"/>
        <v>2025</v>
      </c>
      <c r="B4203" s="77">
        <f t="shared" si="247"/>
        <v>3</v>
      </c>
      <c r="C4203" s="73">
        <v>45722</v>
      </c>
      <c r="D4203" s="79" t="s">
        <v>76</v>
      </c>
      <c r="E4203" s="80" t="s">
        <v>612</v>
      </c>
      <c r="F4203" s="81" t="str">
        <f>VLOOKUP(E4203,Customer[],2,FALSE)</f>
        <v>Pan Nadi Hlaing (2)</v>
      </c>
      <c r="G4203" s="69" t="str">
        <f>VLOOKUP(E4203,Customer[],3,FALSE)</f>
        <v>Chit Kyi Yae Rd</v>
      </c>
      <c r="H4203" s="69" t="str">
        <f>VLOOKUP(E4203,Customer[],4,FALSE)</f>
        <v>Hlaing Thar Yar</v>
      </c>
      <c r="I4203" s="48" t="s">
        <v>25</v>
      </c>
      <c r="J4203" s="82" t="str">
        <f>VLOOKUP(I4203,PGStock[],2,FALSE)</f>
        <v>Columbus Super Red Smooth 350 Ml</v>
      </c>
      <c r="K4203" s="71">
        <f>VLOOKUP(I4203,PGStock[],3,FALSE)</f>
        <v>0.35</v>
      </c>
      <c r="L4203" s="47">
        <v>6</v>
      </c>
      <c r="M4203" s="47">
        <f>VLOOKUP(I4203,PGStock[],6,FALSE)</f>
        <v>150</v>
      </c>
      <c r="N4203" s="47">
        <f>+PGSales!$L4203*PGSales!$M4203</f>
        <v>900</v>
      </c>
    </row>
    <row r="4204" spans="1:14" hidden="1" x14ac:dyDescent="0.25">
      <c r="A4204" s="77">
        <f t="shared" si="246"/>
        <v>2025</v>
      </c>
      <c r="B4204" s="77">
        <f t="shared" si="247"/>
        <v>3</v>
      </c>
      <c r="C4204" s="73">
        <v>45722</v>
      </c>
      <c r="D4204" s="79" t="s">
        <v>76</v>
      </c>
      <c r="E4204" s="80" t="s">
        <v>612</v>
      </c>
      <c r="F4204" s="81" t="str">
        <f>VLOOKUP(E4204,Customer[],2,FALSE)</f>
        <v>Pan Nadi Hlaing (2)</v>
      </c>
      <c r="G4204" s="69" t="str">
        <f>VLOOKUP(E4204,Customer[],3,FALSE)</f>
        <v>Chit Kyi Yae Rd</v>
      </c>
      <c r="H4204" s="69" t="str">
        <f>VLOOKUP(E4204,Customer[],4,FALSE)</f>
        <v>Hlaing Thar Yar</v>
      </c>
      <c r="I4204" s="48" t="s">
        <v>18</v>
      </c>
      <c r="J4204" s="82" t="str">
        <f>VLOOKUP(I4204,PGStock[],2,FALSE)</f>
        <v>Formula Rum 350ml</v>
      </c>
      <c r="K4204" s="71">
        <f>VLOOKUP(I4204,PGStock[],3,FALSE)</f>
        <v>0.35</v>
      </c>
      <c r="L4204" s="47">
        <v>1</v>
      </c>
      <c r="M4204" s="47">
        <f>VLOOKUP(I4204,PGStock[],6,FALSE)</f>
        <v>150</v>
      </c>
      <c r="N4204" s="47">
        <f>+PGSales!$L4204*PGSales!$M4204</f>
        <v>150</v>
      </c>
    </row>
    <row r="4205" spans="1:14" hidden="1" x14ac:dyDescent="0.25">
      <c r="A4205" s="77">
        <f t="shared" si="246"/>
        <v>2025</v>
      </c>
      <c r="B4205" s="77">
        <f t="shared" si="247"/>
        <v>3</v>
      </c>
      <c r="C4205" s="73">
        <v>45722</v>
      </c>
      <c r="D4205" s="79" t="s">
        <v>72</v>
      </c>
      <c r="E4205" s="80" t="s">
        <v>126</v>
      </c>
      <c r="F4205" s="81" t="str">
        <f>VLOOKUP(E4205,Customer[],2,FALSE)</f>
        <v>Chit Paing</v>
      </c>
      <c r="G4205" s="69" t="str">
        <f>VLOOKUP(E4205,Customer[],3,FALSE)</f>
        <v>Bo Aung Kyaw Rd</v>
      </c>
      <c r="H4205" s="69" t="str">
        <f>VLOOKUP(E4205,Customer[],4,FALSE)</f>
        <v>Hlaing Thar Yar Route (1)</v>
      </c>
      <c r="I4205" s="48" t="s">
        <v>117</v>
      </c>
      <c r="J4205" s="82" t="str">
        <f>VLOOKUP(I4205,PGStock[],2,FALSE)</f>
        <v>ဒဂုံမန်ကျည်း ကော်ဗူး (1 Liter)</v>
      </c>
      <c r="K4205" s="71">
        <f>VLOOKUP(I4205,PGStock[],3,FALSE)</f>
        <v>1</v>
      </c>
      <c r="L4205" s="47">
        <v>1</v>
      </c>
      <c r="M4205" s="47">
        <f>VLOOKUP(I4205,PGStock[],6,FALSE)</f>
        <v>100</v>
      </c>
      <c r="N4205" s="47">
        <f>+PGSales!$L4205*PGSales!$M4205</f>
        <v>100</v>
      </c>
    </row>
    <row r="4206" spans="1:14" hidden="1" x14ac:dyDescent="0.25">
      <c r="A4206" s="77">
        <f t="shared" ref="A4206:A4214" si="248">YEAR(C4206)</f>
        <v>2025</v>
      </c>
      <c r="B4206" s="77">
        <f t="shared" ref="B4206:B4214" si="249">MONTH(C4206)</f>
        <v>3</v>
      </c>
      <c r="C4206" s="73">
        <v>45722</v>
      </c>
      <c r="D4206" s="79" t="s">
        <v>72</v>
      </c>
      <c r="E4206" s="80" t="s">
        <v>126</v>
      </c>
      <c r="F4206" s="81" t="str">
        <f>VLOOKUP(E4206,Customer[],2,FALSE)</f>
        <v>Chit Paing</v>
      </c>
      <c r="G4206" s="69" t="str">
        <f>VLOOKUP(E4206,Customer[],3,FALSE)</f>
        <v>Bo Aung Kyaw Rd</v>
      </c>
      <c r="H4206" s="69" t="str">
        <f>VLOOKUP(E4206,Customer[],4,FALSE)</f>
        <v>Hlaing Thar Yar Route (1)</v>
      </c>
      <c r="I4206" s="48" t="s">
        <v>25</v>
      </c>
      <c r="J4206" s="82" t="str">
        <f>VLOOKUP(I4206,PGStock[],2,FALSE)</f>
        <v>Columbus Super Red Smooth 350 Ml</v>
      </c>
      <c r="K4206" s="71">
        <f>VLOOKUP(I4206,PGStock[],3,FALSE)</f>
        <v>0.35</v>
      </c>
      <c r="L4206" s="47">
        <v>3</v>
      </c>
      <c r="M4206" s="47">
        <f>VLOOKUP(I4206,PGStock[],6,FALSE)</f>
        <v>150</v>
      </c>
      <c r="N4206" s="47">
        <f>+PGSales!$L4206*PGSales!$M4206</f>
        <v>450</v>
      </c>
    </row>
    <row r="4207" spans="1:14" hidden="1" x14ac:dyDescent="0.25">
      <c r="A4207" s="77">
        <f t="shared" si="248"/>
        <v>2025</v>
      </c>
      <c r="B4207" s="77">
        <f t="shared" si="249"/>
        <v>3</v>
      </c>
      <c r="C4207" s="73">
        <v>45722</v>
      </c>
      <c r="D4207" s="79" t="s">
        <v>72</v>
      </c>
      <c r="E4207" s="80" t="s">
        <v>126</v>
      </c>
      <c r="F4207" s="81" t="str">
        <f>VLOOKUP(E4207,Customer[],2,FALSE)</f>
        <v>Chit Paing</v>
      </c>
      <c r="G4207" s="69" t="str">
        <f>VLOOKUP(E4207,Customer[],3,FALSE)</f>
        <v>Bo Aung Kyaw Rd</v>
      </c>
      <c r="H4207" s="69" t="str">
        <f>VLOOKUP(E4207,Customer[],4,FALSE)</f>
        <v>Hlaing Thar Yar Route (1)</v>
      </c>
      <c r="I4207" s="48" t="s">
        <v>18</v>
      </c>
      <c r="J4207" s="82" t="str">
        <f>VLOOKUP(I4207,PGStock[],2,FALSE)</f>
        <v>Formula Rum 350ml</v>
      </c>
      <c r="K4207" s="71">
        <f>VLOOKUP(I4207,PGStock[],3,FALSE)</f>
        <v>0.35</v>
      </c>
      <c r="L4207" s="47">
        <v>5</v>
      </c>
      <c r="M4207" s="47">
        <f>VLOOKUP(I4207,PGStock[],6,FALSE)</f>
        <v>150</v>
      </c>
      <c r="N4207" s="47">
        <f>+PGSales!$L4207*PGSales!$M4207</f>
        <v>750</v>
      </c>
    </row>
    <row r="4208" spans="1:14" hidden="1" x14ac:dyDescent="0.25">
      <c r="A4208" s="77">
        <f t="shared" si="248"/>
        <v>2025</v>
      </c>
      <c r="B4208" s="77">
        <f t="shared" si="249"/>
        <v>3</v>
      </c>
      <c r="C4208" s="73">
        <v>45722</v>
      </c>
      <c r="D4208" s="79" t="s">
        <v>115</v>
      </c>
      <c r="E4208" s="80" t="s">
        <v>331</v>
      </c>
      <c r="F4208" s="81" t="str">
        <f>VLOOKUP(E4208,Customer[],2,FALSE)</f>
        <v>Shwe Dinker</v>
      </c>
      <c r="G4208" s="69" t="str">
        <f>VLOOKUP(E4208,Customer[],3,FALSE)</f>
        <v>Paung Kan Gd</v>
      </c>
      <c r="H4208" s="69" t="str">
        <f>VLOOKUP(E4208,Customer[],4,FALSE)</f>
        <v>S Paukkan N/Oakkala</v>
      </c>
      <c r="I4208" s="48" t="s">
        <v>25</v>
      </c>
      <c r="J4208" s="82" t="str">
        <f>VLOOKUP(I4208,PGStock[],2,FALSE)</f>
        <v>Columbus Super Red Smooth 350 Ml</v>
      </c>
      <c r="K4208" s="71">
        <f>VLOOKUP(I4208,PGStock[],3,FALSE)</f>
        <v>0.35</v>
      </c>
      <c r="L4208" s="47">
        <v>2</v>
      </c>
      <c r="M4208" s="47">
        <f>VLOOKUP(I4208,PGStock[],6,FALSE)</f>
        <v>150</v>
      </c>
      <c r="N4208" s="47">
        <f>+PGSales!$L4208*PGSales!$M4208</f>
        <v>300</v>
      </c>
    </row>
    <row r="4209" spans="1:14" hidden="1" x14ac:dyDescent="0.25">
      <c r="A4209" s="77">
        <f t="shared" si="248"/>
        <v>2025</v>
      </c>
      <c r="B4209" s="77">
        <f t="shared" si="249"/>
        <v>3</v>
      </c>
      <c r="C4209" s="73">
        <v>45722</v>
      </c>
      <c r="D4209" s="79" t="s">
        <v>115</v>
      </c>
      <c r="E4209" s="80" t="s">
        <v>331</v>
      </c>
      <c r="F4209" s="81" t="str">
        <f>VLOOKUP(E4209,Customer[],2,FALSE)</f>
        <v>Shwe Dinker</v>
      </c>
      <c r="G4209" s="69" t="str">
        <f>VLOOKUP(E4209,Customer[],3,FALSE)</f>
        <v>Paung Kan Gd</v>
      </c>
      <c r="H4209" s="69" t="str">
        <f>VLOOKUP(E4209,Customer[],4,FALSE)</f>
        <v>S Paukkan N/Oakkala</v>
      </c>
      <c r="I4209" s="48" t="s">
        <v>23</v>
      </c>
      <c r="J4209" s="82" t="str">
        <f>VLOOKUP(I4209,PGStock[],2,FALSE)</f>
        <v>Columbus Super Red Smooth 175 Ml</v>
      </c>
      <c r="K4209" s="71">
        <f>VLOOKUP(I4209,PGStock[],3,FALSE)</f>
        <v>0.17499999999999999</v>
      </c>
      <c r="L4209" s="47">
        <v>2</v>
      </c>
      <c r="M4209" s="47">
        <f>VLOOKUP(I4209,PGStock[],6,FALSE)</f>
        <v>100</v>
      </c>
      <c r="N4209" s="47">
        <f>+PGSales!$L4209*PGSales!$M4209</f>
        <v>200</v>
      </c>
    </row>
    <row r="4210" spans="1:14" hidden="1" x14ac:dyDescent="0.25">
      <c r="A4210" s="77">
        <f t="shared" si="248"/>
        <v>2025</v>
      </c>
      <c r="B4210" s="77">
        <f t="shared" si="249"/>
        <v>3</v>
      </c>
      <c r="C4210" s="73">
        <v>45722</v>
      </c>
      <c r="D4210" s="79" t="s">
        <v>115</v>
      </c>
      <c r="E4210" s="80" t="s">
        <v>331</v>
      </c>
      <c r="F4210" s="81" t="str">
        <f>VLOOKUP(E4210,Customer[],2,FALSE)</f>
        <v>Shwe Dinker</v>
      </c>
      <c r="G4210" s="69" t="str">
        <f>VLOOKUP(E4210,Customer[],3,FALSE)</f>
        <v>Paung Kan Gd</v>
      </c>
      <c r="H4210" s="69" t="str">
        <f>VLOOKUP(E4210,Customer[],4,FALSE)</f>
        <v>S Paukkan N/Oakkala</v>
      </c>
      <c r="I4210" s="48" t="s">
        <v>18</v>
      </c>
      <c r="J4210" s="82" t="str">
        <f>VLOOKUP(I4210,PGStock[],2,FALSE)</f>
        <v>Formula Rum 350ml</v>
      </c>
      <c r="K4210" s="71">
        <f>VLOOKUP(I4210,PGStock[],3,FALSE)</f>
        <v>0.35</v>
      </c>
      <c r="L4210" s="47">
        <v>1</v>
      </c>
      <c r="M4210" s="47">
        <f>VLOOKUP(I4210,PGStock[],6,FALSE)</f>
        <v>150</v>
      </c>
      <c r="N4210" s="47">
        <f>+PGSales!$L4210*PGSales!$M4210</f>
        <v>150</v>
      </c>
    </row>
    <row r="4211" spans="1:14" hidden="1" x14ac:dyDescent="0.25">
      <c r="A4211" s="77">
        <f t="shared" si="248"/>
        <v>2025</v>
      </c>
      <c r="B4211" s="77">
        <f t="shared" si="249"/>
        <v>3</v>
      </c>
      <c r="C4211" s="73">
        <v>45722</v>
      </c>
      <c r="D4211" s="79" t="s">
        <v>186</v>
      </c>
      <c r="E4211" s="80">
        <v>161</v>
      </c>
      <c r="F4211" s="81" t="str">
        <f>VLOOKUP(E4211,Customer[],2,FALSE)</f>
        <v>16 G (1)</v>
      </c>
      <c r="G4211" s="69" t="str">
        <f>VLOOKUP(E4211,Customer[],3,FALSE)</f>
        <v>Innwa Rd</v>
      </c>
      <c r="H4211" s="69" t="str">
        <f>VLOOKUP(E4211,Customer[],4,FALSE)</f>
        <v>S Paukkan N/Oakkala</v>
      </c>
      <c r="I4211" s="48" t="s">
        <v>27</v>
      </c>
      <c r="J4211" s="82" t="str">
        <f>VLOOKUP(I4211,PGStock[],2,FALSE)</f>
        <v>Columbus Super Red Smooth 700 Ml</v>
      </c>
      <c r="K4211" s="71">
        <f>VLOOKUP(I4211,PGStock[],3,FALSE)</f>
        <v>0.7</v>
      </c>
      <c r="L4211" s="47">
        <v>3</v>
      </c>
      <c r="M4211" s="47">
        <f>VLOOKUP(I4211,PGStock[],6,FALSE)</f>
        <v>200</v>
      </c>
      <c r="N4211" s="47">
        <f>+PGSales!$L4211*PGSales!$M4211</f>
        <v>600</v>
      </c>
    </row>
    <row r="4212" spans="1:14" hidden="1" x14ac:dyDescent="0.25">
      <c r="A4212" s="77">
        <f t="shared" si="248"/>
        <v>2025</v>
      </c>
      <c r="B4212" s="77">
        <f t="shared" si="249"/>
        <v>3</v>
      </c>
      <c r="C4212" s="73">
        <v>45722</v>
      </c>
      <c r="D4212" s="79" t="s">
        <v>186</v>
      </c>
      <c r="E4212" s="80">
        <v>161</v>
      </c>
      <c r="F4212" s="81" t="str">
        <f>VLOOKUP(E4212,Customer[],2,FALSE)</f>
        <v>16 G (1)</v>
      </c>
      <c r="G4212" s="69" t="str">
        <f>VLOOKUP(E4212,Customer[],3,FALSE)</f>
        <v>Innwa Rd</v>
      </c>
      <c r="H4212" s="69" t="str">
        <f>VLOOKUP(E4212,Customer[],4,FALSE)</f>
        <v>S Paukkan N/Oakkala</v>
      </c>
      <c r="I4212" s="48" t="s">
        <v>25</v>
      </c>
      <c r="J4212" s="82" t="str">
        <f>VLOOKUP(I4212,PGStock[],2,FALSE)</f>
        <v>Columbus Super Red Smooth 350 Ml</v>
      </c>
      <c r="K4212" s="71">
        <f>VLOOKUP(I4212,PGStock[],3,FALSE)</f>
        <v>0.35</v>
      </c>
      <c r="L4212" s="47">
        <v>3</v>
      </c>
      <c r="M4212" s="47">
        <f>VLOOKUP(I4212,PGStock[],6,FALSE)</f>
        <v>150</v>
      </c>
      <c r="N4212" s="47">
        <f>+PGSales!$L4212*PGSales!$M4212</f>
        <v>450</v>
      </c>
    </row>
    <row r="4213" spans="1:14" hidden="1" x14ac:dyDescent="0.25">
      <c r="A4213" s="77">
        <f t="shared" si="248"/>
        <v>2025</v>
      </c>
      <c r="B4213" s="77">
        <f t="shared" si="249"/>
        <v>3</v>
      </c>
      <c r="C4213" s="73">
        <v>45722</v>
      </c>
      <c r="D4213" s="79" t="s">
        <v>186</v>
      </c>
      <c r="E4213" s="80">
        <v>161</v>
      </c>
      <c r="F4213" s="81" t="str">
        <f>VLOOKUP(E4213,Customer[],2,FALSE)</f>
        <v>16 G (1)</v>
      </c>
      <c r="G4213" s="69" t="str">
        <f>VLOOKUP(E4213,Customer[],3,FALSE)</f>
        <v>Innwa Rd</v>
      </c>
      <c r="H4213" s="69" t="str">
        <f>VLOOKUP(E4213,Customer[],4,FALSE)</f>
        <v>S Paukkan N/Oakkala</v>
      </c>
      <c r="I4213" s="48" t="s">
        <v>23</v>
      </c>
      <c r="J4213" s="82" t="str">
        <f>VLOOKUP(I4213,PGStock[],2,FALSE)</f>
        <v>Columbus Super Red Smooth 175 Ml</v>
      </c>
      <c r="K4213" s="71">
        <f>VLOOKUP(I4213,PGStock[],3,FALSE)</f>
        <v>0.17499999999999999</v>
      </c>
      <c r="L4213" s="47">
        <v>3</v>
      </c>
      <c r="M4213" s="47">
        <f>VLOOKUP(I4213,PGStock[],6,FALSE)</f>
        <v>100</v>
      </c>
      <c r="N4213" s="47">
        <f>+PGSales!$L4213*PGSales!$M4213</f>
        <v>300</v>
      </c>
    </row>
    <row r="4214" spans="1:14" hidden="1" x14ac:dyDescent="0.25">
      <c r="A4214" s="77">
        <f t="shared" si="248"/>
        <v>2025</v>
      </c>
      <c r="B4214" s="77">
        <f t="shared" si="249"/>
        <v>3</v>
      </c>
      <c r="C4214" s="73">
        <v>45722</v>
      </c>
      <c r="D4214" s="79" t="s">
        <v>186</v>
      </c>
      <c r="E4214" s="80">
        <v>161</v>
      </c>
      <c r="F4214" s="81" t="str">
        <f>VLOOKUP(E4214,Customer[],2,FALSE)</f>
        <v>16 G (1)</v>
      </c>
      <c r="G4214" s="69" t="str">
        <f>VLOOKUP(E4214,Customer[],3,FALSE)</f>
        <v>Innwa Rd</v>
      </c>
      <c r="H4214" s="69" t="str">
        <f>VLOOKUP(E4214,Customer[],4,FALSE)</f>
        <v>S Paukkan N/Oakkala</v>
      </c>
      <c r="I4214" s="48" t="s">
        <v>18</v>
      </c>
      <c r="J4214" s="82" t="str">
        <f>VLOOKUP(I4214,PGStock[],2,FALSE)</f>
        <v>Formula Rum 350ml</v>
      </c>
      <c r="K4214" s="71">
        <f>VLOOKUP(I4214,PGStock[],3,FALSE)</f>
        <v>0.35</v>
      </c>
      <c r="L4214" s="47">
        <v>4</v>
      </c>
      <c r="M4214" s="47">
        <f>VLOOKUP(I4214,PGStock[],6,FALSE)</f>
        <v>150</v>
      </c>
      <c r="N4214" s="47">
        <f>+PGSales!$L4214*PGSales!$M4214</f>
        <v>600</v>
      </c>
    </row>
    <row r="4215" spans="1:14" hidden="1" x14ac:dyDescent="0.25">
      <c r="A4215" s="77">
        <f t="shared" ref="A4215:A4223" si="250">YEAR(C4215)</f>
        <v>2025</v>
      </c>
      <c r="B4215" s="77">
        <f t="shared" ref="B4215:B4223" si="251">MONTH(C4215)</f>
        <v>3</v>
      </c>
      <c r="C4215" s="73">
        <v>45722</v>
      </c>
      <c r="D4215" s="79" t="s">
        <v>187</v>
      </c>
      <c r="E4215" s="80">
        <v>162</v>
      </c>
      <c r="F4215" s="81" t="str">
        <f>VLOOKUP(E4215,Customer[],2,FALSE)</f>
        <v>16 G(2)</v>
      </c>
      <c r="G4215" s="69" t="str">
        <f>VLOOKUP(E4215,Customer[],3,FALSE)</f>
        <v>Taungnu Rd</v>
      </c>
      <c r="H4215" s="69" t="str">
        <f>VLOOKUP(E4215,Customer[],4,FALSE)</f>
        <v>S Paukkan N/Oakkala</v>
      </c>
      <c r="I4215" s="48" t="s">
        <v>25</v>
      </c>
      <c r="J4215" s="82" t="str">
        <f>VLOOKUP(I4215,PGStock[],2,FALSE)</f>
        <v>Columbus Super Red Smooth 350 Ml</v>
      </c>
      <c r="K4215" s="71">
        <f>VLOOKUP(I4215,PGStock[],3,FALSE)</f>
        <v>0.35</v>
      </c>
      <c r="L4215" s="47">
        <v>7</v>
      </c>
      <c r="M4215" s="47">
        <f>VLOOKUP(I4215,PGStock[],6,FALSE)</f>
        <v>150</v>
      </c>
      <c r="N4215" s="47">
        <f>+PGSales!$L4215*PGSales!$M4215</f>
        <v>1050</v>
      </c>
    </row>
    <row r="4216" spans="1:14" hidden="1" x14ac:dyDescent="0.25">
      <c r="A4216" s="77">
        <f t="shared" si="250"/>
        <v>2025</v>
      </c>
      <c r="B4216" s="77">
        <f t="shared" si="251"/>
        <v>3</v>
      </c>
      <c r="C4216" s="73">
        <v>45722</v>
      </c>
      <c r="D4216" s="79" t="s">
        <v>187</v>
      </c>
      <c r="E4216" s="80">
        <v>162</v>
      </c>
      <c r="F4216" s="81" t="str">
        <f>VLOOKUP(E4216,Customer[],2,FALSE)</f>
        <v>16 G(2)</v>
      </c>
      <c r="G4216" s="69" t="str">
        <f>VLOOKUP(E4216,Customer[],3,FALSE)</f>
        <v>Taungnu Rd</v>
      </c>
      <c r="H4216" s="69" t="str">
        <f>VLOOKUP(E4216,Customer[],4,FALSE)</f>
        <v>S Paukkan N/Oakkala</v>
      </c>
      <c r="I4216" s="48" t="s">
        <v>23</v>
      </c>
      <c r="J4216" s="82" t="str">
        <f>VLOOKUP(I4216,PGStock[],2,FALSE)</f>
        <v>Columbus Super Red Smooth 175 Ml</v>
      </c>
      <c r="K4216" s="71">
        <f>VLOOKUP(I4216,PGStock[],3,FALSE)</f>
        <v>0.17499999999999999</v>
      </c>
      <c r="L4216" s="47">
        <v>8</v>
      </c>
      <c r="M4216" s="47">
        <f>VLOOKUP(I4216,PGStock[],6,FALSE)</f>
        <v>100</v>
      </c>
      <c r="N4216" s="47">
        <f>+PGSales!$L4216*PGSales!$M4216</f>
        <v>800</v>
      </c>
    </row>
    <row r="4217" spans="1:14" hidden="1" x14ac:dyDescent="0.25">
      <c r="A4217" s="77">
        <f t="shared" si="250"/>
        <v>2025</v>
      </c>
      <c r="B4217" s="77">
        <f t="shared" si="251"/>
        <v>3</v>
      </c>
      <c r="C4217" s="73">
        <v>45722</v>
      </c>
      <c r="D4217" s="79" t="s">
        <v>187</v>
      </c>
      <c r="E4217" s="80">
        <v>162</v>
      </c>
      <c r="F4217" s="81" t="str">
        <f>VLOOKUP(E4217,Customer[],2,FALSE)</f>
        <v>16 G(2)</v>
      </c>
      <c r="G4217" s="69" t="str">
        <f>VLOOKUP(E4217,Customer[],3,FALSE)</f>
        <v>Taungnu Rd</v>
      </c>
      <c r="H4217" s="69" t="str">
        <f>VLOOKUP(E4217,Customer[],4,FALSE)</f>
        <v>S Paukkan N/Oakkala</v>
      </c>
      <c r="I4217" s="48" t="s">
        <v>18</v>
      </c>
      <c r="J4217" s="82" t="str">
        <f>VLOOKUP(I4217,PGStock[],2,FALSE)</f>
        <v>Formula Rum 350ml</v>
      </c>
      <c r="K4217" s="71">
        <f>VLOOKUP(I4217,PGStock[],3,FALSE)</f>
        <v>0.35</v>
      </c>
      <c r="L4217" s="47">
        <v>8</v>
      </c>
      <c r="M4217" s="47">
        <f>VLOOKUP(I4217,PGStock[],6,FALSE)</f>
        <v>150</v>
      </c>
      <c r="N4217" s="47">
        <f>+PGSales!$L4217*PGSales!$M4217</f>
        <v>1200</v>
      </c>
    </row>
    <row r="4218" spans="1:14" hidden="1" x14ac:dyDescent="0.25">
      <c r="A4218" s="77">
        <f t="shared" si="250"/>
        <v>2025</v>
      </c>
      <c r="B4218" s="77">
        <f t="shared" si="251"/>
        <v>3</v>
      </c>
      <c r="C4218" s="73">
        <v>45722</v>
      </c>
      <c r="D4218" s="79" t="s">
        <v>68</v>
      </c>
      <c r="E4218" s="80" t="s">
        <v>334</v>
      </c>
      <c r="F4218" s="81" t="str">
        <f>VLOOKUP(E4218,Customer[],2,FALSE)</f>
        <v>Nan Htet</v>
      </c>
      <c r="G4218" s="69" t="str">
        <f>VLOOKUP(E4218,Customer[],3,FALSE)</f>
        <v>Sitkaind Rd</v>
      </c>
      <c r="H4218" s="69" t="str">
        <f>VLOOKUP(E4218,Customer[],4,FALSE)</f>
        <v>S Paukkan N/Oakkala</v>
      </c>
      <c r="I4218" s="48" t="s">
        <v>25</v>
      </c>
      <c r="J4218" s="82" t="str">
        <f>VLOOKUP(I4218,PGStock[],2,FALSE)</f>
        <v>Columbus Super Red Smooth 350 Ml</v>
      </c>
      <c r="K4218" s="71">
        <f>VLOOKUP(I4218,PGStock[],3,FALSE)</f>
        <v>0.35</v>
      </c>
      <c r="L4218" s="47">
        <v>3</v>
      </c>
      <c r="M4218" s="47">
        <f>VLOOKUP(I4218,PGStock[],6,FALSE)</f>
        <v>150</v>
      </c>
      <c r="N4218" s="47">
        <f>+PGSales!$L4218*PGSales!$M4218</f>
        <v>450</v>
      </c>
    </row>
    <row r="4219" spans="1:14" hidden="1" x14ac:dyDescent="0.25">
      <c r="A4219" s="77">
        <f t="shared" si="250"/>
        <v>2025</v>
      </c>
      <c r="B4219" s="77">
        <f t="shared" si="251"/>
        <v>3</v>
      </c>
      <c r="C4219" s="73">
        <v>45722</v>
      </c>
      <c r="D4219" s="79" t="s">
        <v>68</v>
      </c>
      <c r="E4219" s="80" t="s">
        <v>334</v>
      </c>
      <c r="F4219" s="81" t="str">
        <f>VLOOKUP(E4219,Customer[],2,FALSE)</f>
        <v>Nan Htet</v>
      </c>
      <c r="G4219" s="69" t="str">
        <f>VLOOKUP(E4219,Customer[],3,FALSE)</f>
        <v>Sitkaind Rd</v>
      </c>
      <c r="H4219" s="69" t="str">
        <f>VLOOKUP(E4219,Customer[],4,FALSE)</f>
        <v>S Paukkan N/Oakkala</v>
      </c>
      <c r="I4219" s="48" t="s">
        <v>23</v>
      </c>
      <c r="J4219" s="82" t="str">
        <f>VLOOKUP(I4219,PGStock[],2,FALSE)</f>
        <v>Columbus Super Red Smooth 175 Ml</v>
      </c>
      <c r="K4219" s="71">
        <f>VLOOKUP(I4219,PGStock[],3,FALSE)</f>
        <v>0.17499999999999999</v>
      </c>
      <c r="L4219" s="47">
        <v>2</v>
      </c>
      <c r="M4219" s="47">
        <f>VLOOKUP(I4219,PGStock[],6,FALSE)</f>
        <v>100</v>
      </c>
      <c r="N4219" s="47">
        <f>+PGSales!$L4219*PGSales!$M4219</f>
        <v>200</v>
      </c>
    </row>
    <row r="4220" spans="1:14" hidden="1" x14ac:dyDescent="0.25">
      <c r="A4220" s="77">
        <f t="shared" si="250"/>
        <v>2025</v>
      </c>
      <c r="B4220" s="77">
        <f t="shared" si="251"/>
        <v>3</v>
      </c>
      <c r="C4220" s="73">
        <v>45722</v>
      </c>
      <c r="D4220" s="79" t="s">
        <v>68</v>
      </c>
      <c r="E4220" s="80" t="s">
        <v>334</v>
      </c>
      <c r="F4220" s="81" t="str">
        <f>VLOOKUP(E4220,Customer[],2,FALSE)</f>
        <v>Nan Htet</v>
      </c>
      <c r="G4220" s="69" t="str">
        <f>VLOOKUP(E4220,Customer[],3,FALSE)</f>
        <v>Sitkaind Rd</v>
      </c>
      <c r="H4220" s="69" t="str">
        <f>VLOOKUP(E4220,Customer[],4,FALSE)</f>
        <v>S Paukkan N/Oakkala</v>
      </c>
      <c r="I4220" s="48" t="s">
        <v>18</v>
      </c>
      <c r="J4220" s="82" t="str">
        <f>VLOOKUP(I4220,PGStock[],2,FALSE)</f>
        <v>Formula Rum 350ml</v>
      </c>
      <c r="K4220" s="71">
        <f>VLOOKUP(I4220,PGStock[],3,FALSE)</f>
        <v>0.35</v>
      </c>
      <c r="L4220" s="47">
        <v>3</v>
      </c>
      <c r="M4220" s="47">
        <f>VLOOKUP(I4220,PGStock[],6,FALSE)</f>
        <v>150</v>
      </c>
      <c r="N4220" s="47">
        <f>+PGSales!$L4220*PGSales!$M4220</f>
        <v>450</v>
      </c>
    </row>
    <row r="4221" spans="1:14" hidden="1" x14ac:dyDescent="0.25">
      <c r="A4221" s="77">
        <f t="shared" si="250"/>
        <v>2025</v>
      </c>
      <c r="B4221" s="77">
        <f t="shared" si="251"/>
        <v>3</v>
      </c>
      <c r="C4221" s="73">
        <v>45722</v>
      </c>
      <c r="D4221" s="79" t="s">
        <v>0</v>
      </c>
      <c r="E4221" s="80" t="s">
        <v>322</v>
      </c>
      <c r="F4221" s="81" t="str">
        <f>VLOOKUP(E4221,Customer[],2,FALSE)</f>
        <v>Kyaw</v>
      </c>
      <c r="G4221" s="69" t="str">
        <f>VLOOKUP(E4221,Customer[],3,FALSE)</f>
        <v>Bagan Rd</v>
      </c>
      <c r="H4221" s="69" t="str">
        <f>VLOOKUP(E4221,Customer[],4,FALSE)</f>
        <v>S Paukkan N/Oakkala</v>
      </c>
      <c r="I4221" s="48" t="s">
        <v>25</v>
      </c>
      <c r="J4221" s="82" t="str">
        <f>VLOOKUP(I4221,PGStock[],2,FALSE)</f>
        <v>Columbus Super Red Smooth 350 Ml</v>
      </c>
      <c r="K4221" s="71">
        <f>VLOOKUP(I4221,PGStock[],3,FALSE)</f>
        <v>0.35</v>
      </c>
      <c r="L4221" s="47">
        <v>3</v>
      </c>
      <c r="M4221" s="47">
        <f>VLOOKUP(I4221,PGStock[],6,FALSE)</f>
        <v>150</v>
      </c>
      <c r="N4221" s="47">
        <f>+PGSales!$L4221*PGSales!$M4221</f>
        <v>450</v>
      </c>
    </row>
    <row r="4222" spans="1:14" hidden="1" x14ac:dyDescent="0.25">
      <c r="A4222" s="77">
        <f t="shared" si="250"/>
        <v>2025</v>
      </c>
      <c r="B4222" s="77">
        <f t="shared" si="251"/>
        <v>3</v>
      </c>
      <c r="C4222" s="73">
        <v>45722</v>
      </c>
      <c r="D4222" s="79" t="s">
        <v>0</v>
      </c>
      <c r="E4222" s="80" t="s">
        <v>322</v>
      </c>
      <c r="F4222" s="81" t="str">
        <f>VLOOKUP(E4222,Customer[],2,FALSE)</f>
        <v>Kyaw</v>
      </c>
      <c r="G4222" s="69" t="str">
        <f>VLOOKUP(E4222,Customer[],3,FALSE)</f>
        <v>Bagan Rd</v>
      </c>
      <c r="H4222" s="69" t="str">
        <f>VLOOKUP(E4222,Customer[],4,FALSE)</f>
        <v>S Paukkan N/Oakkala</v>
      </c>
      <c r="I4222" s="48" t="s">
        <v>23</v>
      </c>
      <c r="J4222" s="82" t="str">
        <f>VLOOKUP(I4222,PGStock[],2,FALSE)</f>
        <v>Columbus Super Red Smooth 175 Ml</v>
      </c>
      <c r="K4222" s="71">
        <f>VLOOKUP(I4222,PGStock[],3,FALSE)</f>
        <v>0.17499999999999999</v>
      </c>
      <c r="L4222" s="47">
        <v>2</v>
      </c>
      <c r="M4222" s="47">
        <f>VLOOKUP(I4222,PGStock[],6,FALSE)</f>
        <v>100</v>
      </c>
      <c r="N4222" s="47">
        <f>+PGSales!$L4222*PGSales!$M4222</f>
        <v>200</v>
      </c>
    </row>
    <row r="4223" spans="1:14" hidden="1" x14ac:dyDescent="0.25">
      <c r="A4223" s="77">
        <f t="shared" si="250"/>
        <v>2025</v>
      </c>
      <c r="B4223" s="77">
        <f t="shared" si="251"/>
        <v>3</v>
      </c>
      <c r="C4223" s="73">
        <v>45722</v>
      </c>
      <c r="D4223" s="79" t="s">
        <v>0</v>
      </c>
      <c r="E4223" s="80" t="s">
        <v>322</v>
      </c>
      <c r="F4223" s="81" t="str">
        <f>VLOOKUP(E4223,Customer[],2,FALSE)</f>
        <v>Kyaw</v>
      </c>
      <c r="G4223" s="69" t="str">
        <f>VLOOKUP(E4223,Customer[],3,FALSE)</f>
        <v>Bagan Rd</v>
      </c>
      <c r="H4223" s="69" t="str">
        <f>VLOOKUP(E4223,Customer[],4,FALSE)</f>
        <v>S Paukkan N/Oakkala</v>
      </c>
      <c r="I4223" s="48" t="s">
        <v>18</v>
      </c>
      <c r="J4223" s="82" t="str">
        <f>VLOOKUP(I4223,PGStock[],2,FALSE)</f>
        <v>Formula Rum 350ml</v>
      </c>
      <c r="K4223" s="71">
        <f>VLOOKUP(I4223,PGStock[],3,FALSE)</f>
        <v>0.35</v>
      </c>
      <c r="L4223" s="47">
        <v>3</v>
      </c>
      <c r="M4223" s="47">
        <f>VLOOKUP(I4223,PGStock[],6,FALSE)</f>
        <v>150</v>
      </c>
      <c r="N4223" s="47">
        <f>+PGSales!$L4223*PGSales!$M4223</f>
        <v>450</v>
      </c>
    </row>
    <row r="4224" spans="1:14" hidden="1" x14ac:dyDescent="0.25">
      <c r="A4224" s="77">
        <f t="shared" ref="A4224:A4231" si="252">YEAR(C4224)</f>
        <v>2025</v>
      </c>
      <c r="B4224" s="77">
        <f t="shared" ref="B4224:B4231" si="253">MONTH(C4224)</f>
        <v>3</v>
      </c>
      <c r="C4224" s="73">
        <v>45722</v>
      </c>
      <c r="D4224" s="79" t="s">
        <v>1</v>
      </c>
      <c r="E4224" s="80" t="s">
        <v>319</v>
      </c>
      <c r="F4224" s="81" t="str">
        <f>VLOOKUP(E4224,Customer[],2,FALSE)</f>
        <v>Htet Lwin</v>
      </c>
      <c r="G4224" s="69" t="str">
        <f>VLOOKUP(E4224,Customer[],3,FALSE)</f>
        <v>Bagan Rd</v>
      </c>
      <c r="H4224" s="69" t="str">
        <f>VLOOKUP(E4224,Customer[],4,FALSE)</f>
        <v>S Paukkan N/Oakkala</v>
      </c>
      <c r="I4224" s="48" t="s">
        <v>25</v>
      </c>
      <c r="J4224" s="82" t="str">
        <f>VLOOKUP(I4224,PGStock[],2,FALSE)</f>
        <v>Columbus Super Red Smooth 350 Ml</v>
      </c>
      <c r="K4224" s="71">
        <f>VLOOKUP(I4224,PGStock[],3,FALSE)</f>
        <v>0.35</v>
      </c>
      <c r="L4224" s="47">
        <v>5</v>
      </c>
      <c r="M4224" s="47">
        <f>VLOOKUP(I4224,PGStock[],6,FALSE)</f>
        <v>150</v>
      </c>
      <c r="N4224" s="47">
        <f>+PGSales!$L4224*PGSales!$M4224</f>
        <v>750</v>
      </c>
    </row>
    <row r="4225" spans="1:14" hidden="1" x14ac:dyDescent="0.25">
      <c r="A4225" s="77">
        <f t="shared" si="252"/>
        <v>2025</v>
      </c>
      <c r="B4225" s="77">
        <f t="shared" si="253"/>
        <v>3</v>
      </c>
      <c r="C4225" s="73">
        <v>45722</v>
      </c>
      <c r="D4225" s="79" t="s">
        <v>1</v>
      </c>
      <c r="E4225" s="80" t="s">
        <v>319</v>
      </c>
      <c r="F4225" s="81" t="str">
        <f>VLOOKUP(E4225,Customer[],2,FALSE)</f>
        <v>Htet Lwin</v>
      </c>
      <c r="G4225" s="69" t="str">
        <f>VLOOKUP(E4225,Customer[],3,FALSE)</f>
        <v>Bagan Rd</v>
      </c>
      <c r="H4225" s="69" t="str">
        <f>VLOOKUP(E4225,Customer[],4,FALSE)</f>
        <v>S Paukkan N/Oakkala</v>
      </c>
      <c r="I4225" s="48" t="s">
        <v>23</v>
      </c>
      <c r="J4225" s="82" t="str">
        <f>VLOOKUP(I4225,PGStock[],2,FALSE)</f>
        <v>Columbus Super Red Smooth 175 Ml</v>
      </c>
      <c r="K4225" s="71">
        <f>VLOOKUP(I4225,PGStock[],3,FALSE)</f>
        <v>0.17499999999999999</v>
      </c>
      <c r="L4225" s="47">
        <v>6</v>
      </c>
      <c r="M4225" s="47">
        <f>VLOOKUP(I4225,PGStock[],6,FALSE)</f>
        <v>100</v>
      </c>
      <c r="N4225" s="47">
        <f>+PGSales!$L4225*PGSales!$M4225</f>
        <v>600</v>
      </c>
    </row>
    <row r="4226" spans="1:14" hidden="1" x14ac:dyDescent="0.25">
      <c r="A4226" s="77">
        <f t="shared" si="252"/>
        <v>2025</v>
      </c>
      <c r="B4226" s="77">
        <f t="shared" si="253"/>
        <v>3</v>
      </c>
      <c r="C4226" s="73">
        <v>45722</v>
      </c>
      <c r="D4226" s="79" t="s">
        <v>2</v>
      </c>
      <c r="E4226" s="80" t="s">
        <v>321</v>
      </c>
      <c r="F4226" s="81" t="str">
        <f>VLOOKUP(E4226,Customer[],2,FALSE)</f>
        <v>Sein Si Tun</v>
      </c>
      <c r="G4226" s="69" t="str">
        <f>VLOOKUP(E4226,Customer[],3,FALSE)</f>
        <v>Yazar Deright Rd</v>
      </c>
      <c r="H4226" s="69" t="str">
        <f>VLOOKUP(E4226,Customer[],4,FALSE)</f>
        <v>S Paukkan N/Oakkala</v>
      </c>
      <c r="I4226" s="48" t="s">
        <v>25</v>
      </c>
      <c r="J4226" s="82" t="str">
        <f>VLOOKUP(I4226,PGStock[],2,FALSE)</f>
        <v>Columbus Super Red Smooth 350 Ml</v>
      </c>
      <c r="K4226" s="71">
        <f>VLOOKUP(I4226,PGStock[],3,FALSE)</f>
        <v>0.35</v>
      </c>
      <c r="L4226" s="47">
        <v>1</v>
      </c>
      <c r="M4226" s="47">
        <f>VLOOKUP(I4226,PGStock[],6,FALSE)</f>
        <v>150</v>
      </c>
      <c r="N4226" s="47">
        <f>+PGSales!$L4226*PGSales!$M4226</f>
        <v>150</v>
      </c>
    </row>
    <row r="4227" spans="1:14" hidden="1" x14ac:dyDescent="0.25">
      <c r="A4227" s="77">
        <f t="shared" si="252"/>
        <v>2025</v>
      </c>
      <c r="B4227" s="77">
        <f t="shared" si="253"/>
        <v>3</v>
      </c>
      <c r="C4227" s="73">
        <v>45722</v>
      </c>
      <c r="D4227" s="79" t="s">
        <v>2</v>
      </c>
      <c r="E4227" s="80" t="s">
        <v>321</v>
      </c>
      <c r="F4227" s="81" t="str">
        <f>VLOOKUP(E4227,Customer[],2,FALSE)</f>
        <v>Sein Si Tun</v>
      </c>
      <c r="G4227" s="69" t="str">
        <f>VLOOKUP(E4227,Customer[],3,FALSE)</f>
        <v>Yazar Deright Rd</v>
      </c>
      <c r="H4227" s="69" t="str">
        <f>VLOOKUP(E4227,Customer[],4,FALSE)</f>
        <v>S Paukkan N/Oakkala</v>
      </c>
      <c r="I4227" s="48" t="s">
        <v>23</v>
      </c>
      <c r="J4227" s="82" t="str">
        <f>VLOOKUP(I4227,PGStock[],2,FALSE)</f>
        <v>Columbus Super Red Smooth 175 Ml</v>
      </c>
      <c r="K4227" s="71">
        <f>VLOOKUP(I4227,PGStock[],3,FALSE)</f>
        <v>0.17499999999999999</v>
      </c>
      <c r="L4227" s="47">
        <v>2</v>
      </c>
      <c r="M4227" s="47">
        <f>VLOOKUP(I4227,PGStock[],6,FALSE)</f>
        <v>100</v>
      </c>
      <c r="N4227" s="47">
        <f>+PGSales!$L4227*PGSales!$M4227</f>
        <v>200</v>
      </c>
    </row>
    <row r="4228" spans="1:14" hidden="1" x14ac:dyDescent="0.25">
      <c r="A4228" s="77">
        <f t="shared" si="252"/>
        <v>2025</v>
      </c>
      <c r="B4228" s="77">
        <f t="shared" si="253"/>
        <v>3</v>
      </c>
      <c r="C4228" s="73">
        <v>45722</v>
      </c>
      <c r="D4228" s="79" t="s">
        <v>2</v>
      </c>
      <c r="E4228" s="80" t="s">
        <v>321</v>
      </c>
      <c r="F4228" s="81" t="str">
        <f>VLOOKUP(E4228,Customer[],2,FALSE)</f>
        <v>Sein Si Tun</v>
      </c>
      <c r="G4228" s="69" t="str">
        <f>VLOOKUP(E4228,Customer[],3,FALSE)</f>
        <v>Yazar Deright Rd</v>
      </c>
      <c r="H4228" s="69" t="str">
        <f>VLOOKUP(E4228,Customer[],4,FALSE)</f>
        <v>S Paukkan N/Oakkala</v>
      </c>
      <c r="I4228" s="48" t="s">
        <v>18</v>
      </c>
      <c r="J4228" s="82" t="str">
        <f>VLOOKUP(I4228,PGStock[],2,FALSE)</f>
        <v>Formula Rum 350ml</v>
      </c>
      <c r="K4228" s="71">
        <f>VLOOKUP(I4228,PGStock[],3,FALSE)</f>
        <v>0.35</v>
      </c>
      <c r="L4228" s="47">
        <v>4</v>
      </c>
      <c r="M4228" s="47">
        <f>VLOOKUP(I4228,PGStock[],6,FALSE)</f>
        <v>150</v>
      </c>
      <c r="N4228" s="47">
        <f>+PGSales!$L4228*PGSales!$M4228</f>
        <v>600</v>
      </c>
    </row>
    <row r="4229" spans="1:14" hidden="1" x14ac:dyDescent="0.25">
      <c r="A4229" s="77">
        <f t="shared" si="252"/>
        <v>2025</v>
      </c>
      <c r="B4229" s="77">
        <f t="shared" si="253"/>
        <v>3</v>
      </c>
      <c r="C4229" s="73">
        <v>45722</v>
      </c>
      <c r="D4229" s="79" t="s">
        <v>131</v>
      </c>
      <c r="E4229" s="80" t="s">
        <v>120</v>
      </c>
      <c r="F4229" s="81" t="str">
        <f>VLOOKUP(E4229,Customer[],2,FALSE)</f>
        <v>Linn</v>
      </c>
      <c r="G4229" s="69" t="str">
        <f>VLOOKUP(E4229,Customer[],3,FALSE)</f>
        <v>Bo Aung Kyaw Rd</v>
      </c>
      <c r="H4229" s="69" t="str">
        <f>VLOOKUP(E4229,Customer[],4,FALSE)</f>
        <v>Hlaing Thar Yar Route (1)</v>
      </c>
      <c r="I4229" s="48" t="s">
        <v>25</v>
      </c>
      <c r="J4229" s="82" t="str">
        <f>VLOOKUP(I4229,PGStock[],2,FALSE)</f>
        <v>Columbus Super Red Smooth 350 Ml</v>
      </c>
      <c r="K4229" s="71">
        <f>VLOOKUP(I4229,PGStock[],3,FALSE)</f>
        <v>0.35</v>
      </c>
      <c r="L4229" s="47">
        <v>3</v>
      </c>
      <c r="M4229" s="47">
        <f>VLOOKUP(I4229,PGStock[],6,FALSE)</f>
        <v>150</v>
      </c>
      <c r="N4229" s="47">
        <f>+PGSales!$L4229*PGSales!$M4229</f>
        <v>450</v>
      </c>
    </row>
    <row r="4230" spans="1:14" hidden="1" x14ac:dyDescent="0.25">
      <c r="A4230" s="77">
        <f t="shared" si="252"/>
        <v>2025</v>
      </c>
      <c r="B4230" s="77">
        <f t="shared" si="253"/>
        <v>3</v>
      </c>
      <c r="C4230" s="73">
        <v>45722</v>
      </c>
      <c r="D4230" s="79" t="s">
        <v>131</v>
      </c>
      <c r="E4230" s="80" t="s">
        <v>120</v>
      </c>
      <c r="F4230" s="81" t="str">
        <f>VLOOKUP(E4230,Customer[],2,FALSE)</f>
        <v>Linn</v>
      </c>
      <c r="G4230" s="69" t="str">
        <f>VLOOKUP(E4230,Customer[],3,FALSE)</f>
        <v>Bo Aung Kyaw Rd</v>
      </c>
      <c r="H4230" s="69" t="str">
        <f>VLOOKUP(E4230,Customer[],4,FALSE)</f>
        <v>Hlaing Thar Yar Route (1)</v>
      </c>
      <c r="I4230" s="48" t="s">
        <v>23</v>
      </c>
      <c r="J4230" s="82" t="str">
        <f>VLOOKUP(I4230,PGStock[],2,FALSE)</f>
        <v>Columbus Super Red Smooth 175 Ml</v>
      </c>
      <c r="K4230" s="71">
        <f>VLOOKUP(I4230,PGStock[],3,FALSE)</f>
        <v>0.17499999999999999</v>
      </c>
      <c r="L4230" s="47">
        <v>1</v>
      </c>
      <c r="M4230" s="47">
        <f>VLOOKUP(I4230,PGStock[],6,FALSE)</f>
        <v>100</v>
      </c>
      <c r="N4230" s="47">
        <f>+PGSales!$L4230*PGSales!$M4230</f>
        <v>100</v>
      </c>
    </row>
    <row r="4231" spans="1:14" hidden="1" x14ac:dyDescent="0.25">
      <c r="A4231" s="77">
        <f t="shared" si="252"/>
        <v>2025</v>
      </c>
      <c r="B4231" s="77">
        <f t="shared" si="253"/>
        <v>3</v>
      </c>
      <c r="C4231" s="73">
        <v>45722</v>
      </c>
      <c r="D4231" s="79" t="s">
        <v>131</v>
      </c>
      <c r="E4231" s="80" t="s">
        <v>120</v>
      </c>
      <c r="F4231" s="81" t="str">
        <f>VLOOKUP(E4231,Customer[],2,FALSE)</f>
        <v>Linn</v>
      </c>
      <c r="G4231" s="69" t="str">
        <f>VLOOKUP(E4231,Customer[],3,FALSE)</f>
        <v>Bo Aung Kyaw Rd</v>
      </c>
      <c r="H4231" s="69" t="str">
        <f>VLOOKUP(E4231,Customer[],4,FALSE)</f>
        <v>Hlaing Thar Yar Route (1)</v>
      </c>
      <c r="I4231" s="48" t="s">
        <v>18</v>
      </c>
      <c r="J4231" s="82" t="str">
        <f>VLOOKUP(I4231,PGStock[],2,FALSE)</f>
        <v>Formula Rum 350ml</v>
      </c>
      <c r="K4231" s="71">
        <f>VLOOKUP(I4231,PGStock[],3,FALSE)</f>
        <v>0.35</v>
      </c>
      <c r="L4231" s="47">
        <v>2</v>
      </c>
      <c r="M4231" s="47">
        <f>VLOOKUP(I4231,PGStock[],6,FALSE)</f>
        <v>150</v>
      </c>
      <c r="N4231" s="47">
        <f>+PGSales!$L4231*PGSales!$M4231</f>
        <v>300</v>
      </c>
    </row>
    <row r="4232" spans="1:14" hidden="1" x14ac:dyDescent="0.25">
      <c r="A4232" s="77">
        <f t="shared" ref="A4232:A4240" si="254">YEAR(C4232)</f>
        <v>2025</v>
      </c>
      <c r="B4232" s="77">
        <f t="shared" ref="B4232:B4240" si="255">MONTH(C4232)</f>
        <v>3</v>
      </c>
      <c r="C4232" s="73">
        <v>45723</v>
      </c>
      <c r="D4232" s="79" t="s">
        <v>365</v>
      </c>
      <c r="E4232" s="80" t="s">
        <v>230</v>
      </c>
      <c r="F4232" s="81" t="str">
        <f>VLOOKUP(E4232,Customer[],2,FALSE)</f>
        <v>KZ</v>
      </c>
      <c r="G4232" s="69" t="str">
        <f>VLOOKUP(E4232,Customer[],3,FALSE)</f>
        <v>kantharyar Rd</v>
      </c>
      <c r="H4232" s="69" t="str">
        <f>VLOOKUP(E4232,Customer[],4,FALSE)</f>
        <v xml:space="preserve">Shwepyithar </v>
      </c>
      <c r="I4232" s="48" t="s">
        <v>25</v>
      </c>
      <c r="J4232" s="82" t="str">
        <f>VLOOKUP(I4232,PGStock[],2,FALSE)</f>
        <v>Columbus Super Red Smooth 350 Ml</v>
      </c>
      <c r="K4232" s="71">
        <f>VLOOKUP(I4232,PGStock[],3,FALSE)</f>
        <v>0.35</v>
      </c>
      <c r="L4232" s="47">
        <v>2</v>
      </c>
      <c r="M4232" s="47">
        <f>VLOOKUP(I4232,PGStock[],6,FALSE)</f>
        <v>150</v>
      </c>
      <c r="N4232" s="47">
        <f>+PGSales!$L4232*PGSales!$M4232</f>
        <v>300</v>
      </c>
    </row>
    <row r="4233" spans="1:14" hidden="1" x14ac:dyDescent="0.25">
      <c r="A4233" s="77">
        <f t="shared" si="254"/>
        <v>2025</v>
      </c>
      <c r="B4233" s="77">
        <f t="shared" si="255"/>
        <v>3</v>
      </c>
      <c r="C4233" s="73">
        <v>45723</v>
      </c>
      <c r="D4233" s="79" t="s">
        <v>365</v>
      </c>
      <c r="E4233" s="80" t="s">
        <v>230</v>
      </c>
      <c r="F4233" s="81" t="str">
        <f>VLOOKUP(E4233,Customer[],2,FALSE)</f>
        <v>KZ</v>
      </c>
      <c r="G4233" s="69" t="str">
        <f>VLOOKUP(E4233,Customer[],3,FALSE)</f>
        <v>kantharyar Rd</v>
      </c>
      <c r="H4233" s="69" t="str">
        <f>VLOOKUP(E4233,Customer[],4,FALSE)</f>
        <v xml:space="preserve">Shwepyithar </v>
      </c>
      <c r="I4233" s="48" t="s">
        <v>23</v>
      </c>
      <c r="J4233" s="82" t="str">
        <f>VLOOKUP(I4233,PGStock[],2,FALSE)</f>
        <v>Columbus Super Red Smooth 175 Ml</v>
      </c>
      <c r="K4233" s="71">
        <f>VLOOKUP(I4233,PGStock[],3,FALSE)</f>
        <v>0.17499999999999999</v>
      </c>
      <c r="L4233" s="47">
        <v>4</v>
      </c>
      <c r="M4233" s="47">
        <f>VLOOKUP(I4233,PGStock[],6,FALSE)</f>
        <v>100</v>
      </c>
      <c r="N4233" s="47">
        <f>+PGSales!$L4233*PGSales!$M4233</f>
        <v>400</v>
      </c>
    </row>
    <row r="4234" spans="1:14" hidden="1" x14ac:dyDescent="0.25">
      <c r="A4234" s="77">
        <f t="shared" si="254"/>
        <v>2025</v>
      </c>
      <c r="B4234" s="77">
        <f t="shared" si="255"/>
        <v>3</v>
      </c>
      <c r="C4234" s="73">
        <v>45723</v>
      </c>
      <c r="D4234" s="79" t="s">
        <v>365</v>
      </c>
      <c r="E4234" s="80" t="s">
        <v>230</v>
      </c>
      <c r="F4234" s="81" t="str">
        <f>VLOOKUP(E4234,Customer[],2,FALSE)</f>
        <v>KZ</v>
      </c>
      <c r="G4234" s="69" t="str">
        <f>VLOOKUP(E4234,Customer[],3,FALSE)</f>
        <v>kantharyar Rd</v>
      </c>
      <c r="H4234" s="69" t="str">
        <f>VLOOKUP(E4234,Customer[],4,FALSE)</f>
        <v xml:space="preserve">Shwepyithar </v>
      </c>
      <c r="I4234" s="48" t="s">
        <v>20</v>
      </c>
      <c r="J4234" s="82" t="str">
        <f>VLOOKUP(I4234,PGStock[],2,FALSE)</f>
        <v>Formula Rum 700ml</v>
      </c>
      <c r="K4234" s="71">
        <f>VLOOKUP(I4234,PGStock[],3,FALSE)</f>
        <v>0.7</v>
      </c>
      <c r="L4234" s="47">
        <v>1</v>
      </c>
      <c r="M4234" s="47">
        <f>VLOOKUP(I4234,PGStock[],6,FALSE)</f>
        <v>200</v>
      </c>
      <c r="N4234" s="47">
        <f>+PGSales!$L4234*PGSales!$M4234</f>
        <v>200</v>
      </c>
    </row>
    <row r="4235" spans="1:14" hidden="1" x14ac:dyDescent="0.25">
      <c r="A4235" s="77">
        <f t="shared" si="254"/>
        <v>2025</v>
      </c>
      <c r="B4235" s="77">
        <f t="shared" si="255"/>
        <v>3</v>
      </c>
      <c r="C4235" s="73">
        <v>45723</v>
      </c>
      <c r="D4235" s="79" t="s">
        <v>365</v>
      </c>
      <c r="E4235" s="80" t="s">
        <v>230</v>
      </c>
      <c r="F4235" s="81" t="str">
        <f>VLOOKUP(E4235,Customer[],2,FALSE)</f>
        <v>KZ</v>
      </c>
      <c r="G4235" s="69" t="str">
        <f>VLOOKUP(E4235,Customer[],3,FALSE)</f>
        <v>kantharyar Rd</v>
      </c>
      <c r="H4235" s="69" t="str">
        <f>VLOOKUP(E4235,Customer[],4,FALSE)</f>
        <v xml:space="preserve">Shwepyithar </v>
      </c>
      <c r="I4235" s="48" t="s">
        <v>18</v>
      </c>
      <c r="J4235" s="82" t="str">
        <f>VLOOKUP(I4235,PGStock[],2,FALSE)</f>
        <v>Formula Rum 350ml</v>
      </c>
      <c r="K4235" s="71">
        <f>VLOOKUP(I4235,PGStock[],3,FALSE)</f>
        <v>0.35</v>
      </c>
      <c r="L4235" s="47">
        <v>1</v>
      </c>
      <c r="M4235" s="47">
        <f>VLOOKUP(I4235,PGStock[],6,FALSE)</f>
        <v>150</v>
      </c>
      <c r="N4235" s="47">
        <f>+PGSales!$L4235*PGSales!$M4235</f>
        <v>150</v>
      </c>
    </row>
    <row r="4236" spans="1:14" hidden="1" x14ac:dyDescent="0.25">
      <c r="A4236" s="77">
        <f t="shared" si="254"/>
        <v>2025</v>
      </c>
      <c r="B4236" s="77">
        <f t="shared" si="255"/>
        <v>3</v>
      </c>
      <c r="C4236" s="73">
        <v>45723</v>
      </c>
      <c r="D4236" s="79" t="s">
        <v>66</v>
      </c>
      <c r="E4236" s="80" t="s">
        <v>635</v>
      </c>
      <c r="F4236" s="81" t="e">
        <f>VLOOKUP(E4236,Customer[],2,FALSE)</f>
        <v>#N/A</v>
      </c>
      <c r="G4236" s="69" t="e">
        <f>VLOOKUP(E4236,Customer[],3,FALSE)</f>
        <v>#N/A</v>
      </c>
      <c r="H4236" s="69" t="e">
        <f>VLOOKUP(E4236,Customer[],4,FALSE)</f>
        <v>#N/A</v>
      </c>
      <c r="I4236" s="48" t="s">
        <v>25</v>
      </c>
      <c r="J4236" s="82" t="str">
        <f>VLOOKUP(I4236,PGStock[],2,FALSE)</f>
        <v>Columbus Super Red Smooth 350 Ml</v>
      </c>
      <c r="K4236" s="71">
        <f>VLOOKUP(I4236,PGStock[],3,FALSE)</f>
        <v>0.35</v>
      </c>
      <c r="L4236" s="47">
        <v>4</v>
      </c>
      <c r="M4236" s="47">
        <f>VLOOKUP(I4236,PGStock[],6,FALSE)</f>
        <v>150</v>
      </c>
      <c r="N4236" s="47">
        <f>+PGSales!$L4236*PGSales!$M4236</f>
        <v>600</v>
      </c>
    </row>
    <row r="4237" spans="1:14" hidden="1" x14ac:dyDescent="0.25">
      <c r="A4237" s="77">
        <f t="shared" si="254"/>
        <v>2025</v>
      </c>
      <c r="B4237" s="77">
        <f t="shared" si="255"/>
        <v>3</v>
      </c>
      <c r="C4237" s="73">
        <v>45723</v>
      </c>
      <c r="D4237" s="79" t="s">
        <v>66</v>
      </c>
      <c r="E4237" s="80" t="s">
        <v>635</v>
      </c>
      <c r="F4237" s="81" t="e">
        <f>VLOOKUP(E4237,Customer[],2,FALSE)</f>
        <v>#N/A</v>
      </c>
      <c r="G4237" s="69" t="e">
        <f>VLOOKUP(E4237,Customer[],3,FALSE)</f>
        <v>#N/A</v>
      </c>
      <c r="H4237" s="69" t="e">
        <f>VLOOKUP(E4237,Customer[],4,FALSE)</f>
        <v>#N/A</v>
      </c>
      <c r="I4237" s="48" t="s">
        <v>18</v>
      </c>
      <c r="J4237" s="82" t="str">
        <f>VLOOKUP(I4237,PGStock[],2,FALSE)</f>
        <v>Formula Rum 350ml</v>
      </c>
      <c r="K4237" s="71">
        <f>VLOOKUP(I4237,PGStock[],3,FALSE)</f>
        <v>0.35</v>
      </c>
      <c r="L4237" s="47">
        <v>1</v>
      </c>
      <c r="M4237" s="47">
        <f>VLOOKUP(I4237,PGStock[],6,FALSE)</f>
        <v>150</v>
      </c>
      <c r="N4237" s="47">
        <f>+PGSales!$L4237*PGSales!$M4237</f>
        <v>150</v>
      </c>
    </row>
    <row r="4238" spans="1:14" hidden="1" x14ac:dyDescent="0.25">
      <c r="A4238" s="77">
        <f t="shared" si="254"/>
        <v>2025</v>
      </c>
      <c r="B4238" s="77">
        <f t="shared" si="255"/>
        <v>3</v>
      </c>
      <c r="C4238" s="73">
        <v>45723</v>
      </c>
      <c r="D4238" s="79" t="s">
        <v>64</v>
      </c>
      <c r="E4238" s="80" t="s">
        <v>228</v>
      </c>
      <c r="F4238" s="81" t="str">
        <f>VLOOKUP(E4238,Customer[],2,FALSE)</f>
        <v>Myintmo</v>
      </c>
      <c r="G4238" s="69" t="str">
        <f>VLOOKUP(E4238,Customer[],3,FALSE)</f>
        <v>Bayin Naung Rd</v>
      </c>
      <c r="H4238" s="69" t="str">
        <f>VLOOKUP(E4238,Customer[],4,FALSE)</f>
        <v xml:space="preserve">Shwepyithar </v>
      </c>
      <c r="I4238" s="48" t="s">
        <v>25</v>
      </c>
      <c r="J4238" s="82" t="str">
        <f>VLOOKUP(I4238,PGStock[],2,FALSE)</f>
        <v>Columbus Super Red Smooth 350 Ml</v>
      </c>
      <c r="K4238" s="71">
        <f>VLOOKUP(I4238,PGStock[],3,FALSE)</f>
        <v>0.35</v>
      </c>
      <c r="L4238" s="47">
        <v>3</v>
      </c>
      <c r="M4238" s="47">
        <f>VLOOKUP(I4238,PGStock[],6,FALSE)</f>
        <v>150</v>
      </c>
      <c r="N4238" s="47">
        <f>+PGSales!$L4238*PGSales!$M4238</f>
        <v>450</v>
      </c>
    </row>
    <row r="4239" spans="1:14" hidden="1" x14ac:dyDescent="0.25">
      <c r="A4239" s="77">
        <f t="shared" si="254"/>
        <v>2025</v>
      </c>
      <c r="B4239" s="77">
        <f t="shared" si="255"/>
        <v>3</v>
      </c>
      <c r="C4239" s="73">
        <v>45723</v>
      </c>
      <c r="D4239" s="79" t="s">
        <v>64</v>
      </c>
      <c r="E4239" s="80" t="s">
        <v>228</v>
      </c>
      <c r="F4239" s="81" t="str">
        <f>VLOOKUP(E4239,Customer[],2,FALSE)</f>
        <v>Myintmo</v>
      </c>
      <c r="G4239" s="69" t="str">
        <f>VLOOKUP(E4239,Customer[],3,FALSE)</f>
        <v>Bayin Naung Rd</v>
      </c>
      <c r="H4239" s="69" t="str">
        <f>VLOOKUP(E4239,Customer[],4,FALSE)</f>
        <v xml:space="preserve">Shwepyithar </v>
      </c>
      <c r="I4239" s="48" t="s">
        <v>23</v>
      </c>
      <c r="J4239" s="82" t="str">
        <f>VLOOKUP(I4239,PGStock[],2,FALSE)</f>
        <v>Columbus Super Red Smooth 175 Ml</v>
      </c>
      <c r="K4239" s="71">
        <f>VLOOKUP(I4239,PGStock[],3,FALSE)</f>
        <v>0.17499999999999999</v>
      </c>
      <c r="L4239" s="47">
        <v>2</v>
      </c>
      <c r="M4239" s="47">
        <f>VLOOKUP(I4239,PGStock[],6,FALSE)</f>
        <v>100</v>
      </c>
      <c r="N4239" s="47">
        <f>+PGSales!$L4239*PGSales!$M4239</f>
        <v>200</v>
      </c>
    </row>
    <row r="4240" spans="1:14" hidden="1" x14ac:dyDescent="0.25">
      <c r="A4240" s="77">
        <f t="shared" si="254"/>
        <v>2025</v>
      </c>
      <c r="B4240" s="77">
        <f t="shared" si="255"/>
        <v>3</v>
      </c>
      <c r="C4240" s="73">
        <v>45723</v>
      </c>
      <c r="D4240" s="79" t="s">
        <v>64</v>
      </c>
      <c r="E4240" s="80" t="s">
        <v>228</v>
      </c>
      <c r="F4240" s="81" t="str">
        <f>VLOOKUP(E4240,Customer[],2,FALSE)</f>
        <v>Myintmo</v>
      </c>
      <c r="G4240" s="69" t="str">
        <f>VLOOKUP(E4240,Customer[],3,FALSE)</f>
        <v>Bayin Naung Rd</v>
      </c>
      <c r="H4240" s="69" t="str">
        <f>VLOOKUP(E4240,Customer[],4,FALSE)</f>
        <v xml:space="preserve">Shwepyithar </v>
      </c>
      <c r="I4240" s="48" t="s">
        <v>18</v>
      </c>
      <c r="J4240" s="82" t="str">
        <f>VLOOKUP(I4240,PGStock[],2,FALSE)</f>
        <v>Formula Rum 350ml</v>
      </c>
      <c r="K4240" s="71">
        <f>VLOOKUP(I4240,PGStock[],3,FALSE)</f>
        <v>0.35</v>
      </c>
      <c r="L4240" s="47">
        <v>1</v>
      </c>
      <c r="M4240" s="47">
        <f>VLOOKUP(I4240,PGStock[],6,FALSE)</f>
        <v>150</v>
      </c>
      <c r="N4240" s="47">
        <f>+PGSales!$L4240*PGSales!$M4240</f>
        <v>150</v>
      </c>
    </row>
    <row r="4241" spans="1:14" hidden="1" x14ac:dyDescent="0.25">
      <c r="A4241" s="77">
        <f t="shared" ref="A4241:A4249" si="256">YEAR(C4241)</f>
        <v>2025</v>
      </c>
      <c r="B4241" s="77">
        <f t="shared" ref="B4241:B4249" si="257">MONTH(C4241)</f>
        <v>3</v>
      </c>
      <c r="C4241" s="73">
        <v>45723</v>
      </c>
      <c r="D4241" s="79" t="s">
        <v>60</v>
      </c>
      <c r="E4241" s="80" t="s">
        <v>628</v>
      </c>
      <c r="F4241" s="81" t="str">
        <f>VLOOKUP(E4241,Customer[],2,FALSE)</f>
        <v>Yar Noune Pyay</v>
      </c>
      <c r="G4241" s="69" t="str">
        <f>VLOOKUP(E4241,Customer[],3,FALSE)</f>
        <v>Hlawaga Rd</v>
      </c>
      <c r="H4241" s="69" t="str">
        <f>VLOOKUP(E4241,Customer[],4,FALSE)</f>
        <v xml:space="preserve">Shwepyithar </v>
      </c>
      <c r="I4241" s="48" t="s">
        <v>25</v>
      </c>
      <c r="J4241" s="82" t="str">
        <f>VLOOKUP(I4241,PGStock[],2,FALSE)</f>
        <v>Columbus Super Red Smooth 350 Ml</v>
      </c>
      <c r="K4241" s="71">
        <f>VLOOKUP(I4241,PGStock[],3,FALSE)</f>
        <v>0.35</v>
      </c>
      <c r="L4241" s="47">
        <v>5</v>
      </c>
      <c r="M4241" s="47">
        <f>VLOOKUP(I4241,PGStock[],6,FALSE)</f>
        <v>150</v>
      </c>
      <c r="N4241" s="47">
        <f>+PGSales!$L4241*PGSales!$M4241</f>
        <v>750</v>
      </c>
    </row>
    <row r="4242" spans="1:14" hidden="1" x14ac:dyDescent="0.25">
      <c r="A4242" s="77">
        <f t="shared" si="256"/>
        <v>2025</v>
      </c>
      <c r="B4242" s="77">
        <f t="shared" si="257"/>
        <v>3</v>
      </c>
      <c r="C4242" s="73">
        <v>45723</v>
      </c>
      <c r="D4242" s="79" t="s">
        <v>60</v>
      </c>
      <c r="E4242" s="80" t="s">
        <v>628</v>
      </c>
      <c r="F4242" s="81" t="str">
        <f>VLOOKUP(E4242,Customer[],2,FALSE)</f>
        <v>Yar Noune Pyay</v>
      </c>
      <c r="G4242" s="69" t="str">
        <f>VLOOKUP(E4242,Customer[],3,FALSE)</f>
        <v>Hlawaga Rd</v>
      </c>
      <c r="H4242" s="69" t="str">
        <f>VLOOKUP(E4242,Customer[],4,FALSE)</f>
        <v xml:space="preserve">Shwepyithar </v>
      </c>
      <c r="I4242" s="48" t="s">
        <v>23</v>
      </c>
      <c r="J4242" s="82" t="str">
        <f>VLOOKUP(I4242,PGStock[],2,FALSE)</f>
        <v>Columbus Super Red Smooth 175 Ml</v>
      </c>
      <c r="K4242" s="71">
        <f>VLOOKUP(I4242,PGStock[],3,FALSE)</f>
        <v>0.17499999999999999</v>
      </c>
      <c r="L4242" s="47">
        <v>1</v>
      </c>
      <c r="M4242" s="47">
        <f>VLOOKUP(I4242,PGStock[],6,FALSE)</f>
        <v>100</v>
      </c>
      <c r="N4242" s="47">
        <f>+PGSales!$L4242*PGSales!$M4242</f>
        <v>100</v>
      </c>
    </row>
    <row r="4243" spans="1:14" hidden="1" x14ac:dyDescent="0.25">
      <c r="A4243" s="77">
        <f t="shared" si="256"/>
        <v>2025</v>
      </c>
      <c r="B4243" s="77">
        <f t="shared" si="257"/>
        <v>3</v>
      </c>
      <c r="C4243" s="73">
        <v>45723</v>
      </c>
      <c r="D4243" s="79" t="s">
        <v>60</v>
      </c>
      <c r="E4243" s="80" t="s">
        <v>628</v>
      </c>
      <c r="F4243" s="81" t="str">
        <f>VLOOKUP(E4243,Customer[],2,FALSE)</f>
        <v>Yar Noune Pyay</v>
      </c>
      <c r="G4243" s="69" t="str">
        <f>VLOOKUP(E4243,Customer[],3,FALSE)</f>
        <v>Hlawaga Rd</v>
      </c>
      <c r="H4243" s="69" t="str">
        <f>VLOOKUP(E4243,Customer[],4,FALSE)</f>
        <v xml:space="preserve">Shwepyithar </v>
      </c>
      <c r="I4243" s="48" t="s">
        <v>18</v>
      </c>
      <c r="J4243" s="82" t="str">
        <f>VLOOKUP(I4243,PGStock[],2,FALSE)</f>
        <v>Formula Rum 350ml</v>
      </c>
      <c r="K4243" s="71">
        <f>VLOOKUP(I4243,PGStock[],3,FALSE)</f>
        <v>0.35</v>
      </c>
      <c r="L4243" s="47">
        <v>8</v>
      </c>
      <c r="M4243" s="47">
        <f>VLOOKUP(I4243,PGStock[],6,FALSE)</f>
        <v>150</v>
      </c>
      <c r="N4243" s="47">
        <f>+PGSales!$L4243*PGSales!$M4243</f>
        <v>1200</v>
      </c>
    </row>
    <row r="4244" spans="1:14" hidden="1" x14ac:dyDescent="0.25">
      <c r="A4244" s="77">
        <f t="shared" si="256"/>
        <v>2025</v>
      </c>
      <c r="B4244" s="77">
        <f t="shared" si="257"/>
        <v>3</v>
      </c>
      <c r="C4244" s="73">
        <v>45723</v>
      </c>
      <c r="D4244" s="79" t="s">
        <v>109</v>
      </c>
      <c r="E4244" s="80" t="s">
        <v>303</v>
      </c>
      <c r="F4244" s="81" t="str">
        <f>VLOOKUP(E4244,Customer[],2,FALSE)</f>
        <v>Wine</v>
      </c>
      <c r="G4244" s="69" t="str">
        <f>VLOOKUP(E4244,Customer[],3,FALSE)</f>
        <v>Hlawaga Rd</v>
      </c>
      <c r="H4244" s="69" t="str">
        <f>VLOOKUP(E4244,Customer[],4,FALSE)</f>
        <v xml:space="preserve">Shwepyithar </v>
      </c>
      <c r="I4244" s="48" t="s">
        <v>25</v>
      </c>
      <c r="J4244" s="82" t="str">
        <f>VLOOKUP(I4244,PGStock[],2,FALSE)</f>
        <v>Columbus Super Red Smooth 350 Ml</v>
      </c>
      <c r="K4244" s="71">
        <f>VLOOKUP(I4244,PGStock[],3,FALSE)</f>
        <v>0.35</v>
      </c>
      <c r="L4244" s="47">
        <v>11</v>
      </c>
      <c r="M4244" s="47">
        <f>VLOOKUP(I4244,PGStock[],6,FALSE)</f>
        <v>150</v>
      </c>
      <c r="N4244" s="47">
        <f>+PGSales!$L4244*PGSales!$M4244</f>
        <v>1650</v>
      </c>
    </row>
    <row r="4245" spans="1:14" hidden="1" x14ac:dyDescent="0.25">
      <c r="A4245" s="77">
        <f t="shared" si="256"/>
        <v>2025</v>
      </c>
      <c r="B4245" s="77">
        <f t="shared" si="257"/>
        <v>3</v>
      </c>
      <c r="C4245" s="73">
        <v>45723</v>
      </c>
      <c r="D4245" s="79" t="s">
        <v>109</v>
      </c>
      <c r="E4245" s="80" t="s">
        <v>303</v>
      </c>
      <c r="F4245" s="81" t="str">
        <f>VLOOKUP(E4245,Customer[],2,FALSE)</f>
        <v>Wine</v>
      </c>
      <c r="G4245" s="69" t="str">
        <f>VLOOKUP(E4245,Customer[],3,FALSE)</f>
        <v>Hlawaga Rd</v>
      </c>
      <c r="H4245" s="69" t="str">
        <f>VLOOKUP(E4245,Customer[],4,FALSE)</f>
        <v xml:space="preserve">Shwepyithar </v>
      </c>
      <c r="I4245" s="48" t="s">
        <v>23</v>
      </c>
      <c r="J4245" s="82" t="str">
        <f>VLOOKUP(I4245,PGStock[],2,FALSE)</f>
        <v>Columbus Super Red Smooth 175 Ml</v>
      </c>
      <c r="K4245" s="71">
        <f>VLOOKUP(I4245,PGStock[],3,FALSE)</f>
        <v>0.17499999999999999</v>
      </c>
      <c r="L4245" s="47">
        <v>1</v>
      </c>
      <c r="M4245" s="47">
        <f>VLOOKUP(I4245,PGStock[],6,FALSE)</f>
        <v>100</v>
      </c>
      <c r="N4245" s="47">
        <f>+PGSales!$L4245*PGSales!$M4245</f>
        <v>100</v>
      </c>
    </row>
    <row r="4246" spans="1:14" hidden="1" x14ac:dyDescent="0.25">
      <c r="A4246" s="77">
        <f t="shared" si="256"/>
        <v>2025</v>
      </c>
      <c r="B4246" s="77">
        <f t="shared" si="257"/>
        <v>3</v>
      </c>
      <c r="C4246" s="73">
        <v>45723</v>
      </c>
      <c r="D4246" s="79" t="s">
        <v>109</v>
      </c>
      <c r="E4246" s="80" t="s">
        <v>303</v>
      </c>
      <c r="F4246" s="81" t="str">
        <f>VLOOKUP(E4246,Customer[],2,FALSE)</f>
        <v>Wine</v>
      </c>
      <c r="G4246" s="69" t="str">
        <f>VLOOKUP(E4246,Customer[],3,FALSE)</f>
        <v>Hlawaga Rd</v>
      </c>
      <c r="H4246" s="69" t="str">
        <f>VLOOKUP(E4246,Customer[],4,FALSE)</f>
        <v xml:space="preserve">Shwepyithar </v>
      </c>
      <c r="I4246" s="48" t="s">
        <v>20</v>
      </c>
      <c r="J4246" s="82" t="str">
        <f>VLOOKUP(I4246,PGStock[],2,FALSE)</f>
        <v>Formula Rum 700ml</v>
      </c>
      <c r="K4246" s="71">
        <f>VLOOKUP(I4246,PGStock[],3,FALSE)</f>
        <v>0.7</v>
      </c>
      <c r="L4246" s="47">
        <v>2</v>
      </c>
      <c r="M4246" s="47">
        <f>VLOOKUP(I4246,PGStock[],6,FALSE)</f>
        <v>200</v>
      </c>
      <c r="N4246" s="47">
        <f>+PGSales!$L4246*PGSales!$M4246</f>
        <v>400</v>
      </c>
    </row>
    <row r="4247" spans="1:14" hidden="1" x14ac:dyDescent="0.25">
      <c r="A4247" s="77">
        <f t="shared" si="256"/>
        <v>2025</v>
      </c>
      <c r="B4247" s="77">
        <f t="shared" si="257"/>
        <v>3</v>
      </c>
      <c r="C4247" s="73">
        <v>45723</v>
      </c>
      <c r="D4247" s="79" t="s">
        <v>109</v>
      </c>
      <c r="E4247" s="80" t="s">
        <v>303</v>
      </c>
      <c r="F4247" s="81" t="str">
        <f>VLOOKUP(E4247,Customer[],2,FALSE)</f>
        <v>Wine</v>
      </c>
      <c r="G4247" s="69" t="str">
        <f>VLOOKUP(E4247,Customer[],3,FALSE)</f>
        <v>Hlawaga Rd</v>
      </c>
      <c r="H4247" s="69" t="str">
        <f>VLOOKUP(E4247,Customer[],4,FALSE)</f>
        <v xml:space="preserve">Shwepyithar </v>
      </c>
      <c r="I4247" s="48" t="s">
        <v>18</v>
      </c>
      <c r="J4247" s="82" t="str">
        <f>VLOOKUP(I4247,PGStock[],2,FALSE)</f>
        <v>Formula Rum 350ml</v>
      </c>
      <c r="K4247" s="71">
        <f>VLOOKUP(I4247,PGStock[],3,FALSE)</f>
        <v>0.35</v>
      </c>
      <c r="L4247" s="47">
        <v>6</v>
      </c>
      <c r="M4247" s="47">
        <f>VLOOKUP(I4247,PGStock[],6,FALSE)</f>
        <v>150</v>
      </c>
      <c r="N4247" s="47">
        <f>+PGSales!$L4247*PGSales!$M4247</f>
        <v>900</v>
      </c>
    </row>
    <row r="4248" spans="1:14" hidden="1" x14ac:dyDescent="0.25">
      <c r="A4248" s="77">
        <f t="shared" si="256"/>
        <v>2025</v>
      </c>
      <c r="B4248" s="77">
        <f t="shared" si="257"/>
        <v>3</v>
      </c>
      <c r="C4248" s="73">
        <v>45723</v>
      </c>
      <c r="D4248" s="79" t="s">
        <v>56</v>
      </c>
      <c r="E4248" s="80" t="s">
        <v>629</v>
      </c>
      <c r="F4248" s="81" t="str">
        <f>VLOOKUP(E4248,Customer[],2,FALSE)</f>
        <v>Sin Pauk</v>
      </c>
      <c r="G4248" s="69" t="str">
        <f>VLOOKUP(E4248,Customer[],3,FALSE)</f>
        <v>Hlawaga Rd</v>
      </c>
      <c r="H4248" s="69" t="str">
        <f>VLOOKUP(E4248,Customer[],4,FALSE)</f>
        <v xml:space="preserve">Shwepyithar </v>
      </c>
      <c r="I4248" s="48" t="s">
        <v>25</v>
      </c>
      <c r="J4248" s="82" t="str">
        <f>VLOOKUP(I4248,PGStock[],2,FALSE)</f>
        <v>Columbus Super Red Smooth 350 Ml</v>
      </c>
      <c r="K4248" s="71">
        <f>VLOOKUP(I4248,PGStock[],3,FALSE)</f>
        <v>0.35</v>
      </c>
      <c r="L4248" s="47">
        <v>2</v>
      </c>
      <c r="M4248" s="47">
        <f>VLOOKUP(I4248,PGStock[],6,FALSE)</f>
        <v>150</v>
      </c>
      <c r="N4248" s="47">
        <f>+PGSales!$L4248*PGSales!$M4248</f>
        <v>300</v>
      </c>
    </row>
    <row r="4249" spans="1:14" hidden="1" x14ac:dyDescent="0.25">
      <c r="A4249" s="77">
        <f t="shared" si="256"/>
        <v>2025</v>
      </c>
      <c r="B4249" s="77">
        <f t="shared" si="257"/>
        <v>3</v>
      </c>
      <c r="C4249" s="73">
        <v>45723</v>
      </c>
      <c r="D4249" s="79" t="s">
        <v>56</v>
      </c>
      <c r="E4249" s="80" t="s">
        <v>629</v>
      </c>
      <c r="F4249" s="81" t="str">
        <f>VLOOKUP(E4249,Customer[],2,FALSE)</f>
        <v>Sin Pauk</v>
      </c>
      <c r="G4249" s="69" t="str">
        <f>VLOOKUP(E4249,Customer[],3,FALSE)</f>
        <v>Hlawaga Rd</v>
      </c>
      <c r="H4249" s="69" t="str">
        <f>VLOOKUP(E4249,Customer[],4,FALSE)</f>
        <v xml:space="preserve">Shwepyithar </v>
      </c>
      <c r="I4249" s="48" t="s">
        <v>18</v>
      </c>
      <c r="J4249" s="82" t="str">
        <f>VLOOKUP(I4249,PGStock[],2,FALSE)</f>
        <v>Formula Rum 350ml</v>
      </c>
      <c r="K4249" s="71">
        <f>VLOOKUP(I4249,PGStock[],3,FALSE)</f>
        <v>0.35</v>
      </c>
      <c r="L4249" s="47">
        <v>4</v>
      </c>
      <c r="M4249" s="47">
        <f>VLOOKUP(I4249,PGStock[],6,FALSE)</f>
        <v>150</v>
      </c>
      <c r="N4249" s="47">
        <f>+PGSales!$L4249*PGSales!$M4249</f>
        <v>600</v>
      </c>
    </row>
    <row r="4250" spans="1:14" hidden="1" x14ac:dyDescent="0.25">
      <c r="A4250" s="77">
        <f t="shared" ref="A4250:A4258" si="258">YEAR(C4250)</f>
        <v>2025</v>
      </c>
      <c r="B4250" s="77">
        <f t="shared" ref="B4250:B4258" si="259">MONTH(C4250)</f>
        <v>3</v>
      </c>
      <c r="C4250" s="73">
        <v>45723</v>
      </c>
      <c r="D4250" s="79" t="s">
        <v>58</v>
      </c>
      <c r="E4250" s="80" t="s">
        <v>630</v>
      </c>
      <c r="F4250" s="81" t="str">
        <f>VLOOKUP(E4250,Customer[],2,FALSE)</f>
        <v xml:space="preserve">Min Satae Kyatt </v>
      </c>
      <c r="G4250" s="69" t="str">
        <f>VLOOKUP(E4250,Customer[],3,FALSE)</f>
        <v>Hlawaga Rd</v>
      </c>
      <c r="H4250" s="69" t="str">
        <f>VLOOKUP(E4250,Customer[],4,FALSE)</f>
        <v xml:space="preserve">Shwepyithar </v>
      </c>
      <c r="I4250" s="48" t="s">
        <v>25</v>
      </c>
      <c r="J4250" s="82" t="str">
        <f>VLOOKUP(I4250,PGStock[],2,FALSE)</f>
        <v>Columbus Super Red Smooth 350 Ml</v>
      </c>
      <c r="K4250" s="71">
        <f>VLOOKUP(I4250,PGStock[],3,FALSE)</f>
        <v>0.35</v>
      </c>
      <c r="L4250" s="47">
        <v>3</v>
      </c>
      <c r="M4250" s="47">
        <f>VLOOKUP(I4250,PGStock[],6,FALSE)</f>
        <v>150</v>
      </c>
      <c r="N4250" s="47">
        <f>+PGSales!$L4250*PGSales!$M4250</f>
        <v>450</v>
      </c>
    </row>
    <row r="4251" spans="1:14" hidden="1" x14ac:dyDescent="0.25">
      <c r="A4251" s="77">
        <f t="shared" si="258"/>
        <v>2025</v>
      </c>
      <c r="B4251" s="77">
        <f t="shared" si="259"/>
        <v>3</v>
      </c>
      <c r="C4251" s="73">
        <v>45723</v>
      </c>
      <c r="D4251" s="79" t="s">
        <v>58</v>
      </c>
      <c r="E4251" s="80" t="s">
        <v>630</v>
      </c>
      <c r="F4251" s="81" t="str">
        <f>VLOOKUP(E4251,Customer[],2,FALSE)</f>
        <v xml:space="preserve">Min Satae Kyatt </v>
      </c>
      <c r="G4251" s="69" t="str">
        <f>VLOOKUP(E4251,Customer[],3,FALSE)</f>
        <v>Hlawaga Rd</v>
      </c>
      <c r="H4251" s="69" t="str">
        <f>VLOOKUP(E4251,Customer[],4,FALSE)</f>
        <v xml:space="preserve">Shwepyithar </v>
      </c>
      <c r="I4251" s="48" t="s">
        <v>23</v>
      </c>
      <c r="J4251" s="82" t="str">
        <f>VLOOKUP(I4251,PGStock[],2,FALSE)</f>
        <v>Columbus Super Red Smooth 175 Ml</v>
      </c>
      <c r="K4251" s="71">
        <f>VLOOKUP(I4251,PGStock[],3,FALSE)</f>
        <v>0.17499999999999999</v>
      </c>
      <c r="L4251" s="47">
        <v>1</v>
      </c>
      <c r="M4251" s="47">
        <f>VLOOKUP(I4251,PGStock[],6,FALSE)</f>
        <v>100</v>
      </c>
      <c r="N4251" s="47">
        <f>+PGSales!$L4251*PGSales!$M4251</f>
        <v>100</v>
      </c>
    </row>
    <row r="4252" spans="1:14" hidden="1" x14ac:dyDescent="0.25">
      <c r="A4252" s="77">
        <f t="shared" si="258"/>
        <v>2025</v>
      </c>
      <c r="B4252" s="77">
        <f t="shared" si="259"/>
        <v>3</v>
      </c>
      <c r="C4252" s="73">
        <v>45723</v>
      </c>
      <c r="D4252" s="79" t="s">
        <v>58</v>
      </c>
      <c r="E4252" s="80" t="s">
        <v>630</v>
      </c>
      <c r="F4252" s="81" t="str">
        <f>VLOOKUP(E4252,Customer[],2,FALSE)</f>
        <v xml:space="preserve">Min Satae Kyatt </v>
      </c>
      <c r="G4252" s="69" t="str">
        <f>VLOOKUP(E4252,Customer[],3,FALSE)</f>
        <v>Hlawaga Rd</v>
      </c>
      <c r="H4252" s="69" t="str">
        <f>VLOOKUP(E4252,Customer[],4,FALSE)</f>
        <v xml:space="preserve">Shwepyithar </v>
      </c>
      <c r="I4252" s="48" t="s">
        <v>18</v>
      </c>
      <c r="J4252" s="82" t="str">
        <f>VLOOKUP(I4252,PGStock[],2,FALSE)</f>
        <v>Formula Rum 350ml</v>
      </c>
      <c r="K4252" s="71">
        <f>VLOOKUP(I4252,PGStock[],3,FALSE)</f>
        <v>0.35</v>
      </c>
      <c r="L4252" s="47">
        <v>10</v>
      </c>
      <c r="M4252" s="47">
        <f>VLOOKUP(I4252,PGStock[],6,FALSE)</f>
        <v>150</v>
      </c>
      <c r="N4252" s="47">
        <f>+PGSales!$L4252*PGSales!$M4252</f>
        <v>1500</v>
      </c>
    </row>
    <row r="4253" spans="1:14" hidden="1" x14ac:dyDescent="0.25">
      <c r="A4253" s="77">
        <f t="shared" si="258"/>
        <v>2025</v>
      </c>
      <c r="B4253" s="77">
        <f t="shared" si="259"/>
        <v>3</v>
      </c>
      <c r="C4253" s="73">
        <v>45723</v>
      </c>
      <c r="D4253" s="79" t="s">
        <v>70</v>
      </c>
      <c r="E4253" s="80" t="s">
        <v>631</v>
      </c>
      <c r="F4253" s="81" t="str">
        <f>VLOOKUP(E4253,Customer[],2,FALSE)</f>
        <v>Nge paung</v>
      </c>
      <c r="G4253" s="69" t="str">
        <f>VLOOKUP(E4253,Customer[],3,FALSE)</f>
        <v>Bo Aung Kyaw Rd</v>
      </c>
      <c r="H4253" s="69" t="str">
        <f>VLOOKUP(E4253,Customer[],4,FALSE)</f>
        <v>Hlaing Thar Yar</v>
      </c>
      <c r="I4253" s="48" t="s">
        <v>117</v>
      </c>
      <c r="J4253" s="82" t="str">
        <f>VLOOKUP(I4253,PGStock[],2,FALSE)</f>
        <v>ဒဂုံမန်ကျည်း ကော်ဗူး (1 Liter)</v>
      </c>
      <c r="K4253" s="71">
        <f>VLOOKUP(I4253,PGStock[],3,FALSE)</f>
        <v>1</v>
      </c>
      <c r="L4253" s="47">
        <v>1</v>
      </c>
      <c r="M4253" s="47">
        <f>VLOOKUP(I4253,PGStock[],6,FALSE)</f>
        <v>100</v>
      </c>
      <c r="N4253" s="47">
        <f>+PGSales!$L4253*PGSales!$M4253</f>
        <v>100</v>
      </c>
    </row>
    <row r="4254" spans="1:14" hidden="1" x14ac:dyDescent="0.25">
      <c r="A4254" s="77">
        <f t="shared" si="258"/>
        <v>2025</v>
      </c>
      <c r="B4254" s="77">
        <f t="shared" si="259"/>
        <v>3</v>
      </c>
      <c r="C4254" s="73">
        <v>45723</v>
      </c>
      <c r="D4254" s="79" t="s">
        <v>70</v>
      </c>
      <c r="E4254" s="80" t="s">
        <v>631</v>
      </c>
      <c r="F4254" s="81" t="str">
        <f>VLOOKUP(E4254,Customer[],2,FALSE)</f>
        <v>Nge paung</v>
      </c>
      <c r="G4254" s="69" t="str">
        <f>VLOOKUP(E4254,Customer[],3,FALSE)</f>
        <v>Bo Aung Kyaw Rd</v>
      </c>
      <c r="H4254" s="69" t="str">
        <f>VLOOKUP(E4254,Customer[],4,FALSE)</f>
        <v>Hlaing Thar Yar</v>
      </c>
      <c r="I4254" s="48" t="s">
        <v>25</v>
      </c>
      <c r="J4254" s="82" t="str">
        <f>VLOOKUP(I4254,PGStock[],2,FALSE)</f>
        <v>Columbus Super Red Smooth 350 Ml</v>
      </c>
      <c r="K4254" s="71">
        <f>VLOOKUP(I4254,PGStock[],3,FALSE)</f>
        <v>0.35</v>
      </c>
      <c r="L4254" s="47">
        <v>2</v>
      </c>
      <c r="M4254" s="47">
        <f>VLOOKUP(I4254,PGStock[],6,FALSE)</f>
        <v>150</v>
      </c>
      <c r="N4254" s="47">
        <f>+PGSales!$L4254*PGSales!$M4254</f>
        <v>300</v>
      </c>
    </row>
    <row r="4255" spans="1:14" hidden="1" x14ac:dyDescent="0.25">
      <c r="A4255" s="77">
        <f t="shared" si="258"/>
        <v>2025</v>
      </c>
      <c r="B4255" s="77">
        <f t="shared" si="259"/>
        <v>3</v>
      </c>
      <c r="C4255" s="73">
        <v>45723</v>
      </c>
      <c r="D4255" s="79" t="s">
        <v>70</v>
      </c>
      <c r="E4255" s="80" t="s">
        <v>631</v>
      </c>
      <c r="F4255" s="81" t="str">
        <f>VLOOKUP(E4255,Customer[],2,FALSE)</f>
        <v>Nge paung</v>
      </c>
      <c r="G4255" s="69" t="str">
        <f>VLOOKUP(E4255,Customer[],3,FALSE)</f>
        <v>Bo Aung Kyaw Rd</v>
      </c>
      <c r="H4255" s="69" t="str">
        <f>VLOOKUP(E4255,Customer[],4,FALSE)</f>
        <v>Hlaing Thar Yar</v>
      </c>
      <c r="I4255" s="48" t="s">
        <v>23</v>
      </c>
      <c r="J4255" s="82" t="str">
        <f>VLOOKUP(I4255,PGStock[],2,FALSE)</f>
        <v>Columbus Super Red Smooth 175 Ml</v>
      </c>
      <c r="K4255" s="71">
        <f>VLOOKUP(I4255,PGStock[],3,FALSE)</f>
        <v>0.17499999999999999</v>
      </c>
      <c r="L4255" s="47">
        <v>2</v>
      </c>
      <c r="M4255" s="47">
        <f>VLOOKUP(I4255,PGStock[],6,FALSE)</f>
        <v>100</v>
      </c>
      <c r="N4255" s="47">
        <f>+PGSales!$L4255*PGSales!$M4255</f>
        <v>200</v>
      </c>
    </row>
    <row r="4256" spans="1:14" hidden="1" x14ac:dyDescent="0.25">
      <c r="A4256" s="77">
        <f t="shared" si="258"/>
        <v>2025</v>
      </c>
      <c r="B4256" s="77">
        <f t="shared" si="259"/>
        <v>3</v>
      </c>
      <c r="C4256" s="73">
        <v>45723</v>
      </c>
      <c r="D4256" s="79" t="s">
        <v>70</v>
      </c>
      <c r="E4256" s="80" t="s">
        <v>631</v>
      </c>
      <c r="F4256" s="81" t="str">
        <f>VLOOKUP(E4256,Customer[],2,FALSE)</f>
        <v>Nge paung</v>
      </c>
      <c r="G4256" s="69" t="str">
        <f>VLOOKUP(E4256,Customer[],3,FALSE)</f>
        <v>Bo Aung Kyaw Rd</v>
      </c>
      <c r="H4256" s="69" t="str">
        <f>VLOOKUP(E4256,Customer[],4,FALSE)</f>
        <v>Hlaing Thar Yar</v>
      </c>
      <c r="I4256" s="48" t="s">
        <v>18</v>
      </c>
      <c r="J4256" s="82" t="str">
        <f>VLOOKUP(I4256,PGStock[],2,FALSE)</f>
        <v>Formula Rum 350ml</v>
      </c>
      <c r="K4256" s="71">
        <f>VLOOKUP(I4256,PGStock[],3,FALSE)</f>
        <v>0.35</v>
      </c>
      <c r="L4256" s="47">
        <v>2</v>
      </c>
      <c r="M4256" s="47">
        <f>VLOOKUP(I4256,PGStock[],6,FALSE)</f>
        <v>150</v>
      </c>
      <c r="N4256" s="47">
        <f>+PGSales!$L4256*PGSales!$M4256</f>
        <v>300</v>
      </c>
    </row>
    <row r="4257" spans="1:14" hidden="1" x14ac:dyDescent="0.25">
      <c r="A4257" s="77">
        <f t="shared" si="258"/>
        <v>2025</v>
      </c>
      <c r="B4257" s="77">
        <f t="shared" si="259"/>
        <v>3</v>
      </c>
      <c r="C4257" s="73">
        <v>45723</v>
      </c>
      <c r="D4257" s="79" t="s">
        <v>74</v>
      </c>
      <c r="E4257" s="80" t="s">
        <v>125</v>
      </c>
      <c r="F4257" s="81" t="str">
        <f>VLOOKUP(E4257,Customer[],2,FALSE)</f>
        <v>Soon Pyan</v>
      </c>
      <c r="G4257" s="69" t="str">
        <f>VLOOKUP(E4257,Customer[],3,FALSE)</f>
        <v>Bo Aung Kyaw Rd</v>
      </c>
      <c r="H4257" s="69" t="str">
        <f>VLOOKUP(E4257,Customer[],4,FALSE)</f>
        <v>Hlaing Thar Yar Route (1)</v>
      </c>
      <c r="I4257" s="48" t="s">
        <v>117</v>
      </c>
      <c r="J4257" s="82" t="str">
        <f>VLOOKUP(I4257,PGStock[],2,FALSE)</f>
        <v>ဒဂုံမန်ကျည်း ကော်ဗူး (1 Liter)</v>
      </c>
      <c r="K4257" s="71">
        <f>VLOOKUP(I4257,PGStock[],3,FALSE)</f>
        <v>1</v>
      </c>
      <c r="L4257" s="47">
        <v>2</v>
      </c>
      <c r="M4257" s="47">
        <f>VLOOKUP(I4257,PGStock[],6,FALSE)</f>
        <v>100</v>
      </c>
      <c r="N4257" s="47">
        <f>+PGSales!$L4257*PGSales!$M4257</f>
        <v>200</v>
      </c>
    </row>
    <row r="4258" spans="1:14" hidden="1" x14ac:dyDescent="0.25">
      <c r="A4258" s="77">
        <f t="shared" si="258"/>
        <v>2025</v>
      </c>
      <c r="B4258" s="77">
        <f t="shared" si="259"/>
        <v>3</v>
      </c>
      <c r="C4258" s="73">
        <v>45723</v>
      </c>
      <c r="D4258" s="79" t="s">
        <v>74</v>
      </c>
      <c r="E4258" s="80" t="s">
        <v>125</v>
      </c>
      <c r="F4258" s="81" t="str">
        <f>VLOOKUP(E4258,Customer[],2,FALSE)</f>
        <v>Soon Pyan</v>
      </c>
      <c r="G4258" s="69" t="str">
        <f>VLOOKUP(E4258,Customer[],3,FALSE)</f>
        <v>Bo Aung Kyaw Rd</v>
      </c>
      <c r="H4258" s="69" t="str">
        <f>VLOOKUP(E4258,Customer[],4,FALSE)</f>
        <v>Hlaing Thar Yar Route (1)</v>
      </c>
      <c r="I4258" s="48" t="s">
        <v>25</v>
      </c>
      <c r="J4258" s="82" t="str">
        <f>VLOOKUP(I4258,PGStock[],2,FALSE)</f>
        <v>Columbus Super Red Smooth 350 Ml</v>
      </c>
      <c r="K4258" s="71">
        <f>VLOOKUP(I4258,PGStock[],3,FALSE)</f>
        <v>0.35</v>
      </c>
      <c r="L4258" s="47">
        <v>2</v>
      </c>
      <c r="M4258" s="47">
        <f>VLOOKUP(I4258,PGStock[],6,FALSE)</f>
        <v>150</v>
      </c>
      <c r="N4258" s="47">
        <f>+PGSales!$L4258*PGSales!$M4258</f>
        <v>300</v>
      </c>
    </row>
    <row r="4259" spans="1:14" hidden="1" x14ac:dyDescent="0.25">
      <c r="A4259" s="77">
        <f t="shared" ref="A4259:A4267" si="260">YEAR(C4259)</f>
        <v>2025</v>
      </c>
      <c r="B4259" s="77">
        <f t="shared" ref="B4259:B4267" si="261">MONTH(C4259)</f>
        <v>3</v>
      </c>
      <c r="C4259" s="73">
        <v>45723</v>
      </c>
      <c r="D4259" s="79" t="s">
        <v>3</v>
      </c>
      <c r="E4259" s="80" t="s">
        <v>634</v>
      </c>
      <c r="F4259" s="81" t="str">
        <f>VLOOKUP(E4259,Customer[],2,FALSE)</f>
        <v>Pyae Maher</v>
      </c>
      <c r="G4259" s="69" t="str">
        <f>VLOOKUP(E4259,Customer[],3,FALSE)</f>
        <v>Bo Aung Kyaw Rd</v>
      </c>
      <c r="H4259" s="69" t="str">
        <f>VLOOKUP(E4259,Customer[],4,FALSE)</f>
        <v>Hlaing Thar Yar</v>
      </c>
      <c r="I4259" s="48" t="s">
        <v>117</v>
      </c>
      <c r="J4259" s="82" t="str">
        <f>VLOOKUP(I4259,PGStock[],2,FALSE)</f>
        <v>ဒဂုံမန်ကျည်း ကော်ဗူး (1 Liter)</v>
      </c>
      <c r="K4259" s="71">
        <f>VLOOKUP(I4259,PGStock[],3,FALSE)</f>
        <v>1</v>
      </c>
      <c r="L4259" s="47">
        <v>7</v>
      </c>
      <c r="M4259" s="47">
        <f>VLOOKUP(I4259,PGStock[],6,FALSE)</f>
        <v>100</v>
      </c>
      <c r="N4259" s="47">
        <f>+PGSales!$L4259*PGSales!$M4259</f>
        <v>700</v>
      </c>
    </row>
    <row r="4260" spans="1:14" hidden="1" x14ac:dyDescent="0.25">
      <c r="A4260" s="77">
        <f t="shared" si="260"/>
        <v>2025</v>
      </c>
      <c r="B4260" s="77">
        <f t="shared" si="261"/>
        <v>3</v>
      </c>
      <c r="C4260" s="73">
        <v>45723</v>
      </c>
      <c r="D4260" s="79" t="s">
        <v>3</v>
      </c>
      <c r="E4260" s="80" t="s">
        <v>634</v>
      </c>
      <c r="F4260" s="81" t="str">
        <f>VLOOKUP(E4260,Customer[],2,FALSE)</f>
        <v>Pyae Maher</v>
      </c>
      <c r="G4260" s="69" t="str">
        <f>VLOOKUP(E4260,Customer[],3,FALSE)</f>
        <v>Bo Aung Kyaw Rd</v>
      </c>
      <c r="H4260" s="69" t="str">
        <f>VLOOKUP(E4260,Customer[],4,FALSE)</f>
        <v>Hlaing Thar Yar</v>
      </c>
      <c r="I4260" s="48" t="s">
        <v>25</v>
      </c>
      <c r="J4260" s="82" t="str">
        <f>VLOOKUP(I4260,PGStock[],2,FALSE)</f>
        <v>Columbus Super Red Smooth 350 Ml</v>
      </c>
      <c r="K4260" s="71">
        <f>VLOOKUP(I4260,PGStock[],3,FALSE)</f>
        <v>0.35</v>
      </c>
      <c r="L4260" s="47">
        <v>3</v>
      </c>
      <c r="M4260" s="47">
        <f>VLOOKUP(I4260,PGStock[],6,FALSE)</f>
        <v>150</v>
      </c>
      <c r="N4260" s="47">
        <f>+PGSales!$L4260*PGSales!$M4260</f>
        <v>450</v>
      </c>
    </row>
    <row r="4261" spans="1:14" hidden="1" x14ac:dyDescent="0.25">
      <c r="A4261" s="77">
        <f t="shared" si="260"/>
        <v>2025</v>
      </c>
      <c r="B4261" s="77">
        <f t="shared" si="261"/>
        <v>3</v>
      </c>
      <c r="C4261" s="73">
        <v>45723</v>
      </c>
      <c r="D4261" s="79" t="s">
        <v>3</v>
      </c>
      <c r="E4261" s="80" t="s">
        <v>634</v>
      </c>
      <c r="F4261" s="81" t="str">
        <f>VLOOKUP(E4261,Customer[],2,FALSE)</f>
        <v>Pyae Maher</v>
      </c>
      <c r="G4261" s="69" t="str">
        <f>VLOOKUP(E4261,Customer[],3,FALSE)</f>
        <v>Bo Aung Kyaw Rd</v>
      </c>
      <c r="H4261" s="69" t="str">
        <f>VLOOKUP(E4261,Customer[],4,FALSE)</f>
        <v>Hlaing Thar Yar</v>
      </c>
      <c r="I4261" s="48" t="s">
        <v>18</v>
      </c>
      <c r="J4261" s="82" t="str">
        <f>VLOOKUP(I4261,PGStock[],2,FALSE)</f>
        <v>Formula Rum 350ml</v>
      </c>
      <c r="K4261" s="71">
        <f>VLOOKUP(I4261,PGStock[],3,FALSE)</f>
        <v>0.35</v>
      </c>
      <c r="L4261" s="47">
        <v>1</v>
      </c>
      <c r="M4261" s="47">
        <f>VLOOKUP(I4261,PGStock[],6,FALSE)</f>
        <v>150</v>
      </c>
      <c r="N4261" s="47">
        <f>+PGSales!$L4261*PGSales!$M4261</f>
        <v>150</v>
      </c>
    </row>
    <row r="4262" spans="1:14" hidden="1" x14ac:dyDescent="0.25">
      <c r="A4262" s="77">
        <f t="shared" si="260"/>
        <v>2025</v>
      </c>
      <c r="B4262" s="77">
        <f t="shared" si="261"/>
        <v>3</v>
      </c>
      <c r="C4262" s="73">
        <v>45723</v>
      </c>
      <c r="D4262" s="79" t="s">
        <v>4</v>
      </c>
      <c r="E4262" s="80" t="s">
        <v>611</v>
      </c>
      <c r="F4262" s="81" t="str">
        <f>VLOOKUP(E4262,Customer[],2,FALSE)</f>
        <v>GC</v>
      </c>
      <c r="G4262" s="69" t="str">
        <f>VLOOKUP(E4262,Customer[],3,FALSE)</f>
        <v>Bo Aung Kyaw Rd</v>
      </c>
      <c r="H4262" s="69" t="str">
        <f>VLOOKUP(E4262,Customer[],4,FALSE)</f>
        <v xml:space="preserve">Hlaing thar Yar </v>
      </c>
      <c r="I4262" s="48" t="s">
        <v>23</v>
      </c>
      <c r="J4262" s="82" t="str">
        <f>VLOOKUP(I4262,PGStock[],2,FALSE)</f>
        <v>Columbus Super Red Smooth 175 Ml</v>
      </c>
      <c r="K4262" s="71">
        <f>VLOOKUP(I4262,PGStock[],3,FALSE)</f>
        <v>0.17499999999999999</v>
      </c>
      <c r="L4262" s="47">
        <v>3</v>
      </c>
      <c r="M4262" s="47">
        <f>VLOOKUP(I4262,PGStock[],6,FALSE)</f>
        <v>100</v>
      </c>
      <c r="N4262" s="47">
        <f>+PGSales!$L4262*PGSales!$M4262</f>
        <v>300</v>
      </c>
    </row>
    <row r="4263" spans="1:14" hidden="1" x14ac:dyDescent="0.25">
      <c r="A4263" s="77">
        <f t="shared" si="260"/>
        <v>2025</v>
      </c>
      <c r="B4263" s="77">
        <f t="shared" si="261"/>
        <v>3</v>
      </c>
      <c r="C4263" s="73">
        <v>45723</v>
      </c>
      <c r="D4263" s="79" t="s">
        <v>4</v>
      </c>
      <c r="E4263" s="80" t="s">
        <v>611</v>
      </c>
      <c r="F4263" s="81" t="str">
        <f>VLOOKUP(E4263,Customer[],2,FALSE)</f>
        <v>GC</v>
      </c>
      <c r="G4263" s="69" t="str">
        <f>VLOOKUP(E4263,Customer[],3,FALSE)</f>
        <v>Bo Aung Kyaw Rd</v>
      </c>
      <c r="H4263" s="69" t="str">
        <f>VLOOKUP(E4263,Customer[],4,FALSE)</f>
        <v xml:space="preserve">Hlaing thar Yar </v>
      </c>
      <c r="I4263" s="48" t="s">
        <v>18</v>
      </c>
      <c r="J4263" s="82" t="str">
        <f>VLOOKUP(I4263,PGStock[],2,FALSE)</f>
        <v>Formula Rum 350ml</v>
      </c>
      <c r="K4263" s="71">
        <f>VLOOKUP(I4263,PGStock[],3,FALSE)</f>
        <v>0.35</v>
      </c>
      <c r="L4263" s="47">
        <v>3</v>
      </c>
      <c r="M4263" s="47">
        <f>VLOOKUP(I4263,PGStock[],6,FALSE)</f>
        <v>150</v>
      </c>
      <c r="N4263" s="47">
        <f>+PGSales!$L4263*PGSales!$M4263</f>
        <v>450</v>
      </c>
    </row>
    <row r="4264" spans="1:14" hidden="1" x14ac:dyDescent="0.25">
      <c r="A4264" s="77">
        <f t="shared" si="260"/>
        <v>2025</v>
      </c>
      <c r="B4264" s="77">
        <f t="shared" si="261"/>
        <v>3</v>
      </c>
      <c r="C4264" s="73">
        <v>45723</v>
      </c>
      <c r="D4264" s="79" t="s">
        <v>367</v>
      </c>
      <c r="E4264" s="80" t="s">
        <v>609</v>
      </c>
      <c r="F4264" s="81" t="str">
        <f>VLOOKUP(E4264,Customer[],2,FALSE)</f>
        <v>AhTwae Thit</v>
      </c>
      <c r="G4264" s="69" t="str">
        <f>VLOOKUP(E4264,Customer[],3,FALSE)</f>
        <v>Chit Kyi Yae Rd</v>
      </c>
      <c r="H4264" s="69" t="str">
        <f>VLOOKUP(E4264,Customer[],4,FALSE)</f>
        <v>Hlaing Thar Yar</v>
      </c>
      <c r="I4264" s="48" t="s">
        <v>18</v>
      </c>
      <c r="J4264" s="82" t="str">
        <f>VLOOKUP(I4264,PGStock[],2,FALSE)</f>
        <v>Formula Rum 350ml</v>
      </c>
      <c r="K4264" s="71">
        <f>VLOOKUP(I4264,PGStock[],3,FALSE)</f>
        <v>0.35</v>
      </c>
      <c r="L4264" s="47">
        <v>2</v>
      </c>
      <c r="M4264" s="47">
        <f>VLOOKUP(I4264,PGStock[],6,FALSE)</f>
        <v>150</v>
      </c>
      <c r="N4264" s="47">
        <f>+PGSales!$L4264*PGSales!$M4264</f>
        <v>300</v>
      </c>
    </row>
    <row r="4265" spans="1:14" hidden="1" x14ac:dyDescent="0.25">
      <c r="A4265" s="77">
        <f t="shared" si="260"/>
        <v>2025</v>
      </c>
      <c r="B4265" s="77">
        <f t="shared" si="261"/>
        <v>3</v>
      </c>
      <c r="C4265" s="73">
        <v>45723</v>
      </c>
      <c r="D4265" s="79" t="s">
        <v>76</v>
      </c>
      <c r="E4265" s="80" t="s">
        <v>612</v>
      </c>
      <c r="F4265" s="81" t="str">
        <f>VLOOKUP(E4265,Customer[],2,FALSE)</f>
        <v>Pan Nadi Hlaing (2)</v>
      </c>
      <c r="G4265" s="69" t="str">
        <f>VLOOKUP(E4265,Customer[],3,FALSE)</f>
        <v>Chit Kyi Yae Rd</v>
      </c>
      <c r="H4265" s="69" t="str">
        <f>VLOOKUP(E4265,Customer[],4,FALSE)</f>
        <v>Hlaing Thar Yar</v>
      </c>
      <c r="I4265" s="48" t="s">
        <v>25</v>
      </c>
      <c r="J4265" s="82" t="str">
        <f>VLOOKUP(I4265,PGStock[],2,FALSE)</f>
        <v>Columbus Super Red Smooth 350 Ml</v>
      </c>
      <c r="K4265" s="71">
        <f>VLOOKUP(I4265,PGStock[],3,FALSE)</f>
        <v>0.35</v>
      </c>
      <c r="L4265" s="47">
        <v>3</v>
      </c>
      <c r="M4265" s="47">
        <f>VLOOKUP(I4265,PGStock[],6,FALSE)</f>
        <v>150</v>
      </c>
      <c r="N4265" s="47">
        <f>+PGSales!$L4265*PGSales!$M4265</f>
        <v>450</v>
      </c>
    </row>
    <row r="4266" spans="1:14" hidden="1" x14ac:dyDescent="0.25">
      <c r="A4266" s="77">
        <f t="shared" si="260"/>
        <v>2025</v>
      </c>
      <c r="B4266" s="77">
        <f t="shared" si="261"/>
        <v>3</v>
      </c>
      <c r="C4266" s="73">
        <v>45723</v>
      </c>
      <c r="D4266" s="79" t="s">
        <v>76</v>
      </c>
      <c r="E4266" s="80" t="s">
        <v>612</v>
      </c>
      <c r="F4266" s="81" t="str">
        <f>VLOOKUP(E4266,Customer[],2,FALSE)</f>
        <v>Pan Nadi Hlaing (2)</v>
      </c>
      <c r="G4266" s="69" t="str">
        <f>VLOOKUP(E4266,Customer[],3,FALSE)</f>
        <v>Chit Kyi Yae Rd</v>
      </c>
      <c r="H4266" s="69" t="str">
        <f>VLOOKUP(E4266,Customer[],4,FALSE)</f>
        <v>Hlaing Thar Yar</v>
      </c>
      <c r="I4266" s="48" t="s">
        <v>18</v>
      </c>
      <c r="J4266" s="82" t="str">
        <f>VLOOKUP(I4266,PGStock[],2,FALSE)</f>
        <v>Formula Rum 350ml</v>
      </c>
      <c r="K4266" s="71">
        <f>VLOOKUP(I4266,PGStock[],3,FALSE)</f>
        <v>0.35</v>
      </c>
      <c r="L4266" s="47">
        <v>1</v>
      </c>
      <c r="M4266" s="47">
        <f>VLOOKUP(I4266,PGStock[],6,FALSE)</f>
        <v>150</v>
      </c>
      <c r="N4266" s="47">
        <f>+PGSales!$L4266*PGSales!$M4266</f>
        <v>150</v>
      </c>
    </row>
    <row r="4267" spans="1:14" hidden="1" x14ac:dyDescent="0.25">
      <c r="A4267" s="77">
        <f t="shared" si="260"/>
        <v>2025</v>
      </c>
      <c r="B4267" s="77">
        <f t="shared" si="261"/>
        <v>3</v>
      </c>
      <c r="C4267" s="73">
        <v>45723</v>
      </c>
      <c r="D4267" s="79" t="s">
        <v>72</v>
      </c>
      <c r="E4267" s="80" t="s">
        <v>126</v>
      </c>
      <c r="F4267" s="81" t="str">
        <f>VLOOKUP(E4267,Customer[],2,FALSE)</f>
        <v>Chit Paing</v>
      </c>
      <c r="G4267" s="69" t="str">
        <f>VLOOKUP(E4267,Customer[],3,FALSE)</f>
        <v>Bo Aung Kyaw Rd</v>
      </c>
      <c r="H4267" s="69" t="str">
        <f>VLOOKUP(E4267,Customer[],4,FALSE)</f>
        <v>Hlaing Thar Yar Route (1)</v>
      </c>
      <c r="I4267" s="48" t="s">
        <v>117</v>
      </c>
      <c r="J4267" s="82" t="str">
        <f>VLOOKUP(I4267,PGStock[],2,FALSE)</f>
        <v>ဒဂုံမန်ကျည်း ကော်ဗူး (1 Liter)</v>
      </c>
      <c r="K4267" s="71">
        <f>VLOOKUP(I4267,PGStock[],3,FALSE)</f>
        <v>1</v>
      </c>
      <c r="L4267" s="47">
        <v>1</v>
      </c>
      <c r="M4267" s="47">
        <f>VLOOKUP(I4267,PGStock[],6,FALSE)</f>
        <v>100</v>
      </c>
      <c r="N4267" s="47">
        <f>+PGSales!$L4267*PGSales!$M4267</f>
        <v>100</v>
      </c>
    </row>
    <row r="4268" spans="1:14" hidden="1" x14ac:dyDescent="0.25">
      <c r="A4268" s="77">
        <f t="shared" ref="A4268:A4276" si="262">YEAR(C4268)</f>
        <v>2025</v>
      </c>
      <c r="B4268" s="77">
        <f t="shared" ref="B4268:B4276" si="263">MONTH(C4268)</f>
        <v>3</v>
      </c>
      <c r="C4268" s="73">
        <v>45723</v>
      </c>
      <c r="D4268" s="79" t="s">
        <v>72</v>
      </c>
      <c r="E4268" s="80" t="s">
        <v>126</v>
      </c>
      <c r="F4268" s="81" t="str">
        <f>VLOOKUP(E4268,Customer[],2,FALSE)</f>
        <v>Chit Paing</v>
      </c>
      <c r="G4268" s="69" t="str">
        <f>VLOOKUP(E4268,Customer[],3,FALSE)</f>
        <v>Bo Aung Kyaw Rd</v>
      </c>
      <c r="H4268" s="69" t="str">
        <f>VLOOKUP(E4268,Customer[],4,FALSE)</f>
        <v>Hlaing Thar Yar Route (1)</v>
      </c>
      <c r="I4268" s="48" t="s">
        <v>25</v>
      </c>
      <c r="J4268" s="82" t="str">
        <f>VLOOKUP(I4268,PGStock[],2,FALSE)</f>
        <v>Columbus Super Red Smooth 350 Ml</v>
      </c>
      <c r="K4268" s="71">
        <f>VLOOKUP(I4268,PGStock[],3,FALSE)</f>
        <v>0.35</v>
      </c>
      <c r="L4268" s="47">
        <v>2</v>
      </c>
      <c r="M4268" s="47">
        <f>VLOOKUP(I4268,PGStock[],6,FALSE)</f>
        <v>150</v>
      </c>
      <c r="N4268" s="47">
        <f>+PGSales!$L4268*PGSales!$M4268</f>
        <v>300</v>
      </c>
    </row>
    <row r="4269" spans="1:14" hidden="1" x14ac:dyDescent="0.25">
      <c r="A4269" s="77">
        <f t="shared" si="262"/>
        <v>2025</v>
      </c>
      <c r="B4269" s="77">
        <f t="shared" si="263"/>
        <v>3</v>
      </c>
      <c r="C4269" s="73">
        <v>45723</v>
      </c>
      <c r="D4269" s="79" t="s">
        <v>72</v>
      </c>
      <c r="E4269" s="80" t="s">
        <v>126</v>
      </c>
      <c r="F4269" s="81" t="str">
        <f>VLOOKUP(E4269,Customer[],2,FALSE)</f>
        <v>Chit Paing</v>
      </c>
      <c r="G4269" s="69" t="str">
        <f>VLOOKUP(E4269,Customer[],3,FALSE)</f>
        <v>Bo Aung Kyaw Rd</v>
      </c>
      <c r="H4269" s="69" t="str">
        <f>VLOOKUP(E4269,Customer[],4,FALSE)</f>
        <v>Hlaing Thar Yar Route (1)</v>
      </c>
      <c r="I4269" s="48" t="s">
        <v>18</v>
      </c>
      <c r="J4269" s="82" t="str">
        <f>VLOOKUP(I4269,PGStock[],2,FALSE)</f>
        <v>Formula Rum 350ml</v>
      </c>
      <c r="K4269" s="71">
        <f>VLOOKUP(I4269,PGStock[],3,FALSE)</f>
        <v>0.35</v>
      </c>
      <c r="L4269" s="47">
        <v>3</v>
      </c>
      <c r="M4269" s="47">
        <f>VLOOKUP(I4269,PGStock[],6,FALSE)</f>
        <v>150</v>
      </c>
      <c r="N4269" s="47">
        <f>+PGSales!$L4269*PGSales!$M4269</f>
        <v>450</v>
      </c>
    </row>
    <row r="4270" spans="1:14" hidden="1" x14ac:dyDescent="0.25">
      <c r="A4270" s="77">
        <f t="shared" si="262"/>
        <v>2025</v>
      </c>
      <c r="B4270" s="77">
        <f t="shared" si="263"/>
        <v>3</v>
      </c>
      <c r="C4270" s="73">
        <v>45723</v>
      </c>
      <c r="D4270" s="79" t="s">
        <v>131</v>
      </c>
      <c r="E4270" s="80" t="s">
        <v>120</v>
      </c>
      <c r="F4270" s="81" t="str">
        <f>VLOOKUP(E4270,Customer[],2,FALSE)</f>
        <v>Linn</v>
      </c>
      <c r="G4270" s="69" t="str">
        <f>VLOOKUP(E4270,Customer[],3,FALSE)</f>
        <v>Bo Aung Kyaw Rd</v>
      </c>
      <c r="H4270" s="69" t="str">
        <f>VLOOKUP(E4270,Customer[],4,FALSE)</f>
        <v>Hlaing Thar Yar Route (1)</v>
      </c>
      <c r="I4270" s="48" t="s">
        <v>25</v>
      </c>
      <c r="J4270" s="82" t="str">
        <f>VLOOKUP(I4270,PGStock[],2,FALSE)</f>
        <v>Columbus Super Red Smooth 350 Ml</v>
      </c>
      <c r="K4270" s="71">
        <f>VLOOKUP(I4270,PGStock[],3,FALSE)</f>
        <v>0.35</v>
      </c>
      <c r="L4270" s="47">
        <v>2</v>
      </c>
      <c r="M4270" s="47">
        <f>VLOOKUP(I4270,PGStock[],6,FALSE)</f>
        <v>150</v>
      </c>
      <c r="N4270" s="47">
        <f>+PGSales!$L4270*PGSales!$M4270</f>
        <v>300</v>
      </c>
    </row>
    <row r="4271" spans="1:14" hidden="1" x14ac:dyDescent="0.25">
      <c r="A4271" s="77">
        <f t="shared" si="262"/>
        <v>2025</v>
      </c>
      <c r="B4271" s="77">
        <f t="shared" si="263"/>
        <v>3</v>
      </c>
      <c r="C4271" s="73">
        <v>45723</v>
      </c>
      <c r="D4271" s="79" t="s">
        <v>131</v>
      </c>
      <c r="E4271" s="80" t="s">
        <v>120</v>
      </c>
      <c r="F4271" s="81" t="str">
        <f>VLOOKUP(E4271,Customer[],2,FALSE)</f>
        <v>Linn</v>
      </c>
      <c r="G4271" s="69" t="str">
        <f>VLOOKUP(E4271,Customer[],3,FALSE)</f>
        <v>Bo Aung Kyaw Rd</v>
      </c>
      <c r="H4271" s="69" t="str">
        <f>VLOOKUP(E4271,Customer[],4,FALSE)</f>
        <v>Hlaing Thar Yar Route (1)</v>
      </c>
      <c r="I4271" s="48" t="s">
        <v>23</v>
      </c>
      <c r="J4271" s="82" t="str">
        <f>VLOOKUP(I4271,PGStock[],2,FALSE)</f>
        <v>Columbus Super Red Smooth 175 Ml</v>
      </c>
      <c r="K4271" s="71">
        <f>VLOOKUP(I4271,PGStock[],3,FALSE)</f>
        <v>0.17499999999999999</v>
      </c>
      <c r="L4271" s="47">
        <v>1</v>
      </c>
      <c r="M4271" s="47">
        <f>VLOOKUP(I4271,PGStock[],6,FALSE)</f>
        <v>100</v>
      </c>
      <c r="N4271" s="47">
        <f>+PGSales!$L4271*PGSales!$M4271</f>
        <v>100</v>
      </c>
    </row>
    <row r="4272" spans="1:14" hidden="1" x14ac:dyDescent="0.25">
      <c r="A4272" s="77">
        <f t="shared" si="262"/>
        <v>2025</v>
      </c>
      <c r="B4272" s="77">
        <f t="shared" si="263"/>
        <v>3</v>
      </c>
      <c r="C4272" s="73">
        <v>45723</v>
      </c>
      <c r="D4272" s="79" t="s">
        <v>131</v>
      </c>
      <c r="E4272" s="80" t="s">
        <v>120</v>
      </c>
      <c r="F4272" s="81" t="str">
        <f>VLOOKUP(E4272,Customer[],2,FALSE)</f>
        <v>Linn</v>
      </c>
      <c r="G4272" s="69" t="str">
        <f>VLOOKUP(E4272,Customer[],3,FALSE)</f>
        <v>Bo Aung Kyaw Rd</v>
      </c>
      <c r="H4272" s="69" t="str">
        <f>VLOOKUP(E4272,Customer[],4,FALSE)</f>
        <v>Hlaing Thar Yar Route (1)</v>
      </c>
      <c r="I4272" s="48" t="s">
        <v>18</v>
      </c>
      <c r="J4272" s="82" t="str">
        <f>VLOOKUP(I4272,PGStock[],2,FALSE)</f>
        <v>Formula Rum 350ml</v>
      </c>
      <c r="K4272" s="71">
        <f>VLOOKUP(I4272,PGStock[],3,FALSE)</f>
        <v>0.35</v>
      </c>
      <c r="L4272" s="47">
        <v>5</v>
      </c>
      <c r="M4272" s="47">
        <f>VLOOKUP(I4272,PGStock[],6,FALSE)</f>
        <v>150</v>
      </c>
      <c r="N4272" s="47">
        <f>+PGSales!$L4272*PGSales!$M4272</f>
        <v>750</v>
      </c>
    </row>
    <row r="4273" spans="1:14" hidden="1" x14ac:dyDescent="0.25">
      <c r="A4273" s="77">
        <f t="shared" si="262"/>
        <v>2025</v>
      </c>
      <c r="B4273" s="77">
        <f t="shared" si="263"/>
        <v>3</v>
      </c>
      <c r="C4273" s="73">
        <v>45723</v>
      </c>
      <c r="D4273" s="79" t="s">
        <v>115</v>
      </c>
      <c r="E4273" s="80" t="s">
        <v>331</v>
      </c>
      <c r="F4273" s="81" t="str">
        <f>VLOOKUP(E4273,Customer[],2,FALSE)</f>
        <v>Shwe Dinker</v>
      </c>
      <c r="G4273" s="69" t="str">
        <f>VLOOKUP(E4273,Customer[],3,FALSE)</f>
        <v>Paung Kan Gd</v>
      </c>
      <c r="H4273" s="69" t="str">
        <f>VLOOKUP(E4273,Customer[],4,FALSE)</f>
        <v>S Paukkan N/Oakkala</v>
      </c>
      <c r="I4273" s="48" t="s">
        <v>27</v>
      </c>
      <c r="J4273" s="82" t="str">
        <f>VLOOKUP(I4273,PGStock[],2,FALSE)</f>
        <v>Columbus Super Red Smooth 700 Ml</v>
      </c>
      <c r="K4273" s="71">
        <f>VLOOKUP(I4273,PGStock[],3,FALSE)</f>
        <v>0.7</v>
      </c>
      <c r="L4273" s="47">
        <v>1</v>
      </c>
      <c r="M4273" s="47">
        <f>VLOOKUP(I4273,PGStock[],6,FALSE)</f>
        <v>200</v>
      </c>
      <c r="N4273" s="47">
        <f>+PGSales!$L4273*PGSales!$M4273</f>
        <v>200</v>
      </c>
    </row>
    <row r="4274" spans="1:14" hidden="1" x14ac:dyDescent="0.25">
      <c r="A4274" s="77">
        <f t="shared" si="262"/>
        <v>2025</v>
      </c>
      <c r="B4274" s="77">
        <f t="shared" si="263"/>
        <v>3</v>
      </c>
      <c r="C4274" s="73">
        <v>45723</v>
      </c>
      <c r="D4274" s="79" t="s">
        <v>115</v>
      </c>
      <c r="E4274" s="80" t="s">
        <v>331</v>
      </c>
      <c r="F4274" s="81" t="str">
        <f>VLOOKUP(E4274,Customer[],2,FALSE)</f>
        <v>Shwe Dinker</v>
      </c>
      <c r="G4274" s="69" t="str">
        <f>VLOOKUP(E4274,Customer[],3,FALSE)</f>
        <v>Paung Kan Gd</v>
      </c>
      <c r="H4274" s="69" t="str">
        <f>VLOOKUP(E4274,Customer[],4,FALSE)</f>
        <v>S Paukkan N/Oakkala</v>
      </c>
      <c r="I4274" s="48" t="s">
        <v>25</v>
      </c>
      <c r="J4274" s="82" t="str">
        <f>VLOOKUP(I4274,PGStock[],2,FALSE)</f>
        <v>Columbus Super Red Smooth 350 Ml</v>
      </c>
      <c r="K4274" s="71">
        <f>VLOOKUP(I4274,PGStock[],3,FALSE)</f>
        <v>0.35</v>
      </c>
      <c r="L4274" s="47">
        <v>1</v>
      </c>
      <c r="M4274" s="47">
        <f>VLOOKUP(I4274,PGStock[],6,FALSE)</f>
        <v>150</v>
      </c>
      <c r="N4274" s="47">
        <f>+PGSales!$L4274*PGSales!$M4274</f>
        <v>150</v>
      </c>
    </row>
    <row r="4275" spans="1:14" hidden="1" x14ac:dyDescent="0.25">
      <c r="A4275" s="77">
        <f t="shared" si="262"/>
        <v>2025</v>
      </c>
      <c r="B4275" s="77">
        <f t="shared" si="263"/>
        <v>3</v>
      </c>
      <c r="C4275" s="73">
        <v>45723</v>
      </c>
      <c r="D4275" s="79" t="s">
        <v>115</v>
      </c>
      <c r="E4275" s="80" t="s">
        <v>331</v>
      </c>
      <c r="F4275" s="81" t="str">
        <f>VLOOKUP(E4275,Customer[],2,FALSE)</f>
        <v>Shwe Dinker</v>
      </c>
      <c r="G4275" s="69" t="str">
        <f>VLOOKUP(E4275,Customer[],3,FALSE)</f>
        <v>Paung Kan Gd</v>
      </c>
      <c r="H4275" s="69" t="str">
        <f>VLOOKUP(E4275,Customer[],4,FALSE)</f>
        <v>S Paukkan N/Oakkala</v>
      </c>
      <c r="I4275" s="48" t="s">
        <v>23</v>
      </c>
      <c r="J4275" s="82" t="str">
        <f>VLOOKUP(I4275,PGStock[],2,FALSE)</f>
        <v>Columbus Super Red Smooth 175 Ml</v>
      </c>
      <c r="K4275" s="71">
        <f>VLOOKUP(I4275,PGStock[],3,FALSE)</f>
        <v>0.17499999999999999</v>
      </c>
      <c r="L4275" s="47">
        <v>1</v>
      </c>
      <c r="M4275" s="47">
        <f>VLOOKUP(I4275,PGStock[],6,FALSE)</f>
        <v>100</v>
      </c>
      <c r="N4275" s="47">
        <f>+PGSales!$L4275*PGSales!$M4275</f>
        <v>100</v>
      </c>
    </row>
    <row r="4276" spans="1:14" hidden="1" x14ac:dyDescent="0.25">
      <c r="A4276" s="77">
        <f t="shared" si="262"/>
        <v>2025</v>
      </c>
      <c r="B4276" s="77">
        <f t="shared" si="263"/>
        <v>3</v>
      </c>
      <c r="C4276" s="73">
        <v>45723</v>
      </c>
      <c r="D4276" s="79" t="s">
        <v>186</v>
      </c>
      <c r="E4276" s="80">
        <v>161</v>
      </c>
      <c r="F4276" s="81" t="str">
        <f>VLOOKUP(E4276,Customer[],2,FALSE)</f>
        <v>16 G (1)</v>
      </c>
      <c r="G4276" s="69" t="str">
        <f>VLOOKUP(E4276,Customer[],3,FALSE)</f>
        <v>Innwa Rd</v>
      </c>
      <c r="H4276" s="69" t="str">
        <f>VLOOKUP(E4276,Customer[],4,FALSE)</f>
        <v>S Paukkan N/Oakkala</v>
      </c>
      <c r="I4276" s="48" t="s">
        <v>25</v>
      </c>
      <c r="J4276" s="82" t="str">
        <f>VLOOKUP(I4276,PGStock[],2,FALSE)</f>
        <v>Columbus Super Red Smooth 350 Ml</v>
      </c>
      <c r="K4276" s="71">
        <f>VLOOKUP(I4276,PGStock[],3,FALSE)</f>
        <v>0.35</v>
      </c>
      <c r="L4276" s="47">
        <v>4</v>
      </c>
      <c r="M4276" s="47">
        <f>VLOOKUP(I4276,PGStock[],6,FALSE)</f>
        <v>150</v>
      </c>
      <c r="N4276" s="47">
        <f>+PGSales!$L4276*PGSales!$M4276</f>
        <v>600</v>
      </c>
    </row>
    <row r="4277" spans="1:14" hidden="1" x14ac:dyDescent="0.25">
      <c r="A4277" s="77">
        <f t="shared" ref="A4277:A4285" si="264">YEAR(C4277)</f>
        <v>2025</v>
      </c>
      <c r="B4277" s="77">
        <f t="shared" ref="B4277:B4285" si="265">MONTH(C4277)</f>
        <v>3</v>
      </c>
      <c r="C4277" s="73">
        <v>45723</v>
      </c>
      <c r="D4277" s="79" t="s">
        <v>186</v>
      </c>
      <c r="E4277" s="80">
        <v>161</v>
      </c>
      <c r="F4277" s="81" t="str">
        <f>VLOOKUP(E4277,Customer[],2,FALSE)</f>
        <v>16 G (1)</v>
      </c>
      <c r="G4277" s="69" t="str">
        <f>VLOOKUP(E4277,Customer[],3,FALSE)</f>
        <v>Innwa Rd</v>
      </c>
      <c r="H4277" s="69" t="str">
        <f>VLOOKUP(E4277,Customer[],4,FALSE)</f>
        <v>S Paukkan N/Oakkala</v>
      </c>
      <c r="I4277" s="48" t="s">
        <v>23</v>
      </c>
      <c r="J4277" s="82" t="str">
        <f>VLOOKUP(I4277,PGStock[],2,FALSE)</f>
        <v>Columbus Super Red Smooth 175 Ml</v>
      </c>
      <c r="K4277" s="71">
        <f>VLOOKUP(I4277,PGStock[],3,FALSE)</f>
        <v>0.17499999999999999</v>
      </c>
      <c r="L4277" s="47">
        <v>2</v>
      </c>
      <c r="M4277" s="47">
        <f>VLOOKUP(I4277,PGStock[],6,FALSE)</f>
        <v>100</v>
      </c>
      <c r="N4277" s="47">
        <f>+PGSales!$L4277*PGSales!$M4277</f>
        <v>200</v>
      </c>
    </row>
    <row r="4278" spans="1:14" hidden="1" x14ac:dyDescent="0.25">
      <c r="A4278" s="77">
        <f t="shared" si="264"/>
        <v>2025</v>
      </c>
      <c r="B4278" s="77">
        <f t="shared" si="265"/>
        <v>3</v>
      </c>
      <c r="C4278" s="73">
        <v>45723</v>
      </c>
      <c r="D4278" s="79" t="s">
        <v>186</v>
      </c>
      <c r="E4278" s="80">
        <v>161</v>
      </c>
      <c r="F4278" s="81" t="str">
        <f>VLOOKUP(E4278,Customer[],2,FALSE)</f>
        <v>16 G (1)</v>
      </c>
      <c r="G4278" s="69" t="str">
        <f>VLOOKUP(E4278,Customer[],3,FALSE)</f>
        <v>Innwa Rd</v>
      </c>
      <c r="H4278" s="69" t="str">
        <f>VLOOKUP(E4278,Customer[],4,FALSE)</f>
        <v>S Paukkan N/Oakkala</v>
      </c>
      <c r="I4278" s="48" t="s">
        <v>18</v>
      </c>
      <c r="J4278" s="82" t="str">
        <f>VLOOKUP(I4278,PGStock[],2,FALSE)</f>
        <v>Formula Rum 350ml</v>
      </c>
      <c r="K4278" s="71">
        <f>VLOOKUP(I4278,PGStock[],3,FALSE)</f>
        <v>0.35</v>
      </c>
      <c r="L4278" s="47">
        <v>1</v>
      </c>
      <c r="M4278" s="47">
        <f>VLOOKUP(I4278,PGStock[],6,FALSE)</f>
        <v>150</v>
      </c>
      <c r="N4278" s="47">
        <f>+PGSales!$L4278*PGSales!$M4278</f>
        <v>150</v>
      </c>
    </row>
    <row r="4279" spans="1:14" hidden="1" x14ac:dyDescent="0.25">
      <c r="A4279" s="77">
        <f t="shared" si="264"/>
        <v>2025</v>
      </c>
      <c r="B4279" s="77">
        <f t="shared" si="265"/>
        <v>3</v>
      </c>
      <c r="C4279" s="73">
        <v>45723</v>
      </c>
      <c r="D4279" s="79" t="s">
        <v>187</v>
      </c>
      <c r="E4279" s="80">
        <v>162</v>
      </c>
      <c r="F4279" s="81" t="str">
        <f>VLOOKUP(E4279,Customer[],2,FALSE)</f>
        <v>16 G(2)</v>
      </c>
      <c r="G4279" s="69" t="str">
        <f>VLOOKUP(E4279,Customer[],3,FALSE)</f>
        <v>Taungnu Rd</v>
      </c>
      <c r="H4279" s="69" t="str">
        <f>VLOOKUP(E4279,Customer[],4,FALSE)</f>
        <v>S Paukkan N/Oakkala</v>
      </c>
      <c r="I4279" s="48" t="s">
        <v>25</v>
      </c>
      <c r="J4279" s="82" t="str">
        <f>VLOOKUP(I4279,PGStock[],2,FALSE)</f>
        <v>Columbus Super Red Smooth 350 Ml</v>
      </c>
      <c r="K4279" s="71">
        <f>VLOOKUP(I4279,PGStock[],3,FALSE)</f>
        <v>0.35</v>
      </c>
      <c r="L4279" s="47">
        <v>5</v>
      </c>
      <c r="M4279" s="47">
        <f>VLOOKUP(I4279,PGStock[],6,FALSE)</f>
        <v>150</v>
      </c>
      <c r="N4279" s="47">
        <f>+PGSales!$L4279*PGSales!$M4279</f>
        <v>750</v>
      </c>
    </row>
    <row r="4280" spans="1:14" hidden="1" x14ac:dyDescent="0.25">
      <c r="A4280" s="77">
        <f t="shared" si="264"/>
        <v>2025</v>
      </c>
      <c r="B4280" s="77">
        <f t="shared" si="265"/>
        <v>3</v>
      </c>
      <c r="C4280" s="73">
        <v>45723</v>
      </c>
      <c r="D4280" s="79" t="s">
        <v>187</v>
      </c>
      <c r="E4280" s="80">
        <v>162</v>
      </c>
      <c r="F4280" s="81" t="str">
        <f>VLOOKUP(E4280,Customer[],2,FALSE)</f>
        <v>16 G(2)</v>
      </c>
      <c r="G4280" s="69" t="str">
        <f>VLOOKUP(E4280,Customer[],3,FALSE)</f>
        <v>Taungnu Rd</v>
      </c>
      <c r="H4280" s="69" t="str">
        <f>VLOOKUP(E4280,Customer[],4,FALSE)</f>
        <v>S Paukkan N/Oakkala</v>
      </c>
      <c r="I4280" s="48" t="s">
        <v>23</v>
      </c>
      <c r="J4280" s="82" t="str">
        <f>VLOOKUP(I4280,PGStock[],2,FALSE)</f>
        <v>Columbus Super Red Smooth 175 Ml</v>
      </c>
      <c r="K4280" s="71">
        <f>VLOOKUP(I4280,PGStock[],3,FALSE)</f>
        <v>0.17499999999999999</v>
      </c>
      <c r="L4280" s="47">
        <v>7</v>
      </c>
      <c r="M4280" s="47">
        <f>VLOOKUP(I4280,PGStock[],6,FALSE)</f>
        <v>100</v>
      </c>
      <c r="N4280" s="47">
        <f>+PGSales!$L4280*PGSales!$M4280</f>
        <v>700</v>
      </c>
    </row>
    <row r="4281" spans="1:14" hidden="1" x14ac:dyDescent="0.25">
      <c r="A4281" s="77">
        <f t="shared" si="264"/>
        <v>2025</v>
      </c>
      <c r="B4281" s="77">
        <f t="shared" si="265"/>
        <v>3</v>
      </c>
      <c r="C4281" s="73">
        <v>45723</v>
      </c>
      <c r="D4281" s="79" t="s">
        <v>187</v>
      </c>
      <c r="E4281" s="80">
        <v>162</v>
      </c>
      <c r="F4281" s="81" t="str">
        <f>VLOOKUP(E4281,Customer[],2,FALSE)</f>
        <v>16 G(2)</v>
      </c>
      <c r="G4281" s="69" t="str">
        <f>VLOOKUP(E4281,Customer[],3,FALSE)</f>
        <v>Taungnu Rd</v>
      </c>
      <c r="H4281" s="69" t="str">
        <f>VLOOKUP(E4281,Customer[],4,FALSE)</f>
        <v>S Paukkan N/Oakkala</v>
      </c>
      <c r="I4281" s="48" t="s">
        <v>18</v>
      </c>
      <c r="J4281" s="82" t="str">
        <f>VLOOKUP(I4281,PGStock[],2,FALSE)</f>
        <v>Formula Rum 350ml</v>
      </c>
      <c r="K4281" s="71">
        <f>VLOOKUP(I4281,PGStock[],3,FALSE)</f>
        <v>0.35</v>
      </c>
      <c r="L4281" s="47">
        <v>6</v>
      </c>
      <c r="M4281" s="47">
        <f>VLOOKUP(I4281,PGStock[],6,FALSE)</f>
        <v>150</v>
      </c>
      <c r="N4281" s="47">
        <f>+PGSales!$L4281*PGSales!$M4281</f>
        <v>900</v>
      </c>
    </row>
    <row r="4282" spans="1:14" hidden="1" x14ac:dyDescent="0.25">
      <c r="A4282" s="77">
        <f t="shared" si="264"/>
        <v>2025</v>
      </c>
      <c r="B4282" s="77">
        <f t="shared" si="265"/>
        <v>3</v>
      </c>
      <c r="C4282" s="73">
        <v>45723</v>
      </c>
      <c r="D4282" s="79" t="s">
        <v>68</v>
      </c>
      <c r="E4282" s="80" t="s">
        <v>334</v>
      </c>
      <c r="F4282" s="81" t="str">
        <f>VLOOKUP(E4282,Customer[],2,FALSE)</f>
        <v>Nan Htet</v>
      </c>
      <c r="G4282" s="69" t="str">
        <f>VLOOKUP(E4282,Customer[],3,FALSE)</f>
        <v>Sitkaind Rd</v>
      </c>
      <c r="H4282" s="69" t="str">
        <f>VLOOKUP(E4282,Customer[],4,FALSE)</f>
        <v>S Paukkan N/Oakkala</v>
      </c>
      <c r="I4282" s="48" t="s">
        <v>25</v>
      </c>
      <c r="J4282" s="82" t="str">
        <f>VLOOKUP(I4282,PGStock[],2,FALSE)</f>
        <v>Columbus Super Red Smooth 350 Ml</v>
      </c>
      <c r="K4282" s="71">
        <f>VLOOKUP(I4282,PGStock[],3,FALSE)</f>
        <v>0.35</v>
      </c>
      <c r="L4282" s="47">
        <v>4</v>
      </c>
      <c r="M4282" s="47">
        <f>VLOOKUP(I4282,PGStock[],6,FALSE)</f>
        <v>150</v>
      </c>
      <c r="N4282" s="47">
        <f>+PGSales!$L4282*PGSales!$M4282</f>
        <v>600</v>
      </c>
    </row>
    <row r="4283" spans="1:14" hidden="1" x14ac:dyDescent="0.25">
      <c r="A4283" s="77">
        <f t="shared" si="264"/>
        <v>2025</v>
      </c>
      <c r="B4283" s="77">
        <f t="shared" si="265"/>
        <v>3</v>
      </c>
      <c r="C4283" s="73">
        <v>45723</v>
      </c>
      <c r="D4283" s="79" t="s">
        <v>68</v>
      </c>
      <c r="E4283" s="80" t="s">
        <v>334</v>
      </c>
      <c r="F4283" s="81" t="str">
        <f>VLOOKUP(E4283,Customer[],2,FALSE)</f>
        <v>Nan Htet</v>
      </c>
      <c r="G4283" s="69" t="str">
        <f>VLOOKUP(E4283,Customer[],3,FALSE)</f>
        <v>Sitkaind Rd</v>
      </c>
      <c r="H4283" s="69" t="str">
        <f>VLOOKUP(E4283,Customer[],4,FALSE)</f>
        <v>S Paukkan N/Oakkala</v>
      </c>
      <c r="I4283" s="48" t="s">
        <v>23</v>
      </c>
      <c r="J4283" s="82" t="str">
        <f>VLOOKUP(I4283,PGStock[],2,FALSE)</f>
        <v>Columbus Super Red Smooth 175 Ml</v>
      </c>
      <c r="K4283" s="71">
        <f>VLOOKUP(I4283,PGStock[],3,FALSE)</f>
        <v>0.17499999999999999</v>
      </c>
      <c r="L4283" s="47">
        <v>4</v>
      </c>
      <c r="M4283" s="47">
        <f>VLOOKUP(I4283,PGStock[],6,FALSE)</f>
        <v>100</v>
      </c>
      <c r="N4283" s="47">
        <f>+PGSales!$L4283*PGSales!$M4283</f>
        <v>400</v>
      </c>
    </row>
    <row r="4284" spans="1:14" hidden="1" x14ac:dyDescent="0.25">
      <c r="A4284" s="77">
        <f t="shared" si="264"/>
        <v>2025</v>
      </c>
      <c r="B4284" s="77">
        <f t="shared" si="265"/>
        <v>3</v>
      </c>
      <c r="C4284" s="73">
        <v>45723</v>
      </c>
      <c r="D4284" s="79" t="s">
        <v>68</v>
      </c>
      <c r="E4284" s="80" t="s">
        <v>334</v>
      </c>
      <c r="F4284" s="81" t="str">
        <f>VLOOKUP(E4284,Customer[],2,FALSE)</f>
        <v>Nan Htet</v>
      </c>
      <c r="G4284" s="69" t="str">
        <f>VLOOKUP(E4284,Customer[],3,FALSE)</f>
        <v>Sitkaind Rd</v>
      </c>
      <c r="H4284" s="69" t="str">
        <f>VLOOKUP(E4284,Customer[],4,FALSE)</f>
        <v>S Paukkan N/Oakkala</v>
      </c>
      <c r="I4284" s="48" t="s">
        <v>18</v>
      </c>
      <c r="J4284" s="82" t="str">
        <f>VLOOKUP(I4284,PGStock[],2,FALSE)</f>
        <v>Formula Rum 350ml</v>
      </c>
      <c r="K4284" s="71">
        <f>VLOOKUP(I4284,PGStock[],3,FALSE)</f>
        <v>0.35</v>
      </c>
      <c r="L4284" s="47">
        <v>6</v>
      </c>
      <c r="M4284" s="47">
        <f>VLOOKUP(I4284,PGStock[],6,FALSE)</f>
        <v>150</v>
      </c>
      <c r="N4284" s="47">
        <f>+PGSales!$L4284*PGSales!$M4284</f>
        <v>900</v>
      </c>
    </row>
    <row r="4285" spans="1:14" hidden="1" x14ac:dyDescent="0.25">
      <c r="A4285" s="77">
        <f t="shared" si="264"/>
        <v>2025</v>
      </c>
      <c r="B4285" s="77">
        <f t="shared" si="265"/>
        <v>3</v>
      </c>
      <c r="C4285" s="73">
        <v>45723</v>
      </c>
      <c r="D4285" s="79" t="s">
        <v>0</v>
      </c>
      <c r="E4285" s="80" t="s">
        <v>322</v>
      </c>
      <c r="F4285" s="81" t="str">
        <f>VLOOKUP(E4285,Customer[],2,FALSE)</f>
        <v>Kyaw</v>
      </c>
      <c r="G4285" s="69" t="str">
        <f>VLOOKUP(E4285,Customer[],3,FALSE)</f>
        <v>Bagan Rd</v>
      </c>
      <c r="H4285" s="69" t="str">
        <f>VLOOKUP(E4285,Customer[],4,FALSE)</f>
        <v>S Paukkan N/Oakkala</v>
      </c>
      <c r="I4285" s="48" t="s">
        <v>25</v>
      </c>
      <c r="J4285" s="82" t="str">
        <f>VLOOKUP(I4285,PGStock[],2,FALSE)</f>
        <v>Columbus Super Red Smooth 350 Ml</v>
      </c>
      <c r="K4285" s="71">
        <f>VLOOKUP(I4285,PGStock[],3,FALSE)</f>
        <v>0.35</v>
      </c>
      <c r="L4285" s="47">
        <v>3</v>
      </c>
      <c r="M4285" s="47">
        <f>VLOOKUP(I4285,PGStock[],6,FALSE)</f>
        <v>150</v>
      </c>
      <c r="N4285" s="47">
        <f>+PGSales!$L4285*PGSales!$M4285</f>
        <v>450</v>
      </c>
    </row>
    <row r="4286" spans="1:14" hidden="1" x14ac:dyDescent="0.25">
      <c r="A4286" s="77">
        <f t="shared" ref="A4286:A4294" si="266">YEAR(C4286)</f>
        <v>2025</v>
      </c>
      <c r="B4286" s="77">
        <f t="shared" ref="B4286:B4294" si="267">MONTH(C4286)</f>
        <v>3</v>
      </c>
      <c r="C4286" s="73">
        <v>45723</v>
      </c>
      <c r="D4286" s="79" t="s">
        <v>0</v>
      </c>
      <c r="E4286" s="80" t="s">
        <v>322</v>
      </c>
      <c r="F4286" s="81" t="str">
        <f>VLOOKUP(E4286,Customer[],2,FALSE)</f>
        <v>Kyaw</v>
      </c>
      <c r="G4286" s="69" t="str">
        <f>VLOOKUP(E4286,Customer[],3,FALSE)</f>
        <v>Bagan Rd</v>
      </c>
      <c r="H4286" s="69" t="str">
        <f>VLOOKUP(E4286,Customer[],4,FALSE)</f>
        <v>S Paukkan N/Oakkala</v>
      </c>
      <c r="I4286" s="48" t="s">
        <v>18</v>
      </c>
      <c r="J4286" s="82" t="str">
        <f>VLOOKUP(I4286,PGStock[],2,FALSE)</f>
        <v>Formula Rum 350ml</v>
      </c>
      <c r="K4286" s="71">
        <f>VLOOKUP(I4286,PGStock[],3,FALSE)</f>
        <v>0.35</v>
      </c>
      <c r="L4286" s="47">
        <v>4</v>
      </c>
      <c r="M4286" s="47">
        <f>VLOOKUP(I4286,PGStock[],6,FALSE)</f>
        <v>150</v>
      </c>
      <c r="N4286" s="47">
        <f>+PGSales!$L4286*PGSales!$M4286</f>
        <v>600</v>
      </c>
    </row>
    <row r="4287" spans="1:14" hidden="1" x14ac:dyDescent="0.25">
      <c r="A4287" s="77">
        <f t="shared" si="266"/>
        <v>2025</v>
      </c>
      <c r="B4287" s="77">
        <f t="shared" si="267"/>
        <v>3</v>
      </c>
      <c r="C4287" s="73">
        <v>45723</v>
      </c>
      <c r="D4287" s="79" t="s">
        <v>1</v>
      </c>
      <c r="E4287" s="80" t="s">
        <v>319</v>
      </c>
      <c r="F4287" s="81" t="str">
        <f>VLOOKUP(E4287,Customer[],2,FALSE)</f>
        <v>Htet Lwin</v>
      </c>
      <c r="G4287" s="69" t="str">
        <f>VLOOKUP(E4287,Customer[],3,FALSE)</f>
        <v>Bagan Rd</v>
      </c>
      <c r="H4287" s="69" t="str">
        <f>VLOOKUP(E4287,Customer[],4,FALSE)</f>
        <v>S Paukkan N/Oakkala</v>
      </c>
      <c r="I4287" s="48" t="s">
        <v>25</v>
      </c>
      <c r="J4287" s="82" t="str">
        <f>VLOOKUP(I4287,PGStock[],2,FALSE)</f>
        <v>Columbus Super Red Smooth 350 Ml</v>
      </c>
      <c r="K4287" s="71">
        <f>VLOOKUP(I4287,PGStock[],3,FALSE)</f>
        <v>0.35</v>
      </c>
      <c r="L4287" s="47">
        <v>3</v>
      </c>
      <c r="M4287" s="47">
        <f>VLOOKUP(I4287,PGStock[],6,FALSE)</f>
        <v>150</v>
      </c>
      <c r="N4287" s="47">
        <f>+PGSales!$L4287*PGSales!$M4287</f>
        <v>450</v>
      </c>
    </row>
    <row r="4288" spans="1:14" hidden="1" x14ac:dyDescent="0.25">
      <c r="A4288" s="77">
        <f t="shared" si="266"/>
        <v>2025</v>
      </c>
      <c r="B4288" s="77">
        <f t="shared" si="267"/>
        <v>3</v>
      </c>
      <c r="C4288" s="73">
        <v>45723</v>
      </c>
      <c r="D4288" s="79" t="s">
        <v>1</v>
      </c>
      <c r="E4288" s="80" t="s">
        <v>319</v>
      </c>
      <c r="F4288" s="81" t="str">
        <f>VLOOKUP(E4288,Customer[],2,FALSE)</f>
        <v>Htet Lwin</v>
      </c>
      <c r="G4288" s="69" t="str">
        <f>VLOOKUP(E4288,Customer[],3,FALSE)</f>
        <v>Bagan Rd</v>
      </c>
      <c r="H4288" s="69" t="str">
        <f>VLOOKUP(E4288,Customer[],4,FALSE)</f>
        <v>S Paukkan N/Oakkala</v>
      </c>
      <c r="I4288" s="48" t="s">
        <v>23</v>
      </c>
      <c r="J4288" s="82" t="str">
        <f>VLOOKUP(I4288,PGStock[],2,FALSE)</f>
        <v>Columbus Super Red Smooth 175 Ml</v>
      </c>
      <c r="K4288" s="71">
        <f>VLOOKUP(I4288,PGStock[],3,FALSE)</f>
        <v>0.17499999999999999</v>
      </c>
      <c r="L4288" s="47">
        <v>4</v>
      </c>
      <c r="M4288" s="47">
        <f>VLOOKUP(I4288,PGStock[],6,FALSE)</f>
        <v>100</v>
      </c>
      <c r="N4288" s="47">
        <f>+PGSales!$L4288*PGSales!$M4288</f>
        <v>400</v>
      </c>
    </row>
    <row r="4289" spans="1:14" hidden="1" x14ac:dyDescent="0.25">
      <c r="A4289" s="77">
        <f t="shared" si="266"/>
        <v>2025</v>
      </c>
      <c r="B4289" s="77">
        <f t="shared" si="267"/>
        <v>3</v>
      </c>
      <c r="C4289" s="73">
        <v>45723</v>
      </c>
      <c r="D4289" s="79" t="s">
        <v>1</v>
      </c>
      <c r="E4289" s="80" t="s">
        <v>319</v>
      </c>
      <c r="F4289" s="81" t="str">
        <f>VLOOKUP(E4289,Customer[],2,FALSE)</f>
        <v>Htet Lwin</v>
      </c>
      <c r="G4289" s="69" t="str">
        <f>VLOOKUP(E4289,Customer[],3,FALSE)</f>
        <v>Bagan Rd</v>
      </c>
      <c r="H4289" s="69" t="str">
        <f>VLOOKUP(E4289,Customer[],4,FALSE)</f>
        <v>S Paukkan N/Oakkala</v>
      </c>
      <c r="I4289" s="48" t="s">
        <v>18</v>
      </c>
      <c r="J4289" s="82" t="str">
        <f>VLOOKUP(I4289,PGStock[],2,FALSE)</f>
        <v>Formula Rum 350ml</v>
      </c>
      <c r="K4289" s="71">
        <f>VLOOKUP(I4289,PGStock[],3,FALSE)</f>
        <v>0.35</v>
      </c>
      <c r="L4289" s="47">
        <v>3</v>
      </c>
      <c r="M4289" s="47">
        <f>VLOOKUP(I4289,PGStock[],6,FALSE)</f>
        <v>150</v>
      </c>
      <c r="N4289" s="47">
        <f>+PGSales!$L4289*PGSales!$M4289</f>
        <v>450</v>
      </c>
    </row>
    <row r="4290" spans="1:14" hidden="1" x14ac:dyDescent="0.25">
      <c r="A4290" s="77">
        <f t="shared" si="266"/>
        <v>2025</v>
      </c>
      <c r="B4290" s="77">
        <f t="shared" si="267"/>
        <v>3</v>
      </c>
      <c r="C4290" s="73">
        <v>45723</v>
      </c>
      <c r="D4290" s="79" t="s">
        <v>2</v>
      </c>
      <c r="E4290" s="80" t="s">
        <v>321</v>
      </c>
      <c r="F4290" s="81" t="str">
        <f>VLOOKUP(E4290,Customer[],2,FALSE)</f>
        <v>Sein Si Tun</v>
      </c>
      <c r="G4290" s="69" t="str">
        <f>VLOOKUP(E4290,Customer[],3,FALSE)</f>
        <v>Yazar Deright Rd</v>
      </c>
      <c r="H4290" s="69" t="str">
        <f>VLOOKUP(E4290,Customer[],4,FALSE)</f>
        <v>S Paukkan N/Oakkala</v>
      </c>
      <c r="I4290" s="48" t="s">
        <v>25</v>
      </c>
      <c r="J4290" s="82" t="str">
        <f>VLOOKUP(I4290,PGStock[],2,FALSE)</f>
        <v>Columbus Super Red Smooth 350 Ml</v>
      </c>
      <c r="K4290" s="71">
        <f>VLOOKUP(I4290,PGStock[],3,FALSE)</f>
        <v>0.35</v>
      </c>
      <c r="L4290" s="47">
        <v>2</v>
      </c>
      <c r="M4290" s="47">
        <f>VLOOKUP(I4290,PGStock[],6,FALSE)</f>
        <v>150</v>
      </c>
      <c r="N4290" s="47">
        <f>+PGSales!$L4290*PGSales!$M4290</f>
        <v>300</v>
      </c>
    </row>
    <row r="4291" spans="1:14" hidden="1" x14ac:dyDescent="0.25">
      <c r="A4291" s="77">
        <f t="shared" si="266"/>
        <v>2025</v>
      </c>
      <c r="B4291" s="77">
        <f t="shared" si="267"/>
        <v>3</v>
      </c>
      <c r="C4291" s="73">
        <v>45723</v>
      </c>
      <c r="D4291" s="79" t="s">
        <v>2</v>
      </c>
      <c r="E4291" s="80" t="s">
        <v>321</v>
      </c>
      <c r="F4291" s="81" t="str">
        <f>VLOOKUP(E4291,Customer[],2,FALSE)</f>
        <v>Sein Si Tun</v>
      </c>
      <c r="G4291" s="69" t="str">
        <f>VLOOKUP(E4291,Customer[],3,FALSE)</f>
        <v>Yazar Deright Rd</v>
      </c>
      <c r="H4291" s="69" t="str">
        <f>VLOOKUP(E4291,Customer[],4,FALSE)</f>
        <v>S Paukkan N/Oakkala</v>
      </c>
      <c r="I4291" s="48" t="s">
        <v>23</v>
      </c>
      <c r="J4291" s="82" t="str">
        <f>VLOOKUP(I4291,PGStock[],2,FALSE)</f>
        <v>Columbus Super Red Smooth 175 Ml</v>
      </c>
      <c r="K4291" s="71">
        <f>VLOOKUP(I4291,PGStock[],3,FALSE)</f>
        <v>0.17499999999999999</v>
      </c>
      <c r="L4291" s="47">
        <v>4</v>
      </c>
      <c r="M4291" s="47">
        <f>VLOOKUP(I4291,PGStock[],6,FALSE)</f>
        <v>100</v>
      </c>
      <c r="N4291" s="47">
        <f>+PGSales!$L4291*PGSales!$M4291</f>
        <v>400</v>
      </c>
    </row>
    <row r="4292" spans="1:14" hidden="1" x14ac:dyDescent="0.25">
      <c r="A4292" s="77">
        <f t="shared" si="266"/>
        <v>2025</v>
      </c>
      <c r="B4292" s="77">
        <f t="shared" si="267"/>
        <v>3</v>
      </c>
      <c r="C4292" s="73">
        <v>45723</v>
      </c>
      <c r="D4292" s="79" t="s">
        <v>2</v>
      </c>
      <c r="E4292" s="80" t="s">
        <v>321</v>
      </c>
      <c r="F4292" s="81" t="str">
        <f>VLOOKUP(E4292,Customer[],2,FALSE)</f>
        <v>Sein Si Tun</v>
      </c>
      <c r="G4292" s="69" t="str">
        <f>VLOOKUP(E4292,Customer[],3,FALSE)</f>
        <v>Yazar Deright Rd</v>
      </c>
      <c r="H4292" s="69" t="str">
        <f>VLOOKUP(E4292,Customer[],4,FALSE)</f>
        <v>S Paukkan N/Oakkala</v>
      </c>
      <c r="I4292" s="48" t="s">
        <v>18</v>
      </c>
      <c r="J4292" s="82" t="str">
        <f>VLOOKUP(I4292,PGStock[],2,FALSE)</f>
        <v>Formula Rum 350ml</v>
      </c>
      <c r="K4292" s="71">
        <f>VLOOKUP(I4292,PGStock[],3,FALSE)</f>
        <v>0.35</v>
      </c>
      <c r="L4292" s="47">
        <v>3</v>
      </c>
      <c r="M4292" s="47">
        <f>VLOOKUP(I4292,PGStock[],6,FALSE)</f>
        <v>150</v>
      </c>
      <c r="N4292" s="47">
        <f>+PGSales!$L4292*PGSales!$M4292</f>
        <v>450</v>
      </c>
    </row>
    <row r="4293" spans="1:14" hidden="1" x14ac:dyDescent="0.25">
      <c r="A4293" s="77">
        <f t="shared" si="266"/>
        <v>2025</v>
      </c>
      <c r="B4293" s="77">
        <f t="shared" si="267"/>
        <v>3</v>
      </c>
      <c r="C4293" s="73">
        <v>45724</v>
      </c>
      <c r="D4293" s="79" t="s">
        <v>365</v>
      </c>
      <c r="E4293" s="80" t="s">
        <v>230</v>
      </c>
      <c r="F4293" s="81" t="str">
        <f>VLOOKUP(E4293,Customer[],2,FALSE)</f>
        <v>KZ</v>
      </c>
      <c r="G4293" s="69" t="str">
        <f>VLOOKUP(E4293,Customer[],3,FALSE)</f>
        <v>kantharyar Rd</v>
      </c>
      <c r="H4293" s="69" t="str">
        <f>VLOOKUP(E4293,Customer[],4,FALSE)</f>
        <v xml:space="preserve">Shwepyithar </v>
      </c>
      <c r="I4293" s="48" t="s">
        <v>25</v>
      </c>
      <c r="J4293" s="82" t="str">
        <f>VLOOKUP(I4293,PGStock[],2,FALSE)</f>
        <v>Columbus Super Red Smooth 350 Ml</v>
      </c>
      <c r="K4293" s="71">
        <f>VLOOKUP(I4293,PGStock[],3,FALSE)</f>
        <v>0.35</v>
      </c>
      <c r="L4293" s="47">
        <v>2</v>
      </c>
      <c r="M4293" s="47">
        <f>VLOOKUP(I4293,PGStock[],6,FALSE)</f>
        <v>150</v>
      </c>
      <c r="N4293" s="47">
        <f>+PGSales!$L4293*PGSales!$M4293</f>
        <v>300</v>
      </c>
    </row>
    <row r="4294" spans="1:14" hidden="1" x14ac:dyDescent="0.25">
      <c r="A4294" s="77">
        <f t="shared" si="266"/>
        <v>2025</v>
      </c>
      <c r="B4294" s="77">
        <f t="shared" si="267"/>
        <v>3</v>
      </c>
      <c r="C4294" s="73">
        <v>45724</v>
      </c>
      <c r="D4294" s="79" t="s">
        <v>365</v>
      </c>
      <c r="E4294" s="80" t="s">
        <v>230</v>
      </c>
      <c r="F4294" s="81" t="str">
        <f>VLOOKUP(E4294,Customer[],2,FALSE)</f>
        <v>KZ</v>
      </c>
      <c r="G4294" s="69" t="str">
        <f>VLOOKUP(E4294,Customer[],3,FALSE)</f>
        <v>kantharyar Rd</v>
      </c>
      <c r="H4294" s="69" t="str">
        <f>VLOOKUP(E4294,Customer[],4,FALSE)</f>
        <v xml:space="preserve">Shwepyithar </v>
      </c>
      <c r="I4294" s="48" t="s">
        <v>23</v>
      </c>
      <c r="J4294" s="82" t="str">
        <f>VLOOKUP(I4294,PGStock[],2,FALSE)</f>
        <v>Columbus Super Red Smooth 175 Ml</v>
      </c>
      <c r="K4294" s="71">
        <f>VLOOKUP(I4294,PGStock[],3,FALSE)</f>
        <v>0.17499999999999999</v>
      </c>
      <c r="L4294" s="47">
        <v>2</v>
      </c>
      <c r="M4294" s="47">
        <f>VLOOKUP(I4294,PGStock[],6,FALSE)</f>
        <v>100</v>
      </c>
      <c r="N4294" s="47">
        <f>+PGSales!$L4294*PGSales!$M4294</f>
        <v>200</v>
      </c>
    </row>
    <row r="4295" spans="1:14" hidden="1" x14ac:dyDescent="0.25">
      <c r="A4295" s="77">
        <f t="shared" ref="A4295:A4303" si="268">YEAR(C4295)</f>
        <v>2025</v>
      </c>
      <c r="B4295" s="77">
        <f t="shared" ref="B4295:B4303" si="269">MONTH(C4295)</f>
        <v>3</v>
      </c>
      <c r="C4295" s="73">
        <v>45724</v>
      </c>
      <c r="D4295" s="79" t="s">
        <v>365</v>
      </c>
      <c r="E4295" s="80" t="s">
        <v>230</v>
      </c>
      <c r="F4295" s="81" t="str">
        <f>VLOOKUP(E4295,Customer[],2,FALSE)</f>
        <v>KZ</v>
      </c>
      <c r="G4295" s="69" t="str">
        <f>VLOOKUP(E4295,Customer[],3,FALSE)</f>
        <v>kantharyar Rd</v>
      </c>
      <c r="H4295" s="69" t="str">
        <f>VLOOKUP(E4295,Customer[],4,FALSE)</f>
        <v xml:space="preserve">Shwepyithar </v>
      </c>
      <c r="I4295" s="48" t="s">
        <v>18</v>
      </c>
      <c r="J4295" s="82" t="str">
        <f>VLOOKUP(I4295,PGStock[],2,FALSE)</f>
        <v>Formula Rum 350ml</v>
      </c>
      <c r="K4295" s="71">
        <f>VLOOKUP(I4295,PGStock[],3,FALSE)</f>
        <v>0.35</v>
      </c>
      <c r="L4295" s="47">
        <v>2</v>
      </c>
      <c r="M4295" s="47">
        <f>VLOOKUP(I4295,PGStock[],6,FALSE)</f>
        <v>150</v>
      </c>
      <c r="N4295" s="47">
        <f>+PGSales!$L4295*PGSales!$M4295</f>
        <v>300</v>
      </c>
    </row>
    <row r="4296" spans="1:14" hidden="1" x14ac:dyDescent="0.25">
      <c r="A4296" s="77">
        <f t="shared" si="268"/>
        <v>2025</v>
      </c>
      <c r="B4296" s="77">
        <f t="shared" si="269"/>
        <v>3</v>
      </c>
      <c r="C4296" s="73">
        <v>45724</v>
      </c>
      <c r="D4296" s="79" t="s">
        <v>66</v>
      </c>
      <c r="E4296" s="80" t="s">
        <v>635</v>
      </c>
      <c r="F4296" s="81" t="e">
        <f>VLOOKUP(E4296,Customer[],2,FALSE)</f>
        <v>#N/A</v>
      </c>
      <c r="G4296" s="69" t="e">
        <f>VLOOKUP(E4296,Customer[],3,FALSE)</f>
        <v>#N/A</v>
      </c>
      <c r="H4296" s="69" t="e">
        <f>VLOOKUP(E4296,Customer[],4,FALSE)</f>
        <v>#N/A</v>
      </c>
      <c r="I4296" s="48" t="s">
        <v>25</v>
      </c>
      <c r="J4296" s="82" t="str">
        <f>VLOOKUP(I4296,PGStock[],2,FALSE)</f>
        <v>Columbus Super Red Smooth 350 Ml</v>
      </c>
      <c r="K4296" s="71">
        <f>VLOOKUP(I4296,PGStock[],3,FALSE)</f>
        <v>0.35</v>
      </c>
      <c r="L4296" s="47">
        <v>4</v>
      </c>
      <c r="M4296" s="47">
        <f>VLOOKUP(I4296,PGStock[],6,FALSE)</f>
        <v>150</v>
      </c>
      <c r="N4296" s="47">
        <f>+PGSales!$L4296*PGSales!$M4296</f>
        <v>600</v>
      </c>
    </row>
    <row r="4297" spans="1:14" hidden="1" x14ac:dyDescent="0.25">
      <c r="A4297" s="77">
        <f t="shared" si="268"/>
        <v>2025</v>
      </c>
      <c r="B4297" s="77">
        <f t="shared" si="269"/>
        <v>3</v>
      </c>
      <c r="C4297" s="73">
        <v>45724</v>
      </c>
      <c r="D4297" s="79" t="s">
        <v>66</v>
      </c>
      <c r="E4297" s="80" t="s">
        <v>635</v>
      </c>
      <c r="F4297" s="81" t="e">
        <f>VLOOKUP(E4297,Customer[],2,FALSE)</f>
        <v>#N/A</v>
      </c>
      <c r="G4297" s="69" t="e">
        <f>VLOOKUP(E4297,Customer[],3,FALSE)</f>
        <v>#N/A</v>
      </c>
      <c r="H4297" s="69" t="e">
        <f>VLOOKUP(E4297,Customer[],4,FALSE)</f>
        <v>#N/A</v>
      </c>
      <c r="I4297" s="48" t="s">
        <v>18</v>
      </c>
      <c r="J4297" s="82" t="str">
        <f>VLOOKUP(I4297,PGStock[],2,FALSE)</f>
        <v>Formula Rum 350ml</v>
      </c>
      <c r="K4297" s="71">
        <f>VLOOKUP(I4297,PGStock[],3,FALSE)</f>
        <v>0.35</v>
      </c>
      <c r="L4297" s="47">
        <v>2</v>
      </c>
      <c r="M4297" s="47">
        <f>VLOOKUP(I4297,PGStock[],6,FALSE)</f>
        <v>150</v>
      </c>
      <c r="N4297" s="47">
        <f>+PGSales!$L4297*PGSales!$M4297</f>
        <v>300</v>
      </c>
    </row>
    <row r="4298" spans="1:14" hidden="1" x14ac:dyDescent="0.25">
      <c r="A4298" s="77">
        <f t="shared" si="268"/>
        <v>2025</v>
      </c>
      <c r="B4298" s="77">
        <f t="shared" si="269"/>
        <v>3</v>
      </c>
      <c r="C4298" s="73">
        <v>45724</v>
      </c>
      <c r="D4298" s="79" t="s">
        <v>64</v>
      </c>
      <c r="E4298" s="80" t="s">
        <v>228</v>
      </c>
      <c r="F4298" s="81" t="str">
        <f>VLOOKUP(E4298,Customer[],2,FALSE)</f>
        <v>Myintmo</v>
      </c>
      <c r="G4298" s="69" t="str">
        <f>VLOOKUP(E4298,Customer[],3,FALSE)</f>
        <v>Bayin Naung Rd</v>
      </c>
      <c r="H4298" s="69" t="str">
        <f>VLOOKUP(E4298,Customer[],4,FALSE)</f>
        <v xml:space="preserve">Shwepyithar </v>
      </c>
      <c r="I4298" s="48" t="s">
        <v>25</v>
      </c>
      <c r="J4298" s="82" t="str">
        <f>VLOOKUP(I4298,PGStock[],2,FALSE)</f>
        <v>Columbus Super Red Smooth 350 Ml</v>
      </c>
      <c r="K4298" s="71">
        <f>VLOOKUP(I4298,PGStock[],3,FALSE)</f>
        <v>0.35</v>
      </c>
      <c r="L4298" s="47">
        <v>7</v>
      </c>
      <c r="M4298" s="47">
        <f>VLOOKUP(I4298,PGStock[],6,FALSE)</f>
        <v>150</v>
      </c>
      <c r="N4298" s="47">
        <f>+PGSales!$L4298*PGSales!$M4298</f>
        <v>1050</v>
      </c>
    </row>
    <row r="4299" spans="1:14" hidden="1" x14ac:dyDescent="0.25">
      <c r="A4299" s="77">
        <f t="shared" si="268"/>
        <v>2025</v>
      </c>
      <c r="B4299" s="77">
        <f t="shared" si="269"/>
        <v>3</v>
      </c>
      <c r="C4299" s="73">
        <v>45724</v>
      </c>
      <c r="D4299" s="79" t="s">
        <v>64</v>
      </c>
      <c r="E4299" s="80" t="s">
        <v>228</v>
      </c>
      <c r="F4299" s="81" t="str">
        <f>VLOOKUP(E4299,Customer[],2,FALSE)</f>
        <v>Myintmo</v>
      </c>
      <c r="G4299" s="69" t="str">
        <f>VLOOKUP(E4299,Customer[],3,FALSE)</f>
        <v>Bayin Naung Rd</v>
      </c>
      <c r="H4299" s="69" t="str">
        <f>VLOOKUP(E4299,Customer[],4,FALSE)</f>
        <v xml:space="preserve">Shwepyithar </v>
      </c>
      <c r="I4299" s="48" t="s">
        <v>23</v>
      </c>
      <c r="J4299" s="82" t="str">
        <f>VLOOKUP(I4299,PGStock[],2,FALSE)</f>
        <v>Columbus Super Red Smooth 175 Ml</v>
      </c>
      <c r="K4299" s="71">
        <f>VLOOKUP(I4299,PGStock[],3,FALSE)</f>
        <v>0.17499999999999999</v>
      </c>
      <c r="L4299" s="47">
        <v>1</v>
      </c>
      <c r="M4299" s="47">
        <f>VLOOKUP(I4299,PGStock[],6,FALSE)</f>
        <v>100</v>
      </c>
      <c r="N4299" s="47">
        <f>+PGSales!$L4299*PGSales!$M4299</f>
        <v>100</v>
      </c>
    </row>
    <row r="4300" spans="1:14" hidden="1" x14ac:dyDescent="0.25">
      <c r="A4300" s="77">
        <f t="shared" si="268"/>
        <v>2025</v>
      </c>
      <c r="B4300" s="77">
        <f t="shared" si="269"/>
        <v>3</v>
      </c>
      <c r="C4300" s="73">
        <v>45724</v>
      </c>
      <c r="D4300" s="79" t="s">
        <v>64</v>
      </c>
      <c r="E4300" s="80" t="s">
        <v>228</v>
      </c>
      <c r="F4300" s="81" t="str">
        <f>VLOOKUP(E4300,Customer[],2,FALSE)</f>
        <v>Myintmo</v>
      </c>
      <c r="G4300" s="69" t="str">
        <f>VLOOKUP(E4300,Customer[],3,FALSE)</f>
        <v>Bayin Naung Rd</v>
      </c>
      <c r="H4300" s="69" t="str">
        <f>VLOOKUP(E4300,Customer[],4,FALSE)</f>
        <v xml:space="preserve">Shwepyithar </v>
      </c>
      <c r="I4300" s="48" t="s">
        <v>18</v>
      </c>
      <c r="J4300" s="82" t="str">
        <f>VLOOKUP(I4300,PGStock[],2,FALSE)</f>
        <v>Formula Rum 350ml</v>
      </c>
      <c r="K4300" s="71">
        <f>VLOOKUP(I4300,PGStock[],3,FALSE)</f>
        <v>0.35</v>
      </c>
      <c r="L4300" s="47">
        <v>3</v>
      </c>
      <c r="M4300" s="47">
        <f>VLOOKUP(I4300,PGStock[],6,FALSE)</f>
        <v>150</v>
      </c>
      <c r="N4300" s="47">
        <f>+PGSales!$L4300*PGSales!$M4300</f>
        <v>450</v>
      </c>
    </row>
    <row r="4301" spans="1:14" hidden="1" x14ac:dyDescent="0.25">
      <c r="A4301" s="77">
        <f t="shared" si="268"/>
        <v>2025</v>
      </c>
      <c r="B4301" s="77">
        <f t="shared" si="269"/>
        <v>3</v>
      </c>
      <c r="C4301" s="73">
        <v>45724</v>
      </c>
      <c r="D4301" s="79" t="s">
        <v>60</v>
      </c>
      <c r="E4301" s="80" t="s">
        <v>628</v>
      </c>
      <c r="F4301" s="81" t="str">
        <f>VLOOKUP(E4301,Customer[],2,FALSE)</f>
        <v>Yar Noune Pyay</v>
      </c>
      <c r="G4301" s="69" t="str">
        <f>VLOOKUP(E4301,Customer[],3,FALSE)</f>
        <v>Hlawaga Rd</v>
      </c>
      <c r="H4301" s="69" t="str">
        <f>VLOOKUP(E4301,Customer[],4,FALSE)</f>
        <v xml:space="preserve">Shwepyithar </v>
      </c>
      <c r="I4301" s="48" t="s">
        <v>25</v>
      </c>
      <c r="J4301" s="82" t="str">
        <f>VLOOKUP(I4301,PGStock[],2,FALSE)</f>
        <v>Columbus Super Red Smooth 350 Ml</v>
      </c>
      <c r="K4301" s="71">
        <f>VLOOKUP(I4301,PGStock[],3,FALSE)</f>
        <v>0.35</v>
      </c>
      <c r="L4301" s="47">
        <v>1</v>
      </c>
      <c r="M4301" s="47">
        <f>VLOOKUP(I4301,PGStock[],6,FALSE)</f>
        <v>150</v>
      </c>
      <c r="N4301" s="47">
        <f>+PGSales!$L4301*PGSales!$M4301</f>
        <v>150</v>
      </c>
    </row>
    <row r="4302" spans="1:14" hidden="1" x14ac:dyDescent="0.25">
      <c r="A4302" s="77">
        <f t="shared" si="268"/>
        <v>2025</v>
      </c>
      <c r="B4302" s="77">
        <f t="shared" si="269"/>
        <v>3</v>
      </c>
      <c r="C4302" s="73">
        <v>45724</v>
      </c>
      <c r="D4302" s="79" t="s">
        <v>60</v>
      </c>
      <c r="E4302" s="80" t="s">
        <v>628</v>
      </c>
      <c r="F4302" s="81" t="str">
        <f>VLOOKUP(E4302,Customer[],2,FALSE)</f>
        <v>Yar Noune Pyay</v>
      </c>
      <c r="G4302" s="69" t="str">
        <f>VLOOKUP(E4302,Customer[],3,FALSE)</f>
        <v>Hlawaga Rd</v>
      </c>
      <c r="H4302" s="69" t="str">
        <f>VLOOKUP(E4302,Customer[],4,FALSE)</f>
        <v xml:space="preserve">Shwepyithar </v>
      </c>
      <c r="I4302" s="48" t="s">
        <v>20</v>
      </c>
      <c r="J4302" s="82" t="str">
        <f>VLOOKUP(I4302,PGStock[],2,FALSE)</f>
        <v>Formula Rum 700ml</v>
      </c>
      <c r="K4302" s="71">
        <f>VLOOKUP(I4302,PGStock[],3,FALSE)</f>
        <v>0.7</v>
      </c>
      <c r="L4302" s="47">
        <v>1</v>
      </c>
      <c r="M4302" s="47">
        <f>VLOOKUP(I4302,PGStock[],6,FALSE)</f>
        <v>200</v>
      </c>
      <c r="N4302" s="47">
        <f>+PGSales!$L4302*PGSales!$M4302</f>
        <v>200</v>
      </c>
    </row>
    <row r="4303" spans="1:14" hidden="1" x14ac:dyDescent="0.25">
      <c r="A4303" s="77">
        <f t="shared" si="268"/>
        <v>2025</v>
      </c>
      <c r="B4303" s="77">
        <f t="shared" si="269"/>
        <v>3</v>
      </c>
      <c r="C4303" s="73">
        <v>45724</v>
      </c>
      <c r="D4303" s="79" t="s">
        <v>60</v>
      </c>
      <c r="E4303" s="80" t="s">
        <v>628</v>
      </c>
      <c r="F4303" s="81" t="str">
        <f>VLOOKUP(E4303,Customer[],2,FALSE)</f>
        <v>Yar Noune Pyay</v>
      </c>
      <c r="G4303" s="69" t="str">
        <f>VLOOKUP(E4303,Customer[],3,FALSE)</f>
        <v>Hlawaga Rd</v>
      </c>
      <c r="H4303" s="69" t="str">
        <f>VLOOKUP(E4303,Customer[],4,FALSE)</f>
        <v xml:space="preserve">Shwepyithar </v>
      </c>
      <c r="I4303" s="48" t="s">
        <v>18</v>
      </c>
      <c r="J4303" s="82" t="str">
        <f>VLOOKUP(I4303,PGStock[],2,FALSE)</f>
        <v>Formula Rum 350ml</v>
      </c>
      <c r="K4303" s="71">
        <f>VLOOKUP(I4303,PGStock[],3,FALSE)</f>
        <v>0.35</v>
      </c>
      <c r="L4303" s="47">
        <v>13</v>
      </c>
      <c r="M4303" s="47">
        <f>VLOOKUP(I4303,PGStock[],6,FALSE)</f>
        <v>150</v>
      </c>
      <c r="N4303" s="47">
        <f>+PGSales!$L4303*PGSales!$M4303</f>
        <v>1950</v>
      </c>
    </row>
    <row r="4304" spans="1:14" hidden="1" x14ac:dyDescent="0.25">
      <c r="A4304" s="77">
        <f t="shared" ref="A4304:A4357" si="270">YEAR(C4304)</f>
        <v>2025</v>
      </c>
      <c r="B4304" s="77">
        <f t="shared" ref="B4304:B4357" si="271">MONTH(C4304)</f>
        <v>3</v>
      </c>
      <c r="C4304" s="73">
        <v>45724</v>
      </c>
      <c r="D4304" s="79" t="s">
        <v>56</v>
      </c>
      <c r="E4304" s="80" t="s">
        <v>629</v>
      </c>
      <c r="F4304" s="81" t="str">
        <f>VLOOKUP(E4304,Customer[],2,FALSE)</f>
        <v>Sin Pauk</v>
      </c>
      <c r="G4304" s="69" t="str">
        <f>VLOOKUP(E4304,Customer[],3,FALSE)</f>
        <v>Hlawaga Rd</v>
      </c>
      <c r="H4304" s="69" t="str">
        <f>VLOOKUP(E4304,Customer[],4,FALSE)</f>
        <v xml:space="preserve">Shwepyithar </v>
      </c>
      <c r="I4304" s="48" t="s">
        <v>23</v>
      </c>
      <c r="J4304" s="82" t="str">
        <f>VLOOKUP(I4304,PGStock[],2,FALSE)</f>
        <v>Columbus Super Red Smooth 175 Ml</v>
      </c>
      <c r="K4304" s="71">
        <f>VLOOKUP(I4304,PGStock[],3,FALSE)</f>
        <v>0.17499999999999999</v>
      </c>
      <c r="L4304" s="47">
        <v>1</v>
      </c>
      <c r="M4304" s="47">
        <f>VLOOKUP(I4304,PGStock[],6,FALSE)</f>
        <v>100</v>
      </c>
      <c r="N4304" s="47">
        <f>+PGSales!$L4304*PGSales!$M4304</f>
        <v>100</v>
      </c>
    </row>
    <row r="4305" spans="1:14" hidden="1" x14ac:dyDescent="0.25">
      <c r="A4305" s="77">
        <f t="shared" si="270"/>
        <v>2025</v>
      </c>
      <c r="B4305" s="77">
        <f t="shared" si="271"/>
        <v>3</v>
      </c>
      <c r="C4305" s="73">
        <v>45724</v>
      </c>
      <c r="D4305" s="79" t="s">
        <v>56</v>
      </c>
      <c r="E4305" s="80" t="s">
        <v>629</v>
      </c>
      <c r="F4305" s="81" t="str">
        <f>VLOOKUP(E4305,Customer[],2,FALSE)</f>
        <v>Sin Pauk</v>
      </c>
      <c r="G4305" s="69" t="str">
        <f>VLOOKUP(E4305,Customer[],3,FALSE)</f>
        <v>Hlawaga Rd</v>
      </c>
      <c r="H4305" s="69" t="str">
        <f>VLOOKUP(E4305,Customer[],4,FALSE)</f>
        <v xml:space="preserve">Shwepyithar </v>
      </c>
      <c r="I4305" s="48" t="s">
        <v>20</v>
      </c>
      <c r="J4305" s="82" t="str">
        <f>VLOOKUP(I4305,PGStock[],2,FALSE)</f>
        <v>Formula Rum 700ml</v>
      </c>
      <c r="K4305" s="71">
        <f>VLOOKUP(I4305,PGStock[],3,FALSE)</f>
        <v>0.7</v>
      </c>
      <c r="L4305" s="47">
        <v>1</v>
      </c>
      <c r="M4305" s="47">
        <f>VLOOKUP(I4305,PGStock[],6,FALSE)</f>
        <v>200</v>
      </c>
      <c r="N4305" s="47">
        <f>+PGSales!$L4305*PGSales!$M4305</f>
        <v>200</v>
      </c>
    </row>
    <row r="4306" spans="1:14" hidden="1" x14ac:dyDescent="0.25">
      <c r="A4306" s="77">
        <f t="shared" si="270"/>
        <v>2025</v>
      </c>
      <c r="B4306" s="77">
        <f t="shared" si="271"/>
        <v>3</v>
      </c>
      <c r="C4306" s="73">
        <v>45724</v>
      </c>
      <c r="D4306" s="79" t="s">
        <v>58</v>
      </c>
      <c r="E4306" s="80" t="s">
        <v>630</v>
      </c>
      <c r="F4306" s="81" t="str">
        <f>VLOOKUP(E4306,Customer[],2,FALSE)</f>
        <v xml:space="preserve">Min Satae Kyatt </v>
      </c>
      <c r="G4306" s="69" t="str">
        <f>VLOOKUP(E4306,Customer[],3,FALSE)</f>
        <v>Hlawaga Rd</v>
      </c>
      <c r="H4306" s="69" t="str">
        <f>VLOOKUP(E4306,Customer[],4,FALSE)</f>
        <v xml:space="preserve">Shwepyithar </v>
      </c>
      <c r="I4306" s="48" t="s">
        <v>27</v>
      </c>
      <c r="J4306" s="82" t="str">
        <f>VLOOKUP(I4306,PGStock[],2,FALSE)</f>
        <v>Columbus Super Red Smooth 700 Ml</v>
      </c>
      <c r="K4306" s="71">
        <f>VLOOKUP(I4306,PGStock[],3,FALSE)</f>
        <v>0.7</v>
      </c>
      <c r="L4306" s="47">
        <v>1</v>
      </c>
      <c r="M4306" s="47">
        <f>VLOOKUP(I4306,PGStock[],6,FALSE)</f>
        <v>200</v>
      </c>
      <c r="N4306" s="47">
        <f>+PGSales!$L4306*PGSales!$M4306</f>
        <v>200</v>
      </c>
    </row>
    <row r="4307" spans="1:14" hidden="1" x14ac:dyDescent="0.25">
      <c r="A4307" s="77">
        <f t="shared" ref="A4307:A4321" si="272">YEAR(C4307)</f>
        <v>2025</v>
      </c>
      <c r="B4307" s="77">
        <f t="shared" ref="B4307:B4321" si="273">MONTH(C4307)</f>
        <v>3</v>
      </c>
      <c r="C4307" s="73">
        <v>45724</v>
      </c>
      <c r="D4307" s="79" t="s">
        <v>58</v>
      </c>
      <c r="E4307" s="80" t="s">
        <v>630</v>
      </c>
      <c r="F4307" s="81" t="str">
        <f>VLOOKUP(E4307,Customer[],2,FALSE)</f>
        <v xml:space="preserve">Min Satae Kyatt </v>
      </c>
      <c r="G4307" s="69" t="str">
        <f>VLOOKUP(E4307,Customer[],3,FALSE)</f>
        <v>Hlawaga Rd</v>
      </c>
      <c r="H4307" s="69" t="str">
        <f>VLOOKUP(E4307,Customer[],4,FALSE)</f>
        <v xml:space="preserve">Shwepyithar </v>
      </c>
      <c r="I4307" s="48" t="s">
        <v>25</v>
      </c>
      <c r="J4307" s="82" t="str">
        <f>VLOOKUP(I4307,PGStock[],2,FALSE)</f>
        <v>Columbus Super Red Smooth 350 Ml</v>
      </c>
      <c r="K4307" s="71">
        <f>VLOOKUP(I4307,PGStock[],3,FALSE)</f>
        <v>0.35</v>
      </c>
      <c r="L4307" s="47">
        <v>11</v>
      </c>
      <c r="M4307" s="47">
        <f>VLOOKUP(I4307,PGStock[],6,FALSE)</f>
        <v>150</v>
      </c>
      <c r="N4307" s="47">
        <f>+PGSales!$L4307*PGSales!$M4307</f>
        <v>1650</v>
      </c>
    </row>
    <row r="4308" spans="1:14" hidden="1" x14ac:dyDescent="0.25">
      <c r="A4308" s="77">
        <f t="shared" si="272"/>
        <v>2025</v>
      </c>
      <c r="B4308" s="77">
        <f t="shared" si="273"/>
        <v>3</v>
      </c>
      <c r="C4308" s="73">
        <v>45724</v>
      </c>
      <c r="D4308" s="79" t="s">
        <v>58</v>
      </c>
      <c r="E4308" s="80" t="s">
        <v>630</v>
      </c>
      <c r="F4308" s="81" t="str">
        <f>VLOOKUP(E4308,Customer[],2,FALSE)</f>
        <v xml:space="preserve">Min Satae Kyatt </v>
      </c>
      <c r="G4308" s="69" t="str">
        <f>VLOOKUP(E4308,Customer[],3,FALSE)</f>
        <v>Hlawaga Rd</v>
      </c>
      <c r="H4308" s="69" t="str">
        <f>VLOOKUP(E4308,Customer[],4,FALSE)</f>
        <v xml:space="preserve">Shwepyithar </v>
      </c>
      <c r="I4308" s="48" t="s">
        <v>23</v>
      </c>
      <c r="J4308" s="82" t="str">
        <f>VLOOKUP(I4308,PGStock[],2,FALSE)</f>
        <v>Columbus Super Red Smooth 175 Ml</v>
      </c>
      <c r="K4308" s="71">
        <f>VLOOKUP(I4308,PGStock[],3,FALSE)</f>
        <v>0.17499999999999999</v>
      </c>
      <c r="L4308" s="47">
        <v>2</v>
      </c>
      <c r="M4308" s="47">
        <f>VLOOKUP(I4308,PGStock[],6,FALSE)</f>
        <v>100</v>
      </c>
      <c r="N4308" s="47">
        <f>+PGSales!$L4308*PGSales!$M4308</f>
        <v>200</v>
      </c>
    </row>
    <row r="4309" spans="1:14" hidden="1" x14ac:dyDescent="0.25">
      <c r="A4309" s="77">
        <f t="shared" si="272"/>
        <v>2025</v>
      </c>
      <c r="B4309" s="77">
        <f t="shared" si="273"/>
        <v>3</v>
      </c>
      <c r="C4309" s="73">
        <v>45724</v>
      </c>
      <c r="D4309" s="79" t="s">
        <v>58</v>
      </c>
      <c r="E4309" s="80" t="s">
        <v>630</v>
      </c>
      <c r="F4309" s="81" t="str">
        <f>VLOOKUP(E4309,Customer[],2,FALSE)</f>
        <v xml:space="preserve">Min Satae Kyatt </v>
      </c>
      <c r="G4309" s="69" t="str">
        <f>VLOOKUP(E4309,Customer[],3,FALSE)</f>
        <v>Hlawaga Rd</v>
      </c>
      <c r="H4309" s="69" t="str">
        <f>VLOOKUP(E4309,Customer[],4,FALSE)</f>
        <v xml:space="preserve">Shwepyithar </v>
      </c>
      <c r="I4309" s="48" t="s">
        <v>20</v>
      </c>
      <c r="J4309" s="82" t="str">
        <f>VLOOKUP(I4309,PGStock[],2,FALSE)</f>
        <v>Formula Rum 700ml</v>
      </c>
      <c r="K4309" s="71">
        <f>VLOOKUP(I4309,PGStock[],3,FALSE)</f>
        <v>0.7</v>
      </c>
      <c r="L4309" s="47">
        <v>1</v>
      </c>
      <c r="M4309" s="47">
        <f>VLOOKUP(I4309,PGStock[],6,FALSE)</f>
        <v>200</v>
      </c>
      <c r="N4309" s="47">
        <f>+PGSales!$L4309*PGSales!$M4309</f>
        <v>200</v>
      </c>
    </row>
    <row r="4310" spans="1:14" hidden="1" x14ac:dyDescent="0.25">
      <c r="A4310" s="77">
        <f t="shared" si="272"/>
        <v>2025</v>
      </c>
      <c r="B4310" s="77">
        <f t="shared" si="273"/>
        <v>3</v>
      </c>
      <c r="C4310" s="73">
        <v>45724</v>
      </c>
      <c r="D4310" s="79" t="s">
        <v>58</v>
      </c>
      <c r="E4310" s="80" t="s">
        <v>630</v>
      </c>
      <c r="F4310" s="81" t="str">
        <f>VLOOKUP(E4310,Customer[],2,FALSE)</f>
        <v xml:space="preserve">Min Satae Kyatt </v>
      </c>
      <c r="G4310" s="69" t="str">
        <f>VLOOKUP(E4310,Customer[],3,FALSE)</f>
        <v>Hlawaga Rd</v>
      </c>
      <c r="H4310" s="69" t="str">
        <f>VLOOKUP(E4310,Customer[],4,FALSE)</f>
        <v xml:space="preserve">Shwepyithar </v>
      </c>
      <c r="I4310" s="48" t="s">
        <v>18</v>
      </c>
      <c r="J4310" s="82" t="str">
        <f>VLOOKUP(I4310,PGStock[],2,FALSE)</f>
        <v>Formula Rum 350ml</v>
      </c>
      <c r="K4310" s="71">
        <f>VLOOKUP(I4310,PGStock[],3,FALSE)</f>
        <v>0.35</v>
      </c>
      <c r="L4310" s="47">
        <v>5</v>
      </c>
      <c r="M4310" s="47">
        <f>VLOOKUP(I4310,PGStock[],6,FALSE)</f>
        <v>150</v>
      </c>
      <c r="N4310" s="47">
        <f>+PGSales!$L4310*PGSales!$M4310</f>
        <v>750</v>
      </c>
    </row>
    <row r="4311" spans="1:14" hidden="1" x14ac:dyDescent="0.25">
      <c r="A4311" s="77">
        <f t="shared" si="272"/>
        <v>2025</v>
      </c>
      <c r="B4311" s="77">
        <f t="shared" si="273"/>
        <v>3</v>
      </c>
      <c r="C4311" s="73">
        <v>45724</v>
      </c>
      <c r="D4311" s="79" t="s">
        <v>109</v>
      </c>
      <c r="E4311" s="80" t="s">
        <v>303</v>
      </c>
      <c r="F4311" s="81" t="str">
        <f>VLOOKUP(E4311,Customer[],2,FALSE)</f>
        <v>Wine</v>
      </c>
      <c r="G4311" s="69" t="str">
        <f>VLOOKUP(E4311,Customer[],3,FALSE)</f>
        <v>Hlawaga Rd</v>
      </c>
      <c r="H4311" s="69" t="str">
        <f>VLOOKUP(E4311,Customer[],4,FALSE)</f>
        <v xml:space="preserve">Shwepyithar </v>
      </c>
      <c r="I4311" s="48" t="s">
        <v>27</v>
      </c>
      <c r="J4311" s="82" t="str">
        <f>VLOOKUP(I4311,PGStock[],2,FALSE)</f>
        <v>Columbus Super Red Smooth 700 Ml</v>
      </c>
      <c r="K4311" s="71">
        <f>VLOOKUP(I4311,PGStock[],3,FALSE)</f>
        <v>0.7</v>
      </c>
      <c r="L4311" s="47">
        <v>1</v>
      </c>
      <c r="M4311" s="47">
        <f>VLOOKUP(I4311,PGStock[],6,FALSE)</f>
        <v>200</v>
      </c>
      <c r="N4311" s="47">
        <f>+PGSales!$L4311*PGSales!$M4311</f>
        <v>200</v>
      </c>
    </row>
    <row r="4312" spans="1:14" hidden="1" x14ac:dyDescent="0.25">
      <c r="A4312" s="77">
        <f t="shared" si="272"/>
        <v>2025</v>
      </c>
      <c r="B4312" s="77">
        <f t="shared" si="273"/>
        <v>3</v>
      </c>
      <c r="C4312" s="73">
        <v>45724</v>
      </c>
      <c r="D4312" s="79" t="s">
        <v>109</v>
      </c>
      <c r="E4312" s="80" t="s">
        <v>303</v>
      </c>
      <c r="F4312" s="81" t="str">
        <f>VLOOKUP(E4312,Customer[],2,FALSE)</f>
        <v>Wine</v>
      </c>
      <c r="G4312" s="69" t="str">
        <f>VLOOKUP(E4312,Customer[],3,FALSE)</f>
        <v>Hlawaga Rd</v>
      </c>
      <c r="H4312" s="69" t="str">
        <f>VLOOKUP(E4312,Customer[],4,FALSE)</f>
        <v xml:space="preserve">Shwepyithar </v>
      </c>
      <c r="I4312" s="48" t="s">
        <v>25</v>
      </c>
      <c r="J4312" s="82" t="str">
        <f>VLOOKUP(I4312,PGStock[],2,FALSE)</f>
        <v>Columbus Super Red Smooth 350 Ml</v>
      </c>
      <c r="K4312" s="71">
        <f>VLOOKUP(I4312,PGStock[],3,FALSE)</f>
        <v>0.35</v>
      </c>
      <c r="L4312" s="47">
        <v>8</v>
      </c>
      <c r="M4312" s="47">
        <f>VLOOKUP(I4312,PGStock[],6,FALSE)</f>
        <v>150</v>
      </c>
      <c r="N4312" s="47">
        <f>+PGSales!$L4312*PGSales!$M4312</f>
        <v>1200</v>
      </c>
    </row>
    <row r="4313" spans="1:14" hidden="1" x14ac:dyDescent="0.25">
      <c r="A4313" s="77">
        <f t="shared" si="272"/>
        <v>2025</v>
      </c>
      <c r="B4313" s="77">
        <f t="shared" si="273"/>
        <v>3</v>
      </c>
      <c r="C4313" s="73">
        <v>45724</v>
      </c>
      <c r="D4313" s="79" t="s">
        <v>109</v>
      </c>
      <c r="E4313" s="80" t="s">
        <v>303</v>
      </c>
      <c r="F4313" s="81" t="str">
        <f>VLOOKUP(E4313,Customer[],2,FALSE)</f>
        <v>Wine</v>
      </c>
      <c r="G4313" s="69" t="str">
        <f>VLOOKUP(E4313,Customer[],3,FALSE)</f>
        <v>Hlawaga Rd</v>
      </c>
      <c r="H4313" s="69" t="str">
        <f>VLOOKUP(E4313,Customer[],4,FALSE)</f>
        <v xml:space="preserve">Shwepyithar </v>
      </c>
      <c r="I4313" s="48" t="s">
        <v>20</v>
      </c>
      <c r="J4313" s="82" t="str">
        <f>VLOOKUP(I4313,PGStock[],2,FALSE)</f>
        <v>Formula Rum 700ml</v>
      </c>
      <c r="K4313" s="71">
        <f>VLOOKUP(I4313,PGStock[],3,FALSE)</f>
        <v>0.7</v>
      </c>
      <c r="L4313" s="47">
        <v>1</v>
      </c>
      <c r="M4313" s="47">
        <f>VLOOKUP(I4313,PGStock[],6,FALSE)</f>
        <v>200</v>
      </c>
      <c r="N4313" s="47">
        <f>+PGSales!$L4313*PGSales!$M4313</f>
        <v>200</v>
      </c>
    </row>
    <row r="4314" spans="1:14" hidden="1" x14ac:dyDescent="0.25">
      <c r="A4314" s="77">
        <f t="shared" si="272"/>
        <v>2025</v>
      </c>
      <c r="B4314" s="77">
        <f t="shared" si="273"/>
        <v>3</v>
      </c>
      <c r="C4314" s="73">
        <v>45724</v>
      </c>
      <c r="D4314" s="79" t="s">
        <v>109</v>
      </c>
      <c r="E4314" s="80" t="s">
        <v>303</v>
      </c>
      <c r="F4314" s="81" t="str">
        <f>VLOOKUP(E4314,Customer[],2,FALSE)</f>
        <v>Wine</v>
      </c>
      <c r="G4314" s="69" t="str">
        <f>VLOOKUP(E4314,Customer[],3,FALSE)</f>
        <v>Hlawaga Rd</v>
      </c>
      <c r="H4314" s="69" t="str">
        <f>VLOOKUP(E4314,Customer[],4,FALSE)</f>
        <v xml:space="preserve">Shwepyithar </v>
      </c>
      <c r="I4314" s="48" t="s">
        <v>18</v>
      </c>
      <c r="J4314" s="82" t="str">
        <f>VLOOKUP(I4314,PGStock[],2,FALSE)</f>
        <v>Formula Rum 350ml</v>
      </c>
      <c r="K4314" s="71">
        <f>VLOOKUP(I4314,PGStock[],3,FALSE)</f>
        <v>0.35</v>
      </c>
      <c r="L4314" s="47">
        <v>6</v>
      </c>
      <c r="M4314" s="47">
        <f>VLOOKUP(I4314,PGStock[],6,FALSE)</f>
        <v>150</v>
      </c>
      <c r="N4314" s="47">
        <f>+PGSales!$L4314*PGSales!$M4314</f>
        <v>900</v>
      </c>
    </row>
    <row r="4315" spans="1:14" hidden="1" x14ac:dyDescent="0.25">
      <c r="A4315" s="77">
        <f t="shared" si="272"/>
        <v>2025</v>
      </c>
      <c r="B4315" s="77">
        <f t="shared" si="273"/>
        <v>3</v>
      </c>
      <c r="C4315" s="73">
        <v>45724</v>
      </c>
      <c r="D4315" s="79" t="s">
        <v>70</v>
      </c>
      <c r="E4315" s="80" t="s">
        <v>631</v>
      </c>
      <c r="F4315" s="81" t="str">
        <f>VLOOKUP(E4315,Customer[],2,FALSE)</f>
        <v>Nge paung</v>
      </c>
      <c r="G4315" s="69" t="str">
        <f>VLOOKUP(E4315,Customer[],3,FALSE)</f>
        <v>Bo Aung Kyaw Rd</v>
      </c>
      <c r="H4315" s="69" t="str">
        <f>VLOOKUP(E4315,Customer[],4,FALSE)</f>
        <v>Hlaing Thar Yar</v>
      </c>
      <c r="I4315" s="48" t="s">
        <v>117</v>
      </c>
      <c r="J4315" s="82" t="str">
        <f>VLOOKUP(I4315,PGStock[],2,FALSE)</f>
        <v>ဒဂုံမန်ကျည်း ကော်ဗူး (1 Liter)</v>
      </c>
      <c r="K4315" s="71">
        <f>VLOOKUP(I4315,PGStock[],3,FALSE)</f>
        <v>1</v>
      </c>
      <c r="L4315" s="47">
        <v>1</v>
      </c>
      <c r="M4315" s="47">
        <f>VLOOKUP(I4315,PGStock[],6,FALSE)</f>
        <v>100</v>
      </c>
      <c r="N4315" s="47">
        <f>+PGSales!$L4315*PGSales!$M4315</f>
        <v>100</v>
      </c>
    </row>
    <row r="4316" spans="1:14" hidden="1" x14ac:dyDescent="0.25">
      <c r="A4316" s="77">
        <f t="shared" si="272"/>
        <v>2025</v>
      </c>
      <c r="B4316" s="77">
        <f t="shared" si="273"/>
        <v>3</v>
      </c>
      <c r="C4316" s="73">
        <v>45724</v>
      </c>
      <c r="D4316" s="79" t="s">
        <v>70</v>
      </c>
      <c r="E4316" s="80" t="s">
        <v>631</v>
      </c>
      <c r="F4316" s="81" t="str">
        <f>VLOOKUP(E4316,Customer[],2,FALSE)</f>
        <v>Nge paung</v>
      </c>
      <c r="G4316" s="69" t="str">
        <f>VLOOKUP(E4316,Customer[],3,FALSE)</f>
        <v>Bo Aung Kyaw Rd</v>
      </c>
      <c r="H4316" s="69" t="str">
        <f>VLOOKUP(E4316,Customer[],4,FALSE)</f>
        <v>Hlaing Thar Yar</v>
      </c>
      <c r="I4316" s="48" t="s">
        <v>25</v>
      </c>
      <c r="J4316" s="82" t="str">
        <f>VLOOKUP(I4316,PGStock[],2,FALSE)</f>
        <v>Columbus Super Red Smooth 350 Ml</v>
      </c>
      <c r="K4316" s="71">
        <f>VLOOKUP(I4316,PGStock[],3,FALSE)</f>
        <v>0.35</v>
      </c>
      <c r="L4316" s="47">
        <v>1</v>
      </c>
      <c r="M4316" s="47">
        <f>VLOOKUP(I4316,PGStock[],6,FALSE)</f>
        <v>150</v>
      </c>
      <c r="N4316" s="47">
        <f>+PGSales!$L4316*PGSales!$M4316</f>
        <v>150</v>
      </c>
    </row>
    <row r="4317" spans="1:14" hidden="1" x14ac:dyDescent="0.25">
      <c r="A4317" s="77">
        <f t="shared" si="272"/>
        <v>2025</v>
      </c>
      <c r="B4317" s="77">
        <f t="shared" si="273"/>
        <v>3</v>
      </c>
      <c r="C4317" s="73">
        <v>45724</v>
      </c>
      <c r="D4317" s="79" t="s">
        <v>70</v>
      </c>
      <c r="E4317" s="80" t="s">
        <v>631</v>
      </c>
      <c r="F4317" s="81" t="str">
        <f>VLOOKUP(E4317,Customer[],2,FALSE)</f>
        <v>Nge paung</v>
      </c>
      <c r="G4317" s="69" t="str">
        <f>VLOOKUP(E4317,Customer[],3,FALSE)</f>
        <v>Bo Aung Kyaw Rd</v>
      </c>
      <c r="H4317" s="69" t="str">
        <f>VLOOKUP(E4317,Customer[],4,FALSE)</f>
        <v>Hlaing Thar Yar</v>
      </c>
      <c r="I4317" s="48" t="s">
        <v>20</v>
      </c>
      <c r="J4317" s="82" t="str">
        <f>VLOOKUP(I4317,PGStock[],2,FALSE)</f>
        <v>Formula Rum 700ml</v>
      </c>
      <c r="K4317" s="71">
        <f>VLOOKUP(I4317,PGStock[],3,FALSE)</f>
        <v>0.7</v>
      </c>
      <c r="L4317" s="47">
        <v>1</v>
      </c>
      <c r="M4317" s="47">
        <f>VLOOKUP(I4317,PGStock[],6,FALSE)</f>
        <v>200</v>
      </c>
      <c r="N4317" s="47">
        <f>+PGSales!$L4317*PGSales!$M4317</f>
        <v>200</v>
      </c>
    </row>
    <row r="4318" spans="1:14" hidden="1" x14ac:dyDescent="0.25">
      <c r="A4318" s="77">
        <f t="shared" si="272"/>
        <v>2025</v>
      </c>
      <c r="B4318" s="77">
        <f t="shared" si="273"/>
        <v>3</v>
      </c>
      <c r="C4318" s="73">
        <v>45724</v>
      </c>
      <c r="D4318" s="79" t="s">
        <v>70</v>
      </c>
      <c r="E4318" s="80" t="s">
        <v>631</v>
      </c>
      <c r="F4318" s="81" t="str">
        <f>VLOOKUP(E4318,Customer[],2,FALSE)</f>
        <v>Nge paung</v>
      </c>
      <c r="G4318" s="69" t="str">
        <f>VLOOKUP(E4318,Customer[],3,FALSE)</f>
        <v>Bo Aung Kyaw Rd</v>
      </c>
      <c r="H4318" s="69" t="str">
        <f>VLOOKUP(E4318,Customer[],4,FALSE)</f>
        <v>Hlaing Thar Yar</v>
      </c>
      <c r="I4318" s="48" t="s">
        <v>18</v>
      </c>
      <c r="J4318" s="82" t="str">
        <f>VLOOKUP(I4318,PGStock[],2,FALSE)</f>
        <v>Formula Rum 350ml</v>
      </c>
      <c r="K4318" s="71">
        <f>VLOOKUP(I4318,PGStock[],3,FALSE)</f>
        <v>0.35</v>
      </c>
      <c r="L4318" s="47">
        <v>3</v>
      </c>
      <c r="M4318" s="47">
        <f>VLOOKUP(I4318,PGStock[],6,FALSE)</f>
        <v>150</v>
      </c>
      <c r="N4318" s="47">
        <f>+PGSales!$L4318*PGSales!$M4318</f>
        <v>450</v>
      </c>
    </row>
    <row r="4319" spans="1:14" hidden="1" x14ac:dyDescent="0.25">
      <c r="A4319" s="77">
        <f t="shared" si="272"/>
        <v>2025</v>
      </c>
      <c r="B4319" s="77">
        <f t="shared" si="273"/>
        <v>3</v>
      </c>
      <c r="C4319" s="73">
        <v>45724</v>
      </c>
      <c r="D4319" s="79" t="s">
        <v>74</v>
      </c>
      <c r="E4319" s="80" t="s">
        <v>125</v>
      </c>
      <c r="F4319" s="81" t="str">
        <f>VLOOKUP(E4319,Customer[],2,FALSE)</f>
        <v>Soon Pyan</v>
      </c>
      <c r="G4319" s="69" t="str">
        <f>VLOOKUP(E4319,Customer[],3,FALSE)</f>
        <v>Bo Aung Kyaw Rd</v>
      </c>
      <c r="H4319" s="69" t="str">
        <f>VLOOKUP(E4319,Customer[],4,FALSE)</f>
        <v>Hlaing Thar Yar Route (1)</v>
      </c>
      <c r="I4319" s="48" t="s">
        <v>117</v>
      </c>
      <c r="J4319" s="82" t="str">
        <f>VLOOKUP(I4319,PGStock[],2,FALSE)</f>
        <v>ဒဂုံမန်ကျည်း ကော်ဗူး (1 Liter)</v>
      </c>
      <c r="K4319" s="71">
        <f>VLOOKUP(I4319,PGStock[],3,FALSE)</f>
        <v>1</v>
      </c>
      <c r="L4319" s="47">
        <v>2</v>
      </c>
      <c r="M4319" s="47">
        <f>VLOOKUP(I4319,PGStock[],6,FALSE)</f>
        <v>100</v>
      </c>
      <c r="N4319" s="47">
        <f>+PGSales!$L4319*PGSales!$M4319</f>
        <v>200</v>
      </c>
    </row>
    <row r="4320" spans="1:14" hidden="1" x14ac:dyDescent="0.25">
      <c r="A4320" s="77">
        <f t="shared" si="272"/>
        <v>2025</v>
      </c>
      <c r="B4320" s="77">
        <f t="shared" si="273"/>
        <v>3</v>
      </c>
      <c r="C4320" s="73">
        <v>45724</v>
      </c>
      <c r="D4320" s="79" t="s">
        <v>74</v>
      </c>
      <c r="E4320" s="80" t="s">
        <v>125</v>
      </c>
      <c r="F4320" s="81" t="str">
        <f>VLOOKUP(E4320,Customer[],2,FALSE)</f>
        <v>Soon Pyan</v>
      </c>
      <c r="G4320" s="69" t="str">
        <f>VLOOKUP(E4320,Customer[],3,FALSE)</f>
        <v>Bo Aung Kyaw Rd</v>
      </c>
      <c r="H4320" s="69" t="str">
        <f>VLOOKUP(E4320,Customer[],4,FALSE)</f>
        <v>Hlaing Thar Yar Route (1)</v>
      </c>
      <c r="I4320" s="48" t="s">
        <v>25</v>
      </c>
      <c r="J4320" s="82" t="str">
        <f>VLOOKUP(I4320,PGStock[],2,FALSE)</f>
        <v>Columbus Super Red Smooth 350 Ml</v>
      </c>
      <c r="K4320" s="71">
        <f>VLOOKUP(I4320,PGStock[],3,FALSE)</f>
        <v>0.35</v>
      </c>
      <c r="L4320" s="47">
        <v>4</v>
      </c>
      <c r="M4320" s="47">
        <f>VLOOKUP(I4320,PGStock[],6,FALSE)</f>
        <v>150</v>
      </c>
      <c r="N4320" s="47">
        <f>+PGSales!$L4320*PGSales!$M4320</f>
        <v>600</v>
      </c>
    </row>
    <row r="4321" spans="1:14" hidden="1" x14ac:dyDescent="0.25">
      <c r="A4321" s="77">
        <f t="shared" si="272"/>
        <v>2025</v>
      </c>
      <c r="B4321" s="77">
        <f t="shared" si="273"/>
        <v>3</v>
      </c>
      <c r="C4321" s="73">
        <v>45724</v>
      </c>
      <c r="D4321" s="79" t="s">
        <v>3</v>
      </c>
      <c r="E4321" s="80" t="s">
        <v>634</v>
      </c>
      <c r="F4321" s="81" t="str">
        <f>VLOOKUP(E4321,Customer[],2,FALSE)</f>
        <v>Pyae Maher</v>
      </c>
      <c r="G4321" s="69" t="str">
        <f>VLOOKUP(E4321,Customer[],3,FALSE)</f>
        <v>Bo Aung Kyaw Rd</v>
      </c>
      <c r="H4321" s="69" t="str">
        <f>VLOOKUP(E4321,Customer[],4,FALSE)</f>
        <v>Hlaing Thar Yar</v>
      </c>
      <c r="I4321" s="48" t="s">
        <v>117</v>
      </c>
      <c r="J4321" s="82" t="str">
        <f>VLOOKUP(I4321,PGStock[],2,FALSE)</f>
        <v>ဒဂုံမန်ကျည်း ကော်ဗူး (1 Liter)</v>
      </c>
      <c r="K4321" s="71">
        <f>VLOOKUP(I4321,PGStock[],3,FALSE)</f>
        <v>1</v>
      </c>
      <c r="L4321" s="47">
        <v>8</v>
      </c>
      <c r="M4321" s="47">
        <f>VLOOKUP(I4321,PGStock[],6,FALSE)</f>
        <v>100</v>
      </c>
      <c r="N4321" s="47">
        <f>+PGSales!$L4321*PGSales!$M4321</f>
        <v>800</v>
      </c>
    </row>
    <row r="4322" spans="1:14" hidden="1" x14ac:dyDescent="0.25">
      <c r="A4322" s="77">
        <f t="shared" ref="A4322:A4336" si="274">YEAR(C4322)</f>
        <v>2025</v>
      </c>
      <c r="B4322" s="77">
        <f t="shared" ref="B4322:B4336" si="275">MONTH(C4322)</f>
        <v>3</v>
      </c>
      <c r="C4322" s="73">
        <v>45724</v>
      </c>
      <c r="D4322" s="79" t="s">
        <v>3</v>
      </c>
      <c r="E4322" s="80" t="s">
        <v>634</v>
      </c>
      <c r="F4322" s="81" t="str">
        <f>VLOOKUP(E4322,Customer[],2,FALSE)</f>
        <v>Pyae Maher</v>
      </c>
      <c r="G4322" s="69" t="str">
        <f>VLOOKUP(E4322,Customer[],3,FALSE)</f>
        <v>Bo Aung Kyaw Rd</v>
      </c>
      <c r="H4322" s="69" t="str">
        <f>VLOOKUP(E4322,Customer[],4,FALSE)</f>
        <v>Hlaing Thar Yar</v>
      </c>
      <c r="I4322" s="48" t="s">
        <v>25</v>
      </c>
      <c r="J4322" s="82" t="str">
        <f>VLOOKUP(I4322,PGStock[],2,FALSE)</f>
        <v>Columbus Super Red Smooth 350 Ml</v>
      </c>
      <c r="K4322" s="71">
        <f>VLOOKUP(I4322,PGStock[],3,FALSE)</f>
        <v>0.35</v>
      </c>
      <c r="L4322" s="47">
        <v>3</v>
      </c>
      <c r="M4322" s="47">
        <f>VLOOKUP(I4322,PGStock[],6,FALSE)</f>
        <v>150</v>
      </c>
      <c r="N4322" s="47">
        <f>+PGSales!$L4322*PGSales!$M4322</f>
        <v>450</v>
      </c>
    </row>
    <row r="4323" spans="1:14" hidden="1" x14ac:dyDescent="0.25">
      <c r="A4323" s="77">
        <f t="shared" si="274"/>
        <v>2025</v>
      </c>
      <c r="B4323" s="77">
        <f t="shared" si="275"/>
        <v>3</v>
      </c>
      <c r="C4323" s="73">
        <v>45724</v>
      </c>
      <c r="D4323" s="79" t="s">
        <v>3</v>
      </c>
      <c r="E4323" s="80" t="s">
        <v>634</v>
      </c>
      <c r="F4323" s="81" t="str">
        <f>VLOOKUP(E4323,Customer[],2,FALSE)</f>
        <v>Pyae Maher</v>
      </c>
      <c r="G4323" s="69" t="str">
        <f>VLOOKUP(E4323,Customer[],3,FALSE)</f>
        <v>Bo Aung Kyaw Rd</v>
      </c>
      <c r="H4323" s="69" t="str">
        <f>VLOOKUP(E4323,Customer[],4,FALSE)</f>
        <v>Hlaing Thar Yar</v>
      </c>
      <c r="I4323" s="48" t="s">
        <v>23</v>
      </c>
      <c r="J4323" s="82" t="str">
        <f>VLOOKUP(I4323,PGStock[],2,FALSE)</f>
        <v>Columbus Super Red Smooth 175 Ml</v>
      </c>
      <c r="K4323" s="71">
        <f>VLOOKUP(I4323,PGStock[],3,FALSE)</f>
        <v>0.17499999999999999</v>
      </c>
      <c r="L4323" s="47">
        <v>1</v>
      </c>
      <c r="M4323" s="47">
        <f>VLOOKUP(I4323,PGStock[],6,FALSE)</f>
        <v>100</v>
      </c>
      <c r="N4323" s="47">
        <f>+PGSales!$L4323*PGSales!$M4323</f>
        <v>100</v>
      </c>
    </row>
    <row r="4324" spans="1:14" hidden="1" x14ac:dyDescent="0.25">
      <c r="A4324" s="77">
        <f t="shared" si="274"/>
        <v>2025</v>
      </c>
      <c r="B4324" s="77">
        <f t="shared" si="275"/>
        <v>3</v>
      </c>
      <c r="C4324" s="73">
        <v>45724</v>
      </c>
      <c r="D4324" s="79" t="s">
        <v>3</v>
      </c>
      <c r="E4324" s="80" t="s">
        <v>634</v>
      </c>
      <c r="F4324" s="81" t="str">
        <f>VLOOKUP(E4324,Customer[],2,FALSE)</f>
        <v>Pyae Maher</v>
      </c>
      <c r="G4324" s="69" t="str">
        <f>VLOOKUP(E4324,Customer[],3,FALSE)</f>
        <v>Bo Aung Kyaw Rd</v>
      </c>
      <c r="H4324" s="69" t="str">
        <f>VLOOKUP(E4324,Customer[],4,FALSE)</f>
        <v>Hlaing Thar Yar</v>
      </c>
      <c r="I4324" s="48" t="s">
        <v>20</v>
      </c>
      <c r="J4324" s="82" t="str">
        <f>VLOOKUP(I4324,PGStock[],2,FALSE)</f>
        <v>Formula Rum 700ml</v>
      </c>
      <c r="K4324" s="71">
        <f>VLOOKUP(I4324,PGStock[],3,FALSE)</f>
        <v>0.7</v>
      </c>
      <c r="L4324" s="47">
        <v>1</v>
      </c>
      <c r="M4324" s="47">
        <f>VLOOKUP(I4324,PGStock[],6,FALSE)</f>
        <v>200</v>
      </c>
      <c r="N4324" s="47">
        <f>+PGSales!$L4324*PGSales!$M4324</f>
        <v>200</v>
      </c>
    </row>
    <row r="4325" spans="1:14" hidden="1" x14ac:dyDescent="0.25">
      <c r="A4325" s="77">
        <f t="shared" si="274"/>
        <v>2025</v>
      </c>
      <c r="B4325" s="77">
        <f t="shared" si="275"/>
        <v>3</v>
      </c>
      <c r="C4325" s="73">
        <v>45724</v>
      </c>
      <c r="D4325" s="79" t="s">
        <v>3</v>
      </c>
      <c r="E4325" s="80" t="s">
        <v>634</v>
      </c>
      <c r="F4325" s="81" t="str">
        <f>VLOOKUP(E4325,Customer[],2,FALSE)</f>
        <v>Pyae Maher</v>
      </c>
      <c r="G4325" s="69" t="str">
        <f>VLOOKUP(E4325,Customer[],3,FALSE)</f>
        <v>Bo Aung Kyaw Rd</v>
      </c>
      <c r="H4325" s="69" t="str">
        <f>VLOOKUP(E4325,Customer[],4,FALSE)</f>
        <v>Hlaing Thar Yar</v>
      </c>
      <c r="I4325" s="48" t="s">
        <v>18</v>
      </c>
      <c r="J4325" s="82" t="str">
        <f>VLOOKUP(I4325,PGStock[],2,FALSE)</f>
        <v>Formula Rum 350ml</v>
      </c>
      <c r="K4325" s="71">
        <f>VLOOKUP(I4325,PGStock[],3,FALSE)</f>
        <v>0.35</v>
      </c>
      <c r="L4325" s="47">
        <v>4</v>
      </c>
      <c r="M4325" s="47">
        <f>VLOOKUP(I4325,PGStock[],6,FALSE)</f>
        <v>150</v>
      </c>
      <c r="N4325" s="47">
        <f>+PGSales!$L4325*PGSales!$M4325</f>
        <v>600</v>
      </c>
    </row>
    <row r="4326" spans="1:14" hidden="1" x14ac:dyDescent="0.25">
      <c r="A4326" s="77">
        <f t="shared" si="274"/>
        <v>2025</v>
      </c>
      <c r="B4326" s="77">
        <f t="shared" si="275"/>
        <v>3</v>
      </c>
      <c r="C4326" s="73">
        <v>45724</v>
      </c>
      <c r="D4326" s="79" t="s">
        <v>4</v>
      </c>
      <c r="E4326" s="80" t="s">
        <v>611</v>
      </c>
      <c r="F4326" s="81" t="str">
        <f>VLOOKUP(E4326,Customer[],2,FALSE)</f>
        <v>GC</v>
      </c>
      <c r="G4326" s="69" t="str">
        <f>VLOOKUP(E4326,Customer[],3,FALSE)</f>
        <v>Bo Aung Kyaw Rd</v>
      </c>
      <c r="H4326" s="69" t="str">
        <f>VLOOKUP(E4326,Customer[],4,FALSE)</f>
        <v xml:space="preserve">Hlaing thar Yar </v>
      </c>
      <c r="I4326" s="48" t="s">
        <v>23</v>
      </c>
      <c r="J4326" s="82" t="str">
        <f>VLOOKUP(I4326,PGStock[],2,FALSE)</f>
        <v>Columbus Super Red Smooth 175 Ml</v>
      </c>
      <c r="K4326" s="71">
        <f>VLOOKUP(I4326,PGStock[],3,FALSE)</f>
        <v>0.17499999999999999</v>
      </c>
      <c r="L4326" s="47">
        <v>2</v>
      </c>
      <c r="M4326" s="47">
        <f>VLOOKUP(I4326,PGStock[],6,FALSE)</f>
        <v>100</v>
      </c>
      <c r="N4326" s="47">
        <f>+PGSales!$L4326*PGSales!$M4326</f>
        <v>200</v>
      </c>
    </row>
    <row r="4327" spans="1:14" hidden="1" x14ac:dyDescent="0.25">
      <c r="A4327" s="77">
        <f t="shared" si="274"/>
        <v>2025</v>
      </c>
      <c r="B4327" s="77">
        <f t="shared" si="275"/>
        <v>3</v>
      </c>
      <c r="C4327" s="73">
        <v>45724</v>
      </c>
      <c r="D4327" s="79" t="s">
        <v>4</v>
      </c>
      <c r="E4327" s="80" t="s">
        <v>611</v>
      </c>
      <c r="F4327" s="81" t="str">
        <f>VLOOKUP(E4327,Customer[],2,FALSE)</f>
        <v>GC</v>
      </c>
      <c r="G4327" s="69" t="str">
        <f>VLOOKUP(E4327,Customer[],3,FALSE)</f>
        <v>Bo Aung Kyaw Rd</v>
      </c>
      <c r="H4327" s="69" t="str">
        <f>VLOOKUP(E4327,Customer[],4,FALSE)</f>
        <v xml:space="preserve">Hlaing thar Yar </v>
      </c>
      <c r="I4327" s="48" t="s">
        <v>18</v>
      </c>
      <c r="J4327" s="82" t="str">
        <f>VLOOKUP(I4327,PGStock[],2,FALSE)</f>
        <v>Formula Rum 350ml</v>
      </c>
      <c r="K4327" s="71">
        <f>VLOOKUP(I4327,PGStock[],3,FALSE)</f>
        <v>0.35</v>
      </c>
      <c r="L4327" s="47">
        <v>5</v>
      </c>
      <c r="M4327" s="47">
        <f>VLOOKUP(I4327,PGStock[],6,FALSE)</f>
        <v>150</v>
      </c>
      <c r="N4327" s="47">
        <f>+PGSales!$L4327*PGSales!$M4327</f>
        <v>750</v>
      </c>
    </row>
    <row r="4328" spans="1:14" hidden="1" x14ac:dyDescent="0.25">
      <c r="A4328" s="77">
        <f t="shared" si="274"/>
        <v>2025</v>
      </c>
      <c r="B4328" s="77">
        <f t="shared" si="275"/>
        <v>3</v>
      </c>
      <c r="C4328" s="73">
        <v>45724</v>
      </c>
      <c r="D4328" s="79" t="s">
        <v>367</v>
      </c>
      <c r="E4328" s="80" t="s">
        <v>609</v>
      </c>
      <c r="F4328" s="81" t="str">
        <f>VLOOKUP(E4328,Customer[],2,FALSE)</f>
        <v>AhTwae Thit</v>
      </c>
      <c r="G4328" s="69" t="str">
        <f>VLOOKUP(E4328,Customer[],3,FALSE)</f>
        <v>Chit Kyi Yae Rd</v>
      </c>
      <c r="H4328" s="69" t="str">
        <f>VLOOKUP(E4328,Customer[],4,FALSE)</f>
        <v>Hlaing Thar Yar</v>
      </c>
      <c r="I4328" s="48" t="s">
        <v>27</v>
      </c>
      <c r="J4328" s="82" t="str">
        <f>VLOOKUP(I4328,PGStock[],2,FALSE)</f>
        <v>Columbus Super Red Smooth 700 Ml</v>
      </c>
      <c r="K4328" s="71">
        <f>VLOOKUP(I4328,PGStock[],3,FALSE)</f>
        <v>0.7</v>
      </c>
      <c r="L4328" s="47">
        <v>2</v>
      </c>
      <c r="M4328" s="47">
        <f>VLOOKUP(I4328,PGStock[],6,FALSE)</f>
        <v>200</v>
      </c>
      <c r="N4328" s="47">
        <f>+PGSales!$L4328*PGSales!$M4328</f>
        <v>400</v>
      </c>
    </row>
    <row r="4329" spans="1:14" hidden="1" x14ac:dyDescent="0.25">
      <c r="A4329" s="77">
        <f t="shared" si="274"/>
        <v>2025</v>
      </c>
      <c r="B4329" s="77">
        <f t="shared" si="275"/>
        <v>3</v>
      </c>
      <c r="C4329" s="73">
        <v>45724</v>
      </c>
      <c r="D4329" s="79" t="s">
        <v>367</v>
      </c>
      <c r="E4329" s="80" t="s">
        <v>609</v>
      </c>
      <c r="F4329" s="81" t="str">
        <f>VLOOKUP(E4329,Customer[],2,FALSE)</f>
        <v>AhTwae Thit</v>
      </c>
      <c r="G4329" s="69" t="str">
        <f>VLOOKUP(E4329,Customer[],3,FALSE)</f>
        <v>Chit Kyi Yae Rd</v>
      </c>
      <c r="H4329" s="69" t="str">
        <f>VLOOKUP(E4329,Customer[],4,FALSE)</f>
        <v>Hlaing Thar Yar</v>
      </c>
      <c r="I4329" s="48" t="s">
        <v>25</v>
      </c>
      <c r="J4329" s="82" t="str">
        <f>VLOOKUP(I4329,PGStock[],2,FALSE)</f>
        <v>Columbus Super Red Smooth 350 Ml</v>
      </c>
      <c r="K4329" s="71">
        <f>VLOOKUP(I4329,PGStock[],3,FALSE)</f>
        <v>0.35</v>
      </c>
      <c r="L4329" s="47">
        <v>6</v>
      </c>
      <c r="M4329" s="47">
        <f>VLOOKUP(I4329,PGStock[],6,FALSE)</f>
        <v>150</v>
      </c>
      <c r="N4329" s="47">
        <f>+PGSales!$L4329*PGSales!$M4329</f>
        <v>900</v>
      </c>
    </row>
    <row r="4330" spans="1:14" hidden="1" x14ac:dyDescent="0.25">
      <c r="A4330" s="77">
        <f t="shared" si="274"/>
        <v>2025</v>
      </c>
      <c r="B4330" s="77">
        <f t="shared" si="275"/>
        <v>3</v>
      </c>
      <c r="C4330" s="73">
        <v>45724</v>
      </c>
      <c r="D4330" s="79" t="s">
        <v>367</v>
      </c>
      <c r="E4330" s="80" t="s">
        <v>609</v>
      </c>
      <c r="F4330" s="81" t="str">
        <f>VLOOKUP(E4330,Customer[],2,FALSE)</f>
        <v>AhTwae Thit</v>
      </c>
      <c r="G4330" s="69" t="str">
        <f>VLOOKUP(E4330,Customer[],3,FALSE)</f>
        <v>Chit Kyi Yae Rd</v>
      </c>
      <c r="H4330" s="69" t="str">
        <f>VLOOKUP(E4330,Customer[],4,FALSE)</f>
        <v>Hlaing Thar Yar</v>
      </c>
      <c r="I4330" s="48" t="s">
        <v>18</v>
      </c>
      <c r="J4330" s="82" t="str">
        <f>VLOOKUP(I4330,PGStock[],2,FALSE)</f>
        <v>Formula Rum 350ml</v>
      </c>
      <c r="K4330" s="71">
        <f>VLOOKUP(I4330,PGStock[],3,FALSE)</f>
        <v>0.35</v>
      </c>
      <c r="L4330" s="47">
        <v>2</v>
      </c>
      <c r="M4330" s="47">
        <f>VLOOKUP(I4330,PGStock[],6,FALSE)</f>
        <v>150</v>
      </c>
      <c r="N4330" s="47">
        <f>+PGSales!$L4330*PGSales!$M4330</f>
        <v>300</v>
      </c>
    </row>
    <row r="4331" spans="1:14" hidden="1" x14ac:dyDescent="0.25">
      <c r="A4331" s="77">
        <f t="shared" si="274"/>
        <v>2025</v>
      </c>
      <c r="B4331" s="77">
        <f t="shared" si="275"/>
        <v>3</v>
      </c>
      <c r="C4331" s="73">
        <v>45724</v>
      </c>
      <c r="D4331" s="79" t="s">
        <v>76</v>
      </c>
      <c r="E4331" s="80" t="s">
        <v>612</v>
      </c>
      <c r="F4331" s="81" t="str">
        <f>VLOOKUP(E4331,Customer[],2,FALSE)</f>
        <v>Pan Nadi Hlaing (2)</v>
      </c>
      <c r="G4331" s="69" t="str">
        <f>VLOOKUP(E4331,Customer[],3,FALSE)</f>
        <v>Chit Kyi Yae Rd</v>
      </c>
      <c r="H4331" s="69" t="str">
        <f>VLOOKUP(E4331,Customer[],4,FALSE)</f>
        <v>Hlaing Thar Yar</v>
      </c>
      <c r="I4331" s="48" t="s">
        <v>117</v>
      </c>
      <c r="J4331" s="82" t="str">
        <f>VLOOKUP(I4331,PGStock[],2,FALSE)</f>
        <v>ဒဂုံမန်ကျည်း ကော်ဗူး (1 Liter)</v>
      </c>
      <c r="K4331" s="71">
        <f>VLOOKUP(I4331,PGStock[],3,FALSE)</f>
        <v>1</v>
      </c>
      <c r="L4331" s="47">
        <v>1</v>
      </c>
      <c r="M4331" s="47">
        <f>VLOOKUP(I4331,PGStock[],6,FALSE)</f>
        <v>100</v>
      </c>
      <c r="N4331" s="47">
        <f>+PGSales!$L4331*PGSales!$M4331</f>
        <v>100</v>
      </c>
    </row>
    <row r="4332" spans="1:14" hidden="1" x14ac:dyDescent="0.25">
      <c r="A4332" s="77">
        <f t="shared" si="274"/>
        <v>2025</v>
      </c>
      <c r="B4332" s="77">
        <f t="shared" si="275"/>
        <v>3</v>
      </c>
      <c r="C4332" s="73">
        <v>45724</v>
      </c>
      <c r="D4332" s="79" t="s">
        <v>76</v>
      </c>
      <c r="E4332" s="80" t="s">
        <v>612</v>
      </c>
      <c r="F4332" s="81" t="str">
        <f>VLOOKUP(E4332,Customer[],2,FALSE)</f>
        <v>Pan Nadi Hlaing (2)</v>
      </c>
      <c r="G4332" s="69" t="str">
        <f>VLOOKUP(E4332,Customer[],3,FALSE)</f>
        <v>Chit Kyi Yae Rd</v>
      </c>
      <c r="H4332" s="69" t="str">
        <f>VLOOKUP(E4332,Customer[],4,FALSE)</f>
        <v>Hlaing Thar Yar</v>
      </c>
      <c r="I4332" s="48" t="s">
        <v>25</v>
      </c>
      <c r="J4332" s="82" t="str">
        <f>VLOOKUP(I4332,PGStock[],2,FALSE)</f>
        <v>Columbus Super Red Smooth 350 Ml</v>
      </c>
      <c r="K4332" s="71">
        <f>VLOOKUP(I4332,PGStock[],3,FALSE)</f>
        <v>0.35</v>
      </c>
      <c r="L4332" s="47">
        <v>3</v>
      </c>
      <c r="M4332" s="47">
        <f>VLOOKUP(I4332,PGStock[],6,FALSE)</f>
        <v>150</v>
      </c>
      <c r="N4332" s="47">
        <f>+PGSales!$L4332*PGSales!$M4332</f>
        <v>450</v>
      </c>
    </row>
    <row r="4333" spans="1:14" hidden="1" x14ac:dyDescent="0.25">
      <c r="A4333" s="77">
        <f t="shared" si="274"/>
        <v>2025</v>
      </c>
      <c r="B4333" s="77">
        <f t="shared" si="275"/>
        <v>3</v>
      </c>
      <c r="C4333" s="73">
        <v>45724</v>
      </c>
      <c r="D4333" s="79" t="s">
        <v>76</v>
      </c>
      <c r="E4333" s="80" t="s">
        <v>612</v>
      </c>
      <c r="F4333" s="81" t="str">
        <f>VLOOKUP(E4333,Customer[],2,FALSE)</f>
        <v>Pan Nadi Hlaing (2)</v>
      </c>
      <c r="G4333" s="69" t="str">
        <f>VLOOKUP(E4333,Customer[],3,FALSE)</f>
        <v>Chit Kyi Yae Rd</v>
      </c>
      <c r="H4333" s="69" t="str">
        <f>VLOOKUP(E4333,Customer[],4,FALSE)</f>
        <v>Hlaing Thar Yar</v>
      </c>
      <c r="I4333" s="48" t="s">
        <v>20</v>
      </c>
      <c r="J4333" s="82" t="str">
        <f>VLOOKUP(I4333,PGStock[],2,FALSE)</f>
        <v>Formula Rum 700ml</v>
      </c>
      <c r="K4333" s="71">
        <f>VLOOKUP(I4333,PGStock[],3,FALSE)</f>
        <v>0.7</v>
      </c>
      <c r="L4333" s="47">
        <v>1</v>
      </c>
      <c r="M4333" s="47">
        <f>VLOOKUP(I4333,PGStock[],6,FALSE)</f>
        <v>200</v>
      </c>
      <c r="N4333" s="47">
        <f>+PGSales!$L4333*PGSales!$M4333</f>
        <v>200</v>
      </c>
    </row>
    <row r="4334" spans="1:14" hidden="1" x14ac:dyDescent="0.25">
      <c r="A4334" s="77">
        <f t="shared" si="274"/>
        <v>2025</v>
      </c>
      <c r="B4334" s="77">
        <f t="shared" si="275"/>
        <v>3</v>
      </c>
      <c r="C4334" s="73">
        <v>45724</v>
      </c>
      <c r="D4334" s="79" t="s">
        <v>76</v>
      </c>
      <c r="E4334" s="80" t="s">
        <v>612</v>
      </c>
      <c r="F4334" s="81" t="str">
        <f>VLOOKUP(E4334,Customer[],2,FALSE)</f>
        <v>Pan Nadi Hlaing (2)</v>
      </c>
      <c r="G4334" s="69" t="str">
        <f>VLOOKUP(E4334,Customer[],3,FALSE)</f>
        <v>Chit Kyi Yae Rd</v>
      </c>
      <c r="H4334" s="69" t="str">
        <f>VLOOKUP(E4334,Customer[],4,FALSE)</f>
        <v>Hlaing Thar Yar</v>
      </c>
      <c r="I4334" s="48" t="s">
        <v>18</v>
      </c>
      <c r="J4334" s="82" t="str">
        <f>VLOOKUP(I4334,PGStock[],2,FALSE)</f>
        <v>Formula Rum 350ml</v>
      </c>
      <c r="K4334" s="71">
        <f>VLOOKUP(I4334,PGStock[],3,FALSE)</f>
        <v>0.35</v>
      </c>
      <c r="L4334" s="47">
        <v>1</v>
      </c>
      <c r="M4334" s="47">
        <f>VLOOKUP(I4334,PGStock[],6,FALSE)</f>
        <v>150</v>
      </c>
      <c r="N4334" s="47">
        <f>+PGSales!$L4334*PGSales!$M4334</f>
        <v>150</v>
      </c>
    </row>
    <row r="4335" spans="1:14" hidden="1" x14ac:dyDescent="0.25">
      <c r="A4335" s="77">
        <f t="shared" si="274"/>
        <v>2025</v>
      </c>
      <c r="B4335" s="77">
        <f t="shared" si="275"/>
        <v>3</v>
      </c>
      <c r="C4335" s="73">
        <v>45724</v>
      </c>
      <c r="D4335" s="79" t="s">
        <v>72</v>
      </c>
      <c r="E4335" s="80" t="s">
        <v>126</v>
      </c>
      <c r="F4335" s="81" t="str">
        <f>VLOOKUP(E4335,Customer[],2,FALSE)</f>
        <v>Chit Paing</v>
      </c>
      <c r="G4335" s="69" t="str">
        <f>VLOOKUP(E4335,Customer[],3,FALSE)</f>
        <v>Bo Aung Kyaw Rd</v>
      </c>
      <c r="H4335" s="69" t="str">
        <f>VLOOKUP(E4335,Customer[],4,FALSE)</f>
        <v>Hlaing Thar Yar Route (1)</v>
      </c>
      <c r="I4335" s="48" t="s">
        <v>117</v>
      </c>
      <c r="J4335" s="82" t="str">
        <f>VLOOKUP(I4335,PGStock[],2,FALSE)</f>
        <v>ဒဂုံမန်ကျည်း ကော်ဗူး (1 Liter)</v>
      </c>
      <c r="K4335" s="71">
        <f>VLOOKUP(I4335,PGStock[],3,FALSE)</f>
        <v>1</v>
      </c>
      <c r="L4335" s="47">
        <v>2</v>
      </c>
      <c r="M4335" s="47">
        <f>VLOOKUP(I4335,PGStock[],6,FALSE)</f>
        <v>100</v>
      </c>
      <c r="N4335" s="47">
        <f>+PGSales!$L4335*PGSales!$M4335</f>
        <v>200</v>
      </c>
    </row>
    <row r="4336" spans="1:14" hidden="1" x14ac:dyDescent="0.25">
      <c r="A4336" s="77">
        <f t="shared" si="274"/>
        <v>2025</v>
      </c>
      <c r="B4336" s="77">
        <f t="shared" si="275"/>
        <v>3</v>
      </c>
      <c r="C4336" s="73">
        <v>45724</v>
      </c>
      <c r="D4336" s="79" t="s">
        <v>72</v>
      </c>
      <c r="E4336" s="80" t="s">
        <v>126</v>
      </c>
      <c r="F4336" s="81" t="str">
        <f>VLOOKUP(E4336,Customer[],2,FALSE)</f>
        <v>Chit Paing</v>
      </c>
      <c r="G4336" s="69" t="str">
        <f>VLOOKUP(E4336,Customer[],3,FALSE)</f>
        <v>Bo Aung Kyaw Rd</v>
      </c>
      <c r="H4336" s="69" t="str">
        <f>VLOOKUP(E4336,Customer[],4,FALSE)</f>
        <v>Hlaing Thar Yar Route (1)</v>
      </c>
      <c r="I4336" s="48" t="s">
        <v>18</v>
      </c>
      <c r="J4336" s="82" t="str">
        <f>VLOOKUP(I4336,PGStock[],2,FALSE)</f>
        <v>Formula Rum 350ml</v>
      </c>
      <c r="K4336" s="71">
        <f>VLOOKUP(I4336,PGStock[],3,FALSE)</f>
        <v>0.35</v>
      </c>
      <c r="L4336" s="47">
        <v>6</v>
      </c>
      <c r="M4336" s="47">
        <f>VLOOKUP(I4336,PGStock[],6,FALSE)</f>
        <v>150</v>
      </c>
      <c r="N4336" s="47">
        <f>+PGSales!$L4336*PGSales!$M4336</f>
        <v>900</v>
      </c>
    </row>
    <row r="4337" spans="1:14" hidden="1" x14ac:dyDescent="0.25">
      <c r="A4337" s="77">
        <f t="shared" ref="A4337:A4351" si="276">YEAR(C4337)</f>
        <v>2025</v>
      </c>
      <c r="B4337" s="77">
        <f t="shared" ref="B4337:B4351" si="277">MONTH(C4337)</f>
        <v>3</v>
      </c>
      <c r="C4337" s="73">
        <v>45724</v>
      </c>
      <c r="D4337" s="79" t="s">
        <v>131</v>
      </c>
      <c r="E4337" s="80" t="s">
        <v>120</v>
      </c>
      <c r="F4337" s="81" t="str">
        <f>VLOOKUP(E4337,Customer[],2,FALSE)</f>
        <v>Linn</v>
      </c>
      <c r="G4337" s="69" t="str">
        <f>VLOOKUP(E4337,Customer[],3,FALSE)</f>
        <v>Bo Aung Kyaw Rd</v>
      </c>
      <c r="H4337" s="69" t="str">
        <f>VLOOKUP(E4337,Customer[],4,FALSE)</f>
        <v>Hlaing Thar Yar Route (1)</v>
      </c>
      <c r="I4337" s="48" t="s">
        <v>25</v>
      </c>
      <c r="J4337" s="82" t="str">
        <f>VLOOKUP(I4337,PGStock[],2,FALSE)</f>
        <v>Columbus Super Red Smooth 350 Ml</v>
      </c>
      <c r="K4337" s="71">
        <f>VLOOKUP(I4337,PGStock[],3,FALSE)</f>
        <v>0.35</v>
      </c>
      <c r="L4337" s="47">
        <v>4</v>
      </c>
      <c r="M4337" s="47">
        <f>VLOOKUP(I4337,PGStock[],6,FALSE)</f>
        <v>150</v>
      </c>
      <c r="N4337" s="47">
        <f>+PGSales!$L4337*PGSales!$M4337</f>
        <v>600</v>
      </c>
    </row>
    <row r="4338" spans="1:14" hidden="1" x14ac:dyDescent="0.25">
      <c r="A4338" s="77">
        <f t="shared" si="276"/>
        <v>2025</v>
      </c>
      <c r="B4338" s="77">
        <f t="shared" si="277"/>
        <v>3</v>
      </c>
      <c r="C4338" s="73">
        <v>45724</v>
      </c>
      <c r="D4338" s="79" t="s">
        <v>131</v>
      </c>
      <c r="E4338" s="80" t="s">
        <v>120</v>
      </c>
      <c r="F4338" s="81" t="str">
        <f>VLOOKUP(E4338,Customer[],2,FALSE)</f>
        <v>Linn</v>
      </c>
      <c r="G4338" s="69" t="str">
        <f>VLOOKUP(E4338,Customer[],3,FALSE)</f>
        <v>Bo Aung Kyaw Rd</v>
      </c>
      <c r="H4338" s="69" t="str">
        <f>VLOOKUP(E4338,Customer[],4,FALSE)</f>
        <v>Hlaing Thar Yar Route (1)</v>
      </c>
      <c r="I4338" s="48" t="s">
        <v>23</v>
      </c>
      <c r="J4338" s="82" t="str">
        <f>VLOOKUP(I4338,PGStock[],2,FALSE)</f>
        <v>Columbus Super Red Smooth 175 Ml</v>
      </c>
      <c r="K4338" s="71">
        <f>VLOOKUP(I4338,PGStock[],3,FALSE)</f>
        <v>0.17499999999999999</v>
      </c>
      <c r="L4338" s="47">
        <v>1</v>
      </c>
      <c r="M4338" s="47">
        <f>VLOOKUP(I4338,PGStock[],6,FALSE)</f>
        <v>100</v>
      </c>
      <c r="N4338" s="47">
        <f>+PGSales!$L4338*PGSales!$M4338</f>
        <v>100</v>
      </c>
    </row>
    <row r="4339" spans="1:14" hidden="1" x14ac:dyDescent="0.25">
      <c r="A4339" s="77">
        <f t="shared" si="276"/>
        <v>2025</v>
      </c>
      <c r="B4339" s="77">
        <f t="shared" si="277"/>
        <v>3</v>
      </c>
      <c r="C4339" s="73">
        <v>45724</v>
      </c>
      <c r="D4339" s="79" t="s">
        <v>131</v>
      </c>
      <c r="E4339" s="80" t="s">
        <v>120</v>
      </c>
      <c r="F4339" s="81" t="str">
        <f>VLOOKUP(E4339,Customer[],2,FALSE)</f>
        <v>Linn</v>
      </c>
      <c r="G4339" s="69" t="str">
        <f>VLOOKUP(E4339,Customer[],3,FALSE)</f>
        <v>Bo Aung Kyaw Rd</v>
      </c>
      <c r="H4339" s="69" t="str">
        <f>VLOOKUP(E4339,Customer[],4,FALSE)</f>
        <v>Hlaing Thar Yar Route (1)</v>
      </c>
      <c r="I4339" s="48" t="s">
        <v>18</v>
      </c>
      <c r="J4339" s="82" t="str">
        <f>VLOOKUP(I4339,PGStock[],2,FALSE)</f>
        <v>Formula Rum 350ml</v>
      </c>
      <c r="K4339" s="71">
        <f>VLOOKUP(I4339,PGStock[],3,FALSE)</f>
        <v>0.35</v>
      </c>
      <c r="L4339" s="47">
        <v>12</v>
      </c>
      <c r="M4339" s="47">
        <f>VLOOKUP(I4339,PGStock[],6,FALSE)</f>
        <v>150</v>
      </c>
      <c r="N4339" s="47">
        <f>+PGSales!$L4339*PGSales!$M4339</f>
        <v>1800</v>
      </c>
    </row>
    <row r="4340" spans="1:14" hidden="1" x14ac:dyDescent="0.25">
      <c r="A4340" s="77">
        <f t="shared" si="276"/>
        <v>2025</v>
      </c>
      <c r="B4340" s="77">
        <f t="shared" si="277"/>
        <v>3</v>
      </c>
      <c r="C4340" s="73">
        <v>45724</v>
      </c>
      <c r="D4340" s="79" t="s">
        <v>115</v>
      </c>
      <c r="E4340" s="80" t="s">
        <v>331</v>
      </c>
      <c r="F4340" s="81" t="str">
        <f>VLOOKUP(E4340,Customer[],2,FALSE)</f>
        <v>Shwe Dinker</v>
      </c>
      <c r="G4340" s="69" t="str">
        <f>VLOOKUP(E4340,Customer[],3,FALSE)</f>
        <v>Paung Kan Gd</v>
      </c>
      <c r="H4340" s="69" t="str">
        <f>VLOOKUP(E4340,Customer[],4,FALSE)</f>
        <v>S Paukkan N/Oakkala</v>
      </c>
      <c r="I4340" s="48" t="s">
        <v>25</v>
      </c>
      <c r="J4340" s="82" t="str">
        <f>VLOOKUP(I4340,PGStock[],2,FALSE)</f>
        <v>Columbus Super Red Smooth 350 Ml</v>
      </c>
      <c r="K4340" s="71">
        <f>VLOOKUP(I4340,PGStock[],3,FALSE)</f>
        <v>0.35</v>
      </c>
      <c r="L4340" s="47">
        <v>5</v>
      </c>
      <c r="M4340" s="47">
        <f>VLOOKUP(I4340,PGStock[],6,FALSE)</f>
        <v>150</v>
      </c>
      <c r="N4340" s="47">
        <f>+PGSales!$L4340*PGSales!$M4340</f>
        <v>750</v>
      </c>
    </row>
    <row r="4341" spans="1:14" hidden="1" x14ac:dyDescent="0.25">
      <c r="A4341" s="77">
        <f t="shared" si="276"/>
        <v>2025</v>
      </c>
      <c r="B4341" s="77">
        <f t="shared" si="277"/>
        <v>3</v>
      </c>
      <c r="C4341" s="73">
        <v>45724</v>
      </c>
      <c r="D4341" s="79" t="s">
        <v>115</v>
      </c>
      <c r="E4341" s="80" t="s">
        <v>331</v>
      </c>
      <c r="F4341" s="81" t="str">
        <f>VLOOKUP(E4341,Customer[],2,FALSE)</f>
        <v>Shwe Dinker</v>
      </c>
      <c r="G4341" s="69" t="str">
        <f>VLOOKUP(E4341,Customer[],3,FALSE)</f>
        <v>Paung Kan Gd</v>
      </c>
      <c r="H4341" s="69" t="str">
        <f>VLOOKUP(E4341,Customer[],4,FALSE)</f>
        <v>S Paukkan N/Oakkala</v>
      </c>
      <c r="I4341" s="48" t="s">
        <v>18</v>
      </c>
      <c r="J4341" s="82" t="str">
        <f>VLOOKUP(I4341,PGStock[],2,FALSE)</f>
        <v>Formula Rum 350ml</v>
      </c>
      <c r="K4341" s="71">
        <f>VLOOKUP(I4341,PGStock[],3,FALSE)</f>
        <v>0.35</v>
      </c>
      <c r="L4341" s="47">
        <v>1</v>
      </c>
      <c r="M4341" s="47">
        <f>VLOOKUP(I4341,PGStock[],6,FALSE)</f>
        <v>150</v>
      </c>
      <c r="N4341" s="47">
        <f>+PGSales!$L4341*PGSales!$M4341</f>
        <v>150</v>
      </c>
    </row>
    <row r="4342" spans="1:14" hidden="1" x14ac:dyDescent="0.25">
      <c r="A4342" s="77">
        <f t="shared" si="276"/>
        <v>2025</v>
      </c>
      <c r="B4342" s="77">
        <f t="shared" si="277"/>
        <v>3</v>
      </c>
      <c r="C4342" s="73">
        <v>45724</v>
      </c>
      <c r="D4342" s="79" t="s">
        <v>186</v>
      </c>
      <c r="E4342" s="80">
        <v>161</v>
      </c>
      <c r="F4342" s="81" t="str">
        <f>VLOOKUP(E4342,Customer[],2,FALSE)</f>
        <v>16 G (1)</v>
      </c>
      <c r="G4342" s="69" t="str">
        <f>VLOOKUP(E4342,Customer[],3,FALSE)</f>
        <v>Innwa Rd</v>
      </c>
      <c r="H4342" s="69" t="str">
        <f>VLOOKUP(E4342,Customer[],4,FALSE)</f>
        <v>S Paukkan N/Oakkala</v>
      </c>
      <c r="I4342" s="48" t="s">
        <v>25</v>
      </c>
      <c r="J4342" s="82" t="str">
        <f>VLOOKUP(I4342,PGStock[],2,FALSE)</f>
        <v>Columbus Super Red Smooth 350 Ml</v>
      </c>
      <c r="K4342" s="71">
        <f>VLOOKUP(I4342,PGStock[],3,FALSE)</f>
        <v>0.35</v>
      </c>
      <c r="L4342" s="47">
        <v>6</v>
      </c>
      <c r="M4342" s="47">
        <f>VLOOKUP(I4342,PGStock[],6,FALSE)</f>
        <v>150</v>
      </c>
      <c r="N4342" s="47">
        <f>+PGSales!$L4342*PGSales!$M4342</f>
        <v>900</v>
      </c>
    </row>
    <row r="4343" spans="1:14" hidden="1" x14ac:dyDescent="0.25">
      <c r="A4343" s="77">
        <f t="shared" si="276"/>
        <v>2025</v>
      </c>
      <c r="B4343" s="77">
        <f t="shared" si="277"/>
        <v>3</v>
      </c>
      <c r="C4343" s="73">
        <v>45724</v>
      </c>
      <c r="D4343" s="79" t="s">
        <v>186</v>
      </c>
      <c r="E4343" s="80">
        <v>161</v>
      </c>
      <c r="F4343" s="81" t="str">
        <f>VLOOKUP(E4343,Customer[],2,FALSE)</f>
        <v>16 G (1)</v>
      </c>
      <c r="G4343" s="69" t="str">
        <f>VLOOKUP(E4343,Customer[],3,FALSE)</f>
        <v>Innwa Rd</v>
      </c>
      <c r="H4343" s="69" t="str">
        <f>VLOOKUP(E4343,Customer[],4,FALSE)</f>
        <v>S Paukkan N/Oakkala</v>
      </c>
      <c r="I4343" s="48" t="s">
        <v>23</v>
      </c>
      <c r="J4343" s="82" t="str">
        <f>VLOOKUP(I4343,PGStock[],2,FALSE)</f>
        <v>Columbus Super Red Smooth 175 Ml</v>
      </c>
      <c r="K4343" s="71">
        <f>VLOOKUP(I4343,PGStock[],3,FALSE)</f>
        <v>0.17499999999999999</v>
      </c>
      <c r="L4343" s="47">
        <v>3</v>
      </c>
      <c r="M4343" s="47">
        <f>VLOOKUP(I4343,PGStock[],6,FALSE)</f>
        <v>100</v>
      </c>
      <c r="N4343" s="47">
        <f>+PGSales!$L4343*PGSales!$M4343</f>
        <v>300</v>
      </c>
    </row>
    <row r="4344" spans="1:14" hidden="1" x14ac:dyDescent="0.25">
      <c r="A4344" s="77">
        <f t="shared" si="276"/>
        <v>2025</v>
      </c>
      <c r="B4344" s="77">
        <f t="shared" si="277"/>
        <v>3</v>
      </c>
      <c r="C4344" s="73">
        <v>45724</v>
      </c>
      <c r="D4344" s="79" t="s">
        <v>186</v>
      </c>
      <c r="E4344" s="80">
        <v>161</v>
      </c>
      <c r="F4344" s="81" t="str">
        <f>VLOOKUP(E4344,Customer[],2,FALSE)</f>
        <v>16 G (1)</v>
      </c>
      <c r="G4344" s="69" t="str">
        <f>VLOOKUP(E4344,Customer[],3,FALSE)</f>
        <v>Innwa Rd</v>
      </c>
      <c r="H4344" s="69" t="str">
        <f>VLOOKUP(E4344,Customer[],4,FALSE)</f>
        <v>S Paukkan N/Oakkala</v>
      </c>
      <c r="I4344" s="48" t="s">
        <v>18</v>
      </c>
      <c r="J4344" s="82" t="str">
        <f>VLOOKUP(I4344,PGStock[],2,FALSE)</f>
        <v>Formula Rum 350ml</v>
      </c>
      <c r="K4344" s="71">
        <f>VLOOKUP(I4344,PGStock[],3,FALSE)</f>
        <v>0.35</v>
      </c>
      <c r="L4344" s="47">
        <v>1</v>
      </c>
      <c r="M4344" s="47">
        <f>VLOOKUP(I4344,PGStock[],6,FALSE)</f>
        <v>150</v>
      </c>
      <c r="N4344" s="47">
        <f>+PGSales!$L4344*PGSales!$M4344</f>
        <v>150</v>
      </c>
    </row>
    <row r="4345" spans="1:14" hidden="1" x14ac:dyDescent="0.25">
      <c r="A4345" s="77">
        <f t="shared" si="276"/>
        <v>2025</v>
      </c>
      <c r="B4345" s="77">
        <f t="shared" si="277"/>
        <v>3</v>
      </c>
      <c r="C4345" s="73">
        <v>45724</v>
      </c>
      <c r="D4345" s="79" t="s">
        <v>187</v>
      </c>
      <c r="E4345" s="80">
        <v>162</v>
      </c>
      <c r="F4345" s="81" t="str">
        <f>VLOOKUP(E4345,Customer[],2,FALSE)</f>
        <v>16 G(2)</v>
      </c>
      <c r="G4345" s="69" t="str">
        <f>VLOOKUP(E4345,Customer[],3,FALSE)</f>
        <v>Taungnu Rd</v>
      </c>
      <c r="H4345" s="69" t="str">
        <f>VLOOKUP(E4345,Customer[],4,FALSE)</f>
        <v>S Paukkan N/Oakkala</v>
      </c>
      <c r="I4345" s="48" t="s">
        <v>25</v>
      </c>
      <c r="J4345" s="82" t="str">
        <f>VLOOKUP(I4345,PGStock[],2,FALSE)</f>
        <v>Columbus Super Red Smooth 350 Ml</v>
      </c>
      <c r="K4345" s="71">
        <f>VLOOKUP(I4345,PGStock[],3,FALSE)</f>
        <v>0.35</v>
      </c>
      <c r="L4345" s="47">
        <v>5</v>
      </c>
      <c r="M4345" s="47">
        <f>VLOOKUP(I4345,PGStock[],6,FALSE)</f>
        <v>150</v>
      </c>
      <c r="N4345" s="47">
        <f>+PGSales!$L4345*PGSales!$M4345</f>
        <v>750</v>
      </c>
    </row>
    <row r="4346" spans="1:14" hidden="1" x14ac:dyDescent="0.25">
      <c r="A4346" s="77">
        <f t="shared" si="276"/>
        <v>2025</v>
      </c>
      <c r="B4346" s="77">
        <f t="shared" si="277"/>
        <v>3</v>
      </c>
      <c r="C4346" s="73">
        <v>45724</v>
      </c>
      <c r="D4346" s="79" t="s">
        <v>187</v>
      </c>
      <c r="E4346" s="80">
        <v>162</v>
      </c>
      <c r="F4346" s="81" t="str">
        <f>VLOOKUP(E4346,Customer[],2,FALSE)</f>
        <v>16 G(2)</v>
      </c>
      <c r="G4346" s="69" t="str">
        <f>VLOOKUP(E4346,Customer[],3,FALSE)</f>
        <v>Taungnu Rd</v>
      </c>
      <c r="H4346" s="69" t="str">
        <f>VLOOKUP(E4346,Customer[],4,FALSE)</f>
        <v>S Paukkan N/Oakkala</v>
      </c>
      <c r="I4346" s="48" t="s">
        <v>23</v>
      </c>
      <c r="J4346" s="82" t="str">
        <f>VLOOKUP(I4346,PGStock[],2,FALSE)</f>
        <v>Columbus Super Red Smooth 175 Ml</v>
      </c>
      <c r="K4346" s="71">
        <f>VLOOKUP(I4346,PGStock[],3,FALSE)</f>
        <v>0.17499999999999999</v>
      </c>
      <c r="L4346" s="47">
        <v>6</v>
      </c>
      <c r="M4346" s="47">
        <f>VLOOKUP(I4346,PGStock[],6,FALSE)</f>
        <v>100</v>
      </c>
      <c r="N4346" s="47">
        <f>+PGSales!$L4346*PGSales!$M4346</f>
        <v>600</v>
      </c>
    </row>
    <row r="4347" spans="1:14" hidden="1" x14ac:dyDescent="0.25">
      <c r="A4347" s="77">
        <f t="shared" si="276"/>
        <v>2025</v>
      </c>
      <c r="B4347" s="77">
        <f t="shared" si="277"/>
        <v>3</v>
      </c>
      <c r="C4347" s="73">
        <v>45724</v>
      </c>
      <c r="D4347" s="79" t="s">
        <v>187</v>
      </c>
      <c r="E4347" s="80">
        <v>162</v>
      </c>
      <c r="F4347" s="81" t="str">
        <f>VLOOKUP(E4347,Customer[],2,FALSE)</f>
        <v>16 G(2)</v>
      </c>
      <c r="G4347" s="69" t="str">
        <f>VLOOKUP(E4347,Customer[],3,FALSE)</f>
        <v>Taungnu Rd</v>
      </c>
      <c r="H4347" s="69" t="str">
        <f>VLOOKUP(E4347,Customer[],4,FALSE)</f>
        <v>S Paukkan N/Oakkala</v>
      </c>
      <c r="I4347" s="48" t="s">
        <v>18</v>
      </c>
      <c r="J4347" s="82" t="str">
        <f>VLOOKUP(I4347,PGStock[],2,FALSE)</f>
        <v>Formula Rum 350ml</v>
      </c>
      <c r="K4347" s="71">
        <f>VLOOKUP(I4347,PGStock[],3,FALSE)</f>
        <v>0.35</v>
      </c>
      <c r="L4347" s="47">
        <v>6</v>
      </c>
      <c r="M4347" s="47">
        <f>VLOOKUP(I4347,PGStock[],6,FALSE)</f>
        <v>150</v>
      </c>
      <c r="N4347" s="47">
        <f>+PGSales!$L4347*PGSales!$M4347</f>
        <v>900</v>
      </c>
    </row>
    <row r="4348" spans="1:14" hidden="1" x14ac:dyDescent="0.25">
      <c r="A4348" s="77">
        <f t="shared" si="276"/>
        <v>2025</v>
      </c>
      <c r="B4348" s="77">
        <f t="shared" si="277"/>
        <v>3</v>
      </c>
      <c r="C4348" s="73">
        <v>45724</v>
      </c>
      <c r="D4348" s="79" t="s">
        <v>68</v>
      </c>
      <c r="E4348" s="80" t="s">
        <v>334</v>
      </c>
      <c r="F4348" s="81" t="str">
        <f>VLOOKUP(E4348,Customer[],2,FALSE)</f>
        <v>Nan Htet</v>
      </c>
      <c r="G4348" s="69" t="str">
        <f>VLOOKUP(E4348,Customer[],3,FALSE)</f>
        <v>Sitkaind Rd</v>
      </c>
      <c r="H4348" s="69" t="str">
        <f>VLOOKUP(E4348,Customer[],4,FALSE)</f>
        <v>S Paukkan N/Oakkala</v>
      </c>
      <c r="I4348" s="48" t="s">
        <v>25</v>
      </c>
      <c r="J4348" s="82" t="str">
        <f>VLOOKUP(I4348,PGStock[],2,FALSE)</f>
        <v>Columbus Super Red Smooth 350 Ml</v>
      </c>
      <c r="K4348" s="71">
        <f>VLOOKUP(I4348,PGStock[],3,FALSE)</f>
        <v>0.35</v>
      </c>
      <c r="L4348" s="47">
        <v>2</v>
      </c>
      <c r="M4348" s="47">
        <f>VLOOKUP(I4348,PGStock[],6,FALSE)</f>
        <v>150</v>
      </c>
      <c r="N4348" s="47">
        <f>+PGSales!$L4348*PGSales!$M4348</f>
        <v>300</v>
      </c>
    </row>
    <row r="4349" spans="1:14" hidden="1" x14ac:dyDescent="0.25">
      <c r="A4349" s="77">
        <f t="shared" si="276"/>
        <v>2025</v>
      </c>
      <c r="B4349" s="77">
        <f t="shared" si="277"/>
        <v>3</v>
      </c>
      <c r="C4349" s="73">
        <v>45724</v>
      </c>
      <c r="D4349" s="79" t="s">
        <v>68</v>
      </c>
      <c r="E4349" s="80" t="s">
        <v>334</v>
      </c>
      <c r="F4349" s="81" t="str">
        <f>VLOOKUP(E4349,Customer[],2,FALSE)</f>
        <v>Nan Htet</v>
      </c>
      <c r="G4349" s="69" t="str">
        <f>VLOOKUP(E4349,Customer[],3,FALSE)</f>
        <v>Sitkaind Rd</v>
      </c>
      <c r="H4349" s="69" t="str">
        <f>VLOOKUP(E4349,Customer[],4,FALSE)</f>
        <v>S Paukkan N/Oakkala</v>
      </c>
      <c r="I4349" s="48" t="s">
        <v>23</v>
      </c>
      <c r="J4349" s="82" t="str">
        <f>VLOOKUP(I4349,PGStock[],2,FALSE)</f>
        <v>Columbus Super Red Smooth 175 Ml</v>
      </c>
      <c r="K4349" s="71">
        <f>VLOOKUP(I4349,PGStock[],3,FALSE)</f>
        <v>0.17499999999999999</v>
      </c>
      <c r="L4349" s="47">
        <v>2</v>
      </c>
      <c r="M4349" s="47">
        <f>VLOOKUP(I4349,PGStock[],6,FALSE)</f>
        <v>100</v>
      </c>
      <c r="N4349" s="47">
        <f>+PGSales!$L4349*PGSales!$M4349</f>
        <v>200</v>
      </c>
    </row>
    <row r="4350" spans="1:14" hidden="1" x14ac:dyDescent="0.25">
      <c r="A4350" s="77">
        <f t="shared" si="276"/>
        <v>2025</v>
      </c>
      <c r="B4350" s="77">
        <f t="shared" si="277"/>
        <v>3</v>
      </c>
      <c r="C4350" s="73">
        <v>45724</v>
      </c>
      <c r="D4350" s="79" t="s">
        <v>68</v>
      </c>
      <c r="E4350" s="80" t="s">
        <v>334</v>
      </c>
      <c r="F4350" s="81" t="str">
        <f>VLOOKUP(E4350,Customer[],2,FALSE)</f>
        <v>Nan Htet</v>
      </c>
      <c r="G4350" s="69" t="str">
        <f>VLOOKUP(E4350,Customer[],3,FALSE)</f>
        <v>Sitkaind Rd</v>
      </c>
      <c r="H4350" s="69" t="str">
        <f>VLOOKUP(E4350,Customer[],4,FALSE)</f>
        <v>S Paukkan N/Oakkala</v>
      </c>
      <c r="I4350" s="48" t="s">
        <v>18</v>
      </c>
      <c r="J4350" s="82" t="str">
        <f>VLOOKUP(I4350,PGStock[],2,FALSE)</f>
        <v>Formula Rum 350ml</v>
      </c>
      <c r="K4350" s="71">
        <f>VLOOKUP(I4350,PGStock[],3,FALSE)</f>
        <v>0.35</v>
      </c>
      <c r="L4350" s="47">
        <v>3</v>
      </c>
      <c r="M4350" s="47">
        <f>VLOOKUP(I4350,PGStock[],6,FALSE)</f>
        <v>150</v>
      </c>
      <c r="N4350" s="47">
        <f>+PGSales!$L4350*PGSales!$M4350</f>
        <v>450</v>
      </c>
    </row>
    <row r="4351" spans="1:14" hidden="1" x14ac:dyDescent="0.25">
      <c r="A4351" s="77">
        <f t="shared" si="276"/>
        <v>2025</v>
      </c>
      <c r="B4351" s="77">
        <f t="shared" si="277"/>
        <v>3</v>
      </c>
      <c r="C4351" s="73">
        <v>45724</v>
      </c>
      <c r="D4351" s="79" t="s">
        <v>0</v>
      </c>
      <c r="E4351" s="80" t="s">
        <v>322</v>
      </c>
      <c r="F4351" s="81" t="str">
        <f>VLOOKUP(E4351,Customer[],2,FALSE)</f>
        <v>Kyaw</v>
      </c>
      <c r="G4351" s="69" t="str">
        <f>VLOOKUP(E4351,Customer[],3,FALSE)</f>
        <v>Bagan Rd</v>
      </c>
      <c r="H4351" s="69" t="str">
        <f>VLOOKUP(E4351,Customer[],4,FALSE)</f>
        <v>S Paukkan N/Oakkala</v>
      </c>
      <c r="I4351" s="48" t="s">
        <v>25</v>
      </c>
      <c r="J4351" s="82" t="str">
        <f>VLOOKUP(I4351,PGStock[],2,FALSE)</f>
        <v>Columbus Super Red Smooth 350 Ml</v>
      </c>
      <c r="K4351" s="71">
        <f>VLOOKUP(I4351,PGStock[],3,FALSE)</f>
        <v>0.35</v>
      </c>
      <c r="L4351" s="47">
        <v>3</v>
      </c>
      <c r="M4351" s="47">
        <f>VLOOKUP(I4351,PGStock[],6,FALSE)</f>
        <v>150</v>
      </c>
      <c r="N4351" s="47">
        <f>+PGSales!$L4351*PGSales!$M4351</f>
        <v>450</v>
      </c>
    </row>
    <row r="4352" spans="1:14" hidden="1" x14ac:dyDescent="0.25">
      <c r="A4352" s="77">
        <f t="shared" si="270"/>
        <v>2025</v>
      </c>
      <c r="B4352" s="77">
        <f t="shared" si="271"/>
        <v>3</v>
      </c>
      <c r="C4352" s="73">
        <v>45724</v>
      </c>
      <c r="D4352" s="79" t="s">
        <v>0</v>
      </c>
      <c r="E4352" s="80" t="s">
        <v>322</v>
      </c>
      <c r="F4352" s="81" t="str">
        <f>VLOOKUP(E4352,Customer[],2,FALSE)</f>
        <v>Kyaw</v>
      </c>
      <c r="G4352" s="69" t="str">
        <f>VLOOKUP(E4352,Customer[],3,FALSE)</f>
        <v>Bagan Rd</v>
      </c>
      <c r="H4352" s="69" t="str">
        <f>VLOOKUP(E4352,Customer[],4,FALSE)</f>
        <v>S Paukkan N/Oakkala</v>
      </c>
      <c r="I4352" s="48" t="s">
        <v>23</v>
      </c>
      <c r="J4352" s="82" t="str">
        <f>VLOOKUP(I4352,PGStock[],2,FALSE)</f>
        <v>Columbus Super Red Smooth 175 Ml</v>
      </c>
      <c r="K4352" s="71">
        <f>VLOOKUP(I4352,PGStock[],3,FALSE)</f>
        <v>0.17499999999999999</v>
      </c>
      <c r="L4352" s="47">
        <v>3</v>
      </c>
      <c r="M4352" s="47">
        <f>VLOOKUP(I4352,PGStock[],6,FALSE)</f>
        <v>100</v>
      </c>
      <c r="N4352" s="47">
        <f>+PGSales!$L4352*PGSales!$M4352</f>
        <v>300</v>
      </c>
    </row>
    <row r="4353" spans="1:14" hidden="1" x14ac:dyDescent="0.25">
      <c r="A4353" s="77">
        <f t="shared" si="270"/>
        <v>2025</v>
      </c>
      <c r="B4353" s="77">
        <f t="shared" si="271"/>
        <v>3</v>
      </c>
      <c r="C4353" s="73">
        <v>45724</v>
      </c>
      <c r="D4353" s="79" t="s">
        <v>0</v>
      </c>
      <c r="E4353" s="80" t="s">
        <v>322</v>
      </c>
      <c r="F4353" s="81" t="str">
        <f>VLOOKUP(E4353,Customer[],2,FALSE)</f>
        <v>Kyaw</v>
      </c>
      <c r="G4353" s="69" t="str">
        <f>VLOOKUP(E4353,Customer[],3,FALSE)</f>
        <v>Bagan Rd</v>
      </c>
      <c r="H4353" s="69" t="str">
        <f>VLOOKUP(E4353,Customer[],4,FALSE)</f>
        <v>S Paukkan N/Oakkala</v>
      </c>
      <c r="I4353" s="48" t="s">
        <v>18</v>
      </c>
      <c r="J4353" s="82" t="str">
        <f>VLOOKUP(I4353,PGStock[],2,FALSE)</f>
        <v>Formula Rum 350ml</v>
      </c>
      <c r="K4353" s="71">
        <f>VLOOKUP(I4353,PGStock[],3,FALSE)</f>
        <v>0.35</v>
      </c>
      <c r="L4353" s="47">
        <v>7</v>
      </c>
      <c r="M4353" s="47">
        <f>VLOOKUP(I4353,PGStock[],6,FALSE)</f>
        <v>150</v>
      </c>
      <c r="N4353" s="47">
        <f>+PGSales!$L4353*PGSales!$M4353</f>
        <v>1050</v>
      </c>
    </row>
    <row r="4354" spans="1:14" hidden="1" x14ac:dyDescent="0.25">
      <c r="A4354" s="77">
        <f t="shared" si="270"/>
        <v>2025</v>
      </c>
      <c r="B4354" s="77">
        <f t="shared" si="271"/>
        <v>3</v>
      </c>
      <c r="C4354" s="73">
        <v>45724</v>
      </c>
      <c r="D4354" s="79" t="s">
        <v>1</v>
      </c>
      <c r="E4354" s="80" t="s">
        <v>319</v>
      </c>
      <c r="F4354" s="81" t="str">
        <f>VLOOKUP(E4354,Customer[],2,FALSE)</f>
        <v>Htet Lwin</v>
      </c>
      <c r="G4354" s="69" t="str">
        <f>VLOOKUP(E4354,Customer[],3,FALSE)</f>
        <v>Bagan Rd</v>
      </c>
      <c r="H4354" s="69" t="str">
        <f>VLOOKUP(E4354,Customer[],4,FALSE)</f>
        <v>S Paukkan N/Oakkala</v>
      </c>
      <c r="I4354" s="48" t="s">
        <v>25</v>
      </c>
      <c r="J4354" s="82" t="str">
        <f>VLOOKUP(I4354,PGStock[],2,FALSE)</f>
        <v>Columbus Super Red Smooth 350 Ml</v>
      </c>
      <c r="K4354" s="71">
        <f>VLOOKUP(I4354,PGStock[],3,FALSE)</f>
        <v>0.35</v>
      </c>
      <c r="L4354" s="47">
        <v>10</v>
      </c>
      <c r="M4354" s="47">
        <f>VLOOKUP(I4354,PGStock[],6,FALSE)</f>
        <v>150</v>
      </c>
      <c r="N4354" s="47">
        <f>+PGSales!$L4354*PGSales!$M4354</f>
        <v>1500</v>
      </c>
    </row>
    <row r="4355" spans="1:14" hidden="1" x14ac:dyDescent="0.25">
      <c r="A4355" s="77">
        <f t="shared" si="270"/>
        <v>2025</v>
      </c>
      <c r="B4355" s="77">
        <f t="shared" si="271"/>
        <v>3</v>
      </c>
      <c r="C4355" s="73">
        <v>45724</v>
      </c>
      <c r="D4355" s="79" t="s">
        <v>1</v>
      </c>
      <c r="E4355" s="80" t="s">
        <v>319</v>
      </c>
      <c r="F4355" s="81" t="str">
        <f>VLOOKUP(E4355,Customer[],2,FALSE)</f>
        <v>Htet Lwin</v>
      </c>
      <c r="G4355" s="69" t="str">
        <f>VLOOKUP(E4355,Customer[],3,FALSE)</f>
        <v>Bagan Rd</v>
      </c>
      <c r="H4355" s="69" t="str">
        <f>VLOOKUP(E4355,Customer[],4,FALSE)</f>
        <v>S Paukkan N/Oakkala</v>
      </c>
      <c r="I4355" s="48" t="s">
        <v>23</v>
      </c>
      <c r="J4355" s="82" t="str">
        <f>VLOOKUP(I4355,PGStock[],2,FALSE)</f>
        <v>Columbus Super Red Smooth 175 Ml</v>
      </c>
      <c r="K4355" s="71">
        <f>VLOOKUP(I4355,PGStock[],3,FALSE)</f>
        <v>0.17499999999999999</v>
      </c>
      <c r="L4355" s="47">
        <v>3</v>
      </c>
      <c r="M4355" s="47">
        <f>VLOOKUP(I4355,PGStock[],6,FALSE)</f>
        <v>100</v>
      </c>
      <c r="N4355" s="47">
        <f>+PGSales!$L4355*PGSales!$M4355</f>
        <v>300</v>
      </c>
    </row>
    <row r="4356" spans="1:14" hidden="1" x14ac:dyDescent="0.25">
      <c r="A4356" s="77">
        <f t="shared" si="270"/>
        <v>2025</v>
      </c>
      <c r="B4356" s="77">
        <f t="shared" si="271"/>
        <v>3</v>
      </c>
      <c r="C4356" s="73">
        <v>45724</v>
      </c>
      <c r="D4356" s="79" t="s">
        <v>1</v>
      </c>
      <c r="E4356" s="80" t="s">
        <v>319</v>
      </c>
      <c r="F4356" s="81" t="str">
        <f>VLOOKUP(E4356,Customer[],2,FALSE)</f>
        <v>Htet Lwin</v>
      </c>
      <c r="G4356" s="69" t="str">
        <f>VLOOKUP(E4356,Customer[],3,FALSE)</f>
        <v>Bagan Rd</v>
      </c>
      <c r="H4356" s="69" t="str">
        <f>VLOOKUP(E4356,Customer[],4,FALSE)</f>
        <v>S Paukkan N/Oakkala</v>
      </c>
      <c r="I4356" s="48" t="s">
        <v>18</v>
      </c>
      <c r="J4356" s="82" t="str">
        <f>VLOOKUP(I4356,PGStock[],2,FALSE)</f>
        <v>Formula Rum 350ml</v>
      </c>
      <c r="K4356" s="71">
        <f>VLOOKUP(I4356,PGStock[],3,FALSE)</f>
        <v>0.35</v>
      </c>
      <c r="L4356" s="47">
        <v>5</v>
      </c>
      <c r="M4356" s="47">
        <f>VLOOKUP(I4356,PGStock[],6,FALSE)</f>
        <v>150</v>
      </c>
      <c r="N4356" s="47">
        <f>+PGSales!$L4356*PGSales!$M4356</f>
        <v>750</v>
      </c>
    </row>
    <row r="4357" spans="1:14" hidden="1" x14ac:dyDescent="0.25">
      <c r="A4357" s="77">
        <f t="shared" si="270"/>
        <v>2025</v>
      </c>
      <c r="B4357" s="77">
        <f t="shared" si="271"/>
        <v>3</v>
      </c>
      <c r="C4357" s="73">
        <v>45724</v>
      </c>
      <c r="D4357" s="79" t="s">
        <v>2</v>
      </c>
      <c r="E4357" s="80" t="s">
        <v>321</v>
      </c>
      <c r="F4357" s="81" t="str">
        <f>VLOOKUP(E4357,Customer[],2,FALSE)</f>
        <v>Sein Si Tun</v>
      </c>
      <c r="G4357" s="69" t="str">
        <f>VLOOKUP(E4357,Customer[],3,FALSE)</f>
        <v>Yazar Deright Rd</v>
      </c>
      <c r="H4357" s="69" t="str">
        <f>VLOOKUP(E4357,Customer[],4,FALSE)</f>
        <v>S Paukkan N/Oakkala</v>
      </c>
      <c r="I4357" s="48" t="s">
        <v>25</v>
      </c>
      <c r="J4357" s="82" t="str">
        <f>VLOOKUP(I4357,PGStock[],2,FALSE)</f>
        <v>Columbus Super Red Smooth 350 Ml</v>
      </c>
      <c r="K4357" s="71">
        <f>VLOOKUP(I4357,PGStock[],3,FALSE)</f>
        <v>0.35</v>
      </c>
      <c r="L4357" s="47">
        <v>3</v>
      </c>
      <c r="M4357" s="47">
        <f>VLOOKUP(I4357,PGStock[],6,FALSE)</f>
        <v>150</v>
      </c>
      <c r="N4357" s="47">
        <f>+PGSales!$L4357*PGSales!$M4357</f>
        <v>450</v>
      </c>
    </row>
    <row r="4358" spans="1:14" hidden="1" x14ac:dyDescent="0.25">
      <c r="A4358" s="77">
        <f t="shared" si="242"/>
        <v>2025</v>
      </c>
      <c r="B4358" s="77">
        <f t="shared" si="243"/>
        <v>3</v>
      </c>
      <c r="C4358" s="73">
        <v>45724</v>
      </c>
      <c r="D4358" s="79" t="s">
        <v>2</v>
      </c>
      <c r="E4358" s="80" t="s">
        <v>321</v>
      </c>
      <c r="F4358" s="81" t="str">
        <f>VLOOKUP(E4358,Customer[],2,FALSE)</f>
        <v>Sein Si Tun</v>
      </c>
      <c r="G4358" s="69" t="str">
        <f>VLOOKUP(E4358,Customer[],3,FALSE)</f>
        <v>Yazar Deright Rd</v>
      </c>
      <c r="H4358" s="69" t="str">
        <f>VLOOKUP(E4358,Customer[],4,FALSE)</f>
        <v>S Paukkan N/Oakkala</v>
      </c>
      <c r="I4358" s="48" t="s">
        <v>23</v>
      </c>
      <c r="J4358" s="82" t="str">
        <f>VLOOKUP(I4358,PGStock[],2,FALSE)</f>
        <v>Columbus Super Red Smooth 175 Ml</v>
      </c>
      <c r="K4358" s="71">
        <f>VLOOKUP(I4358,PGStock[],3,FALSE)</f>
        <v>0.17499999999999999</v>
      </c>
      <c r="L4358" s="47">
        <v>1</v>
      </c>
      <c r="M4358" s="47">
        <f>VLOOKUP(I4358,PGStock[],6,FALSE)</f>
        <v>100</v>
      </c>
      <c r="N4358" s="47">
        <f>+PGSales!$L4358*PGSales!$M4358</f>
        <v>100</v>
      </c>
    </row>
    <row r="4359" spans="1:14" hidden="1" x14ac:dyDescent="0.25">
      <c r="A4359" s="77">
        <f t="shared" si="192"/>
        <v>2025</v>
      </c>
      <c r="B4359" s="77">
        <f t="shared" si="193"/>
        <v>3</v>
      </c>
      <c r="C4359" s="73">
        <v>45724</v>
      </c>
      <c r="D4359" s="79" t="s">
        <v>2</v>
      </c>
      <c r="E4359" s="80" t="s">
        <v>321</v>
      </c>
      <c r="F4359" s="81" t="str">
        <f>VLOOKUP(E4359,Customer[],2,FALSE)</f>
        <v>Sein Si Tun</v>
      </c>
      <c r="G4359" s="69" t="str">
        <f>VLOOKUP(E4359,Customer[],3,FALSE)</f>
        <v>Yazar Deright Rd</v>
      </c>
      <c r="H4359" s="69" t="str">
        <f>VLOOKUP(E4359,Customer[],4,FALSE)</f>
        <v>S Paukkan N/Oakkala</v>
      </c>
      <c r="I4359" s="48" t="s">
        <v>18</v>
      </c>
      <c r="J4359" s="82" t="str">
        <f>VLOOKUP(I4359,PGStock[],2,FALSE)</f>
        <v>Formula Rum 350ml</v>
      </c>
      <c r="K4359" s="71">
        <f>VLOOKUP(I4359,PGStock[],3,FALSE)</f>
        <v>0.35</v>
      </c>
      <c r="L4359" s="47">
        <v>4</v>
      </c>
      <c r="M4359" s="47">
        <f>VLOOKUP(I4359,PGStock[],6,FALSE)</f>
        <v>150</v>
      </c>
      <c r="N4359" s="47">
        <f>+PGSales!$L4359*PGSales!$M4359</f>
        <v>600</v>
      </c>
    </row>
    <row r="4360" spans="1:14" hidden="1" x14ac:dyDescent="0.25">
      <c r="A4360" s="77">
        <f t="shared" si="110"/>
        <v>2025</v>
      </c>
      <c r="B4360" s="77">
        <f t="shared" si="111"/>
        <v>3</v>
      </c>
      <c r="C4360" s="73">
        <v>45726</v>
      </c>
      <c r="D4360" s="68" t="s">
        <v>70</v>
      </c>
      <c r="E4360" s="48" t="s">
        <v>634</v>
      </c>
      <c r="F4360" s="69" t="str">
        <f>VLOOKUP(E4360,Customer[],2,FALSE)</f>
        <v>Pyae Maher</v>
      </c>
      <c r="G4360" s="69" t="str">
        <f>VLOOKUP(E4360,Customer[],3,FALSE)</f>
        <v>Bo Aung Kyaw Rd</v>
      </c>
      <c r="H4360" s="69" t="str">
        <f>VLOOKUP(E4360,Customer[],4,FALSE)</f>
        <v>Hlaing Thar Yar</v>
      </c>
      <c r="I4360" s="48" t="s">
        <v>117</v>
      </c>
      <c r="J4360" s="70" t="str">
        <f>VLOOKUP(I4360,PGStock[],2,FALSE)</f>
        <v>ဒဂုံမန်ကျည်း ကော်ဗူး (1 Liter)</v>
      </c>
      <c r="K4360" s="71">
        <f>VLOOKUP(I4360,PGStock[],3,FALSE)</f>
        <v>1</v>
      </c>
      <c r="L4360" s="47">
        <v>6</v>
      </c>
      <c r="M4360" s="47">
        <f>VLOOKUP(I4360,PGStock[],6,FALSE)</f>
        <v>100</v>
      </c>
      <c r="N4360" s="47">
        <f>+PGSales!$L4360*PGSales!$M4360</f>
        <v>600</v>
      </c>
    </row>
    <row r="4361" spans="1:14" hidden="1" x14ac:dyDescent="0.25">
      <c r="A4361" s="77">
        <f t="shared" ref="A4361:A4378" si="278">YEAR(C4361)</f>
        <v>2025</v>
      </c>
      <c r="B4361" s="77">
        <f t="shared" ref="B4361:B4378" si="279">MONTH(C4361)</f>
        <v>3</v>
      </c>
      <c r="C4361" s="73">
        <v>45726</v>
      </c>
      <c r="D4361" s="68" t="s">
        <v>70</v>
      </c>
      <c r="E4361" s="48" t="s">
        <v>634</v>
      </c>
      <c r="F4361" s="81" t="str">
        <f>VLOOKUP(E4361,Customer[],2,FALSE)</f>
        <v>Pyae Maher</v>
      </c>
      <c r="G4361" s="69" t="str">
        <f>VLOOKUP(E4361,Customer[],3,FALSE)</f>
        <v>Bo Aung Kyaw Rd</v>
      </c>
      <c r="H4361" s="69" t="str">
        <f>VLOOKUP(E4361,Customer[],4,FALSE)</f>
        <v>Hlaing Thar Yar</v>
      </c>
      <c r="I4361" s="48" t="s">
        <v>25</v>
      </c>
      <c r="J4361" s="82" t="str">
        <f>VLOOKUP(I4361,PGStock[],2,FALSE)</f>
        <v>Columbus Super Red Smooth 350 Ml</v>
      </c>
      <c r="K4361" s="71">
        <f>VLOOKUP(I4361,PGStock[],3,FALSE)</f>
        <v>0.35</v>
      </c>
      <c r="L4361" s="47">
        <v>1</v>
      </c>
      <c r="M4361" s="47">
        <f>VLOOKUP(I4361,PGStock[],6,FALSE)</f>
        <v>150</v>
      </c>
      <c r="N4361" s="47">
        <f>+PGSales!$L4361*PGSales!$M4361</f>
        <v>150</v>
      </c>
    </row>
    <row r="4362" spans="1:14" hidden="1" x14ac:dyDescent="0.25">
      <c r="A4362" s="77">
        <f t="shared" si="278"/>
        <v>2025</v>
      </c>
      <c r="B4362" s="77">
        <f t="shared" si="279"/>
        <v>3</v>
      </c>
      <c r="C4362" s="73">
        <v>45726</v>
      </c>
      <c r="D4362" s="68" t="s">
        <v>70</v>
      </c>
      <c r="E4362" s="48" t="s">
        <v>634</v>
      </c>
      <c r="F4362" s="81" t="str">
        <f>VLOOKUP(E4362,Customer[],2,FALSE)</f>
        <v>Pyae Maher</v>
      </c>
      <c r="G4362" s="69" t="str">
        <f>VLOOKUP(E4362,Customer[],3,FALSE)</f>
        <v>Bo Aung Kyaw Rd</v>
      </c>
      <c r="H4362" s="69" t="str">
        <f>VLOOKUP(E4362,Customer[],4,FALSE)</f>
        <v>Hlaing Thar Yar</v>
      </c>
      <c r="I4362" s="48" t="s">
        <v>20</v>
      </c>
      <c r="J4362" s="82" t="str">
        <f>VLOOKUP(I4362,PGStock[],2,FALSE)</f>
        <v>Formula Rum 700ml</v>
      </c>
      <c r="K4362" s="71">
        <f>VLOOKUP(I4362,PGStock[],3,FALSE)</f>
        <v>0.7</v>
      </c>
      <c r="L4362" s="47">
        <v>2</v>
      </c>
      <c r="M4362" s="47">
        <f>VLOOKUP(I4362,PGStock[],6,FALSE)</f>
        <v>200</v>
      </c>
      <c r="N4362" s="47">
        <f>+PGSales!$L4362*PGSales!$M4362</f>
        <v>400</v>
      </c>
    </row>
    <row r="4363" spans="1:14" hidden="1" x14ac:dyDescent="0.25">
      <c r="A4363" s="77">
        <f t="shared" si="278"/>
        <v>2025</v>
      </c>
      <c r="B4363" s="77">
        <f t="shared" si="279"/>
        <v>3</v>
      </c>
      <c r="C4363" s="73">
        <v>45726</v>
      </c>
      <c r="D4363" s="68" t="s">
        <v>70</v>
      </c>
      <c r="E4363" s="48" t="s">
        <v>634</v>
      </c>
      <c r="F4363" s="81" t="str">
        <f>VLOOKUP(E4363,Customer[],2,FALSE)</f>
        <v>Pyae Maher</v>
      </c>
      <c r="G4363" s="69" t="str">
        <f>VLOOKUP(E4363,Customer[],3,FALSE)</f>
        <v>Bo Aung Kyaw Rd</v>
      </c>
      <c r="H4363" s="69" t="str">
        <f>VLOOKUP(E4363,Customer[],4,FALSE)</f>
        <v>Hlaing Thar Yar</v>
      </c>
      <c r="I4363" s="48" t="s">
        <v>18</v>
      </c>
      <c r="J4363" s="82" t="str">
        <f>VLOOKUP(I4363,PGStock[],2,FALSE)</f>
        <v>Formula Rum 350ml</v>
      </c>
      <c r="K4363" s="71">
        <f>VLOOKUP(I4363,PGStock[],3,FALSE)</f>
        <v>0.35</v>
      </c>
      <c r="L4363" s="47">
        <v>3</v>
      </c>
      <c r="M4363" s="47">
        <f>VLOOKUP(I4363,PGStock[],6,FALSE)</f>
        <v>150</v>
      </c>
      <c r="N4363" s="47">
        <f>+PGSales!$L4363*PGSales!$M4363</f>
        <v>450</v>
      </c>
    </row>
    <row r="4364" spans="1:14" hidden="1" x14ac:dyDescent="0.25">
      <c r="A4364" s="77">
        <f t="shared" si="278"/>
        <v>2025</v>
      </c>
      <c r="B4364" s="77">
        <f t="shared" si="279"/>
        <v>3</v>
      </c>
      <c r="C4364" s="73">
        <v>45726</v>
      </c>
      <c r="D4364" s="79" t="s">
        <v>74</v>
      </c>
      <c r="E4364" s="80" t="s">
        <v>123</v>
      </c>
      <c r="F4364" s="81" t="str">
        <f>VLOOKUP(E4364,Customer[],2,FALSE)</f>
        <v>Yazar</v>
      </c>
      <c r="G4364" s="69" t="str">
        <f>VLOOKUP(E4364,Customer[],3,FALSE)</f>
        <v>Mandalay Rd</v>
      </c>
      <c r="H4364" s="69" t="str">
        <f>VLOOKUP(E4364,Customer[],4,FALSE)</f>
        <v>Hlaing Thar Yar Route (1)</v>
      </c>
      <c r="I4364" s="48" t="s">
        <v>25</v>
      </c>
      <c r="J4364" s="82" t="str">
        <f>VLOOKUP(I4364,PGStock[],2,FALSE)</f>
        <v>Columbus Super Red Smooth 350 Ml</v>
      </c>
      <c r="K4364" s="71">
        <f>VLOOKUP(I4364,PGStock[],3,FALSE)</f>
        <v>0.35</v>
      </c>
      <c r="L4364" s="47">
        <v>1</v>
      </c>
      <c r="M4364" s="47">
        <f>VLOOKUP(I4364,PGStock[],6,FALSE)</f>
        <v>150</v>
      </c>
      <c r="N4364" s="47">
        <f>+PGSales!$L4364*PGSales!$M4364</f>
        <v>150</v>
      </c>
    </row>
    <row r="4365" spans="1:14" hidden="1" x14ac:dyDescent="0.25">
      <c r="A4365" s="77">
        <f t="shared" si="278"/>
        <v>2025</v>
      </c>
      <c r="B4365" s="77">
        <f t="shared" si="279"/>
        <v>3</v>
      </c>
      <c r="C4365" s="73">
        <v>45726</v>
      </c>
      <c r="D4365" s="79" t="s">
        <v>74</v>
      </c>
      <c r="E4365" s="80" t="s">
        <v>123</v>
      </c>
      <c r="F4365" s="81" t="str">
        <f>VLOOKUP(E4365,Customer[],2,FALSE)</f>
        <v>Yazar</v>
      </c>
      <c r="G4365" s="69" t="str">
        <f>VLOOKUP(E4365,Customer[],3,FALSE)</f>
        <v>Mandalay Rd</v>
      </c>
      <c r="H4365" s="69" t="str">
        <f>VLOOKUP(E4365,Customer[],4,FALSE)</f>
        <v>Hlaing Thar Yar Route (1)</v>
      </c>
      <c r="I4365" s="48" t="s">
        <v>23</v>
      </c>
      <c r="J4365" s="82" t="str">
        <f>VLOOKUP(I4365,PGStock[],2,FALSE)</f>
        <v>Columbus Super Red Smooth 175 Ml</v>
      </c>
      <c r="K4365" s="71">
        <f>VLOOKUP(I4365,PGStock[],3,FALSE)</f>
        <v>0.17499999999999999</v>
      </c>
      <c r="L4365" s="47">
        <v>1</v>
      </c>
      <c r="M4365" s="47">
        <f>VLOOKUP(I4365,PGStock[],6,FALSE)</f>
        <v>100</v>
      </c>
      <c r="N4365" s="47">
        <f>+PGSales!$L4365*PGSales!$M4365</f>
        <v>100</v>
      </c>
    </row>
    <row r="4366" spans="1:14" hidden="1" x14ac:dyDescent="0.25">
      <c r="A4366" s="77">
        <f t="shared" si="278"/>
        <v>2025</v>
      </c>
      <c r="B4366" s="77">
        <f t="shared" si="279"/>
        <v>3</v>
      </c>
      <c r="C4366" s="73">
        <v>45726</v>
      </c>
      <c r="D4366" s="79" t="s">
        <v>74</v>
      </c>
      <c r="E4366" s="80" t="s">
        <v>123</v>
      </c>
      <c r="F4366" s="81" t="str">
        <f>VLOOKUP(E4366,Customer[],2,FALSE)</f>
        <v>Yazar</v>
      </c>
      <c r="G4366" s="69" t="str">
        <f>VLOOKUP(E4366,Customer[],3,FALSE)</f>
        <v>Mandalay Rd</v>
      </c>
      <c r="H4366" s="69" t="str">
        <f>VLOOKUP(E4366,Customer[],4,FALSE)</f>
        <v>Hlaing Thar Yar Route (1)</v>
      </c>
      <c r="I4366" s="48" t="s">
        <v>18</v>
      </c>
      <c r="J4366" s="82" t="str">
        <f>VLOOKUP(I4366,PGStock[],2,FALSE)</f>
        <v>Formula Rum 350ml</v>
      </c>
      <c r="K4366" s="71">
        <f>VLOOKUP(I4366,PGStock[],3,FALSE)</f>
        <v>0.35</v>
      </c>
      <c r="L4366" s="47">
        <v>1</v>
      </c>
      <c r="M4366" s="47">
        <f>VLOOKUP(I4366,PGStock[],6,FALSE)</f>
        <v>150</v>
      </c>
      <c r="N4366" s="47">
        <f>+PGSales!$L4366*PGSales!$M4366</f>
        <v>150</v>
      </c>
    </row>
    <row r="4367" spans="1:14" hidden="1" x14ac:dyDescent="0.25">
      <c r="A4367" s="77">
        <f t="shared" si="278"/>
        <v>2025</v>
      </c>
      <c r="B4367" s="77">
        <f t="shared" si="279"/>
        <v>3</v>
      </c>
      <c r="C4367" s="73">
        <v>45726</v>
      </c>
      <c r="D4367" s="79" t="s">
        <v>3</v>
      </c>
      <c r="E4367" s="80" t="s">
        <v>631</v>
      </c>
      <c r="F4367" s="81" t="str">
        <f>VLOOKUP(E4367,Customer[],2,FALSE)</f>
        <v>Nge paung</v>
      </c>
      <c r="G4367" s="69" t="str">
        <f>VLOOKUP(E4367,Customer[],3,FALSE)</f>
        <v>Bo Aung Kyaw Rd</v>
      </c>
      <c r="H4367" s="69" t="str">
        <f>VLOOKUP(E4367,Customer[],4,FALSE)</f>
        <v>Hlaing Thar Yar</v>
      </c>
      <c r="I4367" s="48" t="s">
        <v>117</v>
      </c>
      <c r="J4367" s="82" t="str">
        <f>VLOOKUP(I4367,PGStock[],2,FALSE)</f>
        <v>ဒဂုံမန်ကျည်း ကော်ဗူး (1 Liter)</v>
      </c>
      <c r="K4367" s="71">
        <f>VLOOKUP(I4367,PGStock[],3,FALSE)</f>
        <v>1</v>
      </c>
      <c r="L4367" s="47">
        <v>1</v>
      </c>
      <c r="M4367" s="47">
        <f>VLOOKUP(I4367,PGStock[],6,FALSE)</f>
        <v>100</v>
      </c>
      <c r="N4367" s="47">
        <f>+PGSales!$L4367*PGSales!$M4367</f>
        <v>100</v>
      </c>
    </row>
    <row r="4368" spans="1:14" hidden="1" x14ac:dyDescent="0.25">
      <c r="A4368" s="77">
        <f t="shared" si="278"/>
        <v>2025</v>
      </c>
      <c r="B4368" s="77">
        <f t="shared" si="279"/>
        <v>3</v>
      </c>
      <c r="C4368" s="73">
        <v>45726</v>
      </c>
      <c r="D4368" s="79" t="s">
        <v>3</v>
      </c>
      <c r="E4368" s="80" t="s">
        <v>631</v>
      </c>
      <c r="F4368" s="81" t="str">
        <f>VLOOKUP(E4368,Customer[],2,FALSE)</f>
        <v>Nge paung</v>
      </c>
      <c r="G4368" s="69" t="str">
        <f>VLOOKUP(E4368,Customer[],3,FALSE)</f>
        <v>Bo Aung Kyaw Rd</v>
      </c>
      <c r="H4368" s="69" t="str">
        <f>VLOOKUP(E4368,Customer[],4,FALSE)</f>
        <v>Hlaing Thar Yar</v>
      </c>
      <c r="I4368" s="48" t="s">
        <v>25</v>
      </c>
      <c r="J4368" s="82" t="str">
        <f>VLOOKUP(I4368,PGStock[],2,FALSE)</f>
        <v>Columbus Super Red Smooth 350 Ml</v>
      </c>
      <c r="K4368" s="71">
        <f>VLOOKUP(I4368,PGStock[],3,FALSE)</f>
        <v>0.35</v>
      </c>
      <c r="L4368" s="47">
        <v>1</v>
      </c>
      <c r="M4368" s="47">
        <f>VLOOKUP(I4368,PGStock[],6,FALSE)</f>
        <v>150</v>
      </c>
      <c r="N4368" s="47">
        <f>+PGSales!$L4368*PGSales!$M4368</f>
        <v>150</v>
      </c>
    </row>
    <row r="4369" spans="1:14" hidden="1" x14ac:dyDescent="0.25">
      <c r="A4369" s="77">
        <f t="shared" si="278"/>
        <v>2025</v>
      </c>
      <c r="B4369" s="77">
        <f t="shared" si="279"/>
        <v>3</v>
      </c>
      <c r="C4369" s="73">
        <v>45726</v>
      </c>
      <c r="D4369" s="79" t="s">
        <v>3</v>
      </c>
      <c r="E4369" s="80" t="s">
        <v>631</v>
      </c>
      <c r="F4369" s="81" t="str">
        <f>VLOOKUP(E4369,Customer[],2,FALSE)</f>
        <v>Nge paung</v>
      </c>
      <c r="G4369" s="69" t="str">
        <f>VLOOKUP(E4369,Customer[],3,FALSE)</f>
        <v>Bo Aung Kyaw Rd</v>
      </c>
      <c r="H4369" s="69" t="str">
        <f>VLOOKUP(E4369,Customer[],4,FALSE)</f>
        <v>Hlaing Thar Yar</v>
      </c>
      <c r="I4369" s="48" t="s">
        <v>20</v>
      </c>
      <c r="J4369" s="82" t="str">
        <f>VLOOKUP(I4369,PGStock[],2,FALSE)</f>
        <v>Formula Rum 700ml</v>
      </c>
      <c r="K4369" s="71">
        <f>VLOOKUP(I4369,PGStock[],3,FALSE)</f>
        <v>0.7</v>
      </c>
      <c r="L4369" s="47">
        <v>2</v>
      </c>
      <c r="M4369" s="47">
        <f>VLOOKUP(I4369,PGStock[],6,FALSE)</f>
        <v>200</v>
      </c>
      <c r="N4369" s="47">
        <f>+PGSales!$L4369*PGSales!$M4369</f>
        <v>400</v>
      </c>
    </row>
    <row r="4370" spans="1:14" hidden="1" x14ac:dyDescent="0.25">
      <c r="A4370" s="77">
        <f t="shared" si="278"/>
        <v>2025</v>
      </c>
      <c r="B4370" s="77">
        <f t="shared" si="279"/>
        <v>3</v>
      </c>
      <c r="C4370" s="73">
        <v>45726</v>
      </c>
      <c r="D4370" s="79" t="s">
        <v>56</v>
      </c>
      <c r="E4370" s="80" t="s">
        <v>126</v>
      </c>
      <c r="F4370" s="81" t="str">
        <f>VLOOKUP(E4370,Customer[],2,FALSE)</f>
        <v>Chit Paing</v>
      </c>
      <c r="G4370" s="69" t="str">
        <f>VLOOKUP(E4370,Customer[],3,FALSE)</f>
        <v>Bo Aung Kyaw Rd</v>
      </c>
      <c r="H4370" s="69" t="str">
        <f>VLOOKUP(E4370,Customer[],4,FALSE)</f>
        <v>Hlaing Thar Yar Route (1)</v>
      </c>
      <c r="I4370" s="48" t="s">
        <v>117</v>
      </c>
      <c r="J4370" s="82" t="str">
        <f>VLOOKUP(I4370,PGStock[],2,FALSE)</f>
        <v>ဒဂုံမန်ကျည်း ကော်ဗူး (1 Liter)</v>
      </c>
      <c r="K4370" s="71">
        <f>VLOOKUP(I4370,PGStock[],3,FALSE)</f>
        <v>1</v>
      </c>
      <c r="L4370" s="47">
        <v>2</v>
      </c>
      <c r="M4370" s="47">
        <f>VLOOKUP(I4370,PGStock[],6,FALSE)</f>
        <v>100</v>
      </c>
      <c r="N4370" s="47">
        <f>+PGSales!$L4370*PGSales!$M4370</f>
        <v>200</v>
      </c>
    </row>
    <row r="4371" spans="1:14" hidden="1" x14ac:dyDescent="0.25">
      <c r="A4371" s="77">
        <f t="shared" si="278"/>
        <v>2025</v>
      </c>
      <c r="B4371" s="77">
        <f t="shared" si="279"/>
        <v>3</v>
      </c>
      <c r="C4371" s="73">
        <v>45726</v>
      </c>
      <c r="D4371" s="79" t="s">
        <v>56</v>
      </c>
      <c r="E4371" s="80" t="s">
        <v>126</v>
      </c>
      <c r="F4371" s="81" t="str">
        <f>VLOOKUP(E4371,Customer[],2,FALSE)</f>
        <v>Chit Paing</v>
      </c>
      <c r="G4371" s="69" t="str">
        <f>VLOOKUP(E4371,Customer[],3,FALSE)</f>
        <v>Bo Aung Kyaw Rd</v>
      </c>
      <c r="H4371" s="69" t="str">
        <f>VLOOKUP(E4371,Customer[],4,FALSE)</f>
        <v>Hlaing Thar Yar Route (1)</v>
      </c>
      <c r="I4371" s="48" t="s">
        <v>27</v>
      </c>
      <c r="J4371" s="82" t="str">
        <f>VLOOKUP(I4371,PGStock[],2,FALSE)</f>
        <v>Columbus Super Red Smooth 700 Ml</v>
      </c>
      <c r="K4371" s="71">
        <f>VLOOKUP(I4371,PGStock[],3,FALSE)</f>
        <v>0.7</v>
      </c>
      <c r="L4371" s="47">
        <v>1</v>
      </c>
      <c r="M4371" s="47">
        <f>VLOOKUP(I4371,PGStock[],6,FALSE)</f>
        <v>200</v>
      </c>
      <c r="N4371" s="47">
        <f>+PGSales!$L4371*PGSales!$M4371</f>
        <v>200</v>
      </c>
    </row>
    <row r="4372" spans="1:14" hidden="1" x14ac:dyDescent="0.25">
      <c r="A4372" s="77">
        <f t="shared" si="278"/>
        <v>2025</v>
      </c>
      <c r="B4372" s="77">
        <f t="shared" si="279"/>
        <v>3</v>
      </c>
      <c r="C4372" s="73">
        <v>45726</v>
      </c>
      <c r="D4372" s="79" t="s">
        <v>56</v>
      </c>
      <c r="E4372" s="80" t="s">
        <v>126</v>
      </c>
      <c r="F4372" s="81" t="str">
        <f>VLOOKUP(E4372,Customer[],2,FALSE)</f>
        <v>Chit Paing</v>
      </c>
      <c r="G4372" s="69" t="str">
        <f>VLOOKUP(E4372,Customer[],3,FALSE)</f>
        <v>Bo Aung Kyaw Rd</v>
      </c>
      <c r="H4372" s="69" t="str">
        <f>VLOOKUP(E4372,Customer[],4,FALSE)</f>
        <v>Hlaing Thar Yar Route (1)</v>
      </c>
      <c r="I4372" s="48" t="s">
        <v>25</v>
      </c>
      <c r="J4372" s="82" t="str">
        <f>VLOOKUP(I4372,PGStock[],2,FALSE)</f>
        <v>Columbus Super Red Smooth 350 Ml</v>
      </c>
      <c r="K4372" s="71">
        <f>VLOOKUP(I4372,PGStock[],3,FALSE)</f>
        <v>0.35</v>
      </c>
      <c r="L4372" s="47">
        <v>4</v>
      </c>
      <c r="M4372" s="47">
        <f>VLOOKUP(I4372,PGStock[],6,FALSE)</f>
        <v>150</v>
      </c>
      <c r="N4372" s="47">
        <f>+PGSales!$L4372*PGSales!$M4372</f>
        <v>600</v>
      </c>
    </row>
    <row r="4373" spans="1:14" hidden="1" x14ac:dyDescent="0.25">
      <c r="A4373" s="77">
        <f t="shared" si="278"/>
        <v>2025</v>
      </c>
      <c r="B4373" s="77">
        <f t="shared" si="279"/>
        <v>3</v>
      </c>
      <c r="C4373" s="73">
        <v>45726</v>
      </c>
      <c r="D4373" s="79" t="s">
        <v>56</v>
      </c>
      <c r="E4373" s="80" t="s">
        <v>126</v>
      </c>
      <c r="F4373" s="81" t="str">
        <f>VLOOKUP(E4373,Customer[],2,FALSE)</f>
        <v>Chit Paing</v>
      </c>
      <c r="G4373" s="69" t="str">
        <f>VLOOKUP(E4373,Customer[],3,FALSE)</f>
        <v>Bo Aung Kyaw Rd</v>
      </c>
      <c r="H4373" s="69" t="str">
        <f>VLOOKUP(E4373,Customer[],4,FALSE)</f>
        <v>Hlaing Thar Yar Route (1)</v>
      </c>
      <c r="I4373" s="48" t="s">
        <v>18</v>
      </c>
      <c r="J4373" s="82" t="str">
        <f>VLOOKUP(I4373,PGStock[],2,FALSE)</f>
        <v>Formula Rum 350ml</v>
      </c>
      <c r="K4373" s="71">
        <f>VLOOKUP(I4373,PGStock[],3,FALSE)</f>
        <v>0.35</v>
      </c>
      <c r="L4373" s="47">
        <v>2</v>
      </c>
      <c r="M4373" s="47">
        <f>VLOOKUP(I4373,PGStock[],6,FALSE)</f>
        <v>150</v>
      </c>
      <c r="N4373" s="47">
        <f>+PGSales!$L4373*PGSales!$M4373</f>
        <v>300</v>
      </c>
    </row>
    <row r="4374" spans="1:14" hidden="1" x14ac:dyDescent="0.25">
      <c r="A4374" s="77">
        <f t="shared" si="278"/>
        <v>2025</v>
      </c>
      <c r="B4374" s="77">
        <f t="shared" si="279"/>
        <v>3</v>
      </c>
      <c r="C4374" s="73">
        <v>45726</v>
      </c>
      <c r="D4374" s="79" t="s">
        <v>367</v>
      </c>
      <c r="E4374" s="80" t="s">
        <v>641</v>
      </c>
      <c r="F4374" s="81" t="str">
        <f>VLOOKUP(E4374,Customer[],2,FALSE)</f>
        <v>Shwe Payi(2)</v>
      </c>
      <c r="G4374" s="69" t="str">
        <f>VLOOKUP(E4374,Customer[],3,FALSE)</f>
        <v>Mya Yatu Sd</v>
      </c>
      <c r="H4374" s="69" t="str">
        <f>VLOOKUP(E4374,Customer[],4,FALSE)</f>
        <v>Hlaing Thar Yar</v>
      </c>
      <c r="I4374" s="48" t="s">
        <v>18</v>
      </c>
      <c r="J4374" s="82" t="str">
        <f>VLOOKUP(I4374,PGStock[],2,FALSE)</f>
        <v>Formula Rum 350ml</v>
      </c>
      <c r="K4374" s="71">
        <f>VLOOKUP(I4374,PGStock[],3,FALSE)</f>
        <v>0.35</v>
      </c>
      <c r="L4374" s="47">
        <v>5</v>
      </c>
      <c r="M4374" s="47">
        <f>VLOOKUP(I4374,PGStock[],6,FALSE)</f>
        <v>150</v>
      </c>
      <c r="N4374" s="47">
        <f>+PGSales!$L4374*PGSales!$M4374</f>
        <v>750</v>
      </c>
    </row>
    <row r="4375" spans="1:14" hidden="1" x14ac:dyDescent="0.25">
      <c r="A4375" s="77">
        <f t="shared" si="278"/>
        <v>2025</v>
      </c>
      <c r="B4375" s="77">
        <f t="shared" si="279"/>
        <v>3</v>
      </c>
      <c r="C4375" s="73">
        <v>45726</v>
      </c>
      <c r="D4375" s="79" t="s">
        <v>76</v>
      </c>
      <c r="E4375" s="80" t="s">
        <v>642</v>
      </c>
      <c r="F4375" s="81" t="str">
        <f>VLOOKUP(E4375,Customer[],2,FALSE)</f>
        <v>Shwe Payi(1)</v>
      </c>
      <c r="G4375" s="69" t="str">
        <f>VLOOKUP(E4375,Customer[],3,FALSE)</f>
        <v>Mandalay Rd</v>
      </c>
      <c r="H4375" s="69" t="str">
        <f>VLOOKUP(E4375,Customer[],4,FALSE)</f>
        <v>Hlaing Thar Yar Route (1)</v>
      </c>
      <c r="I4375" s="48" t="s">
        <v>25</v>
      </c>
      <c r="J4375" s="82" t="str">
        <f>VLOOKUP(I4375,PGStock[],2,FALSE)</f>
        <v>Columbus Super Red Smooth 350 Ml</v>
      </c>
      <c r="K4375" s="71">
        <f>VLOOKUP(I4375,PGStock[],3,FALSE)</f>
        <v>0.35</v>
      </c>
      <c r="L4375" s="47">
        <v>3</v>
      </c>
      <c r="M4375" s="47">
        <f>VLOOKUP(I4375,PGStock[],6,FALSE)</f>
        <v>150</v>
      </c>
      <c r="N4375" s="47">
        <f>+PGSales!$L4375*PGSales!$M4375</f>
        <v>450</v>
      </c>
    </row>
    <row r="4376" spans="1:14" hidden="1" x14ac:dyDescent="0.25">
      <c r="A4376" s="77">
        <f t="shared" si="278"/>
        <v>2025</v>
      </c>
      <c r="B4376" s="77">
        <f t="shared" si="279"/>
        <v>3</v>
      </c>
      <c r="C4376" s="73">
        <v>45726</v>
      </c>
      <c r="D4376" s="79" t="s">
        <v>76</v>
      </c>
      <c r="E4376" s="80" t="s">
        <v>642</v>
      </c>
      <c r="F4376" s="81" t="str">
        <f>VLOOKUP(E4376,Customer[],2,FALSE)</f>
        <v>Shwe Payi(1)</v>
      </c>
      <c r="G4376" s="69" t="str">
        <f>VLOOKUP(E4376,Customer[],3,FALSE)</f>
        <v>Mandalay Rd</v>
      </c>
      <c r="H4376" s="69" t="str">
        <f>VLOOKUP(E4376,Customer[],4,FALSE)</f>
        <v>Hlaing Thar Yar Route (1)</v>
      </c>
      <c r="I4376" s="48" t="s">
        <v>18</v>
      </c>
      <c r="J4376" s="82" t="str">
        <f>VLOOKUP(I4376,PGStock[],2,FALSE)</f>
        <v>Formula Rum 350ml</v>
      </c>
      <c r="K4376" s="71">
        <f>VLOOKUP(I4376,PGStock[],3,FALSE)</f>
        <v>0.35</v>
      </c>
      <c r="L4376" s="47">
        <v>1</v>
      </c>
      <c r="M4376" s="47">
        <f>VLOOKUP(I4376,PGStock[],6,FALSE)</f>
        <v>150</v>
      </c>
      <c r="N4376" s="47">
        <f>+PGSales!$L4376*PGSales!$M4376</f>
        <v>150</v>
      </c>
    </row>
    <row r="4377" spans="1:14" hidden="1" x14ac:dyDescent="0.25">
      <c r="A4377" s="77">
        <f t="shared" si="278"/>
        <v>2025</v>
      </c>
      <c r="B4377" s="77">
        <f t="shared" si="279"/>
        <v>3</v>
      </c>
      <c r="C4377" s="73">
        <v>45726</v>
      </c>
      <c r="D4377" s="79" t="s">
        <v>72</v>
      </c>
      <c r="E4377" s="80" t="s">
        <v>643</v>
      </c>
      <c r="F4377" s="81" t="str">
        <f>VLOOKUP(E4377,Customer[],2,FALSE)</f>
        <v>Thaka Kyi</v>
      </c>
      <c r="G4377" s="69" t="str">
        <f>VLOOKUP(E4377,Customer[],3,FALSE)</f>
        <v>Mandalay Rd</v>
      </c>
      <c r="H4377" s="69" t="str">
        <f>VLOOKUP(E4377,Customer[],4,FALSE)</f>
        <v>Hlaing Thar Yar Route (1)</v>
      </c>
      <c r="I4377" s="48" t="s">
        <v>25</v>
      </c>
      <c r="J4377" s="82" t="str">
        <f>VLOOKUP(I4377,PGStock[],2,FALSE)</f>
        <v>Columbus Super Red Smooth 350 Ml</v>
      </c>
      <c r="K4377" s="71">
        <f>VLOOKUP(I4377,PGStock[],3,FALSE)</f>
        <v>0.35</v>
      </c>
      <c r="L4377" s="47">
        <v>3</v>
      </c>
      <c r="M4377" s="47">
        <f>VLOOKUP(I4377,PGStock[],6,FALSE)</f>
        <v>150</v>
      </c>
      <c r="N4377" s="47">
        <f>+PGSales!$L4377*PGSales!$M4377</f>
        <v>450</v>
      </c>
    </row>
    <row r="4378" spans="1:14" hidden="1" x14ac:dyDescent="0.25">
      <c r="A4378" s="77">
        <f t="shared" si="278"/>
        <v>2025</v>
      </c>
      <c r="B4378" s="77">
        <f t="shared" si="279"/>
        <v>3</v>
      </c>
      <c r="C4378" s="73">
        <v>45726</v>
      </c>
      <c r="D4378" s="79" t="s">
        <v>72</v>
      </c>
      <c r="E4378" s="80" t="s">
        <v>643</v>
      </c>
      <c r="F4378" s="81" t="str">
        <f>VLOOKUP(E4378,Customer[],2,FALSE)</f>
        <v>Thaka Kyi</v>
      </c>
      <c r="G4378" s="69" t="str">
        <f>VLOOKUP(E4378,Customer[],3,FALSE)</f>
        <v>Mandalay Rd</v>
      </c>
      <c r="H4378" s="69" t="str">
        <f>VLOOKUP(E4378,Customer[],4,FALSE)</f>
        <v>Hlaing Thar Yar Route (1)</v>
      </c>
      <c r="I4378" s="48" t="s">
        <v>23</v>
      </c>
      <c r="J4378" s="82" t="str">
        <f>VLOOKUP(I4378,PGStock[],2,FALSE)</f>
        <v>Columbus Super Red Smooth 175 Ml</v>
      </c>
      <c r="K4378" s="71">
        <f>VLOOKUP(I4378,PGStock[],3,FALSE)</f>
        <v>0.17499999999999999</v>
      </c>
      <c r="L4378" s="47">
        <v>1</v>
      </c>
      <c r="M4378" s="47">
        <f>VLOOKUP(I4378,PGStock[],6,FALSE)</f>
        <v>100</v>
      </c>
      <c r="N4378" s="47">
        <f>+PGSales!$L4378*PGSales!$M4378</f>
        <v>100</v>
      </c>
    </row>
    <row r="4379" spans="1:14" hidden="1" x14ac:dyDescent="0.25">
      <c r="A4379" s="77">
        <f t="shared" ref="A4379:A4396" si="280">YEAR(C4379)</f>
        <v>2025</v>
      </c>
      <c r="B4379" s="77">
        <f t="shared" ref="B4379:B4396" si="281">MONTH(C4379)</f>
        <v>3</v>
      </c>
      <c r="C4379" s="73">
        <v>45726</v>
      </c>
      <c r="D4379" s="79" t="s">
        <v>72</v>
      </c>
      <c r="E4379" s="80" t="s">
        <v>643</v>
      </c>
      <c r="F4379" s="81" t="str">
        <f>VLOOKUP(E4379,Customer[],2,FALSE)</f>
        <v>Thaka Kyi</v>
      </c>
      <c r="G4379" s="69" t="str">
        <f>VLOOKUP(E4379,Customer[],3,FALSE)</f>
        <v>Mandalay Rd</v>
      </c>
      <c r="H4379" s="69" t="str">
        <f>VLOOKUP(E4379,Customer[],4,FALSE)</f>
        <v>Hlaing Thar Yar Route (1)</v>
      </c>
      <c r="I4379" s="48" t="s">
        <v>18</v>
      </c>
      <c r="J4379" s="82" t="str">
        <f>VLOOKUP(I4379,PGStock[],2,FALSE)</f>
        <v>Formula Rum 350ml</v>
      </c>
      <c r="K4379" s="71">
        <f>VLOOKUP(I4379,PGStock[],3,FALSE)</f>
        <v>0.35</v>
      </c>
      <c r="L4379" s="47">
        <v>12</v>
      </c>
      <c r="M4379" s="47">
        <f>VLOOKUP(I4379,PGStock[],6,FALSE)</f>
        <v>150</v>
      </c>
      <c r="N4379" s="47">
        <f>+PGSales!$L4379*PGSales!$M4379</f>
        <v>1800</v>
      </c>
    </row>
    <row r="4380" spans="1:14" hidden="1" x14ac:dyDescent="0.25">
      <c r="A4380" s="77">
        <f t="shared" si="280"/>
        <v>2025</v>
      </c>
      <c r="B4380" s="77">
        <f t="shared" si="281"/>
        <v>3</v>
      </c>
      <c r="C4380" s="73">
        <v>45726</v>
      </c>
      <c r="D4380" s="79" t="s">
        <v>131</v>
      </c>
      <c r="E4380" s="80" t="s">
        <v>638</v>
      </c>
      <c r="F4380" s="81" t="str">
        <f>VLOOKUP(E4380,Customer[],2,FALSE)</f>
        <v>Mya Myintmo</v>
      </c>
      <c r="G4380" s="69" t="str">
        <f>VLOOKUP(E4380,Customer[],3,FALSE)</f>
        <v>Mya Yatu Sd</v>
      </c>
      <c r="H4380" s="69" t="str">
        <f>VLOOKUP(E4380,Customer[],4,FALSE)</f>
        <v>Hlaing Thar Yar</v>
      </c>
      <c r="I4380" s="48" t="s">
        <v>23</v>
      </c>
      <c r="J4380" s="82" t="str">
        <f>VLOOKUP(I4380,PGStock[],2,FALSE)</f>
        <v>Columbus Super Red Smooth 175 Ml</v>
      </c>
      <c r="K4380" s="71">
        <f>VLOOKUP(I4380,PGStock[],3,FALSE)</f>
        <v>0.17499999999999999</v>
      </c>
      <c r="L4380" s="47">
        <v>1</v>
      </c>
      <c r="M4380" s="47">
        <f>VLOOKUP(I4380,PGStock[],6,FALSE)</f>
        <v>100</v>
      </c>
      <c r="N4380" s="47">
        <f>+PGSales!$L4380*PGSales!$M4380</f>
        <v>100</v>
      </c>
    </row>
    <row r="4381" spans="1:14" hidden="1" x14ac:dyDescent="0.25">
      <c r="A4381" s="77">
        <f t="shared" si="280"/>
        <v>2025</v>
      </c>
      <c r="B4381" s="77">
        <f t="shared" si="281"/>
        <v>3</v>
      </c>
      <c r="C4381" s="73">
        <v>45726</v>
      </c>
      <c r="D4381" s="79" t="s">
        <v>131</v>
      </c>
      <c r="E4381" s="80" t="s">
        <v>638</v>
      </c>
      <c r="F4381" s="81" t="str">
        <f>VLOOKUP(E4381,Customer[],2,FALSE)</f>
        <v>Mya Myintmo</v>
      </c>
      <c r="G4381" s="69" t="str">
        <f>VLOOKUP(E4381,Customer[],3,FALSE)</f>
        <v>Mya Yatu Sd</v>
      </c>
      <c r="H4381" s="69" t="str">
        <f>VLOOKUP(E4381,Customer[],4,FALSE)</f>
        <v>Hlaing Thar Yar</v>
      </c>
      <c r="I4381" s="48" t="s">
        <v>18</v>
      </c>
      <c r="J4381" s="82" t="str">
        <f>VLOOKUP(I4381,PGStock[],2,FALSE)</f>
        <v>Formula Rum 350ml</v>
      </c>
      <c r="K4381" s="71">
        <f>VLOOKUP(I4381,PGStock[],3,FALSE)</f>
        <v>0.35</v>
      </c>
      <c r="L4381" s="47">
        <v>2</v>
      </c>
      <c r="M4381" s="47">
        <f>VLOOKUP(I4381,PGStock[],6,FALSE)</f>
        <v>150</v>
      </c>
      <c r="N4381" s="47">
        <f>+PGSales!$L4381*PGSales!$M4381</f>
        <v>300</v>
      </c>
    </row>
    <row r="4382" spans="1:14" hidden="1" x14ac:dyDescent="0.25">
      <c r="A4382" s="77">
        <f t="shared" si="280"/>
        <v>2025</v>
      </c>
      <c r="B4382" s="77">
        <f t="shared" si="281"/>
        <v>3</v>
      </c>
      <c r="C4382" s="73">
        <v>45726</v>
      </c>
      <c r="D4382" s="79" t="s">
        <v>115</v>
      </c>
      <c r="E4382" s="80" t="s">
        <v>321</v>
      </c>
      <c r="F4382" s="81" t="str">
        <f>VLOOKUP(E4382,Customer[],2,FALSE)</f>
        <v>Sein Si Tun</v>
      </c>
      <c r="G4382" s="69" t="str">
        <f>VLOOKUP(E4382,Customer[],3,FALSE)</f>
        <v>Yazar Deright Rd</v>
      </c>
      <c r="H4382" s="69" t="str">
        <f>VLOOKUP(E4382,Customer[],4,FALSE)</f>
        <v>S Paukkan N/Oakkala</v>
      </c>
      <c r="I4382" s="48" t="s">
        <v>25</v>
      </c>
      <c r="J4382" s="82" t="str">
        <f>VLOOKUP(I4382,PGStock[],2,FALSE)</f>
        <v>Columbus Super Red Smooth 350 Ml</v>
      </c>
      <c r="K4382" s="71">
        <f>VLOOKUP(I4382,PGStock[],3,FALSE)</f>
        <v>0.35</v>
      </c>
      <c r="L4382" s="47">
        <v>2</v>
      </c>
      <c r="M4382" s="47">
        <f>VLOOKUP(I4382,PGStock[],6,FALSE)</f>
        <v>150</v>
      </c>
      <c r="N4382" s="47">
        <f>+PGSales!$L4382*PGSales!$M4382</f>
        <v>300</v>
      </c>
    </row>
    <row r="4383" spans="1:14" hidden="1" x14ac:dyDescent="0.25">
      <c r="A4383" s="77">
        <f t="shared" si="280"/>
        <v>2025</v>
      </c>
      <c r="B4383" s="77">
        <f t="shared" si="281"/>
        <v>3</v>
      </c>
      <c r="C4383" s="73">
        <v>45726</v>
      </c>
      <c r="D4383" s="79" t="s">
        <v>115</v>
      </c>
      <c r="E4383" s="80" t="s">
        <v>321</v>
      </c>
      <c r="F4383" s="81" t="str">
        <f>VLOOKUP(E4383,Customer[],2,FALSE)</f>
        <v>Sein Si Tun</v>
      </c>
      <c r="G4383" s="69" t="str">
        <f>VLOOKUP(E4383,Customer[],3,FALSE)</f>
        <v>Yazar Deright Rd</v>
      </c>
      <c r="H4383" s="69" t="str">
        <f>VLOOKUP(E4383,Customer[],4,FALSE)</f>
        <v>S Paukkan N/Oakkala</v>
      </c>
      <c r="I4383" s="48" t="s">
        <v>23</v>
      </c>
      <c r="J4383" s="82" t="str">
        <f>VLOOKUP(I4383,PGStock[],2,FALSE)</f>
        <v>Columbus Super Red Smooth 175 Ml</v>
      </c>
      <c r="K4383" s="71">
        <f>VLOOKUP(I4383,PGStock[],3,FALSE)</f>
        <v>0.17499999999999999</v>
      </c>
      <c r="L4383" s="47">
        <v>2</v>
      </c>
      <c r="M4383" s="47">
        <f>VLOOKUP(I4383,PGStock[],6,FALSE)</f>
        <v>100</v>
      </c>
      <c r="N4383" s="47">
        <f>+PGSales!$L4383*PGSales!$M4383</f>
        <v>200</v>
      </c>
    </row>
    <row r="4384" spans="1:14" hidden="1" x14ac:dyDescent="0.25">
      <c r="A4384" s="77">
        <f t="shared" si="280"/>
        <v>2025</v>
      </c>
      <c r="B4384" s="77">
        <f t="shared" si="281"/>
        <v>3</v>
      </c>
      <c r="C4384" s="73">
        <v>45726</v>
      </c>
      <c r="D4384" s="79" t="s">
        <v>115</v>
      </c>
      <c r="E4384" s="80" t="s">
        <v>321</v>
      </c>
      <c r="F4384" s="81" t="str">
        <f>VLOOKUP(E4384,Customer[],2,FALSE)</f>
        <v>Sein Si Tun</v>
      </c>
      <c r="G4384" s="69" t="str">
        <f>VLOOKUP(E4384,Customer[],3,FALSE)</f>
        <v>Yazar Deright Rd</v>
      </c>
      <c r="H4384" s="69" t="str">
        <f>VLOOKUP(E4384,Customer[],4,FALSE)</f>
        <v>S Paukkan N/Oakkala</v>
      </c>
      <c r="I4384" s="48" t="s">
        <v>18</v>
      </c>
      <c r="J4384" s="82" t="str">
        <f>VLOOKUP(I4384,PGStock[],2,FALSE)</f>
        <v>Formula Rum 350ml</v>
      </c>
      <c r="K4384" s="71">
        <f>VLOOKUP(I4384,PGStock[],3,FALSE)</f>
        <v>0.35</v>
      </c>
      <c r="L4384" s="47">
        <v>2</v>
      </c>
      <c r="M4384" s="47">
        <f>VLOOKUP(I4384,PGStock[],6,FALSE)</f>
        <v>150</v>
      </c>
      <c r="N4384" s="47">
        <f>+PGSales!$L4384*PGSales!$M4384</f>
        <v>300</v>
      </c>
    </row>
    <row r="4385" spans="1:14" hidden="1" x14ac:dyDescent="0.25">
      <c r="A4385" s="77">
        <f t="shared" si="280"/>
        <v>2025</v>
      </c>
      <c r="B4385" s="77">
        <f t="shared" si="281"/>
        <v>3</v>
      </c>
      <c r="C4385" s="73">
        <v>45726</v>
      </c>
      <c r="D4385" s="79" t="s">
        <v>186</v>
      </c>
      <c r="E4385" s="80" t="s">
        <v>331</v>
      </c>
      <c r="F4385" s="81" t="str">
        <f>VLOOKUP(E4385,Customer[],2,FALSE)</f>
        <v>Shwe Dinker</v>
      </c>
      <c r="G4385" s="69" t="str">
        <f>VLOOKUP(E4385,Customer[],3,FALSE)</f>
        <v>Paung Kan Gd</v>
      </c>
      <c r="H4385" s="69" t="str">
        <f>VLOOKUP(E4385,Customer[],4,FALSE)</f>
        <v>S Paukkan N/Oakkala</v>
      </c>
      <c r="I4385" s="48" t="s">
        <v>25</v>
      </c>
      <c r="J4385" s="82" t="str">
        <f>VLOOKUP(I4385,PGStock[],2,FALSE)</f>
        <v>Columbus Super Red Smooth 350 Ml</v>
      </c>
      <c r="K4385" s="71">
        <f>VLOOKUP(I4385,PGStock[],3,FALSE)</f>
        <v>0.35</v>
      </c>
      <c r="L4385" s="47">
        <v>3</v>
      </c>
      <c r="M4385" s="47">
        <f>VLOOKUP(I4385,PGStock[],6,FALSE)</f>
        <v>150</v>
      </c>
      <c r="N4385" s="47">
        <f>+PGSales!$L4385*PGSales!$M4385</f>
        <v>450</v>
      </c>
    </row>
    <row r="4386" spans="1:14" hidden="1" x14ac:dyDescent="0.25">
      <c r="A4386" s="77">
        <f t="shared" si="280"/>
        <v>2025</v>
      </c>
      <c r="B4386" s="77">
        <f t="shared" si="281"/>
        <v>3</v>
      </c>
      <c r="C4386" s="73">
        <v>45726</v>
      </c>
      <c r="D4386" s="79" t="s">
        <v>187</v>
      </c>
      <c r="E4386" s="80" t="s">
        <v>322</v>
      </c>
      <c r="F4386" s="81" t="str">
        <f>VLOOKUP(E4386,Customer[],2,FALSE)</f>
        <v>Kyaw</v>
      </c>
      <c r="G4386" s="69" t="str">
        <f>VLOOKUP(E4386,Customer[],3,FALSE)</f>
        <v>Bagan Rd</v>
      </c>
      <c r="H4386" s="69" t="str">
        <f>VLOOKUP(E4386,Customer[],4,FALSE)</f>
        <v>S Paukkan N/Oakkala</v>
      </c>
      <c r="I4386" s="48" t="s">
        <v>25</v>
      </c>
      <c r="J4386" s="82" t="str">
        <f>VLOOKUP(I4386,PGStock[],2,FALSE)</f>
        <v>Columbus Super Red Smooth 350 Ml</v>
      </c>
      <c r="K4386" s="71">
        <f>VLOOKUP(I4386,PGStock[],3,FALSE)</f>
        <v>0.35</v>
      </c>
      <c r="L4386" s="47">
        <v>5</v>
      </c>
      <c r="M4386" s="47">
        <f>VLOOKUP(I4386,PGStock[],6,FALSE)</f>
        <v>150</v>
      </c>
      <c r="N4386" s="47">
        <f>+PGSales!$L4386*PGSales!$M4386</f>
        <v>750</v>
      </c>
    </row>
    <row r="4387" spans="1:14" hidden="1" x14ac:dyDescent="0.25">
      <c r="A4387" s="77">
        <f t="shared" si="280"/>
        <v>2025</v>
      </c>
      <c r="B4387" s="77">
        <f t="shared" si="281"/>
        <v>3</v>
      </c>
      <c r="C4387" s="73">
        <v>45726</v>
      </c>
      <c r="D4387" s="79" t="s">
        <v>187</v>
      </c>
      <c r="E4387" s="80" t="s">
        <v>322</v>
      </c>
      <c r="F4387" s="81" t="str">
        <f>VLOOKUP(E4387,Customer[],2,FALSE)</f>
        <v>Kyaw</v>
      </c>
      <c r="G4387" s="69" t="str">
        <f>VLOOKUP(E4387,Customer[],3,FALSE)</f>
        <v>Bagan Rd</v>
      </c>
      <c r="H4387" s="69" t="str">
        <f>VLOOKUP(E4387,Customer[],4,FALSE)</f>
        <v>S Paukkan N/Oakkala</v>
      </c>
      <c r="I4387" s="48" t="s">
        <v>23</v>
      </c>
      <c r="J4387" s="82" t="str">
        <f>VLOOKUP(I4387,PGStock[],2,FALSE)</f>
        <v>Columbus Super Red Smooth 175 Ml</v>
      </c>
      <c r="K4387" s="71">
        <f>VLOOKUP(I4387,PGStock[],3,FALSE)</f>
        <v>0.17499999999999999</v>
      </c>
      <c r="L4387" s="47">
        <v>2</v>
      </c>
      <c r="M4387" s="47">
        <f>VLOOKUP(I4387,PGStock[],6,FALSE)</f>
        <v>100</v>
      </c>
      <c r="N4387" s="47">
        <f>+PGSales!$L4387*PGSales!$M4387</f>
        <v>200</v>
      </c>
    </row>
    <row r="4388" spans="1:14" hidden="1" x14ac:dyDescent="0.25">
      <c r="A4388" s="77">
        <f t="shared" si="280"/>
        <v>2025</v>
      </c>
      <c r="B4388" s="77">
        <f t="shared" si="281"/>
        <v>3</v>
      </c>
      <c r="C4388" s="73">
        <v>45726</v>
      </c>
      <c r="D4388" s="79" t="s">
        <v>187</v>
      </c>
      <c r="E4388" s="80" t="s">
        <v>322</v>
      </c>
      <c r="F4388" s="81" t="str">
        <f>VLOOKUP(E4388,Customer[],2,FALSE)</f>
        <v>Kyaw</v>
      </c>
      <c r="G4388" s="69" t="str">
        <f>VLOOKUP(E4388,Customer[],3,FALSE)</f>
        <v>Bagan Rd</v>
      </c>
      <c r="H4388" s="69" t="str">
        <f>VLOOKUP(E4388,Customer[],4,FALSE)</f>
        <v>S Paukkan N/Oakkala</v>
      </c>
      <c r="I4388" s="48" t="s">
        <v>18</v>
      </c>
      <c r="J4388" s="82" t="str">
        <f>VLOOKUP(I4388,PGStock[],2,FALSE)</f>
        <v>Formula Rum 350ml</v>
      </c>
      <c r="K4388" s="71">
        <f>VLOOKUP(I4388,PGStock[],3,FALSE)</f>
        <v>0.35</v>
      </c>
      <c r="L4388" s="47">
        <v>6</v>
      </c>
      <c r="M4388" s="47">
        <f>VLOOKUP(I4388,PGStock[],6,FALSE)</f>
        <v>150</v>
      </c>
      <c r="N4388" s="47">
        <f>+PGSales!$L4388*PGSales!$M4388</f>
        <v>900</v>
      </c>
    </row>
    <row r="4389" spans="1:14" hidden="1" x14ac:dyDescent="0.25">
      <c r="A4389" s="77">
        <f t="shared" si="280"/>
        <v>2025</v>
      </c>
      <c r="B4389" s="77">
        <f t="shared" si="281"/>
        <v>3</v>
      </c>
      <c r="C4389" s="73">
        <v>45726</v>
      </c>
      <c r="D4389" s="79" t="s">
        <v>68</v>
      </c>
      <c r="E4389" s="80" t="s">
        <v>319</v>
      </c>
      <c r="F4389" s="81" t="str">
        <f>VLOOKUP(E4389,Customer[],2,FALSE)</f>
        <v>Htet Lwin</v>
      </c>
      <c r="G4389" s="69" t="str">
        <f>VLOOKUP(E4389,Customer[],3,FALSE)</f>
        <v>Bagan Rd</v>
      </c>
      <c r="H4389" s="69" t="str">
        <f>VLOOKUP(E4389,Customer[],4,FALSE)</f>
        <v>S Paukkan N/Oakkala</v>
      </c>
      <c r="I4389" s="48" t="s">
        <v>25</v>
      </c>
      <c r="J4389" s="82" t="str">
        <f>VLOOKUP(I4389,PGStock[],2,FALSE)</f>
        <v>Columbus Super Red Smooth 350 Ml</v>
      </c>
      <c r="K4389" s="71">
        <f>VLOOKUP(I4389,PGStock[],3,FALSE)</f>
        <v>0.35</v>
      </c>
      <c r="L4389" s="47">
        <v>9</v>
      </c>
      <c r="M4389" s="47">
        <f>VLOOKUP(I4389,PGStock[],6,FALSE)</f>
        <v>150</v>
      </c>
      <c r="N4389" s="47">
        <f>+PGSales!$L4389*PGSales!$M4389</f>
        <v>1350</v>
      </c>
    </row>
    <row r="4390" spans="1:14" hidden="1" x14ac:dyDescent="0.25">
      <c r="A4390" s="77">
        <f t="shared" si="280"/>
        <v>2025</v>
      </c>
      <c r="B4390" s="77">
        <f t="shared" si="281"/>
        <v>3</v>
      </c>
      <c r="C4390" s="73">
        <v>45726</v>
      </c>
      <c r="D4390" s="79" t="s">
        <v>68</v>
      </c>
      <c r="E4390" s="80" t="s">
        <v>319</v>
      </c>
      <c r="F4390" s="81" t="str">
        <f>VLOOKUP(E4390,Customer[],2,FALSE)</f>
        <v>Htet Lwin</v>
      </c>
      <c r="G4390" s="69" t="str">
        <f>VLOOKUP(E4390,Customer[],3,FALSE)</f>
        <v>Bagan Rd</v>
      </c>
      <c r="H4390" s="69" t="str">
        <f>VLOOKUP(E4390,Customer[],4,FALSE)</f>
        <v>S Paukkan N/Oakkala</v>
      </c>
      <c r="I4390" s="48" t="s">
        <v>23</v>
      </c>
      <c r="J4390" s="82" t="str">
        <f>VLOOKUP(I4390,PGStock[],2,FALSE)</f>
        <v>Columbus Super Red Smooth 175 Ml</v>
      </c>
      <c r="K4390" s="71">
        <f>VLOOKUP(I4390,PGStock[],3,FALSE)</f>
        <v>0.17499999999999999</v>
      </c>
      <c r="L4390" s="47">
        <v>4</v>
      </c>
      <c r="M4390" s="47">
        <f>VLOOKUP(I4390,PGStock[],6,FALSE)</f>
        <v>100</v>
      </c>
      <c r="N4390" s="47">
        <f>+PGSales!$L4390*PGSales!$M4390</f>
        <v>400</v>
      </c>
    </row>
    <row r="4391" spans="1:14" hidden="1" x14ac:dyDescent="0.25">
      <c r="A4391" s="77">
        <f t="shared" si="280"/>
        <v>2025</v>
      </c>
      <c r="B4391" s="77">
        <f t="shared" si="281"/>
        <v>3</v>
      </c>
      <c r="C4391" s="73">
        <v>45726</v>
      </c>
      <c r="D4391" s="79" t="s">
        <v>68</v>
      </c>
      <c r="E4391" s="80" t="s">
        <v>319</v>
      </c>
      <c r="F4391" s="81" t="str">
        <f>VLOOKUP(E4391,Customer[],2,FALSE)</f>
        <v>Htet Lwin</v>
      </c>
      <c r="G4391" s="69" t="str">
        <f>VLOOKUP(E4391,Customer[],3,FALSE)</f>
        <v>Bagan Rd</v>
      </c>
      <c r="H4391" s="69" t="str">
        <f>VLOOKUP(E4391,Customer[],4,FALSE)</f>
        <v>S Paukkan N/Oakkala</v>
      </c>
      <c r="I4391" s="48" t="s">
        <v>18</v>
      </c>
      <c r="J4391" s="82" t="str">
        <f>VLOOKUP(I4391,PGStock[],2,FALSE)</f>
        <v>Formula Rum 350ml</v>
      </c>
      <c r="K4391" s="71">
        <f>VLOOKUP(I4391,PGStock[],3,FALSE)</f>
        <v>0.35</v>
      </c>
      <c r="L4391" s="47">
        <v>1</v>
      </c>
      <c r="M4391" s="47">
        <f>VLOOKUP(I4391,PGStock[],6,FALSE)</f>
        <v>150</v>
      </c>
      <c r="N4391" s="47">
        <f>+PGSales!$L4391*PGSales!$M4391</f>
        <v>150</v>
      </c>
    </row>
    <row r="4392" spans="1:14" hidden="1" x14ac:dyDescent="0.25">
      <c r="A4392" s="77">
        <f t="shared" si="280"/>
        <v>2025</v>
      </c>
      <c r="B4392" s="77">
        <f t="shared" si="281"/>
        <v>3</v>
      </c>
      <c r="C4392" s="73">
        <v>45726</v>
      </c>
      <c r="D4392" s="79" t="s">
        <v>0</v>
      </c>
      <c r="E4392" s="80">
        <v>162</v>
      </c>
      <c r="F4392" s="81" t="str">
        <f>VLOOKUP(E4392,Customer[],2,FALSE)</f>
        <v>16 G(2)</v>
      </c>
      <c r="G4392" s="69" t="str">
        <f>VLOOKUP(E4392,Customer[],3,FALSE)</f>
        <v>Taungnu Rd</v>
      </c>
      <c r="H4392" s="69" t="str">
        <f>VLOOKUP(E4392,Customer[],4,FALSE)</f>
        <v>S Paukkan N/Oakkala</v>
      </c>
      <c r="I4392" s="48" t="s">
        <v>27</v>
      </c>
      <c r="J4392" s="82" t="str">
        <f>VLOOKUP(I4392,PGStock[],2,FALSE)</f>
        <v>Columbus Super Red Smooth 700 Ml</v>
      </c>
      <c r="K4392" s="71">
        <f>VLOOKUP(I4392,PGStock[],3,FALSE)</f>
        <v>0.7</v>
      </c>
      <c r="L4392" s="47">
        <v>1</v>
      </c>
      <c r="M4392" s="47">
        <f>VLOOKUP(I4392,PGStock[],6,FALSE)</f>
        <v>200</v>
      </c>
      <c r="N4392" s="47">
        <f>+PGSales!$L4392*PGSales!$M4392</f>
        <v>200</v>
      </c>
    </row>
    <row r="4393" spans="1:14" hidden="1" x14ac:dyDescent="0.25">
      <c r="A4393" s="77">
        <f t="shared" si="280"/>
        <v>2025</v>
      </c>
      <c r="B4393" s="77">
        <f t="shared" si="281"/>
        <v>3</v>
      </c>
      <c r="C4393" s="73">
        <v>45726</v>
      </c>
      <c r="D4393" s="79" t="s">
        <v>0</v>
      </c>
      <c r="E4393" s="80">
        <v>162</v>
      </c>
      <c r="F4393" s="81" t="str">
        <f>VLOOKUP(E4393,Customer[],2,FALSE)</f>
        <v>16 G(2)</v>
      </c>
      <c r="G4393" s="69" t="str">
        <f>VLOOKUP(E4393,Customer[],3,FALSE)</f>
        <v>Taungnu Rd</v>
      </c>
      <c r="H4393" s="69" t="str">
        <f>VLOOKUP(E4393,Customer[],4,FALSE)</f>
        <v>S Paukkan N/Oakkala</v>
      </c>
      <c r="I4393" s="48" t="s">
        <v>25</v>
      </c>
      <c r="J4393" s="82" t="str">
        <f>VLOOKUP(I4393,PGStock[],2,FALSE)</f>
        <v>Columbus Super Red Smooth 350 Ml</v>
      </c>
      <c r="K4393" s="71">
        <f>VLOOKUP(I4393,PGStock[],3,FALSE)</f>
        <v>0.35</v>
      </c>
      <c r="L4393" s="47">
        <v>5</v>
      </c>
      <c r="M4393" s="47">
        <f>VLOOKUP(I4393,PGStock[],6,FALSE)</f>
        <v>150</v>
      </c>
      <c r="N4393" s="47">
        <f>+PGSales!$L4393*PGSales!$M4393</f>
        <v>750</v>
      </c>
    </row>
    <row r="4394" spans="1:14" hidden="1" x14ac:dyDescent="0.25">
      <c r="A4394" s="77">
        <f t="shared" si="280"/>
        <v>2025</v>
      </c>
      <c r="B4394" s="77">
        <f t="shared" si="281"/>
        <v>3</v>
      </c>
      <c r="C4394" s="73">
        <v>45726</v>
      </c>
      <c r="D4394" s="79" t="s">
        <v>0</v>
      </c>
      <c r="E4394" s="80">
        <v>162</v>
      </c>
      <c r="F4394" s="81" t="str">
        <f>VLOOKUP(E4394,Customer[],2,FALSE)</f>
        <v>16 G(2)</v>
      </c>
      <c r="G4394" s="69" t="str">
        <f>VLOOKUP(E4394,Customer[],3,FALSE)</f>
        <v>Taungnu Rd</v>
      </c>
      <c r="H4394" s="69" t="str">
        <f>VLOOKUP(E4394,Customer[],4,FALSE)</f>
        <v>S Paukkan N/Oakkala</v>
      </c>
      <c r="I4394" s="48" t="s">
        <v>23</v>
      </c>
      <c r="J4394" s="82" t="str">
        <f>VLOOKUP(I4394,PGStock[],2,FALSE)</f>
        <v>Columbus Super Red Smooth 175 Ml</v>
      </c>
      <c r="K4394" s="71">
        <f>VLOOKUP(I4394,PGStock[],3,FALSE)</f>
        <v>0.17499999999999999</v>
      </c>
      <c r="L4394" s="47">
        <v>5</v>
      </c>
      <c r="M4394" s="47">
        <f>VLOOKUP(I4394,PGStock[],6,FALSE)</f>
        <v>100</v>
      </c>
      <c r="N4394" s="47">
        <f>+PGSales!$L4394*PGSales!$M4394</f>
        <v>500</v>
      </c>
    </row>
    <row r="4395" spans="1:14" hidden="1" x14ac:dyDescent="0.25">
      <c r="A4395" s="77">
        <f t="shared" si="280"/>
        <v>2025</v>
      </c>
      <c r="B4395" s="77">
        <f t="shared" si="281"/>
        <v>3</v>
      </c>
      <c r="C4395" s="73">
        <v>45726</v>
      </c>
      <c r="D4395" s="79" t="s">
        <v>0</v>
      </c>
      <c r="E4395" s="80">
        <v>162</v>
      </c>
      <c r="F4395" s="81" t="str">
        <f>VLOOKUP(E4395,Customer[],2,FALSE)</f>
        <v>16 G(2)</v>
      </c>
      <c r="G4395" s="69" t="str">
        <f>VLOOKUP(E4395,Customer[],3,FALSE)</f>
        <v>Taungnu Rd</v>
      </c>
      <c r="H4395" s="69" t="str">
        <f>VLOOKUP(E4395,Customer[],4,FALSE)</f>
        <v>S Paukkan N/Oakkala</v>
      </c>
      <c r="I4395" s="48" t="s">
        <v>20</v>
      </c>
      <c r="J4395" s="82" t="str">
        <f>VLOOKUP(I4395,PGStock[],2,FALSE)</f>
        <v>Formula Rum 700ml</v>
      </c>
      <c r="K4395" s="71">
        <f>VLOOKUP(I4395,PGStock[],3,FALSE)</f>
        <v>0.7</v>
      </c>
      <c r="L4395" s="47">
        <v>1</v>
      </c>
      <c r="M4395" s="47">
        <f>VLOOKUP(I4395,PGStock[],6,FALSE)</f>
        <v>200</v>
      </c>
      <c r="N4395" s="47">
        <f>+PGSales!$L4395*PGSales!$M4395</f>
        <v>200</v>
      </c>
    </row>
    <row r="4396" spans="1:14" hidden="1" x14ac:dyDescent="0.25">
      <c r="A4396" s="77">
        <f t="shared" si="280"/>
        <v>2025</v>
      </c>
      <c r="B4396" s="77">
        <f t="shared" si="281"/>
        <v>3</v>
      </c>
      <c r="C4396" s="73">
        <v>45726</v>
      </c>
      <c r="D4396" s="79" t="s">
        <v>0</v>
      </c>
      <c r="E4396" s="80">
        <v>162</v>
      </c>
      <c r="F4396" s="81" t="str">
        <f>VLOOKUP(E4396,Customer[],2,FALSE)</f>
        <v>16 G(2)</v>
      </c>
      <c r="G4396" s="69" t="str">
        <f>VLOOKUP(E4396,Customer[],3,FALSE)</f>
        <v>Taungnu Rd</v>
      </c>
      <c r="H4396" s="69" t="str">
        <f>VLOOKUP(E4396,Customer[],4,FALSE)</f>
        <v>S Paukkan N/Oakkala</v>
      </c>
      <c r="I4396" s="48" t="s">
        <v>18</v>
      </c>
      <c r="J4396" s="82" t="str">
        <f>VLOOKUP(I4396,PGStock[],2,FALSE)</f>
        <v>Formula Rum 350ml</v>
      </c>
      <c r="K4396" s="71">
        <f>VLOOKUP(I4396,PGStock[],3,FALSE)</f>
        <v>0.35</v>
      </c>
      <c r="L4396" s="47">
        <v>5</v>
      </c>
      <c r="M4396" s="47">
        <f>VLOOKUP(I4396,PGStock[],6,FALSE)</f>
        <v>150</v>
      </c>
      <c r="N4396" s="47">
        <f>+PGSales!$L4396*PGSales!$M4396</f>
        <v>750</v>
      </c>
    </row>
    <row r="4397" spans="1:14" hidden="1" x14ac:dyDescent="0.25">
      <c r="A4397" s="77">
        <f t="shared" ref="A4397:A4414" si="282">YEAR(C4397)</f>
        <v>2025</v>
      </c>
      <c r="B4397" s="77">
        <f t="shared" ref="B4397:B4414" si="283">MONTH(C4397)</f>
        <v>3</v>
      </c>
      <c r="C4397" s="73">
        <v>45726</v>
      </c>
      <c r="D4397" s="79" t="s">
        <v>1</v>
      </c>
      <c r="E4397" s="80" t="s">
        <v>334</v>
      </c>
      <c r="F4397" s="81" t="str">
        <f>VLOOKUP(E4397,Customer[],2,FALSE)</f>
        <v>Nan Htet</v>
      </c>
      <c r="G4397" s="69" t="str">
        <f>VLOOKUP(E4397,Customer[],3,FALSE)</f>
        <v>Sitkaind Rd</v>
      </c>
      <c r="H4397" s="69" t="str">
        <f>VLOOKUP(E4397,Customer[],4,FALSE)</f>
        <v>S Paukkan N/Oakkala</v>
      </c>
      <c r="I4397" s="48" t="s">
        <v>25</v>
      </c>
      <c r="J4397" s="82" t="str">
        <f>VLOOKUP(I4397,PGStock[],2,FALSE)</f>
        <v>Columbus Super Red Smooth 350 Ml</v>
      </c>
      <c r="K4397" s="71">
        <f>VLOOKUP(I4397,PGStock[],3,FALSE)</f>
        <v>0.35</v>
      </c>
      <c r="L4397" s="47">
        <v>2</v>
      </c>
      <c r="M4397" s="47">
        <f>VLOOKUP(I4397,PGStock[],6,FALSE)</f>
        <v>150</v>
      </c>
      <c r="N4397" s="47">
        <f>+PGSales!$L4397*PGSales!$M4397</f>
        <v>300</v>
      </c>
    </row>
    <row r="4398" spans="1:14" hidden="1" x14ac:dyDescent="0.25">
      <c r="A4398" s="77">
        <f t="shared" si="282"/>
        <v>2025</v>
      </c>
      <c r="B4398" s="77">
        <f t="shared" si="283"/>
        <v>3</v>
      </c>
      <c r="C4398" s="73">
        <v>45726</v>
      </c>
      <c r="D4398" s="79" t="s">
        <v>1</v>
      </c>
      <c r="E4398" s="80" t="s">
        <v>334</v>
      </c>
      <c r="F4398" s="81" t="str">
        <f>VLOOKUP(E4398,Customer[],2,FALSE)</f>
        <v>Nan Htet</v>
      </c>
      <c r="G4398" s="69" t="str">
        <f>VLOOKUP(E4398,Customer[],3,FALSE)</f>
        <v>Sitkaind Rd</v>
      </c>
      <c r="H4398" s="69" t="str">
        <f>VLOOKUP(E4398,Customer[],4,FALSE)</f>
        <v>S Paukkan N/Oakkala</v>
      </c>
      <c r="I4398" s="48" t="s">
        <v>23</v>
      </c>
      <c r="J4398" s="82" t="str">
        <f>VLOOKUP(I4398,PGStock[],2,FALSE)</f>
        <v>Columbus Super Red Smooth 175 Ml</v>
      </c>
      <c r="K4398" s="71">
        <f>VLOOKUP(I4398,PGStock[],3,FALSE)</f>
        <v>0.17499999999999999</v>
      </c>
      <c r="L4398" s="47">
        <v>2</v>
      </c>
      <c r="M4398" s="47">
        <f>VLOOKUP(I4398,PGStock[],6,FALSE)</f>
        <v>100</v>
      </c>
      <c r="N4398" s="47">
        <f>+PGSales!$L4398*PGSales!$M4398</f>
        <v>200</v>
      </c>
    </row>
    <row r="4399" spans="1:14" hidden="1" x14ac:dyDescent="0.25">
      <c r="A4399" s="77">
        <f t="shared" si="282"/>
        <v>2025</v>
      </c>
      <c r="B4399" s="77">
        <f t="shared" si="283"/>
        <v>3</v>
      </c>
      <c r="C4399" s="73">
        <v>45726</v>
      </c>
      <c r="D4399" s="79" t="s">
        <v>1</v>
      </c>
      <c r="E4399" s="80" t="s">
        <v>334</v>
      </c>
      <c r="F4399" s="81" t="str">
        <f>VLOOKUP(E4399,Customer[],2,FALSE)</f>
        <v>Nan Htet</v>
      </c>
      <c r="G4399" s="69" t="str">
        <f>VLOOKUP(E4399,Customer[],3,FALSE)</f>
        <v>Sitkaind Rd</v>
      </c>
      <c r="H4399" s="69" t="str">
        <f>VLOOKUP(E4399,Customer[],4,FALSE)</f>
        <v>S Paukkan N/Oakkala</v>
      </c>
      <c r="I4399" s="48" t="s">
        <v>18</v>
      </c>
      <c r="J4399" s="82" t="str">
        <f>VLOOKUP(I4399,PGStock[],2,FALSE)</f>
        <v>Formula Rum 350ml</v>
      </c>
      <c r="K4399" s="71">
        <f>VLOOKUP(I4399,PGStock[],3,FALSE)</f>
        <v>0.35</v>
      </c>
      <c r="L4399" s="47">
        <v>7</v>
      </c>
      <c r="M4399" s="47">
        <f>VLOOKUP(I4399,PGStock[],6,FALSE)</f>
        <v>150</v>
      </c>
      <c r="N4399" s="47">
        <f>+PGSales!$L4399*PGSales!$M4399</f>
        <v>1050</v>
      </c>
    </row>
    <row r="4400" spans="1:14" hidden="1" x14ac:dyDescent="0.25">
      <c r="A4400" s="77">
        <f t="shared" si="282"/>
        <v>2025</v>
      </c>
      <c r="B4400" s="77">
        <f t="shared" si="283"/>
        <v>3</v>
      </c>
      <c r="C4400" s="73">
        <v>45726</v>
      </c>
      <c r="D4400" s="79" t="s">
        <v>2</v>
      </c>
      <c r="E4400" s="80">
        <v>161</v>
      </c>
      <c r="F4400" s="81" t="str">
        <f>VLOOKUP(E4400,Customer[],2,FALSE)</f>
        <v>16 G (1)</v>
      </c>
      <c r="G4400" s="69" t="str">
        <f>VLOOKUP(E4400,Customer[],3,FALSE)</f>
        <v>Innwa Rd</v>
      </c>
      <c r="H4400" s="69" t="str">
        <f>VLOOKUP(E4400,Customer[],4,FALSE)</f>
        <v>S Paukkan N/Oakkala</v>
      </c>
      <c r="I4400" s="48" t="s">
        <v>27</v>
      </c>
      <c r="J4400" s="82" t="str">
        <f>VLOOKUP(I4400,PGStock[],2,FALSE)</f>
        <v>Columbus Super Red Smooth 700 Ml</v>
      </c>
      <c r="K4400" s="71">
        <f>VLOOKUP(I4400,PGStock[],3,FALSE)</f>
        <v>0.7</v>
      </c>
      <c r="L4400" s="47">
        <v>2</v>
      </c>
      <c r="M4400" s="47">
        <f>VLOOKUP(I4400,PGStock[],6,FALSE)</f>
        <v>200</v>
      </c>
      <c r="N4400" s="47">
        <f>+PGSales!$L4400*PGSales!$M4400</f>
        <v>400</v>
      </c>
    </row>
    <row r="4401" spans="1:14" hidden="1" x14ac:dyDescent="0.25">
      <c r="A4401" s="77">
        <f t="shared" si="282"/>
        <v>2025</v>
      </c>
      <c r="B4401" s="77">
        <f t="shared" si="283"/>
        <v>3</v>
      </c>
      <c r="C4401" s="73">
        <v>45726</v>
      </c>
      <c r="D4401" s="79" t="s">
        <v>2</v>
      </c>
      <c r="E4401" s="80">
        <v>161</v>
      </c>
      <c r="F4401" s="81" t="str">
        <f>VLOOKUP(E4401,Customer[],2,FALSE)</f>
        <v>16 G (1)</v>
      </c>
      <c r="G4401" s="69" t="str">
        <f>VLOOKUP(E4401,Customer[],3,FALSE)</f>
        <v>Innwa Rd</v>
      </c>
      <c r="H4401" s="69" t="str">
        <f>VLOOKUP(E4401,Customer[],4,FALSE)</f>
        <v>S Paukkan N/Oakkala</v>
      </c>
      <c r="I4401" s="48" t="s">
        <v>25</v>
      </c>
      <c r="J4401" s="82" t="str">
        <f>VLOOKUP(I4401,PGStock[],2,FALSE)</f>
        <v>Columbus Super Red Smooth 350 Ml</v>
      </c>
      <c r="K4401" s="71">
        <f>VLOOKUP(I4401,PGStock[],3,FALSE)</f>
        <v>0.35</v>
      </c>
      <c r="L4401" s="47">
        <v>4</v>
      </c>
      <c r="M4401" s="47">
        <f>VLOOKUP(I4401,PGStock[],6,FALSE)</f>
        <v>150</v>
      </c>
      <c r="N4401" s="47">
        <f>+PGSales!$L4401*PGSales!$M4401</f>
        <v>600</v>
      </c>
    </row>
    <row r="4402" spans="1:14" hidden="1" x14ac:dyDescent="0.25">
      <c r="A4402" s="77">
        <f t="shared" si="282"/>
        <v>2025</v>
      </c>
      <c r="B4402" s="77">
        <f t="shared" si="283"/>
        <v>3</v>
      </c>
      <c r="C4402" s="73">
        <v>45726</v>
      </c>
      <c r="D4402" s="79" t="s">
        <v>2</v>
      </c>
      <c r="E4402" s="80">
        <v>161</v>
      </c>
      <c r="F4402" s="81" t="str">
        <f>VLOOKUP(E4402,Customer[],2,FALSE)</f>
        <v>16 G (1)</v>
      </c>
      <c r="G4402" s="69" t="str">
        <f>VLOOKUP(E4402,Customer[],3,FALSE)</f>
        <v>Innwa Rd</v>
      </c>
      <c r="H4402" s="69" t="str">
        <f>VLOOKUP(E4402,Customer[],4,FALSE)</f>
        <v>S Paukkan N/Oakkala</v>
      </c>
      <c r="I4402" s="48" t="s">
        <v>23</v>
      </c>
      <c r="J4402" s="82" t="str">
        <f>VLOOKUP(I4402,PGStock[],2,FALSE)</f>
        <v>Columbus Super Red Smooth 175 Ml</v>
      </c>
      <c r="K4402" s="71">
        <f>VLOOKUP(I4402,PGStock[],3,FALSE)</f>
        <v>0.17499999999999999</v>
      </c>
      <c r="L4402" s="47">
        <v>4</v>
      </c>
      <c r="M4402" s="47">
        <f>VLOOKUP(I4402,PGStock[],6,FALSE)</f>
        <v>100</v>
      </c>
      <c r="N4402" s="47">
        <f>+PGSales!$L4402*PGSales!$M4402</f>
        <v>400</v>
      </c>
    </row>
    <row r="4403" spans="1:14" hidden="1" x14ac:dyDescent="0.25">
      <c r="A4403" s="77">
        <f t="shared" si="282"/>
        <v>2025</v>
      </c>
      <c r="B4403" s="77">
        <f t="shared" si="283"/>
        <v>3</v>
      </c>
      <c r="C4403" s="73">
        <v>45726</v>
      </c>
      <c r="D4403" s="79" t="s">
        <v>2</v>
      </c>
      <c r="E4403" s="80">
        <v>161</v>
      </c>
      <c r="F4403" s="81" t="str">
        <f>VLOOKUP(E4403,Customer[],2,FALSE)</f>
        <v>16 G (1)</v>
      </c>
      <c r="G4403" s="69" t="str">
        <f>VLOOKUP(E4403,Customer[],3,FALSE)</f>
        <v>Innwa Rd</v>
      </c>
      <c r="H4403" s="69" t="str">
        <f>VLOOKUP(E4403,Customer[],4,FALSE)</f>
        <v>S Paukkan N/Oakkala</v>
      </c>
      <c r="I4403" s="48" t="s">
        <v>18</v>
      </c>
      <c r="J4403" s="82" t="str">
        <f>VLOOKUP(I4403,PGStock[],2,FALSE)</f>
        <v>Formula Rum 350ml</v>
      </c>
      <c r="K4403" s="71">
        <f>VLOOKUP(I4403,PGStock[],3,FALSE)</f>
        <v>0.35</v>
      </c>
      <c r="L4403" s="47">
        <v>4</v>
      </c>
      <c r="M4403" s="47">
        <f>VLOOKUP(I4403,PGStock[],6,FALSE)</f>
        <v>150</v>
      </c>
      <c r="N4403" s="47">
        <f>+PGSales!$L4403*PGSales!$M4403</f>
        <v>600</v>
      </c>
    </row>
    <row r="4404" spans="1:14" hidden="1" x14ac:dyDescent="0.25">
      <c r="A4404" s="77">
        <f t="shared" si="282"/>
        <v>2025</v>
      </c>
      <c r="B4404" s="77">
        <f t="shared" si="283"/>
        <v>3</v>
      </c>
      <c r="C4404" s="73">
        <v>45726</v>
      </c>
      <c r="D4404" s="79" t="s">
        <v>64</v>
      </c>
      <c r="E4404" s="80" t="s">
        <v>230</v>
      </c>
      <c r="F4404" s="81" t="str">
        <f>VLOOKUP(E4404,Customer[],2,FALSE)</f>
        <v>KZ</v>
      </c>
      <c r="G4404" s="69" t="str">
        <f>VLOOKUP(E4404,Customer[],3,FALSE)</f>
        <v>kantharyar Rd</v>
      </c>
      <c r="H4404" s="69" t="str">
        <f>VLOOKUP(E4404,Customer[],4,FALSE)</f>
        <v xml:space="preserve">Shwepyithar </v>
      </c>
      <c r="I4404" s="48" t="s">
        <v>25</v>
      </c>
      <c r="J4404" s="82" t="str">
        <f>VLOOKUP(I4404,PGStock[],2,FALSE)</f>
        <v>Columbus Super Red Smooth 350 Ml</v>
      </c>
      <c r="K4404" s="71">
        <f>VLOOKUP(I4404,PGStock[],3,FALSE)</f>
        <v>0.35</v>
      </c>
      <c r="L4404" s="47">
        <v>4</v>
      </c>
      <c r="M4404" s="47">
        <f>VLOOKUP(I4404,PGStock[],6,FALSE)</f>
        <v>150</v>
      </c>
      <c r="N4404" s="47">
        <f>+PGSales!$L4404*PGSales!$M4404</f>
        <v>600</v>
      </c>
    </row>
    <row r="4405" spans="1:14" hidden="1" x14ac:dyDescent="0.25">
      <c r="A4405" s="77">
        <f t="shared" si="282"/>
        <v>2025</v>
      </c>
      <c r="B4405" s="77">
        <f t="shared" si="283"/>
        <v>3</v>
      </c>
      <c r="C4405" s="73">
        <v>45726</v>
      </c>
      <c r="D4405" s="79" t="s">
        <v>64</v>
      </c>
      <c r="E4405" s="80" t="s">
        <v>230</v>
      </c>
      <c r="F4405" s="81" t="str">
        <f>VLOOKUP(E4405,Customer[],2,FALSE)</f>
        <v>KZ</v>
      </c>
      <c r="G4405" s="69" t="str">
        <f>VLOOKUP(E4405,Customer[],3,FALSE)</f>
        <v>kantharyar Rd</v>
      </c>
      <c r="H4405" s="69" t="str">
        <f>VLOOKUP(E4405,Customer[],4,FALSE)</f>
        <v xml:space="preserve">Shwepyithar </v>
      </c>
      <c r="I4405" s="48" t="s">
        <v>23</v>
      </c>
      <c r="J4405" s="82" t="str">
        <f>VLOOKUP(I4405,PGStock[],2,FALSE)</f>
        <v>Columbus Super Red Smooth 175 Ml</v>
      </c>
      <c r="K4405" s="71">
        <f>VLOOKUP(I4405,PGStock[],3,FALSE)</f>
        <v>0.17499999999999999</v>
      </c>
      <c r="L4405" s="47">
        <v>4</v>
      </c>
      <c r="M4405" s="47">
        <f>VLOOKUP(I4405,PGStock[],6,FALSE)</f>
        <v>100</v>
      </c>
      <c r="N4405" s="47">
        <f>+PGSales!$L4405*PGSales!$M4405</f>
        <v>400</v>
      </c>
    </row>
    <row r="4406" spans="1:14" hidden="1" x14ac:dyDescent="0.25">
      <c r="A4406" s="77">
        <f t="shared" si="282"/>
        <v>2025</v>
      </c>
      <c r="B4406" s="77">
        <f t="shared" si="283"/>
        <v>3</v>
      </c>
      <c r="C4406" s="73">
        <v>45726</v>
      </c>
      <c r="D4406" s="79" t="s">
        <v>64</v>
      </c>
      <c r="E4406" s="80" t="s">
        <v>230</v>
      </c>
      <c r="F4406" s="81" t="str">
        <f>VLOOKUP(E4406,Customer[],2,FALSE)</f>
        <v>KZ</v>
      </c>
      <c r="G4406" s="69" t="str">
        <f>VLOOKUP(E4406,Customer[],3,FALSE)</f>
        <v>kantharyar Rd</v>
      </c>
      <c r="H4406" s="69" t="str">
        <f>VLOOKUP(E4406,Customer[],4,FALSE)</f>
        <v xml:space="preserve">Shwepyithar </v>
      </c>
      <c r="I4406" s="48" t="s">
        <v>20</v>
      </c>
      <c r="J4406" s="82" t="str">
        <f>VLOOKUP(I4406,PGStock[],2,FALSE)</f>
        <v>Formula Rum 700ml</v>
      </c>
      <c r="K4406" s="71">
        <f>VLOOKUP(I4406,PGStock[],3,FALSE)</f>
        <v>0.7</v>
      </c>
      <c r="L4406" s="47">
        <v>1</v>
      </c>
      <c r="M4406" s="47">
        <f>VLOOKUP(I4406,PGStock[],6,FALSE)</f>
        <v>200</v>
      </c>
      <c r="N4406" s="47">
        <f>+PGSales!$L4406*PGSales!$M4406</f>
        <v>200</v>
      </c>
    </row>
    <row r="4407" spans="1:14" hidden="1" x14ac:dyDescent="0.25">
      <c r="A4407" s="77">
        <f t="shared" si="282"/>
        <v>2025</v>
      </c>
      <c r="B4407" s="77">
        <f t="shared" si="283"/>
        <v>3</v>
      </c>
      <c r="C4407" s="73">
        <v>45726</v>
      </c>
      <c r="D4407" s="79" t="s">
        <v>64</v>
      </c>
      <c r="E4407" s="80" t="s">
        <v>230</v>
      </c>
      <c r="F4407" s="81" t="str">
        <f>VLOOKUP(E4407,Customer[],2,FALSE)</f>
        <v>KZ</v>
      </c>
      <c r="G4407" s="69" t="str">
        <f>VLOOKUP(E4407,Customer[],3,FALSE)</f>
        <v>kantharyar Rd</v>
      </c>
      <c r="H4407" s="69" t="str">
        <f>VLOOKUP(E4407,Customer[],4,FALSE)</f>
        <v xml:space="preserve">Shwepyithar </v>
      </c>
      <c r="I4407" s="48" t="s">
        <v>18</v>
      </c>
      <c r="J4407" s="82" t="str">
        <f>VLOOKUP(I4407,PGStock[],2,FALSE)</f>
        <v>Formula Rum 350ml</v>
      </c>
      <c r="K4407" s="71">
        <f>VLOOKUP(I4407,PGStock[],3,FALSE)</f>
        <v>0.35</v>
      </c>
      <c r="L4407" s="47">
        <v>3</v>
      </c>
      <c r="M4407" s="47">
        <f>VLOOKUP(I4407,PGStock[],6,FALSE)</f>
        <v>150</v>
      </c>
      <c r="N4407" s="47">
        <f>+PGSales!$L4407*PGSales!$M4407</f>
        <v>450</v>
      </c>
    </row>
    <row r="4408" spans="1:14" hidden="1" x14ac:dyDescent="0.25">
      <c r="A4408" s="77">
        <f t="shared" si="282"/>
        <v>2025</v>
      </c>
      <c r="B4408" s="77">
        <f t="shared" si="283"/>
        <v>3</v>
      </c>
      <c r="C4408" s="73">
        <v>45726</v>
      </c>
      <c r="D4408" s="79" t="s">
        <v>60</v>
      </c>
      <c r="E4408" s="80" t="s">
        <v>228</v>
      </c>
      <c r="F4408" s="81" t="str">
        <f>VLOOKUP(E4408,Customer[],2,FALSE)</f>
        <v>Myintmo</v>
      </c>
      <c r="G4408" s="69" t="str">
        <f>VLOOKUP(E4408,Customer[],3,FALSE)</f>
        <v>Bayin Naung Rd</v>
      </c>
      <c r="H4408" s="69" t="str">
        <f>VLOOKUP(E4408,Customer[],4,FALSE)</f>
        <v xml:space="preserve">Shwepyithar </v>
      </c>
      <c r="I4408" s="48" t="s">
        <v>25</v>
      </c>
      <c r="J4408" s="82" t="str">
        <f>VLOOKUP(I4408,PGStock[],2,FALSE)</f>
        <v>Columbus Super Red Smooth 350 Ml</v>
      </c>
      <c r="K4408" s="71">
        <f>VLOOKUP(I4408,PGStock[],3,FALSE)</f>
        <v>0.35</v>
      </c>
      <c r="L4408" s="47">
        <v>4</v>
      </c>
      <c r="M4408" s="47">
        <f>VLOOKUP(I4408,PGStock[],6,FALSE)</f>
        <v>150</v>
      </c>
      <c r="N4408" s="47">
        <f>+PGSales!$L4408*PGSales!$M4408</f>
        <v>600</v>
      </c>
    </row>
    <row r="4409" spans="1:14" hidden="1" x14ac:dyDescent="0.25">
      <c r="A4409" s="77">
        <f t="shared" si="282"/>
        <v>2025</v>
      </c>
      <c r="B4409" s="77">
        <f t="shared" si="283"/>
        <v>3</v>
      </c>
      <c r="C4409" s="73">
        <v>45726</v>
      </c>
      <c r="D4409" s="79" t="s">
        <v>60</v>
      </c>
      <c r="E4409" s="80" t="s">
        <v>228</v>
      </c>
      <c r="F4409" s="81" t="str">
        <f>VLOOKUP(E4409,Customer[],2,FALSE)</f>
        <v>Myintmo</v>
      </c>
      <c r="G4409" s="69" t="str">
        <f>VLOOKUP(E4409,Customer[],3,FALSE)</f>
        <v>Bayin Naung Rd</v>
      </c>
      <c r="H4409" s="69" t="str">
        <f>VLOOKUP(E4409,Customer[],4,FALSE)</f>
        <v xml:space="preserve">Shwepyithar </v>
      </c>
      <c r="I4409" s="48" t="s">
        <v>23</v>
      </c>
      <c r="J4409" s="82" t="str">
        <f>VLOOKUP(I4409,PGStock[],2,FALSE)</f>
        <v>Columbus Super Red Smooth 175 Ml</v>
      </c>
      <c r="K4409" s="71">
        <f>VLOOKUP(I4409,PGStock[],3,FALSE)</f>
        <v>0.17499999999999999</v>
      </c>
      <c r="L4409" s="47">
        <v>2</v>
      </c>
      <c r="M4409" s="47">
        <f>VLOOKUP(I4409,PGStock[],6,FALSE)</f>
        <v>100</v>
      </c>
      <c r="N4409" s="47">
        <f>+PGSales!$L4409*PGSales!$M4409</f>
        <v>200</v>
      </c>
    </row>
    <row r="4410" spans="1:14" hidden="1" x14ac:dyDescent="0.25">
      <c r="A4410" s="77">
        <f t="shared" si="282"/>
        <v>2025</v>
      </c>
      <c r="B4410" s="77">
        <f t="shared" si="283"/>
        <v>3</v>
      </c>
      <c r="C4410" s="73">
        <v>45726</v>
      </c>
      <c r="D4410" s="79" t="s">
        <v>60</v>
      </c>
      <c r="E4410" s="80" t="s">
        <v>228</v>
      </c>
      <c r="F4410" s="81" t="str">
        <f>VLOOKUP(E4410,Customer[],2,FALSE)</f>
        <v>Myintmo</v>
      </c>
      <c r="G4410" s="69" t="str">
        <f>VLOOKUP(E4410,Customer[],3,FALSE)</f>
        <v>Bayin Naung Rd</v>
      </c>
      <c r="H4410" s="69" t="str">
        <f>VLOOKUP(E4410,Customer[],4,FALSE)</f>
        <v xml:space="preserve">Shwepyithar </v>
      </c>
      <c r="I4410" s="48" t="s">
        <v>18</v>
      </c>
      <c r="J4410" s="82" t="str">
        <f>VLOOKUP(I4410,PGStock[],2,FALSE)</f>
        <v>Formula Rum 350ml</v>
      </c>
      <c r="K4410" s="71">
        <f>VLOOKUP(I4410,PGStock[],3,FALSE)</f>
        <v>0.35</v>
      </c>
      <c r="L4410" s="47">
        <v>6</v>
      </c>
      <c r="M4410" s="47">
        <f>VLOOKUP(I4410,PGStock[],6,FALSE)</f>
        <v>150</v>
      </c>
      <c r="N4410" s="47">
        <f>+PGSales!$L4410*PGSales!$M4410</f>
        <v>900</v>
      </c>
    </row>
    <row r="4411" spans="1:14" hidden="1" x14ac:dyDescent="0.25">
      <c r="A4411" s="77">
        <f t="shared" si="282"/>
        <v>2025</v>
      </c>
      <c r="B4411" s="77">
        <f t="shared" si="283"/>
        <v>3</v>
      </c>
      <c r="C4411" s="73">
        <v>45726</v>
      </c>
      <c r="D4411" s="79" t="s">
        <v>58</v>
      </c>
      <c r="E4411" s="80" t="s">
        <v>303</v>
      </c>
      <c r="F4411" s="81" t="str">
        <f>VLOOKUP(E4411,Customer[],2,FALSE)</f>
        <v>Wine</v>
      </c>
      <c r="G4411" s="69" t="str">
        <f>VLOOKUP(E4411,Customer[],3,FALSE)</f>
        <v>Hlawaga Rd</v>
      </c>
      <c r="H4411" s="69" t="str">
        <f>VLOOKUP(E4411,Customer[],4,FALSE)</f>
        <v xml:space="preserve">Shwepyithar </v>
      </c>
      <c r="I4411" s="48" t="s">
        <v>25</v>
      </c>
      <c r="J4411" s="82" t="str">
        <f>VLOOKUP(I4411,PGStock[],2,FALSE)</f>
        <v>Columbus Super Red Smooth 350 Ml</v>
      </c>
      <c r="K4411" s="71">
        <f>VLOOKUP(I4411,PGStock[],3,FALSE)</f>
        <v>0.35</v>
      </c>
      <c r="L4411" s="47">
        <v>4</v>
      </c>
      <c r="M4411" s="47">
        <f>VLOOKUP(I4411,PGStock[],6,FALSE)</f>
        <v>150</v>
      </c>
      <c r="N4411" s="47">
        <f>+PGSales!$L4411*PGSales!$M4411</f>
        <v>600</v>
      </c>
    </row>
    <row r="4412" spans="1:14" hidden="1" x14ac:dyDescent="0.25">
      <c r="A4412" s="77">
        <f t="shared" si="282"/>
        <v>2025</v>
      </c>
      <c r="B4412" s="77">
        <f t="shared" si="283"/>
        <v>3</v>
      </c>
      <c r="C4412" s="73">
        <v>45726</v>
      </c>
      <c r="D4412" s="79" t="s">
        <v>58</v>
      </c>
      <c r="E4412" s="80" t="s">
        <v>303</v>
      </c>
      <c r="F4412" s="81" t="str">
        <f>VLOOKUP(E4412,Customer[],2,FALSE)</f>
        <v>Wine</v>
      </c>
      <c r="G4412" s="69" t="str">
        <f>VLOOKUP(E4412,Customer[],3,FALSE)</f>
        <v>Hlawaga Rd</v>
      </c>
      <c r="H4412" s="69" t="str">
        <f>VLOOKUP(E4412,Customer[],4,FALSE)</f>
        <v xml:space="preserve">Shwepyithar </v>
      </c>
      <c r="I4412" s="48" t="s">
        <v>23</v>
      </c>
      <c r="J4412" s="82" t="str">
        <f>VLOOKUP(I4412,PGStock[],2,FALSE)</f>
        <v>Columbus Super Red Smooth 175 Ml</v>
      </c>
      <c r="K4412" s="71">
        <f>VLOOKUP(I4412,PGStock[],3,FALSE)</f>
        <v>0.17499999999999999</v>
      </c>
      <c r="L4412" s="47">
        <v>3</v>
      </c>
      <c r="M4412" s="47">
        <f>VLOOKUP(I4412,PGStock[],6,FALSE)</f>
        <v>100</v>
      </c>
      <c r="N4412" s="47">
        <f>+PGSales!$L4412*PGSales!$M4412</f>
        <v>300</v>
      </c>
    </row>
    <row r="4413" spans="1:14" hidden="1" x14ac:dyDescent="0.25">
      <c r="A4413" s="77">
        <f t="shared" si="282"/>
        <v>2025</v>
      </c>
      <c r="B4413" s="77">
        <f t="shared" si="283"/>
        <v>3</v>
      </c>
      <c r="C4413" s="73">
        <v>45726</v>
      </c>
      <c r="D4413" s="79" t="s">
        <v>58</v>
      </c>
      <c r="E4413" s="80" t="s">
        <v>303</v>
      </c>
      <c r="F4413" s="81" t="str">
        <f>VLOOKUP(E4413,Customer[],2,FALSE)</f>
        <v>Wine</v>
      </c>
      <c r="G4413" s="69" t="str">
        <f>VLOOKUP(E4413,Customer[],3,FALSE)</f>
        <v>Hlawaga Rd</v>
      </c>
      <c r="H4413" s="69" t="str">
        <f>VLOOKUP(E4413,Customer[],4,FALSE)</f>
        <v xml:space="preserve">Shwepyithar </v>
      </c>
      <c r="I4413" s="48" t="s">
        <v>18</v>
      </c>
      <c r="J4413" s="82" t="str">
        <f>VLOOKUP(I4413,PGStock[],2,FALSE)</f>
        <v>Formula Rum 350ml</v>
      </c>
      <c r="K4413" s="71">
        <f>VLOOKUP(I4413,PGStock[],3,FALSE)</f>
        <v>0.35</v>
      </c>
      <c r="L4413" s="47">
        <v>8</v>
      </c>
      <c r="M4413" s="47">
        <f>VLOOKUP(I4413,PGStock[],6,FALSE)</f>
        <v>150</v>
      </c>
      <c r="N4413" s="47">
        <f>+PGSales!$L4413*PGSales!$M4413</f>
        <v>1200</v>
      </c>
    </row>
    <row r="4414" spans="1:14" hidden="1" x14ac:dyDescent="0.25">
      <c r="A4414" s="77">
        <f t="shared" si="282"/>
        <v>2025</v>
      </c>
      <c r="B4414" s="77">
        <f t="shared" si="283"/>
        <v>3</v>
      </c>
      <c r="C4414" s="73">
        <v>45726</v>
      </c>
      <c r="D4414" s="79" t="s">
        <v>365</v>
      </c>
      <c r="E4414" s="80" t="s">
        <v>628</v>
      </c>
      <c r="F4414" s="81" t="str">
        <f>VLOOKUP(E4414,Customer[],2,FALSE)</f>
        <v>Yar Noune Pyay</v>
      </c>
      <c r="G4414" s="69" t="str">
        <f>VLOOKUP(E4414,Customer[],3,FALSE)</f>
        <v>Hlawaga Rd</v>
      </c>
      <c r="H4414" s="69" t="str">
        <f>VLOOKUP(E4414,Customer[],4,FALSE)</f>
        <v xml:space="preserve">Shwepyithar </v>
      </c>
      <c r="I4414" s="48" t="s">
        <v>25</v>
      </c>
      <c r="J4414" s="82" t="str">
        <f>VLOOKUP(I4414,PGStock[],2,FALSE)</f>
        <v>Columbus Super Red Smooth 350 Ml</v>
      </c>
      <c r="K4414" s="71">
        <f>VLOOKUP(I4414,PGStock[],3,FALSE)</f>
        <v>0.35</v>
      </c>
      <c r="L4414" s="47">
        <v>3</v>
      </c>
      <c r="M4414" s="47">
        <f>VLOOKUP(I4414,PGStock[],6,FALSE)</f>
        <v>150</v>
      </c>
      <c r="N4414" s="47">
        <f>+PGSales!$L4414*PGSales!$M4414</f>
        <v>450</v>
      </c>
    </row>
    <row r="4415" spans="1:14" hidden="1" x14ac:dyDescent="0.25">
      <c r="A4415" s="77">
        <f t="shared" ref="A4415:A4432" si="284">YEAR(C4415)</f>
        <v>2025</v>
      </c>
      <c r="B4415" s="77">
        <f t="shared" ref="B4415:B4432" si="285">MONTH(C4415)</f>
        <v>3</v>
      </c>
      <c r="C4415" s="73">
        <v>45726</v>
      </c>
      <c r="D4415" s="79" t="s">
        <v>365</v>
      </c>
      <c r="E4415" s="80" t="s">
        <v>628</v>
      </c>
      <c r="F4415" s="81" t="str">
        <f>VLOOKUP(E4415,Customer[],2,FALSE)</f>
        <v>Yar Noune Pyay</v>
      </c>
      <c r="G4415" s="69" t="str">
        <f>VLOOKUP(E4415,Customer[],3,FALSE)</f>
        <v>Hlawaga Rd</v>
      </c>
      <c r="H4415" s="69" t="str">
        <f>VLOOKUP(E4415,Customer[],4,FALSE)</f>
        <v xml:space="preserve">Shwepyithar </v>
      </c>
      <c r="I4415" s="48" t="s">
        <v>23</v>
      </c>
      <c r="J4415" s="82" t="str">
        <f>VLOOKUP(I4415,PGStock[],2,FALSE)</f>
        <v>Columbus Super Red Smooth 175 Ml</v>
      </c>
      <c r="K4415" s="71">
        <f>VLOOKUP(I4415,PGStock[],3,FALSE)</f>
        <v>0.17499999999999999</v>
      </c>
      <c r="L4415" s="47">
        <v>2</v>
      </c>
      <c r="M4415" s="47">
        <f>VLOOKUP(I4415,PGStock[],6,FALSE)</f>
        <v>100</v>
      </c>
      <c r="N4415" s="47">
        <f>+PGSales!$L4415*PGSales!$M4415</f>
        <v>200</v>
      </c>
    </row>
    <row r="4416" spans="1:14" hidden="1" x14ac:dyDescent="0.25">
      <c r="A4416" s="77">
        <f t="shared" si="284"/>
        <v>2025</v>
      </c>
      <c r="B4416" s="77">
        <f t="shared" si="285"/>
        <v>3</v>
      </c>
      <c r="C4416" s="73">
        <v>45726</v>
      </c>
      <c r="D4416" s="79" t="s">
        <v>365</v>
      </c>
      <c r="E4416" s="80" t="s">
        <v>628</v>
      </c>
      <c r="F4416" s="81" t="str">
        <f>VLOOKUP(E4416,Customer[],2,FALSE)</f>
        <v>Yar Noune Pyay</v>
      </c>
      <c r="G4416" s="69" t="str">
        <f>VLOOKUP(E4416,Customer[],3,FALSE)</f>
        <v>Hlawaga Rd</v>
      </c>
      <c r="H4416" s="69" t="str">
        <f>VLOOKUP(E4416,Customer[],4,FALSE)</f>
        <v xml:space="preserve">Shwepyithar </v>
      </c>
      <c r="I4416" s="48" t="s">
        <v>20</v>
      </c>
      <c r="J4416" s="82" t="str">
        <f>VLOOKUP(I4416,PGStock[],2,FALSE)</f>
        <v>Formula Rum 700ml</v>
      </c>
      <c r="K4416" s="71">
        <f>VLOOKUP(I4416,PGStock[],3,FALSE)</f>
        <v>0.7</v>
      </c>
      <c r="L4416" s="47">
        <v>1</v>
      </c>
      <c r="M4416" s="47">
        <f>VLOOKUP(I4416,PGStock[],6,FALSE)</f>
        <v>200</v>
      </c>
      <c r="N4416" s="47">
        <f>+PGSales!$L4416*PGSales!$M4416</f>
        <v>200</v>
      </c>
    </row>
    <row r="4417" spans="1:14" hidden="1" x14ac:dyDescent="0.25">
      <c r="A4417" s="77">
        <f t="shared" si="284"/>
        <v>2025</v>
      </c>
      <c r="B4417" s="77">
        <f t="shared" si="285"/>
        <v>3</v>
      </c>
      <c r="C4417" s="73">
        <v>45726</v>
      </c>
      <c r="D4417" s="79" t="s">
        <v>365</v>
      </c>
      <c r="E4417" s="80" t="s">
        <v>628</v>
      </c>
      <c r="F4417" s="81" t="str">
        <f>VLOOKUP(E4417,Customer[],2,FALSE)</f>
        <v>Yar Noune Pyay</v>
      </c>
      <c r="G4417" s="69" t="str">
        <f>VLOOKUP(E4417,Customer[],3,FALSE)</f>
        <v>Hlawaga Rd</v>
      </c>
      <c r="H4417" s="69" t="str">
        <f>VLOOKUP(E4417,Customer[],4,FALSE)</f>
        <v xml:space="preserve">Shwepyithar </v>
      </c>
      <c r="I4417" s="48" t="s">
        <v>18</v>
      </c>
      <c r="J4417" s="82" t="str">
        <f>VLOOKUP(I4417,PGStock[],2,FALSE)</f>
        <v>Formula Rum 350ml</v>
      </c>
      <c r="K4417" s="71">
        <f>VLOOKUP(I4417,PGStock[],3,FALSE)</f>
        <v>0.35</v>
      </c>
      <c r="L4417" s="47">
        <v>10</v>
      </c>
      <c r="M4417" s="47">
        <f>VLOOKUP(I4417,PGStock[],6,FALSE)</f>
        <v>150</v>
      </c>
      <c r="N4417" s="47">
        <f>+PGSales!$L4417*PGSales!$M4417</f>
        <v>1500</v>
      </c>
    </row>
    <row r="4418" spans="1:14" hidden="1" x14ac:dyDescent="0.25">
      <c r="A4418" s="77">
        <f t="shared" si="284"/>
        <v>2025</v>
      </c>
      <c r="B4418" s="77">
        <f t="shared" si="285"/>
        <v>3</v>
      </c>
      <c r="C4418" s="73">
        <v>45726</v>
      </c>
      <c r="D4418" s="79" t="s">
        <v>66</v>
      </c>
      <c r="E4418" s="80" t="s">
        <v>629</v>
      </c>
      <c r="F4418" s="81" t="str">
        <f>VLOOKUP(E4418,Customer[],2,FALSE)</f>
        <v>Sin Pauk</v>
      </c>
      <c r="G4418" s="69" t="str">
        <f>VLOOKUP(E4418,Customer[],3,FALSE)</f>
        <v>Hlawaga Rd</v>
      </c>
      <c r="H4418" s="69" t="str">
        <f>VLOOKUP(E4418,Customer[],4,FALSE)</f>
        <v xml:space="preserve">Shwepyithar </v>
      </c>
      <c r="I4418" s="48" t="s">
        <v>18</v>
      </c>
      <c r="J4418" s="82" t="str">
        <f>VLOOKUP(I4418,PGStock[],2,FALSE)</f>
        <v>Formula Rum 350ml</v>
      </c>
      <c r="K4418" s="71">
        <f>VLOOKUP(I4418,PGStock[],3,FALSE)</f>
        <v>0.35</v>
      </c>
      <c r="L4418" s="47">
        <v>3</v>
      </c>
      <c r="M4418" s="47">
        <f>VLOOKUP(I4418,PGStock[],6,FALSE)</f>
        <v>150</v>
      </c>
      <c r="N4418" s="47">
        <f>+PGSales!$L4418*PGSales!$M4418</f>
        <v>450</v>
      </c>
    </row>
    <row r="4419" spans="1:14" hidden="1" x14ac:dyDescent="0.25">
      <c r="A4419" s="77">
        <f t="shared" si="284"/>
        <v>2025</v>
      </c>
      <c r="B4419" s="77">
        <f t="shared" si="285"/>
        <v>3</v>
      </c>
      <c r="C4419" s="73">
        <v>45726</v>
      </c>
      <c r="D4419" s="79" t="s">
        <v>4</v>
      </c>
      <c r="E4419" s="80" t="s">
        <v>630</v>
      </c>
      <c r="F4419" s="81" t="str">
        <f>VLOOKUP(E4419,Customer[],2,FALSE)</f>
        <v xml:space="preserve">Min Satae Kyatt </v>
      </c>
      <c r="G4419" s="69" t="str">
        <f>VLOOKUP(E4419,Customer[],3,FALSE)</f>
        <v>Hlawaga Rd</v>
      </c>
      <c r="H4419" s="69" t="str">
        <f>VLOOKUP(E4419,Customer[],4,FALSE)</f>
        <v xml:space="preserve">Shwepyithar </v>
      </c>
      <c r="I4419" s="48" t="s">
        <v>25</v>
      </c>
      <c r="J4419" s="82" t="str">
        <f>VLOOKUP(I4419,PGStock[],2,FALSE)</f>
        <v>Columbus Super Red Smooth 350 Ml</v>
      </c>
      <c r="K4419" s="71">
        <f>VLOOKUP(I4419,PGStock[],3,FALSE)</f>
        <v>0.35</v>
      </c>
      <c r="L4419" s="47">
        <v>1</v>
      </c>
      <c r="M4419" s="47">
        <f>VLOOKUP(I4419,PGStock[],6,FALSE)</f>
        <v>150</v>
      </c>
      <c r="N4419" s="47">
        <f>+PGSales!$L4419*PGSales!$M4419</f>
        <v>150</v>
      </c>
    </row>
    <row r="4420" spans="1:14" hidden="1" x14ac:dyDescent="0.25">
      <c r="A4420" s="77">
        <f t="shared" si="284"/>
        <v>2025</v>
      </c>
      <c r="B4420" s="77">
        <f t="shared" si="285"/>
        <v>3</v>
      </c>
      <c r="C4420" s="73">
        <v>45726</v>
      </c>
      <c r="D4420" s="79" t="s">
        <v>4</v>
      </c>
      <c r="E4420" s="80" t="s">
        <v>630</v>
      </c>
      <c r="F4420" s="81" t="str">
        <f>VLOOKUP(E4420,Customer[],2,FALSE)</f>
        <v xml:space="preserve">Min Satae Kyatt </v>
      </c>
      <c r="G4420" s="69" t="str">
        <f>VLOOKUP(E4420,Customer[],3,FALSE)</f>
        <v>Hlawaga Rd</v>
      </c>
      <c r="H4420" s="69" t="str">
        <f>VLOOKUP(E4420,Customer[],4,FALSE)</f>
        <v xml:space="preserve">Shwepyithar </v>
      </c>
      <c r="I4420" s="48" t="s">
        <v>23</v>
      </c>
      <c r="J4420" s="82" t="str">
        <f>VLOOKUP(I4420,PGStock[],2,FALSE)</f>
        <v>Columbus Super Red Smooth 175 Ml</v>
      </c>
      <c r="K4420" s="71">
        <f>VLOOKUP(I4420,PGStock[],3,FALSE)</f>
        <v>0.17499999999999999</v>
      </c>
      <c r="L4420" s="47">
        <v>5</v>
      </c>
      <c r="M4420" s="47">
        <f>VLOOKUP(I4420,PGStock[],6,FALSE)</f>
        <v>100</v>
      </c>
      <c r="N4420" s="47">
        <f>+PGSales!$L4420*PGSales!$M4420</f>
        <v>500</v>
      </c>
    </row>
    <row r="4421" spans="1:14" hidden="1" x14ac:dyDescent="0.25">
      <c r="A4421" s="77">
        <f t="shared" si="284"/>
        <v>2025</v>
      </c>
      <c r="B4421" s="77">
        <f t="shared" si="285"/>
        <v>3</v>
      </c>
      <c r="C4421" s="73">
        <v>45726</v>
      </c>
      <c r="D4421" s="79" t="s">
        <v>4</v>
      </c>
      <c r="E4421" s="80" t="s">
        <v>630</v>
      </c>
      <c r="F4421" s="81" t="str">
        <f>VLOOKUP(E4421,Customer[],2,FALSE)</f>
        <v xml:space="preserve">Min Satae Kyatt </v>
      </c>
      <c r="G4421" s="69" t="str">
        <f>VLOOKUP(E4421,Customer[],3,FALSE)</f>
        <v>Hlawaga Rd</v>
      </c>
      <c r="H4421" s="69" t="str">
        <f>VLOOKUP(E4421,Customer[],4,FALSE)</f>
        <v xml:space="preserve">Shwepyithar </v>
      </c>
      <c r="I4421" s="48" t="s">
        <v>18</v>
      </c>
      <c r="J4421" s="82" t="str">
        <f>VLOOKUP(I4421,PGStock[],2,FALSE)</f>
        <v>Formula Rum 350ml</v>
      </c>
      <c r="K4421" s="71">
        <f>VLOOKUP(I4421,PGStock[],3,FALSE)</f>
        <v>0.35</v>
      </c>
      <c r="L4421" s="47">
        <v>7</v>
      </c>
      <c r="M4421" s="47">
        <f>VLOOKUP(I4421,PGStock[],6,FALSE)</f>
        <v>150</v>
      </c>
      <c r="N4421" s="47">
        <f>+PGSales!$L4421*PGSales!$M4421</f>
        <v>1050</v>
      </c>
    </row>
    <row r="4422" spans="1:14" hidden="1" x14ac:dyDescent="0.25">
      <c r="A4422" s="77">
        <f t="shared" si="284"/>
        <v>2025</v>
      </c>
      <c r="B4422" s="77">
        <f t="shared" si="285"/>
        <v>3</v>
      </c>
      <c r="C4422" s="73">
        <v>45727</v>
      </c>
      <c r="D4422" s="79" t="s">
        <v>70</v>
      </c>
      <c r="E4422" s="80" t="s">
        <v>634</v>
      </c>
      <c r="F4422" s="81" t="str">
        <f>VLOOKUP(E4422,Customer[],2,FALSE)</f>
        <v>Pyae Maher</v>
      </c>
      <c r="G4422" s="69" t="str">
        <f>VLOOKUP(E4422,Customer[],3,FALSE)</f>
        <v>Bo Aung Kyaw Rd</v>
      </c>
      <c r="H4422" s="69" t="str">
        <f>VLOOKUP(E4422,Customer[],4,FALSE)</f>
        <v>Hlaing Thar Yar</v>
      </c>
      <c r="I4422" s="48" t="s">
        <v>117</v>
      </c>
      <c r="J4422" s="82" t="str">
        <f>VLOOKUP(I4422,PGStock[],2,FALSE)</f>
        <v>ဒဂုံမန်ကျည်း ကော်ဗူး (1 Liter)</v>
      </c>
      <c r="K4422" s="71">
        <f>VLOOKUP(I4422,PGStock[],3,FALSE)</f>
        <v>1</v>
      </c>
      <c r="L4422" s="47">
        <v>7</v>
      </c>
      <c r="M4422" s="47">
        <f>VLOOKUP(I4422,PGStock[],6,FALSE)</f>
        <v>100</v>
      </c>
      <c r="N4422" s="47">
        <f>+PGSales!$L4422*PGSales!$M4422</f>
        <v>700</v>
      </c>
    </row>
    <row r="4423" spans="1:14" hidden="1" x14ac:dyDescent="0.25">
      <c r="A4423" s="77">
        <f t="shared" si="284"/>
        <v>2025</v>
      </c>
      <c r="B4423" s="77">
        <f t="shared" si="285"/>
        <v>3</v>
      </c>
      <c r="C4423" s="73">
        <v>45727</v>
      </c>
      <c r="D4423" s="79" t="s">
        <v>70</v>
      </c>
      <c r="E4423" s="80" t="s">
        <v>634</v>
      </c>
      <c r="F4423" s="81" t="str">
        <f>VLOOKUP(E4423,Customer[],2,FALSE)</f>
        <v>Pyae Maher</v>
      </c>
      <c r="G4423" s="69" t="str">
        <f>VLOOKUP(E4423,Customer[],3,FALSE)</f>
        <v>Bo Aung Kyaw Rd</v>
      </c>
      <c r="H4423" s="69" t="str">
        <f>VLOOKUP(E4423,Customer[],4,FALSE)</f>
        <v>Hlaing Thar Yar</v>
      </c>
      <c r="I4423" s="48" t="s">
        <v>25</v>
      </c>
      <c r="J4423" s="82" t="str">
        <f>VLOOKUP(I4423,PGStock[],2,FALSE)</f>
        <v>Columbus Super Red Smooth 350 Ml</v>
      </c>
      <c r="K4423" s="71">
        <f>VLOOKUP(I4423,PGStock[],3,FALSE)</f>
        <v>0.35</v>
      </c>
      <c r="L4423" s="47">
        <v>1</v>
      </c>
      <c r="M4423" s="47">
        <f>VLOOKUP(I4423,PGStock[],6,FALSE)</f>
        <v>150</v>
      </c>
      <c r="N4423" s="47">
        <f>+PGSales!$L4423*PGSales!$M4423</f>
        <v>150</v>
      </c>
    </row>
    <row r="4424" spans="1:14" hidden="1" x14ac:dyDescent="0.25">
      <c r="A4424" s="77">
        <f t="shared" si="284"/>
        <v>2025</v>
      </c>
      <c r="B4424" s="77">
        <f t="shared" si="285"/>
        <v>3</v>
      </c>
      <c r="C4424" s="73">
        <v>45727</v>
      </c>
      <c r="D4424" s="79" t="s">
        <v>70</v>
      </c>
      <c r="E4424" s="80" t="s">
        <v>634</v>
      </c>
      <c r="F4424" s="81" t="str">
        <f>VLOOKUP(E4424,Customer[],2,FALSE)</f>
        <v>Pyae Maher</v>
      </c>
      <c r="G4424" s="69" t="str">
        <f>VLOOKUP(E4424,Customer[],3,FALSE)</f>
        <v>Bo Aung Kyaw Rd</v>
      </c>
      <c r="H4424" s="69" t="str">
        <f>VLOOKUP(E4424,Customer[],4,FALSE)</f>
        <v>Hlaing Thar Yar</v>
      </c>
      <c r="I4424" s="48" t="s">
        <v>18</v>
      </c>
      <c r="J4424" s="82" t="str">
        <f>VLOOKUP(I4424,PGStock[],2,FALSE)</f>
        <v>Formula Rum 350ml</v>
      </c>
      <c r="K4424" s="71">
        <f>VLOOKUP(I4424,PGStock[],3,FALSE)</f>
        <v>0.35</v>
      </c>
      <c r="L4424" s="47">
        <v>5</v>
      </c>
      <c r="M4424" s="47">
        <f>VLOOKUP(I4424,PGStock[],6,FALSE)</f>
        <v>150</v>
      </c>
      <c r="N4424" s="47">
        <f>+PGSales!$L4424*PGSales!$M4424</f>
        <v>750</v>
      </c>
    </row>
    <row r="4425" spans="1:14" hidden="1" x14ac:dyDescent="0.25">
      <c r="A4425" s="77">
        <f t="shared" si="284"/>
        <v>2025</v>
      </c>
      <c r="B4425" s="77">
        <f t="shared" si="285"/>
        <v>3</v>
      </c>
      <c r="C4425" s="73">
        <v>45727</v>
      </c>
      <c r="D4425" s="79" t="s">
        <v>74</v>
      </c>
      <c r="E4425" s="80" t="s">
        <v>123</v>
      </c>
      <c r="F4425" s="81" t="str">
        <f>VLOOKUP(E4425,Customer[],2,FALSE)</f>
        <v>Yazar</v>
      </c>
      <c r="G4425" s="69" t="str">
        <f>VLOOKUP(E4425,Customer[],3,FALSE)</f>
        <v>Mandalay Rd</v>
      </c>
      <c r="H4425" s="69" t="str">
        <f>VLOOKUP(E4425,Customer[],4,FALSE)</f>
        <v>Hlaing Thar Yar Route (1)</v>
      </c>
      <c r="I4425" s="48" t="s">
        <v>117</v>
      </c>
      <c r="J4425" s="82" t="str">
        <f>VLOOKUP(I4425,PGStock[],2,FALSE)</f>
        <v>ဒဂုံမန်ကျည်း ကော်ဗူး (1 Liter)</v>
      </c>
      <c r="K4425" s="71">
        <f>VLOOKUP(I4425,PGStock[],3,FALSE)</f>
        <v>1</v>
      </c>
      <c r="L4425" s="47">
        <v>1</v>
      </c>
      <c r="M4425" s="47">
        <f>VLOOKUP(I4425,PGStock[],6,FALSE)</f>
        <v>100</v>
      </c>
      <c r="N4425" s="47">
        <f>+PGSales!$L4425*PGSales!$M4425</f>
        <v>100</v>
      </c>
    </row>
    <row r="4426" spans="1:14" hidden="1" x14ac:dyDescent="0.25">
      <c r="A4426" s="77">
        <f t="shared" si="284"/>
        <v>2025</v>
      </c>
      <c r="B4426" s="77">
        <f t="shared" si="285"/>
        <v>3</v>
      </c>
      <c r="C4426" s="73">
        <v>45727</v>
      </c>
      <c r="D4426" s="79" t="s">
        <v>74</v>
      </c>
      <c r="E4426" s="80" t="s">
        <v>123</v>
      </c>
      <c r="F4426" s="81" t="str">
        <f>VLOOKUP(E4426,Customer[],2,FALSE)</f>
        <v>Yazar</v>
      </c>
      <c r="G4426" s="69" t="str">
        <f>VLOOKUP(E4426,Customer[],3,FALSE)</f>
        <v>Mandalay Rd</v>
      </c>
      <c r="H4426" s="69" t="str">
        <f>VLOOKUP(E4426,Customer[],4,FALSE)</f>
        <v>Hlaing Thar Yar Route (1)</v>
      </c>
      <c r="I4426" s="48" t="s">
        <v>25</v>
      </c>
      <c r="J4426" s="82" t="str">
        <f>VLOOKUP(I4426,PGStock[],2,FALSE)</f>
        <v>Columbus Super Red Smooth 350 Ml</v>
      </c>
      <c r="K4426" s="71">
        <f>VLOOKUP(I4426,PGStock[],3,FALSE)</f>
        <v>0.35</v>
      </c>
      <c r="L4426" s="47">
        <v>1</v>
      </c>
      <c r="M4426" s="47">
        <f>VLOOKUP(I4426,PGStock[],6,FALSE)</f>
        <v>150</v>
      </c>
      <c r="N4426" s="47">
        <f>+PGSales!$L4426*PGSales!$M4426</f>
        <v>150</v>
      </c>
    </row>
    <row r="4427" spans="1:14" hidden="1" x14ac:dyDescent="0.25">
      <c r="A4427" s="77">
        <f t="shared" si="284"/>
        <v>2025</v>
      </c>
      <c r="B4427" s="77">
        <f t="shared" si="285"/>
        <v>3</v>
      </c>
      <c r="C4427" s="73">
        <v>45727</v>
      </c>
      <c r="D4427" s="79" t="s">
        <v>74</v>
      </c>
      <c r="E4427" s="80" t="s">
        <v>123</v>
      </c>
      <c r="F4427" s="81" t="str">
        <f>VLOOKUP(E4427,Customer[],2,FALSE)</f>
        <v>Yazar</v>
      </c>
      <c r="G4427" s="69" t="str">
        <f>VLOOKUP(E4427,Customer[],3,FALSE)</f>
        <v>Mandalay Rd</v>
      </c>
      <c r="H4427" s="69" t="str">
        <f>VLOOKUP(E4427,Customer[],4,FALSE)</f>
        <v>Hlaing Thar Yar Route (1)</v>
      </c>
      <c r="I4427" s="48" t="s">
        <v>23</v>
      </c>
      <c r="J4427" s="82" t="str">
        <f>VLOOKUP(I4427,PGStock[],2,FALSE)</f>
        <v>Columbus Super Red Smooth 175 Ml</v>
      </c>
      <c r="K4427" s="71">
        <f>VLOOKUP(I4427,PGStock[],3,FALSE)</f>
        <v>0.17499999999999999</v>
      </c>
      <c r="L4427" s="47">
        <v>2</v>
      </c>
      <c r="M4427" s="47">
        <f>VLOOKUP(I4427,PGStock[],6,FALSE)</f>
        <v>100</v>
      </c>
      <c r="N4427" s="47">
        <f>+PGSales!$L4427*PGSales!$M4427</f>
        <v>200</v>
      </c>
    </row>
    <row r="4428" spans="1:14" hidden="1" x14ac:dyDescent="0.25">
      <c r="A4428" s="77">
        <f t="shared" si="284"/>
        <v>2025</v>
      </c>
      <c r="B4428" s="77">
        <f t="shared" si="285"/>
        <v>3</v>
      </c>
      <c r="C4428" s="73">
        <v>45727</v>
      </c>
      <c r="D4428" s="79" t="s">
        <v>74</v>
      </c>
      <c r="E4428" s="80" t="s">
        <v>123</v>
      </c>
      <c r="F4428" s="81" t="str">
        <f>VLOOKUP(E4428,Customer[],2,FALSE)</f>
        <v>Yazar</v>
      </c>
      <c r="G4428" s="69" t="str">
        <f>VLOOKUP(E4428,Customer[],3,FALSE)</f>
        <v>Mandalay Rd</v>
      </c>
      <c r="H4428" s="69" t="str">
        <f>VLOOKUP(E4428,Customer[],4,FALSE)</f>
        <v>Hlaing Thar Yar Route (1)</v>
      </c>
      <c r="I4428" s="48" t="s">
        <v>18</v>
      </c>
      <c r="J4428" s="82" t="str">
        <f>VLOOKUP(I4428,PGStock[],2,FALSE)</f>
        <v>Formula Rum 350ml</v>
      </c>
      <c r="K4428" s="71">
        <f>VLOOKUP(I4428,PGStock[],3,FALSE)</f>
        <v>0.35</v>
      </c>
      <c r="L4428" s="47">
        <v>2</v>
      </c>
      <c r="M4428" s="47">
        <f>VLOOKUP(I4428,PGStock[],6,FALSE)</f>
        <v>150</v>
      </c>
      <c r="N4428" s="47">
        <f>+PGSales!$L4428*PGSales!$M4428</f>
        <v>300</v>
      </c>
    </row>
    <row r="4429" spans="1:14" hidden="1" x14ac:dyDescent="0.25">
      <c r="A4429" s="77">
        <f t="shared" si="284"/>
        <v>2025</v>
      </c>
      <c r="B4429" s="77">
        <f t="shared" si="285"/>
        <v>3</v>
      </c>
      <c r="C4429" s="73">
        <v>45727</v>
      </c>
      <c r="D4429" s="79" t="s">
        <v>3</v>
      </c>
      <c r="E4429" s="80" t="s">
        <v>631</v>
      </c>
      <c r="F4429" s="81" t="str">
        <f>VLOOKUP(E4429,Customer[],2,FALSE)</f>
        <v>Nge paung</v>
      </c>
      <c r="G4429" s="69" t="str">
        <f>VLOOKUP(E4429,Customer[],3,FALSE)</f>
        <v>Bo Aung Kyaw Rd</v>
      </c>
      <c r="H4429" s="69" t="str">
        <f>VLOOKUP(E4429,Customer[],4,FALSE)</f>
        <v>Hlaing Thar Yar</v>
      </c>
      <c r="I4429" s="48" t="s">
        <v>25</v>
      </c>
      <c r="J4429" s="82" t="str">
        <f>VLOOKUP(I4429,PGStock[],2,FALSE)</f>
        <v>Columbus Super Red Smooth 350 Ml</v>
      </c>
      <c r="K4429" s="71">
        <f>VLOOKUP(I4429,PGStock[],3,FALSE)</f>
        <v>0.35</v>
      </c>
      <c r="L4429" s="47">
        <v>2</v>
      </c>
      <c r="M4429" s="47">
        <f>VLOOKUP(I4429,PGStock[],6,FALSE)</f>
        <v>150</v>
      </c>
      <c r="N4429" s="47">
        <f>+PGSales!$L4429*PGSales!$M4429</f>
        <v>300</v>
      </c>
    </row>
    <row r="4430" spans="1:14" hidden="1" x14ac:dyDescent="0.25">
      <c r="A4430" s="77">
        <f t="shared" si="284"/>
        <v>2025</v>
      </c>
      <c r="B4430" s="77">
        <f t="shared" si="285"/>
        <v>3</v>
      </c>
      <c r="C4430" s="73">
        <v>45727</v>
      </c>
      <c r="D4430" s="79" t="s">
        <v>3</v>
      </c>
      <c r="E4430" s="80" t="s">
        <v>631</v>
      </c>
      <c r="F4430" s="81" t="str">
        <f>VLOOKUP(E4430,Customer[],2,FALSE)</f>
        <v>Nge paung</v>
      </c>
      <c r="G4430" s="69" t="str">
        <f>VLOOKUP(E4430,Customer[],3,FALSE)</f>
        <v>Bo Aung Kyaw Rd</v>
      </c>
      <c r="H4430" s="69" t="str">
        <f>VLOOKUP(E4430,Customer[],4,FALSE)</f>
        <v>Hlaing Thar Yar</v>
      </c>
      <c r="I4430" s="48" t="s">
        <v>18</v>
      </c>
      <c r="J4430" s="82" t="str">
        <f>VLOOKUP(I4430,PGStock[],2,FALSE)</f>
        <v>Formula Rum 350ml</v>
      </c>
      <c r="K4430" s="71">
        <f>VLOOKUP(I4430,PGStock[],3,FALSE)</f>
        <v>0.35</v>
      </c>
      <c r="L4430" s="47">
        <v>3</v>
      </c>
      <c r="M4430" s="47">
        <f>VLOOKUP(I4430,PGStock[],6,FALSE)</f>
        <v>150</v>
      </c>
      <c r="N4430" s="47">
        <f>+PGSales!$L4430*PGSales!$M4430</f>
        <v>450</v>
      </c>
    </row>
    <row r="4431" spans="1:14" hidden="1" x14ac:dyDescent="0.25">
      <c r="A4431" s="77">
        <f t="shared" si="284"/>
        <v>2025</v>
      </c>
      <c r="B4431" s="77">
        <f t="shared" si="285"/>
        <v>3</v>
      </c>
      <c r="C4431" s="73">
        <v>45727</v>
      </c>
      <c r="D4431" s="79" t="s">
        <v>56</v>
      </c>
      <c r="E4431" s="80" t="s">
        <v>126</v>
      </c>
      <c r="F4431" s="81" t="str">
        <f>VLOOKUP(E4431,Customer[],2,FALSE)</f>
        <v>Chit Paing</v>
      </c>
      <c r="G4431" s="69" t="str">
        <f>VLOOKUP(E4431,Customer[],3,FALSE)</f>
        <v>Bo Aung Kyaw Rd</v>
      </c>
      <c r="H4431" s="69" t="str">
        <f>VLOOKUP(E4431,Customer[],4,FALSE)</f>
        <v>Hlaing Thar Yar Route (1)</v>
      </c>
      <c r="I4431" s="48" t="s">
        <v>117</v>
      </c>
      <c r="J4431" s="82" t="str">
        <f>VLOOKUP(I4431,PGStock[],2,FALSE)</f>
        <v>ဒဂုံမန်ကျည်း ကော်ဗူး (1 Liter)</v>
      </c>
      <c r="K4431" s="71">
        <f>VLOOKUP(I4431,PGStock[],3,FALSE)</f>
        <v>1</v>
      </c>
      <c r="L4431" s="47">
        <v>2</v>
      </c>
      <c r="M4431" s="47">
        <f>VLOOKUP(I4431,PGStock[],6,FALSE)</f>
        <v>100</v>
      </c>
      <c r="N4431" s="47">
        <f>+PGSales!$L4431*PGSales!$M4431</f>
        <v>200</v>
      </c>
    </row>
    <row r="4432" spans="1:14" hidden="1" x14ac:dyDescent="0.25">
      <c r="A4432" s="77">
        <f t="shared" si="284"/>
        <v>2025</v>
      </c>
      <c r="B4432" s="77">
        <f t="shared" si="285"/>
        <v>3</v>
      </c>
      <c r="C4432" s="73">
        <v>45727</v>
      </c>
      <c r="D4432" s="79" t="s">
        <v>56</v>
      </c>
      <c r="E4432" s="80" t="s">
        <v>126</v>
      </c>
      <c r="F4432" s="81" t="str">
        <f>VLOOKUP(E4432,Customer[],2,FALSE)</f>
        <v>Chit Paing</v>
      </c>
      <c r="G4432" s="69" t="str">
        <f>VLOOKUP(E4432,Customer[],3,FALSE)</f>
        <v>Bo Aung Kyaw Rd</v>
      </c>
      <c r="H4432" s="69" t="str">
        <f>VLOOKUP(E4432,Customer[],4,FALSE)</f>
        <v>Hlaing Thar Yar Route (1)</v>
      </c>
      <c r="I4432" s="48" t="s">
        <v>25</v>
      </c>
      <c r="J4432" s="82" t="str">
        <f>VLOOKUP(I4432,PGStock[],2,FALSE)</f>
        <v>Columbus Super Red Smooth 350 Ml</v>
      </c>
      <c r="K4432" s="71">
        <f>VLOOKUP(I4432,PGStock[],3,FALSE)</f>
        <v>0.35</v>
      </c>
      <c r="L4432" s="47">
        <v>1</v>
      </c>
      <c r="M4432" s="47">
        <f>VLOOKUP(I4432,PGStock[],6,FALSE)</f>
        <v>150</v>
      </c>
      <c r="N4432" s="47">
        <f>+PGSales!$L4432*PGSales!$M4432</f>
        <v>150</v>
      </c>
    </row>
    <row r="4433" spans="1:14" hidden="1" x14ac:dyDescent="0.25">
      <c r="A4433" s="77">
        <f t="shared" ref="A4433:A4450" si="286">YEAR(C4433)</f>
        <v>2025</v>
      </c>
      <c r="B4433" s="77">
        <f t="shared" ref="B4433:B4450" si="287">MONTH(C4433)</f>
        <v>3</v>
      </c>
      <c r="C4433" s="73">
        <v>45727</v>
      </c>
      <c r="D4433" s="79" t="s">
        <v>56</v>
      </c>
      <c r="E4433" s="80" t="s">
        <v>126</v>
      </c>
      <c r="F4433" s="81" t="str">
        <f>VLOOKUP(E4433,Customer[],2,FALSE)</f>
        <v>Chit Paing</v>
      </c>
      <c r="G4433" s="69" t="str">
        <f>VLOOKUP(E4433,Customer[],3,FALSE)</f>
        <v>Bo Aung Kyaw Rd</v>
      </c>
      <c r="H4433" s="69" t="str">
        <f>VLOOKUP(E4433,Customer[],4,FALSE)</f>
        <v>Hlaing Thar Yar Route (1)</v>
      </c>
      <c r="I4433" s="48" t="s">
        <v>23</v>
      </c>
      <c r="J4433" s="82" t="str">
        <f>VLOOKUP(I4433,PGStock[],2,FALSE)</f>
        <v>Columbus Super Red Smooth 175 Ml</v>
      </c>
      <c r="K4433" s="71">
        <f>VLOOKUP(I4433,PGStock[],3,FALSE)</f>
        <v>0.17499999999999999</v>
      </c>
      <c r="L4433" s="47">
        <v>2</v>
      </c>
      <c r="M4433" s="47">
        <f>VLOOKUP(I4433,PGStock[],6,FALSE)</f>
        <v>100</v>
      </c>
      <c r="N4433" s="47">
        <f>+PGSales!$L4433*PGSales!$M4433</f>
        <v>200</v>
      </c>
    </row>
    <row r="4434" spans="1:14" hidden="1" x14ac:dyDescent="0.25">
      <c r="A4434" s="77">
        <f t="shared" si="286"/>
        <v>2025</v>
      </c>
      <c r="B4434" s="77">
        <f t="shared" si="287"/>
        <v>3</v>
      </c>
      <c r="C4434" s="73">
        <v>45727</v>
      </c>
      <c r="D4434" s="79" t="s">
        <v>56</v>
      </c>
      <c r="E4434" s="80" t="s">
        <v>126</v>
      </c>
      <c r="F4434" s="81" t="str">
        <f>VLOOKUP(E4434,Customer[],2,FALSE)</f>
        <v>Chit Paing</v>
      </c>
      <c r="G4434" s="69" t="str">
        <f>VLOOKUP(E4434,Customer[],3,FALSE)</f>
        <v>Bo Aung Kyaw Rd</v>
      </c>
      <c r="H4434" s="69" t="str">
        <f>VLOOKUP(E4434,Customer[],4,FALSE)</f>
        <v>Hlaing Thar Yar Route (1)</v>
      </c>
      <c r="I4434" s="48" t="s">
        <v>18</v>
      </c>
      <c r="J4434" s="82" t="str">
        <f>VLOOKUP(I4434,PGStock[],2,FALSE)</f>
        <v>Formula Rum 350ml</v>
      </c>
      <c r="K4434" s="71">
        <f>VLOOKUP(I4434,PGStock[],3,FALSE)</f>
        <v>0.35</v>
      </c>
      <c r="L4434" s="47">
        <v>1</v>
      </c>
      <c r="M4434" s="47">
        <f>VLOOKUP(I4434,PGStock[],6,FALSE)</f>
        <v>150</v>
      </c>
      <c r="N4434" s="47">
        <f>+PGSales!$L4434*PGSales!$M4434</f>
        <v>150</v>
      </c>
    </row>
    <row r="4435" spans="1:14" hidden="1" x14ac:dyDescent="0.25">
      <c r="A4435" s="77">
        <f t="shared" si="286"/>
        <v>2025</v>
      </c>
      <c r="B4435" s="77">
        <f t="shared" si="287"/>
        <v>3</v>
      </c>
      <c r="C4435" s="73">
        <v>45727</v>
      </c>
      <c r="D4435" s="79" t="s">
        <v>367</v>
      </c>
      <c r="E4435" s="80" t="s">
        <v>641</v>
      </c>
      <c r="F4435" s="81" t="str">
        <f>VLOOKUP(E4435,Customer[],2,FALSE)</f>
        <v>Shwe Payi(2)</v>
      </c>
      <c r="G4435" s="69" t="str">
        <f>VLOOKUP(E4435,Customer[],3,FALSE)</f>
        <v>Mya Yatu Sd</v>
      </c>
      <c r="H4435" s="69" t="str">
        <f>VLOOKUP(E4435,Customer[],4,FALSE)</f>
        <v>Hlaing Thar Yar</v>
      </c>
      <c r="I4435" s="48" t="s">
        <v>18</v>
      </c>
      <c r="J4435" s="82" t="str">
        <f>VLOOKUP(I4435,PGStock[],2,FALSE)</f>
        <v>Formula Rum 350ml</v>
      </c>
      <c r="K4435" s="71">
        <f>VLOOKUP(I4435,PGStock[],3,FALSE)</f>
        <v>0.35</v>
      </c>
      <c r="L4435" s="47">
        <v>1</v>
      </c>
      <c r="M4435" s="47">
        <f>VLOOKUP(I4435,PGStock[],6,FALSE)</f>
        <v>150</v>
      </c>
      <c r="N4435" s="47">
        <f>+PGSales!$L4435*PGSales!$M4435</f>
        <v>150</v>
      </c>
    </row>
    <row r="4436" spans="1:14" hidden="1" x14ac:dyDescent="0.25">
      <c r="A4436" s="77">
        <f t="shared" si="286"/>
        <v>2025</v>
      </c>
      <c r="B4436" s="77">
        <f t="shared" si="287"/>
        <v>3</v>
      </c>
      <c r="C4436" s="73">
        <v>45727</v>
      </c>
      <c r="D4436" s="79" t="s">
        <v>76</v>
      </c>
      <c r="E4436" s="80" t="s">
        <v>642</v>
      </c>
      <c r="F4436" s="81" t="str">
        <f>VLOOKUP(E4436,Customer[],2,FALSE)</f>
        <v>Shwe Payi(1)</v>
      </c>
      <c r="G4436" s="69" t="str">
        <f>VLOOKUP(E4436,Customer[],3,FALSE)</f>
        <v>Mandalay Rd</v>
      </c>
      <c r="H4436" s="69" t="str">
        <f>VLOOKUP(E4436,Customer[],4,FALSE)</f>
        <v>Hlaing Thar Yar Route (1)</v>
      </c>
      <c r="I4436" s="48" t="s">
        <v>25</v>
      </c>
      <c r="J4436" s="82" t="str">
        <f>VLOOKUP(I4436,PGStock[],2,FALSE)</f>
        <v>Columbus Super Red Smooth 350 Ml</v>
      </c>
      <c r="K4436" s="71">
        <f>VLOOKUP(I4436,PGStock[],3,FALSE)</f>
        <v>0.35</v>
      </c>
      <c r="L4436" s="47">
        <v>2</v>
      </c>
      <c r="M4436" s="47">
        <f>VLOOKUP(I4436,PGStock[],6,FALSE)</f>
        <v>150</v>
      </c>
      <c r="N4436" s="47">
        <f>+PGSales!$L4436*PGSales!$M4436</f>
        <v>300</v>
      </c>
    </row>
    <row r="4437" spans="1:14" hidden="1" x14ac:dyDescent="0.25">
      <c r="A4437" s="77">
        <f t="shared" si="286"/>
        <v>2025</v>
      </c>
      <c r="B4437" s="77">
        <f t="shared" si="287"/>
        <v>3</v>
      </c>
      <c r="C4437" s="73">
        <v>45727</v>
      </c>
      <c r="D4437" s="79" t="s">
        <v>76</v>
      </c>
      <c r="E4437" s="80" t="s">
        <v>642</v>
      </c>
      <c r="F4437" s="81" t="str">
        <f>VLOOKUP(E4437,Customer[],2,FALSE)</f>
        <v>Shwe Payi(1)</v>
      </c>
      <c r="G4437" s="69" t="str">
        <f>VLOOKUP(E4437,Customer[],3,FALSE)</f>
        <v>Mandalay Rd</v>
      </c>
      <c r="H4437" s="69" t="str">
        <f>VLOOKUP(E4437,Customer[],4,FALSE)</f>
        <v>Hlaing Thar Yar Route (1)</v>
      </c>
      <c r="I4437" s="48" t="s">
        <v>18</v>
      </c>
      <c r="J4437" s="82" t="str">
        <f>VLOOKUP(I4437,PGStock[],2,FALSE)</f>
        <v>Formula Rum 350ml</v>
      </c>
      <c r="K4437" s="71">
        <f>VLOOKUP(I4437,PGStock[],3,FALSE)</f>
        <v>0.35</v>
      </c>
      <c r="L4437" s="47">
        <v>1</v>
      </c>
      <c r="M4437" s="47">
        <f>VLOOKUP(I4437,PGStock[],6,FALSE)</f>
        <v>150</v>
      </c>
      <c r="N4437" s="47">
        <f>+PGSales!$L4437*PGSales!$M4437</f>
        <v>150</v>
      </c>
    </row>
    <row r="4438" spans="1:14" hidden="1" x14ac:dyDescent="0.25">
      <c r="A4438" s="77">
        <f t="shared" si="286"/>
        <v>2025</v>
      </c>
      <c r="B4438" s="77">
        <f t="shared" si="287"/>
        <v>3</v>
      </c>
      <c r="C4438" s="73">
        <v>45727</v>
      </c>
      <c r="D4438" s="79" t="s">
        <v>72</v>
      </c>
      <c r="E4438" s="80" t="s">
        <v>643</v>
      </c>
      <c r="F4438" s="81" t="str">
        <f>VLOOKUP(E4438,Customer[],2,FALSE)</f>
        <v>Thaka Kyi</v>
      </c>
      <c r="G4438" s="69" t="str">
        <f>VLOOKUP(E4438,Customer[],3,FALSE)</f>
        <v>Mandalay Rd</v>
      </c>
      <c r="H4438" s="69" t="str">
        <f>VLOOKUP(E4438,Customer[],4,FALSE)</f>
        <v>Hlaing Thar Yar Route (1)</v>
      </c>
      <c r="I4438" s="48" t="s">
        <v>25</v>
      </c>
      <c r="J4438" s="82" t="str">
        <f>VLOOKUP(I4438,PGStock[],2,FALSE)</f>
        <v>Columbus Super Red Smooth 350 Ml</v>
      </c>
      <c r="K4438" s="71">
        <f>VLOOKUP(I4438,PGStock[],3,FALSE)</f>
        <v>0.35</v>
      </c>
      <c r="L4438" s="47">
        <v>3</v>
      </c>
      <c r="M4438" s="47">
        <f>VLOOKUP(I4438,PGStock[],6,FALSE)</f>
        <v>150</v>
      </c>
      <c r="N4438" s="47">
        <f>+PGSales!$L4438*PGSales!$M4438</f>
        <v>450</v>
      </c>
    </row>
    <row r="4439" spans="1:14" hidden="1" x14ac:dyDescent="0.25">
      <c r="A4439" s="77">
        <f t="shared" si="286"/>
        <v>2025</v>
      </c>
      <c r="B4439" s="77">
        <f t="shared" si="287"/>
        <v>3</v>
      </c>
      <c r="C4439" s="73">
        <v>45727</v>
      </c>
      <c r="D4439" s="79" t="s">
        <v>72</v>
      </c>
      <c r="E4439" s="80" t="s">
        <v>643</v>
      </c>
      <c r="F4439" s="81" t="str">
        <f>VLOOKUP(E4439,Customer[],2,FALSE)</f>
        <v>Thaka Kyi</v>
      </c>
      <c r="G4439" s="69" t="str">
        <f>VLOOKUP(E4439,Customer[],3,FALSE)</f>
        <v>Mandalay Rd</v>
      </c>
      <c r="H4439" s="69" t="str">
        <f>VLOOKUP(E4439,Customer[],4,FALSE)</f>
        <v>Hlaing Thar Yar Route (1)</v>
      </c>
      <c r="I4439" s="48" t="s">
        <v>23</v>
      </c>
      <c r="J4439" s="82" t="str">
        <f>VLOOKUP(I4439,PGStock[],2,FALSE)</f>
        <v>Columbus Super Red Smooth 175 Ml</v>
      </c>
      <c r="K4439" s="71">
        <f>VLOOKUP(I4439,PGStock[],3,FALSE)</f>
        <v>0.17499999999999999</v>
      </c>
      <c r="L4439" s="47">
        <v>1</v>
      </c>
      <c r="M4439" s="47">
        <f>VLOOKUP(I4439,PGStock[],6,FALSE)</f>
        <v>100</v>
      </c>
      <c r="N4439" s="47">
        <f>+PGSales!$L4439*PGSales!$M4439</f>
        <v>100</v>
      </c>
    </row>
    <row r="4440" spans="1:14" hidden="1" x14ac:dyDescent="0.25">
      <c r="A4440" s="77">
        <f t="shared" si="286"/>
        <v>2025</v>
      </c>
      <c r="B4440" s="77">
        <f t="shared" si="287"/>
        <v>3</v>
      </c>
      <c r="C4440" s="73">
        <v>45727</v>
      </c>
      <c r="D4440" s="79" t="s">
        <v>72</v>
      </c>
      <c r="E4440" s="80" t="s">
        <v>643</v>
      </c>
      <c r="F4440" s="81" t="str">
        <f>VLOOKUP(E4440,Customer[],2,FALSE)</f>
        <v>Thaka Kyi</v>
      </c>
      <c r="G4440" s="69" t="str">
        <f>VLOOKUP(E4440,Customer[],3,FALSE)</f>
        <v>Mandalay Rd</v>
      </c>
      <c r="H4440" s="69" t="str">
        <f>VLOOKUP(E4440,Customer[],4,FALSE)</f>
        <v>Hlaing Thar Yar Route (1)</v>
      </c>
      <c r="I4440" s="48" t="s">
        <v>18</v>
      </c>
      <c r="J4440" s="82" t="str">
        <f>VLOOKUP(I4440,PGStock[],2,FALSE)</f>
        <v>Formula Rum 350ml</v>
      </c>
      <c r="K4440" s="71">
        <f>VLOOKUP(I4440,PGStock[],3,FALSE)</f>
        <v>0.35</v>
      </c>
      <c r="L4440" s="47">
        <v>11</v>
      </c>
      <c r="M4440" s="47">
        <f>VLOOKUP(I4440,PGStock[],6,FALSE)</f>
        <v>150</v>
      </c>
      <c r="N4440" s="47">
        <f>+PGSales!$L4440*PGSales!$M4440</f>
        <v>1650</v>
      </c>
    </row>
    <row r="4441" spans="1:14" hidden="1" x14ac:dyDescent="0.25">
      <c r="A4441" s="77">
        <f t="shared" si="286"/>
        <v>2025</v>
      </c>
      <c r="B4441" s="77">
        <f t="shared" si="287"/>
        <v>3</v>
      </c>
      <c r="C4441" s="73">
        <v>45727</v>
      </c>
      <c r="D4441" s="79" t="s">
        <v>131</v>
      </c>
      <c r="E4441" s="80" t="s">
        <v>638</v>
      </c>
      <c r="F4441" s="81" t="str">
        <f>VLOOKUP(E4441,Customer[],2,FALSE)</f>
        <v>Mya Myintmo</v>
      </c>
      <c r="G4441" s="69" t="str">
        <f>VLOOKUP(E4441,Customer[],3,FALSE)</f>
        <v>Mya Yatu Sd</v>
      </c>
      <c r="H4441" s="69" t="str">
        <f>VLOOKUP(E4441,Customer[],4,FALSE)</f>
        <v>Hlaing Thar Yar</v>
      </c>
      <c r="I4441" s="48" t="s">
        <v>117</v>
      </c>
      <c r="J4441" s="82" t="str">
        <f>VLOOKUP(I4441,PGStock[],2,FALSE)</f>
        <v>ဒဂုံမန်ကျည်း ကော်ဗူး (1 Liter)</v>
      </c>
      <c r="K4441" s="71">
        <f>VLOOKUP(I4441,PGStock[],3,FALSE)</f>
        <v>1</v>
      </c>
      <c r="L4441" s="47">
        <v>2</v>
      </c>
      <c r="M4441" s="47">
        <f>VLOOKUP(I4441,PGStock[],6,FALSE)</f>
        <v>100</v>
      </c>
      <c r="N4441" s="47">
        <f>+PGSales!$L4441*PGSales!$M4441</f>
        <v>200</v>
      </c>
    </row>
    <row r="4442" spans="1:14" hidden="1" x14ac:dyDescent="0.25">
      <c r="A4442" s="77">
        <f t="shared" si="286"/>
        <v>2025</v>
      </c>
      <c r="B4442" s="77">
        <f t="shared" si="287"/>
        <v>3</v>
      </c>
      <c r="C4442" s="73">
        <v>45727</v>
      </c>
      <c r="D4442" s="79" t="s">
        <v>131</v>
      </c>
      <c r="E4442" s="80" t="s">
        <v>638</v>
      </c>
      <c r="F4442" s="81" t="str">
        <f>VLOOKUP(E4442,Customer[],2,FALSE)</f>
        <v>Mya Myintmo</v>
      </c>
      <c r="G4442" s="69" t="str">
        <f>VLOOKUP(E4442,Customer[],3,FALSE)</f>
        <v>Mya Yatu Sd</v>
      </c>
      <c r="H4442" s="69" t="str">
        <f>VLOOKUP(E4442,Customer[],4,FALSE)</f>
        <v>Hlaing Thar Yar</v>
      </c>
      <c r="I4442" s="48" t="s">
        <v>25</v>
      </c>
      <c r="J4442" s="82" t="str">
        <f>VLOOKUP(I4442,PGStock[],2,FALSE)</f>
        <v>Columbus Super Red Smooth 350 Ml</v>
      </c>
      <c r="K4442" s="71">
        <f>VLOOKUP(I4442,PGStock[],3,FALSE)</f>
        <v>0.35</v>
      </c>
      <c r="L4442" s="47">
        <v>2</v>
      </c>
      <c r="M4442" s="47">
        <f>VLOOKUP(I4442,PGStock[],6,FALSE)</f>
        <v>150</v>
      </c>
      <c r="N4442" s="47">
        <f>+PGSales!$L4442*PGSales!$M4442</f>
        <v>300</v>
      </c>
    </row>
    <row r="4443" spans="1:14" hidden="1" x14ac:dyDescent="0.25">
      <c r="A4443" s="77">
        <f t="shared" si="286"/>
        <v>2025</v>
      </c>
      <c r="B4443" s="77">
        <f t="shared" si="287"/>
        <v>3</v>
      </c>
      <c r="C4443" s="73">
        <v>45727</v>
      </c>
      <c r="D4443" s="79" t="s">
        <v>131</v>
      </c>
      <c r="E4443" s="80" t="s">
        <v>638</v>
      </c>
      <c r="F4443" s="81" t="str">
        <f>VLOOKUP(E4443,Customer[],2,FALSE)</f>
        <v>Mya Myintmo</v>
      </c>
      <c r="G4443" s="69" t="str">
        <f>VLOOKUP(E4443,Customer[],3,FALSE)</f>
        <v>Mya Yatu Sd</v>
      </c>
      <c r="H4443" s="69" t="str">
        <f>VLOOKUP(E4443,Customer[],4,FALSE)</f>
        <v>Hlaing Thar Yar</v>
      </c>
      <c r="I4443" s="48" t="s">
        <v>18</v>
      </c>
      <c r="J4443" s="82" t="str">
        <f>VLOOKUP(I4443,PGStock[],2,FALSE)</f>
        <v>Formula Rum 350ml</v>
      </c>
      <c r="K4443" s="71">
        <f>VLOOKUP(I4443,PGStock[],3,FALSE)</f>
        <v>0.35</v>
      </c>
      <c r="L4443" s="47">
        <v>2</v>
      </c>
      <c r="M4443" s="47">
        <f>VLOOKUP(I4443,PGStock[],6,FALSE)</f>
        <v>150</v>
      </c>
      <c r="N4443" s="47">
        <f>+PGSales!$L4443*PGSales!$M4443</f>
        <v>300</v>
      </c>
    </row>
    <row r="4444" spans="1:14" hidden="1" x14ac:dyDescent="0.25">
      <c r="A4444" s="77">
        <f t="shared" si="286"/>
        <v>2025</v>
      </c>
      <c r="B4444" s="77">
        <f t="shared" si="287"/>
        <v>3</v>
      </c>
      <c r="C4444" s="73">
        <v>45727</v>
      </c>
      <c r="D4444" s="79" t="s">
        <v>115</v>
      </c>
      <c r="E4444" s="80" t="s">
        <v>321</v>
      </c>
      <c r="F4444" s="81" t="str">
        <f>VLOOKUP(E4444,Customer[],2,FALSE)</f>
        <v>Sein Si Tun</v>
      </c>
      <c r="G4444" s="69" t="str">
        <f>VLOOKUP(E4444,Customer[],3,FALSE)</f>
        <v>Yazar Deright Rd</v>
      </c>
      <c r="H4444" s="69" t="str">
        <f>VLOOKUP(E4444,Customer[],4,FALSE)</f>
        <v>S Paukkan N/Oakkala</v>
      </c>
      <c r="I4444" s="48" t="s">
        <v>27</v>
      </c>
      <c r="J4444" s="82" t="str">
        <f>VLOOKUP(I4444,PGStock[],2,FALSE)</f>
        <v>Columbus Super Red Smooth 700 Ml</v>
      </c>
      <c r="K4444" s="71">
        <f>VLOOKUP(I4444,PGStock[],3,FALSE)</f>
        <v>0.7</v>
      </c>
      <c r="L4444" s="47">
        <v>1</v>
      </c>
      <c r="M4444" s="47">
        <f>VLOOKUP(I4444,PGStock[],6,FALSE)</f>
        <v>200</v>
      </c>
      <c r="N4444" s="47">
        <f>+PGSales!$L4444*PGSales!$M4444</f>
        <v>200</v>
      </c>
    </row>
    <row r="4445" spans="1:14" hidden="1" x14ac:dyDescent="0.25">
      <c r="A4445" s="77">
        <f t="shared" si="286"/>
        <v>2025</v>
      </c>
      <c r="B4445" s="77">
        <f t="shared" si="287"/>
        <v>3</v>
      </c>
      <c r="C4445" s="73">
        <v>45727</v>
      </c>
      <c r="D4445" s="79" t="s">
        <v>115</v>
      </c>
      <c r="E4445" s="80" t="s">
        <v>321</v>
      </c>
      <c r="F4445" s="81" t="str">
        <f>VLOOKUP(E4445,Customer[],2,FALSE)</f>
        <v>Sein Si Tun</v>
      </c>
      <c r="G4445" s="69" t="str">
        <f>VLOOKUP(E4445,Customer[],3,FALSE)</f>
        <v>Yazar Deright Rd</v>
      </c>
      <c r="H4445" s="69" t="str">
        <f>VLOOKUP(E4445,Customer[],4,FALSE)</f>
        <v>S Paukkan N/Oakkala</v>
      </c>
      <c r="I4445" s="48" t="s">
        <v>25</v>
      </c>
      <c r="J4445" s="82" t="str">
        <f>VLOOKUP(I4445,PGStock[],2,FALSE)</f>
        <v>Columbus Super Red Smooth 350 Ml</v>
      </c>
      <c r="K4445" s="71">
        <f>VLOOKUP(I4445,PGStock[],3,FALSE)</f>
        <v>0.35</v>
      </c>
      <c r="L4445" s="47">
        <v>1</v>
      </c>
      <c r="M4445" s="47">
        <f>VLOOKUP(I4445,PGStock[],6,FALSE)</f>
        <v>150</v>
      </c>
      <c r="N4445" s="47">
        <f>+PGSales!$L4445*PGSales!$M4445</f>
        <v>150</v>
      </c>
    </row>
    <row r="4446" spans="1:14" hidden="1" x14ac:dyDescent="0.25">
      <c r="A4446" s="77">
        <f t="shared" si="286"/>
        <v>2025</v>
      </c>
      <c r="B4446" s="77">
        <f t="shared" si="287"/>
        <v>3</v>
      </c>
      <c r="C4446" s="73">
        <v>45727</v>
      </c>
      <c r="D4446" s="79" t="s">
        <v>115</v>
      </c>
      <c r="E4446" s="80" t="s">
        <v>321</v>
      </c>
      <c r="F4446" s="81" t="str">
        <f>VLOOKUP(E4446,Customer[],2,FALSE)</f>
        <v>Sein Si Tun</v>
      </c>
      <c r="G4446" s="69" t="str">
        <f>VLOOKUP(E4446,Customer[],3,FALSE)</f>
        <v>Yazar Deright Rd</v>
      </c>
      <c r="H4446" s="69" t="str">
        <f>VLOOKUP(E4446,Customer[],4,FALSE)</f>
        <v>S Paukkan N/Oakkala</v>
      </c>
      <c r="I4446" s="48" t="s">
        <v>23</v>
      </c>
      <c r="J4446" s="82" t="str">
        <f>VLOOKUP(I4446,PGStock[],2,FALSE)</f>
        <v>Columbus Super Red Smooth 175 Ml</v>
      </c>
      <c r="K4446" s="71">
        <f>VLOOKUP(I4446,PGStock[],3,FALSE)</f>
        <v>0.17499999999999999</v>
      </c>
      <c r="L4446" s="47">
        <v>2</v>
      </c>
      <c r="M4446" s="47">
        <f>VLOOKUP(I4446,PGStock[],6,FALSE)</f>
        <v>100</v>
      </c>
      <c r="N4446" s="47">
        <f>+PGSales!$L4446*PGSales!$M4446</f>
        <v>200</v>
      </c>
    </row>
    <row r="4447" spans="1:14" hidden="1" x14ac:dyDescent="0.25">
      <c r="A4447" s="77">
        <f t="shared" si="286"/>
        <v>2025</v>
      </c>
      <c r="B4447" s="77">
        <f t="shared" si="287"/>
        <v>3</v>
      </c>
      <c r="C4447" s="73">
        <v>45727</v>
      </c>
      <c r="D4447" s="79" t="s">
        <v>115</v>
      </c>
      <c r="E4447" s="80" t="s">
        <v>321</v>
      </c>
      <c r="F4447" s="81" t="str">
        <f>VLOOKUP(E4447,Customer[],2,FALSE)</f>
        <v>Sein Si Tun</v>
      </c>
      <c r="G4447" s="69" t="str">
        <f>VLOOKUP(E4447,Customer[],3,FALSE)</f>
        <v>Yazar Deright Rd</v>
      </c>
      <c r="H4447" s="69" t="str">
        <f>VLOOKUP(E4447,Customer[],4,FALSE)</f>
        <v>S Paukkan N/Oakkala</v>
      </c>
      <c r="I4447" s="48" t="s">
        <v>20</v>
      </c>
      <c r="J4447" s="82" t="str">
        <f>VLOOKUP(I4447,PGStock[],2,FALSE)</f>
        <v>Formula Rum 700ml</v>
      </c>
      <c r="K4447" s="71">
        <f>VLOOKUP(I4447,PGStock[],3,FALSE)</f>
        <v>0.7</v>
      </c>
      <c r="L4447" s="47">
        <v>1</v>
      </c>
      <c r="M4447" s="47">
        <f>VLOOKUP(I4447,PGStock[],6,FALSE)</f>
        <v>200</v>
      </c>
      <c r="N4447" s="47">
        <f>+PGSales!$L4447*PGSales!$M4447</f>
        <v>200</v>
      </c>
    </row>
    <row r="4448" spans="1:14" hidden="1" x14ac:dyDescent="0.25">
      <c r="A4448" s="77">
        <f t="shared" si="286"/>
        <v>2025</v>
      </c>
      <c r="B4448" s="77">
        <f t="shared" si="287"/>
        <v>3</v>
      </c>
      <c r="C4448" s="73">
        <v>45727</v>
      </c>
      <c r="D4448" s="79" t="s">
        <v>115</v>
      </c>
      <c r="E4448" s="80" t="s">
        <v>321</v>
      </c>
      <c r="F4448" s="81" t="str">
        <f>VLOOKUP(E4448,Customer[],2,FALSE)</f>
        <v>Sein Si Tun</v>
      </c>
      <c r="G4448" s="69" t="str">
        <f>VLOOKUP(E4448,Customer[],3,FALSE)</f>
        <v>Yazar Deright Rd</v>
      </c>
      <c r="H4448" s="69" t="str">
        <f>VLOOKUP(E4448,Customer[],4,FALSE)</f>
        <v>S Paukkan N/Oakkala</v>
      </c>
      <c r="I4448" s="48" t="s">
        <v>18</v>
      </c>
      <c r="J4448" s="82" t="str">
        <f>VLOOKUP(I4448,PGStock[],2,FALSE)</f>
        <v>Formula Rum 350ml</v>
      </c>
      <c r="K4448" s="71">
        <f>VLOOKUP(I4448,PGStock[],3,FALSE)</f>
        <v>0.35</v>
      </c>
      <c r="L4448" s="47">
        <v>4</v>
      </c>
      <c r="M4448" s="47">
        <f>VLOOKUP(I4448,PGStock[],6,FALSE)</f>
        <v>150</v>
      </c>
      <c r="N4448" s="47">
        <f>+PGSales!$L4448*PGSales!$M4448</f>
        <v>600</v>
      </c>
    </row>
    <row r="4449" spans="1:14" hidden="1" x14ac:dyDescent="0.25">
      <c r="A4449" s="77">
        <f t="shared" si="286"/>
        <v>2025</v>
      </c>
      <c r="B4449" s="77">
        <f t="shared" si="287"/>
        <v>3</v>
      </c>
      <c r="C4449" s="73">
        <v>45727</v>
      </c>
      <c r="D4449" s="79" t="s">
        <v>186</v>
      </c>
      <c r="E4449" s="80" t="s">
        <v>331</v>
      </c>
      <c r="F4449" s="81" t="str">
        <f>VLOOKUP(E4449,Customer[],2,FALSE)</f>
        <v>Shwe Dinker</v>
      </c>
      <c r="G4449" s="69" t="str">
        <f>VLOOKUP(E4449,Customer[],3,FALSE)</f>
        <v>Paung Kan Gd</v>
      </c>
      <c r="H4449" s="69" t="str">
        <f>VLOOKUP(E4449,Customer[],4,FALSE)</f>
        <v>S Paukkan N/Oakkala</v>
      </c>
      <c r="I4449" s="48" t="s">
        <v>25</v>
      </c>
      <c r="J4449" s="82" t="str">
        <f>VLOOKUP(I4449,PGStock[],2,FALSE)</f>
        <v>Columbus Super Red Smooth 350 Ml</v>
      </c>
      <c r="K4449" s="71">
        <f>VLOOKUP(I4449,PGStock[],3,FALSE)</f>
        <v>0.35</v>
      </c>
      <c r="L4449" s="47">
        <v>3</v>
      </c>
      <c r="M4449" s="47">
        <f>VLOOKUP(I4449,PGStock[],6,FALSE)</f>
        <v>150</v>
      </c>
      <c r="N4449" s="47">
        <f>+PGSales!$L4449*PGSales!$M4449</f>
        <v>450</v>
      </c>
    </row>
    <row r="4450" spans="1:14" hidden="1" x14ac:dyDescent="0.25">
      <c r="A4450" s="77">
        <f t="shared" si="286"/>
        <v>2025</v>
      </c>
      <c r="B4450" s="77">
        <f t="shared" si="287"/>
        <v>3</v>
      </c>
      <c r="C4450" s="73">
        <v>45727</v>
      </c>
      <c r="D4450" s="79" t="s">
        <v>186</v>
      </c>
      <c r="E4450" s="80" t="s">
        <v>331</v>
      </c>
      <c r="F4450" s="81" t="str">
        <f>VLOOKUP(E4450,Customer[],2,FALSE)</f>
        <v>Shwe Dinker</v>
      </c>
      <c r="G4450" s="69" t="str">
        <f>VLOOKUP(E4450,Customer[],3,FALSE)</f>
        <v>Paung Kan Gd</v>
      </c>
      <c r="H4450" s="69" t="str">
        <f>VLOOKUP(E4450,Customer[],4,FALSE)</f>
        <v>S Paukkan N/Oakkala</v>
      </c>
      <c r="I4450" s="48" t="s">
        <v>18</v>
      </c>
      <c r="J4450" s="82" t="str">
        <f>VLOOKUP(I4450,PGStock[],2,FALSE)</f>
        <v>Formula Rum 350ml</v>
      </c>
      <c r="K4450" s="71">
        <f>VLOOKUP(I4450,PGStock[],3,FALSE)</f>
        <v>0.35</v>
      </c>
      <c r="L4450" s="47">
        <v>2</v>
      </c>
      <c r="M4450" s="47">
        <f>VLOOKUP(I4450,PGStock[],6,FALSE)</f>
        <v>150</v>
      </c>
      <c r="N4450" s="47">
        <f>+PGSales!$L4450*PGSales!$M4450</f>
        <v>300</v>
      </c>
    </row>
    <row r="4451" spans="1:14" hidden="1" x14ac:dyDescent="0.25">
      <c r="A4451" s="77">
        <f t="shared" ref="A4451:A4456" si="288">YEAR(C4451)</f>
        <v>2025</v>
      </c>
      <c r="B4451" s="77">
        <f t="shared" ref="B4451:B4456" si="289">MONTH(C4451)</f>
        <v>3</v>
      </c>
      <c r="C4451" s="73">
        <v>45727</v>
      </c>
      <c r="D4451" s="79" t="s">
        <v>187</v>
      </c>
      <c r="E4451" s="80" t="s">
        <v>322</v>
      </c>
      <c r="F4451" s="81" t="str">
        <f>VLOOKUP(E4451,Customer[],2,FALSE)</f>
        <v>Kyaw</v>
      </c>
      <c r="G4451" s="69" t="str">
        <f>VLOOKUP(E4451,Customer[],3,FALSE)</f>
        <v>Bagan Rd</v>
      </c>
      <c r="H4451" s="69" t="str">
        <f>VLOOKUP(E4451,Customer[],4,FALSE)</f>
        <v>S Paukkan N/Oakkala</v>
      </c>
      <c r="I4451" s="48" t="s">
        <v>18</v>
      </c>
      <c r="J4451" s="82" t="str">
        <f>VLOOKUP(I4451,PGStock[],2,FALSE)</f>
        <v>Formula Rum 350ml</v>
      </c>
      <c r="K4451" s="71">
        <f>VLOOKUP(I4451,PGStock[],3,FALSE)</f>
        <v>0.35</v>
      </c>
      <c r="L4451" s="47">
        <v>6</v>
      </c>
      <c r="M4451" s="47">
        <f>VLOOKUP(I4451,PGStock[],6,FALSE)</f>
        <v>150</v>
      </c>
      <c r="N4451" s="47">
        <f>+PGSales!$L4451*PGSales!$M4451</f>
        <v>900</v>
      </c>
    </row>
    <row r="4452" spans="1:14" hidden="1" x14ac:dyDescent="0.25">
      <c r="A4452" s="77">
        <f t="shared" si="288"/>
        <v>2025</v>
      </c>
      <c r="B4452" s="77">
        <f t="shared" si="289"/>
        <v>3</v>
      </c>
      <c r="C4452" s="73">
        <v>45727</v>
      </c>
      <c r="D4452" s="79" t="s">
        <v>68</v>
      </c>
      <c r="E4452" s="80" t="s">
        <v>319</v>
      </c>
      <c r="F4452" s="81" t="str">
        <f>VLOOKUP(E4452,Customer[],2,FALSE)</f>
        <v>Htet Lwin</v>
      </c>
      <c r="G4452" s="69" t="str">
        <f>VLOOKUP(E4452,Customer[],3,FALSE)</f>
        <v>Bagan Rd</v>
      </c>
      <c r="H4452" s="69" t="str">
        <f>VLOOKUP(E4452,Customer[],4,FALSE)</f>
        <v>S Paukkan N/Oakkala</v>
      </c>
      <c r="I4452" s="48" t="s">
        <v>25</v>
      </c>
      <c r="J4452" s="82" t="str">
        <f>VLOOKUP(I4452,PGStock[],2,FALSE)</f>
        <v>Columbus Super Red Smooth 350 Ml</v>
      </c>
      <c r="K4452" s="71">
        <f>VLOOKUP(I4452,PGStock[],3,FALSE)</f>
        <v>0.35</v>
      </c>
      <c r="L4452" s="47">
        <v>4</v>
      </c>
      <c r="M4452" s="47">
        <f>VLOOKUP(I4452,PGStock[],6,FALSE)</f>
        <v>150</v>
      </c>
      <c r="N4452" s="47">
        <f>+PGSales!$L4452*PGSales!$M4452</f>
        <v>600</v>
      </c>
    </row>
    <row r="4453" spans="1:14" hidden="1" x14ac:dyDescent="0.25">
      <c r="A4453" s="77">
        <f t="shared" si="288"/>
        <v>2025</v>
      </c>
      <c r="B4453" s="77">
        <f t="shared" si="289"/>
        <v>3</v>
      </c>
      <c r="C4453" s="73">
        <v>45727</v>
      </c>
      <c r="D4453" s="79" t="s">
        <v>68</v>
      </c>
      <c r="E4453" s="80" t="s">
        <v>319</v>
      </c>
      <c r="F4453" s="81" t="str">
        <f>VLOOKUP(E4453,Customer[],2,FALSE)</f>
        <v>Htet Lwin</v>
      </c>
      <c r="G4453" s="69" t="str">
        <f>VLOOKUP(E4453,Customer[],3,FALSE)</f>
        <v>Bagan Rd</v>
      </c>
      <c r="H4453" s="69" t="str">
        <f>VLOOKUP(E4453,Customer[],4,FALSE)</f>
        <v>S Paukkan N/Oakkala</v>
      </c>
      <c r="I4453" s="48" t="s">
        <v>23</v>
      </c>
      <c r="J4453" s="82" t="str">
        <f>VLOOKUP(I4453,PGStock[],2,FALSE)</f>
        <v>Columbus Super Red Smooth 175 Ml</v>
      </c>
      <c r="K4453" s="71">
        <f>VLOOKUP(I4453,PGStock[],3,FALSE)</f>
        <v>0.17499999999999999</v>
      </c>
      <c r="L4453" s="47">
        <v>5</v>
      </c>
      <c r="M4453" s="47">
        <f>VLOOKUP(I4453,PGStock[],6,FALSE)</f>
        <v>100</v>
      </c>
      <c r="N4453" s="47">
        <f>+PGSales!$L4453*PGSales!$M4453</f>
        <v>500</v>
      </c>
    </row>
    <row r="4454" spans="1:14" hidden="1" x14ac:dyDescent="0.25">
      <c r="A4454" s="77">
        <f t="shared" si="288"/>
        <v>2025</v>
      </c>
      <c r="B4454" s="77">
        <f t="shared" si="289"/>
        <v>3</v>
      </c>
      <c r="C4454" s="73">
        <v>45727</v>
      </c>
      <c r="D4454" s="79" t="s">
        <v>68</v>
      </c>
      <c r="E4454" s="80" t="s">
        <v>319</v>
      </c>
      <c r="F4454" s="81" t="str">
        <f>VLOOKUP(E4454,Customer[],2,FALSE)</f>
        <v>Htet Lwin</v>
      </c>
      <c r="G4454" s="69" t="str">
        <f>VLOOKUP(E4454,Customer[],3,FALSE)</f>
        <v>Bagan Rd</v>
      </c>
      <c r="H4454" s="69" t="str">
        <f>VLOOKUP(E4454,Customer[],4,FALSE)</f>
        <v>S Paukkan N/Oakkala</v>
      </c>
      <c r="I4454" s="48" t="s">
        <v>18</v>
      </c>
      <c r="J4454" s="82" t="str">
        <f>VLOOKUP(I4454,PGStock[],2,FALSE)</f>
        <v>Formula Rum 350ml</v>
      </c>
      <c r="K4454" s="71">
        <f>VLOOKUP(I4454,PGStock[],3,FALSE)</f>
        <v>0.35</v>
      </c>
      <c r="L4454" s="47">
        <v>2</v>
      </c>
      <c r="M4454" s="47">
        <f>VLOOKUP(I4454,PGStock[],6,FALSE)</f>
        <v>150</v>
      </c>
      <c r="N4454" s="47">
        <f>+PGSales!$L4454*PGSales!$M4454</f>
        <v>300</v>
      </c>
    </row>
    <row r="4455" spans="1:14" hidden="1" x14ac:dyDescent="0.25">
      <c r="A4455" s="77">
        <f t="shared" si="288"/>
        <v>2025</v>
      </c>
      <c r="B4455" s="77">
        <f t="shared" si="289"/>
        <v>3</v>
      </c>
      <c r="C4455" s="73">
        <v>45727</v>
      </c>
      <c r="D4455" s="79" t="s">
        <v>0</v>
      </c>
      <c r="E4455" s="80">
        <v>162</v>
      </c>
      <c r="F4455" s="81" t="str">
        <f>VLOOKUP(E4455,Customer[],2,FALSE)</f>
        <v>16 G(2)</v>
      </c>
      <c r="G4455" s="69" t="str">
        <f>VLOOKUP(E4455,Customer[],3,FALSE)</f>
        <v>Taungnu Rd</v>
      </c>
      <c r="H4455" s="69" t="str">
        <f>VLOOKUP(E4455,Customer[],4,FALSE)</f>
        <v>S Paukkan N/Oakkala</v>
      </c>
      <c r="I4455" s="48" t="s">
        <v>25</v>
      </c>
      <c r="J4455" s="82" t="str">
        <f>VLOOKUP(I4455,PGStock[],2,FALSE)</f>
        <v>Columbus Super Red Smooth 350 Ml</v>
      </c>
      <c r="K4455" s="71">
        <f>VLOOKUP(I4455,PGStock[],3,FALSE)</f>
        <v>0.35</v>
      </c>
      <c r="L4455" s="47">
        <v>3</v>
      </c>
      <c r="M4455" s="47">
        <f>VLOOKUP(I4455,PGStock[],6,FALSE)</f>
        <v>150</v>
      </c>
      <c r="N4455" s="47">
        <f>+PGSales!$L4455*PGSales!$M4455</f>
        <v>450</v>
      </c>
    </row>
    <row r="4456" spans="1:14" hidden="1" x14ac:dyDescent="0.25">
      <c r="A4456" s="77">
        <f t="shared" si="288"/>
        <v>2025</v>
      </c>
      <c r="B4456" s="77">
        <f t="shared" si="289"/>
        <v>3</v>
      </c>
      <c r="C4456" s="73">
        <v>45727</v>
      </c>
      <c r="D4456" s="79" t="s">
        <v>0</v>
      </c>
      <c r="E4456" s="80">
        <v>162</v>
      </c>
      <c r="F4456" s="81" t="str">
        <f>VLOOKUP(E4456,Customer[],2,FALSE)</f>
        <v>16 G(2)</v>
      </c>
      <c r="G4456" s="69" t="str">
        <f>VLOOKUP(E4456,Customer[],3,FALSE)</f>
        <v>Taungnu Rd</v>
      </c>
      <c r="H4456" s="69" t="str">
        <f>VLOOKUP(E4456,Customer[],4,FALSE)</f>
        <v>S Paukkan N/Oakkala</v>
      </c>
      <c r="I4456" s="48" t="s">
        <v>23</v>
      </c>
      <c r="J4456" s="82" t="str">
        <f>VLOOKUP(I4456,PGStock[],2,FALSE)</f>
        <v>Columbus Super Red Smooth 175 Ml</v>
      </c>
      <c r="K4456" s="71">
        <f>VLOOKUP(I4456,PGStock[],3,FALSE)</f>
        <v>0.17499999999999999</v>
      </c>
      <c r="L4456" s="47">
        <v>2</v>
      </c>
      <c r="M4456" s="47">
        <f>VLOOKUP(I4456,PGStock[],6,FALSE)</f>
        <v>100</v>
      </c>
      <c r="N4456" s="47">
        <f>+PGSales!$L4456*PGSales!$M4456</f>
        <v>200</v>
      </c>
    </row>
    <row r="4457" spans="1:14" hidden="1" x14ac:dyDescent="0.25">
      <c r="A4457" s="77">
        <f t="shared" ref="A4457:A4468" si="290">YEAR(C4457)</f>
        <v>2025</v>
      </c>
      <c r="B4457" s="77">
        <f t="shared" ref="B4457:B4468" si="291">MONTH(C4457)</f>
        <v>3</v>
      </c>
      <c r="C4457" s="73">
        <v>45727</v>
      </c>
      <c r="D4457" s="79" t="s">
        <v>0</v>
      </c>
      <c r="E4457" s="80">
        <v>162</v>
      </c>
      <c r="F4457" s="81" t="str">
        <f>VLOOKUP(E4457,Customer[],2,FALSE)</f>
        <v>16 G(2)</v>
      </c>
      <c r="G4457" s="69" t="str">
        <f>VLOOKUP(E4457,Customer[],3,FALSE)</f>
        <v>Taungnu Rd</v>
      </c>
      <c r="H4457" s="69" t="str">
        <f>VLOOKUP(E4457,Customer[],4,FALSE)</f>
        <v>S Paukkan N/Oakkala</v>
      </c>
      <c r="I4457" s="48" t="s">
        <v>18</v>
      </c>
      <c r="J4457" s="82" t="str">
        <f>VLOOKUP(I4457,PGStock[],2,FALSE)</f>
        <v>Formula Rum 350ml</v>
      </c>
      <c r="K4457" s="71">
        <f>VLOOKUP(I4457,PGStock[],3,FALSE)</f>
        <v>0.35</v>
      </c>
      <c r="L4457" s="47">
        <v>3</v>
      </c>
      <c r="M4457" s="47">
        <f>VLOOKUP(I4457,PGStock[],6,FALSE)</f>
        <v>150</v>
      </c>
      <c r="N4457" s="47">
        <f>+PGSales!$L4457*PGSales!$M4457</f>
        <v>450</v>
      </c>
    </row>
    <row r="4458" spans="1:14" hidden="1" x14ac:dyDescent="0.25">
      <c r="A4458" s="77">
        <f t="shared" si="290"/>
        <v>2025</v>
      </c>
      <c r="B4458" s="77">
        <f t="shared" si="291"/>
        <v>3</v>
      </c>
      <c r="C4458" s="73">
        <v>45727</v>
      </c>
      <c r="D4458" s="79" t="s">
        <v>62</v>
      </c>
      <c r="E4458" s="80" t="s">
        <v>334</v>
      </c>
      <c r="F4458" s="81" t="str">
        <f>VLOOKUP(E4458,Customer[],2,FALSE)</f>
        <v>Nan Htet</v>
      </c>
      <c r="G4458" s="69" t="str">
        <f>VLOOKUP(E4458,Customer[],3,FALSE)</f>
        <v>Sitkaind Rd</v>
      </c>
      <c r="H4458" s="69" t="str">
        <f>VLOOKUP(E4458,Customer[],4,FALSE)</f>
        <v>S Paukkan N/Oakkala</v>
      </c>
      <c r="I4458" s="48" t="s">
        <v>25</v>
      </c>
      <c r="J4458" s="82" t="str">
        <f>VLOOKUP(I4458,PGStock[],2,FALSE)</f>
        <v>Columbus Super Red Smooth 350 Ml</v>
      </c>
      <c r="K4458" s="71">
        <f>VLOOKUP(I4458,PGStock[],3,FALSE)</f>
        <v>0.35</v>
      </c>
      <c r="L4458" s="47">
        <v>7</v>
      </c>
      <c r="M4458" s="47">
        <f>VLOOKUP(I4458,PGStock[],6,FALSE)</f>
        <v>150</v>
      </c>
      <c r="N4458" s="47">
        <f>+PGSales!$L4458*PGSales!$M4458</f>
        <v>1050</v>
      </c>
    </row>
    <row r="4459" spans="1:14" hidden="1" x14ac:dyDescent="0.25">
      <c r="A4459" s="77">
        <f t="shared" si="290"/>
        <v>2025</v>
      </c>
      <c r="B4459" s="77">
        <f t="shared" si="291"/>
        <v>3</v>
      </c>
      <c r="C4459" s="73">
        <v>45727</v>
      </c>
      <c r="D4459" s="79" t="s">
        <v>62</v>
      </c>
      <c r="E4459" s="80" t="s">
        <v>334</v>
      </c>
      <c r="F4459" s="81" t="str">
        <f>VLOOKUP(E4459,Customer[],2,FALSE)</f>
        <v>Nan Htet</v>
      </c>
      <c r="G4459" s="69" t="str">
        <f>VLOOKUP(E4459,Customer[],3,FALSE)</f>
        <v>Sitkaind Rd</v>
      </c>
      <c r="H4459" s="69" t="str">
        <f>VLOOKUP(E4459,Customer[],4,FALSE)</f>
        <v>S Paukkan N/Oakkala</v>
      </c>
      <c r="I4459" s="48" t="s">
        <v>23</v>
      </c>
      <c r="J4459" s="82" t="str">
        <f>VLOOKUP(I4459,PGStock[],2,FALSE)</f>
        <v>Columbus Super Red Smooth 175 Ml</v>
      </c>
      <c r="K4459" s="71">
        <f>VLOOKUP(I4459,PGStock[],3,FALSE)</f>
        <v>0.17499999999999999</v>
      </c>
      <c r="L4459" s="47">
        <v>2</v>
      </c>
      <c r="M4459" s="47">
        <f>VLOOKUP(I4459,PGStock[],6,FALSE)</f>
        <v>100</v>
      </c>
      <c r="N4459" s="47">
        <f>+PGSales!$L4459*PGSales!$M4459</f>
        <v>200</v>
      </c>
    </row>
    <row r="4460" spans="1:14" hidden="1" x14ac:dyDescent="0.25">
      <c r="A4460" s="77">
        <f t="shared" si="290"/>
        <v>2025</v>
      </c>
      <c r="B4460" s="77">
        <f t="shared" si="291"/>
        <v>3</v>
      </c>
      <c r="C4460" s="73">
        <v>45727</v>
      </c>
      <c r="D4460" s="79" t="s">
        <v>62</v>
      </c>
      <c r="E4460" s="80" t="s">
        <v>334</v>
      </c>
      <c r="F4460" s="81" t="str">
        <f>VLOOKUP(E4460,Customer[],2,FALSE)</f>
        <v>Nan Htet</v>
      </c>
      <c r="G4460" s="69" t="str">
        <f>VLOOKUP(E4460,Customer[],3,FALSE)</f>
        <v>Sitkaind Rd</v>
      </c>
      <c r="H4460" s="69" t="str">
        <f>VLOOKUP(E4460,Customer[],4,FALSE)</f>
        <v>S Paukkan N/Oakkala</v>
      </c>
      <c r="I4460" s="48" t="s">
        <v>18</v>
      </c>
      <c r="J4460" s="82" t="str">
        <f>VLOOKUP(I4460,PGStock[],2,FALSE)</f>
        <v>Formula Rum 350ml</v>
      </c>
      <c r="K4460" s="71">
        <f>VLOOKUP(I4460,PGStock[],3,FALSE)</f>
        <v>0.35</v>
      </c>
      <c r="L4460" s="47">
        <v>6</v>
      </c>
      <c r="M4460" s="47">
        <f>VLOOKUP(I4460,PGStock[],6,FALSE)</f>
        <v>150</v>
      </c>
      <c r="N4460" s="47">
        <f>+PGSales!$L4460*PGSales!$M4460</f>
        <v>900</v>
      </c>
    </row>
    <row r="4461" spans="1:14" hidden="1" x14ac:dyDescent="0.25">
      <c r="A4461" s="77">
        <f t="shared" si="290"/>
        <v>2025</v>
      </c>
      <c r="B4461" s="77">
        <f t="shared" si="291"/>
        <v>3</v>
      </c>
      <c r="C4461" s="73">
        <v>45727</v>
      </c>
      <c r="D4461" s="79" t="s">
        <v>2</v>
      </c>
      <c r="E4461" s="80">
        <v>161</v>
      </c>
      <c r="F4461" s="81" t="str">
        <f>VLOOKUP(E4461,Customer[],2,FALSE)</f>
        <v>16 G (1)</v>
      </c>
      <c r="G4461" s="69" t="str">
        <f>VLOOKUP(E4461,Customer[],3,FALSE)</f>
        <v>Innwa Rd</v>
      </c>
      <c r="H4461" s="69" t="str">
        <f>VLOOKUP(E4461,Customer[],4,FALSE)</f>
        <v>S Paukkan N/Oakkala</v>
      </c>
      <c r="I4461" s="48" t="s">
        <v>25</v>
      </c>
      <c r="J4461" s="82" t="str">
        <f>VLOOKUP(I4461,PGStock[],2,FALSE)</f>
        <v>Columbus Super Red Smooth 350 Ml</v>
      </c>
      <c r="K4461" s="71">
        <f>VLOOKUP(I4461,PGStock[],3,FALSE)</f>
        <v>0.35</v>
      </c>
      <c r="L4461" s="47">
        <v>1</v>
      </c>
      <c r="M4461" s="47">
        <f>VLOOKUP(I4461,PGStock[],6,FALSE)</f>
        <v>150</v>
      </c>
      <c r="N4461" s="47">
        <f>+PGSales!$L4461*PGSales!$M4461</f>
        <v>150</v>
      </c>
    </row>
    <row r="4462" spans="1:14" hidden="1" x14ac:dyDescent="0.25">
      <c r="A4462" s="77">
        <f t="shared" si="290"/>
        <v>2025</v>
      </c>
      <c r="B4462" s="77">
        <f t="shared" si="291"/>
        <v>3</v>
      </c>
      <c r="C4462" s="73">
        <v>45727</v>
      </c>
      <c r="D4462" s="79" t="s">
        <v>2</v>
      </c>
      <c r="E4462" s="80">
        <v>161</v>
      </c>
      <c r="F4462" s="81" t="str">
        <f>VLOOKUP(E4462,Customer[],2,FALSE)</f>
        <v>16 G (1)</v>
      </c>
      <c r="G4462" s="69" t="str">
        <f>VLOOKUP(E4462,Customer[],3,FALSE)</f>
        <v>Innwa Rd</v>
      </c>
      <c r="H4462" s="69" t="str">
        <f>VLOOKUP(E4462,Customer[],4,FALSE)</f>
        <v>S Paukkan N/Oakkala</v>
      </c>
      <c r="I4462" s="48" t="s">
        <v>23</v>
      </c>
      <c r="J4462" s="82" t="str">
        <f>VLOOKUP(I4462,PGStock[],2,FALSE)</f>
        <v>Columbus Super Red Smooth 175 Ml</v>
      </c>
      <c r="K4462" s="71">
        <f>VLOOKUP(I4462,PGStock[],3,FALSE)</f>
        <v>0.17499999999999999</v>
      </c>
      <c r="L4462" s="47">
        <v>8</v>
      </c>
      <c r="M4462" s="47">
        <f>VLOOKUP(I4462,PGStock[],6,FALSE)</f>
        <v>100</v>
      </c>
      <c r="N4462" s="47">
        <f>+PGSales!$L4462*PGSales!$M4462</f>
        <v>800</v>
      </c>
    </row>
    <row r="4463" spans="1:14" hidden="1" x14ac:dyDescent="0.25">
      <c r="A4463" s="77">
        <f t="shared" si="290"/>
        <v>2025</v>
      </c>
      <c r="B4463" s="77">
        <f t="shared" si="291"/>
        <v>3</v>
      </c>
      <c r="C4463" s="73">
        <v>45727</v>
      </c>
      <c r="D4463" s="79" t="s">
        <v>2</v>
      </c>
      <c r="E4463" s="80">
        <v>161</v>
      </c>
      <c r="F4463" s="81" t="str">
        <f>VLOOKUP(E4463,Customer[],2,FALSE)</f>
        <v>16 G (1)</v>
      </c>
      <c r="G4463" s="69" t="str">
        <f>VLOOKUP(E4463,Customer[],3,FALSE)</f>
        <v>Innwa Rd</v>
      </c>
      <c r="H4463" s="69" t="str">
        <f>VLOOKUP(E4463,Customer[],4,FALSE)</f>
        <v>S Paukkan N/Oakkala</v>
      </c>
      <c r="I4463" s="48" t="s">
        <v>18</v>
      </c>
      <c r="J4463" s="82" t="str">
        <f>VLOOKUP(I4463,PGStock[],2,FALSE)</f>
        <v>Formula Rum 350ml</v>
      </c>
      <c r="K4463" s="71">
        <f>VLOOKUP(I4463,PGStock[],3,FALSE)</f>
        <v>0.35</v>
      </c>
      <c r="L4463" s="47">
        <v>4</v>
      </c>
      <c r="M4463" s="47">
        <f>VLOOKUP(I4463,PGStock[],6,FALSE)</f>
        <v>150</v>
      </c>
      <c r="N4463" s="47">
        <f>+PGSales!$L4463*PGSales!$M4463</f>
        <v>600</v>
      </c>
    </row>
    <row r="4464" spans="1:14" hidden="1" x14ac:dyDescent="0.25">
      <c r="A4464" s="77">
        <f t="shared" si="290"/>
        <v>2025</v>
      </c>
      <c r="B4464" s="77">
        <f t="shared" si="291"/>
        <v>3</v>
      </c>
      <c r="C4464" s="73">
        <v>45727</v>
      </c>
      <c r="D4464" s="79" t="s">
        <v>64</v>
      </c>
      <c r="E4464" s="80" t="s">
        <v>230</v>
      </c>
      <c r="F4464" s="81" t="str">
        <f>VLOOKUP(E4464,Customer[],2,FALSE)</f>
        <v>KZ</v>
      </c>
      <c r="G4464" s="69" t="str">
        <f>VLOOKUP(E4464,Customer[],3,FALSE)</f>
        <v>kantharyar Rd</v>
      </c>
      <c r="H4464" s="69" t="str">
        <f>VLOOKUP(E4464,Customer[],4,FALSE)</f>
        <v xml:space="preserve">Shwepyithar </v>
      </c>
      <c r="I4464" s="48" t="s">
        <v>25</v>
      </c>
      <c r="J4464" s="82" t="str">
        <f>VLOOKUP(I4464,PGStock[],2,FALSE)</f>
        <v>Columbus Super Red Smooth 350 Ml</v>
      </c>
      <c r="K4464" s="71">
        <f>VLOOKUP(I4464,PGStock[],3,FALSE)</f>
        <v>0.35</v>
      </c>
      <c r="L4464" s="47">
        <v>4</v>
      </c>
      <c r="M4464" s="47">
        <f>VLOOKUP(I4464,PGStock[],6,FALSE)</f>
        <v>150</v>
      </c>
      <c r="N4464" s="47">
        <f>+PGSales!$L4464*PGSales!$M4464</f>
        <v>600</v>
      </c>
    </row>
    <row r="4465" spans="1:14" hidden="1" x14ac:dyDescent="0.25">
      <c r="A4465" s="77">
        <f t="shared" si="290"/>
        <v>2025</v>
      </c>
      <c r="B4465" s="77">
        <f t="shared" si="291"/>
        <v>3</v>
      </c>
      <c r="C4465" s="73">
        <v>45727</v>
      </c>
      <c r="D4465" s="79" t="s">
        <v>64</v>
      </c>
      <c r="E4465" s="80" t="s">
        <v>230</v>
      </c>
      <c r="F4465" s="81" t="str">
        <f>VLOOKUP(E4465,Customer[],2,FALSE)</f>
        <v>KZ</v>
      </c>
      <c r="G4465" s="69" t="str">
        <f>VLOOKUP(E4465,Customer[],3,FALSE)</f>
        <v>kantharyar Rd</v>
      </c>
      <c r="H4465" s="69" t="str">
        <f>VLOOKUP(E4465,Customer[],4,FALSE)</f>
        <v xml:space="preserve">Shwepyithar </v>
      </c>
      <c r="I4465" s="48" t="s">
        <v>18</v>
      </c>
      <c r="J4465" s="82" t="str">
        <f>VLOOKUP(I4465,PGStock[],2,FALSE)</f>
        <v>Formula Rum 350ml</v>
      </c>
      <c r="K4465" s="71">
        <f>VLOOKUP(I4465,PGStock[],3,FALSE)</f>
        <v>0.35</v>
      </c>
      <c r="L4465" s="47">
        <v>4</v>
      </c>
      <c r="M4465" s="47">
        <f>VLOOKUP(I4465,PGStock[],6,FALSE)</f>
        <v>150</v>
      </c>
      <c r="N4465" s="47">
        <f>+PGSales!$L4465*PGSales!$M4465</f>
        <v>600</v>
      </c>
    </row>
    <row r="4466" spans="1:14" hidden="1" x14ac:dyDescent="0.25">
      <c r="A4466" s="77">
        <f t="shared" si="290"/>
        <v>2025</v>
      </c>
      <c r="B4466" s="77">
        <f t="shared" si="291"/>
        <v>3</v>
      </c>
      <c r="C4466" s="73">
        <v>45727</v>
      </c>
      <c r="D4466" s="79" t="s">
        <v>60</v>
      </c>
      <c r="E4466" s="80" t="s">
        <v>228</v>
      </c>
      <c r="F4466" s="81" t="str">
        <f>VLOOKUP(E4466,Customer[],2,FALSE)</f>
        <v>Myintmo</v>
      </c>
      <c r="G4466" s="69" t="str">
        <f>VLOOKUP(E4466,Customer[],3,FALSE)</f>
        <v>Bayin Naung Rd</v>
      </c>
      <c r="H4466" s="69" t="str">
        <f>VLOOKUP(E4466,Customer[],4,FALSE)</f>
        <v xml:space="preserve">Shwepyithar </v>
      </c>
      <c r="I4466" s="48" t="s">
        <v>18</v>
      </c>
      <c r="J4466" s="82" t="str">
        <f>VLOOKUP(I4466,PGStock[],2,FALSE)</f>
        <v>Formula Rum 350ml</v>
      </c>
      <c r="K4466" s="71">
        <f>VLOOKUP(I4466,PGStock[],3,FALSE)</f>
        <v>0.35</v>
      </c>
      <c r="L4466" s="47">
        <v>7</v>
      </c>
      <c r="M4466" s="47">
        <f>VLOOKUP(I4466,PGStock[],6,FALSE)</f>
        <v>150</v>
      </c>
      <c r="N4466" s="47">
        <f>+PGSales!$L4466*PGSales!$M4466</f>
        <v>1050</v>
      </c>
    </row>
    <row r="4467" spans="1:14" hidden="1" x14ac:dyDescent="0.25">
      <c r="A4467" s="77">
        <f t="shared" si="290"/>
        <v>2025</v>
      </c>
      <c r="B4467" s="77">
        <f t="shared" si="291"/>
        <v>3</v>
      </c>
      <c r="C4467" s="73">
        <v>45727</v>
      </c>
      <c r="D4467" s="79" t="s">
        <v>58</v>
      </c>
      <c r="E4467" s="80" t="s">
        <v>303</v>
      </c>
      <c r="F4467" s="81" t="str">
        <f>VLOOKUP(E4467,Customer[],2,FALSE)</f>
        <v>Wine</v>
      </c>
      <c r="G4467" s="69" t="str">
        <f>VLOOKUP(E4467,Customer[],3,FALSE)</f>
        <v>Hlawaga Rd</v>
      </c>
      <c r="H4467" s="69" t="str">
        <f>VLOOKUP(E4467,Customer[],4,FALSE)</f>
        <v xml:space="preserve">Shwepyithar </v>
      </c>
      <c r="I4467" s="48" t="s">
        <v>25</v>
      </c>
      <c r="J4467" s="82" t="str">
        <f>VLOOKUP(I4467,PGStock[],2,FALSE)</f>
        <v>Columbus Super Red Smooth 350 Ml</v>
      </c>
      <c r="K4467" s="71">
        <f>VLOOKUP(I4467,PGStock[],3,FALSE)</f>
        <v>0.35</v>
      </c>
      <c r="L4467" s="47">
        <v>6</v>
      </c>
      <c r="M4467" s="47">
        <f>VLOOKUP(I4467,PGStock[],6,FALSE)</f>
        <v>150</v>
      </c>
      <c r="N4467" s="47">
        <f>+PGSales!$L4467*PGSales!$M4467</f>
        <v>900</v>
      </c>
    </row>
    <row r="4468" spans="1:14" hidden="1" x14ac:dyDescent="0.25">
      <c r="A4468" s="77">
        <f t="shared" si="290"/>
        <v>2025</v>
      </c>
      <c r="B4468" s="77">
        <f t="shared" si="291"/>
        <v>3</v>
      </c>
      <c r="C4468" s="73">
        <v>45727</v>
      </c>
      <c r="D4468" s="79" t="s">
        <v>58</v>
      </c>
      <c r="E4468" s="80" t="s">
        <v>303</v>
      </c>
      <c r="F4468" s="81" t="str">
        <f>VLOOKUP(E4468,Customer[],2,FALSE)</f>
        <v>Wine</v>
      </c>
      <c r="G4468" s="69" t="str">
        <f>VLOOKUP(E4468,Customer[],3,FALSE)</f>
        <v>Hlawaga Rd</v>
      </c>
      <c r="H4468" s="69" t="str">
        <f>VLOOKUP(E4468,Customer[],4,FALSE)</f>
        <v xml:space="preserve">Shwepyithar </v>
      </c>
      <c r="I4468" s="48" t="s">
        <v>23</v>
      </c>
      <c r="J4468" s="82" t="str">
        <f>VLOOKUP(I4468,PGStock[],2,FALSE)</f>
        <v>Columbus Super Red Smooth 175 Ml</v>
      </c>
      <c r="K4468" s="71">
        <f>VLOOKUP(I4468,PGStock[],3,FALSE)</f>
        <v>0.17499999999999999</v>
      </c>
      <c r="L4468" s="47">
        <v>2</v>
      </c>
      <c r="M4468" s="47">
        <f>VLOOKUP(I4468,PGStock[],6,FALSE)</f>
        <v>100</v>
      </c>
      <c r="N4468" s="47">
        <f>+PGSales!$L4468*PGSales!$M4468</f>
        <v>200</v>
      </c>
    </row>
    <row r="4469" spans="1:14" hidden="1" x14ac:dyDescent="0.25">
      <c r="A4469" s="77">
        <f t="shared" ref="A4469:A9192" si="292">YEAR(C4469)</f>
        <v>2025</v>
      </c>
      <c r="B4469" s="77">
        <f t="shared" ref="B4469:B9192" si="293">MONTH(C4469)</f>
        <v>3</v>
      </c>
      <c r="C4469" s="73">
        <v>45727</v>
      </c>
      <c r="D4469" s="79" t="s">
        <v>58</v>
      </c>
      <c r="E4469" s="80" t="s">
        <v>303</v>
      </c>
      <c r="F4469" s="81" t="str">
        <f>VLOOKUP(E4469,Customer[],2,FALSE)</f>
        <v>Wine</v>
      </c>
      <c r="G4469" s="69" t="str">
        <f>VLOOKUP(E4469,Customer[],3,FALSE)</f>
        <v>Hlawaga Rd</v>
      </c>
      <c r="H4469" s="69" t="str">
        <f>VLOOKUP(E4469,Customer[],4,FALSE)</f>
        <v xml:space="preserve">Shwepyithar </v>
      </c>
      <c r="I4469" s="48" t="s">
        <v>18</v>
      </c>
      <c r="J4469" s="82" t="str">
        <f>VLOOKUP(I4469,PGStock[],2,FALSE)</f>
        <v>Formula Rum 350ml</v>
      </c>
      <c r="K4469" s="71">
        <f>VLOOKUP(I4469,PGStock[],3,FALSE)</f>
        <v>0.35</v>
      </c>
      <c r="L4469" s="47">
        <v>8</v>
      </c>
      <c r="M4469" s="47">
        <f>VLOOKUP(I4469,PGStock[],6,FALSE)</f>
        <v>150</v>
      </c>
      <c r="N4469" s="47">
        <f>+PGSales!$L4469*PGSales!$M4469</f>
        <v>1200</v>
      </c>
    </row>
    <row r="4470" spans="1:14" hidden="1" x14ac:dyDescent="0.25">
      <c r="A4470" s="77">
        <f t="shared" ref="A4470:A4479" si="294">YEAR(C4470)</f>
        <v>2025</v>
      </c>
      <c r="B4470" s="77">
        <f t="shared" ref="B4470:B4479" si="295">MONTH(C4470)</f>
        <v>3</v>
      </c>
      <c r="C4470" s="73">
        <v>45727</v>
      </c>
      <c r="D4470" s="79" t="s">
        <v>365</v>
      </c>
      <c r="E4470" s="80" t="s">
        <v>628</v>
      </c>
      <c r="F4470" s="81" t="str">
        <f>VLOOKUP(E4470,Customer[],2,FALSE)</f>
        <v>Yar Noune Pyay</v>
      </c>
      <c r="G4470" s="69" t="str">
        <f>VLOOKUP(E4470,Customer[],3,FALSE)</f>
        <v>Hlawaga Rd</v>
      </c>
      <c r="H4470" s="69" t="str">
        <f>VLOOKUP(E4470,Customer[],4,FALSE)</f>
        <v xml:space="preserve">Shwepyithar </v>
      </c>
      <c r="I4470" s="48" t="s">
        <v>25</v>
      </c>
      <c r="J4470" s="82" t="str">
        <f>VLOOKUP(I4470,PGStock[],2,FALSE)</f>
        <v>Columbus Super Red Smooth 350 Ml</v>
      </c>
      <c r="K4470" s="71">
        <f>VLOOKUP(I4470,PGStock[],3,FALSE)</f>
        <v>0.35</v>
      </c>
      <c r="L4470" s="47">
        <v>1</v>
      </c>
      <c r="M4470" s="47">
        <f>VLOOKUP(I4470,PGStock[],6,FALSE)</f>
        <v>150</v>
      </c>
      <c r="N4470" s="47">
        <f>+PGSales!$L4470*PGSales!$M4470</f>
        <v>150</v>
      </c>
    </row>
    <row r="4471" spans="1:14" hidden="1" x14ac:dyDescent="0.25">
      <c r="A4471" s="77">
        <f t="shared" si="294"/>
        <v>2025</v>
      </c>
      <c r="B4471" s="77">
        <f t="shared" si="295"/>
        <v>3</v>
      </c>
      <c r="C4471" s="73">
        <v>45727</v>
      </c>
      <c r="D4471" s="79" t="s">
        <v>365</v>
      </c>
      <c r="E4471" s="80" t="s">
        <v>628</v>
      </c>
      <c r="F4471" s="81" t="str">
        <f>VLOOKUP(E4471,Customer[],2,FALSE)</f>
        <v>Yar Noune Pyay</v>
      </c>
      <c r="G4471" s="69" t="str">
        <f>VLOOKUP(E4471,Customer[],3,FALSE)</f>
        <v>Hlawaga Rd</v>
      </c>
      <c r="H4471" s="69" t="str">
        <f>VLOOKUP(E4471,Customer[],4,FALSE)</f>
        <v xml:space="preserve">Shwepyithar </v>
      </c>
      <c r="I4471" s="48" t="s">
        <v>23</v>
      </c>
      <c r="J4471" s="82" t="str">
        <f>VLOOKUP(I4471,PGStock[],2,FALSE)</f>
        <v>Columbus Super Red Smooth 175 Ml</v>
      </c>
      <c r="K4471" s="71">
        <f>VLOOKUP(I4471,PGStock[],3,FALSE)</f>
        <v>0.17499999999999999</v>
      </c>
      <c r="L4471" s="47">
        <v>2</v>
      </c>
      <c r="M4471" s="47">
        <f>VLOOKUP(I4471,PGStock[],6,FALSE)</f>
        <v>100</v>
      </c>
      <c r="N4471" s="47">
        <f>+PGSales!$L4471*PGSales!$M4471</f>
        <v>200</v>
      </c>
    </row>
    <row r="4472" spans="1:14" hidden="1" x14ac:dyDescent="0.25">
      <c r="A4472" s="77">
        <f t="shared" si="294"/>
        <v>2025</v>
      </c>
      <c r="B4472" s="77">
        <f t="shared" si="295"/>
        <v>3</v>
      </c>
      <c r="C4472" s="73">
        <v>45727</v>
      </c>
      <c r="D4472" s="79" t="s">
        <v>365</v>
      </c>
      <c r="E4472" s="80" t="s">
        <v>628</v>
      </c>
      <c r="F4472" s="81" t="str">
        <f>VLOOKUP(E4472,Customer[],2,FALSE)</f>
        <v>Yar Noune Pyay</v>
      </c>
      <c r="G4472" s="69" t="str">
        <f>VLOOKUP(E4472,Customer[],3,FALSE)</f>
        <v>Hlawaga Rd</v>
      </c>
      <c r="H4472" s="69" t="str">
        <f>VLOOKUP(E4472,Customer[],4,FALSE)</f>
        <v xml:space="preserve">Shwepyithar </v>
      </c>
      <c r="I4472" s="48" t="s">
        <v>20</v>
      </c>
      <c r="J4472" s="82" t="str">
        <f>VLOOKUP(I4472,PGStock[],2,FALSE)</f>
        <v>Formula Rum 700ml</v>
      </c>
      <c r="K4472" s="71">
        <f>VLOOKUP(I4472,PGStock[],3,FALSE)</f>
        <v>0.7</v>
      </c>
      <c r="L4472" s="47">
        <v>1</v>
      </c>
      <c r="M4472" s="47">
        <f>VLOOKUP(I4472,PGStock[],6,FALSE)</f>
        <v>200</v>
      </c>
      <c r="N4472" s="47">
        <f>+PGSales!$L4472*PGSales!$M4472</f>
        <v>200</v>
      </c>
    </row>
    <row r="4473" spans="1:14" hidden="1" x14ac:dyDescent="0.25">
      <c r="A4473" s="77">
        <f t="shared" si="294"/>
        <v>2025</v>
      </c>
      <c r="B4473" s="77">
        <f t="shared" si="295"/>
        <v>3</v>
      </c>
      <c r="C4473" s="73">
        <v>45727</v>
      </c>
      <c r="D4473" s="79" t="s">
        <v>365</v>
      </c>
      <c r="E4473" s="80" t="s">
        <v>628</v>
      </c>
      <c r="F4473" s="81" t="str">
        <f>VLOOKUP(E4473,Customer[],2,FALSE)</f>
        <v>Yar Noune Pyay</v>
      </c>
      <c r="G4473" s="69" t="str">
        <f>VLOOKUP(E4473,Customer[],3,FALSE)</f>
        <v>Hlawaga Rd</v>
      </c>
      <c r="H4473" s="69" t="str">
        <f>VLOOKUP(E4473,Customer[],4,FALSE)</f>
        <v xml:space="preserve">Shwepyithar </v>
      </c>
      <c r="I4473" s="48" t="s">
        <v>18</v>
      </c>
      <c r="J4473" s="82" t="str">
        <f>VLOOKUP(I4473,PGStock[],2,FALSE)</f>
        <v>Formula Rum 350ml</v>
      </c>
      <c r="K4473" s="71">
        <f>VLOOKUP(I4473,PGStock[],3,FALSE)</f>
        <v>0.35</v>
      </c>
      <c r="L4473" s="47">
        <v>8</v>
      </c>
      <c r="M4473" s="47">
        <f>VLOOKUP(I4473,PGStock[],6,FALSE)</f>
        <v>150</v>
      </c>
      <c r="N4473" s="47">
        <f>+PGSales!$L4473*PGSales!$M4473</f>
        <v>1200</v>
      </c>
    </row>
    <row r="4474" spans="1:14" hidden="1" x14ac:dyDescent="0.25">
      <c r="A4474" s="77">
        <f t="shared" si="294"/>
        <v>2025</v>
      </c>
      <c r="B4474" s="77">
        <f t="shared" si="295"/>
        <v>3</v>
      </c>
      <c r="C4474" s="73">
        <v>45727</v>
      </c>
      <c r="D4474" s="79" t="s">
        <v>66</v>
      </c>
      <c r="E4474" s="80" t="s">
        <v>629</v>
      </c>
      <c r="F4474" s="81" t="str">
        <f>VLOOKUP(E4474,Customer[],2,FALSE)</f>
        <v>Sin Pauk</v>
      </c>
      <c r="G4474" s="69" t="str">
        <f>VLOOKUP(E4474,Customer[],3,FALSE)</f>
        <v>Hlawaga Rd</v>
      </c>
      <c r="H4474" s="69" t="str">
        <f>VLOOKUP(E4474,Customer[],4,FALSE)</f>
        <v xml:space="preserve">Shwepyithar </v>
      </c>
      <c r="I4474" s="48" t="s">
        <v>25</v>
      </c>
      <c r="J4474" s="82" t="str">
        <f>VLOOKUP(I4474,PGStock[],2,FALSE)</f>
        <v>Columbus Super Red Smooth 350 Ml</v>
      </c>
      <c r="K4474" s="71">
        <f>VLOOKUP(I4474,PGStock[],3,FALSE)</f>
        <v>0.35</v>
      </c>
      <c r="L4474" s="47">
        <v>1</v>
      </c>
      <c r="M4474" s="47">
        <f>VLOOKUP(I4474,PGStock[],6,FALSE)</f>
        <v>150</v>
      </c>
      <c r="N4474" s="47">
        <f>+PGSales!$L4474*PGSales!$M4474</f>
        <v>150</v>
      </c>
    </row>
    <row r="4475" spans="1:14" hidden="1" x14ac:dyDescent="0.25">
      <c r="A4475" s="77">
        <f t="shared" si="294"/>
        <v>2025</v>
      </c>
      <c r="B4475" s="77">
        <f t="shared" si="295"/>
        <v>3</v>
      </c>
      <c r="C4475" s="73">
        <v>45727</v>
      </c>
      <c r="D4475" s="79" t="s">
        <v>66</v>
      </c>
      <c r="E4475" s="80" t="s">
        <v>629</v>
      </c>
      <c r="F4475" s="81" t="str">
        <f>VLOOKUP(E4475,Customer[],2,FALSE)</f>
        <v>Sin Pauk</v>
      </c>
      <c r="G4475" s="69" t="str">
        <f>VLOOKUP(E4475,Customer[],3,FALSE)</f>
        <v>Hlawaga Rd</v>
      </c>
      <c r="H4475" s="69" t="str">
        <f>VLOOKUP(E4475,Customer[],4,FALSE)</f>
        <v xml:space="preserve">Shwepyithar </v>
      </c>
      <c r="I4475" s="48" t="s">
        <v>18</v>
      </c>
      <c r="J4475" s="82" t="str">
        <f>VLOOKUP(I4475,PGStock[],2,FALSE)</f>
        <v>Formula Rum 350ml</v>
      </c>
      <c r="K4475" s="71">
        <f>VLOOKUP(I4475,PGStock[],3,FALSE)</f>
        <v>0.35</v>
      </c>
      <c r="L4475" s="47">
        <v>3</v>
      </c>
      <c r="M4475" s="47">
        <f>VLOOKUP(I4475,PGStock[],6,FALSE)</f>
        <v>150</v>
      </c>
      <c r="N4475" s="47">
        <f>+PGSales!$L4475*PGSales!$M4475</f>
        <v>450</v>
      </c>
    </row>
    <row r="4476" spans="1:14" hidden="1" x14ac:dyDescent="0.25">
      <c r="A4476" s="77">
        <f t="shared" si="294"/>
        <v>2025</v>
      </c>
      <c r="B4476" s="77">
        <f t="shared" si="295"/>
        <v>3</v>
      </c>
      <c r="C4476" s="73">
        <v>45727</v>
      </c>
      <c r="D4476" s="79" t="s">
        <v>4</v>
      </c>
      <c r="E4476" s="80" t="s">
        <v>630</v>
      </c>
      <c r="F4476" s="81" t="str">
        <f>VLOOKUP(E4476,Customer[],2,FALSE)</f>
        <v xml:space="preserve">Min Satae Kyatt </v>
      </c>
      <c r="G4476" s="69" t="str">
        <f>VLOOKUP(E4476,Customer[],3,FALSE)</f>
        <v>Hlawaga Rd</v>
      </c>
      <c r="H4476" s="69" t="str">
        <f>VLOOKUP(E4476,Customer[],4,FALSE)</f>
        <v xml:space="preserve">Shwepyithar </v>
      </c>
      <c r="I4476" s="48" t="s">
        <v>25</v>
      </c>
      <c r="J4476" s="82" t="str">
        <f>VLOOKUP(I4476,PGStock[],2,FALSE)</f>
        <v>Columbus Super Red Smooth 350 Ml</v>
      </c>
      <c r="K4476" s="71">
        <f>VLOOKUP(I4476,PGStock[],3,FALSE)</f>
        <v>0.35</v>
      </c>
      <c r="L4476" s="47">
        <v>2</v>
      </c>
      <c r="M4476" s="47">
        <f>VLOOKUP(I4476,PGStock[],6,FALSE)</f>
        <v>150</v>
      </c>
      <c r="N4476" s="47">
        <f>+PGSales!$L4476*PGSales!$M4476</f>
        <v>300</v>
      </c>
    </row>
    <row r="4477" spans="1:14" hidden="1" x14ac:dyDescent="0.25">
      <c r="A4477" s="77">
        <f t="shared" si="294"/>
        <v>2025</v>
      </c>
      <c r="B4477" s="77">
        <f t="shared" si="295"/>
        <v>3</v>
      </c>
      <c r="C4477" s="73">
        <v>45727</v>
      </c>
      <c r="D4477" s="79" t="s">
        <v>4</v>
      </c>
      <c r="E4477" s="80" t="s">
        <v>630</v>
      </c>
      <c r="F4477" s="81" t="str">
        <f>VLOOKUP(E4477,Customer[],2,FALSE)</f>
        <v xml:space="preserve">Min Satae Kyatt </v>
      </c>
      <c r="G4477" s="69" t="str">
        <f>VLOOKUP(E4477,Customer[],3,FALSE)</f>
        <v>Hlawaga Rd</v>
      </c>
      <c r="H4477" s="69" t="str">
        <f>VLOOKUP(E4477,Customer[],4,FALSE)</f>
        <v xml:space="preserve">Shwepyithar </v>
      </c>
      <c r="I4477" s="48" t="s">
        <v>23</v>
      </c>
      <c r="J4477" s="82" t="str">
        <f>VLOOKUP(I4477,PGStock[],2,FALSE)</f>
        <v>Columbus Super Red Smooth 175 Ml</v>
      </c>
      <c r="K4477" s="71">
        <f>VLOOKUP(I4477,PGStock[],3,FALSE)</f>
        <v>0.17499999999999999</v>
      </c>
      <c r="L4477" s="47">
        <v>8</v>
      </c>
      <c r="M4477" s="47">
        <f>VLOOKUP(I4477,PGStock[],6,FALSE)</f>
        <v>100</v>
      </c>
      <c r="N4477" s="47">
        <f>+PGSales!$L4477*PGSales!$M4477</f>
        <v>800</v>
      </c>
    </row>
    <row r="4478" spans="1:14" hidden="1" x14ac:dyDescent="0.25">
      <c r="A4478" s="77">
        <f t="shared" si="294"/>
        <v>2025</v>
      </c>
      <c r="B4478" s="77">
        <f t="shared" si="295"/>
        <v>3</v>
      </c>
      <c r="C4478" s="73">
        <v>45727</v>
      </c>
      <c r="D4478" s="79" t="s">
        <v>4</v>
      </c>
      <c r="E4478" s="80" t="s">
        <v>630</v>
      </c>
      <c r="F4478" s="81" t="str">
        <f>VLOOKUP(E4478,Customer[],2,FALSE)</f>
        <v xml:space="preserve">Min Satae Kyatt </v>
      </c>
      <c r="G4478" s="69" t="str">
        <f>VLOOKUP(E4478,Customer[],3,FALSE)</f>
        <v>Hlawaga Rd</v>
      </c>
      <c r="H4478" s="69" t="str">
        <f>VLOOKUP(E4478,Customer[],4,FALSE)</f>
        <v xml:space="preserve">Shwepyithar </v>
      </c>
      <c r="I4478" s="48" t="s">
        <v>18</v>
      </c>
      <c r="J4478" s="82" t="str">
        <f>VLOOKUP(I4478,PGStock[],2,FALSE)</f>
        <v>Formula Rum 350ml</v>
      </c>
      <c r="K4478" s="71">
        <f>VLOOKUP(I4478,PGStock[],3,FALSE)</f>
        <v>0.35</v>
      </c>
      <c r="L4478" s="47">
        <v>5</v>
      </c>
      <c r="M4478" s="47">
        <f>VLOOKUP(I4478,PGStock[],6,FALSE)</f>
        <v>150</v>
      </c>
      <c r="N4478" s="47">
        <f>+PGSales!$L4478*PGSales!$M4478</f>
        <v>750</v>
      </c>
    </row>
    <row r="4479" spans="1:14" hidden="1" x14ac:dyDescent="0.25">
      <c r="A4479" s="77">
        <f t="shared" si="294"/>
        <v>2025</v>
      </c>
      <c r="B4479" s="77">
        <f t="shared" si="295"/>
        <v>3</v>
      </c>
      <c r="C4479" s="73">
        <v>45728</v>
      </c>
      <c r="D4479" s="79" t="s">
        <v>70</v>
      </c>
      <c r="E4479" s="80" t="s">
        <v>634</v>
      </c>
      <c r="F4479" s="81" t="str">
        <f>VLOOKUP(E4479,Customer[],2,FALSE)</f>
        <v>Pyae Maher</v>
      </c>
      <c r="G4479" s="69" t="str">
        <f>VLOOKUP(E4479,Customer[],3,FALSE)</f>
        <v>Bo Aung Kyaw Rd</v>
      </c>
      <c r="H4479" s="69" t="str">
        <f>VLOOKUP(E4479,Customer[],4,FALSE)</f>
        <v>Hlaing Thar Yar</v>
      </c>
      <c r="I4479" s="48" t="s">
        <v>117</v>
      </c>
      <c r="J4479" s="82" t="str">
        <f>VLOOKUP(I4479,PGStock[],2,FALSE)</f>
        <v>ဒဂုံမန်ကျည်း ကော်ဗူး (1 Liter)</v>
      </c>
      <c r="K4479" s="71">
        <f>VLOOKUP(I4479,PGStock[],3,FALSE)</f>
        <v>1</v>
      </c>
      <c r="L4479" s="47">
        <v>9</v>
      </c>
      <c r="M4479" s="47">
        <f>VLOOKUP(I4479,PGStock[],6,FALSE)</f>
        <v>100</v>
      </c>
      <c r="N4479" s="47">
        <f>+PGSales!$L4479*PGSales!$M4479</f>
        <v>900</v>
      </c>
    </row>
    <row r="4480" spans="1:14" hidden="1" x14ac:dyDescent="0.25">
      <c r="A4480" s="77">
        <f t="shared" ref="A4480:A4490" si="296">YEAR(C4480)</f>
        <v>2025</v>
      </c>
      <c r="B4480" s="77">
        <f t="shared" ref="B4480:B4490" si="297">MONTH(C4480)</f>
        <v>3</v>
      </c>
      <c r="C4480" s="73">
        <v>45728</v>
      </c>
      <c r="D4480" s="79" t="s">
        <v>70</v>
      </c>
      <c r="E4480" s="80" t="s">
        <v>634</v>
      </c>
      <c r="F4480" s="81" t="str">
        <f>VLOOKUP(E4480,Customer[],2,FALSE)</f>
        <v>Pyae Maher</v>
      </c>
      <c r="G4480" s="69" t="str">
        <f>VLOOKUP(E4480,Customer[],3,FALSE)</f>
        <v>Bo Aung Kyaw Rd</v>
      </c>
      <c r="H4480" s="69" t="str">
        <f>VLOOKUP(E4480,Customer[],4,FALSE)</f>
        <v>Hlaing Thar Yar</v>
      </c>
      <c r="I4480" s="48" t="s">
        <v>18</v>
      </c>
      <c r="J4480" s="82" t="str">
        <f>VLOOKUP(I4480,PGStock[],2,FALSE)</f>
        <v>Formula Rum 350ml</v>
      </c>
      <c r="K4480" s="71">
        <f>VLOOKUP(I4480,PGStock[],3,FALSE)</f>
        <v>0.35</v>
      </c>
      <c r="L4480" s="47">
        <v>6</v>
      </c>
      <c r="M4480" s="47">
        <f>VLOOKUP(I4480,PGStock[],6,FALSE)</f>
        <v>150</v>
      </c>
      <c r="N4480" s="47">
        <f>+PGSales!$L4480*PGSales!$M4480</f>
        <v>900</v>
      </c>
    </row>
    <row r="4481" spans="1:14" hidden="1" x14ac:dyDescent="0.25">
      <c r="A4481" s="77">
        <f t="shared" si="296"/>
        <v>2025</v>
      </c>
      <c r="B4481" s="77">
        <f t="shared" si="297"/>
        <v>3</v>
      </c>
      <c r="C4481" s="73">
        <v>45728</v>
      </c>
      <c r="D4481" s="79" t="s">
        <v>74</v>
      </c>
      <c r="E4481" s="80" t="s">
        <v>123</v>
      </c>
      <c r="F4481" s="81" t="str">
        <f>VLOOKUP(E4481,Customer[],2,FALSE)</f>
        <v>Yazar</v>
      </c>
      <c r="G4481" s="69" t="str">
        <f>VLOOKUP(E4481,Customer[],3,FALSE)</f>
        <v>Mandalay Rd</v>
      </c>
      <c r="H4481" s="69" t="str">
        <f>VLOOKUP(E4481,Customer[],4,FALSE)</f>
        <v>Hlaing Thar Yar Route (1)</v>
      </c>
      <c r="I4481" s="48" t="s">
        <v>25</v>
      </c>
      <c r="J4481" s="82" t="str">
        <f>VLOOKUP(I4481,PGStock[],2,FALSE)</f>
        <v>Columbus Super Red Smooth 350 Ml</v>
      </c>
      <c r="K4481" s="71">
        <f>VLOOKUP(I4481,PGStock[],3,FALSE)</f>
        <v>0.35</v>
      </c>
      <c r="L4481" s="47">
        <v>2</v>
      </c>
      <c r="M4481" s="47">
        <f>VLOOKUP(I4481,PGStock[],6,FALSE)</f>
        <v>150</v>
      </c>
      <c r="N4481" s="47">
        <f>+PGSales!$L4481*PGSales!$M4481</f>
        <v>300</v>
      </c>
    </row>
    <row r="4482" spans="1:14" hidden="1" x14ac:dyDescent="0.25">
      <c r="A4482" s="77">
        <f t="shared" si="296"/>
        <v>2025</v>
      </c>
      <c r="B4482" s="77">
        <f t="shared" si="297"/>
        <v>3</v>
      </c>
      <c r="C4482" s="73">
        <v>45728</v>
      </c>
      <c r="D4482" s="79" t="s">
        <v>56</v>
      </c>
      <c r="E4482" s="80" t="s">
        <v>126</v>
      </c>
      <c r="F4482" s="81" t="str">
        <f>VLOOKUP(E4482,Customer[],2,FALSE)</f>
        <v>Chit Paing</v>
      </c>
      <c r="G4482" s="69" t="str">
        <f>VLOOKUP(E4482,Customer[],3,FALSE)</f>
        <v>Bo Aung Kyaw Rd</v>
      </c>
      <c r="H4482" s="69" t="str">
        <f>VLOOKUP(E4482,Customer[],4,FALSE)</f>
        <v>Hlaing Thar Yar Route (1)</v>
      </c>
      <c r="I4482" s="48" t="s">
        <v>25</v>
      </c>
      <c r="J4482" s="82" t="str">
        <f>VLOOKUP(I4482,PGStock[],2,FALSE)</f>
        <v>Columbus Super Red Smooth 350 Ml</v>
      </c>
      <c r="K4482" s="71">
        <f>VLOOKUP(I4482,PGStock[],3,FALSE)</f>
        <v>0.35</v>
      </c>
      <c r="L4482" s="47">
        <v>1</v>
      </c>
      <c r="M4482" s="47">
        <f>VLOOKUP(I4482,PGStock[],6,FALSE)</f>
        <v>150</v>
      </c>
      <c r="N4482" s="47">
        <f>+PGSales!$L4482*PGSales!$M4482</f>
        <v>150</v>
      </c>
    </row>
    <row r="4483" spans="1:14" hidden="1" x14ac:dyDescent="0.25">
      <c r="A4483" s="77">
        <f t="shared" si="296"/>
        <v>2025</v>
      </c>
      <c r="B4483" s="77">
        <f t="shared" si="297"/>
        <v>3</v>
      </c>
      <c r="C4483" s="73">
        <v>45728</v>
      </c>
      <c r="D4483" s="79" t="s">
        <v>56</v>
      </c>
      <c r="E4483" s="80" t="s">
        <v>126</v>
      </c>
      <c r="F4483" s="81" t="str">
        <f>VLOOKUP(E4483,Customer[],2,FALSE)</f>
        <v>Chit Paing</v>
      </c>
      <c r="G4483" s="69" t="str">
        <f>VLOOKUP(E4483,Customer[],3,FALSE)</f>
        <v>Bo Aung Kyaw Rd</v>
      </c>
      <c r="H4483" s="69" t="str">
        <f>VLOOKUP(E4483,Customer[],4,FALSE)</f>
        <v>Hlaing Thar Yar Route (1)</v>
      </c>
      <c r="I4483" s="48" t="s">
        <v>18</v>
      </c>
      <c r="J4483" s="82" t="str">
        <f>VLOOKUP(I4483,PGStock[],2,FALSE)</f>
        <v>Formula Rum 350ml</v>
      </c>
      <c r="K4483" s="71">
        <f>VLOOKUP(I4483,PGStock[],3,FALSE)</f>
        <v>0.35</v>
      </c>
      <c r="L4483" s="47">
        <v>1</v>
      </c>
      <c r="M4483" s="47">
        <f>VLOOKUP(I4483,PGStock[],6,FALSE)</f>
        <v>150</v>
      </c>
      <c r="N4483" s="47">
        <f>+PGSales!$L4483*PGSales!$M4483</f>
        <v>150</v>
      </c>
    </row>
    <row r="4484" spans="1:14" hidden="1" x14ac:dyDescent="0.25">
      <c r="A4484" s="77">
        <f t="shared" si="296"/>
        <v>2025</v>
      </c>
      <c r="B4484" s="77">
        <f t="shared" si="297"/>
        <v>3</v>
      </c>
      <c r="C4484" s="73">
        <v>45728</v>
      </c>
      <c r="D4484" s="79" t="s">
        <v>367</v>
      </c>
      <c r="E4484" s="80" t="s">
        <v>641</v>
      </c>
      <c r="F4484" s="81" t="str">
        <f>VLOOKUP(E4484,Customer[],2,FALSE)</f>
        <v>Shwe Payi(2)</v>
      </c>
      <c r="G4484" s="69" t="str">
        <f>VLOOKUP(E4484,Customer[],3,FALSE)</f>
        <v>Mya Yatu Sd</v>
      </c>
      <c r="H4484" s="69" t="str">
        <f>VLOOKUP(E4484,Customer[],4,FALSE)</f>
        <v>Hlaing Thar Yar</v>
      </c>
      <c r="I4484" s="48" t="s">
        <v>20</v>
      </c>
      <c r="J4484" s="82" t="str">
        <f>VLOOKUP(I4484,PGStock[],2,FALSE)</f>
        <v>Formula Rum 700ml</v>
      </c>
      <c r="K4484" s="71">
        <f>VLOOKUP(I4484,PGStock[],3,FALSE)</f>
        <v>0.7</v>
      </c>
      <c r="L4484" s="47">
        <v>1</v>
      </c>
      <c r="M4484" s="47">
        <f>VLOOKUP(I4484,PGStock[],6,FALSE)</f>
        <v>200</v>
      </c>
      <c r="N4484" s="47">
        <f>+PGSales!$L4484*PGSales!$M4484</f>
        <v>200</v>
      </c>
    </row>
    <row r="4485" spans="1:14" hidden="1" x14ac:dyDescent="0.25">
      <c r="A4485" s="77">
        <f t="shared" si="296"/>
        <v>2025</v>
      </c>
      <c r="B4485" s="77">
        <f t="shared" si="297"/>
        <v>3</v>
      </c>
      <c r="C4485" s="73">
        <v>45728</v>
      </c>
      <c r="D4485" s="79" t="s">
        <v>367</v>
      </c>
      <c r="E4485" s="80" t="s">
        <v>641</v>
      </c>
      <c r="F4485" s="81" t="str">
        <f>VLOOKUP(E4485,Customer[],2,FALSE)</f>
        <v>Shwe Payi(2)</v>
      </c>
      <c r="G4485" s="69" t="str">
        <f>VLOOKUP(E4485,Customer[],3,FALSE)</f>
        <v>Mya Yatu Sd</v>
      </c>
      <c r="H4485" s="69" t="str">
        <f>VLOOKUP(E4485,Customer[],4,FALSE)</f>
        <v>Hlaing Thar Yar</v>
      </c>
      <c r="I4485" s="48" t="s">
        <v>18</v>
      </c>
      <c r="J4485" s="82" t="str">
        <f>VLOOKUP(I4485,PGStock[],2,FALSE)</f>
        <v>Formula Rum 350ml</v>
      </c>
      <c r="K4485" s="71">
        <f>VLOOKUP(I4485,PGStock[],3,FALSE)</f>
        <v>0.35</v>
      </c>
      <c r="L4485" s="47">
        <v>1</v>
      </c>
      <c r="M4485" s="47">
        <f>VLOOKUP(I4485,PGStock[],6,FALSE)</f>
        <v>150</v>
      </c>
      <c r="N4485" s="47">
        <f>+PGSales!$L4485*PGSales!$M4485</f>
        <v>150</v>
      </c>
    </row>
    <row r="4486" spans="1:14" hidden="1" x14ac:dyDescent="0.25">
      <c r="A4486" s="77">
        <f t="shared" si="296"/>
        <v>2025</v>
      </c>
      <c r="B4486" s="77">
        <f t="shared" si="297"/>
        <v>3</v>
      </c>
      <c r="C4486" s="73">
        <v>45728</v>
      </c>
      <c r="D4486" s="79" t="s">
        <v>76</v>
      </c>
      <c r="E4486" s="80" t="s">
        <v>642</v>
      </c>
      <c r="F4486" s="81" t="str">
        <f>VLOOKUP(E4486,Customer[],2,FALSE)</f>
        <v>Shwe Payi(1)</v>
      </c>
      <c r="G4486" s="69" t="str">
        <f>VLOOKUP(E4486,Customer[],3,FALSE)</f>
        <v>Mandalay Rd</v>
      </c>
      <c r="H4486" s="69" t="str">
        <f>VLOOKUP(E4486,Customer[],4,FALSE)</f>
        <v>Hlaing Thar Yar Route (1)</v>
      </c>
      <c r="I4486" s="48" t="s">
        <v>25</v>
      </c>
      <c r="J4486" s="82" t="str">
        <f>VLOOKUP(I4486,PGStock[],2,FALSE)</f>
        <v>Columbus Super Red Smooth 350 Ml</v>
      </c>
      <c r="K4486" s="71">
        <f>VLOOKUP(I4486,PGStock[],3,FALSE)</f>
        <v>0.35</v>
      </c>
      <c r="L4486" s="47">
        <v>1</v>
      </c>
      <c r="M4486" s="47">
        <f>VLOOKUP(I4486,PGStock[],6,FALSE)</f>
        <v>150</v>
      </c>
      <c r="N4486" s="47">
        <f>+PGSales!$L4486*PGSales!$M4486</f>
        <v>150</v>
      </c>
    </row>
    <row r="4487" spans="1:14" hidden="1" x14ac:dyDescent="0.25">
      <c r="A4487" s="77">
        <f t="shared" si="296"/>
        <v>2025</v>
      </c>
      <c r="B4487" s="77">
        <f t="shared" si="297"/>
        <v>3</v>
      </c>
      <c r="C4487" s="73">
        <v>45728</v>
      </c>
      <c r="D4487" s="79" t="s">
        <v>76</v>
      </c>
      <c r="E4487" s="80" t="s">
        <v>642</v>
      </c>
      <c r="F4487" s="81" t="str">
        <f>VLOOKUP(E4487,Customer[],2,FALSE)</f>
        <v>Shwe Payi(1)</v>
      </c>
      <c r="G4487" s="69" t="str">
        <f>VLOOKUP(E4487,Customer[],3,FALSE)</f>
        <v>Mandalay Rd</v>
      </c>
      <c r="H4487" s="69" t="str">
        <f>VLOOKUP(E4487,Customer[],4,FALSE)</f>
        <v>Hlaing Thar Yar Route (1)</v>
      </c>
      <c r="I4487" s="48" t="s">
        <v>18</v>
      </c>
      <c r="J4487" s="82" t="str">
        <f>VLOOKUP(I4487,PGStock[],2,FALSE)</f>
        <v>Formula Rum 350ml</v>
      </c>
      <c r="K4487" s="71">
        <f>VLOOKUP(I4487,PGStock[],3,FALSE)</f>
        <v>0.35</v>
      </c>
      <c r="L4487" s="47">
        <v>2</v>
      </c>
      <c r="M4487" s="47">
        <f>VLOOKUP(I4487,PGStock[],6,FALSE)</f>
        <v>150</v>
      </c>
      <c r="N4487" s="47">
        <f>+PGSales!$L4487*PGSales!$M4487</f>
        <v>300</v>
      </c>
    </row>
    <row r="4488" spans="1:14" hidden="1" x14ac:dyDescent="0.25">
      <c r="A4488" s="77">
        <f t="shared" si="296"/>
        <v>2025</v>
      </c>
      <c r="B4488" s="77">
        <f t="shared" si="297"/>
        <v>3</v>
      </c>
      <c r="C4488" s="73">
        <v>45728</v>
      </c>
      <c r="D4488" s="79" t="s">
        <v>72</v>
      </c>
      <c r="E4488" s="80" t="s">
        <v>643</v>
      </c>
      <c r="F4488" s="81" t="str">
        <f>VLOOKUP(E4488,Customer[],2,FALSE)</f>
        <v>Thaka Kyi</v>
      </c>
      <c r="G4488" s="69" t="str">
        <f>VLOOKUP(E4488,Customer[],3,FALSE)</f>
        <v>Mandalay Rd</v>
      </c>
      <c r="H4488" s="69" t="str">
        <f>VLOOKUP(E4488,Customer[],4,FALSE)</f>
        <v>Hlaing Thar Yar Route (1)</v>
      </c>
      <c r="I4488" s="48" t="s">
        <v>25</v>
      </c>
      <c r="J4488" s="82" t="str">
        <f>VLOOKUP(I4488,PGStock[],2,FALSE)</f>
        <v>Columbus Super Red Smooth 350 Ml</v>
      </c>
      <c r="K4488" s="71">
        <f>VLOOKUP(I4488,PGStock[],3,FALSE)</f>
        <v>0.35</v>
      </c>
      <c r="L4488" s="47">
        <v>2</v>
      </c>
      <c r="M4488" s="47">
        <f>VLOOKUP(I4488,PGStock[],6,FALSE)</f>
        <v>150</v>
      </c>
      <c r="N4488" s="47">
        <f>+PGSales!$L4488*PGSales!$M4488</f>
        <v>300</v>
      </c>
    </row>
    <row r="4489" spans="1:14" hidden="1" x14ac:dyDescent="0.25">
      <c r="A4489" s="77">
        <f t="shared" si="296"/>
        <v>2025</v>
      </c>
      <c r="B4489" s="77">
        <f t="shared" si="297"/>
        <v>3</v>
      </c>
      <c r="C4489" s="73">
        <v>45728</v>
      </c>
      <c r="D4489" s="79" t="s">
        <v>72</v>
      </c>
      <c r="E4489" s="80" t="s">
        <v>643</v>
      </c>
      <c r="F4489" s="81" t="str">
        <f>VLOOKUP(E4489,Customer[],2,FALSE)</f>
        <v>Thaka Kyi</v>
      </c>
      <c r="G4489" s="69" t="str">
        <f>VLOOKUP(E4489,Customer[],3,FALSE)</f>
        <v>Mandalay Rd</v>
      </c>
      <c r="H4489" s="69" t="str">
        <f>VLOOKUP(E4489,Customer[],4,FALSE)</f>
        <v>Hlaing Thar Yar Route (1)</v>
      </c>
      <c r="I4489" s="48" t="s">
        <v>18</v>
      </c>
      <c r="J4489" s="82" t="str">
        <f>VLOOKUP(I4489,PGStock[],2,FALSE)</f>
        <v>Formula Rum 350ml</v>
      </c>
      <c r="K4489" s="71">
        <f>VLOOKUP(I4489,PGStock[],3,FALSE)</f>
        <v>0.35</v>
      </c>
      <c r="L4489" s="47">
        <v>14</v>
      </c>
      <c r="M4489" s="47">
        <f>VLOOKUP(I4489,PGStock[],6,FALSE)</f>
        <v>150</v>
      </c>
      <c r="N4489" s="47">
        <f>+PGSales!$L4489*PGSales!$M4489</f>
        <v>2100</v>
      </c>
    </row>
    <row r="4490" spans="1:14" hidden="1" x14ac:dyDescent="0.25">
      <c r="A4490" s="77">
        <f t="shared" si="296"/>
        <v>2025</v>
      </c>
      <c r="B4490" s="77">
        <f t="shared" si="297"/>
        <v>3</v>
      </c>
      <c r="C4490" s="73">
        <v>45728</v>
      </c>
      <c r="D4490" s="79" t="s">
        <v>131</v>
      </c>
      <c r="E4490" s="80" t="s">
        <v>638</v>
      </c>
      <c r="F4490" s="81" t="str">
        <f>VLOOKUP(E4490,Customer[],2,FALSE)</f>
        <v>Mya Myintmo</v>
      </c>
      <c r="G4490" s="69" t="str">
        <f>VLOOKUP(E4490,Customer[],3,FALSE)</f>
        <v>Mya Yatu Sd</v>
      </c>
      <c r="H4490" s="69" t="str">
        <f>VLOOKUP(E4490,Customer[],4,FALSE)</f>
        <v>Hlaing Thar Yar</v>
      </c>
      <c r="I4490" s="48" t="s">
        <v>117</v>
      </c>
      <c r="J4490" s="82" t="str">
        <f>VLOOKUP(I4490,PGStock[],2,FALSE)</f>
        <v>ဒဂုံမန်ကျည်း ကော်ဗူး (1 Liter)</v>
      </c>
      <c r="K4490" s="71">
        <f>VLOOKUP(I4490,PGStock[],3,FALSE)</f>
        <v>1</v>
      </c>
      <c r="L4490" s="47">
        <v>1</v>
      </c>
      <c r="M4490" s="47">
        <f>VLOOKUP(I4490,PGStock[],6,FALSE)</f>
        <v>100</v>
      </c>
      <c r="N4490" s="47">
        <f>+PGSales!$L4490*PGSales!$M4490</f>
        <v>100</v>
      </c>
    </row>
    <row r="4491" spans="1:14" hidden="1" x14ac:dyDescent="0.25">
      <c r="A4491" s="77">
        <f t="shared" ref="A4491:A4501" si="298">YEAR(C4491)</f>
        <v>2025</v>
      </c>
      <c r="B4491" s="77">
        <f t="shared" ref="B4491:B4501" si="299">MONTH(C4491)</f>
        <v>3</v>
      </c>
      <c r="C4491" s="73">
        <v>45728</v>
      </c>
      <c r="D4491" s="79" t="s">
        <v>131</v>
      </c>
      <c r="E4491" s="80" t="s">
        <v>638</v>
      </c>
      <c r="F4491" s="81" t="str">
        <f>VLOOKUP(E4491,Customer[],2,FALSE)</f>
        <v>Mya Myintmo</v>
      </c>
      <c r="G4491" s="69" t="str">
        <f>VLOOKUP(E4491,Customer[],3,FALSE)</f>
        <v>Mya Yatu Sd</v>
      </c>
      <c r="H4491" s="69" t="str">
        <f>VLOOKUP(E4491,Customer[],4,FALSE)</f>
        <v>Hlaing Thar Yar</v>
      </c>
      <c r="I4491" s="48" t="s">
        <v>23</v>
      </c>
      <c r="J4491" s="82" t="str">
        <f>VLOOKUP(I4491,PGStock[],2,FALSE)</f>
        <v>Columbus Super Red Smooth 175 Ml</v>
      </c>
      <c r="K4491" s="71">
        <f>VLOOKUP(I4491,PGStock[],3,FALSE)</f>
        <v>0.17499999999999999</v>
      </c>
      <c r="L4491" s="47">
        <v>3</v>
      </c>
      <c r="M4491" s="47">
        <f>VLOOKUP(I4491,PGStock[],6,FALSE)</f>
        <v>100</v>
      </c>
      <c r="N4491" s="47">
        <f>+PGSales!$L4491*PGSales!$M4491</f>
        <v>300</v>
      </c>
    </row>
    <row r="4492" spans="1:14" hidden="1" x14ac:dyDescent="0.25">
      <c r="A4492" s="77">
        <f t="shared" si="298"/>
        <v>2025</v>
      </c>
      <c r="B4492" s="77">
        <f t="shared" si="299"/>
        <v>3</v>
      </c>
      <c r="C4492" s="73">
        <v>45728</v>
      </c>
      <c r="D4492" s="79" t="s">
        <v>131</v>
      </c>
      <c r="E4492" s="80" t="s">
        <v>638</v>
      </c>
      <c r="F4492" s="81" t="str">
        <f>VLOOKUP(E4492,Customer[],2,FALSE)</f>
        <v>Mya Myintmo</v>
      </c>
      <c r="G4492" s="69" t="str">
        <f>VLOOKUP(E4492,Customer[],3,FALSE)</f>
        <v>Mya Yatu Sd</v>
      </c>
      <c r="H4492" s="69" t="str">
        <f>VLOOKUP(E4492,Customer[],4,FALSE)</f>
        <v>Hlaing Thar Yar</v>
      </c>
      <c r="I4492" s="48" t="s">
        <v>18</v>
      </c>
      <c r="J4492" s="82" t="str">
        <f>VLOOKUP(I4492,PGStock[],2,FALSE)</f>
        <v>Formula Rum 350ml</v>
      </c>
      <c r="K4492" s="71">
        <f>VLOOKUP(I4492,PGStock[],3,FALSE)</f>
        <v>0.35</v>
      </c>
      <c r="L4492" s="47">
        <v>2</v>
      </c>
      <c r="M4492" s="47">
        <f>VLOOKUP(I4492,PGStock[],6,FALSE)</f>
        <v>150</v>
      </c>
      <c r="N4492" s="47">
        <f>+PGSales!$L4492*PGSales!$M4492</f>
        <v>300</v>
      </c>
    </row>
    <row r="4493" spans="1:14" hidden="1" x14ac:dyDescent="0.25">
      <c r="A4493" s="77">
        <f t="shared" si="298"/>
        <v>2025</v>
      </c>
      <c r="B4493" s="77">
        <f t="shared" si="299"/>
        <v>3</v>
      </c>
      <c r="C4493" s="73">
        <v>45728</v>
      </c>
      <c r="D4493" s="79" t="s">
        <v>115</v>
      </c>
      <c r="E4493" s="80" t="s">
        <v>321</v>
      </c>
      <c r="F4493" s="81" t="str">
        <f>VLOOKUP(E4493,Customer[],2,FALSE)</f>
        <v>Sein Si Tun</v>
      </c>
      <c r="G4493" s="69" t="str">
        <f>VLOOKUP(E4493,Customer[],3,FALSE)</f>
        <v>Yazar Deright Rd</v>
      </c>
      <c r="H4493" s="69" t="str">
        <f>VLOOKUP(E4493,Customer[],4,FALSE)</f>
        <v>S Paukkan N/Oakkala</v>
      </c>
      <c r="I4493" s="48" t="s">
        <v>25</v>
      </c>
      <c r="J4493" s="82" t="str">
        <f>VLOOKUP(I4493,PGStock[],2,FALSE)</f>
        <v>Columbus Super Red Smooth 350 Ml</v>
      </c>
      <c r="K4493" s="71">
        <f>VLOOKUP(I4493,PGStock[],3,FALSE)</f>
        <v>0.35</v>
      </c>
      <c r="L4493" s="47">
        <v>3</v>
      </c>
      <c r="M4493" s="47">
        <f>VLOOKUP(I4493,PGStock[],6,FALSE)</f>
        <v>150</v>
      </c>
      <c r="N4493" s="47">
        <f>+PGSales!$L4493*PGSales!$M4493</f>
        <v>450</v>
      </c>
    </row>
    <row r="4494" spans="1:14" hidden="1" x14ac:dyDescent="0.25">
      <c r="A4494" s="77">
        <f t="shared" si="298"/>
        <v>2025</v>
      </c>
      <c r="B4494" s="77">
        <f t="shared" si="299"/>
        <v>3</v>
      </c>
      <c r="C4494" s="73">
        <v>45728</v>
      </c>
      <c r="D4494" s="79" t="s">
        <v>115</v>
      </c>
      <c r="E4494" s="80" t="s">
        <v>321</v>
      </c>
      <c r="F4494" s="81" t="str">
        <f>VLOOKUP(E4494,Customer[],2,FALSE)</f>
        <v>Sein Si Tun</v>
      </c>
      <c r="G4494" s="69" t="str">
        <f>VLOOKUP(E4494,Customer[],3,FALSE)</f>
        <v>Yazar Deright Rd</v>
      </c>
      <c r="H4494" s="69" t="str">
        <f>VLOOKUP(E4494,Customer[],4,FALSE)</f>
        <v>S Paukkan N/Oakkala</v>
      </c>
      <c r="I4494" s="48" t="s">
        <v>23</v>
      </c>
      <c r="J4494" s="82" t="str">
        <f>VLOOKUP(I4494,PGStock[],2,FALSE)</f>
        <v>Columbus Super Red Smooth 175 Ml</v>
      </c>
      <c r="K4494" s="71">
        <f>VLOOKUP(I4494,PGStock[],3,FALSE)</f>
        <v>0.17499999999999999</v>
      </c>
      <c r="L4494" s="47">
        <v>2</v>
      </c>
      <c r="M4494" s="47">
        <f>VLOOKUP(I4494,PGStock[],6,FALSE)</f>
        <v>100</v>
      </c>
      <c r="N4494" s="47">
        <f>+PGSales!$L4494*PGSales!$M4494</f>
        <v>200</v>
      </c>
    </row>
    <row r="4495" spans="1:14" hidden="1" x14ac:dyDescent="0.25">
      <c r="A4495" s="77">
        <f t="shared" si="298"/>
        <v>2025</v>
      </c>
      <c r="B4495" s="77">
        <f t="shared" si="299"/>
        <v>3</v>
      </c>
      <c r="C4495" s="73">
        <v>45728</v>
      </c>
      <c r="D4495" s="79" t="s">
        <v>115</v>
      </c>
      <c r="E4495" s="80" t="s">
        <v>321</v>
      </c>
      <c r="F4495" s="81" t="str">
        <f>VLOOKUP(E4495,Customer[],2,FALSE)</f>
        <v>Sein Si Tun</v>
      </c>
      <c r="G4495" s="69" t="str">
        <f>VLOOKUP(E4495,Customer[],3,FALSE)</f>
        <v>Yazar Deright Rd</v>
      </c>
      <c r="H4495" s="69" t="str">
        <f>VLOOKUP(E4495,Customer[],4,FALSE)</f>
        <v>S Paukkan N/Oakkala</v>
      </c>
      <c r="I4495" s="48" t="s">
        <v>18</v>
      </c>
      <c r="J4495" s="82" t="str">
        <f>VLOOKUP(I4495,PGStock[],2,FALSE)</f>
        <v>Formula Rum 350ml</v>
      </c>
      <c r="K4495" s="71">
        <f>VLOOKUP(I4495,PGStock[],3,FALSE)</f>
        <v>0.35</v>
      </c>
      <c r="L4495" s="47">
        <v>1</v>
      </c>
      <c r="M4495" s="47">
        <f>VLOOKUP(I4495,PGStock[],6,FALSE)</f>
        <v>150</v>
      </c>
      <c r="N4495" s="47">
        <f>+PGSales!$L4495*PGSales!$M4495</f>
        <v>150</v>
      </c>
    </row>
    <row r="4496" spans="1:14" hidden="1" x14ac:dyDescent="0.25">
      <c r="A4496" s="77">
        <f t="shared" si="298"/>
        <v>2025</v>
      </c>
      <c r="B4496" s="77">
        <f t="shared" si="299"/>
        <v>3</v>
      </c>
      <c r="C4496" s="73">
        <v>45728</v>
      </c>
      <c r="D4496" s="79" t="s">
        <v>186</v>
      </c>
      <c r="E4496" s="80" t="s">
        <v>331</v>
      </c>
      <c r="F4496" s="81" t="str">
        <f>VLOOKUP(E4496,Customer[],2,FALSE)</f>
        <v>Shwe Dinker</v>
      </c>
      <c r="G4496" s="69" t="str">
        <f>VLOOKUP(E4496,Customer[],3,FALSE)</f>
        <v>Paung Kan Gd</v>
      </c>
      <c r="H4496" s="69" t="str">
        <f>VLOOKUP(E4496,Customer[],4,FALSE)</f>
        <v>S Paukkan N/Oakkala</v>
      </c>
      <c r="I4496" s="48" t="s">
        <v>23</v>
      </c>
      <c r="J4496" s="82" t="str">
        <f>VLOOKUP(I4496,PGStock[],2,FALSE)</f>
        <v>Columbus Super Red Smooth 175 Ml</v>
      </c>
      <c r="K4496" s="71">
        <f>VLOOKUP(I4496,PGStock[],3,FALSE)</f>
        <v>0.17499999999999999</v>
      </c>
      <c r="L4496" s="47">
        <v>7</v>
      </c>
      <c r="M4496" s="47">
        <f>VLOOKUP(I4496,PGStock[],6,FALSE)</f>
        <v>100</v>
      </c>
      <c r="N4496" s="47">
        <f>+PGSales!$L4496*PGSales!$M4496</f>
        <v>700</v>
      </c>
    </row>
    <row r="4497" spans="1:14" hidden="1" x14ac:dyDescent="0.25">
      <c r="A4497" s="77">
        <f t="shared" si="298"/>
        <v>2025</v>
      </c>
      <c r="B4497" s="77">
        <f t="shared" si="299"/>
        <v>3</v>
      </c>
      <c r="C4497" s="73">
        <v>45728</v>
      </c>
      <c r="D4497" s="79" t="s">
        <v>186</v>
      </c>
      <c r="E4497" s="80" t="s">
        <v>331</v>
      </c>
      <c r="F4497" s="81" t="str">
        <f>VLOOKUP(E4497,Customer[],2,FALSE)</f>
        <v>Shwe Dinker</v>
      </c>
      <c r="G4497" s="69" t="str">
        <f>VLOOKUP(E4497,Customer[],3,FALSE)</f>
        <v>Paung Kan Gd</v>
      </c>
      <c r="H4497" s="69" t="str">
        <f>VLOOKUP(E4497,Customer[],4,FALSE)</f>
        <v>S Paukkan N/Oakkala</v>
      </c>
      <c r="I4497" s="48" t="s">
        <v>18</v>
      </c>
      <c r="J4497" s="82" t="str">
        <f>VLOOKUP(I4497,PGStock[],2,FALSE)</f>
        <v>Formula Rum 350ml</v>
      </c>
      <c r="K4497" s="71">
        <f>VLOOKUP(I4497,PGStock[],3,FALSE)</f>
        <v>0.35</v>
      </c>
      <c r="L4497" s="47">
        <v>3</v>
      </c>
      <c r="M4497" s="47">
        <f>VLOOKUP(I4497,PGStock[],6,FALSE)</f>
        <v>150</v>
      </c>
      <c r="N4497" s="47">
        <f>+PGSales!$L4497*PGSales!$M4497</f>
        <v>450</v>
      </c>
    </row>
    <row r="4498" spans="1:14" hidden="1" x14ac:dyDescent="0.25">
      <c r="A4498" s="77">
        <f t="shared" si="298"/>
        <v>2025</v>
      </c>
      <c r="B4498" s="77">
        <f t="shared" si="299"/>
        <v>3</v>
      </c>
      <c r="C4498" s="73">
        <v>45728</v>
      </c>
      <c r="D4498" s="79" t="s">
        <v>187</v>
      </c>
      <c r="E4498" s="80" t="s">
        <v>322</v>
      </c>
      <c r="F4498" s="81" t="str">
        <f>VLOOKUP(E4498,Customer[],2,FALSE)</f>
        <v>Kyaw</v>
      </c>
      <c r="G4498" s="69" t="str">
        <f>VLOOKUP(E4498,Customer[],3,FALSE)</f>
        <v>Bagan Rd</v>
      </c>
      <c r="H4498" s="69" t="str">
        <f>VLOOKUP(E4498,Customer[],4,FALSE)</f>
        <v>S Paukkan N/Oakkala</v>
      </c>
      <c r="I4498" s="48" t="s">
        <v>27</v>
      </c>
      <c r="J4498" s="82" t="str">
        <f>VLOOKUP(I4498,PGStock[],2,FALSE)</f>
        <v>Columbus Super Red Smooth 700 Ml</v>
      </c>
      <c r="K4498" s="71">
        <f>VLOOKUP(I4498,PGStock[],3,FALSE)</f>
        <v>0.7</v>
      </c>
      <c r="L4498" s="47">
        <v>1</v>
      </c>
      <c r="M4498" s="47">
        <f>VLOOKUP(I4498,PGStock[],6,FALSE)</f>
        <v>200</v>
      </c>
      <c r="N4498" s="47">
        <f>+PGSales!$L4498*PGSales!$M4498</f>
        <v>200</v>
      </c>
    </row>
    <row r="4499" spans="1:14" hidden="1" x14ac:dyDescent="0.25">
      <c r="A4499" s="77">
        <f t="shared" si="298"/>
        <v>2025</v>
      </c>
      <c r="B4499" s="77">
        <f t="shared" si="299"/>
        <v>3</v>
      </c>
      <c r="C4499" s="73">
        <v>45728</v>
      </c>
      <c r="D4499" s="79" t="s">
        <v>187</v>
      </c>
      <c r="E4499" s="80" t="s">
        <v>322</v>
      </c>
      <c r="F4499" s="81" t="str">
        <f>VLOOKUP(E4499,Customer[],2,FALSE)</f>
        <v>Kyaw</v>
      </c>
      <c r="G4499" s="69" t="str">
        <f>VLOOKUP(E4499,Customer[],3,FALSE)</f>
        <v>Bagan Rd</v>
      </c>
      <c r="H4499" s="69" t="str">
        <f>VLOOKUP(E4499,Customer[],4,FALSE)</f>
        <v>S Paukkan N/Oakkala</v>
      </c>
      <c r="I4499" s="48" t="s">
        <v>25</v>
      </c>
      <c r="J4499" s="82" t="str">
        <f>VLOOKUP(I4499,PGStock[],2,FALSE)</f>
        <v>Columbus Super Red Smooth 350 Ml</v>
      </c>
      <c r="K4499" s="71">
        <f>VLOOKUP(I4499,PGStock[],3,FALSE)</f>
        <v>0.35</v>
      </c>
      <c r="L4499" s="47">
        <v>2</v>
      </c>
      <c r="M4499" s="47">
        <f>VLOOKUP(I4499,PGStock[],6,FALSE)</f>
        <v>150</v>
      </c>
      <c r="N4499" s="47">
        <f>+PGSales!$L4499*PGSales!$M4499</f>
        <v>300</v>
      </c>
    </row>
    <row r="4500" spans="1:14" hidden="1" x14ac:dyDescent="0.25">
      <c r="A4500" s="77">
        <f t="shared" si="298"/>
        <v>2025</v>
      </c>
      <c r="B4500" s="77">
        <f t="shared" si="299"/>
        <v>3</v>
      </c>
      <c r="C4500" s="73">
        <v>45728</v>
      </c>
      <c r="D4500" s="79" t="s">
        <v>187</v>
      </c>
      <c r="E4500" s="80" t="s">
        <v>322</v>
      </c>
      <c r="F4500" s="81" t="str">
        <f>VLOOKUP(E4500,Customer[],2,FALSE)</f>
        <v>Kyaw</v>
      </c>
      <c r="G4500" s="69" t="str">
        <f>VLOOKUP(E4500,Customer[],3,FALSE)</f>
        <v>Bagan Rd</v>
      </c>
      <c r="H4500" s="69" t="str">
        <f>VLOOKUP(E4500,Customer[],4,FALSE)</f>
        <v>S Paukkan N/Oakkala</v>
      </c>
      <c r="I4500" s="48" t="s">
        <v>23</v>
      </c>
      <c r="J4500" s="82" t="str">
        <f>VLOOKUP(I4500,PGStock[],2,FALSE)</f>
        <v>Columbus Super Red Smooth 175 Ml</v>
      </c>
      <c r="K4500" s="71">
        <f>VLOOKUP(I4500,PGStock[],3,FALSE)</f>
        <v>0.17499999999999999</v>
      </c>
      <c r="L4500" s="47">
        <v>7</v>
      </c>
      <c r="M4500" s="47">
        <f>VLOOKUP(I4500,PGStock[],6,FALSE)</f>
        <v>100</v>
      </c>
      <c r="N4500" s="47">
        <f>+PGSales!$L4500*PGSales!$M4500</f>
        <v>700</v>
      </c>
    </row>
    <row r="4501" spans="1:14" hidden="1" x14ac:dyDescent="0.25">
      <c r="A4501" s="77">
        <f t="shared" si="298"/>
        <v>2025</v>
      </c>
      <c r="B4501" s="77">
        <f t="shared" si="299"/>
        <v>3</v>
      </c>
      <c r="C4501" s="73">
        <v>45728</v>
      </c>
      <c r="D4501" s="79" t="s">
        <v>187</v>
      </c>
      <c r="E4501" s="80" t="s">
        <v>322</v>
      </c>
      <c r="F4501" s="81" t="str">
        <f>VLOOKUP(E4501,Customer[],2,FALSE)</f>
        <v>Kyaw</v>
      </c>
      <c r="G4501" s="69" t="str">
        <f>VLOOKUP(E4501,Customer[],3,FALSE)</f>
        <v>Bagan Rd</v>
      </c>
      <c r="H4501" s="69" t="str">
        <f>VLOOKUP(E4501,Customer[],4,FALSE)</f>
        <v>S Paukkan N/Oakkala</v>
      </c>
      <c r="I4501" s="48" t="s">
        <v>20</v>
      </c>
      <c r="J4501" s="82" t="str">
        <f>VLOOKUP(I4501,PGStock[],2,FALSE)</f>
        <v>Formula Rum 700ml</v>
      </c>
      <c r="K4501" s="71">
        <f>VLOOKUP(I4501,PGStock[],3,FALSE)</f>
        <v>0.7</v>
      </c>
      <c r="L4501" s="47">
        <v>1</v>
      </c>
      <c r="M4501" s="47">
        <f>VLOOKUP(I4501,PGStock[],6,FALSE)</f>
        <v>200</v>
      </c>
      <c r="N4501" s="47">
        <f>+PGSales!$L4501*PGSales!$M4501</f>
        <v>200</v>
      </c>
    </row>
    <row r="4502" spans="1:14" hidden="1" x14ac:dyDescent="0.25">
      <c r="A4502" s="77">
        <f t="shared" ref="A4502:A4512" si="300">YEAR(C4502)</f>
        <v>2025</v>
      </c>
      <c r="B4502" s="77">
        <f t="shared" ref="B4502:B4512" si="301">MONTH(C4502)</f>
        <v>3</v>
      </c>
      <c r="C4502" s="73">
        <v>45728</v>
      </c>
      <c r="D4502" s="79" t="s">
        <v>187</v>
      </c>
      <c r="E4502" s="80" t="s">
        <v>322</v>
      </c>
      <c r="F4502" s="81" t="str">
        <f>VLOOKUP(E4502,Customer[],2,FALSE)</f>
        <v>Kyaw</v>
      </c>
      <c r="G4502" s="69" t="str">
        <f>VLOOKUP(E4502,Customer[],3,FALSE)</f>
        <v>Bagan Rd</v>
      </c>
      <c r="H4502" s="69" t="str">
        <f>VLOOKUP(E4502,Customer[],4,FALSE)</f>
        <v>S Paukkan N/Oakkala</v>
      </c>
      <c r="I4502" s="48" t="s">
        <v>18</v>
      </c>
      <c r="J4502" s="82" t="str">
        <f>VLOOKUP(I4502,PGStock[],2,FALSE)</f>
        <v>Formula Rum 350ml</v>
      </c>
      <c r="K4502" s="71">
        <f>VLOOKUP(I4502,PGStock[],3,FALSE)</f>
        <v>0.35</v>
      </c>
      <c r="L4502" s="47">
        <v>4</v>
      </c>
      <c r="M4502" s="47">
        <f>VLOOKUP(I4502,PGStock[],6,FALSE)</f>
        <v>150</v>
      </c>
      <c r="N4502" s="47">
        <f>+PGSales!$L4502*PGSales!$M4502</f>
        <v>600</v>
      </c>
    </row>
    <row r="4503" spans="1:14" hidden="1" x14ac:dyDescent="0.25">
      <c r="A4503" s="77">
        <f t="shared" si="300"/>
        <v>2025</v>
      </c>
      <c r="B4503" s="77">
        <f t="shared" si="301"/>
        <v>3</v>
      </c>
      <c r="C4503" s="73">
        <v>45728</v>
      </c>
      <c r="D4503" s="79" t="s">
        <v>68</v>
      </c>
      <c r="E4503" s="80" t="s">
        <v>319</v>
      </c>
      <c r="F4503" s="81" t="str">
        <f>VLOOKUP(E4503,Customer[],2,FALSE)</f>
        <v>Htet Lwin</v>
      </c>
      <c r="G4503" s="69" t="str">
        <f>VLOOKUP(E4503,Customer[],3,FALSE)</f>
        <v>Bagan Rd</v>
      </c>
      <c r="H4503" s="69" t="str">
        <f>VLOOKUP(E4503,Customer[],4,FALSE)</f>
        <v>S Paukkan N/Oakkala</v>
      </c>
      <c r="I4503" s="48" t="s">
        <v>25</v>
      </c>
      <c r="J4503" s="82" t="str">
        <f>VLOOKUP(I4503,PGStock[],2,FALSE)</f>
        <v>Columbus Super Red Smooth 350 Ml</v>
      </c>
      <c r="K4503" s="71">
        <f>VLOOKUP(I4503,PGStock[],3,FALSE)</f>
        <v>0.35</v>
      </c>
      <c r="L4503" s="47">
        <v>1</v>
      </c>
      <c r="M4503" s="47">
        <f>VLOOKUP(I4503,PGStock[],6,FALSE)</f>
        <v>150</v>
      </c>
      <c r="N4503" s="47">
        <f>+PGSales!$L4503*PGSales!$M4503</f>
        <v>150</v>
      </c>
    </row>
    <row r="4504" spans="1:14" hidden="1" x14ac:dyDescent="0.25">
      <c r="A4504" s="77">
        <f t="shared" si="300"/>
        <v>2025</v>
      </c>
      <c r="B4504" s="77">
        <f t="shared" si="301"/>
        <v>3</v>
      </c>
      <c r="C4504" s="73">
        <v>45728</v>
      </c>
      <c r="D4504" s="79" t="s">
        <v>68</v>
      </c>
      <c r="E4504" s="80" t="s">
        <v>319</v>
      </c>
      <c r="F4504" s="81" t="str">
        <f>VLOOKUP(E4504,Customer[],2,FALSE)</f>
        <v>Htet Lwin</v>
      </c>
      <c r="G4504" s="69" t="str">
        <f>VLOOKUP(E4504,Customer[],3,FALSE)</f>
        <v>Bagan Rd</v>
      </c>
      <c r="H4504" s="69" t="str">
        <f>VLOOKUP(E4504,Customer[],4,FALSE)</f>
        <v>S Paukkan N/Oakkala</v>
      </c>
      <c r="I4504" s="48" t="s">
        <v>23</v>
      </c>
      <c r="J4504" s="82" t="str">
        <f>VLOOKUP(I4504,PGStock[],2,FALSE)</f>
        <v>Columbus Super Red Smooth 175 Ml</v>
      </c>
      <c r="K4504" s="71">
        <f>VLOOKUP(I4504,PGStock[],3,FALSE)</f>
        <v>0.17499999999999999</v>
      </c>
      <c r="L4504" s="47">
        <v>2</v>
      </c>
      <c r="M4504" s="47">
        <f>VLOOKUP(I4504,PGStock[],6,FALSE)</f>
        <v>100</v>
      </c>
      <c r="N4504" s="47">
        <f>+PGSales!$L4504*PGSales!$M4504</f>
        <v>200</v>
      </c>
    </row>
    <row r="4505" spans="1:14" hidden="1" x14ac:dyDescent="0.25">
      <c r="A4505" s="77">
        <f t="shared" si="300"/>
        <v>2025</v>
      </c>
      <c r="B4505" s="77">
        <f t="shared" si="301"/>
        <v>3</v>
      </c>
      <c r="C4505" s="73">
        <v>45728</v>
      </c>
      <c r="D4505" s="79" t="s">
        <v>68</v>
      </c>
      <c r="E4505" s="80" t="s">
        <v>319</v>
      </c>
      <c r="F4505" s="81" t="str">
        <f>VLOOKUP(E4505,Customer[],2,FALSE)</f>
        <v>Htet Lwin</v>
      </c>
      <c r="G4505" s="69" t="str">
        <f>VLOOKUP(E4505,Customer[],3,FALSE)</f>
        <v>Bagan Rd</v>
      </c>
      <c r="H4505" s="69" t="str">
        <f>VLOOKUP(E4505,Customer[],4,FALSE)</f>
        <v>S Paukkan N/Oakkala</v>
      </c>
      <c r="I4505" s="48" t="s">
        <v>18</v>
      </c>
      <c r="J4505" s="82" t="str">
        <f>VLOOKUP(I4505,PGStock[],2,FALSE)</f>
        <v>Formula Rum 350ml</v>
      </c>
      <c r="K4505" s="71">
        <f>VLOOKUP(I4505,PGStock[],3,FALSE)</f>
        <v>0.35</v>
      </c>
      <c r="L4505" s="47">
        <v>4</v>
      </c>
      <c r="M4505" s="47">
        <f>VLOOKUP(I4505,PGStock[],6,FALSE)</f>
        <v>150</v>
      </c>
      <c r="N4505" s="47">
        <f>+PGSales!$L4505*PGSales!$M4505</f>
        <v>600</v>
      </c>
    </row>
    <row r="4506" spans="1:14" hidden="1" x14ac:dyDescent="0.25">
      <c r="A4506" s="77">
        <f t="shared" si="300"/>
        <v>2025</v>
      </c>
      <c r="B4506" s="77">
        <f t="shared" si="301"/>
        <v>3</v>
      </c>
      <c r="C4506" s="73">
        <v>45728</v>
      </c>
      <c r="D4506" s="79" t="s">
        <v>62</v>
      </c>
      <c r="E4506" s="80">
        <v>162</v>
      </c>
      <c r="F4506" s="81" t="str">
        <f>VLOOKUP(E4506,Customer[],2,FALSE)</f>
        <v>16 G(2)</v>
      </c>
      <c r="G4506" s="69" t="str">
        <f>VLOOKUP(E4506,Customer[],3,FALSE)</f>
        <v>Taungnu Rd</v>
      </c>
      <c r="H4506" s="69" t="str">
        <f>VLOOKUP(E4506,Customer[],4,FALSE)</f>
        <v>S Paukkan N/Oakkala</v>
      </c>
      <c r="I4506" s="48" t="s">
        <v>25</v>
      </c>
      <c r="J4506" s="82" t="str">
        <f>VLOOKUP(I4506,PGStock[],2,FALSE)</f>
        <v>Columbus Super Red Smooth 350 Ml</v>
      </c>
      <c r="K4506" s="71">
        <f>VLOOKUP(I4506,PGStock[],3,FALSE)</f>
        <v>0.35</v>
      </c>
      <c r="L4506" s="47">
        <v>12</v>
      </c>
      <c r="M4506" s="47">
        <f>VLOOKUP(I4506,PGStock[],6,FALSE)</f>
        <v>150</v>
      </c>
      <c r="N4506" s="47">
        <f>+PGSales!$L4506*PGSales!$M4506</f>
        <v>1800</v>
      </c>
    </row>
    <row r="4507" spans="1:14" hidden="1" x14ac:dyDescent="0.25">
      <c r="A4507" s="77">
        <f t="shared" si="300"/>
        <v>2025</v>
      </c>
      <c r="B4507" s="77">
        <f t="shared" si="301"/>
        <v>3</v>
      </c>
      <c r="C4507" s="73">
        <v>45728</v>
      </c>
      <c r="D4507" s="79" t="s">
        <v>62</v>
      </c>
      <c r="E4507" s="80">
        <v>162</v>
      </c>
      <c r="F4507" s="81" t="str">
        <f>VLOOKUP(E4507,Customer[],2,FALSE)</f>
        <v>16 G(2)</v>
      </c>
      <c r="G4507" s="69" t="str">
        <f>VLOOKUP(E4507,Customer[],3,FALSE)</f>
        <v>Taungnu Rd</v>
      </c>
      <c r="H4507" s="69" t="str">
        <f>VLOOKUP(E4507,Customer[],4,FALSE)</f>
        <v>S Paukkan N/Oakkala</v>
      </c>
      <c r="I4507" s="48" t="s">
        <v>18</v>
      </c>
      <c r="J4507" s="82" t="str">
        <f>VLOOKUP(I4507,PGStock[],2,FALSE)</f>
        <v>Formula Rum 350ml</v>
      </c>
      <c r="K4507" s="71">
        <f>VLOOKUP(I4507,PGStock[],3,FALSE)</f>
        <v>0.35</v>
      </c>
      <c r="L4507" s="47">
        <v>7</v>
      </c>
      <c r="M4507" s="47">
        <f>VLOOKUP(I4507,PGStock[],6,FALSE)</f>
        <v>150</v>
      </c>
      <c r="N4507" s="47">
        <f>+PGSales!$L4507*PGSales!$M4507</f>
        <v>1050</v>
      </c>
    </row>
    <row r="4508" spans="1:14" hidden="1" x14ac:dyDescent="0.25">
      <c r="A4508" s="77">
        <f t="shared" si="300"/>
        <v>2025</v>
      </c>
      <c r="B4508" s="77">
        <f t="shared" si="301"/>
        <v>3</v>
      </c>
      <c r="C4508" s="73">
        <v>45728</v>
      </c>
      <c r="D4508" s="79" t="s">
        <v>1</v>
      </c>
      <c r="E4508" s="80" t="s">
        <v>334</v>
      </c>
      <c r="F4508" s="81" t="str">
        <f>VLOOKUP(E4508,Customer[],2,FALSE)</f>
        <v>Nan Htet</v>
      </c>
      <c r="G4508" s="69" t="str">
        <f>VLOOKUP(E4508,Customer[],3,FALSE)</f>
        <v>Sitkaind Rd</v>
      </c>
      <c r="H4508" s="69" t="str">
        <f>VLOOKUP(E4508,Customer[],4,FALSE)</f>
        <v>S Paukkan N/Oakkala</v>
      </c>
      <c r="I4508" s="48" t="s">
        <v>27</v>
      </c>
      <c r="J4508" s="82" t="str">
        <f>VLOOKUP(I4508,PGStock[],2,FALSE)</f>
        <v>Columbus Super Red Smooth 700 Ml</v>
      </c>
      <c r="K4508" s="71">
        <f>VLOOKUP(I4508,PGStock[],3,FALSE)</f>
        <v>0.7</v>
      </c>
      <c r="L4508" s="47">
        <v>2</v>
      </c>
      <c r="M4508" s="47">
        <f>VLOOKUP(I4508,PGStock[],6,FALSE)</f>
        <v>200</v>
      </c>
      <c r="N4508" s="47">
        <f>+PGSales!$L4508*PGSales!$M4508</f>
        <v>400</v>
      </c>
    </row>
    <row r="4509" spans="1:14" hidden="1" x14ac:dyDescent="0.25">
      <c r="A4509" s="77">
        <f t="shared" si="300"/>
        <v>2025</v>
      </c>
      <c r="B4509" s="77">
        <f t="shared" si="301"/>
        <v>3</v>
      </c>
      <c r="C4509" s="73">
        <v>45728</v>
      </c>
      <c r="D4509" s="79" t="s">
        <v>1</v>
      </c>
      <c r="E4509" s="80" t="s">
        <v>334</v>
      </c>
      <c r="F4509" s="81" t="str">
        <f>VLOOKUP(E4509,Customer[],2,FALSE)</f>
        <v>Nan Htet</v>
      </c>
      <c r="G4509" s="69" t="str">
        <f>VLOOKUP(E4509,Customer[],3,FALSE)</f>
        <v>Sitkaind Rd</v>
      </c>
      <c r="H4509" s="69" t="str">
        <f>VLOOKUP(E4509,Customer[],4,FALSE)</f>
        <v>S Paukkan N/Oakkala</v>
      </c>
      <c r="I4509" s="48" t="s">
        <v>25</v>
      </c>
      <c r="J4509" s="82" t="str">
        <f>VLOOKUP(I4509,PGStock[],2,FALSE)</f>
        <v>Columbus Super Red Smooth 350 Ml</v>
      </c>
      <c r="K4509" s="71">
        <f>VLOOKUP(I4509,PGStock[],3,FALSE)</f>
        <v>0.35</v>
      </c>
      <c r="L4509" s="47">
        <v>5</v>
      </c>
      <c r="M4509" s="47">
        <f>VLOOKUP(I4509,PGStock[],6,FALSE)</f>
        <v>150</v>
      </c>
      <c r="N4509" s="47">
        <f>+PGSales!$L4509*PGSales!$M4509</f>
        <v>750</v>
      </c>
    </row>
    <row r="4510" spans="1:14" hidden="1" x14ac:dyDescent="0.25">
      <c r="A4510" s="77">
        <f t="shared" si="300"/>
        <v>2025</v>
      </c>
      <c r="B4510" s="77">
        <f t="shared" si="301"/>
        <v>3</v>
      </c>
      <c r="C4510" s="73">
        <v>45728</v>
      </c>
      <c r="D4510" s="79" t="s">
        <v>1</v>
      </c>
      <c r="E4510" s="80" t="s">
        <v>334</v>
      </c>
      <c r="F4510" s="81" t="str">
        <f>VLOOKUP(E4510,Customer[],2,FALSE)</f>
        <v>Nan Htet</v>
      </c>
      <c r="G4510" s="69" t="str">
        <f>VLOOKUP(E4510,Customer[],3,FALSE)</f>
        <v>Sitkaind Rd</v>
      </c>
      <c r="H4510" s="69" t="str">
        <f>VLOOKUP(E4510,Customer[],4,FALSE)</f>
        <v>S Paukkan N/Oakkala</v>
      </c>
      <c r="I4510" s="48" t="s">
        <v>23</v>
      </c>
      <c r="J4510" s="82" t="str">
        <f>VLOOKUP(I4510,PGStock[],2,FALSE)</f>
        <v>Columbus Super Red Smooth 175 Ml</v>
      </c>
      <c r="K4510" s="71">
        <f>VLOOKUP(I4510,PGStock[],3,FALSE)</f>
        <v>0.17499999999999999</v>
      </c>
      <c r="L4510" s="47">
        <v>2</v>
      </c>
      <c r="M4510" s="47">
        <f>VLOOKUP(I4510,PGStock[],6,FALSE)</f>
        <v>100</v>
      </c>
      <c r="N4510" s="47">
        <f>+PGSales!$L4510*PGSales!$M4510</f>
        <v>200</v>
      </c>
    </row>
    <row r="4511" spans="1:14" hidden="1" x14ac:dyDescent="0.25">
      <c r="A4511" s="77">
        <f t="shared" si="300"/>
        <v>2025</v>
      </c>
      <c r="B4511" s="77">
        <f t="shared" si="301"/>
        <v>3</v>
      </c>
      <c r="C4511" s="73">
        <v>45728</v>
      </c>
      <c r="D4511" s="79" t="s">
        <v>1</v>
      </c>
      <c r="E4511" s="80" t="s">
        <v>334</v>
      </c>
      <c r="F4511" s="81" t="str">
        <f>VLOOKUP(E4511,Customer[],2,FALSE)</f>
        <v>Nan Htet</v>
      </c>
      <c r="G4511" s="69" t="str">
        <f>VLOOKUP(E4511,Customer[],3,FALSE)</f>
        <v>Sitkaind Rd</v>
      </c>
      <c r="H4511" s="69" t="str">
        <f>VLOOKUP(E4511,Customer[],4,FALSE)</f>
        <v>S Paukkan N/Oakkala</v>
      </c>
      <c r="I4511" s="48" t="s">
        <v>18</v>
      </c>
      <c r="J4511" s="82" t="str">
        <f>VLOOKUP(I4511,PGStock[],2,FALSE)</f>
        <v>Formula Rum 350ml</v>
      </c>
      <c r="K4511" s="71">
        <f>VLOOKUP(I4511,PGStock[],3,FALSE)</f>
        <v>0.35</v>
      </c>
      <c r="L4511" s="47">
        <v>5</v>
      </c>
      <c r="M4511" s="47">
        <f>VLOOKUP(I4511,PGStock[],6,FALSE)</f>
        <v>150</v>
      </c>
      <c r="N4511" s="47">
        <f>+PGSales!$L4511*PGSales!$M4511</f>
        <v>750</v>
      </c>
    </row>
    <row r="4512" spans="1:14" hidden="1" x14ac:dyDescent="0.25">
      <c r="A4512" s="77">
        <f t="shared" si="300"/>
        <v>2025</v>
      </c>
      <c r="B4512" s="77">
        <f t="shared" si="301"/>
        <v>3</v>
      </c>
      <c r="C4512" s="73">
        <v>45728</v>
      </c>
      <c r="D4512" s="79" t="s">
        <v>2</v>
      </c>
      <c r="E4512" s="80">
        <v>161</v>
      </c>
      <c r="F4512" s="81" t="str">
        <f>VLOOKUP(E4512,Customer[],2,FALSE)</f>
        <v>16 G (1)</v>
      </c>
      <c r="G4512" s="69" t="str">
        <f>VLOOKUP(E4512,Customer[],3,FALSE)</f>
        <v>Innwa Rd</v>
      </c>
      <c r="H4512" s="69" t="str">
        <f>VLOOKUP(E4512,Customer[],4,FALSE)</f>
        <v>S Paukkan N/Oakkala</v>
      </c>
      <c r="I4512" s="48" t="s">
        <v>25</v>
      </c>
      <c r="J4512" s="82" t="str">
        <f>VLOOKUP(I4512,PGStock[],2,FALSE)</f>
        <v>Columbus Super Red Smooth 350 Ml</v>
      </c>
      <c r="K4512" s="71">
        <f>VLOOKUP(I4512,PGStock[],3,FALSE)</f>
        <v>0.35</v>
      </c>
      <c r="L4512" s="47">
        <v>2</v>
      </c>
      <c r="M4512" s="47">
        <f>VLOOKUP(I4512,PGStock[],6,FALSE)</f>
        <v>150</v>
      </c>
      <c r="N4512" s="47">
        <f>+PGSales!$L4512*PGSales!$M4512</f>
        <v>300</v>
      </c>
    </row>
    <row r="4513" spans="1:14" hidden="1" x14ac:dyDescent="0.25">
      <c r="A4513" s="77">
        <f t="shared" ref="A4513:A4523" si="302">YEAR(C4513)</f>
        <v>2025</v>
      </c>
      <c r="B4513" s="77">
        <f t="shared" ref="B4513:B4523" si="303">MONTH(C4513)</f>
        <v>3</v>
      </c>
      <c r="C4513" s="73">
        <v>45728</v>
      </c>
      <c r="D4513" s="79" t="s">
        <v>2</v>
      </c>
      <c r="E4513" s="80">
        <v>161</v>
      </c>
      <c r="F4513" s="81" t="str">
        <f>VLOOKUP(E4513,Customer[],2,FALSE)</f>
        <v>16 G (1)</v>
      </c>
      <c r="G4513" s="69" t="str">
        <f>VLOOKUP(E4513,Customer[],3,FALSE)</f>
        <v>Innwa Rd</v>
      </c>
      <c r="H4513" s="69" t="str">
        <f>VLOOKUP(E4513,Customer[],4,FALSE)</f>
        <v>S Paukkan N/Oakkala</v>
      </c>
      <c r="I4513" s="48" t="s">
        <v>23</v>
      </c>
      <c r="J4513" s="82" t="str">
        <f>VLOOKUP(I4513,PGStock[],2,FALSE)</f>
        <v>Columbus Super Red Smooth 175 Ml</v>
      </c>
      <c r="K4513" s="71">
        <f>VLOOKUP(I4513,PGStock[],3,FALSE)</f>
        <v>0.17499999999999999</v>
      </c>
      <c r="L4513" s="47">
        <v>6</v>
      </c>
      <c r="M4513" s="47">
        <f>VLOOKUP(I4513,PGStock[],6,FALSE)</f>
        <v>100</v>
      </c>
      <c r="N4513" s="47">
        <f>+PGSales!$L4513*PGSales!$M4513</f>
        <v>600</v>
      </c>
    </row>
    <row r="4514" spans="1:14" hidden="1" x14ac:dyDescent="0.25">
      <c r="A4514" s="77">
        <f t="shared" si="302"/>
        <v>2025</v>
      </c>
      <c r="B4514" s="77">
        <f t="shared" si="303"/>
        <v>3</v>
      </c>
      <c r="C4514" s="73">
        <v>45728</v>
      </c>
      <c r="D4514" s="79" t="s">
        <v>2</v>
      </c>
      <c r="E4514" s="80">
        <v>161</v>
      </c>
      <c r="F4514" s="81" t="str">
        <f>VLOOKUP(E4514,Customer[],2,FALSE)</f>
        <v>16 G (1)</v>
      </c>
      <c r="G4514" s="69" t="str">
        <f>VLOOKUP(E4514,Customer[],3,FALSE)</f>
        <v>Innwa Rd</v>
      </c>
      <c r="H4514" s="69" t="str">
        <f>VLOOKUP(E4514,Customer[],4,FALSE)</f>
        <v>S Paukkan N/Oakkala</v>
      </c>
      <c r="I4514" s="48" t="s">
        <v>18</v>
      </c>
      <c r="J4514" s="82" t="str">
        <f>VLOOKUP(I4514,PGStock[],2,FALSE)</f>
        <v>Formula Rum 350ml</v>
      </c>
      <c r="K4514" s="71">
        <f>VLOOKUP(I4514,PGStock[],3,FALSE)</f>
        <v>0.35</v>
      </c>
      <c r="L4514" s="47">
        <v>6</v>
      </c>
      <c r="M4514" s="47">
        <f>VLOOKUP(I4514,PGStock[],6,FALSE)</f>
        <v>150</v>
      </c>
      <c r="N4514" s="47">
        <f>+PGSales!$L4514*PGSales!$M4514</f>
        <v>900</v>
      </c>
    </row>
    <row r="4515" spans="1:14" hidden="1" x14ac:dyDescent="0.25">
      <c r="A4515" s="77">
        <f t="shared" si="302"/>
        <v>2025</v>
      </c>
      <c r="B4515" s="77">
        <f t="shared" si="303"/>
        <v>3</v>
      </c>
      <c r="C4515" s="73">
        <v>45728</v>
      </c>
      <c r="D4515" s="79" t="s">
        <v>64</v>
      </c>
      <c r="E4515" s="80" t="s">
        <v>230</v>
      </c>
      <c r="F4515" s="81" t="str">
        <f>VLOOKUP(E4515,Customer[],2,FALSE)</f>
        <v>KZ</v>
      </c>
      <c r="G4515" s="69" t="str">
        <f>VLOOKUP(E4515,Customer[],3,FALSE)</f>
        <v>kantharyar Rd</v>
      </c>
      <c r="H4515" s="69" t="str">
        <f>VLOOKUP(E4515,Customer[],4,FALSE)</f>
        <v xml:space="preserve">Shwepyithar </v>
      </c>
      <c r="I4515" s="48" t="s">
        <v>25</v>
      </c>
      <c r="J4515" s="82" t="str">
        <f>VLOOKUP(I4515,PGStock[],2,FALSE)</f>
        <v>Columbus Super Red Smooth 350 Ml</v>
      </c>
      <c r="K4515" s="71">
        <f>VLOOKUP(I4515,PGStock[],3,FALSE)</f>
        <v>0.35</v>
      </c>
      <c r="L4515" s="47">
        <v>2</v>
      </c>
      <c r="M4515" s="47">
        <f>VLOOKUP(I4515,PGStock[],6,FALSE)</f>
        <v>150</v>
      </c>
      <c r="N4515" s="47">
        <f>+PGSales!$L4515*PGSales!$M4515</f>
        <v>300</v>
      </c>
    </row>
    <row r="4516" spans="1:14" hidden="1" x14ac:dyDescent="0.25">
      <c r="A4516" s="77">
        <f t="shared" si="302"/>
        <v>2025</v>
      </c>
      <c r="B4516" s="77">
        <f t="shared" si="303"/>
        <v>3</v>
      </c>
      <c r="C4516" s="73">
        <v>45728</v>
      </c>
      <c r="D4516" s="79" t="s">
        <v>64</v>
      </c>
      <c r="E4516" s="80" t="s">
        <v>230</v>
      </c>
      <c r="F4516" s="81" t="str">
        <f>VLOOKUP(E4516,Customer[],2,FALSE)</f>
        <v>KZ</v>
      </c>
      <c r="G4516" s="69" t="str">
        <f>VLOOKUP(E4516,Customer[],3,FALSE)</f>
        <v>kantharyar Rd</v>
      </c>
      <c r="H4516" s="69" t="str">
        <f>VLOOKUP(E4516,Customer[],4,FALSE)</f>
        <v xml:space="preserve">Shwepyithar </v>
      </c>
      <c r="I4516" s="48" t="s">
        <v>23</v>
      </c>
      <c r="J4516" s="82" t="str">
        <f>VLOOKUP(I4516,PGStock[],2,FALSE)</f>
        <v>Columbus Super Red Smooth 175 Ml</v>
      </c>
      <c r="K4516" s="71">
        <f>VLOOKUP(I4516,PGStock[],3,FALSE)</f>
        <v>0.17499999999999999</v>
      </c>
      <c r="L4516" s="47">
        <v>5</v>
      </c>
      <c r="M4516" s="47">
        <f>VLOOKUP(I4516,PGStock[],6,FALSE)</f>
        <v>100</v>
      </c>
      <c r="N4516" s="47">
        <f>+PGSales!$L4516*PGSales!$M4516</f>
        <v>500</v>
      </c>
    </row>
    <row r="4517" spans="1:14" hidden="1" x14ac:dyDescent="0.25">
      <c r="A4517" s="77">
        <f t="shared" si="302"/>
        <v>2025</v>
      </c>
      <c r="B4517" s="77">
        <f t="shared" si="303"/>
        <v>3</v>
      </c>
      <c r="C4517" s="73">
        <v>45728</v>
      </c>
      <c r="D4517" s="79" t="s">
        <v>64</v>
      </c>
      <c r="E4517" s="80" t="s">
        <v>230</v>
      </c>
      <c r="F4517" s="81" t="str">
        <f>VLOOKUP(E4517,Customer[],2,FALSE)</f>
        <v>KZ</v>
      </c>
      <c r="G4517" s="69" t="str">
        <f>VLOOKUP(E4517,Customer[],3,FALSE)</f>
        <v>kantharyar Rd</v>
      </c>
      <c r="H4517" s="69" t="str">
        <f>VLOOKUP(E4517,Customer[],4,FALSE)</f>
        <v xml:space="preserve">Shwepyithar </v>
      </c>
      <c r="I4517" s="48" t="s">
        <v>20</v>
      </c>
      <c r="J4517" s="82" t="str">
        <f>VLOOKUP(I4517,PGStock[],2,FALSE)</f>
        <v>Formula Rum 700ml</v>
      </c>
      <c r="K4517" s="71">
        <f>VLOOKUP(I4517,PGStock[],3,FALSE)</f>
        <v>0.7</v>
      </c>
      <c r="L4517" s="47">
        <v>1</v>
      </c>
      <c r="M4517" s="47">
        <f>VLOOKUP(I4517,PGStock[],6,FALSE)</f>
        <v>200</v>
      </c>
      <c r="N4517" s="47">
        <f>+PGSales!$L4517*PGSales!$M4517</f>
        <v>200</v>
      </c>
    </row>
    <row r="4518" spans="1:14" hidden="1" x14ac:dyDescent="0.25">
      <c r="A4518" s="77">
        <f t="shared" si="302"/>
        <v>2025</v>
      </c>
      <c r="B4518" s="77">
        <f t="shared" si="303"/>
        <v>3</v>
      </c>
      <c r="C4518" s="73">
        <v>45728</v>
      </c>
      <c r="D4518" s="79" t="s">
        <v>64</v>
      </c>
      <c r="E4518" s="80" t="s">
        <v>230</v>
      </c>
      <c r="F4518" s="81" t="str">
        <f>VLOOKUP(E4518,Customer[],2,FALSE)</f>
        <v>KZ</v>
      </c>
      <c r="G4518" s="69" t="str">
        <f>VLOOKUP(E4518,Customer[],3,FALSE)</f>
        <v>kantharyar Rd</v>
      </c>
      <c r="H4518" s="69" t="str">
        <f>VLOOKUP(E4518,Customer[],4,FALSE)</f>
        <v xml:space="preserve">Shwepyithar </v>
      </c>
      <c r="I4518" s="48" t="s">
        <v>18</v>
      </c>
      <c r="J4518" s="82" t="str">
        <f>VLOOKUP(I4518,PGStock[],2,FALSE)</f>
        <v>Formula Rum 350ml</v>
      </c>
      <c r="K4518" s="71">
        <f>VLOOKUP(I4518,PGStock[],3,FALSE)</f>
        <v>0.35</v>
      </c>
      <c r="L4518" s="47">
        <v>3</v>
      </c>
      <c r="M4518" s="47">
        <f>VLOOKUP(I4518,PGStock[],6,FALSE)</f>
        <v>150</v>
      </c>
      <c r="N4518" s="47">
        <f>+PGSales!$L4518*PGSales!$M4518</f>
        <v>450</v>
      </c>
    </row>
    <row r="4519" spans="1:14" hidden="1" x14ac:dyDescent="0.25">
      <c r="A4519" s="77">
        <f t="shared" si="302"/>
        <v>2025</v>
      </c>
      <c r="B4519" s="77">
        <f t="shared" si="303"/>
        <v>3</v>
      </c>
      <c r="C4519" s="73">
        <v>45728</v>
      </c>
      <c r="D4519" s="79" t="s">
        <v>109</v>
      </c>
      <c r="E4519" s="80" t="s">
        <v>635</v>
      </c>
      <c r="F4519" s="81" t="e">
        <f>VLOOKUP(E4519,Customer[],2,FALSE)</f>
        <v>#N/A</v>
      </c>
      <c r="G4519" s="69" t="e">
        <f>VLOOKUP(E4519,Customer[],3,FALSE)</f>
        <v>#N/A</v>
      </c>
      <c r="H4519" s="69" t="e">
        <f>VLOOKUP(E4519,Customer[],4,FALSE)</f>
        <v>#N/A</v>
      </c>
      <c r="I4519" s="48" t="s">
        <v>27</v>
      </c>
      <c r="J4519" s="82" t="str">
        <f>VLOOKUP(I4519,PGStock[],2,FALSE)</f>
        <v>Columbus Super Red Smooth 700 Ml</v>
      </c>
      <c r="K4519" s="71">
        <f>VLOOKUP(I4519,PGStock[],3,FALSE)</f>
        <v>0.7</v>
      </c>
      <c r="L4519" s="47">
        <v>2</v>
      </c>
      <c r="M4519" s="47">
        <f>VLOOKUP(I4519,PGStock[],6,FALSE)</f>
        <v>200</v>
      </c>
      <c r="N4519" s="47">
        <f>+PGSales!$L4519*PGSales!$M4519</f>
        <v>400</v>
      </c>
    </row>
    <row r="4520" spans="1:14" hidden="1" x14ac:dyDescent="0.25">
      <c r="A4520" s="77">
        <f t="shared" si="302"/>
        <v>2025</v>
      </c>
      <c r="B4520" s="77">
        <f t="shared" si="303"/>
        <v>3</v>
      </c>
      <c r="C4520" s="73">
        <v>45728</v>
      </c>
      <c r="D4520" s="79" t="s">
        <v>109</v>
      </c>
      <c r="E4520" s="80" t="s">
        <v>635</v>
      </c>
      <c r="F4520" s="81" t="e">
        <f>VLOOKUP(E4520,Customer[],2,FALSE)</f>
        <v>#N/A</v>
      </c>
      <c r="G4520" s="69" t="e">
        <f>VLOOKUP(E4520,Customer[],3,FALSE)</f>
        <v>#N/A</v>
      </c>
      <c r="H4520" s="69" t="e">
        <f>VLOOKUP(E4520,Customer[],4,FALSE)</f>
        <v>#N/A</v>
      </c>
      <c r="I4520" s="48" t="s">
        <v>25</v>
      </c>
      <c r="J4520" s="82" t="str">
        <f>VLOOKUP(I4520,PGStock[],2,FALSE)</f>
        <v>Columbus Super Red Smooth 350 Ml</v>
      </c>
      <c r="K4520" s="71">
        <f>VLOOKUP(I4520,PGStock[],3,FALSE)</f>
        <v>0.35</v>
      </c>
      <c r="L4520" s="47">
        <v>9</v>
      </c>
      <c r="M4520" s="47">
        <f>VLOOKUP(I4520,PGStock[],6,FALSE)</f>
        <v>150</v>
      </c>
      <c r="N4520" s="47">
        <f>+PGSales!$L4520*PGSales!$M4520</f>
        <v>1350</v>
      </c>
    </row>
    <row r="4521" spans="1:14" hidden="1" x14ac:dyDescent="0.25">
      <c r="A4521" s="77">
        <f t="shared" si="302"/>
        <v>2025</v>
      </c>
      <c r="B4521" s="77">
        <f t="shared" si="303"/>
        <v>3</v>
      </c>
      <c r="C4521" s="73">
        <v>45728</v>
      </c>
      <c r="D4521" s="79" t="s">
        <v>109</v>
      </c>
      <c r="E4521" s="80" t="s">
        <v>635</v>
      </c>
      <c r="F4521" s="81" t="e">
        <f>VLOOKUP(E4521,Customer[],2,FALSE)</f>
        <v>#N/A</v>
      </c>
      <c r="G4521" s="69" t="e">
        <f>VLOOKUP(E4521,Customer[],3,FALSE)</f>
        <v>#N/A</v>
      </c>
      <c r="H4521" s="69" t="e">
        <f>VLOOKUP(E4521,Customer[],4,FALSE)</f>
        <v>#N/A</v>
      </c>
      <c r="I4521" s="48" t="s">
        <v>23</v>
      </c>
      <c r="J4521" s="82" t="str">
        <f>VLOOKUP(I4521,PGStock[],2,FALSE)</f>
        <v>Columbus Super Red Smooth 175 Ml</v>
      </c>
      <c r="K4521" s="71">
        <f>VLOOKUP(I4521,PGStock[],3,FALSE)</f>
        <v>0.17499999999999999</v>
      </c>
      <c r="L4521" s="47">
        <v>1</v>
      </c>
      <c r="M4521" s="47">
        <f>VLOOKUP(I4521,PGStock[],6,FALSE)</f>
        <v>100</v>
      </c>
      <c r="N4521" s="47">
        <f>+PGSales!$L4521*PGSales!$M4521</f>
        <v>100</v>
      </c>
    </row>
    <row r="4522" spans="1:14" hidden="1" x14ac:dyDescent="0.25">
      <c r="A4522" s="77">
        <f t="shared" si="302"/>
        <v>2025</v>
      </c>
      <c r="B4522" s="77">
        <f t="shared" si="303"/>
        <v>3</v>
      </c>
      <c r="C4522" s="73">
        <v>45728</v>
      </c>
      <c r="D4522" s="79" t="s">
        <v>109</v>
      </c>
      <c r="E4522" s="80" t="s">
        <v>635</v>
      </c>
      <c r="F4522" s="81" t="e">
        <f>VLOOKUP(E4522,Customer[],2,FALSE)</f>
        <v>#N/A</v>
      </c>
      <c r="G4522" s="69" t="e">
        <f>VLOOKUP(E4522,Customer[],3,FALSE)</f>
        <v>#N/A</v>
      </c>
      <c r="H4522" s="69" t="e">
        <f>VLOOKUP(E4522,Customer[],4,FALSE)</f>
        <v>#N/A</v>
      </c>
      <c r="I4522" s="48" t="s">
        <v>18</v>
      </c>
      <c r="J4522" s="82" t="str">
        <f>VLOOKUP(I4522,PGStock[],2,FALSE)</f>
        <v>Formula Rum 350ml</v>
      </c>
      <c r="K4522" s="71">
        <f>VLOOKUP(I4522,PGStock[],3,FALSE)</f>
        <v>0.35</v>
      </c>
      <c r="L4522" s="47">
        <v>5</v>
      </c>
      <c r="M4522" s="47">
        <f>VLOOKUP(I4522,PGStock[],6,FALSE)</f>
        <v>150</v>
      </c>
      <c r="N4522" s="47">
        <f>+PGSales!$L4522*PGSales!$M4522</f>
        <v>750</v>
      </c>
    </row>
    <row r="4523" spans="1:14" hidden="1" x14ac:dyDescent="0.25">
      <c r="A4523" s="77">
        <f t="shared" si="302"/>
        <v>2025</v>
      </c>
      <c r="B4523" s="77">
        <f t="shared" si="303"/>
        <v>3</v>
      </c>
      <c r="C4523" s="73">
        <v>45728</v>
      </c>
      <c r="D4523" s="79" t="s">
        <v>60</v>
      </c>
      <c r="E4523" s="80" t="s">
        <v>228</v>
      </c>
      <c r="F4523" s="81" t="str">
        <f>VLOOKUP(E4523,Customer[],2,FALSE)</f>
        <v>Myintmo</v>
      </c>
      <c r="G4523" s="69" t="str">
        <f>VLOOKUP(E4523,Customer[],3,FALSE)</f>
        <v>Bayin Naung Rd</v>
      </c>
      <c r="H4523" s="69" t="str">
        <f>VLOOKUP(E4523,Customer[],4,FALSE)</f>
        <v xml:space="preserve">Shwepyithar </v>
      </c>
      <c r="I4523" s="48" t="s">
        <v>25</v>
      </c>
      <c r="J4523" s="82" t="str">
        <f>VLOOKUP(I4523,PGStock[],2,FALSE)</f>
        <v>Columbus Super Red Smooth 350 Ml</v>
      </c>
      <c r="K4523" s="71">
        <f>VLOOKUP(I4523,PGStock[],3,FALSE)</f>
        <v>0.35</v>
      </c>
      <c r="L4523" s="47">
        <v>2</v>
      </c>
      <c r="M4523" s="47">
        <f>VLOOKUP(I4523,PGStock[],6,FALSE)</f>
        <v>150</v>
      </c>
      <c r="N4523" s="47">
        <f>+PGSales!$L4523*PGSales!$M4523</f>
        <v>300</v>
      </c>
    </row>
    <row r="4524" spans="1:14" hidden="1" x14ac:dyDescent="0.25">
      <c r="A4524" s="77">
        <f t="shared" ref="A4524:A4534" si="304">YEAR(C4524)</f>
        <v>2025</v>
      </c>
      <c r="B4524" s="77">
        <f t="shared" ref="B4524:B4534" si="305">MONTH(C4524)</f>
        <v>3</v>
      </c>
      <c r="C4524" s="73">
        <v>45728</v>
      </c>
      <c r="D4524" s="79" t="s">
        <v>60</v>
      </c>
      <c r="E4524" s="80" t="s">
        <v>228</v>
      </c>
      <c r="F4524" s="81" t="str">
        <f>VLOOKUP(E4524,Customer[],2,FALSE)</f>
        <v>Myintmo</v>
      </c>
      <c r="G4524" s="69" t="str">
        <f>VLOOKUP(E4524,Customer[],3,FALSE)</f>
        <v>Bayin Naung Rd</v>
      </c>
      <c r="H4524" s="69" t="str">
        <f>VLOOKUP(E4524,Customer[],4,FALSE)</f>
        <v xml:space="preserve">Shwepyithar </v>
      </c>
      <c r="I4524" s="48" t="s">
        <v>23</v>
      </c>
      <c r="J4524" s="82" t="str">
        <f>VLOOKUP(I4524,PGStock[],2,FALSE)</f>
        <v>Columbus Super Red Smooth 175 Ml</v>
      </c>
      <c r="K4524" s="71">
        <f>VLOOKUP(I4524,PGStock[],3,FALSE)</f>
        <v>0.17499999999999999</v>
      </c>
      <c r="L4524" s="47">
        <v>1</v>
      </c>
      <c r="M4524" s="47">
        <f>VLOOKUP(I4524,PGStock[],6,FALSE)</f>
        <v>100</v>
      </c>
      <c r="N4524" s="47">
        <f>+PGSales!$L4524*PGSales!$M4524</f>
        <v>100</v>
      </c>
    </row>
    <row r="4525" spans="1:14" hidden="1" x14ac:dyDescent="0.25">
      <c r="A4525" s="77">
        <f t="shared" si="304"/>
        <v>2025</v>
      </c>
      <c r="B4525" s="77">
        <f t="shared" si="305"/>
        <v>3</v>
      </c>
      <c r="C4525" s="73">
        <v>45728</v>
      </c>
      <c r="D4525" s="79" t="s">
        <v>60</v>
      </c>
      <c r="E4525" s="80" t="s">
        <v>228</v>
      </c>
      <c r="F4525" s="81" t="str">
        <f>VLOOKUP(E4525,Customer[],2,FALSE)</f>
        <v>Myintmo</v>
      </c>
      <c r="G4525" s="69" t="str">
        <f>VLOOKUP(E4525,Customer[],3,FALSE)</f>
        <v>Bayin Naung Rd</v>
      </c>
      <c r="H4525" s="69" t="str">
        <f>VLOOKUP(E4525,Customer[],4,FALSE)</f>
        <v xml:space="preserve">Shwepyithar </v>
      </c>
      <c r="I4525" s="48" t="s">
        <v>20</v>
      </c>
      <c r="J4525" s="82" t="str">
        <f>VLOOKUP(I4525,PGStock[],2,FALSE)</f>
        <v>Formula Rum 700ml</v>
      </c>
      <c r="K4525" s="71">
        <f>VLOOKUP(I4525,PGStock[],3,FALSE)</f>
        <v>0.7</v>
      </c>
      <c r="L4525" s="47">
        <v>1</v>
      </c>
      <c r="M4525" s="47">
        <f>VLOOKUP(I4525,PGStock[],6,FALSE)</f>
        <v>200</v>
      </c>
      <c r="N4525" s="47">
        <f>+PGSales!$L4525*PGSales!$M4525</f>
        <v>200</v>
      </c>
    </row>
    <row r="4526" spans="1:14" hidden="1" x14ac:dyDescent="0.25">
      <c r="A4526" s="77">
        <f t="shared" si="304"/>
        <v>2025</v>
      </c>
      <c r="B4526" s="77">
        <f t="shared" si="305"/>
        <v>3</v>
      </c>
      <c r="C4526" s="73">
        <v>45728</v>
      </c>
      <c r="D4526" s="79" t="s">
        <v>60</v>
      </c>
      <c r="E4526" s="80" t="s">
        <v>228</v>
      </c>
      <c r="F4526" s="81" t="str">
        <f>VLOOKUP(E4526,Customer[],2,FALSE)</f>
        <v>Myintmo</v>
      </c>
      <c r="G4526" s="69" t="str">
        <f>VLOOKUP(E4526,Customer[],3,FALSE)</f>
        <v>Bayin Naung Rd</v>
      </c>
      <c r="H4526" s="69" t="str">
        <f>VLOOKUP(E4526,Customer[],4,FALSE)</f>
        <v xml:space="preserve">Shwepyithar </v>
      </c>
      <c r="I4526" s="48" t="s">
        <v>18</v>
      </c>
      <c r="J4526" s="82" t="str">
        <f>VLOOKUP(I4526,PGStock[],2,FALSE)</f>
        <v>Formula Rum 350ml</v>
      </c>
      <c r="K4526" s="71">
        <f>VLOOKUP(I4526,PGStock[],3,FALSE)</f>
        <v>0.35</v>
      </c>
      <c r="L4526" s="47">
        <v>6</v>
      </c>
      <c r="M4526" s="47">
        <f>VLOOKUP(I4526,PGStock[],6,FALSE)</f>
        <v>150</v>
      </c>
      <c r="N4526" s="47">
        <f>+PGSales!$L4526*PGSales!$M4526</f>
        <v>900</v>
      </c>
    </row>
    <row r="4527" spans="1:14" hidden="1" x14ac:dyDescent="0.25">
      <c r="A4527" s="77">
        <f t="shared" si="304"/>
        <v>2025</v>
      </c>
      <c r="B4527" s="77">
        <f t="shared" si="305"/>
        <v>3</v>
      </c>
      <c r="C4527" s="73">
        <v>45728</v>
      </c>
      <c r="D4527" s="79" t="s">
        <v>58</v>
      </c>
      <c r="E4527" s="80" t="s">
        <v>303</v>
      </c>
      <c r="F4527" s="81" t="str">
        <f>VLOOKUP(E4527,Customer[],2,FALSE)</f>
        <v>Wine</v>
      </c>
      <c r="G4527" s="69" t="str">
        <f>VLOOKUP(E4527,Customer[],3,FALSE)</f>
        <v>Hlawaga Rd</v>
      </c>
      <c r="H4527" s="69" t="str">
        <f>VLOOKUP(E4527,Customer[],4,FALSE)</f>
        <v xml:space="preserve">Shwepyithar </v>
      </c>
      <c r="I4527" s="48" t="s">
        <v>25</v>
      </c>
      <c r="J4527" s="82" t="str">
        <f>VLOOKUP(I4527,PGStock[],2,FALSE)</f>
        <v>Columbus Super Red Smooth 350 Ml</v>
      </c>
      <c r="K4527" s="71">
        <f>VLOOKUP(I4527,PGStock[],3,FALSE)</f>
        <v>0.35</v>
      </c>
      <c r="L4527" s="47">
        <v>8</v>
      </c>
      <c r="M4527" s="47">
        <f>VLOOKUP(I4527,PGStock[],6,FALSE)</f>
        <v>150</v>
      </c>
      <c r="N4527" s="47">
        <f>+PGSales!$L4527*PGSales!$M4527</f>
        <v>1200</v>
      </c>
    </row>
    <row r="4528" spans="1:14" hidden="1" x14ac:dyDescent="0.25">
      <c r="A4528" s="77">
        <f t="shared" si="304"/>
        <v>2025</v>
      </c>
      <c r="B4528" s="77">
        <f t="shared" si="305"/>
        <v>3</v>
      </c>
      <c r="C4528" s="73">
        <v>45728</v>
      </c>
      <c r="D4528" s="79" t="s">
        <v>58</v>
      </c>
      <c r="E4528" s="80" t="s">
        <v>303</v>
      </c>
      <c r="F4528" s="81" t="str">
        <f>VLOOKUP(E4528,Customer[],2,FALSE)</f>
        <v>Wine</v>
      </c>
      <c r="G4528" s="69" t="str">
        <f>VLOOKUP(E4528,Customer[],3,FALSE)</f>
        <v>Hlawaga Rd</v>
      </c>
      <c r="H4528" s="69" t="str">
        <f>VLOOKUP(E4528,Customer[],4,FALSE)</f>
        <v xml:space="preserve">Shwepyithar </v>
      </c>
      <c r="I4528" s="48" t="s">
        <v>23</v>
      </c>
      <c r="J4528" s="82" t="str">
        <f>VLOOKUP(I4528,PGStock[],2,FALSE)</f>
        <v>Columbus Super Red Smooth 175 Ml</v>
      </c>
      <c r="K4528" s="71">
        <f>VLOOKUP(I4528,PGStock[],3,FALSE)</f>
        <v>0.17499999999999999</v>
      </c>
      <c r="L4528" s="47">
        <v>4</v>
      </c>
      <c r="M4528" s="47">
        <f>VLOOKUP(I4528,PGStock[],6,FALSE)</f>
        <v>100</v>
      </c>
      <c r="N4528" s="47">
        <f>+PGSales!$L4528*PGSales!$M4528</f>
        <v>400</v>
      </c>
    </row>
    <row r="4529" spans="1:14" hidden="1" x14ac:dyDescent="0.25">
      <c r="A4529" s="77">
        <f t="shared" si="304"/>
        <v>2025</v>
      </c>
      <c r="B4529" s="77">
        <f t="shared" si="305"/>
        <v>3</v>
      </c>
      <c r="C4529" s="73">
        <v>45728</v>
      </c>
      <c r="D4529" s="79" t="s">
        <v>58</v>
      </c>
      <c r="E4529" s="80" t="s">
        <v>303</v>
      </c>
      <c r="F4529" s="81" t="str">
        <f>VLOOKUP(E4529,Customer[],2,FALSE)</f>
        <v>Wine</v>
      </c>
      <c r="G4529" s="69" t="str">
        <f>VLOOKUP(E4529,Customer[],3,FALSE)</f>
        <v>Hlawaga Rd</v>
      </c>
      <c r="H4529" s="69" t="str">
        <f>VLOOKUP(E4529,Customer[],4,FALSE)</f>
        <v xml:space="preserve">Shwepyithar </v>
      </c>
      <c r="I4529" s="48" t="s">
        <v>20</v>
      </c>
      <c r="J4529" s="82" t="str">
        <f>VLOOKUP(I4529,PGStock[],2,FALSE)</f>
        <v>Formula Rum 700ml</v>
      </c>
      <c r="K4529" s="71">
        <f>VLOOKUP(I4529,PGStock[],3,FALSE)</f>
        <v>0.7</v>
      </c>
      <c r="L4529" s="47">
        <v>4</v>
      </c>
      <c r="M4529" s="47">
        <f>VLOOKUP(I4529,PGStock[],6,FALSE)</f>
        <v>200</v>
      </c>
      <c r="N4529" s="47">
        <f>+PGSales!$L4529*PGSales!$M4529</f>
        <v>800</v>
      </c>
    </row>
    <row r="4530" spans="1:14" hidden="1" x14ac:dyDescent="0.25">
      <c r="A4530" s="77">
        <f t="shared" si="304"/>
        <v>2025</v>
      </c>
      <c r="B4530" s="77">
        <f t="shared" si="305"/>
        <v>3</v>
      </c>
      <c r="C4530" s="73">
        <v>45728</v>
      </c>
      <c r="D4530" s="79" t="s">
        <v>58</v>
      </c>
      <c r="E4530" s="80" t="s">
        <v>303</v>
      </c>
      <c r="F4530" s="81" t="str">
        <f>VLOOKUP(E4530,Customer[],2,FALSE)</f>
        <v>Wine</v>
      </c>
      <c r="G4530" s="69" t="str">
        <f>VLOOKUP(E4530,Customer[],3,FALSE)</f>
        <v>Hlawaga Rd</v>
      </c>
      <c r="H4530" s="69" t="str">
        <f>VLOOKUP(E4530,Customer[],4,FALSE)</f>
        <v xml:space="preserve">Shwepyithar </v>
      </c>
      <c r="I4530" s="48" t="s">
        <v>18</v>
      </c>
      <c r="J4530" s="82" t="str">
        <f>VLOOKUP(I4530,PGStock[],2,FALSE)</f>
        <v>Formula Rum 350ml</v>
      </c>
      <c r="K4530" s="71">
        <f>VLOOKUP(I4530,PGStock[],3,FALSE)</f>
        <v>0.35</v>
      </c>
      <c r="L4530" s="47">
        <v>4</v>
      </c>
      <c r="M4530" s="47">
        <f>VLOOKUP(I4530,PGStock[],6,FALSE)</f>
        <v>150</v>
      </c>
      <c r="N4530" s="47">
        <f>+PGSales!$L4530*PGSales!$M4530</f>
        <v>600</v>
      </c>
    </row>
    <row r="4531" spans="1:14" hidden="1" x14ac:dyDescent="0.25">
      <c r="A4531" s="77">
        <f t="shared" si="304"/>
        <v>2025</v>
      </c>
      <c r="B4531" s="77">
        <f t="shared" si="305"/>
        <v>3</v>
      </c>
      <c r="C4531" s="73">
        <v>45728</v>
      </c>
      <c r="D4531" s="79" t="s">
        <v>365</v>
      </c>
      <c r="E4531" s="80" t="s">
        <v>628</v>
      </c>
      <c r="F4531" s="81" t="str">
        <f>VLOOKUP(E4531,Customer[],2,FALSE)</f>
        <v>Yar Noune Pyay</v>
      </c>
      <c r="G4531" s="69" t="str">
        <f>VLOOKUP(E4531,Customer[],3,FALSE)</f>
        <v>Hlawaga Rd</v>
      </c>
      <c r="H4531" s="69" t="str">
        <f>VLOOKUP(E4531,Customer[],4,FALSE)</f>
        <v xml:space="preserve">Shwepyithar </v>
      </c>
      <c r="I4531" s="48" t="s">
        <v>25</v>
      </c>
      <c r="J4531" s="82" t="str">
        <f>VLOOKUP(I4531,PGStock[],2,FALSE)</f>
        <v>Columbus Super Red Smooth 350 Ml</v>
      </c>
      <c r="K4531" s="71">
        <f>VLOOKUP(I4531,PGStock[],3,FALSE)</f>
        <v>0.35</v>
      </c>
      <c r="L4531" s="47">
        <v>2</v>
      </c>
      <c r="M4531" s="47">
        <f>VLOOKUP(I4531,PGStock[],6,FALSE)</f>
        <v>150</v>
      </c>
      <c r="N4531" s="47">
        <f>+PGSales!$L4531*PGSales!$M4531</f>
        <v>300</v>
      </c>
    </row>
    <row r="4532" spans="1:14" hidden="1" x14ac:dyDescent="0.25">
      <c r="A4532" s="77">
        <f t="shared" si="304"/>
        <v>2025</v>
      </c>
      <c r="B4532" s="77">
        <f t="shared" si="305"/>
        <v>3</v>
      </c>
      <c r="C4532" s="73">
        <v>45728</v>
      </c>
      <c r="D4532" s="79" t="s">
        <v>365</v>
      </c>
      <c r="E4532" s="80" t="s">
        <v>628</v>
      </c>
      <c r="F4532" s="81" t="str">
        <f>VLOOKUP(E4532,Customer[],2,FALSE)</f>
        <v>Yar Noune Pyay</v>
      </c>
      <c r="G4532" s="69" t="str">
        <f>VLOOKUP(E4532,Customer[],3,FALSE)</f>
        <v>Hlawaga Rd</v>
      </c>
      <c r="H4532" s="69" t="str">
        <f>VLOOKUP(E4532,Customer[],4,FALSE)</f>
        <v xml:space="preserve">Shwepyithar </v>
      </c>
      <c r="I4532" s="48" t="s">
        <v>20</v>
      </c>
      <c r="J4532" s="82" t="str">
        <f>VLOOKUP(I4532,PGStock[],2,FALSE)</f>
        <v>Formula Rum 700ml</v>
      </c>
      <c r="K4532" s="71">
        <f>VLOOKUP(I4532,PGStock[],3,FALSE)</f>
        <v>0.7</v>
      </c>
      <c r="L4532" s="47">
        <v>6</v>
      </c>
      <c r="M4532" s="47">
        <f>VLOOKUP(I4532,PGStock[],6,FALSE)</f>
        <v>200</v>
      </c>
      <c r="N4532" s="47">
        <f>+PGSales!$L4532*PGSales!$M4532</f>
        <v>1200</v>
      </c>
    </row>
    <row r="4533" spans="1:14" hidden="1" x14ac:dyDescent="0.25">
      <c r="A4533" s="77">
        <f t="shared" si="304"/>
        <v>2025</v>
      </c>
      <c r="B4533" s="77">
        <f t="shared" si="305"/>
        <v>3</v>
      </c>
      <c r="C4533" s="73">
        <v>45728</v>
      </c>
      <c r="D4533" s="79" t="s">
        <v>365</v>
      </c>
      <c r="E4533" s="80" t="s">
        <v>628</v>
      </c>
      <c r="F4533" s="81" t="str">
        <f>VLOOKUP(E4533,Customer[],2,FALSE)</f>
        <v>Yar Noune Pyay</v>
      </c>
      <c r="G4533" s="69" t="str">
        <f>VLOOKUP(E4533,Customer[],3,FALSE)</f>
        <v>Hlawaga Rd</v>
      </c>
      <c r="H4533" s="69" t="str">
        <f>VLOOKUP(E4533,Customer[],4,FALSE)</f>
        <v xml:space="preserve">Shwepyithar </v>
      </c>
      <c r="I4533" s="48" t="s">
        <v>18</v>
      </c>
      <c r="J4533" s="82" t="str">
        <f>VLOOKUP(I4533,PGStock[],2,FALSE)</f>
        <v>Formula Rum 350ml</v>
      </c>
      <c r="K4533" s="71">
        <f>VLOOKUP(I4533,PGStock[],3,FALSE)</f>
        <v>0.35</v>
      </c>
      <c r="L4533" s="47">
        <v>2</v>
      </c>
      <c r="M4533" s="47">
        <f>VLOOKUP(I4533,PGStock[],6,FALSE)</f>
        <v>150</v>
      </c>
      <c r="N4533" s="47">
        <f>+PGSales!$L4533*PGSales!$M4533</f>
        <v>300</v>
      </c>
    </row>
    <row r="4534" spans="1:14" hidden="1" x14ac:dyDescent="0.25">
      <c r="A4534" s="77">
        <f t="shared" si="304"/>
        <v>2025</v>
      </c>
      <c r="B4534" s="77">
        <f t="shared" si="305"/>
        <v>3</v>
      </c>
      <c r="C4534" s="73">
        <v>45728</v>
      </c>
      <c r="D4534" s="79" t="s">
        <v>66</v>
      </c>
      <c r="E4534" s="80" t="s">
        <v>629</v>
      </c>
      <c r="F4534" s="81" t="str">
        <f>VLOOKUP(E4534,Customer[],2,FALSE)</f>
        <v>Sin Pauk</v>
      </c>
      <c r="G4534" s="69" t="str">
        <f>VLOOKUP(E4534,Customer[],3,FALSE)</f>
        <v>Hlawaga Rd</v>
      </c>
      <c r="H4534" s="69" t="str">
        <f>VLOOKUP(E4534,Customer[],4,FALSE)</f>
        <v xml:space="preserve">Shwepyithar </v>
      </c>
      <c r="I4534" s="48" t="s">
        <v>27</v>
      </c>
      <c r="J4534" s="82" t="str">
        <f>VLOOKUP(I4534,PGStock[],2,FALSE)</f>
        <v>Columbus Super Red Smooth 700 Ml</v>
      </c>
      <c r="K4534" s="71">
        <f>VLOOKUP(I4534,PGStock[],3,FALSE)</f>
        <v>0.7</v>
      </c>
      <c r="L4534" s="47">
        <v>2</v>
      </c>
      <c r="M4534" s="47">
        <f>VLOOKUP(I4534,PGStock[],6,FALSE)</f>
        <v>200</v>
      </c>
      <c r="N4534" s="47">
        <f>+PGSales!$L4534*PGSales!$M4534</f>
        <v>400</v>
      </c>
    </row>
    <row r="4535" spans="1:14" hidden="1" x14ac:dyDescent="0.25">
      <c r="A4535" s="77">
        <f t="shared" ref="A4535:A4663" si="306">YEAR(C4535)</f>
        <v>2025</v>
      </c>
      <c r="B4535" s="77">
        <f t="shared" ref="B4535:B4663" si="307">MONTH(C4535)</f>
        <v>3</v>
      </c>
      <c r="C4535" s="73">
        <v>45728</v>
      </c>
      <c r="D4535" s="79" t="s">
        <v>66</v>
      </c>
      <c r="E4535" s="80" t="s">
        <v>629</v>
      </c>
      <c r="F4535" s="81" t="str">
        <f>VLOOKUP(E4535,Customer[],2,FALSE)</f>
        <v>Sin Pauk</v>
      </c>
      <c r="G4535" s="69" t="str">
        <f>VLOOKUP(E4535,Customer[],3,FALSE)</f>
        <v>Hlawaga Rd</v>
      </c>
      <c r="H4535" s="69" t="str">
        <f>VLOOKUP(E4535,Customer[],4,FALSE)</f>
        <v xml:space="preserve">Shwepyithar </v>
      </c>
      <c r="I4535" s="48" t="s">
        <v>18</v>
      </c>
      <c r="J4535" s="82" t="str">
        <f>VLOOKUP(I4535,PGStock[],2,FALSE)</f>
        <v>Formula Rum 350ml</v>
      </c>
      <c r="K4535" s="71">
        <f>VLOOKUP(I4535,PGStock[],3,FALSE)</f>
        <v>0.35</v>
      </c>
      <c r="L4535" s="47">
        <v>2</v>
      </c>
      <c r="M4535" s="47">
        <f>VLOOKUP(I4535,PGStock[],6,FALSE)</f>
        <v>150</v>
      </c>
      <c r="N4535" s="47">
        <f>+PGSales!$L4535*PGSales!$M4535</f>
        <v>300</v>
      </c>
    </row>
    <row r="4536" spans="1:14" hidden="1" x14ac:dyDescent="0.25">
      <c r="A4536" s="77">
        <f t="shared" si="306"/>
        <v>2025</v>
      </c>
      <c r="B4536" s="77">
        <f t="shared" si="307"/>
        <v>3</v>
      </c>
      <c r="C4536" s="73">
        <v>45728</v>
      </c>
      <c r="D4536" s="79" t="s">
        <v>4</v>
      </c>
      <c r="E4536" s="80" t="s">
        <v>630</v>
      </c>
      <c r="F4536" s="81" t="str">
        <f>VLOOKUP(E4536,Customer[],2,FALSE)</f>
        <v xml:space="preserve">Min Satae Kyatt </v>
      </c>
      <c r="G4536" s="69" t="str">
        <f>VLOOKUP(E4536,Customer[],3,FALSE)</f>
        <v>Hlawaga Rd</v>
      </c>
      <c r="H4536" s="69" t="str">
        <f>VLOOKUP(E4536,Customer[],4,FALSE)</f>
        <v xml:space="preserve">Shwepyithar </v>
      </c>
      <c r="I4536" s="48" t="s">
        <v>23</v>
      </c>
      <c r="J4536" s="82" t="str">
        <f>VLOOKUP(I4536,PGStock[],2,FALSE)</f>
        <v>Columbus Super Red Smooth 175 Ml</v>
      </c>
      <c r="K4536" s="71">
        <f>VLOOKUP(I4536,PGStock[],3,FALSE)</f>
        <v>0.17499999999999999</v>
      </c>
      <c r="L4536" s="47">
        <v>8</v>
      </c>
      <c r="M4536" s="47">
        <f>VLOOKUP(I4536,PGStock[],6,FALSE)</f>
        <v>100</v>
      </c>
      <c r="N4536" s="47">
        <f>+PGSales!$L4536*PGSales!$M4536</f>
        <v>800</v>
      </c>
    </row>
    <row r="4537" spans="1:14" hidden="1" x14ac:dyDescent="0.25">
      <c r="A4537" s="77">
        <f t="shared" si="306"/>
        <v>2025</v>
      </c>
      <c r="B4537" s="77">
        <f t="shared" si="307"/>
        <v>3</v>
      </c>
      <c r="C4537" s="73">
        <v>45728</v>
      </c>
      <c r="D4537" s="79" t="s">
        <v>4</v>
      </c>
      <c r="E4537" s="80" t="s">
        <v>630</v>
      </c>
      <c r="F4537" s="81" t="str">
        <f>VLOOKUP(E4537,Customer[],2,FALSE)</f>
        <v xml:space="preserve">Min Satae Kyatt </v>
      </c>
      <c r="G4537" s="69" t="str">
        <f>VLOOKUP(E4537,Customer[],3,FALSE)</f>
        <v>Hlawaga Rd</v>
      </c>
      <c r="H4537" s="69" t="str">
        <f>VLOOKUP(E4537,Customer[],4,FALSE)</f>
        <v xml:space="preserve">Shwepyithar </v>
      </c>
      <c r="I4537" s="48" t="s">
        <v>18</v>
      </c>
      <c r="J4537" s="82" t="str">
        <f>VLOOKUP(I4537,PGStock[],2,FALSE)</f>
        <v>Formula Rum 350ml</v>
      </c>
      <c r="K4537" s="71">
        <f>VLOOKUP(I4537,PGStock[],3,FALSE)</f>
        <v>0.35</v>
      </c>
      <c r="L4537" s="47">
        <v>4</v>
      </c>
      <c r="M4537" s="47">
        <f>VLOOKUP(I4537,PGStock[],6,FALSE)</f>
        <v>150</v>
      </c>
      <c r="N4537" s="47">
        <f>+PGSales!$L4537*PGSales!$M4537</f>
        <v>600</v>
      </c>
    </row>
    <row r="4538" spans="1:14" hidden="1" x14ac:dyDescent="0.25">
      <c r="A4538" s="77">
        <f t="shared" si="306"/>
        <v>2025</v>
      </c>
      <c r="B4538" s="77">
        <f t="shared" si="307"/>
        <v>3</v>
      </c>
      <c r="C4538" s="73">
        <v>45730</v>
      </c>
      <c r="D4538" s="79" t="s">
        <v>70</v>
      </c>
      <c r="E4538" s="80" t="s">
        <v>634</v>
      </c>
      <c r="F4538" s="81" t="str">
        <f>VLOOKUP(E4538,Customer[],2,FALSE)</f>
        <v>Pyae Maher</v>
      </c>
      <c r="G4538" s="69" t="str">
        <f>VLOOKUP(E4538,Customer[],3,FALSE)</f>
        <v>Bo Aung Kyaw Rd</v>
      </c>
      <c r="H4538" s="69" t="str">
        <f>VLOOKUP(E4538,Customer[],4,FALSE)</f>
        <v>Hlaing Thar Yar</v>
      </c>
      <c r="I4538" s="48" t="s">
        <v>117</v>
      </c>
      <c r="J4538" s="82" t="str">
        <f>VLOOKUP(I4538,PGStock[],2,FALSE)</f>
        <v>ဒဂုံမန်ကျည်း ကော်ဗူး (1 Liter)</v>
      </c>
      <c r="K4538" s="71">
        <f>VLOOKUP(I4538,PGStock[],3,FALSE)</f>
        <v>1</v>
      </c>
      <c r="L4538" s="47">
        <v>7</v>
      </c>
      <c r="M4538" s="47">
        <f>VLOOKUP(I4538,PGStock[],6,FALSE)</f>
        <v>100</v>
      </c>
      <c r="N4538" s="47">
        <f>+PGSales!$L4538*PGSales!$M4538</f>
        <v>700</v>
      </c>
    </row>
    <row r="4539" spans="1:14" hidden="1" x14ac:dyDescent="0.25">
      <c r="A4539" s="77">
        <f t="shared" ref="A4539:A4556" si="308">YEAR(C4539)</f>
        <v>2025</v>
      </c>
      <c r="B4539" s="77">
        <f t="shared" ref="B4539:B4556" si="309">MONTH(C4539)</f>
        <v>3</v>
      </c>
      <c r="C4539" s="73">
        <v>45730</v>
      </c>
      <c r="D4539" s="79" t="s">
        <v>70</v>
      </c>
      <c r="E4539" s="80" t="s">
        <v>634</v>
      </c>
      <c r="F4539" s="81" t="str">
        <f>VLOOKUP(E4539,Customer[],2,FALSE)</f>
        <v>Pyae Maher</v>
      </c>
      <c r="G4539" s="69" t="str">
        <f>VLOOKUP(E4539,Customer[],3,FALSE)</f>
        <v>Bo Aung Kyaw Rd</v>
      </c>
      <c r="H4539" s="69" t="str">
        <f>VLOOKUP(E4539,Customer[],4,FALSE)</f>
        <v>Hlaing Thar Yar</v>
      </c>
      <c r="I4539" s="48" t="s">
        <v>25</v>
      </c>
      <c r="J4539" s="82" t="str">
        <f>VLOOKUP(I4539,PGStock[],2,FALSE)</f>
        <v>Columbus Super Red Smooth 350 Ml</v>
      </c>
      <c r="K4539" s="71">
        <f>VLOOKUP(I4539,PGStock[],3,FALSE)</f>
        <v>0.35</v>
      </c>
      <c r="L4539" s="47">
        <v>3</v>
      </c>
      <c r="M4539" s="47">
        <f>VLOOKUP(I4539,PGStock[],6,FALSE)</f>
        <v>150</v>
      </c>
      <c r="N4539" s="47">
        <f>+PGSales!$L4539*PGSales!$M4539</f>
        <v>450</v>
      </c>
    </row>
    <row r="4540" spans="1:14" hidden="1" x14ac:dyDescent="0.25">
      <c r="A4540" s="77">
        <f t="shared" si="308"/>
        <v>2025</v>
      </c>
      <c r="B4540" s="77">
        <f t="shared" si="309"/>
        <v>3</v>
      </c>
      <c r="C4540" s="73">
        <v>45730</v>
      </c>
      <c r="D4540" s="79" t="s">
        <v>70</v>
      </c>
      <c r="E4540" s="80" t="s">
        <v>634</v>
      </c>
      <c r="F4540" s="81" t="str">
        <f>VLOOKUP(E4540,Customer[],2,FALSE)</f>
        <v>Pyae Maher</v>
      </c>
      <c r="G4540" s="69" t="str">
        <f>VLOOKUP(E4540,Customer[],3,FALSE)</f>
        <v>Bo Aung Kyaw Rd</v>
      </c>
      <c r="H4540" s="69" t="str">
        <f>VLOOKUP(E4540,Customer[],4,FALSE)</f>
        <v>Hlaing Thar Yar</v>
      </c>
      <c r="I4540" s="48" t="s">
        <v>23</v>
      </c>
      <c r="J4540" s="82" t="str">
        <f>VLOOKUP(I4540,PGStock[],2,FALSE)</f>
        <v>Columbus Super Red Smooth 175 Ml</v>
      </c>
      <c r="K4540" s="71">
        <f>VLOOKUP(I4540,PGStock[],3,FALSE)</f>
        <v>0.17499999999999999</v>
      </c>
      <c r="L4540" s="47">
        <v>2</v>
      </c>
      <c r="M4540" s="47">
        <f>VLOOKUP(I4540,PGStock[],6,FALSE)</f>
        <v>100</v>
      </c>
      <c r="N4540" s="47">
        <f>+PGSales!$L4540*PGSales!$M4540</f>
        <v>200</v>
      </c>
    </row>
    <row r="4541" spans="1:14" hidden="1" x14ac:dyDescent="0.25">
      <c r="A4541" s="77">
        <f t="shared" si="308"/>
        <v>2025</v>
      </c>
      <c r="B4541" s="77">
        <f t="shared" si="309"/>
        <v>3</v>
      </c>
      <c r="C4541" s="73">
        <v>45730</v>
      </c>
      <c r="D4541" s="79" t="s">
        <v>70</v>
      </c>
      <c r="E4541" s="80" t="s">
        <v>634</v>
      </c>
      <c r="F4541" s="81" t="str">
        <f>VLOOKUP(E4541,Customer[],2,FALSE)</f>
        <v>Pyae Maher</v>
      </c>
      <c r="G4541" s="69" t="str">
        <f>VLOOKUP(E4541,Customer[],3,FALSE)</f>
        <v>Bo Aung Kyaw Rd</v>
      </c>
      <c r="H4541" s="69" t="str">
        <f>VLOOKUP(E4541,Customer[],4,FALSE)</f>
        <v>Hlaing Thar Yar</v>
      </c>
      <c r="I4541" s="48" t="s">
        <v>18</v>
      </c>
      <c r="J4541" s="82" t="str">
        <f>VLOOKUP(I4541,PGStock[],2,FALSE)</f>
        <v>Formula Rum 350ml</v>
      </c>
      <c r="K4541" s="71">
        <f>VLOOKUP(I4541,PGStock[],3,FALSE)</f>
        <v>0.35</v>
      </c>
      <c r="L4541" s="47">
        <v>6</v>
      </c>
      <c r="M4541" s="47">
        <f>VLOOKUP(I4541,PGStock[],6,FALSE)</f>
        <v>150</v>
      </c>
      <c r="N4541" s="47">
        <f>+PGSales!$L4541*PGSales!$M4541</f>
        <v>900</v>
      </c>
    </row>
    <row r="4542" spans="1:14" hidden="1" x14ac:dyDescent="0.25">
      <c r="A4542" s="77">
        <f t="shared" si="308"/>
        <v>2025</v>
      </c>
      <c r="B4542" s="77">
        <f t="shared" si="309"/>
        <v>3</v>
      </c>
      <c r="C4542" s="73">
        <v>45730</v>
      </c>
      <c r="D4542" s="79" t="s">
        <v>74</v>
      </c>
      <c r="E4542" s="80" t="s">
        <v>123</v>
      </c>
      <c r="F4542" s="81" t="str">
        <f>VLOOKUP(E4542,Customer[],2,FALSE)</f>
        <v>Yazar</v>
      </c>
      <c r="G4542" s="69" t="str">
        <f>VLOOKUP(E4542,Customer[],3,FALSE)</f>
        <v>Mandalay Rd</v>
      </c>
      <c r="H4542" s="69" t="str">
        <f>VLOOKUP(E4542,Customer[],4,FALSE)</f>
        <v>Hlaing Thar Yar Route (1)</v>
      </c>
      <c r="I4542" s="48" t="s">
        <v>117</v>
      </c>
      <c r="J4542" s="82" t="str">
        <f>VLOOKUP(I4542,PGStock[],2,FALSE)</f>
        <v>ဒဂုံမန်ကျည်း ကော်ဗူး (1 Liter)</v>
      </c>
      <c r="K4542" s="71">
        <f>VLOOKUP(I4542,PGStock[],3,FALSE)</f>
        <v>1</v>
      </c>
      <c r="L4542" s="47">
        <v>1</v>
      </c>
      <c r="M4542" s="47">
        <f>VLOOKUP(I4542,PGStock[],6,FALSE)</f>
        <v>100</v>
      </c>
      <c r="N4542" s="47">
        <f>+PGSales!$L4542*PGSales!$M4542</f>
        <v>100</v>
      </c>
    </row>
    <row r="4543" spans="1:14" hidden="1" x14ac:dyDescent="0.25">
      <c r="A4543" s="77">
        <f t="shared" si="308"/>
        <v>2025</v>
      </c>
      <c r="B4543" s="77">
        <f t="shared" si="309"/>
        <v>3</v>
      </c>
      <c r="C4543" s="73">
        <v>45730</v>
      </c>
      <c r="D4543" s="79" t="s">
        <v>74</v>
      </c>
      <c r="E4543" s="80" t="s">
        <v>123</v>
      </c>
      <c r="F4543" s="81" t="str">
        <f>VLOOKUP(E4543,Customer[],2,FALSE)</f>
        <v>Yazar</v>
      </c>
      <c r="G4543" s="69" t="str">
        <f>VLOOKUP(E4543,Customer[],3,FALSE)</f>
        <v>Mandalay Rd</v>
      </c>
      <c r="H4543" s="69" t="str">
        <f>VLOOKUP(E4543,Customer[],4,FALSE)</f>
        <v>Hlaing Thar Yar Route (1)</v>
      </c>
      <c r="I4543" s="48" t="s">
        <v>23</v>
      </c>
      <c r="J4543" s="82" t="str">
        <f>VLOOKUP(I4543,PGStock[],2,FALSE)</f>
        <v>Columbus Super Red Smooth 175 Ml</v>
      </c>
      <c r="K4543" s="71">
        <f>VLOOKUP(I4543,PGStock[],3,FALSE)</f>
        <v>0.17499999999999999</v>
      </c>
      <c r="L4543" s="47">
        <v>1</v>
      </c>
      <c r="M4543" s="47">
        <f>VLOOKUP(I4543,PGStock[],6,FALSE)</f>
        <v>100</v>
      </c>
      <c r="N4543" s="47">
        <f>+PGSales!$L4543*PGSales!$M4543</f>
        <v>100</v>
      </c>
    </row>
    <row r="4544" spans="1:14" hidden="1" x14ac:dyDescent="0.25">
      <c r="A4544" s="77">
        <f t="shared" si="308"/>
        <v>2025</v>
      </c>
      <c r="B4544" s="77">
        <f t="shared" si="309"/>
        <v>3</v>
      </c>
      <c r="C4544" s="73">
        <v>45730</v>
      </c>
      <c r="D4544" s="79" t="s">
        <v>56</v>
      </c>
      <c r="E4544" s="80" t="s">
        <v>126</v>
      </c>
      <c r="F4544" s="81" t="str">
        <f>VLOOKUP(E4544,Customer[],2,FALSE)</f>
        <v>Chit Paing</v>
      </c>
      <c r="G4544" s="69" t="str">
        <f>VLOOKUP(E4544,Customer[],3,FALSE)</f>
        <v>Bo Aung Kyaw Rd</v>
      </c>
      <c r="H4544" s="69" t="str">
        <f>VLOOKUP(E4544,Customer[],4,FALSE)</f>
        <v>Hlaing Thar Yar Route (1)</v>
      </c>
      <c r="I4544" s="48" t="s">
        <v>117</v>
      </c>
      <c r="J4544" s="82" t="str">
        <f>VLOOKUP(I4544,PGStock[],2,FALSE)</f>
        <v>ဒဂုံမန်ကျည်း ကော်ဗူး (1 Liter)</v>
      </c>
      <c r="K4544" s="71">
        <f>VLOOKUP(I4544,PGStock[],3,FALSE)</f>
        <v>1</v>
      </c>
      <c r="L4544" s="47">
        <v>1</v>
      </c>
      <c r="M4544" s="47">
        <f>VLOOKUP(I4544,PGStock[],6,FALSE)</f>
        <v>100</v>
      </c>
      <c r="N4544" s="47">
        <f>+PGSales!$L4544*PGSales!$M4544</f>
        <v>100</v>
      </c>
    </row>
    <row r="4545" spans="1:14" hidden="1" x14ac:dyDescent="0.25">
      <c r="A4545" s="77">
        <f t="shared" si="308"/>
        <v>2025</v>
      </c>
      <c r="B4545" s="77">
        <f t="shared" si="309"/>
        <v>3</v>
      </c>
      <c r="C4545" s="73">
        <v>45730</v>
      </c>
      <c r="D4545" s="79" t="s">
        <v>56</v>
      </c>
      <c r="E4545" s="80" t="s">
        <v>126</v>
      </c>
      <c r="F4545" s="81" t="str">
        <f>VLOOKUP(E4545,Customer[],2,FALSE)</f>
        <v>Chit Paing</v>
      </c>
      <c r="G4545" s="69" t="str">
        <f>VLOOKUP(E4545,Customer[],3,FALSE)</f>
        <v>Bo Aung Kyaw Rd</v>
      </c>
      <c r="H4545" s="69" t="str">
        <f>VLOOKUP(E4545,Customer[],4,FALSE)</f>
        <v>Hlaing Thar Yar Route (1)</v>
      </c>
      <c r="I4545" s="48" t="s">
        <v>25</v>
      </c>
      <c r="J4545" s="82" t="str">
        <f>VLOOKUP(I4545,PGStock[],2,FALSE)</f>
        <v>Columbus Super Red Smooth 350 Ml</v>
      </c>
      <c r="K4545" s="71">
        <f>VLOOKUP(I4545,PGStock[],3,FALSE)</f>
        <v>0.35</v>
      </c>
      <c r="L4545" s="47">
        <v>1</v>
      </c>
      <c r="M4545" s="47">
        <f>VLOOKUP(I4545,PGStock[],6,FALSE)</f>
        <v>150</v>
      </c>
      <c r="N4545" s="47">
        <f>+PGSales!$L4545*PGSales!$M4545</f>
        <v>150</v>
      </c>
    </row>
    <row r="4546" spans="1:14" hidden="1" x14ac:dyDescent="0.25">
      <c r="A4546" s="77">
        <f t="shared" si="308"/>
        <v>2025</v>
      </c>
      <c r="B4546" s="77">
        <f t="shared" si="309"/>
        <v>3</v>
      </c>
      <c r="C4546" s="73">
        <v>45730</v>
      </c>
      <c r="D4546" s="79" t="s">
        <v>56</v>
      </c>
      <c r="E4546" s="80" t="s">
        <v>126</v>
      </c>
      <c r="F4546" s="81" t="str">
        <f>VLOOKUP(E4546,Customer[],2,FALSE)</f>
        <v>Chit Paing</v>
      </c>
      <c r="G4546" s="69" t="str">
        <f>VLOOKUP(E4546,Customer[],3,FALSE)</f>
        <v>Bo Aung Kyaw Rd</v>
      </c>
      <c r="H4546" s="69" t="str">
        <f>VLOOKUP(E4546,Customer[],4,FALSE)</f>
        <v>Hlaing Thar Yar Route (1)</v>
      </c>
      <c r="I4546" s="48" t="s">
        <v>23</v>
      </c>
      <c r="J4546" s="82" t="str">
        <f>VLOOKUP(I4546,PGStock[],2,FALSE)</f>
        <v>Columbus Super Red Smooth 175 Ml</v>
      </c>
      <c r="K4546" s="71">
        <f>VLOOKUP(I4546,PGStock[],3,FALSE)</f>
        <v>0.17499999999999999</v>
      </c>
      <c r="L4546" s="47">
        <v>1</v>
      </c>
      <c r="M4546" s="47">
        <f>VLOOKUP(I4546,PGStock[],6,FALSE)</f>
        <v>100</v>
      </c>
      <c r="N4546" s="47">
        <f>+PGSales!$L4546*PGSales!$M4546</f>
        <v>100</v>
      </c>
    </row>
    <row r="4547" spans="1:14" hidden="1" x14ac:dyDescent="0.25">
      <c r="A4547" s="77">
        <f t="shared" si="308"/>
        <v>2025</v>
      </c>
      <c r="B4547" s="77">
        <f t="shared" si="309"/>
        <v>3</v>
      </c>
      <c r="C4547" s="73">
        <v>45730</v>
      </c>
      <c r="D4547" s="79" t="s">
        <v>367</v>
      </c>
      <c r="E4547" s="80" t="s">
        <v>641</v>
      </c>
      <c r="F4547" s="81" t="str">
        <f>VLOOKUP(E4547,Customer[],2,FALSE)</f>
        <v>Shwe Payi(2)</v>
      </c>
      <c r="G4547" s="69" t="str">
        <f>VLOOKUP(E4547,Customer[],3,FALSE)</f>
        <v>Mya Yatu Sd</v>
      </c>
      <c r="H4547" s="69" t="str">
        <f>VLOOKUP(E4547,Customer[],4,FALSE)</f>
        <v>Hlaing Thar Yar</v>
      </c>
      <c r="I4547" s="48" t="s">
        <v>18</v>
      </c>
      <c r="J4547" s="82" t="str">
        <f>VLOOKUP(I4547,PGStock[],2,FALSE)</f>
        <v>Formula Rum 350ml</v>
      </c>
      <c r="K4547" s="71">
        <f>VLOOKUP(I4547,PGStock[],3,FALSE)</f>
        <v>0.35</v>
      </c>
      <c r="L4547" s="47">
        <v>2</v>
      </c>
      <c r="M4547" s="47">
        <f>VLOOKUP(I4547,PGStock[],6,FALSE)</f>
        <v>150</v>
      </c>
      <c r="N4547" s="47">
        <f>+PGSales!$L4547*PGSales!$M4547</f>
        <v>300</v>
      </c>
    </row>
    <row r="4548" spans="1:14" hidden="1" x14ac:dyDescent="0.25">
      <c r="A4548" s="77">
        <f t="shared" si="308"/>
        <v>2025</v>
      </c>
      <c r="B4548" s="77">
        <f t="shared" si="309"/>
        <v>3</v>
      </c>
      <c r="C4548" s="73">
        <v>45730</v>
      </c>
      <c r="D4548" s="79" t="s">
        <v>76</v>
      </c>
      <c r="E4548" s="80" t="s">
        <v>642</v>
      </c>
      <c r="F4548" s="81" t="str">
        <f>VLOOKUP(E4548,Customer[],2,FALSE)</f>
        <v>Shwe Payi(1)</v>
      </c>
      <c r="G4548" s="69" t="str">
        <f>VLOOKUP(E4548,Customer[],3,FALSE)</f>
        <v>Mandalay Rd</v>
      </c>
      <c r="H4548" s="69" t="str">
        <f>VLOOKUP(E4548,Customer[],4,FALSE)</f>
        <v>Hlaing Thar Yar Route (1)</v>
      </c>
      <c r="I4548" s="48" t="s">
        <v>25</v>
      </c>
      <c r="J4548" s="82" t="str">
        <f>VLOOKUP(I4548,PGStock[],2,FALSE)</f>
        <v>Columbus Super Red Smooth 350 Ml</v>
      </c>
      <c r="K4548" s="71">
        <f>VLOOKUP(I4548,PGStock[],3,FALSE)</f>
        <v>0.35</v>
      </c>
      <c r="L4548" s="47">
        <v>1</v>
      </c>
      <c r="M4548" s="47">
        <f>VLOOKUP(I4548,PGStock[],6,FALSE)</f>
        <v>150</v>
      </c>
      <c r="N4548" s="47">
        <f>+PGSales!$L4548*PGSales!$M4548</f>
        <v>150</v>
      </c>
    </row>
    <row r="4549" spans="1:14" hidden="1" x14ac:dyDescent="0.25">
      <c r="A4549" s="77">
        <f t="shared" si="308"/>
        <v>2025</v>
      </c>
      <c r="B4549" s="77">
        <f t="shared" si="309"/>
        <v>3</v>
      </c>
      <c r="C4549" s="73">
        <v>45730</v>
      </c>
      <c r="D4549" s="79" t="s">
        <v>76</v>
      </c>
      <c r="E4549" s="80" t="s">
        <v>642</v>
      </c>
      <c r="F4549" s="81" t="str">
        <f>VLOOKUP(E4549,Customer[],2,FALSE)</f>
        <v>Shwe Payi(1)</v>
      </c>
      <c r="G4549" s="69" t="str">
        <f>VLOOKUP(E4549,Customer[],3,FALSE)</f>
        <v>Mandalay Rd</v>
      </c>
      <c r="H4549" s="69" t="str">
        <f>VLOOKUP(E4549,Customer[],4,FALSE)</f>
        <v>Hlaing Thar Yar Route (1)</v>
      </c>
      <c r="I4549" s="48" t="s">
        <v>18</v>
      </c>
      <c r="J4549" s="82" t="str">
        <f>VLOOKUP(I4549,PGStock[],2,FALSE)</f>
        <v>Formula Rum 350ml</v>
      </c>
      <c r="K4549" s="71">
        <f>VLOOKUP(I4549,PGStock[],3,FALSE)</f>
        <v>0.35</v>
      </c>
      <c r="L4549" s="47">
        <v>2</v>
      </c>
      <c r="M4549" s="47">
        <f>VLOOKUP(I4549,PGStock[],6,FALSE)</f>
        <v>150</v>
      </c>
      <c r="N4549" s="47">
        <f>+PGSales!$L4549*PGSales!$M4549</f>
        <v>300</v>
      </c>
    </row>
    <row r="4550" spans="1:14" hidden="1" x14ac:dyDescent="0.25">
      <c r="A4550" s="77">
        <f t="shared" si="308"/>
        <v>2025</v>
      </c>
      <c r="B4550" s="77">
        <f t="shared" si="309"/>
        <v>3</v>
      </c>
      <c r="C4550" s="73">
        <v>45730</v>
      </c>
      <c r="D4550" s="79" t="s">
        <v>72</v>
      </c>
      <c r="E4550" s="80" t="s">
        <v>643</v>
      </c>
      <c r="F4550" s="81" t="str">
        <f>VLOOKUP(E4550,Customer[],2,FALSE)</f>
        <v>Thaka Kyi</v>
      </c>
      <c r="G4550" s="69" t="str">
        <f>VLOOKUP(E4550,Customer[],3,FALSE)</f>
        <v>Mandalay Rd</v>
      </c>
      <c r="H4550" s="69" t="str">
        <f>VLOOKUP(E4550,Customer[],4,FALSE)</f>
        <v>Hlaing Thar Yar Route (1)</v>
      </c>
      <c r="I4550" s="48" t="s">
        <v>117</v>
      </c>
      <c r="J4550" s="82" t="str">
        <f>VLOOKUP(I4550,PGStock[],2,FALSE)</f>
        <v>ဒဂုံမန်ကျည်း ကော်ဗူး (1 Liter)</v>
      </c>
      <c r="K4550" s="71">
        <f>VLOOKUP(I4550,PGStock[],3,FALSE)</f>
        <v>1</v>
      </c>
      <c r="L4550" s="47">
        <v>1</v>
      </c>
      <c r="M4550" s="47">
        <f>VLOOKUP(I4550,PGStock[],6,FALSE)</f>
        <v>100</v>
      </c>
      <c r="N4550" s="47">
        <f>+PGSales!$L4550*PGSales!$M4550</f>
        <v>100</v>
      </c>
    </row>
    <row r="4551" spans="1:14" hidden="1" x14ac:dyDescent="0.25">
      <c r="A4551" s="77">
        <f t="shared" si="308"/>
        <v>2025</v>
      </c>
      <c r="B4551" s="77">
        <f t="shared" si="309"/>
        <v>3</v>
      </c>
      <c r="C4551" s="73">
        <v>45730</v>
      </c>
      <c r="D4551" s="79" t="s">
        <v>72</v>
      </c>
      <c r="E4551" s="80" t="s">
        <v>643</v>
      </c>
      <c r="F4551" s="81" t="str">
        <f>VLOOKUP(E4551,Customer[],2,FALSE)</f>
        <v>Thaka Kyi</v>
      </c>
      <c r="G4551" s="69" t="str">
        <f>VLOOKUP(E4551,Customer[],3,FALSE)</f>
        <v>Mandalay Rd</v>
      </c>
      <c r="H4551" s="69" t="str">
        <f>VLOOKUP(E4551,Customer[],4,FALSE)</f>
        <v>Hlaing Thar Yar Route (1)</v>
      </c>
      <c r="I4551" s="48" t="s">
        <v>25</v>
      </c>
      <c r="J4551" s="82" t="str">
        <f>VLOOKUP(I4551,PGStock[],2,FALSE)</f>
        <v>Columbus Super Red Smooth 350 Ml</v>
      </c>
      <c r="K4551" s="71">
        <f>VLOOKUP(I4551,PGStock[],3,FALSE)</f>
        <v>0.35</v>
      </c>
      <c r="L4551" s="47">
        <v>2</v>
      </c>
      <c r="M4551" s="47">
        <f>VLOOKUP(I4551,PGStock[],6,FALSE)</f>
        <v>150</v>
      </c>
      <c r="N4551" s="47">
        <f>+PGSales!$L4551*PGSales!$M4551</f>
        <v>300</v>
      </c>
    </row>
    <row r="4552" spans="1:14" hidden="1" x14ac:dyDescent="0.25">
      <c r="A4552" s="77">
        <f t="shared" si="308"/>
        <v>2025</v>
      </c>
      <c r="B4552" s="77">
        <f t="shared" si="309"/>
        <v>3</v>
      </c>
      <c r="C4552" s="73">
        <v>45730</v>
      </c>
      <c r="D4552" s="79" t="s">
        <v>72</v>
      </c>
      <c r="E4552" s="80" t="s">
        <v>643</v>
      </c>
      <c r="F4552" s="81" t="str">
        <f>VLOOKUP(E4552,Customer[],2,FALSE)</f>
        <v>Thaka Kyi</v>
      </c>
      <c r="G4552" s="69" t="str">
        <f>VLOOKUP(E4552,Customer[],3,FALSE)</f>
        <v>Mandalay Rd</v>
      </c>
      <c r="H4552" s="69" t="str">
        <f>VLOOKUP(E4552,Customer[],4,FALSE)</f>
        <v>Hlaing Thar Yar Route (1)</v>
      </c>
      <c r="I4552" s="48" t="s">
        <v>23</v>
      </c>
      <c r="J4552" s="82" t="str">
        <f>VLOOKUP(I4552,PGStock[],2,FALSE)</f>
        <v>Columbus Super Red Smooth 175 Ml</v>
      </c>
      <c r="K4552" s="71">
        <f>VLOOKUP(I4552,PGStock[],3,FALSE)</f>
        <v>0.17499999999999999</v>
      </c>
      <c r="L4552" s="47">
        <v>1</v>
      </c>
      <c r="M4552" s="47">
        <f>VLOOKUP(I4552,PGStock[],6,FALSE)</f>
        <v>100</v>
      </c>
      <c r="N4552" s="47">
        <f>+PGSales!$L4552*PGSales!$M4552</f>
        <v>100</v>
      </c>
    </row>
    <row r="4553" spans="1:14" hidden="1" x14ac:dyDescent="0.25">
      <c r="A4553" s="77">
        <f t="shared" si="308"/>
        <v>2025</v>
      </c>
      <c r="B4553" s="77">
        <f t="shared" si="309"/>
        <v>3</v>
      </c>
      <c r="C4553" s="73">
        <v>45730</v>
      </c>
      <c r="D4553" s="79" t="s">
        <v>72</v>
      </c>
      <c r="E4553" s="80" t="s">
        <v>643</v>
      </c>
      <c r="F4553" s="81" t="str">
        <f>VLOOKUP(E4553,Customer[],2,FALSE)</f>
        <v>Thaka Kyi</v>
      </c>
      <c r="G4553" s="69" t="str">
        <f>VLOOKUP(E4553,Customer[],3,FALSE)</f>
        <v>Mandalay Rd</v>
      </c>
      <c r="H4553" s="69" t="str">
        <f>VLOOKUP(E4553,Customer[],4,FALSE)</f>
        <v>Hlaing Thar Yar Route (1)</v>
      </c>
      <c r="I4553" s="48" t="s">
        <v>18</v>
      </c>
      <c r="J4553" s="82" t="str">
        <f>VLOOKUP(I4553,PGStock[],2,FALSE)</f>
        <v>Formula Rum 350ml</v>
      </c>
      <c r="K4553" s="71">
        <f>VLOOKUP(I4553,PGStock[],3,FALSE)</f>
        <v>0.35</v>
      </c>
      <c r="L4553" s="47">
        <v>8</v>
      </c>
      <c r="M4553" s="47">
        <f>VLOOKUP(I4553,PGStock[],6,FALSE)</f>
        <v>150</v>
      </c>
      <c r="N4553" s="47">
        <f>+PGSales!$L4553*PGSales!$M4553</f>
        <v>1200</v>
      </c>
    </row>
    <row r="4554" spans="1:14" hidden="1" x14ac:dyDescent="0.25">
      <c r="A4554" s="77">
        <f t="shared" si="308"/>
        <v>2025</v>
      </c>
      <c r="B4554" s="77">
        <f t="shared" si="309"/>
        <v>3</v>
      </c>
      <c r="C4554" s="73">
        <v>45730</v>
      </c>
      <c r="D4554" s="79" t="s">
        <v>131</v>
      </c>
      <c r="E4554" s="80" t="s">
        <v>638</v>
      </c>
      <c r="F4554" s="81" t="str">
        <f>VLOOKUP(E4554,Customer[],2,FALSE)</f>
        <v>Mya Myintmo</v>
      </c>
      <c r="G4554" s="69" t="str">
        <f>VLOOKUP(E4554,Customer[],3,FALSE)</f>
        <v>Mya Yatu Sd</v>
      </c>
      <c r="H4554" s="69" t="str">
        <f>VLOOKUP(E4554,Customer[],4,FALSE)</f>
        <v>Hlaing Thar Yar</v>
      </c>
      <c r="I4554" s="48" t="s">
        <v>117</v>
      </c>
      <c r="J4554" s="82" t="str">
        <f>VLOOKUP(I4554,PGStock[],2,FALSE)</f>
        <v>ဒဂုံမန်ကျည်း ကော်ဗူး (1 Liter)</v>
      </c>
      <c r="K4554" s="71">
        <f>VLOOKUP(I4554,PGStock[],3,FALSE)</f>
        <v>1</v>
      </c>
      <c r="L4554" s="47">
        <v>1</v>
      </c>
      <c r="M4554" s="47">
        <f>VLOOKUP(I4554,PGStock[],6,FALSE)</f>
        <v>100</v>
      </c>
      <c r="N4554" s="47">
        <f>+PGSales!$L4554*PGSales!$M4554</f>
        <v>100</v>
      </c>
    </row>
    <row r="4555" spans="1:14" hidden="1" x14ac:dyDescent="0.25">
      <c r="A4555" s="77">
        <f t="shared" si="308"/>
        <v>2025</v>
      </c>
      <c r="B4555" s="77">
        <f t="shared" si="309"/>
        <v>3</v>
      </c>
      <c r="C4555" s="73">
        <v>45730</v>
      </c>
      <c r="D4555" s="79" t="s">
        <v>131</v>
      </c>
      <c r="E4555" s="80" t="s">
        <v>638</v>
      </c>
      <c r="F4555" s="81" t="str">
        <f>VLOOKUP(E4555,Customer[],2,FALSE)</f>
        <v>Mya Myintmo</v>
      </c>
      <c r="G4555" s="69" t="str">
        <f>VLOOKUP(E4555,Customer[],3,FALSE)</f>
        <v>Mya Yatu Sd</v>
      </c>
      <c r="H4555" s="69" t="str">
        <f>VLOOKUP(E4555,Customer[],4,FALSE)</f>
        <v>Hlaing Thar Yar</v>
      </c>
      <c r="I4555" s="48" t="s">
        <v>25</v>
      </c>
      <c r="J4555" s="82" t="str">
        <f>VLOOKUP(I4555,PGStock[],2,FALSE)</f>
        <v>Columbus Super Red Smooth 350 Ml</v>
      </c>
      <c r="K4555" s="71">
        <f>VLOOKUP(I4555,PGStock[],3,FALSE)</f>
        <v>0.35</v>
      </c>
      <c r="L4555" s="47">
        <v>2</v>
      </c>
      <c r="M4555" s="47">
        <f>VLOOKUP(I4555,PGStock[],6,FALSE)</f>
        <v>150</v>
      </c>
      <c r="N4555" s="47">
        <f>+PGSales!$L4555*PGSales!$M4555</f>
        <v>300</v>
      </c>
    </row>
    <row r="4556" spans="1:14" hidden="1" x14ac:dyDescent="0.25">
      <c r="A4556" s="77">
        <f t="shared" si="308"/>
        <v>2025</v>
      </c>
      <c r="B4556" s="77">
        <f t="shared" si="309"/>
        <v>3</v>
      </c>
      <c r="C4556" s="73">
        <v>45730</v>
      </c>
      <c r="D4556" s="79" t="s">
        <v>131</v>
      </c>
      <c r="E4556" s="80" t="s">
        <v>638</v>
      </c>
      <c r="F4556" s="81" t="str">
        <f>VLOOKUP(E4556,Customer[],2,FALSE)</f>
        <v>Mya Myintmo</v>
      </c>
      <c r="G4556" s="69" t="str">
        <f>VLOOKUP(E4556,Customer[],3,FALSE)</f>
        <v>Mya Yatu Sd</v>
      </c>
      <c r="H4556" s="69" t="str">
        <f>VLOOKUP(E4556,Customer[],4,FALSE)</f>
        <v>Hlaing Thar Yar</v>
      </c>
      <c r="I4556" s="48" t="s">
        <v>18</v>
      </c>
      <c r="J4556" s="82" t="str">
        <f>VLOOKUP(I4556,PGStock[],2,FALSE)</f>
        <v>Formula Rum 350ml</v>
      </c>
      <c r="K4556" s="71">
        <f>VLOOKUP(I4556,PGStock[],3,FALSE)</f>
        <v>0.35</v>
      </c>
      <c r="L4556" s="47">
        <v>5</v>
      </c>
      <c r="M4556" s="47">
        <f>VLOOKUP(I4556,PGStock[],6,FALSE)</f>
        <v>150</v>
      </c>
      <c r="N4556" s="47">
        <f>+PGSales!$L4556*PGSales!$M4556</f>
        <v>750</v>
      </c>
    </row>
    <row r="4557" spans="1:14" hidden="1" x14ac:dyDescent="0.25">
      <c r="A4557" s="77">
        <f t="shared" ref="A4557:A4574" si="310">YEAR(C4557)</f>
        <v>2025</v>
      </c>
      <c r="B4557" s="77">
        <f t="shared" ref="B4557:B4574" si="311">MONTH(C4557)</f>
        <v>3</v>
      </c>
      <c r="C4557" s="73">
        <v>45730</v>
      </c>
      <c r="D4557" s="79" t="s">
        <v>115</v>
      </c>
      <c r="E4557" s="80" t="s">
        <v>321</v>
      </c>
      <c r="F4557" s="81" t="str">
        <f>VLOOKUP(E4557,Customer[],2,FALSE)</f>
        <v>Sein Si Tun</v>
      </c>
      <c r="G4557" s="69" t="str">
        <f>VLOOKUP(E4557,Customer[],3,FALSE)</f>
        <v>Yazar Deright Rd</v>
      </c>
      <c r="H4557" s="69" t="str">
        <f>VLOOKUP(E4557,Customer[],4,FALSE)</f>
        <v>S Paukkan N/Oakkala</v>
      </c>
      <c r="I4557" s="48" t="s">
        <v>25</v>
      </c>
      <c r="J4557" s="82" t="str">
        <f>VLOOKUP(I4557,PGStock[],2,FALSE)</f>
        <v>Columbus Super Red Smooth 350 Ml</v>
      </c>
      <c r="K4557" s="71">
        <f>VLOOKUP(I4557,PGStock[],3,FALSE)</f>
        <v>0.35</v>
      </c>
      <c r="L4557" s="47">
        <v>3</v>
      </c>
      <c r="M4557" s="47">
        <f>VLOOKUP(I4557,PGStock[],6,FALSE)</f>
        <v>150</v>
      </c>
      <c r="N4557" s="47">
        <f>+PGSales!$L4557*PGSales!$M4557</f>
        <v>450</v>
      </c>
    </row>
    <row r="4558" spans="1:14" hidden="1" x14ac:dyDescent="0.25">
      <c r="A4558" s="77">
        <f t="shared" si="310"/>
        <v>2025</v>
      </c>
      <c r="B4558" s="77">
        <f t="shared" si="311"/>
        <v>3</v>
      </c>
      <c r="C4558" s="73">
        <v>45730</v>
      </c>
      <c r="D4558" s="79" t="s">
        <v>115</v>
      </c>
      <c r="E4558" s="80" t="s">
        <v>321</v>
      </c>
      <c r="F4558" s="81" t="str">
        <f>VLOOKUP(E4558,Customer[],2,FALSE)</f>
        <v>Sein Si Tun</v>
      </c>
      <c r="G4558" s="69" t="str">
        <f>VLOOKUP(E4558,Customer[],3,FALSE)</f>
        <v>Yazar Deright Rd</v>
      </c>
      <c r="H4558" s="69" t="str">
        <f>VLOOKUP(E4558,Customer[],4,FALSE)</f>
        <v>S Paukkan N/Oakkala</v>
      </c>
      <c r="I4558" s="48" t="s">
        <v>23</v>
      </c>
      <c r="J4558" s="82" t="str">
        <f>VLOOKUP(I4558,PGStock[],2,FALSE)</f>
        <v>Columbus Super Red Smooth 175 Ml</v>
      </c>
      <c r="K4558" s="71">
        <f>VLOOKUP(I4558,PGStock[],3,FALSE)</f>
        <v>0.17499999999999999</v>
      </c>
      <c r="L4558" s="47">
        <v>2</v>
      </c>
      <c r="M4558" s="47">
        <f>VLOOKUP(I4558,PGStock[],6,FALSE)</f>
        <v>100</v>
      </c>
      <c r="N4558" s="47">
        <f>+PGSales!$L4558*PGSales!$M4558</f>
        <v>200</v>
      </c>
    </row>
    <row r="4559" spans="1:14" hidden="1" x14ac:dyDescent="0.25">
      <c r="A4559" s="77">
        <f t="shared" si="310"/>
        <v>2025</v>
      </c>
      <c r="B4559" s="77">
        <f t="shared" si="311"/>
        <v>3</v>
      </c>
      <c r="C4559" s="73">
        <v>45730</v>
      </c>
      <c r="D4559" s="79" t="s">
        <v>186</v>
      </c>
      <c r="E4559" s="80" t="s">
        <v>331</v>
      </c>
      <c r="F4559" s="81" t="str">
        <f>VLOOKUP(E4559,Customer[],2,FALSE)</f>
        <v>Shwe Dinker</v>
      </c>
      <c r="G4559" s="69" t="str">
        <f>VLOOKUP(E4559,Customer[],3,FALSE)</f>
        <v>Paung Kan Gd</v>
      </c>
      <c r="H4559" s="69" t="str">
        <f>VLOOKUP(E4559,Customer[],4,FALSE)</f>
        <v>S Paukkan N/Oakkala</v>
      </c>
      <c r="I4559" s="48" t="s">
        <v>25</v>
      </c>
      <c r="J4559" s="82" t="str">
        <f>VLOOKUP(I4559,PGStock[],2,FALSE)</f>
        <v>Columbus Super Red Smooth 350 Ml</v>
      </c>
      <c r="K4559" s="71">
        <f>VLOOKUP(I4559,PGStock[],3,FALSE)</f>
        <v>0.35</v>
      </c>
      <c r="L4559" s="47">
        <v>1</v>
      </c>
      <c r="M4559" s="47">
        <f>VLOOKUP(I4559,PGStock[],6,FALSE)</f>
        <v>150</v>
      </c>
      <c r="N4559" s="47">
        <f>+PGSales!$L4559*PGSales!$M4559</f>
        <v>150</v>
      </c>
    </row>
    <row r="4560" spans="1:14" hidden="1" x14ac:dyDescent="0.25">
      <c r="A4560" s="77">
        <f t="shared" si="310"/>
        <v>2025</v>
      </c>
      <c r="B4560" s="77">
        <f t="shared" si="311"/>
        <v>3</v>
      </c>
      <c r="C4560" s="73">
        <v>45730</v>
      </c>
      <c r="D4560" s="79" t="s">
        <v>186</v>
      </c>
      <c r="E4560" s="80" t="s">
        <v>331</v>
      </c>
      <c r="F4560" s="81" t="str">
        <f>VLOOKUP(E4560,Customer[],2,FALSE)</f>
        <v>Shwe Dinker</v>
      </c>
      <c r="G4560" s="69" t="str">
        <f>VLOOKUP(E4560,Customer[],3,FALSE)</f>
        <v>Paung Kan Gd</v>
      </c>
      <c r="H4560" s="69" t="str">
        <f>VLOOKUP(E4560,Customer[],4,FALSE)</f>
        <v>S Paukkan N/Oakkala</v>
      </c>
      <c r="I4560" s="48" t="s">
        <v>23</v>
      </c>
      <c r="J4560" s="82" t="str">
        <f>VLOOKUP(I4560,PGStock[],2,FALSE)</f>
        <v>Columbus Super Red Smooth 175 Ml</v>
      </c>
      <c r="K4560" s="71">
        <f>VLOOKUP(I4560,PGStock[],3,FALSE)</f>
        <v>0.17499999999999999</v>
      </c>
      <c r="L4560" s="47">
        <v>5</v>
      </c>
      <c r="M4560" s="47">
        <f>VLOOKUP(I4560,PGStock[],6,FALSE)</f>
        <v>100</v>
      </c>
      <c r="N4560" s="47">
        <f>+PGSales!$L4560*PGSales!$M4560</f>
        <v>500</v>
      </c>
    </row>
    <row r="4561" spans="1:14" hidden="1" x14ac:dyDescent="0.25">
      <c r="A4561" s="77">
        <f t="shared" si="310"/>
        <v>2025</v>
      </c>
      <c r="B4561" s="77">
        <f t="shared" si="311"/>
        <v>3</v>
      </c>
      <c r="C4561" s="73">
        <v>45730</v>
      </c>
      <c r="D4561" s="79" t="s">
        <v>186</v>
      </c>
      <c r="E4561" s="80" t="s">
        <v>331</v>
      </c>
      <c r="F4561" s="81" t="str">
        <f>VLOOKUP(E4561,Customer[],2,FALSE)</f>
        <v>Shwe Dinker</v>
      </c>
      <c r="G4561" s="69" t="str">
        <f>VLOOKUP(E4561,Customer[],3,FALSE)</f>
        <v>Paung Kan Gd</v>
      </c>
      <c r="H4561" s="69" t="str">
        <f>VLOOKUP(E4561,Customer[],4,FALSE)</f>
        <v>S Paukkan N/Oakkala</v>
      </c>
      <c r="I4561" s="48" t="s">
        <v>18</v>
      </c>
      <c r="J4561" s="82" t="str">
        <f>VLOOKUP(I4561,PGStock[],2,FALSE)</f>
        <v>Formula Rum 350ml</v>
      </c>
      <c r="K4561" s="71">
        <f>VLOOKUP(I4561,PGStock[],3,FALSE)</f>
        <v>0.35</v>
      </c>
      <c r="L4561" s="47">
        <v>1</v>
      </c>
      <c r="M4561" s="47">
        <f>VLOOKUP(I4561,PGStock[],6,FALSE)</f>
        <v>150</v>
      </c>
      <c r="N4561" s="47">
        <f>+PGSales!$L4561*PGSales!$M4561</f>
        <v>150</v>
      </c>
    </row>
    <row r="4562" spans="1:14" hidden="1" x14ac:dyDescent="0.25">
      <c r="A4562" s="77">
        <f t="shared" si="310"/>
        <v>2025</v>
      </c>
      <c r="B4562" s="77">
        <f t="shared" si="311"/>
        <v>3</v>
      </c>
      <c r="C4562" s="73">
        <v>45730</v>
      </c>
      <c r="D4562" s="79" t="s">
        <v>68</v>
      </c>
      <c r="E4562" s="80" t="s">
        <v>319</v>
      </c>
      <c r="F4562" s="81" t="str">
        <f>VLOOKUP(E4562,Customer[],2,FALSE)</f>
        <v>Htet Lwin</v>
      </c>
      <c r="G4562" s="69" t="str">
        <f>VLOOKUP(E4562,Customer[],3,FALSE)</f>
        <v>Bagan Rd</v>
      </c>
      <c r="H4562" s="69" t="str">
        <f>VLOOKUP(E4562,Customer[],4,FALSE)</f>
        <v>S Paukkan N/Oakkala</v>
      </c>
      <c r="I4562" s="48" t="s">
        <v>25</v>
      </c>
      <c r="J4562" s="82" t="str">
        <f>VLOOKUP(I4562,PGStock[],2,FALSE)</f>
        <v>Columbus Super Red Smooth 350 Ml</v>
      </c>
      <c r="K4562" s="71">
        <f>VLOOKUP(I4562,PGStock[],3,FALSE)</f>
        <v>0.35</v>
      </c>
      <c r="L4562" s="47">
        <v>5</v>
      </c>
      <c r="M4562" s="47">
        <f>VLOOKUP(I4562,PGStock[],6,FALSE)</f>
        <v>150</v>
      </c>
      <c r="N4562" s="47">
        <f>+PGSales!$L4562*PGSales!$M4562</f>
        <v>750</v>
      </c>
    </row>
    <row r="4563" spans="1:14" hidden="1" x14ac:dyDescent="0.25">
      <c r="A4563" s="77">
        <f t="shared" si="310"/>
        <v>2025</v>
      </c>
      <c r="B4563" s="77">
        <f t="shared" si="311"/>
        <v>3</v>
      </c>
      <c r="C4563" s="73">
        <v>45730</v>
      </c>
      <c r="D4563" s="79" t="s">
        <v>68</v>
      </c>
      <c r="E4563" s="80" t="s">
        <v>319</v>
      </c>
      <c r="F4563" s="81" t="str">
        <f>VLOOKUP(E4563,Customer[],2,FALSE)</f>
        <v>Htet Lwin</v>
      </c>
      <c r="G4563" s="69" t="str">
        <f>VLOOKUP(E4563,Customer[],3,FALSE)</f>
        <v>Bagan Rd</v>
      </c>
      <c r="H4563" s="69" t="str">
        <f>VLOOKUP(E4563,Customer[],4,FALSE)</f>
        <v>S Paukkan N/Oakkala</v>
      </c>
      <c r="I4563" s="48" t="s">
        <v>23</v>
      </c>
      <c r="J4563" s="82" t="str">
        <f>VLOOKUP(I4563,PGStock[],2,FALSE)</f>
        <v>Columbus Super Red Smooth 175 Ml</v>
      </c>
      <c r="K4563" s="71">
        <f>VLOOKUP(I4563,PGStock[],3,FALSE)</f>
        <v>0.17499999999999999</v>
      </c>
      <c r="L4563" s="47">
        <v>4</v>
      </c>
      <c r="M4563" s="47">
        <f>VLOOKUP(I4563,PGStock[],6,FALSE)</f>
        <v>100</v>
      </c>
      <c r="N4563" s="47">
        <f>+PGSales!$L4563*PGSales!$M4563</f>
        <v>400</v>
      </c>
    </row>
    <row r="4564" spans="1:14" hidden="1" x14ac:dyDescent="0.25">
      <c r="A4564" s="77">
        <f t="shared" si="310"/>
        <v>2025</v>
      </c>
      <c r="B4564" s="77">
        <f t="shared" si="311"/>
        <v>3</v>
      </c>
      <c r="C4564" s="73">
        <v>45730</v>
      </c>
      <c r="D4564" s="79" t="s">
        <v>68</v>
      </c>
      <c r="E4564" s="80" t="s">
        <v>319</v>
      </c>
      <c r="F4564" s="81" t="str">
        <f>VLOOKUP(E4564,Customer[],2,FALSE)</f>
        <v>Htet Lwin</v>
      </c>
      <c r="G4564" s="69" t="str">
        <f>VLOOKUP(E4564,Customer[],3,FALSE)</f>
        <v>Bagan Rd</v>
      </c>
      <c r="H4564" s="69" t="str">
        <f>VLOOKUP(E4564,Customer[],4,FALSE)</f>
        <v>S Paukkan N/Oakkala</v>
      </c>
      <c r="I4564" s="48" t="s">
        <v>18</v>
      </c>
      <c r="J4564" s="82" t="str">
        <f>VLOOKUP(I4564,PGStock[],2,FALSE)</f>
        <v>Formula Rum 350ml</v>
      </c>
      <c r="K4564" s="71">
        <f>VLOOKUP(I4564,PGStock[],3,FALSE)</f>
        <v>0.35</v>
      </c>
      <c r="L4564" s="47">
        <v>5</v>
      </c>
      <c r="M4564" s="47">
        <f>VLOOKUP(I4564,PGStock[],6,FALSE)</f>
        <v>150</v>
      </c>
      <c r="N4564" s="47">
        <f>+PGSales!$L4564*PGSales!$M4564</f>
        <v>750</v>
      </c>
    </row>
    <row r="4565" spans="1:14" hidden="1" x14ac:dyDescent="0.25">
      <c r="A4565" s="77">
        <f t="shared" si="310"/>
        <v>2025</v>
      </c>
      <c r="B4565" s="77">
        <f t="shared" si="311"/>
        <v>3</v>
      </c>
      <c r="C4565" s="73">
        <v>45730</v>
      </c>
      <c r="D4565" s="79" t="s">
        <v>62</v>
      </c>
      <c r="E4565" s="80">
        <v>162</v>
      </c>
      <c r="F4565" s="81" t="str">
        <f>VLOOKUP(E4565,Customer[],2,FALSE)</f>
        <v>16 G(2)</v>
      </c>
      <c r="G4565" s="69" t="str">
        <f>VLOOKUP(E4565,Customer[],3,FALSE)</f>
        <v>Taungnu Rd</v>
      </c>
      <c r="H4565" s="69" t="str">
        <f>VLOOKUP(E4565,Customer[],4,FALSE)</f>
        <v>S Paukkan N/Oakkala</v>
      </c>
      <c r="I4565" s="48" t="s">
        <v>25</v>
      </c>
      <c r="J4565" s="82" t="str">
        <f>VLOOKUP(I4565,PGStock[],2,FALSE)</f>
        <v>Columbus Super Red Smooth 350 Ml</v>
      </c>
      <c r="K4565" s="71">
        <f>VLOOKUP(I4565,PGStock[],3,FALSE)</f>
        <v>0.35</v>
      </c>
      <c r="L4565" s="47">
        <v>10</v>
      </c>
      <c r="M4565" s="47">
        <f>VLOOKUP(I4565,PGStock[],6,FALSE)</f>
        <v>150</v>
      </c>
      <c r="N4565" s="47">
        <f>+PGSales!$L4565*PGSales!$M4565</f>
        <v>1500</v>
      </c>
    </row>
    <row r="4566" spans="1:14" hidden="1" x14ac:dyDescent="0.25">
      <c r="A4566" s="77">
        <f t="shared" si="310"/>
        <v>2025</v>
      </c>
      <c r="B4566" s="77">
        <f t="shared" si="311"/>
        <v>3</v>
      </c>
      <c r="C4566" s="73">
        <v>45730</v>
      </c>
      <c r="D4566" s="79" t="s">
        <v>62</v>
      </c>
      <c r="E4566" s="80">
        <v>162</v>
      </c>
      <c r="F4566" s="81" t="str">
        <f>VLOOKUP(E4566,Customer[],2,FALSE)</f>
        <v>16 G(2)</v>
      </c>
      <c r="G4566" s="69" t="str">
        <f>VLOOKUP(E4566,Customer[],3,FALSE)</f>
        <v>Taungnu Rd</v>
      </c>
      <c r="H4566" s="69" t="str">
        <f>VLOOKUP(E4566,Customer[],4,FALSE)</f>
        <v>S Paukkan N/Oakkala</v>
      </c>
      <c r="I4566" s="48" t="s">
        <v>23</v>
      </c>
      <c r="J4566" s="82" t="str">
        <f>VLOOKUP(I4566,PGStock[],2,FALSE)</f>
        <v>Columbus Super Red Smooth 175 Ml</v>
      </c>
      <c r="K4566" s="71">
        <f>VLOOKUP(I4566,PGStock[],3,FALSE)</f>
        <v>0.17499999999999999</v>
      </c>
      <c r="L4566" s="47">
        <v>1</v>
      </c>
      <c r="M4566" s="47">
        <f>VLOOKUP(I4566,PGStock[],6,FALSE)</f>
        <v>100</v>
      </c>
      <c r="N4566" s="47">
        <f>+PGSales!$L4566*PGSales!$M4566</f>
        <v>100</v>
      </c>
    </row>
    <row r="4567" spans="1:14" hidden="1" x14ac:dyDescent="0.25">
      <c r="A4567" s="77">
        <f t="shared" si="310"/>
        <v>2025</v>
      </c>
      <c r="B4567" s="77">
        <f t="shared" si="311"/>
        <v>3</v>
      </c>
      <c r="C4567" s="73">
        <v>45730</v>
      </c>
      <c r="D4567" s="79" t="s">
        <v>62</v>
      </c>
      <c r="E4567" s="80">
        <v>162</v>
      </c>
      <c r="F4567" s="81" t="str">
        <f>VLOOKUP(E4567,Customer[],2,FALSE)</f>
        <v>16 G(2)</v>
      </c>
      <c r="G4567" s="69" t="str">
        <f>VLOOKUP(E4567,Customer[],3,FALSE)</f>
        <v>Taungnu Rd</v>
      </c>
      <c r="H4567" s="69" t="str">
        <f>VLOOKUP(E4567,Customer[],4,FALSE)</f>
        <v>S Paukkan N/Oakkala</v>
      </c>
      <c r="I4567" s="48" t="s">
        <v>20</v>
      </c>
      <c r="J4567" s="82" t="str">
        <f>VLOOKUP(I4567,PGStock[],2,FALSE)</f>
        <v>Formula Rum 700ml</v>
      </c>
      <c r="K4567" s="71">
        <f>VLOOKUP(I4567,PGStock[],3,FALSE)</f>
        <v>0.7</v>
      </c>
      <c r="L4567" s="47">
        <v>2</v>
      </c>
      <c r="M4567" s="47">
        <f>VLOOKUP(I4567,PGStock[],6,FALSE)</f>
        <v>200</v>
      </c>
      <c r="N4567" s="47">
        <f>+PGSales!$L4567*PGSales!$M4567</f>
        <v>400</v>
      </c>
    </row>
    <row r="4568" spans="1:14" hidden="1" x14ac:dyDescent="0.25">
      <c r="A4568" s="77">
        <f t="shared" si="310"/>
        <v>2025</v>
      </c>
      <c r="B4568" s="77">
        <f t="shared" si="311"/>
        <v>3</v>
      </c>
      <c r="C4568" s="73">
        <v>45730</v>
      </c>
      <c r="D4568" s="79" t="s">
        <v>62</v>
      </c>
      <c r="E4568" s="80">
        <v>162</v>
      </c>
      <c r="F4568" s="81" t="str">
        <f>VLOOKUP(E4568,Customer[],2,FALSE)</f>
        <v>16 G(2)</v>
      </c>
      <c r="G4568" s="69" t="str">
        <f>VLOOKUP(E4568,Customer[],3,FALSE)</f>
        <v>Taungnu Rd</v>
      </c>
      <c r="H4568" s="69" t="str">
        <f>VLOOKUP(E4568,Customer[],4,FALSE)</f>
        <v>S Paukkan N/Oakkala</v>
      </c>
      <c r="I4568" s="48" t="s">
        <v>18</v>
      </c>
      <c r="J4568" s="82" t="str">
        <f>VLOOKUP(I4568,PGStock[],2,FALSE)</f>
        <v>Formula Rum 350ml</v>
      </c>
      <c r="K4568" s="71">
        <f>VLOOKUP(I4568,PGStock[],3,FALSE)</f>
        <v>0.35</v>
      </c>
      <c r="L4568" s="47">
        <v>4</v>
      </c>
      <c r="M4568" s="47">
        <f>VLOOKUP(I4568,PGStock[],6,FALSE)</f>
        <v>150</v>
      </c>
      <c r="N4568" s="47">
        <f>+PGSales!$L4568*PGSales!$M4568</f>
        <v>600</v>
      </c>
    </row>
    <row r="4569" spans="1:14" hidden="1" x14ac:dyDescent="0.25">
      <c r="A4569" s="77">
        <f t="shared" si="310"/>
        <v>2025</v>
      </c>
      <c r="B4569" s="77">
        <f t="shared" si="311"/>
        <v>3</v>
      </c>
      <c r="C4569" s="73">
        <v>45730</v>
      </c>
      <c r="D4569" s="79" t="s">
        <v>1</v>
      </c>
      <c r="E4569" s="80" t="s">
        <v>334</v>
      </c>
      <c r="F4569" s="81" t="str">
        <f>VLOOKUP(E4569,Customer[],2,FALSE)</f>
        <v>Nan Htet</v>
      </c>
      <c r="G4569" s="69" t="str">
        <f>VLOOKUP(E4569,Customer[],3,FALSE)</f>
        <v>Sitkaind Rd</v>
      </c>
      <c r="H4569" s="69" t="str">
        <f>VLOOKUP(E4569,Customer[],4,FALSE)</f>
        <v>S Paukkan N/Oakkala</v>
      </c>
      <c r="I4569" s="48" t="s">
        <v>25</v>
      </c>
      <c r="J4569" s="82" t="str">
        <f>VLOOKUP(I4569,PGStock[],2,FALSE)</f>
        <v>Columbus Super Red Smooth 350 Ml</v>
      </c>
      <c r="K4569" s="71">
        <f>VLOOKUP(I4569,PGStock[],3,FALSE)</f>
        <v>0.35</v>
      </c>
      <c r="L4569" s="47">
        <v>1</v>
      </c>
      <c r="M4569" s="47">
        <f>VLOOKUP(I4569,PGStock[],6,FALSE)</f>
        <v>150</v>
      </c>
      <c r="N4569" s="47">
        <f>+PGSales!$L4569*PGSales!$M4569</f>
        <v>150</v>
      </c>
    </row>
    <row r="4570" spans="1:14" hidden="1" x14ac:dyDescent="0.25">
      <c r="A4570" s="77">
        <f t="shared" si="310"/>
        <v>2025</v>
      </c>
      <c r="B4570" s="77">
        <f t="shared" si="311"/>
        <v>3</v>
      </c>
      <c r="C4570" s="73">
        <v>45730</v>
      </c>
      <c r="D4570" s="79" t="s">
        <v>1</v>
      </c>
      <c r="E4570" s="80" t="s">
        <v>334</v>
      </c>
      <c r="F4570" s="81" t="str">
        <f>VLOOKUP(E4570,Customer[],2,FALSE)</f>
        <v>Nan Htet</v>
      </c>
      <c r="G4570" s="69" t="str">
        <f>VLOOKUP(E4570,Customer[],3,FALSE)</f>
        <v>Sitkaind Rd</v>
      </c>
      <c r="H4570" s="69" t="str">
        <f>VLOOKUP(E4570,Customer[],4,FALSE)</f>
        <v>S Paukkan N/Oakkala</v>
      </c>
      <c r="I4570" s="48" t="s">
        <v>23</v>
      </c>
      <c r="J4570" s="82" t="str">
        <f>VLOOKUP(I4570,PGStock[],2,FALSE)</f>
        <v>Columbus Super Red Smooth 175 Ml</v>
      </c>
      <c r="K4570" s="71">
        <f>VLOOKUP(I4570,PGStock[],3,FALSE)</f>
        <v>0.17499999999999999</v>
      </c>
      <c r="L4570" s="47">
        <v>1</v>
      </c>
      <c r="M4570" s="47">
        <f>VLOOKUP(I4570,PGStock[],6,FALSE)</f>
        <v>100</v>
      </c>
      <c r="N4570" s="47">
        <f>+PGSales!$L4570*PGSales!$M4570</f>
        <v>100</v>
      </c>
    </row>
    <row r="4571" spans="1:14" hidden="1" x14ac:dyDescent="0.25">
      <c r="A4571" s="77">
        <f t="shared" si="310"/>
        <v>2025</v>
      </c>
      <c r="B4571" s="77">
        <f t="shared" si="311"/>
        <v>3</v>
      </c>
      <c r="C4571" s="73">
        <v>45730</v>
      </c>
      <c r="D4571" s="79" t="s">
        <v>1</v>
      </c>
      <c r="E4571" s="80" t="s">
        <v>334</v>
      </c>
      <c r="F4571" s="81" t="str">
        <f>VLOOKUP(E4571,Customer[],2,FALSE)</f>
        <v>Nan Htet</v>
      </c>
      <c r="G4571" s="69" t="str">
        <f>VLOOKUP(E4571,Customer[],3,FALSE)</f>
        <v>Sitkaind Rd</v>
      </c>
      <c r="H4571" s="69" t="str">
        <f>VLOOKUP(E4571,Customer[],4,FALSE)</f>
        <v>S Paukkan N/Oakkala</v>
      </c>
      <c r="I4571" s="48" t="s">
        <v>18</v>
      </c>
      <c r="J4571" s="82" t="str">
        <f>VLOOKUP(I4571,PGStock[],2,FALSE)</f>
        <v>Formula Rum 350ml</v>
      </c>
      <c r="K4571" s="71">
        <f>VLOOKUP(I4571,PGStock[],3,FALSE)</f>
        <v>0.35</v>
      </c>
      <c r="L4571" s="47">
        <v>5</v>
      </c>
      <c r="M4571" s="47">
        <f>VLOOKUP(I4571,PGStock[],6,FALSE)</f>
        <v>150</v>
      </c>
      <c r="N4571" s="47">
        <f>+PGSales!$L4571*PGSales!$M4571</f>
        <v>750</v>
      </c>
    </row>
    <row r="4572" spans="1:14" hidden="1" x14ac:dyDescent="0.25">
      <c r="A4572" s="77">
        <f t="shared" si="310"/>
        <v>2025</v>
      </c>
      <c r="B4572" s="77">
        <f t="shared" si="311"/>
        <v>3</v>
      </c>
      <c r="C4572" s="73">
        <v>45730</v>
      </c>
      <c r="D4572" s="79" t="s">
        <v>2</v>
      </c>
      <c r="E4572" s="80">
        <v>161</v>
      </c>
      <c r="F4572" s="81" t="str">
        <f>VLOOKUP(E4572,Customer[],2,FALSE)</f>
        <v>16 G (1)</v>
      </c>
      <c r="G4572" s="69" t="str">
        <f>VLOOKUP(E4572,Customer[],3,FALSE)</f>
        <v>Innwa Rd</v>
      </c>
      <c r="H4572" s="69" t="str">
        <f>VLOOKUP(E4572,Customer[],4,FALSE)</f>
        <v>S Paukkan N/Oakkala</v>
      </c>
      <c r="I4572" s="48" t="s">
        <v>25</v>
      </c>
      <c r="J4572" s="82" t="str">
        <f>VLOOKUP(I4572,PGStock[],2,FALSE)</f>
        <v>Columbus Super Red Smooth 350 Ml</v>
      </c>
      <c r="K4572" s="71">
        <f>VLOOKUP(I4572,PGStock[],3,FALSE)</f>
        <v>0.35</v>
      </c>
      <c r="L4572" s="47">
        <v>2</v>
      </c>
      <c r="M4572" s="47">
        <f>VLOOKUP(I4572,PGStock[],6,FALSE)</f>
        <v>150</v>
      </c>
      <c r="N4572" s="47">
        <f>+PGSales!$L4572*PGSales!$M4572</f>
        <v>300</v>
      </c>
    </row>
    <row r="4573" spans="1:14" hidden="1" x14ac:dyDescent="0.25">
      <c r="A4573" s="77">
        <f t="shared" si="310"/>
        <v>2025</v>
      </c>
      <c r="B4573" s="77">
        <f t="shared" si="311"/>
        <v>3</v>
      </c>
      <c r="C4573" s="73">
        <v>45730</v>
      </c>
      <c r="D4573" s="79" t="s">
        <v>2</v>
      </c>
      <c r="E4573" s="80">
        <v>161</v>
      </c>
      <c r="F4573" s="81" t="str">
        <f>VLOOKUP(E4573,Customer[],2,FALSE)</f>
        <v>16 G (1)</v>
      </c>
      <c r="G4573" s="69" t="str">
        <f>VLOOKUP(E4573,Customer[],3,FALSE)</f>
        <v>Innwa Rd</v>
      </c>
      <c r="H4573" s="69" t="str">
        <f>VLOOKUP(E4573,Customer[],4,FALSE)</f>
        <v>S Paukkan N/Oakkala</v>
      </c>
      <c r="I4573" s="48" t="s">
        <v>23</v>
      </c>
      <c r="J4573" s="82" t="str">
        <f>VLOOKUP(I4573,PGStock[],2,FALSE)</f>
        <v>Columbus Super Red Smooth 175 Ml</v>
      </c>
      <c r="K4573" s="71">
        <f>VLOOKUP(I4573,PGStock[],3,FALSE)</f>
        <v>0.17499999999999999</v>
      </c>
      <c r="L4573" s="47">
        <v>2</v>
      </c>
      <c r="M4573" s="47">
        <f>VLOOKUP(I4573,PGStock[],6,FALSE)</f>
        <v>100</v>
      </c>
      <c r="N4573" s="47">
        <f>+PGSales!$L4573*PGSales!$M4573</f>
        <v>200</v>
      </c>
    </row>
    <row r="4574" spans="1:14" hidden="1" x14ac:dyDescent="0.25">
      <c r="A4574" s="77">
        <f t="shared" si="310"/>
        <v>2025</v>
      </c>
      <c r="B4574" s="77">
        <f t="shared" si="311"/>
        <v>3</v>
      </c>
      <c r="C4574" s="73">
        <v>45730</v>
      </c>
      <c r="D4574" s="79" t="s">
        <v>2</v>
      </c>
      <c r="E4574" s="80">
        <v>161</v>
      </c>
      <c r="F4574" s="81" t="str">
        <f>VLOOKUP(E4574,Customer[],2,FALSE)</f>
        <v>16 G (1)</v>
      </c>
      <c r="G4574" s="69" t="str">
        <f>VLOOKUP(E4574,Customer[],3,FALSE)</f>
        <v>Innwa Rd</v>
      </c>
      <c r="H4574" s="69" t="str">
        <f>VLOOKUP(E4574,Customer[],4,FALSE)</f>
        <v>S Paukkan N/Oakkala</v>
      </c>
      <c r="I4574" s="48" t="s">
        <v>18</v>
      </c>
      <c r="J4574" s="82" t="str">
        <f>VLOOKUP(I4574,PGStock[],2,FALSE)</f>
        <v>Formula Rum 350ml</v>
      </c>
      <c r="K4574" s="71">
        <f>VLOOKUP(I4574,PGStock[],3,FALSE)</f>
        <v>0.35</v>
      </c>
      <c r="L4574" s="47">
        <v>6</v>
      </c>
      <c r="M4574" s="47">
        <f>VLOOKUP(I4574,PGStock[],6,FALSE)</f>
        <v>150</v>
      </c>
      <c r="N4574" s="47">
        <f>+PGSales!$L4574*PGSales!$M4574</f>
        <v>900</v>
      </c>
    </row>
    <row r="4575" spans="1:14" hidden="1" x14ac:dyDescent="0.25">
      <c r="A4575" s="77">
        <f t="shared" ref="A4575:A4592" si="312">YEAR(C4575)</f>
        <v>2025</v>
      </c>
      <c r="B4575" s="77">
        <f t="shared" ref="B4575:B4592" si="313">MONTH(C4575)</f>
        <v>3</v>
      </c>
      <c r="C4575" s="73">
        <v>45730</v>
      </c>
      <c r="D4575" s="79" t="s">
        <v>64</v>
      </c>
      <c r="E4575" s="80" t="s">
        <v>230</v>
      </c>
      <c r="F4575" s="81" t="str">
        <f>VLOOKUP(E4575,Customer[],2,FALSE)</f>
        <v>KZ</v>
      </c>
      <c r="G4575" s="69" t="str">
        <f>VLOOKUP(E4575,Customer[],3,FALSE)</f>
        <v>kantharyar Rd</v>
      </c>
      <c r="H4575" s="69" t="str">
        <f>VLOOKUP(E4575,Customer[],4,FALSE)</f>
        <v xml:space="preserve">Shwepyithar </v>
      </c>
      <c r="I4575" s="48" t="s">
        <v>25</v>
      </c>
      <c r="J4575" s="82" t="str">
        <f>VLOOKUP(I4575,PGStock[],2,FALSE)</f>
        <v>Columbus Super Red Smooth 350 Ml</v>
      </c>
      <c r="K4575" s="71">
        <f>VLOOKUP(I4575,PGStock[],3,FALSE)</f>
        <v>0.35</v>
      </c>
      <c r="L4575" s="47">
        <v>7</v>
      </c>
      <c r="M4575" s="47">
        <f>VLOOKUP(I4575,PGStock[],6,FALSE)</f>
        <v>150</v>
      </c>
      <c r="N4575" s="47">
        <f>+PGSales!$L4575*PGSales!$M4575</f>
        <v>1050</v>
      </c>
    </row>
    <row r="4576" spans="1:14" hidden="1" x14ac:dyDescent="0.25">
      <c r="A4576" s="77">
        <f t="shared" si="312"/>
        <v>2025</v>
      </c>
      <c r="B4576" s="77">
        <f t="shared" si="313"/>
        <v>3</v>
      </c>
      <c r="C4576" s="73">
        <v>45730</v>
      </c>
      <c r="D4576" s="79" t="s">
        <v>64</v>
      </c>
      <c r="E4576" s="80" t="s">
        <v>230</v>
      </c>
      <c r="F4576" s="81" t="str">
        <f>VLOOKUP(E4576,Customer[],2,FALSE)</f>
        <v>KZ</v>
      </c>
      <c r="G4576" s="69" t="str">
        <f>VLOOKUP(E4576,Customer[],3,FALSE)</f>
        <v>kantharyar Rd</v>
      </c>
      <c r="H4576" s="69" t="str">
        <f>VLOOKUP(E4576,Customer[],4,FALSE)</f>
        <v xml:space="preserve">Shwepyithar </v>
      </c>
      <c r="I4576" s="48" t="s">
        <v>23</v>
      </c>
      <c r="J4576" s="82" t="str">
        <f>VLOOKUP(I4576,PGStock[],2,FALSE)</f>
        <v>Columbus Super Red Smooth 175 Ml</v>
      </c>
      <c r="K4576" s="71">
        <f>VLOOKUP(I4576,PGStock[],3,FALSE)</f>
        <v>0.17499999999999999</v>
      </c>
      <c r="L4576" s="47">
        <v>3</v>
      </c>
      <c r="M4576" s="47">
        <f>VLOOKUP(I4576,PGStock[],6,FALSE)</f>
        <v>100</v>
      </c>
      <c r="N4576" s="47">
        <f>+PGSales!$L4576*PGSales!$M4576</f>
        <v>300</v>
      </c>
    </row>
    <row r="4577" spans="1:14" hidden="1" x14ac:dyDescent="0.25">
      <c r="A4577" s="77">
        <f t="shared" si="312"/>
        <v>2025</v>
      </c>
      <c r="B4577" s="77">
        <f t="shared" si="313"/>
        <v>3</v>
      </c>
      <c r="C4577" s="73">
        <v>45730</v>
      </c>
      <c r="D4577" s="79" t="s">
        <v>64</v>
      </c>
      <c r="E4577" s="80" t="s">
        <v>230</v>
      </c>
      <c r="F4577" s="81" t="str">
        <f>VLOOKUP(E4577,Customer[],2,FALSE)</f>
        <v>KZ</v>
      </c>
      <c r="G4577" s="69" t="str">
        <f>VLOOKUP(E4577,Customer[],3,FALSE)</f>
        <v>kantharyar Rd</v>
      </c>
      <c r="H4577" s="69" t="str">
        <f>VLOOKUP(E4577,Customer[],4,FALSE)</f>
        <v xml:space="preserve">Shwepyithar </v>
      </c>
      <c r="I4577" s="48" t="s">
        <v>18</v>
      </c>
      <c r="J4577" s="82" t="str">
        <f>VLOOKUP(I4577,PGStock[],2,FALSE)</f>
        <v>Formula Rum 350ml</v>
      </c>
      <c r="K4577" s="71">
        <f>VLOOKUP(I4577,PGStock[],3,FALSE)</f>
        <v>0.35</v>
      </c>
      <c r="L4577" s="47">
        <v>1</v>
      </c>
      <c r="M4577" s="47">
        <f>VLOOKUP(I4577,PGStock[],6,FALSE)</f>
        <v>150</v>
      </c>
      <c r="N4577" s="47">
        <f>+PGSales!$L4577*PGSales!$M4577</f>
        <v>150</v>
      </c>
    </row>
    <row r="4578" spans="1:14" hidden="1" x14ac:dyDescent="0.25">
      <c r="A4578" s="77">
        <f t="shared" si="312"/>
        <v>2025</v>
      </c>
      <c r="B4578" s="77">
        <f t="shared" si="313"/>
        <v>3</v>
      </c>
      <c r="C4578" s="73">
        <v>45730</v>
      </c>
      <c r="D4578" s="79" t="s">
        <v>109</v>
      </c>
      <c r="E4578" s="80" t="s">
        <v>635</v>
      </c>
      <c r="F4578" s="81" t="e">
        <f>VLOOKUP(E4578,Customer[],2,FALSE)</f>
        <v>#N/A</v>
      </c>
      <c r="G4578" s="69" t="e">
        <f>VLOOKUP(E4578,Customer[],3,FALSE)</f>
        <v>#N/A</v>
      </c>
      <c r="H4578" s="69" t="e">
        <f>VLOOKUP(E4578,Customer[],4,FALSE)</f>
        <v>#N/A</v>
      </c>
      <c r="I4578" s="48" t="s">
        <v>25</v>
      </c>
      <c r="J4578" s="82" t="str">
        <f>VLOOKUP(I4578,PGStock[],2,FALSE)</f>
        <v>Columbus Super Red Smooth 350 Ml</v>
      </c>
      <c r="K4578" s="71">
        <f>VLOOKUP(I4578,PGStock[],3,FALSE)</f>
        <v>0.35</v>
      </c>
      <c r="L4578" s="47">
        <v>6</v>
      </c>
      <c r="M4578" s="47">
        <f>VLOOKUP(I4578,PGStock[],6,FALSE)</f>
        <v>150</v>
      </c>
      <c r="N4578" s="47">
        <f>+PGSales!$L4578*PGSales!$M4578</f>
        <v>900</v>
      </c>
    </row>
    <row r="4579" spans="1:14" hidden="1" x14ac:dyDescent="0.25">
      <c r="A4579" s="77">
        <f t="shared" si="312"/>
        <v>2025</v>
      </c>
      <c r="B4579" s="77">
        <f t="shared" si="313"/>
        <v>3</v>
      </c>
      <c r="C4579" s="73">
        <v>45730</v>
      </c>
      <c r="D4579" s="79" t="s">
        <v>109</v>
      </c>
      <c r="E4579" s="80" t="s">
        <v>635</v>
      </c>
      <c r="F4579" s="81" t="e">
        <f>VLOOKUP(E4579,Customer[],2,FALSE)</f>
        <v>#N/A</v>
      </c>
      <c r="G4579" s="69" t="e">
        <f>VLOOKUP(E4579,Customer[],3,FALSE)</f>
        <v>#N/A</v>
      </c>
      <c r="H4579" s="69" t="e">
        <f>VLOOKUP(E4579,Customer[],4,FALSE)</f>
        <v>#N/A</v>
      </c>
      <c r="I4579" s="48" t="s">
        <v>23</v>
      </c>
      <c r="J4579" s="82" t="str">
        <f>VLOOKUP(I4579,PGStock[],2,FALSE)</f>
        <v>Columbus Super Red Smooth 175 Ml</v>
      </c>
      <c r="K4579" s="71">
        <f>VLOOKUP(I4579,PGStock[],3,FALSE)</f>
        <v>0.17499999999999999</v>
      </c>
      <c r="L4579" s="47">
        <v>3</v>
      </c>
      <c r="M4579" s="47">
        <f>VLOOKUP(I4579,PGStock[],6,FALSE)</f>
        <v>100</v>
      </c>
      <c r="N4579" s="47">
        <f>+PGSales!$L4579*PGSales!$M4579</f>
        <v>300</v>
      </c>
    </row>
    <row r="4580" spans="1:14" hidden="1" x14ac:dyDescent="0.25">
      <c r="A4580" s="77">
        <f t="shared" si="312"/>
        <v>2025</v>
      </c>
      <c r="B4580" s="77">
        <f t="shared" si="313"/>
        <v>3</v>
      </c>
      <c r="C4580" s="73">
        <v>45730</v>
      </c>
      <c r="D4580" s="79" t="s">
        <v>109</v>
      </c>
      <c r="E4580" s="80" t="s">
        <v>635</v>
      </c>
      <c r="F4580" s="81" t="e">
        <f>VLOOKUP(E4580,Customer[],2,FALSE)</f>
        <v>#N/A</v>
      </c>
      <c r="G4580" s="69" t="e">
        <f>VLOOKUP(E4580,Customer[],3,FALSE)</f>
        <v>#N/A</v>
      </c>
      <c r="H4580" s="69" t="e">
        <f>VLOOKUP(E4580,Customer[],4,FALSE)</f>
        <v>#N/A</v>
      </c>
      <c r="I4580" s="48" t="s">
        <v>18</v>
      </c>
      <c r="J4580" s="82" t="str">
        <f>VLOOKUP(I4580,PGStock[],2,FALSE)</f>
        <v>Formula Rum 350ml</v>
      </c>
      <c r="K4580" s="71">
        <f>VLOOKUP(I4580,PGStock[],3,FALSE)</f>
        <v>0.35</v>
      </c>
      <c r="L4580" s="47">
        <v>2</v>
      </c>
      <c r="M4580" s="47">
        <f>VLOOKUP(I4580,PGStock[],6,FALSE)</f>
        <v>150</v>
      </c>
      <c r="N4580" s="47">
        <f>+PGSales!$L4580*PGSales!$M4580</f>
        <v>300</v>
      </c>
    </row>
    <row r="4581" spans="1:14" hidden="1" x14ac:dyDescent="0.25">
      <c r="A4581" s="77">
        <f t="shared" si="312"/>
        <v>2025</v>
      </c>
      <c r="B4581" s="77">
        <f t="shared" si="313"/>
        <v>3</v>
      </c>
      <c r="C4581" s="73">
        <v>45730</v>
      </c>
      <c r="D4581" s="79" t="s">
        <v>60</v>
      </c>
      <c r="E4581" s="80" t="s">
        <v>228</v>
      </c>
      <c r="F4581" s="81" t="str">
        <f>VLOOKUP(E4581,Customer[],2,FALSE)</f>
        <v>Myintmo</v>
      </c>
      <c r="G4581" s="69" t="str">
        <f>VLOOKUP(E4581,Customer[],3,FALSE)</f>
        <v>Bayin Naung Rd</v>
      </c>
      <c r="H4581" s="69" t="str">
        <f>VLOOKUP(E4581,Customer[],4,FALSE)</f>
        <v xml:space="preserve">Shwepyithar </v>
      </c>
      <c r="I4581" s="48" t="s">
        <v>25</v>
      </c>
      <c r="J4581" s="82" t="str">
        <f>VLOOKUP(I4581,PGStock[],2,FALSE)</f>
        <v>Columbus Super Red Smooth 350 Ml</v>
      </c>
      <c r="K4581" s="71">
        <f>VLOOKUP(I4581,PGStock[],3,FALSE)</f>
        <v>0.35</v>
      </c>
      <c r="L4581" s="47">
        <v>3</v>
      </c>
      <c r="M4581" s="47">
        <f>VLOOKUP(I4581,PGStock[],6,FALSE)</f>
        <v>150</v>
      </c>
      <c r="N4581" s="47">
        <f>+PGSales!$L4581*PGSales!$M4581</f>
        <v>450</v>
      </c>
    </row>
    <row r="4582" spans="1:14" hidden="1" x14ac:dyDescent="0.25">
      <c r="A4582" s="77">
        <f t="shared" si="312"/>
        <v>2025</v>
      </c>
      <c r="B4582" s="77">
        <f t="shared" si="313"/>
        <v>3</v>
      </c>
      <c r="C4582" s="73">
        <v>45730</v>
      </c>
      <c r="D4582" s="79" t="s">
        <v>60</v>
      </c>
      <c r="E4582" s="80" t="s">
        <v>228</v>
      </c>
      <c r="F4582" s="81" t="str">
        <f>VLOOKUP(E4582,Customer[],2,FALSE)</f>
        <v>Myintmo</v>
      </c>
      <c r="G4582" s="69" t="str">
        <f>VLOOKUP(E4582,Customer[],3,FALSE)</f>
        <v>Bayin Naung Rd</v>
      </c>
      <c r="H4582" s="69" t="str">
        <f>VLOOKUP(E4582,Customer[],4,FALSE)</f>
        <v xml:space="preserve">Shwepyithar </v>
      </c>
      <c r="I4582" s="48" t="s">
        <v>23</v>
      </c>
      <c r="J4582" s="82" t="str">
        <f>VLOOKUP(I4582,PGStock[],2,FALSE)</f>
        <v>Columbus Super Red Smooth 175 Ml</v>
      </c>
      <c r="K4582" s="71">
        <f>VLOOKUP(I4582,PGStock[],3,FALSE)</f>
        <v>0.17499999999999999</v>
      </c>
      <c r="L4582" s="47">
        <v>4</v>
      </c>
      <c r="M4582" s="47">
        <f>VLOOKUP(I4582,PGStock[],6,FALSE)</f>
        <v>100</v>
      </c>
      <c r="N4582" s="47">
        <f>+PGSales!$L4582*PGSales!$M4582</f>
        <v>400</v>
      </c>
    </row>
    <row r="4583" spans="1:14" hidden="1" x14ac:dyDescent="0.25">
      <c r="A4583" s="77">
        <f t="shared" si="312"/>
        <v>2025</v>
      </c>
      <c r="B4583" s="77">
        <f t="shared" si="313"/>
        <v>3</v>
      </c>
      <c r="C4583" s="73">
        <v>45730</v>
      </c>
      <c r="D4583" s="79" t="s">
        <v>60</v>
      </c>
      <c r="E4583" s="80" t="s">
        <v>228</v>
      </c>
      <c r="F4583" s="81" t="str">
        <f>VLOOKUP(E4583,Customer[],2,FALSE)</f>
        <v>Myintmo</v>
      </c>
      <c r="G4583" s="69" t="str">
        <f>VLOOKUP(E4583,Customer[],3,FALSE)</f>
        <v>Bayin Naung Rd</v>
      </c>
      <c r="H4583" s="69" t="str">
        <f>VLOOKUP(E4583,Customer[],4,FALSE)</f>
        <v xml:space="preserve">Shwepyithar </v>
      </c>
      <c r="I4583" s="48" t="s">
        <v>18</v>
      </c>
      <c r="J4583" s="82" t="str">
        <f>VLOOKUP(I4583,PGStock[],2,FALSE)</f>
        <v>Formula Rum 350ml</v>
      </c>
      <c r="K4583" s="71">
        <f>VLOOKUP(I4583,PGStock[],3,FALSE)</f>
        <v>0.35</v>
      </c>
      <c r="L4583" s="47">
        <v>6</v>
      </c>
      <c r="M4583" s="47">
        <f>VLOOKUP(I4583,PGStock[],6,FALSE)</f>
        <v>150</v>
      </c>
      <c r="N4583" s="47">
        <f>+PGSales!$L4583*PGSales!$M4583</f>
        <v>900</v>
      </c>
    </row>
    <row r="4584" spans="1:14" hidden="1" x14ac:dyDescent="0.25">
      <c r="A4584" s="77">
        <f t="shared" si="312"/>
        <v>2025</v>
      </c>
      <c r="B4584" s="77">
        <f t="shared" si="313"/>
        <v>3</v>
      </c>
      <c r="C4584" s="73">
        <v>45730</v>
      </c>
      <c r="D4584" s="79" t="s">
        <v>58</v>
      </c>
      <c r="E4584" s="80" t="s">
        <v>303</v>
      </c>
      <c r="F4584" s="81" t="str">
        <f>VLOOKUP(E4584,Customer[],2,FALSE)</f>
        <v>Wine</v>
      </c>
      <c r="G4584" s="69" t="str">
        <f>VLOOKUP(E4584,Customer[],3,FALSE)</f>
        <v>Hlawaga Rd</v>
      </c>
      <c r="H4584" s="69" t="str">
        <f>VLOOKUP(E4584,Customer[],4,FALSE)</f>
        <v xml:space="preserve">Shwepyithar </v>
      </c>
      <c r="I4584" s="48" t="s">
        <v>25</v>
      </c>
      <c r="J4584" s="82" t="str">
        <f>VLOOKUP(I4584,PGStock[],2,FALSE)</f>
        <v>Columbus Super Red Smooth 350 Ml</v>
      </c>
      <c r="K4584" s="71">
        <f>VLOOKUP(I4584,PGStock[],3,FALSE)</f>
        <v>0.35</v>
      </c>
      <c r="L4584" s="47">
        <v>12</v>
      </c>
      <c r="M4584" s="47">
        <f>VLOOKUP(I4584,PGStock[],6,FALSE)</f>
        <v>150</v>
      </c>
      <c r="N4584" s="47">
        <f>+PGSales!$L4584*PGSales!$M4584</f>
        <v>1800</v>
      </c>
    </row>
    <row r="4585" spans="1:14" hidden="1" x14ac:dyDescent="0.25">
      <c r="A4585" s="77">
        <f t="shared" si="312"/>
        <v>2025</v>
      </c>
      <c r="B4585" s="77">
        <f t="shared" si="313"/>
        <v>3</v>
      </c>
      <c r="C4585" s="73">
        <v>45730</v>
      </c>
      <c r="D4585" s="79" t="s">
        <v>58</v>
      </c>
      <c r="E4585" s="80" t="s">
        <v>303</v>
      </c>
      <c r="F4585" s="81" t="str">
        <f>VLOOKUP(E4585,Customer[],2,FALSE)</f>
        <v>Wine</v>
      </c>
      <c r="G4585" s="69" t="str">
        <f>VLOOKUP(E4585,Customer[],3,FALSE)</f>
        <v>Hlawaga Rd</v>
      </c>
      <c r="H4585" s="69" t="str">
        <f>VLOOKUP(E4585,Customer[],4,FALSE)</f>
        <v xml:space="preserve">Shwepyithar </v>
      </c>
      <c r="I4585" s="48" t="s">
        <v>23</v>
      </c>
      <c r="J4585" s="82" t="str">
        <f>VLOOKUP(I4585,PGStock[],2,FALSE)</f>
        <v>Columbus Super Red Smooth 175 Ml</v>
      </c>
      <c r="K4585" s="71">
        <f>VLOOKUP(I4585,PGStock[],3,FALSE)</f>
        <v>0.17499999999999999</v>
      </c>
      <c r="L4585" s="47">
        <v>3</v>
      </c>
      <c r="M4585" s="47">
        <f>VLOOKUP(I4585,PGStock[],6,FALSE)</f>
        <v>100</v>
      </c>
      <c r="N4585" s="47">
        <f>+PGSales!$L4585*PGSales!$M4585</f>
        <v>300</v>
      </c>
    </row>
    <row r="4586" spans="1:14" hidden="1" x14ac:dyDescent="0.25">
      <c r="A4586" s="77">
        <f t="shared" si="312"/>
        <v>2025</v>
      </c>
      <c r="B4586" s="77">
        <f t="shared" si="313"/>
        <v>3</v>
      </c>
      <c r="C4586" s="73">
        <v>45730</v>
      </c>
      <c r="D4586" s="79" t="s">
        <v>58</v>
      </c>
      <c r="E4586" s="80" t="s">
        <v>303</v>
      </c>
      <c r="F4586" s="81" t="str">
        <f>VLOOKUP(E4586,Customer[],2,FALSE)</f>
        <v>Wine</v>
      </c>
      <c r="G4586" s="69" t="str">
        <f>VLOOKUP(E4586,Customer[],3,FALSE)</f>
        <v>Hlawaga Rd</v>
      </c>
      <c r="H4586" s="69" t="str">
        <f>VLOOKUP(E4586,Customer[],4,FALSE)</f>
        <v xml:space="preserve">Shwepyithar </v>
      </c>
      <c r="I4586" s="48" t="s">
        <v>20</v>
      </c>
      <c r="J4586" s="82" t="str">
        <f>VLOOKUP(I4586,PGStock[],2,FALSE)</f>
        <v>Formula Rum 700ml</v>
      </c>
      <c r="K4586" s="71">
        <f>VLOOKUP(I4586,PGStock[],3,FALSE)</f>
        <v>0.7</v>
      </c>
      <c r="L4586" s="47">
        <v>3</v>
      </c>
      <c r="M4586" s="47">
        <f>VLOOKUP(I4586,PGStock[],6,FALSE)</f>
        <v>200</v>
      </c>
      <c r="N4586" s="47">
        <f>+PGSales!$L4586*PGSales!$M4586</f>
        <v>600</v>
      </c>
    </row>
    <row r="4587" spans="1:14" hidden="1" x14ac:dyDescent="0.25">
      <c r="A4587" s="77">
        <f t="shared" si="312"/>
        <v>2025</v>
      </c>
      <c r="B4587" s="77">
        <f t="shared" si="313"/>
        <v>3</v>
      </c>
      <c r="C4587" s="73">
        <v>45730</v>
      </c>
      <c r="D4587" s="79" t="s">
        <v>58</v>
      </c>
      <c r="E4587" s="80" t="s">
        <v>303</v>
      </c>
      <c r="F4587" s="81" t="str">
        <f>VLOOKUP(E4587,Customer[],2,FALSE)</f>
        <v>Wine</v>
      </c>
      <c r="G4587" s="69" t="str">
        <f>VLOOKUP(E4587,Customer[],3,FALSE)</f>
        <v>Hlawaga Rd</v>
      </c>
      <c r="H4587" s="69" t="str">
        <f>VLOOKUP(E4587,Customer[],4,FALSE)</f>
        <v xml:space="preserve">Shwepyithar </v>
      </c>
      <c r="I4587" s="48" t="s">
        <v>18</v>
      </c>
      <c r="J4587" s="82" t="str">
        <f>VLOOKUP(I4587,PGStock[],2,FALSE)</f>
        <v>Formula Rum 350ml</v>
      </c>
      <c r="K4587" s="71">
        <f>VLOOKUP(I4587,PGStock[],3,FALSE)</f>
        <v>0.35</v>
      </c>
      <c r="L4587" s="47">
        <v>6</v>
      </c>
      <c r="M4587" s="47">
        <f>VLOOKUP(I4587,PGStock[],6,FALSE)</f>
        <v>150</v>
      </c>
      <c r="N4587" s="47">
        <f>+PGSales!$L4587*PGSales!$M4587</f>
        <v>900</v>
      </c>
    </row>
    <row r="4588" spans="1:14" hidden="1" x14ac:dyDescent="0.25">
      <c r="A4588" s="77">
        <f t="shared" si="312"/>
        <v>2025</v>
      </c>
      <c r="B4588" s="77">
        <f t="shared" si="313"/>
        <v>3</v>
      </c>
      <c r="C4588" s="73">
        <v>45730</v>
      </c>
      <c r="D4588" s="79" t="s">
        <v>365</v>
      </c>
      <c r="E4588" s="80" t="s">
        <v>628</v>
      </c>
      <c r="F4588" s="81" t="str">
        <f>VLOOKUP(E4588,Customer[],2,FALSE)</f>
        <v>Yar Noune Pyay</v>
      </c>
      <c r="G4588" s="69" t="str">
        <f>VLOOKUP(E4588,Customer[],3,FALSE)</f>
        <v>Hlawaga Rd</v>
      </c>
      <c r="H4588" s="69" t="str">
        <f>VLOOKUP(E4588,Customer[],4,FALSE)</f>
        <v xml:space="preserve">Shwepyithar </v>
      </c>
      <c r="I4588" s="48" t="s">
        <v>27</v>
      </c>
      <c r="J4588" s="82" t="str">
        <f>VLOOKUP(I4588,PGStock[],2,FALSE)</f>
        <v>Columbus Super Red Smooth 700 Ml</v>
      </c>
      <c r="K4588" s="71">
        <f>VLOOKUP(I4588,PGStock[],3,FALSE)</f>
        <v>0.7</v>
      </c>
      <c r="L4588" s="47">
        <v>3</v>
      </c>
      <c r="M4588" s="47">
        <f>VLOOKUP(I4588,PGStock[],6,FALSE)</f>
        <v>200</v>
      </c>
      <c r="N4588" s="47">
        <f>+PGSales!$L4588*PGSales!$M4588</f>
        <v>600</v>
      </c>
    </row>
    <row r="4589" spans="1:14" hidden="1" x14ac:dyDescent="0.25">
      <c r="A4589" s="77">
        <f t="shared" si="312"/>
        <v>2025</v>
      </c>
      <c r="B4589" s="77">
        <f t="shared" si="313"/>
        <v>3</v>
      </c>
      <c r="C4589" s="73">
        <v>45730</v>
      </c>
      <c r="D4589" s="79" t="s">
        <v>365</v>
      </c>
      <c r="E4589" s="80" t="s">
        <v>628</v>
      </c>
      <c r="F4589" s="81" t="str">
        <f>VLOOKUP(E4589,Customer[],2,FALSE)</f>
        <v>Yar Noune Pyay</v>
      </c>
      <c r="G4589" s="69" t="str">
        <f>VLOOKUP(E4589,Customer[],3,FALSE)</f>
        <v>Hlawaga Rd</v>
      </c>
      <c r="H4589" s="69" t="str">
        <f>VLOOKUP(E4589,Customer[],4,FALSE)</f>
        <v xml:space="preserve">Shwepyithar </v>
      </c>
      <c r="I4589" s="48" t="s">
        <v>25</v>
      </c>
      <c r="J4589" s="82" t="str">
        <f>VLOOKUP(I4589,PGStock[],2,FALSE)</f>
        <v>Columbus Super Red Smooth 350 Ml</v>
      </c>
      <c r="K4589" s="71">
        <f>VLOOKUP(I4589,PGStock[],3,FALSE)</f>
        <v>0.35</v>
      </c>
      <c r="L4589" s="47">
        <v>2</v>
      </c>
      <c r="M4589" s="47">
        <f>VLOOKUP(I4589,PGStock[],6,FALSE)</f>
        <v>150</v>
      </c>
      <c r="N4589" s="47">
        <f>+PGSales!$L4589*PGSales!$M4589</f>
        <v>300</v>
      </c>
    </row>
    <row r="4590" spans="1:14" hidden="1" x14ac:dyDescent="0.25">
      <c r="A4590" s="77">
        <f t="shared" si="312"/>
        <v>2025</v>
      </c>
      <c r="B4590" s="77">
        <f t="shared" si="313"/>
        <v>3</v>
      </c>
      <c r="C4590" s="73">
        <v>45730</v>
      </c>
      <c r="D4590" s="79" t="s">
        <v>365</v>
      </c>
      <c r="E4590" s="80" t="s">
        <v>628</v>
      </c>
      <c r="F4590" s="81" t="str">
        <f>VLOOKUP(E4590,Customer[],2,FALSE)</f>
        <v>Yar Noune Pyay</v>
      </c>
      <c r="G4590" s="69" t="str">
        <f>VLOOKUP(E4590,Customer[],3,FALSE)</f>
        <v>Hlawaga Rd</v>
      </c>
      <c r="H4590" s="69" t="str">
        <f>VLOOKUP(E4590,Customer[],4,FALSE)</f>
        <v xml:space="preserve">Shwepyithar </v>
      </c>
      <c r="I4590" s="48" t="s">
        <v>23</v>
      </c>
      <c r="J4590" s="82" t="str">
        <f>VLOOKUP(I4590,PGStock[],2,FALSE)</f>
        <v>Columbus Super Red Smooth 175 Ml</v>
      </c>
      <c r="K4590" s="71">
        <f>VLOOKUP(I4590,PGStock[],3,FALSE)</f>
        <v>0.17499999999999999</v>
      </c>
      <c r="L4590" s="47">
        <v>2</v>
      </c>
      <c r="M4590" s="47">
        <f>VLOOKUP(I4590,PGStock[],6,FALSE)</f>
        <v>100</v>
      </c>
      <c r="N4590" s="47">
        <f>+PGSales!$L4590*PGSales!$M4590</f>
        <v>200</v>
      </c>
    </row>
    <row r="4591" spans="1:14" hidden="1" x14ac:dyDescent="0.25">
      <c r="A4591" s="77">
        <f t="shared" si="312"/>
        <v>2025</v>
      </c>
      <c r="B4591" s="77">
        <f t="shared" si="313"/>
        <v>3</v>
      </c>
      <c r="C4591" s="73">
        <v>45730</v>
      </c>
      <c r="D4591" s="79" t="s">
        <v>365</v>
      </c>
      <c r="E4591" s="80" t="s">
        <v>628</v>
      </c>
      <c r="F4591" s="81" t="str">
        <f>VLOOKUP(E4591,Customer[],2,FALSE)</f>
        <v>Yar Noune Pyay</v>
      </c>
      <c r="G4591" s="69" t="str">
        <f>VLOOKUP(E4591,Customer[],3,FALSE)</f>
        <v>Hlawaga Rd</v>
      </c>
      <c r="H4591" s="69" t="str">
        <f>VLOOKUP(E4591,Customer[],4,FALSE)</f>
        <v xml:space="preserve">Shwepyithar </v>
      </c>
      <c r="I4591" s="48" t="s">
        <v>18</v>
      </c>
      <c r="J4591" s="82" t="str">
        <f>VLOOKUP(I4591,PGStock[],2,FALSE)</f>
        <v>Formula Rum 350ml</v>
      </c>
      <c r="K4591" s="71">
        <f>VLOOKUP(I4591,PGStock[],3,FALSE)</f>
        <v>0.35</v>
      </c>
      <c r="L4591" s="47">
        <v>5</v>
      </c>
      <c r="M4591" s="47">
        <f>VLOOKUP(I4591,PGStock[],6,FALSE)</f>
        <v>150</v>
      </c>
      <c r="N4591" s="47">
        <f>+PGSales!$L4591*PGSales!$M4591</f>
        <v>750</v>
      </c>
    </row>
    <row r="4592" spans="1:14" hidden="1" x14ac:dyDescent="0.25">
      <c r="A4592" s="77">
        <f t="shared" si="312"/>
        <v>2025</v>
      </c>
      <c r="B4592" s="77">
        <f t="shared" si="313"/>
        <v>3</v>
      </c>
      <c r="C4592" s="73">
        <v>45730</v>
      </c>
      <c r="D4592" s="79" t="s">
        <v>66</v>
      </c>
      <c r="E4592" s="80" t="s">
        <v>629</v>
      </c>
      <c r="F4592" s="81" t="str">
        <f>VLOOKUP(E4592,Customer[],2,FALSE)</f>
        <v>Sin Pauk</v>
      </c>
      <c r="G4592" s="69" t="str">
        <f>VLOOKUP(E4592,Customer[],3,FALSE)</f>
        <v>Hlawaga Rd</v>
      </c>
      <c r="H4592" s="69" t="str">
        <f>VLOOKUP(E4592,Customer[],4,FALSE)</f>
        <v xml:space="preserve">Shwepyithar </v>
      </c>
      <c r="I4592" s="48" t="s">
        <v>25</v>
      </c>
      <c r="J4592" s="82" t="str">
        <f>VLOOKUP(I4592,PGStock[],2,FALSE)</f>
        <v>Columbus Super Red Smooth 350 Ml</v>
      </c>
      <c r="K4592" s="71">
        <f>VLOOKUP(I4592,PGStock[],3,FALSE)</f>
        <v>0.35</v>
      </c>
      <c r="L4592" s="47">
        <v>3</v>
      </c>
      <c r="M4592" s="47">
        <f>VLOOKUP(I4592,PGStock[],6,FALSE)</f>
        <v>150</v>
      </c>
      <c r="N4592" s="47">
        <f>+PGSales!$L4592*PGSales!$M4592</f>
        <v>450</v>
      </c>
    </row>
    <row r="4593" spans="1:14" hidden="1" x14ac:dyDescent="0.25">
      <c r="A4593" s="77">
        <f t="shared" ref="A4593:A4610" si="314">YEAR(C4593)</f>
        <v>2025</v>
      </c>
      <c r="B4593" s="77">
        <f t="shared" ref="B4593:B4610" si="315">MONTH(C4593)</f>
        <v>3</v>
      </c>
      <c r="C4593" s="73">
        <v>45730</v>
      </c>
      <c r="D4593" s="79" t="s">
        <v>66</v>
      </c>
      <c r="E4593" s="80" t="s">
        <v>629</v>
      </c>
      <c r="F4593" s="81" t="str">
        <f>VLOOKUP(E4593,Customer[],2,FALSE)</f>
        <v>Sin Pauk</v>
      </c>
      <c r="G4593" s="69" t="str">
        <f>VLOOKUP(E4593,Customer[],3,FALSE)</f>
        <v>Hlawaga Rd</v>
      </c>
      <c r="H4593" s="69" t="str">
        <f>VLOOKUP(E4593,Customer[],4,FALSE)</f>
        <v xml:space="preserve">Shwepyithar </v>
      </c>
      <c r="I4593" s="48" t="s">
        <v>23</v>
      </c>
      <c r="J4593" s="82" t="str">
        <f>VLOOKUP(I4593,PGStock[],2,FALSE)</f>
        <v>Columbus Super Red Smooth 175 Ml</v>
      </c>
      <c r="K4593" s="71">
        <f>VLOOKUP(I4593,PGStock[],3,FALSE)</f>
        <v>0.17499999999999999</v>
      </c>
      <c r="L4593" s="47">
        <v>1</v>
      </c>
      <c r="M4593" s="47">
        <f>VLOOKUP(I4593,PGStock[],6,FALSE)</f>
        <v>100</v>
      </c>
      <c r="N4593" s="47">
        <f>+PGSales!$L4593*PGSales!$M4593</f>
        <v>100</v>
      </c>
    </row>
    <row r="4594" spans="1:14" hidden="1" x14ac:dyDescent="0.25">
      <c r="A4594" s="77">
        <f t="shared" si="314"/>
        <v>2025</v>
      </c>
      <c r="B4594" s="77">
        <f t="shared" si="315"/>
        <v>3</v>
      </c>
      <c r="C4594" s="73">
        <v>45730</v>
      </c>
      <c r="D4594" s="79" t="s">
        <v>4</v>
      </c>
      <c r="E4594" s="80" t="s">
        <v>630</v>
      </c>
      <c r="F4594" s="81" t="str">
        <f>VLOOKUP(E4594,Customer[],2,FALSE)</f>
        <v xml:space="preserve">Min Satae Kyatt </v>
      </c>
      <c r="G4594" s="69" t="str">
        <f>VLOOKUP(E4594,Customer[],3,FALSE)</f>
        <v>Hlawaga Rd</v>
      </c>
      <c r="H4594" s="69" t="str">
        <f>VLOOKUP(E4594,Customer[],4,FALSE)</f>
        <v xml:space="preserve">Shwepyithar </v>
      </c>
      <c r="I4594" s="48" t="s">
        <v>25</v>
      </c>
      <c r="J4594" s="82" t="str">
        <f>VLOOKUP(I4594,PGStock[],2,FALSE)</f>
        <v>Columbus Super Red Smooth 350 Ml</v>
      </c>
      <c r="K4594" s="71">
        <f>VLOOKUP(I4594,PGStock[],3,FALSE)</f>
        <v>0.35</v>
      </c>
      <c r="L4594" s="47">
        <v>4</v>
      </c>
      <c r="M4594" s="47">
        <f>VLOOKUP(I4594,PGStock[],6,FALSE)</f>
        <v>150</v>
      </c>
      <c r="N4594" s="47">
        <f>+PGSales!$L4594*PGSales!$M4594</f>
        <v>600</v>
      </c>
    </row>
    <row r="4595" spans="1:14" hidden="1" x14ac:dyDescent="0.25">
      <c r="A4595" s="77">
        <f t="shared" si="314"/>
        <v>2025</v>
      </c>
      <c r="B4595" s="77">
        <f t="shared" si="315"/>
        <v>3</v>
      </c>
      <c r="C4595" s="73">
        <v>45730</v>
      </c>
      <c r="D4595" s="79" t="s">
        <v>4</v>
      </c>
      <c r="E4595" s="80" t="s">
        <v>630</v>
      </c>
      <c r="F4595" s="81" t="str">
        <f>VLOOKUP(E4595,Customer[],2,FALSE)</f>
        <v xml:space="preserve">Min Satae Kyatt </v>
      </c>
      <c r="G4595" s="69" t="str">
        <f>VLOOKUP(E4595,Customer[],3,FALSE)</f>
        <v>Hlawaga Rd</v>
      </c>
      <c r="H4595" s="69" t="str">
        <f>VLOOKUP(E4595,Customer[],4,FALSE)</f>
        <v xml:space="preserve">Shwepyithar </v>
      </c>
      <c r="I4595" s="48" t="s">
        <v>23</v>
      </c>
      <c r="J4595" s="82" t="str">
        <f>VLOOKUP(I4595,PGStock[],2,FALSE)</f>
        <v>Columbus Super Red Smooth 175 Ml</v>
      </c>
      <c r="K4595" s="71">
        <f>VLOOKUP(I4595,PGStock[],3,FALSE)</f>
        <v>0.17499999999999999</v>
      </c>
      <c r="L4595" s="47">
        <v>4</v>
      </c>
      <c r="M4595" s="47">
        <f>VLOOKUP(I4595,PGStock[],6,FALSE)</f>
        <v>100</v>
      </c>
      <c r="N4595" s="47">
        <f>+PGSales!$L4595*PGSales!$M4595</f>
        <v>400</v>
      </c>
    </row>
    <row r="4596" spans="1:14" hidden="1" x14ac:dyDescent="0.25">
      <c r="A4596" s="77">
        <f t="shared" si="314"/>
        <v>2025</v>
      </c>
      <c r="B4596" s="77">
        <f t="shared" si="315"/>
        <v>3</v>
      </c>
      <c r="C4596" s="73">
        <v>45730</v>
      </c>
      <c r="D4596" s="79" t="s">
        <v>4</v>
      </c>
      <c r="E4596" s="80" t="s">
        <v>630</v>
      </c>
      <c r="F4596" s="81" t="str">
        <f>VLOOKUP(E4596,Customer[],2,FALSE)</f>
        <v xml:space="preserve">Min Satae Kyatt </v>
      </c>
      <c r="G4596" s="69" t="str">
        <f>VLOOKUP(E4596,Customer[],3,FALSE)</f>
        <v>Hlawaga Rd</v>
      </c>
      <c r="H4596" s="69" t="str">
        <f>VLOOKUP(E4596,Customer[],4,FALSE)</f>
        <v xml:space="preserve">Shwepyithar </v>
      </c>
      <c r="I4596" s="48" t="s">
        <v>18</v>
      </c>
      <c r="J4596" s="82" t="str">
        <f>VLOOKUP(I4596,PGStock[],2,FALSE)</f>
        <v>Formula Rum 350ml</v>
      </c>
      <c r="K4596" s="71">
        <f>VLOOKUP(I4596,PGStock[],3,FALSE)</f>
        <v>0.35</v>
      </c>
      <c r="L4596" s="47">
        <v>2</v>
      </c>
      <c r="M4596" s="47">
        <f>VLOOKUP(I4596,PGStock[],6,FALSE)</f>
        <v>150</v>
      </c>
      <c r="N4596" s="47">
        <f>+PGSales!$L4596*PGSales!$M4596</f>
        <v>300</v>
      </c>
    </row>
    <row r="4597" spans="1:14" hidden="1" x14ac:dyDescent="0.25">
      <c r="A4597" s="77">
        <f t="shared" si="314"/>
        <v>2025</v>
      </c>
      <c r="B4597" s="77">
        <f t="shared" si="315"/>
        <v>3</v>
      </c>
      <c r="C4597" s="73">
        <v>45731</v>
      </c>
      <c r="D4597" s="79" t="s">
        <v>70</v>
      </c>
      <c r="E4597" s="80" t="s">
        <v>634</v>
      </c>
      <c r="F4597" s="81" t="str">
        <f>VLOOKUP(E4597,Customer[],2,FALSE)</f>
        <v>Pyae Maher</v>
      </c>
      <c r="G4597" s="69" t="str">
        <f>VLOOKUP(E4597,Customer[],3,FALSE)</f>
        <v>Bo Aung Kyaw Rd</v>
      </c>
      <c r="H4597" s="69" t="str">
        <f>VLOOKUP(E4597,Customer[],4,FALSE)</f>
        <v>Hlaing Thar Yar</v>
      </c>
      <c r="I4597" s="48" t="s">
        <v>117</v>
      </c>
      <c r="J4597" s="82" t="str">
        <f>VLOOKUP(I4597,PGStock[],2,FALSE)</f>
        <v>ဒဂုံမန်ကျည်း ကော်ဗူး (1 Liter)</v>
      </c>
      <c r="K4597" s="71">
        <f>VLOOKUP(I4597,PGStock[],3,FALSE)</f>
        <v>1</v>
      </c>
      <c r="L4597" s="47">
        <v>10</v>
      </c>
      <c r="M4597" s="47">
        <f>VLOOKUP(I4597,PGStock[],6,FALSE)</f>
        <v>100</v>
      </c>
      <c r="N4597" s="47">
        <f>+PGSales!$L4597*PGSales!$M4597</f>
        <v>1000</v>
      </c>
    </row>
    <row r="4598" spans="1:14" hidden="1" x14ac:dyDescent="0.25">
      <c r="A4598" s="77">
        <f t="shared" si="314"/>
        <v>2025</v>
      </c>
      <c r="B4598" s="77">
        <f t="shared" si="315"/>
        <v>3</v>
      </c>
      <c r="C4598" s="73">
        <v>45731</v>
      </c>
      <c r="D4598" s="79" t="s">
        <v>70</v>
      </c>
      <c r="E4598" s="80" t="s">
        <v>634</v>
      </c>
      <c r="F4598" s="81" t="str">
        <f>VLOOKUP(E4598,Customer[],2,FALSE)</f>
        <v>Pyae Maher</v>
      </c>
      <c r="G4598" s="69" t="str">
        <f>VLOOKUP(E4598,Customer[],3,FALSE)</f>
        <v>Bo Aung Kyaw Rd</v>
      </c>
      <c r="H4598" s="69" t="str">
        <f>VLOOKUP(E4598,Customer[],4,FALSE)</f>
        <v>Hlaing Thar Yar</v>
      </c>
      <c r="I4598" s="48" t="s">
        <v>27</v>
      </c>
      <c r="J4598" s="82" t="str">
        <f>VLOOKUP(I4598,PGStock[],2,FALSE)</f>
        <v>Columbus Super Red Smooth 700 Ml</v>
      </c>
      <c r="K4598" s="71">
        <f>VLOOKUP(I4598,PGStock[],3,FALSE)</f>
        <v>0.7</v>
      </c>
      <c r="L4598" s="47">
        <v>1</v>
      </c>
      <c r="M4598" s="47">
        <f>VLOOKUP(I4598,PGStock[],6,FALSE)</f>
        <v>200</v>
      </c>
      <c r="N4598" s="47">
        <f>+PGSales!$L4598*PGSales!$M4598</f>
        <v>200</v>
      </c>
    </row>
    <row r="4599" spans="1:14" hidden="1" x14ac:dyDescent="0.25">
      <c r="A4599" s="77">
        <f t="shared" si="314"/>
        <v>2025</v>
      </c>
      <c r="B4599" s="77">
        <f t="shared" si="315"/>
        <v>3</v>
      </c>
      <c r="C4599" s="73">
        <v>45731</v>
      </c>
      <c r="D4599" s="79" t="s">
        <v>70</v>
      </c>
      <c r="E4599" s="80" t="s">
        <v>634</v>
      </c>
      <c r="F4599" s="81" t="str">
        <f>VLOOKUP(E4599,Customer[],2,FALSE)</f>
        <v>Pyae Maher</v>
      </c>
      <c r="G4599" s="69" t="str">
        <f>VLOOKUP(E4599,Customer[],3,FALSE)</f>
        <v>Bo Aung Kyaw Rd</v>
      </c>
      <c r="H4599" s="69" t="str">
        <f>VLOOKUP(E4599,Customer[],4,FALSE)</f>
        <v>Hlaing Thar Yar</v>
      </c>
      <c r="I4599" s="48" t="s">
        <v>25</v>
      </c>
      <c r="J4599" s="82" t="str">
        <f>VLOOKUP(I4599,PGStock[],2,FALSE)</f>
        <v>Columbus Super Red Smooth 350 Ml</v>
      </c>
      <c r="K4599" s="71">
        <f>VLOOKUP(I4599,PGStock[],3,FALSE)</f>
        <v>0.35</v>
      </c>
      <c r="L4599" s="47">
        <v>1</v>
      </c>
      <c r="M4599" s="47">
        <f>VLOOKUP(I4599,PGStock[],6,FALSE)</f>
        <v>150</v>
      </c>
      <c r="N4599" s="47">
        <f>+PGSales!$L4599*PGSales!$M4599</f>
        <v>150</v>
      </c>
    </row>
    <row r="4600" spans="1:14" hidden="1" x14ac:dyDescent="0.25">
      <c r="A4600" s="77">
        <f t="shared" si="314"/>
        <v>2025</v>
      </c>
      <c r="B4600" s="77">
        <f t="shared" si="315"/>
        <v>3</v>
      </c>
      <c r="C4600" s="73">
        <v>45731</v>
      </c>
      <c r="D4600" s="79" t="s">
        <v>70</v>
      </c>
      <c r="E4600" s="80" t="s">
        <v>634</v>
      </c>
      <c r="F4600" s="81" t="str">
        <f>VLOOKUP(E4600,Customer[],2,FALSE)</f>
        <v>Pyae Maher</v>
      </c>
      <c r="G4600" s="69" t="str">
        <f>VLOOKUP(E4600,Customer[],3,FALSE)</f>
        <v>Bo Aung Kyaw Rd</v>
      </c>
      <c r="H4600" s="69" t="str">
        <f>VLOOKUP(E4600,Customer[],4,FALSE)</f>
        <v>Hlaing Thar Yar</v>
      </c>
      <c r="I4600" s="48" t="s">
        <v>23</v>
      </c>
      <c r="J4600" s="82" t="str">
        <f>VLOOKUP(I4600,PGStock[],2,FALSE)</f>
        <v>Columbus Super Red Smooth 175 Ml</v>
      </c>
      <c r="K4600" s="71">
        <f>VLOOKUP(I4600,PGStock[],3,FALSE)</f>
        <v>0.17499999999999999</v>
      </c>
      <c r="L4600" s="47">
        <v>2</v>
      </c>
      <c r="M4600" s="47">
        <f>VLOOKUP(I4600,PGStock[],6,FALSE)</f>
        <v>100</v>
      </c>
      <c r="N4600" s="47">
        <f>+PGSales!$L4600*PGSales!$M4600</f>
        <v>200</v>
      </c>
    </row>
    <row r="4601" spans="1:14" hidden="1" x14ac:dyDescent="0.25">
      <c r="A4601" s="77">
        <f t="shared" si="314"/>
        <v>2025</v>
      </c>
      <c r="B4601" s="77">
        <f t="shared" si="315"/>
        <v>3</v>
      </c>
      <c r="C4601" s="73">
        <v>45731</v>
      </c>
      <c r="D4601" s="79" t="s">
        <v>70</v>
      </c>
      <c r="E4601" s="80" t="s">
        <v>634</v>
      </c>
      <c r="F4601" s="81" t="str">
        <f>VLOOKUP(E4601,Customer[],2,FALSE)</f>
        <v>Pyae Maher</v>
      </c>
      <c r="G4601" s="69" t="str">
        <f>VLOOKUP(E4601,Customer[],3,FALSE)</f>
        <v>Bo Aung Kyaw Rd</v>
      </c>
      <c r="H4601" s="69" t="str">
        <f>VLOOKUP(E4601,Customer[],4,FALSE)</f>
        <v>Hlaing Thar Yar</v>
      </c>
      <c r="I4601" s="48" t="s">
        <v>18</v>
      </c>
      <c r="J4601" s="82" t="str">
        <f>VLOOKUP(I4601,PGStock[],2,FALSE)</f>
        <v>Formula Rum 350ml</v>
      </c>
      <c r="K4601" s="71">
        <f>VLOOKUP(I4601,PGStock[],3,FALSE)</f>
        <v>0.35</v>
      </c>
      <c r="L4601" s="47">
        <v>7</v>
      </c>
      <c r="M4601" s="47">
        <f>VLOOKUP(I4601,PGStock[],6,FALSE)</f>
        <v>150</v>
      </c>
      <c r="N4601" s="47">
        <f>+PGSales!$L4601*PGSales!$M4601</f>
        <v>1050</v>
      </c>
    </row>
    <row r="4602" spans="1:14" hidden="1" x14ac:dyDescent="0.25">
      <c r="A4602" s="77">
        <f t="shared" si="314"/>
        <v>2025</v>
      </c>
      <c r="B4602" s="77">
        <f t="shared" si="315"/>
        <v>3</v>
      </c>
      <c r="C4602" s="73">
        <v>45731</v>
      </c>
      <c r="D4602" s="79" t="s">
        <v>74</v>
      </c>
      <c r="E4602" s="80" t="s">
        <v>123</v>
      </c>
      <c r="F4602" s="81" t="str">
        <f>VLOOKUP(E4602,Customer[],2,FALSE)</f>
        <v>Yazar</v>
      </c>
      <c r="G4602" s="69" t="str">
        <f>VLOOKUP(E4602,Customer[],3,FALSE)</f>
        <v>Mandalay Rd</v>
      </c>
      <c r="H4602" s="69" t="str">
        <f>VLOOKUP(E4602,Customer[],4,FALSE)</f>
        <v>Hlaing Thar Yar Route (1)</v>
      </c>
      <c r="I4602" s="48" t="s">
        <v>117</v>
      </c>
      <c r="J4602" s="82" t="str">
        <f>VLOOKUP(I4602,PGStock[],2,FALSE)</f>
        <v>ဒဂုံမန်ကျည်း ကော်ဗူး (1 Liter)</v>
      </c>
      <c r="K4602" s="71">
        <f>VLOOKUP(I4602,PGStock[],3,FALSE)</f>
        <v>1</v>
      </c>
      <c r="L4602" s="47">
        <v>1</v>
      </c>
      <c r="M4602" s="47">
        <f>VLOOKUP(I4602,PGStock[],6,FALSE)</f>
        <v>100</v>
      </c>
      <c r="N4602" s="47">
        <f>+PGSales!$L4602*PGSales!$M4602</f>
        <v>100</v>
      </c>
    </row>
    <row r="4603" spans="1:14" hidden="1" x14ac:dyDescent="0.25">
      <c r="A4603" s="77">
        <f t="shared" si="314"/>
        <v>2025</v>
      </c>
      <c r="B4603" s="77">
        <f t="shared" si="315"/>
        <v>3</v>
      </c>
      <c r="C4603" s="73">
        <v>45731</v>
      </c>
      <c r="D4603" s="79" t="s">
        <v>74</v>
      </c>
      <c r="E4603" s="80" t="s">
        <v>123</v>
      </c>
      <c r="F4603" s="81" t="str">
        <f>VLOOKUP(E4603,Customer[],2,FALSE)</f>
        <v>Yazar</v>
      </c>
      <c r="G4603" s="69" t="str">
        <f>VLOOKUP(E4603,Customer[],3,FALSE)</f>
        <v>Mandalay Rd</v>
      </c>
      <c r="H4603" s="69" t="str">
        <f>VLOOKUP(E4603,Customer[],4,FALSE)</f>
        <v>Hlaing Thar Yar Route (1)</v>
      </c>
      <c r="I4603" s="48" t="s">
        <v>27</v>
      </c>
      <c r="J4603" s="82" t="str">
        <f>VLOOKUP(I4603,PGStock[],2,FALSE)</f>
        <v>Columbus Super Red Smooth 700 Ml</v>
      </c>
      <c r="K4603" s="71">
        <f>VLOOKUP(I4603,PGStock[],3,FALSE)</f>
        <v>0.7</v>
      </c>
      <c r="L4603" s="47">
        <v>1</v>
      </c>
      <c r="M4603" s="47">
        <f>VLOOKUP(I4603,PGStock[],6,FALSE)</f>
        <v>200</v>
      </c>
      <c r="N4603" s="47">
        <f>+PGSales!$L4603*PGSales!$M4603</f>
        <v>200</v>
      </c>
    </row>
    <row r="4604" spans="1:14" hidden="1" x14ac:dyDescent="0.25">
      <c r="A4604" s="77">
        <f t="shared" si="314"/>
        <v>2025</v>
      </c>
      <c r="B4604" s="77">
        <f t="shared" si="315"/>
        <v>3</v>
      </c>
      <c r="C4604" s="73">
        <v>45731</v>
      </c>
      <c r="D4604" s="79" t="s">
        <v>74</v>
      </c>
      <c r="E4604" s="80" t="s">
        <v>123</v>
      </c>
      <c r="F4604" s="81" t="str">
        <f>VLOOKUP(E4604,Customer[],2,FALSE)</f>
        <v>Yazar</v>
      </c>
      <c r="G4604" s="69" t="str">
        <f>VLOOKUP(E4604,Customer[],3,FALSE)</f>
        <v>Mandalay Rd</v>
      </c>
      <c r="H4604" s="69" t="str">
        <f>VLOOKUP(E4604,Customer[],4,FALSE)</f>
        <v>Hlaing Thar Yar Route (1)</v>
      </c>
      <c r="I4604" s="48" t="s">
        <v>25</v>
      </c>
      <c r="J4604" s="82" t="str">
        <f>VLOOKUP(I4604,PGStock[],2,FALSE)</f>
        <v>Columbus Super Red Smooth 350 Ml</v>
      </c>
      <c r="K4604" s="71">
        <f>VLOOKUP(I4604,PGStock[],3,FALSE)</f>
        <v>0.35</v>
      </c>
      <c r="L4604" s="47">
        <v>1</v>
      </c>
      <c r="M4604" s="47">
        <f>VLOOKUP(I4604,PGStock[],6,FALSE)</f>
        <v>150</v>
      </c>
      <c r="N4604" s="47">
        <f>+PGSales!$L4604*PGSales!$M4604</f>
        <v>150</v>
      </c>
    </row>
    <row r="4605" spans="1:14" hidden="1" x14ac:dyDescent="0.25">
      <c r="A4605" s="77">
        <f t="shared" si="314"/>
        <v>2025</v>
      </c>
      <c r="B4605" s="77">
        <f t="shared" si="315"/>
        <v>3</v>
      </c>
      <c r="C4605" s="73">
        <v>45731</v>
      </c>
      <c r="D4605" s="79" t="s">
        <v>74</v>
      </c>
      <c r="E4605" s="80" t="s">
        <v>123</v>
      </c>
      <c r="F4605" s="81" t="str">
        <f>VLOOKUP(E4605,Customer[],2,FALSE)</f>
        <v>Yazar</v>
      </c>
      <c r="G4605" s="69" t="str">
        <f>VLOOKUP(E4605,Customer[],3,FALSE)</f>
        <v>Mandalay Rd</v>
      </c>
      <c r="H4605" s="69" t="str">
        <f>VLOOKUP(E4605,Customer[],4,FALSE)</f>
        <v>Hlaing Thar Yar Route (1)</v>
      </c>
      <c r="I4605" s="48" t="s">
        <v>18</v>
      </c>
      <c r="J4605" s="82" t="str">
        <f>VLOOKUP(I4605,PGStock[],2,FALSE)</f>
        <v>Formula Rum 350ml</v>
      </c>
      <c r="K4605" s="71">
        <f>VLOOKUP(I4605,PGStock[],3,FALSE)</f>
        <v>0.35</v>
      </c>
      <c r="L4605" s="47">
        <v>2</v>
      </c>
      <c r="M4605" s="47">
        <f>VLOOKUP(I4605,PGStock[],6,FALSE)</f>
        <v>150</v>
      </c>
      <c r="N4605" s="47">
        <f>+PGSales!$L4605*PGSales!$M4605</f>
        <v>300</v>
      </c>
    </row>
    <row r="4606" spans="1:14" hidden="1" x14ac:dyDescent="0.25">
      <c r="A4606" s="77">
        <f t="shared" si="314"/>
        <v>2025</v>
      </c>
      <c r="B4606" s="77">
        <f t="shared" si="315"/>
        <v>3</v>
      </c>
      <c r="C4606" s="73">
        <v>45731</v>
      </c>
      <c r="D4606" s="79" t="s">
        <v>3</v>
      </c>
      <c r="E4606" s="80" t="s">
        <v>631</v>
      </c>
      <c r="F4606" s="81" t="str">
        <f>VLOOKUP(E4606,Customer[],2,FALSE)</f>
        <v>Nge paung</v>
      </c>
      <c r="G4606" s="69" t="str">
        <f>VLOOKUP(E4606,Customer[],3,FALSE)</f>
        <v>Bo Aung Kyaw Rd</v>
      </c>
      <c r="H4606" s="69" t="str">
        <f>VLOOKUP(E4606,Customer[],4,FALSE)</f>
        <v>Hlaing Thar Yar</v>
      </c>
      <c r="I4606" s="48" t="s">
        <v>117</v>
      </c>
      <c r="J4606" s="82" t="str">
        <f>VLOOKUP(I4606,PGStock[],2,FALSE)</f>
        <v>ဒဂုံမန်ကျည်း ကော်ဗူး (1 Liter)</v>
      </c>
      <c r="K4606" s="71">
        <f>VLOOKUP(I4606,PGStock[],3,FALSE)</f>
        <v>1</v>
      </c>
      <c r="L4606" s="47">
        <v>1</v>
      </c>
      <c r="M4606" s="47">
        <f>VLOOKUP(I4606,PGStock[],6,FALSE)</f>
        <v>100</v>
      </c>
      <c r="N4606" s="47">
        <f>+PGSales!$L4606*PGSales!$M4606</f>
        <v>100</v>
      </c>
    </row>
    <row r="4607" spans="1:14" hidden="1" x14ac:dyDescent="0.25">
      <c r="A4607" s="77">
        <f t="shared" si="314"/>
        <v>2025</v>
      </c>
      <c r="B4607" s="77">
        <f t="shared" si="315"/>
        <v>3</v>
      </c>
      <c r="C4607" s="73">
        <v>45731</v>
      </c>
      <c r="D4607" s="79" t="s">
        <v>3</v>
      </c>
      <c r="E4607" s="80" t="s">
        <v>631</v>
      </c>
      <c r="F4607" s="81" t="str">
        <f>VLOOKUP(E4607,Customer[],2,FALSE)</f>
        <v>Nge paung</v>
      </c>
      <c r="G4607" s="69" t="str">
        <f>VLOOKUP(E4607,Customer[],3,FALSE)</f>
        <v>Bo Aung Kyaw Rd</v>
      </c>
      <c r="H4607" s="69" t="str">
        <f>VLOOKUP(E4607,Customer[],4,FALSE)</f>
        <v>Hlaing Thar Yar</v>
      </c>
      <c r="I4607" s="48" t="s">
        <v>25</v>
      </c>
      <c r="J4607" s="82" t="str">
        <f>VLOOKUP(I4607,PGStock[],2,FALSE)</f>
        <v>Columbus Super Red Smooth 350 Ml</v>
      </c>
      <c r="K4607" s="71">
        <f>VLOOKUP(I4607,PGStock[],3,FALSE)</f>
        <v>0.35</v>
      </c>
      <c r="L4607" s="47">
        <v>1</v>
      </c>
      <c r="M4607" s="47">
        <f>VLOOKUP(I4607,PGStock[],6,FALSE)</f>
        <v>150</v>
      </c>
      <c r="N4607" s="47">
        <f>+PGSales!$L4607*PGSales!$M4607</f>
        <v>150</v>
      </c>
    </row>
    <row r="4608" spans="1:14" hidden="1" x14ac:dyDescent="0.25">
      <c r="A4608" s="77">
        <f t="shared" si="314"/>
        <v>2025</v>
      </c>
      <c r="B4608" s="77">
        <f t="shared" si="315"/>
        <v>3</v>
      </c>
      <c r="C4608" s="73">
        <v>45731</v>
      </c>
      <c r="D4608" s="79" t="s">
        <v>3</v>
      </c>
      <c r="E4608" s="80" t="s">
        <v>631</v>
      </c>
      <c r="F4608" s="81" t="str">
        <f>VLOOKUP(E4608,Customer[],2,FALSE)</f>
        <v>Nge paung</v>
      </c>
      <c r="G4608" s="69" t="str">
        <f>VLOOKUP(E4608,Customer[],3,FALSE)</f>
        <v>Bo Aung Kyaw Rd</v>
      </c>
      <c r="H4608" s="69" t="str">
        <f>VLOOKUP(E4608,Customer[],4,FALSE)</f>
        <v>Hlaing Thar Yar</v>
      </c>
      <c r="I4608" s="48" t="s">
        <v>23</v>
      </c>
      <c r="J4608" s="82" t="str">
        <f>VLOOKUP(I4608,PGStock[],2,FALSE)</f>
        <v>Columbus Super Red Smooth 175 Ml</v>
      </c>
      <c r="K4608" s="71">
        <f>VLOOKUP(I4608,PGStock[],3,FALSE)</f>
        <v>0.17499999999999999</v>
      </c>
      <c r="L4608" s="47">
        <v>1</v>
      </c>
      <c r="M4608" s="47">
        <f>VLOOKUP(I4608,PGStock[],6,FALSE)</f>
        <v>100</v>
      </c>
      <c r="N4608" s="47">
        <f>+PGSales!$L4608*PGSales!$M4608</f>
        <v>100</v>
      </c>
    </row>
    <row r="4609" spans="1:14" hidden="1" x14ac:dyDescent="0.25">
      <c r="A4609" s="77">
        <f t="shared" si="314"/>
        <v>2025</v>
      </c>
      <c r="B4609" s="77">
        <f t="shared" si="315"/>
        <v>3</v>
      </c>
      <c r="C4609" s="73">
        <v>45731</v>
      </c>
      <c r="D4609" s="79" t="s">
        <v>56</v>
      </c>
      <c r="E4609" s="80" t="s">
        <v>126</v>
      </c>
      <c r="F4609" s="81" t="str">
        <f>VLOOKUP(E4609,Customer[],2,FALSE)</f>
        <v>Chit Paing</v>
      </c>
      <c r="G4609" s="69" t="str">
        <f>VLOOKUP(E4609,Customer[],3,FALSE)</f>
        <v>Bo Aung Kyaw Rd</v>
      </c>
      <c r="H4609" s="69" t="str">
        <f>VLOOKUP(E4609,Customer[],4,FALSE)</f>
        <v>Hlaing Thar Yar Route (1)</v>
      </c>
      <c r="I4609" s="48" t="s">
        <v>25</v>
      </c>
      <c r="J4609" s="82" t="str">
        <f>VLOOKUP(I4609,PGStock[],2,FALSE)</f>
        <v>Columbus Super Red Smooth 350 Ml</v>
      </c>
      <c r="K4609" s="71">
        <f>VLOOKUP(I4609,PGStock[],3,FALSE)</f>
        <v>0.35</v>
      </c>
      <c r="L4609" s="47">
        <v>3</v>
      </c>
      <c r="M4609" s="47">
        <f>VLOOKUP(I4609,PGStock[],6,FALSE)</f>
        <v>150</v>
      </c>
      <c r="N4609" s="47">
        <f>+PGSales!$L4609*PGSales!$M4609</f>
        <v>450</v>
      </c>
    </row>
    <row r="4610" spans="1:14" hidden="1" x14ac:dyDescent="0.25">
      <c r="A4610" s="77">
        <f t="shared" si="314"/>
        <v>2025</v>
      </c>
      <c r="B4610" s="77">
        <f t="shared" si="315"/>
        <v>3</v>
      </c>
      <c r="C4610" s="73">
        <v>45731</v>
      </c>
      <c r="D4610" s="79" t="s">
        <v>56</v>
      </c>
      <c r="E4610" s="80" t="s">
        <v>126</v>
      </c>
      <c r="F4610" s="81" t="str">
        <f>VLOOKUP(E4610,Customer[],2,FALSE)</f>
        <v>Chit Paing</v>
      </c>
      <c r="G4610" s="69" t="str">
        <f>VLOOKUP(E4610,Customer[],3,FALSE)</f>
        <v>Bo Aung Kyaw Rd</v>
      </c>
      <c r="H4610" s="69" t="str">
        <f>VLOOKUP(E4610,Customer[],4,FALSE)</f>
        <v>Hlaing Thar Yar Route (1)</v>
      </c>
      <c r="I4610" s="48" t="s">
        <v>23</v>
      </c>
      <c r="J4610" s="82" t="str">
        <f>VLOOKUP(I4610,PGStock[],2,FALSE)</f>
        <v>Columbus Super Red Smooth 175 Ml</v>
      </c>
      <c r="K4610" s="71">
        <f>VLOOKUP(I4610,PGStock[],3,FALSE)</f>
        <v>0.17499999999999999</v>
      </c>
      <c r="L4610" s="47">
        <v>1</v>
      </c>
      <c r="M4610" s="47">
        <f>VLOOKUP(I4610,PGStock[],6,FALSE)</f>
        <v>100</v>
      </c>
      <c r="N4610" s="47">
        <f>+PGSales!$L4610*PGSales!$M4610</f>
        <v>100</v>
      </c>
    </row>
    <row r="4611" spans="1:14" hidden="1" x14ac:dyDescent="0.25">
      <c r="A4611" s="77">
        <f t="shared" si="306"/>
        <v>2025</v>
      </c>
      <c r="B4611" s="77">
        <f t="shared" si="307"/>
        <v>3</v>
      </c>
      <c r="C4611" s="73">
        <v>45731</v>
      </c>
      <c r="D4611" s="79" t="s">
        <v>56</v>
      </c>
      <c r="E4611" s="80" t="s">
        <v>126</v>
      </c>
      <c r="F4611" s="81" t="str">
        <f>VLOOKUP(E4611,Customer[],2,FALSE)</f>
        <v>Chit Paing</v>
      </c>
      <c r="G4611" s="69" t="str">
        <f>VLOOKUP(E4611,Customer[],3,FALSE)</f>
        <v>Bo Aung Kyaw Rd</v>
      </c>
      <c r="H4611" s="69" t="str">
        <f>VLOOKUP(E4611,Customer[],4,FALSE)</f>
        <v>Hlaing Thar Yar Route (1)</v>
      </c>
      <c r="I4611" s="48" t="s">
        <v>18</v>
      </c>
      <c r="J4611" s="82" t="str">
        <f>VLOOKUP(I4611,PGStock[],2,FALSE)</f>
        <v>Formula Rum 350ml</v>
      </c>
      <c r="K4611" s="71">
        <f>VLOOKUP(I4611,PGStock[],3,FALSE)</f>
        <v>0.35</v>
      </c>
      <c r="L4611" s="47">
        <v>2</v>
      </c>
      <c r="M4611" s="47">
        <f>VLOOKUP(I4611,PGStock[],6,FALSE)</f>
        <v>150</v>
      </c>
      <c r="N4611" s="47">
        <f>+PGSales!$L4611*PGSales!$M4611</f>
        <v>300</v>
      </c>
    </row>
    <row r="4612" spans="1:14" hidden="1" x14ac:dyDescent="0.25">
      <c r="A4612" s="77">
        <f t="shared" si="306"/>
        <v>2025</v>
      </c>
      <c r="B4612" s="77">
        <f t="shared" si="307"/>
        <v>3</v>
      </c>
      <c r="C4612" s="73">
        <v>45731</v>
      </c>
      <c r="D4612" s="79" t="s">
        <v>367</v>
      </c>
      <c r="E4612" s="80" t="s">
        <v>641</v>
      </c>
      <c r="F4612" s="81" t="str">
        <f>VLOOKUP(E4612,Customer[],2,FALSE)</f>
        <v>Shwe Payi(2)</v>
      </c>
      <c r="G4612" s="69" t="str">
        <f>VLOOKUP(E4612,Customer[],3,FALSE)</f>
        <v>Mya Yatu Sd</v>
      </c>
      <c r="H4612" s="69" t="str">
        <f>VLOOKUP(E4612,Customer[],4,FALSE)</f>
        <v>Hlaing Thar Yar</v>
      </c>
      <c r="I4612" s="48" t="s">
        <v>18</v>
      </c>
      <c r="J4612" s="82" t="str">
        <f>VLOOKUP(I4612,PGStock[],2,FALSE)</f>
        <v>Formula Rum 350ml</v>
      </c>
      <c r="K4612" s="71">
        <f>VLOOKUP(I4612,PGStock[],3,FALSE)</f>
        <v>0.35</v>
      </c>
      <c r="L4612" s="47">
        <v>3</v>
      </c>
      <c r="M4612" s="47">
        <f>VLOOKUP(I4612,PGStock[],6,FALSE)</f>
        <v>150</v>
      </c>
      <c r="N4612" s="47">
        <f>+PGSales!$L4612*PGSales!$M4612</f>
        <v>450</v>
      </c>
    </row>
    <row r="4613" spans="1:14" hidden="1" x14ac:dyDescent="0.25">
      <c r="A4613" s="77">
        <f t="shared" si="306"/>
        <v>2025</v>
      </c>
      <c r="B4613" s="77">
        <f t="shared" si="307"/>
        <v>3</v>
      </c>
      <c r="C4613" s="73">
        <v>45731</v>
      </c>
      <c r="D4613" s="79" t="s">
        <v>76</v>
      </c>
      <c r="E4613" s="80" t="s">
        <v>642</v>
      </c>
      <c r="F4613" s="81" t="str">
        <f>VLOOKUP(E4613,Customer[],2,FALSE)</f>
        <v>Shwe Payi(1)</v>
      </c>
      <c r="G4613" s="69" t="str">
        <f>VLOOKUP(E4613,Customer[],3,FALSE)</f>
        <v>Mandalay Rd</v>
      </c>
      <c r="H4613" s="69" t="str">
        <f>VLOOKUP(E4613,Customer[],4,FALSE)</f>
        <v>Hlaing Thar Yar Route (1)</v>
      </c>
      <c r="I4613" s="48" t="s">
        <v>25</v>
      </c>
      <c r="J4613" s="82" t="str">
        <f>VLOOKUP(I4613,PGStock[],2,FALSE)</f>
        <v>Columbus Super Red Smooth 350 Ml</v>
      </c>
      <c r="K4613" s="71">
        <f>VLOOKUP(I4613,PGStock[],3,FALSE)</f>
        <v>0.35</v>
      </c>
      <c r="L4613" s="47">
        <v>1</v>
      </c>
      <c r="M4613" s="47">
        <f>VLOOKUP(I4613,PGStock[],6,FALSE)</f>
        <v>150</v>
      </c>
      <c r="N4613" s="47">
        <f>+PGSales!$L4613*PGSales!$M4613</f>
        <v>150</v>
      </c>
    </row>
    <row r="4614" spans="1:14" hidden="1" x14ac:dyDescent="0.25">
      <c r="A4614" s="77">
        <f t="shared" si="306"/>
        <v>2025</v>
      </c>
      <c r="B4614" s="77">
        <f t="shared" si="307"/>
        <v>3</v>
      </c>
      <c r="C4614" s="73">
        <v>45731</v>
      </c>
      <c r="D4614" s="79" t="s">
        <v>76</v>
      </c>
      <c r="E4614" s="80" t="s">
        <v>642</v>
      </c>
      <c r="F4614" s="81" t="str">
        <f>VLOOKUP(E4614,Customer[],2,FALSE)</f>
        <v>Shwe Payi(1)</v>
      </c>
      <c r="G4614" s="69" t="str">
        <f>VLOOKUP(E4614,Customer[],3,FALSE)</f>
        <v>Mandalay Rd</v>
      </c>
      <c r="H4614" s="69" t="str">
        <f>VLOOKUP(E4614,Customer[],4,FALSE)</f>
        <v>Hlaing Thar Yar Route (1)</v>
      </c>
      <c r="I4614" s="48" t="s">
        <v>18</v>
      </c>
      <c r="J4614" s="82" t="str">
        <f>VLOOKUP(I4614,PGStock[],2,FALSE)</f>
        <v>Formula Rum 350ml</v>
      </c>
      <c r="K4614" s="71">
        <f>VLOOKUP(I4614,PGStock[],3,FALSE)</f>
        <v>0.35</v>
      </c>
      <c r="L4614" s="47">
        <v>2</v>
      </c>
      <c r="M4614" s="47">
        <f>VLOOKUP(I4614,PGStock[],6,FALSE)</f>
        <v>150</v>
      </c>
      <c r="N4614" s="47">
        <f>+PGSales!$L4614*PGSales!$M4614</f>
        <v>300</v>
      </c>
    </row>
    <row r="4615" spans="1:14" hidden="1" x14ac:dyDescent="0.25">
      <c r="A4615" s="77">
        <f t="shared" si="306"/>
        <v>2025</v>
      </c>
      <c r="B4615" s="77">
        <f t="shared" si="307"/>
        <v>3</v>
      </c>
      <c r="C4615" s="73">
        <v>45731</v>
      </c>
      <c r="D4615" s="79" t="s">
        <v>72</v>
      </c>
      <c r="E4615" s="80" t="s">
        <v>643</v>
      </c>
      <c r="F4615" s="81" t="str">
        <f>VLOOKUP(E4615,Customer[],2,FALSE)</f>
        <v>Thaka Kyi</v>
      </c>
      <c r="G4615" s="69" t="str">
        <f>VLOOKUP(E4615,Customer[],3,FALSE)</f>
        <v>Mandalay Rd</v>
      </c>
      <c r="H4615" s="69" t="str">
        <f>VLOOKUP(E4615,Customer[],4,FALSE)</f>
        <v>Hlaing Thar Yar Route (1)</v>
      </c>
      <c r="I4615" s="48" t="s">
        <v>117</v>
      </c>
      <c r="J4615" s="82" t="str">
        <f>VLOOKUP(I4615,PGStock[],2,FALSE)</f>
        <v>ဒဂုံမန်ကျည်း ကော်ဗူး (1 Liter)</v>
      </c>
      <c r="K4615" s="71">
        <f>VLOOKUP(I4615,PGStock[],3,FALSE)</f>
        <v>1</v>
      </c>
      <c r="L4615" s="47">
        <v>1</v>
      </c>
      <c r="M4615" s="47">
        <f>VLOOKUP(I4615,PGStock[],6,FALSE)</f>
        <v>100</v>
      </c>
      <c r="N4615" s="47">
        <f>+PGSales!$L4615*PGSales!$M4615</f>
        <v>100</v>
      </c>
    </row>
    <row r="4616" spans="1:14" hidden="1" x14ac:dyDescent="0.25">
      <c r="A4616" s="77">
        <f t="shared" si="306"/>
        <v>2025</v>
      </c>
      <c r="B4616" s="77">
        <f t="shared" si="307"/>
        <v>3</v>
      </c>
      <c r="C4616" s="73">
        <v>45731</v>
      </c>
      <c r="D4616" s="79" t="s">
        <v>72</v>
      </c>
      <c r="E4616" s="80" t="s">
        <v>643</v>
      </c>
      <c r="F4616" s="81" t="str">
        <f>VLOOKUP(E4616,Customer[],2,FALSE)</f>
        <v>Thaka Kyi</v>
      </c>
      <c r="G4616" s="69" t="str">
        <f>VLOOKUP(E4616,Customer[],3,FALSE)</f>
        <v>Mandalay Rd</v>
      </c>
      <c r="H4616" s="69" t="str">
        <f>VLOOKUP(E4616,Customer[],4,FALSE)</f>
        <v>Hlaing Thar Yar Route (1)</v>
      </c>
      <c r="I4616" s="48" t="s">
        <v>18</v>
      </c>
      <c r="J4616" s="82" t="str">
        <f>VLOOKUP(I4616,PGStock[],2,FALSE)</f>
        <v>Formula Rum 350ml</v>
      </c>
      <c r="K4616" s="71">
        <f>VLOOKUP(I4616,PGStock[],3,FALSE)</f>
        <v>0.35</v>
      </c>
      <c r="L4616" s="47">
        <v>11</v>
      </c>
      <c r="M4616" s="47">
        <f>VLOOKUP(I4616,PGStock[],6,FALSE)</f>
        <v>150</v>
      </c>
      <c r="N4616" s="47">
        <f>+PGSales!$L4616*PGSales!$M4616</f>
        <v>1650</v>
      </c>
    </row>
    <row r="4617" spans="1:14" hidden="1" x14ac:dyDescent="0.25">
      <c r="A4617" s="77">
        <f t="shared" ref="A4617:A4628" si="316">YEAR(C4617)</f>
        <v>2025</v>
      </c>
      <c r="B4617" s="77">
        <f t="shared" ref="B4617:B4628" si="317">MONTH(C4617)</f>
        <v>3</v>
      </c>
      <c r="C4617" s="73">
        <v>45731</v>
      </c>
      <c r="D4617" s="79" t="s">
        <v>131</v>
      </c>
      <c r="E4617" s="80" t="s">
        <v>638</v>
      </c>
      <c r="F4617" s="81" t="str">
        <f>VLOOKUP(E4617,Customer[],2,FALSE)</f>
        <v>Mya Myintmo</v>
      </c>
      <c r="G4617" s="69" t="str">
        <f>VLOOKUP(E4617,Customer[],3,FALSE)</f>
        <v>Mya Yatu Sd</v>
      </c>
      <c r="H4617" s="69" t="str">
        <f>VLOOKUP(E4617,Customer[],4,FALSE)</f>
        <v>Hlaing Thar Yar</v>
      </c>
      <c r="I4617" s="48" t="s">
        <v>117</v>
      </c>
      <c r="J4617" s="82" t="str">
        <f>VLOOKUP(I4617,PGStock[],2,FALSE)</f>
        <v>ဒဂုံမန်ကျည်း ကော်ဗူး (1 Liter)</v>
      </c>
      <c r="K4617" s="71">
        <f>VLOOKUP(I4617,PGStock[],3,FALSE)</f>
        <v>1</v>
      </c>
      <c r="L4617" s="47">
        <v>1</v>
      </c>
      <c r="M4617" s="47">
        <f>VLOOKUP(I4617,PGStock[],6,FALSE)</f>
        <v>100</v>
      </c>
      <c r="N4617" s="47">
        <f>+PGSales!$L4617*PGSales!$M4617</f>
        <v>100</v>
      </c>
    </row>
    <row r="4618" spans="1:14" hidden="1" x14ac:dyDescent="0.25">
      <c r="A4618" s="77">
        <f t="shared" si="316"/>
        <v>2025</v>
      </c>
      <c r="B4618" s="77">
        <f t="shared" si="317"/>
        <v>3</v>
      </c>
      <c r="C4618" s="73">
        <v>45731</v>
      </c>
      <c r="D4618" s="79" t="s">
        <v>131</v>
      </c>
      <c r="E4618" s="80" t="s">
        <v>638</v>
      </c>
      <c r="F4618" s="81" t="str">
        <f>VLOOKUP(E4618,Customer[],2,FALSE)</f>
        <v>Mya Myintmo</v>
      </c>
      <c r="G4618" s="69" t="str">
        <f>VLOOKUP(E4618,Customer[],3,FALSE)</f>
        <v>Mya Yatu Sd</v>
      </c>
      <c r="H4618" s="69" t="str">
        <f>VLOOKUP(E4618,Customer[],4,FALSE)</f>
        <v>Hlaing Thar Yar</v>
      </c>
      <c r="I4618" s="48" t="s">
        <v>23</v>
      </c>
      <c r="J4618" s="82" t="str">
        <f>VLOOKUP(I4618,PGStock[],2,FALSE)</f>
        <v>Columbus Super Red Smooth 175 Ml</v>
      </c>
      <c r="K4618" s="71">
        <f>VLOOKUP(I4618,PGStock[],3,FALSE)</f>
        <v>0.17499999999999999</v>
      </c>
      <c r="L4618" s="47">
        <v>1</v>
      </c>
      <c r="M4618" s="47">
        <f>VLOOKUP(I4618,PGStock[],6,FALSE)</f>
        <v>100</v>
      </c>
      <c r="N4618" s="47">
        <f>+PGSales!$L4618*PGSales!$M4618</f>
        <v>100</v>
      </c>
    </row>
    <row r="4619" spans="1:14" hidden="1" x14ac:dyDescent="0.25">
      <c r="A4619" s="77">
        <f t="shared" si="316"/>
        <v>2025</v>
      </c>
      <c r="B4619" s="77">
        <f t="shared" si="317"/>
        <v>3</v>
      </c>
      <c r="C4619" s="73">
        <v>45731</v>
      </c>
      <c r="D4619" s="79" t="s">
        <v>131</v>
      </c>
      <c r="E4619" s="80" t="s">
        <v>638</v>
      </c>
      <c r="F4619" s="81" t="str">
        <f>VLOOKUP(E4619,Customer[],2,FALSE)</f>
        <v>Mya Myintmo</v>
      </c>
      <c r="G4619" s="69" t="str">
        <f>VLOOKUP(E4619,Customer[],3,FALSE)</f>
        <v>Mya Yatu Sd</v>
      </c>
      <c r="H4619" s="69" t="str">
        <f>VLOOKUP(E4619,Customer[],4,FALSE)</f>
        <v>Hlaing Thar Yar</v>
      </c>
      <c r="I4619" s="48" t="s">
        <v>18</v>
      </c>
      <c r="J4619" s="82" t="str">
        <f>VLOOKUP(I4619,PGStock[],2,FALSE)</f>
        <v>Formula Rum 350ml</v>
      </c>
      <c r="K4619" s="71">
        <f>VLOOKUP(I4619,PGStock[],3,FALSE)</f>
        <v>0.35</v>
      </c>
      <c r="L4619" s="47">
        <v>3</v>
      </c>
      <c r="M4619" s="47">
        <f>VLOOKUP(I4619,PGStock[],6,FALSE)</f>
        <v>150</v>
      </c>
      <c r="N4619" s="47">
        <f>+PGSales!$L4619*PGSales!$M4619</f>
        <v>450</v>
      </c>
    </row>
    <row r="4620" spans="1:14" hidden="1" x14ac:dyDescent="0.25">
      <c r="A4620" s="77">
        <f t="shared" si="316"/>
        <v>2025</v>
      </c>
      <c r="B4620" s="77">
        <f t="shared" si="317"/>
        <v>3</v>
      </c>
      <c r="C4620" s="73">
        <v>45731</v>
      </c>
      <c r="D4620" s="79" t="s">
        <v>115</v>
      </c>
      <c r="E4620" s="80" t="s">
        <v>321</v>
      </c>
      <c r="F4620" s="81" t="str">
        <f>VLOOKUP(E4620,Customer[],2,FALSE)</f>
        <v>Sein Si Tun</v>
      </c>
      <c r="G4620" s="69" t="str">
        <f>VLOOKUP(E4620,Customer[],3,FALSE)</f>
        <v>Yazar Deright Rd</v>
      </c>
      <c r="H4620" s="69" t="str">
        <f>VLOOKUP(E4620,Customer[],4,FALSE)</f>
        <v>S Paukkan N/Oakkala</v>
      </c>
      <c r="I4620" s="48" t="s">
        <v>25</v>
      </c>
      <c r="J4620" s="82" t="str">
        <f>VLOOKUP(I4620,PGStock[],2,FALSE)</f>
        <v>Columbus Super Red Smooth 350 Ml</v>
      </c>
      <c r="K4620" s="71">
        <f>VLOOKUP(I4620,PGStock[],3,FALSE)</f>
        <v>0.35</v>
      </c>
      <c r="L4620" s="47">
        <v>2</v>
      </c>
      <c r="M4620" s="47">
        <f>VLOOKUP(I4620,PGStock[],6,FALSE)</f>
        <v>150</v>
      </c>
      <c r="N4620" s="47">
        <f>+PGSales!$L4620*PGSales!$M4620</f>
        <v>300</v>
      </c>
    </row>
    <row r="4621" spans="1:14" hidden="1" x14ac:dyDescent="0.25">
      <c r="A4621" s="77">
        <f t="shared" si="316"/>
        <v>2025</v>
      </c>
      <c r="B4621" s="77">
        <f t="shared" si="317"/>
        <v>3</v>
      </c>
      <c r="C4621" s="73">
        <v>45731</v>
      </c>
      <c r="D4621" s="79" t="s">
        <v>115</v>
      </c>
      <c r="E4621" s="80" t="s">
        <v>321</v>
      </c>
      <c r="F4621" s="81" t="str">
        <f>VLOOKUP(E4621,Customer[],2,FALSE)</f>
        <v>Sein Si Tun</v>
      </c>
      <c r="G4621" s="69" t="str">
        <f>VLOOKUP(E4621,Customer[],3,FALSE)</f>
        <v>Yazar Deright Rd</v>
      </c>
      <c r="H4621" s="69" t="str">
        <f>VLOOKUP(E4621,Customer[],4,FALSE)</f>
        <v>S Paukkan N/Oakkala</v>
      </c>
      <c r="I4621" s="48" t="s">
        <v>23</v>
      </c>
      <c r="J4621" s="82" t="str">
        <f>VLOOKUP(I4621,PGStock[],2,FALSE)</f>
        <v>Columbus Super Red Smooth 175 Ml</v>
      </c>
      <c r="K4621" s="71">
        <f>VLOOKUP(I4621,PGStock[],3,FALSE)</f>
        <v>0.17499999999999999</v>
      </c>
      <c r="L4621" s="47">
        <v>4</v>
      </c>
      <c r="M4621" s="47">
        <f>VLOOKUP(I4621,PGStock[],6,FALSE)</f>
        <v>100</v>
      </c>
      <c r="N4621" s="47">
        <f>+PGSales!$L4621*PGSales!$M4621</f>
        <v>400</v>
      </c>
    </row>
    <row r="4622" spans="1:14" hidden="1" x14ac:dyDescent="0.25">
      <c r="A4622" s="77">
        <f t="shared" si="316"/>
        <v>2025</v>
      </c>
      <c r="B4622" s="77">
        <f t="shared" si="317"/>
        <v>3</v>
      </c>
      <c r="C4622" s="73">
        <v>45731</v>
      </c>
      <c r="D4622" s="79" t="s">
        <v>115</v>
      </c>
      <c r="E4622" s="80" t="s">
        <v>321</v>
      </c>
      <c r="F4622" s="81" t="str">
        <f>VLOOKUP(E4622,Customer[],2,FALSE)</f>
        <v>Sein Si Tun</v>
      </c>
      <c r="G4622" s="69" t="str">
        <f>VLOOKUP(E4622,Customer[],3,FALSE)</f>
        <v>Yazar Deright Rd</v>
      </c>
      <c r="H4622" s="69" t="str">
        <f>VLOOKUP(E4622,Customer[],4,FALSE)</f>
        <v>S Paukkan N/Oakkala</v>
      </c>
      <c r="I4622" s="48" t="s">
        <v>18</v>
      </c>
      <c r="J4622" s="82" t="str">
        <f>VLOOKUP(I4622,PGStock[],2,FALSE)</f>
        <v>Formula Rum 350ml</v>
      </c>
      <c r="K4622" s="71">
        <f>VLOOKUP(I4622,PGStock[],3,FALSE)</f>
        <v>0.35</v>
      </c>
      <c r="L4622" s="47">
        <v>1</v>
      </c>
      <c r="M4622" s="47">
        <f>VLOOKUP(I4622,PGStock[],6,FALSE)</f>
        <v>150</v>
      </c>
      <c r="N4622" s="47">
        <f>+PGSales!$L4622*PGSales!$M4622</f>
        <v>150</v>
      </c>
    </row>
    <row r="4623" spans="1:14" hidden="1" x14ac:dyDescent="0.25">
      <c r="A4623" s="77">
        <f t="shared" si="316"/>
        <v>2025</v>
      </c>
      <c r="B4623" s="77">
        <f t="shared" si="317"/>
        <v>3</v>
      </c>
      <c r="C4623" s="73">
        <v>45731</v>
      </c>
      <c r="D4623" s="79" t="s">
        <v>186</v>
      </c>
      <c r="E4623" s="80" t="s">
        <v>331</v>
      </c>
      <c r="F4623" s="81" t="str">
        <f>VLOOKUP(E4623,Customer[],2,FALSE)</f>
        <v>Shwe Dinker</v>
      </c>
      <c r="G4623" s="69" t="str">
        <f>VLOOKUP(E4623,Customer[],3,FALSE)</f>
        <v>Paung Kan Gd</v>
      </c>
      <c r="H4623" s="69" t="str">
        <f>VLOOKUP(E4623,Customer[],4,FALSE)</f>
        <v>S Paukkan N/Oakkala</v>
      </c>
      <c r="I4623" s="48" t="s">
        <v>25</v>
      </c>
      <c r="J4623" s="82" t="str">
        <f>VLOOKUP(I4623,PGStock[],2,FALSE)</f>
        <v>Columbus Super Red Smooth 350 Ml</v>
      </c>
      <c r="K4623" s="71">
        <f>VLOOKUP(I4623,PGStock[],3,FALSE)</f>
        <v>0.35</v>
      </c>
      <c r="L4623" s="47">
        <v>5</v>
      </c>
      <c r="M4623" s="47">
        <f>VLOOKUP(I4623,PGStock[],6,FALSE)</f>
        <v>150</v>
      </c>
      <c r="N4623" s="47">
        <f>+PGSales!$L4623*PGSales!$M4623</f>
        <v>750</v>
      </c>
    </row>
    <row r="4624" spans="1:14" hidden="1" x14ac:dyDescent="0.25">
      <c r="A4624" s="77">
        <f t="shared" si="316"/>
        <v>2025</v>
      </c>
      <c r="B4624" s="77">
        <f t="shared" si="317"/>
        <v>3</v>
      </c>
      <c r="C4624" s="73">
        <v>45731</v>
      </c>
      <c r="D4624" s="79" t="s">
        <v>186</v>
      </c>
      <c r="E4624" s="80" t="s">
        <v>331</v>
      </c>
      <c r="F4624" s="81" t="str">
        <f>VLOOKUP(E4624,Customer[],2,FALSE)</f>
        <v>Shwe Dinker</v>
      </c>
      <c r="G4624" s="69" t="str">
        <f>VLOOKUP(E4624,Customer[],3,FALSE)</f>
        <v>Paung Kan Gd</v>
      </c>
      <c r="H4624" s="69" t="str">
        <f>VLOOKUP(E4624,Customer[],4,FALSE)</f>
        <v>S Paukkan N/Oakkala</v>
      </c>
      <c r="I4624" s="48" t="s">
        <v>23</v>
      </c>
      <c r="J4624" s="82" t="str">
        <f>VLOOKUP(I4624,PGStock[],2,FALSE)</f>
        <v>Columbus Super Red Smooth 175 Ml</v>
      </c>
      <c r="K4624" s="71">
        <f>VLOOKUP(I4624,PGStock[],3,FALSE)</f>
        <v>0.17499999999999999</v>
      </c>
      <c r="L4624" s="47">
        <v>1</v>
      </c>
      <c r="M4624" s="47">
        <f>VLOOKUP(I4624,PGStock[],6,FALSE)</f>
        <v>100</v>
      </c>
      <c r="N4624" s="47">
        <f>+PGSales!$L4624*PGSales!$M4624</f>
        <v>100</v>
      </c>
    </row>
    <row r="4625" spans="1:14" hidden="1" x14ac:dyDescent="0.25">
      <c r="A4625" s="77">
        <f t="shared" si="316"/>
        <v>2025</v>
      </c>
      <c r="B4625" s="77">
        <f t="shared" si="317"/>
        <v>3</v>
      </c>
      <c r="C4625" s="73">
        <v>45731</v>
      </c>
      <c r="D4625" s="79" t="s">
        <v>186</v>
      </c>
      <c r="E4625" s="80" t="s">
        <v>331</v>
      </c>
      <c r="F4625" s="81" t="str">
        <f>VLOOKUP(E4625,Customer[],2,FALSE)</f>
        <v>Shwe Dinker</v>
      </c>
      <c r="G4625" s="69" t="str">
        <f>VLOOKUP(E4625,Customer[],3,FALSE)</f>
        <v>Paung Kan Gd</v>
      </c>
      <c r="H4625" s="69" t="str">
        <f>VLOOKUP(E4625,Customer[],4,FALSE)</f>
        <v>S Paukkan N/Oakkala</v>
      </c>
      <c r="I4625" s="48" t="s">
        <v>18</v>
      </c>
      <c r="J4625" s="82" t="str">
        <f>VLOOKUP(I4625,PGStock[],2,FALSE)</f>
        <v>Formula Rum 350ml</v>
      </c>
      <c r="K4625" s="71">
        <f>VLOOKUP(I4625,PGStock[],3,FALSE)</f>
        <v>0.35</v>
      </c>
      <c r="L4625" s="47">
        <v>3</v>
      </c>
      <c r="M4625" s="47">
        <f>VLOOKUP(I4625,PGStock[],6,FALSE)</f>
        <v>150</v>
      </c>
      <c r="N4625" s="47">
        <f>+PGSales!$L4625*PGSales!$M4625</f>
        <v>450</v>
      </c>
    </row>
    <row r="4626" spans="1:14" hidden="1" x14ac:dyDescent="0.25">
      <c r="A4626" s="77">
        <f t="shared" si="316"/>
        <v>2025</v>
      </c>
      <c r="B4626" s="77">
        <f t="shared" si="317"/>
        <v>3</v>
      </c>
      <c r="C4626" s="73">
        <v>45731</v>
      </c>
      <c r="D4626" s="79" t="s">
        <v>187</v>
      </c>
      <c r="E4626" s="80" t="s">
        <v>322</v>
      </c>
      <c r="F4626" s="81" t="str">
        <f>VLOOKUP(E4626,Customer[],2,FALSE)</f>
        <v>Kyaw</v>
      </c>
      <c r="G4626" s="69" t="str">
        <f>VLOOKUP(E4626,Customer[],3,FALSE)</f>
        <v>Bagan Rd</v>
      </c>
      <c r="H4626" s="69" t="str">
        <f>VLOOKUP(E4626,Customer[],4,FALSE)</f>
        <v>S Paukkan N/Oakkala</v>
      </c>
      <c r="I4626" s="48" t="s">
        <v>27</v>
      </c>
      <c r="J4626" s="82" t="str">
        <f>VLOOKUP(I4626,PGStock[],2,FALSE)</f>
        <v>Columbus Super Red Smooth 700 Ml</v>
      </c>
      <c r="K4626" s="71">
        <f>VLOOKUP(I4626,PGStock[],3,FALSE)</f>
        <v>0.7</v>
      </c>
      <c r="L4626" s="47">
        <v>2</v>
      </c>
      <c r="M4626" s="47">
        <f>VLOOKUP(I4626,PGStock[],6,FALSE)</f>
        <v>200</v>
      </c>
      <c r="N4626" s="47">
        <f>+PGSales!$L4626*PGSales!$M4626</f>
        <v>400</v>
      </c>
    </row>
    <row r="4627" spans="1:14" hidden="1" x14ac:dyDescent="0.25">
      <c r="A4627" s="77">
        <f t="shared" si="316"/>
        <v>2025</v>
      </c>
      <c r="B4627" s="77">
        <f t="shared" si="317"/>
        <v>3</v>
      </c>
      <c r="C4627" s="73">
        <v>45731</v>
      </c>
      <c r="D4627" s="79" t="s">
        <v>187</v>
      </c>
      <c r="E4627" s="80" t="s">
        <v>322</v>
      </c>
      <c r="F4627" s="81" t="str">
        <f>VLOOKUP(E4627,Customer[],2,FALSE)</f>
        <v>Kyaw</v>
      </c>
      <c r="G4627" s="69" t="str">
        <f>VLOOKUP(E4627,Customer[],3,FALSE)</f>
        <v>Bagan Rd</v>
      </c>
      <c r="H4627" s="69" t="str">
        <f>VLOOKUP(E4627,Customer[],4,FALSE)</f>
        <v>S Paukkan N/Oakkala</v>
      </c>
      <c r="I4627" s="48" t="s">
        <v>25</v>
      </c>
      <c r="J4627" s="82" t="str">
        <f>VLOOKUP(I4627,PGStock[],2,FALSE)</f>
        <v>Columbus Super Red Smooth 350 Ml</v>
      </c>
      <c r="K4627" s="71">
        <f>VLOOKUP(I4627,PGStock[],3,FALSE)</f>
        <v>0.35</v>
      </c>
      <c r="L4627" s="47">
        <v>7</v>
      </c>
      <c r="M4627" s="47">
        <f>VLOOKUP(I4627,PGStock[],6,FALSE)</f>
        <v>150</v>
      </c>
      <c r="N4627" s="47">
        <f>+PGSales!$L4627*PGSales!$M4627</f>
        <v>1050</v>
      </c>
    </row>
    <row r="4628" spans="1:14" hidden="1" x14ac:dyDescent="0.25">
      <c r="A4628" s="77">
        <f t="shared" si="316"/>
        <v>2025</v>
      </c>
      <c r="B4628" s="77">
        <f t="shared" si="317"/>
        <v>3</v>
      </c>
      <c r="C4628" s="73">
        <v>45731</v>
      </c>
      <c r="D4628" s="79" t="s">
        <v>187</v>
      </c>
      <c r="E4628" s="80" t="s">
        <v>322</v>
      </c>
      <c r="F4628" s="81" t="str">
        <f>VLOOKUP(E4628,Customer[],2,FALSE)</f>
        <v>Kyaw</v>
      </c>
      <c r="G4628" s="69" t="str">
        <f>VLOOKUP(E4628,Customer[],3,FALSE)</f>
        <v>Bagan Rd</v>
      </c>
      <c r="H4628" s="69" t="str">
        <f>VLOOKUP(E4628,Customer[],4,FALSE)</f>
        <v>S Paukkan N/Oakkala</v>
      </c>
      <c r="I4628" s="48" t="s">
        <v>23</v>
      </c>
      <c r="J4628" s="82" t="str">
        <f>VLOOKUP(I4628,PGStock[],2,FALSE)</f>
        <v>Columbus Super Red Smooth 175 Ml</v>
      </c>
      <c r="K4628" s="71">
        <f>VLOOKUP(I4628,PGStock[],3,FALSE)</f>
        <v>0.17499999999999999</v>
      </c>
      <c r="L4628" s="47">
        <v>12</v>
      </c>
      <c r="M4628" s="47">
        <f>VLOOKUP(I4628,PGStock[],6,FALSE)</f>
        <v>100</v>
      </c>
      <c r="N4628" s="47">
        <f>+PGSales!$L4628*PGSales!$M4628</f>
        <v>1200</v>
      </c>
    </row>
    <row r="4629" spans="1:14" hidden="1" x14ac:dyDescent="0.25">
      <c r="A4629" s="77">
        <f t="shared" ref="A4629:A4640" si="318">YEAR(C4629)</f>
        <v>2025</v>
      </c>
      <c r="B4629" s="77">
        <f t="shared" ref="B4629:B4640" si="319">MONTH(C4629)</f>
        <v>3</v>
      </c>
      <c r="C4629" s="73">
        <v>45731</v>
      </c>
      <c r="D4629" s="79" t="s">
        <v>187</v>
      </c>
      <c r="E4629" s="80" t="s">
        <v>322</v>
      </c>
      <c r="F4629" s="81" t="str">
        <f>VLOOKUP(E4629,Customer[],2,FALSE)</f>
        <v>Kyaw</v>
      </c>
      <c r="G4629" s="69" t="str">
        <f>VLOOKUP(E4629,Customer[],3,FALSE)</f>
        <v>Bagan Rd</v>
      </c>
      <c r="H4629" s="69" t="str">
        <f>VLOOKUP(E4629,Customer[],4,FALSE)</f>
        <v>S Paukkan N/Oakkala</v>
      </c>
      <c r="I4629" s="48" t="s">
        <v>20</v>
      </c>
      <c r="J4629" s="82" t="str">
        <f>VLOOKUP(I4629,PGStock[],2,FALSE)</f>
        <v>Formula Rum 700ml</v>
      </c>
      <c r="K4629" s="71">
        <f>VLOOKUP(I4629,PGStock[],3,FALSE)</f>
        <v>0.7</v>
      </c>
      <c r="L4629" s="47">
        <v>1</v>
      </c>
      <c r="M4629" s="47">
        <f>VLOOKUP(I4629,PGStock[],6,FALSE)</f>
        <v>200</v>
      </c>
      <c r="N4629" s="47">
        <f>+PGSales!$L4629*PGSales!$M4629</f>
        <v>200</v>
      </c>
    </row>
    <row r="4630" spans="1:14" hidden="1" x14ac:dyDescent="0.25">
      <c r="A4630" s="77">
        <f t="shared" si="318"/>
        <v>2025</v>
      </c>
      <c r="B4630" s="77">
        <f t="shared" si="319"/>
        <v>3</v>
      </c>
      <c r="C4630" s="73">
        <v>45731</v>
      </c>
      <c r="D4630" s="79" t="s">
        <v>187</v>
      </c>
      <c r="E4630" s="80" t="s">
        <v>322</v>
      </c>
      <c r="F4630" s="81" t="str">
        <f>VLOOKUP(E4630,Customer[],2,FALSE)</f>
        <v>Kyaw</v>
      </c>
      <c r="G4630" s="69" t="str">
        <f>VLOOKUP(E4630,Customer[],3,FALSE)</f>
        <v>Bagan Rd</v>
      </c>
      <c r="H4630" s="69" t="str">
        <f>VLOOKUP(E4630,Customer[],4,FALSE)</f>
        <v>S Paukkan N/Oakkala</v>
      </c>
      <c r="I4630" s="48" t="s">
        <v>18</v>
      </c>
      <c r="J4630" s="82" t="str">
        <f>VLOOKUP(I4630,PGStock[],2,FALSE)</f>
        <v>Formula Rum 350ml</v>
      </c>
      <c r="K4630" s="71">
        <f>VLOOKUP(I4630,PGStock[],3,FALSE)</f>
        <v>0.35</v>
      </c>
      <c r="L4630" s="47">
        <v>7</v>
      </c>
      <c r="M4630" s="47">
        <f>VLOOKUP(I4630,PGStock[],6,FALSE)</f>
        <v>150</v>
      </c>
      <c r="N4630" s="47">
        <f>+PGSales!$L4630*PGSales!$M4630</f>
        <v>1050</v>
      </c>
    </row>
    <row r="4631" spans="1:14" hidden="1" x14ac:dyDescent="0.25">
      <c r="A4631" s="77">
        <f t="shared" si="318"/>
        <v>2025</v>
      </c>
      <c r="B4631" s="77">
        <f t="shared" si="319"/>
        <v>3</v>
      </c>
      <c r="C4631" s="73">
        <v>45731</v>
      </c>
      <c r="D4631" s="79" t="s">
        <v>68</v>
      </c>
      <c r="E4631" s="80" t="s">
        <v>319</v>
      </c>
      <c r="F4631" s="81" t="str">
        <f>VLOOKUP(E4631,Customer[],2,FALSE)</f>
        <v>Htet Lwin</v>
      </c>
      <c r="G4631" s="69" t="str">
        <f>VLOOKUP(E4631,Customer[],3,FALSE)</f>
        <v>Bagan Rd</v>
      </c>
      <c r="H4631" s="69" t="str">
        <f>VLOOKUP(E4631,Customer[],4,FALSE)</f>
        <v>S Paukkan N/Oakkala</v>
      </c>
      <c r="I4631" s="48" t="s">
        <v>25</v>
      </c>
      <c r="J4631" s="82" t="str">
        <f>VLOOKUP(I4631,PGStock[],2,FALSE)</f>
        <v>Columbus Super Red Smooth 350 Ml</v>
      </c>
      <c r="K4631" s="71">
        <f>VLOOKUP(I4631,PGStock[],3,FALSE)</f>
        <v>0.35</v>
      </c>
      <c r="L4631" s="47">
        <v>4</v>
      </c>
      <c r="M4631" s="47">
        <f>VLOOKUP(I4631,PGStock[],6,FALSE)</f>
        <v>150</v>
      </c>
      <c r="N4631" s="47">
        <f>+PGSales!$L4631*PGSales!$M4631</f>
        <v>600</v>
      </c>
    </row>
    <row r="4632" spans="1:14" hidden="1" x14ac:dyDescent="0.25">
      <c r="A4632" s="77">
        <f t="shared" si="318"/>
        <v>2025</v>
      </c>
      <c r="B4632" s="77">
        <f t="shared" si="319"/>
        <v>3</v>
      </c>
      <c r="C4632" s="73">
        <v>45731</v>
      </c>
      <c r="D4632" s="79" t="s">
        <v>68</v>
      </c>
      <c r="E4632" s="80" t="s">
        <v>319</v>
      </c>
      <c r="F4632" s="81" t="str">
        <f>VLOOKUP(E4632,Customer[],2,FALSE)</f>
        <v>Htet Lwin</v>
      </c>
      <c r="G4632" s="69" t="str">
        <f>VLOOKUP(E4632,Customer[],3,FALSE)</f>
        <v>Bagan Rd</v>
      </c>
      <c r="H4632" s="69" t="str">
        <f>VLOOKUP(E4632,Customer[],4,FALSE)</f>
        <v>S Paukkan N/Oakkala</v>
      </c>
      <c r="I4632" s="48" t="s">
        <v>23</v>
      </c>
      <c r="J4632" s="82" t="str">
        <f>VLOOKUP(I4632,PGStock[],2,FALSE)</f>
        <v>Columbus Super Red Smooth 175 Ml</v>
      </c>
      <c r="K4632" s="71">
        <f>VLOOKUP(I4632,PGStock[],3,FALSE)</f>
        <v>0.17499999999999999</v>
      </c>
      <c r="L4632" s="47">
        <v>4</v>
      </c>
      <c r="M4632" s="47">
        <f>VLOOKUP(I4632,PGStock[],6,FALSE)</f>
        <v>100</v>
      </c>
      <c r="N4632" s="47">
        <f>+PGSales!$L4632*PGSales!$M4632</f>
        <v>400</v>
      </c>
    </row>
    <row r="4633" spans="1:14" hidden="1" x14ac:dyDescent="0.25">
      <c r="A4633" s="77">
        <f t="shared" si="318"/>
        <v>2025</v>
      </c>
      <c r="B4633" s="77">
        <f t="shared" si="319"/>
        <v>3</v>
      </c>
      <c r="C4633" s="73">
        <v>45731</v>
      </c>
      <c r="D4633" s="79" t="s">
        <v>68</v>
      </c>
      <c r="E4633" s="80" t="s">
        <v>319</v>
      </c>
      <c r="F4633" s="81" t="str">
        <f>VLOOKUP(E4633,Customer[],2,FALSE)</f>
        <v>Htet Lwin</v>
      </c>
      <c r="G4633" s="69" t="str">
        <f>VLOOKUP(E4633,Customer[],3,FALSE)</f>
        <v>Bagan Rd</v>
      </c>
      <c r="H4633" s="69" t="str">
        <f>VLOOKUP(E4633,Customer[],4,FALSE)</f>
        <v>S Paukkan N/Oakkala</v>
      </c>
      <c r="I4633" s="48" t="s">
        <v>18</v>
      </c>
      <c r="J4633" s="82" t="str">
        <f>VLOOKUP(I4633,PGStock[],2,FALSE)</f>
        <v>Formula Rum 350ml</v>
      </c>
      <c r="K4633" s="71">
        <f>VLOOKUP(I4633,PGStock[],3,FALSE)</f>
        <v>0.35</v>
      </c>
      <c r="L4633" s="47">
        <v>5</v>
      </c>
      <c r="M4633" s="47">
        <f>VLOOKUP(I4633,PGStock[],6,FALSE)</f>
        <v>150</v>
      </c>
      <c r="N4633" s="47">
        <f>+PGSales!$L4633*PGSales!$M4633</f>
        <v>750</v>
      </c>
    </row>
    <row r="4634" spans="1:14" hidden="1" x14ac:dyDescent="0.25">
      <c r="A4634" s="77">
        <f t="shared" si="318"/>
        <v>2025</v>
      </c>
      <c r="B4634" s="77">
        <f t="shared" si="319"/>
        <v>3</v>
      </c>
      <c r="C4634" s="73">
        <v>45731</v>
      </c>
      <c r="D4634" s="79" t="s">
        <v>62</v>
      </c>
      <c r="E4634" s="80">
        <v>162</v>
      </c>
      <c r="F4634" s="81" t="str">
        <f>VLOOKUP(E4634,Customer[],2,FALSE)</f>
        <v>16 G(2)</v>
      </c>
      <c r="G4634" s="69" t="str">
        <f>VLOOKUP(E4634,Customer[],3,FALSE)</f>
        <v>Taungnu Rd</v>
      </c>
      <c r="H4634" s="69" t="str">
        <f>VLOOKUP(E4634,Customer[],4,FALSE)</f>
        <v>S Paukkan N/Oakkala</v>
      </c>
      <c r="I4634" s="48" t="s">
        <v>27</v>
      </c>
      <c r="J4634" s="82" t="str">
        <f>VLOOKUP(I4634,PGStock[],2,FALSE)</f>
        <v>Columbus Super Red Smooth 700 Ml</v>
      </c>
      <c r="K4634" s="71">
        <f>VLOOKUP(I4634,PGStock[],3,FALSE)</f>
        <v>0.7</v>
      </c>
      <c r="L4634" s="47">
        <v>2</v>
      </c>
      <c r="M4634" s="47">
        <f>VLOOKUP(I4634,PGStock[],6,FALSE)</f>
        <v>200</v>
      </c>
      <c r="N4634" s="47">
        <f>+PGSales!$L4634*PGSales!$M4634</f>
        <v>400</v>
      </c>
    </row>
    <row r="4635" spans="1:14" hidden="1" x14ac:dyDescent="0.25">
      <c r="A4635" s="77">
        <f t="shared" si="318"/>
        <v>2025</v>
      </c>
      <c r="B4635" s="77">
        <f t="shared" si="319"/>
        <v>3</v>
      </c>
      <c r="C4635" s="73">
        <v>45731</v>
      </c>
      <c r="D4635" s="79" t="s">
        <v>62</v>
      </c>
      <c r="E4635" s="80">
        <v>162</v>
      </c>
      <c r="F4635" s="81" t="str">
        <f>VLOOKUP(E4635,Customer[],2,FALSE)</f>
        <v>16 G(2)</v>
      </c>
      <c r="G4635" s="69" t="str">
        <f>VLOOKUP(E4635,Customer[],3,FALSE)</f>
        <v>Taungnu Rd</v>
      </c>
      <c r="H4635" s="69" t="str">
        <f>VLOOKUP(E4635,Customer[],4,FALSE)</f>
        <v>S Paukkan N/Oakkala</v>
      </c>
      <c r="I4635" s="48" t="s">
        <v>25</v>
      </c>
      <c r="J4635" s="82" t="str">
        <f>VLOOKUP(I4635,PGStock[],2,FALSE)</f>
        <v>Columbus Super Red Smooth 350 Ml</v>
      </c>
      <c r="K4635" s="71">
        <f>VLOOKUP(I4635,PGStock[],3,FALSE)</f>
        <v>0.35</v>
      </c>
      <c r="L4635" s="47">
        <v>9</v>
      </c>
      <c r="M4635" s="47">
        <f>VLOOKUP(I4635,PGStock[],6,FALSE)</f>
        <v>150</v>
      </c>
      <c r="N4635" s="47">
        <f>+PGSales!$L4635*PGSales!$M4635</f>
        <v>1350</v>
      </c>
    </row>
    <row r="4636" spans="1:14" hidden="1" x14ac:dyDescent="0.25">
      <c r="A4636" s="77">
        <f t="shared" si="318"/>
        <v>2025</v>
      </c>
      <c r="B4636" s="77">
        <f t="shared" si="319"/>
        <v>3</v>
      </c>
      <c r="C4636" s="73">
        <v>45731</v>
      </c>
      <c r="D4636" s="79" t="s">
        <v>62</v>
      </c>
      <c r="E4636" s="80">
        <v>162</v>
      </c>
      <c r="F4636" s="81" t="str">
        <f>VLOOKUP(E4636,Customer[],2,FALSE)</f>
        <v>16 G(2)</v>
      </c>
      <c r="G4636" s="69" t="str">
        <f>VLOOKUP(E4636,Customer[],3,FALSE)</f>
        <v>Taungnu Rd</v>
      </c>
      <c r="H4636" s="69" t="str">
        <f>VLOOKUP(E4636,Customer[],4,FALSE)</f>
        <v>S Paukkan N/Oakkala</v>
      </c>
      <c r="I4636" s="48" t="s">
        <v>23</v>
      </c>
      <c r="J4636" s="82" t="str">
        <f>VLOOKUP(I4636,PGStock[],2,FALSE)</f>
        <v>Columbus Super Red Smooth 175 Ml</v>
      </c>
      <c r="K4636" s="71">
        <f>VLOOKUP(I4636,PGStock[],3,FALSE)</f>
        <v>0.17499999999999999</v>
      </c>
      <c r="L4636" s="47">
        <v>4</v>
      </c>
      <c r="M4636" s="47">
        <f>VLOOKUP(I4636,PGStock[],6,FALSE)</f>
        <v>100</v>
      </c>
      <c r="N4636" s="47">
        <f>+PGSales!$L4636*PGSales!$M4636</f>
        <v>400</v>
      </c>
    </row>
    <row r="4637" spans="1:14" hidden="1" x14ac:dyDescent="0.25">
      <c r="A4637" s="77">
        <f t="shared" si="318"/>
        <v>2025</v>
      </c>
      <c r="B4637" s="77">
        <f t="shared" si="319"/>
        <v>3</v>
      </c>
      <c r="C4637" s="73">
        <v>45731</v>
      </c>
      <c r="D4637" s="79" t="s">
        <v>62</v>
      </c>
      <c r="E4637" s="80">
        <v>162</v>
      </c>
      <c r="F4637" s="81" t="str">
        <f>VLOOKUP(E4637,Customer[],2,FALSE)</f>
        <v>16 G(2)</v>
      </c>
      <c r="G4637" s="69" t="str">
        <f>VLOOKUP(E4637,Customer[],3,FALSE)</f>
        <v>Taungnu Rd</v>
      </c>
      <c r="H4637" s="69" t="str">
        <f>VLOOKUP(E4637,Customer[],4,FALSE)</f>
        <v>S Paukkan N/Oakkala</v>
      </c>
      <c r="I4637" s="48" t="s">
        <v>18</v>
      </c>
      <c r="J4637" s="82" t="str">
        <f>VLOOKUP(I4637,PGStock[],2,FALSE)</f>
        <v>Formula Rum 350ml</v>
      </c>
      <c r="K4637" s="71">
        <f>VLOOKUP(I4637,PGStock[],3,FALSE)</f>
        <v>0.35</v>
      </c>
      <c r="L4637" s="47">
        <v>4</v>
      </c>
      <c r="M4637" s="47">
        <f>VLOOKUP(I4637,PGStock[],6,FALSE)</f>
        <v>150</v>
      </c>
      <c r="N4637" s="47">
        <f>+PGSales!$L4637*PGSales!$M4637</f>
        <v>600</v>
      </c>
    </row>
    <row r="4638" spans="1:14" hidden="1" x14ac:dyDescent="0.25">
      <c r="A4638" s="77">
        <f t="shared" si="318"/>
        <v>2025</v>
      </c>
      <c r="B4638" s="77">
        <f t="shared" si="319"/>
        <v>3</v>
      </c>
      <c r="C4638" s="73">
        <v>45731</v>
      </c>
      <c r="D4638" s="79" t="s">
        <v>1</v>
      </c>
      <c r="E4638" s="80" t="s">
        <v>334</v>
      </c>
      <c r="F4638" s="81" t="str">
        <f>VLOOKUP(E4638,Customer[],2,FALSE)</f>
        <v>Nan Htet</v>
      </c>
      <c r="G4638" s="69" t="str">
        <f>VLOOKUP(E4638,Customer[],3,FALSE)</f>
        <v>Sitkaind Rd</v>
      </c>
      <c r="H4638" s="69" t="str">
        <f>VLOOKUP(E4638,Customer[],4,FALSE)</f>
        <v>S Paukkan N/Oakkala</v>
      </c>
      <c r="I4638" s="48" t="s">
        <v>27</v>
      </c>
      <c r="J4638" s="82" t="str">
        <f>VLOOKUP(I4638,PGStock[],2,FALSE)</f>
        <v>Columbus Super Red Smooth 700 Ml</v>
      </c>
      <c r="K4638" s="71">
        <f>VLOOKUP(I4638,PGStock[],3,FALSE)</f>
        <v>0.7</v>
      </c>
      <c r="L4638" s="47">
        <v>1</v>
      </c>
      <c r="M4638" s="47">
        <f>VLOOKUP(I4638,PGStock[],6,FALSE)</f>
        <v>200</v>
      </c>
      <c r="N4638" s="47">
        <f>+PGSales!$L4638*PGSales!$M4638</f>
        <v>200</v>
      </c>
    </row>
    <row r="4639" spans="1:14" hidden="1" x14ac:dyDescent="0.25">
      <c r="A4639" s="77">
        <f t="shared" si="318"/>
        <v>2025</v>
      </c>
      <c r="B4639" s="77">
        <f t="shared" si="319"/>
        <v>3</v>
      </c>
      <c r="C4639" s="73">
        <v>45731</v>
      </c>
      <c r="D4639" s="79" t="s">
        <v>1</v>
      </c>
      <c r="E4639" s="80" t="s">
        <v>334</v>
      </c>
      <c r="F4639" s="81" t="str">
        <f>VLOOKUP(E4639,Customer[],2,FALSE)</f>
        <v>Nan Htet</v>
      </c>
      <c r="G4639" s="69" t="str">
        <f>VLOOKUP(E4639,Customer[],3,FALSE)</f>
        <v>Sitkaind Rd</v>
      </c>
      <c r="H4639" s="69" t="str">
        <f>VLOOKUP(E4639,Customer[],4,FALSE)</f>
        <v>S Paukkan N/Oakkala</v>
      </c>
      <c r="I4639" s="48" t="s">
        <v>25</v>
      </c>
      <c r="J4639" s="82" t="str">
        <f>VLOOKUP(I4639,PGStock[],2,FALSE)</f>
        <v>Columbus Super Red Smooth 350 Ml</v>
      </c>
      <c r="K4639" s="71">
        <f>VLOOKUP(I4639,PGStock[],3,FALSE)</f>
        <v>0.35</v>
      </c>
      <c r="L4639" s="47">
        <v>5</v>
      </c>
      <c r="M4639" s="47">
        <f>VLOOKUP(I4639,PGStock[],6,FALSE)</f>
        <v>150</v>
      </c>
      <c r="N4639" s="47">
        <f>+PGSales!$L4639*PGSales!$M4639</f>
        <v>750</v>
      </c>
    </row>
    <row r="4640" spans="1:14" hidden="1" x14ac:dyDescent="0.25">
      <c r="A4640" s="77">
        <f t="shared" si="318"/>
        <v>2025</v>
      </c>
      <c r="B4640" s="77">
        <f t="shared" si="319"/>
        <v>3</v>
      </c>
      <c r="C4640" s="73">
        <v>45731</v>
      </c>
      <c r="D4640" s="79" t="s">
        <v>1</v>
      </c>
      <c r="E4640" s="80" t="s">
        <v>334</v>
      </c>
      <c r="F4640" s="81" t="str">
        <f>VLOOKUP(E4640,Customer[],2,FALSE)</f>
        <v>Nan Htet</v>
      </c>
      <c r="G4640" s="69" t="str">
        <f>VLOOKUP(E4640,Customer[],3,FALSE)</f>
        <v>Sitkaind Rd</v>
      </c>
      <c r="H4640" s="69" t="str">
        <f>VLOOKUP(E4640,Customer[],4,FALSE)</f>
        <v>S Paukkan N/Oakkala</v>
      </c>
      <c r="I4640" s="48" t="s">
        <v>18</v>
      </c>
      <c r="J4640" s="82" t="str">
        <f>VLOOKUP(I4640,PGStock[],2,FALSE)</f>
        <v>Formula Rum 350ml</v>
      </c>
      <c r="K4640" s="71">
        <f>VLOOKUP(I4640,PGStock[],3,FALSE)</f>
        <v>0.35</v>
      </c>
      <c r="L4640" s="47">
        <v>12</v>
      </c>
      <c r="M4640" s="47">
        <f>VLOOKUP(I4640,PGStock[],6,FALSE)</f>
        <v>150</v>
      </c>
      <c r="N4640" s="47">
        <f>+PGSales!$L4640*PGSales!$M4640</f>
        <v>1800</v>
      </c>
    </row>
    <row r="4641" spans="1:14" hidden="1" x14ac:dyDescent="0.25">
      <c r="A4641" s="77">
        <f t="shared" ref="A4641:A4652" si="320">YEAR(C4641)</f>
        <v>2025</v>
      </c>
      <c r="B4641" s="77">
        <f t="shared" ref="B4641:B4652" si="321">MONTH(C4641)</f>
        <v>3</v>
      </c>
      <c r="C4641" s="73">
        <v>45731</v>
      </c>
      <c r="D4641" s="79" t="s">
        <v>2</v>
      </c>
      <c r="E4641" s="80">
        <v>161</v>
      </c>
      <c r="F4641" s="81" t="str">
        <f>VLOOKUP(E4641,Customer[],2,FALSE)</f>
        <v>16 G (1)</v>
      </c>
      <c r="G4641" s="69" t="str">
        <f>VLOOKUP(E4641,Customer[],3,FALSE)</f>
        <v>Innwa Rd</v>
      </c>
      <c r="H4641" s="69" t="str">
        <f>VLOOKUP(E4641,Customer[],4,FALSE)</f>
        <v>S Paukkan N/Oakkala</v>
      </c>
      <c r="I4641" s="48" t="s">
        <v>27</v>
      </c>
      <c r="J4641" s="82" t="str">
        <f>VLOOKUP(I4641,PGStock[],2,FALSE)</f>
        <v>Columbus Super Red Smooth 700 Ml</v>
      </c>
      <c r="K4641" s="71">
        <f>VLOOKUP(I4641,PGStock[],3,FALSE)</f>
        <v>0.7</v>
      </c>
      <c r="L4641" s="47">
        <v>1</v>
      </c>
      <c r="M4641" s="47">
        <f>VLOOKUP(I4641,PGStock[],6,FALSE)</f>
        <v>200</v>
      </c>
      <c r="N4641" s="47">
        <f>+PGSales!$L4641*PGSales!$M4641</f>
        <v>200</v>
      </c>
    </row>
    <row r="4642" spans="1:14" hidden="1" x14ac:dyDescent="0.25">
      <c r="A4642" s="77">
        <f t="shared" si="320"/>
        <v>2025</v>
      </c>
      <c r="B4642" s="77">
        <f t="shared" si="321"/>
        <v>3</v>
      </c>
      <c r="C4642" s="73">
        <v>45731</v>
      </c>
      <c r="D4642" s="79" t="s">
        <v>2</v>
      </c>
      <c r="E4642" s="80">
        <v>161</v>
      </c>
      <c r="F4642" s="81" t="str">
        <f>VLOOKUP(E4642,Customer[],2,FALSE)</f>
        <v>16 G (1)</v>
      </c>
      <c r="G4642" s="69" t="str">
        <f>VLOOKUP(E4642,Customer[],3,FALSE)</f>
        <v>Innwa Rd</v>
      </c>
      <c r="H4642" s="69" t="str">
        <f>VLOOKUP(E4642,Customer[],4,FALSE)</f>
        <v>S Paukkan N/Oakkala</v>
      </c>
      <c r="I4642" s="48" t="s">
        <v>23</v>
      </c>
      <c r="J4642" s="82" t="str">
        <f>VLOOKUP(I4642,PGStock[],2,FALSE)</f>
        <v>Columbus Super Red Smooth 175 Ml</v>
      </c>
      <c r="K4642" s="71">
        <f>VLOOKUP(I4642,PGStock[],3,FALSE)</f>
        <v>0.17499999999999999</v>
      </c>
      <c r="L4642" s="47">
        <v>2</v>
      </c>
      <c r="M4642" s="47">
        <f>VLOOKUP(I4642,PGStock[],6,FALSE)</f>
        <v>100</v>
      </c>
      <c r="N4642" s="47">
        <f>+PGSales!$L4642*PGSales!$M4642</f>
        <v>200</v>
      </c>
    </row>
    <row r="4643" spans="1:14" hidden="1" x14ac:dyDescent="0.25">
      <c r="A4643" s="77">
        <f t="shared" si="320"/>
        <v>2025</v>
      </c>
      <c r="B4643" s="77">
        <f t="shared" si="321"/>
        <v>3</v>
      </c>
      <c r="C4643" s="73">
        <v>45731</v>
      </c>
      <c r="D4643" s="79" t="s">
        <v>2</v>
      </c>
      <c r="E4643" s="80">
        <v>161</v>
      </c>
      <c r="F4643" s="81" t="str">
        <f>VLOOKUP(E4643,Customer[],2,FALSE)</f>
        <v>16 G (1)</v>
      </c>
      <c r="G4643" s="69" t="str">
        <f>VLOOKUP(E4643,Customer[],3,FALSE)</f>
        <v>Innwa Rd</v>
      </c>
      <c r="H4643" s="69" t="str">
        <f>VLOOKUP(E4643,Customer[],4,FALSE)</f>
        <v>S Paukkan N/Oakkala</v>
      </c>
      <c r="I4643" s="48" t="s">
        <v>18</v>
      </c>
      <c r="J4643" s="82" t="str">
        <f>VLOOKUP(I4643,PGStock[],2,FALSE)</f>
        <v>Formula Rum 350ml</v>
      </c>
      <c r="K4643" s="71">
        <f>VLOOKUP(I4643,PGStock[],3,FALSE)</f>
        <v>0.35</v>
      </c>
      <c r="L4643" s="47">
        <v>6</v>
      </c>
      <c r="M4643" s="47">
        <f>VLOOKUP(I4643,PGStock[],6,FALSE)</f>
        <v>150</v>
      </c>
      <c r="N4643" s="47">
        <f>+PGSales!$L4643*PGSales!$M4643</f>
        <v>900</v>
      </c>
    </row>
    <row r="4644" spans="1:14" hidden="1" x14ac:dyDescent="0.25">
      <c r="A4644" s="77">
        <f t="shared" si="320"/>
        <v>2025</v>
      </c>
      <c r="B4644" s="77">
        <f t="shared" si="321"/>
        <v>3</v>
      </c>
      <c r="C4644" s="73">
        <v>45731</v>
      </c>
      <c r="D4644" s="79" t="s">
        <v>64</v>
      </c>
      <c r="E4644" s="80" t="s">
        <v>230</v>
      </c>
      <c r="F4644" s="81" t="str">
        <f>VLOOKUP(E4644,Customer[],2,FALSE)</f>
        <v>KZ</v>
      </c>
      <c r="G4644" s="69" t="str">
        <f>VLOOKUP(E4644,Customer[],3,FALSE)</f>
        <v>kantharyar Rd</v>
      </c>
      <c r="H4644" s="69" t="str">
        <f>VLOOKUP(E4644,Customer[],4,FALSE)</f>
        <v xml:space="preserve">Shwepyithar </v>
      </c>
      <c r="I4644" s="48" t="s">
        <v>25</v>
      </c>
      <c r="J4644" s="82" t="str">
        <f>VLOOKUP(I4644,PGStock[],2,FALSE)</f>
        <v>Columbus Super Red Smooth 350 Ml</v>
      </c>
      <c r="K4644" s="71">
        <f>VLOOKUP(I4644,PGStock[],3,FALSE)</f>
        <v>0.35</v>
      </c>
      <c r="L4644" s="47">
        <v>4</v>
      </c>
      <c r="M4644" s="47">
        <f>VLOOKUP(I4644,PGStock[],6,FALSE)</f>
        <v>150</v>
      </c>
      <c r="N4644" s="47">
        <f>+PGSales!$L4644*PGSales!$M4644</f>
        <v>600</v>
      </c>
    </row>
    <row r="4645" spans="1:14" hidden="1" x14ac:dyDescent="0.25">
      <c r="A4645" s="77">
        <f t="shared" si="320"/>
        <v>2025</v>
      </c>
      <c r="B4645" s="77">
        <f t="shared" si="321"/>
        <v>3</v>
      </c>
      <c r="C4645" s="73">
        <v>45731</v>
      </c>
      <c r="D4645" s="79" t="s">
        <v>64</v>
      </c>
      <c r="E4645" s="80" t="s">
        <v>230</v>
      </c>
      <c r="F4645" s="81" t="str">
        <f>VLOOKUP(E4645,Customer[],2,FALSE)</f>
        <v>KZ</v>
      </c>
      <c r="G4645" s="69" t="str">
        <f>VLOOKUP(E4645,Customer[],3,FALSE)</f>
        <v>kantharyar Rd</v>
      </c>
      <c r="H4645" s="69" t="str">
        <f>VLOOKUP(E4645,Customer[],4,FALSE)</f>
        <v xml:space="preserve">Shwepyithar </v>
      </c>
      <c r="I4645" s="48" t="s">
        <v>23</v>
      </c>
      <c r="J4645" s="82" t="str">
        <f>VLOOKUP(I4645,PGStock[],2,FALSE)</f>
        <v>Columbus Super Red Smooth 175 Ml</v>
      </c>
      <c r="K4645" s="71">
        <f>VLOOKUP(I4645,PGStock[],3,FALSE)</f>
        <v>0.17499999999999999</v>
      </c>
      <c r="L4645" s="47">
        <v>3</v>
      </c>
      <c r="M4645" s="47">
        <f>VLOOKUP(I4645,PGStock[],6,FALSE)</f>
        <v>100</v>
      </c>
      <c r="N4645" s="47">
        <f>+PGSales!$L4645*PGSales!$M4645</f>
        <v>300</v>
      </c>
    </row>
    <row r="4646" spans="1:14" hidden="1" x14ac:dyDescent="0.25">
      <c r="A4646" s="77">
        <f t="shared" si="320"/>
        <v>2025</v>
      </c>
      <c r="B4646" s="77">
        <f t="shared" si="321"/>
        <v>3</v>
      </c>
      <c r="C4646" s="73">
        <v>45731</v>
      </c>
      <c r="D4646" s="79" t="s">
        <v>64</v>
      </c>
      <c r="E4646" s="80" t="s">
        <v>230</v>
      </c>
      <c r="F4646" s="81" t="str">
        <f>VLOOKUP(E4646,Customer[],2,FALSE)</f>
        <v>KZ</v>
      </c>
      <c r="G4646" s="69" t="str">
        <f>VLOOKUP(E4646,Customer[],3,FALSE)</f>
        <v>kantharyar Rd</v>
      </c>
      <c r="H4646" s="69" t="str">
        <f>VLOOKUP(E4646,Customer[],4,FALSE)</f>
        <v xml:space="preserve">Shwepyithar </v>
      </c>
      <c r="I4646" s="48" t="s">
        <v>18</v>
      </c>
      <c r="J4646" s="82" t="str">
        <f>VLOOKUP(I4646,PGStock[],2,FALSE)</f>
        <v>Formula Rum 350ml</v>
      </c>
      <c r="K4646" s="71">
        <f>VLOOKUP(I4646,PGStock[],3,FALSE)</f>
        <v>0.35</v>
      </c>
      <c r="L4646" s="47">
        <v>5</v>
      </c>
      <c r="M4646" s="47">
        <f>VLOOKUP(I4646,PGStock[],6,FALSE)</f>
        <v>150</v>
      </c>
      <c r="N4646" s="47">
        <f>+PGSales!$L4646*PGSales!$M4646</f>
        <v>750</v>
      </c>
    </row>
    <row r="4647" spans="1:14" hidden="1" x14ac:dyDescent="0.25">
      <c r="A4647" s="77">
        <f t="shared" si="320"/>
        <v>2025</v>
      </c>
      <c r="B4647" s="77">
        <f t="shared" si="321"/>
        <v>3</v>
      </c>
      <c r="C4647" s="73">
        <v>45731</v>
      </c>
      <c r="D4647" s="79" t="s">
        <v>109</v>
      </c>
      <c r="E4647" s="80" t="s">
        <v>635</v>
      </c>
      <c r="F4647" s="81" t="e">
        <f>VLOOKUP(E4647,Customer[],2,FALSE)</f>
        <v>#N/A</v>
      </c>
      <c r="G4647" s="69" t="e">
        <f>VLOOKUP(E4647,Customer[],3,FALSE)</f>
        <v>#N/A</v>
      </c>
      <c r="H4647" s="69" t="e">
        <f>VLOOKUP(E4647,Customer[],4,FALSE)</f>
        <v>#N/A</v>
      </c>
      <c r="I4647" s="48" t="s">
        <v>25</v>
      </c>
      <c r="J4647" s="82" t="str">
        <f>VLOOKUP(I4647,PGStock[],2,FALSE)</f>
        <v>Columbus Super Red Smooth 350 Ml</v>
      </c>
      <c r="K4647" s="71">
        <f>VLOOKUP(I4647,PGStock[],3,FALSE)</f>
        <v>0.35</v>
      </c>
      <c r="L4647" s="47">
        <v>4</v>
      </c>
      <c r="M4647" s="47">
        <f>VLOOKUP(I4647,PGStock[],6,FALSE)</f>
        <v>150</v>
      </c>
      <c r="N4647" s="47">
        <f>+PGSales!$L4647*PGSales!$M4647</f>
        <v>600</v>
      </c>
    </row>
    <row r="4648" spans="1:14" hidden="1" x14ac:dyDescent="0.25">
      <c r="A4648" s="77">
        <f t="shared" si="320"/>
        <v>2025</v>
      </c>
      <c r="B4648" s="77">
        <f t="shared" si="321"/>
        <v>3</v>
      </c>
      <c r="C4648" s="73">
        <v>45731</v>
      </c>
      <c r="D4648" s="79" t="s">
        <v>109</v>
      </c>
      <c r="E4648" s="80" t="s">
        <v>635</v>
      </c>
      <c r="F4648" s="81" t="e">
        <f>VLOOKUP(E4648,Customer[],2,FALSE)</f>
        <v>#N/A</v>
      </c>
      <c r="G4648" s="69" t="e">
        <f>VLOOKUP(E4648,Customer[],3,FALSE)</f>
        <v>#N/A</v>
      </c>
      <c r="H4648" s="69" t="e">
        <f>VLOOKUP(E4648,Customer[],4,FALSE)</f>
        <v>#N/A</v>
      </c>
      <c r="I4648" s="48" t="s">
        <v>23</v>
      </c>
      <c r="J4648" s="82" t="str">
        <f>VLOOKUP(I4648,PGStock[],2,FALSE)</f>
        <v>Columbus Super Red Smooth 175 Ml</v>
      </c>
      <c r="K4648" s="71">
        <f>VLOOKUP(I4648,PGStock[],3,FALSE)</f>
        <v>0.17499999999999999</v>
      </c>
      <c r="L4648" s="47">
        <v>3</v>
      </c>
      <c r="M4648" s="47">
        <f>VLOOKUP(I4648,PGStock[],6,FALSE)</f>
        <v>100</v>
      </c>
      <c r="N4648" s="47">
        <f>+PGSales!$L4648*PGSales!$M4648</f>
        <v>300</v>
      </c>
    </row>
    <row r="4649" spans="1:14" hidden="1" x14ac:dyDescent="0.25">
      <c r="A4649" s="77">
        <f t="shared" si="320"/>
        <v>2025</v>
      </c>
      <c r="B4649" s="77">
        <f t="shared" si="321"/>
        <v>3</v>
      </c>
      <c r="C4649" s="73">
        <v>45731</v>
      </c>
      <c r="D4649" s="79" t="s">
        <v>109</v>
      </c>
      <c r="E4649" s="80" t="s">
        <v>635</v>
      </c>
      <c r="F4649" s="81" t="e">
        <f>VLOOKUP(E4649,Customer[],2,FALSE)</f>
        <v>#N/A</v>
      </c>
      <c r="G4649" s="69" t="e">
        <f>VLOOKUP(E4649,Customer[],3,FALSE)</f>
        <v>#N/A</v>
      </c>
      <c r="H4649" s="69" t="e">
        <f>VLOOKUP(E4649,Customer[],4,FALSE)</f>
        <v>#N/A</v>
      </c>
      <c r="I4649" s="48" t="s">
        <v>18</v>
      </c>
      <c r="J4649" s="82" t="str">
        <f>VLOOKUP(I4649,PGStock[],2,FALSE)</f>
        <v>Formula Rum 350ml</v>
      </c>
      <c r="K4649" s="71">
        <f>VLOOKUP(I4649,PGStock[],3,FALSE)</f>
        <v>0.35</v>
      </c>
      <c r="L4649" s="47">
        <v>5</v>
      </c>
      <c r="M4649" s="47">
        <f>VLOOKUP(I4649,PGStock[],6,FALSE)</f>
        <v>150</v>
      </c>
      <c r="N4649" s="47">
        <f>+PGSales!$L4649*PGSales!$M4649</f>
        <v>750</v>
      </c>
    </row>
    <row r="4650" spans="1:14" hidden="1" x14ac:dyDescent="0.25">
      <c r="A4650" s="77">
        <f t="shared" si="320"/>
        <v>2025</v>
      </c>
      <c r="B4650" s="77">
        <f t="shared" si="321"/>
        <v>3</v>
      </c>
      <c r="C4650" s="73">
        <v>45731</v>
      </c>
      <c r="D4650" s="79" t="s">
        <v>60</v>
      </c>
      <c r="E4650" s="80" t="s">
        <v>228</v>
      </c>
      <c r="F4650" s="81" t="str">
        <f>VLOOKUP(E4650,Customer[],2,FALSE)</f>
        <v>Myintmo</v>
      </c>
      <c r="G4650" s="69" t="str">
        <f>VLOOKUP(E4650,Customer[],3,FALSE)</f>
        <v>Bayin Naung Rd</v>
      </c>
      <c r="H4650" s="69" t="str">
        <f>VLOOKUP(E4650,Customer[],4,FALSE)</f>
        <v xml:space="preserve">Shwepyithar </v>
      </c>
      <c r="I4650" s="48" t="s">
        <v>25</v>
      </c>
      <c r="J4650" s="82" t="str">
        <f>VLOOKUP(I4650,PGStock[],2,FALSE)</f>
        <v>Columbus Super Red Smooth 350 Ml</v>
      </c>
      <c r="K4650" s="71">
        <f>VLOOKUP(I4650,PGStock[],3,FALSE)</f>
        <v>0.35</v>
      </c>
      <c r="L4650" s="47">
        <v>5</v>
      </c>
      <c r="M4650" s="47">
        <f>VLOOKUP(I4650,PGStock[],6,FALSE)</f>
        <v>150</v>
      </c>
      <c r="N4650" s="47">
        <f>+PGSales!$L4650*PGSales!$M4650</f>
        <v>750</v>
      </c>
    </row>
    <row r="4651" spans="1:14" hidden="1" x14ac:dyDescent="0.25">
      <c r="A4651" s="77">
        <f t="shared" si="320"/>
        <v>2025</v>
      </c>
      <c r="B4651" s="77">
        <f t="shared" si="321"/>
        <v>3</v>
      </c>
      <c r="C4651" s="73">
        <v>45731</v>
      </c>
      <c r="D4651" s="79" t="s">
        <v>60</v>
      </c>
      <c r="E4651" s="80" t="s">
        <v>228</v>
      </c>
      <c r="F4651" s="81" t="str">
        <f>VLOOKUP(E4651,Customer[],2,FALSE)</f>
        <v>Myintmo</v>
      </c>
      <c r="G4651" s="69" t="str">
        <f>VLOOKUP(E4651,Customer[],3,FALSE)</f>
        <v>Bayin Naung Rd</v>
      </c>
      <c r="H4651" s="69" t="str">
        <f>VLOOKUP(E4651,Customer[],4,FALSE)</f>
        <v xml:space="preserve">Shwepyithar </v>
      </c>
      <c r="I4651" s="48" t="s">
        <v>23</v>
      </c>
      <c r="J4651" s="82" t="str">
        <f>VLOOKUP(I4651,PGStock[],2,FALSE)</f>
        <v>Columbus Super Red Smooth 175 Ml</v>
      </c>
      <c r="K4651" s="71">
        <f>VLOOKUP(I4651,PGStock[],3,FALSE)</f>
        <v>0.17499999999999999</v>
      </c>
      <c r="L4651" s="47">
        <v>4</v>
      </c>
      <c r="M4651" s="47">
        <f>VLOOKUP(I4651,PGStock[],6,FALSE)</f>
        <v>100</v>
      </c>
      <c r="N4651" s="47">
        <f>+PGSales!$L4651*PGSales!$M4651</f>
        <v>400</v>
      </c>
    </row>
    <row r="4652" spans="1:14" hidden="1" x14ac:dyDescent="0.25">
      <c r="A4652" s="77">
        <f t="shared" si="320"/>
        <v>2025</v>
      </c>
      <c r="B4652" s="77">
        <f t="shared" si="321"/>
        <v>3</v>
      </c>
      <c r="C4652" s="73">
        <v>45731</v>
      </c>
      <c r="D4652" s="79" t="s">
        <v>60</v>
      </c>
      <c r="E4652" s="80" t="s">
        <v>228</v>
      </c>
      <c r="F4652" s="81" t="str">
        <f>VLOOKUP(E4652,Customer[],2,FALSE)</f>
        <v>Myintmo</v>
      </c>
      <c r="G4652" s="69" t="str">
        <f>VLOOKUP(E4652,Customer[],3,FALSE)</f>
        <v>Bayin Naung Rd</v>
      </c>
      <c r="H4652" s="69" t="str">
        <f>VLOOKUP(E4652,Customer[],4,FALSE)</f>
        <v xml:space="preserve">Shwepyithar </v>
      </c>
      <c r="I4652" s="48" t="s">
        <v>20</v>
      </c>
      <c r="J4652" s="82" t="str">
        <f>VLOOKUP(I4652,PGStock[],2,FALSE)</f>
        <v>Formula Rum 700ml</v>
      </c>
      <c r="K4652" s="71">
        <f>VLOOKUP(I4652,PGStock[],3,FALSE)</f>
        <v>0.7</v>
      </c>
      <c r="L4652" s="47">
        <v>1</v>
      </c>
      <c r="M4652" s="47">
        <f>VLOOKUP(I4652,PGStock[],6,FALSE)</f>
        <v>200</v>
      </c>
      <c r="N4652" s="47">
        <f>+PGSales!$L4652*PGSales!$M4652</f>
        <v>200</v>
      </c>
    </row>
    <row r="4653" spans="1:14" hidden="1" x14ac:dyDescent="0.25">
      <c r="A4653" s="77">
        <f t="shared" ref="A4653:A4662" si="322">YEAR(C4653)</f>
        <v>2025</v>
      </c>
      <c r="B4653" s="77">
        <f t="shared" ref="B4653:B4662" si="323">MONTH(C4653)</f>
        <v>3</v>
      </c>
      <c r="C4653" s="73">
        <v>45731</v>
      </c>
      <c r="D4653" s="79" t="s">
        <v>60</v>
      </c>
      <c r="E4653" s="80" t="s">
        <v>228</v>
      </c>
      <c r="F4653" s="81" t="str">
        <f>VLOOKUP(E4653,Customer[],2,FALSE)</f>
        <v>Myintmo</v>
      </c>
      <c r="G4653" s="69" t="str">
        <f>VLOOKUP(E4653,Customer[],3,FALSE)</f>
        <v>Bayin Naung Rd</v>
      </c>
      <c r="H4653" s="69" t="str">
        <f>VLOOKUP(E4653,Customer[],4,FALSE)</f>
        <v xml:space="preserve">Shwepyithar </v>
      </c>
      <c r="I4653" s="48" t="s">
        <v>18</v>
      </c>
      <c r="J4653" s="82" t="str">
        <f>VLOOKUP(I4653,PGStock[],2,FALSE)</f>
        <v>Formula Rum 350ml</v>
      </c>
      <c r="K4653" s="71">
        <f>VLOOKUP(I4653,PGStock[],3,FALSE)</f>
        <v>0.35</v>
      </c>
      <c r="L4653" s="47">
        <v>5</v>
      </c>
      <c r="M4653" s="47">
        <f>VLOOKUP(I4653,PGStock[],6,FALSE)</f>
        <v>150</v>
      </c>
      <c r="N4653" s="47">
        <f>+PGSales!$L4653*PGSales!$M4653</f>
        <v>750</v>
      </c>
    </row>
    <row r="4654" spans="1:14" hidden="1" x14ac:dyDescent="0.25">
      <c r="A4654" s="77">
        <f t="shared" si="322"/>
        <v>2025</v>
      </c>
      <c r="B4654" s="77">
        <f t="shared" si="323"/>
        <v>3</v>
      </c>
      <c r="C4654" s="73">
        <v>45731</v>
      </c>
      <c r="D4654" s="79" t="s">
        <v>58</v>
      </c>
      <c r="E4654" s="80" t="s">
        <v>303</v>
      </c>
      <c r="F4654" s="81" t="str">
        <f>VLOOKUP(E4654,Customer[],2,FALSE)</f>
        <v>Wine</v>
      </c>
      <c r="G4654" s="69" t="str">
        <f>VLOOKUP(E4654,Customer[],3,FALSE)</f>
        <v>Hlawaga Rd</v>
      </c>
      <c r="H4654" s="69" t="str">
        <f>VLOOKUP(E4654,Customer[],4,FALSE)</f>
        <v xml:space="preserve">Shwepyithar </v>
      </c>
      <c r="I4654" s="48" t="s">
        <v>27</v>
      </c>
      <c r="J4654" s="82" t="str">
        <f>VLOOKUP(I4654,PGStock[],2,FALSE)</f>
        <v>Columbus Super Red Smooth 700 Ml</v>
      </c>
      <c r="K4654" s="71">
        <f>VLOOKUP(I4654,PGStock[],3,FALSE)</f>
        <v>0.7</v>
      </c>
      <c r="L4654" s="47">
        <v>4</v>
      </c>
      <c r="M4654" s="47">
        <f>VLOOKUP(I4654,PGStock[],6,FALSE)</f>
        <v>200</v>
      </c>
      <c r="N4654" s="47">
        <f>+PGSales!$L4654*PGSales!$M4654</f>
        <v>800</v>
      </c>
    </row>
    <row r="4655" spans="1:14" hidden="1" x14ac:dyDescent="0.25">
      <c r="A4655" s="77">
        <f t="shared" si="322"/>
        <v>2025</v>
      </c>
      <c r="B4655" s="77">
        <f t="shared" si="323"/>
        <v>3</v>
      </c>
      <c r="C4655" s="73">
        <v>45731</v>
      </c>
      <c r="D4655" s="79" t="s">
        <v>58</v>
      </c>
      <c r="E4655" s="80" t="s">
        <v>303</v>
      </c>
      <c r="F4655" s="81" t="str">
        <f>VLOOKUP(E4655,Customer[],2,FALSE)</f>
        <v>Wine</v>
      </c>
      <c r="G4655" s="69" t="str">
        <f>VLOOKUP(E4655,Customer[],3,FALSE)</f>
        <v>Hlawaga Rd</v>
      </c>
      <c r="H4655" s="69" t="str">
        <f>VLOOKUP(E4655,Customer[],4,FALSE)</f>
        <v xml:space="preserve">Shwepyithar </v>
      </c>
      <c r="I4655" s="48" t="s">
        <v>25</v>
      </c>
      <c r="J4655" s="82" t="str">
        <f>VLOOKUP(I4655,PGStock[],2,FALSE)</f>
        <v>Columbus Super Red Smooth 350 Ml</v>
      </c>
      <c r="K4655" s="71">
        <f>VLOOKUP(I4655,PGStock[],3,FALSE)</f>
        <v>0.35</v>
      </c>
      <c r="L4655" s="47">
        <v>11</v>
      </c>
      <c r="M4655" s="47">
        <f>VLOOKUP(I4655,PGStock[],6,FALSE)</f>
        <v>150</v>
      </c>
      <c r="N4655" s="47">
        <f>+PGSales!$L4655*PGSales!$M4655</f>
        <v>1650</v>
      </c>
    </row>
    <row r="4656" spans="1:14" hidden="1" x14ac:dyDescent="0.25">
      <c r="A4656" s="77">
        <f t="shared" si="322"/>
        <v>2025</v>
      </c>
      <c r="B4656" s="77">
        <f t="shared" si="323"/>
        <v>3</v>
      </c>
      <c r="C4656" s="73">
        <v>45731</v>
      </c>
      <c r="D4656" s="79" t="s">
        <v>58</v>
      </c>
      <c r="E4656" s="80" t="s">
        <v>303</v>
      </c>
      <c r="F4656" s="81" t="str">
        <f>VLOOKUP(E4656,Customer[],2,FALSE)</f>
        <v>Wine</v>
      </c>
      <c r="G4656" s="69" t="str">
        <f>VLOOKUP(E4656,Customer[],3,FALSE)</f>
        <v>Hlawaga Rd</v>
      </c>
      <c r="H4656" s="69" t="str">
        <f>VLOOKUP(E4656,Customer[],4,FALSE)</f>
        <v xml:space="preserve">Shwepyithar </v>
      </c>
      <c r="I4656" s="48" t="s">
        <v>23</v>
      </c>
      <c r="J4656" s="82" t="str">
        <f>VLOOKUP(I4656,PGStock[],2,FALSE)</f>
        <v>Columbus Super Red Smooth 175 Ml</v>
      </c>
      <c r="K4656" s="71">
        <f>VLOOKUP(I4656,PGStock[],3,FALSE)</f>
        <v>0.17499999999999999</v>
      </c>
      <c r="L4656" s="47">
        <v>6</v>
      </c>
      <c r="M4656" s="47">
        <f>VLOOKUP(I4656,PGStock[],6,FALSE)</f>
        <v>100</v>
      </c>
      <c r="N4656" s="47">
        <f>+PGSales!$L4656*PGSales!$M4656</f>
        <v>600</v>
      </c>
    </row>
    <row r="4657" spans="1:14" hidden="1" x14ac:dyDescent="0.25">
      <c r="A4657" s="77">
        <f t="shared" si="322"/>
        <v>2025</v>
      </c>
      <c r="B4657" s="77">
        <f t="shared" si="323"/>
        <v>3</v>
      </c>
      <c r="C4657" s="73">
        <v>45731</v>
      </c>
      <c r="D4657" s="79" t="s">
        <v>58</v>
      </c>
      <c r="E4657" s="80" t="s">
        <v>303</v>
      </c>
      <c r="F4657" s="81" t="str">
        <f>VLOOKUP(E4657,Customer[],2,FALSE)</f>
        <v>Wine</v>
      </c>
      <c r="G4657" s="69" t="str">
        <f>VLOOKUP(E4657,Customer[],3,FALSE)</f>
        <v>Hlawaga Rd</v>
      </c>
      <c r="H4657" s="69" t="str">
        <f>VLOOKUP(E4657,Customer[],4,FALSE)</f>
        <v xml:space="preserve">Shwepyithar </v>
      </c>
      <c r="I4657" s="48" t="s">
        <v>18</v>
      </c>
      <c r="J4657" s="82" t="str">
        <f>VLOOKUP(I4657,PGStock[],2,FALSE)</f>
        <v>Formula Rum 350ml</v>
      </c>
      <c r="K4657" s="71">
        <f>VLOOKUP(I4657,PGStock[],3,FALSE)</f>
        <v>0.35</v>
      </c>
      <c r="L4657" s="47">
        <v>7</v>
      </c>
      <c r="M4657" s="47">
        <f>VLOOKUP(I4657,PGStock[],6,FALSE)</f>
        <v>150</v>
      </c>
      <c r="N4657" s="47">
        <f>+PGSales!$L4657*PGSales!$M4657</f>
        <v>1050</v>
      </c>
    </row>
    <row r="4658" spans="1:14" hidden="1" x14ac:dyDescent="0.25">
      <c r="A4658" s="77">
        <f t="shared" si="322"/>
        <v>2025</v>
      </c>
      <c r="B4658" s="77">
        <f t="shared" si="323"/>
        <v>3</v>
      </c>
      <c r="C4658" s="73">
        <v>45731</v>
      </c>
      <c r="D4658" s="79" t="s">
        <v>66</v>
      </c>
      <c r="E4658" s="80" t="s">
        <v>629</v>
      </c>
      <c r="F4658" s="81" t="str">
        <f>VLOOKUP(E4658,Customer[],2,FALSE)</f>
        <v>Sin Pauk</v>
      </c>
      <c r="G4658" s="69" t="str">
        <f>VLOOKUP(E4658,Customer[],3,FALSE)</f>
        <v>Hlawaga Rd</v>
      </c>
      <c r="H4658" s="69" t="str">
        <f>VLOOKUP(E4658,Customer[],4,FALSE)</f>
        <v xml:space="preserve">Shwepyithar </v>
      </c>
      <c r="I4658" s="48" t="s">
        <v>25</v>
      </c>
      <c r="J4658" s="82" t="str">
        <f>VLOOKUP(I4658,PGStock[],2,FALSE)</f>
        <v>Columbus Super Red Smooth 350 Ml</v>
      </c>
      <c r="K4658" s="71">
        <f>VLOOKUP(I4658,PGStock[],3,FALSE)</f>
        <v>0.35</v>
      </c>
      <c r="L4658" s="47">
        <v>2</v>
      </c>
      <c r="M4658" s="47">
        <f>VLOOKUP(I4658,PGStock[],6,FALSE)</f>
        <v>150</v>
      </c>
      <c r="N4658" s="47">
        <f>+PGSales!$L4658*PGSales!$M4658</f>
        <v>300</v>
      </c>
    </row>
    <row r="4659" spans="1:14" hidden="1" x14ac:dyDescent="0.25">
      <c r="A4659" s="77">
        <f t="shared" si="322"/>
        <v>2025</v>
      </c>
      <c r="B4659" s="77">
        <f t="shared" si="323"/>
        <v>3</v>
      </c>
      <c r="C4659" s="73">
        <v>45731</v>
      </c>
      <c r="D4659" s="79" t="s">
        <v>4</v>
      </c>
      <c r="E4659" s="80" t="s">
        <v>630</v>
      </c>
      <c r="F4659" s="81" t="str">
        <f>VLOOKUP(E4659,Customer[],2,FALSE)</f>
        <v xml:space="preserve">Min Satae Kyatt </v>
      </c>
      <c r="G4659" s="69" t="str">
        <f>VLOOKUP(E4659,Customer[],3,FALSE)</f>
        <v>Hlawaga Rd</v>
      </c>
      <c r="H4659" s="69" t="str">
        <f>VLOOKUP(E4659,Customer[],4,FALSE)</f>
        <v xml:space="preserve">Shwepyithar </v>
      </c>
      <c r="I4659" s="48" t="s">
        <v>25</v>
      </c>
      <c r="J4659" s="82" t="str">
        <f>VLOOKUP(I4659,PGStock[],2,FALSE)</f>
        <v>Columbus Super Red Smooth 350 Ml</v>
      </c>
      <c r="K4659" s="71">
        <f>VLOOKUP(I4659,PGStock[],3,FALSE)</f>
        <v>0.35</v>
      </c>
      <c r="L4659" s="47">
        <v>7</v>
      </c>
      <c r="M4659" s="47">
        <f>VLOOKUP(I4659,PGStock[],6,FALSE)</f>
        <v>150</v>
      </c>
      <c r="N4659" s="47">
        <f>+PGSales!$L4659*PGSales!$M4659</f>
        <v>1050</v>
      </c>
    </row>
    <row r="4660" spans="1:14" hidden="1" x14ac:dyDescent="0.25">
      <c r="A4660" s="77">
        <f t="shared" si="322"/>
        <v>2025</v>
      </c>
      <c r="B4660" s="77">
        <f t="shared" si="323"/>
        <v>3</v>
      </c>
      <c r="C4660" s="73">
        <v>45731</v>
      </c>
      <c r="D4660" s="79" t="s">
        <v>4</v>
      </c>
      <c r="E4660" s="80" t="s">
        <v>630</v>
      </c>
      <c r="F4660" s="81" t="str">
        <f>VLOOKUP(E4660,Customer[],2,FALSE)</f>
        <v xml:space="preserve">Min Satae Kyatt </v>
      </c>
      <c r="G4660" s="69" t="str">
        <f>VLOOKUP(E4660,Customer[],3,FALSE)</f>
        <v>Hlawaga Rd</v>
      </c>
      <c r="H4660" s="69" t="str">
        <f>VLOOKUP(E4660,Customer[],4,FALSE)</f>
        <v xml:space="preserve">Shwepyithar </v>
      </c>
      <c r="I4660" s="48" t="s">
        <v>23</v>
      </c>
      <c r="J4660" s="82" t="str">
        <f>VLOOKUP(I4660,PGStock[],2,FALSE)</f>
        <v>Columbus Super Red Smooth 175 Ml</v>
      </c>
      <c r="K4660" s="71">
        <f>VLOOKUP(I4660,PGStock[],3,FALSE)</f>
        <v>0.17499999999999999</v>
      </c>
      <c r="L4660" s="47">
        <v>3</v>
      </c>
      <c r="M4660" s="47">
        <f>VLOOKUP(I4660,PGStock[],6,FALSE)</f>
        <v>100</v>
      </c>
      <c r="N4660" s="47">
        <f>+PGSales!$L4660*PGSales!$M4660</f>
        <v>300</v>
      </c>
    </row>
    <row r="4661" spans="1:14" hidden="1" x14ac:dyDescent="0.25">
      <c r="A4661" s="77">
        <f t="shared" si="322"/>
        <v>2025</v>
      </c>
      <c r="B4661" s="77">
        <f t="shared" si="323"/>
        <v>3</v>
      </c>
      <c r="C4661" s="73">
        <v>45731</v>
      </c>
      <c r="D4661" s="79" t="s">
        <v>4</v>
      </c>
      <c r="E4661" s="80" t="s">
        <v>630</v>
      </c>
      <c r="F4661" s="81" t="str">
        <f>VLOOKUP(E4661,Customer[],2,FALSE)</f>
        <v xml:space="preserve">Min Satae Kyatt </v>
      </c>
      <c r="G4661" s="69" t="str">
        <f>VLOOKUP(E4661,Customer[],3,FALSE)</f>
        <v>Hlawaga Rd</v>
      </c>
      <c r="H4661" s="69" t="str">
        <f>VLOOKUP(E4661,Customer[],4,FALSE)</f>
        <v xml:space="preserve">Shwepyithar </v>
      </c>
      <c r="I4661" s="48" t="s">
        <v>18</v>
      </c>
      <c r="J4661" s="82" t="str">
        <f>VLOOKUP(I4661,PGStock[],2,FALSE)</f>
        <v>Formula Rum 350ml</v>
      </c>
      <c r="K4661" s="71">
        <f>VLOOKUP(I4661,PGStock[],3,FALSE)</f>
        <v>0.35</v>
      </c>
      <c r="L4661" s="47">
        <v>5</v>
      </c>
      <c r="M4661" s="47">
        <f>VLOOKUP(I4661,PGStock[],6,FALSE)</f>
        <v>150</v>
      </c>
      <c r="N4661" s="47">
        <f>+PGSales!$L4661*PGSales!$M4661</f>
        <v>750</v>
      </c>
    </row>
    <row r="4662" spans="1:14" hidden="1" x14ac:dyDescent="0.25">
      <c r="A4662" s="77">
        <f t="shared" si="322"/>
        <v>2025</v>
      </c>
      <c r="B4662" s="77">
        <f t="shared" si="323"/>
        <v>3</v>
      </c>
      <c r="C4662" s="73">
        <v>45731</v>
      </c>
      <c r="D4662" s="79" t="s">
        <v>365</v>
      </c>
      <c r="E4662" s="80" t="s">
        <v>628</v>
      </c>
      <c r="F4662" s="81" t="str">
        <f>VLOOKUP(E4662,Customer[],2,FALSE)</f>
        <v>Yar Noune Pyay</v>
      </c>
      <c r="G4662" s="69" t="str">
        <f>VLOOKUP(E4662,Customer[],3,FALSE)</f>
        <v>Hlawaga Rd</v>
      </c>
      <c r="H4662" s="69" t="str">
        <f>VLOOKUP(E4662,Customer[],4,FALSE)</f>
        <v xml:space="preserve">Shwepyithar </v>
      </c>
      <c r="I4662" s="48" t="s">
        <v>27</v>
      </c>
      <c r="J4662" s="82" t="str">
        <f>VLOOKUP(I4662,PGStock[],2,FALSE)</f>
        <v>Columbus Super Red Smooth 700 Ml</v>
      </c>
      <c r="K4662" s="71">
        <f>VLOOKUP(I4662,PGStock[],3,FALSE)</f>
        <v>0.7</v>
      </c>
      <c r="L4662" s="47">
        <v>2</v>
      </c>
      <c r="M4662" s="47">
        <f>VLOOKUP(I4662,PGStock[],6,FALSE)</f>
        <v>200</v>
      </c>
      <c r="N4662" s="47">
        <f>+PGSales!$L4662*PGSales!$M4662</f>
        <v>400</v>
      </c>
    </row>
    <row r="4663" spans="1:14" hidden="1" x14ac:dyDescent="0.25">
      <c r="A4663" s="77">
        <f t="shared" si="306"/>
        <v>2025</v>
      </c>
      <c r="B4663" s="77">
        <f t="shared" si="307"/>
        <v>3</v>
      </c>
      <c r="C4663" s="73">
        <v>45731</v>
      </c>
      <c r="D4663" s="79" t="s">
        <v>365</v>
      </c>
      <c r="E4663" s="80" t="s">
        <v>628</v>
      </c>
      <c r="F4663" s="81" t="str">
        <f>VLOOKUP(E4663,Customer[],2,FALSE)</f>
        <v>Yar Noune Pyay</v>
      </c>
      <c r="G4663" s="69" t="str">
        <f>VLOOKUP(E4663,Customer[],3,FALSE)</f>
        <v>Hlawaga Rd</v>
      </c>
      <c r="H4663" s="69" t="str">
        <f>VLOOKUP(E4663,Customer[],4,FALSE)</f>
        <v xml:space="preserve">Shwepyithar </v>
      </c>
      <c r="I4663" s="48" t="s">
        <v>23</v>
      </c>
      <c r="J4663" s="82" t="str">
        <f>VLOOKUP(I4663,PGStock[],2,FALSE)</f>
        <v>Columbus Super Red Smooth 175 Ml</v>
      </c>
      <c r="K4663" s="71">
        <f>VLOOKUP(I4663,PGStock[],3,FALSE)</f>
        <v>0.17499999999999999</v>
      </c>
      <c r="L4663" s="47">
        <v>4</v>
      </c>
      <c r="M4663" s="47">
        <f>VLOOKUP(I4663,PGStock[],6,FALSE)</f>
        <v>100</v>
      </c>
      <c r="N4663" s="47">
        <f>+PGSales!$L4663*PGSales!$M4663</f>
        <v>400</v>
      </c>
    </row>
    <row r="4664" spans="1:14" hidden="1" x14ac:dyDescent="0.25">
      <c r="A4664" s="77">
        <f t="shared" si="292"/>
        <v>2025</v>
      </c>
      <c r="B4664" s="77">
        <f t="shared" si="293"/>
        <v>3</v>
      </c>
      <c r="C4664" s="73">
        <v>45731</v>
      </c>
      <c r="D4664" s="79" t="s">
        <v>365</v>
      </c>
      <c r="E4664" s="80" t="s">
        <v>628</v>
      </c>
      <c r="F4664" s="81" t="str">
        <f>VLOOKUP(E4664,Customer[],2,FALSE)</f>
        <v>Yar Noune Pyay</v>
      </c>
      <c r="G4664" s="69" t="str">
        <f>VLOOKUP(E4664,Customer[],3,FALSE)</f>
        <v>Hlawaga Rd</v>
      </c>
      <c r="H4664" s="69" t="str">
        <f>VLOOKUP(E4664,Customer[],4,FALSE)</f>
        <v xml:space="preserve">Shwepyithar </v>
      </c>
      <c r="I4664" s="48" t="s">
        <v>18</v>
      </c>
      <c r="J4664" s="82" t="str">
        <f>VLOOKUP(I4664,PGStock[],2,FALSE)</f>
        <v>Formula Rum 350ml</v>
      </c>
      <c r="K4664" s="71">
        <f>VLOOKUP(I4664,PGStock[],3,FALSE)</f>
        <v>0.35</v>
      </c>
      <c r="L4664" s="47">
        <v>14</v>
      </c>
      <c r="M4664" s="47">
        <f>VLOOKUP(I4664,PGStock[],6,FALSE)</f>
        <v>150</v>
      </c>
      <c r="N4664" s="47">
        <f>+PGSales!$L4664*PGSales!$M4664</f>
        <v>2100</v>
      </c>
    </row>
    <row r="4665" spans="1:14" hidden="1" x14ac:dyDescent="0.25">
      <c r="A4665" s="77">
        <f t="shared" si="292"/>
        <v>2025</v>
      </c>
      <c r="B4665" s="77">
        <f t="shared" si="293"/>
        <v>3</v>
      </c>
      <c r="C4665" s="73">
        <v>45733</v>
      </c>
      <c r="D4665" s="79" t="s">
        <v>109</v>
      </c>
      <c r="E4665" s="80" t="s">
        <v>643</v>
      </c>
      <c r="F4665" s="81" t="str">
        <f>VLOOKUP(E4665,Customer[],2,FALSE)</f>
        <v>Thaka Kyi</v>
      </c>
      <c r="G4665" s="69" t="str">
        <f>VLOOKUP(E4665,Customer[],3,FALSE)</f>
        <v>Mandalay Rd</v>
      </c>
      <c r="H4665" s="69" t="str">
        <f>VLOOKUP(E4665,Customer[],4,FALSE)</f>
        <v>Hlaing Thar Yar Route (1)</v>
      </c>
      <c r="I4665" s="48" t="s">
        <v>25</v>
      </c>
      <c r="J4665" s="82" t="str">
        <f>VLOOKUP(I4665,PGStock[],2,FALSE)</f>
        <v>Columbus Super Red Smooth 350 Ml</v>
      </c>
      <c r="K4665" s="71">
        <f>VLOOKUP(I4665,PGStock[],3,FALSE)</f>
        <v>0.35</v>
      </c>
      <c r="L4665" s="47">
        <v>4</v>
      </c>
      <c r="M4665" s="47">
        <f>VLOOKUP(I4665,PGStock[],6,FALSE)</f>
        <v>150</v>
      </c>
      <c r="N4665" s="47">
        <f>+PGSales!$L4665*PGSales!$M4665</f>
        <v>600</v>
      </c>
    </row>
    <row r="4666" spans="1:14" hidden="1" x14ac:dyDescent="0.25">
      <c r="A4666" s="77">
        <f t="shared" ref="A4666:A4673" si="324">YEAR(C4666)</f>
        <v>2025</v>
      </c>
      <c r="B4666" s="77">
        <f t="shared" ref="B4666:B4673" si="325">MONTH(C4666)</f>
        <v>3</v>
      </c>
      <c r="C4666" s="73">
        <v>45733</v>
      </c>
      <c r="D4666" s="79" t="s">
        <v>109</v>
      </c>
      <c r="E4666" s="80" t="s">
        <v>643</v>
      </c>
      <c r="F4666" s="81" t="str">
        <f>VLOOKUP(E4666,Customer[],2,FALSE)</f>
        <v>Thaka Kyi</v>
      </c>
      <c r="G4666" s="69" t="str">
        <f>VLOOKUP(E4666,Customer[],3,FALSE)</f>
        <v>Mandalay Rd</v>
      </c>
      <c r="H4666" s="69" t="str">
        <f>VLOOKUP(E4666,Customer[],4,FALSE)</f>
        <v>Hlaing Thar Yar Route (1)</v>
      </c>
      <c r="I4666" s="48" t="s">
        <v>18</v>
      </c>
      <c r="J4666" s="82" t="str">
        <f>VLOOKUP(I4666,PGStock[],2,FALSE)</f>
        <v>Formula Rum 350ml</v>
      </c>
      <c r="K4666" s="71">
        <f>VLOOKUP(I4666,PGStock[],3,FALSE)</f>
        <v>0.35</v>
      </c>
      <c r="L4666" s="47">
        <v>3</v>
      </c>
      <c r="M4666" s="47">
        <f>VLOOKUP(I4666,PGStock[],6,FALSE)</f>
        <v>150</v>
      </c>
      <c r="N4666" s="47">
        <f>+PGSales!$L4666*PGSales!$M4666</f>
        <v>450</v>
      </c>
    </row>
    <row r="4667" spans="1:14" hidden="1" x14ac:dyDescent="0.25">
      <c r="A4667" s="77">
        <f t="shared" si="324"/>
        <v>2025</v>
      </c>
      <c r="B4667" s="77">
        <f t="shared" si="325"/>
        <v>3</v>
      </c>
      <c r="C4667" s="73">
        <v>45733</v>
      </c>
      <c r="D4667" s="79" t="s">
        <v>115</v>
      </c>
      <c r="E4667" s="80" t="s">
        <v>123</v>
      </c>
      <c r="F4667" s="81" t="str">
        <f>VLOOKUP(E4667,Customer[],2,FALSE)</f>
        <v>Yazar</v>
      </c>
      <c r="G4667" s="69" t="str">
        <f>VLOOKUP(E4667,Customer[],3,FALSE)</f>
        <v>Mandalay Rd</v>
      </c>
      <c r="H4667" s="69" t="str">
        <f>VLOOKUP(E4667,Customer[],4,FALSE)</f>
        <v>Hlaing Thar Yar Route (1)</v>
      </c>
      <c r="I4667" s="48" t="s">
        <v>25</v>
      </c>
      <c r="J4667" s="82" t="str">
        <f>VLOOKUP(I4667,PGStock[],2,FALSE)</f>
        <v>Columbus Super Red Smooth 350 Ml</v>
      </c>
      <c r="K4667" s="71">
        <f>VLOOKUP(I4667,PGStock[],3,FALSE)</f>
        <v>0.35</v>
      </c>
      <c r="L4667" s="47">
        <v>2</v>
      </c>
      <c r="M4667" s="47">
        <f>VLOOKUP(I4667,PGStock[],6,FALSE)</f>
        <v>150</v>
      </c>
      <c r="N4667" s="47">
        <f>+PGSales!$L4667*PGSales!$M4667</f>
        <v>300</v>
      </c>
    </row>
    <row r="4668" spans="1:14" hidden="1" x14ac:dyDescent="0.25">
      <c r="A4668" s="77">
        <f t="shared" si="324"/>
        <v>2025</v>
      </c>
      <c r="B4668" s="77">
        <f t="shared" si="325"/>
        <v>3</v>
      </c>
      <c r="C4668" s="73">
        <v>45733</v>
      </c>
      <c r="D4668" s="79" t="s">
        <v>115</v>
      </c>
      <c r="E4668" s="80" t="s">
        <v>123</v>
      </c>
      <c r="F4668" s="81" t="str">
        <f>VLOOKUP(E4668,Customer[],2,FALSE)</f>
        <v>Yazar</v>
      </c>
      <c r="G4668" s="69" t="str">
        <f>VLOOKUP(E4668,Customer[],3,FALSE)</f>
        <v>Mandalay Rd</v>
      </c>
      <c r="H4668" s="69" t="str">
        <f>VLOOKUP(E4668,Customer[],4,FALSE)</f>
        <v>Hlaing Thar Yar Route (1)</v>
      </c>
      <c r="I4668" s="48" t="s">
        <v>23</v>
      </c>
      <c r="J4668" s="82" t="str">
        <f>VLOOKUP(I4668,PGStock[],2,FALSE)</f>
        <v>Columbus Super Red Smooth 175 Ml</v>
      </c>
      <c r="K4668" s="71">
        <f>VLOOKUP(I4668,PGStock[],3,FALSE)</f>
        <v>0.17499999999999999</v>
      </c>
      <c r="L4668" s="47">
        <v>2</v>
      </c>
      <c r="M4668" s="47">
        <f>VLOOKUP(I4668,PGStock[],6,FALSE)</f>
        <v>100</v>
      </c>
      <c r="N4668" s="47">
        <f>+PGSales!$L4668*PGSales!$M4668</f>
        <v>200</v>
      </c>
    </row>
    <row r="4669" spans="1:14" hidden="1" x14ac:dyDescent="0.25">
      <c r="A4669" s="77">
        <f t="shared" si="324"/>
        <v>2025</v>
      </c>
      <c r="B4669" s="77">
        <f t="shared" si="325"/>
        <v>3</v>
      </c>
      <c r="C4669" s="73">
        <v>45733</v>
      </c>
      <c r="D4669" s="79" t="s">
        <v>2</v>
      </c>
      <c r="E4669" s="80">
        <v>23</v>
      </c>
      <c r="F4669" s="81">
        <f>VLOOKUP(E4669,Customer[],2,FALSE)</f>
        <v>23</v>
      </c>
      <c r="G4669" s="69" t="str">
        <f>VLOOKUP(E4669,Customer[],3,FALSE)</f>
        <v>Madalay Rd</v>
      </c>
      <c r="H4669" s="69" t="str">
        <f>VLOOKUP(E4669,Customer[],4,FALSE)</f>
        <v>Hlaing Thar Yar</v>
      </c>
      <c r="I4669" s="48" t="s">
        <v>117</v>
      </c>
      <c r="J4669" s="82" t="str">
        <f>VLOOKUP(I4669,PGStock[],2,FALSE)</f>
        <v>ဒဂုံမန်ကျည်း ကော်ဗူး (1 Liter)</v>
      </c>
      <c r="K4669" s="71">
        <f>VLOOKUP(I4669,PGStock[],3,FALSE)</f>
        <v>1</v>
      </c>
      <c r="L4669" s="47">
        <v>1</v>
      </c>
      <c r="M4669" s="47">
        <f>VLOOKUP(I4669,PGStock[],6,FALSE)</f>
        <v>100</v>
      </c>
      <c r="N4669" s="47">
        <f>+PGSales!$L4669*PGSales!$M4669</f>
        <v>100</v>
      </c>
    </row>
    <row r="4670" spans="1:14" hidden="1" x14ac:dyDescent="0.25">
      <c r="A4670" s="77">
        <f t="shared" si="324"/>
        <v>2025</v>
      </c>
      <c r="B4670" s="77">
        <f t="shared" si="325"/>
        <v>3</v>
      </c>
      <c r="C4670" s="73">
        <v>45733</v>
      </c>
      <c r="D4670" s="79" t="s">
        <v>2</v>
      </c>
      <c r="E4670" s="80">
        <v>23</v>
      </c>
      <c r="F4670" s="81">
        <f>VLOOKUP(E4670,Customer[],2,FALSE)</f>
        <v>23</v>
      </c>
      <c r="G4670" s="69" t="str">
        <f>VLOOKUP(E4670,Customer[],3,FALSE)</f>
        <v>Madalay Rd</v>
      </c>
      <c r="H4670" s="69" t="str">
        <f>VLOOKUP(E4670,Customer[],4,FALSE)</f>
        <v>Hlaing Thar Yar</v>
      </c>
      <c r="I4670" s="48" t="s">
        <v>25</v>
      </c>
      <c r="J4670" s="82" t="str">
        <f>VLOOKUP(I4670,PGStock[],2,FALSE)</f>
        <v>Columbus Super Red Smooth 350 Ml</v>
      </c>
      <c r="K4670" s="71">
        <f>VLOOKUP(I4670,PGStock[],3,FALSE)</f>
        <v>0.35</v>
      </c>
      <c r="L4670" s="47">
        <v>1</v>
      </c>
      <c r="M4670" s="47">
        <f>VLOOKUP(I4670,PGStock[],6,FALSE)</f>
        <v>150</v>
      </c>
      <c r="N4670" s="47">
        <f>+PGSales!$L4670*PGSales!$M4670</f>
        <v>150</v>
      </c>
    </row>
    <row r="4671" spans="1:14" hidden="1" x14ac:dyDescent="0.25">
      <c r="A4671" s="77">
        <f t="shared" si="324"/>
        <v>2025</v>
      </c>
      <c r="B4671" s="77">
        <f t="shared" si="325"/>
        <v>3</v>
      </c>
      <c r="C4671" s="73">
        <v>45733</v>
      </c>
      <c r="D4671" s="79" t="s">
        <v>2</v>
      </c>
      <c r="E4671" s="80">
        <v>23</v>
      </c>
      <c r="F4671" s="81">
        <f>VLOOKUP(E4671,Customer[],2,FALSE)</f>
        <v>23</v>
      </c>
      <c r="G4671" s="69" t="str">
        <f>VLOOKUP(E4671,Customer[],3,FALSE)</f>
        <v>Madalay Rd</v>
      </c>
      <c r="H4671" s="69" t="str">
        <f>VLOOKUP(E4671,Customer[],4,FALSE)</f>
        <v>Hlaing Thar Yar</v>
      </c>
      <c r="I4671" s="48" t="s">
        <v>18</v>
      </c>
      <c r="J4671" s="82" t="str">
        <f>VLOOKUP(I4671,PGStock[],2,FALSE)</f>
        <v>Formula Rum 350ml</v>
      </c>
      <c r="K4671" s="71">
        <f>VLOOKUP(I4671,PGStock[],3,FALSE)</f>
        <v>0.35</v>
      </c>
      <c r="L4671" s="47">
        <v>1</v>
      </c>
      <c r="M4671" s="47">
        <f>VLOOKUP(I4671,PGStock[],6,FALSE)</f>
        <v>150</v>
      </c>
      <c r="N4671" s="47">
        <f>+PGSales!$L4671*PGSales!$M4671</f>
        <v>150</v>
      </c>
    </row>
    <row r="4672" spans="1:14" hidden="1" x14ac:dyDescent="0.25">
      <c r="A4672" s="77">
        <f t="shared" si="324"/>
        <v>2025</v>
      </c>
      <c r="B4672" s="77">
        <f t="shared" si="325"/>
        <v>3</v>
      </c>
      <c r="C4672" s="73">
        <v>45733</v>
      </c>
      <c r="D4672" s="79" t="s">
        <v>0</v>
      </c>
      <c r="E4672" s="80" t="s">
        <v>658</v>
      </c>
      <c r="F4672" s="81" t="str">
        <f>VLOOKUP(E4672,Customer[],2,FALSE)</f>
        <v>AATT 2</v>
      </c>
      <c r="G4672" s="69" t="str">
        <f>VLOOKUP(E4672,Customer[],3,FALSE)</f>
        <v>Madalay Rd</v>
      </c>
      <c r="H4672" s="69" t="str">
        <f>VLOOKUP(E4672,Customer[],4,FALSE)</f>
        <v>Hlaing Thar Yar</v>
      </c>
      <c r="I4672" s="48" t="s">
        <v>25</v>
      </c>
      <c r="J4672" s="82" t="str">
        <f>VLOOKUP(I4672,PGStock[],2,FALSE)</f>
        <v>Columbus Super Red Smooth 350 Ml</v>
      </c>
      <c r="K4672" s="71">
        <f>VLOOKUP(I4672,PGStock[],3,FALSE)</f>
        <v>0.35</v>
      </c>
      <c r="L4672" s="47">
        <v>1</v>
      </c>
      <c r="M4672" s="47">
        <f>VLOOKUP(I4672,PGStock[],6,FALSE)</f>
        <v>150</v>
      </c>
      <c r="N4672" s="47">
        <f>+PGSales!$L4672*PGSales!$M4672</f>
        <v>150</v>
      </c>
    </row>
    <row r="4673" spans="1:14" hidden="1" x14ac:dyDescent="0.25">
      <c r="A4673" s="77">
        <f t="shared" si="324"/>
        <v>2025</v>
      </c>
      <c r="B4673" s="77">
        <f t="shared" si="325"/>
        <v>3</v>
      </c>
      <c r="C4673" s="73">
        <v>45733</v>
      </c>
      <c r="D4673" s="79" t="s">
        <v>187</v>
      </c>
      <c r="E4673" s="80" t="s">
        <v>659</v>
      </c>
      <c r="F4673" s="81" t="str">
        <f>VLOOKUP(E4673,Customer[],2,FALSE)</f>
        <v>Sein padatar</v>
      </c>
      <c r="G4673" s="69" t="str">
        <f>VLOOKUP(E4673,Customer[],3,FALSE)</f>
        <v>Shwe Yin Aye Zay  Rd</v>
      </c>
      <c r="H4673" s="69" t="str">
        <f>VLOOKUP(E4673,Customer[],4,FALSE)</f>
        <v>Hlaing Thar Yar</v>
      </c>
      <c r="I4673" s="48" t="s">
        <v>117</v>
      </c>
      <c r="J4673" s="82" t="str">
        <f>VLOOKUP(I4673,PGStock[],2,FALSE)</f>
        <v>ဒဂုံမန်ကျည်း ကော်ဗူး (1 Liter)</v>
      </c>
      <c r="K4673" s="71">
        <f>VLOOKUP(I4673,PGStock[],3,FALSE)</f>
        <v>1</v>
      </c>
      <c r="L4673" s="47">
        <v>2</v>
      </c>
      <c r="M4673" s="47">
        <f>VLOOKUP(I4673,PGStock[],6,FALSE)</f>
        <v>100</v>
      </c>
      <c r="N4673" s="47">
        <f>+PGSales!$L4673*PGSales!$M4673</f>
        <v>200</v>
      </c>
    </row>
    <row r="4674" spans="1:14" hidden="1" x14ac:dyDescent="0.25">
      <c r="A4674" s="77">
        <f t="shared" ref="A4674:A4681" si="326">YEAR(C4674)</f>
        <v>2025</v>
      </c>
      <c r="B4674" s="77">
        <f t="shared" ref="B4674:B4681" si="327">MONTH(C4674)</f>
        <v>3</v>
      </c>
      <c r="C4674" s="73">
        <v>45733</v>
      </c>
      <c r="D4674" s="79" t="s">
        <v>187</v>
      </c>
      <c r="E4674" s="80" t="s">
        <v>659</v>
      </c>
      <c r="F4674" s="81" t="str">
        <f>VLOOKUP(E4674,Customer[],2,FALSE)</f>
        <v>Sein padatar</v>
      </c>
      <c r="G4674" s="69" t="str">
        <f>VLOOKUP(E4674,Customer[],3,FALSE)</f>
        <v>Shwe Yin Aye Zay  Rd</v>
      </c>
      <c r="H4674" s="69" t="str">
        <f>VLOOKUP(E4674,Customer[],4,FALSE)</f>
        <v>Hlaing Thar Yar</v>
      </c>
      <c r="I4674" s="48" t="s">
        <v>25</v>
      </c>
      <c r="J4674" s="82" t="str">
        <f>VLOOKUP(I4674,PGStock[],2,FALSE)</f>
        <v>Columbus Super Red Smooth 350 Ml</v>
      </c>
      <c r="K4674" s="71">
        <f>VLOOKUP(I4674,PGStock[],3,FALSE)</f>
        <v>0.35</v>
      </c>
      <c r="L4674" s="47">
        <v>5</v>
      </c>
      <c r="M4674" s="47">
        <f>VLOOKUP(I4674,PGStock[],6,FALSE)</f>
        <v>150</v>
      </c>
      <c r="N4674" s="47">
        <f>+PGSales!$L4674*PGSales!$M4674</f>
        <v>750</v>
      </c>
    </row>
    <row r="4675" spans="1:14" hidden="1" x14ac:dyDescent="0.25">
      <c r="A4675" s="77">
        <f t="shared" si="326"/>
        <v>2025</v>
      </c>
      <c r="B4675" s="77">
        <f t="shared" si="327"/>
        <v>3</v>
      </c>
      <c r="C4675" s="73">
        <v>45733</v>
      </c>
      <c r="D4675" s="79" t="s">
        <v>187</v>
      </c>
      <c r="E4675" s="80" t="s">
        <v>659</v>
      </c>
      <c r="F4675" s="81" t="str">
        <f>VLOOKUP(E4675,Customer[],2,FALSE)</f>
        <v>Sein padatar</v>
      </c>
      <c r="G4675" s="69" t="str">
        <f>VLOOKUP(E4675,Customer[],3,FALSE)</f>
        <v>Shwe Yin Aye Zay  Rd</v>
      </c>
      <c r="H4675" s="69" t="str">
        <f>VLOOKUP(E4675,Customer[],4,FALSE)</f>
        <v>Hlaing Thar Yar</v>
      </c>
      <c r="I4675" s="48" t="s">
        <v>23</v>
      </c>
      <c r="J4675" s="82" t="str">
        <f>VLOOKUP(I4675,PGStock[],2,FALSE)</f>
        <v>Columbus Super Red Smooth 175 Ml</v>
      </c>
      <c r="K4675" s="71">
        <f>VLOOKUP(I4675,PGStock[],3,FALSE)</f>
        <v>0.17499999999999999</v>
      </c>
      <c r="L4675" s="47">
        <v>2</v>
      </c>
      <c r="M4675" s="47">
        <f>VLOOKUP(I4675,PGStock[],6,FALSE)</f>
        <v>100</v>
      </c>
      <c r="N4675" s="47">
        <f>+PGSales!$L4675*PGSales!$M4675</f>
        <v>200</v>
      </c>
    </row>
    <row r="4676" spans="1:14" hidden="1" x14ac:dyDescent="0.25">
      <c r="A4676" s="77">
        <f t="shared" si="326"/>
        <v>2025</v>
      </c>
      <c r="B4676" s="77">
        <f t="shared" si="327"/>
        <v>3</v>
      </c>
      <c r="C4676" s="73">
        <v>45733</v>
      </c>
      <c r="D4676" s="79" t="s">
        <v>187</v>
      </c>
      <c r="E4676" s="80" t="s">
        <v>659</v>
      </c>
      <c r="F4676" s="81" t="str">
        <f>VLOOKUP(E4676,Customer[],2,FALSE)</f>
        <v>Sein padatar</v>
      </c>
      <c r="G4676" s="69" t="str">
        <f>VLOOKUP(E4676,Customer[],3,FALSE)</f>
        <v>Shwe Yin Aye Zay  Rd</v>
      </c>
      <c r="H4676" s="69" t="str">
        <f>VLOOKUP(E4676,Customer[],4,FALSE)</f>
        <v>Hlaing Thar Yar</v>
      </c>
      <c r="I4676" s="48" t="s">
        <v>18</v>
      </c>
      <c r="J4676" s="82" t="str">
        <f>VLOOKUP(I4676,PGStock[],2,FALSE)</f>
        <v>Formula Rum 350ml</v>
      </c>
      <c r="K4676" s="71">
        <f>VLOOKUP(I4676,PGStock[],3,FALSE)</f>
        <v>0.35</v>
      </c>
      <c r="L4676" s="47">
        <v>3</v>
      </c>
      <c r="M4676" s="47">
        <f>VLOOKUP(I4676,PGStock[],6,FALSE)</f>
        <v>150</v>
      </c>
      <c r="N4676" s="47">
        <f>+PGSales!$L4676*PGSales!$M4676</f>
        <v>450</v>
      </c>
    </row>
    <row r="4677" spans="1:14" hidden="1" x14ac:dyDescent="0.25">
      <c r="A4677" s="77">
        <f t="shared" si="326"/>
        <v>2025</v>
      </c>
      <c r="B4677" s="77">
        <f t="shared" si="327"/>
        <v>3</v>
      </c>
      <c r="C4677" s="73">
        <v>45733</v>
      </c>
      <c r="D4677" s="79" t="s">
        <v>1</v>
      </c>
      <c r="E4677" s="80" t="s">
        <v>144</v>
      </c>
      <c r="F4677" s="81" t="str">
        <f>VLOOKUP(E4677,Customer[],2,FALSE)</f>
        <v>Sue</v>
      </c>
      <c r="G4677" s="69" t="str">
        <f>VLOOKUP(E4677,Customer[],3,FALSE)</f>
        <v>Shwe Yin Aye School Rd</v>
      </c>
      <c r="H4677" s="69" t="str">
        <f>VLOOKUP(E4677,Customer[],4,FALSE)</f>
        <v>Hlaing Thar Yar</v>
      </c>
      <c r="I4677" s="48" t="s">
        <v>117</v>
      </c>
      <c r="J4677" s="82" t="str">
        <f>VLOOKUP(I4677,PGStock[],2,FALSE)</f>
        <v>ဒဂုံမန်ကျည်း ကော်ဗူး (1 Liter)</v>
      </c>
      <c r="K4677" s="71">
        <f>VLOOKUP(I4677,PGStock[],3,FALSE)</f>
        <v>1</v>
      </c>
      <c r="L4677" s="47">
        <v>1</v>
      </c>
      <c r="M4677" s="47">
        <f>VLOOKUP(I4677,PGStock[],6,FALSE)</f>
        <v>100</v>
      </c>
      <c r="N4677" s="47">
        <f>+PGSales!$L4677*PGSales!$M4677</f>
        <v>100</v>
      </c>
    </row>
    <row r="4678" spans="1:14" hidden="1" x14ac:dyDescent="0.25">
      <c r="A4678" s="77">
        <f t="shared" si="326"/>
        <v>2025</v>
      </c>
      <c r="B4678" s="77">
        <f t="shared" si="327"/>
        <v>3</v>
      </c>
      <c r="C4678" s="73">
        <v>45733</v>
      </c>
      <c r="D4678" s="79" t="s">
        <v>1</v>
      </c>
      <c r="E4678" s="80" t="s">
        <v>144</v>
      </c>
      <c r="F4678" s="81" t="str">
        <f>VLOOKUP(E4678,Customer[],2,FALSE)</f>
        <v>Sue</v>
      </c>
      <c r="G4678" s="69" t="str">
        <f>VLOOKUP(E4678,Customer[],3,FALSE)</f>
        <v>Shwe Yin Aye School Rd</v>
      </c>
      <c r="H4678" s="69" t="str">
        <f>VLOOKUP(E4678,Customer[],4,FALSE)</f>
        <v>Hlaing Thar Yar</v>
      </c>
      <c r="I4678" s="48" t="s">
        <v>27</v>
      </c>
      <c r="J4678" s="82" t="str">
        <f>VLOOKUP(I4678,PGStock[],2,FALSE)</f>
        <v>Columbus Super Red Smooth 700 Ml</v>
      </c>
      <c r="K4678" s="71">
        <f>VLOOKUP(I4678,PGStock[],3,FALSE)</f>
        <v>0.7</v>
      </c>
      <c r="L4678" s="47">
        <v>1</v>
      </c>
      <c r="M4678" s="47">
        <f>VLOOKUP(I4678,PGStock[],6,FALSE)</f>
        <v>200</v>
      </c>
      <c r="N4678" s="47">
        <f>+PGSales!$L4678*PGSales!$M4678</f>
        <v>200</v>
      </c>
    </row>
    <row r="4679" spans="1:14" hidden="1" x14ac:dyDescent="0.25">
      <c r="A4679" s="77">
        <f t="shared" si="326"/>
        <v>2025</v>
      </c>
      <c r="B4679" s="77">
        <f t="shared" si="327"/>
        <v>3</v>
      </c>
      <c r="C4679" s="73">
        <v>45733</v>
      </c>
      <c r="D4679" s="79" t="s">
        <v>1</v>
      </c>
      <c r="E4679" s="80" t="s">
        <v>144</v>
      </c>
      <c r="F4679" s="81" t="str">
        <f>VLOOKUP(E4679,Customer[],2,FALSE)</f>
        <v>Sue</v>
      </c>
      <c r="G4679" s="69" t="str">
        <f>VLOOKUP(E4679,Customer[],3,FALSE)</f>
        <v>Shwe Yin Aye School Rd</v>
      </c>
      <c r="H4679" s="69" t="str">
        <f>VLOOKUP(E4679,Customer[],4,FALSE)</f>
        <v>Hlaing Thar Yar</v>
      </c>
      <c r="I4679" s="48" t="s">
        <v>25</v>
      </c>
      <c r="J4679" s="82" t="str">
        <f>VLOOKUP(I4679,PGStock[],2,FALSE)</f>
        <v>Columbus Super Red Smooth 350 Ml</v>
      </c>
      <c r="K4679" s="71">
        <f>VLOOKUP(I4679,PGStock[],3,FALSE)</f>
        <v>0.35</v>
      </c>
      <c r="L4679" s="47">
        <v>3</v>
      </c>
      <c r="M4679" s="47">
        <f>VLOOKUP(I4679,PGStock[],6,FALSE)</f>
        <v>150</v>
      </c>
      <c r="N4679" s="47">
        <f>+PGSales!$L4679*PGSales!$M4679</f>
        <v>450</v>
      </c>
    </row>
    <row r="4680" spans="1:14" hidden="1" x14ac:dyDescent="0.25">
      <c r="A4680" s="77">
        <f t="shared" si="326"/>
        <v>2025</v>
      </c>
      <c r="B4680" s="77">
        <f t="shared" si="327"/>
        <v>3</v>
      </c>
      <c r="C4680" s="73">
        <v>45733</v>
      </c>
      <c r="D4680" s="79" t="s">
        <v>186</v>
      </c>
      <c r="E4680" s="80" t="s">
        <v>660</v>
      </c>
      <c r="F4680" s="81" t="str">
        <f>VLOOKUP(E4680,Customer[],2,FALSE)</f>
        <v>Amazing</v>
      </c>
      <c r="G4680" s="69" t="str">
        <f>VLOOKUP(E4680,Customer[],3,FALSE)</f>
        <v>Shwe Yin Aye Zay  Rd</v>
      </c>
      <c r="H4680" s="69" t="str">
        <f>VLOOKUP(E4680,Customer[],4,FALSE)</f>
        <v>Hlaing Thar Yar</v>
      </c>
      <c r="I4680" s="48" t="s">
        <v>25</v>
      </c>
      <c r="J4680" s="82" t="str">
        <f>VLOOKUP(I4680,PGStock[],2,FALSE)</f>
        <v>Columbus Super Red Smooth 350 Ml</v>
      </c>
      <c r="K4680" s="71">
        <f>VLOOKUP(I4680,PGStock[],3,FALSE)</f>
        <v>0.35</v>
      </c>
      <c r="L4680" s="47">
        <v>1</v>
      </c>
      <c r="M4680" s="47">
        <f>VLOOKUP(I4680,PGStock[],6,FALSE)</f>
        <v>150</v>
      </c>
      <c r="N4680" s="47">
        <f>+PGSales!$L4680*PGSales!$M4680</f>
        <v>150</v>
      </c>
    </row>
    <row r="4681" spans="1:14" hidden="1" x14ac:dyDescent="0.25">
      <c r="A4681" s="77">
        <f t="shared" si="326"/>
        <v>2025</v>
      </c>
      <c r="B4681" s="77">
        <f t="shared" si="327"/>
        <v>3</v>
      </c>
      <c r="C4681" s="73">
        <v>45733</v>
      </c>
      <c r="D4681" s="79" t="s">
        <v>186</v>
      </c>
      <c r="E4681" s="80" t="s">
        <v>660</v>
      </c>
      <c r="F4681" s="81" t="str">
        <f>VLOOKUP(E4681,Customer[],2,FALSE)</f>
        <v>Amazing</v>
      </c>
      <c r="G4681" s="69" t="str">
        <f>VLOOKUP(E4681,Customer[],3,FALSE)</f>
        <v>Shwe Yin Aye Zay  Rd</v>
      </c>
      <c r="H4681" s="69" t="str">
        <f>VLOOKUP(E4681,Customer[],4,FALSE)</f>
        <v>Hlaing Thar Yar</v>
      </c>
      <c r="I4681" s="48" t="s">
        <v>23</v>
      </c>
      <c r="J4681" s="82" t="str">
        <f>VLOOKUP(I4681,PGStock[],2,FALSE)</f>
        <v>Columbus Super Red Smooth 175 Ml</v>
      </c>
      <c r="K4681" s="71">
        <f>VLOOKUP(I4681,PGStock[],3,FALSE)</f>
        <v>0.17499999999999999</v>
      </c>
      <c r="L4681" s="47">
        <v>3</v>
      </c>
      <c r="M4681" s="47">
        <f>VLOOKUP(I4681,PGStock[],6,FALSE)</f>
        <v>100</v>
      </c>
      <c r="N4681" s="47">
        <f>+PGSales!$L4681*PGSales!$M4681</f>
        <v>300</v>
      </c>
    </row>
    <row r="4682" spans="1:14" hidden="1" x14ac:dyDescent="0.25">
      <c r="A4682" s="77">
        <f t="shared" ref="A4682:A4689" si="328">YEAR(C4682)</f>
        <v>2025</v>
      </c>
      <c r="B4682" s="77">
        <f t="shared" ref="B4682:B4689" si="329">MONTH(C4682)</f>
        <v>3</v>
      </c>
      <c r="C4682" s="73">
        <v>45733</v>
      </c>
      <c r="D4682" s="79" t="s">
        <v>4</v>
      </c>
      <c r="E4682" s="80" t="s">
        <v>394</v>
      </c>
      <c r="F4682" s="81" t="str">
        <f>VLOOKUP(E4682,Customer[],2,FALSE)</f>
        <v>Khun Myant</v>
      </c>
      <c r="G4682" s="69" t="str">
        <f>VLOOKUP(E4682,Customer[],3,FALSE)</f>
        <v>Nuaung Yann Rd</v>
      </c>
      <c r="H4682" s="69" t="str">
        <f>VLOOKUP(E4682,Customer[],4,FALSE)</f>
        <v>S Paukkan N/Oakkala</v>
      </c>
      <c r="I4682" s="48" t="s">
        <v>25</v>
      </c>
      <c r="J4682" s="82" t="str">
        <f>VLOOKUP(I4682,PGStock[],2,FALSE)</f>
        <v>Columbus Super Red Smooth 350 Ml</v>
      </c>
      <c r="K4682" s="71">
        <f>VLOOKUP(I4682,PGStock[],3,FALSE)</f>
        <v>0.35</v>
      </c>
      <c r="L4682" s="47">
        <v>1</v>
      </c>
      <c r="M4682" s="47">
        <f>VLOOKUP(I4682,PGStock[],6,FALSE)</f>
        <v>150</v>
      </c>
      <c r="N4682" s="47">
        <f>+PGSales!$L4682*PGSales!$M4682</f>
        <v>150</v>
      </c>
    </row>
    <row r="4683" spans="1:14" hidden="1" x14ac:dyDescent="0.25">
      <c r="A4683" s="77">
        <f t="shared" si="328"/>
        <v>2025</v>
      </c>
      <c r="B4683" s="77">
        <f t="shared" si="329"/>
        <v>3</v>
      </c>
      <c r="C4683" s="73">
        <v>45733</v>
      </c>
      <c r="D4683" s="79" t="s">
        <v>4</v>
      </c>
      <c r="E4683" s="80" t="s">
        <v>394</v>
      </c>
      <c r="F4683" s="81" t="str">
        <f>VLOOKUP(E4683,Customer[],2,FALSE)</f>
        <v>Khun Myant</v>
      </c>
      <c r="G4683" s="69" t="str">
        <f>VLOOKUP(E4683,Customer[],3,FALSE)</f>
        <v>Nuaung Yann Rd</v>
      </c>
      <c r="H4683" s="69" t="str">
        <f>VLOOKUP(E4683,Customer[],4,FALSE)</f>
        <v>S Paukkan N/Oakkala</v>
      </c>
      <c r="I4683" s="48" t="s">
        <v>23</v>
      </c>
      <c r="J4683" s="82" t="str">
        <f>VLOOKUP(I4683,PGStock[],2,FALSE)</f>
        <v>Columbus Super Red Smooth 175 Ml</v>
      </c>
      <c r="K4683" s="71">
        <f>VLOOKUP(I4683,PGStock[],3,FALSE)</f>
        <v>0.17499999999999999</v>
      </c>
      <c r="L4683" s="47">
        <v>2</v>
      </c>
      <c r="M4683" s="47">
        <f>VLOOKUP(I4683,PGStock[],6,FALSE)</f>
        <v>100</v>
      </c>
      <c r="N4683" s="47">
        <f>+PGSales!$L4683*PGSales!$M4683</f>
        <v>200</v>
      </c>
    </row>
    <row r="4684" spans="1:14" hidden="1" x14ac:dyDescent="0.25">
      <c r="A4684" s="77">
        <f t="shared" si="328"/>
        <v>2025</v>
      </c>
      <c r="B4684" s="77">
        <f t="shared" si="329"/>
        <v>3</v>
      </c>
      <c r="C4684" s="73">
        <v>45733</v>
      </c>
      <c r="D4684" s="79" t="s">
        <v>4</v>
      </c>
      <c r="E4684" s="80" t="s">
        <v>394</v>
      </c>
      <c r="F4684" s="81" t="str">
        <f>VLOOKUP(E4684,Customer[],2,FALSE)</f>
        <v>Khun Myant</v>
      </c>
      <c r="G4684" s="69" t="str">
        <f>VLOOKUP(E4684,Customer[],3,FALSE)</f>
        <v>Nuaung Yann Rd</v>
      </c>
      <c r="H4684" s="69" t="str">
        <f>VLOOKUP(E4684,Customer[],4,FALSE)</f>
        <v>S Paukkan N/Oakkala</v>
      </c>
      <c r="I4684" s="48" t="s">
        <v>18</v>
      </c>
      <c r="J4684" s="82" t="str">
        <f>VLOOKUP(I4684,PGStock[],2,FALSE)</f>
        <v>Formula Rum 350ml</v>
      </c>
      <c r="K4684" s="71">
        <f>VLOOKUP(I4684,PGStock[],3,FALSE)</f>
        <v>0.35</v>
      </c>
      <c r="L4684" s="47">
        <v>3</v>
      </c>
      <c r="M4684" s="47">
        <f>VLOOKUP(I4684,PGStock[],6,FALSE)</f>
        <v>150</v>
      </c>
      <c r="N4684" s="47">
        <f>+PGSales!$L4684*PGSales!$M4684</f>
        <v>450</v>
      </c>
    </row>
    <row r="4685" spans="1:14" hidden="1" x14ac:dyDescent="0.25">
      <c r="A4685" s="77">
        <f t="shared" si="328"/>
        <v>2025</v>
      </c>
      <c r="B4685" s="77">
        <f t="shared" si="329"/>
        <v>3</v>
      </c>
      <c r="C4685" s="73">
        <v>45733</v>
      </c>
      <c r="D4685" s="79" t="s">
        <v>58</v>
      </c>
      <c r="E4685" s="80" t="s">
        <v>314</v>
      </c>
      <c r="F4685" s="81" t="str">
        <f>VLOOKUP(E4685,Customer[],2,FALSE)</f>
        <v>Kaung</v>
      </c>
      <c r="G4685" s="69" t="str">
        <f>VLOOKUP(E4685,Customer[],3,FALSE)</f>
        <v>Nuaung Yann Rd</v>
      </c>
      <c r="H4685" s="69" t="str">
        <f>VLOOKUP(E4685,Customer[],4,FALSE)</f>
        <v>S Paukkan N/Oakkala</v>
      </c>
      <c r="I4685" s="48" t="s">
        <v>25</v>
      </c>
      <c r="J4685" s="82" t="str">
        <f>VLOOKUP(I4685,PGStock[],2,FALSE)</f>
        <v>Columbus Super Red Smooth 350 Ml</v>
      </c>
      <c r="K4685" s="71">
        <f>VLOOKUP(I4685,PGStock[],3,FALSE)</f>
        <v>0.35</v>
      </c>
      <c r="L4685" s="47">
        <v>7</v>
      </c>
      <c r="M4685" s="47">
        <f>VLOOKUP(I4685,PGStock[],6,FALSE)</f>
        <v>150</v>
      </c>
      <c r="N4685" s="47">
        <f>+PGSales!$L4685*PGSales!$M4685</f>
        <v>1050</v>
      </c>
    </row>
    <row r="4686" spans="1:14" hidden="1" x14ac:dyDescent="0.25">
      <c r="A4686" s="77">
        <f t="shared" si="328"/>
        <v>2025</v>
      </c>
      <c r="B4686" s="77">
        <f t="shared" si="329"/>
        <v>3</v>
      </c>
      <c r="C4686" s="73">
        <v>45733</v>
      </c>
      <c r="D4686" s="79" t="s">
        <v>58</v>
      </c>
      <c r="E4686" s="80" t="s">
        <v>314</v>
      </c>
      <c r="F4686" s="81" t="str">
        <f>VLOOKUP(E4686,Customer[],2,FALSE)</f>
        <v>Kaung</v>
      </c>
      <c r="G4686" s="69" t="str">
        <f>VLOOKUP(E4686,Customer[],3,FALSE)</f>
        <v>Nuaung Yann Rd</v>
      </c>
      <c r="H4686" s="69" t="str">
        <f>VLOOKUP(E4686,Customer[],4,FALSE)</f>
        <v>S Paukkan N/Oakkala</v>
      </c>
      <c r="I4686" s="48" t="s">
        <v>23</v>
      </c>
      <c r="J4686" s="82" t="str">
        <f>VLOOKUP(I4686,PGStock[],2,FALSE)</f>
        <v>Columbus Super Red Smooth 175 Ml</v>
      </c>
      <c r="K4686" s="71">
        <f>VLOOKUP(I4686,PGStock[],3,FALSE)</f>
        <v>0.17499999999999999</v>
      </c>
      <c r="L4686" s="47">
        <v>3</v>
      </c>
      <c r="M4686" s="47">
        <f>VLOOKUP(I4686,PGStock[],6,FALSE)</f>
        <v>100</v>
      </c>
      <c r="N4686" s="47">
        <f>+PGSales!$L4686*PGSales!$M4686</f>
        <v>300</v>
      </c>
    </row>
    <row r="4687" spans="1:14" hidden="1" x14ac:dyDescent="0.25">
      <c r="A4687" s="77">
        <f t="shared" si="328"/>
        <v>2025</v>
      </c>
      <c r="B4687" s="77">
        <f t="shared" si="329"/>
        <v>3</v>
      </c>
      <c r="C4687" s="73">
        <v>45733</v>
      </c>
      <c r="D4687" s="79" t="s">
        <v>58</v>
      </c>
      <c r="E4687" s="80" t="s">
        <v>314</v>
      </c>
      <c r="F4687" s="81" t="str">
        <f>VLOOKUP(E4687,Customer[],2,FALSE)</f>
        <v>Kaung</v>
      </c>
      <c r="G4687" s="69" t="str">
        <f>VLOOKUP(E4687,Customer[],3,FALSE)</f>
        <v>Nuaung Yann Rd</v>
      </c>
      <c r="H4687" s="69" t="str">
        <f>VLOOKUP(E4687,Customer[],4,FALSE)</f>
        <v>S Paukkan N/Oakkala</v>
      </c>
      <c r="I4687" s="48" t="s">
        <v>20</v>
      </c>
      <c r="J4687" s="82" t="str">
        <f>VLOOKUP(I4687,PGStock[],2,FALSE)</f>
        <v>Formula Rum 700ml</v>
      </c>
      <c r="K4687" s="71">
        <f>VLOOKUP(I4687,PGStock[],3,FALSE)</f>
        <v>0.7</v>
      </c>
      <c r="L4687" s="47">
        <v>1</v>
      </c>
      <c r="M4687" s="47">
        <f>VLOOKUP(I4687,PGStock[],6,FALSE)</f>
        <v>200</v>
      </c>
      <c r="N4687" s="47">
        <f>+PGSales!$L4687*PGSales!$M4687</f>
        <v>200</v>
      </c>
    </row>
    <row r="4688" spans="1:14" hidden="1" x14ac:dyDescent="0.25">
      <c r="A4688" s="77">
        <f t="shared" si="328"/>
        <v>2025</v>
      </c>
      <c r="B4688" s="77">
        <f t="shared" si="329"/>
        <v>3</v>
      </c>
      <c r="C4688" s="73">
        <v>45733</v>
      </c>
      <c r="D4688" s="79" t="s">
        <v>58</v>
      </c>
      <c r="E4688" s="80" t="s">
        <v>314</v>
      </c>
      <c r="F4688" s="81" t="str">
        <f>VLOOKUP(E4688,Customer[],2,FALSE)</f>
        <v>Kaung</v>
      </c>
      <c r="G4688" s="69" t="str">
        <f>VLOOKUP(E4688,Customer[],3,FALSE)</f>
        <v>Nuaung Yann Rd</v>
      </c>
      <c r="H4688" s="69" t="str">
        <f>VLOOKUP(E4688,Customer[],4,FALSE)</f>
        <v>S Paukkan N/Oakkala</v>
      </c>
      <c r="I4688" s="48" t="s">
        <v>18</v>
      </c>
      <c r="J4688" s="82" t="str">
        <f>VLOOKUP(I4688,PGStock[],2,FALSE)</f>
        <v>Formula Rum 350ml</v>
      </c>
      <c r="K4688" s="71">
        <f>VLOOKUP(I4688,PGStock[],3,FALSE)</f>
        <v>0.35</v>
      </c>
      <c r="L4688" s="47">
        <v>5</v>
      </c>
      <c r="M4688" s="47">
        <f>VLOOKUP(I4688,PGStock[],6,FALSE)</f>
        <v>150</v>
      </c>
      <c r="N4688" s="47">
        <f>+PGSales!$L4688*PGSales!$M4688</f>
        <v>750</v>
      </c>
    </row>
    <row r="4689" spans="1:14" hidden="1" x14ac:dyDescent="0.25">
      <c r="A4689" s="77">
        <f t="shared" si="328"/>
        <v>2025</v>
      </c>
      <c r="B4689" s="77">
        <f t="shared" si="329"/>
        <v>3</v>
      </c>
      <c r="C4689" s="73">
        <v>45733</v>
      </c>
      <c r="D4689" s="79" t="s">
        <v>60</v>
      </c>
      <c r="E4689" s="80" t="s">
        <v>656</v>
      </c>
      <c r="F4689" s="81" t="str">
        <f>VLOOKUP(E4689,Customer[],2,FALSE)</f>
        <v xml:space="preserve">Malar </v>
      </c>
      <c r="G4689" s="69" t="str">
        <f>VLOOKUP(E4689,Customer[],3,FALSE)</f>
        <v>Innwa Rd</v>
      </c>
      <c r="H4689" s="69" t="str">
        <f>VLOOKUP(E4689,Customer[],4,FALSE)</f>
        <v>N/Oakkala</v>
      </c>
      <c r="I4689" s="48" t="s">
        <v>25</v>
      </c>
      <c r="J4689" s="82" t="str">
        <f>VLOOKUP(I4689,PGStock[],2,FALSE)</f>
        <v>Columbus Super Red Smooth 350 Ml</v>
      </c>
      <c r="K4689" s="71">
        <f>VLOOKUP(I4689,PGStock[],3,FALSE)</f>
        <v>0.35</v>
      </c>
      <c r="L4689" s="47">
        <v>3</v>
      </c>
      <c r="M4689" s="47">
        <f>VLOOKUP(I4689,PGStock[],6,FALSE)</f>
        <v>150</v>
      </c>
      <c r="N4689" s="47">
        <f>+PGSales!$L4689*PGSales!$M4689</f>
        <v>450</v>
      </c>
    </row>
    <row r="4690" spans="1:14" hidden="1" x14ac:dyDescent="0.25">
      <c r="A4690" s="77">
        <f t="shared" ref="A4690:A4697" si="330">YEAR(C4690)</f>
        <v>2025</v>
      </c>
      <c r="B4690" s="77">
        <f t="shared" ref="B4690:B4697" si="331">MONTH(C4690)</f>
        <v>3</v>
      </c>
      <c r="C4690" s="73">
        <v>45733</v>
      </c>
      <c r="D4690" s="79" t="s">
        <v>60</v>
      </c>
      <c r="E4690" s="80" t="s">
        <v>656</v>
      </c>
      <c r="F4690" s="81" t="str">
        <f>VLOOKUP(E4690,Customer[],2,FALSE)</f>
        <v xml:space="preserve">Malar </v>
      </c>
      <c r="G4690" s="69" t="str">
        <f>VLOOKUP(E4690,Customer[],3,FALSE)</f>
        <v>Innwa Rd</v>
      </c>
      <c r="H4690" s="69" t="str">
        <f>VLOOKUP(E4690,Customer[],4,FALSE)</f>
        <v>N/Oakkala</v>
      </c>
      <c r="I4690" s="48" t="s">
        <v>23</v>
      </c>
      <c r="J4690" s="82" t="str">
        <f>VLOOKUP(I4690,PGStock[],2,FALSE)</f>
        <v>Columbus Super Red Smooth 175 Ml</v>
      </c>
      <c r="K4690" s="71">
        <f>VLOOKUP(I4690,PGStock[],3,FALSE)</f>
        <v>0.17499999999999999</v>
      </c>
      <c r="L4690" s="47">
        <v>4</v>
      </c>
      <c r="M4690" s="47">
        <f>VLOOKUP(I4690,PGStock[],6,FALSE)</f>
        <v>100</v>
      </c>
      <c r="N4690" s="47">
        <f>+PGSales!$L4690*PGSales!$M4690</f>
        <v>400</v>
      </c>
    </row>
    <row r="4691" spans="1:14" hidden="1" x14ac:dyDescent="0.25">
      <c r="A4691" s="77">
        <f t="shared" si="330"/>
        <v>2025</v>
      </c>
      <c r="B4691" s="77">
        <f t="shared" si="331"/>
        <v>3</v>
      </c>
      <c r="C4691" s="73">
        <v>45733</v>
      </c>
      <c r="D4691" s="79" t="s">
        <v>60</v>
      </c>
      <c r="E4691" s="80" t="s">
        <v>656</v>
      </c>
      <c r="F4691" s="81" t="str">
        <f>VLOOKUP(E4691,Customer[],2,FALSE)</f>
        <v xml:space="preserve">Malar </v>
      </c>
      <c r="G4691" s="69" t="str">
        <f>VLOOKUP(E4691,Customer[],3,FALSE)</f>
        <v>Innwa Rd</v>
      </c>
      <c r="H4691" s="69" t="str">
        <f>VLOOKUP(E4691,Customer[],4,FALSE)</f>
        <v>N/Oakkala</v>
      </c>
      <c r="I4691" s="48" t="s">
        <v>20</v>
      </c>
      <c r="J4691" s="82" t="str">
        <f>VLOOKUP(I4691,PGStock[],2,FALSE)</f>
        <v>Formula Rum 700ml</v>
      </c>
      <c r="K4691" s="71">
        <f>VLOOKUP(I4691,PGStock[],3,FALSE)</f>
        <v>0.7</v>
      </c>
      <c r="L4691" s="47">
        <v>1</v>
      </c>
      <c r="M4691" s="47">
        <f>VLOOKUP(I4691,PGStock[],6,FALSE)</f>
        <v>200</v>
      </c>
      <c r="N4691" s="47">
        <f>+PGSales!$L4691*PGSales!$M4691</f>
        <v>200</v>
      </c>
    </row>
    <row r="4692" spans="1:14" hidden="1" x14ac:dyDescent="0.25">
      <c r="A4692" s="77">
        <f t="shared" si="330"/>
        <v>2025</v>
      </c>
      <c r="B4692" s="77">
        <f t="shared" si="331"/>
        <v>3</v>
      </c>
      <c r="C4692" s="73">
        <v>45733</v>
      </c>
      <c r="D4692" s="79" t="s">
        <v>60</v>
      </c>
      <c r="E4692" s="80" t="s">
        <v>656</v>
      </c>
      <c r="F4692" s="81" t="str">
        <f>VLOOKUP(E4692,Customer[],2,FALSE)</f>
        <v xml:space="preserve">Malar </v>
      </c>
      <c r="G4692" s="69" t="str">
        <f>VLOOKUP(E4692,Customer[],3,FALSE)</f>
        <v>Innwa Rd</v>
      </c>
      <c r="H4692" s="69" t="str">
        <f>VLOOKUP(E4692,Customer[],4,FALSE)</f>
        <v>N/Oakkala</v>
      </c>
      <c r="I4692" s="48" t="s">
        <v>18</v>
      </c>
      <c r="J4692" s="82" t="str">
        <f>VLOOKUP(I4692,PGStock[],2,FALSE)</f>
        <v>Formula Rum 350ml</v>
      </c>
      <c r="K4692" s="71">
        <f>VLOOKUP(I4692,PGStock[],3,FALSE)</f>
        <v>0.35</v>
      </c>
      <c r="L4692" s="47">
        <v>3</v>
      </c>
      <c r="M4692" s="47">
        <f>VLOOKUP(I4692,PGStock[],6,FALSE)</f>
        <v>150</v>
      </c>
      <c r="N4692" s="47">
        <f>+PGSales!$L4692*PGSales!$M4692</f>
        <v>450</v>
      </c>
    </row>
    <row r="4693" spans="1:14" hidden="1" x14ac:dyDescent="0.25">
      <c r="A4693" s="77">
        <f t="shared" si="330"/>
        <v>2025</v>
      </c>
      <c r="B4693" s="77">
        <f t="shared" si="331"/>
        <v>3</v>
      </c>
      <c r="C4693" s="73">
        <v>45733</v>
      </c>
      <c r="D4693" s="79" t="s">
        <v>56</v>
      </c>
      <c r="E4693" s="80" t="s">
        <v>661</v>
      </c>
      <c r="F4693" s="81" t="str">
        <f>VLOOKUP(E4693,Customer[],2,FALSE)</f>
        <v>Nyein Nwe</v>
      </c>
      <c r="G4693" s="69" t="str">
        <f>VLOOKUP(E4693,Customer[],3,FALSE)</f>
        <v>Innwa Rd</v>
      </c>
      <c r="H4693" s="69" t="str">
        <f>VLOOKUP(E4693,Customer[],4,FALSE)</f>
        <v>N/Oakkala</v>
      </c>
      <c r="I4693" s="48" t="s">
        <v>25</v>
      </c>
      <c r="J4693" s="82" t="str">
        <f>VLOOKUP(I4693,PGStock[],2,FALSE)</f>
        <v>Columbus Super Red Smooth 350 Ml</v>
      </c>
      <c r="K4693" s="71">
        <f>VLOOKUP(I4693,PGStock[],3,FALSE)</f>
        <v>0.35</v>
      </c>
      <c r="L4693" s="47">
        <v>9</v>
      </c>
      <c r="M4693" s="47">
        <f>VLOOKUP(I4693,PGStock[],6,FALSE)</f>
        <v>150</v>
      </c>
      <c r="N4693" s="47">
        <f>+PGSales!$L4693*PGSales!$M4693</f>
        <v>1350</v>
      </c>
    </row>
    <row r="4694" spans="1:14" hidden="1" x14ac:dyDescent="0.25">
      <c r="A4694" s="77">
        <f t="shared" si="330"/>
        <v>2025</v>
      </c>
      <c r="B4694" s="77">
        <f t="shared" si="331"/>
        <v>3</v>
      </c>
      <c r="C4694" s="73">
        <v>45733</v>
      </c>
      <c r="D4694" s="79" t="s">
        <v>56</v>
      </c>
      <c r="E4694" s="80" t="s">
        <v>661</v>
      </c>
      <c r="F4694" s="81" t="str">
        <f>VLOOKUP(E4694,Customer[],2,FALSE)</f>
        <v>Nyein Nwe</v>
      </c>
      <c r="G4694" s="69" t="str">
        <f>VLOOKUP(E4694,Customer[],3,FALSE)</f>
        <v>Innwa Rd</v>
      </c>
      <c r="H4694" s="69" t="str">
        <f>VLOOKUP(E4694,Customer[],4,FALSE)</f>
        <v>N/Oakkala</v>
      </c>
      <c r="I4694" s="48" t="s">
        <v>23</v>
      </c>
      <c r="J4694" s="82" t="str">
        <f>VLOOKUP(I4694,PGStock[],2,FALSE)</f>
        <v>Columbus Super Red Smooth 175 Ml</v>
      </c>
      <c r="K4694" s="71">
        <f>VLOOKUP(I4694,PGStock[],3,FALSE)</f>
        <v>0.17499999999999999</v>
      </c>
      <c r="L4694" s="47">
        <v>1</v>
      </c>
      <c r="M4694" s="47">
        <f>VLOOKUP(I4694,PGStock[],6,FALSE)</f>
        <v>100</v>
      </c>
      <c r="N4694" s="47">
        <f>+PGSales!$L4694*PGSales!$M4694</f>
        <v>100</v>
      </c>
    </row>
    <row r="4695" spans="1:14" hidden="1" x14ac:dyDescent="0.25">
      <c r="A4695" s="77">
        <f t="shared" si="330"/>
        <v>2025</v>
      </c>
      <c r="B4695" s="77">
        <f t="shared" si="331"/>
        <v>3</v>
      </c>
      <c r="C4695" s="73">
        <v>45733</v>
      </c>
      <c r="D4695" s="79" t="s">
        <v>56</v>
      </c>
      <c r="E4695" s="80" t="s">
        <v>661</v>
      </c>
      <c r="F4695" s="81" t="str">
        <f>VLOOKUP(E4695,Customer[],2,FALSE)</f>
        <v>Nyein Nwe</v>
      </c>
      <c r="G4695" s="69" t="str">
        <f>VLOOKUP(E4695,Customer[],3,FALSE)</f>
        <v>Innwa Rd</v>
      </c>
      <c r="H4695" s="69" t="str">
        <f>VLOOKUP(E4695,Customer[],4,FALSE)</f>
        <v>N/Oakkala</v>
      </c>
      <c r="I4695" s="48" t="s">
        <v>18</v>
      </c>
      <c r="J4695" s="82" t="str">
        <f>VLOOKUP(I4695,PGStock[],2,FALSE)</f>
        <v>Formula Rum 350ml</v>
      </c>
      <c r="K4695" s="71">
        <f>VLOOKUP(I4695,PGStock[],3,FALSE)</f>
        <v>0.35</v>
      </c>
      <c r="L4695" s="47">
        <v>2</v>
      </c>
      <c r="M4695" s="47">
        <f>VLOOKUP(I4695,PGStock[],6,FALSE)</f>
        <v>150</v>
      </c>
      <c r="N4695" s="47">
        <f>+PGSales!$L4695*PGSales!$M4695</f>
        <v>300</v>
      </c>
    </row>
    <row r="4696" spans="1:14" hidden="1" x14ac:dyDescent="0.25">
      <c r="A4696" s="77">
        <f t="shared" si="330"/>
        <v>2025</v>
      </c>
      <c r="B4696" s="77">
        <f t="shared" si="331"/>
        <v>3</v>
      </c>
      <c r="C4696" s="73">
        <v>45733</v>
      </c>
      <c r="D4696" s="79" t="s">
        <v>64</v>
      </c>
      <c r="E4696" s="80" t="s">
        <v>413</v>
      </c>
      <c r="F4696" s="81" t="str">
        <f>VLOOKUP(E4696,Customer[],2,FALSE)</f>
        <v>Sakarwar 1</v>
      </c>
      <c r="G4696" s="69" t="str">
        <f>VLOOKUP(E4696,Customer[],3,FALSE)</f>
        <v>Lan Wa Rd</v>
      </c>
      <c r="H4696" s="69" t="str">
        <f>VLOOKUP(E4696,Customer[],4,FALSE)</f>
        <v>N/Oakkala</v>
      </c>
      <c r="I4696" s="48" t="s">
        <v>25</v>
      </c>
      <c r="J4696" s="82" t="str">
        <f>VLOOKUP(I4696,PGStock[],2,FALSE)</f>
        <v>Columbus Super Red Smooth 350 Ml</v>
      </c>
      <c r="K4696" s="71">
        <f>VLOOKUP(I4696,PGStock[],3,FALSE)</f>
        <v>0.35</v>
      </c>
      <c r="L4696" s="47">
        <v>3</v>
      </c>
      <c r="M4696" s="47">
        <f>VLOOKUP(I4696,PGStock[],6,FALSE)</f>
        <v>150</v>
      </c>
      <c r="N4696" s="47">
        <f>+PGSales!$L4696*PGSales!$M4696</f>
        <v>450</v>
      </c>
    </row>
    <row r="4697" spans="1:14" hidden="1" x14ac:dyDescent="0.25">
      <c r="A4697" s="77">
        <f t="shared" si="330"/>
        <v>2025</v>
      </c>
      <c r="B4697" s="77">
        <f t="shared" si="331"/>
        <v>3</v>
      </c>
      <c r="C4697" s="73">
        <v>45733</v>
      </c>
      <c r="D4697" s="79" t="s">
        <v>64</v>
      </c>
      <c r="E4697" s="80" t="s">
        <v>413</v>
      </c>
      <c r="F4697" s="81" t="str">
        <f>VLOOKUP(E4697,Customer[],2,FALSE)</f>
        <v>Sakarwar 1</v>
      </c>
      <c r="G4697" s="69" t="str">
        <f>VLOOKUP(E4697,Customer[],3,FALSE)</f>
        <v>Lan Wa Rd</v>
      </c>
      <c r="H4697" s="69" t="str">
        <f>VLOOKUP(E4697,Customer[],4,FALSE)</f>
        <v>N/Oakkala</v>
      </c>
      <c r="I4697" s="48" t="s">
        <v>18</v>
      </c>
      <c r="J4697" s="82" t="str">
        <f>VLOOKUP(I4697,PGStock[],2,FALSE)</f>
        <v>Formula Rum 350ml</v>
      </c>
      <c r="K4697" s="71">
        <f>VLOOKUP(I4697,PGStock[],3,FALSE)</f>
        <v>0.35</v>
      </c>
      <c r="L4697" s="47">
        <v>3</v>
      </c>
      <c r="M4697" s="47">
        <f>VLOOKUP(I4697,PGStock[],6,FALSE)</f>
        <v>150</v>
      </c>
      <c r="N4697" s="47">
        <f>+PGSales!$L4697*PGSales!$M4697</f>
        <v>450</v>
      </c>
    </row>
    <row r="4698" spans="1:14" hidden="1" x14ac:dyDescent="0.25">
      <c r="A4698" s="77">
        <f t="shared" ref="A4698:A6222" si="332">YEAR(C4698)</f>
        <v>2025</v>
      </c>
      <c r="B4698" s="77">
        <f t="shared" ref="B4698:B6222" si="333">MONTH(C4698)</f>
        <v>3</v>
      </c>
      <c r="C4698" s="73">
        <v>45733</v>
      </c>
      <c r="D4698" s="79" t="s">
        <v>66</v>
      </c>
      <c r="E4698" s="80" t="s">
        <v>410</v>
      </c>
      <c r="F4698" s="81" t="str">
        <f>VLOOKUP(E4698,Customer[],2,FALSE)</f>
        <v>Htar Ware htat</v>
      </c>
      <c r="G4698" s="69" t="str">
        <f>VLOOKUP(E4698,Customer[],3,FALSE)</f>
        <v>Ae Ta ka (1) Rd</v>
      </c>
      <c r="H4698" s="69" t="str">
        <f>VLOOKUP(E4698,Customer[],4,FALSE)</f>
        <v>N/Oakkala</v>
      </c>
      <c r="I4698" s="48" t="s">
        <v>25</v>
      </c>
      <c r="J4698" s="82" t="str">
        <f>VLOOKUP(I4698,PGStock[],2,FALSE)</f>
        <v>Columbus Super Red Smooth 350 Ml</v>
      </c>
      <c r="K4698" s="71">
        <f>VLOOKUP(I4698,PGStock[],3,FALSE)</f>
        <v>0.35</v>
      </c>
      <c r="L4698" s="47">
        <v>1</v>
      </c>
      <c r="M4698" s="47">
        <f>VLOOKUP(I4698,PGStock[],6,FALSE)</f>
        <v>150</v>
      </c>
      <c r="N4698" s="47">
        <f>+PGSales!$L4698*PGSales!$M4698</f>
        <v>150</v>
      </c>
    </row>
    <row r="4699" spans="1:14" hidden="1" x14ac:dyDescent="0.25">
      <c r="A4699" s="77">
        <f t="shared" si="332"/>
        <v>2025</v>
      </c>
      <c r="B4699" s="77">
        <f t="shared" si="333"/>
        <v>3</v>
      </c>
      <c r="C4699" s="73">
        <v>45733</v>
      </c>
      <c r="D4699" s="79" t="s">
        <v>62</v>
      </c>
      <c r="E4699" s="80" t="s">
        <v>414</v>
      </c>
      <c r="F4699" s="81" t="str">
        <f>VLOOKUP(E4699,Customer[],2,FALSE)</f>
        <v>Paddue War</v>
      </c>
      <c r="G4699" s="69" t="str">
        <f>VLOOKUP(E4699,Customer[],3,FALSE)</f>
        <v>Bayane naung Rd</v>
      </c>
      <c r="H4699" s="69" t="str">
        <f>VLOOKUP(E4699,Customer[],4,FALSE)</f>
        <v>N/Oakkala</v>
      </c>
      <c r="I4699" s="48" t="s">
        <v>25</v>
      </c>
      <c r="J4699" s="82" t="str">
        <f>VLOOKUP(I4699,PGStock[],2,FALSE)</f>
        <v>Columbus Super Red Smooth 350 Ml</v>
      </c>
      <c r="K4699" s="71">
        <f>VLOOKUP(I4699,PGStock[],3,FALSE)</f>
        <v>0.35</v>
      </c>
      <c r="L4699" s="47">
        <v>6</v>
      </c>
      <c r="M4699" s="47">
        <f>VLOOKUP(I4699,PGStock[],6,FALSE)</f>
        <v>150</v>
      </c>
      <c r="N4699" s="47">
        <f>+PGSales!$L4699*PGSales!$M4699</f>
        <v>900</v>
      </c>
    </row>
    <row r="4700" spans="1:14" hidden="1" x14ac:dyDescent="0.25">
      <c r="A4700" s="77">
        <f t="shared" si="332"/>
        <v>2025</v>
      </c>
      <c r="B4700" s="77">
        <f t="shared" si="333"/>
        <v>3</v>
      </c>
      <c r="C4700" s="73">
        <v>45733</v>
      </c>
      <c r="D4700" s="79" t="s">
        <v>62</v>
      </c>
      <c r="E4700" s="80" t="s">
        <v>414</v>
      </c>
      <c r="F4700" s="81" t="str">
        <f>VLOOKUP(E4700,Customer[],2,FALSE)</f>
        <v>Paddue War</v>
      </c>
      <c r="G4700" s="69" t="str">
        <f>VLOOKUP(E4700,Customer[],3,FALSE)</f>
        <v>Bayane naung Rd</v>
      </c>
      <c r="H4700" s="69" t="str">
        <f>VLOOKUP(E4700,Customer[],4,FALSE)</f>
        <v>N/Oakkala</v>
      </c>
      <c r="I4700" s="48" t="s">
        <v>23</v>
      </c>
      <c r="J4700" s="82" t="str">
        <f>VLOOKUP(I4700,PGStock[],2,FALSE)</f>
        <v>Columbus Super Red Smooth 175 Ml</v>
      </c>
      <c r="K4700" s="71">
        <f>VLOOKUP(I4700,PGStock[],3,FALSE)</f>
        <v>0.17499999999999999</v>
      </c>
      <c r="L4700" s="47">
        <v>2</v>
      </c>
      <c r="M4700" s="47">
        <f>VLOOKUP(I4700,PGStock[],6,FALSE)</f>
        <v>100</v>
      </c>
      <c r="N4700" s="47">
        <f>+PGSales!$L4700*PGSales!$M4700</f>
        <v>200</v>
      </c>
    </row>
    <row r="4701" spans="1:14" hidden="1" x14ac:dyDescent="0.25">
      <c r="A4701" s="77">
        <f t="shared" ref="A4701:A4709" si="334">YEAR(C4701)</f>
        <v>2025</v>
      </c>
      <c r="B4701" s="77">
        <f t="shared" ref="B4701:B4709" si="335">MONTH(C4701)</f>
        <v>3</v>
      </c>
      <c r="C4701" s="73">
        <v>45733</v>
      </c>
      <c r="D4701" s="79" t="s">
        <v>62</v>
      </c>
      <c r="E4701" s="80" t="s">
        <v>414</v>
      </c>
      <c r="F4701" s="81" t="str">
        <f>VLOOKUP(E4701,Customer[],2,FALSE)</f>
        <v>Paddue War</v>
      </c>
      <c r="G4701" s="69" t="str">
        <f>VLOOKUP(E4701,Customer[],3,FALSE)</f>
        <v>Bayane naung Rd</v>
      </c>
      <c r="H4701" s="69" t="str">
        <f>VLOOKUP(E4701,Customer[],4,FALSE)</f>
        <v>N/Oakkala</v>
      </c>
      <c r="I4701" s="48" t="s">
        <v>18</v>
      </c>
      <c r="J4701" s="82" t="str">
        <f>VLOOKUP(I4701,PGStock[],2,FALSE)</f>
        <v>Formula Rum 350ml</v>
      </c>
      <c r="K4701" s="71">
        <f>VLOOKUP(I4701,PGStock[],3,FALSE)</f>
        <v>0.35</v>
      </c>
      <c r="L4701" s="47">
        <v>6</v>
      </c>
      <c r="M4701" s="47">
        <f>VLOOKUP(I4701,PGStock[],6,FALSE)</f>
        <v>150</v>
      </c>
      <c r="N4701" s="47">
        <f>+PGSales!$L4701*PGSales!$M4701</f>
        <v>900</v>
      </c>
    </row>
    <row r="4702" spans="1:14" hidden="1" x14ac:dyDescent="0.25">
      <c r="A4702" s="77">
        <f t="shared" si="334"/>
        <v>2025</v>
      </c>
      <c r="B4702" s="77">
        <f t="shared" si="335"/>
        <v>3</v>
      </c>
      <c r="C4702" s="73">
        <v>45733</v>
      </c>
      <c r="D4702" s="79" t="s">
        <v>70</v>
      </c>
      <c r="E4702" s="80" t="s">
        <v>662</v>
      </c>
      <c r="F4702" s="81" t="str">
        <f>VLOOKUP(E4702,Customer[],2,FALSE)</f>
        <v>U Myint Soe</v>
      </c>
      <c r="G4702" s="69" t="str">
        <f>VLOOKUP(E4702,Customer[],3,FALSE)</f>
        <v>Danyaekone Rd</v>
      </c>
      <c r="H4702" s="69" t="str">
        <f>VLOOKUP(E4702,Customer[],4,FALSE)</f>
        <v xml:space="preserve">Shwepyithar </v>
      </c>
      <c r="I4702" s="48" t="s">
        <v>25</v>
      </c>
      <c r="J4702" s="82" t="str">
        <f>VLOOKUP(I4702,PGStock[],2,FALSE)</f>
        <v>Columbus Super Red Smooth 350 Ml</v>
      </c>
      <c r="K4702" s="71">
        <f>VLOOKUP(I4702,PGStock[],3,FALSE)</f>
        <v>0.35</v>
      </c>
      <c r="L4702" s="47">
        <v>3</v>
      </c>
      <c r="M4702" s="47">
        <f>VLOOKUP(I4702,PGStock[],6,FALSE)</f>
        <v>150</v>
      </c>
      <c r="N4702" s="47">
        <f>+PGSales!$L4702*PGSales!$M4702</f>
        <v>450</v>
      </c>
    </row>
    <row r="4703" spans="1:14" hidden="1" x14ac:dyDescent="0.25">
      <c r="A4703" s="77">
        <f t="shared" si="334"/>
        <v>2025</v>
      </c>
      <c r="B4703" s="77">
        <f t="shared" si="335"/>
        <v>3</v>
      </c>
      <c r="C4703" s="73">
        <v>45733</v>
      </c>
      <c r="D4703" s="79" t="s">
        <v>70</v>
      </c>
      <c r="E4703" s="80" t="s">
        <v>662</v>
      </c>
      <c r="F4703" s="81" t="str">
        <f>VLOOKUP(E4703,Customer[],2,FALSE)</f>
        <v>U Myint Soe</v>
      </c>
      <c r="G4703" s="69" t="str">
        <f>VLOOKUP(E4703,Customer[],3,FALSE)</f>
        <v>Danyaekone Rd</v>
      </c>
      <c r="H4703" s="69" t="str">
        <f>VLOOKUP(E4703,Customer[],4,FALSE)</f>
        <v xml:space="preserve">Shwepyithar </v>
      </c>
      <c r="I4703" s="48" t="s">
        <v>23</v>
      </c>
      <c r="J4703" s="82" t="str">
        <f>VLOOKUP(I4703,PGStock[],2,FALSE)</f>
        <v>Columbus Super Red Smooth 175 Ml</v>
      </c>
      <c r="K4703" s="71">
        <f>VLOOKUP(I4703,PGStock[],3,FALSE)</f>
        <v>0.17499999999999999</v>
      </c>
      <c r="L4703" s="47">
        <v>2</v>
      </c>
      <c r="M4703" s="47">
        <f>VLOOKUP(I4703,PGStock[],6,FALSE)</f>
        <v>100</v>
      </c>
      <c r="N4703" s="47">
        <f>+PGSales!$L4703*PGSales!$M4703</f>
        <v>200</v>
      </c>
    </row>
    <row r="4704" spans="1:14" hidden="1" x14ac:dyDescent="0.25">
      <c r="A4704" s="77">
        <f t="shared" si="334"/>
        <v>2025</v>
      </c>
      <c r="B4704" s="77">
        <f t="shared" si="335"/>
        <v>3</v>
      </c>
      <c r="C4704" s="73">
        <v>45733</v>
      </c>
      <c r="D4704" s="79" t="s">
        <v>70</v>
      </c>
      <c r="E4704" s="80" t="s">
        <v>662</v>
      </c>
      <c r="F4704" s="81" t="str">
        <f>VLOOKUP(E4704,Customer[],2,FALSE)</f>
        <v>U Myint Soe</v>
      </c>
      <c r="G4704" s="69" t="str">
        <f>VLOOKUP(E4704,Customer[],3,FALSE)</f>
        <v>Danyaekone Rd</v>
      </c>
      <c r="H4704" s="69" t="str">
        <f>VLOOKUP(E4704,Customer[],4,FALSE)</f>
        <v xml:space="preserve">Shwepyithar </v>
      </c>
      <c r="I4704" s="48" t="s">
        <v>18</v>
      </c>
      <c r="J4704" s="82" t="str">
        <f>VLOOKUP(I4704,PGStock[],2,FALSE)</f>
        <v>Formula Rum 350ml</v>
      </c>
      <c r="K4704" s="71">
        <f>VLOOKUP(I4704,PGStock[],3,FALSE)</f>
        <v>0.35</v>
      </c>
      <c r="L4704" s="47">
        <v>6</v>
      </c>
      <c r="M4704" s="47">
        <f>VLOOKUP(I4704,PGStock[],6,FALSE)</f>
        <v>150</v>
      </c>
      <c r="N4704" s="47">
        <f>+PGSales!$L4704*PGSales!$M4704</f>
        <v>900</v>
      </c>
    </row>
    <row r="4705" spans="1:14" hidden="1" x14ac:dyDescent="0.25">
      <c r="A4705" s="77">
        <f t="shared" si="334"/>
        <v>2025</v>
      </c>
      <c r="B4705" s="77">
        <f t="shared" si="335"/>
        <v>3</v>
      </c>
      <c r="C4705" s="73">
        <v>45733</v>
      </c>
      <c r="D4705" s="79" t="s">
        <v>72</v>
      </c>
      <c r="E4705" s="80" t="s">
        <v>635</v>
      </c>
      <c r="F4705" s="81" t="e">
        <f>VLOOKUP(E4705,Customer[],2,FALSE)</f>
        <v>#N/A</v>
      </c>
      <c r="G4705" s="69" t="e">
        <f>VLOOKUP(E4705,Customer[],3,FALSE)</f>
        <v>#N/A</v>
      </c>
      <c r="H4705" s="69" t="e">
        <f>VLOOKUP(E4705,Customer[],4,FALSE)</f>
        <v>#N/A</v>
      </c>
      <c r="I4705" s="48" t="s">
        <v>25</v>
      </c>
      <c r="J4705" s="82" t="str">
        <f>VLOOKUP(I4705,PGStock[],2,FALSE)</f>
        <v>Columbus Super Red Smooth 350 Ml</v>
      </c>
      <c r="K4705" s="71">
        <f>VLOOKUP(I4705,PGStock[],3,FALSE)</f>
        <v>0.35</v>
      </c>
      <c r="L4705" s="47">
        <v>5</v>
      </c>
      <c r="M4705" s="47">
        <f>VLOOKUP(I4705,PGStock[],6,FALSE)</f>
        <v>150</v>
      </c>
      <c r="N4705" s="47">
        <f>+PGSales!$L4705*PGSales!$M4705</f>
        <v>750</v>
      </c>
    </row>
    <row r="4706" spans="1:14" hidden="1" x14ac:dyDescent="0.25">
      <c r="A4706" s="77">
        <f t="shared" si="334"/>
        <v>2025</v>
      </c>
      <c r="B4706" s="77">
        <f t="shared" si="335"/>
        <v>3</v>
      </c>
      <c r="C4706" s="73">
        <v>45733</v>
      </c>
      <c r="D4706" s="79" t="s">
        <v>72</v>
      </c>
      <c r="E4706" s="80" t="s">
        <v>635</v>
      </c>
      <c r="F4706" s="81" t="e">
        <f>VLOOKUP(E4706,Customer[],2,FALSE)</f>
        <v>#N/A</v>
      </c>
      <c r="G4706" s="69" t="e">
        <f>VLOOKUP(E4706,Customer[],3,FALSE)</f>
        <v>#N/A</v>
      </c>
      <c r="H4706" s="69" t="e">
        <f>VLOOKUP(E4706,Customer[],4,FALSE)</f>
        <v>#N/A</v>
      </c>
      <c r="I4706" s="48" t="s">
        <v>18</v>
      </c>
      <c r="J4706" s="82" t="str">
        <f>VLOOKUP(I4706,PGStock[],2,FALSE)</f>
        <v>Formula Rum 350ml</v>
      </c>
      <c r="K4706" s="71">
        <f>VLOOKUP(I4706,PGStock[],3,FALSE)</f>
        <v>0.35</v>
      </c>
      <c r="L4706" s="47">
        <v>7</v>
      </c>
      <c r="M4706" s="47">
        <f>VLOOKUP(I4706,PGStock[],6,FALSE)</f>
        <v>150</v>
      </c>
      <c r="N4706" s="47">
        <f>+PGSales!$L4706*PGSales!$M4706</f>
        <v>1050</v>
      </c>
    </row>
    <row r="4707" spans="1:14" hidden="1" x14ac:dyDescent="0.25">
      <c r="A4707" s="77">
        <f t="shared" si="334"/>
        <v>2025</v>
      </c>
      <c r="B4707" s="77">
        <f t="shared" si="335"/>
        <v>3</v>
      </c>
      <c r="C4707" s="73">
        <v>45733</v>
      </c>
      <c r="D4707" s="79" t="s">
        <v>76</v>
      </c>
      <c r="E4707" s="80" t="s">
        <v>246</v>
      </c>
      <c r="F4707" s="81" t="str">
        <f>VLOOKUP(E4707,Customer[],2,FALSE)</f>
        <v>Zaw Hein Kaber</v>
      </c>
      <c r="G4707" s="69" t="str">
        <f>VLOOKUP(E4707,Customer[],3,FALSE)</f>
        <v>ThanDin Zay Rd</v>
      </c>
      <c r="H4707" s="69" t="str">
        <f>VLOOKUP(E4707,Customer[],4,FALSE)</f>
        <v xml:space="preserve">Shwepyithar </v>
      </c>
      <c r="I4707" s="48" t="s">
        <v>25</v>
      </c>
      <c r="J4707" s="82" t="str">
        <f>VLOOKUP(I4707,PGStock[],2,FALSE)</f>
        <v>Columbus Super Red Smooth 350 Ml</v>
      </c>
      <c r="K4707" s="71">
        <f>VLOOKUP(I4707,PGStock[],3,FALSE)</f>
        <v>0.35</v>
      </c>
      <c r="L4707" s="47">
        <v>3</v>
      </c>
      <c r="M4707" s="47">
        <f>VLOOKUP(I4707,PGStock[],6,FALSE)</f>
        <v>150</v>
      </c>
      <c r="N4707" s="47">
        <f>+PGSales!$L4707*PGSales!$M4707</f>
        <v>450</v>
      </c>
    </row>
    <row r="4708" spans="1:14" hidden="1" x14ac:dyDescent="0.25">
      <c r="A4708" s="77">
        <f t="shared" si="334"/>
        <v>2025</v>
      </c>
      <c r="B4708" s="77">
        <f t="shared" si="335"/>
        <v>3</v>
      </c>
      <c r="C4708" s="73">
        <v>45733</v>
      </c>
      <c r="D4708" s="79" t="s">
        <v>76</v>
      </c>
      <c r="E4708" s="80" t="s">
        <v>246</v>
      </c>
      <c r="F4708" s="81" t="str">
        <f>VLOOKUP(E4708,Customer[],2,FALSE)</f>
        <v>Zaw Hein Kaber</v>
      </c>
      <c r="G4708" s="69" t="str">
        <f>VLOOKUP(E4708,Customer[],3,FALSE)</f>
        <v>ThanDin Zay Rd</v>
      </c>
      <c r="H4708" s="69" t="str">
        <f>VLOOKUP(E4708,Customer[],4,FALSE)</f>
        <v xml:space="preserve">Shwepyithar </v>
      </c>
      <c r="I4708" s="48" t="s">
        <v>18</v>
      </c>
      <c r="J4708" s="82" t="str">
        <f>VLOOKUP(I4708,PGStock[],2,FALSE)</f>
        <v>Formula Rum 350ml</v>
      </c>
      <c r="K4708" s="71">
        <f>VLOOKUP(I4708,PGStock[],3,FALSE)</f>
        <v>0.35</v>
      </c>
      <c r="L4708" s="47">
        <v>5</v>
      </c>
      <c r="M4708" s="47">
        <f>VLOOKUP(I4708,PGStock[],6,FALSE)</f>
        <v>150</v>
      </c>
      <c r="N4708" s="47">
        <f>+PGSales!$L4708*PGSales!$M4708</f>
        <v>750</v>
      </c>
    </row>
    <row r="4709" spans="1:14" hidden="1" x14ac:dyDescent="0.25">
      <c r="A4709" s="77">
        <f t="shared" si="334"/>
        <v>2025</v>
      </c>
      <c r="B4709" s="77">
        <f t="shared" si="335"/>
        <v>3</v>
      </c>
      <c r="C4709" s="73">
        <v>45733</v>
      </c>
      <c r="D4709" s="79" t="s">
        <v>131</v>
      </c>
      <c r="E4709" s="80" t="s">
        <v>268</v>
      </c>
      <c r="F4709" s="81" t="str">
        <f>VLOOKUP(E4709,Customer[],2,FALSE)</f>
        <v>Kaung Thant</v>
      </c>
      <c r="G4709" s="69" t="str">
        <f>VLOOKUP(E4709,Customer[],3,FALSE)</f>
        <v>ThanDin Zay Rd</v>
      </c>
      <c r="H4709" s="69" t="str">
        <f>VLOOKUP(E4709,Customer[],4,FALSE)</f>
        <v xml:space="preserve">Shwepyithar </v>
      </c>
      <c r="I4709" s="48" t="s">
        <v>25</v>
      </c>
      <c r="J4709" s="82" t="str">
        <f>VLOOKUP(I4709,PGStock[],2,FALSE)</f>
        <v>Columbus Super Red Smooth 350 Ml</v>
      </c>
      <c r="K4709" s="71">
        <f>VLOOKUP(I4709,PGStock[],3,FALSE)</f>
        <v>0.35</v>
      </c>
      <c r="L4709" s="47">
        <v>2</v>
      </c>
      <c r="M4709" s="47">
        <f>VLOOKUP(I4709,PGStock[],6,FALSE)</f>
        <v>150</v>
      </c>
      <c r="N4709" s="47">
        <f>+PGSales!$L4709*PGSales!$M4709</f>
        <v>300</v>
      </c>
    </row>
    <row r="4710" spans="1:14" hidden="1" x14ac:dyDescent="0.25">
      <c r="A4710" s="77">
        <f t="shared" ref="A4710:A4718" si="336">YEAR(C4710)</f>
        <v>2025</v>
      </c>
      <c r="B4710" s="77">
        <f t="shared" ref="B4710:B4718" si="337">MONTH(C4710)</f>
        <v>3</v>
      </c>
      <c r="C4710" s="73">
        <v>45733</v>
      </c>
      <c r="D4710" s="79" t="s">
        <v>131</v>
      </c>
      <c r="E4710" s="80" t="s">
        <v>268</v>
      </c>
      <c r="F4710" s="81" t="str">
        <f>VLOOKUP(E4710,Customer[],2,FALSE)</f>
        <v>Kaung Thant</v>
      </c>
      <c r="G4710" s="69" t="str">
        <f>VLOOKUP(E4710,Customer[],3,FALSE)</f>
        <v>ThanDin Zay Rd</v>
      </c>
      <c r="H4710" s="69" t="str">
        <f>VLOOKUP(E4710,Customer[],4,FALSE)</f>
        <v xml:space="preserve">Shwepyithar </v>
      </c>
      <c r="I4710" s="48" t="s">
        <v>18</v>
      </c>
      <c r="J4710" s="82" t="str">
        <f>VLOOKUP(I4710,PGStock[],2,FALSE)</f>
        <v>Formula Rum 350ml</v>
      </c>
      <c r="K4710" s="71">
        <f>VLOOKUP(I4710,PGStock[],3,FALSE)</f>
        <v>0.35</v>
      </c>
      <c r="L4710" s="47">
        <v>10</v>
      </c>
      <c r="M4710" s="47">
        <f>VLOOKUP(I4710,PGStock[],6,FALSE)</f>
        <v>150</v>
      </c>
      <c r="N4710" s="47">
        <f>+PGSales!$L4710*PGSales!$M4710</f>
        <v>1500</v>
      </c>
    </row>
    <row r="4711" spans="1:14" hidden="1" x14ac:dyDescent="0.25">
      <c r="A4711" s="77">
        <f t="shared" si="336"/>
        <v>2025</v>
      </c>
      <c r="B4711" s="77">
        <f t="shared" si="337"/>
        <v>3</v>
      </c>
      <c r="C4711" s="73">
        <v>45733</v>
      </c>
      <c r="D4711" s="79" t="s">
        <v>68</v>
      </c>
      <c r="E4711" s="80" t="s">
        <v>177</v>
      </c>
      <c r="F4711" s="81" t="str">
        <f>VLOOKUP(E4711,Customer[],2,FALSE)</f>
        <v>NI Ni Poe poe</v>
      </c>
      <c r="G4711" s="69" t="str">
        <f>VLOOKUP(E4711,Customer[],3,FALSE)</f>
        <v>Ye Yanaing Rd</v>
      </c>
      <c r="H4711" s="69" t="str">
        <f>VLOOKUP(E4711,Customer[],4,FALSE)</f>
        <v xml:space="preserve">Shwepyithar </v>
      </c>
      <c r="I4711" s="48" t="s">
        <v>25</v>
      </c>
      <c r="J4711" s="82" t="str">
        <f>VLOOKUP(I4711,PGStock[],2,FALSE)</f>
        <v>Columbus Super Red Smooth 350 Ml</v>
      </c>
      <c r="K4711" s="71">
        <f>VLOOKUP(I4711,PGStock[],3,FALSE)</f>
        <v>0.35</v>
      </c>
      <c r="L4711" s="47">
        <v>3</v>
      </c>
      <c r="M4711" s="47">
        <f>VLOOKUP(I4711,PGStock[],6,FALSE)</f>
        <v>150</v>
      </c>
      <c r="N4711" s="47">
        <f>+PGSales!$L4711*PGSales!$M4711</f>
        <v>450</v>
      </c>
    </row>
    <row r="4712" spans="1:14" hidden="1" x14ac:dyDescent="0.25">
      <c r="A4712" s="77">
        <f t="shared" si="336"/>
        <v>2025</v>
      </c>
      <c r="B4712" s="77">
        <f t="shared" si="337"/>
        <v>3</v>
      </c>
      <c r="C4712" s="73">
        <v>45733</v>
      </c>
      <c r="D4712" s="79" t="s">
        <v>68</v>
      </c>
      <c r="E4712" s="80" t="s">
        <v>177</v>
      </c>
      <c r="F4712" s="81" t="str">
        <f>VLOOKUP(E4712,Customer[],2,FALSE)</f>
        <v>NI Ni Poe poe</v>
      </c>
      <c r="G4712" s="69" t="str">
        <f>VLOOKUP(E4712,Customer[],3,FALSE)</f>
        <v>Ye Yanaing Rd</v>
      </c>
      <c r="H4712" s="69" t="str">
        <f>VLOOKUP(E4712,Customer[],4,FALSE)</f>
        <v xml:space="preserve">Shwepyithar </v>
      </c>
      <c r="I4712" s="48" t="s">
        <v>20</v>
      </c>
      <c r="J4712" s="82" t="str">
        <f>VLOOKUP(I4712,PGStock[],2,FALSE)</f>
        <v>Formula Rum 700ml</v>
      </c>
      <c r="K4712" s="71">
        <f>VLOOKUP(I4712,PGStock[],3,FALSE)</f>
        <v>0.7</v>
      </c>
      <c r="L4712" s="47">
        <v>2</v>
      </c>
      <c r="M4712" s="47">
        <f>VLOOKUP(I4712,PGStock[],6,FALSE)</f>
        <v>200</v>
      </c>
      <c r="N4712" s="47">
        <f>+PGSales!$L4712*PGSales!$M4712</f>
        <v>400</v>
      </c>
    </row>
    <row r="4713" spans="1:14" hidden="1" x14ac:dyDescent="0.25">
      <c r="A4713" s="77">
        <f t="shared" si="336"/>
        <v>2025</v>
      </c>
      <c r="B4713" s="77">
        <f t="shared" si="337"/>
        <v>3</v>
      </c>
      <c r="C4713" s="73">
        <v>45733</v>
      </c>
      <c r="D4713" s="79" t="s">
        <v>68</v>
      </c>
      <c r="E4713" s="80" t="s">
        <v>177</v>
      </c>
      <c r="F4713" s="81" t="str">
        <f>VLOOKUP(E4713,Customer[],2,FALSE)</f>
        <v>NI Ni Poe poe</v>
      </c>
      <c r="G4713" s="69" t="str">
        <f>VLOOKUP(E4713,Customer[],3,FALSE)</f>
        <v>Ye Yanaing Rd</v>
      </c>
      <c r="H4713" s="69" t="str">
        <f>VLOOKUP(E4713,Customer[],4,FALSE)</f>
        <v xml:space="preserve">Shwepyithar </v>
      </c>
      <c r="I4713" s="48" t="s">
        <v>18</v>
      </c>
      <c r="J4713" s="82" t="str">
        <f>VLOOKUP(I4713,PGStock[],2,FALSE)</f>
        <v>Formula Rum 350ml</v>
      </c>
      <c r="K4713" s="71">
        <f>VLOOKUP(I4713,PGStock[],3,FALSE)</f>
        <v>0.35</v>
      </c>
      <c r="L4713" s="47">
        <v>10</v>
      </c>
      <c r="M4713" s="47">
        <f>VLOOKUP(I4713,PGStock[],6,FALSE)</f>
        <v>150</v>
      </c>
      <c r="N4713" s="47">
        <f>+PGSales!$L4713*PGSales!$M4713</f>
        <v>1500</v>
      </c>
    </row>
    <row r="4714" spans="1:14" hidden="1" x14ac:dyDescent="0.25">
      <c r="A4714" s="77">
        <f t="shared" si="336"/>
        <v>2025</v>
      </c>
      <c r="B4714" s="77">
        <f t="shared" si="337"/>
        <v>3</v>
      </c>
      <c r="C4714" s="73">
        <v>45733</v>
      </c>
      <c r="D4714" s="79" t="s">
        <v>74</v>
      </c>
      <c r="E4714" s="80" t="s">
        <v>176</v>
      </c>
      <c r="F4714" s="81" t="str">
        <f>VLOOKUP(E4714,Customer[],2,FALSE)</f>
        <v>Lamin</v>
      </c>
      <c r="G4714" s="69" t="str">
        <f>VLOOKUP(E4714,Customer[],3,FALSE)</f>
        <v>No (4) Rd</v>
      </c>
      <c r="H4714" s="69" t="str">
        <f>VLOOKUP(E4714,Customer[],4,FALSE)</f>
        <v xml:space="preserve">Shwepyithar </v>
      </c>
      <c r="I4714" s="48" t="s">
        <v>25</v>
      </c>
      <c r="J4714" s="82" t="str">
        <f>VLOOKUP(I4714,PGStock[],2,FALSE)</f>
        <v>Columbus Super Red Smooth 350 Ml</v>
      </c>
      <c r="K4714" s="71">
        <f>VLOOKUP(I4714,PGStock[],3,FALSE)</f>
        <v>0.35</v>
      </c>
      <c r="L4714" s="47">
        <v>1</v>
      </c>
      <c r="M4714" s="47">
        <f>VLOOKUP(I4714,PGStock[],6,FALSE)</f>
        <v>150</v>
      </c>
      <c r="N4714" s="47">
        <f>+PGSales!$L4714*PGSales!$M4714</f>
        <v>150</v>
      </c>
    </row>
    <row r="4715" spans="1:14" hidden="1" x14ac:dyDescent="0.25">
      <c r="A4715" s="77">
        <f t="shared" si="336"/>
        <v>2025</v>
      </c>
      <c r="B4715" s="77">
        <f t="shared" si="337"/>
        <v>3</v>
      </c>
      <c r="C4715" s="73">
        <v>45733</v>
      </c>
      <c r="D4715" s="79" t="s">
        <v>74</v>
      </c>
      <c r="E4715" s="80" t="s">
        <v>176</v>
      </c>
      <c r="F4715" s="81" t="str">
        <f>VLOOKUP(E4715,Customer[],2,FALSE)</f>
        <v>Lamin</v>
      </c>
      <c r="G4715" s="69" t="str">
        <f>VLOOKUP(E4715,Customer[],3,FALSE)</f>
        <v>No (4) Rd</v>
      </c>
      <c r="H4715" s="69" t="str">
        <f>VLOOKUP(E4715,Customer[],4,FALSE)</f>
        <v xml:space="preserve">Shwepyithar </v>
      </c>
      <c r="I4715" s="48" t="s">
        <v>20</v>
      </c>
      <c r="J4715" s="82" t="str">
        <f>VLOOKUP(I4715,PGStock[],2,FALSE)</f>
        <v>Formula Rum 700ml</v>
      </c>
      <c r="K4715" s="71">
        <f>VLOOKUP(I4715,PGStock[],3,FALSE)</f>
        <v>0.7</v>
      </c>
      <c r="L4715" s="47">
        <v>2</v>
      </c>
      <c r="M4715" s="47">
        <f>VLOOKUP(I4715,PGStock[],6,FALSE)</f>
        <v>200</v>
      </c>
      <c r="N4715" s="47">
        <f>+PGSales!$L4715*PGSales!$M4715</f>
        <v>400</v>
      </c>
    </row>
    <row r="4716" spans="1:14" hidden="1" x14ac:dyDescent="0.25">
      <c r="A4716" s="77">
        <f t="shared" si="336"/>
        <v>2025</v>
      </c>
      <c r="B4716" s="77">
        <f t="shared" si="337"/>
        <v>3</v>
      </c>
      <c r="C4716" s="73">
        <v>45733</v>
      </c>
      <c r="D4716" s="79" t="s">
        <v>74</v>
      </c>
      <c r="E4716" s="80" t="s">
        <v>176</v>
      </c>
      <c r="F4716" s="81" t="str">
        <f>VLOOKUP(E4716,Customer[],2,FALSE)</f>
        <v>Lamin</v>
      </c>
      <c r="G4716" s="69" t="str">
        <f>VLOOKUP(E4716,Customer[],3,FALSE)</f>
        <v>No (4) Rd</v>
      </c>
      <c r="H4716" s="69" t="str">
        <f>VLOOKUP(E4716,Customer[],4,FALSE)</f>
        <v xml:space="preserve">Shwepyithar </v>
      </c>
      <c r="I4716" s="48" t="s">
        <v>18</v>
      </c>
      <c r="J4716" s="82" t="str">
        <f>VLOOKUP(I4716,PGStock[],2,FALSE)</f>
        <v>Formula Rum 350ml</v>
      </c>
      <c r="K4716" s="71">
        <f>VLOOKUP(I4716,PGStock[],3,FALSE)</f>
        <v>0.35</v>
      </c>
      <c r="L4716" s="47">
        <v>4</v>
      </c>
      <c r="M4716" s="47">
        <f>VLOOKUP(I4716,PGStock[],6,FALSE)</f>
        <v>150</v>
      </c>
      <c r="N4716" s="47">
        <f>+PGSales!$L4716*PGSales!$M4716</f>
        <v>600</v>
      </c>
    </row>
    <row r="4717" spans="1:14" hidden="1" x14ac:dyDescent="0.25">
      <c r="A4717" s="77">
        <f t="shared" si="336"/>
        <v>2025</v>
      </c>
      <c r="B4717" s="77">
        <f t="shared" si="337"/>
        <v>3</v>
      </c>
      <c r="C4717" s="73">
        <v>45733</v>
      </c>
      <c r="D4717" s="79" t="s">
        <v>367</v>
      </c>
      <c r="E4717" s="80" t="s">
        <v>245</v>
      </c>
      <c r="F4717" s="81" t="str">
        <f>VLOOKUP(E4717,Customer[],2,FALSE)</f>
        <v>Cheer</v>
      </c>
      <c r="G4717" s="69" t="str">
        <f>VLOOKUP(E4717,Customer[],3,FALSE)</f>
        <v>ThanDin Zay Rd</v>
      </c>
      <c r="H4717" s="69" t="str">
        <f>VLOOKUP(E4717,Customer[],4,FALSE)</f>
        <v xml:space="preserve">Shwepyithar </v>
      </c>
      <c r="I4717" s="48" t="s">
        <v>25</v>
      </c>
      <c r="J4717" s="82" t="str">
        <f>VLOOKUP(I4717,PGStock[],2,FALSE)</f>
        <v>Columbus Super Red Smooth 350 Ml</v>
      </c>
      <c r="K4717" s="71">
        <f>VLOOKUP(I4717,PGStock[],3,FALSE)</f>
        <v>0.35</v>
      </c>
      <c r="L4717" s="47">
        <v>3</v>
      </c>
      <c r="M4717" s="47">
        <f>VLOOKUP(I4717,PGStock[],6,FALSE)</f>
        <v>150</v>
      </c>
      <c r="N4717" s="47">
        <f>+PGSales!$L4717*PGSales!$M4717</f>
        <v>450</v>
      </c>
    </row>
    <row r="4718" spans="1:14" hidden="1" x14ac:dyDescent="0.25">
      <c r="A4718" s="77">
        <f t="shared" si="336"/>
        <v>2025</v>
      </c>
      <c r="B4718" s="77">
        <f t="shared" si="337"/>
        <v>3</v>
      </c>
      <c r="C4718" s="73">
        <v>45733</v>
      </c>
      <c r="D4718" s="79" t="s">
        <v>367</v>
      </c>
      <c r="E4718" s="80" t="s">
        <v>245</v>
      </c>
      <c r="F4718" s="81" t="str">
        <f>VLOOKUP(E4718,Customer[],2,FALSE)</f>
        <v>Cheer</v>
      </c>
      <c r="G4718" s="69" t="str">
        <f>VLOOKUP(E4718,Customer[],3,FALSE)</f>
        <v>ThanDin Zay Rd</v>
      </c>
      <c r="H4718" s="69" t="str">
        <f>VLOOKUP(E4718,Customer[],4,FALSE)</f>
        <v xml:space="preserve">Shwepyithar </v>
      </c>
      <c r="I4718" s="48" t="s">
        <v>18</v>
      </c>
      <c r="J4718" s="82" t="str">
        <f>VLOOKUP(I4718,PGStock[],2,FALSE)</f>
        <v>Formula Rum 350ml</v>
      </c>
      <c r="K4718" s="71">
        <f>VLOOKUP(I4718,PGStock[],3,FALSE)</f>
        <v>0.35</v>
      </c>
      <c r="L4718" s="47">
        <v>4</v>
      </c>
      <c r="M4718" s="47">
        <f>VLOOKUP(I4718,PGStock[],6,FALSE)</f>
        <v>150</v>
      </c>
      <c r="N4718" s="47">
        <f>+PGSales!$L4718*PGSales!$M4718</f>
        <v>600</v>
      </c>
    </row>
    <row r="4719" spans="1:14" hidden="1" x14ac:dyDescent="0.25">
      <c r="A4719" s="77">
        <f t="shared" si="332"/>
        <v>2025</v>
      </c>
      <c r="B4719" s="77">
        <f t="shared" si="333"/>
        <v>3</v>
      </c>
      <c r="C4719" s="73">
        <v>45734</v>
      </c>
      <c r="D4719" s="79" t="s">
        <v>109</v>
      </c>
      <c r="E4719" s="80" t="s">
        <v>643</v>
      </c>
      <c r="F4719" s="81" t="str">
        <f>VLOOKUP(E4719,Customer[],2,FALSE)</f>
        <v>Thaka Kyi</v>
      </c>
      <c r="G4719" s="69" t="str">
        <f>VLOOKUP(E4719,Customer[],3,FALSE)</f>
        <v>Mandalay Rd</v>
      </c>
      <c r="H4719" s="69" t="str">
        <f>VLOOKUP(E4719,Customer[],4,FALSE)</f>
        <v>Hlaing Thar Yar Route (1)</v>
      </c>
      <c r="I4719" s="48" t="s">
        <v>25</v>
      </c>
      <c r="J4719" s="82" t="str">
        <f>VLOOKUP(I4719,PGStock[],2,FALSE)</f>
        <v>Columbus Super Red Smooth 350 Ml</v>
      </c>
      <c r="K4719" s="71">
        <f>VLOOKUP(I4719,PGStock[],3,FALSE)</f>
        <v>0.35</v>
      </c>
      <c r="L4719" s="47">
        <v>2</v>
      </c>
      <c r="M4719" s="47">
        <f>VLOOKUP(I4719,PGStock[],6,FALSE)</f>
        <v>150</v>
      </c>
      <c r="N4719" s="47">
        <f>+PGSales!$L4719*PGSales!$M4719</f>
        <v>300</v>
      </c>
    </row>
    <row r="4720" spans="1:14" hidden="1" x14ac:dyDescent="0.25">
      <c r="A4720" s="77">
        <f t="shared" si="332"/>
        <v>2025</v>
      </c>
      <c r="B4720" s="77">
        <f t="shared" si="333"/>
        <v>3</v>
      </c>
      <c r="C4720" s="73">
        <v>45734</v>
      </c>
      <c r="D4720" s="79" t="s">
        <v>109</v>
      </c>
      <c r="E4720" s="80" t="s">
        <v>643</v>
      </c>
      <c r="F4720" s="81" t="str">
        <f>VLOOKUP(E4720,Customer[],2,FALSE)</f>
        <v>Thaka Kyi</v>
      </c>
      <c r="G4720" s="69" t="str">
        <f>VLOOKUP(E4720,Customer[],3,FALSE)</f>
        <v>Mandalay Rd</v>
      </c>
      <c r="H4720" s="69" t="str">
        <f>VLOOKUP(E4720,Customer[],4,FALSE)</f>
        <v>Hlaing Thar Yar Route (1)</v>
      </c>
      <c r="I4720" s="48" t="s">
        <v>18</v>
      </c>
      <c r="J4720" s="82" t="str">
        <f>VLOOKUP(I4720,PGStock[],2,FALSE)</f>
        <v>Formula Rum 350ml</v>
      </c>
      <c r="K4720" s="71">
        <f>VLOOKUP(I4720,PGStock[],3,FALSE)</f>
        <v>0.35</v>
      </c>
      <c r="L4720" s="47">
        <v>2</v>
      </c>
      <c r="M4720" s="47">
        <f>VLOOKUP(I4720,PGStock[],6,FALSE)</f>
        <v>150</v>
      </c>
      <c r="N4720" s="47">
        <f>+PGSales!$L4720*PGSales!$M4720</f>
        <v>300</v>
      </c>
    </row>
    <row r="4721" spans="1:14" hidden="1" x14ac:dyDescent="0.25">
      <c r="A4721" s="77">
        <f t="shared" si="332"/>
        <v>2025</v>
      </c>
      <c r="B4721" s="77">
        <f t="shared" si="333"/>
        <v>3</v>
      </c>
      <c r="C4721" s="73">
        <v>45734</v>
      </c>
      <c r="D4721" s="79" t="s">
        <v>115</v>
      </c>
      <c r="E4721" s="80" t="s">
        <v>123</v>
      </c>
      <c r="F4721" s="81" t="str">
        <f>VLOOKUP(E4721,Customer[],2,FALSE)</f>
        <v>Yazar</v>
      </c>
      <c r="G4721" s="69" t="str">
        <f>VLOOKUP(E4721,Customer[],3,FALSE)</f>
        <v>Mandalay Rd</v>
      </c>
      <c r="H4721" s="69" t="str">
        <f>VLOOKUP(E4721,Customer[],4,FALSE)</f>
        <v>Hlaing Thar Yar Route (1)</v>
      </c>
      <c r="I4721" s="48" t="s">
        <v>117</v>
      </c>
      <c r="J4721" s="82" t="str">
        <f>VLOOKUP(I4721,PGStock[],2,FALSE)</f>
        <v>ဒဂုံမန်ကျည်း ကော်ဗူး (1 Liter)</v>
      </c>
      <c r="K4721" s="71">
        <f>VLOOKUP(I4721,PGStock[],3,FALSE)</f>
        <v>1</v>
      </c>
      <c r="L4721" s="47">
        <v>1</v>
      </c>
      <c r="M4721" s="47">
        <f>VLOOKUP(I4721,PGStock[],6,FALSE)</f>
        <v>100</v>
      </c>
      <c r="N4721" s="47">
        <f>+PGSales!$L4721*PGSales!$M4721</f>
        <v>100</v>
      </c>
    </row>
    <row r="4722" spans="1:14" hidden="1" x14ac:dyDescent="0.25">
      <c r="A4722" s="77">
        <f t="shared" ref="A4722:A4730" si="338">YEAR(C4722)</f>
        <v>2025</v>
      </c>
      <c r="B4722" s="77">
        <f t="shared" ref="B4722:B4730" si="339">MONTH(C4722)</f>
        <v>3</v>
      </c>
      <c r="C4722" s="73">
        <v>45734</v>
      </c>
      <c r="D4722" s="79" t="s">
        <v>115</v>
      </c>
      <c r="E4722" s="80" t="s">
        <v>123</v>
      </c>
      <c r="F4722" s="81" t="str">
        <f>VLOOKUP(E4722,Customer[],2,FALSE)</f>
        <v>Yazar</v>
      </c>
      <c r="G4722" s="69" t="str">
        <f>VLOOKUP(E4722,Customer[],3,FALSE)</f>
        <v>Mandalay Rd</v>
      </c>
      <c r="H4722" s="69" t="str">
        <f>VLOOKUP(E4722,Customer[],4,FALSE)</f>
        <v>Hlaing Thar Yar Route (1)</v>
      </c>
      <c r="I4722" s="48" t="s">
        <v>20</v>
      </c>
      <c r="J4722" s="82" t="str">
        <f>VLOOKUP(I4722,PGStock[],2,FALSE)</f>
        <v>Formula Rum 700ml</v>
      </c>
      <c r="K4722" s="71">
        <f>VLOOKUP(I4722,PGStock[],3,FALSE)</f>
        <v>0.7</v>
      </c>
      <c r="L4722" s="47">
        <v>1</v>
      </c>
      <c r="M4722" s="47">
        <f>VLOOKUP(I4722,PGStock[],6,FALSE)</f>
        <v>200</v>
      </c>
      <c r="N4722" s="47">
        <f>+PGSales!$L4722*PGSales!$M4722</f>
        <v>200</v>
      </c>
    </row>
    <row r="4723" spans="1:14" hidden="1" x14ac:dyDescent="0.25">
      <c r="A4723" s="77">
        <f t="shared" si="338"/>
        <v>2025</v>
      </c>
      <c r="B4723" s="77">
        <f t="shared" si="339"/>
        <v>3</v>
      </c>
      <c r="C4723" s="73">
        <v>45734</v>
      </c>
      <c r="D4723" s="79" t="s">
        <v>115</v>
      </c>
      <c r="E4723" s="80" t="s">
        <v>123</v>
      </c>
      <c r="F4723" s="81" t="str">
        <f>VLOOKUP(E4723,Customer[],2,FALSE)</f>
        <v>Yazar</v>
      </c>
      <c r="G4723" s="69" t="str">
        <f>VLOOKUP(E4723,Customer[],3,FALSE)</f>
        <v>Mandalay Rd</v>
      </c>
      <c r="H4723" s="69" t="str">
        <f>VLOOKUP(E4723,Customer[],4,FALSE)</f>
        <v>Hlaing Thar Yar Route (1)</v>
      </c>
      <c r="I4723" s="48" t="s">
        <v>18</v>
      </c>
      <c r="J4723" s="82" t="str">
        <f>VLOOKUP(I4723,PGStock[],2,FALSE)</f>
        <v>Formula Rum 350ml</v>
      </c>
      <c r="K4723" s="71">
        <f>VLOOKUP(I4723,PGStock[],3,FALSE)</f>
        <v>0.35</v>
      </c>
      <c r="L4723" s="47">
        <v>2</v>
      </c>
      <c r="M4723" s="47">
        <f>VLOOKUP(I4723,PGStock[],6,FALSE)</f>
        <v>150</v>
      </c>
      <c r="N4723" s="47">
        <f>+PGSales!$L4723*PGSales!$M4723</f>
        <v>300</v>
      </c>
    </row>
    <row r="4724" spans="1:14" hidden="1" x14ac:dyDescent="0.25">
      <c r="A4724" s="77">
        <f t="shared" si="338"/>
        <v>2025</v>
      </c>
      <c r="B4724" s="77">
        <f t="shared" si="339"/>
        <v>3</v>
      </c>
      <c r="C4724" s="73">
        <v>45734</v>
      </c>
      <c r="D4724" s="79" t="s">
        <v>0</v>
      </c>
      <c r="E4724" s="80" t="s">
        <v>658</v>
      </c>
      <c r="F4724" s="81" t="str">
        <f>VLOOKUP(E4724,Customer[],2,FALSE)</f>
        <v>AATT 2</v>
      </c>
      <c r="G4724" s="69" t="str">
        <f>VLOOKUP(E4724,Customer[],3,FALSE)</f>
        <v>Madalay Rd</v>
      </c>
      <c r="H4724" s="69" t="str">
        <f>VLOOKUP(E4724,Customer[],4,FALSE)</f>
        <v>Hlaing Thar Yar</v>
      </c>
      <c r="I4724" s="48" t="s">
        <v>25</v>
      </c>
      <c r="J4724" s="82" t="str">
        <f>VLOOKUP(I4724,PGStock[],2,FALSE)</f>
        <v>Columbus Super Red Smooth 350 Ml</v>
      </c>
      <c r="K4724" s="71">
        <f>VLOOKUP(I4724,PGStock[],3,FALSE)</f>
        <v>0.35</v>
      </c>
      <c r="L4724" s="47">
        <v>2</v>
      </c>
      <c r="M4724" s="47">
        <f>VLOOKUP(I4724,PGStock[],6,FALSE)</f>
        <v>150</v>
      </c>
      <c r="N4724" s="47">
        <f>+PGSales!$L4724*PGSales!$M4724</f>
        <v>300</v>
      </c>
    </row>
    <row r="4725" spans="1:14" hidden="1" x14ac:dyDescent="0.25">
      <c r="A4725" s="77">
        <f t="shared" si="338"/>
        <v>2025</v>
      </c>
      <c r="B4725" s="77">
        <f t="shared" si="339"/>
        <v>3</v>
      </c>
      <c r="C4725" s="73">
        <v>45734</v>
      </c>
      <c r="D4725" s="79" t="s">
        <v>187</v>
      </c>
      <c r="E4725" s="80" t="s">
        <v>663</v>
      </c>
      <c r="F4725" s="81" t="str">
        <f>VLOOKUP(E4725,Customer[],2,FALSE)</f>
        <v>Sein padatar</v>
      </c>
      <c r="G4725" s="69" t="str">
        <f>VLOOKUP(E4725,Customer[],3,FALSE)</f>
        <v>Shwe Yin Aye Zay  Rd</v>
      </c>
      <c r="H4725" s="69" t="str">
        <f>VLOOKUP(E4725,Customer[],4,FALSE)</f>
        <v>Hlaing Thar Yar</v>
      </c>
      <c r="I4725" s="48" t="s">
        <v>25</v>
      </c>
      <c r="J4725" s="82" t="str">
        <f>VLOOKUP(I4725,PGStock[],2,FALSE)</f>
        <v>Columbus Super Red Smooth 350 Ml</v>
      </c>
      <c r="K4725" s="71">
        <f>VLOOKUP(I4725,PGStock[],3,FALSE)</f>
        <v>0.35</v>
      </c>
      <c r="L4725" s="47">
        <v>10</v>
      </c>
      <c r="M4725" s="47">
        <f>VLOOKUP(I4725,PGStock[],6,FALSE)</f>
        <v>150</v>
      </c>
      <c r="N4725" s="47">
        <f>+PGSales!$L4725*PGSales!$M4725</f>
        <v>1500</v>
      </c>
    </row>
    <row r="4726" spans="1:14" hidden="1" x14ac:dyDescent="0.25">
      <c r="A4726" s="77">
        <f t="shared" si="338"/>
        <v>2025</v>
      </c>
      <c r="B4726" s="77">
        <f t="shared" si="339"/>
        <v>3</v>
      </c>
      <c r="C4726" s="73">
        <v>45734</v>
      </c>
      <c r="D4726" s="79" t="s">
        <v>187</v>
      </c>
      <c r="E4726" s="80" t="s">
        <v>663</v>
      </c>
      <c r="F4726" s="81" t="str">
        <f>VLOOKUP(E4726,Customer[],2,FALSE)</f>
        <v>Sein padatar</v>
      </c>
      <c r="G4726" s="69" t="str">
        <f>VLOOKUP(E4726,Customer[],3,FALSE)</f>
        <v>Shwe Yin Aye Zay  Rd</v>
      </c>
      <c r="H4726" s="69" t="str">
        <f>VLOOKUP(E4726,Customer[],4,FALSE)</f>
        <v>Hlaing Thar Yar</v>
      </c>
      <c r="I4726" s="48" t="s">
        <v>18</v>
      </c>
      <c r="J4726" s="82" t="str">
        <f>VLOOKUP(I4726,PGStock[],2,FALSE)</f>
        <v>Formula Rum 350ml</v>
      </c>
      <c r="K4726" s="71">
        <f>VLOOKUP(I4726,PGStock[],3,FALSE)</f>
        <v>0.35</v>
      </c>
      <c r="L4726" s="47">
        <v>1</v>
      </c>
      <c r="M4726" s="47">
        <f>VLOOKUP(I4726,PGStock[],6,FALSE)</f>
        <v>150</v>
      </c>
      <c r="N4726" s="47">
        <f>+PGSales!$L4726*PGSales!$M4726</f>
        <v>150</v>
      </c>
    </row>
    <row r="4727" spans="1:14" hidden="1" x14ac:dyDescent="0.25">
      <c r="A4727" s="77">
        <f t="shared" si="338"/>
        <v>2025</v>
      </c>
      <c r="B4727" s="77">
        <f t="shared" si="339"/>
        <v>3</v>
      </c>
      <c r="C4727" s="73">
        <v>45734</v>
      </c>
      <c r="D4727" s="79" t="s">
        <v>1</v>
      </c>
      <c r="E4727" s="80" t="s">
        <v>664</v>
      </c>
      <c r="F4727" s="81" t="str">
        <f>VLOOKUP(E4727,Customer[],2,FALSE)</f>
        <v>Sue</v>
      </c>
      <c r="G4727" s="69" t="str">
        <f>VLOOKUP(E4727,Customer[],3,FALSE)</f>
        <v>Shwe Yin Aye School Rd</v>
      </c>
      <c r="H4727" s="69" t="str">
        <f>VLOOKUP(E4727,Customer[],4,FALSE)</f>
        <v>Hlaing Thar Yar</v>
      </c>
      <c r="I4727" s="48" t="s">
        <v>117</v>
      </c>
      <c r="J4727" s="82" t="str">
        <f>VLOOKUP(I4727,PGStock[],2,FALSE)</f>
        <v>ဒဂုံမန်ကျည်း ကော်ဗူး (1 Liter)</v>
      </c>
      <c r="K4727" s="71">
        <f>VLOOKUP(I4727,PGStock[],3,FALSE)</f>
        <v>1</v>
      </c>
      <c r="L4727" s="47">
        <v>2</v>
      </c>
      <c r="M4727" s="47">
        <f>VLOOKUP(I4727,PGStock[],6,FALSE)</f>
        <v>100</v>
      </c>
      <c r="N4727" s="47">
        <f>+PGSales!$L4727*PGSales!$M4727</f>
        <v>200</v>
      </c>
    </row>
    <row r="4728" spans="1:14" hidden="1" x14ac:dyDescent="0.25">
      <c r="A4728" s="77">
        <f t="shared" si="338"/>
        <v>2025</v>
      </c>
      <c r="B4728" s="77">
        <f t="shared" si="339"/>
        <v>3</v>
      </c>
      <c r="C4728" s="73">
        <v>45734</v>
      </c>
      <c r="D4728" s="79" t="s">
        <v>1</v>
      </c>
      <c r="E4728" s="80" t="s">
        <v>664</v>
      </c>
      <c r="F4728" s="81" t="str">
        <f>VLOOKUP(E4728,Customer[],2,FALSE)</f>
        <v>Sue</v>
      </c>
      <c r="G4728" s="69" t="str">
        <f>VLOOKUP(E4728,Customer[],3,FALSE)</f>
        <v>Shwe Yin Aye School Rd</v>
      </c>
      <c r="H4728" s="69" t="str">
        <f>VLOOKUP(E4728,Customer[],4,FALSE)</f>
        <v>Hlaing Thar Yar</v>
      </c>
      <c r="I4728" s="48" t="s">
        <v>25</v>
      </c>
      <c r="J4728" s="82" t="str">
        <f>VLOOKUP(I4728,PGStock[],2,FALSE)</f>
        <v>Columbus Super Red Smooth 350 Ml</v>
      </c>
      <c r="K4728" s="71">
        <f>VLOOKUP(I4728,PGStock[],3,FALSE)</f>
        <v>0.35</v>
      </c>
      <c r="L4728" s="47">
        <v>3</v>
      </c>
      <c r="M4728" s="47">
        <f>VLOOKUP(I4728,PGStock[],6,FALSE)</f>
        <v>150</v>
      </c>
      <c r="N4728" s="47">
        <f>+PGSales!$L4728*PGSales!$M4728</f>
        <v>450</v>
      </c>
    </row>
    <row r="4729" spans="1:14" hidden="1" x14ac:dyDescent="0.25">
      <c r="A4729" s="77">
        <f t="shared" si="338"/>
        <v>2025</v>
      </c>
      <c r="B4729" s="77">
        <f t="shared" si="339"/>
        <v>3</v>
      </c>
      <c r="C4729" s="73">
        <v>45734</v>
      </c>
      <c r="D4729" s="79" t="s">
        <v>1</v>
      </c>
      <c r="E4729" s="80" t="s">
        <v>664</v>
      </c>
      <c r="F4729" s="81" t="str">
        <f>VLOOKUP(E4729,Customer[],2,FALSE)</f>
        <v>Sue</v>
      </c>
      <c r="G4729" s="69" t="str">
        <f>VLOOKUP(E4729,Customer[],3,FALSE)</f>
        <v>Shwe Yin Aye School Rd</v>
      </c>
      <c r="H4729" s="69" t="str">
        <f>VLOOKUP(E4729,Customer[],4,FALSE)</f>
        <v>Hlaing Thar Yar</v>
      </c>
      <c r="I4729" s="48" t="s">
        <v>23</v>
      </c>
      <c r="J4729" s="82" t="str">
        <f>VLOOKUP(I4729,PGStock[],2,FALSE)</f>
        <v>Columbus Super Red Smooth 175 Ml</v>
      </c>
      <c r="K4729" s="71">
        <f>VLOOKUP(I4729,PGStock[],3,FALSE)</f>
        <v>0.17499999999999999</v>
      </c>
      <c r="L4729" s="47">
        <v>6</v>
      </c>
      <c r="M4729" s="47">
        <f>VLOOKUP(I4729,PGStock[],6,FALSE)</f>
        <v>100</v>
      </c>
      <c r="N4729" s="47">
        <f>+PGSales!$L4729*PGSales!$M4729</f>
        <v>600</v>
      </c>
    </row>
    <row r="4730" spans="1:14" hidden="1" x14ac:dyDescent="0.25">
      <c r="A4730" s="77">
        <f t="shared" si="338"/>
        <v>2025</v>
      </c>
      <c r="B4730" s="77">
        <f t="shared" si="339"/>
        <v>3</v>
      </c>
      <c r="C4730" s="73">
        <v>45734</v>
      </c>
      <c r="D4730" s="79" t="s">
        <v>1</v>
      </c>
      <c r="E4730" s="80" t="s">
        <v>664</v>
      </c>
      <c r="F4730" s="81" t="str">
        <f>VLOOKUP(E4730,Customer[],2,FALSE)</f>
        <v>Sue</v>
      </c>
      <c r="G4730" s="69" t="str">
        <f>VLOOKUP(E4730,Customer[],3,FALSE)</f>
        <v>Shwe Yin Aye School Rd</v>
      </c>
      <c r="H4730" s="69" t="str">
        <f>VLOOKUP(E4730,Customer[],4,FALSE)</f>
        <v>Hlaing Thar Yar</v>
      </c>
      <c r="I4730" s="48" t="s">
        <v>18</v>
      </c>
      <c r="J4730" s="82" t="str">
        <f>VLOOKUP(I4730,PGStock[],2,FALSE)</f>
        <v>Formula Rum 350ml</v>
      </c>
      <c r="K4730" s="71">
        <f>VLOOKUP(I4730,PGStock[],3,FALSE)</f>
        <v>0.35</v>
      </c>
      <c r="L4730" s="47">
        <v>2</v>
      </c>
      <c r="M4730" s="47">
        <f>VLOOKUP(I4730,PGStock[],6,FALSE)</f>
        <v>150</v>
      </c>
      <c r="N4730" s="47">
        <f>+PGSales!$L4730*PGSales!$M4730</f>
        <v>300</v>
      </c>
    </row>
    <row r="4731" spans="1:14" hidden="1" x14ac:dyDescent="0.25">
      <c r="A4731" s="77">
        <f t="shared" ref="A4731:A4739" si="340">YEAR(C4731)</f>
        <v>2025</v>
      </c>
      <c r="B4731" s="77">
        <f t="shared" ref="B4731:B4739" si="341">MONTH(C4731)</f>
        <v>3</v>
      </c>
      <c r="C4731" s="73">
        <v>45734</v>
      </c>
      <c r="D4731" s="79" t="s">
        <v>4</v>
      </c>
      <c r="E4731" s="80" t="s">
        <v>394</v>
      </c>
      <c r="F4731" s="81" t="str">
        <f>VLOOKUP(E4731,Customer[],2,FALSE)</f>
        <v>Khun Myant</v>
      </c>
      <c r="G4731" s="69" t="str">
        <f>VLOOKUP(E4731,Customer[],3,FALSE)</f>
        <v>Nuaung Yann Rd</v>
      </c>
      <c r="H4731" s="69" t="str">
        <f>VLOOKUP(E4731,Customer[],4,FALSE)</f>
        <v>S Paukkan N/Oakkala</v>
      </c>
      <c r="I4731" s="48" t="s">
        <v>25</v>
      </c>
      <c r="J4731" s="82" t="str">
        <f>VLOOKUP(I4731,PGStock[],2,FALSE)</f>
        <v>Columbus Super Red Smooth 350 Ml</v>
      </c>
      <c r="K4731" s="71">
        <f>VLOOKUP(I4731,PGStock[],3,FALSE)</f>
        <v>0.35</v>
      </c>
      <c r="L4731" s="47">
        <v>1</v>
      </c>
      <c r="M4731" s="47">
        <f>VLOOKUP(I4731,PGStock[],6,FALSE)</f>
        <v>150</v>
      </c>
      <c r="N4731" s="47">
        <f>+PGSales!$L4731*PGSales!$M4731</f>
        <v>150</v>
      </c>
    </row>
    <row r="4732" spans="1:14" hidden="1" x14ac:dyDescent="0.25">
      <c r="A4732" s="77">
        <f t="shared" si="340"/>
        <v>2025</v>
      </c>
      <c r="B4732" s="77">
        <f t="shared" si="341"/>
        <v>3</v>
      </c>
      <c r="C4732" s="73">
        <v>45734</v>
      </c>
      <c r="D4732" s="79" t="s">
        <v>4</v>
      </c>
      <c r="E4732" s="80" t="s">
        <v>394</v>
      </c>
      <c r="F4732" s="81" t="str">
        <f>VLOOKUP(E4732,Customer[],2,FALSE)</f>
        <v>Khun Myant</v>
      </c>
      <c r="G4732" s="69" t="str">
        <f>VLOOKUP(E4732,Customer[],3,FALSE)</f>
        <v>Nuaung Yann Rd</v>
      </c>
      <c r="H4732" s="69" t="str">
        <f>VLOOKUP(E4732,Customer[],4,FALSE)</f>
        <v>S Paukkan N/Oakkala</v>
      </c>
      <c r="I4732" s="48" t="s">
        <v>18</v>
      </c>
      <c r="J4732" s="82" t="str">
        <f>VLOOKUP(I4732,PGStock[],2,FALSE)</f>
        <v>Formula Rum 350ml</v>
      </c>
      <c r="K4732" s="71">
        <f>VLOOKUP(I4732,PGStock[],3,FALSE)</f>
        <v>0.35</v>
      </c>
      <c r="L4732" s="47">
        <v>2</v>
      </c>
      <c r="M4732" s="47">
        <f>VLOOKUP(I4732,PGStock[],6,FALSE)</f>
        <v>150</v>
      </c>
      <c r="N4732" s="47">
        <f>+PGSales!$L4732*PGSales!$M4732</f>
        <v>300</v>
      </c>
    </row>
    <row r="4733" spans="1:14" hidden="1" x14ac:dyDescent="0.25">
      <c r="A4733" s="77">
        <f t="shared" si="340"/>
        <v>2025</v>
      </c>
      <c r="B4733" s="77">
        <f t="shared" si="341"/>
        <v>3</v>
      </c>
      <c r="C4733" s="73">
        <v>45734</v>
      </c>
      <c r="D4733" s="79" t="s">
        <v>58</v>
      </c>
      <c r="E4733" s="80" t="s">
        <v>314</v>
      </c>
      <c r="F4733" s="81" t="str">
        <f>VLOOKUP(E4733,Customer[],2,FALSE)</f>
        <v>Kaung</v>
      </c>
      <c r="G4733" s="69" t="str">
        <f>VLOOKUP(E4733,Customer[],3,FALSE)</f>
        <v>Nuaung Yann Rd</v>
      </c>
      <c r="H4733" s="69" t="str">
        <f>VLOOKUP(E4733,Customer[],4,FALSE)</f>
        <v>S Paukkan N/Oakkala</v>
      </c>
      <c r="I4733" s="48" t="s">
        <v>25</v>
      </c>
      <c r="J4733" s="82" t="str">
        <f>VLOOKUP(I4733,PGStock[],2,FALSE)</f>
        <v>Columbus Super Red Smooth 350 Ml</v>
      </c>
      <c r="K4733" s="71">
        <f>VLOOKUP(I4733,PGStock[],3,FALSE)</f>
        <v>0.35</v>
      </c>
      <c r="L4733" s="47">
        <v>9</v>
      </c>
      <c r="M4733" s="47">
        <f>VLOOKUP(I4733,PGStock[],6,FALSE)</f>
        <v>150</v>
      </c>
      <c r="N4733" s="47">
        <f>+PGSales!$L4733*PGSales!$M4733</f>
        <v>1350</v>
      </c>
    </row>
    <row r="4734" spans="1:14" hidden="1" x14ac:dyDescent="0.25">
      <c r="A4734" s="77">
        <f t="shared" si="340"/>
        <v>2025</v>
      </c>
      <c r="B4734" s="77">
        <f t="shared" si="341"/>
        <v>3</v>
      </c>
      <c r="C4734" s="73">
        <v>45734</v>
      </c>
      <c r="D4734" s="79" t="s">
        <v>58</v>
      </c>
      <c r="E4734" s="80" t="s">
        <v>314</v>
      </c>
      <c r="F4734" s="81" t="str">
        <f>VLOOKUP(E4734,Customer[],2,FALSE)</f>
        <v>Kaung</v>
      </c>
      <c r="G4734" s="69" t="str">
        <f>VLOOKUP(E4734,Customer[],3,FALSE)</f>
        <v>Nuaung Yann Rd</v>
      </c>
      <c r="H4734" s="69" t="str">
        <f>VLOOKUP(E4734,Customer[],4,FALSE)</f>
        <v>S Paukkan N/Oakkala</v>
      </c>
      <c r="I4734" s="48" t="s">
        <v>23</v>
      </c>
      <c r="J4734" s="82" t="str">
        <f>VLOOKUP(I4734,PGStock[],2,FALSE)</f>
        <v>Columbus Super Red Smooth 175 Ml</v>
      </c>
      <c r="K4734" s="71">
        <f>VLOOKUP(I4734,PGStock[],3,FALSE)</f>
        <v>0.17499999999999999</v>
      </c>
      <c r="L4734" s="47">
        <v>2</v>
      </c>
      <c r="M4734" s="47">
        <f>VLOOKUP(I4734,PGStock[],6,FALSE)</f>
        <v>100</v>
      </c>
      <c r="N4734" s="47">
        <f>+PGSales!$L4734*PGSales!$M4734</f>
        <v>200</v>
      </c>
    </row>
    <row r="4735" spans="1:14" hidden="1" x14ac:dyDescent="0.25">
      <c r="A4735" s="77">
        <f t="shared" si="340"/>
        <v>2025</v>
      </c>
      <c r="B4735" s="77">
        <f t="shared" si="341"/>
        <v>3</v>
      </c>
      <c r="C4735" s="73">
        <v>45734</v>
      </c>
      <c r="D4735" s="79" t="s">
        <v>58</v>
      </c>
      <c r="E4735" s="80" t="s">
        <v>314</v>
      </c>
      <c r="F4735" s="81" t="str">
        <f>VLOOKUP(E4735,Customer[],2,FALSE)</f>
        <v>Kaung</v>
      </c>
      <c r="G4735" s="69" t="str">
        <f>VLOOKUP(E4735,Customer[],3,FALSE)</f>
        <v>Nuaung Yann Rd</v>
      </c>
      <c r="H4735" s="69" t="str">
        <f>VLOOKUP(E4735,Customer[],4,FALSE)</f>
        <v>S Paukkan N/Oakkala</v>
      </c>
      <c r="I4735" s="48" t="s">
        <v>20</v>
      </c>
      <c r="J4735" s="82" t="str">
        <f>VLOOKUP(I4735,PGStock[],2,FALSE)</f>
        <v>Formula Rum 700ml</v>
      </c>
      <c r="K4735" s="71">
        <f>VLOOKUP(I4735,PGStock[],3,FALSE)</f>
        <v>0.7</v>
      </c>
      <c r="L4735" s="47">
        <v>1</v>
      </c>
      <c r="M4735" s="47">
        <f>VLOOKUP(I4735,PGStock[],6,FALSE)</f>
        <v>200</v>
      </c>
      <c r="N4735" s="47">
        <f>+PGSales!$L4735*PGSales!$M4735</f>
        <v>200</v>
      </c>
    </row>
    <row r="4736" spans="1:14" hidden="1" x14ac:dyDescent="0.25">
      <c r="A4736" s="77">
        <f t="shared" si="340"/>
        <v>2025</v>
      </c>
      <c r="B4736" s="77">
        <f t="shared" si="341"/>
        <v>3</v>
      </c>
      <c r="C4736" s="73">
        <v>45734</v>
      </c>
      <c r="D4736" s="79" t="s">
        <v>58</v>
      </c>
      <c r="E4736" s="80" t="s">
        <v>314</v>
      </c>
      <c r="F4736" s="81" t="str">
        <f>VLOOKUP(E4736,Customer[],2,FALSE)</f>
        <v>Kaung</v>
      </c>
      <c r="G4736" s="69" t="str">
        <f>VLOOKUP(E4736,Customer[],3,FALSE)</f>
        <v>Nuaung Yann Rd</v>
      </c>
      <c r="H4736" s="69" t="str">
        <f>VLOOKUP(E4736,Customer[],4,FALSE)</f>
        <v>S Paukkan N/Oakkala</v>
      </c>
      <c r="I4736" s="48" t="s">
        <v>18</v>
      </c>
      <c r="J4736" s="82" t="str">
        <f>VLOOKUP(I4736,PGStock[],2,FALSE)</f>
        <v>Formula Rum 350ml</v>
      </c>
      <c r="K4736" s="71">
        <f>VLOOKUP(I4736,PGStock[],3,FALSE)</f>
        <v>0.35</v>
      </c>
      <c r="L4736" s="47">
        <v>5</v>
      </c>
      <c r="M4736" s="47">
        <f>VLOOKUP(I4736,PGStock[],6,FALSE)</f>
        <v>150</v>
      </c>
      <c r="N4736" s="47">
        <f>+PGSales!$L4736*PGSales!$M4736</f>
        <v>750</v>
      </c>
    </row>
    <row r="4737" spans="1:14" hidden="1" x14ac:dyDescent="0.25">
      <c r="A4737" s="77">
        <f t="shared" si="340"/>
        <v>2025</v>
      </c>
      <c r="B4737" s="77">
        <f t="shared" si="341"/>
        <v>3</v>
      </c>
      <c r="C4737" s="73">
        <v>45734</v>
      </c>
      <c r="D4737" s="79" t="s">
        <v>60</v>
      </c>
      <c r="E4737" s="80" t="s">
        <v>656</v>
      </c>
      <c r="F4737" s="81" t="str">
        <f>VLOOKUP(E4737,Customer[],2,FALSE)</f>
        <v xml:space="preserve">Malar </v>
      </c>
      <c r="G4737" s="69" t="str">
        <f>VLOOKUP(E4737,Customer[],3,FALSE)</f>
        <v>Innwa Rd</v>
      </c>
      <c r="H4737" s="69" t="str">
        <f>VLOOKUP(E4737,Customer[],4,FALSE)</f>
        <v>N/Oakkala</v>
      </c>
      <c r="I4737" s="48" t="s">
        <v>27</v>
      </c>
      <c r="J4737" s="82" t="str">
        <f>VLOOKUP(I4737,PGStock[],2,FALSE)</f>
        <v>Columbus Super Red Smooth 700 Ml</v>
      </c>
      <c r="K4737" s="71">
        <f>VLOOKUP(I4737,PGStock[],3,FALSE)</f>
        <v>0.7</v>
      </c>
      <c r="L4737" s="47">
        <v>1</v>
      </c>
      <c r="M4737" s="47">
        <f>VLOOKUP(I4737,PGStock[],6,FALSE)</f>
        <v>200</v>
      </c>
      <c r="N4737" s="47">
        <f>+PGSales!$L4737*PGSales!$M4737</f>
        <v>200</v>
      </c>
    </row>
    <row r="4738" spans="1:14" hidden="1" x14ac:dyDescent="0.25">
      <c r="A4738" s="77">
        <f t="shared" si="340"/>
        <v>2025</v>
      </c>
      <c r="B4738" s="77">
        <f t="shared" si="341"/>
        <v>3</v>
      </c>
      <c r="C4738" s="73">
        <v>45734</v>
      </c>
      <c r="D4738" s="79" t="s">
        <v>60</v>
      </c>
      <c r="E4738" s="80" t="s">
        <v>656</v>
      </c>
      <c r="F4738" s="81" t="str">
        <f>VLOOKUP(E4738,Customer[],2,FALSE)</f>
        <v xml:space="preserve">Malar </v>
      </c>
      <c r="G4738" s="69" t="str">
        <f>VLOOKUP(E4738,Customer[],3,FALSE)</f>
        <v>Innwa Rd</v>
      </c>
      <c r="H4738" s="69" t="str">
        <f>VLOOKUP(E4738,Customer[],4,FALSE)</f>
        <v>N/Oakkala</v>
      </c>
      <c r="I4738" s="48" t="s">
        <v>25</v>
      </c>
      <c r="J4738" s="82" t="str">
        <f>VLOOKUP(I4738,PGStock[],2,FALSE)</f>
        <v>Columbus Super Red Smooth 350 Ml</v>
      </c>
      <c r="K4738" s="71">
        <f>VLOOKUP(I4738,PGStock[],3,FALSE)</f>
        <v>0.35</v>
      </c>
      <c r="L4738" s="47">
        <v>7</v>
      </c>
      <c r="M4738" s="47">
        <f>VLOOKUP(I4738,PGStock[],6,FALSE)</f>
        <v>150</v>
      </c>
      <c r="N4738" s="47">
        <f>+PGSales!$L4738*PGSales!$M4738</f>
        <v>1050</v>
      </c>
    </row>
    <row r="4739" spans="1:14" hidden="1" x14ac:dyDescent="0.25">
      <c r="A4739" s="77">
        <f t="shared" si="340"/>
        <v>2025</v>
      </c>
      <c r="B4739" s="77">
        <f t="shared" si="341"/>
        <v>3</v>
      </c>
      <c r="C4739" s="73">
        <v>45734</v>
      </c>
      <c r="D4739" s="79" t="s">
        <v>60</v>
      </c>
      <c r="E4739" s="80" t="s">
        <v>656</v>
      </c>
      <c r="F4739" s="81" t="str">
        <f>VLOOKUP(E4739,Customer[],2,FALSE)</f>
        <v xml:space="preserve">Malar </v>
      </c>
      <c r="G4739" s="69" t="str">
        <f>VLOOKUP(E4739,Customer[],3,FALSE)</f>
        <v>Innwa Rd</v>
      </c>
      <c r="H4739" s="69" t="str">
        <f>VLOOKUP(E4739,Customer[],4,FALSE)</f>
        <v>N/Oakkala</v>
      </c>
      <c r="I4739" s="48" t="s">
        <v>18</v>
      </c>
      <c r="J4739" s="82" t="str">
        <f>VLOOKUP(I4739,PGStock[],2,FALSE)</f>
        <v>Formula Rum 350ml</v>
      </c>
      <c r="K4739" s="71">
        <f>VLOOKUP(I4739,PGStock[],3,FALSE)</f>
        <v>0.35</v>
      </c>
      <c r="L4739" s="47">
        <v>3</v>
      </c>
      <c r="M4739" s="47">
        <f>VLOOKUP(I4739,PGStock[],6,FALSE)</f>
        <v>150</v>
      </c>
      <c r="N4739" s="47">
        <f>+PGSales!$L4739*PGSales!$M4739</f>
        <v>450</v>
      </c>
    </row>
    <row r="4740" spans="1:14" hidden="1" x14ac:dyDescent="0.25">
      <c r="A4740" s="77">
        <f t="shared" ref="A4740:A4748" si="342">YEAR(C4740)</f>
        <v>2025</v>
      </c>
      <c r="B4740" s="77">
        <f t="shared" ref="B4740:B4748" si="343">MONTH(C4740)</f>
        <v>3</v>
      </c>
      <c r="C4740" s="73">
        <v>45734</v>
      </c>
      <c r="D4740" s="79" t="s">
        <v>56</v>
      </c>
      <c r="E4740" s="80" t="s">
        <v>661</v>
      </c>
      <c r="F4740" s="81" t="str">
        <f>VLOOKUP(E4740,Customer[],2,FALSE)</f>
        <v>Nyein Nwe</v>
      </c>
      <c r="G4740" s="69" t="str">
        <f>VLOOKUP(E4740,Customer[],3,FALSE)</f>
        <v>Innwa Rd</v>
      </c>
      <c r="H4740" s="69" t="str">
        <f>VLOOKUP(E4740,Customer[],4,FALSE)</f>
        <v>N/Oakkala</v>
      </c>
      <c r="I4740" s="48" t="s">
        <v>25</v>
      </c>
      <c r="J4740" s="82" t="str">
        <f>VLOOKUP(I4740,PGStock[],2,FALSE)</f>
        <v>Columbus Super Red Smooth 350 Ml</v>
      </c>
      <c r="K4740" s="71">
        <f>VLOOKUP(I4740,PGStock[],3,FALSE)</f>
        <v>0.35</v>
      </c>
      <c r="L4740" s="47">
        <v>8</v>
      </c>
      <c r="M4740" s="47">
        <f>VLOOKUP(I4740,PGStock[],6,FALSE)</f>
        <v>150</v>
      </c>
      <c r="N4740" s="47">
        <f>+PGSales!$L4740*PGSales!$M4740</f>
        <v>1200</v>
      </c>
    </row>
    <row r="4741" spans="1:14" hidden="1" x14ac:dyDescent="0.25">
      <c r="A4741" s="77">
        <f t="shared" si="342"/>
        <v>2025</v>
      </c>
      <c r="B4741" s="77">
        <f t="shared" si="343"/>
        <v>3</v>
      </c>
      <c r="C4741" s="73">
        <v>45734</v>
      </c>
      <c r="D4741" s="79" t="s">
        <v>56</v>
      </c>
      <c r="E4741" s="80" t="s">
        <v>661</v>
      </c>
      <c r="F4741" s="81" t="str">
        <f>VLOOKUP(E4741,Customer[],2,FALSE)</f>
        <v>Nyein Nwe</v>
      </c>
      <c r="G4741" s="69" t="str">
        <f>VLOOKUP(E4741,Customer[],3,FALSE)</f>
        <v>Innwa Rd</v>
      </c>
      <c r="H4741" s="69" t="str">
        <f>VLOOKUP(E4741,Customer[],4,FALSE)</f>
        <v>N/Oakkala</v>
      </c>
      <c r="I4741" s="48" t="s">
        <v>18</v>
      </c>
      <c r="J4741" s="82" t="str">
        <f>VLOOKUP(I4741,PGStock[],2,FALSE)</f>
        <v>Formula Rum 350ml</v>
      </c>
      <c r="K4741" s="71">
        <f>VLOOKUP(I4741,PGStock[],3,FALSE)</f>
        <v>0.35</v>
      </c>
      <c r="L4741" s="47">
        <v>3</v>
      </c>
      <c r="M4741" s="47">
        <f>VLOOKUP(I4741,PGStock[],6,FALSE)</f>
        <v>150</v>
      </c>
      <c r="N4741" s="47">
        <f>+PGSales!$L4741*PGSales!$M4741</f>
        <v>450</v>
      </c>
    </row>
    <row r="4742" spans="1:14" hidden="1" x14ac:dyDescent="0.25">
      <c r="A4742" s="77">
        <f t="shared" si="342"/>
        <v>2025</v>
      </c>
      <c r="B4742" s="77">
        <f t="shared" si="343"/>
        <v>3</v>
      </c>
      <c r="C4742" s="73">
        <v>45734</v>
      </c>
      <c r="D4742" s="79" t="s">
        <v>64</v>
      </c>
      <c r="E4742" s="80" t="s">
        <v>413</v>
      </c>
      <c r="F4742" s="81" t="str">
        <f>VLOOKUP(E4742,Customer[],2,FALSE)</f>
        <v>Sakarwar 1</v>
      </c>
      <c r="G4742" s="69" t="str">
        <f>VLOOKUP(E4742,Customer[],3,FALSE)</f>
        <v>Lan Wa Rd</v>
      </c>
      <c r="H4742" s="69" t="str">
        <f>VLOOKUP(E4742,Customer[],4,FALSE)</f>
        <v>N/Oakkala</v>
      </c>
      <c r="I4742" s="48" t="s">
        <v>25</v>
      </c>
      <c r="J4742" s="82" t="str">
        <f>VLOOKUP(I4742,PGStock[],2,FALSE)</f>
        <v>Columbus Super Red Smooth 350 Ml</v>
      </c>
      <c r="K4742" s="71">
        <f>VLOOKUP(I4742,PGStock[],3,FALSE)</f>
        <v>0.35</v>
      </c>
      <c r="L4742" s="47">
        <v>2</v>
      </c>
      <c r="M4742" s="47">
        <f>VLOOKUP(I4742,PGStock[],6,FALSE)</f>
        <v>150</v>
      </c>
      <c r="N4742" s="47">
        <f>+PGSales!$L4742*PGSales!$M4742</f>
        <v>300</v>
      </c>
    </row>
    <row r="4743" spans="1:14" hidden="1" x14ac:dyDescent="0.25">
      <c r="A4743" s="77">
        <f t="shared" si="342"/>
        <v>2025</v>
      </c>
      <c r="B4743" s="77">
        <f t="shared" si="343"/>
        <v>3</v>
      </c>
      <c r="C4743" s="73">
        <v>45734</v>
      </c>
      <c r="D4743" s="79" t="s">
        <v>64</v>
      </c>
      <c r="E4743" s="80" t="s">
        <v>413</v>
      </c>
      <c r="F4743" s="81" t="str">
        <f>VLOOKUP(E4743,Customer[],2,FALSE)</f>
        <v>Sakarwar 1</v>
      </c>
      <c r="G4743" s="69" t="str">
        <f>VLOOKUP(E4743,Customer[],3,FALSE)</f>
        <v>Lan Wa Rd</v>
      </c>
      <c r="H4743" s="69" t="str">
        <f>VLOOKUP(E4743,Customer[],4,FALSE)</f>
        <v>N/Oakkala</v>
      </c>
      <c r="I4743" s="48" t="s">
        <v>23</v>
      </c>
      <c r="J4743" s="82" t="str">
        <f>VLOOKUP(I4743,PGStock[],2,FALSE)</f>
        <v>Columbus Super Red Smooth 175 Ml</v>
      </c>
      <c r="K4743" s="71">
        <f>VLOOKUP(I4743,PGStock[],3,FALSE)</f>
        <v>0.17499999999999999</v>
      </c>
      <c r="L4743" s="47">
        <v>2</v>
      </c>
      <c r="M4743" s="47">
        <f>VLOOKUP(I4743,PGStock[],6,FALSE)</f>
        <v>100</v>
      </c>
      <c r="N4743" s="47">
        <f>+PGSales!$L4743*PGSales!$M4743</f>
        <v>200</v>
      </c>
    </row>
    <row r="4744" spans="1:14" hidden="1" x14ac:dyDescent="0.25">
      <c r="A4744" s="77">
        <f t="shared" si="342"/>
        <v>2025</v>
      </c>
      <c r="B4744" s="77">
        <f t="shared" si="343"/>
        <v>3</v>
      </c>
      <c r="C4744" s="73">
        <v>45734</v>
      </c>
      <c r="D4744" s="79" t="s">
        <v>64</v>
      </c>
      <c r="E4744" s="80" t="s">
        <v>413</v>
      </c>
      <c r="F4744" s="81" t="str">
        <f>VLOOKUP(E4744,Customer[],2,FALSE)</f>
        <v>Sakarwar 1</v>
      </c>
      <c r="G4744" s="69" t="str">
        <f>VLOOKUP(E4744,Customer[],3,FALSE)</f>
        <v>Lan Wa Rd</v>
      </c>
      <c r="H4744" s="69" t="str">
        <f>VLOOKUP(E4744,Customer[],4,FALSE)</f>
        <v>N/Oakkala</v>
      </c>
      <c r="I4744" s="48" t="s">
        <v>20</v>
      </c>
      <c r="J4744" s="82" t="str">
        <f>VLOOKUP(I4744,PGStock[],2,FALSE)</f>
        <v>Formula Rum 700ml</v>
      </c>
      <c r="K4744" s="71">
        <f>VLOOKUP(I4744,PGStock[],3,FALSE)</f>
        <v>0.7</v>
      </c>
      <c r="L4744" s="47">
        <v>1</v>
      </c>
      <c r="M4744" s="47">
        <f>VLOOKUP(I4744,PGStock[],6,FALSE)</f>
        <v>200</v>
      </c>
      <c r="N4744" s="47">
        <f>+PGSales!$L4744*PGSales!$M4744</f>
        <v>200</v>
      </c>
    </row>
    <row r="4745" spans="1:14" hidden="1" x14ac:dyDescent="0.25">
      <c r="A4745" s="77">
        <f t="shared" si="342"/>
        <v>2025</v>
      </c>
      <c r="B4745" s="77">
        <f t="shared" si="343"/>
        <v>3</v>
      </c>
      <c r="C4745" s="73">
        <v>45734</v>
      </c>
      <c r="D4745" s="79" t="s">
        <v>64</v>
      </c>
      <c r="E4745" s="80" t="s">
        <v>413</v>
      </c>
      <c r="F4745" s="81" t="str">
        <f>VLOOKUP(E4745,Customer[],2,FALSE)</f>
        <v>Sakarwar 1</v>
      </c>
      <c r="G4745" s="69" t="str">
        <f>VLOOKUP(E4745,Customer[],3,FALSE)</f>
        <v>Lan Wa Rd</v>
      </c>
      <c r="H4745" s="69" t="str">
        <f>VLOOKUP(E4745,Customer[],4,FALSE)</f>
        <v>N/Oakkala</v>
      </c>
      <c r="I4745" s="48" t="s">
        <v>18</v>
      </c>
      <c r="J4745" s="82" t="str">
        <f>VLOOKUP(I4745,PGStock[],2,FALSE)</f>
        <v>Formula Rum 350ml</v>
      </c>
      <c r="K4745" s="71">
        <f>VLOOKUP(I4745,PGStock[],3,FALSE)</f>
        <v>0.35</v>
      </c>
      <c r="L4745" s="47">
        <v>2</v>
      </c>
      <c r="M4745" s="47">
        <f>VLOOKUP(I4745,PGStock[],6,FALSE)</f>
        <v>150</v>
      </c>
      <c r="N4745" s="47">
        <f>+PGSales!$L4745*PGSales!$M4745</f>
        <v>300</v>
      </c>
    </row>
    <row r="4746" spans="1:14" hidden="1" x14ac:dyDescent="0.25">
      <c r="A4746" s="77">
        <f t="shared" si="342"/>
        <v>2025</v>
      </c>
      <c r="B4746" s="77">
        <f t="shared" si="343"/>
        <v>3</v>
      </c>
      <c r="C4746" s="73">
        <v>45734</v>
      </c>
      <c r="D4746" s="79" t="s">
        <v>365</v>
      </c>
      <c r="E4746" s="80" t="s">
        <v>412</v>
      </c>
      <c r="F4746" s="81" t="str">
        <f>VLOOKUP(E4746,Customer[],2,FALSE)</f>
        <v>Sakarwar 2</v>
      </c>
      <c r="G4746" s="69" t="str">
        <f>VLOOKUP(E4746,Customer[],3,FALSE)</f>
        <v>Nawe Ni Rd</v>
      </c>
      <c r="H4746" s="69" t="str">
        <f>VLOOKUP(E4746,Customer[],4,FALSE)</f>
        <v>N/Oakkala</v>
      </c>
      <c r="I4746" s="48" t="s">
        <v>25</v>
      </c>
      <c r="J4746" s="82" t="str">
        <f>VLOOKUP(I4746,PGStock[],2,FALSE)</f>
        <v>Columbus Super Red Smooth 350 Ml</v>
      </c>
      <c r="K4746" s="71">
        <f>VLOOKUP(I4746,PGStock[],3,FALSE)</f>
        <v>0.35</v>
      </c>
      <c r="L4746" s="47">
        <v>3</v>
      </c>
      <c r="M4746" s="47">
        <f>VLOOKUP(I4746,PGStock[],6,FALSE)</f>
        <v>150</v>
      </c>
      <c r="N4746" s="47">
        <f>+PGSales!$L4746*PGSales!$M4746</f>
        <v>450</v>
      </c>
    </row>
    <row r="4747" spans="1:14" hidden="1" x14ac:dyDescent="0.25">
      <c r="A4747" s="77">
        <f t="shared" si="342"/>
        <v>2025</v>
      </c>
      <c r="B4747" s="77">
        <f t="shared" si="343"/>
        <v>3</v>
      </c>
      <c r="C4747" s="73">
        <v>45734</v>
      </c>
      <c r="D4747" s="79" t="s">
        <v>365</v>
      </c>
      <c r="E4747" s="80" t="s">
        <v>412</v>
      </c>
      <c r="F4747" s="81" t="str">
        <f>VLOOKUP(E4747,Customer[],2,FALSE)</f>
        <v>Sakarwar 2</v>
      </c>
      <c r="G4747" s="69" t="str">
        <f>VLOOKUP(E4747,Customer[],3,FALSE)</f>
        <v>Nawe Ni Rd</v>
      </c>
      <c r="H4747" s="69" t="str">
        <f>VLOOKUP(E4747,Customer[],4,FALSE)</f>
        <v>N/Oakkala</v>
      </c>
      <c r="I4747" s="48" t="s">
        <v>23</v>
      </c>
      <c r="J4747" s="82" t="str">
        <f>VLOOKUP(I4747,PGStock[],2,FALSE)</f>
        <v>Columbus Super Red Smooth 175 Ml</v>
      </c>
      <c r="K4747" s="71">
        <f>VLOOKUP(I4747,PGStock[],3,FALSE)</f>
        <v>0.17499999999999999</v>
      </c>
      <c r="L4747" s="47">
        <v>4</v>
      </c>
      <c r="M4747" s="47">
        <f>VLOOKUP(I4747,PGStock[],6,FALSE)</f>
        <v>100</v>
      </c>
      <c r="N4747" s="47">
        <f>+PGSales!$L4747*PGSales!$M4747</f>
        <v>400</v>
      </c>
    </row>
    <row r="4748" spans="1:14" hidden="1" x14ac:dyDescent="0.25">
      <c r="A4748" s="77">
        <f t="shared" si="342"/>
        <v>2025</v>
      </c>
      <c r="B4748" s="77">
        <f t="shared" si="343"/>
        <v>3</v>
      </c>
      <c r="C4748" s="73">
        <v>45734</v>
      </c>
      <c r="D4748" s="79" t="s">
        <v>365</v>
      </c>
      <c r="E4748" s="80" t="s">
        <v>412</v>
      </c>
      <c r="F4748" s="81" t="str">
        <f>VLOOKUP(E4748,Customer[],2,FALSE)</f>
        <v>Sakarwar 2</v>
      </c>
      <c r="G4748" s="69" t="str">
        <f>VLOOKUP(E4748,Customer[],3,FALSE)</f>
        <v>Nawe Ni Rd</v>
      </c>
      <c r="H4748" s="69" t="str">
        <f>VLOOKUP(E4748,Customer[],4,FALSE)</f>
        <v>N/Oakkala</v>
      </c>
      <c r="I4748" s="48" t="s">
        <v>20</v>
      </c>
      <c r="J4748" s="82" t="str">
        <f>VLOOKUP(I4748,PGStock[],2,FALSE)</f>
        <v>Formula Rum 700ml</v>
      </c>
      <c r="K4748" s="71">
        <f>VLOOKUP(I4748,PGStock[],3,FALSE)</f>
        <v>0.7</v>
      </c>
      <c r="L4748" s="47">
        <v>4</v>
      </c>
      <c r="M4748" s="47">
        <f>VLOOKUP(I4748,PGStock[],6,FALSE)</f>
        <v>200</v>
      </c>
      <c r="N4748" s="47">
        <f>+PGSales!$L4748*PGSales!$M4748</f>
        <v>800</v>
      </c>
    </row>
    <row r="4749" spans="1:14" hidden="1" x14ac:dyDescent="0.25">
      <c r="A4749" s="77">
        <f t="shared" ref="A4749:A4757" si="344">YEAR(C4749)</f>
        <v>2025</v>
      </c>
      <c r="B4749" s="77">
        <f t="shared" ref="B4749:B4757" si="345">MONTH(C4749)</f>
        <v>3</v>
      </c>
      <c r="C4749" s="73">
        <v>45734</v>
      </c>
      <c r="D4749" s="79" t="s">
        <v>365</v>
      </c>
      <c r="E4749" s="80" t="s">
        <v>412</v>
      </c>
      <c r="F4749" s="81" t="str">
        <f>VLOOKUP(E4749,Customer[],2,FALSE)</f>
        <v>Sakarwar 2</v>
      </c>
      <c r="G4749" s="69" t="str">
        <f>VLOOKUP(E4749,Customer[],3,FALSE)</f>
        <v>Nawe Ni Rd</v>
      </c>
      <c r="H4749" s="69" t="str">
        <f>VLOOKUP(E4749,Customer[],4,FALSE)</f>
        <v>N/Oakkala</v>
      </c>
      <c r="I4749" s="48" t="s">
        <v>18</v>
      </c>
      <c r="J4749" s="82" t="str">
        <f>VLOOKUP(I4749,PGStock[],2,FALSE)</f>
        <v>Formula Rum 350ml</v>
      </c>
      <c r="K4749" s="71">
        <f>VLOOKUP(I4749,PGStock[],3,FALSE)</f>
        <v>0.35</v>
      </c>
      <c r="L4749" s="47">
        <v>5</v>
      </c>
      <c r="M4749" s="47">
        <f>VLOOKUP(I4749,PGStock[],6,FALSE)</f>
        <v>150</v>
      </c>
      <c r="N4749" s="47">
        <f>+PGSales!$L4749*PGSales!$M4749</f>
        <v>750</v>
      </c>
    </row>
    <row r="4750" spans="1:14" hidden="1" x14ac:dyDescent="0.25">
      <c r="A4750" s="77">
        <f t="shared" si="344"/>
        <v>2025</v>
      </c>
      <c r="B4750" s="77">
        <f t="shared" si="345"/>
        <v>3</v>
      </c>
      <c r="C4750" s="73">
        <v>45734</v>
      </c>
      <c r="D4750" s="79" t="s">
        <v>66</v>
      </c>
      <c r="E4750" s="80" t="s">
        <v>410</v>
      </c>
      <c r="F4750" s="81" t="str">
        <f>VLOOKUP(E4750,Customer[],2,FALSE)</f>
        <v>Htar Ware htat</v>
      </c>
      <c r="G4750" s="69" t="str">
        <f>VLOOKUP(E4750,Customer[],3,FALSE)</f>
        <v>Ae Ta ka (1) Rd</v>
      </c>
      <c r="H4750" s="69" t="str">
        <f>VLOOKUP(E4750,Customer[],4,FALSE)</f>
        <v>N/Oakkala</v>
      </c>
      <c r="I4750" s="48" t="s">
        <v>25</v>
      </c>
      <c r="J4750" s="82" t="str">
        <f>VLOOKUP(I4750,PGStock[],2,FALSE)</f>
        <v>Columbus Super Red Smooth 350 Ml</v>
      </c>
      <c r="K4750" s="71">
        <f>VLOOKUP(I4750,PGStock[],3,FALSE)</f>
        <v>0.35</v>
      </c>
      <c r="L4750" s="47">
        <v>1</v>
      </c>
      <c r="M4750" s="47">
        <f>VLOOKUP(I4750,PGStock[],6,FALSE)</f>
        <v>150</v>
      </c>
      <c r="N4750" s="47">
        <f>+PGSales!$L4750*PGSales!$M4750</f>
        <v>150</v>
      </c>
    </row>
    <row r="4751" spans="1:14" hidden="1" x14ac:dyDescent="0.25">
      <c r="A4751" s="77">
        <f t="shared" si="344"/>
        <v>2025</v>
      </c>
      <c r="B4751" s="77">
        <f t="shared" si="345"/>
        <v>3</v>
      </c>
      <c r="C4751" s="73">
        <v>45734</v>
      </c>
      <c r="D4751" s="79" t="s">
        <v>66</v>
      </c>
      <c r="E4751" s="80" t="s">
        <v>410</v>
      </c>
      <c r="F4751" s="81" t="str">
        <f>VLOOKUP(E4751,Customer[],2,FALSE)</f>
        <v>Htar Ware htat</v>
      </c>
      <c r="G4751" s="69" t="str">
        <f>VLOOKUP(E4751,Customer[],3,FALSE)</f>
        <v>Ae Ta ka (1) Rd</v>
      </c>
      <c r="H4751" s="69" t="str">
        <f>VLOOKUP(E4751,Customer[],4,FALSE)</f>
        <v>N/Oakkala</v>
      </c>
      <c r="I4751" s="48" t="s">
        <v>23</v>
      </c>
      <c r="J4751" s="82" t="str">
        <f>VLOOKUP(I4751,PGStock[],2,FALSE)</f>
        <v>Columbus Super Red Smooth 175 Ml</v>
      </c>
      <c r="K4751" s="71">
        <f>VLOOKUP(I4751,PGStock[],3,FALSE)</f>
        <v>0.17499999999999999</v>
      </c>
      <c r="L4751" s="47">
        <v>2</v>
      </c>
      <c r="M4751" s="47">
        <f>VLOOKUP(I4751,PGStock[],6,FALSE)</f>
        <v>100</v>
      </c>
      <c r="N4751" s="47">
        <f>+PGSales!$L4751*PGSales!$M4751</f>
        <v>200</v>
      </c>
    </row>
    <row r="4752" spans="1:14" hidden="1" x14ac:dyDescent="0.25">
      <c r="A4752" s="77">
        <f t="shared" si="344"/>
        <v>2025</v>
      </c>
      <c r="B4752" s="77">
        <f t="shared" si="345"/>
        <v>3</v>
      </c>
      <c r="C4752" s="73">
        <v>45734</v>
      </c>
      <c r="D4752" s="79" t="s">
        <v>62</v>
      </c>
      <c r="E4752" s="80" t="s">
        <v>414</v>
      </c>
      <c r="F4752" s="81" t="str">
        <f>VLOOKUP(E4752,Customer[],2,FALSE)</f>
        <v>Paddue War</v>
      </c>
      <c r="G4752" s="69" t="str">
        <f>VLOOKUP(E4752,Customer[],3,FALSE)</f>
        <v>Bayane naung Rd</v>
      </c>
      <c r="H4752" s="69" t="str">
        <f>VLOOKUP(E4752,Customer[],4,FALSE)</f>
        <v>N/Oakkala</v>
      </c>
      <c r="I4752" s="48" t="s">
        <v>25</v>
      </c>
      <c r="J4752" s="82" t="str">
        <f>VLOOKUP(I4752,PGStock[],2,FALSE)</f>
        <v>Columbus Super Red Smooth 350 Ml</v>
      </c>
      <c r="K4752" s="71">
        <f>VLOOKUP(I4752,PGStock[],3,FALSE)</f>
        <v>0.35</v>
      </c>
      <c r="L4752" s="47">
        <v>5</v>
      </c>
      <c r="M4752" s="47">
        <f>VLOOKUP(I4752,PGStock[],6,FALSE)</f>
        <v>150</v>
      </c>
      <c r="N4752" s="47">
        <f>+PGSales!$L4752*PGSales!$M4752</f>
        <v>750</v>
      </c>
    </row>
    <row r="4753" spans="1:14" hidden="1" x14ac:dyDescent="0.25">
      <c r="A4753" s="77">
        <f t="shared" si="344"/>
        <v>2025</v>
      </c>
      <c r="B4753" s="77">
        <f t="shared" si="345"/>
        <v>3</v>
      </c>
      <c r="C4753" s="73">
        <v>45734</v>
      </c>
      <c r="D4753" s="79" t="s">
        <v>62</v>
      </c>
      <c r="E4753" s="80" t="s">
        <v>414</v>
      </c>
      <c r="F4753" s="81" t="str">
        <f>VLOOKUP(E4753,Customer[],2,FALSE)</f>
        <v>Paddue War</v>
      </c>
      <c r="G4753" s="69" t="str">
        <f>VLOOKUP(E4753,Customer[],3,FALSE)</f>
        <v>Bayane naung Rd</v>
      </c>
      <c r="H4753" s="69" t="str">
        <f>VLOOKUP(E4753,Customer[],4,FALSE)</f>
        <v>N/Oakkala</v>
      </c>
      <c r="I4753" s="48" t="s">
        <v>23</v>
      </c>
      <c r="J4753" s="82" t="str">
        <f>VLOOKUP(I4753,PGStock[],2,FALSE)</f>
        <v>Columbus Super Red Smooth 175 Ml</v>
      </c>
      <c r="K4753" s="71">
        <f>VLOOKUP(I4753,PGStock[],3,FALSE)</f>
        <v>0.17499999999999999</v>
      </c>
      <c r="L4753" s="47">
        <v>6</v>
      </c>
      <c r="M4753" s="47">
        <f>VLOOKUP(I4753,PGStock[],6,FALSE)</f>
        <v>100</v>
      </c>
      <c r="N4753" s="47">
        <f>+PGSales!$L4753*PGSales!$M4753</f>
        <v>600</v>
      </c>
    </row>
    <row r="4754" spans="1:14" hidden="1" x14ac:dyDescent="0.25">
      <c r="A4754" s="77">
        <f t="shared" si="344"/>
        <v>2025</v>
      </c>
      <c r="B4754" s="77">
        <f t="shared" si="345"/>
        <v>3</v>
      </c>
      <c r="C4754" s="73">
        <v>45734</v>
      </c>
      <c r="D4754" s="79" t="s">
        <v>62</v>
      </c>
      <c r="E4754" s="80" t="s">
        <v>414</v>
      </c>
      <c r="F4754" s="81" t="str">
        <f>VLOOKUP(E4754,Customer[],2,FALSE)</f>
        <v>Paddue War</v>
      </c>
      <c r="G4754" s="69" t="str">
        <f>VLOOKUP(E4754,Customer[],3,FALSE)</f>
        <v>Bayane naung Rd</v>
      </c>
      <c r="H4754" s="69" t="str">
        <f>VLOOKUP(E4754,Customer[],4,FALSE)</f>
        <v>N/Oakkala</v>
      </c>
      <c r="I4754" s="48" t="s">
        <v>20</v>
      </c>
      <c r="J4754" s="82" t="str">
        <f>VLOOKUP(I4754,PGStock[],2,FALSE)</f>
        <v>Formula Rum 700ml</v>
      </c>
      <c r="K4754" s="71">
        <f>VLOOKUP(I4754,PGStock[],3,FALSE)</f>
        <v>0.7</v>
      </c>
      <c r="L4754" s="47">
        <v>1</v>
      </c>
      <c r="M4754" s="47">
        <f>VLOOKUP(I4754,PGStock[],6,FALSE)</f>
        <v>200</v>
      </c>
      <c r="N4754" s="47">
        <f>+PGSales!$L4754*PGSales!$M4754</f>
        <v>200</v>
      </c>
    </row>
    <row r="4755" spans="1:14" hidden="1" x14ac:dyDescent="0.25">
      <c r="A4755" s="77">
        <f t="shared" si="344"/>
        <v>2025</v>
      </c>
      <c r="B4755" s="77">
        <f t="shared" si="345"/>
        <v>3</v>
      </c>
      <c r="C4755" s="73">
        <v>45734</v>
      </c>
      <c r="D4755" s="79" t="s">
        <v>62</v>
      </c>
      <c r="E4755" s="80" t="s">
        <v>414</v>
      </c>
      <c r="F4755" s="81" t="str">
        <f>VLOOKUP(E4755,Customer[],2,FALSE)</f>
        <v>Paddue War</v>
      </c>
      <c r="G4755" s="69" t="str">
        <f>VLOOKUP(E4755,Customer[],3,FALSE)</f>
        <v>Bayane naung Rd</v>
      </c>
      <c r="H4755" s="69" t="str">
        <f>VLOOKUP(E4755,Customer[],4,FALSE)</f>
        <v>N/Oakkala</v>
      </c>
      <c r="I4755" s="48" t="s">
        <v>18</v>
      </c>
      <c r="J4755" s="82" t="str">
        <f>VLOOKUP(I4755,PGStock[],2,FALSE)</f>
        <v>Formula Rum 350ml</v>
      </c>
      <c r="K4755" s="71">
        <f>VLOOKUP(I4755,PGStock[],3,FALSE)</f>
        <v>0.35</v>
      </c>
      <c r="L4755" s="47">
        <v>4</v>
      </c>
      <c r="M4755" s="47">
        <f>VLOOKUP(I4755,PGStock[],6,FALSE)</f>
        <v>150</v>
      </c>
      <c r="N4755" s="47">
        <f>+PGSales!$L4755*PGSales!$M4755</f>
        <v>600</v>
      </c>
    </row>
    <row r="4756" spans="1:14" hidden="1" x14ac:dyDescent="0.25">
      <c r="A4756" s="77">
        <f t="shared" si="344"/>
        <v>2025</v>
      </c>
      <c r="B4756" s="77">
        <f t="shared" si="345"/>
        <v>3</v>
      </c>
      <c r="C4756" s="73">
        <v>45734</v>
      </c>
      <c r="D4756" s="79" t="s">
        <v>70</v>
      </c>
      <c r="E4756" s="80" t="s">
        <v>662</v>
      </c>
      <c r="F4756" s="81" t="str">
        <f>VLOOKUP(E4756,Customer[],2,FALSE)</f>
        <v>U Myint Soe</v>
      </c>
      <c r="G4756" s="69" t="str">
        <f>VLOOKUP(E4756,Customer[],3,FALSE)</f>
        <v>Danyaekone Rd</v>
      </c>
      <c r="H4756" s="69" t="str">
        <f>VLOOKUP(E4756,Customer[],4,FALSE)</f>
        <v xml:space="preserve">Shwepyithar </v>
      </c>
      <c r="I4756" s="48" t="s">
        <v>25</v>
      </c>
      <c r="J4756" s="82" t="str">
        <f>VLOOKUP(I4756,PGStock[],2,FALSE)</f>
        <v>Columbus Super Red Smooth 350 Ml</v>
      </c>
      <c r="K4756" s="71">
        <f>VLOOKUP(I4756,PGStock[],3,FALSE)</f>
        <v>0.35</v>
      </c>
      <c r="L4756" s="47">
        <v>4</v>
      </c>
      <c r="M4756" s="47">
        <f>VLOOKUP(I4756,PGStock[],6,FALSE)</f>
        <v>150</v>
      </c>
      <c r="N4756" s="47">
        <f>+PGSales!$L4756*PGSales!$M4756</f>
        <v>600</v>
      </c>
    </row>
    <row r="4757" spans="1:14" hidden="1" x14ac:dyDescent="0.25">
      <c r="A4757" s="77">
        <f t="shared" si="344"/>
        <v>2025</v>
      </c>
      <c r="B4757" s="77">
        <f t="shared" si="345"/>
        <v>3</v>
      </c>
      <c r="C4757" s="73">
        <v>45734</v>
      </c>
      <c r="D4757" s="79" t="s">
        <v>70</v>
      </c>
      <c r="E4757" s="80" t="s">
        <v>662</v>
      </c>
      <c r="F4757" s="81" t="str">
        <f>VLOOKUP(E4757,Customer[],2,FALSE)</f>
        <v>U Myint Soe</v>
      </c>
      <c r="G4757" s="69" t="str">
        <f>VLOOKUP(E4757,Customer[],3,FALSE)</f>
        <v>Danyaekone Rd</v>
      </c>
      <c r="H4757" s="69" t="str">
        <f>VLOOKUP(E4757,Customer[],4,FALSE)</f>
        <v xml:space="preserve">Shwepyithar </v>
      </c>
      <c r="I4757" s="48" t="s">
        <v>20</v>
      </c>
      <c r="J4757" s="82" t="str">
        <f>VLOOKUP(I4757,PGStock[],2,FALSE)</f>
        <v>Formula Rum 700ml</v>
      </c>
      <c r="K4757" s="71">
        <f>VLOOKUP(I4757,PGStock[],3,FALSE)</f>
        <v>0.7</v>
      </c>
      <c r="L4757" s="47">
        <v>2</v>
      </c>
      <c r="M4757" s="47">
        <f>VLOOKUP(I4757,PGStock[],6,FALSE)</f>
        <v>200</v>
      </c>
      <c r="N4757" s="47">
        <f>+PGSales!$L4757*PGSales!$M4757</f>
        <v>400</v>
      </c>
    </row>
    <row r="4758" spans="1:14" hidden="1" x14ac:dyDescent="0.25">
      <c r="A4758" s="77">
        <f t="shared" ref="A4758:A5267" si="346">YEAR(C4758)</f>
        <v>2025</v>
      </c>
      <c r="B4758" s="77">
        <f t="shared" ref="B4758:B5267" si="347">MONTH(C4758)</f>
        <v>3</v>
      </c>
      <c r="C4758" s="73">
        <v>45734</v>
      </c>
      <c r="D4758" s="79" t="s">
        <v>70</v>
      </c>
      <c r="E4758" s="80" t="s">
        <v>662</v>
      </c>
      <c r="F4758" s="81" t="str">
        <f>VLOOKUP(E4758,Customer[],2,FALSE)</f>
        <v>U Myint Soe</v>
      </c>
      <c r="G4758" s="69" t="str">
        <f>VLOOKUP(E4758,Customer[],3,FALSE)</f>
        <v>Danyaekone Rd</v>
      </c>
      <c r="H4758" s="69" t="str">
        <f>VLOOKUP(E4758,Customer[],4,FALSE)</f>
        <v xml:space="preserve">Shwepyithar </v>
      </c>
      <c r="I4758" s="48" t="s">
        <v>18</v>
      </c>
      <c r="J4758" s="82" t="str">
        <f>VLOOKUP(I4758,PGStock[],2,FALSE)</f>
        <v>Formula Rum 350ml</v>
      </c>
      <c r="K4758" s="71">
        <f>VLOOKUP(I4758,PGStock[],3,FALSE)</f>
        <v>0.35</v>
      </c>
      <c r="L4758" s="47">
        <v>5</v>
      </c>
      <c r="M4758" s="47">
        <f>VLOOKUP(I4758,PGStock[],6,FALSE)</f>
        <v>150</v>
      </c>
      <c r="N4758" s="47">
        <f>+PGSales!$L4758*PGSales!$M4758</f>
        <v>750</v>
      </c>
    </row>
    <row r="4759" spans="1:14" hidden="1" x14ac:dyDescent="0.25">
      <c r="A4759" s="77">
        <f t="shared" si="346"/>
        <v>2025</v>
      </c>
      <c r="B4759" s="77">
        <f t="shared" si="347"/>
        <v>3</v>
      </c>
      <c r="C4759" s="73">
        <v>45734</v>
      </c>
      <c r="D4759" s="79" t="s">
        <v>72</v>
      </c>
      <c r="E4759" s="80" t="s">
        <v>635</v>
      </c>
      <c r="F4759" s="81" t="e">
        <f>VLOOKUP(E4759,Customer[],2,FALSE)</f>
        <v>#N/A</v>
      </c>
      <c r="G4759" s="69" t="e">
        <f>VLOOKUP(E4759,Customer[],3,FALSE)</f>
        <v>#N/A</v>
      </c>
      <c r="H4759" s="69" t="e">
        <f>VLOOKUP(E4759,Customer[],4,FALSE)</f>
        <v>#N/A</v>
      </c>
      <c r="I4759" s="48" t="s">
        <v>25</v>
      </c>
      <c r="J4759" s="82" t="str">
        <f>VLOOKUP(I4759,PGStock[],2,FALSE)</f>
        <v>Columbus Super Red Smooth 350 Ml</v>
      </c>
      <c r="K4759" s="71">
        <f>VLOOKUP(I4759,PGStock[],3,FALSE)</f>
        <v>0.35</v>
      </c>
      <c r="L4759" s="47">
        <v>10</v>
      </c>
      <c r="M4759" s="47">
        <f>VLOOKUP(I4759,PGStock[],6,FALSE)</f>
        <v>150</v>
      </c>
      <c r="N4759" s="47">
        <f>+PGSales!$L4759*PGSales!$M4759</f>
        <v>1500</v>
      </c>
    </row>
    <row r="4760" spans="1:14" hidden="1" x14ac:dyDescent="0.25">
      <c r="A4760" s="77">
        <f t="shared" si="346"/>
        <v>2025</v>
      </c>
      <c r="B4760" s="77">
        <f t="shared" si="347"/>
        <v>3</v>
      </c>
      <c r="C4760" s="73">
        <v>45734</v>
      </c>
      <c r="D4760" s="79" t="s">
        <v>72</v>
      </c>
      <c r="E4760" s="80" t="s">
        <v>635</v>
      </c>
      <c r="F4760" s="81" t="e">
        <f>VLOOKUP(E4760,Customer[],2,FALSE)</f>
        <v>#N/A</v>
      </c>
      <c r="G4760" s="69" t="e">
        <f>VLOOKUP(E4760,Customer[],3,FALSE)</f>
        <v>#N/A</v>
      </c>
      <c r="H4760" s="69" t="e">
        <f>VLOOKUP(E4760,Customer[],4,FALSE)</f>
        <v>#N/A</v>
      </c>
      <c r="I4760" s="48" t="s">
        <v>18</v>
      </c>
      <c r="J4760" s="82" t="str">
        <f>VLOOKUP(I4760,PGStock[],2,FALSE)</f>
        <v>Formula Rum 350ml</v>
      </c>
      <c r="K4760" s="71">
        <f>VLOOKUP(I4760,PGStock[],3,FALSE)</f>
        <v>0.35</v>
      </c>
      <c r="L4760" s="47">
        <v>3</v>
      </c>
      <c r="M4760" s="47">
        <f>VLOOKUP(I4760,PGStock[],6,FALSE)</f>
        <v>150</v>
      </c>
      <c r="N4760" s="47">
        <f>+PGSales!$L4760*PGSales!$M4760</f>
        <v>450</v>
      </c>
    </row>
    <row r="4761" spans="1:14" hidden="1" x14ac:dyDescent="0.25">
      <c r="A4761" s="77">
        <f t="shared" ref="A4761:A4771" si="348">YEAR(C4761)</f>
        <v>2025</v>
      </c>
      <c r="B4761" s="77">
        <f t="shared" ref="B4761:B4771" si="349">MONTH(C4761)</f>
        <v>3</v>
      </c>
      <c r="C4761" s="73">
        <v>45734</v>
      </c>
      <c r="D4761" s="79" t="s">
        <v>76</v>
      </c>
      <c r="E4761" s="80" t="s">
        <v>246</v>
      </c>
      <c r="F4761" s="81" t="str">
        <f>VLOOKUP(E4761,Customer[],2,FALSE)</f>
        <v>Zaw Hein Kaber</v>
      </c>
      <c r="G4761" s="69" t="str">
        <f>VLOOKUP(E4761,Customer[],3,FALSE)</f>
        <v>ThanDin Zay Rd</v>
      </c>
      <c r="H4761" s="69" t="str">
        <f>VLOOKUP(E4761,Customer[],4,FALSE)</f>
        <v xml:space="preserve">Shwepyithar </v>
      </c>
      <c r="I4761" s="48" t="s">
        <v>25</v>
      </c>
      <c r="J4761" s="82" t="str">
        <f>VLOOKUP(I4761,PGStock[],2,FALSE)</f>
        <v>Columbus Super Red Smooth 350 Ml</v>
      </c>
      <c r="K4761" s="71">
        <f>VLOOKUP(I4761,PGStock[],3,FALSE)</f>
        <v>0.35</v>
      </c>
      <c r="L4761" s="47">
        <v>3</v>
      </c>
      <c r="M4761" s="47">
        <f>VLOOKUP(I4761,PGStock[],6,FALSE)</f>
        <v>150</v>
      </c>
      <c r="N4761" s="47">
        <f>+PGSales!$L4761*PGSales!$M4761</f>
        <v>450</v>
      </c>
    </row>
    <row r="4762" spans="1:14" hidden="1" x14ac:dyDescent="0.25">
      <c r="A4762" s="77">
        <f t="shared" si="348"/>
        <v>2025</v>
      </c>
      <c r="B4762" s="77">
        <f t="shared" si="349"/>
        <v>3</v>
      </c>
      <c r="C4762" s="73">
        <v>45734</v>
      </c>
      <c r="D4762" s="79" t="s">
        <v>76</v>
      </c>
      <c r="E4762" s="80" t="s">
        <v>246</v>
      </c>
      <c r="F4762" s="81" t="str">
        <f>VLOOKUP(E4762,Customer[],2,FALSE)</f>
        <v>Zaw Hein Kaber</v>
      </c>
      <c r="G4762" s="69" t="str">
        <f>VLOOKUP(E4762,Customer[],3,FALSE)</f>
        <v>ThanDin Zay Rd</v>
      </c>
      <c r="H4762" s="69" t="str">
        <f>VLOOKUP(E4762,Customer[],4,FALSE)</f>
        <v xml:space="preserve">Shwepyithar </v>
      </c>
      <c r="I4762" s="48" t="s">
        <v>18</v>
      </c>
      <c r="J4762" s="82" t="str">
        <f>VLOOKUP(I4762,PGStock[],2,FALSE)</f>
        <v>Formula Rum 350ml</v>
      </c>
      <c r="K4762" s="71">
        <f>VLOOKUP(I4762,PGStock[],3,FALSE)</f>
        <v>0.35</v>
      </c>
      <c r="L4762" s="47">
        <v>4</v>
      </c>
      <c r="M4762" s="47">
        <f>VLOOKUP(I4762,PGStock[],6,FALSE)</f>
        <v>150</v>
      </c>
      <c r="N4762" s="47">
        <f>+PGSales!$L4762*PGSales!$M4762</f>
        <v>600</v>
      </c>
    </row>
    <row r="4763" spans="1:14" hidden="1" x14ac:dyDescent="0.25">
      <c r="A4763" s="77">
        <f t="shared" si="348"/>
        <v>2025</v>
      </c>
      <c r="B4763" s="77">
        <f t="shared" si="349"/>
        <v>3</v>
      </c>
      <c r="C4763" s="73">
        <v>45734</v>
      </c>
      <c r="D4763" s="79" t="s">
        <v>131</v>
      </c>
      <c r="E4763" s="80" t="s">
        <v>268</v>
      </c>
      <c r="F4763" s="81" t="str">
        <f>VLOOKUP(E4763,Customer[],2,FALSE)</f>
        <v>Kaung Thant</v>
      </c>
      <c r="G4763" s="69" t="str">
        <f>VLOOKUP(E4763,Customer[],3,FALSE)</f>
        <v>ThanDin Zay Rd</v>
      </c>
      <c r="H4763" s="69" t="str">
        <f>VLOOKUP(E4763,Customer[],4,FALSE)</f>
        <v xml:space="preserve">Shwepyithar </v>
      </c>
      <c r="I4763" s="48" t="s">
        <v>25</v>
      </c>
      <c r="J4763" s="82" t="str">
        <f>VLOOKUP(I4763,PGStock[],2,FALSE)</f>
        <v>Columbus Super Red Smooth 350 Ml</v>
      </c>
      <c r="K4763" s="71">
        <f>VLOOKUP(I4763,PGStock[],3,FALSE)</f>
        <v>0.35</v>
      </c>
      <c r="L4763" s="47">
        <v>4</v>
      </c>
      <c r="M4763" s="47">
        <f>VLOOKUP(I4763,PGStock[],6,FALSE)</f>
        <v>150</v>
      </c>
      <c r="N4763" s="47">
        <f>+PGSales!$L4763*PGSales!$M4763</f>
        <v>600</v>
      </c>
    </row>
    <row r="4764" spans="1:14" hidden="1" x14ac:dyDescent="0.25">
      <c r="A4764" s="77">
        <f t="shared" si="348"/>
        <v>2025</v>
      </c>
      <c r="B4764" s="77">
        <f t="shared" si="349"/>
        <v>3</v>
      </c>
      <c r="C4764" s="73">
        <v>45734</v>
      </c>
      <c r="D4764" s="79" t="s">
        <v>131</v>
      </c>
      <c r="E4764" s="80" t="s">
        <v>268</v>
      </c>
      <c r="F4764" s="81" t="str">
        <f>VLOOKUP(E4764,Customer[],2,FALSE)</f>
        <v>Kaung Thant</v>
      </c>
      <c r="G4764" s="69" t="str">
        <f>VLOOKUP(E4764,Customer[],3,FALSE)</f>
        <v>ThanDin Zay Rd</v>
      </c>
      <c r="H4764" s="69" t="str">
        <f>VLOOKUP(E4764,Customer[],4,FALSE)</f>
        <v xml:space="preserve">Shwepyithar </v>
      </c>
      <c r="I4764" s="48" t="s">
        <v>18</v>
      </c>
      <c r="J4764" s="82" t="str">
        <f>VLOOKUP(I4764,PGStock[],2,FALSE)</f>
        <v>Formula Rum 350ml</v>
      </c>
      <c r="K4764" s="71">
        <f>VLOOKUP(I4764,PGStock[],3,FALSE)</f>
        <v>0.35</v>
      </c>
      <c r="L4764" s="47">
        <v>4</v>
      </c>
      <c r="M4764" s="47">
        <f>VLOOKUP(I4764,PGStock[],6,FALSE)</f>
        <v>150</v>
      </c>
      <c r="N4764" s="47">
        <f>+PGSales!$L4764*PGSales!$M4764</f>
        <v>600</v>
      </c>
    </row>
    <row r="4765" spans="1:14" hidden="1" x14ac:dyDescent="0.25">
      <c r="A4765" s="77">
        <f t="shared" si="348"/>
        <v>2025</v>
      </c>
      <c r="B4765" s="77">
        <f t="shared" si="349"/>
        <v>3</v>
      </c>
      <c r="C4765" s="73">
        <v>45734</v>
      </c>
      <c r="D4765" s="79" t="s">
        <v>68</v>
      </c>
      <c r="E4765" s="80" t="s">
        <v>177</v>
      </c>
      <c r="F4765" s="81" t="str">
        <f>VLOOKUP(E4765,Customer[],2,FALSE)</f>
        <v>NI Ni Poe poe</v>
      </c>
      <c r="G4765" s="69" t="str">
        <f>VLOOKUP(E4765,Customer[],3,FALSE)</f>
        <v>Ye Yanaing Rd</v>
      </c>
      <c r="H4765" s="69" t="str">
        <f>VLOOKUP(E4765,Customer[],4,FALSE)</f>
        <v xml:space="preserve">Shwepyithar </v>
      </c>
      <c r="I4765" s="48" t="s">
        <v>25</v>
      </c>
      <c r="J4765" s="82" t="str">
        <f>VLOOKUP(I4765,PGStock[],2,FALSE)</f>
        <v>Columbus Super Red Smooth 350 Ml</v>
      </c>
      <c r="K4765" s="71">
        <f>VLOOKUP(I4765,PGStock[],3,FALSE)</f>
        <v>0.35</v>
      </c>
      <c r="L4765" s="47">
        <v>5</v>
      </c>
      <c r="M4765" s="47">
        <f>VLOOKUP(I4765,PGStock[],6,FALSE)</f>
        <v>150</v>
      </c>
      <c r="N4765" s="47">
        <f>+PGSales!$L4765*PGSales!$M4765</f>
        <v>750</v>
      </c>
    </row>
    <row r="4766" spans="1:14" hidden="1" x14ac:dyDescent="0.25">
      <c r="A4766" s="77">
        <f t="shared" si="348"/>
        <v>2025</v>
      </c>
      <c r="B4766" s="77">
        <f t="shared" si="349"/>
        <v>3</v>
      </c>
      <c r="C4766" s="73">
        <v>45734</v>
      </c>
      <c r="D4766" s="79" t="s">
        <v>68</v>
      </c>
      <c r="E4766" s="80" t="s">
        <v>177</v>
      </c>
      <c r="F4766" s="81" t="str">
        <f>VLOOKUP(E4766,Customer[],2,FALSE)</f>
        <v>NI Ni Poe poe</v>
      </c>
      <c r="G4766" s="69" t="str">
        <f>VLOOKUP(E4766,Customer[],3,FALSE)</f>
        <v>Ye Yanaing Rd</v>
      </c>
      <c r="H4766" s="69" t="str">
        <f>VLOOKUP(E4766,Customer[],4,FALSE)</f>
        <v xml:space="preserve">Shwepyithar </v>
      </c>
      <c r="I4766" s="48" t="s">
        <v>20</v>
      </c>
      <c r="J4766" s="82" t="str">
        <f>VLOOKUP(I4766,PGStock[],2,FALSE)</f>
        <v>Formula Rum 700ml</v>
      </c>
      <c r="K4766" s="71">
        <f>VLOOKUP(I4766,PGStock[],3,FALSE)</f>
        <v>0.7</v>
      </c>
      <c r="L4766" s="47">
        <v>1</v>
      </c>
      <c r="M4766" s="47">
        <f>VLOOKUP(I4766,PGStock[],6,FALSE)</f>
        <v>200</v>
      </c>
      <c r="N4766" s="47">
        <f>+PGSales!$L4766*PGSales!$M4766</f>
        <v>200</v>
      </c>
    </row>
    <row r="4767" spans="1:14" hidden="1" x14ac:dyDescent="0.25">
      <c r="A4767" s="77">
        <f t="shared" si="348"/>
        <v>2025</v>
      </c>
      <c r="B4767" s="77">
        <f t="shared" si="349"/>
        <v>3</v>
      </c>
      <c r="C4767" s="73">
        <v>45734</v>
      </c>
      <c r="D4767" s="79" t="s">
        <v>68</v>
      </c>
      <c r="E4767" s="80" t="s">
        <v>177</v>
      </c>
      <c r="F4767" s="81" t="str">
        <f>VLOOKUP(E4767,Customer[],2,FALSE)</f>
        <v>NI Ni Poe poe</v>
      </c>
      <c r="G4767" s="69" t="str">
        <f>VLOOKUP(E4767,Customer[],3,FALSE)</f>
        <v>Ye Yanaing Rd</v>
      </c>
      <c r="H4767" s="69" t="str">
        <f>VLOOKUP(E4767,Customer[],4,FALSE)</f>
        <v xml:space="preserve">Shwepyithar </v>
      </c>
      <c r="I4767" s="48" t="s">
        <v>18</v>
      </c>
      <c r="J4767" s="82" t="str">
        <f>VLOOKUP(I4767,PGStock[],2,FALSE)</f>
        <v>Formula Rum 350ml</v>
      </c>
      <c r="K4767" s="71">
        <f>VLOOKUP(I4767,PGStock[],3,FALSE)</f>
        <v>0.35</v>
      </c>
      <c r="L4767" s="47">
        <v>5</v>
      </c>
      <c r="M4767" s="47">
        <f>VLOOKUP(I4767,PGStock[],6,FALSE)</f>
        <v>150</v>
      </c>
      <c r="N4767" s="47">
        <f>+PGSales!$L4767*PGSales!$M4767</f>
        <v>750</v>
      </c>
    </row>
    <row r="4768" spans="1:14" hidden="1" x14ac:dyDescent="0.25">
      <c r="A4768" s="77">
        <f t="shared" si="348"/>
        <v>2025</v>
      </c>
      <c r="B4768" s="77">
        <f t="shared" si="349"/>
        <v>3</v>
      </c>
      <c r="C4768" s="73">
        <v>45734</v>
      </c>
      <c r="D4768" s="79" t="s">
        <v>74</v>
      </c>
      <c r="E4768" s="80" t="s">
        <v>176</v>
      </c>
      <c r="F4768" s="81" t="str">
        <f>VLOOKUP(E4768,Customer[],2,FALSE)</f>
        <v>Lamin</v>
      </c>
      <c r="G4768" s="69" t="str">
        <f>VLOOKUP(E4768,Customer[],3,FALSE)</f>
        <v>No (4) Rd</v>
      </c>
      <c r="H4768" s="69" t="str">
        <f>VLOOKUP(E4768,Customer[],4,FALSE)</f>
        <v xml:space="preserve">Shwepyithar </v>
      </c>
      <c r="I4768" s="48" t="s">
        <v>25</v>
      </c>
      <c r="J4768" s="82" t="str">
        <f>VLOOKUP(I4768,PGStock[],2,FALSE)</f>
        <v>Columbus Super Red Smooth 350 Ml</v>
      </c>
      <c r="K4768" s="71">
        <f>VLOOKUP(I4768,PGStock[],3,FALSE)</f>
        <v>0.35</v>
      </c>
      <c r="L4768" s="47">
        <v>1</v>
      </c>
      <c r="M4768" s="47">
        <f>VLOOKUP(I4768,PGStock[],6,FALSE)</f>
        <v>150</v>
      </c>
      <c r="N4768" s="47">
        <f>+PGSales!$L4768*PGSales!$M4768</f>
        <v>150</v>
      </c>
    </row>
    <row r="4769" spans="1:14" hidden="1" x14ac:dyDescent="0.25">
      <c r="A4769" s="77">
        <f t="shared" si="348"/>
        <v>2025</v>
      </c>
      <c r="B4769" s="77">
        <f t="shared" si="349"/>
        <v>3</v>
      </c>
      <c r="C4769" s="73">
        <v>45734</v>
      </c>
      <c r="D4769" s="79" t="s">
        <v>74</v>
      </c>
      <c r="E4769" s="80" t="s">
        <v>176</v>
      </c>
      <c r="F4769" s="81" t="str">
        <f>VLOOKUP(E4769,Customer[],2,FALSE)</f>
        <v>Lamin</v>
      </c>
      <c r="G4769" s="69" t="str">
        <f>VLOOKUP(E4769,Customer[],3,FALSE)</f>
        <v>No (4) Rd</v>
      </c>
      <c r="H4769" s="69" t="str">
        <f>VLOOKUP(E4769,Customer[],4,FALSE)</f>
        <v xml:space="preserve">Shwepyithar </v>
      </c>
      <c r="I4769" s="48" t="s">
        <v>23</v>
      </c>
      <c r="J4769" s="82" t="str">
        <f>VLOOKUP(I4769,PGStock[],2,FALSE)</f>
        <v>Columbus Super Red Smooth 175 Ml</v>
      </c>
      <c r="K4769" s="71">
        <f>VLOOKUP(I4769,PGStock[],3,FALSE)</f>
        <v>0.17499999999999999</v>
      </c>
      <c r="L4769" s="47">
        <v>1</v>
      </c>
      <c r="M4769" s="47">
        <f>VLOOKUP(I4769,PGStock[],6,FALSE)</f>
        <v>100</v>
      </c>
      <c r="N4769" s="47">
        <f>+PGSales!$L4769*PGSales!$M4769</f>
        <v>100</v>
      </c>
    </row>
    <row r="4770" spans="1:14" hidden="1" x14ac:dyDescent="0.25">
      <c r="A4770" s="77">
        <f t="shared" si="348"/>
        <v>2025</v>
      </c>
      <c r="B4770" s="77">
        <f t="shared" si="349"/>
        <v>3</v>
      </c>
      <c r="C4770" s="73">
        <v>45734</v>
      </c>
      <c r="D4770" s="79" t="s">
        <v>74</v>
      </c>
      <c r="E4770" s="80" t="s">
        <v>176</v>
      </c>
      <c r="F4770" s="81" t="str">
        <f>VLOOKUP(E4770,Customer[],2,FALSE)</f>
        <v>Lamin</v>
      </c>
      <c r="G4770" s="69" t="str">
        <f>VLOOKUP(E4770,Customer[],3,FALSE)</f>
        <v>No (4) Rd</v>
      </c>
      <c r="H4770" s="69" t="str">
        <f>VLOOKUP(E4770,Customer[],4,FALSE)</f>
        <v xml:space="preserve">Shwepyithar </v>
      </c>
      <c r="I4770" s="48" t="s">
        <v>18</v>
      </c>
      <c r="J4770" s="82" t="str">
        <f>VLOOKUP(I4770,PGStock[],2,FALSE)</f>
        <v>Formula Rum 350ml</v>
      </c>
      <c r="K4770" s="71">
        <f>VLOOKUP(I4770,PGStock[],3,FALSE)</f>
        <v>0.35</v>
      </c>
      <c r="L4770" s="47">
        <v>8</v>
      </c>
      <c r="M4770" s="47">
        <f>VLOOKUP(I4770,PGStock[],6,FALSE)</f>
        <v>150</v>
      </c>
      <c r="N4770" s="47">
        <f>+PGSales!$L4770*PGSales!$M4770</f>
        <v>1200</v>
      </c>
    </row>
    <row r="4771" spans="1:14" hidden="1" x14ac:dyDescent="0.25">
      <c r="A4771" s="77">
        <f t="shared" si="348"/>
        <v>2025</v>
      </c>
      <c r="B4771" s="77">
        <f t="shared" si="349"/>
        <v>3</v>
      </c>
      <c r="C4771" s="73">
        <v>45734</v>
      </c>
      <c r="D4771" s="79" t="s">
        <v>367</v>
      </c>
      <c r="E4771" s="80" t="s">
        <v>245</v>
      </c>
      <c r="F4771" s="81" t="str">
        <f>VLOOKUP(E4771,Customer[],2,FALSE)</f>
        <v>Cheer</v>
      </c>
      <c r="G4771" s="69" t="str">
        <f>VLOOKUP(E4771,Customer[],3,FALSE)</f>
        <v>ThanDin Zay Rd</v>
      </c>
      <c r="H4771" s="69" t="str">
        <f>VLOOKUP(E4771,Customer[],4,FALSE)</f>
        <v xml:space="preserve">Shwepyithar </v>
      </c>
      <c r="I4771" s="48" t="s">
        <v>25</v>
      </c>
      <c r="J4771" s="82" t="str">
        <f>VLOOKUP(I4771,PGStock[],2,FALSE)</f>
        <v>Columbus Super Red Smooth 350 Ml</v>
      </c>
      <c r="K4771" s="71">
        <f>VLOOKUP(I4771,PGStock[],3,FALSE)</f>
        <v>0.35</v>
      </c>
      <c r="L4771" s="47">
        <v>3</v>
      </c>
      <c r="M4771" s="47">
        <f>VLOOKUP(I4771,PGStock[],6,FALSE)</f>
        <v>150</v>
      </c>
      <c r="N4771" s="47">
        <f>+PGSales!$L4771*PGSales!$M4771</f>
        <v>450</v>
      </c>
    </row>
    <row r="4772" spans="1:14" hidden="1" x14ac:dyDescent="0.25">
      <c r="A4772" s="77">
        <f t="shared" ref="A4772:A4917" si="350">YEAR(C4772)</f>
        <v>2025</v>
      </c>
      <c r="B4772" s="77">
        <f t="shared" ref="B4772:B4917" si="351">MONTH(C4772)</f>
        <v>3</v>
      </c>
      <c r="C4772" s="73">
        <v>45734</v>
      </c>
      <c r="D4772" s="79" t="s">
        <v>367</v>
      </c>
      <c r="E4772" s="80" t="s">
        <v>245</v>
      </c>
      <c r="F4772" s="81" t="str">
        <f>VLOOKUP(E4772,Customer[],2,FALSE)</f>
        <v>Cheer</v>
      </c>
      <c r="G4772" s="69" t="str">
        <f>VLOOKUP(E4772,Customer[],3,FALSE)</f>
        <v>ThanDin Zay Rd</v>
      </c>
      <c r="H4772" s="69" t="str">
        <f>VLOOKUP(E4772,Customer[],4,FALSE)</f>
        <v xml:space="preserve">Shwepyithar </v>
      </c>
      <c r="I4772" s="48" t="s">
        <v>18</v>
      </c>
      <c r="J4772" s="82" t="str">
        <f>VLOOKUP(I4772,PGStock[],2,FALSE)</f>
        <v>Formula Rum 350ml</v>
      </c>
      <c r="K4772" s="71">
        <f>VLOOKUP(I4772,PGStock[],3,FALSE)</f>
        <v>0.35</v>
      </c>
      <c r="L4772" s="47">
        <v>1</v>
      </c>
      <c r="M4772" s="47">
        <f>VLOOKUP(I4772,PGStock[],6,FALSE)</f>
        <v>150</v>
      </c>
      <c r="N4772" s="47">
        <f>+PGSales!$L4772*PGSales!$M4772</f>
        <v>150</v>
      </c>
    </row>
    <row r="4773" spans="1:14" hidden="1" x14ac:dyDescent="0.25">
      <c r="A4773" s="77">
        <f t="shared" si="350"/>
        <v>2025</v>
      </c>
      <c r="B4773" s="77">
        <f t="shared" si="351"/>
        <v>3</v>
      </c>
      <c r="C4773" s="73">
        <v>45735</v>
      </c>
      <c r="D4773" s="79" t="s">
        <v>109</v>
      </c>
      <c r="E4773" s="80" t="s">
        <v>643</v>
      </c>
      <c r="F4773" s="81" t="str">
        <f>VLOOKUP(E4773,Customer[],2,FALSE)</f>
        <v>Thaka Kyi</v>
      </c>
      <c r="G4773" s="69" t="str">
        <f>VLOOKUP(E4773,Customer[],3,FALSE)</f>
        <v>Mandalay Rd</v>
      </c>
      <c r="H4773" s="69" t="str">
        <f>VLOOKUP(E4773,Customer[],4,FALSE)</f>
        <v>Hlaing Thar Yar Route (1)</v>
      </c>
      <c r="I4773" s="48" t="s">
        <v>18</v>
      </c>
      <c r="J4773" s="82" t="str">
        <f>VLOOKUP(I4773,PGStock[],2,FALSE)</f>
        <v>Formula Rum 350ml</v>
      </c>
      <c r="K4773" s="71">
        <f>VLOOKUP(I4773,PGStock[],3,FALSE)</f>
        <v>0.35</v>
      </c>
      <c r="L4773" s="47">
        <v>2</v>
      </c>
      <c r="M4773" s="47">
        <f>VLOOKUP(I4773,PGStock[],6,FALSE)</f>
        <v>150</v>
      </c>
      <c r="N4773" s="47">
        <f>+PGSales!$L4773*PGSales!$M4773</f>
        <v>300</v>
      </c>
    </row>
    <row r="4774" spans="1:14" hidden="1" x14ac:dyDescent="0.25">
      <c r="A4774" s="77">
        <f t="shared" ref="A4774:A4794" si="352">YEAR(C4774)</f>
        <v>2025</v>
      </c>
      <c r="B4774" s="77">
        <f t="shared" ref="B4774:B4794" si="353">MONTH(C4774)</f>
        <v>3</v>
      </c>
      <c r="C4774" s="73">
        <v>45735</v>
      </c>
      <c r="D4774" s="79" t="s">
        <v>115</v>
      </c>
      <c r="E4774" s="80" t="s">
        <v>123</v>
      </c>
      <c r="F4774" s="81" t="str">
        <f>VLOOKUP(E4774,Customer[],2,FALSE)</f>
        <v>Yazar</v>
      </c>
      <c r="G4774" s="69" t="str">
        <f>VLOOKUP(E4774,Customer[],3,FALSE)</f>
        <v>Mandalay Rd</v>
      </c>
      <c r="H4774" s="69" t="str">
        <f>VLOOKUP(E4774,Customer[],4,FALSE)</f>
        <v>Hlaing Thar Yar Route (1)</v>
      </c>
      <c r="I4774" s="48" t="s">
        <v>25</v>
      </c>
      <c r="J4774" s="82" t="str">
        <f>VLOOKUP(I4774,PGStock[],2,FALSE)</f>
        <v>Columbus Super Red Smooth 350 Ml</v>
      </c>
      <c r="K4774" s="71">
        <f>VLOOKUP(I4774,PGStock[],3,FALSE)</f>
        <v>0.35</v>
      </c>
      <c r="L4774" s="47">
        <v>4</v>
      </c>
      <c r="M4774" s="47">
        <f>VLOOKUP(I4774,PGStock[],6,FALSE)</f>
        <v>150</v>
      </c>
      <c r="N4774" s="47">
        <f>+PGSales!$L4774*PGSales!$M4774</f>
        <v>600</v>
      </c>
    </row>
    <row r="4775" spans="1:14" hidden="1" x14ac:dyDescent="0.25">
      <c r="A4775" s="77">
        <f t="shared" si="352"/>
        <v>2025</v>
      </c>
      <c r="B4775" s="77">
        <f t="shared" si="353"/>
        <v>3</v>
      </c>
      <c r="C4775" s="73">
        <v>45735</v>
      </c>
      <c r="D4775" s="79" t="s">
        <v>2</v>
      </c>
      <c r="E4775" s="80">
        <v>23</v>
      </c>
      <c r="F4775" s="81">
        <f>VLOOKUP(E4775,Customer[],2,FALSE)</f>
        <v>23</v>
      </c>
      <c r="G4775" s="69" t="str">
        <f>VLOOKUP(E4775,Customer[],3,FALSE)</f>
        <v>Madalay Rd</v>
      </c>
      <c r="H4775" s="69" t="str">
        <f>VLOOKUP(E4775,Customer[],4,FALSE)</f>
        <v>Hlaing Thar Yar</v>
      </c>
      <c r="I4775" s="48" t="s">
        <v>25</v>
      </c>
      <c r="J4775" s="82" t="str">
        <f>VLOOKUP(I4775,PGStock[],2,FALSE)</f>
        <v>Columbus Super Red Smooth 350 Ml</v>
      </c>
      <c r="K4775" s="71">
        <f>VLOOKUP(I4775,PGStock[],3,FALSE)</f>
        <v>0.35</v>
      </c>
      <c r="L4775" s="47">
        <v>3</v>
      </c>
      <c r="M4775" s="47">
        <f>VLOOKUP(I4775,PGStock[],6,FALSE)</f>
        <v>150</v>
      </c>
      <c r="N4775" s="47">
        <f>+PGSales!$L4775*PGSales!$M4775</f>
        <v>450</v>
      </c>
    </row>
    <row r="4776" spans="1:14" hidden="1" x14ac:dyDescent="0.25">
      <c r="A4776" s="77">
        <f t="shared" si="352"/>
        <v>2025</v>
      </c>
      <c r="B4776" s="77">
        <f t="shared" si="353"/>
        <v>3</v>
      </c>
      <c r="C4776" s="73">
        <v>45735</v>
      </c>
      <c r="D4776" s="79" t="s">
        <v>2</v>
      </c>
      <c r="E4776" s="80">
        <v>23</v>
      </c>
      <c r="F4776" s="81">
        <f>VLOOKUP(E4776,Customer[],2,FALSE)</f>
        <v>23</v>
      </c>
      <c r="G4776" s="69" t="str">
        <f>VLOOKUP(E4776,Customer[],3,FALSE)</f>
        <v>Madalay Rd</v>
      </c>
      <c r="H4776" s="69" t="str">
        <f>VLOOKUP(E4776,Customer[],4,FALSE)</f>
        <v>Hlaing Thar Yar</v>
      </c>
      <c r="I4776" s="48" t="s">
        <v>23</v>
      </c>
      <c r="J4776" s="82" t="str">
        <f>VLOOKUP(I4776,PGStock[],2,FALSE)</f>
        <v>Columbus Super Red Smooth 175 Ml</v>
      </c>
      <c r="K4776" s="71">
        <f>VLOOKUP(I4776,PGStock[],3,FALSE)</f>
        <v>0.17499999999999999</v>
      </c>
      <c r="L4776" s="47">
        <v>1</v>
      </c>
      <c r="M4776" s="47">
        <f>VLOOKUP(I4776,PGStock[],6,FALSE)</f>
        <v>100</v>
      </c>
      <c r="N4776" s="47">
        <f>+PGSales!$L4776*PGSales!$M4776</f>
        <v>100</v>
      </c>
    </row>
    <row r="4777" spans="1:14" hidden="1" x14ac:dyDescent="0.25">
      <c r="A4777" s="77">
        <f t="shared" si="352"/>
        <v>2025</v>
      </c>
      <c r="B4777" s="77">
        <f t="shared" si="353"/>
        <v>3</v>
      </c>
      <c r="C4777" s="73">
        <v>45735</v>
      </c>
      <c r="D4777" s="79" t="s">
        <v>2</v>
      </c>
      <c r="E4777" s="80">
        <v>23</v>
      </c>
      <c r="F4777" s="81">
        <f>VLOOKUP(E4777,Customer[],2,FALSE)</f>
        <v>23</v>
      </c>
      <c r="G4777" s="69" t="str">
        <f>VLOOKUP(E4777,Customer[],3,FALSE)</f>
        <v>Madalay Rd</v>
      </c>
      <c r="H4777" s="69" t="str">
        <f>VLOOKUP(E4777,Customer[],4,FALSE)</f>
        <v>Hlaing Thar Yar</v>
      </c>
      <c r="I4777" s="48" t="s">
        <v>18</v>
      </c>
      <c r="J4777" s="82" t="str">
        <f>VLOOKUP(I4777,PGStock[],2,FALSE)</f>
        <v>Formula Rum 350ml</v>
      </c>
      <c r="K4777" s="71">
        <f>VLOOKUP(I4777,PGStock[],3,FALSE)</f>
        <v>0.35</v>
      </c>
      <c r="L4777" s="47">
        <v>1</v>
      </c>
      <c r="M4777" s="47">
        <f>VLOOKUP(I4777,PGStock[],6,FALSE)</f>
        <v>150</v>
      </c>
      <c r="N4777" s="47">
        <f>+PGSales!$L4777*PGSales!$M4777</f>
        <v>150</v>
      </c>
    </row>
    <row r="4778" spans="1:14" hidden="1" x14ac:dyDescent="0.25">
      <c r="A4778" s="77">
        <f t="shared" si="352"/>
        <v>2025</v>
      </c>
      <c r="B4778" s="77">
        <f t="shared" si="353"/>
        <v>3</v>
      </c>
      <c r="C4778" s="73">
        <v>45735</v>
      </c>
      <c r="D4778" s="79" t="s">
        <v>0</v>
      </c>
      <c r="E4778" s="80" t="s">
        <v>658</v>
      </c>
      <c r="F4778" s="81" t="str">
        <f>VLOOKUP(E4778,Customer[],2,FALSE)</f>
        <v>AATT 2</v>
      </c>
      <c r="G4778" s="69" t="str">
        <f>VLOOKUP(E4778,Customer[],3,FALSE)</f>
        <v>Madalay Rd</v>
      </c>
      <c r="H4778" s="69" t="str">
        <f>VLOOKUP(E4778,Customer[],4,FALSE)</f>
        <v>Hlaing Thar Yar</v>
      </c>
      <c r="I4778" s="48" t="s">
        <v>25</v>
      </c>
      <c r="J4778" s="82" t="str">
        <f>VLOOKUP(I4778,PGStock[],2,FALSE)</f>
        <v>Columbus Super Red Smooth 350 Ml</v>
      </c>
      <c r="K4778" s="71">
        <f>VLOOKUP(I4778,PGStock[],3,FALSE)</f>
        <v>0.35</v>
      </c>
      <c r="L4778" s="47">
        <v>3</v>
      </c>
      <c r="M4778" s="47">
        <f>VLOOKUP(I4778,PGStock[],6,FALSE)</f>
        <v>150</v>
      </c>
      <c r="N4778" s="47">
        <f>+PGSales!$L4778*PGSales!$M4778</f>
        <v>450</v>
      </c>
    </row>
    <row r="4779" spans="1:14" hidden="1" x14ac:dyDescent="0.25">
      <c r="A4779" s="77">
        <f t="shared" si="352"/>
        <v>2025</v>
      </c>
      <c r="B4779" s="77">
        <f t="shared" si="353"/>
        <v>3</v>
      </c>
      <c r="C4779" s="73">
        <v>45735</v>
      </c>
      <c r="D4779" s="79" t="s">
        <v>0</v>
      </c>
      <c r="E4779" s="80" t="s">
        <v>658</v>
      </c>
      <c r="F4779" s="81" t="str">
        <f>VLOOKUP(E4779,Customer[],2,FALSE)</f>
        <v>AATT 2</v>
      </c>
      <c r="G4779" s="69" t="str">
        <f>VLOOKUP(E4779,Customer[],3,FALSE)</f>
        <v>Madalay Rd</v>
      </c>
      <c r="H4779" s="69" t="str">
        <f>VLOOKUP(E4779,Customer[],4,FALSE)</f>
        <v>Hlaing Thar Yar</v>
      </c>
      <c r="I4779" s="48" t="s">
        <v>23</v>
      </c>
      <c r="J4779" s="82" t="str">
        <f>VLOOKUP(I4779,PGStock[],2,FALSE)</f>
        <v>Columbus Super Red Smooth 175 Ml</v>
      </c>
      <c r="K4779" s="71">
        <f>VLOOKUP(I4779,PGStock[],3,FALSE)</f>
        <v>0.17499999999999999</v>
      </c>
      <c r="L4779" s="47">
        <v>2</v>
      </c>
      <c r="M4779" s="47">
        <f>VLOOKUP(I4779,PGStock[],6,FALSE)</f>
        <v>100</v>
      </c>
      <c r="N4779" s="47">
        <f>+PGSales!$L4779*PGSales!$M4779</f>
        <v>200</v>
      </c>
    </row>
    <row r="4780" spans="1:14" hidden="1" x14ac:dyDescent="0.25">
      <c r="A4780" s="77">
        <f t="shared" si="352"/>
        <v>2025</v>
      </c>
      <c r="B4780" s="77">
        <f t="shared" si="353"/>
        <v>3</v>
      </c>
      <c r="C4780" s="73">
        <v>45735</v>
      </c>
      <c r="D4780" s="79" t="s">
        <v>187</v>
      </c>
      <c r="E4780" s="80" t="s">
        <v>663</v>
      </c>
      <c r="F4780" s="81" t="str">
        <f>VLOOKUP(E4780,Customer[],2,FALSE)</f>
        <v>Sein padatar</v>
      </c>
      <c r="G4780" s="69" t="str">
        <f>VLOOKUP(E4780,Customer[],3,FALSE)</f>
        <v>Shwe Yin Aye Zay  Rd</v>
      </c>
      <c r="H4780" s="69" t="str">
        <f>VLOOKUP(E4780,Customer[],4,FALSE)</f>
        <v>Hlaing Thar Yar</v>
      </c>
      <c r="I4780" s="48" t="s">
        <v>25</v>
      </c>
      <c r="J4780" s="82" t="str">
        <f>VLOOKUP(I4780,PGStock[],2,FALSE)</f>
        <v>Columbus Super Red Smooth 350 Ml</v>
      </c>
      <c r="K4780" s="71">
        <f>VLOOKUP(I4780,PGStock[],3,FALSE)</f>
        <v>0.35</v>
      </c>
      <c r="L4780" s="47">
        <v>6</v>
      </c>
      <c r="M4780" s="47">
        <f>VLOOKUP(I4780,PGStock[],6,FALSE)</f>
        <v>150</v>
      </c>
      <c r="N4780" s="47">
        <f>+PGSales!$L4780*PGSales!$M4780</f>
        <v>900</v>
      </c>
    </row>
    <row r="4781" spans="1:14" hidden="1" x14ac:dyDescent="0.25">
      <c r="A4781" s="77">
        <f t="shared" si="352"/>
        <v>2025</v>
      </c>
      <c r="B4781" s="77">
        <f t="shared" si="353"/>
        <v>3</v>
      </c>
      <c r="C4781" s="73">
        <v>45735</v>
      </c>
      <c r="D4781" s="79" t="s">
        <v>1</v>
      </c>
      <c r="E4781" s="80" t="s">
        <v>664</v>
      </c>
      <c r="F4781" s="81" t="str">
        <f>VLOOKUP(E4781,Customer[],2,FALSE)</f>
        <v>Sue</v>
      </c>
      <c r="G4781" s="69" t="str">
        <f>VLOOKUP(E4781,Customer[],3,FALSE)</f>
        <v>Shwe Yin Aye School Rd</v>
      </c>
      <c r="H4781" s="69" t="str">
        <f>VLOOKUP(E4781,Customer[],4,FALSE)</f>
        <v>Hlaing Thar Yar</v>
      </c>
      <c r="I4781" s="48" t="s">
        <v>25</v>
      </c>
      <c r="J4781" s="82" t="str">
        <f>VLOOKUP(I4781,PGStock[],2,FALSE)</f>
        <v>Columbus Super Red Smooth 350 Ml</v>
      </c>
      <c r="K4781" s="71">
        <f>VLOOKUP(I4781,PGStock[],3,FALSE)</f>
        <v>0.35</v>
      </c>
      <c r="L4781" s="47">
        <v>6</v>
      </c>
      <c r="M4781" s="47">
        <f>VLOOKUP(I4781,PGStock[],6,FALSE)</f>
        <v>150</v>
      </c>
      <c r="N4781" s="47">
        <f>+PGSales!$L4781*PGSales!$M4781</f>
        <v>900</v>
      </c>
    </row>
    <row r="4782" spans="1:14" hidden="1" x14ac:dyDescent="0.25">
      <c r="A4782" s="77">
        <f t="shared" si="352"/>
        <v>2025</v>
      </c>
      <c r="B4782" s="77">
        <f t="shared" si="353"/>
        <v>3</v>
      </c>
      <c r="C4782" s="73">
        <v>45735</v>
      </c>
      <c r="D4782" s="79" t="s">
        <v>186</v>
      </c>
      <c r="E4782" s="80" t="s">
        <v>660</v>
      </c>
      <c r="F4782" s="81" t="str">
        <f>VLOOKUP(E4782,Customer[],2,FALSE)</f>
        <v>Amazing</v>
      </c>
      <c r="G4782" s="69" t="str">
        <f>VLOOKUP(E4782,Customer[],3,FALSE)</f>
        <v>Shwe Yin Aye Zay  Rd</v>
      </c>
      <c r="H4782" s="69" t="str">
        <f>VLOOKUP(E4782,Customer[],4,FALSE)</f>
        <v>Hlaing Thar Yar</v>
      </c>
      <c r="I4782" s="48" t="s">
        <v>18</v>
      </c>
      <c r="J4782" s="82" t="str">
        <f>VLOOKUP(I4782,PGStock[],2,FALSE)</f>
        <v>Formula Rum 350ml</v>
      </c>
      <c r="K4782" s="71">
        <f>VLOOKUP(I4782,PGStock[],3,FALSE)</f>
        <v>0.35</v>
      </c>
      <c r="L4782" s="47">
        <v>2</v>
      </c>
      <c r="M4782" s="47">
        <f>VLOOKUP(I4782,PGStock[],6,FALSE)</f>
        <v>150</v>
      </c>
      <c r="N4782" s="47">
        <f>+PGSales!$L4782*PGSales!$M4782</f>
        <v>300</v>
      </c>
    </row>
    <row r="4783" spans="1:14" hidden="1" x14ac:dyDescent="0.25">
      <c r="A4783" s="77">
        <f t="shared" si="352"/>
        <v>2025</v>
      </c>
      <c r="B4783" s="77">
        <f t="shared" si="353"/>
        <v>3</v>
      </c>
      <c r="C4783" s="73">
        <v>45735</v>
      </c>
      <c r="D4783" s="79" t="s">
        <v>4</v>
      </c>
      <c r="E4783" s="80" t="s">
        <v>394</v>
      </c>
      <c r="F4783" s="81" t="str">
        <f>VLOOKUP(E4783,Customer[],2,FALSE)</f>
        <v>Khun Myant</v>
      </c>
      <c r="G4783" s="69" t="str">
        <f>VLOOKUP(E4783,Customer[],3,FALSE)</f>
        <v>Nuaung Yann Rd</v>
      </c>
      <c r="H4783" s="69" t="str">
        <f>VLOOKUP(E4783,Customer[],4,FALSE)</f>
        <v>S Paukkan N/Oakkala</v>
      </c>
      <c r="I4783" s="48" t="s">
        <v>25</v>
      </c>
      <c r="J4783" s="82" t="str">
        <f>VLOOKUP(I4783,PGStock[],2,FALSE)</f>
        <v>Columbus Super Red Smooth 350 Ml</v>
      </c>
      <c r="K4783" s="71">
        <f>VLOOKUP(I4783,PGStock[],3,FALSE)</f>
        <v>0.35</v>
      </c>
      <c r="L4783" s="47">
        <v>1</v>
      </c>
      <c r="M4783" s="47">
        <f>VLOOKUP(I4783,PGStock[],6,FALSE)</f>
        <v>150</v>
      </c>
      <c r="N4783" s="47">
        <f>+PGSales!$L4783*PGSales!$M4783</f>
        <v>150</v>
      </c>
    </row>
    <row r="4784" spans="1:14" hidden="1" x14ac:dyDescent="0.25">
      <c r="A4784" s="77">
        <f t="shared" si="352"/>
        <v>2025</v>
      </c>
      <c r="B4784" s="77">
        <f t="shared" si="353"/>
        <v>3</v>
      </c>
      <c r="C4784" s="73">
        <v>45735</v>
      </c>
      <c r="D4784" s="79" t="s">
        <v>4</v>
      </c>
      <c r="E4784" s="80" t="s">
        <v>394</v>
      </c>
      <c r="F4784" s="81" t="str">
        <f>VLOOKUP(E4784,Customer[],2,FALSE)</f>
        <v>Khun Myant</v>
      </c>
      <c r="G4784" s="69" t="str">
        <f>VLOOKUP(E4784,Customer[],3,FALSE)</f>
        <v>Nuaung Yann Rd</v>
      </c>
      <c r="H4784" s="69" t="str">
        <f>VLOOKUP(E4784,Customer[],4,FALSE)</f>
        <v>S Paukkan N/Oakkala</v>
      </c>
      <c r="I4784" s="48" t="s">
        <v>20</v>
      </c>
      <c r="J4784" s="82" t="str">
        <f>VLOOKUP(I4784,PGStock[],2,FALSE)</f>
        <v>Formula Rum 700ml</v>
      </c>
      <c r="K4784" s="71">
        <f>VLOOKUP(I4784,PGStock[],3,FALSE)</f>
        <v>0.7</v>
      </c>
      <c r="L4784" s="47">
        <v>1</v>
      </c>
      <c r="M4784" s="47">
        <f>VLOOKUP(I4784,PGStock[],6,FALSE)</f>
        <v>200</v>
      </c>
      <c r="N4784" s="47">
        <f>+PGSales!$L4784*PGSales!$M4784</f>
        <v>200</v>
      </c>
    </row>
    <row r="4785" spans="1:14" hidden="1" x14ac:dyDescent="0.25">
      <c r="A4785" s="77">
        <f t="shared" si="352"/>
        <v>2025</v>
      </c>
      <c r="B4785" s="77">
        <f t="shared" si="353"/>
        <v>3</v>
      </c>
      <c r="C4785" s="73">
        <v>45735</v>
      </c>
      <c r="D4785" s="79" t="s">
        <v>4</v>
      </c>
      <c r="E4785" s="80" t="s">
        <v>394</v>
      </c>
      <c r="F4785" s="81" t="str">
        <f>VLOOKUP(E4785,Customer[],2,FALSE)</f>
        <v>Khun Myant</v>
      </c>
      <c r="G4785" s="69" t="str">
        <f>VLOOKUP(E4785,Customer[],3,FALSE)</f>
        <v>Nuaung Yann Rd</v>
      </c>
      <c r="H4785" s="69" t="str">
        <f>VLOOKUP(E4785,Customer[],4,FALSE)</f>
        <v>S Paukkan N/Oakkala</v>
      </c>
      <c r="I4785" s="48" t="s">
        <v>18</v>
      </c>
      <c r="J4785" s="82" t="str">
        <f>VLOOKUP(I4785,PGStock[],2,FALSE)</f>
        <v>Formula Rum 350ml</v>
      </c>
      <c r="K4785" s="71">
        <f>VLOOKUP(I4785,PGStock[],3,FALSE)</f>
        <v>0.35</v>
      </c>
      <c r="L4785" s="47">
        <v>2</v>
      </c>
      <c r="M4785" s="47">
        <f>VLOOKUP(I4785,PGStock[],6,FALSE)</f>
        <v>150</v>
      </c>
      <c r="N4785" s="47">
        <f>+PGSales!$L4785*PGSales!$M4785</f>
        <v>300</v>
      </c>
    </row>
    <row r="4786" spans="1:14" hidden="1" x14ac:dyDescent="0.25">
      <c r="A4786" s="77">
        <f t="shared" si="352"/>
        <v>2025</v>
      </c>
      <c r="B4786" s="77">
        <f t="shared" si="353"/>
        <v>3</v>
      </c>
      <c r="C4786" s="73">
        <v>45735</v>
      </c>
      <c r="D4786" s="79" t="s">
        <v>58</v>
      </c>
      <c r="E4786" s="80" t="s">
        <v>314</v>
      </c>
      <c r="F4786" s="81" t="str">
        <f>VLOOKUP(E4786,Customer[],2,FALSE)</f>
        <v>Kaung</v>
      </c>
      <c r="G4786" s="69" t="str">
        <f>VLOOKUP(E4786,Customer[],3,FALSE)</f>
        <v>Nuaung Yann Rd</v>
      </c>
      <c r="H4786" s="69" t="str">
        <f>VLOOKUP(E4786,Customer[],4,FALSE)</f>
        <v>S Paukkan N/Oakkala</v>
      </c>
      <c r="I4786" s="48" t="s">
        <v>25</v>
      </c>
      <c r="J4786" s="82" t="str">
        <f>VLOOKUP(I4786,PGStock[],2,FALSE)</f>
        <v>Columbus Super Red Smooth 350 Ml</v>
      </c>
      <c r="K4786" s="71">
        <f>VLOOKUP(I4786,PGStock[],3,FALSE)</f>
        <v>0.35</v>
      </c>
      <c r="L4786" s="47">
        <v>7</v>
      </c>
      <c r="M4786" s="47">
        <f>VLOOKUP(I4786,PGStock[],6,FALSE)</f>
        <v>150</v>
      </c>
      <c r="N4786" s="47">
        <f>+PGSales!$L4786*PGSales!$M4786</f>
        <v>1050</v>
      </c>
    </row>
    <row r="4787" spans="1:14" hidden="1" x14ac:dyDescent="0.25">
      <c r="A4787" s="77">
        <f t="shared" si="352"/>
        <v>2025</v>
      </c>
      <c r="B4787" s="77">
        <f t="shared" si="353"/>
        <v>3</v>
      </c>
      <c r="C4787" s="73">
        <v>45735</v>
      </c>
      <c r="D4787" s="79" t="s">
        <v>58</v>
      </c>
      <c r="E4787" s="80" t="s">
        <v>314</v>
      </c>
      <c r="F4787" s="81" t="str">
        <f>VLOOKUP(E4787,Customer[],2,FALSE)</f>
        <v>Kaung</v>
      </c>
      <c r="G4787" s="69" t="str">
        <f>VLOOKUP(E4787,Customer[],3,FALSE)</f>
        <v>Nuaung Yann Rd</v>
      </c>
      <c r="H4787" s="69" t="str">
        <f>VLOOKUP(E4787,Customer[],4,FALSE)</f>
        <v>S Paukkan N/Oakkala</v>
      </c>
      <c r="I4787" s="48" t="s">
        <v>18</v>
      </c>
      <c r="J4787" s="82" t="str">
        <f>VLOOKUP(I4787,PGStock[],2,FALSE)</f>
        <v>Formula Rum 350ml</v>
      </c>
      <c r="K4787" s="71">
        <f>VLOOKUP(I4787,PGStock[],3,FALSE)</f>
        <v>0.35</v>
      </c>
      <c r="L4787" s="47">
        <v>7</v>
      </c>
      <c r="M4787" s="47">
        <f>VLOOKUP(I4787,PGStock[],6,FALSE)</f>
        <v>150</v>
      </c>
      <c r="N4787" s="47">
        <f>+PGSales!$L4787*PGSales!$M4787</f>
        <v>1050</v>
      </c>
    </row>
    <row r="4788" spans="1:14" hidden="1" x14ac:dyDescent="0.25">
      <c r="A4788" s="77">
        <f t="shared" si="352"/>
        <v>2025</v>
      </c>
      <c r="B4788" s="77">
        <f t="shared" si="353"/>
        <v>3</v>
      </c>
      <c r="C4788" s="73">
        <v>45735</v>
      </c>
      <c r="D4788" s="79" t="s">
        <v>60</v>
      </c>
      <c r="E4788" s="80" t="s">
        <v>656</v>
      </c>
      <c r="F4788" s="81" t="str">
        <f>VLOOKUP(E4788,Customer[],2,FALSE)</f>
        <v xml:space="preserve">Malar </v>
      </c>
      <c r="G4788" s="69" t="str">
        <f>VLOOKUP(E4788,Customer[],3,FALSE)</f>
        <v>Innwa Rd</v>
      </c>
      <c r="H4788" s="69" t="str">
        <f>VLOOKUP(E4788,Customer[],4,FALSE)</f>
        <v>N/Oakkala</v>
      </c>
      <c r="I4788" s="48" t="s">
        <v>25</v>
      </c>
      <c r="J4788" s="82" t="str">
        <f>VLOOKUP(I4788,PGStock[],2,FALSE)</f>
        <v>Columbus Super Red Smooth 350 Ml</v>
      </c>
      <c r="K4788" s="71">
        <f>VLOOKUP(I4788,PGStock[],3,FALSE)</f>
        <v>0.35</v>
      </c>
      <c r="L4788" s="47">
        <v>3</v>
      </c>
      <c r="M4788" s="47">
        <f>VLOOKUP(I4788,PGStock[],6,FALSE)</f>
        <v>150</v>
      </c>
      <c r="N4788" s="47">
        <f>+PGSales!$L4788*PGSales!$M4788</f>
        <v>450</v>
      </c>
    </row>
    <row r="4789" spans="1:14" hidden="1" x14ac:dyDescent="0.25">
      <c r="A4789" s="77">
        <f t="shared" si="352"/>
        <v>2025</v>
      </c>
      <c r="B4789" s="77">
        <f t="shared" si="353"/>
        <v>3</v>
      </c>
      <c r="C4789" s="73">
        <v>45735</v>
      </c>
      <c r="D4789" s="79" t="s">
        <v>60</v>
      </c>
      <c r="E4789" s="80" t="s">
        <v>656</v>
      </c>
      <c r="F4789" s="81" t="str">
        <f>VLOOKUP(E4789,Customer[],2,FALSE)</f>
        <v xml:space="preserve">Malar </v>
      </c>
      <c r="G4789" s="69" t="str">
        <f>VLOOKUP(E4789,Customer[],3,FALSE)</f>
        <v>Innwa Rd</v>
      </c>
      <c r="H4789" s="69" t="str">
        <f>VLOOKUP(E4789,Customer[],4,FALSE)</f>
        <v>N/Oakkala</v>
      </c>
      <c r="I4789" s="48" t="s">
        <v>23</v>
      </c>
      <c r="J4789" s="82" t="str">
        <f>VLOOKUP(I4789,PGStock[],2,FALSE)</f>
        <v>Columbus Super Red Smooth 175 Ml</v>
      </c>
      <c r="K4789" s="71">
        <f>VLOOKUP(I4789,PGStock[],3,FALSE)</f>
        <v>0.17499999999999999</v>
      </c>
      <c r="L4789" s="47">
        <v>3</v>
      </c>
      <c r="M4789" s="47">
        <f>VLOOKUP(I4789,PGStock[],6,FALSE)</f>
        <v>100</v>
      </c>
      <c r="N4789" s="47">
        <f>+PGSales!$L4789*PGSales!$M4789</f>
        <v>300</v>
      </c>
    </row>
    <row r="4790" spans="1:14" hidden="1" x14ac:dyDescent="0.25">
      <c r="A4790" s="77">
        <f t="shared" si="352"/>
        <v>2025</v>
      </c>
      <c r="B4790" s="77">
        <f t="shared" si="353"/>
        <v>3</v>
      </c>
      <c r="C4790" s="73">
        <v>45735</v>
      </c>
      <c r="D4790" s="79" t="s">
        <v>60</v>
      </c>
      <c r="E4790" s="80" t="s">
        <v>656</v>
      </c>
      <c r="F4790" s="81" t="str">
        <f>VLOOKUP(E4790,Customer[],2,FALSE)</f>
        <v xml:space="preserve">Malar </v>
      </c>
      <c r="G4790" s="69" t="str">
        <f>VLOOKUP(E4790,Customer[],3,FALSE)</f>
        <v>Innwa Rd</v>
      </c>
      <c r="H4790" s="69" t="str">
        <f>VLOOKUP(E4790,Customer[],4,FALSE)</f>
        <v>N/Oakkala</v>
      </c>
      <c r="I4790" s="48" t="s">
        <v>18</v>
      </c>
      <c r="J4790" s="82" t="str">
        <f>VLOOKUP(I4790,PGStock[],2,FALSE)</f>
        <v>Formula Rum 350ml</v>
      </c>
      <c r="K4790" s="71">
        <f>VLOOKUP(I4790,PGStock[],3,FALSE)</f>
        <v>0.35</v>
      </c>
      <c r="L4790" s="47">
        <v>1</v>
      </c>
      <c r="M4790" s="47">
        <f>VLOOKUP(I4790,PGStock[],6,FALSE)</f>
        <v>150</v>
      </c>
      <c r="N4790" s="47">
        <f>+PGSales!$L4790*PGSales!$M4790</f>
        <v>150</v>
      </c>
    </row>
    <row r="4791" spans="1:14" hidden="1" x14ac:dyDescent="0.25">
      <c r="A4791" s="77">
        <f t="shared" si="352"/>
        <v>2025</v>
      </c>
      <c r="B4791" s="77">
        <f t="shared" si="353"/>
        <v>3</v>
      </c>
      <c r="C4791" s="73">
        <v>45735</v>
      </c>
      <c r="D4791" s="79" t="s">
        <v>56</v>
      </c>
      <c r="E4791" s="80" t="s">
        <v>661</v>
      </c>
      <c r="F4791" s="81" t="str">
        <f>VLOOKUP(E4791,Customer[],2,FALSE)</f>
        <v>Nyein Nwe</v>
      </c>
      <c r="G4791" s="69" t="str">
        <f>VLOOKUP(E4791,Customer[],3,FALSE)</f>
        <v>Innwa Rd</v>
      </c>
      <c r="H4791" s="69" t="str">
        <f>VLOOKUP(E4791,Customer[],4,FALSE)</f>
        <v>N/Oakkala</v>
      </c>
      <c r="I4791" s="48" t="s">
        <v>25</v>
      </c>
      <c r="J4791" s="82" t="str">
        <f>VLOOKUP(I4791,PGStock[],2,FALSE)</f>
        <v>Columbus Super Red Smooth 350 Ml</v>
      </c>
      <c r="K4791" s="71">
        <f>VLOOKUP(I4791,PGStock[],3,FALSE)</f>
        <v>0.35</v>
      </c>
      <c r="L4791" s="47">
        <v>9</v>
      </c>
      <c r="M4791" s="47">
        <f>VLOOKUP(I4791,PGStock[],6,FALSE)</f>
        <v>150</v>
      </c>
      <c r="N4791" s="47">
        <f>+PGSales!$L4791*PGSales!$M4791</f>
        <v>1350</v>
      </c>
    </row>
    <row r="4792" spans="1:14" hidden="1" x14ac:dyDescent="0.25">
      <c r="A4792" s="77">
        <f t="shared" si="352"/>
        <v>2025</v>
      </c>
      <c r="B4792" s="77">
        <f t="shared" si="353"/>
        <v>3</v>
      </c>
      <c r="C4792" s="73">
        <v>45735</v>
      </c>
      <c r="D4792" s="79" t="s">
        <v>56</v>
      </c>
      <c r="E4792" s="80" t="s">
        <v>661</v>
      </c>
      <c r="F4792" s="81" t="str">
        <f>VLOOKUP(E4792,Customer[],2,FALSE)</f>
        <v>Nyein Nwe</v>
      </c>
      <c r="G4792" s="69" t="str">
        <f>VLOOKUP(E4792,Customer[],3,FALSE)</f>
        <v>Innwa Rd</v>
      </c>
      <c r="H4792" s="69" t="str">
        <f>VLOOKUP(E4792,Customer[],4,FALSE)</f>
        <v>N/Oakkala</v>
      </c>
      <c r="I4792" s="48" t="s">
        <v>23</v>
      </c>
      <c r="J4792" s="82" t="str">
        <f>VLOOKUP(I4792,PGStock[],2,FALSE)</f>
        <v>Columbus Super Red Smooth 175 Ml</v>
      </c>
      <c r="K4792" s="71">
        <f>VLOOKUP(I4792,PGStock[],3,FALSE)</f>
        <v>0.17499999999999999</v>
      </c>
      <c r="L4792" s="47">
        <v>4</v>
      </c>
      <c r="M4792" s="47">
        <f>VLOOKUP(I4792,PGStock[],6,FALSE)</f>
        <v>100</v>
      </c>
      <c r="N4792" s="47">
        <f>+PGSales!$L4792*PGSales!$M4792</f>
        <v>400</v>
      </c>
    </row>
    <row r="4793" spans="1:14" hidden="1" x14ac:dyDescent="0.25">
      <c r="A4793" s="77">
        <f t="shared" si="352"/>
        <v>2025</v>
      </c>
      <c r="B4793" s="77">
        <f t="shared" si="353"/>
        <v>3</v>
      </c>
      <c r="C4793" s="73">
        <v>45735</v>
      </c>
      <c r="D4793" s="79" t="s">
        <v>64</v>
      </c>
      <c r="E4793" s="80" t="s">
        <v>413</v>
      </c>
      <c r="F4793" s="81" t="str">
        <f>VLOOKUP(E4793,Customer[],2,FALSE)</f>
        <v>Sakarwar 1</v>
      </c>
      <c r="G4793" s="69" t="str">
        <f>VLOOKUP(E4793,Customer[],3,FALSE)</f>
        <v>Lan Wa Rd</v>
      </c>
      <c r="H4793" s="69" t="str">
        <f>VLOOKUP(E4793,Customer[],4,FALSE)</f>
        <v>N/Oakkala</v>
      </c>
      <c r="I4793" s="48" t="s">
        <v>25</v>
      </c>
      <c r="J4793" s="82" t="str">
        <f>VLOOKUP(I4793,PGStock[],2,FALSE)</f>
        <v>Columbus Super Red Smooth 350 Ml</v>
      </c>
      <c r="K4793" s="71">
        <f>VLOOKUP(I4793,PGStock[],3,FALSE)</f>
        <v>0.35</v>
      </c>
      <c r="L4793" s="47">
        <v>3</v>
      </c>
      <c r="M4793" s="47">
        <f>VLOOKUP(I4793,PGStock[],6,FALSE)</f>
        <v>150</v>
      </c>
      <c r="N4793" s="47">
        <f>+PGSales!$L4793*PGSales!$M4793</f>
        <v>450</v>
      </c>
    </row>
    <row r="4794" spans="1:14" hidden="1" x14ac:dyDescent="0.25">
      <c r="A4794" s="77">
        <f t="shared" si="352"/>
        <v>2025</v>
      </c>
      <c r="B4794" s="77">
        <f t="shared" si="353"/>
        <v>3</v>
      </c>
      <c r="C4794" s="73">
        <v>45735</v>
      </c>
      <c r="D4794" s="79" t="s">
        <v>64</v>
      </c>
      <c r="E4794" s="80" t="s">
        <v>413</v>
      </c>
      <c r="F4794" s="81" t="str">
        <f>VLOOKUP(E4794,Customer[],2,FALSE)</f>
        <v>Sakarwar 1</v>
      </c>
      <c r="G4794" s="69" t="str">
        <f>VLOOKUP(E4794,Customer[],3,FALSE)</f>
        <v>Lan Wa Rd</v>
      </c>
      <c r="H4794" s="69" t="str">
        <f>VLOOKUP(E4794,Customer[],4,FALSE)</f>
        <v>N/Oakkala</v>
      </c>
      <c r="I4794" s="48" t="s">
        <v>23</v>
      </c>
      <c r="J4794" s="82" t="str">
        <f>VLOOKUP(I4794,PGStock[],2,FALSE)</f>
        <v>Columbus Super Red Smooth 175 Ml</v>
      </c>
      <c r="K4794" s="71">
        <f>VLOOKUP(I4794,PGStock[],3,FALSE)</f>
        <v>0.17499999999999999</v>
      </c>
      <c r="L4794" s="47">
        <v>1</v>
      </c>
      <c r="M4794" s="47">
        <f>VLOOKUP(I4794,PGStock[],6,FALSE)</f>
        <v>100</v>
      </c>
      <c r="N4794" s="47">
        <f>+PGSales!$L4794*PGSales!$M4794</f>
        <v>100</v>
      </c>
    </row>
    <row r="4795" spans="1:14" hidden="1" x14ac:dyDescent="0.25">
      <c r="A4795" s="77">
        <f t="shared" ref="A4795:A4815" si="354">YEAR(C4795)</f>
        <v>2025</v>
      </c>
      <c r="B4795" s="77">
        <f t="shared" ref="B4795:B4815" si="355">MONTH(C4795)</f>
        <v>3</v>
      </c>
      <c r="C4795" s="73">
        <v>45735</v>
      </c>
      <c r="D4795" s="79" t="s">
        <v>64</v>
      </c>
      <c r="E4795" s="80" t="s">
        <v>413</v>
      </c>
      <c r="F4795" s="81" t="str">
        <f>VLOOKUP(E4795,Customer[],2,FALSE)</f>
        <v>Sakarwar 1</v>
      </c>
      <c r="G4795" s="69" t="str">
        <f>VLOOKUP(E4795,Customer[],3,FALSE)</f>
        <v>Lan Wa Rd</v>
      </c>
      <c r="H4795" s="69" t="str">
        <f>VLOOKUP(E4795,Customer[],4,FALSE)</f>
        <v>N/Oakkala</v>
      </c>
      <c r="I4795" s="48" t="s">
        <v>20</v>
      </c>
      <c r="J4795" s="82" t="str">
        <f>VLOOKUP(I4795,PGStock[],2,FALSE)</f>
        <v>Formula Rum 700ml</v>
      </c>
      <c r="K4795" s="71">
        <f>VLOOKUP(I4795,PGStock[],3,FALSE)</f>
        <v>0.7</v>
      </c>
      <c r="L4795" s="47">
        <v>2</v>
      </c>
      <c r="M4795" s="47">
        <f>VLOOKUP(I4795,PGStock[],6,FALSE)</f>
        <v>200</v>
      </c>
      <c r="N4795" s="47">
        <f>+PGSales!$L4795*PGSales!$M4795</f>
        <v>400</v>
      </c>
    </row>
    <row r="4796" spans="1:14" hidden="1" x14ac:dyDescent="0.25">
      <c r="A4796" s="77">
        <f t="shared" si="354"/>
        <v>2025</v>
      </c>
      <c r="B4796" s="77">
        <f t="shared" si="355"/>
        <v>3</v>
      </c>
      <c r="C4796" s="73">
        <v>45735</v>
      </c>
      <c r="D4796" s="79" t="s">
        <v>64</v>
      </c>
      <c r="E4796" s="80" t="s">
        <v>413</v>
      </c>
      <c r="F4796" s="81" t="str">
        <f>VLOOKUP(E4796,Customer[],2,FALSE)</f>
        <v>Sakarwar 1</v>
      </c>
      <c r="G4796" s="69" t="str">
        <f>VLOOKUP(E4796,Customer[],3,FALSE)</f>
        <v>Lan Wa Rd</v>
      </c>
      <c r="H4796" s="69" t="str">
        <f>VLOOKUP(E4796,Customer[],4,FALSE)</f>
        <v>N/Oakkala</v>
      </c>
      <c r="I4796" s="48" t="s">
        <v>18</v>
      </c>
      <c r="J4796" s="82" t="str">
        <f>VLOOKUP(I4796,PGStock[],2,FALSE)</f>
        <v>Formula Rum 350ml</v>
      </c>
      <c r="K4796" s="71">
        <f>VLOOKUP(I4796,PGStock[],3,FALSE)</f>
        <v>0.35</v>
      </c>
      <c r="L4796" s="47">
        <v>1</v>
      </c>
      <c r="M4796" s="47">
        <f>VLOOKUP(I4796,PGStock[],6,FALSE)</f>
        <v>150</v>
      </c>
      <c r="N4796" s="47">
        <f>+PGSales!$L4796*PGSales!$M4796</f>
        <v>150</v>
      </c>
    </row>
    <row r="4797" spans="1:14" hidden="1" x14ac:dyDescent="0.25">
      <c r="A4797" s="77">
        <f t="shared" si="354"/>
        <v>2025</v>
      </c>
      <c r="B4797" s="77">
        <f t="shared" si="355"/>
        <v>3</v>
      </c>
      <c r="C4797" s="73">
        <v>45735</v>
      </c>
      <c r="D4797" s="79" t="s">
        <v>365</v>
      </c>
      <c r="E4797" s="80" t="s">
        <v>412</v>
      </c>
      <c r="F4797" s="81" t="str">
        <f>VLOOKUP(E4797,Customer[],2,FALSE)</f>
        <v>Sakarwar 2</v>
      </c>
      <c r="G4797" s="69" t="str">
        <f>VLOOKUP(E4797,Customer[],3,FALSE)</f>
        <v>Nawe Ni Rd</v>
      </c>
      <c r="H4797" s="69" t="str">
        <f>VLOOKUP(E4797,Customer[],4,FALSE)</f>
        <v>N/Oakkala</v>
      </c>
      <c r="I4797" s="48" t="s">
        <v>25</v>
      </c>
      <c r="J4797" s="82" t="str">
        <f>VLOOKUP(I4797,PGStock[],2,FALSE)</f>
        <v>Columbus Super Red Smooth 350 Ml</v>
      </c>
      <c r="K4797" s="71">
        <f>VLOOKUP(I4797,PGStock[],3,FALSE)</f>
        <v>0.35</v>
      </c>
      <c r="L4797" s="47">
        <v>4</v>
      </c>
      <c r="M4797" s="47">
        <f>VLOOKUP(I4797,PGStock[],6,FALSE)</f>
        <v>150</v>
      </c>
      <c r="N4797" s="47">
        <f>+PGSales!$L4797*PGSales!$M4797</f>
        <v>600</v>
      </c>
    </row>
    <row r="4798" spans="1:14" hidden="1" x14ac:dyDescent="0.25">
      <c r="A4798" s="77">
        <f t="shared" si="354"/>
        <v>2025</v>
      </c>
      <c r="B4798" s="77">
        <f t="shared" si="355"/>
        <v>3</v>
      </c>
      <c r="C4798" s="73">
        <v>45735</v>
      </c>
      <c r="D4798" s="79" t="s">
        <v>365</v>
      </c>
      <c r="E4798" s="80" t="s">
        <v>412</v>
      </c>
      <c r="F4798" s="81" t="str">
        <f>VLOOKUP(E4798,Customer[],2,FALSE)</f>
        <v>Sakarwar 2</v>
      </c>
      <c r="G4798" s="69" t="str">
        <f>VLOOKUP(E4798,Customer[],3,FALSE)</f>
        <v>Nawe Ni Rd</v>
      </c>
      <c r="H4798" s="69" t="str">
        <f>VLOOKUP(E4798,Customer[],4,FALSE)</f>
        <v>N/Oakkala</v>
      </c>
      <c r="I4798" s="48" t="s">
        <v>23</v>
      </c>
      <c r="J4798" s="82" t="str">
        <f>VLOOKUP(I4798,PGStock[],2,FALSE)</f>
        <v>Columbus Super Red Smooth 175 Ml</v>
      </c>
      <c r="K4798" s="71">
        <f>VLOOKUP(I4798,PGStock[],3,FALSE)</f>
        <v>0.17499999999999999</v>
      </c>
      <c r="L4798" s="47">
        <v>2</v>
      </c>
      <c r="M4798" s="47">
        <f>VLOOKUP(I4798,PGStock[],6,FALSE)</f>
        <v>100</v>
      </c>
      <c r="N4798" s="47">
        <f>+PGSales!$L4798*PGSales!$M4798</f>
        <v>200</v>
      </c>
    </row>
    <row r="4799" spans="1:14" hidden="1" x14ac:dyDescent="0.25">
      <c r="A4799" s="77">
        <f t="shared" si="354"/>
        <v>2025</v>
      </c>
      <c r="B4799" s="77">
        <f t="shared" si="355"/>
        <v>3</v>
      </c>
      <c r="C4799" s="73">
        <v>45735</v>
      </c>
      <c r="D4799" s="79" t="s">
        <v>365</v>
      </c>
      <c r="E4799" s="80" t="s">
        <v>412</v>
      </c>
      <c r="F4799" s="81" t="str">
        <f>VLOOKUP(E4799,Customer[],2,FALSE)</f>
        <v>Sakarwar 2</v>
      </c>
      <c r="G4799" s="69" t="str">
        <f>VLOOKUP(E4799,Customer[],3,FALSE)</f>
        <v>Nawe Ni Rd</v>
      </c>
      <c r="H4799" s="69" t="str">
        <f>VLOOKUP(E4799,Customer[],4,FALSE)</f>
        <v>N/Oakkala</v>
      </c>
      <c r="I4799" s="48" t="s">
        <v>18</v>
      </c>
      <c r="J4799" s="82" t="str">
        <f>VLOOKUP(I4799,PGStock[],2,FALSE)</f>
        <v>Formula Rum 350ml</v>
      </c>
      <c r="K4799" s="71">
        <f>VLOOKUP(I4799,PGStock[],3,FALSE)</f>
        <v>0.35</v>
      </c>
      <c r="L4799" s="47">
        <v>7</v>
      </c>
      <c r="M4799" s="47">
        <f>VLOOKUP(I4799,PGStock[],6,FALSE)</f>
        <v>150</v>
      </c>
      <c r="N4799" s="47">
        <f>+PGSales!$L4799*PGSales!$M4799</f>
        <v>1050</v>
      </c>
    </row>
    <row r="4800" spans="1:14" hidden="1" x14ac:dyDescent="0.25">
      <c r="A4800" s="77">
        <f t="shared" si="354"/>
        <v>2025</v>
      </c>
      <c r="B4800" s="77">
        <f t="shared" si="355"/>
        <v>3</v>
      </c>
      <c r="C4800" s="73">
        <v>45735</v>
      </c>
      <c r="D4800" s="79" t="s">
        <v>66</v>
      </c>
      <c r="E4800" s="80" t="s">
        <v>410</v>
      </c>
      <c r="F4800" s="81" t="str">
        <f>VLOOKUP(E4800,Customer[],2,FALSE)</f>
        <v>Htar Ware htat</v>
      </c>
      <c r="G4800" s="69" t="str">
        <f>VLOOKUP(E4800,Customer[],3,FALSE)</f>
        <v>Ae Ta ka (1) Rd</v>
      </c>
      <c r="H4800" s="69" t="str">
        <f>VLOOKUP(E4800,Customer[],4,FALSE)</f>
        <v>N/Oakkala</v>
      </c>
      <c r="I4800" s="48" t="s">
        <v>25</v>
      </c>
      <c r="J4800" s="82" t="str">
        <f>VLOOKUP(I4800,PGStock[],2,FALSE)</f>
        <v>Columbus Super Red Smooth 350 Ml</v>
      </c>
      <c r="K4800" s="71">
        <f>VLOOKUP(I4800,PGStock[],3,FALSE)</f>
        <v>0.35</v>
      </c>
      <c r="L4800" s="47">
        <v>1</v>
      </c>
      <c r="M4800" s="47">
        <f>VLOOKUP(I4800,PGStock[],6,FALSE)</f>
        <v>150</v>
      </c>
      <c r="N4800" s="47">
        <f>+PGSales!$L4800*PGSales!$M4800</f>
        <v>150</v>
      </c>
    </row>
    <row r="4801" spans="1:14" hidden="1" x14ac:dyDescent="0.25">
      <c r="A4801" s="77">
        <f t="shared" si="354"/>
        <v>2025</v>
      </c>
      <c r="B4801" s="77">
        <f t="shared" si="355"/>
        <v>3</v>
      </c>
      <c r="C4801" s="73">
        <v>45735</v>
      </c>
      <c r="D4801" s="79" t="s">
        <v>62</v>
      </c>
      <c r="E4801" s="80" t="s">
        <v>414</v>
      </c>
      <c r="F4801" s="81" t="str">
        <f>VLOOKUP(E4801,Customer[],2,FALSE)</f>
        <v>Paddue War</v>
      </c>
      <c r="G4801" s="69" t="str">
        <f>VLOOKUP(E4801,Customer[],3,FALSE)</f>
        <v>Bayane naung Rd</v>
      </c>
      <c r="H4801" s="69" t="str">
        <f>VLOOKUP(E4801,Customer[],4,FALSE)</f>
        <v>N/Oakkala</v>
      </c>
      <c r="I4801" s="48" t="s">
        <v>25</v>
      </c>
      <c r="J4801" s="82" t="str">
        <f>VLOOKUP(I4801,PGStock[],2,FALSE)</f>
        <v>Columbus Super Red Smooth 350 Ml</v>
      </c>
      <c r="K4801" s="71">
        <f>VLOOKUP(I4801,PGStock[],3,FALSE)</f>
        <v>0.35</v>
      </c>
      <c r="L4801" s="47">
        <v>5</v>
      </c>
      <c r="M4801" s="47">
        <f>VLOOKUP(I4801,PGStock[],6,FALSE)</f>
        <v>150</v>
      </c>
      <c r="N4801" s="47">
        <f>+PGSales!$L4801*PGSales!$M4801</f>
        <v>750</v>
      </c>
    </row>
    <row r="4802" spans="1:14" hidden="1" x14ac:dyDescent="0.25">
      <c r="A4802" s="77">
        <f t="shared" si="354"/>
        <v>2025</v>
      </c>
      <c r="B4802" s="77">
        <f t="shared" si="355"/>
        <v>3</v>
      </c>
      <c r="C4802" s="73">
        <v>45735</v>
      </c>
      <c r="D4802" s="79" t="s">
        <v>62</v>
      </c>
      <c r="E4802" s="80" t="s">
        <v>414</v>
      </c>
      <c r="F4802" s="81" t="str">
        <f>VLOOKUP(E4802,Customer[],2,FALSE)</f>
        <v>Paddue War</v>
      </c>
      <c r="G4802" s="69" t="str">
        <f>VLOOKUP(E4802,Customer[],3,FALSE)</f>
        <v>Bayane naung Rd</v>
      </c>
      <c r="H4802" s="69" t="str">
        <f>VLOOKUP(E4802,Customer[],4,FALSE)</f>
        <v>N/Oakkala</v>
      </c>
      <c r="I4802" s="48" t="s">
        <v>23</v>
      </c>
      <c r="J4802" s="82" t="str">
        <f>VLOOKUP(I4802,PGStock[],2,FALSE)</f>
        <v>Columbus Super Red Smooth 175 Ml</v>
      </c>
      <c r="K4802" s="71">
        <f>VLOOKUP(I4802,PGStock[],3,FALSE)</f>
        <v>0.17499999999999999</v>
      </c>
      <c r="L4802" s="47">
        <v>1</v>
      </c>
      <c r="M4802" s="47">
        <f>VLOOKUP(I4802,PGStock[],6,FALSE)</f>
        <v>100</v>
      </c>
      <c r="N4802" s="47">
        <f>+PGSales!$L4802*PGSales!$M4802</f>
        <v>100</v>
      </c>
    </row>
    <row r="4803" spans="1:14" hidden="1" x14ac:dyDescent="0.25">
      <c r="A4803" s="77">
        <f t="shared" si="354"/>
        <v>2025</v>
      </c>
      <c r="B4803" s="77">
        <f t="shared" si="355"/>
        <v>3</v>
      </c>
      <c r="C4803" s="73">
        <v>45735</v>
      </c>
      <c r="D4803" s="79" t="s">
        <v>62</v>
      </c>
      <c r="E4803" s="80" t="s">
        <v>414</v>
      </c>
      <c r="F4803" s="81" t="str">
        <f>VLOOKUP(E4803,Customer[],2,FALSE)</f>
        <v>Paddue War</v>
      </c>
      <c r="G4803" s="69" t="str">
        <f>VLOOKUP(E4803,Customer[],3,FALSE)</f>
        <v>Bayane naung Rd</v>
      </c>
      <c r="H4803" s="69" t="str">
        <f>VLOOKUP(E4803,Customer[],4,FALSE)</f>
        <v>N/Oakkala</v>
      </c>
      <c r="I4803" s="48" t="s">
        <v>18</v>
      </c>
      <c r="J4803" s="82" t="str">
        <f>VLOOKUP(I4803,PGStock[],2,FALSE)</f>
        <v>Formula Rum 350ml</v>
      </c>
      <c r="K4803" s="71">
        <f>VLOOKUP(I4803,PGStock[],3,FALSE)</f>
        <v>0.35</v>
      </c>
      <c r="L4803" s="47">
        <v>2</v>
      </c>
      <c r="M4803" s="47">
        <f>VLOOKUP(I4803,PGStock[],6,FALSE)</f>
        <v>150</v>
      </c>
      <c r="N4803" s="47">
        <f>+PGSales!$L4803*PGSales!$M4803</f>
        <v>300</v>
      </c>
    </row>
    <row r="4804" spans="1:14" hidden="1" x14ac:dyDescent="0.25">
      <c r="A4804" s="77">
        <f t="shared" si="354"/>
        <v>2025</v>
      </c>
      <c r="B4804" s="77">
        <f t="shared" si="355"/>
        <v>3</v>
      </c>
      <c r="C4804" s="73">
        <v>45735</v>
      </c>
      <c r="D4804" s="79" t="s">
        <v>70</v>
      </c>
      <c r="E4804" s="80" t="s">
        <v>662</v>
      </c>
      <c r="F4804" s="81" t="str">
        <f>VLOOKUP(E4804,Customer[],2,FALSE)</f>
        <v>U Myint Soe</v>
      </c>
      <c r="G4804" s="69" t="str">
        <f>VLOOKUP(E4804,Customer[],3,FALSE)</f>
        <v>Danyaekone Rd</v>
      </c>
      <c r="H4804" s="69" t="str">
        <f>VLOOKUP(E4804,Customer[],4,FALSE)</f>
        <v xml:space="preserve">Shwepyithar </v>
      </c>
      <c r="I4804" s="48" t="s">
        <v>25</v>
      </c>
      <c r="J4804" s="82" t="str">
        <f>VLOOKUP(I4804,PGStock[],2,FALSE)</f>
        <v>Columbus Super Red Smooth 350 Ml</v>
      </c>
      <c r="K4804" s="71">
        <f>VLOOKUP(I4804,PGStock[],3,FALSE)</f>
        <v>0.35</v>
      </c>
      <c r="L4804" s="47">
        <v>4</v>
      </c>
      <c r="M4804" s="47">
        <f>VLOOKUP(I4804,PGStock[],6,FALSE)</f>
        <v>150</v>
      </c>
      <c r="N4804" s="47">
        <f>+PGSales!$L4804*PGSales!$M4804</f>
        <v>600</v>
      </c>
    </row>
    <row r="4805" spans="1:14" hidden="1" x14ac:dyDescent="0.25">
      <c r="A4805" s="77">
        <f t="shared" si="354"/>
        <v>2025</v>
      </c>
      <c r="B4805" s="77">
        <f t="shared" si="355"/>
        <v>3</v>
      </c>
      <c r="C4805" s="73">
        <v>45735</v>
      </c>
      <c r="D4805" s="79" t="s">
        <v>70</v>
      </c>
      <c r="E4805" s="80" t="s">
        <v>662</v>
      </c>
      <c r="F4805" s="81" t="str">
        <f>VLOOKUP(E4805,Customer[],2,FALSE)</f>
        <v>U Myint Soe</v>
      </c>
      <c r="G4805" s="69" t="str">
        <f>VLOOKUP(E4805,Customer[],3,FALSE)</f>
        <v>Danyaekone Rd</v>
      </c>
      <c r="H4805" s="69" t="str">
        <f>VLOOKUP(E4805,Customer[],4,FALSE)</f>
        <v xml:space="preserve">Shwepyithar </v>
      </c>
      <c r="I4805" s="48" t="s">
        <v>23</v>
      </c>
      <c r="J4805" s="82" t="str">
        <f>VLOOKUP(I4805,PGStock[],2,FALSE)</f>
        <v>Columbus Super Red Smooth 175 Ml</v>
      </c>
      <c r="K4805" s="71">
        <f>VLOOKUP(I4805,PGStock[],3,FALSE)</f>
        <v>0.17499999999999999</v>
      </c>
      <c r="L4805" s="47">
        <v>2</v>
      </c>
      <c r="M4805" s="47">
        <f>VLOOKUP(I4805,PGStock[],6,FALSE)</f>
        <v>100</v>
      </c>
      <c r="N4805" s="47">
        <f>+PGSales!$L4805*PGSales!$M4805</f>
        <v>200</v>
      </c>
    </row>
    <row r="4806" spans="1:14" hidden="1" x14ac:dyDescent="0.25">
      <c r="A4806" s="77">
        <f t="shared" si="354"/>
        <v>2025</v>
      </c>
      <c r="B4806" s="77">
        <f t="shared" si="355"/>
        <v>3</v>
      </c>
      <c r="C4806" s="73">
        <v>45735</v>
      </c>
      <c r="D4806" s="79" t="s">
        <v>70</v>
      </c>
      <c r="E4806" s="80" t="s">
        <v>662</v>
      </c>
      <c r="F4806" s="81" t="str">
        <f>VLOOKUP(E4806,Customer[],2,FALSE)</f>
        <v>U Myint Soe</v>
      </c>
      <c r="G4806" s="69" t="str">
        <f>VLOOKUP(E4806,Customer[],3,FALSE)</f>
        <v>Danyaekone Rd</v>
      </c>
      <c r="H4806" s="69" t="str">
        <f>VLOOKUP(E4806,Customer[],4,FALSE)</f>
        <v xml:space="preserve">Shwepyithar </v>
      </c>
      <c r="I4806" s="48" t="s">
        <v>18</v>
      </c>
      <c r="J4806" s="82" t="str">
        <f>VLOOKUP(I4806,PGStock[],2,FALSE)</f>
        <v>Formula Rum 350ml</v>
      </c>
      <c r="K4806" s="71">
        <f>VLOOKUP(I4806,PGStock[],3,FALSE)</f>
        <v>0.35</v>
      </c>
      <c r="L4806" s="47">
        <v>8</v>
      </c>
      <c r="M4806" s="47">
        <f>VLOOKUP(I4806,PGStock[],6,FALSE)</f>
        <v>150</v>
      </c>
      <c r="N4806" s="47">
        <f>+PGSales!$L4806*PGSales!$M4806</f>
        <v>1200</v>
      </c>
    </row>
    <row r="4807" spans="1:14" hidden="1" x14ac:dyDescent="0.25">
      <c r="A4807" s="77">
        <f t="shared" si="354"/>
        <v>2025</v>
      </c>
      <c r="B4807" s="77">
        <f t="shared" si="355"/>
        <v>3</v>
      </c>
      <c r="C4807" s="73">
        <v>45735</v>
      </c>
      <c r="D4807" s="79" t="s">
        <v>72</v>
      </c>
      <c r="E4807" s="80" t="s">
        <v>635</v>
      </c>
      <c r="F4807" s="81" t="e">
        <f>VLOOKUP(E4807,Customer[],2,FALSE)</f>
        <v>#N/A</v>
      </c>
      <c r="G4807" s="69" t="e">
        <f>VLOOKUP(E4807,Customer[],3,FALSE)</f>
        <v>#N/A</v>
      </c>
      <c r="H4807" s="69" t="e">
        <f>VLOOKUP(E4807,Customer[],4,FALSE)</f>
        <v>#N/A</v>
      </c>
      <c r="I4807" s="48" t="s">
        <v>25</v>
      </c>
      <c r="J4807" s="82" t="str">
        <f>VLOOKUP(I4807,PGStock[],2,FALSE)</f>
        <v>Columbus Super Red Smooth 350 Ml</v>
      </c>
      <c r="K4807" s="71">
        <f>VLOOKUP(I4807,PGStock[],3,FALSE)</f>
        <v>0.35</v>
      </c>
      <c r="L4807" s="47">
        <v>9</v>
      </c>
      <c r="M4807" s="47">
        <f>VLOOKUP(I4807,PGStock[],6,FALSE)</f>
        <v>150</v>
      </c>
      <c r="N4807" s="47">
        <f>+PGSales!$L4807*PGSales!$M4807</f>
        <v>1350</v>
      </c>
    </row>
    <row r="4808" spans="1:14" hidden="1" x14ac:dyDescent="0.25">
      <c r="A4808" s="77">
        <f t="shared" si="354"/>
        <v>2025</v>
      </c>
      <c r="B4808" s="77">
        <f t="shared" si="355"/>
        <v>3</v>
      </c>
      <c r="C4808" s="73">
        <v>45735</v>
      </c>
      <c r="D4808" s="79" t="s">
        <v>72</v>
      </c>
      <c r="E4808" s="80" t="s">
        <v>635</v>
      </c>
      <c r="F4808" s="81" t="e">
        <f>VLOOKUP(E4808,Customer[],2,FALSE)</f>
        <v>#N/A</v>
      </c>
      <c r="G4808" s="69" t="e">
        <f>VLOOKUP(E4808,Customer[],3,FALSE)</f>
        <v>#N/A</v>
      </c>
      <c r="H4808" s="69" t="e">
        <f>VLOOKUP(E4808,Customer[],4,FALSE)</f>
        <v>#N/A</v>
      </c>
      <c r="I4808" s="48" t="s">
        <v>23</v>
      </c>
      <c r="J4808" s="82" t="str">
        <f>VLOOKUP(I4808,PGStock[],2,FALSE)</f>
        <v>Columbus Super Red Smooth 175 Ml</v>
      </c>
      <c r="K4808" s="71">
        <f>VLOOKUP(I4808,PGStock[],3,FALSE)</f>
        <v>0.17499999999999999</v>
      </c>
      <c r="L4808" s="47">
        <v>1</v>
      </c>
      <c r="M4808" s="47">
        <f>VLOOKUP(I4808,PGStock[],6,FALSE)</f>
        <v>100</v>
      </c>
      <c r="N4808" s="47">
        <f>+PGSales!$L4808*PGSales!$M4808</f>
        <v>100</v>
      </c>
    </row>
    <row r="4809" spans="1:14" hidden="1" x14ac:dyDescent="0.25">
      <c r="A4809" s="77">
        <f t="shared" si="354"/>
        <v>2025</v>
      </c>
      <c r="B4809" s="77">
        <f t="shared" si="355"/>
        <v>3</v>
      </c>
      <c r="C4809" s="73">
        <v>45735</v>
      </c>
      <c r="D4809" s="79" t="s">
        <v>72</v>
      </c>
      <c r="E4809" s="80" t="s">
        <v>635</v>
      </c>
      <c r="F4809" s="81" t="e">
        <f>VLOOKUP(E4809,Customer[],2,FALSE)</f>
        <v>#N/A</v>
      </c>
      <c r="G4809" s="69" t="e">
        <f>VLOOKUP(E4809,Customer[],3,FALSE)</f>
        <v>#N/A</v>
      </c>
      <c r="H4809" s="69" t="e">
        <f>VLOOKUP(E4809,Customer[],4,FALSE)</f>
        <v>#N/A</v>
      </c>
      <c r="I4809" s="48" t="s">
        <v>18</v>
      </c>
      <c r="J4809" s="82" t="str">
        <f>VLOOKUP(I4809,PGStock[],2,FALSE)</f>
        <v>Formula Rum 350ml</v>
      </c>
      <c r="K4809" s="71">
        <f>VLOOKUP(I4809,PGStock[],3,FALSE)</f>
        <v>0.35</v>
      </c>
      <c r="L4809" s="47">
        <v>1</v>
      </c>
      <c r="M4809" s="47">
        <f>VLOOKUP(I4809,PGStock[],6,FALSE)</f>
        <v>150</v>
      </c>
      <c r="N4809" s="47">
        <f>+PGSales!$L4809*PGSales!$M4809</f>
        <v>150</v>
      </c>
    </row>
    <row r="4810" spans="1:14" hidden="1" x14ac:dyDescent="0.25">
      <c r="A4810" s="77">
        <f t="shared" si="354"/>
        <v>2025</v>
      </c>
      <c r="B4810" s="77">
        <f t="shared" si="355"/>
        <v>3</v>
      </c>
      <c r="C4810" s="73">
        <v>45735</v>
      </c>
      <c r="D4810" s="79" t="s">
        <v>76</v>
      </c>
      <c r="E4810" s="80" t="s">
        <v>246</v>
      </c>
      <c r="F4810" s="81" t="str">
        <f>VLOOKUP(E4810,Customer[],2,FALSE)</f>
        <v>Zaw Hein Kaber</v>
      </c>
      <c r="G4810" s="69" t="str">
        <f>VLOOKUP(E4810,Customer[],3,FALSE)</f>
        <v>ThanDin Zay Rd</v>
      </c>
      <c r="H4810" s="69" t="str">
        <f>VLOOKUP(E4810,Customer[],4,FALSE)</f>
        <v xml:space="preserve">Shwepyithar </v>
      </c>
      <c r="I4810" s="48" t="s">
        <v>25</v>
      </c>
      <c r="J4810" s="82" t="str">
        <f>VLOOKUP(I4810,PGStock[],2,FALSE)</f>
        <v>Columbus Super Red Smooth 350 Ml</v>
      </c>
      <c r="K4810" s="71">
        <f>VLOOKUP(I4810,PGStock[],3,FALSE)</f>
        <v>0.35</v>
      </c>
      <c r="L4810" s="47">
        <v>4</v>
      </c>
      <c r="M4810" s="47">
        <f>VLOOKUP(I4810,PGStock[],6,FALSE)</f>
        <v>150</v>
      </c>
      <c r="N4810" s="47">
        <f>+PGSales!$L4810*PGSales!$M4810</f>
        <v>600</v>
      </c>
    </row>
    <row r="4811" spans="1:14" hidden="1" x14ac:dyDescent="0.25">
      <c r="A4811" s="77">
        <f t="shared" si="354"/>
        <v>2025</v>
      </c>
      <c r="B4811" s="77">
        <f t="shared" si="355"/>
        <v>3</v>
      </c>
      <c r="C4811" s="73">
        <v>45735</v>
      </c>
      <c r="D4811" s="79" t="s">
        <v>76</v>
      </c>
      <c r="E4811" s="80" t="s">
        <v>246</v>
      </c>
      <c r="F4811" s="81" t="str">
        <f>VLOOKUP(E4811,Customer[],2,FALSE)</f>
        <v>Zaw Hein Kaber</v>
      </c>
      <c r="G4811" s="69" t="str">
        <f>VLOOKUP(E4811,Customer[],3,FALSE)</f>
        <v>ThanDin Zay Rd</v>
      </c>
      <c r="H4811" s="69" t="str">
        <f>VLOOKUP(E4811,Customer[],4,FALSE)</f>
        <v xml:space="preserve">Shwepyithar </v>
      </c>
      <c r="I4811" s="48" t="s">
        <v>20</v>
      </c>
      <c r="J4811" s="82" t="str">
        <f>VLOOKUP(I4811,PGStock[],2,FALSE)</f>
        <v>Formula Rum 700ml</v>
      </c>
      <c r="K4811" s="71">
        <f>VLOOKUP(I4811,PGStock[],3,FALSE)</f>
        <v>0.7</v>
      </c>
      <c r="L4811" s="47">
        <v>1</v>
      </c>
      <c r="M4811" s="47">
        <f>VLOOKUP(I4811,PGStock[],6,FALSE)</f>
        <v>200</v>
      </c>
      <c r="N4811" s="47">
        <f>+PGSales!$L4811*PGSales!$M4811</f>
        <v>200</v>
      </c>
    </row>
    <row r="4812" spans="1:14" hidden="1" x14ac:dyDescent="0.25">
      <c r="A4812" s="77">
        <f t="shared" si="354"/>
        <v>2025</v>
      </c>
      <c r="B4812" s="77">
        <f t="shared" si="355"/>
        <v>3</v>
      </c>
      <c r="C4812" s="73">
        <v>45735</v>
      </c>
      <c r="D4812" s="79" t="s">
        <v>76</v>
      </c>
      <c r="E4812" s="80" t="s">
        <v>246</v>
      </c>
      <c r="F4812" s="81" t="str">
        <f>VLOOKUP(E4812,Customer[],2,FALSE)</f>
        <v>Zaw Hein Kaber</v>
      </c>
      <c r="G4812" s="69" t="str">
        <f>VLOOKUP(E4812,Customer[],3,FALSE)</f>
        <v>ThanDin Zay Rd</v>
      </c>
      <c r="H4812" s="69" t="str">
        <f>VLOOKUP(E4812,Customer[],4,FALSE)</f>
        <v xml:space="preserve">Shwepyithar </v>
      </c>
      <c r="I4812" s="48" t="s">
        <v>18</v>
      </c>
      <c r="J4812" s="82" t="str">
        <f>VLOOKUP(I4812,PGStock[],2,FALSE)</f>
        <v>Formula Rum 350ml</v>
      </c>
      <c r="K4812" s="71">
        <f>VLOOKUP(I4812,PGStock[],3,FALSE)</f>
        <v>0.35</v>
      </c>
      <c r="L4812" s="47">
        <v>7</v>
      </c>
      <c r="M4812" s="47">
        <f>VLOOKUP(I4812,PGStock[],6,FALSE)</f>
        <v>150</v>
      </c>
      <c r="N4812" s="47">
        <f>+PGSales!$L4812*PGSales!$M4812</f>
        <v>1050</v>
      </c>
    </row>
    <row r="4813" spans="1:14" hidden="1" x14ac:dyDescent="0.25">
      <c r="A4813" s="77">
        <f t="shared" si="354"/>
        <v>2025</v>
      </c>
      <c r="B4813" s="77">
        <f t="shared" si="355"/>
        <v>3</v>
      </c>
      <c r="C4813" s="73">
        <v>45735</v>
      </c>
      <c r="D4813" s="79" t="s">
        <v>131</v>
      </c>
      <c r="E4813" s="80" t="s">
        <v>268</v>
      </c>
      <c r="F4813" s="81" t="str">
        <f>VLOOKUP(E4813,Customer[],2,FALSE)</f>
        <v>Kaung Thant</v>
      </c>
      <c r="G4813" s="69" t="str">
        <f>VLOOKUP(E4813,Customer[],3,FALSE)</f>
        <v>ThanDin Zay Rd</v>
      </c>
      <c r="H4813" s="69" t="str">
        <f>VLOOKUP(E4813,Customer[],4,FALSE)</f>
        <v xml:space="preserve">Shwepyithar </v>
      </c>
      <c r="I4813" s="48" t="s">
        <v>25</v>
      </c>
      <c r="J4813" s="82" t="str">
        <f>VLOOKUP(I4813,PGStock[],2,FALSE)</f>
        <v>Columbus Super Red Smooth 350 Ml</v>
      </c>
      <c r="K4813" s="71">
        <f>VLOOKUP(I4813,PGStock[],3,FALSE)</f>
        <v>0.35</v>
      </c>
      <c r="L4813" s="47">
        <v>4</v>
      </c>
      <c r="M4813" s="47">
        <f>VLOOKUP(I4813,PGStock[],6,FALSE)</f>
        <v>150</v>
      </c>
      <c r="N4813" s="47">
        <f>+PGSales!$L4813*PGSales!$M4813</f>
        <v>600</v>
      </c>
    </row>
    <row r="4814" spans="1:14" hidden="1" x14ac:dyDescent="0.25">
      <c r="A4814" s="77">
        <f t="shared" si="354"/>
        <v>2025</v>
      </c>
      <c r="B4814" s="77">
        <f t="shared" si="355"/>
        <v>3</v>
      </c>
      <c r="C4814" s="73">
        <v>45735</v>
      </c>
      <c r="D4814" s="79" t="s">
        <v>131</v>
      </c>
      <c r="E4814" s="80" t="s">
        <v>268</v>
      </c>
      <c r="F4814" s="81" t="str">
        <f>VLOOKUP(E4814,Customer[],2,FALSE)</f>
        <v>Kaung Thant</v>
      </c>
      <c r="G4814" s="69" t="str">
        <f>VLOOKUP(E4814,Customer[],3,FALSE)</f>
        <v>ThanDin Zay Rd</v>
      </c>
      <c r="H4814" s="69" t="str">
        <f>VLOOKUP(E4814,Customer[],4,FALSE)</f>
        <v xml:space="preserve">Shwepyithar </v>
      </c>
      <c r="I4814" s="48" t="s">
        <v>23</v>
      </c>
      <c r="J4814" s="82" t="str">
        <f>VLOOKUP(I4814,PGStock[],2,FALSE)</f>
        <v>Columbus Super Red Smooth 175 Ml</v>
      </c>
      <c r="K4814" s="71">
        <f>VLOOKUP(I4814,PGStock[],3,FALSE)</f>
        <v>0.17499999999999999</v>
      </c>
      <c r="L4814" s="47">
        <v>2</v>
      </c>
      <c r="M4814" s="47">
        <f>VLOOKUP(I4814,PGStock[],6,FALSE)</f>
        <v>100</v>
      </c>
      <c r="N4814" s="47">
        <f>+PGSales!$L4814*PGSales!$M4814</f>
        <v>200</v>
      </c>
    </row>
    <row r="4815" spans="1:14" hidden="1" x14ac:dyDescent="0.25">
      <c r="A4815" s="77">
        <f t="shared" si="354"/>
        <v>2025</v>
      </c>
      <c r="B4815" s="77">
        <f t="shared" si="355"/>
        <v>3</v>
      </c>
      <c r="C4815" s="73">
        <v>45735</v>
      </c>
      <c r="D4815" s="79" t="s">
        <v>131</v>
      </c>
      <c r="E4815" s="80" t="s">
        <v>268</v>
      </c>
      <c r="F4815" s="81" t="str">
        <f>VLOOKUP(E4815,Customer[],2,FALSE)</f>
        <v>Kaung Thant</v>
      </c>
      <c r="G4815" s="69" t="str">
        <f>VLOOKUP(E4815,Customer[],3,FALSE)</f>
        <v>ThanDin Zay Rd</v>
      </c>
      <c r="H4815" s="69" t="str">
        <f>VLOOKUP(E4815,Customer[],4,FALSE)</f>
        <v xml:space="preserve">Shwepyithar </v>
      </c>
      <c r="I4815" s="48" t="s">
        <v>18</v>
      </c>
      <c r="J4815" s="82" t="str">
        <f>VLOOKUP(I4815,PGStock[],2,FALSE)</f>
        <v>Formula Rum 350ml</v>
      </c>
      <c r="K4815" s="71">
        <f>VLOOKUP(I4815,PGStock[],3,FALSE)</f>
        <v>0.35</v>
      </c>
      <c r="L4815" s="47">
        <v>6</v>
      </c>
      <c r="M4815" s="47">
        <f>VLOOKUP(I4815,PGStock[],6,FALSE)</f>
        <v>150</v>
      </c>
      <c r="N4815" s="47">
        <f>+PGSales!$L4815*PGSales!$M4815</f>
        <v>900</v>
      </c>
    </row>
    <row r="4816" spans="1:14" hidden="1" x14ac:dyDescent="0.25">
      <c r="A4816" s="77">
        <f t="shared" ref="A4816:A4836" si="356">YEAR(C4816)</f>
        <v>2025</v>
      </c>
      <c r="B4816" s="77">
        <f t="shared" ref="B4816:B4836" si="357">MONTH(C4816)</f>
        <v>3</v>
      </c>
      <c r="C4816" s="73">
        <v>45735</v>
      </c>
      <c r="D4816" s="79" t="s">
        <v>68</v>
      </c>
      <c r="E4816" s="80" t="s">
        <v>177</v>
      </c>
      <c r="F4816" s="81" t="str">
        <f>VLOOKUP(E4816,Customer[],2,FALSE)</f>
        <v>NI Ni Poe poe</v>
      </c>
      <c r="G4816" s="69" t="str">
        <f>VLOOKUP(E4816,Customer[],3,FALSE)</f>
        <v>Ye Yanaing Rd</v>
      </c>
      <c r="H4816" s="69" t="str">
        <f>VLOOKUP(E4816,Customer[],4,FALSE)</f>
        <v xml:space="preserve">Shwepyithar </v>
      </c>
      <c r="I4816" s="48" t="s">
        <v>25</v>
      </c>
      <c r="J4816" s="82" t="str">
        <f>VLOOKUP(I4816,PGStock[],2,FALSE)</f>
        <v>Columbus Super Red Smooth 350 Ml</v>
      </c>
      <c r="K4816" s="71">
        <f>VLOOKUP(I4816,PGStock[],3,FALSE)</f>
        <v>0.35</v>
      </c>
      <c r="L4816" s="47">
        <v>5</v>
      </c>
      <c r="M4816" s="47">
        <f>VLOOKUP(I4816,PGStock[],6,FALSE)</f>
        <v>150</v>
      </c>
      <c r="N4816" s="47">
        <f>+PGSales!$L4816*PGSales!$M4816</f>
        <v>750</v>
      </c>
    </row>
    <row r="4817" spans="1:14" hidden="1" x14ac:dyDescent="0.25">
      <c r="A4817" s="77">
        <f t="shared" si="356"/>
        <v>2025</v>
      </c>
      <c r="B4817" s="77">
        <f t="shared" si="357"/>
        <v>3</v>
      </c>
      <c r="C4817" s="73">
        <v>45735</v>
      </c>
      <c r="D4817" s="79" t="s">
        <v>68</v>
      </c>
      <c r="E4817" s="80" t="s">
        <v>177</v>
      </c>
      <c r="F4817" s="81" t="str">
        <f>VLOOKUP(E4817,Customer[],2,FALSE)</f>
        <v>NI Ni Poe poe</v>
      </c>
      <c r="G4817" s="69" t="str">
        <f>VLOOKUP(E4817,Customer[],3,FALSE)</f>
        <v>Ye Yanaing Rd</v>
      </c>
      <c r="H4817" s="69" t="str">
        <f>VLOOKUP(E4817,Customer[],4,FALSE)</f>
        <v xml:space="preserve">Shwepyithar </v>
      </c>
      <c r="I4817" s="48" t="s">
        <v>20</v>
      </c>
      <c r="J4817" s="82" t="str">
        <f>VLOOKUP(I4817,PGStock[],2,FALSE)</f>
        <v>Formula Rum 700ml</v>
      </c>
      <c r="K4817" s="71">
        <f>VLOOKUP(I4817,PGStock[],3,FALSE)</f>
        <v>0.7</v>
      </c>
      <c r="L4817" s="47">
        <v>2</v>
      </c>
      <c r="M4817" s="47">
        <f>VLOOKUP(I4817,PGStock[],6,FALSE)</f>
        <v>200</v>
      </c>
      <c r="N4817" s="47">
        <f>+PGSales!$L4817*PGSales!$M4817</f>
        <v>400</v>
      </c>
    </row>
    <row r="4818" spans="1:14" hidden="1" x14ac:dyDescent="0.25">
      <c r="A4818" s="77">
        <f t="shared" si="356"/>
        <v>2025</v>
      </c>
      <c r="B4818" s="77">
        <f t="shared" si="357"/>
        <v>3</v>
      </c>
      <c r="C4818" s="73">
        <v>45735</v>
      </c>
      <c r="D4818" s="79" t="s">
        <v>68</v>
      </c>
      <c r="E4818" s="80" t="s">
        <v>177</v>
      </c>
      <c r="F4818" s="81" t="str">
        <f>VLOOKUP(E4818,Customer[],2,FALSE)</f>
        <v>NI Ni Poe poe</v>
      </c>
      <c r="G4818" s="69" t="str">
        <f>VLOOKUP(E4818,Customer[],3,FALSE)</f>
        <v>Ye Yanaing Rd</v>
      </c>
      <c r="H4818" s="69" t="str">
        <f>VLOOKUP(E4818,Customer[],4,FALSE)</f>
        <v xml:space="preserve">Shwepyithar </v>
      </c>
      <c r="I4818" s="48" t="s">
        <v>18</v>
      </c>
      <c r="J4818" s="82" t="str">
        <f>VLOOKUP(I4818,PGStock[],2,FALSE)</f>
        <v>Formula Rum 350ml</v>
      </c>
      <c r="K4818" s="71">
        <f>VLOOKUP(I4818,PGStock[],3,FALSE)</f>
        <v>0.35</v>
      </c>
      <c r="L4818" s="47">
        <v>4</v>
      </c>
      <c r="M4818" s="47">
        <f>VLOOKUP(I4818,PGStock[],6,FALSE)</f>
        <v>150</v>
      </c>
      <c r="N4818" s="47">
        <f>+PGSales!$L4818*PGSales!$M4818</f>
        <v>600</v>
      </c>
    </row>
    <row r="4819" spans="1:14" hidden="1" x14ac:dyDescent="0.25">
      <c r="A4819" s="77">
        <f t="shared" si="356"/>
        <v>2025</v>
      </c>
      <c r="B4819" s="77">
        <f t="shared" si="357"/>
        <v>3</v>
      </c>
      <c r="C4819" s="73">
        <v>45735</v>
      </c>
      <c r="D4819" s="79" t="s">
        <v>74</v>
      </c>
      <c r="E4819" s="80" t="s">
        <v>176</v>
      </c>
      <c r="F4819" s="81" t="str">
        <f>VLOOKUP(E4819,Customer[],2,FALSE)</f>
        <v>Lamin</v>
      </c>
      <c r="G4819" s="69" t="str">
        <f>VLOOKUP(E4819,Customer[],3,FALSE)</f>
        <v>No (4) Rd</v>
      </c>
      <c r="H4819" s="69" t="str">
        <f>VLOOKUP(E4819,Customer[],4,FALSE)</f>
        <v xml:space="preserve">Shwepyithar </v>
      </c>
      <c r="I4819" s="48" t="s">
        <v>25</v>
      </c>
      <c r="J4819" s="82" t="str">
        <f>VLOOKUP(I4819,PGStock[],2,FALSE)</f>
        <v>Columbus Super Red Smooth 350 Ml</v>
      </c>
      <c r="K4819" s="71">
        <f>VLOOKUP(I4819,PGStock[],3,FALSE)</f>
        <v>0.35</v>
      </c>
      <c r="L4819" s="47">
        <v>2</v>
      </c>
      <c r="M4819" s="47">
        <f>VLOOKUP(I4819,PGStock[],6,FALSE)</f>
        <v>150</v>
      </c>
      <c r="N4819" s="47">
        <f>+PGSales!$L4819*PGSales!$M4819</f>
        <v>300</v>
      </c>
    </row>
    <row r="4820" spans="1:14" hidden="1" x14ac:dyDescent="0.25">
      <c r="A4820" s="77">
        <f t="shared" si="356"/>
        <v>2025</v>
      </c>
      <c r="B4820" s="77">
        <f t="shared" si="357"/>
        <v>3</v>
      </c>
      <c r="C4820" s="73">
        <v>45735</v>
      </c>
      <c r="D4820" s="79" t="s">
        <v>74</v>
      </c>
      <c r="E4820" s="80" t="s">
        <v>176</v>
      </c>
      <c r="F4820" s="81" t="str">
        <f>VLOOKUP(E4820,Customer[],2,FALSE)</f>
        <v>Lamin</v>
      </c>
      <c r="G4820" s="69" t="str">
        <f>VLOOKUP(E4820,Customer[],3,FALSE)</f>
        <v>No (4) Rd</v>
      </c>
      <c r="H4820" s="69" t="str">
        <f>VLOOKUP(E4820,Customer[],4,FALSE)</f>
        <v xml:space="preserve">Shwepyithar </v>
      </c>
      <c r="I4820" s="48" t="s">
        <v>23</v>
      </c>
      <c r="J4820" s="82" t="str">
        <f>VLOOKUP(I4820,PGStock[],2,FALSE)</f>
        <v>Columbus Super Red Smooth 175 Ml</v>
      </c>
      <c r="K4820" s="71">
        <f>VLOOKUP(I4820,PGStock[],3,FALSE)</f>
        <v>0.17499999999999999</v>
      </c>
      <c r="L4820" s="47">
        <v>2</v>
      </c>
      <c r="M4820" s="47">
        <f>VLOOKUP(I4820,PGStock[],6,FALSE)</f>
        <v>100</v>
      </c>
      <c r="N4820" s="47">
        <f>+PGSales!$L4820*PGSales!$M4820</f>
        <v>200</v>
      </c>
    </row>
    <row r="4821" spans="1:14" hidden="1" x14ac:dyDescent="0.25">
      <c r="A4821" s="77">
        <f t="shared" si="356"/>
        <v>2025</v>
      </c>
      <c r="B4821" s="77">
        <f t="shared" si="357"/>
        <v>3</v>
      </c>
      <c r="C4821" s="73">
        <v>45735</v>
      </c>
      <c r="D4821" s="79" t="s">
        <v>74</v>
      </c>
      <c r="E4821" s="80" t="s">
        <v>176</v>
      </c>
      <c r="F4821" s="81" t="str">
        <f>VLOOKUP(E4821,Customer[],2,FALSE)</f>
        <v>Lamin</v>
      </c>
      <c r="G4821" s="69" t="str">
        <f>VLOOKUP(E4821,Customer[],3,FALSE)</f>
        <v>No (4) Rd</v>
      </c>
      <c r="H4821" s="69" t="str">
        <f>VLOOKUP(E4821,Customer[],4,FALSE)</f>
        <v xml:space="preserve">Shwepyithar </v>
      </c>
      <c r="I4821" s="48" t="s">
        <v>18</v>
      </c>
      <c r="J4821" s="82" t="str">
        <f>VLOOKUP(I4821,PGStock[],2,FALSE)</f>
        <v>Formula Rum 350ml</v>
      </c>
      <c r="K4821" s="71">
        <f>VLOOKUP(I4821,PGStock[],3,FALSE)</f>
        <v>0.35</v>
      </c>
      <c r="L4821" s="47">
        <v>2</v>
      </c>
      <c r="M4821" s="47">
        <f>VLOOKUP(I4821,PGStock[],6,FALSE)</f>
        <v>150</v>
      </c>
      <c r="N4821" s="47">
        <f>+PGSales!$L4821*PGSales!$M4821</f>
        <v>300</v>
      </c>
    </row>
    <row r="4822" spans="1:14" hidden="1" x14ac:dyDescent="0.25">
      <c r="A4822" s="77">
        <f t="shared" si="356"/>
        <v>2025</v>
      </c>
      <c r="B4822" s="77">
        <f t="shared" si="357"/>
        <v>3</v>
      </c>
      <c r="C4822" s="73">
        <v>45735</v>
      </c>
      <c r="D4822" s="79" t="s">
        <v>367</v>
      </c>
      <c r="E4822" s="80" t="s">
        <v>245</v>
      </c>
      <c r="F4822" s="81" t="str">
        <f>VLOOKUP(E4822,Customer[],2,FALSE)</f>
        <v>Cheer</v>
      </c>
      <c r="G4822" s="69" t="str">
        <f>VLOOKUP(E4822,Customer[],3,FALSE)</f>
        <v>ThanDin Zay Rd</v>
      </c>
      <c r="H4822" s="69" t="str">
        <f>VLOOKUP(E4822,Customer[],4,FALSE)</f>
        <v xml:space="preserve">Shwepyithar </v>
      </c>
      <c r="I4822" s="48" t="s">
        <v>25</v>
      </c>
      <c r="J4822" s="82" t="str">
        <f>VLOOKUP(I4822,PGStock[],2,FALSE)</f>
        <v>Columbus Super Red Smooth 350 Ml</v>
      </c>
      <c r="K4822" s="71">
        <f>VLOOKUP(I4822,PGStock[],3,FALSE)</f>
        <v>0.35</v>
      </c>
      <c r="L4822" s="47">
        <v>1</v>
      </c>
      <c r="M4822" s="47">
        <f>VLOOKUP(I4822,PGStock[],6,FALSE)</f>
        <v>150</v>
      </c>
      <c r="N4822" s="47">
        <f>+PGSales!$L4822*PGSales!$M4822</f>
        <v>150</v>
      </c>
    </row>
    <row r="4823" spans="1:14" hidden="1" x14ac:dyDescent="0.25">
      <c r="A4823" s="77">
        <f t="shared" si="356"/>
        <v>2025</v>
      </c>
      <c r="B4823" s="77">
        <f t="shared" si="357"/>
        <v>3</v>
      </c>
      <c r="C4823" s="73">
        <v>45735</v>
      </c>
      <c r="D4823" s="79" t="s">
        <v>367</v>
      </c>
      <c r="E4823" s="80" t="s">
        <v>245</v>
      </c>
      <c r="F4823" s="81" t="str">
        <f>VLOOKUP(E4823,Customer[],2,FALSE)</f>
        <v>Cheer</v>
      </c>
      <c r="G4823" s="69" t="str">
        <f>VLOOKUP(E4823,Customer[],3,FALSE)</f>
        <v>ThanDin Zay Rd</v>
      </c>
      <c r="H4823" s="69" t="str">
        <f>VLOOKUP(E4823,Customer[],4,FALSE)</f>
        <v xml:space="preserve">Shwepyithar </v>
      </c>
      <c r="I4823" s="48" t="s">
        <v>23</v>
      </c>
      <c r="J4823" s="82" t="str">
        <f>VLOOKUP(I4823,PGStock[],2,FALSE)</f>
        <v>Columbus Super Red Smooth 175 Ml</v>
      </c>
      <c r="K4823" s="71">
        <f>VLOOKUP(I4823,PGStock[],3,FALSE)</f>
        <v>0.17499999999999999</v>
      </c>
      <c r="L4823" s="47">
        <v>1</v>
      </c>
      <c r="M4823" s="47">
        <f>VLOOKUP(I4823,PGStock[],6,FALSE)</f>
        <v>100</v>
      </c>
      <c r="N4823" s="47">
        <f>+PGSales!$L4823*PGSales!$M4823</f>
        <v>100</v>
      </c>
    </row>
    <row r="4824" spans="1:14" hidden="1" x14ac:dyDescent="0.25">
      <c r="A4824" s="77">
        <f t="shared" si="356"/>
        <v>2025</v>
      </c>
      <c r="B4824" s="77">
        <f t="shared" si="357"/>
        <v>3</v>
      </c>
      <c r="C4824" s="73">
        <v>45735</v>
      </c>
      <c r="D4824" s="79" t="s">
        <v>367</v>
      </c>
      <c r="E4824" s="80" t="s">
        <v>245</v>
      </c>
      <c r="F4824" s="81" t="str">
        <f>VLOOKUP(E4824,Customer[],2,FALSE)</f>
        <v>Cheer</v>
      </c>
      <c r="G4824" s="69" t="str">
        <f>VLOOKUP(E4824,Customer[],3,FALSE)</f>
        <v>ThanDin Zay Rd</v>
      </c>
      <c r="H4824" s="69" t="str">
        <f>VLOOKUP(E4824,Customer[],4,FALSE)</f>
        <v xml:space="preserve">Shwepyithar </v>
      </c>
      <c r="I4824" s="48" t="s">
        <v>18</v>
      </c>
      <c r="J4824" s="82" t="str">
        <f>VLOOKUP(I4824,PGStock[],2,FALSE)</f>
        <v>Formula Rum 350ml</v>
      </c>
      <c r="K4824" s="71">
        <f>VLOOKUP(I4824,PGStock[],3,FALSE)</f>
        <v>0.35</v>
      </c>
      <c r="L4824" s="47">
        <v>3</v>
      </c>
      <c r="M4824" s="47">
        <f>VLOOKUP(I4824,PGStock[],6,FALSE)</f>
        <v>150</v>
      </c>
      <c r="N4824" s="47">
        <f>+PGSales!$L4824*PGSales!$M4824</f>
        <v>450</v>
      </c>
    </row>
    <row r="4825" spans="1:14" hidden="1" x14ac:dyDescent="0.25">
      <c r="A4825" s="77">
        <f t="shared" si="356"/>
        <v>2025</v>
      </c>
      <c r="B4825" s="77">
        <f t="shared" si="357"/>
        <v>3</v>
      </c>
      <c r="C4825" s="73">
        <v>45736</v>
      </c>
      <c r="D4825" s="79" t="s">
        <v>109</v>
      </c>
      <c r="E4825" s="80" t="s">
        <v>643</v>
      </c>
      <c r="F4825" s="81" t="str">
        <f>VLOOKUP(E4825,Customer[],2,FALSE)</f>
        <v>Thaka Kyi</v>
      </c>
      <c r="G4825" s="69" t="str">
        <f>VLOOKUP(E4825,Customer[],3,FALSE)</f>
        <v>Mandalay Rd</v>
      </c>
      <c r="H4825" s="69" t="str">
        <f>VLOOKUP(E4825,Customer[],4,FALSE)</f>
        <v>Hlaing Thar Yar Route (1)</v>
      </c>
      <c r="I4825" s="48" t="s">
        <v>18</v>
      </c>
      <c r="J4825" s="82" t="str">
        <f>VLOOKUP(I4825,PGStock[],2,FALSE)</f>
        <v>Formula Rum 350ml</v>
      </c>
      <c r="K4825" s="71">
        <f>VLOOKUP(I4825,PGStock[],3,FALSE)</f>
        <v>0.35</v>
      </c>
      <c r="L4825" s="47">
        <v>2</v>
      </c>
      <c r="M4825" s="47">
        <f>VLOOKUP(I4825,PGStock[],6,FALSE)</f>
        <v>150</v>
      </c>
      <c r="N4825" s="47">
        <f>+PGSales!$L4825*PGSales!$M4825</f>
        <v>300</v>
      </c>
    </row>
    <row r="4826" spans="1:14" hidden="1" x14ac:dyDescent="0.25">
      <c r="A4826" s="77">
        <f t="shared" si="356"/>
        <v>2025</v>
      </c>
      <c r="B4826" s="77">
        <f t="shared" si="357"/>
        <v>3</v>
      </c>
      <c r="C4826" s="73">
        <v>45736</v>
      </c>
      <c r="D4826" s="79" t="s">
        <v>115</v>
      </c>
      <c r="E4826" s="80" t="s">
        <v>123</v>
      </c>
      <c r="F4826" s="81" t="str">
        <f>VLOOKUP(E4826,Customer[],2,FALSE)</f>
        <v>Yazar</v>
      </c>
      <c r="G4826" s="69" t="str">
        <f>VLOOKUP(E4826,Customer[],3,FALSE)</f>
        <v>Mandalay Rd</v>
      </c>
      <c r="H4826" s="69" t="str">
        <f>VLOOKUP(E4826,Customer[],4,FALSE)</f>
        <v>Hlaing Thar Yar Route (1)</v>
      </c>
      <c r="I4826" s="48" t="s">
        <v>25</v>
      </c>
      <c r="J4826" s="82" t="str">
        <f>VLOOKUP(I4826,PGStock[],2,FALSE)</f>
        <v>Columbus Super Red Smooth 350 Ml</v>
      </c>
      <c r="K4826" s="71">
        <f>VLOOKUP(I4826,PGStock[],3,FALSE)</f>
        <v>0.35</v>
      </c>
      <c r="L4826" s="47">
        <v>1</v>
      </c>
      <c r="M4826" s="47">
        <f>VLOOKUP(I4826,PGStock[],6,FALSE)</f>
        <v>150</v>
      </c>
      <c r="N4826" s="47">
        <f>+PGSales!$L4826*PGSales!$M4826</f>
        <v>150</v>
      </c>
    </row>
    <row r="4827" spans="1:14" hidden="1" x14ac:dyDescent="0.25">
      <c r="A4827" s="77">
        <f t="shared" si="356"/>
        <v>2025</v>
      </c>
      <c r="B4827" s="77">
        <f t="shared" si="357"/>
        <v>3</v>
      </c>
      <c r="C4827" s="73">
        <v>45736</v>
      </c>
      <c r="D4827" s="79" t="s">
        <v>115</v>
      </c>
      <c r="E4827" s="80" t="s">
        <v>123</v>
      </c>
      <c r="F4827" s="81" t="str">
        <f>VLOOKUP(E4827,Customer[],2,FALSE)</f>
        <v>Yazar</v>
      </c>
      <c r="G4827" s="69" t="str">
        <f>VLOOKUP(E4827,Customer[],3,FALSE)</f>
        <v>Mandalay Rd</v>
      </c>
      <c r="H4827" s="69" t="str">
        <f>VLOOKUP(E4827,Customer[],4,FALSE)</f>
        <v>Hlaing Thar Yar Route (1)</v>
      </c>
      <c r="I4827" s="48" t="s">
        <v>18</v>
      </c>
      <c r="J4827" s="82" t="str">
        <f>VLOOKUP(I4827,PGStock[],2,FALSE)</f>
        <v>Formula Rum 350ml</v>
      </c>
      <c r="K4827" s="71">
        <f>VLOOKUP(I4827,PGStock[],3,FALSE)</f>
        <v>0.35</v>
      </c>
      <c r="L4827" s="47">
        <v>2</v>
      </c>
      <c r="M4827" s="47">
        <f>VLOOKUP(I4827,PGStock[],6,FALSE)</f>
        <v>150</v>
      </c>
      <c r="N4827" s="47">
        <f>+PGSales!$L4827*PGSales!$M4827</f>
        <v>300</v>
      </c>
    </row>
    <row r="4828" spans="1:14" hidden="1" x14ac:dyDescent="0.25">
      <c r="A4828" s="77">
        <f t="shared" si="356"/>
        <v>2025</v>
      </c>
      <c r="B4828" s="77">
        <f t="shared" si="357"/>
        <v>3</v>
      </c>
      <c r="C4828" s="73">
        <v>45736</v>
      </c>
      <c r="D4828" s="79" t="s">
        <v>2</v>
      </c>
      <c r="E4828" s="80">
        <v>23</v>
      </c>
      <c r="F4828" s="81">
        <f>VLOOKUP(E4828,Customer[],2,FALSE)</f>
        <v>23</v>
      </c>
      <c r="G4828" s="69" t="str">
        <f>VLOOKUP(E4828,Customer[],3,FALSE)</f>
        <v>Madalay Rd</v>
      </c>
      <c r="H4828" s="69" t="str">
        <f>VLOOKUP(E4828,Customer[],4,FALSE)</f>
        <v>Hlaing Thar Yar</v>
      </c>
      <c r="I4828" s="48" t="s">
        <v>25</v>
      </c>
      <c r="J4828" s="82" t="str">
        <f>VLOOKUP(I4828,PGStock[],2,FALSE)</f>
        <v>Columbus Super Red Smooth 350 Ml</v>
      </c>
      <c r="K4828" s="71">
        <f>VLOOKUP(I4828,PGStock[],3,FALSE)</f>
        <v>0.35</v>
      </c>
      <c r="L4828" s="47">
        <v>2</v>
      </c>
      <c r="M4828" s="47">
        <f>VLOOKUP(I4828,PGStock[],6,FALSE)</f>
        <v>150</v>
      </c>
      <c r="N4828" s="47">
        <f>+PGSales!$L4828*PGSales!$M4828</f>
        <v>300</v>
      </c>
    </row>
    <row r="4829" spans="1:14" hidden="1" x14ac:dyDescent="0.25">
      <c r="A4829" s="77">
        <f t="shared" si="356"/>
        <v>2025</v>
      </c>
      <c r="B4829" s="77">
        <f t="shared" si="357"/>
        <v>3</v>
      </c>
      <c r="C4829" s="73">
        <v>45736</v>
      </c>
      <c r="D4829" s="79" t="s">
        <v>2</v>
      </c>
      <c r="E4829" s="80">
        <v>23</v>
      </c>
      <c r="F4829" s="81">
        <f>VLOOKUP(E4829,Customer[],2,FALSE)</f>
        <v>23</v>
      </c>
      <c r="G4829" s="69" t="str">
        <f>VLOOKUP(E4829,Customer[],3,FALSE)</f>
        <v>Madalay Rd</v>
      </c>
      <c r="H4829" s="69" t="str">
        <f>VLOOKUP(E4829,Customer[],4,FALSE)</f>
        <v>Hlaing Thar Yar</v>
      </c>
      <c r="I4829" s="48" t="s">
        <v>23</v>
      </c>
      <c r="J4829" s="82" t="str">
        <f>VLOOKUP(I4829,PGStock[],2,FALSE)</f>
        <v>Columbus Super Red Smooth 175 Ml</v>
      </c>
      <c r="K4829" s="71">
        <f>VLOOKUP(I4829,PGStock[],3,FALSE)</f>
        <v>0.17499999999999999</v>
      </c>
      <c r="L4829" s="47">
        <v>2</v>
      </c>
      <c r="M4829" s="47">
        <f>VLOOKUP(I4829,PGStock[],6,FALSE)</f>
        <v>100</v>
      </c>
      <c r="N4829" s="47">
        <f>+PGSales!$L4829*PGSales!$M4829</f>
        <v>200</v>
      </c>
    </row>
    <row r="4830" spans="1:14" hidden="1" x14ac:dyDescent="0.25">
      <c r="A4830" s="77">
        <f t="shared" si="356"/>
        <v>2025</v>
      </c>
      <c r="B4830" s="77">
        <f t="shared" si="357"/>
        <v>3</v>
      </c>
      <c r="C4830" s="73">
        <v>45736</v>
      </c>
      <c r="D4830" s="79" t="s">
        <v>0</v>
      </c>
      <c r="E4830" s="80" t="s">
        <v>666</v>
      </c>
      <c r="F4830" s="81" t="str">
        <f>VLOOKUP(E4830,Customer[],2,FALSE)</f>
        <v>AATT 2</v>
      </c>
      <c r="G4830" s="69" t="str">
        <f>VLOOKUP(E4830,Customer[],3,FALSE)</f>
        <v>Madalay Rd</v>
      </c>
      <c r="H4830" s="69" t="str">
        <f>VLOOKUP(E4830,Customer[],4,FALSE)</f>
        <v>Hlaing Thar Yar</v>
      </c>
      <c r="I4830" s="48" t="s">
        <v>25</v>
      </c>
      <c r="J4830" s="82" t="str">
        <f>VLOOKUP(I4830,PGStock[],2,FALSE)</f>
        <v>Columbus Super Red Smooth 350 Ml</v>
      </c>
      <c r="K4830" s="71">
        <f>VLOOKUP(I4830,PGStock[],3,FALSE)</f>
        <v>0.35</v>
      </c>
      <c r="L4830" s="47">
        <v>5</v>
      </c>
      <c r="M4830" s="47">
        <f>VLOOKUP(I4830,PGStock[],6,FALSE)</f>
        <v>150</v>
      </c>
      <c r="N4830" s="47">
        <f>+PGSales!$L4830*PGSales!$M4830</f>
        <v>750</v>
      </c>
    </row>
    <row r="4831" spans="1:14" hidden="1" x14ac:dyDescent="0.25">
      <c r="A4831" s="77">
        <f t="shared" si="356"/>
        <v>2025</v>
      </c>
      <c r="B4831" s="77">
        <f t="shared" si="357"/>
        <v>3</v>
      </c>
      <c r="C4831" s="73">
        <v>45736</v>
      </c>
      <c r="D4831" s="79" t="s">
        <v>0</v>
      </c>
      <c r="E4831" s="80" t="s">
        <v>666</v>
      </c>
      <c r="F4831" s="81" t="str">
        <f>VLOOKUP(E4831,Customer[],2,FALSE)</f>
        <v>AATT 2</v>
      </c>
      <c r="G4831" s="69" t="str">
        <f>VLOOKUP(E4831,Customer[],3,FALSE)</f>
        <v>Madalay Rd</v>
      </c>
      <c r="H4831" s="69" t="str">
        <f>VLOOKUP(E4831,Customer[],4,FALSE)</f>
        <v>Hlaing Thar Yar</v>
      </c>
      <c r="I4831" s="48" t="s">
        <v>23</v>
      </c>
      <c r="J4831" s="82" t="str">
        <f>VLOOKUP(I4831,PGStock[],2,FALSE)</f>
        <v>Columbus Super Red Smooth 175 Ml</v>
      </c>
      <c r="K4831" s="71">
        <f>VLOOKUP(I4831,PGStock[],3,FALSE)</f>
        <v>0.17499999999999999</v>
      </c>
      <c r="L4831" s="47">
        <v>2</v>
      </c>
      <c r="M4831" s="47">
        <f>VLOOKUP(I4831,PGStock[],6,FALSE)</f>
        <v>100</v>
      </c>
      <c r="N4831" s="47">
        <f>+PGSales!$L4831*PGSales!$M4831</f>
        <v>200</v>
      </c>
    </row>
    <row r="4832" spans="1:14" hidden="1" x14ac:dyDescent="0.25">
      <c r="A4832" s="77">
        <f t="shared" si="356"/>
        <v>2025</v>
      </c>
      <c r="B4832" s="77">
        <f t="shared" si="357"/>
        <v>3</v>
      </c>
      <c r="C4832" s="73">
        <v>45736</v>
      </c>
      <c r="D4832" s="79" t="s">
        <v>187</v>
      </c>
      <c r="E4832" s="80" t="s">
        <v>663</v>
      </c>
      <c r="F4832" s="81" t="str">
        <f>VLOOKUP(E4832,Customer[],2,FALSE)</f>
        <v>Sein padatar</v>
      </c>
      <c r="G4832" s="69" t="str">
        <f>VLOOKUP(E4832,Customer[],3,FALSE)</f>
        <v>Shwe Yin Aye Zay  Rd</v>
      </c>
      <c r="H4832" s="69" t="str">
        <f>VLOOKUP(E4832,Customer[],4,FALSE)</f>
        <v>Hlaing Thar Yar</v>
      </c>
      <c r="I4832" s="48" t="s">
        <v>25</v>
      </c>
      <c r="J4832" s="82" t="str">
        <f>VLOOKUP(I4832,PGStock[],2,FALSE)</f>
        <v>Columbus Super Red Smooth 350 Ml</v>
      </c>
      <c r="K4832" s="71">
        <f>VLOOKUP(I4832,PGStock[],3,FALSE)</f>
        <v>0.35</v>
      </c>
      <c r="L4832" s="47">
        <v>3</v>
      </c>
      <c r="M4832" s="47">
        <f>VLOOKUP(I4832,PGStock[],6,FALSE)</f>
        <v>150</v>
      </c>
      <c r="N4832" s="47">
        <f>+PGSales!$L4832*PGSales!$M4832</f>
        <v>450</v>
      </c>
    </row>
    <row r="4833" spans="1:14" hidden="1" x14ac:dyDescent="0.25">
      <c r="A4833" s="77">
        <f t="shared" si="356"/>
        <v>2025</v>
      </c>
      <c r="B4833" s="77">
        <f t="shared" si="357"/>
        <v>3</v>
      </c>
      <c r="C4833" s="73">
        <v>45736</v>
      </c>
      <c r="D4833" s="79" t="s">
        <v>1</v>
      </c>
      <c r="E4833" s="80" t="s">
        <v>664</v>
      </c>
      <c r="F4833" s="81" t="str">
        <f>VLOOKUP(E4833,Customer[],2,FALSE)</f>
        <v>Sue</v>
      </c>
      <c r="G4833" s="69" t="str">
        <f>VLOOKUP(E4833,Customer[],3,FALSE)</f>
        <v>Shwe Yin Aye School Rd</v>
      </c>
      <c r="H4833" s="69" t="str">
        <f>VLOOKUP(E4833,Customer[],4,FALSE)</f>
        <v>Hlaing Thar Yar</v>
      </c>
      <c r="I4833" s="48" t="s">
        <v>25</v>
      </c>
      <c r="J4833" s="82" t="str">
        <f>VLOOKUP(I4833,PGStock[],2,FALSE)</f>
        <v>Columbus Super Red Smooth 350 Ml</v>
      </c>
      <c r="K4833" s="71">
        <f>VLOOKUP(I4833,PGStock[],3,FALSE)</f>
        <v>0.35</v>
      </c>
      <c r="L4833" s="47">
        <v>6</v>
      </c>
      <c r="M4833" s="47">
        <f>VLOOKUP(I4833,PGStock[],6,FALSE)</f>
        <v>150</v>
      </c>
      <c r="N4833" s="47">
        <f>+PGSales!$L4833*PGSales!$M4833</f>
        <v>900</v>
      </c>
    </row>
    <row r="4834" spans="1:14" hidden="1" x14ac:dyDescent="0.25">
      <c r="A4834" s="77">
        <f t="shared" si="356"/>
        <v>2025</v>
      </c>
      <c r="B4834" s="77">
        <f t="shared" si="357"/>
        <v>3</v>
      </c>
      <c r="C4834" s="73">
        <v>45736</v>
      </c>
      <c r="D4834" s="79" t="s">
        <v>1</v>
      </c>
      <c r="E4834" s="80" t="s">
        <v>664</v>
      </c>
      <c r="F4834" s="81" t="str">
        <f>VLOOKUP(E4834,Customer[],2,FALSE)</f>
        <v>Sue</v>
      </c>
      <c r="G4834" s="69" t="str">
        <f>VLOOKUP(E4834,Customer[],3,FALSE)</f>
        <v>Shwe Yin Aye School Rd</v>
      </c>
      <c r="H4834" s="69" t="str">
        <f>VLOOKUP(E4834,Customer[],4,FALSE)</f>
        <v>Hlaing Thar Yar</v>
      </c>
      <c r="I4834" s="48" t="s">
        <v>18</v>
      </c>
      <c r="J4834" s="82" t="str">
        <f>VLOOKUP(I4834,PGStock[],2,FALSE)</f>
        <v>Formula Rum 350ml</v>
      </c>
      <c r="K4834" s="71">
        <f>VLOOKUP(I4834,PGStock[],3,FALSE)</f>
        <v>0.35</v>
      </c>
      <c r="L4834" s="47">
        <v>3</v>
      </c>
      <c r="M4834" s="47">
        <f>VLOOKUP(I4834,PGStock[],6,FALSE)</f>
        <v>150</v>
      </c>
      <c r="N4834" s="47">
        <f>+PGSales!$L4834*PGSales!$M4834</f>
        <v>450</v>
      </c>
    </row>
    <row r="4835" spans="1:14" hidden="1" x14ac:dyDescent="0.25">
      <c r="A4835" s="77">
        <f t="shared" si="356"/>
        <v>2025</v>
      </c>
      <c r="B4835" s="77">
        <f t="shared" si="357"/>
        <v>3</v>
      </c>
      <c r="C4835" s="73">
        <v>45736</v>
      </c>
      <c r="D4835" s="79" t="s">
        <v>4</v>
      </c>
      <c r="E4835" s="80" t="s">
        <v>394</v>
      </c>
      <c r="F4835" s="81" t="str">
        <f>VLOOKUP(E4835,Customer[],2,FALSE)</f>
        <v>Khun Myant</v>
      </c>
      <c r="G4835" s="69" t="str">
        <f>VLOOKUP(E4835,Customer[],3,FALSE)</f>
        <v>Nuaung Yann Rd</v>
      </c>
      <c r="H4835" s="69" t="str">
        <f>VLOOKUP(E4835,Customer[],4,FALSE)</f>
        <v>S Paukkan N/Oakkala</v>
      </c>
      <c r="I4835" s="48" t="s">
        <v>25</v>
      </c>
      <c r="J4835" s="82" t="str">
        <f>VLOOKUP(I4835,PGStock[],2,FALSE)</f>
        <v>Columbus Super Red Smooth 350 Ml</v>
      </c>
      <c r="K4835" s="71">
        <f>VLOOKUP(I4835,PGStock[],3,FALSE)</f>
        <v>0.35</v>
      </c>
      <c r="L4835" s="47">
        <v>3</v>
      </c>
      <c r="M4835" s="47">
        <f>VLOOKUP(I4835,PGStock[],6,FALSE)</f>
        <v>150</v>
      </c>
      <c r="N4835" s="47">
        <f>+PGSales!$L4835*PGSales!$M4835</f>
        <v>450</v>
      </c>
    </row>
    <row r="4836" spans="1:14" hidden="1" x14ac:dyDescent="0.25">
      <c r="A4836" s="77">
        <f t="shared" si="356"/>
        <v>2025</v>
      </c>
      <c r="B4836" s="77">
        <f t="shared" si="357"/>
        <v>3</v>
      </c>
      <c r="C4836" s="73">
        <v>45736</v>
      </c>
      <c r="D4836" s="79" t="s">
        <v>58</v>
      </c>
      <c r="E4836" s="80" t="s">
        <v>314</v>
      </c>
      <c r="F4836" s="81" t="str">
        <f>VLOOKUP(E4836,Customer[],2,FALSE)</f>
        <v>Kaung</v>
      </c>
      <c r="G4836" s="69" t="str">
        <f>VLOOKUP(E4836,Customer[],3,FALSE)</f>
        <v>Nuaung Yann Rd</v>
      </c>
      <c r="H4836" s="69" t="str">
        <f>VLOOKUP(E4836,Customer[],4,FALSE)</f>
        <v>S Paukkan N/Oakkala</v>
      </c>
      <c r="I4836" s="48" t="s">
        <v>27</v>
      </c>
      <c r="J4836" s="82" t="str">
        <f>VLOOKUP(I4836,PGStock[],2,FALSE)</f>
        <v>Columbus Super Red Smooth 700 Ml</v>
      </c>
      <c r="K4836" s="71">
        <f>VLOOKUP(I4836,PGStock[],3,FALSE)</f>
        <v>0.7</v>
      </c>
      <c r="L4836" s="47">
        <v>1</v>
      </c>
      <c r="M4836" s="47">
        <f>VLOOKUP(I4836,PGStock[],6,FALSE)</f>
        <v>200</v>
      </c>
      <c r="N4836" s="47">
        <f>+PGSales!$L4836*PGSales!$M4836</f>
        <v>200</v>
      </c>
    </row>
    <row r="4837" spans="1:14" hidden="1" x14ac:dyDescent="0.25">
      <c r="A4837" s="77">
        <f t="shared" ref="A4837:A4857" si="358">YEAR(C4837)</f>
        <v>2025</v>
      </c>
      <c r="B4837" s="77">
        <f t="shared" ref="B4837:B4857" si="359">MONTH(C4837)</f>
        <v>3</v>
      </c>
      <c r="C4837" s="73">
        <v>45736</v>
      </c>
      <c r="D4837" s="79" t="s">
        <v>58</v>
      </c>
      <c r="E4837" s="80" t="s">
        <v>314</v>
      </c>
      <c r="F4837" s="81" t="str">
        <f>VLOOKUP(E4837,Customer[],2,FALSE)</f>
        <v>Kaung</v>
      </c>
      <c r="G4837" s="69" t="str">
        <f>VLOOKUP(E4837,Customer[],3,FALSE)</f>
        <v>Nuaung Yann Rd</v>
      </c>
      <c r="H4837" s="69" t="str">
        <f>VLOOKUP(E4837,Customer[],4,FALSE)</f>
        <v>S Paukkan N/Oakkala</v>
      </c>
      <c r="I4837" s="48" t="s">
        <v>25</v>
      </c>
      <c r="J4837" s="82" t="str">
        <f>VLOOKUP(I4837,PGStock[],2,FALSE)</f>
        <v>Columbus Super Red Smooth 350 Ml</v>
      </c>
      <c r="K4837" s="71">
        <f>VLOOKUP(I4837,PGStock[],3,FALSE)</f>
        <v>0.35</v>
      </c>
      <c r="L4837" s="47">
        <v>5</v>
      </c>
      <c r="M4837" s="47">
        <f>VLOOKUP(I4837,PGStock[],6,FALSE)</f>
        <v>150</v>
      </c>
      <c r="N4837" s="47">
        <f>+PGSales!$L4837*PGSales!$M4837</f>
        <v>750</v>
      </c>
    </row>
    <row r="4838" spans="1:14" hidden="1" x14ac:dyDescent="0.25">
      <c r="A4838" s="77">
        <f t="shared" si="358"/>
        <v>2025</v>
      </c>
      <c r="B4838" s="77">
        <f t="shared" si="359"/>
        <v>3</v>
      </c>
      <c r="C4838" s="73">
        <v>45736</v>
      </c>
      <c r="D4838" s="79" t="s">
        <v>58</v>
      </c>
      <c r="E4838" s="80" t="s">
        <v>314</v>
      </c>
      <c r="F4838" s="81" t="str">
        <f>VLOOKUP(E4838,Customer[],2,FALSE)</f>
        <v>Kaung</v>
      </c>
      <c r="G4838" s="69" t="str">
        <f>VLOOKUP(E4838,Customer[],3,FALSE)</f>
        <v>Nuaung Yann Rd</v>
      </c>
      <c r="H4838" s="69" t="str">
        <f>VLOOKUP(E4838,Customer[],4,FALSE)</f>
        <v>S Paukkan N/Oakkala</v>
      </c>
      <c r="I4838" s="48" t="s">
        <v>23</v>
      </c>
      <c r="J4838" s="82" t="str">
        <f>VLOOKUP(I4838,PGStock[],2,FALSE)</f>
        <v>Columbus Super Red Smooth 175 Ml</v>
      </c>
      <c r="K4838" s="71">
        <f>VLOOKUP(I4838,PGStock[],3,FALSE)</f>
        <v>0.17499999999999999</v>
      </c>
      <c r="L4838" s="47">
        <v>1</v>
      </c>
      <c r="M4838" s="47">
        <f>VLOOKUP(I4838,PGStock[],6,FALSE)</f>
        <v>100</v>
      </c>
      <c r="N4838" s="47">
        <f>+PGSales!$L4838*PGSales!$M4838</f>
        <v>100</v>
      </c>
    </row>
    <row r="4839" spans="1:14" hidden="1" x14ac:dyDescent="0.25">
      <c r="A4839" s="77">
        <f t="shared" si="358"/>
        <v>2025</v>
      </c>
      <c r="B4839" s="77">
        <f t="shared" si="359"/>
        <v>3</v>
      </c>
      <c r="C4839" s="73">
        <v>45736</v>
      </c>
      <c r="D4839" s="79" t="s">
        <v>58</v>
      </c>
      <c r="E4839" s="80" t="s">
        <v>314</v>
      </c>
      <c r="F4839" s="81" t="str">
        <f>VLOOKUP(E4839,Customer[],2,FALSE)</f>
        <v>Kaung</v>
      </c>
      <c r="G4839" s="69" t="str">
        <f>VLOOKUP(E4839,Customer[],3,FALSE)</f>
        <v>Nuaung Yann Rd</v>
      </c>
      <c r="H4839" s="69" t="str">
        <f>VLOOKUP(E4839,Customer[],4,FALSE)</f>
        <v>S Paukkan N/Oakkala</v>
      </c>
      <c r="I4839" s="48" t="s">
        <v>20</v>
      </c>
      <c r="J4839" s="82" t="str">
        <f>VLOOKUP(I4839,PGStock[],2,FALSE)</f>
        <v>Formula Rum 700ml</v>
      </c>
      <c r="K4839" s="71">
        <f>VLOOKUP(I4839,PGStock[],3,FALSE)</f>
        <v>0.7</v>
      </c>
      <c r="L4839" s="47">
        <v>1</v>
      </c>
      <c r="M4839" s="47">
        <f>VLOOKUP(I4839,PGStock[],6,FALSE)</f>
        <v>200</v>
      </c>
      <c r="N4839" s="47">
        <f>+PGSales!$L4839*PGSales!$M4839</f>
        <v>200</v>
      </c>
    </row>
    <row r="4840" spans="1:14" hidden="1" x14ac:dyDescent="0.25">
      <c r="A4840" s="77">
        <f t="shared" si="358"/>
        <v>2025</v>
      </c>
      <c r="B4840" s="77">
        <f t="shared" si="359"/>
        <v>3</v>
      </c>
      <c r="C4840" s="73">
        <v>45736</v>
      </c>
      <c r="D4840" s="79" t="s">
        <v>58</v>
      </c>
      <c r="E4840" s="80" t="s">
        <v>314</v>
      </c>
      <c r="F4840" s="81" t="str">
        <f>VLOOKUP(E4840,Customer[],2,FALSE)</f>
        <v>Kaung</v>
      </c>
      <c r="G4840" s="69" t="str">
        <f>VLOOKUP(E4840,Customer[],3,FALSE)</f>
        <v>Nuaung Yann Rd</v>
      </c>
      <c r="H4840" s="69" t="str">
        <f>VLOOKUP(E4840,Customer[],4,FALSE)</f>
        <v>S Paukkan N/Oakkala</v>
      </c>
      <c r="I4840" s="48" t="s">
        <v>18</v>
      </c>
      <c r="J4840" s="82" t="str">
        <f>VLOOKUP(I4840,PGStock[],2,FALSE)</f>
        <v>Formula Rum 350ml</v>
      </c>
      <c r="K4840" s="71">
        <f>VLOOKUP(I4840,PGStock[],3,FALSE)</f>
        <v>0.35</v>
      </c>
      <c r="L4840" s="47">
        <v>7</v>
      </c>
      <c r="M4840" s="47">
        <f>VLOOKUP(I4840,PGStock[],6,FALSE)</f>
        <v>150</v>
      </c>
      <c r="N4840" s="47">
        <f>+PGSales!$L4840*PGSales!$M4840</f>
        <v>1050</v>
      </c>
    </row>
    <row r="4841" spans="1:14" hidden="1" x14ac:dyDescent="0.25">
      <c r="A4841" s="77">
        <f t="shared" si="358"/>
        <v>2025</v>
      </c>
      <c r="B4841" s="77">
        <f t="shared" si="359"/>
        <v>3</v>
      </c>
      <c r="C4841" s="73">
        <v>45736</v>
      </c>
      <c r="D4841" s="79" t="s">
        <v>60</v>
      </c>
      <c r="E4841" s="80" t="s">
        <v>656</v>
      </c>
      <c r="F4841" s="81" t="str">
        <f>VLOOKUP(E4841,Customer[],2,FALSE)</f>
        <v xml:space="preserve">Malar </v>
      </c>
      <c r="G4841" s="69" t="str">
        <f>VLOOKUP(E4841,Customer[],3,FALSE)</f>
        <v>Innwa Rd</v>
      </c>
      <c r="H4841" s="69" t="str">
        <f>VLOOKUP(E4841,Customer[],4,FALSE)</f>
        <v>N/Oakkala</v>
      </c>
      <c r="I4841" s="48" t="s">
        <v>25</v>
      </c>
      <c r="J4841" s="82" t="str">
        <f>VLOOKUP(I4841,PGStock[],2,FALSE)</f>
        <v>Columbus Super Red Smooth 350 Ml</v>
      </c>
      <c r="K4841" s="71">
        <f>VLOOKUP(I4841,PGStock[],3,FALSE)</f>
        <v>0.35</v>
      </c>
      <c r="L4841" s="47">
        <v>5</v>
      </c>
      <c r="M4841" s="47">
        <f>VLOOKUP(I4841,PGStock[],6,FALSE)</f>
        <v>150</v>
      </c>
      <c r="N4841" s="47">
        <f>+PGSales!$L4841*PGSales!$M4841</f>
        <v>750</v>
      </c>
    </row>
    <row r="4842" spans="1:14" hidden="1" x14ac:dyDescent="0.25">
      <c r="A4842" s="77">
        <f t="shared" si="358"/>
        <v>2025</v>
      </c>
      <c r="B4842" s="77">
        <f t="shared" si="359"/>
        <v>3</v>
      </c>
      <c r="C4842" s="73">
        <v>45736</v>
      </c>
      <c r="D4842" s="79" t="s">
        <v>60</v>
      </c>
      <c r="E4842" s="80" t="s">
        <v>656</v>
      </c>
      <c r="F4842" s="81" t="str">
        <f>VLOOKUP(E4842,Customer[],2,FALSE)</f>
        <v xml:space="preserve">Malar </v>
      </c>
      <c r="G4842" s="69" t="str">
        <f>VLOOKUP(E4842,Customer[],3,FALSE)</f>
        <v>Innwa Rd</v>
      </c>
      <c r="H4842" s="69" t="str">
        <f>VLOOKUP(E4842,Customer[],4,FALSE)</f>
        <v>N/Oakkala</v>
      </c>
      <c r="I4842" s="48" t="s">
        <v>23</v>
      </c>
      <c r="J4842" s="82" t="str">
        <f>VLOOKUP(I4842,PGStock[],2,FALSE)</f>
        <v>Columbus Super Red Smooth 175 Ml</v>
      </c>
      <c r="K4842" s="71">
        <f>VLOOKUP(I4842,PGStock[],3,FALSE)</f>
        <v>0.17499999999999999</v>
      </c>
      <c r="L4842" s="47">
        <v>1</v>
      </c>
      <c r="M4842" s="47">
        <f>VLOOKUP(I4842,PGStock[],6,FALSE)</f>
        <v>100</v>
      </c>
      <c r="N4842" s="47">
        <f>+PGSales!$L4842*PGSales!$M4842</f>
        <v>100</v>
      </c>
    </row>
    <row r="4843" spans="1:14" hidden="1" x14ac:dyDescent="0.25">
      <c r="A4843" s="77">
        <f t="shared" si="358"/>
        <v>2025</v>
      </c>
      <c r="B4843" s="77">
        <f t="shared" si="359"/>
        <v>3</v>
      </c>
      <c r="C4843" s="73">
        <v>45736</v>
      </c>
      <c r="D4843" s="79" t="s">
        <v>60</v>
      </c>
      <c r="E4843" s="80" t="s">
        <v>656</v>
      </c>
      <c r="F4843" s="81" t="str">
        <f>VLOOKUP(E4843,Customer[],2,FALSE)</f>
        <v xml:space="preserve">Malar </v>
      </c>
      <c r="G4843" s="69" t="str">
        <f>VLOOKUP(E4843,Customer[],3,FALSE)</f>
        <v>Innwa Rd</v>
      </c>
      <c r="H4843" s="69" t="str">
        <f>VLOOKUP(E4843,Customer[],4,FALSE)</f>
        <v>N/Oakkala</v>
      </c>
      <c r="I4843" s="48" t="s">
        <v>18</v>
      </c>
      <c r="J4843" s="82" t="str">
        <f>VLOOKUP(I4843,PGStock[],2,FALSE)</f>
        <v>Formula Rum 350ml</v>
      </c>
      <c r="K4843" s="71">
        <f>VLOOKUP(I4843,PGStock[],3,FALSE)</f>
        <v>0.35</v>
      </c>
      <c r="L4843" s="47">
        <v>2</v>
      </c>
      <c r="M4843" s="47">
        <f>VLOOKUP(I4843,PGStock[],6,FALSE)</f>
        <v>150</v>
      </c>
      <c r="N4843" s="47">
        <f>+PGSales!$L4843*PGSales!$M4843</f>
        <v>300</v>
      </c>
    </row>
    <row r="4844" spans="1:14" hidden="1" x14ac:dyDescent="0.25">
      <c r="A4844" s="77">
        <f t="shared" si="358"/>
        <v>2025</v>
      </c>
      <c r="B4844" s="77">
        <f t="shared" si="359"/>
        <v>3</v>
      </c>
      <c r="C4844" s="73">
        <v>45736</v>
      </c>
      <c r="D4844" s="79" t="s">
        <v>56</v>
      </c>
      <c r="E4844" s="80" t="s">
        <v>661</v>
      </c>
      <c r="F4844" s="81" t="str">
        <f>VLOOKUP(E4844,Customer[],2,FALSE)</f>
        <v>Nyein Nwe</v>
      </c>
      <c r="G4844" s="69" t="str">
        <f>VLOOKUP(E4844,Customer[],3,FALSE)</f>
        <v>Innwa Rd</v>
      </c>
      <c r="H4844" s="69" t="str">
        <f>VLOOKUP(E4844,Customer[],4,FALSE)</f>
        <v>N/Oakkala</v>
      </c>
      <c r="I4844" s="48" t="s">
        <v>27</v>
      </c>
      <c r="J4844" s="82" t="str">
        <f>VLOOKUP(I4844,PGStock[],2,FALSE)</f>
        <v>Columbus Super Red Smooth 700 Ml</v>
      </c>
      <c r="K4844" s="71">
        <f>VLOOKUP(I4844,PGStock[],3,FALSE)</f>
        <v>0.7</v>
      </c>
      <c r="L4844" s="47">
        <v>1</v>
      </c>
      <c r="M4844" s="47">
        <f>VLOOKUP(I4844,PGStock[],6,FALSE)</f>
        <v>200</v>
      </c>
      <c r="N4844" s="47">
        <f>+PGSales!$L4844*PGSales!$M4844</f>
        <v>200</v>
      </c>
    </row>
    <row r="4845" spans="1:14" hidden="1" x14ac:dyDescent="0.25">
      <c r="A4845" s="77">
        <f t="shared" si="358"/>
        <v>2025</v>
      </c>
      <c r="B4845" s="77">
        <f t="shared" si="359"/>
        <v>3</v>
      </c>
      <c r="C4845" s="73">
        <v>45736</v>
      </c>
      <c r="D4845" s="79" t="s">
        <v>56</v>
      </c>
      <c r="E4845" s="80" t="s">
        <v>661</v>
      </c>
      <c r="F4845" s="81" t="str">
        <f>VLOOKUP(E4845,Customer[],2,FALSE)</f>
        <v>Nyein Nwe</v>
      </c>
      <c r="G4845" s="69" t="str">
        <f>VLOOKUP(E4845,Customer[],3,FALSE)</f>
        <v>Innwa Rd</v>
      </c>
      <c r="H4845" s="69" t="str">
        <f>VLOOKUP(E4845,Customer[],4,FALSE)</f>
        <v>N/Oakkala</v>
      </c>
      <c r="I4845" s="48" t="s">
        <v>25</v>
      </c>
      <c r="J4845" s="82" t="str">
        <f>VLOOKUP(I4845,PGStock[],2,FALSE)</f>
        <v>Columbus Super Red Smooth 350 Ml</v>
      </c>
      <c r="K4845" s="71">
        <f>VLOOKUP(I4845,PGStock[],3,FALSE)</f>
        <v>0.35</v>
      </c>
      <c r="L4845" s="47">
        <v>7</v>
      </c>
      <c r="M4845" s="47">
        <f>VLOOKUP(I4845,PGStock[],6,FALSE)</f>
        <v>150</v>
      </c>
      <c r="N4845" s="47">
        <f>+PGSales!$L4845*PGSales!$M4845</f>
        <v>1050</v>
      </c>
    </row>
    <row r="4846" spans="1:14" hidden="1" x14ac:dyDescent="0.25">
      <c r="A4846" s="77">
        <f t="shared" si="358"/>
        <v>2025</v>
      </c>
      <c r="B4846" s="77">
        <f t="shared" si="359"/>
        <v>3</v>
      </c>
      <c r="C4846" s="73">
        <v>45736</v>
      </c>
      <c r="D4846" s="79" t="s">
        <v>56</v>
      </c>
      <c r="E4846" s="80" t="s">
        <v>661</v>
      </c>
      <c r="F4846" s="81" t="str">
        <f>VLOOKUP(E4846,Customer[],2,FALSE)</f>
        <v>Nyein Nwe</v>
      </c>
      <c r="G4846" s="69" t="str">
        <f>VLOOKUP(E4846,Customer[],3,FALSE)</f>
        <v>Innwa Rd</v>
      </c>
      <c r="H4846" s="69" t="str">
        <f>VLOOKUP(E4846,Customer[],4,FALSE)</f>
        <v>N/Oakkala</v>
      </c>
      <c r="I4846" s="48" t="s">
        <v>23</v>
      </c>
      <c r="J4846" s="82" t="str">
        <f>VLOOKUP(I4846,PGStock[],2,FALSE)</f>
        <v>Columbus Super Red Smooth 175 Ml</v>
      </c>
      <c r="K4846" s="71">
        <f>VLOOKUP(I4846,PGStock[],3,FALSE)</f>
        <v>0.17499999999999999</v>
      </c>
      <c r="L4846" s="47">
        <v>1</v>
      </c>
      <c r="M4846" s="47">
        <f>VLOOKUP(I4846,PGStock[],6,FALSE)</f>
        <v>100</v>
      </c>
      <c r="N4846" s="47">
        <f>+PGSales!$L4846*PGSales!$M4846</f>
        <v>100</v>
      </c>
    </row>
    <row r="4847" spans="1:14" hidden="1" x14ac:dyDescent="0.25">
      <c r="A4847" s="77">
        <f t="shared" si="358"/>
        <v>2025</v>
      </c>
      <c r="B4847" s="77">
        <f t="shared" si="359"/>
        <v>3</v>
      </c>
      <c r="C4847" s="73">
        <v>45736</v>
      </c>
      <c r="D4847" s="79" t="s">
        <v>56</v>
      </c>
      <c r="E4847" s="80" t="s">
        <v>661</v>
      </c>
      <c r="F4847" s="81" t="str">
        <f>VLOOKUP(E4847,Customer[],2,FALSE)</f>
        <v>Nyein Nwe</v>
      </c>
      <c r="G4847" s="69" t="str">
        <f>VLOOKUP(E4847,Customer[],3,FALSE)</f>
        <v>Innwa Rd</v>
      </c>
      <c r="H4847" s="69" t="str">
        <f>VLOOKUP(E4847,Customer[],4,FALSE)</f>
        <v>N/Oakkala</v>
      </c>
      <c r="I4847" s="48" t="s">
        <v>18</v>
      </c>
      <c r="J4847" s="82" t="str">
        <f>VLOOKUP(I4847,PGStock[],2,FALSE)</f>
        <v>Formula Rum 350ml</v>
      </c>
      <c r="K4847" s="71">
        <f>VLOOKUP(I4847,PGStock[],3,FALSE)</f>
        <v>0.35</v>
      </c>
      <c r="L4847" s="47">
        <v>5</v>
      </c>
      <c r="M4847" s="47">
        <f>VLOOKUP(I4847,PGStock[],6,FALSE)</f>
        <v>150</v>
      </c>
      <c r="N4847" s="47">
        <f>+PGSales!$L4847*PGSales!$M4847</f>
        <v>750</v>
      </c>
    </row>
    <row r="4848" spans="1:14" hidden="1" x14ac:dyDescent="0.25">
      <c r="A4848" s="77">
        <f t="shared" si="358"/>
        <v>2025</v>
      </c>
      <c r="B4848" s="77">
        <f t="shared" si="359"/>
        <v>3</v>
      </c>
      <c r="C4848" s="73">
        <v>45736</v>
      </c>
      <c r="D4848" s="79" t="s">
        <v>64</v>
      </c>
      <c r="E4848" s="80" t="s">
        <v>413</v>
      </c>
      <c r="F4848" s="81" t="str">
        <f>VLOOKUP(E4848,Customer[],2,FALSE)</f>
        <v>Sakarwar 1</v>
      </c>
      <c r="G4848" s="69" t="str">
        <f>VLOOKUP(E4848,Customer[],3,FALSE)</f>
        <v>Lan Wa Rd</v>
      </c>
      <c r="H4848" s="69" t="str">
        <f>VLOOKUP(E4848,Customer[],4,FALSE)</f>
        <v>N/Oakkala</v>
      </c>
      <c r="I4848" s="48" t="s">
        <v>25</v>
      </c>
      <c r="J4848" s="82" t="str">
        <f>VLOOKUP(I4848,PGStock[],2,FALSE)</f>
        <v>Columbus Super Red Smooth 350 Ml</v>
      </c>
      <c r="K4848" s="71">
        <f>VLOOKUP(I4848,PGStock[],3,FALSE)</f>
        <v>0.35</v>
      </c>
      <c r="L4848" s="47">
        <v>2</v>
      </c>
      <c r="M4848" s="47">
        <f>VLOOKUP(I4848,PGStock[],6,FALSE)</f>
        <v>150</v>
      </c>
      <c r="N4848" s="47">
        <f>+PGSales!$L4848*PGSales!$M4848</f>
        <v>300</v>
      </c>
    </row>
    <row r="4849" spans="1:14" hidden="1" x14ac:dyDescent="0.25">
      <c r="A4849" s="77">
        <f t="shared" si="358"/>
        <v>2025</v>
      </c>
      <c r="B4849" s="77">
        <f t="shared" si="359"/>
        <v>3</v>
      </c>
      <c r="C4849" s="73">
        <v>45736</v>
      </c>
      <c r="D4849" s="79" t="s">
        <v>64</v>
      </c>
      <c r="E4849" s="80" t="s">
        <v>413</v>
      </c>
      <c r="F4849" s="81" t="str">
        <f>VLOOKUP(E4849,Customer[],2,FALSE)</f>
        <v>Sakarwar 1</v>
      </c>
      <c r="G4849" s="69" t="str">
        <f>VLOOKUP(E4849,Customer[],3,FALSE)</f>
        <v>Lan Wa Rd</v>
      </c>
      <c r="H4849" s="69" t="str">
        <f>VLOOKUP(E4849,Customer[],4,FALSE)</f>
        <v>N/Oakkala</v>
      </c>
      <c r="I4849" s="48" t="s">
        <v>23</v>
      </c>
      <c r="J4849" s="82" t="str">
        <f>VLOOKUP(I4849,PGStock[],2,FALSE)</f>
        <v>Columbus Super Red Smooth 175 Ml</v>
      </c>
      <c r="K4849" s="71">
        <f>VLOOKUP(I4849,PGStock[],3,FALSE)</f>
        <v>0.17499999999999999</v>
      </c>
      <c r="L4849" s="47">
        <v>1</v>
      </c>
      <c r="M4849" s="47">
        <f>VLOOKUP(I4849,PGStock[],6,FALSE)</f>
        <v>100</v>
      </c>
      <c r="N4849" s="47">
        <f>+PGSales!$L4849*PGSales!$M4849</f>
        <v>100</v>
      </c>
    </row>
    <row r="4850" spans="1:14" hidden="1" x14ac:dyDescent="0.25">
      <c r="A4850" s="77">
        <f t="shared" si="358"/>
        <v>2025</v>
      </c>
      <c r="B4850" s="77">
        <f t="shared" si="359"/>
        <v>3</v>
      </c>
      <c r="C4850" s="73">
        <v>45736</v>
      </c>
      <c r="D4850" s="79" t="s">
        <v>64</v>
      </c>
      <c r="E4850" s="80" t="s">
        <v>413</v>
      </c>
      <c r="F4850" s="81" t="str">
        <f>VLOOKUP(E4850,Customer[],2,FALSE)</f>
        <v>Sakarwar 1</v>
      </c>
      <c r="G4850" s="69" t="str">
        <f>VLOOKUP(E4850,Customer[],3,FALSE)</f>
        <v>Lan Wa Rd</v>
      </c>
      <c r="H4850" s="69" t="str">
        <f>VLOOKUP(E4850,Customer[],4,FALSE)</f>
        <v>N/Oakkala</v>
      </c>
      <c r="I4850" s="48" t="s">
        <v>20</v>
      </c>
      <c r="J4850" s="82" t="str">
        <f>VLOOKUP(I4850,PGStock[],2,FALSE)</f>
        <v>Formula Rum 700ml</v>
      </c>
      <c r="K4850" s="71">
        <f>VLOOKUP(I4850,PGStock[],3,FALSE)</f>
        <v>0.7</v>
      </c>
      <c r="L4850" s="47">
        <v>2</v>
      </c>
      <c r="M4850" s="47">
        <f>VLOOKUP(I4850,PGStock[],6,FALSE)</f>
        <v>200</v>
      </c>
      <c r="N4850" s="47">
        <f>+PGSales!$L4850*PGSales!$M4850</f>
        <v>400</v>
      </c>
    </row>
    <row r="4851" spans="1:14" hidden="1" x14ac:dyDescent="0.25">
      <c r="A4851" s="77">
        <f t="shared" si="358"/>
        <v>2025</v>
      </c>
      <c r="B4851" s="77">
        <f t="shared" si="359"/>
        <v>3</v>
      </c>
      <c r="C4851" s="73">
        <v>45736</v>
      </c>
      <c r="D4851" s="79" t="s">
        <v>64</v>
      </c>
      <c r="E4851" s="80" t="s">
        <v>413</v>
      </c>
      <c r="F4851" s="81" t="str">
        <f>VLOOKUP(E4851,Customer[],2,FALSE)</f>
        <v>Sakarwar 1</v>
      </c>
      <c r="G4851" s="69" t="str">
        <f>VLOOKUP(E4851,Customer[],3,FALSE)</f>
        <v>Lan Wa Rd</v>
      </c>
      <c r="H4851" s="69" t="str">
        <f>VLOOKUP(E4851,Customer[],4,FALSE)</f>
        <v>N/Oakkala</v>
      </c>
      <c r="I4851" s="48" t="s">
        <v>18</v>
      </c>
      <c r="J4851" s="82" t="str">
        <f>VLOOKUP(I4851,PGStock[],2,FALSE)</f>
        <v>Formula Rum 350ml</v>
      </c>
      <c r="K4851" s="71">
        <f>VLOOKUP(I4851,PGStock[],3,FALSE)</f>
        <v>0.35</v>
      </c>
      <c r="L4851" s="47">
        <v>2</v>
      </c>
      <c r="M4851" s="47">
        <f>VLOOKUP(I4851,PGStock[],6,FALSE)</f>
        <v>150</v>
      </c>
      <c r="N4851" s="47">
        <f>+PGSales!$L4851*PGSales!$M4851</f>
        <v>300</v>
      </c>
    </row>
    <row r="4852" spans="1:14" hidden="1" x14ac:dyDescent="0.25">
      <c r="A4852" s="77">
        <f t="shared" si="358"/>
        <v>2025</v>
      </c>
      <c r="B4852" s="77">
        <f t="shared" si="359"/>
        <v>3</v>
      </c>
      <c r="C4852" s="73">
        <v>45736</v>
      </c>
      <c r="D4852" s="79" t="s">
        <v>365</v>
      </c>
      <c r="E4852" s="80" t="s">
        <v>412</v>
      </c>
      <c r="F4852" s="81" t="str">
        <f>VLOOKUP(E4852,Customer[],2,FALSE)</f>
        <v>Sakarwar 2</v>
      </c>
      <c r="G4852" s="69" t="str">
        <f>VLOOKUP(E4852,Customer[],3,FALSE)</f>
        <v>Nawe Ni Rd</v>
      </c>
      <c r="H4852" s="69" t="str">
        <f>VLOOKUP(E4852,Customer[],4,FALSE)</f>
        <v>N/Oakkala</v>
      </c>
      <c r="I4852" s="48" t="s">
        <v>18</v>
      </c>
      <c r="J4852" s="82" t="str">
        <f>VLOOKUP(I4852,PGStock[],2,FALSE)</f>
        <v>Formula Rum 350ml</v>
      </c>
      <c r="K4852" s="71">
        <f>VLOOKUP(I4852,PGStock[],3,FALSE)</f>
        <v>0.35</v>
      </c>
      <c r="L4852" s="47">
        <v>5</v>
      </c>
      <c r="M4852" s="47">
        <f>VLOOKUP(I4852,PGStock[],6,FALSE)</f>
        <v>150</v>
      </c>
      <c r="N4852" s="47">
        <f>+PGSales!$L4852*PGSales!$M4852</f>
        <v>750</v>
      </c>
    </row>
    <row r="4853" spans="1:14" hidden="1" x14ac:dyDescent="0.25">
      <c r="A4853" s="77">
        <f t="shared" si="358"/>
        <v>2025</v>
      </c>
      <c r="B4853" s="77">
        <f t="shared" si="359"/>
        <v>3</v>
      </c>
      <c r="C4853" s="73">
        <v>45736</v>
      </c>
      <c r="D4853" s="79" t="s">
        <v>66</v>
      </c>
      <c r="E4853" s="80" t="s">
        <v>410</v>
      </c>
      <c r="F4853" s="81" t="str">
        <f>VLOOKUP(E4853,Customer[],2,FALSE)</f>
        <v>Htar Ware htat</v>
      </c>
      <c r="G4853" s="69" t="str">
        <f>VLOOKUP(E4853,Customer[],3,FALSE)</f>
        <v>Ae Ta ka (1) Rd</v>
      </c>
      <c r="H4853" s="69" t="str">
        <f>VLOOKUP(E4853,Customer[],4,FALSE)</f>
        <v>N/Oakkala</v>
      </c>
      <c r="I4853" s="48" t="s">
        <v>23</v>
      </c>
      <c r="J4853" s="82" t="str">
        <f>VLOOKUP(I4853,PGStock[],2,FALSE)</f>
        <v>Columbus Super Red Smooth 175 Ml</v>
      </c>
      <c r="K4853" s="71">
        <f>VLOOKUP(I4853,PGStock[],3,FALSE)</f>
        <v>0.17499999999999999</v>
      </c>
      <c r="L4853" s="47">
        <v>2</v>
      </c>
      <c r="M4853" s="47">
        <f>VLOOKUP(I4853,PGStock[],6,FALSE)</f>
        <v>100</v>
      </c>
      <c r="N4853" s="47">
        <f>+PGSales!$L4853*PGSales!$M4853</f>
        <v>200</v>
      </c>
    </row>
    <row r="4854" spans="1:14" hidden="1" x14ac:dyDescent="0.25">
      <c r="A4854" s="77">
        <f t="shared" si="358"/>
        <v>2025</v>
      </c>
      <c r="B4854" s="77">
        <f t="shared" si="359"/>
        <v>3</v>
      </c>
      <c r="C4854" s="73">
        <v>45736</v>
      </c>
      <c r="D4854" s="79" t="s">
        <v>62</v>
      </c>
      <c r="E4854" s="80" t="s">
        <v>414</v>
      </c>
      <c r="F4854" s="81" t="str">
        <f>VLOOKUP(E4854,Customer[],2,FALSE)</f>
        <v>Paddue War</v>
      </c>
      <c r="G4854" s="69" t="str">
        <f>VLOOKUP(E4854,Customer[],3,FALSE)</f>
        <v>Bayane naung Rd</v>
      </c>
      <c r="H4854" s="69" t="str">
        <f>VLOOKUP(E4854,Customer[],4,FALSE)</f>
        <v>N/Oakkala</v>
      </c>
      <c r="I4854" s="48" t="s">
        <v>25</v>
      </c>
      <c r="J4854" s="82" t="str">
        <f>VLOOKUP(I4854,PGStock[],2,FALSE)</f>
        <v>Columbus Super Red Smooth 350 Ml</v>
      </c>
      <c r="K4854" s="71">
        <f>VLOOKUP(I4854,PGStock[],3,FALSE)</f>
        <v>0.35</v>
      </c>
      <c r="L4854" s="47">
        <v>10</v>
      </c>
      <c r="M4854" s="47">
        <f>VLOOKUP(I4854,PGStock[],6,FALSE)</f>
        <v>150</v>
      </c>
      <c r="N4854" s="47">
        <f>+PGSales!$L4854*PGSales!$M4854</f>
        <v>1500</v>
      </c>
    </row>
    <row r="4855" spans="1:14" hidden="1" x14ac:dyDescent="0.25">
      <c r="A4855" s="77">
        <f t="shared" si="358"/>
        <v>2025</v>
      </c>
      <c r="B4855" s="77">
        <f t="shared" si="359"/>
        <v>3</v>
      </c>
      <c r="C4855" s="73">
        <v>45736</v>
      </c>
      <c r="D4855" s="79" t="s">
        <v>62</v>
      </c>
      <c r="E4855" s="80" t="s">
        <v>414</v>
      </c>
      <c r="F4855" s="81" t="str">
        <f>VLOOKUP(E4855,Customer[],2,FALSE)</f>
        <v>Paddue War</v>
      </c>
      <c r="G4855" s="69" t="str">
        <f>VLOOKUP(E4855,Customer[],3,FALSE)</f>
        <v>Bayane naung Rd</v>
      </c>
      <c r="H4855" s="69" t="str">
        <f>VLOOKUP(E4855,Customer[],4,FALSE)</f>
        <v>N/Oakkala</v>
      </c>
      <c r="I4855" s="48" t="s">
        <v>18</v>
      </c>
      <c r="J4855" s="82" t="str">
        <f>VLOOKUP(I4855,PGStock[],2,FALSE)</f>
        <v>Formula Rum 350ml</v>
      </c>
      <c r="K4855" s="71">
        <f>VLOOKUP(I4855,PGStock[],3,FALSE)</f>
        <v>0.35</v>
      </c>
      <c r="L4855" s="47">
        <v>4</v>
      </c>
      <c r="M4855" s="47">
        <f>VLOOKUP(I4855,PGStock[],6,FALSE)</f>
        <v>150</v>
      </c>
      <c r="N4855" s="47">
        <f>+PGSales!$L4855*PGSales!$M4855</f>
        <v>600</v>
      </c>
    </row>
    <row r="4856" spans="1:14" hidden="1" x14ac:dyDescent="0.25">
      <c r="A4856" s="77">
        <f t="shared" si="358"/>
        <v>2025</v>
      </c>
      <c r="B4856" s="77">
        <f t="shared" si="359"/>
        <v>3</v>
      </c>
      <c r="C4856" s="73">
        <v>45736</v>
      </c>
      <c r="D4856" s="79" t="s">
        <v>70</v>
      </c>
      <c r="E4856" s="80" t="s">
        <v>662</v>
      </c>
      <c r="F4856" s="81" t="str">
        <f>VLOOKUP(E4856,Customer[],2,FALSE)</f>
        <v>U Myint Soe</v>
      </c>
      <c r="G4856" s="69" t="str">
        <f>VLOOKUP(E4856,Customer[],3,FALSE)</f>
        <v>Danyaekone Rd</v>
      </c>
      <c r="H4856" s="69" t="str">
        <f>VLOOKUP(E4856,Customer[],4,FALSE)</f>
        <v xml:space="preserve">Shwepyithar </v>
      </c>
      <c r="I4856" s="48" t="s">
        <v>25</v>
      </c>
      <c r="J4856" s="82" t="str">
        <f>VLOOKUP(I4856,PGStock[],2,FALSE)</f>
        <v>Columbus Super Red Smooth 350 Ml</v>
      </c>
      <c r="K4856" s="71">
        <f>VLOOKUP(I4856,PGStock[],3,FALSE)</f>
        <v>0.35</v>
      </c>
      <c r="L4856" s="47">
        <v>3</v>
      </c>
      <c r="M4856" s="47">
        <f>VLOOKUP(I4856,PGStock[],6,FALSE)</f>
        <v>150</v>
      </c>
      <c r="N4856" s="47">
        <f>+PGSales!$L4856*PGSales!$M4856</f>
        <v>450</v>
      </c>
    </row>
    <row r="4857" spans="1:14" hidden="1" x14ac:dyDescent="0.25">
      <c r="A4857" s="77">
        <f t="shared" si="358"/>
        <v>2025</v>
      </c>
      <c r="B4857" s="77">
        <f t="shared" si="359"/>
        <v>3</v>
      </c>
      <c r="C4857" s="73">
        <v>45736</v>
      </c>
      <c r="D4857" s="79" t="s">
        <v>70</v>
      </c>
      <c r="E4857" s="80" t="s">
        <v>662</v>
      </c>
      <c r="F4857" s="81" t="str">
        <f>VLOOKUP(E4857,Customer[],2,FALSE)</f>
        <v>U Myint Soe</v>
      </c>
      <c r="G4857" s="69" t="str">
        <f>VLOOKUP(E4857,Customer[],3,FALSE)</f>
        <v>Danyaekone Rd</v>
      </c>
      <c r="H4857" s="69" t="str">
        <f>VLOOKUP(E4857,Customer[],4,FALSE)</f>
        <v xml:space="preserve">Shwepyithar </v>
      </c>
      <c r="I4857" s="48" t="s">
        <v>23</v>
      </c>
      <c r="J4857" s="82" t="str">
        <f>VLOOKUP(I4857,PGStock[],2,FALSE)</f>
        <v>Columbus Super Red Smooth 175 Ml</v>
      </c>
      <c r="K4857" s="71">
        <f>VLOOKUP(I4857,PGStock[],3,FALSE)</f>
        <v>0.17499999999999999</v>
      </c>
      <c r="L4857" s="47">
        <v>1</v>
      </c>
      <c r="M4857" s="47">
        <f>VLOOKUP(I4857,PGStock[],6,FALSE)</f>
        <v>100</v>
      </c>
      <c r="N4857" s="47">
        <f>+PGSales!$L4857*PGSales!$M4857</f>
        <v>100</v>
      </c>
    </row>
    <row r="4858" spans="1:14" hidden="1" x14ac:dyDescent="0.25">
      <c r="A4858" s="77">
        <f t="shared" ref="A4858:A4908" si="360">YEAR(C4858)</f>
        <v>2025</v>
      </c>
      <c r="B4858" s="77">
        <f t="shared" ref="B4858:B4908" si="361">MONTH(C4858)</f>
        <v>3</v>
      </c>
      <c r="C4858" s="73">
        <v>45736</v>
      </c>
      <c r="D4858" s="79" t="s">
        <v>70</v>
      </c>
      <c r="E4858" s="80" t="s">
        <v>662</v>
      </c>
      <c r="F4858" s="81" t="str">
        <f>VLOOKUP(E4858,Customer[],2,FALSE)</f>
        <v>U Myint Soe</v>
      </c>
      <c r="G4858" s="69" t="str">
        <f>VLOOKUP(E4858,Customer[],3,FALSE)</f>
        <v>Danyaekone Rd</v>
      </c>
      <c r="H4858" s="69" t="str">
        <f>VLOOKUP(E4858,Customer[],4,FALSE)</f>
        <v xml:space="preserve">Shwepyithar </v>
      </c>
      <c r="I4858" s="48" t="s">
        <v>20</v>
      </c>
      <c r="J4858" s="82" t="str">
        <f>VLOOKUP(I4858,PGStock[],2,FALSE)</f>
        <v>Formula Rum 700ml</v>
      </c>
      <c r="K4858" s="71">
        <f>VLOOKUP(I4858,PGStock[],3,FALSE)</f>
        <v>0.7</v>
      </c>
      <c r="L4858" s="47">
        <v>1</v>
      </c>
      <c r="M4858" s="47">
        <f>VLOOKUP(I4858,PGStock[],6,FALSE)</f>
        <v>200</v>
      </c>
      <c r="N4858" s="47">
        <f>+PGSales!$L4858*PGSales!$M4858</f>
        <v>200</v>
      </c>
    </row>
    <row r="4859" spans="1:14" hidden="1" x14ac:dyDescent="0.25">
      <c r="A4859" s="77">
        <f t="shared" si="360"/>
        <v>2025</v>
      </c>
      <c r="B4859" s="77">
        <f t="shared" si="361"/>
        <v>3</v>
      </c>
      <c r="C4859" s="73">
        <v>45736</v>
      </c>
      <c r="D4859" s="79" t="s">
        <v>70</v>
      </c>
      <c r="E4859" s="80" t="s">
        <v>662</v>
      </c>
      <c r="F4859" s="81" t="str">
        <f>VLOOKUP(E4859,Customer[],2,FALSE)</f>
        <v>U Myint Soe</v>
      </c>
      <c r="G4859" s="69" t="str">
        <f>VLOOKUP(E4859,Customer[],3,FALSE)</f>
        <v>Danyaekone Rd</v>
      </c>
      <c r="H4859" s="69" t="str">
        <f>VLOOKUP(E4859,Customer[],4,FALSE)</f>
        <v xml:space="preserve">Shwepyithar </v>
      </c>
      <c r="I4859" s="48" t="s">
        <v>18</v>
      </c>
      <c r="J4859" s="82" t="str">
        <f>VLOOKUP(I4859,PGStock[],2,FALSE)</f>
        <v>Formula Rum 350ml</v>
      </c>
      <c r="K4859" s="71">
        <f>VLOOKUP(I4859,PGStock[],3,FALSE)</f>
        <v>0.35</v>
      </c>
      <c r="L4859" s="47">
        <v>8</v>
      </c>
      <c r="M4859" s="47">
        <f>VLOOKUP(I4859,PGStock[],6,FALSE)</f>
        <v>150</v>
      </c>
      <c r="N4859" s="47">
        <f>+PGSales!$L4859*PGSales!$M4859</f>
        <v>1200</v>
      </c>
    </row>
    <row r="4860" spans="1:14" hidden="1" x14ac:dyDescent="0.25">
      <c r="A4860" s="77">
        <f t="shared" si="360"/>
        <v>2025</v>
      </c>
      <c r="B4860" s="77">
        <f t="shared" si="361"/>
        <v>3</v>
      </c>
      <c r="C4860" s="73">
        <v>45736</v>
      </c>
      <c r="D4860" s="79" t="s">
        <v>72</v>
      </c>
      <c r="E4860" s="80" t="s">
        <v>635</v>
      </c>
      <c r="F4860" s="81" t="e">
        <f>VLOOKUP(E4860,Customer[],2,FALSE)</f>
        <v>#N/A</v>
      </c>
      <c r="G4860" s="69" t="e">
        <f>VLOOKUP(E4860,Customer[],3,FALSE)</f>
        <v>#N/A</v>
      </c>
      <c r="H4860" s="69" t="e">
        <f>VLOOKUP(E4860,Customer[],4,FALSE)</f>
        <v>#N/A</v>
      </c>
      <c r="I4860" s="48" t="s">
        <v>27</v>
      </c>
      <c r="J4860" s="82" t="str">
        <f>VLOOKUP(I4860,PGStock[],2,FALSE)</f>
        <v>Columbus Super Red Smooth 700 Ml</v>
      </c>
      <c r="K4860" s="71">
        <f>VLOOKUP(I4860,PGStock[],3,FALSE)</f>
        <v>0.7</v>
      </c>
      <c r="L4860" s="47">
        <v>1</v>
      </c>
      <c r="M4860" s="47">
        <f>VLOOKUP(I4860,PGStock[],6,FALSE)</f>
        <v>200</v>
      </c>
      <c r="N4860" s="47">
        <f>+PGSales!$L4860*PGSales!$M4860</f>
        <v>200</v>
      </c>
    </row>
    <row r="4861" spans="1:14" hidden="1" x14ac:dyDescent="0.25">
      <c r="A4861" s="77">
        <f t="shared" si="360"/>
        <v>2025</v>
      </c>
      <c r="B4861" s="77">
        <f t="shared" si="361"/>
        <v>3</v>
      </c>
      <c r="C4861" s="73">
        <v>45736</v>
      </c>
      <c r="D4861" s="79" t="s">
        <v>72</v>
      </c>
      <c r="E4861" s="80" t="s">
        <v>635</v>
      </c>
      <c r="F4861" s="81" t="e">
        <f>VLOOKUP(E4861,Customer[],2,FALSE)</f>
        <v>#N/A</v>
      </c>
      <c r="G4861" s="69" t="e">
        <f>VLOOKUP(E4861,Customer[],3,FALSE)</f>
        <v>#N/A</v>
      </c>
      <c r="H4861" s="69" t="e">
        <f>VLOOKUP(E4861,Customer[],4,FALSE)</f>
        <v>#N/A</v>
      </c>
      <c r="I4861" s="48" t="s">
        <v>25</v>
      </c>
      <c r="J4861" s="82" t="str">
        <f>VLOOKUP(I4861,PGStock[],2,FALSE)</f>
        <v>Columbus Super Red Smooth 350 Ml</v>
      </c>
      <c r="K4861" s="71">
        <f>VLOOKUP(I4861,PGStock[],3,FALSE)</f>
        <v>0.35</v>
      </c>
      <c r="L4861" s="47">
        <v>5</v>
      </c>
      <c r="M4861" s="47">
        <f>VLOOKUP(I4861,PGStock[],6,FALSE)</f>
        <v>150</v>
      </c>
      <c r="N4861" s="47">
        <f>+PGSales!$L4861*PGSales!$M4861</f>
        <v>750</v>
      </c>
    </row>
    <row r="4862" spans="1:14" hidden="1" x14ac:dyDescent="0.25">
      <c r="A4862" s="77">
        <f t="shared" si="360"/>
        <v>2025</v>
      </c>
      <c r="B4862" s="77">
        <f t="shared" si="361"/>
        <v>3</v>
      </c>
      <c r="C4862" s="73">
        <v>45736</v>
      </c>
      <c r="D4862" s="79" t="s">
        <v>72</v>
      </c>
      <c r="E4862" s="80" t="s">
        <v>635</v>
      </c>
      <c r="F4862" s="81" t="e">
        <f>VLOOKUP(E4862,Customer[],2,FALSE)</f>
        <v>#N/A</v>
      </c>
      <c r="G4862" s="69" t="e">
        <f>VLOOKUP(E4862,Customer[],3,FALSE)</f>
        <v>#N/A</v>
      </c>
      <c r="H4862" s="69" t="e">
        <f>VLOOKUP(E4862,Customer[],4,FALSE)</f>
        <v>#N/A</v>
      </c>
      <c r="I4862" s="48" t="s">
        <v>18</v>
      </c>
      <c r="J4862" s="82" t="str">
        <f>VLOOKUP(I4862,PGStock[],2,FALSE)</f>
        <v>Formula Rum 350ml</v>
      </c>
      <c r="K4862" s="71">
        <f>VLOOKUP(I4862,PGStock[],3,FALSE)</f>
        <v>0.35</v>
      </c>
      <c r="L4862" s="47">
        <v>3</v>
      </c>
      <c r="M4862" s="47">
        <f>VLOOKUP(I4862,PGStock[],6,FALSE)</f>
        <v>150</v>
      </c>
      <c r="N4862" s="47">
        <f>+PGSales!$L4862*PGSales!$M4862</f>
        <v>450</v>
      </c>
    </row>
    <row r="4863" spans="1:14" hidden="1" x14ac:dyDescent="0.25">
      <c r="A4863" s="77">
        <f t="shared" si="360"/>
        <v>2025</v>
      </c>
      <c r="B4863" s="77">
        <f t="shared" si="361"/>
        <v>3</v>
      </c>
      <c r="C4863" s="73">
        <v>45736</v>
      </c>
      <c r="D4863" s="79" t="s">
        <v>76</v>
      </c>
      <c r="E4863" s="80" t="s">
        <v>246</v>
      </c>
      <c r="F4863" s="81" t="str">
        <f>VLOOKUP(E4863,Customer[],2,FALSE)</f>
        <v>Zaw Hein Kaber</v>
      </c>
      <c r="G4863" s="69" t="str">
        <f>VLOOKUP(E4863,Customer[],3,FALSE)</f>
        <v>ThanDin Zay Rd</v>
      </c>
      <c r="H4863" s="69" t="str">
        <f>VLOOKUP(E4863,Customer[],4,FALSE)</f>
        <v xml:space="preserve">Shwepyithar </v>
      </c>
      <c r="I4863" s="48" t="s">
        <v>25</v>
      </c>
      <c r="J4863" s="82" t="str">
        <f>VLOOKUP(I4863,PGStock[],2,FALSE)</f>
        <v>Columbus Super Red Smooth 350 Ml</v>
      </c>
      <c r="K4863" s="71">
        <f>VLOOKUP(I4863,PGStock[],3,FALSE)</f>
        <v>0.35</v>
      </c>
      <c r="L4863" s="47">
        <v>2</v>
      </c>
      <c r="M4863" s="47">
        <f>VLOOKUP(I4863,PGStock[],6,FALSE)</f>
        <v>150</v>
      </c>
      <c r="N4863" s="47">
        <f>+PGSales!$L4863*PGSales!$M4863</f>
        <v>300</v>
      </c>
    </row>
    <row r="4864" spans="1:14" hidden="1" x14ac:dyDescent="0.25">
      <c r="A4864" s="77">
        <f t="shared" si="360"/>
        <v>2025</v>
      </c>
      <c r="B4864" s="77">
        <f t="shared" si="361"/>
        <v>3</v>
      </c>
      <c r="C4864" s="73">
        <v>45736</v>
      </c>
      <c r="D4864" s="79" t="s">
        <v>76</v>
      </c>
      <c r="E4864" s="80" t="s">
        <v>246</v>
      </c>
      <c r="F4864" s="81" t="str">
        <f>VLOOKUP(E4864,Customer[],2,FALSE)</f>
        <v>Zaw Hein Kaber</v>
      </c>
      <c r="G4864" s="69" t="str">
        <f>VLOOKUP(E4864,Customer[],3,FALSE)</f>
        <v>ThanDin Zay Rd</v>
      </c>
      <c r="H4864" s="69" t="str">
        <f>VLOOKUP(E4864,Customer[],4,FALSE)</f>
        <v xml:space="preserve">Shwepyithar </v>
      </c>
      <c r="I4864" s="48" t="s">
        <v>23</v>
      </c>
      <c r="J4864" s="82" t="str">
        <f>VLOOKUP(I4864,PGStock[],2,FALSE)</f>
        <v>Columbus Super Red Smooth 175 Ml</v>
      </c>
      <c r="K4864" s="71">
        <f>VLOOKUP(I4864,PGStock[],3,FALSE)</f>
        <v>0.17499999999999999</v>
      </c>
      <c r="L4864" s="47">
        <v>1</v>
      </c>
      <c r="M4864" s="47">
        <f>VLOOKUP(I4864,PGStock[],6,FALSE)</f>
        <v>100</v>
      </c>
      <c r="N4864" s="47">
        <f>+PGSales!$L4864*PGSales!$M4864</f>
        <v>100</v>
      </c>
    </row>
    <row r="4865" spans="1:14" hidden="1" x14ac:dyDescent="0.25">
      <c r="A4865" s="77">
        <f t="shared" si="360"/>
        <v>2025</v>
      </c>
      <c r="B4865" s="77">
        <f t="shared" si="361"/>
        <v>3</v>
      </c>
      <c r="C4865" s="73">
        <v>45736</v>
      </c>
      <c r="D4865" s="79" t="s">
        <v>76</v>
      </c>
      <c r="E4865" s="80" t="s">
        <v>246</v>
      </c>
      <c r="F4865" s="81" t="str">
        <f>VLOOKUP(E4865,Customer[],2,FALSE)</f>
        <v>Zaw Hein Kaber</v>
      </c>
      <c r="G4865" s="69" t="str">
        <f>VLOOKUP(E4865,Customer[],3,FALSE)</f>
        <v>ThanDin Zay Rd</v>
      </c>
      <c r="H4865" s="69" t="str">
        <f>VLOOKUP(E4865,Customer[],4,FALSE)</f>
        <v xml:space="preserve">Shwepyithar </v>
      </c>
      <c r="I4865" s="48" t="s">
        <v>18</v>
      </c>
      <c r="J4865" s="82" t="str">
        <f>VLOOKUP(I4865,PGStock[],2,FALSE)</f>
        <v>Formula Rum 350ml</v>
      </c>
      <c r="K4865" s="71">
        <f>VLOOKUP(I4865,PGStock[],3,FALSE)</f>
        <v>0.35</v>
      </c>
      <c r="L4865" s="47">
        <v>4</v>
      </c>
      <c r="M4865" s="47">
        <f>VLOOKUP(I4865,PGStock[],6,FALSE)</f>
        <v>150</v>
      </c>
      <c r="N4865" s="47">
        <f>+PGSales!$L4865*PGSales!$M4865</f>
        <v>600</v>
      </c>
    </row>
    <row r="4866" spans="1:14" hidden="1" x14ac:dyDescent="0.25">
      <c r="A4866" s="77">
        <f t="shared" si="360"/>
        <v>2025</v>
      </c>
      <c r="B4866" s="77">
        <f t="shared" si="361"/>
        <v>3</v>
      </c>
      <c r="C4866" s="73">
        <v>45736</v>
      </c>
      <c r="D4866" s="79" t="s">
        <v>131</v>
      </c>
      <c r="E4866" s="80" t="s">
        <v>268</v>
      </c>
      <c r="F4866" s="81" t="str">
        <f>VLOOKUP(E4866,Customer[],2,FALSE)</f>
        <v>Kaung Thant</v>
      </c>
      <c r="G4866" s="69" t="str">
        <f>VLOOKUP(E4866,Customer[],3,FALSE)</f>
        <v>ThanDin Zay Rd</v>
      </c>
      <c r="H4866" s="69" t="str">
        <f>VLOOKUP(E4866,Customer[],4,FALSE)</f>
        <v xml:space="preserve">Shwepyithar </v>
      </c>
      <c r="I4866" s="48" t="s">
        <v>25</v>
      </c>
      <c r="J4866" s="82" t="str">
        <f>VLOOKUP(I4866,PGStock[],2,FALSE)</f>
        <v>Columbus Super Red Smooth 350 Ml</v>
      </c>
      <c r="K4866" s="71">
        <f>VLOOKUP(I4866,PGStock[],3,FALSE)</f>
        <v>0.35</v>
      </c>
      <c r="L4866" s="47">
        <v>4</v>
      </c>
      <c r="M4866" s="47">
        <f>VLOOKUP(I4866,PGStock[],6,FALSE)</f>
        <v>150</v>
      </c>
      <c r="N4866" s="47">
        <f>+PGSales!$L4866*PGSales!$M4866</f>
        <v>600</v>
      </c>
    </row>
    <row r="4867" spans="1:14" hidden="1" x14ac:dyDescent="0.25">
      <c r="A4867" s="77">
        <f t="shared" si="360"/>
        <v>2025</v>
      </c>
      <c r="B4867" s="77">
        <f t="shared" si="361"/>
        <v>3</v>
      </c>
      <c r="C4867" s="73">
        <v>45736</v>
      </c>
      <c r="D4867" s="79" t="s">
        <v>131</v>
      </c>
      <c r="E4867" s="80" t="s">
        <v>268</v>
      </c>
      <c r="F4867" s="81" t="str">
        <f>VLOOKUP(E4867,Customer[],2,FALSE)</f>
        <v>Kaung Thant</v>
      </c>
      <c r="G4867" s="69" t="str">
        <f>VLOOKUP(E4867,Customer[],3,FALSE)</f>
        <v>ThanDin Zay Rd</v>
      </c>
      <c r="H4867" s="69" t="str">
        <f>VLOOKUP(E4867,Customer[],4,FALSE)</f>
        <v xml:space="preserve">Shwepyithar </v>
      </c>
      <c r="I4867" s="48" t="s">
        <v>20</v>
      </c>
      <c r="J4867" s="82" t="str">
        <f>VLOOKUP(I4867,PGStock[],2,FALSE)</f>
        <v>Formula Rum 700ml</v>
      </c>
      <c r="K4867" s="71">
        <f>VLOOKUP(I4867,PGStock[],3,FALSE)</f>
        <v>0.7</v>
      </c>
      <c r="L4867" s="47">
        <v>1</v>
      </c>
      <c r="M4867" s="47">
        <f>VLOOKUP(I4867,PGStock[],6,FALSE)</f>
        <v>200</v>
      </c>
      <c r="N4867" s="47">
        <f>+PGSales!$L4867*PGSales!$M4867</f>
        <v>200</v>
      </c>
    </row>
    <row r="4868" spans="1:14" hidden="1" x14ac:dyDescent="0.25">
      <c r="A4868" s="77">
        <f t="shared" si="360"/>
        <v>2025</v>
      </c>
      <c r="B4868" s="77">
        <f t="shared" si="361"/>
        <v>3</v>
      </c>
      <c r="C4868" s="73">
        <v>45736</v>
      </c>
      <c r="D4868" s="79" t="s">
        <v>131</v>
      </c>
      <c r="E4868" s="80" t="s">
        <v>268</v>
      </c>
      <c r="F4868" s="81" t="str">
        <f>VLOOKUP(E4868,Customer[],2,FALSE)</f>
        <v>Kaung Thant</v>
      </c>
      <c r="G4868" s="69" t="str">
        <f>VLOOKUP(E4868,Customer[],3,FALSE)</f>
        <v>ThanDin Zay Rd</v>
      </c>
      <c r="H4868" s="69" t="str">
        <f>VLOOKUP(E4868,Customer[],4,FALSE)</f>
        <v xml:space="preserve">Shwepyithar </v>
      </c>
      <c r="I4868" s="48" t="s">
        <v>18</v>
      </c>
      <c r="J4868" s="82" t="str">
        <f>VLOOKUP(I4868,PGStock[],2,FALSE)</f>
        <v>Formula Rum 350ml</v>
      </c>
      <c r="K4868" s="71">
        <f>VLOOKUP(I4868,PGStock[],3,FALSE)</f>
        <v>0.35</v>
      </c>
      <c r="L4868" s="47">
        <v>6</v>
      </c>
      <c r="M4868" s="47">
        <f>VLOOKUP(I4868,PGStock[],6,FALSE)</f>
        <v>150</v>
      </c>
      <c r="N4868" s="47">
        <f>+PGSales!$L4868*PGSales!$M4868</f>
        <v>900</v>
      </c>
    </row>
    <row r="4869" spans="1:14" hidden="1" x14ac:dyDescent="0.25">
      <c r="A4869" s="77">
        <f t="shared" si="360"/>
        <v>2025</v>
      </c>
      <c r="B4869" s="77">
        <f t="shared" si="361"/>
        <v>3</v>
      </c>
      <c r="C4869" s="73">
        <v>45736</v>
      </c>
      <c r="D4869" s="79" t="s">
        <v>68</v>
      </c>
      <c r="E4869" s="80" t="s">
        <v>177</v>
      </c>
      <c r="F4869" s="81" t="str">
        <f>VLOOKUP(E4869,Customer[],2,FALSE)</f>
        <v>NI Ni Poe poe</v>
      </c>
      <c r="G4869" s="69" t="str">
        <f>VLOOKUP(E4869,Customer[],3,FALSE)</f>
        <v>Ye Yanaing Rd</v>
      </c>
      <c r="H4869" s="69" t="str">
        <f>VLOOKUP(E4869,Customer[],4,FALSE)</f>
        <v xml:space="preserve">Shwepyithar </v>
      </c>
      <c r="I4869" s="48" t="s">
        <v>25</v>
      </c>
      <c r="J4869" s="82" t="str">
        <f>VLOOKUP(I4869,PGStock[],2,FALSE)</f>
        <v>Columbus Super Red Smooth 350 Ml</v>
      </c>
      <c r="K4869" s="71">
        <f>VLOOKUP(I4869,PGStock[],3,FALSE)</f>
        <v>0.35</v>
      </c>
      <c r="L4869" s="47">
        <v>4</v>
      </c>
      <c r="M4869" s="47">
        <f>VLOOKUP(I4869,PGStock[],6,FALSE)</f>
        <v>150</v>
      </c>
      <c r="N4869" s="47">
        <f>+PGSales!$L4869*PGSales!$M4869</f>
        <v>600</v>
      </c>
    </row>
    <row r="4870" spans="1:14" hidden="1" x14ac:dyDescent="0.25">
      <c r="A4870" s="77">
        <f t="shared" si="360"/>
        <v>2025</v>
      </c>
      <c r="B4870" s="77">
        <f t="shared" si="361"/>
        <v>3</v>
      </c>
      <c r="C4870" s="73">
        <v>45736</v>
      </c>
      <c r="D4870" s="79" t="s">
        <v>68</v>
      </c>
      <c r="E4870" s="80" t="s">
        <v>177</v>
      </c>
      <c r="F4870" s="81" t="str">
        <f>VLOOKUP(E4870,Customer[],2,FALSE)</f>
        <v>NI Ni Poe poe</v>
      </c>
      <c r="G4870" s="69" t="str">
        <f>VLOOKUP(E4870,Customer[],3,FALSE)</f>
        <v>Ye Yanaing Rd</v>
      </c>
      <c r="H4870" s="69" t="str">
        <f>VLOOKUP(E4870,Customer[],4,FALSE)</f>
        <v xml:space="preserve">Shwepyithar </v>
      </c>
      <c r="I4870" s="48" t="s">
        <v>23</v>
      </c>
      <c r="J4870" s="82" t="str">
        <f>VLOOKUP(I4870,PGStock[],2,FALSE)</f>
        <v>Columbus Super Red Smooth 175 Ml</v>
      </c>
      <c r="K4870" s="71">
        <f>VLOOKUP(I4870,PGStock[],3,FALSE)</f>
        <v>0.17499999999999999</v>
      </c>
      <c r="L4870" s="47">
        <v>2</v>
      </c>
      <c r="M4870" s="47">
        <f>VLOOKUP(I4870,PGStock[],6,FALSE)</f>
        <v>100</v>
      </c>
      <c r="N4870" s="47">
        <f>+PGSales!$L4870*PGSales!$M4870</f>
        <v>200</v>
      </c>
    </row>
    <row r="4871" spans="1:14" hidden="1" x14ac:dyDescent="0.25">
      <c r="A4871" s="77">
        <f t="shared" si="360"/>
        <v>2025</v>
      </c>
      <c r="B4871" s="77">
        <f t="shared" si="361"/>
        <v>3</v>
      </c>
      <c r="C4871" s="73">
        <v>45736</v>
      </c>
      <c r="D4871" s="79" t="s">
        <v>68</v>
      </c>
      <c r="E4871" s="80" t="s">
        <v>177</v>
      </c>
      <c r="F4871" s="81" t="str">
        <f>VLOOKUP(E4871,Customer[],2,FALSE)</f>
        <v>NI Ni Poe poe</v>
      </c>
      <c r="G4871" s="69" t="str">
        <f>VLOOKUP(E4871,Customer[],3,FALSE)</f>
        <v>Ye Yanaing Rd</v>
      </c>
      <c r="H4871" s="69" t="str">
        <f>VLOOKUP(E4871,Customer[],4,FALSE)</f>
        <v xml:space="preserve">Shwepyithar </v>
      </c>
      <c r="I4871" s="48" t="s">
        <v>20</v>
      </c>
      <c r="J4871" s="82" t="str">
        <f>VLOOKUP(I4871,PGStock[],2,FALSE)</f>
        <v>Formula Rum 700ml</v>
      </c>
      <c r="K4871" s="71">
        <f>VLOOKUP(I4871,PGStock[],3,FALSE)</f>
        <v>0.7</v>
      </c>
      <c r="L4871" s="47">
        <v>3</v>
      </c>
      <c r="M4871" s="47">
        <f>VLOOKUP(I4871,PGStock[],6,FALSE)</f>
        <v>200</v>
      </c>
      <c r="N4871" s="47">
        <f>+PGSales!$L4871*PGSales!$M4871</f>
        <v>600</v>
      </c>
    </row>
    <row r="4872" spans="1:14" hidden="1" x14ac:dyDescent="0.25">
      <c r="A4872" s="77">
        <f t="shared" si="360"/>
        <v>2025</v>
      </c>
      <c r="B4872" s="77">
        <f t="shared" si="361"/>
        <v>3</v>
      </c>
      <c r="C4872" s="73">
        <v>45736</v>
      </c>
      <c r="D4872" s="79" t="s">
        <v>68</v>
      </c>
      <c r="E4872" s="80" t="s">
        <v>177</v>
      </c>
      <c r="F4872" s="81" t="str">
        <f>VLOOKUP(E4872,Customer[],2,FALSE)</f>
        <v>NI Ni Poe poe</v>
      </c>
      <c r="G4872" s="69" t="str">
        <f>VLOOKUP(E4872,Customer[],3,FALSE)</f>
        <v>Ye Yanaing Rd</v>
      </c>
      <c r="H4872" s="69" t="str">
        <f>VLOOKUP(E4872,Customer[],4,FALSE)</f>
        <v xml:space="preserve">Shwepyithar </v>
      </c>
      <c r="I4872" s="48" t="s">
        <v>18</v>
      </c>
      <c r="J4872" s="82" t="str">
        <f>VLOOKUP(I4872,PGStock[],2,FALSE)</f>
        <v>Formula Rum 350ml</v>
      </c>
      <c r="K4872" s="71">
        <f>VLOOKUP(I4872,PGStock[],3,FALSE)</f>
        <v>0.35</v>
      </c>
      <c r="L4872" s="47">
        <v>3</v>
      </c>
      <c r="M4872" s="47">
        <f>VLOOKUP(I4872,PGStock[],6,FALSE)</f>
        <v>150</v>
      </c>
      <c r="N4872" s="47">
        <f>+PGSales!$L4872*PGSales!$M4872</f>
        <v>450</v>
      </c>
    </row>
    <row r="4873" spans="1:14" hidden="1" x14ac:dyDescent="0.25">
      <c r="A4873" s="77">
        <f t="shared" si="360"/>
        <v>2025</v>
      </c>
      <c r="B4873" s="77">
        <f t="shared" si="361"/>
        <v>3</v>
      </c>
      <c r="C4873" s="73">
        <v>45736</v>
      </c>
      <c r="D4873" s="79" t="s">
        <v>74</v>
      </c>
      <c r="E4873" s="80" t="s">
        <v>176</v>
      </c>
      <c r="F4873" s="81" t="str">
        <f>VLOOKUP(E4873,Customer[],2,FALSE)</f>
        <v>Lamin</v>
      </c>
      <c r="G4873" s="69" t="str">
        <f>VLOOKUP(E4873,Customer[],3,FALSE)</f>
        <v>No (4) Rd</v>
      </c>
      <c r="H4873" s="69" t="str">
        <f>VLOOKUP(E4873,Customer[],4,FALSE)</f>
        <v xml:space="preserve">Shwepyithar </v>
      </c>
      <c r="I4873" s="48" t="s">
        <v>25</v>
      </c>
      <c r="J4873" s="82" t="str">
        <f>VLOOKUP(I4873,PGStock[],2,FALSE)</f>
        <v>Columbus Super Red Smooth 350 Ml</v>
      </c>
      <c r="K4873" s="71">
        <f>VLOOKUP(I4873,PGStock[],3,FALSE)</f>
        <v>0.35</v>
      </c>
      <c r="L4873" s="47">
        <v>2</v>
      </c>
      <c r="M4873" s="47">
        <f>VLOOKUP(I4873,PGStock[],6,FALSE)</f>
        <v>150</v>
      </c>
      <c r="N4873" s="47">
        <f>+PGSales!$L4873*PGSales!$M4873</f>
        <v>300</v>
      </c>
    </row>
    <row r="4874" spans="1:14" hidden="1" x14ac:dyDescent="0.25">
      <c r="A4874" s="77">
        <f t="shared" ref="A4874:A4888" si="362">YEAR(C4874)</f>
        <v>2025</v>
      </c>
      <c r="B4874" s="77">
        <f t="shared" ref="B4874:B4888" si="363">MONTH(C4874)</f>
        <v>3</v>
      </c>
      <c r="C4874" s="73">
        <v>45736</v>
      </c>
      <c r="D4874" s="79" t="s">
        <v>74</v>
      </c>
      <c r="E4874" s="80" t="s">
        <v>176</v>
      </c>
      <c r="F4874" s="81" t="str">
        <f>VLOOKUP(E4874,Customer[],2,FALSE)</f>
        <v>Lamin</v>
      </c>
      <c r="G4874" s="69" t="str">
        <f>VLOOKUP(E4874,Customer[],3,FALSE)</f>
        <v>No (4) Rd</v>
      </c>
      <c r="H4874" s="69" t="str">
        <f>VLOOKUP(E4874,Customer[],4,FALSE)</f>
        <v xml:space="preserve">Shwepyithar </v>
      </c>
      <c r="I4874" s="48" t="s">
        <v>18</v>
      </c>
      <c r="J4874" s="82" t="str">
        <f>VLOOKUP(I4874,PGStock[],2,FALSE)</f>
        <v>Formula Rum 350ml</v>
      </c>
      <c r="K4874" s="71">
        <f>VLOOKUP(I4874,PGStock[],3,FALSE)</f>
        <v>0.35</v>
      </c>
      <c r="L4874" s="47">
        <v>1</v>
      </c>
      <c r="M4874" s="47">
        <f>VLOOKUP(I4874,PGStock[],6,FALSE)</f>
        <v>150</v>
      </c>
      <c r="N4874" s="47">
        <f>+PGSales!$L4874*PGSales!$M4874</f>
        <v>150</v>
      </c>
    </row>
    <row r="4875" spans="1:14" hidden="1" x14ac:dyDescent="0.25">
      <c r="A4875" s="77">
        <f t="shared" si="362"/>
        <v>2025</v>
      </c>
      <c r="B4875" s="77">
        <f t="shared" si="363"/>
        <v>3</v>
      </c>
      <c r="C4875" s="73">
        <v>45736</v>
      </c>
      <c r="D4875" s="79" t="s">
        <v>367</v>
      </c>
      <c r="E4875" s="80" t="s">
        <v>245</v>
      </c>
      <c r="F4875" s="81" t="str">
        <f>VLOOKUP(E4875,Customer[],2,FALSE)</f>
        <v>Cheer</v>
      </c>
      <c r="G4875" s="69" t="str">
        <f>VLOOKUP(E4875,Customer[],3,FALSE)</f>
        <v>ThanDin Zay Rd</v>
      </c>
      <c r="H4875" s="69" t="str">
        <f>VLOOKUP(E4875,Customer[],4,FALSE)</f>
        <v xml:space="preserve">Shwepyithar </v>
      </c>
      <c r="I4875" s="48" t="s">
        <v>25</v>
      </c>
      <c r="J4875" s="82" t="str">
        <f>VLOOKUP(I4875,PGStock[],2,FALSE)</f>
        <v>Columbus Super Red Smooth 350 Ml</v>
      </c>
      <c r="K4875" s="71">
        <f>VLOOKUP(I4875,PGStock[],3,FALSE)</f>
        <v>0.35</v>
      </c>
      <c r="L4875" s="47">
        <v>4</v>
      </c>
      <c r="M4875" s="47">
        <f>VLOOKUP(I4875,PGStock[],6,FALSE)</f>
        <v>150</v>
      </c>
      <c r="N4875" s="47">
        <f>+PGSales!$L4875*PGSales!$M4875</f>
        <v>600</v>
      </c>
    </row>
    <row r="4876" spans="1:14" hidden="1" x14ac:dyDescent="0.25">
      <c r="A4876" s="77">
        <f t="shared" si="362"/>
        <v>2025</v>
      </c>
      <c r="B4876" s="77">
        <f t="shared" si="363"/>
        <v>3</v>
      </c>
      <c r="C4876" s="73">
        <v>45736</v>
      </c>
      <c r="D4876" s="79" t="s">
        <v>367</v>
      </c>
      <c r="E4876" s="80" t="s">
        <v>245</v>
      </c>
      <c r="F4876" s="81" t="str">
        <f>VLOOKUP(E4876,Customer[],2,FALSE)</f>
        <v>Cheer</v>
      </c>
      <c r="G4876" s="69" t="str">
        <f>VLOOKUP(E4876,Customer[],3,FALSE)</f>
        <v>ThanDin Zay Rd</v>
      </c>
      <c r="H4876" s="69" t="str">
        <f>VLOOKUP(E4876,Customer[],4,FALSE)</f>
        <v xml:space="preserve">Shwepyithar </v>
      </c>
      <c r="I4876" s="48" t="s">
        <v>18</v>
      </c>
      <c r="J4876" s="82" t="str">
        <f>VLOOKUP(I4876,PGStock[],2,FALSE)</f>
        <v>Formula Rum 350ml</v>
      </c>
      <c r="K4876" s="71">
        <f>VLOOKUP(I4876,PGStock[],3,FALSE)</f>
        <v>0.35</v>
      </c>
      <c r="L4876" s="47">
        <v>3</v>
      </c>
      <c r="M4876" s="47">
        <f>VLOOKUP(I4876,PGStock[],6,FALSE)</f>
        <v>150</v>
      </c>
      <c r="N4876" s="47">
        <f>+PGSales!$L4876*PGSales!$M4876</f>
        <v>450</v>
      </c>
    </row>
    <row r="4877" spans="1:14" hidden="1" x14ac:dyDescent="0.25">
      <c r="A4877" s="77">
        <f t="shared" si="362"/>
        <v>2025</v>
      </c>
      <c r="B4877" s="77">
        <f t="shared" si="363"/>
        <v>3</v>
      </c>
      <c r="C4877" s="73">
        <v>45737</v>
      </c>
      <c r="D4877" s="79" t="s">
        <v>109</v>
      </c>
      <c r="E4877" s="80" t="s">
        <v>643</v>
      </c>
      <c r="F4877" s="81" t="str">
        <f>VLOOKUP(E4877,Customer[],2,FALSE)</f>
        <v>Thaka Kyi</v>
      </c>
      <c r="G4877" s="69" t="str">
        <f>VLOOKUP(E4877,Customer[],3,FALSE)</f>
        <v>Mandalay Rd</v>
      </c>
      <c r="H4877" s="69" t="str">
        <f>VLOOKUP(E4877,Customer[],4,FALSE)</f>
        <v>Hlaing Thar Yar Route (1)</v>
      </c>
      <c r="I4877" s="48" t="s">
        <v>18</v>
      </c>
      <c r="J4877" s="82" t="str">
        <f>VLOOKUP(I4877,PGStock[],2,FALSE)</f>
        <v>Formula Rum 350ml</v>
      </c>
      <c r="K4877" s="71">
        <f>VLOOKUP(I4877,PGStock[],3,FALSE)</f>
        <v>0.35</v>
      </c>
      <c r="L4877" s="47">
        <v>2</v>
      </c>
      <c r="M4877" s="47">
        <f>VLOOKUP(I4877,PGStock[],6,FALSE)</f>
        <v>150</v>
      </c>
      <c r="N4877" s="47">
        <f>+PGSales!$L4877*PGSales!$M4877</f>
        <v>300</v>
      </c>
    </row>
    <row r="4878" spans="1:14" hidden="1" x14ac:dyDescent="0.25">
      <c r="A4878" s="77">
        <f t="shared" si="362"/>
        <v>2025</v>
      </c>
      <c r="B4878" s="77">
        <f t="shared" si="363"/>
        <v>3</v>
      </c>
      <c r="C4878" s="73">
        <v>45737</v>
      </c>
      <c r="D4878" s="79" t="s">
        <v>115</v>
      </c>
      <c r="E4878" s="80" t="s">
        <v>123</v>
      </c>
      <c r="F4878" s="81" t="str">
        <f>VLOOKUP(E4878,Customer[],2,FALSE)</f>
        <v>Yazar</v>
      </c>
      <c r="G4878" s="69" t="str">
        <f>VLOOKUP(E4878,Customer[],3,FALSE)</f>
        <v>Mandalay Rd</v>
      </c>
      <c r="H4878" s="69" t="str">
        <f>VLOOKUP(E4878,Customer[],4,FALSE)</f>
        <v>Hlaing Thar Yar Route (1)</v>
      </c>
      <c r="I4878" s="48" t="s">
        <v>25</v>
      </c>
      <c r="J4878" s="82" t="str">
        <f>VLOOKUP(I4878,PGStock[],2,FALSE)</f>
        <v>Columbus Super Red Smooth 350 Ml</v>
      </c>
      <c r="K4878" s="71">
        <f>VLOOKUP(I4878,PGStock[],3,FALSE)</f>
        <v>0.35</v>
      </c>
      <c r="L4878" s="47">
        <v>2</v>
      </c>
      <c r="M4878" s="47">
        <f>VLOOKUP(I4878,PGStock[],6,FALSE)</f>
        <v>150</v>
      </c>
      <c r="N4878" s="47">
        <f>+PGSales!$L4878*PGSales!$M4878</f>
        <v>300</v>
      </c>
    </row>
    <row r="4879" spans="1:14" hidden="1" x14ac:dyDescent="0.25">
      <c r="A4879" s="77">
        <f t="shared" si="362"/>
        <v>2025</v>
      </c>
      <c r="B4879" s="77">
        <f t="shared" si="363"/>
        <v>3</v>
      </c>
      <c r="C4879" s="73">
        <v>45737</v>
      </c>
      <c r="D4879" s="79" t="s">
        <v>2</v>
      </c>
      <c r="E4879" s="80">
        <v>23</v>
      </c>
      <c r="F4879" s="81">
        <f>VLOOKUP(E4879,Customer[],2,FALSE)</f>
        <v>23</v>
      </c>
      <c r="G4879" s="69" t="str">
        <f>VLOOKUP(E4879,Customer[],3,FALSE)</f>
        <v>Madalay Rd</v>
      </c>
      <c r="H4879" s="69" t="str">
        <f>VLOOKUP(E4879,Customer[],4,FALSE)</f>
        <v>Hlaing Thar Yar</v>
      </c>
      <c r="I4879" s="48" t="s">
        <v>25</v>
      </c>
      <c r="J4879" s="82" t="str">
        <f>VLOOKUP(I4879,PGStock[],2,FALSE)</f>
        <v>Columbus Super Red Smooth 350 Ml</v>
      </c>
      <c r="K4879" s="71">
        <f>VLOOKUP(I4879,PGStock[],3,FALSE)</f>
        <v>0.35</v>
      </c>
      <c r="L4879" s="47">
        <v>1</v>
      </c>
      <c r="M4879" s="47">
        <f>VLOOKUP(I4879,PGStock[],6,FALSE)</f>
        <v>150</v>
      </c>
      <c r="N4879" s="47">
        <f>+PGSales!$L4879*PGSales!$M4879</f>
        <v>150</v>
      </c>
    </row>
    <row r="4880" spans="1:14" hidden="1" x14ac:dyDescent="0.25">
      <c r="A4880" s="77">
        <f t="shared" si="362"/>
        <v>2025</v>
      </c>
      <c r="B4880" s="77">
        <f t="shared" si="363"/>
        <v>3</v>
      </c>
      <c r="C4880" s="73">
        <v>45737</v>
      </c>
      <c r="D4880" s="79" t="s">
        <v>2</v>
      </c>
      <c r="E4880" s="80">
        <v>23</v>
      </c>
      <c r="F4880" s="81">
        <f>VLOOKUP(E4880,Customer[],2,FALSE)</f>
        <v>23</v>
      </c>
      <c r="G4880" s="69" t="str">
        <f>VLOOKUP(E4880,Customer[],3,FALSE)</f>
        <v>Madalay Rd</v>
      </c>
      <c r="H4880" s="69" t="str">
        <f>VLOOKUP(E4880,Customer[],4,FALSE)</f>
        <v>Hlaing Thar Yar</v>
      </c>
      <c r="I4880" s="48" t="s">
        <v>23</v>
      </c>
      <c r="J4880" s="82" t="str">
        <f>VLOOKUP(I4880,PGStock[],2,FALSE)</f>
        <v>Columbus Super Red Smooth 175 Ml</v>
      </c>
      <c r="K4880" s="71">
        <f>VLOOKUP(I4880,PGStock[],3,FALSE)</f>
        <v>0.17499999999999999</v>
      </c>
      <c r="L4880" s="47">
        <v>1</v>
      </c>
      <c r="M4880" s="47">
        <f>VLOOKUP(I4880,PGStock[],6,FALSE)</f>
        <v>100</v>
      </c>
      <c r="N4880" s="47">
        <f>+PGSales!$L4880*PGSales!$M4880</f>
        <v>100</v>
      </c>
    </row>
    <row r="4881" spans="1:14" hidden="1" x14ac:dyDescent="0.25">
      <c r="A4881" s="77">
        <f t="shared" si="362"/>
        <v>2025</v>
      </c>
      <c r="B4881" s="77">
        <f t="shared" si="363"/>
        <v>3</v>
      </c>
      <c r="C4881" s="73">
        <v>45737</v>
      </c>
      <c r="D4881" s="79" t="s">
        <v>0</v>
      </c>
      <c r="E4881" s="80" t="s">
        <v>666</v>
      </c>
      <c r="F4881" s="81" t="str">
        <f>VLOOKUP(E4881,Customer[],2,FALSE)</f>
        <v>AATT 2</v>
      </c>
      <c r="G4881" s="69" t="str">
        <f>VLOOKUP(E4881,Customer[],3,FALSE)</f>
        <v>Madalay Rd</v>
      </c>
      <c r="H4881" s="69" t="str">
        <f>VLOOKUP(E4881,Customer[],4,FALSE)</f>
        <v>Hlaing Thar Yar</v>
      </c>
      <c r="I4881" s="48" t="s">
        <v>25</v>
      </c>
      <c r="J4881" s="82" t="str">
        <f>VLOOKUP(I4881,PGStock[],2,FALSE)</f>
        <v>Columbus Super Red Smooth 350 Ml</v>
      </c>
      <c r="K4881" s="71">
        <f>VLOOKUP(I4881,PGStock[],3,FALSE)</f>
        <v>0.35</v>
      </c>
      <c r="L4881" s="47">
        <v>4</v>
      </c>
      <c r="M4881" s="47">
        <f>VLOOKUP(I4881,PGStock[],6,FALSE)</f>
        <v>150</v>
      </c>
      <c r="N4881" s="47">
        <f>+PGSales!$L4881*PGSales!$M4881</f>
        <v>600</v>
      </c>
    </row>
    <row r="4882" spans="1:14" hidden="1" x14ac:dyDescent="0.25">
      <c r="A4882" s="77">
        <f t="shared" si="362"/>
        <v>2025</v>
      </c>
      <c r="B4882" s="77">
        <f t="shared" si="363"/>
        <v>3</v>
      </c>
      <c r="C4882" s="73">
        <v>45737</v>
      </c>
      <c r="D4882" s="79" t="s">
        <v>187</v>
      </c>
      <c r="E4882" s="80" t="s">
        <v>663</v>
      </c>
      <c r="F4882" s="81" t="str">
        <f>VLOOKUP(E4882,Customer[],2,FALSE)</f>
        <v>Sein padatar</v>
      </c>
      <c r="G4882" s="69" t="str">
        <f>VLOOKUP(E4882,Customer[],3,FALSE)</f>
        <v>Shwe Yin Aye Zay  Rd</v>
      </c>
      <c r="H4882" s="69" t="str">
        <f>VLOOKUP(E4882,Customer[],4,FALSE)</f>
        <v>Hlaing Thar Yar</v>
      </c>
      <c r="I4882" s="48" t="s">
        <v>117</v>
      </c>
      <c r="J4882" s="82" t="str">
        <f>VLOOKUP(I4882,PGStock[],2,FALSE)</f>
        <v>ဒဂုံမန်ကျည်း ကော်ဗူး (1 Liter)</v>
      </c>
      <c r="K4882" s="71">
        <f>VLOOKUP(I4882,PGStock[],3,FALSE)</f>
        <v>1</v>
      </c>
      <c r="L4882" s="47">
        <v>1</v>
      </c>
      <c r="M4882" s="47">
        <f>VLOOKUP(I4882,PGStock[],6,FALSE)</f>
        <v>100</v>
      </c>
      <c r="N4882" s="47">
        <f>+PGSales!$L4882*PGSales!$M4882</f>
        <v>100</v>
      </c>
    </row>
    <row r="4883" spans="1:14" hidden="1" x14ac:dyDescent="0.25">
      <c r="A4883" s="77">
        <f t="shared" si="362"/>
        <v>2025</v>
      </c>
      <c r="B4883" s="77">
        <f t="shared" si="363"/>
        <v>3</v>
      </c>
      <c r="C4883" s="73">
        <v>45737</v>
      </c>
      <c r="D4883" s="79" t="s">
        <v>187</v>
      </c>
      <c r="E4883" s="80" t="s">
        <v>663</v>
      </c>
      <c r="F4883" s="81" t="str">
        <f>VLOOKUP(E4883,Customer[],2,FALSE)</f>
        <v>Sein padatar</v>
      </c>
      <c r="G4883" s="69" t="str">
        <f>VLOOKUP(E4883,Customer[],3,FALSE)</f>
        <v>Shwe Yin Aye Zay  Rd</v>
      </c>
      <c r="H4883" s="69" t="str">
        <f>VLOOKUP(E4883,Customer[],4,FALSE)</f>
        <v>Hlaing Thar Yar</v>
      </c>
      <c r="I4883" s="48" t="s">
        <v>25</v>
      </c>
      <c r="J4883" s="82" t="str">
        <f>VLOOKUP(I4883,PGStock[],2,FALSE)</f>
        <v>Columbus Super Red Smooth 350 Ml</v>
      </c>
      <c r="K4883" s="71">
        <f>VLOOKUP(I4883,PGStock[],3,FALSE)</f>
        <v>0.35</v>
      </c>
      <c r="L4883" s="47">
        <v>4</v>
      </c>
      <c r="M4883" s="47">
        <f>VLOOKUP(I4883,PGStock[],6,FALSE)</f>
        <v>150</v>
      </c>
      <c r="N4883" s="47">
        <f>+PGSales!$L4883*PGSales!$M4883</f>
        <v>600</v>
      </c>
    </row>
    <row r="4884" spans="1:14" hidden="1" x14ac:dyDescent="0.25">
      <c r="A4884" s="77">
        <f t="shared" si="362"/>
        <v>2025</v>
      </c>
      <c r="B4884" s="77">
        <f t="shared" si="363"/>
        <v>3</v>
      </c>
      <c r="C4884" s="73">
        <v>45737</v>
      </c>
      <c r="D4884" s="79" t="s">
        <v>187</v>
      </c>
      <c r="E4884" s="80" t="s">
        <v>663</v>
      </c>
      <c r="F4884" s="81" t="str">
        <f>VLOOKUP(E4884,Customer[],2,FALSE)</f>
        <v>Sein padatar</v>
      </c>
      <c r="G4884" s="69" t="str">
        <f>VLOOKUP(E4884,Customer[],3,FALSE)</f>
        <v>Shwe Yin Aye Zay  Rd</v>
      </c>
      <c r="H4884" s="69" t="str">
        <f>VLOOKUP(E4884,Customer[],4,FALSE)</f>
        <v>Hlaing Thar Yar</v>
      </c>
      <c r="I4884" s="48" t="s">
        <v>18</v>
      </c>
      <c r="J4884" s="82" t="str">
        <f>VLOOKUP(I4884,PGStock[],2,FALSE)</f>
        <v>Formula Rum 350ml</v>
      </c>
      <c r="K4884" s="71">
        <f>VLOOKUP(I4884,PGStock[],3,FALSE)</f>
        <v>0.35</v>
      </c>
      <c r="L4884" s="47">
        <v>3</v>
      </c>
      <c r="M4884" s="47">
        <f>VLOOKUP(I4884,PGStock[],6,FALSE)</f>
        <v>150</v>
      </c>
      <c r="N4884" s="47">
        <f>+PGSales!$L4884*PGSales!$M4884</f>
        <v>450</v>
      </c>
    </row>
    <row r="4885" spans="1:14" hidden="1" x14ac:dyDescent="0.25">
      <c r="A4885" s="77">
        <f t="shared" si="362"/>
        <v>2025</v>
      </c>
      <c r="B4885" s="77">
        <f t="shared" si="363"/>
        <v>3</v>
      </c>
      <c r="C4885" s="73">
        <v>45737</v>
      </c>
      <c r="D4885" s="79" t="s">
        <v>1</v>
      </c>
      <c r="E4885" s="80" t="s">
        <v>664</v>
      </c>
      <c r="F4885" s="81" t="str">
        <f>VLOOKUP(E4885,Customer[],2,FALSE)</f>
        <v>Sue</v>
      </c>
      <c r="G4885" s="69" t="str">
        <f>VLOOKUP(E4885,Customer[],3,FALSE)</f>
        <v>Shwe Yin Aye School Rd</v>
      </c>
      <c r="H4885" s="69" t="str">
        <f>VLOOKUP(E4885,Customer[],4,FALSE)</f>
        <v>Hlaing Thar Yar</v>
      </c>
      <c r="I4885" s="48" t="s">
        <v>117</v>
      </c>
      <c r="J4885" s="82" t="str">
        <f>VLOOKUP(I4885,PGStock[],2,FALSE)</f>
        <v>ဒဂုံမန်ကျည်း ကော်ဗူး (1 Liter)</v>
      </c>
      <c r="K4885" s="71">
        <f>VLOOKUP(I4885,PGStock[],3,FALSE)</f>
        <v>1</v>
      </c>
      <c r="L4885" s="47">
        <v>1</v>
      </c>
      <c r="M4885" s="47">
        <f>VLOOKUP(I4885,PGStock[],6,FALSE)</f>
        <v>100</v>
      </c>
      <c r="N4885" s="47">
        <f>+PGSales!$L4885*PGSales!$M4885</f>
        <v>100</v>
      </c>
    </row>
    <row r="4886" spans="1:14" hidden="1" x14ac:dyDescent="0.25">
      <c r="A4886" s="77">
        <f t="shared" si="362"/>
        <v>2025</v>
      </c>
      <c r="B4886" s="77">
        <f t="shared" si="363"/>
        <v>3</v>
      </c>
      <c r="C4886" s="73">
        <v>45737</v>
      </c>
      <c r="D4886" s="79" t="s">
        <v>1</v>
      </c>
      <c r="E4886" s="80" t="s">
        <v>664</v>
      </c>
      <c r="F4886" s="81" t="str">
        <f>VLOOKUP(E4886,Customer[],2,FALSE)</f>
        <v>Sue</v>
      </c>
      <c r="G4886" s="69" t="str">
        <f>VLOOKUP(E4886,Customer[],3,FALSE)</f>
        <v>Shwe Yin Aye School Rd</v>
      </c>
      <c r="H4886" s="69" t="str">
        <f>VLOOKUP(E4886,Customer[],4,FALSE)</f>
        <v>Hlaing Thar Yar</v>
      </c>
      <c r="I4886" s="48" t="s">
        <v>25</v>
      </c>
      <c r="J4886" s="82" t="str">
        <f>VLOOKUP(I4886,PGStock[],2,FALSE)</f>
        <v>Columbus Super Red Smooth 350 Ml</v>
      </c>
      <c r="K4886" s="71">
        <f>VLOOKUP(I4886,PGStock[],3,FALSE)</f>
        <v>0.35</v>
      </c>
      <c r="L4886" s="47">
        <v>5</v>
      </c>
      <c r="M4886" s="47">
        <f>VLOOKUP(I4886,PGStock[],6,FALSE)</f>
        <v>150</v>
      </c>
      <c r="N4886" s="47">
        <f>+PGSales!$L4886*PGSales!$M4886</f>
        <v>750</v>
      </c>
    </row>
    <row r="4887" spans="1:14" hidden="1" x14ac:dyDescent="0.25">
      <c r="A4887" s="77">
        <f t="shared" si="362"/>
        <v>2025</v>
      </c>
      <c r="B4887" s="77">
        <f t="shared" si="363"/>
        <v>3</v>
      </c>
      <c r="C4887" s="73">
        <v>45737</v>
      </c>
      <c r="D4887" s="79" t="s">
        <v>1</v>
      </c>
      <c r="E4887" s="80" t="s">
        <v>664</v>
      </c>
      <c r="F4887" s="81" t="str">
        <f>VLOOKUP(E4887,Customer[],2,FALSE)</f>
        <v>Sue</v>
      </c>
      <c r="G4887" s="69" t="str">
        <f>VLOOKUP(E4887,Customer[],3,FALSE)</f>
        <v>Shwe Yin Aye School Rd</v>
      </c>
      <c r="H4887" s="69" t="str">
        <f>VLOOKUP(E4887,Customer[],4,FALSE)</f>
        <v>Hlaing Thar Yar</v>
      </c>
      <c r="I4887" s="48" t="s">
        <v>18</v>
      </c>
      <c r="J4887" s="82" t="str">
        <f>VLOOKUP(I4887,PGStock[],2,FALSE)</f>
        <v>Formula Rum 350ml</v>
      </c>
      <c r="K4887" s="71">
        <f>VLOOKUP(I4887,PGStock[],3,FALSE)</f>
        <v>0.35</v>
      </c>
      <c r="L4887" s="47">
        <v>1</v>
      </c>
      <c r="M4887" s="47">
        <f>VLOOKUP(I4887,PGStock[],6,FALSE)</f>
        <v>150</v>
      </c>
      <c r="N4887" s="47">
        <f>+PGSales!$L4887*PGSales!$M4887</f>
        <v>150</v>
      </c>
    </row>
    <row r="4888" spans="1:14" hidden="1" x14ac:dyDescent="0.25">
      <c r="A4888" s="77">
        <f t="shared" si="362"/>
        <v>2025</v>
      </c>
      <c r="B4888" s="77">
        <f t="shared" si="363"/>
        <v>3</v>
      </c>
      <c r="C4888" s="73">
        <v>45737</v>
      </c>
      <c r="D4888" s="79" t="s">
        <v>186</v>
      </c>
      <c r="E4888" s="80" t="s">
        <v>660</v>
      </c>
      <c r="F4888" s="81" t="str">
        <f>VLOOKUP(E4888,Customer[],2,FALSE)</f>
        <v>Amazing</v>
      </c>
      <c r="G4888" s="69" t="str">
        <f>VLOOKUP(E4888,Customer[],3,FALSE)</f>
        <v>Shwe Yin Aye Zay  Rd</v>
      </c>
      <c r="H4888" s="69" t="str">
        <f>VLOOKUP(E4888,Customer[],4,FALSE)</f>
        <v>Hlaing Thar Yar</v>
      </c>
      <c r="I4888" s="48" t="s">
        <v>25</v>
      </c>
      <c r="J4888" s="82" t="str">
        <f>VLOOKUP(I4888,PGStock[],2,FALSE)</f>
        <v>Columbus Super Red Smooth 350 Ml</v>
      </c>
      <c r="K4888" s="71">
        <f>VLOOKUP(I4888,PGStock[],3,FALSE)</f>
        <v>0.35</v>
      </c>
      <c r="L4888" s="47">
        <v>1</v>
      </c>
      <c r="M4888" s="47">
        <f>VLOOKUP(I4888,PGStock[],6,FALSE)</f>
        <v>150</v>
      </c>
      <c r="N4888" s="47">
        <f>+PGSales!$L4888*PGSales!$M4888</f>
        <v>150</v>
      </c>
    </row>
    <row r="4889" spans="1:14" hidden="1" x14ac:dyDescent="0.25">
      <c r="A4889" s="77">
        <f t="shared" ref="A4889:A4903" si="364">YEAR(C4889)</f>
        <v>2025</v>
      </c>
      <c r="B4889" s="77">
        <f t="shared" ref="B4889:B4903" si="365">MONTH(C4889)</f>
        <v>3</v>
      </c>
      <c r="C4889" s="73">
        <v>45737</v>
      </c>
      <c r="D4889" s="79" t="s">
        <v>4</v>
      </c>
      <c r="E4889" s="80" t="s">
        <v>394</v>
      </c>
      <c r="F4889" s="81" t="str">
        <f>VLOOKUP(E4889,Customer[],2,FALSE)</f>
        <v>Khun Myant</v>
      </c>
      <c r="G4889" s="69" t="str">
        <f>VLOOKUP(E4889,Customer[],3,FALSE)</f>
        <v>Nuaung Yann Rd</v>
      </c>
      <c r="H4889" s="69" t="str">
        <f>VLOOKUP(E4889,Customer[],4,FALSE)</f>
        <v>S Paukkan N/Oakkala</v>
      </c>
      <c r="I4889" s="48" t="s">
        <v>18</v>
      </c>
      <c r="J4889" s="82" t="str">
        <f>VLOOKUP(I4889,PGStock[],2,FALSE)</f>
        <v>Formula Rum 350ml</v>
      </c>
      <c r="K4889" s="71">
        <f>VLOOKUP(I4889,PGStock[],3,FALSE)</f>
        <v>0.35</v>
      </c>
      <c r="L4889" s="47">
        <v>2</v>
      </c>
      <c r="M4889" s="47">
        <f>VLOOKUP(I4889,PGStock[],6,FALSE)</f>
        <v>150</v>
      </c>
      <c r="N4889" s="47">
        <f>+PGSales!$L4889*PGSales!$M4889</f>
        <v>300</v>
      </c>
    </row>
    <row r="4890" spans="1:14" hidden="1" x14ac:dyDescent="0.25">
      <c r="A4890" s="77">
        <f t="shared" si="364"/>
        <v>2025</v>
      </c>
      <c r="B4890" s="77">
        <f t="shared" si="365"/>
        <v>3</v>
      </c>
      <c r="C4890" s="73">
        <v>45737</v>
      </c>
      <c r="D4890" s="79" t="s">
        <v>58</v>
      </c>
      <c r="E4890" s="80" t="s">
        <v>314</v>
      </c>
      <c r="F4890" s="81" t="str">
        <f>VLOOKUP(E4890,Customer[],2,FALSE)</f>
        <v>Kaung</v>
      </c>
      <c r="G4890" s="69" t="str">
        <f>VLOOKUP(E4890,Customer[],3,FALSE)</f>
        <v>Nuaung Yann Rd</v>
      </c>
      <c r="H4890" s="69" t="str">
        <f>VLOOKUP(E4890,Customer[],4,FALSE)</f>
        <v>S Paukkan N/Oakkala</v>
      </c>
      <c r="I4890" s="48" t="s">
        <v>25</v>
      </c>
      <c r="J4890" s="82" t="str">
        <f>VLOOKUP(I4890,PGStock[],2,FALSE)</f>
        <v>Columbus Super Red Smooth 350 Ml</v>
      </c>
      <c r="K4890" s="71">
        <f>VLOOKUP(I4890,PGStock[],3,FALSE)</f>
        <v>0.35</v>
      </c>
      <c r="L4890" s="47">
        <v>3</v>
      </c>
      <c r="M4890" s="47">
        <f>VLOOKUP(I4890,PGStock[],6,FALSE)</f>
        <v>150</v>
      </c>
      <c r="N4890" s="47">
        <f>+PGSales!$L4890*PGSales!$M4890</f>
        <v>450</v>
      </c>
    </row>
    <row r="4891" spans="1:14" hidden="1" x14ac:dyDescent="0.25">
      <c r="A4891" s="77">
        <f t="shared" si="364"/>
        <v>2025</v>
      </c>
      <c r="B4891" s="77">
        <f t="shared" si="365"/>
        <v>3</v>
      </c>
      <c r="C4891" s="73">
        <v>45737</v>
      </c>
      <c r="D4891" s="79" t="s">
        <v>58</v>
      </c>
      <c r="E4891" s="80" t="s">
        <v>314</v>
      </c>
      <c r="F4891" s="81" t="str">
        <f>VLOOKUP(E4891,Customer[],2,FALSE)</f>
        <v>Kaung</v>
      </c>
      <c r="G4891" s="69" t="str">
        <f>VLOOKUP(E4891,Customer[],3,FALSE)</f>
        <v>Nuaung Yann Rd</v>
      </c>
      <c r="H4891" s="69" t="str">
        <f>VLOOKUP(E4891,Customer[],4,FALSE)</f>
        <v>S Paukkan N/Oakkala</v>
      </c>
      <c r="I4891" s="48" t="s">
        <v>18</v>
      </c>
      <c r="J4891" s="82" t="str">
        <f>VLOOKUP(I4891,PGStock[],2,FALSE)</f>
        <v>Formula Rum 350ml</v>
      </c>
      <c r="K4891" s="71">
        <f>VLOOKUP(I4891,PGStock[],3,FALSE)</f>
        <v>0.35</v>
      </c>
      <c r="L4891" s="47">
        <v>8</v>
      </c>
      <c r="M4891" s="47">
        <f>VLOOKUP(I4891,PGStock[],6,FALSE)</f>
        <v>150</v>
      </c>
      <c r="N4891" s="47">
        <f>+PGSales!$L4891*PGSales!$M4891</f>
        <v>1200</v>
      </c>
    </row>
    <row r="4892" spans="1:14" hidden="1" x14ac:dyDescent="0.25">
      <c r="A4892" s="77">
        <f t="shared" si="364"/>
        <v>2025</v>
      </c>
      <c r="B4892" s="77">
        <f t="shared" si="365"/>
        <v>3</v>
      </c>
      <c r="C4892" s="73">
        <v>45737</v>
      </c>
      <c r="D4892" s="79" t="s">
        <v>60</v>
      </c>
      <c r="E4892" s="80" t="s">
        <v>656</v>
      </c>
      <c r="F4892" s="81" t="str">
        <f>VLOOKUP(E4892,Customer[],2,FALSE)</f>
        <v xml:space="preserve">Malar </v>
      </c>
      <c r="G4892" s="69" t="str">
        <f>VLOOKUP(E4892,Customer[],3,FALSE)</f>
        <v>Innwa Rd</v>
      </c>
      <c r="H4892" s="69" t="str">
        <f>VLOOKUP(E4892,Customer[],4,FALSE)</f>
        <v>N/Oakkala</v>
      </c>
      <c r="I4892" s="48" t="s">
        <v>25</v>
      </c>
      <c r="J4892" s="82" t="str">
        <f>VLOOKUP(I4892,PGStock[],2,FALSE)</f>
        <v>Columbus Super Red Smooth 350 Ml</v>
      </c>
      <c r="K4892" s="71">
        <f>VLOOKUP(I4892,PGStock[],3,FALSE)</f>
        <v>0.35</v>
      </c>
      <c r="L4892" s="47">
        <v>2</v>
      </c>
      <c r="M4892" s="47">
        <f>VLOOKUP(I4892,PGStock[],6,FALSE)</f>
        <v>150</v>
      </c>
      <c r="N4892" s="47">
        <f>+PGSales!$L4892*PGSales!$M4892</f>
        <v>300</v>
      </c>
    </row>
    <row r="4893" spans="1:14" hidden="1" x14ac:dyDescent="0.25">
      <c r="A4893" s="77">
        <f t="shared" si="364"/>
        <v>2025</v>
      </c>
      <c r="B4893" s="77">
        <f t="shared" si="365"/>
        <v>3</v>
      </c>
      <c r="C4893" s="73">
        <v>45737</v>
      </c>
      <c r="D4893" s="79" t="s">
        <v>60</v>
      </c>
      <c r="E4893" s="80" t="s">
        <v>656</v>
      </c>
      <c r="F4893" s="81" t="str">
        <f>VLOOKUP(E4893,Customer[],2,FALSE)</f>
        <v xml:space="preserve">Malar </v>
      </c>
      <c r="G4893" s="69" t="str">
        <f>VLOOKUP(E4893,Customer[],3,FALSE)</f>
        <v>Innwa Rd</v>
      </c>
      <c r="H4893" s="69" t="str">
        <f>VLOOKUP(E4893,Customer[],4,FALSE)</f>
        <v>N/Oakkala</v>
      </c>
      <c r="I4893" s="48" t="s">
        <v>23</v>
      </c>
      <c r="J4893" s="82" t="str">
        <f>VLOOKUP(I4893,PGStock[],2,FALSE)</f>
        <v>Columbus Super Red Smooth 175 Ml</v>
      </c>
      <c r="K4893" s="71">
        <f>VLOOKUP(I4893,PGStock[],3,FALSE)</f>
        <v>0.17499999999999999</v>
      </c>
      <c r="L4893" s="47">
        <v>2</v>
      </c>
      <c r="M4893" s="47">
        <f>VLOOKUP(I4893,PGStock[],6,FALSE)</f>
        <v>100</v>
      </c>
      <c r="N4893" s="47">
        <f>+PGSales!$L4893*PGSales!$M4893</f>
        <v>200</v>
      </c>
    </row>
    <row r="4894" spans="1:14" hidden="1" x14ac:dyDescent="0.25">
      <c r="A4894" s="77">
        <f t="shared" si="364"/>
        <v>2025</v>
      </c>
      <c r="B4894" s="77">
        <f t="shared" si="365"/>
        <v>3</v>
      </c>
      <c r="C4894" s="73">
        <v>45737</v>
      </c>
      <c r="D4894" s="79" t="s">
        <v>56</v>
      </c>
      <c r="E4894" s="80" t="s">
        <v>661</v>
      </c>
      <c r="F4894" s="81" t="str">
        <f>VLOOKUP(E4894,Customer[],2,FALSE)</f>
        <v>Nyein Nwe</v>
      </c>
      <c r="G4894" s="69" t="str">
        <f>VLOOKUP(E4894,Customer[],3,FALSE)</f>
        <v>Innwa Rd</v>
      </c>
      <c r="H4894" s="69" t="str">
        <f>VLOOKUP(E4894,Customer[],4,FALSE)</f>
        <v>N/Oakkala</v>
      </c>
      <c r="I4894" s="48" t="s">
        <v>25</v>
      </c>
      <c r="J4894" s="82" t="str">
        <f>VLOOKUP(I4894,PGStock[],2,FALSE)</f>
        <v>Columbus Super Red Smooth 350 Ml</v>
      </c>
      <c r="K4894" s="71">
        <f>VLOOKUP(I4894,PGStock[],3,FALSE)</f>
        <v>0.35</v>
      </c>
      <c r="L4894" s="47">
        <v>9</v>
      </c>
      <c r="M4894" s="47">
        <f>VLOOKUP(I4894,PGStock[],6,FALSE)</f>
        <v>150</v>
      </c>
      <c r="N4894" s="47">
        <f>+PGSales!$L4894*PGSales!$M4894</f>
        <v>1350</v>
      </c>
    </row>
    <row r="4895" spans="1:14" hidden="1" x14ac:dyDescent="0.25">
      <c r="A4895" s="77">
        <f t="shared" si="364"/>
        <v>2025</v>
      </c>
      <c r="B4895" s="77">
        <f t="shared" si="365"/>
        <v>3</v>
      </c>
      <c r="C4895" s="73">
        <v>45737</v>
      </c>
      <c r="D4895" s="79" t="s">
        <v>56</v>
      </c>
      <c r="E4895" s="80" t="s">
        <v>661</v>
      </c>
      <c r="F4895" s="81" t="str">
        <f>VLOOKUP(E4895,Customer[],2,FALSE)</f>
        <v>Nyein Nwe</v>
      </c>
      <c r="G4895" s="69" t="str">
        <f>VLOOKUP(E4895,Customer[],3,FALSE)</f>
        <v>Innwa Rd</v>
      </c>
      <c r="H4895" s="69" t="str">
        <f>VLOOKUP(E4895,Customer[],4,FALSE)</f>
        <v>N/Oakkala</v>
      </c>
      <c r="I4895" s="48" t="s">
        <v>23</v>
      </c>
      <c r="J4895" s="82" t="str">
        <f>VLOOKUP(I4895,PGStock[],2,FALSE)</f>
        <v>Columbus Super Red Smooth 175 Ml</v>
      </c>
      <c r="K4895" s="71">
        <f>VLOOKUP(I4895,PGStock[],3,FALSE)</f>
        <v>0.17499999999999999</v>
      </c>
      <c r="L4895" s="47">
        <v>1</v>
      </c>
      <c r="M4895" s="47">
        <f>VLOOKUP(I4895,PGStock[],6,FALSE)</f>
        <v>100</v>
      </c>
      <c r="N4895" s="47">
        <f>+PGSales!$L4895*PGSales!$M4895</f>
        <v>100</v>
      </c>
    </row>
    <row r="4896" spans="1:14" hidden="1" x14ac:dyDescent="0.25">
      <c r="A4896" s="77">
        <f t="shared" si="364"/>
        <v>2025</v>
      </c>
      <c r="B4896" s="77">
        <f t="shared" si="365"/>
        <v>3</v>
      </c>
      <c r="C4896" s="73">
        <v>45737</v>
      </c>
      <c r="D4896" s="79" t="s">
        <v>56</v>
      </c>
      <c r="E4896" s="80" t="s">
        <v>661</v>
      </c>
      <c r="F4896" s="81" t="str">
        <f>VLOOKUP(E4896,Customer[],2,FALSE)</f>
        <v>Nyein Nwe</v>
      </c>
      <c r="G4896" s="69" t="str">
        <f>VLOOKUP(E4896,Customer[],3,FALSE)</f>
        <v>Innwa Rd</v>
      </c>
      <c r="H4896" s="69" t="str">
        <f>VLOOKUP(E4896,Customer[],4,FALSE)</f>
        <v>N/Oakkala</v>
      </c>
      <c r="I4896" s="48" t="s">
        <v>18</v>
      </c>
      <c r="J4896" s="82" t="str">
        <f>VLOOKUP(I4896,PGStock[],2,FALSE)</f>
        <v>Formula Rum 350ml</v>
      </c>
      <c r="K4896" s="71">
        <f>VLOOKUP(I4896,PGStock[],3,FALSE)</f>
        <v>0.35</v>
      </c>
      <c r="L4896" s="47">
        <v>2</v>
      </c>
      <c r="M4896" s="47">
        <f>VLOOKUP(I4896,PGStock[],6,FALSE)</f>
        <v>150</v>
      </c>
      <c r="N4896" s="47">
        <f>+PGSales!$L4896*PGSales!$M4896</f>
        <v>300</v>
      </c>
    </row>
    <row r="4897" spans="1:14" hidden="1" x14ac:dyDescent="0.25">
      <c r="A4897" s="77">
        <f t="shared" si="364"/>
        <v>2025</v>
      </c>
      <c r="B4897" s="77">
        <f t="shared" si="365"/>
        <v>3</v>
      </c>
      <c r="C4897" s="73">
        <v>45737</v>
      </c>
      <c r="D4897" s="79" t="s">
        <v>64</v>
      </c>
      <c r="E4897" s="80" t="s">
        <v>413</v>
      </c>
      <c r="F4897" s="81" t="str">
        <f>VLOOKUP(E4897,Customer[],2,FALSE)</f>
        <v>Sakarwar 1</v>
      </c>
      <c r="G4897" s="69" t="str">
        <f>VLOOKUP(E4897,Customer[],3,FALSE)</f>
        <v>Lan Wa Rd</v>
      </c>
      <c r="H4897" s="69" t="str">
        <f>VLOOKUP(E4897,Customer[],4,FALSE)</f>
        <v>N/Oakkala</v>
      </c>
      <c r="I4897" s="48" t="s">
        <v>25</v>
      </c>
      <c r="J4897" s="82" t="str">
        <f>VLOOKUP(I4897,PGStock[],2,FALSE)</f>
        <v>Columbus Super Red Smooth 350 Ml</v>
      </c>
      <c r="K4897" s="71">
        <f>VLOOKUP(I4897,PGStock[],3,FALSE)</f>
        <v>0.35</v>
      </c>
      <c r="L4897" s="47">
        <v>2</v>
      </c>
      <c r="M4897" s="47">
        <f>VLOOKUP(I4897,PGStock[],6,FALSE)</f>
        <v>150</v>
      </c>
      <c r="N4897" s="47">
        <f>+PGSales!$L4897*PGSales!$M4897</f>
        <v>300</v>
      </c>
    </row>
    <row r="4898" spans="1:14" hidden="1" x14ac:dyDescent="0.25">
      <c r="A4898" s="77">
        <f t="shared" si="364"/>
        <v>2025</v>
      </c>
      <c r="B4898" s="77">
        <f t="shared" si="365"/>
        <v>3</v>
      </c>
      <c r="C4898" s="73">
        <v>45737</v>
      </c>
      <c r="D4898" s="79" t="s">
        <v>64</v>
      </c>
      <c r="E4898" s="80" t="s">
        <v>413</v>
      </c>
      <c r="F4898" s="81" t="str">
        <f>VLOOKUP(E4898,Customer[],2,FALSE)</f>
        <v>Sakarwar 1</v>
      </c>
      <c r="G4898" s="69" t="str">
        <f>VLOOKUP(E4898,Customer[],3,FALSE)</f>
        <v>Lan Wa Rd</v>
      </c>
      <c r="H4898" s="69" t="str">
        <f>VLOOKUP(E4898,Customer[],4,FALSE)</f>
        <v>N/Oakkala</v>
      </c>
      <c r="I4898" s="48" t="s">
        <v>23</v>
      </c>
      <c r="J4898" s="82" t="str">
        <f>VLOOKUP(I4898,PGStock[],2,FALSE)</f>
        <v>Columbus Super Red Smooth 175 Ml</v>
      </c>
      <c r="K4898" s="71">
        <f>VLOOKUP(I4898,PGStock[],3,FALSE)</f>
        <v>0.17499999999999999</v>
      </c>
      <c r="L4898" s="47">
        <v>1</v>
      </c>
      <c r="M4898" s="47">
        <f>VLOOKUP(I4898,PGStock[],6,FALSE)</f>
        <v>100</v>
      </c>
      <c r="N4898" s="47">
        <f>+PGSales!$L4898*PGSales!$M4898</f>
        <v>100</v>
      </c>
    </row>
    <row r="4899" spans="1:14" hidden="1" x14ac:dyDescent="0.25">
      <c r="A4899" s="77">
        <f t="shared" si="364"/>
        <v>2025</v>
      </c>
      <c r="B4899" s="77">
        <f t="shared" si="365"/>
        <v>3</v>
      </c>
      <c r="C4899" s="73">
        <v>45737</v>
      </c>
      <c r="D4899" s="79" t="s">
        <v>64</v>
      </c>
      <c r="E4899" s="80" t="s">
        <v>413</v>
      </c>
      <c r="F4899" s="81" t="str">
        <f>VLOOKUP(E4899,Customer[],2,FALSE)</f>
        <v>Sakarwar 1</v>
      </c>
      <c r="G4899" s="69" t="str">
        <f>VLOOKUP(E4899,Customer[],3,FALSE)</f>
        <v>Lan Wa Rd</v>
      </c>
      <c r="H4899" s="69" t="str">
        <f>VLOOKUP(E4899,Customer[],4,FALSE)</f>
        <v>N/Oakkala</v>
      </c>
      <c r="I4899" s="48" t="s">
        <v>20</v>
      </c>
      <c r="J4899" s="82" t="str">
        <f>VLOOKUP(I4899,PGStock[],2,FALSE)</f>
        <v>Formula Rum 700ml</v>
      </c>
      <c r="K4899" s="71">
        <f>VLOOKUP(I4899,PGStock[],3,FALSE)</f>
        <v>0.7</v>
      </c>
      <c r="L4899" s="47">
        <v>2</v>
      </c>
      <c r="M4899" s="47">
        <f>VLOOKUP(I4899,PGStock[],6,FALSE)</f>
        <v>200</v>
      </c>
      <c r="N4899" s="47">
        <f>+PGSales!$L4899*PGSales!$M4899</f>
        <v>400</v>
      </c>
    </row>
    <row r="4900" spans="1:14" hidden="1" x14ac:dyDescent="0.25">
      <c r="A4900" s="77">
        <f t="shared" si="364"/>
        <v>2025</v>
      </c>
      <c r="B4900" s="77">
        <f t="shared" si="365"/>
        <v>3</v>
      </c>
      <c r="C4900" s="73">
        <v>45737</v>
      </c>
      <c r="D4900" s="79" t="s">
        <v>365</v>
      </c>
      <c r="E4900" s="80" t="s">
        <v>412</v>
      </c>
      <c r="F4900" s="81" t="str">
        <f>VLOOKUP(E4900,Customer[],2,FALSE)</f>
        <v>Sakarwar 2</v>
      </c>
      <c r="G4900" s="69" t="str">
        <f>VLOOKUP(E4900,Customer[],3,FALSE)</f>
        <v>Nawe Ni Rd</v>
      </c>
      <c r="H4900" s="69" t="str">
        <f>VLOOKUP(E4900,Customer[],4,FALSE)</f>
        <v>N/Oakkala</v>
      </c>
      <c r="I4900" s="48" t="s">
        <v>25</v>
      </c>
      <c r="J4900" s="82" t="str">
        <f>VLOOKUP(I4900,PGStock[],2,FALSE)</f>
        <v>Columbus Super Red Smooth 350 Ml</v>
      </c>
      <c r="K4900" s="71">
        <f>VLOOKUP(I4900,PGStock[],3,FALSE)</f>
        <v>0.35</v>
      </c>
      <c r="L4900" s="47">
        <v>4</v>
      </c>
      <c r="M4900" s="47">
        <f>VLOOKUP(I4900,PGStock[],6,FALSE)</f>
        <v>150</v>
      </c>
      <c r="N4900" s="47">
        <f>+PGSales!$L4900*PGSales!$M4900</f>
        <v>600</v>
      </c>
    </row>
    <row r="4901" spans="1:14" hidden="1" x14ac:dyDescent="0.25">
      <c r="A4901" s="77">
        <f t="shared" si="364"/>
        <v>2025</v>
      </c>
      <c r="B4901" s="77">
        <f t="shared" si="365"/>
        <v>3</v>
      </c>
      <c r="C4901" s="73">
        <v>45737</v>
      </c>
      <c r="D4901" s="79" t="s">
        <v>365</v>
      </c>
      <c r="E4901" s="80" t="s">
        <v>412</v>
      </c>
      <c r="F4901" s="81" t="str">
        <f>VLOOKUP(E4901,Customer[],2,FALSE)</f>
        <v>Sakarwar 2</v>
      </c>
      <c r="G4901" s="69" t="str">
        <f>VLOOKUP(E4901,Customer[],3,FALSE)</f>
        <v>Nawe Ni Rd</v>
      </c>
      <c r="H4901" s="69" t="str">
        <f>VLOOKUP(E4901,Customer[],4,FALSE)</f>
        <v>N/Oakkala</v>
      </c>
      <c r="I4901" s="48" t="s">
        <v>20</v>
      </c>
      <c r="J4901" s="82" t="str">
        <f>VLOOKUP(I4901,PGStock[],2,FALSE)</f>
        <v>Formula Rum 700ml</v>
      </c>
      <c r="K4901" s="71">
        <f>VLOOKUP(I4901,PGStock[],3,FALSE)</f>
        <v>0.7</v>
      </c>
      <c r="L4901" s="47">
        <v>2</v>
      </c>
      <c r="M4901" s="47">
        <f>VLOOKUP(I4901,PGStock[],6,FALSE)</f>
        <v>200</v>
      </c>
      <c r="N4901" s="47">
        <f>+PGSales!$L4901*PGSales!$M4901</f>
        <v>400</v>
      </c>
    </row>
    <row r="4902" spans="1:14" hidden="1" x14ac:dyDescent="0.25">
      <c r="A4902" s="77">
        <f t="shared" si="364"/>
        <v>2025</v>
      </c>
      <c r="B4902" s="77">
        <f t="shared" si="365"/>
        <v>3</v>
      </c>
      <c r="C4902" s="73">
        <v>45737</v>
      </c>
      <c r="D4902" s="79" t="s">
        <v>365</v>
      </c>
      <c r="E4902" s="80" t="s">
        <v>412</v>
      </c>
      <c r="F4902" s="81" t="str">
        <f>VLOOKUP(E4902,Customer[],2,FALSE)</f>
        <v>Sakarwar 2</v>
      </c>
      <c r="G4902" s="69" t="str">
        <f>VLOOKUP(E4902,Customer[],3,FALSE)</f>
        <v>Nawe Ni Rd</v>
      </c>
      <c r="H4902" s="69" t="str">
        <f>VLOOKUP(E4902,Customer[],4,FALSE)</f>
        <v>N/Oakkala</v>
      </c>
      <c r="I4902" s="48" t="s">
        <v>18</v>
      </c>
      <c r="J4902" s="82" t="str">
        <f>VLOOKUP(I4902,PGStock[],2,FALSE)</f>
        <v>Formula Rum 350ml</v>
      </c>
      <c r="K4902" s="71">
        <f>VLOOKUP(I4902,PGStock[],3,FALSE)</f>
        <v>0.35</v>
      </c>
      <c r="L4902" s="47">
        <v>12</v>
      </c>
      <c r="M4902" s="47">
        <f>VLOOKUP(I4902,PGStock[],6,FALSE)</f>
        <v>150</v>
      </c>
      <c r="N4902" s="47">
        <f>+PGSales!$L4902*PGSales!$M4902</f>
        <v>1800</v>
      </c>
    </row>
    <row r="4903" spans="1:14" hidden="1" x14ac:dyDescent="0.25">
      <c r="A4903" s="77">
        <f t="shared" si="364"/>
        <v>2025</v>
      </c>
      <c r="B4903" s="77">
        <f t="shared" si="365"/>
        <v>3</v>
      </c>
      <c r="C4903" s="73">
        <v>45737</v>
      </c>
      <c r="D4903" s="79" t="s">
        <v>66</v>
      </c>
      <c r="E4903" s="80" t="s">
        <v>410</v>
      </c>
      <c r="F4903" s="81" t="str">
        <f>VLOOKUP(E4903,Customer[],2,FALSE)</f>
        <v>Htar Ware htat</v>
      </c>
      <c r="G4903" s="69" t="str">
        <f>VLOOKUP(E4903,Customer[],3,FALSE)</f>
        <v>Ae Ta ka (1) Rd</v>
      </c>
      <c r="H4903" s="69" t="str">
        <f>VLOOKUP(E4903,Customer[],4,FALSE)</f>
        <v>N/Oakkala</v>
      </c>
      <c r="I4903" s="48" t="s">
        <v>25</v>
      </c>
      <c r="J4903" s="82" t="str">
        <f>VLOOKUP(I4903,PGStock[],2,FALSE)</f>
        <v>Columbus Super Red Smooth 350 Ml</v>
      </c>
      <c r="K4903" s="71">
        <f>VLOOKUP(I4903,PGStock[],3,FALSE)</f>
        <v>0.35</v>
      </c>
      <c r="L4903" s="47">
        <v>3</v>
      </c>
      <c r="M4903" s="47">
        <f>VLOOKUP(I4903,PGStock[],6,FALSE)</f>
        <v>150</v>
      </c>
      <c r="N4903" s="47">
        <f>+PGSales!$L4903*PGSales!$M4903</f>
        <v>450</v>
      </c>
    </row>
    <row r="4904" spans="1:14" hidden="1" x14ac:dyDescent="0.25">
      <c r="A4904" s="77">
        <f t="shared" si="360"/>
        <v>2025</v>
      </c>
      <c r="B4904" s="77">
        <f t="shared" si="361"/>
        <v>3</v>
      </c>
      <c r="C4904" s="73">
        <v>45737</v>
      </c>
      <c r="D4904" s="79" t="s">
        <v>62</v>
      </c>
      <c r="E4904" s="80" t="s">
        <v>414</v>
      </c>
      <c r="F4904" s="81" t="str">
        <f>VLOOKUP(E4904,Customer[],2,FALSE)</f>
        <v>Paddue War</v>
      </c>
      <c r="G4904" s="69" t="str">
        <f>VLOOKUP(E4904,Customer[],3,FALSE)</f>
        <v>Bayane naung Rd</v>
      </c>
      <c r="H4904" s="69" t="str">
        <f>VLOOKUP(E4904,Customer[],4,FALSE)</f>
        <v>N/Oakkala</v>
      </c>
      <c r="I4904" s="48" t="s">
        <v>25</v>
      </c>
      <c r="J4904" s="82" t="str">
        <f>VLOOKUP(I4904,PGStock[],2,FALSE)</f>
        <v>Columbus Super Red Smooth 350 Ml</v>
      </c>
      <c r="K4904" s="71">
        <f>VLOOKUP(I4904,PGStock[],3,FALSE)</f>
        <v>0.35</v>
      </c>
      <c r="L4904" s="47">
        <v>8</v>
      </c>
      <c r="M4904" s="47">
        <f>VLOOKUP(I4904,PGStock[],6,FALSE)</f>
        <v>150</v>
      </c>
      <c r="N4904" s="47">
        <f>+PGSales!$L4904*PGSales!$M4904</f>
        <v>1200</v>
      </c>
    </row>
    <row r="4905" spans="1:14" hidden="1" x14ac:dyDescent="0.25">
      <c r="A4905" s="77">
        <f t="shared" si="360"/>
        <v>2025</v>
      </c>
      <c r="B4905" s="77">
        <f t="shared" si="361"/>
        <v>3</v>
      </c>
      <c r="C4905" s="73">
        <v>45737</v>
      </c>
      <c r="D4905" s="79" t="s">
        <v>62</v>
      </c>
      <c r="E4905" s="80" t="s">
        <v>414</v>
      </c>
      <c r="F4905" s="81" t="str">
        <f>VLOOKUP(E4905,Customer[],2,FALSE)</f>
        <v>Paddue War</v>
      </c>
      <c r="G4905" s="69" t="str">
        <f>VLOOKUP(E4905,Customer[],3,FALSE)</f>
        <v>Bayane naung Rd</v>
      </c>
      <c r="H4905" s="69" t="str">
        <f>VLOOKUP(E4905,Customer[],4,FALSE)</f>
        <v>N/Oakkala</v>
      </c>
      <c r="I4905" s="48" t="s">
        <v>18</v>
      </c>
      <c r="J4905" s="82" t="str">
        <f>VLOOKUP(I4905,PGStock[],2,FALSE)</f>
        <v>Formula Rum 350ml</v>
      </c>
      <c r="K4905" s="71">
        <f>VLOOKUP(I4905,PGStock[],3,FALSE)</f>
        <v>0.35</v>
      </c>
      <c r="L4905" s="47">
        <v>7</v>
      </c>
      <c r="M4905" s="47">
        <f>VLOOKUP(I4905,PGStock[],6,FALSE)</f>
        <v>150</v>
      </c>
      <c r="N4905" s="47">
        <f>+PGSales!$L4905*PGSales!$M4905</f>
        <v>1050</v>
      </c>
    </row>
    <row r="4906" spans="1:14" hidden="1" x14ac:dyDescent="0.25">
      <c r="A4906" s="77">
        <f t="shared" si="360"/>
        <v>2025</v>
      </c>
      <c r="B4906" s="77">
        <f t="shared" si="361"/>
        <v>3</v>
      </c>
      <c r="C4906" s="73">
        <v>45737</v>
      </c>
      <c r="D4906" s="79" t="s">
        <v>70</v>
      </c>
      <c r="E4906" s="80" t="s">
        <v>662</v>
      </c>
      <c r="F4906" s="81" t="str">
        <f>VLOOKUP(E4906,Customer[],2,FALSE)</f>
        <v>U Myint Soe</v>
      </c>
      <c r="G4906" s="69" t="str">
        <f>VLOOKUP(E4906,Customer[],3,FALSE)</f>
        <v>Danyaekone Rd</v>
      </c>
      <c r="H4906" s="69" t="str">
        <f>VLOOKUP(E4906,Customer[],4,FALSE)</f>
        <v xml:space="preserve">Shwepyithar </v>
      </c>
      <c r="I4906" s="48" t="s">
        <v>25</v>
      </c>
      <c r="J4906" s="82" t="str">
        <f>VLOOKUP(I4906,PGStock[],2,FALSE)</f>
        <v>Columbus Super Red Smooth 350 Ml</v>
      </c>
      <c r="K4906" s="71">
        <f>VLOOKUP(I4906,PGStock[],3,FALSE)</f>
        <v>0.35</v>
      </c>
      <c r="L4906" s="47">
        <v>3</v>
      </c>
      <c r="M4906" s="47">
        <f>VLOOKUP(I4906,PGStock[],6,FALSE)</f>
        <v>150</v>
      </c>
      <c r="N4906" s="47">
        <f>+PGSales!$L4906*PGSales!$M4906</f>
        <v>450</v>
      </c>
    </row>
    <row r="4907" spans="1:14" hidden="1" x14ac:dyDescent="0.25">
      <c r="A4907" s="77">
        <f t="shared" si="360"/>
        <v>2025</v>
      </c>
      <c r="B4907" s="77">
        <f t="shared" si="361"/>
        <v>3</v>
      </c>
      <c r="C4907" s="73">
        <v>45737</v>
      </c>
      <c r="D4907" s="79" t="s">
        <v>70</v>
      </c>
      <c r="E4907" s="80" t="s">
        <v>662</v>
      </c>
      <c r="F4907" s="81" t="str">
        <f>VLOOKUP(E4907,Customer[],2,FALSE)</f>
        <v>U Myint Soe</v>
      </c>
      <c r="G4907" s="69" t="str">
        <f>VLOOKUP(E4907,Customer[],3,FALSE)</f>
        <v>Danyaekone Rd</v>
      </c>
      <c r="H4907" s="69" t="str">
        <f>VLOOKUP(E4907,Customer[],4,FALSE)</f>
        <v xml:space="preserve">Shwepyithar </v>
      </c>
      <c r="I4907" s="48" t="s">
        <v>23</v>
      </c>
      <c r="J4907" s="82" t="str">
        <f>VLOOKUP(I4907,PGStock[],2,FALSE)</f>
        <v>Columbus Super Red Smooth 175 Ml</v>
      </c>
      <c r="K4907" s="71">
        <f>VLOOKUP(I4907,PGStock[],3,FALSE)</f>
        <v>0.17499999999999999</v>
      </c>
      <c r="L4907" s="47">
        <v>2</v>
      </c>
      <c r="M4907" s="47">
        <f>VLOOKUP(I4907,PGStock[],6,FALSE)</f>
        <v>100</v>
      </c>
      <c r="N4907" s="47">
        <f>+PGSales!$L4907*PGSales!$M4907</f>
        <v>200</v>
      </c>
    </row>
    <row r="4908" spans="1:14" hidden="1" x14ac:dyDescent="0.25">
      <c r="A4908" s="77">
        <f t="shared" si="360"/>
        <v>2025</v>
      </c>
      <c r="B4908" s="77">
        <f t="shared" si="361"/>
        <v>3</v>
      </c>
      <c r="C4908" s="73">
        <v>45737</v>
      </c>
      <c r="D4908" s="79" t="s">
        <v>70</v>
      </c>
      <c r="E4908" s="80" t="s">
        <v>662</v>
      </c>
      <c r="F4908" s="81" t="str">
        <f>VLOOKUP(E4908,Customer[],2,FALSE)</f>
        <v>U Myint Soe</v>
      </c>
      <c r="G4908" s="69" t="str">
        <f>VLOOKUP(E4908,Customer[],3,FALSE)</f>
        <v>Danyaekone Rd</v>
      </c>
      <c r="H4908" s="69" t="str">
        <f>VLOOKUP(E4908,Customer[],4,FALSE)</f>
        <v xml:space="preserve">Shwepyithar </v>
      </c>
      <c r="I4908" s="48" t="s">
        <v>20</v>
      </c>
      <c r="J4908" s="82" t="str">
        <f>VLOOKUP(I4908,PGStock[],2,FALSE)</f>
        <v>Formula Rum 700ml</v>
      </c>
      <c r="K4908" s="71">
        <f>VLOOKUP(I4908,PGStock[],3,FALSE)</f>
        <v>0.7</v>
      </c>
      <c r="L4908" s="47">
        <v>1</v>
      </c>
      <c r="M4908" s="47">
        <f>VLOOKUP(I4908,PGStock[],6,FALSE)</f>
        <v>200</v>
      </c>
      <c r="N4908" s="47">
        <f>+PGSales!$L4908*PGSales!$M4908</f>
        <v>200</v>
      </c>
    </row>
    <row r="4909" spans="1:14" hidden="1" x14ac:dyDescent="0.25">
      <c r="A4909" s="77">
        <f t="shared" si="350"/>
        <v>2025</v>
      </c>
      <c r="B4909" s="77">
        <f t="shared" si="351"/>
        <v>3</v>
      </c>
      <c r="C4909" s="73">
        <v>45737</v>
      </c>
      <c r="D4909" s="79" t="s">
        <v>70</v>
      </c>
      <c r="E4909" s="80" t="s">
        <v>662</v>
      </c>
      <c r="F4909" s="81" t="str">
        <f>VLOOKUP(E4909,Customer[],2,FALSE)</f>
        <v>U Myint Soe</v>
      </c>
      <c r="G4909" s="69" t="str">
        <f>VLOOKUP(E4909,Customer[],3,FALSE)</f>
        <v>Danyaekone Rd</v>
      </c>
      <c r="H4909" s="69" t="str">
        <f>VLOOKUP(E4909,Customer[],4,FALSE)</f>
        <v xml:space="preserve">Shwepyithar </v>
      </c>
      <c r="I4909" s="48" t="s">
        <v>18</v>
      </c>
      <c r="J4909" s="82" t="str">
        <f>VLOOKUP(I4909,PGStock[],2,FALSE)</f>
        <v>Formula Rum 350ml</v>
      </c>
      <c r="K4909" s="71">
        <f>VLOOKUP(I4909,PGStock[],3,FALSE)</f>
        <v>0.35</v>
      </c>
      <c r="L4909" s="47">
        <v>5</v>
      </c>
      <c r="M4909" s="47">
        <f>VLOOKUP(I4909,PGStock[],6,FALSE)</f>
        <v>150</v>
      </c>
      <c r="N4909" s="47">
        <f>+PGSales!$L4909*PGSales!$M4909</f>
        <v>750</v>
      </c>
    </row>
    <row r="4910" spans="1:14" hidden="1" x14ac:dyDescent="0.25">
      <c r="A4910" s="77">
        <f t="shared" si="350"/>
        <v>2025</v>
      </c>
      <c r="B4910" s="77">
        <f t="shared" si="351"/>
        <v>3</v>
      </c>
      <c r="C4910" s="73">
        <v>45737</v>
      </c>
      <c r="D4910" s="79" t="s">
        <v>72</v>
      </c>
      <c r="E4910" s="80" t="s">
        <v>635</v>
      </c>
      <c r="F4910" s="81" t="e">
        <f>VLOOKUP(E4910,Customer[],2,FALSE)</f>
        <v>#N/A</v>
      </c>
      <c r="G4910" s="69" t="e">
        <f>VLOOKUP(E4910,Customer[],3,FALSE)</f>
        <v>#N/A</v>
      </c>
      <c r="H4910" s="69" t="e">
        <f>VLOOKUP(E4910,Customer[],4,FALSE)</f>
        <v>#N/A</v>
      </c>
      <c r="I4910" s="48" t="s">
        <v>25</v>
      </c>
      <c r="J4910" s="82" t="str">
        <f>VLOOKUP(I4910,PGStock[],2,FALSE)</f>
        <v>Columbus Super Red Smooth 350 Ml</v>
      </c>
      <c r="K4910" s="71">
        <f>VLOOKUP(I4910,PGStock[],3,FALSE)</f>
        <v>0.35</v>
      </c>
      <c r="L4910" s="47">
        <v>7</v>
      </c>
      <c r="M4910" s="47">
        <f>VLOOKUP(I4910,PGStock[],6,FALSE)</f>
        <v>150</v>
      </c>
      <c r="N4910" s="47">
        <f>+PGSales!$L4910*PGSales!$M4910</f>
        <v>1050</v>
      </c>
    </row>
    <row r="4911" spans="1:14" hidden="1" x14ac:dyDescent="0.25">
      <c r="A4911" s="77">
        <f t="shared" si="350"/>
        <v>2025</v>
      </c>
      <c r="B4911" s="77">
        <f t="shared" si="351"/>
        <v>3</v>
      </c>
      <c r="C4911" s="73">
        <v>45737</v>
      </c>
      <c r="D4911" s="79" t="s">
        <v>72</v>
      </c>
      <c r="E4911" s="80" t="s">
        <v>635</v>
      </c>
      <c r="F4911" s="81" t="e">
        <f>VLOOKUP(E4911,Customer[],2,FALSE)</f>
        <v>#N/A</v>
      </c>
      <c r="G4911" s="69" t="e">
        <f>VLOOKUP(E4911,Customer[],3,FALSE)</f>
        <v>#N/A</v>
      </c>
      <c r="H4911" s="69" t="e">
        <f>VLOOKUP(E4911,Customer[],4,FALSE)</f>
        <v>#N/A</v>
      </c>
      <c r="I4911" s="48" t="s">
        <v>23</v>
      </c>
      <c r="J4911" s="82" t="str">
        <f>VLOOKUP(I4911,PGStock[],2,FALSE)</f>
        <v>Columbus Super Red Smooth 175 Ml</v>
      </c>
      <c r="K4911" s="71">
        <f>VLOOKUP(I4911,PGStock[],3,FALSE)</f>
        <v>0.17499999999999999</v>
      </c>
      <c r="L4911" s="47">
        <v>3</v>
      </c>
      <c r="M4911" s="47">
        <f>VLOOKUP(I4911,PGStock[],6,FALSE)</f>
        <v>100</v>
      </c>
      <c r="N4911" s="47">
        <f>+PGSales!$L4911*PGSales!$M4911</f>
        <v>300</v>
      </c>
    </row>
    <row r="4912" spans="1:14" hidden="1" x14ac:dyDescent="0.25">
      <c r="A4912" s="77">
        <f t="shared" si="350"/>
        <v>2025</v>
      </c>
      <c r="B4912" s="77">
        <f t="shared" si="351"/>
        <v>3</v>
      </c>
      <c r="C4912" s="73">
        <v>45737</v>
      </c>
      <c r="D4912" s="79" t="s">
        <v>76</v>
      </c>
      <c r="E4912" s="80" t="s">
        <v>246</v>
      </c>
      <c r="F4912" s="81" t="str">
        <f>VLOOKUP(E4912,Customer[],2,FALSE)</f>
        <v>Zaw Hein Kaber</v>
      </c>
      <c r="G4912" s="69" t="str">
        <f>VLOOKUP(E4912,Customer[],3,FALSE)</f>
        <v>ThanDin Zay Rd</v>
      </c>
      <c r="H4912" s="69" t="str">
        <f>VLOOKUP(E4912,Customer[],4,FALSE)</f>
        <v xml:space="preserve">Shwepyithar </v>
      </c>
      <c r="I4912" s="48" t="s">
        <v>27</v>
      </c>
      <c r="J4912" s="82" t="str">
        <f>VLOOKUP(I4912,PGStock[],2,FALSE)</f>
        <v>Columbus Super Red Smooth 700 Ml</v>
      </c>
      <c r="K4912" s="71">
        <f>VLOOKUP(I4912,PGStock[],3,FALSE)</f>
        <v>0.7</v>
      </c>
      <c r="L4912" s="47">
        <v>1</v>
      </c>
      <c r="M4912" s="47">
        <f>VLOOKUP(I4912,PGStock[],6,FALSE)</f>
        <v>200</v>
      </c>
      <c r="N4912" s="47">
        <f>+PGSales!$L4912*PGSales!$M4912</f>
        <v>200</v>
      </c>
    </row>
    <row r="4913" spans="1:14" hidden="1" x14ac:dyDescent="0.25">
      <c r="A4913" s="77">
        <f t="shared" si="350"/>
        <v>2025</v>
      </c>
      <c r="B4913" s="77">
        <f t="shared" si="351"/>
        <v>3</v>
      </c>
      <c r="C4913" s="73">
        <v>45737</v>
      </c>
      <c r="D4913" s="79" t="s">
        <v>76</v>
      </c>
      <c r="E4913" s="80" t="s">
        <v>246</v>
      </c>
      <c r="F4913" s="81" t="str">
        <f>VLOOKUP(E4913,Customer[],2,FALSE)</f>
        <v>Zaw Hein Kaber</v>
      </c>
      <c r="G4913" s="69" t="str">
        <f>VLOOKUP(E4913,Customer[],3,FALSE)</f>
        <v>ThanDin Zay Rd</v>
      </c>
      <c r="H4913" s="69" t="str">
        <f>VLOOKUP(E4913,Customer[],4,FALSE)</f>
        <v xml:space="preserve">Shwepyithar </v>
      </c>
      <c r="I4913" s="48" t="s">
        <v>25</v>
      </c>
      <c r="J4913" s="82" t="str">
        <f>VLOOKUP(I4913,PGStock[],2,FALSE)</f>
        <v>Columbus Super Red Smooth 350 Ml</v>
      </c>
      <c r="K4913" s="71">
        <f>VLOOKUP(I4913,PGStock[],3,FALSE)</f>
        <v>0.35</v>
      </c>
      <c r="L4913" s="47">
        <v>5</v>
      </c>
      <c r="M4913" s="47">
        <f>VLOOKUP(I4913,PGStock[],6,FALSE)</f>
        <v>150</v>
      </c>
      <c r="N4913" s="47">
        <f>+PGSales!$L4913*PGSales!$M4913</f>
        <v>750</v>
      </c>
    </row>
    <row r="4914" spans="1:14" hidden="1" x14ac:dyDescent="0.25">
      <c r="A4914" s="77">
        <f t="shared" si="350"/>
        <v>2025</v>
      </c>
      <c r="B4914" s="77">
        <f t="shared" si="351"/>
        <v>3</v>
      </c>
      <c r="C4914" s="73">
        <v>45737</v>
      </c>
      <c r="D4914" s="79" t="s">
        <v>76</v>
      </c>
      <c r="E4914" s="80" t="s">
        <v>246</v>
      </c>
      <c r="F4914" s="81" t="str">
        <f>VLOOKUP(E4914,Customer[],2,FALSE)</f>
        <v>Zaw Hein Kaber</v>
      </c>
      <c r="G4914" s="69" t="str">
        <f>VLOOKUP(E4914,Customer[],3,FALSE)</f>
        <v>ThanDin Zay Rd</v>
      </c>
      <c r="H4914" s="69" t="str">
        <f>VLOOKUP(E4914,Customer[],4,FALSE)</f>
        <v xml:space="preserve">Shwepyithar </v>
      </c>
      <c r="I4914" s="48" t="s">
        <v>18</v>
      </c>
      <c r="J4914" s="82" t="str">
        <f>VLOOKUP(I4914,PGStock[],2,FALSE)</f>
        <v>Formula Rum 350ml</v>
      </c>
      <c r="K4914" s="71">
        <f>VLOOKUP(I4914,PGStock[],3,FALSE)</f>
        <v>0.35</v>
      </c>
      <c r="L4914" s="47">
        <v>5</v>
      </c>
      <c r="M4914" s="47">
        <f>VLOOKUP(I4914,PGStock[],6,FALSE)</f>
        <v>150</v>
      </c>
      <c r="N4914" s="47">
        <f>+PGSales!$L4914*PGSales!$M4914</f>
        <v>750</v>
      </c>
    </row>
    <row r="4915" spans="1:14" hidden="1" x14ac:dyDescent="0.25">
      <c r="A4915" s="77">
        <f t="shared" si="350"/>
        <v>2025</v>
      </c>
      <c r="B4915" s="77">
        <f t="shared" si="351"/>
        <v>3</v>
      </c>
      <c r="C4915" s="73">
        <v>45737</v>
      </c>
      <c r="D4915" s="79" t="s">
        <v>131</v>
      </c>
      <c r="E4915" s="80" t="s">
        <v>268</v>
      </c>
      <c r="F4915" s="81" t="str">
        <f>VLOOKUP(E4915,Customer[],2,FALSE)</f>
        <v>Kaung Thant</v>
      </c>
      <c r="G4915" s="69" t="str">
        <f>VLOOKUP(E4915,Customer[],3,FALSE)</f>
        <v>ThanDin Zay Rd</v>
      </c>
      <c r="H4915" s="69" t="str">
        <f>VLOOKUP(E4915,Customer[],4,FALSE)</f>
        <v xml:space="preserve">Shwepyithar </v>
      </c>
      <c r="I4915" s="48" t="s">
        <v>25</v>
      </c>
      <c r="J4915" s="82" t="str">
        <f>VLOOKUP(I4915,PGStock[],2,FALSE)</f>
        <v>Columbus Super Red Smooth 350 Ml</v>
      </c>
      <c r="K4915" s="71">
        <f>VLOOKUP(I4915,PGStock[],3,FALSE)</f>
        <v>0.35</v>
      </c>
      <c r="L4915" s="47">
        <v>4</v>
      </c>
      <c r="M4915" s="47">
        <f>VLOOKUP(I4915,PGStock[],6,FALSE)</f>
        <v>150</v>
      </c>
      <c r="N4915" s="47">
        <f>+PGSales!$L4915*PGSales!$M4915</f>
        <v>600</v>
      </c>
    </row>
    <row r="4916" spans="1:14" hidden="1" x14ac:dyDescent="0.25">
      <c r="A4916" s="77">
        <f t="shared" si="350"/>
        <v>2025</v>
      </c>
      <c r="B4916" s="77">
        <f t="shared" si="351"/>
        <v>3</v>
      </c>
      <c r="C4916" s="73">
        <v>45737</v>
      </c>
      <c r="D4916" s="79" t="s">
        <v>131</v>
      </c>
      <c r="E4916" s="80" t="s">
        <v>268</v>
      </c>
      <c r="F4916" s="81" t="str">
        <f>VLOOKUP(E4916,Customer[],2,FALSE)</f>
        <v>Kaung Thant</v>
      </c>
      <c r="G4916" s="69" t="str">
        <f>VLOOKUP(E4916,Customer[],3,FALSE)</f>
        <v>ThanDin Zay Rd</v>
      </c>
      <c r="H4916" s="69" t="str">
        <f>VLOOKUP(E4916,Customer[],4,FALSE)</f>
        <v xml:space="preserve">Shwepyithar </v>
      </c>
      <c r="I4916" s="48" t="s">
        <v>18</v>
      </c>
      <c r="J4916" s="82" t="str">
        <f>VLOOKUP(I4916,PGStock[],2,FALSE)</f>
        <v>Formula Rum 350ml</v>
      </c>
      <c r="K4916" s="71">
        <f>VLOOKUP(I4916,PGStock[],3,FALSE)</f>
        <v>0.35</v>
      </c>
      <c r="L4916" s="47">
        <v>7</v>
      </c>
      <c r="M4916" s="47">
        <f>VLOOKUP(I4916,PGStock[],6,FALSE)</f>
        <v>150</v>
      </c>
      <c r="N4916" s="47">
        <f>+PGSales!$L4916*PGSales!$M4916</f>
        <v>1050</v>
      </c>
    </row>
    <row r="4917" spans="1:14" hidden="1" x14ac:dyDescent="0.25">
      <c r="A4917" s="77">
        <f t="shared" si="350"/>
        <v>2025</v>
      </c>
      <c r="B4917" s="77">
        <f t="shared" si="351"/>
        <v>3</v>
      </c>
      <c r="C4917" s="73">
        <v>45737</v>
      </c>
      <c r="D4917" s="79" t="s">
        <v>68</v>
      </c>
      <c r="E4917" s="80" t="s">
        <v>177</v>
      </c>
      <c r="F4917" s="81" t="str">
        <f>VLOOKUP(E4917,Customer[],2,FALSE)</f>
        <v>NI Ni Poe poe</v>
      </c>
      <c r="G4917" s="69" t="str">
        <f>VLOOKUP(E4917,Customer[],3,FALSE)</f>
        <v>Ye Yanaing Rd</v>
      </c>
      <c r="H4917" s="69" t="str">
        <f>VLOOKUP(E4917,Customer[],4,FALSE)</f>
        <v xml:space="preserve">Shwepyithar </v>
      </c>
      <c r="I4917" s="48" t="s">
        <v>27</v>
      </c>
      <c r="J4917" s="82" t="str">
        <f>VLOOKUP(I4917,PGStock[],2,FALSE)</f>
        <v>Columbus Super Red Smooth 700 Ml</v>
      </c>
      <c r="K4917" s="71">
        <f>VLOOKUP(I4917,PGStock[],3,FALSE)</f>
        <v>0.7</v>
      </c>
      <c r="L4917" s="47">
        <v>1</v>
      </c>
      <c r="M4917" s="47">
        <f>VLOOKUP(I4917,PGStock[],6,FALSE)</f>
        <v>200</v>
      </c>
      <c r="N4917" s="47">
        <f>+PGSales!$L4917*PGSales!$M4917</f>
        <v>200</v>
      </c>
    </row>
    <row r="4918" spans="1:14" hidden="1" x14ac:dyDescent="0.25">
      <c r="A4918" s="77">
        <f t="shared" si="346"/>
        <v>2025</v>
      </c>
      <c r="B4918" s="77">
        <f t="shared" si="347"/>
        <v>3</v>
      </c>
      <c r="C4918" s="73">
        <v>45737</v>
      </c>
      <c r="D4918" s="79" t="s">
        <v>68</v>
      </c>
      <c r="E4918" s="80" t="s">
        <v>177</v>
      </c>
      <c r="F4918" s="81" t="str">
        <f>VLOOKUP(E4918,Customer[],2,FALSE)</f>
        <v>NI Ni Poe poe</v>
      </c>
      <c r="G4918" s="69" t="str">
        <f>VLOOKUP(E4918,Customer[],3,FALSE)</f>
        <v>Ye Yanaing Rd</v>
      </c>
      <c r="H4918" s="69" t="str">
        <f>VLOOKUP(E4918,Customer[],4,FALSE)</f>
        <v xml:space="preserve">Shwepyithar </v>
      </c>
      <c r="I4918" s="48" t="s">
        <v>25</v>
      </c>
      <c r="J4918" s="82" t="str">
        <f>VLOOKUP(I4918,PGStock[],2,FALSE)</f>
        <v>Columbus Super Red Smooth 350 Ml</v>
      </c>
      <c r="K4918" s="71">
        <f>VLOOKUP(I4918,PGStock[],3,FALSE)</f>
        <v>0.35</v>
      </c>
      <c r="L4918" s="47">
        <v>4</v>
      </c>
      <c r="M4918" s="47">
        <f>VLOOKUP(I4918,PGStock[],6,FALSE)</f>
        <v>150</v>
      </c>
      <c r="N4918" s="47">
        <f>+PGSales!$L4918*PGSales!$M4918</f>
        <v>600</v>
      </c>
    </row>
    <row r="4919" spans="1:14" hidden="1" x14ac:dyDescent="0.25">
      <c r="A4919" s="77">
        <f t="shared" si="346"/>
        <v>2025</v>
      </c>
      <c r="B4919" s="77">
        <f t="shared" si="347"/>
        <v>3</v>
      </c>
      <c r="C4919" s="73">
        <v>45737</v>
      </c>
      <c r="D4919" s="79" t="s">
        <v>68</v>
      </c>
      <c r="E4919" s="80" t="s">
        <v>177</v>
      </c>
      <c r="F4919" s="81" t="str">
        <f>VLOOKUP(E4919,Customer[],2,FALSE)</f>
        <v>NI Ni Poe poe</v>
      </c>
      <c r="G4919" s="69" t="str">
        <f>VLOOKUP(E4919,Customer[],3,FALSE)</f>
        <v>Ye Yanaing Rd</v>
      </c>
      <c r="H4919" s="69" t="str">
        <f>VLOOKUP(E4919,Customer[],4,FALSE)</f>
        <v xml:space="preserve">Shwepyithar </v>
      </c>
      <c r="I4919" s="48" t="s">
        <v>20</v>
      </c>
      <c r="J4919" s="82" t="str">
        <f>VLOOKUP(I4919,PGStock[],2,FALSE)</f>
        <v>Formula Rum 700ml</v>
      </c>
      <c r="K4919" s="71">
        <f>VLOOKUP(I4919,PGStock[],3,FALSE)</f>
        <v>0.7</v>
      </c>
      <c r="L4919" s="47">
        <v>2</v>
      </c>
      <c r="M4919" s="47">
        <f>VLOOKUP(I4919,PGStock[],6,FALSE)</f>
        <v>200</v>
      </c>
      <c r="N4919" s="47">
        <f>+PGSales!$L4919*PGSales!$M4919</f>
        <v>400</v>
      </c>
    </row>
    <row r="4920" spans="1:14" hidden="1" x14ac:dyDescent="0.25">
      <c r="A4920" s="77">
        <f t="shared" si="346"/>
        <v>2025</v>
      </c>
      <c r="B4920" s="77">
        <f t="shared" si="347"/>
        <v>3</v>
      </c>
      <c r="C4920" s="73">
        <v>45737</v>
      </c>
      <c r="D4920" s="79" t="s">
        <v>68</v>
      </c>
      <c r="E4920" s="80" t="s">
        <v>177</v>
      </c>
      <c r="F4920" s="81" t="str">
        <f>VLOOKUP(E4920,Customer[],2,FALSE)</f>
        <v>NI Ni Poe poe</v>
      </c>
      <c r="G4920" s="69" t="str">
        <f>VLOOKUP(E4920,Customer[],3,FALSE)</f>
        <v>Ye Yanaing Rd</v>
      </c>
      <c r="H4920" s="69" t="str">
        <f>VLOOKUP(E4920,Customer[],4,FALSE)</f>
        <v xml:space="preserve">Shwepyithar </v>
      </c>
      <c r="I4920" s="48" t="s">
        <v>18</v>
      </c>
      <c r="J4920" s="82" t="str">
        <f>VLOOKUP(I4920,PGStock[],2,FALSE)</f>
        <v>Formula Rum 350ml</v>
      </c>
      <c r="K4920" s="71">
        <f>VLOOKUP(I4920,PGStock[],3,FALSE)</f>
        <v>0.35</v>
      </c>
      <c r="L4920" s="47">
        <v>6</v>
      </c>
      <c r="M4920" s="47">
        <f>VLOOKUP(I4920,PGStock[],6,FALSE)</f>
        <v>150</v>
      </c>
      <c r="N4920" s="47">
        <f>+PGSales!$L4920*PGSales!$M4920</f>
        <v>900</v>
      </c>
    </row>
    <row r="4921" spans="1:14" hidden="1" x14ac:dyDescent="0.25">
      <c r="A4921" s="77">
        <f t="shared" si="346"/>
        <v>2025</v>
      </c>
      <c r="B4921" s="77">
        <f t="shared" si="347"/>
        <v>3</v>
      </c>
      <c r="C4921" s="73">
        <v>45737</v>
      </c>
      <c r="D4921" s="79" t="s">
        <v>74</v>
      </c>
      <c r="E4921" s="80" t="s">
        <v>176</v>
      </c>
      <c r="F4921" s="81" t="str">
        <f>VLOOKUP(E4921,Customer[],2,FALSE)</f>
        <v>Lamin</v>
      </c>
      <c r="G4921" s="69" t="str">
        <f>VLOOKUP(E4921,Customer[],3,FALSE)</f>
        <v>No (4) Rd</v>
      </c>
      <c r="H4921" s="69" t="str">
        <f>VLOOKUP(E4921,Customer[],4,FALSE)</f>
        <v xml:space="preserve">Shwepyithar </v>
      </c>
      <c r="I4921" s="48" t="s">
        <v>25</v>
      </c>
      <c r="J4921" s="82" t="str">
        <f>VLOOKUP(I4921,PGStock[],2,FALSE)</f>
        <v>Columbus Super Red Smooth 350 Ml</v>
      </c>
      <c r="K4921" s="71">
        <f>VLOOKUP(I4921,PGStock[],3,FALSE)</f>
        <v>0.35</v>
      </c>
      <c r="L4921" s="47">
        <v>2</v>
      </c>
      <c r="M4921" s="47">
        <f>VLOOKUP(I4921,PGStock[],6,FALSE)</f>
        <v>150</v>
      </c>
      <c r="N4921" s="47">
        <f>+PGSales!$L4921*PGSales!$M4921</f>
        <v>300</v>
      </c>
    </row>
    <row r="4922" spans="1:14" hidden="1" x14ac:dyDescent="0.25">
      <c r="A4922" s="77">
        <f t="shared" ref="A4922:A5084" si="366">YEAR(C4922)</f>
        <v>2025</v>
      </c>
      <c r="B4922" s="77">
        <f t="shared" ref="B4922:B5084" si="367">MONTH(C4922)</f>
        <v>3</v>
      </c>
      <c r="C4922" s="73">
        <v>45737</v>
      </c>
      <c r="D4922" s="79" t="s">
        <v>74</v>
      </c>
      <c r="E4922" s="80" t="s">
        <v>176</v>
      </c>
      <c r="F4922" s="81" t="str">
        <f>VLOOKUP(E4922,Customer[],2,FALSE)</f>
        <v>Lamin</v>
      </c>
      <c r="G4922" s="69" t="str">
        <f>VLOOKUP(E4922,Customer[],3,FALSE)</f>
        <v>No (4) Rd</v>
      </c>
      <c r="H4922" s="69" t="str">
        <f>VLOOKUP(E4922,Customer[],4,FALSE)</f>
        <v xml:space="preserve">Shwepyithar </v>
      </c>
      <c r="I4922" s="48" t="s">
        <v>23</v>
      </c>
      <c r="J4922" s="82" t="str">
        <f>VLOOKUP(I4922,PGStock[],2,FALSE)</f>
        <v>Columbus Super Red Smooth 175 Ml</v>
      </c>
      <c r="K4922" s="71">
        <f>VLOOKUP(I4922,PGStock[],3,FALSE)</f>
        <v>0.17499999999999999</v>
      </c>
      <c r="L4922" s="47">
        <v>2</v>
      </c>
      <c r="M4922" s="47">
        <f>VLOOKUP(I4922,PGStock[],6,FALSE)</f>
        <v>100</v>
      </c>
      <c r="N4922" s="47">
        <f>+PGSales!$L4922*PGSales!$M4922</f>
        <v>200</v>
      </c>
    </row>
    <row r="4923" spans="1:14" hidden="1" x14ac:dyDescent="0.25">
      <c r="A4923" s="77">
        <f t="shared" si="366"/>
        <v>2025</v>
      </c>
      <c r="B4923" s="77">
        <f t="shared" si="367"/>
        <v>3</v>
      </c>
      <c r="C4923" s="73">
        <v>45737</v>
      </c>
      <c r="D4923" s="79" t="s">
        <v>74</v>
      </c>
      <c r="E4923" s="80" t="s">
        <v>176</v>
      </c>
      <c r="F4923" s="81" t="str">
        <f>VLOOKUP(E4923,Customer[],2,FALSE)</f>
        <v>Lamin</v>
      </c>
      <c r="G4923" s="69" t="str">
        <f>VLOOKUP(E4923,Customer[],3,FALSE)</f>
        <v>No (4) Rd</v>
      </c>
      <c r="H4923" s="69" t="str">
        <f>VLOOKUP(E4923,Customer[],4,FALSE)</f>
        <v xml:space="preserve">Shwepyithar </v>
      </c>
      <c r="I4923" s="48" t="s">
        <v>20</v>
      </c>
      <c r="J4923" s="82" t="str">
        <f>VLOOKUP(I4923,PGStock[],2,FALSE)</f>
        <v>Formula Rum 700ml</v>
      </c>
      <c r="K4923" s="71">
        <f>VLOOKUP(I4923,PGStock[],3,FALSE)</f>
        <v>0.7</v>
      </c>
      <c r="L4923" s="47">
        <v>1</v>
      </c>
      <c r="M4923" s="47">
        <f>VLOOKUP(I4923,PGStock[],6,FALSE)</f>
        <v>200</v>
      </c>
      <c r="N4923" s="47">
        <f>+PGSales!$L4923*PGSales!$M4923</f>
        <v>200</v>
      </c>
    </row>
    <row r="4924" spans="1:14" hidden="1" x14ac:dyDescent="0.25">
      <c r="A4924" s="77">
        <f t="shared" si="366"/>
        <v>2025</v>
      </c>
      <c r="B4924" s="77">
        <f t="shared" si="367"/>
        <v>3</v>
      </c>
      <c r="C4924" s="73">
        <v>45737</v>
      </c>
      <c r="D4924" s="79" t="s">
        <v>74</v>
      </c>
      <c r="E4924" s="80" t="s">
        <v>176</v>
      </c>
      <c r="F4924" s="81" t="str">
        <f>VLOOKUP(E4924,Customer[],2,FALSE)</f>
        <v>Lamin</v>
      </c>
      <c r="G4924" s="69" t="str">
        <f>VLOOKUP(E4924,Customer[],3,FALSE)</f>
        <v>No (4) Rd</v>
      </c>
      <c r="H4924" s="69" t="str">
        <f>VLOOKUP(E4924,Customer[],4,FALSE)</f>
        <v xml:space="preserve">Shwepyithar </v>
      </c>
      <c r="I4924" s="48" t="s">
        <v>18</v>
      </c>
      <c r="J4924" s="82" t="str">
        <f>VLOOKUP(I4924,PGStock[],2,FALSE)</f>
        <v>Formula Rum 350ml</v>
      </c>
      <c r="K4924" s="71">
        <f>VLOOKUP(I4924,PGStock[],3,FALSE)</f>
        <v>0.35</v>
      </c>
      <c r="L4924" s="47">
        <v>2</v>
      </c>
      <c r="M4924" s="47">
        <f>VLOOKUP(I4924,PGStock[],6,FALSE)</f>
        <v>150</v>
      </c>
      <c r="N4924" s="47">
        <f>+PGSales!$L4924*PGSales!$M4924</f>
        <v>300</v>
      </c>
    </row>
    <row r="4925" spans="1:14" hidden="1" x14ac:dyDescent="0.25">
      <c r="A4925" s="77">
        <f t="shared" si="366"/>
        <v>2025</v>
      </c>
      <c r="B4925" s="77">
        <f t="shared" si="367"/>
        <v>3</v>
      </c>
      <c r="C4925" s="73">
        <v>45737</v>
      </c>
      <c r="D4925" s="79" t="s">
        <v>367</v>
      </c>
      <c r="E4925" s="80" t="s">
        <v>245</v>
      </c>
      <c r="F4925" s="81" t="str">
        <f>VLOOKUP(E4925,Customer[],2,FALSE)</f>
        <v>Cheer</v>
      </c>
      <c r="G4925" s="69" t="str">
        <f>VLOOKUP(E4925,Customer[],3,FALSE)</f>
        <v>ThanDin Zay Rd</v>
      </c>
      <c r="H4925" s="69" t="str">
        <f>VLOOKUP(E4925,Customer[],4,FALSE)</f>
        <v xml:space="preserve">Shwepyithar </v>
      </c>
      <c r="I4925" s="48" t="s">
        <v>25</v>
      </c>
      <c r="J4925" s="82" t="str">
        <f>VLOOKUP(I4925,PGStock[],2,FALSE)</f>
        <v>Columbus Super Red Smooth 350 Ml</v>
      </c>
      <c r="K4925" s="71">
        <f>VLOOKUP(I4925,PGStock[],3,FALSE)</f>
        <v>0.35</v>
      </c>
      <c r="L4925" s="47">
        <v>3</v>
      </c>
      <c r="M4925" s="47">
        <f>VLOOKUP(I4925,PGStock[],6,FALSE)</f>
        <v>150</v>
      </c>
      <c r="N4925" s="47">
        <f>+PGSales!$L4925*PGSales!$M4925</f>
        <v>450</v>
      </c>
    </row>
    <row r="4926" spans="1:14" hidden="1" x14ac:dyDescent="0.25">
      <c r="A4926" s="77">
        <f t="shared" si="366"/>
        <v>2025</v>
      </c>
      <c r="B4926" s="77">
        <f t="shared" si="367"/>
        <v>3</v>
      </c>
      <c r="C4926" s="73">
        <v>45737</v>
      </c>
      <c r="D4926" s="79" t="s">
        <v>367</v>
      </c>
      <c r="E4926" s="80" t="s">
        <v>245</v>
      </c>
      <c r="F4926" s="81" t="str">
        <f>VLOOKUP(E4926,Customer[],2,FALSE)</f>
        <v>Cheer</v>
      </c>
      <c r="G4926" s="69" t="str">
        <f>VLOOKUP(E4926,Customer[],3,FALSE)</f>
        <v>ThanDin Zay Rd</v>
      </c>
      <c r="H4926" s="69" t="str">
        <f>VLOOKUP(E4926,Customer[],4,FALSE)</f>
        <v xml:space="preserve">Shwepyithar </v>
      </c>
      <c r="I4926" s="48" t="s">
        <v>18</v>
      </c>
      <c r="J4926" s="82" t="str">
        <f>VLOOKUP(I4926,PGStock[],2,FALSE)</f>
        <v>Formula Rum 350ml</v>
      </c>
      <c r="K4926" s="71">
        <f>VLOOKUP(I4926,PGStock[],3,FALSE)</f>
        <v>0.35</v>
      </c>
      <c r="L4926" s="47">
        <v>2</v>
      </c>
      <c r="M4926" s="47">
        <f>VLOOKUP(I4926,PGStock[],6,FALSE)</f>
        <v>150</v>
      </c>
      <c r="N4926" s="47">
        <f>+PGSales!$L4926*PGSales!$M4926</f>
        <v>300</v>
      </c>
    </row>
    <row r="4927" spans="1:14" hidden="1" x14ac:dyDescent="0.25">
      <c r="A4927" s="77">
        <f t="shared" si="366"/>
        <v>2025</v>
      </c>
      <c r="B4927" s="77">
        <f t="shared" si="367"/>
        <v>3</v>
      </c>
      <c r="C4927" s="73">
        <v>45738</v>
      </c>
      <c r="D4927" s="79" t="s">
        <v>109</v>
      </c>
      <c r="E4927" s="80" t="s">
        <v>643</v>
      </c>
      <c r="F4927" s="81" t="str">
        <f>VLOOKUP(E4927,Customer[],2,FALSE)</f>
        <v>Thaka Kyi</v>
      </c>
      <c r="G4927" s="69" t="str">
        <f>VLOOKUP(E4927,Customer[],3,FALSE)</f>
        <v>Mandalay Rd</v>
      </c>
      <c r="H4927" s="69" t="str">
        <f>VLOOKUP(E4927,Customer[],4,FALSE)</f>
        <v>Hlaing Thar Yar Route (1)</v>
      </c>
      <c r="I4927" s="48" t="s">
        <v>25</v>
      </c>
      <c r="J4927" s="82" t="str">
        <f>VLOOKUP(I4927,PGStock[],2,FALSE)</f>
        <v>Columbus Super Red Smooth 350 Ml</v>
      </c>
      <c r="K4927" s="71">
        <f>VLOOKUP(I4927,PGStock[],3,FALSE)</f>
        <v>0.35</v>
      </c>
      <c r="L4927" s="47">
        <v>2</v>
      </c>
      <c r="M4927" s="47">
        <f>VLOOKUP(I4927,PGStock[],6,FALSE)</f>
        <v>150</v>
      </c>
      <c r="N4927" s="47">
        <f>+PGSales!$L4927*PGSales!$M4927</f>
        <v>300</v>
      </c>
    </row>
    <row r="4928" spans="1:14" hidden="1" x14ac:dyDescent="0.25">
      <c r="A4928" s="77">
        <f t="shared" si="366"/>
        <v>2025</v>
      </c>
      <c r="B4928" s="77">
        <f t="shared" si="367"/>
        <v>3</v>
      </c>
      <c r="C4928" s="73">
        <v>45738</v>
      </c>
      <c r="D4928" s="79" t="s">
        <v>115</v>
      </c>
      <c r="E4928" s="80" t="s">
        <v>123</v>
      </c>
      <c r="F4928" s="81" t="str">
        <f>VLOOKUP(E4928,Customer[],2,FALSE)</f>
        <v>Yazar</v>
      </c>
      <c r="G4928" s="69" t="str">
        <f>VLOOKUP(E4928,Customer[],3,FALSE)</f>
        <v>Mandalay Rd</v>
      </c>
      <c r="H4928" s="69" t="str">
        <f>VLOOKUP(E4928,Customer[],4,FALSE)</f>
        <v>Hlaing Thar Yar Route (1)</v>
      </c>
      <c r="I4928" s="48" t="s">
        <v>25</v>
      </c>
      <c r="J4928" s="82" t="str">
        <f>VLOOKUP(I4928,PGStock[],2,FALSE)</f>
        <v>Columbus Super Red Smooth 350 Ml</v>
      </c>
      <c r="K4928" s="71">
        <f>VLOOKUP(I4928,PGStock[],3,FALSE)</f>
        <v>0.35</v>
      </c>
      <c r="L4928" s="47">
        <v>1</v>
      </c>
      <c r="M4928" s="47">
        <f>VLOOKUP(I4928,PGStock[],6,FALSE)</f>
        <v>150</v>
      </c>
      <c r="N4928" s="47">
        <f>+PGSales!$L4928*PGSales!$M4928</f>
        <v>150</v>
      </c>
    </row>
    <row r="4929" spans="1:14" hidden="1" x14ac:dyDescent="0.25">
      <c r="A4929" s="77">
        <f t="shared" si="366"/>
        <v>2025</v>
      </c>
      <c r="B4929" s="77">
        <f t="shared" si="367"/>
        <v>3</v>
      </c>
      <c r="C4929" s="73">
        <v>45738</v>
      </c>
      <c r="D4929" s="79" t="s">
        <v>115</v>
      </c>
      <c r="E4929" s="80" t="s">
        <v>123</v>
      </c>
      <c r="F4929" s="81" t="str">
        <f>VLOOKUP(E4929,Customer[],2,FALSE)</f>
        <v>Yazar</v>
      </c>
      <c r="G4929" s="69" t="str">
        <f>VLOOKUP(E4929,Customer[],3,FALSE)</f>
        <v>Mandalay Rd</v>
      </c>
      <c r="H4929" s="69" t="str">
        <f>VLOOKUP(E4929,Customer[],4,FALSE)</f>
        <v>Hlaing Thar Yar Route (1)</v>
      </c>
      <c r="I4929" s="48" t="s">
        <v>18</v>
      </c>
      <c r="J4929" s="82" t="str">
        <f>VLOOKUP(I4929,PGStock[],2,FALSE)</f>
        <v>Formula Rum 350ml</v>
      </c>
      <c r="K4929" s="71">
        <f>VLOOKUP(I4929,PGStock[],3,FALSE)</f>
        <v>0.35</v>
      </c>
      <c r="L4929" s="47">
        <v>1</v>
      </c>
      <c r="M4929" s="47">
        <f>VLOOKUP(I4929,PGStock[],6,FALSE)</f>
        <v>150</v>
      </c>
      <c r="N4929" s="47">
        <f>+PGSales!$L4929*PGSales!$M4929</f>
        <v>150</v>
      </c>
    </row>
    <row r="4930" spans="1:14" hidden="1" x14ac:dyDescent="0.25">
      <c r="A4930" s="77">
        <f t="shared" ref="A4930:A4952" si="368">YEAR(C4930)</f>
        <v>2025</v>
      </c>
      <c r="B4930" s="77">
        <f t="shared" ref="B4930:B4952" si="369">MONTH(C4930)</f>
        <v>3</v>
      </c>
      <c r="C4930" s="73">
        <v>45738</v>
      </c>
      <c r="D4930" s="79" t="s">
        <v>2</v>
      </c>
      <c r="E4930" s="80">
        <v>23</v>
      </c>
      <c r="F4930" s="81">
        <f>VLOOKUP(E4930,Customer[],2,FALSE)</f>
        <v>23</v>
      </c>
      <c r="G4930" s="69" t="str">
        <f>VLOOKUP(E4930,Customer[],3,FALSE)</f>
        <v>Madalay Rd</v>
      </c>
      <c r="H4930" s="69" t="str">
        <f>VLOOKUP(E4930,Customer[],4,FALSE)</f>
        <v>Hlaing Thar Yar</v>
      </c>
      <c r="I4930" s="48" t="s">
        <v>25</v>
      </c>
      <c r="J4930" s="82" t="str">
        <f>VLOOKUP(I4930,PGStock[],2,FALSE)</f>
        <v>Columbus Super Red Smooth 350 Ml</v>
      </c>
      <c r="K4930" s="71">
        <f>VLOOKUP(I4930,PGStock[],3,FALSE)</f>
        <v>0.35</v>
      </c>
      <c r="L4930" s="47">
        <v>1</v>
      </c>
      <c r="M4930" s="47">
        <f>VLOOKUP(I4930,PGStock[],6,FALSE)</f>
        <v>150</v>
      </c>
      <c r="N4930" s="47">
        <f>+PGSales!$L4930*PGSales!$M4930</f>
        <v>150</v>
      </c>
    </row>
    <row r="4931" spans="1:14" hidden="1" x14ac:dyDescent="0.25">
      <c r="A4931" s="77">
        <f t="shared" si="368"/>
        <v>2025</v>
      </c>
      <c r="B4931" s="77">
        <f t="shared" si="369"/>
        <v>3</v>
      </c>
      <c r="C4931" s="73">
        <v>45738</v>
      </c>
      <c r="D4931" s="79" t="s">
        <v>2</v>
      </c>
      <c r="E4931" s="80">
        <v>23</v>
      </c>
      <c r="F4931" s="81">
        <f>VLOOKUP(E4931,Customer[],2,FALSE)</f>
        <v>23</v>
      </c>
      <c r="G4931" s="69" t="str">
        <f>VLOOKUP(E4931,Customer[],3,FALSE)</f>
        <v>Madalay Rd</v>
      </c>
      <c r="H4931" s="69" t="str">
        <f>VLOOKUP(E4931,Customer[],4,FALSE)</f>
        <v>Hlaing Thar Yar</v>
      </c>
      <c r="I4931" s="48" t="s">
        <v>18</v>
      </c>
      <c r="J4931" s="82" t="str">
        <f>VLOOKUP(I4931,PGStock[],2,FALSE)</f>
        <v>Formula Rum 350ml</v>
      </c>
      <c r="K4931" s="71">
        <f>VLOOKUP(I4931,PGStock[],3,FALSE)</f>
        <v>0.35</v>
      </c>
      <c r="L4931" s="47">
        <v>1</v>
      </c>
      <c r="M4931" s="47">
        <f>VLOOKUP(I4931,PGStock[],6,FALSE)</f>
        <v>150</v>
      </c>
      <c r="N4931" s="47">
        <f>+PGSales!$L4931*PGSales!$M4931</f>
        <v>150</v>
      </c>
    </row>
    <row r="4932" spans="1:14" hidden="1" x14ac:dyDescent="0.25">
      <c r="A4932" s="77">
        <f t="shared" si="368"/>
        <v>2025</v>
      </c>
      <c r="B4932" s="77">
        <f t="shared" si="369"/>
        <v>3</v>
      </c>
      <c r="C4932" s="73">
        <v>45738</v>
      </c>
      <c r="D4932" s="79" t="s">
        <v>0</v>
      </c>
      <c r="E4932" s="80" t="s">
        <v>666</v>
      </c>
      <c r="F4932" s="81" t="str">
        <f>VLOOKUP(E4932,Customer[],2,FALSE)</f>
        <v>AATT 2</v>
      </c>
      <c r="G4932" s="69" t="str">
        <f>VLOOKUP(E4932,Customer[],3,FALSE)</f>
        <v>Madalay Rd</v>
      </c>
      <c r="H4932" s="69" t="str">
        <f>VLOOKUP(E4932,Customer[],4,FALSE)</f>
        <v>Hlaing Thar Yar</v>
      </c>
      <c r="I4932" s="48" t="s">
        <v>25</v>
      </c>
      <c r="J4932" s="82" t="str">
        <f>VLOOKUP(I4932,PGStock[],2,FALSE)</f>
        <v>Columbus Super Red Smooth 350 Ml</v>
      </c>
      <c r="K4932" s="71">
        <f>VLOOKUP(I4932,PGStock[],3,FALSE)</f>
        <v>0.35</v>
      </c>
      <c r="L4932" s="47">
        <v>2</v>
      </c>
      <c r="M4932" s="47">
        <f>VLOOKUP(I4932,PGStock[],6,FALSE)</f>
        <v>150</v>
      </c>
      <c r="N4932" s="47">
        <f>+PGSales!$L4932*PGSales!$M4932</f>
        <v>300</v>
      </c>
    </row>
    <row r="4933" spans="1:14" hidden="1" x14ac:dyDescent="0.25">
      <c r="A4933" s="77">
        <f t="shared" si="368"/>
        <v>2025</v>
      </c>
      <c r="B4933" s="77">
        <f t="shared" si="369"/>
        <v>3</v>
      </c>
      <c r="C4933" s="73">
        <v>45738</v>
      </c>
      <c r="D4933" s="79" t="s">
        <v>187</v>
      </c>
      <c r="E4933" s="80" t="s">
        <v>663</v>
      </c>
      <c r="F4933" s="81" t="str">
        <f>VLOOKUP(E4933,Customer[],2,FALSE)</f>
        <v>Sein padatar</v>
      </c>
      <c r="G4933" s="69" t="str">
        <f>VLOOKUP(E4933,Customer[],3,FALSE)</f>
        <v>Shwe Yin Aye Zay  Rd</v>
      </c>
      <c r="H4933" s="69" t="str">
        <f>VLOOKUP(E4933,Customer[],4,FALSE)</f>
        <v>Hlaing Thar Yar</v>
      </c>
      <c r="I4933" s="48" t="s">
        <v>117</v>
      </c>
      <c r="J4933" s="82" t="str">
        <f>VLOOKUP(I4933,PGStock[],2,FALSE)</f>
        <v>ဒဂုံမန်ကျည်း ကော်ဗူး (1 Liter)</v>
      </c>
      <c r="K4933" s="71">
        <f>VLOOKUP(I4933,PGStock[],3,FALSE)</f>
        <v>1</v>
      </c>
      <c r="L4933" s="47">
        <v>2</v>
      </c>
      <c r="M4933" s="47">
        <f>VLOOKUP(I4933,PGStock[],6,FALSE)</f>
        <v>100</v>
      </c>
      <c r="N4933" s="47">
        <f>+PGSales!$L4933*PGSales!$M4933</f>
        <v>200</v>
      </c>
    </row>
    <row r="4934" spans="1:14" hidden="1" x14ac:dyDescent="0.25">
      <c r="A4934" s="77">
        <f t="shared" si="368"/>
        <v>2025</v>
      </c>
      <c r="B4934" s="77">
        <f t="shared" si="369"/>
        <v>3</v>
      </c>
      <c r="C4934" s="73">
        <v>45738</v>
      </c>
      <c r="D4934" s="79" t="s">
        <v>187</v>
      </c>
      <c r="E4934" s="80" t="s">
        <v>663</v>
      </c>
      <c r="F4934" s="81" t="str">
        <f>VLOOKUP(E4934,Customer[],2,FALSE)</f>
        <v>Sein padatar</v>
      </c>
      <c r="G4934" s="69" t="str">
        <f>VLOOKUP(E4934,Customer[],3,FALSE)</f>
        <v>Shwe Yin Aye Zay  Rd</v>
      </c>
      <c r="H4934" s="69" t="str">
        <f>VLOOKUP(E4934,Customer[],4,FALSE)</f>
        <v>Hlaing Thar Yar</v>
      </c>
      <c r="I4934" s="48" t="s">
        <v>25</v>
      </c>
      <c r="J4934" s="82" t="str">
        <f>VLOOKUP(I4934,PGStock[],2,FALSE)</f>
        <v>Columbus Super Red Smooth 350 Ml</v>
      </c>
      <c r="K4934" s="71">
        <f>VLOOKUP(I4934,PGStock[],3,FALSE)</f>
        <v>0.35</v>
      </c>
      <c r="L4934" s="47">
        <v>6</v>
      </c>
      <c r="M4934" s="47">
        <f>VLOOKUP(I4934,PGStock[],6,FALSE)</f>
        <v>150</v>
      </c>
      <c r="N4934" s="47">
        <f>+PGSales!$L4934*PGSales!$M4934</f>
        <v>900</v>
      </c>
    </row>
    <row r="4935" spans="1:14" hidden="1" x14ac:dyDescent="0.25">
      <c r="A4935" s="77">
        <f t="shared" si="368"/>
        <v>2025</v>
      </c>
      <c r="B4935" s="77">
        <f t="shared" si="369"/>
        <v>3</v>
      </c>
      <c r="C4935" s="73">
        <v>45738</v>
      </c>
      <c r="D4935" s="79" t="s">
        <v>187</v>
      </c>
      <c r="E4935" s="80" t="s">
        <v>663</v>
      </c>
      <c r="F4935" s="81" t="str">
        <f>VLOOKUP(E4935,Customer[],2,FALSE)</f>
        <v>Sein padatar</v>
      </c>
      <c r="G4935" s="69" t="str">
        <f>VLOOKUP(E4935,Customer[],3,FALSE)</f>
        <v>Shwe Yin Aye Zay  Rd</v>
      </c>
      <c r="H4935" s="69" t="str">
        <f>VLOOKUP(E4935,Customer[],4,FALSE)</f>
        <v>Hlaing Thar Yar</v>
      </c>
      <c r="I4935" s="48" t="s">
        <v>23</v>
      </c>
      <c r="J4935" s="82" t="str">
        <f>VLOOKUP(I4935,PGStock[],2,FALSE)</f>
        <v>Columbus Super Red Smooth 175 Ml</v>
      </c>
      <c r="K4935" s="71">
        <f>VLOOKUP(I4935,PGStock[],3,FALSE)</f>
        <v>0.17499999999999999</v>
      </c>
      <c r="L4935" s="47">
        <v>4</v>
      </c>
      <c r="M4935" s="47">
        <f>VLOOKUP(I4935,PGStock[],6,FALSE)</f>
        <v>100</v>
      </c>
      <c r="N4935" s="47">
        <f>+PGSales!$L4935*PGSales!$M4935</f>
        <v>400</v>
      </c>
    </row>
    <row r="4936" spans="1:14" hidden="1" x14ac:dyDescent="0.25">
      <c r="A4936" s="77">
        <f t="shared" si="368"/>
        <v>2025</v>
      </c>
      <c r="B4936" s="77">
        <f t="shared" si="369"/>
        <v>3</v>
      </c>
      <c r="C4936" s="73">
        <v>45738</v>
      </c>
      <c r="D4936" s="79" t="s">
        <v>187</v>
      </c>
      <c r="E4936" s="80" t="s">
        <v>663</v>
      </c>
      <c r="F4936" s="81" t="str">
        <f>VLOOKUP(E4936,Customer[],2,FALSE)</f>
        <v>Sein padatar</v>
      </c>
      <c r="G4936" s="69" t="str">
        <f>VLOOKUP(E4936,Customer[],3,FALSE)</f>
        <v>Shwe Yin Aye Zay  Rd</v>
      </c>
      <c r="H4936" s="69" t="str">
        <f>VLOOKUP(E4936,Customer[],4,FALSE)</f>
        <v>Hlaing Thar Yar</v>
      </c>
      <c r="I4936" s="48" t="s">
        <v>18</v>
      </c>
      <c r="J4936" s="82" t="str">
        <f>VLOOKUP(I4936,PGStock[],2,FALSE)</f>
        <v>Formula Rum 350ml</v>
      </c>
      <c r="K4936" s="71">
        <f>VLOOKUP(I4936,PGStock[],3,FALSE)</f>
        <v>0.35</v>
      </c>
      <c r="L4936" s="47">
        <v>5</v>
      </c>
      <c r="M4936" s="47">
        <f>VLOOKUP(I4936,PGStock[],6,FALSE)</f>
        <v>150</v>
      </c>
      <c r="N4936" s="47">
        <f>+PGSales!$L4936*PGSales!$M4936</f>
        <v>750</v>
      </c>
    </row>
    <row r="4937" spans="1:14" hidden="1" x14ac:dyDescent="0.25">
      <c r="A4937" s="77">
        <f t="shared" si="368"/>
        <v>2025</v>
      </c>
      <c r="B4937" s="77">
        <f t="shared" si="369"/>
        <v>3</v>
      </c>
      <c r="C4937" s="73">
        <v>45738</v>
      </c>
      <c r="D4937" s="79" t="s">
        <v>1</v>
      </c>
      <c r="E4937" s="80" t="s">
        <v>664</v>
      </c>
      <c r="F4937" s="81" t="str">
        <f>VLOOKUP(E4937,Customer[],2,FALSE)</f>
        <v>Sue</v>
      </c>
      <c r="G4937" s="69" t="str">
        <f>VLOOKUP(E4937,Customer[],3,FALSE)</f>
        <v>Shwe Yin Aye School Rd</v>
      </c>
      <c r="H4937" s="69" t="str">
        <f>VLOOKUP(E4937,Customer[],4,FALSE)</f>
        <v>Hlaing Thar Yar</v>
      </c>
      <c r="I4937" s="48" t="s">
        <v>25</v>
      </c>
      <c r="J4937" s="82" t="str">
        <f>VLOOKUP(I4937,PGStock[],2,FALSE)</f>
        <v>Columbus Super Red Smooth 350 Ml</v>
      </c>
      <c r="K4937" s="71">
        <f>VLOOKUP(I4937,PGStock[],3,FALSE)</f>
        <v>0.35</v>
      </c>
      <c r="L4937" s="47">
        <v>1</v>
      </c>
      <c r="M4937" s="47">
        <f>VLOOKUP(I4937,PGStock[],6,FALSE)</f>
        <v>150</v>
      </c>
      <c r="N4937" s="47">
        <f>+PGSales!$L4937*PGSales!$M4937</f>
        <v>150</v>
      </c>
    </row>
    <row r="4938" spans="1:14" hidden="1" x14ac:dyDescent="0.25">
      <c r="A4938" s="77">
        <f t="shared" si="368"/>
        <v>2025</v>
      </c>
      <c r="B4938" s="77">
        <f t="shared" si="369"/>
        <v>3</v>
      </c>
      <c r="C4938" s="73">
        <v>45738</v>
      </c>
      <c r="D4938" s="79" t="s">
        <v>1</v>
      </c>
      <c r="E4938" s="80" t="s">
        <v>664</v>
      </c>
      <c r="F4938" s="81" t="str">
        <f>VLOOKUP(E4938,Customer[],2,FALSE)</f>
        <v>Sue</v>
      </c>
      <c r="G4938" s="69" t="str">
        <f>VLOOKUP(E4938,Customer[],3,FALSE)</f>
        <v>Shwe Yin Aye School Rd</v>
      </c>
      <c r="H4938" s="69" t="str">
        <f>VLOOKUP(E4938,Customer[],4,FALSE)</f>
        <v>Hlaing Thar Yar</v>
      </c>
      <c r="I4938" s="48" t="s">
        <v>18</v>
      </c>
      <c r="J4938" s="82" t="str">
        <f>VLOOKUP(I4938,PGStock[],2,FALSE)</f>
        <v>Formula Rum 350ml</v>
      </c>
      <c r="K4938" s="71">
        <f>VLOOKUP(I4938,PGStock[],3,FALSE)</f>
        <v>0.35</v>
      </c>
      <c r="L4938" s="47">
        <v>3</v>
      </c>
      <c r="M4938" s="47">
        <f>VLOOKUP(I4938,PGStock[],6,FALSE)</f>
        <v>150</v>
      </c>
      <c r="N4938" s="47">
        <f>+PGSales!$L4938*PGSales!$M4938</f>
        <v>450</v>
      </c>
    </row>
    <row r="4939" spans="1:14" hidden="1" x14ac:dyDescent="0.25">
      <c r="A4939" s="77">
        <f t="shared" si="368"/>
        <v>2025</v>
      </c>
      <c r="B4939" s="77">
        <f t="shared" si="369"/>
        <v>3</v>
      </c>
      <c r="C4939" s="73">
        <v>45738</v>
      </c>
      <c r="D4939" s="79" t="s">
        <v>186</v>
      </c>
      <c r="E4939" s="80" t="s">
        <v>660</v>
      </c>
      <c r="F4939" s="81" t="str">
        <f>VLOOKUP(E4939,Customer[],2,FALSE)</f>
        <v>Amazing</v>
      </c>
      <c r="G4939" s="69" t="str">
        <f>VLOOKUP(E4939,Customer[],3,FALSE)</f>
        <v>Shwe Yin Aye Zay  Rd</v>
      </c>
      <c r="H4939" s="69" t="str">
        <f>VLOOKUP(E4939,Customer[],4,FALSE)</f>
        <v>Hlaing Thar Yar</v>
      </c>
      <c r="I4939" s="48" t="s">
        <v>23</v>
      </c>
      <c r="J4939" s="82" t="str">
        <f>VLOOKUP(I4939,PGStock[],2,FALSE)</f>
        <v>Columbus Super Red Smooth 175 Ml</v>
      </c>
      <c r="K4939" s="71">
        <f>VLOOKUP(I4939,PGStock[],3,FALSE)</f>
        <v>0.17499999999999999</v>
      </c>
      <c r="L4939" s="47">
        <v>1</v>
      </c>
      <c r="M4939" s="47">
        <f>VLOOKUP(I4939,PGStock[],6,FALSE)</f>
        <v>100</v>
      </c>
      <c r="N4939" s="47">
        <f>+PGSales!$L4939*PGSales!$M4939</f>
        <v>100</v>
      </c>
    </row>
    <row r="4940" spans="1:14" hidden="1" x14ac:dyDescent="0.25">
      <c r="A4940" s="77">
        <f t="shared" si="368"/>
        <v>2025</v>
      </c>
      <c r="B4940" s="77">
        <f t="shared" si="369"/>
        <v>3</v>
      </c>
      <c r="C4940" s="73">
        <v>45738</v>
      </c>
      <c r="D4940" s="79" t="s">
        <v>186</v>
      </c>
      <c r="E4940" s="80" t="s">
        <v>660</v>
      </c>
      <c r="F4940" s="81" t="str">
        <f>VLOOKUP(E4940,Customer[],2,FALSE)</f>
        <v>Amazing</v>
      </c>
      <c r="G4940" s="69" t="str">
        <f>VLOOKUP(E4940,Customer[],3,FALSE)</f>
        <v>Shwe Yin Aye Zay  Rd</v>
      </c>
      <c r="H4940" s="69" t="str">
        <f>VLOOKUP(E4940,Customer[],4,FALSE)</f>
        <v>Hlaing Thar Yar</v>
      </c>
      <c r="I4940" s="48" t="s">
        <v>18</v>
      </c>
      <c r="J4940" s="82" t="str">
        <f>VLOOKUP(I4940,PGStock[],2,FALSE)</f>
        <v>Formula Rum 350ml</v>
      </c>
      <c r="K4940" s="71">
        <f>VLOOKUP(I4940,PGStock[],3,FALSE)</f>
        <v>0.35</v>
      </c>
      <c r="L4940" s="47">
        <v>1</v>
      </c>
      <c r="M4940" s="47">
        <f>VLOOKUP(I4940,PGStock[],6,FALSE)</f>
        <v>150</v>
      </c>
      <c r="N4940" s="47">
        <f>+PGSales!$L4940*PGSales!$M4940</f>
        <v>150</v>
      </c>
    </row>
    <row r="4941" spans="1:14" hidden="1" x14ac:dyDescent="0.25">
      <c r="A4941" s="77">
        <f t="shared" si="368"/>
        <v>2025</v>
      </c>
      <c r="B4941" s="77">
        <f t="shared" si="369"/>
        <v>3</v>
      </c>
      <c r="C4941" s="73">
        <v>45738</v>
      </c>
      <c r="D4941" s="79" t="s">
        <v>4</v>
      </c>
      <c r="E4941" s="80" t="s">
        <v>394</v>
      </c>
      <c r="F4941" s="81" t="str">
        <f>VLOOKUP(E4941,Customer[],2,FALSE)</f>
        <v>Khun Myant</v>
      </c>
      <c r="G4941" s="69" t="str">
        <f>VLOOKUP(E4941,Customer[],3,FALSE)</f>
        <v>Nuaung Yann Rd</v>
      </c>
      <c r="H4941" s="69" t="str">
        <f>VLOOKUP(E4941,Customer[],4,FALSE)</f>
        <v>S Paukkan N/Oakkala</v>
      </c>
      <c r="I4941" s="48" t="s">
        <v>25</v>
      </c>
      <c r="J4941" s="82" t="str">
        <f>VLOOKUP(I4941,PGStock[],2,FALSE)</f>
        <v>Columbus Super Red Smooth 350 Ml</v>
      </c>
      <c r="K4941" s="71">
        <f>VLOOKUP(I4941,PGStock[],3,FALSE)</f>
        <v>0.35</v>
      </c>
      <c r="L4941" s="47">
        <v>2</v>
      </c>
      <c r="M4941" s="47">
        <f>VLOOKUP(I4941,PGStock[],6,FALSE)</f>
        <v>150</v>
      </c>
      <c r="N4941" s="47">
        <f>+PGSales!$L4941*PGSales!$M4941</f>
        <v>300</v>
      </c>
    </row>
    <row r="4942" spans="1:14" hidden="1" x14ac:dyDescent="0.25">
      <c r="A4942" s="77">
        <f t="shared" si="368"/>
        <v>2025</v>
      </c>
      <c r="B4942" s="77">
        <f t="shared" si="369"/>
        <v>3</v>
      </c>
      <c r="C4942" s="73">
        <v>45738</v>
      </c>
      <c r="D4942" s="79" t="s">
        <v>58</v>
      </c>
      <c r="E4942" s="80" t="s">
        <v>314</v>
      </c>
      <c r="F4942" s="81" t="str">
        <f>VLOOKUP(E4942,Customer[],2,FALSE)</f>
        <v>Kaung</v>
      </c>
      <c r="G4942" s="69" t="str">
        <f>VLOOKUP(E4942,Customer[],3,FALSE)</f>
        <v>Nuaung Yann Rd</v>
      </c>
      <c r="H4942" s="69" t="str">
        <f>VLOOKUP(E4942,Customer[],4,FALSE)</f>
        <v>S Paukkan N/Oakkala</v>
      </c>
      <c r="I4942" s="48" t="s">
        <v>25</v>
      </c>
      <c r="J4942" s="82" t="str">
        <f>VLOOKUP(I4942,PGStock[],2,FALSE)</f>
        <v>Columbus Super Red Smooth 350 Ml</v>
      </c>
      <c r="K4942" s="71">
        <f>VLOOKUP(I4942,PGStock[],3,FALSE)</f>
        <v>0.35</v>
      </c>
      <c r="L4942" s="47">
        <v>5</v>
      </c>
      <c r="M4942" s="47">
        <f>VLOOKUP(I4942,PGStock[],6,FALSE)</f>
        <v>150</v>
      </c>
      <c r="N4942" s="47">
        <f>+PGSales!$L4942*PGSales!$M4942</f>
        <v>750</v>
      </c>
    </row>
    <row r="4943" spans="1:14" hidden="1" x14ac:dyDescent="0.25">
      <c r="A4943" s="77">
        <f t="shared" si="368"/>
        <v>2025</v>
      </c>
      <c r="B4943" s="77">
        <f t="shared" si="369"/>
        <v>3</v>
      </c>
      <c r="C4943" s="73">
        <v>45738</v>
      </c>
      <c r="D4943" s="79" t="s">
        <v>58</v>
      </c>
      <c r="E4943" s="80" t="s">
        <v>314</v>
      </c>
      <c r="F4943" s="81" t="str">
        <f>VLOOKUP(E4943,Customer[],2,FALSE)</f>
        <v>Kaung</v>
      </c>
      <c r="G4943" s="69" t="str">
        <f>VLOOKUP(E4943,Customer[],3,FALSE)</f>
        <v>Nuaung Yann Rd</v>
      </c>
      <c r="H4943" s="69" t="str">
        <f>VLOOKUP(E4943,Customer[],4,FALSE)</f>
        <v>S Paukkan N/Oakkala</v>
      </c>
      <c r="I4943" s="48" t="s">
        <v>20</v>
      </c>
      <c r="J4943" s="82" t="str">
        <f>VLOOKUP(I4943,PGStock[],2,FALSE)</f>
        <v>Formula Rum 700ml</v>
      </c>
      <c r="K4943" s="71">
        <f>VLOOKUP(I4943,PGStock[],3,FALSE)</f>
        <v>0.7</v>
      </c>
      <c r="L4943" s="47">
        <v>1</v>
      </c>
      <c r="M4943" s="47">
        <f>VLOOKUP(I4943,PGStock[],6,FALSE)</f>
        <v>200</v>
      </c>
      <c r="N4943" s="47">
        <f>+PGSales!$L4943*PGSales!$M4943</f>
        <v>200</v>
      </c>
    </row>
    <row r="4944" spans="1:14" hidden="1" x14ac:dyDescent="0.25">
      <c r="A4944" s="77">
        <f t="shared" si="368"/>
        <v>2025</v>
      </c>
      <c r="B4944" s="77">
        <f t="shared" si="369"/>
        <v>3</v>
      </c>
      <c r="C4944" s="73">
        <v>45738</v>
      </c>
      <c r="D4944" s="79" t="s">
        <v>58</v>
      </c>
      <c r="E4944" s="80" t="s">
        <v>314</v>
      </c>
      <c r="F4944" s="81" t="str">
        <f>VLOOKUP(E4944,Customer[],2,FALSE)</f>
        <v>Kaung</v>
      </c>
      <c r="G4944" s="69" t="str">
        <f>VLOOKUP(E4944,Customer[],3,FALSE)</f>
        <v>Nuaung Yann Rd</v>
      </c>
      <c r="H4944" s="69" t="str">
        <f>VLOOKUP(E4944,Customer[],4,FALSE)</f>
        <v>S Paukkan N/Oakkala</v>
      </c>
      <c r="I4944" s="48" t="s">
        <v>18</v>
      </c>
      <c r="J4944" s="82" t="str">
        <f>VLOOKUP(I4944,PGStock[],2,FALSE)</f>
        <v>Formula Rum 350ml</v>
      </c>
      <c r="K4944" s="71">
        <f>VLOOKUP(I4944,PGStock[],3,FALSE)</f>
        <v>0.35</v>
      </c>
      <c r="L4944" s="47">
        <v>11</v>
      </c>
      <c r="M4944" s="47">
        <f>VLOOKUP(I4944,PGStock[],6,FALSE)</f>
        <v>150</v>
      </c>
      <c r="N4944" s="47">
        <f>+PGSales!$L4944*PGSales!$M4944</f>
        <v>1650</v>
      </c>
    </row>
    <row r="4945" spans="1:14" hidden="1" x14ac:dyDescent="0.25">
      <c r="A4945" s="77">
        <f t="shared" si="368"/>
        <v>2025</v>
      </c>
      <c r="B4945" s="77">
        <f t="shared" si="369"/>
        <v>3</v>
      </c>
      <c r="C4945" s="73">
        <v>45738</v>
      </c>
      <c r="D4945" s="79" t="s">
        <v>60</v>
      </c>
      <c r="E4945" s="80" t="s">
        <v>656</v>
      </c>
      <c r="F4945" s="81" t="str">
        <f>VLOOKUP(E4945,Customer[],2,FALSE)</f>
        <v xml:space="preserve">Malar </v>
      </c>
      <c r="G4945" s="69" t="str">
        <f>VLOOKUP(E4945,Customer[],3,FALSE)</f>
        <v>Innwa Rd</v>
      </c>
      <c r="H4945" s="69" t="str">
        <f>VLOOKUP(E4945,Customer[],4,FALSE)</f>
        <v>N/Oakkala</v>
      </c>
      <c r="I4945" s="48" t="s">
        <v>25</v>
      </c>
      <c r="J4945" s="82" t="str">
        <f>VLOOKUP(I4945,PGStock[],2,FALSE)</f>
        <v>Columbus Super Red Smooth 350 Ml</v>
      </c>
      <c r="K4945" s="71">
        <f>VLOOKUP(I4945,PGStock[],3,FALSE)</f>
        <v>0.35</v>
      </c>
      <c r="L4945" s="47">
        <v>3</v>
      </c>
      <c r="M4945" s="47">
        <f>VLOOKUP(I4945,PGStock[],6,FALSE)</f>
        <v>150</v>
      </c>
      <c r="N4945" s="47">
        <f>+PGSales!$L4945*PGSales!$M4945</f>
        <v>450</v>
      </c>
    </row>
    <row r="4946" spans="1:14" hidden="1" x14ac:dyDescent="0.25">
      <c r="A4946" s="77">
        <f t="shared" si="368"/>
        <v>2025</v>
      </c>
      <c r="B4946" s="77">
        <f t="shared" si="369"/>
        <v>3</v>
      </c>
      <c r="C4946" s="73">
        <v>45738</v>
      </c>
      <c r="D4946" s="79" t="s">
        <v>60</v>
      </c>
      <c r="E4946" s="80" t="s">
        <v>656</v>
      </c>
      <c r="F4946" s="81" t="str">
        <f>VLOOKUP(E4946,Customer[],2,FALSE)</f>
        <v xml:space="preserve">Malar </v>
      </c>
      <c r="G4946" s="69" t="str">
        <f>VLOOKUP(E4946,Customer[],3,FALSE)</f>
        <v>Innwa Rd</v>
      </c>
      <c r="H4946" s="69" t="str">
        <f>VLOOKUP(E4946,Customer[],4,FALSE)</f>
        <v>N/Oakkala</v>
      </c>
      <c r="I4946" s="48" t="s">
        <v>23</v>
      </c>
      <c r="J4946" s="82" t="str">
        <f>VLOOKUP(I4946,PGStock[],2,FALSE)</f>
        <v>Columbus Super Red Smooth 175 Ml</v>
      </c>
      <c r="K4946" s="71">
        <f>VLOOKUP(I4946,PGStock[],3,FALSE)</f>
        <v>0.17499999999999999</v>
      </c>
      <c r="L4946" s="47">
        <v>1</v>
      </c>
      <c r="M4946" s="47">
        <f>VLOOKUP(I4946,PGStock[],6,FALSE)</f>
        <v>100</v>
      </c>
      <c r="N4946" s="47">
        <f>+PGSales!$L4946*PGSales!$M4946</f>
        <v>100</v>
      </c>
    </row>
    <row r="4947" spans="1:14" hidden="1" x14ac:dyDescent="0.25">
      <c r="A4947" s="77">
        <f t="shared" si="368"/>
        <v>2025</v>
      </c>
      <c r="B4947" s="77">
        <f t="shared" si="369"/>
        <v>3</v>
      </c>
      <c r="C4947" s="73">
        <v>45738</v>
      </c>
      <c r="D4947" s="79" t="s">
        <v>60</v>
      </c>
      <c r="E4947" s="80" t="s">
        <v>656</v>
      </c>
      <c r="F4947" s="81" t="str">
        <f>VLOOKUP(E4947,Customer[],2,FALSE)</f>
        <v xml:space="preserve">Malar </v>
      </c>
      <c r="G4947" s="69" t="str">
        <f>VLOOKUP(E4947,Customer[],3,FALSE)</f>
        <v>Innwa Rd</v>
      </c>
      <c r="H4947" s="69" t="str">
        <f>VLOOKUP(E4947,Customer[],4,FALSE)</f>
        <v>N/Oakkala</v>
      </c>
      <c r="I4947" s="48" t="s">
        <v>18</v>
      </c>
      <c r="J4947" s="82" t="str">
        <f>VLOOKUP(I4947,PGStock[],2,FALSE)</f>
        <v>Formula Rum 350ml</v>
      </c>
      <c r="K4947" s="71">
        <f>VLOOKUP(I4947,PGStock[],3,FALSE)</f>
        <v>0.35</v>
      </c>
      <c r="L4947" s="47">
        <v>1</v>
      </c>
      <c r="M4947" s="47">
        <f>VLOOKUP(I4947,PGStock[],6,FALSE)</f>
        <v>150</v>
      </c>
      <c r="N4947" s="47">
        <f>+PGSales!$L4947*PGSales!$M4947</f>
        <v>150</v>
      </c>
    </row>
    <row r="4948" spans="1:14" hidden="1" x14ac:dyDescent="0.25">
      <c r="A4948" s="77">
        <f t="shared" si="368"/>
        <v>2025</v>
      </c>
      <c r="B4948" s="77">
        <f t="shared" si="369"/>
        <v>3</v>
      </c>
      <c r="C4948" s="73">
        <v>45738</v>
      </c>
      <c r="D4948" s="79" t="s">
        <v>56</v>
      </c>
      <c r="E4948" s="80" t="s">
        <v>661</v>
      </c>
      <c r="F4948" s="81" t="str">
        <f>VLOOKUP(E4948,Customer[],2,FALSE)</f>
        <v>Nyein Nwe</v>
      </c>
      <c r="G4948" s="69" t="str">
        <f>VLOOKUP(E4948,Customer[],3,FALSE)</f>
        <v>Innwa Rd</v>
      </c>
      <c r="H4948" s="69" t="str">
        <f>VLOOKUP(E4948,Customer[],4,FALSE)</f>
        <v>N/Oakkala</v>
      </c>
      <c r="I4948" s="48" t="s">
        <v>25</v>
      </c>
      <c r="J4948" s="82" t="str">
        <f>VLOOKUP(I4948,PGStock[],2,FALSE)</f>
        <v>Columbus Super Red Smooth 350 Ml</v>
      </c>
      <c r="K4948" s="71">
        <f>VLOOKUP(I4948,PGStock[],3,FALSE)</f>
        <v>0.35</v>
      </c>
      <c r="L4948" s="47">
        <v>3</v>
      </c>
      <c r="M4948" s="47">
        <f>VLOOKUP(I4948,PGStock[],6,FALSE)</f>
        <v>150</v>
      </c>
      <c r="N4948" s="47">
        <f>+PGSales!$L4948*PGSales!$M4948</f>
        <v>450</v>
      </c>
    </row>
    <row r="4949" spans="1:14" hidden="1" x14ac:dyDescent="0.25">
      <c r="A4949" s="77">
        <f t="shared" si="368"/>
        <v>2025</v>
      </c>
      <c r="B4949" s="77">
        <f t="shared" si="369"/>
        <v>3</v>
      </c>
      <c r="C4949" s="73">
        <v>45738</v>
      </c>
      <c r="D4949" s="79" t="s">
        <v>56</v>
      </c>
      <c r="E4949" s="80" t="s">
        <v>661</v>
      </c>
      <c r="F4949" s="81" t="str">
        <f>VLOOKUP(E4949,Customer[],2,FALSE)</f>
        <v>Nyein Nwe</v>
      </c>
      <c r="G4949" s="69" t="str">
        <f>VLOOKUP(E4949,Customer[],3,FALSE)</f>
        <v>Innwa Rd</v>
      </c>
      <c r="H4949" s="69" t="str">
        <f>VLOOKUP(E4949,Customer[],4,FALSE)</f>
        <v>N/Oakkala</v>
      </c>
      <c r="I4949" s="48" t="s">
        <v>23</v>
      </c>
      <c r="J4949" s="82" t="str">
        <f>VLOOKUP(I4949,PGStock[],2,FALSE)</f>
        <v>Columbus Super Red Smooth 175 Ml</v>
      </c>
      <c r="K4949" s="71">
        <f>VLOOKUP(I4949,PGStock[],3,FALSE)</f>
        <v>0.17499999999999999</v>
      </c>
      <c r="L4949" s="47">
        <v>2</v>
      </c>
      <c r="M4949" s="47">
        <f>VLOOKUP(I4949,PGStock[],6,FALSE)</f>
        <v>100</v>
      </c>
      <c r="N4949" s="47">
        <f>+PGSales!$L4949*PGSales!$M4949</f>
        <v>200</v>
      </c>
    </row>
    <row r="4950" spans="1:14" hidden="1" x14ac:dyDescent="0.25">
      <c r="A4950" s="77">
        <f t="shared" si="368"/>
        <v>2025</v>
      </c>
      <c r="B4950" s="77">
        <f t="shared" si="369"/>
        <v>3</v>
      </c>
      <c r="C4950" s="73">
        <v>45738</v>
      </c>
      <c r="D4950" s="79" t="s">
        <v>56</v>
      </c>
      <c r="E4950" s="80" t="s">
        <v>661</v>
      </c>
      <c r="F4950" s="81" t="str">
        <f>VLOOKUP(E4950,Customer[],2,FALSE)</f>
        <v>Nyein Nwe</v>
      </c>
      <c r="G4950" s="69" t="str">
        <f>VLOOKUP(E4950,Customer[],3,FALSE)</f>
        <v>Innwa Rd</v>
      </c>
      <c r="H4950" s="69" t="str">
        <f>VLOOKUP(E4950,Customer[],4,FALSE)</f>
        <v>N/Oakkala</v>
      </c>
      <c r="I4950" s="48" t="s">
        <v>18</v>
      </c>
      <c r="J4950" s="82" t="str">
        <f>VLOOKUP(I4950,PGStock[],2,FALSE)</f>
        <v>Formula Rum 350ml</v>
      </c>
      <c r="K4950" s="71">
        <f>VLOOKUP(I4950,PGStock[],3,FALSE)</f>
        <v>0.35</v>
      </c>
      <c r="L4950" s="47">
        <v>1</v>
      </c>
      <c r="M4950" s="47">
        <f>VLOOKUP(I4950,PGStock[],6,FALSE)</f>
        <v>150</v>
      </c>
      <c r="N4950" s="47">
        <f>+PGSales!$L4950*PGSales!$M4950</f>
        <v>150</v>
      </c>
    </row>
    <row r="4951" spans="1:14" hidden="1" x14ac:dyDescent="0.25">
      <c r="A4951" s="77">
        <f t="shared" si="368"/>
        <v>2025</v>
      </c>
      <c r="B4951" s="77">
        <f t="shared" si="369"/>
        <v>3</v>
      </c>
      <c r="C4951" s="73">
        <v>45738</v>
      </c>
      <c r="D4951" s="79" t="s">
        <v>64</v>
      </c>
      <c r="E4951" s="80" t="s">
        <v>413</v>
      </c>
      <c r="F4951" s="81" t="str">
        <f>VLOOKUP(E4951,Customer[],2,FALSE)</f>
        <v>Sakarwar 1</v>
      </c>
      <c r="G4951" s="69" t="str">
        <f>VLOOKUP(E4951,Customer[],3,FALSE)</f>
        <v>Lan Wa Rd</v>
      </c>
      <c r="H4951" s="69" t="str">
        <f>VLOOKUP(E4951,Customer[],4,FALSE)</f>
        <v>N/Oakkala</v>
      </c>
      <c r="I4951" s="48" t="s">
        <v>25</v>
      </c>
      <c r="J4951" s="82" t="str">
        <f>VLOOKUP(I4951,PGStock[],2,FALSE)</f>
        <v>Columbus Super Red Smooth 350 Ml</v>
      </c>
      <c r="K4951" s="71">
        <f>VLOOKUP(I4951,PGStock[],3,FALSE)</f>
        <v>0.35</v>
      </c>
      <c r="L4951" s="47">
        <v>4</v>
      </c>
      <c r="M4951" s="47">
        <f>VLOOKUP(I4951,PGStock[],6,FALSE)</f>
        <v>150</v>
      </c>
      <c r="N4951" s="47">
        <f>+PGSales!$L4951*PGSales!$M4951</f>
        <v>600</v>
      </c>
    </row>
    <row r="4952" spans="1:14" hidden="1" x14ac:dyDescent="0.25">
      <c r="A4952" s="77">
        <f t="shared" si="368"/>
        <v>2025</v>
      </c>
      <c r="B4952" s="77">
        <f t="shared" si="369"/>
        <v>3</v>
      </c>
      <c r="C4952" s="73">
        <v>45738</v>
      </c>
      <c r="D4952" s="79" t="s">
        <v>64</v>
      </c>
      <c r="E4952" s="80" t="s">
        <v>413</v>
      </c>
      <c r="F4952" s="81" t="str">
        <f>VLOOKUP(E4952,Customer[],2,FALSE)</f>
        <v>Sakarwar 1</v>
      </c>
      <c r="G4952" s="69" t="str">
        <f>VLOOKUP(E4952,Customer[],3,FALSE)</f>
        <v>Lan Wa Rd</v>
      </c>
      <c r="H4952" s="69" t="str">
        <f>VLOOKUP(E4952,Customer[],4,FALSE)</f>
        <v>N/Oakkala</v>
      </c>
      <c r="I4952" s="48" t="s">
        <v>23</v>
      </c>
      <c r="J4952" s="82" t="str">
        <f>VLOOKUP(I4952,PGStock[],2,FALSE)</f>
        <v>Columbus Super Red Smooth 175 Ml</v>
      </c>
      <c r="K4952" s="71">
        <f>VLOOKUP(I4952,PGStock[],3,FALSE)</f>
        <v>0.17499999999999999</v>
      </c>
      <c r="L4952" s="47">
        <v>1</v>
      </c>
      <c r="M4952" s="47">
        <f>VLOOKUP(I4952,PGStock[],6,FALSE)</f>
        <v>100</v>
      </c>
      <c r="N4952" s="47">
        <f>+PGSales!$L4952*PGSales!$M4952</f>
        <v>100</v>
      </c>
    </row>
    <row r="4953" spans="1:14" hidden="1" x14ac:dyDescent="0.25">
      <c r="A4953" s="77">
        <f t="shared" ref="A4953:A4975" si="370">YEAR(C4953)</f>
        <v>2025</v>
      </c>
      <c r="B4953" s="77">
        <f t="shared" ref="B4953:B4975" si="371">MONTH(C4953)</f>
        <v>3</v>
      </c>
      <c r="C4953" s="73">
        <v>45738</v>
      </c>
      <c r="D4953" s="79" t="s">
        <v>64</v>
      </c>
      <c r="E4953" s="80" t="s">
        <v>413</v>
      </c>
      <c r="F4953" s="81" t="str">
        <f>VLOOKUP(E4953,Customer[],2,FALSE)</f>
        <v>Sakarwar 1</v>
      </c>
      <c r="G4953" s="69" t="str">
        <f>VLOOKUP(E4953,Customer[],3,FALSE)</f>
        <v>Lan Wa Rd</v>
      </c>
      <c r="H4953" s="69" t="str">
        <f>VLOOKUP(E4953,Customer[],4,FALSE)</f>
        <v>N/Oakkala</v>
      </c>
      <c r="I4953" s="48" t="s">
        <v>20</v>
      </c>
      <c r="J4953" s="82" t="str">
        <f>VLOOKUP(I4953,PGStock[],2,FALSE)</f>
        <v>Formula Rum 700ml</v>
      </c>
      <c r="K4953" s="71">
        <f>VLOOKUP(I4953,PGStock[],3,FALSE)</f>
        <v>0.7</v>
      </c>
      <c r="L4953" s="47">
        <v>1</v>
      </c>
      <c r="M4953" s="47">
        <f>VLOOKUP(I4953,PGStock[],6,FALSE)</f>
        <v>200</v>
      </c>
      <c r="N4953" s="47">
        <f>+PGSales!$L4953*PGSales!$M4953</f>
        <v>200</v>
      </c>
    </row>
    <row r="4954" spans="1:14" hidden="1" x14ac:dyDescent="0.25">
      <c r="A4954" s="77">
        <f t="shared" si="370"/>
        <v>2025</v>
      </c>
      <c r="B4954" s="77">
        <f t="shared" si="371"/>
        <v>3</v>
      </c>
      <c r="C4954" s="73">
        <v>45738</v>
      </c>
      <c r="D4954" s="79" t="s">
        <v>365</v>
      </c>
      <c r="E4954" s="80" t="s">
        <v>412</v>
      </c>
      <c r="F4954" s="81" t="str">
        <f>VLOOKUP(E4954,Customer[],2,FALSE)</f>
        <v>Sakarwar 2</v>
      </c>
      <c r="G4954" s="69" t="str">
        <f>VLOOKUP(E4954,Customer[],3,FALSE)</f>
        <v>Nawe Ni Rd</v>
      </c>
      <c r="H4954" s="69" t="str">
        <f>VLOOKUP(E4954,Customer[],4,FALSE)</f>
        <v>N/Oakkala</v>
      </c>
      <c r="I4954" s="48" t="s">
        <v>25</v>
      </c>
      <c r="J4954" s="82" t="str">
        <f>VLOOKUP(I4954,PGStock[],2,FALSE)</f>
        <v>Columbus Super Red Smooth 350 Ml</v>
      </c>
      <c r="K4954" s="71">
        <f>VLOOKUP(I4954,PGStock[],3,FALSE)</f>
        <v>0.35</v>
      </c>
      <c r="L4954" s="47">
        <v>4</v>
      </c>
      <c r="M4954" s="47">
        <f>VLOOKUP(I4954,PGStock[],6,FALSE)</f>
        <v>150</v>
      </c>
      <c r="N4954" s="47">
        <f>+PGSales!$L4954*PGSales!$M4954</f>
        <v>600</v>
      </c>
    </row>
    <row r="4955" spans="1:14" hidden="1" x14ac:dyDescent="0.25">
      <c r="A4955" s="77">
        <f t="shared" si="370"/>
        <v>2025</v>
      </c>
      <c r="B4955" s="77">
        <f t="shared" si="371"/>
        <v>3</v>
      </c>
      <c r="C4955" s="73">
        <v>45738</v>
      </c>
      <c r="D4955" s="79" t="s">
        <v>365</v>
      </c>
      <c r="E4955" s="80" t="s">
        <v>412</v>
      </c>
      <c r="F4955" s="81" t="str">
        <f>VLOOKUP(E4955,Customer[],2,FALSE)</f>
        <v>Sakarwar 2</v>
      </c>
      <c r="G4955" s="69" t="str">
        <f>VLOOKUP(E4955,Customer[],3,FALSE)</f>
        <v>Nawe Ni Rd</v>
      </c>
      <c r="H4955" s="69" t="str">
        <f>VLOOKUP(E4955,Customer[],4,FALSE)</f>
        <v>N/Oakkala</v>
      </c>
      <c r="I4955" s="48" t="s">
        <v>18</v>
      </c>
      <c r="J4955" s="82" t="str">
        <f>VLOOKUP(I4955,PGStock[],2,FALSE)</f>
        <v>Formula Rum 350ml</v>
      </c>
      <c r="K4955" s="71">
        <f>VLOOKUP(I4955,PGStock[],3,FALSE)</f>
        <v>0.35</v>
      </c>
      <c r="L4955" s="47">
        <v>9</v>
      </c>
      <c r="M4955" s="47">
        <f>VLOOKUP(I4955,PGStock[],6,FALSE)</f>
        <v>150</v>
      </c>
      <c r="N4955" s="47">
        <f>+PGSales!$L4955*PGSales!$M4955</f>
        <v>1350</v>
      </c>
    </row>
    <row r="4956" spans="1:14" hidden="1" x14ac:dyDescent="0.25">
      <c r="A4956" s="77">
        <f t="shared" si="370"/>
        <v>2025</v>
      </c>
      <c r="B4956" s="77">
        <f t="shared" si="371"/>
        <v>3</v>
      </c>
      <c r="C4956" s="73">
        <v>45738</v>
      </c>
      <c r="D4956" s="79" t="s">
        <v>66</v>
      </c>
      <c r="E4956" s="80" t="s">
        <v>410</v>
      </c>
      <c r="F4956" s="81" t="str">
        <f>VLOOKUP(E4956,Customer[],2,FALSE)</f>
        <v>Htar Ware htat</v>
      </c>
      <c r="G4956" s="69" t="str">
        <f>VLOOKUP(E4956,Customer[],3,FALSE)</f>
        <v>Ae Ta ka (1) Rd</v>
      </c>
      <c r="H4956" s="69" t="str">
        <f>VLOOKUP(E4956,Customer[],4,FALSE)</f>
        <v>N/Oakkala</v>
      </c>
      <c r="I4956" s="48" t="s">
        <v>23</v>
      </c>
      <c r="J4956" s="82" t="str">
        <f>VLOOKUP(I4956,PGStock[],2,FALSE)</f>
        <v>Columbus Super Red Smooth 175 Ml</v>
      </c>
      <c r="K4956" s="71">
        <f>VLOOKUP(I4956,PGStock[],3,FALSE)</f>
        <v>0.17499999999999999</v>
      </c>
      <c r="L4956" s="47">
        <v>1</v>
      </c>
      <c r="M4956" s="47">
        <f>VLOOKUP(I4956,PGStock[],6,FALSE)</f>
        <v>100</v>
      </c>
      <c r="N4956" s="47">
        <f>+PGSales!$L4956*PGSales!$M4956</f>
        <v>100</v>
      </c>
    </row>
    <row r="4957" spans="1:14" hidden="1" x14ac:dyDescent="0.25">
      <c r="A4957" s="77">
        <f t="shared" si="370"/>
        <v>2025</v>
      </c>
      <c r="B4957" s="77">
        <f t="shared" si="371"/>
        <v>3</v>
      </c>
      <c r="C4957" s="73">
        <v>45738</v>
      </c>
      <c r="D4957" s="79" t="s">
        <v>62</v>
      </c>
      <c r="E4957" s="80" t="s">
        <v>414</v>
      </c>
      <c r="F4957" s="81" t="str">
        <f>VLOOKUP(E4957,Customer[],2,FALSE)</f>
        <v>Paddue War</v>
      </c>
      <c r="G4957" s="69" t="str">
        <f>VLOOKUP(E4957,Customer[],3,FALSE)</f>
        <v>Bayane naung Rd</v>
      </c>
      <c r="H4957" s="69" t="str">
        <f>VLOOKUP(E4957,Customer[],4,FALSE)</f>
        <v>N/Oakkala</v>
      </c>
      <c r="I4957" s="48" t="s">
        <v>25</v>
      </c>
      <c r="J4957" s="82" t="str">
        <f>VLOOKUP(I4957,PGStock[],2,FALSE)</f>
        <v>Columbus Super Red Smooth 350 Ml</v>
      </c>
      <c r="K4957" s="71">
        <f>VLOOKUP(I4957,PGStock[],3,FALSE)</f>
        <v>0.35</v>
      </c>
      <c r="L4957" s="47">
        <v>10</v>
      </c>
      <c r="M4957" s="47">
        <f>VLOOKUP(I4957,PGStock[],6,FALSE)</f>
        <v>150</v>
      </c>
      <c r="N4957" s="47">
        <f>+PGSales!$L4957*PGSales!$M4957</f>
        <v>1500</v>
      </c>
    </row>
    <row r="4958" spans="1:14" hidden="1" x14ac:dyDescent="0.25">
      <c r="A4958" s="77">
        <f t="shared" si="370"/>
        <v>2025</v>
      </c>
      <c r="B4958" s="77">
        <f t="shared" si="371"/>
        <v>3</v>
      </c>
      <c r="C4958" s="73">
        <v>45738</v>
      </c>
      <c r="D4958" s="79" t="s">
        <v>62</v>
      </c>
      <c r="E4958" s="80" t="s">
        <v>414</v>
      </c>
      <c r="F4958" s="81" t="str">
        <f>VLOOKUP(E4958,Customer[],2,FALSE)</f>
        <v>Paddue War</v>
      </c>
      <c r="G4958" s="69" t="str">
        <f>VLOOKUP(E4958,Customer[],3,FALSE)</f>
        <v>Bayane naung Rd</v>
      </c>
      <c r="H4958" s="69" t="str">
        <f>VLOOKUP(E4958,Customer[],4,FALSE)</f>
        <v>N/Oakkala</v>
      </c>
      <c r="I4958" s="48" t="s">
        <v>23</v>
      </c>
      <c r="J4958" s="82" t="str">
        <f>VLOOKUP(I4958,PGStock[],2,FALSE)</f>
        <v>Columbus Super Red Smooth 175 Ml</v>
      </c>
      <c r="K4958" s="71">
        <f>VLOOKUP(I4958,PGStock[],3,FALSE)</f>
        <v>0.17499999999999999</v>
      </c>
      <c r="L4958" s="47">
        <v>2</v>
      </c>
      <c r="M4958" s="47">
        <f>VLOOKUP(I4958,PGStock[],6,FALSE)</f>
        <v>100</v>
      </c>
      <c r="N4958" s="47">
        <f>+PGSales!$L4958*PGSales!$M4958</f>
        <v>200</v>
      </c>
    </row>
    <row r="4959" spans="1:14" hidden="1" x14ac:dyDescent="0.25">
      <c r="A4959" s="77">
        <f t="shared" si="370"/>
        <v>2025</v>
      </c>
      <c r="B4959" s="77">
        <f t="shared" si="371"/>
        <v>3</v>
      </c>
      <c r="C4959" s="73">
        <v>45738</v>
      </c>
      <c r="D4959" s="79" t="s">
        <v>62</v>
      </c>
      <c r="E4959" s="80" t="s">
        <v>414</v>
      </c>
      <c r="F4959" s="81" t="str">
        <f>VLOOKUP(E4959,Customer[],2,FALSE)</f>
        <v>Paddue War</v>
      </c>
      <c r="G4959" s="69" t="str">
        <f>VLOOKUP(E4959,Customer[],3,FALSE)</f>
        <v>Bayane naung Rd</v>
      </c>
      <c r="H4959" s="69" t="str">
        <f>VLOOKUP(E4959,Customer[],4,FALSE)</f>
        <v>N/Oakkala</v>
      </c>
      <c r="I4959" s="48" t="s">
        <v>18</v>
      </c>
      <c r="J4959" s="82" t="str">
        <f>VLOOKUP(I4959,PGStock[],2,FALSE)</f>
        <v>Formula Rum 350ml</v>
      </c>
      <c r="K4959" s="71">
        <f>VLOOKUP(I4959,PGStock[],3,FALSE)</f>
        <v>0.35</v>
      </c>
      <c r="L4959" s="47">
        <v>4</v>
      </c>
      <c r="M4959" s="47">
        <f>VLOOKUP(I4959,PGStock[],6,FALSE)</f>
        <v>150</v>
      </c>
      <c r="N4959" s="47">
        <f>+PGSales!$L4959*PGSales!$M4959</f>
        <v>600</v>
      </c>
    </row>
    <row r="4960" spans="1:14" hidden="1" x14ac:dyDescent="0.25">
      <c r="A4960" s="77">
        <f t="shared" si="370"/>
        <v>2025</v>
      </c>
      <c r="B4960" s="77">
        <f t="shared" si="371"/>
        <v>3</v>
      </c>
      <c r="C4960" s="73">
        <v>45738</v>
      </c>
      <c r="D4960" s="79" t="s">
        <v>70</v>
      </c>
      <c r="E4960" s="80" t="s">
        <v>662</v>
      </c>
      <c r="F4960" s="81" t="str">
        <f>VLOOKUP(E4960,Customer[],2,FALSE)</f>
        <v>U Myint Soe</v>
      </c>
      <c r="G4960" s="69" t="str">
        <f>VLOOKUP(E4960,Customer[],3,FALSE)</f>
        <v>Danyaekone Rd</v>
      </c>
      <c r="H4960" s="69" t="str">
        <f>VLOOKUP(E4960,Customer[],4,FALSE)</f>
        <v xml:space="preserve">Shwepyithar </v>
      </c>
      <c r="I4960" s="48" t="s">
        <v>25</v>
      </c>
      <c r="J4960" s="82" t="str">
        <f>VLOOKUP(I4960,PGStock[],2,FALSE)</f>
        <v>Columbus Super Red Smooth 350 Ml</v>
      </c>
      <c r="K4960" s="71">
        <f>VLOOKUP(I4960,PGStock[],3,FALSE)</f>
        <v>0.35</v>
      </c>
      <c r="L4960" s="47">
        <v>3</v>
      </c>
      <c r="M4960" s="47">
        <f>VLOOKUP(I4960,PGStock[],6,FALSE)</f>
        <v>150</v>
      </c>
      <c r="N4960" s="47">
        <f>+PGSales!$L4960*PGSales!$M4960</f>
        <v>450</v>
      </c>
    </row>
    <row r="4961" spans="1:14" hidden="1" x14ac:dyDescent="0.25">
      <c r="A4961" s="77">
        <f t="shared" si="370"/>
        <v>2025</v>
      </c>
      <c r="B4961" s="77">
        <f t="shared" si="371"/>
        <v>3</v>
      </c>
      <c r="C4961" s="73">
        <v>45738</v>
      </c>
      <c r="D4961" s="79" t="s">
        <v>70</v>
      </c>
      <c r="E4961" s="80" t="s">
        <v>662</v>
      </c>
      <c r="F4961" s="81" t="str">
        <f>VLOOKUP(E4961,Customer[],2,FALSE)</f>
        <v>U Myint Soe</v>
      </c>
      <c r="G4961" s="69" t="str">
        <f>VLOOKUP(E4961,Customer[],3,FALSE)</f>
        <v>Danyaekone Rd</v>
      </c>
      <c r="H4961" s="69" t="str">
        <f>VLOOKUP(E4961,Customer[],4,FALSE)</f>
        <v xml:space="preserve">Shwepyithar </v>
      </c>
      <c r="I4961" s="48" t="s">
        <v>23</v>
      </c>
      <c r="J4961" s="82" t="str">
        <f>VLOOKUP(I4961,PGStock[],2,FALSE)</f>
        <v>Columbus Super Red Smooth 175 Ml</v>
      </c>
      <c r="K4961" s="71">
        <f>VLOOKUP(I4961,PGStock[],3,FALSE)</f>
        <v>0.17499999999999999</v>
      </c>
      <c r="L4961" s="47">
        <v>2</v>
      </c>
      <c r="M4961" s="47">
        <f>VLOOKUP(I4961,PGStock[],6,FALSE)</f>
        <v>100</v>
      </c>
      <c r="N4961" s="47">
        <f>+PGSales!$L4961*PGSales!$M4961</f>
        <v>200</v>
      </c>
    </row>
    <row r="4962" spans="1:14" hidden="1" x14ac:dyDescent="0.25">
      <c r="A4962" s="77">
        <f t="shared" si="370"/>
        <v>2025</v>
      </c>
      <c r="B4962" s="77">
        <f t="shared" si="371"/>
        <v>3</v>
      </c>
      <c r="C4962" s="73">
        <v>45738</v>
      </c>
      <c r="D4962" s="79" t="s">
        <v>70</v>
      </c>
      <c r="E4962" s="80" t="s">
        <v>662</v>
      </c>
      <c r="F4962" s="81" t="str">
        <f>VLOOKUP(E4962,Customer[],2,FALSE)</f>
        <v>U Myint Soe</v>
      </c>
      <c r="G4962" s="69" t="str">
        <f>VLOOKUP(E4962,Customer[],3,FALSE)</f>
        <v>Danyaekone Rd</v>
      </c>
      <c r="H4962" s="69" t="str">
        <f>VLOOKUP(E4962,Customer[],4,FALSE)</f>
        <v xml:space="preserve">Shwepyithar </v>
      </c>
      <c r="I4962" s="48" t="s">
        <v>18</v>
      </c>
      <c r="J4962" s="82" t="str">
        <f>VLOOKUP(I4962,PGStock[],2,FALSE)</f>
        <v>Formula Rum 350ml</v>
      </c>
      <c r="K4962" s="71">
        <f>VLOOKUP(I4962,PGStock[],3,FALSE)</f>
        <v>0.35</v>
      </c>
      <c r="L4962" s="47">
        <v>6</v>
      </c>
      <c r="M4962" s="47">
        <f>VLOOKUP(I4962,PGStock[],6,FALSE)</f>
        <v>150</v>
      </c>
      <c r="N4962" s="47">
        <f>+PGSales!$L4962*PGSales!$M4962</f>
        <v>900</v>
      </c>
    </row>
    <row r="4963" spans="1:14" hidden="1" x14ac:dyDescent="0.25">
      <c r="A4963" s="77">
        <f t="shared" si="370"/>
        <v>2025</v>
      </c>
      <c r="B4963" s="77">
        <f t="shared" si="371"/>
        <v>3</v>
      </c>
      <c r="C4963" s="73">
        <v>45738</v>
      </c>
      <c r="D4963" s="79" t="s">
        <v>72</v>
      </c>
      <c r="E4963" s="80" t="s">
        <v>635</v>
      </c>
      <c r="F4963" s="81" t="e">
        <f>VLOOKUP(E4963,Customer[],2,FALSE)</f>
        <v>#N/A</v>
      </c>
      <c r="G4963" s="69" t="e">
        <f>VLOOKUP(E4963,Customer[],3,FALSE)</f>
        <v>#N/A</v>
      </c>
      <c r="H4963" s="69" t="e">
        <f>VLOOKUP(E4963,Customer[],4,FALSE)</f>
        <v>#N/A</v>
      </c>
      <c r="I4963" s="48" t="s">
        <v>25</v>
      </c>
      <c r="J4963" s="82" t="str">
        <f>VLOOKUP(I4963,PGStock[],2,FALSE)</f>
        <v>Columbus Super Red Smooth 350 Ml</v>
      </c>
      <c r="K4963" s="71">
        <f>VLOOKUP(I4963,PGStock[],3,FALSE)</f>
        <v>0.35</v>
      </c>
      <c r="L4963" s="47">
        <v>3</v>
      </c>
      <c r="M4963" s="47">
        <f>VLOOKUP(I4963,PGStock[],6,FALSE)</f>
        <v>150</v>
      </c>
      <c r="N4963" s="47">
        <f>+PGSales!$L4963*PGSales!$M4963</f>
        <v>450</v>
      </c>
    </row>
    <row r="4964" spans="1:14" hidden="1" x14ac:dyDescent="0.25">
      <c r="A4964" s="77">
        <f t="shared" si="370"/>
        <v>2025</v>
      </c>
      <c r="B4964" s="77">
        <f t="shared" si="371"/>
        <v>3</v>
      </c>
      <c r="C4964" s="73">
        <v>45738</v>
      </c>
      <c r="D4964" s="79" t="s">
        <v>72</v>
      </c>
      <c r="E4964" s="80" t="s">
        <v>635</v>
      </c>
      <c r="F4964" s="81" t="e">
        <f>VLOOKUP(E4964,Customer[],2,FALSE)</f>
        <v>#N/A</v>
      </c>
      <c r="G4964" s="69" t="e">
        <f>VLOOKUP(E4964,Customer[],3,FALSE)</f>
        <v>#N/A</v>
      </c>
      <c r="H4964" s="69" t="e">
        <f>VLOOKUP(E4964,Customer[],4,FALSE)</f>
        <v>#N/A</v>
      </c>
      <c r="I4964" s="48" t="s">
        <v>18</v>
      </c>
      <c r="J4964" s="82" t="str">
        <f>VLOOKUP(I4964,PGStock[],2,FALSE)</f>
        <v>Formula Rum 350ml</v>
      </c>
      <c r="K4964" s="71">
        <f>VLOOKUP(I4964,PGStock[],3,FALSE)</f>
        <v>0.35</v>
      </c>
      <c r="L4964" s="47">
        <v>6</v>
      </c>
      <c r="M4964" s="47">
        <f>VLOOKUP(I4964,PGStock[],6,FALSE)</f>
        <v>150</v>
      </c>
      <c r="N4964" s="47">
        <f>+PGSales!$L4964*PGSales!$M4964</f>
        <v>900</v>
      </c>
    </row>
    <row r="4965" spans="1:14" hidden="1" x14ac:dyDescent="0.25">
      <c r="A4965" s="77">
        <f t="shared" si="370"/>
        <v>2025</v>
      </c>
      <c r="B4965" s="77">
        <f t="shared" si="371"/>
        <v>3</v>
      </c>
      <c r="C4965" s="73">
        <v>45738</v>
      </c>
      <c r="D4965" s="79" t="s">
        <v>76</v>
      </c>
      <c r="E4965" s="80" t="s">
        <v>246</v>
      </c>
      <c r="F4965" s="81" t="str">
        <f>VLOOKUP(E4965,Customer[],2,FALSE)</f>
        <v>Zaw Hein Kaber</v>
      </c>
      <c r="G4965" s="69" t="str">
        <f>VLOOKUP(E4965,Customer[],3,FALSE)</f>
        <v>ThanDin Zay Rd</v>
      </c>
      <c r="H4965" s="69" t="str">
        <f>VLOOKUP(E4965,Customer[],4,FALSE)</f>
        <v xml:space="preserve">Shwepyithar </v>
      </c>
      <c r="I4965" s="48" t="s">
        <v>25</v>
      </c>
      <c r="J4965" s="82" t="str">
        <f>VLOOKUP(I4965,PGStock[],2,FALSE)</f>
        <v>Columbus Super Red Smooth 350 Ml</v>
      </c>
      <c r="K4965" s="71">
        <f>VLOOKUP(I4965,PGStock[],3,FALSE)</f>
        <v>0.35</v>
      </c>
      <c r="L4965" s="47">
        <v>2</v>
      </c>
      <c r="M4965" s="47">
        <f>VLOOKUP(I4965,PGStock[],6,FALSE)</f>
        <v>150</v>
      </c>
      <c r="N4965" s="47">
        <f>+PGSales!$L4965*PGSales!$M4965</f>
        <v>300</v>
      </c>
    </row>
    <row r="4966" spans="1:14" hidden="1" x14ac:dyDescent="0.25">
      <c r="A4966" s="77">
        <f t="shared" si="370"/>
        <v>2025</v>
      </c>
      <c r="B4966" s="77">
        <f t="shared" si="371"/>
        <v>3</v>
      </c>
      <c r="C4966" s="73">
        <v>45738</v>
      </c>
      <c r="D4966" s="79" t="s">
        <v>76</v>
      </c>
      <c r="E4966" s="80" t="s">
        <v>246</v>
      </c>
      <c r="F4966" s="81" t="str">
        <f>VLOOKUP(E4966,Customer[],2,FALSE)</f>
        <v>Zaw Hein Kaber</v>
      </c>
      <c r="G4966" s="69" t="str">
        <f>VLOOKUP(E4966,Customer[],3,FALSE)</f>
        <v>ThanDin Zay Rd</v>
      </c>
      <c r="H4966" s="69" t="str">
        <f>VLOOKUP(E4966,Customer[],4,FALSE)</f>
        <v xml:space="preserve">Shwepyithar </v>
      </c>
      <c r="I4966" s="48" t="s">
        <v>18</v>
      </c>
      <c r="J4966" s="82" t="str">
        <f>VLOOKUP(I4966,PGStock[],2,FALSE)</f>
        <v>Formula Rum 350ml</v>
      </c>
      <c r="K4966" s="71">
        <f>VLOOKUP(I4966,PGStock[],3,FALSE)</f>
        <v>0.35</v>
      </c>
      <c r="L4966" s="47">
        <v>4</v>
      </c>
      <c r="M4966" s="47">
        <f>VLOOKUP(I4966,PGStock[],6,FALSE)</f>
        <v>150</v>
      </c>
      <c r="N4966" s="47">
        <f>+PGSales!$L4966*PGSales!$M4966</f>
        <v>600</v>
      </c>
    </row>
    <row r="4967" spans="1:14" hidden="1" x14ac:dyDescent="0.25">
      <c r="A4967" s="77">
        <f t="shared" si="370"/>
        <v>2025</v>
      </c>
      <c r="B4967" s="77">
        <f t="shared" si="371"/>
        <v>3</v>
      </c>
      <c r="C4967" s="73">
        <v>45738</v>
      </c>
      <c r="D4967" s="79" t="s">
        <v>131</v>
      </c>
      <c r="E4967" s="80" t="s">
        <v>268</v>
      </c>
      <c r="F4967" s="81" t="str">
        <f>VLOOKUP(E4967,Customer[],2,FALSE)</f>
        <v>Kaung Thant</v>
      </c>
      <c r="G4967" s="69" t="str">
        <f>VLOOKUP(E4967,Customer[],3,FALSE)</f>
        <v>ThanDin Zay Rd</v>
      </c>
      <c r="H4967" s="69" t="str">
        <f>VLOOKUP(E4967,Customer[],4,FALSE)</f>
        <v xml:space="preserve">Shwepyithar </v>
      </c>
      <c r="I4967" s="48" t="s">
        <v>25</v>
      </c>
      <c r="J4967" s="82" t="str">
        <f>VLOOKUP(I4967,PGStock[],2,FALSE)</f>
        <v>Columbus Super Red Smooth 350 Ml</v>
      </c>
      <c r="K4967" s="71">
        <f>VLOOKUP(I4967,PGStock[],3,FALSE)</f>
        <v>0.35</v>
      </c>
      <c r="L4967" s="47">
        <v>5</v>
      </c>
      <c r="M4967" s="47">
        <f>VLOOKUP(I4967,PGStock[],6,FALSE)</f>
        <v>150</v>
      </c>
      <c r="N4967" s="47">
        <f>+PGSales!$L4967*PGSales!$M4967</f>
        <v>750</v>
      </c>
    </row>
    <row r="4968" spans="1:14" hidden="1" x14ac:dyDescent="0.25">
      <c r="A4968" s="77">
        <f t="shared" si="370"/>
        <v>2025</v>
      </c>
      <c r="B4968" s="77">
        <f t="shared" si="371"/>
        <v>3</v>
      </c>
      <c r="C4968" s="73">
        <v>45738</v>
      </c>
      <c r="D4968" s="79" t="s">
        <v>131</v>
      </c>
      <c r="E4968" s="80" t="s">
        <v>268</v>
      </c>
      <c r="F4968" s="81" t="str">
        <f>VLOOKUP(E4968,Customer[],2,FALSE)</f>
        <v>Kaung Thant</v>
      </c>
      <c r="G4968" s="69" t="str">
        <f>VLOOKUP(E4968,Customer[],3,FALSE)</f>
        <v>ThanDin Zay Rd</v>
      </c>
      <c r="H4968" s="69" t="str">
        <f>VLOOKUP(E4968,Customer[],4,FALSE)</f>
        <v xml:space="preserve">Shwepyithar </v>
      </c>
      <c r="I4968" s="48" t="s">
        <v>23</v>
      </c>
      <c r="J4968" s="82" t="str">
        <f>VLOOKUP(I4968,PGStock[],2,FALSE)</f>
        <v>Columbus Super Red Smooth 175 Ml</v>
      </c>
      <c r="K4968" s="71">
        <f>VLOOKUP(I4968,PGStock[],3,FALSE)</f>
        <v>0.17499999999999999</v>
      </c>
      <c r="L4968" s="47">
        <v>1</v>
      </c>
      <c r="M4968" s="47">
        <f>VLOOKUP(I4968,PGStock[],6,FALSE)</f>
        <v>100</v>
      </c>
      <c r="N4968" s="47">
        <f>+PGSales!$L4968*PGSales!$M4968</f>
        <v>100</v>
      </c>
    </row>
    <row r="4969" spans="1:14" hidden="1" x14ac:dyDescent="0.25">
      <c r="A4969" s="77">
        <f t="shared" si="370"/>
        <v>2025</v>
      </c>
      <c r="B4969" s="77">
        <f t="shared" si="371"/>
        <v>3</v>
      </c>
      <c r="C4969" s="73">
        <v>45738</v>
      </c>
      <c r="D4969" s="79" t="s">
        <v>131</v>
      </c>
      <c r="E4969" s="80" t="s">
        <v>268</v>
      </c>
      <c r="F4969" s="81" t="str">
        <f>VLOOKUP(E4969,Customer[],2,FALSE)</f>
        <v>Kaung Thant</v>
      </c>
      <c r="G4969" s="69" t="str">
        <f>VLOOKUP(E4969,Customer[],3,FALSE)</f>
        <v>ThanDin Zay Rd</v>
      </c>
      <c r="H4969" s="69" t="str">
        <f>VLOOKUP(E4969,Customer[],4,FALSE)</f>
        <v xml:space="preserve">Shwepyithar </v>
      </c>
      <c r="I4969" s="48" t="s">
        <v>18</v>
      </c>
      <c r="J4969" s="82" t="str">
        <f>VLOOKUP(I4969,PGStock[],2,FALSE)</f>
        <v>Formula Rum 350ml</v>
      </c>
      <c r="K4969" s="71">
        <f>VLOOKUP(I4969,PGStock[],3,FALSE)</f>
        <v>0.35</v>
      </c>
      <c r="L4969" s="47">
        <v>7</v>
      </c>
      <c r="M4969" s="47">
        <f>VLOOKUP(I4969,PGStock[],6,FALSE)</f>
        <v>150</v>
      </c>
      <c r="N4969" s="47">
        <f>+PGSales!$L4969*PGSales!$M4969</f>
        <v>1050</v>
      </c>
    </row>
    <row r="4970" spans="1:14" hidden="1" x14ac:dyDescent="0.25">
      <c r="A4970" s="77">
        <f t="shared" si="370"/>
        <v>2025</v>
      </c>
      <c r="B4970" s="77">
        <f t="shared" si="371"/>
        <v>3</v>
      </c>
      <c r="C4970" s="73">
        <v>45738</v>
      </c>
      <c r="D4970" s="79" t="s">
        <v>68</v>
      </c>
      <c r="E4970" s="80" t="s">
        <v>177</v>
      </c>
      <c r="F4970" s="81" t="str">
        <f>VLOOKUP(E4970,Customer[],2,FALSE)</f>
        <v>NI Ni Poe poe</v>
      </c>
      <c r="G4970" s="69" t="str">
        <f>VLOOKUP(E4970,Customer[],3,FALSE)</f>
        <v>Ye Yanaing Rd</v>
      </c>
      <c r="H4970" s="69" t="str">
        <f>VLOOKUP(E4970,Customer[],4,FALSE)</f>
        <v xml:space="preserve">Shwepyithar </v>
      </c>
      <c r="I4970" s="48" t="s">
        <v>25</v>
      </c>
      <c r="J4970" s="82" t="str">
        <f>VLOOKUP(I4970,PGStock[],2,FALSE)</f>
        <v>Columbus Super Red Smooth 350 Ml</v>
      </c>
      <c r="K4970" s="71">
        <f>VLOOKUP(I4970,PGStock[],3,FALSE)</f>
        <v>0.35</v>
      </c>
      <c r="L4970" s="47">
        <v>4</v>
      </c>
      <c r="M4970" s="47">
        <f>VLOOKUP(I4970,PGStock[],6,FALSE)</f>
        <v>150</v>
      </c>
      <c r="N4970" s="47">
        <f>+PGSales!$L4970*PGSales!$M4970</f>
        <v>600</v>
      </c>
    </row>
    <row r="4971" spans="1:14" hidden="1" x14ac:dyDescent="0.25">
      <c r="A4971" s="77">
        <f t="shared" si="370"/>
        <v>2025</v>
      </c>
      <c r="B4971" s="77">
        <f t="shared" si="371"/>
        <v>3</v>
      </c>
      <c r="C4971" s="73">
        <v>45738</v>
      </c>
      <c r="D4971" s="79" t="s">
        <v>68</v>
      </c>
      <c r="E4971" s="80" t="s">
        <v>177</v>
      </c>
      <c r="F4971" s="81" t="str">
        <f>VLOOKUP(E4971,Customer[],2,FALSE)</f>
        <v>NI Ni Poe poe</v>
      </c>
      <c r="G4971" s="69" t="str">
        <f>VLOOKUP(E4971,Customer[],3,FALSE)</f>
        <v>Ye Yanaing Rd</v>
      </c>
      <c r="H4971" s="69" t="str">
        <f>VLOOKUP(E4971,Customer[],4,FALSE)</f>
        <v xml:space="preserve">Shwepyithar </v>
      </c>
      <c r="I4971" s="48" t="s">
        <v>20</v>
      </c>
      <c r="J4971" s="82" t="str">
        <f>VLOOKUP(I4971,PGStock[],2,FALSE)</f>
        <v>Formula Rum 700ml</v>
      </c>
      <c r="K4971" s="71">
        <f>VLOOKUP(I4971,PGStock[],3,FALSE)</f>
        <v>0.7</v>
      </c>
      <c r="L4971" s="47">
        <v>3</v>
      </c>
      <c r="M4971" s="47">
        <f>VLOOKUP(I4971,PGStock[],6,FALSE)</f>
        <v>200</v>
      </c>
      <c r="N4971" s="47">
        <f>+PGSales!$L4971*PGSales!$M4971</f>
        <v>600</v>
      </c>
    </row>
    <row r="4972" spans="1:14" hidden="1" x14ac:dyDescent="0.25">
      <c r="A4972" s="77">
        <f t="shared" si="370"/>
        <v>2025</v>
      </c>
      <c r="B4972" s="77">
        <f t="shared" si="371"/>
        <v>3</v>
      </c>
      <c r="C4972" s="73">
        <v>45738</v>
      </c>
      <c r="D4972" s="79" t="s">
        <v>68</v>
      </c>
      <c r="E4972" s="80" t="s">
        <v>177</v>
      </c>
      <c r="F4972" s="81" t="str">
        <f>VLOOKUP(E4972,Customer[],2,FALSE)</f>
        <v>NI Ni Poe poe</v>
      </c>
      <c r="G4972" s="69" t="str">
        <f>VLOOKUP(E4972,Customer[],3,FALSE)</f>
        <v>Ye Yanaing Rd</v>
      </c>
      <c r="H4972" s="69" t="str">
        <f>VLOOKUP(E4972,Customer[],4,FALSE)</f>
        <v xml:space="preserve">Shwepyithar </v>
      </c>
      <c r="I4972" s="48" t="s">
        <v>18</v>
      </c>
      <c r="J4972" s="82" t="str">
        <f>VLOOKUP(I4972,PGStock[],2,FALSE)</f>
        <v>Formula Rum 350ml</v>
      </c>
      <c r="K4972" s="71">
        <f>VLOOKUP(I4972,PGStock[],3,FALSE)</f>
        <v>0.35</v>
      </c>
      <c r="L4972" s="47">
        <v>4</v>
      </c>
      <c r="M4972" s="47">
        <f>VLOOKUP(I4972,PGStock[],6,FALSE)</f>
        <v>150</v>
      </c>
      <c r="N4972" s="47">
        <f>+PGSales!$L4972*PGSales!$M4972</f>
        <v>600</v>
      </c>
    </row>
    <row r="4973" spans="1:14" hidden="1" x14ac:dyDescent="0.25">
      <c r="A4973" s="77">
        <f t="shared" si="370"/>
        <v>2025</v>
      </c>
      <c r="B4973" s="77">
        <f t="shared" si="371"/>
        <v>3</v>
      </c>
      <c r="C4973" s="73">
        <v>45738</v>
      </c>
      <c r="D4973" s="79" t="s">
        <v>74</v>
      </c>
      <c r="E4973" s="80" t="s">
        <v>176</v>
      </c>
      <c r="F4973" s="81" t="str">
        <f>VLOOKUP(E4973,Customer[],2,FALSE)</f>
        <v>Lamin</v>
      </c>
      <c r="G4973" s="69" t="str">
        <f>VLOOKUP(E4973,Customer[],3,FALSE)</f>
        <v>No (4) Rd</v>
      </c>
      <c r="H4973" s="69" t="str">
        <f>VLOOKUP(E4973,Customer[],4,FALSE)</f>
        <v xml:space="preserve">Shwepyithar </v>
      </c>
      <c r="I4973" s="48" t="s">
        <v>25</v>
      </c>
      <c r="J4973" s="82" t="str">
        <f>VLOOKUP(I4973,PGStock[],2,FALSE)</f>
        <v>Columbus Super Red Smooth 350 Ml</v>
      </c>
      <c r="K4973" s="71">
        <f>VLOOKUP(I4973,PGStock[],3,FALSE)</f>
        <v>0.35</v>
      </c>
      <c r="L4973" s="47">
        <v>4</v>
      </c>
      <c r="M4973" s="47">
        <f>VLOOKUP(I4973,PGStock[],6,FALSE)</f>
        <v>150</v>
      </c>
      <c r="N4973" s="47">
        <f>+PGSales!$L4973*PGSales!$M4973</f>
        <v>600</v>
      </c>
    </row>
    <row r="4974" spans="1:14" hidden="1" x14ac:dyDescent="0.25">
      <c r="A4974" s="77">
        <f t="shared" si="370"/>
        <v>2025</v>
      </c>
      <c r="B4974" s="77">
        <f t="shared" si="371"/>
        <v>3</v>
      </c>
      <c r="C4974" s="73">
        <v>45738</v>
      </c>
      <c r="D4974" s="79" t="s">
        <v>74</v>
      </c>
      <c r="E4974" s="80" t="s">
        <v>176</v>
      </c>
      <c r="F4974" s="81" t="str">
        <f>VLOOKUP(E4974,Customer[],2,FALSE)</f>
        <v>Lamin</v>
      </c>
      <c r="G4974" s="69" t="str">
        <f>VLOOKUP(E4974,Customer[],3,FALSE)</f>
        <v>No (4) Rd</v>
      </c>
      <c r="H4974" s="69" t="str">
        <f>VLOOKUP(E4974,Customer[],4,FALSE)</f>
        <v xml:space="preserve">Shwepyithar </v>
      </c>
      <c r="I4974" s="48" t="s">
        <v>23</v>
      </c>
      <c r="J4974" s="82" t="str">
        <f>VLOOKUP(I4974,PGStock[],2,FALSE)</f>
        <v>Columbus Super Red Smooth 175 Ml</v>
      </c>
      <c r="K4974" s="71">
        <f>VLOOKUP(I4974,PGStock[],3,FALSE)</f>
        <v>0.17499999999999999</v>
      </c>
      <c r="L4974" s="47">
        <v>2</v>
      </c>
      <c r="M4974" s="47">
        <f>VLOOKUP(I4974,PGStock[],6,FALSE)</f>
        <v>100</v>
      </c>
      <c r="N4974" s="47">
        <f>+PGSales!$L4974*PGSales!$M4974</f>
        <v>200</v>
      </c>
    </row>
    <row r="4975" spans="1:14" hidden="1" x14ac:dyDescent="0.25">
      <c r="A4975" s="77">
        <f t="shared" si="370"/>
        <v>2025</v>
      </c>
      <c r="B4975" s="77">
        <f t="shared" si="371"/>
        <v>3</v>
      </c>
      <c r="C4975" s="73">
        <v>45738</v>
      </c>
      <c r="D4975" s="79" t="s">
        <v>74</v>
      </c>
      <c r="E4975" s="80" t="s">
        <v>176</v>
      </c>
      <c r="F4975" s="81" t="str">
        <f>VLOOKUP(E4975,Customer[],2,FALSE)</f>
        <v>Lamin</v>
      </c>
      <c r="G4975" s="69" t="str">
        <f>VLOOKUP(E4975,Customer[],3,FALSE)</f>
        <v>No (4) Rd</v>
      </c>
      <c r="H4975" s="69" t="str">
        <f>VLOOKUP(E4975,Customer[],4,FALSE)</f>
        <v xml:space="preserve">Shwepyithar </v>
      </c>
      <c r="I4975" s="48" t="s">
        <v>18</v>
      </c>
      <c r="J4975" s="82" t="str">
        <f>VLOOKUP(I4975,PGStock[],2,FALSE)</f>
        <v>Formula Rum 350ml</v>
      </c>
      <c r="K4975" s="71">
        <f>VLOOKUP(I4975,PGStock[],3,FALSE)</f>
        <v>0.35</v>
      </c>
      <c r="L4975" s="47">
        <v>3</v>
      </c>
      <c r="M4975" s="47">
        <f>VLOOKUP(I4975,PGStock[],6,FALSE)</f>
        <v>150</v>
      </c>
      <c r="N4975" s="47">
        <f>+PGSales!$L4975*PGSales!$M4975</f>
        <v>450</v>
      </c>
    </row>
    <row r="4976" spans="1:14" hidden="1" x14ac:dyDescent="0.25">
      <c r="A4976" s="77">
        <f t="shared" ref="A4976:A5082" si="372">YEAR(C4976)</f>
        <v>2025</v>
      </c>
      <c r="B4976" s="77">
        <f t="shared" ref="B4976:B5082" si="373">MONTH(C4976)</f>
        <v>3</v>
      </c>
      <c r="C4976" s="73">
        <v>45738</v>
      </c>
      <c r="D4976" s="79" t="s">
        <v>367</v>
      </c>
      <c r="E4976" s="80" t="s">
        <v>245</v>
      </c>
      <c r="F4976" s="81" t="str">
        <f>VLOOKUP(E4976,Customer[],2,FALSE)</f>
        <v>Cheer</v>
      </c>
      <c r="G4976" s="69" t="str">
        <f>VLOOKUP(E4976,Customer[],3,FALSE)</f>
        <v>ThanDin Zay Rd</v>
      </c>
      <c r="H4976" s="69" t="str">
        <f>VLOOKUP(E4976,Customer[],4,FALSE)</f>
        <v xml:space="preserve">Shwepyithar </v>
      </c>
      <c r="I4976" s="48" t="s">
        <v>25</v>
      </c>
      <c r="J4976" s="82" t="str">
        <f>VLOOKUP(I4976,PGStock[],2,FALSE)</f>
        <v>Columbus Super Red Smooth 350 Ml</v>
      </c>
      <c r="K4976" s="71">
        <f>VLOOKUP(I4976,PGStock[],3,FALSE)</f>
        <v>0.35</v>
      </c>
      <c r="L4976" s="47">
        <v>6</v>
      </c>
      <c r="M4976" s="47">
        <f>VLOOKUP(I4976,PGStock[],6,FALSE)</f>
        <v>150</v>
      </c>
      <c r="N4976" s="47">
        <f>+PGSales!$L4976*PGSales!$M4976</f>
        <v>900</v>
      </c>
    </row>
    <row r="4977" spans="1:14" hidden="1" x14ac:dyDescent="0.25">
      <c r="A4977" s="77">
        <f t="shared" si="372"/>
        <v>2025</v>
      </c>
      <c r="B4977" s="77">
        <f t="shared" si="373"/>
        <v>3</v>
      </c>
      <c r="C4977" s="73">
        <v>45738</v>
      </c>
      <c r="D4977" s="79" t="s">
        <v>367</v>
      </c>
      <c r="E4977" s="80" t="s">
        <v>245</v>
      </c>
      <c r="F4977" s="81" t="str">
        <f>VLOOKUP(E4977,Customer[],2,FALSE)</f>
        <v>Cheer</v>
      </c>
      <c r="G4977" s="69" t="str">
        <f>VLOOKUP(E4977,Customer[],3,FALSE)</f>
        <v>ThanDin Zay Rd</v>
      </c>
      <c r="H4977" s="69" t="str">
        <f>VLOOKUP(E4977,Customer[],4,FALSE)</f>
        <v xml:space="preserve">Shwepyithar </v>
      </c>
      <c r="I4977" s="48" t="s">
        <v>18</v>
      </c>
      <c r="J4977" s="82" t="str">
        <f>VLOOKUP(I4977,PGStock[],2,FALSE)</f>
        <v>Formula Rum 350ml</v>
      </c>
      <c r="K4977" s="71">
        <f>VLOOKUP(I4977,PGStock[],3,FALSE)</f>
        <v>0.35</v>
      </c>
      <c r="L4977" s="47">
        <v>3</v>
      </c>
      <c r="M4977" s="47">
        <f>VLOOKUP(I4977,PGStock[],6,FALSE)</f>
        <v>150</v>
      </c>
      <c r="N4977" s="47">
        <f>+PGSales!$L4977*PGSales!$M4977</f>
        <v>450</v>
      </c>
    </row>
    <row r="4978" spans="1:14" hidden="1" x14ac:dyDescent="0.25">
      <c r="A4978" s="77">
        <f t="shared" si="372"/>
        <v>2025</v>
      </c>
      <c r="B4978" s="77">
        <f t="shared" si="373"/>
        <v>3</v>
      </c>
      <c r="C4978" s="73">
        <v>45740</v>
      </c>
      <c r="D4978" s="79" t="s">
        <v>4</v>
      </c>
      <c r="E4978" s="80" t="s">
        <v>176</v>
      </c>
      <c r="F4978" s="81" t="str">
        <f>VLOOKUP(E4978,Customer[],2,FALSE)</f>
        <v>Lamin</v>
      </c>
      <c r="G4978" s="69" t="str">
        <f>VLOOKUP(E4978,Customer[],3,FALSE)</f>
        <v>No (4) Rd</v>
      </c>
      <c r="H4978" s="69" t="str">
        <f>VLOOKUP(E4978,Customer[],4,FALSE)</f>
        <v xml:space="preserve">Shwepyithar </v>
      </c>
      <c r="I4978" s="48" t="s">
        <v>25</v>
      </c>
      <c r="J4978" s="82" t="str">
        <f>VLOOKUP(I4978,PGStock[],2,FALSE)</f>
        <v>Columbus Super Red Smooth 350 Ml</v>
      </c>
      <c r="K4978" s="71">
        <f>VLOOKUP(I4978,PGStock[],3,FALSE)</f>
        <v>0.35</v>
      </c>
      <c r="L4978" s="47">
        <v>2</v>
      </c>
      <c r="M4978" s="47">
        <f>VLOOKUP(I4978,PGStock[],6,FALSE)</f>
        <v>150</v>
      </c>
      <c r="N4978" s="47">
        <f>+PGSales!$L4978*PGSales!$M4978</f>
        <v>300</v>
      </c>
    </row>
    <row r="4979" spans="1:14" hidden="1" x14ac:dyDescent="0.25">
      <c r="A4979" s="77">
        <f t="shared" si="372"/>
        <v>2025</v>
      </c>
      <c r="B4979" s="77">
        <f t="shared" si="373"/>
        <v>3</v>
      </c>
      <c r="C4979" s="73">
        <v>45740</v>
      </c>
      <c r="D4979" s="79" t="s">
        <v>4</v>
      </c>
      <c r="E4979" s="80" t="s">
        <v>176</v>
      </c>
      <c r="F4979" s="81" t="str">
        <f>VLOOKUP(E4979,Customer[],2,FALSE)</f>
        <v>Lamin</v>
      </c>
      <c r="G4979" s="69" t="str">
        <f>VLOOKUP(E4979,Customer[],3,FALSE)</f>
        <v>No (4) Rd</v>
      </c>
      <c r="H4979" s="69" t="str">
        <f>VLOOKUP(E4979,Customer[],4,FALSE)</f>
        <v xml:space="preserve">Shwepyithar </v>
      </c>
      <c r="I4979" s="48" t="s">
        <v>18</v>
      </c>
      <c r="J4979" s="82" t="str">
        <f>VLOOKUP(I4979,PGStock[],2,FALSE)</f>
        <v>Formula Rum 350ml</v>
      </c>
      <c r="K4979" s="71">
        <f>VLOOKUP(I4979,PGStock[],3,FALSE)</f>
        <v>0.35</v>
      </c>
      <c r="L4979" s="47">
        <v>8</v>
      </c>
      <c r="M4979" s="47">
        <f>VLOOKUP(I4979,PGStock[],6,FALSE)</f>
        <v>150</v>
      </c>
      <c r="N4979" s="47">
        <f>+PGSales!$L4979*PGSales!$M4979</f>
        <v>1200</v>
      </c>
    </row>
    <row r="4980" spans="1:14" hidden="1" x14ac:dyDescent="0.25">
      <c r="A4980" s="77">
        <f t="shared" ref="A4980:A5000" si="374">YEAR(C4980)</f>
        <v>2025</v>
      </c>
      <c r="B4980" s="77">
        <f t="shared" ref="B4980:B5000" si="375">MONTH(C4980)</f>
        <v>3</v>
      </c>
      <c r="C4980" s="73">
        <v>45740</v>
      </c>
      <c r="D4980" s="79" t="s">
        <v>66</v>
      </c>
      <c r="E4980" s="80" t="s">
        <v>662</v>
      </c>
      <c r="F4980" s="81" t="str">
        <f>VLOOKUP(E4980,Customer[],2,FALSE)</f>
        <v>U Myint Soe</v>
      </c>
      <c r="G4980" s="69" t="str">
        <f>VLOOKUP(E4980,Customer[],3,FALSE)</f>
        <v>Danyaekone Rd</v>
      </c>
      <c r="H4980" s="69" t="str">
        <f>VLOOKUP(E4980,Customer[],4,FALSE)</f>
        <v xml:space="preserve">Shwepyithar </v>
      </c>
      <c r="I4980" s="48" t="s">
        <v>25</v>
      </c>
      <c r="J4980" s="82" t="str">
        <f>VLOOKUP(I4980,PGStock[],2,FALSE)</f>
        <v>Columbus Super Red Smooth 350 Ml</v>
      </c>
      <c r="K4980" s="71">
        <f>VLOOKUP(I4980,PGStock[],3,FALSE)</f>
        <v>0.35</v>
      </c>
      <c r="L4980" s="47">
        <v>1</v>
      </c>
      <c r="M4980" s="47">
        <f>VLOOKUP(I4980,PGStock[],6,FALSE)</f>
        <v>150</v>
      </c>
      <c r="N4980" s="47">
        <f>+PGSales!$L4980*PGSales!$M4980</f>
        <v>150</v>
      </c>
    </row>
    <row r="4981" spans="1:14" hidden="1" x14ac:dyDescent="0.25">
      <c r="A4981" s="77">
        <f t="shared" si="374"/>
        <v>2025</v>
      </c>
      <c r="B4981" s="77">
        <f t="shared" si="375"/>
        <v>3</v>
      </c>
      <c r="C4981" s="73">
        <v>45740</v>
      </c>
      <c r="D4981" s="79" t="s">
        <v>66</v>
      </c>
      <c r="E4981" s="80" t="s">
        <v>662</v>
      </c>
      <c r="F4981" s="81" t="str">
        <f>VLOOKUP(E4981,Customer[],2,FALSE)</f>
        <v>U Myint Soe</v>
      </c>
      <c r="G4981" s="69" t="str">
        <f>VLOOKUP(E4981,Customer[],3,FALSE)</f>
        <v>Danyaekone Rd</v>
      </c>
      <c r="H4981" s="69" t="str">
        <f>VLOOKUP(E4981,Customer[],4,FALSE)</f>
        <v xml:space="preserve">Shwepyithar </v>
      </c>
      <c r="I4981" s="48" t="s">
        <v>23</v>
      </c>
      <c r="J4981" s="82" t="str">
        <f>VLOOKUP(I4981,PGStock[],2,FALSE)</f>
        <v>Columbus Super Red Smooth 175 Ml</v>
      </c>
      <c r="K4981" s="71">
        <f>VLOOKUP(I4981,PGStock[],3,FALSE)</f>
        <v>0.17499999999999999</v>
      </c>
      <c r="L4981" s="47">
        <v>2</v>
      </c>
      <c r="M4981" s="47">
        <f>VLOOKUP(I4981,PGStock[],6,FALSE)</f>
        <v>100</v>
      </c>
      <c r="N4981" s="47">
        <f>+PGSales!$L4981*PGSales!$M4981</f>
        <v>200</v>
      </c>
    </row>
    <row r="4982" spans="1:14" hidden="1" x14ac:dyDescent="0.25">
      <c r="A4982" s="77">
        <f t="shared" si="374"/>
        <v>2025</v>
      </c>
      <c r="B4982" s="77">
        <f t="shared" si="375"/>
        <v>3</v>
      </c>
      <c r="C4982" s="73">
        <v>45740</v>
      </c>
      <c r="D4982" s="79" t="s">
        <v>66</v>
      </c>
      <c r="E4982" s="80" t="s">
        <v>662</v>
      </c>
      <c r="F4982" s="81" t="str">
        <f>VLOOKUP(E4982,Customer[],2,FALSE)</f>
        <v>U Myint Soe</v>
      </c>
      <c r="G4982" s="69" t="str">
        <f>VLOOKUP(E4982,Customer[],3,FALSE)</f>
        <v>Danyaekone Rd</v>
      </c>
      <c r="H4982" s="69" t="str">
        <f>VLOOKUP(E4982,Customer[],4,FALSE)</f>
        <v xml:space="preserve">Shwepyithar </v>
      </c>
      <c r="I4982" s="48" t="s">
        <v>18</v>
      </c>
      <c r="J4982" s="82" t="str">
        <f>VLOOKUP(I4982,PGStock[],2,FALSE)</f>
        <v>Formula Rum 350ml</v>
      </c>
      <c r="K4982" s="71">
        <f>VLOOKUP(I4982,PGStock[],3,FALSE)</f>
        <v>0.35</v>
      </c>
      <c r="L4982" s="47">
        <v>13</v>
      </c>
      <c r="M4982" s="47">
        <f>VLOOKUP(I4982,PGStock[],6,FALSE)</f>
        <v>150</v>
      </c>
      <c r="N4982" s="47">
        <f>+PGSales!$L4982*PGSales!$M4982</f>
        <v>1950</v>
      </c>
    </row>
    <row r="4983" spans="1:14" hidden="1" x14ac:dyDescent="0.25">
      <c r="A4983" s="77">
        <f t="shared" si="374"/>
        <v>2025</v>
      </c>
      <c r="B4983" s="77">
        <f t="shared" si="375"/>
        <v>3</v>
      </c>
      <c r="C4983" s="73">
        <v>45740</v>
      </c>
      <c r="D4983" s="79" t="s">
        <v>56</v>
      </c>
      <c r="E4983" s="80" t="s">
        <v>675</v>
      </c>
      <c r="F4983" s="81" t="str">
        <f>VLOOKUP(E4983,Customer[],2,FALSE)</f>
        <v>Shwe Lawone</v>
      </c>
      <c r="G4983" s="69" t="str">
        <f>VLOOKUP(E4983,Customer[],3,FALSE)</f>
        <v>Ye Yanaing Rd</v>
      </c>
      <c r="H4983" s="69" t="str">
        <f>VLOOKUP(E4983,Customer[],4,FALSE)</f>
        <v xml:space="preserve">Shwepyithar </v>
      </c>
      <c r="I4983" s="48" t="s">
        <v>25</v>
      </c>
      <c r="J4983" s="82" t="str">
        <f>VLOOKUP(I4983,PGStock[],2,FALSE)</f>
        <v>Columbus Super Red Smooth 350 Ml</v>
      </c>
      <c r="K4983" s="71">
        <f>VLOOKUP(I4983,PGStock[],3,FALSE)</f>
        <v>0.35</v>
      </c>
      <c r="L4983" s="47">
        <v>4</v>
      </c>
      <c r="M4983" s="47">
        <f>VLOOKUP(I4983,PGStock[],6,FALSE)</f>
        <v>150</v>
      </c>
      <c r="N4983" s="47">
        <f>+PGSales!$L4983*PGSales!$M4983</f>
        <v>600</v>
      </c>
    </row>
    <row r="4984" spans="1:14" hidden="1" x14ac:dyDescent="0.25">
      <c r="A4984" s="77">
        <f t="shared" si="374"/>
        <v>2025</v>
      </c>
      <c r="B4984" s="77">
        <f t="shared" si="375"/>
        <v>3</v>
      </c>
      <c r="C4984" s="73">
        <v>45740</v>
      </c>
      <c r="D4984" s="79" t="s">
        <v>60</v>
      </c>
      <c r="E4984" s="80" t="s">
        <v>177</v>
      </c>
      <c r="F4984" s="81" t="str">
        <f>VLOOKUP(E4984,Customer[],2,FALSE)</f>
        <v>NI Ni Poe poe</v>
      </c>
      <c r="G4984" s="69" t="str">
        <f>VLOOKUP(E4984,Customer[],3,FALSE)</f>
        <v>Ye Yanaing Rd</v>
      </c>
      <c r="H4984" s="69" t="str">
        <f>VLOOKUP(E4984,Customer[],4,FALSE)</f>
        <v xml:space="preserve">Shwepyithar </v>
      </c>
      <c r="I4984" s="48" t="s">
        <v>25</v>
      </c>
      <c r="J4984" s="82" t="str">
        <f>VLOOKUP(I4984,PGStock[],2,FALSE)</f>
        <v>Columbus Super Red Smooth 350 Ml</v>
      </c>
      <c r="K4984" s="71">
        <f>VLOOKUP(I4984,PGStock[],3,FALSE)</f>
        <v>0.35</v>
      </c>
      <c r="L4984" s="47">
        <v>6</v>
      </c>
      <c r="M4984" s="47">
        <f>VLOOKUP(I4984,PGStock[],6,FALSE)</f>
        <v>150</v>
      </c>
      <c r="N4984" s="47">
        <f>+PGSales!$L4984*PGSales!$M4984</f>
        <v>900</v>
      </c>
    </row>
    <row r="4985" spans="1:14" hidden="1" x14ac:dyDescent="0.25">
      <c r="A4985" s="77">
        <f t="shared" si="374"/>
        <v>2025</v>
      </c>
      <c r="B4985" s="77">
        <f t="shared" si="375"/>
        <v>3</v>
      </c>
      <c r="C4985" s="73">
        <v>45740</v>
      </c>
      <c r="D4985" s="79" t="s">
        <v>60</v>
      </c>
      <c r="E4985" s="80" t="s">
        <v>177</v>
      </c>
      <c r="F4985" s="81" t="str">
        <f>VLOOKUP(E4985,Customer[],2,FALSE)</f>
        <v>NI Ni Poe poe</v>
      </c>
      <c r="G4985" s="69" t="str">
        <f>VLOOKUP(E4985,Customer[],3,FALSE)</f>
        <v>Ye Yanaing Rd</v>
      </c>
      <c r="H4985" s="69" t="str">
        <f>VLOOKUP(E4985,Customer[],4,FALSE)</f>
        <v xml:space="preserve">Shwepyithar </v>
      </c>
      <c r="I4985" s="48" t="s">
        <v>20</v>
      </c>
      <c r="J4985" s="82" t="str">
        <f>VLOOKUP(I4985,PGStock[],2,FALSE)</f>
        <v>Formula Rum 700ml</v>
      </c>
      <c r="K4985" s="71">
        <f>VLOOKUP(I4985,PGStock[],3,FALSE)</f>
        <v>0.7</v>
      </c>
      <c r="L4985" s="47">
        <v>2</v>
      </c>
      <c r="M4985" s="47">
        <f>VLOOKUP(I4985,PGStock[],6,FALSE)</f>
        <v>200</v>
      </c>
      <c r="N4985" s="47">
        <f>+PGSales!$L4985*PGSales!$M4985</f>
        <v>400</v>
      </c>
    </row>
    <row r="4986" spans="1:14" hidden="1" x14ac:dyDescent="0.25">
      <c r="A4986" s="77">
        <f t="shared" si="374"/>
        <v>2025</v>
      </c>
      <c r="B4986" s="77">
        <f t="shared" si="375"/>
        <v>3</v>
      </c>
      <c r="C4986" s="73">
        <v>45740</v>
      </c>
      <c r="D4986" s="79" t="s">
        <v>60</v>
      </c>
      <c r="E4986" s="80" t="s">
        <v>177</v>
      </c>
      <c r="F4986" s="81" t="str">
        <f>VLOOKUP(E4986,Customer[],2,FALSE)</f>
        <v>NI Ni Poe poe</v>
      </c>
      <c r="G4986" s="69" t="str">
        <f>VLOOKUP(E4986,Customer[],3,FALSE)</f>
        <v>Ye Yanaing Rd</v>
      </c>
      <c r="H4986" s="69" t="str">
        <f>VLOOKUP(E4986,Customer[],4,FALSE)</f>
        <v xml:space="preserve">Shwepyithar </v>
      </c>
      <c r="I4986" s="48" t="s">
        <v>18</v>
      </c>
      <c r="J4986" s="82" t="str">
        <f>VLOOKUP(I4986,PGStock[],2,FALSE)</f>
        <v>Formula Rum 350ml</v>
      </c>
      <c r="K4986" s="71">
        <f>VLOOKUP(I4986,PGStock[],3,FALSE)</f>
        <v>0.35</v>
      </c>
      <c r="L4986" s="47">
        <v>14</v>
      </c>
      <c r="M4986" s="47">
        <f>VLOOKUP(I4986,PGStock[],6,FALSE)</f>
        <v>150</v>
      </c>
      <c r="N4986" s="47">
        <f>+PGSales!$L4986*PGSales!$M4986</f>
        <v>2100</v>
      </c>
    </row>
    <row r="4987" spans="1:14" hidden="1" x14ac:dyDescent="0.25">
      <c r="A4987" s="77">
        <f t="shared" si="374"/>
        <v>2025</v>
      </c>
      <c r="B4987" s="77">
        <f t="shared" si="375"/>
        <v>3</v>
      </c>
      <c r="C4987" s="73">
        <v>45740</v>
      </c>
      <c r="D4987" s="79" t="s">
        <v>365</v>
      </c>
      <c r="E4987" s="80" t="s">
        <v>268</v>
      </c>
      <c r="F4987" s="81" t="str">
        <f>VLOOKUP(E4987,Customer[],2,FALSE)</f>
        <v>Kaung Thant</v>
      </c>
      <c r="G4987" s="69" t="str">
        <f>VLOOKUP(E4987,Customer[],3,FALSE)</f>
        <v>ThanDin Zay Rd</v>
      </c>
      <c r="H4987" s="69" t="str">
        <f>VLOOKUP(E4987,Customer[],4,FALSE)</f>
        <v xml:space="preserve">Shwepyithar </v>
      </c>
      <c r="I4987" s="48" t="s">
        <v>25</v>
      </c>
      <c r="J4987" s="82" t="str">
        <f>VLOOKUP(I4987,PGStock[],2,FALSE)</f>
        <v>Columbus Super Red Smooth 350 Ml</v>
      </c>
      <c r="K4987" s="71">
        <f>VLOOKUP(I4987,PGStock[],3,FALSE)</f>
        <v>0.35</v>
      </c>
      <c r="L4987" s="47">
        <v>7</v>
      </c>
      <c r="M4987" s="47">
        <f>VLOOKUP(I4987,PGStock[],6,FALSE)</f>
        <v>150</v>
      </c>
      <c r="N4987" s="47">
        <f>+PGSales!$L4987*PGSales!$M4987</f>
        <v>1050</v>
      </c>
    </row>
    <row r="4988" spans="1:14" hidden="1" x14ac:dyDescent="0.25">
      <c r="A4988" s="77">
        <f t="shared" si="374"/>
        <v>2025</v>
      </c>
      <c r="B4988" s="77">
        <f t="shared" si="375"/>
        <v>3</v>
      </c>
      <c r="C4988" s="73">
        <v>45740</v>
      </c>
      <c r="D4988" s="79" t="s">
        <v>365</v>
      </c>
      <c r="E4988" s="80" t="s">
        <v>268</v>
      </c>
      <c r="F4988" s="81" t="str">
        <f>VLOOKUP(E4988,Customer[],2,FALSE)</f>
        <v>Kaung Thant</v>
      </c>
      <c r="G4988" s="69" t="str">
        <f>VLOOKUP(E4988,Customer[],3,FALSE)</f>
        <v>ThanDin Zay Rd</v>
      </c>
      <c r="H4988" s="69" t="str">
        <f>VLOOKUP(E4988,Customer[],4,FALSE)</f>
        <v xml:space="preserve">Shwepyithar </v>
      </c>
      <c r="I4988" s="48" t="s">
        <v>20</v>
      </c>
      <c r="J4988" s="82" t="str">
        <f>VLOOKUP(I4988,PGStock[],2,FALSE)</f>
        <v>Formula Rum 700ml</v>
      </c>
      <c r="K4988" s="71">
        <f>VLOOKUP(I4988,PGStock[],3,FALSE)</f>
        <v>0.7</v>
      </c>
      <c r="L4988" s="47">
        <v>1</v>
      </c>
      <c r="M4988" s="47">
        <f>VLOOKUP(I4988,PGStock[],6,FALSE)</f>
        <v>200</v>
      </c>
      <c r="N4988" s="47">
        <f>+PGSales!$L4988*PGSales!$M4988</f>
        <v>200</v>
      </c>
    </row>
    <row r="4989" spans="1:14" hidden="1" x14ac:dyDescent="0.25">
      <c r="A4989" s="77">
        <f t="shared" si="374"/>
        <v>2025</v>
      </c>
      <c r="B4989" s="77">
        <f t="shared" si="375"/>
        <v>3</v>
      </c>
      <c r="C4989" s="73">
        <v>45740</v>
      </c>
      <c r="D4989" s="79" t="s">
        <v>365</v>
      </c>
      <c r="E4989" s="80" t="s">
        <v>268</v>
      </c>
      <c r="F4989" s="81" t="str">
        <f>VLOOKUP(E4989,Customer[],2,FALSE)</f>
        <v>Kaung Thant</v>
      </c>
      <c r="G4989" s="69" t="str">
        <f>VLOOKUP(E4989,Customer[],3,FALSE)</f>
        <v>ThanDin Zay Rd</v>
      </c>
      <c r="H4989" s="69" t="str">
        <f>VLOOKUP(E4989,Customer[],4,FALSE)</f>
        <v xml:space="preserve">Shwepyithar </v>
      </c>
      <c r="I4989" s="48" t="s">
        <v>18</v>
      </c>
      <c r="J4989" s="82" t="str">
        <f>VLOOKUP(I4989,PGStock[],2,FALSE)</f>
        <v>Formula Rum 350ml</v>
      </c>
      <c r="K4989" s="71">
        <f>VLOOKUP(I4989,PGStock[],3,FALSE)</f>
        <v>0.35</v>
      </c>
      <c r="L4989" s="47">
        <v>3</v>
      </c>
      <c r="M4989" s="47">
        <f>VLOOKUP(I4989,PGStock[],6,FALSE)</f>
        <v>150</v>
      </c>
      <c r="N4989" s="47">
        <f>+PGSales!$L4989*PGSales!$M4989</f>
        <v>450</v>
      </c>
    </row>
    <row r="4990" spans="1:14" hidden="1" x14ac:dyDescent="0.25">
      <c r="A4990" s="77">
        <f t="shared" si="374"/>
        <v>2025</v>
      </c>
      <c r="B4990" s="77">
        <f t="shared" si="375"/>
        <v>3</v>
      </c>
      <c r="C4990" s="73">
        <v>45740</v>
      </c>
      <c r="D4990" s="79" t="s">
        <v>3</v>
      </c>
      <c r="E4990" s="80" t="s">
        <v>39</v>
      </c>
      <c r="F4990" s="81" t="str">
        <f>VLOOKUP(E4990,Customer[],2,FALSE)</f>
        <v>Mon lay</v>
      </c>
      <c r="G4990" s="69" t="str">
        <f>VLOOKUP(E4990,Customer[],3,FALSE)</f>
        <v>Padamyar Rd</v>
      </c>
      <c r="H4990" s="69" t="str">
        <f>VLOOKUP(E4990,Customer[],4,FALSE)</f>
        <v xml:space="preserve">Shwepyithar </v>
      </c>
      <c r="I4990" s="48" t="s">
        <v>18</v>
      </c>
      <c r="J4990" s="82" t="str">
        <f>VLOOKUP(I4990,PGStock[],2,FALSE)</f>
        <v>Formula Rum 350ml</v>
      </c>
      <c r="K4990" s="71">
        <f>VLOOKUP(I4990,PGStock[],3,FALSE)</f>
        <v>0.35</v>
      </c>
      <c r="L4990" s="47">
        <v>2</v>
      </c>
      <c r="M4990" s="47">
        <f>VLOOKUP(I4990,PGStock[],6,FALSE)</f>
        <v>150</v>
      </c>
      <c r="N4990" s="47">
        <f>+PGSales!$L4990*PGSales!$M4990</f>
        <v>300</v>
      </c>
    </row>
    <row r="4991" spans="1:14" hidden="1" x14ac:dyDescent="0.25">
      <c r="A4991" s="77">
        <f t="shared" si="374"/>
        <v>2025</v>
      </c>
      <c r="B4991" s="77">
        <f t="shared" si="375"/>
        <v>3</v>
      </c>
      <c r="C4991" s="73">
        <v>45740</v>
      </c>
      <c r="D4991" s="79" t="s">
        <v>58</v>
      </c>
      <c r="E4991" s="80" t="s">
        <v>245</v>
      </c>
      <c r="F4991" s="81" t="str">
        <f>VLOOKUP(E4991,Customer[],2,FALSE)</f>
        <v>Cheer</v>
      </c>
      <c r="G4991" s="69" t="str">
        <f>VLOOKUP(E4991,Customer[],3,FALSE)</f>
        <v>ThanDin Zay Rd</v>
      </c>
      <c r="H4991" s="69" t="str">
        <f>VLOOKUP(E4991,Customer[],4,FALSE)</f>
        <v xml:space="preserve">Shwepyithar </v>
      </c>
      <c r="I4991" s="48" t="s">
        <v>25</v>
      </c>
      <c r="J4991" s="82" t="str">
        <f>VLOOKUP(I4991,PGStock[],2,FALSE)</f>
        <v>Columbus Super Red Smooth 350 Ml</v>
      </c>
      <c r="K4991" s="71">
        <f>VLOOKUP(I4991,PGStock[],3,FALSE)</f>
        <v>0.35</v>
      </c>
      <c r="L4991" s="47">
        <v>4</v>
      </c>
      <c r="M4991" s="47">
        <f>VLOOKUP(I4991,PGStock[],6,FALSE)</f>
        <v>150</v>
      </c>
      <c r="N4991" s="47">
        <f>+PGSales!$L4991*PGSales!$M4991</f>
        <v>600</v>
      </c>
    </row>
    <row r="4992" spans="1:14" hidden="1" x14ac:dyDescent="0.25">
      <c r="A4992" s="77">
        <f t="shared" si="374"/>
        <v>2025</v>
      </c>
      <c r="B4992" s="77">
        <f t="shared" si="375"/>
        <v>3</v>
      </c>
      <c r="C4992" s="73">
        <v>45740</v>
      </c>
      <c r="D4992" s="79" t="s">
        <v>58</v>
      </c>
      <c r="E4992" s="80" t="s">
        <v>245</v>
      </c>
      <c r="F4992" s="81" t="str">
        <f>VLOOKUP(E4992,Customer[],2,FALSE)</f>
        <v>Cheer</v>
      </c>
      <c r="G4992" s="69" t="str">
        <f>VLOOKUP(E4992,Customer[],3,FALSE)</f>
        <v>ThanDin Zay Rd</v>
      </c>
      <c r="H4992" s="69" t="str">
        <f>VLOOKUP(E4992,Customer[],4,FALSE)</f>
        <v xml:space="preserve">Shwepyithar </v>
      </c>
      <c r="I4992" s="48" t="s">
        <v>18</v>
      </c>
      <c r="J4992" s="82" t="str">
        <f>VLOOKUP(I4992,PGStock[],2,FALSE)</f>
        <v>Formula Rum 350ml</v>
      </c>
      <c r="K4992" s="71">
        <f>VLOOKUP(I4992,PGStock[],3,FALSE)</f>
        <v>0.35</v>
      </c>
      <c r="L4992" s="47">
        <v>6</v>
      </c>
      <c r="M4992" s="47">
        <f>VLOOKUP(I4992,PGStock[],6,FALSE)</f>
        <v>150</v>
      </c>
      <c r="N4992" s="47">
        <f>+PGSales!$L4992*PGSales!$M4992</f>
        <v>900</v>
      </c>
    </row>
    <row r="4993" spans="1:14" hidden="1" x14ac:dyDescent="0.25">
      <c r="A4993" s="77">
        <f t="shared" si="374"/>
        <v>2025</v>
      </c>
      <c r="B4993" s="77">
        <f t="shared" si="375"/>
        <v>3</v>
      </c>
      <c r="C4993" s="73">
        <v>45740</v>
      </c>
      <c r="D4993" s="79" t="s">
        <v>76</v>
      </c>
      <c r="E4993" s="80" t="s">
        <v>271</v>
      </c>
      <c r="F4993" s="81" t="str">
        <f>VLOOKUP(E4993,Customer[],2,FALSE)</f>
        <v>Lapyae Wunn</v>
      </c>
      <c r="G4993" s="69" t="str">
        <f>VLOOKUP(E4993,Customer[],3,FALSE)</f>
        <v>West Yangon University Rd</v>
      </c>
      <c r="H4993" s="69" t="str">
        <f>VLOOKUP(E4993,Customer[],4,FALSE)</f>
        <v>Htan Ta Pin</v>
      </c>
      <c r="I4993" s="48" t="s">
        <v>25</v>
      </c>
      <c r="J4993" s="82" t="str">
        <f>VLOOKUP(I4993,PGStock[],2,FALSE)</f>
        <v>Columbus Super Red Smooth 350 Ml</v>
      </c>
      <c r="K4993" s="71">
        <f>VLOOKUP(I4993,PGStock[],3,FALSE)</f>
        <v>0.35</v>
      </c>
      <c r="L4993" s="47">
        <v>14</v>
      </c>
      <c r="M4993" s="47">
        <f>VLOOKUP(I4993,PGStock[],6,FALSE)</f>
        <v>150</v>
      </c>
      <c r="N4993" s="47">
        <f>+PGSales!$L4993*PGSales!$M4993</f>
        <v>2100</v>
      </c>
    </row>
    <row r="4994" spans="1:14" hidden="1" x14ac:dyDescent="0.25">
      <c r="A4994" s="77">
        <f t="shared" si="374"/>
        <v>2025</v>
      </c>
      <c r="B4994" s="77">
        <f t="shared" si="375"/>
        <v>3</v>
      </c>
      <c r="C4994" s="73">
        <v>45740</v>
      </c>
      <c r="D4994" s="79" t="s">
        <v>76</v>
      </c>
      <c r="E4994" s="80" t="s">
        <v>271</v>
      </c>
      <c r="F4994" s="81" t="str">
        <f>VLOOKUP(E4994,Customer[],2,FALSE)</f>
        <v>Lapyae Wunn</v>
      </c>
      <c r="G4994" s="69" t="str">
        <f>VLOOKUP(E4994,Customer[],3,FALSE)</f>
        <v>West Yangon University Rd</v>
      </c>
      <c r="H4994" s="69" t="str">
        <f>VLOOKUP(E4994,Customer[],4,FALSE)</f>
        <v>Htan Ta Pin</v>
      </c>
      <c r="I4994" s="48" t="s">
        <v>20</v>
      </c>
      <c r="J4994" s="82" t="str">
        <f>VLOOKUP(I4994,PGStock[],2,FALSE)</f>
        <v>Formula Rum 700ml</v>
      </c>
      <c r="K4994" s="71">
        <f>VLOOKUP(I4994,PGStock[],3,FALSE)</f>
        <v>0.7</v>
      </c>
      <c r="L4994" s="47">
        <v>1</v>
      </c>
      <c r="M4994" s="47">
        <f>VLOOKUP(I4994,PGStock[],6,FALSE)</f>
        <v>200</v>
      </c>
      <c r="N4994" s="47">
        <f>+PGSales!$L4994*PGSales!$M4994</f>
        <v>200</v>
      </c>
    </row>
    <row r="4995" spans="1:14" hidden="1" x14ac:dyDescent="0.25">
      <c r="A4995" s="77">
        <f t="shared" si="374"/>
        <v>2025</v>
      </c>
      <c r="B4995" s="77">
        <f t="shared" si="375"/>
        <v>3</v>
      </c>
      <c r="C4995" s="73">
        <v>45740</v>
      </c>
      <c r="D4995" s="79" t="s">
        <v>76</v>
      </c>
      <c r="E4995" s="80" t="s">
        <v>271</v>
      </c>
      <c r="F4995" s="81" t="str">
        <f>VLOOKUP(E4995,Customer[],2,FALSE)</f>
        <v>Lapyae Wunn</v>
      </c>
      <c r="G4995" s="69" t="str">
        <f>VLOOKUP(E4995,Customer[],3,FALSE)</f>
        <v>West Yangon University Rd</v>
      </c>
      <c r="H4995" s="69" t="str">
        <f>VLOOKUP(E4995,Customer[],4,FALSE)</f>
        <v>Htan Ta Pin</v>
      </c>
      <c r="I4995" s="48" t="s">
        <v>18</v>
      </c>
      <c r="J4995" s="82" t="str">
        <f>VLOOKUP(I4995,PGStock[],2,FALSE)</f>
        <v>Formula Rum 350ml</v>
      </c>
      <c r="K4995" s="71">
        <f>VLOOKUP(I4995,PGStock[],3,FALSE)</f>
        <v>0.35</v>
      </c>
      <c r="L4995" s="47">
        <v>18</v>
      </c>
      <c r="M4995" s="47">
        <f>VLOOKUP(I4995,PGStock[],6,FALSE)</f>
        <v>150</v>
      </c>
      <c r="N4995" s="47">
        <f>+PGSales!$L4995*PGSales!$M4995</f>
        <v>2700</v>
      </c>
    </row>
    <row r="4996" spans="1:14" hidden="1" x14ac:dyDescent="0.25">
      <c r="A4996" s="77">
        <f t="shared" si="374"/>
        <v>2025</v>
      </c>
      <c r="B4996" s="77">
        <f t="shared" si="375"/>
        <v>3</v>
      </c>
      <c r="C4996" s="73">
        <v>45740</v>
      </c>
      <c r="D4996" s="79" t="s">
        <v>72</v>
      </c>
      <c r="E4996" s="80" t="s">
        <v>269</v>
      </c>
      <c r="F4996" s="81" t="str">
        <f>VLOOKUP(E4996,Customer[],2,FALSE)</f>
        <v>Kaung Star</v>
      </c>
      <c r="G4996" s="69" t="str">
        <f>VLOOKUP(E4996,Customer[],3,FALSE)</f>
        <v>West Yangon University Rd</v>
      </c>
      <c r="H4996" s="69" t="str">
        <f>VLOOKUP(E4996,Customer[],4,FALSE)</f>
        <v>Htan Ta Pin</v>
      </c>
      <c r="I4996" s="48" t="s">
        <v>25</v>
      </c>
      <c r="J4996" s="82" t="str">
        <f>VLOOKUP(I4996,PGStock[],2,FALSE)</f>
        <v>Columbus Super Red Smooth 350 Ml</v>
      </c>
      <c r="K4996" s="71">
        <f>VLOOKUP(I4996,PGStock[],3,FALSE)</f>
        <v>0.35</v>
      </c>
      <c r="L4996" s="47">
        <v>1</v>
      </c>
      <c r="M4996" s="47">
        <f>VLOOKUP(I4996,PGStock[],6,FALSE)</f>
        <v>150</v>
      </c>
      <c r="N4996" s="47">
        <f>+PGSales!$L4996*PGSales!$M4996</f>
        <v>150</v>
      </c>
    </row>
    <row r="4997" spans="1:14" hidden="1" x14ac:dyDescent="0.25">
      <c r="A4997" s="77">
        <f t="shared" si="374"/>
        <v>2025</v>
      </c>
      <c r="B4997" s="77">
        <f t="shared" si="375"/>
        <v>3</v>
      </c>
      <c r="C4997" s="73">
        <v>45740</v>
      </c>
      <c r="D4997" s="79" t="s">
        <v>72</v>
      </c>
      <c r="E4997" s="80" t="s">
        <v>269</v>
      </c>
      <c r="F4997" s="81" t="str">
        <f>VLOOKUP(E4997,Customer[],2,FALSE)</f>
        <v>Kaung Star</v>
      </c>
      <c r="G4997" s="69" t="str">
        <f>VLOOKUP(E4997,Customer[],3,FALSE)</f>
        <v>West Yangon University Rd</v>
      </c>
      <c r="H4997" s="69" t="str">
        <f>VLOOKUP(E4997,Customer[],4,FALSE)</f>
        <v>Htan Ta Pin</v>
      </c>
      <c r="I4997" s="48" t="s">
        <v>20</v>
      </c>
      <c r="J4997" s="82" t="str">
        <f>VLOOKUP(I4997,PGStock[],2,FALSE)</f>
        <v>Formula Rum 700ml</v>
      </c>
      <c r="K4997" s="71">
        <f>VLOOKUP(I4997,PGStock[],3,FALSE)</f>
        <v>0.7</v>
      </c>
      <c r="L4997" s="47">
        <v>1</v>
      </c>
      <c r="M4997" s="47">
        <f>VLOOKUP(I4997,PGStock[],6,FALSE)</f>
        <v>200</v>
      </c>
      <c r="N4997" s="47">
        <f>+PGSales!$L4997*PGSales!$M4997</f>
        <v>200</v>
      </c>
    </row>
    <row r="4998" spans="1:14" hidden="1" x14ac:dyDescent="0.25">
      <c r="A4998" s="77">
        <f t="shared" si="374"/>
        <v>2025</v>
      </c>
      <c r="B4998" s="77">
        <f t="shared" si="375"/>
        <v>3</v>
      </c>
      <c r="C4998" s="73">
        <v>45740</v>
      </c>
      <c r="D4998" s="79" t="s">
        <v>72</v>
      </c>
      <c r="E4998" s="80" t="s">
        <v>269</v>
      </c>
      <c r="F4998" s="81" t="str">
        <f>VLOOKUP(E4998,Customer[],2,FALSE)</f>
        <v>Kaung Star</v>
      </c>
      <c r="G4998" s="69" t="str">
        <f>VLOOKUP(E4998,Customer[],3,FALSE)</f>
        <v>West Yangon University Rd</v>
      </c>
      <c r="H4998" s="69" t="str">
        <f>VLOOKUP(E4998,Customer[],4,FALSE)</f>
        <v>Htan Ta Pin</v>
      </c>
      <c r="I4998" s="48" t="s">
        <v>18</v>
      </c>
      <c r="J4998" s="82" t="str">
        <f>VLOOKUP(I4998,PGStock[],2,FALSE)</f>
        <v>Formula Rum 350ml</v>
      </c>
      <c r="K4998" s="71">
        <f>VLOOKUP(I4998,PGStock[],3,FALSE)</f>
        <v>0.35</v>
      </c>
      <c r="L4998" s="47">
        <v>12</v>
      </c>
      <c r="M4998" s="47">
        <f>VLOOKUP(I4998,PGStock[],6,FALSE)</f>
        <v>150</v>
      </c>
      <c r="N4998" s="47">
        <f>+PGSales!$L4998*PGSales!$M4998</f>
        <v>1800</v>
      </c>
    </row>
    <row r="4999" spans="1:14" hidden="1" x14ac:dyDescent="0.25">
      <c r="A4999" s="77">
        <f t="shared" si="374"/>
        <v>2025</v>
      </c>
      <c r="B4999" s="77">
        <f t="shared" si="375"/>
        <v>3</v>
      </c>
      <c r="C4999" s="73">
        <v>45740</v>
      </c>
      <c r="D4999" s="79" t="s">
        <v>74</v>
      </c>
      <c r="E4999" s="80" t="s">
        <v>676</v>
      </c>
      <c r="F4999" s="81" t="str">
        <f>VLOOKUP(E4999,Customer[],2,FALSE)</f>
        <v>Ah linn Young</v>
      </c>
      <c r="G4999" s="69" t="str">
        <f>VLOOKUP(E4999,Customer[],3,FALSE)</f>
        <v>West Yangon University Rd</v>
      </c>
      <c r="H4999" s="69" t="str">
        <f>VLOOKUP(E4999,Customer[],4,FALSE)</f>
        <v>Htan Ta Pin</v>
      </c>
      <c r="I4999" s="48" t="s">
        <v>25</v>
      </c>
      <c r="J4999" s="82" t="str">
        <f>VLOOKUP(I4999,PGStock[],2,FALSE)</f>
        <v>Columbus Super Red Smooth 350 Ml</v>
      </c>
      <c r="K4999" s="71">
        <f>VLOOKUP(I4999,PGStock[],3,FALSE)</f>
        <v>0.35</v>
      </c>
      <c r="L4999" s="47">
        <v>6</v>
      </c>
      <c r="M4999" s="47">
        <f>VLOOKUP(I4999,PGStock[],6,FALSE)</f>
        <v>150</v>
      </c>
      <c r="N4999" s="47">
        <f>+PGSales!$L4999*PGSales!$M4999</f>
        <v>900</v>
      </c>
    </row>
    <row r="5000" spans="1:14" hidden="1" x14ac:dyDescent="0.25">
      <c r="A5000" s="77">
        <f t="shared" si="374"/>
        <v>2025</v>
      </c>
      <c r="B5000" s="77">
        <f t="shared" si="375"/>
        <v>3</v>
      </c>
      <c r="C5000" s="73">
        <v>45740</v>
      </c>
      <c r="D5000" s="79" t="s">
        <v>74</v>
      </c>
      <c r="E5000" s="80" t="s">
        <v>676</v>
      </c>
      <c r="F5000" s="81" t="str">
        <f>VLOOKUP(E5000,Customer[],2,FALSE)</f>
        <v>Ah linn Young</v>
      </c>
      <c r="G5000" s="69" t="str">
        <f>VLOOKUP(E5000,Customer[],3,FALSE)</f>
        <v>West Yangon University Rd</v>
      </c>
      <c r="H5000" s="69" t="str">
        <f>VLOOKUP(E5000,Customer[],4,FALSE)</f>
        <v>Htan Ta Pin</v>
      </c>
      <c r="I5000" s="48" t="s">
        <v>18</v>
      </c>
      <c r="J5000" s="82" t="str">
        <f>VLOOKUP(I5000,PGStock[],2,FALSE)</f>
        <v>Formula Rum 350ml</v>
      </c>
      <c r="K5000" s="71">
        <f>VLOOKUP(I5000,PGStock[],3,FALSE)</f>
        <v>0.35</v>
      </c>
      <c r="L5000" s="47">
        <v>6</v>
      </c>
      <c r="M5000" s="47">
        <f>VLOOKUP(I5000,PGStock[],6,FALSE)</f>
        <v>150</v>
      </c>
      <c r="N5000" s="47">
        <f>+PGSales!$L5000*PGSales!$M5000</f>
        <v>900</v>
      </c>
    </row>
    <row r="5001" spans="1:14" hidden="1" x14ac:dyDescent="0.25">
      <c r="A5001" s="77">
        <f t="shared" ref="A5001:A5021" si="376">YEAR(C5001)</f>
        <v>2025</v>
      </c>
      <c r="B5001" s="77">
        <f t="shared" ref="B5001:B5021" si="377">MONTH(C5001)</f>
        <v>3</v>
      </c>
      <c r="C5001" s="73">
        <v>45740</v>
      </c>
      <c r="D5001" s="79" t="s">
        <v>131</v>
      </c>
      <c r="E5001" s="80" t="s">
        <v>276</v>
      </c>
      <c r="F5001" s="81" t="str">
        <f>VLOOKUP(E5001,Customer[],2,FALSE)</f>
        <v>Kyi Thar Oo(1)</v>
      </c>
      <c r="G5001" s="69" t="str">
        <f>VLOOKUP(E5001,Customer[],3,FALSE)</f>
        <v>Poe San Aye St</v>
      </c>
      <c r="H5001" s="69" t="str">
        <f>VLOOKUP(E5001,Customer[],4,FALSE)</f>
        <v>Htan Ta Pin</v>
      </c>
      <c r="I5001" s="48" t="s">
        <v>23</v>
      </c>
      <c r="J5001" s="82" t="str">
        <f>VLOOKUP(I5001,PGStock[],2,FALSE)</f>
        <v>Columbus Super Red Smooth 175 Ml</v>
      </c>
      <c r="K5001" s="71">
        <f>VLOOKUP(I5001,PGStock[],3,FALSE)</f>
        <v>0.17499999999999999</v>
      </c>
      <c r="L5001" s="47">
        <v>3</v>
      </c>
      <c r="M5001" s="47">
        <f>VLOOKUP(I5001,PGStock[],6,FALSE)</f>
        <v>100</v>
      </c>
      <c r="N5001" s="47">
        <f>+PGSales!$L5001*PGSales!$M5001</f>
        <v>300</v>
      </c>
    </row>
    <row r="5002" spans="1:14" hidden="1" x14ac:dyDescent="0.25">
      <c r="A5002" s="77">
        <f t="shared" si="376"/>
        <v>2025</v>
      </c>
      <c r="B5002" s="77">
        <f t="shared" si="377"/>
        <v>3</v>
      </c>
      <c r="C5002" s="73">
        <v>45740</v>
      </c>
      <c r="D5002" s="79" t="s">
        <v>131</v>
      </c>
      <c r="E5002" s="80" t="s">
        <v>276</v>
      </c>
      <c r="F5002" s="81" t="str">
        <f>VLOOKUP(E5002,Customer[],2,FALSE)</f>
        <v>Kyi Thar Oo(1)</v>
      </c>
      <c r="G5002" s="69" t="str">
        <f>VLOOKUP(E5002,Customer[],3,FALSE)</f>
        <v>Poe San Aye St</v>
      </c>
      <c r="H5002" s="69" t="str">
        <f>VLOOKUP(E5002,Customer[],4,FALSE)</f>
        <v>Htan Ta Pin</v>
      </c>
      <c r="I5002" s="48" t="s">
        <v>18</v>
      </c>
      <c r="J5002" s="82" t="str">
        <f>VLOOKUP(I5002,PGStock[],2,FALSE)</f>
        <v>Formula Rum 350ml</v>
      </c>
      <c r="K5002" s="71">
        <f>VLOOKUP(I5002,PGStock[],3,FALSE)</f>
        <v>0.35</v>
      </c>
      <c r="L5002" s="47">
        <v>2</v>
      </c>
      <c r="M5002" s="47">
        <f>VLOOKUP(I5002,PGStock[],6,FALSE)</f>
        <v>150</v>
      </c>
      <c r="N5002" s="47">
        <f>+PGSales!$L5002*PGSales!$M5002</f>
        <v>300</v>
      </c>
    </row>
    <row r="5003" spans="1:14" hidden="1" x14ac:dyDescent="0.25">
      <c r="A5003" s="77">
        <f t="shared" si="376"/>
        <v>2025</v>
      </c>
      <c r="B5003" s="77">
        <f t="shared" si="377"/>
        <v>3</v>
      </c>
      <c r="C5003" s="73">
        <v>45740</v>
      </c>
      <c r="D5003" s="79" t="s">
        <v>64</v>
      </c>
      <c r="E5003" s="80" t="s">
        <v>270</v>
      </c>
      <c r="F5003" s="81" t="str">
        <f>VLOOKUP(E5003,Customer[],2,FALSE)</f>
        <v>Kyi Thar Oo(2)</v>
      </c>
      <c r="G5003" s="69" t="str">
        <f>VLOOKUP(E5003,Customer[],3,FALSE)</f>
        <v>Bayin Naung St</v>
      </c>
      <c r="H5003" s="69" t="str">
        <f>VLOOKUP(E5003,Customer[],4,FALSE)</f>
        <v>Htan Ta Pin</v>
      </c>
      <c r="I5003" s="48" t="s">
        <v>25</v>
      </c>
      <c r="J5003" s="82" t="str">
        <f>VLOOKUP(I5003,PGStock[],2,FALSE)</f>
        <v>Columbus Super Red Smooth 350 Ml</v>
      </c>
      <c r="K5003" s="71">
        <f>VLOOKUP(I5003,PGStock[],3,FALSE)</f>
        <v>0.35</v>
      </c>
      <c r="L5003" s="47">
        <v>1</v>
      </c>
      <c r="M5003" s="47">
        <f>VLOOKUP(I5003,PGStock[],6,FALSE)</f>
        <v>150</v>
      </c>
      <c r="N5003" s="47">
        <f>+PGSales!$L5003*PGSales!$M5003</f>
        <v>150</v>
      </c>
    </row>
    <row r="5004" spans="1:14" hidden="1" x14ac:dyDescent="0.25">
      <c r="A5004" s="77">
        <f t="shared" si="376"/>
        <v>2025</v>
      </c>
      <c r="B5004" s="77">
        <f t="shared" si="377"/>
        <v>3</v>
      </c>
      <c r="C5004" s="73">
        <v>45740</v>
      </c>
      <c r="D5004" s="79" t="s">
        <v>64</v>
      </c>
      <c r="E5004" s="80" t="s">
        <v>270</v>
      </c>
      <c r="F5004" s="81" t="str">
        <f>VLOOKUP(E5004,Customer[],2,FALSE)</f>
        <v>Kyi Thar Oo(2)</v>
      </c>
      <c r="G5004" s="69" t="str">
        <f>VLOOKUP(E5004,Customer[],3,FALSE)</f>
        <v>Bayin Naung St</v>
      </c>
      <c r="H5004" s="69" t="str">
        <f>VLOOKUP(E5004,Customer[],4,FALSE)</f>
        <v>Htan Ta Pin</v>
      </c>
      <c r="I5004" s="48" t="s">
        <v>20</v>
      </c>
      <c r="J5004" s="82" t="str">
        <f>VLOOKUP(I5004,PGStock[],2,FALSE)</f>
        <v>Formula Rum 700ml</v>
      </c>
      <c r="K5004" s="71">
        <f>VLOOKUP(I5004,PGStock[],3,FALSE)</f>
        <v>0.7</v>
      </c>
      <c r="L5004" s="47">
        <v>1</v>
      </c>
      <c r="M5004" s="47">
        <f>VLOOKUP(I5004,PGStock[],6,FALSE)</f>
        <v>200</v>
      </c>
      <c r="N5004" s="47">
        <f>+PGSales!$L5004*PGSales!$M5004</f>
        <v>200</v>
      </c>
    </row>
    <row r="5005" spans="1:14" hidden="1" x14ac:dyDescent="0.25">
      <c r="A5005" s="77">
        <f t="shared" si="376"/>
        <v>2025</v>
      </c>
      <c r="B5005" s="77">
        <f t="shared" si="377"/>
        <v>3</v>
      </c>
      <c r="C5005" s="73">
        <v>45740</v>
      </c>
      <c r="D5005" s="79" t="s">
        <v>64</v>
      </c>
      <c r="E5005" s="80" t="s">
        <v>270</v>
      </c>
      <c r="F5005" s="81" t="str">
        <f>VLOOKUP(E5005,Customer[],2,FALSE)</f>
        <v>Kyi Thar Oo(2)</v>
      </c>
      <c r="G5005" s="69" t="str">
        <f>VLOOKUP(E5005,Customer[],3,FALSE)</f>
        <v>Bayin Naung St</v>
      </c>
      <c r="H5005" s="69" t="str">
        <f>VLOOKUP(E5005,Customer[],4,FALSE)</f>
        <v>Htan Ta Pin</v>
      </c>
      <c r="I5005" s="48" t="s">
        <v>18</v>
      </c>
      <c r="J5005" s="82" t="str">
        <f>VLOOKUP(I5005,PGStock[],2,FALSE)</f>
        <v>Formula Rum 350ml</v>
      </c>
      <c r="K5005" s="71">
        <f>VLOOKUP(I5005,PGStock[],3,FALSE)</f>
        <v>0.35</v>
      </c>
      <c r="L5005" s="47">
        <v>2</v>
      </c>
      <c r="M5005" s="47">
        <f>VLOOKUP(I5005,PGStock[],6,FALSE)</f>
        <v>150</v>
      </c>
      <c r="N5005" s="47">
        <f>+PGSales!$L5005*PGSales!$M5005</f>
        <v>300</v>
      </c>
    </row>
    <row r="5006" spans="1:14" hidden="1" x14ac:dyDescent="0.25">
      <c r="A5006" s="77">
        <f t="shared" si="376"/>
        <v>2025</v>
      </c>
      <c r="B5006" s="77">
        <f t="shared" si="377"/>
        <v>3</v>
      </c>
      <c r="C5006" s="73">
        <v>45740</v>
      </c>
      <c r="D5006" s="79" t="s">
        <v>68</v>
      </c>
      <c r="E5006" s="80" t="s">
        <v>677</v>
      </c>
      <c r="F5006" s="81" t="str">
        <f>VLOOKUP(E5006,Customer[],2,FALSE)</f>
        <v>Take Nay Linn</v>
      </c>
      <c r="G5006" s="69" t="str">
        <f>VLOOKUP(E5006,Customer[],3,FALSE)</f>
        <v>West Yangon University Rd</v>
      </c>
      <c r="H5006" s="69" t="str">
        <f>VLOOKUP(E5006,Customer[],4,FALSE)</f>
        <v>Htan Ta Pin</v>
      </c>
      <c r="I5006" s="48" t="s">
        <v>25</v>
      </c>
      <c r="J5006" s="82" t="str">
        <f>VLOOKUP(I5006,PGStock[],2,FALSE)</f>
        <v>Columbus Super Red Smooth 350 Ml</v>
      </c>
      <c r="K5006" s="71">
        <f>VLOOKUP(I5006,PGStock[],3,FALSE)</f>
        <v>0.35</v>
      </c>
      <c r="L5006" s="47">
        <v>2</v>
      </c>
      <c r="M5006" s="47">
        <f>VLOOKUP(I5006,PGStock[],6,FALSE)</f>
        <v>150</v>
      </c>
      <c r="N5006" s="47">
        <f>+PGSales!$L5006*PGSales!$M5006</f>
        <v>300</v>
      </c>
    </row>
    <row r="5007" spans="1:14" hidden="1" x14ac:dyDescent="0.25">
      <c r="A5007" s="77">
        <f t="shared" si="376"/>
        <v>2025</v>
      </c>
      <c r="B5007" s="77">
        <f t="shared" si="377"/>
        <v>3</v>
      </c>
      <c r="C5007" s="73">
        <v>45740</v>
      </c>
      <c r="D5007" s="79" t="s">
        <v>68</v>
      </c>
      <c r="E5007" s="80" t="s">
        <v>677</v>
      </c>
      <c r="F5007" s="81" t="str">
        <f>VLOOKUP(E5007,Customer[],2,FALSE)</f>
        <v>Take Nay Linn</v>
      </c>
      <c r="G5007" s="69" t="str">
        <f>VLOOKUP(E5007,Customer[],3,FALSE)</f>
        <v>West Yangon University Rd</v>
      </c>
      <c r="H5007" s="69" t="str">
        <f>VLOOKUP(E5007,Customer[],4,FALSE)</f>
        <v>Htan Ta Pin</v>
      </c>
      <c r="I5007" s="48" t="s">
        <v>20</v>
      </c>
      <c r="J5007" s="82" t="str">
        <f>VLOOKUP(I5007,PGStock[],2,FALSE)</f>
        <v>Formula Rum 700ml</v>
      </c>
      <c r="K5007" s="71">
        <f>VLOOKUP(I5007,PGStock[],3,FALSE)</f>
        <v>0.7</v>
      </c>
      <c r="L5007" s="47">
        <v>3</v>
      </c>
      <c r="M5007" s="47">
        <f>VLOOKUP(I5007,PGStock[],6,FALSE)</f>
        <v>200</v>
      </c>
      <c r="N5007" s="47">
        <f>+PGSales!$L5007*PGSales!$M5007</f>
        <v>600</v>
      </c>
    </row>
    <row r="5008" spans="1:14" hidden="1" x14ac:dyDescent="0.25">
      <c r="A5008" s="77">
        <f t="shared" si="376"/>
        <v>2025</v>
      </c>
      <c r="B5008" s="77">
        <f t="shared" si="377"/>
        <v>3</v>
      </c>
      <c r="C5008" s="73">
        <v>45740</v>
      </c>
      <c r="D5008" s="79" t="s">
        <v>68</v>
      </c>
      <c r="E5008" s="80" t="s">
        <v>677</v>
      </c>
      <c r="F5008" s="81" t="str">
        <f>VLOOKUP(E5008,Customer[],2,FALSE)</f>
        <v>Take Nay Linn</v>
      </c>
      <c r="G5008" s="69" t="str">
        <f>VLOOKUP(E5008,Customer[],3,FALSE)</f>
        <v>West Yangon University Rd</v>
      </c>
      <c r="H5008" s="69" t="str">
        <f>VLOOKUP(E5008,Customer[],4,FALSE)</f>
        <v>Htan Ta Pin</v>
      </c>
      <c r="I5008" s="48" t="s">
        <v>18</v>
      </c>
      <c r="J5008" s="82" t="str">
        <f>VLOOKUP(I5008,PGStock[],2,FALSE)</f>
        <v>Formula Rum 350ml</v>
      </c>
      <c r="K5008" s="71">
        <f>VLOOKUP(I5008,PGStock[],3,FALSE)</f>
        <v>0.35</v>
      </c>
      <c r="L5008" s="47">
        <v>6</v>
      </c>
      <c r="M5008" s="47">
        <f>VLOOKUP(I5008,PGStock[],6,FALSE)</f>
        <v>150</v>
      </c>
      <c r="N5008" s="47">
        <f>+PGSales!$L5008*PGSales!$M5008</f>
        <v>900</v>
      </c>
    </row>
    <row r="5009" spans="1:14" hidden="1" x14ac:dyDescent="0.25">
      <c r="A5009" s="77">
        <f t="shared" si="376"/>
        <v>2025</v>
      </c>
      <c r="B5009" s="77">
        <f t="shared" si="377"/>
        <v>3</v>
      </c>
      <c r="C5009" s="73">
        <v>45740</v>
      </c>
      <c r="D5009" s="79" t="s">
        <v>367</v>
      </c>
      <c r="E5009" s="80" t="s">
        <v>274</v>
      </c>
      <c r="F5009" s="81" t="str">
        <f>VLOOKUP(E5009,Customer[],2,FALSE)</f>
        <v>Ni Ni Lin</v>
      </c>
      <c r="G5009" s="69" t="str">
        <f>VLOOKUP(E5009,Customer[],3,FALSE)</f>
        <v>Myoma Zay Rd</v>
      </c>
      <c r="H5009" s="69" t="str">
        <f>VLOOKUP(E5009,Customer[],4,FALSE)</f>
        <v>Htan Ta Pin</v>
      </c>
      <c r="I5009" s="48" t="s">
        <v>18</v>
      </c>
      <c r="J5009" s="82" t="str">
        <f>VLOOKUP(I5009,PGStock[],2,FALSE)</f>
        <v>Formula Rum 350ml</v>
      </c>
      <c r="K5009" s="71">
        <f>VLOOKUP(I5009,PGStock[],3,FALSE)</f>
        <v>0.35</v>
      </c>
      <c r="L5009" s="47">
        <v>6</v>
      </c>
      <c r="M5009" s="47">
        <f>VLOOKUP(I5009,PGStock[],6,FALSE)</f>
        <v>150</v>
      </c>
      <c r="N5009" s="47">
        <f>+PGSales!$L5009*PGSales!$M5009</f>
        <v>900</v>
      </c>
    </row>
    <row r="5010" spans="1:14" hidden="1" x14ac:dyDescent="0.25">
      <c r="A5010" s="77">
        <f t="shared" si="376"/>
        <v>2025</v>
      </c>
      <c r="B5010" s="77">
        <f t="shared" si="377"/>
        <v>3</v>
      </c>
      <c r="C5010" s="73">
        <v>45740</v>
      </c>
      <c r="D5010" s="79" t="s">
        <v>70</v>
      </c>
      <c r="E5010" s="80" t="s">
        <v>273</v>
      </c>
      <c r="F5010" s="81" t="str">
        <f>VLOOKUP(E5010,Customer[],2,FALSE)</f>
        <v>Nate Thint</v>
      </c>
      <c r="G5010" s="69" t="str">
        <f>VLOOKUP(E5010,Customer[],3,FALSE)</f>
        <v>Bayin Naung St</v>
      </c>
      <c r="H5010" s="69" t="str">
        <f>VLOOKUP(E5010,Customer[],4,FALSE)</f>
        <v>Htan Ta Pin</v>
      </c>
      <c r="I5010" s="48" t="s">
        <v>25</v>
      </c>
      <c r="J5010" s="82" t="str">
        <f>VLOOKUP(I5010,PGStock[],2,FALSE)</f>
        <v>Columbus Super Red Smooth 350 Ml</v>
      </c>
      <c r="K5010" s="71">
        <f>VLOOKUP(I5010,PGStock[],3,FALSE)</f>
        <v>0.35</v>
      </c>
      <c r="L5010" s="47">
        <v>3</v>
      </c>
      <c r="M5010" s="47">
        <f>VLOOKUP(I5010,PGStock[],6,FALSE)</f>
        <v>150</v>
      </c>
      <c r="N5010" s="47">
        <f>+PGSales!$L5010*PGSales!$M5010</f>
        <v>450</v>
      </c>
    </row>
    <row r="5011" spans="1:14" hidden="1" x14ac:dyDescent="0.25">
      <c r="A5011" s="77">
        <f t="shared" si="376"/>
        <v>2025</v>
      </c>
      <c r="B5011" s="77">
        <f t="shared" si="377"/>
        <v>3</v>
      </c>
      <c r="C5011" s="73">
        <v>45740</v>
      </c>
      <c r="D5011" s="79" t="s">
        <v>70</v>
      </c>
      <c r="E5011" s="80" t="s">
        <v>273</v>
      </c>
      <c r="F5011" s="81" t="str">
        <f>VLOOKUP(E5011,Customer[],2,FALSE)</f>
        <v>Nate Thint</v>
      </c>
      <c r="G5011" s="69" t="str">
        <f>VLOOKUP(E5011,Customer[],3,FALSE)</f>
        <v>Bayin Naung St</v>
      </c>
      <c r="H5011" s="69" t="str">
        <f>VLOOKUP(E5011,Customer[],4,FALSE)</f>
        <v>Htan Ta Pin</v>
      </c>
      <c r="I5011" s="48" t="s">
        <v>23</v>
      </c>
      <c r="J5011" s="82" t="str">
        <f>VLOOKUP(I5011,PGStock[],2,FALSE)</f>
        <v>Columbus Super Red Smooth 175 Ml</v>
      </c>
      <c r="K5011" s="71">
        <f>VLOOKUP(I5011,PGStock[],3,FALSE)</f>
        <v>0.17499999999999999</v>
      </c>
      <c r="L5011" s="47">
        <v>2</v>
      </c>
      <c r="M5011" s="47">
        <f>VLOOKUP(I5011,PGStock[],6,FALSE)</f>
        <v>100</v>
      </c>
      <c r="N5011" s="47">
        <f>+PGSales!$L5011*PGSales!$M5011</f>
        <v>200</v>
      </c>
    </row>
    <row r="5012" spans="1:14" hidden="1" x14ac:dyDescent="0.25">
      <c r="A5012" s="77">
        <f t="shared" si="376"/>
        <v>2025</v>
      </c>
      <c r="B5012" s="77">
        <f t="shared" si="377"/>
        <v>3</v>
      </c>
      <c r="C5012" s="73">
        <v>45740</v>
      </c>
      <c r="D5012" s="79" t="s">
        <v>70</v>
      </c>
      <c r="E5012" s="80" t="s">
        <v>273</v>
      </c>
      <c r="F5012" s="81" t="str">
        <f>VLOOKUP(E5012,Customer[],2,FALSE)</f>
        <v>Nate Thint</v>
      </c>
      <c r="G5012" s="69" t="str">
        <f>VLOOKUP(E5012,Customer[],3,FALSE)</f>
        <v>Bayin Naung St</v>
      </c>
      <c r="H5012" s="69" t="str">
        <f>VLOOKUP(E5012,Customer[],4,FALSE)</f>
        <v>Htan Ta Pin</v>
      </c>
      <c r="I5012" s="48" t="s">
        <v>20</v>
      </c>
      <c r="J5012" s="82" t="str">
        <f>VLOOKUP(I5012,PGStock[],2,FALSE)</f>
        <v>Formula Rum 700ml</v>
      </c>
      <c r="K5012" s="71">
        <f>VLOOKUP(I5012,PGStock[],3,FALSE)</f>
        <v>0.7</v>
      </c>
      <c r="L5012" s="47">
        <v>2</v>
      </c>
      <c r="M5012" s="47">
        <f>VLOOKUP(I5012,PGStock[],6,FALSE)</f>
        <v>200</v>
      </c>
      <c r="N5012" s="47">
        <f>+PGSales!$L5012*PGSales!$M5012</f>
        <v>400</v>
      </c>
    </row>
    <row r="5013" spans="1:14" hidden="1" x14ac:dyDescent="0.25">
      <c r="A5013" s="77">
        <f t="shared" si="376"/>
        <v>2025</v>
      </c>
      <c r="B5013" s="77">
        <f t="shared" si="377"/>
        <v>3</v>
      </c>
      <c r="C5013" s="73">
        <v>45740</v>
      </c>
      <c r="D5013" s="79" t="s">
        <v>70</v>
      </c>
      <c r="E5013" s="80" t="s">
        <v>273</v>
      </c>
      <c r="F5013" s="81" t="str">
        <f>VLOOKUP(E5013,Customer[],2,FALSE)</f>
        <v>Nate Thint</v>
      </c>
      <c r="G5013" s="69" t="str">
        <f>VLOOKUP(E5013,Customer[],3,FALSE)</f>
        <v>Bayin Naung St</v>
      </c>
      <c r="H5013" s="69" t="str">
        <f>VLOOKUP(E5013,Customer[],4,FALSE)</f>
        <v>Htan Ta Pin</v>
      </c>
      <c r="I5013" s="48" t="s">
        <v>18</v>
      </c>
      <c r="J5013" s="82" t="str">
        <f>VLOOKUP(I5013,PGStock[],2,FALSE)</f>
        <v>Formula Rum 350ml</v>
      </c>
      <c r="K5013" s="71">
        <f>VLOOKUP(I5013,PGStock[],3,FALSE)</f>
        <v>0.35</v>
      </c>
      <c r="L5013" s="47">
        <v>3</v>
      </c>
      <c r="M5013" s="47">
        <f>VLOOKUP(I5013,PGStock[],6,FALSE)</f>
        <v>150</v>
      </c>
      <c r="N5013" s="47">
        <f>+PGSales!$L5013*PGSales!$M5013</f>
        <v>450</v>
      </c>
    </row>
    <row r="5014" spans="1:14" hidden="1" x14ac:dyDescent="0.25">
      <c r="A5014" s="77">
        <f t="shared" si="376"/>
        <v>2025</v>
      </c>
      <c r="B5014" s="77">
        <f t="shared" si="377"/>
        <v>3</v>
      </c>
      <c r="C5014" s="73">
        <v>45740</v>
      </c>
      <c r="D5014" s="79" t="s">
        <v>109</v>
      </c>
      <c r="E5014" s="80" t="s">
        <v>414</v>
      </c>
      <c r="F5014" s="81" t="str">
        <f>VLOOKUP(E5014,Customer[],2,FALSE)</f>
        <v>Paddue War</v>
      </c>
      <c r="G5014" s="69" t="str">
        <f>VLOOKUP(E5014,Customer[],3,FALSE)</f>
        <v>Bayane naung Rd</v>
      </c>
      <c r="H5014" s="69" t="str">
        <f>VLOOKUP(E5014,Customer[],4,FALSE)</f>
        <v>N/Oakkala</v>
      </c>
      <c r="I5014" s="48" t="s">
        <v>25</v>
      </c>
      <c r="J5014" s="82" t="str">
        <f>VLOOKUP(I5014,PGStock[],2,FALSE)</f>
        <v>Columbus Super Red Smooth 350 Ml</v>
      </c>
      <c r="K5014" s="71">
        <f>VLOOKUP(I5014,PGStock[],3,FALSE)</f>
        <v>0.35</v>
      </c>
      <c r="L5014" s="47">
        <v>6</v>
      </c>
      <c r="M5014" s="47">
        <f>VLOOKUP(I5014,PGStock[],6,FALSE)</f>
        <v>150</v>
      </c>
      <c r="N5014" s="47">
        <f>+PGSales!$L5014*PGSales!$M5014</f>
        <v>900</v>
      </c>
    </row>
    <row r="5015" spans="1:14" hidden="1" x14ac:dyDescent="0.25">
      <c r="A5015" s="77">
        <f t="shared" si="376"/>
        <v>2025</v>
      </c>
      <c r="B5015" s="77">
        <f t="shared" si="377"/>
        <v>3</v>
      </c>
      <c r="C5015" s="73">
        <v>45740</v>
      </c>
      <c r="D5015" s="79" t="s">
        <v>109</v>
      </c>
      <c r="E5015" s="80" t="s">
        <v>414</v>
      </c>
      <c r="F5015" s="81" t="str">
        <f>VLOOKUP(E5015,Customer[],2,FALSE)</f>
        <v>Paddue War</v>
      </c>
      <c r="G5015" s="69" t="str">
        <f>VLOOKUP(E5015,Customer[],3,FALSE)</f>
        <v>Bayane naung Rd</v>
      </c>
      <c r="H5015" s="69" t="str">
        <f>VLOOKUP(E5015,Customer[],4,FALSE)</f>
        <v>N/Oakkala</v>
      </c>
      <c r="I5015" s="48" t="s">
        <v>18</v>
      </c>
      <c r="J5015" s="82" t="str">
        <f>VLOOKUP(I5015,PGStock[],2,FALSE)</f>
        <v>Formula Rum 350ml</v>
      </c>
      <c r="K5015" s="71">
        <f>VLOOKUP(I5015,PGStock[],3,FALSE)</f>
        <v>0.35</v>
      </c>
      <c r="L5015" s="47">
        <v>12</v>
      </c>
      <c r="M5015" s="47">
        <f>VLOOKUP(I5015,PGStock[],6,FALSE)</f>
        <v>150</v>
      </c>
      <c r="N5015" s="47">
        <f>+PGSales!$L5015*PGSales!$M5015</f>
        <v>1800</v>
      </c>
    </row>
    <row r="5016" spans="1:14" hidden="1" x14ac:dyDescent="0.25">
      <c r="A5016" s="77">
        <f t="shared" si="376"/>
        <v>2025</v>
      </c>
      <c r="B5016" s="77">
        <f t="shared" si="377"/>
        <v>3</v>
      </c>
      <c r="C5016" s="73">
        <v>45740</v>
      </c>
      <c r="D5016" s="79" t="s">
        <v>2</v>
      </c>
      <c r="E5016" s="80" t="s">
        <v>413</v>
      </c>
      <c r="F5016" s="81" t="str">
        <f>VLOOKUP(E5016,Customer[],2,FALSE)</f>
        <v>Sakarwar 1</v>
      </c>
      <c r="G5016" s="69" t="str">
        <f>VLOOKUP(E5016,Customer[],3,FALSE)</f>
        <v>Lan Wa Rd</v>
      </c>
      <c r="H5016" s="69" t="str">
        <f>VLOOKUP(E5016,Customer[],4,FALSE)</f>
        <v>N/Oakkala</v>
      </c>
      <c r="I5016" s="48" t="s">
        <v>117</v>
      </c>
      <c r="J5016" s="82" t="str">
        <f>VLOOKUP(I5016,PGStock[],2,FALSE)</f>
        <v>ဒဂုံမန်ကျည်း ကော်ဗူး (1 Liter)</v>
      </c>
      <c r="K5016" s="71">
        <f>VLOOKUP(I5016,PGStock[],3,FALSE)</f>
        <v>1</v>
      </c>
      <c r="L5016" s="47">
        <v>3</v>
      </c>
      <c r="M5016" s="47">
        <f>VLOOKUP(I5016,PGStock[],6,FALSE)</f>
        <v>100</v>
      </c>
      <c r="N5016" s="47">
        <f>+PGSales!$L5016*PGSales!$M5016</f>
        <v>300</v>
      </c>
    </row>
    <row r="5017" spans="1:14" hidden="1" x14ac:dyDescent="0.25">
      <c r="A5017" s="77">
        <f t="shared" si="376"/>
        <v>2025</v>
      </c>
      <c r="B5017" s="77">
        <f t="shared" si="377"/>
        <v>3</v>
      </c>
      <c r="C5017" s="73">
        <v>45740</v>
      </c>
      <c r="D5017" s="79" t="s">
        <v>2</v>
      </c>
      <c r="E5017" s="80" t="s">
        <v>413</v>
      </c>
      <c r="F5017" s="81" t="str">
        <f>VLOOKUP(E5017,Customer[],2,FALSE)</f>
        <v>Sakarwar 1</v>
      </c>
      <c r="G5017" s="69" t="str">
        <f>VLOOKUP(E5017,Customer[],3,FALSE)</f>
        <v>Lan Wa Rd</v>
      </c>
      <c r="H5017" s="69" t="str">
        <f>VLOOKUP(E5017,Customer[],4,FALSE)</f>
        <v>N/Oakkala</v>
      </c>
      <c r="I5017" s="48" t="s">
        <v>25</v>
      </c>
      <c r="J5017" s="82" t="str">
        <f>VLOOKUP(I5017,PGStock[],2,FALSE)</f>
        <v>Columbus Super Red Smooth 350 Ml</v>
      </c>
      <c r="K5017" s="71">
        <f>VLOOKUP(I5017,PGStock[],3,FALSE)</f>
        <v>0.35</v>
      </c>
      <c r="L5017" s="47">
        <v>2</v>
      </c>
      <c r="M5017" s="47">
        <f>VLOOKUP(I5017,PGStock[],6,FALSE)</f>
        <v>150</v>
      </c>
      <c r="N5017" s="47">
        <f>+PGSales!$L5017*PGSales!$M5017</f>
        <v>300</v>
      </c>
    </row>
    <row r="5018" spans="1:14" hidden="1" x14ac:dyDescent="0.25">
      <c r="A5018" s="77">
        <f t="shared" si="376"/>
        <v>2025</v>
      </c>
      <c r="B5018" s="77">
        <f t="shared" si="377"/>
        <v>3</v>
      </c>
      <c r="C5018" s="73">
        <v>45740</v>
      </c>
      <c r="D5018" s="79" t="s">
        <v>2</v>
      </c>
      <c r="E5018" s="80" t="s">
        <v>413</v>
      </c>
      <c r="F5018" s="81" t="str">
        <f>VLOOKUP(E5018,Customer[],2,FALSE)</f>
        <v>Sakarwar 1</v>
      </c>
      <c r="G5018" s="69" t="str">
        <f>VLOOKUP(E5018,Customer[],3,FALSE)</f>
        <v>Lan Wa Rd</v>
      </c>
      <c r="H5018" s="69" t="str">
        <f>VLOOKUP(E5018,Customer[],4,FALSE)</f>
        <v>N/Oakkala</v>
      </c>
      <c r="I5018" s="48" t="s">
        <v>20</v>
      </c>
      <c r="J5018" s="82" t="str">
        <f>VLOOKUP(I5018,PGStock[],2,FALSE)</f>
        <v>Formula Rum 700ml</v>
      </c>
      <c r="K5018" s="71">
        <f>VLOOKUP(I5018,PGStock[],3,FALSE)</f>
        <v>0.7</v>
      </c>
      <c r="L5018" s="47">
        <v>1</v>
      </c>
      <c r="M5018" s="47">
        <f>VLOOKUP(I5018,PGStock[],6,FALSE)</f>
        <v>200</v>
      </c>
      <c r="N5018" s="47">
        <f>+PGSales!$L5018*PGSales!$M5018</f>
        <v>200</v>
      </c>
    </row>
    <row r="5019" spans="1:14" hidden="1" x14ac:dyDescent="0.25">
      <c r="A5019" s="77">
        <f t="shared" si="376"/>
        <v>2025</v>
      </c>
      <c r="B5019" s="77">
        <f t="shared" si="377"/>
        <v>3</v>
      </c>
      <c r="C5019" s="73">
        <v>45740</v>
      </c>
      <c r="D5019" s="79" t="s">
        <v>2</v>
      </c>
      <c r="E5019" s="80" t="s">
        <v>413</v>
      </c>
      <c r="F5019" s="81" t="str">
        <f>VLOOKUP(E5019,Customer[],2,FALSE)</f>
        <v>Sakarwar 1</v>
      </c>
      <c r="G5019" s="69" t="str">
        <f>VLOOKUP(E5019,Customer[],3,FALSE)</f>
        <v>Lan Wa Rd</v>
      </c>
      <c r="H5019" s="69" t="str">
        <f>VLOOKUP(E5019,Customer[],4,FALSE)</f>
        <v>N/Oakkala</v>
      </c>
      <c r="I5019" s="48" t="s">
        <v>18</v>
      </c>
      <c r="J5019" s="82" t="str">
        <f>VLOOKUP(I5019,PGStock[],2,FALSE)</f>
        <v>Formula Rum 350ml</v>
      </c>
      <c r="K5019" s="71">
        <f>VLOOKUP(I5019,PGStock[],3,FALSE)</f>
        <v>0.35</v>
      </c>
      <c r="L5019" s="47">
        <v>3</v>
      </c>
      <c r="M5019" s="47">
        <f>VLOOKUP(I5019,PGStock[],6,FALSE)</f>
        <v>150</v>
      </c>
      <c r="N5019" s="47">
        <f>+PGSales!$L5019*PGSales!$M5019</f>
        <v>450</v>
      </c>
    </row>
    <row r="5020" spans="1:14" hidden="1" x14ac:dyDescent="0.25">
      <c r="A5020" s="77">
        <f t="shared" si="376"/>
        <v>2025</v>
      </c>
      <c r="B5020" s="77">
        <f t="shared" si="377"/>
        <v>3</v>
      </c>
      <c r="C5020" s="73">
        <v>45740</v>
      </c>
      <c r="D5020" s="79" t="s">
        <v>186</v>
      </c>
      <c r="E5020" s="80" t="s">
        <v>412</v>
      </c>
      <c r="F5020" s="81" t="str">
        <f>VLOOKUP(E5020,Customer[],2,FALSE)</f>
        <v>Sakarwar 2</v>
      </c>
      <c r="G5020" s="69" t="str">
        <f>VLOOKUP(E5020,Customer[],3,FALSE)</f>
        <v>Nawe Ni Rd</v>
      </c>
      <c r="H5020" s="69" t="str">
        <f>VLOOKUP(E5020,Customer[],4,FALSE)</f>
        <v>N/Oakkala</v>
      </c>
      <c r="I5020" s="48" t="s">
        <v>25</v>
      </c>
      <c r="J5020" s="82" t="str">
        <f>VLOOKUP(I5020,PGStock[],2,FALSE)</f>
        <v>Columbus Super Red Smooth 350 Ml</v>
      </c>
      <c r="K5020" s="71">
        <f>VLOOKUP(I5020,PGStock[],3,FALSE)</f>
        <v>0.35</v>
      </c>
      <c r="L5020" s="47">
        <v>5</v>
      </c>
      <c r="M5020" s="47">
        <f>VLOOKUP(I5020,PGStock[],6,FALSE)</f>
        <v>150</v>
      </c>
      <c r="N5020" s="47">
        <f>+PGSales!$L5020*PGSales!$M5020</f>
        <v>750</v>
      </c>
    </row>
    <row r="5021" spans="1:14" hidden="1" x14ac:dyDescent="0.25">
      <c r="A5021" s="77">
        <f t="shared" si="376"/>
        <v>2025</v>
      </c>
      <c r="B5021" s="77">
        <f t="shared" si="377"/>
        <v>3</v>
      </c>
      <c r="C5021" s="73">
        <v>45740</v>
      </c>
      <c r="D5021" s="79" t="s">
        <v>186</v>
      </c>
      <c r="E5021" s="80" t="s">
        <v>412</v>
      </c>
      <c r="F5021" s="81" t="str">
        <f>VLOOKUP(E5021,Customer[],2,FALSE)</f>
        <v>Sakarwar 2</v>
      </c>
      <c r="G5021" s="69" t="str">
        <f>VLOOKUP(E5021,Customer[],3,FALSE)</f>
        <v>Nawe Ni Rd</v>
      </c>
      <c r="H5021" s="69" t="str">
        <f>VLOOKUP(E5021,Customer[],4,FALSE)</f>
        <v>N/Oakkala</v>
      </c>
      <c r="I5021" s="48" t="s">
        <v>18</v>
      </c>
      <c r="J5021" s="82" t="str">
        <f>VLOOKUP(I5021,PGStock[],2,FALSE)</f>
        <v>Formula Rum 350ml</v>
      </c>
      <c r="K5021" s="71">
        <f>VLOOKUP(I5021,PGStock[],3,FALSE)</f>
        <v>0.35</v>
      </c>
      <c r="L5021" s="47">
        <v>4</v>
      </c>
      <c r="M5021" s="47">
        <f>VLOOKUP(I5021,PGStock[],6,FALSE)</f>
        <v>150</v>
      </c>
      <c r="N5021" s="47">
        <f>+PGSales!$L5021*PGSales!$M5021</f>
        <v>600</v>
      </c>
    </row>
    <row r="5022" spans="1:14" hidden="1" x14ac:dyDescent="0.25">
      <c r="A5022" s="77">
        <f t="shared" ref="A5022:A5042" si="378">YEAR(C5022)</f>
        <v>2025</v>
      </c>
      <c r="B5022" s="77">
        <f t="shared" ref="B5022:B5042" si="379">MONTH(C5022)</f>
        <v>3</v>
      </c>
      <c r="C5022" s="73">
        <v>45740</v>
      </c>
      <c r="D5022" s="79" t="s">
        <v>62</v>
      </c>
      <c r="E5022" s="80" t="s">
        <v>410</v>
      </c>
      <c r="F5022" s="81" t="str">
        <f>VLOOKUP(E5022,Customer[],2,FALSE)</f>
        <v>Htar Ware htat</v>
      </c>
      <c r="G5022" s="69" t="str">
        <f>VLOOKUP(E5022,Customer[],3,FALSE)</f>
        <v>Ae Ta ka (1) Rd</v>
      </c>
      <c r="H5022" s="69" t="str">
        <f>VLOOKUP(E5022,Customer[],4,FALSE)</f>
        <v>N/Oakkala</v>
      </c>
      <c r="I5022" s="48" t="s">
        <v>25</v>
      </c>
      <c r="J5022" s="82" t="str">
        <f>VLOOKUP(I5022,PGStock[],2,FALSE)</f>
        <v>Columbus Super Red Smooth 350 Ml</v>
      </c>
      <c r="K5022" s="71">
        <f>VLOOKUP(I5022,PGStock[],3,FALSE)</f>
        <v>0.35</v>
      </c>
      <c r="L5022" s="47">
        <v>2</v>
      </c>
      <c r="M5022" s="47">
        <f>VLOOKUP(I5022,PGStock[],6,FALSE)</f>
        <v>150</v>
      </c>
      <c r="N5022" s="47">
        <f>+PGSales!$L5022*PGSales!$M5022</f>
        <v>300</v>
      </c>
    </row>
    <row r="5023" spans="1:14" hidden="1" x14ac:dyDescent="0.25">
      <c r="A5023" s="77">
        <f t="shared" si="378"/>
        <v>2025</v>
      </c>
      <c r="B5023" s="77">
        <f t="shared" si="379"/>
        <v>3</v>
      </c>
      <c r="C5023" s="73">
        <v>45740</v>
      </c>
      <c r="D5023" s="79" t="s">
        <v>62</v>
      </c>
      <c r="E5023" s="80" t="s">
        <v>410</v>
      </c>
      <c r="F5023" s="81" t="str">
        <f>VLOOKUP(E5023,Customer[],2,FALSE)</f>
        <v>Htar Ware htat</v>
      </c>
      <c r="G5023" s="69" t="str">
        <f>VLOOKUP(E5023,Customer[],3,FALSE)</f>
        <v>Ae Ta ka (1) Rd</v>
      </c>
      <c r="H5023" s="69" t="str">
        <f>VLOOKUP(E5023,Customer[],4,FALSE)</f>
        <v>N/Oakkala</v>
      </c>
      <c r="I5023" s="48" t="s">
        <v>18</v>
      </c>
      <c r="J5023" s="82" t="str">
        <f>VLOOKUP(I5023,PGStock[],2,FALSE)</f>
        <v>Formula Rum 350ml</v>
      </c>
      <c r="K5023" s="71">
        <f>VLOOKUP(I5023,PGStock[],3,FALSE)</f>
        <v>0.35</v>
      </c>
      <c r="L5023" s="47">
        <v>1</v>
      </c>
      <c r="M5023" s="47">
        <f>VLOOKUP(I5023,PGStock[],6,FALSE)</f>
        <v>150</v>
      </c>
      <c r="N5023" s="47">
        <f>+PGSales!$L5023*PGSales!$M5023</f>
        <v>150</v>
      </c>
    </row>
    <row r="5024" spans="1:14" hidden="1" x14ac:dyDescent="0.25">
      <c r="A5024" s="77">
        <f t="shared" si="378"/>
        <v>2025</v>
      </c>
      <c r="B5024" s="77">
        <f t="shared" si="379"/>
        <v>3</v>
      </c>
      <c r="C5024" s="73">
        <v>45740</v>
      </c>
      <c r="D5024" s="79" t="s">
        <v>1</v>
      </c>
      <c r="E5024" s="80" t="s">
        <v>661</v>
      </c>
      <c r="F5024" s="81" t="str">
        <f>VLOOKUP(E5024,Customer[],2,FALSE)</f>
        <v>Nyein Nwe</v>
      </c>
      <c r="G5024" s="69" t="str">
        <f>VLOOKUP(E5024,Customer[],3,FALSE)</f>
        <v>Innwa Rd</v>
      </c>
      <c r="H5024" s="69" t="str">
        <f>VLOOKUP(E5024,Customer[],4,FALSE)</f>
        <v>N/Oakkala</v>
      </c>
      <c r="I5024" s="48" t="s">
        <v>25</v>
      </c>
      <c r="J5024" s="82" t="str">
        <f>VLOOKUP(I5024,PGStock[],2,FALSE)</f>
        <v>Columbus Super Red Smooth 350 Ml</v>
      </c>
      <c r="K5024" s="71">
        <f>VLOOKUP(I5024,PGStock[],3,FALSE)</f>
        <v>0.35</v>
      </c>
      <c r="L5024" s="47">
        <v>7</v>
      </c>
      <c r="M5024" s="47">
        <f>VLOOKUP(I5024,PGStock[],6,FALSE)</f>
        <v>150</v>
      </c>
      <c r="N5024" s="47">
        <f>+PGSales!$L5024*PGSales!$M5024</f>
        <v>1050</v>
      </c>
    </row>
    <row r="5025" spans="1:14" hidden="1" x14ac:dyDescent="0.25">
      <c r="A5025" s="77">
        <f t="shared" si="378"/>
        <v>2025</v>
      </c>
      <c r="B5025" s="77">
        <f t="shared" si="379"/>
        <v>3</v>
      </c>
      <c r="C5025" s="73">
        <v>45740</v>
      </c>
      <c r="D5025" s="79" t="s">
        <v>1</v>
      </c>
      <c r="E5025" s="80" t="s">
        <v>661</v>
      </c>
      <c r="F5025" s="81" t="str">
        <f>VLOOKUP(E5025,Customer[],2,FALSE)</f>
        <v>Nyein Nwe</v>
      </c>
      <c r="G5025" s="69" t="str">
        <f>VLOOKUP(E5025,Customer[],3,FALSE)</f>
        <v>Innwa Rd</v>
      </c>
      <c r="H5025" s="69" t="str">
        <f>VLOOKUP(E5025,Customer[],4,FALSE)</f>
        <v>N/Oakkala</v>
      </c>
      <c r="I5025" s="48" t="s">
        <v>23</v>
      </c>
      <c r="J5025" s="82" t="str">
        <f>VLOOKUP(I5025,PGStock[],2,FALSE)</f>
        <v>Columbus Super Red Smooth 175 Ml</v>
      </c>
      <c r="K5025" s="71">
        <f>VLOOKUP(I5025,PGStock[],3,FALSE)</f>
        <v>0.17499999999999999</v>
      </c>
      <c r="L5025" s="47">
        <v>1</v>
      </c>
      <c r="M5025" s="47">
        <f>VLOOKUP(I5025,PGStock[],6,FALSE)</f>
        <v>100</v>
      </c>
      <c r="N5025" s="47">
        <f>+PGSales!$L5025*PGSales!$M5025</f>
        <v>100</v>
      </c>
    </row>
    <row r="5026" spans="1:14" hidden="1" x14ac:dyDescent="0.25">
      <c r="A5026" s="77">
        <f t="shared" si="378"/>
        <v>2025</v>
      </c>
      <c r="B5026" s="77">
        <f t="shared" si="379"/>
        <v>3</v>
      </c>
      <c r="C5026" s="73">
        <v>45740</v>
      </c>
      <c r="D5026" s="79" t="s">
        <v>1</v>
      </c>
      <c r="E5026" s="80" t="s">
        <v>661</v>
      </c>
      <c r="F5026" s="81" t="str">
        <f>VLOOKUP(E5026,Customer[],2,FALSE)</f>
        <v>Nyein Nwe</v>
      </c>
      <c r="G5026" s="69" t="str">
        <f>VLOOKUP(E5026,Customer[],3,FALSE)</f>
        <v>Innwa Rd</v>
      </c>
      <c r="H5026" s="69" t="str">
        <f>VLOOKUP(E5026,Customer[],4,FALSE)</f>
        <v>N/Oakkala</v>
      </c>
      <c r="I5026" s="48" t="s">
        <v>18</v>
      </c>
      <c r="J5026" s="82" t="str">
        <f>VLOOKUP(I5026,PGStock[],2,FALSE)</f>
        <v>Formula Rum 350ml</v>
      </c>
      <c r="K5026" s="71">
        <f>VLOOKUP(I5026,PGStock[],3,FALSE)</f>
        <v>0.35</v>
      </c>
      <c r="L5026" s="47">
        <v>3</v>
      </c>
      <c r="M5026" s="47">
        <f>VLOOKUP(I5026,PGStock[],6,FALSE)</f>
        <v>150</v>
      </c>
      <c r="N5026" s="47">
        <f>+PGSales!$L5026*PGSales!$M5026</f>
        <v>450</v>
      </c>
    </row>
    <row r="5027" spans="1:14" hidden="1" x14ac:dyDescent="0.25">
      <c r="A5027" s="77">
        <f t="shared" si="378"/>
        <v>2025</v>
      </c>
      <c r="B5027" s="77">
        <f t="shared" si="379"/>
        <v>3</v>
      </c>
      <c r="C5027" s="73">
        <v>45740</v>
      </c>
      <c r="D5027" s="79" t="s">
        <v>115</v>
      </c>
      <c r="E5027" s="80" t="s">
        <v>656</v>
      </c>
      <c r="F5027" s="81" t="str">
        <f>VLOOKUP(E5027,Customer[],2,FALSE)</f>
        <v xml:space="preserve">Malar </v>
      </c>
      <c r="G5027" s="69" t="str">
        <f>VLOOKUP(E5027,Customer[],3,FALSE)</f>
        <v>Innwa Rd</v>
      </c>
      <c r="H5027" s="69" t="str">
        <f>VLOOKUP(E5027,Customer[],4,FALSE)</f>
        <v>N/Oakkala</v>
      </c>
      <c r="I5027" s="48" t="s">
        <v>25</v>
      </c>
      <c r="J5027" s="82" t="str">
        <f>VLOOKUP(I5027,PGStock[],2,FALSE)</f>
        <v>Columbus Super Red Smooth 350 Ml</v>
      </c>
      <c r="K5027" s="71">
        <f>VLOOKUP(I5027,PGStock[],3,FALSE)</f>
        <v>0.35</v>
      </c>
      <c r="L5027" s="47">
        <v>2</v>
      </c>
      <c r="M5027" s="47">
        <f>VLOOKUP(I5027,PGStock[],6,FALSE)</f>
        <v>150</v>
      </c>
      <c r="N5027" s="47">
        <f>+PGSales!$L5027*PGSales!$M5027</f>
        <v>300</v>
      </c>
    </row>
    <row r="5028" spans="1:14" hidden="1" x14ac:dyDescent="0.25">
      <c r="A5028" s="77">
        <f t="shared" si="378"/>
        <v>2025</v>
      </c>
      <c r="B5028" s="77">
        <f t="shared" si="379"/>
        <v>3</v>
      </c>
      <c r="C5028" s="73">
        <v>45740</v>
      </c>
      <c r="D5028" s="79" t="s">
        <v>115</v>
      </c>
      <c r="E5028" s="80" t="s">
        <v>656</v>
      </c>
      <c r="F5028" s="81" t="str">
        <f>VLOOKUP(E5028,Customer[],2,FALSE)</f>
        <v xml:space="preserve">Malar </v>
      </c>
      <c r="G5028" s="69" t="str">
        <f>VLOOKUP(E5028,Customer[],3,FALSE)</f>
        <v>Innwa Rd</v>
      </c>
      <c r="H5028" s="69" t="str">
        <f>VLOOKUP(E5028,Customer[],4,FALSE)</f>
        <v>N/Oakkala</v>
      </c>
      <c r="I5028" s="48" t="s">
        <v>18</v>
      </c>
      <c r="J5028" s="82" t="str">
        <f>VLOOKUP(I5028,PGStock[],2,FALSE)</f>
        <v>Formula Rum 350ml</v>
      </c>
      <c r="K5028" s="71">
        <f>VLOOKUP(I5028,PGStock[],3,FALSE)</f>
        <v>0.35</v>
      </c>
      <c r="L5028" s="47">
        <v>3</v>
      </c>
      <c r="M5028" s="47">
        <f>VLOOKUP(I5028,PGStock[],6,FALSE)</f>
        <v>150</v>
      </c>
      <c r="N5028" s="47">
        <f>+PGSales!$L5028*PGSales!$M5028</f>
        <v>450</v>
      </c>
    </row>
    <row r="5029" spans="1:14" hidden="1" x14ac:dyDescent="0.25">
      <c r="A5029" s="77">
        <f t="shared" si="378"/>
        <v>2025</v>
      </c>
      <c r="B5029" s="77">
        <f t="shared" si="379"/>
        <v>3</v>
      </c>
      <c r="C5029" s="73">
        <v>45740</v>
      </c>
      <c r="D5029" s="79" t="s">
        <v>187</v>
      </c>
      <c r="E5029" s="80" t="s">
        <v>314</v>
      </c>
      <c r="F5029" s="81" t="str">
        <f>VLOOKUP(E5029,Customer[],2,FALSE)</f>
        <v>Kaung</v>
      </c>
      <c r="G5029" s="69" t="str">
        <f>VLOOKUP(E5029,Customer[],3,FALSE)</f>
        <v>Nuaung Yann Rd</v>
      </c>
      <c r="H5029" s="69" t="str">
        <f>VLOOKUP(E5029,Customer[],4,FALSE)</f>
        <v>S Paukkan N/Oakkala</v>
      </c>
      <c r="I5029" s="48" t="s">
        <v>25</v>
      </c>
      <c r="J5029" s="82" t="str">
        <f>VLOOKUP(I5029,PGStock[],2,FALSE)</f>
        <v>Columbus Super Red Smooth 350 Ml</v>
      </c>
      <c r="K5029" s="71">
        <f>VLOOKUP(I5029,PGStock[],3,FALSE)</f>
        <v>0.35</v>
      </c>
      <c r="L5029" s="47">
        <v>7</v>
      </c>
      <c r="M5029" s="47">
        <f>VLOOKUP(I5029,PGStock[],6,FALSE)</f>
        <v>150</v>
      </c>
      <c r="N5029" s="47">
        <f>+PGSales!$L5029*PGSales!$M5029</f>
        <v>1050</v>
      </c>
    </row>
    <row r="5030" spans="1:14" hidden="1" x14ac:dyDescent="0.25">
      <c r="A5030" s="77">
        <f t="shared" si="378"/>
        <v>2025</v>
      </c>
      <c r="B5030" s="77">
        <f t="shared" si="379"/>
        <v>3</v>
      </c>
      <c r="C5030" s="73">
        <v>45740</v>
      </c>
      <c r="D5030" s="79" t="s">
        <v>187</v>
      </c>
      <c r="E5030" s="80" t="s">
        <v>314</v>
      </c>
      <c r="F5030" s="81" t="str">
        <f>VLOOKUP(E5030,Customer[],2,FALSE)</f>
        <v>Kaung</v>
      </c>
      <c r="G5030" s="69" t="str">
        <f>VLOOKUP(E5030,Customer[],3,FALSE)</f>
        <v>Nuaung Yann Rd</v>
      </c>
      <c r="H5030" s="69" t="str">
        <f>VLOOKUP(E5030,Customer[],4,FALSE)</f>
        <v>S Paukkan N/Oakkala</v>
      </c>
      <c r="I5030" s="48" t="s">
        <v>18</v>
      </c>
      <c r="J5030" s="82" t="str">
        <f>VLOOKUP(I5030,PGStock[],2,FALSE)</f>
        <v>Formula Rum 350ml</v>
      </c>
      <c r="K5030" s="71">
        <f>VLOOKUP(I5030,PGStock[],3,FALSE)</f>
        <v>0.35</v>
      </c>
      <c r="L5030" s="47">
        <v>4</v>
      </c>
      <c r="M5030" s="47">
        <f>VLOOKUP(I5030,PGStock[],6,FALSE)</f>
        <v>150</v>
      </c>
      <c r="N5030" s="47">
        <f>+PGSales!$L5030*PGSales!$M5030</f>
        <v>600</v>
      </c>
    </row>
    <row r="5031" spans="1:14" hidden="1" x14ac:dyDescent="0.25">
      <c r="A5031" s="77">
        <f t="shared" si="378"/>
        <v>2025</v>
      </c>
      <c r="B5031" s="77">
        <f t="shared" si="379"/>
        <v>3</v>
      </c>
      <c r="C5031" s="73">
        <v>45740</v>
      </c>
      <c r="D5031" s="79" t="s">
        <v>0</v>
      </c>
      <c r="E5031" s="80" t="s">
        <v>394</v>
      </c>
      <c r="F5031" s="81" t="str">
        <f>VLOOKUP(E5031,Customer[],2,FALSE)</f>
        <v>Khun Myant</v>
      </c>
      <c r="G5031" s="69" t="str">
        <f>VLOOKUP(E5031,Customer[],3,FALSE)</f>
        <v>Nuaung Yann Rd</v>
      </c>
      <c r="H5031" s="69" t="str">
        <f>VLOOKUP(E5031,Customer[],4,FALSE)</f>
        <v>S Paukkan N/Oakkala</v>
      </c>
      <c r="I5031" s="48" t="s">
        <v>25</v>
      </c>
      <c r="J5031" s="82" t="str">
        <f>VLOOKUP(I5031,PGStock[],2,FALSE)</f>
        <v>Columbus Super Red Smooth 350 Ml</v>
      </c>
      <c r="K5031" s="71">
        <f>VLOOKUP(I5031,PGStock[],3,FALSE)</f>
        <v>0.35</v>
      </c>
      <c r="L5031" s="47">
        <v>3</v>
      </c>
      <c r="M5031" s="47">
        <f>VLOOKUP(I5031,PGStock[],6,FALSE)</f>
        <v>150</v>
      </c>
      <c r="N5031" s="47">
        <f>+PGSales!$L5031*PGSales!$M5031</f>
        <v>450</v>
      </c>
    </row>
    <row r="5032" spans="1:14" hidden="1" x14ac:dyDescent="0.25">
      <c r="A5032" s="77">
        <f t="shared" si="378"/>
        <v>2025</v>
      </c>
      <c r="B5032" s="77">
        <f t="shared" si="379"/>
        <v>3</v>
      </c>
      <c r="C5032" s="73">
        <v>45741</v>
      </c>
      <c r="D5032" s="79" t="s">
        <v>4</v>
      </c>
      <c r="E5032" s="80" t="s">
        <v>176</v>
      </c>
      <c r="F5032" s="81" t="str">
        <f>VLOOKUP(E5032,Customer[],2,FALSE)</f>
        <v>Lamin</v>
      </c>
      <c r="G5032" s="69" t="str">
        <f>VLOOKUP(E5032,Customer[],3,FALSE)</f>
        <v>No (4) Rd</v>
      </c>
      <c r="H5032" s="69" t="str">
        <f>VLOOKUP(E5032,Customer[],4,FALSE)</f>
        <v xml:space="preserve">Shwepyithar </v>
      </c>
      <c r="I5032" s="48" t="s">
        <v>25</v>
      </c>
      <c r="J5032" s="82" t="str">
        <f>VLOOKUP(I5032,PGStock[],2,FALSE)</f>
        <v>Columbus Super Red Smooth 350 Ml</v>
      </c>
      <c r="K5032" s="71">
        <f>VLOOKUP(I5032,PGStock[],3,FALSE)</f>
        <v>0.35</v>
      </c>
      <c r="L5032" s="47">
        <v>3</v>
      </c>
      <c r="M5032" s="47">
        <f>VLOOKUP(I5032,PGStock[],6,FALSE)</f>
        <v>150</v>
      </c>
      <c r="N5032" s="47">
        <f>+PGSales!$L5032*PGSales!$M5032</f>
        <v>450</v>
      </c>
    </row>
    <row r="5033" spans="1:14" hidden="1" x14ac:dyDescent="0.25">
      <c r="A5033" s="77">
        <f t="shared" si="378"/>
        <v>2025</v>
      </c>
      <c r="B5033" s="77">
        <f t="shared" si="379"/>
        <v>3</v>
      </c>
      <c r="C5033" s="73">
        <v>45741</v>
      </c>
      <c r="D5033" s="79" t="s">
        <v>4</v>
      </c>
      <c r="E5033" s="80" t="s">
        <v>176</v>
      </c>
      <c r="F5033" s="81" t="str">
        <f>VLOOKUP(E5033,Customer[],2,FALSE)</f>
        <v>Lamin</v>
      </c>
      <c r="G5033" s="69" t="str">
        <f>VLOOKUP(E5033,Customer[],3,FALSE)</f>
        <v>No (4) Rd</v>
      </c>
      <c r="H5033" s="69" t="str">
        <f>VLOOKUP(E5033,Customer[],4,FALSE)</f>
        <v xml:space="preserve">Shwepyithar </v>
      </c>
      <c r="I5033" s="48" t="s">
        <v>18</v>
      </c>
      <c r="J5033" s="82" t="str">
        <f>VLOOKUP(I5033,PGStock[],2,FALSE)</f>
        <v>Formula Rum 350ml</v>
      </c>
      <c r="K5033" s="71">
        <f>VLOOKUP(I5033,PGStock[],3,FALSE)</f>
        <v>0.35</v>
      </c>
      <c r="L5033" s="47">
        <v>3</v>
      </c>
      <c r="M5033" s="47">
        <f>VLOOKUP(I5033,PGStock[],6,FALSE)</f>
        <v>150</v>
      </c>
      <c r="N5033" s="47">
        <f>+PGSales!$L5033*PGSales!$M5033</f>
        <v>450</v>
      </c>
    </row>
    <row r="5034" spans="1:14" hidden="1" x14ac:dyDescent="0.25">
      <c r="A5034" s="77">
        <f t="shared" si="378"/>
        <v>2025</v>
      </c>
      <c r="B5034" s="77">
        <f t="shared" si="379"/>
        <v>3</v>
      </c>
      <c r="C5034" s="73">
        <v>45741</v>
      </c>
      <c r="D5034" s="79" t="s">
        <v>66</v>
      </c>
      <c r="E5034" s="80" t="s">
        <v>662</v>
      </c>
      <c r="F5034" s="81" t="str">
        <f>VLOOKUP(E5034,Customer[],2,FALSE)</f>
        <v>U Myint Soe</v>
      </c>
      <c r="G5034" s="69" t="str">
        <f>VLOOKUP(E5034,Customer[],3,FALSE)</f>
        <v>Danyaekone Rd</v>
      </c>
      <c r="H5034" s="69" t="str">
        <f>VLOOKUP(E5034,Customer[],4,FALSE)</f>
        <v xml:space="preserve">Shwepyithar </v>
      </c>
      <c r="I5034" s="48" t="s">
        <v>27</v>
      </c>
      <c r="J5034" s="82" t="str">
        <f>VLOOKUP(I5034,PGStock[],2,FALSE)</f>
        <v>Columbus Super Red Smooth 700 Ml</v>
      </c>
      <c r="K5034" s="71">
        <f>VLOOKUP(I5034,PGStock[],3,FALSE)</f>
        <v>0.7</v>
      </c>
      <c r="L5034" s="47">
        <v>1</v>
      </c>
      <c r="M5034" s="47">
        <f>VLOOKUP(I5034,PGStock[],6,FALSE)</f>
        <v>200</v>
      </c>
      <c r="N5034" s="47">
        <f>+PGSales!$L5034*PGSales!$M5034</f>
        <v>200</v>
      </c>
    </row>
    <row r="5035" spans="1:14" hidden="1" x14ac:dyDescent="0.25">
      <c r="A5035" s="77">
        <f t="shared" si="378"/>
        <v>2025</v>
      </c>
      <c r="B5035" s="77">
        <f t="shared" si="379"/>
        <v>3</v>
      </c>
      <c r="C5035" s="73">
        <v>45741</v>
      </c>
      <c r="D5035" s="79" t="s">
        <v>66</v>
      </c>
      <c r="E5035" s="80" t="s">
        <v>662</v>
      </c>
      <c r="F5035" s="81" t="str">
        <f>VLOOKUP(E5035,Customer[],2,FALSE)</f>
        <v>U Myint Soe</v>
      </c>
      <c r="G5035" s="69" t="str">
        <f>VLOOKUP(E5035,Customer[],3,FALSE)</f>
        <v>Danyaekone Rd</v>
      </c>
      <c r="H5035" s="69" t="str">
        <f>VLOOKUP(E5035,Customer[],4,FALSE)</f>
        <v xml:space="preserve">Shwepyithar </v>
      </c>
      <c r="I5035" s="48" t="s">
        <v>25</v>
      </c>
      <c r="J5035" s="82" t="str">
        <f>VLOOKUP(I5035,PGStock[],2,FALSE)</f>
        <v>Columbus Super Red Smooth 350 Ml</v>
      </c>
      <c r="K5035" s="71">
        <f>VLOOKUP(I5035,PGStock[],3,FALSE)</f>
        <v>0.35</v>
      </c>
      <c r="L5035" s="47">
        <v>2</v>
      </c>
      <c r="M5035" s="47">
        <f>VLOOKUP(I5035,PGStock[],6,FALSE)</f>
        <v>150</v>
      </c>
      <c r="N5035" s="47">
        <f>+PGSales!$L5035*PGSales!$M5035</f>
        <v>300</v>
      </c>
    </row>
    <row r="5036" spans="1:14" hidden="1" x14ac:dyDescent="0.25">
      <c r="A5036" s="77">
        <f t="shared" si="378"/>
        <v>2025</v>
      </c>
      <c r="B5036" s="77">
        <f t="shared" si="379"/>
        <v>3</v>
      </c>
      <c r="C5036" s="73">
        <v>45741</v>
      </c>
      <c r="D5036" s="79" t="s">
        <v>66</v>
      </c>
      <c r="E5036" s="80" t="s">
        <v>662</v>
      </c>
      <c r="F5036" s="81" t="str">
        <f>VLOOKUP(E5036,Customer[],2,FALSE)</f>
        <v>U Myint Soe</v>
      </c>
      <c r="G5036" s="69" t="str">
        <f>VLOOKUP(E5036,Customer[],3,FALSE)</f>
        <v>Danyaekone Rd</v>
      </c>
      <c r="H5036" s="69" t="str">
        <f>VLOOKUP(E5036,Customer[],4,FALSE)</f>
        <v xml:space="preserve">Shwepyithar </v>
      </c>
      <c r="I5036" s="48" t="s">
        <v>18</v>
      </c>
      <c r="J5036" s="82" t="str">
        <f>VLOOKUP(I5036,PGStock[],2,FALSE)</f>
        <v>Formula Rum 350ml</v>
      </c>
      <c r="K5036" s="71">
        <f>VLOOKUP(I5036,PGStock[],3,FALSE)</f>
        <v>0.35</v>
      </c>
      <c r="L5036" s="47">
        <v>14</v>
      </c>
      <c r="M5036" s="47">
        <f>VLOOKUP(I5036,PGStock[],6,FALSE)</f>
        <v>150</v>
      </c>
      <c r="N5036" s="47">
        <f>+PGSales!$L5036*PGSales!$M5036</f>
        <v>2100</v>
      </c>
    </row>
    <row r="5037" spans="1:14" hidden="1" x14ac:dyDescent="0.25">
      <c r="A5037" s="77">
        <f t="shared" si="378"/>
        <v>2025</v>
      </c>
      <c r="B5037" s="77">
        <f t="shared" si="379"/>
        <v>3</v>
      </c>
      <c r="C5037" s="73">
        <v>45741</v>
      </c>
      <c r="D5037" s="79" t="s">
        <v>56</v>
      </c>
      <c r="E5037" s="80" t="s">
        <v>675</v>
      </c>
      <c r="F5037" s="81" t="str">
        <f>VLOOKUP(E5037,Customer[],2,FALSE)</f>
        <v>Shwe Lawone</v>
      </c>
      <c r="G5037" s="69" t="str">
        <f>VLOOKUP(E5037,Customer[],3,FALSE)</f>
        <v>Ye Yanaing Rd</v>
      </c>
      <c r="H5037" s="69" t="str">
        <f>VLOOKUP(E5037,Customer[],4,FALSE)</f>
        <v xml:space="preserve">Shwepyithar </v>
      </c>
      <c r="I5037" s="48" t="s">
        <v>25</v>
      </c>
      <c r="J5037" s="82" t="str">
        <f>VLOOKUP(I5037,PGStock[],2,FALSE)</f>
        <v>Columbus Super Red Smooth 350 Ml</v>
      </c>
      <c r="K5037" s="71">
        <f>VLOOKUP(I5037,PGStock[],3,FALSE)</f>
        <v>0.35</v>
      </c>
      <c r="L5037" s="47">
        <v>1</v>
      </c>
      <c r="M5037" s="47">
        <f>VLOOKUP(I5037,PGStock[],6,FALSE)</f>
        <v>150</v>
      </c>
      <c r="N5037" s="47">
        <f>+PGSales!$L5037*PGSales!$M5037</f>
        <v>150</v>
      </c>
    </row>
    <row r="5038" spans="1:14" hidden="1" x14ac:dyDescent="0.25">
      <c r="A5038" s="77">
        <f t="shared" si="378"/>
        <v>2025</v>
      </c>
      <c r="B5038" s="77">
        <f t="shared" si="379"/>
        <v>3</v>
      </c>
      <c r="C5038" s="73">
        <v>45741</v>
      </c>
      <c r="D5038" s="79" t="s">
        <v>56</v>
      </c>
      <c r="E5038" s="80" t="s">
        <v>675</v>
      </c>
      <c r="F5038" s="81" t="str">
        <f>VLOOKUP(E5038,Customer[],2,FALSE)</f>
        <v>Shwe Lawone</v>
      </c>
      <c r="G5038" s="69" t="str">
        <f>VLOOKUP(E5038,Customer[],3,FALSE)</f>
        <v>Ye Yanaing Rd</v>
      </c>
      <c r="H5038" s="69" t="str">
        <f>VLOOKUP(E5038,Customer[],4,FALSE)</f>
        <v xml:space="preserve">Shwepyithar </v>
      </c>
      <c r="I5038" s="48" t="s">
        <v>18</v>
      </c>
      <c r="J5038" s="82" t="str">
        <f>VLOOKUP(I5038,PGStock[],2,FALSE)</f>
        <v>Formula Rum 350ml</v>
      </c>
      <c r="K5038" s="71">
        <f>VLOOKUP(I5038,PGStock[],3,FALSE)</f>
        <v>0.35</v>
      </c>
      <c r="L5038" s="47">
        <v>1</v>
      </c>
      <c r="M5038" s="47">
        <f>VLOOKUP(I5038,PGStock[],6,FALSE)</f>
        <v>150</v>
      </c>
      <c r="N5038" s="47">
        <f>+PGSales!$L5038*PGSales!$M5038</f>
        <v>150</v>
      </c>
    </row>
    <row r="5039" spans="1:14" hidden="1" x14ac:dyDescent="0.25">
      <c r="A5039" s="77">
        <f t="shared" si="378"/>
        <v>2025</v>
      </c>
      <c r="B5039" s="77">
        <f t="shared" si="379"/>
        <v>3</v>
      </c>
      <c r="C5039" s="73">
        <v>45741</v>
      </c>
      <c r="D5039" s="79" t="s">
        <v>60</v>
      </c>
      <c r="E5039" s="80" t="s">
        <v>177</v>
      </c>
      <c r="F5039" s="81" t="str">
        <f>VLOOKUP(E5039,Customer[],2,FALSE)</f>
        <v>NI Ni Poe poe</v>
      </c>
      <c r="G5039" s="69" t="str">
        <f>VLOOKUP(E5039,Customer[],3,FALSE)</f>
        <v>Ye Yanaing Rd</v>
      </c>
      <c r="H5039" s="69" t="str">
        <f>VLOOKUP(E5039,Customer[],4,FALSE)</f>
        <v xml:space="preserve">Shwepyithar </v>
      </c>
      <c r="I5039" s="48" t="s">
        <v>25</v>
      </c>
      <c r="J5039" s="82" t="str">
        <f>VLOOKUP(I5039,PGStock[],2,FALSE)</f>
        <v>Columbus Super Red Smooth 350 Ml</v>
      </c>
      <c r="K5039" s="71">
        <f>VLOOKUP(I5039,PGStock[],3,FALSE)</f>
        <v>0.35</v>
      </c>
      <c r="L5039" s="47">
        <v>12</v>
      </c>
      <c r="M5039" s="47">
        <f>VLOOKUP(I5039,PGStock[],6,FALSE)</f>
        <v>150</v>
      </c>
      <c r="N5039" s="47">
        <f>+PGSales!$L5039*PGSales!$M5039</f>
        <v>1800</v>
      </c>
    </row>
    <row r="5040" spans="1:14" hidden="1" x14ac:dyDescent="0.25">
      <c r="A5040" s="77">
        <f t="shared" si="378"/>
        <v>2025</v>
      </c>
      <c r="B5040" s="77">
        <f t="shared" si="379"/>
        <v>3</v>
      </c>
      <c r="C5040" s="73">
        <v>45741</v>
      </c>
      <c r="D5040" s="79" t="s">
        <v>60</v>
      </c>
      <c r="E5040" s="80" t="s">
        <v>177</v>
      </c>
      <c r="F5040" s="81" t="str">
        <f>VLOOKUP(E5040,Customer[],2,FALSE)</f>
        <v>NI Ni Poe poe</v>
      </c>
      <c r="G5040" s="69" t="str">
        <f>VLOOKUP(E5040,Customer[],3,FALSE)</f>
        <v>Ye Yanaing Rd</v>
      </c>
      <c r="H5040" s="69" t="str">
        <f>VLOOKUP(E5040,Customer[],4,FALSE)</f>
        <v xml:space="preserve">Shwepyithar </v>
      </c>
      <c r="I5040" s="48" t="s">
        <v>20</v>
      </c>
      <c r="J5040" s="82" t="str">
        <f>VLOOKUP(I5040,PGStock[],2,FALSE)</f>
        <v>Formula Rum 700ml</v>
      </c>
      <c r="K5040" s="71">
        <f>VLOOKUP(I5040,PGStock[],3,FALSE)</f>
        <v>0.7</v>
      </c>
      <c r="L5040" s="47">
        <v>2</v>
      </c>
      <c r="M5040" s="47">
        <f>VLOOKUP(I5040,PGStock[],6,FALSE)</f>
        <v>200</v>
      </c>
      <c r="N5040" s="47">
        <f>+PGSales!$L5040*PGSales!$M5040</f>
        <v>400</v>
      </c>
    </row>
    <row r="5041" spans="1:14" hidden="1" x14ac:dyDescent="0.25">
      <c r="A5041" s="77">
        <f t="shared" si="378"/>
        <v>2025</v>
      </c>
      <c r="B5041" s="77">
        <f t="shared" si="379"/>
        <v>3</v>
      </c>
      <c r="C5041" s="73">
        <v>45741</v>
      </c>
      <c r="D5041" s="79" t="s">
        <v>60</v>
      </c>
      <c r="E5041" s="80" t="s">
        <v>177</v>
      </c>
      <c r="F5041" s="81" t="str">
        <f>VLOOKUP(E5041,Customer[],2,FALSE)</f>
        <v>NI Ni Poe poe</v>
      </c>
      <c r="G5041" s="69" t="str">
        <f>VLOOKUP(E5041,Customer[],3,FALSE)</f>
        <v>Ye Yanaing Rd</v>
      </c>
      <c r="H5041" s="69" t="str">
        <f>VLOOKUP(E5041,Customer[],4,FALSE)</f>
        <v xml:space="preserve">Shwepyithar </v>
      </c>
      <c r="I5041" s="48" t="s">
        <v>18</v>
      </c>
      <c r="J5041" s="82" t="str">
        <f>VLOOKUP(I5041,PGStock[],2,FALSE)</f>
        <v>Formula Rum 350ml</v>
      </c>
      <c r="K5041" s="71">
        <f>VLOOKUP(I5041,PGStock[],3,FALSE)</f>
        <v>0.35</v>
      </c>
      <c r="L5041" s="47">
        <v>8</v>
      </c>
      <c r="M5041" s="47">
        <f>VLOOKUP(I5041,PGStock[],6,FALSE)</f>
        <v>150</v>
      </c>
      <c r="N5041" s="47">
        <f>+PGSales!$L5041*PGSales!$M5041</f>
        <v>1200</v>
      </c>
    </row>
    <row r="5042" spans="1:14" hidden="1" x14ac:dyDescent="0.25">
      <c r="A5042" s="77">
        <f t="shared" si="378"/>
        <v>2025</v>
      </c>
      <c r="B5042" s="77">
        <f t="shared" si="379"/>
        <v>3</v>
      </c>
      <c r="C5042" s="73">
        <v>45741</v>
      </c>
      <c r="D5042" s="79" t="s">
        <v>365</v>
      </c>
      <c r="E5042" s="80" t="s">
        <v>268</v>
      </c>
      <c r="F5042" s="81" t="str">
        <f>VLOOKUP(E5042,Customer[],2,FALSE)</f>
        <v>Kaung Thant</v>
      </c>
      <c r="G5042" s="69" t="str">
        <f>VLOOKUP(E5042,Customer[],3,FALSE)</f>
        <v>ThanDin Zay Rd</v>
      </c>
      <c r="H5042" s="69" t="str">
        <f>VLOOKUP(E5042,Customer[],4,FALSE)</f>
        <v xml:space="preserve">Shwepyithar </v>
      </c>
      <c r="I5042" s="48" t="s">
        <v>25</v>
      </c>
      <c r="J5042" s="82" t="str">
        <f>VLOOKUP(I5042,PGStock[],2,FALSE)</f>
        <v>Columbus Super Red Smooth 350 Ml</v>
      </c>
      <c r="K5042" s="71">
        <f>VLOOKUP(I5042,PGStock[],3,FALSE)</f>
        <v>0.35</v>
      </c>
      <c r="L5042" s="47">
        <v>10</v>
      </c>
      <c r="M5042" s="47">
        <f>VLOOKUP(I5042,PGStock[],6,FALSE)</f>
        <v>150</v>
      </c>
      <c r="N5042" s="47">
        <f>+PGSales!$L5042*PGSales!$M5042</f>
        <v>1500</v>
      </c>
    </row>
    <row r="5043" spans="1:14" hidden="1" x14ac:dyDescent="0.25">
      <c r="A5043" s="77">
        <f t="shared" ref="A5043:A5063" si="380">YEAR(C5043)</f>
        <v>2025</v>
      </c>
      <c r="B5043" s="77">
        <f t="shared" ref="B5043:B5063" si="381">MONTH(C5043)</f>
        <v>3</v>
      </c>
      <c r="C5043" s="73">
        <v>45741</v>
      </c>
      <c r="D5043" s="79" t="s">
        <v>365</v>
      </c>
      <c r="E5043" s="80" t="s">
        <v>268</v>
      </c>
      <c r="F5043" s="81" t="str">
        <f>VLOOKUP(E5043,Customer[],2,FALSE)</f>
        <v>Kaung Thant</v>
      </c>
      <c r="G5043" s="69" t="str">
        <f>VLOOKUP(E5043,Customer[],3,FALSE)</f>
        <v>ThanDin Zay Rd</v>
      </c>
      <c r="H5043" s="69" t="str">
        <f>VLOOKUP(E5043,Customer[],4,FALSE)</f>
        <v xml:space="preserve">Shwepyithar </v>
      </c>
      <c r="I5043" s="48" t="s">
        <v>18</v>
      </c>
      <c r="J5043" s="82" t="str">
        <f>VLOOKUP(I5043,PGStock[],2,FALSE)</f>
        <v>Formula Rum 350ml</v>
      </c>
      <c r="K5043" s="71">
        <f>VLOOKUP(I5043,PGStock[],3,FALSE)</f>
        <v>0.35</v>
      </c>
      <c r="L5043" s="47">
        <v>4</v>
      </c>
      <c r="M5043" s="47">
        <f>VLOOKUP(I5043,PGStock[],6,FALSE)</f>
        <v>150</v>
      </c>
      <c r="N5043" s="47">
        <f>+PGSales!$L5043*PGSales!$M5043</f>
        <v>600</v>
      </c>
    </row>
    <row r="5044" spans="1:14" hidden="1" x14ac:dyDescent="0.25">
      <c r="A5044" s="77">
        <f t="shared" si="380"/>
        <v>2025</v>
      </c>
      <c r="B5044" s="77">
        <f t="shared" si="381"/>
        <v>3</v>
      </c>
      <c r="C5044" s="73">
        <v>45741</v>
      </c>
      <c r="D5044" s="79" t="s">
        <v>3</v>
      </c>
      <c r="E5044" s="80" t="s">
        <v>39</v>
      </c>
      <c r="F5044" s="81" t="str">
        <f>VLOOKUP(E5044,Customer[],2,FALSE)</f>
        <v>Mon lay</v>
      </c>
      <c r="G5044" s="69" t="str">
        <f>VLOOKUP(E5044,Customer[],3,FALSE)</f>
        <v>Padamyar Rd</v>
      </c>
      <c r="H5044" s="69" t="str">
        <f>VLOOKUP(E5044,Customer[],4,FALSE)</f>
        <v xml:space="preserve">Shwepyithar </v>
      </c>
      <c r="I5044" s="48" t="s">
        <v>27</v>
      </c>
      <c r="J5044" s="82" t="str">
        <f>VLOOKUP(I5044,PGStock[],2,FALSE)</f>
        <v>Columbus Super Red Smooth 700 Ml</v>
      </c>
      <c r="K5044" s="71">
        <f>VLOOKUP(I5044,PGStock[],3,FALSE)</f>
        <v>0.7</v>
      </c>
      <c r="L5044" s="47">
        <v>1</v>
      </c>
      <c r="M5044" s="47">
        <f>VLOOKUP(I5044,PGStock[],6,FALSE)</f>
        <v>200</v>
      </c>
      <c r="N5044" s="47">
        <f>+PGSales!$L5044*PGSales!$M5044</f>
        <v>200</v>
      </c>
    </row>
    <row r="5045" spans="1:14" hidden="1" x14ac:dyDescent="0.25">
      <c r="A5045" s="77">
        <f t="shared" si="380"/>
        <v>2025</v>
      </c>
      <c r="B5045" s="77">
        <f t="shared" si="381"/>
        <v>3</v>
      </c>
      <c r="C5045" s="73">
        <v>45741</v>
      </c>
      <c r="D5045" s="79" t="s">
        <v>3</v>
      </c>
      <c r="E5045" s="80" t="s">
        <v>39</v>
      </c>
      <c r="F5045" s="81" t="str">
        <f>VLOOKUP(E5045,Customer[],2,FALSE)</f>
        <v>Mon lay</v>
      </c>
      <c r="G5045" s="69" t="str">
        <f>VLOOKUP(E5045,Customer[],3,FALSE)</f>
        <v>Padamyar Rd</v>
      </c>
      <c r="H5045" s="69" t="str">
        <f>VLOOKUP(E5045,Customer[],4,FALSE)</f>
        <v xml:space="preserve">Shwepyithar </v>
      </c>
      <c r="I5045" s="48" t="s">
        <v>25</v>
      </c>
      <c r="J5045" s="82" t="str">
        <f>VLOOKUP(I5045,PGStock[],2,FALSE)</f>
        <v>Columbus Super Red Smooth 350 Ml</v>
      </c>
      <c r="K5045" s="71">
        <f>VLOOKUP(I5045,PGStock[],3,FALSE)</f>
        <v>0.35</v>
      </c>
      <c r="L5045" s="47">
        <v>2</v>
      </c>
      <c r="M5045" s="47">
        <f>VLOOKUP(I5045,PGStock[],6,FALSE)</f>
        <v>150</v>
      </c>
      <c r="N5045" s="47">
        <f>+PGSales!$L5045*PGSales!$M5045</f>
        <v>300</v>
      </c>
    </row>
    <row r="5046" spans="1:14" hidden="1" x14ac:dyDescent="0.25">
      <c r="A5046" s="77">
        <f t="shared" si="380"/>
        <v>2025</v>
      </c>
      <c r="B5046" s="77">
        <f t="shared" si="381"/>
        <v>3</v>
      </c>
      <c r="C5046" s="73">
        <v>45741</v>
      </c>
      <c r="D5046" s="79" t="s">
        <v>3</v>
      </c>
      <c r="E5046" s="80" t="s">
        <v>39</v>
      </c>
      <c r="F5046" s="81" t="str">
        <f>VLOOKUP(E5046,Customer[],2,FALSE)</f>
        <v>Mon lay</v>
      </c>
      <c r="G5046" s="69" t="str">
        <f>VLOOKUP(E5046,Customer[],3,FALSE)</f>
        <v>Padamyar Rd</v>
      </c>
      <c r="H5046" s="69" t="str">
        <f>VLOOKUP(E5046,Customer[],4,FALSE)</f>
        <v xml:space="preserve">Shwepyithar </v>
      </c>
      <c r="I5046" s="48" t="s">
        <v>23</v>
      </c>
      <c r="J5046" s="82" t="str">
        <f>VLOOKUP(I5046,PGStock[],2,FALSE)</f>
        <v>Columbus Super Red Smooth 175 Ml</v>
      </c>
      <c r="K5046" s="71">
        <f>VLOOKUP(I5046,PGStock[],3,FALSE)</f>
        <v>0.17499999999999999</v>
      </c>
      <c r="L5046" s="47">
        <v>1</v>
      </c>
      <c r="M5046" s="47">
        <f>VLOOKUP(I5046,PGStock[],6,FALSE)</f>
        <v>100</v>
      </c>
      <c r="N5046" s="47">
        <f>+PGSales!$L5046*PGSales!$M5046</f>
        <v>100</v>
      </c>
    </row>
    <row r="5047" spans="1:14" hidden="1" x14ac:dyDescent="0.25">
      <c r="A5047" s="77">
        <f t="shared" si="380"/>
        <v>2025</v>
      </c>
      <c r="B5047" s="77">
        <f t="shared" si="381"/>
        <v>3</v>
      </c>
      <c r="C5047" s="73">
        <v>45741</v>
      </c>
      <c r="D5047" s="79" t="s">
        <v>58</v>
      </c>
      <c r="E5047" s="80" t="s">
        <v>245</v>
      </c>
      <c r="F5047" s="81" t="str">
        <f>VLOOKUP(E5047,Customer[],2,FALSE)</f>
        <v>Cheer</v>
      </c>
      <c r="G5047" s="69" t="str">
        <f>VLOOKUP(E5047,Customer[],3,FALSE)</f>
        <v>ThanDin Zay Rd</v>
      </c>
      <c r="H5047" s="69" t="str">
        <f>VLOOKUP(E5047,Customer[],4,FALSE)</f>
        <v xml:space="preserve">Shwepyithar </v>
      </c>
      <c r="I5047" s="48" t="s">
        <v>25</v>
      </c>
      <c r="J5047" s="82" t="str">
        <f>VLOOKUP(I5047,PGStock[],2,FALSE)</f>
        <v>Columbus Super Red Smooth 350 Ml</v>
      </c>
      <c r="K5047" s="71">
        <f>VLOOKUP(I5047,PGStock[],3,FALSE)</f>
        <v>0.35</v>
      </c>
      <c r="L5047" s="47">
        <v>8</v>
      </c>
      <c r="M5047" s="47">
        <f>VLOOKUP(I5047,PGStock[],6,FALSE)</f>
        <v>150</v>
      </c>
      <c r="N5047" s="47">
        <f>+PGSales!$L5047*PGSales!$M5047</f>
        <v>1200</v>
      </c>
    </row>
    <row r="5048" spans="1:14" hidden="1" x14ac:dyDescent="0.25">
      <c r="A5048" s="77">
        <f t="shared" si="380"/>
        <v>2025</v>
      </c>
      <c r="B5048" s="77">
        <f t="shared" si="381"/>
        <v>3</v>
      </c>
      <c r="C5048" s="73">
        <v>45741</v>
      </c>
      <c r="D5048" s="79" t="s">
        <v>58</v>
      </c>
      <c r="E5048" s="80" t="s">
        <v>245</v>
      </c>
      <c r="F5048" s="81" t="str">
        <f>VLOOKUP(E5048,Customer[],2,FALSE)</f>
        <v>Cheer</v>
      </c>
      <c r="G5048" s="69" t="str">
        <f>VLOOKUP(E5048,Customer[],3,FALSE)</f>
        <v>ThanDin Zay Rd</v>
      </c>
      <c r="H5048" s="69" t="str">
        <f>VLOOKUP(E5048,Customer[],4,FALSE)</f>
        <v xml:space="preserve">Shwepyithar </v>
      </c>
      <c r="I5048" s="48" t="s">
        <v>23</v>
      </c>
      <c r="J5048" s="82" t="str">
        <f>VLOOKUP(I5048,PGStock[],2,FALSE)</f>
        <v>Columbus Super Red Smooth 175 Ml</v>
      </c>
      <c r="K5048" s="71">
        <f>VLOOKUP(I5048,PGStock[],3,FALSE)</f>
        <v>0.17499999999999999</v>
      </c>
      <c r="L5048" s="47">
        <v>2</v>
      </c>
      <c r="M5048" s="47">
        <f>VLOOKUP(I5048,PGStock[],6,FALSE)</f>
        <v>100</v>
      </c>
      <c r="N5048" s="47">
        <f>+PGSales!$L5048*PGSales!$M5048</f>
        <v>200</v>
      </c>
    </row>
    <row r="5049" spans="1:14" hidden="1" x14ac:dyDescent="0.25">
      <c r="A5049" s="77">
        <f t="shared" si="380"/>
        <v>2025</v>
      </c>
      <c r="B5049" s="77">
        <f t="shared" si="381"/>
        <v>3</v>
      </c>
      <c r="C5049" s="73">
        <v>45741</v>
      </c>
      <c r="D5049" s="79" t="s">
        <v>58</v>
      </c>
      <c r="E5049" s="80" t="s">
        <v>245</v>
      </c>
      <c r="F5049" s="81" t="str">
        <f>VLOOKUP(E5049,Customer[],2,FALSE)</f>
        <v>Cheer</v>
      </c>
      <c r="G5049" s="69" t="str">
        <f>VLOOKUP(E5049,Customer[],3,FALSE)</f>
        <v>ThanDin Zay Rd</v>
      </c>
      <c r="H5049" s="69" t="str">
        <f>VLOOKUP(E5049,Customer[],4,FALSE)</f>
        <v xml:space="preserve">Shwepyithar </v>
      </c>
      <c r="I5049" s="48" t="s">
        <v>18</v>
      </c>
      <c r="J5049" s="82" t="str">
        <f>VLOOKUP(I5049,PGStock[],2,FALSE)</f>
        <v>Formula Rum 350ml</v>
      </c>
      <c r="K5049" s="71">
        <f>VLOOKUP(I5049,PGStock[],3,FALSE)</f>
        <v>0.35</v>
      </c>
      <c r="L5049" s="47">
        <v>3</v>
      </c>
      <c r="M5049" s="47">
        <f>VLOOKUP(I5049,PGStock[],6,FALSE)</f>
        <v>150</v>
      </c>
      <c r="N5049" s="47">
        <f>+PGSales!$L5049*PGSales!$M5049</f>
        <v>450</v>
      </c>
    </row>
    <row r="5050" spans="1:14" hidden="1" x14ac:dyDescent="0.25">
      <c r="A5050" s="77">
        <f t="shared" si="380"/>
        <v>2025</v>
      </c>
      <c r="B5050" s="77">
        <f t="shared" si="381"/>
        <v>3</v>
      </c>
      <c r="C5050" s="73">
        <v>45741</v>
      </c>
      <c r="D5050" s="79" t="s">
        <v>76</v>
      </c>
      <c r="E5050" s="80" t="s">
        <v>271</v>
      </c>
      <c r="F5050" s="81" t="str">
        <f>VLOOKUP(E5050,Customer[],2,FALSE)</f>
        <v>Lapyae Wunn</v>
      </c>
      <c r="G5050" s="69" t="str">
        <f>VLOOKUP(E5050,Customer[],3,FALSE)</f>
        <v>West Yangon University Rd</v>
      </c>
      <c r="H5050" s="69" t="str">
        <f>VLOOKUP(E5050,Customer[],4,FALSE)</f>
        <v>Htan Ta Pin</v>
      </c>
      <c r="I5050" s="48" t="s">
        <v>25</v>
      </c>
      <c r="J5050" s="82" t="str">
        <f>VLOOKUP(I5050,PGStock[],2,FALSE)</f>
        <v>Columbus Super Red Smooth 350 Ml</v>
      </c>
      <c r="K5050" s="71">
        <f>VLOOKUP(I5050,PGStock[],3,FALSE)</f>
        <v>0.35</v>
      </c>
      <c r="L5050" s="47">
        <v>1</v>
      </c>
      <c r="M5050" s="47">
        <f>VLOOKUP(I5050,PGStock[],6,FALSE)</f>
        <v>150</v>
      </c>
      <c r="N5050" s="47">
        <f>+PGSales!$L5050*PGSales!$M5050</f>
        <v>150</v>
      </c>
    </row>
    <row r="5051" spans="1:14" hidden="1" x14ac:dyDescent="0.25">
      <c r="A5051" s="77">
        <f t="shared" si="380"/>
        <v>2025</v>
      </c>
      <c r="B5051" s="77">
        <f t="shared" si="381"/>
        <v>3</v>
      </c>
      <c r="C5051" s="73">
        <v>45741</v>
      </c>
      <c r="D5051" s="79" t="s">
        <v>76</v>
      </c>
      <c r="E5051" s="80" t="s">
        <v>271</v>
      </c>
      <c r="F5051" s="81" t="str">
        <f>VLOOKUP(E5051,Customer[],2,FALSE)</f>
        <v>Lapyae Wunn</v>
      </c>
      <c r="G5051" s="69" t="str">
        <f>VLOOKUP(E5051,Customer[],3,FALSE)</f>
        <v>West Yangon University Rd</v>
      </c>
      <c r="H5051" s="69" t="str">
        <f>VLOOKUP(E5051,Customer[],4,FALSE)</f>
        <v>Htan Ta Pin</v>
      </c>
      <c r="I5051" s="48" t="s">
        <v>18</v>
      </c>
      <c r="J5051" s="82" t="str">
        <f>VLOOKUP(I5051,PGStock[],2,FALSE)</f>
        <v>Formula Rum 350ml</v>
      </c>
      <c r="K5051" s="71">
        <f>VLOOKUP(I5051,PGStock[],3,FALSE)</f>
        <v>0.35</v>
      </c>
      <c r="L5051" s="47">
        <v>23</v>
      </c>
      <c r="M5051" s="47">
        <f>VLOOKUP(I5051,PGStock[],6,FALSE)</f>
        <v>150</v>
      </c>
      <c r="N5051" s="47">
        <f>+PGSales!$L5051*PGSales!$M5051</f>
        <v>3450</v>
      </c>
    </row>
    <row r="5052" spans="1:14" hidden="1" x14ac:dyDescent="0.25">
      <c r="A5052" s="77">
        <f t="shared" si="380"/>
        <v>2025</v>
      </c>
      <c r="B5052" s="77">
        <f t="shared" si="381"/>
        <v>3</v>
      </c>
      <c r="C5052" s="73">
        <v>45741</v>
      </c>
      <c r="D5052" s="79" t="s">
        <v>72</v>
      </c>
      <c r="E5052" s="80" t="s">
        <v>269</v>
      </c>
      <c r="F5052" s="81" t="str">
        <f>VLOOKUP(E5052,Customer[],2,FALSE)</f>
        <v>Kaung Star</v>
      </c>
      <c r="G5052" s="69" t="str">
        <f>VLOOKUP(E5052,Customer[],3,FALSE)</f>
        <v>West Yangon University Rd</v>
      </c>
      <c r="H5052" s="69" t="str">
        <f>VLOOKUP(E5052,Customer[],4,FALSE)</f>
        <v>Htan Ta Pin</v>
      </c>
      <c r="I5052" s="48" t="s">
        <v>18</v>
      </c>
      <c r="J5052" s="82" t="str">
        <f>VLOOKUP(I5052,PGStock[],2,FALSE)</f>
        <v>Formula Rum 350ml</v>
      </c>
      <c r="K5052" s="71">
        <f>VLOOKUP(I5052,PGStock[],3,FALSE)</f>
        <v>0.35</v>
      </c>
      <c r="L5052" s="47">
        <v>11</v>
      </c>
      <c r="M5052" s="47">
        <f>VLOOKUP(I5052,PGStock[],6,FALSE)</f>
        <v>150</v>
      </c>
      <c r="N5052" s="47">
        <f>+PGSales!$L5052*PGSales!$M5052</f>
        <v>1650</v>
      </c>
    </row>
    <row r="5053" spans="1:14" hidden="1" x14ac:dyDescent="0.25">
      <c r="A5053" s="77">
        <f t="shared" si="380"/>
        <v>2025</v>
      </c>
      <c r="B5053" s="77">
        <f t="shared" si="381"/>
        <v>3</v>
      </c>
      <c r="C5053" s="73">
        <v>45741</v>
      </c>
      <c r="D5053" s="79" t="s">
        <v>74</v>
      </c>
      <c r="E5053" s="80" t="s">
        <v>676</v>
      </c>
      <c r="F5053" s="81" t="str">
        <f>VLOOKUP(E5053,Customer[],2,FALSE)</f>
        <v>Ah linn Young</v>
      </c>
      <c r="G5053" s="69" t="str">
        <f>VLOOKUP(E5053,Customer[],3,FALSE)</f>
        <v>West Yangon University Rd</v>
      </c>
      <c r="H5053" s="69" t="str">
        <f>VLOOKUP(E5053,Customer[],4,FALSE)</f>
        <v>Htan Ta Pin</v>
      </c>
      <c r="I5053" s="48" t="s">
        <v>27</v>
      </c>
      <c r="J5053" s="82" t="str">
        <f>VLOOKUP(I5053,PGStock[],2,FALSE)</f>
        <v>Columbus Super Red Smooth 700 Ml</v>
      </c>
      <c r="K5053" s="71">
        <f>VLOOKUP(I5053,PGStock[],3,FALSE)</f>
        <v>0.7</v>
      </c>
      <c r="L5053" s="47">
        <v>1</v>
      </c>
      <c r="M5053" s="47">
        <f>VLOOKUP(I5053,PGStock[],6,FALSE)</f>
        <v>200</v>
      </c>
      <c r="N5053" s="47">
        <f>+PGSales!$L5053*PGSales!$M5053</f>
        <v>200</v>
      </c>
    </row>
    <row r="5054" spans="1:14" hidden="1" x14ac:dyDescent="0.25">
      <c r="A5054" s="77">
        <f t="shared" si="380"/>
        <v>2025</v>
      </c>
      <c r="B5054" s="77">
        <f t="shared" si="381"/>
        <v>3</v>
      </c>
      <c r="C5054" s="73">
        <v>45741</v>
      </c>
      <c r="D5054" s="79" t="s">
        <v>74</v>
      </c>
      <c r="E5054" s="80" t="s">
        <v>676</v>
      </c>
      <c r="F5054" s="81" t="str">
        <f>VLOOKUP(E5054,Customer[],2,FALSE)</f>
        <v>Ah linn Young</v>
      </c>
      <c r="G5054" s="69" t="str">
        <f>VLOOKUP(E5054,Customer[],3,FALSE)</f>
        <v>West Yangon University Rd</v>
      </c>
      <c r="H5054" s="69" t="str">
        <f>VLOOKUP(E5054,Customer[],4,FALSE)</f>
        <v>Htan Ta Pin</v>
      </c>
      <c r="I5054" s="48" t="s">
        <v>25</v>
      </c>
      <c r="J5054" s="82" t="str">
        <f>VLOOKUP(I5054,PGStock[],2,FALSE)</f>
        <v>Columbus Super Red Smooth 350 Ml</v>
      </c>
      <c r="K5054" s="71">
        <f>VLOOKUP(I5054,PGStock[],3,FALSE)</f>
        <v>0.35</v>
      </c>
      <c r="L5054" s="47">
        <v>4</v>
      </c>
      <c r="M5054" s="47">
        <f>VLOOKUP(I5054,PGStock[],6,FALSE)</f>
        <v>150</v>
      </c>
      <c r="N5054" s="47">
        <f>+PGSales!$L5054*PGSales!$M5054</f>
        <v>600</v>
      </c>
    </row>
    <row r="5055" spans="1:14" hidden="1" x14ac:dyDescent="0.25">
      <c r="A5055" s="77">
        <f t="shared" si="380"/>
        <v>2025</v>
      </c>
      <c r="B5055" s="77">
        <f t="shared" si="381"/>
        <v>3</v>
      </c>
      <c r="C5055" s="73">
        <v>45741</v>
      </c>
      <c r="D5055" s="79" t="s">
        <v>74</v>
      </c>
      <c r="E5055" s="80" t="s">
        <v>676</v>
      </c>
      <c r="F5055" s="81" t="str">
        <f>VLOOKUP(E5055,Customer[],2,FALSE)</f>
        <v>Ah linn Young</v>
      </c>
      <c r="G5055" s="69" t="str">
        <f>VLOOKUP(E5055,Customer[],3,FALSE)</f>
        <v>West Yangon University Rd</v>
      </c>
      <c r="H5055" s="69" t="str">
        <f>VLOOKUP(E5055,Customer[],4,FALSE)</f>
        <v>Htan Ta Pin</v>
      </c>
      <c r="I5055" s="48" t="s">
        <v>18</v>
      </c>
      <c r="J5055" s="82" t="str">
        <f>VLOOKUP(I5055,PGStock[],2,FALSE)</f>
        <v>Formula Rum 350ml</v>
      </c>
      <c r="K5055" s="71">
        <f>VLOOKUP(I5055,PGStock[],3,FALSE)</f>
        <v>0.35</v>
      </c>
      <c r="L5055" s="47">
        <v>4</v>
      </c>
      <c r="M5055" s="47">
        <f>VLOOKUP(I5055,PGStock[],6,FALSE)</f>
        <v>150</v>
      </c>
      <c r="N5055" s="47">
        <f>+PGSales!$L5055*PGSales!$M5055</f>
        <v>600</v>
      </c>
    </row>
    <row r="5056" spans="1:14" hidden="1" x14ac:dyDescent="0.25">
      <c r="A5056" s="77">
        <f t="shared" si="380"/>
        <v>2025</v>
      </c>
      <c r="B5056" s="77">
        <f t="shared" si="381"/>
        <v>3</v>
      </c>
      <c r="C5056" s="73">
        <v>45741</v>
      </c>
      <c r="D5056" s="79" t="s">
        <v>131</v>
      </c>
      <c r="E5056" s="80" t="s">
        <v>276</v>
      </c>
      <c r="F5056" s="81" t="str">
        <f>VLOOKUP(E5056,Customer[],2,FALSE)</f>
        <v>Kyi Thar Oo(1)</v>
      </c>
      <c r="G5056" s="69" t="str">
        <f>VLOOKUP(E5056,Customer[],3,FALSE)</f>
        <v>Poe San Aye St</v>
      </c>
      <c r="H5056" s="69" t="str">
        <f>VLOOKUP(E5056,Customer[],4,FALSE)</f>
        <v>Htan Ta Pin</v>
      </c>
      <c r="I5056" s="48" t="s">
        <v>25</v>
      </c>
      <c r="J5056" s="82" t="str">
        <f>VLOOKUP(I5056,PGStock[],2,FALSE)</f>
        <v>Columbus Super Red Smooth 350 Ml</v>
      </c>
      <c r="K5056" s="71">
        <f>VLOOKUP(I5056,PGStock[],3,FALSE)</f>
        <v>0.35</v>
      </c>
      <c r="L5056" s="47">
        <v>1</v>
      </c>
      <c r="M5056" s="47">
        <f>VLOOKUP(I5056,PGStock[],6,FALSE)</f>
        <v>150</v>
      </c>
      <c r="N5056" s="47">
        <f>+PGSales!$L5056*PGSales!$M5056</f>
        <v>150</v>
      </c>
    </row>
    <row r="5057" spans="1:14" hidden="1" x14ac:dyDescent="0.25">
      <c r="A5057" s="77">
        <f t="shared" si="380"/>
        <v>2025</v>
      </c>
      <c r="B5057" s="77">
        <f t="shared" si="381"/>
        <v>3</v>
      </c>
      <c r="C5057" s="73">
        <v>45741</v>
      </c>
      <c r="D5057" s="79" t="s">
        <v>131</v>
      </c>
      <c r="E5057" s="80" t="s">
        <v>276</v>
      </c>
      <c r="F5057" s="81" t="str">
        <f>VLOOKUP(E5057,Customer[],2,FALSE)</f>
        <v>Kyi Thar Oo(1)</v>
      </c>
      <c r="G5057" s="69" t="str">
        <f>VLOOKUP(E5057,Customer[],3,FALSE)</f>
        <v>Poe San Aye St</v>
      </c>
      <c r="H5057" s="69" t="str">
        <f>VLOOKUP(E5057,Customer[],4,FALSE)</f>
        <v>Htan Ta Pin</v>
      </c>
      <c r="I5057" s="48" t="s">
        <v>23</v>
      </c>
      <c r="J5057" s="82" t="str">
        <f>VLOOKUP(I5057,PGStock[],2,FALSE)</f>
        <v>Columbus Super Red Smooth 175 Ml</v>
      </c>
      <c r="K5057" s="71">
        <f>VLOOKUP(I5057,PGStock[],3,FALSE)</f>
        <v>0.17499999999999999</v>
      </c>
      <c r="L5057" s="47">
        <v>3</v>
      </c>
      <c r="M5057" s="47">
        <f>VLOOKUP(I5057,PGStock[],6,FALSE)</f>
        <v>100</v>
      </c>
      <c r="N5057" s="47">
        <f>+PGSales!$L5057*PGSales!$M5057</f>
        <v>300</v>
      </c>
    </row>
    <row r="5058" spans="1:14" hidden="1" x14ac:dyDescent="0.25">
      <c r="A5058" s="77">
        <f t="shared" si="380"/>
        <v>2025</v>
      </c>
      <c r="B5058" s="77">
        <f t="shared" si="381"/>
        <v>3</v>
      </c>
      <c r="C5058" s="73">
        <v>45741</v>
      </c>
      <c r="D5058" s="79" t="s">
        <v>131</v>
      </c>
      <c r="E5058" s="80" t="s">
        <v>276</v>
      </c>
      <c r="F5058" s="81" t="str">
        <f>VLOOKUP(E5058,Customer[],2,FALSE)</f>
        <v>Kyi Thar Oo(1)</v>
      </c>
      <c r="G5058" s="69" t="str">
        <f>VLOOKUP(E5058,Customer[],3,FALSE)</f>
        <v>Poe San Aye St</v>
      </c>
      <c r="H5058" s="69" t="str">
        <f>VLOOKUP(E5058,Customer[],4,FALSE)</f>
        <v>Htan Ta Pin</v>
      </c>
      <c r="I5058" s="48" t="s">
        <v>18</v>
      </c>
      <c r="J5058" s="82" t="str">
        <f>VLOOKUP(I5058,PGStock[],2,FALSE)</f>
        <v>Formula Rum 350ml</v>
      </c>
      <c r="K5058" s="71">
        <f>VLOOKUP(I5058,PGStock[],3,FALSE)</f>
        <v>0.35</v>
      </c>
      <c r="L5058" s="47">
        <v>2</v>
      </c>
      <c r="M5058" s="47">
        <f>VLOOKUP(I5058,PGStock[],6,FALSE)</f>
        <v>150</v>
      </c>
      <c r="N5058" s="47">
        <f>+PGSales!$L5058*PGSales!$M5058</f>
        <v>300</v>
      </c>
    </row>
    <row r="5059" spans="1:14" hidden="1" x14ac:dyDescent="0.25">
      <c r="A5059" s="77">
        <f t="shared" si="380"/>
        <v>2025</v>
      </c>
      <c r="B5059" s="77">
        <f t="shared" si="381"/>
        <v>3</v>
      </c>
      <c r="C5059" s="73">
        <v>45741</v>
      </c>
      <c r="D5059" s="79" t="s">
        <v>64</v>
      </c>
      <c r="E5059" s="80" t="s">
        <v>270</v>
      </c>
      <c r="F5059" s="81" t="str">
        <f>VLOOKUP(E5059,Customer[],2,FALSE)</f>
        <v>Kyi Thar Oo(2)</v>
      </c>
      <c r="G5059" s="69" t="str">
        <f>VLOOKUP(E5059,Customer[],3,FALSE)</f>
        <v>Bayin Naung St</v>
      </c>
      <c r="H5059" s="69" t="str">
        <f>VLOOKUP(E5059,Customer[],4,FALSE)</f>
        <v>Htan Ta Pin</v>
      </c>
      <c r="I5059" s="48" t="s">
        <v>23</v>
      </c>
      <c r="J5059" s="82" t="str">
        <f>VLOOKUP(I5059,PGStock[],2,FALSE)</f>
        <v>Columbus Super Red Smooth 175 Ml</v>
      </c>
      <c r="K5059" s="71">
        <f>VLOOKUP(I5059,PGStock[],3,FALSE)</f>
        <v>0.17499999999999999</v>
      </c>
      <c r="L5059" s="47">
        <v>2</v>
      </c>
      <c r="M5059" s="47">
        <f>VLOOKUP(I5059,PGStock[],6,FALSE)</f>
        <v>100</v>
      </c>
      <c r="N5059" s="47">
        <f>+PGSales!$L5059*PGSales!$M5059</f>
        <v>200</v>
      </c>
    </row>
    <row r="5060" spans="1:14" hidden="1" x14ac:dyDescent="0.25">
      <c r="A5060" s="77">
        <f t="shared" si="380"/>
        <v>2025</v>
      </c>
      <c r="B5060" s="77">
        <f t="shared" si="381"/>
        <v>3</v>
      </c>
      <c r="C5060" s="73">
        <v>45741</v>
      </c>
      <c r="D5060" s="79" t="s">
        <v>64</v>
      </c>
      <c r="E5060" s="80" t="s">
        <v>270</v>
      </c>
      <c r="F5060" s="81" t="str">
        <f>VLOOKUP(E5060,Customer[],2,FALSE)</f>
        <v>Kyi Thar Oo(2)</v>
      </c>
      <c r="G5060" s="69" t="str">
        <f>VLOOKUP(E5060,Customer[],3,FALSE)</f>
        <v>Bayin Naung St</v>
      </c>
      <c r="H5060" s="69" t="str">
        <f>VLOOKUP(E5060,Customer[],4,FALSE)</f>
        <v>Htan Ta Pin</v>
      </c>
      <c r="I5060" s="48" t="s">
        <v>18</v>
      </c>
      <c r="J5060" s="82" t="str">
        <f>VLOOKUP(I5060,PGStock[],2,FALSE)</f>
        <v>Formula Rum 350ml</v>
      </c>
      <c r="K5060" s="71">
        <f>VLOOKUP(I5060,PGStock[],3,FALSE)</f>
        <v>0.35</v>
      </c>
      <c r="L5060" s="47">
        <v>3</v>
      </c>
      <c r="M5060" s="47">
        <f>VLOOKUP(I5060,PGStock[],6,FALSE)</f>
        <v>150</v>
      </c>
      <c r="N5060" s="47">
        <f>+PGSales!$L5060*PGSales!$M5060</f>
        <v>450</v>
      </c>
    </row>
    <row r="5061" spans="1:14" hidden="1" x14ac:dyDescent="0.25">
      <c r="A5061" s="77">
        <f t="shared" si="380"/>
        <v>2025</v>
      </c>
      <c r="B5061" s="77">
        <f t="shared" si="381"/>
        <v>3</v>
      </c>
      <c r="C5061" s="73">
        <v>45741</v>
      </c>
      <c r="D5061" s="79" t="s">
        <v>68</v>
      </c>
      <c r="E5061" s="80" t="s">
        <v>677</v>
      </c>
      <c r="F5061" s="81" t="str">
        <f>VLOOKUP(E5061,Customer[],2,FALSE)</f>
        <v>Take Nay Linn</v>
      </c>
      <c r="G5061" s="69" t="str">
        <f>VLOOKUP(E5061,Customer[],3,FALSE)</f>
        <v>West Yangon University Rd</v>
      </c>
      <c r="H5061" s="69" t="str">
        <f>VLOOKUP(E5061,Customer[],4,FALSE)</f>
        <v>Htan Ta Pin</v>
      </c>
      <c r="I5061" s="48" t="s">
        <v>25</v>
      </c>
      <c r="J5061" s="82" t="str">
        <f>VLOOKUP(I5061,PGStock[],2,FALSE)</f>
        <v>Columbus Super Red Smooth 350 Ml</v>
      </c>
      <c r="K5061" s="71">
        <f>VLOOKUP(I5061,PGStock[],3,FALSE)</f>
        <v>0.35</v>
      </c>
      <c r="L5061" s="47">
        <v>1</v>
      </c>
      <c r="M5061" s="47">
        <f>VLOOKUP(I5061,PGStock[],6,FALSE)</f>
        <v>150</v>
      </c>
      <c r="N5061" s="47">
        <f>+PGSales!$L5061*PGSales!$M5061</f>
        <v>150</v>
      </c>
    </row>
    <row r="5062" spans="1:14" hidden="1" x14ac:dyDescent="0.25">
      <c r="A5062" s="77">
        <f t="shared" si="380"/>
        <v>2025</v>
      </c>
      <c r="B5062" s="77">
        <f t="shared" si="381"/>
        <v>3</v>
      </c>
      <c r="C5062" s="73">
        <v>45741</v>
      </c>
      <c r="D5062" s="79" t="s">
        <v>68</v>
      </c>
      <c r="E5062" s="80" t="s">
        <v>677</v>
      </c>
      <c r="F5062" s="81" t="str">
        <f>VLOOKUP(E5062,Customer[],2,FALSE)</f>
        <v>Take Nay Linn</v>
      </c>
      <c r="G5062" s="69" t="str">
        <f>VLOOKUP(E5062,Customer[],3,FALSE)</f>
        <v>West Yangon University Rd</v>
      </c>
      <c r="H5062" s="69" t="str">
        <f>VLOOKUP(E5062,Customer[],4,FALSE)</f>
        <v>Htan Ta Pin</v>
      </c>
      <c r="I5062" s="48" t="s">
        <v>20</v>
      </c>
      <c r="J5062" s="82" t="str">
        <f>VLOOKUP(I5062,PGStock[],2,FALSE)</f>
        <v>Formula Rum 700ml</v>
      </c>
      <c r="K5062" s="71">
        <f>VLOOKUP(I5062,PGStock[],3,FALSE)</f>
        <v>0.7</v>
      </c>
      <c r="L5062" s="47">
        <v>5</v>
      </c>
      <c r="M5062" s="47">
        <f>VLOOKUP(I5062,PGStock[],6,FALSE)</f>
        <v>200</v>
      </c>
      <c r="N5062" s="47">
        <f>+PGSales!$L5062*PGSales!$M5062</f>
        <v>1000</v>
      </c>
    </row>
    <row r="5063" spans="1:14" hidden="1" x14ac:dyDescent="0.25">
      <c r="A5063" s="77">
        <f t="shared" si="380"/>
        <v>2025</v>
      </c>
      <c r="B5063" s="77">
        <f t="shared" si="381"/>
        <v>3</v>
      </c>
      <c r="C5063" s="73">
        <v>45741</v>
      </c>
      <c r="D5063" s="79" t="s">
        <v>68</v>
      </c>
      <c r="E5063" s="80" t="s">
        <v>677</v>
      </c>
      <c r="F5063" s="81" t="str">
        <f>VLOOKUP(E5063,Customer[],2,FALSE)</f>
        <v>Take Nay Linn</v>
      </c>
      <c r="G5063" s="69" t="str">
        <f>VLOOKUP(E5063,Customer[],3,FALSE)</f>
        <v>West Yangon University Rd</v>
      </c>
      <c r="H5063" s="69" t="str">
        <f>VLOOKUP(E5063,Customer[],4,FALSE)</f>
        <v>Htan Ta Pin</v>
      </c>
      <c r="I5063" s="48" t="s">
        <v>18</v>
      </c>
      <c r="J5063" s="82" t="str">
        <f>VLOOKUP(I5063,PGStock[],2,FALSE)</f>
        <v>Formula Rum 350ml</v>
      </c>
      <c r="K5063" s="71">
        <f>VLOOKUP(I5063,PGStock[],3,FALSE)</f>
        <v>0.35</v>
      </c>
      <c r="L5063" s="47">
        <v>9</v>
      </c>
      <c r="M5063" s="47">
        <f>VLOOKUP(I5063,PGStock[],6,FALSE)</f>
        <v>150</v>
      </c>
      <c r="N5063" s="47">
        <f>+PGSales!$L5063*PGSales!$M5063</f>
        <v>1350</v>
      </c>
    </row>
    <row r="5064" spans="1:14" hidden="1" x14ac:dyDescent="0.25">
      <c r="A5064" s="77">
        <f t="shared" si="372"/>
        <v>2025</v>
      </c>
      <c r="B5064" s="77">
        <f t="shared" si="373"/>
        <v>3</v>
      </c>
      <c r="C5064" s="73">
        <v>45741</v>
      </c>
      <c r="D5064" s="79" t="s">
        <v>367</v>
      </c>
      <c r="E5064" s="80" t="s">
        <v>274</v>
      </c>
      <c r="F5064" s="81" t="str">
        <f>VLOOKUP(E5064,Customer[],2,FALSE)</f>
        <v>Ni Ni Lin</v>
      </c>
      <c r="G5064" s="69" t="str">
        <f>VLOOKUP(E5064,Customer[],3,FALSE)</f>
        <v>Myoma Zay Rd</v>
      </c>
      <c r="H5064" s="69" t="str">
        <f>VLOOKUP(E5064,Customer[],4,FALSE)</f>
        <v>Htan Ta Pin</v>
      </c>
      <c r="I5064" s="48" t="s">
        <v>25</v>
      </c>
      <c r="J5064" s="82" t="str">
        <f>VLOOKUP(I5064,PGStock[],2,FALSE)</f>
        <v>Columbus Super Red Smooth 350 Ml</v>
      </c>
      <c r="K5064" s="71">
        <f>VLOOKUP(I5064,PGStock[],3,FALSE)</f>
        <v>0.35</v>
      </c>
      <c r="L5064" s="47">
        <v>1</v>
      </c>
      <c r="M5064" s="47">
        <f>VLOOKUP(I5064,PGStock[],6,FALSE)</f>
        <v>150</v>
      </c>
      <c r="N5064" s="47">
        <f>+PGSales!$L5064*PGSales!$M5064</f>
        <v>150</v>
      </c>
    </row>
    <row r="5065" spans="1:14" hidden="1" x14ac:dyDescent="0.25">
      <c r="A5065" s="77">
        <f t="shared" si="372"/>
        <v>2025</v>
      </c>
      <c r="B5065" s="77">
        <f t="shared" si="373"/>
        <v>3</v>
      </c>
      <c r="C5065" s="73">
        <v>45741</v>
      </c>
      <c r="D5065" s="79" t="s">
        <v>367</v>
      </c>
      <c r="E5065" s="80" t="s">
        <v>274</v>
      </c>
      <c r="F5065" s="81" t="str">
        <f>VLOOKUP(E5065,Customer[],2,FALSE)</f>
        <v>Ni Ni Lin</v>
      </c>
      <c r="G5065" s="69" t="str">
        <f>VLOOKUP(E5065,Customer[],3,FALSE)</f>
        <v>Myoma Zay Rd</v>
      </c>
      <c r="H5065" s="69" t="str">
        <f>VLOOKUP(E5065,Customer[],4,FALSE)</f>
        <v>Htan Ta Pin</v>
      </c>
      <c r="I5065" s="48" t="s">
        <v>18</v>
      </c>
      <c r="J5065" s="82" t="str">
        <f>VLOOKUP(I5065,PGStock[],2,FALSE)</f>
        <v>Formula Rum 350ml</v>
      </c>
      <c r="K5065" s="71">
        <f>VLOOKUP(I5065,PGStock[],3,FALSE)</f>
        <v>0.35</v>
      </c>
      <c r="L5065" s="47">
        <v>7</v>
      </c>
      <c r="M5065" s="47">
        <f>VLOOKUP(I5065,PGStock[],6,FALSE)</f>
        <v>150</v>
      </c>
      <c r="N5065" s="47">
        <f>+PGSales!$L5065*PGSales!$M5065</f>
        <v>1050</v>
      </c>
    </row>
    <row r="5066" spans="1:14" hidden="1" x14ac:dyDescent="0.25">
      <c r="A5066" s="77">
        <f t="shared" si="372"/>
        <v>2025</v>
      </c>
      <c r="B5066" s="77">
        <f t="shared" si="373"/>
        <v>3</v>
      </c>
      <c r="C5066" s="73">
        <v>45741</v>
      </c>
      <c r="D5066" s="79" t="s">
        <v>70</v>
      </c>
      <c r="E5066" s="80" t="s">
        <v>273</v>
      </c>
      <c r="F5066" s="81" t="str">
        <f>VLOOKUP(E5066,Customer[],2,FALSE)</f>
        <v>Nate Thint</v>
      </c>
      <c r="G5066" s="69" t="str">
        <f>VLOOKUP(E5066,Customer[],3,FALSE)</f>
        <v>Bayin Naung St</v>
      </c>
      <c r="H5066" s="69" t="str">
        <f>VLOOKUP(E5066,Customer[],4,FALSE)</f>
        <v>Htan Ta Pin</v>
      </c>
      <c r="I5066" s="48" t="s">
        <v>27</v>
      </c>
      <c r="J5066" s="82" t="str">
        <f>VLOOKUP(I5066,PGStock[],2,FALSE)</f>
        <v>Columbus Super Red Smooth 700 Ml</v>
      </c>
      <c r="K5066" s="71">
        <f>VLOOKUP(I5066,PGStock[],3,FALSE)</f>
        <v>0.7</v>
      </c>
      <c r="L5066" s="47">
        <v>1</v>
      </c>
      <c r="M5066" s="47">
        <f>VLOOKUP(I5066,PGStock[],6,FALSE)</f>
        <v>200</v>
      </c>
      <c r="N5066" s="47">
        <f>+PGSales!$L5066*PGSales!$M5066</f>
        <v>200</v>
      </c>
    </row>
    <row r="5067" spans="1:14" hidden="1" x14ac:dyDescent="0.25">
      <c r="A5067" s="77">
        <f t="shared" si="372"/>
        <v>2025</v>
      </c>
      <c r="B5067" s="77">
        <f t="shared" si="373"/>
        <v>3</v>
      </c>
      <c r="C5067" s="73">
        <v>45741</v>
      </c>
      <c r="D5067" s="79" t="s">
        <v>70</v>
      </c>
      <c r="E5067" s="80" t="s">
        <v>273</v>
      </c>
      <c r="F5067" s="81" t="str">
        <f>VLOOKUP(E5067,Customer[],2,FALSE)</f>
        <v>Nate Thint</v>
      </c>
      <c r="G5067" s="69" t="str">
        <f>VLOOKUP(E5067,Customer[],3,FALSE)</f>
        <v>Bayin Naung St</v>
      </c>
      <c r="H5067" s="69" t="str">
        <f>VLOOKUP(E5067,Customer[],4,FALSE)</f>
        <v>Htan Ta Pin</v>
      </c>
      <c r="I5067" s="48" t="s">
        <v>25</v>
      </c>
      <c r="J5067" s="82" t="str">
        <f>VLOOKUP(I5067,PGStock[],2,FALSE)</f>
        <v>Columbus Super Red Smooth 350 Ml</v>
      </c>
      <c r="K5067" s="71">
        <f>VLOOKUP(I5067,PGStock[],3,FALSE)</f>
        <v>0.35</v>
      </c>
      <c r="L5067" s="47">
        <v>2</v>
      </c>
      <c r="M5067" s="47">
        <f>VLOOKUP(I5067,PGStock[],6,FALSE)</f>
        <v>150</v>
      </c>
      <c r="N5067" s="47">
        <f>+PGSales!$L5067*PGSales!$M5067</f>
        <v>300</v>
      </c>
    </row>
    <row r="5068" spans="1:14" hidden="1" x14ac:dyDescent="0.25">
      <c r="A5068" s="77">
        <f t="shared" si="372"/>
        <v>2025</v>
      </c>
      <c r="B5068" s="77">
        <f t="shared" si="373"/>
        <v>3</v>
      </c>
      <c r="C5068" s="73">
        <v>45741</v>
      </c>
      <c r="D5068" s="79" t="s">
        <v>70</v>
      </c>
      <c r="E5068" s="80" t="s">
        <v>273</v>
      </c>
      <c r="F5068" s="81" t="str">
        <f>VLOOKUP(E5068,Customer[],2,FALSE)</f>
        <v>Nate Thint</v>
      </c>
      <c r="G5068" s="69" t="str">
        <f>VLOOKUP(E5068,Customer[],3,FALSE)</f>
        <v>Bayin Naung St</v>
      </c>
      <c r="H5068" s="69" t="str">
        <f>VLOOKUP(E5068,Customer[],4,FALSE)</f>
        <v>Htan Ta Pin</v>
      </c>
      <c r="I5068" s="48" t="s">
        <v>23</v>
      </c>
      <c r="J5068" s="82" t="str">
        <f>VLOOKUP(I5068,PGStock[],2,FALSE)</f>
        <v>Columbus Super Red Smooth 175 Ml</v>
      </c>
      <c r="K5068" s="71">
        <f>VLOOKUP(I5068,PGStock[],3,FALSE)</f>
        <v>0.17499999999999999</v>
      </c>
      <c r="L5068" s="47">
        <v>4</v>
      </c>
      <c r="M5068" s="47">
        <f>VLOOKUP(I5068,PGStock[],6,FALSE)</f>
        <v>100</v>
      </c>
      <c r="N5068" s="47">
        <f>+PGSales!$L5068*PGSales!$M5068</f>
        <v>400</v>
      </c>
    </row>
    <row r="5069" spans="1:14" hidden="1" x14ac:dyDescent="0.25">
      <c r="A5069" s="77">
        <f t="shared" si="372"/>
        <v>2025</v>
      </c>
      <c r="B5069" s="77">
        <f t="shared" si="373"/>
        <v>3</v>
      </c>
      <c r="C5069" s="73">
        <v>45741</v>
      </c>
      <c r="D5069" s="79" t="s">
        <v>70</v>
      </c>
      <c r="E5069" s="80" t="s">
        <v>273</v>
      </c>
      <c r="F5069" s="81" t="str">
        <f>VLOOKUP(E5069,Customer[],2,FALSE)</f>
        <v>Nate Thint</v>
      </c>
      <c r="G5069" s="69" t="str">
        <f>VLOOKUP(E5069,Customer[],3,FALSE)</f>
        <v>Bayin Naung St</v>
      </c>
      <c r="H5069" s="69" t="str">
        <f>VLOOKUP(E5069,Customer[],4,FALSE)</f>
        <v>Htan Ta Pin</v>
      </c>
      <c r="I5069" s="48" t="s">
        <v>18</v>
      </c>
      <c r="J5069" s="82" t="str">
        <f>VLOOKUP(I5069,PGStock[],2,FALSE)</f>
        <v>Formula Rum 350ml</v>
      </c>
      <c r="K5069" s="71">
        <f>VLOOKUP(I5069,PGStock[],3,FALSE)</f>
        <v>0.35</v>
      </c>
      <c r="L5069" s="47">
        <v>5</v>
      </c>
      <c r="M5069" s="47">
        <f>VLOOKUP(I5069,PGStock[],6,FALSE)</f>
        <v>150</v>
      </c>
      <c r="N5069" s="47">
        <f>+PGSales!$L5069*PGSales!$M5069</f>
        <v>750</v>
      </c>
    </row>
    <row r="5070" spans="1:14" hidden="1" x14ac:dyDescent="0.25">
      <c r="A5070" s="77">
        <f t="shared" si="372"/>
        <v>2025</v>
      </c>
      <c r="B5070" s="77">
        <f t="shared" si="373"/>
        <v>3</v>
      </c>
      <c r="C5070" s="73">
        <v>45741</v>
      </c>
      <c r="D5070" s="79" t="s">
        <v>109</v>
      </c>
      <c r="E5070" s="80" t="s">
        <v>414</v>
      </c>
      <c r="F5070" s="81" t="str">
        <f>VLOOKUP(E5070,Customer[],2,FALSE)</f>
        <v>Paddue War</v>
      </c>
      <c r="G5070" s="69" t="str">
        <f>VLOOKUP(E5070,Customer[],3,FALSE)</f>
        <v>Bayane naung Rd</v>
      </c>
      <c r="H5070" s="69" t="str">
        <f>VLOOKUP(E5070,Customer[],4,FALSE)</f>
        <v>N/Oakkala</v>
      </c>
      <c r="I5070" s="48" t="s">
        <v>25</v>
      </c>
      <c r="J5070" s="82" t="str">
        <f>VLOOKUP(I5070,PGStock[],2,FALSE)</f>
        <v>Columbus Super Red Smooth 350 Ml</v>
      </c>
      <c r="K5070" s="71">
        <f>VLOOKUP(I5070,PGStock[],3,FALSE)</f>
        <v>0.35</v>
      </c>
      <c r="L5070" s="47">
        <v>7</v>
      </c>
      <c r="M5070" s="47">
        <f>VLOOKUP(I5070,PGStock[],6,FALSE)</f>
        <v>150</v>
      </c>
      <c r="N5070" s="47">
        <f>+PGSales!$L5070*PGSales!$M5070</f>
        <v>1050</v>
      </c>
    </row>
    <row r="5071" spans="1:14" hidden="1" x14ac:dyDescent="0.25">
      <c r="A5071" s="77">
        <f t="shared" si="372"/>
        <v>2025</v>
      </c>
      <c r="B5071" s="77">
        <f t="shared" si="373"/>
        <v>3</v>
      </c>
      <c r="C5071" s="73">
        <v>45741</v>
      </c>
      <c r="D5071" s="79" t="s">
        <v>109</v>
      </c>
      <c r="E5071" s="80" t="s">
        <v>414</v>
      </c>
      <c r="F5071" s="81" t="str">
        <f>VLOOKUP(E5071,Customer[],2,FALSE)</f>
        <v>Paddue War</v>
      </c>
      <c r="G5071" s="69" t="str">
        <f>VLOOKUP(E5071,Customer[],3,FALSE)</f>
        <v>Bayane naung Rd</v>
      </c>
      <c r="H5071" s="69" t="str">
        <f>VLOOKUP(E5071,Customer[],4,FALSE)</f>
        <v>N/Oakkala</v>
      </c>
      <c r="I5071" s="48" t="s">
        <v>18</v>
      </c>
      <c r="J5071" s="82" t="str">
        <f>VLOOKUP(I5071,PGStock[],2,FALSE)</f>
        <v>Formula Rum 350ml</v>
      </c>
      <c r="K5071" s="71">
        <f>VLOOKUP(I5071,PGStock[],3,FALSE)</f>
        <v>0.35</v>
      </c>
      <c r="L5071" s="47">
        <v>4</v>
      </c>
      <c r="M5071" s="47">
        <f>VLOOKUP(I5071,PGStock[],6,FALSE)</f>
        <v>150</v>
      </c>
      <c r="N5071" s="47">
        <f>+PGSales!$L5071*PGSales!$M5071</f>
        <v>600</v>
      </c>
    </row>
    <row r="5072" spans="1:14" hidden="1" x14ac:dyDescent="0.25">
      <c r="A5072" s="77">
        <f t="shared" si="372"/>
        <v>2025</v>
      </c>
      <c r="B5072" s="77">
        <f t="shared" si="373"/>
        <v>3</v>
      </c>
      <c r="C5072" s="73">
        <v>45741</v>
      </c>
      <c r="D5072" s="79" t="s">
        <v>2</v>
      </c>
      <c r="E5072" s="80" t="s">
        <v>413</v>
      </c>
      <c r="F5072" s="81" t="str">
        <f>VLOOKUP(E5072,Customer[],2,FALSE)</f>
        <v>Sakarwar 1</v>
      </c>
      <c r="G5072" s="69" t="str">
        <f>VLOOKUP(E5072,Customer[],3,FALSE)</f>
        <v>Lan Wa Rd</v>
      </c>
      <c r="H5072" s="69" t="str">
        <f>VLOOKUP(E5072,Customer[],4,FALSE)</f>
        <v>N/Oakkala</v>
      </c>
      <c r="I5072" s="48" t="s">
        <v>117</v>
      </c>
      <c r="J5072" s="82" t="str">
        <f>VLOOKUP(I5072,PGStock[],2,FALSE)</f>
        <v>ဒဂုံမန်ကျည်း ကော်ဗူး (1 Liter)</v>
      </c>
      <c r="K5072" s="71">
        <f>VLOOKUP(I5072,PGStock[],3,FALSE)</f>
        <v>1</v>
      </c>
      <c r="L5072" s="47">
        <v>6</v>
      </c>
      <c r="M5072" s="47">
        <f>VLOOKUP(I5072,PGStock[],6,FALSE)</f>
        <v>100</v>
      </c>
      <c r="N5072" s="47">
        <f>+PGSales!$L5072*PGSales!$M5072</f>
        <v>600</v>
      </c>
    </row>
    <row r="5073" spans="1:14" hidden="1" x14ac:dyDescent="0.25">
      <c r="A5073" s="77">
        <f t="shared" si="372"/>
        <v>2025</v>
      </c>
      <c r="B5073" s="77">
        <f t="shared" si="373"/>
        <v>3</v>
      </c>
      <c r="C5073" s="73">
        <v>45741</v>
      </c>
      <c r="D5073" s="79" t="s">
        <v>2</v>
      </c>
      <c r="E5073" s="80" t="s">
        <v>413</v>
      </c>
      <c r="F5073" s="81" t="str">
        <f>VLOOKUP(E5073,Customer[],2,FALSE)</f>
        <v>Sakarwar 1</v>
      </c>
      <c r="G5073" s="69" t="str">
        <f>VLOOKUP(E5073,Customer[],3,FALSE)</f>
        <v>Lan Wa Rd</v>
      </c>
      <c r="H5073" s="69" t="str">
        <f>VLOOKUP(E5073,Customer[],4,FALSE)</f>
        <v>N/Oakkala</v>
      </c>
      <c r="I5073" s="48" t="s">
        <v>25</v>
      </c>
      <c r="J5073" s="82" t="str">
        <f>VLOOKUP(I5073,PGStock[],2,FALSE)</f>
        <v>Columbus Super Red Smooth 350 Ml</v>
      </c>
      <c r="K5073" s="71">
        <f>VLOOKUP(I5073,PGStock[],3,FALSE)</f>
        <v>0.35</v>
      </c>
      <c r="L5073" s="47">
        <v>3</v>
      </c>
      <c r="M5073" s="47">
        <f>VLOOKUP(I5073,PGStock[],6,FALSE)</f>
        <v>150</v>
      </c>
      <c r="N5073" s="47">
        <f>+PGSales!$L5073*PGSales!$M5073</f>
        <v>450</v>
      </c>
    </row>
    <row r="5074" spans="1:14" hidden="1" x14ac:dyDescent="0.25">
      <c r="A5074" s="77">
        <f t="shared" si="372"/>
        <v>2025</v>
      </c>
      <c r="B5074" s="77">
        <f t="shared" si="373"/>
        <v>3</v>
      </c>
      <c r="C5074" s="73">
        <v>45741</v>
      </c>
      <c r="D5074" s="79" t="s">
        <v>2</v>
      </c>
      <c r="E5074" s="80" t="s">
        <v>413</v>
      </c>
      <c r="F5074" s="81" t="str">
        <f>VLOOKUP(E5074,Customer[],2,FALSE)</f>
        <v>Sakarwar 1</v>
      </c>
      <c r="G5074" s="69" t="str">
        <f>VLOOKUP(E5074,Customer[],3,FALSE)</f>
        <v>Lan Wa Rd</v>
      </c>
      <c r="H5074" s="69" t="str">
        <f>VLOOKUP(E5074,Customer[],4,FALSE)</f>
        <v>N/Oakkala</v>
      </c>
      <c r="I5074" s="48" t="s">
        <v>20</v>
      </c>
      <c r="J5074" s="82" t="str">
        <f>VLOOKUP(I5074,PGStock[],2,FALSE)</f>
        <v>Formula Rum 700ml</v>
      </c>
      <c r="K5074" s="71">
        <f>VLOOKUP(I5074,PGStock[],3,FALSE)</f>
        <v>0.7</v>
      </c>
      <c r="L5074" s="47">
        <v>1</v>
      </c>
      <c r="M5074" s="47">
        <f>VLOOKUP(I5074,PGStock[],6,FALSE)</f>
        <v>200</v>
      </c>
      <c r="N5074" s="47">
        <f>+PGSales!$L5074*PGSales!$M5074</f>
        <v>200</v>
      </c>
    </row>
    <row r="5075" spans="1:14" hidden="1" x14ac:dyDescent="0.25">
      <c r="A5075" s="77">
        <f t="shared" si="372"/>
        <v>2025</v>
      </c>
      <c r="B5075" s="77">
        <f t="shared" si="373"/>
        <v>3</v>
      </c>
      <c r="C5075" s="73">
        <v>45741</v>
      </c>
      <c r="D5075" s="79" t="s">
        <v>2</v>
      </c>
      <c r="E5075" s="80" t="s">
        <v>413</v>
      </c>
      <c r="F5075" s="81" t="str">
        <f>VLOOKUP(E5075,Customer[],2,FALSE)</f>
        <v>Sakarwar 1</v>
      </c>
      <c r="G5075" s="69" t="str">
        <f>VLOOKUP(E5075,Customer[],3,FALSE)</f>
        <v>Lan Wa Rd</v>
      </c>
      <c r="H5075" s="69" t="str">
        <f>VLOOKUP(E5075,Customer[],4,FALSE)</f>
        <v>N/Oakkala</v>
      </c>
      <c r="I5075" s="48" t="s">
        <v>18</v>
      </c>
      <c r="J5075" s="82" t="str">
        <f>VLOOKUP(I5075,PGStock[],2,FALSE)</f>
        <v>Formula Rum 350ml</v>
      </c>
      <c r="K5075" s="71">
        <f>VLOOKUP(I5075,PGStock[],3,FALSE)</f>
        <v>0.35</v>
      </c>
      <c r="L5075" s="47">
        <v>2</v>
      </c>
      <c r="M5075" s="47">
        <f>VLOOKUP(I5075,PGStock[],6,FALSE)</f>
        <v>150</v>
      </c>
      <c r="N5075" s="47">
        <f>+PGSales!$L5075*PGSales!$M5075</f>
        <v>300</v>
      </c>
    </row>
    <row r="5076" spans="1:14" hidden="1" x14ac:dyDescent="0.25">
      <c r="A5076" s="77">
        <f t="shared" si="372"/>
        <v>2025</v>
      </c>
      <c r="B5076" s="77">
        <f t="shared" si="373"/>
        <v>3</v>
      </c>
      <c r="C5076" s="73">
        <v>45741</v>
      </c>
      <c r="D5076" s="79" t="s">
        <v>186</v>
      </c>
      <c r="E5076" s="80" t="s">
        <v>412</v>
      </c>
      <c r="F5076" s="81" t="str">
        <f>VLOOKUP(E5076,Customer[],2,FALSE)</f>
        <v>Sakarwar 2</v>
      </c>
      <c r="G5076" s="69" t="str">
        <f>VLOOKUP(E5076,Customer[],3,FALSE)</f>
        <v>Nawe Ni Rd</v>
      </c>
      <c r="H5076" s="69" t="str">
        <f>VLOOKUP(E5076,Customer[],4,FALSE)</f>
        <v>N/Oakkala</v>
      </c>
      <c r="I5076" s="48" t="s">
        <v>25</v>
      </c>
      <c r="J5076" s="82" t="str">
        <f>VLOOKUP(I5076,PGStock[],2,FALSE)</f>
        <v>Columbus Super Red Smooth 350 Ml</v>
      </c>
      <c r="K5076" s="71">
        <f>VLOOKUP(I5076,PGStock[],3,FALSE)</f>
        <v>0.35</v>
      </c>
      <c r="L5076" s="47">
        <v>6</v>
      </c>
      <c r="M5076" s="47">
        <f>VLOOKUP(I5076,PGStock[],6,FALSE)</f>
        <v>150</v>
      </c>
      <c r="N5076" s="47">
        <f>+PGSales!$L5076*PGSales!$M5076</f>
        <v>900</v>
      </c>
    </row>
    <row r="5077" spans="1:14" hidden="1" x14ac:dyDescent="0.25">
      <c r="A5077" s="77">
        <f t="shared" si="372"/>
        <v>2025</v>
      </c>
      <c r="B5077" s="77">
        <f t="shared" si="373"/>
        <v>3</v>
      </c>
      <c r="C5077" s="73">
        <v>45741</v>
      </c>
      <c r="D5077" s="79" t="s">
        <v>186</v>
      </c>
      <c r="E5077" s="80" t="s">
        <v>412</v>
      </c>
      <c r="F5077" s="81" t="str">
        <f>VLOOKUP(E5077,Customer[],2,FALSE)</f>
        <v>Sakarwar 2</v>
      </c>
      <c r="G5077" s="69" t="str">
        <f>VLOOKUP(E5077,Customer[],3,FALSE)</f>
        <v>Nawe Ni Rd</v>
      </c>
      <c r="H5077" s="69" t="str">
        <f>VLOOKUP(E5077,Customer[],4,FALSE)</f>
        <v>N/Oakkala</v>
      </c>
      <c r="I5077" s="48" t="s">
        <v>20</v>
      </c>
      <c r="J5077" s="82" t="str">
        <f>VLOOKUP(I5077,PGStock[],2,FALSE)</f>
        <v>Formula Rum 700ml</v>
      </c>
      <c r="K5077" s="71">
        <f>VLOOKUP(I5077,PGStock[],3,FALSE)</f>
        <v>0.7</v>
      </c>
      <c r="L5077" s="47">
        <v>1</v>
      </c>
      <c r="M5077" s="47">
        <f>VLOOKUP(I5077,PGStock[],6,FALSE)</f>
        <v>200</v>
      </c>
      <c r="N5077" s="47">
        <f>+PGSales!$L5077*PGSales!$M5077</f>
        <v>200</v>
      </c>
    </row>
    <row r="5078" spans="1:14" hidden="1" x14ac:dyDescent="0.25">
      <c r="A5078" s="77">
        <f t="shared" si="372"/>
        <v>2025</v>
      </c>
      <c r="B5078" s="77">
        <f t="shared" si="373"/>
        <v>3</v>
      </c>
      <c r="C5078" s="73">
        <v>45741</v>
      </c>
      <c r="D5078" s="79" t="s">
        <v>186</v>
      </c>
      <c r="E5078" s="80" t="s">
        <v>412</v>
      </c>
      <c r="F5078" s="81" t="str">
        <f>VLOOKUP(E5078,Customer[],2,FALSE)</f>
        <v>Sakarwar 2</v>
      </c>
      <c r="G5078" s="69" t="str">
        <f>VLOOKUP(E5078,Customer[],3,FALSE)</f>
        <v>Nawe Ni Rd</v>
      </c>
      <c r="H5078" s="69" t="str">
        <f>VLOOKUP(E5078,Customer[],4,FALSE)</f>
        <v>N/Oakkala</v>
      </c>
      <c r="I5078" s="48" t="s">
        <v>18</v>
      </c>
      <c r="J5078" s="82" t="str">
        <f>VLOOKUP(I5078,PGStock[],2,FALSE)</f>
        <v>Formula Rum 350ml</v>
      </c>
      <c r="K5078" s="71">
        <f>VLOOKUP(I5078,PGStock[],3,FALSE)</f>
        <v>0.35</v>
      </c>
      <c r="L5078" s="47">
        <v>3</v>
      </c>
      <c r="M5078" s="47">
        <f>VLOOKUP(I5078,PGStock[],6,FALSE)</f>
        <v>150</v>
      </c>
      <c r="N5078" s="47">
        <f>+PGSales!$L5078*PGSales!$M5078</f>
        <v>450</v>
      </c>
    </row>
    <row r="5079" spans="1:14" hidden="1" x14ac:dyDescent="0.25">
      <c r="A5079" s="77">
        <f t="shared" si="372"/>
        <v>2025</v>
      </c>
      <c r="B5079" s="77">
        <f t="shared" si="373"/>
        <v>3</v>
      </c>
      <c r="C5079" s="73">
        <v>45741</v>
      </c>
      <c r="D5079" s="79" t="s">
        <v>62</v>
      </c>
      <c r="E5079" s="80" t="s">
        <v>410</v>
      </c>
      <c r="F5079" s="81" t="str">
        <f>VLOOKUP(E5079,Customer[],2,FALSE)</f>
        <v>Htar Ware htat</v>
      </c>
      <c r="G5079" s="69" t="str">
        <f>VLOOKUP(E5079,Customer[],3,FALSE)</f>
        <v>Ae Ta ka (1) Rd</v>
      </c>
      <c r="H5079" s="69" t="str">
        <f>VLOOKUP(E5079,Customer[],4,FALSE)</f>
        <v>N/Oakkala</v>
      </c>
      <c r="I5079" s="48" t="s">
        <v>25</v>
      </c>
      <c r="J5079" s="82" t="str">
        <f>VLOOKUP(I5079,PGStock[],2,FALSE)</f>
        <v>Columbus Super Red Smooth 350 Ml</v>
      </c>
      <c r="K5079" s="71">
        <f>VLOOKUP(I5079,PGStock[],3,FALSE)</f>
        <v>0.35</v>
      </c>
      <c r="L5079" s="47">
        <v>6</v>
      </c>
      <c r="M5079" s="47">
        <f>VLOOKUP(I5079,PGStock[],6,FALSE)</f>
        <v>150</v>
      </c>
      <c r="N5079" s="47">
        <f>+PGSales!$L5079*PGSales!$M5079</f>
        <v>900</v>
      </c>
    </row>
    <row r="5080" spans="1:14" hidden="1" x14ac:dyDescent="0.25">
      <c r="A5080" s="77">
        <f t="shared" si="372"/>
        <v>2025</v>
      </c>
      <c r="B5080" s="77">
        <f t="shared" si="373"/>
        <v>3</v>
      </c>
      <c r="C5080" s="73">
        <v>45741</v>
      </c>
      <c r="D5080" s="79" t="s">
        <v>1</v>
      </c>
      <c r="E5080" s="80" t="s">
        <v>661</v>
      </c>
      <c r="F5080" s="81" t="str">
        <f>VLOOKUP(E5080,Customer[],2,FALSE)</f>
        <v>Nyein Nwe</v>
      </c>
      <c r="G5080" s="69" t="str">
        <f>VLOOKUP(E5080,Customer[],3,FALSE)</f>
        <v>Innwa Rd</v>
      </c>
      <c r="H5080" s="69" t="str">
        <f>VLOOKUP(E5080,Customer[],4,FALSE)</f>
        <v>N/Oakkala</v>
      </c>
      <c r="I5080" s="48" t="s">
        <v>25</v>
      </c>
      <c r="J5080" s="82" t="str">
        <f>VLOOKUP(I5080,PGStock[],2,FALSE)</f>
        <v>Columbus Super Red Smooth 350 Ml</v>
      </c>
      <c r="K5080" s="71">
        <f>VLOOKUP(I5080,PGStock[],3,FALSE)</f>
        <v>0.35</v>
      </c>
      <c r="L5080" s="47">
        <v>4</v>
      </c>
      <c r="M5080" s="47">
        <f>VLOOKUP(I5080,PGStock[],6,FALSE)</f>
        <v>150</v>
      </c>
      <c r="N5080" s="47">
        <f>+PGSales!$L5080*PGSales!$M5080</f>
        <v>600</v>
      </c>
    </row>
    <row r="5081" spans="1:14" hidden="1" x14ac:dyDescent="0.25">
      <c r="A5081" s="77">
        <f t="shared" si="372"/>
        <v>2025</v>
      </c>
      <c r="B5081" s="77">
        <f t="shared" si="373"/>
        <v>3</v>
      </c>
      <c r="C5081" s="73">
        <v>45741</v>
      </c>
      <c r="D5081" s="79" t="s">
        <v>1</v>
      </c>
      <c r="E5081" s="80" t="s">
        <v>661</v>
      </c>
      <c r="F5081" s="81" t="str">
        <f>VLOOKUP(E5081,Customer[],2,FALSE)</f>
        <v>Nyein Nwe</v>
      </c>
      <c r="G5081" s="69" t="str">
        <f>VLOOKUP(E5081,Customer[],3,FALSE)</f>
        <v>Innwa Rd</v>
      </c>
      <c r="H5081" s="69" t="str">
        <f>VLOOKUP(E5081,Customer[],4,FALSE)</f>
        <v>N/Oakkala</v>
      </c>
      <c r="I5081" s="48" t="s">
        <v>23</v>
      </c>
      <c r="J5081" s="82" t="str">
        <f>VLOOKUP(I5081,PGStock[],2,FALSE)</f>
        <v>Columbus Super Red Smooth 175 Ml</v>
      </c>
      <c r="K5081" s="71">
        <f>VLOOKUP(I5081,PGStock[],3,FALSE)</f>
        <v>0.17499999999999999</v>
      </c>
      <c r="L5081" s="47">
        <v>1</v>
      </c>
      <c r="M5081" s="47">
        <f>VLOOKUP(I5081,PGStock[],6,FALSE)</f>
        <v>100</v>
      </c>
      <c r="N5081" s="47">
        <f>+PGSales!$L5081*PGSales!$M5081</f>
        <v>100</v>
      </c>
    </row>
    <row r="5082" spans="1:14" hidden="1" x14ac:dyDescent="0.25">
      <c r="A5082" s="77">
        <f t="shared" si="372"/>
        <v>2025</v>
      </c>
      <c r="B5082" s="77">
        <f t="shared" si="373"/>
        <v>3</v>
      </c>
      <c r="C5082" s="73">
        <v>45741</v>
      </c>
      <c r="D5082" s="79" t="s">
        <v>1</v>
      </c>
      <c r="E5082" s="80" t="s">
        <v>661</v>
      </c>
      <c r="F5082" s="81" t="str">
        <f>VLOOKUP(E5082,Customer[],2,FALSE)</f>
        <v>Nyein Nwe</v>
      </c>
      <c r="G5082" s="69" t="str">
        <f>VLOOKUP(E5082,Customer[],3,FALSE)</f>
        <v>Innwa Rd</v>
      </c>
      <c r="H5082" s="69" t="str">
        <f>VLOOKUP(E5082,Customer[],4,FALSE)</f>
        <v>N/Oakkala</v>
      </c>
      <c r="I5082" s="48" t="s">
        <v>18</v>
      </c>
      <c r="J5082" s="82" t="str">
        <f>VLOOKUP(I5082,PGStock[],2,FALSE)</f>
        <v>Formula Rum 350ml</v>
      </c>
      <c r="K5082" s="71">
        <f>VLOOKUP(I5082,PGStock[],3,FALSE)</f>
        <v>0.35</v>
      </c>
      <c r="L5082" s="47">
        <v>2</v>
      </c>
      <c r="M5082" s="47">
        <f>VLOOKUP(I5082,PGStock[],6,FALSE)</f>
        <v>150</v>
      </c>
      <c r="N5082" s="47">
        <f>+PGSales!$L5082*PGSales!$M5082</f>
        <v>300</v>
      </c>
    </row>
    <row r="5083" spans="1:14" hidden="1" x14ac:dyDescent="0.25">
      <c r="A5083" s="77">
        <f t="shared" si="366"/>
        <v>2025</v>
      </c>
      <c r="B5083" s="77">
        <f t="shared" si="367"/>
        <v>3</v>
      </c>
      <c r="C5083" s="73">
        <v>45741</v>
      </c>
      <c r="D5083" s="79" t="s">
        <v>115</v>
      </c>
      <c r="E5083" s="80" t="s">
        <v>656</v>
      </c>
      <c r="F5083" s="81" t="str">
        <f>VLOOKUP(E5083,Customer[],2,FALSE)</f>
        <v xml:space="preserve">Malar </v>
      </c>
      <c r="G5083" s="69" t="str">
        <f>VLOOKUP(E5083,Customer[],3,FALSE)</f>
        <v>Innwa Rd</v>
      </c>
      <c r="H5083" s="69" t="str">
        <f>VLOOKUP(E5083,Customer[],4,FALSE)</f>
        <v>N/Oakkala</v>
      </c>
      <c r="I5083" s="48" t="s">
        <v>25</v>
      </c>
      <c r="J5083" s="82" t="str">
        <f>VLOOKUP(I5083,PGStock[],2,FALSE)</f>
        <v>Columbus Super Red Smooth 350 Ml</v>
      </c>
      <c r="K5083" s="71">
        <f>VLOOKUP(I5083,PGStock[],3,FALSE)</f>
        <v>0.35</v>
      </c>
      <c r="L5083" s="47">
        <v>4</v>
      </c>
      <c r="M5083" s="47">
        <f>VLOOKUP(I5083,PGStock[],6,FALSE)</f>
        <v>150</v>
      </c>
      <c r="N5083" s="47">
        <f>+PGSales!$L5083*PGSales!$M5083</f>
        <v>600</v>
      </c>
    </row>
    <row r="5084" spans="1:14" hidden="1" x14ac:dyDescent="0.25">
      <c r="A5084" s="77">
        <f t="shared" si="366"/>
        <v>2025</v>
      </c>
      <c r="B5084" s="77">
        <f t="shared" si="367"/>
        <v>3</v>
      </c>
      <c r="C5084" s="73">
        <v>45741</v>
      </c>
      <c r="D5084" s="79" t="s">
        <v>115</v>
      </c>
      <c r="E5084" s="80" t="s">
        <v>656</v>
      </c>
      <c r="F5084" s="81" t="str">
        <f>VLOOKUP(E5084,Customer[],2,FALSE)</f>
        <v xml:space="preserve">Malar </v>
      </c>
      <c r="G5084" s="69" t="str">
        <f>VLOOKUP(E5084,Customer[],3,FALSE)</f>
        <v>Innwa Rd</v>
      </c>
      <c r="H5084" s="69" t="str">
        <f>VLOOKUP(E5084,Customer[],4,FALSE)</f>
        <v>N/Oakkala</v>
      </c>
      <c r="I5084" s="48" t="s">
        <v>23</v>
      </c>
      <c r="J5084" s="82" t="str">
        <f>VLOOKUP(I5084,PGStock[],2,FALSE)</f>
        <v>Columbus Super Red Smooth 175 Ml</v>
      </c>
      <c r="K5084" s="71">
        <f>VLOOKUP(I5084,PGStock[],3,FALSE)</f>
        <v>0.17499999999999999</v>
      </c>
      <c r="L5084" s="47">
        <v>2</v>
      </c>
      <c r="M5084" s="47">
        <f>VLOOKUP(I5084,PGStock[],6,FALSE)</f>
        <v>100</v>
      </c>
      <c r="N5084" s="47">
        <f>+PGSales!$L5084*PGSales!$M5084</f>
        <v>200</v>
      </c>
    </row>
    <row r="5085" spans="1:14" hidden="1" x14ac:dyDescent="0.25">
      <c r="A5085" s="77">
        <f t="shared" ref="A5085:A5154" si="382">YEAR(C5085)</f>
        <v>2025</v>
      </c>
      <c r="B5085" s="77">
        <f t="shared" ref="B5085:B5154" si="383">MONTH(C5085)</f>
        <v>3</v>
      </c>
      <c r="C5085" s="73">
        <v>45741</v>
      </c>
      <c r="D5085" s="79" t="s">
        <v>115</v>
      </c>
      <c r="E5085" s="80" t="s">
        <v>656</v>
      </c>
      <c r="F5085" s="81" t="str">
        <f>VLOOKUP(E5085,Customer[],2,FALSE)</f>
        <v xml:space="preserve">Malar </v>
      </c>
      <c r="G5085" s="69" t="str">
        <f>VLOOKUP(E5085,Customer[],3,FALSE)</f>
        <v>Innwa Rd</v>
      </c>
      <c r="H5085" s="69" t="str">
        <f>VLOOKUP(E5085,Customer[],4,FALSE)</f>
        <v>N/Oakkala</v>
      </c>
      <c r="I5085" s="48" t="s">
        <v>18</v>
      </c>
      <c r="J5085" s="82" t="str">
        <f>VLOOKUP(I5085,PGStock[],2,FALSE)</f>
        <v>Formula Rum 350ml</v>
      </c>
      <c r="K5085" s="71">
        <f>VLOOKUP(I5085,PGStock[],3,FALSE)</f>
        <v>0.35</v>
      </c>
      <c r="L5085" s="47">
        <v>2</v>
      </c>
      <c r="M5085" s="47">
        <f>VLOOKUP(I5085,PGStock[],6,FALSE)</f>
        <v>150</v>
      </c>
      <c r="N5085" s="47">
        <f>+PGSales!$L5085*PGSales!$M5085</f>
        <v>300</v>
      </c>
    </row>
    <row r="5086" spans="1:14" hidden="1" x14ac:dyDescent="0.25">
      <c r="A5086" s="77">
        <f t="shared" si="382"/>
        <v>2025</v>
      </c>
      <c r="B5086" s="77">
        <f t="shared" si="383"/>
        <v>3</v>
      </c>
      <c r="C5086" s="73">
        <v>45741</v>
      </c>
      <c r="D5086" s="79" t="s">
        <v>187</v>
      </c>
      <c r="E5086" s="80" t="s">
        <v>314</v>
      </c>
      <c r="F5086" s="81" t="str">
        <f>VLOOKUP(E5086,Customer[],2,FALSE)</f>
        <v>Kaung</v>
      </c>
      <c r="G5086" s="69" t="str">
        <f>VLOOKUP(E5086,Customer[],3,FALSE)</f>
        <v>Nuaung Yann Rd</v>
      </c>
      <c r="H5086" s="69" t="str">
        <f>VLOOKUP(E5086,Customer[],4,FALSE)</f>
        <v>S Paukkan N/Oakkala</v>
      </c>
      <c r="I5086" s="48" t="s">
        <v>25</v>
      </c>
      <c r="J5086" s="82" t="str">
        <f>VLOOKUP(I5086,PGStock[],2,FALSE)</f>
        <v>Columbus Super Red Smooth 350 Ml</v>
      </c>
      <c r="K5086" s="71">
        <f>VLOOKUP(I5086,PGStock[],3,FALSE)</f>
        <v>0.35</v>
      </c>
      <c r="L5086" s="47">
        <v>5</v>
      </c>
      <c r="M5086" s="47">
        <f>VLOOKUP(I5086,PGStock[],6,FALSE)</f>
        <v>150</v>
      </c>
      <c r="N5086" s="47">
        <f>+PGSales!$L5086*PGSales!$M5086</f>
        <v>750</v>
      </c>
    </row>
    <row r="5087" spans="1:14" hidden="1" x14ac:dyDescent="0.25">
      <c r="A5087" s="77">
        <f t="shared" si="382"/>
        <v>2025</v>
      </c>
      <c r="B5087" s="77">
        <f t="shared" si="383"/>
        <v>3</v>
      </c>
      <c r="C5087" s="73">
        <v>45741</v>
      </c>
      <c r="D5087" s="79" t="s">
        <v>187</v>
      </c>
      <c r="E5087" s="80" t="s">
        <v>314</v>
      </c>
      <c r="F5087" s="81" t="str">
        <f>VLOOKUP(E5087,Customer[],2,FALSE)</f>
        <v>Kaung</v>
      </c>
      <c r="G5087" s="69" t="str">
        <f>VLOOKUP(E5087,Customer[],3,FALSE)</f>
        <v>Nuaung Yann Rd</v>
      </c>
      <c r="H5087" s="69" t="str">
        <f>VLOOKUP(E5087,Customer[],4,FALSE)</f>
        <v>S Paukkan N/Oakkala</v>
      </c>
      <c r="I5087" s="48" t="s">
        <v>20</v>
      </c>
      <c r="J5087" s="82" t="str">
        <f>VLOOKUP(I5087,PGStock[],2,FALSE)</f>
        <v>Formula Rum 700ml</v>
      </c>
      <c r="K5087" s="71">
        <f>VLOOKUP(I5087,PGStock[],3,FALSE)</f>
        <v>0.7</v>
      </c>
      <c r="L5087" s="47">
        <v>1</v>
      </c>
      <c r="M5087" s="47">
        <f>VLOOKUP(I5087,PGStock[],6,FALSE)</f>
        <v>200</v>
      </c>
      <c r="N5087" s="47">
        <f>+PGSales!$L5087*PGSales!$M5087</f>
        <v>200</v>
      </c>
    </row>
    <row r="5088" spans="1:14" hidden="1" x14ac:dyDescent="0.25">
      <c r="A5088" s="77">
        <f t="shared" si="382"/>
        <v>2025</v>
      </c>
      <c r="B5088" s="77">
        <f t="shared" si="383"/>
        <v>3</v>
      </c>
      <c r="C5088" s="73">
        <v>45741</v>
      </c>
      <c r="D5088" s="79" t="s">
        <v>187</v>
      </c>
      <c r="E5088" s="80" t="s">
        <v>314</v>
      </c>
      <c r="F5088" s="81" t="str">
        <f>VLOOKUP(E5088,Customer[],2,FALSE)</f>
        <v>Kaung</v>
      </c>
      <c r="G5088" s="69" t="str">
        <f>VLOOKUP(E5088,Customer[],3,FALSE)</f>
        <v>Nuaung Yann Rd</v>
      </c>
      <c r="H5088" s="69" t="str">
        <f>VLOOKUP(E5088,Customer[],4,FALSE)</f>
        <v>S Paukkan N/Oakkala</v>
      </c>
      <c r="I5088" s="48" t="s">
        <v>18</v>
      </c>
      <c r="J5088" s="82" t="str">
        <f>VLOOKUP(I5088,PGStock[],2,FALSE)</f>
        <v>Formula Rum 350ml</v>
      </c>
      <c r="K5088" s="71">
        <f>VLOOKUP(I5088,PGStock[],3,FALSE)</f>
        <v>0.35</v>
      </c>
      <c r="L5088" s="47">
        <v>5</v>
      </c>
      <c r="M5088" s="47">
        <f>VLOOKUP(I5088,PGStock[],6,FALSE)</f>
        <v>150</v>
      </c>
      <c r="N5088" s="47">
        <f>+PGSales!$L5088*PGSales!$M5088</f>
        <v>750</v>
      </c>
    </row>
    <row r="5089" spans="1:14" hidden="1" x14ac:dyDescent="0.25">
      <c r="A5089" s="77">
        <f t="shared" si="382"/>
        <v>2025</v>
      </c>
      <c r="B5089" s="77">
        <f t="shared" si="383"/>
        <v>3</v>
      </c>
      <c r="C5089" s="73">
        <v>45741</v>
      </c>
      <c r="D5089" s="79" t="s">
        <v>0</v>
      </c>
      <c r="E5089" s="80" t="s">
        <v>394</v>
      </c>
      <c r="F5089" s="81" t="str">
        <f>VLOOKUP(E5089,Customer[],2,FALSE)</f>
        <v>Khun Myant</v>
      </c>
      <c r="G5089" s="69" t="str">
        <f>VLOOKUP(E5089,Customer[],3,FALSE)</f>
        <v>Nuaung Yann Rd</v>
      </c>
      <c r="H5089" s="69" t="str">
        <f>VLOOKUP(E5089,Customer[],4,FALSE)</f>
        <v>S Paukkan N/Oakkala</v>
      </c>
      <c r="I5089" s="48" t="s">
        <v>25</v>
      </c>
      <c r="J5089" s="82" t="str">
        <f>VLOOKUP(I5089,PGStock[],2,FALSE)</f>
        <v>Columbus Super Red Smooth 350 Ml</v>
      </c>
      <c r="K5089" s="71">
        <f>VLOOKUP(I5089,PGStock[],3,FALSE)</f>
        <v>0.35</v>
      </c>
      <c r="L5089" s="47">
        <v>4</v>
      </c>
      <c r="M5089" s="47">
        <f>VLOOKUP(I5089,PGStock[],6,FALSE)</f>
        <v>150</v>
      </c>
      <c r="N5089" s="47">
        <f>+PGSales!$L5089*PGSales!$M5089</f>
        <v>600</v>
      </c>
    </row>
    <row r="5090" spans="1:14" hidden="1" x14ac:dyDescent="0.25">
      <c r="A5090" s="77">
        <f t="shared" si="382"/>
        <v>2025</v>
      </c>
      <c r="B5090" s="77">
        <f t="shared" si="383"/>
        <v>3</v>
      </c>
      <c r="C5090" s="73">
        <v>45742</v>
      </c>
      <c r="D5090" s="79" t="s">
        <v>4</v>
      </c>
      <c r="E5090" s="80" t="s">
        <v>176</v>
      </c>
      <c r="F5090" s="81" t="str">
        <f>VLOOKUP(E5090,Customer[],2,FALSE)</f>
        <v>Lamin</v>
      </c>
      <c r="G5090" s="69" t="str">
        <f>VLOOKUP(E5090,Customer[],3,FALSE)</f>
        <v>No (4) Rd</v>
      </c>
      <c r="H5090" s="69" t="str">
        <f>VLOOKUP(E5090,Customer[],4,FALSE)</f>
        <v xml:space="preserve">Shwepyithar </v>
      </c>
      <c r="I5090" s="48" t="s">
        <v>25</v>
      </c>
      <c r="J5090" s="82" t="str">
        <f>VLOOKUP(I5090,PGStock[],2,FALSE)</f>
        <v>Columbus Super Red Smooth 350 Ml</v>
      </c>
      <c r="K5090" s="71">
        <f>VLOOKUP(I5090,PGStock[],3,FALSE)</f>
        <v>0.35</v>
      </c>
      <c r="L5090" s="47">
        <v>5</v>
      </c>
      <c r="M5090" s="47">
        <f>VLOOKUP(I5090,PGStock[],6,FALSE)</f>
        <v>150</v>
      </c>
      <c r="N5090" s="47">
        <f>+PGSales!$L5090*PGSales!$M5090</f>
        <v>750</v>
      </c>
    </row>
    <row r="5091" spans="1:14" hidden="1" x14ac:dyDescent="0.25">
      <c r="A5091" s="77">
        <f t="shared" si="382"/>
        <v>2025</v>
      </c>
      <c r="B5091" s="77">
        <f t="shared" si="383"/>
        <v>3</v>
      </c>
      <c r="C5091" s="73">
        <v>45742</v>
      </c>
      <c r="D5091" s="79" t="s">
        <v>4</v>
      </c>
      <c r="E5091" s="80" t="s">
        <v>176</v>
      </c>
      <c r="F5091" s="81" t="str">
        <f>VLOOKUP(E5091,Customer[],2,FALSE)</f>
        <v>Lamin</v>
      </c>
      <c r="G5091" s="69" t="str">
        <f>VLOOKUP(E5091,Customer[],3,FALSE)</f>
        <v>No (4) Rd</v>
      </c>
      <c r="H5091" s="69" t="str">
        <f>VLOOKUP(E5091,Customer[],4,FALSE)</f>
        <v xml:space="preserve">Shwepyithar </v>
      </c>
      <c r="I5091" s="48" t="s">
        <v>18</v>
      </c>
      <c r="J5091" s="82" t="str">
        <f>VLOOKUP(I5091,PGStock[],2,FALSE)</f>
        <v>Formula Rum 350ml</v>
      </c>
      <c r="K5091" s="71">
        <f>VLOOKUP(I5091,PGStock[],3,FALSE)</f>
        <v>0.35</v>
      </c>
      <c r="L5091" s="47">
        <v>5</v>
      </c>
      <c r="M5091" s="47">
        <f>VLOOKUP(I5091,PGStock[],6,FALSE)</f>
        <v>150</v>
      </c>
      <c r="N5091" s="47">
        <f>+PGSales!$L5091*PGSales!$M5091</f>
        <v>750</v>
      </c>
    </row>
    <row r="5092" spans="1:14" hidden="1" x14ac:dyDescent="0.25">
      <c r="A5092" s="77">
        <f t="shared" ref="A5092:A5106" si="384">YEAR(C5092)</f>
        <v>2025</v>
      </c>
      <c r="B5092" s="77">
        <f t="shared" ref="B5092:B5106" si="385">MONTH(C5092)</f>
        <v>3</v>
      </c>
      <c r="C5092" s="73">
        <v>45742</v>
      </c>
      <c r="D5092" s="79" t="s">
        <v>66</v>
      </c>
      <c r="E5092" s="80" t="s">
        <v>662</v>
      </c>
      <c r="F5092" s="81" t="str">
        <f>VLOOKUP(E5092,Customer[],2,FALSE)</f>
        <v>U Myint Soe</v>
      </c>
      <c r="G5092" s="69" t="str">
        <f>VLOOKUP(E5092,Customer[],3,FALSE)</f>
        <v>Danyaekone Rd</v>
      </c>
      <c r="H5092" s="69" t="str">
        <f>VLOOKUP(E5092,Customer[],4,FALSE)</f>
        <v xml:space="preserve">Shwepyithar </v>
      </c>
      <c r="I5092" s="48" t="s">
        <v>23</v>
      </c>
      <c r="J5092" s="82" t="str">
        <f>VLOOKUP(I5092,PGStock[],2,FALSE)</f>
        <v>Columbus Super Red Smooth 175 Ml</v>
      </c>
      <c r="K5092" s="71">
        <f>VLOOKUP(I5092,PGStock[],3,FALSE)</f>
        <v>0.17499999999999999</v>
      </c>
      <c r="L5092" s="47">
        <v>2</v>
      </c>
      <c r="M5092" s="47">
        <f>VLOOKUP(I5092,PGStock[],6,FALSE)</f>
        <v>100</v>
      </c>
      <c r="N5092" s="47">
        <f>+PGSales!$L5092*PGSales!$M5092</f>
        <v>200</v>
      </c>
    </row>
    <row r="5093" spans="1:14" hidden="1" x14ac:dyDescent="0.25">
      <c r="A5093" s="77">
        <f t="shared" si="384"/>
        <v>2025</v>
      </c>
      <c r="B5093" s="77">
        <f t="shared" si="385"/>
        <v>3</v>
      </c>
      <c r="C5093" s="73">
        <v>45742</v>
      </c>
      <c r="D5093" s="79" t="s">
        <v>66</v>
      </c>
      <c r="E5093" s="80" t="s">
        <v>662</v>
      </c>
      <c r="F5093" s="81" t="str">
        <f>VLOOKUP(E5093,Customer[],2,FALSE)</f>
        <v>U Myint Soe</v>
      </c>
      <c r="G5093" s="69" t="str">
        <f>VLOOKUP(E5093,Customer[],3,FALSE)</f>
        <v>Danyaekone Rd</v>
      </c>
      <c r="H5093" s="69" t="str">
        <f>VLOOKUP(E5093,Customer[],4,FALSE)</f>
        <v xml:space="preserve">Shwepyithar </v>
      </c>
      <c r="I5093" s="48" t="s">
        <v>18</v>
      </c>
      <c r="J5093" s="82" t="str">
        <f>VLOOKUP(I5093,PGStock[],2,FALSE)</f>
        <v>Formula Rum 350ml</v>
      </c>
      <c r="K5093" s="71">
        <f>VLOOKUP(I5093,PGStock[],3,FALSE)</f>
        <v>0.35</v>
      </c>
      <c r="L5093" s="47">
        <v>12</v>
      </c>
      <c r="M5093" s="47">
        <f>VLOOKUP(I5093,PGStock[],6,FALSE)</f>
        <v>150</v>
      </c>
      <c r="N5093" s="47">
        <f>+PGSales!$L5093*PGSales!$M5093</f>
        <v>1800</v>
      </c>
    </row>
    <row r="5094" spans="1:14" hidden="1" x14ac:dyDescent="0.25">
      <c r="A5094" s="77">
        <f t="shared" si="384"/>
        <v>2025</v>
      </c>
      <c r="B5094" s="77">
        <f t="shared" si="385"/>
        <v>3</v>
      </c>
      <c r="C5094" s="73">
        <v>45742</v>
      </c>
      <c r="D5094" s="79" t="s">
        <v>56</v>
      </c>
      <c r="E5094" s="80" t="s">
        <v>675</v>
      </c>
      <c r="F5094" s="81" t="str">
        <f>VLOOKUP(E5094,Customer[],2,FALSE)</f>
        <v>Shwe Lawone</v>
      </c>
      <c r="G5094" s="69" t="str">
        <f>VLOOKUP(E5094,Customer[],3,FALSE)</f>
        <v>Ye Yanaing Rd</v>
      </c>
      <c r="H5094" s="69" t="str">
        <f>VLOOKUP(E5094,Customer[],4,FALSE)</f>
        <v xml:space="preserve">Shwepyithar </v>
      </c>
      <c r="I5094" s="48" t="s">
        <v>25</v>
      </c>
      <c r="J5094" s="82" t="str">
        <f>VLOOKUP(I5094,PGStock[],2,FALSE)</f>
        <v>Columbus Super Red Smooth 350 Ml</v>
      </c>
      <c r="K5094" s="71">
        <f>VLOOKUP(I5094,PGStock[],3,FALSE)</f>
        <v>0.35</v>
      </c>
      <c r="L5094" s="47">
        <v>5</v>
      </c>
      <c r="M5094" s="47">
        <f>VLOOKUP(I5094,PGStock[],6,FALSE)</f>
        <v>150</v>
      </c>
      <c r="N5094" s="47">
        <f>+PGSales!$L5094*PGSales!$M5094</f>
        <v>750</v>
      </c>
    </row>
    <row r="5095" spans="1:14" hidden="1" x14ac:dyDescent="0.25">
      <c r="A5095" s="77">
        <f t="shared" si="384"/>
        <v>2025</v>
      </c>
      <c r="B5095" s="77">
        <f t="shared" si="385"/>
        <v>3</v>
      </c>
      <c r="C5095" s="73">
        <v>45742</v>
      </c>
      <c r="D5095" s="79" t="s">
        <v>60</v>
      </c>
      <c r="E5095" s="80" t="s">
        <v>177</v>
      </c>
      <c r="F5095" s="81" t="str">
        <f>VLOOKUP(E5095,Customer[],2,FALSE)</f>
        <v>NI Ni Poe poe</v>
      </c>
      <c r="G5095" s="69" t="str">
        <f>VLOOKUP(E5095,Customer[],3,FALSE)</f>
        <v>Ye Yanaing Rd</v>
      </c>
      <c r="H5095" s="69" t="str">
        <f>VLOOKUP(E5095,Customer[],4,FALSE)</f>
        <v xml:space="preserve">Shwepyithar </v>
      </c>
      <c r="I5095" s="48" t="s">
        <v>25</v>
      </c>
      <c r="J5095" s="82" t="str">
        <f>VLOOKUP(I5095,PGStock[],2,FALSE)</f>
        <v>Columbus Super Red Smooth 350 Ml</v>
      </c>
      <c r="K5095" s="71">
        <f>VLOOKUP(I5095,PGStock[],3,FALSE)</f>
        <v>0.35</v>
      </c>
      <c r="L5095" s="47">
        <v>6</v>
      </c>
      <c r="M5095" s="47">
        <f>VLOOKUP(I5095,PGStock[],6,FALSE)</f>
        <v>150</v>
      </c>
      <c r="N5095" s="47">
        <f>+PGSales!$L5095*PGSales!$M5095</f>
        <v>900</v>
      </c>
    </row>
    <row r="5096" spans="1:14" hidden="1" x14ac:dyDescent="0.25">
      <c r="A5096" s="77">
        <f t="shared" si="384"/>
        <v>2025</v>
      </c>
      <c r="B5096" s="77">
        <f t="shared" si="385"/>
        <v>3</v>
      </c>
      <c r="C5096" s="73">
        <v>45742</v>
      </c>
      <c r="D5096" s="79" t="s">
        <v>60</v>
      </c>
      <c r="E5096" s="80" t="s">
        <v>177</v>
      </c>
      <c r="F5096" s="81" t="str">
        <f>VLOOKUP(E5096,Customer[],2,FALSE)</f>
        <v>NI Ni Poe poe</v>
      </c>
      <c r="G5096" s="69" t="str">
        <f>VLOOKUP(E5096,Customer[],3,FALSE)</f>
        <v>Ye Yanaing Rd</v>
      </c>
      <c r="H5096" s="69" t="str">
        <f>VLOOKUP(E5096,Customer[],4,FALSE)</f>
        <v xml:space="preserve">Shwepyithar </v>
      </c>
      <c r="I5096" s="48" t="s">
        <v>23</v>
      </c>
      <c r="J5096" s="82" t="str">
        <f>VLOOKUP(I5096,PGStock[],2,FALSE)</f>
        <v>Columbus Super Red Smooth 175 Ml</v>
      </c>
      <c r="K5096" s="71">
        <f>VLOOKUP(I5096,PGStock[],3,FALSE)</f>
        <v>0.17499999999999999</v>
      </c>
      <c r="L5096" s="47">
        <v>2</v>
      </c>
      <c r="M5096" s="47">
        <f>VLOOKUP(I5096,PGStock[],6,FALSE)</f>
        <v>100</v>
      </c>
      <c r="N5096" s="47">
        <f>+PGSales!$L5096*PGSales!$M5096</f>
        <v>200</v>
      </c>
    </row>
    <row r="5097" spans="1:14" hidden="1" x14ac:dyDescent="0.25">
      <c r="A5097" s="77">
        <f t="shared" si="384"/>
        <v>2025</v>
      </c>
      <c r="B5097" s="77">
        <f t="shared" si="385"/>
        <v>3</v>
      </c>
      <c r="C5097" s="73">
        <v>45742</v>
      </c>
      <c r="D5097" s="79" t="s">
        <v>60</v>
      </c>
      <c r="E5097" s="80" t="s">
        <v>177</v>
      </c>
      <c r="F5097" s="81" t="str">
        <f>VLOOKUP(E5097,Customer[],2,FALSE)</f>
        <v>NI Ni Poe poe</v>
      </c>
      <c r="G5097" s="69" t="str">
        <f>VLOOKUP(E5097,Customer[],3,FALSE)</f>
        <v>Ye Yanaing Rd</v>
      </c>
      <c r="H5097" s="69" t="str">
        <f>VLOOKUP(E5097,Customer[],4,FALSE)</f>
        <v xml:space="preserve">Shwepyithar </v>
      </c>
      <c r="I5097" s="48" t="s">
        <v>20</v>
      </c>
      <c r="J5097" s="82" t="str">
        <f>VLOOKUP(I5097,PGStock[],2,FALSE)</f>
        <v>Formula Rum 700ml</v>
      </c>
      <c r="K5097" s="71">
        <f>VLOOKUP(I5097,PGStock[],3,FALSE)</f>
        <v>0.7</v>
      </c>
      <c r="L5097" s="47">
        <v>4</v>
      </c>
      <c r="M5097" s="47">
        <f>VLOOKUP(I5097,PGStock[],6,FALSE)</f>
        <v>200</v>
      </c>
      <c r="N5097" s="47">
        <f>+PGSales!$L5097*PGSales!$M5097</f>
        <v>800</v>
      </c>
    </row>
    <row r="5098" spans="1:14" hidden="1" x14ac:dyDescent="0.25">
      <c r="A5098" s="77">
        <f t="shared" si="384"/>
        <v>2025</v>
      </c>
      <c r="B5098" s="77">
        <f t="shared" si="385"/>
        <v>3</v>
      </c>
      <c r="C5098" s="73">
        <v>45742</v>
      </c>
      <c r="D5098" s="79" t="s">
        <v>60</v>
      </c>
      <c r="E5098" s="80" t="s">
        <v>177</v>
      </c>
      <c r="F5098" s="81" t="str">
        <f>VLOOKUP(E5098,Customer[],2,FALSE)</f>
        <v>NI Ni Poe poe</v>
      </c>
      <c r="G5098" s="69" t="str">
        <f>VLOOKUP(E5098,Customer[],3,FALSE)</f>
        <v>Ye Yanaing Rd</v>
      </c>
      <c r="H5098" s="69" t="str">
        <f>VLOOKUP(E5098,Customer[],4,FALSE)</f>
        <v xml:space="preserve">Shwepyithar </v>
      </c>
      <c r="I5098" s="48" t="s">
        <v>18</v>
      </c>
      <c r="J5098" s="82" t="str">
        <f>VLOOKUP(I5098,PGStock[],2,FALSE)</f>
        <v>Formula Rum 350ml</v>
      </c>
      <c r="K5098" s="71">
        <f>VLOOKUP(I5098,PGStock[],3,FALSE)</f>
        <v>0.35</v>
      </c>
      <c r="L5098" s="47">
        <v>7</v>
      </c>
      <c r="M5098" s="47">
        <f>VLOOKUP(I5098,PGStock[],6,FALSE)</f>
        <v>150</v>
      </c>
      <c r="N5098" s="47">
        <f>+PGSales!$L5098*PGSales!$M5098</f>
        <v>1050</v>
      </c>
    </row>
    <row r="5099" spans="1:14" hidden="1" x14ac:dyDescent="0.25">
      <c r="A5099" s="77">
        <f t="shared" si="384"/>
        <v>2025</v>
      </c>
      <c r="B5099" s="77">
        <f t="shared" si="385"/>
        <v>3</v>
      </c>
      <c r="C5099" s="73">
        <v>45742</v>
      </c>
      <c r="D5099" s="79" t="s">
        <v>365</v>
      </c>
      <c r="E5099" s="80" t="s">
        <v>268</v>
      </c>
      <c r="F5099" s="81" t="str">
        <f>VLOOKUP(E5099,Customer[],2,FALSE)</f>
        <v>Kaung Thant</v>
      </c>
      <c r="G5099" s="69" t="str">
        <f>VLOOKUP(E5099,Customer[],3,FALSE)</f>
        <v>ThanDin Zay Rd</v>
      </c>
      <c r="H5099" s="69" t="str">
        <f>VLOOKUP(E5099,Customer[],4,FALSE)</f>
        <v xml:space="preserve">Shwepyithar </v>
      </c>
      <c r="I5099" s="48" t="s">
        <v>25</v>
      </c>
      <c r="J5099" s="82" t="str">
        <f>VLOOKUP(I5099,PGStock[],2,FALSE)</f>
        <v>Columbus Super Red Smooth 350 Ml</v>
      </c>
      <c r="K5099" s="71">
        <f>VLOOKUP(I5099,PGStock[],3,FALSE)</f>
        <v>0.35</v>
      </c>
      <c r="L5099" s="47">
        <v>1</v>
      </c>
      <c r="M5099" s="47">
        <f>VLOOKUP(I5099,PGStock[],6,FALSE)</f>
        <v>150</v>
      </c>
      <c r="N5099" s="47">
        <f>+PGSales!$L5099*PGSales!$M5099</f>
        <v>150</v>
      </c>
    </row>
    <row r="5100" spans="1:14" hidden="1" x14ac:dyDescent="0.25">
      <c r="A5100" s="77">
        <f t="shared" si="384"/>
        <v>2025</v>
      </c>
      <c r="B5100" s="77">
        <f t="shared" si="385"/>
        <v>3</v>
      </c>
      <c r="C5100" s="73">
        <v>45742</v>
      </c>
      <c r="D5100" s="79" t="s">
        <v>365</v>
      </c>
      <c r="E5100" s="80" t="s">
        <v>268</v>
      </c>
      <c r="F5100" s="81" t="str">
        <f>VLOOKUP(E5100,Customer[],2,FALSE)</f>
        <v>Kaung Thant</v>
      </c>
      <c r="G5100" s="69" t="str">
        <f>VLOOKUP(E5100,Customer[],3,FALSE)</f>
        <v>ThanDin Zay Rd</v>
      </c>
      <c r="H5100" s="69" t="str">
        <f>VLOOKUP(E5100,Customer[],4,FALSE)</f>
        <v xml:space="preserve">Shwepyithar </v>
      </c>
      <c r="I5100" s="48" t="s">
        <v>23</v>
      </c>
      <c r="J5100" s="82" t="str">
        <f>VLOOKUP(I5100,PGStock[],2,FALSE)</f>
        <v>Columbus Super Red Smooth 175 Ml</v>
      </c>
      <c r="K5100" s="71">
        <f>VLOOKUP(I5100,PGStock[],3,FALSE)</f>
        <v>0.17499999999999999</v>
      </c>
      <c r="L5100" s="47">
        <v>1</v>
      </c>
      <c r="M5100" s="47">
        <f>VLOOKUP(I5100,PGStock[],6,FALSE)</f>
        <v>100</v>
      </c>
      <c r="N5100" s="47">
        <f>+PGSales!$L5100*PGSales!$M5100</f>
        <v>100</v>
      </c>
    </row>
    <row r="5101" spans="1:14" hidden="1" x14ac:dyDescent="0.25">
      <c r="A5101" s="77">
        <f t="shared" si="384"/>
        <v>2025</v>
      </c>
      <c r="B5101" s="77">
        <f t="shared" si="385"/>
        <v>3</v>
      </c>
      <c r="C5101" s="73">
        <v>45742</v>
      </c>
      <c r="D5101" s="79" t="s">
        <v>365</v>
      </c>
      <c r="E5101" s="80" t="s">
        <v>268</v>
      </c>
      <c r="F5101" s="81" t="str">
        <f>VLOOKUP(E5101,Customer[],2,FALSE)</f>
        <v>Kaung Thant</v>
      </c>
      <c r="G5101" s="69" t="str">
        <f>VLOOKUP(E5101,Customer[],3,FALSE)</f>
        <v>ThanDin Zay Rd</v>
      </c>
      <c r="H5101" s="69" t="str">
        <f>VLOOKUP(E5101,Customer[],4,FALSE)</f>
        <v xml:space="preserve">Shwepyithar </v>
      </c>
      <c r="I5101" s="48" t="s">
        <v>18</v>
      </c>
      <c r="J5101" s="82" t="str">
        <f>VLOOKUP(I5101,PGStock[],2,FALSE)</f>
        <v>Formula Rum 350ml</v>
      </c>
      <c r="K5101" s="71">
        <f>VLOOKUP(I5101,PGStock[],3,FALSE)</f>
        <v>0.35</v>
      </c>
      <c r="L5101" s="47">
        <v>5</v>
      </c>
      <c r="M5101" s="47">
        <f>VLOOKUP(I5101,PGStock[],6,FALSE)</f>
        <v>150</v>
      </c>
      <c r="N5101" s="47">
        <f>+PGSales!$L5101*PGSales!$M5101</f>
        <v>750</v>
      </c>
    </row>
    <row r="5102" spans="1:14" hidden="1" x14ac:dyDescent="0.25">
      <c r="A5102" s="77">
        <f t="shared" si="384"/>
        <v>2025</v>
      </c>
      <c r="B5102" s="77">
        <f t="shared" si="385"/>
        <v>3</v>
      </c>
      <c r="C5102" s="73">
        <v>45742</v>
      </c>
      <c r="D5102" s="79" t="s">
        <v>3</v>
      </c>
      <c r="E5102" s="80" t="s">
        <v>39</v>
      </c>
      <c r="F5102" s="81" t="str">
        <f>VLOOKUP(E5102,Customer[],2,FALSE)</f>
        <v>Mon lay</v>
      </c>
      <c r="G5102" s="69" t="str">
        <f>VLOOKUP(E5102,Customer[],3,FALSE)</f>
        <v>Padamyar Rd</v>
      </c>
      <c r="H5102" s="69" t="str">
        <f>VLOOKUP(E5102,Customer[],4,FALSE)</f>
        <v xml:space="preserve">Shwepyithar </v>
      </c>
      <c r="I5102" s="48" t="s">
        <v>23</v>
      </c>
      <c r="J5102" s="82" t="str">
        <f>VLOOKUP(I5102,PGStock[],2,FALSE)</f>
        <v>Columbus Super Red Smooth 175 Ml</v>
      </c>
      <c r="K5102" s="71">
        <f>VLOOKUP(I5102,PGStock[],3,FALSE)</f>
        <v>0.17499999999999999</v>
      </c>
      <c r="L5102" s="47">
        <v>1</v>
      </c>
      <c r="M5102" s="47">
        <f>VLOOKUP(I5102,PGStock[],6,FALSE)</f>
        <v>100</v>
      </c>
      <c r="N5102" s="47">
        <f>+PGSales!$L5102*PGSales!$M5102</f>
        <v>100</v>
      </c>
    </row>
    <row r="5103" spans="1:14" hidden="1" x14ac:dyDescent="0.25">
      <c r="A5103" s="77">
        <f t="shared" si="384"/>
        <v>2025</v>
      </c>
      <c r="B5103" s="77">
        <f t="shared" si="385"/>
        <v>3</v>
      </c>
      <c r="C5103" s="73">
        <v>45742</v>
      </c>
      <c r="D5103" s="79" t="s">
        <v>58</v>
      </c>
      <c r="E5103" s="80" t="s">
        <v>245</v>
      </c>
      <c r="F5103" s="81" t="str">
        <f>VLOOKUP(E5103,Customer[],2,FALSE)</f>
        <v>Cheer</v>
      </c>
      <c r="G5103" s="69" t="str">
        <f>VLOOKUP(E5103,Customer[],3,FALSE)</f>
        <v>ThanDin Zay Rd</v>
      </c>
      <c r="H5103" s="69" t="str">
        <f>VLOOKUP(E5103,Customer[],4,FALSE)</f>
        <v xml:space="preserve">Shwepyithar </v>
      </c>
      <c r="I5103" s="48" t="s">
        <v>25</v>
      </c>
      <c r="J5103" s="82" t="str">
        <f>VLOOKUP(I5103,PGStock[],2,FALSE)</f>
        <v>Columbus Super Red Smooth 350 Ml</v>
      </c>
      <c r="K5103" s="71">
        <f>VLOOKUP(I5103,PGStock[],3,FALSE)</f>
        <v>0.35</v>
      </c>
      <c r="L5103" s="47">
        <v>14</v>
      </c>
      <c r="M5103" s="47">
        <f>VLOOKUP(I5103,PGStock[],6,FALSE)</f>
        <v>150</v>
      </c>
      <c r="N5103" s="47">
        <f>+PGSales!$L5103*PGSales!$M5103</f>
        <v>2100</v>
      </c>
    </row>
    <row r="5104" spans="1:14" hidden="1" x14ac:dyDescent="0.25">
      <c r="A5104" s="77">
        <f t="shared" si="384"/>
        <v>2025</v>
      </c>
      <c r="B5104" s="77">
        <f t="shared" si="385"/>
        <v>3</v>
      </c>
      <c r="C5104" s="73">
        <v>45742</v>
      </c>
      <c r="D5104" s="79" t="s">
        <v>58</v>
      </c>
      <c r="E5104" s="80" t="s">
        <v>245</v>
      </c>
      <c r="F5104" s="81" t="str">
        <f>VLOOKUP(E5104,Customer[],2,FALSE)</f>
        <v>Cheer</v>
      </c>
      <c r="G5104" s="69" t="str">
        <f>VLOOKUP(E5104,Customer[],3,FALSE)</f>
        <v>ThanDin Zay Rd</v>
      </c>
      <c r="H5104" s="69" t="str">
        <f>VLOOKUP(E5104,Customer[],4,FALSE)</f>
        <v xml:space="preserve">Shwepyithar </v>
      </c>
      <c r="I5104" s="48" t="s">
        <v>18</v>
      </c>
      <c r="J5104" s="82" t="str">
        <f>VLOOKUP(I5104,PGStock[],2,FALSE)</f>
        <v>Formula Rum 350ml</v>
      </c>
      <c r="K5104" s="71">
        <f>VLOOKUP(I5104,PGStock[],3,FALSE)</f>
        <v>0.35</v>
      </c>
      <c r="L5104" s="47">
        <v>4</v>
      </c>
      <c r="M5104" s="47">
        <f>VLOOKUP(I5104,PGStock[],6,FALSE)</f>
        <v>150</v>
      </c>
      <c r="N5104" s="47">
        <f>+PGSales!$L5104*PGSales!$M5104</f>
        <v>600</v>
      </c>
    </row>
    <row r="5105" spans="1:14" hidden="1" x14ac:dyDescent="0.25">
      <c r="A5105" s="77">
        <f t="shared" si="384"/>
        <v>2025</v>
      </c>
      <c r="B5105" s="77">
        <f t="shared" si="385"/>
        <v>3</v>
      </c>
      <c r="C5105" s="73">
        <v>45742</v>
      </c>
      <c r="D5105" s="79" t="s">
        <v>76</v>
      </c>
      <c r="E5105" s="80" t="s">
        <v>271</v>
      </c>
      <c r="F5105" s="81" t="str">
        <f>VLOOKUP(E5105,Customer[],2,FALSE)</f>
        <v>Lapyae Wunn</v>
      </c>
      <c r="G5105" s="69" t="str">
        <f>VLOOKUP(E5105,Customer[],3,FALSE)</f>
        <v>West Yangon University Rd</v>
      </c>
      <c r="H5105" s="69" t="str">
        <f>VLOOKUP(E5105,Customer[],4,FALSE)</f>
        <v>Htan Ta Pin</v>
      </c>
      <c r="I5105" s="48" t="s">
        <v>27</v>
      </c>
      <c r="J5105" s="82" t="str">
        <f>VLOOKUP(I5105,PGStock[],2,FALSE)</f>
        <v>Columbus Super Red Smooth 700 Ml</v>
      </c>
      <c r="K5105" s="71">
        <f>VLOOKUP(I5105,PGStock[],3,FALSE)</f>
        <v>0.7</v>
      </c>
      <c r="L5105" s="47">
        <v>1</v>
      </c>
      <c r="M5105" s="47">
        <f>VLOOKUP(I5105,PGStock[],6,FALSE)</f>
        <v>200</v>
      </c>
      <c r="N5105" s="47">
        <f>+PGSales!$L5105*PGSales!$M5105</f>
        <v>200</v>
      </c>
    </row>
    <row r="5106" spans="1:14" hidden="1" x14ac:dyDescent="0.25">
      <c r="A5106" s="77">
        <f t="shared" si="384"/>
        <v>2025</v>
      </c>
      <c r="B5106" s="77">
        <f t="shared" si="385"/>
        <v>3</v>
      </c>
      <c r="C5106" s="73">
        <v>45742</v>
      </c>
      <c r="D5106" s="79" t="s">
        <v>76</v>
      </c>
      <c r="E5106" s="80" t="s">
        <v>271</v>
      </c>
      <c r="F5106" s="81" t="str">
        <f>VLOOKUP(E5106,Customer[],2,FALSE)</f>
        <v>Lapyae Wunn</v>
      </c>
      <c r="G5106" s="69" t="str">
        <f>VLOOKUP(E5106,Customer[],3,FALSE)</f>
        <v>West Yangon University Rd</v>
      </c>
      <c r="H5106" s="69" t="str">
        <f>VLOOKUP(E5106,Customer[],4,FALSE)</f>
        <v>Htan Ta Pin</v>
      </c>
      <c r="I5106" s="48" t="s">
        <v>25</v>
      </c>
      <c r="J5106" s="82" t="str">
        <f>VLOOKUP(I5106,PGStock[],2,FALSE)</f>
        <v>Columbus Super Red Smooth 350 Ml</v>
      </c>
      <c r="K5106" s="71">
        <f>VLOOKUP(I5106,PGStock[],3,FALSE)</f>
        <v>0.35</v>
      </c>
      <c r="L5106" s="47">
        <v>8</v>
      </c>
      <c r="M5106" s="47">
        <f>VLOOKUP(I5106,PGStock[],6,FALSE)</f>
        <v>150</v>
      </c>
      <c r="N5106" s="47">
        <f>+PGSales!$L5106*PGSales!$M5106</f>
        <v>1200</v>
      </c>
    </row>
    <row r="5107" spans="1:14" hidden="1" x14ac:dyDescent="0.25">
      <c r="A5107" s="77">
        <f t="shared" ref="A5107:A5121" si="386">YEAR(C5107)</f>
        <v>2025</v>
      </c>
      <c r="B5107" s="77">
        <f t="shared" ref="B5107:B5121" si="387">MONTH(C5107)</f>
        <v>3</v>
      </c>
      <c r="C5107" s="73">
        <v>45742</v>
      </c>
      <c r="D5107" s="79" t="s">
        <v>76</v>
      </c>
      <c r="E5107" s="80" t="s">
        <v>271</v>
      </c>
      <c r="F5107" s="81" t="str">
        <f>VLOOKUP(E5107,Customer[],2,FALSE)</f>
        <v>Lapyae Wunn</v>
      </c>
      <c r="G5107" s="69" t="str">
        <f>VLOOKUP(E5107,Customer[],3,FALSE)</f>
        <v>West Yangon University Rd</v>
      </c>
      <c r="H5107" s="69" t="str">
        <f>VLOOKUP(E5107,Customer[],4,FALSE)</f>
        <v>Htan Ta Pin</v>
      </c>
      <c r="I5107" s="48" t="s">
        <v>20</v>
      </c>
      <c r="J5107" s="82" t="str">
        <f>VLOOKUP(I5107,PGStock[],2,FALSE)</f>
        <v>Formula Rum 700ml</v>
      </c>
      <c r="K5107" s="71">
        <f>VLOOKUP(I5107,PGStock[],3,FALSE)</f>
        <v>0.7</v>
      </c>
      <c r="L5107" s="47">
        <v>2</v>
      </c>
      <c r="M5107" s="47">
        <f>VLOOKUP(I5107,PGStock[],6,FALSE)</f>
        <v>200</v>
      </c>
      <c r="N5107" s="47">
        <f>+PGSales!$L5107*PGSales!$M5107</f>
        <v>400</v>
      </c>
    </row>
    <row r="5108" spans="1:14" hidden="1" x14ac:dyDescent="0.25">
      <c r="A5108" s="77">
        <f t="shared" si="386"/>
        <v>2025</v>
      </c>
      <c r="B5108" s="77">
        <f t="shared" si="387"/>
        <v>3</v>
      </c>
      <c r="C5108" s="73">
        <v>45742</v>
      </c>
      <c r="D5108" s="79" t="s">
        <v>76</v>
      </c>
      <c r="E5108" s="80" t="s">
        <v>271</v>
      </c>
      <c r="F5108" s="81" t="str">
        <f>VLOOKUP(E5108,Customer[],2,FALSE)</f>
        <v>Lapyae Wunn</v>
      </c>
      <c r="G5108" s="69" t="str">
        <f>VLOOKUP(E5108,Customer[],3,FALSE)</f>
        <v>West Yangon University Rd</v>
      </c>
      <c r="H5108" s="69" t="str">
        <f>VLOOKUP(E5108,Customer[],4,FALSE)</f>
        <v>Htan Ta Pin</v>
      </c>
      <c r="I5108" s="48" t="s">
        <v>18</v>
      </c>
      <c r="J5108" s="82" t="str">
        <f>VLOOKUP(I5108,PGStock[],2,FALSE)</f>
        <v>Formula Rum 350ml</v>
      </c>
      <c r="K5108" s="71">
        <f>VLOOKUP(I5108,PGStock[],3,FALSE)</f>
        <v>0.35</v>
      </c>
      <c r="L5108" s="47">
        <v>22</v>
      </c>
      <c r="M5108" s="47">
        <f>VLOOKUP(I5108,PGStock[],6,FALSE)</f>
        <v>150</v>
      </c>
      <c r="N5108" s="47">
        <f>+PGSales!$L5108*PGSales!$M5108</f>
        <v>3300</v>
      </c>
    </row>
    <row r="5109" spans="1:14" hidden="1" x14ac:dyDescent="0.25">
      <c r="A5109" s="77">
        <f t="shared" si="386"/>
        <v>2025</v>
      </c>
      <c r="B5109" s="77">
        <f t="shared" si="387"/>
        <v>3</v>
      </c>
      <c r="C5109" s="73">
        <v>45742</v>
      </c>
      <c r="D5109" s="79" t="s">
        <v>72</v>
      </c>
      <c r="E5109" s="80" t="s">
        <v>269</v>
      </c>
      <c r="F5109" s="81" t="str">
        <f>VLOOKUP(E5109,Customer[],2,FALSE)</f>
        <v>Kaung Star</v>
      </c>
      <c r="G5109" s="69" t="str">
        <f>VLOOKUP(E5109,Customer[],3,FALSE)</f>
        <v>West Yangon University Rd</v>
      </c>
      <c r="H5109" s="69" t="str">
        <f>VLOOKUP(E5109,Customer[],4,FALSE)</f>
        <v>Htan Ta Pin</v>
      </c>
      <c r="I5109" s="48" t="s">
        <v>27</v>
      </c>
      <c r="J5109" s="82" t="str">
        <f>VLOOKUP(I5109,PGStock[],2,FALSE)</f>
        <v>Columbus Super Red Smooth 700 Ml</v>
      </c>
      <c r="K5109" s="71">
        <f>VLOOKUP(I5109,PGStock[],3,FALSE)</f>
        <v>0.7</v>
      </c>
      <c r="L5109" s="47">
        <v>1</v>
      </c>
      <c r="M5109" s="47">
        <f>VLOOKUP(I5109,PGStock[],6,FALSE)</f>
        <v>200</v>
      </c>
      <c r="N5109" s="47">
        <f>+PGSales!$L5109*PGSales!$M5109</f>
        <v>200</v>
      </c>
    </row>
    <row r="5110" spans="1:14" hidden="1" x14ac:dyDescent="0.25">
      <c r="A5110" s="77">
        <f t="shared" si="386"/>
        <v>2025</v>
      </c>
      <c r="B5110" s="77">
        <f t="shared" si="387"/>
        <v>3</v>
      </c>
      <c r="C5110" s="73">
        <v>45742</v>
      </c>
      <c r="D5110" s="79" t="s">
        <v>72</v>
      </c>
      <c r="E5110" s="80" t="s">
        <v>269</v>
      </c>
      <c r="F5110" s="81" t="str">
        <f>VLOOKUP(E5110,Customer[],2,FALSE)</f>
        <v>Kaung Star</v>
      </c>
      <c r="G5110" s="69" t="str">
        <f>VLOOKUP(E5110,Customer[],3,FALSE)</f>
        <v>West Yangon University Rd</v>
      </c>
      <c r="H5110" s="69" t="str">
        <f>VLOOKUP(E5110,Customer[],4,FALSE)</f>
        <v>Htan Ta Pin</v>
      </c>
      <c r="I5110" s="48" t="s">
        <v>25</v>
      </c>
      <c r="J5110" s="82" t="str">
        <f>VLOOKUP(I5110,PGStock[],2,FALSE)</f>
        <v>Columbus Super Red Smooth 350 Ml</v>
      </c>
      <c r="K5110" s="71">
        <f>VLOOKUP(I5110,PGStock[],3,FALSE)</f>
        <v>0.35</v>
      </c>
      <c r="L5110" s="47">
        <v>1</v>
      </c>
      <c r="M5110" s="47">
        <f>VLOOKUP(I5110,PGStock[],6,FALSE)</f>
        <v>150</v>
      </c>
      <c r="N5110" s="47">
        <f>+PGSales!$L5110*PGSales!$M5110</f>
        <v>150</v>
      </c>
    </row>
    <row r="5111" spans="1:14" hidden="1" x14ac:dyDescent="0.25">
      <c r="A5111" s="77">
        <f t="shared" si="386"/>
        <v>2025</v>
      </c>
      <c r="B5111" s="77">
        <f t="shared" si="387"/>
        <v>3</v>
      </c>
      <c r="C5111" s="73">
        <v>45742</v>
      </c>
      <c r="D5111" s="79" t="s">
        <v>72</v>
      </c>
      <c r="E5111" s="80" t="s">
        <v>269</v>
      </c>
      <c r="F5111" s="81" t="str">
        <f>VLOOKUP(E5111,Customer[],2,FALSE)</f>
        <v>Kaung Star</v>
      </c>
      <c r="G5111" s="69" t="str">
        <f>VLOOKUP(E5111,Customer[],3,FALSE)</f>
        <v>West Yangon University Rd</v>
      </c>
      <c r="H5111" s="69" t="str">
        <f>VLOOKUP(E5111,Customer[],4,FALSE)</f>
        <v>Htan Ta Pin</v>
      </c>
      <c r="I5111" s="48" t="s">
        <v>20</v>
      </c>
      <c r="J5111" s="82" t="str">
        <f>VLOOKUP(I5111,PGStock[],2,FALSE)</f>
        <v>Formula Rum 700ml</v>
      </c>
      <c r="K5111" s="71">
        <f>VLOOKUP(I5111,PGStock[],3,FALSE)</f>
        <v>0.7</v>
      </c>
      <c r="L5111" s="47">
        <v>1</v>
      </c>
      <c r="M5111" s="47">
        <f>VLOOKUP(I5111,PGStock[],6,FALSE)</f>
        <v>200</v>
      </c>
      <c r="N5111" s="47">
        <f>+PGSales!$L5111*PGSales!$M5111</f>
        <v>200</v>
      </c>
    </row>
    <row r="5112" spans="1:14" hidden="1" x14ac:dyDescent="0.25">
      <c r="A5112" s="77">
        <f t="shared" si="386"/>
        <v>2025</v>
      </c>
      <c r="B5112" s="77">
        <f t="shared" si="387"/>
        <v>3</v>
      </c>
      <c r="C5112" s="73">
        <v>45742</v>
      </c>
      <c r="D5112" s="79" t="s">
        <v>72</v>
      </c>
      <c r="E5112" s="80" t="s">
        <v>269</v>
      </c>
      <c r="F5112" s="81" t="str">
        <f>VLOOKUP(E5112,Customer[],2,FALSE)</f>
        <v>Kaung Star</v>
      </c>
      <c r="G5112" s="69" t="str">
        <f>VLOOKUP(E5112,Customer[],3,FALSE)</f>
        <v>West Yangon University Rd</v>
      </c>
      <c r="H5112" s="69" t="str">
        <f>VLOOKUP(E5112,Customer[],4,FALSE)</f>
        <v>Htan Ta Pin</v>
      </c>
      <c r="I5112" s="48" t="s">
        <v>18</v>
      </c>
      <c r="J5112" s="82" t="str">
        <f>VLOOKUP(I5112,PGStock[],2,FALSE)</f>
        <v>Formula Rum 350ml</v>
      </c>
      <c r="K5112" s="71">
        <f>VLOOKUP(I5112,PGStock[],3,FALSE)</f>
        <v>0.35</v>
      </c>
      <c r="L5112" s="47">
        <v>11</v>
      </c>
      <c r="M5112" s="47">
        <f>VLOOKUP(I5112,PGStock[],6,FALSE)</f>
        <v>150</v>
      </c>
      <c r="N5112" s="47">
        <f>+PGSales!$L5112*PGSales!$M5112</f>
        <v>1650</v>
      </c>
    </row>
    <row r="5113" spans="1:14" hidden="1" x14ac:dyDescent="0.25">
      <c r="A5113" s="77">
        <f t="shared" si="386"/>
        <v>2025</v>
      </c>
      <c r="B5113" s="77">
        <f t="shared" si="387"/>
        <v>3</v>
      </c>
      <c r="C5113" s="73">
        <v>45742</v>
      </c>
      <c r="D5113" s="79" t="s">
        <v>74</v>
      </c>
      <c r="E5113" s="80" t="s">
        <v>676</v>
      </c>
      <c r="F5113" s="81" t="str">
        <f>VLOOKUP(E5113,Customer[],2,FALSE)</f>
        <v>Ah linn Young</v>
      </c>
      <c r="G5113" s="69" t="str">
        <f>VLOOKUP(E5113,Customer[],3,FALSE)</f>
        <v>West Yangon University Rd</v>
      </c>
      <c r="H5113" s="69" t="str">
        <f>VLOOKUP(E5113,Customer[],4,FALSE)</f>
        <v>Htan Ta Pin</v>
      </c>
      <c r="I5113" s="48" t="s">
        <v>18</v>
      </c>
      <c r="J5113" s="82" t="str">
        <f>VLOOKUP(I5113,PGStock[],2,FALSE)</f>
        <v>Formula Rum 350ml</v>
      </c>
      <c r="K5113" s="71">
        <f>VLOOKUP(I5113,PGStock[],3,FALSE)</f>
        <v>0.35</v>
      </c>
      <c r="L5113" s="47">
        <v>3</v>
      </c>
      <c r="M5113" s="47">
        <f>VLOOKUP(I5113,PGStock[],6,FALSE)</f>
        <v>150</v>
      </c>
      <c r="N5113" s="47">
        <f>+PGSales!$L5113*PGSales!$M5113</f>
        <v>450</v>
      </c>
    </row>
    <row r="5114" spans="1:14" hidden="1" x14ac:dyDescent="0.25">
      <c r="A5114" s="77">
        <f t="shared" si="386"/>
        <v>2025</v>
      </c>
      <c r="B5114" s="77">
        <f t="shared" si="387"/>
        <v>3</v>
      </c>
      <c r="C5114" s="73">
        <v>45742</v>
      </c>
      <c r="D5114" s="79" t="s">
        <v>131</v>
      </c>
      <c r="E5114" s="80" t="s">
        <v>276</v>
      </c>
      <c r="F5114" s="81" t="str">
        <f>VLOOKUP(E5114,Customer[],2,FALSE)</f>
        <v>Kyi Thar Oo(1)</v>
      </c>
      <c r="G5114" s="69" t="str">
        <f>VLOOKUP(E5114,Customer[],3,FALSE)</f>
        <v>Poe San Aye St</v>
      </c>
      <c r="H5114" s="69" t="str">
        <f>VLOOKUP(E5114,Customer[],4,FALSE)</f>
        <v>Htan Ta Pin</v>
      </c>
      <c r="I5114" s="48" t="s">
        <v>23</v>
      </c>
      <c r="J5114" s="82" t="str">
        <f>VLOOKUP(I5114,PGStock[],2,FALSE)</f>
        <v>Columbus Super Red Smooth 175 Ml</v>
      </c>
      <c r="K5114" s="71">
        <f>VLOOKUP(I5114,PGStock[],3,FALSE)</f>
        <v>0.17499999999999999</v>
      </c>
      <c r="L5114" s="47">
        <v>2</v>
      </c>
      <c r="M5114" s="47">
        <f>VLOOKUP(I5114,PGStock[],6,FALSE)</f>
        <v>100</v>
      </c>
      <c r="N5114" s="47">
        <f>+PGSales!$L5114*PGSales!$M5114</f>
        <v>200</v>
      </c>
    </row>
    <row r="5115" spans="1:14" hidden="1" x14ac:dyDescent="0.25">
      <c r="A5115" s="77">
        <f t="shared" si="386"/>
        <v>2025</v>
      </c>
      <c r="B5115" s="77">
        <f t="shared" si="387"/>
        <v>3</v>
      </c>
      <c r="C5115" s="73">
        <v>45742</v>
      </c>
      <c r="D5115" s="79" t="s">
        <v>131</v>
      </c>
      <c r="E5115" s="80" t="s">
        <v>276</v>
      </c>
      <c r="F5115" s="81" t="str">
        <f>VLOOKUP(E5115,Customer[],2,FALSE)</f>
        <v>Kyi Thar Oo(1)</v>
      </c>
      <c r="G5115" s="69" t="str">
        <f>VLOOKUP(E5115,Customer[],3,FALSE)</f>
        <v>Poe San Aye St</v>
      </c>
      <c r="H5115" s="69" t="str">
        <f>VLOOKUP(E5115,Customer[],4,FALSE)</f>
        <v>Htan Ta Pin</v>
      </c>
      <c r="I5115" s="48" t="s">
        <v>18</v>
      </c>
      <c r="J5115" s="82" t="str">
        <f>VLOOKUP(I5115,PGStock[],2,FALSE)</f>
        <v>Formula Rum 350ml</v>
      </c>
      <c r="K5115" s="71">
        <f>VLOOKUP(I5115,PGStock[],3,FALSE)</f>
        <v>0.35</v>
      </c>
      <c r="L5115" s="47">
        <v>1</v>
      </c>
      <c r="M5115" s="47">
        <f>VLOOKUP(I5115,PGStock[],6,FALSE)</f>
        <v>150</v>
      </c>
      <c r="N5115" s="47">
        <f>+PGSales!$L5115*PGSales!$M5115</f>
        <v>150</v>
      </c>
    </row>
    <row r="5116" spans="1:14" hidden="1" x14ac:dyDescent="0.25">
      <c r="A5116" s="77">
        <f t="shared" si="386"/>
        <v>2025</v>
      </c>
      <c r="B5116" s="77">
        <f t="shared" si="387"/>
        <v>3</v>
      </c>
      <c r="C5116" s="73">
        <v>45742</v>
      </c>
      <c r="D5116" s="79" t="s">
        <v>64</v>
      </c>
      <c r="E5116" s="80" t="s">
        <v>270</v>
      </c>
      <c r="F5116" s="81" t="str">
        <f>VLOOKUP(E5116,Customer[],2,FALSE)</f>
        <v>Kyi Thar Oo(2)</v>
      </c>
      <c r="G5116" s="69" t="str">
        <f>VLOOKUP(E5116,Customer[],3,FALSE)</f>
        <v>Bayin Naung St</v>
      </c>
      <c r="H5116" s="69" t="str">
        <f>VLOOKUP(E5116,Customer[],4,FALSE)</f>
        <v>Htan Ta Pin</v>
      </c>
      <c r="I5116" s="48" t="s">
        <v>20</v>
      </c>
      <c r="J5116" s="82" t="str">
        <f>VLOOKUP(I5116,PGStock[],2,FALSE)</f>
        <v>Formula Rum 700ml</v>
      </c>
      <c r="K5116" s="71">
        <f>VLOOKUP(I5116,PGStock[],3,FALSE)</f>
        <v>0.7</v>
      </c>
      <c r="L5116" s="47">
        <v>1</v>
      </c>
      <c r="M5116" s="47">
        <f>VLOOKUP(I5116,PGStock[],6,FALSE)</f>
        <v>200</v>
      </c>
      <c r="N5116" s="47">
        <f>+PGSales!$L5116*PGSales!$M5116</f>
        <v>200</v>
      </c>
    </row>
    <row r="5117" spans="1:14" hidden="1" x14ac:dyDescent="0.25">
      <c r="A5117" s="77">
        <f t="shared" si="386"/>
        <v>2025</v>
      </c>
      <c r="B5117" s="77">
        <f t="shared" si="387"/>
        <v>3</v>
      </c>
      <c r="C5117" s="73">
        <v>45742</v>
      </c>
      <c r="D5117" s="79" t="s">
        <v>64</v>
      </c>
      <c r="E5117" s="80" t="s">
        <v>270</v>
      </c>
      <c r="F5117" s="81" t="str">
        <f>VLOOKUP(E5117,Customer[],2,FALSE)</f>
        <v>Kyi Thar Oo(2)</v>
      </c>
      <c r="G5117" s="69" t="str">
        <f>VLOOKUP(E5117,Customer[],3,FALSE)</f>
        <v>Bayin Naung St</v>
      </c>
      <c r="H5117" s="69" t="str">
        <f>VLOOKUP(E5117,Customer[],4,FALSE)</f>
        <v>Htan Ta Pin</v>
      </c>
      <c r="I5117" s="48" t="s">
        <v>18</v>
      </c>
      <c r="J5117" s="82" t="str">
        <f>VLOOKUP(I5117,PGStock[],2,FALSE)</f>
        <v>Formula Rum 350ml</v>
      </c>
      <c r="K5117" s="71">
        <f>VLOOKUP(I5117,PGStock[],3,FALSE)</f>
        <v>0.35</v>
      </c>
      <c r="L5117" s="47">
        <v>3</v>
      </c>
      <c r="M5117" s="47">
        <f>VLOOKUP(I5117,PGStock[],6,FALSE)</f>
        <v>150</v>
      </c>
      <c r="N5117" s="47">
        <f>+PGSales!$L5117*PGSales!$M5117</f>
        <v>450</v>
      </c>
    </row>
    <row r="5118" spans="1:14" hidden="1" x14ac:dyDescent="0.25">
      <c r="A5118" s="77">
        <f t="shared" si="386"/>
        <v>2025</v>
      </c>
      <c r="B5118" s="77">
        <f t="shared" si="387"/>
        <v>3</v>
      </c>
      <c r="C5118" s="73">
        <v>45742</v>
      </c>
      <c r="D5118" s="79" t="s">
        <v>68</v>
      </c>
      <c r="E5118" s="80" t="s">
        <v>677</v>
      </c>
      <c r="F5118" s="81" t="str">
        <f>VLOOKUP(E5118,Customer[],2,FALSE)</f>
        <v>Take Nay Linn</v>
      </c>
      <c r="G5118" s="69" t="str">
        <f>VLOOKUP(E5118,Customer[],3,FALSE)</f>
        <v>West Yangon University Rd</v>
      </c>
      <c r="H5118" s="69" t="str">
        <f>VLOOKUP(E5118,Customer[],4,FALSE)</f>
        <v>Htan Ta Pin</v>
      </c>
      <c r="I5118" s="48" t="s">
        <v>25</v>
      </c>
      <c r="J5118" s="82" t="str">
        <f>VLOOKUP(I5118,PGStock[],2,FALSE)</f>
        <v>Columbus Super Red Smooth 350 Ml</v>
      </c>
      <c r="K5118" s="71">
        <f>VLOOKUP(I5118,PGStock[],3,FALSE)</f>
        <v>0.35</v>
      </c>
      <c r="L5118" s="47">
        <v>2</v>
      </c>
      <c r="M5118" s="47">
        <f>VLOOKUP(I5118,PGStock[],6,FALSE)</f>
        <v>150</v>
      </c>
      <c r="N5118" s="47">
        <f>+PGSales!$L5118*PGSales!$M5118</f>
        <v>300</v>
      </c>
    </row>
    <row r="5119" spans="1:14" hidden="1" x14ac:dyDescent="0.25">
      <c r="A5119" s="77">
        <f t="shared" si="386"/>
        <v>2025</v>
      </c>
      <c r="B5119" s="77">
        <f t="shared" si="387"/>
        <v>3</v>
      </c>
      <c r="C5119" s="73">
        <v>45742</v>
      </c>
      <c r="D5119" s="79" t="s">
        <v>68</v>
      </c>
      <c r="E5119" s="80" t="s">
        <v>677</v>
      </c>
      <c r="F5119" s="81" t="str">
        <f>VLOOKUP(E5119,Customer[],2,FALSE)</f>
        <v>Take Nay Linn</v>
      </c>
      <c r="G5119" s="69" t="str">
        <f>VLOOKUP(E5119,Customer[],3,FALSE)</f>
        <v>West Yangon University Rd</v>
      </c>
      <c r="H5119" s="69" t="str">
        <f>VLOOKUP(E5119,Customer[],4,FALSE)</f>
        <v>Htan Ta Pin</v>
      </c>
      <c r="I5119" s="48" t="s">
        <v>20</v>
      </c>
      <c r="J5119" s="82" t="str">
        <f>VLOOKUP(I5119,PGStock[],2,FALSE)</f>
        <v>Formula Rum 700ml</v>
      </c>
      <c r="K5119" s="71">
        <f>VLOOKUP(I5119,PGStock[],3,FALSE)</f>
        <v>0.7</v>
      </c>
      <c r="L5119" s="47">
        <v>3</v>
      </c>
      <c r="M5119" s="47">
        <f>VLOOKUP(I5119,PGStock[],6,FALSE)</f>
        <v>200</v>
      </c>
      <c r="N5119" s="47">
        <f>+PGSales!$L5119*PGSales!$M5119</f>
        <v>600</v>
      </c>
    </row>
    <row r="5120" spans="1:14" hidden="1" x14ac:dyDescent="0.25">
      <c r="A5120" s="77">
        <f t="shared" si="386"/>
        <v>2025</v>
      </c>
      <c r="B5120" s="77">
        <f t="shared" si="387"/>
        <v>3</v>
      </c>
      <c r="C5120" s="73">
        <v>45742</v>
      </c>
      <c r="D5120" s="79" t="s">
        <v>68</v>
      </c>
      <c r="E5120" s="80" t="s">
        <v>677</v>
      </c>
      <c r="F5120" s="81" t="str">
        <f>VLOOKUP(E5120,Customer[],2,FALSE)</f>
        <v>Take Nay Linn</v>
      </c>
      <c r="G5120" s="69" t="str">
        <f>VLOOKUP(E5120,Customer[],3,FALSE)</f>
        <v>West Yangon University Rd</v>
      </c>
      <c r="H5120" s="69" t="str">
        <f>VLOOKUP(E5120,Customer[],4,FALSE)</f>
        <v>Htan Ta Pin</v>
      </c>
      <c r="I5120" s="48" t="s">
        <v>18</v>
      </c>
      <c r="J5120" s="82" t="str">
        <f>VLOOKUP(I5120,PGStock[],2,FALSE)</f>
        <v>Formula Rum 350ml</v>
      </c>
      <c r="K5120" s="71">
        <f>VLOOKUP(I5120,PGStock[],3,FALSE)</f>
        <v>0.35</v>
      </c>
      <c r="L5120" s="47">
        <v>12</v>
      </c>
      <c r="M5120" s="47">
        <f>VLOOKUP(I5120,PGStock[],6,FALSE)</f>
        <v>150</v>
      </c>
      <c r="N5120" s="47">
        <f>+PGSales!$L5120*PGSales!$M5120</f>
        <v>1800</v>
      </c>
    </row>
    <row r="5121" spans="1:14" hidden="1" x14ac:dyDescent="0.25">
      <c r="A5121" s="77">
        <f t="shared" si="386"/>
        <v>2025</v>
      </c>
      <c r="B5121" s="77">
        <f t="shared" si="387"/>
        <v>3</v>
      </c>
      <c r="C5121" s="73">
        <v>45742</v>
      </c>
      <c r="D5121" s="79" t="s">
        <v>367</v>
      </c>
      <c r="E5121" s="80" t="s">
        <v>274</v>
      </c>
      <c r="F5121" s="81" t="str">
        <f>VLOOKUP(E5121,Customer[],2,FALSE)</f>
        <v>Ni Ni Lin</v>
      </c>
      <c r="G5121" s="69" t="str">
        <f>VLOOKUP(E5121,Customer[],3,FALSE)</f>
        <v>Myoma Zay Rd</v>
      </c>
      <c r="H5121" s="69" t="str">
        <f>VLOOKUP(E5121,Customer[],4,FALSE)</f>
        <v>Htan Ta Pin</v>
      </c>
      <c r="I5121" s="48" t="s">
        <v>25</v>
      </c>
      <c r="J5121" s="82" t="str">
        <f>VLOOKUP(I5121,PGStock[],2,FALSE)</f>
        <v>Columbus Super Red Smooth 350 Ml</v>
      </c>
      <c r="K5121" s="71">
        <f>VLOOKUP(I5121,PGStock[],3,FALSE)</f>
        <v>0.35</v>
      </c>
      <c r="L5121" s="47">
        <v>2</v>
      </c>
      <c r="M5121" s="47">
        <f>VLOOKUP(I5121,PGStock[],6,FALSE)</f>
        <v>150</v>
      </c>
      <c r="N5121" s="47">
        <f>+PGSales!$L5121*PGSales!$M5121</f>
        <v>300</v>
      </c>
    </row>
    <row r="5122" spans="1:14" hidden="1" x14ac:dyDescent="0.25">
      <c r="A5122" s="77">
        <f t="shared" ref="A5122:A5136" si="388">YEAR(C5122)</f>
        <v>2025</v>
      </c>
      <c r="B5122" s="77">
        <f t="shared" ref="B5122:B5136" si="389">MONTH(C5122)</f>
        <v>3</v>
      </c>
      <c r="C5122" s="73">
        <v>45742</v>
      </c>
      <c r="D5122" s="79" t="s">
        <v>367</v>
      </c>
      <c r="E5122" s="80" t="s">
        <v>274</v>
      </c>
      <c r="F5122" s="81" t="str">
        <f>VLOOKUP(E5122,Customer[],2,FALSE)</f>
        <v>Ni Ni Lin</v>
      </c>
      <c r="G5122" s="69" t="str">
        <f>VLOOKUP(E5122,Customer[],3,FALSE)</f>
        <v>Myoma Zay Rd</v>
      </c>
      <c r="H5122" s="69" t="str">
        <f>VLOOKUP(E5122,Customer[],4,FALSE)</f>
        <v>Htan Ta Pin</v>
      </c>
      <c r="I5122" s="48" t="s">
        <v>18</v>
      </c>
      <c r="J5122" s="82" t="str">
        <f>VLOOKUP(I5122,PGStock[],2,FALSE)</f>
        <v>Formula Rum 350ml</v>
      </c>
      <c r="K5122" s="71">
        <f>VLOOKUP(I5122,PGStock[],3,FALSE)</f>
        <v>0.35</v>
      </c>
      <c r="L5122" s="47">
        <v>8</v>
      </c>
      <c r="M5122" s="47">
        <f>VLOOKUP(I5122,PGStock[],6,FALSE)</f>
        <v>150</v>
      </c>
      <c r="N5122" s="47">
        <f>+PGSales!$L5122*PGSales!$M5122</f>
        <v>1200</v>
      </c>
    </row>
    <row r="5123" spans="1:14" hidden="1" x14ac:dyDescent="0.25">
      <c r="A5123" s="77">
        <f t="shared" si="388"/>
        <v>2025</v>
      </c>
      <c r="B5123" s="77">
        <f t="shared" si="389"/>
        <v>3</v>
      </c>
      <c r="C5123" s="73">
        <v>45742</v>
      </c>
      <c r="D5123" s="79" t="s">
        <v>70</v>
      </c>
      <c r="E5123" s="80" t="s">
        <v>273</v>
      </c>
      <c r="F5123" s="81" t="str">
        <f>VLOOKUP(E5123,Customer[],2,FALSE)</f>
        <v>Nate Thint</v>
      </c>
      <c r="G5123" s="69" t="str">
        <f>VLOOKUP(E5123,Customer[],3,FALSE)</f>
        <v>Bayin Naung St</v>
      </c>
      <c r="H5123" s="69" t="str">
        <f>VLOOKUP(E5123,Customer[],4,FALSE)</f>
        <v>Htan Ta Pin</v>
      </c>
      <c r="I5123" s="48" t="s">
        <v>27</v>
      </c>
      <c r="J5123" s="82" t="str">
        <f>VLOOKUP(I5123,PGStock[],2,FALSE)</f>
        <v>Columbus Super Red Smooth 700 Ml</v>
      </c>
      <c r="K5123" s="71">
        <f>VLOOKUP(I5123,PGStock[],3,FALSE)</f>
        <v>0.7</v>
      </c>
      <c r="L5123" s="47">
        <v>2</v>
      </c>
      <c r="M5123" s="47">
        <f>VLOOKUP(I5123,PGStock[],6,FALSE)</f>
        <v>200</v>
      </c>
      <c r="N5123" s="47">
        <f>+PGSales!$L5123*PGSales!$M5123</f>
        <v>400</v>
      </c>
    </row>
    <row r="5124" spans="1:14" hidden="1" x14ac:dyDescent="0.25">
      <c r="A5124" s="77">
        <f t="shared" si="388"/>
        <v>2025</v>
      </c>
      <c r="B5124" s="77">
        <f t="shared" si="389"/>
        <v>3</v>
      </c>
      <c r="C5124" s="73">
        <v>45742</v>
      </c>
      <c r="D5124" s="79" t="s">
        <v>70</v>
      </c>
      <c r="E5124" s="80" t="s">
        <v>273</v>
      </c>
      <c r="F5124" s="81" t="str">
        <f>VLOOKUP(E5124,Customer[],2,FALSE)</f>
        <v>Nate Thint</v>
      </c>
      <c r="G5124" s="69" t="str">
        <f>VLOOKUP(E5124,Customer[],3,FALSE)</f>
        <v>Bayin Naung St</v>
      </c>
      <c r="H5124" s="69" t="str">
        <f>VLOOKUP(E5124,Customer[],4,FALSE)</f>
        <v>Htan Ta Pin</v>
      </c>
      <c r="I5124" s="48" t="s">
        <v>25</v>
      </c>
      <c r="J5124" s="82" t="str">
        <f>VLOOKUP(I5124,PGStock[],2,FALSE)</f>
        <v>Columbus Super Red Smooth 350 Ml</v>
      </c>
      <c r="K5124" s="71">
        <f>VLOOKUP(I5124,PGStock[],3,FALSE)</f>
        <v>0.35</v>
      </c>
      <c r="L5124" s="47">
        <v>2</v>
      </c>
      <c r="M5124" s="47">
        <f>VLOOKUP(I5124,PGStock[],6,FALSE)</f>
        <v>150</v>
      </c>
      <c r="N5124" s="47">
        <f>+PGSales!$L5124*PGSales!$M5124</f>
        <v>300</v>
      </c>
    </row>
    <row r="5125" spans="1:14" hidden="1" x14ac:dyDescent="0.25">
      <c r="A5125" s="77">
        <f t="shared" si="388"/>
        <v>2025</v>
      </c>
      <c r="B5125" s="77">
        <f t="shared" si="389"/>
        <v>3</v>
      </c>
      <c r="C5125" s="73">
        <v>45742</v>
      </c>
      <c r="D5125" s="79" t="s">
        <v>70</v>
      </c>
      <c r="E5125" s="80" t="s">
        <v>273</v>
      </c>
      <c r="F5125" s="81" t="str">
        <f>VLOOKUP(E5125,Customer[],2,FALSE)</f>
        <v>Nate Thint</v>
      </c>
      <c r="G5125" s="69" t="str">
        <f>VLOOKUP(E5125,Customer[],3,FALSE)</f>
        <v>Bayin Naung St</v>
      </c>
      <c r="H5125" s="69" t="str">
        <f>VLOOKUP(E5125,Customer[],4,FALSE)</f>
        <v>Htan Ta Pin</v>
      </c>
      <c r="I5125" s="48" t="s">
        <v>23</v>
      </c>
      <c r="J5125" s="82" t="str">
        <f>VLOOKUP(I5125,PGStock[],2,FALSE)</f>
        <v>Columbus Super Red Smooth 175 Ml</v>
      </c>
      <c r="K5125" s="71">
        <f>VLOOKUP(I5125,PGStock[],3,FALSE)</f>
        <v>0.17499999999999999</v>
      </c>
      <c r="L5125" s="47">
        <v>1</v>
      </c>
      <c r="M5125" s="47">
        <f>VLOOKUP(I5125,PGStock[],6,FALSE)</f>
        <v>100</v>
      </c>
      <c r="N5125" s="47">
        <f>+PGSales!$L5125*PGSales!$M5125</f>
        <v>100</v>
      </c>
    </row>
    <row r="5126" spans="1:14" hidden="1" x14ac:dyDescent="0.25">
      <c r="A5126" s="77">
        <f t="shared" si="388"/>
        <v>2025</v>
      </c>
      <c r="B5126" s="77">
        <f t="shared" si="389"/>
        <v>3</v>
      </c>
      <c r="C5126" s="73">
        <v>45742</v>
      </c>
      <c r="D5126" s="79" t="s">
        <v>70</v>
      </c>
      <c r="E5126" s="80" t="s">
        <v>273</v>
      </c>
      <c r="F5126" s="81" t="str">
        <f>VLOOKUP(E5126,Customer[],2,FALSE)</f>
        <v>Nate Thint</v>
      </c>
      <c r="G5126" s="69" t="str">
        <f>VLOOKUP(E5126,Customer[],3,FALSE)</f>
        <v>Bayin Naung St</v>
      </c>
      <c r="H5126" s="69" t="str">
        <f>VLOOKUP(E5126,Customer[],4,FALSE)</f>
        <v>Htan Ta Pin</v>
      </c>
      <c r="I5126" s="48" t="s">
        <v>18</v>
      </c>
      <c r="J5126" s="82" t="str">
        <f>VLOOKUP(I5126,PGStock[],2,FALSE)</f>
        <v>Formula Rum 350ml</v>
      </c>
      <c r="K5126" s="71">
        <f>VLOOKUP(I5126,PGStock[],3,FALSE)</f>
        <v>0.35</v>
      </c>
      <c r="L5126" s="47">
        <v>5</v>
      </c>
      <c r="M5126" s="47">
        <f>VLOOKUP(I5126,PGStock[],6,FALSE)</f>
        <v>150</v>
      </c>
      <c r="N5126" s="47">
        <f>+PGSales!$L5126*PGSales!$M5126</f>
        <v>750</v>
      </c>
    </row>
    <row r="5127" spans="1:14" hidden="1" x14ac:dyDescent="0.25">
      <c r="A5127" s="77">
        <f t="shared" si="388"/>
        <v>2025</v>
      </c>
      <c r="B5127" s="77">
        <f t="shared" si="389"/>
        <v>3</v>
      </c>
      <c r="C5127" s="73">
        <v>45742</v>
      </c>
      <c r="D5127" s="79" t="s">
        <v>109</v>
      </c>
      <c r="E5127" s="80" t="s">
        <v>414</v>
      </c>
      <c r="F5127" s="81" t="str">
        <f>VLOOKUP(E5127,Customer[],2,FALSE)</f>
        <v>Paddue War</v>
      </c>
      <c r="G5127" s="69" t="str">
        <f>VLOOKUP(E5127,Customer[],3,FALSE)</f>
        <v>Bayane naung Rd</v>
      </c>
      <c r="H5127" s="69" t="str">
        <f>VLOOKUP(E5127,Customer[],4,FALSE)</f>
        <v>N/Oakkala</v>
      </c>
      <c r="I5127" s="48" t="s">
        <v>25</v>
      </c>
      <c r="J5127" s="82" t="str">
        <f>VLOOKUP(I5127,PGStock[],2,FALSE)</f>
        <v>Columbus Super Red Smooth 350 Ml</v>
      </c>
      <c r="K5127" s="71">
        <f>VLOOKUP(I5127,PGStock[],3,FALSE)</f>
        <v>0.35</v>
      </c>
      <c r="L5127" s="47">
        <v>5</v>
      </c>
      <c r="M5127" s="47">
        <f>VLOOKUP(I5127,PGStock[],6,FALSE)</f>
        <v>150</v>
      </c>
      <c r="N5127" s="47">
        <f>+PGSales!$L5127*PGSales!$M5127</f>
        <v>750</v>
      </c>
    </row>
    <row r="5128" spans="1:14" hidden="1" x14ac:dyDescent="0.25">
      <c r="A5128" s="77">
        <f t="shared" si="388"/>
        <v>2025</v>
      </c>
      <c r="B5128" s="77">
        <f t="shared" si="389"/>
        <v>3</v>
      </c>
      <c r="C5128" s="73">
        <v>45742</v>
      </c>
      <c r="D5128" s="79" t="s">
        <v>109</v>
      </c>
      <c r="E5128" s="80" t="s">
        <v>414</v>
      </c>
      <c r="F5128" s="81" t="str">
        <f>VLOOKUP(E5128,Customer[],2,FALSE)</f>
        <v>Paddue War</v>
      </c>
      <c r="G5128" s="69" t="str">
        <f>VLOOKUP(E5128,Customer[],3,FALSE)</f>
        <v>Bayane naung Rd</v>
      </c>
      <c r="H5128" s="69" t="str">
        <f>VLOOKUP(E5128,Customer[],4,FALSE)</f>
        <v>N/Oakkala</v>
      </c>
      <c r="I5128" s="48" t="s">
        <v>23</v>
      </c>
      <c r="J5128" s="82" t="str">
        <f>VLOOKUP(I5128,PGStock[],2,FALSE)</f>
        <v>Columbus Super Red Smooth 175 Ml</v>
      </c>
      <c r="K5128" s="71">
        <f>VLOOKUP(I5128,PGStock[],3,FALSE)</f>
        <v>0.17499999999999999</v>
      </c>
      <c r="L5128" s="47">
        <v>4</v>
      </c>
      <c r="M5128" s="47">
        <f>VLOOKUP(I5128,PGStock[],6,FALSE)</f>
        <v>100</v>
      </c>
      <c r="N5128" s="47">
        <f>+PGSales!$L5128*PGSales!$M5128</f>
        <v>400</v>
      </c>
    </row>
    <row r="5129" spans="1:14" hidden="1" x14ac:dyDescent="0.25">
      <c r="A5129" s="77">
        <f t="shared" si="388"/>
        <v>2025</v>
      </c>
      <c r="B5129" s="77">
        <f t="shared" si="389"/>
        <v>3</v>
      </c>
      <c r="C5129" s="73">
        <v>45742</v>
      </c>
      <c r="D5129" s="79" t="s">
        <v>109</v>
      </c>
      <c r="E5129" s="80" t="s">
        <v>414</v>
      </c>
      <c r="F5129" s="81" t="str">
        <f>VLOOKUP(E5129,Customer[],2,FALSE)</f>
        <v>Paddue War</v>
      </c>
      <c r="G5129" s="69" t="str">
        <f>VLOOKUP(E5129,Customer[],3,FALSE)</f>
        <v>Bayane naung Rd</v>
      </c>
      <c r="H5129" s="69" t="str">
        <f>VLOOKUP(E5129,Customer[],4,FALSE)</f>
        <v>N/Oakkala</v>
      </c>
      <c r="I5129" s="48" t="s">
        <v>20</v>
      </c>
      <c r="J5129" s="82" t="str">
        <f>VLOOKUP(I5129,PGStock[],2,FALSE)</f>
        <v>Formula Rum 700ml</v>
      </c>
      <c r="K5129" s="71">
        <f>VLOOKUP(I5129,PGStock[],3,FALSE)</f>
        <v>0.7</v>
      </c>
      <c r="L5129" s="47">
        <v>1</v>
      </c>
      <c r="M5129" s="47">
        <f>VLOOKUP(I5129,PGStock[],6,FALSE)</f>
        <v>200</v>
      </c>
      <c r="N5129" s="47">
        <f>+PGSales!$L5129*PGSales!$M5129</f>
        <v>200</v>
      </c>
    </row>
    <row r="5130" spans="1:14" hidden="1" x14ac:dyDescent="0.25">
      <c r="A5130" s="77">
        <f t="shared" si="388"/>
        <v>2025</v>
      </c>
      <c r="B5130" s="77">
        <f t="shared" si="389"/>
        <v>3</v>
      </c>
      <c r="C5130" s="73">
        <v>45742</v>
      </c>
      <c r="D5130" s="79" t="s">
        <v>109</v>
      </c>
      <c r="E5130" s="80" t="s">
        <v>414</v>
      </c>
      <c r="F5130" s="81" t="str">
        <f>VLOOKUP(E5130,Customer[],2,FALSE)</f>
        <v>Paddue War</v>
      </c>
      <c r="G5130" s="69" t="str">
        <f>VLOOKUP(E5130,Customer[],3,FALSE)</f>
        <v>Bayane naung Rd</v>
      </c>
      <c r="H5130" s="69" t="str">
        <f>VLOOKUP(E5130,Customer[],4,FALSE)</f>
        <v>N/Oakkala</v>
      </c>
      <c r="I5130" s="48" t="s">
        <v>18</v>
      </c>
      <c r="J5130" s="82" t="str">
        <f>VLOOKUP(I5130,PGStock[],2,FALSE)</f>
        <v>Formula Rum 350ml</v>
      </c>
      <c r="K5130" s="71">
        <f>VLOOKUP(I5130,PGStock[],3,FALSE)</f>
        <v>0.35</v>
      </c>
      <c r="L5130" s="47">
        <v>2</v>
      </c>
      <c r="M5130" s="47">
        <f>VLOOKUP(I5130,PGStock[],6,FALSE)</f>
        <v>150</v>
      </c>
      <c r="N5130" s="47">
        <f>+PGSales!$L5130*PGSales!$M5130</f>
        <v>300</v>
      </c>
    </row>
    <row r="5131" spans="1:14" hidden="1" x14ac:dyDescent="0.25">
      <c r="A5131" s="77">
        <f t="shared" si="388"/>
        <v>2025</v>
      </c>
      <c r="B5131" s="77">
        <f t="shared" si="389"/>
        <v>3</v>
      </c>
      <c r="C5131" s="73">
        <v>45742</v>
      </c>
      <c r="D5131" s="79" t="s">
        <v>2</v>
      </c>
      <c r="E5131" s="80" t="s">
        <v>413</v>
      </c>
      <c r="F5131" s="81" t="str">
        <f>VLOOKUP(E5131,Customer[],2,FALSE)</f>
        <v>Sakarwar 1</v>
      </c>
      <c r="G5131" s="69" t="str">
        <f>VLOOKUP(E5131,Customer[],3,FALSE)</f>
        <v>Lan Wa Rd</v>
      </c>
      <c r="H5131" s="69" t="str">
        <f>VLOOKUP(E5131,Customer[],4,FALSE)</f>
        <v>N/Oakkala</v>
      </c>
      <c r="I5131" s="48" t="s">
        <v>117</v>
      </c>
      <c r="J5131" s="82" t="str">
        <f>VLOOKUP(I5131,PGStock[],2,FALSE)</f>
        <v>ဒဂုံမန်ကျည်း ကော်ဗူး (1 Liter)</v>
      </c>
      <c r="K5131" s="71">
        <f>VLOOKUP(I5131,PGStock[],3,FALSE)</f>
        <v>1</v>
      </c>
      <c r="L5131" s="47">
        <v>8</v>
      </c>
      <c r="M5131" s="47">
        <f>VLOOKUP(I5131,PGStock[],6,FALSE)</f>
        <v>100</v>
      </c>
      <c r="N5131" s="47">
        <f>+PGSales!$L5131*PGSales!$M5131</f>
        <v>800</v>
      </c>
    </row>
    <row r="5132" spans="1:14" hidden="1" x14ac:dyDescent="0.25">
      <c r="A5132" s="77">
        <f t="shared" si="388"/>
        <v>2025</v>
      </c>
      <c r="B5132" s="77">
        <f t="shared" si="389"/>
        <v>3</v>
      </c>
      <c r="C5132" s="73">
        <v>45742</v>
      </c>
      <c r="D5132" s="79" t="s">
        <v>2</v>
      </c>
      <c r="E5132" s="80" t="s">
        <v>413</v>
      </c>
      <c r="F5132" s="81" t="str">
        <f>VLOOKUP(E5132,Customer[],2,FALSE)</f>
        <v>Sakarwar 1</v>
      </c>
      <c r="G5132" s="69" t="str">
        <f>VLOOKUP(E5132,Customer[],3,FALSE)</f>
        <v>Lan Wa Rd</v>
      </c>
      <c r="H5132" s="69" t="str">
        <f>VLOOKUP(E5132,Customer[],4,FALSE)</f>
        <v>N/Oakkala</v>
      </c>
      <c r="I5132" s="48" t="s">
        <v>25</v>
      </c>
      <c r="J5132" s="82" t="str">
        <f>VLOOKUP(I5132,PGStock[],2,FALSE)</f>
        <v>Columbus Super Red Smooth 350 Ml</v>
      </c>
      <c r="K5132" s="71">
        <f>VLOOKUP(I5132,PGStock[],3,FALSE)</f>
        <v>0.35</v>
      </c>
      <c r="L5132" s="47">
        <v>3</v>
      </c>
      <c r="M5132" s="47">
        <f>VLOOKUP(I5132,PGStock[],6,FALSE)</f>
        <v>150</v>
      </c>
      <c r="N5132" s="47">
        <f>+PGSales!$L5132*PGSales!$M5132</f>
        <v>450</v>
      </c>
    </row>
    <row r="5133" spans="1:14" hidden="1" x14ac:dyDescent="0.25">
      <c r="A5133" s="77">
        <f t="shared" si="388"/>
        <v>2025</v>
      </c>
      <c r="B5133" s="77">
        <f t="shared" si="389"/>
        <v>3</v>
      </c>
      <c r="C5133" s="73">
        <v>45742</v>
      </c>
      <c r="D5133" s="79" t="s">
        <v>2</v>
      </c>
      <c r="E5133" s="80" t="s">
        <v>413</v>
      </c>
      <c r="F5133" s="81" t="str">
        <f>VLOOKUP(E5133,Customer[],2,FALSE)</f>
        <v>Sakarwar 1</v>
      </c>
      <c r="G5133" s="69" t="str">
        <f>VLOOKUP(E5133,Customer[],3,FALSE)</f>
        <v>Lan Wa Rd</v>
      </c>
      <c r="H5133" s="69" t="str">
        <f>VLOOKUP(E5133,Customer[],4,FALSE)</f>
        <v>N/Oakkala</v>
      </c>
      <c r="I5133" s="48" t="s">
        <v>20</v>
      </c>
      <c r="J5133" s="82" t="str">
        <f>VLOOKUP(I5133,PGStock[],2,FALSE)</f>
        <v>Formula Rum 700ml</v>
      </c>
      <c r="K5133" s="71">
        <f>VLOOKUP(I5133,PGStock[],3,FALSE)</f>
        <v>0.7</v>
      </c>
      <c r="L5133" s="47">
        <v>1</v>
      </c>
      <c r="M5133" s="47">
        <f>VLOOKUP(I5133,PGStock[],6,FALSE)</f>
        <v>200</v>
      </c>
      <c r="N5133" s="47">
        <f>+PGSales!$L5133*PGSales!$M5133</f>
        <v>200</v>
      </c>
    </row>
    <row r="5134" spans="1:14" hidden="1" x14ac:dyDescent="0.25">
      <c r="A5134" s="77">
        <f t="shared" si="388"/>
        <v>2025</v>
      </c>
      <c r="B5134" s="77">
        <f t="shared" si="389"/>
        <v>3</v>
      </c>
      <c r="C5134" s="73">
        <v>45742</v>
      </c>
      <c r="D5134" s="79" t="s">
        <v>186</v>
      </c>
      <c r="E5134" s="80" t="s">
        <v>412</v>
      </c>
      <c r="F5134" s="81" t="str">
        <f>VLOOKUP(E5134,Customer[],2,FALSE)</f>
        <v>Sakarwar 2</v>
      </c>
      <c r="G5134" s="69" t="str">
        <f>VLOOKUP(E5134,Customer[],3,FALSE)</f>
        <v>Nawe Ni Rd</v>
      </c>
      <c r="H5134" s="69" t="str">
        <f>VLOOKUP(E5134,Customer[],4,FALSE)</f>
        <v>N/Oakkala</v>
      </c>
      <c r="I5134" s="48" t="s">
        <v>25</v>
      </c>
      <c r="J5134" s="82" t="str">
        <f>VLOOKUP(I5134,PGStock[],2,FALSE)</f>
        <v>Columbus Super Red Smooth 350 Ml</v>
      </c>
      <c r="K5134" s="71">
        <f>VLOOKUP(I5134,PGStock[],3,FALSE)</f>
        <v>0.35</v>
      </c>
      <c r="L5134" s="47">
        <v>6</v>
      </c>
      <c r="M5134" s="47">
        <f>VLOOKUP(I5134,PGStock[],6,FALSE)</f>
        <v>150</v>
      </c>
      <c r="N5134" s="47">
        <f>+PGSales!$L5134*PGSales!$M5134</f>
        <v>900</v>
      </c>
    </row>
    <row r="5135" spans="1:14" hidden="1" x14ac:dyDescent="0.25">
      <c r="A5135" s="77">
        <f t="shared" si="388"/>
        <v>2025</v>
      </c>
      <c r="B5135" s="77">
        <f t="shared" si="389"/>
        <v>3</v>
      </c>
      <c r="C5135" s="73">
        <v>45742</v>
      </c>
      <c r="D5135" s="79" t="s">
        <v>186</v>
      </c>
      <c r="E5135" s="80" t="s">
        <v>412</v>
      </c>
      <c r="F5135" s="81" t="str">
        <f>VLOOKUP(E5135,Customer[],2,FALSE)</f>
        <v>Sakarwar 2</v>
      </c>
      <c r="G5135" s="69" t="str">
        <f>VLOOKUP(E5135,Customer[],3,FALSE)</f>
        <v>Nawe Ni Rd</v>
      </c>
      <c r="H5135" s="69" t="str">
        <f>VLOOKUP(E5135,Customer[],4,FALSE)</f>
        <v>N/Oakkala</v>
      </c>
      <c r="I5135" s="48" t="s">
        <v>18</v>
      </c>
      <c r="J5135" s="82" t="str">
        <f>VLOOKUP(I5135,PGStock[],2,FALSE)</f>
        <v>Formula Rum 350ml</v>
      </c>
      <c r="K5135" s="71">
        <f>VLOOKUP(I5135,PGStock[],3,FALSE)</f>
        <v>0.35</v>
      </c>
      <c r="L5135" s="47">
        <v>4</v>
      </c>
      <c r="M5135" s="47">
        <f>VLOOKUP(I5135,PGStock[],6,FALSE)</f>
        <v>150</v>
      </c>
      <c r="N5135" s="47">
        <f>+PGSales!$L5135*PGSales!$M5135</f>
        <v>600</v>
      </c>
    </row>
    <row r="5136" spans="1:14" hidden="1" x14ac:dyDescent="0.25">
      <c r="A5136" s="77">
        <f t="shared" si="388"/>
        <v>2025</v>
      </c>
      <c r="B5136" s="77">
        <f t="shared" si="389"/>
        <v>3</v>
      </c>
      <c r="C5136" s="73">
        <v>45742</v>
      </c>
      <c r="D5136" s="79" t="s">
        <v>62</v>
      </c>
      <c r="E5136" s="80" t="s">
        <v>410</v>
      </c>
      <c r="F5136" s="81" t="str">
        <f>VLOOKUP(E5136,Customer[],2,FALSE)</f>
        <v>Htar Ware htat</v>
      </c>
      <c r="G5136" s="69" t="str">
        <f>VLOOKUP(E5136,Customer[],3,FALSE)</f>
        <v>Ae Ta ka (1) Rd</v>
      </c>
      <c r="H5136" s="69" t="str">
        <f>VLOOKUP(E5136,Customer[],4,FALSE)</f>
        <v>N/Oakkala</v>
      </c>
      <c r="I5136" s="48" t="s">
        <v>27</v>
      </c>
      <c r="J5136" s="82" t="str">
        <f>VLOOKUP(I5136,PGStock[],2,FALSE)</f>
        <v>Columbus Super Red Smooth 700 Ml</v>
      </c>
      <c r="K5136" s="71">
        <f>VLOOKUP(I5136,PGStock[],3,FALSE)</f>
        <v>0.7</v>
      </c>
      <c r="L5136" s="47">
        <v>2</v>
      </c>
      <c r="M5136" s="47">
        <f>VLOOKUP(I5136,PGStock[],6,FALSE)</f>
        <v>200</v>
      </c>
      <c r="N5136" s="47">
        <f>+PGSales!$L5136*PGSales!$M5136</f>
        <v>400</v>
      </c>
    </row>
    <row r="5137" spans="1:14" hidden="1" x14ac:dyDescent="0.25">
      <c r="A5137" s="77">
        <f t="shared" ref="A5137:A5151" si="390">YEAR(C5137)</f>
        <v>2025</v>
      </c>
      <c r="B5137" s="77">
        <f t="shared" ref="B5137:B5151" si="391">MONTH(C5137)</f>
        <v>3</v>
      </c>
      <c r="C5137" s="73">
        <v>45742</v>
      </c>
      <c r="D5137" s="79" t="s">
        <v>62</v>
      </c>
      <c r="E5137" s="80" t="s">
        <v>410</v>
      </c>
      <c r="F5137" s="81" t="str">
        <f>VLOOKUP(E5137,Customer[],2,FALSE)</f>
        <v>Htar Ware htat</v>
      </c>
      <c r="G5137" s="69" t="str">
        <f>VLOOKUP(E5137,Customer[],3,FALSE)</f>
        <v>Ae Ta ka (1) Rd</v>
      </c>
      <c r="H5137" s="69" t="str">
        <f>VLOOKUP(E5137,Customer[],4,FALSE)</f>
        <v>N/Oakkala</v>
      </c>
      <c r="I5137" s="48" t="s">
        <v>25</v>
      </c>
      <c r="J5137" s="82" t="str">
        <f>VLOOKUP(I5137,PGStock[],2,FALSE)</f>
        <v>Columbus Super Red Smooth 350 Ml</v>
      </c>
      <c r="K5137" s="71">
        <f>VLOOKUP(I5137,PGStock[],3,FALSE)</f>
        <v>0.35</v>
      </c>
      <c r="L5137" s="47">
        <v>3</v>
      </c>
      <c r="M5137" s="47">
        <f>VLOOKUP(I5137,PGStock[],6,FALSE)</f>
        <v>150</v>
      </c>
      <c r="N5137" s="47">
        <f>+PGSales!$L5137*PGSales!$M5137</f>
        <v>450</v>
      </c>
    </row>
    <row r="5138" spans="1:14" hidden="1" x14ac:dyDescent="0.25">
      <c r="A5138" s="77">
        <f t="shared" si="390"/>
        <v>2025</v>
      </c>
      <c r="B5138" s="77">
        <f t="shared" si="391"/>
        <v>3</v>
      </c>
      <c r="C5138" s="73">
        <v>45742</v>
      </c>
      <c r="D5138" s="79" t="s">
        <v>62</v>
      </c>
      <c r="E5138" s="80" t="s">
        <v>410</v>
      </c>
      <c r="F5138" s="81" t="str">
        <f>VLOOKUP(E5138,Customer[],2,FALSE)</f>
        <v>Htar Ware htat</v>
      </c>
      <c r="G5138" s="69" t="str">
        <f>VLOOKUP(E5138,Customer[],3,FALSE)</f>
        <v>Ae Ta ka (1) Rd</v>
      </c>
      <c r="H5138" s="69" t="str">
        <f>VLOOKUP(E5138,Customer[],4,FALSE)</f>
        <v>N/Oakkala</v>
      </c>
      <c r="I5138" s="48" t="s">
        <v>18</v>
      </c>
      <c r="J5138" s="82" t="str">
        <f>VLOOKUP(I5138,PGStock[],2,FALSE)</f>
        <v>Formula Rum 350ml</v>
      </c>
      <c r="K5138" s="71">
        <f>VLOOKUP(I5138,PGStock[],3,FALSE)</f>
        <v>0.35</v>
      </c>
      <c r="L5138" s="47">
        <v>2</v>
      </c>
      <c r="M5138" s="47">
        <f>VLOOKUP(I5138,PGStock[],6,FALSE)</f>
        <v>150</v>
      </c>
      <c r="N5138" s="47">
        <f>+PGSales!$L5138*PGSales!$M5138</f>
        <v>300</v>
      </c>
    </row>
    <row r="5139" spans="1:14" hidden="1" x14ac:dyDescent="0.25">
      <c r="A5139" s="77">
        <f t="shared" si="390"/>
        <v>2025</v>
      </c>
      <c r="B5139" s="77">
        <f t="shared" si="391"/>
        <v>3</v>
      </c>
      <c r="C5139" s="73">
        <v>45742</v>
      </c>
      <c r="D5139" s="79" t="s">
        <v>1</v>
      </c>
      <c r="E5139" s="80" t="s">
        <v>661</v>
      </c>
      <c r="F5139" s="81" t="str">
        <f>VLOOKUP(E5139,Customer[],2,FALSE)</f>
        <v>Nyein Nwe</v>
      </c>
      <c r="G5139" s="69" t="str">
        <f>VLOOKUP(E5139,Customer[],3,FALSE)</f>
        <v>Innwa Rd</v>
      </c>
      <c r="H5139" s="69" t="str">
        <f>VLOOKUP(E5139,Customer[],4,FALSE)</f>
        <v>N/Oakkala</v>
      </c>
      <c r="I5139" s="48" t="s">
        <v>25</v>
      </c>
      <c r="J5139" s="82" t="str">
        <f>VLOOKUP(I5139,PGStock[],2,FALSE)</f>
        <v>Columbus Super Red Smooth 350 Ml</v>
      </c>
      <c r="K5139" s="71">
        <f>VLOOKUP(I5139,PGStock[],3,FALSE)</f>
        <v>0.35</v>
      </c>
      <c r="L5139" s="47">
        <v>8</v>
      </c>
      <c r="M5139" s="47">
        <f>VLOOKUP(I5139,PGStock[],6,FALSE)</f>
        <v>150</v>
      </c>
      <c r="N5139" s="47">
        <f>+PGSales!$L5139*PGSales!$M5139</f>
        <v>1200</v>
      </c>
    </row>
    <row r="5140" spans="1:14" hidden="1" x14ac:dyDescent="0.25">
      <c r="A5140" s="77">
        <f t="shared" si="390"/>
        <v>2025</v>
      </c>
      <c r="B5140" s="77">
        <f t="shared" si="391"/>
        <v>3</v>
      </c>
      <c r="C5140" s="73">
        <v>45742</v>
      </c>
      <c r="D5140" s="79" t="s">
        <v>1</v>
      </c>
      <c r="E5140" s="80" t="s">
        <v>661</v>
      </c>
      <c r="F5140" s="81" t="str">
        <f>VLOOKUP(E5140,Customer[],2,FALSE)</f>
        <v>Nyein Nwe</v>
      </c>
      <c r="G5140" s="69" t="str">
        <f>VLOOKUP(E5140,Customer[],3,FALSE)</f>
        <v>Innwa Rd</v>
      </c>
      <c r="H5140" s="69" t="str">
        <f>VLOOKUP(E5140,Customer[],4,FALSE)</f>
        <v>N/Oakkala</v>
      </c>
      <c r="I5140" s="48" t="s">
        <v>23</v>
      </c>
      <c r="J5140" s="82" t="str">
        <f>VLOOKUP(I5140,PGStock[],2,FALSE)</f>
        <v>Columbus Super Red Smooth 175 Ml</v>
      </c>
      <c r="K5140" s="71">
        <f>VLOOKUP(I5140,PGStock[],3,FALSE)</f>
        <v>0.17499999999999999</v>
      </c>
      <c r="L5140" s="47">
        <v>2</v>
      </c>
      <c r="M5140" s="47">
        <f>VLOOKUP(I5140,PGStock[],6,FALSE)</f>
        <v>100</v>
      </c>
      <c r="N5140" s="47">
        <f>+PGSales!$L5140*PGSales!$M5140</f>
        <v>200</v>
      </c>
    </row>
    <row r="5141" spans="1:14" hidden="1" x14ac:dyDescent="0.25">
      <c r="A5141" s="77">
        <f t="shared" si="390"/>
        <v>2025</v>
      </c>
      <c r="B5141" s="77">
        <f t="shared" si="391"/>
        <v>3</v>
      </c>
      <c r="C5141" s="73">
        <v>45742</v>
      </c>
      <c r="D5141" s="79" t="s">
        <v>1</v>
      </c>
      <c r="E5141" s="80" t="s">
        <v>661</v>
      </c>
      <c r="F5141" s="81" t="str">
        <f>VLOOKUP(E5141,Customer[],2,FALSE)</f>
        <v>Nyein Nwe</v>
      </c>
      <c r="G5141" s="69" t="str">
        <f>VLOOKUP(E5141,Customer[],3,FALSE)</f>
        <v>Innwa Rd</v>
      </c>
      <c r="H5141" s="69" t="str">
        <f>VLOOKUP(E5141,Customer[],4,FALSE)</f>
        <v>N/Oakkala</v>
      </c>
      <c r="I5141" s="48" t="s">
        <v>18</v>
      </c>
      <c r="J5141" s="82" t="str">
        <f>VLOOKUP(I5141,PGStock[],2,FALSE)</f>
        <v>Formula Rum 350ml</v>
      </c>
      <c r="K5141" s="71">
        <f>VLOOKUP(I5141,PGStock[],3,FALSE)</f>
        <v>0.35</v>
      </c>
      <c r="L5141" s="47">
        <v>6</v>
      </c>
      <c r="M5141" s="47">
        <f>VLOOKUP(I5141,PGStock[],6,FALSE)</f>
        <v>150</v>
      </c>
      <c r="N5141" s="47">
        <f>+PGSales!$L5141*PGSales!$M5141</f>
        <v>900</v>
      </c>
    </row>
    <row r="5142" spans="1:14" hidden="1" x14ac:dyDescent="0.25">
      <c r="A5142" s="77">
        <f t="shared" si="390"/>
        <v>2025</v>
      </c>
      <c r="B5142" s="77">
        <f t="shared" si="391"/>
        <v>3</v>
      </c>
      <c r="C5142" s="73">
        <v>45742</v>
      </c>
      <c r="D5142" s="79" t="s">
        <v>115</v>
      </c>
      <c r="E5142" s="80" t="s">
        <v>656</v>
      </c>
      <c r="F5142" s="81" t="str">
        <f>VLOOKUP(E5142,Customer[],2,FALSE)</f>
        <v xml:space="preserve">Malar </v>
      </c>
      <c r="G5142" s="69" t="str">
        <f>VLOOKUP(E5142,Customer[],3,FALSE)</f>
        <v>Innwa Rd</v>
      </c>
      <c r="H5142" s="69" t="str">
        <f>VLOOKUP(E5142,Customer[],4,FALSE)</f>
        <v>N/Oakkala</v>
      </c>
      <c r="I5142" s="48" t="s">
        <v>25</v>
      </c>
      <c r="J5142" s="82" t="str">
        <f>VLOOKUP(I5142,PGStock[],2,FALSE)</f>
        <v>Columbus Super Red Smooth 350 Ml</v>
      </c>
      <c r="K5142" s="71">
        <f>VLOOKUP(I5142,PGStock[],3,FALSE)</f>
        <v>0.35</v>
      </c>
      <c r="L5142" s="47">
        <v>3</v>
      </c>
      <c r="M5142" s="47">
        <f>VLOOKUP(I5142,PGStock[],6,FALSE)</f>
        <v>150</v>
      </c>
      <c r="N5142" s="47">
        <f>+PGSales!$L5142*PGSales!$M5142</f>
        <v>450</v>
      </c>
    </row>
    <row r="5143" spans="1:14" hidden="1" x14ac:dyDescent="0.25">
      <c r="A5143" s="77">
        <f t="shared" si="390"/>
        <v>2025</v>
      </c>
      <c r="B5143" s="77">
        <f t="shared" si="391"/>
        <v>3</v>
      </c>
      <c r="C5143" s="73">
        <v>45742</v>
      </c>
      <c r="D5143" s="79" t="s">
        <v>115</v>
      </c>
      <c r="E5143" s="80" t="s">
        <v>656</v>
      </c>
      <c r="F5143" s="81" t="str">
        <f>VLOOKUP(E5143,Customer[],2,FALSE)</f>
        <v xml:space="preserve">Malar </v>
      </c>
      <c r="G5143" s="69" t="str">
        <f>VLOOKUP(E5143,Customer[],3,FALSE)</f>
        <v>Innwa Rd</v>
      </c>
      <c r="H5143" s="69" t="str">
        <f>VLOOKUP(E5143,Customer[],4,FALSE)</f>
        <v>N/Oakkala</v>
      </c>
      <c r="I5143" s="48" t="s">
        <v>18</v>
      </c>
      <c r="J5143" s="82" t="str">
        <f>VLOOKUP(I5143,PGStock[],2,FALSE)</f>
        <v>Formula Rum 350ml</v>
      </c>
      <c r="K5143" s="71">
        <f>VLOOKUP(I5143,PGStock[],3,FALSE)</f>
        <v>0.35</v>
      </c>
      <c r="L5143" s="47">
        <v>1</v>
      </c>
      <c r="M5143" s="47">
        <f>VLOOKUP(I5143,PGStock[],6,FALSE)</f>
        <v>150</v>
      </c>
      <c r="N5143" s="47">
        <f>+PGSales!$L5143*PGSales!$M5143</f>
        <v>150</v>
      </c>
    </row>
    <row r="5144" spans="1:14" hidden="1" x14ac:dyDescent="0.25">
      <c r="A5144" s="77">
        <f t="shared" si="390"/>
        <v>2025</v>
      </c>
      <c r="B5144" s="77">
        <f t="shared" si="391"/>
        <v>3</v>
      </c>
      <c r="C5144" s="73">
        <v>45742</v>
      </c>
      <c r="D5144" s="79" t="s">
        <v>187</v>
      </c>
      <c r="E5144" s="80" t="s">
        <v>314</v>
      </c>
      <c r="F5144" s="81" t="str">
        <f>VLOOKUP(E5144,Customer[],2,FALSE)</f>
        <v>Kaung</v>
      </c>
      <c r="G5144" s="69" t="str">
        <f>VLOOKUP(E5144,Customer[],3,FALSE)</f>
        <v>Nuaung Yann Rd</v>
      </c>
      <c r="H5144" s="69" t="str">
        <f>VLOOKUP(E5144,Customer[],4,FALSE)</f>
        <v>S Paukkan N/Oakkala</v>
      </c>
      <c r="I5144" s="48" t="s">
        <v>25</v>
      </c>
      <c r="J5144" s="82" t="str">
        <f>VLOOKUP(I5144,PGStock[],2,FALSE)</f>
        <v>Columbus Super Red Smooth 350 Ml</v>
      </c>
      <c r="K5144" s="71">
        <f>VLOOKUP(I5144,PGStock[],3,FALSE)</f>
        <v>0.35</v>
      </c>
      <c r="L5144" s="47">
        <v>5</v>
      </c>
      <c r="M5144" s="47">
        <f>VLOOKUP(I5144,PGStock[],6,FALSE)</f>
        <v>150</v>
      </c>
      <c r="N5144" s="47">
        <f>+PGSales!$L5144*PGSales!$M5144</f>
        <v>750</v>
      </c>
    </row>
    <row r="5145" spans="1:14" hidden="1" x14ac:dyDescent="0.25">
      <c r="A5145" s="77">
        <f t="shared" si="390"/>
        <v>2025</v>
      </c>
      <c r="B5145" s="77">
        <f t="shared" si="391"/>
        <v>3</v>
      </c>
      <c r="C5145" s="73">
        <v>45742</v>
      </c>
      <c r="D5145" s="79" t="s">
        <v>187</v>
      </c>
      <c r="E5145" s="80" t="s">
        <v>314</v>
      </c>
      <c r="F5145" s="81" t="str">
        <f>VLOOKUP(E5145,Customer[],2,FALSE)</f>
        <v>Kaung</v>
      </c>
      <c r="G5145" s="69" t="str">
        <f>VLOOKUP(E5145,Customer[],3,FALSE)</f>
        <v>Nuaung Yann Rd</v>
      </c>
      <c r="H5145" s="69" t="str">
        <f>VLOOKUP(E5145,Customer[],4,FALSE)</f>
        <v>S Paukkan N/Oakkala</v>
      </c>
      <c r="I5145" s="48" t="s">
        <v>18</v>
      </c>
      <c r="J5145" s="82" t="str">
        <f>VLOOKUP(I5145,PGStock[],2,FALSE)</f>
        <v>Formula Rum 350ml</v>
      </c>
      <c r="K5145" s="71">
        <f>VLOOKUP(I5145,PGStock[],3,FALSE)</f>
        <v>0.35</v>
      </c>
      <c r="L5145" s="47">
        <v>6</v>
      </c>
      <c r="M5145" s="47">
        <f>VLOOKUP(I5145,PGStock[],6,FALSE)</f>
        <v>150</v>
      </c>
      <c r="N5145" s="47">
        <f>+PGSales!$L5145*PGSales!$M5145</f>
        <v>900</v>
      </c>
    </row>
    <row r="5146" spans="1:14" hidden="1" x14ac:dyDescent="0.25">
      <c r="A5146" s="77">
        <f t="shared" si="390"/>
        <v>2025</v>
      </c>
      <c r="B5146" s="77">
        <f t="shared" si="391"/>
        <v>3</v>
      </c>
      <c r="C5146" s="73">
        <v>45742</v>
      </c>
      <c r="D5146" s="79" t="s">
        <v>0</v>
      </c>
      <c r="E5146" s="80" t="s">
        <v>394</v>
      </c>
      <c r="F5146" s="81" t="str">
        <f>VLOOKUP(E5146,Customer[],2,FALSE)</f>
        <v>Khun Myant</v>
      </c>
      <c r="G5146" s="69" t="str">
        <f>VLOOKUP(E5146,Customer[],3,FALSE)</f>
        <v>Nuaung Yann Rd</v>
      </c>
      <c r="H5146" s="69" t="str">
        <f>VLOOKUP(E5146,Customer[],4,FALSE)</f>
        <v>S Paukkan N/Oakkala</v>
      </c>
      <c r="I5146" s="48" t="s">
        <v>25</v>
      </c>
      <c r="J5146" s="82" t="str">
        <f>VLOOKUP(I5146,PGStock[],2,FALSE)</f>
        <v>Columbus Super Red Smooth 350 Ml</v>
      </c>
      <c r="K5146" s="71">
        <f>VLOOKUP(I5146,PGStock[],3,FALSE)</f>
        <v>0.35</v>
      </c>
      <c r="L5146" s="47">
        <v>1</v>
      </c>
      <c r="M5146" s="47">
        <f>VLOOKUP(I5146,PGStock[],6,FALSE)</f>
        <v>150</v>
      </c>
      <c r="N5146" s="47">
        <f>+PGSales!$L5146*PGSales!$M5146</f>
        <v>150</v>
      </c>
    </row>
    <row r="5147" spans="1:14" hidden="1" x14ac:dyDescent="0.25">
      <c r="A5147" s="77">
        <f t="shared" si="390"/>
        <v>2025</v>
      </c>
      <c r="B5147" s="77">
        <f t="shared" si="391"/>
        <v>3</v>
      </c>
      <c r="C5147" s="73">
        <v>45742</v>
      </c>
      <c r="D5147" s="79" t="s">
        <v>0</v>
      </c>
      <c r="E5147" s="80" t="s">
        <v>394</v>
      </c>
      <c r="F5147" s="81" t="str">
        <f>VLOOKUP(E5147,Customer[],2,FALSE)</f>
        <v>Khun Myant</v>
      </c>
      <c r="G5147" s="69" t="str">
        <f>VLOOKUP(E5147,Customer[],3,FALSE)</f>
        <v>Nuaung Yann Rd</v>
      </c>
      <c r="H5147" s="69" t="str">
        <f>VLOOKUP(E5147,Customer[],4,FALSE)</f>
        <v>S Paukkan N/Oakkala</v>
      </c>
      <c r="I5147" s="48" t="s">
        <v>18</v>
      </c>
      <c r="J5147" s="82" t="str">
        <f>VLOOKUP(I5147,PGStock[],2,FALSE)</f>
        <v>Formula Rum 350ml</v>
      </c>
      <c r="K5147" s="71">
        <f>VLOOKUP(I5147,PGStock[],3,FALSE)</f>
        <v>0.35</v>
      </c>
      <c r="L5147" s="47">
        <v>2</v>
      </c>
      <c r="M5147" s="47">
        <f>VLOOKUP(I5147,PGStock[],6,FALSE)</f>
        <v>150</v>
      </c>
      <c r="N5147" s="47">
        <f>+PGSales!$L5147*PGSales!$M5147</f>
        <v>300</v>
      </c>
    </row>
    <row r="5148" spans="1:14" hidden="1" x14ac:dyDescent="0.25">
      <c r="A5148" s="77">
        <f t="shared" si="390"/>
        <v>2025</v>
      </c>
      <c r="B5148" s="77">
        <f t="shared" si="391"/>
        <v>3</v>
      </c>
      <c r="C5148" s="73">
        <v>45743</v>
      </c>
      <c r="D5148" s="79" t="s">
        <v>4</v>
      </c>
      <c r="E5148" s="80" t="s">
        <v>176</v>
      </c>
      <c r="F5148" s="81" t="str">
        <f>VLOOKUP(E5148,Customer[],2,FALSE)</f>
        <v>Lamin</v>
      </c>
      <c r="G5148" s="69" t="str">
        <f>VLOOKUP(E5148,Customer[],3,FALSE)</f>
        <v>No (4) Rd</v>
      </c>
      <c r="H5148" s="69" t="str">
        <f>VLOOKUP(E5148,Customer[],4,FALSE)</f>
        <v xml:space="preserve">Shwepyithar </v>
      </c>
      <c r="I5148" s="48" t="s">
        <v>25</v>
      </c>
      <c r="J5148" s="82" t="str">
        <f>VLOOKUP(I5148,PGStock[],2,FALSE)</f>
        <v>Columbus Super Red Smooth 350 Ml</v>
      </c>
      <c r="K5148" s="71">
        <f>VLOOKUP(I5148,PGStock[],3,FALSE)</f>
        <v>0.35</v>
      </c>
      <c r="L5148" s="47">
        <v>2</v>
      </c>
      <c r="M5148" s="47">
        <f>VLOOKUP(I5148,PGStock[],6,FALSE)</f>
        <v>150</v>
      </c>
      <c r="N5148" s="47">
        <f>+PGSales!$L5148*PGSales!$M5148</f>
        <v>300</v>
      </c>
    </row>
    <row r="5149" spans="1:14" hidden="1" x14ac:dyDescent="0.25">
      <c r="A5149" s="77">
        <f t="shared" si="390"/>
        <v>2025</v>
      </c>
      <c r="B5149" s="77">
        <f t="shared" si="391"/>
        <v>3</v>
      </c>
      <c r="C5149" s="73">
        <v>45743</v>
      </c>
      <c r="D5149" s="79" t="s">
        <v>4</v>
      </c>
      <c r="E5149" s="80" t="s">
        <v>176</v>
      </c>
      <c r="F5149" s="81" t="str">
        <f>VLOOKUP(E5149,Customer[],2,FALSE)</f>
        <v>Lamin</v>
      </c>
      <c r="G5149" s="69" t="str">
        <f>VLOOKUP(E5149,Customer[],3,FALSE)</f>
        <v>No (4) Rd</v>
      </c>
      <c r="H5149" s="69" t="str">
        <f>VLOOKUP(E5149,Customer[],4,FALSE)</f>
        <v xml:space="preserve">Shwepyithar </v>
      </c>
      <c r="I5149" s="48" t="s">
        <v>18</v>
      </c>
      <c r="J5149" s="82" t="str">
        <f>VLOOKUP(I5149,PGStock[],2,FALSE)</f>
        <v>Formula Rum 350ml</v>
      </c>
      <c r="K5149" s="71">
        <f>VLOOKUP(I5149,PGStock[],3,FALSE)</f>
        <v>0.35</v>
      </c>
      <c r="L5149" s="47">
        <v>2</v>
      </c>
      <c r="M5149" s="47">
        <f>VLOOKUP(I5149,PGStock[],6,FALSE)</f>
        <v>150</v>
      </c>
      <c r="N5149" s="47">
        <f>+PGSales!$L5149*PGSales!$M5149</f>
        <v>300</v>
      </c>
    </row>
    <row r="5150" spans="1:14" hidden="1" x14ac:dyDescent="0.25">
      <c r="A5150" s="77">
        <f t="shared" si="390"/>
        <v>2025</v>
      </c>
      <c r="B5150" s="77">
        <f t="shared" si="391"/>
        <v>3</v>
      </c>
      <c r="C5150" s="73">
        <v>45743</v>
      </c>
      <c r="D5150" s="79" t="s">
        <v>66</v>
      </c>
      <c r="E5150" s="80" t="s">
        <v>662</v>
      </c>
      <c r="F5150" s="81" t="str">
        <f>VLOOKUP(E5150,Customer[],2,FALSE)</f>
        <v>U Myint Soe</v>
      </c>
      <c r="G5150" s="69" t="str">
        <f>VLOOKUP(E5150,Customer[],3,FALSE)</f>
        <v>Danyaekone Rd</v>
      </c>
      <c r="H5150" s="69" t="str">
        <f>VLOOKUP(E5150,Customer[],4,FALSE)</f>
        <v xml:space="preserve">Shwepyithar </v>
      </c>
      <c r="I5150" s="48" t="s">
        <v>25</v>
      </c>
      <c r="J5150" s="82" t="str">
        <f>VLOOKUP(I5150,PGStock[],2,FALSE)</f>
        <v>Columbus Super Red Smooth 350 Ml</v>
      </c>
      <c r="K5150" s="71">
        <f>VLOOKUP(I5150,PGStock[],3,FALSE)</f>
        <v>0.35</v>
      </c>
      <c r="L5150" s="47">
        <v>2</v>
      </c>
      <c r="M5150" s="47">
        <f>VLOOKUP(I5150,PGStock[],6,FALSE)</f>
        <v>150</v>
      </c>
      <c r="N5150" s="47">
        <f>+PGSales!$L5150*PGSales!$M5150</f>
        <v>300</v>
      </c>
    </row>
    <row r="5151" spans="1:14" hidden="1" x14ac:dyDescent="0.25">
      <c r="A5151" s="77">
        <f t="shared" si="390"/>
        <v>2025</v>
      </c>
      <c r="B5151" s="77">
        <f t="shared" si="391"/>
        <v>3</v>
      </c>
      <c r="C5151" s="73">
        <v>45743</v>
      </c>
      <c r="D5151" s="79" t="s">
        <v>66</v>
      </c>
      <c r="E5151" s="80" t="s">
        <v>662</v>
      </c>
      <c r="F5151" s="81" t="str">
        <f>VLOOKUP(E5151,Customer[],2,FALSE)</f>
        <v>U Myint Soe</v>
      </c>
      <c r="G5151" s="69" t="str">
        <f>VLOOKUP(E5151,Customer[],3,FALSE)</f>
        <v>Danyaekone Rd</v>
      </c>
      <c r="H5151" s="69" t="str">
        <f>VLOOKUP(E5151,Customer[],4,FALSE)</f>
        <v xml:space="preserve">Shwepyithar </v>
      </c>
      <c r="I5151" s="48" t="s">
        <v>18</v>
      </c>
      <c r="J5151" s="82" t="str">
        <f>VLOOKUP(I5151,PGStock[],2,FALSE)</f>
        <v>Formula Rum 350ml</v>
      </c>
      <c r="K5151" s="71">
        <f>VLOOKUP(I5151,PGStock[],3,FALSE)</f>
        <v>0.35</v>
      </c>
      <c r="L5151" s="47">
        <v>7</v>
      </c>
      <c r="M5151" s="47">
        <f>VLOOKUP(I5151,PGStock[],6,FALSE)</f>
        <v>150</v>
      </c>
      <c r="N5151" s="47">
        <f>+PGSales!$L5151*PGSales!$M5151</f>
        <v>1050</v>
      </c>
    </row>
    <row r="5152" spans="1:14" hidden="1" x14ac:dyDescent="0.25">
      <c r="A5152" s="77">
        <f t="shared" si="382"/>
        <v>2025</v>
      </c>
      <c r="B5152" s="77">
        <f t="shared" si="383"/>
        <v>3</v>
      </c>
      <c r="C5152" s="73">
        <v>45743</v>
      </c>
      <c r="D5152" s="79" t="s">
        <v>56</v>
      </c>
      <c r="E5152" s="80" t="s">
        <v>675</v>
      </c>
      <c r="F5152" s="81" t="str">
        <f>VLOOKUP(E5152,Customer[],2,FALSE)</f>
        <v>Shwe Lawone</v>
      </c>
      <c r="G5152" s="69" t="str">
        <f>VLOOKUP(E5152,Customer[],3,FALSE)</f>
        <v>Ye Yanaing Rd</v>
      </c>
      <c r="H5152" s="69" t="str">
        <f>VLOOKUP(E5152,Customer[],4,FALSE)</f>
        <v xml:space="preserve">Shwepyithar </v>
      </c>
      <c r="I5152" s="48" t="s">
        <v>25</v>
      </c>
      <c r="J5152" s="82" t="str">
        <f>VLOOKUP(I5152,PGStock[],2,FALSE)</f>
        <v>Columbus Super Red Smooth 350 Ml</v>
      </c>
      <c r="K5152" s="71">
        <f>VLOOKUP(I5152,PGStock[],3,FALSE)</f>
        <v>0.35</v>
      </c>
      <c r="L5152" s="47">
        <v>5</v>
      </c>
      <c r="M5152" s="47">
        <f>VLOOKUP(I5152,PGStock[],6,FALSE)</f>
        <v>150</v>
      </c>
      <c r="N5152" s="47">
        <f>+PGSales!$L5152*PGSales!$M5152</f>
        <v>750</v>
      </c>
    </row>
    <row r="5153" spans="1:14" hidden="1" x14ac:dyDescent="0.25">
      <c r="A5153" s="77">
        <f t="shared" si="382"/>
        <v>2025</v>
      </c>
      <c r="B5153" s="77">
        <f t="shared" si="383"/>
        <v>3</v>
      </c>
      <c r="C5153" s="73">
        <v>45743</v>
      </c>
      <c r="D5153" s="79" t="s">
        <v>60</v>
      </c>
      <c r="E5153" s="80" t="s">
        <v>177</v>
      </c>
      <c r="F5153" s="81" t="str">
        <f>VLOOKUP(E5153,Customer[],2,FALSE)</f>
        <v>NI Ni Poe poe</v>
      </c>
      <c r="G5153" s="69" t="str">
        <f>VLOOKUP(E5153,Customer[],3,FALSE)</f>
        <v>Ye Yanaing Rd</v>
      </c>
      <c r="H5153" s="69" t="str">
        <f>VLOOKUP(E5153,Customer[],4,FALSE)</f>
        <v xml:space="preserve">Shwepyithar </v>
      </c>
      <c r="I5153" s="48" t="s">
        <v>25</v>
      </c>
      <c r="J5153" s="82" t="str">
        <f>VLOOKUP(I5153,PGStock[],2,FALSE)</f>
        <v>Columbus Super Red Smooth 350 Ml</v>
      </c>
      <c r="K5153" s="71">
        <f>VLOOKUP(I5153,PGStock[],3,FALSE)</f>
        <v>0.35</v>
      </c>
      <c r="L5153" s="47">
        <v>5</v>
      </c>
      <c r="M5153" s="47">
        <f>VLOOKUP(I5153,PGStock[],6,FALSE)</f>
        <v>150</v>
      </c>
      <c r="N5153" s="47">
        <f>+PGSales!$L5153*PGSales!$M5153</f>
        <v>750</v>
      </c>
    </row>
    <row r="5154" spans="1:14" hidden="1" x14ac:dyDescent="0.25">
      <c r="A5154" s="77">
        <f t="shared" si="382"/>
        <v>2025</v>
      </c>
      <c r="B5154" s="77">
        <f t="shared" si="383"/>
        <v>3</v>
      </c>
      <c r="C5154" s="73">
        <v>45743</v>
      </c>
      <c r="D5154" s="79" t="s">
        <v>60</v>
      </c>
      <c r="E5154" s="80" t="s">
        <v>177</v>
      </c>
      <c r="F5154" s="81" t="str">
        <f>VLOOKUP(E5154,Customer[],2,FALSE)</f>
        <v>NI Ni Poe poe</v>
      </c>
      <c r="G5154" s="69" t="str">
        <f>VLOOKUP(E5154,Customer[],3,FALSE)</f>
        <v>Ye Yanaing Rd</v>
      </c>
      <c r="H5154" s="69" t="str">
        <f>VLOOKUP(E5154,Customer[],4,FALSE)</f>
        <v xml:space="preserve">Shwepyithar </v>
      </c>
      <c r="I5154" s="48" t="s">
        <v>20</v>
      </c>
      <c r="J5154" s="82" t="str">
        <f>VLOOKUP(I5154,PGStock[],2,FALSE)</f>
        <v>Formula Rum 700ml</v>
      </c>
      <c r="K5154" s="71">
        <f>VLOOKUP(I5154,PGStock[],3,FALSE)</f>
        <v>0.7</v>
      </c>
      <c r="L5154" s="47">
        <v>4</v>
      </c>
      <c r="M5154" s="47">
        <f>VLOOKUP(I5154,PGStock[],6,FALSE)</f>
        <v>200</v>
      </c>
      <c r="N5154" s="47">
        <f>+PGSales!$L5154*PGSales!$M5154</f>
        <v>800</v>
      </c>
    </row>
    <row r="5155" spans="1:14" hidden="1" x14ac:dyDescent="0.25">
      <c r="A5155" s="77">
        <f t="shared" ref="A5155:A5212" si="392">YEAR(C5155)</f>
        <v>2025</v>
      </c>
      <c r="B5155" s="77">
        <f t="shared" ref="B5155:B5212" si="393">MONTH(C5155)</f>
        <v>3</v>
      </c>
      <c r="C5155" s="73">
        <v>45743</v>
      </c>
      <c r="D5155" s="79" t="s">
        <v>60</v>
      </c>
      <c r="E5155" s="80" t="s">
        <v>177</v>
      </c>
      <c r="F5155" s="81" t="str">
        <f>VLOOKUP(E5155,Customer[],2,FALSE)</f>
        <v>NI Ni Poe poe</v>
      </c>
      <c r="G5155" s="69" t="str">
        <f>VLOOKUP(E5155,Customer[],3,FALSE)</f>
        <v>Ye Yanaing Rd</v>
      </c>
      <c r="H5155" s="69" t="str">
        <f>VLOOKUP(E5155,Customer[],4,FALSE)</f>
        <v xml:space="preserve">Shwepyithar </v>
      </c>
      <c r="I5155" s="48" t="s">
        <v>18</v>
      </c>
      <c r="J5155" s="82" t="str">
        <f>VLOOKUP(I5155,PGStock[],2,FALSE)</f>
        <v>Formula Rum 350ml</v>
      </c>
      <c r="K5155" s="71">
        <f>VLOOKUP(I5155,PGStock[],3,FALSE)</f>
        <v>0.35</v>
      </c>
      <c r="L5155" s="47">
        <v>13</v>
      </c>
      <c r="M5155" s="47">
        <f>VLOOKUP(I5155,PGStock[],6,FALSE)</f>
        <v>150</v>
      </c>
      <c r="N5155" s="47">
        <f>+PGSales!$L5155*PGSales!$M5155</f>
        <v>1950</v>
      </c>
    </row>
    <row r="5156" spans="1:14" hidden="1" x14ac:dyDescent="0.25">
      <c r="A5156" s="77">
        <f t="shared" ref="A5156:A5172" si="394">YEAR(C5156)</f>
        <v>2025</v>
      </c>
      <c r="B5156" s="77">
        <f t="shared" ref="B5156:B5172" si="395">MONTH(C5156)</f>
        <v>3</v>
      </c>
      <c r="C5156" s="73">
        <v>45743</v>
      </c>
      <c r="D5156" s="79" t="s">
        <v>365</v>
      </c>
      <c r="E5156" s="80" t="s">
        <v>268</v>
      </c>
      <c r="F5156" s="81" t="str">
        <f>VLOOKUP(E5156,Customer[],2,FALSE)</f>
        <v>Kaung Thant</v>
      </c>
      <c r="G5156" s="69" t="str">
        <f>VLOOKUP(E5156,Customer[],3,FALSE)</f>
        <v>ThanDin Zay Rd</v>
      </c>
      <c r="H5156" s="69" t="str">
        <f>VLOOKUP(E5156,Customer[],4,FALSE)</f>
        <v xml:space="preserve">Shwepyithar </v>
      </c>
      <c r="I5156" s="48" t="s">
        <v>25</v>
      </c>
      <c r="J5156" s="82" t="str">
        <f>VLOOKUP(I5156,PGStock[],2,FALSE)</f>
        <v>Columbus Super Red Smooth 350 Ml</v>
      </c>
      <c r="K5156" s="71">
        <f>VLOOKUP(I5156,PGStock[],3,FALSE)</f>
        <v>0.35</v>
      </c>
      <c r="L5156" s="47">
        <v>3</v>
      </c>
      <c r="M5156" s="47">
        <f>VLOOKUP(I5156,PGStock[],6,FALSE)</f>
        <v>150</v>
      </c>
      <c r="N5156" s="47">
        <f>+PGSales!$L5156*PGSales!$M5156</f>
        <v>450</v>
      </c>
    </row>
    <row r="5157" spans="1:14" hidden="1" x14ac:dyDescent="0.25">
      <c r="A5157" s="77">
        <f t="shared" si="394"/>
        <v>2025</v>
      </c>
      <c r="B5157" s="77">
        <f t="shared" si="395"/>
        <v>3</v>
      </c>
      <c r="C5157" s="73">
        <v>45743</v>
      </c>
      <c r="D5157" s="79" t="s">
        <v>3</v>
      </c>
      <c r="E5157" s="80" t="s">
        <v>39</v>
      </c>
      <c r="F5157" s="81" t="str">
        <f>VLOOKUP(E5157,Customer[],2,FALSE)</f>
        <v>Mon lay</v>
      </c>
      <c r="G5157" s="69" t="str">
        <f>VLOOKUP(E5157,Customer[],3,FALSE)</f>
        <v>Padamyar Rd</v>
      </c>
      <c r="H5157" s="69" t="str">
        <f>VLOOKUP(E5157,Customer[],4,FALSE)</f>
        <v xml:space="preserve">Shwepyithar </v>
      </c>
      <c r="I5157" s="48" t="s">
        <v>18</v>
      </c>
      <c r="J5157" s="82" t="str">
        <f>VLOOKUP(I5157,PGStock[],2,FALSE)</f>
        <v>Formula Rum 350ml</v>
      </c>
      <c r="K5157" s="71">
        <f>VLOOKUP(I5157,PGStock[],3,FALSE)</f>
        <v>0.35</v>
      </c>
      <c r="L5157" s="47">
        <v>9</v>
      </c>
      <c r="M5157" s="47">
        <f>VLOOKUP(I5157,PGStock[],6,FALSE)</f>
        <v>150</v>
      </c>
      <c r="N5157" s="47">
        <f>+PGSales!$L5157*PGSales!$M5157</f>
        <v>1350</v>
      </c>
    </row>
    <row r="5158" spans="1:14" hidden="1" x14ac:dyDescent="0.25">
      <c r="A5158" s="77">
        <f t="shared" si="394"/>
        <v>2025</v>
      </c>
      <c r="B5158" s="77">
        <f t="shared" si="395"/>
        <v>3</v>
      </c>
      <c r="C5158" s="73">
        <v>45743</v>
      </c>
      <c r="D5158" s="79" t="s">
        <v>3</v>
      </c>
      <c r="E5158" s="80" t="s">
        <v>39</v>
      </c>
      <c r="F5158" s="81" t="str">
        <f>VLOOKUP(E5158,Customer[],2,FALSE)</f>
        <v>Mon lay</v>
      </c>
      <c r="G5158" s="69" t="str">
        <f>VLOOKUP(E5158,Customer[],3,FALSE)</f>
        <v>Padamyar Rd</v>
      </c>
      <c r="H5158" s="69" t="str">
        <f>VLOOKUP(E5158,Customer[],4,FALSE)</f>
        <v xml:space="preserve">Shwepyithar </v>
      </c>
      <c r="I5158" s="48" t="s">
        <v>20</v>
      </c>
      <c r="J5158" s="82" t="str">
        <f>VLOOKUP(I5158,PGStock[],2,FALSE)</f>
        <v>Formula Rum 700ml</v>
      </c>
      <c r="K5158" s="71">
        <f>VLOOKUP(I5158,PGStock[],3,FALSE)</f>
        <v>0.7</v>
      </c>
      <c r="L5158" s="47">
        <v>1</v>
      </c>
      <c r="M5158" s="47">
        <f>VLOOKUP(I5158,PGStock[],6,FALSE)</f>
        <v>200</v>
      </c>
      <c r="N5158" s="47">
        <f>+PGSales!$L5158*PGSales!$M5158</f>
        <v>200</v>
      </c>
    </row>
    <row r="5159" spans="1:14" hidden="1" x14ac:dyDescent="0.25">
      <c r="A5159" s="77">
        <f t="shared" si="394"/>
        <v>2025</v>
      </c>
      <c r="B5159" s="77">
        <f t="shared" si="395"/>
        <v>3</v>
      </c>
      <c r="C5159" s="73">
        <v>45743</v>
      </c>
      <c r="D5159" s="79" t="s">
        <v>3</v>
      </c>
      <c r="E5159" s="80" t="s">
        <v>39</v>
      </c>
      <c r="F5159" s="81" t="str">
        <f>VLOOKUP(E5159,Customer[],2,FALSE)</f>
        <v>Mon lay</v>
      </c>
      <c r="G5159" s="69" t="str">
        <f>VLOOKUP(E5159,Customer[],3,FALSE)</f>
        <v>Padamyar Rd</v>
      </c>
      <c r="H5159" s="69" t="str">
        <f>VLOOKUP(E5159,Customer[],4,FALSE)</f>
        <v xml:space="preserve">Shwepyithar </v>
      </c>
      <c r="I5159" s="48" t="s">
        <v>18</v>
      </c>
      <c r="J5159" s="82" t="str">
        <f>VLOOKUP(I5159,PGStock[],2,FALSE)</f>
        <v>Formula Rum 350ml</v>
      </c>
      <c r="K5159" s="71">
        <f>VLOOKUP(I5159,PGStock[],3,FALSE)</f>
        <v>0.35</v>
      </c>
      <c r="L5159" s="47">
        <v>2</v>
      </c>
      <c r="M5159" s="47">
        <f>VLOOKUP(I5159,PGStock[],6,FALSE)</f>
        <v>150</v>
      </c>
      <c r="N5159" s="47">
        <f>+PGSales!$L5159*PGSales!$M5159</f>
        <v>300</v>
      </c>
    </row>
    <row r="5160" spans="1:14" hidden="1" x14ac:dyDescent="0.25">
      <c r="A5160" s="77">
        <f t="shared" si="394"/>
        <v>2025</v>
      </c>
      <c r="B5160" s="77">
        <f t="shared" si="395"/>
        <v>3</v>
      </c>
      <c r="C5160" s="73">
        <v>45743</v>
      </c>
      <c r="D5160" s="79" t="s">
        <v>58</v>
      </c>
      <c r="E5160" s="80" t="s">
        <v>245</v>
      </c>
      <c r="F5160" s="81" t="str">
        <f>VLOOKUP(E5160,Customer[],2,FALSE)</f>
        <v>Cheer</v>
      </c>
      <c r="G5160" s="69" t="str">
        <f>VLOOKUP(E5160,Customer[],3,FALSE)</f>
        <v>ThanDin Zay Rd</v>
      </c>
      <c r="H5160" s="69" t="str">
        <f>VLOOKUP(E5160,Customer[],4,FALSE)</f>
        <v xml:space="preserve">Shwepyithar </v>
      </c>
      <c r="I5160" s="48" t="s">
        <v>27</v>
      </c>
      <c r="J5160" s="82" t="str">
        <f>VLOOKUP(I5160,PGStock[],2,FALSE)</f>
        <v>Columbus Super Red Smooth 700 Ml</v>
      </c>
      <c r="K5160" s="71">
        <f>VLOOKUP(I5160,PGStock[],3,FALSE)</f>
        <v>0.7</v>
      </c>
      <c r="L5160" s="47">
        <v>1</v>
      </c>
      <c r="M5160" s="47">
        <f>VLOOKUP(I5160,PGStock[],6,FALSE)</f>
        <v>200</v>
      </c>
      <c r="N5160" s="47">
        <f>+PGSales!$L5160*PGSales!$M5160</f>
        <v>200</v>
      </c>
    </row>
    <row r="5161" spans="1:14" hidden="1" x14ac:dyDescent="0.25">
      <c r="A5161" s="77">
        <f t="shared" si="394"/>
        <v>2025</v>
      </c>
      <c r="B5161" s="77">
        <f t="shared" si="395"/>
        <v>3</v>
      </c>
      <c r="C5161" s="73">
        <v>45743</v>
      </c>
      <c r="D5161" s="79" t="s">
        <v>58</v>
      </c>
      <c r="E5161" s="80" t="s">
        <v>245</v>
      </c>
      <c r="F5161" s="81" t="str">
        <f>VLOOKUP(E5161,Customer[],2,FALSE)</f>
        <v>Cheer</v>
      </c>
      <c r="G5161" s="69" t="str">
        <f>VLOOKUP(E5161,Customer[],3,FALSE)</f>
        <v>ThanDin Zay Rd</v>
      </c>
      <c r="H5161" s="69" t="str">
        <f>VLOOKUP(E5161,Customer[],4,FALSE)</f>
        <v xml:space="preserve">Shwepyithar </v>
      </c>
      <c r="I5161" s="48" t="s">
        <v>25</v>
      </c>
      <c r="J5161" s="82" t="str">
        <f>VLOOKUP(I5161,PGStock[],2,FALSE)</f>
        <v>Columbus Super Red Smooth 350 Ml</v>
      </c>
      <c r="K5161" s="71">
        <f>VLOOKUP(I5161,PGStock[],3,FALSE)</f>
        <v>0.35</v>
      </c>
      <c r="L5161" s="47">
        <v>11</v>
      </c>
      <c r="M5161" s="47">
        <f>VLOOKUP(I5161,PGStock[],6,FALSE)</f>
        <v>150</v>
      </c>
      <c r="N5161" s="47">
        <f>+PGSales!$L5161*PGSales!$M5161</f>
        <v>1650</v>
      </c>
    </row>
    <row r="5162" spans="1:14" hidden="1" x14ac:dyDescent="0.25">
      <c r="A5162" s="77">
        <f t="shared" si="394"/>
        <v>2025</v>
      </c>
      <c r="B5162" s="77">
        <f t="shared" si="395"/>
        <v>3</v>
      </c>
      <c r="C5162" s="73">
        <v>45743</v>
      </c>
      <c r="D5162" s="79" t="s">
        <v>58</v>
      </c>
      <c r="E5162" s="80" t="s">
        <v>245</v>
      </c>
      <c r="F5162" s="81" t="str">
        <f>VLOOKUP(E5162,Customer[],2,FALSE)</f>
        <v>Cheer</v>
      </c>
      <c r="G5162" s="69" t="str">
        <f>VLOOKUP(E5162,Customer[],3,FALSE)</f>
        <v>ThanDin Zay Rd</v>
      </c>
      <c r="H5162" s="69" t="str">
        <f>VLOOKUP(E5162,Customer[],4,FALSE)</f>
        <v xml:space="preserve">Shwepyithar </v>
      </c>
      <c r="I5162" s="48" t="s">
        <v>23</v>
      </c>
      <c r="J5162" s="82" t="str">
        <f>VLOOKUP(I5162,PGStock[],2,FALSE)</f>
        <v>Columbus Super Red Smooth 175 Ml</v>
      </c>
      <c r="K5162" s="71">
        <f>VLOOKUP(I5162,PGStock[],3,FALSE)</f>
        <v>0.17499999999999999</v>
      </c>
      <c r="L5162" s="47">
        <v>2</v>
      </c>
      <c r="M5162" s="47">
        <f>VLOOKUP(I5162,PGStock[],6,FALSE)</f>
        <v>100</v>
      </c>
      <c r="N5162" s="47">
        <f>+PGSales!$L5162*PGSales!$M5162</f>
        <v>200</v>
      </c>
    </row>
    <row r="5163" spans="1:14" hidden="1" x14ac:dyDescent="0.25">
      <c r="A5163" s="77">
        <f t="shared" si="394"/>
        <v>2025</v>
      </c>
      <c r="B5163" s="77">
        <f t="shared" si="395"/>
        <v>3</v>
      </c>
      <c r="C5163" s="73">
        <v>45743</v>
      </c>
      <c r="D5163" s="79" t="s">
        <v>58</v>
      </c>
      <c r="E5163" s="80" t="s">
        <v>245</v>
      </c>
      <c r="F5163" s="81" t="str">
        <f>VLOOKUP(E5163,Customer[],2,FALSE)</f>
        <v>Cheer</v>
      </c>
      <c r="G5163" s="69" t="str">
        <f>VLOOKUP(E5163,Customer[],3,FALSE)</f>
        <v>ThanDin Zay Rd</v>
      </c>
      <c r="H5163" s="69" t="str">
        <f>VLOOKUP(E5163,Customer[],4,FALSE)</f>
        <v xml:space="preserve">Shwepyithar </v>
      </c>
      <c r="I5163" s="48" t="s">
        <v>18</v>
      </c>
      <c r="J5163" s="82" t="str">
        <f>VLOOKUP(I5163,PGStock[],2,FALSE)</f>
        <v>Formula Rum 350ml</v>
      </c>
      <c r="K5163" s="71">
        <f>VLOOKUP(I5163,PGStock[],3,FALSE)</f>
        <v>0.35</v>
      </c>
      <c r="L5163" s="47">
        <v>3</v>
      </c>
      <c r="M5163" s="47">
        <f>VLOOKUP(I5163,PGStock[],6,FALSE)</f>
        <v>150</v>
      </c>
      <c r="N5163" s="47">
        <f>+PGSales!$L5163*PGSales!$M5163</f>
        <v>450</v>
      </c>
    </row>
    <row r="5164" spans="1:14" hidden="1" x14ac:dyDescent="0.25">
      <c r="A5164" s="77">
        <f t="shared" si="394"/>
        <v>2025</v>
      </c>
      <c r="B5164" s="77">
        <f t="shared" si="395"/>
        <v>3</v>
      </c>
      <c r="C5164" s="73">
        <v>45743</v>
      </c>
      <c r="D5164" s="79" t="s">
        <v>76</v>
      </c>
      <c r="E5164" s="80" t="s">
        <v>271</v>
      </c>
      <c r="F5164" s="81" t="str">
        <f>VLOOKUP(E5164,Customer[],2,FALSE)</f>
        <v>Lapyae Wunn</v>
      </c>
      <c r="G5164" s="69" t="str">
        <f>VLOOKUP(E5164,Customer[],3,FALSE)</f>
        <v>West Yangon University Rd</v>
      </c>
      <c r="H5164" s="69" t="str">
        <f>VLOOKUP(E5164,Customer[],4,FALSE)</f>
        <v>Htan Ta Pin</v>
      </c>
      <c r="I5164" s="48" t="s">
        <v>25</v>
      </c>
      <c r="J5164" s="82" t="str">
        <f>VLOOKUP(I5164,PGStock[],2,FALSE)</f>
        <v>Columbus Super Red Smooth 350 Ml</v>
      </c>
      <c r="K5164" s="71">
        <f>VLOOKUP(I5164,PGStock[],3,FALSE)</f>
        <v>0.35</v>
      </c>
      <c r="L5164" s="47">
        <v>9</v>
      </c>
      <c r="M5164" s="47">
        <f>VLOOKUP(I5164,PGStock[],6,FALSE)</f>
        <v>150</v>
      </c>
      <c r="N5164" s="47">
        <f>+PGSales!$L5164*PGSales!$M5164</f>
        <v>1350</v>
      </c>
    </row>
    <row r="5165" spans="1:14" hidden="1" x14ac:dyDescent="0.25">
      <c r="A5165" s="77">
        <f t="shared" si="394"/>
        <v>2025</v>
      </c>
      <c r="B5165" s="77">
        <f t="shared" si="395"/>
        <v>3</v>
      </c>
      <c r="C5165" s="73">
        <v>45743</v>
      </c>
      <c r="D5165" s="79" t="s">
        <v>76</v>
      </c>
      <c r="E5165" s="80" t="s">
        <v>271</v>
      </c>
      <c r="F5165" s="81" t="str">
        <f>VLOOKUP(E5165,Customer[],2,FALSE)</f>
        <v>Lapyae Wunn</v>
      </c>
      <c r="G5165" s="69" t="str">
        <f>VLOOKUP(E5165,Customer[],3,FALSE)</f>
        <v>West Yangon University Rd</v>
      </c>
      <c r="H5165" s="69" t="str">
        <f>VLOOKUP(E5165,Customer[],4,FALSE)</f>
        <v>Htan Ta Pin</v>
      </c>
      <c r="I5165" s="48" t="s">
        <v>18</v>
      </c>
      <c r="J5165" s="82" t="str">
        <f>VLOOKUP(I5165,PGStock[],2,FALSE)</f>
        <v>Formula Rum 350ml</v>
      </c>
      <c r="K5165" s="71">
        <f>VLOOKUP(I5165,PGStock[],3,FALSE)</f>
        <v>0.35</v>
      </c>
      <c r="L5165" s="47">
        <v>20</v>
      </c>
      <c r="M5165" s="47">
        <f>VLOOKUP(I5165,PGStock[],6,FALSE)</f>
        <v>150</v>
      </c>
      <c r="N5165" s="47">
        <f>+PGSales!$L5165*PGSales!$M5165</f>
        <v>3000</v>
      </c>
    </row>
    <row r="5166" spans="1:14" hidden="1" x14ac:dyDescent="0.25">
      <c r="A5166" s="77">
        <f t="shared" si="394"/>
        <v>2025</v>
      </c>
      <c r="B5166" s="77">
        <f t="shared" si="395"/>
        <v>3</v>
      </c>
      <c r="C5166" s="73">
        <v>45743</v>
      </c>
      <c r="D5166" s="79" t="s">
        <v>72</v>
      </c>
      <c r="E5166" s="80" t="s">
        <v>269</v>
      </c>
      <c r="F5166" s="81" t="str">
        <f>VLOOKUP(E5166,Customer[],2,FALSE)</f>
        <v>Kaung Star</v>
      </c>
      <c r="G5166" s="69" t="str">
        <f>VLOOKUP(E5166,Customer[],3,FALSE)</f>
        <v>West Yangon University Rd</v>
      </c>
      <c r="H5166" s="69" t="str">
        <f>VLOOKUP(E5166,Customer[],4,FALSE)</f>
        <v>Htan Ta Pin</v>
      </c>
      <c r="I5166" s="48" t="s">
        <v>27</v>
      </c>
      <c r="J5166" s="82" t="str">
        <f>VLOOKUP(I5166,PGStock[],2,FALSE)</f>
        <v>Columbus Super Red Smooth 700 Ml</v>
      </c>
      <c r="K5166" s="71">
        <f>VLOOKUP(I5166,PGStock[],3,FALSE)</f>
        <v>0.7</v>
      </c>
      <c r="L5166" s="47">
        <v>1</v>
      </c>
      <c r="M5166" s="47">
        <f>VLOOKUP(I5166,PGStock[],6,FALSE)</f>
        <v>200</v>
      </c>
      <c r="N5166" s="47">
        <f>+PGSales!$L5166*PGSales!$M5166</f>
        <v>200</v>
      </c>
    </row>
    <row r="5167" spans="1:14" hidden="1" x14ac:dyDescent="0.25">
      <c r="A5167" s="77">
        <f t="shared" si="394"/>
        <v>2025</v>
      </c>
      <c r="B5167" s="77">
        <f t="shared" si="395"/>
        <v>3</v>
      </c>
      <c r="C5167" s="73">
        <v>45743</v>
      </c>
      <c r="D5167" s="79" t="s">
        <v>72</v>
      </c>
      <c r="E5167" s="80" t="s">
        <v>269</v>
      </c>
      <c r="F5167" s="81" t="str">
        <f>VLOOKUP(E5167,Customer[],2,FALSE)</f>
        <v>Kaung Star</v>
      </c>
      <c r="G5167" s="69" t="str">
        <f>VLOOKUP(E5167,Customer[],3,FALSE)</f>
        <v>West Yangon University Rd</v>
      </c>
      <c r="H5167" s="69" t="str">
        <f>VLOOKUP(E5167,Customer[],4,FALSE)</f>
        <v>Htan Ta Pin</v>
      </c>
      <c r="I5167" s="48" t="s">
        <v>25</v>
      </c>
      <c r="J5167" s="82" t="str">
        <f>VLOOKUP(I5167,PGStock[],2,FALSE)</f>
        <v>Columbus Super Red Smooth 350 Ml</v>
      </c>
      <c r="K5167" s="71">
        <f>VLOOKUP(I5167,PGStock[],3,FALSE)</f>
        <v>0.35</v>
      </c>
      <c r="L5167" s="47">
        <v>2</v>
      </c>
      <c r="M5167" s="47">
        <f>VLOOKUP(I5167,PGStock[],6,FALSE)</f>
        <v>150</v>
      </c>
      <c r="N5167" s="47">
        <f>+PGSales!$L5167*PGSales!$M5167</f>
        <v>300</v>
      </c>
    </row>
    <row r="5168" spans="1:14" hidden="1" x14ac:dyDescent="0.25">
      <c r="A5168" s="77">
        <f t="shared" si="394"/>
        <v>2025</v>
      </c>
      <c r="B5168" s="77">
        <f t="shared" si="395"/>
        <v>3</v>
      </c>
      <c r="C5168" s="73">
        <v>45743</v>
      </c>
      <c r="D5168" s="79" t="s">
        <v>72</v>
      </c>
      <c r="E5168" s="80" t="s">
        <v>269</v>
      </c>
      <c r="F5168" s="81" t="str">
        <f>VLOOKUP(E5168,Customer[],2,FALSE)</f>
        <v>Kaung Star</v>
      </c>
      <c r="G5168" s="69" t="str">
        <f>VLOOKUP(E5168,Customer[],3,FALSE)</f>
        <v>West Yangon University Rd</v>
      </c>
      <c r="H5168" s="69" t="str">
        <f>VLOOKUP(E5168,Customer[],4,FALSE)</f>
        <v>Htan Ta Pin</v>
      </c>
      <c r="I5168" s="48" t="s">
        <v>20</v>
      </c>
      <c r="J5168" s="82" t="str">
        <f>VLOOKUP(I5168,PGStock[],2,FALSE)</f>
        <v>Formula Rum 700ml</v>
      </c>
      <c r="K5168" s="71">
        <f>VLOOKUP(I5168,PGStock[],3,FALSE)</f>
        <v>0.7</v>
      </c>
      <c r="L5168" s="47">
        <v>1</v>
      </c>
      <c r="M5168" s="47">
        <f>VLOOKUP(I5168,PGStock[],6,FALSE)</f>
        <v>200</v>
      </c>
      <c r="N5168" s="47">
        <f>+PGSales!$L5168*PGSales!$M5168</f>
        <v>200</v>
      </c>
    </row>
    <row r="5169" spans="1:14" hidden="1" x14ac:dyDescent="0.25">
      <c r="A5169" s="77">
        <f t="shared" si="394"/>
        <v>2025</v>
      </c>
      <c r="B5169" s="77">
        <f t="shared" si="395"/>
        <v>3</v>
      </c>
      <c r="C5169" s="73">
        <v>45743</v>
      </c>
      <c r="D5169" s="79" t="s">
        <v>72</v>
      </c>
      <c r="E5169" s="80" t="s">
        <v>269</v>
      </c>
      <c r="F5169" s="81" t="str">
        <f>VLOOKUP(E5169,Customer[],2,FALSE)</f>
        <v>Kaung Star</v>
      </c>
      <c r="G5169" s="69" t="str">
        <f>VLOOKUP(E5169,Customer[],3,FALSE)</f>
        <v>West Yangon University Rd</v>
      </c>
      <c r="H5169" s="69" t="str">
        <f>VLOOKUP(E5169,Customer[],4,FALSE)</f>
        <v>Htan Ta Pin</v>
      </c>
      <c r="I5169" s="48" t="s">
        <v>18</v>
      </c>
      <c r="J5169" s="82" t="str">
        <f>VLOOKUP(I5169,PGStock[],2,FALSE)</f>
        <v>Formula Rum 350ml</v>
      </c>
      <c r="K5169" s="71">
        <f>VLOOKUP(I5169,PGStock[],3,FALSE)</f>
        <v>0.35</v>
      </c>
      <c r="L5169" s="47">
        <v>12</v>
      </c>
      <c r="M5169" s="47">
        <f>VLOOKUP(I5169,PGStock[],6,FALSE)</f>
        <v>150</v>
      </c>
      <c r="N5169" s="47">
        <f>+PGSales!$L5169*PGSales!$M5169</f>
        <v>1800</v>
      </c>
    </row>
    <row r="5170" spans="1:14" hidden="1" x14ac:dyDescent="0.25">
      <c r="A5170" s="77">
        <f t="shared" si="394"/>
        <v>2025</v>
      </c>
      <c r="B5170" s="77">
        <f t="shared" si="395"/>
        <v>3</v>
      </c>
      <c r="C5170" s="73">
        <v>45743</v>
      </c>
      <c r="D5170" s="79" t="s">
        <v>74</v>
      </c>
      <c r="E5170" s="80" t="s">
        <v>676</v>
      </c>
      <c r="F5170" s="81" t="str">
        <f>VLOOKUP(E5170,Customer[],2,FALSE)</f>
        <v>Ah linn Young</v>
      </c>
      <c r="G5170" s="69" t="str">
        <f>VLOOKUP(E5170,Customer[],3,FALSE)</f>
        <v>West Yangon University Rd</v>
      </c>
      <c r="H5170" s="69" t="str">
        <f>VLOOKUP(E5170,Customer[],4,FALSE)</f>
        <v>Htan Ta Pin</v>
      </c>
      <c r="I5170" s="48" t="s">
        <v>25</v>
      </c>
      <c r="J5170" s="82" t="str">
        <f>VLOOKUP(I5170,PGStock[],2,FALSE)</f>
        <v>Columbus Super Red Smooth 350 Ml</v>
      </c>
      <c r="K5170" s="71">
        <f>VLOOKUP(I5170,PGStock[],3,FALSE)</f>
        <v>0.35</v>
      </c>
      <c r="L5170" s="47">
        <v>5</v>
      </c>
      <c r="M5170" s="47">
        <f>VLOOKUP(I5170,PGStock[],6,FALSE)</f>
        <v>150</v>
      </c>
      <c r="N5170" s="47">
        <f>+PGSales!$L5170*PGSales!$M5170</f>
        <v>750</v>
      </c>
    </row>
    <row r="5171" spans="1:14" hidden="1" x14ac:dyDescent="0.25">
      <c r="A5171" s="77">
        <f t="shared" si="394"/>
        <v>2025</v>
      </c>
      <c r="B5171" s="77">
        <f t="shared" si="395"/>
        <v>3</v>
      </c>
      <c r="C5171" s="73">
        <v>45743</v>
      </c>
      <c r="D5171" s="79" t="s">
        <v>74</v>
      </c>
      <c r="E5171" s="80" t="s">
        <v>676</v>
      </c>
      <c r="F5171" s="81" t="str">
        <f>VLOOKUP(E5171,Customer[],2,FALSE)</f>
        <v>Ah linn Young</v>
      </c>
      <c r="G5171" s="69" t="str">
        <f>VLOOKUP(E5171,Customer[],3,FALSE)</f>
        <v>West Yangon University Rd</v>
      </c>
      <c r="H5171" s="69" t="str">
        <f>VLOOKUP(E5171,Customer[],4,FALSE)</f>
        <v>Htan Ta Pin</v>
      </c>
      <c r="I5171" s="48" t="s">
        <v>18</v>
      </c>
      <c r="J5171" s="82" t="str">
        <f>VLOOKUP(I5171,PGStock[],2,FALSE)</f>
        <v>Formula Rum 350ml</v>
      </c>
      <c r="K5171" s="71">
        <f>VLOOKUP(I5171,PGStock[],3,FALSE)</f>
        <v>0.35</v>
      </c>
      <c r="L5171" s="47">
        <v>3</v>
      </c>
      <c r="M5171" s="47">
        <f>VLOOKUP(I5171,PGStock[],6,FALSE)</f>
        <v>150</v>
      </c>
      <c r="N5171" s="47">
        <f>+PGSales!$L5171*PGSales!$M5171</f>
        <v>450</v>
      </c>
    </row>
    <row r="5172" spans="1:14" hidden="1" x14ac:dyDescent="0.25">
      <c r="A5172" s="77">
        <f t="shared" si="394"/>
        <v>2025</v>
      </c>
      <c r="B5172" s="77">
        <f t="shared" si="395"/>
        <v>3</v>
      </c>
      <c r="C5172" s="73">
        <v>45743</v>
      </c>
      <c r="D5172" s="79" t="s">
        <v>131</v>
      </c>
      <c r="E5172" s="80" t="s">
        <v>276</v>
      </c>
      <c r="F5172" s="81" t="str">
        <f>VLOOKUP(E5172,Customer[],2,FALSE)</f>
        <v>Kyi Thar Oo(1)</v>
      </c>
      <c r="G5172" s="69" t="str">
        <f>VLOOKUP(E5172,Customer[],3,FALSE)</f>
        <v>Poe San Aye St</v>
      </c>
      <c r="H5172" s="69" t="str">
        <f>VLOOKUP(E5172,Customer[],4,FALSE)</f>
        <v>Htan Ta Pin</v>
      </c>
      <c r="I5172" s="48" t="s">
        <v>25</v>
      </c>
      <c r="J5172" s="82" t="str">
        <f>VLOOKUP(I5172,PGStock[],2,FALSE)</f>
        <v>Columbus Super Red Smooth 350 Ml</v>
      </c>
      <c r="K5172" s="71">
        <f>VLOOKUP(I5172,PGStock[],3,FALSE)</f>
        <v>0.35</v>
      </c>
      <c r="L5172" s="47">
        <v>1</v>
      </c>
      <c r="M5172" s="47">
        <f>VLOOKUP(I5172,PGStock[],6,FALSE)</f>
        <v>150</v>
      </c>
      <c r="N5172" s="47">
        <f>+PGSales!$L5172*PGSales!$M5172</f>
        <v>150</v>
      </c>
    </row>
    <row r="5173" spans="1:14" hidden="1" x14ac:dyDescent="0.25">
      <c r="A5173" s="77">
        <f t="shared" ref="A5173:A5188" si="396">YEAR(C5173)</f>
        <v>2025</v>
      </c>
      <c r="B5173" s="77">
        <f t="shared" ref="B5173:B5188" si="397">MONTH(C5173)</f>
        <v>3</v>
      </c>
      <c r="C5173" s="73">
        <v>45743</v>
      </c>
      <c r="D5173" s="79" t="s">
        <v>131</v>
      </c>
      <c r="E5173" s="80" t="s">
        <v>276</v>
      </c>
      <c r="F5173" s="81" t="str">
        <f>VLOOKUP(E5173,Customer[],2,FALSE)</f>
        <v>Kyi Thar Oo(1)</v>
      </c>
      <c r="G5173" s="69" t="str">
        <f>VLOOKUP(E5173,Customer[],3,FALSE)</f>
        <v>Poe San Aye St</v>
      </c>
      <c r="H5173" s="69" t="str">
        <f>VLOOKUP(E5173,Customer[],4,FALSE)</f>
        <v>Htan Ta Pin</v>
      </c>
      <c r="I5173" s="48" t="s">
        <v>23</v>
      </c>
      <c r="J5173" s="82" t="str">
        <f>VLOOKUP(I5173,PGStock[],2,FALSE)</f>
        <v>Columbus Super Red Smooth 175 Ml</v>
      </c>
      <c r="K5173" s="71">
        <f>VLOOKUP(I5173,PGStock[],3,FALSE)</f>
        <v>0.17499999999999999</v>
      </c>
      <c r="L5173" s="47">
        <v>1</v>
      </c>
      <c r="M5173" s="47">
        <f>VLOOKUP(I5173,PGStock[],6,FALSE)</f>
        <v>100</v>
      </c>
      <c r="N5173" s="47">
        <f>+PGSales!$L5173*PGSales!$M5173</f>
        <v>100</v>
      </c>
    </row>
    <row r="5174" spans="1:14" hidden="1" x14ac:dyDescent="0.25">
      <c r="A5174" s="77">
        <f t="shared" si="396"/>
        <v>2025</v>
      </c>
      <c r="B5174" s="77">
        <f t="shared" si="397"/>
        <v>3</v>
      </c>
      <c r="C5174" s="73">
        <v>45743</v>
      </c>
      <c r="D5174" s="79" t="s">
        <v>131</v>
      </c>
      <c r="E5174" s="80" t="s">
        <v>276</v>
      </c>
      <c r="F5174" s="81" t="str">
        <f>VLOOKUP(E5174,Customer[],2,FALSE)</f>
        <v>Kyi Thar Oo(1)</v>
      </c>
      <c r="G5174" s="69" t="str">
        <f>VLOOKUP(E5174,Customer[],3,FALSE)</f>
        <v>Poe San Aye St</v>
      </c>
      <c r="H5174" s="69" t="str">
        <f>VLOOKUP(E5174,Customer[],4,FALSE)</f>
        <v>Htan Ta Pin</v>
      </c>
      <c r="I5174" s="48" t="s">
        <v>18</v>
      </c>
      <c r="J5174" s="82" t="str">
        <f>VLOOKUP(I5174,PGStock[],2,FALSE)</f>
        <v>Formula Rum 350ml</v>
      </c>
      <c r="K5174" s="71">
        <f>VLOOKUP(I5174,PGStock[],3,FALSE)</f>
        <v>0.35</v>
      </c>
      <c r="L5174" s="47">
        <v>3</v>
      </c>
      <c r="M5174" s="47">
        <f>VLOOKUP(I5174,PGStock[],6,FALSE)</f>
        <v>150</v>
      </c>
      <c r="N5174" s="47">
        <f>+PGSales!$L5174*PGSales!$M5174</f>
        <v>450</v>
      </c>
    </row>
    <row r="5175" spans="1:14" hidden="1" x14ac:dyDescent="0.25">
      <c r="A5175" s="77">
        <f t="shared" si="396"/>
        <v>2025</v>
      </c>
      <c r="B5175" s="77">
        <f t="shared" si="397"/>
        <v>3</v>
      </c>
      <c r="C5175" s="73">
        <v>45743</v>
      </c>
      <c r="D5175" s="79" t="s">
        <v>64</v>
      </c>
      <c r="E5175" s="80" t="s">
        <v>270</v>
      </c>
      <c r="F5175" s="81" t="str">
        <f>VLOOKUP(E5175,Customer[],2,FALSE)</f>
        <v>Kyi Thar Oo(2)</v>
      </c>
      <c r="G5175" s="69" t="str">
        <f>VLOOKUP(E5175,Customer[],3,FALSE)</f>
        <v>Bayin Naung St</v>
      </c>
      <c r="H5175" s="69" t="str">
        <f>VLOOKUP(E5175,Customer[],4,FALSE)</f>
        <v>Htan Ta Pin</v>
      </c>
      <c r="I5175" s="48" t="s">
        <v>20</v>
      </c>
      <c r="J5175" s="82" t="str">
        <f>VLOOKUP(I5175,PGStock[],2,FALSE)</f>
        <v>Formula Rum 700ml</v>
      </c>
      <c r="K5175" s="71">
        <f>VLOOKUP(I5175,PGStock[],3,FALSE)</f>
        <v>0.7</v>
      </c>
      <c r="L5175" s="47">
        <v>1</v>
      </c>
      <c r="M5175" s="47">
        <f>VLOOKUP(I5175,PGStock[],6,FALSE)</f>
        <v>200</v>
      </c>
      <c r="N5175" s="47">
        <f>+PGSales!$L5175*PGSales!$M5175</f>
        <v>200</v>
      </c>
    </row>
    <row r="5176" spans="1:14" hidden="1" x14ac:dyDescent="0.25">
      <c r="A5176" s="77">
        <f t="shared" si="396"/>
        <v>2025</v>
      </c>
      <c r="B5176" s="77">
        <f t="shared" si="397"/>
        <v>3</v>
      </c>
      <c r="C5176" s="73">
        <v>45743</v>
      </c>
      <c r="D5176" s="79" t="s">
        <v>64</v>
      </c>
      <c r="E5176" s="80" t="s">
        <v>270</v>
      </c>
      <c r="F5176" s="81" t="str">
        <f>VLOOKUP(E5176,Customer[],2,FALSE)</f>
        <v>Kyi Thar Oo(2)</v>
      </c>
      <c r="G5176" s="69" t="str">
        <f>VLOOKUP(E5176,Customer[],3,FALSE)</f>
        <v>Bayin Naung St</v>
      </c>
      <c r="H5176" s="69" t="str">
        <f>VLOOKUP(E5176,Customer[],4,FALSE)</f>
        <v>Htan Ta Pin</v>
      </c>
      <c r="I5176" s="48" t="s">
        <v>18</v>
      </c>
      <c r="J5176" s="82" t="str">
        <f>VLOOKUP(I5176,PGStock[],2,FALSE)</f>
        <v>Formula Rum 350ml</v>
      </c>
      <c r="K5176" s="71">
        <f>VLOOKUP(I5176,PGStock[],3,FALSE)</f>
        <v>0.35</v>
      </c>
      <c r="L5176" s="47">
        <v>1</v>
      </c>
      <c r="M5176" s="47">
        <f>VLOOKUP(I5176,PGStock[],6,FALSE)</f>
        <v>150</v>
      </c>
      <c r="N5176" s="47">
        <f>+PGSales!$L5176*PGSales!$M5176</f>
        <v>150</v>
      </c>
    </row>
    <row r="5177" spans="1:14" hidden="1" x14ac:dyDescent="0.25">
      <c r="A5177" s="77">
        <f t="shared" si="396"/>
        <v>2025</v>
      </c>
      <c r="B5177" s="77">
        <f t="shared" si="397"/>
        <v>3</v>
      </c>
      <c r="C5177" s="73">
        <v>45743</v>
      </c>
      <c r="D5177" s="79" t="s">
        <v>68</v>
      </c>
      <c r="E5177" s="80" t="s">
        <v>677</v>
      </c>
      <c r="F5177" s="81" t="str">
        <f>VLOOKUP(E5177,Customer[],2,FALSE)</f>
        <v>Take Nay Linn</v>
      </c>
      <c r="G5177" s="69" t="str">
        <f>VLOOKUP(E5177,Customer[],3,FALSE)</f>
        <v>West Yangon University Rd</v>
      </c>
      <c r="H5177" s="69" t="str">
        <f>VLOOKUP(E5177,Customer[],4,FALSE)</f>
        <v>Htan Ta Pin</v>
      </c>
      <c r="I5177" s="48" t="s">
        <v>25</v>
      </c>
      <c r="J5177" s="82" t="str">
        <f>VLOOKUP(I5177,PGStock[],2,FALSE)</f>
        <v>Columbus Super Red Smooth 350 Ml</v>
      </c>
      <c r="K5177" s="71">
        <f>VLOOKUP(I5177,PGStock[],3,FALSE)</f>
        <v>0.35</v>
      </c>
      <c r="L5177" s="47">
        <v>5</v>
      </c>
      <c r="M5177" s="47">
        <f>VLOOKUP(I5177,PGStock[],6,FALSE)</f>
        <v>150</v>
      </c>
      <c r="N5177" s="47">
        <f>+PGSales!$L5177*PGSales!$M5177</f>
        <v>750</v>
      </c>
    </row>
    <row r="5178" spans="1:14" hidden="1" x14ac:dyDescent="0.25">
      <c r="A5178" s="77">
        <f t="shared" si="396"/>
        <v>2025</v>
      </c>
      <c r="B5178" s="77">
        <f t="shared" si="397"/>
        <v>3</v>
      </c>
      <c r="C5178" s="73">
        <v>45743</v>
      </c>
      <c r="D5178" s="79" t="s">
        <v>68</v>
      </c>
      <c r="E5178" s="80" t="s">
        <v>677</v>
      </c>
      <c r="F5178" s="81" t="str">
        <f>VLOOKUP(E5178,Customer[],2,FALSE)</f>
        <v>Take Nay Linn</v>
      </c>
      <c r="G5178" s="69" t="str">
        <f>VLOOKUP(E5178,Customer[],3,FALSE)</f>
        <v>West Yangon University Rd</v>
      </c>
      <c r="H5178" s="69" t="str">
        <f>VLOOKUP(E5178,Customer[],4,FALSE)</f>
        <v>Htan Ta Pin</v>
      </c>
      <c r="I5178" s="48" t="s">
        <v>20</v>
      </c>
      <c r="J5178" s="82" t="str">
        <f>VLOOKUP(I5178,PGStock[],2,FALSE)</f>
        <v>Formula Rum 700ml</v>
      </c>
      <c r="K5178" s="71">
        <f>VLOOKUP(I5178,PGStock[],3,FALSE)</f>
        <v>0.7</v>
      </c>
      <c r="L5178" s="47">
        <v>3</v>
      </c>
      <c r="M5178" s="47">
        <f>VLOOKUP(I5178,PGStock[],6,FALSE)</f>
        <v>200</v>
      </c>
      <c r="N5178" s="47">
        <f>+PGSales!$L5178*PGSales!$M5178</f>
        <v>600</v>
      </c>
    </row>
    <row r="5179" spans="1:14" hidden="1" x14ac:dyDescent="0.25">
      <c r="A5179" s="77">
        <f t="shared" si="396"/>
        <v>2025</v>
      </c>
      <c r="B5179" s="77">
        <f t="shared" si="397"/>
        <v>3</v>
      </c>
      <c r="C5179" s="73">
        <v>45743</v>
      </c>
      <c r="D5179" s="79" t="s">
        <v>68</v>
      </c>
      <c r="E5179" s="80" t="s">
        <v>677</v>
      </c>
      <c r="F5179" s="81" t="str">
        <f>VLOOKUP(E5179,Customer[],2,FALSE)</f>
        <v>Take Nay Linn</v>
      </c>
      <c r="G5179" s="69" t="str">
        <f>VLOOKUP(E5179,Customer[],3,FALSE)</f>
        <v>West Yangon University Rd</v>
      </c>
      <c r="H5179" s="69" t="str">
        <f>VLOOKUP(E5179,Customer[],4,FALSE)</f>
        <v>Htan Ta Pin</v>
      </c>
      <c r="I5179" s="48" t="s">
        <v>18</v>
      </c>
      <c r="J5179" s="82" t="str">
        <f>VLOOKUP(I5179,PGStock[],2,FALSE)</f>
        <v>Formula Rum 350ml</v>
      </c>
      <c r="K5179" s="71">
        <f>VLOOKUP(I5179,PGStock[],3,FALSE)</f>
        <v>0.35</v>
      </c>
      <c r="L5179" s="47">
        <v>19</v>
      </c>
      <c r="M5179" s="47">
        <f>VLOOKUP(I5179,PGStock[],6,FALSE)</f>
        <v>150</v>
      </c>
      <c r="N5179" s="47">
        <f>+PGSales!$L5179*PGSales!$M5179</f>
        <v>2850</v>
      </c>
    </row>
    <row r="5180" spans="1:14" hidden="1" x14ac:dyDescent="0.25">
      <c r="A5180" s="77">
        <f t="shared" si="396"/>
        <v>2025</v>
      </c>
      <c r="B5180" s="77">
        <f t="shared" si="397"/>
        <v>3</v>
      </c>
      <c r="C5180" s="73">
        <v>45743</v>
      </c>
      <c r="D5180" s="79" t="s">
        <v>367</v>
      </c>
      <c r="E5180" s="80" t="s">
        <v>274</v>
      </c>
      <c r="F5180" s="81" t="str">
        <f>VLOOKUP(E5180,Customer[],2,FALSE)</f>
        <v>Ni Ni Lin</v>
      </c>
      <c r="G5180" s="69" t="str">
        <f>VLOOKUP(E5180,Customer[],3,FALSE)</f>
        <v>Myoma Zay Rd</v>
      </c>
      <c r="H5180" s="69" t="str">
        <f>VLOOKUP(E5180,Customer[],4,FALSE)</f>
        <v>Htan Ta Pin</v>
      </c>
      <c r="I5180" s="48" t="s">
        <v>25</v>
      </c>
      <c r="J5180" s="82" t="str">
        <f>VLOOKUP(I5180,PGStock[],2,FALSE)</f>
        <v>Columbus Super Red Smooth 350 Ml</v>
      </c>
      <c r="K5180" s="71">
        <f>VLOOKUP(I5180,PGStock[],3,FALSE)</f>
        <v>0.35</v>
      </c>
      <c r="L5180" s="47">
        <v>5</v>
      </c>
      <c r="M5180" s="47">
        <f>VLOOKUP(I5180,PGStock[],6,FALSE)</f>
        <v>150</v>
      </c>
      <c r="N5180" s="47">
        <f>+PGSales!$L5180*PGSales!$M5180</f>
        <v>750</v>
      </c>
    </row>
    <row r="5181" spans="1:14" hidden="1" x14ac:dyDescent="0.25">
      <c r="A5181" s="77">
        <f t="shared" si="396"/>
        <v>2025</v>
      </c>
      <c r="B5181" s="77">
        <f t="shared" si="397"/>
        <v>3</v>
      </c>
      <c r="C5181" s="73">
        <v>45743</v>
      </c>
      <c r="D5181" s="79" t="s">
        <v>367</v>
      </c>
      <c r="E5181" s="80" t="s">
        <v>274</v>
      </c>
      <c r="F5181" s="81" t="str">
        <f>VLOOKUP(E5181,Customer[],2,FALSE)</f>
        <v>Ni Ni Lin</v>
      </c>
      <c r="G5181" s="69" t="str">
        <f>VLOOKUP(E5181,Customer[],3,FALSE)</f>
        <v>Myoma Zay Rd</v>
      </c>
      <c r="H5181" s="69" t="str">
        <f>VLOOKUP(E5181,Customer[],4,FALSE)</f>
        <v>Htan Ta Pin</v>
      </c>
      <c r="I5181" s="48" t="s">
        <v>20</v>
      </c>
      <c r="J5181" s="82" t="str">
        <f>VLOOKUP(I5181,PGStock[],2,FALSE)</f>
        <v>Formula Rum 700ml</v>
      </c>
      <c r="K5181" s="71">
        <f>VLOOKUP(I5181,PGStock[],3,FALSE)</f>
        <v>0.7</v>
      </c>
      <c r="L5181" s="47">
        <v>1</v>
      </c>
      <c r="M5181" s="47">
        <f>VLOOKUP(I5181,PGStock[],6,FALSE)</f>
        <v>200</v>
      </c>
      <c r="N5181" s="47">
        <f>+PGSales!$L5181*PGSales!$M5181</f>
        <v>200</v>
      </c>
    </row>
    <row r="5182" spans="1:14" hidden="1" x14ac:dyDescent="0.25">
      <c r="A5182" s="77">
        <f t="shared" si="396"/>
        <v>2025</v>
      </c>
      <c r="B5182" s="77">
        <f t="shared" si="397"/>
        <v>3</v>
      </c>
      <c r="C5182" s="73">
        <v>45743</v>
      </c>
      <c r="D5182" s="79" t="s">
        <v>367</v>
      </c>
      <c r="E5182" s="80" t="s">
        <v>274</v>
      </c>
      <c r="F5182" s="81" t="str">
        <f>VLOOKUP(E5182,Customer[],2,FALSE)</f>
        <v>Ni Ni Lin</v>
      </c>
      <c r="G5182" s="69" t="str">
        <f>VLOOKUP(E5182,Customer[],3,FALSE)</f>
        <v>Myoma Zay Rd</v>
      </c>
      <c r="H5182" s="69" t="str">
        <f>VLOOKUP(E5182,Customer[],4,FALSE)</f>
        <v>Htan Ta Pin</v>
      </c>
      <c r="I5182" s="48" t="s">
        <v>18</v>
      </c>
      <c r="J5182" s="82" t="str">
        <f>VLOOKUP(I5182,PGStock[],2,FALSE)</f>
        <v>Formula Rum 350ml</v>
      </c>
      <c r="K5182" s="71">
        <f>VLOOKUP(I5182,PGStock[],3,FALSE)</f>
        <v>0.35</v>
      </c>
      <c r="L5182" s="47">
        <v>5</v>
      </c>
      <c r="M5182" s="47">
        <f>VLOOKUP(I5182,PGStock[],6,FALSE)</f>
        <v>150</v>
      </c>
      <c r="N5182" s="47">
        <f>+PGSales!$L5182*PGSales!$M5182</f>
        <v>750</v>
      </c>
    </row>
    <row r="5183" spans="1:14" hidden="1" x14ac:dyDescent="0.25">
      <c r="A5183" s="77">
        <f t="shared" si="396"/>
        <v>2025</v>
      </c>
      <c r="B5183" s="77">
        <f t="shared" si="397"/>
        <v>3</v>
      </c>
      <c r="C5183" s="73">
        <v>45743</v>
      </c>
      <c r="D5183" s="79" t="s">
        <v>70</v>
      </c>
      <c r="E5183" s="80" t="s">
        <v>273</v>
      </c>
      <c r="F5183" s="81" t="str">
        <f>VLOOKUP(E5183,Customer[],2,FALSE)</f>
        <v>Nate Thint</v>
      </c>
      <c r="G5183" s="69" t="str">
        <f>VLOOKUP(E5183,Customer[],3,FALSE)</f>
        <v>Bayin Naung St</v>
      </c>
      <c r="H5183" s="69" t="str">
        <f>VLOOKUP(E5183,Customer[],4,FALSE)</f>
        <v>Htan Ta Pin</v>
      </c>
      <c r="I5183" s="48" t="s">
        <v>27</v>
      </c>
      <c r="J5183" s="82" t="str">
        <f>VLOOKUP(I5183,PGStock[],2,FALSE)</f>
        <v>Columbus Super Red Smooth 700 Ml</v>
      </c>
      <c r="K5183" s="71">
        <f>VLOOKUP(I5183,PGStock[],3,FALSE)</f>
        <v>0.7</v>
      </c>
      <c r="L5183" s="47">
        <v>1</v>
      </c>
      <c r="M5183" s="47">
        <f>VLOOKUP(I5183,PGStock[],6,FALSE)</f>
        <v>200</v>
      </c>
      <c r="N5183" s="47">
        <f>+PGSales!$L5183*PGSales!$M5183</f>
        <v>200</v>
      </c>
    </row>
    <row r="5184" spans="1:14" hidden="1" x14ac:dyDescent="0.25">
      <c r="A5184" s="77">
        <f t="shared" si="396"/>
        <v>2025</v>
      </c>
      <c r="B5184" s="77">
        <f t="shared" si="397"/>
        <v>3</v>
      </c>
      <c r="C5184" s="73">
        <v>45743</v>
      </c>
      <c r="D5184" s="79" t="s">
        <v>70</v>
      </c>
      <c r="E5184" s="80" t="s">
        <v>273</v>
      </c>
      <c r="F5184" s="81" t="str">
        <f>VLOOKUP(E5184,Customer[],2,FALSE)</f>
        <v>Nate Thint</v>
      </c>
      <c r="G5184" s="69" t="str">
        <f>VLOOKUP(E5184,Customer[],3,FALSE)</f>
        <v>Bayin Naung St</v>
      </c>
      <c r="H5184" s="69" t="str">
        <f>VLOOKUP(E5184,Customer[],4,FALSE)</f>
        <v>Htan Ta Pin</v>
      </c>
      <c r="I5184" s="48" t="s">
        <v>25</v>
      </c>
      <c r="J5184" s="82" t="str">
        <f>VLOOKUP(I5184,PGStock[],2,FALSE)</f>
        <v>Columbus Super Red Smooth 350 Ml</v>
      </c>
      <c r="K5184" s="71">
        <f>VLOOKUP(I5184,PGStock[],3,FALSE)</f>
        <v>0.35</v>
      </c>
      <c r="L5184" s="47">
        <v>2</v>
      </c>
      <c r="M5184" s="47">
        <f>VLOOKUP(I5184,PGStock[],6,FALSE)</f>
        <v>150</v>
      </c>
      <c r="N5184" s="47">
        <f>+PGSales!$L5184*PGSales!$M5184</f>
        <v>300</v>
      </c>
    </row>
    <row r="5185" spans="1:14" hidden="1" x14ac:dyDescent="0.25">
      <c r="A5185" s="77">
        <f t="shared" si="396"/>
        <v>2025</v>
      </c>
      <c r="B5185" s="77">
        <f t="shared" si="397"/>
        <v>3</v>
      </c>
      <c r="C5185" s="73">
        <v>45743</v>
      </c>
      <c r="D5185" s="79" t="s">
        <v>70</v>
      </c>
      <c r="E5185" s="80" t="s">
        <v>273</v>
      </c>
      <c r="F5185" s="81" t="str">
        <f>VLOOKUP(E5185,Customer[],2,FALSE)</f>
        <v>Nate Thint</v>
      </c>
      <c r="G5185" s="69" t="str">
        <f>VLOOKUP(E5185,Customer[],3,FALSE)</f>
        <v>Bayin Naung St</v>
      </c>
      <c r="H5185" s="69" t="str">
        <f>VLOOKUP(E5185,Customer[],4,FALSE)</f>
        <v>Htan Ta Pin</v>
      </c>
      <c r="I5185" s="48" t="s">
        <v>23</v>
      </c>
      <c r="J5185" s="82" t="str">
        <f>VLOOKUP(I5185,PGStock[],2,FALSE)</f>
        <v>Columbus Super Red Smooth 175 Ml</v>
      </c>
      <c r="K5185" s="71">
        <f>VLOOKUP(I5185,PGStock[],3,FALSE)</f>
        <v>0.17499999999999999</v>
      </c>
      <c r="L5185" s="47">
        <v>2</v>
      </c>
      <c r="M5185" s="47">
        <f>VLOOKUP(I5185,PGStock[],6,FALSE)</f>
        <v>100</v>
      </c>
      <c r="N5185" s="47">
        <f>+PGSales!$L5185*PGSales!$M5185</f>
        <v>200</v>
      </c>
    </row>
    <row r="5186" spans="1:14" hidden="1" x14ac:dyDescent="0.25">
      <c r="A5186" s="77">
        <f t="shared" si="396"/>
        <v>2025</v>
      </c>
      <c r="B5186" s="77">
        <f t="shared" si="397"/>
        <v>3</v>
      </c>
      <c r="C5186" s="73">
        <v>45743</v>
      </c>
      <c r="D5186" s="79" t="s">
        <v>70</v>
      </c>
      <c r="E5186" s="80" t="s">
        <v>273</v>
      </c>
      <c r="F5186" s="81" t="str">
        <f>VLOOKUP(E5186,Customer[],2,FALSE)</f>
        <v>Nate Thint</v>
      </c>
      <c r="G5186" s="69" t="str">
        <f>VLOOKUP(E5186,Customer[],3,FALSE)</f>
        <v>Bayin Naung St</v>
      </c>
      <c r="H5186" s="69" t="str">
        <f>VLOOKUP(E5186,Customer[],4,FALSE)</f>
        <v>Htan Ta Pin</v>
      </c>
      <c r="I5186" s="48" t="s">
        <v>18</v>
      </c>
      <c r="J5186" s="82" t="str">
        <f>VLOOKUP(I5186,PGStock[],2,FALSE)</f>
        <v>Formula Rum 350ml</v>
      </c>
      <c r="K5186" s="71">
        <f>VLOOKUP(I5186,PGStock[],3,FALSE)</f>
        <v>0.35</v>
      </c>
      <c r="L5186" s="47">
        <v>3</v>
      </c>
      <c r="M5186" s="47">
        <f>VLOOKUP(I5186,PGStock[],6,FALSE)</f>
        <v>150</v>
      </c>
      <c r="N5186" s="47">
        <f>+PGSales!$L5186*PGSales!$M5186</f>
        <v>450</v>
      </c>
    </row>
    <row r="5187" spans="1:14" hidden="1" x14ac:dyDescent="0.25">
      <c r="A5187" s="77">
        <f t="shared" si="396"/>
        <v>2025</v>
      </c>
      <c r="B5187" s="77">
        <f t="shared" si="397"/>
        <v>3</v>
      </c>
      <c r="C5187" s="73">
        <v>45743</v>
      </c>
      <c r="D5187" s="79" t="s">
        <v>109</v>
      </c>
      <c r="E5187" s="80" t="s">
        <v>403</v>
      </c>
      <c r="F5187" s="81" t="str">
        <f>VLOOKUP(E5187,Customer[],2,FALSE)</f>
        <v>Paddue War</v>
      </c>
      <c r="G5187" s="69" t="str">
        <f>VLOOKUP(E5187,Customer[],3,FALSE)</f>
        <v>Bayane naung Rd</v>
      </c>
      <c r="H5187" s="69" t="str">
        <f>VLOOKUP(E5187,Customer[],4,FALSE)</f>
        <v>N/Oakkala</v>
      </c>
      <c r="I5187" s="48" t="s">
        <v>27</v>
      </c>
      <c r="J5187" s="82" t="str">
        <f>VLOOKUP(I5187,PGStock[],2,FALSE)</f>
        <v>Columbus Super Red Smooth 700 Ml</v>
      </c>
      <c r="K5187" s="71">
        <f>VLOOKUP(I5187,PGStock[],3,FALSE)</f>
        <v>0.7</v>
      </c>
      <c r="L5187" s="47">
        <v>1</v>
      </c>
      <c r="M5187" s="47">
        <f>VLOOKUP(I5187,PGStock[],6,FALSE)</f>
        <v>200</v>
      </c>
      <c r="N5187" s="47">
        <f>+PGSales!$L5187*PGSales!$M5187</f>
        <v>200</v>
      </c>
    </row>
    <row r="5188" spans="1:14" hidden="1" x14ac:dyDescent="0.25">
      <c r="A5188" s="77">
        <f t="shared" si="396"/>
        <v>2025</v>
      </c>
      <c r="B5188" s="77">
        <f t="shared" si="397"/>
        <v>3</v>
      </c>
      <c r="C5188" s="73">
        <v>45743</v>
      </c>
      <c r="D5188" s="79" t="s">
        <v>109</v>
      </c>
      <c r="E5188" s="80" t="s">
        <v>403</v>
      </c>
      <c r="F5188" s="81" t="str">
        <f>VLOOKUP(E5188,Customer[],2,FALSE)</f>
        <v>Paddue War</v>
      </c>
      <c r="G5188" s="69" t="str">
        <f>VLOOKUP(E5188,Customer[],3,FALSE)</f>
        <v>Bayane naung Rd</v>
      </c>
      <c r="H5188" s="69" t="str">
        <f>VLOOKUP(E5188,Customer[],4,FALSE)</f>
        <v>N/Oakkala</v>
      </c>
      <c r="I5188" s="48" t="s">
        <v>25</v>
      </c>
      <c r="J5188" s="82" t="str">
        <f>VLOOKUP(I5188,PGStock[],2,FALSE)</f>
        <v>Columbus Super Red Smooth 350 Ml</v>
      </c>
      <c r="K5188" s="71">
        <f>VLOOKUP(I5188,PGStock[],3,FALSE)</f>
        <v>0.35</v>
      </c>
      <c r="L5188" s="47">
        <v>2</v>
      </c>
      <c r="M5188" s="47">
        <f>VLOOKUP(I5188,PGStock[],6,FALSE)</f>
        <v>150</v>
      </c>
      <c r="N5188" s="47">
        <f>+PGSales!$L5188*PGSales!$M5188</f>
        <v>300</v>
      </c>
    </row>
    <row r="5189" spans="1:14" hidden="1" x14ac:dyDescent="0.25">
      <c r="A5189" s="77">
        <f t="shared" ref="A5189:A5205" si="398">YEAR(C5189)</f>
        <v>2025</v>
      </c>
      <c r="B5189" s="77">
        <f t="shared" ref="B5189:B5205" si="399">MONTH(C5189)</f>
        <v>3</v>
      </c>
      <c r="C5189" s="73">
        <v>45743</v>
      </c>
      <c r="D5189" s="79" t="s">
        <v>109</v>
      </c>
      <c r="E5189" s="80" t="s">
        <v>403</v>
      </c>
      <c r="F5189" s="81" t="str">
        <f>VLOOKUP(E5189,Customer[],2,FALSE)</f>
        <v>Paddue War</v>
      </c>
      <c r="G5189" s="69" t="str">
        <f>VLOOKUP(E5189,Customer[],3,FALSE)</f>
        <v>Bayane naung Rd</v>
      </c>
      <c r="H5189" s="69" t="str">
        <f>VLOOKUP(E5189,Customer[],4,FALSE)</f>
        <v>N/Oakkala</v>
      </c>
      <c r="I5189" s="48" t="s">
        <v>23</v>
      </c>
      <c r="J5189" s="82" t="str">
        <f>VLOOKUP(I5189,PGStock[],2,FALSE)</f>
        <v>Columbus Super Red Smooth 175 Ml</v>
      </c>
      <c r="K5189" s="71">
        <f>VLOOKUP(I5189,PGStock[],3,FALSE)</f>
        <v>0.17499999999999999</v>
      </c>
      <c r="L5189" s="47">
        <v>1</v>
      </c>
      <c r="M5189" s="47">
        <f>VLOOKUP(I5189,PGStock[],6,FALSE)</f>
        <v>100</v>
      </c>
      <c r="N5189" s="47">
        <f>+PGSales!$L5189*PGSales!$M5189</f>
        <v>100</v>
      </c>
    </row>
    <row r="5190" spans="1:14" hidden="1" x14ac:dyDescent="0.25">
      <c r="A5190" s="77">
        <f t="shared" si="398"/>
        <v>2025</v>
      </c>
      <c r="B5190" s="77">
        <f t="shared" si="399"/>
        <v>3</v>
      </c>
      <c r="C5190" s="73">
        <v>45743</v>
      </c>
      <c r="D5190" s="79" t="s">
        <v>109</v>
      </c>
      <c r="E5190" s="80" t="s">
        <v>403</v>
      </c>
      <c r="F5190" s="81" t="str">
        <f>VLOOKUP(E5190,Customer[],2,FALSE)</f>
        <v>Paddue War</v>
      </c>
      <c r="G5190" s="69" t="str">
        <f>VLOOKUP(E5190,Customer[],3,FALSE)</f>
        <v>Bayane naung Rd</v>
      </c>
      <c r="H5190" s="69" t="str">
        <f>VLOOKUP(E5190,Customer[],4,FALSE)</f>
        <v>N/Oakkala</v>
      </c>
      <c r="I5190" s="48" t="s">
        <v>18</v>
      </c>
      <c r="J5190" s="82" t="str">
        <f>VLOOKUP(I5190,PGStock[],2,FALSE)</f>
        <v>Formula Rum 350ml</v>
      </c>
      <c r="K5190" s="71">
        <f>VLOOKUP(I5190,PGStock[],3,FALSE)</f>
        <v>0.35</v>
      </c>
      <c r="L5190" s="47">
        <v>7</v>
      </c>
      <c r="M5190" s="47">
        <f>VLOOKUP(I5190,PGStock[],6,FALSE)</f>
        <v>150</v>
      </c>
      <c r="N5190" s="47">
        <f>+PGSales!$L5190*PGSales!$M5190</f>
        <v>1050</v>
      </c>
    </row>
    <row r="5191" spans="1:14" hidden="1" x14ac:dyDescent="0.25">
      <c r="A5191" s="77">
        <f t="shared" si="398"/>
        <v>2025</v>
      </c>
      <c r="B5191" s="77">
        <f t="shared" si="399"/>
        <v>3</v>
      </c>
      <c r="C5191" s="73">
        <v>45743</v>
      </c>
      <c r="D5191" s="79" t="s">
        <v>2</v>
      </c>
      <c r="E5191" s="80" t="s">
        <v>413</v>
      </c>
      <c r="F5191" s="81" t="str">
        <f>VLOOKUP(E5191,Customer[],2,FALSE)</f>
        <v>Sakarwar 1</v>
      </c>
      <c r="G5191" s="69" t="str">
        <f>VLOOKUP(E5191,Customer[],3,FALSE)</f>
        <v>Lan Wa Rd</v>
      </c>
      <c r="H5191" s="69" t="str">
        <f>VLOOKUP(E5191,Customer[],4,FALSE)</f>
        <v>N/Oakkala</v>
      </c>
      <c r="I5191" s="48" t="s">
        <v>117</v>
      </c>
      <c r="J5191" s="82" t="str">
        <f>VLOOKUP(I5191,PGStock[],2,FALSE)</f>
        <v>ဒဂုံမန်ကျည်း ကော်ဗူး (1 Liter)</v>
      </c>
      <c r="K5191" s="71">
        <f>VLOOKUP(I5191,PGStock[],3,FALSE)</f>
        <v>1</v>
      </c>
      <c r="L5191" s="47">
        <v>7</v>
      </c>
      <c r="M5191" s="47">
        <f>VLOOKUP(I5191,PGStock[],6,FALSE)</f>
        <v>100</v>
      </c>
      <c r="N5191" s="47">
        <f>+PGSales!$L5191*PGSales!$M5191</f>
        <v>700</v>
      </c>
    </row>
    <row r="5192" spans="1:14" hidden="1" x14ac:dyDescent="0.25">
      <c r="A5192" s="77">
        <f t="shared" si="398"/>
        <v>2025</v>
      </c>
      <c r="B5192" s="77">
        <f t="shared" si="399"/>
        <v>3</v>
      </c>
      <c r="C5192" s="73">
        <v>45743</v>
      </c>
      <c r="D5192" s="79" t="s">
        <v>2</v>
      </c>
      <c r="E5192" s="80" t="s">
        <v>413</v>
      </c>
      <c r="F5192" s="81" t="str">
        <f>VLOOKUP(E5192,Customer[],2,FALSE)</f>
        <v>Sakarwar 1</v>
      </c>
      <c r="G5192" s="69" t="str">
        <f>VLOOKUP(E5192,Customer[],3,FALSE)</f>
        <v>Lan Wa Rd</v>
      </c>
      <c r="H5192" s="69" t="str">
        <f>VLOOKUP(E5192,Customer[],4,FALSE)</f>
        <v>N/Oakkala</v>
      </c>
      <c r="I5192" s="48" t="s">
        <v>25</v>
      </c>
      <c r="J5192" s="82" t="str">
        <f>VLOOKUP(I5192,PGStock[],2,FALSE)</f>
        <v>Columbus Super Red Smooth 350 Ml</v>
      </c>
      <c r="K5192" s="71">
        <f>VLOOKUP(I5192,PGStock[],3,FALSE)</f>
        <v>0.35</v>
      </c>
      <c r="L5192" s="47">
        <v>2</v>
      </c>
      <c r="M5192" s="47">
        <f>VLOOKUP(I5192,PGStock[],6,FALSE)</f>
        <v>150</v>
      </c>
      <c r="N5192" s="47">
        <f>+PGSales!$L5192*PGSales!$M5192</f>
        <v>300</v>
      </c>
    </row>
    <row r="5193" spans="1:14" hidden="1" x14ac:dyDescent="0.25">
      <c r="A5193" s="77">
        <f t="shared" si="398"/>
        <v>2025</v>
      </c>
      <c r="B5193" s="77">
        <f t="shared" si="399"/>
        <v>3</v>
      </c>
      <c r="C5193" s="73">
        <v>45743</v>
      </c>
      <c r="D5193" s="79" t="s">
        <v>2</v>
      </c>
      <c r="E5193" s="80" t="s">
        <v>413</v>
      </c>
      <c r="F5193" s="81" t="str">
        <f>VLOOKUP(E5193,Customer[],2,FALSE)</f>
        <v>Sakarwar 1</v>
      </c>
      <c r="G5193" s="69" t="str">
        <f>VLOOKUP(E5193,Customer[],3,FALSE)</f>
        <v>Lan Wa Rd</v>
      </c>
      <c r="H5193" s="69" t="str">
        <f>VLOOKUP(E5193,Customer[],4,FALSE)</f>
        <v>N/Oakkala</v>
      </c>
      <c r="I5193" s="48" t="s">
        <v>20</v>
      </c>
      <c r="J5193" s="82" t="str">
        <f>VLOOKUP(I5193,PGStock[],2,FALSE)</f>
        <v>Formula Rum 700ml</v>
      </c>
      <c r="K5193" s="71">
        <f>VLOOKUP(I5193,PGStock[],3,FALSE)</f>
        <v>0.7</v>
      </c>
      <c r="L5193" s="47">
        <v>1</v>
      </c>
      <c r="M5193" s="47">
        <f>VLOOKUP(I5193,PGStock[],6,FALSE)</f>
        <v>200</v>
      </c>
      <c r="N5193" s="47">
        <f>+PGSales!$L5193*PGSales!$M5193</f>
        <v>200</v>
      </c>
    </row>
    <row r="5194" spans="1:14" hidden="1" x14ac:dyDescent="0.25">
      <c r="A5194" s="77">
        <f t="shared" si="398"/>
        <v>2025</v>
      </c>
      <c r="B5194" s="77">
        <f t="shared" si="399"/>
        <v>3</v>
      </c>
      <c r="C5194" s="73">
        <v>45743</v>
      </c>
      <c r="D5194" s="79" t="s">
        <v>2</v>
      </c>
      <c r="E5194" s="80" t="s">
        <v>413</v>
      </c>
      <c r="F5194" s="81" t="str">
        <f>VLOOKUP(E5194,Customer[],2,FALSE)</f>
        <v>Sakarwar 1</v>
      </c>
      <c r="G5194" s="69" t="str">
        <f>VLOOKUP(E5194,Customer[],3,FALSE)</f>
        <v>Lan Wa Rd</v>
      </c>
      <c r="H5194" s="69" t="str">
        <f>VLOOKUP(E5194,Customer[],4,FALSE)</f>
        <v>N/Oakkala</v>
      </c>
      <c r="I5194" s="48" t="s">
        <v>18</v>
      </c>
      <c r="J5194" s="82" t="str">
        <f>VLOOKUP(I5194,PGStock[],2,FALSE)</f>
        <v>Formula Rum 350ml</v>
      </c>
      <c r="K5194" s="71">
        <f>VLOOKUP(I5194,PGStock[],3,FALSE)</f>
        <v>0.35</v>
      </c>
      <c r="L5194" s="47">
        <v>3</v>
      </c>
      <c r="M5194" s="47">
        <f>VLOOKUP(I5194,PGStock[],6,FALSE)</f>
        <v>150</v>
      </c>
      <c r="N5194" s="47">
        <f>+PGSales!$L5194*PGSales!$M5194</f>
        <v>450</v>
      </c>
    </row>
    <row r="5195" spans="1:14" hidden="1" x14ac:dyDescent="0.25">
      <c r="A5195" s="77">
        <f t="shared" si="398"/>
        <v>2025</v>
      </c>
      <c r="B5195" s="77">
        <f t="shared" si="399"/>
        <v>3</v>
      </c>
      <c r="C5195" s="73">
        <v>45743</v>
      </c>
      <c r="D5195" s="79" t="s">
        <v>186</v>
      </c>
      <c r="E5195" s="80" t="s">
        <v>412</v>
      </c>
      <c r="F5195" s="81" t="str">
        <f>VLOOKUP(E5195,Customer[],2,FALSE)</f>
        <v>Sakarwar 2</v>
      </c>
      <c r="G5195" s="69" t="str">
        <f>VLOOKUP(E5195,Customer[],3,FALSE)</f>
        <v>Nawe Ni Rd</v>
      </c>
      <c r="H5195" s="69" t="str">
        <f>VLOOKUP(E5195,Customer[],4,FALSE)</f>
        <v>N/Oakkala</v>
      </c>
      <c r="I5195" s="48" t="s">
        <v>25</v>
      </c>
      <c r="J5195" s="82" t="str">
        <f>VLOOKUP(I5195,PGStock[],2,FALSE)</f>
        <v>Columbus Super Red Smooth 350 Ml</v>
      </c>
      <c r="K5195" s="71">
        <f>VLOOKUP(I5195,PGStock[],3,FALSE)</f>
        <v>0.35</v>
      </c>
      <c r="L5195" s="47">
        <v>4</v>
      </c>
      <c r="M5195" s="47">
        <f>VLOOKUP(I5195,PGStock[],6,FALSE)</f>
        <v>150</v>
      </c>
      <c r="N5195" s="47">
        <f>+PGSales!$L5195*PGSales!$M5195</f>
        <v>600</v>
      </c>
    </row>
    <row r="5196" spans="1:14" hidden="1" x14ac:dyDescent="0.25">
      <c r="A5196" s="77">
        <f t="shared" si="398"/>
        <v>2025</v>
      </c>
      <c r="B5196" s="77">
        <f t="shared" si="399"/>
        <v>3</v>
      </c>
      <c r="C5196" s="73">
        <v>45743</v>
      </c>
      <c r="D5196" s="79" t="s">
        <v>186</v>
      </c>
      <c r="E5196" s="80" t="s">
        <v>412</v>
      </c>
      <c r="F5196" s="81" t="str">
        <f>VLOOKUP(E5196,Customer[],2,FALSE)</f>
        <v>Sakarwar 2</v>
      </c>
      <c r="G5196" s="69" t="str">
        <f>VLOOKUP(E5196,Customer[],3,FALSE)</f>
        <v>Nawe Ni Rd</v>
      </c>
      <c r="H5196" s="69" t="str">
        <f>VLOOKUP(E5196,Customer[],4,FALSE)</f>
        <v>N/Oakkala</v>
      </c>
      <c r="I5196" s="48" t="s">
        <v>18</v>
      </c>
      <c r="J5196" s="82" t="str">
        <f>VLOOKUP(I5196,PGStock[],2,FALSE)</f>
        <v>Formula Rum 350ml</v>
      </c>
      <c r="K5196" s="71">
        <f>VLOOKUP(I5196,PGStock[],3,FALSE)</f>
        <v>0.35</v>
      </c>
      <c r="L5196" s="47">
        <v>2</v>
      </c>
      <c r="M5196" s="47">
        <f>VLOOKUP(I5196,PGStock[],6,FALSE)</f>
        <v>150</v>
      </c>
      <c r="N5196" s="47">
        <f>+PGSales!$L5196*PGSales!$M5196</f>
        <v>300</v>
      </c>
    </row>
    <row r="5197" spans="1:14" hidden="1" x14ac:dyDescent="0.25">
      <c r="A5197" s="77">
        <f t="shared" si="398"/>
        <v>2025</v>
      </c>
      <c r="B5197" s="77">
        <f t="shared" si="399"/>
        <v>3</v>
      </c>
      <c r="C5197" s="73">
        <v>45743</v>
      </c>
      <c r="D5197" s="79" t="s">
        <v>62</v>
      </c>
      <c r="E5197" s="80" t="s">
        <v>410</v>
      </c>
      <c r="F5197" s="81" t="str">
        <f>VLOOKUP(E5197,Customer[],2,FALSE)</f>
        <v>Htar Ware htat</v>
      </c>
      <c r="G5197" s="69" t="str">
        <f>VLOOKUP(E5197,Customer[],3,FALSE)</f>
        <v>Ae Ta ka (1) Rd</v>
      </c>
      <c r="H5197" s="69" t="str">
        <f>VLOOKUP(E5197,Customer[],4,FALSE)</f>
        <v>N/Oakkala</v>
      </c>
      <c r="I5197" s="48" t="s">
        <v>25</v>
      </c>
      <c r="J5197" s="82" t="str">
        <f>VLOOKUP(I5197,PGStock[],2,FALSE)</f>
        <v>Columbus Super Red Smooth 350 Ml</v>
      </c>
      <c r="K5197" s="71">
        <f>VLOOKUP(I5197,PGStock[],3,FALSE)</f>
        <v>0.35</v>
      </c>
      <c r="L5197" s="47">
        <v>6</v>
      </c>
      <c r="M5197" s="47">
        <f>VLOOKUP(I5197,PGStock[],6,FALSE)</f>
        <v>150</v>
      </c>
      <c r="N5197" s="47">
        <f>+PGSales!$L5197*PGSales!$M5197</f>
        <v>900</v>
      </c>
    </row>
    <row r="5198" spans="1:14" hidden="1" x14ac:dyDescent="0.25">
      <c r="A5198" s="77">
        <f t="shared" si="398"/>
        <v>2025</v>
      </c>
      <c r="B5198" s="77">
        <f t="shared" si="399"/>
        <v>3</v>
      </c>
      <c r="C5198" s="73">
        <v>45743</v>
      </c>
      <c r="D5198" s="79" t="s">
        <v>62</v>
      </c>
      <c r="E5198" s="80" t="s">
        <v>410</v>
      </c>
      <c r="F5198" s="81" t="str">
        <f>VLOOKUP(E5198,Customer[],2,FALSE)</f>
        <v>Htar Ware htat</v>
      </c>
      <c r="G5198" s="69" t="str">
        <f>VLOOKUP(E5198,Customer[],3,FALSE)</f>
        <v>Ae Ta ka (1) Rd</v>
      </c>
      <c r="H5198" s="69" t="str">
        <f>VLOOKUP(E5198,Customer[],4,FALSE)</f>
        <v>N/Oakkala</v>
      </c>
      <c r="I5198" s="48" t="s">
        <v>18</v>
      </c>
      <c r="J5198" s="82" t="str">
        <f>VLOOKUP(I5198,PGStock[],2,FALSE)</f>
        <v>Formula Rum 350ml</v>
      </c>
      <c r="K5198" s="71">
        <f>VLOOKUP(I5198,PGStock[],3,FALSE)</f>
        <v>0.35</v>
      </c>
      <c r="L5198" s="47">
        <v>3</v>
      </c>
      <c r="M5198" s="47">
        <f>VLOOKUP(I5198,PGStock[],6,FALSE)</f>
        <v>150</v>
      </c>
      <c r="N5198" s="47">
        <f>+PGSales!$L5198*PGSales!$M5198</f>
        <v>450</v>
      </c>
    </row>
    <row r="5199" spans="1:14" hidden="1" x14ac:dyDescent="0.25">
      <c r="A5199" s="77">
        <f t="shared" si="398"/>
        <v>2025</v>
      </c>
      <c r="B5199" s="77">
        <f t="shared" si="399"/>
        <v>3</v>
      </c>
      <c r="C5199" s="73">
        <v>45743</v>
      </c>
      <c r="D5199" s="79" t="s">
        <v>1</v>
      </c>
      <c r="E5199" s="80" t="s">
        <v>661</v>
      </c>
      <c r="F5199" s="81" t="str">
        <f>VLOOKUP(E5199,Customer[],2,FALSE)</f>
        <v>Nyein Nwe</v>
      </c>
      <c r="G5199" s="69" t="str">
        <f>VLOOKUP(E5199,Customer[],3,FALSE)</f>
        <v>Innwa Rd</v>
      </c>
      <c r="H5199" s="69" t="str">
        <f>VLOOKUP(E5199,Customer[],4,FALSE)</f>
        <v>N/Oakkala</v>
      </c>
      <c r="I5199" s="48" t="s">
        <v>25</v>
      </c>
      <c r="J5199" s="82" t="str">
        <f>VLOOKUP(I5199,PGStock[],2,FALSE)</f>
        <v>Columbus Super Red Smooth 350 Ml</v>
      </c>
      <c r="K5199" s="71">
        <f>VLOOKUP(I5199,PGStock[],3,FALSE)</f>
        <v>0.35</v>
      </c>
      <c r="L5199" s="47">
        <v>4</v>
      </c>
      <c r="M5199" s="47">
        <f>VLOOKUP(I5199,PGStock[],6,FALSE)</f>
        <v>150</v>
      </c>
      <c r="N5199" s="47">
        <f>+PGSales!$L5199*PGSales!$M5199</f>
        <v>600</v>
      </c>
    </row>
    <row r="5200" spans="1:14" hidden="1" x14ac:dyDescent="0.25">
      <c r="A5200" s="77">
        <f t="shared" si="398"/>
        <v>2025</v>
      </c>
      <c r="B5200" s="77">
        <f t="shared" si="399"/>
        <v>3</v>
      </c>
      <c r="C5200" s="73">
        <v>45743</v>
      </c>
      <c r="D5200" s="79" t="s">
        <v>1</v>
      </c>
      <c r="E5200" s="80" t="s">
        <v>661</v>
      </c>
      <c r="F5200" s="81" t="str">
        <f>VLOOKUP(E5200,Customer[],2,FALSE)</f>
        <v>Nyein Nwe</v>
      </c>
      <c r="G5200" s="69" t="str">
        <f>VLOOKUP(E5200,Customer[],3,FALSE)</f>
        <v>Innwa Rd</v>
      </c>
      <c r="H5200" s="69" t="str">
        <f>VLOOKUP(E5200,Customer[],4,FALSE)</f>
        <v>N/Oakkala</v>
      </c>
      <c r="I5200" s="48" t="s">
        <v>23</v>
      </c>
      <c r="J5200" s="82" t="str">
        <f>VLOOKUP(I5200,PGStock[],2,FALSE)</f>
        <v>Columbus Super Red Smooth 175 Ml</v>
      </c>
      <c r="K5200" s="71">
        <f>VLOOKUP(I5200,PGStock[],3,FALSE)</f>
        <v>0.17499999999999999</v>
      </c>
      <c r="L5200" s="47">
        <v>2</v>
      </c>
      <c r="M5200" s="47">
        <f>VLOOKUP(I5200,PGStock[],6,FALSE)</f>
        <v>100</v>
      </c>
      <c r="N5200" s="47">
        <f>+PGSales!$L5200*PGSales!$M5200</f>
        <v>200</v>
      </c>
    </row>
    <row r="5201" spans="1:14" hidden="1" x14ac:dyDescent="0.25">
      <c r="A5201" s="77">
        <f t="shared" si="398"/>
        <v>2025</v>
      </c>
      <c r="B5201" s="77">
        <f t="shared" si="399"/>
        <v>3</v>
      </c>
      <c r="C5201" s="73">
        <v>45743</v>
      </c>
      <c r="D5201" s="79" t="s">
        <v>1</v>
      </c>
      <c r="E5201" s="80" t="s">
        <v>661</v>
      </c>
      <c r="F5201" s="81" t="str">
        <f>VLOOKUP(E5201,Customer[],2,FALSE)</f>
        <v>Nyein Nwe</v>
      </c>
      <c r="G5201" s="69" t="str">
        <f>VLOOKUP(E5201,Customer[],3,FALSE)</f>
        <v>Innwa Rd</v>
      </c>
      <c r="H5201" s="69" t="str">
        <f>VLOOKUP(E5201,Customer[],4,FALSE)</f>
        <v>N/Oakkala</v>
      </c>
      <c r="I5201" s="48" t="s">
        <v>18</v>
      </c>
      <c r="J5201" s="82" t="str">
        <f>VLOOKUP(I5201,PGStock[],2,FALSE)</f>
        <v>Formula Rum 350ml</v>
      </c>
      <c r="K5201" s="71">
        <f>VLOOKUP(I5201,PGStock[],3,FALSE)</f>
        <v>0.35</v>
      </c>
      <c r="L5201" s="47">
        <v>4</v>
      </c>
      <c r="M5201" s="47">
        <f>VLOOKUP(I5201,PGStock[],6,FALSE)</f>
        <v>150</v>
      </c>
      <c r="N5201" s="47">
        <f>+PGSales!$L5201*PGSales!$M5201</f>
        <v>600</v>
      </c>
    </row>
    <row r="5202" spans="1:14" hidden="1" x14ac:dyDescent="0.25">
      <c r="A5202" s="77">
        <f t="shared" si="398"/>
        <v>2025</v>
      </c>
      <c r="B5202" s="77">
        <f t="shared" si="399"/>
        <v>3</v>
      </c>
      <c r="C5202" s="73">
        <v>45743</v>
      </c>
      <c r="D5202" s="79" t="s">
        <v>115</v>
      </c>
      <c r="E5202" s="80" t="s">
        <v>656</v>
      </c>
      <c r="F5202" s="81" t="str">
        <f>VLOOKUP(E5202,Customer[],2,FALSE)</f>
        <v xml:space="preserve">Malar </v>
      </c>
      <c r="G5202" s="69" t="str">
        <f>VLOOKUP(E5202,Customer[],3,FALSE)</f>
        <v>Innwa Rd</v>
      </c>
      <c r="H5202" s="69" t="str">
        <f>VLOOKUP(E5202,Customer[],4,FALSE)</f>
        <v>N/Oakkala</v>
      </c>
      <c r="I5202" s="48" t="s">
        <v>25</v>
      </c>
      <c r="J5202" s="82" t="str">
        <f>VLOOKUP(I5202,PGStock[],2,FALSE)</f>
        <v>Columbus Super Red Smooth 350 Ml</v>
      </c>
      <c r="K5202" s="71">
        <f>VLOOKUP(I5202,PGStock[],3,FALSE)</f>
        <v>0.35</v>
      </c>
      <c r="L5202" s="47">
        <v>3</v>
      </c>
      <c r="M5202" s="47">
        <f>VLOOKUP(I5202,PGStock[],6,FALSE)</f>
        <v>150</v>
      </c>
      <c r="N5202" s="47">
        <f>+PGSales!$L5202*PGSales!$M5202</f>
        <v>450</v>
      </c>
    </row>
    <row r="5203" spans="1:14" hidden="1" x14ac:dyDescent="0.25">
      <c r="A5203" s="77">
        <f t="shared" si="398"/>
        <v>2025</v>
      </c>
      <c r="B5203" s="77">
        <f t="shared" si="399"/>
        <v>3</v>
      </c>
      <c r="C5203" s="73">
        <v>45743</v>
      </c>
      <c r="D5203" s="79" t="s">
        <v>115</v>
      </c>
      <c r="E5203" s="80" t="s">
        <v>656</v>
      </c>
      <c r="F5203" s="81" t="str">
        <f>VLOOKUP(E5203,Customer[],2,FALSE)</f>
        <v xml:space="preserve">Malar </v>
      </c>
      <c r="G5203" s="69" t="str">
        <f>VLOOKUP(E5203,Customer[],3,FALSE)</f>
        <v>Innwa Rd</v>
      </c>
      <c r="H5203" s="69" t="str">
        <f>VLOOKUP(E5203,Customer[],4,FALSE)</f>
        <v>N/Oakkala</v>
      </c>
      <c r="I5203" s="48" t="s">
        <v>18</v>
      </c>
      <c r="J5203" s="82" t="str">
        <f>VLOOKUP(I5203,PGStock[],2,FALSE)</f>
        <v>Formula Rum 350ml</v>
      </c>
      <c r="K5203" s="71">
        <f>VLOOKUP(I5203,PGStock[],3,FALSE)</f>
        <v>0.35</v>
      </c>
      <c r="L5203" s="47">
        <v>3</v>
      </c>
      <c r="M5203" s="47">
        <f>VLOOKUP(I5203,PGStock[],6,FALSE)</f>
        <v>150</v>
      </c>
      <c r="N5203" s="47">
        <f>+PGSales!$L5203*PGSales!$M5203</f>
        <v>450</v>
      </c>
    </row>
    <row r="5204" spans="1:14" hidden="1" x14ac:dyDescent="0.25">
      <c r="A5204" s="77">
        <f t="shared" si="398"/>
        <v>2025</v>
      </c>
      <c r="B5204" s="77">
        <f t="shared" si="399"/>
        <v>3</v>
      </c>
      <c r="C5204" s="73">
        <v>45743</v>
      </c>
      <c r="D5204" s="79" t="s">
        <v>187</v>
      </c>
      <c r="E5204" s="80" t="s">
        <v>314</v>
      </c>
      <c r="F5204" s="81" t="str">
        <f>VLOOKUP(E5204,Customer[],2,FALSE)</f>
        <v>Kaung</v>
      </c>
      <c r="G5204" s="69" t="str">
        <f>VLOOKUP(E5204,Customer[],3,FALSE)</f>
        <v>Nuaung Yann Rd</v>
      </c>
      <c r="H5204" s="69" t="str">
        <f>VLOOKUP(E5204,Customer[],4,FALSE)</f>
        <v>S Paukkan N/Oakkala</v>
      </c>
      <c r="I5204" s="48" t="s">
        <v>25</v>
      </c>
      <c r="J5204" s="82" t="str">
        <f>VLOOKUP(I5204,PGStock[],2,FALSE)</f>
        <v>Columbus Super Red Smooth 350 Ml</v>
      </c>
      <c r="K5204" s="71">
        <f>VLOOKUP(I5204,PGStock[],3,FALSE)</f>
        <v>0.35</v>
      </c>
      <c r="L5204" s="47">
        <v>6</v>
      </c>
      <c r="M5204" s="47">
        <f>VLOOKUP(I5204,PGStock[],6,FALSE)</f>
        <v>150</v>
      </c>
      <c r="N5204" s="47">
        <f>+PGSales!$L5204*PGSales!$M5204</f>
        <v>900</v>
      </c>
    </row>
    <row r="5205" spans="1:14" hidden="1" x14ac:dyDescent="0.25">
      <c r="A5205" s="77">
        <f t="shared" si="398"/>
        <v>2025</v>
      </c>
      <c r="B5205" s="77">
        <f t="shared" si="399"/>
        <v>3</v>
      </c>
      <c r="C5205" s="73">
        <v>45743</v>
      </c>
      <c r="D5205" s="79" t="s">
        <v>187</v>
      </c>
      <c r="E5205" s="80" t="s">
        <v>314</v>
      </c>
      <c r="F5205" s="81" t="str">
        <f>VLOOKUP(E5205,Customer[],2,FALSE)</f>
        <v>Kaung</v>
      </c>
      <c r="G5205" s="69" t="str">
        <f>VLOOKUP(E5205,Customer[],3,FALSE)</f>
        <v>Nuaung Yann Rd</v>
      </c>
      <c r="H5205" s="69" t="str">
        <f>VLOOKUP(E5205,Customer[],4,FALSE)</f>
        <v>S Paukkan N/Oakkala</v>
      </c>
      <c r="I5205" s="48" t="s">
        <v>18</v>
      </c>
      <c r="J5205" s="82" t="str">
        <f>VLOOKUP(I5205,PGStock[],2,FALSE)</f>
        <v>Formula Rum 350ml</v>
      </c>
      <c r="K5205" s="71">
        <f>VLOOKUP(I5205,PGStock[],3,FALSE)</f>
        <v>0.35</v>
      </c>
      <c r="L5205" s="47">
        <v>6</v>
      </c>
      <c r="M5205" s="47">
        <f>VLOOKUP(I5205,PGStock[],6,FALSE)</f>
        <v>150</v>
      </c>
      <c r="N5205" s="47">
        <f>+PGSales!$L5205*PGSales!$M5205</f>
        <v>900</v>
      </c>
    </row>
    <row r="5206" spans="1:14" hidden="1" x14ac:dyDescent="0.25">
      <c r="A5206" s="77">
        <f t="shared" si="392"/>
        <v>2025</v>
      </c>
      <c r="B5206" s="77">
        <f t="shared" si="393"/>
        <v>3</v>
      </c>
      <c r="C5206" s="73">
        <v>45743</v>
      </c>
      <c r="D5206" s="79" t="s">
        <v>0</v>
      </c>
      <c r="E5206" s="80" t="s">
        <v>394</v>
      </c>
      <c r="F5206" s="81" t="str">
        <f>VLOOKUP(E5206,Customer[],2,FALSE)</f>
        <v>Khun Myant</v>
      </c>
      <c r="G5206" s="69" t="str">
        <f>VLOOKUP(E5206,Customer[],3,FALSE)</f>
        <v>Nuaung Yann Rd</v>
      </c>
      <c r="H5206" s="69" t="str">
        <f>VLOOKUP(E5206,Customer[],4,FALSE)</f>
        <v>S Paukkan N/Oakkala</v>
      </c>
      <c r="I5206" s="48" t="s">
        <v>25</v>
      </c>
      <c r="J5206" s="82" t="str">
        <f>VLOOKUP(I5206,PGStock[],2,FALSE)</f>
        <v>Columbus Super Red Smooth 350 Ml</v>
      </c>
      <c r="K5206" s="71">
        <f>VLOOKUP(I5206,PGStock[],3,FALSE)</f>
        <v>0.35</v>
      </c>
      <c r="L5206" s="47">
        <v>3</v>
      </c>
      <c r="M5206" s="47">
        <f>VLOOKUP(I5206,PGStock[],6,FALSE)</f>
        <v>150</v>
      </c>
      <c r="N5206" s="47">
        <f>+PGSales!$L5206*PGSales!$M5206</f>
        <v>450</v>
      </c>
    </row>
    <row r="5207" spans="1:14" hidden="1" x14ac:dyDescent="0.25">
      <c r="A5207" s="77">
        <f t="shared" si="392"/>
        <v>2025</v>
      </c>
      <c r="B5207" s="77">
        <f t="shared" si="393"/>
        <v>3</v>
      </c>
      <c r="C5207" s="73">
        <v>45743</v>
      </c>
      <c r="D5207" s="79" t="s">
        <v>0</v>
      </c>
      <c r="E5207" s="80" t="s">
        <v>394</v>
      </c>
      <c r="F5207" s="81" t="str">
        <f>VLOOKUP(E5207,Customer[],2,FALSE)</f>
        <v>Khun Myant</v>
      </c>
      <c r="G5207" s="69" t="str">
        <f>VLOOKUP(E5207,Customer[],3,FALSE)</f>
        <v>Nuaung Yann Rd</v>
      </c>
      <c r="H5207" s="69" t="str">
        <f>VLOOKUP(E5207,Customer[],4,FALSE)</f>
        <v>S Paukkan N/Oakkala</v>
      </c>
      <c r="I5207" s="48" t="s">
        <v>18</v>
      </c>
      <c r="J5207" s="82" t="str">
        <f>VLOOKUP(I5207,PGStock[],2,FALSE)</f>
        <v>Formula Rum 350ml</v>
      </c>
      <c r="K5207" s="71">
        <f>VLOOKUP(I5207,PGStock[],3,FALSE)</f>
        <v>0.35</v>
      </c>
      <c r="L5207" s="47">
        <v>2</v>
      </c>
      <c r="M5207" s="47">
        <f>VLOOKUP(I5207,PGStock[],6,FALSE)</f>
        <v>150</v>
      </c>
      <c r="N5207" s="47">
        <f>+PGSales!$L5207*PGSales!$M5207</f>
        <v>300</v>
      </c>
    </row>
    <row r="5208" spans="1:14" hidden="1" x14ac:dyDescent="0.25">
      <c r="A5208" s="77">
        <f t="shared" si="392"/>
        <v>2025</v>
      </c>
      <c r="B5208" s="77">
        <f t="shared" si="393"/>
        <v>3</v>
      </c>
      <c r="C5208" s="73">
        <v>45744</v>
      </c>
      <c r="D5208" s="79" t="s">
        <v>4</v>
      </c>
      <c r="E5208" s="80" t="s">
        <v>176</v>
      </c>
      <c r="F5208" s="81" t="str">
        <f>VLOOKUP(E5208,Customer[],2,FALSE)</f>
        <v>Lamin</v>
      </c>
      <c r="G5208" s="69" t="str">
        <f>VLOOKUP(E5208,Customer[],3,FALSE)</f>
        <v>No (4) Rd</v>
      </c>
      <c r="H5208" s="69" t="str">
        <f>VLOOKUP(E5208,Customer[],4,FALSE)</f>
        <v xml:space="preserve">Shwepyithar </v>
      </c>
      <c r="I5208" s="48" t="s">
        <v>25</v>
      </c>
      <c r="J5208" s="82" t="str">
        <f>VLOOKUP(I5208,PGStock[],2,FALSE)</f>
        <v>Columbus Super Red Smooth 350 Ml</v>
      </c>
      <c r="K5208" s="71">
        <f>VLOOKUP(I5208,PGStock[],3,FALSE)</f>
        <v>0.35</v>
      </c>
      <c r="L5208" s="47">
        <v>1</v>
      </c>
      <c r="M5208" s="47">
        <f>VLOOKUP(I5208,PGStock[],6,FALSE)</f>
        <v>150</v>
      </c>
      <c r="N5208" s="47">
        <f>+PGSales!$L5208*PGSales!$M5208</f>
        <v>150</v>
      </c>
    </row>
    <row r="5209" spans="1:14" hidden="1" x14ac:dyDescent="0.25">
      <c r="A5209" s="77">
        <f t="shared" si="392"/>
        <v>2025</v>
      </c>
      <c r="B5209" s="77">
        <f t="shared" si="393"/>
        <v>3</v>
      </c>
      <c r="C5209" s="73">
        <v>45744</v>
      </c>
      <c r="D5209" s="79" t="s">
        <v>4</v>
      </c>
      <c r="E5209" s="80" t="s">
        <v>176</v>
      </c>
      <c r="F5209" s="81" t="str">
        <f>VLOOKUP(E5209,Customer[],2,FALSE)</f>
        <v>Lamin</v>
      </c>
      <c r="G5209" s="69" t="str">
        <f>VLOOKUP(E5209,Customer[],3,FALSE)</f>
        <v>No (4) Rd</v>
      </c>
      <c r="H5209" s="69" t="str">
        <f>VLOOKUP(E5209,Customer[],4,FALSE)</f>
        <v xml:space="preserve">Shwepyithar </v>
      </c>
      <c r="I5209" s="48" t="s">
        <v>18</v>
      </c>
      <c r="J5209" s="82" t="str">
        <f>VLOOKUP(I5209,PGStock[],2,FALSE)</f>
        <v>Formula Rum 350ml</v>
      </c>
      <c r="K5209" s="71">
        <f>VLOOKUP(I5209,PGStock[],3,FALSE)</f>
        <v>0.35</v>
      </c>
      <c r="L5209" s="47">
        <v>3</v>
      </c>
      <c r="M5209" s="47">
        <f>VLOOKUP(I5209,PGStock[],6,FALSE)</f>
        <v>150</v>
      </c>
      <c r="N5209" s="47">
        <f>+PGSales!$L5209*PGSales!$M5209</f>
        <v>450</v>
      </c>
    </row>
    <row r="5210" spans="1:14" hidden="1" x14ac:dyDescent="0.25">
      <c r="A5210" s="77">
        <f t="shared" si="392"/>
        <v>2025</v>
      </c>
      <c r="B5210" s="77">
        <f t="shared" si="393"/>
        <v>3</v>
      </c>
      <c r="C5210" s="73">
        <v>45744</v>
      </c>
      <c r="D5210" s="79" t="s">
        <v>66</v>
      </c>
      <c r="E5210" s="80" t="s">
        <v>662</v>
      </c>
      <c r="F5210" s="81" t="str">
        <f>VLOOKUP(E5210,Customer[],2,FALSE)</f>
        <v>U Myint Soe</v>
      </c>
      <c r="G5210" s="69" t="str">
        <f>VLOOKUP(E5210,Customer[],3,FALSE)</f>
        <v>Danyaekone Rd</v>
      </c>
      <c r="H5210" s="69" t="str">
        <f>VLOOKUP(E5210,Customer[],4,FALSE)</f>
        <v xml:space="preserve">Shwepyithar </v>
      </c>
      <c r="I5210" s="48" t="s">
        <v>25</v>
      </c>
      <c r="J5210" s="82" t="str">
        <f>VLOOKUP(I5210,PGStock[],2,FALSE)</f>
        <v>Columbus Super Red Smooth 350 Ml</v>
      </c>
      <c r="K5210" s="71">
        <f>VLOOKUP(I5210,PGStock[],3,FALSE)</f>
        <v>0.35</v>
      </c>
      <c r="L5210" s="47">
        <v>5</v>
      </c>
      <c r="M5210" s="47">
        <f>VLOOKUP(I5210,PGStock[],6,FALSE)</f>
        <v>150</v>
      </c>
      <c r="N5210" s="47">
        <f>+PGSales!$L5210*PGSales!$M5210</f>
        <v>750</v>
      </c>
    </row>
    <row r="5211" spans="1:14" hidden="1" x14ac:dyDescent="0.25">
      <c r="A5211" s="77">
        <f t="shared" si="392"/>
        <v>2025</v>
      </c>
      <c r="B5211" s="77">
        <f t="shared" si="393"/>
        <v>3</v>
      </c>
      <c r="C5211" s="73">
        <v>45744</v>
      </c>
      <c r="D5211" s="79" t="s">
        <v>66</v>
      </c>
      <c r="E5211" s="80" t="s">
        <v>662</v>
      </c>
      <c r="F5211" s="81" t="str">
        <f>VLOOKUP(E5211,Customer[],2,FALSE)</f>
        <v>U Myint Soe</v>
      </c>
      <c r="G5211" s="69" t="str">
        <f>VLOOKUP(E5211,Customer[],3,FALSE)</f>
        <v>Danyaekone Rd</v>
      </c>
      <c r="H5211" s="69" t="str">
        <f>VLOOKUP(E5211,Customer[],4,FALSE)</f>
        <v xml:space="preserve">Shwepyithar </v>
      </c>
      <c r="I5211" s="48" t="s">
        <v>20</v>
      </c>
      <c r="J5211" s="82" t="str">
        <f>VLOOKUP(I5211,PGStock[],2,FALSE)</f>
        <v>Formula Rum 700ml</v>
      </c>
      <c r="K5211" s="71">
        <f>VLOOKUP(I5211,PGStock[],3,FALSE)</f>
        <v>0.7</v>
      </c>
      <c r="L5211" s="47">
        <v>1</v>
      </c>
      <c r="M5211" s="47">
        <f>VLOOKUP(I5211,PGStock[],6,FALSE)</f>
        <v>200</v>
      </c>
      <c r="N5211" s="47">
        <f>+PGSales!$L5211*PGSales!$M5211</f>
        <v>200</v>
      </c>
    </row>
    <row r="5212" spans="1:14" hidden="1" x14ac:dyDescent="0.25">
      <c r="A5212" s="77">
        <f t="shared" si="392"/>
        <v>2025</v>
      </c>
      <c r="B5212" s="77">
        <f t="shared" si="393"/>
        <v>3</v>
      </c>
      <c r="C5212" s="73">
        <v>45744</v>
      </c>
      <c r="D5212" s="79" t="s">
        <v>66</v>
      </c>
      <c r="E5212" s="80" t="s">
        <v>662</v>
      </c>
      <c r="F5212" s="81" t="str">
        <f>VLOOKUP(E5212,Customer[],2,FALSE)</f>
        <v>U Myint Soe</v>
      </c>
      <c r="G5212" s="69" t="str">
        <f>VLOOKUP(E5212,Customer[],3,FALSE)</f>
        <v>Danyaekone Rd</v>
      </c>
      <c r="H5212" s="69" t="str">
        <f>VLOOKUP(E5212,Customer[],4,FALSE)</f>
        <v xml:space="preserve">Shwepyithar </v>
      </c>
      <c r="I5212" s="48" t="s">
        <v>18</v>
      </c>
      <c r="J5212" s="82" t="str">
        <f>VLOOKUP(I5212,PGStock[],2,FALSE)</f>
        <v>Formula Rum 350ml</v>
      </c>
      <c r="K5212" s="71">
        <f>VLOOKUP(I5212,PGStock[],3,FALSE)</f>
        <v>0.35</v>
      </c>
      <c r="L5212" s="47">
        <v>10</v>
      </c>
      <c r="M5212" s="47">
        <f>VLOOKUP(I5212,PGStock[],6,FALSE)</f>
        <v>150</v>
      </c>
      <c r="N5212" s="47">
        <f>+PGSales!$L5212*PGSales!$M5212</f>
        <v>1500</v>
      </c>
    </row>
    <row r="5213" spans="1:14" hidden="1" x14ac:dyDescent="0.25">
      <c r="A5213" s="77">
        <f t="shared" ref="A5213:A5265" si="400">YEAR(C5213)</f>
        <v>2025</v>
      </c>
      <c r="B5213" s="77">
        <f t="shared" ref="B5213:B5265" si="401">MONTH(C5213)</f>
        <v>3</v>
      </c>
      <c r="C5213" s="73">
        <v>45744</v>
      </c>
      <c r="D5213" s="79" t="s">
        <v>56</v>
      </c>
      <c r="E5213" s="80" t="s">
        <v>675</v>
      </c>
      <c r="F5213" s="81" t="str">
        <f>VLOOKUP(E5213,Customer[],2,FALSE)</f>
        <v>Shwe Lawone</v>
      </c>
      <c r="G5213" s="69" t="str">
        <f>VLOOKUP(E5213,Customer[],3,FALSE)</f>
        <v>Ye Yanaing Rd</v>
      </c>
      <c r="H5213" s="69" t="str">
        <f>VLOOKUP(E5213,Customer[],4,FALSE)</f>
        <v xml:space="preserve">Shwepyithar </v>
      </c>
      <c r="I5213" s="48" t="s">
        <v>25</v>
      </c>
      <c r="J5213" s="82" t="str">
        <f>VLOOKUP(I5213,PGStock[],2,FALSE)</f>
        <v>Columbus Super Red Smooth 350 Ml</v>
      </c>
      <c r="K5213" s="71">
        <f>VLOOKUP(I5213,PGStock[],3,FALSE)</f>
        <v>0.35</v>
      </c>
      <c r="L5213" s="47">
        <v>3</v>
      </c>
      <c r="M5213" s="47">
        <f>VLOOKUP(I5213,PGStock[],6,FALSE)</f>
        <v>150</v>
      </c>
      <c r="N5213" s="47">
        <f>+PGSales!$L5213*PGSales!$M5213</f>
        <v>450</v>
      </c>
    </row>
    <row r="5214" spans="1:14" hidden="1" x14ac:dyDescent="0.25">
      <c r="A5214" s="77">
        <f t="shared" si="400"/>
        <v>2025</v>
      </c>
      <c r="B5214" s="77">
        <f t="shared" si="401"/>
        <v>3</v>
      </c>
      <c r="C5214" s="73">
        <v>45744</v>
      </c>
      <c r="D5214" s="79" t="s">
        <v>60</v>
      </c>
      <c r="E5214" s="80" t="s">
        <v>177</v>
      </c>
      <c r="F5214" s="81" t="str">
        <f>VLOOKUP(E5214,Customer[],2,FALSE)</f>
        <v>NI Ni Poe poe</v>
      </c>
      <c r="G5214" s="69" t="str">
        <f>VLOOKUP(E5214,Customer[],3,FALSE)</f>
        <v>Ye Yanaing Rd</v>
      </c>
      <c r="H5214" s="69" t="str">
        <f>VLOOKUP(E5214,Customer[],4,FALSE)</f>
        <v xml:space="preserve">Shwepyithar </v>
      </c>
      <c r="I5214" s="48" t="s">
        <v>25</v>
      </c>
      <c r="J5214" s="82" t="str">
        <f>VLOOKUP(I5214,PGStock[],2,FALSE)</f>
        <v>Columbus Super Red Smooth 350 Ml</v>
      </c>
      <c r="K5214" s="71">
        <f>VLOOKUP(I5214,PGStock[],3,FALSE)</f>
        <v>0.35</v>
      </c>
      <c r="L5214" s="47">
        <v>5</v>
      </c>
      <c r="M5214" s="47">
        <f>VLOOKUP(I5214,PGStock[],6,FALSE)</f>
        <v>150</v>
      </c>
      <c r="N5214" s="47">
        <f>+PGSales!$L5214*PGSales!$M5214</f>
        <v>750</v>
      </c>
    </row>
    <row r="5215" spans="1:14" hidden="1" x14ac:dyDescent="0.25">
      <c r="A5215" s="77">
        <f t="shared" si="400"/>
        <v>2025</v>
      </c>
      <c r="B5215" s="77">
        <f t="shared" si="401"/>
        <v>3</v>
      </c>
      <c r="C5215" s="73">
        <v>45744</v>
      </c>
      <c r="D5215" s="79" t="s">
        <v>60</v>
      </c>
      <c r="E5215" s="80" t="s">
        <v>177</v>
      </c>
      <c r="F5215" s="81" t="str">
        <f>VLOOKUP(E5215,Customer[],2,FALSE)</f>
        <v>NI Ni Poe poe</v>
      </c>
      <c r="G5215" s="69" t="str">
        <f>VLOOKUP(E5215,Customer[],3,FALSE)</f>
        <v>Ye Yanaing Rd</v>
      </c>
      <c r="H5215" s="69" t="str">
        <f>VLOOKUP(E5215,Customer[],4,FALSE)</f>
        <v xml:space="preserve">Shwepyithar </v>
      </c>
      <c r="I5215" s="48" t="s">
        <v>23</v>
      </c>
      <c r="J5215" s="82" t="str">
        <f>VLOOKUP(I5215,PGStock[],2,FALSE)</f>
        <v>Columbus Super Red Smooth 175 Ml</v>
      </c>
      <c r="K5215" s="71">
        <f>VLOOKUP(I5215,PGStock[],3,FALSE)</f>
        <v>0.17499999999999999</v>
      </c>
      <c r="L5215" s="47">
        <v>1</v>
      </c>
      <c r="M5215" s="47">
        <f>VLOOKUP(I5215,PGStock[],6,FALSE)</f>
        <v>100</v>
      </c>
      <c r="N5215" s="47">
        <f>+PGSales!$L5215*PGSales!$M5215</f>
        <v>100</v>
      </c>
    </row>
    <row r="5216" spans="1:14" hidden="1" x14ac:dyDescent="0.25">
      <c r="A5216" s="77">
        <f t="shared" si="400"/>
        <v>2025</v>
      </c>
      <c r="B5216" s="77">
        <f t="shared" si="401"/>
        <v>3</v>
      </c>
      <c r="C5216" s="73">
        <v>45744</v>
      </c>
      <c r="D5216" s="79" t="s">
        <v>60</v>
      </c>
      <c r="E5216" s="80" t="s">
        <v>177</v>
      </c>
      <c r="F5216" s="81" t="str">
        <f>VLOOKUP(E5216,Customer[],2,FALSE)</f>
        <v>NI Ni Poe poe</v>
      </c>
      <c r="G5216" s="69" t="str">
        <f>VLOOKUP(E5216,Customer[],3,FALSE)</f>
        <v>Ye Yanaing Rd</v>
      </c>
      <c r="H5216" s="69" t="str">
        <f>VLOOKUP(E5216,Customer[],4,FALSE)</f>
        <v xml:space="preserve">Shwepyithar </v>
      </c>
      <c r="I5216" s="48" t="s">
        <v>20</v>
      </c>
      <c r="J5216" s="82" t="str">
        <f>VLOOKUP(I5216,PGStock[],2,FALSE)</f>
        <v>Formula Rum 700ml</v>
      </c>
      <c r="K5216" s="71">
        <f>VLOOKUP(I5216,PGStock[],3,FALSE)</f>
        <v>0.7</v>
      </c>
      <c r="L5216" s="47">
        <v>1</v>
      </c>
      <c r="M5216" s="47">
        <f>VLOOKUP(I5216,PGStock[],6,FALSE)</f>
        <v>200</v>
      </c>
      <c r="N5216" s="47">
        <f>+PGSales!$L5216*PGSales!$M5216</f>
        <v>200</v>
      </c>
    </row>
    <row r="5217" spans="1:14" hidden="1" x14ac:dyDescent="0.25">
      <c r="A5217" s="77">
        <f t="shared" si="400"/>
        <v>2025</v>
      </c>
      <c r="B5217" s="77">
        <f t="shared" si="401"/>
        <v>3</v>
      </c>
      <c r="C5217" s="73">
        <v>45744</v>
      </c>
      <c r="D5217" s="79" t="s">
        <v>60</v>
      </c>
      <c r="E5217" s="80" t="s">
        <v>177</v>
      </c>
      <c r="F5217" s="81" t="str">
        <f>VLOOKUP(E5217,Customer[],2,FALSE)</f>
        <v>NI Ni Poe poe</v>
      </c>
      <c r="G5217" s="69" t="str">
        <f>VLOOKUP(E5217,Customer[],3,FALSE)</f>
        <v>Ye Yanaing Rd</v>
      </c>
      <c r="H5217" s="69" t="str">
        <f>VLOOKUP(E5217,Customer[],4,FALSE)</f>
        <v xml:space="preserve">Shwepyithar </v>
      </c>
      <c r="I5217" s="48" t="s">
        <v>18</v>
      </c>
      <c r="J5217" s="82" t="str">
        <f>VLOOKUP(I5217,PGStock[],2,FALSE)</f>
        <v>Formula Rum 350ml</v>
      </c>
      <c r="K5217" s="71">
        <f>VLOOKUP(I5217,PGStock[],3,FALSE)</f>
        <v>0.35</v>
      </c>
      <c r="L5217" s="47">
        <v>13</v>
      </c>
      <c r="M5217" s="47">
        <f>VLOOKUP(I5217,PGStock[],6,FALSE)</f>
        <v>150</v>
      </c>
      <c r="N5217" s="47">
        <f>+PGSales!$L5217*PGSales!$M5217</f>
        <v>1950</v>
      </c>
    </row>
    <row r="5218" spans="1:14" hidden="1" x14ac:dyDescent="0.25">
      <c r="A5218" s="77">
        <f t="shared" ref="A5218:A5232" si="402">YEAR(C5218)</f>
        <v>2025</v>
      </c>
      <c r="B5218" s="77">
        <f t="shared" ref="B5218:B5232" si="403">MONTH(C5218)</f>
        <v>3</v>
      </c>
      <c r="C5218" s="73">
        <v>45744</v>
      </c>
      <c r="D5218" s="79" t="s">
        <v>365</v>
      </c>
      <c r="E5218" s="80" t="s">
        <v>268</v>
      </c>
      <c r="F5218" s="81" t="str">
        <f>VLOOKUP(E5218,Customer[],2,FALSE)</f>
        <v>Kaung Thant</v>
      </c>
      <c r="G5218" s="69" t="str">
        <f>VLOOKUP(E5218,Customer[],3,FALSE)</f>
        <v>ThanDin Zay Rd</v>
      </c>
      <c r="H5218" s="69" t="str">
        <f>VLOOKUP(E5218,Customer[],4,FALSE)</f>
        <v xml:space="preserve">Shwepyithar </v>
      </c>
      <c r="I5218" s="48" t="s">
        <v>25</v>
      </c>
      <c r="J5218" s="82" t="str">
        <f>VLOOKUP(I5218,PGStock[],2,FALSE)</f>
        <v>Columbus Super Red Smooth 350 Ml</v>
      </c>
      <c r="K5218" s="71">
        <f>VLOOKUP(I5218,PGStock[],3,FALSE)</f>
        <v>0.35</v>
      </c>
      <c r="L5218" s="47">
        <v>6</v>
      </c>
      <c r="M5218" s="47">
        <f>VLOOKUP(I5218,PGStock[],6,FALSE)</f>
        <v>150</v>
      </c>
      <c r="N5218" s="47">
        <f>+PGSales!$L5218*PGSales!$M5218</f>
        <v>900</v>
      </c>
    </row>
    <row r="5219" spans="1:14" hidden="1" x14ac:dyDescent="0.25">
      <c r="A5219" s="77">
        <f t="shared" si="402"/>
        <v>2025</v>
      </c>
      <c r="B5219" s="77">
        <f t="shared" si="403"/>
        <v>3</v>
      </c>
      <c r="C5219" s="73">
        <v>45744</v>
      </c>
      <c r="D5219" s="79" t="s">
        <v>365</v>
      </c>
      <c r="E5219" s="80" t="s">
        <v>268</v>
      </c>
      <c r="F5219" s="81" t="str">
        <f>VLOOKUP(E5219,Customer[],2,FALSE)</f>
        <v>Kaung Thant</v>
      </c>
      <c r="G5219" s="69" t="str">
        <f>VLOOKUP(E5219,Customer[],3,FALSE)</f>
        <v>ThanDin Zay Rd</v>
      </c>
      <c r="H5219" s="69" t="str">
        <f>VLOOKUP(E5219,Customer[],4,FALSE)</f>
        <v xml:space="preserve">Shwepyithar </v>
      </c>
      <c r="I5219" s="48" t="s">
        <v>20</v>
      </c>
      <c r="J5219" s="82" t="str">
        <f>VLOOKUP(I5219,PGStock[],2,FALSE)</f>
        <v>Formula Rum 700ml</v>
      </c>
      <c r="K5219" s="71">
        <f>VLOOKUP(I5219,PGStock[],3,FALSE)</f>
        <v>0.7</v>
      </c>
      <c r="L5219" s="47">
        <v>1</v>
      </c>
      <c r="M5219" s="47">
        <f>VLOOKUP(I5219,PGStock[],6,FALSE)</f>
        <v>200</v>
      </c>
      <c r="N5219" s="47">
        <f>+PGSales!$L5219*PGSales!$M5219</f>
        <v>200</v>
      </c>
    </row>
    <row r="5220" spans="1:14" hidden="1" x14ac:dyDescent="0.25">
      <c r="A5220" s="77">
        <f t="shared" si="402"/>
        <v>2025</v>
      </c>
      <c r="B5220" s="77">
        <f t="shared" si="403"/>
        <v>3</v>
      </c>
      <c r="C5220" s="73">
        <v>45744</v>
      </c>
      <c r="D5220" s="79" t="s">
        <v>365</v>
      </c>
      <c r="E5220" s="80" t="s">
        <v>268</v>
      </c>
      <c r="F5220" s="81" t="str">
        <f>VLOOKUP(E5220,Customer[],2,FALSE)</f>
        <v>Kaung Thant</v>
      </c>
      <c r="G5220" s="69" t="str">
        <f>VLOOKUP(E5220,Customer[],3,FALSE)</f>
        <v>ThanDin Zay Rd</v>
      </c>
      <c r="H5220" s="69" t="str">
        <f>VLOOKUP(E5220,Customer[],4,FALSE)</f>
        <v xml:space="preserve">Shwepyithar </v>
      </c>
      <c r="I5220" s="48" t="s">
        <v>18</v>
      </c>
      <c r="J5220" s="82" t="str">
        <f>VLOOKUP(I5220,PGStock[],2,FALSE)</f>
        <v>Formula Rum 350ml</v>
      </c>
      <c r="K5220" s="71">
        <f>VLOOKUP(I5220,PGStock[],3,FALSE)</f>
        <v>0.35</v>
      </c>
      <c r="L5220" s="47">
        <v>3</v>
      </c>
      <c r="M5220" s="47">
        <f>VLOOKUP(I5220,PGStock[],6,FALSE)</f>
        <v>150</v>
      </c>
      <c r="N5220" s="47">
        <f>+PGSales!$L5220*PGSales!$M5220</f>
        <v>450</v>
      </c>
    </row>
    <row r="5221" spans="1:14" hidden="1" x14ac:dyDescent="0.25">
      <c r="A5221" s="77">
        <f t="shared" si="402"/>
        <v>2025</v>
      </c>
      <c r="B5221" s="77">
        <f t="shared" si="403"/>
        <v>3</v>
      </c>
      <c r="C5221" s="73">
        <v>45744</v>
      </c>
      <c r="D5221" s="79" t="s">
        <v>3</v>
      </c>
      <c r="E5221" s="80" t="s">
        <v>39</v>
      </c>
      <c r="F5221" s="81" t="str">
        <f>VLOOKUP(E5221,Customer[],2,FALSE)</f>
        <v>Mon lay</v>
      </c>
      <c r="G5221" s="69" t="str">
        <f>VLOOKUP(E5221,Customer[],3,FALSE)</f>
        <v>Padamyar Rd</v>
      </c>
      <c r="H5221" s="69" t="str">
        <f>VLOOKUP(E5221,Customer[],4,FALSE)</f>
        <v xml:space="preserve">Shwepyithar </v>
      </c>
      <c r="I5221" s="48" t="s">
        <v>27</v>
      </c>
      <c r="J5221" s="82" t="str">
        <f>VLOOKUP(I5221,PGStock[],2,FALSE)</f>
        <v>Columbus Super Red Smooth 700 Ml</v>
      </c>
      <c r="K5221" s="71">
        <f>VLOOKUP(I5221,PGStock[],3,FALSE)</f>
        <v>0.7</v>
      </c>
      <c r="L5221" s="47">
        <v>1</v>
      </c>
      <c r="M5221" s="47">
        <f>VLOOKUP(I5221,PGStock[],6,FALSE)</f>
        <v>200</v>
      </c>
      <c r="N5221" s="47">
        <f>+PGSales!$L5221*PGSales!$M5221</f>
        <v>200</v>
      </c>
    </row>
    <row r="5222" spans="1:14" hidden="1" x14ac:dyDescent="0.25">
      <c r="A5222" s="77">
        <f t="shared" si="402"/>
        <v>2025</v>
      </c>
      <c r="B5222" s="77">
        <f t="shared" si="403"/>
        <v>3</v>
      </c>
      <c r="C5222" s="73">
        <v>45744</v>
      </c>
      <c r="D5222" s="79" t="s">
        <v>3</v>
      </c>
      <c r="E5222" s="80" t="s">
        <v>39</v>
      </c>
      <c r="F5222" s="81" t="str">
        <f>VLOOKUP(E5222,Customer[],2,FALSE)</f>
        <v>Mon lay</v>
      </c>
      <c r="G5222" s="69" t="str">
        <f>VLOOKUP(E5222,Customer[],3,FALSE)</f>
        <v>Padamyar Rd</v>
      </c>
      <c r="H5222" s="69" t="str">
        <f>VLOOKUP(E5222,Customer[],4,FALSE)</f>
        <v xml:space="preserve">Shwepyithar </v>
      </c>
      <c r="I5222" s="48" t="s">
        <v>25</v>
      </c>
      <c r="J5222" s="82" t="str">
        <f>VLOOKUP(I5222,PGStock[],2,FALSE)</f>
        <v>Columbus Super Red Smooth 350 Ml</v>
      </c>
      <c r="K5222" s="71">
        <f>VLOOKUP(I5222,PGStock[],3,FALSE)</f>
        <v>0.35</v>
      </c>
      <c r="L5222" s="47">
        <v>2</v>
      </c>
      <c r="M5222" s="47">
        <f>VLOOKUP(I5222,PGStock[],6,FALSE)</f>
        <v>150</v>
      </c>
      <c r="N5222" s="47">
        <f>+PGSales!$L5222*PGSales!$M5222</f>
        <v>300</v>
      </c>
    </row>
    <row r="5223" spans="1:14" hidden="1" x14ac:dyDescent="0.25">
      <c r="A5223" s="77">
        <f t="shared" si="402"/>
        <v>2025</v>
      </c>
      <c r="B5223" s="77">
        <f t="shared" si="403"/>
        <v>3</v>
      </c>
      <c r="C5223" s="73">
        <v>45744</v>
      </c>
      <c r="D5223" s="79" t="s">
        <v>3</v>
      </c>
      <c r="E5223" s="80" t="s">
        <v>39</v>
      </c>
      <c r="F5223" s="81" t="str">
        <f>VLOOKUP(E5223,Customer[],2,FALSE)</f>
        <v>Mon lay</v>
      </c>
      <c r="G5223" s="69" t="str">
        <f>VLOOKUP(E5223,Customer[],3,FALSE)</f>
        <v>Padamyar Rd</v>
      </c>
      <c r="H5223" s="69" t="str">
        <f>VLOOKUP(E5223,Customer[],4,FALSE)</f>
        <v xml:space="preserve">Shwepyithar </v>
      </c>
      <c r="I5223" s="48" t="s">
        <v>18</v>
      </c>
      <c r="J5223" s="82" t="str">
        <f>VLOOKUP(I5223,PGStock[],2,FALSE)</f>
        <v>Formula Rum 350ml</v>
      </c>
      <c r="K5223" s="71">
        <f>VLOOKUP(I5223,PGStock[],3,FALSE)</f>
        <v>0.35</v>
      </c>
      <c r="L5223" s="47">
        <v>2</v>
      </c>
      <c r="M5223" s="47">
        <f>VLOOKUP(I5223,PGStock[],6,FALSE)</f>
        <v>150</v>
      </c>
      <c r="N5223" s="47">
        <f>+PGSales!$L5223*PGSales!$M5223</f>
        <v>300</v>
      </c>
    </row>
    <row r="5224" spans="1:14" hidden="1" x14ac:dyDescent="0.25">
      <c r="A5224" s="77">
        <f t="shared" si="402"/>
        <v>2025</v>
      </c>
      <c r="B5224" s="77">
        <f t="shared" si="403"/>
        <v>3</v>
      </c>
      <c r="C5224" s="73">
        <v>45744</v>
      </c>
      <c r="D5224" s="79" t="s">
        <v>58</v>
      </c>
      <c r="E5224" s="80" t="s">
        <v>245</v>
      </c>
      <c r="F5224" s="81" t="str">
        <f>VLOOKUP(E5224,Customer[],2,FALSE)</f>
        <v>Cheer</v>
      </c>
      <c r="G5224" s="69" t="str">
        <f>VLOOKUP(E5224,Customer[],3,FALSE)</f>
        <v>ThanDin Zay Rd</v>
      </c>
      <c r="H5224" s="69" t="str">
        <f>VLOOKUP(E5224,Customer[],4,FALSE)</f>
        <v xml:space="preserve">Shwepyithar </v>
      </c>
      <c r="I5224" s="48" t="s">
        <v>25</v>
      </c>
      <c r="J5224" s="82" t="str">
        <f>VLOOKUP(I5224,PGStock[],2,FALSE)</f>
        <v>Columbus Super Red Smooth 350 Ml</v>
      </c>
      <c r="K5224" s="71">
        <f>VLOOKUP(I5224,PGStock[],3,FALSE)</f>
        <v>0.35</v>
      </c>
      <c r="L5224" s="47">
        <v>9</v>
      </c>
      <c r="M5224" s="47">
        <f>VLOOKUP(I5224,PGStock[],6,FALSE)</f>
        <v>150</v>
      </c>
      <c r="N5224" s="47">
        <f>+PGSales!$L5224*PGSales!$M5224</f>
        <v>1350</v>
      </c>
    </row>
    <row r="5225" spans="1:14" hidden="1" x14ac:dyDescent="0.25">
      <c r="A5225" s="77">
        <f t="shared" si="402"/>
        <v>2025</v>
      </c>
      <c r="B5225" s="77">
        <f t="shared" si="403"/>
        <v>3</v>
      </c>
      <c r="C5225" s="73">
        <v>45744</v>
      </c>
      <c r="D5225" s="79" t="s">
        <v>58</v>
      </c>
      <c r="E5225" s="80" t="s">
        <v>245</v>
      </c>
      <c r="F5225" s="81" t="str">
        <f>VLOOKUP(E5225,Customer[],2,FALSE)</f>
        <v>Cheer</v>
      </c>
      <c r="G5225" s="69" t="str">
        <f>VLOOKUP(E5225,Customer[],3,FALSE)</f>
        <v>ThanDin Zay Rd</v>
      </c>
      <c r="H5225" s="69" t="str">
        <f>VLOOKUP(E5225,Customer[],4,FALSE)</f>
        <v xml:space="preserve">Shwepyithar </v>
      </c>
      <c r="I5225" s="48" t="s">
        <v>18</v>
      </c>
      <c r="J5225" s="82" t="str">
        <f>VLOOKUP(I5225,PGStock[],2,FALSE)</f>
        <v>Formula Rum 350ml</v>
      </c>
      <c r="K5225" s="71">
        <f>VLOOKUP(I5225,PGStock[],3,FALSE)</f>
        <v>0.35</v>
      </c>
      <c r="L5225" s="47">
        <v>2</v>
      </c>
      <c r="M5225" s="47">
        <f>VLOOKUP(I5225,PGStock[],6,FALSE)</f>
        <v>150</v>
      </c>
      <c r="N5225" s="47">
        <f>+PGSales!$L5225*PGSales!$M5225</f>
        <v>300</v>
      </c>
    </row>
    <row r="5226" spans="1:14" hidden="1" x14ac:dyDescent="0.25">
      <c r="A5226" s="77">
        <f t="shared" si="402"/>
        <v>2025</v>
      </c>
      <c r="B5226" s="77">
        <f t="shared" si="403"/>
        <v>3</v>
      </c>
      <c r="C5226" s="73">
        <v>45744</v>
      </c>
      <c r="D5226" s="79" t="s">
        <v>76</v>
      </c>
      <c r="E5226" s="80" t="s">
        <v>271</v>
      </c>
      <c r="F5226" s="81" t="str">
        <f>VLOOKUP(E5226,Customer[],2,FALSE)</f>
        <v>Lapyae Wunn</v>
      </c>
      <c r="G5226" s="69" t="str">
        <f>VLOOKUP(E5226,Customer[],3,FALSE)</f>
        <v>West Yangon University Rd</v>
      </c>
      <c r="H5226" s="69" t="str">
        <f>VLOOKUP(E5226,Customer[],4,FALSE)</f>
        <v>Htan Ta Pin</v>
      </c>
      <c r="I5226" s="48" t="s">
        <v>27</v>
      </c>
      <c r="J5226" s="82" t="str">
        <f>VLOOKUP(I5226,PGStock[],2,FALSE)</f>
        <v>Columbus Super Red Smooth 700 Ml</v>
      </c>
      <c r="K5226" s="71">
        <f>VLOOKUP(I5226,PGStock[],3,FALSE)</f>
        <v>0.7</v>
      </c>
      <c r="L5226" s="47">
        <v>3</v>
      </c>
      <c r="M5226" s="47">
        <f>VLOOKUP(I5226,PGStock[],6,FALSE)</f>
        <v>200</v>
      </c>
      <c r="N5226" s="47">
        <f>+PGSales!$L5226*PGSales!$M5226</f>
        <v>600</v>
      </c>
    </row>
    <row r="5227" spans="1:14" hidden="1" x14ac:dyDescent="0.25">
      <c r="A5227" s="77">
        <f t="shared" si="402"/>
        <v>2025</v>
      </c>
      <c r="B5227" s="77">
        <f t="shared" si="403"/>
        <v>3</v>
      </c>
      <c r="C5227" s="73">
        <v>45744</v>
      </c>
      <c r="D5227" s="79" t="s">
        <v>76</v>
      </c>
      <c r="E5227" s="80" t="s">
        <v>271</v>
      </c>
      <c r="F5227" s="81" t="str">
        <f>VLOOKUP(E5227,Customer[],2,FALSE)</f>
        <v>Lapyae Wunn</v>
      </c>
      <c r="G5227" s="69" t="str">
        <f>VLOOKUP(E5227,Customer[],3,FALSE)</f>
        <v>West Yangon University Rd</v>
      </c>
      <c r="H5227" s="69" t="str">
        <f>VLOOKUP(E5227,Customer[],4,FALSE)</f>
        <v>Htan Ta Pin</v>
      </c>
      <c r="I5227" s="48" t="s">
        <v>25</v>
      </c>
      <c r="J5227" s="82" t="str">
        <f>VLOOKUP(I5227,PGStock[],2,FALSE)</f>
        <v>Columbus Super Red Smooth 350 Ml</v>
      </c>
      <c r="K5227" s="71">
        <f>VLOOKUP(I5227,PGStock[],3,FALSE)</f>
        <v>0.35</v>
      </c>
      <c r="L5227" s="47">
        <v>11</v>
      </c>
      <c r="M5227" s="47">
        <f>VLOOKUP(I5227,PGStock[],6,FALSE)</f>
        <v>150</v>
      </c>
      <c r="N5227" s="47">
        <f>+PGSales!$L5227*PGSales!$M5227</f>
        <v>1650</v>
      </c>
    </row>
    <row r="5228" spans="1:14" hidden="1" x14ac:dyDescent="0.25">
      <c r="A5228" s="77">
        <f t="shared" si="402"/>
        <v>2025</v>
      </c>
      <c r="B5228" s="77">
        <f t="shared" si="403"/>
        <v>3</v>
      </c>
      <c r="C5228" s="73">
        <v>45744</v>
      </c>
      <c r="D5228" s="79" t="s">
        <v>76</v>
      </c>
      <c r="E5228" s="80" t="s">
        <v>271</v>
      </c>
      <c r="F5228" s="81" t="str">
        <f>VLOOKUP(E5228,Customer[],2,FALSE)</f>
        <v>Lapyae Wunn</v>
      </c>
      <c r="G5228" s="69" t="str">
        <f>VLOOKUP(E5228,Customer[],3,FALSE)</f>
        <v>West Yangon University Rd</v>
      </c>
      <c r="H5228" s="69" t="str">
        <f>VLOOKUP(E5228,Customer[],4,FALSE)</f>
        <v>Htan Ta Pin</v>
      </c>
      <c r="I5228" s="48" t="s">
        <v>20</v>
      </c>
      <c r="J5228" s="82" t="str">
        <f>VLOOKUP(I5228,PGStock[],2,FALSE)</f>
        <v>Formula Rum 700ml</v>
      </c>
      <c r="K5228" s="71">
        <f>VLOOKUP(I5228,PGStock[],3,FALSE)</f>
        <v>0.7</v>
      </c>
      <c r="L5228" s="47">
        <v>2</v>
      </c>
      <c r="M5228" s="47">
        <f>VLOOKUP(I5228,PGStock[],6,FALSE)</f>
        <v>200</v>
      </c>
      <c r="N5228" s="47">
        <f>+PGSales!$L5228*PGSales!$M5228</f>
        <v>400</v>
      </c>
    </row>
    <row r="5229" spans="1:14" hidden="1" x14ac:dyDescent="0.25">
      <c r="A5229" s="77">
        <f t="shared" si="402"/>
        <v>2025</v>
      </c>
      <c r="B5229" s="77">
        <f t="shared" si="403"/>
        <v>3</v>
      </c>
      <c r="C5229" s="73">
        <v>45744</v>
      </c>
      <c r="D5229" s="79" t="s">
        <v>76</v>
      </c>
      <c r="E5229" s="80" t="s">
        <v>271</v>
      </c>
      <c r="F5229" s="81" t="str">
        <f>VLOOKUP(E5229,Customer[],2,FALSE)</f>
        <v>Lapyae Wunn</v>
      </c>
      <c r="G5229" s="69" t="str">
        <f>VLOOKUP(E5229,Customer[],3,FALSE)</f>
        <v>West Yangon University Rd</v>
      </c>
      <c r="H5229" s="69" t="str">
        <f>VLOOKUP(E5229,Customer[],4,FALSE)</f>
        <v>Htan Ta Pin</v>
      </c>
      <c r="I5229" s="48" t="s">
        <v>18</v>
      </c>
      <c r="J5229" s="82" t="str">
        <f>VLOOKUP(I5229,PGStock[],2,FALSE)</f>
        <v>Formula Rum 350ml</v>
      </c>
      <c r="K5229" s="71">
        <f>VLOOKUP(I5229,PGStock[],3,FALSE)</f>
        <v>0.35</v>
      </c>
      <c r="L5229" s="47">
        <v>17</v>
      </c>
      <c r="M5229" s="47">
        <f>VLOOKUP(I5229,PGStock[],6,FALSE)</f>
        <v>150</v>
      </c>
      <c r="N5229" s="47">
        <f>+PGSales!$L5229*PGSales!$M5229</f>
        <v>2550</v>
      </c>
    </row>
    <row r="5230" spans="1:14" hidden="1" x14ac:dyDescent="0.25">
      <c r="A5230" s="77">
        <f t="shared" si="402"/>
        <v>2025</v>
      </c>
      <c r="B5230" s="77">
        <f t="shared" si="403"/>
        <v>3</v>
      </c>
      <c r="C5230" s="73">
        <v>45744</v>
      </c>
      <c r="D5230" s="79" t="s">
        <v>72</v>
      </c>
      <c r="E5230" s="80" t="s">
        <v>269</v>
      </c>
      <c r="F5230" s="81" t="str">
        <f>VLOOKUP(E5230,Customer[],2,FALSE)</f>
        <v>Kaung Star</v>
      </c>
      <c r="G5230" s="69" t="str">
        <f>VLOOKUP(E5230,Customer[],3,FALSE)</f>
        <v>West Yangon University Rd</v>
      </c>
      <c r="H5230" s="69" t="str">
        <f>VLOOKUP(E5230,Customer[],4,FALSE)</f>
        <v>Htan Ta Pin</v>
      </c>
      <c r="I5230" s="48" t="s">
        <v>25</v>
      </c>
      <c r="J5230" s="82" t="str">
        <f>VLOOKUP(I5230,PGStock[],2,FALSE)</f>
        <v>Columbus Super Red Smooth 350 Ml</v>
      </c>
      <c r="K5230" s="71">
        <f>VLOOKUP(I5230,PGStock[],3,FALSE)</f>
        <v>0.35</v>
      </c>
      <c r="L5230" s="47">
        <v>3</v>
      </c>
      <c r="M5230" s="47">
        <f>VLOOKUP(I5230,PGStock[],6,FALSE)</f>
        <v>150</v>
      </c>
      <c r="N5230" s="47">
        <f>+PGSales!$L5230*PGSales!$M5230</f>
        <v>450</v>
      </c>
    </row>
    <row r="5231" spans="1:14" hidden="1" x14ac:dyDescent="0.25">
      <c r="A5231" s="77">
        <f t="shared" si="402"/>
        <v>2025</v>
      </c>
      <c r="B5231" s="77">
        <f t="shared" si="403"/>
        <v>3</v>
      </c>
      <c r="C5231" s="73">
        <v>45744</v>
      </c>
      <c r="D5231" s="79" t="s">
        <v>72</v>
      </c>
      <c r="E5231" s="80" t="s">
        <v>269</v>
      </c>
      <c r="F5231" s="81" t="str">
        <f>VLOOKUP(E5231,Customer[],2,FALSE)</f>
        <v>Kaung Star</v>
      </c>
      <c r="G5231" s="69" t="str">
        <f>VLOOKUP(E5231,Customer[],3,FALSE)</f>
        <v>West Yangon University Rd</v>
      </c>
      <c r="H5231" s="69" t="str">
        <f>VLOOKUP(E5231,Customer[],4,FALSE)</f>
        <v>Htan Ta Pin</v>
      </c>
      <c r="I5231" s="48" t="s">
        <v>18</v>
      </c>
      <c r="J5231" s="82" t="str">
        <f>VLOOKUP(I5231,PGStock[],2,FALSE)</f>
        <v>Formula Rum 350ml</v>
      </c>
      <c r="K5231" s="71">
        <f>VLOOKUP(I5231,PGStock[],3,FALSE)</f>
        <v>0.35</v>
      </c>
      <c r="L5231" s="47">
        <v>14</v>
      </c>
      <c r="M5231" s="47">
        <f>VLOOKUP(I5231,PGStock[],6,FALSE)</f>
        <v>150</v>
      </c>
      <c r="N5231" s="47">
        <f>+PGSales!$L5231*PGSales!$M5231</f>
        <v>2100</v>
      </c>
    </row>
    <row r="5232" spans="1:14" hidden="1" x14ac:dyDescent="0.25">
      <c r="A5232" s="77">
        <f t="shared" si="402"/>
        <v>2025</v>
      </c>
      <c r="B5232" s="77">
        <f t="shared" si="403"/>
        <v>3</v>
      </c>
      <c r="C5232" s="73">
        <v>45744</v>
      </c>
      <c r="D5232" s="79" t="s">
        <v>74</v>
      </c>
      <c r="E5232" s="80" t="s">
        <v>676</v>
      </c>
      <c r="F5232" s="81" t="str">
        <f>VLOOKUP(E5232,Customer[],2,FALSE)</f>
        <v>Ah linn Young</v>
      </c>
      <c r="G5232" s="69" t="str">
        <f>VLOOKUP(E5232,Customer[],3,FALSE)</f>
        <v>West Yangon University Rd</v>
      </c>
      <c r="H5232" s="69" t="str">
        <f>VLOOKUP(E5232,Customer[],4,FALSE)</f>
        <v>Htan Ta Pin</v>
      </c>
      <c r="I5232" s="48" t="s">
        <v>27</v>
      </c>
      <c r="J5232" s="82" t="str">
        <f>VLOOKUP(I5232,PGStock[],2,FALSE)</f>
        <v>Columbus Super Red Smooth 700 Ml</v>
      </c>
      <c r="K5232" s="71">
        <f>VLOOKUP(I5232,PGStock[],3,FALSE)</f>
        <v>0.7</v>
      </c>
      <c r="L5232" s="47">
        <v>1</v>
      </c>
      <c r="M5232" s="47">
        <f>VLOOKUP(I5232,PGStock[],6,FALSE)</f>
        <v>200</v>
      </c>
      <c r="N5232" s="47">
        <f>+PGSales!$L5232*PGSales!$M5232</f>
        <v>200</v>
      </c>
    </row>
    <row r="5233" spans="1:14" hidden="1" x14ac:dyDescent="0.25">
      <c r="A5233" s="77">
        <f t="shared" ref="A5233:A5247" si="404">YEAR(C5233)</f>
        <v>2025</v>
      </c>
      <c r="B5233" s="77">
        <f t="shared" ref="B5233:B5247" si="405">MONTH(C5233)</f>
        <v>3</v>
      </c>
      <c r="C5233" s="73">
        <v>45744</v>
      </c>
      <c r="D5233" s="79" t="s">
        <v>74</v>
      </c>
      <c r="E5233" s="80" t="s">
        <v>676</v>
      </c>
      <c r="F5233" s="81" t="str">
        <f>VLOOKUP(E5233,Customer[],2,FALSE)</f>
        <v>Ah linn Young</v>
      </c>
      <c r="G5233" s="69" t="str">
        <f>VLOOKUP(E5233,Customer[],3,FALSE)</f>
        <v>West Yangon University Rd</v>
      </c>
      <c r="H5233" s="69" t="str">
        <f>VLOOKUP(E5233,Customer[],4,FALSE)</f>
        <v>Htan Ta Pin</v>
      </c>
      <c r="I5233" s="48" t="s">
        <v>25</v>
      </c>
      <c r="J5233" s="82" t="str">
        <f>VLOOKUP(I5233,PGStock[],2,FALSE)</f>
        <v>Columbus Super Red Smooth 350 Ml</v>
      </c>
      <c r="K5233" s="71">
        <f>VLOOKUP(I5233,PGStock[],3,FALSE)</f>
        <v>0.35</v>
      </c>
      <c r="L5233" s="47">
        <v>1</v>
      </c>
      <c r="M5233" s="47">
        <f>VLOOKUP(I5233,PGStock[],6,FALSE)</f>
        <v>150</v>
      </c>
      <c r="N5233" s="47">
        <f>+PGSales!$L5233*PGSales!$M5233</f>
        <v>150</v>
      </c>
    </row>
    <row r="5234" spans="1:14" hidden="1" x14ac:dyDescent="0.25">
      <c r="A5234" s="77">
        <f t="shared" si="404"/>
        <v>2025</v>
      </c>
      <c r="B5234" s="77">
        <f t="shared" si="405"/>
        <v>3</v>
      </c>
      <c r="C5234" s="73">
        <v>45744</v>
      </c>
      <c r="D5234" s="79" t="s">
        <v>74</v>
      </c>
      <c r="E5234" s="80" t="s">
        <v>676</v>
      </c>
      <c r="F5234" s="81" t="str">
        <f>VLOOKUP(E5234,Customer[],2,FALSE)</f>
        <v>Ah linn Young</v>
      </c>
      <c r="G5234" s="69" t="str">
        <f>VLOOKUP(E5234,Customer[],3,FALSE)</f>
        <v>West Yangon University Rd</v>
      </c>
      <c r="H5234" s="69" t="str">
        <f>VLOOKUP(E5234,Customer[],4,FALSE)</f>
        <v>Htan Ta Pin</v>
      </c>
      <c r="I5234" s="48" t="s">
        <v>18</v>
      </c>
      <c r="J5234" s="82" t="str">
        <f>VLOOKUP(I5234,PGStock[],2,FALSE)</f>
        <v>Formula Rum 350ml</v>
      </c>
      <c r="K5234" s="71">
        <f>VLOOKUP(I5234,PGStock[],3,FALSE)</f>
        <v>0.35</v>
      </c>
      <c r="L5234" s="47">
        <v>1</v>
      </c>
      <c r="M5234" s="47">
        <f>VLOOKUP(I5234,PGStock[],6,FALSE)</f>
        <v>150</v>
      </c>
      <c r="N5234" s="47">
        <f>+PGSales!$L5234*PGSales!$M5234</f>
        <v>150</v>
      </c>
    </row>
    <row r="5235" spans="1:14" hidden="1" x14ac:dyDescent="0.25">
      <c r="A5235" s="77">
        <f t="shared" si="404"/>
        <v>2025</v>
      </c>
      <c r="B5235" s="77">
        <f t="shared" si="405"/>
        <v>3</v>
      </c>
      <c r="C5235" s="73">
        <v>45744</v>
      </c>
      <c r="D5235" s="79" t="s">
        <v>131</v>
      </c>
      <c r="E5235" s="80" t="s">
        <v>276</v>
      </c>
      <c r="F5235" s="81" t="str">
        <f>VLOOKUP(E5235,Customer[],2,FALSE)</f>
        <v>Kyi Thar Oo(1)</v>
      </c>
      <c r="G5235" s="69" t="str">
        <f>VLOOKUP(E5235,Customer[],3,FALSE)</f>
        <v>Poe San Aye St</v>
      </c>
      <c r="H5235" s="69" t="str">
        <f>VLOOKUP(E5235,Customer[],4,FALSE)</f>
        <v>Htan Ta Pin</v>
      </c>
      <c r="I5235" s="48" t="s">
        <v>27</v>
      </c>
      <c r="J5235" s="82" t="str">
        <f>VLOOKUP(I5235,PGStock[],2,FALSE)</f>
        <v>Columbus Super Red Smooth 700 Ml</v>
      </c>
      <c r="K5235" s="71">
        <f>VLOOKUP(I5235,PGStock[],3,FALSE)</f>
        <v>0.7</v>
      </c>
      <c r="L5235" s="47">
        <v>1</v>
      </c>
      <c r="M5235" s="47">
        <f>VLOOKUP(I5235,PGStock[],6,FALSE)</f>
        <v>200</v>
      </c>
      <c r="N5235" s="47">
        <f>+PGSales!$L5235*PGSales!$M5235</f>
        <v>200</v>
      </c>
    </row>
    <row r="5236" spans="1:14" hidden="1" x14ac:dyDescent="0.25">
      <c r="A5236" s="77">
        <f t="shared" si="404"/>
        <v>2025</v>
      </c>
      <c r="B5236" s="77">
        <f t="shared" si="405"/>
        <v>3</v>
      </c>
      <c r="C5236" s="73">
        <v>45744</v>
      </c>
      <c r="D5236" s="79" t="s">
        <v>131</v>
      </c>
      <c r="E5236" s="80" t="s">
        <v>276</v>
      </c>
      <c r="F5236" s="81" t="str">
        <f>VLOOKUP(E5236,Customer[],2,FALSE)</f>
        <v>Kyi Thar Oo(1)</v>
      </c>
      <c r="G5236" s="69" t="str">
        <f>VLOOKUP(E5236,Customer[],3,FALSE)</f>
        <v>Poe San Aye St</v>
      </c>
      <c r="H5236" s="69" t="str">
        <f>VLOOKUP(E5236,Customer[],4,FALSE)</f>
        <v>Htan Ta Pin</v>
      </c>
      <c r="I5236" s="48" t="s">
        <v>23</v>
      </c>
      <c r="J5236" s="82" t="str">
        <f>VLOOKUP(I5236,PGStock[],2,FALSE)</f>
        <v>Columbus Super Red Smooth 175 Ml</v>
      </c>
      <c r="K5236" s="71">
        <f>VLOOKUP(I5236,PGStock[],3,FALSE)</f>
        <v>0.17499999999999999</v>
      </c>
      <c r="L5236" s="47">
        <v>2</v>
      </c>
      <c r="M5236" s="47">
        <f>VLOOKUP(I5236,PGStock[],6,FALSE)</f>
        <v>100</v>
      </c>
      <c r="N5236" s="47">
        <f>+PGSales!$L5236*PGSales!$M5236</f>
        <v>200</v>
      </c>
    </row>
    <row r="5237" spans="1:14" hidden="1" x14ac:dyDescent="0.25">
      <c r="A5237" s="77">
        <f t="shared" si="404"/>
        <v>2025</v>
      </c>
      <c r="B5237" s="77">
        <f t="shared" si="405"/>
        <v>3</v>
      </c>
      <c r="C5237" s="73">
        <v>45744</v>
      </c>
      <c r="D5237" s="79" t="s">
        <v>131</v>
      </c>
      <c r="E5237" s="80" t="s">
        <v>276</v>
      </c>
      <c r="F5237" s="81" t="str">
        <f>VLOOKUP(E5237,Customer[],2,FALSE)</f>
        <v>Kyi Thar Oo(1)</v>
      </c>
      <c r="G5237" s="69" t="str">
        <f>VLOOKUP(E5237,Customer[],3,FALSE)</f>
        <v>Poe San Aye St</v>
      </c>
      <c r="H5237" s="69" t="str">
        <f>VLOOKUP(E5237,Customer[],4,FALSE)</f>
        <v>Htan Ta Pin</v>
      </c>
      <c r="I5237" s="48" t="s">
        <v>18</v>
      </c>
      <c r="J5237" s="82" t="str">
        <f>VLOOKUP(I5237,PGStock[],2,FALSE)</f>
        <v>Formula Rum 350ml</v>
      </c>
      <c r="K5237" s="71">
        <f>VLOOKUP(I5237,PGStock[],3,FALSE)</f>
        <v>0.35</v>
      </c>
      <c r="L5237" s="47">
        <v>4</v>
      </c>
      <c r="M5237" s="47">
        <f>VLOOKUP(I5237,PGStock[],6,FALSE)</f>
        <v>150</v>
      </c>
      <c r="N5237" s="47">
        <f>+PGSales!$L5237*PGSales!$M5237</f>
        <v>600</v>
      </c>
    </row>
    <row r="5238" spans="1:14" hidden="1" x14ac:dyDescent="0.25">
      <c r="A5238" s="77">
        <f t="shared" si="404"/>
        <v>2025</v>
      </c>
      <c r="B5238" s="77">
        <f t="shared" si="405"/>
        <v>3</v>
      </c>
      <c r="C5238" s="73">
        <v>45744</v>
      </c>
      <c r="D5238" s="79" t="s">
        <v>64</v>
      </c>
      <c r="E5238" s="80" t="s">
        <v>270</v>
      </c>
      <c r="F5238" s="81" t="str">
        <f>VLOOKUP(E5238,Customer[],2,FALSE)</f>
        <v>Kyi Thar Oo(2)</v>
      </c>
      <c r="G5238" s="69" t="str">
        <f>VLOOKUP(E5238,Customer[],3,FALSE)</f>
        <v>Bayin Naung St</v>
      </c>
      <c r="H5238" s="69" t="str">
        <f>VLOOKUP(E5238,Customer[],4,FALSE)</f>
        <v>Htan Ta Pin</v>
      </c>
      <c r="I5238" s="48" t="s">
        <v>27</v>
      </c>
      <c r="J5238" s="82" t="str">
        <f>VLOOKUP(I5238,PGStock[],2,FALSE)</f>
        <v>Columbus Super Red Smooth 700 Ml</v>
      </c>
      <c r="K5238" s="71">
        <f>VLOOKUP(I5238,PGStock[],3,FALSE)</f>
        <v>0.7</v>
      </c>
      <c r="L5238" s="47">
        <v>1</v>
      </c>
      <c r="M5238" s="47">
        <f>VLOOKUP(I5238,PGStock[],6,FALSE)</f>
        <v>200</v>
      </c>
      <c r="N5238" s="47">
        <f>+PGSales!$L5238*PGSales!$M5238</f>
        <v>200</v>
      </c>
    </row>
    <row r="5239" spans="1:14" hidden="1" x14ac:dyDescent="0.25">
      <c r="A5239" s="77">
        <f t="shared" si="404"/>
        <v>2025</v>
      </c>
      <c r="B5239" s="77">
        <f t="shared" si="405"/>
        <v>3</v>
      </c>
      <c r="C5239" s="73">
        <v>45744</v>
      </c>
      <c r="D5239" s="79" t="s">
        <v>64</v>
      </c>
      <c r="E5239" s="80" t="s">
        <v>270</v>
      </c>
      <c r="F5239" s="81" t="str">
        <f>VLOOKUP(E5239,Customer[],2,FALSE)</f>
        <v>Kyi Thar Oo(2)</v>
      </c>
      <c r="G5239" s="69" t="str">
        <f>VLOOKUP(E5239,Customer[],3,FALSE)</f>
        <v>Bayin Naung St</v>
      </c>
      <c r="H5239" s="69" t="str">
        <f>VLOOKUP(E5239,Customer[],4,FALSE)</f>
        <v>Htan Ta Pin</v>
      </c>
      <c r="I5239" s="48" t="s">
        <v>20</v>
      </c>
      <c r="J5239" s="82" t="str">
        <f>VLOOKUP(I5239,PGStock[],2,FALSE)</f>
        <v>Formula Rum 700ml</v>
      </c>
      <c r="K5239" s="71">
        <f>VLOOKUP(I5239,PGStock[],3,FALSE)</f>
        <v>0.7</v>
      </c>
      <c r="L5239" s="47">
        <v>1</v>
      </c>
      <c r="M5239" s="47">
        <f>VLOOKUP(I5239,PGStock[],6,FALSE)</f>
        <v>200</v>
      </c>
      <c r="N5239" s="47">
        <f>+PGSales!$L5239*PGSales!$M5239</f>
        <v>200</v>
      </c>
    </row>
    <row r="5240" spans="1:14" hidden="1" x14ac:dyDescent="0.25">
      <c r="A5240" s="77">
        <f t="shared" si="404"/>
        <v>2025</v>
      </c>
      <c r="B5240" s="77">
        <f t="shared" si="405"/>
        <v>3</v>
      </c>
      <c r="C5240" s="73">
        <v>45744</v>
      </c>
      <c r="D5240" s="79" t="s">
        <v>64</v>
      </c>
      <c r="E5240" s="80" t="s">
        <v>270</v>
      </c>
      <c r="F5240" s="81" t="str">
        <f>VLOOKUP(E5240,Customer[],2,FALSE)</f>
        <v>Kyi Thar Oo(2)</v>
      </c>
      <c r="G5240" s="69" t="str">
        <f>VLOOKUP(E5240,Customer[],3,FALSE)</f>
        <v>Bayin Naung St</v>
      </c>
      <c r="H5240" s="69" t="str">
        <f>VLOOKUP(E5240,Customer[],4,FALSE)</f>
        <v>Htan Ta Pin</v>
      </c>
      <c r="I5240" s="48" t="s">
        <v>18</v>
      </c>
      <c r="J5240" s="82" t="str">
        <f>VLOOKUP(I5240,PGStock[],2,FALSE)</f>
        <v>Formula Rum 350ml</v>
      </c>
      <c r="K5240" s="71">
        <f>VLOOKUP(I5240,PGStock[],3,FALSE)</f>
        <v>0.35</v>
      </c>
      <c r="L5240" s="47">
        <v>2</v>
      </c>
      <c r="M5240" s="47">
        <f>VLOOKUP(I5240,PGStock[],6,FALSE)</f>
        <v>150</v>
      </c>
      <c r="N5240" s="47">
        <f>+PGSales!$L5240*PGSales!$M5240</f>
        <v>300</v>
      </c>
    </row>
    <row r="5241" spans="1:14" hidden="1" x14ac:dyDescent="0.25">
      <c r="A5241" s="77">
        <f t="shared" si="404"/>
        <v>2025</v>
      </c>
      <c r="B5241" s="77">
        <f t="shared" si="405"/>
        <v>3</v>
      </c>
      <c r="C5241" s="73">
        <v>45744</v>
      </c>
      <c r="D5241" s="79" t="s">
        <v>68</v>
      </c>
      <c r="E5241" s="80" t="s">
        <v>677</v>
      </c>
      <c r="F5241" s="81" t="str">
        <f>VLOOKUP(E5241,Customer[],2,FALSE)</f>
        <v>Take Nay Linn</v>
      </c>
      <c r="G5241" s="69" t="str">
        <f>VLOOKUP(E5241,Customer[],3,FALSE)</f>
        <v>West Yangon University Rd</v>
      </c>
      <c r="H5241" s="69" t="str">
        <f>VLOOKUP(E5241,Customer[],4,FALSE)</f>
        <v>Htan Ta Pin</v>
      </c>
      <c r="I5241" s="48" t="s">
        <v>25</v>
      </c>
      <c r="J5241" s="82" t="str">
        <f>VLOOKUP(I5241,PGStock[],2,FALSE)</f>
        <v>Columbus Super Red Smooth 350 Ml</v>
      </c>
      <c r="K5241" s="71">
        <f>VLOOKUP(I5241,PGStock[],3,FALSE)</f>
        <v>0.35</v>
      </c>
      <c r="L5241" s="47">
        <v>6</v>
      </c>
      <c r="M5241" s="47">
        <f>VLOOKUP(I5241,PGStock[],6,FALSE)</f>
        <v>150</v>
      </c>
      <c r="N5241" s="47">
        <f>+PGSales!$L5241*PGSales!$M5241</f>
        <v>900</v>
      </c>
    </row>
    <row r="5242" spans="1:14" hidden="1" x14ac:dyDescent="0.25">
      <c r="A5242" s="77">
        <f t="shared" si="404"/>
        <v>2025</v>
      </c>
      <c r="B5242" s="77">
        <f t="shared" si="405"/>
        <v>3</v>
      </c>
      <c r="C5242" s="73">
        <v>45744</v>
      </c>
      <c r="D5242" s="79" t="s">
        <v>68</v>
      </c>
      <c r="E5242" s="80" t="s">
        <v>677</v>
      </c>
      <c r="F5242" s="81" t="str">
        <f>VLOOKUP(E5242,Customer[],2,FALSE)</f>
        <v>Take Nay Linn</v>
      </c>
      <c r="G5242" s="69" t="str">
        <f>VLOOKUP(E5242,Customer[],3,FALSE)</f>
        <v>West Yangon University Rd</v>
      </c>
      <c r="H5242" s="69" t="str">
        <f>VLOOKUP(E5242,Customer[],4,FALSE)</f>
        <v>Htan Ta Pin</v>
      </c>
      <c r="I5242" s="48" t="s">
        <v>20</v>
      </c>
      <c r="J5242" s="82" t="str">
        <f>VLOOKUP(I5242,PGStock[],2,FALSE)</f>
        <v>Formula Rum 700ml</v>
      </c>
      <c r="K5242" s="71">
        <f>VLOOKUP(I5242,PGStock[],3,FALSE)</f>
        <v>0.7</v>
      </c>
      <c r="L5242" s="47">
        <v>2</v>
      </c>
      <c r="M5242" s="47">
        <f>VLOOKUP(I5242,PGStock[],6,FALSE)</f>
        <v>200</v>
      </c>
      <c r="N5242" s="47">
        <f>+PGSales!$L5242*PGSales!$M5242</f>
        <v>400</v>
      </c>
    </row>
    <row r="5243" spans="1:14" hidden="1" x14ac:dyDescent="0.25">
      <c r="A5243" s="77">
        <f t="shared" si="404"/>
        <v>2025</v>
      </c>
      <c r="B5243" s="77">
        <f t="shared" si="405"/>
        <v>3</v>
      </c>
      <c r="C5243" s="73">
        <v>45744</v>
      </c>
      <c r="D5243" s="79" t="s">
        <v>68</v>
      </c>
      <c r="E5243" s="80" t="s">
        <v>677</v>
      </c>
      <c r="F5243" s="81" t="str">
        <f>VLOOKUP(E5243,Customer[],2,FALSE)</f>
        <v>Take Nay Linn</v>
      </c>
      <c r="G5243" s="69" t="str">
        <f>VLOOKUP(E5243,Customer[],3,FALSE)</f>
        <v>West Yangon University Rd</v>
      </c>
      <c r="H5243" s="69" t="str">
        <f>VLOOKUP(E5243,Customer[],4,FALSE)</f>
        <v>Htan Ta Pin</v>
      </c>
      <c r="I5243" s="48" t="s">
        <v>18</v>
      </c>
      <c r="J5243" s="82" t="str">
        <f>VLOOKUP(I5243,PGStock[],2,FALSE)</f>
        <v>Formula Rum 350ml</v>
      </c>
      <c r="K5243" s="71">
        <f>VLOOKUP(I5243,PGStock[],3,FALSE)</f>
        <v>0.35</v>
      </c>
      <c r="L5243" s="47">
        <v>6</v>
      </c>
      <c r="M5243" s="47">
        <f>VLOOKUP(I5243,PGStock[],6,FALSE)</f>
        <v>150</v>
      </c>
      <c r="N5243" s="47">
        <f>+PGSales!$L5243*PGSales!$M5243</f>
        <v>900</v>
      </c>
    </row>
    <row r="5244" spans="1:14" hidden="1" x14ac:dyDescent="0.25">
      <c r="A5244" s="77">
        <f t="shared" si="404"/>
        <v>2025</v>
      </c>
      <c r="B5244" s="77">
        <f t="shared" si="405"/>
        <v>3</v>
      </c>
      <c r="C5244" s="73">
        <v>45744</v>
      </c>
      <c r="D5244" s="79" t="s">
        <v>367</v>
      </c>
      <c r="E5244" s="80" t="s">
        <v>274</v>
      </c>
      <c r="F5244" s="81" t="str">
        <f>VLOOKUP(E5244,Customer[],2,FALSE)</f>
        <v>Ni Ni Lin</v>
      </c>
      <c r="G5244" s="69" t="str">
        <f>VLOOKUP(E5244,Customer[],3,FALSE)</f>
        <v>Myoma Zay Rd</v>
      </c>
      <c r="H5244" s="69" t="str">
        <f>VLOOKUP(E5244,Customer[],4,FALSE)</f>
        <v>Htan Ta Pin</v>
      </c>
      <c r="I5244" s="48" t="s">
        <v>25</v>
      </c>
      <c r="J5244" s="82" t="str">
        <f>VLOOKUP(I5244,PGStock[],2,FALSE)</f>
        <v>Columbus Super Red Smooth 350 Ml</v>
      </c>
      <c r="K5244" s="71">
        <f>VLOOKUP(I5244,PGStock[],3,FALSE)</f>
        <v>0.35</v>
      </c>
      <c r="L5244" s="47">
        <v>5</v>
      </c>
      <c r="M5244" s="47">
        <f>VLOOKUP(I5244,PGStock[],6,FALSE)</f>
        <v>150</v>
      </c>
      <c r="N5244" s="47">
        <f>+PGSales!$L5244*PGSales!$M5244</f>
        <v>750</v>
      </c>
    </row>
    <row r="5245" spans="1:14" hidden="1" x14ac:dyDescent="0.25">
      <c r="A5245" s="77">
        <f t="shared" si="404"/>
        <v>2025</v>
      </c>
      <c r="B5245" s="77">
        <f t="shared" si="405"/>
        <v>3</v>
      </c>
      <c r="C5245" s="73">
        <v>45744</v>
      </c>
      <c r="D5245" s="79" t="s">
        <v>367</v>
      </c>
      <c r="E5245" s="80" t="s">
        <v>274</v>
      </c>
      <c r="F5245" s="81" t="str">
        <f>VLOOKUP(E5245,Customer[],2,FALSE)</f>
        <v>Ni Ni Lin</v>
      </c>
      <c r="G5245" s="69" t="str">
        <f>VLOOKUP(E5245,Customer[],3,FALSE)</f>
        <v>Myoma Zay Rd</v>
      </c>
      <c r="H5245" s="69" t="str">
        <f>VLOOKUP(E5245,Customer[],4,FALSE)</f>
        <v>Htan Ta Pin</v>
      </c>
      <c r="I5245" s="48" t="s">
        <v>20</v>
      </c>
      <c r="J5245" s="82" t="str">
        <f>VLOOKUP(I5245,PGStock[],2,FALSE)</f>
        <v>Formula Rum 700ml</v>
      </c>
      <c r="K5245" s="71">
        <f>VLOOKUP(I5245,PGStock[],3,FALSE)</f>
        <v>0.7</v>
      </c>
      <c r="L5245" s="47">
        <v>1</v>
      </c>
      <c r="M5245" s="47">
        <f>VLOOKUP(I5245,PGStock[],6,FALSE)</f>
        <v>200</v>
      </c>
      <c r="N5245" s="47">
        <f>+PGSales!$L5245*PGSales!$M5245</f>
        <v>200</v>
      </c>
    </row>
    <row r="5246" spans="1:14" hidden="1" x14ac:dyDescent="0.25">
      <c r="A5246" s="77">
        <f t="shared" si="404"/>
        <v>2025</v>
      </c>
      <c r="B5246" s="77">
        <f t="shared" si="405"/>
        <v>3</v>
      </c>
      <c r="C5246" s="73">
        <v>45744</v>
      </c>
      <c r="D5246" s="79" t="s">
        <v>367</v>
      </c>
      <c r="E5246" s="80" t="s">
        <v>274</v>
      </c>
      <c r="F5246" s="81" t="str">
        <f>VLOOKUP(E5246,Customer[],2,FALSE)</f>
        <v>Ni Ni Lin</v>
      </c>
      <c r="G5246" s="69" t="str">
        <f>VLOOKUP(E5246,Customer[],3,FALSE)</f>
        <v>Myoma Zay Rd</v>
      </c>
      <c r="H5246" s="69" t="str">
        <f>VLOOKUP(E5246,Customer[],4,FALSE)</f>
        <v>Htan Ta Pin</v>
      </c>
      <c r="I5246" s="48" t="s">
        <v>18</v>
      </c>
      <c r="J5246" s="82" t="str">
        <f>VLOOKUP(I5246,PGStock[],2,FALSE)</f>
        <v>Formula Rum 350ml</v>
      </c>
      <c r="K5246" s="71">
        <f>VLOOKUP(I5246,PGStock[],3,FALSE)</f>
        <v>0.35</v>
      </c>
      <c r="L5246" s="47">
        <v>5</v>
      </c>
      <c r="M5246" s="47">
        <f>VLOOKUP(I5246,PGStock[],6,FALSE)</f>
        <v>150</v>
      </c>
      <c r="N5246" s="47">
        <f>+PGSales!$L5246*PGSales!$M5246</f>
        <v>750</v>
      </c>
    </row>
    <row r="5247" spans="1:14" hidden="1" x14ac:dyDescent="0.25">
      <c r="A5247" s="77">
        <f t="shared" si="404"/>
        <v>2025</v>
      </c>
      <c r="B5247" s="77">
        <f t="shared" si="405"/>
        <v>3</v>
      </c>
      <c r="C5247" s="73">
        <v>45744</v>
      </c>
      <c r="D5247" s="79" t="s">
        <v>70</v>
      </c>
      <c r="E5247" s="80" t="s">
        <v>273</v>
      </c>
      <c r="F5247" s="81" t="str">
        <f>VLOOKUP(E5247,Customer[],2,FALSE)</f>
        <v>Nate Thint</v>
      </c>
      <c r="G5247" s="69" t="str">
        <f>VLOOKUP(E5247,Customer[],3,FALSE)</f>
        <v>Bayin Naung St</v>
      </c>
      <c r="H5247" s="69" t="str">
        <f>VLOOKUP(E5247,Customer[],4,FALSE)</f>
        <v>Htan Ta Pin</v>
      </c>
      <c r="I5247" s="48" t="s">
        <v>27</v>
      </c>
      <c r="J5247" s="82" t="str">
        <f>VLOOKUP(I5247,PGStock[],2,FALSE)</f>
        <v>Columbus Super Red Smooth 700 Ml</v>
      </c>
      <c r="K5247" s="71">
        <f>VLOOKUP(I5247,PGStock[],3,FALSE)</f>
        <v>0.7</v>
      </c>
      <c r="L5247" s="47">
        <v>1</v>
      </c>
      <c r="M5247" s="47">
        <f>VLOOKUP(I5247,PGStock[],6,FALSE)</f>
        <v>200</v>
      </c>
      <c r="N5247" s="47">
        <f>+PGSales!$L5247*PGSales!$M5247</f>
        <v>200</v>
      </c>
    </row>
    <row r="5248" spans="1:14" hidden="1" x14ac:dyDescent="0.25">
      <c r="A5248" s="77">
        <f t="shared" ref="A5248:A5262" si="406">YEAR(C5248)</f>
        <v>2025</v>
      </c>
      <c r="B5248" s="77">
        <f t="shared" ref="B5248:B5262" si="407">MONTH(C5248)</f>
        <v>3</v>
      </c>
      <c r="C5248" s="73">
        <v>45744</v>
      </c>
      <c r="D5248" s="79" t="s">
        <v>70</v>
      </c>
      <c r="E5248" s="80" t="s">
        <v>273</v>
      </c>
      <c r="F5248" s="81" t="str">
        <f>VLOOKUP(E5248,Customer[],2,FALSE)</f>
        <v>Nate Thint</v>
      </c>
      <c r="G5248" s="69" t="str">
        <f>VLOOKUP(E5248,Customer[],3,FALSE)</f>
        <v>Bayin Naung St</v>
      </c>
      <c r="H5248" s="69" t="str">
        <f>VLOOKUP(E5248,Customer[],4,FALSE)</f>
        <v>Htan Ta Pin</v>
      </c>
      <c r="I5248" s="48" t="s">
        <v>25</v>
      </c>
      <c r="J5248" s="82" t="str">
        <f>VLOOKUP(I5248,PGStock[],2,FALSE)</f>
        <v>Columbus Super Red Smooth 350 Ml</v>
      </c>
      <c r="K5248" s="71">
        <f>VLOOKUP(I5248,PGStock[],3,FALSE)</f>
        <v>0.35</v>
      </c>
      <c r="L5248" s="47">
        <v>1</v>
      </c>
      <c r="M5248" s="47">
        <f>VLOOKUP(I5248,PGStock[],6,FALSE)</f>
        <v>150</v>
      </c>
      <c r="N5248" s="47">
        <f>+PGSales!$L5248*PGSales!$M5248</f>
        <v>150</v>
      </c>
    </row>
    <row r="5249" spans="1:14" hidden="1" x14ac:dyDescent="0.25">
      <c r="A5249" s="77">
        <f t="shared" si="406"/>
        <v>2025</v>
      </c>
      <c r="B5249" s="77">
        <f t="shared" si="407"/>
        <v>3</v>
      </c>
      <c r="C5249" s="73">
        <v>45744</v>
      </c>
      <c r="D5249" s="79" t="s">
        <v>70</v>
      </c>
      <c r="E5249" s="80" t="s">
        <v>273</v>
      </c>
      <c r="F5249" s="81" t="str">
        <f>VLOOKUP(E5249,Customer[],2,FALSE)</f>
        <v>Nate Thint</v>
      </c>
      <c r="G5249" s="69" t="str">
        <f>VLOOKUP(E5249,Customer[],3,FALSE)</f>
        <v>Bayin Naung St</v>
      </c>
      <c r="H5249" s="69" t="str">
        <f>VLOOKUP(E5249,Customer[],4,FALSE)</f>
        <v>Htan Ta Pin</v>
      </c>
      <c r="I5249" s="48" t="s">
        <v>23</v>
      </c>
      <c r="J5249" s="82" t="str">
        <f>VLOOKUP(I5249,PGStock[],2,FALSE)</f>
        <v>Columbus Super Red Smooth 175 Ml</v>
      </c>
      <c r="K5249" s="71">
        <f>VLOOKUP(I5249,PGStock[],3,FALSE)</f>
        <v>0.17499999999999999</v>
      </c>
      <c r="L5249" s="47">
        <v>2</v>
      </c>
      <c r="M5249" s="47">
        <f>VLOOKUP(I5249,PGStock[],6,FALSE)</f>
        <v>100</v>
      </c>
      <c r="N5249" s="47">
        <f>+PGSales!$L5249*PGSales!$M5249</f>
        <v>200</v>
      </c>
    </row>
    <row r="5250" spans="1:14" hidden="1" x14ac:dyDescent="0.25">
      <c r="A5250" s="77">
        <f t="shared" si="406"/>
        <v>2025</v>
      </c>
      <c r="B5250" s="77">
        <f t="shared" si="407"/>
        <v>3</v>
      </c>
      <c r="C5250" s="73">
        <v>45744</v>
      </c>
      <c r="D5250" s="79" t="s">
        <v>70</v>
      </c>
      <c r="E5250" s="80" t="s">
        <v>273</v>
      </c>
      <c r="F5250" s="81" t="str">
        <f>VLOOKUP(E5250,Customer[],2,FALSE)</f>
        <v>Nate Thint</v>
      </c>
      <c r="G5250" s="69" t="str">
        <f>VLOOKUP(E5250,Customer[],3,FALSE)</f>
        <v>Bayin Naung St</v>
      </c>
      <c r="H5250" s="69" t="str">
        <f>VLOOKUP(E5250,Customer[],4,FALSE)</f>
        <v>Htan Ta Pin</v>
      </c>
      <c r="I5250" s="48" t="s">
        <v>20</v>
      </c>
      <c r="J5250" s="82" t="str">
        <f>VLOOKUP(I5250,PGStock[],2,FALSE)</f>
        <v>Formula Rum 700ml</v>
      </c>
      <c r="K5250" s="71">
        <f>VLOOKUP(I5250,PGStock[],3,FALSE)</f>
        <v>0.7</v>
      </c>
      <c r="L5250" s="47">
        <v>2</v>
      </c>
      <c r="M5250" s="47">
        <f>VLOOKUP(I5250,PGStock[],6,FALSE)</f>
        <v>200</v>
      </c>
      <c r="N5250" s="47">
        <f>+PGSales!$L5250*PGSales!$M5250</f>
        <v>400</v>
      </c>
    </row>
    <row r="5251" spans="1:14" hidden="1" x14ac:dyDescent="0.25">
      <c r="A5251" s="77">
        <f t="shared" si="406"/>
        <v>2025</v>
      </c>
      <c r="B5251" s="77">
        <f t="shared" si="407"/>
        <v>3</v>
      </c>
      <c r="C5251" s="73">
        <v>45744</v>
      </c>
      <c r="D5251" s="79" t="s">
        <v>70</v>
      </c>
      <c r="E5251" s="80" t="s">
        <v>273</v>
      </c>
      <c r="F5251" s="81" t="str">
        <f>VLOOKUP(E5251,Customer[],2,FALSE)</f>
        <v>Nate Thint</v>
      </c>
      <c r="G5251" s="69" t="str">
        <f>VLOOKUP(E5251,Customer[],3,FALSE)</f>
        <v>Bayin Naung St</v>
      </c>
      <c r="H5251" s="69" t="str">
        <f>VLOOKUP(E5251,Customer[],4,FALSE)</f>
        <v>Htan Ta Pin</v>
      </c>
      <c r="I5251" s="48" t="s">
        <v>18</v>
      </c>
      <c r="J5251" s="82" t="str">
        <f>VLOOKUP(I5251,PGStock[],2,FALSE)</f>
        <v>Formula Rum 350ml</v>
      </c>
      <c r="K5251" s="71">
        <f>VLOOKUP(I5251,PGStock[],3,FALSE)</f>
        <v>0.35</v>
      </c>
      <c r="L5251" s="47">
        <v>5</v>
      </c>
      <c r="M5251" s="47">
        <f>VLOOKUP(I5251,PGStock[],6,FALSE)</f>
        <v>150</v>
      </c>
      <c r="N5251" s="47">
        <f>+PGSales!$L5251*PGSales!$M5251</f>
        <v>750</v>
      </c>
    </row>
    <row r="5252" spans="1:14" hidden="1" x14ac:dyDescent="0.25">
      <c r="A5252" s="77">
        <f t="shared" si="406"/>
        <v>2025</v>
      </c>
      <c r="B5252" s="77">
        <f t="shared" si="407"/>
        <v>3</v>
      </c>
      <c r="C5252" s="73">
        <v>45744</v>
      </c>
      <c r="D5252" s="79" t="s">
        <v>109</v>
      </c>
      <c r="E5252" s="80" t="s">
        <v>414</v>
      </c>
      <c r="F5252" s="81" t="str">
        <f>VLOOKUP(E5252,Customer[],2,FALSE)</f>
        <v>Paddue War</v>
      </c>
      <c r="G5252" s="69" t="str">
        <f>VLOOKUP(E5252,Customer[],3,FALSE)</f>
        <v>Bayane naung Rd</v>
      </c>
      <c r="H5252" s="69" t="str">
        <f>VLOOKUP(E5252,Customer[],4,FALSE)</f>
        <v>N/Oakkala</v>
      </c>
      <c r="I5252" s="48" t="s">
        <v>25</v>
      </c>
      <c r="J5252" s="82" t="str">
        <f>VLOOKUP(I5252,PGStock[],2,FALSE)</f>
        <v>Columbus Super Red Smooth 350 Ml</v>
      </c>
      <c r="K5252" s="71">
        <f>VLOOKUP(I5252,PGStock[],3,FALSE)</f>
        <v>0.35</v>
      </c>
      <c r="L5252" s="47">
        <v>4</v>
      </c>
      <c r="M5252" s="47">
        <f>VLOOKUP(I5252,PGStock[],6,FALSE)</f>
        <v>150</v>
      </c>
      <c r="N5252" s="47">
        <f>+PGSales!$L5252*PGSales!$M5252</f>
        <v>600</v>
      </c>
    </row>
    <row r="5253" spans="1:14" hidden="1" x14ac:dyDescent="0.25">
      <c r="A5253" s="77">
        <f t="shared" si="406"/>
        <v>2025</v>
      </c>
      <c r="B5253" s="77">
        <f t="shared" si="407"/>
        <v>3</v>
      </c>
      <c r="C5253" s="73">
        <v>45744</v>
      </c>
      <c r="D5253" s="79" t="s">
        <v>109</v>
      </c>
      <c r="E5253" s="80" t="s">
        <v>414</v>
      </c>
      <c r="F5253" s="81" t="str">
        <f>VLOOKUP(E5253,Customer[],2,FALSE)</f>
        <v>Paddue War</v>
      </c>
      <c r="G5253" s="69" t="str">
        <f>VLOOKUP(E5253,Customer[],3,FALSE)</f>
        <v>Bayane naung Rd</v>
      </c>
      <c r="H5253" s="69" t="str">
        <f>VLOOKUP(E5253,Customer[],4,FALSE)</f>
        <v>N/Oakkala</v>
      </c>
      <c r="I5253" s="48" t="s">
        <v>18</v>
      </c>
      <c r="J5253" s="82" t="str">
        <f>VLOOKUP(I5253,PGStock[],2,FALSE)</f>
        <v>Formula Rum 350ml</v>
      </c>
      <c r="K5253" s="71">
        <f>VLOOKUP(I5253,PGStock[],3,FALSE)</f>
        <v>0.35</v>
      </c>
      <c r="L5253" s="47">
        <v>6</v>
      </c>
      <c r="M5253" s="47">
        <f>VLOOKUP(I5253,PGStock[],6,FALSE)</f>
        <v>150</v>
      </c>
      <c r="N5253" s="47">
        <f>+PGSales!$L5253*PGSales!$M5253</f>
        <v>900</v>
      </c>
    </row>
    <row r="5254" spans="1:14" hidden="1" x14ac:dyDescent="0.25">
      <c r="A5254" s="77">
        <f t="shared" si="406"/>
        <v>2025</v>
      </c>
      <c r="B5254" s="77">
        <f t="shared" si="407"/>
        <v>3</v>
      </c>
      <c r="C5254" s="73">
        <v>45744</v>
      </c>
      <c r="D5254" s="79" t="s">
        <v>2</v>
      </c>
      <c r="E5254" s="80" t="s">
        <v>413</v>
      </c>
      <c r="F5254" s="81" t="str">
        <f>VLOOKUP(E5254,Customer[],2,FALSE)</f>
        <v>Sakarwar 1</v>
      </c>
      <c r="G5254" s="69" t="str">
        <f>VLOOKUP(E5254,Customer[],3,FALSE)</f>
        <v>Lan Wa Rd</v>
      </c>
      <c r="H5254" s="69" t="str">
        <f>VLOOKUP(E5254,Customer[],4,FALSE)</f>
        <v>N/Oakkala</v>
      </c>
      <c r="I5254" s="48" t="s">
        <v>117</v>
      </c>
      <c r="J5254" s="82" t="str">
        <f>VLOOKUP(I5254,PGStock[],2,FALSE)</f>
        <v>ဒဂုံမန်ကျည်း ကော်ဗူး (1 Liter)</v>
      </c>
      <c r="K5254" s="71">
        <f>VLOOKUP(I5254,PGStock[],3,FALSE)</f>
        <v>1</v>
      </c>
      <c r="L5254" s="47">
        <v>6</v>
      </c>
      <c r="M5254" s="47">
        <f>VLOOKUP(I5254,PGStock[],6,FALSE)</f>
        <v>100</v>
      </c>
      <c r="N5254" s="47">
        <f>+PGSales!$L5254*PGSales!$M5254</f>
        <v>600</v>
      </c>
    </row>
    <row r="5255" spans="1:14" hidden="1" x14ac:dyDescent="0.25">
      <c r="A5255" s="77">
        <f t="shared" si="406"/>
        <v>2025</v>
      </c>
      <c r="B5255" s="77">
        <f t="shared" si="407"/>
        <v>3</v>
      </c>
      <c r="C5255" s="73">
        <v>45744</v>
      </c>
      <c r="D5255" s="79" t="s">
        <v>2</v>
      </c>
      <c r="E5255" s="80" t="s">
        <v>413</v>
      </c>
      <c r="F5255" s="81" t="str">
        <f>VLOOKUP(E5255,Customer[],2,FALSE)</f>
        <v>Sakarwar 1</v>
      </c>
      <c r="G5255" s="69" t="str">
        <f>VLOOKUP(E5255,Customer[],3,FALSE)</f>
        <v>Lan Wa Rd</v>
      </c>
      <c r="H5255" s="69" t="str">
        <f>VLOOKUP(E5255,Customer[],4,FALSE)</f>
        <v>N/Oakkala</v>
      </c>
      <c r="I5255" s="48" t="s">
        <v>25</v>
      </c>
      <c r="J5255" s="82" t="str">
        <f>VLOOKUP(I5255,PGStock[],2,FALSE)</f>
        <v>Columbus Super Red Smooth 350 Ml</v>
      </c>
      <c r="K5255" s="71">
        <f>VLOOKUP(I5255,PGStock[],3,FALSE)</f>
        <v>0.35</v>
      </c>
      <c r="L5255" s="47">
        <v>5</v>
      </c>
      <c r="M5255" s="47">
        <f>VLOOKUP(I5255,PGStock[],6,FALSE)</f>
        <v>150</v>
      </c>
      <c r="N5255" s="47">
        <f>+PGSales!$L5255*PGSales!$M5255</f>
        <v>750</v>
      </c>
    </row>
    <row r="5256" spans="1:14" hidden="1" x14ac:dyDescent="0.25">
      <c r="A5256" s="77">
        <f t="shared" si="406"/>
        <v>2025</v>
      </c>
      <c r="B5256" s="77">
        <f t="shared" si="407"/>
        <v>3</v>
      </c>
      <c r="C5256" s="73">
        <v>45744</v>
      </c>
      <c r="D5256" s="79" t="s">
        <v>2</v>
      </c>
      <c r="E5256" s="80" t="s">
        <v>413</v>
      </c>
      <c r="F5256" s="81" t="str">
        <f>VLOOKUP(E5256,Customer[],2,FALSE)</f>
        <v>Sakarwar 1</v>
      </c>
      <c r="G5256" s="69" t="str">
        <f>VLOOKUP(E5256,Customer[],3,FALSE)</f>
        <v>Lan Wa Rd</v>
      </c>
      <c r="H5256" s="69" t="str">
        <f>VLOOKUP(E5256,Customer[],4,FALSE)</f>
        <v>N/Oakkala</v>
      </c>
      <c r="I5256" s="48" t="s">
        <v>20</v>
      </c>
      <c r="J5256" s="82" t="str">
        <f>VLOOKUP(I5256,PGStock[],2,FALSE)</f>
        <v>Formula Rum 700ml</v>
      </c>
      <c r="K5256" s="71">
        <f>VLOOKUP(I5256,PGStock[],3,FALSE)</f>
        <v>0.7</v>
      </c>
      <c r="L5256" s="47">
        <v>1</v>
      </c>
      <c r="M5256" s="47">
        <f>VLOOKUP(I5256,PGStock[],6,FALSE)</f>
        <v>200</v>
      </c>
      <c r="N5256" s="47">
        <f>+PGSales!$L5256*PGSales!$M5256</f>
        <v>200</v>
      </c>
    </row>
    <row r="5257" spans="1:14" hidden="1" x14ac:dyDescent="0.25">
      <c r="A5257" s="77">
        <f t="shared" si="406"/>
        <v>2025</v>
      </c>
      <c r="B5257" s="77">
        <f t="shared" si="407"/>
        <v>3</v>
      </c>
      <c r="C5257" s="73">
        <v>45744</v>
      </c>
      <c r="D5257" s="79" t="s">
        <v>186</v>
      </c>
      <c r="E5257" s="80" t="s">
        <v>412</v>
      </c>
      <c r="F5257" s="81" t="str">
        <f>VLOOKUP(E5257,Customer[],2,FALSE)</f>
        <v>Sakarwar 2</v>
      </c>
      <c r="G5257" s="69" t="str">
        <f>VLOOKUP(E5257,Customer[],3,FALSE)</f>
        <v>Nawe Ni Rd</v>
      </c>
      <c r="H5257" s="69" t="str">
        <f>VLOOKUP(E5257,Customer[],4,FALSE)</f>
        <v>N/Oakkala</v>
      </c>
      <c r="I5257" s="48" t="s">
        <v>25</v>
      </c>
      <c r="J5257" s="82" t="str">
        <f>VLOOKUP(I5257,PGStock[],2,FALSE)</f>
        <v>Columbus Super Red Smooth 350 Ml</v>
      </c>
      <c r="K5257" s="71">
        <f>VLOOKUP(I5257,PGStock[],3,FALSE)</f>
        <v>0.35</v>
      </c>
      <c r="L5257" s="47">
        <v>4</v>
      </c>
      <c r="M5257" s="47">
        <f>VLOOKUP(I5257,PGStock[],6,FALSE)</f>
        <v>150</v>
      </c>
      <c r="N5257" s="47">
        <f>+PGSales!$L5257*PGSales!$M5257</f>
        <v>600</v>
      </c>
    </row>
    <row r="5258" spans="1:14" hidden="1" x14ac:dyDescent="0.25">
      <c r="A5258" s="77">
        <f t="shared" si="406"/>
        <v>2025</v>
      </c>
      <c r="B5258" s="77">
        <f t="shared" si="407"/>
        <v>3</v>
      </c>
      <c r="C5258" s="73">
        <v>45744</v>
      </c>
      <c r="D5258" s="79" t="s">
        <v>186</v>
      </c>
      <c r="E5258" s="80" t="s">
        <v>412</v>
      </c>
      <c r="F5258" s="81" t="str">
        <f>VLOOKUP(E5258,Customer[],2,FALSE)</f>
        <v>Sakarwar 2</v>
      </c>
      <c r="G5258" s="69" t="str">
        <f>VLOOKUP(E5258,Customer[],3,FALSE)</f>
        <v>Nawe Ni Rd</v>
      </c>
      <c r="H5258" s="69" t="str">
        <f>VLOOKUP(E5258,Customer[],4,FALSE)</f>
        <v>N/Oakkala</v>
      </c>
      <c r="I5258" s="48" t="s">
        <v>18</v>
      </c>
      <c r="J5258" s="82" t="str">
        <f>VLOOKUP(I5258,PGStock[],2,FALSE)</f>
        <v>Formula Rum 350ml</v>
      </c>
      <c r="K5258" s="71">
        <f>VLOOKUP(I5258,PGStock[],3,FALSE)</f>
        <v>0.35</v>
      </c>
      <c r="L5258" s="47">
        <v>2</v>
      </c>
      <c r="M5258" s="47">
        <f>VLOOKUP(I5258,PGStock[],6,FALSE)</f>
        <v>150</v>
      </c>
      <c r="N5258" s="47">
        <f>+PGSales!$L5258*PGSales!$M5258</f>
        <v>300</v>
      </c>
    </row>
    <row r="5259" spans="1:14" hidden="1" x14ac:dyDescent="0.25">
      <c r="A5259" s="77">
        <f t="shared" si="406"/>
        <v>2025</v>
      </c>
      <c r="B5259" s="77">
        <f t="shared" si="407"/>
        <v>3</v>
      </c>
      <c r="C5259" s="73">
        <v>45744</v>
      </c>
      <c r="D5259" s="79" t="s">
        <v>62</v>
      </c>
      <c r="E5259" s="80" t="s">
        <v>410</v>
      </c>
      <c r="F5259" s="81" t="str">
        <f>VLOOKUP(E5259,Customer[],2,FALSE)</f>
        <v>Htar Ware htat</v>
      </c>
      <c r="G5259" s="69" t="str">
        <f>VLOOKUP(E5259,Customer[],3,FALSE)</f>
        <v>Ae Ta ka (1) Rd</v>
      </c>
      <c r="H5259" s="69" t="str">
        <f>VLOOKUP(E5259,Customer[],4,FALSE)</f>
        <v>N/Oakkala</v>
      </c>
      <c r="I5259" s="48" t="s">
        <v>25</v>
      </c>
      <c r="J5259" s="82" t="str">
        <f>VLOOKUP(I5259,PGStock[],2,FALSE)</f>
        <v>Columbus Super Red Smooth 350 Ml</v>
      </c>
      <c r="K5259" s="71">
        <f>VLOOKUP(I5259,PGStock[],3,FALSE)</f>
        <v>0.35</v>
      </c>
      <c r="L5259" s="47">
        <v>8</v>
      </c>
      <c r="M5259" s="47">
        <f>VLOOKUP(I5259,PGStock[],6,FALSE)</f>
        <v>150</v>
      </c>
      <c r="N5259" s="47">
        <f>+PGSales!$L5259*PGSales!$M5259</f>
        <v>1200</v>
      </c>
    </row>
    <row r="5260" spans="1:14" hidden="1" x14ac:dyDescent="0.25">
      <c r="A5260" s="77">
        <f t="shared" si="406"/>
        <v>2025</v>
      </c>
      <c r="B5260" s="77">
        <f t="shared" si="407"/>
        <v>3</v>
      </c>
      <c r="C5260" s="73">
        <v>45744</v>
      </c>
      <c r="D5260" s="79" t="s">
        <v>62</v>
      </c>
      <c r="E5260" s="80" t="s">
        <v>410</v>
      </c>
      <c r="F5260" s="81" t="str">
        <f>VLOOKUP(E5260,Customer[],2,FALSE)</f>
        <v>Htar Ware htat</v>
      </c>
      <c r="G5260" s="69" t="str">
        <f>VLOOKUP(E5260,Customer[],3,FALSE)</f>
        <v>Ae Ta ka (1) Rd</v>
      </c>
      <c r="H5260" s="69" t="str">
        <f>VLOOKUP(E5260,Customer[],4,FALSE)</f>
        <v>N/Oakkala</v>
      </c>
      <c r="I5260" s="48" t="s">
        <v>18</v>
      </c>
      <c r="J5260" s="82" t="str">
        <f>VLOOKUP(I5260,PGStock[],2,FALSE)</f>
        <v>Formula Rum 350ml</v>
      </c>
      <c r="K5260" s="71">
        <f>VLOOKUP(I5260,PGStock[],3,FALSE)</f>
        <v>0.35</v>
      </c>
      <c r="L5260" s="47">
        <v>2</v>
      </c>
      <c r="M5260" s="47">
        <f>VLOOKUP(I5260,PGStock[],6,FALSE)</f>
        <v>150</v>
      </c>
      <c r="N5260" s="47">
        <f>+PGSales!$L5260*PGSales!$M5260</f>
        <v>300</v>
      </c>
    </row>
    <row r="5261" spans="1:14" hidden="1" x14ac:dyDescent="0.25">
      <c r="A5261" s="77">
        <f t="shared" si="406"/>
        <v>2025</v>
      </c>
      <c r="B5261" s="77">
        <f t="shared" si="407"/>
        <v>3</v>
      </c>
      <c r="C5261" s="73">
        <v>45744</v>
      </c>
      <c r="D5261" s="79" t="s">
        <v>1</v>
      </c>
      <c r="E5261" s="80" t="s">
        <v>661</v>
      </c>
      <c r="F5261" s="81" t="str">
        <f>VLOOKUP(E5261,Customer[],2,FALSE)</f>
        <v>Nyein Nwe</v>
      </c>
      <c r="G5261" s="69" t="str">
        <f>VLOOKUP(E5261,Customer[],3,FALSE)</f>
        <v>Innwa Rd</v>
      </c>
      <c r="H5261" s="69" t="str">
        <f>VLOOKUP(E5261,Customer[],4,FALSE)</f>
        <v>N/Oakkala</v>
      </c>
      <c r="I5261" s="48" t="s">
        <v>25</v>
      </c>
      <c r="J5261" s="82" t="str">
        <f>VLOOKUP(I5261,PGStock[],2,FALSE)</f>
        <v>Columbus Super Red Smooth 350 Ml</v>
      </c>
      <c r="K5261" s="71">
        <f>VLOOKUP(I5261,PGStock[],3,FALSE)</f>
        <v>0.35</v>
      </c>
      <c r="L5261" s="47">
        <v>4</v>
      </c>
      <c r="M5261" s="47">
        <f>VLOOKUP(I5261,PGStock[],6,FALSE)</f>
        <v>150</v>
      </c>
      <c r="N5261" s="47">
        <f>+PGSales!$L5261*PGSales!$M5261</f>
        <v>600</v>
      </c>
    </row>
    <row r="5262" spans="1:14" hidden="1" x14ac:dyDescent="0.25">
      <c r="A5262" s="77">
        <f t="shared" si="406"/>
        <v>2025</v>
      </c>
      <c r="B5262" s="77">
        <f t="shared" si="407"/>
        <v>3</v>
      </c>
      <c r="C5262" s="73">
        <v>45744</v>
      </c>
      <c r="D5262" s="79" t="s">
        <v>1</v>
      </c>
      <c r="E5262" s="80" t="s">
        <v>661</v>
      </c>
      <c r="F5262" s="81" t="str">
        <f>VLOOKUP(E5262,Customer[],2,FALSE)</f>
        <v>Nyein Nwe</v>
      </c>
      <c r="G5262" s="69" t="str">
        <f>VLOOKUP(E5262,Customer[],3,FALSE)</f>
        <v>Innwa Rd</v>
      </c>
      <c r="H5262" s="69" t="str">
        <f>VLOOKUP(E5262,Customer[],4,FALSE)</f>
        <v>N/Oakkala</v>
      </c>
      <c r="I5262" s="48" t="s">
        <v>23</v>
      </c>
      <c r="J5262" s="82" t="str">
        <f>VLOOKUP(I5262,PGStock[],2,FALSE)</f>
        <v>Columbus Super Red Smooth 175 Ml</v>
      </c>
      <c r="K5262" s="71">
        <f>VLOOKUP(I5262,PGStock[],3,FALSE)</f>
        <v>0.17499999999999999</v>
      </c>
      <c r="L5262" s="47">
        <v>1</v>
      </c>
      <c r="M5262" s="47">
        <f>VLOOKUP(I5262,PGStock[],6,FALSE)</f>
        <v>100</v>
      </c>
      <c r="N5262" s="47">
        <f>+PGSales!$L5262*PGSales!$M5262</f>
        <v>100</v>
      </c>
    </row>
    <row r="5263" spans="1:14" hidden="1" x14ac:dyDescent="0.25">
      <c r="A5263" s="77">
        <f t="shared" si="400"/>
        <v>2025</v>
      </c>
      <c r="B5263" s="77">
        <f t="shared" si="401"/>
        <v>3</v>
      </c>
      <c r="C5263" s="73">
        <v>45744</v>
      </c>
      <c r="D5263" s="79" t="s">
        <v>1</v>
      </c>
      <c r="E5263" s="80" t="s">
        <v>661</v>
      </c>
      <c r="F5263" s="81" t="str">
        <f>VLOOKUP(E5263,Customer[],2,FALSE)</f>
        <v>Nyein Nwe</v>
      </c>
      <c r="G5263" s="69" t="str">
        <f>VLOOKUP(E5263,Customer[],3,FALSE)</f>
        <v>Innwa Rd</v>
      </c>
      <c r="H5263" s="69" t="str">
        <f>VLOOKUP(E5263,Customer[],4,FALSE)</f>
        <v>N/Oakkala</v>
      </c>
      <c r="I5263" s="48" t="s">
        <v>18</v>
      </c>
      <c r="J5263" s="82" t="str">
        <f>VLOOKUP(I5263,PGStock[],2,FALSE)</f>
        <v>Formula Rum 350ml</v>
      </c>
      <c r="K5263" s="71">
        <f>VLOOKUP(I5263,PGStock[],3,FALSE)</f>
        <v>0.35</v>
      </c>
      <c r="L5263" s="47">
        <v>6</v>
      </c>
      <c r="M5263" s="47">
        <f>VLOOKUP(I5263,PGStock[],6,FALSE)</f>
        <v>150</v>
      </c>
      <c r="N5263" s="47">
        <f>+PGSales!$L5263*PGSales!$M5263</f>
        <v>900</v>
      </c>
    </row>
    <row r="5264" spans="1:14" hidden="1" x14ac:dyDescent="0.25">
      <c r="A5264" s="77">
        <f t="shared" si="400"/>
        <v>2025</v>
      </c>
      <c r="B5264" s="77">
        <f t="shared" si="401"/>
        <v>3</v>
      </c>
      <c r="C5264" s="73">
        <v>45744</v>
      </c>
      <c r="D5264" s="79" t="s">
        <v>187</v>
      </c>
      <c r="E5264" s="80" t="s">
        <v>314</v>
      </c>
      <c r="F5264" s="81" t="str">
        <f>VLOOKUP(E5264,Customer[],2,FALSE)</f>
        <v>Kaung</v>
      </c>
      <c r="G5264" s="69" t="str">
        <f>VLOOKUP(E5264,Customer[],3,FALSE)</f>
        <v>Nuaung Yann Rd</v>
      </c>
      <c r="H5264" s="69" t="str">
        <f>VLOOKUP(E5264,Customer[],4,FALSE)</f>
        <v>S Paukkan N/Oakkala</v>
      </c>
      <c r="I5264" s="48" t="s">
        <v>25</v>
      </c>
      <c r="J5264" s="82" t="str">
        <f>VLOOKUP(I5264,PGStock[],2,FALSE)</f>
        <v>Columbus Super Red Smooth 350 Ml</v>
      </c>
      <c r="K5264" s="71">
        <f>VLOOKUP(I5264,PGStock[],3,FALSE)</f>
        <v>0.35</v>
      </c>
      <c r="L5264" s="47">
        <v>6</v>
      </c>
      <c r="M5264" s="47">
        <f>VLOOKUP(I5264,PGStock[],6,FALSE)</f>
        <v>150</v>
      </c>
      <c r="N5264" s="47">
        <f>+PGSales!$L5264*PGSales!$M5264</f>
        <v>900</v>
      </c>
    </row>
    <row r="5265" spans="1:14" hidden="1" x14ac:dyDescent="0.25">
      <c r="A5265" s="77">
        <f t="shared" si="400"/>
        <v>2025</v>
      </c>
      <c r="B5265" s="77">
        <f t="shared" si="401"/>
        <v>3</v>
      </c>
      <c r="C5265" s="73">
        <v>45744</v>
      </c>
      <c r="D5265" s="79" t="s">
        <v>187</v>
      </c>
      <c r="E5265" s="80" t="s">
        <v>314</v>
      </c>
      <c r="F5265" s="81" t="str">
        <f>VLOOKUP(E5265,Customer[],2,FALSE)</f>
        <v>Kaung</v>
      </c>
      <c r="G5265" s="69" t="str">
        <f>VLOOKUP(E5265,Customer[],3,FALSE)</f>
        <v>Nuaung Yann Rd</v>
      </c>
      <c r="H5265" s="69" t="str">
        <f>VLOOKUP(E5265,Customer[],4,FALSE)</f>
        <v>S Paukkan N/Oakkala</v>
      </c>
      <c r="I5265" s="48" t="s">
        <v>18</v>
      </c>
      <c r="J5265" s="82" t="str">
        <f>VLOOKUP(I5265,PGStock[],2,FALSE)</f>
        <v>Formula Rum 350ml</v>
      </c>
      <c r="K5265" s="71">
        <f>VLOOKUP(I5265,PGStock[],3,FALSE)</f>
        <v>0.35</v>
      </c>
      <c r="L5265" s="47">
        <v>6</v>
      </c>
      <c r="M5265" s="47">
        <f>VLOOKUP(I5265,PGStock[],6,FALSE)</f>
        <v>150</v>
      </c>
      <c r="N5265" s="47">
        <f>+PGSales!$L5265*PGSales!$M5265</f>
        <v>900</v>
      </c>
    </row>
    <row r="5266" spans="1:14" hidden="1" x14ac:dyDescent="0.25">
      <c r="A5266" s="77">
        <f t="shared" si="346"/>
        <v>2025</v>
      </c>
      <c r="B5266" s="77">
        <f t="shared" si="347"/>
        <v>3</v>
      </c>
      <c r="C5266" s="73">
        <v>45744</v>
      </c>
      <c r="D5266" s="79" t="s">
        <v>0</v>
      </c>
      <c r="E5266" s="80" t="s">
        <v>394</v>
      </c>
      <c r="F5266" s="81" t="str">
        <f>VLOOKUP(E5266,Customer[],2,FALSE)</f>
        <v>Khun Myant</v>
      </c>
      <c r="G5266" s="69" t="str">
        <f>VLOOKUP(E5266,Customer[],3,FALSE)</f>
        <v>Nuaung Yann Rd</v>
      </c>
      <c r="H5266" s="69" t="str">
        <f>VLOOKUP(E5266,Customer[],4,FALSE)</f>
        <v>S Paukkan N/Oakkala</v>
      </c>
      <c r="I5266" s="48" t="s">
        <v>25</v>
      </c>
      <c r="J5266" s="82" t="str">
        <f>VLOOKUP(I5266,PGStock[],2,FALSE)</f>
        <v>Columbus Super Red Smooth 350 Ml</v>
      </c>
      <c r="K5266" s="71">
        <f>VLOOKUP(I5266,PGStock[],3,FALSE)</f>
        <v>0.35</v>
      </c>
      <c r="L5266" s="47">
        <v>2</v>
      </c>
      <c r="M5266" s="47">
        <f>VLOOKUP(I5266,PGStock[],6,FALSE)</f>
        <v>150</v>
      </c>
      <c r="N5266" s="47">
        <f>+PGSales!$L5266*PGSales!$M5266</f>
        <v>300</v>
      </c>
    </row>
    <row r="5267" spans="1:14" hidden="1" x14ac:dyDescent="0.25">
      <c r="A5267" s="77">
        <f t="shared" si="346"/>
        <v>2025</v>
      </c>
      <c r="B5267" s="77">
        <f t="shared" si="347"/>
        <v>3</v>
      </c>
      <c r="C5267" s="73">
        <v>45744</v>
      </c>
      <c r="D5267" s="79" t="s">
        <v>0</v>
      </c>
      <c r="E5267" s="80" t="s">
        <v>394</v>
      </c>
      <c r="F5267" s="81" t="str">
        <f>VLOOKUP(E5267,Customer[],2,FALSE)</f>
        <v>Khun Myant</v>
      </c>
      <c r="G5267" s="69" t="str">
        <f>VLOOKUP(E5267,Customer[],3,FALSE)</f>
        <v>Nuaung Yann Rd</v>
      </c>
      <c r="H5267" s="69" t="str">
        <f>VLOOKUP(E5267,Customer[],4,FALSE)</f>
        <v>S Paukkan N/Oakkala</v>
      </c>
      <c r="I5267" s="48" t="s">
        <v>18</v>
      </c>
      <c r="J5267" s="82" t="str">
        <f>VLOOKUP(I5267,PGStock[],2,FALSE)</f>
        <v>Formula Rum 350ml</v>
      </c>
      <c r="K5267" s="71">
        <f>VLOOKUP(I5267,PGStock[],3,FALSE)</f>
        <v>0.35</v>
      </c>
      <c r="L5267" s="47">
        <v>5</v>
      </c>
      <c r="M5267" s="47">
        <f>VLOOKUP(I5267,PGStock[],6,FALSE)</f>
        <v>150</v>
      </c>
      <c r="N5267" s="47">
        <f>+PGSales!$L5267*PGSales!$M5267</f>
        <v>750</v>
      </c>
    </row>
    <row r="5268" spans="1:14" hidden="1" x14ac:dyDescent="0.25">
      <c r="A5268" s="77">
        <f t="shared" si="332"/>
        <v>2025</v>
      </c>
      <c r="B5268" s="77">
        <f t="shared" si="333"/>
        <v>3</v>
      </c>
      <c r="C5268" s="73">
        <v>45745</v>
      </c>
      <c r="D5268" s="79" t="s">
        <v>66</v>
      </c>
      <c r="E5268" s="80" t="s">
        <v>662</v>
      </c>
      <c r="F5268" s="81" t="str">
        <f>VLOOKUP(E5268,Customer[],2,FALSE)</f>
        <v>U Myint Soe</v>
      </c>
      <c r="G5268" s="69" t="str">
        <f>VLOOKUP(E5268,Customer[],3,FALSE)</f>
        <v>Danyaekone Rd</v>
      </c>
      <c r="H5268" s="69" t="str">
        <f>VLOOKUP(E5268,Customer[],4,FALSE)</f>
        <v xml:space="preserve">Shwepyithar </v>
      </c>
      <c r="I5268" s="48" t="s">
        <v>25</v>
      </c>
      <c r="J5268" s="82" t="str">
        <f>VLOOKUP(I5268,PGStock[],2,FALSE)</f>
        <v>Columbus Super Red Smooth 350 Ml</v>
      </c>
      <c r="K5268" s="71">
        <f>VLOOKUP(I5268,PGStock[],3,FALSE)</f>
        <v>0.35</v>
      </c>
      <c r="L5268" s="47">
        <v>3</v>
      </c>
      <c r="M5268" s="47">
        <f>VLOOKUP(I5268,PGStock[],6,FALSE)</f>
        <v>150</v>
      </c>
      <c r="N5268" s="47">
        <f>+PGSales!$L5268*PGSales!$M5268</f>
        <v>450</v>
      </c>
    </row>
    <row r="5269" spans="1:14" hidden="1" x14ac:dyDescent="0.25">
      <c r="A5269" s="77">
        <f t="shared" ref="A5269:A5282" si="408">YEAR(C5269)</f>
        <v>2025</v>
      </c>
      <c r="B5269" s="77">
        <f t="shared" ref="B5269:B5282" si="409">MONTH(C5269)</f>
        <v>3</v>
      </c>
      <c r="C5269" s="73">
        <v>45745</v>
      </c>
      <c r="D5269" s="79" t="s">
        <v>66</v>
      </c>
      <c r="E5269" s="80" t="s">
        <v>662</v>
      </c>
      <c r="F5269" s="81" t="str">
        <f>VLOOKUP(E5269,Customer[],2,FALSE)</f>
        <v>U Myint Soe</v>
      </c>
      <c r="G5269" s="69" t="str">
        <f>VLOOKUP(E5269,Customer[],3,FALSE)</f>
        <v>Danyaekone Rd</v>
      </c>
      <c r="H5269" s="69" t="str">
        <f>VLOOKUP(E5269,Customer[],4,FALSE)</f>
        <v xml:space="preserve">Shwepyithar </v>
      </c>
      <c r="I5269" s="48" t="s">
        <v>20</v>
      </c>
      <c r="J5269" s="82" t="str">
        <f>VLOOKUP(I5269,PGStock[],2,FALSE)</f>
        <v>Formula Rum 700ml</v>
      </c>
      <c r="K5269" s="71">
        <f>VLOOKUP(I5269,PGStock[],3,FALSE)</f>
        <v>0.7</v>
      </c>
      <c r="L5269" s="47">
        <v>5</v>
      </c>
      <c r="M5269" s="47">
        <f>VLOOKUP(I5269,PGStock[],6,FALSE)</f>
        <v>200</v>
      </c>
      <c r="N5269" s="47">
        <f>+PGSales!$L5269*PGSales!$M5269</f>
        <v>1000</v>
      </c>
    </row>
    <row r="5270" spans="1:14" hidden="1" x14ac:dyDescent="0.25">
      <c r="A5270" s="77">
        <f t="shared" si="408"/>
        <v>2025</v>
      </c>
      <c r="B5270" s="77">
        <f t="shared" si="409"/>
        <v>3</v>
      </c>
      <c r="C5270" s="73">
        <v>45745</v>
      </c>
      <c r="D5270" s="79" t="s">
        <v>56</v>
      </c>
      <c r="E5270" s="80" t="s">
        <v>675</v>
      </c>
      <c r="F5270" s="81" t="str">
        <f>VLOOKUP(E5270,Customer[],2,FALSE)</f>
        <v>Shwe Lawone</v>
      </c>
      <c r="G5270" s="69" t="str">
        <f>VLOOKUP(E5270,Customer[],3,FALSE)</f>
        <v>Ye Yanaing Rd</v>
      </c>
      <c r="H5270" s="69" t="str">
        <f>VLOOKUP(E5270,Customer[],4,FALSE)</f>
        <v xml:space="preserve">Shwepyithar </v>
      </c>
      <c r="I5270" s="48" t="s">
        <v>25</v>
      </c>
      <c r="J5270" s="82" t="str">
        <f>VLOOKUP(I5270,PGStock[],2,FALSE)</f>
        <v>Columbus Super Red Smooth 350 Ml</v>
      </c>
      <c r="K5270" s="71">
        <f>VLOOKUP(I5270,PGStock[],3,FALSE)</f>
        <v>0.35</v>
      </c>
      <c r="L5270" s="47">
        <v>7</v>
      </c>
      <c r="M5270" s="47">
        <f>VLOOKUP(I5270,PGStock[],6,FALSE)</f>
        <v>150</v>
      </c>
      <c r="N5270" s="47">
        <f>+PGSales!$L5270*PGSales!$M5270</f>
        <v>1050</v>
      </c>
    </row>
    <row r="5271" spans="1:14" hidden="1" x14ac:dyDescent="0.25">
      <c r="A5271" s="77">
        <f t="shared" si="408"/>
        <v>2025</v>
      </c>
      <c r="B5271" s="77">
        <f t="shared" si="409"/>
        <v>3</v>
      </c>
      <c r="C5271" s="73">
        <v>45745</v>
      </c>
      <c r="D5271" s="79" t="s">
        <v>56</v>
      </c>
      <c r="E5271" s="80" t="s">
        <v>675</v>
      </c>
      <c r="F5271" s="81" t="str">
        <f>VLOOKUP(E5271,Customer[],2,FALSE)</f>
        <v>Shwe Lawone</v>
      </c>
      <c r="G5271" s="69" t="str">
        <f>VLOOKUP(E5271,Customer[],3,FALSE)</f>
        <v>Ye Yanaing Rd</v>
      </c>
      <c r="H5271" s="69" t="str">
        <f>VLOOKUP(E5271,Customer[],4,FALSE)</f>
        <v xml:space="preserve">Shwepyithar </v>
      </c>
      <c r="I5271" s="48" t="s">
        <v>23</v>
      </c>
      <c r="J5271" s="82" t="str">
        <f>VLOOKUP(I5271,PGStock[],2,FALSE)</f>
        <v>Columbus Super Red Smooth 175 Ml</v>
      </c>
      <c r="K5271" s="71">
        <f>VLOOKUP(I5271,PGStock[],3,FALSE)</f>
        <v>0.17499999999999999</v>
      </c>
      <c r="L5271" s="47">
        <v>3</v>
      </c>
      <c r="M5271" s="47">
        <f>VLOOKUP(I5271,PGStock[],6,FALSE)</f>
        <v>100</v>
      </c>
      <c r="N5271" s="47">
        <f>+PGSales!$L5271*PGSales!$M5271</f>
        <v>300</v>
      </c>
    </row>
    <row r="5272" spans="1:14" hidden="1" x14ac:dyDescent="0.25">
      <c r="A5272" s="77">
        <f t="shared" si="408"/>
        <v>2025</v>
      </c>
      <c r="B5272" s="77">
        <f t="shared" si="409"/>
        <v>3</v>
      </c>
      <c r="C5272" s="73">
        <v>45745</v>
      </c>
      <c r="D5272" s="79" t="s">
        <v>56</v>
      </c>
      <c r="E5272" s="80" t="s">
        <v>675</v>
      </c>
      <c r="F5272" s="81" t="str">
        <f>VLOOKUP(E5272,Customer[],2,FALSE)</f>
        <v>Shwe Lawone</v>
      </c>
      <c r="G5272" s="69" t="str">
        <f>VLOOKUP(E5272,Customer[],3,FALSE)</f>
        <v>Ye Yanaing Rd</v>
      </c>
      <c r="H5272" s="69" t="str">
        <f>VLOOKUP(E5272,Customer[],4,FALSE)</f>
        <v xml:space="preserve">Shwepyithar </v>
      </c>
      <c r="I5272" s="48" t="s">
        <v>18</v>
      </c>
      <c r="J5272" s="82" t="str">
        <f>VLOOKUP(I5272,PGStock[],2,FALSE)</f>
        <v>Formula Rum 350ml</v>
      </c>
      <c r="K5272" s="71">
        <f>VLOOKUP(I5272,PGStock[],3,FALSE)</f>
        <v>0.35</v>
      </c>
      <c r="L5272" s="47">
        <v>5</v>
      </c>
      <c r="M5272" s="47">
        <f>VLOOKUP(I5272,PGStock[],6,FALSE)</f>
        <v>150</v>
      </c>
      <c r="N5272" s="47">
        <f>+PGSales!$L5272*PGSales!$M5272</f>
        <v>750</v>
      </c>
    </row>
    <row r="5273" spans="1:14" hidden="1" x14ac:dyDescent="0.25">
      <c r="A5273" s="77">
        <f t="shared" si="408"/>
        <v>2025</v>
      </c>
      <c r="B5273" s="77">
        <f t="shared" si="409"/>
        <v>3</v>
      </c>
      <c r="C5273" s="73">
        <v>45745</v>
      </c>
      <c r="D5273" s="79" t="s">
        <v>60</v>
      </c>
      <c r="E5273" s="80" t="s">
        <v>177</v>
      </c>
      <c r="F5273" s="81" t="str">
        <f>VLOOKUP(E5273,Customer[],2,FALSE)</f>
        <v>NI Ni Poe poe</v>
      </c>
      <c r="G5273" s="69" t="str">
        <f>VLOOKUP(E5273,Customer[],3,FALSE)</f>
        <v>Ye Yanaing Rd</v>
      </c>
      <c r="H5273" s="69" t="str">
        <f>VLOOKUP(E5273,Customer[],4,FALSE)</f>
        <v xml:space="preserve">Shwepyithar </v>
      </c>
      <c r="I5273" s="48" t="s">
        <v>25</v>
      </c>
      <c r="J5273" s="82" t="str">
        <f>VLOOKUP(I5273,PGStock[],2,FALSE)</f>
        <v>Columbus Super Red Smooth 350 Ml</v>
      </c>
      <c r="K5273" s="71">
        <f>VLOOKUP(I5273,PGStock[],3,FALSE)</f>
        <v>0.35</v>
      </c>
      <c r="L5273" s="47">
        <v>4</v>
      </c>
      <c r="M5273" s="47">
        <f>VLOOKUP(I5273,PGStock[],6,FALSE)</f>
        <v>150</v>
      </c>
      <c r="N5273" s="47">
        <f>+PGSales!$L5273*PGSales!$M5273</f>
        <v>600</v>
      </c>
    </row>
    <row r="5274" spans="1:14" hidden="1" x14ac:dyDescent="0.25">
      <c r="A5274" s="77">
        <f t="shared" si="408"/>
        <v>2025</v>
      </c>
      <c r="B5274" s="77">
        <f t="shared" si="409"/>
        <v>3</v>
      </c>
      <c r="C5274" s="73">
        <v>45745</v>
      </c>
      <c r="D5274" s="79" t="s">
        <v>60</v>
      </c>
      <c r="E5274" s="80" t="s">
        <v>177</v>
      </c>
      <c r="F5274" s="81" t="str">
        <f>VLOOKUP(E5274,Customer[],2,FALSE)</f>
        <v>NI Ni Poe poe</v>
      </c>
      <c r="G5274" s="69" t="str">
        <f>VLOOKUP(E5274,Customer[],3,FALSE)</f>
        <v>Ye Yanaing Rd</v>
      </c>
      <c r="H5274" s="69" t="str">
        <f>VLOOKUP(E5274,Customer[],4,FALSE)</f>
        <v xml:space="preserve">Shwepyithar </v>
      </c>
      <c r="I5274" s="48" t="s">
        <v>23</v>
      </c>
      <c r="J5274" s="82" t="str">
        <f>VLOOKUP(I5274,PGStock[],2,FALSE)</f>
        <v>Columbus Super Red Smooth 175 Ml</v>
      </c>
      <c r="K5274" s="71">
        <f>VLOOKUP(I5274,PGStock[],3,FALSE)</f>
        <v>0.17499999999999999</v>
      </c>
      <c r="L5274" s="47">
        <v>1</v>
      </c>
      <c r="M5274" s="47">
        <f>VLOOKUP(I5274,PGStock[],6,FALSE)</f>
        <v>100</v>
      </c>
      <c r="N5274" s="47">
        <f>+PGSales!$L5274*PGSales!$M5274</f>
        <v>100</v>
      </c>
    </row>
    <row r="5275" spans="1:14" hidden="1" x14ac:dyDescent="0.25">
      <c r="A5275" s="77">
        <f t="shared" si="408"/>
        <v>2025</v>
      </c>
      <c r="B5275" s="77">
        <f t="shared" si="409"/>
        <v>3</v>
      </c>
      <c r="C5275" s="73">
        <v>45745</v>
      </c>
      <c r="D5275" s="79" t="s">
        <v>60</v>
      </c>
      <c r="E5275" s="80" t="s">
        <v>177</v>
      </c>
      <c r="F5275" s="81" t="str">
        <f>VLOOKUP(E5275,Customer[],2,FALSE)</f>
        <v>NI Ni Poe poe</v>
      </c>
      <c r="G5275" s="69" t="str">
        <f>VLOOKUP(E5275,Customer[],3,FALSE)</f>
        <v>Ye Yanaing Rd</v>
      </c>
      <c r="H5275" s="69" t="str">
        <f>VLOOKUP(E5275,Customer[],4,FALSE)</f>
        <v xml:space="preserve">Shwepyithar </v>
      </c>
      <c r="I5275" s="48" t="s">
        <v>20</v>
      </c>
      <c r="J5275" s="82" t="str">
        <f>VLOOKUP(I5275,PGStock[],2,FALSE)</f>
        <v>Formula Rum 700ml</v>
      </c>
      <c r="K5275" s="71">
        <f>VLOOKUP(I5275,PGStock[],3,FALSE)</f>
        <v>0.7</v>
      </c>
      <c r="L5275" s="47">
        <v>2</v>
      </c>
      <c r="M5275" s="47">
        <f>VLOOKUP(I5275,PGStock[],6,FALSE)</f>
        <v>200</v>
      </c>
      <c r="N5275" s="47">
        <f>+PGSales!$L5275*PGSales!$M5275</f>
        <v>400</v>
      </c>
    </row>
    <row r="5276" spans="1:14" hidden="1" x14ac:dyDescent="0.25">
      <c r="A5276" s="77">
        <f t="shared" si="408"/>
        <v>2025</v>
      </c>
      <c r="B5276" s="77">
        <f t="shared" si="409"/>
        <v>3</v>
      </c>
      <c r="C5276" s="73">
        <v>45745</v>
      </c>
      <c r="D5276" s="79" t="s">
        <v>60</v>
      </c>
      <c r="E5276" s="80" t="s">
        <v>177</v>
      </c>
      <c r="F5276" s="81" t="str">
        <f>VLOOKUP(E5276,Customer[],2,FALSE)</f>
        <v>NI Ni Poe poe</v>
      </c>
      <c r="G5276" s="69" t="str">
        <f>VLOOKUP(E5276,Customer[],3,FALSE)</f>
        <v>Ye Yanaing Rd</v>
      </c>
      <c r="H5276" s="69" t="str">
        <f>VLOOKUP(E5276,Customer[],4,FALSE)</f>
        <v xml:space="preserve">Shwepyithar </v>
      </c>
      <c r="I5276" s="48" t="s">
        <v>18</v>
      </c>
      <c r="J5276" s="82" t="str">
        <f>VLOOKUP(I5276,PGStock[],2,FALSE)</f>
        <v>Formula Rum 350ml</v>
      </c>
      <c r="K5276" s="71">
        <f>VLOOKUP(I5276,PGStock[],3,FALSE)</f>
        <v>0.35</v>
      </c>
      <c r="L5276" s="47">
        <v>11</v>
      </c>
      <c r="M5276" s="47">
        <f>VLOOKUP(I5276,PGStock[],6,FALSE)</f>
        <v>150</v>
      </c>
      <c r="N5276" s="47">
        <f>+PGSales!$L5276*PGSales!$M5276</f>
        <v>1650</v>
      </c>
    </row>
    <row r="5277" spans="1:14" hidden="1" x14ac:dyDescent="0.25">
      <c r="A5277" s="77">
        <f t="shared" si="408"/>
        <v>2025</v>
      </c>
      <c r="B5277" s="77">
        <f t="shared" si="409"/>
        <v>3</v>
      </c>
      <c r="C5277" s="73">
        <v>45745</v>
      </c>
      <c r="D5277" s="79" t="s">
        <v>3</v>
      </c>
      <c r="E5277" s="80" t="s">
        <v>39</v>
      </c>
      <c r="F5277" s="81" t="str">
        <f>VLOOKUP(E5277,Customer[],2,FALSE)</f>
        <v>Mon lay</v>
      </c>
      <c r="G5277" s="69" t="str">
        <f>VLOOKUP(E5277,Customer[],3,FALSE)</f>
        <v>Padamyar Rd</v>
      </c>
      <c r="H5277" s="69" t="str">
        <f>VLOOKUP(E5277,Customer[],4,FALSE)</f>
        <v xml:space="preserve">Shwepyithar </v>
      </c>
      <c r="I5277" s="48" t="s">
        <v>18</v>
      </c>
      <c r="J5277" s="82" t="str">
        <f>VLOOKUP(I5277,PGStock[],2,FALSE)</f>
        <v>Formula Rum 350ml</v>
      </c>
      <c r="K5277" s="71">
        <f>VLOOKUP(I5277,PGStock[],3,FALSE)</f>
        <v>0.35</v>
      </c>
      <c r="L5277" s="47">
        <v>1</v>
      </c>
      <c r="M5277" s="47">
        <f>VLOOKUP(I5277,PGStock[],6,FALSE)</f>
        <v>150</v>
      </c>
      <c r="N5277" s="47">
        <f>+PGSales!$L5277*PGSales!$M5277</f>
        <v>150</v>
      </c>
    </row>
    <row r="5278" spans="1:14" hidden="1" x14ac:dyDescent="0.25">
      <c r="A5278" s="77">
        <f t="shared" si="408"/>
        <v>2025</v>
      </c>
      <c r="B5278" s="77">
        <f t="shared" si="409"/>
        <v>3</v>
      </c>
      <c r="C5278" s="73">
        <v>45745</v>
      </c>
      <c r="D5278" s="79" t="s">
        <v>58</v>
      </c>
      <c r="E5278" s="80" t="s">
        <v>245</v>
      </c>
      <c r="F5278" s="81" t="str">
        <f>VLOOKUP(E5278,Customer[],2,FALSE)</f>
        <v>Cheer</v>
      </c>
      <c r="G5278" s="69" t="str">
        <f>VLOOKUP(E5278,Customer[],3,FALSE)</f>
        <v>ThanDin Zay Rd</v>
      </c>
      <c r="H5278" s="69" t="str">
        <f>VLOOKUP(E5278,Customer[],4,FALSE)</f>
        <v xml:space="preserve">Shwepyithar </v>
      </c>
      <c r="I5278" s="48" t="s">
        <v>25</v>
      </c>
      <c r="J5278" s="82" t="str">
        <f>VLOOKUP(I5278,PGStock[],2,FALSE)</f>
        <v>Columbus Super Red Smooth 350 Ml</v>
      </c>
      <c r="K5278" s="71">
        <f>VLOOKUP(I5278,PGStock[],3,FALSE)</f>
        <v>0.35</v>
      </c>
      <c r="L5278" s="47">
        <v>12</v>
      </c>
      <c r="M5278" s="47">
        <f>VLOOKUP(I5278,PGStock[],6,FALSE)</f>
        <v>150</v>
      </c>
      <c r="N5278" s="47">
        <f>+PGSales!$L5278*PGSales!$M5278</f>
        <v>1800</v>
      </c>
    </row>
    <row r="5279" spans="1:14" hidden="1" x14ac:dyDescent="0.25">
      <c r="A5279" s="77">
        <f t="shared" si="408"/>
        <v>2025</v>
      </c>
      <c r="B5279" s="77">
        <f t="shared" si="409"/>
        <v>3</v>
      </c>
      <c r="C5279" s="73">
        <v>45745</v>
      </c>
      <c r="D5279" s="79" t="s">
        <v>58</v>
      </c>
      <c r="E5279" s="80" t="s">
        <v>245</v>
      </c>
      <c r="F5279" s="81" t="str">
        <f>VLOOKUP(E5279,Customer[],2,FALSE)</f>
        <v>Cheer</v>
      </c>
      <c r="G5279" s="69" t="str">
        <f>VLOOKUP(E5279,Customer[],3,FALSE)</f>
        <v>ThanDin Zay Rd</v>
      </c>
      <c r="H5279" s="69" t="str">
        <f>VLOOKUP(E5279,Customer[],4,FALSE)</f>
        <v xml:space="preserve">Shwepyithar </v>
      </c>
      <c r="I5279" s="48" t="s">
        <v>18</v>
      </c>
      <c r="J5279" s="82" t="str">
        <f>VLOOKUP(I5279,PGStock[],2,FALSE)</f>
        <v>Formula Rum 350ml</v>
      </c>
      <c r="K5279" s="71">
        <f>VLOOKUP(I5279,PGStock[],3,FALSE)</f>
        <v>0.35</v>
      </c>
      <c r="L5279" s="47">
        <v>10</v>
      </c>
      <c r="M5279" s="47">
        <f>VLOOKUP(I5279,PGStock[],6,FALSE)</f>
        <v>150</v>
      </c>
      <c r="N5279" s="47">
        <f>+PGSales!$L5279*PGSales!$M5279</f>
        <v>1500</v>
      </c>
    </row>
    <row r="5280" spans="1:14" hidden="1" x14ac:dyDescent="0.25">
      <c r="A5280" s="77">
        <f t="shared" si="408"/>
        <v>2025</v>
      </c>
      <c r="B5280" s="77">
        <f t="shared" si="409"/>
        <v>3</v>
      </c>
      <c r="C5280" s="73">
        <v>45745</v>
      </c>
      <c r="D5280" s="79" t="s">
        <v>76</v>
      </c>
      <c r="E5280" s="80" t="s">
        <v>271</v>
      </c>
      <c r="F5280" s="81" t="str">
        <f>VLOOKUP(E5280,Customer[],2,FALSE)</f>
        <v>Lapyae Wunn</v>
      </c>
      <c r="G5280" s="69" t="str">
        <f>VLOOKUP(E5280,Customer[],3,FALSE)</f>
        <v>West Yangon University Rd</v>
      </c>
      <c r="H5280" s="69" t="str">
        <f>VLOOKUP(E5280,Customer[],4,FALSE)</f>
        <v>Htan Ta Pin</v>
      </c>
      <c r="I5280" s="48" t="s">
        <v>27</v>
      </c>
      <c r="J5280" s="82" t="str">
        <f>VLOOKUP(I5280,PGStock[],2,FALSE)</f>
        <v>Columbus Super Red Smooth 700 Ml</v>
      </c>
      <c r="K5280" s="71">
        <f>VLOOKUP(I5280,PGStock[],3,FALSE)</f>
        <v>0.7</v>
      </c>
      <c r="L5280" s="47">
        <v>1</v>
      </c>
      <c r="M5280" s="47">
        <f>VLOOKUP(I5280,PGStock[],6,FALSE)</f>
        <v>200</v>
      </c>
      <c r="N5280" s="47">
        <f>+PGSales!$L5280*PGSales!$M5280</f>
        <v>200</v>
      </c>
    </row>
    <row r="5281" spans="1:14" hidden="1" x14ac:dyDescent="0.25">
      <c r="A5281" s="77">
        <f t="shared" si="408"/>
        <v>2025</v>
      </c>
      <c r="B5281" s="77">
        <f t="shared" si="409"/>
        <v>3</v>
      </c>
      <c r="C5281" s="73">
        <v>45745</v>
      </c>
      <c r="D5281" s="79" t="s">
        <v>76</v>
      </c>
      <c r="E5281" s="80" t="s">
        <v>271</v>
      </c>
      <c r="F5281" s="81" t="str">
        <f>VLOOKUP(E5281,Customer[],2,FALSE)</f>
        <v>Lapyae Wunn</v>
      </c>
      <c r="G5281" s="69" t="str">
        <f>VLOOKUP(E5281,Customer[],3,FALSE)</f>
        <v>West Yangon University Rd</v>
      </c>
      <c r="H5281" s="69" t="str">
        <f>VLOOKUP(E5281,Customer[],4,FALSE)</f>
        <v>Htan Ta Pin</v>
      </c>
      <c r="I5281" s="48" t="s">
        <v>25</v>
      </c>
      <c r="J5281" s="82" t="str">
        <f>VLOOKUP(I5281,PGStock[],2,FALSE)</f>
        <v>Columbus Super Red Smooth 350 Ml</v>
      </c>
      <c r="K5281" s="71">
        <f>VLOOKUP(I5281,PGStock[],3,FALSE)</f>
        <v>0.35</v>
      </c>
      <c r="L5281" s="47">
        <v>8</v>
      </c>
      <c r="M5281" s="47">
        <f>VLOOKUP(I5281,PGStock[],6,FALSE)</f>
        <v>150</v>
      </c>
      <c r="N5281" s="47">
        <f>+PGSales!$L5281*PGSales!$M5281</f>
        <v>1200</v>
      </c>
    </row>
    <row r="5282" spans="1:14" hidden="1" x14ac:dyDescent="0.25">
      <c r="A5282" s="77">
        <f t="shared" si="408"/>
        <v>2025</v>
      </c>
      <c r="B5282" s="77">
        <f t="shared" si="409"/>
        <v>3</v>
      </c>
      <c r="C5282" s="73">
        <v>45745</v>
      </c>
      <c r="D5282" s="79" t="s">
        <v>76</v>
      </c>
      <c r="E5282" s="80" t="s">
        <v>271</v>
      </c>
      <c r="F5282" s="81" t="str">
        <f>VLOOKUP(E5282,Customer[],2,FALSE)</f>
        <v>Lapyae Wunn</v>
      </c>
      <c r="G5282" s="69" t="str">
        <f>VLOOKUP(E5282,Customer[],3,FALSE)</f>
        <v>West Yangon University Rd</v>
      </c>
      <c r="H5282" s="69" t="str">
        <f>VLOOKUP(E5282,Customer[],4,FALSE)</f>
        <v>Htan Ta Pin</v>
      </c>
      <c r="I5282" s="48" t="s">
        <v>20</v>
      </c>
      <c r="J5282" s="82" t="str">
        <f>VLOOKUP(I5282,PGStock[],2,FALSE)</f>
        <v>Formula Rum 700ml</v>
      </c>
      <c r="K5282" s="71">
        <f>VLOOKUP(I5282,PGStock[],3,FALSE)</f>
        <v>0.7</v>
      </c>
      <c r="L5282" s="47">
        <v>2</v>
      </c>
      <c r="M5282" s="47">
        <f>VLOOKUP(I5282,PGStock[],6,FALSE)</f>
        <v>200</v>
      </c>
      <c r="N5282" s="47">
        <f>+PGSales!$L5282*PGSales!$M5282</f>
        <v>400</v>
      </c>
    </row>
    <row r="5283" spans="1:14" hidden="1" x14ac:dyDescent="0.25">
      <c r="A5283" s="77">
        <f t="shared" ref="A5283:A5296" si="410">YEAR(C5283)</f>
        <v>2025</v>
      </c>
      <c r="B5283" s="77">
        <f t="shared" ref="B5283:B5296" si="411">MONTH(C5283)</f>
        <v>3</v>
      </c>
      <c r="C5283" s="73">
        <v>45745</v>
      </c>
      <c r="D5283" s="79" t="s">
        <v>76</v>
      </c>
      <c r="E5283" s="80" t="s">
        <v>271</v>
      </c>
      <c r="F5283" s="81" t="str">
        <f>VLOOKUP(E5283,Customer[],2,FALSE)</f>
        <v>Lapyae Wunn</v>
      </c>
      <c r="G5283" s="69" t="str">
        <f>VLOOKUP(E5283,Customer[],3,FALSE)</f>
        <v>West Yangon University Rd</v>
      </c>
      <c r="H5283" s="69" t="str">
        <f>VLOOKUP(E5283,Customer[],4,FALSE)</f>
        <v>Htan Ta Pin</v>
      </c>
      <c r="I5283" s="48" t="s">
        <v>18</v>
      </c>
      <c r="J5283" s="82" t="str">
        <f>VLOOKUP(I5283,PGStock[],2,FALSE)</f>
        <v>Formula Rum 350ml</v>
      </c>
      <c r="K5283" s="71">
        <f>VLOOKUP(I5283,PGStock[],3,FALSE)</f>
        <v>0.35</v>
      </c>
      <c r="L5283" s="47">
        <v>11</v>
      </c>
      <c r="M5283" s="47">
        <f>VLOOKUP(I5283,PGStock[],6,FALSE)</f>
        <v>150</v>
      </c>
      <c r="N5283" s="47">
        <f>+PGSales!$L5283*PGSales!$M5283</f>
        <v>1650</v>
      </c>
    </row>
    <row r="5284" spans="1:14" hidden="1" x14ac:dyDescent="0.25">
      <c r="A5284" s="77">
        <f t="shared" si="410"/>
        <v>2025</v>
      </c>
      <c r="B5284" s="77">
        <f t="shared" si="411"/>
        <v>3</v>
      </c>
      <c r="C5284" s="73">
        <v>45745</v>
      </c>
      <c r="D5284" s="79" t="s">
        <v>72</v>
      </c>
      <c r="E5284" s="80" t="s">
        <v>269</v>
      </c>
      <c r="F5284" s="81" t="str">
        <f>VLOOKUP(E5284,Customer[],2,FALSE)</f>
        <v>Kaung Star</v>
      </c>
      <c r="G5284" s="69" t="str">
        <f>VLOOKUP(E5284,Customer[],3,FALSE)</f>
        <v>West Yangon University Rd</v>
      </c>
      <c r="H5284" s="69" t="str">
        <f>VLOOKUP(E5284,Customer[],4,FALSE)</f>
        <v>Htan Ta Pin</v>
      </c>
      <c r="I5284" s="48" t="s">
        <v>18</v>
      </c>
      <c r="J5284" s="82" t="str">
        <f>VLOOKUP(I5284,PGStock[],2,FALSE)</f>
        <v>Formula Rum 350ml</v>
      </c>
      <c r="K5284" s="71">
        <f>VLOOKUP(I5284,PGStock[],3,FALSE)</f>
        <v>0.35</v>
      </c>
      <c r="L5284" s="47">
        <v>10</v>
      </c>
      <c r="M5284" s="47">
        <f>VLOOKUP(I5284,PGStock[],6,FALSE)</f>
        <v>150</v>
      </c>
      <c r="N5284" s="47">
        <f>+PGSales!$L5284*PGSales!$M5284</f>
        <v>1500</v>
      </c>
    </row>
    <row r="5285" spans="1:14" hidden="1" x14ac:dyDescent="0.25">
      <c r="A5285" s="77">
        <f t="shared" si="410"/>
        <v>2025</v>
      </c>
      <c r="B5285" s="77">
        <f t="shared" si="411"/>
        <v>3</v>
      </c>
      <c r="C5285" s="73">
        <v>45745</v>
      </c>
      <c r="D5285" s="79" t="s">
        <v>74</v>
      </c>
      <c r="E5285" s="80" t="s">
        <v>676</v>
      </c>
      <c r="F5285" s="81" t="str">
        <f>VLOOKUP(E5285,Customer[],2,FALSE)</f>
        <v>Ah linn Young</v>
      </c>
      <c r="G5285" s="69" t="str">
        <f>VLOOKUP(E5285,Customer[],3,FALSE)</f>
        <v>West Yangon University Rd</v>
      </c>
      <c r="H5285" s="69" t="str">
        <f>VLOOKUP(E5285,Customer[],4,FALSE)</f>
        <v>Htan Ta Pin</v>
      </c>
      <c r="I5285" s="48" t="s">
        <v>25</v>
      </c>
      <c r="J5285" s="82" t="str">
        <f>VLOOKUP(I5285,PGStock[],2,FALSE)</f>
        <v>Columbus Super Red Smooth 350 Ml</v>
      </c>
      <c r="K5285" s="71">
        <f>VLOOKUP(I5285,PGStock[],3,FALSE)</f>
        <v>0.35</v>
      </c>
      <c r="L5285" s="47">
        <v>1</v>
      </c>
      <c r="M5285" s="47">
        <f>VLOOKUP(I5285,PGStock[],6,FALSE)</f>
        <v>150</v>
      </c>
      <c r="N5285" s="47">
        <f>+PGSales!$L5285*PGSales!$M5285</f>
        <v>150</v>
      </c>
    </row>
    <row r="5286" spans="1:14" hidden="1" x14ac:dyDescent="0.25">
      <c r="A5286" s="77">
        <f t="shared" si="410"/>
        <v>2025</v>
      </c>
      <c r="B5286" s="77">
        <f t="shared" si="411"/>
        <v>3</v>
      </c>
      <c r="C5286" s="73">
        <v>45745</v>
      </c>
      <c r="D5286" s="79" t="s">
        <v>74</v>
      </c>
      <c r="E5286" s="80" t="s">
        <v>676</v>
      </c>
      <c r="F5286" s="81" t="str">
        <f>VLOOKUP(E5286,Customer[],2,FALSE)</f>
        <v>Ah linn Young</v>
      </c>
      <c r="G5286" s="69" t="str">
        <f>VLOOKUP(E5286,Customer[],3,FALSE)</f>
        <v>West Yangon University Rd</v>
      </c>
      <c r="H5286" s="69" t="str">
        <f>VLOOKUP(E5286,Customer[],4,FALSE)</f>
        <v>Htan Ta Pin</v>
      </c>
      <c r="I5286" s="48" t="s">
        <v>18</v>
      </c>
      <c r="J5286" s="82" t="str">
        <f>VLOOKUP(I5286,PGStock[],2,FALSE)</f>
        <v>Formula Rum 350ml</v>
      </c>
      <c r="K5286" s="71">
        <f>VLOOKUP(I5286,PGStock[],3,FALSE)</f>
        <v>0.35</v>
      </c>
      <c r="L5286" s="47">
        <v>1</v>
      </c>
      <c r="M5286" s="47">
        <f>VLOOKUP(I5286,PGStock[],6,FALSE)</f>
        <v>150</v>
      </c>
      <c r="N5286" s="47">
        <f>+PGSales!$L5286*PGSales!$M5286</f>
        <v>150</v>
      </c>
    </row>
    <row r="5287" spans="1:14" hidden="1" x14ac:dyDescent="0.25">
      <c r="A5287" s="77">
        <f t="shared" si="410"/>
        <v>2025</v>
      </c>
      <c r="B5287" s="77">
        <f t="shared" si="411"/>
        <v>3</v>
      </c>
      <c r="C5287" s="73">
        <v>45745</v>
      </c>
      <c r="D5287" s="79" t="s">
        <v>131</v>
      </c>
      <c r="E5287" s="80" t="s">
        <v>276</v>
      </c>
      <c r="F5287" s="81" t="str">
        <f>VLOOKUP(E5287,Customer[],2,FALSE)</f>
        <v>Kyi Thar Oo(1)</v>
      </c>
      <c r="G5287" s="69" t="str">
        <f>VLOOKUP(E5287,Customer[],3,FALSE)</f>
        <v>Poe San Aye St</v>
      </c>
      <c r="H5287" s="69" t="str">
        <f>VLOOKUP(E5287,Customer[],4,FALSE)</f>
        <v>Htan Ta Pin</v>
      </c>
      <c r="I5287" s="48" t="s">
        <v>23</v>
      </c>
      <c r="J5287" s="82" t="str">
        <f>VLOOKUP(I5287,PGStock[],2,FALSE)</f>
        <v>Columbus Super Red Smooth 175 Ml</v>
      </c>
      <c r="K5287" s="71">
        <f>VLOOKUP(I5287,PGStock[],3,FALSE)</f>
        <v>0.17499999999999999</v>
      </c>
      <c r="L5287" s="47">
        <v>1</v>
      </c>
      <c r="M5287" s="47">
        <f>VLOOKUP(I5287,PGStock[],6,FALSE)</f>
        <v>100</v>
      </c>
      <c r="N5287" s="47">
        <f>+PGSales!$L5287*PGSales!$M5287</f>
        <v>100</v>
      </c>
    </row>
    <row r="5288" spans="1:14" hidden="1" x14ac:dyDescent="0.25">
      <c r="A5288" s="77">
        <f t="shared" si="410"/>
        <v>2025</v>
      </c>
      <c r="B5288" s="77">
        <f t="shared" si="411"/>
        <v>3</v>
      </c>
      <c r="C5288" s="73">
        <v>45745</v>
      </c>
      <c r="D5288" s="79" t="s">
        <v>131</v>
      </c>
      <c r="E5288" s="80" t="s">
        <v>276</v>
      </c>
      <c r="F5288" s="81" t="str">
        <f>VLOOKUP(E5288,Customer[],2,FALSE)</f>
        <v>Kyi Thar Oo(1)</v>
      </c>
      <c r="G5288" s="69" t="str">
        <f>VLOOKUP(E5288,Customer[],3,FALSE)</f>
        <v>Poe San Aye St</v>
      </c>
      <c r="H5288" s="69" t="str">
        <f>VLOOKUP(E5288,Customer[],4,FALSE)</f>
        <v>Htan Ta Pin</v>
      </c>
      <c r="I5288" s="48" t="s">
        <v>18</v>
      </c>
      <c r="J5288" s="82" t="str">
        <f>VLOOKUP(I5288,PGStock[],2,FALSE)</f>
        <v>Formula Rum 350ml</v>
      </c>
      <c r="K5288" s="71">
        <f>VLOOKUP(I5288,PGStock[],3,FALSE)</f>
        <v>0.35</v>
      </c>
      <c r="L5288" s="47">
        <v>3</v>
      </c>
      <c r="M5288" s="47">
        <f>VLOOKUP(I5288,PGStock[],6,FALSE)</f>
        <v>150</v>
      </c>
      <c r="N5288" s="47">
        <f>+PGSales!$L5288*PGSales!$M5288</f>
        <v>450</v>
      </c>
    </row>
    <row r="5289" spans="1:14" hidden="1" x14ac:dyDescent="0.25">
      <c r="A5289" s="77">
        <f t="shared" si="410"/>
        <v>2025</v>
      </c>
      <c r="B5289" s="77">
        <f t="shared" si="411"/>
        <v>3</v>
      </c>
      <c r="C5289" s="73">
        <v>45745</v>
      </c>
      <c r="D5289" s="79" t="s">
        <v>64</v>
      </c>
      <c r="E5289" s="80" t="s">
        <v>270</v>
      </c>
      <c r="F5289" s="81" t="str">
        <f>VLOOKUP(E5289,Customer[],2,FALSE)</f>
        <v>Kyi Thar Oo(2)</v>
      </c>
      <c r="G5289" s="69" t="str">
        <f>VLOOKUP(E5289,Customer[],3,FALSE)</f>
        <v>Bayin Naung St</v>
      </c>
      <c r="H5289" s="69" t="str">
        <f>VLOOKUP(E5289,Customer[],4,FALSE)</f>
        <v>Htan Ta Pin</v>
      </c>
      <c r="I5289" s="48" t="s">
        <v>18</v>
      </c>
      <c r="J5289" s="82" t="str">
        <f>VLOOKUP(I5289,PGStock[],2,FALSE)</f>
        <v>Formula Rum 350ml</v>
      </c>
      <c r="K5289" s="71">
        <f>VLOOKUP(I5289,PGStock[],3,FALSE)</f>
        <v>0.35</v>
      </c>
      <c r="L5289" s="47">
        <v>1</v>
      </c>
      <c r="M5289" s="47">
        <f>VLOOKUP(I5289,PGStock[],6,FALSE)</f>
        <v>150</v>
      </c>
      <c r="N5289" s="47">
        <f>+PGSales!$L5289*PGSales!$M5289</f>
        <v>150</v>
      </c>
    </row>
    <row r="5290" spans="1:14" hidden="1" x14ac:dyDescent="0.25">
      <c r="A5290" s="77">
        <f t="shared" si="410"/>
        <v>2025</v>
      </c>
      <c r="B5290" s="77">
        <f t="shared" si="411"/>
        <v>3</v>
      </c>
      <c r="C5290" s="73">
        <v>45745</v>
      </c>
      <c r="D5290" s="79" t="s">
        <v>68</v>
      </c>
      <c r="E5290" s="80" t="s">
        <v>677</v>
      </c>
      <c r="F5290" s="81" t="str">
        <f>VLOOKUP(E5290,Customer[],2,FALSE)</f>
        <v>Take Nay Linn</v>
      </c>
      <c r="G5290" s="69" t="str">
        <f>VLOOKUP(E5290,Customer[],3,FALSE)</f>
        <v>West Yangon University Rd</v>
      </c>
      <c r="H5290" s="69" t="str">
        <f>VLOOKUP(E5290,Customer[],4,FALSE)</f>
        <v>Htan Ta Pin</v>
      </c>
      <c r="I5290" s="48" t="s">
        <v>20</v>
      </c>
      <c r="J5290" s="82" t="str">
        <f>VLOOKUP(I5290,PGStock[],2,FALSE)</f>
        <v>Formula Rum 700ml</v>
      </c>
      <c r="K5290" s="71">
        <f>VLOOKUP(I5290,PGStock[],3,FALSE)</f>
        <v>0.7</v>
      </c>
      <c r="L5290" s="47">
        <v>4</v>
      </c>
      <c r="M5290" s="47">
        <f>VLOOKUP(I5290,PGStock[],6,FALSE)</f>
        <v>200</v>
      </c>
      <c r="N5290" s="47">
        <f>+PGSales!$L5290*PGSales!$M5290</f>
        <v>800</v>
      </c>
    </row>
    <row r="5291" spans="1:14" hidden="1" x14ac:dyDescent="0.25">
      <c r="A5291" s="77">
        <f t="shared" si="410"/>
        <v>2025</v>
      </c>
      <c r="B5291" s="77">
        <f t="shared" si="411"/>
        <v>3</v>
      </c>
      <c r="C5291" s="73">
        <v>45745</v>
      </c>
      <c r="D5291" s="79" t="s">
        <v>68</v>
      </c>
      <c r="E5291" s="80" t="s">
        <v>677</v>
      </c>
      <c r="F5291" s="81" t="str">
        <f>VLOOKUP(E5291,Customer[],2,FALSE)</f>
        <v>Take Nay Linn</v>
      </c>
      <c r="G5291" s="69" t="str">
        <f>VLOOKUP(E5291,Customer[],3,FALSE)</f>
        <v>West Yangon University Rd</v>
      </c>
      <c r="H5291" s="69" t="str">
        <f>VLOOKUP(E5291,Customer[],4,FALSE)</f>
        <v>Htan Ta Pin</v>
      </c>
      <c r="I5291" s="48" t="s">
        <v>18</v>
      </c>
      <c r="J5291" s="82" t="str">
        <f>VLOOKUP(I5291,PGStock[],2,FALSE)</f>
        <v>Formula Rum 350ml</v>
      </c>
      <c r="K5291" s="71">
        <f>VLOOKUP(I5291,PGStock[],3,FALSE)</f>
        <v>0.35</v>
      </c>
      <c r="L5291" s="47">
        <v>13</v>
      </c>
      <c r="M5291" s="47">
        <f>VLOOKUP(I5291,PGStock[],6,FALSE)</f>
        <v>150</v>
      </c>
      <c r="N5291" s="47">
        <f>+PGSales!$L5291*PGSales!$M5291</f>
        <v>1950</v>
      </c>
    </row>
    <row r="5292" spans="1:14" hidden="1" x14ac:dyDescent="0.25">
      <c r="A5292" s="77">
        <f t="shared" si="410"/>
        <v>2025</v>
      </c>
      <c r="B5292" s="77">
        <f t="shared" si="411"/>
        <v>3</v>
      </c>
      <c r="C5292" s="73">
        <v>45745</v>
      </c>
      <c r="D5292" s="79" t="s">
        <v>367</v>
      </c>
      <c r="E5292" s="80" t="s">
        <v>274</v>
      </c>
      <c r="F5292" s="81" t="str">
        <f>VLOOKUP(E5292,Customer[],2,FALSE)</f>
        <v>Ni Ni Lin</v>
      </c>
      <c r="G5292" s="69" t="str">
        <f>VLOOKUP(E5292,Customer[],3,FALSE)</f>
        <v>Myoma Zay Rd</v>
      </c>
      <c r="H5292" s="69" t="str">
        <f>VLOOKUP(E5292,Customer[],4,FALSE)</f>
        <v>Htan Ta Pin</v>
      </c>
      <c r="I5292" s="48" t="s">
        <v>27</v>
      </c>
      <c r="J5292" s="82" t="str">
        <f>VLOOKUP(I5292,PGStock[],2,FALSE)</f>
        <v>Columbus Super Red Smooth 700 Ml</v>
      </c>
      <c r="K5292" s="71">
        <f>VLOOKUP(I5292,PGStock[],3,FALSE)</f>
        <v>0.7</v>
      </c>
      <c r="L5292" s="47">
        <v>1</v>
      </c>
      <c r="M5292" s="47">
        <f>VLOOKUP(I5292,PGStock[],6,FALSE)</f>
        <v>200</v>
      </c>
      <c r="N5292" s="47">
        <f>+PGSales!$L5292*PGSales!$M5292</f>
        <v>200</v>
      </c>
    </row>
    <row r="5293" spans="1:14" hidden="1" x14ac:dyDescent="0.25">
      <c r="A5293" s="77">
        <f t="shared" si="410"/>
        <v>2025</v>
      </c>
      <c r="B5293" s="77">
        <f t="shared" si="411"/>
        <v>3</v>
      </c>
      <c r="C5293" s="73">
        <v>45745</v>
      </c>
      <c r="D5293" s="79" t="s">
        <v>367</v>
      </c>
      <c r="E5293" s="80" t="s">
        <v>274</v>
      </c>
      <c r="F5293" s="81" t="str">
        <f>VLOOKUP(E5293,Customer[],2,FALSE)</f>
        <v>Ni Ni Lin</v>
      </c>
      <c r="G5293" s="69" t="str">
        <f>VLOOKUP(E5293,Customer[],3,FALSE)</f>
        <v>Myoma Zay Rd</v>
      </c>
      <c r="H5293" s="69" t="str">
        <f>VLOOKUP(E5293,Customer[],4,FALSE)</f>
        <v>Htan Ta Pin</v>
      </c>
      <c r="I5293" s="48" t="s">
        <v>25</v>
      </c>
      <c r="J5293" s="82" t="str">
        <f>VLOOKUP(I5293,PGStock[],2,FALSE)</f>
        <v>Columbus Super Red Smooth 350 Ml</v>
      </c>
      <c r="K5293" s="71">
        <f>VLOOKUP(I5293,PGStock[],3,FALSE)</f>
        <v>0.35</v>
      </c>
      <c r="L5293" s="47">
        <v>5</v>
      </c>
      <c r="M5293" s="47">
        <f>VLOOKUP(I5293,PGStock[],6,FALSE)</f>
        <v>150</v>
      </c>
      <c r="N5293" s="47">
        <f>+PGSales!$L5293*PGSales!$M5293</f>
        <v>750</v>
      </c>
    </row>
    <row r="5294" spans="1:14" hidden="1" x14ac:dyDescent="0.25">
      <c r="A5294" s="77">
        <f t="shared" si="410"/>
        <v>2025</v>
      </c>
      <c r="B5294" s="77">
        <f t="shared" si="411"/>
        <v>3</v>
      </c>
      <c r="C5294" s="73">
        <v>45745</v>
      </c>
      <c r="D5294" s="79" t="s">
        <v>367</v>
      </c>
      <c r="E5294" s="80" t="s">
        <v>274</v>
      </c>
      <c r="F5294" s="81" t="str">
        <f>VLOOKUP(E5294,Customer[],2,FALSE)</f>
        <v>Ni Ni Lin</v>
      </c>
      <c r="G5294" s="69" t="str">
        <f>VLOOKUP(E5294,Customer[],3,FALSE)</f>
        <v>Myoma Zay Rd</v>
      </c>
      <c r="H5294" s="69" t="str">
        <f>VLOOKUP(E5294,Customer[],4,FALSE)</f>
        <v>Htan Ta Pin</v>
      </c>
      <c r="I5294" s="48" t="s">
        <v>23</v>
      </c>
      <c r="J5294" s="82" t="str">
        <f>VLOOKUP(I5294,PGStock[],2,FALSE)</f>
        <v>Columbus Super Red Smooth 175 Ml</v>
      </c>
      <c r="K5294" s="71">
        <f>VLOOKUP(I5294,PGStock[],3,FALSE)</f>
        <v>0.17499999999999999</v>
      </c>
      <c r="L5294" s="47">
        <v>3</v>
      </c>
      <c r="M5294" s="47">
        <f>VLOOKUP(I5294,PGStock[],6,FALSE)</f>
        <v>100</v>
      </c>
      <c r="N5294" s="47">
        <f>+PGSales!$L5294*PGSales!$M5294</f>
        <v>300</v>
      </c>
    </row>
    <row r="5295" spans="1:14" hidden="1" x14ac:dyDescent="0.25">
      <c r="A5295" s="77">
        <f t="shared" si="410"/>
        <v>2025</v>
      </c>
      <c r="B5295" s="77">
        <f t="shared" si="411"/>
        <v>3</v>
      </c>
      <c r="C5295" s="73">
        <v>45745</v>
      </c>
      <c r="D5295" s="79" t="s">
        <v>367</v>
      </c>
      <c r="E5295" s="80" t="s">
        <v>274</v>
      </c>
      <c r="F5295" s="81" t="str">
        <f>VLOOKUP(E5295,Customer[],2,FALSE)</f>
        <v>Ni Ni Lin</v>
      </c>
      <c r="G5295" s="69" t="str">
        <f>VLOOKUP(E5295,Customer[],3,FALSE)</f>
        <v>Myoma Zay Rd</v>
      </c>
      <c r="H5295" s="69" t="str">
        <f>VLOOKUP(E5295,Customer[],4,FALSE)</f>
        <v>Htan Ta Pin</v>
      </c>
      <c r="I5295" s="48" t="s">
        <v>20</v>
      </c>
      <c r="J5295" s="82" t="str">
        <f>VLOOKUP(I5295,PGStock[],2,FALSE)</f>
        <v>Formula Rum 700ml</v>
      </c>
      <c r="K5295" s="71">
        <f>VLOOKUP(I5295,PGStock[],3,FALSE)</f>
        <v>0.7</v>
      </c>
      <c r="L5295" s="47">
        <v>1</v>
      </c>
      <c r="M5295" s="47">
        <f>VLOOKUP(I5295,PGStock[],6,FALSE)</f>
        <v>200</v>
      </c>
      <c r="N5295" s="47">
        <f>+PGSales!$L5295*PGSales!$M5295</f>
        <v>200</v>
      </c>
    </row>
    <row r="5296" spans="1:14" hidden="1" x14ac:dyDescent="0.25">
      <c r="A5296" s="77">
        <f t="shared" si="410"/>
        <v>2025</v>
      </c>
      <c r="B5296" s="77">
        <f t="shared" si="411"/>
        <v>3</v>
      </c>
      <c r="C5296" s="73">
        <v>45745</v>
      </c>
      <c r="D5296" s="79" t="s">
        <v>367</v>
      </c>
      <c r="E5296" s="80" t="s">
        <v>274</v>
      </c>
      <c r="F5296" s="81" t="str">
        <f>VLOOKUP(E5296,Customer[],2,FALSE)</f>
        <v>Ni Ni Lin</v>
      </c>
      <c r="G5296" s="69" t="str">
        <f>VLOOKUP(E5296,Customer[],3,FALSE)</f>
        <v>Myoma Zay Rd</v>
      </c>
      <c r="H5296" s="69" t="str">
        <f>VLOOKUP(E5296,Customer[],4,FALSE)</f>
        <v>Htan Ta Pin</v>
      </c>
      <c r="I5296" s="48" t="s">
        <v>18</v>
      </c>
      <c r="J5296" s="82" t="str">
        <f>VLOOKUP(I5296,PGStock[],2,FALSE)</f>
        <v>Formula Rum 350ml</v>
      </c>
      <c r="K5296" s="71">
        <f>VLOOKUP(I5296,PGStock[],3,FALSE)</f>
        <v>0.35</v>
      </c>
      <c r="L5296" s="47">
        <v>4</v>
      </c>
      <c r="M5296" s="47">
        <f>VLOOKUP(I5296,PGStock[],6,FALSE)</f>
        <v>150</v>
      </c>
      <c r="N5296" s="47">
        <f>+PGSales!$L5296*PGSales!$M5296</f>
        <v>600</v>
      </c>
    </row>
    <row r="5297" spans="1:14" hidden="1" x14ac:dyDescent="0.25">
      <c r="A5297" s="77">
        <f t="shared" ref="A5297:A5310" si="412">YEAR(C5297)</f>
        <v>2025</v>
      </c>
      <c r="B5297" s="77">
        <f t="shared" ref="B5297:B5310" si="413">MONTH(C5297)</f>
        <v>3</v>
      </c>
      <c r="C5297" s="73">
        <v>45745</v>
      </c>
      <c r="D5297" s="79" t="s">
        <v>70</v>
      </c>
      <c r="E5297" s="80" t="s">
        <v>273</v>
      </c>
      <c r="F5297" s="81" t="str">
        <f>VLOOKUP(E5297,Customer[],2,FALSE)</f>
        <v>Nate Thint</v>
      </c>
      <c r="G5297" s="69" t="str">
        <f>VLOOKUP(E5297,Customer[],3,FALSE)</f>
        <v>Bayin Naung St</v>
      </c>
      <c r="H5297" s="69" t="str">
        <f>VLOOKUP(E5297,Customer[],4,FALSE)</f>
        <v>Htan Ta Pin</v>
      </c>
      <c r="I5297" s="48" t="s">
        <v>27</v>
      </c>
      <c r="J5297" s="82" t="str">
        <f>VLOOKUP(I5297,PGStock[],2,FALSE)</f>
        <v>Columbus Super Red Smooth 700 Ml</v>
      </c>
      <c r="K5297" s="71">
        <f>VLOOKUP(I5297,PGStock[],3,FALSE)</f>
        <v>0.7</v>
      </c>
      <c r="L5297" s="47">
        <v>2</v>
      </c>
      <c r="M5297" s="47">
        <f>VLOOKUP(I5297,PGStock[],6,FALSE)</f>
        <v>200</v>
      </c>
      <c r="N5297" s="47">
        <f>+PGSales!$L5297*PGSales!$M5297</f>
        <v>400</v>
      </c>
    </row>
    <row r="5298" spans="1:14" hidden="1" x14ac:dyDescent="0.25">
      <c r="A5298" s="77">
        <f t="shared" si="412"/>
        <v>2025</v>
      </c>
      <c r="B5298" s="77">
        <f t="shared" si="413"/>
        <v>3</v>
      </c>
      <c r="C5298" s="73">
        <v>45745</v>
      </c>
      <c r="D5298" s="79" t="s">
        <v>70</v>
      </c>
      <c r="E5298" s="80" t="s">
        <v>273</v>
      </c>
      <c r="F5298" s="81" t="str">
        <f>VLOOKUP(E5298,Customer[],2,FALSE)</f>
        <v>Nate Thint</v>
      </c>
      <c r="G5298" s="69" t="str">
        <f>VLOOKUP(E5298,Customer[],3,FALSE)</f>
        <v>Bayin Naung St</v>
      </c>
      <c r="H5298" s="69" t="str">
        <f>VLOOKUP(E5298,Customer[],4,FALSE)</f>
        <v>Htan Ta Pin</v>
      </c>
      <c r="I5298" s="48" t="s">
        <v>25</v>
      </c>
      <c r="J5298" s="82" t="str">
        <f>VLOOKUP(I5298,PGStock[],2,FALSE)</f>
        <v>Columbus Super Red Smooth 350 Ml</v>
      </c>
      <c r="K5298" s="71">
        <f>VLOOKUP(I5298,PGStock[],3,FALSE)</f>
        <v>0.35</v>
      </c>
      <c r="L5298" s="47">
        <v>2</v>
      </c>
      <c r="M5298" s="47">
        <f>VLOOKUP(I5298,PGStock[],6,FALSE)</f>
        <v>150</v>
      </c>
      <c r="N5298" s="47">
        <f>+PGSales!$L5298*PGSales!$M5298</f>
        <v>300</v>
      </c>
    </row>
    <row r="5299" spans="1:14" hidden="1" x14ac:dyDescent="0.25">
      <c r="A5299" s="77">
        <f t="shared" si="412"/>
        <v>2025</v>
      </c>
      <c r="B5299" s="77">
        <f t="shared" si="413"/>
        <v>3</v>
      </c>
      <c r="C5299" s="73">
        <v>45745</v>
      </c>
      <c r="D5299" s="79" t="s">
        <v>70</v>
      </c>
      <c r="E5299" s="80" t="s">
        <v>273</v>
      </c>
      <c r="F5299" s="81" t="str">
        <f>VLOOKUP(E5299,Customer[],2,FALSE)</f>
        <v>Nate Thint</v>
      </c>
      <c r="G5299" s="69" t="str">
        <f>VLOOKUP(E5299,Customer[],3,FALSE)</f>
        <v>Bayin Naung St</v>
      </c>
      <c r="H5299" s="69" t="str">
        <f>VLOOKUP(E5299,Customer[],4,FALSE)</f>
        <v>Htan Ta Pin</v>
      </c>
      <c r="I5299" s="48" t="s">
        <v>23</v>
      </c>
      <c r="J5299" s="82" t="str">
        <f>VLOOKUP(I5299,PGStock[],2,FALSE)</f>
        <v>Columbus Super Red Smooth 175 Ml</v>
      </c>
      <c r="K5299" s="71">
        <f>VLOOKUP(I5299,PGStock[],3,FALSE)</f>
        <v>0.17499999999999999</v>
      </c>
      <c r="L5299" s="47">
        <v>1</v>
      </c>
      <c r="M5299" s="47">
        <f>VLOOKUP(I5299,PGStock[],6,FALSE)</f>
        <v>100</v>
      </c>
      <c r="N5299" s="47">
        <f>+PGSales!$L5299*PGSales!$M5299</f>
        <v>100</v>
      </c>
    </row>
    <row r="5300" spans="1:14" hidden="1" x14ac:dyDescent="0.25">
      <c r="A5300" s="77">
        <f t="shared" si="412"/>
        <v>2025</v>
      </c>
      <c r="B5300" s="77">
        <f t="shared" si="413"/>
        <v>3</v>
      </c>
      <c r="C5300" s="73">
        <v>45745</v>
      </c>
      <c r="D5300" s="79" t="s">
        <v>70</v>
      </c>
      <c r="E5300" s="80" t="s">
        <v>273</v>
      </c>
      <c r="F5300" s="81" t="str">
        <f>VLOOKUP(E5300,Customer[],2,FALSE)</f>
        <v>Nate Thint</v>
      </c>
      <c r="G5300" s="69" t="str">
        <f>VLOOKUP(E5300,Customer[],3,FALSE)</f>
        <v>Bayin Naung St</v>
      </c>
      <c r="H5300" s="69" t="str">
        <f>VLOOKUP(E5300,Customer[],4,FALSE)</f>
        <v>Htan Ta Pin</v>
      </c>
      <c r="I5300" s="48" t="s">
        <v>20</v>
      </c>
      <c r="J5300" s="82" t="str">
        <f>VLOOKUP(I5300,PGStock[],2,FALSE)</f>
        <v>Formula Rum 700ml</v>
      </c>
      <c r="K5300" s="71">
        <f>VLOOKUP(I5300,PGStock[],3,FALSE)</f>
        <v>0.7</v>
      </c>
      <c r="L5300" s="47">
        <v>1</v>
      </c>
      <c r="M5300" s="47">
        <f>VLOOKUP(I5300,PGStock[],6,FALSE)</f>
        <v>200</v>
      </c>
      <c r="N5300" s="47">
        <f>+PGSales!$L5300*PGSales!$M5300</f>
        <v>200</v>
      </c>
    </row>
    <row r="5301" spans="1:14" hidden="1" x14ac:dyDescent="0.25">
      <c r="A5301" s="77">
        <f t="shared" si="412"/>
        <v>2025</v>
      </c>
      <c r="B5301" s="77">
        <f t="shared" si="413"/>
        <v>3</v>
      </c>
      <c r="C5301" s="73">
        <v>45745</v>
      </c>
      <c r="D5301" s="79" t="s">
        <v>70</v>
      </c>
      <c r="E5301" s="80" t="s">
        <v>273</v>
      </c>
      <c r="F5301" s="81" t="str">
        <f>VLOOKUP(E5301,Customer[],2,FALSE)</f>
        <v>Nate Thint</v>
      </c>
      <c r="G5301" s="69" t="str">
        <f>VLOOKUP(E5301,Customer[],3,FALSE)</f>
        <v>Bayin Naung St</v>
      </c>
      <c r="H5301" s="69" t="str">
        <f>VLOOKUP(E5301,Customer[],4,FALSE)</f>
        <v>Htan Ta Pin</v>
      </c>
      <c r="I5301" s="48" t="s">
        <v>18</v>
      </c>
      <c r="J5301" s="82" t="str">
        <f>VLOOKUP(I5301,PGStock[],2,FALSE)</f>
        <v>Formula Rum 350ml</v>
      </c>
      <c r="K5301" s="71">
        <f>VLOOKUP(I5301,PGStock[],3,FALSE)</f>
        <v>0.35</v>
      </c>
      <c r="L5301" s="47">
        <v>4</v>
      </c>
      <c r="M5301" s="47">
        <f>VLOOKUP(I5301,PGStock[],6,FALSE)</f>
        <v>150</v>
      </c>
      <c r="N5301" s="47">
        <f>+PGSales!$L5301*PGSales!$M5301</f>
        <v>600</v>
      </c>
    </row>
    <row r="5302" spans="1:14" hidden="1" x14ac:dyDescent="0.25">
      <c r="A5302" s="77">
        <f t="shared" si="412"/>
        <v>2025</v>
      </c>
      <c r="B5302" s="77">
        <f t="shared" si="413"/>
        <v>3</v>
      </c>
      <c r="C5302" s="73">
        <v>45745</v>
      </c>
      <c r="D5302" s="79" t="s">
        <v>109</v>
      </c>
      <c r="E5302" s="80" t="s">
        <v>414</v>
      </c>
      <c r="F5302" s="81" t="str">
        <f>VLOOKUP(E5302,Customer[],2,FALSE)</f>
        <v>Paddue War</v>
      </c>
      <c r="G5302" s="69" t="str">
        <f>VLOOKUP(E5302,Customer[],3,FALSE)</f>
        <v>Bayane naung Rd</v>
      </c>
      <c r="H5302" s="69" t="str">
        <f>VLOOKUP(E5302,Customer[],4,FALSE)</f>
        <v>N/Oakkala</v>
      </c>
      <c r="I5302" s="48" t="s">
        <v>25</v>
      </c>
      <c r="J5302" s="82" t="str">
        <f>VLOOKUP(I5302,PGStock[],2,FALSE)</f>
        <v>Columbus Super Red Smooth 350 Ml</v>
      </c>
      <c r="K5302" s="71">
        <f>VLOOKUP(I5302,PGStock[],3,FALSE)</f>
        <v>0.35</v>
      </c>
      <c r="L5302" s="47">
        <v>4</v>
      </c>
      <c r="M5302" s="47">
        <f>VLOOKUP(I5302,PGStock[],6,FALSE)</f>
        <v>150</v>
      </c>
      <c r="N5302" s="47">
        <f>+PGSales!$L5302*PGSales!$M5302</f>
        <v>600</v>
      </c>
    </row>
    <row r="5303" spans="1:14" hidden="1" x14ac:dyDescent="0.25">
      <c r="A5303" s="77">
        <f t="shared" si="412"/>
        <v>2025</v>
      </c>
      <c r="B5303" s="77">
        <f t="shared" si="413"/>
        <v>3</v>
      </c>
      <c r="C5303" s="73">
        <v>45745</v>
      </c>
      <c r="D5303" s="79" t="s">
        <v>109</v>
      </c>
      <c r="E5303" s="80" t="s">
        <v>414</v>
      </c>
      <c r="F5303" s="81" t="str">
        <f>VLOOKUP(E5303,Customer[],2,FALSE)</f>
        <v>Paddue War</v>
      </c>
      <c r="G5303" s="69" t="str">
        <f>VLOOKUP(E5303,Customer[],3,FALSE)</f>
        <v>Bayane naung Rd</v>
      </c>
      <c r="H5303" s="69" t="str">
        <f>VLOOKUP(E5303,Customer[],4,FALSE)</f>
        <v>N/Oakkala</v>
      </c>
      <c r="I5303" s="48" t="s">
        <v>18</v>
      </c>
      <c r="J5303" s="82" t="str">
        <f>VLOOKUP(I5303,PGStock[],2,FALSE)</f>
        <v>Formula Rum 350ml</v>
      </c>
      <c r="K5303" s="71">
        <f>VLOOKUP(I5303,PGStock[],3,FALSE)</f>
        <v>0.35</v>
      </c>
      <c r="L5303" s="47">
        <v>7</v>
      </c>
      <c r="M5303" s="47">
        <f>VLOOKUP(I5303,PGStock[],6,FALSE)</f>
        <v>150</v>
      </c>
      <c r="N5303" s="47">
        <f>+PGSales!$L5303*PGSales!$M5303</f>
        <v>1050</v>
      </c>
    </row>
    <row r="5304" spans="1:14" hidden="1" x14ac:dyDescent="0.25">
      <c r="A5304" s="77">
        <f t="shared" si="412"/>
        <v>2025</v>
      </c>
      <c r="B5304" s="77">
        <f t="shared" si="413"/>
        <v>3</v>
      </c>
      <c r="C5304" s="73">
        <v>45745</v>
      </c>
      <c r="D5304" s="79" t="s">
        <v>2</v>
      </c>
      <c r="E5304" s="80" t="s">
        <v>413</v>
      </c>
      <c r="F5304" s="81" t="str">
        <f>VLOOKUP(E5304,Customer[],2,FALSE)</f>
        <v>Sakarwar 1</v>
      </c>
      <c r="G5304" s="69" t="str">
        <f>VLOOKUP(E5304,Customer[],3,FALSE)</f>
        <v>Lan Wa Rd</v>
      </c>
      <c r="H5304" s="69" t="str">
        <f>VLOOKUP(E5304,Customer[],4,FALSE)</f>
        <v>N/Oakkala</v>
      </c>
      <c r="I5304" s="48" t="s">
        <v>117</v>
      </c>
      <c r="J5304" s="82" t="str">
        <f>VLOOKUP(I5304,PGStock[],2,FALSE)</f>
        <v>ဒဂုံမန်ကျည်း ကော်ဗူး (1 Liter)</v>
      </c>
      <c r="K5304" s="71">
        <f>VLOOKUP(I5304,PGStock[],3,FALSE)</f>
        <v>1</v>
      </c>
      <c r="L5304" s="47">
        <v>8</v>
      </c>
      <c r="M5304" s="47">
        <f>VLOOKUP(I5304,PGStock[],6,FALSE)</f>
        <v>100</v>
      </c>
      <c r="N5304" s="47">
        <f>+PGSales!$L5304*PGSales!$M5304</f>
        <v>800</v>
      </c>
    </row>
    <row r="5305" spans="1:14" hidden="1" x14ac:dyDescent="0.25">
      <c r="A5305" s="77">
        <f t="shared" si="412"/>
        <v>2025</v>
      </c>
      <c r="B5305" s="77">
        <f t="shared" si="413"/>
        <v>3</v>
      </c>
      <c r="C5305" s="73">
        <v>45745</v>
      </c>
      <c r="D5305" s="79" t="s">
        <v>2</v>
      </c>
      <c r="E5305" s="80" t="s">
        <v>413</v>
      </c>
      <c r="F5305" s="81" t="str">
        <f>VLOOKUP(E5305,Customer[],2,FALSE)</f>
        <v>Sakarwar 1</v>
      </c>
      <c r="G5305" s="69" t="str">
        <f>VLOOKUP(E5305,Customer[],3,FALSE)</f>
        <v>Lan Wa Rd</v>
      </c>
      <c r="H5305" s="69" t="str">
        <f>VLOOKUP(E5305,Customer[],4,FALSE)</f>
        <v>N/Oakkala</v>
      </c>
      <c r="I5305" s="48" t="s">
        <v>25</v>
      </c>
      <c r="J5305" s="82" t="str">
        <f>VLOOKUP(I5305,PGStock[],2,FALSE)</f>
        <v>Columbus Super Red Smooth 350 Ml</v>
      </c>
      <c r="K5305" s="71">
        <f>VLOOKUP(I5305,PGStock[],3,FALSE)</f>
        <v>0.35</v>
      </c>
      <c r="L5305" s="47">
        <v>4</v>
      </c>
      <c r="M5305" s="47">
        <f>VLOOKUP(I5305,PGStock[],6,FALSE)</f>
        <v>150</v>
      </c>
      <c r="N5305" s="47">
        <f>+PGSales!$L5305*PGSales!$M5305</f>
        <v>600</v>
      </c>
    </row>
    <row r="5306" spans="1:14" hidden="1" x14ac:dyDescent="0.25">
      <c r="A5306" s="77">
        <f t="shared" si="412"/>
        <v>2025</v>
      </c>
      <c r="B5306" s="77">
        <f t="shared" si="413"/>
        <v>3</v>
      </c>
      <c r="C5306" s="73">
        <v>45745</v>
      </c>
      <c r="D5306" s="79" t="s">
        <v>2</v>
      </c>
      <c r="E5306" s="80" t="s">
        <v>413</v>
      </c>
      <c r="F5306" s="81" t="str">
        <f>VLOOKUP(E5306,Customer[],2,FALSE)</f>
        <v>Sakarwar 1</v>
      </c>
      <c r="G5306" s="69" t="str">
        <f>VLOOKUP(E5306,Customer[],3,FALSE)</f>
        <v>Lan Wa Rd</v>
      </c>
      <c r="H5306" s="69" t="str">
        <f>VLOOKUP(E5306,Customer[],4,FALSE)</f>
        <v>N/Oakkala</v>
      </c>
      <c r="I5306" s="48" t="s">
        <v>20</v>
      </c>
      <c r="J5306" s="82" t="str">
        <f>VLOOKUP(I5306,PGStock[],2,FALSE)</f>
        <v>Formula Rum 700ml</v>
      </c>
      <c r="K5306" s="71">
        <f>VLOOKUP(I5306,PGStock[],3,FALSE)</f>
        <v>0.7</v>
      </c>
      <c r="L5306" s="47">
        <v>1</v>
      </c>
      <c r="M5306" s="47">
        <f>VLOOKUP(I5306,PGStock[],6,FALSE)</f>
        <v>200</v>
      </c>
      <c r="N5306" s="47">
        <f>+PGSales!$L5306*PGSales!$M5306</f>
        <v>200</v>
      </c>
    </row>
    <row r="5307" spans="1:14" hidden="1" x14ac:dyDescent="0.25">
      <c r="A5307" s="77">
        <f t="shared" si="412"/>
        <v>2025</v>
      </c>
      <c r="B5307" s="77">
        <f t="shared" si="413"/>
        <v>3</v>
      </c>
      <c r="C5307" s="73">
        <v>45745</v>
      </c>
      <c r="D5307" s="79" t="s">
        <v>2</v>
      </c>
      <c r="E5307" s="80" t="s">
        <v>413</v>
      </c>
      <c r="F5307" s="81" t="str">
        <f>VLOOKUP(E5307,Customer[],2,FALSE)</f>
        <v>Sakarwar 1</v>
      </c>
      <c r="G5307" s="69" t="str">
        <f>VLOOKUP(E5307,Customer[],3,FALSE)</f>
        <v>Lan Wa Rd</v>
      </c>
      <c r="H5307" s="69" t="str">
        <f>VLOOKUP(E5307,Customer[],4,FALSE)</f>
        <v>N/Oakkala</v>
      </c>
      <c r="I5307" s="48" t="s">
        <v>18</v>
      </c>
      <c r="J5307" s="82" t="str">
        <f>VLOOKUP(I5307,PGStock[],2,FALSE)</f>
        <v>Formula Rum 350ml</v>
      </c>
      <c r="K5307" s="71">
        <f>VLOOKUP(I5307,PGStock[],3,FALSE)</f>
        <v>0.35</v>
      </c>
      <c r="L5307" s="47">
        <v>1</v>
      </c>
      <c r="M5307" s="47">
        <f>VLOOKUP(I5307,PGStock[],6,FALSE)</f>
        <v>150</v>
      </c>
      <c r="N5307" s="47">
        <f>+PGSales!$L5307*PGSales!$M5307</f>
        <v>150</v>
      </c>
    </row>
    <row r="5308" spans="1:14" hidden="1" x14ac:dyDescent="0.25">
      <c r="A5308" s="77">
        <f t="shared" si="412"/>
        <v>2025</v>
      </c>
      <c r="B5308" s="77">
        <f t="shared" si="413"/>
        <v>3</v>
      </c>
      <c r="C5308" s="73">
        <v>45745</v>
      </c>
      <c r="D5308" s="79" t="s">
        <v>186</v>
      </c>
      <c r="E5308" s="80" t="s">
        <v>412</v>
      </c>
      <c r="F5308" s="81" t="str">
        <f>VLOOKUP(E5308,Customer[],2,FALSE)</f>
        <v>Sakarwar 2</v>
      </c>
      <c r="G5308" s="69" t="str">
        <f>VLOOKUP(E5308,Customer[],3,FALSE)</f>
        <v>Nawe Ni Rd</v>
      </c>
      <c r="H5308" s="69" t="str">
        <f>VLOOKUP(E5308,Customer[],4,FALSE)</f>
        <v>N/Oakkala</v>
      </c>
      <c r="I5308" s="48" t="s">
        <v>25</v>
      </c>
      <c r="J5308" s="82" t="str">
        <f>VLOOKUP(I5308,PGStock[],2,FALSE)</f>
        <v>Columbus Super Red Smooth 350 Ml</v>
      </c>
      <c r="K5308" s="71">
        <f>VLOOKUP(I5308,PGStock[],3,FALSE)</f>
        <v>0.35</v>
      </c>
      <c r="L5308" s="47">
        <v>6</v>
      </c>
      <c r="M5308" s="47">
        <f>VLOOKUP(I5308,PGStock[],6,FALSE)</f>
        <v>150</v>
      </c>
      <c r="N5308" s="47">
        <f>+PGSales!$L5308*PGSales!$M5308</f>
        <v>900</v>
      </c>
    </row>
    <row r="5309" spans="1:14" hidden="1" x14ac:dyDescent="0.25">
      <c r="A5309" s="77">
        <f t="shared" si="412"/>
        <v>2025</v>
      </c>
      <c r="B5309" s="77">
        <f t="shared" si="413"/>
        <v>3</v>
      </c>
      <c r="C5309" s="73">
        <v>45745</v>
      </c>
      <c r="D5309" s="79" t="s">
        <v>186</v>
      </c>
      <c r="E5309" s="80" t="s">
        <v>412</v>
      </c>
      <c r="F5309" s="81" t="str">
        <f>VLOOKUP(E5309,Customer[],2,FALSE)</f>
        <v>Sakarwar 2</v>
      </c>
      <c r="G5309" s="69" t="str">
        <f>VLOOKUP(E5309,Customer[],3,FALSE)</f>
        <v>Nawe Ni Rd</v>
      </c>
      <c r="H5309" s="69" t="str">
        <f>VLOOKUP(E5309,Customer[],4,FALSE)</f>
        <v>N/Oakkala</v>
      </c>
      <c r="I5309" s="48" t="s">
        <v>18</v>
      </c>
      <c r="J5309" s="82" t="str">
        <f>VLOOKUP(I5309,PGStock[],2,FALSE)</f>
        <v>Formula Rum 350ml</v>
      </c>
      <c r="K5309" s="71">
        <f>VLOOKUP(I5309,PGStock[],3,FALSE)</f>
        <v>0.35</v>
      </c>
      <c r="L5309" s="47">
        <v>6</v>
      </c>
      <c r="M5309" s="47">
        <f>VLOOKUP(I5309,PGStock[],6,FALSE)</f>
        <v>150</v>
      </c>
      <c r="N5309" s="47">
        <f>+PGSales!$L5309*PGSales!$M5309</f>
        <v>900</v>
      </c>
    </row>
    <row r="5310" spans="1:14" hidden="1" x14ac:dyDescent="0.25">
      <c r="A5310" s="77">
        <f t="shared" si="412"/>
        <v>2025</v>
      </c>
      <c r="B5310" s="77">
        <f t="shared" si="413"/>
        <v>3</v>
      </c>
      <c r="C5310" s="73">
        <v>45745</v>
      </c>
      <c r="D5310" s="79" t="s">
        <v>62</v>
      </c>
      <c r="E5310" s="80" t="s">
        <v>410</v>
      </c>
      <c r="F5310" s="81" t="str">
        <f>VLOOKUP(E5310,Customer[],2,FALSE)</f>
        <v>Htar Ware htat</v>
      </c>
      <c r="G5310" s="69" t="str">
        <f>VLOOKUP(E5310,Customer[],3,FALSE)</f>
        <v>Ae Ta ka (1) Rd</v>
      </c>
      <c r="H5310" s="69" t="str">
        <f>VLOOKUP(E5310,Customer[],4,FALSE)</f>
        <v>N/Oakkala</v>
      </c>
      <c r="I5310" s="48" t="s">
        <v>27</v>
      </c>
      <c r="J5310" s="82" t="str">
        <f>VLOOKUP(I5310,PGStock[],2,FALSE)</f>
        <v>Columbus Super Red Smooth 700 Ml</v>
      </c>
      <c r="K5310" s="71">
        <f>VLOOKUP(I5310,PGStock[],3,FALSE)</f>
        <v>0.7</v>
      </c>
      <c r="L5310" s="47">
        <v>1</v>
      </c>
      <c r="M5310" s="47">
        <f>VLOOKUP(I5310,PGStock[],6,FALSE)</f>
        <v>200</v>
      </c>
      <c r="N5310" s="47">
        <f>+PGSales!$L5310*PGSales!$M5310</f>
        <v>200</v>
      </c>
    </row>
    <row r="5311" spans="1:14" hidden="1" x14ac:dyDescent="0.25">
      <c r="A5311" s="77">
        <f t="shared" ref="A5311:A5324" si="414">YEAR(C5311)</f>
        <v>2025</v>
      </c>
      <c r="B5311" s="77">
        <f t="shared" ref="B5311:B5324" si="415">MONTH(C5311)</f>
        <v>3</v>
      </c>
      <c r="C5311" s="73">
        <v>45745</v>
      </c>
      <c r="D5311" s="79" t="s">
        <v>62</v>
      </c>
      <c r="E5311" s="80" t="s">
        <v>410</v>
      </c>
      <c r="F5311" s="81" t="str">
        <f>VLOOKUP(E5311,Customer[],2,FALSE)</f>
        <v>Htar Ware htat</v>
      </c>
      <c r="G5311" s="69" t="str">
        <f>VLOOKUP(E5311,Customer[],3,FALSE)</f>
        <v>Ae Ta ka (1) Rd</v>
      </c>
      <c r="H5311" s="69" t="str">
        <f>VLOOKUP(E5311,Customer[],4,FALSE)</f>
        <v>N/Oakkala</v>
      </c>
      <c r="I5311" s="48" t="s">
        <v>25</v>
      </c>
      <c r="J5311" s="82" t="str">
        <f>VLOOKUP(I5311,PGStock[],2,FALSE)</f>
        <v>Columbus Super Red Smooth 350 Ml</v>
      </c>
      <c r="K5311" s="71">
        <f>VLOOKUP(I5311,PGStock[],3,FALSE)</f>
        <v>0.35</v>
      </c>
      <c r="L5311" s="47">
        <v>7</v>
      </c>
      <c r="M5311" s="47">
        <f>VLOOKUP(I5311,PGStock[],6,FALSE)</f>
        <v>150</v>
      </c>
      <c r="N5311" s="47">
        <f>+PGSales!$L5311*PGSales!$M5311</f>
        <v>1050</v>
      </c>
    </row>
    <row r="5312" spans="1:14" hidden="1" x14ac:dyDescent="0.25">
      <c r="A5312" s="77">
        <f t="shared" si="414"/>
        <v>2025</v>
      </c>
      <c r="B5312" s="77">
        <f t="shared" si="415"/>
        <v>3</v>
      </c>
      <c r="C5312" s="73">
        <v>45745</v>
      </c>
      <c r="D5312" s="79" t="s">
        <v>62</v>
      </c>
      <c r="E5312" s="80" t="s">
        <v>410</v>
      </c>
      <c r="F5312" s="81" t="str">
        <f>VLOOKUP(E5312,Customer[],2,FALSE)</f>
        <v>Htar Ware htat</v>
      </c>
      <c r="G5312" s="69" t="str">
        <f>VLOOKUP(E5312,Customer[],3,FALSE)</f>
        <v>Ae Ta ka (1) Rd</v>
      </c>
      <c r="H5312" s="69" t="str">
        <f>VLOOKUP(E5312,Customer[],4,FALSE)</f>
        <v>N/Oakkala</v>
      </c>
      <c r="I5312" s="48" t="s">
        <v>20</v>
      </c>
      <c r="J5312" s="82" t="str">
        <f>VLOOKUP(I5312,PGStock[],2,FALSE)</f>
        <v>Formula Rum 700ml</v>
      </c>
      <c r="K5312" s="71">
        <f>VLOOKUP(I5312,PGStock[],3,FALSE)</f>
        <v>0.7</v>
      </c>
      <c r="L5312" s="47">
        <v>1</v>
      </c>
      <c r="M5312" s="47">
        <f>VLOOKUP(I5312,PGStock[],6,FALSE)</f>
        <v>200</v>
      </c>
      <c r="N5312" s="47">
        <f>+PGSales!$L5312*PGSales!$M5312</f>
        <v>200</v>
      </c>
    </row>
    <row r="5313" spans="1:14" hidden="1" x14ac:dyDescent="0.25">
      <c r="A5313" s="77">
        <f t="shared" si="414"/>
        <v>2025</v>
      </c>
      <c r="B5313" s="77">
        <f t="shared" si="415"/>
        <v>3</v>
      </c>
      <c r="C5313" s="73">
        <v>45745</v>
      </c>
      <c r="D5313" s="79" t="s">
        <v>62</v>
      </c>
      <c r="E5313" s="80" t="s">
        <v>410</v>
      </c>
      <c r="F5313" s="81" t="str">
        <f>VLOOKUP(E5313,Customer[],2,FALSE)</f>
        <v>Htar Ware htat</v>
      </c>
      <c r="G5313" s="69" t="str">
        <f>VLOOKUP(E5313,Customer[],3,FALSE)</f>
        <v>Ae Ta ka (1) Rd</v>
      </c>
      <c r="H5313" s="69" t="str">
        <f>VLOOKUP(E5313,Customer[],4,FALSE)</f>
        <v>N/Oakkala</v>
      </c>
      <c r="I5313" s="48" t="s">
        <v>18</v>
      </c>
      <c r="J5313" s="82" t="str">
        <f>VLOOKUP(I5313,PGStock[],2,FALSE)</f>
        <v>Formula Rum 350ml</v>
      </c>
      <c r="K5313" s="71">
        <f>VLOOKUP(I5313,PGStock[],3,FALSE)</f>
        <v>0.35</v>
      </c>
      <c r="L5313" s="47">
        <v>4</v>
      </c>
      <c r="M5313" s="47">
        <f>VLOOKUP(I5313,PGStock[],6,FALSE)</f>
        <v>150</v>
      </c>
      <c r="N5313" s="47">
        <f>+PGSales!$L5313*PGSales!$M5313</f>
        <v>600</v>
      </c>
    </row>
    <row r="5314" spans="1:14" hidden="1" x14ac:dyDescent="0.25">
      <c r="A5314" s="77">
        <f t="shared" si="414"/>
        <v>2025</v>
      </c>
      <c r="B5314" s="77">
        <f t="shared" si="415"/>
        <v>3</v>
      </c>
      <c r="C5314" s="73">
        <v>45745</v>
      </c>
      <c r="D5314" s="79" t="s">
        <v>187</v>
      </c>
      <c r="E5314" s="80" t="s">
        <v>314</v>
      </c>
      <c r="F5314" s="81" t="str">
        <f>VLOOKUP(E5314,Customer[],2,FALSE)</f>
        <v>Kaung</v>
      </c>
      <c r="G5314" s="69" t="str">
        <f>VLOOKUP(E5314,Customer[],3,FALSE)</f>
        <v>Nuaung Yann Rd</v>
      </c>
      <c r="H5314" s="69" t="str">
        <f>VLOOKUP(E5314,Customer[],4,FALSE)</f>
        <v>S Paukkan N/Oakkala</v>
      </c>
      <c r="I5314" s="48" t="s">
        <v>25</v>
      </c>
      <c r="J5314" s="82" t="str">
        <f>VLOOKUP(I5314,PGStock[],2,FALSE)</f>
        <v>Columbus Super Red Smooth 350 Ml</v>
      </c>
      <c r="K5314" s="71">
        <f>VLOOKUP(I5314,PGStock[],3,FALSE)</f>
        <v>0.35</v>
      </c>
      <c r="L5314" s="47">
        <v>8</v>
      </c>
      <c r="M5314" s="47">
        <f>VLOOKUP(I5314,PGStock[],6,FALSE)</f>
        <v>150</v>
      </c>
      <c r="N5314" s="47">
        <f>+PGSales!$L5314*PGSales!$M5314</f>
        <v>1200</v>
      </c>
    </row>
    <row r="5315" spans="1:14" hidden="1" x14ac:dyDescent="0.25">
      <c r="A5315" s="77">
        <f t="shared" si="414"/>
        <v>2025</v>
      </c>
      <c r="B5315" s="77">
        <f t="shared" si="415"/>
        <v>3</v>
      </c>
      <c r="C5315" s="73">
        <v>45745</v>
      </c>
      <c r="D5315" s="79" t="s">
        <v>187</v>
      </c>
      <c r="E5315" s="80" t="s">
        <v>314</v>
      </c>
      <c r="F5315" s="81" t="str">
        <f>VLOOKUP(E5315,Customer[],2,FALSE)</f>
        <v>Kaung</v>
      </c>
      <c r="G5315" s="69" t="str">
        <f>VLOOKUP(E5315,Customer[],3,FALSE)</f>
        <v>Nuaung Yann Rd</v>
      </c>
      <c r="H5315" s="69" t="str">
        <f>VLOOKUP(E5315,Customer[],4,FALSE)</f>
        <v>S Paukkan N/Oakkala</v>
      </c>
      <c r="I5315" s="48" t="s">
        <v>18</v>
      </c>
      <c r="J5315" s="82" t="str">
        <f>VLOOKUP(I5315,PGStock[],2,FALSE)</f>
        <v>Formula Rum 350ml</v>
      </c>
      <c r="K5315" s="71">
        <f>VLOOKUP(I5315,PGStock[],3,FALSE)</f>
        <v>0.35</v>
      </c>
      <c r="L5315" s="47">
        <v>10</v>
      </c>
      <c r="M5315" s="47">
        <f>VLOOKUP(I5315,PGStock[],6,FALSE)</f>
        <v>150</v>
      </c>
      <c r="N5315" s="47">
        <f>+PGSales!$L5315*PGSales!$M5315</f>
        <v>1500</v>
      </c>
    </row>
    <row r="5316" spans="1:14" hidden="1" x14ac:dyDescent="0.25">
      <c r="A5316" s="77">
        <f t="shared" si="414"/>
        <v>2025</v>
      </c>
      <c r="B5316" s="77">
        <f t="shared" si="415"/>
        <v>3</v>
      </c>
      <c r="C5316" s="73">
        <v>45745</v>
      </c>
      <c r="D5316" s="79" t="s">
        <v>0</v>
      </c>
      <c r="E5316" s="80" t="s">
        <v>394</v>
      </c>
      <c r="F5316" s="81" t="str">
        <f>VLOOKUP(E5316,Customer[],2,FALSE)</f>
        <v>Khun Myant</v>
      </c>
      <c r="G5316" s="69" t="str">
        <f>VLOOKUP(E5316,Customer[],3,FALSE)</f>
        <v>Nuaung Yann Rd</v>
      </c>
      <c r="H5316" s="69" t="str">
        <f>VLOOKUP(E5316,Customer[],4,FALSE)</f>
        <v>S Paukkan N/Oakkala</v>
      </c>
      <c r="I5316" s="48" t="s">
        <v>25</v>
      </c>
      <c r="J5316" s="82" t="str">
        <f>VLOOKUP(I5316,PGStock[],2,FALSE)</f>
        <v>Columbus Super Red Smooth 350 Ml</v>
      </c>
      <c r="K5316" s="71">
        <f>VLOOKUP(I5316,PGStock[],3,FALSE)</f>
        <v>0.35</v>
      </c>
      <c r="L5316" s="47">
        <v>3</v>
      </c>
      <c r="M5316" s="47">
        <f>VLOOKUP(I5316,PGStock[],6,FALSE)</f>
        <v>150</v>
      </c>
      <c r="N5316" s="47">
        <f>+PGSales!$L5316*PGSales!$M5316</f>
        <v>450</v>
      </c>
    </row>
    <row r="5317" spans="1:14" hidden="1" x14ac:dyDescent="0.25">
      <c r="A5317" s="77">
        <f t="shared" si="414"/>
        <v>2025</v>
      </c>
      <c r="B5317" s="77">
        <f t="shared" si="415"/>
        <v>3</v>
      </c>
      <c r="C5317" s="73">
        <v>45745</v>
      </c>
      <c r="D5317" s="79" t="s">
        <v>0</v>
      </c>
      <c r="E5317" s="80" t="s">
        <v>394</v>
      </c>
      <c r="F5317" s="81" t="str">
        <f>VLOOKUP(E5317,Customer[],2,FALSE)</f>
        <v>Khun Myant</v>
      </c>
      <c r="G5317" s="69" t="str">
        <f>VLOOKUP(E5317,Customer[],3,FALSE)</f>
        <v>Nuaung Yann Rd</v>
      </c>
      <c r="H5317" s="69" t="str">
        <f>VLOOKUP(E5317,Customer[],4,FALSE)</f>
        <v>S Paukkan N/Oakkala</v>
      </c>
      <c r="I5317" s="48" t="s">
        <v>20</v>
      </c>
      <c r="J5317" s="82" t="str">
        <f>VLOOKUP(I5317,PGStock[],2,FALSE)</f>
        <v>Formula Rum 700ml</v>
      </c>
      <c r="K5317" s="71">
        <f>VLOOKUP(I5317,PGStock[],3,FALSE)</f>
        <v>0.7</v>
      </c>
      <c r="L5317" s="47">
        <v>3</v>
      </c>
      <c r="M5317" s="47">
        <f>VLOOKUP(I5317,PGStock[],6,FALSE)</f>
        <v>200</v>
      </c>
      <c r="N5317" s="47">
        <f>+PGSales!$L5317*PGSales!$M5317</f>
        <v>600</v>
      </c>
    </row>
    <row r="5318" spans="1:14" hidden="1" x14ac:dyDescent="0.25">
      <c r="A5318" s="77">
        <f t="shared" si="414"/>
        <v>2025</v>
      </c>
      <c r="B5318" s="77">
        <f t="shared" si="415"/>
        <v>3</v>
      </c>
      <c r="C5318" s="73">
        <v>45747</v>
      </c>
      <c r="D5318" s="79" t="s">
        <v>56</v>
      </c>
      <c r="E5318" s="80" t="s">
        <v>380</v>
      </c>
      <c r="F5318" s="81" t="str">
        <f>VLOOKUP(E5318,Customer[],2,FALSE)</f>
        <v>Ka Dai Hein</v>
      </c>
      <c r="G5318" s="69" t="str">
        <f>VLOOKUP(E5318,Customer[],3,FALSE)</f>
        <v>Kan Bae Butar Zay Rd</v>
      </c>
      <c r="H5318" s="69" t="str">
        <f>VLOOKUP(E5318,Customer[],4,FALSE)</f>
        <v>YanKin</v>
      </c>
      <c r="I5318" s="48" t="s">
        <v>25</v>
      </c>
      <c r="J5318" s="82" t="str">
        <f>VLOOKUP(I5318,PGStock[],2,FALSE)</f>
        <v>Columbus Super Red Smooth 350 Ml</v>
      </c>
      <c r="K5318" s="71">
        <f>VLOOKUP(I5318,PGStock[],3,FALSE)</f>
        <v>0.35</v>
      </c>
      <c r="L5318" s="47">
        <v>2</v>
      </c>
      <c r="M5318" s="47">
        <f>VLOOKUP(I5318,PGStock[],6,FALSE)</f>
        <v>150</v>
      </c>
      <c r="N5318" s="47">
        <f>+PGSales!$L5318*PGSales!$M5318</f>
        <v>300</v>
      </c>
    </row>
    <row r="5319" spans="1:14" hidden="1" x14ac:dyDescent="0.25">
      <c r="A5319" s="77">
        <f t="shared" si="414"/>
        <v>2025</v>
      </c>
      <c r="B5319" s="77">
        <f t="shared" si="415"/>
        <v>3</v>
      </c>
      <c r="C5319" s="73">
        <v>45747</v>
      </c>
      <c r="D5319" s="79" t="s">
        <v>56</v>
      </c>
      <c r="E5319" s="80" t="s">
        <v>380</v>
      </c>
      <c r="F5319" s="81" t="str">
        <f>VLOOKUP(E5319,Customer[],2,FALSE)</f>
        <v>Ka Dai Hein</v>
      </c>
      <c r="G5319" s="69" t="str">
        <f>VLOOKUP(E5319,Customer[],3,FALSE)</f>
        <v>Kan Bae Butar Zay Rd</v>
      </c>
      <c r="H5319" s="69" t="str">
        <f>VLOOKUP(E5319,Customer[],4,FALSE)</f>
        <v>YanKin</v>
      </c>
      <c r="I5319" s="48" t="s">
        <v>23</v>
      </c>
      <c r="J5319" s="82" t="str">
        <f>VLOOKUP(I5319,PGStock[],2,FALSE)</f>
        <v>Columbus Super Red Smooth 175 Ml</v>
      </c>
      <c r="K5319" s="71">
        <f>VLOOKUP(I5319,PGStock[],3,FALSE)</f>
        <v>0.17499999999999999</v>
      </c>
      <c r="L5319" s="47">
        <v>3</v>
      </c>
      <c r="M5319" s="47">
        <f>VLOOKUP(I5319,PGStock[],6,FALSE)</f>
        <v>100</v>
      </c>
      <c r="N5319" s="47">
        <f>+PGSales!$L5319*PGSales!$M5319</f>
        <v>300</v>
      </c>
    </row>
    <row r="5320" spans="1:14" hidden="1" x14ac:dyDescent="0.25">
      <c r="A5320" s="77">
        <f t="shared" si="414"/>
        <v>2025</v>
      </c>
      <c r="B5320" s="77">
        <f t="shared" si="415"/>
        <v>3</v>
      </c>
      <c r="C5320" s="73">
        <v>45747</v>
      </c>
      <c r="D5320" s="79" t="s">
        <v>56</v>
      </c>
      <c r="E5320" s="80" t="s">
        <v>380</v>
      </c>
      <c r="F5320" s="81" t="str">
        <f>VLOOKUP(E5320,Customer[],2,FALSE)</f>
        <v>Ka Dai Hein</v>
      </c>
      <c r="G5320" s="69" t="str">
        <f>VLOOKUP(E5320,Customer[],3,FALSE)</f>
        <v>Kan Bae Butar Zay Rd</v>
      </c>
      <c r="H5320" s="69" t="str">
        <f>VLOOKUP(E5320,Customer[],4,FALSE)</f>
        <v>YanKin</v>
      </c>
      <c r="I5320" s="48" t="s">
        <v>20</v>
      </c>
      <c r="J5320" s="82" t="str">
        <f>VLOOKUP(I5320,PGStock[],2,FALSE)</f>
        <v>Formula Rum 700ml</v>
      </c>
      <c r="K5320" s="71">
        <f>VLOOKUP(I5320,PGStock[],3,FALSE)</f>
        <v>0.7</v>
      </c>
      <c r="L5320" s="47">
        <v>2</v>
      </c>
      <c r="M5320" s="47">
        <f>VLOOKUP(I5320,PGStock[],6,FALSE)</f>
        <v>200</v>
      </c>
      <c r="N5320" s="47">
        <f>+PGSales!$L5320*PGSales!$M5320</f>
        <v>400</v>
      </c>
    </row>
    <row r="5321" spans="1:14" hidden="1" x14ac:dyDescent="0.25">
      <c r="A5321" s="77">
        <f t="shared" si="414"/>
        <v>2025</v>
      </c>
      <c r="B5321" s="77">
        <f t="shared" si="415"/>
        <v>3</v>
      </c>
      <c r="C5321" s="73">
        <v>45747</v>
      </c>
      <c r="D5321" s="79" t="s">
        <v>56</v>
      </c>
      <c r="E5321" s="80" t="s">
        <v>380</v>
      </c>
      <c r="F5321" s="81" t="str">
        <f>VLOOKUP(E5321,Customer[],2,FALSE)</f>
        <v>Ka Dai Hein</v>
      </c>
      <c r="G5321" s="69" t="str">
        <f>VLOOKUP(E5321,Customer[],3,FALSE)</f>
        <v>Kan Bae Butar Zay Rd</v>
      </c>
      <c r="H5321" s="69" t="str">
        <f>VLOOKUP(E5321,Customer[],4,FALSE)</f>
        <v>YanKin</v>
      </c>
      <c r="I5321" s="48" t="s">
        <v>18</v>
      </c>
      <c r="J5321" s="82" t="str">
        <f>VLOOKUP(I5321,PGStock[],2,FALSE)</f>
        <v>Formula Rum 350ml</v>
      </c>
      <c r="K5321" s="71">
        <f>VLOOKUP(I5321,PGStock[],3,FALSE)</f>
        <v>0.35</v>
      </c>
      <c r="L5321" s="47">
        <v>5</v>
      </c>
      <c r="M5321" s="47">
        <f>VLOOKUP(I5321,PGStock[],6,FALSE)</f>
        <v>150</v>
      </c>
      <c r="N5321" s="47">
        <f>+PGSales!$L5321*PGSales!$M5321</f>
        <v>750</v>
      </c>
    </row>
    <row r="5322" spans="1:14" hidden="1" x14ac:dyDescent="0.25">
      <c r="A5322" s="77">
        <f t="shared" si="414"/>
        <v>2025</v>
      </c>
      <c r="B5322" s="77">
        <f t="shared" si="415"/>
        <v>3</v>
      </c>
      <c r="C5322" s="73">
        <v>45747</v>
      </c>
      <c r="D5322" s="79" t="s">
        <v>109</v>
      </c>
      <c r="E5322" s="80" t="s">
        <v>375</v>
      </c>
      <c r="F5322" s="81" t="str">
        <f>VLOOKUP(E5322,Customer[],2,FALSE)</f>
        <v>Ah Linn Nike</v>
      </c>
      <c r="G5322" s="69" t="str">
        <f>VLOOKUP(E5322,Customer[],3,FALSE)</f>
        <v>ThitSar Rd</v>
      </c>
      <c r="H5322" s="69" t="str">
        <f>VLOOKUP(E5322,Customer[],4,FALSE)</f>
        <v>YanKin</v>
      </c>
      <c r="I5322" s="48" t="s">
        <v>27</v>
      </c>
      <c r="J5322" s="82" t="str">
        <f>VLOOKUP(I5322,PGStock[],2,FALSE)</f>
        <v>Columbus Super Red Smooth 700 Ml</v>
      </c>
      <c r="K5322" s="71">
        <f>VLOOKUP(I5322,PGStock[],3,FALSE)</f>
        <v>0.7</v>
      </c>
      <c r="L5322" s="47">
        <v>1</v>
      </c>
      <c r="M5322" s="47">
        <f>VLOOKUP(I5322,PGStock[],6,FALSE)</f>
        <v>200</v>
      </c>
      <c r="N5322" s="47">
        <f>+PGSales!$L5322*PGSales!$M5322</f>
        <v>200</v>
      </c>
    </row>
    <row r="5323" spans="1:14" hidden="1" x14ac:dyDescent="0.25">
      <c r="A5323" s="77">
        <f t="shared" si="414"/>
        <v>2025</v>
      </c>
      <c r="B5323" s="77">
        <f t="shared" si="415"/>
        <v>3</v>
      </c>
      <c r="C5323" s="73">
        <v>45747</v>
      </c>
      <c r="D5323" s="79" t="s">
        <v>109</v>
      </c>
      <c r="E5323" s="80" t="s">
        <v>375</v>
      </c>
      <c r="F5323" s="81" t="str">
        <f>VLOOKUP(E5323,Customer[],2,FALSE)</f>
        <v>Ah Linn Nike</v>
      </c>
      <c r="G5323" s="69" t="str">
        <f>VLOOKUP(E5323,Customer[],3,FALSE)</f>
        <v>ThitSar Rd</v>
      </c>
      <c r="H5323" s="69" t="str">
        <f>VLOOKUP(E5323,Customer[],4,FALSE)</f>
        <v>YanKin</v>
      </c>
      <c r="I5323" s="48" t="s">
        <v>25</v>
      </c>
      <c r="J5323" s="82" t="str">
        <f>VLOOKUP(I5323,PGStock[],2,FALSE)</f>
        <v>Columbus Super Red Smooth 350 Ml</v>
      </c>
      <c r="K5323" s="71">
        <f>VLOOKUP(I5323,PGStock[],3,FALSE)</f>
        <v>0.35</v>
      </c>
      <c r="L5323" s="47">
        <v>9</v>
      </c>
      <c r="M5323" s="47">
        <f>VLOOKUP(I5323,PGStock[],6,FALSE)</f>
        <v>150</v>
      </c>
      <c r="N5323" s="47">
        <f>+PGSales!$L5323*PGSales!$M5323</f>
        <v>1350</v>
      </c>
    </row>
    <row r="5324" spans="1:14" hidden="1" x14ac:dyDescent="0.25">
      <c r="A5324" s="77">
        <f t="shared" si="414"/>
        <v>2025</v>
      </c>
      <c r="B5324" s="77">
        <f t="shared" si="415"/>
        <v>3</v>
      </c>
      <c r="C5324" s="73">
        <v>45747</v>
      </c>
      <c r="D5324" s="79" t="s">
        <v>109</v>
      </c>
      <c r="E5324" s="80" t="s">
        <v>375</v>
      </c>
      <c r="F5324" s="81" t="str">
        <f>VLOOKUP(E5324,Customer[],2,FALSE)</f>
        <v>Ah Linn Nike</v>
      </c>
      <c r="G5324" s="69" t="str">
        <f>VLOOKUP(E5324,Customer[],3,FALSE)</f>
        <v>ThitSar Rd</v>
      </c>
      <c r="H5324" s="69" t="str">
        <f>VLOOKUP(E5324,Customer[],4,FALSE)</f>
        <v>YanKin</v>
      </c>
      <c r="I5324" s="48" t="s">
        <v>18</v>
      </c>
      <c r="J5324" s="82" t="str">
        <f>VLOOKUP(I5324,PGStock[],2,FALSE)</f>
        <v>Formula Rum 350ml</v>
      </c>
      <c r="K5324" s="71">
        <f>VLOOKUP(I5324,PGStock[],3,FALSE)</f>
        <v>0.35</v>
      </c>
      <c r="L5324" s="47">
        <v>5</v>
      </c>
      <c r="M5324" s="47">
        <f>VLOOKUP(I5324,PGStock[],6,FALSE)</f>
        <v>150</v>
      </c>
      <c r="N5324" s="47">
        <f>+PGSales!$L5324*PGSales!$M5324</f>
        <v>750</v>
      </c>
    </row>
    <row r="5325" spans="1:14" hidden="1" x14ac:dyDescent="0.25">
      <c r="A5325" s="77">
        <f t="shared" ref="A5325:A6221" si="416">YEAR(C5325)</f>
        <v>2025</v>
      </c>
      <c r="B5325" s="77">
        <f t="shared" ref="B5325:B6221" si="417">MONTH(C5325)</f>
        <v>3</v>
      </c>
      <c r="C5325" s="73">
        <v>45747</v>
      </c>
      <c r="D5325" s="79" t="s">
        <v>186</v>
      </c>
      <c r="E5325" s="80" t="s">
        <v>376</v>
      </c>
      <c r="F5325" s="81" t="str">
        <f>VLOOKUP(E5325,Customer[],2,FALSE)</f>
        <v>Phyu</v>
      </c>
      <c r="G5325" s="69" t="str">
        <f>VLOOKUP(E5325,Customer[],3,FALSE)</f>
        <v>Yan Shin Rd</v>
      </c>
      <c r="H5325" s="69" t="str">
        <f>VLOOKUP(E5325,Customer[],4,FALSE)</f>
        <v>YanKin</v>
      </c>
      <c r="I5325" s="48" t="s">
        <v>25</v>
      </c>
      <c r="J5325" s="82" t="str">
        <f>VLOOKUP(I5325,PGStock[],2,FALSE)</f>
        <v>Columbus Super Red Smooth 350 Ml</v>
      </c>
      <c r="K5325" s="71">
        <f>VLOOKUP(I5325,PGStock[],3,FALSE)</f>
        <v>0.35</v>
      </c>
      <c r="L5325" s="47">
        <v>7</v>
      </c>
      <c r="M5325" s="47">
        <f>VLOOKUP(I5325,PGStock[],6,FALSE)</f>
        <v>150</v>
      </c>
      <c r="N5325" s="47">
        <f>+PGSales!$L5325*PGSales!$M5325</f>
        <v>1050</v>
      </c>
    </row>
    <row r="5326" spans="1:14" hidden="1" x14ac:dyDescent="0.25">
      <c r="A5326" s="77">
        <f t="shared" si="416"/>
        <v>2025</v>
      </c>
      <c r="B5326" s="77">
        <f t="shared" si="417"/>
        <v>3</v>
      </c>
      <c r="C5326" s="73">
        <v>45747</v>
      </c>
      <c r="D5326" s="79" t="s">
        <v>186</v>
      </c>
      <c r="E5326" s="80" t="s">
        <v>376</v>
      </c>
      <c r="F5326" s="81" t="str">
        <f>VLOOKUP(E5326,Customer[],2,FALSE)</f>
        <v>Phyu</v>
      </c>
      <c r="G5326" s="69" t="str">
        <f>VLOOKUP(E5326,Customer[],3,FALSE)</f>
        <v>Yan Shin Rd</v>
      </c>
      <c r="H5326" s="69" t="str">
        <f>VLOOKUP(E5326,Customer[],4,FALSE)</f>
        <v>YanKin</v>
      </c>
      <c r="I5326" s="48" t="s">
        <v>18</v>
      </c>
      <c r="J5326" s="82" t="str">
        <f>VLOOKUP(I5326,PGStock[],2,FALSE)</f>
        <v>Formula Rum 350ml</v>
      </c>
      <c r="K5326" s="71">
        <f>VLOOKUP(I5326,PGStock[],3,FALSE)</f>
        <v>0.35</v>
      </c>
      <c r="L5326" s="47">
        <v>4</v>
      </c>
      <c r="M5326" s="47">
        <f>VLOOKUP(I5326,PGStock[],6,FALSE)</f>
        <v>150</v>
      </c>
      <c r="N5326" s="47">
        <f>+PGSales!$L5326*PGSales!$M5326</f>
        <v>600</v>
      </c>
    </row>
    <row r="5327" spans="1:14" hidden="1" x14ac:dyDescent="0.25">
      <c r="A5327" s="77">
        <f t="shared" si="416"/>
        <v>2025</v>
      </c>
      <c r="B5327" s="77">
        <f t="shared" si="417"/>
        <v>3</v>
      </c>
      <c r="C5327" s="73">
        <v>45747</v>
      </c>
      <c r="D5327" s="79" t="s">
        <v>64</v>
      </c>
      <c r="E5327" s="80" t="s">
        <v>377</v>
      </c>
      <c r="F5327" s="81" t="str">
        <f>VLOOKUP(E5327,Customer[],2,FALSE)</f>
        <v>Style 2</v>
      </c>
      <c r="G5327" s="69" t="str">
        <f>VLOOKUP(E5327,Customer[],3,FALSE)</f>
        <v>Thamain Bamyan Rd</v>
      </c>
      <c r="H5327" s="69" t="str">
        <f>VLOOKUP(E5327,Customer[],4,FALSE)</f>
        <v>Mangalar T/N</v>
      </c>
      <c r="I5327" s="48" t="s">
        <v>25</v>
      </c>
      <c r="J5327" s="82" t="str">
        <f>VLOOKUP(I5327,PGStock[],2,FALSE)</f>
        <v>Columbus Super Red Smooth 350 Ml</v>
      </c>
      <c r="K5327" s="71">
        <f>VLOOKUP(I5327,PGStock[],3,FALSE)</f>
        <v>0.35</v>
      </c>
      <c r="L5327" s="47">
        <v>9</v>
      </c>
      <c r="M5327" s="47">
        <f>VLOOKUP(I5327,PGStock[],6,FALSE)</f>
        <v>150</v>
      </c>
      <c r="N5327" s="47">
        <f>+PGSales!$L5327*PGSales!$M5327</f>
        <v>1350</v>
      </c>
    </row>
    <row r="5328" spans="1:14" hidden="1" x14ac:dyDescent="0.25">
      <c r="A5328" s="77">
        <f t="shared" si="416"/>
        <v>2025</v>
      </c>
      <c r="B5328" s="77">
        <f t="shared" si="417"/>
        <v>3</v>
      </c>
      <c r="C5328" s="73">
        <v>45747</v>
      </c>
      <c r="D5328" s="79" t="s">
        <v>64</v>
      </c>
      <c r="E5328" s="80" t="s">
        <v>377</v>
      </c>
      <c r="F5328" s="81" t="str">
        <f>VLOOKUP(E5328,Customer[],2,FALSE)</f>
        <v>Style 2</v>
      </c>
      <c r="G5328" s="69" t="str">
        <f>VLOOKUP(E5328,Customer[],3,FALSE)</f>
        <v>Thamain Bamyan Rd</v>
      </c>
      <c r="H5328" s="69" t="str">
        <f>VLOOKUP(E5328,Customer[],4,FALSE)</f>
        <v>Mangalar T/N</v>
      </c>
      <c r="I5328" s="48" t="s">
        <v>20</v>
      </c>
      <c r="J5328" s="82" t="str">
        <f>VLOOKUP(I5328,PGStock[],2,FALSE)</f>
        <v>Formula Rum 700ml</v>
      </c>
      <c r="K5328" s="71">
        <f>VLOOKUP(I5328,PGStock[],3,FALSE)</f>
        <v>0.7</v>
      </c>
      <c r="L5328" s="47">
        <v>3</v>
      </c>
      <c r="M5328" s="47">
        <f>VLOOKUP(I5328,PGStock[],6,FALSE)</f>
        <v>200</v>
      </c>
      <c r="N5328" s="47">
        <f>+PGSales!$L5328*PGSales!$M5328</f>
        <v>600</v>
      </c>
    </row>
    <row r="5329" spans="1:14" hidden="1" x14ac:dyDescent="0.25">
      <c r="A5329" s="77">
        <f t="shared" si="416"/>
        <v>2025</v>
      </c>
      <c r="B5329" s="77">
        <f t="shared" si="417"/>
        <v>3</v>
      </c>
      <c r="C5329" s="73">
        <v>45747</v>
      </c>
      <c r="D5329" s="79" t="s">
        <v>64</v>
      </c>
      <c r="E5329" s="80" t="s">
        <v>377</v>
      </c>
      <c r="F5329" s="81" t="str">
        <f>VLOOKUP(E5329,Customer[],2,FALSE)</f>
        <v>Style 2</v>
      </c>
      <c r="G5329" s="69" t="str">
        <f>VLOOKUP(E5329,Customer[],3,FALSE)</f>
        <v>Thamain Bamyan Rd</v>
      </c>
      <c r="H5329" s="69" t="str">
        <f>VLOOKUP(E5329,Customer[],4,FALSE)</f>
        <v>Mangalar T/N</v>
      </c>
      <c r="I5329" s="48" t="s">
        <v>18</v>
      </c>
      <c r="J5329" s="82" t="str">
        <f>VLOOKUP(I5329,PGStock[],2,FALSE)</f>
        <v>Formula Rum 350ml</v>
      </c>
      <c r="K5329" s="71">
        <f>VLOOKUP(I5329,PGStock[],3,FALSE)</f>
        <v>0.35</v>
      </c>
      <c r="L5329" s="47">
        <v>6</v>
      </c>
      <c r="M5329" s="47">
        <f>VLOOKUP(I5329,PGStock[],6,FALSE)</f>
        <v>150</v>
      </c>
      <c r="N5329" s="47">
        <f>+PGSales!$L5329*PGSales!$M5329</f>
        <v>900</v>
      </c>
    </row>
    <row r="5330" spans="1:14" hidden="1" x14ac:dyDescent="0.25">
      <c r="A5330" s="77">
        <f t="shared" si="416"/>
        <v>2025</v>
      </c>
      <c r="B5330" s="77">
        <f t="shared" si="417"/>
        <v>3</v>
      </c>
      <c r="C5330" s="73">
        <v>45747</v>
      </c>
      <c r="D5330" s="79" t="s">
        <v>62</v>
      </c>
      <c r="E5330" s="80" t="s">
        <v>378</v>
      </c>
      <c r="F5330" s="81" t="str">
        <f>VLOOKUP(E5330,Customer[],2,FALSE)</f>
        <v>Naung Yoe</v>
      </c>
      <c r="G5330" s="69" t="str">
        <f>VLOOKUP(E5330,Customer[],3,FALSE)</f>
        <v>Thamain Bamyan Rd</v>
      </c>
      <c r="H5330" s="69" t="str">
        <f>VLOOKUP(E5330,Customer[],4,FALSE)</f>
        <v>Mangalar T/N</v>
      </c>
      <c r="I5330" s="48" t="s">
        <v>25</v>
      </c>
      <c r="J5330" s="82" t="str">
        <f>VLOOKUP(I5330,PGStock[],2,FALSE)</f>
        <v>Columbus Super Red Smooth 350 Ml</v>
      </c>
      <c r="K5330" s="71">
        <f>VLOOKUP(I5330,PGStock[],3,FALSE)</f>
        <v>0.35</v>
      </c>
      <c r="L5330" s="47">
        <v>8</v>
      </c>
      <c r="M5330" s="47">
        <f>VLOOKUP(I5330,PGStock[],6,FALSE)</f>
        <v>150</v>
      </c>
      <c r="N5330" s="47">
        <f>+PGSales!$L5330*PGSales!$M5330</f>
        <v>1200</v>
      </c>
    </row>
    <row r="5331" spans="1:14" hidden="1" x14ac:dyDescent="0.25">
      <c r="A5331" s="77">
        <f t="shared" ref="A5331:A5343" si="418">YEAR(C5331)</f>
        <v>2025</v>
      </c>
      <c r="B5331" s="77">
        <f t="shared" ref="B5331:B5343" si="419">MONTH(C5331)</f>
        <v>3</v>
      </c>
      <c r="C5331" s="73">
        <v>45747</v>
      </c>
      <c r="D5331" s="79" t="s">
        <v>62</v>
      </c>
      <c r="E5331" s="80" t="s">
        <v>378</v>
      </c>
      <c r="F5331" s="81" t="str">
        <f>VLOOKUP(E5331,Customer[],2,FALSE)</f>
        <v>Naung Yoe</v>
      </c>
      <c r="G5331" s="69" t="str">
        <f>VLOOKUP(E5331,Customer[],3,FALSE)</f>
        <v>Thamain Bamyan Rd</v>
      </c>
      <c r="H5331" s="69" t="str">
        <f>VLOOKUP(E5331,Customer[],4,FALSE)</f>
        <v>Mangalar T/N</v>
      </c>
      <c r="I5331" s="48" t="s">
        <v>20</v>
      </c>
      <c r="J5331" s="82" t="str">
        <f>VLOOKUP(I5331,PGStock[],2,FALSE)</f>
        <v>Formula Rum 700ml</v>
      </c>
      <c r="K5331" s="71">
        <f>VLOOKUP(I5331,PGStock[],3,FALSE)</f>
        <v>0.7</v>
      </c>
      <c r="L5331" s="47">
        <v>1</v>
      </c>
      <c r="M5331" s="47">
        <f>VLOOKUP(I5331,PGStock[],6,FALSE)</f>
        <v>200</v>
      </c>
      <c r="N5331" s="47">
        <f>+PGSales!$L5331*PGSales!$M5331</f>
        <v>200</v>
      </c>
    </row>
    <row r="5332" spans="1:14" hidden="1" x14ac:dyDescent="0.25">
      <c r="A5332" s="77">
        <f t="shared" si="418"/>
        <v>2025</v>
      </c>
      <c r="B5332" s="77">
        <f t="shared" si="419"/>
        <v>3</v>
      </c>
      <c r="C5332" s="73">
        <v>45747</v>
      </c>
      <c r="D5332" s="79" t="s">
        <v>62</v>
      </c>
      <c r="E5332" s="80" t="s">
        <v>378</v>
      </c>
      <c r="F5332" s="81" t="str">
        <f>VLOOKUP(E5332,Customer[],2,FALSE)</f>
        <v>Naung Yoe</v>
      </c>
      <c r="G5332" s="69" t="str">
        <f>VLOOKUP(E5332,Customer[],3,FALSE)</f>
        <v>Thamain Bamyan Rd</v>
      </c>
      <c r="H5332" s="69" t="str">
        <f>VLOOKUP(E5332,Customer[],4,FALSE)</f>
        <v>Mangalar T/N</v>
      </c>
      <c r="I5332" s="48" t="s">
        <v>18</v>
      </c>
      <c r="J5332" s="82" t="str">
        <f>VLOOKUP(I5332,PGStock[],2,FALSE)</f>
        <v>Formula Rum 350ml</v>
      </c>
      <c r="K5332" s="71">
        <f>VLOOKUP(I5332,PGStock[],3,FALSE)</f>
        <v>0.35</v>
      </c>
      <c r="L5332" s="47">
        <v>4</v>
      </c>
      <c r="M5332" s="47">
        <f>VLOOKUP(I5332,PGStock[],6,FALSE)</f>
        <v>150</v>
      </c>
      <c r="N5332" s="47">
        <f>+PGSales!$L5332*PGSales!$M5332</f>
        <v>600</v>
      </c>
    </row>
    <row r="5333" spans="1:14" hidden="1" x14ac:dyDescent="0.25">
      <c r="A5333" s="77">
        <f t="shared" si="418"/>
        <v>2025</v>
      </c>
      <c r="B5333" s="77">
        <f t="shared" si="419"/>
        <v>3</v>
      </c>
      <c r="C5333" s="73">
        <v>45747</v>
      </c>
      <c r="D5333" s="79" t="s">
        <v>66</v>
      </c>
      <c r="E5333" s="80" t="s">
        <v>379</v>
      </c>
      <c r="F5333" s="81" t="str">
        <f>VLOOKUP(E5333,Customer[],2,FALSE)</f>
        <v>Demo</v>
      </c>
      <c r="G5333" s="69" t="str">
        <f>VLOOKUP(E5333,Customer[],3,FALSE)</f>
        <v>Thamain Bamyan Rd</v>
      </c>
      <c r="H5333" s="69" t="str">
        <f>VLOOKUP(E5333,Customer[],4,FALSE)</f>
        <v>Mangalar T/N</v>
      </c>
      <c r="I5333" s="48" t="s">
        <v>25</v>
      </c>
      <c r="J5333" s="82" t="str">
        <f>VLOOKUP(I5333,PGStock[],2,FALSE)</f>
        <v>Columbus Super Red Smooth 350 Ml</v>
      </c>
      <c r="K5333" s="71">
        <f>VLOOKUP(I5333,PGStock[],3,FALSE)</f>
        <v>0.35</v>
      </c>
      <c r="L5333" s="47">
        <v>7</v>
      </c>
      <c r="M5333" s="47">
        <f>VLOOKUP(I5333,PGStock[],6,FALSE)</f>
        <v>150</v>
      </c>
      <c r="N5333" s="47">
        <f>+PGSales!$L5333*PGSales!$M5333</f>
        <v>1050</v>
      </c>
    </row>
    <row r="5334" spans="1:14" hidden="1" x14ac:dyDescent="0.25">
      <c r="A5334" s="77">
        <f t="shared" si="418"/>
        <v>2025</v>
      </c>
      <c r="B5334" s="77">
        <f t="shared" si="419"/>
        <v>3</v>
      </c>
      <c r="C5334" s="73">
        <v>45747</v>
      </c>
      <c r="D5334" s="79" t="s">
        <v>58</v>
      </c>
      <c r="E5334" s="80" t="s">
        <v>463</v>
      </c>
      <c r="F5334" s="81" t="str">
        <f>VLOOKUP(E5334,Customer[],2,FALSE)</f>
        <v>Aung Family</v>
      </c>
      <c r="G5334" s="69" t="str">
        <f>VLOOKUP(E5334,Customer[],3,FALSE)</f>
        <v>SakeSan (9) Lan</v>
      </c>
      <c r="H5334" s="69" t="str">
        <f>VLOOKUP(E5334,Customer[],4,FALSE)</f>
        <v>Mangalar T/N</v>
      </c>
      <c r="I5334" s="48" t="s">
        <v>25</v>
      </c>
      <c r="J5334" s="82" t="str">
        <f>VLOOKUP(I5334,PGStock[],2,FALSE)</f>
        <v>Columbus Super Red Smooth 350 Ml</v>
      </c>
      <c r="K5334" s="71">
        <f>VLOOKUP(I5334,PGStock[],3,FALSE)</f>
        <v>0.35</v>
      </c>
      <c r="L5334" s="47">
        <v>3</v>
      </c>
      <c r="M5334" s="47">
        <f>VLOOKUP(I5334,PGStock[],6,FALSE)</f>
        <v>150</v>
      </c>
      <c r="N5334" s="47">
        <f>+PGSales!$L5334*PGSales!$M5334</f>
        <v>450</v>
      </c>
    </row>
    <row r="5335" spans="1:14" hidden="1" x14ac:dyDescent="0.25">
      <c r="A5335" s="77">
        <f t="shared" si="418"/>
        <v>2025</v>
      </c>
      <c r="B5335" s="77">
        <f t="shared" si="419"/>
        <v>3</v>
      </c>
      <c r="C5335" s="73">
        <v>45747</v>
      </c>
      <c r="D5335" s="79" t="s">
        <v>58</v>
      </c>
      <c r="E5335" s="80" t="s">
        <v>463</v>
      </c>
      <c r="F5335" s="81" t="str">
        <f>VLOOKUP(E5335,Customer[],2,FALSE)</f>
        <v>Aung Family</v>
      </c>
      <c r="G5335" s="69" t="str">
        <f>VLOOKUP(E5335,Customer[],3,FALSE)</f>
        <v>SakeSan (9) Lan</v>
      </c>
      <c r="H5335" s="69" t="str">
        <f>VLOOKUP(E5335,Customer[],4,FALSE)</f>
        <v>Mangalar T/N</v>
      </c>
      <c r="I5335" s="48" t="s">
        <v>20</v>
      </c>
      <c r="J5335" s="82" t="str">
        <f>VLOOKUP(I5335,PGStock[],2,FALSE)</f>
        <v>Formula Rum 700ml</v>
      </c>
      <c r="K5335" s="71">
        <f>VLOOKUP(I5335,PGStock[],3,FALSE)</f>
        <v>0.7</v>
      </c>
      <c r="L5335" s="47">
        <v>1</v>
      </c>
      <c r="M5335" s="47">
        <f>VLOOKUP(I5335,PGStock[],6,FALSE)</f>
        <v>200</v>
      </c>
      <c r="N5335" s="47">
        <f>+PGSales!$L5335*PGSales!$M5335</f>
        <v>200</v>
      </c>
    </row>
    <row r="5336" spans="1:14" hidden="1" x14ac:dyDescent="0.25">
      <c r="A5336" s="77">
        <f t="shared" si="418"/>
        <v>2025</v>
      </c>
      <c r="B5336" s="77">
        <f t="shared" si="419"/>
        <v>3</v>
      </c>
      <c r="C5336" s="73">
        <v>45747</v>
      </c>
      <c r="D5336" s="79" t="s">
        <v>58</v>
      </c>
      <c r="E5336" s="80" t="s">
        <v>463</v>
      </c>
      <c r="F5336" s="81" t="str">
        <f>VLOOKUP(E5336,Customer[],2,FALSE)</f>
        <v>Aung Family</v>
      </c>
      <c r="G5336" s="69" t="str">
        <f>VLOOKUP(E5336,Customer[],3,FALSE)</f>
        <v>SakeSan (9) Lan</v>
      </c>
      <c r="H5336" s="69" t="str">
        <f>VLOOKUP(E5336,Customer[],4,FALSE)</f>
        <v>Mangalar T/N</v>
      </c>
      <c r="I5336" s="48" t="s">
        <v>18</v>
      </c>
      <c r="J5336" s="82" t="str">
        <f>VLOOKUP(I5336,PGStock[],2,FALSE)</f>
        <v>Formula Rum 350ml</v>
      </c>
      <c r="K5336" s="71">
        <f>VLOOKUP(I5336,PGStock[],3,FALSE)</f>
        <v>0.35</v>
      </c>
      <c r="L5336" s="47">
        <v>5</v>
      </c>
      <c r="M5336" s="47">
        <f>VLOOKUP(I5336,PGStock[],6,FALSE)</f>
        <v>150</v>
      </c>
      <c r="N5336" s="47">
        <f>+PGSales!$L5336*PGSales!$M5336</f>
        <v>750</v>
      </c>
    </row>
    <row r="5337" spans="1:14" hidden="1" x14ac:dyDescent="0.25">
      <c r="A5337" s="77">
        <f t="shared" si="418"/>
        <v>2025</v>
      </c>
      <c r="B5337" s="77">
        <f t="shared" si="419"/>
        <v>3</v>
      </c>
      <c r="C5337" s="73">
        <v>45747</v>
      </c>
      <c r="D5337" s="79" t="s">
        <v>2</v>
      </c>
      <c r="E5337" s="80" t="s">
        <v>693</v>
      </c>
      <c r="F5337" s="81" t="str">
        <f>VLOOKUP(E5337,Customer[],2,FALSE)</f>
        <v>Uncle Liquor</v>
      </c>
      <c r="G5337" s="69" t="str">
        <f>VLOOKUP(E5337,Customer[],3,FALSE)</f>
        <v>Bonmoer Rd</v>
      </c>
      <c r="H5337" s="69" t="str">
        <f>VLOOKUP(E5337,Customer[],4,FALSE)</f>
        <v xml:space="preserve"> N/Oakkala</v>
      </c>
      <c r="I5337" s="48" t="s">
        <v>25</v>
      </c>
      <c r="J5337" s="82" t="str">
        <f>VLOOKUP(I5337,PGStock[],2,FALSE)</f>
        <v>Columbus Super Red Smooth 350 Ml</v>
      </c>
      <c r="K5337" s="71">
        <f>VLOOKUP(I5337,PGStock[],3,FALSE)</f>
        <v>0.35</v>
      </c>
      <c r="L5337" s="47">
        <v>3</v>
      </c>
      <c r="M5337" s="47">
        <f>VLOOKUP(I5337,PGStock[],6,FALSE)</f>
        <v>150</v>
      </c>
      <c r="N5337" s="47">
        <f>+PGSales!$L5337*PGSales!$M5337</f>
        <v>450</v>
      </c>
    </row>
    <row r="5338" spans="1:14" hidden="1" x14ac:dyDescent="0.25">
      <c r="A5338" s="77">
        <f t="shared" si="418"/>
        <v>2025</v>
      </c>
      <c r="B5338" s="77">
        <f t="shared" si="419"/>
        <v>3</v>
      </c>
      <c r="C5338" s="73">
        <v>45747</v>
      </c>
      <c r="D5338" s="79" t="s">
        <v>2</v>
      </c>
      <c r="E5338" s="80" t="s">
        <v>693</v>
      </c>
      <c r="F5338" s="81" t="str">
        <f>VLOOKUP(E5338,Customer[],2,FALSE)</f>
        <v>Uncle Liquor</v>
      </c>
      <c r="G5338" s="69" t="str">
        <f>VLOOKUP(E5338,Customer[],3,FALSE)</f>
        <v>Bonmoer Rd</v>
      </c>
      <c r="H5338" s="69" t="str">
        <f>VLOOKUP(E5338,Customer[],4,FALSE)</f>
        <v xml:space="preserve"> N/Oakkala</v>
      </c>
      <c r="I5338" s="48" t="s">
        <v>23</v>
      </c>
      <c r="J5338" s="82" t="str">
        <f>VLOOKUP(I5338,PGStock[],2,FALSE)</f>
        <v>Columbus Super Red Smooth 175 Ml</v>
      </c>
      <c r="K5338" s="71">
        <f>VLOOKUP(I5338,PGStock[],3,FALSE)</f>
        <v>0.17499999999999999</v>
      </c>
      <c r="L5338" s="47">
        <v>3</v>
      </c>
      <c r="M5338" s="47">
        <f>VLOOKUP(I5338,PGStock[],6,FALSE)</f>
        <v>100</v>
      </c>
      <c r="N5338" s="47">
        <f>+PGSales!$L5338*PGSales!$M5338</f>
        <v>300</v>
      </c>
    </row>
    <row r="5339" spans="1:14" hidden="1" x14ac:dyDescent="0.25">
      <c r="A5339" s="77">
        <f t="shared" si="418"/>
        <v>2025</v>
      </c>
      <c r="B5339" s="77">
        <f t="shared" si="419"/>
        <v>3</v>
      </c>
      <c r="C5339" s="73">
        <v>45747</v>
      </c>
      <c r="D5339" s="79" t="s">
        <v>2</v>
      </c>
      <c r="E5339" s="80" t="s">
        <v>693</v>
      </c>
      <c r="F5339" s="81" t="str">
        <f>VLOOKUP(E5339,Customer[],2,FALSE)</f>
        <v>Uncle Liquor</v>
      </c>
      <c r="G5339" s="69" t="str">
        <f>VLOOKUP(E5339,Customer[],3,FALSE)</f>
        <v>Bonmoer Rd</v>
      </c>
      <c r="H5339" s="69" t="str">
        <f>VLOOKUP(E5339,Customer[],4,FALSE)</f>
        <v xml:space="preserve"> N/Oakkala</v>
      </c>
      <c r="I5339" s="48" t="s">
        <v>18</v>
      </c>
      <c r="J5339" s="82" t="str">
        <f>VLOOKUP(I5339,PGStock[],2,FALSE)</f>
        <v>Formula Rum 350ml</v>
      </c>
      <c r="K5339" s="71">
        <f>VLOOKUP(I5339,PGStock[],3,FALSE)</f>
        <v>0.35</v>
      </c>
      <c r="L5339" s="47">
        <v>1</v>
      </c>
      <c r="M5339" s="47">
        <f>VLOOKUP(I5339,PGStock[],6,FALSE)</f>
        <v>150</v>
      </c>
      <c r="N5339" s="47">
        <f>+PGSales!$L5339*PGSales!$M5339</f>
        <v>150</v>
      </c>
    </row>
    <row r="5340" spans="1:14" hidden="1" x14ac:dyDescent="0.25">
      <c r="A5340" s="77">
        <f t="shared" si="418"/>
        <v>2025</v>
      </c>
      <c r="B5340" s="77">
        <f t="shared" si="419"/>
        <v>3</v>
      </c>
      <c r="C5340" s="73">
        <v>45747</v>
      </c>
      <c r="D5340" s="79" t="s">
        <v>1</v>
      </c>
      <c r="E5340" s="80" t="s">
        <v>694</v>
      </c>
      <c r="F5340" s="81" t="str">
        <f>VLOOKUP(E5340,Customer[],2,FALSE)</f>
        <v>City Liquor</v>
      </c>
      <c r="G5340" s="69" t="str">
        <f>VLOOKUP(E5340,Customer[],3,FALSE)</f>
        <v>Bonmoer Rd</v>
      </c>
      <c r="H5340" s="69" t="str">
        <f>VLOOKUP(E5340,Customer[],4,FALSE)</f>
        <v xml:space="preserve"> N/Oakkala</v>
      </c>
      <c r="I5340" s="48" t="s">
        <v>25</v>
      </c>
      <c r="J5340" s="82" t="str">
        <f>VLOOKUP(I5340,PGStock[],2,FALSE)</f>
        <v>Columbus Super Red Smooth 350 Ml</v>
      </c>
      <c r="K5340" s="71">
        <f>VLOOKUP(I5340,PGStock[],3,FALSE)</f>
        <v>0.35</v>
      </c>
      <c r="L5340" s="47">
        <v>7</v>
      </c>
      <c r="M5340" s="47">
        <f>VLOOKUP(I5340,PGStock[],6,FALSE)</f>
        <v>150</v>
      </c>
      <c r="N5340" s="47">
        <f>+PGSales!$L5340*PGSales!$M5340</f>
        <v>1050</v>
      </c>
    </row>
    <row r="5341" spans="1:14" hidden="1" x14ac:dyDescent="0.25">
      <c r="A5341" s="77">
        <f t="shared" si="418"/>
        <v>2025</v>
      </c>
      <c r="B5341" s="77">
        <f t="shared" si="419"/>
        <v>3</v>
      </c>
      <c r="C5341" s="73">
        <v>45747</v>
      </c>
      <c r="D5341" s="79" t="s">
        <v>187</v>
      </c>
      <c r="E5341" s="80" t="s">
        <v>697</v>
      </c>
      <c r="F5341" s="81" t="str">
        <f>VLOOKUP(E5341,Customer[],2,FALSE)</f>
        <v>Shwe Nadi</v>
      </c>
      <c r="G5341" s="69" t="str">
        <f>VLOOKUP(E5341,Customer[],3,FALSE)</f>
        <v>6 Koe</v>
      </c>
      <c r="H5341" s="69" t="str">
        <f>VLOOKUP(E5341,Customer[],4,FALSE)</f>
        <v xml:space="preserve"> N/Oakkala</v>
      </c>
      <c r="I5341" s="48" t="s">
        <v>25</v>
      </c>
      <c r="J5341" s="82" t="str">
        <f>VLOOKUP(I5341,PGStock[],2,FALSE)</f>
        <v>Columbus Super Red Smooth 350 Ml</v>
      </c>
      <c r="K5341" s="71">
        <f>VLOOKUP(I5341,PGStock[],3,FALSE)</f>
        <v>0.35</v>
      </c>
      <c r="L5341" s="47">
        <v>1</v>
      </c>
      <c r="M5341" s="47">
        <f>VLOOKUP(I5341,PGStock[],6,FALSE)</f>
        <v>150</v>
      </c>
      <c r="N5341" s="47">
        <f>+PGSales!$L5341*PGSales!$M5341</f>
        <v>150</v>
      </c>
    </row>
    <row r="5342" spans="1:14" hidden="1" x14ac:dyDescent="0.25">
      <c r="A5342" s="77">
        <f t="shared" si="418"/>
        <v>2025</v>
      </c>
      <c r="B5342" s="77">
        <f t="shared" si="419"/>
        <v>3</v>
      </c>
      <c r="C5342" s="73">
        <v>45747</v>
      </c>
      <c r="D5342" s="79" t="s">
        <v>187</v>
      </c>
      <c r="E5342" s="80" t="s">
        <v>697</v>
      </c>
      <c r="F5342" s="81" t="str">
        <f>VLOOKUP(E5342,Customer[],2,FALSE)</f>
        <v>Shwe Nadi</v>
      </c>
      <c r="G5342" s="69" t="str">
        <f>VLOOKUP(E5342,Customer[],3,FALSE)</f>
        <v>6 Koe</v>
      </c>
      <c r="H5342" s="69" t="str">
        <f>VLOOKUP(E5342,Customer[],4,FALSE)</f>
        <v xml:space="preserve"> N/Oakkala</v>
      </c>
      <c r="I5342" s="48" t="s">
        <v>18</v>
      </c>
      <c r="J5342" s="82" t="str">
        <f>VLOOKUP(I5342,PGStock[],2,FALSE)</f>
        <v>Formula Rum 350ml</v>
      </c>
      <c r="K5342" s="71">
        <f>VLOOKUP(I5342,PGStock[],3,FALSE)</f>
        <v>0.35</v>
      </c>
      <c r="L5342" s="47">
        <v>1</v>
      </c>
      <c r="M5342" s="47">
        <f>VLOOKUP(I5342,PGStock[],6,FALSE)</f>
        <v>150</v>
      </c>
      <c r="N5342" s="47">
        <f>+PGSales!$L5342*PGSales!$M5342</f>
        <v>150</v>
      </c>
    </row>
    <row r="5343" spans="1:14" hidden="1" x14ac:dyDescent="0.25">
      <c r="A5343" s="77">
        <f t="shared" si="418"/>
        <v>2025</v>
      </c>
      <c r="B5343" s="77">
        <f t="shared" si="419"/>
        <v>3</v>
      </c>
      <c r="C5343" s="73">
        <v>45747</v>
      </c>
      <c r="D5343" s="79" t="s">
        <v>68</v>
      </c>
      <c r="E5343" s="80" t="s">
        <v>695</v>
      </c>
      <c r="F5343" s="81" t="str">
        <f>VLOOKUP(E5343,Customer[],2,FALSE)</f>
        <v>Pyae Wa</v>
      </c>
      <c r="G5343" s="69" t="str">
        <f>VLOOKUP(E5343,Customer[],3,FALSE)</f>
        <v>S Paukkan Rd</v>
      </c>
      <c r="H5343" s="69" t="str">
        <f>VLOOKUP(E5343,Customer[],4,FALSE)</f>
        <v>S Paukkan N/Oakkala</v>
      </c>
      <c r="I5343" s="48" t="s">
        <v>25</v>
      </c>
      <c r="J5343" s="82" t="str">
        <f>VLOOKUP(I5343,PGStock[],2,FALSE)</f>
        <v>Columbus Super Red Smooth 350 Ml</v>
      </c>
      <c r="K5343" s="71">
        <f>VLOOKUP(I5343,PGStock[],3,FALSE)</f>
        <v>0.35</v>
      </c>
      <c r="L5343" s="47">
        <v>2</v>
      </c>
      <c r="M5343" s="47">
        <f>VLOOKUP(I5343,PGStock[],6,FALSE)</f>
        <v>150</v>
      </c>
      <c r="N5343" s="47">
        <f>+PGSales!$L5343*PGSales!$M5343</f>
        <v>300</v>
      </c>
    </row>
    <row r="5344" spans="1:14" hidden="1" x14ac:dyDescent="0.25">
      <c r="A5344" s="77">
        <f t="shared" ref="A5344:A5356" si="420">YEAR(C5344)</f>
        <v>2025</v>
      </c>
      <c r="B5344" s="77">
        <f t="shared" ref="B5344:B5356" si="421">MONTH(C5344)</f>
        <v>3</v>
      </c>
      <c r="C5344" s="73">
        <v>45747</v>
      </c>
      <c r="D5344" s="79" t="s">
        <v>68</v>
      </c>
      <c r="E5344" s="80" t="s">
        <v>695</v>
      </c>
      <c r="F5344" s="81" t="str">
        <f>VLOOKUP(E5344,Customer[],2,FALSE)</f>
        <v>Pyae Wa</v>
      </c>
      <c r="G5344" s="69" t="str">
        <f>VLOOKUP(E5344,Customer[],3,FALSE)</f>
        <v>S Paukkan Rd</v>
      </c>
      <c r="H5344" s="69" t="str">
        <f>VLOOKUP(E5344,Customer[],4,FALSE)</f>
        <v>S Paukkan N/Oakkala</v>
      </c>
      <c r="I5344" s="48" t="s">
        <v>20</v>
      </c>
      <c r="J5344" s="82" t="str">
        <f>VLOOKUP(I5344,PGStock[],2,FALSE)</f>
        <v>Formula Rum 700ml</v>
      </c>
      <c r="K5344" s="71">
        <f>VLOOKUP(I5344,PGStock[],3,FALSE)</f>
        <v>0.7</v>
      </c>
      <c r="L5344" s="47">
        <v>1</v>
      </c>
      <c r="M5344" s="47">
        <f>VLOOKUP(I5344,PGStock[],6,FALSE)</f>
        <v>200</v>
      </c>
      <c r="N5344" s="47">
        <f>+PGSales!$L5344*PGSales!$M5344</f>
        <v>200</v>
      </c>
    </row>
    <row r="5345" spans="1:14" hidden="1" x14ac:dyDescent="0.25">
      <c r="A5345" s="77">
        <f t="shared" si="420"/>
        <v>2025</v>
      </c>
      <c r="B5345" s="77">
        <f t="shared" si="421"/>
        <v>3</v>
      </c>
      <c r="C5345" s="73">
        <v>45747</v>
      </c>
      <c r="D5345" s="79" t="s">
        <v>68</v>
      </c>
      <c r="E5345" s="80" t="s">
        <v>695</v>
      </c>
      <c r="F5345" s="81" t="str">
        <f>VLOOKUP(E5345,Customer[],2,FALSE)</f>
        <v>Pyae Wa</v>
      </c>
      <c r="G5345" s="69" t="str">
        <f>VLOOKUP(E5345,Customer[],3,FALSE)</f>
        <v>S Paukkan Rd</v>
      </c>
      <c r="H5345" s="69" t="str">
        <f>VLOOKUP(E5345,Customer[],4,FALSE)</f>
        <v>S Paukkan N/Oakkala</v>
      </c>
      <c r="I5345" s="48" t="s">
        <v>18</v>
      </c>
      <c r="J5345" s="82" t="str">
        <f>VLOOKUP(I5345,PGStock[],2,FALSE)</f>
        <v>Formula Rum 350ml</v>
      </c>
      <c r="K5345" s="71">
        <f>VLOOKUP(I5345,PGStock[],3,FALSE)</f>
        <v>0.35</v>
      </c>
      <c r="L5345" s="47">
        <v>5</v>
      </c>
      <c r="M5345" s="47">
        <f>VLOOKUP(I5345,PGStock[],6,FALSE)</f>
        <v>150</v>
      </c>
      <c r="N5345" s="47">
        <f>+PGSales!$L5345*PGSales!$M5345</f>
        <v>750</v>
      </c>
    </row>
    <row r="5346" spans="1:14" hidden="1" x14ac:dyDescent="0.25">
      <c r="A5346" s="77">
        <f t="shared" si="420"/>
        <v>2025</v>
      </c>
      <c r="B5346" s="77">
        <f t="shared" si="421"/>
        <v>3</v>
      </c>
      <c r="C5346" s="73">
        <v>45747</v>
      </c>
      <c r="D5346" s="79" t="s">
        <v>0</v>
      </c>
      <c r="E5346" s="80" t="s">
        <v>679</v>
      </c>
      <c r="F5346" s="81" t="str">
        <f>VLOOKUP(E5346,Customer[],2,FALSE)</f>
        <v>Naythit</v>
      </c>
      <c r="G5346" s="69" t="str">
        <f>VLOOKUP(E5346,Customer[],3,FALSE)</f>
        <v>Nouing Yan rd</v>
      </c>
      <c r="H5346" s="69" t="str">
        <f>VLOOKUP(E5346,Customer[],4,FALSE)</f>
        <v>S Paukkan N/Oakkala</v>
      </c>
      <c r="I5346" s="48" t="s">
        <v>27</v>
      </c>
      <c r="J5346" s="82" t="str">
        <f>VLOOKUP(I5346,PGStock[],2,FALSE)</f>
        <v>Columbus Super Red Smooth 700 Ml</v>
      </c>
      <c r="K5346" s="71">
        <f>VLOOKUP(I5346,PGStock[],3,FALSE)</f>
        <v>0.7</v>
      </c>
      <c r="L5346" s="47">
        <v>1</v>
      </c>
      <c r="M5346" s="47">
        <f>VLOOKUP(I5346,PGStock[],6,FALSE)</f>
        <v>200</v>
      </c>
      <c r="N5346" s="47">
        <f>+PGSales!$L5346*PGSales!$M5346</f>
        <v>200</v>
      </c>
    </row>
    <row r="5347" spans="1:14" hidden="1" x14ac:dyDescent="0.25">
      <c r="A5347" s="77">
        <f t="shared" si="420"/>
        <v>2025</v>
      </c>
      <c r="B5347" s="77">
        <f t="shared" si="421"/>
        <v>3</v>
      </c>
      <c r="C5347" s="73">
        <v>45747</v>
      </c>
      <c r="D5347" s="79" t="s">
        <v>0</v>
      </c>
      <c r="E5347" s="80" t="s">
        <v>679</v>
      </c>
      <c r="F5347" s="81" t="str">
        <f>VLOOKUP(E5347,Customer[],2,FALSE)</f>
        <v>Naythit</v>
      </c>
      <c r="G5347" s="69" t="str">
        <f>VLOOKUP(E5347,Customer[],3,FALSE)</f>
        <v>Nouing Yan rd</v>
      </c>
      <c r="H5347" s="69" t="str">
        <f>VLOOKUP(E5347,Customer[],4,FALSE)</f>
        <v>S Paukkan N/Oakkala</v>
      </c>
      <c r="I5347" s="48" t="s">
        <v>25</v>
      </c>
      <c r="J5347" s="82" t="str">
        <f>VLOOKUP(I5347,PGStock[],2,FALSE)</f>
        <v>Columbus Super Red Smooth 350 Ml</v>
      </c>
      <c r="K5347" s="71">
        <f>VLOOKUP(I5347,PGStock[],3,FALSE)</f>
        <v>0.35</v>
      </c>
      <c r="L5347" s="47">
        <v>2</v>
      </c>
      <c r="M5347" s="47">
        <f>VLOOKUP(I5347,PGStock[],6,FALSE)</f>
        <v>150</v>
      </c>
      <c r="N5347" s="47">
        <f>+PGSales!$L5347*PGSales!$M5347</f>
        <v>300</v>
      </c>
    </row>
    <row r="5348" spans="1:14" hidden="1" x14ac:dyDescent="0.25">
      <c r="A5348" s="77">
        <f t="shared" si="420"/>
        <v>2025</v>
      </c>
      <c r="B5348" s="77">
        <f t="shared" si="421"/>
        <v>3</v>
      </c>
      <c r="C5348" s="73">
        <v>45747</v>
      </c>
      <c r="D5348" s="79" t="s">
        <v>0</v>
      </c>
      <c r="E5348" s="80" t="s">
        <v>679</v>
      </c>
      <c r="F5348" s="81" t="str">
        <f>VLOOKUP(E5348,Customer[],2,FALSE)</f>
        <v>Naythit</v>
      </c>
      <c r="G5348" s="69" t="str">
        <f>VLOOKUP(E5348,Customer[],3,FALSE)</f>
        <v>Nouing Yan rd</v>
      </c>
      <c r="H5348" s="69" t="str">
        <f>VLOOKUP(E5348,Customer[],4,FALSE)</f>
        <v>S Paukkan N/Oakkala</v>
      </c>
      <c r="I5348" s="48" t="s">
        <v>18</v>
      </c>
      <c r="J5348" s="82" t="str">
        <f>VLOOKUP(I5348,PGStock[],2,FALSE)</f>
        <v>Formula Rum 350ml</v>
      </c>
      <c r="K5348" s="71">
        <f>VLOOKUP(I5348,PGStock[],3,FALSE)</f>
        <v>0.35</v>
      </c>
      <c r="L5348" s="47">
        <v>1</v>
      </c>
      <c r="M5348" s="47">
        <f>VLOOKUP(I5348,PGStock[],6,FALSE)</f>
        <v>150</v>
      </c>
      <c r="N5348" s="47">
        <f>+PGSales!$L5348*PGSales!$M5348</f>
        <v>150</v>
      </c>
    </row>
    <row r="5349" spans="1:14" hidden="1" x14ac:dyDescent="0.25">
      <c r="A5349" s="77">
        <f t="shared" si="420"/>
        <v>2025</v>
      </c>
      <c r="B5349" s="77">
        <f t="shared" si="421"/>
        <v>3</v>
      </c>
      <c r="C5349" s="73">
        <v>45747</v>
      </c>
      <c r="D5349" s="79" t="s">
        <v>3</v>
      </c>
      <c r="E5349" s="80" t="s">
        <v>322</v>
      </c>
      <c r="F5349" s="81" t="str">
        <f>VLOOKUP(E5349,Customer[],2,FALSE)</f>
        <v>Kyaw</v>
      </c>
      <c r="G5349" s="69" t="str">
        <f>VLOOKUP(E5349,Customer[],3,FALSE)</f>
        <v>Bagan Rd</v>
      </c>
      <c r="H5349" s="69" t="str">
        <f>VLOOKUP(E5349,Customer[],4,FALSE)</f>
        <v>S Paukkan N/Oakkala</v>
      </c>
      <c r="I5349" s="48" t="s">
        <v>27</v>
      </c>
      <c r="J5349" s="82" t="str">
        <f>VLOOKUP(I5349,PGStock[],2,FALSE)</f>
        <v>Columbus Super Red Smooth 700 Ml</v>
      </c>
      <c r="K5349" s="71">
        <f>VLOOKUP(I5349,PGStock[],3,FALSE)</f>
        <v>0.7</v>
      </c>
      <c r="L5349" s="47">
        <v>1</v>
      </c>
      <c r="M5349" s="47">
        <f>VLOOKUP(I5349,PGStock[],6,FALSE)</f>
        <v>200</v>
      </c>
      <c r="N5349" s="47">
        <f>+PGSales!$L5349*PGSales!$M5349</f>
        <v>200</v>
      </c>
    </row>
    <row r="5350" spans="1:14" hidden="1" x14ac:dyDescent="0.25">
      <c r="A5350" s="77">
        <f t="shared" si="420"/>
        <v>2025</v>
      </c>
      <c r="B5350" s="77">
        <f t="shared" si="421"/>
        <v>3</v>
      </c>
      <c r="C5350" s="73">
        <v>45747</v>
      </c>
      <c r="D5350" s="79" t="s">
        <v>3</v>
      </c>
      <c r="E5350" s="80" t="s">
        <v>322</v>
      </c>
      <c r="F5350" s="81" t="str">
        <f>VLOOKUP(E5350,Customer[],2,FALSE)</f>
        <v>Kyaw</v>
      </c>
      <c r="G5350" s="69" t="str">
        <f>VLOOKUP(E5350,Customer[],3,FALSE)</f>
        <v>Bagan Rd</v>
      </c>
      <c r="H5350" s="69" t="str">
        <f>VLOOKUP(E5350,Customer[],4,FALSE)</f>
        <v>S Paukkan N/Oakkala</v>
      </c>
      <c r="I5350" s="48" t="s">
        <v>25</v>
      </c>
      <c r="J5350" s="82" t="str">
        <f>VLOOKUP(I5350,PGStock[],2,FALSE)</f>
        <v>Columbus Super Red Smooth 350 Ml</v>
      </c>
      <c r="K5350" s="71">
        <f>VLOOKUP(I5350,PGStock[],3,FALSE)</f>
        <v>0.35</v>
      </c>
      <c r="L5350" s="47">
        <v>8</v>
      </c>
      <c r="M5350" s="47">
        <f>VLOOKUP(I5350,PGStock[],6,FALSE)</f>
        <v>150</v>
      </c>
      <c r="N5350" s="47">
        <f>+PGSales!$L5350*PGSales!$M5350</f>
        <v>1200</v>
      </c>
    </row>
    <row r="5351" spans="1:14" hidden="1" x14ac:dyDescent="0.25">
      <c r="A5351" s="77">
        <f t="shared" si="420"/>
        <v>2025</v>
      </c>
      <c r="B5351" s="77">
        <f t="shared" si="421"/>
        <v>3</v>
      </c>
      <c r="C5351" s="73">
        <v>45747</v>
      </c>
      <c r="D5351" s="79" t="s">
        <v>3</v>
      </c>
      <c r="E5351" s="80" t="s">
        <v>322</v>
      </c>
      <c r="F5351" s="81" t="str">
        <f>VLOOKUP(E5351,Customer[],2,FALSE)</f>
        <v>Kyaw</v>
      </c>
      <c r="G5351" s="69" t="str">
        <f>VLOOKUP(E5351,Customer[],3,FALSE)</f>
        <v>Bagan Rd</v>
      </c>
      <c r="H5351" s="69" t="str">
        <f>VLOOKUP(E5351,Customer[],4,FALSE)</f>
        <v>S Paukkan N/Oakkala</v>
      </c>
      <c r="I5351" s="48" t="s">
        <v>23</v>
      </c>
      <c r="J5351" s="82" t="str">
        <f>VLOOKUP(I5351,PGStock[],2,FALSE)</f>
        <v>Columbus Super Red Smooth 175 Ml</v>
      </c>
      <c r="K5351" s="71">
        <f>VLOOKUP(I5351,PGStock[],3,FALSE)</f>
        <v>0.17499999999999999</v>
      </c>
      <c r="L5351" s="47">
        <v>2</v>
      </c>
      <c r="M5351" s="47">
        <f>VLOOKUP(I5351,PGStock[],6,FALSE)</f>
        <v>100</v>
      </c>
      <c r="N5351" s="47">
        <f>+PGSales!$L5351*PGSales!$M5351</f>
        <v>200</v>
      </c>
    </row>
    <row r="5352" spans="1:14" hidden="1" x14ac:dyDescent="0.25">
      <c r="A5352" s="77">
        <f t="shared" si="420"/>
        <v>2025</v>
      </c>
      <c r="B5352" s="77">
        <f t="shared" si="421"/>
        <v>3</v>
      </c>
      <c r="C5352" s="73">
        <v>45747</v>
      </c>
      <c r="D5352" s="79" t="s">
        <v>3</v>
      </c>
      <c r="E5352" s="80" t="s">
        <v>322</v>
      </c>
      <c r="F5352" s="81" t="str">
        <f>VLOOKUP(E5352,Customer[],2,FALSE)</f>
        <v>Kyaw</v>
      </c>
      <c r="G5352" s="69" t="str">
        <f>VLOOKUP(E5352,Customer[],3,FALSE)</f>
        <v>Bagan Rd</v>
      </c>
      <c r="H5352" s="69" t="str">
        <f>VLOOKUP(E5352,Customer[],4,FALSE)</f>
        <v>S Paukkan N/Oakkala</v>
      </c>
      <c r="I5352" s="48" t="s">
        <v>20</v>
      </c>
      <c r="J5352" s="82" t="str">
        <f>VLOOKUP(I5352,PGStock[],2,FALSE)</f>
        <v>Formula Rum 700ml</v>
      </c>
      <c r="K5352" s="71">
        <f>VLOOKUP(I5352,PGStock[],3,FALSE)</f>
        <v>0.7</v>
      </c>
      <c r="L5352" s="47">
        <v>1</v>
      </c>
      <c r="M5352" s="47">
        <f>VLOOKUP(I5352,PGStock[],6,FALSE)</f>
        <v>200</v>
      </c>
      <c r="N5352" s="47">
        <f>+PGSales!$L5352*PGSales!$M5352</f>
        <v>200</v>
      </c>
    </row>
    <row r="5353" spans="1:14" hidden="1" x14ac:dyDescent="0.25">
      <c r="A5353" s="77">
        <f t="shared" si="420"/>
        <v>2025</v>
      </c>
      <c r="B5353" s="77">
        <f t="shared" si="421"/>
        <v>3</v>
      </c>
      <c r="C5353" s="73">
        <v>45747</v>
      </c>
      <c r="D5353" s="79" t="s">
        <v>3</v>
      </c>
      <c r="E5353" s="80" t="s">
        <v>322</v>
      </c>
      <c r="F5353" s="81" t="str">
        <f>VLOOKUP(E5353,Customer[],2,FALSE)</f>
        <v>Kyaw</v>
      </c>
      <c r="G5353" s="69" t="str">
        <f>VLOOKUP(E5353,Customer[],3,FALSE)</f>
        <v>Bagan Rd</v>
      </c>
      <c r="H5353" s="69" t="str">
        <f>VLOOKUP(E5353,Customer[],4,FALSE)</f>
        <v>S Paukkan N/Oakkala</v>
      </c>
      <c r="I5353" s="48" t="s">
        <v>18</v>
      </c>
      <c r="J5353" s="82" t="str">
        <f>VLOOKUP(I5353,PGStock[],2,FALSE)</f>
        <v>Formula Rum 350ml</v>
      </c>
      <c r="K5353" s="71">
        <f>VLOOKUP(I5353,PGStock[],3,FALSE)</f>
        <v>0.35</v>
      </c>
      <c r="L5353" s="47">
        <v>5</v>
      </c>
      <c r="M5353" s="47">
        <f>VLOOKUP(I5353,PGStock[],6,FALSE)</f>
        <v>150</v>
      </c>
      <c r="N5353" s="47">
        <f>+PGSales!$L5353*PGSales!$M5353</f>
        <v>750</v>
      </c>
    </row>
    <row r="5354" spans="1:14" hidden="1" x14ac:dyDescent="0.25">
      <c r="A5354" s="77">
        <f t="shared" si="420"/>
        <v>2025</v>
      </c>
      <c r="B5354" s="77">
        <f t="shared" si="421"/>
        <v>3</v>
      </c>
      <c r="C5354" s="73">
        <v>45747</v>
      </c>
      <c r="D5354" s="79" t="s">
        <v>60</v>
      </c>
      <c r="E5354" s="80" t="s">
        <v>696</v>
      </c>
      <c r="F5354" s="81" t="str">
        <f>VLOOKUP(E5354,Customer[],2,FALSE)</f>
        <v>Moe Htety</v>
      </c>
      <c r="G5354" s="69" t="str">
        <f>VLOOKUP(E5354,Customer[],3,FALSE)</f>
        <v>S Paukkan Rd</v>
      </c>
      <c r="H5354" s="69" t="str">
        <f>VLOOKUP(E5354,Customer[],4,FALSE)</f>
        <v>S Paukkan N/Oakkala</v>
      </c>
      <c r="I5354" s="48" t="s">
        <v>25</v>
      </c>
      <c r="J5354" s="82" t="str">
        <f>VLOOKUP(I5354,PGStock[],2,FALSE)</f>
        <v>Columbus Super Red Smooth 350 Ml</v>
      </c>
      <c r="K5354" s="71">
        <f>VLOOKUP(I5354,PGStock[],3,FALSE)</f>
        <v>0.35</v>
      </c>
      <c r="L5354" s="47">
        <v>13</v>
      </c>
      <c r="M5354" s="47">
        <f>VLOOKUP(I5354,PGStock[],6,FALSE)</f>
        <v>150</v>
      </c>
      <c r="N5354" s="47">
        <f>+PGSales!$L5354*PGSales!$M5354</f>
        <v>1950</v>
      </c>
    </row>
    <row r="5355" spans="1:14" hidden="1" x14ac:dyDescent="0.25">
      <c r="A5355" s="77">
        <f t="shared" si="420"/>
        <v>2025</v>
      </c>
      <c r="B5355" s="77">
        <f t="shared" si="421"/>
        <v>3</v>
      </c>
      <c r="C5355" s="73">
        <v>45747</v>
      </c>
      <c r="D5355" s="79" t="s">
        <v>60</v>
      </c>
      <c r="E5355" s="80" t="s">
        <v>696</v>
      </c>
      <c r="F5355" s="81" t="str">
        <f>VLOOKUP(E5355,Customer[],2,FALSE)</f>
        <v>Moe Htety</v>
      </c>
      <c r="G5355" s="69" t="str">
        <f>VLOOKUP(E5355,Customer[],3,FALSE)</f>
        <v>S Paukkan Rd</v>
      </c>
      <c r="H5355" s="69" t="str">
        <f>VLOOKUP(E5355,Customer[],4,FALSE)</f>
        <v>S Paukkan N/Oakkala</v>
      </c>
      <c r="I5355" s="48" t="s">
        <v>18</v>
      </c>
      <c r="J5355" s="82" t="str">
        <f>VLOOKUP(I5355,PGStock[],2,FALSE)</f>
        <v>Formula Rum 350ml</v>
      </c>
      <c r="K5355" s="71">
        <f>VLOOKUP(I5355,PGStock[],3,FALSE)</f>
        <v>0.35</v>
      </c>
      <c r="L5355" s="47">
        <v>4</v>
      </c>
      <c r="M5355" s="47">
        <f>VLOOKUP(I5355,PGStock[],6,FALSE)</f>
        <v>150</v>
      </c>
      <c r="N5355" s="47">
        <f>+PGSales!$L5355*PGSales!$M5355</f>
        <v>600</v>
      </c>
    </row>
    <row r="5356" spans="1:14" hidden="1" x14ac:dyDescent="0.25">
      <c r="A5356" s="77">
        <f t="shared" si="420"/>
        <v>2025</v>
      </c>
      <c r="B5356" s="77">
        <f t="shared" si="421"/>
        <v>3</v>
      </c>
      <c r="C5356" s="73">
        <v>45747</v>
      </c>
      <c r="D5356" s="79" t="s">
        <v>76</v>
      </c>
      <c r="E5356" s="80" t="s">
        <v>271</v>
      </c>
      <c r="F5356" s="81" t="str">
        <f>VLOOKUP(E5356,Customer[],2,FALSE)</f>
        <v>Lapyae Wunn</v>
      </c>
      <c r="G5356" s="69" t="str">
        <f>VLOOKUP(E5356,Customer[],3,FALSE)</f>
        <v>West Yangon University Rd</v>
      </c>
      <c r="H5356" s="69" t="str">
        <f>VLOOKUP(E5356,Customer[],4,FALSE)</f>
        <v>Htan Ta Pin</v>
      </c>
      <c r="I5356" s="48" t="s">
        <v>27</v>
      </c>
      <c r="J5356" s="82" t="str">
        <f>VLOOKUP(I5356,PGStock[],2,FALSE)</f>
        <v>Columbus Super Red Smooth 700 Ml</v>
      </c>
      <c r="K5356" s="71">
        <f>VLOOKUP(I5356,PGStock[],3,FALSE)</f>
        <v>0.7</v>
      </c>
      <c r="L5356" s="47">
        <v>1</v>
      </c>
      <c r="M5356" s="47">
        <f>VLOOKUP(I5356,PGStock[],6,FALSE)</f>
        <v>200</v>
      </c>
      <c r="N5356" s="47">
        <f>+PGSales!$L5356*PGSales!$M5356</f>
        <v>200</v>
      </c>
    </row>
    <row r="5357" spans="1:14" hidden="1" x14ac:dyDescent="0.25">
      <c r="A5357" s="77">
        <f t="shared" ref="A5357:A5369" si="422">YEAR(C5357)</f>
        <v>2025</v>
      </c>
      <c r="B5357" s="77">
        <f t="shared" ref="B5357:B5369" si="423">MONTH(C5357)</f>
        <v>3</v>
      </c>
      <c r="C5357" s="73">
        <v>45747</v>
      </c>
      <c r="D5357" s="79" t="s">
        <v>76</v>
      </c>
      <c r="E5357" s="80" t="s">
        <v>271</v>
      </c>
      <c r="F5357" s="81" t="str">
        <f>VLOOKUP(E5357,Customer[],2,FALSE)</f>
        <v>Lapyae Wunn</v>
      </c>
      <c r="G5357" s="69" t="str">
        <f>VLOOKUP(E5357,Customer[],3,FALSE)</f>
        <v>West Yangon University Rd</v>
      </c>
      <c r="H5357" s="69" t="str">
        <f>VLOOKUP(E5357,Customer[],4,FALSE)</f>
        <v>Htan Ta Pin</v>
      </c>
      <c r="I5357" s="48" t="s">
        <v>25</v>
      </c>
      <c r="J5357" s="82" t="str">
        <f>VLOOKUP(I5357,PGStock[],2,FALSE)</f>
        <v>Columbus Super Red Smooth 350 Ml</v>
      </c>
      <c r="K5357" s="71">
        <f>VLOOKUP(I5357,PGStock[],3,FALSE)</f>
        <v>0.35</v>
      </c>
      <c r="L5357" s="47">
        <v>3</v>
      </c>
      <c r="M5357" s="47">
        <f>VLOOKUP(I5357,PGStock[],6,FALSE)</f>
        <v>150</v>
      </c>
      <c r="N5357" s="47">
        <f>+PGSales!$L5357*PGSales!$M5357</f>
        <v>450</v>
      </c>
    </row>
    <row r="5358" spans="1:14" hidden="1" x14ac:dyDescent="0.25">
      <c r="A5358" s="77">
        <f t="shared" si="422"/>
        <v>2025</v>
      </c>
      <c r="B5358" s="77">
        <f t="shared" si="423"/>
        <v>3</v>
      </c>
      <c r="C5358" s="73">
        <v>45747</v>
      </c>
      <c r="D5358" s="79" t="s">
        <v>76</v>
      </c>
      <c r="E5358" s="80" t="s">
        <v>271</v>
      </c>
      <c r="F5358" s="81" t="str">
        <f>VLOOKUP(E5358,Customer[],2,FALSE)</f>
        <v>Lapyae Wunn</v>
      </c>
      <c r="G5358" s="69" t="str">
        <f>VLOOKUP(E5358,Customer[],3,FALSE)</f>
        <v>West Yangon University Rd</v>
      </c>
      <c r="H5358" s="69" t="str">
        <f>VLOOKUP(E5358,Customer[],4,FALSE)</f>
        <v>Htan Ta Pin</v>
      </c>
      <c r="I5358" s="48" t="s">
        <v>18</v>
      </c>
      <c r="J5358" s="82" t="str">
        <f>VLOOKUP(I5358,PGStock[],2,FALSE)</f>
        <v>Formula Rum 350ml</v>
      </c>
      <c r="K5358" s="71">
        <f>VLOOKUP(I5358,PGStock[],3,FALSE)</f>
        <v>0.35</v>
      </c>
      <c r="L5358" s="47">
        <v>21</v>
      </c>
      <c r="M5358" s="47">
        <f>VLOOKUP(I5358,PGStock[],6,FALSE)</f>
        <v>150</v>
      </c>
      <c r="N5358" s="47">
        <f>+PGSales!$L5358*PGSales!$M5358</f>
        <v>3150</v>
      </c>
    </row>
    <row r="5359" spans="1:14" hidden="1" x14ac:dyDescent="0.25">
      <c r="A5359" s="77">
        <f t="shared" si="422"/>
        <v>2025</v>
      </c>
      <c r="B5359" s="77">
        <f t="shared" si="423"/>
        <v>3</v>
      </c>
      <c r="C5359" s="73">
        <v>45747</v>
      </c>
      <c r="D5359" s="79" t="s">
        <v>72</v>
      </c>
      <c r="E5359" s="80" t="s">
        <v>677</v>
      </c>
      <c r="F5359" s="81" t="str">
        <f>VLOOKUP(E5359,Customer[],2,FALSE)</f>
        <v>Take Nay Linn</v>
      </c>
      <c r="G5359" s="69" t="str">
        <f>VLOOKUP(E5359,Customer[],3,FALSE)</f>
        <v>West Yangon University Rd</v>
      </c>
      <c r="H5359" s="69" t="str">
        <f>VLOOKUP(E5359,Customer[],4,FALSE)</f>
        <v>Htan Ta Pin</v>
      </c>
      <c r="I5359" s="48" t="s">
        <v>25</v>
      </c>
      <c r="J5359" s="82" t="str">
        <f>VLOOKUP(I5359,PGStock[],2,FALSE)</f>
        <v>Columbus Super Red Smooth 350 Ml</v>
      </c>
      <c r="K5359" s="71">
        <f>VLOOKUP(I5359,PGStock[],3,FALSE)</f>
        <v>0.35</v>
      </c>
      <c r="L5359" s="47">
        <v>4</v>
      </c>
      <c r="M5359" s="47">
        <f>VLOOKUP(I5359,PGStock[],6,FALSE)</f>
        <v>150</v>
      </c>
      <c r="N5359" s="47">
        <f>+PGSales!$L5359*PGSales!$M5359</f>
        <v>600</v>
      </c>
    </row>
    <row r="5360" spans="1:14" hidden="1" x14ac:dyDescent="0.25">
      <c r="A5360" s="77">
        <f t="shared" si="422"/>
        <v>2025</v>
      </c>
      <c r="B5360" s="77">
        <f t="shared" si="423"/>
        <v>3</v>
      </c>
      <c r="C5360" s="73">
        <v>45747</v>
      </c>
      <c r="D5360" s="79" t="s">
        <v>72</v>
      </c>
      <c r="E5360" s="80" t="s">
        <v>677</v>
      </c>
      <c r="F5360" s="81" t="str">
        <f>VLOOKUP(E5360,Customer[],2,FALSE)</f>
        <v>Take Nay Linn</v>
      </c>
      <c r="G5360" s="69" t="str">
        <f>VLOOKUP(E5360,Customer[],3,FALSE)</f>
        <v>West Yangon University Rd</v>
      </c>
      <c r="H5360" s="69" t="str">
        <f>VLOOKUP(E5360,Customer[],4,FALSE)</f>
        <v>Htan Ta Pin</v>
      </c>
      <c r="I5360" s="48" t="s">
        <v>20</v>
      </c>
      <c r="J5360" s="82" t="str">
        <f>VLOOKUP(I5360,PGStock[],2,FALSE)</f>
        <v>Formula Rum 700ml</v>
      </c>
      <c r="K5360" s="71">
        <f>VLOOKUP(I5360,PGStock[],3,FALSE)</f>
        <v>0.7</v>
      </c>
      <c r="L5360" s="47">
        <v>2</v>
      </c>
      <c r="M5360" s="47">
        <f>VLOOKUP(I5360,PGStock[],6,FALSE)</f>
        <v>200</v>
      </c>
      <c r="N5360" s="47">
        <f>+PGSales!$L5360*PGSales!$M5360</f>
        <v>400</v>
      </c>
    </row>
    <row r="5361" spans="1:14" hidden="1" x14ac:dyDescent="0.25">
      <c r="A5361" s="77">
        <f t="shared" si="422"/>
        <v>2025</v>
      </c>
      <c r="B5361" s="77">
        <f t="shared" si="423"/>
        <v>3</v>
      </c>
      <c r="C5361" s="73">
        <v>45747</v>
      </c>
      <c r="D5361" s="79" t="s">
        <v>72</v>
      </c>
      <c r="E5361" s="80" t="s">
        <v>677</v>
      </c>
      <c r="F5361" s="81" t="str">
        <f>VLOOKUP(E5361,Customer[],2,FALSE)</f>
        <v>Take Nay Linn</v>
      </c>
      <c r="G5361" s="69" t="str">
        <f>VLOOKUP(E5361,Customer[],3,FALSE)</f>
        <v>West Yangon University Rd</v>
      </c>
      <c r="H5361" s="69" t="str">
        <f>VLOOKUP(E5361,Customer[],4,FALSE)</f>
        <v>Htan Ta Pin</v>
      </c>
      <c r="I5361" s="48" t="s">
        <v>18</v>
      </c>
      <c r="J5361" s="82" t="str">
        <f>VLOOKUP(I5361,PGStock[],2,FALSE)</f>
        <v>Formula Rum 350ml</v>
      </c>
      <c r="K5361" s="71">
        <f>VLOOKUP(I5361,PGStock[],3,FALSE)</f>
        <v>0.35</v>
      </c>
      <c r="L5361" s="47">
        <v>15</v>
      </c>
      <c r="M5361" s="47">
        <f>VLOOKUP(I5361,PGStock[],6,FALSE)</f>
        <v>150</v>
      </c>
      <c r="N5361" s="47">
        <f>+PGSales!$L5361*PGSales!$M5361</f>
        <v>2250</v>
      </c>
    </row>
    <row r="5362" spans="1:14" hidden="1" x14ac:dyDescent="0.25">
      <c r="A5362" s="77">
        <f t="shared" si="422"/>
        <v>2025</v>
      </c>
      <c r="B5362" s="77">
        <f t="shared" si="423"/>
        <v>3</v>
      </c>
      <c r="C5362" s="73">
        <v>45747</v>
      </c>
      <c r="D5362" s="79" t="s">
        <v>74</v>
      </c>
      <c r="E5362" s="80" t="s">
        <v>269</v>
      </c>
      <c r="F5362" s="81" t="str">
        <f>VLOOKUP(E5362,Customer[],2,FALSE)</f>
        <v>Kaung Star</v>
      </c>
      <c r="G5362" s="69" t="str">
        <f>VLOOKUP(E5362,Customer[],3,FALSE)</f>
        <v>West Yangon University Rd</v>
      </c>
      <c r="H5362" s="69" t="str">
        <f>VLOOKUP(E5362,Customer[],4,FALSE)</f>
        <v>Htan Ta Pin</v>
      </c>
      <c r="I5362" s="48" t="s">
        <v>27</v>
      </c>
      <c r="J5362" s="82" t="str">
        <f>VLOOKUP(I5362,PGStock[],2,FALSE)</f>
        <v>Columbus Super Red Smooth 700 Ml</v>
      </c>
      <c r="K5362" s="71">
        <f>VLOOKUP(I5362,PGStock[],3,FALSE)</f>
        <v>0.7</v>
      </c>
      <c r="L5362" s="47">
        <v>2</v>
      </c>
      <c r="M5362" s="47">
        <f>VLOOKUP(I5362,PGStock[],6,FALSE)</f>
        <v>200</v>
      </c>
      <c r="N5362" s="47">
        <f>+PGSales!$L5362*PGSales!$M5362</f>
        <v>400</v>
      </c>
    </row>
    <row r="5363" spans="1:14" hidden="1" x14ac:dyDescent="0.25">
      <c r="A5363" s="77">
        <f t="shared" si="422"/>
        <v>2025</v>
      </c>
      <c r="B5363" s="77">
        <f t="shared" si="423"/>
        <v>3</v>
      </c>
      <c r="C5363" s="73">
        <v>45747</v>
      </c>
      <c r="D5363" s="79" t="s">
        <v>74</v>
      </c>
      <c r="E5363" s="80" t="s">
        <v>269</v>
      </c>
      <c r="F5363" s="81" t="str">
        <f>VLOOKUP(E5363,Customer[],2,FALSE)</f>
        <v>Kaung Star</v>
      </c>
      <c r="G5363" s="69" t="str">
        <f>VLOOKUP(E5363,Customer[],3,FALSE)</f>
        <v>West Yangon University Rd</v>
      </c>
      <c r="H5363" s="69" t="str">
        <f>VLOOKUP(E5363,Customer[],4,FALSE)</f>
        <v>Htan Ta Pin</v>
      </c>
      <c r="I5363" s="48" t="s">
        <v>25</v>
      </c>
      <c r="J5363" s="82" t="str">
        <f>VLOOKUP(I5363,PGStock[],2,FALSE)</f>
        <v>Columbus Super Red Smooth 350 Ml</v>
      </c>
      <c r="K5363" s="71">
        <f>VLOOKUP(I5363,PGStock[],3,FALSE)</f>
        <v>0.35</v>
      </c>
      <c r="L5363" s="47">
        <v>2</v>
      </c>
      <c r="M5363" s="47">
        <f>VLOOKUP(I5363,PGStock[],6,FALSE)</f>
        <v>150</v>
      </c>
      <c r="N5363" s="47">
        <f>+PGSales!$L5363*PGSales!$M5363</f>
        <v>300</v>
      </c>
    </row>
    <row r="5364" spans="1:14" hidden="1" x14ac:dyDescent="0.25">
      <c r="A5364" s="77">
        <f t="shared" si="422"/>
        <v>2025</v>
      </c>
      <c r="B5364" s="77">
        <f t="shared" si="423"/>
        <v>3</v>
      </c>
      <c r="C5364" s="73">
        <v>45747</v>
      </c>
      <c r="D5364" s="79" t="s">
        <v>74</v>
      </c>
      <c r="E5364" s="80" t="s">
        <v>269</v>
      </c>
      <c r="F5364" s="81" t="str">
        <f>VLOOKUP(E5364,Customer[],2,FALSE)</f>
        <v>Kaung Star</v>
      </c>
      <c r="G5364" s="69" t="str">
        <f>VLOOKUP(E5364,Customer[],3,FALSE)</f>
        <v>West Yangon University Rd</v>
      </c>
      <c r="H5364" s="69" t="str">
        <f>VLOOKUP(E5364,Customer[],4,FALSE)</f>
        <v>Htan Ta Pin</v>
      </c>
      <c r="I5364" s="48" t="s">
        <v>20</v>
      </c>
      <c r="J5364" s="82" t="str">
        <f>VLOOKUP(I5364,PGStock[],2,FALSE)</f>
        <v>Formula Rum 700ml</v>
      </c>
      <c r="K5364" s="71">
        <f>VLOOKUP(I5364,PGStock[],3,FALSE)</f>
        <v>0.7</v>
      </c>
      <c r="L5364" s="47">
        <v>3</v>
      </c>
      <c r="M5364" s="47">
        <f>VLOOKUP(I5364,PGStock[],6,FALSE)</f>
        <v>200</v>
      </c>
      <c r="N5364" s="47">
        <f>+PGSales!$L5364*PGSales!$M5364</f>
        <v>600</v>
      </c>
    </row>
    <row r="5365" spans="1:14" hidden="1" x14ac:dyDescent="0.25">
      <c r="A5365" s="77">
        <f t="shared" si="422"/>
        <v>2025</v>
      </c>
      <c r="B5365" s="77">
        <f t="shared" si="423"/>
        <v>3</v>
      </c>
      <c r="C5365" s="73">
        <v>45747</v>
      </c>
      <c r="D5365" s="79" t="s">
        <v>74</v>
      </c>
      <c r="E5365" s="80" t="s">
        <v>269</v>
      </c>
      <c r="F5365" s="81" t="str">
        <f>VLOOKUP(E5365,Customer[],2,FALSE)</f>
        <v>Kaung Star</v>
      </c>
      <c r="G5365" s="69" t="str">
        <f>VLOOKUP(E5365,Customer[],3,FALSE)</f>
        <v>West Yangon University Rd</v>
      </c>
      <c r="H5365" s="69" t="str">
        <f>VLOOKUP(E5365,Customer[],4,FALSE)</f>
        <v>Htan Ta Pin</v>
      </c>
      <c r="I5365" s="48" t="s">
        <v>18</v>
      </c>
      <c r="J5365" s="82" t="str">
        <f>VLOOKUP(I5365,PGStock[],2,FALSE)</f>
        <v>Formula Rum 350ml</v>
      </c>
      <c r="K5365" s="71">
        <f>VLOOKUP(I5365,PGStock[],3,FALSE)</f>
        <v>0.35</v>
      </c>
      <c r="L5365" s="47">
        <v>3</v>
      </c>
      <c r="M5365" s="47">
        <f>VLOOKUP(I5365,PGStock[],6,FALSE)</f>
        <v>150</v>
      </c>
      <c r="N5365" s="47">
        <f>+PGSales!$L5365*PGSales!$M5365</f>
        <v>450</v>
      </c>
    </row>
    <row r="5366" spans="1:14" hidden="1" x14ac:dyDescent="0.25">
      <c r="A5366" s="77">
        <f t="shared" si="422"/>
        <v>2025</v>
      </c>
      <c r="B5366" s="77">
        <f t="shared" si="423"/>
        <v>3</v>
      </c>
      <c r="C5366" s="73">
        <v>45747</v>
      </c>
      <c r="D5366" s="79" t="s">
        <v>131</v>
      </c>
      <c r="E5366" s="80" t="s">
        <v>276</v>
      </c>
      <c r="F5366" s="81" t="str">
        <f>VLOOKUP(E5366,Customer[],2,FALSE)</f>
        <v>Kyi Thar Oo(1)</v>
      </c>
      <c r="G5366" s="69" t="str">
        <f>VLOOKUP(E5366,Customer[],3,FALSE)</f>
        <v>Poe San Aye St</v>
      </c>
      <c r="H5366" s="69" t="str">
        <f>VLOOKUP(E5366,Customer[],4,FALSE)</f>
        <v>Htan Ta Pin</v>
      </c>
      <c r="I5366" s="48" t="s">
        <v>25</v>
      </c>
      <c r="J5366" s="82" t="str">
        <f>VLOOKUP(I5366,PGStock[],2,FALSE)</f>
        <v>Columbus Super Red Smooth 350 Ml</v>
      </c>
      <c r="K5366" s="71">
        <f>VLOOKUP(I5366,PGStock[],3,FALSE)</f>
        <v>0.35</v>
      </c>
      <c r="L5366" s="47">
        <v>1</v>
      </c>
      <c r="M5366" s="47">
        <f>VLOOKUP(I5366,PGStock[],6,FALSE)</f>
        <v>150</v>
      </c>
      <c r="N5366" s="47">
        <f>+PGSales!$L5366*PGSales!$M5366</f>
        <v>150</v>
      </c>
    </row>
    <row r="5367" spans="1:14" hidden="1" x14ac:dyDescent="0.25">
      <c r="A5367" s="77">
        <f t="shared" si="422"/>
        <v>2025</v>
      </c>
      <c r="B5367" s="77">
        <f t="shared" si="423"/>
        <v>3</v>
      </c>
      <c r="C5367" s="73">
        <v>45747</v>
      </c>
      <c r="D5367" s="79" t="s">
        <v>131</v>
      </c>
      <c r="E5367" s="80" t="s">
        <v>276</v>
      </c>
      <c r="F5367" s="81" t="str">
        <f>VLOOKUP(E5367,Customer[],2,FALSE)</f>
        <v>Kyi Thar Oo(1)</v>
      </c>
      <c r="G5367" s="69" t="str">
        <f>VLOOKUP(E5367,Customer[],3,FALSE)</f>
        <v>Poe San Aye St</v>
      </c>
      <c r="H5367" s="69" t="str">
        <f>VLOOKUP(E5367,Customer[],4,FALSE)</f>
        <v>Htan Ta Pin</v>
      </c>
      <c r="I5367" s="48" t="s">
        <v>23</v>
      </c>
      <c r="J5367" s="82" t="str">
        <f>VLOOKUP(I5367,PGStock[],2,FALSE)</f>
        <v>Columbus Super Red Smooth 175 Ml</v>
      </c>
      <c r="K5367" s="71">
        <f>VLOOKUP(I5367,PGStock[],3,FALSE)</f>
        <v>0.17499999999999999</v>
      </c>
      <c r="L5367" s="47">
        <v>1</v>
      </c>
      <c r="M5367" s="47">
        <f>VLOOKUP(I5367,PGStock[],6,FALSE)</f>
        <v>100</v>
      </c>
      <c r="N5367" s="47">
        <f>+PGSales!$L5367*PGSales!$M5367</f>
        <v>100</v>
      </c>
    </row>
    <row r="5368" spans="1:14" hidden="1" x14ac:dyDescent="0.25">
      <c r="A5368" s="77">
        <f t="shared" si="422"/>
        <v>2025</v>
      </c>
      <c r="B5368" s="77">
        <f t="shared" si="423"/>
        <v>3</v>
      </c>
      <c r="C5368" s="73">
        <v>45747</v>
      </c>
      <c r="D5368" s="79" t="s">
        <v>131</v>
      </c>
      <c r="E5368" s="80" t="s">
        <v>276</v>
      </c>
      <c r="F5368" s="81" t="str">
        <f>VLOOKUP(E5368,Customer[],2,FALSE)</f>
        <v>Kyi Thar Oo(1)</v>
      </c>
      <c r="G5368" s="69" t="str">
        <f>VLOOKUP(E5368,Customer[],3,FALSE)</f>
        <v>Poe San Aye St</v>
      </c>
      <c r="H5368" s="69" t="str">
        <f>VLOOKUP(E5368,Customer[],4,FALSE)</f>
        <v>Htan Ta Pin</v>
      </c>
      <c r="I5368" s="48" t="s">
        <v>18</v>
      </c>
      <c r="J5368" s="82" t="str">
        <f>VLOOKUP(I5368,PGStock[],2,FALSE)</f>
        <v>Formula Rum 350ml</v>
      </c>
      <c r="K5368" s="71">
        <f>VLOOKUP(I5368,PGStock[],3,FALSE)</f>
        <v>0.35</v>
      </c>
      <c r="L5368" s="47">
        <v>3</v>
      </c>
      <c r="M5368" s="47">
        <f>VLOOKUP(I5368,PGStock[],6,FALSE)</f>
        <v>150</v>
      </c>
      <c r="N5368" s="47">
        <f>+PGSales!$L5368*PGSales!$M5368</f>
        <v>450</v>
      </c>
    </row>
    <row r="5369" spans="1:14" hidden="1" x14ac:dyDescent="0.25">
      <c r="A5369" s="77">
        <f t="shared" si="422"/>
        <v>2025</v>
      </c>
      <c r="B5369" s="77">
        <f t="shared" si="423"/>
        <v>3</v>
      </c>
      <c r="C5369" s="73">
        <v>45747</v>
      </c>
      <c r="D5369" s="79" t="s">
        <v>367</v>
      </c>
      <c r="E5369" s="80" t="s">
        <v>274</v>
      </c>
      <c r="F5369" s="81" t="str">
        <f>VLOOKUP(E5369,Customer[],2,FALSE)</f>
        <v>Ni Ni Lin</v>
      </c>
      <c r="G5369" s="69" t="str">
        <f>VLOOKUP(E5369,Customer[],3,FALSE)</f>
        <v>Myoma Zay Rd</v>
      </c>
      <c r="H5369" s="69" t="str">
        <f>VLOOKUP(E5369,Customer[],4,FALSE)</f>
        <v>Htan Ta Pin</v>
      </c>
      <c r="I5369" s="48" t="s">
        <v>18</v>
      </c>
      <c r="J5369" s="82" t="str">
        <f>VLOOKUP(I5369,PGStock[],2,FALSE)</f>
        <v>Formula Rum 350ml</v>
      </c>
      <c r="K5369" s="71">
        <f>VLOOKUP(I5369,PGStock[],3,FALSE)</f>
        <v>0.35</v>
      </c>
      <c r="L5369" s="47">
        <v>4</v>
      </c>
      <c r="M5369" s="47">
        <f>VLOOKUP(I5369,PGStock[],6,FALSE)</f>
        <v>150</v>
      </c>
      <c r="N5369" s="47">
        <f>+PGSales!$L5369*PGSales!$M5369</f>
        <v>600</v>
      </c>
    </row>
    <row r="5370" spans="1:14" hidden="1" x14ac:dyDescent="0.25">
      <c r="A5370" s="77">
        <f t="shared" si="416"/>
        <v>2025</v>
      </c>
      <c r="B5370" s="77">
        <f t="shared" si="417"/>
        <v>3</v>
      </c>
      <c r="C5370" s="73">
        <v>45747</v>
      </c>
      <c r="D5370" s="79" t="s">
        <v>70</v>
      </c>
      <c r="E5370" s="80" t="s">
        <v>273</v>
      </c>
      <c r="F5370" s="81" t="str">
        <f>VLOOKUP(E5370,Customer[],2,FALSE)</f>
        <v>Nate Thint</v>
      </c>
      <c r="G5370" s="69" t="str">
        <f>VLOOKUP(E5370,Customer[],3,FALSE)</f>
        <v>Bayin Naung St</v>
      </c>
      <c r="H5370" s="69" t="str">
        <f>VLOOKUP(E5370,Customer[],4,FALSE)</f>
        <v>Htan Ta Pin</v>
      </c>
      <c r="I5370" s="48" t="s">
        <v>25</v>
      </c>
      <c r="J5370" s="82" t="str">
        <f>VLOOKUP(I5370,PGStock[],2,FALSE)</f>
        <v>Columbus Super Red Smooth 350 Ml</v>
      </c>
      <c r="K5370" s="71">
        <f>VLOOKUP(I5370,PGStock[],3,FALSE)</f>
        <v>0.35</v>
      </c>
      <c r="L5370" s="47">
        <v>4</v>
      </c>
      <c r="M5370" s="47">
        <f>VLOOKUP(I5370,PGStock[],6,FALSE)</f>
        <v>150</v>
      </c>
      <c r="N5370" s="47">
        <f>+PGSales!$L5370*PGSales!$M5370</f>
        <v>600</v>
      </c>
    </row>
    <row r="5371" spans="1:14" hidden="1" x14ac:dyDescent="0.25">
      <c r="A5371" s="77">
        <f t="shared" si="416"/>
        <v>2025</v>
      </c>
      <c r="B5371" s="77">
        <f t="shared" si="417"/>
        <v>3</v>
      </c>
      <c r="C5371" s="73">
        <v>45747</v>
      </c>
      <c r="D5371" s="79" t="s">
        <v>70</v>
      </c>
      <c r="E5371" s="80" t="s">
        <v>273</v>
      </c>
      <c r="F5371" s="81" t="str">
        <f>VLOOKUP(E5371,Customer[],2,FALSE)</f>
        <v>Nate Thint</v>
      </c>
      <c r="G5371" s="69" t="str">
        <f>VLOOKUP(E5371,Customer[],3,FALSE)</f>
        <v>Bayin Naung St</v>
      </c>
      <c r="H5371" s="69" t="str">
        <f>VLOOKUP(E5371,Customer[],4,FALSE)</f>
        <v>Htan Ta Pin</v>
      </c>
      <c r="I5371" s="48" t="s">
        <v>23</v>
      </c>
      <c r="J5371" s="82" t="str">
        <f>VLOOKUP(I5371,PGStock[],2,FALSE)</f>
        <v>Columbus Super Red Smooth 175 Ml</v>
      </c>
      <c r="K5371" s="71">
        <f>VLOOKUP(I5371,PGStock[],3,FALSE)</f>
        <v>0.17499999999999999</v>
      </c>
      <c r="L5371" s="47">
        <v>1</v>
      </c>
      <c r="M5371" s="47">
        <f>VLOOKUP(I5371,PGStock[],6,FALSE)</f>
        <v>100</v>
      </c>
      <c r="N5371" s="47">
        <f>+PGSales!$L5371*PGSales!$M5371</f>
        <v>100</v>
      </c>
    </row>
    <row r="5372" spans="1:14" hidden="1" x14ac:dyDescent="0.25">
      <c r="A5372" s="77">
        <f t="shared" si="416"/>
        <v>2025</v>
      </c>
      <c r="B5372" s="77">
        <f t="shared" si="417"/>
        <v>3</v>
      </c>
      <c r="C5372" s="73">
        <v>45747</v>
      </c>
      <c r="D5372" s="79" t="s">
        <v>70</v>
      </c>
      <c r="E5372" s="80" t="s">
        <v>273</v>
      </c>
      <c r="F5372" s="81" t="str">
        <f>VLOOKUP(E5372,Customer[],2,FALSE)</f>
        <v>Nate Thint</v>
      </c>
      <c r="G5372" s="69" t="str">
        <f>VLOOKUP(E5372,Customer[],3,FALSE)</f>
        <v>Bayin Naung St</v>
      </c>
      <c r="H5372" s="69" t="str">
        <f>VLOOKUP(E5372,Customer[],4,FALSE)</f>
        <v>Htan Ta Pin</v>
      </c>
      <c r="I5372" s="48" t="s">
        <v>18</v>
      </c>
      <c r="J5372" s="82" t="str">
        <f>VLOOKUP(I5372,PGStock[],2,FALSE)</f>
        <v>Formula Rum 350ml</v>
      </c>
      <c r="K5372" s="71">
        <f>VLOOKUP(I5372,PGStock[],3,FALSE)</f>
        <v>0.35</v>
      </c>
      <c r="L5372" s="47">
        <v>5</v>
      </c>
      <c r="M5372" s="47">
        <f>VLOOKUP(I5372,PGStock[],6,FALSE)</f>
        <v>150</v>
      </c>
      <c r="N5372" s="47">
        <f>+PGSales!$L5372*PGSales!$M5372</f>
        <v>750</v>
      </c>
    </row>
    <row r="5373" spans="1:14" hidden="1" x14ac:dyDescent="0.25">
      <c r="A5373" s="77">
        <f t="shared" ref="A5373:A5384" si="424">YEAR(C5373)</f>
        <v>2025</v>
      </c>
      <c r="B5373" s="77">
        <f t="shared" ref="B5373:B5384" si="425">MONTH(C5373)</f>
        <v>4</v>
      </c>
      <c r="C5373" s="73">
        <v>45748</v>
      </c>
      <c r="D5373" s="79" t="s">
        <v>56</v>
      </c>
      <c r="E5373" s="80" t="s">
        <v>380</v>
      </c>
      <c r="F5373" s="81" t="str">
        <f>VLOOKUP(E5373,Customer[],2,FALSE)</f>
        <v>Ka Dai Hein</v>
      </c>
      <c r="G5373" s="69" t="str">
        <f>VLOOKUP(E5373,Customer[],3,FALSE)</f>
        <v>Kan Bae Butar Zay Rd</v>
      </c>
      <c r="H5373" s="69" t="str">
        <f>VLOOKUP(E5373,Customer[],4,FALSE)</f>
        <v>YanKin</v>
      </c>
      <c r="I5373" s="48" t="s">
        <v>27</v>
      </c>
      <c r="J5373" s="82" t="str">
        <f>VLOOKUP(I5373,PGStock[],2,FALSE)</f>
        <v>Columbus Super Red Smooth 700 Ml</v>
      </c>
      <c r="K5373" s="71">
        <f>VLOOKUP(I5373,PGStock[],3,FALSE)</f>
        <v>0.7</v>
      </c>
      <c r="L5373" s="47">
        <v>1</v>
      </c>
      <c r="M5373" s="47">
        <f>VLOOKUP(I5373,PGStock[],6,FALSE)</f>
        <v>200</v>
      </c>
      <c r="N5373" s="47">
        <f>+PGSales!$L5373*PGSales!$M5373</f>
        <v>200</v>
      </c>
    </row>
    <row r="5374" spans="1:14" hidden="1" x14ac:dyDescent="0.25">
      <c r="A5374" s="77">
        <f t="shared" si="424"/>
        <v>2025</v>
      </c>
      <c r="B5374" s="77">
        <f t="shared" si="425"/>
        <v>4</v>
      </c>
      <c r="C5374" s="73">
        <v>45748</v>
      </c>
      <c r="D5374" s="79" t="s">
        <v>56</v>
      </c>
      <c r="E5374" s="80" t="s">
        <v>380</v>
      </c>
      <c r="F5374" s="81" t="str">
        <f>VLOOKUP(E5374,Customer[],2,FALSE)</f>
        <v>Ka Dai Hein</v>
      </c>
      <c r="G5374" s="69" t="str">
        <f>VLOOKUP(E5374,Customer[],3,FALSE)</f>
        <v>Kan Bae Butar Zay Rd</v>
      </c>
      <c r="H5374" s="69" t="str">
        <f>VLOOKUP(E5374,Customer[],4,FALSE)</f>
        <v>YanKin</v>
      </c>
      <c r="I5374" s="48" t="s">
        <v>25</v>
      </c>
      <c r="J5374" s="82" t="str">
        <f>VLOOKUP(I5374,PGStock[],2,FALSE)</f>
        <v>Columbus Super Red Smooth 350 Ml</v>
      </c>
      <c r="K5374" s="71">
        <f>VLOOKUP(I5374,PGStock[],3,FALSE)</f>
        <v>0.35</v>
      </c>
      <c r="L5374" s="47">
        <v>1</v>
      </c>
      <c r="M5374" s="47">
        <f>VLOOKUP(I5374,PGStock[],6,FALSE)</f>
        <v>150</v>
      </c>
      <c r="N5374" s="47">
        <f>+PGSales!$L5374*PGSales!$M5374</f>
        <v>150</v>
      </c>
    </row>
    <row r="5375" spans="1:14" hidden="1" x14ac:dyDescent="0.25">
      <c r="A5375" s="77">
        <f t="shared" si="424"/>
        <v>2025</v>
      </c>
      <c r="B5375" s="77">
        <f t="shared" si="425"/>
        <v>4</v>
      </c>
      <c r="C5375" s="73">
        <v>45748</v>
      </c>
      <c r="D5375" s="79" t="s">
        <v>56</v>
      </c>
      <c r="E5375" s="80" t="s">
        <v>380</v>
      </c>
      <c r="F5375" s="81" t="str">
        <f>VLOOKUP(E5375,Customer[],2,FALSE)</f>
        <v>Ka Dai Hein</v>
      </c>
      <c r="G5375" s="69" t="str">
        <f>VLOOKUP(E5375,Customer[],3,FALSE)</f>
        <v>Kan Bae Butar Zay Rd</v>
      </c>
      <c r="H5375" s="69" t="str">
        <f>VLOOKUP(E5375,Customer[],4,FALSE)</f>
        <v>YanKin</v>
      </c>
      <c r="I5375" s="48" t="s">
        <v>23</v>
      </c>
      <c r="J5375" s="82" t="str">
        <f>VLOOKUP(I5375,PGStock[],2,FALSE)</f>
        <v>Columbus Super Red Smooth 175 Ml</v>
      </c>
      <c r="K5375" s="71">
        <f>VLOOKUP(I5375,PGStock[],3,FALSE)</f>
        <v>0.17499999999999999</v>
      </c>
      <c r="L5375" s="47">
        <v>2</v>
      </c>
      <c r="M5375" s="47">
        <f>VLOOKUP(I5375,PGStock[],6,FALSE)</f>
        <v>100</v>
      </c>
      <c r="N5375" s="47">
        <f>+PGSales!$L5375*PGSales!$M5375</f>
        <v>200</v>
      </c>
    </row>
    <row r="5376" spans="1:14" hidden="1" x14ac:dyDescent="0.25">
      <c r="A5376" s="77">
        <f t="shared" si="424"/>
        <v>2025</v>
      </c>
      <c r="B5376" s="77">
        <f t="shared" si="425"/>
        <v>4</v>
      </c>
      <c r="C5376" s="73">
        <v>45748</v>
      </c>
      <c r="D5376" s="79" t="s">
        <v>56</v>
      </c>
      <c r="E5376" s="80" t="s">
        <v>380</v>
      </c>
      <c r="F5376" s="81" t="str">
        <f>VLOOKUP(E5376,Customer[],2,FALSE)</f>
        <v>Ka Dai Hein</v>
      </c>
      <c r="G5376" s="69" t="str">
        <f>VLOOKUP(E5376,Customer[],3,FALSE)</f>
        <v>Kan Bae Butar Zay Rd</v>
      </c>
      <c r="H5376" s="69" t="str">
        <f>VLOOKUP(E5376,Customer[],4,FALSE)</f>
        <v>YanKin</v>
      </c>
      <c r="I5376" s="48" t="s">
        <v>18</v>
      </c>
      <c r="J5376" s="82" t="str">
        <f>VLOOKUP(I5376,PGStock[],2,FALSE)</f>
        <v>Formula Rum 350ml</v>
      </c>
      <c r="K5376" s="71">
        <f>VLOOKUP(I5376,PGStock[],3,FALSE)</f>
        <v>0.35</v>
      </c>
      <c r="L5376" s="47">
        <v>2</v>
      </c>
      <c r="M5376" s="47">
        <f>VLOOKUP(I5376,PGStock[],6,FALSE)</f>
        <v>150</v>
      </c>
      <c r="N5376" s="47">
        <f>+PGSales!$L5376*PGSales!$M5376</f>
        <v>300</v>
      </c>
    </row>
    <row r="5377" spans="1:14" hidden="1" x14ac:dyDescent="0.25">
      <c r="A5377" s="77">
        <f t="shared" si="424"/>
        <v>2025</v>
      </c>
      <c r="B5377" s="77">
        <f t="shared" si="425"/>
        <v>4</v>
      </c>
      <c r="C5377" s="73">
        <v>45748</v>
      </c>
      <c r="D5377" s="79" t="s">
        <v>109</v>
      </c>
      <c r="E5377" s="80" t="s">
        <v>375</v>
      </c>
      <c r="F5377" s="81" t="str">
        <f>VLOOKUP(E5377,Customer[],2,FALSE)</f>
        <v>Ah Linn Nike</v>
      </c>
      <c r="G5377" s="69" t="str">
        <f>VLOOKUP(E5377,Customer[],3,FALSE)</f>
        <v>ThitSar Rd</v>
      </c>
      <c r="H5377" s="69" t="str">
        <f>VLOOKUP(E5377,Customer[],4,FALSE)</f>
        <v>YanKin</v>
      </c>
      <c r="I5377" s="48" t="s">
        <v>27</v>
      </c>
      <c r="J5377" s="82" t="str">
        <f>VLOOKUP(I5377,PGStock[],2,FALSE)</f>
        <v>Columbus Super Red Smooth 700 Ml</v>
      </c>
      <c r="K5377" s="71">
        <f>VLOOKUP(I5377,PGStock[],3,FALSE)</f>
        <v>0.7</v>
      </c>
      <c r="L5377" s="47">
        <v>1</v>
      </c>
      <c r="M5377" s="47">
        <f>VLOOKUP(I5377,PGStock[],6,FALSE)</f>
        <v>200</v>
      </c>
      <c r="N5377" s="47">
        <f>+PGSales!$L5377*PGSales!$M5377</f>
        <v>200</v>
      </c>
    </row>
    <row r="5378" spans="1:14" hidden="1" x14ac:dyDescent="0.25">
      <c r="A5378" s="77">
        <f t="shared" si="424"/>
        <v>2025</v>
      </c>
      <c r="B5378" s="77">
        <f t="shared" si="425"/>
        <v>4</v>
      </c>
      <c r="C5378" s="73">
        <v>45748</v>
      </c>
      <c r="D5378" s="79" t="s">
        <v>109</v>
      </c>
      <c r="E5378" s="80" t="s">
        <v>375</v>
      </c>
      <c r="F5378" s="81" t="str">
        <f>VLOOKUP(E5378,Customer[],2,FALSE)</f>
        <v>Ah Linn Nike</v>
      </c>
      <c r="G5378" s="69" t="str">
        <f>VLOOKUP(E5378,Customer[],3,FALSE)</f>
        <v>ThitSar Rd</v>
      </c>
      <c r="H5378" s="69" t="str">
        <f>VLOOKUP(E5378,Customer[],4,FALSE)</f>
        <v>YanKin</v>
      </c>
      <c r="I5378" s="48" t="s">
        <v>25</v>
      </c>
      <c r="J5378" s="82" t="str">
        <f>VLOOKUP(I5378,PGStock[],2,FALSE)</f>
        <v>Columbus Super Red Smooth 350 Ml</v>
      </c>
      <c r="K5378" s="71">
        <f>VLOOKUP(I5378,PGStock[],3,FALSE)</f>
        <v>0.35</v>
      </c>
      <c r="L5378" s="47">
        <v>7</v>
      </c>
      <c r="M5378" s="47">
        <f>VLOOKUP(I5378,PGStock[],6,FALSE)</f>
        <v>150</v>
      </c>
      <c r="N5378" s="47">
        <f>+PGSales!$L5378*PGSales!$M5378</f>
        <v>1050</v>
      </c>
    </row>
    <row r="5379" spans="1:14" hidden="1" x14ac:dyDescent="0.25">
      <c r="A5379" s="77">
        <f t="shared" si="424"/>
        <v>2025</v>
      </c>
      <c r="B5379" s="77">
        <f t="shared" si="425"/>
        <v>4</v>
      </c>
      <c r="C5379" s="73">
        <v>45748</v>
      </c>
      <c r="D5379" s="79" t="s">
        <v>109</v>
      </c>
      <c r="E5379" s="80" t="s">
        <v>375</v>
      </c>
      <c r="F5379" s="81" t="str">
        <f>VLOOKUP(E5379,Customer[],2,FALSE)</f>
        <v>Ah Linn Nike</v>
      </c>
      <c r="G5379" s="69" t="str">
        <f>VLOOKUP(E5379,Customer[],3,FALSE)</f>
        <v>ThitSar Rd</v>
      </c>
      <c r="H5379" s="69" t="str">
        <f>VLOOKUP(E5379,Customer[],4,FALSE)</f>
        <v>YanKin</v>
      </c>
      <c r="I5379" s="48" t="s">
        <v>18</v>
      </c>
      <c r="J5379" s="82" t="str">
        <f>VLOOKUP(I5379,PGStock[],2,FALSE)</f>
        <v>Formula Rum 350ml</v>
      </c>
      <c r="K5379" s="71">
        <f>VLOOKUP(I5379,PGStock[],3,FALSE)</f>
        <v>0.35</v>
      </c>
      <c r="L5379" s="47">
        <v>3</v>
      </c>
      <c r="M5379" s="47">
        <f>VLOOKUP(I5379,PGStock[],6,FALSE)</f>
        <v>150</v>
      </c>
      <c r="N5379" s="47">
        <f>+PGSales!$L5379*PGSales!$M5379</f>
        <v>450</v>
      </c>
    </row>
    <row r="5380" spans="1:14" hidden="1" x14ac:dyDescent="0.25">
      <c r="A5380" s="77">
        <f t="shared" si="424"/>
        <v>2025</v>
      </c>
      <c r="B5380" s="77">
        <f t="shared" si="425"/>
        <v>4</v>
      </c>
      <c r="C5380" s="73">
        <v>45748</v>
      </c>
      <c r="D5380" s="79" t="s">
        <v>186</v>
      </c>
      <c r="E5380" s="80" t="s">
        <v>376</v>
      </c>
      <c r="F5380" s="81" t="str">
        <f>VLOOKUP(E5380,Customer[],2,FALSE)</f>
        <v>Phyu</v>
      </c>
      <c r="G5380" s="69" t="str">
        <f>VLOOKUP(E5380,Customer[],3,FALSE)</f>
        <v>Yan Shin Rd</v>
      </c>
      <c r="H5380" s="69" t="str">
        <f>VLOOKUP(E5380,Customer[],4,FALSE)</f>
        <v>YanKin</v>
      </c>
      <c r="I5380" s="48" t="s">
        <v>25</v>
      </c>
      <c r="J5380" s="82" t="str">
        <f>VLOOKUP(I5380,PGStock[],2,FALSE)</f>
        <v>Columbus Super Red Smooth 350 Ml</v>
      </c>
      <c r="K5380" s="71">
        <f>VLOOKUP(I5380,PGStock[],3,FALSE)</f>
        <v>0.35</v>
      </c>
      <c r="L5380" s="47">
        <v>9</v>
      </c>
      <c r="M5380" s="47">
        <f>VLOOKUP(I5380,PGStock[],6,FALSE)</f>
        <v>150</v>
      </c>
      <c r="N5380" s="47">
        <f>+PGSales!$L5380*PGSales!$M5380</f>
        <v>1350</v>
      </c>
    </row>
    <row r="5381" spans="1:14" hidden="1" x14ac:dyDescent="0.25">
      <c r="A5381" s="77">
        <f t="shared" si="424"/>
        <v>2025</v>
      </c>
      <c r="B5381" s="77">
        <f t="shared" si="425"/>
        <v>4</v>
      </c>
      <c r="C5381" s="73">
        <v>45748</v>
      </c>
      <c r="D5381" s="79" t="s">
        <v>186</v>
      </c>
      <c r="E5381" s="80" t="s">
        <v>376</v>
      </c>
      <c r="F5381" s="81" t="str">
        <f>VLOOKUP(E5381,Customer[],2,FALSE)</f>
        <v>Phyu</v>
      </c>
      <c r="G5381" s="69" t="str">
        <f>VLOOKUP(E5381,Customer[],3,FALSE)</f>
        <v>Yan Shin Rd</v>
      </c>
      <c r="H5381" s="69" t="str">
        <f>VLOOKUP(E5381,Customer[],4,FALSE)</f>
        <v>YanKin</v>
      </c>
      <c r="I5381" s="48" t="s">
        <v>18</v>
      </c>
      <c r="J5381" s="82" t="str">
        <f>VLOOKUP(I5381,PGStock[],2,FALSE)</f>
        <v>Formula Rum 350ml</v>
      </c>
      <c r="K5381" s="71">
        <f>VLOOKUP(I5381,PGStock[],3,FALSE)</f>
        <v>0.35</v>
      </c>
      <c r="L5381" s="47">
        <v>5</v>
      </c>
      <c r="M5381" s="47">
        <f>VLOOKUP(I5381,PGStock[],6,FALSE)</f>
        <v>150</v>
      </c>
      <c r="N5381" s="47">
        <f>+PGSales!$L5381*PGSales!$M5381</f>
        <v>750</v>
      </c>
    </row>
    <row r="5382" spans="1:14" hidden="1" x14ac:dyDescent="0.25">
      <c r="A5382" s="77">
        <f t="shared" si="424"/>
        <v>2025</v>
      </c>
      <c r="B5382" s="77">
        <f t="shared" si="425"/>
        <v>4</v>
      </c>
      <c r="C5382" s="73">
        <v>45748</v>
      </c>
      <c r="D5382" s="79" t="s">
        <v>64</v>
      </c>
      <c r="E5382" s="80" t="s">
        <v>377</v>
      </c>
      <c r="F5382" s="81" t="str">
        <f>VLOOKUP(E5382,Customer[],2,FALSE)</f>
        <v>Style 2</v>
      </c>
      <c r="G5382" s="69" t="str">
        <f>VLOOKUP(E5382,Customer[],3,FALSE)</f>
        <v>Thamain Bamyan Rd</v>
      </c>
      <c r="H5382" s="69" t="str">
        <f>VLOOKUP(E5382,Customer[],4,FALSE)</f>
        <v>Mangalar T/N</v>
      </c>
      <c r="I5382" s="48" t="s">
        <v>27</v>
      </c>
      <c r="J5382" s="82" t="str">
        <f>VLOOKUP(I5382,PGStock[],2,FALSE)</f>
        <v>Columbus Super Red Smooth 700 Ml</v>
      </c>
      <c r="K5382" s="71">
        <f>VLOOKUP(I5382,PGStock[],3,FALSE)</f>
        <v>0.7</v>
      </c>
      <c r="L5382" s="47">
        <v>1</v>
      </c>
      <c r="M5382" s="47">
        <f>VLOOKUP(I5382,PGStock[],6,FALSE)</f>
        <v>200</v>
      </c>
      <c r="N5382" s="47">
        <f>+PGSales!$L5382*PGSales!$M5382</f>
        <v>200</v>
      </c>
    </row>
    <row r="5383" spans="1:14" hidden="1" x14ac:dyDescent="0.25">
      <c r="A5383" s="77">
        <f t="shared" si="424"/>
        <v>2025</v>
      </c>
      <c r="B5383" s="77">
        <f t="shared" si="425"/>
        <v>4</v>
      </c>
      <c r="C5383" s="73">
        <v>45748</v>
      </c>
      <c r="D5383" s="79" t="s">
        <v>64</v>
      </c>
      <c r="E5383" s="80" t="s">
        <v>377</v>
      </c>
      <c r="F5383" s="81" t="str">
        <f>VLOOKUP(E5383,Customer[],2,FALSE)</f>
        <v>Style 2</v>
      </c>
      <c r="G5383" s="69" t="str">
        <f>VLOOKUP(E5383,Customer[],3,FALSE)</f>
        <v>Thamain Bamyan Rd</v>
      </c>
      <c r="H5383" s="69" t="str">
        <f>VLOOKUP(E5383,Customer[],4,FALSE)</f>
        <v>Mangalar T/N</v>
      </c>
      <c r="I5383" s="48" t="s">
        <v>25</v>
      </c>
      <c r="J5383" s="82" t="str">
        <f>VLOOKUP(I5383,PGStock[],2,FALSE)</f>
        <v>Columbus Super Red Smooth 350 Ml</v>
      </c>
      <c r="K5383" s="71">
        <f>VLOOKUP(I5383,PGStock[],3,FALSE)</f>
        <v>0.35</v>
      </c>
      <c r="L5383" s="47">
        <v>7</v>
      </c>
      <c r="M5383" s="47">
        <f>VLOOKUP(I5383,PGStock[],6,FALSE)</f>
        <v>150</v>
      </c>
      <c r="N5383" s="47">
        <f>+PGSales!$L5383*PGSales!$M5383</f>
        <v>1050</v>
      </c>
    </row>
    <row r="5384" spans="1:14" hidden="1" x14ac:dyDescent="0.25">
      <c r="A5384" s="77">
        <f t="shared" si="424"/>
        <v>2025</v>
      </c>
      <c r="B5384" s="77">
        <f t="shared" si="425"/>
        <v>4</v>
      </c>
      <c r="C5384" s="73">
        <v>45748</v>
      </c>
      <c r="D5384" s="79" t="s">
        <v>64</v>
      </c>
      <c r="E5384" s="80" t="s">
        <v>377</v>
      </c>
      <c r="F5384" s="81" t="str">
        <f>VLOOKUP(E5384,Customer[],2,FALSE)</f>
        <v>Style 2</v>
      </c>
      <c r="G5384" s="69" t="str">
        <f>VLOOKUP(E5384,Customer[],3,FALSE)</f>
        <v>Thamain Bamyan Rd</v>
      </c>
      <c r="H5384" s="69" t="str">
        <f>VLOOKUP(E5384,Customer[],4,FALSE)</f>
        <v>Mangalar T/N</v>
      </c>
      <c r="I5384" s="48" t="s">
        <v>20</v>
      </c>
      <c r="J5384" s="82" t="str">
        <f>VLOOKUP(I5384,PGStock[],2,FALSE)</f>
        <v>Formula Rum 700ml</v>
      </c>
      <c r="K5384" s="71">
        <f>VLOOKUP(I5384,PGStock[],3,FALSE)</f>
        <v>0.7</v>
      </c>
      <c r="L5384" s="47">
        <v>1</v>
      </c>
      <c r="M5384" s="47">
        <f>VLOOKUP(I5384,PGStock[],6,FALSE)</f>
        <v>200</v>
      </c>
      <c r="N5384" s="47">
        <f>+PGSales!$L5384*PGSales!$M5384</f>
        <v>200</v>
      </c>
    </row>
    <row r="5385" spans="1:14" hidden="1" x14ac:dyDescent="0.25">
      <c r="A5385" s="77">
        <f t="shared" ref="A5385:A5396" si="426">YEAR(C5385)</f>
        <v>2025</v>
      </c>
      <c r="B5385" s="77">
        <f t="shared" ref="B5385:B5396" si="427">MONTH(C5385)</f>
        <v>4</v>
      </c>
      <c r="C5385" s="73">
        <v>45748</v>
      </c>
      <c r="D5385" s="79" t="s">
        <v>64</v>
      </c>
      <c r="E5385" s="80" t="s">
        <v>377</v>
      </c>
      <c r="F5385" s="81" t="str">
        <f>VLOOKUP(E5385,Customer[],2,FALSE)</f>
        <v>Style 2</v>
      </c>
      <c r="G5385" s="69" t="str">
        <f>VLOOKUP(E5385,Customer[],3,FALSE)</f>
        <v>Thamain Bamyan Rd</v>
      </c>
      <c r="H5385" s="69" t="str">
        <f>VLOOKUP(E5385,Customer[],4,FALSE)</f>
        <v>Mangalar T/N</v>
      </c>
      <c r="I5385" s="48" t="s">
        <v>18</v>
      </c>
      <c r="J5385" s="82" t="str">
        <f>VLOOKUP(I5385,PGStock[],2,FALSE)</f>
        <v>Formula Rum 350ml</v>
      </c>
      <c r="K5385" s="71">
        <f>VLOOKUP(I5385,PGStock[],3,FALSE)</f>
        <v>0.35</v>
      </c>
      <c r="L5385" s="47">
        <v>5</v>
      </c>
      <c r="M5385" s="47">
        <f>VLOOKUP(I5385,PGStock[],6,FALSE)</f>
        <v>150</v>
      </c>
      <c r="N5385" s="47">
        <f>+PGSales!$L5385*PGSales!$M5385</f>
        <v>750</v>
      </c>
    </row>
    <row r="5386" spans="1:14" hidden="1" x14ac:dyDescent="0.25">
      <c r="A5386" s="77">
        <f t="shared" si="426"/>
        <v>2025</v>
      </c>
      <c r="B5386" s="77">
        <f t="shared" si="427"/>
        <v>4</v>
      </c>
      <c r="C5386" s="73">
        <v>45748</v>
      </c>
      <c r="D5386" s="79" t="s">
        <v>62</v>
      </c>
      <c r="E5386" s="80" t="s">
        <v>378</v>
      </c>
      <c r="F5386" s="81" t="str">
        <f>VLOOKUP(E5386,Customer[],2,FALSE)</f>
        <v>Naung Yoe</v>
      </c>
      <c r="G5386" s="69" t="str">
        <f>VLOOKUP(E5386,Customer[],3,FALSE)</f>
        <v>Thamain Bamyan Rd</v>
      </c>
      <c r="H5386" s="69" t="str">
        <f>VLOOKUP(E5386,Customer[],4,FALSE)</f>
        <v>Mangalar T/N</v>
      </c>
      <c r="I5386" s="48" t="s">
        <v>25</v>
      </c>
      <c r="J5386" s="82" t="str">
        <f>VLOOKUP(I5386,PGStock[],2,FALSE)</f>
        <v>Columbus Super Red Smooth 350 Ml</v>
      </c>
      <c r="K5386" s="71">
        <f>VLOOKUP(I5386,PGStock[],3,FALSE)</f>
        <v>0.35</v>
      </c>
      <c r="L5386" s="47">
        <v>14</v>
      </c>
      <c r="M5386" s="47">
        <f>VLOOKUP(I5386,PGStock[],6,FALSE)</f>
        <v>150</v>
      </c>
      <c r="N5386" s="47">
        <f>+PGSales!$L5386*PGSales!$M5386</f>
        <v>2100</v>
      </c>
    </row>
    <row r="5387" spans="1:14" hidden="1" x14ac:dyDescent="0.25">
      <c r="A5387" s="77">
        <f t="shared" si="426"/>
        <v>2025</v>
      </c>
      <c r="B5387" s="77">
        <f t="shared" si="427"/>
        <v>4</v>
      </c>
      <c r="C5387" s="73">
        <v>45748</v>
      </c>
      <c r="D5387" s="79" t="s">
        <v>62</v>
      </c>
      <c r="E5387" s="80" t="s">
        <v>378</v>
      </c>
      <c r="F5387" s="81" t="str">
        <f>VLOOKUP(E5387,Customer[],2,FALSE)</f>
        <v>Naung Yoe</v>
      </c>
      <c r="G5387" s="69" t="str">
        <f>VLOOKUP(E5387,Customer[],3,FALSE)</f>
        <v>Thamain Bamyan Rd</v>
      </c>
      <c r="H5387" s="69" t="str">
        <f>VLOOKUP(E5387,Customer[],4,FALSE)</f>
        <v>Mangalar T/N</v>
      </c>
      <c r="I5387" s="48" t="s">
        <v>18</v>
      </c>
      <c r="J5387" s="82" t="str">
        <f>VLOOKUP(I5387,PGStock[],2,FALSE)</f>
        <v>Formula Rum 350ml</v>
      </c>
      <c r="K5387" s="71">
        <f>VLOOKUP(I5387,PGStock[],3,FALSE)</f>
        <v>0.35</v>
      </c>
      <c r="L5387" s="47">
        <v>5</v>
      </c>
      <c r="M5387" s="47">
        <f>VLOOKUP(I5387,PGStock[],6,FALSE)</f>
        <v>150</v>
      </c>
      <c r="N5387" s="47">
        <f>+PGSales!$L5387*PGSales!$M5387</f>
        <v>750</v>
      </c>
    </row>
    <row r="5388" spans="1:14" hidden="1" x14ac:dyDescent="0.25">
      <c r="A5388" s="77">
        <f t="shared" si="426"/>
        <v>2025</v>
      </c>
      <c r="B5388" s="77">
        <f t="shared" si="427"/>
        <v>4</v>
      </c>
      <c r="C5388" s="73">
        <v>45748</v>
      </c>
      <c r="D5388" s="79" t="s">
        <v>66</v>
      </c>
      <c r="E5388" s="80" t="s">
        <v>379</v>
      </c>
      <c r="F5388" s="81" t="str">
        <f>VLOOKUP(E5388,Customer[],2,FALSE)</f>
        <v>Demo</v>
      </c>
      <c r="G5388" s="69" t="str">
        <f>VLOOKUP(E5388,Customer[],3,FALSE)</f>
        <v>Thamain Bamyan Rd</v>
      </c>
      <c r="H5388" s="69" t="str">
        <f>VLOOKUP(E5388,Customer[],4,FALSE)</f>
        <v>Mangalar T/N</v>
      </c>
      <c r="I5388" s="48" t="s">
        <v>25</v>
      </c>
      <c r="J5388" s="82" t="str">
        <f>VLOOKUP(I5388,PGStock[],2,FALSE)</f>
        <v>Columbus Super Red Smooth 350 Ml</v>
      </c>
      <c r="K5388" s="71">
        <f>VLOOKUP(I5388,PGStock[],3,FALSE)</f>
        <v>0.35</v>
      </c>
      <c r="L5388" s="47">
        <v>4</v>
      </c>
      <c r="M5388" s="47">
        <f>VLOOKUP(I5388,PGStock[],6,FALSE)</f>
        <v>150</v>
      </c>
      <c r="N5388" s="47">
        <f>+PGSales!$L5388*PGSales!$M5388</f>
        <v>600</v>
      </c>
    </row>
    <row r="5389" spans="1:14" hidden="1" x14ac:dyDescent="0.25">
      <c r="A5389" s="77">
        <f t="shared" si="426"/>
        <v>2025</v>
      </c>
      <c r="B5389" s="77">
        <f t="shared" si="427"/>
        <v>4</v>
      </c>
      <c r="C5389" s="73">
        <v>45748</v>
      </c>
      <c r="D5389" s="79" t="s">
        <v>58</v>
      </c>
      <c r="E5389" s="80" t="s">
        <v>463</v>
      </c>
      <c r="F5389" s="81" t="str">
        <f>VLOOKUP(E5389,Customer[],2,FALSE)</f>
        <v>Aung Family</v>
      </c>
      <c r="G5389" s="69" t="str">
        <f>VLOOKUP(E5389,Customer[],3,FALSE)</f>
        <v>SakeSan (9) Lan</v>
      </c>
      <c r="H5389" s="69" t="str">
        <f>VLOOKUP(E5389,Customer[],4,FALSE)</f>
        <v>Mangalar T/N</v>
      </c>
      <c r="I5389" s="48" t="s">
        <v>25</v>
      </c>
      <c r="J5389" s="82" t="str">
        <f>VLOOKUP(I5389,PGStock[],2,FALSE)</f>
        <v>Columbus Super Red Smooth 350 Ml</v>
      </c>
      <c r="K5389" s="71">
        <f>VLOOKUP(I5389,PGStock[],3,FALSE)</f>
        <v>0.35</v>
      </c>
      <c r="L5389" s="47">
        <v>5</v>
      </c>
      <c r="M5389" s="47">
        <f>VLOOKUP(I5389,PGStock[],6,FALSE)</f>
        <v>150</v>
      </c>
      <c r="N5389" s="47">
        <f>+PGSales!$L5389*PGSales!$M5389</f>
        <v>750</v>
      </c>
    </row>
    <row r="5390" spans="1:14" hidden="1" x14ac:dyDescent="0.25">
      <c r="A5390" s="77">
        <f t="shared" si="426"/>
        <v>2025</v>
      </c>
      <c r="B5390" s="77">
        <f t="shared" si="427"/>
        <v>4</v>
      </c>
      <c r="C5390" s="73">
        <v>45748</v>
      </c>
      <c r="D5390" s="79" t="s">
        <v>58</v>
      </c>
      <c r="E5390" s="80" t="s">
        <v>463</v>
      </c>
      <c r="F5390" s="81" t="str">
        <f>VLOOKUP(E5390,Customer[],2,FALSE)</f>
        <v>Aung Family</v>
      </c>
      <c r="G5390" s="69" t="str">
        <f>VLOOKUP(E5390,Customer[],3,FALSE)</f>
        <v>SakeSan (9) Lan</v>
      </c>
      <c r="H5390" s="69" t="str">
        <f>VLOOKUP(E5390,Customer[],4,FALSE)</f>
        <v>Mangalar T/N</v>
      </c>
      <c r="I5390" s="48" t="s">
        <v>20</v>
      </c>
      <c r="J5390" s="82" t="str">
        <f>VLOOKUP(I5390,PGStock[],2,FALSE)</f>
        <v>Formula Rum 700ml</v>
      </c>
      <c r="K5390" s="71">
        <f>VLOOKUP(I5390,PGStock[],3,FALSE)</f>
        <v>0.7</v>
      </c>
      <c r="L5390" s="47">
        <v>1</v>
      </c>
      <c r="M5390" s="47">
        <f>VLOOKUP(I5390,PGStock[],6,FALSE)</f>
        <v>200</v>
      </c>
      <c r="N5390" s="47">
        <f>+PGSales!$L5390*PGSales!$M5390</f>
        <v>200</v>
      </c>
    </row>
    <row r="5391" spans="1:14" hidden="1" x14ac:dyDescent="0.25">
      <c r="A5391" s="77">
        <f t="shared" si="426"/>
        <v>2025</v>
      </c>
      <c r="B5391" s="77">
        <f t="shared" si="427"/>
        <v>4</v>
      </c>
      <c r="C5391" s="73">
        <v>45748</v>
      </c>
      <c r="D5391" s="79" t="s">
        <v>58</v>
      </c>
      <c r="E5391" s="80" t="s">
        <v>463</v>
      </c>
      <c r="F5391" s="81" t="str">
        <f>VLOOKUP(E5391,Customer[],2,FALSE)</f>
        <v>Aung Family</v>
      </c>
      <c r="G5391" s="69" t="str">
        <f>VLOOKUP(E5391,Customer[],3,FALSE)</f>
        <v>SakeSan (9) Lan</v>
      </c>
      <c r="H5391" s="69" t="str">
        <f>VLOOKUP(E5391,Customer[],4,FALSE)</f>
        <v>Mangalar T/N</v>
      </c>
      <c r="I5391" s="48" t="s">
        <v>18</v>
      </c>
      <c r="J5391" s="82" t="str">
        <f>VLOOKUP(I5391,PGStock[],2,FALSE)</f>
        <v>Formula Rum 350ml</v>
      </c>
      <c r="K5391" s="71">
        <f>VLOOKUP(I5391,PGStock[],3,FALSE)</f>
        <v>0.35</v>
      </c>
      <c r="L5391" s="47">
        <v>6</v>
      </c>
      <c r="M5391" s="47">
        <f>VLOOKUP(I5391,PGStock[],6,FALSE)</f>
        <v>150</v>
      </c>
      <c r="N5391" s="47">
        <f>+PGSales!$L5391*PGSales!$M5391</f>
        <v>900</v>
      </c>
    </row>
    <row r="5392" spans="1:14" hidden="1" x14ac:dyDescent="0.25">
      <c r="A5392" s="77">
        <f t="shared" si="426"/>
        <v>2025</v>
      </c>
      <c r="B5392" s="77">
        <f t="shared" si="427"/>
        <v>4</v>
      </c>
      <c r="C5392" s="73">
        <v>45748</v>
      </c>
      <c r="D5392" s="79" t="s">
        <v>2</v>
      </c>
      <c r="E5392" s="80" t="s">
        <v>693</v>
      </c>
      <c r="F5392" s="81" t="str">
        <f>VLOOKUP(E5392,Customer[],2,FALSE)</f>
        <v>Uncle Liquor</v>
      </c>
      <c r="G5392" s="69" t="str">
        <f>VLOOKUP(E5392,Customer[],3,FALSE)</f>
        <v>Bonmoer Rd</v>
      </c>
      <c r="H5392" s="69" t="str">
        <f>VLOOKUP(E5392,Customer[],4,FALSE)</f>
        <v xml:space="preserve"> N/Oakkala</v>
      </c>
      <c r="I5392" s="48" t="s">
        <v>25</v>
      </c>
      <c r="J5392" s="82" t="str">
        <f>VLOOKUP(I5392,PGStock[],2,FALSE)</f>
        <v>Columbus Super Red Smooth 350 Ml</v>
      </c>
      <c r="K5392" s="71">
        <f>VLOOKUP(I5392,PGStock[],3,FALSE)</f>
        <v>0.35</v>
      </c>
      <c r="L5392" s="47">
        <v>10</v>
      </c>
      <c r="M5392" s="47">
        <f>VLOOKUP(I5392,PGStock[],6,FALSE)</f>
        <v>150</v>
      </c>
      <c r="N5392" s="47">
        <f>+PGSales!$L5392*PGSales!$M5392</f>
        <v>1500</v>
      </c>
    </row>
    <row r="5393" spans="1:14" hidden="1" x14ac:dyDescent="0.25">
      <c r="A5393" s="77">
        <f t="shared" si="426"/>
        <v>2025</v>
      </c>
      <c r="B5393" s="77">
        <f t="shared" si="427"/>
        <v>4</v>
      </c>
      <c r="C5393" s="73">
        <v>45748</v>
      </c>
      <c r="D5393" s="79" t="s">
        <v>2</v>
      </c>
      <c r="E5393" s="80" t="s">
        <v>693</v>
      </c>
      <c r="F5393" s="81" t="str">
        <f>VLOOKUP(E5393,Customer[],2,FALSE)</f>
        <v>Uncle Liquor</v>
      </c>
      <c r="G5393" s="69" t="str">
        <f>VLOOKUP(E5393,Customer[],3,FALSE)</f>
        <v>Bonmoer Rd</v>
      </c>
      <c r="H5393" s="69" t="str">
        <f>VLOOKUP(E5393,Customer[],4,FALSE)</f>
        <v xml:space="preserve"> N/Oakkala</v>
      </c>
      <c r="I5393" s="48" t="s">
        <v>18</v>
      </c>
      <c r="J5393" s="82" t="str">
        <f>VLOOKUP(I5393,PGStock[],2,FALSE)</f>
        <v>Formula Rum 350ml</v>
      </c>
      <c r="K5393" s="71">
        <f>VLOOKUP(I5393,PGStock[],3,FALSE)</f>
        <v>0.35</v>
      </c>
      <c r="L5393" s="47">
        <v>2</v>
      </c>
      <c r="M5393" s="47">
        <f>VLOOKUP(I5393,PGStock[],6,FALSE)</f>
        <v>150</v>
      </c>
      <c r="N5393" s="47">
        <f>+PGSales!$L5393*PGSales!$M5393</f>
        <v>300</v>
      </c>
    </row>
    <row r="5394" spans="1:14" hidden="1" x14ac:dyDescent="0.25">
      <c r="A5394" s="77">
        <f t="shared" si="426"/>
        <v>2025</v>
      </c>
      <c r="B5394" s="77">
        <f t="shared" si="427"/>
        <v>4</v>
      </c>
      <c r="C5394" s="73">
        <v>45748</v>
      </c>
      <c r="D5394" s="79" t="s">
        <v>1</v>
      </c>
      <c r="E5394" s="80" t="s">
        <v>694</v>
      </c>
      <c r="F5394" s="81" t="str">
        <f>VLOOKUP(E5394,Customer[],2,FALSE)</f>
        <v>City Liquor</v>
      </c>
      <c r="G5394" s="69" t="str">
        <f>VLOOKUP(E5394,Customer[],3,FALSE)</f>
        <v>Bonmoer Rd</v>
      </c>
      <c r="H5394" s="69" t="str">
        <f>VLOOKUP(E5394,Customer[],4,FALSE)</f>
        <v xml:space="preserve"> N/Oakkala</v>
      </c>
      <c r="I5394" s="48" t="s">
        <v>25</v>
      </c>
      <c r="J5394" s="82" t="str">
        <f>VLOOKUP(I5394,PGStock[],2,FALSE)</f>
        <v>Columbus Super Red Smooth 350 Ml</v>
      </c>
      <c r="K5394" s="71">
        <f>VLOOKUP(I5394,PGStock[],3,FALSE)</f>
        <v>0.35</v>
      </c>
      <c r="L5394" s="47">
        <v>3</v>
      </c>
      <c r="M5394" s="47">
        <f>VLOOKUP(I5394,PGStock[],6,FALSE)</f>
        <v>150</v>
      </c>
      <c r="N5394" s="47">
        <f>+PGSales!$L5394*PGSales!$M5394</f>
        <v>450</v>
      </c>
    </row>
    <row r="5395" spans="1:14" hidden="1" x14ac:dyDescent="0.25">
      <c r="A5395" s="77">
        <f t="shared" si="426"/>
        <v>2025</v>
      </c>
      <c r="B5395" s="77">
        <f t="shared" si="427"/>
        <v>4</v>
      </c>
      <c r="C5395" s="73">
        <v>45748</v>
      </c>
      <c r="D5395" s="79" t="s">
        <v>1</v>
      </c>
      <c r="E5395" s="80" t="s">
        <v>694</v>
      </c>
      <c r="F5395" s="81" t="str">
        <f>VLOOKUP(E5395,Customer[],2,FALSE)</f>
        <v>City Liquor</v>
      </c>
      <c r="G5395" s="69" t="str">
        <f>VLOOKUP(E5395,Customer[],3,FALSE)</f>
        <v>Bonmoer Rd</v>
      </c>
      <c r="H5395" s="69" t="str">
        <f>VLOOKUP(E5395,Customer[],4,FALSE)</f>
        <v xml:space="preserve"> N/Oakkala</v>
      </c>
      <c r="I5395" s="48" t="s">
        <v>20</v>
      </c>
      <c r="J5395" s="82" t="str">
        <f>VLOOKUP(I5395,PGStock[],2,FALSE)</f>
        <v>Formula Rum 700ml</v>
      </c>
      <c r="K5395" s="71">
        <f>VLOOKUP(I5395,PGStock[],3,FALSE)</f>
        <v>0.7</v>
      </c>
      <c r="L5395" s="47">
        <v>1</v>
      </c>
      <c r="M5395" s="47">
        <f>VLOOKUP(I5395,PGStock[],6,FALSE)</f>
        <v>200</v>
      </c>
      <c r="N5395" s="47">
        <f>+PGSales!$L5395*PGSales!$M5395</f>
        <v>200</v>
      </c>
    </row>
    <row r="5396" spans="1:14" hidden="1" x14ac:dyDescent="0.25">
      <c r="A5396" s="77">
        <f t="shared" si="426"/>
        <v>2025</v>
      </c>
      <c r="B5396" s="77">
        <f t="shared" si="427"/>
        <v>4</v>
      </c>
      <c r="C5396" s="73">
        <v>45748</v>
      </c>
      <c r="D5396" s="79" t="s">
        <v>187</v>
      </c>
      <c r="E5396" s="80" t="s">
        <v>697</v>
      </c>
      <c r="F5396" s="81" t="str">
        <f>VLOOKUP(E5396,Customer[],2,FALSE)</f>
        <v>Shwe Nadi</v>
      </c>
      <c r="G5396" s="69" t="str">
        <f>VLOOKUP(E5396,Customer[],3,FALSE)</f>
        <v>6 Koe</v>
      </c>
      <c r="H5396" s="69" t="str">
        <f>VLOOKUP(E5396,Customer[],4,FALSE)</f>
        <v xml:space="preserve"> N/Oakkala</v>
      </c>
      <c r="I5396" s="48" t="s">
        <v>25</v>
      </c>
      <c r="J5396" s="82" t="str">
        <f>VLOOKUP(I5396,PGStock[],2,FALSE)</f>
        <v>Columbus Super Red Smooth 350 Ml</v>
      </c>
      <c r="K5396" s="71">
        <f>VLOOKUP(I5396,PGStock[],3,FALSE)</f>
        <v>0.35</v>
      </c>
      <c r="L5396" s="47">
        <v>2</v>
      </c>
      <c r="M5396" s="47">
        <f>VLOOKUP(I5396,PGStock[],6,FALSE)</f>
        <v>150</v>
      </c>
      <c r="N5396" s="47">
        <f>+PGSales!$L5396*PGSales!$M5396</f>
        <v>300</v>
      </c>
    </row>
    <row r="5397" spans="1:14" hidden="1" x14ac:dyDescent="0.25">
      <c r="A5397" s="77">
        <f t="shared" ref="A5397:A5408" si="428">YEAR(C5397)</f>
        <v>2025</v>
      </c>
      <c r="B5397" s="77">
        <f t="shared" ref="B5397:B5408" si="429">MONTH(C5397)</f>
        <v>4</v>
      </c>
      <c r="C5397" s="73">
        <v>45748</v>
      </c>
      <c r="D5397" s="79" t="s">
        <v>187</v>
      </c>
      <c r="E5397" s="80" t="s">
        <v>697</v>
      </c>
      <c r="F5397" s="81" t="str">
        <f>VLOOKUP(E5397,Customer[],2,FALSE)</f>
        <v>Shwe Nadi</v>
      </c>
      <c r="G5397" s="69" t="str">
        <f>VLOOKUP(E5397,Customer[],3,FALSE)</f>
        <v>6 Koe</v>
      </c>
      <c r="H5397" s="69" t="str">
        <f>VLOOKUP(E5397,Customer[],4,FALSE)</f>
        <v xml:space="preserve"> N/Oakkala</v>
      </c>
      <c r="I5397" s="48" t="s">
        <v>18</v>
      </c>
      <c r="J5397" s="82" t="str">
        <f>VLOOKUP(I5397,PGStock[],2,FALSE)</f>
        <v>Formula Rum 350ml</v>
      </c>
      <c r="K5397" s="71">
        <f>VLOOKUP(I5397,PGStock[],3,FALSE)</f>
        <v>0.35</v>
      </c>
      <c r="L5397" s="47">
        <v>4</v>
      </c>
      <c r="M5397" s="47">
        <f>VLOOKUP(I5397,PGStock[],6,FALSE)</f>
        <v>150</v>
      </c>
      <c r="N5397" s="47">
        <f>+PGSales!$L5397*PGSales!$M5397</f>
        <v>600</v>
      </c>
    </row>
    <row r="5398" spans="1:14" hidden="1" x14ac:dyDescent="0.25">
      <c r="A5398" s="77">
        <f t="shared" si="428"/>
        <v>2025</v>
      </c>
      <c r="B5398" s="77">
        <f t="shared" si="429"/>
        <v>4</v>
      </c>
      <c r="C5398" s="73">
        <v>45748</v>
      </c>
      <c r="D5398" s="79" t="s">
        <v>115</v>
      </c>
      <c r="E5398" s="80" t="s">
        <v>695</v>
      </c>
      <c r="F5398" s="81" t="str">
        <f>VLOOKUP(E5398,Customer[],2,FALSE)</f>
        <v>Pyae Wa</v>
      </c>
      <c r="G5398" s="69" t="str">
        <f>VLOOKUP(E5398,Customer[],3,FALSE)</f>
        <v>S Paukkan Rd</v>
      </c>
      <c r="H5398" s="69" t="str">
        <f>VLOOKUP(E5398,Customer[],4,FALSE)</f>
        <v>S Paukkan N/Oakkala</v>
      </c>
      <c r="I5398" s="48" t="s">
        <v>25</v>
      </c>
      <c r="J5398" s="82" t="str">
        <f>VLOOKUP(I5398,PGStock[],2,FALSE)</f>
        <v>Columbus Super Red Smooth 350 Ml</v>
      </c>
      <c r="K5398" s="71">
        <f>VLOOKUP(I5398,PGStock[],3,FALSE)</f>
        <v>0.35</v>
      </c>
      <c r="L5398" s="47">
        <v>1</v>
      </c>
      <c r="M5398" s="47">
        <f>VLOOKUP(I5398,PGStock[],6,FALSE)</f>
        <v>150</v>
      </c>
      <c r="N5398" s="47">
        <f>+PGSales!$L5398*PGSales!$M5398</f>
        <v>150</v>
      </c>
    </row>
    <row r="5399" spans="1:14" hidden="1" x14ac:dyDescent="0.25">
      <c r="A5399" s="77">
        <f t="shared" si="428"/>
        <v>2025</v>
      </c>
      <c r="B5399" s="77">
        <f t="shared" si="429"/>
        <v>4</v>
      </c>
      <c r="C5399" s="73">
        <v>45748</v>
      </c>
      <c r="D5399" s="79" t="s">
        <v>115</v>
      </c>
      <c r="E5399" s="80" t="s">
        <v>695</v>
      </c>
      <c r="F5399" s="81" t="str">
        <f>VLOOKUP(E5399,Customer[],2,FALSE)</f>
        <v>Pyae Wa</v>
      </c>
      <c r="G5399" s="69" t="str">
        <f>VLOOKUP(E5399,Customer[],3,FALSE)</f>
        <v>S Paukkan Rd</v>
      </c>
      <c r="H5399" s="69" t="str">
        <f>VLOOKUP(E5399,Customer[],4,FALSE)</f>
        <v>S Paukkan N/Oakkala</v>
      </c>
      <c r="I5399" s="48" t="s">
        <v>18</v>
      </c>
      <c r="J5399" s="82" t="str">
        <f>VLOOKUP(I5399,PGStock[],2,FALSE)</f>
        <v>Formula Rum 350ml</v>
      </c>
      <c r="K5399" s="71">
        <f>VLOOKUP(I5399,PGStock[],3,FALSE)</f>
        <v>0.35</v>
      </c>
      <c r="L5399" s="47">
        <v>2</v>
      </c>
      <c r="M5399" s="47">
        <f>VLOOKUP(I5399,PGStock[],6,FALSE)</f>
        <v>150</v>
      </c>
      <c r="N5399" s="47">
        <f>+PGSales!$L5399*PGSales!$M5399</f>
        <v>300</v>
      </c>
    </row>
    <row r="5400" spans="1:14" hidden="1" x14ac:dyDescent="0.25">
      <c r="A5400" s="77">
        <f t="shared" si="428"/>
        <v>2025</v>
      </c>
      <c r="B5400" s="77">
        <f t="shared" si="429"/>
        <v>4</v>
      </c>
      <c r="C5400" s="73">
        <v>45748</v>
      </c>
      <c r="D5400" s="79" t="s">
        <v>0</v>
      </c>
      <c r="E5400" s="80" t="s">
        <v>679</v>
      </c>
      <c r="F5400" s="81" t="str">
        <f>VLOOKUP(E5400,Customer[],2,FALSE)</f>
        <v>Naythit</v>
      </c>
      <c r="G5400" s="69" t="str">
        <f>VLOOKUP(E5400,Customer[],3,FALSE)</f>
        <v>Nouing Yan rd</v>
      </c>
      <c r="H5400" s="69" t="str">
        <f>VLOOKUP(E5400,Customer[],4,FALSE)</f>
        <v>S Paukkan N/Oakkala</v>
      </c>
      <c r="I5400" s="48" t="s">
        <v>25</v>
      </c>
      <c r="J5400" s="82" t="str">
        <f>VLOOKUP(I5400,PGStock[],2,FALSE)</f>
        <v>Columbus Super Red Smooth 350 Ml</v>
      </c>
      <c r="K5400" s="71">
        <f>VLOOKUP(I5400,PGStock[],3,FALSE)</f>
        <v>0.35</v>
      </c>
      <c r="L5400" s="47">
        <v>4</v>
      </c>
      <c r="M5400" s="47">
        <f>VLOOKUP(I5400,PGStock[],6,FALSE)</f>
        <v>150</v>
      </c>
      <c r="N5400" s="47">
        <f>+PGSales!$L5400*PGSales!$M5400</f>
        <v>600</v>
      </c>
    </row>
    <row r="5401" spans="1:14" hidden="1" x14ac:dyDescent="0.25">
      <c r="A5401" s="77">
        <f t="shared" si="428"/>
        <v>2025</v>
      </c>
      <c r="B5401" s="77">
        <f t="shared" si="429"/>
        <v>4</v>
      </c>
      <c r="C5401" s="73">
        <v>45748</v>
      </c>
      <c r="D5401" s="79" t="s">
        <v>0</v>
      </c>
      <c r="E5401" s="80" t="s">
        <v>679</v>
      </c>
      <c r="F5401" s="81" t="str">
        <f>VLOOKUP(E5401,Customer[],2,FALSE)</f>
        <v>Naythit</v>
      </c>
      <c r="G5401" s="69" t="str">
        <f>VLOOKUP(E5401,Customer[],3,FALSE)</f>
        <v>Nouing Yan rd</v>
      </c>
      <c r="H5401" s="69" t="str">
        <f>VLOOKUP(E5401,Customer[],4,FALSE)</f>
        <v>S Paukkan N/Oakkala</v>
      </c>
      <c r="I5401" s="48" t="s">
        <v>18</v>
      </c>
      <c r="J5401" s="82" t="str">
        <f>VLOOKUP(I5401,PGStock[],2,FALSE)</f>
        <v>Formula Rum 350ml</v>
      </c>
      <c r="K5401" s="71">
        <f>VLOOKUP(I5401,PGStock[],3,FALSE)</f>
        <v>0.35</v>
      </c>
      <c r="L5401" s="47">
        <v>1</v>
      </c>
      <c r="M5401" s="47">
        <f>VLOOKUP(I5401,PGStock[],6,FALSE)</f>
        <v>150</v>
      </c>
      <c r="N5401" s="47">
        <f>+PGSales!$L5401*PGSales!$M5401</f>
        <v>150</v>
      </c>
    </row>
    <row r="5402" spans="1:14" hidden="1" x14ac:dyDescent="0.25">
      <c r="A5402" s="77">
        <f t="shared" si="428"/>
        <v>2025</v>
      </c>
      <c r="B5402" s="77">
        <f t="shared" si="429"/>
        <v>4</v>
      </c>
      <c r="C5402" s="73">
        <v>45748</v>
      </c>
      <c r="D5402" s="79" t="s">
        <v>3</v>
      </c>
      <c r="E5402" s="80" t="s">
        <v>322</v>
      </c>
      <c r="F5402" s="81" t="str">
        <f>VLOOKUP(E5402,Customer[],2,FALSE)</f>
        <v>Kyaw</v>
      </c>
      <c r="G5402" s="69" t="str">
        <f>VLOOKUP(E5402,Customer[],3,FALSE)</f>
        <v>Bagan Rd</v>
      </c>
      <c r="H5402" s="69" t="str">
        <f>VLOOKUP(E5402,Customer[],4,FALSE)</f>
        <v>S Paukkan N/Oakkala</v>
      </c>
      <c r="I5402" s="48" t="s">
        <v>25</v>
      </c>
      <c r="J5402" s="82" t="str">
        <f>VLOOKUP(I5402,PGStock[],2,FALSE)</f>
        <v>Columbus Super Red Smooth 350 Ml</v>
      </c>
      <c r="K5402" s="71">
        <f>VLOOKUP(I5402,PGStock[],3,FALSE)</f>
        <v>0.35</v>
      </c>
      <c r="L5402" s="47">
        <v>8</v>
      </c>
      <c r="M5402" s="47">
        <f>VLOOKUP(I5402,PGStock[],6,FALSE)</f>
        <v>150</v>
      </c>
      <c r="N5402" s="47">
        <f>+PGSales!$L5402*PGSales!$M5402</f>
        <v>1200</v>
      </c>
    </row>
    <row r="5403" spans="1:14" hidden="1" x14ac:dyDescent="0.25">
      <c r="A5403" s="77">
        <f t="shared" si="428"/>
        <v>2025</v>
      </c>
      <c r="B5403" s="77">
        <f t="shared" si="429"/>
        <v>4</v>
      </c>
      <c r="C5403" s="73">
        <v>45748</v>
      </c>
      <c r="D5403" s="79" t="s">
        <v>3</v>
      </c>
      <c r="E5403" s="80" t="s">
        <v>322</v>
      </c>
      <c r="F5403" s="81" t="str">
        <f>VLOOKUP(E5403,Customer[],2,FALSE)</f>
        <v>Kyaw</v>
      </c>
      <c r="G5403" s="69" t="str">
        <f>VLOOKUP(E5403,Customer[],3,FALSE)</f>
        <v>Bagan Rd</v>
      </c>
      <c r="H5403" s="69" t="str">
        <f>VLOOKUP(E5403,Customer[],4,FALSE)</f>
        <v>S Paukkan N/Oakkala</v>
      </c>
      <c r="I5403" s="48" t="s">
        <v>23</v>
      </c>
      <c r="J5403" s="82" t="str">
        <f>VLOOKUP(I5403,PGStock[],2,FALSE)</f>
        <v>Columbus Super Red Smooth 175 Ml</v>
      </c>
      <c r="K5403" s="71">
        <f>VLOOKUP(I5403,PGStock[],3,FALSE)</f>
        <v>0.17499999999999999</v>
      </c>
      <c r="L5403" s="47">
        <v>2</v>
      </c>
      <c r="M5403" s="47">
        <f>VLOOKUP(I5403,PGStock[],6,FALSE)</f>
        <v>100</v>
      </c>
      <c r="N5403" s="47">
        <f>+PGSales!$L5403*PGSales!$M5403</f>
        <v>200</v>
      </c>
    </row>
    <row r="5404" spans="1:14" hidden="1" x14ac:dyDescent="0.25">
      <c r="A5404" s="77">
        <f t="shared" si="428"/>
        <v>2025</v>
      </c>
      <c r="B5404" s="77">
        <f t="shared" si="429"/>
        <v>4</v>
      </c>
      <c r="C5404" s="73">
        <v>45748</v>
      </c>
      <c r="D5404" s="79" t="s">
        <v>3</v>
      </c>
      <c r="E5404" s="80" t="s">
        <v>322</v>
      </c>
      <c r="F5404" s="81" t="str">
        <f>VLOOKUP(E5404,Customer[],2,FALSE)</f>
        <v>Kyaw</v>
      </c>
      <c r="G5404" s="69" t="str">
        <f>VLOOKUP(E5404,Customer[],3,FALSE)</f>
        <v>Bagan Rd</v>
      </c>
      <c r="H5404" s="69" t="str">
        <f>VLOOKUP(E5404,Customer[],4,FALSE)</f>
        <v>S Paukkan N/Oakkala</v>
      </c>
      <c r="I5404" s="48" t="s">
        <v>20</v>
      </c>
      <c r="J5404" s="82" t="str">
        <f>VLOOKUP(I5404,PGStock[],2,FALSE)</f>
        <v>Formula Rum 700ml</v>
      </c>
      <c r="K5404" s="71">
        <f>VLOOKUP(I5404,PGStock[],3,FALSE)</f>
        <v>0.7</v>
      </c>
      <c r="L5404" s="47">
        <v>2</v>
      </c>
      <c r="M5404" s="47">
        <f>VLOOKUP(I5404,PGStock[],6,FALSE)</f>
        <v>200</v>
      </c>
      <c r="N5404" s="47">
        <f>+PGSales!$L5404*PGSales!$M5404</f>
        <v>400</v>
      </c>
    </row>
    <row r="5405" spans="1:14" hidden="1" x14ac:dyDescent="0.25">
      <c r="A5405" s="77">
        <f t="shared" si="428"/>
        <v>2025</v>
      </c>
      <c r="B5405" s="77">
        <f t="shared" si="429"/>
        <v>4</v>
      </c>
      <c r="C5405" s="73">
        <v>45748</v>
      </c>
      <c r="D5405" s="79" t="s">
        <v>3</v>
      </c>
      <c r="E5405" s="80" t="s">
        <v>322</v>
      </c>
      <c r="F5405" s="81" t="str">
        <f>VLOOKUP(E5405,Customer[],2,FALSE)</f>
        <v>Kyaw</v>
      </c>
      <c r="G5405" s="69" t="str">
        <f>VLOOKUP(E5405,Customer[],3,FALSE)</f>
        <v>Bagan Rd</v>
      </c>
      <c r="H5405" s="69" t="str">
        <f>VLOOKUP(E5405,Customer[],4,FALSE)</f>
        <v>S Paukkan N/Oakkala</v>
      </c>
      <c r="I5405" s="48" t="s">
        <v>18</v>
      </c>
      <c r="J5405" s="82" t="str">
        <f>VLOOKUP(I5405,PGStock[],2,FALSE)</f>
        <v>Formula Rum 350ml</v>
      </c>
      <c r="K5405" s="71">
        <f>VLOOKUP(I5405,PGStock[],3,FALSE)</f>
        <v>0.35</v>
      </c>
      <c r="L5405" s="47">
        <v>5</v>
      </c>
      <c r="M5405" s="47">
        <f>VLOOKUP(I5405,PGStock[],6,FALSE)</f>
        <v>150</v>
      </c>
      <c r="N5405" s="47">
        <f>+PGSales!$L5405*PGSales!$M5405</f>
        <v>750</v>
      </c>
    </row>
    <row r="5406" spans="1:14" hidden="1" x14ac:dyDescent="0.25">
      <c r="A5406" s="77">
        <f t="shared" si="428"/>
        <v>2025</v>
      </c>
      <c r="B5406" s="77">
        <f t="shared" si="429"/>
        <v>4</v>
      </c>
      <c r="C5406" s="73">
        <v>45748</v>
      </c>
      <c r="D5406" s="79" t="s">
        <v>60</v>
      </c>
      <c r="E5406" s="80" t="s">
        <v>696</v>
      </c>
      <c r="F5406" s="81" t="str">
        <f>VLOOKUP(E5406,Customer[],2,FALSE)</f>
        <v>Moe Htety</v>
      </c>
      <c r="G5406" s="69" t="str">
        <f>VLOOKUP(E5406,Customer[],3,FALSE)</f>
        <v>S Paukkan Rd</v>
      </c>
      <c r="H5406" s="69" t="str">
        <f>VLOOKUP(E5406,Customer[],4,FALSE)</f>
        <v>S Paukkan N/Oakkala</v>
      </c>
      <c r="I5406" s="48" t="s">
        <v>25</v>
      </c>
      <c r="J5406" s="82" t="str">
        <f>VLOOKUP(I5406,PGStock[],2,FALSE)</f>
        <v>Columbus Super Red Smooth 350 Ml</v>
      </c>
      <c r="K5406" s="71">
        <f>VLOOKUP(I5406,PGStock[],3,FALSE)</f>
        <v>0.35</v>
      </c>
      <c r="L5406" s="47">
        <v>6</v>
      </c>
      <c r="M5406" s="47">
        <f>VLOOKUP(I5406,PGStock[],6,FALSE)</f>
        <v>150</v>
      </c>
      <c r="N5406" s="47">
        <f>+PGSales!$L5406*PGSales!$M5406</f>
        <v>900</v>
      </c>
    </row>
    <row r="5407" spans="1:14" hidden="1" x14ac:dyDescent="0.25">
      <c r="A5407" s="77">
        <f t="shared" si="428"/>
        <v>2025</v>
      </c>
      <c r="B5407" s="77">
        <f t="shared" si="429"/>
        <v>4</v>
      </c>
      <c r="C5407" s="73">
        <v>45748</v>
      </c>
      <c r="D5407" s="79" t="s">
        <v>60</v>
      </c>
      <c r="E5407" s="80" t="s">
        <v>696</v>
      </c>
      <c r="F5407" s="81" t="str">
        <f>VLOOKUP(E5407,Customer[],2,FALSE)</f>
        <v>Moe Htety</v>
      </c>
      <c r="G5407" s="69" t="str">
        <f>VLOOKUP(E5407,Customer[],3,FALSE)</f>
        <v>S Paukkan Rd</v>
      </c>
      <c r="H5407" s="69" t="str">
        <f>VLOOKUP(E5407,Customer[],4,FALSE)</f>
        <v>S Paukkan N/Oakkala</v>
      </c>
      <c r="I5407" s="48" t="s">
        <v>18</v>
      </c>
      <c r="J5407" s="82" t="str">
        <f>VLOOKUP(I5407,PGStock[],2,FALSE)</f>
        <v>Formula Rum 350ml</v>
      </c>
      <c r="K5407" s="71">
        <f>VLOOKUP(I5407,PGStock[],3,FALSE)</f>
        <v>0.35</v>
      </c>
      <c r="L5407" s="47">
        <v>2</v>
      </c>
      <c r="M5407" s="47">
        <f>VLOOKUP(I5407,PGStock[],6,FALSE)</f>
        <v>150</v>
      </c>
      <c r="N5407" s="47">
        <f>+PGSales!$L5407*PGSales!$M5407</f>
        <v>300</v>
      </c>
    </row>
    <row r="5408" spans="1:14" hidden="1" x14ac:dyDescent="0.25">
      <c r="A5408" s="77">
        <f t="shared" si="428"/>
        <v>2025</v>
      </c>
      <c r="B5408" s="77">
        <f t="shared" si="429"/>
        <v>4</v>
      </c>
      <c r="C5408" s="73">
        <v>45748</v>
      </c>
      <c r="D5408" s="79" t="s">
        <v>365</v>
      </c>
      <c r="E5408" s="80" t="s">
        <v>700</v>
      </c>
      <c r="F5408" s="81" t="str">
        <f>VLOOKUP(E5408,Customer[],2,FALSE)</f>
        <v>Myo Gyi</v>
      </c>
      <c r="G5408" s="69" t="str">
        <f>VLOOKUP(E5408,Customer[],3,FALSE)</f>
        <v>S Paukkan Rd</v>
      </c>
      <c r="H5408" s="69" t="str">
        <f>VLOOKUP(E5408,Customer[],4,FALSE)</f>
        <v>S Paukkan N/Oakkala</v>
      </c>
      <c r="I5408" s="48" t="s">
        <v>27</v>
      </c>
      <c r="J5408" s="82" t="str">
        <f>VLOOKUP(I5408,PGStock[],2,FALSE)</f>
        <v>Columbus Super Red Smooth 700 Ml</v>
      </c>
      <c r="K5408" s="71">
        <f>VLOOKUP(I5408,PGStock[],3,FALSE)</f>
        <v>0.7</v>
      </c>
      <c r="L5408" s="47">
        <v>1</v>
      </c>
      <c r="M5408" s="47">
        <f>VLOOKUP(I5408,PGStock[],6,FALSE)</f>
        <v>200</v>
      </c>
      <c r="N5408" s="47">
        <f>+PGSales!$L5408*PGSales!$M5408</f>
        <v>200</v>
      </c>
    </row>
    <row r="5409" spans="1:14" hidden="1" x14ac:dyDescent="0.25">
      <c r="A5409" s="77">
        <f t="shared" ref="A5409:A5420" si="430">YEAR(C5409)</f>
        <v>2025</v>
      </c>
      <c r="B5409" s="77">
        <f t="shared" ref="B5409:B5420" si="431">MONTH(C5409)</f>
        <v>4</v>
      </c>
      <c r="C5409" s="73">
        <v>45748</v>
      </c>
      <c r="D5409" s="79" t="s">
        <v>365</v>
      </c>
      <c r="E5409" s="80" t="s">
        <v>700</v>
      </c>
      <c r="F5409" s="81" t="str">
        <f>VLOOKUP(E5409,Customer[],2,FALSE)</f>
        <v>Myo Gyi</v>
      </c>
      <c r="G5409" s="69" t="str">
        <f>VLOOKUP(E5409,Customer[],3,FALSE)</f>
        <v>S Paukkan Rd</v>
      </c>
      <c r="H5409" s="69" t="str">
        <f>VLOOKUP(E5409,Customer[],4,FALSE)</f>
        <v>S Paukkan N/Oakkala</v>
      </c>
      <c r="I5409" s="48" t="s">
        <v>25</v>
      </c>
      <c r="J5409" s="82" t="str">
        <f>VLOOKUP(I5409,PGStock[],2,FALSE)</f>
        <v>Columbus Super Red Smooth 350 Ml</v>
      </c>
      <c r="K5409" s="71">
        <f>VLOOKUP(I5409,PGStock[],3,FALSE)</f>
        <v>0.35</v>
      </c>
      <c r="L5409" s="47">
        <v>5</v>
      </c>
      <c r="M5409" s="47">
        <f>VLOOKUP(I5409,PGStock[],6,FALSE)</f>
        <v>150</v>
      </c>
      <c r="N5409" s="47">
        <f>+PGSales!$L5409*PGSales!$M5409</f>
        <v>750</v>
      </c>
    </row>
    <row r="5410" spans="1:14" hidden="1" x14ac:dyDescent="0.25">
      <c r="A5410" s="77">
        <f t="shared" si="430"/>
        <v>2025</v>
      </c>
      <c r="B5410" s="77">
        <f t="shared" si="431"/>
        <v>4</v>
      </c>
      <c r="C5410" s="73">
        <v>45748</v>
      </c>
      <c r="D5410" s="79" t="s">
        <v>365</v>
      </c>
      <c r="E5410" s="80" t="s">
        <v>700</v>
      </c>
      <c r="F5410" s="81" t="str">
        <f>VLOOKUP(E5410,Customer[],2,FALSE)</f>
        <v>Myo Gyi</v>
      </c>
      <c r="G5410" s="69" t="str">
        <f>VLOOKUP(E5410,Customer[],3,FALSE)</f>
        <v>S Paukkan Rd</v>
      </c>
      <c r="H5410" s="69" t="str">
        <f>VLOOKUP(E5410,Customer[],4,FALSE)</f>
        <v>S Paukkan N/Oakkala</v>
      </c>
      <c r="I5410" s="48" t="s">
        <v>18</v>
      </c>
      <c r="J5410" s="82" t="str">
        <f>VLOOKUP(I5410,PGStock[],2,FALSE)</f>
        <v>Formula Rum 350ml</v>
      </c>
      <c r="K5410" s="71">
        <f>VLOOKUP(I5410,PGStock[],3,FALSE)</f>
        <v>0.35</v>
      </c>
      <c r="L5410" s="47">
        <v>4</v>
      </c>
      <c r="M5410" s="47">
        <f>VLOOKUP(I5410,PGStock[],6,FALSE)</f>
        <v>150</v>
      </c>
      <c r="N5410" s="47">
        <f>+PGSales!$L5410*PGSales!$M5410</f>
        <v>600</v>
      </c>
    </row>
    <row r="5411" spans="1:14" hidden="1" x14ac:dyDescent="0.25">
      <c r="A5411" s="77">
        <f t="shared" si="430"/>
        <v>2025</v>
      </c>
      <c r="B5411" s="77">
        <f t="shared" si="431"/>
        <v>4</v>
      </c>
      <c r="C5411" s="73">
        <v>45748</v>
      </c>
      <c r="D5411" s="79" t="s">
        <v>76</v>
      </c>
      <c r="E5411" s="80" t="s">
        <v>271</v>
      </c>
      <c r="F5411" s="81" t="str">
        <f>VLOOKUP(E5411,Customer[],2,FALSE)</f>
        <v>Lapyae Wunn</v>
      </c>
      <c r="G5411" s="69" t="str">
        <f>VLOOKUP(E5411,Customer[],3,FALSE)</f>
        <v>West Yangon University Rd</v>
      </c>
      <c r="H5411" s="69" t="str">
        <f>VLOOKUP(E5411,Customer[],4,FALSE)</f>
        <v>Htan Ta Pin</v>
      </c>
      <c r="I5411" s="48" t="s">
        <v>27</v>
      </c>
      <c r="J5411" s="82" t="str">
        <f>VLOOKUP(I5411,PGStock[],2,FALSE)</f>
        <v>Columbus Super Red Smooth 700 Ml</v>
      </c>
      <c r="K5411" s="71">
        <f>VLOOKUP(I5411,PGStock[],3,FALSE)</f>
        <v>0.7</v>
      </c>
      <c r="L5411" s="47">
        <v>1</v>
      </c>
      <c r="M5411" s="47">
        <f>VLOOKUP(I5411,PGStock[],6,FALSE)</f>
        <v>200</v>
      </c>
      <c r="N5411" s="47">
        <f>+PGSales!$L5411*PGSales!$M5411</f>
        <v>200</v>
      </c>
    </row>
    <row r="5412" spans="1:14" hidden="1" x14ac:dyDescent="0.25">
      <c r="A5412" s="77">
        <f t="shared" si="430"/>
        <v>2025</v>
      </c>
      <c r="B5412" s="77">
        <f t="shared" si="431"/>
        <v>4</v>
      </c>
      <c r="C5412" s="73">
        <v>45748</v>
      </c>
      <c r="D5412" s="79" t="s">
        <v>76</v>
      </c>
      <c r="E5412" s="80" t="s">
        <v>271</v>
      </c>
      <c r="F5412" s="81" t="str">
        <f>VLOOKUP(E5412,Customer[],2,FALSE)</f>
        <v>Lapyae Wunn</v>
      </c>
      <c r="G5412" s="69" t="str">
        <f>VLOOKUP(E5412,Customer[],3,FALSE)</f>
        <v>West Yangon University Rd</v>
      </c>
      <c r="H5412" s="69" t="str">
        <f>VLOOKUP(E5412,Customer[],4,FALSE)</f>
        <v>Htan Ta Pin</v>
      </c>
      <c r="I5412" s="48" t="s">
        <v>25</v>
      </c>
      <c r="J5412" s="82" t="str">
        <f>VLOOKUP(I5412,PGStock[],2,FALSE)</f>
        <v>Columbus Super Red Smooth 350 Ml</v>
      </c>
      <c r="K5412" s="71">
        <f>VLOOKUP(I5412,PGStock[],3,FALSE)</f>
        <v>0.35</v>
      </c>
      <c r="L5412" s="47">
        <v>4</v>
      </c>
      <c r="M5412" s="47">
        <f>VLOOKUP(I5412,PGStock[],6,FALSE)</f>
        <v>150</v>
      </c>
      <c r="N5412" s="47">
        <f>+PGSales!$L5412*PGSales!$M5412</f>
        <v>600</v>
      </c>
    </row>
    <row r="5413" spans="1:14" hidden="1" x14ac:dyDescent="0.25">
      <c r="A5413" s="77">
        <f t="shared" si="430"/>
        <v>2025</v>
      </c>
      <c r="B5413" s="77">
        <f t="shared" si="431"/>
        <v>4</v>
      </c>
      <c r="C5413" s="73">
        <v>45748</v>
      </c>
      <c r="D5413" s="79" t="s">
        <v>76</v>
      </c>
      <c r="E5413" s="80" t="s">
        <v>271</v>
      </c>
      <c r="F5413" s="81" t="str">
        <f>VLOOKUP(E5413,Customer[],2,FALSE)</f>
        <v>Lapyae Wunn</v>
      </c>
      <c r="G5413" s="69" t="str">
        <f>VLOOKUP(E5413,Customer[],3,FALSE)</f>
        <v>West Yangon University Rd</v>
      </c>
      <c r="H5413" s="69" t="str">
        <f>VLOOKUP(E5413,Customer[],4,FALSE)</f>
        <v>Htan Ta Pin</v>
      </c>
      <c r="I5413" s="48" t="s">
        <v>20</v>
      </c>
      <c r="J5413" s="82" t="str">
        <f>VLOOKUP(I5413,PGStock[],2,FALSE)</f>
        <v>Formula Rum 700ml</v>
      </c>
      <c r="K5413" s="71">
        <f>VLOOKUP(I5413,PGStock[],3,FALSE)</f>
        <v>0.7</v>
      </c>
      <c r="L5413" s="47">
        <v>2</v>
      </c>
      <c r="M5413" s="47">
        <f>VLOOKUP(I5413,PGStock[],6,FALSE)</f>
        <v>200</v>
      </c>
      <c r="N5413" s="47">
        <f>+PGSales!$L5413*PGSales!$M5413</f>
        <v>400</v>
      </c>
    </row>
    <row r="5414" spans="1:14" hidden="1" x14ac:dyDescent="0.25">
      <c r="A5414" s="77">
        <f t="shared" si="430"/>
        <v>2025</v>
      </c>
      <c r="B5414" s="77">
        <f t="shared" si="431"/>
        <v>4</v>
      </c>
      <c r="C5414" s="73">
        <v>45748</v>
      </c>
      <c r="D5414" s="79" t="s">
        <v>76</v>
      </c>
      <c r="E5414" s="80" t="s">
        <v>271</v>
      </c>
      <c r="F5414" s="81" t="str">
        <f>VLOOKUP(E5414,Customer[],2,FALSE)</f>
        <v>Lapyae Wunn</v>
      </c>
      <c r="G5414" s="69" t="str">
        <f>VLOOKUP(E5414,Customer[],3,FALSE)</f>
        <v>West Yangon University Rd</v>
      </c>
      <c r="H5414" s="69" t="str">
        <f>VLOOKUP(E5414,Customer[],4,FALSE)</f>
        <v>Htan Ta Pin</v>
      </c>
      <c r="I5414" s="48" t="s">
        <v>18</v>
      </c>
      <c r="J5414" s="82" t="str">
        <f>VLOOKUP(I5414,PGStock[],2,FALSE)</f>
        <v>Formula Rum 350ml</v>
      </c>
      <c r="K5414" s="71">
        <f>VLOOKUP(I5414,PGStock[],3,FALSE)</f>
        <v>0.35</v>
      </c>
      <c r="L5414" s="47">
        <v>15</v>
      </c>
      <c r="M5414" s="47">
        <f>VLOOKUP(I5414,PGStock[],6,FALSE)</f>
        <v>150</v>
      </c>
      <c r="N5414" s="47">
        <f>+PGSales!$L5414*PGSales!$M5414</f>
        <v>2250</v>
      </c>
    </row>
    <row r="5415" spans="1:14" hidden="1" x14ac:dyDescent="0.25">
      <c r="A5415" s="77">
        <f t="shared" si="430"/>
        <v>2025</v>
      </c>
      <c r="B5415" s="77">
        <f t="shared" si="431"/>
        <v>4</v>
      </c>
      <c r="C5415" s="73">
        <v>45748</v>
      </c>
      <c r="D5415" s="79" t="s">
        <v>72</v>
      </c>
      <c r="E5415" s="80" t="s">
        <v>677</v>
      </c>
      <c r="F5415" s="81" t="str">
        <f>VLOOKUP(E5415,Customer[],2,FALSE)</f>
        <v>Take Nay Linn</v>
      </c>
      <c r="G5415" s="69" t="str">
        <f>VLOOKUP(E5415,Customer[],3,FALSE)</f>
        <v>West Yangon University Rd</v>
      </c>
      <c r="H5415" s="69" t="str">
        <f>VLOOKUP(E5415,Customer[],4,FALSE)</f>
        <v>Htan Ta Pin</v>
      </c>
      <c r="I5415" s="48" t="s">
        <v>20</v>
      </c>
      <c r="J5415" s="82" t="str">
        <f>VLOOKUP(I5415,PGStock[],2,FALSE)</f>
        <v>Formula Rum 700ml</v>
      </c>
      <c r="K5415" s="71">
        <f>VLOOKUP(I5415,PGStock[],3,FALSE)</f>
        <v>0.7</v>
      </c>
      <c r="L5415" s="47">
        <v>1</v>
      </c>
      <c r="M5415" s="47">
        <f>VLOOKUP(I5415,PGStock[],6,FALSE)</f>
        <v>200</v>
      </c>
      <c r="N5415" s="47">
        <f>+PGSales!$L5415*PGSales!$M5415</f>
        <v>200</v>
      </c>
    </row>
    <row r="5416" spans="1:14" hidden="1" x14ac:dyDescent="0.25">
      <c r="A5416" s="77">
        <f t="shared" si="430"/>
        <v>2025</v>
      </c>
      <c r="B5416" s="77">
        <f t="shared" si="431"/>
        <v>4</v>
      </c>
      <c r="C5416" s="73">
        <v>45748</v>
      </c>
      <c r="D5416" s="79" t="s">
        <v>72</v>
      </c>
      <c r="E5416" s="80" t="s">
        <v>677</v>
      </c>
      <c r="F5416" s="81" t="str">
        <f>VLOOKUP(E5416,Customer[],2,FALSE)</f>
        <v>Take Nay Linn</v>
      </c>
      <c r="G5416" s="69" t="str">
        <f>VLOOKUP(E5416,Customer[],3,FALSE)</f>
        <v>West Yangon University Rd</v>
      </c>
      <c r="H5416" s="69" t="str">
        <f>VLOOKUP(E5416,Customer[],4,FALSE)</f>
        <v>Htan Ta Pin</v>
      </c>
      <c r="I5416" s="48" t="s">
        <v>18</v>
      </c>
      <c r="J5416" s="82" t="str">
        <f>VLOOKUP(I5416,PGStock[],2,FALSE)</f>
        <v>Formula Rum 350ml</v>
      </c>
      <c r="K5416" s="71">
        <f>VLOOKUP(I5416,PGStock[],3,FALSE)</f>
        <v>0.35</v>
      </c>
      <c r="L5416" s="47">
        <v>21</v>
      </c>
      <c r="M5416" s="47">
        <f>VLOOKUP(I5416,PGStock[],6,FALSE)</f>
        <v>150</v>
      </c>
      <c r="N5416" s="47">
        <f>+PGSales!$L5416*PGSales!$M5416</f>
        <v>3150</v>
      </c>
    </row>
    <row r="5417" spans="1:14" hidden="1" x14ac:dyDescent="0.25">
      <c r="A5417" s="77">
        <f t="shared" si="430"/>
        <v>2025</v>
      </c>
      <c r="B5417" s="77">
        <f t="shared" si="431"/>
        <v>4</v>
      </c>
      <c r="C5417" s="73">
        <v>45748</v>
      </c>
      <c r="D5417" s="79" t="s">
        <v>74</v>
      </c>
      <c r="E5417" s="80" t="s">
        <v>269</v>
      </c>
      <c r="F5417" s="81" t="str">
        <f>VLOOKUP(E5417,Customer[],2,FALSE)</f>
        <v>Kaung Star</v>
      </c>
      <c r="G5417" s="69" t="str">
        <f>VLOOKUP(E5417,Customer[],3,FALSE)</f>
        <v>West Yangon University Rd</v>
      </c>
      <c r="H5417" s="69" t="str">
        <f>VLOOKUP(E5417,Customer[],4,FALSE)</f>
        <v>Htan Ta Pin</v>
      </c>
      <c r="I5417" s="48" t="s">
        <v>25</v>
      </c>
      <c r="J5417" s="82" t="str">
        <f>VLOOKUP(I5417,PGStock[],2,FALSE)</f>
        <v>Columbus Super Red Smooth 350 Ml</v>
      </c>
      <c r="K5417" s="71">
        <f>VLOOKUP(I5417,PGStock[],3,FALSE)</f>
        <v>0.35</v>
      </c>
      <c r="L5417" s="47">
        <v>3</v>
      </c>
      <c r="M5417" s="47">
        <f>VLOOKUP(I5417,PGStock[],6,FALSE)</f>
        <v>150</v>
      </c>
      <c r="N5417" s="47">
        <f>+PGSales!$L5417*PGSales!$M5417</f>
        <v>450</v>
      </c>
    </row>
    <row r="5418" spans="1:14" hidden="1" x14ac:dyDescent="0.25">
      <c r="A5418" s="77">
        <f t="shared" si="430"/>
        <v>2025</v>
      </c>
      <c r="B5418" s="77">
        <f t="shared" si="431"/>
        <v>4</v>
      </c>
      <c r="C5418" s="73">
        <v>45748</v>
      </c>
      <c r="D5418" s="79" t="s">
        <v>74</v>
      </c>
      <c r="E5418" s="80" t="s">
        <v>269</v>
      </c>
      <c r="F5418" s="81" t="str">
        <f>VLOOKUP(E5418,Customer[],2,FALSE)</f>
        <v>Kaung Star</v>
      </c>
      <c r="G5418" s="69" t="str">
        <f>VLOOKUP(E5418,Customer[],3,FALSE)</f>
        <v>West Yangon University Rd</v>
      </c>
      <c r="H5418" s="69" t="str">
        <f>VLOOKUP(E5418,Customer[],4,FALSE)</f>
        <v>Htan Ta Pin</v>
      </c>
      <c r="I5418" s="48" t="s">
        <v>18</v>
      </c>
      <c r="J5418" s="82" t="str">
        <f>VLOOKUP(I5418,PGStock[],2,FALSE)</f>
        <v>Formula Rum 350ml</v>
      </c>
      <c r="K5418" s="71">
        <f>VLOOKUP(I5418,PGStock[],3,FALSE)</f>
        <v>0.35</v>
      </c>
      <c r="L5418" s="47">
        <v>8</v>
      </c>
      <c r="M5418" s="47">
        <f>VLOOKUP(I5418,PGStock[],6,FALSE)</f>
        <v>150</v>
      </c>
      <c r="N5418" s="47">
        <f>+PGSales!$L5418*PGSales!$M5418</f>
        <v>1200</v>
      </c>
    </row>
    <row r="5419" spans="1:14" hidden="1" x14ac:dyDescent="0.25">
      <c r="A5419" s="77">
        <f t="shared" si="430"/>
        <v>2025</v>
      </c>
      <c r="B5419" s="77">
        <f t="shared" si="431"/>
        <v>4</v>
      </c>
      <c r="C5419" s="73">
        <v>45748</v>
      </c>
      <c r="D5419" s="79" t="s">
        <v>131</v>
      </c>
      <c r="E5419" s="80" t="s">
        <v>276</v>
      </c>
      <c r="F5419" s="81" t="str">
        <f>VLOOKUP(E5419,Customer[],2,FALSE)</f>
        <v>Kyi Thar Oo(1)</v>
      </c>
      <c r="G5419" s="69" t="str">
        <f>VLOOKUP(E5419,Customer[],3,FALSE)</f>
        <v>Poe San Aye St</v>
      </c>
      <c r="H5419" s="69" t="str">
        <f>VLOOKUP(E5419,Customer[],4,FALSE)</f>
        <v>Htan Ta Pin</v>
      </c>
      <c r="I5419" s="48" t="s">
        <v>25</v>
      </c>
      <c r="J5419" s="82" t="str">
        <f>VLOOKUP(I5419,PGStock[],2,FALSE)</f>
        <v>Columbus Super Red Smooth 350 Ml</v>
      </c>
      <c r="K5419" s="71">
        <f>VLOOKUP(I5419,PGStock[],3,FALSE)</f>
        <v>0.35</v>
      </c>
      <c r="L5419" s="47">
        <v>1</v>
      </c>
      <c r="M5419" s="47">
        <f>VLOOKUP(I5419,PGStock[],6,FALSE)</f>
        <v>150</v>
      </c>
      <c r="N5419" s="47">
        <f>+PGSales!$L5419*PGSales!$M5419</f>
        <v>150</v>
      </c>
    </row>
    <row r="5420" spans="1:14" hidden="1" x14ac:dyDescent="0.25">
      <c r="A5420" s="77">
        <f t="shared" si="430"/>
        <v>2025</v>
      </c>
      <c r="B5420" s="77">
        <f t="shared" si="431"/>
        <v>4</v>
      </c>
      <c r="C5420" s="73">
        <v>45748</v>
      </c>
      <c r="D5420" s="79" t="s">
        <v>131</v>
      </c>
      <c r="E5420" s="80" t="s">
        <v>276</v>
      </c>
      <c r="F5420" s="81" t="str">
        <f>VLOOKUP(E5420,Customer[],2,FALSE)</f>
        <v>Kyi Thar Oo(1)</v>
      </c>
      <c r="G5420" s="69" t="str">
        <f>VLOOKUP(E5420,Customer[],3,FALSE)</f>
        <v>Poe San Aye St</v>
      </c>
      <c r="H5420" s="69" t="str">
        <f>VLOOKUP(E5420,Customer[],4,FALSE)</f>
        <v>Htan Ta Pin</v>
      </c>
      <c r="I5420" s="48" t="s">
        <v>23</v>
      </c>
      <c r="J5420" s="82" t="str">
        <f>VLOOKUP(I5420,PGStock[],2,FALSE)</f>
        <v>Columbus Super Red Smooth 175 Ml</v>
      </c>
      <c r="K5420" s="71">
        <f>VLOOKUP(I5420,PGStock[],3,FALSE)</f>
        <v>0.17499999999999999</v>
      </c>
      <c r="L5420" s="47">
        <v>2</v>
      </c>
      <c r="M5420" s="47">
        <f>VLOOKUP(I5420,PGStock[],6,FALSE)</f>
        <v>100</v>
      </c>
      <c r="N5420" s="47">
        <f>+PGSales!$L5420*PGSales!$M5420</f>
        <v>200</v>
      </c>
    </row>
    <row r="5421" spans="1:14" hidden="1" x14ac:dyDescent="0.25">
      <c r="A5421" s="77">
        <f t="shared" ref="A5421:A5690" si="432">YEAR(C5421)</f>
        <v>2025</v>
      </c>
      <c r="B5421" s="77">
        <f t="shared" ref="B5421:B5690" si="433">MONTH(C5421)</f>
        <v>4</v>
      </c>
      <c r="C5421" s="73">
        <v>45748</v>
      </c>
      <c r="D5421" s="79" t="s">
        <v>131</v>
      </c>
      <c r="E5421" s="80" t="s">
        <v>276</v>
      </c>
      <c r="F5421" s="81" t="str">
        <f>VLOOKUP(E5421,Customer[],2,FALSE)</f>
        <v>Kyi Thar Oo(1)</v>
      </c>
      <c r="G5421" s="69" t="str">
        <f>VLOOKUP(E5421,Customer[],3,FALSE)</f>
        <v>Poe San Aye St</v>
      </c>
      <c r="H5421" s="69" t="str">
        <f>VLOOKUP(E5421,Customer[],4,FALSE)</f>
        <v>Htan Ta Pin</v>
      </c>
      <c r="I5421" s="48" t="s">
        <v>18</v>
      </c>
      <c r="J5421" s="82" t="str">
        <f>VLOOKUP(I5421,PGStock[],2,FALSE)</f>
        <v>Formula Rum 350ml</v>
      </c>
      <c r="K5421" s="71">
        <f>VLOOKUP(I5421,PGStock[],3,FALSE)</f>
        <v>0.35</v>
      </c>
      <c r="L5421" s="47">
        <v>3</v>
      </c>
      <c r="M5421" s="47">
        <f>VLOOKUP(I5421,PGStock[],6,FALSE)</f>
        <v>150</v>
      </c>
      <c r="N5421" s="47">
        <f>+PGSales!$L5421*PGSales!$M5421</f>
        <v>450</v>
      </c>
    </row>
    <row r="5422" spans="1:14" hidden="1" x14ac:dyDescent="0.25">
      <c r="A5422" s="77">
        <f t="shared" si="432"/>
        <v>2025</v>
      </c>
      <c r="B5422" s="77">
        <f t="shared" si="433"/>
        <v>4</v>
      </c>
      <c r="C5422" s="73">
        <v>45748</v>
      </c>
      <c r="D5422" s="79" t="s">
        <v>367</v>
      </c>
      <c r="E5422" s="80" t="s">
        <v>274</v>
      </c>
      <c r="F5422" s="81" t="str">
        <f>VLOOKUP(E5422,Customer[],2,FALSE)</f>
        <v>Ni Ni Lin</v>
      </c>
      <c r="G5422" s="69" t="str">
        <f>VLOOKUP(E5422,Customer[],3,FALSE)</f>
        <v>Myoma Zay Rd</v>
      </c>
      <c r="H5422" s="69" t="str">
        <f>VLOOKUP(E5422,Customer[],4,FALSE)</f>
        <v>Htan Ta Pin</v>
      </c>
      <c r="I5422" s="48" t="s">
        <v>27</v>
      </c>
      <c r="J5422" s="82" t="str">
        <f>VLOOKUP(I5422,PGStock[],2,FALSE)</f>
        <v>Columbus Super Red Smooth 700 Ml</v>
      </c>
      <c r="K5422" s="71">
        <f>VLOOKUP(I5422,PGStock[],3,FALSE)</f>
        <v>0.7</v>
      </c>
      <c r="L5422" s="47">
        <v>1</v>
      </c>
      <c r="M5422" s="47">
        <f>VLOOKUP(I5422,PGStock[],6,FALSE)</f>
        <v>200</v>
      </c>
      <c r="N5422" s="47">
        <f>+PGSales!$L5422*PGSales!$M5422</f>
        <v>200</v>
      </c>
    </row>
    <row r="5423" spans="1:14" hidden="1" x14ac:dyDescent="0.25">
      <c r="A5423" s="77">
        <f t="shared" si="432"/>
        <v>2025</v>
      </c>
      <c r="B5423" s="77">
        <f t="shared" si="433"/>
        <v>4</v>
      </c>
      <c r="C5423" s="73">
        <v>45748</v>
      </c>
      <c r="D5423" s="79" t="s">
        <v>367</v>
      </c>
      <c r="E5423" s="80" t="s">
        <v>274</v>
      </c>
      <c r="F5423" s="81" t="str">
        <f>VLOOKUP(E5423,Customer[],2,FALSE)</f>
        <v>Ni Ni Lin</v>
      </c>
      <c r="G5423" s="69" t="str">
        <f>VLOOKUP(E5423,Customer[],3,FALSE)</f>
        <v>Myoma Zay Rd</v>
      </c>
      <c r="H5423" s="69" t="str">
        <f>VLOOKUP(E5423,Customer[],4,FALSE)</f>
        <v>Htan Ta Pin</v>
      </c>
      <c r="I5423" s="48" t="s">
        <v>25</v>
      </c>
      <c r="J5423" s="82" t="str">
        <f>VLOOKUP(I5423,PGStock[],2,FALSE)</f>
        <v>Columbus Super Red Smooth 350 Ml</v>
      </c>
      <c r="K5423" s="71">
        <f>VLOOKUP(I5423,PGStock[],3,FALSE)</f>
        <v>0.35</v>
      </c>
      <c r="L5423" s="47">
        <v>3</v>
      </c>
      <c r="M5423" s="47">
        <f>VLOOKUP(I5423,PGStock[],6,FALSE)</f>
        <v>150</v>
      </c>
      <c r="N5423" s="47">
        <f>+PGSales!$L5423*PGSales!$M5423</f>
        <v>450</v>
      </c>
    </row>
    <row r="5424" spans="1:14" hidden="1" x14ac:dyDescent="0.25">
      <c r="A5424" s="77">
        <f t="shared" si="432"/>
        <v>2025</v>
      </c>
      <c r="B5424" s="77">
        <f t="shared" si="433"/>
        <v>4</v>
      </c>
      <c r="C5424" s="73">
        <v>45748</v>
      </c>
      <c r="D5424" s="79" t="s">
        <v>367</v>
      </c>
      <c r="E5424" s="80" t="s">
        <v>274</v>
      </c>
      <c r="F5424" s="81" t="str">
        <f>VLOOKUP(E5424,Customer[],2,FALSE)</f>
        <v>Ni Ni Lin</v>
      </c>
      <c r="G5424" s="69" t="str">
        <f>VLOOKUP(E5424,Customer[],3,FALSE)</f>
        <v>Myoma Zay Rd</v>
      </c>
      <c r="H5424" s="69" t="str">
        <f>VLOOKUP(E5424,Customer[],4,FALSE)</f>
        <v>Htan Ta Pin</v>
      </c>
      <c r="I5424" s="48" t="s">
        <v>23</v>
      </c>
      <c r="J5424" s="82" t="str">
        <f>VLOOKUP(I5424,PGStock[],2,FALSE)</f>
        <v>Columbus Super Red Smooth 175 Ml</v>
      </c>
      <c r="K5424" s="71">
        <f>VLOOKUP(I5424,PGStock[],3,FALSE)</f>
        <v>0.17499999999999999</v>
      </c>
      <c r="L5424" s="47">
        <v>2</v>
      </c>
      <c r="M5424" s="47">
        <f>VLOOKUP(I5424,PGStock[],6,FALSE)</f>
        <v>100</v>
      </c>
      <c r="N5424" s="47">
        <f>+PGSales!$L5424*PGSales!$M5424</f>
        <v>200</v>
      </c>
    </row>
    <row r="5425" spans="1:14" hidden="1" x14ac:dyDescent="0.25">
      <c r="A5425" s="77">
        <f t="shared" si="432"/>
        <v>2025</v>
      </c>
      <c r="B5425" s="77">
        <f t="shared" si="433"/>
        <v>4</v>
      </c>
      <c r="C5425" s="73">
        <v>45748</v>
      </c>
      <c r="D5425" s="79" t="s">
        <v>367</v>
      </c>
      <c r="E5425" s="80" t="s">
        <v>274</v>
      </c>
      <c r="F5425" s="81" t="str">
        <f>VLOOKUP(E5425,Customer[],2,FALSE)</f>
        <v>Ni Ni Lin</v>
      </c>
      <c r="G5425" s="69" t="str">
        <f>VLOOKUP(E5425,Customer[],3,FALSE)</f>
        <v>Myoma Zay Rd</v>
      </c>
      <c r="H5425" s="69" t="str">
        <f>VLOOKUP(E5425,Customer[],4,FALSE)</f>
        <v>Htan Ta Pin</v>
      </c>
      <c r="I5425" s="48" t="s">
        <v>18</v>
      </c>
      <c r="J5425" s="82" t="str">
        <f>VLOOKUP(I5425,PGStock[],2,FALSE)</f>
        <v>Formula Rum 350ml</v>
      </c>
      <c r="K5425" s="71">
        <f>VLOOKUP(I5425,PGStock[],3,FALSE)</f>
        <v>0.35</v>
      </c>
      <c r="L5425" s="47">
        <v>3</v>
      </c>
      <c r="M5425" s="47">
        <f>VLOOKUP(I5425,PGStock[],6,FALSE)</f>
        <v>150</v>
      </c>
      <c r="N5425" s="47">
        <f>+PGSales!$L5425*PGSales!$M5425</f>
        <v>450</v>
      </c>
    </row>
    <row r="5426" spans="1:14" hidden="1" x14ac:dyDescent="0.25">
      <c r="A5426" s="77">
        <f t="shared" si="432"/>
        <v>2025</v>
      </c>
      <c r="B5426" s="77">
        <f t="shared" si="433"/>
        <v>4</v>
      </c>
      <c r="C5426" s="73">
        <v>45748</v>
      </c>
      <c r="D5426" s="79" t="s">
        <v>70</v>
      </c>
      <c r="E5426" s="80" t="s">
        <v>273</v>
      </c>
      <c r="F5426" s="81" t="str">
        <f>VLOOKUP(E5426,Customer[],2,FALSE)</f>
        <v>Nate Thint</v>
      </c>
      <c r="G5426" s="69" t="str">
        <f>VLOOKUP(E5426,Customer[],3,FALSE)</f>
        <v>Bayin Naung St</v>
      </c>
      <c r="H5426" s="69" t="str">
        <f>VLOOKUP(E5426,Customer[],4,FALSE)</f>
        <v>Htan Ta Pin</v>
      </c>
      <c r="I5426" s="48" t="s">
        <v>25</v>
      </c>
      <c r="J5426" s="82" t="str">
        <f>VLOOKUP(I5426,PGStock[],2,FALSE)</f>
        <v>Columbus Super Red Smooth 350 Ml</v>
      </c>
      <c r="K5426" s="71">
        <f>VLOOKUP(I5426,PGStock[],3,FALSE)</f>
        <v>0.35</v>
      </c>
      <c r="L5426" s="47">
        <v>2</v>
      </c>
      <c r="M5426" s="47">
        <f>VLOOKUP(I5426,PGStock[],6,FALSE)</f>
        <v>150</v>
      </c>
      <c r="N5426" s="47">
        <f>+PGSales!$L5426*PGSales!$M5426</f>
        <v>300</v>
      </c>
    </row>
    <row r="5427" spans="1:14" hidden="1" x14ac:dyDescent="0.25">
      <c r="A5427" s="77">
        <f t="shared" si="432"/>
        <v>2025</v>
      </c>
      <c r="B5427" s="77">
        <f t="shared" si="433"/>
        <v>4</v>
      </c>
      <c r="C5427" s="73">
        <v>45748</v>
      </c>
      <c r="D5427" s="79" t="s">
        <v>70</v>
      </c>
      <c r="E5427" s="80" t="s">
        <v>273</v>
      </c>
      <c r="F5427" s="81" t="str">
        <f>VLOOKUP(E5427,Customer[],2,FALSE)</f>
        <v>Nate Thint</v>
      </c>
      <c r="G5427" s="69" t="str">
        <f>VLOOKUP(E5427,Customer[],3,FALSE)</f>
        <v>Bayin Naung St</v>
      </c>
      <c r="H5427" s="69" t="str">
        <f>VLOOKUP(E5427,Customer[],4,FALSE)</f>
        <v>Htan Ta Pin</v>
      </c>
      <c r="I5427" s="48" t="s">
        <v>23</v>
      </c>
      <c r="J5427" s="82" t="str">
        <f>VLOOKUP(I5427,PGStock[],2,FALSE)</f>
        <v>Columbus Super Red Smooth 175 Ml</v>
      </c>
      <c r="K5427" s="71">
        <f>VLOOKUP(I5427,PGStock[],3,FALSE)</f>
        <v>0.17499999999999999</v>
      </c>
      <c r="L5427" s="47">
        <v>2</v>
      </c>
      <c r="M5427" s="47">
        <f>VLOOKUP(I5427,PGStock[],6,FALSE)</f>
        <v>100</v>
      </c>
      <c r="N5427" s="47">
        <f>+PGSales!$L5427*PGSales!$M5427</f>
        <v>200</v>
      </c>
    </row>
    <row r="5428" spans="1:14" hidden="1" x14ac:dyDescent="0.25">
      <c r="A5428" s="77">
        <f t="shared" si="432"/>
        <v>2025</v>
      </c>
      <c r="B5428" s="77">
        <f t="shared" si="433"/>
        <v>4</v>
      </c>
      <c r="C5428" s="73">
        <v>45748</v>
      </c>
      <c r="D5428" s="79" t="s">
        <v>70</v>
      </c>
      <c r="E5428" s="80" t="s">
        <v>273</v>
      </c>
      <c r="F5428" s="81" t="str">
        <f>VLOOKUP(E5428,Customer[],2,FALSE)</f>
        <v>Nate Thint</v>
      </c>
      <c r="G5428" s="69" t="str">
        <f>VLOOKUP(E5428,Customer[],3,FALSE)</f>
        <v>Bayin Naung St</v>
      </c>
      <c r="H5428" s="69" t="str">
        <f>VLOOKUP(E5428,Customer[],4,FALSE)</f>
        <v>Htan Ta Pin</v>
      </c>
      <c r="I5428" s="48" t="s">
        <v>23</v>
      </c>
      <c r="J5428" s="82" t="str">
        <f>VLOOKUP(I5428,PGStock[],2,FALSE)</f>
        <v>Columbus Super Red Smooth 175 Ml</v>
      </c>
      <c r="K5428" s="71">
        <f>VLOOKUP(I5428,PGStock[],3,FALSE)</f>
        <v>0.17499999999999999</v>
      </c>
      <c r="L5428" s="47">
        <v>1</v>
      </c>
      <c r="M5428" s="47">
        <f>VLOOKUP(I5428,PGStock[],6,FALSE)</f>
        <v>100</v>
      </c>
      <c r="N5428" s="47">
        <f>+PGSales!$L5428*PGSales!$M5428</f>
        <v>100</v>
      </c>
    </row>
    <row r="5429" spans="1:14" hidden="1" x14ac:dyDescent="0.25">
      <c r="A5429" s="77">
        <f t="shared" si="432"/>
        <v>2025</v>
      </c>
      <c r="B5429" s="77">
        <f t="shared" si="433"/>
        <v>4</v>
      </c>
      <c r="C5429" s="73">
        <v>45748</v>
      </c>
      <c r="D5429" s="79" t="s">
        <v>70</v>
      </c>
      <c r="E5429" s="80" t="s">
        <v>273</v>
      </c>
      <c r="F5429" s="81" t="str">
        <f>VLOOKUP(E5429,Customer[],2,FALSE)</f>
        <v>Nate Thint</v>
      </c>
      <c r="G5429" s="69" t="str">
        <f>VLOOKUP(E5429,Customer[],3,FALSE)</f>
        <v>Bayin Naung St</v>
      </c>
      <c r="H5429" s="69" t="str">
        <f>VLOOKUP(E5429,Customer[],4,FALSE)</f>
        <v>Htan Ta Pin</v>
      </c>
      <c r="I5429" s="48" t="s">
        <v>18</v>
      </c>
      <c r="J5429" s="82" t="str">
        <f>VLOOKUP(I5429,PGStock[],2,FALSE)</f>
        <v>Formula Rum 350ml</v>
      </c>
      <c r="K5429" s="71">
        <f>VLOOKUP(I5429,PGStock[],3,FALSE)</f>
        <v>0.35</v>
      </c>
      <c r="L5429" s="47">
        <v>6</v>
      </c>
      <c r="M5429" s="47">
        <f>VLOOKUP(I5429,PGStock[],6,FALSE)</f>
        <v>150</v>
      </c>
      <c r="N5429" s="47">
        <f>+PGSales!$L5429*PGSales!$M5429</f>
        <v>900</v>
      </c>
    </row>
    <row r="5430" spans="1:14" hidden="1" x14ac:dyDescent="0.25">
      <c r="A5430" s="77">
        <f t="shared" si="432"/>
        <v>2025</v>
      </c>
      <c r="B5430" s="77">
        <f t="shared" si="433"/>
        <v>4</v>
      </c>
      <c r="C5430" s="73">
        <v>45748</v>
      </c>
      <c r="D5430" s="79" t="s">
        <v>4</v>
      </c>
      <c r="E5430" s="80" t="s">
        <v>270</v>
      </c>
      <c r="F5430" s="81" t="str">
        <f>VLOOKUP(E5430,Customer[],2,FALSE)</f>
        <v>Kyi Thar Oo(2)</v>
      </c>
      <c r="G5430" s="69" t="str">
        <f>VLOOKUP(E5430,Customer[],3,FALSE)</f>
        <v>Bayin Naung St</v>
      </c>
      <c r="H5430" s="69" t="str">
        <f>VLOOKUP(E5430,Customer[],4,FALSE)</f>
        <v>Htan Ta Pin</v>
      </c>
      <c r="I5430" s="48" t="s">
        <v>18</v>
      </c>
      <c r="J5430" s="82" t="str">
        <f>VLOOKUP(I5430,PGStock[],2,FALSE)</f>
        <v>Formula Rum 350ml</v>
      </c>
      <c r="K5430" s="71">
        <f>VLOOKUP(I5430,PGStock[],3,FALSE)</f>
        <v>0.35</v>
      </c>
      <c r="L5430" s="47">
        <v>2</v>
      </c>
      <c r="M5430" s="47">
        <f>VLOOKUP(I5430,PGStock[],6,FALSE)</f>
        <v>150</v>
      </c>
      <c r="N5430" s="47">
        <f>+PGSales!$L5430*PGSales!$M5430</f>
        <v>300</v>
      </c>
    </row>
    <row r="5431" spans="1:14" hidden="1" x14ac:dyDescent="0.25">
      <c r="A5431" s="77">
        <f t="shared" si="432"/>
        <v>2025</v>
      </c>
      <c r="B5431" s="77">
        <f t="shared" si="433"/>
        <v>4</v>
      </c>
      <c r="C5431" s="73">
        <v>45749</v>
      </c>
      <c r="D5431" s="79" t="s">
        <v>56</v>
      </c>
      <c r="E5431" s="80" t="s">
        <v>380</v>
      </c>
      <c r="F5431" s="81" t="str">
        <f>VLOOKUP(E5431,Customer[],2,FALSE)</f>
        <v>Ka Dai Hein</v>
      </c>
      <c r="G5431" s="69" t="str">
        <f>VLOOKUP(E5431,Customer[],3,FALSE)</f>
        <v>Kan Bae Butar Zay Rd</v>
      </c>
      <c r="H5431" s="69" t="str">
        <f>VLOOKUP(E5431,Customer[],4,FALSE)</f>
        <v>YanKin</v>
      </c>
      <c r="I5431" s="48" t="s">
        <v>25</v>
      </c>
      <c r="J5431" s="82" t="str">
        <f>VLOOKUP(I5431,PGStock[],2,FALSE)</f>
        <v>Columbus Super Red Smooth 350 Ml</v>
      </c>
      <c r="K5431" s="71">
        <f>VLOOKUP(I5431,PGStock[],3,FALSE)</f>
        <v>0.35</v>
      </c>
      <c r="L5431" s="47">
        <v>4</v>
      </c>
      <c r="M5431" s="47">
        <f>VLOOKUP(I5431,PGStock[],6,FALSE)</f>
        <v>150</v>
      </c>
      <c r="N5431" s="47">
        <f>+PGSales!$L5431*PGSales!$M5431</f>
        <v>600</v>
      </c>
    </row>
    <row r="5432" spans="1:14" hidden="1" x14ac:dyDescent="0.25">
      <c r="A5432" s="77">
        <f t="shared" ref="A5432:A5442" si="434">YEAR(C5432)</f>
        <v>2025</v>
      </c>
      <c r="B5432" s="77">
        <f t="shared" ref="B5432:B5442" si="435">MONTH(C5432)</f>
        <v>4</v>
      </c>
      <c r="C5432" s="73">
        <v>45749</v>
      </c>
      <c r="D5432" s="79" t="s">
        <v>56</v>
      </c>
      <c r="E5432" s="80" t="s">
        <v>380</v>
      </c>
      <c r="F5432" s="81" t="str">
        <f>VLOOKUP(E5432,Customer[],2,FALSE)</f>
        <v>Ka Dai Hein</v>
      </c>
      <c r="G5432" s="69" t="str">
        <f>VLOOKUP(E5432,Customer[],3,FALSE)</f>
        <v>Kan Bae Butar Zay Rd</v>
      </c>
      <c r="H5432" s="69" t="str">
        <f>VLOOKUP(E5432,Customer[],4,FALSE)</f>
        <v>YanKin</v>
      </c>
      <c r="I5432" s="48" t="s">
        <v>23</v>
      </c>
      <c r="J5432" s="82" t="str">
        <f>VLOOKUP(I5432,PGStock[],2,FALSE)</f>
        <v>Columbus Super Red Smooth 175 Ml</v>
      </c>
      <c r="K5432" s="71">
        <f>VLOOKUP(I5432,PGStock[],3,FALSE)</f>
        <v>0.17499999999999999</v>
      </c>
      <c r="L5432" s="47">
        <v>3</v>
      </c>
      <c r="M5432" s="47">
        <f>VLOOKUP(I5432,PGStock[],6,FALSE)</f>
        <v>100</v>
      </c>
      <c r="N5432" s="47">
        <f>+PGSales!$L5432*PGSales!$M5432</f>
        <v>300</v>
      </c>
    </row>
    <row r="5433" spans="1:14" hidden="1" x14ac:dyDescent="0.25">
      <c r="A5433" s="77">
        <f t="shared" si="434"/>
        <v>2025</v>
      </c>
      <c r="B5433" s="77">
        <f t="shared" si="435"/>
        <v>4</v>
      </c>
      <c r="C5433" s="73">
        <v>45749</v>
      </c>
      <c r="D5433" s="79" t="s">
        <v>56</v>
      </c>
      <c r="E5433" s="80" t="s">
        <v>380</v>
      </c>
      <c r="F5433" s="81" t="str">
        <f>VLOOKUP(E5433,Customer[],2,FALSE)</f>
        <v>Ka Dai Hein</v>
      </c>
      <c r="G5433" s="69" t="str">
        <f>VLOOKUP(E5433,Customer[],3,FALSE)</f>
        <v>Kan Bae Butar Zay Rd</v>
      </c>
      <c r="H5433" s="69" t="str">
        <f>VLOOKUP(E5433,Customer[],4,FALSE)</f>
        <v>YanKin</v>
      </c>
      <c r="I5433" s="48" t="s">
        <v>18</v>
      </c>
      <c r="J5433" s="82" t="str">
        <f>VLOOKUP(I5433,PGStock[],2,FALSE)</f>
        <v>Formula Rum 350ml</v>
      </c>
      <c r="K5433" s="71">
        <f>VLOOKUP(I5433,PGStock[],3,FALSE)</f>
        <v>0.35</v>
      </c>
      <c r="L5433" s="47">
        <v>4</v>
      </c>
      <c r="M5433" s="47">
        <f>VLOOKUP(I5433,PGStock[],6,FALSE)</f>
        <v>150</v>
      </c>
      <c r="N5433" s="47">
        <f>+PGSales!$L5433*PGSales!$M5433</f>
        <v>600</v>
      </c>
    </row>
    <row r="5434" spans="1:14" hidden="1" x14ac:dyDescent="0.25">
      <c r="A5434" s="77">
        <f t="shared" si="434"/>
        <v>2025</v>
      </c>
      <c r="B5434" s="77">
        <f t="shared" si="435"/>
        <v>4</v>
      </c>
      <c r="C5434" s="73">
        <v>45749</v>
      </c>
      <c r="D5434" s="79" t="s">
        <v>109</v>
      </c>
      <c r="E5434" s="80" t="s">
        <v>375</v>
      </c>
      <c r="F5434" s="81" t="str">
        <f>VLOOKUP(E5434,Customer[],2,FALSE)</f>
        <v>Ah Linn Nike</v>
      </c>
      <c r="G5434" s="69" t="str">
        <f>VLOOKUP(E5434,Customer[],3,FALSE)</f>
        <v>ThitSar Rd</v>
      </c>
      <c r="H5434" s="69" t="str">
        <f>VLOOKUP(E5434,Customer[],4,FALSE)</f>
        <v>YanKin</v>
      </c>
      <c r="I5434" s="48" t="s">
        <v>27</v>
      </c>
      <c r="J5434" s="82" t="str">
        <f>VLOOKUP(I5434,PGStock[],2,FALSE)</f>
        <v>Columbus Super Red Smooth 700 Ml</v>
      </c>
      <c r="K5434" s="71">
        <f>VLOOKUP(I5434,PGStock[],3,FALSE)</f>
        <v>0.7</v>
      </c>
      <c r="L5434" s="47">
        <v>2</v>
      </c>
      <c r="M5434" s="47">
        <f>VLOOKUP(I5434,PGStock[],6,FALSE)</f>
        <v>200</v>
      </c>
      <c r="N5434" s="47">
        <f>+PGSales!$L5434*PGSales!$M5434</f>
        <v>400</v>
      </c>
    </row>
    <row r="5435" spans="1:14" hidden="1" x14ac:dyDescent="0.25">
      <c r="A5435" s="77">
        <f t="shared" si="434"/>
        <v>2025</v>
      </c>
      <c r="B5435" s="77">
        <f t="shared" si="435"/>
        <v>4</v>
      </c>
      <c r="C5435" s="73">
        <v>45749</v>
      </c>
      <c r="D5435" s="79" t="s">
        <v>109</v>
      </c>
      <c r="E5435" s="80" t="s">
        <v>375</v>
      </c>
      <c r="F5435" s="81" t="str">
        <f>VLOOKUP(E5435,Customer[],2,FALSE)</f>
        <v>Ah Linn Nike</v>
      </c>
      <c r="G5435" s="69" t="str">
        <f>VLOOKUP(E5435,Customer[],3,FALSE)</f>
        <v>ThitSar Rd</v>
      </c>
      <c r="H5435" s="69" t="str">
        <f>VLOOKUP(E5435,Customer[],4,FALSE)</f>
        <v>YanKin</v>
      </c>
      <c r="I5435" s="48" t="s">
        <v>25</v>
      </c>
      <c r="J5435" s="82" t="str">
        <f>VLOOKUP(I5435,PGStock[],2,FALSE)</f>
        <v>Columbus Super Red Smooth 350 Ml</v>
      </c>
      <c r="K5435" s="71">
        <f>VLOOKUP(I5435,PGStock[],3,FALSE)</f>
        <v>0.35</v>
      </c>
      <c r="L5435" s="47">
        <v>10</v>
      </c>
      <c r="M5435" s="47">
        <f>VLOOKUP(I5435,PGStock[],6,FALSE)</f>
        <v>150</v>
      </c>
      <c r="N5435" s="47">
        <f>+PGSales!$L5435*PGSales!$M5435</f>
        <v>1500</v>
      </c>
    </row>
    <row r="5436" spans="1:14" hidden="1" x14ac:dyDescent="0.25">
      <c r="A5436" s="77">
        <f t="shared" si="434"/>
        <v>2025</v>
      </c>
      <c r="B5436" s="77">
        <f t="shared" si="435"/>
        <v>4</v>
      </c>
      <c r="C5436" s="73">
        <v>45749</v>
      </c>
      <c r="D5436" s="79" t="s">
        <v>109</v>
      </c>
      <c r="E5436" s="80" t="s">
        <v>375</v>
      </c>
      <c r="F5436" s="81" t="str">
        <f>VLOOKUP(E5436,Customer[],2,FALSE)</f>
        <v>Ah Linn Nike</v>
      </c>
      <c r="G5436" s="69" t="str">
        <f>VLOOKUP(E5436,Customer[],3,FALSE)</f>
        <v>ThitSar Rd</v>
      </c>
      <c r="H5436" s="69" t="str">
        <f>VLOOKUP(E5436,Customer[],4,FALSE)</f>
        <v>YanKin</v>
      </c>
      <c r="I5436" s="48" t="s">
        <v>18</v>
      </c>
      <c r="J5436" s="82" t="str">
        <f>VLOOKUP(I5436,PGStock[],2,FALSE)</f>
        <v>Formula Rum 350ml</v>
      </c>
      <c r="K5436" s="71">
        <f>VLOOKUP(I5436,PGStock[],3,FALSE)</f>
        <v>0.35</v>
      </c>
      <c r="L5436" s="47">
        <v>1</v>
      </c>
      <c r="M5436" s="47">
        <f>VLOOKUP(I5436,PGStock[],6,FALSE)</f>
        <v>150</v>
      </c>
      <c r="N5436" s="47">
        <f>+PGSales!$L5436*PGSales!$M5436</f>
        <v>150</v>
      </c>
    </row>
    <row r="5437" spans="1:14" hidden="1" x14ac:dyDescent="0.25">
      <c r="A5437" s="77">
        <f t="shared" si="434"/>
        <v>2025</v>
      </c>
      <c r="B5437" s="77">
        <f t="shared" si="435"/>
        <v>4</v>
      </c>
      <c r="C5437" s="73">
        <v>45749</v>
      </c>
      <c r="D5437" s="79" t="s">
        <v>186</v>
      </c>
      <c r="E5437" s="80" t="s">
        <v>376</v>
      </c>
      <c r="F5437" s="81" t="str">
        <f>VLOOKUP(E5437,Customer[],2,FALSE)</f>
        <v>Phyu</v>
      </c>
      <c r="G5437" s="69" t="str">
        <f>VLOOKUP(E5437,Customer[],3,FALSE)</f>
        <v>Yan Shin Rd</v>
      </c>
      <c r="H5437" s="69" t="str">
        <f>VLOOKUP(E5437,Customer[],4,FALSE)</f>
        <v>YanKin</v>
      </c>
      <c r="I5437" s="48" t="s">
        <v>25</v>
      </c>
      <c r="J5437" s="82" t="str">
        <f>VLOOKUP(I5437,PGStock[],2,FALSE)</f>
        <v>Columbus Super Red Smooth 350 Ml</v>
      </c>
      <c r="K5437" s="71">
        <f>VLOOKUP(I5437,PGStock[],3,FALSE)</f>
        <v>0.35</v>
      </c>
      <c r="L5437" s="47">
        <v>7</v>
      </c>
      <c r="M5437" s="47">
        <f>VLOOKUP(I5437,PGStock[],6,FALSE)</f>
        <v>150</v>
      </c>
      <c r="N5437" s="47">
        <f>+PGSales!$L5437*PGSales!$M5437</f>
        <v>1050</v>
      </c>
    </row>
    <row r="5438" spans="1:14" hidden="1" x14ac:dyDescent="0.25">
      <c r="A5438" s="77">
        <f t="shared" si="434"/>
        <v>2025</v>
      </c>
      <c r="B5438" s="77">
        <f t="shared" si="435"/>
        <v>4</v>
      </c>
      <c r="C5438" s="73">
        <v>45749</v>
      </c>
      <c r="D5438" s="79" t="s">
        <v>186</v>
      </c>
      <c r="E5438" s="80" t="s">
        <v>376</v>
      </c>
      <c r="F5438" s="81" t="str">
        <f>VLOOKUP(E5438,Customer[],2,FALSE)</f>
        <v>Phyu</v>
      </c>
      <c r="G5438" s="69" t="str">
        <f>VLOOKUP(E5438,Customer[],3,FALSE)</f>
        <v>Yan Shin Rd</v>
      </c>
      <c r="H5438" s="69" t="str">
        <f>VLOOKUP(E5438,Customer[],4,FALSE)</f>
        <v>YanKin</v>
      </c>
      <c r="I5438" s="48" t="s">
        <v>18</v>
      </c>
      <c r="J5438" s="82" t="str">
        <f>VLOOKUP(I5438,PGStock[],2,FALSE)</f>
        <v>Formula Rum 350ml</v>
      </c>
      <c r="K5438" s="71">
        <f>VLOOKUP(I5438,PGStock[],3,FALSE)</f>
        <v>0.35</v>
      </c>
      <c r="L5438" s="47">
        <v>4</v>
      </c>
      <c r="M5438" s="47">
        <f>VLOOKUP(I5438,PGStock[],6,FALSE)</f>
        <v>150</v>
      </c>
      <c r="N5438" s="47">
        <f>+PGSales!$L5438*PGSales!$M5438</f>
        <v>600</v>
      </c>
    </row>
    <row r="5439" spans="1:14" hidden="1" x14ac:dyDescent="0.25">
      <c r="A5439" s="77">
        <f t="shared" si="434"/>
        <v>2025</v>
      </c>
      <c r="B5439" s="77">
        <f t="shared" si="435"/>
        <v>4</v>
      </c>
      <c r="C5439" s="73">
        <v>45749</v>
      </c>
      <c r="D5439" s="79" t="s">
        <v>64</v>
      </c>
      <c r="E5439" s="80" t="s">
        <v>377</v>
      </c>
      <c r="F5439" s="81" t="str">
        <f>VLOOKUP(E5439,Customer[],2,FALSE)</f>
        <v>Style 2</v>
      </c>
      <c r="G5439" s="69" t="str">
        <f>VLOOKUP(E5439,Customer[],3,FALSE)</f>
        <v>Thamain Bamyan Rd</v>
      </c>
      <c r="H5439" s="69" t="str">
        <f>VLOOKUP(E5439,Customer[],4,FALSE)</f>
        <v>Mangalar T/N</v>
      </c>
      <c r="I5439" s="48" t="s">
        <v>25</v>
      </c>
      <c r="J5439" s="82" t="str">
        <f>VLOOKUP(I5439,PGStock[],2,FALSE)</f>
        <v>Columbus Super Red Smooth 350 Ml</v>
      </c>
      <c r="K5439" s="71">
        <f>VLOOKUP(I5439,PGStock[],3,FALSE)</f>
        <v>0.35</v>
      </c>
      <c r="L5439" s="47">
        <v>4</v>
      </c>
      <c r="M5439" s="47">
        <f>VLOOKUP(I5439,PGStock[],6,FALSE)</f>
        <v>150</v>
      </c>
      <c r="N5439" s="47">
        <f>+PGSales!$L5439*PGSales!$M5439</f>
        <v>600</v>
      </c>
    </row>
    <row r="5440" spans="1:14" hidden="1" x14ac:dyDescent="0.25">
      <c r="A5440" s="77">
        <f t="shared" si="434"/>
        <v>2025</v>
      </c>
      <c r="B5440" s="77">
        <f t="shared" si="435"/>
        <v>4</v>
      </c>
      <c r="C5440" s="73">
        <v>45749</v>
      </c>
      <c r="D5440" s="79" t="s">
        <v>64</v>
      </c>
      <c r="E5440" s="80" t="s">
        <v>377</v>
      </c>
      <c r="F5440" s="81" t="str">
        <f>VLOOKUP(E5440,Customer[],2,FALSE)</f>
        <v>Style 2</v>
      </c>
      <c r="G5440" s="69" t="str">
        <f>VLOOKUP(E5440,Customer[],3,FALSE)</f>
        <v>Thamain Bamyan Rd</v>
      </c>
      <c r="H5440" s="69" t="str">
        <f>VLOOKUP(E5440,Customer[],4,FALSE)</f>
        <v>Mangalar T/N</v>
      </c>
      <c r="I5440" s="48" t="s">
        <v>20</v>
      </c>
      <c r="J5440" s="82" t="str">
        <f>VLOOKUP(I5440,PGStock[],2,FALSE)</f>
        <v>Formula Rum 700ml</v>
      </c>
      <c r="K5440" s="71">
        <f>VLOOKUP(I5440,PGStock[],3,FALSE)</f>
        <v>0.7</v>
      </c>
      <c r="L5440" s="47">
        <v>2</v>
      </c>
      <c r="M5440" s="47">
        <f>VLOOKUP(I5440,PGStock[],6,FALSE)</f>
        <v>200</v>
      </c>
      <c r="N5440" s="47">
        <f>+PGSales!$L5440*PGSales!$M5440</f>
        <v>400</v>
      </c>
    </row>
    <row r="5441" spans="1:14" hidden="1" x14ac:dyDescent="0.25">
      <c r="A5441" s="77">
        <f t="shared" si="434"/>
        <v>2025</v>
      </c>
      <c r="B5441" s="77">
        <f t="shared" si="435"/>
        <v>4</v>
      </c>
      <c r="C5441" s="73">
        <v>45749</v>
      </c>
      <c r="D5441" s="79" t="s">
        <v>64</v>
      </c>
      <c r="E5441" s="80" t="s">
        <v>377</v>
      </c>
      <c r="F5441" s="81" t="str">
        <f>VLOOKUP(E5441,Customer[],2,FALSE)</f>
        <v>Style 2</v>
      </c>
      <c r="G5441" s="69" t="str">
        <f>VLOOKUP(E5441,Customer[],3,FALSE)</f>
        <v>Thamain Bamyan Rd</v>
      </c>
      <c r="H5441" s="69" t="str">
        <f>VLOOKUP(E5441,Customer[],4,FALSE)</f>
        <v>Mangalar T/N</v>
      </c>
      <c r="I5441" s="48" t="s">
        <v>18</v>
      </c>
      <c r="J5441" s="82" t="str">
        <f>VLOOKUP(I5441,PGStock[],2,FALSE)</f>
        <v>Formula Rum 350ml</v>
      </c>
      <c r="K5441" s="71">
        <f>VLOOKUP(I5441,PGStock[],3,FALSE)</f>
        <v>0.35</v>
      </c>
      <c r="L5441" s="47">
        <v>4</v>
      </c>
      <c r="M5441" s="47">
        <f>VLOOKUP(I5441,PGStock[],6,FALSE)</f>
        <v>150</v>
      </c>
      <c r="N5441" s="47">
        <f>+PGSales!$L5441*PGSales!$M5441</f>
        <v>600</v>
      </c>
    </row>
    <row r="5442" spans="1:14" hidden="1" x14ac:dyDescent="0.25">
      <c r="A5442" s="77">
        <f t="shared" si="434"/>
        <v>2025</v>
      </c>
      <c r="B5442" s="77">
        <f t="shared" si="435"/>
        <v>4</v>
      </c>
      <c r="C5442" s="73">
        <v>45749</v>
      </c>
      <c r="D5442" s="79" t="s">
        <v>62</v>
      </c>
      <c r="E5442" s="80" t="s">
        <v>378</v>
      </c>
      <c r="F5442" s="81" t="str">
        <f>VLOOKUP(E5442,Customer[],2,FALSE)</f>
        <v>Naung Yoe</v>
      </c>
      <c r="G5442" s="69" t="str">
        <f>VLOOKUP(E5442,Customer[],3,FALSE)</f>
        <v>Thamain Bamyan Rd</v>
      </c>
      <c r="H5442" s="69" t="str">
        <f>VLOOKUP(E5442,Customer[],4,FALSE)</f>
        <v>Mangalar T/N</v>
      </c>
      <c r="I5442" s="48" t="s">
        <v>25</v>
      </c>
      <c r="J5442" s="82" t="str">
        <f>VLOOKUP(I5442,PGStock[],2,FALSE)</f>
        <v>Columbus Super Red Smooth 350 Ml</v>
      </c>
      <c r="K5442" s="71">
        <f>VLOOKUP(I5442,PGStock[],3,FALSE)</f>
        <v>0.35</v>
      </c>
      <c r="L5442" s="47">
        <v>11</v>
      </c>
      <c r="M5442" s="47">
        <f>VLOOKUP(I5442,PGStock[],6,FALSE)</f>
        <v>150</v>
      </c>
      <c r="N5442" s="47">
        <f>+PGSales!$L5442*PGSales!$M5442</f>
        <v>1650</v>
      </c>
    </row>
    <row r="5443" spans="1:14" hidden="1" x14ac:dyDescent="0.25">
      <c r="A5443" s="77">
        <f t="shared" ref="A5443:A5453" si="436">YEAR(C5443)</f>
        <v>2025</v>
      </c>
      <c r="B5443" s="77">
        <f t="shared" ref="B5443:B5453" si="437">MONTH(C5443)</f>
        <v>4</v>
      </c>
      <c r="C5443" s="73">
        <v>45749</v>
      </c>
      <c r="D5443" s="79" t="s">
        <v>62</v>
      </c>
      <c r="E5443" s="80" t="s">
        <v>378</v>
      </c>
      <c r="F5443" s="81" t="str">
        <f>VLOOKUP(E5443,Customer[],2,FALSE)</f>
        <v>Naung Yoe</v>
      </c>
      <c r="G5443" s="69" t="str">
        <f>VLOOKUP(E5443,Customer[],3,FALSE)</f>
        <v>Thamain Bamyan Rd</v>
      </c>
      <c r="H5443" s="69" t="str">
        <f>VLOOKUP(E5443,Customer[],4,FALSE)</f>
        <v>Mangalar T/N</v>
      </c>
      <c r="I5443" s="48" t="s">
        <v>18</v>
      </c>
      <c r="J5443" s="82" t="str">
        <f>VLOOKUP(I5443,PGStock[],2,FALSE)</f>
        <v>Formula Rum 350ml</v>
      </c>
      <c r="K5443" s="71">
        <f>VLOOKUP(I5443,PGStock[],3,FALSE)</f>
        <v>0.35</v>
      </c>
      <c r="L5443" s="47">
        <v>7</v>
      </c>
      <c r="M5443" s="47">
        <f>VLOOKUP(I5443,PGStock[],6,FALSE)</f>
        <v>150</v>
      </c>
      <c r="N5443" s="47">
        <f>+PGSales!$L5443*PGSales!$M5443</f>
        <v>1050</v>
      </c>
    </row>
    <row r="5444" spans="1:14" hidden="1" x14ac:dyDescent="0.25">
      <c r="A5444" s="77">
        <f t="shared" si="436"/>
        <v>2025</v>
      </c>
      <c r="B5444" s="77">
        <f t="shared" si="437"/>
        <v>4</v>
      </c>
      <c r="C5444" s="73">
        <v>45749</v>
      </c>
      <c r="D5444" s="79" t="s">
        <v>66</v>
      </c>
      <c r="E5444" s="80" t="s">
        <v>379</v>
      </c>
      <c r="F5444" s="81" t="str">
        <f>VLOOKUP(E5444,Customer[],2,FALSE)</f>
        <v>Demo</v>
      </c>
      <c r="G5444" s="69" t="str">
        <f>VLOOKUP(E5444,Customer[],3,FALSE)</f>
        <v>Thamain Bamyan Rd</v>
      </c>
      <c r="H5444" s="69" t="str">
        <f>VLOOKUP(E5444,Customer[],4,FALSE)</f>
        <v>Mangalar T/N</v>
      </c>
      <c r="I5444" s="48" t="s">
        <v>27</v>
      </c>
      <c r="J5444" s="82" t="str">
        <f>VLOOKUP(I5444,PGStock[],2,FALSE)</f>
        <v>Columbus Super Red Smooth 700 Ml</v>
      </c>
      <c r="K5444" s="71">
        <f>VLOOKUP(I5444,PGStock[],3,FALSE)</f>
        <v>0.7</v>
      </c>
      <c r="L5444" s="47">
        <v>2</v>
      </c>
      <c r="M5444" s="47">
        <f>VLOOKUP(I5444,PGStock[],6,FALSE)</f>
        <v>200</v>
      </c>
      <c r="N5444" s="47">
        <f>+PGSales!$L5444*PGSales!$M5444</f>
        <v>400</v>
      </c>
    </row>
    <row r="5445" spans="1:14" hidden="1" x14ac:dyDescent="0.25">
      <c r="A5445" s="77">
        <f t="shared" si="436"/>
        <v>2025</v>
      </c>
      <c r="B5445" s="77">
        <f t="shared" si="437"/>
        <v>4</v>
      </c>
      <c r="C5445" s="73">
        <v>45749</v>
      </c>
      <c r="D5445" s="79" t="s">
        <v>66</v>
      </c>
      <c r="E5445" s="80" t="s">
        <v>379</v>
      </c>
      <c r="F5445" s="81" t="str">
        <f>VLOOKUP(E5445,Customer[],2,FALSE)</f>
        <v>Demo</v>
      </c>
      <c r="G5445" s="69" t="str">
        <f>VLOOKUP(E5445,Customer[],3,FALSE)</f>
        <v>Thamain Bamyan Rd</v>
      </c>
      <c r="H5445" s="69" t="str">
        <f>VLOOKUP(E5445,Customer[],4,FALSE)</f>
        <v>Mangalar T/N</v>
      </c>
      <c r="I5445" s="48" t="s">
        <v>25</v>
      </c>
      <c r="J5445" s="82" t="str">
        <f>VLOOKUP(I5445,PGStock[],2,FALSE)</f>
        <v>Columbus Super Red Smooth 350 Ml</v>
      </c>
      <c r="K5445" s="71">
        <f>VLOOKUP(I5445,PGStock[],3,FALSE)</f>
        <v>0.35</v>
      </c>
      <c r="L5445" s="47">
        <v>3</v>
      </c>
      <c r="M5445" s="47">
        <f>VLOOKUP(I5445,PGStock[],6,FALSE)</f>
        <v>150</v>
      </c>
      <c r="N5445" s="47">
        <f>+PGSales!$L5445*PGSales!$M5445</f>
        <v>450</v>
      </c>
    </row>
    <row r="5446" spans="1:14" hidden="1" x14ac:dyDescent="0.25">
      <c r="A5446" s="77">
        <f t="shared" si="436"/>
        <v>2025</v>
      </c>
      <c r="B5446" s="77">
        <f t="shared" si="437"/>
        <v>4</v>
      </c>
      <c r="C5446" s="73">
        <v>45749</v>
      </c>
      <c r="D5446" s="79" t="s">
        <v>66</v>
      </c>
      <c r="E5446" s="80" t="s">
        <v>379</v>
      </c>
      <c r="F5446" s="81" t="str">
        <f>VLOOKUP(E5446,Customer[],2,FALSE)</f>
        <v>Demo</v>
      </c>
      <c r="G5446" s="69" t="str">
        <f>VLOOKUP(E5446,Customer[],3,FALSE)</f>
        <v>Thamain Bamyan Rd</v>
      </c>
      <c r="H5446" s="69" t="str">
        <f>VLOOKUP(E5446,Customer[],4,FALSE)</f>
        <v>Mangalar T/N</v>
      </c>
      <c r="I5446" s="48" t="s">
        <v>20</v>
      </c>
      <c r="J5446" s="82" t="str">
        <f>VLOOKUP(I5446,PGStock[],2,FALSE)</f>
        <v>Formula Rum 700ml</v>
      </c>
      <c r="K5446" s="71">
        <f>VLOOKUP(I5446,PGStock[],3,FALSE)</f>
        <v>0.7</v>
      </c>
      <c r="L5446" s="47">
        <v>1</v>
      </c>
      <c r="M5446" s="47">
        <f>VLOOKUP(I5446,PGStock[],6,FALSE)</f>
        <v>200</v>
      </c>
      <c r="N5446" s="47">
        <f>+PGSales!$L5446*PGSales!$M5446</f>
        <v>200</v>
      </c>
    </row>
    <row r="5447" spans="1:14" hidden="1" x14ac:dyDescent="0.25">
      <c r="A5447" s="77">
        <f t="shared" si="436"/>
        <v>2025</v>
      </c>
      <c r="B5447" s="77">
        <f t="shared" si="437"/>
        <v>4</v>
      </c>
      <c r="C5447" s="73">
        <v>45749</v>
      </c>
      <c r="D5447" s="79" t="s">
        <v>58</v>
      </c>
      <c r="E5447" s="80" t="s">
        <v>463</v>
      </c>
      <c r="F5447" s="81" t="str">
        <f>VLOOKUP(E5447,Customer[],2,FALSE)</f>
        <v>Aung Family</v>
      </c>
      <c r="G5447" s="69" t="str">
        <f>VLOOKUP(E5447,Customer[],3,FALSE)</f>
        <v>SakeSan (9) Lan</v>
      </c>
      <c r="H5447" s="69" t="str">
        <f>VLOOKUP(E5447,Customer[],4,FALSE)</f>
        <v>Mangalar T/N</v>
      </c>
      <c r="I5447" s="48" t="s">
        <v>25</v>
      </c>
      <c r="J5447" s="82" t="str">
        <f>VLOOKUP(I5447,PGStock[],2,FALSE)</f>
        <v>Columbus Super Red Smooth 350 Ml</v>
      </c>
      <c r="K5447" s="71">
        <f>VLOOKUP(I5447,PGStock[],3,FALSE)</f>
        <v>0.35</v>
      </c>
      <c r="L5447" s="47">
        <v>6</v>
      </c>
      <c r="M5447" s="47">
        <f>VLOOKUP(I5447,PGStock[],6,FALSE)</f>
        <v>150</v>
      </c>
      <c r="N5447" s="47">
        <f>+PGSales!$L5447*PGSales!$M5447</f>
        <v>900</v>
      </c>
    </row>
    <row r="5448" spans="1:14" hidden="1" x14ac:dyDescent="0.25">
      <c r="A5448" s="77">
        <f t="shared" si="436"/>
        <v>2025</v>
      </c>
      <c r="B5448" s="77">
        <f t="shared" si="437"/>
        <v>4</v>
      </c>
      <c r="C5448" s="73">
        <v>45749</v>
      </c>
      <c r="D5448" s="79" t="s">
        <v>58</v>
      </c>
      <c r="E5448" s="80" t="s">
        <v>463</v>
      </c>
      <c r="F5448" s="81" t="str">
        <f>VLOOKUP(E5448,Customer[],2,FALSE)</f>
        <v>Aung Family</v>
      </c>
      <c r="G5448" s="69" t="str">
        <f>VLOOKUP(E5448,Customer[],3,FALSE)</f>
        <v>SakeSan (9) Lan</v>
      </c>
      <c r="H5448" s="69" t="str">
        <f>VLOOKUP(E5448,Customer[],4,FALSE)</f>
        <v>Mangalar T/N</v>
      </c>
      <c r="I5448" s="48" t="s">
        <v>18</v>
      </c>
      <c r="J5448" s="82" t="str">
        <f>VLOOKUP(I5448,PGStock[],2,FALSE)</f>
        <v>Formula Rum 350ml</v>
      </c>
      <c r="K5448" s="71">
        <f>VLOOKUP(I5448,PGStock[],3,FALSE)</f>
        <v>0.35</v>
      </c>
      <c r="L5448" s="47">
        <v>4</v>
      </c>
      <c r="M5448" s="47">
        <f>VLOOKUP(I5448,PGStock[],6,FALSE)</f>
        <v>150</v>
      </c>
      <c r="N5448" s="47">
        <f>+PGSales!$L5448*PGSales!$M5448</f>
        <v>600</v>
      </c>
    </row>
    <row r="5449" spans="1:14" hidden="1" x14ac:dyDescent="0.25">
      <c r="A5449" s="77">
        <f t="shared" si="436"/>
        <v>2025</v>
      </c>
      <c r="B5449" s="77">
        <f t="shared" si="437"/>
        <v>4</v>
      </c>
      <c r="C5449" s="73">
        <v>45749</v>
      </c>
      <c r="D5449" s="79" t="s">
        <v>2</v>
      </c>
      <c r="E5449" s="80" t="s">
        <v>693</v>
      </c>
      <c r="F5449" s="81" t="str">
        <f>VLOOKUP(E5449,Customer[],2,FALSE)</f>
        <v>Uncle Liquor</v>
      </c>
      <c r="G5449" s="69" t="str">
        <f>VLOOKUP(E5449,Customer[],3,FALSE)</f>
        <v>Bonmoer Rd</v>
      </c>
      <c r="H5449" s="69" t="str">
        <f>VLOOKUP(E5449,Customer[],4,FALSE)</f>
        <v xml:space="preserve"> N/Oakkala</v>
      </c>
      <c r="I5449" s="48" t="s">
        <v>25</v>
      </c>
      <c r="J5449" s="82" t="str">
        <f>VLOOKUP(I5449,PGStock[],2,FALSE)</f>
        <v>Columbus Super Red Smooth 350 Ml</v>
      </c>
      <c r="K5449" s="71">
        <f>VLOOKUP(I5449,PGStock[],3,FALSE)</f>
        <v>0.35</v>
      </c>
      <c r="L5449" s="47">
        <v>8</v>
      </c>
      <c r="M5449" s="47">
        <f>VLOOKUP(I5449,PGStock[],6,FALSE)</f>
        <v>150</v>
      </c>
      <c r="N5449" s="47">
        <f>+PGSales!$L5449*PGSales!$M5449</f>
        <v>1200</v>
      </c>
    </row>
    <row r="5450" spans="1:14" hidden="1" x14ac:dyDescent="0.25">
      <c r="A5450" s="77">
        <f t="shared" si="436"/>
        <v>2025</v>
      </c>
      <c r="B5450" s="77">
        <f t="shared" si="437"/>
        <v>4</v>
      </c>
      <c r="C5450" s="73">
        <v>45749</v>
      </c>
      <c r="D5450" s="79" t="s">
        <v>2</v>
      </c>
      <c r="E5450" s="80" t="s">
        <v>693</v>
      </c>
      <c r="F5450" s="81" t="str">
        <f>VLOOKUP(E5450,Customer[],2,FALSE)</f>
        <v>Uncle Liquor</v>
      </c>
      <c r="G5450" s="69" t="str">
        <f>VLOOKUP(E5450,Customer[],3,FALSE)</f>
        <v>Bonmoer Rd</v>
      </c>
      <c r="H5450" s="69" t="str">
        <f>VLOOKUP(E5450,Customer[],4,FALSE)</f>
        <v xml:space="preserve"> N/Oakkala</v>
      </c>
      <c r="I5450" s="48" t="s">
        <v>18</v>
      </c>
      <c r="J5450" s="82" t="str">
        <f>VLOOKUP(I5450,PGStock[],2,FALSE)</f>
        <v>Formula Rum 350ml</v>
      </c>
      <c r="K5450" s="71">
        <f>VLOOKUP(I5450,PGStock[],3,FALSE)</f>
        <v>0.35</v>
      </c>
      <c r="L5450" s="47">
        <v>8</v>
      </c>
      <c r="M5450" s="47">
        <f>VLOOKUP(I5450,PGStock[],6,FALSE)</f>
        <v>150</v>
      </c>
      <c r="N5450" s="47">
        <f>+PGSales!$L5450*PGSales!$M5450</f>
        <v>1200</v>
      </c>
    </row>
    <row r="5451" spans="1:14" hidden="1" x14ac:dyDescent="0.25">
      <c r="A5451" s="77">
        <f t="shared" si="436"/>
        <v>2025</v>
      </c>
      <c r="B5451" s="77">
        <f t="shared" si="437"/>
        <v>4</v>
      </c>
      <c r="C5451" s="73">
        <v>45749</v>
      </c>
      <c r="D5451" s="79" t="s">
        <v>68</v>
      </c>
      <c r="E5451" s="80" t="s">
        <v>695</v>
      </c>
      <c r="F5451" s="81" t="str">
        <f>VLOOKUP(E5451,Customer[],2,FALSE)</f>
        <v>Pyae Wa</v>
      </c>
      <c r="G5451" s="69" t="str">
        <f>VLOOKUP(E5451,Customer[],3,FALSE)</f>
        <v>S Paukkan Rd</v>
      </c>
      <c r="H5451" s="69" t="str">
        <f>VLOOKUP(E5451,Customer[],4,FALSE)</f>
        <v>S Paukkan N/Oakkala</v>
      </c>
      <c r="I5451" s="48" t="s">
        <v>25</v>
      </c>
      <c r="J5451" s="82" t="str">
        <f>VLOOKUP(I5451,PGStock[],2,FALSE)</f>
        <v>Columbus Super Red Smooth 350 Ml</v>
      </c>
      <c r="K5451" s="71">
        <f>VLOOKUP(I5451,PGStock[],3,FALSE)</f>
        <v>0.35</v>
      </c>
      <c r="L5451" s="47">
        <v>2</v>
      </c>
      <c r="M5451" s="47">
        <f>VLOOKUP(I5451,PGStock[],6,FALSE)</f>
        <v>150</v>
      </c>
      <c r="N5451" s="47">
        <f>+PGSales!$L5451*PGSales!$M5451</f>
        <v>300</v>
      </c>
    </row>
    <row r="5452" spans="1:14" hidden="1" x14ac:dyDescent="0.25">
      <c r="A5452" s="77">
        <f t="shared" si="436"/>
        <v>2025</v>
      </c>
      <c r="B5452" s="77">
        <f t="shared" si="437"/>
        <v>4</v>
      </c>
      <c r="C5452" s="73">
        <v>45749</v>
      </c>
      <c r="D5452" s="79" t="s">
        <v>68</v>
      </c>
      <c r="E5452" s="80" t="s">
        <v>695</v>
      </c>
      <c r="F5452" s="81" t="str">
        <f>VLOOKUP(E5452,Customer[],2,FALSE)</f>
        <v>Pyae Wa</v>
      </c>
      <c r="G5452" s="69" t="str">
        <f>VLOOKUP(E5452,Customer[],3,FALSE)</f>
        <v>S Paukkan Rd</v>
      </c>
      <c r="H5452" s="69" t="str">
        <f>VLOOKUP(E5452,Customer[],4,FALSE)</f>
        <v>S Paukkan N/Oakkala</v>
      </c>
      <c r="I5452" s="48" t="s">
        <v>18</v>
      </c>
      <c r="J5452" s="82" t="str">
        <f>VLOOKUP(I5452,PGStock[],2,FALSE)</f>
        <v>Formula Rum 350ml</v>
      </c>
      <c r="K5452" s="71">
        <f>VLOOKUP(I5452,PGStock[],3,FALSE)</f>
        <v>0.35</v>
      </c>
      <c r="L5452" s="47">
        <v>3</v>
      </c>
      <c r="M5452" s="47">
        <f>VLOOKUP(I5452,PGStock[],6,FALSE)</f>
        <v>150</v>
      </c>
      <c r="N5452" s="47">
        <f>+PGSales!$L5452*PGSales!$M5452</f>
        <v>450</v>
      </c>
    </row>
    <row r="5453" spans="1:14" hidden="1" x14ac:dyDescent="0.25">
      <c r="A5453" s="77">
        <f t="shared" si="436"/>
        <v>2025</v>
      </c>
      <c r="B5453" s="77">
        <f t="shared" si="437"/>
        <v>4</v>
      </c>
      <c r="C5453" s="73">
        <v>45749</v>
      </c>
      <c r="D5453" s="79" t="s">
        <v>187</v>
      </c>
      <c r="E5453" s="80" t="s">
        <v>697</v>
      </c>
      <c r="F5453" s="81" t="str">
        <f>VLOOKUP(E5453,Customer[],2,FALSE)</f>
        <v>Shwe Nadi</v>
      </c>
      <c r="G5453" s="69" t="str">
        <f>VLOOKUP(E5453,Customer[],3,FALSE)</f>
        <v>6 Koe</v>
      </c>
      <c r="H5453" s="69" t="str">
        <f>VLOOKUP(E5453,Customer[],4,FALSE)</f>
        <v xml:space="preserve"> N/Oakkala</v>
      </c>
      <c r="I5453" s="48" t="s">
        <v>18</v>
      </c>
      <c r="J5453" s="82" t="str">
        <f>VLOOKUP(I5453,PGStock[],2,FALSE)</f>
        <v>Formula Rum 350ml</v>
      </c>
      <c r="K5453" s="71">
        <f>VLOOKUP(I5453,PGStock[],3,FALSE)</f>
        <v>0.35</v>
      </c>
      <c r="L5453" s="47">
        <v>1</v>
      </c>
      <c r="M5453" s="47">
        <f>VLOOKUP(I5453,PGStock[],6,FALSE)</f>
        <v>150</v>
      </c>
      <c r="N5453" s="47">
        <f>+PGSales!$L5453*PGSales!$M5453</f>
        <v>150</v>
      </c>
    </row>
    <row r="5454" spans="1:14" hidden="1" x14ac:dyDescent="0.25">
      <c r="A5454" s="77">
        <f t="shared" ref="A5454:A5464" si="438">YEAR(C5454)</f>
        <v>2025</v>
      </c>
      <c r="B5454" s="77">
        <f t="shared" ref="B5454:B5464" si="439">MONTH(C5454)</f>
        <v>4</v>
      </c>
      <c r="C5454" s="73">
        <v>45749</v>
      </c>
      <c r="D5454" s="79" t="s">
        <v>0</v>
      </c>
      <c r="E5454" s="80" t="s">
        <v>679</v>
      </c>
      <c r="F5454" s="81" t="str">
        <f>VLOOKUP(E5454,Customer[],2,FALSE)</f>
        <v>Naythit</v>
      </c>
      <c r="G5454" s="69" t="str">
        <f>VLOOKUP(E5454,Customer[],3,FALSE)</f>
        <v>Nouing Yan rd</v>
      </c>
      <c r="H5454" s="69" t="str">
        <f>VLOOKUP(E5454,Customer[],4,FALSE)</f>
        <v>S Paukkan N/Oakkala</v>
      </c>
      <c r="I5454" s="48" t="s">
        <v>25</v>
      </c>
      <c r="J5454" s="82" t="str">
        <f>VLOOKUP(I5454,PGStock[],2,FALSE)</f>
        <v>Columbus Super Red Smooth 350 Ml</v>
      </c>
      <c r="K5454" s="71">
        <f>VLOOKUP(I5454,PGStock[],3,FALSE)</f>
        <v>0.35</v>
      </c>
      <c r="L5454" s="47">
        <v>2</v>
      </c>
      <c r="M5454" s="47">
        <f>VLOOKUP(I5454,PGStock[],6,FALSE)</f>
        <v>150</v>
      </c>
      <c r="N5454" s="47">
        <f>+PGSales!$L5454*PGSales!$M5454</f>
        <v>300</v>
      </c>
    </row>
    <row r="5455" spans="1:14" hidden="1" x14ac:dyDescent="0.25">
      <c r="A5455" s="77">
        <f t="shared" si="438"/>
        <v>2025</v>
      </c>
      <c r="B5455" s="77">
        <f t="shared" si="439"/>
        <v>4</v>
      </c>
      <c r="C5455" s="73">
        <v>45749</v>
      </c>
      <c r="D5455" s="79" t="s">
        <v>0</v>
      </c>
      <c r="E5455" s="80" t="s">
        <v>679</v>
      </c>
      <c r="F5455" s="81" t="str">
        <f>VLOOKUP(E5455,Customer[],2,FALSE)</f>
        <v>Naythit</v>
      </c>
      <c r="G5455" s="69" t="str">
        <f>VLOOKUP(E5455,Customer[],3,FALSE)</f>
        <v>Nouing Yan rd</v>
      </c>
      <c r="H5455" s="69" t="str">
        <f>VLOOKUP(E5455,Customer[],4,FALSE)</f>
        <v>S Paukkan N/Oakkala</v>
      </c>
      <c r="I5455" s="48" t="s">
        <v>18</v>
      </c>
      <c r="J5455" s="82" t="str">
        <f>VLOOKUP(I5455,PGStock[],2,FALSE)</f>
        <v>Formula Rum 350ml</v>
      </c>
      <c r="K5455" s="71">
        <f>VLOOKUP(I5455,PGStock[],3,FALSE)</f>
        <v>0.35</v>
      </c>
      <c r="L5455" s="47">
        <v>3</v>
      </c>
      <c r="M5455" s="47">
        <f>VLOOKUP(I5455,PGStock[],6,FALSE)</f>
        <v>150</v>
      </c>
      <c r="N5455" s="47">
        <f>+PGSales!$L5455*PGSales!$M5455</f>
        <v>450</v>
      </c>
    </row>
    <row r="5456" spans="1:14" hidden="1" x14ac:dyDescent="0.25">
      <c r="A5456" s="77">
        <f t="shared" si="438"/>
        <v>2025</v>
      </c>
      <c r="B5456" s="77">
        <f t="shared" si="439"/>
        <v>4</v>
      </c>
      <c r="C5456" s="73">
        <v>45749</v>
      </c>
      <c r="D5456" s="79" t="s">
        <v>3</v>
      </c>
      <c r="E5456" s="80" t="s">
        <v>322</v>
      </c>
      <c r="F5456" s="81" t="str">
        <f>VLOOKUP(E5456,Customer[],2,FALSE)</f>
        <v>Kyaw</v>
      </c>
      <c r="G5456" s="69" t="str">
        <f>VLOOKUP(E5456,Customer[],3,FALSE)</f>
        <v>Bagan Rd</v>
      </c>
      <c r="H5456" s="69" t="str">
        <f>VLOOKUP(E5456,Customer[],4,FALSE)</f>
        <v>S Paukkan N/Oakkala</v>
      </c>
      <c r="I5456" s="48" t="s">
        <v>27</v>
      </c>
      <c r="J5456" s="82" t="str">
        <f>VLOOKUP(I5456,PGStock[],2,FALSE)</f>
        <v>Columbus Super Red Smooth 700 Ml</v>
      </c>
      <c r="K5456" s="71">
        <f>VLOOKUP(I5456,PGStock[],3,FALSE)</f>
        <v>0.7</v>
      </c>
      <c r="L5456" s="47">
        <v>2</v>
      </c>
      <c r="M5456" s="47">
        <f>VLOOKUP(I5456,PGStock[],6,FALSE)</f>
        <v>200</v>
      </c>
      <c r="N5456" s="47">
        <f>+PGSales!$L5456*PGSales!$M5456</f>
        <v>400</v>
      </c>
    </row>
    <row r="5457" spans="1:14" hidden="1" x14ac:dyDescent="0.25">
      <c r="A5457" s="77">
        <f t="shared" si="438"/>
        <v>2025</v>
      </c>
      <c r="B5457" s="77">
        <f t="shared" si="439"/>
        <v>4</v>
      </c>
      <c r="C5457" s="73">
        <v>45749</v>
      </c>
      <c r="D5457" s="79" t="s">
        <v>3</v>
      </c>
      <c r="E5457" s="80" t="s">
        <v>322</v>
      </c>
      <c r="F5457" s="81" t="str">
        <f>VLOOKUP(E5457,Customer[],2,FALSE)</f>
        <v>Kyaw</v>
      </c>
      <c r="G5457" s="69" t="str">
        <f>VLOOKUP(E5457,Customer[],3,FALSE)</f>
        <v>Bagan Rd</v>
      </c>
      <c r="H5457" s="69" t="str">
        <f>VLOOKUP(E5457,Customer[],4,FALSE)</f>
        <v>S Paukkan N/Oakkala</v>
      </c>
      <c r="I5457" s="48" t="s">
        <v>25</v>
      </c>
      <c r="J5457" s="82" t="str">
        <f>VLOOKUP(I5457,PGStock[],2,FALSE)</f>
        <v>Columbus Super Red Smooth 350 Ml</v>
      </c>
      <c r="K5457" s="71">
        <f>VLOOKUP(I5457,PGStock[],3,FALSE)</f>
        <v>0.35</v>
      </c>
      <c r="L5457" s="47">
        <v>3</v>
      </c>
      <c r="M5457" s="47">
        <f>VLOOKUP(I5457,PGStock[],6,FALSE)</f>
        <v>150</v>
      </c>
      <c r="N5457" s="47">
        <f>+PGSales!$L5457*PGSales!$M5457</f>
        <v>450</v>
      </c>
    </row>
    <row r="5458" spans="1:14" hidden="1" x14ac:dyDescent="0.25">
      <c r="A5458" s="77">
        <f t="shared" si="438"/>
        <v>2025</v>
      </c>
      <c r="B5458" s="77">
        <f t="shared" si="439"/>
        <v>4</v>
      </c>
      <c r="C5458" s="73">
        <v>45749</v>
      </c>
      <c r="D5458" s="79" t="s">
        <v>3</v>
      </c>
      <c r="E5458" s="80" t="s">
        <v>322</v>
      </c>
      <c r="F5458" s="81" t="str">
        <f>VLOOKUP(E5458,Customer[],2,FALSE)</f>
        <v>Kyaw</v>
      </c>
      <c r="G5458" s="69" t="str">
        <f>VLOOKUP(E5458,Customer[],3,FALSE)</f>
        <v>Bagan Rd</v>
      </c>
      <c r="H5458" s="69" t="str">
        <f>VLOOKUP(E5458,Customer[],4,FALSE)</f>
        <v>S Paukkan N/Oakkala</v>
      </c>
      <c r="I5458" s="48" t="s">
        <v>23</v>
      </c>
      <c r="J5458" s="82" t="str">
        <f>VLOOKUP(I5458,PGStock[],2,FALSE)</f>
        <v>Columbus Super Red Smooth 175 Ml</v>
      </c>
      <c r="K5458" s="71">
        <f>VLOOKUP(I5458,PGStock[],3,FALSE)</f>
        <v>0.17499999999999999</v>
      </c>
      <c r="L5458" s="47">
        <v>1</v>
      </c>
      <c r="M5458" s="47">
        <f>VLOOKUP(I5458,PGStock[],6,FALSE)</f>
        <v>100</v>
      </c>
      <c r="N5458" s="47">
        <f>+PGSales!$L5458*PGSales!$M5458</f>
        <v>100</v>
      </c>
    </row>
    <row r="5459" spans="1:14" hidden="1" x14ac:dyDescent="0.25">
      <c r="A5459" s="77">
        <f t="shared" si="438"/>
        <v>2025</v>
      </c>
      <c r="B5459" s="77">
        <f t="shared" si="439"/>
        <v>4</v>
      </c>
      <c r="C5459" s="73">
        <v>45749</v>
      </c>
      <c r="D5459" s="79" t="s">
        <v>3</v>
      </c>
      <c r="E5459" s="80" t="s">
        <v>322</v>
      </c>
      <c r="F5459" s="81" t="str">
        <f>VLOOKUP(E5459,Customer[],2,FALSE)</f>
        <v>Kyaw</v>
      </c>
      <c r="G5459" s="69" t="str">
        <f>VLOOKUP(E5459,Customer[],3,FALSE)</f>
        <v>Bagan Rd</v>
      </c>
      <c r="H5459" s="69" t="str">
        <f>VLOOKUP(E5459,Customer[],4,FALSE)</f>
        <v>S Paukkan N/Oakkala</v>
      </c>
      <c r="I5459" s="48" t="s">
        <v>20</v>
      </c>
      <c r="J5459" s="82" t="str">
        <f>VLOOKUP(I5459,PGStock[],2,FALSE)</f>
        <v>Formula Rum 700ml</v>
      </c>
      <c r="K5459" s="71">
        <f>VLOOKUP(I5459,PGStock[],3,FALSE)</f>
        <v>0.7</v>
      </c>
      <c r="L5459" s="47">
        <v>2</v>
      </c>
      <c r="M5459" s="47">
        <f>VLOOKUP(I5459,PGStock[],6,FALSE)</f>
        <v>200</v>
      </c>
      <c r="N5459" s="47">
        <f>+PGSales!$L5459*PGSales!$M5459</f>
        <v>400</v>
      </c>
    </row>
    <row r="5460" spans="1:14" hidden="1" x14ac:dyDescent="0.25">
      <c r="A5460" s="77">
        <f t="shared" si="438"/>
        <v>2025</v>
      </c>
      <c r="B5460" s="77">
        <f t="shared" si="439"/>
        <v>4</v>
      </c>
      <c r="C5460" s="73">
        <v>45749</v>
      </c>
      <c r="D5460" s="79" t="s">
        <v>3</v>
      </c>
      <c r="E5460" s="80" t="s">
        <v>322</v>
      </c>
      <c r="F5460" s="81" t="str">
        <f>VLOOKUP(E5460,Customer[],2,FALSE)</f>
        <v>Kyaw</v>
      </c>
      <c r="G5460" s="69" t="str">
        <f>VLOOKUP(E5460,Customer[],3,FALSE)</f>
        <v>Bagan Rd</v>
      </c>
      <c r="H5460" s="69" t="str">
        <f>VLOOKUP(E5460,Customer[],4,FALSE)</f>
        <v>S Paukkan N/Oakkala</v>
      </c>
      <c r="I5460" s="48" t="s">
        <v>18</v>
      </c>
      <c r="J5460" s="82" t="str">
        <f>VLOOKUP(I5460,PGStock[],2,FALSE)</f>
        <v>Formula Rum 350ml</v>
      </c>
      <c r="K5460" s="71">
        <f>VLOOKUP(I5460,PGStock[],3,FALSE)</f>
        <v>0.35</v>
      </c>
      <c r="L5460" s="47">
        <v>5</v>
      </c>
      <c r="M5460" s="47">
        <f>VLOOKUP(I5460,PGStock[],6,FALSE)</f>
        <v>150</v>
      </c>
      <c r="N5460" s="47">
        <f>+PGSales!$L5460*PGSales!$M5460</f>
        <v>750</v>
      </c>
    </row>
    <row r="5461" spans="1:14" hidden="1" x14ac:dyDescent="0.25">
      <c r="A5461" s="77">
        <f t="shared" si="438"/>
        <v>2025</v>
      </c>
      <c r="B5461" s="77">
        <f t="shared" si="439"/>
        <v>4</v>
      </c>
      <c r="C5461" s="73">
        <v>45749</v>
      </c>
      <c r="D5461" s="79" t="s">
        <v>60</v>
      </c>
      <c r="E5461" s="80" t="s">
        <v>696</v>
      </c>
      <c r="F5461" s="81" t="str">
        <f>VLOOKUP(E5461,Customer[],2,FALSE)</f>
        <v>Moe Htety</v>
      </c>
      <c r="G5461" s="69" t="str">
        <f>VLOOKUP(E5461,Customer[],3,FALSE)</f>
        <v>S Paukkan Rd</v>
      </c>
      <c r="H5461" s="69" t="str">
        <f>VLOOKUP(E5461,Customer[],4,FALSE)</f>
        <v>S Paukkan N/Oakkala</v>
      </c>
      <c r="I5461" s="48" t="s">
        <v>25</v>
      </c>
      <c r="J5461" s="82" t="str">
        <f>VLOOKUP(I5461,PGStock[],2,FALSE)</f>
        <v>Columbus Super Red Smooth 350 Ml</v>
      </c>
      <c r="K5461" s="71">
        <f>VLOOKUP(I5461,PGStock[],3,FALSE)</f>
        <v>0.35</v>
      </c>
      <c r="L5461" s="47">
        <v>8</v>
      </c>
      <c r="M5461" s="47">
        <f>VLOOKUP(I5461,PGStock[],6,FALSE)</f>
        <v>150</v>
      </c>
      <c r="N5461" s="47">
        <f>+PGSales!$L5461*PGSales!$M5461</f>
        <v>1200</v>
      </c>
    </row>
    <row r="5462" spans="1:14" hidden="1" x14ac:dyDescent="0.25">
      <c r="A5462" s="77">
        <f t="shared" si="438"/>
        <v>2025</v>
      </c>
      <c r="B5462" s="77">
        <f t="shared" si="439"/>
        <v>4</v>
      </c>
      <c r="C5462" s="73">
        <v>45749</v>
      </c>
      <c r="D5462" s="79" t="s">
        <v>60</v>
      </c>
      <c r="E5462" s="80" t="s">
        <v>696</v>
      </c>
      <c r="F5462" s="81" t="str">
        <f>VLOOKUP(E5462,Customer[],2,FALSE)</f>
        <v>Moe Htety</v>
      </c>
      <c r="G5462" s="69" t="str">
        <f>VLOOKUP(E5462,Customer[],3,FALSE)</f>
        <v>S Paukkan Rd</v>
      </c>
      <c r="H5462" s="69" t="str">
        <f>VLOOKUP(E5462,Customer[],4,FALSE)</f>
        <v>S Paukkan N/Oakkala</v>
      </c>
      <c r="I5462" s="48" t="s">
        <v>20</v>
      </c>
      <c r="J5462" s="82" t="str">
        <f>VLOOKUP(I5462,PGStock[],2,FALSE)</f>
        <v>Formula Rum 700ml</v>
      </c>
      <c r="K5462" s="71">
        <f>VLOOKUP(I5462,PGStock[],3,FALSE)</f>
        <v>0.7</v>
      </c>
      <c r="L5462" s="47">
        <v>2</v>
      </c>
      <c r="M5462" s="47">
        <f>VLOOKUP(I5462,PGStock[],6,FALSE)</f>
        <v>200</v>
      </c>
      <c r="N5462" s="47">
        <f>+PGSales!$L5462*PGSales!$M5462</f>
        <v>400</v>
      </c>
    </row>
    <row r="5463" spans="1:14" hidden="1" x14ac:dyDescent="0.25">
      <c r="A5463" s="77">
        <f t="shared" si="438"/>
        <v>2025</v>
      </c>
      <c r="B5463" s="77">
        <f t="shared" si="439"/>
        <v>4</v>
      </c>
      <c r="C5463" s="73">
        <v>45749</v>
      </c>
      <c r="D5463" s="79" t="s">
        <v>60</v>
      </c>
      <c r="E5463" s="80" t="s">
        <v>696</v>
      </c>
      <c r="F5463" s="81" t="str">
        <f>VLOOKUP(E5463,Customer[],2,FALSE)</f>
        <v>Moe Htety</v>
      </c>
      <c r="G5463" s="69" t="str">
        <f>VLOOKUP(E5463,Customer[],3,FALSE)</f>
        <v>S Paukkan Rd</v>
      </c>
      <c r="H5463" s="69" t="str">
        <f>VLOOKUP(E5463,Customer[],4,FALSE)</f>
        <v>S Paukkan N/Oakkala</v>
      </c>
      <c r="I5463" s="48" t="s">
        <v>18</v>
      </c>
      <c r="J5463" s="82" t="str">
        <f>VLOOKUP(I5463,PGStock[],2,FALSE)</f>
        <v>Formula Rum 350ml</v>
      </c>
      <c r="K5463" s="71">
        <f>VLOOKUP(I5463,PGStock[],3,FALSE)</f>
        <v>0.35</v>
      </c>
      <c r="L5463" s="47">
        <v>6</v>
      </c>
      <c r="M5463" s="47">
        <f>VLOOKUP(I5463,PGStock[],6,FALSE)</f>
        <v>150</v>
      </c>
      <c r="N5463" s="47">
        <f>+PGSales!$L5463*PGSales!$M5463</f>
        <v>900</v>
      </c>
    </row>
    <row r="5464" spans="1:14" hidden="1" x14ac:dyDescent="0.25">
      <c r="A5464" s="77">
        <f t="shared" si="438"/>
        <v>2025</v>
      </c>
      <c r="B5464" s="77">
        <f t="shared" si="439"/>
        <v>4</v>
      </c>
      <c r="C5464" s="73">
        <v>45749</v>
      </c>
      <c r="D5464" s="79" t="s">
        <v>365</v>
      </c>
      <c r="E5464" s="80" t="s">
        <v>700</v>
      </c>
      <c r="F5464" s="81" t="str">
        <f>VLOOKUP(E5464,Customer[],2,FALSE)</f>
        <v>Myo Gyi</v>
      </c>
      <c r="G5464" s="69" t="str">
        <f>VLOOKUP(E5464,Customer[],3,FALSE)</f>
        <v>S Paukkan Rd</v>
      </c>
      <c r="H5464" s="69" t="str">
        <f>VLOOKUP(E5464,Customer[],4,FALSE)</f>
        <v>S Paukkan N/Oakkala</v>
      </c>
      <c r="I5464" s="48" t="s">
        <v>25</v>
      </c>
      <c r="J5464" s="82" t="str">
        <f>VLOOKUP(I5464,PGStock[],2,FALSE)</f>
        <v>Columbus Super Red Smooth 350 Ml</v>
      </c>
      <c r="K5464" s="71">
        <f>VLOOKUP(I5464,PGStock[],3,FALSE)</f>
        <v>0.35</v>
      </c>
      <c r="L5464" s="47">
        <v>4</v>
      </c>
      <c r="M5464" s="47">
        <f>VLOOKUP(I5464,PGStock[],6,FALSE)</f>
        <v>150</v>
      </c>
      <c r="N5464" s="47">
        <f>+PGSales!$L5464*PGSales!$M5464</f>
        <v>600</v>
      </c>
    </row>
    <row r="5465" spans="1:14" hidden="1" x14ac:dyDescent="0.25">
      <c r="A5465" s="77">
        <f t="shared" ref="A5465:A5475" si="440">YEAR(C5465)</f>
        <v>2025</v>
      </c>
      <c r="B5465" s="77">
        <f t="shared" ref="B5465:B5475" si="441">MONTH(C5465)</f>
        <v>4</v>
      </c>
      <c r="C5465" s="73">
        <v>45749</v>
      </c>
      <c r="D5465" s="79" t="s">
        <v>365</v>
      </c>
      <c r="E5465" s="80" t="s">
        <v>700</v>
      </c>
      <c r="F5465" s="81" t="str">
        <f>VLOOKUP(E5465,Customer[],2,FALSE)</f>
        <v>Myo Gyi</v>
      </c>
      <c r="G5465" s="69" t="str">
        <f>VLOOKUP(E5465,Customer[],3,FALSE)</f>
        <v>S Paukkan Rd</v>
      </c>
      <c r="H5465" s="69" t="str">
        <f>VLOOKUP(E5465,Customer[],4,FALSE)</f>
        <v>S Paukkan N/Oakkala</v>
      </c>
      <c r="I5465" s="48" t="s">
        <v>20</v>
      </c>
      <c r="J5465" s="82" t="str">
        <f>VLOOKUP(I5465,PGStock[],2,FALSE)</f>
        <v>Formula Rum 700ml</v>
      </c>
      <c r="K5465" s="71">
        <f>VLOOKUP(I5465,PGStock[],3,FALSE)</f>
        <v>0.7</v>
      </c>
      <c r="L5465" s="47">
        <v>2</v>
      </c>
      <c r="M5465" s="47">
        <f>VLOOKUP(I5465,PGStock[],6,FALSE)</f>
        <v>200</v>
      </c>
      <c r="N5465" s="47">
        <f>+PGSales!$L5465*PGSales!$M5465</f>
        <v>400</v>
      </c>
    </row>
    <row r="5466" spans="1:14" hidden="1" x14ac:dyDescent="0.25">
      <c r="A5466" s="77">
        <f t="shared" si="440"/>
        <v>2025</v>
      </c>
      <c r="B5466" s="77">
        <f t="shared" si="441"/>
        <v>4</v>
      </c>
      <c r="C5466" s="73">
        <v>45749</v>
      </c>
      <c r="D5466" s="79" t="s">
        <v>365</v>
      </c>
      <c r="E5466" s="80" t="s">
        <v>700</v>
      </c>
      <c r="F5466" s="81" t="str">
        <f>VLOOKUP(E5466,Customer[],2,FALSE)</f>
        <v>Myo Gyi</v>
      </c>
      <c r="G5466" s="69" t="str">
        <f>VLOOKUP(E5466,Customer[],3,FALSE)</f>
        <v>S Paukkan Rd</v>
      </c>
      <c r="H5466" s="69" t="str">
        <f>VLOOKUP(E5466,Customer[],4,FALSE)</f>
        <v>S Paukkan N/Oakkala</v>
      </c>
      <c r="I5466" s="48" t="s">
        <v>18</v>
      </c>
      <c r="J5466" s="82" t="str">
        <f>VLOOKUP(I5466,PGStock[],2,FALSE)</f>
        <v>Formula Rum 350ml</v>
      </c>
      <c r="K5466" s="71">
        <f>VLOOKUP(I5466,PGStock[],3,FALSE)</f>
        <v>0.35</v>
      </c>
      <c r="L5466" s="47">
        <v>1</v>
      </c>
      <c r="M5466" s="47">
        <f>VLOOKUP(I5466,PGStock[],6,FALSE)</f>
        <v>150</v>
      </c>
      <c r="N5466" s="47">
        <f>+PGSales!$L5466*PGSales!$M5466</f>
        <v>150</v>
      </c>
    </row>
    <row r="5467" spans="1:14" hidden="1" x14ac:dyDescent="0.25">
      <c r="A5467" s="77">
        <f t="shared" si="440"/>
        <v>2025</v>
      </c>
      <c r="B5467" s="77">
        <f t="shared" si="441"/>
        <v>4</v>
      </c>
      <c r="C5467" s="73">
        <v>45749</v>
      </c>
      <c r="D5467" s="79" t="s">
        <v>76</v>
      </c>
      <c r="E5467" s="80" t="s">
        <v>271</v>
      </c>
      <c r="F5467" s="81" t="str">
        <f>VLOOKUP(E5467,Customer[],2,FALSE)</f>
        <v>Lapyae Wunn</v>
      </c>
      <c r="G5467" s="69" t="str">
        <f>VLOOKUP(E5467,Customer[],3,FALSE)</f>
        <v>West Yangon University Rd</v>
      </c>
      <c r="H5467" s="69" t="str">
        <f>VLOOKUP(E5467,Customer[],4,FALSE)</f>
        <v>Htan Ta Pin</v>
      </c>
      <c r="I5467" s="48" t="s">
        <v>27</v>
      </c>
      <c r="J5467" s="82" t="str">
        <f>VLOOKUP(I5467,PGStock[],2,FALSE)</f>
        <v>Columbus Super Red Smooth 700 Ml</v>
      </c>
      <c r="K5467" s="71">
        <f>VLOOKUP(I5467,PGStock[],3,FALSE)</f>
        <v>0.7</v>
      </c>
      <c r="L5467" s="47">
        <v>2</v>
      </c>
      <c r="M5467" s="47">
        <f>VLOOKUP(I5467,PGStock[],6,FALSE)</f>
        <v>200</v>
      </c>
      <c r="N5467" s="47">
        <f>+PGSales!$L5467*PGSales!$M5467</f>
        <v>400</v>
      </c>
    </row>
    <row r="5468" spans="1:14" hidden="1" x14ac:dyDescent="0.25">
      <c r="A5468" s="77">
        <f t="shared" si="440"/>
        <v>2025</v>
      </c>
      <c r="B5468" s="77">
        <f t="shared" si="441"/>
        <v>4</v>
      </c>
      <c r="C5468" s="73">
        <v>45749</v>
      </c>
      <c r="D5468" s="79" t="s">
        <v>76</v>
      </c>
      <c r="E5468" s="80" t="s">
        <v>271</v>
      </c>
      <c r="F5468" s="81" t="str">
        <f>VLOOKUP(E5468,Customer[],2,FALSE)</f>
        <v>Lapyae Wunn</v>
      </c>
      <c r="G5468" s="69" t="str">
        <f>VLOOKUP(E5468,Customer[],3,FALSE)</f>
        <v>West Yangon University Rd</v>
      </c>
      <c r="H5468" s="69" t="str">
        <f>VLOOKUP(E5468,Customer[],4,FALSE)</f>
        <v>Htan Ta Pin</v>
      </c>
      <c r="I5468" s="48" t="s">
        <v>25</v>
      </c>
      <c r="J5468" s="82" t="str">
        <f>VLOOKUP(I5468,PGStock[],2,FALSE)</f>
        <v>Columbus Super Red Smooth 350 Ml</v>
      </c>
      <c r="K5468" s="71">
        <f>VLOOKUP(I5468,PGStock[],3,FALSE)</f>
        <v>0.35</v>
      </c>
      <c r="L5468" s="47">
        <v>5</v>
      </c>
      <c r="M5468" s="47">
        <f>VLOOKUP(I5468,PGStock[],6,FALSE)</f>
        <v>150</v>
      </c>
      <c r="N5468" s="47">
        <f>+PGSales!$L5468*PGSales!$M5468</f>
        <v>750</v>
      </c>
    </row>
    <row r="5469" spans="1:14" hidden="1" x14ac:dyDescent="0.25">
      <c r="A5469" s="77">
        <f t="shared" si="440"/>
        <v>2025</v>
      </c>
      <c r="B5469" s="77">
        <f t="shared" si="441"/>
        <v>4</v>
      </c>
      <c r="C5469" s="73">
        <v>45749</v>
      </c>
      <c r="D5469" s="79" t="s">
        <v>76</v>
      </c>
      <c r="E5469" s="80" t="s">
        <v>271</v>
      </c>
      <c r="F5469" s="81" t="str">
        <f>VLOOKUP(E5469,Customer[],2,FALSE)</f>
        <v>Lapyae Wunn</v>
      </c>
      <c r="G5469" s="69" t="str">
        <f>VLOOKUP(E5469,Customer[],3,FALSE)</f>
        <v>West Yangon University Rd</v>
      </c>
      <c r="H5469" s="69" t="str">
        <f>VLOOKUP(E5469,Customer[],4,FALSE)</f>
        <v>Htan Ta Pin</v>
      </c>
      <c r="I5469" s="48" t="s">
        <v>18</v>
      </c>
      <c r="J5469" s="82" t="str">
        <f>VLOOKUP(I5469,PGStock[],2,FALSE)</f>
        <v>Formula Rum 350ml</v>
      </c>
      <c r="K5469" s="71">
        <f>VLOOKUP(I5469,PGStock[],3,FALSE)</f>
        <v>0.35</v>
      </c>
      <c r="L5469" s="47">
        <v>15</v>
      </c>
      <c r="M5469" s="47">
        <f>VLOOKUP(I5469,PGStock[],6,FALSE)</f>
        <v>150</v>
      </c>
      <c r="N5469" s="47">
        <f>+PGSales!$L5469*PGSales!$M5469</f>
        <v>2250</v>
      </c>
    </row>
    <row r="5470" spans="1:14" hidden="1" x14ac:dyDescent="0.25">
      <c r="A5470" s="77">
        <f t="shared" si="440"/>
        <v>2025</v>
      </c>
      <c r="B5470" s="77">
        <f t="shared" si="441"/>
        <v>4</v>
      </c>
      <c r="C5470" s="73">
        <v>45749</v>
      </c>
      <c r="D5470" s="79" t="s">
        <v>72</v>
      </c>
      <c r="E5470" s="80" t="s">
        <v>677</v>
      </c>
      <c r="F5470" s="81" t="str">
        <f>VLOOKUP(E5470,Customer[],2,FALSE)</f>
        <v>Take Nay Linn</v>
      </c>
      <c r="G5470" s="69" t="str">
        <f>VLOOKUP(E5470,Customer[],3,FALSE)</f>
        <v>West Yangon University Rd</v>
      </c>
      <c r="H5470" s="69" t="str">
        <f>VLOOKUP(E5470,Customer[],4,FALSE)</f>
        <v>Htan Ta Pin</v>
      </c>
      <c r="I5470" s="48" t="s">
        <v>25</v>
      </c>
      <c r="J5470" s="82" t="str">
        <f>VLOOKUP(I5470,PGStock[],2,FALSE)</f>
        <v>Columbus Super Red Smooth 350 Ml</v>
      </c>
      <c r="K5470" s="71">
        <f>VLOOKUP(I5470,PGStock[],3,FALSE)</f>
        <v>0.35</v>
      </c>
      <c r="L5470" s="47">
        <v>4</v>
      </c>
      <c r="M5470" s="47">
        <f>VLOOKUP(I5470,PGStock[],6,FALSE)</f>
        <v>150</v>
      </c>
      <c r="N5470" s="47">
        <f>+PGSales!$L5470*PGSales!$M5470</f>
        <v>600</v>
      </c>
    </row>
    <row r="5471" spans="1:14" hidden="1" x14ac:dyDescent="0.25">
      <c r="A5471" s="77">
        <f t="shared" si="440"/>
        <v>2025</v>
      </c>
      <c r="B5471" s="77">
        <f t="shared" si="441"/>
        <v>4</v>
      </c>
      <c r="C5471" s="73">
        <v>45749</v>
      </c>
      <c r="D5471" s="79" t="s">
        <v>72</v>
      </c>
      <c r="E5471" s="80" t="s">
        <v>677</v>
      </c>
      <c r="F5471" s="81" t="str">
        <f>VLOOKUP(E5471,Customer[],2,FALSE)</f>
        <v>Take Nay Linn</v>
      </c>
      <c r="G5471" s="69" t="str">
        <f>VLOOKUP(E5471,Customer[],3,FALSE)</f>
        <v>West Yangon University Rd</v>
      </c>
      <c r="H5471" s="69" t="str">
        <f>VLOOKUP(E5471,Customer[],4,FALSE)</f>
        <v>Htan Ta Pin</v>
      </c>
      <c r="I5471" s="48" t="s">
        <v>20</v>
      </c>
      <c r="J5471" s="82" t="str">
        <f>VLOOKUP(I5471,PGStock[],2,FALSE)</f>
        <v>Formula Rum 700ml</v>
      </c>
      <c r="K5471" s="71">
        <f>VLOOKUP(I5471,PGStock[],3,FALSE)</f>
        <v>0.7</v>
      </c>
      <c r="L5471" s="47">
        <v>7</v>
      </c>
      <c r="M5471" s="47">
        <f>VLOOKUP(I5471,PGStock[],6,FALSE)</f>
        <v>200</v>
      </c>
      <c r="N5471" s="47">
        <f>+PGSales!$L5471*PGSales!$M5471</f>
        <v>1400</v>
      </c>
    </row>
    <row r="5472" spans="1:14" hidden="1" x14ac:dyDescent="0.25">
      <c r="A5472" s="77">
        <f t="shared" si="440"/>
        <v>2025</v>
      </c>
      <c r="B5472" s="77">
        <f t="shared" si="441"/>
        <v>4</v>
      </c>
      <c r="C5472" s="73">
        <v>45749</v>
      </c>
      <c r="D5472" s="79" t="s">
        <v>72</v>
      </c>
      <c r="E5472" s="80" t="s">
        <v>677</v>
      </c>
      <c r="F5472" s="81" t="str">
        <f>VLOOKUP(E5472,Customer[],2,FALSE)</f>
        <v>Take Nay Linn</v>
      </c>
      <c r="G5472" s="69" t="str">
        <f>VLOOKUP(E5472,Customer[],3,FALSE)</f>
        <v>West Yangon University Rd</v>
      </c>
      <c r="H5472" s="69" t="str">
        <f>VLOOKUP(E5472,Customer[],4,FALSE)</f>
        <v>Htan Ta Pin</v>
      </c>
      <c r="I5472" s="48" t="s">
        <v>18</v>
      </c>
      <c r="J5472" s="82" t="str">
        <f>VLOOKUP(I5472,PGStock[],2,FALSE)</f>
        <v>Formula Rum 350ml</v>
      </c>
      <c r="K5472" s="71">
        <f>VLOOKUP(I5472,PGStock[],3,FALSE)</f>
        <v>0.35</v>
      </c>
      <c r="L5472" s="47">
        <v>17</v>
      </c>
      <c r="M5472" s="47">
        <f>VLOOKUP(I5472,PGStock[],6,FALSE)</f>
        <v>150</v>
      </c>
      <c r="N5472" s="47">
        <f>+PGSales!$L5472*PGSales!$M5472</f>
        <v>2550</v>
      </c>
    </row>
    <row r="5473" spans="1:14" hidden="1" x14ac:dyDescent="0.25">
      <c r="A5473" s="77">
        <f t="shared" si="440"/>
        <v>2025</v>
      </c>
      <c r="B5473" s="77">
        <f t="shared" si="441"/>
        <v>4</v>
      </c>
      <c r="C5473" s="73">
        <v>45749</v>
      </c>
      <c r="D5473" s="79" t="s">
        <v>74</v>
      </c>
      <c r="E5473" s="80" t="s">
        <v>269</v>
      </c>
      <c r="F5473" s="81" t="str">
        <f>VLOOKUP(E5473,Customer[],2,FALSE)</f>
        <v>Kaung Star</v>
      </c>
      <c r="G5473" s="69" t="str">
        <f>VLOOKUP(E5473,Customer[],3,FALSE)</f>
        <v>West Yangon University Rd</v>
      </c>
      <c r="H5473" s="69" t="str">
        <f>VLOOKUP(E5473,Customer[],4,FALSE)</f>
        <v>Htan Ta Pin</v>
      </c>
      <c r="I5473" s="48" t="s">
        <v>18</v>
      </c>
      <c r="J5473" s="82" t="str">
        <f>VLOOKUP(I5473,PGStock[],2,FALSE)</f>
        <v>Formula Rum 350ml</v>
      </c>
      <c r="K5473" s="71">
        <f>VLOOKUP(I5473,PGStock[],3,FALSE)</f>
        <v>0.35</v>
      </c>
      <c r="L5473" s="47">
        <v>6</v>
      </c>
      <c r="M5473" s="47">
        <f>VLOOKUP(I5473,PGStock[],6,FALSE)</f>
        <v>150</v>
      </c>
      <c r="N5473" s="47">
        <f>+PGSales!$L5473*PGSales!$M5473</f>
        <v>900</v>
      </c>
    </row>
    <row r="5474" spans="1:14" hidden="1" x14ac:dyDescent="0.25">
      <c r="A5474" s="77">
        <f t="shared" si="440"/>
        <v>2025</v>
      </c>
      <c r="B5474" s="77">
        <f t="shared" si="441"/>
        <v>4</v>
      </c>
      <c r="C5474" s="73">
        <v>45749</v>
      </c>
      <c r="D5474" s="79" t="s">
        <v>131</v>
      </c>
      <c r="E5474" s="80" t="s">
        <v>276</v>
      </c>
      <c r="F5474" s="81" t="str">
        <f>VLOOKUP(E5474,Customer[],2,FALSE)</f>
        <v>Kyi Thar Oo(1)</v>
      </c>
      <c r="G5474" s="69" t="str">
        <f>VLOOKUP(E5474,Customer[],3,FALSE)</f>
        <v>Poe San Aye St</v>
      </c>
      <c r="H5474" s="69" t="str">
        <f>VLOOKUP(E5474,Customer[],4,FALSE)</f>
        <v>Htan Ta Pin</v>
      </c>
      <c r="I5474" s="48" t="s">
        <v>27</v>
      </c>
      <c r="J5474" s="82" t="str">
        <f>VLOOKUP(I5474,PGStock[],2,FALSE)</f>
        <v>Columbus Super Red Smooth 700 Ml</v>
      </c>
      <c r="K5474" s="71">
        <f>VLOOKUP(I5474,PGStock[],3,FALSE)</f>
        <v>0.7</v>
      </c>
      <c r="L5474" s="47">
        <v>1</v>
      </c>
      <c r="M5474" s="47">
        <f>VLOOKUP(I5474,PGStock[],6,FALSE)</f>
        <v>200</v>
      </c>
      <c r="N5474" s="47">
        <f>+PGSales!$L5474*PGSales!$M5474</f>
        <v>200</v>
      </c>
    </row>
    <row r="5475" spans="1:14" hidden="1" x14ac:dyDescent="0.25">
      <c r="A5475" s="77">
        <f t="shared" si="440"/>
        <v>2025</v>
      </c>
      <c r="B5475" s="77">
        <f t="shared" si="441"/>
        <v>4</v>
      </c>
      <c r="C5475" s="73">
        <v>45749</v>
      </c>
      <c r="D5475" s="79" t="s">
        <v>131</v>
      </c>
      <c r="E5475" s="80" t="s">
        <v>276</v>
      </c>
      <c r="F5475" s="81" t="str">
        <f>VLOOKUP(E5475,Customer[],2,FALSE)</f>
        <v>Kyi Thar Oo(1)</v>
      </c>
      <c r="G5475" s="69" t="str">
        <f>VLOOKUP(E5475,Customer[],3,FALSE)</f>
        <v>Poe San Aye St</v>
      </c>
      <c r="H5475" s="69" t="str">
        <f>VLOOKUP(E5475,Customer[],4,FALSE)</f>
        <v>Htan Ta Pin</v>
      </c>
      <c r="I5475" s="48" t="s">
        <v>25</v>
      </c>
      <c r="J5475" s="82" t="str">
        <f>VLOOKUP(I5475,PGStock[],2,FALSE)</f>
        <v>Columbus Super Red Smooth 350 Ml</v>
      </c>
      <c r="K5475" s="71">
        <f>VLOOKUP(I5475,PGStock[],3,FALSE)</f>
        <v>0.35</v>
      </c>
      <c r="L5475" s="47">
        <v>3</v>
      </c>
      <c r="M5475" s="47">
        <f>VLOOKUP(I5475,PGStock[],6,FALSE)</f>
        <v>150</v>
      </c>
      <c r="N5475" s="47">
        <f>+PGSales!$L5475*PGSales!$M5475</f>
        <v>450</v>
      </c>
    </row>
    <row r="5476" spans="1:14" hidden="1" x14ac:dyDescent="0.25">
      <c r="A5476" s="77">
        <f t="shared" ref="A5476:A5538" si="442">YEAR(C5476)</f>
        <v>2025</v>
      </c>
      <c r="B5476" s="77">
        <f t="shared" ref="B5476:B5538" si="443">MONTH(C5476)</f>
        <v>4</v>
      </c>
      <c r="C5476" s="73">
        <v>45749</v>
      </c>
      <c r="D5476" s="79" t="s">
        <v>131</v>
      </c>
      <c r="E5476" s="80" t="s">
        <v>276</v>
      </c>
      <c r="F5476" s="81" t="str">
        <f>VLOOKUP(E5476,Customer[],2,FALSE)</f>
        <v>Kyi Thar Oo(1)</v>
      </c>
      <c r="G5476" s="69" t="str">
        <f>VLOOKUP(E5476,Customer[],3,FALSE)</f>
        <v>Poe San Aye St</v>
      </c>
      <c r="H5476" s="69" t="str">
        <f>VLOOKUP(E5476,Customer[],4,FALSE)</f>
        <v>Htan Ta Pin</v>
      </c>
      <c r="I5476" s="48" t="s">
        <v>18</v>
      </c>
      <c r="J5476" s="82" t="str">
        <f>VLOOKUP(I5476,PGStock[],2,FALSE)</f>
        <v>Formula Rum 350ml</v>
      </c>
      <c r="K5476" s="71">
        <f>VLOOKUP(I5476,PGStock[],3,FALSE)</f>
        <v>0.35</v>
      </c>
      <c r="L5476" s="47">
        <v>6</v>
      </c>
      <c r="M5476" s="47">
        <f>VLOOKUP(I5476,PGStock[],6,FALSE)</f>
        <v>150</v>
      </c>
      <c r="N5476" s="47">
        <f>+PGSales!$L5476*PGSales!$M5476</f>
        <v>900</v>
      </c>
    </row>
    <row r="5477" spans="1:14" hidden="1" x14ac:dyDescent="0.25">
      <c r="A5477" s="77">
        <f t="shared" si="442"/>
        <v>2025</v>
      </c>
      <c r="B5477" s="77">
        <f t="shared" si="443"/>
        <v>4</v>
      </c>
      <c r="C5477" s="73">
        <v>45749</v>
      </c>
      <c r="D5477" s="79" t="s">
        <v>367</v>
      </c>
      <c r="E5477" s="80" t="s">
        <v>274</v>
      </c>
      <c r="F5477" s="81" t="str">
        <f>VLOOKUP(E5477,Customer[],2,FALSE)</f>
        <v>Ni Ni Lin</v>
      </c>
      <c r="G5477" s="69" t="str">
        <f>VLOOKUP(E5477,Customer[],3,FALSE)</f>
        <v>Myoma Zay Rd</v>
      </c>
      <c r="H5477" s="69" t="str">
        <f>VLOOKUP(E5477,Customer[],4,FALSE)</f>
        <v>Htan Ta Pin</v>
      </c>
      <c r="I5477" s="48" t="s">
        <v>25</v>
      </c>
      <c r="J5477" s="82" t="str">
        <f>VLOOKUP(I5477,PGStock[],2,FALSE)</f>
        <v>Columbus Super Red Smooth 350 Ml</v>
      </c>
      <c r="K5477" s="71">
        <f>VLOOKUP(I5477,PGStock[],3,FALSE)</f>
        <v>0.35</v>
      </c>
      <c r="L5477" s="47">
        <v>4</v>
      </c>
      <c r="M5477" s="47">
        <f>VLOOKUP(I5477,PGStock[],6,FALSE)</f>
        <v>150</v>
      </c>
      <c r="N5477" s="47">
        <f>+PGSales!$L5477*PGSales!$M5477</f>
        <v>600</v>
      </c>
    </row>
    <row r="5478" spans="1:14" hidden="1" x14ac:dyDescent="0.25">
      <c r="A5478" s="77">
        <f t="shared" si="442"/>
        <v>2025</v>
      </c>
      <c r="B5478" s="77">
        <f t="shared" si="443"/>
        <v>4</v>
      </c>
      <c r="C5478" s="73">
        <v>45749</v>
      </c>
      <c r="D5478" s="79" t="s">
        <v>367</v>
      </c>
      <c r="E5478" s="80" t="s">
        <v>274</v>
      </c>
      <c r="F5478" s="81" t="str">
        <f>VLOOKUP(E5478,Customer[],2,FALSE)</f>
        <v>Ni Ni Lin</v>
      </c>
      <c r="G5478" s="69" t="str">
        <f>VLOOKUP(E5478,Customer[],3,FALSE)</f>
        <v>Myoma Zay Rd</v>
      </c>
      <c r="H5478" s="69" t="str">
        <f>VLOOKUP(E5478,Customer[],4,FALSE)</f>
        <v>Htan Ta Pin</v>
      </c>
      <c r="I5478" s="48" t="s">
        <v>18</v>
      </c>
      <c r="J5478" s="82" t="str">
        <f>VLOOKUP(I5478,PGStock[],2,FALSE)</f>
        <v>Formula Rum 350ml</v>
      </c>
      <c r="K5478" s="71">
        <f>VLOOKUP(I5478,PGStock[],3,FALSE)</f>
        <v>0.35</v>
      </c>
      <c r="L5478" s="47">
        <v>7</v>
      </c>
      <c r="M5478" s="47">
        <f>VLOOKUP(I5478,PGStock[],6,FALSE)</f>
        <v>150</v>
      </c>
      <c r="N5478" s="47">
        <f>+PGSales!$L5478*PGSales!$M5478</f>
        <v>1050</v>
      </c>
    </row>
    <row r="5479" spans="1:14" hidden="1" x14ac:dyDescent="0.25">
      <c r="A5479" s="77">
        <f t="shared" si="442"/>
        <v>2025</v>
      </c>
      <c r="B5479" s="77">
        <f t="shared" si="443"/>
        <v>4</v>
      </c>
      <c r="C5479" s="73">
        <v>45749</v>
      </c>
      <c r="D5479" s="79" t="s">
        <v>70</v>
      </c>
      <c r="E5479" s="80" t="s">
        <v>273</v>
      </c>
      <c r="F5479" s="81" t="str">
        <f>VLOOKUP(E5479,Customer[],2,FALSE)</f>
        <v>Nate Thint</v>
      </c>
      <c r="G5479" s="69" t="str">
        <f>VLOOKUP(E5479,Customer[],3,FALSE)</f>
        <v>Bayin Naung St</v>
      </c>
      <c r="H5479" s="69" t="str">
        <f>VLOOKUP(E5479,Customer[],4,FALSE)</f>
        <v>Htan Ta Pin</v>
      </c>
      <c r="I5479" s="48" t="s">
        <v>25</v>
      </c>
      <c r="J5479" s="82" t="str">
        <f>VLOOKUP(I5479,PGStock[],2,FALSE)</f>
        <v>Columbus Super Red Smooth 350 Ml</v>
      </c>
      <c r="K5479" s="71">
        <f>VLOOKUP(I5479,PGStock[],3,FALSE)</f>
        <v>0.35</v>
      </c>
      <c r="L5479" s="47">
        <v>3</v>
      </c>
      <c r="M5479" s="47">
        <f>VLOOKUP(I5479,PGStock[],6,FALSE)</f>
        <v>150</v>
      </c>
      <c r="N5479" s="47">
        <f>+PGSales!$L5479*PGSales!$M5479</f>
        <v>450</v>
      </c>
    </row>
    <row r="5480" spans="1:14" hidden="1" x14ac:dyDescent="0.25">
      <c r="A5480" s="77">
        <f t="shared" si="442"/>
        <v>2025</v>
      </c>
      <c r="B5480" s="77">
        <f t="shared" si="443"/>
        <v>4</v>
      </c>
      <c r="C5480" s="73">
        <v>45749</v>
      </c>
      <c r="D5480" s="79" t="s">
        <v>70</v>
      </c>
      <c r="E5480" s="80" t="s">
        <v>273</v>
      </c>
      <c r="F5480" s="81" t="str">
        <f>VLOOKUP(E5480,Customer[],2,FALSE)</f>
        <v>Nate Thint</v>
      </c>
      <c r="G5480" s="69" t="str">
        <f>VLOOKUP(E5480,Customer[],3,FALSE)</f>
        <v>Bayin Naung St</v>
      </c>
      <c r="H5480" s="69" t="str">
        <f>VLOOKUP(E5480,Customer[],4,FALSE)</f>
        <v>Htan Ta Pin</v>
      </c>
      <c r="I5480" s="48" t="s">
        <v>23</v>
      </c>
      <c r="J5480" s="82" t="str">
        <f>VLOOKUP(I5480,PGStock[],2,FALSE)</f>
        <v>Columbus Super Red Smooth 175 Ml</v>
      </c>
      <c r="K5480" s="71">
        <f>VLOOKUP(I5480,PGStock[],3,FALSE)</f>
        <v>0.17499999999999999</v>
      </c>
      <c r="L5480" s="47">
        <v>2</v>
      </c>
      <c r="M5480" s="47">
        <f>VLOOKUP(I5480,PGStock[],6,FALSE)</f>
        <v>100</v>
      </c>
      <c r="N5480" s="47">
        <f>+PGSales!$L5480*PGSales!$M5480</f>
        <v>200</v>
      </c>
    </row>
    <row r="5481" spans="1:14" hidden="1" x14ac:dyDescent="0.25">
      <c r="A5481" s="77">
        <f t="shared" si="442"/>
        <v>2025</v>
      </c>
      <c r="B5481" s="77">
        <f t="shared" si="443"/>
        <v>4</v>
      </c>
      <c r="C5481" s="73">
        <v>45749</v>
      </c>
      <c r="D5481" s="79" t="s">
        <v>70</v>
      </c>
      <c r="E5481" s="80" t="s">
        <v>273</v>
      </c>
      <c r="F5481" s="81" t="str">
        <f>VLOOKUP(E5481,Customer[],2,FALSE)</f>
        <v>Nate Thint</v>
      </c>
      <c r="G5481" s="69" t="str">
        <f>VLOOKUP(E5481,Customer[],3,FALSE)</f>
        <v>Bayin Naung St</v>
      </c>
      <c r="H5481" s="69" t="str">
        <f>VLOOKUP(E5481,Customer[],4,FALSE)</f>
        <v>Htan Ta Pin</v>
      </c>
      <c r="I5481" s="48" t="s">
        <v>18</v>
      </c>
      <c r="J5481" s="82" t="str">
        <f>VLOOKUP(I5481,PGStock[],2,FALSE)</f>
        <v>Formula Rum 350ml</v>
      </c>
      <c r="K5481" s="71">
        <f>VLOOKUP(I5481,PGStock[],3,FALSE)</f>
        <v>0.35</v>
      </c>
      <c r="L5481" s="47">
        <v>4</v>
      </c>
      <c r="M5481" s="47">
        <f>VLOOKUP(I5481,PGStock[],6,FALSE)</f>
        <v>150</v>
      </c>
      <c r="N5481" s="47">
        <f>+PGSales!$L5481*PGSales!$M5481</f>
        <v>600</v>
      </c>
    </row>
    <row r="5482" spans="1:14" hidden="1" x14ac:dyDescent="0.25">
      <c r="A5482" s="77">
        <f t="shared" si="442"/>
        <v>2025</v>
      </c>
      <c r="B5482" s="77">
        <f t="shared" si="443"/>
        <v>4</v>
      </c>
      <c r="C5482" s="73">
        <v>45749</v>
      </c>
      <c r="D5482" s="79" t="s">
        <v>4</v>
      </c>
      <c r="E5482" s="80" t="s">
        <v>270</v>
      </c>
      <c r="F5482" s="81" t="str">
        <f>VLOOKUP(E5482,Customer[],2,FALSE)</f>
        <v>Kyi Thar Oo(2)</v>
      </c>
      <c r="G5482" s="69" t="str">
        <f>VLOOKUP(E5482,Customer[],3,FALSE)</f>
        <v>Bayin Naung St</v>
      </c>
      <c r="H5482" s="69" t="str">
        <f>VLOOKUP(E5482,Customer[],4,FALSE)</f>
        <v>Htan Ta Pin</v>
      </c>
      <c r="I5482" s="48" t="s">
        <v>23</v>
      </c>
      <c r="J5482" s="82" t="str">
        <f>VLOOKUP(I5482,PGStock[],2,FALSE)</f>
        <v>Columbus Super Red Smooth 175 Ml</v>
      </c>
      <c r="K5482" s="71">
        <f>VLOOKUP(I5482,PGStock[],3,FALSE)</f>
        <v>0.17499999999999999</v>
      </c>
      <c r="L5482" s="47">
        <v>2</v>
      </c>
      <c r="M5482" s="47">
        <f>VLOOKUP(I5482,PGStock[],6,FALSE)</f>
        <v>100</v>
      </c>
      <c r="N5482" s="47">
        <f>+PGSales!$L5482*PGSales!$M5482</f>
        <v>200</v>
      </c>
    </row>
    <row r="5483" spans="1:14" hidden="1" x14ac:dyDescent="0.25">
      <c r="A5483" s="77">
        <f t="shared" si="442"/>
        <v>2025</v>
      </c>
      <c r="B5483" s="77">
        <f t="shared" si="443"/>
        <v>4</v>
      </c>
      <c r="C5483" s="73">
        <v>45750</v>
      </c>
      <c r="D5483" s="79" t="s">
        <v>56</v>
      </c>
      <c r="E5483" s="80" t="s">
        <v>380</v>
      </c>
      <c r="F5483" s="81" t="str">
        <f>VLOOKUP(E5483,Customer[],2,FALSE)</f>
        <v>Ka Dai Hein</v>
      </c>
      <c r="G5483" s="69" t="str">
        <f>VLOOKUP(E5483,Customer[],3,FALSE)</f>
        <v>Kan Bae Butar Zay Rd</v>
      </c>
      <c r="H5483" s="69" t="str">
        <f>VLOOKUP(E5483,Customer[],4,FALSE)</f>
        <v>YanKin</v>
      </c>
      <c r="I5483" s="48" t="s">
        <v>23</v>
      </c>
      <c r="J5483" s="82" t="str">
        <f>VLOOKUP(I5483,PGStock[],2,FALSE)</f>
        <v>Columbus Super Red Smooth 175 Ml</v>
      </c>
      <c r="K5483" s="71">
        <f>VLOOKUP(I5483,PGStock[],3,FALSE)</f>
        <v>0.17499999999999999</v>
      </c>
      <c r="L5483" s="47">
        <v>1</v>
      </c>
      <c r="M5483" s="47">
        <f>VLOOKUP(I5483,PGStock[],6,FALSE)</f>
        <v>100</v>
      </c>
      <c r="N5483" s="47">
        <f>+PGSales!$L5483*PGSales!$M5483</f>
        <v>100</v>
      </c>
    </row>
    <row r="5484" spans="1:14" hidden="1" x14ac:dyDescent="0.25">
      <c r="A5484" s="77">
        <f t="shared" ref="A5484:A5496" si="444">YEAR(C5484)</f>
        <v>2025</v>
      </c>
      <c r="B5484" s="77">
        <f t="shared" ref="B5484:B5496" si="445">MONTH(C5484)</f>
        <v>4</v>
      </c>
      <c r="C5484" s="73">
        <v>45750</v>
      </c>
      <c r="D5484" s="79" t="s">
        <v>56</v>
      </c>
      <c r="E5484" s="80" t="s">
        <v>380</v>
      </c>
      <c r="F5484" s="81" t="str">
        <f>VLOOKUP(E5484,Customer[],2,FALSE)</f>
        <v>Ka Dai Hein</v>
      </c>
      <c r="G5484" s="69" t="str">
        <f>VLOOKUP(E5484,Customer[],3,FALSE)</f>
        <v>Kan Bae Butar Zay Rd</v>
      </c>
      <c r="H5484" s="69" t="str">
        <f>VLOOKUP(E5484,Customer[],4,FALSE)</f>
        <v>YanKin</v>
      </c>
      <c r="I5484" s="48" t="s">
        <v>20</v>
      </c>
      <c r="J5484" s="82" t="str">
        <f>VLOOKUP(I5484,PGStock[],2,FALSE)</f>
        <v>Formula Rum 700ml</v>
      </c>
      <c r="K5484" s="71">
        <f>VLOOKUP(I5484,PGStock[],3,FALSE)</f>
        <v>0.7</v>
      </c>
      <c r="L5484" s="47">
        <v>1</v>
      </c>
      <c r="M5484" s="47">
        <f>VLOOKUP(I5484,PGStock[],6,FALSE)</f>
        <v>200</v>
      </c>
      <c r="N5484" s="47">
        <f>+PGSales!$L5484*PGSales!$M5484</f>
        <v>200</v>
      </c>
    </row>
    <row r="5485" spans="1:14" hidden="1" x14ac:dyDescent="0.25">
      <c r="A5485" s="77">
        <f t="shared" si="444"/>
        <v>2025</v>
      </c>
      <c r="B5485" s="77">
        <f t="shared" si="445"/>
        <v>4</v>
      </c>
      <c r="C5485" s="73">
        <v>45750</v>
      </c>
      <c r="D5485" s="79" t="s">
        <v>56</v>
      </c>
      <c r="E5485" s="80" t="s">
        <v>380</v>
      </c>
      <c r="F5485" s="81" t="str">
        <f>VLOOKUP(E5485,Customer[],2,FALSE)</f>
        <v>Ka Dai Hein</v>
      </c>
      <c r="G5485" s="69" t="str">
        <f>VLOOKUP(E5485,Customer[],3,FALSE)</f>
        <v>Kan Bae Butar Zay Rd</v>
      </c>
      <c r="H5485" s="69" t="str">
        <f>VLOOKUP(E5485,Customer[],4,FALSE)</f>
        <v>YanKin</v>
      </c>
      <c r="I5485" s="48" t="s">
        <v>18</v>
      </c>
      <c r="J5485" s="82" t="str">
        <f>VLOOKUP(I5485,PGStock[],2,FALSE)</f>
        <v>Formula Rum 350ml</v>
      </c>
      <c r="K5485" s="71">
        <f>VLOOKUP(I5485,PGStock[],3,FALSE)</f>
        <v>0.35</v>
      </c>
      <c r="L5485" s="47">
        <v>2</v>
      </c>
      <c r="M5485" s="47">
        <f>VLOOKUP(I5485,PGStock[],6,FALSE)</f>
        <v>150</v>
      </c>
      <c r="N5485" s="47">
        <f>+PGSales!$L5485*PGSales!$M5485</f>
        <v>300</v>
      </c>
    </row>
    <row r="5486" spans="1:14" hidden="1" x14ac:dyDescent="0.25">
      <c r="A5486" s="77">
        <f t="shared" si="444"/>
        <v>2025</v>
      </c>
      <c r="B5486" s="77">
        <f t="shared" si="445"/>
        <v>4</v>
      </c>
      <c r="C5486" s="73">
        <v>45750</v>
      </c>
      <c r="D5486" s="79" t="s">
        <v>109</v>
      </c>
      <c r="E5486" s="80" t="s">
        <v>375</v>
      </c>
      <c r="F5486" s="81" t="str">
        <f>VLOOKUP(E5486,Customer[],2,FALSE)</f>
        <v>Ah Linn Nike</v>
      </c>
      <c r="G5486" s="69" t="str">
        <f>VLOOKUP(E5486,Customer[],3,FALSE)</f>
        <v>ThitSar Rd</v>
      </c>
      <c r="H5486" s="69" t="str">
        <f>VLOOKUP(E5486,Customer[],4,FALSE)</f>
        <v>YanKin</v>
      </c>
      <c r="I5486" s="48" t="s">
        <v>25</v>
      </c>
      <c r="J5486" s="82" t="str">
        <f>VLOOKUP(I5486,PGStock[],2,FALSE)</f>
        <v>Columbus Super Red Smooth 350 Ml</v>
      </c>
      <c r="K5486" s="71">
        <f>VLOOKUP(I5486,PGStock[],3,FALSE)</f>
        <v>0.35</v>
      </c>
      <c r="L5486" s="47">
        <v>9</v>
      </c>
      <c r="M5486" s="47">
        <f>VLOOKUP(I5486,PGStock[],6,FALSE)</f>
        <v>150</v>
      </c>
      <c r="N5486" s="47">
        <f>+PGSales!$L5486*PGSales!$M5486</f>
        <v>1350</v>
      </c>
    </row>
    <row r="5487" spans="1:14" hidden="1" x14ac:dyDescent="0.25">
      <c r="A5487" s="77">
        <f t="shared" si="444"/>
        <v>2025</v>
      </c>
      <c r="B5487" s="77">
        <f t="shared" si="445"/>
        <v>4</v>
      </c>
      <c r="C5487" s="73">
        <v>45750</v>
      </c>
      <c r="D5487" s="79" t="s">
        <v>186</v>
      </c>
      <c r="E5487" s="80" t="s">
        <v>376</v>
      </c>
      <c r="F5487" s="81" t="str">
        <f>VLOOKUP(E5487,Customer[],2,FALSE)</f>
        <v>Phyu</v>
      </c>
      <c r="G5487" s="69" t="str">
        <f>VLOOKUP(E5487,Customer[],3,FALSE)</f>
        <v>Yan Shin Rd</v>
      </c>
      <c r="H5487" s="69" t="str">
        <f>VLOOKUP(E5487,Customer[],4,FALSE)</f>
        <v>YanKin</v>
      </c>
      <c r="I5487" s="48" t="s">
        <v>25</v>
      </c>
      <c r="J5487" s="82" t="str">
        <f>VLOOKUP(I5487,PGStock[],2,FALSE)</f>
        <v>Columbus Super Red Smooth 350 Ml</v>
      </c>
      <c r="K5487" s="71">
        <f>VLOOKUP(I5487,PGStock[],3,FALSE)</f>
        <v>0.35</v>
      </c>
      <c r="L5487" s="47">
        <v>6</v>
      </c>
      <c r="M5487" s="47">
        <f>VLOOKUP(I5487,PGStock[],6,FALSE)</f>
        <v>150</v>
      </c>
      <c r="N5487" s="47">
        <f>+PGSales!$L5487*PGSales!$M5487</f>
        <v>900</v>
      </c>
    </row>
    <row r="5488" spans="1:14" hidden="1" x14ac:dyDescent="0.25">
      <c r="A5488" s="77">
        <f t="shared" si="444"/>
        <v>2025</v>
      </c>
      <c r="B5488" s="77">
        <f t="shared" si="445"/>
        <v>4</v>
      </c>
      <c r="C5488" s="73">
        <v>45750</v>
      </c>
      <c r="D5488" s="79" t="s">
        <v>64</v>
      </c>
      <c r="E5488" s="80" t="s">
        <v>377</v>
      </c>
      <c r="F5488" s="81" t="str">
        <f>VLOOKUP(E5488,Customer[],2,FALSE)</f>
        <v>Style 2</v>
      </c>
      <c r="G5488" s="69" t="str">
        <f>VLOOKUP(E5488,Customer[],3,FALSE)</f>
        <v>Thamain Bamyan Rd</v>
      </c>
      <c r="H5488" s="69" t="str">
        <f>VLOOKUP(E5488,Customer[],4,FALSE)</f>
        <v>Mangalar T/N</v>
      </c>
      <c r="I5488" s="48" t="s">
        <v>25</v>
      </c>
      <c r="J5488" s="82" t="str">
        <f>VLOOKUP(I5488,PGStock[],2,FALSE)</f>
        <v>Columbus Super Red Smooth 350 Ml</v>
      </c>
      <c r="K5488" s="71">
        <f>VLOOKUP(I5488,PGStock[],3,FALSE)</f>
        <v>0.35</v>
      </c>
      <c r="L5488" s="47">
        <v>6</v>
      </c>
      <c r="M5488" s="47">
        <f>VLOOKUP(I5488,PGStock[],6,FALSE)</f>
        <v>150</v>
      </c>
      <c r="N5488" s="47">
        <f>+PGSales!$L5488*PGSales!$M5488</f>
        <v>900</v>
      </c>
    </row>
    <row r="5489" spans="1:14" hidden="1" x14ac:dyDescent="0.25">
      <c r="A5489" s="77">
        <f t="shared" si="444"/>
        <v>2025</v>
      </c>
      <c r="B5489" s="77">
        <f t="shared" si="445"/>
        <v>4</v>
      </c>
      <c r="C5489" s="73">
        <v>45750</v>
      </c>
      <c r="D5489" s="79" t="s">
        <v>64</v>
      </c>
      <c r="E5489" s="80" t="s">
        <v>377</v>
      </c>
      <c r="F5489" s="81" t="str">
        <f>VLOOKUP(E5489,Customer[],2,FALSE)</f>
        <v>Style 2</v>
      </c>
      <c r="G5489" s="69" t="str">
        <f>VLOOKUP(E5489,Customer[],3,FALSE)</f>
        <v>Thamain Bamyan Rd</v>
      </c>
      <c r="H5489" s="69" t="str">
        <f>VLOOKUP(E5489,Customer[],4,FALSE)</f>
        <v>Mangalar T/N</v>
      </c>
      <c r="I5489" s="48" t="s">
        <v>18</v>
      </c>
      <c r="J5489" s="82" t="str">
        <f>VLOOKUP(I5489,PGStock[],2,FALSE)</f>
        <v>Formula Rum 350ml</v>
      </c>
      <c r="K5489" s="71">
        <f>VLOOKUP(I5489,PGStock[],3,FALSE)</f>
        <v>0.35</v>
      </c>
      <c r="L5489" s="47">
        <v>5</v>
      </c>
      <c r="M5489" s="47">
        <f>VLOOKUP(I5489,PGStock[],6,FALSE)</f>
        <v>150</v>
      </c>
      <c r="N5489" s="47">
        <f>+PGSales!$L5489*PGSales!$M5489</f>
        <v>750</v>
      </c>
    </row>
    <row r="5490" spans="1:14" hidden="1" x14ac:dyDescent="0.25">
      <c r="A5490" s="77">
        <f t="shared" si="444"/>
        <v>2025</v>
      </c>
      <c r="B5490" s="77">
        <f t="shared" si="445"/>
        <v>4</v>
      </c>
      <c r="C5490" s="73">
        <v>45750</v>
      </c>
      <c r="D5490" s="79" t="s">
        <v>62</v>
      </c>
      <c r="E5490" s="80" t="s">
        <v>378</v>
      </c>
      <c r="F5490" s="81" t="str">
        <f>VLOOKUP(E5490,Customer[],2,FALSE)</f>
        <v>Naung Yoe</v>
      </c>
      <c r="G5490" s="69" t="str">
        <f>VLOOKUP(E5490,Customer[],3,FALSE)</f>
        <v>Thamain Bamyan Rd</v>
      </c>
      <c r="H5490" s="69" t="str">
        <f>VLOOKUP(E5490,Customer[],4,FALSE)</f>
        <v>Mangalar T/N</v>
      </c>
      <c r="I5490" s="48" t="s">
        <v>25</v>
      </c>
      <c r="J5490" s="82" t="str">
        <f>VLOOKUP(I5490,PGStock[],2,FALSE)</f>
        <v>Columbus Super Red Smooth 350 Ml</v>
      </c>
      <c r="K5490" s="71">
        <f>VLOOKUP(I5490,PGStock[],3,FALSE)</f>
        <v>0.35</v>
      </c>
      <c r="L5490" s="47">
        <v>8</v>
      </c>
      <c r="M5490" s="47">
        <f>VLOOKUP(I5490,PGStock[],6,FALSE)</f>
        <v>150</v>
      </c>
      <c r="N5490" s="47">
        <f>+PGSales!$L5490*PGSales!$M5490</f>
        <v>1200</v>
      </c>
    </row>
    <row r="5491" spans="1:14" hidden="1" x14ac:dyDescent="0.25">
      <c r="A5491" s="77">
        <f t="shared" si="444"/>
        <v>2025</v>
      </c>
      <c r="B5491" s="77">
        <f t="shared" si="445"/>
        <v>4</v>
      </c>
      <c r="C5491" s="73">
        <v>45750</v>
      </c>
      <c r="D5491" s="79" t="s">
        <v>62</v>
      </c>
      <c r="E5491" s="80" t="s">
        <v>378</v>
      </c>
      <c r="F5491" s="81" t="str">
        <f>VLOOKUP(E5491,Customer[],2,FALSE)</f>
        <v>Naung Yoe</v>
      </c>
      <c r="G5491" s="69" t="str">
        <f>VLOOKUP(E5491,Customer[],3,FALSE)</f>
        <v>Thamain Bamyan Rd</v>
      </c>
      <c r="H5491" s="69" t="str">
        <f>VLOOKUP(E5491,Customer[],4,FALSE)</f>
        <v>Mangalar T/N</v>
      </c>
      <c r="I5491" s="48" t="s">
        <v>20</v>
      </c>
      <c r="J5491" s="82" t="str">
        <f>VLOOKUP(I5491,PGStock[],2,FALSE)</f>
        <v>Formula Rum 700ml</v>
      </c>
      <c r="K5491" s="71">
        <f>VLOOKUP(I5491,PGStock[],3,FALSE)</f>
        <v>0.7</v>
      </c>
      <c r="L5491" s="47">
        <v>1</v>
      </c>
      <c r="M5491" s="47">
        <f>VLOOKUP(I5491,PGStock[],6,FALSE)</f>
        <v>200</v>
      </c>
      <c r="N5491" s="47">
        <f>+PGSales!$L5491*PGSales!$M5491</f>
        <v>200</v>
      </c>
    </row>
    <row r="5492" spans="1:14" hidden="1" x14ac:dyDescent="0.25">
      <c r="A5492" s="77">
        <f t="shared" si="444"/>
        <v>2025</v>
      </c>
      <c r="B5492" s="77">
        <f t="shared" si="445"/>
        <v>4</v>
      </c>
      <c r="C5492" s="73">
        <v>45750</v>
      </c>
      <c r="D5492" s="79" t="s">
        <v>62</v>
      </c>
      <c r="E5492" s="80" t="s">
        <v>378</v>
      </c>
      <c r="F5492" s="81" t="str">
        <f>VLOOKUP(E5492,Customer[],2,FALSE)</f>
        <v>Naung Yoe</v>
      </c>
      <c r="G5492" s="69" t="str">
        <f>VLOOKUP(E5492,Customer[],3,FALSE)</f>
        <v>Thamain Bamyan Rd</v>
      </c>
      <c r="H5492" s="69" t="str">
        <f>VLOOKUP(E5492,Customer[],4,FALSE)</f>
        <v>Mangalar T/N</v>
      </c>
      <c r="I5492" s="48" t="s">
        <v>18</v>
      </c>
      <c r="J5492" s="82" t="str">
        <f>VLOOKUP(I5492,PGStock[],2,FALSE)</f>
        <v>Formula Rum 350ml</v>
      </c>
      <c r="K5492" s="71">
        <f>VLOOKUP(I5492,PGStock[],3,FALSE)</f>
        <v>0.35</v>
      </c>
      <c r="L5492" s="47">
        <v>6</v>
      </c>
      <c r="M5492" s="47">
        <f>VLOOKUP(I5492,PGStock[],6,FALSE)</f>
        <v>150</v>
      </c>
      <c r="N5492" s="47">
        <f>+PGSales!$L5492*PGSales!$M5492</f>
        <v>900</v>
      </c>
    </row>
    <row r="5493" spans="1:14" hidden="1" x14ac:dyDescent="0.25">
      <c r="A5493" s="77">
        <f t="shared" si="444"/>
        <v>2025</v>
      </c>
      <c r="B5493" s="77">
        <f t="shared" si="445"/>
        <v>4</v>
      </c>
      <c r="C5493" s="73">
        <v>45750</v>
      </c>
      <c r="D5493" s="79" t="s">
        <v>66</v>
      </c>
      <c r="E5493" s="80" t="s">
        <v>379</v>
      </c>
      <c r="F5493" s="81" t="str">
        <f>VLOOKUP(E5493,Customer[],2,FALSE)</f>
        <v>Demo</v>
      </c>
      <c r="G5493" s="69" t="str">
        <f>VLOOKUP(E5493,Customer[],3,FALSE)</f>
        <v>Thamain Bamyan Rd</v>
      </c>
      <c r="H5493" s="69" t="str">
        <f>VLOOKUP(E5493,Customer[],4,FALSE)</f>
        <v>Mangalar T/N</v>
      </c>
      <c r="I5493" s="48" t="s">
        <v>25</v>
      </c>
      <c r="J5493" s="82" t="str">
        <f>VLOOKUP(I5493,PGStock[],2,FALSE)</f>
        <v>Columbus Super Red Smooth 350 Ml</v>
      </c>
      <c r="K5493" s="71">
        <f>VLOOKUP(I5493,PGStock[],3,FALSE)</f>
        <v>0.35</v>
      </c>
      <c r="L5493" s="47">
        <v>2</v>
      </c>
      <c r="M5493" s="47">
        <f>VLOOKUP(I5493,PGStock[],6,FALSE)</f>
        <v>150</v>
      </c>
      <c r="N5493" s="47">
        <f>+PGSales!$L5493*PGSales!$M5493</f>
        <v>300</v>
      </c>
    </row>
    <row r="5494" spans="1:14" hidden="1" x14ac:dyDescent="0.25">
      <c r="A5494" s="77">
        <f t="shared" si="444"/>
        <v>2025</v>
      </c>
      <c r="B5494" s="77">
        <f t="shared" si="445"/>
        <v>4</v>
      </c>
      <c r="C5494" s="73">
        <v>45750</v>
      </c>
      <c r="D5494" s="79" t="s">
        <v>66</v>
      </c>
      <c r="E5494" s="80" t="s">
        <v>379</v>
      </c>
      <c r="F5494" s="81" t="str">
        <f>VLOOKUP(E5494,Customer[],2,FALSE)</f>
        <v>Demo</v>
      </c>
      <c r="G5494" s="69" t="str">
        <f>VLOOKUP(E5494,Customer[],3,FALSE)</f>
        <v>Thamain Bamyan Rd</v>
      </c>
      <c r="H5494" s="69" t="str">
        <f>VLOOKUP(E5494,Customer[],4,FALSE)</f>
        <v>Mangalar T/N</v>
      </c>
      <c r="I5494" s="48" t="s">
        <v>20</v>
      </c>
      <c r="J5494" s="82" t="str">
        <f>VLOOKUP(I5494,PGStock[],2,FALSE)</f>
        <v>Formula Rum 700ml</v>
      </c>
      <c r="K5494" s="71">
        <f>VLOOKUP(I5494,PGStock[],3,FALSE)</f>
        <v>0.7</v>
      </c>
      <c r="L5494" s="47">
        <v>1</v>
      </c>
      <c r="M5494" s="47">
        <f>VLOOKUP(I5494,PGStock[],6,FALSE)</f>
        <v>200</v>
      </c>
      <c r="N5494" s="47">
        <f>+PGSales!$L5494*PGSales!$M5494</f>
        <v>200</v>
      </c>
    </row>
    <row r="5495" spans="1:14" hidden="1" x14ac:dyDescent="0.25">
      <c r="A5495" s="77">
        <f t="shared" si="444"/>
        <v>2025</v>
      </c>
      <c r="B5495" s="77">
        <f t="shared" si="445"/>
        <v>4</v>
      </c>
      <c r="C5495" s="73">
        <v>45750</v>
      </c>
      <c r="D5495" s="79" t="s">
        <v>58</v>
      </c>
      <c r="E5495" s="80" t="s">
        <v>463</v>
      </c>
      <c r="F5495" s="81" t="str">
        <f>VLOOKUP(E5495,Customer[],2,FALSE)</f>
        <v>Aung Family</v>
      </c>
      <c r="G5495" s="69" t="str">
        <f>VLOOKUP(E5495,Customer[],3,FALSE)</f>
        <v>SakeSan (9) Lan</v>
      </c>
      <c r="H5495" s="69" t="str">
        <f>VLOOKUP(E5495,Customer[],4,FALSE)</f>
        <v>Mangalar T/N</v>
      </c>
      <c r="I5495" s="48" t="s">
        <v>25</v>
      </c>
      <c r="J5495" s="82" t="str">
        <f>VLOOKUP(I5495,PGStock[],2,FALSE)</f>
        <v>Columbus Super Red Smooth 350 Ml</v>
      </c>
      <c r="K5495" s="71">
        <f>VLOOKUP(I5495,PGStock[],3,FALSE)</f>
        <v>0.35</v>
      </c>
      <c r="L5495" s="47">
        <v>5</v>
      </c>
      <c r="M5495" s="47">
        <f>VLOOKUP(I5495,PGStock[],6,FALSE)</f>
        <v>150</v>
      </c>
      <c r="N5495" s="47">
        <f>+PGSales!$L5495*PGSales!$M5495</f>
        <v>750</v>
      </c>
    </row>
    <row r="5496" spans="1:14" hidden="1" x14ac:dyDescent="0.25">
      <c r="A5496" s="77">
        <f t="shared" si="444"/>
        <v>2025</v>
      </c>
      <c r="B5496" s="77">
        <f t="shared" si="445"/>
        <v>4</v>
      </c>
      <c r="C5496" s="73">
        <v>45750</v>
      </c>
      <c r="D5496" s="79" t="s">
        <v>58</v>
      </c>
      <c r="E5496" s="80" t="s">
        <v>463</v>
      </c>
      <c r="F5496" s="81" t="str">
        <f>VLOOKUP(E5496,Customer[],2,FALSE)</f>
        <v>Aung Family</v>
      </c>
      <c r="G5496" s="69" t="str">
        <f>VLOOKUP(E5496,Customer[],3,FALSE)</f>
        <v>SakeSan (9) Lan</v>
      </c>
      <c r="H5496" s="69" t="str">
        <f>VLOOKUP(E5496,Customer[],4,FALSE)</f>
        <v>Mangalar T/N</v>
      </c>
      <c r="I5496" s="48" t="s">
        <v>18</v>
      </c>
      <c r="J5496" s="82" t="str">
        <f>VLOOKUP(I5496,PGStock[],2,FALSE)</f>
        <v>Formula Rum 350ml</v>
      </c>
      <c r="K5496" s="71">
        <f>VLOOKUP(I5496,PGStock[],3,FALSE)</f>
        <v>0.35</v>
      </c>
      <c r="L5496" s="47">
        <v>6</v>
      </c>
      <c r="M5496" s="47">
        <f>VLOOKUP(I5496,PGStock[],6,FALSE)</f>
        <v>150</v>
      </c>
      <c r="N5496" s="47">
        <f>+PGSales!$L5496*PGSales!$M5496</f>
        <v>900</v>
      </c>
    </row>
    <row r="5497" spans="1:14" hidden="1" x14ac:dyDescent="0.25">
      <c r="A5497" s="77">
        <f t="shared" ref="A5497:A5509" si="446">YEAR(C5497)</f>
        <v>2025</v>
      </c>
      <c r="B5497" s="77">
        <f t="shared" ref="B5497:B5509" si="447">MONTH(C5497)</f>
        <v>4</v>
      </c>
      <c r="C5497" s="73">
        <v>45750</v>
      </c>
      <c r="D5497" s="79" t="s">
        <v>2</v>
      </c>
      <c r="E5497" s="80" t="s">
        <v>693</v>
      </c>
      <c r="F5497" s="81" t="str">
        <f>VLOOKUP(E5497,Customer[],2,FALSE)</f>
        <v>Uncle Liquor</v>
      </c>
      <c r="G5497" s="69" t="str">
        <f>VLOOKUP(E5497,Customer[],3,FALSE)</f>
        <v>Bonmoer Rd</v>
      </c>
      <c r="H5497" s="69" t="str">
        <f>VLOOKUP(E5497,Customer[],4,FALSE)</f>
        <v xml:space="preserve"> N/Oakkala</v>
      </c>
      <c r="I5497" s="48" t="s">
        <v>117</v>
      </c>
      <c r="J5497" s="82" t="str">
        <f>VLOOKUP(I5497,PGStock[],2,FALSE)</f>
        <v>ဒဂုံမန်ကျည်း ကော်ဗူး (1 Liter)</v>
      </c>
      <c r="K5497" s="71">
        <f>VLOOKUP(I5497,PGStock[],3,FALSE)</f>
        <v>1</v>
      </c>
      <c r="L5497" s="47">
        <v>5</v>
      </c>
      <c r="M5497" s="47">
        <f>VLOOKUP(I5497,PGStock[],6,FALSE)</f>
        <v>100</v>
      </c>
      <c r="N5497" s="47">
        <f>+PGSales!$L5497*PGSales!$M5497</f>
        <v>500</v>
      </c>
    </row>
    <row r="5498" spans="1:14" hidden="1" x14ac:dyDescent="0.25">
      <c r="A5498" s="77">
        <f t="shared" si="446"/>
        <v>2025</v>
      </c>
      <c r="B5498" s="77">
        <f t="shared" si="447"/>
        <v>4</v>
      </c>
      <c r="C5498" s="73">
        <v>45750</v>
      </c>
      <c r="D5498" s="79" t="s">
        <v>2</v>
      </c>
      <c r="E5498" s="80" t="s">
        <v>693</v>
      </c>
      <c r="F5498" s="81" t="str">
        <f>VLOOKUP(E5498,Customer[],2,FALSE)</f>
        <v>Uncle Liquor</v>
      </c>
      <c r="G5498" s="69" t="str">
        <f>VLOOKUP(E5498,Customer[],3,FALSE)</f>
        <v>Bonmoer Rd</v>
      </c>
      <c r="H5498" s="69" t="str">
        <f>VLOOKUP(E5498,Customer[],4,FALSE)</f>
        <v xml:space="preserve"> N/Oakkala</v>
      </c>
      <c r="I5498" s="48" t="s">
        <v>25</v>
      </c>
      <c r="J5498" s="82" t="str">
        <f>VLOOKUP(I5498,PGStock[],2,FALSE)</f>
        <v>Columbus Super Red Smooth 350 Ml</v>
      </c>
      <c r="K5498" s="71">
        <f>VLOOKUP(I5498,PGStock[],3,FALSE)</f>
        <v>0.35</v>
      </c>
      <c r="L5498" s="47">
        <v>3</v>
      </c>
      <c r="M5498" s="47">
        <f>VLOOKUP(I5498,PGStock[],6,FALSE)</f>
        <v>150</v>
      </c>
      <c r="N5498" s="47">
        <f>+PGSales!$L5498*PGSales!$M5498</f>
        <v>450</v>
      </c>
    </row>
    <row r="5499" spans="1:14" hidden="1" x14ac:dyDescent="0.25">
      <c r="A5499" s="77">
        <f t="shared" si="446"/>
        <v>2025</v>
      </c>
      <c r="B5499" s="77">
        <f t="shared" si="447"/>
        <v>4</v>
      </c>
      <c r="C5499" s="73">
        <v>45750</v>
      </c>
      <c r="D5499" s="79" t="s">
        <v>2</v>
      </c>
      <c r="E5499" s="80" t="s">
        <v>693</v>
      </c>
      <c r="F5499" s="81" t="str">
        <f>VLOOKUP(E5499,Customer[],2,FALSE)</f>
        <v>Uncle Liquor</v>
      </c>
      <c r="G5499" s="69" t="str">
        <f>VLOOKUP(E5499,Customer[],3,FALSE)</f>
        <v>Bonmoer Rd</v>
      </c>
      <c r="H5499" s="69" t="str">
        <f>VLOOKUP(E5499,Customer[],4,FALSE)</f>
        <v xml:space="preserve"> N/Oakkala</v>
      </c>
      <c r="I5499" s="48" t="s">
        <v>18</v>
      </c>
      <c r="J5499" s="82" t="str">
        <f>VLOOKUP(I5499,PGStock[],2,FALSE)</f>
        <v>Formula Rum 350ml</v>
      </c>
      <c r="K5499" s="71">
        <f>VLOOKUP(I5499,PGStock[],3,FALSE)</f>
        <v>0.35</v>
      </c>
      <c r="L5499" s="47">
        <v>10</v>
      </c>
      <c r="M5499" s="47">
        <f>VLOOKUP(I5499,PGStock[],6,FALSE)</f>
        <v>150</v>
      </c>
      <c r="N5499" s="47">
        <f>+PGSales!$L5499*PGSales!$M5499</f>
        <v>1500</v>
      </c>
    </row>
    <row r="5500" spans="1:14" hidden="1" x14ac:dyDescent="0.25">
      <c r="A5500" s="77">
        <f t="shared" si="446"/>
        <v>2025</v>
      </c>
      <c r="B5500" s="77">
        <f t="shared" si="447"/>
        <v>4</v>
      </c>
      <c r="C5500" s="73">
        <v>45750</v>
      </c>
      <c r="D5500" s="79" t="s">
        <v>1</v>
      </c>
      <c r="E5500" s="80" t="s">
        <v>703</v>
      </c>
      <c r="F5500" s="81" t="str">
        <f>VLOOKUP(E5500,Customer[],2,FALSE)</f>
        <v>The Cornor</v>
      </c>
      <c r="G5500" s="69" t="str">
        <f>VLOOKUP(E5500,Customer[],3,FALSE)</f>
        <v>New Thaegi Rd</v>
      </c>
      <c r="H5500" s="69" t="str">
        <f>VLOOKUP(E5500,Customer[],4,FALSE)</f>
        <v xml:space="preserve"> N/Oakkala</v>
      </c>
      <c r="I5500" s="48" t="s">
        <v>25</v>
      </c>
      <c r="J5500" s="82" t="str">
        <f>VLOOKUP(I5500,PGStock[],2,FALSE)</f>
        <v>Columbus Super Red Smooth 350 Ml</v>
      </c>
      <c r="K5500" s="71">
        <f>VLOOKUP(I5500,PGStock[],3,FALSE)</f>
        <v>0.35</v>
      </c>
      <c r="L5500" s="47">
        <v>5</v>
      </c>
      <c r="M5500" s="47">
        <f>VLOOKUP(I5500,PGStock[],6,FALSE)</f>
        <v>150</v>
      </c>
      <c r="N5500" s="47">
        <f>+PGSales!$L5500*PGSales!$M5500</f>
        <v>750</v>
      </c>
    </row>
    <row r="5501" spans="1:14" hidden="1" x14ac:dyDescent="0.25">
      <c r="A5501" s="77">
        <f t="shared" si="446"/>
        <v>2025</v>
      </c>
      <c r="B5501" s="77">
        <f t="shared" si="447"/>
        <v>4</v>
      </c>
      <c r="C5501" s="73">
        <v>45750</v>
      </c>
      <c r="D5501" s="79" t="s">
        <v>1</v>
      </c>
      <c r="E5501" s="80" t="s">
        <v>703</v>
      </c>
      <c r="F5501" s="81" t="str">
        <f>VLOOKUP(E5501,Customer[],2,FALSE)</f>
        <v>The Cornor</v>
      </c>
      <c r="G5501" s="69" t="str">
        <f>VLOOKUP(E5501,Customer[],3,FALSE)</f>
        <v>New Thaegi Rd</v>
      </c>
      <c r="H5501" s="69" t="str">
        <f>VLOOKUP(E5501,Customer[],4,FALSE)</f>
        <v xml:space="preserve"> N/Oakkala</v>
      </c>
      <c r="I5501" s="48" t="s">
        <v>18</v>
      </c>
      <c r="J5501" s="82" t="str">
        <f>VLOOKUP(I5501,PGStock[],2,FALSE)</f>
        <v>Formula Rum 350ml</v>
      </c>
      <c r="K5501" s="71">
        <f>VLOOKUP(I5501,PGStock[],3,FALSE)</f>
        <v>0.35</v>
      </c>
      <c r="L5501" s="47">
        <v>1</v>
      </c>
      <c r="M5501" s="47">
        <f>VLOOKUP(I5501,PGStock[],6,FALSE)</f>
        <v>150</v>
      </c>
      <c r="N5501" s="47">
        <f>+PGSales!$L5501*PGSales!$M5501</f>
        <v>150</v>
      </c>
    </row>
    <row r="5502" spans="1:14" hidden="1" x14ac:dyDescent="0.25">
      <c r="A5502" s="77">
        <f t="shared" si="446"/>
        <v>2025</v>
      </c>
      <c r="B5502" s="77">
        <f t="shared" si="447"/>
        <v>4</v>
      </c>
      <c r="C5502" s="73">
        <v>45750</v>
      </c>
      <c r="D5502" s="79" t="s">
        <v>187</v>
      </c>
      <c r="E5502" s="80" t="s">
        <v>679</v>
      </c>
      <c r="F5502" s="81" t="str">
        <f>VLOOKUP(E5502,Customer[],2,FALSE)</f>
        <v>Naythit</v>
      </c>
      <c r="G5502" s="69" t="str">
        <f>VLOOKUP(E5502,Customer[],3,FALSE)</f>
        <v>Nouing Yan rd</v>
      </c>
      <c r="H5502" s="69" t="str">
        <f>VLOOKUP(E5502,Customer[],4,FALSE)</f>
        <v>S Paukkan N/Oakkala</v>
      </c>
      <c r="I5502" s="48" t="s">
        <v>25</v>
      </c>
      <c r="J5502" s="82" t="str">
        <f>VLOOKUP(I5502,PGStock[],2,FALSE)</f>
        <v>Columbus Super Red Smooth 350 Ml</v>
      </c>
      <c r="K5502" s="71">
        <f>VLOOKUP(I5502,PGStock[],3,FALSE)</f>
        <v>0.35</v>
      </c>
      <c r="L5502" s="47">
        <v>3</v>
      </c>
      <c r="M5502" s="47">
        <f>VLOOKUP(I5502,PGStock[],6,FALSE)</f>
        <v>150</v>
      </c>
      <c r="N5502" s="47">
        <f>+PGSales!$L5502*PGSales!$M5502</f>
        <v>450</v>
      </c>
    </row>
    <row r="5503" spans="1:14" hidden="1" x14ac:dyDescent="0.25">
      <c r="A5503" s="77">
        <f t="shared" si="446"/>
        <v>2025</v>
      </c>
      <c r="B5503" s="77">
        <f t="shared" si="447"/>
        <v>4</v>
      </c>
      <c r="C5503" s="73">
        <v>45750</v>
      </c>
      <c r="D5503" s="79" t="s">
        <v>187</v>
      </c>
      <c r="E5503" s="80" t="s">
        <v>679</v>
      </c>
      <c r="F5503" s="81" t="str">
        <f>VLOOKUP(E5503,Customer[],2,FALSE)</f>
        <v>Naythit</v>
      </c>
      <c r="G5503" s="69" t="str">
        <f>VLOOKUP(E5503,Customer[],3,FALSE)</f>
        <v>Nouing Yan rd</v>
      </c>
      <c r="H5503" s="69" t="str">
        <f>VLOOKUP(E5503,Customer[],4,FALSE)</f>
        <v>S Paukkan N/Oakkala</v>
      </c>
      <c r="I5503" s="48" t="s">
        <v>18</v>
      </c>
      <c r="J5503" s="82" t="str">
        <f>VLOOKUP(I5503,PGStock[],2,FALSE)</f>
        <v>Formula Rum 350ml</v>
      </c>
      <c r="K5503" s="71">
        <f>VLOOKUP(I5503,PGStock[],3,FALSE)</f>
        <v>0.35</v>
      </c>
      <c r="L5503" s="47">
        <v>5</v>
      </c>
      <c r="M5503" s="47">
        <f>VLOOKUP(I5503,PGStock[],6,FALSE)</f>
        <v>150</v>
      </c>
      <c r="N5503" s="47">
        <f>+PGSales!$L5503*PGSales!$M5503</f>
        <v>750</v>
      </c>
    </row>
    <row r="5504" spans="1:14" hidden="1" x14ac:dyDescent="0.25">
      <c r="A5504" s="77">
        <f t="shared" si="446"/>
        <v>2025</v>
      </c>
      <c r="B5504" s="77">
        <f t="shared" si="447"/>
        <v>4</v>
      </c>
      <c r="C5504" s="73">
        <v>45750</v>
      </c>
      <c r="D5504" s="79" t="s">
        <v>68</v>
      </c>
      <c r="E5504" s="80" t="s">
        <v>695</v>
      </c>
      <c r="F5504" s="81" t="str">
        <f>VLOOKUP(E5504,Customer[],2,FALSE)</f>
        <v>Pyae Wa</v>
      </c>
      <c r="G5504" s="69" t="str">
        <f>VLOOKUP(E5504,Customer[],3,FALSE)</f>
        <v>S Paukkan Rd</v>
      </c>
      <c r="H5504" s="69" t="str">
        <f>VLOOKUP(E5504,Customer[],4,FALSE)</f>
        <v>S Paukkan N/Oakkala</v>
      </c>
      <c r="I5504" s="48" t="s">
        <v>25</v>
      </c>
      <c r="J5504" s="82" t="str">
        <f>VLOOKUP(I5504,PGStock[],2,FALSE)</f>
        <v>Columbus Super Red Smooth 350 Ml</v>
      </c>
      <c r="K5504" s="71">
        <f>VLOOKUP(I5504,PGStock[],3,FALSE)</f>
        <v>0.35</v>
      </c>
      <c r="L5504" s="47">
        <v>2</v>
      </c>
      <c r="M5504" s="47">
        <f>VLOOKUP(I5504,PGStock[],6,FALSE)</f>
        <v>150</v>
      </c>
      <c r="N5504" s="47">
        <f>+PGSales!$L5504*PGSales!$M5504</f>
        <v>300</v>
      </c>
    </row>
    <row r="5505" spans="1:14" hidden="1" x14ac:dyDescent="0.25">
      <c r="A5505" s="77">
        <f t="shared" si="446"/>
        <v>2025</v>
      </c>
      <c r="B5505" s="77">
        <f t="shared" si="447"/>
        <v>4</v>
      </c>
      <c r="C5505" s="73">
        <v>45750</v>
      </c>
      <c r="D5505" s="79" t="s">
        <v>68</v>
      </c>
      <c r="E5505" s="80" t="s">
        <v>695</v>
      </c>
      <c r="F5505" s="81" t="str">
        <f>VLOOKUP(E5505,Customer[],2,FALSE)</f>
        <v>Pyae Wa</v>
      </c>
      <c r="G5505" s="69" t="str">
        <f>VLOOKUP(E5505,Customer[],3,FALSE)</f>
        <v>S Paukkan Rd</v>
      </c>
      <c r="H5505" s="69" t="str">
        <f>VLOOKUP(E5505,Customer[],4,FALSE)</f>
        <v>S Paukkan N/Oakkala</v>
      </c>
      <c r="I5505" s="48" t="s">
        <v>18</v>
      </c>
      <c r="J5505" s="82" t="str">
        <f>VLOOKUP(I5505,PGStock[],2,FALSE)</f>
        <v>Formula Rum 350ml</v>
      </c>
      <c r="K5505" s="71">
        <f>VLOOKUP(I5505,PGStock[],3,FALSE)</f>
        <v>0.35</v>
      </c>
      <c r="L5505" s="47">
        <v>1</v>
      </c>
      <c r="M5505" s="47">
        <f>VLOOKUP(I5505,PGStock[],6,FALSE)</f>
        <v>150</v>
      </c>
      <c r="N5505" s="47">
        <f>+PGSales!$L5505*PGSales!$M5505</f>
        <v>150</v>
      </c>
    </row>
    <row r="5506" spans="1:14" hidden="1" x14ac:dyDescent="0.25">
      <c r="A5506" s="77">
        <f t="shared" si="446"/>
        <v>2025</v>
      </c>
      <c r="B5506" s="77">
        <f t="shared" si="447"/>
        <v>4</v>
      </c>
      <c r="C5506" s="73">
        <v>45750</v>
      </c>
      <c r="D5506" s="79" t="s">
        <v>3</v>
      </c>
      <c r="E5506" s="80" t="s">
        <v>322</v>
      </c>
      <c r="F5506" s="81" t="str">
        <f>VLOOKUP(E5506,Customer[],2,FALSE)</f>
        <v>Kyaw</v>
      </c>
      <c r="G5506" s="69" t="str">
        <f>VLOOKUP(E5506,Customer[],3,FALSE)</f>
        <v>Bagan Rd</v>
      </c>
      <c r="H5506" s="69" t="str">
        <f>VLOOKUP(E5506,Customer[],4,FALSE)</f>
        <v>S Paukkan N/Oakkala</v>
      </c>
      <c r="I5506" s="48" t="s">
        <v>25</v>
      </c>
      <c r="J5506" s="82" t="str">
        <f>VLOOKUP(I5506,PGStock[],2,FALSE)</f>
        <v>Columbus Super Red Smooth 350 Ml</v>
      </c>
      <c r="K5506" s="71">
        <f>VLOOKUP(I5506,PGStock[],3,FALSE)</f>
        <v>0.35</v>
      </c>
      <c r="L5506" s="47">
        <v>5</v>
      </c>
      <c r="M5506" s="47">
        <f>VLOOKUP(I5506,PGStock[],6,FALSE)</f>
        <v>150</v>
      </c>
      <c r="N5506" s="47">
        <f>+PGSales!$L5506*PGSales!$M5506</f>
        <v>750</v>
      </c>
    </row>
    <row r="5507" spans="1:14" hidden="1" x14ac:dyDescent="0.25">
      <c r="A5507" s="77">
        <f t="shared" si="446"/>
        <v>2025</v>
      </c>
      <c r="B5507" s="77">
        <f t="shared" si="447"/>
        <v>4</v>
      </c>
      <c r="C5507" s="73">
        <v>45750</v>
      </c>
      <c r="D5507" s="79" t="s">
        <v>3</v>
      </c>
      <c r="E5507" s="80" t="s">
        <v>322</v>
      </c>
      <c r="F5507" s="81" t="str">
        <f>VLOOKUP(E5507,Customer[],2,FALSE)</f>
        <v>Kyaw</v>
      </c>
      <c r="G5507" s="69" t="str">
        <f>VLOOKUP(E5507,Customer[],3,FALSE)</f>
        <v>Bagan Rd</v>
      </c>
      <c r="H5507" s="69" t="str">
        <f>VLOOKUP(E5507,Customer[],4,FALSE)</f>
        <v>S Paukkan N/Oakkala</v>
      </c>
      <c r="I5507" s="48" t="s">
        <v>23</v>
      </c>
      <c r="J5507" s="82" t="str">
        <f>VLOOKUP(I5507,PGStock[],2,FALSE)</f>
        <v>Columbus Super Red Smooth 175 Ml</v>
      </c>
      <c r="K5507" s="71">
        <f>VLOOKUP(I5507,PGStock[],3,FALSE)</f>
        <v>0.17499999999999999</v>
      </c>
      <c r="L5507" s="47">
        <v>1</v>
      </c>
      <c r="M5507" s="47">
        <f>VLOOKUP(I5507,PGStock[],6,FALSE)</f>
        <v>100</v>
      </c>
      <c r="N5507" s="47">
        <f>+PGSales!$L5507*PGSales!$M5507</f>
        <v>100</v>
      </c>
    </row>
    <row r="5508" spans="1:14" hidden="1" x14ac:dyDescent="0.25">
      <c r="A5508" s="77">
        <f t="shared" si="446"/>
        <v>2025</v>
      </c>
      <c r="B5508" s="77">
        <f t="shared" si="447"/>
        <v>4</v>
      </c>
      <c r="C5508" s="73">
        <v>45750</v>
      </c>
      <c r="D5508" s="79" t="s">
        <v>3</v>
      </c>
      <c r="E5508" s="80" t="s">
        <v>322</v>
      </c>
      <c r="F5508" s="81" t="str">
        <f>VLOOKUP(E5508,Customer[],2,FALSE)</f>
        <v>Kyaw</v>
      </c>
      <c r="G5508" s="69" t="str">
        <f>VLOOKUP(E5508,Customer[],3,FALSE)</f>
        <v>Bagan Rd</v>
      </c>
      <c r="H5508" s="69" t="str">
        <f>VLOOKUP(E5508,Customer[],4,FALSE)</f>
        <v>S Paukkan N/Oakkala</v>
      </c>
      <c r="I5508" s="48" t="s">
        <v>20</v>
      </c>
      <c r="J5508" s="82" t="str">
        <f>VLOOKUP(I5508,PGStock[],2,FALSE)</f>
        <v>Formula Rum 700ml</v>
      </c>
      <c r="K5508" s="71">
        <f>VLOOKUP(I5508,PGStock[],3,FALSE)</f>
        <v>0.7</v>
      </c>
      <c r="L5508" s="47">
        <v>2</v>
      </c>
      <c r="M5508" s="47">
        <f>VLOOKUP(I5508,PGStock[],6,FALSE)</f>
        <v>200</v>
      </c>
      <c r="N5508" s="47">
        <f>+PGSales!$L5508*PGSales!$M5508</f>
        <v>400</v>
      </c>
    </row>
    <row r="5509" spans="1:14" hidden="1" x14ac:dyDescent="0.25">
      <c r="A5509" s="77">
        <f t="shared" si="446"/>
        <v>2025</v>
      </c>
      <c r="B5509" s="77">
        <f t="shared" si="447"/>
        <v>4</v>
      </c>
      <c r="C5509" s="73">
        <v>45750</v>
      </c>
      <c r="D5509" s="79" t="s">
        <v>3</v>
      </c>
      <c r="E5509" s="80" t="s">
        <v>322</v>
      </c>
      <c r="F5509" s="81" t="str">
        <f>VLOOKUP(E5509,Customer[],2,FALSE)</f>
        <v>Kyaw</v>
      </c>
      <c r="G5509" s="69" t="str">
        <f>VLOOKUP(E5509,Customer[],3,FALSE)</f>
        <v>Bagan Rd</v>
      </c>
      <c r="H5509" s="69" t="str">
        <f>VLOOKUP(E5509,Customer[],4,FALSE)</f>
        <v>S Paukkan N/Oakkala</v>
      </c>
      <c r="I5509" s="48" t="s">
        <v>18</v>
      </c>
      <c r="J5509" s="82" t="str">
        <f>VLOOKUP(I5509,PGStock[],2,FALSE)</f>
        <v>Formula Rum 350ml</v>
      </c>
      <c r="K5509" s="71">
        <f>VLOOKUP(I5509,PGStock[],3,FALSE)</f>
        <v>0.35</v>
      </c>
      <c r="L5509" s="47">
        <v>6</v>
      </c>
      <c r="M5509" s="47">
        <f>VLOOKUP(I5509,PGStock[],6,FALSE)</f>
        <v>150</v>
      </c>
      <c r="N5509" s="47">
        <f>+PGSales!$L5509*PGSales!$M5509</f>
        <v>900</v>
      </c>
    </row>
    <row r="5510" spans="1:14" hidden="1" x14ac:dyDescent="0.25">
      <c r="A5510" s="77">
        <f t="shared" ref="A5510:A5522" si="448">YEAR(C5510)</f>
        <v>2025</v>
      </c>
      <c r="B5510" s="77">
        <f t="shared" ref="B5510:B5522" si="449">MONTH(C5510)</f>
        <v>4</v>
      </c>
      <c r="C5510" s="73">
        <v>45750</v>
      </c>
      <c r="D5510" s="79" t="s">
        <v>60</v>
      </c>
      <c r="E5510" s="80" t="s">
        <v>696</v>
      </c>
      <c r="F5510" s="81" t="str">
        <f>VLOOKUP(E5510,Customer[],2,FALSE)</f>
        <v>Moe Htety</v>
      </c>
      <c r="G5510" s="69" t="str">
        <f>VLOOKUP(E5510,Customer[],3,FALSE)</f>
        <v>S Paukkan Rd</v>
      </c>
      <c r="H5510" s="69" t="str">
        <f>VLOOKUP(E5510,Customer[],4,FALSE)</f>
        <v>S Paukkan N/Oakkala</v>
      </c>
      <c r="I5510" s="48" t="s">
        <v>25</v>
      </c>
      <c r="J5510" s="82" t="str">
        <f>VLOOKUP(I5510,PGStock[],2,FALSE)</f>
        <v>Columbus Super Red Smooth 350 Ml</v>
      </c>
      <c r="K5510" s="71">
        <f>VLOOKUP(I5510,PGStock[],3,FALSE)</f>
        <v>0.35</v>
      </c>
      <c r="L5510" s="47">
        <v>10</v>
      </c>
      <c r="M5510" s="47">
        <f>VLOOKUP(I5510,PGStock[],6,FALSE)</f>
        <v>150</v>
      </c>
      <c r="N5510" s="47">
        <f>+PGSales!$L5510*PGSales!$M5510</f>
        <v>1500</v>
      </c>
    </row>
    <row r="5511" spans="1:14" hidden="1" x14ac:dyDescent="0.25">
      <c r="A5511" s="77">
        <f t="shared" si="448"/>
        <v>2025</v>
      </c>
      <c r="B5511" s="77">
        <f t="shared" si="449"/>
        <v>4</v>
      </c>
      <c r="C5511" s="73">
        <v>45750</v>
      </c>
      <c r="D5511" s="79" t="s">
        <v>60</v>
      </c>
      <c r="E5511" s="80" t="s">
        <v>696</v>
      </c>
      <c r="F5511" s="81" t="str">
        <f>VLOOKUP(E5511,Customer[],2,FALSE)</f>
        <v>Moe Htety</v>
      </c>
      <c r="G5511" s="69" t="str">
        <f>VLOOKUP(E5511,Customer[],3,FALSE)</f>
        <v>S Paukkan Rd</v>
      </c>
      <c r="H5511" s="69" t="str">
        <f>VLOOKUP(E5511,Customer[],4,FALSE)</f>
        <v>S Paukkan N/Oakkala</v>
      </c>
      <c r="I5511" s="48" t="s">
        <v>20</v>
      </c>
      <c r="J5511" s="82" t="str">
        <f>VLOOKUP(I5511,PGStock[],2,FALSE)</f>
        <v>Formula Rum 700ml</v>
      </c>
      <c r="K5511" s="71">
        <f>VLOOKUP(I5511,PGStock[],3,FALSE)</f>
        <v>0.7</v>
      </c>
      <c r="L5511" s="47">
        <v>1</v>
      </c>
      <c r="M5511" s="47">
        <f>VLOOKUP(I5511,PGStock[],6,FALSE)</f>
        <v>200</v>
      </c>
      <c r="N5511" s="47">
        <f>+PGSales!$L5511*PGSales!$M5511</f>
        <v>200</v>
      </c>
    </row>
    <row r="5512" spans="1:14" hidden="1" x14ac:dyDescent="0.25">
      <c r="A5512" s="77">
        <f t="shared" si="448"/>
        <v>2025</v>
      </c>
      <c r="B5512" s="77">
        <f t="shared" si="449"/>
        <v>4</v>
      </c>
      <c r="C5512" s="73">
        <v>45750</v>
      </c>
      <c r="D5512" s="79" t="s">
        <v>60</v>
      </c>
      <c r="E5512" s="80" t="s">
        <v>696</v>
      </c>
      <c r="F5512" s="81" t="str">
        <f>VLOOKUP(E5512,Customer[],2,FALSE)</f>
        <v>Moe Htety</v>
      </c>
      <c r="G5512" s="69" t="str">
        <f>VLOOKUP(E5512,Customer[],3,FALSE)</f>
        <v>S Paukkan Rd</v>
      </c>
      <c r="H5512" s="69" t="str">
        <f>VLOOKUP(E5512,Customer[],4,FALSE)</f>
        <v>S Paukkan N/Oakkala</v>
      </c>
      <c r="I5512" s="48" t="s">
        <v>18</v>
      </c>
      <c r="J5512" s="82" t="str">
        <f>VLOOKUP(I5512,PGStock[],2,FALSE)</f>
        <v>Formula Rum 350ml</v>
      </c>
      <c r="K5512" s="71">
        <f>VLOOKUP(I5512,PGStock[],3,FALSE)</f>
        <v>0.35</v>
      </c>
      <c r="L5512" s="47">
        <v>4</v>
      </c>
      <c r="M5512" s="47">
        <f>VLOOKUP(I5512,PGStock[],6,FALSE)</f>
        <v>150</v>
      </c>
      <c r="N5512" s="47">
        <f>+PGSales!$L5512*PGSales!$M5512</f>
        <v>600</v>
      </c>
    </row>
    <row r="5513" spans="1:14" hidden="1" x14ac:dyDescent="0.25">
      <c r="A5513" s="77">
        <f t="shared" si="448"/>
        <v>2025</v>
      </c>
      <c r="B5513" s="77">
        <f t="shared" si="449"/>
        <v>4</v>
      </c>
      <c r="C5513" s="73">
        <v>45750</v>
      </c>
      <c r="D5513" s="79" t="s">
        <v>365</v>
      </c>
      <c r="E5513" s="80" t="s">
        <v>700</v>
      </c>
      <c r="F5513" s="81" t="str">
        <f>VLOOKUP(E5513,Customer[],2,FALSE)</f>
        <v>Myo Gyi</v>
      </c>
      <c r="G5513" s="69" t="str">
        <f>VLOOKUP(E5513,Customer[],3,FALSE)</f>
        <v>S Paukkan Rd</v>
      </c>
      <c r="H5513" s="69" t="str">
        <f>VLOOKUP(E5513,Customer[],4,FALSE)</f>
        <v>S Paukkan N/Oakkala</v>
      </c>
      <c r="I5513" s="48" t="s">
        <v>25</v>
      </c>
      <c r="J5513" s="82" t="str">
        <f>VLOOKUP(I5513,PGStock[],2,FALSE)</f>
        <v>Columbus Super Red Smooth 350 Ml</v>
      </c>
      <c r="K5513" s="71">
        <f>VLOOKUP(I5513,PGStock[],3,FALSE)</f>
        <v>0.35</v>
      </c>
      <c r="L5513" s="47">
        <v>2</v>
      </c>
      <c r="M5513" s="47">
        <f>VLOOKUP(I5513,PGStock[],6,FALSE)</f>
        <v>150</v>
      </c>
      <c r="N5513" s="47">
        <f>+PGSales!$L5513*PGSales!$M5513</f>
        <v>300</v>
      </c>
    </row>
    <row r="5514" spans="1:14" hidden="1" x14ac:dyDescent="0.25">
      <c r="A5514" s="77">
        <f t="shared" si="448"/>
        <v>2025</v>
      </c>
      <c r="B5514" s="77">
        <f t="shared" si="449"/>
        <v>4</v>
      </c>
      <c r="C5514" s="73">
        <v>45750</v>
      </c>
      <c r="D5514" s="79" t="s">
        <v>365</v>
      </c>
      <c r="E5514" s="80" t="s">
        <v>700</v>
      </c>
      <c r="F5514" s="81" t="str">
        <f>VLOOKUP(E5514,Customer[],2,FALSE)</f>
        <v>Myo Gyi</v>
      </c>
      <c r="G5514" s="69" t="str">
        <f>VLOOKUP(E5514,Customer[],3,FALSE)</f>
        <v>S Paukkan Rd</v>
      </c>
      <c r="H5514" s="69" t="str">
        <f>VLOOKUP(E5514,Customer[],4,FALSE)</f>
        <v>S Paukkan N/Oakkala</v>
      </c>
      <c r="I5514" s="48" t="s">
        <v>18</v>
      </c>
      <c r="J5514" s="82" t="str">
        <f>VLOOKUP(I5514,PGStock[],2,FALSE)</f>
        <v>Formula Rum 350ml</v>
      </c>
      <c r="K5514" s="71">
        <f>VLOOKUP(I5514,PGStock[],3,FALSE)</f>
        <v>0.35</v>
      </c>
      <c r="L5514" s="47">
        <v>3</v>
      </c>
      <c r="M5514" s="47">
        <f>VLOOKUP(I5514,PGStock[],6,FALSE)</f>
        <v>150</v>
      </c>
      <c r="N5514" s="47">
        <f>+PGSales!$L5514*PGSales!$M5514</f>
        <v>450</v>
      </c>
    </row>
    <row r="5515" spans="1:14" hidden="1" x14ac:dyDescent="0.25">
      <c r="A5515" s="77">
        <f t="shared" si="448"/>
        <v>2025</v>
      </c>
      <c r="B5515" s="77">
        <f t="shared" si="449"/>
        <v>4</v>
      </c>
      <c r="C5515" s="73">
        <v>45750</v>
      </c>
      <c r="D5515" s="79" t="s">
        <v>76</v>
      </c>
      <c r="E5515" s="80" t="s">
        <v>271</v>
      </c>
      <c r="F5515" s="81" t="str">
        <f>VLOOKUP(E5515,Customer[],2,FALSE)</f>
        <v>Lapyae Wunn</v>
      </c>
      <c r="G5515" s="69" t="str">
        <f>VLOOKUP(E5515,Customer[],3,FALSE)</f>
        <v>West Yangon University Rd</v>
      </c>
      <c r="H5515" s="69" t="str">
        <f>VLOOKUP(E5515,Customer[],4,FALSE)</f>
        <v>Htan Ta Pin</v>
      </c>
      <c r="I5515" s="48" t="s">
        <v>25</v>
      </c>
      <c r="J5515" s="82" t="str">
        <f>VLOOKUP(I5515,PGStock[],2,FALSE)</f>
        <v>Columbus Super Red Smooth 350 Ml</v>
      </c>
      <c r="K5515" s="71">
        <f>VLOOKUP(I5515,PGStock[],3,FALSE)</f>
        <v>0.35</v>
      </c>
      <c r="L5515" s="47">
        <v>2</v>
      </c>
      <c r="M5515" s="47">
        <f>VLOOKUP(I5515,PGStock[],6,FALSE)</f>
        <v>150</v>
      </c>
      <c r="N5515" s="47">
        <f>+PGSales!$L5515*PGSales!$M5515</f>
        <v>300</v>
      </c>
    </row>
    <row r="5516" spans="1:14" hidden="1" x14ac:dyDescent="0.25">
      <c r="A5516" s="77">
        <f t="shared" si="448"/>
        <v>2025</v>
      </c>
      <c r="B5516" s="77">
        <f t="shared" si="449"/>
        <v>4</v>
      </c>
      <c r="C5516" s="73">
        <v>45750</v>
      </c>
      <c r="D5516" s="79" t="s">
        <v>76</v>
      </c>
      <c r="E5516" s="80" t="s">
        <v>271</v>
      </c>
      <c r="F5516" s="81" t="str">
        <f>VLOOKUP(E5516,Customer[],2,FALSE)</f>
        <v>Lapyae Wunn</v>
      </c>
      <c r="G5516" s="69" t="str">
        <f>VLOOKUP(E5516,Customer[],3,FALSE)</f>
        <v>West Yangon University Rd</v>
      </c>
      <c r="H5516" s="69" t="str">
        <f>VLOOKUP(E5516,Customer[],4,FALSE)</f>
        <v>Htan Ta Pin</v>
      </c>
      <c r="I5516" s="48" t="s">
        <v>18</v>
      </c>
      <c r="J5516" s="82" t="str">
        <f>VLOOKUP(I5516,PGStock[],2,FALSE)</f>
        <v>Formula Rum 350ml</v>
      </c>
      <c r="K5516" s="71">
        <f>VLOOKUP(I5516,PGStock[],3,FALSE)</f>
        <v>0.35</v>
      </c>
      <c r="L5516" s="47">
        <v>23</v>
      </c>
      <c r="M5516" s="47">
        <f>VLOOKUP(I5516,PGStock[],6,FALSE)</f>
        <v>150</v>
      </c>
      <c r="N5516" s="47">
        <f>+PGSales!$L5516*PGSales!$M5516</f>
        <v>3450</v>
      </c>
    </row>
    <row r="5517" spans="1:14" hidden="1" x14ac:dyDescent="0.25">
      <c r="A5517" s="77">
        <f t="shared" si="448"/>
        <v>2025</v>
      </c>
      <c r="B5517" s="77">
        <f t="shared" si="449"/>
        <v>4</v>
      </c>
      <c r="C5517" s="73">
        <v>45750</v>
      </c>
      <c r="D5517" s="79" t="s">
        <v>72</v>
      </c>
      <c r="E5517" s="80" t="s">
        <v>677</v>
      </c>
      <c r="F5517" s="81" t="str">
        <f>VLOOKUP(E5517,Customer[],2,FALSE)</f>
        <v>Take Nay Linn</v>
      </c>
      <c r="G5517" s="69" t="str">
        <f>VLOOKUP(E5517,Customer[],3,FALSE)</f>
        <v>West Yangon University Rd</v>
      </c>
      <c r="H5517" s="69" t="str">
        <f>VLOOKUP(E5517,Customer[],4,FALSE)</f>
        <v>Htan Ta Pin</v>
      </c>
      <c r="I5517" s="48" t="s">
        <v>25</v>
      </c>
      <c r="J5517" s="82" t="str">
        <f>VLOOKUP(I5517,PGStock[],2,FALSE)</f>
        <v>Columbus Super Red Smooth 350 Ml</v>
      </c>
      <c r="K5517" s="71">
        <f>VLOOKUP(I5517,PGStock[],3,FALSE)</f>
        <v>0.35</v>
      </c>
      <c r="L5517" s="47">
        <v>1</v>
      </c>
      <c r="M5517" s="47">
        <f>VLOOKUP(I5517,PGStock[],6,FALSE)</f>
        <v>150</v>
      </c>
      <c r="N5517" s="47">
        <f>+PGSales!$L5517*PGSales!$M5517</f>
        <v>150</v>
      </c>
    </row>
    <row r="5518" spans="1:14" hidden="1" x14ac:dyDescent="0.25">
      <c r="A5518" s="77">
        <f t="shared" si="448"/>
        <v>2025</v>
      </c>
      <c r="B5518" s="77">
        <f t="shared" si="449"/>
        <v>4</v>
      </c>
      <c r="C5518" s="73">
        <v>45750</v>
      </c>
      <c r="D5518" s="79" t="s">
        <v>72</v>
      </c>
      <c r="E5518" s="80" t="s">
        <v>677</v>
      </c>
      <c r="F5518" s="81" t="str">
        <f>VLOOKUP(E5518,Customer[],2,FALSE)</f>
        <v>Take Nay Linn</v>
      </c>
      <c r="G5518" s="69" t="str">
        <f>VLOOKUP(E5518,Customer[],3,FALSE)</f>
        <v>West Yangon University Rd</v>
      </c>
      <c r="H5518" s="69" t="str">
        <f>VLOOKUP(E5518,Customer[],4,FALSE)</f>
        <v>Htan Ta Pin</v>
      </c>
      <c r="I5518" s="48" t="s">
        <v>20</v>
      </c>
      <c r="J5518" s="82" t="str">
        <f>VLOOKUP(I5518,PGStock[],2,FALSE)</f>
        <v>Formula Rum 700ml</v>
      </c>
      <c r="K5518" s="71">
        <f>VLOOKUP(I5518,PGStock[],3,FALSE)</f>
        <v>0.7</v>
      </c>
      <c r="L5518" s="47">
        <v>4</v>
      </c>
      <c r="M5518" s="47">
        <f>VLOOKUP(I5518,PGStock[],6,FALSE)</f>
        <v>200</v>
      </c>
      <c r="N5518" s="47">
        <f>+PGSales!$L5518*PGSales!$M5518</f>
        <v>800</v>
      </c>
    </row>
    <row r="5519" spans="1:14" hidden="1" x14ac:dyDescent="0.25">
      <c r="A5519" s="77">
        <f t="shared" si="448"/>
        <v>2025</v>
      </c>
      <c r="B5519" s="77">
        <f t="shared" si="449"/>
        <v>4</v>
      </c>
      <c r="C5519" s="73">
        <v>45750</v>
      </c>
      <c r="D5519" s="79" t="s">
        <v>72</v>
      </c>
      <c r="E5519" s="80" t="s">
        <v>677</v>
      </c>
      <c r="F5519" s="81" t="str">
        <f>VLOOKUP(E5519,Customer[],2,FALSE)</f>
        <v>Take Nay Linn</v>
      </c>
      <c r="G5519" s="69" t="str">
        <f>VLOOKUP(E5519,Customer[],3,FALSE)</f>
        <v>West Yangon University Rd</v>
      </c>
      <c r="H5519" s="69" t="str">
        <f>VLOOKUP(E5519,Customer[],4,FALSE)</f>
        <v>Htan Ta Pin</v>
      </c>
      <c r="I5519" s="48" t="s">
        <v>18</v>
      </c>
      <c r="J5519" s="82" t="str">
        <f>VLOOKUP(I5519,PGStock[],2,FALSE)</f>
        <v>Formula Rum 350ml</v>
      </c>
      <c r="K5519" s="71">
        <f>VLOOKUP(I5519,PGStock[],3,FALSE)</f>
        <v>0.35</v>
      </c>
      <c r="L5519" s="47">
        <v>14</v>
      </c>
      <c r="M5519" s="47">
        <f>VLOOKUP(I5519,PGStock[],6,FALSE)</f>
        <v>150</v>
      </c>
      <c r="N5519" s="47">
        <f>+PGSales!$L5519*PGSales!$M5519</f>
        <v>2100</v>
      </c>
    </row>
    <row r="5520" spans="1:14" hidden="1" x14ac:dyDescent="0.25">
      <c r="A5520" s="77">
        <f t="shared" si="448"/>
        <v>2025</v>
      </c>
      <c r="B5520" s="77">
        <f t="shared" si="449"/>
        <v>4</v>
      </c>
      <c r="C5520" s="73">
        <v>45750</v>
      </c>
      <c r="D5520" s="79" t="s">
        <v>74</v>
      </c>
      <c r="E5520" s="80" t="s">
        <v>269</v>
      </c>
      <c r="F5520" s="81" t="str">
        <f>VLOOKUP(E5520,Customer[],2,FALSE)</f>
        <v>Kaung Star</v>
      </c>
      <c r="G5520" s="69" t="str">
        <f>VLOOKUP(E5520,Customer[],3,FALSE)</f>
        <v>West Yangon University Rd</v>
      </c>
      <c r="H5520" s="69" t="str">
        <f>VLOOKUP(E5520,Customer[],4,FALSE)</f>
        <v>Htan Ta Pin</v>
      </c>
      <c r="I5520" s="48" t="s">
        <v>27</v>
      </c>
      <c r="J5520" s="82" t="str">
        <f>VLOOKUP(I5520,PGStock[],2,FALSE)</f>
        <v>Columbus Super Red Smooth 700 Ml</v>
      </c>
      <c r="K5520" s="71">
        <f>VLOOKUP(I5520,PGStock[],3,FALSE)</f>
        <v>0.7</v>
      </c>
      <c r="L5520" s="47">
        <v>2</v>
      </c>
      <c r="M5520" s="47">
        <f>VLOOKUP(I5520,PGStock[],6,FALSE)</f>
        <v>200</v>
      </c>
      <c r="N5520" s="47">
        <f>+PGSales!$L5520*PGSales!$M5520</f>
        <v>400</v>
      </c>
    </row>
    <row r="5521" spans="1:14" hidden="1" x14ac:dyDescent="0.25">
      <c r="A5521" s="77">
        <f t="shared" si="448"/>
        <v>2025</v>
      </c>
      <c r="B5521" s="77">
        <f t="shared" si="449"/>
        <v>4</v>
      </c>
      <c r="C5521" s="73">
        <v>45750</v>
      </c>
      <c r="D5521" s="79" t="s">
        <v>74</v>
      </c>
      <c r="E5521" s="80" t="s">
        <v>269</v>
      </c>
      <c r="F5521" s="81" t="str">
        <f>VLOOKUP(E5521,Customer[],2,FALSE)</f>
        <v>Kaung Star</v>
      </c>
      <c r="G5521" s="69" t="str">
        <f>VLOOKUP(E5521,Customer[],3,FALSE)</f>
        <v>West Yangon University Rd</v>
      </c>
      <c r="H5521" s="69" t="str">
        <f>VLOOKUP(E5521,Customer[],4,FALSE)</f>
        <v>Htan Ta Pin</v>
      </c>
      <c r="I5521" s="48" t="s">
        <v>25</v>
      </c>
      <c r="J5521" s="82" t="str">
        <f>VLOOKUP(I5521,PGStock[],2,FALSE)</f>
        <v>Columbus Super Red Smooth 350 Ml</v>
      </c>
      <c r="K5521" s="71">
        <f>VLOOKUP(I5521,PGStock[],3,FALSE)</f>
        <v>0.35</v>
      </c>
      <c r="L5521" s="47">
        <v>2</v>
      </c>
      <c r="M5521" s="47">
        <f>VLOOKUP(I5521,PGStock[],6,FALSE)</f>
        <v>150</v>
      </c>
      <c r="N5521" s="47">
        <f>+PGSales!$L5521*PGSales!$M5521</f>
        <v>300</v>
      </c>
    </row>
    <row r="5522" spans="1:14" hidden="1" x14ac:dyDescent="0.25">
      <c r="A5522" s="77">
        <f t="shared" si="448"/>
        <v>2025</v>
      </c>
      <c r="B5522" s="77">
        <f t="shared" si="449"/>
        <v>4</v>
      </c>
      <c r="C5522" s="73">
        <v>45750</v>
      </c>
      <c r="D5522" s="79" t="s">
        <v>74</v>
      </c>
      <c r="E5522" s="80" t="s">
        <v>269</v>
      </c>
      <c r="F5522" s="81" t="str">
        <f>VLOOKUP(E5522,Customer[],2,FALSE)</f>
        <v>Kaung Star</v>
      </c>
      <c r="G5522" s="69" t="str">
        <f>VLOOKUP(E5522,Customer[],3,FALSE)</f>
        <v>West Yangon University Rd</v>
      </c>
      <c r="H5522" s="69" t="str">
        <f>VLOOKUP(E5522,Customer[],4,FALSE)</f>
        <v>Htan Ta Pin</v>
      </c>
      <c r="I5522" s="48" t="s">
        <v>20</v>
      </c>
      <c r="J5522" s="82" t="str">
        <f>VLOOKUP(I5522,PGStock[],2,FALSE)</f>
        <v>Formula Rum 700ml</v>
      </c>
      <c r="K5522" s="71">
        <f>VLOOKUP(I5522,PGStock[],3,FALSE)</f>
        <v>0.7</v>
      </c>
      <c r="L5522" s="47">
        <v>1</v>
      </c>
      <c r="M5522" s="47">
        <f>VLOOKUP(I5522,PGStock[],6,FALSE)</f>
        <v>200</v>
      </c>
      <c r="N5522" s="47">
        <f>+PGSales!$L5522*PGSales!$M5522</f>
        <v>200</v>
      </c>
    </row>
    <row r="5523" spans="1:14" hidden="1" x14ac:dyDescent="0.25">
      <c r="A5523" s="77">
        <f t="shared" ref="A5523:A5535" si="450">YEAR(C5523)</f>
        <v>2025</v>
      </c>
      <c r="B5523" s="77">
        <f t="shared" ref="B5523:B5535" si="451">MONTH(C5523)</f>
        <v>4</v>
      </c>
      <c r="C5523" s="73">
        <v>45750</v>
      </c>
      <c r="D5523" s="79" t="s">
        <v>74</v>
      </c>
      <c r="E5523" s="80" t="s">
        <v>269</v>
      </c>
      <c r="F5523" s="81" t="str">
        <f>VLOOKUP(E5523,Customer[],2,FALSE)</f>
        <v>Kaung Star</v>
      </c>
      <c r="G5523" s="69" t="str">
        <f>VLOOKUP(E5523,Customer[],3,FALSE)</f>
        <v>West Yangon University Rd</v>
      </c>
      <c r="H5523" s="69" t="str">
        <f>VLOOKUP(E5523,Customer[],4,FALSE)</f>
        <v>Htan Ta Pin</v>
      </c>
      <c r="I5523" s="48" t="s">
        <v>18</v>
      </c>
      <c r="J5523" s="82" t="str">
        <f>VLOOKUP(I5523,PGStock[],2,FALSE)</f>
        <v>Formula Rum 350ml</v>
      </c>
      <c r="K5523" s="71">
        <f>VLOOKUP(I5523,PGStock[],3,FALSE)</f>
        <v>0.35</v>
      </c>
      <c r="L5523" s="47">
        <v>5</v>
      </c>
      <c r="M5523" s="47">
        <f>VLOOKUP(I5523,PGStock[],6,FALSE)</f>
        <v>150</v>
      </c>
      <c r="N5523" s="47">
        <f>+PGSales!$L5523*PGSales!$M5523</f>
        <v>750</v>
      </c>
    </row>
    <row r="5524" spans="1:14" hidden="1" x14ac:dyDescent="0.25">
      <c r="A5524" s="77">
        <f t="shared" si="450"/>
        <v>2025</v>
      </c>
      <c r="B5524" s="77">
        <f t="shared" si="451"/>
        <v>4</v>
      </c>
      <c r="C5524" s="73">
        <v>45750</v>
      </c>
      <c r="D5524" s="79" t="s">
        <v>131</v>
      </c>
      <c r="E5524" s="80" t="s">
        <v>276</v>
      </c>
      <c r="F5524" s="81" t="str">
        <f>VLOOKUP(E5524,Customer[],2,FALSE)</f>
        <v>Kyi Thar Oo(1)</v>
      </c>
      <c r="G5524" s="69" t="str">
        <f>VLOOKUP(E5524,Customer[],3,FALSE)</f>
        <v>Poe San Aye St</v>
      </c>
      <c r="H5524" s="69" t="str">
        <f>VLOOKUP(E5524,Customer[],4,FALSE)</f>
        <v>Htan Ta Pin</v>
      </c>
      <c r="I5524" s="48" t="s">
        <v>25</v>
      </c>
      <c r="J5524" s="82" t="str">
        <f>VLOOKUP(I5524,PGStock[],2,FALSE)</f>
        <v>Columbus Super Red Smooth 350 Ml</v>
      </c>
      <c r="K5524" s="71">
        <f>VLOOKUP(I5524,PGStock[],3,FALSE)</f>
        <v>0.35</v>
      </c>
      <c r="L5524" s="47">
        <v>3</v>
      </c>
      <c r="M5524" s="47">
        <f>VLOOKUP(I5524,PGStock[],6,FALSE)</f>
        <v>150</v>
      </c>
      <c r="N5524" s="47">
        <f>+PGSales!$L5524*PGSales!$M5524</f>
        <v>450</v>
      </c>
    </row>
    <row r="5525" spans="1:14" hidden="1" x14ac:dyDescent="0.25">
      <c r="A5525" s="77">
        <f t="shared" si="450"/>
        <v>2025</v>
      </c>
      <c r="B5525" s="77">
        <f t="shared" si="451"/>
        <v>4</v>
      </c>
      <c r="C5525" s="73">
        <v>45750</v>
      </c>
      <c r="D5525" s="79" t="s">
        <v>131</v>
      </c>
      <c r="E5525" s="80" t="s">
        <v>276</v>
      </c>
      <c r="F5525" s="81" t="str">
        <f>VLOOKUP(E5525,Customer[],2,FALSE)</f>
        <v>Kyi Thar Oo(1)</v>
      </c>
      <c r="G5525" s="69" t="str">
        <f>VLOOKUP(E5525,Customer[],3,FALSE)</f>
        <v>Poe San Aye St</v>
      </c>
      <c r="H5525" s="69" t="str">
        <f>VLOOKUP(E5525,Customer[],4,FALSE)</f>
        <v>Htan Ta Pin</v>
      </c>
      <c r="I5525" s="48" t="s">
        <v>23</v>
      </c>
      <c r="J5525" s="82" t="str">
        <f>VLOOKUP(I5525,PGStock[],2,FALSE)</f>
        <v>Columbus Super Red Smooth 175 Ml</v>
      </c>
      <c r="K5525" s="71">
        <f>VLOOKUP(I5525,PGStock[],3,FALSE)</f>
        <v>0.17499999999999999</v>
      </c>
      <c r="L5525" s="47">
        <v>1</v>
      </c>
      <c r="M5525" s="47">
        <f>VLOOKUP(I5525,PGStock[],6,FALSE)</f>
        <v>100</v>
      </c>
      <c r="N5525" s="47">
        <f>+PGSales!$L5525*PGSales!$M5525</f>
        <v>100</v>
      </c>
    </row>
    <row r="5526" spans="1:14" hidden="1" x14ac:dyDescent="0.25">
      <c r="A5526" s="77">
        <f t="shared" si="450"/>
        <v>2025</v>
      </c>
      <c r="B5526" s="77">
        <f t="shared" si="451"/>
        <v>4</v>
      </c>
      <c r="C5526" s="73">
        <v>45750</v>
      </c>
      <c r="D5526" s="79" t="s">
        <v>131</v>
      </c>
      <c r="E5526" s="80" t="s">
        <v>276</v>
      </c>
      <c r="F5526" s="81" t="str">
        <f>VLOOKUP(E5526,Customer[],2,FALSE)</f>
        <v>Kyi Thar Oo(1)</v>
      </c>
      <c r="G5526" s="69" t="str">
        <f>VLOOKUP(E5526,Customer[],3,FALSE)</f>
        <v>Poe San Aye St</v>
      </c>
      <c r="H5526" s="69" t="str">
        <f>VLOOKUP(E5526,Customer[],4,FALSE)</f>
        <v>Htan Ta Pin</v>
      </c>
      <c r="I5526" s="48" t="s">
        <v>18</v>
      </c>
      <c r="J5526" s="82" t="str">
        <f>VLOOKUP(I5526,PGStock[],2,FALSE)</f>
        <v>Formula Rum 350ml</v>
      </c>
      <c r="K5526" s="71">
        <f>VLOOKUP(I5526,PGStock[],3,FALSE)</f>
        <v>0.35</v>
      </c>
      <c r="L5526" s="47">
        <v>5</v>
      </c>
      <c r="M5526" s="47">
        <f>VLOOKUP(I5526,PGStock[],6,FALSE)</f>
        <v>150</v>
      </c>
      <c r="N5526" s="47">
        <f>+PGSales!$L5526*PGSales!$M5526</f>
        <v>750</v>
      </c>
    </row>
    <row r="5527" spans="1:14" hidden="1" x14ac:dyDescent="0.25">
      <c r="A5527" s="77">
        <f t="shared" si="450"/>
        <v>2025</v>
      </c>
      <c r="B5527" s="77">
        <f t="shared" si="451"/>
        <v>4</v>
      </c>
      <c r="C5527" s="73">
        <v>45750</v>
      </c>
      <c r="D5527" s="79" t="s">
        <v>367</v>
      </c>
      <c r="E5527" s="80" t="s">
        <v>274</v>
      </c>
      <c r="F5527" s="81" t="str">
        <f>VLOOKUP(E5527,Customer[],2,FALSE)</f>
        <v>Ni Ni Lin</v>
      </c>
      <c r="G5527" s="69" t="str">
        <f>VLOOKUP(E5527,Customer[],3,FALSE)</f>
        <v>Myoma Zay Rd</v>
      </c>
      <c r="H5527" s="69" t="str">
        <f>VLOOKUP(E5527,Customer[],4,FALSE)</f>
        <v>Htan Ta Pin</v>
      </c>
      <c r="I5527" s="48" t="s">
        <v>25</v>
      </c>
      <c r="J5527" s="82" t="str">
        <f>VLOOKUP(I5527,PGStock[],2,FALSE)</f>
        <v>Columbus Super Red Smooth 350 Ml</v>
      </c>
      <c r="K5527" s="71">
        <f>VLOOKUP(I5527,PGStock[],3,FALSE)</f>
        <v>0.35</v>
      </c>
      <c r="L5527" s="47">
        <v>1</v>
      </c>
      <c r="M5527" s="47">
        <f>VLOOKUP(I5527,PGStock[],6,FALSE)</f>
        <v>150</v>
      </c>
      <c r="N5527" s="47">
        <f>+PGSales!$L5527*PGSales!$M5527</f>
        <v>150</v>
      </c>
    </row>
    <row r="5528" spans="1:14" hidden="1" x14ac:dyDescent="0.25">
      <c r="A5528" s="77">
        <f t="shared" si="450"/>
        <v>2025</v>
      </c>
      <c r="B5528" s="77">
        <f t="shared" si="451"/>
        <v>4</v>
      </c>
      <c r="C5528" s="73">
        <v>45750</v>
      </c>
      <c r="D5528" s="79" t="s">
        <v>367</v>
      </c>
      <c r="E5528" s="80" t="s">
        <v>274</v>
      </c>
      <c r="F5528" s="81" t="str">
        <f>VLOOKUP(E5528,Customer[],2,FALSE)</f>
        <v>Ni Ni Lin</v>
      </c>
      <c r="G5528" s="69" t="str">
        <f>VLOOKUP(E5528,Customer[],3,FALSE)</f>
        <v>Myoma Zay Rd</v>
      </c>
      <c r="H5528" s="69" t="str">
        <f>VLOOKUP(E5528,Customer[],4,FALSE)</f>
        <v>Htan Ta Pin</v>
      </c>
      <c r="I5528" s="48" t="s">
        <v>23</v>
      </c>
      <c r="J5528" s="82" t="str">
        <f>VLOOKUP(I5528,PGStock[],2,FALSE)</f>
        <v>Columbus Super Red Smooth 175 Ml</v>
      </c>
      <c r="K5528" s="71">
        <f>VLOOKUP(I5528,PGStock[],3,FALSE)</f>
        <v>0.17499999999999999</v>
      </c>
      <c r="L5528" s="47">
        <v>3</v>
      </c>
      <c r="M5528" s="47">
        <f>VLOOKUP(I5528,PGStock[],6,FALSE)</f>
        <v>100</v>
      </c>
      <c r="N5528" s="47">
        <f>+PGSales!$L5528*PGSales!$M5528</f>
        <v>300</v>
      </c>
    </row>
    <row r="5529" spans="1:14" hidden="1" x14ac:dyDescent="0.25">
      <c r="A5529" s="77">
        <f t="shared" si="450"/>
        <v>2025</v>
      </c>
      <c r="B5529" s="77">
        <f t="shared" si="451"/>
        <v>4</v>
      </c>
      <c r="C5529" s="73">
        <v>45750</v>
      </c>
      <c r="D5529" s="79" t="s">
        <v>367</v>
      </c>
      <c r="E5529" s="80" t="s">
        <v>274</v>
      </c>
      <c r="F5529" s="81" t="str">
        <f>VLOOKUP(E5529,Customer[],2,FALSE)</f>
        <v>Ni Ni Lin</v>
      </c>
      <c r="G5529" s="69" t="str">
        <f>VLOOKUP(E5529,Customer[],3,FALSE)</f>
        <v>Myoma Zay Rd</v>
      </c>
      <c r="H5529" s="69" t="str">
        <f>VLOOKUP(E5529,Customer[],4,FALSE)</f>
        <v>Htan Ta Pin</v>
      </c>
      <c r="I5529" s="48" t="s">
        <v>18</v>
      </c>
      <c r="J5529" s="82" t="str">
        <f>VLOOKUP(I5529,PGStock[],2,FALSE)</f>
        <v>Formula Rum 350ml</v>
      </c>
      <c r="K5529" s="71">
        <f>VLOOKUP(I5529,PGStock[],3,FALSE)</f>
        <v>0.35</v>
      </c>
      <c r="L5529" s="47">
        <v>5</v>
      </c>
      <c r="M5529" s="47">
        <f>VLOOKUP(I5529,PGStock[],6,FALSE)</f>
        <v>150</v>
      </c>
      <c r="N5529" s="47">
        <f>+PGSales!$L5529*PGSales!$M5529</f>
        <v>750</v>
      </c>
    </row>
    <row r="5530" spans="1:14" hidden="1" x14ac:dyDescent="0.25">
      <c r="A5530" s="77">
        <f t="shared" si="450"/>
        <v>2025</v>
      </c>
      <c r="B5530" s="77">
        <f t="shared" si="451"/>
        <v>4</v>
      </c>
      <c r="C5530" s="73">
        <v>45750</v>
      </c>
      <c r="D5530" s="79" t="s">
        <v>70</v>
      </c>
      <c r="E5530" s="80" t="s">
        <v>273</v>
      </c>
      <c r="F5530" s="81" t="str">
        <f>VLOOKUP(E5530,Customer[],2,FALSE)</f>
        <v>Nate Thint</v>
      </c>
      <c r="G5530" s="69" t="str">
        <f>VLOOKUP(E5530,Customer[],3,FALSE)</f>
        <v>Bayin Naung St</v>
      </c>
      <c r="H5530" s="69" t="str">
        <f>VLOOKUP(E5530,Customer[],4,FALSE)</f>
        <v>Htan Ta Pin</v>
      </c>
      <c r="I5530" s="48" t="s">
        <v>27</v>
      </c>
      <c r="J5530" s="82" t="str">
        <f>VLOOKUP(I5530,PGStock[],2,FALSE)</f>
        <v>Columbus Super Red Smooth 700 Ml</v>
      </c>
      <c r="K5530" s="71">
        <f>VLOOKUP(I5530,PGStock[],3,FALSE)</f>
        <v>0.7</v>
      </c>
      <c r="L5530" s="47">
        <v>1</v>
      </c>
      <c r="M5530" s="47">
        <f>VLOOKUP(I5530,PGStock[],6,FALSE)</f>
        <v>200</v>
      </c>
      <c r="N5530" s="47">
        <f>+PGSales!$L5530*PGSales!$M5530</f>
        <v>200</v>
      </c>
    </row>
    <row r="5531" spans="1:14" hidden="1" x14ac:dyDescent="0.25">
      <c r="A5531" s="77">
        <f t="shared" si="450"/>
        <v>2025</v>
      </c>
      <c r="B5531" s="77">
        <f t="shared" si="451"/>
        <v>4</v>
      </c>
      <c r="C5531" s="73">
        <v>45750</v>
      </c>
      <c r="D5531" s="79" t="s">
        <v>70</v>
      </c>
      <c r="E5531" s="80" t="s">
        <v>273</v>
      </c>
      <c r="F5531" s="81" t="str">
        <f>VLOOKUP(E5531,Customer[],2,FALSE)</f>
        <v>Nate Thint</v>
      </c>
      <c r="G5531" s="69" t="str">
        <f>VLOOKUP(E5531,Customer[],3,FALSE)</f>
        <v>Bayin Naung St</v>
      </c>
      <c r="H5531" s="69" t="str">
        <f>VLOOKUP(E5531,Customer[],4,FALSE)</f>
        <v>Htan Ta Pin</v>
      </c>
      <c r="I5531" s="48" t="s">
        <v>25</v>
      </c>
      <c r="J5531" s="82" t="str">
        <f>VLOOKUP(I5531,PGStock[],2,FALSE)</f>
        <v>Columbus Super Red Smooth 350 Ml</v>
      </c>
      <c r="K5531" s="71">
        <f>VLOOKUP(I5531,PGStock[],3,FALSE)</f>
        <v>0.35</v>
      </c>
      <c r="L5531" s="47">
        <v>3</v>
      </c>
      <c r="M5531" s="47">
        <f>VLOOKUP(I5531,PGStock[],6,FALSE)</f>
        <v>150</v>
      </c>
      <c r="N5531" s="47">
        <f>+PGSales!$L5531*PGSales!$M5531</f>
        <v>450</v>
      </c>
    </row>
    <row r="5532" spans="1:14" hidden="1" x14ac:dyDescent="0.25">
      <c r="A5532" s="77">
        <f t="shared" si="450"/>
        <v>2025</v>
      </c>
      <c r="B5532" s="77">
        <f t="shared" si="451"/>
        <v>4</v>
      </c>
      <c r="C5532" s="73">
        <v>45750</v>
      </c>
      <c r="D5532" s="79" t="s">
        <v>70</v>
      </c>
      <c r="E5532" s="80" t="s">
        <v>273</v>
      </c>
      <c r="F5532" s="81" t="str">
        <f>VLOOKUP(E5532,Customer[],2,FALSE)</f>
        <v>Nate Thint</v>
      </c>
      <c r="G5532" s="69" t="str">
        <f>VLOOKUP(E5532,Customer[],3,FALSE)</f>
        <v>Bayin Naung St</v>
      </c>
      <c r="H5532" s="69" t="str">
        <f>VLOOKUP(E5532,Customer[],4,FALSE)</f>
        <v>Htan Ta Pin</v>
      </c>
      <c r="I5532" s="48" t="s">
        <v>23</v>
      </c>
      <c r="J5532" s="82" t="str">
        <f>VLOOKUP(I5532,PGStock[],2,FALSE)</f>
        <v>Columbus Super Red Smooth 175 Ml</v>
      </c>
      <c r="K5532" s="71">
        <f>VLOOKUP(I5532,PGStock[],3,FALSE)</f>
        <v>0.17499999999999999</v>
      </c>
      <c r="L5532" s="47">
        <v>2</v>
      </c>
      <c r="M5532" s="47">
        <f>VLOOKUP(I5532,PGStock[],6,FALSE)</f>
        <v>100</v>
      </c>
      <c r="N5532" s="47">
        <f>+PGSales!$L5532*PGSales!$M5532</f>
        <v>200</v>
      </c>
    </row>
    <row r="5533" spans="1:14" hidden="1" x14ac:dyDescent="0.25">
      <c r="A5533" s="77">
        <f t="shared" si="450"/>
        <v>2025</v>
      </c>
      <c r="B5533" s="77">
        <f t="shared" si="451"/>
        <v>4</v>
      </c>
      <c r="C5533" s="73">
        <v>45750</v>
      </c>
      <c r="D5533" s="79" t="s">
        <v>70</v>
      </c>
      <c r="E5533" s="80" t="s">
        <v>273</v>
      </c>
      <c r="F5533" s="81" t="str">
        <f>VLOOKUP(E5533,Customer[],2,FALSE)</f>
        <v>Nate Thint</v>
      </c>
      <c r="G5533" s="69" t="str">
        <f>VLOOKUP(E5533,Customer[],3,FALSE)</f>
        <v>Bayin Naung St</v>
      </c>
      <c r="H5533" s="69" t="str">
        <f>VLOOKUP(E5533,Customer[],4,FALSE)</f>
        <v>Htan Ta Pin</v>
      </c>
      <c r="I5533" s="48" t="s">
        <v>18</v>
      </c>
      <c r="J5533" s="82" t="str">
        <f>VLOOKUP(I5533,PGStock[],2,FALSE)</f>
        <v>Formula Rum 350ml</v>
      </c>
      <c r="K5533" s="71">
        <f>VLOOKUP(I5533,PGStock[],3,FALSE)</f>
        <v>0.35</v>
      </c>
      <c r="L5533" s="47">
        <v>4</v>
      </c>
      <c r="M5533" s="47">
        <f>VLOOKUP(I5533,PGStock[],6,FALSE)</f>
        <v>150</v>
      </c>
      <c r="N5533" s="47">
        <f>+PGSales!$L5533*PGSales!$M5533</f>
        <v>600</v>
      </c>
    </row>
    <row r="5534" spans="1:14" hidden="1" x14ac:dyDescent="0.25">
      <c r="A5534" s="77">
        <f t="shared" si="450"/>
        <v>2025</v>
      </c>
      <c r="B5534" s="77">
        <f t="shared" si="451"/>
        <v>4</v>
      </c>
      <c r="C5534" s="73">
        <v>45750</v>
      </c>
      <c r="D5534" s="79" t="s">
        <v>4</v>
      </c>
      <c r="E5534" s="80" t="s">
        <v>270</v>
      </c>
      <c r="F5534" s="81" t="str">
        <f>VLOOKUP(E5534,Customer[],2,FALSE)</f>
        <v>Kyi Thar Oo(2)</v>
      </c>
      <c r="G5534" s="69" t="str">
        <f>VLOOKUP(E5534,Customer[],3,FALSE)</f>
        <v>Bayin Naung St</v>
      </c>
      <c r="H5534" s="69" t="str">
        <f>VLOOKUP(E5534,Customer[],4,FALSE)</f>
        <v>Htan Ta Pin</v>
      </c>
      <c r="I5534" s="48" t="s">
        <v>25</v>
      </c>
      <c r="J5534" s="82" t="str">
        <f>VLOOKUP(I5534,PGStock[],2,FALSE)</f>
        <v>Columbus Super Red Smooth 350 Ml</v>
      </c>
      <c r="K5534" s="71">
        <f>VLOOKUP(I5534,PGStock[],3,FALSE)</f>
        <v>0.35</v>
      </c>
      <c r="L5534" s="47">
        <v>4</v>
      </c>
      <c r="M5534" s="47">
        <f>VLOOKUP(I5534,PGStock[],6,FALSE)</f>
        <v>150</v>
      </c>
      <c r="N5534" s="47">
        <f>+PGSales!$L5534*PGSales!$M5534</f>
        <v>600</v>
      </c>
    </row>
    <row r="5535" spans="1:14" hidden="1" x14ac:dyDescent="0.25">
      <c r="A5535" s="77">
        <f t="shared" si="450"/>
        <v>2025</v>
      </c>
      <c r="B5535" s="77">
        <f t="shared" si="451"/>
        <v>4</v>
      </c>
      <c r="C5535" s="73">
        <v>45751</v>
      </c>
      <c r="D5535" s="79" t="s">
        <v>56</v>
      </c>
      <c r="E5535" s="80" t="s">
        <v>380</v>
      </c>
      <c r="F5535" s="81" t="str">
        <f>VLOOKUP(E5535,Customer[],2,FALSE)</f>
        <v>Ka Dai Hein</v>
      </c>
      <c r="G5535" s="69" t="str">
        <f>VLOOKUP(E5535,Customer[],3,FALSE)</f>
        <v>Kan Bae Butar Zay Rd</v>
      </c>
      <c r="H5535" s="69" t="str">
        <f>VLOOKUP(E5535,Customer[],4,FALSE)</f>
        <v>YanKin</v>
      </c>
      <c r="I5535" s="48" t="s">
        <v>25</v>
      </c>
      <c r="J5535" s="82" t="str">
        <f>VLOOKUP(I5535,PGStock[],2,FALSE)</f>
        <v>Columbus Super Red Smooth 350 Ml</v>
      </c>
      <c r="K5535" s="71">
        <f>VLOOKUP(I5535,PGStock[],3,FALSE)</f>
        <v>0.35</v>
      </c>
      <c r="L5535" s="47">
        <v>1</v>
      </c>
      <c r="M5535" s="47">
        <f>VLOOKUP(I5535,PGStock[],6,FALSE)</f>
        <v>150</v>
      </c>
      <c r="N5535" s="47">
        <f>+PGSales!$L5535*PGSales!$M5535</f>
        <v>150</v>
      </c>
    </row>
    <row r="5536" spans="1:14" hidden="1" x14ac:dyDescent="0.25">
      <c r="A5536" s="77">
        <f t="shared" si="442"/>
        <v>2025</v>
      </c>
      <c r="B5536" s="77">
        <f t="shared" si="443"/>
        <v>4</v>
      </c>
      <c r="C5536" s="73">
        <v>45751</v>
      </c>
      <c r="D5536" s="79" t="s">
        <v>56</v>
      </c>
      <c r="E5536" s="80" t="s">
        <v>380</v>
      </c>
      <c r="F5536" s="81" t="str">
        <f>VLOOKUP(E5536,Customer[],2,FALSE)</f>
        <v>Ka Dai Hein</v>
      </c>
      <c r="G5536" s="69" t="str">
        <f>VLOOKUP(E5536,Customer[],3,FALSE)</f>
        <v>Kan Bae Butar Zay Rd</v>
      </c>
      <c r="H5536" s="69" t="str">
        <f>VLOOKUP(E5536,Customer[],4,FALSE)</f>
        <v>YanKin</v>
      </c>
      <c r="I5536" s="48" t="s">
        <v>23</v>
      </c>
      <c r="J5536" s="82" t="str">
        <f>VLOOKUP(I5536,PGStock[],2,FALSE)</f>
        <v>Columbus Super Red Smooth 175 Ml</v>
      </c>
      <c r="K5536" s="71">
        <f>VLOOKUP(I5536,PGStock[],3,FALSE)</f>
        <v>0.17499999999999999</v>
      </c>
      <c r="L5536" s="47">
        <v>1</v>
      </c>
      <c r="M5536" s="47">
        <f>VLOOKUP(I5536,PGStock[],6,FALSE)</f>
        <v>100</v>
      </c>
      <c r="N5536" s="47">
        <f>+PGSales!$L5536*PGSales!$M5536</f>
        <v>100</v>
      </c>
    </row>
    <row r="5537" spans="1:14" hidden="1" x14ac:dyDescent="0.25">
      <c r="A5537" s="77">
        <f t="shared" si="442"/>
        <v>2025</v>
      </c>
      <c r="B5537" s="77">
        <f t="shared" si="443"/>
        <v>4</v>
      </c>
      <c r="C5537" s="73">
        <v>45751</v>
      </c>
      <c r="D5537" s="79" t="s">
        <v>56</v>
      </c>
      <c r="E5537" s="80" t="s">
        <v>380</v>
      </c>
      <c r="F5537" s="81" t="str">
        <f>VLOOKUP(E5537,Customer[],2,FALSE)</f>
        <v>Ka Dai Hein</v>
      </c>
      <c r="G5537" s="69" t="str">
        <f>VLOOKUP(E5537,Customer[],3,FALSE)</f>
        <v>Kan Bae Butar Zay Rd</v>
      </c>
      <c r="H5537" s="69" t="str">
        <f>VLOOKUP(E5537,Customer[],4,FALSE)</f>
        <v>YanKin</v>
      </c>
      <c r="I5537" s="48" t="s">
        <v>20</v>
      </c>
      <c r="J5537" s="82" t="str">
        <f>VLOOKUP(I5537,PGStock[],2,FALSE)</f>
        <v>Formula Rum 700ml</v>
      </c>
      <c r="K5537" s="71">
        <f>VLOOKUP(I5537,PGStock[],3,FALSE)</f>
        <v>0.7</v>
      </c>
      <c r="L5537" s="47">
        <v>1</v>
      </c>
      <c r="M5537" s="47">
        <f>VLOOKUP(I5537,PGStock[],6,FALSE)</f>
        <v>200</v>
      </c>
      <c r="N5537" s="47">
        <f>+PGSales!$L5537*PGSales!$M5537</f>
        <v>200</v>
      </c>
    </row>
    <row r="5538" spans="1:14" hidden="1" x14ac:dyDescent="0.25">
      <c r="A5538" s="77">
        <f t="shared" si="442"/>
        <v>2025</v>
      </c>
      <c r="B5538" s="77">
        <f t="shared" si="443"/>
        <v>4</v>
      </c>
      <c r="C5538" s="73">
        <v>45751</v>
      </c>
      <c r="D5538" s="79" t="s">
        <v>56</v>
      </c>
      <c r="E5538" s="80" t="s">
        <v>380</v>
      </c>
      <c r="F5538" s="81" t="str">
        <f>VLOOKUP(E5538,Customer[],2,FALSE)</f>
        <v>Ka Dai Hein</v>
      </c>
      <c r="G5538" s="69" t="str">
        <f>VLOOKUP(E5538,Customer[],3,FALSE)</f>
        <v>Kan Bae Butar Zay Rd</v>
      </c>
      <c r="H5538" s="69" t="str">
        <f>VLOOKUP(E5538,Customer[],4,FALSE)</f>
        <v>YanKin</v>
      </c>
      <c r="I5538" s="48" t="s">
        <v>18</v>
      </c>
      <c r="J5538" s="82" t="str">
        <f>VLOOKUP(I5538,PGStock[],2,FALSE)</f>
        <v>Formula Rum 350ml</v>
      </c>
      <c r="K5538" s="71">
        <f>VLOOKUP(I5538,PGStock[],3,FALSE)</f>
        <v>0.35</v>
      </c>
      <c r="L5538" s="47">
        <v>3</v>
      </c>
      <c r="M5538" s="47">
        <f>VLOOKUP(I5538,PGStock[],6,FALSE)</f>
        <v>150</v>
      </c>
      <c r="N5538" s="47">
        <f>+PGSales!$L5538*PGSales!$M5538</f>
        <v>450</v>
      </c>
    </row>
    <row r="5539" spans="1:14" hidden="1" x14ac:dyDescent="0.25">
      <c r="A5539" s="77">
        <f t="shared" ref="A5539:A5665" si="452">YEAR(C5539)</f>
        <v>2025</v>
      </c>
      <c r="B5539" s="77">
        <f t="shared" ref="B5539:B5665" si="453">MONTH(C5539)</f>
        <v>4</v>
      </c>
      <c r="C5539" s="73">
        <v>45751</v>
      </c>
      <c r="D5539" s="79" t="s">
        <v>109</v>
      </c>
      <c r="E5539" s="80" t="s">
        <v>375</v>
      </c>
      <c r="F5539" s="81" t="str">
        <f>VLOOKUP(E5539,Customer[],2,FALSE)</f>
        <v>Ah Linn Nike</v>
      </c>
      <c r="G5539" s="69" t="str">
        <f>VLOOKUP(E5539,Customer[],3,FALSE)</f>
        <v>ThitSar Rd</v>
      </c>
      <c r="H5539" s="69" t="str">
        <f>VLOOKUP(E5539,Customer[],4,FALSE)</f>
        <v>YanKin</v>
      </c>
      <c r="I5539" s="48" t="s">
        <v>27</v>
      </c>
      <c r="J5539" s="82" t="str">
        <f>VLOOKUP(I5539,PGStock[],2,FALSE)</f>
        <v>Columbus Super Red Smooth 700 Ml</v>
      </c>
      <c r="K5539" s="71">
        <f>VLOOKUP(I5539,PGStock[],3,FALSE)</f>
        <v>0.7</v>
      </c>
      <c r="L5539" s="47">
        <v>1</v>
      </c>
      <c r="M5539" s="47">
        <f>VLOOKUP(I5539,PGStock[],6,FALSE)</f>
        <v>200</v>
      </c>
      <c r="N5539" s="47">
        <f>+PGSales!$L5539*PGSales!$M5539</f>
        <v>200</v>
      </c>
    </row>
    <row r="5540" spans="1:14" hidden="1" x14ac:dyDescent="0.25">
      <c r="A5540" s="77">
        <f t="shared" ref="A5540:A5556" si="454">YEAR(C5540)</f>
        <v>2025</v>
      </c>
      <c r="B5540" s="77">
        <f t="shared" ref="B5540:B5556" si="455">MONTH(C5540)</f>
        <v>4</v>
      </c>
      <c r="C5540" s="73">
        <v>45751</v>
      </c>
      <c r="D5540" s="79" t="s">
        <v>109</v>
      </c>
      <c r="E5540" s="80" t="s">
        <v>375</v>
      </c>
      <c r="F5540" s="81" t="str">
        <f>VLOOKUP(E5540,Customer[],2,FALSE)</f>
        <v>Ah Linn Nike</v>
      </c>
      <c r="G5540" s="69" t="str">
        <f>VLOOKUP(E5540,Customer[],3,FALSE)</f>
        <v>ThitSar Rd</v>
      </c>
      <c r="H5540" s="69" t="str">
        <f>VLOOKUP(E5540,Customer[],4,FALSE)</f>
        <v>YanKin</v>
      </c>
      <c r="I5540" s="48" t="s">
        <v>25</v>
      </c>
      <c r="J5540" s="82" t="str">
        <f>VLOOKUP(I5540,PGStock[],2,FALSE)</f>
        <v>Columbus Super Red Smooth 350 Ml</v>
      </c>
      <c r="K5540" s="71">
        <f>VLOOKUP(I5540,PGStock[],3,FALSE)</f>
        <v>0.35</v>
      </c>
      <c r="L5540" s="47">
        <v>13</v>
      </c>
      <c r="M5540" s="47">
        <f>VLOOKUP(I5540,PGStock[],6,FALSE)</f>
        <v>150</v>
      </c>
      <c r="N5540" s="47">
        <f>+PGSales!$L5540*PGSales!$M5540</f>
        <v>1950</v>
      </c>
    </row>
    <row r="5541" spans="1:14" hidden="1" x14ac:dyDescent="0.25">
      <c r="A5541" s="77">
        <f t="shared" si="454"/>
        <v>2025</v>
      </c>
      <c r="B5541" s="77">
        <f t="shared" si="455"/>
        <v>4</v>
      </c>
      <c r="C5541" s="73">
        <v>45751</v>
      </c>
      <c r="D5541" s="79" t="s">
        <v>109</v>
      </c>
      <c r="E5541" s="80" t="s">
        <v>375</v>
      </c>
      <c r="F5541" s="81" t="str">
        <f>VLOOKUP(E5541,Customer[],2,FALSE)</f>
        <v>Ah Linn Nike</v>
      </c>
      <c r="G5541" s="69" t="str">
        <f>VLOOKUP(E5541,Customer[],3,FALSE)</f>
        <v>ThitSar Rd</v>
      </c>
      <c r="H5541" s="69" t="str">
        <f>VLOOKUP(E5541,Customer[],4,FALSE)</f>
        <v>YanKin</v>
      </c>
      <c r="I5541" s="48" t="s">
        <v>18</v>
      </c>
      <c r="J5541" s="82" t="str">
        <f>VLOOKUP(I5541,PGStock[],2,FALSE)</f>
        <v>Formula Rum 350ml</v>
      </c>
      <c r="K5541" s="71">
        <f>VLOOKUP(I5541,PGStock[],3,FALSE)</f>
        <v>0.35</v>
      </c>
      <c r="L5541" s="47">
        <v>2</v>
      </c>
      <c r="M5541" s="47">
        <f>VLOOKUP(I5541,PGStock[],6,FALSE)</f>
        <v>150</v>
      </c>
      <c r="N5541" s="47">
        <f>+PGSales!$L5541*PGSales!$M5541</f>
        <v>300</v>
      </c>
    </row>
    <row r="5542" spans="1:14" hidden="1" x14ac:dyDescent="0.25">
      <c r="A5542" s="77">
        <f t="shared" si="454"/>
        <v>2025</v>
      </c>
      <c r="B5542" s="77">
        <f t="shared" si="455"/>
        <v>4</v>
      </c>
      <c r="C5542" s="73">
        <v>45751</v>
      </c>
      <c r="D5542" s="79" t="s">
        <v>186</v>
      </c>
      <c r="E5542" s="80" t="s">
        <v>376</v>
      </c>
      <c r="F5542" s="81" t="str">
        <f>VLOOKUP(E5542,Customer[],2,FALSE)</f>
        <v>Phyu</v>
      </c>
      <c r="G5542" s="69" t="str">
        <f>VLOOKUP(E5542,Customer[],3,FALSE)</f>
        <v>Yan Shin Rd</v>
      </c>
      <c r="H5542" s="69" t="str">
        <f>VLOOKUP(E5542,Customer[],4,FALSE)</f>
        <v>YanKin</v>
      </c>
      <c r="I5542" s="48" t="s">
        <v>27</v>
      </c>
      <c r="J5542" s="82" t="str">
        <f>VLOOKUP(I5542,PGStock[],2,FALSE)</f>
        <v>Columbus Super Red Smooth 700 Ml</v>
      </c>
      <c r="K5542" s="71">
        <f>VLOOKUP(I5542,PGStock[],3,FALSE)</f>
        <v>0.7</v>
      </c>
      <c r="L5542" s="47">
        <v>1</v>
      </c>
      <c r="M5542" s="47">
        <f>VLOOKUP(I5542,PGStock[],6,FALSE)</f>
        <v>200</v>
      </c>
      <c r="N5542" s="47">
        <f>+PGSales!$L5542*PGSales!$M5542</f>
        <v>200</v>
      </c>
    </row>
    <row r="5543" spans="1:14" hidden="1" x14ac:dyDescent="0.25">
      <c r="A5543" s="77">
        <f t="shared" si="454"/>
        <v>2025</v>
      </c>
      <c r="B5543" s="77">
        <f t="shared" si="455"/>
        <v>4</v>
      </c>
      <c r="C5543" s="73">
        <v>45751</v>
      </c>
      <c r="D5543" s="79" t="s">
        <v>186</v>
      </c>
      <c r="E5543" s="80" t="s">
        <v>376</v>
      </c>
      <c r="F5543" s="81" t="str">
        <f>VLOOKUP(E5543,Customer[],2,FALSE)</f>
        <v>Phyu</v>
      </c>
      <c r="G5543" s="69" t="str">
        <f>VLOOKUP(E5543,Customer[],3,FALSE)</f>
        <v>Yan Shin Rd</v>
      </c>
      <c r="H5543" s="69" t="str">
        <f>VLOOKUP(E5543,Customer[],4,FALSE)</f>
        <v>YanKin</v>
      </c>
      <c r="I5543" s="48" t="s">
        <v>25</v>
      </c>
      <c r="J5543" s="82" t="str">
        <f>VLOOKUP(I5543,PGStock[],2,FALSE)</f>
        <v>Columbus Super Red Smooth 350 Ml</v>
      </c>
      <c r="K5543" s="71">
        <f>VLOOKUP(I5543,PGStock[],3,FALSE)</f>
        <v>0.35</v>
      </c>
      <c r="L5543" s="47">
        <v>10</v>
      </c>
      <c r="M5543" s="47">
        <f>VLOOKUP(I5543,PGStock[],6,FALSE)</f>
        <v>150</v>
      </c>
      <c r="N5543" s="47">
        <f>+PGSales!$L5543*PGSales!$M5543</f>
        <v>1500</v>
      </c>
    </row>
    <row r="5544" spans="1:14" hidden="1" x14ac:dyDescent="0.25">
      <c r="A5544" s="77">
        <f t="shared" si="454"/>
        <v>2025</v>
      </c>
      <c r="B5544" s="77">
        <f t="shared" si="455"/>
        <v>4</v>
      </c>
      <c r="C5544" s="73">
        <v>45751</v>
      </c>
      <c r="D5544" s="79" t="s">
        <v>186</v>
      </c>
      <c r="E5544" s="80" t="s">
        <v>376</v>
      </c>
      <c r="F5544" s="81" t="str">
        <f>VLOOKUP(E5544,Customer[],2,FALSE)</f>
        <v>Phyu</v>
      </c>
      <c r="G5544" s="69" t="str">
        <f>VLOOKUP(E5544,Customer[],3,FALSE)</f>
        <v>Yan Shin Rd</v>
      </c>
      <c r="H5544" s="69" t="str">
        <f>VLOOKUP(E5544,Customer[],4,FALSE)</f>
        <v>YanKin</v>
      </c>
      <c r="I5544" s="48" t="s">
        <v>18</v>
      </c>
      <c r="J5544" s="82" t="str">
        <f>VLOOKUP(I5544,PGStock[],2,FALSE)</f>
        <v>Formula Rum 350ml</v>
      </c>
      <c r="K5544" s="71">
        <f>VLOOKUP(I5544,PGStock[],3,FALSE)</f>
        <v>0.35</v>
      </c>
      <c r="L5544" s="47">
        <v>2</v>
      </c>
      <c r="M5544" s="47">
        <f>VLOOKUP(I5544,PGStock[],6,FALSE)</f>
        <v>150</v>
      </c>
      <c r="N5544" s="47">
        <f>+PGSales!$L5544*PGSales!$M5544</f>
        <v>300</v>
      </c>
    </row>
    <row r="5545" spans="1:14" hidden="1" x14ac:dyDescent="0.25">
      <c r="A5545" s="77">
        <f t="shared" si="454"/>
        <v>2025</v>
      </c>
      <c r="B5545" s="77">
        <f t="shared" si="455"/>
        <v>4</v>
      </c>
      <c r="C5545" s="73">
        <v>45751</v>
      </c>
      <c r="D5545" s="79" t="s">
        <v>64</v>
      </c>
      <c r="E5545" s="80" t="s">
        <v>377</v>
      </c>
      <c r="F5545" s="81" t="str">
        <f>VLOOKUP(E5545,Customer[],2,FALSE)</f>
        <v>Style 2</v>
      </c>
      <c r="G5545" s="69" t="str">
        <f>VLOOKUP(E5545,Customer[],3,FALSE)</f>
        <v>Thamain Bamyan Rd</v>
      </c>
      <c r="H5545" s="69" t="str">
        <f>VLOOKUP(E5545,Customer[],4,FALSE)</f>
        <v>Mangalar T/N</v>
      </c>
      <c r="I5545" s="48" t="s">
        <v>25</v>
      </c>
      <c r="J5545" s="82" t="str">
        <f>VLOOKUP(I5545,PGStock[],2,FALSE)</f>
        <v>Columbus Super Red Smooth 350 Ml</v>
      </c>
      <c r="K5545" s="71">
        <f>VLOOKUP(I5545,PGStock[],3,FALSE)</f>
        <v>0.35</v>
      </c>
      <c r="L5545" s="47">
        <v>9</v>
      </c>
      <c r="M5545" s="47">
        <f>VLOOKUP(I5545,PGStock[],6,FALSE)</f>
        <v>150</v>
      </c>
      <c r="N5545" s="47">
        <f>+PGSales!$L5545*PGSales!$M5545</f>
        <v>1350</v>
      </c>
    </row>
    <row r="5546" spans="1:14" hidden="1" x14ac:dyDescent="0.25">
      <c r="A5546" s="77">
        <f t="shared" si="454"/>
        <v>2025</v>
      </c>
      <c r="B5546" s="77">
        <f t="shared" si="455"/>
        <v>4</v>
      </c>
      <c r="C5546" s="73">
        <v>45751</v>
      </c>
      <c r="D5546" s="79" t="s">
        <v>64</v>
      </c>
      <c r="E5546" s="80" t="s">
        <v>377</v>
      </c>
      <c r="F5546" s="81" t="str">
        <f>VLOOKUP(E5546,Customer[],2,FALSE)</f>
        <v>Style 2</v>
      </c>
      <c r="G5546" s="69" t="str">
        <f>VLOOKUP(E5546,Customer[],3,FALSE)</f>
        <v>Thamain Bamyan Rd</v>
      </c>
      <c r="H5546" s="69" t="str">
        <f>VLOOKUP(E5546,Customer[],4,FALSE)</f>
        <v>Mangalar T/N</v>
      </c>
      <c r="I5546" s="48" t="s">
        <v>18</v>
      </c>
      <c r="J5546" s="82" t="str">
        <f>VLOOKUP(I5546,PGStock[],2,FALSE)</f>
        <v>Formula Rum 350ml</v>
      </c>
      <c r="K5546" s="71">
        <f>VLOOKUP(I5546,PGStock[],3,FALSE)</f>
        <v>0.35</v>
      </c>
      <c r="L5546" s="47">
        <v>8</v>
      </c>
      <c r="M5546" s="47">
        <f>VLOOKUP(I5546,PGStock[],6,FALSE)</f>
        <v>150</v>
      </c>
      <c r="N5546" s="47">
        <f>+PGSales!$L5546*PGSales!$M5546</f>
        <v>1200</v>
      </c>
    </row>
    <row r="5547" spans="1:14" hidden="1" x14ac:dyDescent="0.25">
      <c r="A5547" s="77">
        <f t="shared" si="454"/>
        <v>2025</v>
      </c>
      <c r="B5547" s="77">
        <f t="shared" si="455"/>
        <v>4</v>
      </c>
      <c r="C5547" s="73">
        <v>45751</v>
      </c>
      <c r="D5547" s="79" t="s">
        <v>62</v>
      </c>
      <c r="E5547" s="80" t="s">
        <v>378</v>
      </c>
      <c r="F5547" s="81" t="str">
        <f>VLOOKUP(E5547,Customer[],2,FALSE)</f>
        <v>Naung Yoe</v>
      </c>
      <c r="G5547" s="69" t="str">
        <f>VLOOKUP(E5547,Customer[],3,FALSE)</f>
        <v>Thamain Bamyan Rd</v>
      </c>
      <c r="H5547" s="69" t="str">
        <f>VLOOKUP(E5547,Customer[],4,FALSE)</f>
        <v>Mangalar T/N</v>
      </c>
      <c r="I5547" s="48" t="s">
        <v>25</v>
      </c>
      <c r="J5547" s="82" t="str">
        <f>VLOOKUP(I5547,PGStock[],2,FALSE)</f>
        <v>Columbus Super Red Smooth 350 Ml</v>
      </c>
      <c r="K5547" s="71">
        <f>VLOOKUP(I5547,PGStock[],3,FALSE)</f>
        <v>0.35</v>
      </c>
      <c r="L5547" s="47">
        <v>4</v>
      </c>
      <c r="M5547" s="47">
        <f>VLOOKUP(I5547,PGStock[],6,FALSE)</f>
        <v>150</v>
      </c>
      <c r="N5547" s="47">
        <f>+PGSales!$L5547*PGSales!$M5547</f>
        <v>600</v>
      </c>
    </row>
    <row r="5548" spans="1:14" hidden="1" x14ac:dyDescent="0.25">
      <c r="A5548" s="77">
        <f t="shared" si="454"/>
        <v>2025</v>
      </c>
      <c r="B5548" s="77">
        <f t="shared" si="455"/>
        <v>4</v>
      </c>
      <c r="C5548" s="73">
        <v>45751</v>
      </c>
      <c r="D5548" s="79" t="s">
        <v>62</v>
      </c>
      <c r="E5548" s="80" t="s">
        <v>378</v>
      </c>
      <c r="F5548" s="81" t="str">
        <f>VLOOKUP(E5548,Customer[],2,FALSE)</f>
        <v>Naung Yoe</v>
      </c>
      <c r="G5548" s="69" t="str">
        <f>VLOOKUP(E5548,Customer[],3,FALSE)</f>
        <v>Thamain Bamyan Rd</v>
      </c>
      <c r="H5548" s="69" t="str">
        <f>VLOOKUP(E5548,Customer[],4,FALSE)</f>
        <v>Mangalar T/N</v>
      </c>
      <c r="I5548" s="48" t="s">
        <v>20</v>
      </c>
      <c r="J5548" s="82" t="str">
        <f>VLOOKUP(I5548,PGStock[],2,FALSE)</f>
        <v>Formula Rum 700ml</v>
      </c>
      <c r="K5548" s="71">
        <f>VLOOKUP(I5548,PGStock[],3,FALSE)</f>
        <v>0.7</v>
      </c>
      <c r="L5548" s="47">
        <v>1</v>
      </c>
      <c r="M5548" s="47">
        <f>VLOOKUP(I5548,PGStock[],6,FALSE)</f>
        <v>200</v>
      </c>
      <c r="N5548" s="47">
        <f>+PGSales!$L5548*PGSales!$M5548</f>
        <v>200</v>
      </c>
    </row>
    <row r="5549" spans="1:14" hidden="1" x14ac:dyDescent="0.25">
      <c r="A5549" s="77">
        <f t="shared" si="454"/>
        <v>2025</v>
      </c>
      <c r="B5549" s="77">
        <f t="shared" si="455"/>
        <v>4</v>
      </c>
      <c r="C5549" s="73">
        <v>45751</v>
      </c>
      <c r="D5549" s="79" t="s">
        <v>62</v>
      </c>
      <c r="E5549" s="80" t="s">
        <v>378</v>
      </c>
      <c r="F5549" s="81" t="str">
        <f>VLOOKUP(E5549,Customer[],2,FALSE)</f>
        <v>Naung Yoe</v>
      </c>
      <c r="G5549" s="69" t="str">
        <f>VLOOKUP(E5549,Customer[],3,FALSE)</f>
        <v>Thamain Bamyan Rd</v>
      </c>
      <c r="H5549" s="69" t="str">
        <f>VLOOKUP(E5549,Customer[],4,FALSE)</f>
        <v>Mangalar T/N</v>
      </c>
      <c r="I5549" s="48" t="s">
        <v>18</v>
      </c>
      <c r="J5549" s="82" t="str">
        <f>VLOOKUP(I5549,PGStock[],2,FALSE)</f>
        <v>Formula Rum 350ml</v>
      </c>
      <c r="K5549" s="71">
        <f>VLOOKUP(I5549,PGStock[],3,FALSE)</f>
        <v>0.35</v>
      </c>
      <c r="L5549" s="47">
        <v>4</v>
      </c>
      <c r="M5549" s="47">
        <f>VLOOKUP(I5549,PGStock[],6,FALSE)</f>
        <v>150</v>
      </c>
      <c r="N5549" s="47">
        <f>+PGSales!$L5549*PGSales!$M5549</f>
        <v>600</v>
      </c>
    </row>
    <row r="5550" spans="1:14" hidden="1" x14ac:dyDescent="0.25">
      <c r="A5550" s="77">
        <f t="shared" si="454"/>
        <v>2025</v>
      </c>
      <c r="B5550" s="77">
        <f t="shared" si="455"/>
        <v>4</v>
      </c>
      <c r="C5550" s="73">
        <v>45751</v>
      </c>
      <c r="D5550" s="79" t="s">
        <v>66</v>
      </c>
      <c r="E5550" s="80" t="s">
        <v>379</v>
      </c>
      <c r="F5550" s="81" t="str">
        <f>VLOOKUP(E5550,Customer[],2,FALSE)</f>
        <v>Demo</v>
      </c>
      <c r="G5550" s="69" t="str">
        <f>VLOOKUP(E5550,Customer[],3,FALSE)</f>
        <v>Thamain Bamyan Rd</v>
      </c>
      <c r="H5550" s="69" t="str">
        <f>VLOOKUP(E5550,Customer[],4,FALSE)</f>
        <v>Mangalar T/N</v>
      </c>
      <c r="I5550" s="48" t="s">
        <v>27</v>
      </c>
      <c r="J5550" s="82" t="str">
        <f>VLOOKUP(I5550,PGStock[],2,FALSE)</f>
        <v>Columbus Super Red Smooth 700 Ml</v>
      </c>
      <c r="K5550" s="71">
        <f>VLOOKUP(I5550,PGStock[],3,FALSE)</f>
        <v>0.7</v>
      </c>
      <c r="L5550" s="47">
        <v>1</v>
      </c>
      <c r="M5550" s="47">
        <f>VLOOKUP(I5550,PGStock[],6,FALSE)</f>
        <v>200</v>
      </c>
      <c r="N5550" s="47">
        <f>+PGSales!$L5550*PGSales!$M5550</f>
        <v>200</v>
      </c>
    </row>
    <row r="5551" spans="1:14" hidden="1" x14ac:dyDescent="0.25">
      <c r="A5551" s="77">
        <f t="shared" si="454"/>
        <v>2025</v>
      </c>
      <c r="B5551" s="77">
        <f t="shared" si="455"/>
        <v>4</v>
      </c>
      <c r="C5551" s="73">
        <v>45751</v>
      </c>
      <c r="D5551" s="79" t="s">
        <v>66</v>
      </c>
      <c r="E5551" s="80" t="s">
        <v>379</v>
      </c>
      <c r="F5551" s="81" t="str">
        <f>VLOOKUP(E5551,Customer[],2,FALSE)</f>
        <v>Demo</v>
      </c>
      <c r="G5551" s="69" t="str">
        <f>VLOOKUP(E5551,Customer[],3,FALSE)</f>
        <v>Thamain Bamyan Rd</v>
      </c>
      <c r="H5551" s="69" t="str">
        <f>VLOOKUP(E5551,Customer[],4,FALSE)</f>
        <v>Mangalar T/N</v>
      </c>
      <c r="I5551" s="48" t="s">
        <v>25</v>
      </c>
      <c r="J5551" s="82" t="str">
        <f>VLOOKUP(I5551,PGStock[],2,FALSE)</f>
        <v>Columbus Super Red Smooth 350 Ml</v>
      </c>
      <c r="K5551" s="71">
        <f>VLOOKUP(I5551,PGStock[],3,FALSE)</f>
        <v>0.35</v>
      </c>
      <c r="L5551" s="47">
        <v>4</v>
      </c>
      <c r="M5551" s="47">
        <f>VLOOKUP(I5551,PGStock[],6,FALSE)</f>
        <v>150</v>
      </c>
      <c r="N5551" s="47">
        <f>+PGSales!$L5551*PGSales!$M5551</f>
        <v>600</v>
      </c>
    </row>
    <row r="5552" spans="1:14" hidden="1" x14ac:dyDescent="0.25">
      <c r="A5552" s="77">
        <f t="shared" si="454"/>
        <v>2025</v>
      </c>
      <c r="B5552" s="77">
        <f t="shared" si="455"/>
        <v>4</v>
      </c>
      <c r="C5552" s="73">
        <v>45751</v>
      </c>
      <c r="D5552" s="79" t="s">
        <v>66</v>
      </c>
      <c r="E5552" s="80" t="s">
        <v>379</v>
      </c>
      <c r="F5552" s="81" t="str">
        <f>VLOOKUP(E5552,Customer[],2,FALSE)</f>
        <v>Demo</v>
      </c>
      <c r="G5552" s="69" t="str">
        <f>VLOOKUP(E5552,Customer[],3,FALSE)</f>
        <v>Thamain Bamyan Rd</v>
      </c>
      <c r="H5552" s="69" t="str">
        <f>VLOOKUP(E5552,Customer[],4,FALSE)</f>
        <v>Mangalar T/N</v>
      </c>
      <c r="I5552" s="48" t="s">
        <v>20</v>
      </c>
      <c r="J5552" s="82" t="str">
        <f>VLOOKUP(I5552,PGStock[],2,FALSE)</f>
        <v>Formula Rum 700ml</v>
      </c>
      <c r="K5552" s="71">
        <f>VLOOKUP(I5552,PGStock[],3,FALSE)</f>
        <v>0.7</v>
      </c>
      <c r="L5552" s="47">
        <v>1</v>
      </c>
      <c r="M5552" s="47">
        <f>VLOOKUP(I5552,PGStock[],6,FALSE)</f>
        <v>200</v>
      </c>
      <c r="N5552" s="47">
        <f>+PGSales!$L5552*PGSales!$M5552</f>
        <v>200</v>
      </c>
    </row>
    <row r="5553" spans="1:14" hidden="1" x14ac:dyDescent="0.25">
      <c r="A5553" s="77">
        <f t="shared" si="454"/>
        <v>2025</v>
      </c>
      <c r="B5553" s="77">
        <f t="shared" si="455"/>
        <v>4</v>
      </c>
      <c r="C5553" s="73">
        <v>45751</v>
      </c>
      <c r="D5553" s="79" t="s">
        <v>58</v>
      </c>
      <c r="E5553" s="80" t="s">
        <v>463</v>
      </c>
      <c r="F5553" s="81" t="str">
        <f>VLOOKUP(E5553,Customer[],2,FALSE)</f>
        <v>Aung Family</v>
      </c>
      <c r="G5553" s="69" t="str">
        <f>VLOOKUP(E5553,Customer[],3,FALSE)</f>
        <v>SakeSan (9) Lan</v>
      </c>
      <c r="H5553" s="69" t="str">
        <f>VLOOKUP(E5553,Customer[],4,FALSE)</f>
        <v>Mangalar T/N</v>
      </c>
      <c r="I5553" s="48" t="s">
        <v>25</v>
      </c>
      <c r="J5553" s="82" t="str">
        <f>VLOOKUP(I5553,PGStock[],2,FALSE)</f>
        <v>Columbus Super Red Smooth 350 Ml</v>
      </c>
      <c r="K5553" s="71">
        <f>VLOOKUP(I5553,PGStock[],3,FALSE)</f>
        <v>0.35</v>
      </c>
      <c r="L5553" s="47">
        <v>7</v>
      </c>
      <c r="M5553" s="47">
        <f>VLOOKUP(I5553,PGStock[],6,FALSE)</f>
        <v>150</v>
      </c>
      <c r="N5553" s="47">
        <f>+PGSales!$L5553*PGSales!$M5553</f>
        <v>1050</v>
      </c>
    </row>
    <row r="5554" spans="1:14" hidden="1" x14ac:dyDescent="0.25">
      <c r="A5554" s="77">
        <f t="shared" si="454"/>
        <v>2025</v>
      </c>
      <c r="B5554" s="77">
        <f t="shared" si="455"/>
        <v>4</v>
      </c>
      <c r="C5554" s="73">
        <v>45751</v>
      </c>
      <c r="D5554" s="79" t="s">
        <v>58</v>
      </c>
      <c r="E5554" s="80" t="s">
        <v>463</v>
      </c>
      <c r="F5554" s="81" t="str">
        <f>VLOOKUP(E5554,Customer[],2,FALSE)</f>
        <v>Aung Family</v>
      </c>
      <c r="G5554" s="69" t="str">
        <f>VLOOKUP(E5554,Customer[],3,FALSE)</f>
        <v>SakeSan (9) Lan</v>
      </c>
      <c r="H5554" s="69" t="str">
        <f>VLOOKUP(E5554,Customer[],4,FALSE)</f>
        <v>Mangalar T/N</v>
      </c>
      <c r="I5554" s="48" t="s">
        <v>18</v>
      </c>
      <c r="J5554" s="82" t="str">
        <f>VLOOKUP(I5554,PGStock[],2,FALSE)</f>
        <v>Formula Rum 350ml</v>
      </c>
      <c r="K5554" s="71">
        <f>VLOOKUP(I5554,PGStock[],3,FALSE)</f>
        <v>0.35</v>
      </c>
      <c r="L5554" s="47">
        <v>9</v>
      </c>
      <c r="M5554" s="47">
        <f>VLOOKUP(I5554,PGStock[],6,FALSE)</f>
        <v>150</v>
      </c>
      <c r="N5554" s="47">
        <f>+PGSales!$L5554*PGSales!$M5554</f>
        <v>1350</v>
      </c>
    </row>
    <row r="5555" spans="1:14" hidden="1" x14ac:dyDescent="0.25">
      <c r="A5555" s="77">
        <f t="shared" si="454"/>
        <v>2025</v>
      </c>
      <c r="B5555" s="77">
        <f t="shared" si="455"/>
        <v>4</v>
      </c>
      <c r="C5555" s="73">
        <v>45751</v>
      </c>
      <c r="D5555" s="79" t="s">
        <v>2</v>
      </c>
      <c r="E5555" s="80" t="s">
        <v>693</v>
      </c>
      <c r="F5555" s="81" t="str">
        <f>VLOOKUP(E5555,Customer[],2,FALSE)</f>
        <v>Uncle Liquor</v>
      </c>
      <c r="G5555" s="69" t="str">
        <f>VLOOKUP(E5555,Customer[],3,FALSE)</f>
        <v>Bonmoer Rd</v>
      </c>
      <c r="H5555" s="69" t="str">
        <f>VLOOKUP(E5555,Customer[],4,FALSE)</f>
        <v xml:space="preserve"> N/Oakkala</v>
      </c>
      <c r="I5555" s="48" t="s">
        <v>117</v>
      </c>
      <c r="J5555" s="82" t="str">
        <f>VLOOKUP(I5555,PGStock[],2,FALSE)</f>
        <v>ဒဂုံမန်ကျည်း ကော်ဗူး (1 Liter)</v>
      </c>
      <c r="K5555" s="71">
        <f>VLOOKUP(I5555,PGStock[],3,FALSE)</f>
        <v>1</v>
      </c>
      <c r="L5555" s="47">
        <v>5</v>
      </c>
      <c r="M5555" s="47">
        <f>VLOOKUP(I5555,PGStock[],6,FALSE)</f>
        <v>100</v>
      </c>
      <c r="N5555" s="47">
        <f>+PGSales!$L5555*PGSales!$M5555</f>
        <v>500</v>
      </c>
    </row>
    <row r="5556" spans="1:14" hidden="1" x14ac:dyDescent="0.25">
      <c r="A5556" s="77">
        <f t="shared" si="454"/>
        <v>2025</v>
      </c>
      <c r="B5556" s="77">
        <f t="shared" si="455"/>
        <v>4</v>
      </c>
      <c r="C5556" s="73">
        <v>45751</v>
      </c>
      <c r="D5556" s="79" t="s">
        <v>2</v>
      </c>
      <c r="E5556" s="80" t="s">
        <v>693</v>
      </c>
      <c r="F5556" s="81" t="str">
        <f>VLOOKUP(E5556,Customer[],2,FALSE)</f>
        <v>Uncle Liquor</v>
      </c>
      <c r="G5556" s="69" t="str">
        <f>VLOOKUP(E5556,Customer[],3,FALSE)</f>
        <v>Bonmoer Rd</v>
      </c>
      <c r="H5556" s="69" t="str">
        <f>VLOOKUP(E5556,Customer[],4,FALSE)</f>
        <v xml:space="preserve"> N/Oakkala</v>
      </c>
      <c r="I5556" s="48" t="s">
        <v>25</v>
      </c>
      <c r="J5556" s="82" t="str">
        <f>VLOOKUP(I5556,PGStock[],2,FALSE)</f>
        <v>Columbus Super Red Smooth 350 Ml</v>
      </c>
      <c r="K5556" s="71">
        <f>VLOOKUP(I5556,PGStock[],3,FALSE)</f>
        <v>0.35</v>
      </c>
      <c r="L5556" s="47">
        <v>10</v>
      </c>
      <c r="M5556" s="47">
        <f>VLOOKUP(I5556,PGStock[],6,FALSE)</f>
        <v>150</v>
      </c>
      <c r="N5556" s="47">
        <f>+PGSales!$L5556*PGSales!$M5556</f>
        <v>1500</v>
      </c>
    </row>
    <row r="5557" spans="1:14" hidden="1" x14ac:dyDescent="0.25">
      <c r="A5557" s="77">
        <f t="shared" ref="A5557:A5573" si="456">YEAR(C5557)</f>
        <v>2025</v>
      </c>
      <c r="B5557" s="77">
        <f t="shared" ref="B5557:B5573" si="457">MONTH(C5557)</f>
        <v>4</v>
      </c>
      <c r="C5557" s="73">
        <v>45751</v>
      </c>
      <c r="D5557" s="79" t="s">
        <v>2</v>
      </c>
      <c r="E5557" s="80" t="s">
        <v>693</v>
      </c>
      <c r="F5557" s="81" t="str">
        <f>VLOOKUP(E5557,Customer[],2,FALSE)</f>
        <v>Uncle Liquor</v>
      </c>
      <c r="G5557" s="69" t="str">
        <f>VLOOKUP(E5557,Customer[],3,FALSE)</f>
        <v>Bonmoer Rd</v>
      </c>
      <c r="H5557" s="69" t="str">
        <f>VLOOKUP(E5557,Customer[],4,FALSE)</f>
        <v xml:space="preserve"> N/Oakkala</v>
      </c>
      <c r="I5557" s="48" t="s">
        <v>18</v>
      </c>
      <c r="J5557" s="82" t="str">
        <f>VLOOKUP(I5557,PGStock[],2,FALSE)</f>
        <v>Formula Rum 350ml</v>
      </c>
      <c r="K5557" s="71">
        <f>VLOOKUP(I5557,PGStock[],3,FALSE)</f>
        <v>0.35</v>
      </c>
      <c r="L5557" s="47">
        <v>12</v>
      </c>
      <c r="M5557" s="47">
        <f>VLOOKUP(I5557,PGStock[],6,FALSE)</f>
        <v>150</v>
      </c>
      <c r="N5557" s="47">
        <f>+PGSales!$L5557*PGSales!$M5557</f>
        <v>1800</v>
      </c>
    </row>
    <row r="5558" spans="1:14" hidden="1" x14ac:dyDescent="0.25">
      <c r="A5558" s="77">
        <f t="shared" si="456"/>
        <v>2025</v>
      </c>
      <c r="B5558" s="77">
        <f t="shared" si="457"/>
        <v>4</v>
      </c>
      <c r="C5558" s="73">
        <v>45751</v>
      </c>
      <c r="D5558" s="79" t="s">
        <v>1</v>
      </c>
      <c r="E5558" s="80" t="s">
        <v>704</v>
      </c>
      <c r="F5558" s="81" t="str">
        <f>VLOOKUP(E5558,Customer[],2,FALSE)</f>
        <v>The Cornor</v>
      </c>
      <c r="G5558" s="69" t="str">
        <f>VLOOKUP(E5558,Customer[],3,FALSE)</f>
        <v>New Thaegi Rd</v>
      </c>
      <c r="H5558" s="69" t="str">
        <f>VLOOKUP(E5558,Customer[],4,FALSE)</f>
        <v xml:space="preserve"> N/Oakkala</v>
      </c>
      <c r="I5558" s="48" t="s">
        <v>25</v>
      </c>
      <c r="J5558" s="82" t="str">
        <f>VLOOKUP(I5558,PGStock[],2,FALSE)</f>
        <v>Columbus Super Red Smooth 350 Ml</v>
      </c>
      <c r="K5558" s="71">
        <f>VLOOKUP(I5558,PGStock[],3,FALSE)</f>
        <v>0.35</v>
      </c>
      <c r="L5558" s="47">
        <v>4</v>
      </c>
      <c r="M5558" s="47">
        <f>VLOOKUP(I5558,PGStock[],6,FALSE)</f>
        <v>150</v>
      </c>
      <c r="N5558" s="47">
        <f>+PGSales!$L5558*PGSales!$M5558</f>
        <v>600</v>
      </c>
    </row>
    <row r="5559" spans="1:14" hidden="1" x14ac:dyDescent="0.25">
      <c r="A5559" s="77">
        <f t="shared" si="456"/>
        <v>2025</v>
      </c>
      <c r="B5559" s="77">
        <f t="shared" si="457"/>
        <v>4</v>
      </c>
      <c r="C5559" s="73">
        <v>45751</v>
      </c>
      <c r="D5559" s="79" t="s">
        <v>1</v>
      </c>
      <c r="E5559" s="80" t="s">
        <v>704</v>
      </c>
      <c r="F5559" s="81" t="str">
        <f>VLOOKUP(E5559,Customer[],2,FALSE)</f>
        <v>The Cornor</v>
      </c>
      <c r="G5559" s="69" t="str">
        <f>VLOOKUP(E5559,Customer[],3,FALSE)</f>
        <v>New Thaegi Rd</v>
      </c>
      <c r="H5559" s="69" t="str">
        <f>VLOOKUP(E5559,Customer[],4,FALSE)</f>
        <v xml:space="preserve"> N/Oakkala</v>
      </c>
      <c r="I5559" s="48" t="s">
        <v>18</v>
      </c>
      <c r="J5559" s="82" t="str">
        <f>VLOOKUP(I5559,PGStock[],2,FALSE)</f>
        <v>Formula Rum 350ml</v>
      </c>
      <c r="K5559" s="71">
        <f>VLOOKUP(I5559,PGStock[],3,FALSE)</f>
        <v>0.35</v>
      </c>
      <c r="L5559" s="47">
        <v>3</v>
      </c>
      <c r="M5559" s="47">
        <f>VLOOKUP(I5559,PGStock[],6,FALSE)</f>
        <v>150</v>
      </c>
      <c r="N5559" s="47">
        <f>+PGSales!$L5559*PGSales!$M5559</f>
        <v>450</v>
      </c>
    </row>
    <row r="5560" spans="1:14" hidden="1" x14ac:dyDescent="0.25">
      <c r="A5560" s="77">
        <f t="shared" si="456"/>
        <v>2025</v>
      </c>
      <c r="B5560" s="77">
        <f t="shared" si="457"/>
        <v>4</v>
      </c>
      <c r="C5560" s="73">
        <v>45751</v>
      </c>
      <c r="D5560" s="79" t="s">
        <v>187</v>
      </c>
      <c r="E5560" s="80" t="s">
        <v>697</v>
      </c>
      <c r="F5560" s="81" t="str">
        <f>VLOOKUP(E5560,Customer[],2,FALSE)</f>
        <v>Shwe Nadi</v>
      </c>
      <c r="G5560" s="69" t="str">
        <f>VLOOKUP(E5560,Customer[],3,FALSE)</f>
        <v>6 Koe</v>
      </c>
      <c r="H5560" s="69" t="str">
        <f>VLOOKUP(E5560,Customer[],4,FALSE)</f>
        <v xml:space="preserve"> N/Oakkala</v>
      </c>
      <c r="I5560" s="48" t="s">
        <v>25</v>
      </c>
      <c r="J5560" s="82" t="str">
        <f>VLOOKUP(I5560,PGStock[],2,FALSE)</f>
        <v>Columbus Super Red Smooth 350 Ml</v>
      </c>
      <c r="K5560" s="71">
        <f>VLOOKUP(I5560,PGStock[],3,FALSE)</f>
        <v>0.35</v>
      </c>
      <c r="L5560" s="47">
        <v>4</v>
      </c>
      <c r="M5560" s="47">
        <f>VLOOKUP(I5560,PGStock[],6,FALSE)</f>
        <v>150</v>
      </c>
      <c r="N5560" s="47">
        <f>+PGSales!$L5560*PGSales!$M5560</f>
        <v>600</v>
      </c>
    </row>
    <row r="5561" spans="1:14" hidden="1" x14ac:dyDescent="0.25">
      <c r="A5561" s="77">
        <f t="shared" si="456"/>
        <v>2025</v>
      </c>
      <c r="B5561" s="77">
        <f t="shared" si="457"/>
        <v>4</v>
      </c>
      <c r="C5561" s="73">
        <v>45751</v>
      </c>
      <c r="D5561" s="79" t="s">
        <v>68</v>
      </c>
      <c r="E5561" s="80" t="s">
        <v>695</v>
      </c>
      <c r="F5561" s="81" t="str">
        <f>VLOOKUP(E5561,Customer[],2,FALSE)</f>
        <v>Pyae Wa</v>
      </c>
      <c r="G5561" s="69" t="str">
        <f>VLOOKUP(E5561,Customer[],3,FALSE)</f>
        <v>S Paukkan Rd</v>
      </c>
      <c r="H5561" s="69" t="str">
        <f>VLOOKUP(E5561,Customer[],4,FALSE)</f>
        <v>S Paukkan N/Oakkala</v>
      </c>
      <c r="I5561" s="48" t="s">
        <v>25</v>
      </c>
      <c r="J5561" s="82" t="str">
        <f>VLOOKUP(I5561,PGStock[],2,FALSE)</f>
        <v>Columbus Super Red Smooth 350 Ml</v>
      </c>
      <c r="K5561" s="71">
        <f>VLOOKUP(I5561,PGStock[],3,FALSE)</f>
        <v>0.35</v>
      </c>
      <c r="L5561" s="47">
        <v>2</v>
      </c>
      <c r="M5561" s="47">
        <f>VLOOKUP(I5561,PGStock[],6,FALSE)</f>
        <v>150</v>
      </c>
      <c r="N5561" s="47">
        <f>+PGSales!$L5561*PGSales!$M5561</f>
        <v>300</v>
      </c>
    </row>
    <row r="5562" spans="1:14" hidden="1" x14ac:dyDescent="0.25">
      <c r="A5562" s="77">
        <f t="shared" si="456"/>
        <v>2025</v>
      </c>
      <c r="B5562" s="77">
        <f t="shared" si="457"/>
        <v>4</v>
      </c>
      <c r="C5562" s="73">
        <v>45751</v>
      </c>
      <c r="D5562" s="79" t="s">
        <v>0</v>
      </c>
      <c r="E5562" s="80" t="s">
        <v>679</v>
      </c>
      <c r="F5562" s="81" t="str">
        <f>VLOOKUP(E5562,Customer[],2,FALSE)</f>
        <v>Naythit</v>
      </c>
      <c r="G5562" s="69" t="str">
        <f>VLOOKUP(E5562,Customer[],3,FALSE)</f>
        <v>Nouing Yan rd</v>
      </c>
      <c r="H5562" s="69" t="str">
        <f>VLOOKUP(E5562,Customer[],4,FALSE)</f>
        <v>S Paukkan N/Oakkala</v>
      </c>
      <c r="I5562" s="48" t="s">
        <v>25</v>
      </c>
      <c r="J5562" s="82" t="str">
        <f>VLOOKUP(I5562,PGStock[],2,FALSE)</f>
        <v>Columbus Super Red Smooth 350 Ml</v>
      </c>
      <c r="K5562" s="71">
        <f>VLOOKUP(I5562,PGStock[],3,FALSE)</f>
        <v>0.35</v>
      </c>
      <c r="L5562" s="47">
        <v>1</v>
      </c>
      <c r="M5562" s="47">
        <f>VLOOKUP(I5562,PGStock[],6,FALSE)</f>
        <v>150</v>
      </c>
      <c r="N5562" s="47">
        <f>+PGSales!$L5562*PGSales!$M5562</f>
        <v>150</v>
      </c>
    </row>
    <row r="5563" spans="1:14" hidden="1" x14ac:dyDescent="0.25">
      <c r="A5563" s="77">
        <f t="shared" si="456"/>
        <v>2025</v>
      </c>
      <c r="B5563" s="77">
        <f t="shared" si="457"/>
        <v>4</v>
      </c>
      <c r="C5563" s="73">
        <v>45751</v>
      </c>
      <c r="D5563" s="79" t="s">
        <v>0</v>
      </c>
      <c r="E5563" s="80" t="s">
        <v>679</v>
      </c>
      <c r="F5563" s="81" t="str">
        <f>VLOOKUP(E5563,Customer[],2,FALSE)</f>
        <v>Naythit</v>
      </c>
      <c r="G5563" s="69" t="str">
        <f>VLOOKUP(E5563,Customer[],3,FALSE)</f>
        <v>Nouing Yan rd</v>
      </c>
      <c r="H5563" s="69" t="str">
        <f>VLOOKUP(E5563,Customer[],4,FALSE)</f>
        <v>S Paukkan N/Oakkala</v>
      </c>
      <c r="I5563" s="48" t="s">
        <v>18</v>
      </c>
      <c r="J5563" s="82" t="str">
        <f>VLOOKUP(I5563,PGStock[],2,FALSE)</f>
        <v>Formula Rum 350ml</v>
      </c>
      <c r="K5563" s="71">
        <f>VLOOKUP(I5563,PGStock[],3,FALSE)</f>
        <v>0.35</v>
      </c>
      <c r="L5563" s="47">
        <v>8</v>
      </c>
      <c r="M5563" s="47">
        <f>VLOOKUP(I5563,PGStock[],6,FALSE)</f>
        <v>150</v>
      </c>
      <c r="N5563" s="47">
        <f>+PGSales!$L5563*PGSales!$M5563</f>
        <v>1200</v>
      </c>
    </row>
    <row r="5564" spans="1:14" hidden="1" x14ac:dyDescent="0.25">
      <c r="A5564" s="77">
        <f t="shared" si="456"/>
        <v>2025</v>
      </c>
      <c r="B5564" s="77">
        <f t="shared" si="457"/>
        <v>4</v>
      </c>
      <c r="C5564" s="73">
        <v>45751</v>
      </c>
      <c r="D5564" s="79" t="s">
        <v>3</v>
      </c>
      <c r="E5564" s="80" t="s">
        <v>322</v>
      </c>
      <c r="F5564" s="81" t="str">
        <f>VLOOKUP(E5564,Customer[],2,FALSE)</f>
        <v>Kyaw</v>
      </c>
      <c r="G5564" s="69" t="str">
        <f>VLOOKUP(E5564,Customer[],3,FALSE)</f>
        <v>Bagan Rd</v>
      </c>
      <c r="H5564" s="69" t="str">
        <f>VLOOKUP(E5564,Customer[],4,FALSE)</f>
        <v>S Paukkan N/Oakkala</v>
      </c>
      <c r="I5564" s="48" t="s">
        <v>27</v>
      </c>
      <c r="J5564" s="82" t="str">
        <f>VLOOKUP(I5564,PGStock[],2,FALSE)</f>
        <v>Columbus Super Red Smooth 700 Ml</v>
      </c>
      <c r="K5564" s="71">
        <f>VLOOKUP(I5564,PGStock[],3,FALSE)</f>
        <v>0.7</v>
      </c>
      <c r="L5564" s="47">
        <v>1</v>
      </c>
      <c r="M5564" s="47">
        <f>VLOOKUP(I5564,PGStock[],6,FALSE)</f>
        <v>200</v>
      </c>
      <c r="N5564" s="47">
        <f>+PGSales!$L5564*PGSales!$M5564</f>
        <v>200</v>
      </c>
    </row>
    <row r="5565" spans="1:14" hidden="1" x14ac:dyDescent="0.25">
      <c r="A5565" s="77">
        <f t="shared" si="456"/>
        <v>2025</v>
      </c>
      <c r="B5565" s="77">
        <f t="shared" si="457"/>
        <v>4</v>
      </c>
      <c r="C5565" s="73">
        <v>45751</v>
      </c>
      <c r="D5565" s="79" t="s">
        <v>3</v>
      </c>
      <c r="E5565" s="80" t="s">
        <v>322</v>
      </c>
      <c r="F5565" s="81" t="str">
        <f>VLOOKUP(E5565,Customer[],2,FALSE)</f>
        <v>Kyaw</v>
      </c>
      <c r="G5565" s="69" t="str">
        <f>VLOOKUP(E5565,Customer[],3,FALSE)</f>
        <v>Bagan Rd</v>
      </c>
      <c r="H5565" s="69" t="str">
        <f>VLOOKUP(E5565,Customer[],4,FALSE)</f>
        <v>S Paukkan N/Oakkala</v>
      </c>
      <c r="I5565" s="48" t="s">
        <v>25</v>
      </c>
      <c r="J5565" s="82" t="str">
        <f>VLOOKUP(I5565,PGStock[],2,FALSE)</f>
        <v>Columbus Super Red Smooth 350 Ml</v>
      </c>
      <c r="K5565" s="71">
        <f>VLOOKUP(I5565,PGStock[],3,FALSE)</f>
        <v>0.35</v>
      </c>
      <c r="L5565" s="47">
        <v>5</v>
      </c>
      <c r="M5565" s="47">
        <f>VLOOKUP(I5565,PGStock[],6,FALSE)</f>
        <v>150</v>
      </c>
      <c r="N5565" s="47">
        <f>+PGSales!$L5565*PGSales!$M5565</f>
        <v>750</v>
      </c>
    </row>
    <row r="5566" spans="1:14" hidden="1" x14ac:dyDescent="0.25">
      <c r="A5566" s="77">
        <f t="shared" si="456"/>
        <v>2025</v>
      </c>
      <c r="B5566" s="77">
        <f t="shared" si="457"/>
        <v>4</v>
      </c>
      <c r="C5566" s="73">
        <v>45751</v>
      </c>
      <c r="D5566" s="79" t="s">
        <v>3</v>
      </c>
      <c r="E5566" s="80" t="s">
        <v>322</v>
      </c>
      <c r="F5566" s="81" t="str">
        <f>VLOOKUP(E5566,Customer[],2,FALSE)</f>
        <v>Kyaw</v>
      </c>
      <c r="G5566" s="69" t="str">
        <f>VLOOKUP(E5566,Customer[],3,FALSE)</f>
        <v>Bagan Rd</v>
      </c>
      <c r="H5566" s="69" t="str">
        <f>VLOOKUP(E5566,Customer[],4,FALSE)</f>
        <v>S Paukkan N/Oakkala</v>
      </c>
      <c r="I5566" s="48" t="s">
        <v>18</v>
      </c>
      <c r="J5566" s="82" t="str">
        <f>VLOOKUP(I5566,PGStock[],2,FALSE)</f>
        <v>Formula Rum 350ml</v>
      </c>
      <c r="K5566" s="71">
        <f>VLOOKUP(I5566,PGStock[],3,FALSE)</f>
        <v>0.35</v>
      </c>
      <c r="L5566" s="47">
        <v>5</v>
      </c>
      <c r="M5566" s="47">
        <f>VLOOKUP(I5566,PGStock[],6,FALSE)</f>
        <v>150</v>
      </c>
      <c r="N5566" s="47">
        <f>+PGSales!$L5566*PGSales!$M5566</f>
        <v>750</v>
      </c>
    </row>
    <row r="5567" spans="1:14" hidden="1" x14ac:dyDescent="0.25">
      <c r="A5567" s="77">
        <f t="shared" si="456"/>
        <v>2025</v>
      </c>
      <c r="B5567" s="77">
        <f t="shared" si="457"/>
        <v>4</v>
      </c>
      <c r="C5567" s="73">
        <v>45751</v>
      </c>
      <c r="D5567" s="79" t="s">
        <v>60</v>
      </c>
      <c r="E5567" s="80" t="s">
        <v>696</v>
      </c>
      <c r="F5567" s="81" t="str">
        <f>VLOOKUP(E5567,Customer[],2,FALSE)</f>
        <v>Moe Htety</v>
      </c>
      <c r="G5567" s="69" t="str">
        <f>VLOOKUP(E5567,Customer[],3,FALSE)</f>
        <v>S Paukkan Rd</v>
      </c>
      <c r="H5567" s="69" t="str">
        <f>VLOOKUP(E5567,Customer[],4,FALSE)</f>
        <v>S Paukkan N/Oakkala</v>
      </c>
      <c r="I5567" s="48" t="s">
        <v>27</v>
      </c>
      <c r="J5567" s="82" t="str">
        <f>VLOOKUP(I5567,PGStock[],2,FALSE)</f>
        <v>Columbus Super Red Smooth 700 Ml</v>
      </c>
      <c r="K5567" s="71">
        <f>VLOOKUP(I5567,PGStock[],3,FALSE)</f>
        <v>0.7</v>
      </c>
      <c r="L5567" s="47">
        <v>1</v>
      </c>
      <c r="M5567" s="47">
        <f>VLOOKUP(I5567,PGStock[],6,FALSE)</f>
        <v>200</v>
      </c>
      <c r="N5567" s="47">
        <f>+PGSales!$L5567*PGSales!$M5567</f>
        <v>200</v>
      </c>
    </row>
    <row r="5568" spans="1:14" hidden="1" x14ac:dyDescent="0.25">
      <c r="A5568" s="77">
        <f t="shared" si="456"/>
        <v>2025</v>
      </c>
      <c r="B5568" s="77">
        <f t="shared" si="457"/>
        <v>4</v>
      </c>
      <c r="C5568" s="73">
        <v>45751</v>
      </c>
      <c r="D5568" s="79" t="s">
        <v>60</v>
      </c>
      <c r="E5568" s="80" t="s">
        <v>696</v>
      </c>
      <c r="F5568" s="81" t="str">
        <f>VLOOKUP(E5568,Customer[],2,FALSE)</f>
        <v>Moe Htety</v>
      </c>
      <c r="G5568" s="69" t="str">
        <f>VLOOKUP(E5568,Customer[],3,FALSE)</f>
        <v>S Paukkan Rd</v>
      </c>
      <c r="H5568" s="69" t="str">
        <f>VLOOKUP(E5568,Customer[],4,FALSE)</f>
        <v>S Paukkan N/Oakkala</v>
      </c>
      <c r="I5568" s="48" t="s">
        <v>25</v>
      </c>
      <c r="J5568" s="82" t="str">
        <f>VLOOKUP(I5568,PGStock[],2,FALSE)</f>
        <v>Columbus Super Red Smooth 350 Ml</v>
      </c>
      <c r="K5568" s="71">
        <f>VLOOKUP(I5568,PGStock[],3,FALSE)</f>
        <v>0.35</v>
      </c>
      <c r="L5568" s="47">
        <v>8</v>
      </c>
      <c r="M5568" s="47">
        <f>VLOOKUP(I5568,PGStock[],6,FALSE)</f>
        <v>150</v>
      </c>
      <c r="N5568" s="47">
        <f>+PGSales!$L5568*PGSales!$M5568</f>
        <v>1200</v>
      </c>
    </row>
    <row r="5569" spans="1:14" hidden="1" x14ac:dyDescent="0.25">
      <c r="A5569" s="77">
        <f t="shared" si="456"/>
        <v>2025</v>
      </c>
      <c r="B5569" s="77">
        <f t="shared" si="457"/>
        <v>4</v>
      </c>
      <c r="C5569" s="73">
        <v>45751</v>
      </c>
      <c r="D5569" s="79" t="s">
        <v>60</v>
      </c>
      <c r="E5569" s="80" t="s">
        <v>696</v>
      </c>
      <c r="F5569" s="81" t="str">
        <f>VLOOKUP(E5569,Customer[],2,FALSE)</f>
        <v>Moe Htety</v>
      </c>
      <c r="G5569" s="69" t="str">
        <f>VLOOKUP(E5569,Customer[],3,FALSE)</f>
        <v>S Paukkan Rd</v>
      </c>
      <c r="H5569" s="69" t="str">
        <f>VLOOKUP(E5569,Customer[],4,FALSE)</f>
        <v>S Paukkan N/Oakkala</v>
      </c>
      <c r="I5569" s="48" t="s">
        <v>20</v>
      </c>
      <c r="J5569" s="82" t="str">
        <f>VLOOKUP(I5569,PGStock[],2,FALSE)</f>
        <v>Formula Rum 700ml</v>
      </c>
      <c r="K5569" s="71">
        <f>VLOOKUP(I5569,PGStock[],3,FALSE)</f>
        <v>0.7</v>
      </c>
      <c r="L5569" s="47">
        <v>1</v>
      </c>
      <c r="M5569" s="47">
        <f>VLOOKUP(I5569,PGStock[],6,FALSE)</f>
        <v>200</v>
      </c>
      <c r="N5569" s="47">
        <f>+PGSales!$L5569*PGSales!$M5569</f>
        <v>200</v>
      </c>
    </row>
    <row r="5570" spans="1:14" hidden="1" x14ac:dyDescent="0.25">
      <c r="A5570" s="77">
        <f t="shared" si="456"/>
        <v>2025</v>
      </c>
      <c r="B5570" s="77">
        <f t="shared" si="457"/>
        <v>4</v>
      </c>
      <c r="C5570" s="73">
        <v>45751</v>
      </c>
      <c r="D5570" s="79" t="s">
        <v>60</v>
      </c>
      <c r="E5570" s="80" t="s">
        <v>696</v>
      </c>
      <c r="F5570" s="81" t="str">
        <f>VLOOKUP(E5570,Customer[],2,FALSE)</f>
        <v>Moe Htety</v>
      </c>
      <c r="G5570" s="69" t="str">
        <f>VLOOKUP(E5570,Customer[],3,FALSE)</f>
        <v>S Paukkan Rd</v>
      </c>
      <c r="H5570" s="69" t="str">
        <f>VLOOKUP(E5570,Customer[],4,FALSE)</f>
        <v>S Paukkan N/Oakkala</v>
      </c>
      <c r="I5570" s="48" t="s">
        <v>18</v>
      </c>
      <c r="J5570" s="82" t="str">
        <f>VLOOKUP(I5570,PGStock[],2,FALSE)</f>
        <v>Formula Rum 350ml</v>
      </c>
      <c r="K5570" s="71">
        <f>VLOOKUP(I5570,PGStock[],3,FALSE)</f>
        <v>0.35</v>
      </c>
      <c r="L5570" s="47">
        <v>5</v>
      </c>
      <c r="M5570" s="47">
        <f>VLOOKUP(I5570,PGStock[],6,FALSE)</f>
        <v>150</v>
      </c>
      <c r="N5570" s="47">
        <f>+PGSales!$L5570*PGSales!$M5570</f>
        <v>750</v>
      </c>
    </row>
    <row r="5571" spans="1:14" hidden="1" x14ac:dyDescent="0.25">
      <c r="A5571" s="77">
        <f t="shared" si="456"/>
        <v>2025</v>
      </c>
      <c r="B5571" s="77">
        <f t="shared" si="457"/>
        <v>4</v>
      </c>
      <c r="C5571" s="73">
        <v>45751</v>
      </c>
      <c r="D5571" s="79" t="s">
        <v>365</v>
      </c>
      <c r="E5571" s="80" t="s">
        <v>700</v>
      </c>
      <c r="F5571" s="81" t="str">
        <f>VLOOKUP(E5571,Customer[],2,FALSE)</f>
        <v>Myo Gyi</v>
      </c>
      <c r="G5571" s="69" t="str">
        <f>VLOOKUP(E5571,Customer[],3,FALSE)</f>
        <v>S Paukkan Rd</v>
      </c>
      <c r="H5571" s="69" t="str">
        <f>VLOOKUP(E5571,Customer[],4,FALSE)</f>
        <v>S Paukkan N/Oakkala</v>
      </c>
      <c r="I5571" s="48" t="s">
        <v>27</v>
      </c>
      <c r="J5571" s="82" t="str">
        <f>VLOOKUP(I5571,PGStock[],2,FALSE)</f>
        <v>Columbus Super Red Smooth 700 Ml</v>
      </c>
      <c r="K5571" s="71">
        <f>VLOOKUP(I5571,PGStock[],3,FALSE)</f>
        <v>0.7</v>
      </c>
      <c r="L5571" s="47">
        <v>1</v>
      </c>
      <c r="M5571" s="47">
        <f>VLOOKUP(I5571,PGStock[],6,FALSE)</f>
        <v>200</v>
      </c>
      <c r="N5571" s="47">
        <f>+PGSales!$L5571*PGSales!$M5571</f>
        <v>200</v>
      </c>
    </row>
    <row r="5572" spans="1:14" hidden="1" x14ac:dyDescent="0.25">
      <c r="A5572" s="77">
        <f t="shared" si="456"/>
        <v>2025</v>
      </c>
      <c r="B5572" s="77">
        <f t="shared" si="457"/>
        <v>4</v>
      </c>
      <c r="C5572" s="73">
        <v>45751</v>
      </c>
      <c r="D5572" s="79" t="s">
        <v>365</v>
      </c>
      <c r="E5572" s="80" t="s">
        <v>700</v>
      </c>
      <c r="F5572" s="81" t="str">
        <f>VLOOKUP(E5572,Customer[],2,FALSE)</f>
        <v>Myo Gyi</v>
      </c>
      <c r="G5572" s="69" t="str">
        <f>VLOOKUP(E5572,Customer[],3,FALSE)</f>
        <v>S Paukkan Rd</v>
      </c>
      <c r="H5572" s="69" t="str">
        <f>VLOOKUP(E5572,Customer[],4,FALSE)</f>
        <v>S Paukkan N/Oakkala</v>
      </c>
      <c r="I5572" s="48" t="s">
        <v>25</v>
      </c>
      <c r="J5572" s="82" t="str">
        <f>VLOOKUP(I5572,PGStock[],2,FALSE)</f>
        <v>Columbus Super Red Smooth 350 Ml</v>
      </c>
      <c r="K5572" s="71">
        <f>VLOOKUP(I5572,PGStock[],3,FALSE)</f>
        <v>0.35</v>
      </c>
      <c r="L5572" s="47">
        <v>1</v>
      </c>
      <c r="M5572" s="47">
        <f>VLOOKUP(I5572,PGStock[],6,FALSE)</f>
        <v>150</v>
      </c>
      <c r="N5572" s="47">
        <f>+PGSales!$L5572*PGSales!$M5572</f>
        <v>150</v>
      </c>
    </row>
    <row r="5573" spans="1:14" hidden="1" x14ac:dyDescent="0.25">
      <c r="A5573" s="77">
        <f t="shared" si="456"/>
        <v>2025</v>
      </c>
      <c r="B5573" s="77">
        <f t="shared" si="457"/>
        <v>4</v>
      </c>
      <c r="C5573" s="73">
        <v>45751</v>
      </c>
      <c r="D5573" s="79" t="s">
        <v>365</v>
      </c>
      <c r="E5573" s="80" t="s">
        <v>700</v>
      </c>
      <c r="F5573" s="81" t="str">
        <f>VLOOKUP(E5573,Customer[],2,FALSE)</f>
        <v>Myo Gyi</v>
      </c>
      <c r="G5573" s="69" t="str">
        <f>VLOOKUP(E5573,Customer[],3,FALSE)</f>
        <v>S Paukkan Rd</v>
      </c>
      <c r="H5573" s="69" t="str">
        <f>VLOOKUP(E5573,Customer[],4,FALSE)</f>
        <v>S Paukkan N/Oakkala</v>
      </c>
      <c r="I5573" s="48" t="s">
        <v>18</v>
      </c>
      <c r="J5573" s="82" t="str">
        <f>VLOOKUP(I5573,PGStock[],2,FALSE)</f>
        <v>Formula Rum 350ml</v>
      </c>
      <c r="K5573" s="71">
        <f>VLOOKUP(I5573,PGStock[],3,FALSE)</f>
        <v>0.35</v>
      </c>
      <c r="L5573" s="47">
        <v>2</v>
      </c>
      <c r="M5573" s="47">
        <f>VLOOKUP(I5573,PGStock[],6,FALSE)</f>
        <v>150</v>
      </c>
      <c r="N5573" s="47">
        <f>+PGSales!$L5573*PGSales!$M5573</f>
        <v>300</v>
      </c>
    </row>
    <row r="5574" spans="1:14" hidden="1" x14ac:dyDescent="0.25">
      <c r="A5574" s="77">
        <f t="shared" ref="A5574:A5590" si="458">YEAR(C5574)</f>
        <v>2025</v>
      </c>
      <c r="B5574" s="77">
        <f t="shared" ref="B5574:B5590" si="459">MONTH(C5574)</f>
        <v>4</v>
      </c>
      <c r="C5574" s="73">
        <v>45751</v>
      </c>
      <c r="D5574" s="79" t="s">
        <v>76</v>
      </c>
      <c r="E5574" s="80" t="s">
        <v>271</v>
      </c>
      <c r="F5574" s="81" t="str">
        <f>VLOOKUP(E5574,Customer[],2,FALSE)</f>
        <v>Lapyae Wunn</v>
      </c>
      <c r="G5574" s="69" t="str">
        <f>VLOOKUP(E5574,Customer[],3,FALSE)</f>
        <v>West Yangon University Rd</v>
      </c>
      <c r="H5574" s="69" t="str">
        <f>VLOOKUP(E5574,Customer[],4,FALSE)</f>
        <v>Htan Ta Pin</v>
      </c>
      <c r="I5574" s="48" t="s">
        <v>27</v>
      </c>
      <c r="J5574" s="82" t="str">
        <f>VLOOKUP(I5574,PGStock[],2,FALSE)</f>
        <v>Columbus Super Red Smooth 700 Ml</v>
      </c>
      <c r="K5574" s="71">
        <f>VLOOKUP(I5574,PGStock[],3,FALSE)</f>
        <v>0.7</v>
      </c>
      <c r="L5574" s="47">
        <v>1</v>
      </c>
      <c r="M5574" s="47">
        <f>VLOOKUP(I5574,PGStock[],6,FALSE)</f>
        <v>200</v>
      </c>
      <c r="N5574" s="47">
        <f>+PGSales!$L5574*PGSales!$M5574</f>
        <v>200</v>
      </c>
    </row>
    <row r="5575" spans="1:14" hidden="1" x14ac:dyDescent="0.25">
      <c r="A5575" s="77">
        <f t="shared" si="458"/>
        <v>2025</v>
      </c>
      <c r="B5575" s="77">
        <f t="shared" si="459"/>
        <v>4</v>
      </c>
      <c r="C5575" s="73">
        <v>45751</v>
      </c>
      <c r="D5575" s="79" t="s">
        <v>76</v>
      </c>
      <c r="E5575" s="80" t="s">
        <v>271</v>
      </c>
      <c r="F5575" s="81" t="str">
        <f>VLOOKUP(E5575,Customer[],2,FALSE)</f>
        <v>Lapyae Wunn</v>
      </c>
      <c r="G5575" s="69" t="str">
        <f>VLOOKUP(E5575,Customer[],3,FALSE)</f>
        <v>West Yangon University Rd</v>
      </c>
      <c r="H5575" s="69" t="str">
        <f>VLOOKUP(E5575,Customer[],4,FALSE)</f>
        <v>Htan Ta Pin</v>
      </c>
      <c r="I5575" s="48" t="s">
        <v>25</v>
      </c>
      <c r="J5575" s="82" t="str">
        <f>VLOOKUP(I5575,PGStock[],2,FALSE)</f>
        <v>Columbus Super Red Smooth 350 Ml</v>
      </c>
      <c r="K5575" s="71">
        <f>VLOOKUP(I5575,PGStock[],3,FALSE)</f>
        <v>0.35</v>
      </c>
      <c r="L5575" s="47">
        <v>3</v>
      </c>
      <c r="M5575" s="47">
        <f>VLOOKUP(I5575,PGStock[],6,FALSE)</f>
        <v>150</v>
      </c>
      <c r="N5575" s="47">
        <f>+PGSales!$L5575*PGSales!$M5575</f>
        <v>450</v>
      </c>
    </row>
    <row r="5576" spans="1:14" hidden="1" x14ac:dyDescent="0.25">
      <c r="A5576" s="77">
        <f t="shared" si="458"/>
        <v>2025</v>
      </c>
      <c r="B5576" s="77">
        <f t="shared" si="459"/>
        <v>4</v>
      </c>
      <c r="C5576" s="73">
        <v>45751</v>
      </c>
      <c r="D5576" s="79" t="s">
        <v>76</v>
      </c>
      <c r="E5576" s="80" t="s">
        <v>271</v>
      </c>
      <c r="F5576" s="81" t="str">
        <f>VLOOKUP(E5576,Customer[],2,FALSE)</f>
        <v>Lapyae Wunn</v>
      </c>
      <c r="G5576" s="69" t="str">
        <f>VLOOKUP(E5576,Customer[],3,FALSE)</f>
        <v>West Yangon University Rd</v>
      </c>
      <c r="H5576" s="69" t="str">
        <f>VLOOKUP(E5576,Customer[],4,FALSE)</f>
        <v>Htan Ta Pin</v>
      </c>
      <c r="I5576" s="48" t="s">
        <v>20</v>
      </c>
      <c r="J5576" s="82" t="str">
        <f>VLOOKUP(I5576,PGStock[],2,FALSE)</f>
        <v>Formula Rum 700ml</v>
      </c>
      <c r="K5576" s="71">
        <f>VLOOKUP(I5576,PGStock[],3,FALSE)</f>
        <v>0.7</v>
      </c>
      <c r="L5576" s="47">
        <v>1</v>
      </c>
      <c r="M5576" s="47">
        <f>VLOOKUP(I5576,PGStock[],6,FALSE)</f>
        <v>200</v>
      </c>
      <c r="N5576" s="47">
        <f>+PGSales!$L5576*PGSales!$M5576</f>
        <v>200</v>
      </c>
    </row>
    <row r="5577" spans="1:14" hidden="1" x14ac:dyDescent="0.25">
      <c r="A5577" s="77">
        <f t="shared" si="458"/>
        <v>2025</v>
      </c>
      <c r="B5577" s="77">
        <f t="shared" si="459"/>
        <v>4</v>
      </c>
      <c r="C5577" s="73">
        <v>45751</v>
      </c>
      <c r="D5577" s="79" t="s">
        <v>76</v>
      </c>
      <c r="E5577" s="80" t="s">
        <v>271</v>
      </c>
      <c r="F5577" s="81" t="str">
        <f>VLOOKUP(E5577,Customer[],2,FALSE)</f>
        <v>Lapyae Wunn</v>
      </c>
      <c r="G5577" s="69" t="str">
        <f>VLOOKUP(E5577,Customer[],3,FALSE)</f>
        <v>West Yangon University Rd</v>
      </c>
      <c r="H5577" s="69" t="str">
        <f>VLOOKUP(E5577,Customer[],4,FALSE)</f>
        <v>Htan Ta Pin</v>
      </c>
      <c r="I5577" s="48" t="s">
        <v>18</v>
      </c>
      <c r="J5577" s="82" t="str">
        <f>VLOOKUP(I5577,PGStock[],2,FALSE)</f>
        <v>Formula Rum 350ml</v>
      </c>
      <c r="K5577" s="71">
        <f>VLOOKUP(I5577,PGStock[],3,FALSE)</f>
        <v>0.35</v>
      </c>
      <c r="L5577" s="47">
        <v>15</v>
      </c>
      <c r="M5577" s="47">
        <f>VLOOKUP(I5577,PGStock[],6,FALSE)</f>
        <v>150</v>
      </c>
      <c r="N5577" s="47">
        <f>+PGSales!$L5577*PGSales!$M5577</f>
        <v>2250</v>
      </c>
    </row>
    <row r="5578" spans="1:14" hidden="1" x14ac:dyDescent="0.25">
      <c r="A5578" s="77">
        <f t="shared" si="458"/>
        <v>2025</v>
      </c>
      <c r="B5578" s="77">
        <f t="shared" si="459"/>
        <v>4</v>
      </c>
      <c r="C5578" s="73">
        <v>45751</v>
      </c>
      <c r="D5578" s="79" t="s">
        <v>74</v>
      </c>
      <c r="E5578" s="80" t="s">
        <v>269</v>
      </c>
      <c r="F5578" s="81" t="str">
        <f>VLOOKUP(E5578,Customer[],2,FALSE)</f>
        <v>Kaung Star</v>
      </c>
      <c r="G5578" s="69" t="str">
        <f>VLOOKUP(E5578,Customer[],3,FALSE)</f>
        <v>West Yangon University Rd</v>
      </c>
      <c r="H5578" s="69" t="str">
        <f>VLOOKUP(E5578,Customer[],4,FALSE)</f>
        <v>Htan Ta Pin</v>
      </c>
      <c r="I5578" s="48" t="s">
        <v>27</v>
      </c>
      <c r="J5578" s="82" t="str">
        <f>VLOOKUP(I5578,PGStock[],2,FALSE)</f>
        <v>Columbus Super Red Smooth 700 Ml</v>
      </c>
      <c r="K5578" s="71">
        <f>VLOOKUP(I5578,PGStock[],3,FALSE)</f>
        <v>0.7</v>
      </c>
      <c r="L5578" s="47">
        <v>1</v>
      </c>
      <c r="M5578" s="47">
        <f>VLOOKUP(I5578,PGStock[],6,FALSE)</f>
        <v>200</v>
      </c>
      <c r="N5578" s="47">
        <f>+PGSales!$L5578*PGSales!$M5578</f>
        <v>200</v>
      </c>
    </row>
    <row r="5579" spans="1:14" hidden="1" x14ac:dyDescent="0.25">
      <c r="A5579" s="77">
        <f t="shared" si="458"/>
        <v>2025</v>
      </c>
      <c r="B5579" s="77">
        <f t="shared" si="459"/>
        <v>4</v>
      </c>
      <c r="C5579" s="73">
        <v>45751</v>
      </c>
      <c r="D5579" s="79" t="s">
        <v>74</v>
      </c>
      <c r="E5579" s="80" t="s">
        <v>269</v>
      </c>
      <c r="F5579" s="81" t="str">
        <f>VLOOKUP(E5579,Customer[],2,FALSE)</f>
        <v>Kaung Star</v>
      </c>
      <c r="G5579" s="69" t="str">
        <f>VLOOKUP(E5579,Customer[],3,FALSE)</f>
        <v>West Yangon University Rd</v>
      </c>
      <c r="H5579" s="69" t="str">
        <f>VLOOKUP(E5579,Customer[],4,FALSE)</f>
        <v>Htan Ta Pin</v>
      </c>
      <c r="I5579" s="48" t="s">
        <v>25</v>
      </c>
      <c r="J5579" s="82" t="str">
        <f>VLOOKUP(I5579,PGStock[],2,FALSE)</f>
        <v>Columbus Super Red Smooth 350 Ml</v>
      </c>
      <c r="K5579" s="71">
        <f>VLOOKUP(I5579,PGStock[],3,FALSE)</f>
        <v>0.35</v>
      </c>
      <c r="L5579" s="47">
        <v>2</v>
      </c>
      <c r="M5579" s="47">
        <f>VLOOKUP(I5579,PGStock[],6,FALSE)</f>
        <v>150</v>
      </c>
      <c r="N5579" s="47">
        <f>+PGSales!$L5579*PGSales!$M5579</f>
        <v>300</v>
      </c>
    </row>
    <row r="5580" spans="1:14" hidden="1" x14ac:dyDescent="0.25">
      <c r="A5580" s="77">
        <f t="shared" si="458"/>
        <v>2025</v>
      </c>
      <c r="B5580" s="77">
        <f t="shared" si="459"/>
        <v>4</v>
      </c>
      <c r="C5580" s="73">
        <v>45751</v>
      </c>
      <c r="D5580" s="79" t="s">
        <v>74</v>
      </c>
      <c r="E5580" s="80" t="s">
        <v>269</v>
      </c>
      <c r="F5580" s="81" t="str">
        <f>VLOOKUP(E5580,Customer[],2,FALSE)</f>
        <v>Kaung Star</v>
      </c>
      <c r="G5580" s="69" t="str">
        <f>VLOOKUP(E5580,Customer[],3,FALSE)</f>
        <v>West Yangon University Rd</v>
      </c>
      <c r="H5580" s="69" t="str">
        <f>VLOOKUP(E5580,Customer[],4,FALSE)</f>
        <v>Htan Ta Pin</v>
      </c>
      <c r="I5580" s="48" t="s">
        <v>20</v>
      </c>
      <c r="J5580" s="82" t="str">
        <f>VLOOKUP(I5580,PGStock[],2,FALSE)</f>
        <v>Formula Rum 700ml</v>
      </c>
      <c r="K5580" s="71">
        <f>VLOOKUP(I5580,PGStock[],3,FALSE)</f>
        <v>0.7</v>
      </c>
      <c r="L5580" s="47">
        <v>1</v>
      </c>
      <c r="M5580" s="47">
        <f>VLOOKUP(I5580,PGStock[],6,FALSE)</f>
        <v>200</v>
      </c>
      <c r="N5580" s="47">
        <f>+PGSales!$L5580*PGSales!$M5580</f>
        <v>200</v>
      </c>
    </row>
    <row r="5581" spans="1:14" hidden="1" x14ac:dyDescent="0.25">
      <c r="A5581" s="77">
        <f t="shared" si="458"/>
        <v>2025</v>
      </c>
      <c r="B5581" s="77">
        <f t="shared" si="459"/>
        <v>4</v>
      </c>
      <c r="C5581" s="73">
        <v>45751</v>
      </c>
      <c r="D5581" s="79" t="s">
        <v>74</v>
      </c>
      <c r="E5581" s="80" t="s">
        <v>269</v>
      </c>
      <c r="F5581" s="81" t="str">
        <f>VLOOKUP(E5581,Customer[],2,FALSE)</f>
        <v>Kaung Star</v>
      </c>
      <c r="G5581" s="69" t="str">
        <f>VLOOKUP(E5581,Customer[],3,FALSE)</f>
        <v>West Yangon University Rd</v>
      </c>
      <c r="H5581" s="69" t="str">
        <f>VLOOKUP(E5581,Customer[],4,FALSE)</f>
        <v>Htan Ta Pin</v>
      </c>
      <c r="I5581" s="48" t="s">
        <v>18</v>
      </c>
      <c r="J5581" s="82" t="str">
        <f>VLOOKUP(I5581,PGStock[],2,FALSE)</f>
        <v>Formula Rum 350ml</v>
      </c>
      <c r="K5581" s="71">
        <f>VLOOKUP(I5581,PGStock[],3,FALSE)</f>
        <v>0.35</v>
      </c>
      <c r="L5581" s="47">
        <v>6</v>
      </c>
      <c r="M5581" s="47">
        <f>VLOOKUP(I5581,PGStock[],6,FALSE)</f>
        <v>150</v>
      </c>
      <c r="N5581" s="47">
        <f>+PGSales!$L5581*PGSales!$M5581</f>
        <v>900</v>
      </c>
    </row>
    <row r="5582" spans="1:14" hidden="1" x14ac:dyDescent="0.25">
      <c r="A5582" s="77">
        <f t="shared" si="458"/>
        <v>2025</v>
      </c>
      <c r="B5582" s="77">
        <f t="shared" si="459"/>
        <v>4</v>
      </c>
      <c r="C5582" s="73">
        <v>45751</v>
      </c>
      <c r="D5582" s="79" t="s">
        <v>131</v>
      </c>
      <c r="E5582" s="80" t="s">
        <v>677</v>
      </c>
      <c r="F5582" s="81" t="str">
        <f>VLOOKUP(E5582,Customer[],2,FALSE)</f>
        <v>Take Nay Linn</v>
      </c>
      <c r="G5582" s="69" t="str">
        <f>VLOOKUP(E5582,Customer[],3,FALSE)</f>
        <v>West Yangon University Rd</v>
      </c>
      <c r="H5582" s="69" t="str">
        <f>VLOOKUP(E5582,Customer[],4,FALSE)</f>
        <v>Htan Ta Pin</v>
      </c>
      <c r="I5582" s="48" t="s">
        <v>20</v>
      </c>
      <c r="J5582" s="82" t="str">
        <f>VLOOKUP(I5582,PGStock[],2,FALSE)</f>
        <v>Formula Rum 700ml</v>
      </c>
      <c r="K5582" s="71">
        <f>VLOOKUP(I5582,PGStock[],3,FALSE)</f>
        <v>0.7</v>
      </c>
      <c r="L5582" s="47">
        <v>1</v>
      </c>
      <c r="M5582" s="47">
        <f>VLOOKUP(I5582,PGStock[],6,FALSE)</f>
        <v>200</v>
      </c>
      <c r="N5582" s="47">
        <f>+PGSales!$L5582*PGSales!$M5582</f>
        <v>200</v>
      </c>
    </row>
    <row r="5583" spans="1:14" hidden="1" x14ac:dyDescent="0.25">
      <c r="A5583" s="77">
        <f t="shared" si="458"/>
        <v>2025</v>
      </c>
      <c r="B5583" s="77">
        <f t="shared" si="459"/>
        <v>4</v>
      </c>
      <c r="C5583" s="73">
        <v>45751</v>
      </c>
      <c r="D5583" s="79" t="s">
        <v>131</v>
      </c>
      <c r="E5583" s="80" t="s">
        <v>677</v>
      </c>
      <c r="F5583" s="81" t="str">
        <f>VLOOKUP(E5583,Customer[],2,FALSE)</f>
        <v>Take Nay Linn</v>
      </c>
      <c r="G5583" s="69" t="str">
        <f>VLOOKUP(E5583,Customer[],3,FALSE)</f>
        <v>West Yangon University Rd</v>
      </c>
      <c r="H5583" s="69" t="str">
        <f>VLOOKUP(E5583,Customer[],4,FALSE)</f>
        <v>Htan Ta Pin</v>
      </c>
      <c r="I5583" s="48" t="s">
        <v>18</v>
      </c>
      <c r="J5583" s="82" t="str">
        <f>VLOOKUP(I5583,PGStock[],2,FALSE)</f>
        <v>Formula Rum 350ml</v>
      </c>
      <c r="K5583" s="71">
        <f>VLOOKUP(I5583,PGStock[],3,FALSE)</f>
        <v>0.35</v>
      </c>
      <c r="L5583" s="47">
        <v>21</v>
      </c>
      <c r="M5583" s="47">
        <f>VLOOKUP(I5583,PGStock[],6,FALSE)</f>
        <v>150</v>
      </c>
      <c r="N5583" s="47">
        <f>+PGSales!$L5583*PGSales!$M5583</f>
        <v>3150</v>
      </c>
    </row>
    <row r="5584" spans="1:14" hidden="1" x14ac:dyDescent="0.25">
      <c r="A5584" s="77">
        <f t="shared" si="458"/>
        <v>2025</v>
      </c>
      <c r="B5584" s="77">
        <f t="shared" si="459"/>
        <v>4</v>
      </c>
      <c r="C5584" s="73">
        <v>45751</v>
      </c>
      <c r="D5584" s="79" t="s">
        <v>367</v>
      </c>
      <c r="E5584" s="80" t="s">
        <v>274</v>
      </c>
      <c r="F5584" s="81" t="str">
        <f>VLOOKUP(E5584,Customer[],2,FALSE)</f>
        <v>Ni Ni Lin</v>
      </c>
      <c r="G5584" s="69" t="str">
        <f>VLOOKUP(E5584,Customer[],3,FALSE)</f>
        <v>Myoma Zay Rd</v>
      </c>
      <c r="H5584" s="69" t="str">
        <f>VLOOKUP(E5584,Customer[],4,FALSE)</f>
        <v>Htan Ta Pin</v>
      </c>
      <c r="I5584" s="48" t="s">
        <v>25</v>
      </c>
      <c r="J5584" s="82" t="str">
        <f>VLOOKUP(I5584,PGStock[],2,FALSE)</f>
        <v>Columbus Super Red Smooth 350 Ml</v>
      </c>
      <c r="K5584" s="71">
        <f>VLOOKUP(I5584,PGStock[],3,FALSE)</f>
        <v>0.35</v>
      </c>
      <c r="L5584" s="47">
        <v>3</v>
      </c>
      <c r="M5584" s="47">
        <f>VLOOKUP(I5584,PGStock[],6,FALSE)</f>
        <v>150</v>
      </c>
      <c r="N5584" s="47">
        <f>+PGSales!$L5584*PGSales!$M5584</f>
        <v>450</v>
      </c>
    </row>
    <row r="5585" spans="1:14" hidden="1" x14ac:dyDescent="0.25">
      <c r="A5585" s="77">
        <f t="shared" si="458"/>
        <v>2025</v>
      </c>
      <c r="B5585" s="77">
        <f t="shared" si="459"/>
        <v>4</v>
      </c>
      <c r="C5585" s="73">
        <v>45751</v>
      </c>
      <c r="D5585" s="79" t="s">
        <v>367</v>
      </c>
      <c r="E5585" s="80" t="s">
        <v>274</v>
      </c>
      <c r="F5585" s="81" t="str">
        <f>VLOOKUP(E5585,Customer[],2,FALSE)</f>
        <v>Ni Ni Lin</v>
      </c>
      <c r="G5585" s="69" t="str">
        <f>VLOOKUP(E5585,Customer[],3,FALSE)</f>
        <v>Myoma Zay Rd</v>
      </c>
      <c r="H5585" s="69" t="str">
        <f>VLOOKUP(E5585,Customer[],4,FALSE)</f>
        <v>Htan Ta Pin</v>
      </c>
      <c r="I5585" s="48" t="s">
        <v>23</v>
      </c>
      <c r="J5585" s="82" t="str">
        <f>VLOOKUP(I5585,PGStock[],2,FALSE)</f>
        <v>Columbus Super Red Smooth 175 Ml</v>
      </c>
      <c r="K5585" s="71">
        <f>VLOOKUP(I5585,PGStock[],3,FALSE)</f>
        <v>0.17499999999999999</v>
      </c>
      <c r="L5585" s="47">
        <v>4</v>
      </c>
      <c r="M5585" s="47">
        <f>VLOOKUP(I5585,PGStock[],6,FALSE)</f>
        <v>100</v>
      </c>
      <c r="N5585" s="47">
        <f>+PGSales!$L5585*PGSales!$M5585</f>
        <v>400</v>
      </c>
    </row>
    <row r="5586" spans="1:14" hidden="1" x14ac:dyDescent="0.25">
      <c r="A5586" s="77">
        <f t="shared" si="458"/>
        <v>2025</v>
      </c>
      <c r="B5586" s="77">
        <f t="shared" si="459"/>
        <v>4</v>
      </c>
      <c r="C5586" s="73">
        <v>45751</v>
      </c>
      <c r="D5586" s="79" t="s">
        <v>367</v>
      </c>
      <c r="E5586" s="80" t="s">
        <v>274</v>
      </c>
      <c r="F5586" s="81" t="str">
        <f>VLOOKUP(E5586,Customer[],2,FALSE)</f>
        <v>Ni Ni Lin</v>
      </c>
      <c r="G5586" s="69" t="str">
        <f>VLOOKUP(E5586,Customer[],3,FALSE)</f>
        <v>Myoma Zay Rd</v>
      </c>
      <c r="H5586" s="69" t="str">
        <f>VLOOKUP(E5586,Customer[],4,FALSE)</f>
        <v>Htan Ta Pin</v>
      </c>
      <c r="I5586" s="48" t="s">
        <v>20</v>
      </c>
      <c r="J5586" s="82" t="str">
        <f>VLOOKUP(I5586,PGStock[],2,FALSE)</f>
        <v>Formula Rum 700ml</v>
      </c>
      <c r="K5586" s="71">
        <f>VLOOKUP(I5586,PGStock[],3,FALSE)</f>
        <v>0.7</v>
      </c>
      <c r="L5586" s="47">
        <v>1</v>
      </c>
      <c r="M5586" s="47">
        <f>VLOOKUP(I5586,PGStock[],6,FALSE)</f>
        <v>200</v>
      </c>
      <c r="N5586" s="47">
        <f>+PGSales!$L5586*PGSales!$M5586</f>
        <v>200</v>
      </c>
    </row>
    <row r="5587" spans="1:14" hidden="1" x14ac:dyDescent="0.25">
      <c r="A5587" s="77">
        <f t="shared" si="458"/>
        <v>2025</v>
      </c>
      <c r="B5587" s="77">
        <f t="shared" si="459"/>
        <v>4</v>
      </c>
      <c r="C5587" s="73">
        <v>45751</v>
      </c>
      <c r="D5587" s="79" t="s">
        <v>367</v>
      </c>
      <c r="E5587" s="80" t="s">
        <v>274</v>
      </c>
      <c r="F5587" s="81" t="str">
        <f>VLOOKUP(E5587,Customer[],2,FALSE)</f>
        <v>Ni Ni Lin</v>
      </c>
      <c r="G5587" s="69" t="str">
        <f>VLOOKUP(E5587,Customer[],3,FALSE)</f>
        <v>Myoma Zay Rd</v>
      </c>
      <c r="H5587" s="69" t="str">
        <f>VLOOKUP(E5587,Customer[],4,FALSE)</f>
        <v>Htan Ta Pin</v>
      </c>
      <c r="I5587" s="48" t="s">
        <v>18</v>
      </c>
      <c r="J5587" s="82" t="str">
        <f>VLOOKUP(I5587,PGStock[],2,FALSE)</f>
        <v>Formula Rum 350ml</v>
      </c>
      <c r="K5587" s="71">
        <f>VLOOKUP(I5587,PGStock[],3,FALSE)</f>
        <v>0.35</v>
      </c>
      <c r="L5587" s="47">
        <v>3</v>
      </c>
      <c r="M5587" s="47">
        <f>VLOOKUP(I5587,PGStock[],6,FALSE)</f>
        <v>150</v>
      </c>
      <c r="N5587" s="47">
        <f>+PGSales!$L5587*PGSales!$M5587</f>
        <v>450</v>
      </c>
    </row>
    <row r="5588" spans="1:14" hidden="1" x14ac:dyDescent="0.25">
      <c r="A5588" s="77">
        <f t="shared" si="458"/>
        <v>2025</v>
      </c>
      <c r="B5588" s="77">
        <f t="shared" si="459"/>
        <v>4</v>
      </c>
      <c r="C5588" s="73">
        <v>45751</v>
      </c>
      <c r="D5588" s="79" t="s">
        <v>70</v>
      </c>
      <c r="E5588" s="80" t="s">
        <v>273</v>
      </c>
      <c r="F5588" s="81" t="str">
        <f>VLOOKUP(E5588,Customer[],2,FALSE)</f>
        <v>Nate Thint</v>
      </c>
      <c r="G5588" s="69" t="str">
        <f>VLOOKUP(E5588,Customer[],3,FALSE)</f>
        <v>Bayin Naung St</v>
      </c>
      <c r="H5588" s="69" t="str">
        <f>VLOOKUP(E5588,Customer[],4,FALSE)</f>
        <v>Htan Ta Pin</v>
      </c>
      <c r="I5588" s="48" t="s">
        <v>27</v>
      </c>
      <c r="J5588" s="82" t="str">
        <f>VLOOKUP(I5588,PGStock[],2,FALSE)</f>
        <v>Columbus Super Red Smooth 700 Ml</v>
      </c>
      <c r="K5588" s="71">
        <f>VLOOKUP(I5588,PGStock[],3,FALSE)</f>
        <v>0.7</v>
      </c>
      <c r="L5588" s="47">
        <v>2</v>
      </c>
      <c r="M5588" s="47">
        <f>VLOOKUP(I5588,PGStock[],6,FALSE)</f>
        <v>200</v>
      </c>
      <c r="N5588" s="47">
        <f>+PGSales!$L5588*PGSales!$M5588</f>
        <v>400</v>
      </c>
    </row>
    <row r="5589" spans="1:14" hidden="1" x14ac:dyDescent="0.25">
      <c r="A5589" s="77">
        <f t="shared" si="458"/>
        <v>2025</v>
      </c>
      <c r="B5589" s="77">
        <f t="shared" si="459"/>
        <v>4</v>
      </c>
      <c r="C5589" s="73">
        <v>45751</v>
      </c>
      <c r="D5589" s="79" t="s">
        <v>70</v>
      </c>
      <c r="E5589" s="80" t="s">
        <v>273</v>
      </c>
      <c r="F5589" s="81" t="str">
        <f>VLOOKUP(E5589,Customer[],2,FALSE)</f>
        <v>Nate Thint</v>
      </c>
      <c r="G5589" s="69" t="str">
        <f>VLOOKUP(E5589,Customer[],3,FALSE)</f>
        <v>Bayin Naung St</v>
      </c>
      <c r="H5589" s="69" t="str">
        <f>VLOOKUP(E5589,Customer[],4,FALSE)</f>
        <v>Htan Ta Pin</v>
      </c>
      <c r="I5589" s="48" t="s">
        <v>25</v>
      </c>
      <c r="J5589" s="82" t="str">
        <f>VLOOKUP(I5589,PGStock[],2,FALSE)</f>
        <v>Columbus Super Red Smooth 350 Ml</v>
      </c>
      <c r="K5589" s="71">
        <f>VLOOKUP(I5589,PGStock[],3,FALSE)</f>
        <v>0.35</v>
      </c>
      <c r="L5589" s="47">
        <v>3</v>
      </c>
      <c r="M5589" s="47">
        <f>VLOOKUP(I5589,PGStock[],6,FALSE)</f>
        <v>150</v>
      </c>
      <c r="N5589" s="47">
        <f>+PGSales!$L5589*PGSales!$M5589</f>
        <v>450</v>
      </c>
    </row>
    <row r="5590" spans="1:14" hidden="1" x14ac:dyDescent="0.25">
      <c r="A5590" s="77">
        <f t="shared" si="458"/>
        <v>2025</v>
      </c>
      <c r="B5590" s="77">
        <f t="shared" si="459"/>
        <v>4</v>
      </c>
      <c r="C5590" s="73">
        <v>45751</v>
      </c>
      <c r="D5590" s="79" t="s">
        <v>70</v>
      </c>
      <c r="E5590" s="80" t="s">
        <v>273</v>
      </c>
      <c r="F5590" s="81" t="str">
        <f>VLOOKUP(E5590,Customer[],2,FALSE)</f>
        <v>Nate Thint</v>
      </c>
      <c r="G5590" s="69" t="str">
        <f>VLOOKUP(E5590,Customer[],3,FALSE)</f>
        <v>Bayin Naung St</v>
      </c>
      <c r="H5590" s="69" t="str">
        <f>VLOOKUP(E5590,Customer[],4,FALSE)</f>
        <v>Htan Ta Pin</v>
      </c>
      <c r="I5590" s="48" t="s">
        <v>23</v>
      </c>
      <c r="J5590" s="82" t="str">
        <f>VLOOKUP(I5590,PGStock[],2,FALSE)</f>
        <v>Columbus Super Red Smooth 175 Ml</v>
      </c>
      <c r="K5590" s="71">
        <f>VLOOKUP(I5590,PGStock[],3,FALSE)</f>
        <v>0.17499999999999999</v>
      </c>
      <c r="L5590" s="47">
        <v>1</v>
      </c>
      <c r="M5590" s="47">
        <f>VLOOKUP(I5590,PGStock[],6,FALSE)</f>
        <v>100</v>
      </c>
      <c r="N5590" s="47">
        <f>+PGSales!$L5590*PGSales!$M5590</f>
        <v>100</v>
      </c>
    </row>
    <row r="5591" spans="1:14" hidden="1" x14ac:dyDescent="0.25">
      <c r="A5591" s="77">
        <f t="shared" ref="A5591:A5654" si="460">YEAR(C5591)</f>
        <v>2025</v>
      </c>
      <c r="B5591" s="77">
        <f t="shared" ref="B5591:B5654" si="461">MONTH(C5591)</f>
        <v>4</v>
      </c>
      <c r="C5591" s="73">
        <v>45751</v>
      </c>
      <c r="D5591" s="79" t="s">
        <v>70</v>
      </c>
      <c r="E5591" s="80" t="s">
        <v>273</v>
      </c>
      <c r="F5591" s="81" t="str">
        <f>VLOOKUP(E5591,Customer[],2,FALSE)</f>
        <v>Nate Thint</v>
      </c>
      <c r="G5591" s="69" t="str">
        <f>VLOOKUP(E5591,Customer[],3,FALSE)</f>
        <v>Bayin Naung St</v>
      </c>
      <c r="H5591" s="69" t="str">
        <f>VLOOKUP(E5591,Customer[],4,FALSE)</f>
        <v>Htan Ta Pin</v>
      </c>
      <c r="I5591" s="48" t="s">
        <v>18</v>
      </c>
      <c r="J5591" s="82" t="str">
        <f>VLOOKUP(I5591,PGStock[],2,FALSE)</f>
        <v>Formula Rum 350ml</v>
      </c>
      <c r="K5591" s="71">
        <f>VLOOKUP(I5591,PGStock[],3,FALSE)</f>
        <v>0.35</v>
      </c>
      <c r="L5591" s="47">
        <v>4</v>
      </c>
      <c r="M5591" s="47">
        <f>VLOOKUP(I5591,PGStock[],6,FALSE)</f>
        <v>150</v>
      </c>
      <c r="N5591" s="47">
        <f>+PGSales!$L5591*PGSales!$M5591</f>
        <v>600</v>
      </c>
    </row>
    <row r="5592" spans="1:14" hidden="1" x14ac:dyDescent="0.25">
      <c r="A5592" s="77">
        <f t="shared" si="460"/>
        <v>2025</v>
      </c>
      <c r="B5592" s="77">
        <f t="shared" si="461"/>
        <v>4</v>
      </c>
      <c r="C5592" s="73">
        <v>45751</v>
      </c>
      <c r="D5592" s="79" t="s">
        <v>4</v>
      </c>
      <c r="E5592" s="80" t="s">
        <v>270</v>
      </c>
      <c r="F5592" s="81" t="str">
        <f>VLOOKUP(E5592,Customer[],2,FALSE)</f>
        <v>Kyi Thar Oo(2)</v>
      </c>
      <c r="G5592" s="69" t="str">
        <f>VLOOKUP(E5592,Customer[],3,FALSE)</f>
        <v>Bayin Naung St</v>
      </c>
      <c r="H5592" s="69" t="str">
        <f>VLOOKUP(E5592,Customer[],4,FALSE)</f>
        <v>Htan Ta Pin</v>
      </c>
      <c r="I5592" s="48" t="s">
        <v>23</v>
      </c>
      <c r="J5592" s="82" t="str">
        <f>VLOOKUP(I5592,PGStock[],2,FALSE)</f>
        <v>Columbus Super Red Smooth 175 Ml</v>
      </c>
      <c r="K5592" s="71">
        <f>VLOOKUP(I5592,PGStock[],3,FALSE)</f>
        <v>0.17499999999999999</v>
      </c>
      <c r="L5592" s="47">
        <v>2</v>
      </c>
      <c r="M5592" s="47">
        <f>VLOOKUP(I5592,PGStock[],6,FALSE)</f>
        <v>100</v>
      </c>
      <c r="N5592" s="47">
        <f>+PGSales!$L5592*PGSales!$M5592</f>
        <v>200</v>
      </c>
    </row>
    <row r="5593" spans="1:14" hidden="1" x14ac:dyDescent="0.25">
      <c r="A5593" s="77">
        <f t="shared" si="460"/>
        <v>2025</v>
      </c>
      <c r="B5593" s="77">
        <f t="shared" si="461"/>
        <v>4</v>
      </c>
      <c r="C5593" s="73">
        <v>45752</v>
      </c>
      <c r="D5593" s="79" t="s">
        <v>56</v>
      </c>
      <c r="E5593" s="80" t="s">
        <v>380</v>
      </c>
      <c r="F5593" s="81" t="str">
        <f>VLOOKUP(E5593,Customer[],2,FALSE)</f>
        <v>Ka Dai Hein</v>
      </c>
      <c r="G5593" s="69" t="str">
        <f>VLOOKUP(E5593,Customer[],3,FALSE)</f>
        <v>Kan Bae Butar Zay Rd</v>
      </c>
      <c r="H5593" s="69" t="str">
        <f>VLOOKUP(E5593,Customer[],4,FALSE)</f>
        <v>YanKin</v>
      </c>
      <c r="I5593" s="48" t="s">
        <v>25</v>
      </c>
      <c r="J5593" s="82" t="str">
        <f>VLOOKUP(I5593,PGStock[],2,FALSE)</f>
        <v>Columbus Super Red Smooth 350 Ml</v>
      </c>
      <c r="K5593" s="71">
        <f>VLOOKUP(I5593,PGStock[],3,FALSE)</f>
        <v>0.35</v>
      </c>
      <c r="L5593" s="47">
        <v>1</v>
      </c>
      <c r="M5593" s="47">
        <f>VLOOKUP(I5593,PGStock[],6,FALSE)</f>
        <v>150</v>
      </c>
      <c r="N5593" s="47">
        <f>+PGSales!$L5593*PGSales!$M5593</f>
        <v>150</v>
      </c>
    </row>
    <row r="5594" spans="1:14" hidden="1" x14ac:dyDescent="0.25">
      <c r="A5594" s="77">
        <f t="shared" si="460"/>
        <v>2025</v>
      </c>
      <c r="B5594" s="77">
        <f t="shared" si="461"/>
        <v>4</v>
      </c>
      <c r="C5594" s="73">
        <v>45752</v>
      </c>
      <c r="D5594" s="79" t="s">
        <v>56</v>
      </c>
      <c r="E5594" s="80" t="s">
        <v>380</v>
      </c>
      <c r="F5594" s="81" t="str">
        <f>VLOOKUP(E5594,Customer[],2,FALSE)</f>
        <v>Ka Dai Hein</v>
      </c>
      <c r="G5594" s="69" t="str">
        <f>VLOOKUP(E5594,Customer[],3,FALSE)</f>
        <v>Kan Bae Butar Zay Rd</v>
      </c>
      <c r="H5594" s="69" t="str">
        <f>VLOOKUP(E5594,Customer[],4,FALSE)</f>
        <v>YanKin</v>
      </c>
      <c r="I5594" s="48" t="s">
        <v>18</v>
      </c>
      <c r="J5594" s="82" t="str">
        <f>VLOOKUP(I5594,PGStock[],2,FALSE)</f>
        <v>Formula Rum 350ml</v>
      </c>
      <c r="K5594" s="71">
        <f>VLOOKUP(I5594,PGStock[],3,FALSE)</f>
        <v>0.35</v>
      </c>
      <c r="L5594" s="47">
        <v>8</v>
      </c>
      <c r="M5594" s="47">
        <f>VLOOKUP(I5594,PGStock[],6,FALSE)</f>
        <v>150</v>
      </c>
      <c r="N5594" s="47">
        <f>+PGSales!$L5594*PGSales!$M5594</f>
        <v>1200</v>
      </c>
    </row>
    <row r="5595" spans="1:14" hidden="1" x14ac:dyDescent="0.25">
      <c r="A5595" s="77">
        <f t="shared" ref="A5595:A5617" si="462">YEAR(C5595)</f>
        <v>2025</v>
      </c>
      <c r="B5595" s="77">
        <f t="shared" ref="B5595:B5617" si="463">MONTH(C5595)</f>
        <v>4</v>
      </c>
      <c r="C5595" s="73">
        <v>45752</v>
      </c>
      <c r="D5595" s="79" t="s">
        <v>109</v>
      </c>
      <c r="E5595" s="80" t="s">
        <v>375</v>
      </c>
      <c r="F5595" s="81" t="str">
        <f>VLOOKUP(E5595,Customer[],2,FALSE)</f>
        <v>Ah Linn Nike</v>
      </c>
      <c r="G5595" s="69" t="str">
        <f>VLOOKUP(E5595,Customer[],3,FALSE)</f>
        <v>ThitSar Rd</v>
      </c>
      <c r="H5595" s="69" t="str">
        <f>VLOOKUP(E5595,Customer[],4,FALSE)</f>
        <v>YanKin</v>
      </c>
      <c r="I5595" s="48" t="s">
        <v>25</v>
      </c>
      <c r="J5595" s="82" t="str">
        <f>VLOOKUP(I5595,PGStock[],2,FALSE)</f>
        <v>Columbus Super Red Smooth 350 Ml</v>
      </c>
      <c r="K5595" s="71">
        <f>VLOOKUP(I5595,PGStock[],3,FALSE)</f>
        <v>0.35</v>
      </c>
      <c r="L5595" s="47">
        <v>5</v>
      </c>
      <c r="M5595" s="47">
        <f>VLOOKUP(I5595,PGStock[],6,FALSE)</f>
        <v>150</v>
      </c>
      <c r="N5595" s="47">
        <f>+PGSales!$L5595*PGSales!$M5595</f>
        <v>750</v>
      </c>
    </row>
    <row r="5596" spans="1:14" hidden="1" x14ac:dyDescent="0.25">
      <c r="A5596" s="77">
        <f t="shared" si="462"/>
        <v>2025</v>
      </c>
      <c r="B5596" s="77">
        <f t="shared" si="463"/>
        <v>4</v>
      </c>
      <c r="C5596" s="73">
        <v>45752</v>
      </c>
      <c r="D5596" s="79" t="s">
        <v>109</v>
      </c>
      <c r="E5596" s="80" t="s">
        <v>375</v>
      </c>
      <c r="F5596" s="81" t="str">
        <f>VLOOKUP(E5596,Customer[],2,FALSE)</f>
        <v>Ah Linn Nike</v>
      </c>
      <c r="G5596" s="69" t="str">
        <f>VLOOKUP(E5596,Customer[],3,FALSE)</f>
        <v>ThitSar Rd</v>
      </c>
      <c r="H5596" s="69" t="str">
        <f>VLOOKUP(E5596,Customer[],4,FALSE)</f>
        <v>YanKin</v>
      </c>
      <c r="I5596" s="48" t="s">
        <v>18</v>
      </c>
      <c r="J5596" s="82" t="str">
        <f>VLOOKUP(I5596,PGStock[],2,FALSE)</f>
        <v>Formula Rum 350ml</v>
      </c>
      <c r="K5596" s="71">
        <f>VLOOKUP(I5596,PGStock[],3,FALSE)</f>
        <v>0.35</v>
      </c>
      <c r="L5596" s="47">
        <v>3</v>
      </c>
      <c r="M5596" s="47">
        <f>VLOOKUP(I5596,PGStock[],6,FALSE)</f>
        <v>150</v>
      </c>
      <c r="N5596" s="47">
        <f>+PGSales!$L5596*PGSales!$M5596</f>
        <v>450</v>
      </c>
    </row>
    <row r="5597" spans="1:14" hidden="1" x14ac:dyDescent="0.25">
      <c r="A5597" s="77">
        <f t="shared" si="462"/>
        <v>2025</v>
      </c>
      <c r="B5597" s="77">
        <f t="shared" si="463"/>
        <v>4</v>
      </c>
      <c r="C5597" s="73">
        <v>45752</v>
      </c>
      <c r="D5597" s="79" t="s">
        <v>186</v>
      </c>
      <c r="E5597" s="80" t="s">
        <v>376</v>
      </c>
      <c r="F5597" s="81" t="str">
        <f>VLOOKUP(E5597,Customer[],2,FALSE)</f>
        <v>Phyu</v>
      </c>
      <c r="G5597" s="69" t="str">
        <f>VLOOKUP(E5597,Customer[],3,FALSE)</f>
        <v>Yan Shin Rd</v>
      </c>
      <c r="H5597" s="69" t="str">
        <f>VLOOKUP(E5597,Customer[],4,FALSE)</f>
        <v>YanKin</v>
      </c>
      <c r="I5597" s="48" t="s">
        <v>25</v>
      </c>
      <c r="J5597" s="82" t="str">
        <f>VLOOKUP(I5597,PGStock[],2,FALSE)</f>
        <v>Columbus Super Red Smooth 350 Ml</v>
      </c>
      <c r="K5597" s="71">
        <f>VLOOKUP(I5597,PGStock[],3,FALSE)</f>
        <v>0.35</v>
      </c>
      <c r="L5597" s="47">
        <v>11</v>
      </c>
      <c r="M5597" s="47">
        <f>VLOOKUP(I5597,PGStock[],6,FALSE)</f>
        <v>150</v>
      </c>
      <c r="N5597" s="47">
        <f>+PGSales!$L5597*PGSales!$M5597</f>
        <v>1650</v>
      </c>
    </row>
    <row r="5598" spans="1:14" hidden="1" x14ac:dyDescent="0.25">
      <c r="A5598" s="77">
        <f t="shared" si="462"/>
        <v>2025</v>
      </c>
      <c r="B5598" s="77">
        <f t="shared" si="463"/>
        <v>4</v>
      </c>
      <c r="C5598" s="73">
        <v>45752</v>
      </c>
      <c r="D5598" s="79" t="s">
        <v>186</v>
      </c>
      <c r="E5598" s="80" t="s">
        <v>376</v>
      </c>
      <c r="F5598" s="81" t="str">
        <f>VLOOKUP(E5598,Customer[],2,FALSE)</f>
        <v>Phyu</v>
      </c>
      <c r="G5598" s="69" t="str">
        <f>VLOOKUP(E5598,Customer[],3,FALSE)</f>
        <v>Yan Shin Rd</v>
      </c>
      <c r="H5598" s="69" t="str">
        <f>VLOOKUP(E5598,Customer[],4,FALSE)</f>
        <v>YanKin</v>
      </c>
      <c r="I5598" s="48" t="s">
        <v>18</v>
      </c>
      <c r="J5598" s="82" t="str">
        <f>VLOOKUP(I5598,PGStock[],2,FALSE)</f>
        <v>Formula Rum 350ml</v>
      </c>
      <c r="K5598" s="71">
        <f>VLOOKUP(I5598,PGStock[],3,FALSE)</f>
        <v>0.35</v>
      </c>
      <c r="L5598" s="47">
        <v>2</v>
      </c>
      <c r="M5598" s="47">
        <f>VLOOKUP(I5598,PGStock[],6,FALSE)</f>
        <v>150</v>
      </c>
      <c r="N5598" s="47">
        <f>+PGSales!$L5598*PGSales!$M5598</f>
        <v>300</v>
      </c>
    </row>
    <row r="5599" spans="1:14" hidden="1" x14ac:dyDescent="0.25">
      <c r="A5599" s="77">
        <f t="shared" si="462"/>
        <v>2025</v>
      </c>
      <c r="B5599" s="77">
        <f t="shared" si="463"/>
        <v>4</v>
      </c>
      <c r="C5599" s="73">
        <v>45752</v>
      </c>
      <c r="D5599" s="79" t="s">
        <v>64</v>
      </c>
      <c r="E5599" s="80" t="s">
        <v>377</v>
      </c>
      <c r="F5599" s="81" t="str">
        <f>VLOOKUP(E5599,Customer[],2,FALSE)</f>
        <v>Style 2</v>
      </c>
      <c r="G5599" s="69" t="str">
        <f>VLOOKUP(E5599,Customer[],3,FALSE)</f>
        <v>Thamain Bamyan Rd</v>
      </c>
      <c r="H5599" s="69" t="str">
        <f>VLOOKUP(E5599,Customer[],4,FALSE)</f>
        <v>Mangalar T/N</v>
      </c>
      <c r="I5599" s="48" t="s">
        <v>25</v>
      </c>
      <c r="J5599" s="82" t="str">
        <f>VLOOKUP(I5599,PGStock[],2,FALSE)</f>
        <v>Columbus Super Red Smooth 350 Ml</v>
      </c>
      <c r="K5599" s="71">
        <f>VLOOKUP(I5599,PGStock[],3,FALSE)</f>
        <v>0.35</v>
      </c>
      <c r="L5599" s="47">
        <v>5</v>
      </c>
      <c r="M5599" s="47">
        <f>VLOOKUP(I5599,PGStock[],6,FALSE)</f>
        <v>150</v>
      </c>
      <c r="N5599" s="47">
        <f>+PGSales!$L5599*PGSales!$M5599</f>
        <v>750</v>
      </c>
    </row>
    <row r="5600" spans="1:14" hidden="1" x14ac:dyDescent="0.25">
      <c r="A5600" s="77">
        <f t="shared" si="462"/>
        <v>2025</v>
      </c>
      <c r="B5600" s="77">
        <f t="shared" si="463"/>
        <v>4</v>
      </c>
      <c r="C5600" s="73">
        <v>45752</v>
      </c>
      <c r="D5600" s="79" t="s">
        <v>64</v>
      </c>
      <c r="E5600" s="80" t="s">
        <v>377</v>
      </c>
      <c r="F5600" s="81" t="str">
        <f>VLOOKUP(E5600,Customer[],2,FALSE)</f>
        <v>Style 2</v>
      </c>
      <c r="G5600" s="69" t="str">
        <f>VLOOKUP(E5600,Customer[],3,FALSE)</f>
        <v>Thamain Bamyan Rd</v>
      </c>
      <c r="H5600" s="69" t="str">
        <f>VLOOKUP(E5600,Customer[],4,FALSE)</f>
        <v>Mangalar T/N</v>
      </c>
      <c r="I5600" s="48" t="s">
        <v>18</v>
      </c>
      <c r="J5600" s="82" t="str">
        <f>VLOOKUP(I5600,PGStock[],2,FALSE)</f>
        <v>Formula Rum 350ml</v>
      </c>
      <c r="K5600" s="71">
        <f>VLOOKUP(I5600,PGStock[],3,FALSE)</f>
        <v>0.35</v>
      </c>
      <c r="L5600" s="47">
        <v>7</v>
      </c>
      <c r="M5600" s="47">
        <f>VLOOKUP(I5600,PGStock[],6,FALSE)</f>
        <v>150</v>
      </c>
      <c r="N5600" s="47">
        <f>+PGSales!$L5600*PGSales!$M5600</f>
        <v>1050</v>
      </c>
    </row>
    <row r="5601" spans="1:14" hidden="1" x14ac:dyDescent="0.25">
      <c r="A5601" s="77">
        <f t="shared" si="462"/>
        <v>2025</v>
      </c>
      <c r="B5601" s="77">
        <f t="shared" si="463"/>
        <v>4</v>
      </c>
      <c r="C5601" s="73">
        <v>45752</v>
      </c>
      <c r="D5601" s="79" t="s">
        <v>62</v>
      </c>
      <c r="E5601" s="80" t="s">
        <v>378</v>
      </c>
      <c r="F5601" s="81" t="str">
        <f>VLOOKUP(E5601,Customer[],2,FALSE)</f>
        <v>Naung Yoe</v>
      </c>
      <c r="G5601" s="69" t="str">
        <f>VLOOKUP(E5601,Customer[],3,FALSE)</f>
        <v>Thamain Bamyan Rd</v>
      </c>
      <c r="H5601" s="69" t="str">
        <f>VLOOKUP(E5601,Customer[],4,FALSE)</f>
        <v>Mangalar T/N</v>
      </c>
      <c r="I5601" s="48" t="s">
        <v>27</v>
      </c>
      <c r="J5601" s="82" t="str">
        <f>VLOOKUP(I5601,PGStock[],2,FALSE)</f>
        <v>Columbus Super Red Smooth 700 Ml</v>
      </c>
      <c r="K5601" s="71">
        <f>VLOOKUP(I5601,PGStock[],3,FALSE)</f>
        <v>0.7</v>
      </c>
      <c r="L5601" s="47">
        <v>1</v>
      </c>
      <c r="M5601" s="47">
        <f>VLOOKUP(I5601,PGStock[],6,FALSE)</f>
        <v>200</v>
      </c>
      <c r="N5601" s="47">
        <f>+PGSales!$L5601*PGSales!$M5601</f>
        <v>200</v>
      </c>
    </row>
    <row r="5602" spans="1:14" hidden="1" x14ac:dyDescent="0.25">
      <c r="A5602" s="77">
        <f t="shared" si="462"/>
        <v>2025</v>
      </c>
      <c r="B5602" s="77">
        <f t="shared" si="463"/>
        <v>4</v>
      </c>
      <c r="C5602" s="73">
        <v>45752</v>
      </c>
      <c r="D5602" s="79" t="s">
        <v>62</v>
      </c>
      <c r="E5602" s="80" t="s">
        <v>378</v>
      </c>
      <c r="F5602" s="81" t="str">
        <f>VLOOKUP(E5602,Customer[],2,FALSE)</f>
        <v>Naung Yoe</v>
      </c>
      <c r="G5602" s="69" t="str">
        <f>VLOOKUP(E5602,Customer[],3,FALSE)</f>
        <v>Thamain Bamyan Rd</v>
      </c>
      <c r="H5602" s="69" t="str">
        <f>VLOOKUP(E5602,Customer[],4,FALSE)</f>
        <v>Mangalar T/N</v>
      </c>
      <c r="I5602" s="48" t="s">
        <v>25</v>
      </c>
      <c r="J5602" s="82" t="str">
        <f>VLOOKUP(I5602,PGStock[],2,FALSE)</f>
        <v>Columbus Super Red Smooth 350 Ml</v>
      </c>
      <c r="K5602" s="71">
        <f>VLOOKUP(I5602,PGStock[],3,FALSE)</f>
        <v>0.35</v>
      </c>
      <c r="L5602" s="47">
        <v>12</v>
      </c>
      <c r="M5602" s="47">
        <f>VLOOKUP(I5602,PGStock[],6,FALSE)</f>
        <v>150</v>
      </c>
      <c r="N5602" s="47">
        <f>+PGSales!$L5602*PGSales!$M5602</f>
        <v>1800</v>
      </c>
    </row>
    <row r="5603" spans="1:14" hidden="1" x14ac:dyDescent="0.25">
      <c r="A5603" s="77">
        <f t="shared" si="462"/>
        <v>2025</v>
      </c>
      <c r="B5603" s="77">
        <f t="shared" si="463"/>
        <v>4</v>
      </c>
      <c r="C5603" s="73">
        <v>45752</v>
      </c>
      <c r="D5603" s="79" t="s">
        <v>62</v>
      </c>
      <c r="E5603" s="80" t="s">
        <v>378</v>
      </c>
      <c r="F5603" s="81" t="str">
        <f>VLOOKUP(E5603,Customer[],2,FALSE)</f>
        <v>Naung Yoe</v>
      </c>
      <c r="G5603" s="69" t="str">
        <f>VLOOKUP(E5603,Customer[],3,FALSE)</f>
        <v>Thamain Bamyan Rd</v>
      </c>
      <c r="H5603" s="69" t="str">
        <f>VLOOKUP(E5603,Customer[],4,FALSE)</f>
        <v>Mangalar T/N</v>
      </c>
      <c r="I5603" s="48" t="s">
        <v>18</v>
      </c>
      <c r="J5603" s="82" t="str">
        <f>VLOOKUP(I5603,PGStock[],2,FALSE)</f>
        <v>Formula Rum 350ml</v>
      </c>
      <c r="K5603" s="71">
        <f>VLOOKUP(I5603,PGStock[],3,FALSE)</f>
        <v>0.35</v>
      </c>
      <c r="L5603" s="47">
        <v>4</v>
      </c>
      <c r="M5603" s="47">
        <f>VLOOKUP(I5603,PGStock[],6,FALSE)</f>
        <v>150</v>
      </c>
      <c r="N5603" s="47">
        <f>+PGSales!$L5603*PGSales!$M5603</f>
        <v>600</v>
      </c>
    </row>
    <row r="5604" spans="1:14" hidden="1" x14ac:dyDescent="0.25">
      <c r="A5604" s="77">
        <f t="shared" si="462"/>
        <v>2025</v>
      </c>
      <c r="B5604" s="77">
        <f t="shared" si="463"/>
        <v>4</v>
      </c>
      <c r="C5604" s="73">
        <v>45752</v>
      </c>
      <c r="D5604" s="79" t="s">
        <v>66</v>
      </c>
      <c r="E5604" s="80" t="s">
        <v>379</v>
      </c>
      <c r="F5604" s="81" t="str">
        <f>VLOOKUP(E5604,Customer[],2,FALSE)</f>
        <v>Demo</v>
      </c>
      <c r="G5604" s="69" t="str">
        <f>VLOOKUP(E5604,Customer[],3,FALSE)</f>
        <v>Thamain Bamyan Rd</v>
      </c>
      <c r="H5604" s="69" t="str">
        <f>VLOOKUP(E5604,Customer[],4,FALSE)</f>
        <v>Mangalar T/N</v>
      </c>
      <c r="I5604" s="48" t="s">
        <v>25</v>
      </c>
      <c r="J5604" s="82" t="str">
        <f>VLOOKUP(I5604,PGStock[],2,FALSE)</f>
        <v>Columbus Super Red Smooth 350 Ml</v>
      </c>
      <c r="K5604" s="71">
        <f>VLOOKUP(I5604,PGStock[],3,FALSE)</f>
        <v>0.35</v>
      </c>
      <c r="L5604" s="47">
        <v>3</v>
      </c>
      <c r="M5604" s="47">
        <f>VLOOKUP(I5604,PGStock[],6,FALSE)</f>
        <v>150</v>
      </c>
      <c r="N5604" s="47">
        <f>+PGSales!$L5604*PGSales!$M5604</f>
        <v>450</v>
      </c>
    </row>
    <row r="5605" spans="1:14" hidden="1" x14ac:dyDescent="0.25">
      <c r="A5605" s="77">
        <f t="shared" si="462"/>
        <v>2025</v>
      </c>
      <c r="B5605" s="77">
        <f t="shared" si="463"/>
        <v>4</v>
      </c>
      <c r="C5605" s="73">
        <v>45752</v>
      </c>
      <c r="D5605" s="79" t="s">
        <v>58</v>
      </c>
      <c r="E5605" s="80" t="s">
        <v>463</v>
      </c>
      <c r="F5605" s="81" t="str">
        <f>VLOOKUP(E5605,Customer[],2,FALSE)</f>
        <v>Aung Family</v>
      </c>
      <c r="G5605" s="69" t="str">
        <f>VLOOKUP(E5605,Customer[],3,FALSE)</f>
        <v>SakeSan (9) Lan</v>
      </c>
      <c r="H5605" s="69" t="str">
        <f>VLOOKUP(E5605,Customer[],4,FALSE)</f>
        <v>Mangalar T/N</v>
      </c>
      <c r="I5605" s="48" t="s">
        <v>27</v>
      </c>
      <c r="J5605" s="82" t="str">
        <f>VLOOKUP(I5605,PGStock[],2,FALSE)</f>
        <v>Columbus Super Red Smooth 700 Ml</v>
      </c>
      <c r="K5605" s="71">
        <f>VLOOKUP(I5605,PGStock[],3,FALSE)</f>
        <v>0.7</v>
      </c>
      <c r="L5605" s="47">
        <v>1</v>
      </c>
      <c r="M5605" s="47">
        <f>VLOOKUP(I5605,PGStock[],6,FALSE)</f>
        <v>200</v>
      </c>
      <c r="N5605" s="47">
        <f>+PGSales!$L5605*PGSales!$M5605</f>
        <v>200</v>
      </c>
    </row>
    <row r="5606" spans="1:14" hidden="1" x14ac:dyDescent="0.25">
      <c r="A5606" s="77">
        <f t="shared" si="462"/>
        <v>2025</v>
      </c>
      <c r="B5606" s="77">
        <f t="shared" si="463"/>
        <v>4</v>
      </c>
      <c r="C5606" s="73">
        <v>45752</v>
      </c>
      <c r="D5606" s="79" t="s">
        <v>58</v>
      </c>
      <c r="E5606" s="80" t="s">
        <v>463</v>
      </c>
      <c r="F5606" s="81" t="str">
        <f>VLOOKUP(E5606,Customer[],2,FALSE)</f>
        <v>Aung Family</v>
      </c>
      <c r="G5606" s="69" t="str">
        <f>VLOOKUP(E5606,Customer[],3,FALSE)</f>
        <v>SakeSan (9) Lan</v>
      </c>
      <c r="H5606" s="69" t="str">
        <f>VLOOKUP(E5606,Customer[],4,FALSE)</f>
        <v>Mangalar T/N</v>
      </c>
      <c r="I5606" s="48" t="s">
        <v>25</v>
      </c>
      <c r="J5606" s="82" t="str">
        <f>VLOOKUP(I5606,PGStock[],2,FALSE)</f>
        <v>Columbus Super Red Smooth 350 Ml</v>
      </c>
      <c r="K5606" s="71">
        <f>VLOOKUP(I5606,PGStock[],3,FALSE)</f>
        <v>0.35</v>
      </c>
      <c r="L5606" s="47">
        <v>4</v>
      </c>
      <c r="M5606" s="47">
        <f>VLOOKUP(I5606,PGStock[],6,FALSE)</f>
        <v>150</v>
      </c>
      <c r="N5606" s="47">
        <f>+PGSales!$L5606*PGSales!$M5606</f>
        <v>600</v>
      </c>
    </row>
    <row r="5607" spans="1:14" hidden="1" x14ac:dyDescent="0.25">
      <c r="A5607" s="77">
        <f t="shared" si="462"/>
        <v>2025</v>
      </c>
      <c r="B5607" s="77">
        <f t="shared" si="463"/>
        <v>4</v>
      </c>
      <c r="C5607" s="73">
        <v>45752</v>
      </c>
      <c r="D5607" s="79" t="s">
        <v>58</v>
      </c>
      <c r="E5607" s="80" t="s">
        <v>463</v>
      </c>
      <c r="F5607" s="81" t="str">
        <f>VLOOKUP(E5607,Customer[],2,FALSE)</f>
        <v>Aung Family</v>
      </c>
      <c r="G5607" s="69" t="str">
        <f>VLOOKUP(E5607,Customer[],3,FALSE)</f>
        <v>SakeSan (9) Lan</v>
      </c>
      <c r="H5607" s="69" t="str">
        <f>VLOOKUP(E5607,Customer[],4,FALSE)</f>
        <v>Mangalar T/N</v>
      </c>
      <c r="I5607" s="48" t="s">
        <v>18</v>
      </c>
      <c r="J5607" s="82" t="str">
        <f>VLOOKUP(I5607,PGStock[],2,FALSE)</f>
        <v>Formula Rum 350ml</v>
      </c>
      <c r="K5607" s="71">
        <f>VLOOKUP(I5607,PGStock[],3,FALSE)</f>
        <v>0.35</v>
      </c>
      <c r="L5607" s="47">
        <v>6</v>
      </c>
      <c r="M5607" s="47">
        <f>VLOOKUP(I5607,PGStock[],6,FALSE)</f>
        <v>150</v>
      </c>
      <c r="N5607" s="47">
        <f>+PGSales!$L5607*PGSales!$M5607</f>
        <v>900</v>
      </c>
    </row>
    <row r="5608" spans="1:14" hidden="1" x14ac:dyDescent="0.25">
      <c r="A5608" s="77">
        <f t="shared" si="462"/>
        <v>2025</v>
      </c>
      <c r="B5608" s="77">
        <f t="shared" si="463"/>
        <v>4</v>
      </c>
      <c r="C5608" s="73">
        <v>45752</v>
      </c>
      <c r="D5608" s="79" t="s">
        <v>2</v>
      </c>
      <c r="E5608" s="80" t="s">
        <v>693</v>
      </c>
      <c r="F5608" s="81" t="str">
        <f>VLOOKUP(E5608,Customer[],2,FALSE)</f>
        <v>Uncle Liquor</v>
      </c>
      <c r="G5608" s="69" t="str">
        <f>VLOOKUP(E5608,Customer[],3,FALSE)</f>
        <v>Bonmoer Rd</v>
      </c>
      <c r="H5608" s="69" t="str">
        <f>VLOOKUP(E5608,Customer[],4,FALSE)</f>
        <v xml:space="preserve"> N/Oakkala</v>
      </c>
      <c r="I5608" s="48" t="s">
        <v>117</v>
      </c>
      <c r="J5608" s="82" t="str">
        <f>VLOOKUP(I5608,PGStock[],2,FALSE)</f>
        <v>ဒဂုံမန်ကျည်း ကော်ဗူး (1 Liter)</v>
      </c>
      <c r="K5608" s="71">
        <f>VLOOKUP(I5608,PGStock[],3,FALSE)</f>
        <v>1</v>
      </c>
      <c r="L5608" s="47">
        <v>6</v>
      </c>
      <c r="M5608" s="47">
        <f>VLOOKUP(I5608,PGStock[],6,FALSE)</f>
        <v>100</v>
      </c>
      <c r="N5608" s="47">
        <f>+PGSales!$L5608*PGSales!$M5608</f>
        <v>600</v>
      </c>
    </row>
    <row r="5609" spans="1:14" hidden="1" x14ac:dyDescent="0.25">
      <c r="A5609" s="77">
        <f t="shared" si="462"/>
        <v>2025</v>
      </c>
      <c r="B5609" s="77">
        <f t="shared" si="463"/>
        <v>4</v>
      </c>
      <c r="C5609" s="73">
        <v>45752</v>
      </c>
      <c r="D5609" s="79" t="s">
        <v>2</v>
      </c>
      <c r="E5609" s="80" t="s">
        <v>693</v>
      </c>
      <c r="F5609" s="81" t="str">
        <f>VLOOKUP(E5609,Customer[],2,FALSE)</f>
        <v>Uncle Liquor</v>
      </c>
      <c r="G5609" s="69" t="str">
        <f>VLOOKUP(E5609,Customer[],3,FALSE)</f>
        <v>Bonmoer Rd</v>
      </c>
      <c r="H5609" s="69" t="str">
        <f>VLOOKUP(E5609,Customer[],4,FALSE)</f>
        <v xml:space="preserve"> N/Oakkala</v>
      </c>
      <c r="I5609" s="48" t="s">
        <v>25</v>
      </c>
      <c r="J5609" s="82" t="str">
        <f>VLOOKUP(I5609,PGStock[],2,FALSE)</f>
        <v>Columbus Super Red Smooth 350 Ml</v>
      </c>
      <c r="K5609" s="71">
        <f>VLOOKUP(I5609,PGStock[],3,FALSE)</f>
        <v>0.35</v>
      </c>
      <c r="L5609" s="47">
        <v>7</v>
      </c>
      <c r="M5609" s="47">
        <f>VLOOKUP(I5609,PGStock[],6,FALSE)</f>
        <v>150</v>
      </c>
      <c r="N5609" s="47">
        <f>+PGSales!$L5609*PGSales!$M5609</f>
        <v>1050</v>
      </c>
    </row>
    <row r="5610" spans="1:14" hidden="1" x14ac:dyDescent="0.25">
      <c r="A5610" s="77">
        <f t="shared" si="462"/>
        <v>2025</v>
      </c>
      <c r="B5610" s="77">
        <f t="shared" si="463"/>
        <v>4</v>
      </c>
      <c r="C5610" s="73">
        <v>45752</v>
      </c>
      <c r="D5610" s="79" t="s">
        <v>2</v>
      </c>
      <c r="E5610" s="80" t="s">
        <v>693</v>
      </c>
      <c r="F5610" s="81" t="str">
        <f>VLOOKUP(E5610,Customer[],2,FALSE)</f>
        <v>Uncle Liquor</v>
      </c>
      <c r="G5610" s="69" t="str">
        <f>VLOOKUP(E5610,Customer[],3,FALSE)</f>
        <v>Bonmoer Rd</v>
      </c>
      <c r="H5610" s="69" t="str">
        <f>VLOOKUP(E5610,Customer[],4,FALSE)</f>
        <v xml:space="preserve"> N/Oakkala</v>
      </c>
      <c r="I5610" s="48" t="s">
        <v>18</v>
      </c>
      <c r="J5610" s="82" t="str">
        <f>VLOOKUP(I5610,PGStock[],2,FALSE)</f>
        <v>Formula Rum 350ml</v>
      </c>
      <c r="K5610" s="71">
        <f>VLOOKUP(I5610,PGStock[],3,FALSE)</f>
        <v>0.35</v>
      </c>
      <c r="L5610" s="47">
        <v>5</v>
      </c>
      <c r="M5610" s="47">
        <f>VLOOKUP(I5610,PGStock[],6,FALSE)</f>
        <v>150</v>
      </c>
      <c r="N5610" s="47">
        <f>+PGSales!$L5610*PGSales!$M5610</f>
        <v>750</v>
      </c>
    </row>
    <row r="5611" spans="1:14" hidden="1" x14ac:dyDescent="0.25">
      <c r="A5611" s="77">
        <f t="shared" si="462"/>
        <v>2025</v>
      </c>
      <c r="B5611" s="77">
        <f t="shared" si="463"/>
        <v>4</v>
      </c>
      <c r="C5611" s="73">
        <v>45752</v>
      </c>
      <c r="D5611" s="79" t="s">
        <v>187</v>
      </c>
      <c r="E5611" s="80" t="s">
        <v>697</v>
      </c>
      <c r="F5611" s="81" t="str">
        <f>VLOOKUP(E5611,Customer[],2,FALSE)</f>
        <v>Shwe Nadi</v>
      </c>
      <c r="G5611" s="69" t="str">
        <f>VLOOKUP(E5611,Customer[],3,FALSE)</f>
        <v>6 Koe</v>
      </c>
      <c r="H5611" s="69" t="str">
        <f>VLOOKUP(E5611,Customer[],4,FALSE)</f>
        <v xml:space="preserve"> N/Oakkala</v>
      </c>
      <c r="I5611" s="48" t="s">
        <v>25</v>
      </c>
      <c r="J5611" s="82" t="str">
        <f>VLOOKUP(I5611,PGStock[],2,FALSE)</f>
        <v>Columbus Super Red Smooth 350 Ml</v>
      </c>
      <c r="K5611" s="71">
        <f>VLOOKUP(I5611,PGStock[],3,FALSE)</f>
        <v>0.35</v>
      </c>
      <c r="L5611" s="47">
        <v>5</v>
      </c>
      <c r="M5611" s="47">
        <f>VLOOKUP(I5611,PGStock[],6,FALSE)</f>
        <v>150</v>
      </c>
      <c r="N5611" s="47">
        <f>+PGSales!$L5611*PGSales!$M5611</f>
        <v>750</v>
      </c>
    </row>
    <row r="5612" spans="1:14" hidden="1" x14ac:dyDescent="0.25">
      <c r="A5612" s="77">
        <f t="shared" si="462"/>
        <v>2025</v>
      </c>
      <c r="B5612" s="77">
        <f t="shared" si="463"/>
        <v>4</v>
      </c>
      <c r="C5612" s="73">
        <v>45752</v>
      </c>
      <c r="D5612" s="79" t="s">
        <v>68</v>
      </c>
      <c r="E5612" s="80" t="s">
        <v>695</v>
      </c>
      <c r="F5612" s="81" t="str">
        <f>VLOOKUP(E5612,Customer[],2,FALSE)</f>
        <v>Pyae Wa</v>
      </c>
      <c r="G5612" s="69" t="str">
        <f>VLOOKUP(E5612,Customer[],3,FALSE)</f>
        <v>S Paukkan Rd</v>
      </c>
      <c r="H5612" s="69" t="str">
        <f>VLOOKUP(E5612,Customer[],4,FALSE)</f>
        <v>S Paukkan N/Oakkala</v>
      </c>
      <c r="I5612" s="48" t="s">
        <v>25</v>
      </c>
      <c r="J5612" s="82" t="str">
        <f>VLOOKUP(I5612,PGStock[],2,FALSE)</f>
        <v>Columbus Super Red Smooth 350 Ml</v>
      </c>
      <c r="K5612" s="71">
        <f>VLOOKUP(I5612,PGStock[],3,FALSE)</f>
        <v>0.35</v>
      </c>
      <c r="L5612" s="47">
        <v>2</v>
      </c>
      <c r="M5612" s="47">
        <f>VLOOKUP(I5612,PGStock[],6,FALSE)</f>
        <v>150</v>
      </c>
      <c r="N5612" s="47">
        <f>+PGSales!$L5612*PGSales!$M5612</f>
        <v>300</v>
      </c>
    </row>
    <row r="5613" spans="1:14" hidden="1" x14ac:dyDescent="0.25">
      <c r="A5613" s="77">
        <f t="shared" si="462"/>
        <v>2025</v>
      </c>
      <c r="B5613" s="77">
        <f t="shared" si="463"/>
        <v>4</v>
      </c>
      <c r="C5613" s="73">
        <v>45752</v>
      </c>
      <c r="D5613" s="79" t="s">
        <v>68</v>
      </c>
      <c r="E5613" s="80" t="s">
        <v>695</v>
      </c>
      <c r="F5613" s="81" t="str">
        <f>VLOOKUP(E5613,Customer[],2,FALSE)</f>
        <v>Pyae Wa</v>
      </c>
      <c r="G5613" s="69" t="str">
        <f>VLOOKUP(E5613,Customer[],3,FALSE)</f>
        <v>S Paukkan Rd</v>
      </c>
      <c r="H5613" s="69" t="str">
        <f>VLOOKUP(E5613,Customer[],4,FALSE)</f>
        <v>S Paukkan N/Oakkala</v>
      </c>
      <c r="I5613" s="48" t="s">
        <v>18</v>
      </c>
      <c r="J5613" s="82" t="str">
        <f>VLOOKUP(I5613,PGStock[],2,FALSE)</f>
        <v>Formula Rum 350ml</v>
      </c>
      <c r="K5613" s="71">
        <f>VLOOKUP(I5613,PGStock[],3,FALSE)</f>
        <v>0.35</v>
      </c>
      <c r="L5613" s="47">
        <v>7</v>
      </c>
      <c r="M5613" s="47">
        <f>VLOOKUP(I5613,PGStock[],6,FALSE)</f>
        <v>150</v>
      </c>
      <c r="N5613" s="47">
        <f>+PGSales!$L5613*PGSales!$M5613</f>
        <v>1050</v>
      </c>
    </row>
    <row r="5614" spans="1:14" hidden="1" x14ac:dyDescent="0.25">
      <c r="A5614" s="77">
        <f t="shared" si="462"/>
        <v>2025</v>
      </c>
      <c r="B5614" s="77">
        <f t="shared" si="463"/>
        <v>4</v>
      </c>
      <c r="C5614" s="73">
        <v>45752</v>
      </c>
      <c r="D5614" s="79" t="s">
        <v>0</v>
      </c>
      <c r="E5614" s="80" t="s">
        <v>679</v>
      </c>
      <c r="F5614" s="81" t="str">
        <f>VLOOKUP(E5614,Customer[],2,FALSE)</f>
        <v>Naythit</v>
      </c>
      <c r="G5614" s="69" t="str">
        <f>VLOOKUP(E5614,Customer[],3,FALSE)</f>
        <v>Nouing Yan rd</v>
      </c>
      <c r="H5614" s="69" t="str">
        <f>VLOOKUP(E5614,Customer[],4,FALSE)</f>
        <v>S Paukkan N/Oakkala</v>
      </c>
      <c r="I5614" s="48" t="s">
        <v>25</v>
      </c>
      <c r="J5614" s="82" t="str">
        <f>VLOOKUP(I5614,PGStock[],2,FALSE)</f>
        <v>Columbus Super Red Smooth 350 Ml</v>
      </c>
      <c r="K5614" s="71">
        <f>VLOOKUP(I5614,PGStock[],3,FALSE)</f>
        <v>0.35</v>
      </c>
      <c r="L5614" s="47">
        <v>2</v>
      </c>
      <c r="M5614" s="47">
        <f>VLOOKUP(I5614,PGStock[],6,FALSE)</f>
        <v>150</v>
      </c>
      <c r="N5614" s="47">
        <f>+PGSales!$L5614*PGSales!$M5614</f>
        <v>300</v>
      </c>
    </row>
    <row r="5615" spans="1:14" hidden="1" x14ac:dyDescent="0.25">
      <c r="A5615" s="77">
        <f t="shared" si="462"/>
        <v>2025</v>
      </c>
      <c r="B5615" s="77">
        <f t="shared" si="463"/>
        <v>4</v>
      </c>
      <c r="C5615" s="73">
        <v>45752</v>
      </c>
      <c r="D5615" s="79" t="s">
        <v>0</v>
      </c>
      <c r="E5615" s="80" t="s">
        <v>679</v>
      </c>
      <c r="F5615" s="81" t="str">
        <f>VLOOKUP(E5615,Customer[],2,FALSE)</f>
        <v>Naythit</v>
      </c>
      <c r="G5615" s="69" t="str">
        <f>VLOOKUP(E5615,Customer[],3,FALSE)</f>
        <v>Nouing Yan rd</v>
      </c>
      <c r="H5615" s="69" t="str">
        <f>VLOOKUP(E5615,Customer[],4,FALSE)</f>
        <v>S Paukkan N/Oakkala</v>
      </c>
      <c r="I5615" s="48" t="s">
        <v>18</v>
      </c>
      <c r="J5615" s="82" t="str">
        <f>VLOOKUP(I5615,PGStock[],2,FALSE)</f>
        <v>Formula Rum 350ml</v>
      </c>
      <c r="K5615" s="71">
        <f>VLOOKUP(I5615,PGStock[],3,FALSE)</f>
        <v>0.35</v>
      </c>
      <c r="L5615" s="47">
        <v>3</v>
      </c>
      <c r="M5615" s="47">
        <f>VLOOKUP(I5615,PGStock[],6,FALSE)</f>
        <v>150</v>
      </c>
      <c r="N5615" s="47">
        <f>+PGSales!$L5615*PGSales!$M5615</f>
        <v>450</v>
      </c>
    </row>
    <row r="5616" spans="1:14" hidden="1" x14ac:dyDescent="0.25">
      <c r="A5616" s="77">
        <f t="shared" si="462"/>
        <v>2025</v>
      </c>
      <c r="B5616" s="77">
        <f t="shared" si="463"/>
        <v>4</v>
      </c>
      <c r="C5616" s="73">
        <v>45752</v>
      </c>
      <c r="D5616" s="79" t="s">
        <v>3</v>
      </c>
      <c r="E5616" s="80" t="s">
        <v>322</v>
      </c>
      <c r="F5616" s="81" t="str">
        <f>VLOOKUP(E5616,Customer[],2,FALSE)</f>
        <v>Kyaw</v>
      </c>
      <c r="G5616" s="69" t="str">
        <f>VLOOKUP(E5616,Customer[],3,FALSE)</f>
        <v>Bagan Rd</v>
      </c>
      <c r="H5616" s="69" t="str">
        <f>VLOOKUP(E5616,Customer[],4,FALSE)</f>
        <v>S Paukkan N/Oakkala</v>
      </c>
      <c r="I5616" s="48" t="s">
        <v>25</v>
      </c>
      <c r="J5616" s="82" t="str">
        <f>VLOOKUP(I5616,PGStock[],2,FALSE)</f>
        <v>Columbus Super Red Smooth 350 Ml</v>
      </c>
      <c r="K5616" s="71">
        <f>VLOOKUP(I5616,PGStock[],3,FALSE)</f>
        <v>0.35</v>
      </c>
      <c r="L5616" s="47">
        <v>4</v>
      </c>
      <c r="M5616" s="47">
        <f>VLOOKUP(I5616,PGStock[],6,FALSE)</f>
        <v>150</v>
      </c>
      <c r="N5616" s="47">
        <f>+PGSales!$L5616*PGSales!$M5616</f>
        <v>600</v>
      </c>
    </row>
    <row r="5617" spans="1:14" hidden="1" x14ac:dyDescent="0.25">
      <c r="A5617" s="77">
        <f t="shared" si="462"/>
        <v>2025</v>
      </c>
      <c r="B5617" s="77">
        <f t="shared" si="463"/>
        <v>4</v>
      </c>
      <c r="C5617" s="73">
        <v>45752</v>
      </c>
      <c r="D5617" s="79" t="s">
        <v>3</v>
      </c>
      <c r="E5617" s="80" t="s">
        <v>322</v>
      </c>
      <c r="F5617" s="81" t="str">
        <f>VLOOKUP(E5617,Customer[],2,FALSE)</f>
        <v>Kyaw</v>
      </c>
      <c r="G5617" s="69" t="str">
        <f>VLOOKUP(E5617,Customer[],3,FALSE)</f>
        <v>Bagan Rd</v>
      </c>
      <c r="H5617" s="69" t="str">
        <f>VLOOKUP(E5617,Customer[],4,FALSE)</f>
        <v>S Paukkan N/Oakkala</v>
      </c>
      <c r="I5617" s="48" t="s">
        <v>23</v>
      </c>
      <c r="J5617" s="82" t="str">
        <f>VLOOKUP(I5617,PGStock[],2,FALSE)</f>
        <v>Columbus Super Red Smooth 175 Ml</v>
      </c>
      <c r="K5617" s="71">
        <f>VLOOKUP(I5617,PGStock[],3,FALSE)</f>
        <v>0.17499999999999999</v>
      </c>
      <c r="L5617" s="47">
        <v>2</v>
      </c>
      <c r="M5617" s="47">
        <f>VLOOKUP(I5617,PGStock[],6,FALSE)</f>
        <v>100</v>
      </c>
      <c r="N5617" s="47">
        <f>+PGSales!$L5617*PGSales!$M5617</f>
        <v>200</v>
      </c>
    </row>
    <row r="5618" spans="1:14" hidden="1" x14ac:dyDescent="0.25">
      <c r="A5618" s="77">
        <f t="shared" ref="A5618:A5641" si="464">YEAR(C5618)</f>
        <v>2025</v>
      </c>
      <c r="B5618" s="77">
        <f t="shared" ref="B5618:B5641" si="465">MONTH(C5618)</f>
        <v>4</v>
      </c>
      <c r="C5618" s="73">
        <v>45752</v>
      </c>
      <c r="D5618" s="79" t="s">
        <v>3</v>
      </c>
      <c r="E5618" s="80" t="s">
        <v>322</v>
      </c>
      <c r="F5618" s="81" t="str">
        <f>VLOOKUP(E5618,Customer[],2,FALSE)</f>
        <v>Kyaw</v>
      </c>
      <c r="G5618" s="69" t="str">
        <f>VLOOKUP(E5618,Customer[],3,FALSE)</f>
        <v>Bagan Rd</v>
      </c>
      <c r="H5618" s="69" t="str">
        <f>VLOOKUP(E5618,Customer[],4,FALSE)</f>
        <v>S Paukkan N/Oakkala</v>
      </c>
      <c r="I5618" s="48" t="s">
        <v>20</v>
      </c>
      <c r="J5618" s="82" t="str">
        <f>VLOOKUP(I5618,PGStock[],2,FALSE)</f>
        <v>Formula Rum 700ml</v>
      </c>
      <c r="K5618" s="71">
        <f>VLOOKUP(I5618,PGStock[],3,FALSE)</f>
        <v>0.7</v>
      </c>
      <c r="L5618" s="47">
        <v>1</v>
      </c>
      <c r="M5618" s="47">
        <f>VLOOKUP(I5618,PGStock[],6,FALSE)</f>
        <v>200</v>
      </c>
      <c r="N5618" s="47">
        <f>+PGSales!$L5618*PGSales!$M5618</f>
        <v>200</v>
      </c>
    </row>
    <row r="5619" spans="1:14" hidden="1" x14ac:dyDescent="0.25">
      <c r="A5619" s="77">
        <f t="shared" si="464"/>
        <v>2025</v>
      </c>
      <c r="B5619" s="77">
        <f t="shared" si="465"/>
        <v>4</v>
      </c>
      <c r="C5619" s="73">
        <v>45752</v>
      </c>
      <c r="D5619" s="79" t="s">
        <v>3</v>
      </c>
      <c r="E5619" s="80" t="s">
        <v>322</v>
      </c>
      <c r="F5619" s="81" t="str">
        <f>VLOOKUP(E5619,Customer[],2,FALSE)</f>
        <v>Kyaw</v>
      </c>
      <c r="G5619" s="69" t="str">
        <f>VLOOKUP(E5619,Customer[],3,FALSE)</f>
        <v>Bagan Rd</v>
      </c>
      <c r="H5619" s="69" t="str">
        <f>VLOOKUP(E5619,Customer[],4,FALSE)</f>
        <v>S Paukkan N/Oakkala</v>
      </c>
      <c r="I5619" s="48" t="s">
        <v>18</v>
      </c>
      <c r="J5619" s="82" t="str">
        <f>VLOOKUP(I5619,PGStock[],2,FALSE)</f>
        <v>Formula Rum 350ml</v>
      </c>
      <c r="K5619" s="71">
        <f>VLOOKUP(I5619,PGStock[],3,FALSE)</f>
        <v>0.35</v>
      </c>
      <c r="L5619" s="47">
        <v>6</v>
      </c>
      <c r="M5619" s="47">
        <f>VLOOKUP(I5619,PGStock[],6,FALSE)</f>
        <v>150</v>
      </c>
      <c r="N5619" s="47">
        <f>+PGSales!$L5619*PGSales!$M5619</f>
        <v>900</v>
      </c>
    </row>
    <row r="5620" spans="1:14" hidden="1" x14ac:dyDescent="0.25">
      <c r="A5620" s="77">
        <f t="shared" si="464"/>
        <v>2025</v>
      </c>
      <c r="B5620" s="77">
        <f t="shared" si="465"/>
        <v>4</v>
      </c>
      <c r="C5620" s="73">
        <v>45752</v>
      </c>
      <c r="D5620" s="79" t="s">
        <v>60</v>
      </c>
      <c r="E5620" s="80" t="s">
        <v>696</v>
      </c>
      <c r="F5620" s="81" t="str">
        <f>VLOOKUP(E5620,Customer[],2,FALSE)</f>
        <v>Moe Htety</v>
      </c>
      <c r="G5620" s="69" t="str">
        <f>VLOOKUP(E5620,Customer[],3,FALSE)</f>
        <v>S Paukkan Rd</v>
      </c>
      <c r="H5620" s="69" t="str">
        <f>VLOOKUP(E5620,Customer[],4,FALSE)</f>
        <v>S Paukkan N/Oakkala</v>
      </c>
      <c r="I5620" s="48" t="s">
        <v>25</v>
      </c>
      <c r="J5620" s="82" t="str">
        <f>VLOOKUP(I5620,PGStock[],2,FALSE)</f>
        <v>Columbus Super Red Smooth 350 Ml</v>
      </c>
      <c r="K5620" s="71">
        <f>VLOOKUP(I5620,PGStock[],3,FALSE)</f>
        <v>0.35</v>
      </c>
      <c r="L5620" s="47">
        <v>3</v>
      </c>
      <c r="M5620" s="47">
        <f>VLOOKUP(I5620,PGStock[],6,FALSE)</f>
        <v>150</v>
      </c>
      <c r="N5620" s="47">
        <f>+PGSales!$L5620*PGSales!$M5620</f>
        <v>450</v>
      </c>
    </row>
    <row r="5621" spans="1:14" hidden="1" x14ac:dyDescent="0.25">
      <c r="A5621" s="77">
        <f t="shared" si="464"/>
        <v>2025</v>
      </c>
      <c r="B5621" s="77">
        <f t="shared" si="465"/>
        <v>4</v>
      </c>
      <c r="C5621" s="73">
        <v>45752</v>
      </c>
      <c r="D5621" s="79" t="s">
        <v>60</v>
      </c>
      <c r="E5621" s="80" t="s">
        <v>696</v>
      </c>
      <c r="F5621" s="81" t="str">
        <f>VLOOKUP(E5621,Customer[],2,FALSE)</f>
        <v>Moe Htety</v>
      </c>
      <c r="G5621" s="69" t="str">
        <f>VLOOKUP(E5621,Customer[],3,FALSE)</f>
        <v>S Paukkan Rd</v>
      </c>
      <c r="H5621" s="69" t="str">
        <f>VLOOKUP(E5621,Customer[],4,FALSE)</f>
        <v>S Paukkan N/Oakkala</v>
      </c>
      <c r="I5621" s="48" t="s">
        <v>18</v>
      </c>
      <c r="J5621" s="82" t="str">
        <f>VLOOKUP(I5621,PGStock[],2,FALSE)</f>
        <v>Formula Rum 350ml</v>
      </c>
      <c r="K5621" s="71">
        <f>VLOOKUP(I5621,PGStock[],3,FALSE)</f>
        <v>0.35</v>
      </c>
      <c r="L5621" s="47">
        <v>7</v>
      </c>
      <c r="M5621" s="47">
        <f>VLOOKUP(I5621,PGStock[],6,FALSE)</f>
        <v>150</v>
      </c>
      <c r="N5621" s="47">
        <f>+PGSales!$L5621*PGSales!$M5621</f>
        <v>1050</v>
      </c>
    </row>
    <row r="5622" spans="1:14" hidden="1" x14ac:dyDescent="0.25">
      <c r="A5622" s="77">
        <f t="shared" si="464"/>
        <v>2025</v>
      </c>
      <c r="B5622" s="77">
        <f t="shared" si="465"/>
        <v>4</v>
      </c>
      <c r="C5622" s="73">
        <v>45752</v>
      </c>
      <c r="D5622" s="79" t="s">
        <v>365</v>
      </c>
      <c r="E5622" s="80" t="s">
        <v>700</v>
      </c>
      <c r="F5622" s="81" t="str">
        <f>VLOOKUP(E5622,Customer[],2,FALSE)</f>
        <v>Myo Gyi</v>
      </c>
      <c r="G5622" s="69" t="str">
        <f>VLOOKUP(E5622,Customer[],3,FALSE)</f>
        <v>S Paukkan Rd</v>
      </c>
      <c r="H5622" s="69" t="str">
        <f>VLOOKUP(E5622,Customer[],4,FALSE)</f>
        <v>S Paukkan N/Oakkala</v>
      </c>
      <c r="I5622" s="48" t="s">
        <v>25</v>
      </c>
      <c r="J5622" s="82" t="str">
        <f>VLOOKUP(I5622,PGStock[],2,FALSE)</f>
        <v>Columbus Super Red Smooth 350 Ml</v>
      </c>
      <c r="K5622" s="71">
        <f>VLOOKUP(I5622,PGStock[],3,FALSE)</f>
        <v>0.35</v>
      </c>
      <c r="L5622" s="47">
        <v>4</v>
      </c>
      <c r="M5622" s="47">
        <f>VLOOKUP(I5622,PGStock[],6,FALSE)</f>
        <v>150</v>
      </c>
      <c r="N5622" s="47">
        <f>+PGSales!$L5622*PGSales!$M5622</f>
        <v>600</v>
      </c>
    </row>
    <row r="5623" spans="1:14" hidden="1" x14ac:dyDescent="0.25">
      <c r="A5623" s="77">
        <f t="shared" si="464"/>
        <v>2025</v>
      </c>
      <c r="B5623" s="77">
        <f t="shared" si="465"/>
        <v>4</v>
      </c>
      <c r="C5623" s="73">
        <v>45752</v>
      </c>
      <c r="D5623" s="79" t="s">
        <v>365</v>
      </c>
      <c r="E5623" s="80" t="s">
        <v>700</v>
      </c>
      <c r="F5623" s="81" t="str">
        <f>VLOOKUP(E5623,Customer[],2,FALSE)</f>
        <v>Myo Gyi</v>
      </c>
      <c r="G5623" s="69" t="str">
        <f>VLOOKUP(E5623,Customer[],3,FALSE)</f>
        <v>S Paukkan Rd</v>
      </c>
      <c r="H5623" s="69" t="str">
        <f>VLOOKUP(E5623,Customer[],4,FALSE)</f>
        <v>S Paukkan N/Oakkala</v>
      </c>
      <c r="I5623" s="48" t="s">
        <v>18</v>
      </c>
      <c r="J5623" s="82" t="str">
        <f>VLOOKUP(I5623,PGStock[],2,FALSE)</f>
        <v>Formula Rum 350ml</v>
      </c>
      <c r="K5623" s="71">
        <f>VLOOKUP(I5623,PGStock[],3,FALSE)</f>
        <v>0.35</v>
      </c>
      <c r="L5623" s="47">
        <v>4</v>
      </c>
      <c r="M5623" s="47">
        <f>VLOOKUP(I5623,PGStock[],6,FALSE)</f>
        <v>150</v>
      </c>
      <c r="N5623" s="47">
        <f>+PGSales!$L5623*PGSales!$M5623</f>
        <v>600</v>
      </c>
    </row>
    <row r="5624" spans="1:14" hidden="1" x14ac:dyDescent="0.25">
      <c r="A5624" s="77">
        <f t="shared" si="464"/>
        <v>2025</v>
      </c>
      <c r="B5624" s="77">
        <f t="shared" si="465"/>
        <v>4</v>
      </c>
      <c r="C5624" s="73">
        <v>45752</v>
      </c>
      <c r="D5624" s="79" t="s">
        <v>76</v>
      </c>
      <c r="E5624" s="80" t="s">
        <v>271</v>
      </c>
      <c r="F5624" s="81" t="str">
        <f>VLOOKUP(E5624,Customer[],2,FALSE)</f>
        <v>Lapyae Wunn</v>
      </c>
      <c r="G5624" s="69" t="str">
        <f>VLOOKUP(E5624,Customer[],3,FALSE)</f>
        <v>West Yangon University Rd</v>
      </c>
      <c r="H5624" s="69" t="str">
        <f>VLOOKUP(E5624,Customer[],4,FALSE)</f>
        <v>Htan Ta Pin</v>
      </c>
      <c r="I5624" s="48" t="s">
        <v>25</v>
      </c>
      <c r="J5624" s="82" t="str">
        <f>VLOOKUP(I5624,PGStock[],2,FALSE)</f>
        <v>Columbus Super Red Smooth 350 Ml</v>
      </c>
      <c r="K5624" s="71">
        <f>VLOOKUP(I5624,PGStock[],3,FALSE)</f>
        <v>0.35</v>
      </c>
      <c r="L5624" s="47">
        <v>7</v>
      </c>
      <c r="M5624" s="47">
        <f>VLOOKUP(I5624,PGStock[],6,FALSE)</f>
        <v>150</v>
      </c>
      <c r="N5624" s="47">
        <f>+PGSales!$L5624*PGSales!$M5624</f>
        <v>1050</v>
      </c>
    </row>
    <row r="5625" spans="1:14" hidden="1" x14ac:dyDescent="0.25">
      <c r="A5625" s="77">
        <f t="shared" si="464"/>
        <v>2025</v>
      </c>
      <c r="B5625" s="77">
        <f t="shared" si="465"/>
        <v>4</v>
      </c>
      <c r="C5625" s="73">
        <v>45752</v>
      </c>
      <c r="D5625" s="79" t="s">
        <v>76</v>
      </c>
      <c r="E5625" s="80" t="s">
        <v>271</v>
      </c>
      <c r="F5625" s="81" t="str">
        <f>VLOOKUP(E5625,Customer[],2,FALSE)</f>
        <v>Lapyae Wunn</v>
      </c>
      <c r="G5625" s="69" t="str">
        <f>VLOOKUP(E5625,Customer[],3,FALSE)</f>
        <v>West Yangon University Rd</v>
      </c>
      <c r="H5625" s="69" t="str">
        <f>VLOOKUP(E5625,Customer[],4,FALSE)</f>
        <v>Htan Ta Pin</v>
      </c>
      <c r="I5625" s="48" t="s">
        <v>20</v>
      </c>
      <c r="J5625" s="82" t="str">
        <f>VLOOKUP(I5625,PGStock[],2,FALSE)</f>
        <v>Formula Rum 700ml</v>
      </c>
      <c r="K5625" s="71">
        <f>VLOOKUP(I5625,PGStock[],3,FALSE)</f>
        <v>0.7</v>
      </c>
      <c r="L5625" s="47">
        <v>2</v>
      </c>
      <c r="M5625" s="47">
        <f>VLOOKUP(I5625,PGStock[],6,FALSE)</f>
        <v>200</v>
      </c>
      <c r="N5625" s="47">
        <f>+PGSales!$L5625*PGSales!$M5625</f>
        <v>400</v>
      </c>
    </row>
    <row r="5626" spans="1:14" hidden="1" x14ac:dyDescent="0.25">
      <c r="A5626" s="77">
        <f t="shared" si="464"/>
        <v>2025</v>
      </c>
      <c r="B5626" s="77">
        <f t="shared" si="465"/>
        <v>4</v>
      </c>
      <c r="C5626" s="73">
        <v>45752</v>
      </c>
      <c r="D5626" s="79" t="s">
        <v>76</v>
      </c>
      <c r="E5626" s="80" t="s">
        <v>271</v>
      </c>
      <c r="F5626" s="81" t="str">
        <f>VLOOKUP(E5626,Customer[],2,FALSE)</f>
        <v>Lapyae Wunn</v>
      </c>
      <c r="G5626" s="69" t="str">
        <f>VLOOKUP(E5626,Customer[],3,FALSE)</f>
        <v>West Yangon University Rd</v>
      </c>
      <c r="H5626" s="69" t="str">
        <f>VLOOKUP(E5626,Customer[],4,FALSE)</f>
        <v>Htan Ta Pin</v>
      </c>
      <c r="I5626" s="48" t="s">
        <v>18</v>
      </c>
      <c r="J5626" s="82" t="str">
        <f>VLOOKUP(I5626,PGStock[],2,FALSE)</f>
        <v>Formula Rum 350ml</v>
      </c>
      <c r="K5626" s="71">
        <f>VLOOKUP(I5626,PGStock[],3,FALSE)</f>
        <v>0.35</v>
      </c>
      <c r="L5626" s="47">
        <v>24</v>
      </c>
      <c r="M5626" s="47">
        <f>VLOOKUP(I5626,PGStock[],6,FALSE)</f>
        <v>150</v>
      </c>
      <c r="N5626" s="47">
        <f>+PGSales!$L5626*PGSales!$M5626</f>
        <v>3600</v>
      </c>
    </row>
    <row r="5627" spans="1:14" hidden="1" x14ac:dyDescent="0.25">
      <c r="A5627" s="77">
        <f t="shared" si="464"/>
        <v>2025</v>
      </c>
      <c r="B5627" s="77">
        <f t="shared" si="465"/>
        <v>4</v>
      </c>
      <c r="C5627" s="73">
        <v>45752</v>
      </c>
      <c r="D5627" s="79" t="s">
        <v>74</v>
      </c>
      <c r="E5627" s="80" t="s">
        <v>269</v>
      </c>
      <c r="F5627" s="81" t="str">
        <f>VLOOKUP(E5627,Customer[],2,FALSE)</f>
        <v>Kaung Star</v>
      </c>
      <c r="G5627" s="69" t="str">
        <f>VLOOKUP(E5627,Customer[],3,FALSE)</f>
        <v>West Yangon University Rd</v>
      </c>
      <c r="H5627" s="69" t="str">
        <f>VLOOKUP(E5627,Customer[],4,FALSE)</f>
        <v>Htan Ta Pin</v>
      </c>
      <c r="I5627" s="48" t="s">
        <v>25</v>
      </c>
      <c r="J5627" s="82" t="str">
        <f>VLOOKUP(I5627,PGStock[],2,FALSE)</f>
        <v>Columbus Super Red Smooth 350 Ml</v>
      </c>
      <c r="K5627" s="71">
        <f>VLOOKUP(I5627,PGStock[],3,FALSE)</f>
        <v>0.35</v>
      </c>
      <c r="L5627" s="47">
        <v>3</v>
      </c>
      <c r="M5627" s="47">
        <f>VLOOKUP(I5627,PGStock[],6,FALSE)</f>
        <v>150</v>
      </c>
      <c r="N5627" s="47">
        <f>+PGSales!$L5627*PGSales!$M5627</f>
        <v>450</v>
      </c>
    </row>
    <row r="5628" spans="1:14" hidden="1" x14ac:dyDescent="0.25">
      <c r="A5628" s="77">
        <f t="shared" si="464"/>
        <v>2025</v>
      </c>
      <c r="B5628" s="77">
        <f t="shared" si="465"/>
        <v>4</v>
      </c>
      <c r="C5628" s="73">
        <v>45752</v>
      </c>
      <c r="D5628" s="79" t="s">
        <v>74</v>
      </c>
      <c r="E5628" s="80" t="s">
        <v>269</v>
      </c>
      <c r="F5628" s="81" t="str">
        <f>VLOOKUP(E5628,Customer[],2,FALSE)</f>
        <v>Kaung Star</v>
      </c>
      <c r="G5628" s="69" t="str">
        <f>VLOOKUP(E5628,Customer[],3,FALSE)</f>
        <v>West Yangon University Rd</v>
      </c>
      <c r="H5628" s="69" t="str">
        <f>VLOOKUP(E5628,Customer[],4,FALSE)</f>
        <v>Htan Ta Pin</v>
      </c>
      <c r="I5628" s="48" t="s">
        <v>20</v>
      </c>
      <c r="J5628" s="82" t="str">
        <f>VLOOKUP(I5628,PGStock[],2,FALSE)</f>
        <v>Formula Rum 700ml</v>
      </c>
      <c r="K5628" s="71">
        <f>VLOOKUP(I5628,PGStock[],3,FALSE)</f>
        <v>0.7</v>
      </c>
      <c r="L5628" s="47">
        <v>2</v>
      </c>
      <c r="M5628" s="47">
        <f>VLOOKUP(I5628,PGStock[],6,FALSE)</f>
        <v>200</v>
      </c>
      <c r="N5628" s="47">
        <f>+PGSales!$L5628*PGSales!$M5628</f>
        <v>400</v>
      </c>
    </row>
    <row r="5629" spans="1:14" hidden="1" x14ac:dyDescent="0.25">
      <c r="A5629" s="77">
        <f t="shared" si="464"/>
        <v>2025</v>
      </c>
      <c r="B5629" s="77">
        <f t="shared" si="465"/>
        <v>4</v>
      </c>
      <c r="C5629" s="73">
        <v>45752</v>
      </c>
      <c r="D5629" s="79" t="s">
        <v>74</v>
      </c>
      <c r="E5629" s="80" t="s">
        <v>269</v>
      </c>
      <c r="F5629" s="81" t="str">
        <f>VLOOKUP(E5629,Customer[],2,FALSE)</f>
        <v>Kaung Star</v>
      </c>
      <c r="G5629" s="69" t="str">
        <f>VLOOKUP(E5629,Customer[],3,FALSE)</f>
        <v>West Yangon University Rd</v>
      </c>
      <c r="H5629" s="69" t="str">
        <f>VLOOKUP(E5629,Customer[],4,FALSE)</f>
        <v>Htan Ta Pin</v>
      </c>
      <c r="I5629" s="48" t="s">
        <v>18</v>
      </c>
      <c r="J5629" s="82" t="str">
        <f>VLOOKUP(I5629,PGStock[],2,FALSE)</f>
        <v>Formula Rum 350ml</v>
      </c>
      <c r="K5629" s="71">
        <f>VLOOKUP(I5629,PGStock[],3,FALSE)</f>
        <v>0.35</v>
      </c>
      <c r="L5629" s="47">
        <v>6</v>
      </c>
      <c r="M5629" s="47">
        <f>VLOOKUP(I5629,PGStock[],6,FALSE)</f>
        <v>150</v>
      </c>
      <c r="N5629" s="47">
        <f>+PGSales!$L5629*PGSales!$M5629</f>
        <v>900</v>
      </c>
    </row>
    <row r="5630" spans="1:14" hidden="1" x14ac:dyDescent="0.25">
      <c r="A5630" s="77">
        <f t="shared" si="464"/>
        <v>2025</v>
      </c>
      <c r="B5630" s="77">
        <f t="shared" si="465"/>
        <v>4</v>
      </c>
      <c r="C5630" s="73">
        <v>45752</v>
      </c>
      <c r="D5630" s="79" t="s">
        <v>131</v>
      </c>
      <c r="E5630" s="80" t="s">
        <v>677</v>
      </c>
      <c r="F5630" s="81" t="str">
        <f>VLOOKUP(E5630,Customer[],2,FALSE)</f>
        <v>Take Nay Linn</v>
      </c>
      <c r="G5630" s="69" t="str">
        <f>VLOOKUP(E5630,Customer[],3,FALSE)</f>
        <v>West Yangon University Rd</v>
      </c>
      <c r="H5630" s="69" t="str">
        <f>VLOOKUP(E5630,Customer[],4,FALSE)</f>
        <v>Htan Ta Pin</v>
      </c>
      <c r="I5630" s="48" t="s">
        <v>20</v>
      </c>
      <c r="J5630" s="82" t="str">
        <f>VLOOKUP(I5630,PGStock[],2,FALSE)</f>
        <v>Formula Rum 700ml</v>
      </c>
      <c r="K5630" s="71">
        <f>VLOOKUP(I5630,PGStock[],3,FALSE)</f>
        <v>0.7</v>
      </c>
      <c r="L5630" s="47">
        <v>1</v>
      </c>
      <c r="M5630" s="47">
        <f>VLOOKUP(I5630,PGStock[],6,FALSE)</f>
        <v>200</v>
      </c>
      <c r="N5630" s="47">
        <f>+PGSales!$L5630*PGSales!$M5630</f>
        <v>200</v>
      </c>
    </row>
    <row r="5631" spans="1:14" hidden="1" x14ac:dyDescent="0.25">
      <c r="A5631" s="77">
        <f t="shared" si="464"/>
        <v>2025</v>
      </c>
      <c r="B5631" s="77">
        <f t="shared" si="465"/>
        <v>4</v>
      </c>
      <c r="C5631" s="73">
        <v>45752</v>
      </c>
      <c r="D5631" s="79" t="s">
        <v>131</v>
      </c>
      <c r="E5631" s="80" t="s">
        <v>677</v>
      </c>
      <c r="F5631" s="81" t="str">
        <f>VLOOKUP(E5631,Customer[],2,FALSE)</f>
        <v>Take Nay Linn</v>
      </c>
      <c r="G5631" s="69" t="str">
        <f>VLOOKUP(E5631,Customer[],3,FALSE)</f>
        <v>West Yangon University Rd</v>
      </c>
      <c r="H5631" s="69" t="str">
        <f>VLOOKUP(E5631,Customer[],4,FALSE)</f>
        <v>Htan Ta Pin</v>
      </c>
      <c r="I5631" s="48" t="s">
        <v>18</v>
      </c>
      <c r="J5631" s="82" t="str">
        <f>VLOOKUP(I5631,PGStock[],2,FALSE)</f>
        <v>Formula Rum 350ml</v>
      </c>
      <c r="K5631" s="71">
        <f>VLOOKUP(I5631,PGStock[],3,FALSE)</f>
        <v>0.35</v>
      </c>
      <c r="L5631" s="47">
        <v>40</v>
      </c>
      <c r="M5631" s="47">
        <f>VLOOKUP(I5631,PGStock[],6,FALSE)</f>
        <v>150</v>
      </c>
      <c r="N5631" s="47">
        <f>+PGSales!$L5631*PGSales!$M5631</f>
        <v>6000</v>
      </c>
    </row>
    <row r="5632" spans="1:14" hidden="1" x14ac:dyDescent="0.25">
      <c r="A5632" s="77">
        <f t="shared" si="464"/>
        <v>2025</v>
      </c>
      <c r="B5632" s="77">
        <f t="shared" si="465"/>
        <v>4</v>
      </c>
      <c r="C5632" s="73">
        <v>45752</v>
      </c>
      <c r="D5632" s="79" t="s">
        <v>367</v>
      </c>
      <c r="E5632" s="80" t="s">
        <v>274</v>
      </c>
      <c r="F5632" s="81" t="str">
        <f>VLOOKUP(E5632,Customer[],2,FALSE)</f>
        <v>Ni Ni Lin</v>
      </c>
      <c r="G5632" s="69" t="str">
        <f>VLOOKUP(E5632,Customer[],3,FALSE)</f>
        <v>Myoma Zay Rd</v>
      </c>
      <c r="H5632" s="69" t="str">
        <f>VLOOKUP(E5632,Customer[],4,FALSE)</f>
        <v>Htan Ta Pin</v>
      </c>
      <c r="I5632" s="48" t="s">
        <v>25</v>
      </c>
      <c r="J5632" s="82" t="str">
        <f>VLOOKUP(I5632,PGStock[],2,FALSE)</f>
        <v>Columbus Super Red Smooth 350 Ml</v>
      </c>
      <c r="K5632" s="71">
        <f>VLOOKUP(I5632,PGStock[],3,FALSE)</f>
        <v>0.35</v>
      </c>
      <c r="L5632" s="47">
        <v>3</v>
      </c>
      <c r="M5632" s="47">
        <f>VLOOKUP(I5632,PGStock[],6,FALSE)</f>
        <v>150</v>
      </c>
      <c r="N5632" s="47">
        <f>+PGSales!$L5632*PGSales!$M5632</f>
        <v>450</v>
      </c>
    </row>
    <row r="5633" spans="1:14" hidden="1" x14ac:dyDescent="0.25">
      <c r="A5633" s="77">
        <f t="shared" si="464"/>
        <v>2025</v>
      </c>
      <c r="B5633" s="77">
        <f t="shared" si="465"/>
        <v>4</v>
      </c>
      <c r="C5633" s="73">
        <v>45752</v>
      </c>
      <c r="D5633" s="79" t="s">
        <v>367</v>
      </c>
      <c r="E5633" s="80" t="s">
        <v>274</v>
      </c>
      <c r="F5633" s="81" t="str">
        <f>VLOOKUP(E5633,Customer[],2,FALSE)</f>
        <v>Ni Ni Lin</v>
      </c>
      <c r="G5633" s="69" t="str">
        <f>VLOOKUP(E5633,Customer[],3,FALSE)</f>
        <v>Myoma Zay Rd</v>
      </c>
      <c r="H5633" s="69" t="str">
        <f>VLOOKUP(E5633,Customer[],4,FALSE)</f>
        <v>Htan Ta Pin</v>
      </c>
      <c r="I5633" s="48" t="s">
        <v>20</v>
      </c>
      <c r="J5633" s="82" t="str">
        <f>VLOOKUP(I5633,PGStock[],2,FALSE)</f>
        <v>Formula Rum 700ml</v>
      </c>
      <c r="K5633" s="71">
        <f>VLOOKUP(I5633,PGStock[],3,FALSE)</f>
        <v>0.7</v>
      </c>
      <c r="L5633" s="47">
        <v>1</v>
      </c>
      <c r="M5633" s="47">
        <f>VLOOKUP(I5633,PGStock[],6,FALSE)</f>
        <v>200</v>
      </c>
      <c r="N5633" s="47">
        <f>+PGSales!$L5633*PGSales!$M5633</f>
        <v>200</v>
      </c>
    </row>
    <row r="5634" spans="1:14" hidden="1" x14ac:dyDescent="0.25">
      <c r="A5634" s="77">
        <f t="shared" si="464"/>
        <v>2025</v>
      </c>
      <c r="B5634" s="77">
        <f t="shared" si="465"/>
        <v>4</v>
      </c>
      <c r="C5634" s="73">
        <v>45752</v>
      </c>
      <c r="D5634" s="79" t="s">
        <v>367</v>
      </c>
      <c r="E5634" s="80" t="s">
        <v>274</v>
      </c>
      <c r="F5634" s="81" t="str">
        <f>VLOOKUP(E5634,Customer[],2,FALSE)</f>
        <v>Ni Ni Lin</v>
      </c>
      <c r="G5634" s="69" t="str">
        <f>VLOOKUP(E5634,Customer[],3,FALSE)</f>
        <v>Myoma Zay Rd</v>
      </c>
      <c r="H5634" s="69" t="str">
        <f>VLOOKUP(E5634,Customer[],4,FALSE)</f>
        <v>Htan Ta Pin</v>
      </c>
      <c r="I5634" s="48" t="s">
        <v>18</v>
      </c>
      <c r="J5634" s="82" t="str">
        <f>VLOOKUP(I5634,PGStock[],2,FALSE)</f>
        <v>Formula Rum 350ml</v>
      </c>
      <c r="K5634" s="71">
        <f>VLOOKUP(I5634,PGStock[],3,FALSE)</f>
        <v>0.35</v>
      </c>
      <c r="L5634" s="47">
        <v>6</v>
      </c>
      <c r="M5634" s="47">
        <f>VLOOKUP(I5634,PGStock[],6,FALSE)</f>
        <v>150</v>
      </c>
      <c r="N5634" s="47">
        <f>+PGSales!$L5634*PGSales!$M5634</f>
        <v>900</v>
      </c>
    </row>
    <row r="5635" spans="1:14" hidden="1" x14ac:dyDescent="0.25">
      <c r="A5635" s="77">
        <f t="shared" si="464"/>
        <v>2025</v>
      </c>
      <c r="B5635" s="77">
        <f t="shared" si="465"/>
        <v>4</v>
      </c>
      <c r="C5635" s="73">
        <v>45752</v>
      </c>
      <c r="D5635" s="79" t="s">
        <v>70</v>
      </c>
      <c r="E5635" s="80" t="s">
        <v>273</v>
      </c>
      <c r="F5635" s="81" t="str">
        <f>VLOOKUP(E5635,Customer[],2,FALSE)</f>
        <v>Nate Thint</v>
      </c>
      <c r="G5635" s="69" t="str">
        <f>VLOOKUP(E5635,Customer[],3,FALSE)</f>
        <v>Bayin Naung St</v>
      </c>
      <c r="H5635" s="69" t="str">
        <f>VLOOKUP(E5635,Customer[],4,FALSE)</f>
        <v>Htan Ta Pin</v>
      </c>
      <c r="I5635" s="48" t="s">
        <v>25</v>
      </c>
      <c r="J5635" s="82" t="str">
        <f>VLOOKUP(I5635,PGStock[],2,FALSE)</f>
        <v>Columbus Super Red Smooth 350 Ml</v>
      </c>
      <c r="K5635" s="71">
        <f>VLOOKUP(I5635,PGStock[],3,FALSE)</f>
        <v>0.35</v>
      </c>
      <c r="L5635" s="47">
        <v>4</v>
      </c>
      <c r="M5635" s="47">
        <f>VLOOKUP(I5635,PGStock[],6,FALSE)</f>
        <v>150</v>
      </c>
      <c r="N5635" s="47">
        <f>+PGSales!$L5635*PGSales!$M5635</f>
        <v>600</v>
      </c>
    </row>
    <row r="5636" spans="1:14" hidden="1" x14ac:dyDescent="0.25">
      <c r="A5636" s="77">
        <f t="shared" si="464"/>
        <v>2025</v>
      </c>
      <c r="B5636" s="77">
        <f t="shared" si="465"/>
        <v>4</v>
      </c>
      <c r="C5636" s="73">
        <v>45752</v>
      </c>
      <c r="D5636" s="79" t="s">
        <v>70</v>
      </c>
      <c r="E5636" s="80" t="s">
        <v>273</v>
      </c>
      <c r="F5636" s="81" t="str">
        <f>VLOOKUP(E5636,Customer[],2,FALSE)</f>
        <v>Nate Thint</v>
      </c>
      <c r="G5636" s="69" t="str">
        <f>VLOOKUP(E5636,Customer[],3,FALSE)</f>
        <v>Bayin Naung St</v>
      </c>
      <c r="H5636" s="69" t="str">
        <f>VLOOKUP(E5636,Customer[],4,FALSE)</f>
        <v>Htan Ta Pin</v>
      </c>
      <c r="I5636" s="48" t="s">
        <v>23</v>
      </c>
      <c r="J5636" s="82" t="str">
        <f>VLOOKUP(I5636,PGStock[],2,FALSE)</f>
        <v>Columbus Super Red Smooth 175 Ml</v>
      </c>
      <c r="K5636" s="71">
        <f>VLOOKUP(I5636,PGStock[],3,FALSE)</f>
        <v>0.17499999999999999</v>
      </c>
      <c r="L5636" s="47">
        <v>2</v>
      </c>
      <c r="M5636" s="47">
        <f>VLOOKUP(I5636,PGStock[],6,FALSE)</f>
        <v>100</v>
      </c>
      <c r="N5636" s="47">
        <f>+PGSales!$L5636*PGSales!$M5636</f>
        <v>200</v>
      </c>
    </row>
    <row r="5637" spans="1:14" hidden="1" x14ac:dyDescent="0.25">
      <c r="A5637" s="77">
        <f t="shared" si="464"/>
        <v>2025</v>
      </c>
      <c r="B5637" s="77">
        <f t="shared" si="465"/>
        <v>4</v>
      </c>
      <c r="C5637" s="73">
        <v>45752</v>
      </c>
      <c r="D5637" s="79" t="s">
        <v>70</v>
      </c>
      <c r="E5637" s="80" t="s">
        <v>273</v>
      </c>
      <c r="F5637" s="81" t="str">
        <f>VLOOKUP(E5637,Customer[],2,FALSE)</f>
        <v>Nate Thint</v>
      </c>
      <c r="G5637" s="69" t="str">
        <f>VLOOKUP(E5637,Customer[],3,FALSE)</f>
        <v>Bayin Naung St</v>
      </c>
      <c r="H5637" s="69" t="str">
        <f>VLOOKUP(E5637,Customer[],4,FALSE)</f>
        <v>Htan Ta Pin</v>
      </c>
      <c r="I5637" s="48" t="s">
        <v>18</v>
      </c>
      <c r="J5637" s="82" t="str">
        <f>VLOOKUP(I5637,PGStock[],2,FALSE)</f>
        <v>Formula Rum 350ml</v>
      </c>
      <c r="K5637" s="71">
        <f>VLOOKUP(I5637,PGStock[],3,FALSE)</f>
        <v>0.35</v>
      </c>
      <c r="L5637" s="47">
        <v>11</v>
      </c>
      <c r="M5637" s="47">
        <f>VLOOKUP(I5637,PGStock[],6,FALSE)</f>
        <v>150</v>
      </c>
      <c r="N5637" s="47">
        <f>+PGSales!$L5637*PGSales!$M5637</f>
        <v>1650</v>
      </c>
    </row>
    <row r="5638" spans="1:14" hidden="1" x14ac:dyDescent="0.25">
      <c r="A5638" s="77">
        <f t="shared" si="464"/>
        <v>2025</v>
      </c>
      <c r="B5638" s="77">
        <f t="shared" si="465"/>
        <v>4</v>
      </c>
      <c r="C5638" s="73">
        <v>45752</v>
      </c>
      <c r="D5638" s="79" t="s">
        <v>4</v>
      </c>
      <c r="E5638" s="80" t="s">
        <v>270</v>
      </c>
      <c r="F5638" s="81" t="str">
        <f>VLOOKUP(E5638,Customer[],2,FALSE)</f>
        <v>Kyi Thar Oo(2)</v>
      </c>
      <c r="G5638" s="69" t="str">
        <f>VLOOKUP(E5638,Customer[],3,FALSE)</f>
        <v>Bayin Naung St</v>
      </c>
      <c r="H5638" s="69" t="str">
        <f>VLOOKUP(E5638,Customer[],4,FALSE)</f>
        <v>Htan Ta Pin</v>
      </c>
      <c r="I5638" s="48" t="s">
        <v>18</v>
      </c>
      <c r="J5638" s="82" t="str">
        <f>VLOOKUP(I5638,PGStock[],2,FALSE)</f>
        <v>Formula Rum 350ml</v>
      </c>
      <c r="K5638" s="71">
        <f>VLOOKUP(I5638,PGStock[],3,FALSE)</f>
        <v>0.35</v>
      </c>
      <c r="L5638" s="47">
        <v>3</v>
      </c>
      <c r="M5638" s="47">
        <f>VLOOKUP(I5638,PGStock[],6,FALSE)</f>
        <v>150</v>
      </c>
      <c r="N5638" s="47">
        <f>+PGSales!$L5638*PGSales!$M5638</f>
        <v>450</v>
      </c>
    </row>
    <row r="5639" spans="1:14" hidden="1" x14ac:dyDescent="0.25">
      <c r="A5639" s="77">
        <f t="shared" si="464"/>
        <v>2025</v>
      </c>
      <c r="B5639" s="77">
        <f t="shared" si="465"/>
        <v>4</v>
      </c>
      <c r="C5639" s="73">
        <v>45754</v>
      </c>
      <c r="D5639" s="79" t="s">
        <v>2</v>
      </c>
      <c r="E5639" s="80" t="s">
        <v>704</v>
      </c>
      <c r="F5639" s="81" t="str">
        <f>VLOOKUP(E5639,Customer[],2,FALSE)</f>
        <v>The Cornor</v>
      </c>
      <c r="G5639" s="69" t="str">
        <f>VLOOKUP(E5639,Customer[],3,FALSE)</f>
        <v>New Thaegi Rd</v>
      </c>
      <c r="H5639" s="69" t="str">
        <f>VLOOKUP(E5639,Customer[],4,FALSE)</f>
        <v xml:space="preserve"> N/Oakkala</v>
      </c>
      <c r="I5639" s="48" t="s">
        <v>25</v>
      </c>
      <c r="J5639" s="82" t="str">
        <f>VLOOKUP(I5639,PGStock[],2,FALSE)</f>
        <v>Columbus Super Red Smooth 350 Ml</v>
      </c>
      <c r="K5639" s="71">
        <f>VLOOKUP(I5639,PGStock[],3,FALSE)</f>
        <v>0.35</v>
      </c>
      <c r="L5639" s="47">
        <v>6</v>
      </c>
      <c r="M5639" s="47">
        <f>VLOOKUP(I5639,PGStock[],6,FALSE)</f>
        <v>150</v>
      </c>
      <c r="N5639" s="47">
        <f>+PGSales!$L5639*PGSales!$M5639</f>
        <v>900</v>
      </c>
    </row>
    <row r="5640" spans="1:14" hidden="1" x14ac:dyDescent="0.25">
      <c r="A5640" s="77">
        <f t="shared" si="464"/>
        <v>2025</v>
      </c>
      <c r="B5640" s="77">
        <f t="shared" si="465"/>
        <v>4</v>
      </c>
      <c r="C5640" s="73">
        <v>45754</v>
      </c>
      <c r="D5640" s="79" t="s">
        <v>2</v>
      </c>
      <c r="E5640" s="80" t="s">
        <v>704</v>
      </c>
      <c r="F5640" s="81" t="str">
        <f>VLOOKUP(E5640,Customer[],2,FALSE)</f>
        <v>The Cornor</v>
      </c>
      <c r="G5640" s="69" t="str">
        <f>VLOOKUP(E5640,Customer[],3,FALSE)</f>
        <v>New Thaegi Rd</v>
      </c>
      <c r="H5640" s="69" t="str">
        <f>VLOOKUP(E5640,Customer[],4,FALSE)</f>
        <v xml:space="preserve"> N/Oakkala</v>
      </c>
      <c r="I5640" s="48" t="s">
        <v>18</v>
      </c>
      <c r="J5640" s="82" t="str">
        <f>VLOOKUP(I5640,PGStock[],2,FALSE)</f>
        <v>Formula Rum 350ml</v>
      </c>
      <c r="K5640" s="71">
        <f>VLOOKUP(I5640,PGStock[],3,FALSE)</f>
        <v>0.35</v>
      </c>
      <c r="L5640" s="47">
        <v>3</v>
      </c>
      <c r="M5640" s="47">
        <f>VLOOKUP(I5640,PGStock[],6,FALSE)</f>
        <v>150</v>
      </c>
      <c r="N5640" s="47">
        <f>+PGSales!$L5640*PGSales!$M5640</f>
        <v>450</v>
      </c>
    </row>
    <row r="5641" spans="1:14" hidden="1" x14ac:dyDescent="0.25">
      <c r="A5641" s="77">
        <f t="shared" si="464"/>
        <v>2025</v>
      </c>
      <c r="B5641" s="77">
        <f t="shared" si="465"/>
        <v>4</v>
      </c>
      <c r="C5641" s="73">
        <v>45754</v>
      </c>
      <c r="D5641" s="79" t="s">
        <v>60</v>
      </c>
      <c r="E5641" s="80" t="s">
        <v>693</v>
      </c>
      <c r="F5641" s="81" t="str">
        <f>VLOOKUP(E5641,Customer[],2,FALSE)</f>
        <v>Uncle Liquor</v>
      </c>
      <c r="G5641" s="69" t="str">
        <f>VLOOKUP(E5641,Customer[],3,FALSE)</f>
        <v>Bonmoer Rd</v>
      </c>
      <c r="H5641" s="69" t="str">
        <f>VLOOKUP(E5641,Customer[],4,FALSE)</f>
        <v xml:space="preserve"> N/Oakkala</v>
      </c>
      <c r="I5641" s="48" t="s">
        <v>25</v>
      </c>
      <c r="J5641" s="82" t="str">
        <f>VLOOKUP(I5641,PGStock[],2,FALSE)</f>
        <v>Columbus Super Red Smooth 350 Ml</v>
      </c>
      <c r="K5641" s="71">
        <f>VLOOKUP(I5641,PGStock[],3,FALSE)</f>
        <v>0.35</v>
      </c>
      <c r="L5641" s="47">
        <v>7</v>
      </c>
      <c r="M5641" s="47">
        <f>VLOOKUP(I5641,PGStock[],6,FALSE)</f>
        <v>150</v>
      </c>
      <c r="N5641" s="47">
        <f>+PGSales!$L5641*PGSales!$M5641</f>
        <v>1050</v>
      </c>
    </row>
    <row r="5642" spans="1:14" hidden="1" x14ac:dyDescent="0.25">
      <c r="A5642" s="77">
        <f t="shared" si="460"/>
        <v>2025</v>
      </c>
      <c r="B5642" s="77">
        <f t="shared" si="461"/>
        <v>4</v>
      </c>
      <c r="C5642" s="73">
        <v>45754</v>
      </c>
      <c r="D5642" s="79" t="s">
        <v>60</v>
      </c>
      <c r="E5642" s="80" t="s">
        <v>693</v>
      </c>
      <c r="F5642" s="81" t="str">
        <f>VLOOKUP(E5642,Customer[],2,FALSE)</f>
        <v>Uncle Liquor</v>
      </c>
      <c r="G5642" s="69" t="str">
        <f>VLOOKUP(E5642,Customer[],3,FALSE)</f>
        <v>Bonmoer Rd</v>
      </c>
      <c r="H5642" s="69" t="str">
        <f>VLOOKUP(E5642,Customer[],4,FALSE)</f>
        <v xml:space="preserve"> N/Oakkala</v>
      </c>
      <c r="I5642" s="48" t="s">
        <v>18</v>
      </c>
      <c r="J5642" s="82" t="str">
        <f>VLOOKUP(I5642,PGStock[],2,FALSE)</f>
        <v>Formula Rum 350ml</v>
      </c>
      <c r="K5642" s="71">
        <f>VLOOKUP(I5642,PGStock[],3,FALSE)</f>
        <v>0.35</v>
      </c>
      <c r="L5642" s="47">
        <v>3</v>
      </c>
      <c r="M5642" s="47">
        <f>VLOOKUP(I5642,PGStock[],6,FALSE)</f>
        <v>150</v>
      </c>
      <c r="N5642" s="47">
        <f>+PGSales!$L5642*PGSales!$M5642</f>
        <v>450</v>
      </c>
    </row>
    <row r="5643" spans="1:14" hidden="1" x14ac:dyDescent="0.25">
      <c r="A5643" s="77">
        <f t="shared" si="460"/>
        <v>2025</v>
      </c>
      <c r="B5643" s="77">
        <f t="shared" si="461"/>
        <v>4</v>
      </c>
      <c r="C5643" s="73">
        <v>45754</v>
      </c>
      <c r="D5643" s="79" t="s">
        <v>0</v>
      </c>
      <c r="E5643" s="80" t="s">
        <v>697</v>
      </c>
      <c r="F5643" s="81" t="str">
        <f>VLOOKUP(E5643,Customer[],2,FALSE)</f>
        <v>Shwe Nadi</v>
      </c>
      <c r="G5643" s="69" t="str">
        <f>VLOOKUP(E5643,Customer[],3,FALSE)</f>
        <v>6 Koe</v>
      </c>
      <c r="H5643" s="69" t="str">
        <f>VLOOKUP(E5643,Customer[],4,FALSE)</f>
        <v xml:space="preserve"> N/Oakkala</v>
      </c>
      <c r="I5643" s="48" t="s">
        <v>25</v>
      </c>
      <c r="J5643" s="82" t="str">
        <f>VLOOKUP(I5643,PGStock[],2,FALSE)</f>
        <v>Columbus Super Red Smooth 350 Ml</v>
      </c>
      <c r="K5643" s="71">
        <f>VLOOKUP(I5643,PGStock[],3,FALSE)</f>
        <v>0.35</v>
      </c>
      <c r="L5643" s="47">
        <v>2</v>
      </c>
      <c r="M5643" s="47">
        <f>VLOOKUP(I5643,PGStock[],6,FALSE)</f>
        <v>150</v>
      </c>
      <c r="N5643" s="47">
        <f>+PGSales!$L5643*PGSales!$M5643</f>
        <v>300</v>
      </c>
    </row>
    <row r="5644" spans="1:14" hidden="1" x14ac:dyDescent="0.25">
      <c r="A5644" s="77">
        <f t="shared" si="460"/>
        <v>2025</v>
      </c>
      <c r="B5644" s="77">
        <f t="shared" si="461"/>
        <v>4</v>
      </c>
      <c r="C5644" s="73">
        <v>45754</v>
      </c>
      <c r="D5644" s="79" t="s">
        <v>0</v>
      </c>
      <c r="E5644" s="80" t="s">
        <v>697</v>
      </c>
      <c r="F5644" s="81" t="str">
        <f>VLOOKUP(E5644,Customer[],2,FALSE)</f>
        <v>Shwe Nadi</v>
      </c>
      <c r="G5644" s="69" t="str">
        <f>VLOOKUP(E5644,Customer[],3,FALSE)</f>
        <v>6 Koe</v>
      </c>
      <c r="H5644" s="69" t="str">
        <f>VLOOKUP(E5644,Customer[],4,FALSE)</f>
        <v xml:space="preserve"> N/Oakkala</v>
      </c>
      <c r="I5644" s="48" t="s">
        <v>18</v>
      </c>
      <c r="J5644" s="82" t="str">
        <f>VLOOKUP(I5644,PGStock[],2,FALSE)</f>
        <v>Formula Rum 350ml</v>
      </c>
      <c r="K5644" s="71">
        <f>VLOOKUP(I5644,PGStock[],3,FALSE)</f>
        <v>0.35</v>
      </c>
      <c r="L5644" s="47">
        <v>1</v>
      </c>
      <c r="M5644" s="47">
        <f>VLOOKUP(I5644,PGStock[],6,FALSE)</f>
        <v>150</v>
      </c>
      <c r="N5644" s="47">
        <f>+PGSales!$L5644*PGSales!$M5644</f>
        <v>150</v>
      </c>
    </row>
    <row r="5645" spans="1:14" hidden="1" x14ac:dyDescent="0.25">
      <c r="A5645" s="77">
        <f t="shared" si="460"/>
        <v>2025</v>
      </c>
      <c r="B5645" s="77">
        <f t="shared" si="461"/>
        <v>4</v>
      </c>
      <c r="C5645" s="73">
        <v>45754</v>
      </c>
      <c r="D5645" s="79" t="s">
        <v>365</v>
      </c>
      <c r="E5645" s="80" t="s">
        <v>695</v>
      </c>
      <c r="F5645" s="81" t="str">
        <f>VLOOKUP(E5645,Customer[],2,FALSE)</f>
        <v>Pyae Wa</v>
      </c>
      <c r="G5645" s="69" t="str">
        <f>VLOOKUP(E5645,Customer[],3,FALSE)</f>
        <v>S Paukkan Rd</v>
      </c>
      <c r="H5645" s="69" t="str">
        <f>VLOOKUP(E5645,Customer[],4,FALSE)</f>
        <v>S Paukkan N/Oakkala</v>
      </c>
      <c r="I5645" s="48" t="s">
        <v>18</v>
      </c>
      <c r="J5645" s="82" t="str">
        <f>VLOOKUP(I5645,PGStock[],2,FALSE)</f>
        <v>Formula Rum 350ml</v>
      </c>
      <c r="K5645" s="71">
        <f>VLOOKUP(I5645,PGStock[],3,FALSE)</f>
        <v>0.35</v>
      </c>
      <c r="L5645" s="47">
        <v>2</v>
      </c>
      <c r="M5645" s="47">
        <f>VLOOKUP(I5645,PGStock[],6,FALSE)</f>
        <v>150</v>
      </c>
      <c r="N5645" s="47">
        <f>+PGSales!$L5645*PGSales!$M5645</f>
        <v>300</v>
      </c>
    </row>
    <row r="5646" spans="1:14" hidden="1" x14ac:dyDescent="0.25">
      <c r="A5646" s="77">
        <f t="shared" si="460"/>
        <v>2025</v>
      </c>
      <c r="B5646" s="77">
        <f t="shared" si="461"/>
        <v>4</v>
      </c>
      <c r="C5646" s="73">
        <v>45754</v>
      </c>
      <c r="D5646" s="79" t="s">
        <v>187</v>
      </c>
      <c r="E5646" s="80" t="s">
        <v>679</v>
      </c>
      <c r="F5646" s="81" t="str">
        <f>VLOOKUP(E5646,Customer[],2,FALSE)</f>
        <v>Naythit</v>
      </c>
      <c r="G5646" s="69" t="str">
        <f>VLOOKUP(E5646,Customer[],3,FALSE)</f>
        <v>Nouing Yan rd</v>
      </c>
      <c r="H5646" s="69" t="str">
        <f>VLOOKUP(E5646,Customer[],4,FALSE)</f>
        <v>S Paukkan N/Oakkala</v>
      </c>
      <c r="I5646" s="48" t="s">
        <v>25</v>
      </c>
      <c r="J5646" s="82" t="str">
        <f>VLOOKUP(I5646,PGStock[],2,FALSE)</f>
        <v>Columbus Super Red Smooth 350 Ml</v>
      </c>
      <c r="K5646" s="71">
        <f>VLOOKUP(I5646,PGStock[],3,FALSE)</f>
        <v>0.35</v>
      </c>
      <c r="L5646" s="47">
        <v>2</v>
      </c>
      <c r="M5646" s="47">
        <f>VLOOKUP(I5646,PGStock[],6,FALSE)</f>
        <v>150</v>
      </c>
      <c r="N5646" s="47">
        <f>+PGSales!$L5646*PGSales!$M5646</f>
        <v>300</v>
      </c>
    </row>
    <row r="5647" spans="1:14" hidden="1" x14ac:dyDescent="0.25">
      <c r="A5647" s="77">
        <f t="shared" si="460"/>
        <v>2025</v>
      </c>
      <c r="B5647" s="77">
        <f t="shared" si="461"/>
        <v>4</v>
      </c>
      <c r="C5647" s="73">
        <v>45754</v>
      </c>
      <c r="D5647" s="79" t="s">
        <v>187</v>
      </c>
      <c r="E5647" s="80" t="s">
        <v>679</v>
      </c>
      <c r="F5647" s="81" t="str">
        <f>VLOOKUP(E5647,Customer[],2,FALSE)</f>
        <v>Naythit</v>
      </c>
      <c r="G5647" s="69" t="str">
        <f>VLOOKUP(E5647,Customer[],3,FALSE)</f>
        <v>Nouing Yan rd</v>
      </c>
      <c r="H5647" s="69" t="str">
        <f>VLOOKUP(E5647,Customer[],4,FALSE)</f>
        <v>S Paukkan N/Oakkala</v>
      </c>
      <c r="I5647" s="48" t="s">
        <v>18</v>
      </c>
      <c r="J5647" s="82" t="str">
        <f>VLOOKUP(I5647,PGStock[],2,FALSE)</f>
        <v>Formula Rum 350ml</v>
      </c>
      <c r="K5647" s="71">
        <f>VLOOKUP(I5647,PGStock[],3,FALSE)</f>
        <v>0.35</v>
      </c>
      <c r="L5647" s="47">
        <v>4</v>
      </c>
      <c r="M5647" s="47">
        <f>VLOOKUP(I5647,PGStock[],6,FALSE)</f>
        <v>150</v>
      </c>
      <c r="N5647" s="47">
        <f>+PGSales!$L5647*PGSales!$M5647</f>
        <v>600</v>
      </c>
    </row>
    <row r="5648" spans="1:14" hidden="1" x14ac:dyDescent="0.25">
      <c r="A5648" s="77">
        <f t="shared" si="460"/>
        <v>2025</v>
      </c>
      <c r="B5648" s="77">
        <f t="shared" si="461"/>
        <v>4</v>
      </c>
      <c r="C5648" s="73">
        <v>45754</v>
      </c>
      <c r="D5648" s="79" t="s">
        <v>4</v>
      </c>
      <c r="E5648" s="80" t="s">
        <v>322</v>
      </c>
      <c r="F5648" s="81" t="str">
        <f>VLOOKUP(E5648,Customer[],2,FALSE)</f>
        <v>Kyaw</v>
      </c>
      <c r="G5648" s="69" t="str">
        <f>VLOOKUP(E5648,Customer[],3,FALSE)</f>
        <v>Bagan Rd</v>
      </c>
      <c r="H5648" s="69" t="str">
        <f>VLOOKUP(E5648,Customer[],4,FALSE)</f>
        <v>S Paukkan N/Oakkala</v>
      </c>
      <c r="I5648" s="48" t="s">
        <v>25</v>
      </c>
      <c r="J5648" s="82" t="str">
        <f>VLOOKUP(I5648,PGStock[],2,FALSE)</f>
        <v>Columbus Super Red Smooth 350 Ml</v>
      </c>
      <c r="K5648" s="71">
        <f>VLOOKUP(I5648,PGStock[],3,FALSE)</f>
        <v>0.35</v>
      </c>
      <c r="L5648" s="47">
        <v>2</v>
      </c>
      <c r="M5648" s="47">
        <f>VLOOKUP(I5648,PGStock[],6,FALSE)</f>
        <v>150</v>
      </c>
      <c r="N5648" s="47">
        <f>+PGSales!$L5648*PGSales!$M5648</f>
        <v>300</v>
      </c>
    </row>
    <row r="5649" spans="1:14" hidden="1" x14ac:dyDescent="0.25">
      <c r="A5649" s="77">
        <f t="shared" si="460"/>
        <v>2025</v>
      </c>
      <c r="B5649" s="77">
        <f t="shared" si="461"/>
        <v>4</v>
      </c>
      <c r="C5649" s="73">
        <v>45754</v>
      </c>
      <c r="D5649" s="79" t="s">
        <v>4</v>
      </c>
      <c r="E5649" s="80" t="s">
        <v>322</v>
      </c>
      <c r="F5649" s="81" t="str">
        <f>VLOOKUP(E5649,Customer[],2,FALSE)</f>
        <v>Kyaw</v>
      </c>
      <c r="G5649" s="69" t="str">
        <f>VLOOKUP(E5649,Customer[],3,FALSE)</f>
        <v>Bagan Rd</v>
      </c>
      <c r="H5649" s="69" t="str">
        <f>VLOOKUP(E5649,Customer[],4,FALSE)</f>
        <v>S Paukkan N/Oakkala</v>
      </c>
      <c r="I5649" s="48" t="s">
        <v>23</v>
      </c>
      <c r="J5649" s="82" t="str">
        <f>VLOOKUP(I5649,PGStock[],2,FALSE)</f>
        <v>Columbus Super Red Smooth 175 Ml</v>
      </c>
      <c r="K5649" s="71">
        <f>VLOOKUP(I5649,PGStock[],3,FALSE)</f>
        <v>0.17499999999999999</v>
      </c>
      <c r="L5649" s="47">
        <v>4</v>
      </c>
      <c r="M5649" s="47">
        <f>VLOOKUP(I5649,PGStock[],6,FALSE)</f>
        <v>100</v>
      </c>
      <c r="N5649" s="47">
        <f>+PGSales!$L5649*PGSales!$M5649</f>
        <v>400</v>
      </c>
    </row>
    <row r="5650" spans="1:14" hidden="1" x14ac:dyDescent="0.25">
      <c r="A5650" s="77">
        <f t="shared" si="460"/>
        <v>2025</v>
      </c>
      <c r="B5650" s="77">
        <f t="shared" si="461"/>
        <v>4</v>
      </c>
      <c r="C5650" s="73">
        <v>45754</v>
      </c>
      <c r="D5650" s="79" t="s">
        <v>4</v>
      </c>
      <c r="E5650" s="80" t="s">
        <v>322</v>
      </c>
      <c r="F5650" s="81" t="str">
        <f>VLOOKUP(E5650,Customer[],2,FALSE)</f>
        <v>Kyaw</v>
      </c>
      <c r="G5650" s="69" t="str">
        <f>VLOOKUP(E5650,Customer[],3,FALSE)</f>
        <v>Bagan Rd</v>
      </c>
      <c r="H5650" s="69" t="str">
        <f>VLOOKUP(E5650,Customer[],4,FALSE)</f>
        <v>S Paukkan N/Oakkala</v>
      </c>
      <c r="I5650" s="48" t="s">
        <v>18</v>
      </c>
      <c r="J5650" s="82" t="str">
        <f>VLOOKUP(I5650,PGStock[],2,FALSE)</f>
        <v>Formula Rum 350ml</v>
      </c>
      <c r="K5650" s="71">
        <f>VLOOKUP(I5650,PGStock[],3,FALSE)</f>
        <v>0.35</v>
      </c>
      <c r="L5650" s="47">
        <v>5</v>
      </c>
      <c r="M5650" s="47">
        <f>VLOOKUP(I5650,PGStock[],6,FALSE)</f>
        <v>150</v>
      </c>
      <c r="N5650" s="47">
        <f>+PGSales!$L5650*PGSales!$M5650</f>
        <v>750</v>
      </c>
    </row>
    <row r="5651" spans="1:14" hidden="1" x14ac:dyDescent="0.25">
      <c r="A5651" s="77">
        <f t="shared" si="460"/>
        <v>2025</v>
      </c>
      <c r="B5651" s="77">
        <f t="shared" si="461"/>
        <v>4</v>
      </c>
      <c r="C5651" s="73">
        <v>45754</v>
      </c>
      <c r="D5651" s="79" t="s">
        <v>115</v>
      </c>
      <c r="E5651" s="80" t="s">
        <v>700</v>
      </c>
      <c r="F5651" s="81" t="str">
        <f>VLOOKUP(E5651,Customer[],2,FALSE)</f>
        <v>Myo Gyi</v>
      </c>
      <c r="G5651" s="69" t="str">
        <f>VLOOKUP(E5651,Customer[],3,FALSE)</f>
        <v>S Paukkan Rd</v>
      </c>
      <c r="H5651" s="69" t="str">
        <f>VLOOKUP(E5651,Customer[],4,FALSE)</f>
        <v>S Paukkan N/Oakkala</v>
      </c>
      <c r="I5651" s="48" t="s">
        <v>25</v>
      </c>
      <c r="J5651" s="82" t="str">
        <f>VLOOKUP(I5651,PGStock[],2,FALSE)</f>
        <v>Columbus Super Red Smooth 350 Ml</v>
      </c>
      <c r="K5651" s="71">
        <f>VLOOKUP(I5651,PGStock[],3,FALSE)</f>
        <v>0.35</v>
      </c>
      <c r="L5651" s="47">
        <v>4</v>
      </c>
      <c r="M5651" s="47">
        <f>VLOOKUP(I5651,PGStock[],6,FALSE)</f>
        <v>150</v>
      </c>
      <c r="N5651" s="47">
        <f>+PGSales!$L5651*PGSales!$M5651</f>
        <v>600</v>
      </c>
    </row>
    <row r="5652" spans="1:14" hidden="1" x14ac:dyDescent="0.25">
      <c r="A5652" s="77">
        <f t="shared" si="460"/>
        <v>2025</v>
      </c>
      <c r="B5652" s="77">
        <f t="shared" si="461"/>
        <v>4</v>
      </c>
      <c r="C5652" s="73">
        <v>45754</v>
      </c>
      <c r="D5652" s="79" t="s">
        <v>115</v>
      </c>
      <c r="E5652" s="80" t="s">
        <v>700</v>
      </c>
      <c r="F5652" s="81" t="str">
        <f>VLOOKUP(E5652,Customer[],2,FALSE)</f>
        <v>Myo Gyi</v>
      </c>
      <c r="G5652" s="69" t="str">
        <f>VLOOKUP(E5652,Customer[],3,FALSE)</f>
        <v>S Paukkan Rd</v>
      </c>
      <c r="H5652" s="69" t="str">
        <f>VLOOKUP(E5652,Customer[],4,FALSE)</f>
        <v>S Paukkan N/Oakkala</v>
      </c>
      <c r="I5652" s="48" t="s">
        <v>18</v>
      </c>
      <c r="J5652" s="82" t="str">
        <f>VLOOKUP(I5652,PGStock[],2,FALSE)</f>
        <v>Formula Rum 350ml</v>
      </c>
      <c r="K5652" s="71">
        <f>VLOOKUP(I5652,PGStock[],3,FALSE)</f>
        <v>0.35</v>
      </c>
      <c r="L5652" s="47">
        <v>3</v>
      </c>
      <c r="M5652" s="47">
        <f>VLOOKUP(I5652,PGStock[],6,FALSE)</f>
        <v>150</v>
      </c>
      <c r="N5652" s="47">
        <f>+PGSales!$L5652*PGSales!$M5652</f>
        <v>450</v>
      </c>
    </row>
    <row r="5653" spans="1:14" hidden="1" x14ac:dyDescent="0.25">
      <c r="A5653" s="77">
        <f t="shared" si="460"/>
        <v>2025</v>
      </c>
      <c r="B5653" s="77">
        <f t="shared" si="461"/>
        <v>4</v>
      </c>
      <c r="C5653" s="73">
        <v>45754</v>
      </c>
      <c r="D5653" s="79" t="s">
        <v>1</v>
      </c>
      <c r="E5653" s="80" t="s">
        <v>696</v>
      </c>
      <c r="F5653" s="81" t="str">
        <f>VLOOKUP(E5653,Customer[],2,FALSE)</f>
        <v>Moe Htety</v>
      </c>
      <c r="G5653" s="69" t="str">
        <f>VLOOKUP(E5653,Customer[],3,FALSE)</f>
        <v>S Paukkan Rd</v>
      </c>
      <c r="H5653" s="69" t="str">
        <f>VLOOKUP(E5653,Customer[],4,FALSE)</f>
        <v>S Paukkan N/Oakkala</v>
      </c>
      <c r="I5653" s="48" t="s">
        <v>25</v>
      </c>
      <c r="J5653" s="82" t="str">
        <f>VLOOKUP(I5653,PGStock[],2,FALSE)</f>
        <v>Columbus Super Red Smooth 350 Ml</v>
      </c>
      <c r="K5653" s="71">
        <f>VLOOKUP(I5653,PGStock[],3,FALSE)</f>
        <v>0.35</v>
      </c>
      <c r="L5653" s="47">
        <v>1</v>
      </c>
      <c r="M5653" s="47">
        <f>VLOOKUP(I5653,PGStock[],6,FALSE)</f>
        <v>150</v>
      </c>
      <c r="N5653" s="47">
        <f>+PGSales!$L5653*PGSales!$M5653</f>
        <v>150</v>
      </c>
    </row>
    <row r="5654" spans="1:14" hidden="1" x14ac:dyDescent="0.25">
      <c r="A5654" s="77">
        <f t="shared" si="460"/>
        <v>2025</v>
      </c>
      <c r="B5654" s="77">
        <f t="shared" si="461"/>
        <v>4</v>
      </c>
      <c r="C5654" s="73">
        <v>45754</v>
      </c>
      <c r="D5654" s="79" t="s">
        <v>1</v>
      </c>
      <c r="E5654" s="80" t="s">
        <v>696</v>
      </c>
      <c r="F5654" s="81" t="str">
        <f>VLOOKUP(E5654,Customer[],2,FALSE)</f>
        <v>Moe Htety</v>
      </c>
      <c r="G5654" s="69" t="str">
        <f>VLOOKUP(E5654,Customer[],3,FALSE)</f>
        <v>S Paukkan Rd</v>
      </c>
      <c r="H5654" s="69" t="str">
        <f>VLOOKUP(E5654,Customer[],4,FALSE)</f>
        <v>S Paukkan N/Oakkala</v>
      </c>
      <c r="I5654" s="48" t="s">
        <v>18</v>
      </c>
      <c r="J5654" s="82" t="str">
        <f>VLOOKUP(I5654,PGStock[],2,FALSE)</f>
        <v>Formula Rum 350ml</v>
      </c>
      <c r="K5654" s="71">
        <f>VLOOKUP(I5654,PGStock[],3,FALSE)</f>
        <v>0.35</v>
      </c>
      <c r="L5654" s="47">
        <v>6</v>
      </c>
      <c r="M5654" s="47">
        <f>VLOOKUP(I5654,PGStock[],6,FALSE)</f>
        <v>150</v>
      </c>
      <c r="N5654" s="47">
        <f>+PGSales!$L5654*PGSales!$M5654</f>
        <v>900</v>
      </c>
    </row>
    <row r="5655" spans="1:14" hidden="1" x14ac:dyDescent="0.25">
      <c r="A5655" s="77">
        <f t="shared" si="452"/>
        <v>2025</v>
      </c>
      <c r="B5655" s="77">
        <f t="shared" si="453"/>
        <v>4</v>
      </c>
      <c r="C5655" s="73">
        <v>45754</v>
      </c>
      <c r="D5655" s="79" t="s">
        <v>70</v>
      </c>
      <c r="E5655" s="80" t="s">
        <v>271</v>
      </c>
      <c r="F5655" s="81" t="str">
        <f>VLOOKUP(E5655,Customer[],2,FALSE)</f>
        <v>Lapyae Wunn</v>
      </c>
      <c r="G5655" s="69" t="str">
        <f>VLOOKUP(E5655,Customer[],3,FALSE)</f>
        <v>West Yangon University Rd</v>
      </c>
      <c r="H5655" s="69" t="str">
        <f>VLOOKUP(E5655,Customer[],4,FALSE)</f>
        <v>Htan Ta Pin</v>
      </c>
      <c r="I5655" s="48" t="s">
        <v>27</v>
      </c>
      <c r="J5655" s="82" t="str">
        <f>VLOOKUP(I5655,PGStock[],2,FALSE)</f>
        <v>Columbus Super Red Smooth 700 Ml</v>
      </c>
      <c r="K5655" s="71">
        <f>VLOOKUP(I5655,PGStock[],3,FALSE)</f>
        <v>0.7</v>
      </c>
      <c r="L5655" s="47">
        <v>1</v>
      </c>
      <c r="M5655" s="47">
        <f>VLOOKUP(I5655,PGStock[],6,FALSE)</f>
        <v>200</v>
      </c>
      <c r="N5655" s="47">
        <f>+PGSales!$L5655*PGSales!$M5655</f>
        <v>200</v>
      </c>
    </row>
    <row r="5656" spans="1:14" hidden="1" x14ac:dyDescent="0.25">
      <c r="A5656" s="77">
        <f t="shared" si="452"/>
        <v>2025</v>
      </c>
      <c r="B5656" s="77">
        <f t="shared" si="453"/>
        <v>4</v>
      </c>
      <c r="C5656" s="73">
        <v>45754</v>
      </c>
      <c r="D5656" s="79" t="s">
        <v>70</v>
      </c>
      <c r="E5656" s="80" t="s">
        <v>271</v>
      </c>
      <c r="F5656" s="81" t="str">
        <f>VLOOKUP(E5656,Customer[],2,FALSE)</f>
        <v>Lapyae Wunn</v>
      </c>
      <c r="G5656" s="69" t="str">
        <f>VLOOKUP(E5656,Customer[],3,FALSE)</f>
        <v>West Yangon University Rd</v>
      </c>
      <c r="H5656" s="69" t="str">
        <f>VLOOKUP(E5656,Customer[],4,FALSE)</f>
        <v>Htan Ta Pin</v>
      </c>
      <c r="I5656" s="48" t="s">
        <v>25</v>
      </c>
      <c r="J5656" s="82" t="str">
        <f>VLOOKUP(I5656,PGStock[],2,FALSE)</f>
        <v>Columbus Super Red Smooth 350 Ml</v>
      </c>
      <c r="K5656" s="71">
        <f>VLOOKUP(I5656,PGStock[],3,FALSE)</f>
        <v>0.35</v>
      </c>
      <c r="L5656" s="47">
        <v>6</v>
      </c>
      <c r="M5656" s="47">
        <f>VLOOKUP(I5656,PGStock[],6,FALSE)</f>
        <v>150</v>
      </c>
      <c r="N5656" s="47">
        <f>+PGSales!$L5656*PGSales!$M5656</f>
        <v>900</v>
      </c>
    </row>
    <row r="5657" spans="1:14" hidden="1" x14ac:dyDescent="0.25">
      <c r="A5657" s="77">
        <f t="shared" si="452"/>
        <v>2025</v>
      </c>
      <c r="B5657" s="77">
        <f t="shared" si="453"/>
        <v>4</v>
      </c>
      <c r="C5657" s="73">
        <v>45754</v>
      </c>
      <c r="D5657" s="79" t="s">
        <v>70</v>
      </c>
      <c r="E5657" s="80" t="s">
        <v>271</v>
      </c>
      <c r="F5657" s="81" t="str">
        <f>VLOOKUP(E5657,Customer[],2,FALSE)</f>
        <v>Lapyae Wunn</v>
      </c>
      <c r="G5657" s="69" t="str">
        <f>VLOOKUP(E5657,Customer[],3,FALSE)</f>
        <v>West Yangon University Rd</v>
      </c>
      <c r="H5657" s="69" t="str">
        <f>VLOOKUP(E5657,Customer[],4,FALSE)</f>
        <v>Htan Ta Pin</v>
      </c>
      <c r="I5657" s="48" t="s">
        <v>18</v>
      </c>
      <c r="J5657" s="82" t="str">
        <f>VLOOKUP(I5657,PGStock[],2,FALSE)</f>
        <v>Formula Rum 350ml</v>
      </c>
      <c r="K5657" s="71">
        <f>VLOOKUP(I5657,PGStock[],3,FALSE)</f>
        <v>0.35</v>
      </c>
      <c r="L5657" s="47">
        <v>24</v>
      </c>
      <c r="M5657" s="47">
        <f>VLOOKUP(I5657,PGStock[],6,FALSE)</f>
        <v>150</v>
      </c>
      <c r="N5657" s="47">
        <f>+PGSales!$L5657*PGSales!$M5657</f>
        <v>3600</v>
      </c>
    </row>
    <row r="5658" spans="1:14" hidden="1" x14ac:dyDescent="0.25">
      <c r="A5658" s="77">
        <f t="shared" si="452"/>
        <v>2025</v>
      </c>
      <c r="B5658" s="77">
        <f t="shared" si="453"/>
        <v>4</v>
      </c>
      <c r="C5658" s="73">
        <v>45754</v>
      </c>
      <c r="D5658" s="79" t="s">
        <v>131</v>
      </c>
      <c r="E5658" s="80" t="s">
        <v>677</v>
      </c>
      <c r="F5658" s="81" t="str">
        <f>VLOOKUP(E5658,Customer[],2,FALSE)</f>
        <v>Take Nay Linn</v>
      </c>
      <c r="G5658" s="69" t="str">
        <f>VLOOKUP(E5658,Customer[],3,FALSE)</f>
        <v>West Yangon University Rd</v>
      </c>
      <c r="H5658" s="69" t="str">
        <f>VLOOKUP(E5658,Customer[],4,FALSE)</f>
        <v>Htan Ta Pin</v>
      </c>
      <c r="I5658" s="48" t="s">
        <v>25</v>
      </c>
      <c r="J5658" s="82" t="str">
        <f>VLOOKUP(I5658,PGStock[],2,FALSE)</f>
        <v>Columbus Super Red Smooth 350 Ml</v>
      </c>
      <c r="K5658" s="71">
        <f>VLOOKUP(I5658,PGStock[],3,FALSE)</f>
        <v>0.35</v>
      </c>
      <c r="L5658" s="47">
        <v>1</v>
      </c>
      <c r="M5658" s="47">
        <f>VLOOKUP(I5658,PGStock[],6,FALSE)</f>
        <v>150</v>
      </c>
      <c r="N5658" s="47">
        <f>+PGSales!$L5658*PGSales!$M5658</f>
        <v>150</v>
      </c>
    </row>
    <row r="5659" spans="1:14" hidden="1" x14ac:dyDescent="0.25">
      <c r="A5659" s="77">
        <f t="shared" si="452"/>
        <v>2025</v>
      </c>
      <c r="B5659" s="77">
        <f t="shared" si="453"/>
        <v>4</v>
      </c>
      <c r="C5659" s="73">
        <v>45754</v>
      </c>
      <c r="D5659" s="79" t="s">
        <v>131</v>
      </c>
      <c r="E5659" s="80" t="s">
        <v>677</v>
      </c>
      <c r="F5659" s="81" t="str">
        <f>VLOOKUP(E5659,Customer[],2,FALSE)</f>
        <v>Take Nay Linn</v>
      </c>
      <c r="G5659" s="69" t="str">
        <f>VLOOKUP(E5659,Customer[],3,FALSE)</f>
        <v>West Yangon University Rd</v>
      </c>
      <c r="H5659" s="69" t="str">
        <f>VLOOKUP(E5659,Customer[],4,FALSE)</f>
        <v>Htan Ta Pin</v>
      </c>
      <c r="I5659" s="48" t="s">
        <v>20</v>
      </c>
      <c r="J5659" s="82" t="str">
        <f>VLOOKUP(I5659,PGStock[],2,FALSE)</f>
        <v>Formula Rum 700ml</v>
      </c>
      <c r="K5659" s="71">
        <f>VLOOKUP(I5659,PGStock[],3,FALSE)</f>
        <v>0.7</v>
      </c>
      <c r="L5659" s="47">
        <v>2</v>
      </c>
      <c r="M5659" s="47">
        <f>VLOOKUP(I5659,PGStock[],6,FALSE)</f>
        <v>200</v>
      </c>
      <c r="N5659" s="47">
        <f>+PGSales!$L5659*PGSales!$M5659</f>
        <v>400</v>
      </c>
    </row>
    <row r="5660" spans="1:14" hidden="1" x14ac:dyDescent="0.25">
      <c r="A5660" s="77">
        <f t="shared" si="452"/>
        <v>2025</v>
      </c>
      <c r="B5660" s="77">
        <f t="shared" si="453"/>
        <v>4</v>
      </c>
      <c r="C5660" s="73">
        <v>45754</v>
      </c>
      <c r="D5660" s="79" t="s">
        <v>131</v>
      </c>
      <c r="E5660" s="80" t="s">
        <v>677</v>
      </c>
      <c r="F5660" s="81" t="str">
        <f>VLOOKUP(E5660,Customer[],2,FALSE)</f>
        <v>Take Nay Linn</v>
      </c>
      <c r="G5660" s="69" t="str">
        <f>VLOOKUP(E5660,Customer[],3,FALSE)</f>
        <v>West Yangon University Rd</v>
      </c>
      <c r="H5660" s="69" t="str">
        <f>VLOOKUP(E5660,Customer[],4,FALSE)</f>
        <v>Htan Ta Pin</v>
      </c>
      <c r="I5660" s="48" t="s">
        <v>18</v>
      </c>
      <c r="J5660" s="82" t="str">
        <f>VLOOKUP(I5660,PGStock[],2,FALSE)</f>
        <v>Formula Rum 350ml</v>
      </c>
      <c r="K5660" s="71">
        <f>VLOOKUP(I5660,PGStock[],3,FALSE)</f>
        <v>0.35</v>
      </c>
      <c r="L5660" s="47">
        <v>26</v>
      </c>
      <c r="M5660" s="47">
        <f>VLOOKUP(I5660,PGStock[],6,FALSE)</f>
        <v>150</v>
      </c>
      <c r="N5660" s="47">
        <f>+PGSales!$L5660*PGSales!$M5660</f>
        <v>3900</v>
      </c>
    </row>
    <row r="5661" spans="1:14" hidden="1" x14ac:dyDescent="0.25">
      <c r="A5661" s="77">
        <f t="shared" si="452"/>
        <v>2025</v>
      </c>
      <c r="B5661" s="77">
        <f t="shared" si="453"/>
        <v>4</v>
      </c>
      <c r="C5661" s="73">
        <v>45754</v>
      </c>
      <c r="D5661" s="79" t="s">
        <v>367</v>
      </c>
      <c r="E5661" s="80" t="s">
        <v>269</v>
      </c>
      <c r="F5661" s="81" t="str">
        <f>VLOOKUP(E5661,Customer[],2,FALSE)</f>
        <v>Kaung Star</v>
      </c>
      <c r="G5661" s="69" t="str">
        <f>VLOOKUP(E5661,Customer[],3,FALSE)</f>
        <v>West Yangon University Rd</v>
      </c>
      <c r="H5661" s="69" t="str">
        <f>VLOOKUP(E5661,Customer[],4,FALSE)</f>
        <v>Htan Ta Pin</v>
      </c>
      <c r="I5661" s="48" t="s">
        <v>27</v>
      </c>
      <c r="J5661" s="82" t="str">
        <f>VLOOKUP(I5661,PGStock[],2,FALSE)</f>
        <v>Columbus Super Red Smooth 700 Ml</v>
      </c>
      <c r="K5661" s="71">
        <f>VLOOKUP(I5661,PGStock[],3,FALSE)</f>
        <v>0.7</v>
      </c>
      <c r="L5661" s="47">
        <v>2</v>
      </c>
      <c r="M5661" s="47">
        <f>VLOOKUP(I5661,PGStock[],6,FALSE)</f>
        <v>200</v>
      </c>
      <c r="N5661" s="47">
        <f>+PGSales!$L5661*PGSales!$M5661</f>
        <v>400</v>
      </c>
    </row>
    <row r="5662" spans="1:14" hidden="1" x14ac:dyDescent="0.25">
      <c r="A5662" s="77">
        <f t="shared" si="452"/>
        <v>2025</v>
      </c>
      <c r="B5662" s="77">
        <f t="shared" si="453"/>
        <v>4</v>
      </c>
      <c r="C5662" s="73">
        <v>45754</v>
      </c>
      <c r="D5662" s="79" t="s">
        <v>367</v>
      </c>
      <c r="E5662" s="80" t="s">
        <v>269</v>
      </c>
      <c r="F5662" s="81" t="str">
        <f>VLOOKUP(E5662,Customer[],2,FALSE)</f>
        <v>Kaung Star</v>
      </c>
      <c r="G5662" s="69" t="str">
        <f>VLOOKUP(E5662,Customer[],3,FALSE)</f>
        <v>West Yangon University Rd</v>
      </c>
      <c r="H5662" s="69" t="str">
        <f>VLOOKUP(E5662,Customer[],4,FALSE)</f>
        <v>Htan Ta Pin</v>
      </c>
      <c r="I5662" s="48" t="s">
        <v>25</v>
      </c>
      <c r="J5662" s="82" t="str">
        <f>VLOOKUP(I5662,PGStock[],2,FALSE)</f>
        <v>Columbus Super Red Smooth 350 Ml</v>
      </c>
      <c r="K5662" s="71">
        <f>VLOOKUP(I5662,PGStock[],3,FALSE)</f>
        <v>0.35</v>
      </c>
      <c r="L5662" s="47">
        <v>1</v>
      </c>
      <c r="M5662" s="47">
        <f>VLOOKUP(I5662,PGStock[],6,FALSE)</f>
        <v>150</v>
      </c>
      <c r="N5662" s="47">
        <f>+PGSales!$L5662*PGSales!$M5662</f>
        <v>150</v>
      </c>
    </row>
    <row r="5663" spans="1:14" hidden="1" x14ac:dyDescent="0.25">
      <c r="A5663" s="77">
        <f t="shared" si="452"/>
        <v>2025</v>
      </c>
      <c r="B5663" s="77">
        <f t="shared" si="453"/>
        <v>4</v>
      </c>
      <c r="C5663" s="73">
        <v>45754</v>
      </c>
      <c r="D5663" s="79" t="s">
        <v>367</v>
      </c>
      <c r="E5663" s="80" t="s">
        <v>269</v>
      </c>
      <c r="F5663" s="81" t="str">
        <f>VLOOKUP(E5663,Customer[],2,FALSE)</f>
        <v>Kaung Star</v>
      </c>
      <c r="G5663" s="69" t="str">
        <f>VLOOKUP(E5663,Customer[],3,FALSE)</f>
        <v>West Yangon University Rd</v>
      </c>
      <c r="H5663" s="69" t="str">
        <f>VLOOKUP(E5663,Customer[],4,FALSE)</f>
        <v>Htan Ta Pin</v>
      </c>
      <c r="I5663" s="48" t="s">
        <v>20</v>
      </c>
      <c r="J5663" s="82" t="str">
        <f>VLOOKUP(I5663,PGStock[],2,FALSE)</f>
        <v>Formula Rum 700ml</v>
      </c>
      <c r="K5663" s="71">
        <f>VLOOKUP(I5663,PGStock[],3,FALSE)</f>
        <v>0.7</v>
      </c>
      <c r="L5663" s="47">
        <v>1</v>
      </c>
      <c r="M5663" s="47">
        <f>VLOOKUP(I5663,PGStock[],6,FALSE)</f>
        <v>200</v>
      </c>
      <c r="N5663" s="47">
        <f>+PGSales!$L5663*PGSales!$M5663</f>
        <v>200</v>
      </c>
    </row>
    <row r="5664" spans="1:14" hidden="1" x14ac:dyDescent="0.25">
      <c r="A5664" s="77">
        <f t="shared" si="452"/>
        <v>2025</v>
      </c>
      <c r="B5664" s="77">
        <f t="shared" si="453"/>
        <v>4</v>
      </c>
      <c r="C5664" s="73">
        <v>45754</v>
      </c>
      <c r="D5664" s="79" t="s">
        <v>367</v>
      </c>
      <c r="E5664" s="80" t="s">
        <v>269</v>
      </c>
      <c r="F5664" s="81" t="str">
        <f>VLOOKUP(E5664,Customer[],2,FALSE)</f>
        <v>Kaung Star</v>
      </c>
      <c r="G5664" s="69" t="str">
        <f>VLOOKUP(E5664,Customer[],3,FALSE)</f>
        <v>West Yangon University Rd</v>
      </c>
      <c r="H5664" s="69" t="str">
        <f>VLOOKUP(E5664,Customer[],4,FALSE)</f>
        <v>Htan Ta Pin</v>
      </c>
      <c r="I5664" s="48" t="s">
        <v>18</v>
      </c>
      <c r="J5664" s="82" t="str">
        <f>VLOOKUP(I5664,PGStock[],2,FALSE)</f>
        <v>Formula Rum 350ml</v>
      </c>
      <c r="K5664" s="71">
        <f>VLOOKUP(I5664,PGStock[],3,FALSE)</f>
        <v>0.35</v>
      </c>
      <c r="L5664" s="47">
        <v>6</v>
      </c>
      <c r="M5664" s="47">
        <f>VLOOKUP(I5664,PGStock[],6,FALSE)</f>
        <v>150</v>
      </c>
      <c r="N5664" s="47">
        <f>+PGSales!$L5664*PGSales!$M5664</f>
        <v>900</v>
      </c>
    </row>
    <row r="5665" spans="1:14" hidden="1" x14ac:dyDescent="0.25">
      <c r="A5665" s="77">
        <f t="shared" si="452"/>
        <v>2025</v>
      </c>
      <c r="B5665" s="77">
        <f t="shared" si="453"/>
        <v>4</v>
      </c>
      <c r="C5665" s="73">
        <v>45754</v>
      </c>
      <c r="D5665" s="79" t="s">
        <v>74</v>
      </c>
      <c r="E5665" s="80" t="s">
        <v>274</v>
      </c>
      <c r="F5665" s="81" t="str">
        <f>VLOOKUP(E5665,Customer[],2,FALSE)</f>
        <v>Ni Ni Lin</v>
      </c>
      <c r="G5665" s="69" t="str">
        <f>VLOOKUP(E5665,Customer[],3,FALSE)</f>
        <v>Myoma Zay Rd</v>
      </c>
      <c r="H5665" s="69" t="str">
        <f>VLOOKUP(E5665,Customer[],4,FALSE)</f>
        <v>Htan Ta Pin</v>
      </c>
      <c r="I5665" s="48" t="s">
        <v>25</v>
      </c>
      <c r="J5665" s="82" t="str">
        <f>VLOOKUP(I5665,PGStock[],2,FALSE)</f>
        <v>Columbus Super Red Smooth 350 Ml</v>
      </c>
      <c r="K5665" s="71">
        <f>VLOOKUP(I5665,PGStock[],3,FALSE)</f>
        <v>0.35</v>
      </c>
      <c r="L5665" s="47">
        <v>3</v>
      </c>
      <c r="M5665" s="47">
        <f>VLOOKUP(I5665,PGStock[],6,FALSE)</f>
        <v>150</v>
      </c>
      <c r="N5665" s="47">
        <f>+PGSales!$L5665*PGSales!$M5665</f>
        <v>450</v>
      </c>
    </row>
    <row r="5666" spans="1:14" hidden="1" x14ac:dyDescent="0.25">
      <c r="A5666" s="77">
        <f t="shared" ref="A5666:A5677" si="466">YEAR(C5666)</f>
        <v>2025</v>
      </c>
      <c r="B5666" s="77">
        <f t="shared" ref="B5666:B5677" si="467">MONTH(C5666)</f>
        <v>4</v>
      </c>
      <c r="C5666" s="73">
        <v>45754</v>
      </c>
      <c r="D5666" s="79" t="s">
        <v>74</v>
      </c>
      <c r="E5666" s="80" t="s">
        <v>274</v>
      </c>
      <c r="F5666" s="81" t="str">
        <f>VLOOKUP(E5666,Customer[],2,FALSE)</f>
        <v>Ni Ni Lin</v>
      </c>
      <c r="G5666" s="69" t="str">
        <f>VLOOKUP(E5666,Customer[],3,FALSE)</f>
        <v>Myoma Zay Rd</v>
      </c>
      <c r="H5666" s="69" t="str">
        <f>VLOOKUP(E5666,Customer[],4,FALSE)</f>
        <v>Htan Ta Pin</v>
      </c>
      <c r="I5666" s="48" t="s">
        <v>18</v>
      </c>
      <c r="J5666" s="82" t="str">
        <f>VLOOKUP(I5666,PGStock[],2,FALSE)</f>
        <v>Formula Rum 350ml</v>
      </c>
      <c r="K5666" s="71">
        <f>VLOOKUP(I5666,PGStock[],3,FALSE)</f>
        <v>0.35</v>
      </c>
      <c r="L5666" s="47">
        <v>8</v>
      </c>
      <c r="M5666" s="47">
        <f>VLOOKUP(I5666,PGStock[],6,FALSE)</f>
        <v>150</v>
      </c>
      <c r="N5666" s="47">
        <f>+PGSales!$L5666*PGSales!$M5666</f>
        <v>1200</v>
      </c>
    </row>
    <row r="5667" spans="1:14" hidden="1" x14ac:dyDescent="0.25">
      <c r="A5667" s="77">
        <f t="shared" si="466"/>
        <v>2025</v>
      </c>
      <c r="B5667" s="77">
        <f t="shared" si="467"/>
        <v>4</v>
      </c>
      <c r="C5667" s="73">
        <v>45754</v>
      </c>
      <c r="D5667" s="79" t="s">
        <v>68</v>
      </c>
      <c r="E5667" s="80" t="s">
        <v>273</v>
      </c>
      <c r="F5667" s="81" t="str">
        <f>VLOOKUP(E5667,Customer[],2,FALSE)</f>
        <v>Nate Thint</v>
      </c>
      <c r="G5667" s="69" t="str">
        <f>VLOOKUP(E5667,Customer[],3,FALSE)</f>
        <v>Bayin Naung St</v>
      </c>
      <c r="H5667" s="69" t="str">
        <f>VLOOKUP(E5667,Customer[],4,FALSE)</f>
        <v>Htan Ta Pin</v>
      </c>
      <c r="I5667" s="48" t="s">
        <v>25</v>
      </c>
      <c r="J5667" s="82" t="str">
        <f>VLOOKUP(I5667,PGStock[],2,FALSE)</f>
        <v>Columbus Super Red Smooth 350 Ml</v>
      </c>
      <c r="K5667" s="71">
        <f>VLOOKUP(I5667,PGStock[],3,FALSE)</f>
        <v>0.35</v>
      </c>
      <c r="L5667" s="47">
        <v>2</v>
      </c>
      <c r="M5667" s="47">
        <f>VLOOKUP(I5667,PGStock[],6,FALSE)</f>
        <v>150</v>
      </c>
      <c r="N5667" s="47">
        <f>+PGSales!$L5667*PGSales!$M5667</f>
        <v>300</v>
      </c>
    </row>
    <row r="5668" spans="1:14" hidden="1" x14ac:dyDescent="0.25">
      <c r="A5668" s="77">
        <f t="shared" si="466"/>
        <v>2025</v>
      </c>
      <c r="B5668" s="77">
        <f t="shared" si="467"/>
        <v>4</v>
      </c>
      <c r="C5668" s="73">
        <v>45754</v>
      </c>
      <c r="D5668" s="79" t="s">
        <v>68</v>
      </c>
      <c r="E5668" s="80" t="s">
        <v>273</v>
      </c>
      <c r="F5668" s="81" t="str">
        <f>VLOOKUP(E5668,Customer[],2,FALSE)</f>
        <v>Nate Thint</v>
      </c>
      <c r="G5668" s="69" t="str">
        <f>VLOOKUP(E5668,Customer[],3,FALSE)</f>
        <v>Bayin Naung St</v>
      </c>
      <c r="H5668" s="69" t="str">
        <f>VLOOKUP(E5668,Customer[],4,FALSE)</f>
        <v>Htan Ta Pin</v>
      </c>
      <c r="I5668" s="48" t="s">
        <v>23</v>
      </c>
      <c r="J5668" s="82" t="str">
        <f>VLOOKUP(I5668,PGStock[],2,FALSE)</f>
        <v>Columbus Super Red Smooth 175 Ml</v>
      </c>
      <c r="K5668" s="71">
        <f>VLOOKUP(I5668,PGStock[],3,FALSE)</f>
        <v>0.17499999999999999</v>
      </c>
      <c r="L5668" s="47">
        <v>2</v>
      </c>
      <c r="M5668" s="47">
        <f>VLOOKUP(I5668,PGStock[],6,FALSE)</f>
        <v>100</v>
      </c>
      <c r="N5668" s="47">
        <f>+PGSales!$L5668*PGSales!$M5668</f>
        <v>200</v>
      </c>
    </row>
    <row r="5669" spans="1:14" hidden="1" x14ac:dyDescent="0.25">
      <c r="A5669" s="77">
        <f t="shared" si="466"/>
        <v>2025</v>
      </c>
      <c r="B5669" s="77">
        <f t="shared" si="467"/>
        <v>4</v>
      </c>
      <c r="C5669" s="73">
        <v>45754</v>
      </c>
      <c r="D5669" s="79" t="s">
        <v>68</v>
      </c>
      <c r="E5669" s="80" t="s">
        <v>273</v>
      </c>
      <c r="F5669" s="81" t="str">
        <f>VLOOKUP(E5669,Customer[],2,FALSE)</f>
        <v>Nate Thint</v>
      </c>
      <c r="G5669" s="69" t="str">
        <f>VLOOKUP(E5669,Customer[],3,FALSE)</f>
        <v>Bayin Naung St</v>
      </c>
      <c r="H5669" s="69" t="str">
        <f>VLOOKUP(E5669,Customer[],4,FALSE)</f>
        <v>Htan Ta Pin</v>
      </c>
      <c r="I5669" s="48" t="s">
        <v>20</v>
      </c>
      <c r="J5669" s="82" t="str">
        <f>VLOOKUP(I5669,PGStock[],2,FALSE)</f>
        <v>Formula Rum 700ml</v>
      </c>
      <c r="K5669" s="71">
        <f>VLOOKUP(I5669,PGStock[],3,FALSE)</f>
        <v>0.7</v>
      </c>
      <c r="L5669" s="47">
        <v>2</v>
      </c>
      <c r="M5669" s="47">
        <f>VLOOKUP(I5669,PGStock[],6,FALSE)</f>
        <v>200</v>
      </c>
      <c r="N5669" s="47">
        <f>+PGSales!$L5669*PGSales!$M5669</f>
        <v>400</v>
      </c>
    </row>
    <row r="5670" spans="1:14" hidden="1" x14ac:dyDescent="0.25">
      <c r="A5670" s="77">
        <f t="shared" si="466"/>
        <v>2025</v>
      </c>
      <c r="B5670" s="77">
        <f t="shared" si="467"/>
        <v>4</v>
      </c>
      <c r="C5670" s="73">
        <v>45754</v>
      </c>
      <c r="D5670" s="79" t="s">
        <v>68</v>
      </c>
      <c r="E5670" s="80" t="s">
        <v>273</v>
      </c>
      <c r="F5670" s="81" t="str">
        <f>VLOOKUP(E5670,Customer[],2,FALSE)</f>
        <v>Nate Thint</v>
      </c>
      <c r="G5670" s="69" t="str">
        <f>VLOOKUP(E5670,Customer[],3,FALSE)</f>
        <v>Bayin Naung St</v>
      </c>
      <c r="H5670" s="69" t="str">
        <f>VLOOKUP(E5670,Customer[],4,FALSE)</f>
        <v>Htan Ta Pin</v>
      </c>
      <c r="I5670" s="48" t="s">
        <v>18</v>
      </c>
      <c r="J5670" s="82" t="str">
        <f>VLOOKUP(I5670,PGStock[],2,FALSE)</f>
        <v>Formula Rum 350ml</v>
      </c>
      <c r="K5670" s="71">
        <f>VLOOKUP(I5670,PGStock[],3,FALSE)</f>
        <v>0.35</v>
      </c>
      <c r="L5670" s="47">
        <v>4</v>
      </c>
      <c r="M5670" s="47">
        <f>VLOOKUP(I5670,PGStock[],6,FALSE)</f>
        <v>150</v>
      </c>
      <c r="N5670" s="47">
        <f>+PGSales!$L5670*PGSales!$M5670</f>
        <v>600</v>
      </c>
    </row>
    <row r="5671" spans="1:14" hidden="1" x14ac:dyDescent="0.25">
      <c r="A5671" s="77">
        <f t="shared" si="466"/>
        <v>2025</v>
      </c>
      <c r="B5671" s="77">
        <f t="shared" si="467"/>
        <v>4</v>
      </c>
      <c r="C5671" s="73">
        <v>45754</v>
      </c>
      <c r="D5671" s="79" t="s">
        <v>76</v>
      </c>
      <c r="E5671" s="80" t="s">
        <v>276</v>
      </c>
      <c r="F5671" s="81" t="str">
        <f>VLOOKUP(E5671,Customer[],2,FALSE)</f>
        <v>Kyi Thar Oo(1)</v>
      </c>
      <c r="G5671" s="69" t="str">
        <f>VLOOKUP(E5671,Customer[],3,FALSE)</f>
        <v>Poe San Aye St</v>
      </c>
      <c r="H5671" s="69" t="str">
        <f>VLOOKUP(E5671,Customer[],4,FALSE)</f>
        <v>Htan Ta Pin</v>
      </c>
      <c r="I5671" s="48" t="s">
        <v>25</v>
      </c>
      <c r="J5671" s="82" t="str">
        <f>VLOOKUP(I5671,PGStock[],2,FALSE)</f>
        <v>Columbus Super Red Smooth 350 Ml</v>
      </c>
      <c r="K5671" s="71">
        <f>VLOOKUP(I5671,PGStock[],3,FALSE)</f>
        <v>0.35</v>
      </c>
      <c r="L5671" s="47">
        <v>1</v>
      </c>
      <c r="M5671" s="47">
        <f>VLOOKUP(I5671,PGStock[],6,FALSE)</f>
        <v>150</v>
      </c>
      <c r="N5671" s="47">
        <f>+PGSales!$L5671*PGSales!$M5671</f>
        <v>150</v>
      </c>
    </row>
    <row r="5672" spans="1:14" hidden="1" x14ac:dyDescent="0.25">
      <c r="A5672" s="77">
        <f t="shared" si="466"/>
        <v>2025</v>
      </c>
      <c r="B5672" s="77">
        <f t="shared" si="467"/>
        <v>4</v>
      </c>
      <c r="C5672" s="73">
        <v>45754</v>
      </c>
      <c r="D5672" s="79" t="s">
        <v>76</v>
      </c>
      <c r="E5672" s="80" t="s">
        <v>276</v>
      </c>
      <c r="F5672" s="81" t="str">
        <f>VLOOKUP(E5672,Customer[],2,FALSE)</f>
        <v>Kyi Thar Oo(1)</v>
      </c>
      <c r="G5672" s="69" t="str">
        <f>VLOOKUP(E5672,Customer[],3,FALSE)</f>
        <v>Poe San Aye St</v>
      </c>
      <c r="H5672" s="69" t="str">
        <f>VLOOKUP(E5672,Customer[],4,FALSE)</f>
        <v>Htan Ta Pin</v>
      </c>
      <c r="I5672" s="48" t="s">
        <v>23</v>
      </c>
      <c r="J5672" s="82" t="str">
        <f>VLOOKUP(I5672,PGStock[],2,FALSE)</f>
        <v>Columbus Super Red Smooth 175 Ml</v>
      </c>
      <c r="K5672" s="71">
        <f>VLOOKUP(I5672,PGStock[],3,FALSE)</f>
        <v>0.17499999999999999</v>
      </c>
      <c r="L5672" s="47">
        <v>2</v>
      </c>
      <c r="M5672" s="47">
        <f>VLOOKUP(I5672,PGStock[],6,FALSE)</f>
        <v>100</v>
      </c>
      <c r="N5672" s="47">
        <f>+PGSales!$L5672*PGSales!$M5672</f>
        <v>200</v>
      </c>
    </row>
    <row r="5673" spans="1:14" hidden="1" x14ac:dyDescent="0.25">
      <c r="A5673" s="77">
        <f t="shared" si="466"/>
        <v>2025</v>
      </c>
      <c r="B5673" s="77">
        <f t="shared" si="467"/>
        <v>4</v>
      </c>
      <c r="C5673" s="73">
        <v>45754</v>
      </c>
      <c r="D5673" s="79" t="s">
        <v>76</v>
      </c>
      <c r="E5673" s="80" t="s">
        <v>276</v>
      </c>
      <c r="F5673" s="81" t="str">
        <f>VLOOKUP(E5673,Customer[],2,FALSE)</f>
        <v>Kyi Thar Oo(1)</v>
      </c>
      <c r="G5673" s="69" t="str">
        <f>VLOOKUP(E5673,Customer[],3,FALSE)</f>
        <v>Poe San Aye St</v>
      </c>
      <c r="H5673" s="69" t="str">
        <f>VLOOKUP(E5673,Customer[],4,FALSE)</f>
        <v>Htan Ta Pin</v>
      </c>
      <c r="I5673" s="48" t="s">
        <v>18</v>
      </c>
      <c r="J5673" s="82" t="str">
        <f>VLOOKUP(I5673,PGStock[],2,FALSE)</f>
        <v>Formula Rum 350ml</v>
      </c>
      <c r="K5673" s="71">
        <f>VLOOKUP(I5673,PGStock[],3,FALSE)</f>
        <v>0.35</v>
      </c>
      <c r="L5673" s="47">
        <v>2</v>
      </c>
      <c r="M5673" s="47">
        <f>VLOOKUP(I5673,PGStock[],6,FALSE)</f>
        <v>150</v>
      </c>
      <c r="N5673" s="47">
        <f>+PGSales!$L5673*PGSales!$M5673</f>
        <v>300</v>
      </c>
    </row>
    <row r="5674" spans="1:14" hidden="1" x14ac:dyDescent="0.25">
      <c r="A5674" s="77">
        <f t="shared" si="466"/>
        <v>2025</v>
      </c>
      <c r="B5674" s="77">
        <f t="shared" si="467"/>
        <v>4</v>
      </c>
      <c r="C5674" s="73">
        <v>45754</v>
      </c>
      <c r="D5674" s="79" t="s">
        <v>109</v>
      </c>
      <c r="E5674" s="80" t="s">
        <v>380</v>
      </c>
      <c r="F5674" s="81" t="str">
        <f>VLOOKUP(E5674,Customer[],2,FALSE)</f>
        <v>Ka Dai Hein</v>
      </c>
      <c r="G5674" s="69" t="str">
        <f>VLOOKUP(E5674,Customer[],3,FALSE)</f>
        <v>Kan Bae Butar Zay Rd</v>
      </c>
      <c r="H5674" s="69" t="str">
        <f>VLOOKUP(E5674,Customer[],4,FALSE)</f>
        <v>YanKin</v>
      </c>
      <c r="I5674" s="48" t="s">
        <v>27</v>
      </c>
      <c r="J5674" s="82" t="str">
        <f>VLOOKUP(I5674,PGStock[],2,FALSE)</f>
        <v>Columbus Super Red Smooth 700 Ml</v>
      </c>
      <c r="K5674" s="71">
        <f>VLOOKUP(I5674,PGStock[],3,FALSE)</f>
        <v>0.7</v>
      </c>
      <c r="L5674" s="47">
        <v>2</v>
      </c>
      <c r="M5674" s="47">
        <f>VLOOKUP(I5674,PGStock[],6,FALSE)</f>
        <v>200</v>
      </c>
      <c r="N5674" s="47">
        <f>+PGSales!$L5674*PGSales!$M5674</f>
        <v>400</v>
      </c>
    </row>
    <row r="5675" spans="1:14" hidden="1" x14ac:dyDescent="0.25">
      <c r="A5675" s="77">
        <f t="shared" si="466"/>
        <v>2025</v>
      </c>
      <c r="B5675" s="77">
        <f t="shared" si="467"/>
        <v>4</v>
      </c>
      <c r="C5675" s="73">
        <v>45754</v>
      </c>
      <c r="D5675" s="79" t="s">
        <v>109</v>
      </c>
      <c r="E5675" s="80" t="s">
        <v>380</v>
      </c>
      <c r="F5675" s="81" t="str">
        <f>VLOOKUP(E5675,Customer[],2,FALSE)</f>
        <v>Ka Dai Hein</v>
      </c>
      <c r="G5675" s="69" t="str">
        <f>VLOOKUP(E5675,Customer[],3,FALSE)</f>
        <v>Kan Bae Butar Zay Rd</v>
      </c>
      <c r="H5675" s="69" t="str">
        <f>VLOOKUP(E5675,Customer[],4,FALSE)</f>
        <v>YanKin</v>
      </c>
      <c r="I5675" s="48" t="s">
        <v>25</v>
      </c>
      <c r="J5675" s="82" t="str">
        <f>VLOOKUP(I5675,PGStock[],2,FALSE)</f>
        <v>Columbus Super Red Smooth 350 Ml</v>
      </c>
      <c r="K5675" s="71">
        <f>VLOOKUP(I5675,PGStock[],3,FALSE)</f>
        <v>0.35</v>
      </c>
      <c r="L5675" s="47">
        <v>3</v>
      </c>
      <c r="M5675" s="47">
        <f>VLOOKUP(I5675,PGStock[],6,FALSE)</f>
        <v>150</v>
      </c>
      <c r="N5675" s="47">
        <f>+PGSales!$L5675*PGSales!$M5675</f>
        <v>450</v>
      </c>
    </row>
    <row r="5676" spans="1:14" hidden="1" x14ac:dyDescent="0.25">
      <c r="A5676" s="77">
        <f t="shared" si="466"/>
        <v>2025</v>
      </c>
      <c r="B5676" s="77">
        <f t="shared" si="467"/>
        <v>4</v>
      </c>
      <c r="C5676" s="73">
        <v>45754</v>
      </c>
      <c r="D5676" s="79" t="s">
        <v>109</v>
      </c>
      <c r="E5676" s="80" t="s">
        <v>380</v>
      </c>
      <c r="F5676" s="81" t="str">
        <f>VLOOKUP(E5676,Customer[],2,FALSE)</f>
        <v>Ka Dai Hein</v>
      </c>
      <c r="G5676" s="69" t="str">
        <f>VLOOKUP(E5676,Customer[],3,FALSE)</f>
        <v>Kan Bae Butar Zay Rd</v>
      </c>
      <c r="H5676" s="69" t="str">
        <f>VLOOKUP(E5676,Customer[],4,FALSE)</f>
        <v>YanKin</v>
      </c>
      <c r="I5676" s="48" t="s">
        <v>18</v>
      </c>
      <c r="J5676" s="82" t="str">
        <f>VLOOKUP(I5676,PGStock[],2,FALSE)</f>
        <v>Formula Rum 350ml</v>
      </c>
      <c r="K5676" s="71">
        <f>VLOOKUP(I5676,PGStock[],3,FALSE)</f>
        <v>0.35</v>
      </c>
      <c r="L5676" s="47">
        <v>5</v>
      </c>
      <c r="M5676" s="47">
        <f>VLOOKUP(I5676,PGStock[],6,FALSE)</f>
        <v>150</v>
      </c>
      <c r="N5676" s="47">
        <f>+PGSales!$L5676*PGSales!$M5676</f>
        <v>750</v>
      </c>
    </row>
    <row r="5677" spans="1:14" hidden="1" x14ac:dyDescent="0.25">
      <c r="A5677" s="77">
        <f t="shared" si="466"/>
        <v>2025</v>
      </c>
      <c r="B5677" s="77">
        <f t="shared" si="467"/>
        <v>4</v>
      </c>
      <c r="C5677" s="73">
        <v>45754</v>
      </c>
      <c r="D5677" s="79" t="s">
        <v>66</v>
      </c>
      <c r="E5677" s="80" t="s">
        <v>375</v>
      </c>
      <c r="F5677" s="81" t="str">
        <f>VLOOKUP(E5677,Customer[],2,FALSE)</f>
        <v>Ah Linn Nike</v>
      </c>
      <c r="G5677" s="69" t="str">
        <f>VLOOKUP(E5677,Customer[],3,FALSE)</f>
        <v>ThitSar Rd</v>
      </c>
      <c r="H5677" s="69" t="str">
        <f>VLOOKUP(E5677,Customer[],4,FALSE)</f>
        <v>YanKin</v>
      </c>
      <c r="I5677" s="48" t="s">
        <v>25</v>
      </c>
      <c r="J5677" s="82" t="str">
        <f>VLOOKUP(I5677,PGStock[],2,FALSE)</f>
        <v>Columbus Super Red Smooth 350 Ml</v>
      </c>
      <c r="K5677" s="71">
        <f>VLOOKUP(I5677,PGStock[],3,FALSE)</f>
        <v>0.35</v>
      </c>
      <c r="L5677" s="47">
        <v>8</v>
      </c>
      <c r="M5677" s="47">
        <f>VLOOKUP(I5677,PGStock[],6,FALSE)</f>
        <v>150</v>
      </c>
      <c r="N5677" s="47">
        <f>+PGSales!$L5677*PGSales!$M5677</f>
        <v>1200</v>
      </c>
    </row>
    <row r="5678" spans="1:14" hidden="1" x14ac:dyDescent="0.25">
      <c r="A5678" s="77">
        <f t="shared" ref="A5678:A5689" si="468">YEAR(C5678)</f>
        <v>2025</v>
      </c>
      <c r="B5678" s="77">
        <f t="shared" ref="B5678:B5689" si="469">MONTH(C5678)</f>
        <v>4</v>
      </c>
      <c r="C5678" s="73">
        <v>45754</v>
      </c>
      <c r="D5678" s="79" t="s">
        <v>186</v>
      </c>
      <c r="E5678" s="80" t="s">
        <v>376</v>
      </c>
      <c r="F5678" s="81" t="str">
        <f>VLOOKUP(E5678,Customer[],2,FALSE)</f>
        <v>Phyu</v>
      </c>
      <c r="G5678" s="69" t="str">
        <f>VLOOKUP(E5678,Customer[],3,FALSE)</f>
        <v>Yan Shin Rd</v>
      </c>
      <c r="H5678" s="69" t="str">
        <f>VLOOKUP(E5678,Customer[],4,FALSE)</f>
        <v>YanKin</v>
      </c>
      <c r="I5678" s="48" t="s">
        <v>25</v>
      </c>
      <c r="J5678" s="82" t="str">
        <f>VLOOKUP(I5678,PGStock[],2,FALSE)</f>
        <v>Columbus Super Red Smooth 350 Ml</v>
      </c>
      <c r="K5678" s="71">
        <f>VLOOKUP(I5678,PGStock[],3,FALSE)</f>
        <v>0.35</v>
      </c>
      <c r="L5678" s="47">
        <v>5</v>
      </c>
      <c r="M5678" s="47">
        <f>VLOOKUP(I5678,PGStock[],6,FALSE)</f>
        <v>150</v>
      </c>
      <c r="N5678" s="47">
        <f>+PGSales!$L5678*PGSales!$M5678</f>
        <v>750</v>
      </c>
    </row>
    <row r="5679" spans="1:14" hidden="1" x14ac:dyDescent="0.25">
      <c r="A5679" s="77">
        <f t="shared" si="468"/>
        <v>2025</v>
      </c>
      <c r="B5679" s="77">
        <f t="shared" si="469"/>
        <v>4</v>
      </c>
      <c r="C5679" s="73">
        <v>45754</v>
      </c>
      <c r="D5679" s="79" t="s">
        <v>186</v>
      </c>
      <c r="E5679" s="80" t="s">
        <v>376</v>
      </c>
      <c r="F5679" s="81" t="str">
        <f>VLOOKUP(E5679,Customer[],2,FALSE)</f>
        <v>Phyu</v>
      </c>
      <c r="G5679" s="69" t="str">
        <f>VLOOKUP(E5679,Customer[],3,FALSE)</f>
        <v>Yan Shin Rd</v>
      </c>
      <c r="H5679" s="69" t="str">
        <f>VLOOKUP(E5679,Customer[],4,FALSE)</f>
        <v>YanKin</v>
      </c>
      <c r="I5679" s="48" t="s">
        <v>18</v>
      </c>
      <c r="J5679" s="82" t="str">
        <f>VLOOKUP(I5679,PGStock[],2,FALSE)</f>
        <v>Formula Rum 350ml</v>
      </c>
      <c r="K5679" s="71">
        <f>VLOOKUP(I5679,PGStock[],3,FALSE)</f>
        <v>0.35</v>
      </c>
      <c r="L5679" s="47">
        <v>2</v>
      </c>
      <c r="M5679" s="47">
        <f>VLOOKUP(I5679,PGStock[],6,FALSE)</f>
        <v>150</v>
      </c>
      <c r="N5679" s="47">
        <f>+PGSales!$L5679*PGSales!$M5679</f>
        <v>300</v>
      </c>
    </row>
    <row r="5680" spans="1:14" hidden="1" x14ac:dyDescent="0.25">
      <c r="A5680" s="77">
        <f t="shared" si="468"/>
        <v>2025</v>
      </c>
      <c r="B5680" s="77">
        <f t="shared" si="469"/>
        <v>4</v>
      </c>
      <c r="C5680" s="73">
        <v>45754</v>
      </c>
      <c r="D5680" s="79" t="s">
        <v>58</v>
      </c>
      <c r="E5680" s="80" t="s">
        <v>377</v>
      </c>
      <c r="F5680" s="81" t="str">
        <f>VLOOKUP(E5680,Customer[],2,FALSE)</f>
        <v>Style 2</v>
      </c>
      <c r="G5680" s="69" t="str">
        <f>VLOOKUP(E5680,Customer[],3,FALSE)</f>
        <v>Thamain Bamyan Rd</v>
      </c>
      <c r="H5680" s="69" t="str">
        <f>VLOOKUP(E5680,Customer[],4,FALSE)</f>
        <v>Mangalar T/N</v>
      </c>
      <c r="I5680" s="48" t="s">
        <v>25</v>
      </c>
      <c r="J5680" s="82" t="str">
        <f>VLOOKUP(I5680,PGStock[],2,FALSE)</f>
        <v>Columbus Super Red Smooth 350 Ml</v>
      </c>
      <c r="K5680" s="71">
        <f>VLOOKUP(I5680,PGStock[],3,FALSE)</f>
        <v>0.35</v>
      </c>
      <c r="L5680" s="47">
        <v>8</v>
      </c>
      <c r="M5680" s="47">
        <f>VLOOKUP(I5680,PGStock[],6,FALSE)</f>
        <v>150</v>
      </c>
      <c r="N5680" s="47">
        <f>+PGSales!$L5680*PGSales!$M5680</f>
        <v>1200</v>
      </c>
    </row>
    <row r="5681" spans="1:14" hidden="1" x14ac:dyDescent="0.25">
      <c r="A5681" s="77">
        <f t="shared" si="468"/>
        <v>2025</v>
      </c>
      <c r="B5681" s="77">
        <f t="shared" si="469"/>
        <v>4</v>
      </c>
      <c r="C5681" s="73">
        <v>45754</v>
      </c>
      <c r="D5681" s="79" t="s">
        <v>58</v>
      </c>
      <c r="E5681" s="80" t="s">
        <v>377</v>
      </c>
      <c r="F5681" s="81" t="str">
        <f>VLOOKUP(E5681,Customer[],2,FALSE)</f>
        <v>Style 2</v>
      </c>
      <c r="G5681" s="69" t="str">
        <f>VLOOKUP(E5681,Customer[],3,FALSE)</f>
        <v>Thamain Bamyan Rd</v>
      </c>
      <c r="H5681" s="69" t="str">
        <f>VLOOKUP(E5681,Customer[],4,FALSE)</f>
        <v>Mangalar T/N</v>
      </c>
      <c r="I5681" s="48" t="s">
        <v>20</v>
      </c>
      <c r="J5681" s="82" t="str">
        <f>VLOOKUP(I5681,PGStock[],2,FALSE)</f>
        <v>Formula Rum 700ml</v>
      </c>
      <c r="K5681" s="71">
        <f>VLOOKUP(I5681,PGStock[],3,FALSE)</f>
        <v>0.7</v>
      </c>
      <c r="L5681" s="47">
        <v>1</v>
      </c>
      <c r="M5681" s="47">
        <f>VLOOKUP(I5681,PGStock[],6,FALSE)</f>
        <v>200</v>
      </c>
      <c r="N5681" s="47">
        <f>+PGSales!$L5681*PGSales!$M5681</f>
        <v>200</v>
      </c>
    </row>
    <row r="5682" spans="1:14" hidden="1" x14ac:dyDescent="0.25">
      <c r="A5682" s="77">
        <f t="shared" si="468"/>
        <v>2025</v>
      </c>
      <c r="B5682" s="77">
        <f t="shared" si="469"/>
        <v>4</v>
      </c>
      <c r="C5682" s="73">
        <v>45754</v>
      </c>
      <c r="D5682" s="79" t="s">
        <v>58</v>
      </c>
      <c r="E5682" s="80" t="s">
        <v>377</v>
      </c>
      <c r="F5682" s="81" t="str">
        <f>VLOOKUP(E5682,Customer[],2,FALSE)</f>
        <v>Style 2</v>
      </c>
      <c r="G5682" s="69" t="str">
        <f>VLOOKUP(E5682,Customer[],3,FALSE)</f>
        <v>Thamain Bamyan Rd</v>
      </c>
      <c r="H5682" s="69" t="str">
        <f>VLOOKUP(E5682,Customer[],4,FALSE)</f>
        <v>Mangalar T/N</v>
      </c>
      <c r="I5682" s="48" t="s">
        <v>18</v>
      </c>
      <c r="J5682" s="82" t="str">
        <f>VLOOKUP(I5682,PGStock[],2,FALSE)</f>
        <v>Formula Rum 350ml</v>
      </c>
      <c r="K5682" s="71">
        <f>VLOOKUP(I5682,PGStock[],3,FALSE)</f>
        <v>0.35</v>
      </c>
      <c r="L5682" s="47">
        <v>7</v>
      </c>
      <c r="M5682" s="47">
        <f>VLOOKUP(I5682,PGStock[],6,FALSE)</f>
        <v>150</v>
      </c>
      <c r="N5682" s="47">
        <f>+PGSales!$L5682*PGSales!$M5682</f>
        <v>1050</v>
      </c>
    </row>
    <row r="5683" spans="1:14" hidden="1" x14ac:dyDescent="0.25">
      <c r="A5683" s="77">
        <f t="shared" si="468"/>
        <v>2025</v>
      </c>
      <c r="B5683" s="77">
        <f t="shared" si="469"/>
        <v>4</v>
      </c>
      <c r="C5683" s="73">
        <v>45754</v>
      </c>
      <c r="D5683" s="79" t="s">
        <v>56</v>
      </c>
      <c r="E5683" s="80" t="s">
        <v>356</v>
      </c>
      <c r="F5683" s="81" t="str">
        <f>VLOOKUP(E5683,Customer[],2,FALSE)</f>
        <v>Naung Yoe</v>
      </c>
      <c r="G5683" s="69" t="str">
        <f>VLOOKUP(E5683,Customer[],3,FALSE)</f>
        <v>Thamain Bamyan Rd</v>
      </c>
      <c r="H5683" s="69" t="str">
        <f>VLOOKUP(E5683,Customer[],4,FALSE)</f>
        <v>Mangalar T/N</v>
      </c>
      <c r="I5683" s="48" t="s">
        <v>25</v>
      </c>
      <c r="J5683" s="82" t="str">
        <f>VLOOKUP(I5683,PGStock[],2,FALSE)</f>
        <v>Columbus Super Red Smooth 350 Ml</v>
      </c>
      <c r="K5683" s="71">
        <f>VLOOKUP(I5683,PGStock[],3,FALSE)</f>
        <v>0.35</v>
      </c>
      <c r="L5683" s="47">
        <v>6</v>
      </c>
      <c r="M5683" s="47">
        <f>VLOOKUP(I5683,PGStock[],6,FALSE)</f>
        <v>150</v>
      </c>
      <c r="N5683" s="47">
        <f>+PGSales!$L5683*PGSales!$M5683</f>
        <v>900</v>
      </c>
    </row>
    <row r="5684" spans="1:14" hidden="1" x14ac:dyDescent="0.25">
      <c r="A5684" s="77">
        <f t="shared" si="468"/>
        <v>2025</v>
      </c>
      <c r="B5684" s="77">
        <f t="shared" si="469"/>
        <v>4</v>
      </c>
      <c r="C5684" s="73">
        <v>45754</v>
      </c>
      <c r="D5684" s="79" t="s">
        <v>56</v>
      </c>
      <c r="E5684" s="80" t="s">
        <v>356</v>
      </c>
      <c r="F5684" s="81" t="str">
        <f>VLOOKUP(E5684,Customer[],2,FALSE)</f>
        <v>Naung Yoe</v>
      </c>
      <c r="G5684" s="69" t="str">
        <f>VLOOKUP(E5684,Customer[],3,FALSE)</f>
        <v>Thamain Bamyan Rd</v>
      </c>
      <c r="H5684" s="69" t="str">
        <f>VLOOKUP(E5684,Customer[],4,FALSE)</f>
        <v>Mangalar T/N</v>
      </c>
      <c r="I5684" s="48" t="s">
        <v>18</v>
      </c>
      <c r="J5684" s="82" t="str">
        <f>VLOOKUP(I5684,PGStock[],2,FALSE)</f>
        <v>Formula Rum 350ml</v>
      </c>
      <c r="K5684" s="71">
        <f>VLOOKUP(I5684,PGStock[],3,FALSE)</f>
        <v>0.35</v>
      </c>
      <c r="L5684" s="47">
        <v>6</v>
      </c>
      <c r="M5684" s="47">
        <f>VLOOKUP(I5684,PGStock[],6,FALSE)</f>
        <v>150</v>
      </c>
      <c r="N5684" s="47">
        <f>+PGSales!$L5684*PGSales!$M5684</f>
        <v>900</v>
      </c>
    </row>
    <row r="5685" spans="1:14" hidden="1" x14ac:dyDescent="0.25">
      <c r="A5685" s="77">
        <f t="shared" si="468"/>
        <v>2025</v>
      </c>
      <c r="B5685" s="77">
        <f t="shared" si="469"/>
        <v>4</v>
      </c>
      <c r="C5685" s="73">
        <v>45754</v>
      </c>
      <c r="D5685" s="79" t="s">
        <v>64</v>
      </c>
      <c r="E5685" s="80" t="s">
        <v>379</v>
      </c>
      <c r="F5685" s="81" t="str">
        <f>VLOOKUP(E5685,Customer[],2,FALSE)</f>
        <v>Demo</v>
      </c>
      <c r="G5685" s="69" t="str">
        <f>VLOOKUP(E5685,Customer[],3,FALSE)</f>
        <v>Thamain Bamyan Rd</v>
      </c>
      <c r="H5685" s="69" t="str">
        <f>VLOOKUP(E5685,Customer[],4,FALSE)</f>
        <v>Mangalar T/N</v>
      </c>
      <c r="I5685" s="48" t="s">
        <v>25</v>
      </c>
      <c r="J5685" s="82" t="str">
        <f>VLOOKUP(I5685,PGStock[],2,FALSE)</f>
        <v>Columbus Super Red Smooth 350 Ml</v>
      </c>
      <c r="K5685" s="71">
        <f>VLOOKUP(I5685,PGStock[],3,FALSE)</f>
        <v>0.35</v>
      </c>
      <c r="L5685" s="47">
        <v>5</v>
      </c>
      <c r="M5685" s="47">
        <f>VLOOKUP(I5685,PGStock[],6,FALSE)</f>
        <v>150</v>
      </c>
      <c r="N5685" s="47">
        <f>+PGSales!$L5685*PGSales!$M5685</f>
        <v>750</v>
      </c>
    </row>
    <row r="5686" spans="1:14" hidden="1" x14ac:dyDescent="0.25">
      <c r="A5686" s="77">
        <f t="shared" si="468"/>
        <v>2025</v>
      </c>
      <c r="B5686" s="77">
        <f t="shared" si="469"/>
        <v>4</v>
      </c>
      <c r="C5686" s="73">
        <v>45754</v>
      </c>
      <c r="D5686" s="79" t="s">
        <v>64</v>
      </c>
      <c r="E5686" s="80" t="s">
        <v>379</v>
      </c>
      <c r="F5686" s="81" t="str">
        <f>VLOOKUP(E5686,Customer[],2,FALSE)</f>
        <v>Demo</v>
      </c>
      <c r="G5686" s="69" t="str">
        <f>VLOOKUP(E5686,Customer[],3,FALSE)</f>
        <v>Thamain Bamyan Rd</v>
      </c>
      <c r="H5686" s="69" t="str">
        <f>VLOOKUP(E5686,Customer[],4,FALSE)</f>
        <v>Mangalar T/N</v>
      </c>
      <c r="I5686" s="48" t="s">
        <v>20</v>
      </c>
      <c r="J5686" s="82" t="str">
        <f>VLOOKUP(I5686,PGStock[],2,FALSE)</f>
        <v>Formula Rum 700ml</v>
      </c>
      <c r="K5686" s="71">
        <f>VLOOKUP(I5686,PGStock[],3,FALSE)</f>
        <v>0.7</v>
      </c>
      <c r="L5686" s="47">
        <v>1</v>
      </c>
      <c r="M5686" s="47">
        <f>VLOOKUP(I5686,PGStock[],6,FALSE)</f>
        <v>200</v>
      </c>
      <c r="N5686" s="47">
        <f>+PGSales!$L5686*PGSales!$M5686</f>
        <v>200</v>
      </c>
    </row>
    <row r="5687" spans="1:14" hidden="1" x14ac:dyDescent="0.25">
      <c r="A5687" s="77">
        <f t="shared" si="468"/>
        <v>2025</v>
      </c>
      <c r="B5687" s="77">
        <f t="shared" si="469"/>
        <v>4</v>
      </c>
      <c r="C5687" s="73">
        <v>45754</v>
      </c>
      <c r="D5687" s="79" t="s">
        <v>62</v>
      </c>
      <c r="E5687" s="80" t="s">
        <v>463</v>
      </c>
      <c r="F5687" s="81" t="str">
        <f>VLOOKUP(E5687,Customer[],2,FALSE)</f>
        <v>Aung Family</v>
      </c>
      <c r="G5687" s="69" t="str">
        <f>VLOOKUP(E5687,Customer[],3,FALSE)</f>
        <v>SakeSan (9) Lan</v>
      </c>
      <c r="H5687" s="69" t="str">
        <f>VLOOKUP(E5687,Customer[],4,FALSE)</f>
        <v>Mangalar T/N</v>
      </c>
      <c r="I5687" s="48" t="s">
        <v>25</v>
      </c>
      <c r="J5687" s="82" t="str">
        <f>VLOOKUP(I5687,PGStock[],2,FALSE)</f>
        <v>Columbus Super Red Smooth 350 Ml</v>
      </c>
      <c r="K5687" s="71">
        <f>VLOOKUP(I5687,PGStock[],3,FALSE)</f>
        <v>0.35</v>
      </c>
      <c r="L5687" s="47">
        <v>6</v>
      </c>
      <c r="M5687" s="47">
        <f>VLOOKUP(I5687,PGStock[],6,FALSE)</f>
        <v>150</v>
      </c>
      <c r="N5687" s="47">
        <f>+PGSales!$L5687*PGSales!$M5687</f>
        <v>900</v>
      </c>
    </row>
    <row r="5688" spans="1:14" hidden="1" x14ac:dyDescent="0.25">
      <c r="A5688" s="77">
        <f t="shared" si="468"/>
        <v>2025</v>
      </c>
      <c r="B5688" s="77">
        <f t="shared" si="469"/>
        <v>4</v>
      </c>
      <c r="C5688" s="73">
        <v>45754</v>
      </c>
      <c r="D5688" s="79" t="s">
        <v>62</v>
      </c>
      <c r="E5688" s="80" t="s">
        <v>463</v>
      </c>
      <c r="F5688" s="81" t="str">
        <f>VLOOKUP(E5688,Customer[],2,FALSE)</f>
        <v>Aung Family</v>
      </c>
      <c r="G5688" s="69" t="str">
        <f>VLOOKUP(E5688,Customer[],3,FALSE)</f>
        <v>SakeSan (9) Lan</v>
      </c>
      <c r="H5688" s="69" t="str">
        <f>VLOOKUP(E5688,Customer[],4,FALSE)</f>
        <v>Mangalar T/N</v>
      </c>
      <c r="I5688" s="48" t="s">
        <v>18</v>
      </c>
      <c r="J5688" s="82" t="str">
        <f>VLOOKUP(I5688,PGStock[],2,FALSE)</f>
        <v>Formula Rum 350ml</v>
      </c>
      <c r="K5688" s="71">
        <f>VLOOKUP(I5688,PGStock[],3,FALSE)</f>
        <v>0.35</v>
      </c>
      <c r="L5688" s="47">
        <v>4</v>
      </c>
      <c r="M5688" s="47">
        <f>VLOOKUP(I5688,PGStock[],6,FALSE)</f>
        <v>150</v>
      </c>
      <c r="N5688" s="47">
        <f>+PGSales!$L5688*PGSales!$M5688</f>
        <v>600</v>
      </c>
    </row>
    <row r="5689" spans="1:14" hidden="1" x14ac:dyDescent="0.25">
      <c r="A5689" s="77">
        <f t="shared" si="468"/>
        <v>2025</v>
      </c>
      <c r="B5689" s="77">
        <f t="shared" si="469"/>
        <v>4</v>
      </c>
      <c r="C5689" s="73">
        <v>45755</v>
      </c>
      <c r="D5689" s="79" t="s">
        <v>2</v>
      </c>
      <c r="E5689" s="80" t="s">
        <v>704</v>
      </c>
      <c r="F5689" s="81" t="str">
        <f>VLOOKUP(E5689,Customer[],2,FALSE)</f>
        <v>The Cornor</v>
      </c>
      <c r="G5689" s="69" t="str">
        <f>VLOOKUP(E5689,Customer[],3,FALSE)</f>
        <v>New Thaegi Rd</v>
      </c>
      <c r="H5689" s="69" t="str">
        <f>VLOOKUP(E5689,Customer[],4,FALSE)</f>
        <v xml:space="preserve"> N/Oakkala</v>
      </c>
      <c r="I5689" s="48" t="s">
        <v>25</v>
      </c>
      <c r="J5689" s="82" t="str">
        <f>VLOOKUP(I5689,PGStock[],2,FALSE)</f>
        <v>Columbus Super Red Smooth 350 Ml</v>
      </c>
      <c r="K5689" s="71">
        <f>VLOOKUP(I5689,PGStock[],3,FALSE)</f>
        <v>0.35</v>
      </c>
      <c r="L5689" s="47">
        <v>3</v>
      </c>
      <c r="M5689" s="47">
        <f>VLOOKUP(I5689,PGStock[],6,FALSE)</f>
        <v>150</v>
      </c>
      <c r="N5689" s="47">
        <f>+PGSales!$L5689*PGSales!$M5689</f>
        <v>450</v>
      </c>
    </row>
    <row r="5690" spans="1:14" hidden="1" x14ac:dyDescent="0.25">
      <c r="A5690" s="77">
        <f t="shared" si="432"/>
        <v>2025</v>
      </c>
      <c r="B5690" s="77">
        <f t="shared" si="433"/>
        <v>4</v>
      </c>
      <c r="C5690" s="73">
        <v>45755</v>
      </c>
      <c r="D5690" s="79" t="s">
        <v>2</v>
      </c>
      <c r="E5690" s="80" t="s">
        <v>704</v>
      </c>
      <c r="F5690" s="81" t="str">
        <f>VLOOKUP(E5690,Customer[],2,FALSE)</f>
        <v>The Cornor</v>
      </c>
      <c r="G5690" s="69" t="str">
        <f>VLOOKUP(E5690,Customer[],3,FALSE)</f>
        <v>New Thaegi Rd</v>
      </c>
      <c r="H5690" s="69" t="str">
        <f>VLOOKUP(E5690,Customer[],4,FALSE)</f>
        <v xml:space="preserve"> N/Oakkala</v>
      </c>
      <c r="I5690" s="48" t="s">
        <v>18</v>
      </c>
      <c r="J5690" s="82" t="str">
        <f>VLOOKUP(I5690,PGStock[],2,FALSE)</f>
        <v>Formula Rum 350ml</v>
      </c>
      <c r="K5690" s="71">
        <f>VLOOKUP(I5690,PGStock[],3,FALSE)</f>
        <v>0.35</v>
      </c>
      <c r="L5690" s="47">
        <v>4</v>
      </c>
      <c r="M5690" s="47">
        <f>VLOOKUP(I5690,PGStock[],6,FALSE)</f>
        <v>150</v>
      </c>
      <c r="N5690" s="47">
        <f>+PGSales!$L5690*PGSales!$M5690</f>
        <v>600</v>
      </c>
    </row>
    <row r="5691" spans="1:14" hidden="1" x14ac:dyDescent="0.25">
      <c r="A5691" s="77">
        <f t="shared" ref="A5691:A5700" si="470">YEAR(C5691)</f>
        <v>2025</v>
      </c>
      <c r="B5691" s="77">
        <f t="shared" ref="B5691:B5700" si="471">MONTH(C5691)</f>
        <v>4</v>
      </c>
      <c r="C5691" s="73">
        <v>45755</v>
      </c>
      <c r="D5691" s="79" t="s">
        <v>60</v>
      </c>
      <c r="E5691" s="80" t="s">
        <v>693</v>
      </c>
      <c r="F5691" s="81" t="str">
        <f>VLOOKUP(E5691,Customer[],2,FALSE)</f>
        <v>Uncle Liquor</v>
      </c>
      <c r="G5691" s="69" t="str">
        <f>VLOOKUP(E5691,Customer[],3,FALSE)</f>
        <v>Bonmoer Rd</v>
      </c>
      <c r="H5691" s="69" t="str">
        <f>VLOOKUP(E5691,Customer[],4,FALSE)</f>
        <v xml:space="preserve"> N/Oakkala</v>
      </c>
      <c r="I5691" s="48" t="s">
        <v>25</v>
      </c>
      <c r="J5691" s="82" t="str">
        <f>VLOOKUP(I5691,PGStock[],2,FALSE)</f>
        <v>Columbus Super Red Smooth 350 Ml</v>
      </c>
      <c r="K5691" s="71">
        <f>VLOOKUP(I5691,PGStock[],3,FALSE)</f>
        <v>0.35</v>
      </c>
      <c r="L5691" s="47">
        <v>9</v>
      </c>
      <c r="M5691" s="47">
        <f>VLOOKUP(I5691,PGStock[],6,FALSE)</f>
        <v>150</v>
      </c>
      <c r="N5691" s="47">
        <f>+PGSales!$L5691*PGSales!$M5691</f>
        <v>1350</v>
      </c>
    </row>
    <row r="5692" spans="1:14" hidden="1" x14ac:dyDescent="0.25">
      <c r="A5692" s="77">
        <f t="shared" si="470"/>
        <v>2025</v>
      </c>
      <c r="B5692" s="77">
        <f t="shared" si="471"/>
        <v>4</v>
      </c>
      <c r="C5692" s="73">
        <v>45755</v>
      </c>
      <c r="D5692" s="79" t="s">
        <v>60</v>
      </c>
      <c r="E5692" s="80" t="s">
        <v>693</v>
      </c>
      <c r="F5692" s="81" t="str">
        <f>VLOOKUP(E5692,Customer[],2,FALSE)</f>
        <v>Uncle Liquor</v>
      </c>
      <c r="G5692" s="69" t="str">
        <f>VLOOKUP(E5692,Customer[],3,FALSE)</f>
        <v>Bonmoer Rd</v>
      </c>
      <c r="H5692" s="69" t="str">
        <f>VLOOKUP(E5692,Customer[],4,FALSE)</f>
        <v xml:space="preserve"> N/Oakkala</v>
      </c>
      <c r="I5692" s="48" t="s">
        <v>18</v>
      </c>
      <c r="J5692" s="82" t="str">
        <f>VLOOKUP(I5692,PGStock[],2,FALSE)</f>
        <v>Formula Rum 350ml</v>
      </c>
      <c r="K5692" s="71">
        <f>VLOOKUP(I5692,PGStock[],3,FALSE)</f>
        <v>0.35</v>
      </c>
      <c r="L5692" s="47">
        <v>8</v>
      </c>
      <c r="M5692" s="47">
        <f>VLOOKUP(I5692,PGStock[],6,FALSE)</f>
        <v>150</v>
      </c>
      <c r="N5692" s="47">
        <f>+PGSales!$L5692*PGSales!$M5692</f>
        <v>1200</v>
      </c>
    </row>
    <row r="5693" spans="1:14" hidden="1" x14ac:dyDescent="0.25">
      <c r="A5693" s="77">
        <f t="shared" si="470"/>
        <v>2025</v>
      </c>
      <c r="B5693" s="77">
        <f t="shared" si="471"/>
        <v>4</v>
      </c>
      <c r="C5693" s="73">
        <v>45755</v>
      </c>
      <c r="D5693" s="79" t="s">
        <v>0</v>
      </c>
      <c r="E5693" s="80" t="s">
        <v>697</v>
      </c>
      <c r="F5693" s="81" t="str">
        <f>VLOOKUP(E5693,Customer[],2,FALSE)</f>
        <v>Shwe Nadi</v>
      </c>
      <c r="G5693" s="69" t="str">
        <f>VLOOKUP(E5693,Customer[],3,FALSE)</f>
        <v>6 Koe</v>
      </c>
      <c r="H5693" s="69" t="str">
        <f>VLOOKUP(E5693,Customer[],4,FALSE)</f>
        <v xml:space="preserve"> N/Oakkala</v>
      </c>
      <c r="I5693" s="48" t="s">
        <v>25</v>
      </c>
      <c r="J5693" s="82" t="str">
        <f>VLOOKUP(I5693,PGStock[],2,FALSE)</f>
        <v>Columbus Super Red Smooth 350 Ml</v>
      </c>
      <c r="K5693" s="71">
        <f>VLOOKUP(I5693,PGStock[],3,FALSE)</f>
        <v>0.35</v>
      </c>
      <c r="L5693" s="47">
        <v>2</v>
      </c>
      <c r="M5693" s="47">
        <f>VLOOKUP(I5693,PGStock[],6,FALSE)</f>
        <v>150</v>
      </c>
      <c r="N5693" s="47">
        <f>+PGSales!$L5693*PGSales!$M5693</f>
        <v>300</v>
      </c>
    </row>
    <row r="5694" spans="1:14" hidden="1" x14ac:dyDescent="0.25">
      <c r="A5694" s="77">
        <f t="shared" si="470"/>
        <v>2025</v>
      </c>
      <c r="B5694" s="77">
        <f t="shared" si="471"/>
        <v>4</v>
      </c>
      <c r="C5694" s="73">
        <v>45755</v>
      </c>
      <c r="D5694" s="79" t="s">
        <v>365</v>
      </c>
      <c r="E5694" s="80" t="s">
        <v>695</v>
      </c>
      <c r="F5694" s="81" t="str">
        <f>VLOOKUP(E5694,Customer[],2,FALSE)</f>
        <v>Pyae Wa</v>
      </c>
      <c r="G5694" s="69" t="str">
        <f>VLOOKUP(E5694,Customer[],3,FALSE)</f>
        <v>S Paukkan Rd</v>
      </c>
      <c r="H5694" s="69" t="str">
        <f>VLOOKUP(E5694,Customer[],4,FALSE)</f>
        <v>S Paukkan N/Oakkala</v>
      </c>
      <c r="I5694" s="48" t="s">
        <v>25</v>
      </c>
      <c r="J5694" s="82" t="str">
        <f>VLOOKUP(I5694,PGStock[],2,FALSE)</f>
        <v>Columbus Super Red Smooth 350 Ml</v>
      </c>
      <c r="K5694" s="71">
        <f>VLOOKUP(I5694,PGStock[],3,FALSE)</f>
        <v>0.35</v>
      </c>
      <c r="L5694" s="47">
        <v>3</v>
      </c>
      <c r="M5694" s="47">
        <f>VLOOKUP(I5694,PGStock[],6,FALSE)</f>
        <v>150</v>
      </c>
      <c r="N5694" s="47">
        <f>+PGSales!$L5694*PGSales!$M5694</f>
        <v>450</v>
      </c>
    </row>
    <row r="5695" spans="1:14" hidden="1" x14ac:dyDescent="0.25">
      <c r="A5695" s="77">
        <f t="shared" si="470"/>
        <v>2025</v>
      </c>
      <c r="B5695" s="77">
        <f t="shared" si="471"/>
        <v>4</v>
      </c>
      <c r="C5695" s="73">
        <v>45755</v>
      </c>
      <c r="D5695" s="79" t="s">
        <v>365</v>
      </c>
      <c r="E5695" s="80" t="s">
        <v>695</v>
      </c>
      <c r="F5695" s="81" t="str">
        <f>VLOOKUP(E5695,Customer[],2,FALSE)</f>
        <v>Pyae Wa</v>
      </c>
      <c r="G5695" s="69" t="str">
        <f>VLOOKUP(E5695,Customer[],3,FALSE)</f>
        <v>S Paukkan Rd</v>
      </c>
      <c r="H5695" s="69" t="str">
        <f>VLOOKUP(E5695,Customer[],4,FALSE)</f>
        <v>S Paukkan N/Oakkala</v>
      </c>
      <c r="I5695" s="48" t="s">
        <v>20</v>
      </c>
      <c r="J5695" s="82" t="str">
        <f>VLOOKUP(I5695,PGStock[],2,FALSE)</f>
        <v>Formula Rum 700ml</v>
      </c>
      <c r="K5695" s="71">
        <f>VLOOKUP(I5695,PGStock[],3,FALSE)</f>
        <v>0.7</v>
      </c>
      <c r="L5695" s="47">
        <v>1</v>
      </c>
      <c r="M5695" s="47">
        <f>VLOOKUP(I5695,PGStock[],6,FALSE)</f>
        <v>200</v>
      </c>
      <c r="N5695" s="47">
        <f>+PGSales!$L5695*PGSales!$M5695</f>
        <v>200</v>
      </c>
    </row>
    <row r="5696" spans="1:14" hidden="1" x14ac:dyDescent="0.25">
      <c r="A5696" s="77">
        <f t="shared" si="470"/>
        <v>2025</v>
      </c>
      <c r="B5696" s="77">
        <f t="shared" si="471"/>
        <v>4</v>
      </c>
      <c r="C5696" s="73">
        <v>45755</v>
      </c>
      <c r="D5696" s="79" t="s">
        <v>365</v>
      </c>
      <c r="E5696" s="80" t="s">
        <v>695</v>
      </c>
      <c r="F5696" s="81" t="str">
        <f>VLOOKUP(E5696,Customer[],2,FALSE)</f>
        <v>Pyae Wa</v>
      </c>
      <c r="G5696" s="69" t="str">
        <f>VLOOKUP(E5696,Customer[],3,FALSE)</f>
        <v>S Paukkan Rd</v>
      </c>
      <c r="H5696" s="69" t="str">
        <f>VLOOKUP(E5696,Customer[],4,FALSE)</f>
        <v>S Paukkan N/Oakkala</v>
      </c>
      <c r="I5696" s="48" t="s">
        <v>18</v>
      </c>
      <c r="J5696" s="82" t="str">
        <f>VLOOKUP(I5696,PGStock[],2,FALSE)</f>
        <v>Formula Rum 350ml</v>
      </c>
      <c r="K5696" s="71">
        <f>VLOOKUP(I5696,PGStock[],3,FALSE)</f>
        <v>0.35</v>
      </c>
      <c r="L5696" s="47">
        <v>1</v>
      </c>
      <c r="M5696" s="47">
        <f>VLOOKUP(I5696,PGStock[],6,FALSE)</f>
        <v>150</v>
      </c>
      <c r="N5696" s="47">
        <f>+PGSales!$L5696*PGSales!$M5696</f>
        <v>150</v>
      </c>
    </row>
    <row r="5697" spans="1:14" hidden="1" x14ac:dyDescent="0.25">
      <c r="A5697" s="77">
        <f t="shared" si="470"/>
        <v>2025</v>
      </c>
      <c r="B5697" s="77">
        <f t="shared" si="471"/>
        <v>4</v>
      </c>
      <c r="C5697" s="73">
        <v>45755</v>
      </c>
      <c r="D5697" s="79" t="s">
        <v>187</v>
      </c>
      <c r="E5697" s="80" t="s">
        <v>679</v>
      </c>
      <c r="F5697" s="81" t="str">
        <f>VLOOKUP(E5697,Customer[],2,FALSE)</f>
        <v>Naythit</v>
      </c>
      <c r="G5697" s="69" t="str">
        <f>VLOOKUP(E5697,Customer[],3,FALSE)</f>
        <v>Nouing Yan rd</v>
      </c>
      <c r="H5697" s="69" t="str">
        <f>VLOOKUP(E5697,Customer[],4,FALSE)</f>
        <v>S Paukkan N/Oakkala</v>
      </c>
      <c r="I5697" s="48" t="s">
        <v>25</v>
      </c>
      <c r="J5697" s="82" t="str">
        <f>VLOOKUP(I5697,PGStock[],2,FALSE)</f>
        <v>Columbus Super Red Smooth 350 Ml</v>
      </c>
      <c r="K5697" s="71">
        <f>VLOOKUP(I5697,PGStock[],3,FALSE)</f>
        <v>0.35</v>
      </c>
      <c r="L5697" s="47">
        <v>2</v>
      </c>
      <c r="M5697" s="47">
        <f>VLOOKUP(I5697,PGStock[],6,FALSE)</f>
        <v>150</v>
      </c>
      <c r="N5697" s="47">
        <f>+PGSales!$L5697*PGSales!$M5697</f>
        <v>300</v>
      </c>
    </row>
    <row r="5698" spans="1:14" hidden="1" x14ac:dyDescent="0.25">
      <c r="A5698" s="77">
        <f t="shared" si="470"/>
        <v>2025</v>
      </c>
      <c r="B5698" s="77">
        <f t="shared" si="471"/>
        <v>4</v>
      </c>
      <c r="C5698" s="73">
        <v>45755</v>
      </c>
      <c r="D5698" s="79" t="s">
        <v>187</v>
      </c>
      <c r="E5698" s="80" t="s">
        <v>679</v>
      </c>
      <c r="F5698" s="81" t="str">
        <f>VLOOKUP(E5698,Customer[],2,FALSE)</f>
        <v>Naythit</v>
      </c>
      <c r="G5698" s="69" t="str">
        <f>VLOOKUP(E5698,Customer[],3,FALSE)</f>
        <v>Nouing Yan rd</v>
      </c>
      <c r="H5698" s="69" t="str">
        <f>VLOOKUP(E5698,Customer[],4,FALSE)</f>
        <v>S Paukkan N/Oakkala</v>
      </c>
      <c r="I5698" s="48" t="s">
        <v>20</v>
      </c>
      <c r="J5698" s="82" t="str">
        <f>VLOOKUP(I5698,PGStock[],2,FALSE)</f>
        <v>Formula Rum 700ml</v>
      </c>
      <c r="K5698" s="71">
        <f>VLOOKUP(I5698,PGStock[],3,FALSE)</f>
        <v>0.7</v>
      </c>
      <c r="L5698" s="47">
        <v>1</v>
      </c>
      <c r="M5698" s="47">
        <f>VLOOKUP(I5698,PGStock[],6,FALSE)</f>
        <v>200</v>
      </c>
      <c r="N5698" s="47">
        <f>+PGSales!$L5698*PGSales!$M5698</f>
        <v>200</v>
      </c>
    </row>
    <row r="5699" spans="1:14" hidden="1" x14ac:dyDescent="0.25">
      <c r="A5699" s="77">
        <f t="shared" si="470"/>
        <v>2025</v>
      </c>
      <c r="B5699" s="77">
        <f t="shared" si="471"/>
        <v>4</v>
      </c>
      <c r="C5699" s="73">
        <v>45755</v>
      </c>
      <c r="D5699" s="79" t="s">
        <v>187</v>
      </c>
      <c r="E5699" s="80" t="s">
        <v>679</v>
      </c>
      <c r="F5699" s="81" t="str">
        <f>VLOOKUP(E5699,Customer[],2,FALSE)</f>
        <v>Naythit</v>
      </c>
      <c r="G5699" s="69" t="str">
        <f>VLOOKUP(E5699,Customer[],3,FALSE)</f>
        <v>Nouing Yan rd</v>
      </c>
      <c r="H5699" s="69" t="str">
        <f>VLOOKUP(E5699,Customer[],4,FALSE)</f>
        <v>S Paukkan N/Oakkala</v>
      </c>
      <c r="I5699" s="48" t="s">
        <v>18</v>
      </c>
      <c r="J5699" s="82" t="str">
        <f>VLOOKUP(I5699,PGStock[],2,FALSE)</f>
        <v>Formula Rum 350ml</v>
      </c>
      <c r="K5699" s="71">
        <f>VLOOKUP(I5699,PGStock[],3,FALSE)</f>
        <v>0.35</v>
      </c>
      <c r="L5699" s="47">
        <v>8</v>
      </c>
      <c r="M5699" s="47">
        <f>VLOOKUP(I5699,PGStock[],6,FALSE)</f>
        <v>150</v>
      </c>
      <c r="N5699" s="47">
        <f>+PGSales!$L5699*PGSales!$M5699</f>
        <v>1200</v>
      </c>
    </row>
    <row r="5700" spans="1:14" hidden="1" x14ac:dyDescent="0.25">
      <c r="A5700" s="77">
        <f t="shared" si="470"/>
        <v>2025</v>
      </c>
      <c r="B5700" s="77">
        <f t="shared" si="471"/>
        <v>4</v>
      </c>
      <c r="C5700" s="73">
        <v>45755</v>
      </c>
      <c r="D5700" s="79" t="s">
        <v>4</v>
      </c>
      <c r="E5700" s="80" t="s">
        <v>322</v>
      </c>
      <c r="F5700" s="81" t="str">
        <f>VLOOKUP(E5700,Customer[],2,FALSE)</f>
        <v>Kyaw</v>
      </c>
      <c r="G5700" s="69" t="str">
        <f>VLOOKUP(E5700,Customer[],3,FALSE)</f>
        <v>Bagan Rd</v>
      </c>
      <c r="H5700" s="69" t="str">
        <f>VLOOKUP(E5700,Customer[],4,FALSE)</f>
        <v>S Paukkan N/Oakkala</v>
      </c>
      <c r="I5700" s="48" t="s">
        <v>25</v>
      </c>
      <c r="J5700" s="82" t="str">
        <f>VLOOKUP(I5700,PGStock[],2,FALSE)</f>
        <v>Columbus Super Red Smooth 350 Ml</v>
      </c>
      <c r="K5700" s="71">
        <f>VLOOKUP(I5700,PGStock[],3,FALSE)</f>
        <v>0.35</v>
      </c>
      <c r="L5700" s="47">
        <v>5</v>
      </c>
      <c r="M5700" s="47">
        <f>VLOOKUP(I5700,PGStock[],6,FALSE)</f>
        <v>150</v>
      </c>
      <c r="N5700" s="47">
        <f>+PGSales!$L5700*PGSales!$M5700</f>
        <v>750</v>
      </c>
    </row>
    <row r="5701" spans="1:14" hidden="1" x14ac:dyDescent="0.25">
      <c r="A5701" s="77">
        <f t="shared" ref="A5701:A5710" si="472">YEAR(C5701)</f>
        <v>2025</v>
      </c>
      <c r="B5701" s="77">
        <f t="shared" ref="B5701:B5710" si="473">MONTH(C5701)</f>
        <v>4</v>
      </c>
      <c r="C5701" s="73">
        <v>45755</v>
      </c>
      <c r="D5701" s="79" t="s">
        <v>4</v>
      </c>
      <c r="E5701" s="80" t="s">
        <v>322</v>
      </c>
      <c r="F5701" s="81" t="str">
        <f>VLOOKUP(E5701,Customer[],2,FALSE)</f>
        <v>Kyaw</v>
      </c>
      <c r="G5701" s="69" t="str">
        <f>VLOOKUP(E5701,Customer[],3,FALSE)</f>
        <v>Bagan Rd</v>
      </c>
      <c r="H5701" s="69" t="str">
        <f>VLOOKUP(E5701,Customer[],4,FALSE)</f>
        <v>S Paukkan N/Oakkala</v>
      </c>
      <c r="I5701" s="48" t="s">
        <v>23</v>
      </c>
      <c r="J5701" s="82" t="str">
        <f>VLOOKUP(I5701,PGStock[],2,FALSE)</f>
        <v>Columbus Super Red Smooth 175 Ml</v>
      </c>
      <c r="K5701" s="71">
        <f>VLOOKUP(I5701,PGStock[],3,FALSE)</f>
        <v>0.17499999999999999</v>
      </c>
      <c r="L5701" s="47">
        <v>3</v>
      </c>
      <c r="M5701" s="47">
        <f>VLOOKUP(I5701,PGStock[],6,FALSE)</f>
        <v>100</v>
      </c>
      <c r="N5701" s="47">
        <f>+PGSales!$L5701*PGSales!$M5701</f>
        <v>300</v>
      </c>
    </row>
    <row r="5702" spans="1:14" hidden="1" x14ac:dyDescent="0.25">
      <c r="A5702" s="77">
        <f t="shared" si="472"/>
        <v>2025</v>
      </c>
      <c r="B5702" s="77">
        <f t="shared" si="473"/>
        <v>4</v>
      </c>
      <c r="C5702" s="73">
        <v>45755</v>
      </c>
      <c r="D5702" s="79" t="s">
        <v>4</v>
      </c>
      <c r="E5702" s="80" t="s">
        <v>322</v>
      </c>
      <c r="F5702" s="81" t="str">
        <f>VLOOKUP(E5702,Customer[],2,FALSE)</f>
        <v>Kyaw</v>
      </c>
      <c r="G5702" s="69" t="str">
        <f>VLOOKUP(E5702,Customer[],3,FALSE)</f>
        <v>Bagan Rd</v>
      </c>
      <c r="H5702" s="69" t="str">
        <f>VLOOKUP(E5702,Customer[],4,FALSE)</f>
        <v>S Paukkan N/Oakkala</v>
      </c>
      <c r="I5702" s="48" t="s">
        <v>18</v>
      </c>
      <c r="J5702" s="82" t="str">
        <f>VLOOKUP(I5702,PGStock[],2,FALSE)</f>
        <v>Formula Rum 350ml</v>
      </c>
      <c r="K5702" s="71">
        <f>VLOOKUP(I5702,PGStock[],3,FALSE)</f>
        <v>0.35</v>
      </c>
      <c r="L5702" s="47">
        <v>11</v>
      </c>
      <c r="M5702" s="47">
        <f>VLOOKUP(I5702,PGStock[],6,FALSE)</f>
        <v>150</v>
      </c>
      <c r="N5702" s="47">
        <f>+PGSales!$L5702*PGSales!$M5702</f>
        <v>1650</v>
      </c>
    </row>
    <row r="5703" spans="1:14" hidden="1" x14ac:dyDescent="0.25">
      <c r="A5703" s="77">
        <f t="shared" si="472"/>
        <v>2025</v>
      </c>
      <c r="B5703" s="77">
        <f t="shared" si="473"/>
        <v>4</v>
      </c>
      <c r="C5703" s="73">
        <v>45755</v>
      </c>
      <c r="D5703" s="79" t="s">
        <v>3</v>
      </c>
      <c r="E5703" s="80" t="s">
        <v>700</v>
      </c>
      <c r="F5703" s="81" t="str">
        <f>VLOOKUP(E5703,Customer[],2,FALSE)</f>
        <v>Myo Gyi</v>
      </c>
      <c r="G5703" s="69" t="str">
        <f>VLOOKUP(E5703,Customer[],3,FALSE)</f>
        <v>S Paukkan Rd</v>
      </c>
      <c r="H5703" s="69" t="str">
        <f>VLOOKUP(E5703,Customer[],4,FALSE)</f>
        <v>S Paukkan N/Oakkala</v>
      </c>
      <c r="I5703" s="48" t="s">
        <v>25</v>
      </c>
      <c r="J5703" s="82" t="str">
        <f>VLOOKUP(I5703,PGStock[],2,FALSE)</f>
        <v>Columbus Super Red Smooth 350 Ml</v>
      </c>
      <c r="K5703" s="71">
        <f>VLOOKUP(I5703,PGStock[],3,FALSE)</f>
        <v>0.35</v>
      </c>
      <c r="L5703" s="47">
        <v>4</v>
      </c>
      <c r="M5703" s="47">
        <f>VLOOKUP(I5703,PGStock[],6,FALSE)</f>
        <v>150</v>
      </c>
      <c r="N5703" s="47">
        <f>+PGSales!$L5703*PGSales!$M5703</f>
        <v>600</v>
      </c>
    </row>
    <row r="5704" spans="1:14" hidden="1" x14ac:dyDescent="0.25">
      <c r="A5704" s="77">
        <f t="shared" si="472"/>
        <v>2025</v>
      </c>
      <c r="B5704" s="77">
        <f t="shared" si="473"/>
        <v>4</v>
      </c>
      <c r="C5704" s="73">
        <v>45755</v>
      </c>
      <c r="D5704" s="79" t="s">
        <v>3</v>
      </c>
      <c r="E5704" s="80" t="s">
        <v>700</v>
      </c>
      <c r="F5704" s="81" t="str">
        <f>VLOOKUP(E5704,Customer[],2,FALSE)</f>
        <v>Myo Gyi</v>
      </c>
      <c r="G5704" s="69" t="str">
        <f>VLOOKUP(E5704,Customer[],3,FALSE)</f>
        <v>S Paukkan Rd</v>
      </c>
      <c r="H5704" s="69" t="str">
        <f>VLOOKUP(E5704,Customer[],4,FALSE)</f>
        <v>S Paukkan N/Oakkala</v>
      </c>
      <c r="I5704" s="48" t="s">
        <v>18</v>
      </c>
      <c r="J5704" s="82" t="str">
        <f>VLOOKUP(I5704,PGStock[],2,FALSE)</f>
        <v>Formula Rum 350ml</v>
      </c>
      <c r="K5704" s="71">
        <f>VLOOKUP(I5704,PGStock[],3,FALSE)</f>
        <v>0.35</v>
      </c>
      <c r="L5704" s="47">
        <v>2</v>
      </c>
      <c r="M5704" s="47">
        <f>VLOOKUP(I5704,PGStock[],6,FALSE)</f>
        <v>150</v>
      </c>
      <c r="N5704" s="47">
        <f>+PGSales!$L5704*PGSales!$M5704</f>
        <v>300</v>
      </c>
    </row>
    <row r="5705" spans="1:14" hidden="1" x14ac:dyDescent="0.25">
      <c r="A5705" s="77">
        <f t="shared" si="472"/>
        <v>2025</v>
      </c>
      <c r="B5705" s="77">
        <f t="shared" si="473"/>
        <v>4</v>
      </c>
      <c r="C5705" s="73">
        <v>45755</v>
      </c>
      <c r="D5705" s="79" t="s">
        <v>1</v>
      </c>
      <c r="E5705" s="80" t="s">
        <v>696</v>
      </c>
      <c r="F5705" s="81" t="str">
        <f>VLOOKUP(E5705,Customer[],2,FALSE)</f>
        <v>Moe Htety</v>
      </c>
      <c r="G5705" s="69" t="str">
        <f>VLOOKUP(E5705,Customer[],3,FALSE)</f>
        <v>S Paukkan Rd</v>
      </c>
      <c r="H5705" s="69" t="str">
        <f>VLOOKUP(E5705,Customer[],4,FALSE)</f>
        <v>S Paukkan N/Oakkala</v>
      </c>
      <c r="I5705" s="48" t="s">
        <v>117</v>
      </c>
      <c r="J5705" s="82" t="str">
        <f>VLOOKUP(I5705,PGStock[],2,FALSE)</f>
        <v>ဒဂုံမန်ကျည်း ကော်ဗူး (1 Liter)</v>
      </c>
      <c r="K5705" s="71">
        <f>VLOOKUP(I5705,PGStock[],3,FALSE)</f>
        <v>1</v>
      </c>
      <c r="L5705" s="47">
        <v>24</v>
      </c>
      <c r="M5705" s="47">
        <f>VLOOKUP(I5705,PGStock[],6,FALSE)</f>
        <v>100</v>
      </c>
      <c r="N5705" s="47">
        <f>+PGSales!$L5705*PGSales!$M5705</f>
        <v>2400</v>
      </c>
    </row>
    <row r="5706" spans="1:14" hidden="1" x14ac:dyDescent="0.25">
      <c r="A5706" s="77">
        <f t="shared" si="472"/>
        <v>2025</v>
      </c>
      <c r="B5706" s="77">
        <f t="shared" si="473"/>
        <v>4</v>
      </c>
      <c r="C5706" s="73">
        <v>45755</v>
      </c>
      <c r="D5706" s="79" t="s">
        <v>1</v>
      </c>
      <c r="E5706" s="80" t="s">
        <v>696</v>
      </c>
      <c r="F5706" s="81" t="str">
        <f>VLOOKUP(E5706,Customer[],2,FALSE)</f>
        <v>Moe Htety</v>
      </c>
      <c r="G5706" s="69" t="str">
        <f>VLOOKUP(E5706,Customer[],3,FALSE)</f>
        <v>S Paukkan Rd</v>
      </c>
      <c r="H5706" s="69" t="str">
        <f>VLOOKUP(E5706,Customer[],4,FALSE)</f>
        <v>S Paukkan N/Oakkala</v>
      </c>
      <c r="I5706" s="48" t="s">
        <v>25</v>
      </c>
      <c r="J5706" s="82" t="str">
        <f>VLOOKUP(I5706,PGStock[],2,FALSE)</f>
        <v>Columbus Super Red Smooth 350 Ml</v>
      </c>
      <c r="K5706" s="71">
        <f>VLOOKUP(I5706,PGStock[],3,FALSE)</f>
        <v>0.35</v>
      </c>
      <c r="L5706" s="47">
        <v>3</v>
      </c>
      <c r="M5706" s="47">
        <f>VLOOKUP(I5706,PGStock[],6,FALSE)</f>
        <v>150</v>
      </c>
      <c r="N5706" s="47">
        <f>+PGSales!$L5706*PGSales!$M5706</f>
        <v>450</v>
      </c>
    </row>
    <row r="5707" spans="1:14" hidden="1" x14ac:dyDescent="0.25">
      <c r="A5707" s="77">
        <f t="shared" si="472"/>
        <v>2025</v>
      </c>
      <c r="B5707" s="77">
        <f t="shared" si="473"/>
        <v>4</v>
      </c>
      <c r="C5707" s="73">
        <v>45755</v>
      </c>
      <c r="D5707" s="79" t="s">
        <v>1</v>
      </c>
      <c r="E5707" s="80" t="s">
        <v>696</v>
      </c>
      <c r="F5707" s="81" t="str">
        <f>VLOOKUP(E5707,Customer[],2,FALSE)</f>
        <v>Moe Htety</v>
      </c>
      <c r="G5707" s="69" t="str">
        <f>VLOOKUP(E5707,Customer[],3,FALSE)</f>
        <v>S Paukkan Rd</v>
      </c>
      <c r="H5707" s="69" t="str">
        <f>VLOOKUP(E5707,Customer[],4,FALSE)</f>
        <v>S Paukkan N/Oakkala</v>
      </c>
      <c r="I5707" s="48" t="s">
        <v>18</v>
      </c>
      <c r="J5707" s="82" t="str">
        <f>VLOOKUP(I5707,PGStock[],2,FALSE)</f>
        <v>Formula Rum 350ml</v>
      </c>
      <c r="K5707" s="71">
        <f>VLOOKUP(I5707,PGStock[],3,FALSE)</f>
        <v>0.35</v>
      </c>
      <c r="L5707" s="47">
        <v>7</v>
      </c>
      <c r="M5707" s="47">
        <f>VLOOKUP(I5707,PGStock[],6,FALSE)</f>
        <v>150</v>
      </c>
      <c r="N5707" s="47">
        <f>+PGSales!$L5707*PGSales!$M5707</f>
        <v>1050</v>
      </c>
    </row>
    <row r="5708" spans="1:14" hidden="1" x14ac:dyDescent="0.25">
      <c r="A5708" s="77">
        <f t="shared" si="472"/>
        <v>2025</v>
      </c>
      <c r="B5708" s="77">
        <f t="shared" si="473"/>
        <v>4</v>
      </c>
      <c r="C5708" s="73">
        <v>45755</v>
      </c>
      <c r="D5708" s="79" t="s">
        <v>70</v>
      </c>
      <c r="E5708" s="80" t="s">
        <v>271</v>
      </c>
      <c r="F5708" s="81" t="str">
        <f>VLOOKUP(E5708,Customer[],2,FALSE)</f>
        <v>Lapyae Wunn</v>
      </c>
      <c r="G5708" s="69" t="str">
        <f>VLOOKUP(E5708,Customer[],3,FALSE)</f>
        <v>West Yangon University Rd</v>
      </c>
      <c r="H5708" s="69" t="str">
        <f>VLOOKUP(E5708,Customer[],4,FALSE)</f>
        <v>Htan Ta Pin</v>
      </c>
      <c r="I5708" s="48" t="s">
        <v>25</v>
      </c>
      <c r="J5708" s="82" t="str">
        <f>VLOOKUP(I5708,PGStock[],2,FALSE)</f>
        <v>Columbus Super Red Smooth 350 Ml</v>
      </c>
      <c r="K5708" s="71">
        <f>VLOOKUP(I5708,PGStock[],3,FALSE)</f>
        <v>0.35</v>
      </c>
      <c r="L5708" s="47">
        <v>3</v>
      </c>
      <c r="M5708" s="47">
        <f>VLOOKUP(I5708,PGStock[],6,FALSE)</f>
        <v>150</v>
      </c>
      <c r="N5708" s="47">
        <f>+PGSales!$L5708*PGSales!$M5708</f>
        <v>450</v>
      </c>
    </row>
    <row r="5709" spans="1:14" hidden="1" x14ac:dyDescent="0.25">
      <c r="A5709" s="77">
        <f t="shared" si="472"/>
        <v>2025</v>
      </c>
      <c r="B5709" s="77">
        <f t="shared" si="473"/>
        <v>4</v>
      </c>
      <c r="C5709" s="73">
        <v>45755</v>
      </c>
      <c r="D5709" s="79" t="s">
        <v>70</v>
      </c>
      <c r="E5709" s="80" t="s">
        <v>271</v>
      </c>
      <c r="F5709" s="81" t="str">
        <f>VLOOKUP(E5709,Customer[],2,FALSE)</f>
        <v>Lapyae Wunn</v>
      </c>
      <c r="G5709" s="69" t="str">
        <f>VLOOKUP(E5709,Customer[],3,FALSE)</f>
        <v>West Yangon University Rd</v>
      </c>
      <c r="H5709" s="69" t="str">
        <f>VLOOKUP(E5709,Customer[],4,FALSE)</f>
        <v>Htan Ta Pin</v>
      </c>
      <c r="I5709" s="48" t="s">
        <v>20</v>
      </c>
      <c r="J5709" s="82" t="str">
        <f>VLOOKUP(I5709,PGStock[],2,FALSE)</f>
        <v>Formula Rum 700ml</v>
      </c>
      <c r="K5709" s="71">
        <f>VLOOKUP(I5709,PGStock[],3,FALSE)</f>
        <v>0.7</v>
      </c>
      <c r="L5709" s="47">
        <v>3</v>
      </c>
      <c r="M5709" s="47">
        <f>VLOOKUP(I5709,PGStock[],6,FALSE)</f>
        <v>200</v>
      </c>
      <c r="N5709" s="47">
        <f>+PGSales!$L5709*PGSales!$M5709</f>
        <v>600</v>
      </c>
    </row>
    <row r="5710" spans="1:14" hidden="1" x14ac:dyDescent="0.25">
      <c r="A5710" s="77">
        <f t="shared" si="472"/>
        <v>2025</v>
      </c>
      <c r="B5710" s="77">
        <f t="shared" si="473"/>
        <v>4</v>
      </c>
      <c r="C5710" s="73">
        <v>45755</v>
      </c>
      <c r="D5710" s="79" t="s">
        <v>70</v>
      </c>
      <c r="E5710" s="80" t="s">
        <v>271</v>
      </c>
      <c r="F5710" s="81" t="str">
        <f>VLOOKUP(E5710,Customer[],2,FALSE)</f>
        <v>Lapyae Wunn</v>
      </c>
      <c r="G5710" s="69" t="str">
        <f>VLOOKUP(E5710,Customer[],3,FALSE)</f>
        <v>West Yangon University Rd</v>
      </c>
      <c r="H5710" s="69" t="str">
        <f>VLOOKUP(E5710,Customer[],4,FALSE)</f>
        <v>Htan Ta Pin</v>
      </c>
      <c r="I5710" s="48" t="s">
        <v>18</v>
      </c>
      <c r="J5710" s="82" t="str">
        <f>VLOOKUP(I5710,PGStock[],2,FALSE)</f>
        <v>Formula Rum 350ml</v>
      </c>
      <c r="K5710" s="71">
        <f>VLOOKUP(I5710,PGStock[],3,FALSE)</f>
        <v>0.35</v>
      </c>
      <c r="L5710" s="47">
        <v>24</v>
      </c>
      <c r="M5710" s="47">
        <f>VLOOKUP(I5710,PGStock[],6,FALSE)</f>
        <v>150</v>
      </c>
      <c r="N5710" s="47">
        <f>+PGSales!$L5710*PGSales!$M5710</f>
        <v>3600</v>
      </c>
    </row>
    <row r="5711" spans="1:14" hidden="1" x14ac:dyDescent="0.25">
      <c r="A5711" s="77">
        <f t="shared" ref="A5711:A5720" si="474">YEAR(C5711)</f>
        <v>2025</v>
      </c>
      <c r="B5711" s="77">
        <f t="shared" ref="B5711:B5720" si="475">MONTH(C5711)</f>
        <v>4</v>
      </c>
      <c r="C5711" s="73">
        <v>45755</v>
      </c>
      <c r="D5711" s="79" t="s">
        <v>131</v>
      </c>
      <c r="E5711" s="80" t="s">
        <v>677</v>
      </c>
      <c r="F5711" s="81" t="str">
        <f>VLOOKUP(E5711,Customer[],2,FALSE)</f>
        <v>Take Nay Linn</v>
      </c>
      <c r="G5711" s="69" t="str">
        <f>VLOOKUP(E5711,Customer[],3,FALSE)</f>
        <v>West Yangon University Rd</v>
      </c>
      <c r="H5711" s="69" t="str">
        <f>VLOOKUP(E5711,Customer[],4,FALSE)</f>
        <v>Htan Ta Pin</v>
      </c>
      <c r="I5711" s="48" t="s">
        <v>20</v>
      </c>
      <c r="J5711" s="82" t="str">
        <f>VLOOKUP(I5711,PGStock[],2,FALSE)</f>
        <v>Formula Rum 700ml</v>
      </c>
      <c r="K5711" s="71">
        <f>VLOOKUP(I5711,PGStock[],3,FALSE)</f>
        <v>0.7</v>
      </c>
      <c r="L5711" s="47">
        <v>1</v>
      </c>
      <c r="M5711" s="47">
        <f>VLOOKUP(I5711,PGStock[],6,FALSE)</f>
        <v>200</v>
      </c>
      <c r="N5711" s="47">
        <f>+PGSales!$L5711*PGSales!$M5711</f>
        <v>200</v>
      </c>
    </row>
    <row r="5712" spans="1:14" hidden="1" x14ac:dyDescent="0.25">
      <c r="A5712" s="77">
        <f t="shared" si="474"/>
        <v>2025</v>
      </c>
      <c r="B5712" s="77">
        <f t="shared" si="475"/>
        <v>4</v>
      </c>
      <c r="C5712" s="73">
        <v>45755</v>
      </c>
      <c r="D5712" s="79" t="s">
        <v>131</v>
      </c>
      <c r="E5712" s="80" t="s">
        <v>677</v>
      </c>
      <c r="F5712" s="81" t="str">
        <f>VLOOKUP(E5712,Customer[],2,FALSE)</f>
        <v>Take Nay Linn</v>
      </c>
      <c r="G5712" s="69" t="str">
        <f>VLOOKUP(E5712,Customer[],3,FALSE)</f>
        <v>West Yangon University Rd</v>
      </c>
      <c r="H5712" s="69" t="str">
        <f>VLOOKUP(E5712,Customer[],4,FALSE)</f>
        <v>Htan Ta Pin</v>
      </c>
      <c r="I5712" s="48" t="s">
        <v>18</v>
      </c>
      <c r="J5712" s="82" t="str">
        <f>VLOOKUP(I5712,PGStock[],2,FALSE)</f>
        <v>Formula Rum 350ml</v>
      </c>
      <c r="K5712" s="71">
        <f>VLOOKUP(I5712,PGStock[],3,FALSE)</f>
        <v>0.35</v>
      </c>
      <c r="L5712" s="47">
        <v>21</v>
      </c>
      <c r="M5712" s="47">
        <f>VLOOKUP(I5712,PGStock[],6,FALSE)</f>
        <v>150</v>
      </c>
      <c r="N5712" s="47">
        <f>+PGSales!$L5712*PGSales!$M5712</f>
        <v>3150</v>
      </c>
    </row>
    <row r="5713" spans="1:14" hidden="1" x14ac:dyDescent="0.25">
      <c r="A5713" s="77">
        <f t="shared" si="474"/>
        <v>2025</v>
      </c>
      <c r="B5713" s="77">
        <f t="shared" si="475"/>
        <v>4</v>
      </c>
      <c r="C5713" s="73">
        <v>45755</v>
      </c>
      <c r="D5713" s="79" t="s">
        <v>367</v>
      </c>
      <c r="E5713" s="80" t="s">
        <v>269</v>
      </c>
      <c r="F5713" s="81" t="str">
        <f>VLOOKUP(E5713,Customer[],2,FALSE)</f>
        <v>Kaung Star</v>
      </c>
      <c r="G5713" s="69" t="str">
        <f>VLOOKUP(E5713,Customer[],3,FALSE)</f>
        <v>West Yangon University Rd</v>
      </c>
      <c r="H5713" s="69" t="str">
        <f>VLOOKUP(E5713,Customer[],4,FALSE)</f>
        <v>Htan Ta Pin</v>
      </c>
      <c r="I5713" s="48" t="s">
        <v>27</v>
      </c>
      <c r="J5713" s="82" t="str">
        <f>VLOOKUP(I5713,PGStock[],2,FALSE)</f>
        <v>Columbus Super Red Smooth 700 Ml</v>
      </c>
      <c r="K5713" s="71">
        <f>VLOOKUP(I5713,PGStock[],3,FALSE)</f>
        <v>0.7</v>
      </c>
      <c r="L5713" s="47">
        <v>2</v>
      </c>
      <c r="M5713" s="47">
        <f>VLOOKUP(I5713,PGStock[],6,FALSE)</f>
        <v>200</v>
      </c>
      <c r="N5713" s="47">
        <f>+PGSales!$L5713*PGSales!$M5713</f>
        <v>400</v>
      </c>
    </row>
    <row r="5714" spans="1:14" hidden="1" x14ac:dyDescent="0.25">
      <c r="A5714" s="77">
        <f t="shared" si="474"/>
        <v>2025</v>
      </c>
      <c r="B5714" s="77">
        <f t="shared" si="475"/>
        <v>4</v>
      </c>
      <c r="C5714" s="73">
        <v>45755</v>
      </c>
      <c r="D5714" s="79" t="s">
        <v>367</v>
      </c>
      <c r="E5714" s="80" t="s">
        <v>269</v>
      </c>
      <c r="F5714" s="81" t="str">
        <f>VLOOKUP(E5714,Customer[],2,FALSE)</f>
        <v>Kaung Star</v>
      </c>
      <c r="G5714" s="69" t="str">
        <f>VLOOKUP(E5714,Customer[],3,FALSE)</f>
        <v>West Yangon University Rd</v>
      </c>
      <c r="H5714" s="69" t="str">
        <f>VLOOKUP(E5714,Customer[],4,FALSE)</f>
        <v>Htan Ta Pin</v>
      </c>
      <c r="I5714" s="48" t="s">
        <v>25</v>
      </c>
      <c r="J5714" s="82" t="str">
        <f>VLOOKUP(I5714,PGStock[],2,FALSE)</f>
        <v>Columbus Super Red Smooth 350 Ml</v>
      </c>
      <c r="K5714" s="71">
        <f>VLOOKUP(I5714,PGStock[],3,FALSE)</f>
        <v>0.35</v>
      </c>
      <c r="L5714" s="47">
        <v>2</v>
      </c>
      <c r="M5714" s="47">
        <f>VLOOKUP(I5714,PGStock[],6,FALSE)</f>
        <v>150</v>
      </c>
      <c r="N5714" s="47">
        <f>+PGSales!$L5714*PGSales!$M5714</f>
        <v>300</v>
      </c>
    </row>
    <row r="5715" spans="1:14" hidden="1" x14ac:dyDescent="0.25">
      <c r="A5715" s="77">
        <f t="shared" si="474"/>
        <v>2025</v>
      </c>
      <c r="B5715" s="77">
        <f t="shared" si="475"/>
        <v>4</v>
      </c>
      <c r="C5715" s="73">
        <v>45755</v>
      </c>
      <c r="D5715" s="79" t="s">
        <v>367</v>
      </c>
      <c r="E5715" s="80" t="s">
        <v>269</v>
      </c>
      <c r="F5715" s="81" t="str">
        <f>VLOOKUP(E5715,Customer[],2,FALSE)</f>
        <v>Kaung Star</v>
      </c>
      <c r="G5715" s="69" t="str">
        <f>VLOOKUP(E5715,Customer[],3,FALSE)</f>
        <v>West Yangon University Rd</v>
      </c>
      <c r="H5715" s="69" t="str">
        <f>VLOOKUP(E5715,Customer[],4,FALSE)</f>
        <v>Htan Ta Pin</v>
      </c>
      <c r="I5715" s="48" t="s">
        <v>20</v>
      </c>
      <c r="J5715" s="82" t="str">
        <f>VLOOKUP(I5715,PGStock[],2,FALSE)</f>
        <v>Formula Rum 700ml</v>
      </c>
      <c r="K5715" s="71">
        <f>VLOOKUP(I5715,PGStock[],3,FALSE)</f>
        <v>0.7</v>
      </c>
      <c r="L5715" s="47">
        <v>2</v>
      </c>
      <c r="M5715" s="47">
        <f>VLOOKUP(I5715,PGStock[],6,FALSE)</f>
        <v>200</v>
      </c>
      <c r="N5715" s="47">
        <f>+PGSales!$L5715*PGSales!$M5715</f>
        <v>400</v>
      </c>
    </row>
    <row r="5716" spans="1:14" hidden="1" x14ac:dyDescent="0.25">
      <c r="A5716" s="77">
        <f t="shared" si="474"/>
        <v>2025</v>
      </c>
      <c r="B5716" s="77">
        <f t="shared" si="475"/>
        <v>4</v>
      </c>
      <c r="C5716" s="73">
        <v>45755</v>
      </c>
      <c r="D5716" s="79" t="s">
        <v>367</v>
      </c>
      <c r="E5716" s="80" t="s">
        <v>269</v>
      </c>
      <c r="F5716" s="81" t="str">
        <f>VLOOKUP(E5716,Customer[],2,FALSE)</f>
        <v>Kaung Star</v>
      </c>
      <c r="G5716" s="69" t="str">
        <f>VLOOKUP(E5716,Customer[],3,FALSE)</f>
        <v>West Yangon University Rd</v>
      </c>
      <c r="H5716" s="69" t="str">
        <f>VLOOKUP(E5716,Customer[],4,FALSE)</f>
        <v>Htan Ta Pin</v>
      </c>
      <c r="I5716" s="48" t="s">
        <v>18</v>
      </c>
      <c r="J5716" s="82" t="str">
        <f>VLOOKUP(I5716,PGStock[],2,FALSE)</f>
        <v>Formula Rum 350ml</v>
      </c>
      <c r="K5716" s="71">
        <f>VLOOKUP(I5716,PGStock[],3,FALSE)</f>
        <v>0.35</v>
      </c>
      <c r="L5716" s="47">
        <v>4</v>
      </c>
      <c r="M5716" s="47">
        <f>VLOOKUP(I5716,PGStock[],6,FALSE)</f>
        <v>150</v>
      </c>
      <c r="N5716" s="47">
        <f>+PGSales!$L5716*PGSales!$M5716</f>
        <v>600</v>
      </c>
    </row>
    <row r="5717" spans="1:14" hidden="1" x14ac:dyDescent="0.25">
      <c r="A5717" s="77">
        <f t="shared" si="474"/>
        <v>2025</v>
      </c>
      <c r="B5717" s="77">
        <f t="shared" si="475"/>
        <v>4</v>
      </c>
      <c r="C5717" s="73">
        <v>45755</v>
      </c>
      <c r="D5717" s="79" t="s">
        <v>74</v>
      </c>
      <c r="E5717" s="80" t="s">
        <v>274</v>
      </c>
      <c r="F5717" s="81" t="str">
        <f>VLOOKUP(E5717,Customer[],2,FALSE)</f>
        <v>Ni Ni Lin</v>
      </c>
      <c r="G5717" s="69" t="str">
        <f>VLOOKUP(E5717,Customer[],3,FALSE)</f>
        <v>Myoma Zay Rd</v>
      </c>
      <c r="H5717" s="69" t="str">
        <f>VLOOKUP(E5717,Customer[],4,FALSE)</f>
        <v>Htan Ta Pin</v>
      </c>
      <c r="I5717" s="48" t="s">
        <v>25</v>
      </c>
      <c r="J5717" s="82" t="str">
        <f>VLOOKUP(I5717,PGStock[],2,FALSE)</f>
        <v>Columbus Super Red Smooth 350 Ml</v>
      </c>
      <c r="K5717" s="71">
        <f>VLOOKUP(I5717,PGStock[],3,FALSE)</f>
        <v>0.35</v>
      </c>
      <c r="L5717" s="47">
        <v>2</v>
      </c>
      <c r="M5717" s="47">
        <f>VLOOKUP(I5717,PGStock[],6,FALSE)</f>
        <v>150</v>
      </c>
      <c r="N5717" s="47">
        <f>+PGSales!$L5717*PGSales!$M5717</f>
        <v>300</v>
      </c>
    </row>
    <row r="5718" spans="1:14" hidden="1" x14ac:dyDescent="0.25">
      <c r="A5718" s="77">
        <f t="shared" si="474"/>
        <v>2025</v>
      </c>
      <c r="B5718" s="77">
        <f t="shared" si="475"/>
        <v>4</v>
      </c>
      <c r="C5718" s="73">
        <v>45755</v>
      </c>
      <c r="D5718" s="79" t="s">
        <v>74</v>
      </c>
      <c r="E5718" s="80" t="s">
        <v>274</v>
      </c>
      <c r="F5718" s="81" t="str">
        <f>VLOOKUP(E5718,Customer[],2,FALSE)</f>
        <v>Ni Ni Lin</v>
      </c>
      <c r="G5718" s="69" t="str">
        <f>VLOOKUP(E5718,Customer[],3,FALSE)</f>
        <v>Myoma Zay Rd</v>
      </c>
      <c r="H5718" s="69" t="str">
        <f>VLOOKUP(E5718,Customer[],4,FALSE)</f>
        <v>Htan Ta Pin</v>
      </c>
      <c r="I5718" s="48" t="s">
        <v>18</v>
      </c>
      <c r="J5718" s="82" t="str">
        <f>VLOOKUP(I5718,PGStock[],2,FALSE)</f>
        <v>Formula Rum 350ml</v>
      </c>
      <c r="K5718" s="71">
        <f>VLOOKUP(I5718,PGStock[],3,FALSE)</f>
        <v>0.35</v>
      </c>
      <c r="L5718" s="47">
        <v>8</v>
      </c>
      <c r="M5718" s="47">
        <f>VLOOKUP(I5718,PGStock[],6,FALSE)</f>
        <v>150</v>
      </c>
      <c r="N5718" s="47">
        <f>+PGSales!$L5718*PGSales!$M5718</f>
        <v>1200</v>
      </c>
    </row>
    <row r="5719" spans="1:14" hidden="1" x14ac:dyDescent="0.25">
      <c r="A5719" s="77">
        <f t="shared" si="474"/>
        <v>2025</v>
      </c>
      <c r="B5719" s="77">
        <f t="shared" si="475"/>
        <v>4</v>
      </c>
      <c r="C5719" s="73">
        <v>45755</v>
      </c>
      <c r="D5719" s="79" t="s">
        <v>68</v>
      </c>
      <c r="E5719" s="80" t="s">
        <v>273</v>
      </c>
      <c r="F5719" s="81" t="str">
        <f>VLOOKUP(E5719,Customer[],2,FALSE)</f>
        <v>Nate Thint</v>
      </c>
      <c r="G5719" s="69" t="str">
        <f>VLOOKUP(E5719,Customer[],3,FALSE)</f>
        <v>Bayin Naung St</v>
      </c>
      <c r="H5719" s="69" t="str">
        <f>VLOOKUP(E5719,Customer[],4,FALSE)</f>
        <v>Htan Ta Pin</v>
      </c>
      <c r="I5719" s="48" t="s">
        <v>27</v>
      </c>
      <c r="J5719" s="82" t="str">
        <f>VLOOKUP(I5719,PGStock[],2,FALSE)</f>
        <v>Columbus Super Red Smooth 700 Ml</v>
      </c>
      <c r="K5719" s="71">
        <f>VLOOKUP(I5719,PGStock[],3,FALSE)</f>
        <v>0.7</v>
      </c>
      <c r="L5719" s="47">
        <v>1</v>
      </c>
      <c r="M5719" s="47">
        <f>VLOOKUP(I5719,PGStock[],6,FALSE)</f>
        <v>200</v>
      </c>
      <c r="N5719" s="47">
        <f>+PGSales!$L5719*PGSales!$M5719</f>
        <v>200</v>
      </c>
    </row>
    <row r="5720" spans="1:14" hidden="1" x14ac:dyDescent="0.25">
      <c r="A5720" s="77">
        <f t="shared" si="474"/>
        <v>2025</v>
      </c>
      <c r="B5720" s="77">
        <f t="shared" si="475"/>
        <v>4</v>
      </c>
      <c r="C5720" s="73">
        <v>45755</v>
      </c>
      <c r="D5720" s="79" t="s">
        <v>68</v>
      </c>
      <c r="E5720" s="80" t="s">
        <v>273</v>
      </c>
      <c r="F5720" s="81" t="str">
        <f>VLOOKUP(E5720,Customer[],2,FALSE)</f>
        <v>Nate Thint</v>
      </c>
      <c r="G5720" s="69" t="str">
        <f>VLOOKUP(E5720,Customer[],3,FALSE)</f>
        <v>Bayin Naung St</v>
      </c>
      <c r="H5720" s="69" t="str">
        <f>VLOOKUP(E5720,Customer[],4,FALSE)</f>
        <v>Htan Ta Pin</v>
      </c>
      <c r="I5720" s="48" t="s">
        <v>25</v>
      </c>
      <c r="J5720" s="82" t="str">
        <f>VLOOKUP(I5720,PGStock[],2,FALSE)</f>
        <v>Columbus Super Red Smooth 350 Ml</v>
      </c>
      <c r="K5720" s="71">
        <f>VLOOKUP(I5720,PGStock[],3,FALSE)</f>
        <v>0.35</v>
      </c>
      <c r="L5720" s="47">
        <v>1</v>
      </c>
      <c r="M5720" s="47">
        <f>VLOOKUP(I5720,PGStock[],6,FALSE)</f>
        <v>150</v>
      </c>
      <c r="N5720" s="47">
        <f>+PGSales!$L5720*PGSales!$M5720</f>
        <v>150</v>
      </c>
    </row>
    <row r="5721" spans="1:14" hidden="1" x14ac:dyDescent="0.25">
      <c r="A5721" s="77">
        <f t="shared" ref="A5721:A5730" si="476">YEAR(C5721)</f>
        <v>2025</v>
      </c>
      <c r="B5721" s="77">
        <f t="shared" ref="B5721:B5730" si="477">MONTH(C5721)</f>
        <v>4</v>
      </c>
      <c r="C5721" s="73">
        <v>45755</v>
      </c>
      <c r="D5721" s="79" t="s">
        <v>68</v>
      </c>
      <c r="E5721" s="80" t="s">
        <v>273</v>
      </c>
      <c r="F5721" s="81" t="str">
        <f>VLOOKUP(E5721,Customer[],2,FALSE)</f>
        <v>Nate Thint</v>
      </c>
      <c r="G5721" s="69" t="str">
        <f>VLOOKUP(E5721,Customer[],3,FALSE)</f>
        <v>Bayin Naung St</v>
      </c>
      <c r="H5721" s="69" t="str">
        <f>VLOOKUP(E5721,Customer[],4,FALSE)</f>
        <v>Htan Ta Pin</v>
      </c>
      <c r="I5721" s="48" t="s">
        <v>23</v>
      </c>
      <c r="J5721" s="82" t="str">
        <f>VLOOKUP(I5721,PGStock[],2,FALSE)</f>
        <v>Columbus Super Red Smooth 175 Ml</v>
      </c>
      <c r="K5721" s="71">
        <f>VLOOKUP(I5721,PGStock[],3,FALSE)</f>
        <v>0.17499999999999999</v>
      </c>
      <c r="L5721" s="47">
        <v>3</v>
      </c>
      <c r="M5721" s="47">
        <f>VLOOKUP(I5721,PGStock[],6,FALSE)</f>
        <v>100</v>
      </c>
      <c r="N5721" s="47">
        <f>+PGSales!$L5721*PGSales!$M5721</f>
        <v>300</v>
      </c>
    </row>
    <row r="5722" spans="1:14" hidden="1" x14ac:dyDescent="0.25">
      <c r="A5722" s="77">
        <f t="shared" si="476"/>
        <v>2025</v>
      </c>
      <c r="B5722" s="77">
        <f t="shared" si="477"/>
        <v>4</v>
      </c>
      <c r="C5722" s="73">
        <v>45755</v>
      </c>
      <c r="D5722" s="79" t="s">
        <v>68</v>
      </c>
      <c r="E5722" s="80" t="s">
        <v>273</v>
      </c>
      <c r="F5722" s="81" t="str">
        <f>VLOOKUP(E5722,Customer[],2,FALSE)</f>
        <v>Nate Thint</v>
      </c>
      <c r="G5722" s="69" t="str">
        <f>VLOOKUP(E5722,Customer[],3,FALSE)</f>
        <v>Bayin Naung St</v>
      </c>
      <c r="H5722" s="69" t="str">
        <f>VLOOKUP(E5722,Customer[],4,FALSE)</f>
        <v>Htan Ta Pin</v>
      </c>
      <c r="I5722" s="48" t="s">
        <v>20</v>
      </c>
      <c r="J5722" s="82" t="str">
        <f>VLOOKUP(I5722,PGStock[],2,FALSE)</f>
        <v>Formula Rum 700ml</v>
      </c>
      <c r="K5722" s="71">
        <f>VLOOKUP(I5722,PGStock[],3,FALSE)</f>
        <v>0.7</v>
      </c>
      <c r="L5722" s="47">
        <v>1</v>
      </c>
      <c r="M5722" s="47">
        <f>VLOOKUP(I5722,PGStock[],6,FALSE)</f>
        <v>200</v>
      </c>
      <c r="N5722" s="47">
        <f>+PGSales!$L5722*PGSales!$M5722</f>
        <v>200</v>
      </c>
    </row>
    <row r="5723" spans="1:14" hidden="1" x14ac:dyDescent="0.25">
      <c r="A5723" s="77">
        <f t="shared" si="476"/>
        <v>2025</v>
      </c>
      <c r="B5723" s="77">
        <f t="shared" si="477"/>
        <v>4</v>
      </c>
      <c r="C5723" s="73">
        <v>45755</v>
      </c>
      <c r="D5723" s="79" t="s">
        <v>68</v>
      </c>
      <c r="E5723" s="80" t="s">
        <v>273</v>
      </c>
      <c r="F5723" s="81" t="str">
        <f>VLOOKUP(E5723,Customer[],2,FALSE)</f>
        <v>Nate Thint</v>
      </c>
      <c r="G5723" s="69" t="str">
        <f>VLOOKUP(E5723,Customer[],3,FALSE)</f>
        <v>Bayin Naung St</v>
      </c>
      <c r="H5723" s="69" t="str">
        <f>VLOOKUP(E5723,Customer[],4,FALSE)</f>
        <v>Htan Ta Pin</v>
      </c>
      <c r="I5723" s="48" t="s">
        <v>18</v>
      </c>
      <c r="J5723" s="82" t="str">
        <f>VLOOKUP(I5723,PGStock[],2,FALSE)</f>
        <v>Formula Rum 350ml</v>
      </c>
      <c r="K5723" s="71">
        <f>VLOOKUP(I5723,PGStock[],3,FALSE)</f>
        <v>0.35</v>
      </c>
      <c r="L5723" s="47">
        <v>4</v>
      </c>
      <c r="M5723" s="47">
        <f>VLOOKUP(I5723,PGStock[],6,FALSE)</f>
        <v>150</v>
      </c>
      <c r="N5723" s="47">
        <f>+PGSales!$L5723*PGSales!$M5723</f>
        <v>600</v>
      </c>
    </row>
    <row r="5724" spans="1:14" hidden="1" x14ac:dyDescent="0.25">
      <c r="A5724" s="77">
        <f t="shared" si="476"/>
        <v>2025</v>
      </c>
      <c r="B5724" s="77">
        <f t="shared" si="477"/>
        <v>4</v>
      </c>
      <c r="C5724" s="73">
        <v>45755</v>
      </c>
      <c r="D5724" s="79" t="s">
        <v>76</v>
      </c>
      <c r="E5724" s="80" t="s">
        <v>276</v>
      </c>
      <c r="F5724" s="81" t="str">
        <f>VLOOKUP(E5724,Customer[],2,FALSE)</f>
        <v>Kyi Thar Oo(1)</v>
      </c>
      <c r="G5724" s="69" t="str">
        <f>VLOOKUP(E5724,Customer[],3,FALSE)</f>
        <v>Poe San Aye St</v>
      </c>
      <c r="H5724" s="69" t="str">
        <f>VLOOKUP(E5724,Customer[],4,FALSE)</f>
        <v>Htan Ta Pin</v>
      </c>
      <c r="I5724" s="48" t="s">
        <v>25</v>
      </c>
      <c r="J5724" s="82" t="str">
        <f>VLOOKUP(I5724,PGStock[],2,FALSE)</f>
        <v>Columbus Super Red Smooth 350 Ml</v>
      </c>
      <c r="K5724" s="71">
        <f>VLOOKUP(I5724,PGStock[],3,FALSE)</f>
        <v>0.35</v>
      </c>
      <c r="L5724" s="47">
        <v>1</v>
      </c>
      <c r="M5724" s="47">
        <f>VLOOKUP(I5724,PGStock[],6,FALSE)</f>
        <v>150</v>
      </c>
      <c r="N5724" s="47">
        <f>+PGSales!$L5724*PGSales!$M5724</f>
        <v>150</v>
      </c>
    </row>
    <row r="5725" spans="1:14" hidden="1" x14ac:dyDescent="0.25">
      <c r="A5725" s="77">
        <f t="shared" si="476"/>
        <v>2025</v>
      </c>
      <c r="B5725" s="77">
        <f t="shared" si="477"/>
        <v>4</v>
      </c>
      <c r="C5725" s="73">
        <v>45755</v>
      </c>
      <c r="D5725" s="79" t="s">
        <v>76</v>
      </c>
      <c r="E5725" s="80" t="s">
        <v>276</v>
      </c>
      <c r="F5725" s="81" t="str">
        <f>VLOOKUP(E5725,Customer[],2,FALSE)</f>
        <v>Kyi Thar Oo(1)</v>
      </c>
      <c r="G5725" s="69" t="str">
        <f>VLOOKUP(E5725,Customer[],3,FALSE)</f>
        <v>Poe San Aye St</v>
      </c>
      <c r="H5725" s="69" t="str">
        <f>VLOOKUP(E5725,Customer[],4,FALSE)</f>
        <v>Htan Ta Pin</v>
      </c>
      <c r="I5725" s="48" t="s">
        <v>23</v>
      </c>
      <c r="J5725" s="82" t="str">
        <f>VLOOKUP(I5725,PGStock[],2,FALSE)</f>
        <v>Columbus Super Red Smooth 175 Ml</v>
      </c>
      <c r="K5725" s="71">
        <f>VLOOKUP(I5725,PGStock[],3,FALSE)</f>
        <v>0.17499999999999999</v>
      </c>
      <c r="L5725" s="47">
        <v>1</v>
      </c>
      <c r="M5725" s="47">
        <f>VLOOKUP(I5725,PGStock[],6,FALSE)</f>
        <v>100</v>
      </c>
      <c r="N5725" s="47">
        <f>+PGSales!$L5725*PGSales!$M5725</f>
        <v>100</v>
      </c>
    </row>
    <row r="5726" spans="1:14" hidden="1" x14ac:dyDescent="0.25">
      <c r="A5726" s="77">
        <f t="shared" si="476"/>
        <v>2025</v>
      </c>
      <c r="B5726" s="77">
        <f t="shared" si="477"/>
        <v>4</v>
      </c>
      <c r="C5726" s="73">
        <v>45755</v>
      </c>
      <c r="D5726" s="79" t="s">
        <v>76</v>
      </c>
      <c r="E5726" s="80" t="s">
        <v>276</v>
      </c>
      <c r="F5726" s="81" t="str">
        <f>VLOOKUP(E5726,Customer[],2,FALSE)</f>
        <v>Kyi Thar Oo(1)</v>
      </c>
      <c r="G5726" s="69" t="str">
        <f>VLOOKUP(E5726,Customer[],3,FALSE)</f>
        <v>Poe San Aye St</v>
      </c>
      <c r="H5726" s="69" t="str">
        <f>VLOOKUP(E5726,Customer[],4,FALSE)</f>
        <v>Htan Ta Pin</v>
      </c>
      <c r="I5726" s="48" t="s">
        <v>18</v>
      </c>
      <c r="J5726" s="82" t="str">
        <f>VLOOKUP(I5726,PGStock[],2,FALSE)</f>
        <v>Formula Rum 350ml</v>
      </c>
      <c r="K5726" s="71">
        <f>VLOOKUP(I5726,PGStock[],3,FALSE)</f>
        <v>0.35</v>
      </c>
      <c r="L5726" s="47">
        <v>2</v>
      </c>
      <c r="M5726" s="47">
        <f>VLOOKUP(I5726,PGStock[],6,FALSE)</f>
        <v>150</v>
      </c>
      <c r="N5726" s="47">
        <f>+PGSales!$L5726*PGSales!$M5726</f>
        <v>300</v>
      </c>
    </row>
    <row r="5727" spans="1:14" hidden="1" x14ac:dyDescent="0.25">
      <c r="A5727" s="77">
        <f t="shared" si="476"/>
        <v>2025</v>
      </c>
      <c r="B5727" s="77">
        <f t="shared" si="477"/>
        <v>4</v>
      </c>
      <c r="C5727" s="73">
        <v>45755</v>
      </c>
      <c r="D5727" s="79" t="s">
        <v>109</v>
      </c>
      <c r="E5727" s="80" t="s">
        <v>380</v>
      </c>
      <c r="F5727" s="81" t="str">
        <f>VLOOKUP(E5727,Customer[],2,FALSE)</f>
        <v>Ka Dai Hein</v>
      </c>
      <c r="G5727" s="69" t="str">
        <f>VLOOKUP(E5727,Customer[],3,FALSE)</f>
        <v>Kan Bae Butar Zay Rd</v>
      </c>
      <c r="H5727" s="69" t="str">
        <f>VLOOKUP(E5727,Customer[],4,FALSE)</f>
        <v>YanKin</v>
      </c>
      <c r="I5727" s="48" t="s">
        <v>25</v>
      </c>
      <c r="J5727" s="82" t="str">
        <f>VLOOKUP(I5727,PGStock[],2,FALSE)</f>
        <v>Columbus Super Red Smooth 350 Ml</v>
      </c>
      <c r="K5727" s="71">
        <f>VLOOKUP(I5727,PGStock[],3,FALSE)</f>
        <v>0.35</v>
      </c>
      <c r="L5727" s="47">
        <v>1</v>
      </c>
      <c r="M5727" s="47">
        <f>VLOOKUP(I5727,PGStock[],6,FALSE)</f>
        <v>150</v>
      </c>
      <c r="N5727" s="47">
        <f>+PGSales!$L5727*PGSales!$M5727</f>
        <v>150</v>
      </c>
    </row>
    <row r="5728" spans="1:14" hidden="1" x14ac:dyDescent="0.25">
      <c r="A5728" s="77">
        <f t="shared" si="476"/>
        <v>2025</v>
      </c>
      <c r="B5728" s="77">
        <f t="shared" si="477"/>
        <v>4</v>
      </c>
      <c r="C5728" s="73">
        <v>45755</v>
      </c>
      <c r="D5728" s="79" t="s">
        <v>109</v>
      </c>
      <c r="E5728" s="80" t="s">
        <v>380</v>
      </c>
      <c r="F5728" s="81" t="str">
        <f>VLOOKUP(E5728,Customer[],2,FALSE)</f>
        <v>Ka Dai Hein</v>
      </c>
      <c r="G5728" s="69" t="str">
        <f>VLOOKUP(E5728,Customer[],3,FALSE)</f>
        <v>Kan Bae Butar Zay Rd</v>
      </c>
      <c r="H5728" s="69" t="str">
        <f>VLOOKUP(E5728,Customer[],4,FALSE)</f>
        <v>YanKin</v>
      </c>
      <c r="I5728" s="48" t="s">
        <v>18</v>
      </c>
      <c r="J5728" s="82" t="str">
        <f>VLOOKUP(I5728,PGStock[],2,FALSE)</f>
        <v>Formula Rum 350ml</v>
      </c>
      <c r="K5728" s="71">
        <f>VLOOKUP(I5728,PGStock[],3,FALSE)</f>
        <v>0.35</v>
      </c>
      <c r="L5728" s="47">
        <v>5</v>
      </c>
      <c r="M5728" s="47">
        <f>VLOOKUP(I5728,PGStock[],6,FALSE)</f>
        <v>150</v>
      </c>
      <c r="N5728" s="47">
        <f>+PGSales!$L5728*PGSales!$M5728</f>
        <v>750</v>
      </c>
    </row>
    <row r="5729" spans="1:14" hidden="1" x14ac:dyDescent="0.25">
      <c r="A5729" s="77">
        <f t="shared" si="476"/>
        <v>2025</v>
      </c>
      <c r="B5729" s="77">
        <f t="shared" si="477"/>
        <v>4</v>
      </c>
      <c r="C5729" s="73">
        <v>45755</v>
      </c>
      <c r="D5729" s="79" t="s">
        <v>66</v>
      </c>
      <c r="E5729" s="80" t="s">
        <v>375</v>
      </c>
      <c r="F5729" s="81" t="str">
        <f>VLOOKUP(E5729,Customer[],2,FALSE)</f>
        <v>Ah Linn Nike</v>
      </c>
      <c r="G5729" s="69" t="str">
        <f>VLOOKUP(E5729,Customer[],3,FALSE)</f>
        <v>ThitSar Rd</v>
      </c>
      <c r="H5729" s="69" t="str">
        <f>VLOOKUP(E5729,Customer[],4,FALSE)</f>
        <v>YanKin</v>
      </c>
      <c r="I5729" s="48" t="s">
        <v>25</v>
      </c>
      <c r="J5729" s="82" t="str">
        <f>VLOOKUP(I5729,PGStock[],2,FALSE)</f>
        <v>Columbus Super Red Smooth 350 Ml</v>
      </c>
      <c r="K5729" s="71">
        <f>VLOOKUP(I5729,PGStock[],3,FALSE)</f>
        <v>0.35</v>
      </c>
      <c r="L5729" s="47">
        <v>6</v>
      </c>
      <c r="M5729" s="47">
        <f>VLOOKUP(I5729,PGStock[],6,FALSE)</f>
        <v>150</v>
      </c>
      <c r="N5729" s="47">
        <f>+PGSales!$L5729*PGSales!$M5729</f>
        <v>900</v>
      </c>
    </row>
    <row r="5730" spans="1:14" hidden="1" x14ac:dyDescent="0.25">
      <c r="A5730" s="77">
        <f t="shared" si="476"/>
        <v>2025</v>
      </c>
      <c r="B5730" s="77">
        <f t="shared" si="477"/>
        <v>4</v>
      </c>
      <c r="C5730" s="73">
        <v>45755</v>
      </c>
      <c r="D5730" s="79" t="s">
        <v>186</v>
      </c>
      <c r="E5730" s="80" t="s">
        <v>376</v>
      </c>
      <c r="F5730" s="81" t="str">
        <f>VLOOKUP(E5730,Customer[],2,FALSE)</f>
        <v>Phyu</v>
      </c>
      <c r="G5730" s="69" t="str">
        <f>VLOOKUP(E5730,Customer[],3,FALSE)</f>
        <v>Yan Shin Rd</v>
      </c>
      <c r="H5730" s="69" t="str">
        <f>VLOOKUP(E5730,Customer[],4,FALSE)</f>
        <v>YanKin</v>
      </c>
      <c r="I5730" s="48" t="s">
        <v>25</v>
      </c>
      <c r="J5730" s="82" t="str">
        <f>VLOOKUP(I5730,PGStock[],2,FALSE)</f>
        <v>Columbus Super Red Smooth 350 Ml</v>
      </c>
      <c r="K5730" s="71">
        <f>VLOOKUP(I5730,PGStock[],3,FALSE)</f>
        <v>0.35</v>
      </c>
      <c r="L5730" s="47">
        <v>8</v>
      </c>
      <c r="M5730" s="47">
        <f>VLOOKUP(I5730,PGStock[],6,FALSE)</f>
        <v>150</v>
      </c>
      <c r="N5730" s="47">
        <f>+PGSales!$L5730*PGSales!$M5730</f>
        <v>1200</v>
      </c>
    </row>
    <row r="5731" spans="1:14" hidden="1" x14ac:dyDescent="0.25">
      <c r="A5731" s="77">
        <f t="shared" ref="A5731:A5740" si="478">YEAR(C5731)</f>
        <v>2025</v>
      </c>
      <c r="B5731" s="77">
        <f t="shared" ref="B5731:B5740" si="479">MONTH(C5731)</f>
        <v>4</v>
      </c>
      <c r="C5731" s="73">
        <v>45755</v>
      </c>
      <c r="D5731" s="79" t="s">
        <v>58</v>
      </c>
      <c r="E5731" s="80" t="s">
        <v>377</v>
      </c>
      <c r="F5731" s="81" t="str">
        <f>VLOOKUP(E5731,Customer[],2,FALSE)</f>
        <v>Style 2</v>
      </c>
      <c r="G5731" s="69" t="str">
        <f>VLOOKUP(E5731,Customer[],3,FALSE)</f>
        <v>Thamain Bamyan Rd</v>
      </c>
      <c r="H5731" s="69" t="str">
        <f>VLOOKUP(E5731,Customer[],4,FALSE)</f>
        <v>Mangalar T/N</v>
      </c>
      <c r="I5731" s="48" t="s">
        <v>25</v>
      </c>
      <c r="J5731" s="82" t="str">
        <f>VLOOKUP(I5731,PGStock[],2,FALSE)</f>
        <v>Columbus Super Red Smooth 350 Ml</v>
      </c>
      <c r="K5731" s="71">
        <f>VLOOKUP(I5731,PGStock[],3,FALSE)</f>
        <v>0.35</v>
      </c>
      <c r="L5731" s="47">
        <v>11</v>
      </c>
      <c r="M5731" s="47">
        <f>VLOOKUP(I5731,PGStock[],6,FALSE)</f>
        <v>150</v>
      </c>
      <c r="N5731" s="47">
        <f>+PGSales!$L5731*PGSales!$M5731</f>
        <v>1650</v>
      </c>
    </row>
    <row r="5732" spans="1:14" hidden="1" x14ac:dyDescent="0.25">
      <c r="A5732" s="77">
        <f t="shared" si="478"/>
        <v>2025</v>
      </c>
      <c r="B5732" s="77">
        <f t="shared" si="479"/>
        <v>4</v>
      </c>
      <c r="C5732" s="73">
        <v>45755</v>
      </c>
      <c r="D5732" s="79" t="s">
        <v>58</v>
      </c>
      <c r="E5732" s="80" t="s">
        <v>377</v>
      </c>
      <c r="F5732" s="81" t="str">
        <f>VLOOKUP(E5732,Customer[],2,FALSE)</f>
        <v>Style 2</v>
      </c>
      <c r="G5732" s="69" t="str">
        <f>VLOOKUP(E5732,Customer[],3,FALSE)</f>
        <v>Thamain Bamyan Rd</v>
      </c>
      <c r="H5732" s="69" t="str">
        <f>VLOOKUP(E5732,Customer[],4,FALSE)</f>
        <v>Mangalar T/N</v>
      </c>
      <c r="I5732" s="48" t="s">
        <v>20</v>
      </c>
      <c r="J5732" s="82" t="str">
        <f>VLOOKUP(I5732,PGStock[],2,FALSE)</f>
        <v>Formula Rum 700ml</v>
      </c>
      <c r="K5732" s="71">
        <f>VLOOKUP(I5732,PGStock[],3,FALSE)</f>
        <v>0.7</v>
      </c>
      <c r="L5732" s="47">
        <v>1</v>
      </c>
      <c r="M5732" s="47">
        <f>VLOOKUP(I5732,PGStock[],6,FALSE)</f>
        <v>200</v>
      </c>
      <c r="N5732" s="47">
        <f>+PGSales!$L5732*PGSales!$M5732</f>
        <v>200</v>
      </c>
    </row>
    <row r="5733" spans="1:14" hidden="1" x14ac:dyDescent="0.25">
      <c r="A5733" s="77">
        <f t="shared" si="478"/>
        <v>2025</v>
      </c>
      <c r="B5733" s="77">
        <f t="shared" si="479"/>
        <v>4</v>
      </c>
      <c r="C5733" s="73">
        <v>45755</v>
      </c>
      <c r="D5733" s="79" t="s">
        <v>58</v>
      </c>
      <c r="E5733" s="80" t="s">
        <v>377</v>
      </c>
      <c r="F5733" s="81" t="str">
        <f>VLOOKUP(E5733,Customer[],2,FALSE)</f>
        <v>Style 2</v>
      </c>
      <c r="G5733" s="69" t="str">
        <f>VLOOKUP(E5733,Customer[],3,FALSE)</f>
        <v>Thamain Bamyan Rd</v>
      </c>
      <c r="H5733" s="69" t="str">
        <f>VLOOKUP(E5733,Customer[],4,FALSE)</f>
        <v>Mangalar T/N</v>
      </c>
      <c r="I5733" s="48" t="s">
        <v>18</v>
      </c>
      <c r="J5733" s="82" t="str">
        <f>VLOOKUP(I5733,PGStock[],2,FALSE)</f>
        <v>Formula Rum 350ml</v>
      </c>
      <c r="K5733" s="71">
        <f>VLOOKUP(I5733,PGStock[],3,FALSE)</f>
        <v>0.35</v>
      </c>
      <c r="L5733" s="47">
        <v>8</v>
      </c>
      <c r="M5733" s="47">
        <f>VLOOKUP(I5733,PGStock[],6,FALSE)</f>
        <v>150</v>
      </c>
      <c r="N5733" s="47">
        <f>+PGSales!$L5733*PGSales!$M5733</f>
        <v>1200</v>
      </c>
    </row>
    <row r="5734" spans="1:14" hidden="1" x14ac:dyDescent="0.25">
      <c r="A5734" s="77">
        <f t="shared" si="478"/>
        <v>2025</v>
      </c>
      <c r="B5734" s="77">
        <f t="shared" si="479"/>
        <v>4</v>
      </c>
      <c r="C5734" s="73">
        <v>45755</v>
      </c>
      <c r="D5734" s="79" t="s">
        <v>56</v>
      </c>
      <c r="E5734" s="80" t="s">
        <v>378</v>
      </c>
      <c r="F5734" s="81" t="str">
        <f>VLOOKUP(E5734,Customer[],2,FALSE)</f>
        <v>Naung Yoe</v>
      </c>
      <c r="G5734" s="69" t="str">
        <f>VLOOKUP(E5734,Customer[],3,FALSE)</f>
        <v>Thamain Bamyan Rd</v>
      </c>
      <c r="H5734" s="69" t="str">
        <f>VLOOKUP(E5734,Customer[],4,FALSE)</f>
        <v>Mangalar T/N</v>
      </c>
      <c r="I5734" s="48" t="s">
        <v>25</v>
      </c>
      <c r="J5734" s="82" t="str">
        <f>VLOOKUP(I5734,PGStock[],2,FALSE)</f>
        <v>Columbus Super Red Smooth 350 Ml</v>
      </c>
      <c r="K5734" s="71">
        <f>VLOOKUP(I5734,PGStock[],3,FALSE)</f>
        <v>0.35</v>
      </c>
      <c r="L5734" s="47">
        <v>5</v>
      </c>
      <c r="M5734" s="47">
        <f>VLOOKUP(I5734,PGStock[],6,FALSE)</f>
        <v>150</v>
      </c>
      <c r="N5734" s="47">
        <f>+PGSales!$L5734*PGSales!$M5734</f>
        <v>750</v>
      </c>
    </row>
    <row r="5735" spans="1:14" hidden="1" x14ac:dyDescent="0.25">
      <c r="A5735" s="77">
        <f t="shared" si="478"/>
        <v>2025</v>
      </c>
      <c r="B5735" s="77">
        <f t="shared" si="479"/>
        <v>4</v>
      </c>
      <c r="C5735" s="73">
        <v>45755</v>
      </c>
      <c r="D5735" s="79" t="s">
        <v>64</v>
      </c>
      <c r="E5735" s="80" t="s">
        <v>379</v>
      </c>
      <c r="F5735" s="81" t="str">
        <f>VLOOKUP(E5735,Customer[],2,FALSE)</f>
        <v>Demo</v>
      </c>
      <c r="G5735" s="69" t="str">
        <f>VLOOKUP(E5735,Customer[],3,FALSE)</f>
        <v>Thamain Bamyan Rd</v>
      </c>
      <c r="H5735" s="69" t="str">
        <f>VLOOKUP(E5735,Customer[],4,FALSE)</f>
        <v>Mangalar T/N</v>
      </c>
      <c r="I5735" s="48" t="s">
        <v>25</v>
      </c>
      <c r="J5735" s="82" t="str">
        <f>VLOOKUP(I5735,PGStock[],2,FALSE)</f>
        <v>Columbus Super Red Smooth 350 Ml</v>
      </c>
      <c r="K5735" s="71">
        <f>VLOOKUP(I5735,PGStock[],3,FALSE)</f>
        <v>0.35</v>
      </c>
      <c r="L5735" s="47">
        <v>6</v>
      </c>
      <c r="M5735" s="47">
        <f>VLOOKUP(I5735,PGStock[],6,FALSE)</f>
        <v>150</v>
      </c>
      <c r="N5735" s="47">
        <f>+PGSales!$L5735*PGSales!$M5735</f>
        <v>900</v>
      </c>
    </row>
    <row r="5736" spans="1:14" hidden="1" x14ac:dyDescent="0.25">
      <c r="A5736" s="77">
        <f t="shared" si="478"/>
        <v>2025</v>
      </c>
      <c r="B5736" s="77">
        <f t="shared" si="479"/>
        <v>4</v>
      </c>
      <c r="C5736" s="73">
        <v>45755</v>
      </c>
      <c r="D5736" s="79" t="s">
        <v>64</v>
      </c>
      <c r="E5736" s="80" t="s">
        <v>379</v>
      </c>
      <c r="F5736" s="81" t="str">
        <f>VLOOKUP(E5736,Customer[],2,FALSE)</f>
        <v>Demo</v>
      </c>
      <c r="G5736" s="69" t="str">
        <f>VLOOKUP(E5736,Customer[],3,FALSE)</f>
        <v>Thamain Bamyan Rd</v>
      </c>
      <c r="H5736" s="69" t="str">
        <f>VLOOKUP(E5736,Customer[],4,FALSE)</f>
        <v>Mangalar T/N</v>
      </c>
      <c r="I5736" s="48" t="s">
        <v>20</v>
      </c>
      <c r="J5736" s="82" t="str">
        <f>VLOOKUP(I5736,PGStock[],2,FALSE)</f>
        <v>Formula Rum 700ml</v>
      </c>
      <c r="K5736" s="71">
        <f>VLOOKUP(I5736,PGStock[],3,FALSE)</f>
        <v>0.7</v>
      </c>
      <c r="L5736" s="47">
        <v>1</v>
      </c>
      <c r="M5736" s="47">
        <f>VLOOKUP(I5736,PGStock[],6,FALSE)</f>
        <v>200</v>
      </c>
      <c r="N5736" s="47">
        <f>+PGSales!$L5736*PGSales!$M5736</f>
        <v>200</v>
      </c>
    </row>
    <row r="5737" spans="1:14" hidden="1" x14ac:dyDescent="0.25">
      <c r="A5737" s="77">
        <f t="shared" si="478"/>
        <v>2025</v>
      </c>
      <c r="B5737" s="77">
        <f t="shared" si="479"/>
        <v>4</v>
      </c>
      <c r="C5737" s="73">
        <v>45755</v>
      </c>
      <c r="D5737" s="79" t="s">
        <v>62</v>
      </c>
      <c r="E5737" s="80" t="s">
        <v>463</v>
      </c>
      <c r="F5737" s="81" t="str">
        <f>VLOOKUP(E5737,Customer[],2,FALSE)</f>
        <v>Aung Family</v>
      </c>
      <c r="G5737" s="69" t="str">
        <f>VLOOKUP(E5737,Customer[],3,FALSE)</f>
        <v>SakeSan (9) Lan</v>
      </c>
      <c r="H5737" s="69" t="str">
        <f>VLOOKUP(E5737,Customer[],4,FALSE)</f>
        <v>Mangalar T/N</v>
      </c>
      <c r="I5737" s="48" t="s">
        <v>25</v>
      </c>
      <c r="J5737" s="82" t="str">
        <f>VLOOKUP(I5737,PGStock[],2,FALSE)</f>
        <v>Columbus Super Red Smooth 350 Ml</v>
      </c>
      <c r="K5737" s="71">
        <f>VLOOKUP(I5737,PGStock[],3,FALSE)</f>
        <v>0.35</v>
      </c>
      <c r="L5737" s="47">
        <v>6</v>
      </c>
      <c r="M5737" s="47">
        <f>VLOOKUP(I5737,PGStock[],6,FALSE)</f>
        <v>150</v>
      </c>
      <c r="N5737" s="47">
        <f>+PGSales!$L5737*PGSales!$M5737</f>
        <v>900</v>
      </c>
    </row>
    <row r="5738" spans="1:14" hidden="1" x14ac:dyDescent="0.25">
      <c r="A5738" s="77">
        <f t="shared" si="478"/>
        <v>2025</v>
      </c>
      <c r="B5738" s="77">
        <f t="shared" si="479"/>
        <v>4</v>
      </c>
      <c r="C5738" s="73">
        <v>45755</v>
      </c>
      <c r="D5738" s="79" t="s">
        <v>62</v>
      </c>
      <c r="E5738" s="80" t="s">
        <v>463</v>
      </c>
      <c r="F5738" s="81" t="str">
        <f>VLOOKUP(E5738,Customer[],2,FALSE)</f>
        <v>Aung Family</v>
      </c>
      <c r="G5738" s="69" t="str">
        <f>VLOOKUP(E5738,Customer[],3,FALSE)</f>
        <v>SakeSan (9) Lan</v>
      </c>
      <c r="H5738" s="69" t="str">
        <f>VLOOKUP(E5738,Customer[],4,FALSE)</f>
        <v>Mangalar T/N</v>
      </c>
      <c r="I5738" s="48" t="s">
        <v>18</v>
      </c>
      <c r="J5738" s="82" t="str">
        <f>VLOOKUP(I5738,PGStock[],2,FALSE)</f>
        <v>Formula Rum 350ml</v>
      </c>
      <c r="K5738" s="71">
        <f>VLOOKUP(I5738,PGStock[],3,FALSE)</f>
        <v>0.35</v>
      </c>
      <c r="L5738" s="47">
        <v>5</v>
      </c>
      <c r="M5738" s="47">
        <f>VLOOKUP(I5738,PGStock[],6,FALSE)</f>
        <v>150</v>
      </c>
      <c r="N5738" s="47">
        <f>+PGSales!$L5738*PGSales!$M5738</f>
        <v>750</v>
      </c>
    </row>
    <row r="5739" spans="1:14" hidden="1" x14ac:dyDescent="0.25">
      <c r="A5739" s="77">
        <f t="shared" si="478"/>
        <v>2025</v>
      </c>
      <c r="B5739" s="77">
        <f t="shared" si="479"/>
        <v>4</v>
      </c>
      <c r="C5739" s="73">
        <v>45756</v>
      </c>
      <c r="D5739" s="79" t="s">
        <v>2</v>
      </c>
      <c r="E5739" s="80" t="s">
        <v>704</v>
      </c>
      <c r="F5739" s="81" t="str">
        <f>VLOOKUP(E5739,Customer[],2,FALSE)</f>
        <v>The Cornor</v>
      </c>
      <c r="G5739" s="69" t="str">
        <f>VLOOKUP(E5739,Customer[],3,FALSE)</f>
        <v>New Thaegi Rd</v>
      </c>
      <c r="H5739" s="69" t="str">
        <f>VLOOKUP(E5739,Customer[],4,FALSE)</f>
        <v xml:space="preserve"> N/Oakkala</v>
      </c>
      <c r="I5739" s="48" t="s">
        <v>25</v>
      </c>
      <c r="J5739" s="82" t="str">
        <f>VLOOKUP(I5739,PGStock[],2,FALSE)</f>
        <v>Columbus Super Red Smooth 350 Ml</v>
      </c>
      <c r="K5739" s="71">
        <f>VLOOKUP(I5739,PGStock[],3,FALSE)</f>
        <v>0.35</v>
      </c>
      <c r="L5739" s="47">
        <v>4</v>
      </c>
      <c r="M5739" s="47">
        <f>VLOOKUP(I5739,PGStock[],6,FALSE)</f>
        <v>150</v>
      </c>
      <c r="N5739" s="47">
        <f>+PGSales!$L5739*PGSales!$M5739</f>
        <v>600</v>
      </c>
    </row>
    <row r="5740" spans="1:14" hidden="1" x14ac:dyDescent="0.25">
      <c r="A5740" s="77">
        <f t="shared" si="478"/>
        <v>2025</v>
      </c>
      <c r="B5740" s="77">
        <f t="shared" si="479"/>
        <v>4</v>
      </c>
      <c r="C5740" s="73">
        <v>45756</v>
      </c>
      <c r="D5740" s="79" t="s">
        <v>2</v>
      </c>
      <c r="E5740" s="80" t="s">
        <v>704</v>
      </c>
      <c r="F5740" s="81" t="str">
        <f>VLOOKUP(E5740,Customer[],2,FALSE)</f>
        <v>The Cornor</v>
      </c>
      <c r="G5740" s="69" t="str">
        <f>VLOOKUP(E5740,Customer[],3,FALSE)</f>
        <v>New Thaegi Rd</v>
      </c>
      <c r="H5740" s="69" t="str">
        <f>VLOOKUP(E5740,Customer[],4,FALSE)</f>
        <v xml:space="preserve"> N/Oakkala</v>
      </c>
      <c r="I5740" s="48" t="s">
        <v>18</v>
      </c>
      <c r="J5740" s="82" t="str">
        <f>VLOOKUP(I5740,PGStock[],2,FALSE)</f>
        <v>Formula Rum 350ml</v>
      </c>
      <c r="K5740" s="71">
        <f>VLOOKUP(I5740,PGStock[],3,FALSE)</f>
        <v>0.35</v>
      </c>
      <c r="L5740" s="47">
        <v>2</v>
      </c>
      <c r="M5740" s="47">
        <f>VLOOKUP(I5740,PGStock[],6,FALSE)</f>
        <v>150</v>
      </c>
      <c r="N5740" s="47">
        <f>+PGSales!$L5740*PGSales!$M5740</f>
        <v>300</v>
      </c>
    </row>
    <row r="5741" spans="1:14" hidden="1" x14ac:dyDescent="0.25">
      <c r="A5741" s="77">
        <f t="shared" ref="A5741:A5750" si="480">YEAR(C5741)</f>
        <v>2025</v>
      </c>
      <c r="B5741" s="77">
        <f t="shared" ref="B5741:B5750" si="481">MONTH(C5741)</f>
        <v>4</v>
      </c>
      <c r="C5741" s="73">
        <v>45756</v>
      </c>
      <c r="D5741" s="79" t="s">
        <v>60</v>
      </c>
      <c r="E5741" s="80" t="s">
        <v>693</v>
      </c>
      <c r="F5741" s="81" t="str">
        <f>VLOOKUP(E5741,Customer[],2,FALSE)</f>
        <v>Uncle Liquor</v>
      </c>
      <c r="G5741" s="69" t="str">
        <f>VLOOKUP(E5741,Customer[],3,FALSE)</f>
        <v>Bonmoer Rd</v>
      </c>
      <c r="H5741" s="69" t="str">
        <f>VLOOKUP(E5741,Customer[],4,FALSE)</f>
        <v xml:space="preserve"> N/Oakkala</v>
      </c>
      <c r="I5741" s="48" t="s">
        <v>27</v>
      </c>
      <c r="J5741" s="82" t="str">
        <f>VLOOKUP(I5741,PGStock[],2,FALSE)</f>
        <v>Columbus Super Red Smooth 700 Ml</v>
      </c>
      <c r="K5741" s="71">
        <f>VLOOKUP(I5741,PGStock[],3,FALSE)</f>
        <v>0.7</v>
      </c>
      <c r="L5741" s="47">
        <v>1</v>
      </c>
      <c r="M5741" s="47">
        <f>VLOOKUP(I5741,PGStock[],6,FALSE)</f>
        <v>200</v>
      </c>
      <c r="N5741" s="47">
        <f>+PGSales!$L5741*PGSales!$M5741</f>
        <v>200</v>
      </c>
    </row>
    <row r="5742" spans="1:14" hidden="1" x14ac:dyDescent="0.25">
      <c r="A5742" s="77">
        <f t="shared" si="480"/>
        <v>2025</v>
      </c>
      <c r="B5742" s="77">
        <f t="shared" si="481"/>
        <v>4</v>
      </c>
      <c r="C5742" s="73">
        <v>45756</v>
      </c>
      <c r="D5742" s="79" t="s">
        <v>60</v>
      </c>
      <c r="E5742" s="80" t="s">
        <v>693</v>
      </c>
      <c r="F5742" s="81" t="str">
        <f>VLOOKUP(E5742,Customer[],2,FALSE)</f>
        <v>Uncle Liquor</v>
      </c>
      <c r="G5742" s="69" t="str">
        <f>VLOOKUP(E5742,Customer[],3,FALSE)</f>
        <v>Bonmoer Rd</v>
      </c>
      <c r="H5742" s="69" t="str">
        <f>VLOOKUP(E5742,Customer[],4,FALSE)</f>
        <v xml:space="preserve"> N/Oakkala</v>
      </c>
      <c r="I5742" s="48" t="s">
        <v>25</v>
      </c>
      <c r="J5742" s="82" t="str">
        <f>VLOOKUP(I5742,PGStock[],2,FALSE)</f>
        <v>Columbus Super Red Smooth 350 Ml</v>
      </c>
      <c r="K5742" s="71">
        <f>VLOOKUP(I5742,PGStock[],3,FALSE)</f>
        <v>0.35</v>
      </c>
      <c r="L5742" s="47">
        <v>8</v>
      </c>
      <c r="M5742" s="47">
        <f>VLOOKUP(I5742,PGStock[],6,FALSE)</f>
        <v>150</v>
      </c>
      <c r="N5742" s="47">
        <f>+PGSales!$L5742*PGSales!$M5742</f>
        <v>1200</v>
      </c>
    </row>
    <row r="5743" spans="1:14" hidden="1" x14ac:dyDescent="0.25">
      <c r="A5743" s="77">
        <f t="shared" si="480"/>
        <v>2025</v>
      </c>
      <c r="B5743" s="77">
        <f t="shared" si="481"/>
        <v>4</v>
      </c>
      <c r="C5743" s="73">
        <v>45756</v>
      </c>
      <c r="D5743" s="79" t="s">
        <v>60</v>
      </c>
      <c r="E5743" s="80" t="s">
        <v>693</v>
      </c>
      <c r="F5743" s="81" t="str">
        <f>VLOOKUP(E5743,Customer[],2,FALSE)</f>
        <v>Uncle Liquor</v>
      </c>
      <c r="G5743" s="69" t="str">
        <f>VLOOKUP(E5743,Customer[],3,FALSE)</f>
        <v>Bonmoer Rd</v>
      </c>
      <c r="H5743" s="69" t="str">
        <f>VLOOKUP(E5743,Customer[],4,FALSE)</f>
        <v xml:space="preserve"> N/Oakkala</v>
      </c>
      <c r="I5743" s="48" t="s">
        <v>20</v>
      </c>
      <c r="J5743" s="82" t="str">
        <f>VLOOKUP(I5743,PGStock[],2,FALSE)</f>
        <v>Formula Rum 700ml</v>
      </c>
      <c r="K5743" s="71">
        <f>VLOOKUP(I5743,PGStock[],3,FALSE)</f>
        <v>0.7</v>
      </c>
      <c r="L5743" s="47">
        <v>1</v>
      </c>
      <c r="M5743" s="47">
        <f>VLOOKUP(I5743,PGStock[],6,FALSE)</f>
        <v>200</v>
      </c>
      <c r="N5743" s="47">
        <f>+PGSales!$L5743*PGSales!$M5743</f>
        <v>200</v>
      </c>
    </row>
    <row r="5744" spans="1:14" hidden="1" x14ac:dyDescent="0.25">
      <c r="A5744" s="77">
        <f t="shared" si="480"/>
        <v>2025</v>
      </c>
      <c r="B5744" s="77">
        <f t="shared" si="481"/>
        <v>4</v>
      </c>
      <c r="C5744" s="73">
        <v>45756</v>
      </c>
      <c r="D5744" s="79" t="s">
        <v>60</v>
      </c>
      <c r="E5744" s="80" t="s">
        <v>693</v>
      </c>
      <c r="F5744" s="81" t="str">
        <f>VLOOKUP(E5744,Customer[],2,FALSE)</f>
        <v>Uncle Liquor</v>
      </c>
      <c r="G5744" s="69" t="str">
        <f>VLOOKUP(E5744,Customer[],3,FALSE)</f>
        <v>Bonmoer Rd</v>
      </c>
      <c r="H5744" s="69" t="str">
        <f>VLOOKUP(E5744,Customer[],4,FALSE)</f>
        <v xml:space="preserve"> N/Oakkala</v>
      </c>
      <c r="I5744" s="48" t="s">
        <v>18</v>
      </c>
      <c r="J5744" s="82" t="str">
        <f>VLOOKUP(I5744,PGStock[],2,FALSE)</f>
        <v>Formula Rum 350ml</v>
      </c>
      <c r="K5744" s="71">
        <f>VLOOKUP(I5744,PGStock[],3,FALSE)</f>
        <v>0.35</v>
      </c>
      <c r="L5744" s="47">
        <v>11</v>
      </c>
      <c r="M5744" s="47">
        <f>VLOOKUP(I5744,PGStock[],6,FALSE)</f>
        <v>150</v>
      </c>
      <c r="N5744" s="47">
        <f>+PGSales!$L5744*PGSales!$M5744</f>
        <v>1650</v>
      </c>
    </row>
    <row r="5745" spans="1:14" hidden="1" x14ac:dyDescent="0.25">
      <c r="A5745" s="77">
        <f t="shared" si="480"/>
        <v>2025</v>
      </c>
      <c r="B5745" s="77">
        <f t="shared" si="481"/>
        <v>4</v>
      </c>
      <c r="C5745" s="73">
        <v>45756</v>
      </c>
      <c r="D5745" s="79" t="s">
        <v>0</v>
      </c>
      <c r="E5745" s="80" t="s">
        <v>697</v>
      </c>
      <c r="F5745" s="81" t="str">
        <f>VLOOKUP(E5745,Customer[],2,FALSE)</f>
        <v>Shwe Nadi</v>
      </c>
      <c r="G5745" s="69" t="str">
        <f>VLOOKUP(E5745,Customer[],3,FALSE)</f>
        <v>6 Koe</v>
      </c>
      <c r="H5745" s="69" t="str">
        <f>VLOOKUP(E5745,Customer[],4,FALSE)</f>
        <v xml:space="preserve"> N/Oakkala</v>
      </c>
      <c r="I5745" s="48" t="s">
        <v>25</v>
      </c>
      <c r="J5745" s="82" t="str">
        <f>VLOOKUP(I5745,PGStock[],2,FALSE)</f>
        <v>Columbus Super Red Smooth 350 Ml</v>
      </c>
      <c r="K5745" s="71">
        <f>VLOOKUP(I5745,PGStock[],3,FALSE)</f>
        <v>0.35</v>
      </c>
      <c r="L5745" s="47">
        <v>1</v>
      </c>
      <c r="M5745" s="47">
        <f>VLOOKUP(I5745,PGStock[],6,FALSE)</f>
        <v>150</v>
      </c>
      <c r="N5745" s="47">
        <f>+PGSales!$L5745*PGSales!$M5745</f>
        <v>150</v>
      </c>
    </row>
    <row r="5746" spans="1:14" hidden="1" x14ac:dyDescent="0.25">
      <c r="A5746" s="77">
        <f t="shared" si="480"/>
        <v>2025</v>
      </c>
      <c r="B5746" s="77">
        <f t="shared" si="481"/>
        <v>4</v>
      </c>
      <c r="C5746" s="73">
        <v>45756</v>
      </c>
      <c r="D5746" s="79" t="s">
        <v>0</v>
      </c>
      <c r="E5746" s="80" t="s">
        <v>697</v>
      </c>
      <c r="F5746" s="81" t="str">
        <f>VLOOKUP(E5746,Customer[],2,FALSE)</f>
        <v>Shwe Nadi</v>
      </c>
      <c r="G5746" s="69" t="str">
        <f>VLOOKUP(E5746,Customer[],3,FALSE)</f>
        <v>6 Koe</v>
      </c>
      <c r="H5746" s="69" t="str">
        <f>VLOOKUP(E5746,Customer[],4,FALSE)</f>
        <v xml:space="preserve"> N/Oakkala</v>
      </c>
      <c r="I5746" s="48" t="s">
        <v>18</v>
      </c>
      <c r="J5746" s="82" t="str">
        <f>VLOOKUP(I5746,PGStock[],2,FALSE)</f>
        <v>Formula Rum 350ml</v>
      </c>
      <c r="K5746" s="71">
        <f>VLOOKUP(I5746,PGStock[],3,FALSE)</f>
        <v>0.35</v>
      </c>
      <c r="L5746" s="47">
        <v>2</v>
      </c>
      <c r="M5746" s="47">
        <f>VLOOKUP(I5746,PGStock[],6,FALSE)</f>
        <v>150</v>
      </c>
      <c r="N5746" s="47">
        <f>+PGSales!$L5746*PGSales!$M5746</f>
        <v>300</v>
      </c>
    </row>
    <row r="5747" spans="1:14" hidden="1" x14ac:dyDescent="0.25">
      <c r="A5747" s="77">
        <f t="shared" si="480"/>
        <v>2025</v>
      </c>
      <c r="B5747" s="77">
        <f t="shared" si="481"/>
        <v>4</v>
      </c>
      <c r="C5747" s="73">
        <v>45756</v>
      </c>
      <c r="D5747" s="79" t="s">
        <v>365</v>
      </c>
      <c r="E5747" s="80" t="s">
        <v>695</v>
      </c>
      <c r="F5747" s="81" t="str">
        <f>VLOOKUP(E5747,Customer[],2,FALSE)</f>
        <v>Pyae Wa</v>
      </c>
      <c r="G5747" s="69" t="str">
        <f>VLOOKUP(E5747,Customer[],3,FALSE)</f>
        <v>S Paukkan Rd</v>
      </c>
      <c r="H5747" s="69" t="str">
        <f>VLOOKUP(E5747,Customer[],4,FALSE)</f>
        <v>S Paukkan N/Oakkala</v>
      </c>
      <c r="I5747" s="48" t="s">
        <v>27</v>
      </c>
      <c r="J5747" s="82" t="str">
        <f>VLOOKUP(I5747,PGStock[],2,FALSE)</f>
        <v>Columbus Super Red Smooth 700 Ml</v>
      </c>
      <c r="K5747" s="71">
        <f>VLOOKUP(I5747,PGStock[],3,FALSE)</f>
        <v>0.7</v>
      </c>
      <c r="L5747" s="47">
        <v>1</v>
      </c>
      <c r="M5747" s="47">
        <f>VLOOKUP(I5747,PGStock[],6,FALSE)</f>
        <v>200</v>
      </c>
      <c r="N5747" s="47">
        <f>+PGSales!$L5747*PGSales!$M5747</f>
        <v>200</v>
      </c>
    </row>
    <row r="5748" spans="1:14" hidden="1" x14ac:dyDescent="0.25">
      <c r="A5748" s="77">
        <f t="shared" si="480"/>
        <v>2025</v>
      </c>
      <c r="B5748" s="77">
        <f t="shared" si="481"/>
        <v>4</v>
      </c>
      <c r="C5748" s="73">
        <v>45756</v>
      </c>
      <c r="D5748" s="79" t="s">
        <v>365</v>
      </c>
      <c r="E5748" s="80" t="s">
        <v>695</v>
      </c>
      <c r="F5748" s="81" t="str">
        <f>VLOOKUP(E5748,Customer[],2,FALSE)</f>
        <v>Pyae Wa</v>
      </c>
      <c r="G5748" s="69" t="str">
        <f>VLOOKUP(E5748,Customer[],3,FALSE)</f>
        <v>S Paukkan Rd</v>
      </c>
      <c r="H5748" s="69" t="str">
        <f>VLOOKUP(E5748,Customer[],4,FALSE)</f>
        <v>S Paukkan N/Oakkala</v>
      </c>
      <c r="I5748" s="48" t="s">
        <v>25</v>
      </c>
      <c r="J5748" s="82" t="str">
        <f>VLOOKUP(I5748,PGStock[],2,FALSE)</f>
        <v>Columbus Super Red Smooth 350 Ml</v>
      </c>
      <c r="K5748" s="71">
        <f>VLOOKUP(I5748,PGStock[],3,FALSE)</f>
        <v>0.35</v>
      </c>
      <c r="L5748" s="47">
        <v>1</v>
      </c>
      <c r="M5748" s="47">
        <f>VLOOKUP(I5748,PGStock[],6,FALSE)</f>
        <v>150</v>
      </c>
      <c r="N5748" s="47">
        <f>+PGSales!$L5748*PGSales!$M5748</f>
        <v>150</v>
      </c>
    </row>
    <row r="5749" spans="1:14" hidden="1" x14ac:dyDescent="0.25">
      <c r="A5749" s="77">
        <f t="shared" si="480"/>
        <v>2025</v>
      </c>
      <c r="B5749" s="77">
        <f t="shared" si="481"/>
        <v>4</v>
      </c>
      <c r="C5749" s="73">
        <v>45756</v>
      </c>
      <c r="D5749" s="79" t="s">
        <v>4</v>
      </c>
      <c r="E5749" s="80" t="s">
        <v>322</v>
      </c>
      <c r="F5749" s="81" t="str">
        <f>VLOOKUP(E5749,Customer[],2,FALSE)</f>
        <v>Kyaw</v>
      </c>
      <c r="G5749" s="69" t="str">
        <f>VLOOKUP(E5749,Customer[],3,FALSE)</f>
        <v>Bagan Rd</v>
      </c>
      <c r="H5749" s="69" t="str">
        <f>VLOOKUP(E5749,Customer[],4,FALSE)</f>
        <v>S Paukkan N/Oakkala</v>
      </c>
      <c r="I5749" s="48" t="s">
        <v>25</v>
      </c>
      <c r="J5749" s="82" t="str">
        <f>VLOOKUP(I5749,PGStock[],2,FALSE)</f>
        <v>Columbus Super Red Smooth 350 Ml</v>
      </c>
      <c r="K5749" s="71">
        <f>VLOOKUP(I5749,PGStock[],3,FALSE)</f>
        <v>0.35</v>
      </c>
      <c r="L5749" s="47">
        <v>3</v>
      </c>
      <c r="M5749" s="47">
        <f>VLOOKUP(I5749,PGStock[],6,FALSE)</f>
        <v>150</v>
      </c>
      <c r="N5749" s="47">
        <f>+PGSales!$L5749*PGSales!$M5749</f>
        <v>450</v>
      </c>
    </row>
    <row r="5750" spans="1:14" hidden="1" x14ac:dyDescent="0.25">
      <c r="A5750" s="77">
        <f t="shared" si="480"/>
        <v>2025</v>
      </c>
      <c r="B5750" s="77">
        <f t="shared" si="481"/>
        <v>4</v>
      </c>
      <c r="C5750" s="73">
        <v>45756</v>
      </c>
      <c r="D5750" s="79" t="s">
        <v>4</v>
      </c>
      <c r="E5750" s="80" t="s">
        <v>322</v>
      </c>
      <c r="F5750" s="81" t="str">
        <f>VLOOKUP(E5750,Customer[],2,FALSE)</f>
        <v>Kyaw</v>
      </c>
      <c r="G5750" s="69" t="str">
        <f>VLOOKUP(E5750,Customer[],3,FALSE)</f>
        <v>Bagan Rd</v>
      </c>
      <c r="H5750" s="69" t="str">
        <f>VLOOKUP(E5750,Customer[],4,FALSE)</f>
        <v>S Paukkan N/Oakkala</v>
      </c>
      <c r="I5750" s="48" t="s">
        <v>23</v>
      </c>
      <c r="J5750" s="82" t="str">
        <f>VLOOKUP(I5750,PGStock[],2,FALSE)</f>
        <v>Columbus Super Red Smooth 175 Ml</v>
      </c>
      <c r="K5750" s="71">
        <f>VLOOKUP(I5750,PGStock[],3,FALSE)</f>
        <v>0.17499999999999999</v>
      </c>
      <c r="L5750" s="47">
        <v>2</v>
      </c>
      <c r="M5750" s="47">
        <f>VLOOKUP(I5750,PGStock[],6,FALSE)</f>
        <v>100</v>
      </c>
      <c r="N5750" s="47">
        <f>+PGSales!$L5750*PGSales!$M5750</f>
        <v>200</v>
      </c>
    </row>
    <row r="5751" spans="1:14" hidden="1" x14ac:dyDescent="0.25">
      <c r="A5751" s="77">
        <f t="shared" ref="A5751:A5760" si="482">YEAR(C5751)</f>
        <v>2025</v>
      </c>
      <c r="B5751" s="77">
        <f t="shared" ref="B5751:B5760" si="483">MONTH(C5751)</f>
        <v>4</v>
      </c>
      <c r="C5751" s="73">
        <v>45756</v>
      </c>
      <c r="D5751" s="79" t="s">
        <v>4</v>
      </c>
      <c r="E5751" s="80" t="s">
        <v>322</v>
      </c>
      <c r="F5751" s="81" t="str">
        <f>VLOOKUP(E5751,Customer[],2,FALSE)</f>
        <v>Kyaw</v>
      </c>
      <c r="G5751" s="69" t="str">
        <f>VLOOKUP(E5751,Customer[],3,FALSE)</f>
        <v>Bagan Rd</v>
      </c>
      <c r="H5751" s="69" t="str">
        <f>VLOOKUP(E5751,Customer[],4,FALSE)</f>
        <v>S Paukkan N/Oakkala</v>
      </c>
      <c r="I5751" s="48" t="s">
        <v>18</v>
      </c>
      <c r="J5751" s="82" t="str">
        <f>VLOOKUP(I5751,PGStock[],2,FALSE)</f>
        <v>Formula Rum 350ml</v>
      </c>
      <c r="K5751" s="71">
        <f>VLOOKUP(I5751,PGStock[],3,FALSE)</f>
        <v>0.35</v>
      </c>
      <c r="L5751" s="47">
        <v>12</v>
      </c>
      <c r="M5751" s="47">
        <f>VLOOKUP(I5751,PGStock[],6,FALSE)</f>
        <v>150</v>
      </c>
      <c r="N5751" s="47">
        <f>+PGSales!$L5751*PGSales!$M5751</f>
        <v>1800</v>
      </c>
    </row>
    <row r="5752" spans="1:14" hidden="1" x14ac:dyDescent="0.25">
      <c r="A5752" s="77">
        <f t="shared" si="482"/>
        <v>2025</v>
      </c>
      <c r="B5752" s="77">
        <f t="shared" si="483"/>
        <v>4</v>
      </c>
      <c r="C5752" s="73">
        <v>45756</v>
      </c>
      <c r="D5752" s="79" t="s">
        <v>3</v>
      </c>
      <c r="E5752" s="80" t="s">
        <v>700</v>
      </c>
      <c r="F5752" s="81" t="str">
        <f>VLOOKUP(E5752,Customer[],2,FALSE)</f>
        <v>Myo Gyi</v>
      </c>
      <c r="G5752" s="69" t="str">
        <f>VLOOKUP(E5752,Customer[],3,FALSE)</f>
        <v>S Paukkan Rd</v>
      </c>
      <c r="H5752" s="69" t="str">
        <f>VLOOKUP(E5752,Customer[],4,FALSE)</f>
        <v>S Paukkan N/Oakkala</v>
      </c>
      <c r="I5752" s="48" t="s">
        <v>25</v>
      </c>
      <c r="J5752" s="82" t="str">
        <f>VLOOKUP(I5752,PGStock[],2,FALSE)</f>
        <v>Columbus Super Red Smooth 350 Ml</v>
      </c>
      <c r="K5752" s="71">
        <f>VLOOKUP(I5752,PGStock[],3,FALSE)</f>
        <v>0.35</v>
      </c>
      <c r="L5752" s="47">
        <v>4</v>
      </c>
      <c r="M5752" s="47">
        <f>VLOOKUP(I5752,PGStock[],6,FALSE)</f>
        <v>150</v>
      </c>
      <c r="N5752" s="47">
        <f>+PGSales!$L5752*PGSales!$M5752</f>
        <v>600</v>
      </c>
    </row>
    <row r="5753" spans="1:14" hidden="1" x14ac:dyDescent="0.25">
      <c r="A5753" s="77">
        <f t="shared" si="482"/>
        <v>2025</v>
      </c>
      <c r="B5753" s="77">
        <f t="shared" si="483"/>
        <v>4</v>
      </c>
      <c r="C5753" s="73">
        <v>45756</v>
      </c>
      <c r="D5753" s="79" t="s">
        <v>3</v>
      </c>
      <c r="E5753" s="80" t="s">
        <v>700</v>
      </c>
      <c r="F5753" s="81" t="str">
        <f>VLOOKUP(E5753,Customer[],2,FALSE)</f>
        <v>Myo Gyi</v>
      </c>
      <c r="G5753" s="69" t="str">
        <f>VLOOKUP(E5753,Customer[],3,FALSE)</f>
        <v>S Paukkan Rd</v>
      </c>
      <c r="H5753" s="69" t="str">
        <f>VLOOKUP(E5753,Customer[],4,FALSE)</f>
        <v>S Paukkan N/Oakkala</v>
      </c>
      <c r="I5753" s="48" t="s">
        <v>18</v>
      </c>
      <c r="J5753" s="82" t="str">
        <f>VLOOKUP(I5753,PGStock[],2,FALSE)</f>
        <v>Formula Rum 350ml</v>
      </c>
      <c r="K5753" s="71">
        <f>VLOOKUP(I5753,PGStock[],3,FALSE)</f>
        <v>0.35</v>
      </c>
      <c r="L5753" s="47">
        <v>1</v>
      </c>
      <c r="M5753" s="47">
        <f>VLOOKUP(I5753,PGStock[],6,FALSE)</f>
        <v>150</v>
      </c>
      <c r="N5753" s="47">
        <f>+PGSales!$L5753*PGSales!$M5753</f>
        <v>150</v>
      </c>
    </row>
    <row r="5754" spans="1:14" hidden="1" x14ac:dyDescent="0.25">
      <c r="A5754" s="77">
        <f t="shared" si="482"/>
        <v>2025</v>
      </c>
      <c r="B5754" s="77">
        <f t="shared" si="483"/>
        <v>4</v>
      </c>
      <c r="C5754" s="73">
        <v>45756</v>
      </c>
      <c r="D5754" s="79" t="s">
        <v>1</v>
      </c>
      <c r="E5754" s="80" t="s">
        <v>696</v>
      </c>
      <c r="F5754" s="81" t="str">
        <f>VLOOKUP(E5754,Customer[],2,FALSE)</f>
        <v>Moe Htety</v>
      </c>
      <c r="G5754" s="69" t="str">
        <f>VLOOKUP(E5754,Customer[],3,FALSE)</f>
        <v>S Paukkan Rd</v>
      </c>
      <c r="H5754" s="69" t="str">
        <f>VLOOKUP(E5754,Customer[],4,FALSE)</f>
        <v>S Paukkan N/Oakkala</v>
      </c>
      <c r="I5754" s="48" t="s">
        <v>117</v>
      </c>
      <c r="J5754" s="82" t="str">
        <f>VLOOKUP(I5754,PGStock[],2,FALSE)</f>
        <v>ဒဂုံမန်ကျည်း ကော်ဗူး (1 Liter)</v>
      </c>
      <c r="K5754" s="71">
        <f>VLOOKUP(I5754,PGStock[],3,FALSE)</f>
        <v>1</v>
      </c>
      <c r="L5754" s="47">
        <v>15</v>
      </c>
      <c r="M5754" s="47">
        <f>VLOOKUP(I5754,PGStock[],6,FALSE)</f>
        <v>100</v>
      </c>
      <c r="N5754" s="47">
        <f>+PGSales!$L5754*PGSales!$M5754</f>
        <v>1500</v>
      </c>
    </row>
    <row r="5755" spans="1:14" hidden="1" x14ac:dyDescent="0.25">
      <c r="A5755" s="77">
        <f t="shared" si="482"/>
        <v>2025</v>
      </c>
      <c r="B5755" s="77">
        <f t="shared" si="483"/>
        <v>4</v>
      </c>
      <c r="C5755" s="73">
        <v>45756</v>
      </c>
      <c r="D5755" s="79" t="s">
        <v>1</v>
      </c>
      <c r="E5755" s="80" t="s">
        <v>696</v>
      </c>
      <c r="F5755" s="81" t="str">
        <f>VLOOKUP(E5755,Customer[],2,FALSE)</f>
        <v>Moe Htety</v>
      </c>
      <c r="G5755" s="69" t="str">
        <f>VLOOKUP(E5755,Customer[],3,FALSE)</f>
        <v>S Paukkan Rd</v>
      </c>
      <c r="H5755" s="69" t="str">
        <f>VLOOKUP(E5755,Customer[],4,FALSE)</f>
        <v>S Paukkan N/Oakkala</v>
      </c>
      <c r="I5755" s="48" t="s">
        <v>25</v>
      </c>
      <c r="J5755" s="82" t="str">
        <f>VLOOKUP(I5755,PGStock[],2,FALSE)</f>
        <v>Columbus Super Red Smooth 350 Ml</v>
      </c>
      <c r="K5755" s="71">
        <f>VLOOKUP(I5755,PGStock[],3,FALSE)</f>
        <v>0.35</v>
      </c>
      <c r="L5755" s="47">
        <v>3</v>
      </c>
      <c r="M5755" s="47">
        <f>VLOOKUP(I5755,PGStock[],6,FALSE)</f>
        <v>150</v>
      </c>
      <c r="N5755" s="47">
        <f>+PGSales!$L5755*PGSales!$M5755</f>
        <v>450</v>
      </c>
    </row>
    <row r="5756" spans="1:14" hidden="1" x14ac:dyDescent="0.25">
      <c r="A5756" s="77">
        <f t="shared" si="482"/>
        <v>2025</v>
      </c>
      <c r="B5756" s="77">
        <f t="shared" si="483"/>
        <v>4</v>
      </c>
      <c r="C5756" s="73">
        <v>45756</v>
      </c>
      <c r="D5756" s="79" t="s">
        <v>1</v>
      </c>
      <c r="E5756" s="80" t="s">
        <v>696</v>
      </c>
      <c r="F5756" s="81" t="str">
        <f>VLOOKUP(E5756,Customer[],2,FALSE)</f>
        <v>Moe Htety</v>
      </c>
      <c r="G5756" s="69" t="str">
        <f>VLOOKUP(E5756,Customer[],3,FALSE)</f>
        <v>S Paukkan Rd</v>
      </c>
      <c r="H5756" s="69" t="str">
        <f>VLOOKUP(E5756,Customer[],4,FALSE)</f>
        <v>S Paukkan N/Oakkala</v>
      </c>
      <c r="I5756" s="48" t="s">
        <v>18</v>
      </c>
      <c r="J5756" s="82" t="str">
        <f>VLOOKUP(I5756,PGStock[],2,FALSE)</f>
        <v>Formula Rum 350ml</v>
      </c>
      <c r="K5756" s="71">
        <f>VLOOKUP(I5756,PGStock[],3,FALSE)</f>
        <v>0.35</v>
      </c>
      <c r="L5756" s="47">
        <v>1</v>
      </c>
      <c r="M5756" s="47">
        <f>VLOOKUP(I5756,PGStock[],6,FALSE)</f>
        <v>150</v>
      </c>
      <c r="N5756" s="47">
        <f>+PGSales!$L5756*PGSales!$M5756</f>
        <v>150</v>
      </c>
    </row>
    <row r="5757" spans="1:14" hidden="1" x14ac:dyDescent="0.25">
      <c r="A5757" s="77">
        <f t="shared" si="482"/>
        <v>2025</v>
      </c>
      <c r="B5757" s="77">
        <f t="shared" si="483"/>
        <v>4</v>
      </c>
      <c r="C5757" s="73">
        <v>45756</v>
      </c>
      <c r="D5757" s="79" t="s">
        <v>70</v>
      </c>
      <c r="E5757" s="80" t="s">
        <v>271</v>
      </c>
      <c r="F5757" s="81" t="str">
        <f>VLOOKUP(E5757,Customer[],2,FALSE)</f>
        <v>Lapyae Wunn</v>
      </c>
      <c r="G5757" s="69" t="str">
        <f>VLOOKUP(E5757,Customer[],3,FALSE)</f>
        <v>West Yangon University Rd</v>
      </c>
      <c r="H5757" s="69" t="str">
        <f>VLOOKUP(E5757,Customer[],4,FALSE)</f>
        <v>Htan Ta Pin</v>
      </c>
      <c r="I5757" s="48" t="s">
        <v>27</v>
      </c>
      <c r="J5757" s="82" t="str">
        <f>VLOOKUP(I5757,PGStock[],2,FALSE)</f>
        <v>Columbus Super Red Smooth 700 Ml</v>
      </c>
      <c r="K5757" s="71">
        <f>VLOOKUP(I5757,PGStock[],3,FALSE)</f>
        <v>0.7</v>
      </c>
      <c r="L5757" s="47">
        <v>2</v>
      </c>
      <c r="M5757" s="47">
        <f>VLOOKUP(I5757,PGStock[],6,FALSE)</f>
        <v>200</v>
      </c>
      <c r="N5757" s="47">
        <f>+PGSales!$L5757*PGSales!$M5757</f>
        <v>400</v>
      </c>
    </row>
    <row r="5758" spans="1:14" hidden="1" x14ac:dyDescent="0.25">
      <c r="A5758" s="77">
        <f t="shared" si="482"/>
        <v>2025</v>
      </c>
      <c r="B5758" s="77">
        <f t="shared" si="483"/>
        <v>4</v>
      </c>
      <c r="C5758" s="73">
        <v>45756</v>
      </c>
      <c r="D5758" s="79" t="s">
        <v>70</v>
      </c>
      <c r="E5758" s="80" t="s">
        <v>271</v>
      </c>
      <c r="F5758" s="81" t="str">
        <f>VLOOKUP(E5758,Customer[],2,FALSE)</f>
        <v>Lapyae Wunn</v>
      </c>
      <c r="G5758" s="69" t="str">
        <f>VLOOKUP(E5758,Customer[],3,FALSE)</f>
        <v>West Yangon University Rd</v>
      </c>
      <c r="H5758" s="69" t="str">
        <f>VLOOKUP(E5758,Customer[],4,FALSE)</f>
        <v>Htan Ta Pin</v>
      </c>
      <c r="I5758" s="48" t="s">
        <v>25</v>
      </c>
      <c r="J5758" s="82" t="str">
        <f>VLOOKUP(I5758,PGStock[],2,FALSE)</f>
        <v>Columbus Super Red Smooth 350 Ml</v>
      </c>
      <c r="K5758" s="71">
        <f>VLOOKUP(I5758,PGStock[],3,FALSE)</f>
        <v>0.35</v>
      </c>
      <c r="L5758" s="47">
        <v>10</v>
      </c>
      <c r="M5758" s="47">
        <f>VLOOKUP(I5758,PGStock[],6,FALSE)</f>
        <v>150</v>
      </c>
      <c r="N5758" s="47">
        <f>+PGSales!$L5758*PGSales!$M5758</f>
        <v>1500</v>
      </c>
    </row>
    <row r="5759" spans="1:14" hidden="1" x14ac:dyDescent="0.25">
      <c r="A5759" s="77">
        <f t="shared" si="482"/>
        <v>2025</v>
      </c>
      <c r="B5759" s="77">
        <f t="shared" si="483"/>
        <v>4</v>
      </c>
      <c r="C5759" s="73">
        <v>45756</v>
      </c>
      <c r="D5759" s="79" t="s">
        <v>70</v>
      </c>
      <c r="E5759" s="80" t="s">
        <v>271</v>
      </c>
      <c r="F5759" s="81" t="str">
        <f>VLOOKUP(E5759,Customer[],2,FALSE)</f>
        <v>Lapyae Wunn</v>
      </c>
      <c r="G5759" s="69" t="str">
        <f>VLOOKUP(E5759,Customer[],3,FALSE)</f>
        <v>West Yangon University Rd</v>
      </c>
      <c r="H5759" s="69" t="str">
        <f>VLOOKUP(E5759,Customer[],4,FALSE)</f>
        <v>Htan Ta Pin</v>
      </c>
      <c r="I5759" s="48" t="s">
        <v>20</v>
      </c>
      <c r="J5759" s="82" t="str">
        <f>VLOOKUP(I5759,PGStock[],2,FALSE)</f>
        <v>Formula Rum 700ml</v>
      </c>
      <c r="K5759" s="71">
        <f>VLOOKUP(I5759,PGStock[],3,FALSE)</f>
        <v>0.7</v>
      </c>
      <c r="L5759" s="47">
        <v>4</v>
      </c>
      <c r="M5759" s="47">
        <f>VLOOKUP(I5759,PGStock[],6,FALSE)</f>
        <v>200</v>
      </c>
      <c r="N5759" s="47">
        <f>+PGSales!$L5759*PGSales!$M5759</f>
        <v>800</v>
      </c>
    </row>
    <row r="5760" spans="1:14" hidden="1" x14ac:dyDescent="0.25">
      <c r="A5760" s="77">
        <f t="shared" si="482"/>
        <v>2025</v>
      </c>
      <c r="B5760" s="77">
        <f t="shared" si="483"/>
        <v>4</v>
      </c>
      <c r="C5760" s="73">
        <v>45756</v>
      </c>
      <c r="D5760" s="79" t="s">
        <v>70</v>
      </c>
      <c r="E5760" s="80" t="s">
        <v>271</v>
      </c>
      <c r="F5760" s="81" t="str">
        <f>VLOOKUP(E5760,Customer[],2,FALSE)</f>
        <v>Lapyae Wunn</v>
      </c>
      <c r="G5760" s="69" t="str">
        <f>VLOOKUP(E5760,Customer[],3,FALSE)</f>
        <v>West Yangon University Rd</v>
      </c>
      <c r="H5760" s="69" t="str">
        <f>VLOOKUP(E5760,Customer[],4,FALSE)</f>
        <v>Htan Ta Pin</v>
      </c>
      <c r="I5760" s="48" t="s">
        <v>18</v>
      </c>
      <c r="J5760" s="82" t="str">
        <f>VLOOKUP(I5760,PGStock[],2,FALSE)</f>
        <v>Formula Rum 350ml</v>
      </c>
      <c r="K5760" s="71">
        <f>VLOOKUP(I5760,PGStock[],3,FALSE)</f>
        <v>0.35</v>
      </c>
      <c r="L5760" s="47">
        <v>14</v>
      </c>
      <c r="M5760" s="47">
        <f>VLOOKUP(I5760,PGStock[],6,FALSE)</f>
        <v>150</v>
      </c>
      <c r="N5760" s="47">
        <f>+PGSales!$L5760*PGSales!$M5760</f>
        <v>2100</v>
      </c>
    </row>
    <row r="5761" spans="1:14" hidden="1" x14ac:dyDescent="0.25">
      <c r="A5761" s="77">
        <f t="shared" ref="A5761:A6220" si="484">YEAR(C5761)</f>
        <v>2025</v>
      </c>
      <c r="B5761" s="77">
        <f t="shared" ref="B5761:B6220" si="485">MONTH(C5761)</f>
        <v>4</v>
      </c>
      <c r="C5761" s="73">
        <v>45756</v>
      </c>
      <c r="D5761" s="79" t="s">
        <v>131</v>
      </c>
      <c r="E5761" s="80" t="s">
        <v>677</v>
      </c>
      <c r="F5761" s="81" t="str">
        <f>VLOOKUP(E5761,Customer[],2,FALSE)</f>
        <v>Take Nay Linn</v>
      </c>
      <c r="G5761" s="69" t="str">
        <f>VLOOKUP(E5761,Customer[],3,FALSE)</f>
        <v>West Yangon University Rd</v>
      </c>
      <c r="H5761" s="69" t="str">
        <f>VLOOKUP(E5761,Customer[],4,FALSE)</f>
        <v>Htan Ta Pin</v>
      </c>
      <c r="I5761" s="48" t="s">
        <v>25</v>
      </c>
      <c r="J5761" s="82" t="str">
        <f>VLOOKUP(I5761,PGStock[],2,FALSE)</f>
        <v>Columbus Super Red Smooth 350 Ml</v>
      </c>
      <c r="K5761" s="71">
        <f>VLOOKUP(I5761,PGStock[],3,FALSE)</f>
        <v>0.35</v>
      </c>
      <c r="L5761" s="47">
        <v>1</v>
      </c>
      <c r="M5761" s="47">
        <f>VLOOKUP(I5761,PGStock[],6,FALSE)</f>
        <v>150</v>
      </c>
      <c r="N5761" s="47">
        <f>+PGSales!$L5761*PGSales!$M5761</f>
        <v>150</v>
      </c>
    </row>
    <row r="5762" spans="1:14" hidden="1" x14ac:dyDescent="0.25">
      <c r="A5762" s="77">
        <f t="shared" si="484"/>
        <v>2025</v>
      </c>
      <c r="B5762" s="77">
        <f t="shared" si="485"/>
        <v>4</v>
      </c>
      <c r="C5762" s="73">
        <v>45756</v>
      </c>
      <c r="D5762" s="79" t="s">
        <v>131</v>
      </c>
      <c r="E5762" s="80" t="s">
        <v>677</v>
      </c>
      <c r="F5762" s="81" t="str">
        <f>VLOOKUP(E5762,Customer[],2,FALSE)</f>
        <v>Take Nay Linn</v>
      </c>
      <c r="G5762" s="69" t="str">
        <f>VLOOKUP(E5762,Customer[],3,FALSE)</f>
        <v>West Yangon University Rd</v>
      </c>
      <c r="H5762" s="69" t="str">
        <f>VLOOKUP(E5762,Customer[],4,FALSE)</f>
        <v>Htan Ta Pin</v>
      </c>
      <c r="I5762" s="48" t="s">
        <v>18</v>
      </c>
      <c r="J5762" s="82" t="str">
        <f>VLOOKUP(I5762,PGStock[],2,FALSE)</f>
        <v>Formula Rum 350ml</v>
      </c>
      <c r="K5762" s="71">
        <f>VLOOKUP(I5762,PGStock[],3,FALSE)</f>
        <v>0.35</v>
      </c>
      <c r="L5762" s="47">
        <v>23</v>
      </c>
      <c r="M5762" s="47">
        <f>VLOOKUP(I5762,PGStock[],6,FALSE)</f>
        <v>150</v>
      </c>
      <c r="N5762" s="47">
        <f>+PGSales!$L5762*PGSales!$M5762</f>
        <v>3450</v>
      </c>
    </row>
    <row r="5763" spans="1:14" hidden="1" x14ac:dyDescent="0.25">
      <c r="A5763" s="77">
        <f t="shared" si="484"/>
        <v>2025</v>
      </c>
      <c r="B5763" s="77">
        <f t="shared" si="485"/>
        <v>4</v>
      </c>
      <c r="C5763" s="73">
        <v>45756</v>
      </c>
      <c r="D5763" s="79" t="s">
        <v>367</v>
      </c>
      <c r="E5763" s="80" t="s">
        <v>269</v>
      </c>
      <c r="F5763" s="81" t="str">
        <f>VLOOKUP(E5763,Customer[],2,FALSE)</f>
        <v>Kaung Star</v>
      </c>
      <c r="G5763" s="69" t="str">
        <f>VLOOKUP(E5763,Customer[],3,FALSE)</f>
        <v>West Yangon University Rd</v>
      </c>
      <c r="H5763" s="69" t="str">
        <f>VLOOKUP(E5763,Customer[],4,FALSE)</f>
        <v>Htan Ta Pin</v>
      </c>
      <c r="I5763" s="48" t="s">
        <v>27</v>
      </c>
      <c r="J5763" s="82" t="str">
        <f>VLOOKUP(I5763,PGStock[],2,FALSE)</f>
        <v>Columbus Super Red Smooth 700 Ml</v>
      </c>
      <c r="K5763" s="71">
        <f>VLOOKUP(I5763,PGStock[],3,FALSE)</f>
        <v>0.7</v>
      </c>
      <c r="L5763" s="47">
        <v>2</v>
      </c>
      <c r="M5763" s="47">
        <f>VLOOKUP(I5763,PGStock[],6,FALSE)</f>
        <v>200</v>
      </c>
      <c r="N5763" s="47">
        <f>+PGSales!$L5763*PGSales!$M5763</f>
        <v>400</v>
      </c>
    </row>
    <row r="5764" spans="1:14" hidden="1" x14ac:dyDescent="0.25">
      <c r="A5764" s="77">
        <f t="shared" si="484"/>
        <v>2025</v>
      </c>
      <c r="B5764" s="77">
        <f t="shared" si="485"/>
        <v>4</v>
      </c>
      <c r="C5764" s="73">
        <v>45756</v>
      </c>
      <c r="D5764" s="79" t="s">
        <v>367</v>
      </c>
      <c r="E5764" s="80" t="s">
        <v>269</v>
      </c>
      <c r="F5764" s="81" t="str">
        <f>VLOOKUP(E5764,Customer[],2,FALSE)</f>
        <v>Kaung Star</v>
      </c>
      <c r="G5764" s="69" t="str">
        <f>VLOOKUP(E5764,Customer[],3,FALSE)</f>
        <v>West Yangon University Rd</v>
      </c>
      <c r="H5764" s="69" t="str">
        <f>VLOOKUP(E5764,Customer[],4,FALSE)</f>
        <v>Htan Ta Pin</v>
      </c>
      <c r="I5764" s="48" t="s">
        <v>20</v>
      </c>
      <c r="J5764" s="82" t="str">
        <f>VLOOKUP(I5764,PGStock[],2,FALSE)</f>
        <v>Formula Rum 700ml</v>
      </c>
      <c r="K5764" s="71">
        <f>VLOOKUP(I5764,PGStock[],3,FALSE)</f>
        <v>0.7</v>
      </c>
      <c r="L5764" s="47">
        <v>3</v>
      </c>
      <c r="M5764" s="47">
        <f>VLOOKUP(I5764,PGStock[],6,FALSE)</f>
        <v>200</v>
      </c>
      <c r="N5764" s="47">
        <f>+PGSales!$L5764*PGSales!$M5764</f>
        <v>600</v>
      </c>
    </row>
    <row r="5765" spans="1:14" hidden="1" x14ac:dyDescent="0.25">
      <c r="A5765" s="77">
        <f t="shared" si="484"/>
        <v>2025</v>
      </c>
      <c r="B5765" s="77">
        <f t="shared" si="485"/>
        <v>4</v>
      </c>
      <c r="C5765" s="73">
        <v>45756</v>
      </c>
      <c r="D5765" s="79" t="s">
        <v>367</v>
      </c>
      <c r="E5765" s="80" t="s">
        <v>269</v>
      </c>
      <c r="F5765" s="81" t="str">
        <f>VLOOKUP(E5765,Customer[],2,FALSE)</f>
        <v>Kaung Star</v>
      </c>
      <c r="G5765" s="69" t="str">
        <f>VLOOKUP(E5765,Customer[],3,FALSE)</f>
        <v>West Yangon University Rd</v>
      </c>
      <c r="H5765" s="69" t="str">
        <f>VLOOKUP(E5765,Customer[],4,FALSE)</f>
        <v>Htan Ta Pin</v>
      </c>
      <c r="I5765" s="48" t="s">
        <v>18</v>
      </c>
      <c r="J5765" s="82" t="str">
        <f>VLOOKUP(I5765,PGStock[],2,FALSE)</f>
        <v>Formula Rum 350ml</v>
      </c>
      <c r="K5765" s="71">
        <f>VLOOKUP(I5765,PGStock[],3,FALSE)</f>
        <v>0.35</v>
      </c>
      <c r="L5765" s="47">
        <v>5</v>
      </c>
      <c r="M5765" s="47">
        <f>VLOOKUP(I5765,PGStock[],6,FALSE)</f>
        <v>150</v>
      </c>
      <c r="N5765" s="47">
        <f>+PGSales!$L5765*PGSales!$M5765</f>
        <v>750</v>
      </c>
    </row>
    <row r="5766" spans="1:14" hidden="1" x14ac:dyDescent="0.25">
      <c r="A5766" s="77">
        <f t="shared" si="484"/>
        <v>2025</v>
      </c>
      <c r="B5766" s="77">
        <f t="shared" si="485"/>
        <v>4</v>
      </c>
      <c r="C5766" s="73">
        <v>45756</v>
      </c>
      <c r="D5766" s="79" t="s">
        <v>74</v>
      </c>
      <c r="E5766" s="80" t="s">
        <v>274</v>
      </c>
      <c r="F5766" s="81" t="str">
        <f>VLOOKUP(E5766,Customer[],2,FALSE)</f>
        <v>Ni Ni Lin</v>
      </c>
      <c r="G5766" s="69" t="str">
        <f>VLOOKUP(E5766,Customer[],3,FALSE)</f>
        <v>Myoma Zay Rd</v>
      </c>
      <c r="H5766" s="69" t="str">
        <f>VLOOKUP(E5766,Customer[],4,FALSE)</f>
        <v>Htan Ta Pin</v>
      </c>
      <c r="I5766" s="48" t="s">
        <v>25</v>
      </c>
      <c r="J5766" s="82" t="str">
        <f>VLOOKUP(I5766,PGStock[],2,FALSE)</f>
        <v>Columbus Super Red Smooth 350 Ml</v>
      </c>
      <c r="K5766" s="71">
        <f>VLOOKUP(I5766,PGStock[],3,FALSE)</f>
        <v>0.35</v>
      </c>
      <c r="L5766" s="47">
        <v>3</v>
      </c>
      <c r="M5766" s="47">
        <f>VLOOKUP(I5766,PGStock[],6,FALSE)</f>
        <v>150</v>
      </c>
      <c r="N5766" s="47">
        <f>+PGSales!$L5766*PGSales!$M5766</f>
        <v>450</v>
      </c>
    </row>
    <row r="5767" spans="1:14" hidden="1" x14ac:dyDescent="0.25">
      <c r="A5767" s="77">
        <f t="shared" si="484"/>
        <v>2025</v>
      </c>
      <c r="B5767" s="77">
        <f t="shared" si="485"/>
        <v>4</v>
      </c>
      <c r="C5767" s="73">
        <v>45756</v>
      </c>
      <c r="D5767" s="79" t="s">
        <v>74</v>
      </c>
      <c r="E5767" s="80" t="s">
        <v>274</v>
      </c>
      <c r="F5767" s="81" t="str">
        <f>VLOOKUP(E5767,Customer[],2,FALSE)</f>
        <v>Ni Ni Lin</v>
      </c>
      <c r="G5767" s="69" t="str">
        <f>VLOOKUP(E5767,Customer[],3,FALSE)</f>
        <v>Myoma Zay Rd</v>
      </c>
      <c r="H5767" s="69" t="str">
        <f>VLOOKUP(E5767,Customer[],4,FALSE)</f>
        <v>Htan Ta Pin</v>
      </c>
      <c r="I5767" s="48" t="s">
        <v>18</v>
      </c>
      <c r="J5767" s="82" t="str">
        <f>VLOOKUP(I5767,PGStock[],2,FALSE)</f>
        <v>Formula Rum 350ml</v>
      </c>
      <c r="K5767" s="71">
        <f>VLOOKUP(I5767,PGStock[],3,FALSE)</f>
        <v>0.35</v>
      </c>
      <c r="L5767" s="47">
        <v>8</v>
      </c>
      <c r="M5767" s="47">
        <f>VLOOKUP(I5767,PGStock[],6,FALSE)</f>
        <v>150</v>
      </c>
      <c r="N5767" s="47">
        <f>+PGSales!$L5767*PGSales!$M5767</f>
        <v>1200</v>
      </c>
    </row>
    <row r="5768" spans="1:14" hidden="1" x14ac:dyDescent="0.25">
      <c r="A5768" s="77">
        <f t="shared" si="484"/>
        <v>2025</v>
      </c>
      <c r="B5768" s="77">
        <f t="shared" si="485"/>
        <v>4</v>
      </c>
      <c r="C5768" s="73">
        <v>45756</v>
      </c>
      <c r="D5768" s="79" t="s">
        <v>68</v>
      </c>
      <c r="E5768" s="80" t="s">
        <v>273</v>
      </c>
      <c r="F5768" s="81" t="str">
        <f>VLOOKUP(E5768,Customer[],2,FALSE)</f>
        <v>Nate Thint</v>
      </c>
      <c r="G5768" s="69" t="str">
        <f>VLOOKUP(E5768,Customer[],3,FALSE)</f>
        <v>Bayin Naung St</v>
      </c>
      <c r="H5768" s="69" t="str">
        <f>VLOOKUP(E5768,Customer[],4,FALSE)</f>
        <v>Htan Ta Pin</v>
      </c>
      <c r="I5768" s="48" t="s">
        <v>25</v>
      </c>
      <c r="J5768" s="82" t="str">
        <f>VLOOKUP(I5768,PGStock[],2,FALSE)</f>
        <v>Columbus Super Red Smooth 350 Ml</v>
      </c>
      <c r="K5768" s="71">
        <f>VLOOKUP(I5768,PGStock[],3,FALSE)</f>
        <v>0.35</v>
      </c>
      <c r="L5768" s="47">
        <v>1</v>
      </c>
      <c r="M5768" s="47">
        <f>VLOOKUP(I5768,PGStock[],6,FALSE)</f>
        <v>150</v>
      </c>
      <c r="N5768" s="47">
        <f>+PGSales!$L5768*PGSales!$M5768</f>
        <v>150</v>
      </c>
    </row>
    <row r="5769" spans="1:14" hidden="1" x14ac:dyDescent="0.25">
      <c r="A5769" s="77">
        <f t="shared" ref="A5769:A5780" si="486">YEAR(C5769)</f>
        <v>2025</v>
      </c>
      <c r="B5769" s="77">
        <f t="shared" ref="B5769:B5780" si="487">MONTH(C5769)</f>
        <v>4</v>
      </c>
      <c r="C5769" s="73">
        <v>45756</v>
      </c>
      <c r="D5769" s="79" t="s">
        <v>68</v>
      </c>
      <c r="E5769" s="80" t="s">
        <v>273</v>
      </c>
      <c r="F5769" s="81" t="str">
        <f>VLOOKUP(E5769,Customer[],2,FALSE)</f>
        <v>Nate Thint</v>
      </c>
      <c r="G5769" s="69" t="str">
        <f>VLOOKUP(E5769,Customer[],3,FALSE)</f>
        <v>Bayin Naung St</v>
      </c>
      <c r="H5769" s="69" t="str">
        <f>VLOOKUP(E5769,Customer[],4,FALSE)</f>
        <v>Htan Ta Pin</v>
      </c>
      <c r="I5769" s="48" t="s">
        <v>23</v>
      </c>
      <c r="J5769" s="82" t="str">
        <f>VLOOKUP(I5769,PGStock[],2,FALSE)</f>
        <v>Columbus Super Red Smooth 175 Ml</v>
      </c>
      <c r="K5769" s="71">
        <f>VLOOKUP(I5769,PGStock[],3,FALSE)</f>
        <v>0.17499999999999999</v>
      </c>
      <c r="L5769" s="47">
        <v>2</v>
      </c>
      <c r="M5769" s="47">
        <f>VLOOKUP(I5769,PGStock[],6,FALSE)</f>
        <v>100</v>
      </c>
      <c r="N5769" s="47">
        <f>+PGSales!$L5769*PGSales!$M5769</f>
        <v>200</v>
      </c>
    </row>
    <row r="5770" spans="1:14" hidden="1" x14ac:dyDescent="0.25">
      <c r="A5770" s="77">
        <f t="shared" si="486"/>
        <v>2025</v>
      </c>
      <c r="B5770" s="77">
        <f t="shared" si="487"/>
        <v>4</v>
      </c>
      <c r="C5770" s="73">
        <v>45756</v>
      </c>
      <c r="D5770" s="79" t="s">
        <v>68</v>
      </c>
      <c r="E5770" s="80" t="s">
        <v>273</v>
      </c>
      <c r="F5770" s="81" t="str">
        <f>VLOOKUP(E5770,Customer[],2,FALSE)</f>
        <v>Nate Thint</v>
      </c>
      <c r="G5770" s="69" t="str">
        <f>VLOOKUP(E5770,Customer[],3,FALSE)</f>
        <v>Bayin Naung St</v>
      </c>
      <c r="H5770" s="69" t="str">
        <f>VLOOKUP(E5770,Customer[],4,FALSE)</f>
        <v>Htan Ta Pin</v>
      </c>
      <c r="I5770" s="48" t="s">
        <v>20</v>
      </c>
      <c r="J5770" s="82" t="str">
        <f>VLOOKUP(I5770,PGStock[],2,FALSE)</f>
        <v>Formula Rum 700ml</v>
      </c>
      <c r="K5770" s="71">
        <f>VLOOKUP(I5770,PGStock[],3,FALSE)</f>
        <v>0.7</v>
      </c>
      <c r="L5770" s="47">
        <v>2</v>
      </c>
      <c r="M5770" s="47">
        <f>VLOOKUP(I5770,PGStock[],6,FALSE)</f>
        <v>200</v>
      </c>
      <c r="N5770" s="47">
        <f>+PGSales!$L5770*PGSales!$M5770</f>
        <v>400</v>
      </c>
    </row>
    <row r="5771" spans="1:14" hidden="1" x14ac:dyDescent="0.25">
      <c r="A5771" s="77">
        <f t="shared" si="486"/>
        <v>2025</v>
      </c>
      <c r="B5771" s="77">
        <f t="shared" si="487"/>
        <v>4</v>
      </c>
      <c r="C5771" s="73">
        <v>45756</v>
      </c>
      <c r="D5771" s="79" t="s">
        <v>68</v>
      </c>
      <c r="E5771" s="80" t="s">
        <v>273</v>
      </c>
      <c r="F5771" s="81" t="str">
        <f>VLOOKUP(E5771,Customer[],2,FALSE)</f>
        <v>Nate Thint</v>
      </c>
      <c r="G5771" s="69" t="str">
        <f>VLOOKUP(E5771,Customer[],3,FALSE)</f>
        <v>Bayin Naung St</v>
      </c>
      <c r="H5771" s="69" t="str">
        <f>VLOOKUP(E5771,Customer[],4,FALSE)</f>
        <v>Htan Ta Pin</v>
      </c>
      <c r="I5771" s="48" t="s">
        <v>18</v>
      </c>
      <c r="J5771" s="82" t="str">
        <f>VLOOKUP(I5771,PGStock[],2,FALSE)</f>
        <v>Formula Rum 350ml</v>
      </c>
      <c r="K5771" s="71">
        <f>VLOOKUP(I5771,PGStock[],3,FALSE)</f>
        <v>0.35</v>
      </c>
      <c r="L5771" s="47">
        <v>7</v>
      </c>
      <c r="M5771" s="47">
        <f>VLOOKUP(I5771,PGStock[],6,FALSE)</f>
        <v>150</v>
      </c>
      <c r="N5771" s="47">
        <f>+PGSales!$L5771*PGSales!$M5771</f>
        <v>1050</v>
      </c>
    </row>
    <row r="5772" spans="1:14" hidden="1" x14ac:dyDescent="0.25">
      <c r="A5772" s="77">
        <f t="shared" si="486"/>
        <v>2025</v>
      </c>
      <c r="B5772" s="77">
        <f t="shared" si="487"/>
        <v>4</v>
      </c>
      <c r="C5772" s="73">
        <v>45756</v>
      </c>
      <c r="D5772" s="79" t="s">
        <v>76</v>
      </c>
      <c r="E5772" s="80" t="s">
        <v>276</v>
      </c>
      <c r="F5772" s="81" t="str">
        <f>VLOOKUP(E5772,Customer[],2,FALSE)</f>
        <v>Kyi Thar Oo(1)</v>
      </c>
      <c r="G5772" s="69" t="str">
        <f>VLOOKUP(E5772,Customer[],3,FALSE)</f>
        <v>Poe San Aye St</v>
      </c>
      <c r="H5772" s="69" t="str">
        <f>VLOOKUP(E5772,Customer[],4,FALSE)</f>
        <v>Htan Ta Pin</v>
      </c>
      <c r="I5772" s="48" t="s">
        <v>25</v>
      </c>
      <c r="J5772" s="82" t="str">
        <f>VLOOKUP(I5772,PGStock[],2,FALSE)</f>
        <v>Columbus Super Red Smooth 350 Ml</v>
      </c>
      <c r="K5772" s="71">
        <f>VLOOKUP(I5772,PGStock[],3,FALSE)</f>
        <v>0.35</v>
      </c>
      <c r="L5772" s="47">
        <v>1</v>
      </c>
      <c r="M5772" s="47">
        <f>VLOOKUP(I5772,PGStock[],6,FALSE)</f>
        <v>150</v>
      </c>
      <c r="N5772" s="47">
        <f>+PGSales!$L5772*PGSales!$M5772</f>
        <v>150</v>
      </c>
    </row>
    <row r="5773" spans="1:14" hidden="1" x14ac:dyDescent="0.25">
      <c r="A5773" s="77">
        <f t="shared" si="486"/>
        <v>2025</v>
      </c>
      <c r="B5773" s="77">
        <f t="shared" si="487"/>
        <v>4</v>
      </c>
      <c r="C5773" s="73">
        <v>45756</v>
      </c>
      <c r="D5773" s="79" t="s">
        <v>76</v>
      </c>
      <c r="E5773" s="80" t="s">
        <v>276</v>
      </c>
      <c r="F5773" s="81" t="str">
        <f>VLOOKUP(E5773,Customer[],2,FALSE)</f>
        <v>Kyi Thar Oo(1)</v>
      </c>
      <c r="G5773" s="69" t="str">
        <f>VLOOKUP(E5773,Customer[],3,FALSE)</f>
        <v>Poe San Aye St</v>
      </c>
      <c r="H5773" s="69" t="str">
        <f>VLOOKUP(E5773,Customer[],4,FALSE)</f>
        <v>Htan Ta Pin</v>
      </c>
      <c r="I5773" s="48" t="s">
        <v>23</v>
      </c>
      <c r="J5773" s="82" t="str">
        <f>VLOOKUP(I5773,PGStock[],2,FALSE)</f>
        <v>Columbus Super Red Smooth 175 Ml</v>
      </c>
      <c r="K5773" s="71">
        <f>VLOOKUP(I5773,PGStock[],3,FALSE)</f>
        <v>0.17499999999999999</v>
      </c>
      <c r="L5773" s="47">
        <v>1</v>
      </c>
      <c r="M5773" s="47">
        <f>VLOOKUP(I5773,PGStock[],6,FALSE)</f>
        <v>100</v>
      </c>
      <c r="N5773" s="47">
        <f>+PGSales!$L5773*PGSales!$M5773</f>
        <v>100</v>
      </c>
    </row>
    <row r="5774" spans="1:14" hidden="1" x14ac:dyDescent="0.25">
      <c r="A5774" s="77">
        <f t="shared" si="486"/>
        <v>2025</v>
      </c>
      <c r="B5774" s="77">
        <f t="shared" si="487"/>
        <v>4</v>
      </c>
      <c r="C5774" s="73">
        <v>45756</v>
      </c>
      <c r="D5774" s="79" t="s">
        <v>76</v>
      </c>
      <c r="E5774" s="80" t="s">
        <v>276</v>
      </c>
      <c r="F5774" s="81" t="str">
        <f>VLOOKUP(E5774,Customer[],2,FALSE)</f>
        <v>Kyi Thar Oo(1)</v>
      </c>
      <c r="G5774" s="69" t="str">
        <f>VLOOKUP(E5774,Customer[],3,FALSE)</f>
        <v>Poe San Aye St</v>
      </c>
      <c r="H5774" s="69" t="str">
        <f>VLOOKUP(E5774,Customer[],4,FALSE)</f>
        <v>Htan Ta Pin</v>
      </c>
      <c r="I5774" s="48" t="s">
        <v>18</v>
      </c>
      <c r="J5774" s="82" t="str">
        <f>VLOOKUP(I5774,PGStock[],2,FALSE)</f>
        <v>Formula Rum 350ml</v>
      </c>
      <c r="K5774" s="71">
        <f>VLOOKUP(I5774,PGStock[],3,FALSE)</f>
        <v>0.35</v>
      </c>
      <c r="L5774" s="47">
        <v>6</v>
      </c>
      <c r="M5774" s="47">
        <f>VLOOKUP(I5774,PGStock[],6,FALSE)</f>
        <v>150</v>
      </c>
      <c r="N5774" s="47">
        <f>+PGSales!$L5774*PGSales!$M5774</f>
        <v>900</v>
      </c>
    </row>
    <row r="5775" spans="1:14" hidden="1" x14ac:dyDescent="0.25">
      <c r="A5775" s="77">
        <f t="shared" si="486"/>
        <v>2025</v>
      </c>
      <c r="B5775" s="77">
        <f t="shared" si="487"/>
        <v>4</v>
      </c>
      <c r="C5775" s="73">
        <v>45756</v>
      </c>
      <c r="D5775" s="79" t="s">
        <v>109</v>
      </c>
      <c r="E5775" s="80" t="s">
        <v>380</v>
      </c>
      <c r="F5775" s="81" t="str">
        <f>VLOOKUP(E5775,Customer[],2,FALSE)</f>
        <v>Ka Dai Hein</v>
      </c>
      <c r="G5775" s="69" t="str">
        <f>VLOOKUP(E5775,Customer[],3,FALSE)</f>
        <v>Kan Bae Butar Zay Rd</v>
      </c>
      <c r="H5775" s="69" t="str">
        <f>VLOOKUP(E5775,Customer[],4,FALSE)</f>
        <v>YanKin</v>
      </c>
      <c r="I5775" s="48" t="s">
        <v>25</v>
      </c>
      <c r="J5775" s="82" t="str">
        <f>VLOOKUP(I5775,PGStock[],2,FALSE)</f>
        <v>Columbus Super Red Smooth 350 Ml</v>
      </c>
      <c r="K5775" s="71">
        <f>VLOOKUP(I5775,PGStock[],3,FALSE)</f>
        <v>0.35</v>
      </c>
      <c r="L5775" s="47">
        <v>2</v>
      </c>
      <c r="M5775" s="47">
        <f>VLOOKUP(I5775,PGStock[],6,FALSE)</f>
        <v>150</v>
      </c>
      <c r="N5775" s="47">
        <f>+PGSales!$L5775*PGSales!$M5775</f>
        <v>300</v>
      </c>
    </row>
    <row r="5776" spans="1:14" hidden="1" x14ac:dyDescent="0.25">
      <c r="A5776" s="77">
        <f t="shared" si="486"/>
        <v>2025</v>
      </c>
      <c r="B5776" s="77">
        <f t="shared" si="487"/>
        <v>4</v>
      </c>
      <c r="C5776" s="73">
        <v>45756</v>
      </c>
      <c r="D5776" s="79" t="s">
        <v>109</v>
      </c>
      <c r="E5776" s="80" t="s">
        <v>380</v>
      </c>
      <c r="F5776" s="81" t="str">
        <f>VLOOKUP(E5776,Customer[],2,FALSE)</f>
        <v>Ka Dai Hein</v>
      </c>
      <c r="G5776" s="69" t="str">
        <f>VLOOKUP(E5776,Customer[],3,FALSE)</f>
        <v>Kan Bae Butar Zay Rd</v>
      </c>
      <c r="H5776" s="69" t="str">
        <f>VLOOKUP(E5776,Customer[],4,FALSE)</f>
        <v>YanKin</v>
      </c>
      <c r="I5776" s="48" t="s">
        <v>18</v>
      </c>
      <c r="J5776" s="82" t="str">
        <f>VLOOKUP(I5776,PGStock[],2,FALSE)</f>
        <v>Formula Rum 350ml</v>
      </c>
      <c r="K5776" s="71">
        <f>VLOOKUP(I5776,PGStock[],3,FALSE)</f>
        <v>0.35</v>
      </c>
      <c r="L5776" s="47">
        <v>5</v>
      </c>
      <c r="M5776" s="47">
        <f>VLOOKUP(I5776,PGStock[],6,FALSE)</f>
        <v>150</v>
      </c>
      <c r="N5776" s="47">
        <f>+PGSales!$L5776*PGSales!$M5776</f>
        <v>750</v>
      </c>
    </row>
    <row r="5777" spans="1:14" hidden="1" x14ac:dyDescent="0.25">
      <c r="A5777" s="77">
        <f t="shared" si="486"/>
        <v>2025</v>
      </c>
      <c r="B5777" s="77">
        <f t="shared" si="487"/>
        <v>4</v>
      </c>
      <c r="C5777" s="73">
        <v>45756</v>
      </c>
      <c r="D5777" s="79" t="s">
        <v>66</v>
      </c>
      <c r="E5777" s="80" t="s">
        <v>375</v>
      </c>
      <c r="F5777" s="81" t="str">
        <f>VLOOKUP(E5777,Customer[],2,FALSE)</f>
        <v>Ah Linn Nike</v>
      </c>
      <c r="G5777" s="69" t="str">
        <f>VLOOKUP(E5777,Customer[],3,FALSE)</f>
        <v>ThitSar Rd</v>
      </c>
      <c r="H5777" s="69" t="str">
        <f>VLOOKUP(E5777,Customer[],4,FALSE)</f>
        <v>YanKin</v>
      </c>
      <c r="I5777" s="48" t="s">
        <v>25</v>
      </c>
      <c r="J5777" s="82" t="str">
        <f>VLOOKUP(I5777,PGStock[],2,FALSE)</f>
        <v>Columbus Super Red Smooth 350 Ml</v>
      </c>
      <c r="K5777" s="71">
        <f>VLOOKUP(I5777,PGStock[],3,FALSE)</f>
        <v>0.35</v>
      </c>
      <c r="L5777" s="47">
        <v>8</v>
      </c>
      <c r="M5777" s="47">
        <f>VLOOKUP(I5777,PGStock[],6,FALSE)</f>
        <v>150</v>
      </c>
      <c r="N5777" s="47">
        <f>+PGSales!$L5777*PGSales!$M5777</f>
        <v>1200</v>
      </c>
    </row>
    <row r="5778" spans="1:14" hidden="1" x14ac:dyDescent="0.25">
      <c r="A5778" s="77">
        <f t="shared" si="486"/>
        <v>2025</v>
      </c>
      <c r="B5778" s="77">
        <f t="shared" si="487"/>
        <v>4</v>
      </c>
      <c r="C5778" s="73">
        <v>45756</v>
      </c>
      <c r="D5778" s="79" t="s">
        <v>66</v>
      </c>
      <c r="E5778" s="80" t="s">
        <v>375</v>
      </c>
      <c r="F5778" s="81" t="str">
        <f>VLOOKUP(E5778,Customer[],2,FALSE)</f>
        <v>Ah Linn Nike</v>
      </c>
      <c r="G5778" s="69" t="str">
        <f>VLOOKUP(E5778,Customer[],3,FALSE)</f>
        <v>ThitSar Rd</v>
      </c>
      <c r="H5778" s="69" t="str">
        <f>VLOOKUP(E5778,Customer[],4,FALSE)</f>
        <v>YanKin</v>
      </c>
      <c r="I5778" s="48" t="s">
        <v>18</v>
      </c>
      <c r="J5778" s="82" t="str">
        <f>VLOOKUP(I5778,PGStock[],2,FALSE)</f>
        <v>Formula Rum 350ml</v>
      </c>
      <c r="K5778" s="71">
        <f>VLOOKUP(I5778,PGStock[],3,FALSE)</f>
        <v>0.35</v>
      </c>
      <c r="L5778" s="47">
        <v>2</v>
      </c>
      <c r="M5778" s="47">
        <f>VLOOKUP(I5778,PGStock[],6,FALSE)</f>
        <v>150</v>
      </c>
      <c r="N5778" s="47">
        <f>+PGSales!$L5778*PGSales!$M5778</f>
        <v>300</v>
      </c>
    </row>
    <row r="5779" spans="1:14" hidden="1" x14ac:dyDescent="0.25">
      <c r="A5779" s="77">
        <f t="shared" si="486"/>
        <v>2025</v>
      </c>
      <c r="B5779" s="77">
        <f t="shared" si="487"/>
        <v>4</v>
      </c>
      <c r="C5779" s="73">
        <v>45756</v>
      </c>
      <c r="D5779" s="79" t="s">
        <v>186</v>
      </c>
      <c r="E5779" s="80" t="s">
        <v>376</v>
      </c>
      <c r="F5779" s="81" t="str">
        <f>VLOOKUP(E5779,Customer[],2,FALSE)</f>
        <v>Phyu</v>
      </c>
      <c r="G5779" s="69" t="str">
        <f>VLOOKUP(E5779,Customer[],3,FALSE)</f>
        <v>Yan Shin Rd</v>
      </c>
      <c r="H5779" s="69" t="str">
        <f>VLOOKUP(E5779,Customer[],4,FALSE)</f>
        <v>YanKin</v>
      </c>
      <c r="I5779" s="48" t="s">
        <v>25</v>
      </c>
      <c r="J5779" s="82" t="str">
        <f>VLOOKUP(I5779,PGStock[],2,FALSE)</f>
        <v>Columbus Super Red Smooth 350 Ml</v>
      </c>
      <c r="K5779" s="71">
        <f>VLOOKUP(I5779,PGStock[],3,FALSE)</f>
        <v>0.35</v>
      </c>
      <c r="L5779" s="47">
        <v>12</v>
      </c>
      <c r="M5779" s="47">
        <f>VLOOKUP(I5779,PGStock[],6,FALSE)</f>
        <v>150</v>
      </c>
      <c r="N5779" s="47">
        <f>+PGSales!$L5779*PGSales!$M5779</f>
        <v>1800</v>
      </c>
    </row>
    <row r="5780" spans="1:14" hidden="1" x14ac:dyDescent="0.25">
      <c r="A5780" s="77">
        <f t="shared" si="486"/>
        <v>2025</v>
      </c>
      <c r="B5780" s="77">
        <f t="shared" si="487"/>
        <v>4</v>
      </c>
      <c r="C5780" s="73">
        <v>45756</v>
      </c>
      <c r="D5780" s="79" t="s">
        <v>186</v>
      </c>
      <c r="E5780" s="80" t="s">
        <v>376</v>
      </c>
      <c r="F5780" s="81" t="str">
        <f>VLOOKUP(E5780,Customer[],2,FALSE)</f>
        <v>Phyu</v>
      </c>
      <c r="G5780" s="69" t="str">
        <f>VLOOKUP(E5780,Customer[],3,FALSE)</f>
        <v>Yan Shin Rd</v>
      </c>
      <c r="H5780" s="69" t="str">
        <f>VLOOKUP(E5780,Customer[],4,FALSE)</f>
        <v>YanKin</v>
      </c>
      <c r="I5780" s="48" t="s">
        <v>18</v>
      </c>
      <c r="J5780" s="82" t="str">
        <f>VLOOKUP(I5780,PGStock[],2,FALSE)</f>
        <v>Formula Rum 350ml</v>
      </c>
      <c r="K5780" s="71">
        <f>VLOOKUP(I5780,PGStock[],3,FALSE)</f>
        <v>0.35</v>
      </c>
      <c r="L5780" s="47">
        <v>1</v>
      </c>
      <c r="M5780" s="47">
        <f>VLOOKUP(I5780,PGStock[],6,FALSE)</f>
        <v>150</v>
      </c>
      <c r="N5780" s="47">
        <f>+PGSales!$L5780*PGSales!$M5780</f>
        <v>150</v>
      </c>
    </row>
    <row r="5781" spans="1:14" hidden="1" x14ac:dyDescent="0.25">
      <c r="A5781" s="77">
        <f t="shared" ref="A5781:A5944" si="488">YEAR(C5781)</f>
        <v>2025</v>
      </c>
      <c r="B5781" s="77">
        <f t="shared" ref="B5781:B5944" si="489">MONTH(C5781)</f>
        <v>4</v>
      </c>
      <c r="C5781" s="73">
        <v>45756</v>
      </c>
      <c r="D5781" s="79" t="s">
        <v>58</v>
      </c>
      <c r="E5781" s="80" t="s">
        <v>377</v>
      </c>
      <c r="F5781" s="81" t="str">
        <f>VLOOKUP(E5781,Customer[],2,FALSE)</f>
        <v>Style 2</v>
      </c>
      <c r="G5781" s="69" t="str">
        <f>VLOOKUP(E5781,Customer[],3,FALSE)</f>
        <v>Thamain Bamyan Rd</v>
      </c>
      <c r="H5781" s="69" t="str">
        <f>VLOOKUP(E5781,Customer[],4,FALSE)</f>
        <v>Mangalar T/N</v>
      </c>
      <c r="I5781" s="48" t="s">
        <v>25</v>
      </c>
      <c r="J5781" s="82" t="str">
        <f>VLOOKUP(I5781,PGStock[],2,FALSE)</f>
        <v>Columbus Super Red Smooth 350 Ml</v>
      </c>
      <c r="K5781" s="71">
        <f>VLOOKUP(I5781,PGStock[],3,FALSE)</f>
        <v>0.35</v>
      </c>
      <c r="L5781" s="47">
        <v>7</v>
      </c>
      <c r="M5781" s="47">
        <f>VLOOKUP(I5781,PGStock[],6,FALSE)</f>
        <v>150</v>
      </c>
      <c r="N5781" s="47">
        <f>+PGSales!$L5781*PGSales!$M5781</f>
        <v>1050</v>
      </c>
    </row>
    <row r="5782" spans="1:14" hidden="1" x14ac:dyDescent="0.25">
      <c r="A5782" s="77">
        <f t="shared" si="488"/>
        <v>2025</v>
      </c>
      <c r="B5782" s="77">
        <f t="shared" si="489"/>
        <v>4</v>
      </c>
      <c r="C5782" s="73">
        <v>45756</v>
      </c>
      <c r="D5782" s="79" t="s">
        <v>58</v>
      </c>
      <c r="E5782" s="80" t="s">
        <v>377</v>
      </c>
      <c r="F5782" s="81" t="str">
        <f>VLOOKUP(E5782,Customer[],2,FALSE)</f>
        <v>Style 2</v>
      </c>
      <c r="G5782" s="69" t="str">
        <f>VLOOKUP(E5782,Customer[],3,FALSE)</f>
        <v>Thamain Bamyan Rd</v>
      </c>
      <c r="H5782" s="69" t="str">
        <f>VLOOKUP(E5782,Customer[],4,FALSE)</f>
        <v>Mangalar T/N</v>
      </c>
      <c r="I5782" s="48" t="s">
        <v>18</v>
      </c>
      <c r="J5782" s="82" t="str">
        <f>VLOOKUP(I5782,PGStock[],2,FALSE)</f>
        <v>Formula Rum 350ml</v>
      </c>
      <c r="K5782" s="71">
        <f>VLOOKUP(I5782,PGStock[],3,FALSE)</f>
        <v>0.35</v>
      </c>
      <c r="L5782" s="47">
        <v>8</v>
      </c>
      <c r="M5782" s="47">
        <f>VLOOKUP(I5782,PGStock[],6,FALSE)</f>
        <v>150</v>
      </c>
      <c r="N5782" s="47">
        <f>+PGSales!$L5782*PGSales!$M5782</f>
        <v>1200</v>
      </c>
    </row>
    <row r="5783" spans="1:14" hidden="1" x14ac:dyDescent="0.25">
      <c r="A5783" s="77">
        <f t="shared" si="488"/>
        <v>2025</v>
      </c>
      <c r="B5783" s="77">
        <f t="shared" si="489"/>
        <v>4</v>
      </c>
      <c r="C5783" s="73">
        <v>45756</v>
      </c>
      <c r="D5783" s="79" t="s">
        <v>56</v>
      </c>
      <c r="E5783" s="80" t="s">
        <v>378</v>
      </c>
      <c r="F5783" s="81" t="str">
        <f>VLOOKUP(E5783,Customer[],2,FALSE)</f>
        <v>Naung Yoe</v>
      </c>
      <c r="G5783" s="69" t="str">
        <f>VLOOKUP(E5783,Customer[],3,FALSE)</f>
        <v>Thamain Bamyan Rd</v>
      </c>
      <c r="H5783" s="69" t="str">
        <f>VLOOKUP(E5783,Customer[],4,FALSE)</f>
        <v>Mangalar T/N</v>
      </c>
      <c r="I5783" s="48" t="s">
        <v>25</v>
      </c>
      <c r="J5783" s="82" t="str">
        <f>VLOOKUP(I5783,PGStock[],2,FALSE)</f>
        <v>Columbus Super Red Smooth 350 Ml</v>
      </c>
      <c r="K5783" s="71">
        <f>VLOOKUP(I5783,PGStock[],3,FALSE)</f>
        <v>0.35</v>
      </c>
      <c r="L5783" s="47">
        <v>5</v>
      </c>
      <c r="M5783" s="47">
        <f>VLOOKUP(I5783,PGStock[],6,FALSE)</f>
        <v>150</v>
      </c>
      <c r="N5783" s="47">
        <f>+PGSales!$L5783*PGSales!$M5783</f>
        <v>750</v>
      </c>
    </row>
    <row r="5784" spans="1:14" hidden="1" x14ac:dyDescent="0.25">
      <c r="A5784" s="77">
        <f t="shared" si="488"/>
        <v>2025</v>
      </c>
      <c r="B5784" s="77">
        <f t="shared" si="489"/>
        <v>4</v>
      </c>
      <c r="C5784" s="73">
        <v>45756</v>
      </c>
      <c r="D5784" s="79" t="s">
        <v>56</v>
      </c>
      <c r="E5784" s="80" t="s">
        <v>378</v>
      </c>
      <c r="F5784" s="81" t="str">
        <f>VLOOKUP(E5784,Customer[],2,FALSE)</f>
        <v>Naung Yoe</v>
      </c>
      <c r="G5784" s="69" t="str">
        <f>VLOOKUP(E5784,Customer[],3,FALSE)</f>
        <v>Thamain Bamyan Rd</v>
      </c>
      <c r="H5784" s="69" t="str">
        <f>VLOOKUP(E5784,Customer[],4,FALSE)</f>
        <v>Mangalar T/N</v>
      </c>
      <c r="I5784" s="48" t="s">
        <v>18</v>
      </c>
      <c r="J5784" s="82" t="str">
        <f>VLOOKUP(I5784,PGStock[],2,FALSE)</f>
        <v>Formula Rum 350ml</v>
      </c>
      <c r="K5784" s="71">
        <f>VLOOKUP(I5784,PGStock[],3,FALSE)</f>
        <v>0.35</v>
      </c>
      <c r="L5784" s="47">
        <v>2</v>
      </c>
      <c r="M5784" s="47">
        <f>VLOOKUP(I5784,PGStock[],6,FALSE)</f>
        <v>150</v>
      </c>
      <c r="N5784" s="47">
        <f>+PGSales!$L5784*PGSales!$M5784</f>
        <v>300</v>
      </c>
    </row>
    <row r="5785" spans="1:14" hidden="1" x14ac:dyDescent="0.25">
      <c r="A5785" s="77">
        <f t="shared" si="488"/>
        <v>2025</v>
      </c>
      <c r="B5785" s="77">
        <f t="shared" si="489"/>
        <v>4</v>
      </c>
      <c r="C5785" s="73">
        <v>45756</v>
      </c>
      <c r="D5785" s="79" t="s">
        <v>64</v>
      </c>
      <c r="E5785" s="80" t="s">
        <v>379</v>
      </c>
      <c r="F5785" s="81" t="str">
        <f>VLOOKUP(E5785,Customer[],2,FALSE)</f>
        <v>Demo</v>
      </c>
      <c r="G5785" s="69" t="str">
        <f>VLOOKUP(E5785,Customer[],3,FALSE)</f>
        <v>Thamain Bamyan Rd</v>
      </c>
      <c r="H5785" s="69" t="str">
        <f>VLOOKUP(E5785,Customer[],4,FALSE)</f>
        <v>Mangalar T/N</v>
      </c>
      <c r="I5785" s="48" t="s">
        <v>27</v>
      </c>
      <c r="J5785" s="82" t="str">
        <f>VLOOKUP(I5785,PGStock[],2,FALSE)</f>
        <v>Columbus Super Red Smooth 700 Ml</v>
      </c>
      <c r="K5785" s="71">
        <f>VLOOKUP(I5785,PGStock[],3,FALSE)</f>
        <v>0.7</v>
      </c>
      <c r="L5785" s="47">
        <v>1</v>
      </c>
      <c r="M5785" s="47">
        <f>VLOOKUP(I5785,PGStock[],6,FALSE)</f>
        <v>200</v>
      </c>
      <c r="N5785" s="47">
        <f>+PGSales!$L5785*PGSales!$M5785</f>
        <v>200</v>
      </c>
    </row>
    <row r="5786" spans="1:14" hidden="1" x14ac:dyDescent="0.25">
      <c r="A5786" s="77">
        <f t="shared" si="488"/>
        <v>2025</v>
      </c>
      <c r="B5786" s="77">
        <f t="shared" si="489"/>
        <v>4</v>
      </c>
      <c r="C5786" s="73">
        <v>45756</v>
      </c>
      <c r="D5786" s="79" t="s">
        <v>64</v>
      </c>
      <c r="E5786" s="80" t="s">
        <v>379</v>
      </c>
      <c r="F5786" s="81" t="str">
        <f>VLOOKUP(E5786,Customer[],2,FALSE)</f>
        <v>Demo</v>
      </c>
      <c r="G5786" s="69" t="str">
        <f>VLOOKUP(E5786,Customer[],3,FALSE)</f>
        <v>Thamain Bamyan Rd</v>
      </c>
      <c r="H5786" s="69" t="str">
        <f>VLOOKUP(E5786,Customer[],4,FALSE)</f>
        <v>Mangalar T/N</v>
      </c>
      <c r="I5786" s="48" t="s">
        <v>25</v>
      </c>
      <c r="J5786" s="82" t="str">
        <f>VLOOKUP(I5786,PGStock[],2,FALSE)</f>
        <v>Columbus Super Red Smooth 350 Ml</v>
      </c>
      <c r="K5786" s="71">
        <f>VLOOKUP(I5786,PGStock[],3,FALSE)</f>
        <v>0.35</v>
      </c>
      <c r="L5786" s="47">
        <v>2</v>
      </c>
      <c r="M5786" s="47">
        <f>VLOOKUP(I5786,PGStock[],6,FALSE)</f>
        <v>150</v>
      </c>
      <c r="N5786" s="47">
        <f>+PGSales!$L5786*PGSales!$M5786</f>
        <v>300</v>
      </c>
    </row>
    <row r="5787" spans="1:14" hidden="1" x14ac:dyDescent="0.25">
      <c r="A5787" s="77">
        <f t="shared" si="488"/>
        <v>2025</v>
      </c>
      <c r="B5787" s="77">
        <f t="shared" si="489"/>
        <v>4</v>
      </c>
      <c r="C5787" s="73">
        <v>45756</v>
      </c>
      <c r="D5787" s="79" t="s">
        <v>64</v>
      </c>
      <c r="E5787" s="80" t="s">
        <v>379</v>
      </c>
      <c r="F5787" s="81" t="str">
        <f>VLOOKUP(E5787,Customer[],2,FALSE)</f>
        <v>Demo</v>
      </c>
      <c r="G5787" s="69" t="str">
        <f>VLOOKUP(E5787,Customer[],3,FALSE)</f>
        <v>Thamain Bamyan Rd</v>
      </c>
      <c r="H5787" s="69" t="str">
        <f>VLOOKUP(E5787,Customer[],4,FALSE)</f>
        <v>Mangalar T/N</v>
      </c>
      <c r="I5787" s="48" t="s">
        <v>18</v>
      </c>
      <c r="J5787" s="82" t="str">
        <f>VLOOKUP(I5787,PGStock[],2,FALSE)</f>
        <v>Formula Rum 350ml</v>
      </c>
      <c r="K5787" s="71">
        <f>VLOOKUP(I5787,PGStock[],3,FALSE)</f>
        <v>0.35</v>
      </c>
      <c r="L5787" s="47">
        <v>1</v>
      </c>
      <c r="M5787" s="47">
        <f>VLOOKUP(I5787,PGStock[],6,FALSE)</f>
        <v>150</v>
      </c>
      <c r="N5787" s="47">
        <f>+PGSales!$L5787*PGSales!$M5787</f>
        <v>150</v>
      </c>
    </row>
    <row r="5788" spans="1:14" hidden="1" x14ac:dyDescent="0.25">
      <c r="A5788" s="77">
        <f t="shared" si="488"/>
        <v>2025</v>
      </c>
      <c r="B5788" s="77">
        <f t="shared" si="489"/>
        <v>4</v>
      </c>
      <c r="C5788" s="73">
        <v>45756</v>
      </c>
      <c r="D5788" s="79" t="s">
        <v>62</v>
      </c>
      <c r="E5788" s="80" t="s">
        <v>463</v>
      </c>
      <c r="F5788" s="81" t="str">
        <f>VLOOKUP(E5788,Customer[],2,FALSE)</f>
        <v>Aung Family</v>
      </c>
      <c r="G5788" s="69" t="str">
        <f>VLOOKUP(E5788,Customer[],3,FALSE)</f>
        <v>SakeSan (9) Lan</v>
      </c>
      <c r="H5788" s="69" t="str">
        <f>VLOOKUP(E5788,Customer[],4,FALSE)</f>
        <v>Mangalar T/N</v>
      </c>
      <c r="I5788" s="48" t="s">
        <v>25</v>
      </c>
      <c r="J5788" s="82" t="str">
        <f>VLOOKUP(I5788,PGStock[],2,FALSE)</f>
        <v>Columbus Super Red Smooth 350 Ml</v>
      </c>
      <c r="K5788" s="71">
        <f>VLOOKUP(I5788,PGStock[],3,FALSE)</f>
        <v>0.35</v>
      </c>
      <c r="L5788" s="47">
        <v>3</v>
      </c>
      <c r="M5788" s="47">
        <f>VLOOKUP(I5788,PGStock[],6,FALSE)</f>
        <v>150</v>
      </c>
      <c r="N5788" s="47">
        <f>+PGSales!$L5788*PGSales!$M5788</f>
        <v>450</v>
      </c>
    </row>
    <row r="5789" spans="1:14" hidden="1" x14ac:dyDescent="0.25">
      <c r="A5789" s="77">
        <f t="shared" si="488"/>
        <v>2025</v>
      </c>
      <c r="B5789" s="77">
        <f t="shared" si="489"/>
        <v>4</v>
      </c>
      <c r="C5789" s="73">
        <v>45756</v>
      </c>
      <c r="D5789" s="79" t="s">
        <v>62</v>
      </c>
      <c r="E5789" s="80" t="s">
        <v>463</v>
      </c>
      <c r="F5789" s="81" t="str">
        <f>VLOOKUP(E5789,Customer[],2,FALSE)</f>
        <v>Aung Family</v>
      </c>
      <c r="G5789" s="69" t="str">
        <f>VLOOKUP(E5789,Customer[],3,FALSE)</f>
        <v>SakeSan (9) Lan</v>
      </c>
      <c r="H5789" s="69" t="str">
        <f>VLOOKUP(E5789,Customer[],4,FALSE)</f>
        <v>Mangalar T/N</v>
      </c>
      <c r="I5789" s="48" t="s">
        <v>18</v>
      </c>
      <c r="J5789" s="82" t="str">
        <f>VLOOKUP(I5789,PGStock[],2,FALSE)</f>
        <v>Formula Rum 350ml</v>
      </c>
      <c r="K5789" s="71">
        <f>VLOOKUP(I5789,PGStock[],3,FALSE)</f>
        <v>0.35</v>
      </c>
      <c r="L5789" s="47">
        <v>4</v>
      </c>
      <c r="M5789" s="47">
        <f>VLOOKUP(I5789,PGStock[],6,FALSE)</f>
        <v>150</v>
      </c>
      <c r="N5789" s="47">
        <f>+PGSales!$L5789*PGSales!$M5789</f>
        <v>600</v>
      </c>
    </row>
    <row r="5790" spans="1:14" hidden="1" x14ac:dyDescent="0.25">
      <c r="A5790" s="77">
        <f t="shared" si="488"/>
        <v>2025</v>
      </c>
      <c r="B5790" s="77">
        <f t="shared" si="489"/>
        <v>4</v>
      </c>
      <c r="C5790" s="73">
        <v>45757</v>
      </c>
      <c r="D5790" s="79" t="s">
        <v>2</v>
      </c>
      <c r="E5790" s="80" t="s">
        <v>704</v>
      </c>
      <c r="F5790" s="81" t="str">
        <f>VLOOKUP(E5790,Customer[],2,FALSE)</f>
        <v>The Cornor</v>
      </c>
      <c r="G5790" s="69" t="str">
        <f>VLOOKUP(E5790,Customer[],3,FALSE)</f>
        <v>New Thaegi Rd</v>
      </c>
      <c r="H5790" s="69" t="str">
        <f>VLOOKUP(E5790,Customer[],4,FALSE)</f>
        <v xml:space="preserve"> N/Oakkala</v>
      </c>
      <c r="I5790" s="48" t="s">
        <v>25</v>
      </c>
      <c r="J5790" s="82" t="str">
        <f>VLOOKUP(I5790,PGStock[],2,FALSE)</f>
        <v>Columbus Super Red Smooth 350 Ml</v>
      </c>
      <c r="K5790" s="71">
        <f>VLOOKUP(I5790,PGStock[],3,FALSE)</f>
        <v>0.35</v>
      </c>
      <c r="L5790" s="47">
        <v>4</v>
      </c>
      <c r="M5790" s="47">
        <f>VLOOKUP(I5790,PGStock[],6,FALSE)</f>
        <v>150</v>
      </c>
      <c r="N5790" s="47">
        <f>+PGSales!$L5790*PGSales!$M5790</f>
        <v>600</v>
      </c>
    </row>
    <row r="5791" spans="1:14" hidden="1" x14ac:dyDescent="0.25">
      <c r="A5791" s="77">
        <f t="shared" si="488"/>
        <v>2025</v>
      </c>
      <c r="B5791" s="77">
        <f t="shared" si="489"/>
        <v>4</v>
      </c>
      <c r="C5791" s="73">
        <v>45757</v>
      </c>
      <c r="D5791" s="79" t="s">
        <v>2</v>
      </c>
      <c r="E5791" s="80" t="s">
        <v>704</v>
      </c>
      <c r="F5791" s="81" t="str">
        <f>VLOOKUP(E5791,Customer[],2,FALSE)</f>
        <v>The Cornor</v>
      </c>
      <c r="G5791" s="69" t="str">
        <f>VLOOKUP(E5791,Customer[],3,FALSE)</f>
        <v>New Thaegi Rd</v>
      </c>
      <c r="H5791" s="69" t="str">
        <f>VLOOKUP(E5791,Customer[],4,FALSE)</f>
        <v xml:space="preserve"> N/Oakkala</v>
      </c>
      <c r="I5791" s="48" t="s">
        <v>18</v>
      </c>
      <c r="J5791" s="82" t="str">
        <f>VLOOKUP(I5791,PGStock[],2,FALSE)</f>
        <v>Formula Rum 350ml</v>
      </c>
      <c r="K5791" s="71">
        <f>VLOOKUP(I5791,PGStock[],3,FALSE)</f>
        <v>0.35</v>
      </c>
      <c r="L5791" s="47">
        <v>3</v>
      </c>
      <c r="M5791" s="47">
        <f>VLOOKUP(I5791,PGStock[],6,FALSE)</f>
        <v>150</v>
      </c>
      <c r="N5791" s="47">
        <f>+PGSales!$L5791*PGSales!$M5791</f>
        <v>450</v>
      </c>
    </row>
    <row r="5792" spans="1:14" hidden="1" x14ac:dyDescent="0.25">
      <c r="A5792" s="77">
        <f t="shared" ref="A5792:A5802" si="490">YEAR(C5792)</f>
        <v>2025</v>
      </c>
      <c r="B5792" s="77">
        <f t="shared" ref="B5792:B5802" si="491">MONTH(C5792)</f>
        <v>4</v>
      </c>
      <c r="C5792" s="73">
        <v>45757</v>
      </c>
      <c r="D5792" s="79" t="s">
        <v>60</v>
      </c>
      <c r="E5792" s="80" t="s">
        <v>693</v>
      </c>
      <c r="F5792" s="81" t="str">
        <f>VLOOKUP(E5792,Customer[],2,FALSE)</f>
        <v>Uncle Liquor</v>
      </c>
      <c r="G5792" s="69" t="str">
        <f>VLOOKUP(E5792,Customer[],3,FALSE)</f>
        <v>Bonmoer Rd</v>
      </c>
      <c r="H5792" s="69" t="str">
        <f>VLOOKUP(E5792,Customer[],4,FALSE)</f>
        <v xml:space="preserve"> N/Oakkala</v>
      </c>
      <c r="I5792" s="48" t="s">
        <v>27</v>
      </c>
      <c r="J5792" s="82" t="str">
        <f>VLOOKUP(I5792,PGStock[],2,FALSE)</f>
        <v>Columbus Super Red Smooth 700 Ml</v>
      </c>
      <c r="K5792" s="71">
        <f>VLOOKUP(I5792,PGStock[],3,FALSE)</f>
        <v>0.7</v>
      </c>
      <c r="L5792" s="47">
        <v>2</v>
      </c>
      <c r="M5792" s="47">
        <f>VLOOKUP(I5792,PGStock[],6,FALSE)</f>
        <v>200</v>
      </c>
      <c r="N5792" s="47">
        <f>+PGSales!$L5792*PGSales!$M5792</f>
        <v>400</v>
      </c>
    </row>
    <row r="5793" spans="1:14" hidden="1" x14ac:dyDescent="0.25">
      <c r="A5793" s="77">
        <f t="shared" si="490"/>
        <v>2025</v>
      </c>
      <c r="B5793" s="77">
        <f t="shared" si="491"/>
        <v>4</v>
      </c>
      <c r="C5793" s="73">
        <v>45757</v>
      </c>
      <c r="D5793" s="79" t="s">
        <v>60</v>
      </c>
      <c r="E5793" s="80" t="s">
        <v>693</v>
      </c>
      <c r="F5793" s="81" t="str">
        <f>VLOOKUP(E5793,Customer[],2,FALSE)</f>
        <v>Uncle Liquor</v>
      </c>
      <c r="G5793" s="69" t="str">
        <f>VLOOKUP(E5793,Customer[],3,FALSE)</f>
        <v>Bonmoer Rd</v>
      </c>
      <c r="H5793" s="69" t="str">
        <f>VLOOKUP(E5793,Customer[],4,FALSE)</f>
        <v xml:space="preserve"> N/Oakkala</v>
      </c>
      <c r="I5793" s="48" t="s">
        <v>25</v>
      </c>
      <c r="J5793" s="82" t="str">
        <f>VLOOKUP(I5793,PGStock[],2,FALSE)</f>
        <v>Columbus Super Red Smooth 350 Ml</v>
      </c>
      <c r="K5793" s="71">
        <f>VLOOKUP(I5793,PGStock[],3,FALSE)</f>
        <v>0.35</v>
      </c>
      <c r="L5793" s="47">
        <v>7</v>
      </c>
      <c r="M5793" s="47">
        <f>VLOOKUP(I5793,PGStock[],6,FALSE)</f>
        <v>150</v>
      </c>
      <c r="N5793" s="47">
        <f>+PGSales!$L5793*PGSales!$M5793</f>
        <v>1050</v>
      </c>
    </row>
    <row r="5794" spans="1:14" hidden="1" x14ac:dyDescent="0.25">
      <c r="A5794" s="77">
        <f t="shared" si="490"/>
        <v>2025</v>
      </c>
      <c r="B5794" s="77">
        <f t="shared" si="491"/>
        <v>4</v>
      </c>
      <c r="C5794" s="73">
        <v>45757</v>
      </c>
      <c r="D5794" s="79" t="s">
        <v>60</v>
      </c>
      <c r="E5794" s="80" t="s">
        <v>693</v>
      </c>
      <c r="F5794" s="81" t="str">
        <f>VLOOKUP(E5794,Customer[],2,FALSE)</f>
        <v>Uncle Liquor</v>
      </c>
      <c r="G5794" s="69" t="str">
        <f>VLOOKUP(E5794,Customer[],3,FALSE)</f>
        <v>Bonmoer Rd</v>
      </c>
      <c r="H5794" s="69" t="str">
        <f>VLOOKUP(E5794,Customer[],4,FALSE)</f>
        <v xml:space="preserve"> N/Oakkala</v>
      </c>
      <c r="I5794" s="48" t="s">
        <v>20</v>
      </c>
      <c r="J5794" s="82" t="str">
        <f>VLOOKUP(I5794,PGStock[],2,FALSE)</f>
        <v>Formula Rum 700ml</v>
      </c>
      <c r="K5794" s="71">
        <f>VLOOKUP(I5794,PGStock[],3,FALSE)</f>
        <v>0.7</v>
      </c>
      <c r="L5794" s="47">
        <v>1</v>
      </c>
      <c r="M5794" s="47">
        <f>VLOOKUP(I5794,PGStock[],6,FALSE)</f>
        <v>200</v>
      </c>
      <c r="N5794" s="47">
        <f>+PGSales!$L5794*PGSales!$M5794</f>
        <v>200</v>
      </c>
    </row>
    <row r="5795" spans="1:14" hidden="1" x14ac:dyDescent="0.25">
      <c r="A5795" s="77">
        <f t="shared" si="490"/>
        <v>2025</v>
      </c>
      <c r="B5795" s="77">
        <f t="shared" si="491"/>
        <v>4</v>
      </c>
      <c r="C5795" s="73">
        <v>45757</v>
      </c>
      <c r="D5795" s="79" t="s">
        <v>60</v>
      </c>
      <c r="E5795" s="80" t="s">
        <v>693</v>
      </c>
      <c r="F5795" s="81" t="str">
        <f>VLOOKUP(E5795,Customer[],2,FALSE)</f>
        <v>Uncle Liquor</v>
      </c>
      <c r="G5795" s="69" t="str">
        <f>VLOOKUP(E5795,Customer[],3,FALSE)</f>
        <v>Bonmoer Rd</v>
      </c>
      <c r="H5795" s="69" t="str">
        <f>VLOOKUP(E5795,Customer[],4,FALSE)</f>
        <v xml:space="preserve"> N/Oakkala</v>
      </c>
      <c r="I5795" s="48" t="s">
        <v>18</v>
      </c>
      <c r="J5795" s="82" t="str">
        <f>VLOOKUP(I5795,PGStock[],2,FALSE)</f>
        <v>Formula Rum 350ml</v>
      </c>
      <c r="K5795" s="71">
        <f>VLOOKUP(I5795,PGStock[],3,FALSE)</f>
        <v>0.35</v>
      </c>
      <c r="L5795" s="47">
        <v>8</v>
      </c>
      <c r="M5795" s="47">
        <f>VLOOKUP(I5795,PGStock[],6,FALSE)</f>
        <v>150</v>
      </c>
      <c r="N5795" s="47">
        <f>+PGSales!$L5795*PGSales!$M5795</f>
        <v>1200</v>
      </c>
    </row>
    <row r="5796" spans="1:14" hidden="1" x14ac:dyDescent="0.25">
      <c r="A5796" s="77">
        <f t="shared" si="490"/>
        <v>2025</v>
      </c>
      <c r="B5796" s="77">
        <f t="shared" si="491"/>
        <v>4</v>
      </c>
      <c r="C5796" s="73">
        <v>45757</v>
      </c>
      <c r="D5796" s="79" t="s">
        <v>0</v>
      </c>
      <c r="E5796" s="80" t="s">
        <v>697</v>
      </c>
      <c r="F5796" s="81" t="str">
        <f>VLOOKUP(E5796,Customer[],2,FALSE)</f>
        <v>Shwe Nadi</v>
      </c>
      <c r="G5796" s="69" t="str">
        <f>VLOOKUP(E5796,Customer[],3,FALSE)</f>
        <v>6 Koe</v>
      </c>
      <c r="H5796" s="69" t="str">
        <f>VLOOKUP(E5796,Customer[],4,FALSE)</f>
        <v xml:space="preserve"> N/Oakkala</v>
      </c>
      <c r="I5796" s="48" t="s">
        <v>25</v>
      </c>
      <c r="J5796" s="82" t="str">
        <f>VLOOKUP(I5796,PGStock[],2,FALSE)</f>
        <v>Columbus Super Red Smooth 350 Ml</v>
      </c>
      <c r="K5796" s="71">
        <f>VLOOKUP(I5796,PGStock[],3,FALSE)</f>
        <v>0.35</v>
      </c>
      <c r="L5796" s="47">
        <v>2</v>
      </c>
      <c r="M5796" s="47">
        <f>VLOOKUP(I5796,PGStock[],6,FALSE)</f>
        <v>150</v>
      </c>
      <c r="N5796" s="47">
        <f>+PGSales!$L5796*PGSales!$M5796</f>
        <v>300</v>
      </c>
    </row>
    <row r="5797" spans="1:14" hidden="1" x14ac:dyDescent="0.25">
      <c r="A5797" s="77">
        <f t="shared" si="490"/>
        <v>2025</v>
      </c>
      <c r="B5797" s="77">
        <f t="shared" si="491"/>
        <v>4</v>
      </c>
      <c r="C5797" s="73">
        <v>45757</v>
      </c>
      <c r="D5797" s="79" t="s">
        <v>365</v>
      </c>
      <c r="E5797" s="80" t="s">
        <v>695</v>
      </c>
      <c r="F5797" s="81" t="str">
        <f>VLOOKUP(E5797,Customer[],2,FALSE)</f>
        <v>Pyae Wa</v>
      </c>
      <c r="G5797" s="69" t="str">
        <f>VLOOKUP(E5797,Customer[],3,FALSE)</f>
        <v>S Paukkan Rd</v>
      </c>
      <c r="H5797" s="69" t="str">
        <f>VLOOKUP(E5797,Customer[],4,FALSE)</f>
        <v>S Paukkan N/Oakkala</v>
      </c>
      <c r="I5797" s="48" t="s">
        <v>18</v>
      </c>
      <c r="J5797" s="82" t="str">
        <f>VLOOKUP(I5797,PGStock[],2,FALSE)</f>
        <v>Formula Rum 350ml</v>
      </c>
      <c r="K5797" s="71">
        <f>VLOOKUP(I5797,PGStock[],3,FALSE)</f>
        <v>0.35</v>
      </c>
      <c r="L5797" s="47">
        <v>1</v>
      </c>
      <c r="M5797" s="47">
        <f>VLOOKUP(I5797,PGStock[],6,FALSE)</f>
        <v>150</v>
      </c>
      <c r="N5797" s="47">
        <f>+PGSales!$L5797*PGSales!$M5797</f>
        <v>150</v>
      </c>
    </row>
    <row r="5798" spans="1:14" hidden="1" x14ac:dyDescent="0.25">
      <c r="A5798" s="77">
        <f t="shared" si="490"/>
        <v>2025</v>
      </c>
      <c r="B5798" s="77">
        <f t="shared" si="491"/>
        <v>4</v>
      </c>
      <c r="C5798" s="73">
        <v>45757</v>
      </c>
      <c r="D5798" s="79" t="s">
        <v>187</v>
      </c>
      <c r="E5798" s="80" t="s">
        <v>679</v>
      </c>
      <c r="F5798" s="81" t="str">
        <f>VLOOKUP(E5798,Customer[],2,FALSE)</f>
        <v>Naythit</v>
      </c>
      <c r="G5798" s="69" t="str">
        <f>VLOOKUP(E5798,Customer[],3,FALSE)</f>
        <v>Nouing Yan rd</v>
      </c>
      <c r="H5798" s="69" t="str">
        <f>VLOOKUP(E5798,Customer[],4,FALSE)</f>
        <v>S Paukkan N/Oakkala</v>
      </c>
      <c r="I5798" s="48" t="s">
        <v>25</v>
      </c>
      <c r="J5798" s="82" t="str">
        <f>VLOOKUP(I5798,PGStock[],2,FALSE)</f>
        <v>Columbus Super Red Smooth 350 Ml</v>
      </c>
      <c r="K5798" s="71">
        <f>VLOOKUP(I5798,PGStock[],3,FALSE)</f>
        <v>0.35</v>
      </c>
      <c r="L5798" s="47">
        <v>1</v>
      </c>
      <c r="M5798" s="47">
        <f>VLOOKUP(I5798,PGStock[],6,FALSE)</f>
        <v>150</v>
      </c>
      <c r="N5798" s="47">
        <f>+PGSales!$L5798*PGSales!$M5798</f>
        <v>150</v>
      </c>
    </row>
    <row r="5799" spans="1:14" hidden="1" x14ac:dyDescent="0.25">
      <c r="A5799" s="77">
        <f t="shared" si="490"/>
        <v>2025</v>
      </c>
      <c r="B5799" s="77">
        <f t="shared" si="491"/>
        <v>4</v>
      </c>
      <c r="C5799" s="73">
        <v>45757</v>
      </c>
      <c r="D5799" s="79" t="s">
        <v>187</v>
      </c>
      <c r="E5799" s="80" t="s">
        <v>679</v>
      </c>
      <c r="F5799" s="81" t="str">
        <f>VLOOKUP(E5799,Customer[],2,FALSE)</f>
        <v>Naythit</v>
      </c>
      <c r="G5799" s="69" t="str">
        <f>VLOOKUP(E5799,Customer[],3,FALSE)</f>
        <v>Nouing Yan rd</v>
      </c>
      <c r="H5799" s="69" t="str">
        <f>VLOOKUP(E5799,Customer[],4,FALSE)</f>
        <v>S Paukkan N/Oakkala</v>
      </c>
      <c r="I5799" s="48" t="s">
        <v>18</v>
      </c>
      <c r="J5799" s="82" t="str">
        <f>VLOOKUP(I5799,PGStock[],2,FALSE)</f>
        <v>Formula Rum 350ml</v>
      </c>
      <c r="K5799" s="71">
        <f>VLOOKUP(I5799,PGStock[],3,FALSE)</f>
        <v>0.35</v>
      </c>
      <c r="L5799" s="47">
        <v>1</v>
      </c>
      <c r="M5799" s="47">
        <f>VLOOKUP(I5799,PGStock[],6,FALSE)</f>
        <v>150</v>
      </c>
      <c r="N5799" s="47">
        <f>+PGSales!$L5799*PGSales!$M5799</f>
        <v>150</v>
      </c>
    </row>
    <row r="5800" spans="1:14" hidden="1" x14ac:dyDescent="0.25">
      <c r="A5800" s="77">
        <f t="shared" si="490"/>
        <v>2025</v>
      </c>
      <c r="B5800" s="77">
        <f t="shared" si="491"/>
        <v>4</v>
      </c>
      <c r="C5800" s="73">
        <v>45757</v>
      </c>
      <c r="D5800" s="79" t="s">
        <v>4</v>
      </c>
      <c r="E5800" s="80" t="s">
        <v>322</v>
      </c>
      <c r="F5800" s="81" t="str">
        <f>VLOOKUP(E5800,Customer[],2,FALSE)</f>
        <v>Kyaw</v>
      </c>
      <c r="G5800" s="69" t="str">
        <f>VLOOKUP(E5800,Customer[],3,FALSE)</f>
        <v>Bagan Rd</v>
      </c>
      <c r="H5800" s="69" t="str">
        <f>VLOOKUP(E5800,Customer[],4,FALSE)</f>
        <v>S Paukkan N/Oakkala</v>
      </c>
      <c r="I5800" s="48" t="s">
        <v>25</v>
      </c>
      <c r="J5800" s="82" t="str">
        <f>VLOOKUP(I5800,PGStock[],2,FALSE)</f>
        <v>Columbus Super Red Smooth 350 Ml</v>
      </c>
      <c r="K5800" s="71">
        <f>VLOOKUP(I5800,PGStock[],3,FALSE)</f>
        <v>0.35</v>
      </c>
      <c r="L5800" s="47">
        <v>4</v>
      </c>
      <c r="M5800" s="47">
        <f>VLOOKUP(I5800,PGStock[],6,FALSE)</f>
        <v>150</v>
      </c>
      <c r="N5800" s="47">
        <f>+PGSales!$L5800*PGSales!$M5800</f>
        <v>600</v>
      </c>
    </row>
    <row r="5801" spans="1:14" hidden="1" x14ac:dyDescent="0.25">
      <c r="A5801" s="77">
        <f t="shared" si="490"/>
        <v>2025</v>
      </c>
      <c r="B5801" s="77">
        <f t="shared" si="491"/>
        <v>4</v>
      </c>
      <c r="C5801" s="73">
        <v>45757</v>
      </c>
      <c r="D5801" s="79" t="s">
        <v>4</v>
      </c>
      <c r="E5801" s="80" t="s">
        <v>322</v>
      </c>
      <c r="F5801" s="81" t="str">
        <f>VLOOKUP(E5801,Customer[],2,FALSE)</f>
        <v>Kyaw</v>
      </c>
      <c r="G5801" s="69" t="str">
        <f>VLOOKUP(E5801,Customer[],3,FALSE)</f>
        <v>Bagan Rd</v>
      </c>
      <c r="H5801" s="69" t="str">
        <f>VLOOKUP(E5801,Customer[],4,FALSE)</f>
        <v>S Paukkan N/Oakkala</v>
      </c>
      <c r="I5801" s="48" t="s">
        <v>18</v>
      </c>
      <c r="J5801" s="82" t="str">
        <f>VLOOKUP(I5801,PGStock[],2,FALSE)</f>
        <v>Formula Rum 350ml</v>
      </c>
      <c r="K5801" s="71">
        <f>VLOOKUP(I5801,PGStock[],3,FALSE)</f>
        <v>0.35</v>
      </c>
      <c r="L5801" s="47">
        <v>8</v>
      </c>
      <c r="M5801" s="47">
        <f>VLOOKUP(I5801,PGStock[],6,FALSE)</f>
        <v>150</v>
      </c>
      <c r="N5801" s="47">
        <f>+PGSales!$L5801*PGSales!$M5801</f>
        <v>1200</v>
      </c>
    </row>
    <row r="5802" spans="1:14" hidden="1" x14ac:dyDescent="0.25">
      <c r="A5802" s="77">
        <f t="shared" si="490"/>
        <v>2025</v>
      </c>
      <c r="B5802" s="77">
        <f t="shared" si="491"/>
        <v>4</v>
      </c>
      <c r="C5802" s="73">
        <v>45757</v>
      </c>
      <c r="D5802" s="79" t="s">
        <v>3</v>
      </c>
      <c r="E5802" s="80" t="s">
        <v>700</v>
      </c>
      <c r="F5802" s="81" t="str">
        <f>VLOOKUP(E5802,Customer[],2,FALSE)</f>
        <v>Myo Gyi</v>
      </c>
      <c r="G5802" s="69" t="str">
        <f>VLOOKUP(E5802,Customer[],3,FALSE)</f>
        <v>S Paukkan Rd</v>
      </c>
      <c r="H5802" s="69" t="str">
        <f>VLOOKUP(E5802,Customer[],4,FALSE)</f>
        <v>S Paukkan N/Oakkala</v>
      </c>
      <c r="I5802" s="48" t="s">
        <v>25</v>
      </c>
      <c r="J5802" s="82" t="str">
        <f>VLOOKUP(I5802,PGStock[],2,FALSE)</f>
        <v>Columbus Super Red Smooth 350 Ml</v>
      </c>
      <c r="K5802" s="71">
        <f>VLOOKUP(I5802,PGStock[],3,FALSE)</f>
        <v>0.35</v>
      </c>
      <c r="L5802" s="47">
        <v>4</v>
      </c>
      <c r="M5802" s="47">
        <f>VLOOKUP(I5802,PGStock[],6,FALSE)</f>
        <v>150</v>
      </c>
      <c r="N5802" s="47">
        <f>+PGSales!$L5802*PGSales!$M5802</f>
        <v>600</v>
      </c>
    </row>
    <row r="5803" spans="1:14" hidden="1" x14ac:dyDescent="0.25">
      <c r="A5803" s="77">
        <f t="shared" ref="A5803:A5813" si="492">YEAR(C5803)</f>
        <v>2025</v>
      </c>
      <c r="B5803" s="77">
        <f t="shared" ref="B5803:B5813" si="493">MONTH(C5803)</f>
        <v>4</v>
      </c>
      <c r="C5803" s="73">
        <v>45757</v>
      </c>
      <c r="D5803" s="79" t="s">
        <v>3</v>
      </c>
      <c r="E5803" s="80" t="s">
        <v>700</v>
      </c>
      <c r="F5803" s="81" t="str">
        <f>VLOOKUP(E5803,Customer[],2,FALSE)</f>
        <v>Myo Gyi</v>
      </c>
      <c r="G5803" s="69" t="str">
        <f>VLOOKUP(E5803,Customer[],3,FALSE)</f>
        <v>S Paukkan Rd</v>
      </c>
      <c r="H5803" s="69" t="str">
        <f>VLOOKUP(E5803,Customer[],4,FALSE)</f>
        <v>S Paukkan N/Oakkala</v>
      </c>
      <c r="I5803" s="48" t="s">
        <v>18</v>
      </c>
      <c r="J5803" s="82" t="str">
        <f>VLOOKUP(I5803,PGStock[],2,FALSE)</f>
        <v>Formula Rum 350ml</v>
      </c>
      <c r="K5803" s="71">
        <f>VLOOKUP(I5803,PGStock[],3,FALSE)</f>
        <v>0.35</v>
      </c>
      <c r="L5803" s="47">
        <v>2</v>
      </c>
      <c r="M5803" s="47">
        <f>VLOOKUP(I5803,PGStock[],6,FALSE)</f>
        <v>150</v>
      </c>
      <c r="N5803" s="47">
        <f>+PGSales!$L5803*PGSales!$M5803</f>
        <v>300</v>
      </c>
    </row>
    <row r="5804" spans="1:14" hidden="1" x14ac:dyDescent="0.25">
      <c r="A5804" s="77">
        <f t="shared" si="492"/>
        <v>2025</v>
      </c>
      <c r="B5804" s="77">
        <f t="shared" si="493"/>
        <v>4</v>
      </c>
      <c r="C5804" s="73">
        <v>45757</v>
      </c>
      <c r="D5804" s="79" t="s">
        <v>1</v>
      </c>
      <c r="E5804" s="80" t="s">
        <v>696</v>
      </c>
      <c r="F5804" s="81" t="str">
        <f>VLOOKUP(E5804,Customer[],2,FALSE)</f>
        <v>Moe Htety</v>
      </c>
      <c r="G5804" s="69" t="str">
        <f>VLOOKUP(E5804,Customer[],3,FALSE)</f>
        <v>S Paukkan Rd</v>
      </c>
      <c r="H5804" s="69" t="str">
        <f>VLOOKUP(E5804,Customer[],4,FALSE)</f>
        <v>S Paukkan N/Oakkala</v>
      </c>
      <c r="I5804" s="48" t="s">
        <v>25</v>
      </c>
      <c r="J5804" s="82" t="str">
        <f>VLOOKUP(I5804,PGStock[],2,FALSE)</f>
        <v>Columbus Super Red Smooth 350 Ml</v>
      </c>
      <c r="K5804" s="71">
        <f>VLOOKUP(I5804,PGStock[],3,FALSE)</f>
        <v>0.35</v>
      </c>
      <c r="L5804" s="47">
        <v>5</v>
      </c>
      <c r="M5804" s="47">
        <f>VLOOKUP(I5804,PGStock[],6,FALSE)</f>
        <v>150</v>
      </c>
      <c r="N5804" s="47">
        <f>+PGSales!$L5804*PGSales!$M5804</f>
        <v>750</v>
      </c>
    </row>
    <row r="5805" spans="1:14" hidden="1" x14ac:dyDescent="0.25">
      <c r="A5805" s="77">
        <f t="shared" si="492"/>
        <v>2025</v>
      </c>
      <c r="B5805" s="77">
        <f t="shared" si="493"/>
        <v>4</v>
      </c>
      <c r="C5805" s="73">
        <v>45757</v>
      </c>
      <c r="D5805" s="79" t="s">
        <v>1</v>
      </c>
      <c r="E5805" s="80" t="s">
        <v>696</v>
      </c>
      <c r="F5805" s="81" t="str">
        <f>VLOOKUP(E5805,Customer[],2,FALSE)</f>
        <v>Moe Htety</v>
      </c>
      <c r="G5805" s="69" t="str">
        <f>VLOOKUP(E5805,Customer[],3,FALSE)</f>
        <v>S Paukkan Rd</v>
      </c>
      <c r="H5805" s="69" t="str">
        <f>VLOOKUP(E5805,Customer[],4,FALSE)</f>
        <v>S Paukkan N/Oakkala</v>
      </c>
      <c r="I5805" s="48" t="s">
        <v>18</v>
      </c>
      <c r="J5805" s="82" t="str">
        <f>VLOOKUP(I5805,PGStock[],2,FALSE)</f>
        <v>Formula Rum 350ml</v>
      </c>
      <c r="K5805" s="71">
        <f>VLOOKUP(I5805,PGStock[],3,FALSE)</f>
        <v>0.35</v>
      </c>
      <c r="L5805" s="47">
        <v>5</v>
      </c>
      <c r="M5805" s="47">
        <f>VLOOKUP(I5805,PGStock[],6,FALSE)</f>
        <v>150</v>
      </c>
      <c r="N5805" s="47">
        <f>+PGSales!$L5805*PGSales!$M5805</f>
        <v>750</v>
      </c>
    </row>
    <row r="5806" spans="1:14" hidden="1" x14ac:dyDescent="0.25">
      <c r="A5806" s="77">
        <f t="shared" si="492"/>
        <v>2025</v>
      </c>
      <c r="B5806" s="77">
        <f t="shared" si="493"/>
        <v>4</v>
      </c>
      <c r="C5806" s="73">
        <v>45757</v>
      </c>
      <c r="D5806" s="79" t="s">
        <v>70</v>
      </c>
      <c r="E5806" s="80" t="s">
        <v>271</v>
      </c>
      <c r="F5806" s="81" t="str">
        <f>VLOOKUP(E5806,Customer[],2,FALSE)</f>
        <v>Lapyae Wunn</v>
      </c>
      <c r="G5806" s="69" t="str">
        <f>VLOOKUP(E5806,Customer[],3,FALSE)</f>
        <v>West Yangon University Rd</v>
      </c>
      <c r="H5806" s="69" t="str">
        <f>VLOOKUP(E5806,Customer[],4,FALSE)</f>
        <v>Htan Ta Pin</v>
      </c>
      <c r="I5806" s="48" t="s">
        <v>27</v>
      </c>
      <c r="J5806" s="82" t="str">
        <f>VLOOKUP(I5806,PGStock[],2,FALSE)</f>
        <v>Columbus Super Red Smooth 700 Ml</v>
      </c>
      <c r="K5806" s="71">
        <f>VLOOKUP(I5806,PGStock[],3,FALSE)</f>
        <v>0.7</v>
      </c>
      <c r="L5806" s="47">
        <v>2</v>
      </c>
      <c r="M5806" s="47">
        <f>VLOOKUP(I5806,PGStock[],6,FALSE)</f>
        <v>200</v>
      </c>
      <c r="N5806" s="47">
        <f>+PGSales!$L5806*PGSales!$M5806</f>
        <v>400</v>
      </c>
    </row>
    <row r="5807" spans="1:14" hidden="1" x14ac:dyDescent="0.25">
      <c r="A5807" s="77">
        <f t="shared" si="492"/>
        <v>2025</v>
      </c>
      <c r="B5807" s="77">
        <f t="shared" si="493"/>
        <v>4</v>
      </c>
      <c r="C5807" s="73">
        <v>45757</v>
      </c>
      <c r="D5807" s="79" t="s">
        <v>70</v>
      </c>
      <c r="E5807" s="80" t="s">
        <v>271</v>
      </c>
      <c r="F5807" s="81" t="str">
        <f>VLOOKUP(E5807,Customer[],2,FALSE)</f>
        <v>Lapyae Wunn</v>
      </c>
      <c r="G5807" s="69" t="str">
        <f>VLOOKUP(E5807,Customer[],3,FALSE)</f>
        <v>West Yangon University Rd</v>
      </c>
      <c r="H5807" s="69" t="str">
        <f>VLOOKUP(E5807,Customer[],4,FALSE)</f>
        <v>Htan Ta Pin</v>
      </c>
      <c r="I5807" s="48" t="s">
        <v>25</v>
      </c>
      <c r="J5807" s="82" t="str">
        <f>VLOOKUP(I5807,PGStock[],2,FALSE)</f>
        <v>Columbus Super Red Smooth 350 Ml</v>
      </c>
      <c r="K5807" s="71">
        <f>VLOOKUP(I5807,PGStock[],3,FALSE)</f>
        <v>0.35</v>
      </c>
      <c r="L5807" s="47">
        <v>8</v>
      </c>
      <c r="M5807" s="47">
        <f>VLOOKUP(I5807,PGStock[],6,FALSE)</f>
        <v>150</v>
      </c>
      <c r="N5807" s="47">
        <f>+PGSales!$L5807*PGSales!$M5807</f>
        <v>1200</v>
      </c>
    </row>
    <row r="5808" spans="1:14" hidden="1" x14ac:dyDescent="0.25">
      <c r="A5808" s="77">
        <f t="shared" si="492"/>
        <v>2025</v>
      </c>
      <c r="B5808" s="77">
        <f t="shared" si="493"/>
        <v>4</v>
      </c>
      <c r="C5808" s="73">
        <v>45757</v>
      </c>
      <c r="D5808" s="79" t="s">
        <v>70</v>
      </c>
      <c r="E5808" s="80" t="s">
        <v>271</v>
      </c>
      <c r="F5808" s="81" t="str">
        <f>VLOOKUP(E5808,Customer[],2,FALSE)</f>
        <v>Lapyae Wunn</v>
      </c>
      <c r="G5808" s="69" t="str">
        <f>VLOOKUP(E5808,Customer[],3,FALSE)</f>
        <v>West Yangon University Rd</v>
      </c>
      <c r="H5808" s="69" t="str">
        <f>VLOOKUP(E5808,Customer[],4,FALSE)</f>
        <v>Htan Ta Pin</v>
      </c>
      <c r="I5808" s="48" t="s">
        <v>20</v>
      </c>
      <c r="J5808" s="82" t="str">
        <f>VLOOKUP(I5808,PGStock[],2,FALSE)</f>
        <v>Formula Rum 700ml</v>
      </c>
      <c r="K5808" s="71">
        <f>VLOOKUP(I5808,PGStock[],3,FALSE)</f>
        <v>0.7</v>
      </c>
      <c r="L5808" s="47">
        <v>4</v>
      </c>
      <c r="M5808" s="47">
        <f>VLOOKUP(I5808,PGStock[],6,FALSE)</f>
        <v>200</v>
      </c>
      <c r="N5808" s="47">
        <f>+PGSales!$L5808*PGSales!$M5808</f>
        <v>800</v>
      </c>
    </row>
    <row r="5809" spans="1:14" hidden="1" x14ac:dyDescent="0.25">
      <c r="A5809" s="77">
        <f t="shared" si="492"/>
        <v>2025</v>
      </c>
      <c r="B5809" s="77">
        <f t="shared" si="493"/>
        <v>4</v>
      </c>
      <c r="C5809" s="73">
        <v>45757</v>
      </c>
      <c r="D5809" s="79" t="s">
        <v>70</v>
      </c>
      <c r="E5809" s="80" t="s">
        <v>271</v>
      </c>
      <c r="F5809" s="81" t="str">
        <f>VLOOKUP(E5809,Customer[],2,FALSE)</f>
        <v>Lapyae Wunn</v>
      </c>
      <c r="G5809" s="69" t="str">
        <f>VLOOKUP(E5809,Customer[],3,FALSE)</f>
        <v>West Yangon University Rd</v>
      </c>
      <c r="H5809" s="69" t="str">
        <f>VLOOKUP(E5809,Customer[],4,FALSE)</f>
        <v>Htan Ta Pin</v>
      </c>
      <c r="I5809" s="48" t="s">
        <v>18</v>
      </c>
      <c r="J5809" s="82" t="str">
        <f>VLOOKUP(I5809,PGStock[],2,FALSE)</f>
        <v>Formula Rum 350ml</v>
      </c>
      <c r="K5809" s="71">
        <f>VLOOKUP(I5809,PGStock[],3,FALSE)</f>
        <v>0.35</v>
      </c>
      <c r="L5809" s="47">
        <v>16</v>
      </c>
      <c r="M5809" s="47">
        <f>VLOOKUP(I5809,PGStock[],6,FALSE)</f>
        <v>150</v>
      </c>
      <c r="N5809" s="47">
        <f>+PGSales!$L5809*PGSales!$M5809</f>
        <v>2400</v>
      </c>
    </row>
    <row r="5810" spans="1:14" hidden="1" x14ac:dyDescent="0.25">
      <c r="A5810" s="77">
        <f t="shared" si="492"/>
        <v>2025</v>
      </c>
      <c r="B5810" s="77">
        <f t="shared" si="493"/>
        <v>4</v>
      </c>
      <c r="C5810" s="73">
        <v>45757</v>
      </c>
      <c r="D5810" s="79" t="s">
        <v>131</v>
      </c>
      <c r="E5810" s="80" t="s">
        <v>677</v>
      </c>
      <c r="F5810" s="81" t="str">
        <f>VLOOKUP(E5810,Customer[],2,FALSE)</f>
        <v>Take Nay Linn</v>
      </c>
      <c r="G5810" s="69" t="str">
        <f>VLOOKUP(E5810,Customer[],3,FALSE)</f>
        <v>West Yangon University Rd</v>
      </c>
      <c r="H5810" s="69" t="str">
        <f>VLOOKUP(E5810,Customer[],4,FALSE)</f>
        <v>Htan Ta Pin</v>
      </c>
      <c r="I5810" s="48" t="s">
        <v>20</v>
      </c>
      <c r="J5810" s="82" t="str">
        <f>VLOOKUP(I5810,PGStock[],2,FALSE)</f>
        <v>Formula Rum 700ml</v>
      </c>
      <c r="K5810" s="71">
        <f>VLOOKUP(I5810,PGStock[],3,FALSE)</f>
        <v>0.7</v>
      </c>
      <c r="L5810" s="47">
        <v>3</v>
      </c>
      <c r="M5810" s="47">
        <f>VLOOKUP(I5810,PGStock[],6,FALSE)</f>
        <v>200</v>
      </c>
      <c r="N5810" s="47">
        <f>+PGSales!$L5810*PGSales!$M5810</f>
        <v>600</v>
      </c>
    </row>
    <row r="5811" spans="1:14" hidden="1" x14ac:dyDescent="0.25">
      <c r="A5811" s="77">
        <f t="shared" si="492"/>
        <v>2025</v>
      </c>
      <c r="B5811" s="77">
        <f t="shared" si="493"/>
        <v>4</v>
      </c>
      <c r="C5811" s="73">
        <v>45757</v>
      </c>
      <c r="D5811" s="79" t="s">
        <v>131</v>
      </c>
      <c r="E5811" s="80" t="s">
        <v>677</v>
      </c>
      <c r="F5811" s="81" t="str">
        <f>VLOOKUP(E5811,Customer[],2,FALSE)</f>
        <v>Take Nay Linn</v>
      </c>
      <c r="G5811" s="69" t="str">
        <f>VLOOKUP(E5811,Customer[],3,FALSE)</f>
        <v>West Yangon University Rd</v>
      </c>
      <c r="H5811" s="69" t="str">
        <f>VLOOKUP(E5811,Customer[],4,FALSE)</f>
        <v>Htan Ta Pin</v>
      </c>
      <c r="I5811" s="48" t="s">
        <v>18</v>
      </c>
      <c r="J5811" s="82" t="str">
        <f>VLOOKUP(I5811,PGStock[],2,FALSE)</f>
        <v>Formula Rum 350ml</v>
      </c>
      <c r="K5811" s="71">
        <f>VLOOKUP(I5811,PGStock[],3,FALSE)</f>
        <v>0.35</v>
      </c>
      <c r="L5811" s="47">
        <v>18</v>
      </c>
      <c r="M5811" s="47">
        <f>VLOOKUP(I5811,PGStock[],6,FALSE)</f>
        <v>150</v>
      </c>
      <c r="N5811" s="47">
        <f>+PGSales!$L5811*PGSales!$M5811</f>
        <v>2700</v>
      </c>
    </row>
    <row r="5812" spans="1:14" hidden="1" x14ac:dyDescent="0.25">
      <c r="A5812" s="77">
        <f t="shared" si="492"/>
        <v>2025</v>
      </c>
      <c r="B5812" s="77">
        <f t="shared" si="493"/>
        <v>4</v>
      </c>
      <c r="C5812" s="73">
        <v>45757</v>
      </c>
      <c r="D5812" s="79" t="s">
        <v>74</v>
      </c>
      <c r="E5812" s="80" t="s">
        <v>274</v>
      </c>
      <c r="F5812" s="81" t="str">
        <f>VLOOKUP(E5812,Customer[],2,FALSE)</f>
        <v>Ni Ni Lin</v>
      </c>
      <c r="G5812" s="69" t="str">
        <f>VLOOKUP(E5812,Customer[],3,FALSE)</f>
        <v>Myoma Zay Rd</v>
      </c>
      <c r="H5812" s="69" t="str">
        <f>VLOOKUP(E5812,Customer[],4,FALSE)</f>
        <v>Htan Ta Pin</v>
      </c>
      <c r="I5812" s="48" t="s">
        <v>25</v>
      </c>
      <c r="J5812" s="82" t="str">
        <f>VLOOKUP(I5812,PGStock[],2,FALSE)</f>
        <v>Columbus Super Red Smooth 350 Ml</v>
      </c>
      <c r="K5812" s="71">
        <f>VLOOKUP(I5812,PGStock[],3,FALSE)</f>
        <v>0.35</v>
      </c>
      <c r="L5812" s="47">
        <v>1</v>
      </c>
      <c r="M5812" s="47">
        <f>VLOOKUP(I5812,PGStock[],6,FALSE)</f>
        <v>150</v>
      </c>
      <c r="N5812" s="47">
        <f>+PGSales!$L5812*PGSales!$M5812</f>
        <v>150</v>
      </c>
    </row>
    <row r="5813" spans="1:14" hidden="1" x14ac:dyDescent="0.25">
      <c r="A5813" s="77">
        <f t="shared" si="492"/>
        <v>2025</v>
      </c>
      <c r="B5813" s="77">
        <f t="shared" si="493"/>
        <v>4</v>
      </c>
      <c r="C5813" s="73">
        <v>45757</v>
      </c>
      <c r="D5813" s="79" t="s">
        <v>74</v>
      </c>
      <c r="E5813" s="80" t="s">
        <v>274</v>
      </c>
      <c r="F5813" s="81" t="str">
        <f>VLOOKUP(E5813,Customer[],2,FALSE)</f>
        <v>Ni Ni Lin</v>
      </c>
      <c r="G5813" s="69" t="str">
        <f>VLOOKUP(E5813,Customer[],3,FALSE)</f>
        <v>Myoma Zay Rd</v>
      </c>
      <c r="H5813" s="69" t="str">
        <f>VLOOKUP(E5813,Customer[],4,FALSE)</f>
        <v>Htan Ta Pin</v>
      </c>
      <c r="I5813" s="48" t="s">
        <v>18</v>
      </c>
      <c r="J5813" s="82" t="str">
        <f>VLOOKUP(I5813,PGStock[],2,FALSE)</f>
        <v>Formula Rum 350ml</v>
      </c>
      <c r="K5813" s="71">
        <f>VLOOKUP(I5813,PGStock[],3,FALSE)</f>
        <v>0.35</v>
      </c>
      <c r="L5813" s="47">
        <v>9</v>
      </c>
      <c r="M5813" s="47">
        <f>VLOOKUP(I5813,PGStock[],6,FALSE)</f>
        <v>150</v>
      </c>
      <c r="N5813" s="47">
        <f>+PGSales!$L5813*PGSales!$M5813</f>
        <v>1350</v>
      </c>
    </row>
    <row r="5814" spans="1:14" hidden="1" x14ac:dyDescent="0.25">
      <c r="A5814" s="77">
        <f t="shared" ref="A5814:A5824" si="494">YEAR(C5814)</f>
        <v>2025</v>
      </c>
      <c r="B5814" s="77">
        <f t="shared" ref="B5814:B5824" si="495">MONTH(C5814)</f>
        <v>4</v>
      </c>
      <c r="C5814" s="73">
        <v>45757</v>
      </c>
      <c r="D5814" s="79" t="s">
        <v>367</v>
      </c>
      <c r="E5814" s="80" t="s">
        <v>269</v>
      </c>
      <c r="F5814" s="81" t="str">
        <f>VLOOKUP(E5814,Customer[],2,FALSE)</f>
        <v>Kaung Star</v>
      </c>
      <c r="G5814" s="69" t="str">
        <f>VLOOKUP(E5814,Customer[],3,FALSE)</f>
        <v>West Yangon University Rd</v>
      </c>
      <c r="H5814" s="69" t="str">
        <f>VLOOKUP(E5814,Customer[],4,FALSE)</f>
        <v>Htan Ta Pin</v>
      </c>
      <c r="I5814" s="48" t="s">
        <v>27</v>
      </c>
      <c r="J5814" s="82" t="str">
        <f>VLOOKUP(I5814,PGStock[],2,FALSE)</f>
        <v>Columbus Super Red Smooth 700 Ml</v>
      </c>
      <c r="K5814" s="71">
        <f>VLOOKUP(I5814,PGStock[],3,FALSE)</f>
        <v>0.7</v>
      </c>
      <c r="L5814" s="47">
        <v>1</v>
      </c>
      <c r="M5814" s="47">
        <f>VLOOKUP(I5814,PGStock[],6,FALSE)</f>
        <v>200</v>
      </c>
      <c r="N5814" s="47">
        <f>+PGSales!$L5814*PGSales!$M5814</f>
        <v>200</v>
      </c>
    </row>
    <row r="5815" spans="1:14" hidden="1" x14ac:dyDescent="0.25">
      <c r="A5815" s="77">
        <f t="shared" si="494"/>
        <v>2025</v>
      </c>
      <c r="B5815" s="77">
        <f t="shared" si="495"/>
        <v>4</v>
      </c>
      <c r="C5815" s="73">
        <v>45757</v>
      </c>
      <c r="D5815" s="79" t="s">
        <v>367</v>
      </c>
      <c r="E5815" s="80" t="s">
        <v>269</v>
      </c>
      <c r="F5815" s="81" t="str">
        <f>VLOOKUP(E5815,Customer[],2,FALSE)</f>
        <v>Kaung Star</v>
      </c>
      <c r="G5815" s="69" t="str">
        <f>VLOOKUP(E5815,Customer[],3,FALSE)</f>
        <v>West Yangon University Rd</v>
      </c>
      <c r="H5815" s="69" t="str">
        <f>VLOOKUP(E5815,Customer[],4,FALSE)</f>
        <v>Htan Ta Pin</v>
      </c>
      <c r="I5815" s="48" t="s">
        <v>25</v>
      </c>
      <c r="J5815" s="82" t="str">
        <f>VLOOKUP(I5815,PGStock[],2,FALSE)</f>
        <v>Columbus Super Red Smooth 350 Ml</v>
      </c>
      <c r="K5815" s="71">
        <f>VLOOKUP(I5815,PGStock[],3,FALSE)</f>
        <v>0.35</v>
      </c>
      <c r="L5815" s="47">
        <v>1</v>
      </c>
      <c r="M5815" s="47">
        <f>VLOOKUP(I5815,PGStock[],6,FALSE)</f>
        <v>150</v>
      </c>
      <c r="N5815" s="47">
        <f>+PGSales!$L5815*PGSales!$M5815</f>
        <v>150</v>
      </c>
    </row>
    <row r="5816" spans="1:14" hidden="1" x14ac:dyDescent="0.25">
      <c r="A5816" s="77">
        <f t="shared" si="494"/>
        <v>2025</v>
      </c>
      <c r="B5816" s="77">
        <f t="shared" si="495"/>
        <v>4</v>
      </c>
      <c r="C5816" s="73">
        <v>45757</v>
      </c>
      <c r="D5816" s="79" t="s">
        <v>367</v>
      </c>
      <c r="E5816" s="80" t="s">
        <v>269</v>
      </c>
      <c r="F5816" s="81" t="str">
        <f>VLOOKUP(E5816,Customer[],2,FALSE)</f>
        <v>Kaung Star</v>
      </c>
      <c r="G5816" s="69" t="str">
        <f>VLOOKUP(E5816,Customer[],3,FALSE)</f>
        <v>West Yangon University Rd</v>
      </c>
      <c r="H5816" s="69" t="str">
        <f>VLOOKUP(E5816,Customer[],4,FALSE)</f>
        <v>Htan Ta Pin</v>
      </c>
      <c r="I5816" s="48" t="s">
        <v>20</v>
      </c>
      <c r="J5816" s="82" t="str">
        <f>VLOOKUP(I5816,PGStock[],2,FALSE)</f>
        <v>Formula Rum 700ml</v>
      </c>
      <c r="K5816" s="71">
        <f>VLOOKUP(I5816,PGStock[],3,FALSE)</f>
        <v>0.7</v>
      </c>
      <c r="L5816" s="47">
        <v>2</v>
      </c>
      <c r="M5816" s="47">
        <f>VLOOKUP(I5816,PGStock[],6,FALSE)</f>
        <v>200</v>
      </c>
      <c r="N5816" s="47">
        <f>+PGSales!$L5816*PGSales!$M5816</f>
        <v>400</v>
      </c>
    </row>
    <row r="5817" spans="1:14" hidden="1" x14ac:dyDescent="0.25">
      <c r="A5817" s="77">
        <f t="shared" si="494"/>
        <v>2025</v>
      </c>
      <c r="B5817" s="77">
        <f t="shared" si="495"/>
        <v>4</v>
      </c>
      <c r="C5817" s="73">
        <v>45757</v>
      </c>
      <c r="D5817" s="79" t="s">
        <v>367</v>
      </c>
      <c r="E5817" s="80" t="s">
        <v>269</v>
      </c>
      <c r="F5817" s="81" t="str">
        <f>VLOOKUP(E5817,Customer[],2,FALSE)</f>
        <v>Kaung Star</v>
      </c>
      <c r="G5817" s="69" t="str">
        <f>VLOOKUP(E5817,Customer[],3,FALSE)</f>
        <v>West Yangon University Rd</v>
      </c>
      <c r="H5817" s="69" t="str">
        <f>VLOOKUP(E5817,Customer[],4,FALSE)</f>
        <v>Htan Ta Pin</v>
      </c>
      <c r="I5817" s="48" t="s">
        <v>18</v>
      </c>
      <c r="J5817" s="82" t="str">
        <f>VLOOKUP(I5817,PGStock[],2,FALSE)</f>
        <v>Formula Rum 350ml</v>
      </c>
      <c r="K5817" s="71">
        <f>VLOOKUP(I5817,PGStock[],3,FALSE)</f>
        <v>0.35</v>
      </c>
      <c r="L5817" s="47">
        <v>6</v>
      </c>
      <c r="M5817" s="47">
        <f>VLOOKUP(I5817,PGStock[],6,FALSE)</f>
        <v>150</v>
      </c>
      <c r="N5817" s="47">
        <f>+PGSales!$L5817*PGSales!$M5817</f>
        <v>900</v>
      </c>
    </row>
    <row r="5818" spans="1:14" hidden="1" x14ac:dyDescent="0.25">
      <c r="A5818" s="77">
        <f t="shared" si="494"/>
        <v>2025</v>
      </c>
      <c r="B5818" s="77">
        <f t="shared" si="495"/>
        <v>4</v>
      </c>
      <c r="C5818" s="73">
        <v>45757</v>
      </c>
      <c r="D5818" s="79" t="s">
        <v>68</v>
      </c>
      <c r="E5818" s="80" t="s">
        <v>273</v>
      </c>
      <c r="F5818" s="81" t="str">
        <f>VLOOKUP(E5818,Customer[],2,FALSE)</f>
        <v>Nate Thint</v>
      </c>
      <c r="G5818" s="69" t="str">
        <f>VLOOKUP(E5818,Customer[],3,FALSE)</f>
        <v>Bayin Naung St</v>
      </c>
      <c r="H5818" s="69" t="str">
        <f>VLOOKUP(E5818,Customer[],4,FALSE)</f>
        <v>Htan Ta Pin</v>
      </c>
      <c r="I5818" s="48" t="s">
        <v>25</v>
      </c>
      <c r="J5818" s="82" t="str">
        <f>VLOOKUP(I5818,PGStock[],2,FALSE)</f>
        <v>Columbus Super Red Smooth 350 Ml</v>
      </c>
      <c r="K5818" s="71">
        <f>VLOOKUP(I5818,PGStock[],3,FALSE)</f>
        <v>0.35</v>
      </c>
      <c r="L5818" s="47">
        <v>3</v>
      </c>
      <c r="M5818" s="47">
        <f>VLOOKUP(I5818,PGStock[],6,FALSE)</f>
        <v>150</v>
      </c>
      <c r="N5818" s="47">
        <f>+PGSales!$L5818*PGSales!$M5818</f>
        <v>450</v>
      </c>
    </row>
    <row r="5819" spans="1:14" hidden="1" x14ac:dyDescent="0.25">
      <c r="A5819" s="77">
        <f t="shared" si="494"/>
        <v>2025</v>
      </c>
      <c r="B5819" s="77">
        <f t="shared" si="495"/>
        <v>4</v>
      </c>
      <c r="C5819" s="73">
        <v>45757</v>
      </c>
      <c r="D5819" s="79" t="s">
        <v>68</v>
      </c>
      <c r="E5819" s="80" t="s">
        <v>273</v>
      </c>
      <c r="F5819" s="81" t="str">
        <f>VLOOKUP(E5819,Customer[],2,FALSE)</f>
        <v>Nate Thint</v>
      </c>
      <c r="G5819" s="69" t="str">
        <f>VLOOKUP(E5819,Customer[],3,FALSE)</f>
        <v>Bayin Naung St</v>
      </c>
      <c r="H5819" s="69" t="str">
        <f>VLOOKUP(E5819,Customer[],4,FALSE)</f>
        <v>Htan Ta Pin</v>
      </c>
      <c r="I5819" s="48" t="s">
        <v>23</v>
      </c>
      <c r="J5819" s="82" t="str">
        <f>VLOOKUP(I5819,PGStock[],2,FALSE)</f>
        <v>Columbus Super Red Smooth 175 Ml</v>
      </c>
      <c r="K5819" s="71">
        <f>VLOOKUP(I5819,PGStock[],3,FALSE)</f>
        <v>0.17499999999999999</v>
      </c>
      <c r="L5819" s="47">
        <v>4</v>
      </c>
      <c r="M5819" s="47">
        <f>VLOOKUP(I5819,PGStock[],6,FALSE)</f>
        <v>100</v>
      </c>
      <c r="N5819" s="47">
        <f>+PGSales!$L5819*PGSales!$M5819</f>
        <v>400</v>
      </c>
    </row>
    <row r="5820" spans="1:14" hidden="1" x14ac:dyDescent="0.25">
      <c r="A5820" s="77">
        <f t="shared" si="494"/>
        <v>2025</v>
      </c>
      <c r="B5820" s="77">
        <f t="shared" si="495"/>
        <v>4</v>
      </c>
      <c r="C5820" s="73">
        <v>45757</v>
      </c>
      <c r="D5820" s="79" t="s">
        <v>68</v>
      </c>
      <c r="E5820" s="80" t="s">
        <v>273</v>
      </c>
      <c r="F5820" s="81" t="str">
        <f>VLOOKUP(E5820,Customer[],2,FALSE)</f>
        <v>Nate Thint</v>
      </c>
      <c r="G5820" s="69" t="str">
        <f>VLOOKUP(E5820,Customer[],3,FALSE)</f>
        <v>Bayin Naung St</v>
      </c>
      <c r="H5820" s="69" t="str">
        <f>VLOOKUP(E5820,Customer[],4,FALSE)</f>
        <v>Htan Ta Pin</v>
      </c>
      <c r="I5820" s="48" t="s">
        <v>18</v>
      </c>
      <c r="J5820" s="82" t="str">
        <f>VLOOKUP(I5820,PGStock[],2,FALSE)</f>
        <v>Formula Rum 350ml</v>
      </c>
      <c r="K5820" s="71">
        <f>VLOOKUP(I5820,PGStock[],3,FALSE)</f>
        <v>0.35</v>
      </c>
      <c r="L5820" s="47">
        <v>3</v>
      </c>
      <c r="M5820" s="47">
        <f>VLOOKUP(I5820,PGStock[],6,FALSE)</f>
        <v>150</v>
      </c>
      <c r="N5820" s="47">
        <f>+PGSales!$L5820*PGSales!$M5820</f>
        <v>450</v>
      </c>
    </row>
    <row r="5821" spans="1:14" hidden="1" x14ac:dyDescent="0.25">
      <c r="A5821" s="77">
        <f t="shared" si="494"/>
        <v>2025</v>
      </c>
      <c r="B5821" s="77">
        <f t="shared" si="495"/>
        <v>4</v>
      </c>
      <c r="C5821" s="73">
        <v>45757</v>
      </c>
      <c r="D5821" s="79" t="s">
        <v>76</v>
      </c>
      <c r="E5821" s="80" t="s">
        <v>276</v>
      </c>
      <c r="F5821" s="81" t="str">
        <f>VLOOKUP(E5821,Customer[],2,FALSE)</f>
        <v>Kyi Thar Oo(1)</v>
      </c>
      <c r="G5821" s="69" t="str">
        <f>VLOOKUP(E5821,Customer[],3,FALSE)</f>
        <v>Poe San Aye St</v>
      </c>
      <c r="H5821" s="69" t="str">
        <f>VLOOKUP(E5821,Customer[],4,FALSE)</f>
        <v>Htan Ta Pin</v>
      </c>
      <c r="I5821" s="48" t="s">
        <v>25</v>
      </c>
      <c r="J5821" s="82" t="str">
        <f>VLOOKUP(I5821,PGStock[],2,FALSE)</f>
        <v>Columbus Super Red Smooth 350 Ml</v>
      </c>
      <c r="K5821" s="71">
        <f>VLOOKUP(I5821,PGStock[],3,FALSE)</f>
        <v>0.35</v>
      </c>
      <c r="L5821" s="47">
        <v>1</v>
      </c>
      <c r="M5821" s="47">
        <f>VLOOKUP(I5821,PGStock[],6,FALSE)</f>
        <v>150</v>
      </c>
      <c r="N5821" s="47">
        <f>+PGSales!$L5821*PGSales!$M5821</f>
        <v>150</v>
      </c>
    </row>
    <row r="5822" spans="1:14" hidden="1" x14ac:dyDescent="0.25">
      <c r="A5822" s="77">
        <f t="shared" si="494"/>
        <v>2025</v>
      </c>
      <c r="B5822" s="77">
        <f t="shared" si="495"/>
        <v>4</v>
      </c>
      <c r="C5822" s="73">
        <v>45757</v>
      </c>
      <c r="D5822" s="79" t="s">
        <v>76</v>
      </c>
      <c r="E5822" s="80" t="s">
        <v>276</v>
      </c>
      <c r="F5822" s="81" t="str">
        <f>VLOOKUP(E5822,Customer[],2,FALSE)</f>
        <v>Kyi Thar Oo(1)</v>
      </c>
      <c r="G5822" s="69" t="str">
        <f>VLOOKUP(E5822,Customer[],3,FALSE)</f>
        <v>Poe San Aye St</v>
      </c>
      <c r="H5822" s="69" t="str">
        <f>VLOOKUP(E5822,Customer[],4,FALSE)</f>
        <v>Htan Ta Pin</v>
      </c>
      <c r="I5822" s="48" t="s">
        <v>23</v>
      </c>
      <c r="J5822" s="82" t="str">
        <f>VLOOKUP(I5822,PGStock[],2,FALSE)</f>
        <v>Columbus Super Red Smooth 175 Ml</v>
      </c>
      <c r="K5822" s="71">
        <f>VLOOKUP(I5822,PGStock[],3,FALSE)</f>
        <v>0.17499999999999999</v>
      </c>
      <c r="L5822" s="47">
        <v>2</v>
      </c>
      <c r="M5822" s="47">
        <f>VLOOKUP(I5822,PGStock[],6,FALSE)</f>
        <v>100</v>
      </c>
      <c r="N5822" s="47">
        <f>+PGSales!$L5822*PGSales!$M5822</f>
        <v>200</v>
      </c>
    </row>
    <row r="5823" spans="1:14" hidden="1" x14ac:dyDescent="0.25">
      <c r="A5823" s="77">
        <f t="shared" si="494"/>
        <v>2025</v>
      </c>
      <c r="B5823" s="77">
        <f t="shared" si="495"/>
        <v>4</v>
      </c>
      <c r="C5823" s="73">
        <v>45757</v>
      </c>
      <c r="D5823" s="79" t="s">
        <v>76</v>
      </c>
      <c r="E5823" s="80" t="s">
        <v>276</v>
      </c>
      <c r="F5823" s="81" t="str">
        <f>VLOOKUP(E5823,Customer[],2,FALSE)</f>
        <v>Kyi Thar Oo(1)</v>
      </c>
      <c r="G5823" s="69" t="str">
        <f>VLOOKUP(E5823,Customer[],3,FALSE)</f>
        <v>Poe San Aye St</v>
      </c>
      <c r="H5823" s="69" t="str">
        <f>VLOOKUP(E5823,Customer[],4,FALSE)</f>
        <v>Htan Ta Pin</v>
      </c>
      <c r="I5823" s="48" t="s">
        <v>18</v>
      </c>
      <c r="J5823" s="82" t="str">
        <f>VLOOKUP(I5823,PGStock[],2,FALSE)</f>
        <v>Formula Rum 350ml</v>
      </c>
      <c r="K5823" s="71">
        <f>VLOOKUP(I5823,PGStock[],3,FALSE)</f>
        <v>0.35</v>
      </c>
      <c r="L5823" s="47">
        <v>2</v>
      </c>
      <c r="M5823" s="47">
        <f>VLOOKUP(I5823,PGStock[],6,FALSE)</f>
        <v>150</v>
      </c>
      <c r="N5823" s="47">
        <f>+PGSales!$L5823*PGSales!$M5823</f>
        <v>300</v>
      </c>
    </row>
    <row r="5824" spans="1:14" hidden="1" x14ac:dyDescent="0.25">
      <c r="A5824" s="77">
        <f t="shared" si="494"/>
        <v>2025</v>
      </c>
      <c r="B5824" s="77">
        <f t="shared" si="495"/>
        <v>4</v>
      </c>
      <c r="C5824" s="73">
        <v>45757</v>
      </c>
      <c r="D5824" s="79" t="s">
        <v>109</v>
      </c>
      <c r="E5824" s="80" t="s">
        <v>380</v>
      </c>
      <c r="F5824" s="81" t="str">
        <f>VLOOKUP(E5824,Customer[],2,FALSE)</f>
        <v>Ka Dai Hein</v>
      </c>
      <c r="G5824" s="69" t="str">
        <f>VLOOKUP(E5824,Customer[],3,FALSE)</f>
        <v>Kan Bae Butar Zay Rd</v>
      </c>
      <c r="H5824" s="69" t="str">
        <f>VLOOKUP(E5824,Customer[],4,FALSE)</f>
        <v>YanKin</v>
      </c>
      <c r="I5824" s="48" t="s">
        <v>27</v>
      </c>
      <c r="J5824" s="82" t="str">
        <f>VLOOKUP(I5824,PGStock[],2,FALSE)</f>
        <v>Columbus Super Red Smooth 700 Ml</v>
      </c>
      <c r="K5824" s="71">
        <f>VLOOKUP(I5824,PGStock[],3,FALSE)</f>
        <v>0.7</v>
      </c>
      <c r="L5824" s="47">
        <v>1</v>
      </c>
      <c r="M5824" s="47">
        <f>VLOOKUP(I5824,PGStock[],6,FALSE)</f>
        <v>200</v>
      </c>
      <c r="N5824" s="47">
        <f>+PGSales!$L5824*PGSales!$M5824</f>
        <v>200</v>
      </c>
    </row>
    <row r="5825" spans="1:14" hidden="1" x14ac:dyDescent="0.25">
      <c r="A5825" s="77">
        <f t="shared" ref="A5825:A5835" si="496">YEAR(C5825)</f>
        <v>2025</v>
      </c>
      <c r="B5825" s="77">
        <f t="shared" ref="B5825:B5835" si="497">MONTH(C5825)</f>
        <v>4</v>
      </c>
      <c r="C5825" s="73">
        <v>45757</v>
      </c>
      <c r="D5825" s="79" t="s">
        <v>109</v>
      </c>
      <c r="E5825" s="80" t="s">
        <v>380</v>
      </c>
      <c r="F5825" s="81" t="str">
        <f>VLOOKUP(E5825,Customer[],2,FALSE)</f>
        <v>Ka Dai Hein</v>
      </c>
      <c r="G5825" s="69" t="str">
        <f>VLOOKUP(E5825,Customer[],3,FALSE)</f>
        <v>Kan Bae Butar Zay Rd</v>
      </c>
      <c r="H5825" s="69" t="str">
        <f>VLOOKUP(E5825,Customer[],4,FALSE)</f>
        <v>YanKin</v>
      </c>
      <c r="I5825" s="48" t="s">
        <v>25</v>
      </c>
      <c r="J5825" s="82" t="str">
        <f>VLOOKUP(I5825,PGStock[],2,FALSE)</f>
        <v>Columbus Super Red Smooth 350 Ml</v>
      </c>
      <c r="K5825" s="71">
        <f>VLOOKUP(I5825,PGStock[],3,FALSE)</f>
        <v>0.35</v>
      </c>
      <c r="L5825" s="47">
        <v>2</v>
      </c>
      <c r="M5825" s="47">
        <f>VLOOKUP(I5825,PGStock[],6,FALSE)</f>
        <v>150</v>
      </c>
      <c r="N5825" s="47">
        <f>+PGSales!$L5825*PGSales!$M5825</f>
        <v>300</v>
      </c>
    </row>
    <row r="5826" spans="1:14" hidden="1" x14ac:dyDescent="0.25">
      <c r="A5826" s="77">
        <f t="shared" si="496"/>
        <v>2025</v>
      </c>
      <c r="B5826" s="77">
        <f t="shared" si="497"/>
        <v>4</v>
      </c>
      <c r="C5826" s="73">
        <v>45757</v>
      </c>
      <c r="D5826" s="79" t="s">
        <v>109</v>
      </c>
      <c r="E5826" s="80" t="s">
        <v>380</v>
      </c>
      <c r="F5826" s="81" t="str">
        <f>VLOOKUP(E5826,Customer[],2,FALSE)</f>
        <v>Ka Dai Hein</v>
      </c>
      <c r="G5826" s="69" t="str">
        <f>VLOOKUP(E5826,Customer[],3,FALSE)</f>
        <v>Kan Bae Butar Zay Rd</v>
      </c>
      <c r="H5826" s="69" t="str">
        <f>VLOOKUP(E5826,Customer[],4,FALSE)</f>
        <v>YanKin</v>
      </c>
      <c r="I5826" s="48" t="s">
        <v>18</v>
      </c>
      <c r="J5826" s="82" t="str">
        <f>VLOOKUP(I5826,PGStock[],2,FALSE)</f>
        <v>Formula Rum 350ml</v>
      </c>
      <c r="K5826" s="71">
        <f>VLOOKUP(I5826,PGStock[],3,FALSE)</f>
        <v>0.35</v>
      </c>
      <c r="L5826" s="47">
        <v>2</v>
      </c>
      <c r="M5826" s="47">
        <f>VLOOKUP(I5826,PGStock[],6,FALSE)</f>
        <v>150</v>
      </c>
      <c r="N5826" s="47">
        <f>+PGSales!$L5826*PGSales!$M5826</f>
        <v>300</v>
      </c>
    </row>
    <row r="5827" spans="1:14" hidden="1" x14ac:dyDescent="0.25">
      <c r="A5827" s="77">
        <f t="shared" si="496"/>
        <v>2025</v>
      </c>
      <c r="B5827" s="77">
        <f t="shared" si="497"/>
        <v>4</v>
      </c>
      <c r="C5827" s="73">
        <v>45757</v>
      </c>
      <c r="D5827" s="79" t="s">
        <v>66</v>
      </c>
      <c r="E5827" s="80" t="s">
        <v>375</v>
      </c>
      <c r="F5827" s="81" t="str">
        <f>VLOOKUP(E5827,Customer[],2,FALSE)</f>
        <v>Ah Linn Nike</v>
      </c>
      <c r="G5827" s="69" t="str">
        <f>VLOOKUP(E5827,Customer[],3,FALSE)</f>
        <v>ThitSar Rd</v>
      </c>
      <c r="H5827" s="69" t="str">
        <f>VLOOKUP(E5827,Customer[],4,FALSE)</f>
        <v>YanKin</v>
      </c>
      <c r="I5827" s="48" t="s">
        <v>25</v>
      </c>
      <c r="J5827" s="82" t="str">
        <f>VLOOKUP(I5827,PGStock[],2,FALSE)</f>
        <v>Columbus Super Red Smooth 350 Ml</v>
      </c>
      <c r="K5827" s="71">
        <f>VLOOKUP(I5827,PGStock[],3,FALSE)</f>
        <v>0.35</v>
      </c>
      <c r="L5827" s="47">
        <v>4</v>
      </c>
      <c r="M5827" s="47">
        <f>VLOOKUP(I5827,PGStock[],6,FALSE)</f>
        <v>150</v>
      </c>
      <c r="N5827" s="47">
        <f>+PGSales!$L5827*PGSales!$M5827</f>
        <v>600</v>
      </c>
    </row>
    <row r="5828" spans="1:14" hidden="1" x14ac:dyDescent="0.25">
      <c r="A5828" s="77">
        <f t="shared" si="496"/>
        <v>2025</v>
      </c>
      <c r="B5828" s="77">
        <f t="shared" si="497"/>
        <v>4</v>
      </c>
      <c r="C5828" s="73">
        <v>45757</v>
      </c>
      <c r="D5828" s="79" t="s">
        <v>186</v>
      </c>
      <c r="E5828" s="80" t="s">
        <v>376</v>
      </c>
      <c r="F5828" s="81" t="str">
        <f>VLOOKUP(E5828,Customer[],2,FALSE)</f>
        <v>Phyu</v>
      </c>
      <c r="G5828" s="69" t="str">
        <f>VLOOKUP(E5828,Customer[],3,FALSE)</f>
        <v>Yan Shin Rd</v>
      </c>
      <c r="H5828" s="69" t="str">
        <f>VLOOKUP(E5828,Customer[],4,FALSE)</f>
        <v>YanKin</v>
      </c>
      <c r="I5828" s="48" t="s">
        <v>25</v>
      </c>
      <c r="J5828" s="82" t="str">
        <f>VLOOKUP(I5828,PGStock[],2,FALSE)</f>
        <v>Columbus Super Red Smooth 350 Ml</v>
      </c>
      <c r="K5828" s="71">
        <f>VLOOKUP(I5828,PGStock[],3,FALSE)</f>
        <v>0.35</v>
      </c>
      <c r="L5828" s="47">
        <v>3</v>
      </c>
      <c r="M5828" s="47">
        <f>VLOOKUP(I5828,PGStock[],6,FALSE)</f>
        <v>150</v>
      </c>
      <c r="N5828" s="47">
        <f>+PGSales!$L5828*PGSales!$M5828</f>
        <v>450</v>
      </c>
    </row>
    <row r="5829" spans="1:14" hidden="1" x14ac:dyDescent="0.25">
      <c r="A5829" s="77">
        <f t="shared" si="496"/>
        <v>2025</v>
      </c>
      <c r="B5829" s="77">
        <f t="shared" si="497"/>
        <v>4</v>
      </c>
      <c r="C5829" s="73">
        <v>45757</v>
      </c>
      <c r="D5829" s="79" t="s">
        <v>58</v>
      </c>
      <c r="E5829" s="80" t="s">
        <v>377</v>
      </c>
      <c r="F5829" s="81" t="str">
        <f>VLOOKUP(E5829,Customer[],2,FALSE)</f>
        <v>Style 2</v>
      </c>
      <c r="G5829" s="69" t="str">
        <f>VLOOKUP(E5829,Customer[],3,FALSE)</f>
        <v>Thamain Bamyan Rd</v>
      </c>
      <c r="H5829" s="69" t="str">
        <f>VLOOKUP(E5829,Customer[],4,FALSE)</f>
        <v>Mangalar T/N</v>
      </c>
      <c r="I5829" s="48" t="s">
        <v>25</v>
      </c>
      <c r="J5829" s="82" t="str">
        <f>VLOOKUP(I5829,PGStock[],2,FALSE)</f>
        <v>Columbus Super Red Smooth 350 Ml</v>
      </c>
      <c r="K5829" s="71">
        <f>VLOOKUP(I5829,PGStock[],3,FALSE)</f>
        <v>0.35</v>
      </c>
      <c r="L5829" s="47">
        <v>5</v>
      </c>
      <c r="M5829" s="47">
        <f>VLOOKUP(I5829,PGStock[],6,FALSE)</f>
        <v>150</v>
      </c>
      <c r="N5829" s="47">
        <f>+PGSales!$L5829*PGSales!$M5829</f>
        <v>750</v>
      </c>
    </row>
    <row r="5830" spans="1:14" hidden="1" x14ac:dyDescent="0.25">
      <c r="A5830" s="77">
        <f t="shared" si="496"/>
        <v>2025</v>
      </c>
      <c r="B5830" s="77">
        <f t="shared" si="497"/>
        <v>4</v>
      </c>
      <c r="C5830" s="73">
        <v>45757</v>
      </c>
      <c r="D5830" s="79" t="s">
        <v>58</v>
      </c>
      <c r="E5830" s="80" t="s">
        <v>377</v>
      </c>
      <c r="F5830" s="81" t="str">
        <f>VLOOKUP(E5830,Customer[],2,FALSE)</f>
        <v>Style 2</v>
      </c>
      <c r="G5830" s="69" t="str">
        <f>VLOOKUP(E5830,Customer[],3,FALSE)</f>
        <v>Thamain Bamyan Rd</v>
      </c>
      <c r="H5830" s="69" t="str">
        <f>VLOOKUP(E5830,Customer[],4,FALSE)</f>
        <v>Mangalar T/N</v>
      </c>
      <c r="I5830" s="48" t="s">
        <v>18</v>
      </c>
      <c r="J5830" s="82" t="str">
        <f>VLOOKUP(I5830,PGStock[],2,FALSE)</f>
        <v>Formula Rum 350ml</v>
      </c>
      <c r="K5830" s="71">
        <f>VLOOKUP(I5830,PGStock[],3,FALSE)</f>
        <v>0.35</v>
      </c>
      <c r="L5830" s="47">
        <v>6</v>
      </c>
      <c r="M5830" s="47">
        <f>VLOOKUP(I5830,PGStock[],6,FALSE)</f>
        <v>150</v>
      </c>
      <c r="N5830" s="47">
        <f>+PGSales!$L5830*PGSales!$M5830</f>
        <v>900</v>
      </c>
    </row>
    <row r="5831" spans="1:14" hidden="1" x14ac:dyDescent="0.25">
      <c r="A5831" s="77">
        <f t="shared" si="496"/>
        <v>2025</v>
      </c>
      <c r="B5831" s="77">
        <f t="shared" si="497"/>
        <v>4</v>
      </c>
      <c r="C5831" s="73">
        <v>45757</v>
      </c>
      <c r="D5831" s="79" t="s">
        <v>56</v>
      </c>
      <c r="E5831" s="80" t="s">
        <v>378</v>
      </c>
      <c r="F5831" s="81" t="str">
        <f>VLOOKUP(E5831,Customer[],2,FALSE)</f>
        <v>Naung Yoe</v>
      </c>
      <c r="G5831" s="69" t="str">
        <f>VLOOKUP(E5831,Customer[],3,FALSE)</f>
        <v>Thamain Bamyan Rd</v>
      </c>
      <c r="H5831" s="69" t="str">
        <f>VLOOKUP(E5831,Customer[],4,FALSE)</f>
        <v>Mangalar T/N</v>
      </c>
      <c r="I5831" s="48" t="s">
        <v>25</v>
      </c>
      <c r="J5831" s="82" t="str">
        <f>VLOOKUP(I5831,PGStock[],2,FALSE)</f>
        <v>Columbus Super Red Smooth 350 Ml</v>
      </c>
      <c r="K5831" s="71">
        <f>VLOOKUP(I5831,PGStock[],3,FALSE)</f>
        <v>0.35</v>
      </c>
      <c r="L5831" s="47">
        <v>3</v>
      </c>
      <c r="M5831" s="47">
        <f>VLOOKUP(I5831,PGStock[],6,FALSE)</f>
        <v>150</v>
      </c>
      <c r="N5831" s="47">
        <f>+PGSales!$L5831*PGSales!$M5831</f>
        <v>450</v>
      </c>
    </row>
    <row r="5832" spans="1:14" hidden="1" x14ac:dyDescent="0.25">
      <c r="A5832" s="77">
        <f t="shared" si="496"/>
        <v>2025</v>
      </c>
      <c r="B5832" s="77">
        <f t="shared" si="497"/>
        <v>4</v>
      </c>
      <c r="C5832" s="73">
        <v>45757</v>
      </c>
      <c r="D5832" s="79" t="s">
        <v>56</v>
      </c>
      <c r="E5832" s="80" t="s">
        <v>378</v>
      </c>
      <c r="F5832" s="81" t="str">
        <f>VLOOKUP(E5832,Customer[],2,FALSE)</f>
        <v>Naung Yoe</v>
      </c>
      <c r="G5832" s="69" t="str">
        <f>VLOOKUP(E5832,Customer[],3,FALSE)</f>
        <v>Thamain Bamyan Rd</v>
      </c>
      <c r="H5832" s="69" t="str">
        <f>VLOOKUP(E5832,Customer[],4,FALSE)</f>
        <v>Mangalar T/N</v>
      </c>
      <c r="I5832" s="48" t="s">
        <v>18</v>
      </c>
      <c r="J5832" s="82" t="str">
        <f>VLOOKUP(I5832,PGStock[],2,FALSE)</f>
        <v>Formula Rum 350ml</v>
      </c>
      <c r="K5832" s="71">
        <f>VLOOKUP(I5832,PGStock[],3,FALSE)</f>
        <v>0.35</v>
      </c>
      <c r="L5832" s="47">
        <v>7</v>
      </c>
      <c r="M5832" s="47">
        <f>VLOOKUP(I5832,PGStock[],6,FALSE)</f>
        <v>150</v>
      </c>
      <c r="N5832" s="47">
        <f>+PGSales!$L5832*PGSales!$M5832</f>
        <v>1050</v>
      </c>
    </row>
    <row r="5833" spans="1:14" hidden="1" x14ac:dyDescent="0.25">
      <c r="A5833" s="77">
        <f t="shared" si="496"/>
        <v>2025</v>
      </c>
      <c r="B5833" s="77">
        <f t="shared" si="497"/>
        <v>4</v>
      </c>
      <c r="C5833" s="73">
        <v>45757</v>
      </c>
      <c r="D5833" s="79" t="s">
        <v>64</v>
      </c>
      <c r="E5833" s="80" t="s">
        <v>379</v>
      </c>
      <c r="F5833" s="81" t="str">
        <f>VLOOKUP(E5833,Customer[],2,FALSE)</f>
        <v>Demo</v>
      </c>
      <c r="G5833" s="69" t="str">
        <f>VLOOKUP(E5833,Customer[],3,FALSE)</f>
        <v>Thamain Bamyan Rd</v>
      </c>
      <c r="H5833" s="69" t="str">
        <f>VLOOKUP(E5833,Customer[],4,FALSE)</f>
        <v>Mangalar T/N</v>
      </c>
      <c r="I5833" s="48" t="s">
        <v>25</v>
      </c>
      <c r="J5833" s="82" t="str">
        <f>VLOOKUP(I5833,PGStock[],2,FALSE)</f>
        <v>Columbus Super Red Smooth 350 Ml</v>
      </c>
      <c r="K5833" s="71">
        <f>VLOOKUP(I5833,PGStock[],3,FALSE)</f>
        <v>0.35</v>
      </c>
      <c r="L5833" s="47">
        <v>5</v>
      </c>
      <c r="M5833" s="47">
        <f>VLOOKUP(I5833,PGStock[],6,FALSE)</f>
        <v>150</v>
      </c>
      <c r="N5833" s="47">
        <f>+PGSales!$L5833*PGSales!$M5833</f>
        <v>750</v>
      </c>
    </row>
    <row r="5834" spans="1:14" hidden="1" x14ac:dyDescent="0.25">
      <c r="A5834" s="77">
        <f t="shared" si="496"/>
        <v>2025</v>
      </c>
      <c r="B5834" s="77">
        <f t="shared" si="497"/>
        <v>4</v>
      </c>
      <c r="C5834" s="73">
        <v>45757</v>
      </c>
      <c r="D5834" s="79" t="s">
        <v>64</v>
      </c>
      <c r="E5834" s="80" t="s">
        <v>379</v>
      </c>
      <c r="F5834" s="81" t="str">
        <f>VLOOKUP(E5834,Customer[],2,FALSE)</f>
        <v>Demo</v>
      </c>
      <c r="G5834" s="69" t="str">
        <f>VLOOKUP(E5834,Customer[],3,FALSE)</f>
        <v>Thamain Bamyan Rd</v>
      </c>
      <c r="H5834" s="69" t="str">
        <f>VLOOKUP(E5834,Customer[],4,FALSE)</f>
        <v>Mangalar T/N</v>
      </c>
      <c r="I5834" s="48" t="s">
        <v>20</v>
      </c>
      <c r="J5834" s="82" t="str">
        <f>VLOOKUP(I5834,PGStock[],2,FALSE)</f>
        <v>Formula Rum 700ml</v>
      </c>
      <c r="K5834" s="71">
        <f>VLOOKUP(I5834,PGStock[],3,FALSE)</f>
        <v>0.7</v>
      </c>
      <c r="L5834" s="47">
        <v>1</v>
      </c>
      <c r="M5834" s="47">
        <f>VLOOKUP(I5834,PGStock[],6,FALSE)</f>
        <v>200</v>
      </c>
      <c r="N5834" s="47">
        <f>+PGSales!$L5834*PGSales!$M5834</f>
        <v>200</v>
      </c>
    </row>
    <row r="5835" spans="1:14" hidden="1" x14ac:dyDescent="0.25">
      <c r="A5835" s="77">
        <f t="shared" si="496"/>
        <v>2025</v>
      </c>
      <c r="B5835" s="77">
        <f t="shared" si="497"/>
        <v>4</v>
      </c>
      <c r="C5835" s="73">
        <v>45757</v>
      </c>
      <c r="D5835" s="79" t="s">
        <v>62</v>
      </c>
      <c r="E5835" s="80" t="s">
        <v>463</v>
      </c>
      <c r="F5835" s="81" t="str">
        <f>VLOOKUP(E5835,Customer[],2,FALSE)</f>
        <v>Aung Family</v>
      </c>
      <c r="G5835" s="69" t="str">
        <f>VLOOKUP(E5835,Customer[],3,FALSE)</f>
        <v>SakeSan (9) Lan</v>
      </c>
      <c r="H5835" s="69" t="str">
        <f>VLOOKUP(E5835,Customer[],4,FALSE)</f>
        <v>Mangalar T/N</v>
      </c>
      <c r="I5835" s="48" t="s">
        <v>25</v>
      </c>
      <c r="J5835" s="82" t="str">
        <f>VLOOKUP(I5835,PGStock[],2,FALSE)</f>
        <v>Columbus Super Red Smooth 350 Ml</v>
      </c>
      <c r="K5835" s="71">
        <f>VLOOKUP(I5835,PGStock[],3,FALSE)</f>
        <v>0.35</v>
      </c>
      <c r="L5835" s="47">
        <v>5</v>
      </c>
      <c r="M5835" s="47">
        <f>VLOOKUP(I5835,PGStock[],6,FALSE)</f>
        <v>150</v>
      </c>
      <c r="N5835" s="47">
        <f>+PGSales!$L5835*PGSales!$M5835</f>
        <v>750</v>
      </c>
    </row>
    <row r="5836" spans="1:14" hidden="1" x14ac:dyDescent="0.25">
      <c r="A5836" s="77">
        <f t="shared" ref="A5836:A5846" si="498">YEAR(C5836)</f>
        <v>2025</v>
      </c>
      <c r="B5836" s="77">
        <f t="shared" ref="B5836:B5846" si="499">MONTH(C5836)</f>
        <v>4</v>
      </c>
      <c r="C5836" s="73">
        <v>45757</v>
      </c>
      <c r="D5836" s="79" t="s">
        <v>62</v>
      </c>
      <c r="E5836" s="80" t="s">
        <v>463</v>
      </c>
      <c r="F5836" s="81" t="str">
        <f>VLOOKUP(E5836,Customer[],2,FALSE)</f>
        <v>Aung Family</v>
      </c>
      <c r="G5836" s="69" t="str">
        <f>VLOOKUP(E5836,Customer[],3,FALSE)</f>
        <v>SakeSan (9) Lan</v>
      </c>
      <c r="H5836" s="69" t="str">
        <f>VLOOKUP(E5836,Customer[],4,FALSE)</f>
        <v>Mangalar T/N</v>
      </c>
      <c r="I5836" s="48" t="s">
        <v>18</v>
      </c>
      <c r="J5836" s="82" t="str">
        <f>VLOOKUP(I5836,PGStock[],2,FALSE)</f>
        <v>Formula Rum 350ml</v>
      </c>
      <c r="K5836" s="71">
        <f>VLOOKUP(I5836,PGStock[],3,FALSE)</f>
        <v>0.35</v>
      </c>
      <c r="L5836" s="47">
        <v>4</v>
      </c>
      <c r="M5836" s="47">
        <f>VLOOKUP(I5836,PGStock[],6,FALSE)</f>
        <v>150</v>
      </c>
      <c r="N5836" s="47">
        <f>+PGSales!$L5836*PGSales!$M5836</f>
        <v>600</v>
      </c>
    </row>
    <row r="5837" spans="1:14" hidden="1" x14ac:dyDescent="0.25">
      <c r="A5837" s="77">
        <f t="shared" si="498"/>
        <v>2025</v>
      </c>
      <c r="B5837" s="77">
        <f t="shared" si="499"/>
        <v>4</v>
      </c>
      <c r="C5837" s="73">
        <v>45758</v>
      </c>
      <c r="D5837" s="79" t="s">
        <v>2</v>
      </c>
      <c r="E5837" s="80" t="s">
        <v>704</v>
      </c>
      <c r="F5837" s="81" t="str">
        <f>VLOOKUP(E5837,Customer[],2,FALSE)</f>
        <v>The Cornor</v>
      </c>
      <c r="G5837" s="69" t="str">
        <f>VLOOKUP(E5837,Customer[],3,FALSE)</f>
        <v>New Thaegi Rd</v>
      </c>
      <c r="H5837" s="69" t="str">
        <f>VLOOKUP(E5837,Customer[],4,FALSE)</f>
        <v xml:space="preserve"> N/Oakkala</v>
      </c>
      <c r="I5837" s="48" t="s">
        <v>25</v>
      </c>
      <c r="J5837" s="82" t="str">
        <f>VLOOKUP(I5837,PGStock[],2,FALSE)</f>
        <v>Columbus Super Red Smooth 350 Ml</v>
      </c>
      <c r="K5837" s="71">
        <f>VLOOKUP(I5837,PGStock[],3,FALSE)</f>
        <v>0.35</v>
      </c>
      <c r="L5837" s="47">
        <v>3</v>
      </c>
      <c r="M5837" s="47">
        <f>VLOOKUP(I5837,PGStock[],6,FALSE)</f>
        <v>150</v>
      </c>
      <c r="N5837" s="47">
        <f>+PGSales!$L5837*PGSales!$M5837</f>
        <v>450</v>
      </c>
    </row>
    <row r="5838" spans="1:14" hidden="1" x14ac:dyDescent="0.25">
      <c r="A5838" s="77">
        <f t="shared" si="498"/>
        <v>2025</v>
      </c>
      <c r="B5838" s="77">
        <f t="shared" si="499"/>
        <v>4</v>
      </c>
      <c r="C5838" s="73">
        <v>45758</v>
      </c>
      <c r="D5838" s="79" t="s">
        <v>2</v>
      </c>
      <c r="E5838" s="80" t="s">
        <v>704</v>
      </c>
      <c r="F5838" s="81" t="str">
        <f>VLOOKUP(E5838,Customer[],2,FALSE)</f>
        <v>The Cornor</v>
      </c>
      <c r="G5838" s="69" t="str">
        <f>VLOOKUP(E5838,Customer[],3,FALSE)</f>
        <v>New Thaegi Rd</v>
      </c>
      <c r="H5838" s="69" t="str">
        <f>VLOOKUP(E5838,Customer[],4,FALSE)</f>
        <v xml:space="preserve"> N/Oakkala</v>
      </c>
      <c r="I5838" s="48" t="s">
        <v>20</v>
      </c>
      <c r="J5838" s="82" t="str">
        <f>VLOOKUP(I5838,PGStock[],2,FALSE)</f>
        <v>Formula Rum 700ml</v>
      </c>
      <c r="K5838" s="71">
        <f>VLOOKUP(I5838,PGStock[],3,FALSE)</f>
        <v>0.7</v>
      </c>
      <c r="L5838" s="47">
        <v>1</v>
      </c>
      <c r="M5838" s="47">
        <f>VLOOKUP(I5838,PGStock[],6,FALSE)</f>
        <v>200</v>
      </c>
      <c r="N5838" s="47">
        <f>+PGSales!$L5838*PGSales!$M5838</f>
        <v>200</v>
      </c>
    </row>
    <row r="5839" spans="1:14" hidden="1" x14ac:dyDescent="0.25">
      <c r="A5839" s="77">
        <f t="shared" si="498"/>
        <v>2025</v>
      </c>
      <c r="B5839" s="77">
        <f t="shared" si="499"/>
        <v>4</v>
      </c>
      <c r="C5839" s="73">
        <v>45758</v>
      </c>
      <c r="D5839" s="79" t="s">
        <v>2</v>
      </c>
      <c r="E5839" s="80" t="s">
        <v>704</v>
      </c>
      <c r="F5839" s="81" t="str">
        <f>VLOOKUP(E5839,Customer[],2,FALSE)</f>
        <v>The Cornor</v>
      </c>
      <c r="G5839" s="69" t="str">
        <f>VLOOKUP(E5839,Customer[],3,FALSE)</f>
        <v>New Thaegi Rd</v>
      </c>
      <c r="H5839" s="69" t="str">
        <f>VLOOKUP(E5839,Customer[],4,FALSE)</f>
        <v xml:space="preserve"> N/Oakkala</v>
      </c>
      <c r="I5839" s="48" t="s">
        <v>18</v>
      </c>
      <c r="J5839" s="82" t="str">
        <f>VLOOKUP(I5839,PGStock[],2,FALSE)</f>
        <v>Formula Rum 350ml</v>
      </c>
      <c r="K5839" s="71">
        <f>VLOOKUP(I5839,PGStock[],3,FALSE)</f>
        <v>0.35</v>
      </c>
      <c r="L5839" s="47">
        <v>2</v>
      </c>
      <c r="M5839" s="47">
        <f>VLOOKUP(I5839,PGStock[],6,FALSE)</f>
        <v>150</v>
      </c>
      <c r="N5839" s="47">
        <f>+PGSales!$L5839*PGSales!$M5839</f>
        <v>300</v>
      </c>
    </row>
    <row r="5840" spans="1:14" hidden="1" x14ac:dyDescent="0.25">
      <c r="A5840" s="77">
        <f t="shared" si="498"/>
        <v>2025</v>
      </c>
      <c r="B5840" s="77">
        <f t="shared" si="499"/>
        <v>4</v>
      </c>
      <c r="C5840" s="73">
        <v>45758</v>
      </c>
      <c r="D5840" s="79" t="s">
        <v>60</v>
      </c>
      <c r="E5840" s="80" t="s">
        <v>693</v>
      </c>
      <c r="F5840" s="81" t="str">
        <f>VLOOKUP(E5840,Customer[],2,FALSE)</f>
        <v>Uncle Liquor</v>
      </c>
      <c r="G5840" s="69" t="str">
        <f>VLOOKUP(E5840,Customer[],3,FALSE)</f>
        <v>Bonmoer Rd</v>
      </c>
      <c r="H5840" s="69" t="str">
        <f>VLOOKUP(E5840,Customer[],4,FALSE)</f>
        <v xml:space="preserve"> N/Oakkala</v>
      </c>
      <c r="I5840" s="48" t="s">
        <v>25</v>
      </c>
      <c r="J5840" s="82" t="str">
        <f>VLOOKUP(I5840,PGStock[],2,FALSE)</f>
        <v>Columbus Super Red Smooth 350 Ml</v>
      </c>
      <c r="K5840" s="71">
        <f>VLOOKUP(I5840,PGStock[],3,FALSE)</f>
        <v>0.35</v>
      </c>
      <c r="L5840" s="47">
        <v>6</v>
      </c>
      <c r="M5840" s="47">
        <f>VLOOKUP(I5840,PGStock[],6,FALSE)</f>
        <v>150</v>
      </c>
      <c r="N5840" s="47">
        <f>+PGSales!$L5840*PGSales!$M5840</f>
        <v>900</v>
      </c>
    </row>
    <row r="5841" spans="1:14" hidden="1" x14ac:dyDescent="0.25">
      <c r="A5841" s="77">
        <f t="shared" si="498"/>
        <v>2025</v>
      </c>
      <c r="B5841" s="77">
        <f t="shared" si="499"/>
        <v>4</v>
      </c>
      <c r="C5841" s="73">
        <v>45758</v>
      </c>
      <c r="D5841" s="79" t="s">
        <v>60</v>
      </c>
      <c r="E5841" s="80" t="s">
        <v>693</v>
      </c>
      <c r="F5841" s="81" t="str">
        <f>VLOOKUP(E5841,Customer[],2,FALSE)</f>
        <v>Uncle Liquor</v>
      </c>
      <c r="G5841" s="69" t="str">
        <f>VLOOKUP(E5841,Customer[],3,FALSE)</f>
        <v>Bonmoer Rd</v>
      </c>
      <c r="H5841" s="69" t="str">
        <f>VLOOKUP(E5841,Customer[],4,FALSE)</f>
        <v xml:space="preserve"> N/Oakkala</v>
      </c>
      <c r="I5841" s="48" t="s">
        <v>18</v>
      </c>
      <c r="J5841" s="82" t="str">
        <f>VLOOKUP(I5841,PGStock[],2,FALSE)</f>
        <v>Formula Rum 350ml</v>
      </c>
      <c r="K5841" s="71">
        <f>VLOOKUP(I5841,PGStock[],3,FALSE)</f>
        <v>0.35</v>
      </c>
      <c r="L5841" s="47">
        <v>8</v>
      </c>
      <c r="M5841" s="47">
        <f>VLOOKUP(I5841,PGStock[],6,FALSE)</f>
        <v>150</v>
      </c>
      <c r="N5841" s="47">
        <f>+PGSales!$L5841*PGSales!$M5841</f>
        <v>1200</v>
      </c>
    </row>
    <row r="5842" spans="1:14" hidden="1" x14ac:dyDescent="0.25">
      <c r="A5842" s="77">
        <f t="shared" si="498"/>
        <v>2025</v>
      </c>
      <c r="B5842" s="77">
        <f t="shared" si="499"/>
        <v>4</v>
      </c>
      <c r="C5842" s="73">
        <v>45758</v>
      </c>
      <c r="D5842" s="79" t="s">
        <v>0</v>
      </c>
      <c r="E5842" s="80" t="s">
        <v>697</v>
      </c>
      <c r="F5842" s="81" t="str">
        <f>VLOOKUP(E5842,Customer[],2,FALSE)</f>
        <v>Shwe Nadi</v>
      </c>
      <c r="G5842" s="69" t="str">
        <f>VLOOKUP(E5842,Customer[],3,FALSE)</f>
        <v>6 Koe</v>
      </c>
      <c r="H5842" s="69" t="str">
        <f>VLOOKUP(E5842,Customer[],4,FALSE)</f>
        <v xml:space="preserve"> N/Oakkala</v>
      </c>
      <c r="I5842" s="48" t="s">
        <v>25</v>
      </c>
      <c r="J5842" s="82" t="str">
        <f>VLOOKUP(I5842,PGStock[],2,FALSE)</f>
        <v>Columbus Super Red Smooth 350 Ml</v>
      </c>
      <c r="K5842" s="71">
        <f>VLOOKUP(I5842,PGStock[],3,FALSE)</f>
        <v>0.35</v>
      </c>
      <c r="L5842" s="47">
        <v>3</v>
      </c>
      <c r="M5842" s="47">
        <f>VLOOKUP(I5842,PGStock[],6,FALSE)</f>
        <v>150</v>
      </c>
      <c r="N5842" s="47">
        <f>+PGSales!$L5842*PGSales!$M5842</f>
        <v>450</v>
      </c>
    </row>
    <row r="5843" spans="1:14" hidden="1" x14ac:dyDescent="0.25">
      <c r="A5843" s="77">
        <f t="shared" si="498"/>
        <v>2025</v>
      </c>
      <c r="B5843" s="77">
        <f t="shared" si="499"/>
        <v>4</v>
      </c>
      <c r="C5843" s="73">
        <v>45758</v>
      </c>
      <c r="D5843" s="79" t="s">
        <v>0</v>
      </c>
      <c r="E5843" s="80" t="s">
        <v>697</v>
      </c>
      <c r="F5843" s="81" t="str">
        <f>VLOOKUP(E5843,Customer[],2,FALSE)</f>
        <v>Shwe Nadi</v>
      </c>
      <c r="G5843" s="69" t="str">
        <f>VLOOKUP(E5843,Customer[],3,FALSE)</f>
        <v>6 Koe</v>
      </c>
      <c r="H5843" s="69" t="str">
        <f>VLOOKUP(E5843,Customer[],4,FALSE)</f>
        <v xml:space="preserve"> N/Oakkala</v>
      </c>
      <c r="I5843" s="48" t="s">
        <v>18</v>
      </c>
      <c r="J5843" s="82" t="str">
        <f>VLOOKUP(I5843,PGStock[],2,FALSE)</f>
        <v>Formula Rum 350ml</v>
      </c>
      <c r="K5843" s="71">
        <f>VLOOKUP(I5843,PGStock[],3,FALSE)</f>
        <v>0.35</v>
      </c>
      <c r="L5843" s="47">
        <v>2</v>
      </c>
      <c r="M5843" s="47">
        <f>VLOOKUP(I5843,PGStock[],6,FALSE)</f>
        <v>150</v>
      </c>
      <c r="N5843" s="47">
        <f>+PGSales!$L5843*PGSales!$M5843</f>
        <v>300</v>
      </c>
    </row>
    <row r="5844" spans="1:14" hidden="1" x14ac:dyDescent="0.25">
      <c r="A5844" s="77">
        <f t="shared" si="498"/>
        <v>2025</v>
      </c>
      <c r="B5844" s="77">
        <f t="shared" si="499"/>
        <v>4</v>
      </c>
      <c r="C5844" s="73">
        <v>45758</v>
      </c>
      <c r="D5844" s="79" t="s">
        <v>365</v>
      </c>
      <c r="E5844" s="80" t="s">
        <v>695</v>
      </c>
      <c r="F5844" s="81" t="str">
        <f>VLOOKUP(E5844,Customer[],2,FALSE)</f>
        <v>Pyae Wa</v>
      </c>
      <c r="G5844" s="69" t="str">
        <f>VLOOKUP(E5844,Customer[],3,FALSE)</f>
        <v>S Paukkan Rd</v>
      </c>
      <c r="H5844" s="69" t="str">
        <f>VLOOKUP(E5844,Customer[],4,FALSE)</f>
        <v>S Paukkan N/Oakkala</v>
      </c>
      <c r="I5844" s="48" t="s">
        <v>25</v>
      </c>
      <c r="J5844" s="82" t="str">
        <f>VLOOKUP(I5844,PGStock[],2,FALSE)</f>
        <v>Columbus Super Red Smooth 350 Ml</v>
      </c>
      <c r="K5844" s="71">
        <f>VLOOKUP(I5844,PGStock[],3,FALSE)</f>
        <v>0.35</v>
      </c>
      <c r="L5844" s="47">
        <v>5</v>
      </c>
      <c r="M5844" s="47">
        <f>VLOOKUP(I5844,PGStock[],6,FALSE)</f>
        <v>150</v>
      </c>
      <c r="N5844" s="47">
        <f>+PGSales!$L5844*PGSales!$M5844</f>
        <v>750</v>
      </c>
    </row>
    <row r="5845" spans="1:14" hidden="1" x14ac:dyDescent="0.25">
      <c r="A5845" s="77">
        <f t="shared" si="498"/>
        <v>2025</v>
      </c>
      <c r="B5845" s="77">
        <f t="shared" si="499"/>
        <v>4</v>
      </c>
      <c r="C5845" s="73">
        <v>45758</v>
      </c>
      <c r="D5845" s="79" t="s">
        <v>365</v>
      </c>
      <c r="E5845" s="80" t="s">
        <v>695</v>
      </c>
      <c r="F5845" s="81" t="str">
        <f>VLOOKUP(E5845,Customer[],2,FALSE)</f>
        <v>Pyae Wa</v>
      </c>
      <c r="G5845" s="69" t="str">
        <f>VLOOKUP(E5845,Customer[],3,FALSE)</f>
        <v>S Paukkan Rd</v>
      </c>
      <c r="H5845" s="69" t="str">
        <f>VLOOKUP(E5845,Customer[],4,FALSE)</f>
        <v>S Paukkan N/Oakkala</v>
      </c>
      <c r="I5845" s="48" t="s">
        <v>18</v>
      </c>
      <c r="J5845" s="82" t="str">
        <f>VLOOKUP(I5845,PGStock[],2,FALSE)</f>
        <v>Formula Rum 350ml</v>
      </c>
      <c r="K5845" s="71">
        <f>VLOOKUP(I5845,PGStock[],3,FALSE)</f>
        <v>0.35</v>
      </c>
      <c r="L5845" s="47">
        <v>2</v>
      </c>
      <c r="M5845" s="47">
        <f>VLOOKUP(I5845,PGStock[],6,FALSE)</f>
        <v>150</v>
      </c>
      <c r="N5845" s="47">
        <f>+PGSales!$L5845*PGSales!$M5845</f>
        <v>300</v>
      </c>
    </row>
    <row r="5846" spans="1:14" hidden="1" x14ac:dyDescent="0.25">
      <c r="A5846" s="77">
        <f t="shared" si="498"/>
        <v>2025</v>
      </c>
      <c r="B5846" s="77">
        <f t="shared" si="499"/>
        <v>4</v>
      </c>
      <c r="C5846" s="73">
        <v>45758</v>
      </c>
      <c r="D5846" s="79" t="s">
        <v>187</v>
      </c>
      <c r="E5846" s="80" t="s">
        <v>679</v>
      </c>
      <c r="F5846" s="81" t="str">
        <f>VLOOKUP(E5846,Customer[],2,FALSE)</f>
        <v>Naythit</v>
      </c>
      <c r="G5846" s="69" t="str">
        <f>VLOOKUP(E5846,Customer[],3,FALSE)</f>
        <v>Nouing Yan rd</v>
      </c>
      <c r="H5846" s="69" t="str">
        <f>VLOOKUP(E5846,Customer[],4,FALSE)</f>
        <v>S Paukkan N/Oakkala</v>
      </c>
      <c r="I5846" s="48" t="s">
        <v>25</v>
      </c>
      <c r="J5846" s="82" t="str">
        <f>VLOOKUP(I5846,PGStock[],2,FALSE)</f>
        <v>Columbus Super Red Smooth 350 Ml</v>
      </c>
      <c r="K5846" s="71">
        <f>VLOOKUP(I5846,PGStock[],3,FALSE)</f>
        <v>0.35</v>
      </c>
      <c r="L5846" s="47">
        <v>5</v>
      </c>
      <c r="M5846" s="47">
        <f>VLOOKUP(I5846,PGStock[],6,FALSE)</f>
        <v>150</v>
      </c>
      <c r="N5846" s="47">
        <f>+PGSales!$L5846*PGSales!$M5846</f>
        <v>750</v>
      </c>
    </row>
    <row r="5847" spans="1:14" hidden="1" x14ac:dyDescent="0.25">
      <c r="A5847" s="77">
        <f t="shared" ref="A5847:A5857" si="500">YEAR(C5847)</f>
        <v>2025</v>
      </c>
      <c r="B5847" s="77">
        <f t="shared" ref="B5847:B5857" si="501">MONTH(C5847)</f>
        <v>4</v>
      </c>
      <c r="C5847" s="73">
        <v>45758</v>
      </c>
      <c r="D5847" s="79" t="s">
        <v>187</v>
      </c>
      <c r="E5847" s="80" t="s">
        <v>679</v>
      </c>
      <c r="F5847" s="81" t="str">
        <f>VLOOKUP(E5847,Customer[],2,FALSE)</f>
        <v>Naythit</v>
      </c>
      <c r="G5847" s="69" t="str">
        <f>VLOOKUP(E5847,Customer[],3,FALSE)</f>
        <v>Nouing Yan rd</v>
      </c>
      <c r="H5847" s="69" t="str">
        <f>VLOOKUP(E5847,Customer[],4,FALSE)</f>
        <v>S Paukkan N/Oakkala</v>
      </c>
      <c r="I5847" s="48" t="s">
        <v>18</v>
      </c>
      <c r="J5847" s="82" t="str">
        <f>VLOOKUP(I5847,PGStock[],2,FALSE)</f>
        <v>Formula Rum 350ml</v>
      </c>
      <c r="K5847" s="71">
        <f>VLOOKUP(I5847,PGStock[],3,FALSE)</f>
        <v>0.35</v>
      </c>
      <c r="L5847" s="47">
        <v>1</v>
      </c>
      <c r="M5847" s="47">
        <f>VLOOKUP(I5847,PGStock[],6,FALSE)</f>
        <v>150</v>
      </c>
      <c r="N5847" s="47">
        <f>+PGSales!$L5847*PGSales!$M5847</f>
        <v>150</v>
      </c>
    </row>
    <row r="5848" spans="1:14" hidden="1" x14ac:dyDescent="0.25">
      <c r="A5848" s="77">
        <f t="shared" si="500"/>
        <v>2025</v>
      </c>
      <c r="B5848" s="77">
        <f t="shared" si="501"/>
        <v>4</v>
      </c>
      <c r="C5848" s="73">
        <v>45758</v>
      </c>
      <c r="D5848" s="79" t="s">
        <v>4</v>
      </c>
      <c r="E5848" s="80" t="s">
        <v>322</v>
      </c>
      <c r="F5848" s="81" t="str">
        <f>VLOOKUP(E5848,Customer[],2,FALSE)</f>
        <v>Kyaw</v>
      </c>
      <c r="G5848" s="69" t="str">
        <f>VLOOKUP(E5848,Customer[],3,FALSE)</f>
        <v>Bagan Rd</v>
      </c>
      <c r="H5848" s="69" t="str">
        <f>VLOOKUP(E5848,Customer[],4,FALSE)</f>
        <v>S Paukkan N/Oakkala</v>
      </c>
      <c r="I5848" s="48" t="s">
        <v>25</v>
      </c>
      <c r="J5848" s="82" t="str">
        <f>VLOOKUP(I5848,PGStock[],2,FALSE)</f>
        <v>Columbus Super Red Smooth 350 Ml</v>
      </c>
      <c r="K5848" s="71">
        <f>VLOOKUP(I5848,PGStock[],3,FALSE)</f>
        <v>0.35</v>
      </c>
      <c r="L5848" s="47">
        <v>5</v>
      </c>
      <c r="M5848" s="47">
        <f>VLOOKUP(I5848,PGStock[],6,FALSE)</f>
        <v>150</v>
      </c>
      <c r="N5848" s="47">
        <f>+PGSales!$L5848*PGSales!$M5848</f>
        <v>750</v>
      </c>
    </row>
    <row r="5849" spans="1:14" hidden="1" x14ac:dyDescent="0.25">
      <c r="A5849" s="77">
        <f t="shared" si="500"/>
        <v>2025</v>
      </c>
      <c r="B5849" s="77">
        <f t="shared" si="501"/>
        <v>4</v>
      </c>
      <c r="C5849" s="73">
        <v>45758</v>
      </c>
      <c r="D5849" s="79" t="s">
        <v>4</v>
      </c>
      <c r="E5849" s="80" t="s">
        <v>322</v>
      </c>
      <c r="F5849" s="81" t="str">
        <f>VLOOKUP(E5849,Customer[],2,FALSE)</f>
        <v>Kyaw</v>
      </c>
      <c r="G5849" s="69" t="str">
        <f>VLOOKUP(E5849,Customer[],3,FALSE)</f>
        <v>Bagan Rd</v>
      </c>
      <c r="H5849" s="69" t="str">
        <f>VLOOKUP(E5849,Customer[],4,FALSE)</f>
        <v>S Paukkan N/Oakkala</v>
      </c>
      <c r="I5849" s="48" t="s">
        <v>18</v>
      </c>
      <c r="J5849" s="82" t="str">
        <f>VLOOKUP(I5849,PGStock[],2,FALSE)</f>
        <v>Formula Rum 350ml</v>
      </c>
      <c r="K5849" s="71">
        <f>VLOOKUP(I5849,PGStock[],3,FALSE)</f>
        <v>0.35</v>
      </c>
      <c r="L5849" s="47">
        <v>9</v>
      </c>
      <c r="M5849" s="47">
        <f>VLOOKUP(I5849,PGStock[],6,FALSE)</f>
        <v>150</v>
      </c>
      <c r="N5849" s="47">
        <f>+PGSales!$L5849*PGSales!$M5849</f>
        <v>1350</v>
      </c>
    </row>
    <row r="5850" spans="1:14" hidden="1" x14ac:dyDescent="0.25">
      <c r="A5850" s="77">
        <f t="shared" si="500"/>
        <v>2025</v>
      </c>
      <c r="B5850" s="77">
        <f t="shared" si="501"/>
        <v>4</v>
      </c>
      <c r="C5850" s="73">
        <v>45758</v>
      </c>
      <c r="D5850" s="79" t="s">
        <v>3</v>
      </c>
      <c r="E5850" s="80" t="s">
        <v>700</v>
      </c>
      <c r="F5850" s="81" t="str">
        <f>VLOOKUP(E5850,Customer[],2,FALSE)</f>
        <v>Myo Gyi</v>
      </c>
      <c r="G5850" s="69" t="str">
        <f>VLOOKUP(E5850,Customer[],3,FALSE)</f>
        <v>S Paukkan Rd</v>
      </c>
      <c r="H5850" s="69" t="str">
        <f>VLOOKUP(E5850,Customer[],4,FALSE)</f>
        <v>S Paukkan N/Oakkala</v>
      </c>
      <c r="I5850" s="48" t="s">
        <v>25</v>
      </c>
      <c r="J5850" s="82" t="str">
        <f>VLOOKUP(I5850,PGStock[],2,FALSE)</f>
        <v>Columbus Super Red Smooth 350 Ml</v>
      </c>
      <c r="K5850" s="71">
        <f>VLOOKUP(I5850,PGStock[],3,FALSE)</f>
        <v>0.35</v>
      </c>
      <c r="L5850" s="47">
        <v>8</v>
      </c>
      <c r="M5850" s="47">
        <f>VLOOKUP(I5850,PGStock[],6,FALSE)</f>
        <v>150</v>
      </c>
      <c r="N5850" s="47">
        <f>+PGSales!$L5850*PGSales!$M5850</f>
        <v>1200</v>
      </c>
    </row>
    <row r="5851" spans="1:14" hidden="1" x14ac:dyDescent="0.25">
      <c r="A5851" s="77">
        <f t="shared" si="500"/>
        <v>2025</v>
      </c>
      <c r="B5851" s="77">
        <f t="shared" si="501"/>
        <v>4</v>
      </c>
      <c r="C5851" s="73">
        <v>45758</v>
      </c>
      <c r="D5851" s="79" t="s">
        <v>3</v>
      </c>
      <c r="E5851" s="80" t="s">
        <v>700</v>
      </c>
      <c r="F5851" s="81" t="str">
        <f>VLOOKUP(E5851,Customer[],2,FALSE)</f>
        <v>Myo Gyi</v>
      </c>
      <c r="G5851" s="69" t="str">
        <f>VLOOKUP(E5851,Customer[],3,FALSE)</f>
        <v>S Paukkan Rd</v>
      </c>
      <c r="H5851" s="69" t="str">
        <f>VLOOKUP(E5851,Customer[],4,FALSE)</f>
        <v>S Paukkan N/Oakkala</v>
      </c>
      <c r="I5851" s="48" t="s">
        <v>18</v>
      </c>
      <c r="J5851" s="82" t="str">
        <f>VLOOKUP(I5851,PGStock[],2,FALSE)</f>
        <v>Formula Rum 350ml</v>
      </c>
      <c r="K5851" s="71">
        <f>VLOOKUP(I5851,PGStock[],3,FALSE)</f>
        <v>0.35</v>
      </c>
      <c r="L5851" s="47">
        <v>3</v>
      </c>
      <c r="M5851" s="47">
        <f>VLOOKUP(I5851,PGStock[],6,FALSE)</f>
        <v>150</v>
      </c>
      <c r="N5851" s="47">
        <f>+PGSales!$L5851*PGSales!$M5851</f>
        <v>450</v>
      </c>
    </row>
    <row r="5852" spans="1:14" hidden="1" x14ac:dyDescent="0.25">
      <c r="A5852" s="77">
        <f t="shared" si="500"/>
        <v>2025</v>
      </c>
      <c r="B5852" s="77">
        <f t="shared" si="501"/>
        <v>4</v>
      </c>
      <c r="C5852" s="73">
        <v>45758</v>
      </c>
      <c r="D5852" s="79" t="s">
        <v>1</v>
      </c>
      <c r="E5852" s="80" t="s">
        <v>696</v>
      </c>
      <c r="F5852" s="81" t="str">
        <f>VLOOKUP(E5852,Customer[],2,FALSE)</f>
        <v>Moe Htety</v>
      </c>
      <c r="G5852" s="69" t="str">
        <f>VLOOKUP(E5852,Customer[],3,FALSE)</f>
        <v>S Paukkan Rd</v>
      </c>
      <c r="H5852" s="69" t="str">
        <f>VLOOKUP(E5852,Customer[],4,FALSE)</f>
        <v>S Paukkan N/Oakkala</v>
      </c>
      <c r="I5852" s="48" t="s">
        <v>25</v>
      </c>
      <c r="J5852" s="82" t="str">
        <f>VLOOKUP(I5852,PGStock[],2,FALSE)</f>
        <v>Columbus Super Red Smooth 350 Ml</v>
      </c>
      <c r="K5852" s="71">
        <f>VLOOKUP(I5852,PGStock[],3,FALSE)</f>
        <v>0.35</v>
      </c>
      <c r="L5852" s="47">
        <v>6</v>
      </c>
      <c r="M5852" s="47">
        <f>VLOOKUP(I5852,PGStock[],6,FALSE)</f>
        <v>150</v>
      </c>
      <c r="N5852" s="47">
        <f>+PGSales!$L5852*PGSales!$M5852</f>
        <v>900</v>
      </c>
    </row>
    <row r="5853" spans="1:14" hidden="1" x14ac:dyDescent="0.25">
      <c r="A5853" s="77">
        <f t="shared" si="500"/>
        <v>2025</v>
      </c>
      <c r="B5853" s="77">
        <f t="shared" si="501"/>
        <v>4</v>
      </c>
      <c r="C5853" s="73">
        <v>45758</v>
      </c>
      <c r="D5853" s="79" t="s">
        <v>1</v>
      </c>
      <c r="E5853" s="80" t="s">
        <v>696</v>
      </c>
      <c r="F5853" s="81" t="str">
        <f>VLOOKUP(E5853,Customer[],2,FALSE)</f>
        <v>Moe Htety</v>
      </c>
      <c r="G5853" s="69" t="str">
        <f>VLOOKUP(E5853,Customer[],3,FALSE)</f>
        <v>S Paukkan Rd</v>
      </c>
      <c r="H5853" s="69" t="str">
        <f>VLOOKUP(E5853,Customer[],4,FALSE)</f>
        <v>S Paukkan N/Oakkala</v>
      </c>
      <c r="I5853" s="48" t="s">
        <v>18</v>
      </c>
      <c r="J5853" s="82" t="str">
        <f>VLOOKUP(I5853,PGStock[],2,FALSE)</f>
        <v>Formula Rum 350ml</v>
      </c>
      <c r="K5853" s="71">
        <f>VLOOKUP(I5853,PGStock[],3,FALSE)</f>
        <v>0.35</v>
      </c>
      <c r="L5853" s="47">
        <v>6</v>
      </c>
      <c r="M5853" s="47">
        <f>VLOOKUP(I5853,PGStock[],6,FALSE)</f>
        <v>150</v>
      </c>
      <c r="N5853" s="47">
        <f>+PGSales!$L5853*PGSales!$M5853</f>
        <v>900</v>
      </c>
    </row>
    <row r="5854" spans="1:14" hidden="1" x14ac:dyDescent="0.25">
      <c r="A5854" s="77">
        <f t="shared" si="500"/>
        <v>2025</v>
      </c>
      <c r="B5854" s="77">
        <f t="shared" si="501"/>
        <v>4</v>
      </c>
      <c r="C5854" s="73">
        <v>45758</v>
      </c>
      <c r="D5854" s="79" t="s">
        <v>70</v>
      </c>
      <c r="E5854" s="80" t="s">
        <v>271</v>
      </c>
      <c r="F5854" s="81" t="str">
        <f>VLOOKUP(E5854,Customer[],2,FALSE)</f>
        <v>Lapyae Wunn</v>
      </c>
      <c r="G5854" s="69" t="str">
        <f>VLOOKUP(E5854,Customer[],3,FALSE)</f>
        <v>West Yangon University Rd</v>
      </c>
      <c r="H5854" s="69" t="str">
        <f>VLOOKUP(E5854,Customer[],4,FALSE)</f>
        <v>Htan Ta Pin</v>
      </c>
      <c r="I5854" s="48" t="s">
        <v>25</v>
      </c>
      <c r="J5854" s="82" t="str">
        <f>VLOOKUP(I5854,PGStock[],2,FALSE)</f>
        <v>Columbus Super Red Smooth 350 Ml</v>
      </c>
      <c r="K5854" s="71">
        <f>VLOOKUP(I5854,PGStock[],3,FALSE)</f>
        <v>0.35</v>
      </c>
      <c r="L5854" s="47">
        <v>6</v>
      </c>
      <c r="M5854" s="47">
        <f>VLOOKUP(I5854,PGStock[],6,FALSE)</f>
        <v>150</v>
      </c>
      <c r="N5854" s="47">
        <f>+PGSales!$L5854*PGSales!$M5854</f>
        <v>900</v>
      </c>
    </row>
    <row r="5855" spans="1:14" hidden="1" x14ac:dyDescent="0.25">
      <c r="A5855" s="77">
        <f t="shared" si="500"/>
        <v>2025</v>
      </c>
      <c r="B5855" s="77">
        <f t="shared" si="501"/>
        <v>4</v>
      </c>
      <c r="C5855" s="73">
        <v>45758</v>
      </c>
      <c r="D5855" s="79" t="s">
        <v>70</v>
      </c>
      <c r="E5855" s="80" t="s">
        <v>271</v>
      </c>
      <c r="F5855" s="81" t="str">
        <f>VLOOKUP(E5855,Customer[],2,FALSE)</f>
        <v>Lapyae Wunn</v>
      </c>
      <c r="G5855" s="69" t="str">
        <f>VLOOKUP(E5855,Customer[],3,FALSE)</f>
        <v>West Yangon University Rd</v>
      </c>
      <c r="H5855" s="69" t="str">
        <f>VLOOKUP(E5855,Customer[],4,FALSE)</f>
        <v>Htan Ta Pin</v>
      </c>
      <c r="I5855" s="48" t="s">
        <v>20</v>
      </c>
      <c r="J5855" s="82" t="str">
        <f>VLOOKUP(I5855,PGStock[],2,FALSE)</f>
        <v>Formula Rum 700ml</v>
      </c>
      <c r="K5855" s="71">
        <f>VLOOKUP(I5855,PGStock[],3,FALSE)</f>
        <v>0.7</v>
      </c>
      <c r="L5855" s="47">
        <v>2</v>
      </c>
      <c r="M5855" s="47">
        <f>VLOOKUP(I5855,PGStock[],6,FALSE)</f>
        <v>200</v>
      </c>
      <c r="N5855" s="47">
        <f>+PGSales!$L5855*PGSales!$M5855</f>
        <v>400</v>
      </c>
    </row>
    <row r="5856" spans="1:14" hidden="1" x14ac:dyDescent="0.25">
      <c r="A5856" s="77">
        <f t="shared" si="500"/>
        <v>2025</v>
      </c>
      <c r="B5856" s="77">
        <f t="shared" si="501"/>
        <v>4</v>
      </c>
      <c r="C5856" s="73">
        <v>45758</v>
      </c>
      <c r="D5856" s="79" t="s">
        <v>70</v>
      </c>
      <c r="E5856" s="80" t="s">
        <v>271</v>
      </c>
      <c r="F5856" s="81" t="str">
        <f>VLOOKUP(E5856,Customer[],2,FALSE)</f>
        <v>Lapyae Wunn</v>
      </c>
      <c r="G5856" s="69" t="str">
        <f>VLOOKUP(E5856,Customer[],3,FALSE)</f>
        <v>West Yangon University Rd</v>
      </c>
      <c r="H5856" s="69" t="str">
        <f>VLOOKUP(E5856,Customer[],4,FALSE)</f>
        <v>Htan Ta Pin</v>
      </c>
      <c r="I5856" s="48" t="s">
        <v>18</v>
      </c>
      <c r="J5856" s="82" t="str">
        <f>VLOOKUP(I5856,PGStock[],2,FALSE)</f>
        <v>Formula Rum 350ml</v>
      </c>
      <c r="K5856" s="71">
        <f>VLOOKUP(I5856,PGStock[],3,FALSE)</f>
        <v>0.35</v>
      </c>
      <c r="L5856" s="47">
        <v>36</v>
      </c>
      <c r="M5856" s="47">
        <f>VLOOKUP(I5856,PGStock[],6,FALSE)</f>
        <v>150</v>
      </c>
      <c r="N5856" s="47">
        <f>+PGSales!$L5856*PGSales!$M5856</f>
        <v>5400</v>
      </c>
    </row>
    <row r="5857" spans="1:14" hidden="1" x14ac:dyDescent="0.25">
      <c r="A5857" s="77">
        <f t="shared" si="500"/>
        <v>2025</v>
      </c>
      <c r="B5857" s="77">
        <f t="shared" si="501"/>
        <v>4</v>
      </c>
      <c r="C5857" s="73">
        <v>45758</v>
      </c>
      <c r="D5857" s="79" t="s">
        <v>131</v>
      </c>
      <c r="E5857" s="80" t="s">
        <v>677</v>
      </c>
      <c r="F5857" s="81" t="str">
        <f>VLOOKUP(E5857,Customer[],2,FALSE)</f>
        <v>Take Nay Linn</v>
      </c>
      <c r="G5857" s="69" t="str">
        <f>VLOOKUP(E5857,Customer[],3,FALSE)</f>
        <v>West Yangon University Rd</v>
      </c>
      <c r="H5857" s="69" t="str">
        <f>VLOOKUP(E5857,Customer[],4,FALSE)</f>
        <v>Htan Ta Pin</v>
      </c>
      <c r="I5857" s="48" t="s">
        <v>25</v>
      </c>
      <c r="J5857" s="82" t="str">
        <f>VLOOKUP(I5857,PGStock[],2,FALSE)</f>
        <v>Columbus Super Red Smooth 350 Ml</v>
      </c>
      <c r="K5857" s="71">
        <f>VLOOKUP(I5857,PGStock[],3,FALSE)</f>
        <v>0.35</v>
      </c>
      <c r="L5857" s="47">
        <v>3</v>
      </c>
      <c r="M5857" s="47">
        <f>VLOOKUP(I5857,PGStock[],6,FALSE)</f>
        <v>150</v>
      </c>
      <c r="N5857" s="47">
        <f>+PGSales!$L5857*PGSales!$M5857</f>
        <v>450</v>
      </c>
    </row>
    <row r="5858" spans="1:14" hidden="1" x14ac:dyDescent="0.25">
      <c r="A5858" s="77">
        <f t="shared" ref="A5858:A5868" si="502">YEAR(C5858)</f>
        <v>2025</v>
      </c>
      <c r="B5858" s="77">
        <f t="shared" ref="B5858:B5868" si="503">MONTH(C5858)</f>
        <v>4</v>
      </c>
      <c r="C5858" s="73">
        <v>45758</v>
      </c>
      <c r="D5858" s="79" t="s">
        <v>131</v>
      </c>
      <c r="E5858" s="80" t="s">
        <v>677</v>
      </c>
      <c r="F5858" s="81" t="str">
        <f>VLOOKUP(E5858,Customer[],2,FALSE)</f>
        <v>Take Nay Linn</v>
      </c>
      <c r="G5858" s="69" t="str">
        <f>VLOOKUP(E5858,Customer[],3,FALSE)</f>
        <v>West Yangon University Rd</v>
      </c>
      <c r="H5858" s="69" t="str">
        <f>VLOOKUP(E5858,Customer[],4,FALSE)</f>
        <v>Htan Ta Pin</v>
      </c>
      <c r="I5858" s="48" t="s">
        <v>20</v>
      </c>
      <c r="J5858" s="82" t="str">
        <f>VLOOKUP(I5858,PGStock[],2,FALSE)</f>
        <v>Formula Rum 700ml</v>
      </c>
      <c r="K5858" s="71">
        <f>VLOOKUP(I5858,PGStock[],3,FALSE)</f>
        <v>0.7</v>
      </c>
      <c r="L5858" s="47">
        <v>1</v>
      </c>
      <c r="M5858" s="47">
        <f>VLOOKUP(I5858,PGStock[],6,FALSE)</f>
        <v>200</v>
      </c>
      <c r="N5858" s="47">
        <f>+PGSales!$L5858*PGSales!$M5858</f>
        <v>200</v>
      </c>
    </row>
    <row r="5859" spans="1:14" hidden="1" x14ac:dyDescent="0.25">
      <c r="A5859" s="77">
        <f t="shared" si="502"/>
        <v>2025</v>
      </c>
      <c r="B5859" s="77">
        <f t="shared" si="503"/>
        <v>4</v>
      </c>
      <c r="C5859" s="73">
        <v>45758</v>
      </c>
      <c r="D5859" s="79" t="s">
        <v>131</v>
      </c>
      <c r="E5859" s="80" t="s">
        <v>677</v>
      </c>
      <c r="F5859" s="81" t="str">
        <f>VLOOKUP(E5859,Customer[],2,FALSE)</f>
        <v>Take Nay Linn</v>
      </c>
      <c r="G5859" s="69" t="str">
        <f>VLOOKUP(E5859,Customer[],3,FALSE)</f>
        <v>West Yangon University Rd</v>
      </c>
      <c r="H5859" s="69" t="str">
        <f>VLOOKUP(E5859,Customer[],4,FALSE)</f>
        <v>Htan Ta Pin</v>
      </c>
      <c r="I5859" s="48" t="s">
        <v>18</v>
      </c>
      <c r="J5859" s="82" t="str">
        <f>VLOOKUP(I5859,PGStock[],2,FALSE)</f>
        <v>Formula Rum 350ml</v>
      </c>
      <c r="K5859" s="71">
        <f>VLOOKUP(I5859,PGStock[],3,FALSE)</f>
        <v>0.35</v>
      </c>
      <c r="L5859" s="47">
        <v>26</v>
      </c>
      <c r="M5859" s="47">
        <f>VLOOKUP(I5859,PGStock[],6,FALSE)</f>
        <v>150</v>
      </c>
      <c r="N5859" s="47">
        <f>+PGSales!$L5859*PGSales!$M5859</f>
        <v>3900</v>
      </c>
    </row>
    <row r="5860" spans="1:14" hidden="1" x14ac:dyDescent="0.25">
      <c r="A5860" s="77">
        <f t="shared" si="502"/>
        <v>2025</v>
      </c>
      <c r="B5860" s="77">
        <f t="shared" si="503"/>
        <v>4</v>
      </c>
      <c r="C5860" s="73">
        <v>45758</v>
      </c>
      <c r="D5860" s="79" t="s">
        <v>74</v>
      </c>
      <c r="E5860" s="80" t="s">
        <v>274</v>
      </c>
      <c r="F5860" s="81" t="str">
        <f>VLOOKUP(E5860,Customer[],2,FALSE)</f>
        <v>Ni Ni Lin</v>
      </c>
      <c r="G5860" s="69" t="str">
        <f>VLOOKUP(E5860,Customer[],3,FALSE)</f>
        <v>Myoma Zay Rd</v>
      </c>
      <c r="H5860" s="69" t="str">
        <f>VLOOKUP(E5860,Customer[],4,FALSE)</f>
        <v>Htan Ta Pin</v>
      </c>
      <c r="I5860" s="48" t="s">
        <v>27</v>
      </c>
      <c r="J5860" s="82" t="str">
        <f>VLOOKUP(I5860,PGStock[],2,FALSE)</f>
        <v>Columbus Super Red Smooth 700 Ml</v>
      </c>
      <c r="K5860" s="71">
        <f>VLOOKUP(I5860,PGStock[],3,FALSE)</f>
        <v>0.7</v>
      </c>
      <c r="L5860" s="47">
        <v>1</v>
      </c>
      <c r="M5860" s="47">
        <f>VLOOKUP(I5860,PGStock[],6,FALSE)</f>
        <v>200</v>
      </c>
      <c r="N5860" s="47">
        <f>+PGSales!$L5860*PGSales!$M5860</f>
        <v>200</v>
      </c>
    </row>
    <row r="5861" spans="1:14" hidden="1" x14ac:dyDescent="0.25">
      <c r="A5861" s="77">
        <f t="shared" si="502"/>
        <v>2025</v>
      </c>
      <c r="B5861" s="77">
        <f t="shared" si="503"/>
        <v>4</v>
      </c>
      <c r="C5861" s="73">
        <v>45758</v>
      </c>
      <c r="D5861" s="79" t="s">
        <v>74</v>
      </c>
      <c r="E5861" s="80" t="s">
        <v>274</v>
      </c>
      <c r="F5861" s="81" t="str">
        <f>VLOOKUP(E5861,Customer[],2,FALSE)</f>
        <v>Ni Ni Lin</v>
      </c>
      <c r="G5861" s="69" t="str">
        <f>VLOOKUP(E5861,Customer[],3,FALSE)</f>
        <v>Myoma Zay Rd</v>
      </c>
      <c r="H5861" s="69" t="str">
        <f>VLOOKUP(E5861,Customer[],4,FALSE)</f>
        <v>Htan Ta Pin</v>
      </c>
      <c r="I5861" s="48" t="s">
        <v>25</v>
      </c>
      <c r="J5861" s="82" t="str">
        <f>VLOOKUP(I5861,PGStock[],2,FALSE)</f>
        <v>Columbus Super Red Smooth 350 Ml</v>
      </c>
      <c r="K5861" s="71">
        <f>VLOOKUP(I5861,PGStock[],3,FALSE)</f>
        <v>0.35</v>
      </c>
      <c r="L5861" s="47">
        <v>3</v>
      </c>
      <c r="M5861" s="47">
        <f>VLOOKUP(I5861,PGStock[],6,FALSE)</f>
        <v>150</v>
      </c>
      <c r="N5861" s="47">
        <f>+PGSales!$L5861*PGSales!$M5861</f>
        <v>450</v>
      </c>
    </row>
    <row r="5862" spans="1:14" hidden="1" x14ac:dyDescent="0.25">
      <c r="A5862" s="77">
        <f t="shared" si="502"/>
        <v>2025</v>
      </c>
      <c r="B5862" s="77">
        <f t="shared" si="503"/>
        <v>4</v>
      </c>
      <c r="C5862" s="73">
        <v>45758</v>
      </c>
      <c r="D5862" s="79" t="s">
        <v>74</v>
      </c>
      <c r="E5862" s="80" t="s">
        <v>274</v>
      </c>
      <c r="F5862" s="81" t="str">
        <f>VLOOKUP(E5862,Customer[],2,FALSE)</f>
        <v>Ni Ni Lin</v>
      </c>
      <c r="G5862" s="69" t="str">
        <f>VLOOKUP(E5862,Customer[],3,FALSE)</f>
        <v>Myoma Zay Rd</v>
      </c>
      <c r="H5862" s="69" t="str">
        <f>VLOOKUP(E5862,Customer[],4,FALSE)</f>
        <v>Htan Ta Pin</v>
      </c>
      <c r="I5862" s="48" t="s">
        <v>18</v>
      </c>
      <c r="J5862" s="82" t="str">
        <f>VLOOKUP(I5862,PGStock[],2,FALSE)</f>
        <v>Formula Rum 350ml</v>
      </c>
      <c r="K5862" s="71">
        <f>VLOOKUP(I5862,PGStock[],3,FALSE)</f>
        <v>0.35</v>
      </c>
      <c r="L5862" s="47">
        <v>9</v>
      </c>
      <c r="M5862" s="47">
        <f>VLOOKUP(I5862,PGStock[],6,FALSE)</f>
        <v>150</v>
      </c>
      <c r="N5862" s="47">
        <f>+PGSales!$L5862*PGSales!$M5862</f>
        <v>1350</v>
      </c>
    </row>
    <row r="5863" spans="1:14" hidden="1" x14ac:dyDescent="0.25">
      <c r="A5863" s="77">
        <f t="shared" si="502"/>
        <v>2025</v>
      </c>
      <c r="B5863" s="77">
        <f t="shared" si="503"/>
        <v>4</v>
      </c>
      <c r="C5863" s="73">
        <v>45758</v>
      </c>
      <c r="D5863" s="79" t="s">
        <v>367</v>
      </c>
      <c r="E5863" s="80" t="s">
        <v>269</v>
      </c>
      <c r="F5863" s="81" t="str">
        <f>VLOOKUP(E5863,Customer[],2,FALSE)</f>
        <v>Kaung Star</v>
      </c>
      <c r="G5863" s="69" t="str">
        <f>VLOOKUP(E5863,Customer[],3,FALSE)</f>
        <v>West Yangon University Rd</v>
      </c>
      <c r="H5863" s="69" t="str">
        <f>VLOOKUP(E5863,Customer[],4,FALSE)</f>
        <v>Htan Ta Pin</v>
      </c>
      <c r="I5863" s="48" t="s">
        <v>27</v>
      </c>
      <c r="J5863" s="82" t="str">
        <f>VLOOKUP(I5863,PGStock[],2,FALSE)</f>
        <v>Columbus Super Red Smooth 700 Ml</v>
      </c>
      <c r="K5863" s="71">
        <f>VLOOKUP(I5863,PGStock[],3,FALSE)</f>
        <v>0.7</v>
      </c>
      <c r="L5863" s="47">
        <v>2</v>
      </c>
      <c r="M5863" s="47">
        <f>VLOOKUP(I5863,PGStock[],6,FALSE)</f>
        <v>200</v>
      </c>
      <c r="N5863" s="47">
        <f>+PGSales!$L5863*PGSales!$M5863</f>
        <v>400</v>
      </c>
    </row>
    <row r="5864" spans="1:14" hidden="1" x14ac:dyDescent="0.25">
      <c r="A5864" s="77">
        <f t="shared" si="502"/>
        <v>2025</v>
      </c>
      <c r="B5864" s="77">
        <f t="shared" si="503"/>
        <v>4</v>
      </c>
      <c r="C5864" s="73">
        <v>45758</v>
      </c>
      <c r="D5864" s="79" t="s">
        <v>367</v>
      </c>
      <c r="E5864" s="80" t="s">
        <v>269</v>
      </c>
      <c r="F5864" s="81" t="str">
        <f>VLOOKUP(E5864,Customer[],2,FALSE)</f>
        <v>Kaung Star</v>
      </c>
      <c r="G5864" s="69" t="str">
        <f>VLOOKUP(E5864,Customer[],3,FALSE)</f>
        <v>West Yangon University Rd</v>
      </c>
      <c r="H5864" s="69" t="str">
        <f>VLOOKUP(E5864,Customer[],4,FALSE)</f>
        <v>Htan Ta Pin</v>
      </c>
      <c r="I5864" s="48" t="s">
        <v>25</v>
      </c>
      <c r="J5864" s="82" t="str">
        <f>VLOOKUP(I5864,PGStock[],2,FALSE)</f>
        <v>Columbus Super Red Smooth 350 Ml</v>
      </c>
      <c r="K5864" s="71">
        <f>VLOOKUP(I5864,PGStock[],3,FALSE)</f>
        <v>0.35</v>
      </c>
      <c r="L5864" s="47">
        <v>2</v>
      </c>
      <c r="M5864" s="47">
        <f>VLOOKUP(I5864,PGStock[],6,FALSE)</f>
        <v>150</v>
      </c>
      <c r="N5864" s="47">
        <f>+PGSales!$L5864*PGSales!$M5864</f>
        <v>300</v>
      </c>
    </row>
    <row r="5865" spans="1:14" hidden="1" x14ac:dyDescent="0.25">
      <c r="A5865" s="77">
        <f t="shared" si="502"/>
        <v>2025</v>
      </c>
      <c r="B5865" s="77">
        <f t="shared" si="503"/>
        <v>4</v>
      </c>
      <c r="C5865" s="73">
        <v>45758</v>
      </c>
      <c r="D5865" s="79" t="s">
        <v>367</v>
      </c>
      <c r="E5865" s="80" t="s">
        <v>269</v>
      </c>
      <c r="F5865" s="81" t="str">
        <f>VLOOKUP(E5865,Customer[],2,FALSE)</f>
        <v>Kaung Star</v>
      </c>
      <c r="G5865" s="69" t="str">
        <f>VLOOKUP(E5865,Customer[],3,FALSE)</f>
        <v>West Yangon University Rd</v>
      </c>
      <c r="H5865" s="69" t="str">
        <f>VLOOKUP(E5865,Customer[],4,FALSE)</f>
        <v>Htan Ta Pin</v>
      </c>
      <c r="I5865" s="48" t="s">
        <v>20</v>
      </c>
      <c r="J5865" s="82" t="str">
        <f>VLOOKUP(I5865,PGStock[],2,FALSE)</f>
        <v>Formula Rum 700ml</v>
      </c>
      <c r="K5865" s="71">
        <f>VLOOKUP(I5865,PGStock[],3,FALSE)</f>
        <v>0.7</v>
      </c>
      <c r="L5865" s="47">
        <v>2</v>
      </c>
      <c r="M5865" s="47">
        <f>VLOOKUP(I5865,PGStock[],6,FALSE)</f>
        <v>200</v>
      </c>
      <c r="N5865" s="47">
        <f>+PGSales!$L5865*PGSales!$M5865</f>
        <v>400</v>
      </c>
    </row>
    <row r="5866" spans="1:14" hidden="1" x14ac:dyDescent="0.25">
      <c r="A5866" s="77">
        <f t="shared" si="502"/>
        <v>2025</v>
      </c>
      <c r="B5866" s="77">
        <f t="shared" si="503"/>
        <v>4</v>
      </c>
      <c r="C5866" s="73">
        <v>45758</v>
      </c>
      <c r="D5866" s="79" t="s">
        <v>367</v>
      </c>
      <c r="E5866" s="80" t="s">
        <v>269</v>
      </c>
      <c r="F5866" s="81" t="str">
        <f>VLOOKUP(E5866,Customer[],2,FALSE)</f>
        <v>Kaung Star</v>
      </c>
      <c r="G5866" s="69" t="str">
        <f>VLOOKUP(E5866,Customer[],3,FALSE)</f>
        <v>West Yangon University Rd</v>
      </c>
      <c r="H5866" s="69" t="str">
        <f>VLOOKUP(E5866,Customer[],4,FALSE)</f>
        <v>Htan Ta Pin</v>
      </c>
      <c r="I5866" s="48" t="s">
        <v>18</v>
      </c>
      <c r="J5866" s="82" t="str">
        <f>VLOOKUP(I5866,PGStock[],2,FALSE)</f>
        <v>Formula Rum 350ml</v>
      </c>
      <c r="K5866" s="71">
        <f>VLOOKUP(I5866,PGStock[],3,FALSE)</f>
        <v>0.35</v>
      </c>
      <c r="L5866" s="47">
        <v>5</v>
      </c>
      <c r="M5866" s="47">
        <f>VLOOKUP(I5866,PGStock[],6,FALSE)</f>
        <v>150</v>
      </c>
      <c r="N5866" s="47">
        <f>+PGSales!$L5866*PGSales!$M5866</f>
        <v>750</v>
      </c>
    </row>
    <row r="5867" spans="1:14" hidden="1" x14ac:dyDescent="0.25">
      <c r="A5867" s="77">
        <f t="shared" si="502"/>
        <v>2025</v>
      </c>
      <c r="B5867" s="77">
        <f t="shared" si="503"/>
        <v>4</v>
      </c>
      <c r="C5867" s="73">
        <v>45758</v>
      </c>
      <c r="D5867" s="79" t="s">
        <v>68</v>
      </c>
      <c r="E5867" s="80" t="s">
        <v>273</v>
      </c>
      <c r="F5867" s="81" t="str">
        <f>VLOOKUP(E5867,Customer[],2,FALSE)</f>
        <v>Nate Thint</v>
      </c>
      <c r="G5867" s="69" t="str">
        <f>VLOOKUP(E5867,Customer[],3,FALSE)</f>
        <v>Bayin Naung St</v>
      </c>
      <c r="H5867" s="69" t="str">
        <f>VLOOKUP(E5867,Customer[],4,FALSE)</f>
        <v>Htan Ta Pin</v>
      </c>
      <c r="I5867" s="48" t="s">
        <v>27</v>
      </c>
      <c r="J5867" s="82" t="str">
        <f>VLOOKUP(I5867,PGStock[],2,FALSE)</f>
        <v>Columbus Super Red Smooth 700 Ml</v>
      </c>
      <c r="K5867" s="71">
        <f>VLOOKUP(I5867,PGStock[],3,FALSE)</f>
        <v>0.7</v>
      </c>
      <c r="L5867" s="47">
        <v>1</v>
      </c>
      <c r="M5867" s="47">
        <f>VLOOKUP(I5867,PGStock[],6,FALSE)</f>
        <v>200</v>
      </c>
      <c r="N5867" s="47">
        <f>+PGSales!$L5867*PGSales!$M5867</f>
        <v>200</v>
      </c>
    </row>
    <row r="5868" spans="1:14" hidden="1" x14ac:dyDescent="0.25">
      <c r="A5868" s="77">
        <f t="shared" si="502"/>
        <v>2025</v>
      </c>
      <c r="B5868" s="77">
        <f t="shared" si="503"/>
        <v>4</v>
      </c>
      <c r="C5868" s="73">
        <v>45758</v>
      </c>
      <c r="D5868" s="79" t="s">
        <v>68</v>
      </c>
      <c r="E5868" s="80" t="s">
        <v>273</v>
      </c>
      <c r="F5868" s="81" t="str">
        <f>VLOOKUP(E5868,Customer[],2,FALSE)</f>
        <v>Nate Thint</v>
      </c>
      <c r="G5868" s="69" t="str">
        <f>VLOOKUP(E5868,Customer[],3,FALSE)</f>
        <v>Bayin Naung St</v>
      </c>
      <c r="H5868" s="69" t="str">
        <f>VLOOKUP(E5868,Customer[],4,FALSE)</f>
        <v>Htan Ta Pin</v>
      </c>
      <c r="I5868" s="48" t="s">
        <v>25</v>
      </c>
      <c r="J5868" s="82" t="str">
        <f>VLOOKUP(I5868,PGStock[],2,FALSE)</f>
        <v>Columbus Super Red Smooth 350 Ml</v>
      </c>
      <c r="K5868" s="71">
        <f>VLOOKUP(I5868,PGStock[],3,FALSE)</f>
        <v>0.35</v>
      </c>
      <c r="L5868" s="47">
        <v>2</v>
      </c>
      <c r="M5868" s="47">
        <f>VLOOKUP(I5868,PGStock[],6,FALSE)</f>
        <v>150</v>
      </c>
      <c r="N5868" s="47">
        <f>+PGSales!$L5868*PGSales!$M5868</f>
        <v>300</v>
      </c>
    </row>
    <row r="5869" spans="1:14" hidden="1" x14ac:dyDescent="0.25">
      <c r="A5869" s="77">
        <f t="shared" ref="A5869:A5943" si="504">YEAR(C5869)</f>
        <v>2025</v>
      </c>
      <c r="B5869" s="77">
        <f t="shared" ref="B5869:B5943" si="505">MONTH(C5869)</f>
        <v>4</v>
      </c>
      <c r="C5869" s="73">
        <v>45758</v>
      </c>
      <c r="D5869" s="79" t="s">
        <v>68</v>
      </c>
      <c r="E5869" s="80" t="s">
        <v>273</v>
      </c>
      <c r="F5869" s="81" t="str">
        <f>VLOOKUP(E5869,Customer[],2,FALSE)</f>
        <v>Nate Thint</v>
      </c>
      <c r="G5869" s="69" t="str">
        <f>VLOOKUP(E5869,Customer[],3,FALSE)</f>
        <v>Bayin Naung St</v>
      </c>
      <c r="H5869" s="69" t="str">
        <f>VLOOKUP(E5869,Customer[],4,FALSE)</f>
        <v>Htan Ta Pin</v>
      </c>
      <c r="I5869" s="48" t="s">
        <v>23</v>
      </c>
      <c r="J5869" s="82" t="str">
        <f>VLOOKUP(I5869,PGStock[],2,FALSE)</f>
        <v>Columbus Super Red Smooth 175 Ml</v>
      </c>
      <c r="K5869" s="71">
        <f>VLOOKUP(I5869,PGStock[],3,FALSE)</f>
        <v>0.17499999999999999</v>
      </c>
      <c r="L5869" s="47">
        <v>1</v>
      </c>
      <c r="M5869" s="47">
        <f>VLOOKUP(I5869,PGStock[],6,FALSE)</f>
        <v>100</v>
      </c>
      <c r="N5869" s="47">
        <f>+PGSales!$L5869*PGSales!$M5869</f>
        <v>100</v>
      </c>
    </row>
    <row r="5870" spans="1:14" hidden="1" x14ac:dyDescent="0.25">
      <c r="A5870" s="77">
        <f t="shared" si="504"/>
        <v>2025</v>
      </c>
      <c r="B5870" s="77">
        <f t="shared" si="505"/>
        <v>4</v>
      </c>
      <c r="C5870" s="73">
        <v>45758</v>
      </c>
      <c r="D5870" s="79" t="s">
        <v>68</v>
      </c>
      <c r="E5870" s="80" t="s">
        <v>273</v>
      </c>
      <c r="F5870" s="81" t="str">
        <f>VLOOKUP(E5870,Customer[],2,FALSE)</f>
        <v>Nate Thint</v>
      </c>
      <c r="G5870" s="69" t="str">
        <f>VLOOKUP(E5870,Customer[],3,FALSE)</f>
        <v>Bayin Naung St</v>
      </c>
      <c r="H5870" s="69" t="str">
        <f>VLOOKUP(E5870,Customer[],4,FALSE)</f>
        <v>Htan Ta Pin</v>
      </c>
      <c r="I5870" s="48" t="s">
        <v>20</v>
      </c>
      <c r="J5870" s="82" t="str">
        <f>VLOOKUP(I5870,PGStock[],2,FALSE)</f>
        <v>Formula Rum 700ml</v>
      </c>
      <c r="K5870" s="71">
        <f>VLOOKUP(I5870,PGStock[],3,FALSE)</f>
        <v>0.7</v>
      </c>
      <c r="L5870" s="47">
        <v>1</v>
      </c>
      <c r="M5870" s="47">
        <f>VLOOKUP(I5870,PGStock[],6,FALSE)</f>
        <v>200</v>
      </c>
      <c r="N5870" s="47">
        <f>+PGSales!$L5870*PGSales!$M5870</f>
        <v>200</v>
      </c>
    </row>
    <row r="5871" spans="1:14" hidden="1" x14ac:dyDescent="0.25">
      <c r="A5871" s="77">
        <f t="shared" si="504"/>
        <v>2025</v>
      </c>
      <c r="B5871" s="77">
        <f t="shared" si="505"/>
        <v>4</v>
      </c>
      <c r="C5871" s="73">
        <v>45758</v>
      </c>
      <c r="D5871" s="79" t="s">
        <v>68</v>
      </c>
      <c r="E5871" s="80" t="s">
        <v>273</v>
      </c>
      <c r="F5871" s="81" t="str">
        <f>VLOOKUP(E5871,Customer[],2,FALSE)</f>
        <v>Nate Thint</v>
      </c>
      <c r="G5871" s="69" t="str">
        <f>VLOOKUP(E5871,Customer[],3,FALSE)</f>
        <v>Bayin Naung St</v>
      </c>
      <c r="H5871" s="69" t="str">
        <f>VLOOKUP(E5871,Customer[],4,FALSE)</f>
        <v>Htan Ta Pin</v>
      </c>
      <c r="I5871" s="48" t="s">
        <v>18</v>
      </c>
      <c r="J5871" s="82" t="str">
        <f>VLOOKUP(I5871,PGStock[],2,FALSE)</f>
        <v>Formula Rum 350ml</v>
      </c>
      <c r="K5871" s="71">
        <f>VLOOKUP(I5871,PGStock[],3,FALSE)</f>
        <v>0.35</v>
      </c>
      <c r="L5871" s="47">
        <v>7</v>
      </c>
      <c r="M5871" s="47">
        <f>VLOOKUP(I5871,PGStock[],6,FALSE)</f>
        <v>150</v>
      </c>
      <c r="N5871" s="47">
        <f>+PGSales!$L5871*PGSales!$M5871</f>
        <v>1050</v>
      </c>
    </row>
    <row r="5872" spans="1:14" hidden="1" x14ac:dyDescent="0.25">
      <c r="A5872" s="77">
        <f t="shared" si="504"/>
        <v>2025</v>
      </c>
      <c r="B5872" s="77">
        <f t="shared" si="505"/>
        <v>4</v>
      </c>
      <c r="C5872" s="73">
        <v>45758</v>
      </c>
      <c r="D5872" s="79" t="s">
        <v>76</v>
      </c>
      <c r="E5872" s="80" t="s">
        <v>276</v>
      </c>
      <c r="F5872" s="81" t="str">
        <f>VLOOKUP(E5872,Customer[],2,FALSE)</f>
        <v>Kyi Thar Oo(1)</v>
      </c>
      <c r="G5872" s="69" t="str">
        <f>VLOOKUP(E5872,Customer[],3,FALSE)</f>
        <v>Poe San Aye St</v>
      </c>
      <c r="H5872" s="69" t="str">
        <f>VLOOKUP(E5872,Customer[],4,FALSE)</f>
        <v>Htan Ta Pin</v>
      </c>
      <c r="I5872" s="48" t="s">
        <v>25</v>
      </c>
      <c r="J5872" s="82" t="str">
        <f>VLOOKUP(I5872,PGStock[],2,FALSE)</f>
        <v>Columbus Super Red Smooth 350 Ml</v>
      </c>
      <c r="K5872" s="71">
        <f>VLOOKUP(I5872,PGStock[],3,FALSE)</f>
        <v>0.35</v>
      </c>
      <c r="L5872" s="47">
        <v>2</v>
      </c>
      <c r="M5872" s="47">
        <f>VLOOKUP(I5872,PGStock[],6,FALSE)</f>
        <v>150</v>
      </c>
      <c r="N5872" s="47">
        <f>+PGSales!$L5872*PGSales!$M5872</f>
        <v>300</v>
      </c>
    </row>
    <row r="5873" spans="1:14" hidden="1" x14ac:dyDescent="0.25">
      <c r="A5873" s="77">
        <f t="shared" si="504"/>
        <v>2025</v>
      </c>
      <c r="B5873" s="77">
        <f t="shared" si="505"/>
        <v>4</v>
      </c>
      <c r="C5873" s="73">
        <v>45758</v>
      </c>
      <c r="D5873" s="79" t="s">
        <v>76</v>
      </c>
      <c r="E5873" s="80" t="s">
        <v>276</v>
      </c>
      <c r="F5873" s="81" t="str">
        <f>VLOOKUP(E5873,Customer[],2,FALSE)</f>
        <v>Kyi Thar Oo(1)</v>
      </c>
      <c r="G5873" s="69" t="str">
        <f>VLOOKUP(E5873,Customer[],3,FALSE)</f>
        <v>Poe San Aye St</v>
      </c>
      <c r="H5873" s="69" t="str">
        <f>VLOOKUP(E5873,Customer[],4,FALSE)</f>
        <v>Htan Ta Pin</v>
      </c>
      <c r="I5873" s="48" t="s">
        <v>23</v>
      </c>
      <c r="J5873" s="82" t="str">
        <f>VLOOKUP(I5873,PGStock[],2,FALSE)</f>
        <v>Columbus Super Red Smooth 175 Ml</v>
      </c>
      <c r="K5873" s="71">
        <f>VLOOKUP(I5873,PGStock[],3,FALSE)</f>
        <v>0.17499999999999999</v>
      </c>
      <c r="L5873" s="47">
        <v>2</v>
      </c>
      <c r="M5873" s="47">
        <f>VLOOKUP(I5873,PGStock[],6,FALSE)</f>
        <v>100</v>
      </c>
      <c r="N5873" s="47">
        <f>+PGSales!$L5873*PGSales!$M5873</f>
        <v>200</v>
      </c>
    </row>
    <row r="5874" spans="1:14" hidden="1" x14ac:dyDescent="0.25">
      <c r="A5874" s="77">
        <f t="shared" si="504"/>
        <v>2025</v>
      </c>
      <c r="B5874" s="77">
        <f t="shared" si="505"/>
        <v>4</v>
      </c>
      <c r="C5874" s="73">
        <v>45758</v>
      </c>
      <c r="D5874" s="79" t="s">
        <v>76</v>
      </c>
      <c r="E5874" s="80" t="s">
        <v>276</v>
      </c>
      <c r="F5874" s="81" t="str">
        <f>VLOOKUP(E5874,Customer[],2,FALSE)</f>
        <v>Kyi Thar Oo(1)</v>
      </c>
      <c r="G5874" s="69" t="str">
        <f>VLOOKUP(E5874,Customer[],3,FALSE)</f>
        <v>Poe San Aye St</v>
      </c>
      <c r="H5874" s="69" t="str">
        <f>VLOOKUP(E5874,Customer[],4,FALSE)</f>
        <v>Htan Ta Pin</v>
      </c>
      <c r="I5874" s="48" t="s">
        <v>18</v>
      </c>
      <c r="J5874" s="82" t="str">
        <f>VLOOKUP(I5874,PGStock[],2,FALSE)</f>
        <v>Formula Rum 350ml</v>
      </c>
      <c r="K5874" s="71">
        <f>VLOOKUP(I5874,PGStock[],3,FALSE)</f>
        <v>0.35</v>
      </c>
      <c r="L5874" s="47">
        <v>3</v>
      </c>
      <c r="M5874" s="47">
        <f>VLOOKUP(I5874,PGStock[],6,FALSE)</f>
        <v>150</v>
      </c>
      <c r="N5874" s="47">
        <f>+PGSales!$L5874*PGSales!$M5874</f>
        <v>450</v>
      </c>
    </row>
    <row r="5875" spans="1:14" hidden="1" x14ac:dyDescent="0.25">
      <c r="A5875" s="77">
        <f t="shared" si="504"/>
        <v>2025</v>
      </c>
      <c r="B5875" s="77">
        <f t="shared" si="505"/>
        <v>4</v>
      </c>
      <c r="C5875" s="73">
        <v>45758</v>
      </c>
      <c r="D5875" s="79" t="s">
        <v>109</v>
      </c>
      <c r="E5875" s="80" t="s">
        <v>380</v>
      </c>
      <c r="F5875" s="81" t="str">
        <f>VLOOKUP(E5875,Customer[],2,FALSE)</f>
        <v>Ka Dai Hein</v>
      </c>
      <c r="G5875" s="69" t="str">
        <f>VLOOKUP(E5875,Customer[],3,FALSE)</f>
        <v>Kan Bae Butar Zay Rd</v>
      </c>
      <c r="H5875" s="69" t="str">
        <f>VLOOKUP(E5875,Customer[],4,FALSE)</f>
        <v>YanKin</v>
      </c>
      <c r="I5875" s="48" t="s">
        <v>25</v>
      </c>
      <c r="J5875" s="82" t="str">
        <f>VLOOKUP(I5875,PGStock[],2,FALSE)</f>
        <v>Columbus Super Red Smooth 350 Ml</v>
      </c>
      <c r="K5875" s="71">
        <f>VLOOKUP(I5875,PGStock[],3,FALSE)</f>
        <v>0.35</v>
      </c>
      <c r="L5875" s="47">
        <v>1</v>
      </c>
      <c r="M5875" s="47">
        <f>VLOOKUP(I5875,PGStock[],6,FALSE)</f>
        <v>150</v>
      </c>
      <c r="N5875" s="47">
        <f>+PGSales!$L5875*PGSales!$M5875</f>
        <v>150</v>
      </c>
    </row>
    <row r="5876" spans="1:14" hidden="1" x14ac:dyDescent="0.25">
      <c r="A5876" s="77">
        <f t="shared" si="504"/>
        <v>2025</v>
      </c>
      <c r="B5876" s="77">
        <f t="shared" si="505"/>
        <v>4</v>
      </c>
      <c r="C5876" s="73">
        <v>45758</v>
      </c>
      <c r="D5876" s="79" t="s">
        <v>109</v>
      </c>
      <c r="E5876" s="80" t="s">
        <v>380</v>
      </c>
      <c r="F5876" s="81" t="str">
        <f>VLOOKUP(E5876,Customer[],2,FALSE)</f>
        <v>Ka Dai Hein</v>
      </c>
      <c r="G5876" s="69" t="str">
        <f>VLOOKUP(E5876,Customer[],3,FALSE)</f>
        <v>Kan Bae Butar Zay Rd</v>
      </c>
      <c r="H5876" s="69" t="str">
        <f>VLOOKUP(E5876,Customer[],4,FALSE)</f>
        <v>YanKin</v>
      </c>
      <c r="I5876" s="48" t="s">
        <v>20</v>
      </c>
      <c r="J5876" s="82" t="str">
        <f>VLOOKUP(I5876,PGStock[],2,FALSE)</f>
        <v>Formula Rum 700ml</v>
      </c>
      <c r="K5876" s="71">
        <f>VLOOKUP(I5876,PGStock[],3,FALSE)</f>
        <v>0.7</v>
      </c>
      <c r="L5876" s="47">
        <v>1</v>
      </c>
      <c r="M5876" s="47">
        <f>VLOOKUP(I5876,PGStock[],6,FALSE)</f>
        <v>200</v>
      </c>
      <c r="N5876" s="47">
        <f>+PGSales!$L5876*PGSales!$M5876</f>
        <v>200</v>
      </c>
    </row>
    <row r="5877" spans="1:14" hidden="1" x14ac:dyDescent="0.25">
      <c r="A5877" s="77">
        <f t="shared" si="504"/>
        <v>2025</v>
      </c>
      <c r="B5877" s="77">
        <f t="shared" si="505"/>
        <v>4</v>
      </c>
      <c r="C5877" s="73">
        <v>45758</v>
      </c>
      <c r="D5877" s="79" t="s">
        <v>109</v>
      </c>
      <c r="E5877" s="80" t="s">
        <v>380</v>
      </c>
      <c r="F5877" s="81" t="str">
        <f>VLOOKUP(E5877,Customer[],2,FALSE)</f>
        <v>Ka Dai Hein</v>
      </c>
      <c r="G5877" s="69" t="str">
        <f>VLOOKUP(E5877,Customer[],3,FALSE)</f>
        <v>Kan Bae Butar Zay Rd</v>
      </c>
      <c r="H5877" s="69" t="str">
        <f>VLOOKUP(E5877,Customer[],4,FALSE)</f>
        <v>YanKin</v>
      </c>
      <c r="I5877" s="48" t="s">
        <v>18</v>
      </c>
      <c r="J5877" s="82" t="str">
        <f>VLOOKUP(I5877,PGStock[],2,FALSE)</f>
        <v>Formula Rum 350ml</v>
      </c>
      <c r="K5877" s="71">
        <f>VLOOKUP(I5877,PGStock[],3,FALSE)</f>
        <v>0.35</v>
      </c>
      <c r="L5877" s="47">
        <v>5</v>
      </c>
      <c r="M5877" s="47">
        <f>VLOOKUP(I5877,PGStock[],6,FALSE)</f>
        <v>150</v>
      </c>
      <c r="N5877" s="47">
        <f>+PGSales!$L5877*PGSales!$M5877</f>
        <v>750</v>
      </c>
    </row>
    <row r="5878" spans="1:14" hidden="1" x14ac:dyDescent="0.25">
      <c r="A5878" s="77">
        <f t="shared" si="504"/>
        <v>2025</v>
      </c>
      <c r="B5878" s="77">
        <f t="shared" si="505"/>
        <v>4</v>
      </c>
      <c r="C5878" s="73">
        <v>45758</v>
      </c>
      <c r="D5878" s="79" t="s">
        <v>66</v>
      </c>
      <c r="E5878" s="80" t="s">
        <v>375</v>
      </c>
      <c r="F5878" s="81" t="str">
        <f>VLOOKUP(E5878,Customer[],2,FALSE)</f>
        <v>Ah Linn Nike</v>
      </c>
      <c r="G5878" s="69" t="str">
        <f>VLOOKUP(E5878,Customer[],3,FALSE)</f>
        <v>ThitSar Rd</v>
      </c>
      <c r="H5878" s="69" t="str">
        <f>VLOOKUP(E5878,Customer[],4,FALSE)</f>
        <v>YanKin</v>
      </c>
      <c r="I5878" s="48" t="s">
        <v>25</v>
      </c>
      <c r="J5878" s="82" t="str">
        <f>VLOOKUP(I5878,PGStock[],2,FALSE)</f>
        <v>Columbus Super Red Smooth 350 Ml</v>
      </c>
      <c r="K5878" s="71">
        <f>VLOOKUP(I5878,PGStock[],3,FALSE)</f>
        <v>0.35</v>
      </c>
      <c r="L5878" s="47">
        <v>4</v>
      </c>
      <c r="M5878" s="47">
        <f>VLOOKUP(I5878,PGStock[],6,FALSE)</f>
        <v>150</v>
      </c>
      <c r="N5878" s="47">
        <f>+PGSales!$L5878*PGSales!$M5878</f>
        <v>600</v>
      </c>
    </row>
    <row r="5879" spans="1:14" hidden="1" x14ac:dyDescent="0.25">
      <c r="A5879" s="77">
        <f t="shared" ref="A5879:A5892" si="506">YEAR(C5879)</f>
        <v>2025</v>
      </c>
      <c r="B5879" s="77">
        <f t="shared" ref="B5879:B5892" si="507">MONTH(C5879)</f>
        <v>4</v>
      </c>
      <c r="C5879" s="73">
        <v>45758</v>
      </c>
      <c r="D5879" s="79" t="s">
        <v>66</v>
      </c>
      <c r="E5879" s="80" t="s">
        <v>375</v>
      </c>
      <c r="F5879" s="81" t="str">
        <f>VLOOKUP(E5879,Customer[],2,FALSE)</f>
        <v>Ah Linn Nike</v>
      </c>
      <c r="G5879" s="69" t="str">
        <f>VLOOKUP(E5879,Customer[],3,FALSE)</f>
        <v>ThitSar Rd</v>
      </c>
      <c r="H5879" s="69" t="str">
        <f>VLOOKUP(E5879,Customer[],4,FALSE)</f>
        <v>YanKin</v>
      </c>
      <c r="I5879" s="48" t="s">
        <v>18</v>
      </c>
      <c r="J5879" s="82" t="str">
        <f>VLOOKUP(I5879,PGStock[],2,FALSE)</f>
        <v>Formula Rum 350ml</v>
      </c>
      <c r="K5879" s="71">
        <f>VLOOKUP(I5879,PGStock[],3,FALSE)</f>
        <v>0.35</v>
      </c>
      <c r="L5879" s="47">
        <v>1</v>
      </c>
      <c r="M5879" s="47">
        <f>VLOOKUP(I5879,PGStock[],6,FALSE)</f>
        <v>150</v>
      </c>
      <c r="N5879" s="47">
        <f>+PGSales!$L5879*PGSales!$M5879</f>
        <v>150</v>
      </c>
    </row>
    <row r="5880" spans="1:14" hidden="1" x14ac:dyDescent="0.25">
      <c r="A5880" s="77">
        <f t="shared" si="506"/>
        <v>2025</v>
      </c>
      <c r="B5880" s="77">
        <f t="shared" si="507"/>
        <v>4</v>
      </c>
      <c r="C5880" s="73">
        <v>45758</v>
      </c>
      <c r="D5880" s="79" t="s">
        <v>186</v>
      </c>
      <c r="E5880" s="80" t="s">
        <v>376</v>
      </c>
      <c r="F5880" s="81" t="str">
        <f>VLOOKUP(E5880,Customer[],2,FALSE)</f>
        <v>Phyu</v>
      </c>
      <c r="G5880" s="69" t="str">
        <f>VLOOKUP(E5880,Customer[],3,FALSE)</f>
        <v>Yan Shin Rd</v>
      </c>
      <c r="H5880" s="69" t="str">
        <f>VLOOKUP(E5880,Customer[],4,FALSE)</f>
        <v>YanKin</v>
      </c>
      <c r="I5880" s="48" t="s">
        <v>25</v>
      </c>
      <c r="J5880" s="82" t="str">
        <f>VLOOKUP(I5880,PGStock[],2,FALSE)</f>
        <v>Columbus Super Red Smooth 350 Ml</v>
      </c>
      <c r="K5880" s="71">
        <f>VLOOKUP(I5880,PGStock[],3,FALSE)</f>
        <v>0.35</v>
      </c>
      <c r="L5880" s="47">
        <v>17</v>
      </c>
      <c r="M5880" s="47">
        <f>VLOOKUP(I5880,PGStock[],6,FALSE)</f>
        <v>150</v>
      </c>
      <c r="N5880" s="47">
        <f>+PGSales!$L5880*PGSales!$M5880</f>
        <v>2550</v>
      </c>
    </row>
    <row r="5881" spans="1:14" hidden="1" x14ac:dyDescent="0.25">
      <c r="A5881" s="77">
        <f t="shared" si="506"/>
        <v>2025</v>
      </c>
      <c r="B5881" s="77">
        <f t="shared" si="507"/>
        <v>4</v>
      </c>
      <c r="C5881" s="73">
        <v>45758</v>
      </c>
      <c r="D5881" s="79" t="s">
        <v>186</v>
      </c>
      <c r="E5881" s="80" t="s">
        <v>376</v>
      </c>
      <c r="F5881" s="81" t="str">
        <f>VLOOKUP(E5881,Customer[],2,FALSE)</f>
        <v>Phyu</v>
      </c>
      <c r="G5881" s="69" t="str">
        <f>VLOOKUP(E5881,Customer[],3,FALSE)</f>
        <v>Yan Shin Rd</v>
      </c>
      <c r="H5881" s="69" t="str">
        <f>VLOOKUP(E5881,Customer[],4,FALSE)</f>
        <v>YanKin</v>
      </c>
      <c r="I5881" s="48" t="s">
        <v>18</v>
      </c>
      <c r="J5881" s="82" t="str">
        <f>VLOOKUP(I5881,PGStock[],2,FALSE)</f>
        <v>Formula Rum 350ml</v>
      </c>
      <c r="K5881" s="71">
        <f>VLOOKUP(I5881,PGStock[],3,FALSE)</f>
        <v>0.35</v>
      </c>
      <c r="L5881" s="47">
        <v>1</v>
      </c>
      <c r="M5881" s="47">
        <f>VLOOKUP(I5881,PGStock[],6,FALSE)</f>
        <v>150</v>
      </c>
      <c r="N5881" s="47">
        <f>+PGSales!$L5881*PGSales!$M5881</f>
        <v>150</v>
      </c>
    </row>
    <row r="5882" spans="1:14" hidden="1" x14ac:dyDescent="0.25">
      <c r="A5882" s="77">
        <f t="shared" si="506"/>
        <v>2025</v>
      </c>
      <c r="B5882" s="77">
        <f t="shared" si="507"/>
        <v>4</v>
      </c>
      <c r="C5882" s="73">
        <v>45758</v>
      </c>
      <c r="D5882" s="79" t="s">
        <v>58</v>
      </c>
      <c r="E5882" s="80" t="s">
        <v>377</v>
      </c>
      <c r="F5882" s="81" t="str">
        <f>VLOOKUP(E5882,Customer[],2,FALSE)</f>
        <v>Style 2</v>
      </c>
      <c r="G5882" s="69" t="str">
        <f>VLOOKUP(E5882,Customer[],3,FALSE)</f>
        <v>Thamain Bamyan Rd</v>
      </c>
      <c r="H5882" s="69" t="str">
        <f>VLOOKUP(E5882,Customer[],4,FALSE)</f>
        <v>Mangalar T/N</v>
      </c>
      <c r="I5882" s="48" t="s">
        <v>25</v>
      </c>
      <c r="J5882" s="82" t="str">
        <f>VLOOKUP(I5882,PGStock[],2,FALSE)</f>
        <v>Columbus Super Red Smooth 350 Ml</v>
      </c>
      <c r="K5882" s="71">
        <f>VLOOKUP(I5882,PGStock[],3,FALSE)</f>
        <v>0.35</v>
      </c>
      <c r="L5882" s="47">
        <v>10</v>
      </c>
      <c r="M5882" s="47">
        <f>VLOOKUP(I5882,PGStock[],6,FALSE)</f>
        <v>150</v>
      </c>
      <c r="N5882" s="47">
        <f>+PGSales!$L5882*PGSales!$M5882</f>
        <v>1500</v>
      </c>
    </row>
    <row r="5883" spans="1:14" hidden="1" x14ac:dyDescent="0.25">
      <c r="A5883" s="77">
        <f t="shared" si="506"/>
        <v>2025</v>
      </c>
      <c r="B5883" s="77">
        <f t="shared" si="507"/>
        <v>4</v>
      </c>
      <c r="C5883" s="73">
        <v>45758</v>
      </c>
      <c r="D5883" s="79" t="s">
        <v>58</v>
      </c>
      <c r="E5883" s="80" t="s">
        <v>377</v>
      </c>
      <c r="F5883" s="81" t="str">
        <f>VLOOKUP(E5883,Customer[],2,FALSE)</f>
        <v>Style 2</v>
      </c>
      <c r="G5883" s="69" t="str">
        <f>VLOOKUP(E5883,Customer[],3,FALSE)</f>
        <v>Thamain Bamyan Rd</v>
      </c>
      <c r="H5883" s="69" t="str">
        <f>VLOOKUP(E5883,Customer[],4,FALSE)</f>
        <v>Mangalar T/N</v>
      </c>
      <c r="I5883" s="48" t="s">
        <v>18</v>
      </c>
      <c r="J5883" s="82" t="str">
        <f>VLOOKUP(I5883,PGStock[],2,FALSE)</f>
        <v>Formula Rum 350ml</v>
      </c>
      <c r="K5883" s="71">
        <f>VLOOKUP(I5883,PGStock[],3,FALSE)</f>
        <v>0.35</v>
      </c>
      <c r="L5883" s="47">
        <v>9</v>
      </c>
      <c r="M5883" s="47">
        <f>VLOOKUP(I5883,PGStock[],6,FALSE)</f>
        <v>150</v>
      </c>
      <c r="N5883" s="47">
        <f>+PGSales!$L5883*PGSales!$M5883</f>
        <v>1350</v>
      </c>
    </row>
    <row r="5884" spans="1:14" hidden="1" x14ac:dyDescent="0.25">
      <c r="A5884" s="77">
        <f t="shared" si="506"/>
        <v>2025</v>
      </c>
      <c r="B5884" s="77">
        <f t="shared" si="507"/>
        <v>4</v>
      </c>
      <c r="C5884" s="73">
        <v>45758</v>
      </c>
      <c r="D5884" s="79" t="s">
        <v>56</v>
      </c>
      <c r="E5884" s="80" t="s">
        <v>378</v>
      </c>
      <c r="F5884" s="81" t="str">
        <f>VLOOKUP(E5884,Customer[],2,FALSE)</f>
        <v>Naung Yoe</v>
      </c>
      <c r="G5884" s="69" t="str">
        <f>VLOOKUP(E5884,Customer[],3,FALSE)</f>
        <v>Thamain Bamyan Rd</v>
      </c>
      <c r="H5884" s="69" t="str">
        <f>VLOOKUP(E5884,Customer[],4,FALSE)</f>
        <v>Mangalar T/N</v>
      </c>
      <c r="I5884" s="48" t="s">
        <v>25</v>
      </c>
      <c r="J5884" s="82" t="str">
        <f>VLOOKUP(I5884,PGStock[],2,FALSE)</f>
        <v>Columbus Super Red Smooth 350 Ml</v>
      </c>
      <c r="K5884" s="71">
        <f>VLOOKUP(I5884,PGStock[],3,FALSE)</f>
        <v>0.35</v>
      </c>
      <c r="L5884" s="47">
        <v>2</v>
      </c>
      <c r="M5884" s="47">
        <f>VLOOKUP(I5884,PGStock[],6,FALSE)</f>
        <v>150</v>
      </c>
      <c r="N5884" s="47">
        <f>+PGSales!$L5884*PGSales!$M5884</f>
        <v>300</v>
      </c>
    </row>
    <row r="5885" spans="1:14" hidden="1" x14ac:dyDescent="0.25">
      <c r="A5885" s="77">
        <f t="shared" si="506"/>
        <v>2025</v>
      </c>
      <c r="B5885" s="77">
        <f t="shared" si="507"/>
        <v>4</v>
      </c>
      <c r="C5885" s="73">
        <v>45758</v>
      </c>
      <c r="D5885" s="79" t="s">
        <v>56</v>
      </c>
      <c r="E5885" s="80" t="s">
        <v>378</v>
      </c>
      <c r="F5885" s="81" t="str">
        <f>VLOOKUP(E5885,Customer[],2,FALSE)</f>
        <v>Naung Yoe</v>
      </c>
      <c r="G5885" s="69" t="str">
        <f>VLOOKUP(E5885,Customer[],3,FALSE)</f>
        <v>Thamain Bamyan Rd</v>
      </c>
      <c r="H5885" s="69" t="str">
        <f>VLOOKUP(E5885,Customer[],4,FALSE)</f>
        <v>Mangalar T/N</v>
      </c>
      <c r="I5885" s="48" t="s">
        <v>18</v>
      </c>
      <c r="J5885" s="82" t="str">
        <f>VLOOKUP(I5885,PGStock[],2,FALSE)</f>
        <v>Formula Rum 350ml</v>
      </c>
      <c r="K5885" s="71">
        <f>VLOOKUP(I5885,PGStock[],3,FALSE)</f>
        <v>0.35</v>
      </c>
      <c r="L5885" s="47">
        <v>6</v>
      </c>
      <c r="M5885" s="47">
        <f>VLOOKUP(I5885,PGStock[],6,FALSE)</f>
        <v>150</v>
      </c>
      <c r="N5885" s="47">
        <f>+PGSales!$L5885*PGSales!$M5885</f>
        <v>900</v>
      </c>
    </row>
    <row r="5886" spans="1:14" hidden="1" x14ac:dyDescent="0.25">
      <c r="A5886" s="77">
        <f t="shared" si="506"/>
        <v>2025</v>
      </c>
      <c r="B5886" s="77">
        <f t="shared" si="507"/>
        <v>4</v>
      </c>
      <c r="C5886" s="73">
        <v>45758</v>
      </c>
      <c r="D5886" s="79" t="s">
        <v>64</v>
      </c>
      <c r="E5886" s="80" t="s">
        <v>379</v>
      </c>
      <c r="F5886" s="81" t="str">
        <f>VLOOKUP(E5886,Customer[],2,FALSE)</f>
        <v>Demo</v>
      </c>
      <c r="G5886" s="69" t="str">
        <f>VLOOKUP(E5886,Customer[],3,FALSE)</f>
        <v>Thamain Bamyan Rd</v>
      </c>
      <c r="H5886" s="69" t="str">
        <f>VLOOKUP(E5886,Customer[],4,FALSE)</f>
        <v>Mangalar T/N</v>
      </c>
      <c r="I5886" s="48" t="s">
        <v>25</v>
      </c>
      <c r="J5886" s="82" t="str">
        <f>VLOOKUP(I5886,PGStock[],2,FALSE)</f>
        <v>Columbus Super Red Smooth 350 Ml</v>
      </c>
      <c r="K5886" s="71">
        <f>VLOOKUP(I5886,PGStock[],3,FALSE)</f>
        <v>0.35</v>
      </c>
      <c r="L5886" s="47">
        <v>3</v>
      </c>
      <c r="M5886" s="47">
        <f>VLOOKUP(I5886,PGStock[],6,FALSE)</f>
        <v>150</v>
      </c>
      <c r="N5886" s="47">
        <f>+PGSales!$L5886*PGSales!$M5886</f>
        <v>450</v>
      </c>
    </row>
    <row r="5887" spans="1:14" hidden="1" x14ac:dyDescent="0.25">
      <c r="A5887" s="77">
        <f t="shared" si="506"/>
        <v>2025</v>
      </c>
      <c r="B5887" s="77">
        <f t="shared" si="507"/>
        <v>4</v>
      </c>
      <c r="C5887" s="73">
        <v>45758</v>
      </c>
      <c r="D5887" s="79" t="s">
        <v>64</v>
      </c>
      <c r="E5887" s="80" t="s">
        <v>379</v>
      </c>
      <c r="F5887" s="81" t="str">
        <f>VLOOKUP(E5887,Customer[],2,FALSE)</f>
        <v>Demo</v>
      </c>
      <c r="G5887" s="69" t="str">
        <f>VLOOKUP(E5887,Customer[],3,FALSE)</f>
        <v>Thamain Bamyan Rd</v>
      </c>
      <c r="H5887" s="69" t="str">
        <f>VLOOKUP(E5887,Customer[],4,FALSE)</f>
        <v>Mangalar T/N</v>
      </c>
      <c r="I5887" s="48" t="s">
        <v>18</v>
      </c>
      <c r="J5887" s="82" t="str">
        <f>VLOOKUP(I5887,PGStock[],2,FALSE)</f>
        <v>Formula Rum 350ml</v>
      </c>
      <c r="K5887" s="71">
        <f>VLOOKUP(I5887,PGStock[],3,FALSE)</f>
        <v>0.35</v>
      </c>
      <c r="L5887" s="47">
        <v>1</v>
      </c>
      <c r="M5887" s="47">
        <f>VLOOKUP(I5887,PGStock[],6,FALSE)</f>
        <v>150</v>
      </c>
      <c r="N5887" s="47">
        <f>+PGSales!$L5887*PGSales!$M5887</f>
        <v>150</v>
      </c>
    </row>
    <row r="5888" spans="1:14" hidden="1" x14ac:dyDescent="0.25">
      <c r="A5888" s="77">
        <f t="shared" si="506"/>
        <v>2025</v>
      </c>
      <c r="B5888" s="77">
        <f t="shared" si="507"/>
        <v>4</v>
      </c>
      <c r="C5888" s="73">
        <v>45758</v>
      </c>
      <c r="D5888" s="79" t="s">
        <v>62</v>
      </c>
      <c r="E5888" s="80" t="s">
        <v>463</v>
      </c>
      <c r="F5888" s="81" t="str">
        <f>VLOOKUP(E5888,Customer[],2,FALSE)</f>
        <v>Aung Family</v>
      </c>
      <c r="G5888" s="69" t="str">
        <f>VLOOKUP(E5888,Customer[],3,FALSE)</f>
        <v>SakeSan (9) Lan</v>
      </c>
      <c r="H5888" s="69" t="str">
        <f>VLOOKUP(E5888,Customer[],4,FALSE)</f>
        <v>Mangalar T/N</v>
      </c>
      <c r="I5888" s="48" t="s">
        <v>25</v>
      </c>
      <c r="J5888" s="82" t="str">
        <f>VLOOKUP(I5888,PGStock[],2,FALSE)</f>
        <v>Columbus Super Red Smooth 350 Ml</v>
      </c>
      <c r="K5888" s="71">
        <f>VLOOKUP(I5888,PGStock[],3,FALSE)</f>
        <v>0.35</v>
      </c>
      <c r="L5888" s="47">
        <v>6</v>
      </c>
      <c r="M5888" s="47">
        <f>VLOOKUP(I5888,PGStock[],6,FALSE)</f>
        <v>150</v>
      </c>
      <c r="N5888" s="47">
        <f>+PGSales!$L5888*PGSales!$M5888</f>
        <v>900</v>
      </c>
    </row>
    <row r="5889" spans="1:14" hidden="1" x14ac:dyDescent="0.25">
      <c r="A5889" s="77">
        <f t="shared" si="506"/>
        <v>2025</v>
      </c>
      <c r="B5889" s="77">
        <f t="shared" si="507"/>
        <v>4</v>
      </c>
      <c r="C5889" s="73">
        <v>45758</v>
      </c>
      <c r="D5889" s="79" t="s">
        <v>62</v>
      </c>
      <c r="E5889" s="80" t="s">
        <v>463</v>
      </c>
      <c r="F5889" s="81" t="str">
        <f>VLOOKUP(E5889,Customer[],2,FALSE)</f>
        <v>Aung Family</v>
      </c>
      <c r="G5889" s="69" t="str">
        <f>VLOOKUP(E5889,Customer[],3,FALSE)</f>
        <v>SakeSan (9) Lan</v>
      </c>
      <c r="H5889" s="69" t="str">
        <f>VLOOKUP(E5889,Customer[],4,FALSE)</f>
        <v>Mangalar T/N</v>
      </c>
      <c r="I5889" s="48" t="s">
        <v>18</v>
      </c>
      <c r="J5889" s="82" t="str">
        <f>VLOOKUP(I5889,PGStock[],2,FALSE)</f>
        <v>Formula Rum 350ml</v>
      </c>
      <c r="K5889" s="71">
        <f>VLOOKUP(I5889,PGStock[],3,FALSE)</f>
        <v>0.35</v>
      </c>
      <c r="L5889" s="47">
        <v>6</v>
      </c>
      <c r="M5889" s="47">
        <f>VLOOKUP(I5889,PGStock[],6,FALSE)</f>
        <v>150</v>
      </c>
      <c r="N5889" s="47">
        <f>+PGSales!$L5889*PGSales!$M5889</f>
        <v>900</v>
      </c>
    </row>
    <row r="5890" spans="1:14" hidden="1" x14ac:dyDescent="0.25">
      <c r="A5890" s="77">
        <f t="shared" si="506"/>
        <v>2025</v>
      </c>
      <c r="B5890" s="77">
        <f t="shared" si="507"/>
        <v>4</v>
      </c>
      <c r="C5890" s="73">
        <v>45768</v>
      </c>
      <c r="D5890" s="79" t="s">
        <v>0</v>
      </c>
      <c r="E5890" s="80" t="s">
        <v>727</v>
      </c>
      <c r="F5890" s="81" t="str">
        <f>VLOOKUP(E5890,Customer[],2,FALSE)</f>
        <v>Shwe Myaing</v>
      </c>
      <c r="G5890" s="69" t="str">
        <f>VLOOKUP(E5890,Customer[],3,FALSE)</f>
        <v>Baho Rd</v>
      </c>
      <c r="H5890" s="69" t="str">
        <f>VLOOKUP(E5890,Customer[],4,FALSE)</f>
        <v>Hlaing</v>
      </c>
      <c r="I5890" s="48" t="s">
        <v>25</v>
      </c>
      <c r="J5890" s="82" t="str">
        <f>VLOOKUP(I5890,PGStock[],2,FALSE)</f>
        <v>Columbus Super Red Smooth 350 Ml</v>
      </c>
      <c r="K5890" s="71">
        <f>VLOOKUP(I5890,PGStock[],3,FALSE)</f>
        <v>0.35</v>
      </c>
      <c r="L5890" s="47">
        <v>1</v>
      </c>
      <c r="M5890" s="47">
        <f>VLOOKUP(I5890,PGStock[],6,FALSE)</f>
        <v>150</v>
      </c>
      <c r="N5890" s="47">
        <f>+PGSales!$L5890*PGSales!$M5890</f>
        <v>150</v>
      </c>
    </row>
    <row r="5891" spans="1:14" hidden="1" x14ac:dyDescent="0.25">
      <c r="A5891" s="77">
        <f t="shared" si="506"/>
        <v>2025</v>
      </c>
      <c r="B5891" s="77">
        <f t="shared" si="507"/>
        <v>4</v>
      </c>
      <c r="C5891" s="73">
        <v>45768</v>
      </c>
      <c r="D5891" s="79" t="s">
        <v>0</v>
      </c>
      <c r="E5891" s="80" t="s">
        <v>727</v>
      </c>
      <c r="F5891" s="81" t="str">
        <f>VLOOKUP(E5891,Customer[],2,FALSE)</f>
        <v>Shwe Myaing</v>
      </c>
      <c r="G5891" s="69" t="str">
        <f>VLOOKUP(E5891,Customer[],3,FALSE)</f>
        <v>Baho Rd</v>
      </c>
      <c r="H5891" s="69" t="str">
        <f>VLOOKUP(E5891,Customer[],4,FALSE)</f>
        <v>Hlaing</v>
      </c>
      <c r="I5891" s="48" t="s">
        <v>23</v>
      </c>
      <c r="J5891" s="82" t="str">
        <f>VLOOKUP(I5891,PGStock[],2,FALSE)</f>
        <v>Columbus Super Red Smooth 175 Ml</v>
      </c>
      <c r="K5891" s="71">
        <f>VLOOKUP(I5891,PGStock[],3,FALSE)</f>
        <v>0.17499999999999999</v>
      </c>
      <c r="L5891" s="47">
        <v>1</v>
      </c>
      <c r="M5891" s="47">
        <f>VLOOKUP(I5891,PGStock[],6,FALSE)</f>
        <v>100</v>
      </c>
      <c r="N5891" s="47">
        <f>+PGSales!$L5891*PGSales!$M5891</f>
        <v>100</v>
      </c>
    </row>
    <row r="5892" spans="1:14" hidden="1" x14ac:dyDescent="0.25">
      <c r="A5892" s="77">
        <f t="shared" si="506"/>
        <v>2025</v>
      </c>
      <c r="B5892" s="77">
        <f t="shared" si="507"/>
        <v>4</v>
      </c>
      <c r="C5892" s="73">
        <v>45768</v>
      </c>
      <c r="D5892" s="79" t="s">
        <v>0</v>
      </c>
      <c r="E5892" s="80" t="s">
        <v>727</v>
      </c>
      <c r="F5892" s="81" t="str">
        <f>VLOOKUP(E5892,Customer[],2,FALSE)</f>
        <v>Shwe Myaing</v>
      </c>
      <c r="G5892" s="69" t="str">
        <f>VLOOKUP(E5892,Customer[],3,FALSE)</f>
        <v>Baho Rd</v>
      </c>
      <c r="H5892" s="69" t="str">
        <f>VLOOKUP(E5892,Customer[],4,FALSE)</f>
        <v>Hlaing</v>
      </c>
      <c r="I5892" s="48" t="s">
        <v>20</v>
      </c>
      <c r="J5892" s="82" t="str">
        <f>VLOOKUP(I5892,PGStock[],2,FALSE)</f>
        <v>Formula Rum 700ml</v>
      </c>
      <c r="K5892" s="71">
        <f>VLOOKUP(I5892,PGStock[],3,FALSE)</f>
        <v>0.7</v>
      </c>
      <c r="L5892" s="47">
        <v>1</v>
      </c>
      <c r="M5892" s="47">
        <f>VLOOKUP(I5892,PGStock[],6,FALSE)</f>
        <v>200</v>
      </c>
      <c r="N5892" s="47">
        <f>+PGSales!$L5892*PGSales!$M5892</f>
        <v>200</v>
      </c>
    </row>
    <row r="5893" spans="1:14" hidden="1" x14ac:dyDescent="0.25">
      <c r="A5893" s="77">
        <f t="shared" ref="A5893:A5903" si="508">YEAR(C5893)</f>
        <v>2025</v>
      </c>
      <c r="B5893" s="77">
        <f t="shared" ref="B5893:B5903" si="509">MONTH(C5893)</f>
        <v>4</v>
      </c>
      <c r="C5893" s="73">
        <v>45768</v>
      </c>
      <c r="D5893" s="79" t="s">
        <v>2</v>
      </c>
      <c r="E5893" s="80" t="s">
        <v>588</v>
      </c>
      <c r="F5893" s="81" t="str">
        <f>VLOOKUP(E5893,Customer[],2,FALSE)</f>
        <v>Family Store</v>
      </c>
      <c r="G5893" s="69" t="str">
        <f>VLOOKUP(E5893,Customer[],3,FALSE)</f>
        <v xml:space="preserve">Thanmine Lansone </v>
      </c>
      <c r="H5893" s="69" t="str">
        <f>VLOOKUP(E5893,Customer[],4,FALSE)</f>
        <v>Hlaing</v>
      </c>
      <c r="I5893" s="48" t="s">
        <v>25</v>
      </c>
      <c r="J5893" s="82" t="str">
        <f>VLOOKUP(I5893,PGStock[],2,FALSE)</f>
        <v>Columbus Super Red Smooth 350 Ml</v>
      </c>
      <c r="K5893" s="71">
        <f>VLOOKUP(I5893,PGStock[],3,FALSE)</f>
        <v>0.35</v>
      </c>
      <c r="L5893" s="47">
        <v>2</v>
      </c>
      <c r="M5893" s="47">
        <f>VLOOKUP(I5893,PGStock[],6,FALSE)</f>
        <v>150</v>
      </c>
      <c r="N5893" s="47">
        <f>+PGSales!$L5893*PGSales!$M5893</f>
        <v>300</v>
      </c>
    </row>
    <row r="5894" spans="1:14" hidden="1" x14ac:dyDescent="0.25">
      <c r="A5894" s="77">
        <f t="shared" si="508"/>
        <v>2025</v>
      </c>
      <c r="B5894" s="77">
        <f t="shared" si="509"/>
        <v>4</v>
      </c>
      <c r="C5894" s="73">
        <v>45768</v>
      </c>
      <c r="D5894" s="79" t="s">
        <v>2</v>
      </c>
      <c r="E5894" s="80" t="s">
        <v>588</v>
      </c>
      <c r="F5894" s="81" t="str">
        <f>VLOOKUP(E5894,Customer[],2,FALSE)</f>
        <v>Family Store</v>
      </c>
      <c r="G5894" s="69" t="str">
        <f>VLOOKUP(E5894,Customer[],3,FALSE)</f>
        <v xml:space="preserve">Thanmine Lansone </v>
      </c>
      <c r="H5894" s="69" t="str">
        <f>VLOOKUP(E5894,Customer[],4,FALSE)</f>
        <v>Hlaing</v>
      </c>
      <c r="I5894" s="48" t="s">
        <v>18</v>
      </c>
      <c r="J5894" s="82" t="str">
        <f>VLOOKUP(I5894,PGStock[],2,FALSE)</f>
        <v>Formula Rum 350ml</v>
      </c>
      <c r="K5894" s="71">
        <f>VLOOKUP(I5894,PGStock[],3,FALSE)</f>
        <v>0.35</v>
      </c>
      <c r="L5894" s="47">
        <v>3</v>
      </c>
      <c r="M5894" s="47">
        <f>VLOOKUP(I5894,PGStock[],6,FALSE)</f>
        <v>150</v>
      </c>
      <c r="N5894" s="47">
        <f>+PGSales!$L5894*PGSales!$M5894</f>
        <v>450</v>
      </c>
    </row>
    <row r="5895" spans="1:14" hidden="1" x14ac:dyDescent="0.25">
      <c r="A5895" s="77">
        <f t="shared" si="508"/>
        <v>2025</v>
      </c>
      <c r="B5895" s="77">
        <f t="shared" si="509"/>
        <v>4</v>
      </c>
      <c r="C5895" s="73">
        <v>45768</v>
      </c>
      <c r="D5895" s="79" t="s">
        <v>187</v>
      </c>
      <c r="E5895" s="80" t="s">
        <v>728</v>
      </c>
      <c r="F5895" s="81" t="str">
        <f>VLOOKUP(E5895,Customer[],2,FALSE)</f>
        <v>Soe Moe Kyawe</v>
      </c>
      <c r="G5895" s="69" t="str">
        <f>VLOOKUP(E5895,Customer[],3,FALSE)</f>
        <v xml:space="preserve">Lanlit Lan </v>
      </c>
      <c r="H5895" s="69" t="str">
        <f>VLOOKUP(E5895,Customer[],4,FALSE)</f>
        <v>Insein</v>
      </c>
      <c r="I5895" s="48" t="s">
        <v>25</v>
      </c>
      <c r="J5895" s="82" t="str">
        <f>VLOOKUP(I5895,PGStock[],2,FALSE)</f>
        <v>Columbus Super Red Smooth 350 Ml</v>
      </c>
      <c r="K5895" s="71">
        <f>VLOOKUP(I5895,PGStock[],3,FALSE)</f>
        <v>0.35</v>
      </c>
      <c r="L5895" s="47">
        <v>6</v>
      </c>
      <c r="M5895" s="47">
        <f>VLOOKUP(I5895,PGStock[],6,FALSE)</f>
        <v>150</v>
      </c>
      <c r="N5895" s="47">
        <f>+PGSales!$L5895*PGSales!$M5895</f>
        <v>900</v>
      </c>
    </row>
    <row r="5896" spans="1:14" hidden="1" x14ac:dyDescent="0.25">
      <c r="A5896" s="77">
        <f t="shared" si="508"/>
        <v>2025</v>
      </c>
      <c r="B5896" s="77">
        <f t="shared" si="509"/>
        <v>4</v>
      </c>
      <c r="C5896" s="73">
        <v>45768</v>
      </c>
      <c r="D5896" s="79" t="s">
        <v>187</v>
      </c>
      <c r="E5896" s="80" t="s">
        <v>728</v>
      </c>
      <c r="F5896" s="81" t="str">
        <f>VLOOKUP(E5896,Customer[],2,FALSE)</f>
        <v>Soe Moe Kyawe</v>
      </c>
      <c r="G5896" s="69" t="str">
        <f>VLOOKUP(E5896,Customer[],3,FALSE)</f>
        <v xml:space="preserve">Lanlit Lan </v>
      </c>
      <c r="H5896" s="69" t="str">
        <f>VLOOKUP(E5896,Customer[],4,FALSE)</f>
        <v>Insein</v>
      </c>
      <c r="I5896" s="48" t="s">
        <v>18</v>
      </c>
      <c r="J5896" s="82" t="str">
        <f>VLOOKUP(I5896,PGStock[],2,FALSE)</f>
        <v>Formula Rum 350ml</v>
      </c>
      <c r="K5896" s="71">
        <f>VLOOKUP(I5896,PGStock[],3,FALSE)</f>
        <v>0.35</v>
      </c>
      <c r="L5896" s="47">
        <v>1</v>
      </c>
      <c r="M5896" s="47">
        <f>VLOOKUP(I5896,PGStock[],6,FALSE)</f>
        <v>150</v>
      </c>
      <c r="N5896" s="47">
        <f>+PGSales!$L5896*PGSales!$M5896</f>
        <v>150</v>
      </c>
    </row>
    <row r="5897" spans="1:14" hidden="1" x14ac:dyDescent="0.25">
      <c r="A5897" s="77">
        <f t="shared" si="508"/>
        <v>2025</v>
      </c>
      <c r="B5897" s="77">
        <f t="shared" si="509"/>
        <v>4</v>
      </c>
      <c r="C5897" s="73">
        <v>45768</v>
      </c>
      <c r="D5897" s="79" t="s">
        <v>186</v>
      </c>
      <c r="E5897" s="80" t="s">
        <v>570</v>
      </c>
      <c r="F5897" s="81" t="str">
        <f>VLOOKUP(E5897,Customer[],2,FALSE)</f>
        <v xml:space="preserve">Ko Kyaw </v>
      </c>
      <c r="G5897" s="69" t="str">
        <f>VLOOKUP(E5897,Customer[],3,FALSE)</f>
        <v>Magin Kyawan Rd</v>
      </c>
      <c r="H5897" s="69" t="str">
        <f>VLOOKUP(E5897,Customer[],4,FALSE)</f>
        <v>Insein</v>
      </c>
      <c r="I5897" s="48" t="s">
        <v>27</v>
      </c>
      <c r="J5897" s="82" t="str">
        <f>VLOOKUP(I5897,PGStock[],2,FALSE)</f>
        <v>Columbus Super Red Smooth 700 Ml</v>
      </c>
      <c r="K5897" s="71">
        <f>VLOOKUP(I5897,PGStock[],3,FALSE)</f>
        <v>0.7</v>
      </c>
      <c r="L5897" s="47">
        <v>1</v>
      </c>
      <c r="M5897" s="47">
        <f>VLOOKUP(I5897,PGStock[],6,FALSE)</f>
        <v>200</v>
      </c>
      <c r="N5897" s="47">
        <f>+PGSales!$L5897*PGSales!$M5897</f>
        <v>200</v>
      </c>
    </row>
    <row r="5898" spans="1:14" hidden="1" x14ac:dyDescent="0.25">
      <c r="A5898" s="77">
        <f t="shared" si="508"/>
        <v>2025</v>
      </c>
      <c r="B5898" s="77">
        <f t="shared" si="509"/>
        <v>4</v>
      </c>
      <c r="C5898" s="73">
        <v>45768</v>
      </c>
      <c r="D5898" s="79" t="s">
        <v>186</v>
      </c>
      <c r="E5898" s="80" t="s">
        <v>570</v>
      </c>
      <c r="F5898" s="81" t="str">
        <f>VLOOKUP(E5898,Customer[],2,FALSE)</f>
        <v xml:space="preserve">Ko Kyaw </v>
      </c>
      <c r="G5898" s="69" t="str">
        <f>VLOOKUP(E5898,Customer[],3,FALSE)</f>
        <v>Magin Kyawan Rd</v>
      </c>
      <c r="H5898" s="69" t="str">
        <f>VLOOKUP(E5898,Customer[],4,FALSE)</f>
        <v>Insein</v>
      </c>
      <c r="I5898" s="48" t="s">
        <v>25</v>
      </c>
      <c r="J5898" s="82" t="str">
        <f>VLOOKUP(I5898,PGStock[],2,FALSE)</f>
        <v>Columbus Super Red Smooth 350 Ml</v>
      </c>
      <c r="K5898" s="71">
        <f>VLOOKUP(I5898,PGStock[],3,FALSE)</f>
        <v>0.35</v>
      </c>
      <c r="L5898" s="47">
        <v>1</v>
      </c>
      <c r="M5898" s="47">
        <f>VLOOKUP(I5898,PGStock[],6,FALSE)</f>
        <v>150</v>
      </c>
      <c r="N5898" s="47">
        <f>+PGSales!$L5898*PGSales!$M5898</f>
        <v>150</v>
      </c>
    </row>
    <row r="5899" spans="1:14" hidden="1" x14ac:dyDescent="0.25">
      <c r="A5899" s="77">
        <f t="shared" si="508"/>
        <v>2025</v>
      </c>
      <c r="B5899" s="77">
        <f t="shared" si="509"/>
        <v>4</v>
      </c>
      <c r="C5899" s="73">
        <v>45768</v>
      </c>
      <c r="D5899" s="79" t="s">
        <v>186</v>
      </c>
      <c r="E5899" s="80" t="s">
        <v>570</v>
      </c>
      <c r="F5899" s="81" t="str">
        <f>VLOOKUP(E5899,Customer[],2,FALSE)</f>
        <v xml:space="preserve">Ko Kyaw </v>
      </c>
      <c r="G5899" s="69" t="str">
        <f>VLOOKUP(E5899,Customer[],3,FALSE)</f>
        <v>Magin Kyawan Rd</v>
      </c>
      <c r="H5899" s="69" t="str">
        <f>VLOOKUP(E5899,Customer[],4,FALSE)</f>
        <v>Insein</v>
      </c>
      <c r="I5899" s="48" t="s">
        <v>23</v>
      </c>
      <c r="J5899" s="82" t="str">
        <f>VLOOKUP(I5899,PGStock[],2,FALSE)</f>
        <v>Columbus Super Red Smooth 175 Ml</v>
      </c>
      <c r="K5899" s="71">
        <f>VLOOKUP(I5899,PGStock[],3,FALSE)</f>
        <v>0.17499999999999999</v>
      </c>
      <c r="L5899" s="47">
        <v>1</v>
      </c>
      <c r="M5899" s="47">
        <f>VLOOKUP(I5899,PGStock[],6,FALSE)</f>
        <v>100</v>
      </c>
      <c r="N5899" s="47">
        <f>+PGSales!$L5899*PGSales!$M5899</f>
        <v>100</v>
      </c>
    </row>
    <row r="5900" spans="1:14" hidden="1" x14ac:dyDescent="0.25">
      <c r="A5900" s="77">
        <f t="shared" si="508"/>
        <v>2025</v>
      </c>
      <c r="B5900" s="77">
        <f t="shared" si="509"/>
        <v>4</v>
      </c>
      <c r="C5900" s="73">
        <v>45768</v>
      </c>
      <c r="D5900" s="79" t="s">
        <v>186</v>
      </c>
      <c r="E5900" s="80" t="s">
        <v>570</v>
      </c>
      <c r="F5900" s="81" t="str">
        <f>VLOOKUP(E5900,Customer[],2,FALSE)</f>
        <v xml:space="preserve">Ko Kyaw </v>
      </c>
      <c r="G5900" s="69" t="str">
        <f>VLOOKUP(E5900,Customer[],3,FALSE)</f>
        <v>Magin Kyawan Rd</v>
      </c>
      <c r="H5900" s="69" t="str">
        <f>VLOOKUP(E5900,Customer[],4,FALSE)</f>
        <v>Insein</v>
      </c>
      <c r="I5900" s="48" t="s">
        <v>18</v>
      </c>
      <c r="J5900" s="82" t="str">
        <f>VLOOKUP(I5900,PGStock[],2,FALSE)</f>
        <v>Formula Rum 350ml</v>
      </c>
      <c r="K5900" s="71">
        <f>VLOOKUP(I5900,PGStock[],3,FALSE)</f>
        <v>0.35</v>
      </c>
      <c r="L5900" s="47">
        <v>4</v>
      </c>
      <c r="M5900" s="47">
        <f>VLOOKUP(I5900,PGStock[],6,FALSE)</f>
        <v>150</v>
      </c>
      <c r="N5900" s="47">
        <f>+PGSales!$L5900*PGSales!$M5900</f>
        <v>600</v>
      </c>
    </row>
    <row r="5901" spans="1:14" hidden="1" x14ac:dyDescent="0.25">
      <c r="A5901" s="77">
        <f t="shared" si="508"/>
        <v>2025</v>
      </c>
      <c r="B5901" s="77">
        <f t="shared" si="509"/>
        <v>4</v>
      </c>
      <c r="C5901" s="73">
        <v>45768</v>
      </c>
      <c r="D5901" s="79" t="s">
        <v>1</v>
      </c>
      <c r="E5901" s="80" t="s">
        <v>591</v>
      </c>
      <c r="F5901" s="81" t="str">
        <f>VLOOKUP(E5901,Customer[],2,FALSE)</f>
        <v>Ma Thwe</v>
      </c>
      <c r="G5901" s="69" t="str">
        <f>VLOOKUP(E5901,Customer[],3,FALSE)</f>
        <v>Nawayat Rd</v>
      </c>
      <c r="H5901" s="69" t="str">
        <f>VLOOKUP(E5901,Customer[],4,FALSE)</f>
        <v>Insein</v>
      </c>
      <c r="I5901" s="48" t="s">
        <v>25</v>
      </c>
      <c r="J5901" s="82" t="str">
        <f>VLOOKUP(I5901,PGStock[],2,FALSE)</f>
        <v>Columbus Super Red Smooth 350 Ml</v>
      </c>
      <c r="K5901" s="71">
        <f>VLOOKUP(I5901,PGStock[],3,FALSE)</f>
        <v>0.35</v>
      </c>
      <c r="L5901" s="47">
        <v>1</v>
      </c>
      <c r="M5901" s="47">
        <f>VLOOKUP(I5901,PGStock[],6,FALSE)</f>
        <v>150</v>
      </c>
      <c r="N5901" s="47">
        <f>+PGSales!$L5901*PGSales!$M5901</f>
        <v>150</v>
      </c>
    </row>
    <row r="5902" spans="1:14" hidden="1" x14ac:dyDescent="0.25">
      <c r="A5902" s="77">
        <f t="shared" si="508"/>
        <v>2025</v>
      </c>
      <c r="B5902" s="77">
        <f t="shared" si="509"/>
        <v>4</v>
      </c>
      <c r="C5902" s="73">
        <v>45768</v>
      </c>
      <c r="D5902" s="79" t="s">
        <v>1</v>
      </c>
      <c r="E5902" s="80" t="s">
        <v>591</v>
      </c>
      <c r="F5902" s="81" t="str">
        <f>VLOOKUP(E5902,Customer[],2,FALSE)</f>
        <v>Ma Thwe</v>
      </c>
      <c r="G5902" s="69" t="str">
        <f>VLOOKUP(E5902,Customer[],3,FALSE)</f>
        <v>Nawayat Rd</v>
      </c>
      <c r="H5902" s="69" t="str">
        <f>VLOOKUP(E5902,Customer[],4,FALSE)</f>
        <v>Insein</v>
      </c>
      <c r="I5902" s="48" t="s">
        <v>18</v>
      </c>
      <c r="J5902" s="82" t="str">
        <f>VLOOKUP(I5902,PGStock[],2,FALSE)</f>
        <v>Formula Rum 350ml</v>
      </c>
      <c r="K5902" s="71">
        <f>VLOOKUP(I5902,PGStock[],3,FALSE)</f>
        <v>0.35</v>
      </c>
      <c r="L5902" s="47">
        <v>2</v>
      </c>
      <c r="M5902" s="47">
        <f>VLOOKUP(I5902,PGStock[],6,FALSE)</f>
        <v>150</v>
      </c>
      <c r="N5902" s="47">
        <f>+PGSales!$L5902*PGSales!$M5902</f>
        <v>300</v>
      </c>
    </row>
    <row r="5903" spans="1:14" hidden="1" x14ac:dyDescent="0.25">
      <c r="A5903" s="77">
        <f t="shared" si="508"/>
        <v>2025</v>
      </c>
      <c r="B5903" s="77">
        <f t="shared" si="509"/>
        <v>4</v>
      </c>
      <c r="C5903" s="73">
        <v>45768</v>
      </c>
      <c r="D5903" s="79" t="s">
        <v>56</v>
      </c>
      <c r="E5903" s="80" t="s">
        <v>512</v>
      </c>
      <c r="F5903" s="81" t="str">
        <f>VLOOKUP(E5903,Customer[],2,FALSE)</f>
        <v>Moe Thounk Pan</v>
      </c>
      <c r="G5903" s="69" t="str">
        <f>VLOOKUP(E5903,Customer[],3,FALSE)</f>
        <v>Mya Yatu Sd</v>
      </c>
      <c r="H5903" s="69" t="str">
        <f>VLOOKUP(E5903,Customer[],4,FALSE)</f>
        <v>Htauk kyant</v>
      </c>
      <c r="I5903" s="48" t="s">
        <v>25</v>
      </c>
      <c r="J5903" s="82" t="str">
        <f>VLOOKUP(I5903,PGStock[],2,FALSE)</f>
        <v>Columbus Super Red Smooth 350 Ml</v>
      </c>
      <c r="K5903" s="71">
        <f>VLOOKUP(I5903,PGStock[],3,FALSE)</f>
        <v>0.35</v>
      </c>
      <c r="L5903" s="47">
        <v>4</v>
      </c>
      <c r="M5903" s="47">
        <f>VLOOKUP(I5903,PGStock[],6,FALSE)</f>
        <v>150</v>
      </c>
      <c r="N5903" s="47">
        <f>+PGSales!$L5903*PGSales!$M5903</f>
        <v>600</v>
      </c>
    </row>
    <row r="5904" spans="1:14" hidden="1" x14ac:dyDescent="0.25">
      <c r="A5904" s="77">
        <f t="shared" ref="A5904:A5916" si="510">YEAR(C5904)</f>
        <v>2025</v>
      </c>
      <c r="B5904" s="77">
        <f t="shared" ref="B5904:B5916" si="511">MONTH(C5904)</f>
        <v>4</v>
      </c>
      <c r="C5904" s="73">
        <v>45768</v>
      </c>
      <c r="D5904" s="79" t="s">
        <v>56</v>
      </c>
      <c r="E5904" s="80" t="s">
        <v>512</v>
      </c>
      <c r="F5904" s="81" t="str">
        <f>VLOOKUP(E5904,Customer[],2,FALSE)</f>
        <v>Moe Thounk Pan</v>
      </c>
      <c r="G5904" s="69" t="str">
        <f>VLOOKUP(E5904,Customer[],3,FALSE)</f>
        <v>Mya Yatu Sd</v>
      </c>
      <c r="H5904" s="69" t="str">
        <f>VLOOKUP(E5904,Customer[],4,FALSE)</f>
        <v>Htauk kyant</v>
      </c>
      <c r="I5904" s="48" t="s">
        <v>18</v>
      </c>
      <c r="J5904" s="82" t="str">
        <f>VLOOKUP(I5904,PGStock[],2,FALSE)</f>
        <v>Formula Rum 350ml</v>
      </c>
      <c r="K5904" s="71">
        <f>VLOOKUP(I5904,PGStock[],3,FALSE)</f>
        <v>0.35</v>
      </c>
      <c r="L5904" s="47">
        <v>2</v>
      </c>
      <c r="M5904" s="47">
        <f>VLOOKUP(I5904,PGStock[],6,FALSE)</f>
        <v>150</v>
      </c>
      <c r="N5904" s="47">
        <f>+PGSales!$L5904*PGSales!$M5904</f>
        <v>300</v>
      </c>
    </row>
    <row r="5905" spans="1:14" hidden="1" x14ac:dyDescent="0.25">
      <c r="A5905" s="77">
        <f t="shared" si="510"/>
        <v>2025</v>
      </c>
      <c r="B5905" s="77">
        <f t="shared" si="511"/>
        <v>4</v>
      </c>
      <c r="C5905" s="73">
        <v>45768</v>
      </c>
      <c r="D5905" s="79" t="s">
        <v>365</v>
      </c>
      <c r="E5905" s="80" t="s">
        <v>729</v>
      </c>
      <c r="F5905" s="81" t="str">
        <f>VLOOKUP(E5905,Customer[],2,FALSE)</f>
        <v>Aung Gyi</v>
      </c>
      <c r="G5905" s="69" t="str">
        <f>VLOOKUP(E5905,Customer[],3,FALSE)</f>
        <v>Bago Rd</v>
      </c>
      <c r="H5905" s="69" t="str">
        <f>VLOOKUP(E5905,Customer[],4,FALSE)</f>
        <v>Htauk kyant</v>
      </c>
      <c r="I5905" s="48" t="s">
        <v>25</v>
      </c>
      <c r="J5905" s="82" t="str">
        <f>VLOOKUP(I5905,PGStock[],2,FALSE)</f>
        <v>Columbus Super Red Smooth 350 Ml</v>
      </c>
      <c r="K5905" s="71">
        <f>VLOOKUP(I5905,PGStock[],3,FALSE)</f>
        <v>0.35</v>
      </c>
      <c r="L5905" s="47">
        <v>5</v>
      </c>
      <c r="M5905" s="47">
        <f>VLOOKUP(I5905,PGStock[],6,FALSE)</f>
        <v>150</v>
      </c>
      <c r="N5905" s="47">
        <f>+PGSales!$L5905*PGSales!$M5905</f>
        <v>750</v>
      </c>
    </row>
    <row r="5906" spans="1:14" hidden="1" x14ac:dyDescent="0.25">
      <c r="A5906" s="77">
        <f t="shared" si="510"/>
        <v>2025</v>
      </c>
      <c r="B5906" s="77">
        <f t="shared" si="511"/>
        <v>4</v>
      </c>
      <c r="C5906" s="73">
        <v>45768</v>
      </c>
      <c r="D5906" s="79" t="s">
        <v>62</v>
      </c>
      <c r="E5906" s="80" t="s">
        <v>730</v>
      </c>
      <c r="F5906" s="81" t="str">
        <f>VLOOKUP(E5906,Customer[],2,FALSE)</f>
        <v>Shwe Gold</v>
      </c>
      <c r="G5906" s="69" t="str">
        <f>VLOOKUP(E5906,Customer[],3,FALSE)</f>
        <v>Mya Yatu Sd</v>
      </c>
      <c r="H5906" s="69" t="str">
        <f>VLOOKUP(E5906,Customer[],4,FALSE)</f>
        <v>Htauk kyant</v>
      </c>
      <c r="I5906" s="48" t="s">
        <v>25</v>
      </c>
      <c r="J5906" s="82" t="str">
        <f>VLOOKUP(I5906,PGStock[],2,FALSE)</f>
        <v>Columbus Super Red Smooth 350 Ml</v>
      </c>
      <c r="K5906" s="71">
        <f>VLOOKUP(I5906,PGStock[],3,FALSE)</f>
        <v>0.35</v>
      </c>
      <c r="L5906" s="47">
        <v>4</v>
      </c>
      <c r="M5906" s="47">
        <f>VLOOKUP(I5906,PGStock[],6,FALSE)</f>
        <v>150</v>
      </c>
      <c r="N5906" s="47">
        <f>+PGSales!$L5906*PGSales!$M5906</f>
        <v>600</v>
      </c>
    </row>
    <row r="5907" spans="1:14" hidden="1" x14ac:dyDescent="0.25">
      <c r="A5907" s="77">
        <f t="shared" si="510"/>
        <v>2025</v>
      </c>
      <c r="B5907" s="77">
        <f t="shared" si="511"/>
        <v>4</v>
      </c>
      <c r="C5907" s="73">
        <v>45768</v>
      </c>
      <c r="D5907" s="79" t="s">
        <v>62</v>
      </c>
      <c r="E5907" s="80" t="s">
        <v>730</v>
      </c>
      <c r="F5907" s="81" t="str">
        <f>VLOOKUP(E5907,Customer[],2,FALSE)</f>
        <v>Shwe Gold</v>
      </c>
      <c r="G5907" s="69" t="str">
        <f>VLOOKUP(E5907,Customer[],3,FALSE)</f>
        <v>Mya Yatu Sd</v>
      </c>
      <c r="H5907" s="69" t="str">
        <f>VLOOKUP(E5907,Customer[],4,FALSE)</f>
        <v>Htauk kyant</v>
      </c>
      <c r="I5907" s="48" t="s">
        <v>18</v>
      </c>
      <c r="J5907" s="82" t="str">
        <f>VLOOKUP(I5907,PGStock[],2,FALSE)</f>
        <v>Formula Rum 350ml</v>
      </c>
      <c r="K5907" s="71">
        <f>VLOOKUP(I5907,PGStock[],3,FALSE)</f>
        <v>0.35</v>
      </c>
      <c r="L5907" s="47">
        <v>9</v>
      </c>
      <c r="M5907" s="47">
        <f>VLOOKUP(I5907,PGStock[],6,FALSE)</f>
        <v>150</v>
      </c>
      <c r="N5907" s="47">
        <f>+PGSales!$L5907*PGSales!$M5907</f>
        <v>1350</v>
      </c>
    </row>
    <row r="5908" spans="1:14" hidden="1" x14ac:dyDescent="0.25">
      <c r="A5908" s="77">
        <f t="shared" si="510"/>
        <v>2025</v>
      </c>
      <c r="B5908" s="77">
        <f t="shared" si="511"/>
        <v>4</v>
      </c>
      <c r="C5908" s="73">
        <v>45768</v>
      </c>
      <c r="D5908" s="79" t="s">
        <v>64</v>
      </c>
      <c r="E5908" s="80" t="s">
        <v>515</v>
      </c>
      <c r="F5908" s="81" t="str">
        <f>VLOOKUP(E5908,Customer[],2,FALSE)</f>
        <v xml:space="preserve">KK </v>
      </c>
      <c r="G5908" s="69" t="str">
        <f>VLOOKUP(E5908,Customer[],3,FALSE)</f>
        <v>Oae Yin Sd</v>
      </c>
      <c r="H5908" s="69" t="str">
        <f>VLOOKUP(E5908,Customer[],4,FALSE)</f>
        <v>Htauk kyant</v>
      </c>
      <c r="I5908" s="48" t="s">
        <v>25</v>
      </c>
      <c r="J5908" s="82" t="str">
        <f>VLOOKUP(I5908,PGStock[],2,FALSE)</f>
        <v>Columbus Super Red Smooth 350 Ml</v>
      </c>
      <c r="K5908" s="71">
        <f>VLOOKUP(I5908,PGStock[],3,FALSE)</f>
        <v>0.35</v>
      </c>
      <c r="L5908" s="47">
        <v>8</v>
      </c>
      <c r="M5908" s="47">
        <f>VLOOKUP(I5908,PGStock[],6,FALSE)</f>
        <v>150</v>
      </c>
      <c r="N5908" s="47">
        <f>+PGSales!$L5908*PGSales!$M5908</f>
        <v>1200</v>
      </c>
    </row>
    <row r="5909" spans="1:14" hidden="1" x14ac:dyDescent="0.25">
      <c r="A5909" s="77">
        <f t="shared" si="510"/>
        <v>2025</v>
      </c>
      <c r="B5909" s="77">
        <f t="shared" si="511"/>
        <v>4</v>
      </c>
      <c r="C5909" s="73">
        <v>45768</v>
      </c>
      <c r="D5909" s="79" t="s">
        <v>64</v>
      </c>
      <c r="E5909" s="80" t="s">
        <v>515</v>
      </c>
      <c r="F5909" s="81" t="str">
        <f>VLOOKUP(E5909,Customer[],2,FALSE)</f>
        <v xml:space="preserve">KK </v>
      </c>
      <c r="G5909" s="69" t="str">
        <f>VLOOKUP(E5909,Customer[],3,FALSE)</f>
        <v>Oae Yin Sd</v>
      </c>
      <c r="H5909" s="69" t="str">
        <f>VLOOKUP(E5909,Customer[],4,FALSE)</f>
        <v>Htauk kyant</v>
      </c>
      <c r="I5909" s="48" t="s">
        <v>20</v>
      </c>
      <c r="J5909" s="82" t="str">
        <f>VLOOKUP(I5909,PGStock[],2,FALSE)</f>
        <v>Formula Rum 700ml</v>
      </c>
      <c r="K5909" s="71">
        <f>VLOOKUP(I5909,PGStock[],3,FALSE)</f>
        <v>0.7</v>
      </c>
      <c r="L5909" s="47">
        <v>1</v>
      </c>
      <c r="M5909" s="47">
        <f>VLOOKUP(I5909,PGStock[],6,FALSE)</f>
        <v>200</v>
      </c>
      <c r="N5909" s="47">
        <f>+PGSales!$L5909*PGSales!$M5909</f>
        <v>200</v>
      </c>
    </row>
    <row r="5910" spans="1:14" hidden="1" x14ac:dyDescent="0.25">
      <c r="A5910" s="77">
        <f t="shared" si="510"/>
        <v>2025</v>
      </c>
      <c r="B5910" s="77">
        <f t="shared" si="511"/>
        <v>4</v>
      </c>
      <c r="C5910" s="73">
        <v>45768</v>
      </c>
      <c r="D5910" s="79" t="s">
        <v>64</v>
      </c>
      <c r="E5910" s="80" t="s">
        <v>515</v>
      </c>
      <c r="F5910" s="81" t="str">
        <f>VLOOKUP(E5910,Customer[],2,FALSE)</f>
        <v xml:space="preserve">KK </v>
      </c>
      <c r="G5910" s="69" t="str">
        <f>VLOOKUP(E5910,Customer[],3,FALSE)</f>
        <v>Oae Yin Sd</v>
      </c>
      <c r="H5910" s="69" t="str">
        <f>VLOOKUP(E5910,Customer[],4,FALSE)</f>
        <v>Htauk kyant</v>
      </c>
      <c r="I5910" s="48" t="s">
        <v>18</v>
      </c>
      <c r="J5910" s="82" t="str">
        <f>VLOOKUP(I5910,PGStock[],2,FALSE)</f>
        <v>Formula Rum 350ml</v>
      </c>
      <c r="K5910" s="71">
        <f>VLOOKUP(I5910,PGStock[],3,FALSE)</f>
        <v>0.35</v>
      </c>
      <c r="L5910" s="47">
        <v>1</v>
      </c>
      <c r="M5910" s="47">
        <f>VLOOKUP(I5910,PGStock[],6,FALSE)</f>
        <v>150</v>
      </c>
      <c r="N5910" s="47">
        <f>+PGSales!$L5910*PGSales!$M5910</f>
        <v>150</v>
      </c>
    </row>
    <row r="5911" spans="1:14" hidden="1" x14ac:dyDescent="0.25">
      <c r="A5911" s="77">
        <f t="shared" si="510"/>
        <v>2025</v>
      </c>
      <c r="B5911" s="77">
        <f t="shared" si="511"/>
        <v>4</v>
      </c>
      <c r="C5911" s="73">
        <v>45768</v>
      </c>
      <c r="D5911" s="79" t="s">
        <v>58</v>
      </c>
      <c r="E5911" s="80" t="s">
        <v>731</v>
      </c>
      <c r="F5911" s="81" t="str">
        <f>VLOOKUP(E5911,Customer[],2,FALSE)</f>
        <v>Nagarni</v>
      </c>
      <c r="G5911" s="69" t="str">
        <f>VLOOKUP(E5911,Customer[],3,FALSE)</f>
        <v>Tan Day Pin Sd</v>
      </c>
      <c r="H5911" s="69" t="str">
        <f>VLOOKUP(E5911,Customer[],4,FALSE)</f>
        <v>Htauk kyant</v>
      </c>
      <c r="I5911" s="48" t="s">
        <v>25</v>
      </c>
      <c r="J5911" s="82" t="str">
        <f>VLOOKUP(I5911,PGStock[],2,FALSE)</f>
        <v>Columbus Super Red Smooth 350 Ml</v>
      </c>
      <c r="K5911" s="71">
        <f>VLOOKUP(I5911,PGStock[],3,FALSE)</f>
        <v>0.35</v>
      </c>
      <c r="L5911" s="47">
        <v>3</v>
      </c>
      <c r="M5911" s="47">
        <f>VLOOKUP(I5911,PGStock[],6,FALSE)</f>
        <v>150</v>
      </c>
      <c r="N5911" s="47">
        <f>+PGSales!$L5911*PGSales!$M5911</f>
        <v>450</v>
      </c>
    </row>
    <row r="5912" spans="1:14" hidden="1" x14ac:dyDescent="0.25">
      <c r="A5912" s="77">
        <f t="shared" si="510"/>
        <v>2025</v>
      </c>
      <c r="B5912" s="77">
        <f t="shared" si="511"/>
        <v>4</v>
      </c>
      <c r="C5912" s="73">
        <v>45768</v>
      </c>
      <c r="D5912" s="79" t="s">
        <v>58</v>
      </c>
      <c r="E5912" s="80" t="s">
        <v>731</v>
      </c>
      <c r="F5912" s="81" t="str">
        <f>VLOOKUP(E5912,Customer[],2,FALSE)</f>
        <v>Nagarni</v>
      </c>
      <c r="G5912" s="69" t="str">
        <f>VLOOKUP(E5912,Customer[],3,FALSE)</f>
        <v>Tan Day Pin Sd</v>
      </c>
      <c r="H5912" s="69" t="str">
        <f>VLOOKUP(E5912,Customer[],4,FALSE)</f>
        <v>Htauk kyant</v>
      </c>
      <c r="I5912" s="48" t="s">
        <v>18</v>
      </c>
      <c r="J5912" s="82" t="str">
        <f>VLOOKUP(I5912,PGStock[],2,FALSE)</f>
        <v>Formula Rum 350ml</v>
      </c>
      <c r="K5912" s="71">
        <f>VLOOKUP(I5912,PGStock[],3,FALSE)</f>
        <v>0.35</v>
      </c>
      <c r="L5912" s="47">
        <v>3</v>
      </c>
      <c r="M5912" s="47">
        <f>VLOOKUP(I5912,PGStock[],6,FALSE)</f>
        <v>150</v>
      </c>
      <c r="N5912" s="47">
        <f>+PGSales!$L5912*PGSales!$M5912</f>
        <v>450</v>
      </c>
    </row>
    <row r="5913" spans="1:14" hidden="1" x14ac:dyDescent="0.25">
      <c r="A5913" s="77">
        <f t="shared" si="510"/>
        <v>2025</v>
      </c>
      <c r="B5913" s="77">
        <f t="shared" si="511"/>
        <v>4</v>
      </c>
      <c r="C5913" s="73">
        <v>45768</v>
      </c>
      <c r="D5913" s="79" t="s">
        <v>109</v>
      </c>
      <c r="E5913" s="80" t="s">
        <v>516</v>
      </c>
      <c r="F5913" s="81" t="str">
        <f>VLOOKUP(E5913,Customer[],2,FALSE)</f>
        <v>Hlaing Min</v>
      </c>
      <c r="G5913" s="69" t="str">
        <f>VLOOKUP(E5913,Customer[],3,FALSE)</f>
        <v>Than nay pin rd</v>
      </c>
      <c r="H5913" s="69" t="str">
        <f>VLOOKUP(E5913,Customer[],4,FALSE)</f>
        <v>Htauk kyant</v>
      </c>
      <c r="I5913" s="48" t="s">
        <v>27</v>
      </c>
      <c r="J5913" s="82" t="str">
        <f>VLOOKUP(I5913,PGStock[],2,FALSE)</f>
        <v>Columbus Super Red Smooth 700 Ml</v>
      </c>
      <c r="K5913" s="71">
        <f>VLOOKUP(I5913,PGStock[],3,FALSE)</f>
        <v>0.7</v>
      </c>
      <c r="L5913" s="47">
        <v>2</v>
      </c>
      <c r="M5913" s="47">
        <f>VLOOKUP(I5913,PGStock[],6,FALSE)</f>
        <v>200</v>
      </c>
      <c r="N5913" s="47">
        <f>+PGSales!$L5913*PGSales!$M5913</f>
        <v>400</v>
      </c>
    </row>
    <row r="5914" spans="1:14" hidden="1" x14ac:dyDescent="0.25">
      <c r="A5914" s="77">
        <f t="shared" si="510"/>
        <v>2025</v>
      </c>
      <c r="B5914" s="77">
        <f t="shared" si="511"/>
        <v>4</v>
      </c>
      <c r="C5914" s="73">
        <v>45768</v>
      </c>
      <c r="D5914" s="79" t="s">
        <v>109</v>
      </c>
      <c r="E5914" s="80" t="s">
        <v>516</v>
      </c>
      <c r="F5914" s="81" t="str">
        <f>VLOOKUP(E5914,Customer[],2,FALSE)</f>
        <v>Hlaing Min</v>
      </c>
      <c r="G5914" s="69" t="str">
        <f>VLOOKUP(E5914,Customer[],3,FALSE)</f>
        <v>Than nay pin rd</v>
      </c>
      <c r="H5914" s="69" t="str">
        <f>VLOOKUP(E5914,Customer[],4,FALSE)</f>
        <v>Htauk kyant</v>
      </c>
      <c r="I5914" s="48" t="s">
        <v>25</v>
      </c>
      <c r="J5914" s="82" t="str">
        <f>VLOOKUP(I5914,PGStock[],2,FALSE)</f>
        <v>Columbus Super Red Smooth 350 Ml</v>
      </c>
      <c r="K5914" s="71">
        <f>VLOOKUP(I5914,PGStock[],3,FALSE)</f>
        <v>0.35</v>
      </c>
      <c r="L5914" s="47">
        <v>4</v>
      </c>
      <c r="M5914" s="47">
        <f>VLOOKUP(I5914,PGStock[],6,FALSE)</f>
        <v>150</v>
      </c>
      <c r="N5914" s="47">
        <f>+PGSales!$L5914*PGSales!$M5914</f>
        <v>600</v>
      </c>
    </row>
    <row r="5915" spans="1:14" hidden="1" x14ac:dyDescent="0.25">
      <c r="A5915" s="77">
        <f t="shared" si="510"/>
        <v>2025</v>
      </c>
      <c r="B5915" s="77">
        <f t="shared" si="511"/>
        <v>4</v>
      </c>
      <c r="C5915" s="73">
        <v>45768</v>
      </c>
      <c r="D5915" s="79" t="s">
        <v>109</v>
      </c>
      <c r="E5915" s="80" t="s">
        <v>516</v>
      </c>
      <c r="F5915" s="81" t="str">
        <f>VLOOKUP(E5915,Customer[],2,FALSE)</f>
        <v>Hlaing Min</v>
      </c>
      <c r="G5915" s="69" t="str">
        <f>VLOOKUP(E5915,Customer[],3,FALSE)</f>
        <v>Than nay pin rd</v>
      </c>
      <c r="H5915" s="69" t="str">
        <f>VLOOKUP(E5915,Customer[],4,FALSE)</f>
        <v>Htauk kyant</v>
      </c>
      <c r="I5915" s="48" t="s">
        <v>18</v>
      </c>
      <c r="J5915" s="82" t="str">
        <f>VLOOKUP(I5915,PGStock[],2,FALSE)</f>
        <v>Formula Rum 350ml</v>
      </c>
      <c r="K5915" s="71">
        <f>VLOOKUP(I5915,PGStock[],3,FALSE)</f>
        <v>0.35</v>
      </c>
      <c r="L5915" s="47">
        <v>2</v>
      </c>
      <c r="M5915" s="47">
        <f>VLOOKUP(I5915,PGStock[],6,FALSE)</f>
        <v>150</v>
      </c>
      <c r="N5915" s="47">
        <f>+PGSales!$L5915*PGSales!$M5915</f>
        <v>300</v>
      </c>
    </row>
    <row r="5916" spans="1:14" hidden="1" x14ac:dyDescent="0.25">
      <c r="A5916" s="77">
        <f t="shared" si="510"/>
        <v>2025</v>
      </c>
      <c r="B5916" s="77">
        <f t="shared" si="511"/>
        <v>4</v>
      </c>
      <c r="C5916" s="73">
        <v>45768</v>
      </c>
      <c r="D5916" s="79" t="s">
        <v>66</v>
      </c>
      <c r="E5916" s="80" t="s">
        <v>733</v>
      </c>
      <c r="F5916" s="81" t="str">
        <f>VLOOKUP(E5916,Customer[],2,FALSE)</f>
        <v>Shwe Young</v>
      </c>
      <c r="G5916" s="69" t="str">
        <f>VLOOKUP(E5916,Customer[],3,FALSE)</f>
        <v>Moe Yi Rd</v>
      </c>
      <c r="H5916" s="69" t="str">
        <f>VLOOKUP(E5916,Customer[],4,FALSE)</f>
        <v>Htauk kyant</v>
      </c>
      <c r="I5916" s="48" t="s">
        <v>27</v>
      </c>
      <c r="J5916" s="82" t="str">
        <f>VLOOKUP(I5916,PGStock[],2,FALSE)</f>
        <v>Columbus Super Red Smooth 700 Ml</v>
      </c>
      <c r="K5916" s="71">
        <f>VLOOKUP(I5916,PGStock[],3,FALSE)</f>
        <v>0.7</v>
      </c>
      <c r="L5916" s="47">
        <v>1</v>
      </c>
      <c r="M5916" s="47">
        <f>VLOOKUP(I5916,PGStock[],6,FALSE)</f>
        <v>200</v>
      </c>
      <c r="N5916" s="47">
        <f>+PGSales!$L5916*PGSales!$M5916</f>
        <v>200</v>
      </c>
    </row>
    <row r="5917" spans="1:14" hidden="1" x14ac:dyDescent="0.25">
      <c r="A5917" s="77">
        <f t="shared" ref="A5917:A5929" si="512">YEAR(C5917)</f>
        <v>2025</v>
      </c>
      <c r="B5917" s="77">
        <f t="shared" ref="B5917:B5929" si="513">MONTH(C5917)</f>
        <v>4</v>
      </c>
      <c r="C5917" s="73">
        <v>45768</v>
      </c>
      <c r="D5917" s="79" t="s">
        <v>66</v>
      </c>
      <c r="E5917" s="80" t="s">
        <v>733</v>
      </c>
      <c r="F5917" s="81" t="str">
        <f>VLOOKUP(E5917,Customer[],2,FALSE)</f>
        <v>Shwe Young</v>
      </c>
      <c r="G5917" s="69" t="str">
        <f>VLOOKUP(E5917,Customer[],3,FALSE)</f>
        <v>Moe Yi Rd</v>
      </c>
      <c r="H5917" s="69" t="str">
        <f>VLOOKUP(E5917,Customer[],4,FALSE)</f>
        <v>Htauk kyant</v>
      </c>
      <c r="I5917" s="48" t="s">
        <v>25</v>
      </c>
      <c r="J5917" s="82" t="str">
        <f>VLOOKUP(I5917,PGStock[],2,FALSE)</f>
        <v>Columbus Super Red Smooth 350 Ml</v>
      </c>
      <c r="K5917" s="71">
        <f>VLOOKUP(I5917,PGStock[],3,FALSE)</f>
        <v>0.35</v>
      </c>
      <c r="L5917" s="47">
        <v>3</v>
      </c>
      <c r="M5917" s="47">
        <f>VLOOKUP(I5917,PGStock[],6,FALSE)</f>
        <v>150</v>
      </c>
      <c r="N5917" s="47">
        <f>+PGSales!$L5917*PGSales!$M5917</f>
        <v>450</v>
      </c>
    </row>
    <row r="5918" spans="1:14" hidden="1" x14ac:dyDescent="0.25">
      <c r="A5918" s="77">
        <f t="shared" si="512"/>
        <v>2025</v>
      </c>
      <c r="B5918" s="77">
        <f t="shared" si="513"/>
        <v>4</v>
      </c>
      <c r="C5918" s="73">
        <v>45768</v>
      </c>
      <c r="D5918" s="79" t="s">
        <v>66</v>
      </c>
      <c r="E5918" s="80" t="s">
        <v>733</v>
      </c>
      <c r="F5918" s="81" t="str">
        <f>VLOOKUP(E5918,Customer[],2,FALSE)</f>
        <v>Shwe Young</v>
      </c>
      <c r="G5918" s="69" t="str">
        <f>VLOOKUP(E5918,Customer[],3,FALSE)</f>
        <v>Moe Yi Rd</v>
      </c>
      <c r="H5918" s="69" t="str">
        <f>VLOOKUP(E5918,Customer[],4,FALSE)</f>
        <v>Htauk kyant</v>
      </c>
      <c r="I5918" s="48" t="s">
        <v>20</v>
      </c>
      <c r="J5918" s="82" t="str">
        <f>VLOOKUP(I5918,PGStock[],2,FALSE)</f>
        <v>Formula Rum 700ml</v>
      </c>
      <c r="K5918" s="71">
        <f>VLOOKUP(I5918,PGStock[],3,FALSE)</f>
        <v>0.7</v>
      </c>
      <c r="L5918" s="47">
        <v>1</v>
      </c>
      <c r="M5918" s="47">
        <f>VLOOKUP(I5918,PGStock[],6,FALSE)</f>
        <v>200</v>
      </c>
      <c r="N5918" s="47">
        <f>+PGSales!$L5918*PGSales!$M5918</f>
        <v>200</v>
      </c>
    </row>
    <row r="5919" spans="1:14" hidden="1" x14ac:dyDescent="0.25">
      <c r="A5919" s="77">
        <f t="shared" si="512"/>
        <v>2025</v>
      </c>
      <c r="B5919" s="77">
        <f t="shared" si="513"/>
        <v>4</v>
      </c>
      <c r="C5919" s="73">
        <v>45768</v>
      </c>
      <c r="D5919" s="79" t="s">
        <v>4</v>
      </c>
      <c r="E5919" s="80" t="s">
        <v>734</v>
      </c>
      <c r="F5919" s="81" t="str">
        <f>VLOOKUP(E5919,Customer[],2,FALSE)</f>
        <v>Phyo</v>
      </c>
      <c r="G5919" s="69" t="str">
        <f>VLOOKUP(E5919,Customer[],3,FALSE)</f>
        <v>Anaw Yathar Rd</v>
      </c>
      <c r="H5919" s="69" t="str">
        <f>VLOOKUP(E5919,Customer[],4,FALSE)</f>
        <v>Hlaing Thar Yar</v>
      </c>
      <c r="I5919" s="48" t="s">
        <v>27</v>
      </c>
      <c r="J5919" s="82" t="str">
        <f>VLOOKUP(I5919,PGStock[],2,FALSE)</f>
        <v>Columbus Super Red Smooth 700 Ml</v>
      </c>
      <c r="K5919" s="71">
        <f>VLOOKUP(I5919,PGStock[],3,FALSE)</f>
        <v>0.7</v>
      </c>
      <c r="L5919" s="47">
        <v>1</v>
      </c>
      <c r="M5919" s="47">
        <f>VLOOKUP(I5919,PGStock[],6,FALSE)</f>
        <v>200</v>
      </c>
      <c r="N5919" s="47">
        <f>+PGSales!$L5919*PGSales!$M5919</f>
        <v>200</v>
      </c>
    </row>
    <row r="5920" spans="1:14" hidden="1" x14ac:dyDescent="0.25">
      <c r="A5920" s="77">
        <f t="shared" si="512"/>
        <v>2025</v>
      </c>
      <c r="B5920" s="77">
        <f t="shared" si="513"/>
        <v>4</v>
      </c>
      <c r="C5920" s="73">
        <v>45768</v>
      </c>
      <c r="D5920" s="79" t="s">
        <v>367</v>
      </c>
      <c r="E5920" s="80" t="s">
        <v>736</v>
      </c>
      <c r="F5920" s="81" t="str">
        <f>VLOOKUP(E5920,Customer[],2,FALSE)</f>
        <v>Shwe Hinner</v>
      </c>
      <c r="G5920" s="69" t="str">
        <f>VLOOKUP(E5920,Customer[],3,FALSE)</f>
        <v>Anaw Yathar Rd</v>
      </c>
      <c r="H5920" s="69" t="str">
        <f>VLOOKUP(E5920,Customer[],4,FALSE)</f>
        <v>Hlaing Thar Yar</v>
      </c>
      <c r="I5920" s="48" t="s">
        <v>18</v>
      </c>
      <c r="J5920" s="82" t="str">
        <f>VLOOKUP(I5920,PGStock[],2,FALSE)</f>
        <v>Formula Rum 350ml</v>
      </c>
      <c r="K5920" s="71">
        <f>VLOOKUP(I5920,PGStock[],3,FALSE)</f>
        <v>0.35</v>
      </c>
      <c r="L5920" s="47">
        <v>3</v>
      </c>
      <c r="M5920" s="47">
        <f>VLOOKUP(I5920,PGStock[],6,FALSE)</f>
        <v>150</v>
      </c>
      <c r="N5920" s="47">
        <f>+PGSales!$L5920*PGSales!$M5920</f>
        <v>450</v>
      </c>
    </row>
    <row r="5921" spans="1:14" hidden="1" x14ac:dyDescent="0.25">
      <c r="A5921" s="77">
        <f t="shared" si="512"/>
        <v>2025</v>
      </c>
      <c r="B5921" s="77">
        <f t="shared" si="513"/>
        <v>4</v>
      </c>
      <c r="C5921" s="73">
        <v>45768</v>
      </c>
      <c r="D5921" s="79" t="s">
        <v>76</v>
      </c>
      <c r="E5921" s="80" t="s">
        <v>737</v>
      </c>
      <c r="F5921" s="81" t="str">
        <f>VLOOKUP(E5921,Customer[],2,FALSE)</f>
        <v>Lucky 7</v>
      </c>
      <c r="G5921" s="69" t="str">
        <f>VLOOKUP(E5921,Customer[],3,FALSE)</f>
        <v>Anaw Yathar Rd</v>
      </c>
      <c r="H5921" s="69" t="str">
        <f>VLOOKUP(E5921,Customer[],4,FALSE)</f>
        <v>Hlaing Thar Yar</v>
      </c>
      <c r="I5921" s="48" t="s">
        <v>18</v>
      </c>
      <c r="J5921" s="82" t="str">
        <f>VLOOKUP(I5921,PGStock[],2,FALSE)</f>
        <v>Formula Rum 350ml</v>
      </c>
      <c r="K5921" s="71">
        <f>VLOOKUP(I5921,PGStock[],3,FALSE)</f>
        <v>0.35</v>
      </c>
      <c r="L5921" s="47">
        <v>6</v>
      </c>
      <c r="M5921" s="47">
        <f>VLOOKUP(I5921,PGStock[],6,FALSE)</f>
        <v>150</v>
      </c>
      <c r="N5921" s="47">
        <f>+PGSales!$L5921*PGSales!$M5921</f>
        <v>900</v>
      </c>
    </row>
    <row r="5922" spans="1:14" hidden="1" x14ac:dyDescent="0.25">
      <c r="A5922" s="77">
        <f t="shared" si="512"/>
        <v>2025</v>
      </c>
      <c r="B5922" s="77">
        <f t="shared" si="513"/>
        <v>4</v>
      </c>
      <c r="C5922" s="73">
        <v>45768</v>
      </c>
      <c r="D5922" s="79" t="s">
        <v>74</v>
      </c>
      <c r="E5922" s="80" t="s">
        <v>738</v>
      </c>
      <c r="F5922" s="81" t="str">
        <f>VLOOKUP(E5922,Customer[],2,FALSE)</f>
        <v>Win</v>
      </c>
      <c r="G5922" s="69" t="str">
        <f>VLOOKUP(E5922,Customer[],3,FALSE)</f>
        <v>Anaw Yathar Rd</v>
      </c>
      <c r="H5922" s="69" t="str">
        <f>VLOOKUP(E5922,Customer[],4,FALSE)</f>
        <v>Hlaing Thar Yar</v>
      </c>
      <c r="I5922" s="48" t="s">
        <v>25</v>
      </c>
      <c r="J5922" s="82" t="str">
        <f>VLOOKUP(I5922,PGStock[],2,FALSE)</f>
        <v>Columbus Super Red Smooth 350 Ml</v>
      </c>
      <c r="K5922" s="71">
        <f>VLOOKUP(I5922,PGStock[],3,FALSE)</f>
        <v>0.35</v>
      </c>
      <c r="L5922" s="47">
        <v>1</v>
      </c>
      <c r="M5922" s="47">
        <f>VLOOKUP(I5922,PGStock[],6,FALSE)</f>
        <v>150</v>
      </c>
      <c r="N5922" s="47">
        <f>+PGSales!$L5922*PGSales!$M5922</f>
        <v>150</v>
      </c>
    </row>
    <row r="5923" spans="1:14" hidden="1" x14ac:dyDescent="0.25">
      <c r="A5923" s="77">
        <f t="shared" si="512"/>
        <v>2025</v>
      </c>
      <c r="B5923" s="77">
        <f t="shared" si="513"/>
        <v>4</v>
      </c>
      <c r="C5923" s="73">
        <v>45768</v>
      </c>
      <c r="D5923" s="79" t="s">
        <v>74</v>
      </c>
      <c r="E5923" s="80" t="s">
        <v>738</v>
      </c>
      <c r="F5923" s="81" t="str">
        <f>VLOOKUP(E5923,Customer[],2,FALSE)</f>
        <v>Win</v>
      </c>
      <c r="G5923" s="69" t="str">
        <f>VLOOKUP(E5923,Customer[],3,FALSE)</f>
        <v>Anaw Yathar Rd</v>
      </c>
      <c r="H5923" s="69" t="str">
        <f>VLOOKUP(E5923,Customer[],4,FALSE)</f>
        <v>Hlaing Thar Yar</v>
      </c>
      <c r="I5923" s="48" t="s">
        <v>18</v>
      </c>
      <c r="J5923" s="82" t="str">
        <f>VLOOKUP(I5923,PGStock[],2,FALSE)</f>
        <v>Formula Rum 350ml</v>
      </c>
      <c r="K5923" s="71">
        <f>VLOOKUP(I5923,PGStock[],3,FALSE)</f>
        <v>0.35</v>
      </c>
      <c r="L5923" s="47">
        <v>1</v>
      </c>
      <c r="M5923" s="47">
        <f>VLOOKUP(I5923,PGStock[],6,FALSE)</f>
        <v>150</v>
      </c>
      <c r="N5923" s="47">
        <f>+PGSales!$L5923*PGSales!$M5923</f>
        <v>150</v>
      </c>
    </row>
    <row r="5924" spans="1:14" hidden="1" x14ac:dyDescent="0.25">
      <c r="A5924" s="77">
        <f t="shared" si="512"/>
        <v>2025</v>
      </c>
      <c r="B5924" s="77">
        <f t="shared" si="513"/>
        <v>4</v>
      </c>
      <c r="C5924" s="73">
        <v>45769</v>
      </c>
      <c r="D5924" s="79" t="s">
        <v>0</v>
      </c>
      <c r="E5924" s="80" t="s">
        <v>587</v>
      </c>
      <c r="F5924" s="81" t="str">
        <f>VLOOKUP(E5924,Customer[],2,FALSE)</f>
        <v>Shwe Myaing</v>
      </c>
      <c r="G5924" s="69" t="str">
        <f>VLOOKUP(E5924,Customer[],3,FALSE)</f>
        <v>Baho Rd</v>
      </c>
      <c r="H5924" s="69" t="str">
        <f>VLOOKUP(E5924,Customer[],4,FALSE)</f>
        <v>Hlaing</v>
      </c>
      <c r="I5924" s="48" t="s">
        <v>25</v>
      </c>
      <c r="J5924" s="82" t="str">
        <f>VLOOKUP(I5924,PGStock[],2,FALSE)</f>
        <v>Columbus Super Red Smooth 350 Ml</v>
      </c>
      <c r="K5924" s="71">
        <f>VLOOKUP(I5924,PGStock[],3,FALSE)</f>
        <v>0.35</v>
      </c>
      <c r="L5924" s="47">
        <v>3</v>
      </c>
      <c r="M5924" s="47">
        <f>VLOOKUP(I5924,PGStock[],6,FALSE)</f>
        <v>150</v>
      </c>
      <c r="N5924" s="47">
        <f>+PGSales!$L5924*PGSales!$M5924</f>
        <v>450</v>
      </c>
    </row>
    <row r="5925" spans="1:14" hidden="1" x14ac:dyDescent="0.25">
      <c r="A5925" s="77">
        <f t="shared" si="512"/>
        <v>2025</v>
      </c>
      <c r="B5925" s="77">
        <f t="shared" si="513"/>
        <v>4</v>
      </c>
      <c r="C5925" s="73">
        <v>45769</v>
      </c>
      <c r="D5925" s="79" t="s">
        <v>0</v>
      </c>
      <c r="E5925" s="80" t="s">
        <v>587</v>
      </c>
      <c r="F5925" s="81" t="str">
        <f>VLOOKUP(E5925,Customer[],2,FALSE)</f>
        <v>Shwe Myaing</v>
      </c>
      <c r="G5925" s="69" t="str">
        <f>VLOOKUP(E5925,Customer[],3,FALSE)</f>
        <v>Baho Rd</v>
      </c>
      <c r="H5925" s="69" t="str">
        <f>VLOOKUP(E5925,Customer[],4,FALSE)</f>
        <v>Hlaing</v>
      </c>
      <c r="I5925" s="48" t="s">
        <v>23</v>
      </c>
      <c r="J5925" s="82" t="str">
        <f>VLOOKUP(I5925,PGStock[],2,FALSE)</f>
        <v>Columbus Super Red Smooth 175 Ml</v>
      </c>
      <c r="K5925" s="71">
        <f>VLOOKUP(I5925,PGStock[],3,FALSE)</f>
        <v>0.17499999999999999</v>
      </c>
      <c r="L5925" s="47">
        <v>1</v>
      </c>
      <c r="M5925" s="47">
        <f>VLOOKUP(I5925,PGStock[],6,FALSE)</f>
        <v>100</v>
      </c>
      <c r="N5925" s="47">
        <f>+PGSales!$L5925*PGSales!$M5925</f>
        <v>100</v>
      </c>
    </row>
    <row r="5926" spans="1:14" hidden="1" x14ac:dyDescent="0.25">
      <c r="A5926" s="77">
        <f t="shared" si="512"/>
        <v>2025</v>
      </c>
      <c r="B5926" s="77">
        <f t="shared" si="513"/>
        <v>4</v>
      </c>
      <c r="C5926" s="73">
        <v>45769</v>
      </c>
      <c r="D5926" s="79" t="s">
        <v>2</v>
      </c>
      <c r="E5926" s="80" t="s">
        <v>588</v>
      </c>
      <c r="F5926" s="81" t="str">
        <f>VLOOKUP(E5926,Customer[],2,FALSE)</f>
        <v>Family Store</v>
      </c>
      <c r="G5926" s="69" t="str">
        <f>VLOOKUP(E5926,Customer[],3,FALSE)</f>
        <v xml:space="preserve">Thanmine Lansone </v>
      </c>
      <c r="H5926" s="69" t="str">
        <f>VLOOKUP(E5926,Customer[],4,FALSE)</f>
        <v>Hlaing</v>
      </c>
      <c r="I5926" s="48" t="s">
        <v>25</v>
      </c>
      <c r="J5926" s="82" t="str">
        <f>VLOOKUP(I5926,PGStock[],2,FALSE)</f>
        <v>Columbus Super Red Smooth 350 Ml</v>
      </c>
      <c r="K5926" s="71">
        <f>VLOOKUP(I5926,PGStock[],3,FALSE)</f>
        <v>0.35</v>
      </c>
      <c r="L5926" s="47">
        <v>3</v>
      </c>
      <c r="M5926" s="47">
        <f>VLOOKUP(I5926,PGStock[],6,FALSE)</f>
        <v>150</v>
      </c>
      <c r="N5926" s="47">
        <f>+PGSales!$L5926*PGSales!$M5926</f>
        <v>450</v>
      </c>
    </row>
    <row r="5927" spans="1:14" hidden="1" x14ac:dyDescent="0.25">
      <c r="A5927" s="77">
        <f t="shared" si="512"/>
        <v>2025</v>
      </c>
      <c r="B5927" s="77">
        <f t="shared" si="513"/>
        <v>4</v>
      </c>
      <c r="C5927" s="73">
        <v>45769</v>
      </c>
      <c r="D5927" s="79" t="s">
        <v>2</v>
      </c>
      <c r="E5927" s="80" t="s">
        <v>588</v>
      </c>
      <c r="F5927" s="81" t="str">
        <f>VLOOKUP(E5927,Customer[],2,FALSE)</f>
        <v>Family Store</v>
      </c>
      <c r="G5927" s="69" t="str">
        <f>VLOOKUP(E5927,Customer[],3,FALSE)</f>
        <v xml:space="preserve">Thanmine Lansone </v>
      </c>
      <c r="H5927" s="69" t="str">
        <f>VLOOKUP(E5927,Customer[],4,FALSE)</f>
        <v>Hlaing</v>
      </c>
      <c r="I5927" s="48" t="s">
        <v>23</v>
      </c>
      <c r="J5927" s="82" t="str">
        <f>VLOOKUP(I5927,PGStock[],2,FALSE)</f>
        <v>Columbus Super Red Smooth 175 Ml</v>
      </c>
      <c r="K5927" s="71">
        <f>VLOOKUP(I5927,PGStock[],3,FALSE)</f>
        <v>0.17499999999999999</v>
      </c>
      <c r="L5927" s="47">
        <v>1</v>
      </c>
      <c r="M5927" s="47">
        <f>VLOOKUP(I5927,PGStock[],6,FALSE)</f>
        <v>100</v>
      </c>
      <c r="N5927" s="47">
        <f>+PGSales!$L5927*PGSales!$M5927</f>
        <v>100</v>
      </c>
    </row>
    <row r="5928" spans="1:14" hidden="1" x14ac:dyDescent="0.25">
      <c r="A5928" s="77">
        <f t="shared" si="512"/>
        <v>2025</v>
      </c>
      <c r="B5928" s="77">
        <f t="shared" si="513"/>
        <v>4</v>
      </c>
      <c r="C5928" s="73">
        <v>45769</v>
      </c>
      <c r="D5928" s="79" t="s">
        <v>2</v>
      </c>
      <c r="E5928" s="80" t="s">
        <v>588</v>
      </c>
      <c r="F5928" s="81" t="str">
        <f>VLOOKUP(E5928,Customer[],2,FALSE)</f>
        <v>Family Store</v>
      </c>
      <c r="G5928" s="69" t="str">
        <f>VLOOKUP(E5928,Customer[],3,FALSE)</f>
        <v xml:space="preserve">Thanmine Lansone </v>
      </c>
      <c r="H5928" s="69" t="str">
        <f>VLOOKUP(E5928,Customer[],4,FALSE)</f>
        <v>Hlaing</v>
      </c>
      <c r="I5928" s="48" t="s">
        <v>18</v>
      </c>
      <c r="J5928" s="82" t="str">
        <f>VLOOKUP(I5928,PGStock[],2,FALSE)</f>
        <v>Formula Rum 350ml</v>
      </c>
      <c r="K5928" s="71">
        <f>VLOOKUP(I5928,PGStock[],3,FALSE)</f>
        <v>0.35</v>
      </c>
      <c r="L5928" s="47">
        <v>1</v>
      </c>
      <c r="M5928" s="47">
        <f>VLOOKUP(I5928,PGStock[],6,FALSE)</f>
        <v>150</v>
      </c>
      <c r="N5928" s="47">
        <f>+PGSales!$L5928*PGSales!$M5928</f>
        <v>150</v>
      </c>
    </row>
    <row r="5929" spans="1:14" hidden="1" x14ac:dyDescent="0.25">
      <c r="A5929" s="77">
        <f t="shared" si="512"/>
        <v>2025</v>
      </c>
      <c r="B5929" s="77">
        <f t="shared" si="513"/>
        <v>4</v>
      </c>
      <c r="C5929" s="73">
        <v>45769</v>
      </c>
      <c r="D5929" s="79" t="s">
        <v>187</v>
      </c>
      <c r="E5929" s="80" t="s">
        <v>728</v>
      </c>
      <c r="F5929" s="81" t="str">
        <f>VLOOKUP(E5929,Customer[],2,FALSE)</f>
        <v>Soe Moe Kyawe</v>
      </c>
      <c r="G5929" s="69" t="str">
        <f>VLOOKUP(E5929,Customer[],3,FALSE)</f>
        <v xml:space="preserve">Lanlit Lan </v>
      </c>
      <c r="H5929" s="69" t="str">
        <f>VLOOKUP(E5929,Customer[],4,FALSE)</f>
        <v>Insein</v>
      </c>
      <c r="I5929" s="48" t="s">
        <v>25</v>
      </c>
      <c r="J5929" s="82" t="str">
        <f>VLOOKUP(I5929,PGStock[],2,FALSE)</f>
        <v>Columbus Super Red Smooth 350 Ml</v>
      </c>
      <c r="K5929" s="71">
        <f>VLOOKUP(I5929,PGStock[],3,FALSE)</f>
        <v>0.35</v>
      </c>
      <c r="L5929" s="47">
        <v>4</v>
      </c>
      <c r="M5929" s="47">
        <f>VLOOKUP(I5929,PGStock[],6,FALSE)</f>
        <v>150</v>
      </c>
      <c r="N5929" s="47">
        <f>+PGSales!$L5929*PGSales!$M5929</f>
        <v>600</v>
      </c>
    </row>
    <row r="5930" spans="1:14" hidden="1" x14ac:dyDescent="0.25">
      <c r="A5930" s="77">
        <f t="shared" ref="A5930:A5942" si="514">YEAR(C5930)</f>
        <v>2025</v>
      </c>
      <c r="B5930" s="77">
        <f t="shared" ref="B5930:B5942" si="515">MONTH(C5930)</f>
        <v>4</v>
      </c>
      <c r="C5930" s="73">
        <v>45769</v>
      </c>
      <c r="D5930" s="79" t="s">
        <v>187</v>
      </c>
      <c r="E5930" s="80" t="s">
        <v>728</v>
      </c>
      <c r="F5930" s="81" t="str">
        <f>VLOOKUP(E5930,Customer[],2,FALSE)</f>
        <v>Soe Moe Kyawe</v>
      </c>
      <c r="G5930" s="69" t="str">
        <f>VLOOKUP(E5930,Customer[],3,FALSE)</f>
        <v xml:space="preserve">Lanlit Lan </v>
      </c>
      <c r="H5930" s="69" t="str">
        <f>VLOOKUP(E5930,Customer[],4,FALSE)</f>
        <v>Insein</v>
      </c>
      <c r="I5930" s="48" t="s">
        <v>18</v>
      </c>
      <c r="J5930" s="82" t="str">
        <f>VLOOKUP(I5930,PGStock[],2,FALSE)</f>
        <v>Formula Rum 350ml</v>
      </c>
      <c r="K5930" s="71">
        <f>VLOOKUP(I5930,PGStock[],3,FALSE)</f>
        <v>0.35</v>
      </c>
      <c r="L5930" s="47">
        <v>4</v>
      </c>
      <c r="M5930" s="47">
        <f>VLOOKUP(I5930,PGStock[],6,FALSE)</f>
        <v>150</v>
      </c>
      <c r="N5930" s="47">
        <f>+PGSales!$L5930*PGSales!$M5930</f>
        <v>600</v>
      </c>
    </row>
    <row r="5931" spans="1:14" hidden="1" x14ac:dyDescent="0.25">
      <c r="A5931" s="77">
        <f t="shared" si="514"/>
        <v>2025</v>
      </c>
      <c r="B5931" s="77">
        <f t="shared" si="515"/>
        <v>4</v>
      </c>
      <c r="C5931" s="73">
        <v>45769</v>
      </c>
      <c r="D5931" s="79" t="s">
        <v>186</v>
      </c>
      <c r="E5931" s="80" t="s">
        <v>570</v>
      </c>
      <c r="F5931" s="81" t="str">
        <f>VLOOKUP(E5931,Customer[],2,FALSE)</f>
        <v xml:space="preserve">Ko Kyaw </v>
      </c>
      <c r="G5931" s="69" t="str">
        <f>VLOOKUP(E5931,Customer[],3,FALSE)</f>
        <v>Magin Kyawan Rd</v>
      </c>
      <c r="H5931" s="69" t="str">
        <f>VLOOKUP(E5931,Customer[],4,FALSE)</f>
        <v>Insein</v>
      </c>
      <c r="I5931" s="48" t="s">
        <v>25</v>
      </c>
      <c r="J5931" s="82" t="str">
        <f>VLOOKUP(I5931,PGStock[],2,FALSE)</f>
        <v>Columbus Super Red Smooth 350 Ml</v>
      </c>
      <c r="K5931" s="71">
        <f>VLOOKUP(I5931,PGStock[],3,FALSE)</f>
        <v>0.35</v>
      </c>
      <c r="L5931" s="47">
        <v>1</v>
      </c>
      <c r="M5931" s="47">
        <f>VLOOKUP(I5931,PGStock[],6,FALSE)</f>
        <v>150</v>
      </c>
      <c r="N5931" s="47">
        <f>+PGSales!$L5931*PGSales!$M5931</f>
        <v>150</v>
      </c>
    </row>
    <row r="5932" spans="1:14" hidden="1" x14ac:dyDescent="0.25">
      <c r="A5932" s="77">
        <f t="shared" si="514"/>
        <v>2025</v>
      </c>
      <c r="B5932" s="77">
        <f t="shared" si="515"/>
        <v>4</v>
      </c>
      <c r="C5932" s="73">
        <v>45769</v>
      </c>
      <c r="D5932" s="79" t="s">
        <v>186</v>
      </c>
      <c r="E5932" s="80" t="s">
        <v>570</v>
      </c>
      <c r="F5932" s="81" t="str">
        <f>VLOOKUP(E5932,Customer[],2,FALSE)</f>
        <v xml:space="preserve">Ko Kyaw </v>
      </c>
      <c r="G5932" s="69" t="str">
        <f>VLOOKUP(E5932,Customer[],3,FALSE)</f>
        <v>Magin Kyawan Rd</v>
      </c>
      <c r="H5932" s="69" t="str">
        <f>VLOOKUP(E5932,Customer[],4,FALSE)</f>
        <v>Insein</v>
      </c>
      <c r="I5932" s="48" t="s">
        <v>23</v>
      </c>
      <c r="J5932" s="82" t="str">
        <f>VLOOKUP(I5932,PGStock[],2,FALSE)</f>
        <v>Columbus Super Red Smooth 175 Ml</v>
      </c>
      <c r="K5932" s="71">
        <f>VLOOKUP(I5932,PGStock[],3,FALSE)</f>
        <v>0.17499999999999999</v>
      </c>
      <c r="L5932" s="47">
        <v>4</v>
      </c>
      <c r="M5932" s="47">
        <f>VLOOKUP(I5932,PGStock[],6,FALSE)</f>
        <v>100</v>
      </c>
      <c r="N5932" s="47">
        <f>+PGSales!$L5932*PGSales!$M5932</f>
        <v>400</v>
      </c>
    </row>
    <row r="5933" spans="1:14" hidden="1" x14ac:dyDescent="0.25">
      <c r="A5933" s="77">
        <f t="shared" si="514"/>
        <v>2025</v>
      </c>
      <c r="B5933" s="77">
        <f t="shared" si="515"/>
        <v>4</v>
      </c>
      <c r="C5933" s="73">
        <v>45769</v>
      </c>
      <c r="D5933" s="79" t="s">
        <v>186</v>
      </c>
      <c r="E5933" s="80" t="s">
        <v>570</v>
      </c>
      <c r="F5933" s="81" t="str">
        <f>VLOOKUP(E5933,Customer[],2,FALSE)</f>
        <v xml:space="preserve">Ko Kyaw </v>
      </c>
      <c r="G5933" s="69" t="str">
        <f>VLOOKUP(E5933,Customer[],3,FALSE)</f>
        <v>Magin Kyawan Rd</v>
      </c>
      <c r="H5933" s="69" t="str">
        <f>VLOOKUP(E5933,Customer[],4,FALSE)</f>
        <v>Insein</v>
      </c>
      <c r="I5933" s="48" t="s">
        <v>20</v>
      </c>
      <c r="J5933" s="82" t="str">
        <f>VLOOKUP(I5933,PGStock[],2,FALSE)</f>
        <v>Formula Rum 700ml</v>
      </c>
      <c r="K5933" s="71">
        <f>VLOOKUP(I5933,PGStock[],3,FALSE)</f>
        <v>0.7</v>
      </c>
      <c r="L5933" s="47">
        <v>1</v>
      </c>
      <c r="M5933" s="47">
        <f>VLOOKUP(I5933,PGStock[],6,FALSE)</f>
        <v>200</v>
      </c>
      <c r="N5933" s="47">
        <f>+PGSales!$L5933*PGSales!$M5933</f>
        <v>200</v>
      </c>
    </row>
    <row r="5934" spans="1:14" hidden="1" x14ac:dyDescent="0.25">
      <c r="A5934" s="77">
        <f t="shared" si="514"/>
        <v>2025</v>
      </c>
      <c r="B5934" s="77">
        <f t="shared" si="515"/>
        <v>4</v>
      </c>
      <c r="C5934" s="73">
        <v>45769</v>
      </c>
      <c r="D5934" s="79" t="s">
        <v>186</v>
      </c>
      <c r="E5934" s="80" t="s">
        <v>570</v>
      </c>
      <c r="F5934" s="81" t="str">
        <f>VLOOKUP(E5934,Customer[],2,FALSE)</f>
        <v xml:space="preserve">Ko Kyaw </v>
      </c>
      <c r="G5934" s="69" t="str">
        <f>VLOOKUP(E5934,Customer[],3,FALSE)</f>
        <v>Magin Kyawan Rd</v>
      </c>
      <c r="H5934" s="69" t="str">
        <f>VLOOKUP(E5934,Customer[],4,FALSE)</f>
        <v>Insein</v>
      </c>
      <c r="I5934" s="48" t="s">
        <v>18</v>
      </c>
      <c r="J5934" s="82" t="str">
        <f>VLOOKUP(I5934,PGStock[],2,FALSE)</f>
        <v>Formula Rum 350ml</v>
      </c>
      <c r="K5934" s="71">
        <f>VLOOKUP(I5934,PGStock[],3,FALSE)</f>
        <v>0.35</v>
      </c>
      <c r="L5934" s="47">
        <v>2</v>
      </c>
      <c r="M5934" s="47">
        <f>VLOOKUP(I5934,PGStock[],6,FALSE)</f>
        <v>150</v>
      </c>
      <c r="N5934" s="47">
        <f>+PGSales!$L5934*PGSales!$M5934</f>
        <v>300</v>
      </c>
    </row>
    <row r="5935" spans="1:14" hidden="1" x14ac:dyDescent="0.25">
      <c r="A5935" s="77">
        <f t="shared" si="514"/>
        <v>2025</v>
      </c>
      <c r="B5935" s="77">
        <f t="shared" si="515"/>
        <v>4</v>
      </c>
      <c r="C5935" s="73">
        <v>45769</v>
      </c>
      <c r="D5935" s="79" t="s">
        <v>1</v>
      </c>
      <c r="E5935" s="80" t="s">
        <v>591</v>
      </c>
      <c r="F5935" s="81" t="str">
        <f>VLOOKUP(E5935,Customer[],2,FALSE)</f>
        <v>Ma Thwe</v>
      </c>
      <c r="G5935" s="69" t="str">
        <f>VLOOKUP(E5935,Customer[],3,FALSE)</f>
        <v>Nawayat Rd</v>
      </c>
      <c r="H5935" s="69" t="str">
        <f>VLOOKUP(E5935,Customer[],4,FALSE)</f>
        <v>Insein</v>
      </c>
      <c r="I5935" s="48" t="s">
        <v>25</v>
      </c>
      <c r="J5935" s="82" t="str">
        <f>VLOOKUP(I5935,PGStock[],2,FALSE)</f>
        <v>Columbus Super Red Smooth 350 Ml</v>
      </c>
      <c r="K5935" s="71">
        <f>VLOOKUP(I5935,PGStock[],3,FALSE)</f>
        <v>0.35</v>
      </c>
      <c r="L5935" s="47">
        <v>1</v>
      </c>
      <c r="M5935" s="47">
        <f>VLOOKUP(I5935,PGStock[],6,FALSE)</f>
        <v>150</v>
      </c>
      <c r="N5935" s="47">
        <f>+PGSales!$L5935*PGSales!$M5935</f>
        <v>150</v>
      </c>
    </row>
    <row r="5936" spans="1:14" hidden="1" x14ac:dyDescent="0.25">
      <c r="A5936" s="77">
        <f t="shared" si="514"/>
        <v>2025</v>
      </c>
      <c r="B5936" s="77">
        <f t="shared" si="515"/>
        <v>4</v>
      </c>
      <c r="C5936" s="73">
        <v>45769</v>
      </c>
      <c r="D5936" s="79" t="s">
        <v>68</v>
      </c>
      <c r="E5936" s="80" t="s">
        <v>589</v>
      </c>
      <c r="F5936" s="81" t="str">
        <f>VLOOKUP(E5936,Customer[],2,FALSE)</f>
        <v>Yarket Nu Wai</v>
      </c>
      <c r="G5936" s="69" t="str">
        <f>VLOOKUP(E5936,Customer[],3,FALSE)</f>
        <v>Anake Gonkone Rd</v>
      </c>
      <c r="H5936" s="69" t="str">
        <f>VLOOKUP(E5936,Customer[],4,FALSE)</f>
        <v>Insein</v>
      </c>
      <c r="I5936" s="48" t="s">
        <v>25</v>
      </c>
      <c r="J5936" s="82" t="str">
        <f>VLOOKUP(I5936,PGStock[],2,FALSE)</f>
        <v>Columbus Super Red Smooth 350 Ml</v>
      </c>
      <c r="K5936" s="71">
        <f>VLOOKUP(I5936,PGStock[],3,FALSE)</f>
        <v>0.35</v>
      </c>
      <c r="L5936" s="47">
        <v>2</v>
      </c>
      <c r="M5936" s="47">
        <f>VLOOKUP(I5936,PGStock[],6,FALSE)</f>
        <v>150</v>
      </c>
      <c r="N5936" s="47">
        <f>+PGSales!$L5936*PGSales!$M5936</f>
        <v>300</v>
      </c>
    </row>
    <row r="5937" spans="1:14" hidden="1" x14ac:dyDescent="0.25">
      <c r="A5937" s="77">
        <f t="shared" si="514"/>
        <v>2025</v>
      </c>
      <c r="B5937" s="77">
        <f t="shared" si="515"/>
        <v>4</v>
      </c>
      <c r="C5937" s="73">
        <v>45769</v>
      </c>
      <c r="D5937" s="79" t="s">
        <v>68</v>
      </c>
      <c r="E5937" s="80" t="s">
        <v>589</v>
      </c>
      <c r="F5937" s="81" t="str">
        <f>VLOOKUP(E5937,Customer[],2,FALSE)</f>
        <v>Yarket Nu Wai</v>
      </c>
      <c r="G5937" s="69" t="str">
        <f>VLOOKUP(E5937,Customer[],3,FALSE)</f>
        <v>Anake Gonkone Rd</v>
      </c>
      <c r="H5937" s="69" t="str">
        <f>VLOOKUP(E5937,Customer[],4,FALSE)</f>
        <v>Insein</v>
      </c>
      <c r="I5937" s="48" t="s">
        <v>18</v>
      </c>
      <c r="J5937" s="82" t="str">
        <f>VLOOKUP(I5937,PGStock[],2,FALSE)</f>
        <v>Formula Rum 350ml</v>
      </c>
      <c r="K5937" s="71">
        <f>VLOOKUP(I5937,PGStock[],3,FALSE)</f>
        <v>0.35</v>
      </c>
      <c r="L5937" s="47">
        <v>3</v>
      </c>
      <c r="M5937" s="47">
        <f>VLOOKUP(I5937,PGStock[],6,FALSE)</f>
        <v>150</v>
      </c>
      <c r="N5937" s="47">
        <f>+PGSales!$L5937*PGSales!$M5937</f>
        <v>450</v>
      </c>
    </row>
    <row r="5938" spans="1:14" hidden="1" x14ac:dyDescent="0.25">
      <c r="A5938" s="77">
        <f t="shared" si="514"/>
        <v>2025</v>
      </c>
      <c r="B5938" s="77">
        <f t="shared" si="515"/>
        <v>4</v>
      </c>
      <c r="C5938" s="73">
        <v>45769</v>
      </c>
      <c r="D5938" s="79" t="s">
        <v>56</v>
      </c>
      <c r="E5938" s="80" t="s">
        <v>512</v>
      </c>
      <c r="F5938" s="81" t="str">
        <f>VLOOKUP(E5938,Customer[],2,FALSE)</f>
        <v>Moe Thounk Pan</v>
      </c>
      <c r="G5938" s="69" t="str">
        <f>VLOOKUP(E5938,Customer[],3,FALSE)</f>
        <v>Mya Yatu Sd</v>
      </c>
      <c r="H5938" s="69" t="str">
        <f>VLOOKUP(E5938,Customer[],4,FALSE)</f>
        <v>Htauk kyant</v>
      </c>
      <c r="I5938" s="48" t="s">
        <v>27</v>
      </c>
      <c r="J5938" s="82" t="str">
        <f>VLOOKUP(I5938,PGStock[],2,FALSE)</f>
        <v>Columbus Super Red Smooth 700 Ml</v>
      </c>
      <c r="K5938" s="71">
        <f>VLOOKUP(I5938,PGStock[],3,FALSE)</f>
        <v>0.7</v>
      </c>
      <c r="L5938" s="47">
        <v>1</v>
      </c>
      <c r="M5938" s="47">
        <f>VLOOKUP(I5938,PGStock[],6,FALSE)</f>
        <v>200</v>
      </c>
      <c r="N5938" s="47">
        <f>+PGSales!$L5938*PGSales!$M5938</f>
        <v>200</v>
      </c>
    </row>
    <row r="5939" spans="1:14" hidden="1" x14ac:dyDescent="0.25">
      <c r="A5939" s="77">
        <f t="shared" si="514"/>
        <v>2025</v>
      </c>
      <c r="B5939" s="77">
        <f t="shared" si="515"/>
        <v>4</v>
      </c>
      <c r="C5939" s="73">
        <v>45769</v>
      </c>
      <c r="D5939" s="79" t="s">
        <v>56</v>
      </c>
      <c r="E5939" s="80" t="s">
        <v>512</v>
      </c>
      <c r="F5939" s="81" t="str">
        <f>VLOOKUP(E5939,Customer[],2,FALSE)</f>
        <v>Moe Thounk Pan</v>
      </c>
      <c r="G5939" s="69" t="str">
        <f>VLOOKUP(E5939,Customer[],3,FALSE)</f>
        <v>Mya Yatu Sd</v>
      </c>
      <c r="H5939" s="69" t="str">
        <f>VLOOKUP(E5939,Customer[],4,FALSE)</f>
        <v>Htauk kyant</v>
      </c>
      <c r="I5939" s="48" t="s">
        <v>25</v>
      </c>
      <c r="J5939" s="82" t="str">
        <f>VLOOKUP(I5939,PGStock[],2,FALSE)</f>
        <v>Columbus Super Red Smooth 350 Ml</v>
      </c>
      <c r="K5939" s="71">
        <f>VLOOKUP(I5939,PGStock[],3,FALSE)</f>
        <v>0.35</v>
      </c>
      <c r="L5939" s="47">
        <v>2</v>
      </c>
      <c r="M5939" s="47">
        <f>VLOOKUP(I5939,PGStock[],6,FALSE)</f>
        <v>150</v>
      </c>
      <c r="N5939" s="47">
        <f>+PGSales!$L5939*PGSales!$M5939</f>
        <v>300</v>
      </c>
    </row>
    <row r="5940" spans="1:14" hidden="1" x14ac:dyDescent="0.25">
      <c r="A5940" s="77">
        <f t="shared" si="514"/>
        <v>2025</v>
      </c>
      <c r="B5940" s="77">
        <f t="shared" si="515"/>
        <v>4</v>
      </c>
      <c r="C5940" s="73">
        <v>45769</v>
      </c>
      <c r="D5940" s="79" t="s">
        <v>56</v>
      </c>
      <c r="E5940" s="80" t="s">
        <v>512</v>
      </c>
      <c r="F5940" s="81" t="str">
        <f>VLOOKUP(E5940,Customer[],2,FALSE)</f>
        <v>Moe Thounk Pan</v>
      </c>
      <c r="G5940" s="69" t="str">
        <f>VLOOKUP(E5940,Customer[],3,FALSE)</f>
        <v>Mya Yatu Sd</v>
      </c>
      <c r="H5940" s="69" t="str">
        <f>VLOOKUP(E5940,Customer[],4,FALSE)</f>
        <v>Htauk kyant</v>
      </c>
      <c r="I5940" s="48" t="s">
        <v>18</v>
      </c>
      <c r="J5940" s="82" t="str">
        <f>VLOOKUP(I5940,PGStock[],2,FALSE)</f>
        <v>Formula Rum 350ml</v>
      </c>
      <c r="K5940" s="71">
        <f>VLOOKUP(I5940,PGStock[],3,FALSE)</f>
        <v>0.35</v>
      </c>
      <c r="L5940" s="47">
        <v>7</v>
      </c>
      <c r="M5940" s="47">
        <f>VLOOKUP(I5940,PGStock[],6,FALSE)</f>
        <v>150</v>
      </c>
      <c r="N5940" s="47">
        <f>+PGSales!$L5940*PGSales!$M5940</f>
        <v>1050</v>
      </c>
    </row>
    <row r="5941" spans="1:14" hidden="1" x14ac:dyDescent="0.25">
      <c r="A5941" s="77">
        <f t="shared" si="514"/>
        <v>2025</v>
      </c>
      <c r="B5941" s="77">
        <f t="shared" si="515"/>
        <v>4</v>
      </c>
      <c r="C5941" s="73">
        <v>45769</v>
      </c>
      <c r="D5941" s="79" t="s">
        <v>365</v>
      </c>
      <c r="E5941" s="80" t="s">
        <v>729</v>
      </c>
      <c r="F5941" s="81" t="str">
        <f>VLOOKUP(E5941,Customer[],2,FALSE)</f>
        <v>Aung Gyi</v>
      </c>
      <c r="G5941" s="69" t="str">
        <f>VLOOKUP(E5941,Customer[],3,FALSE)</f>
        <v>Bago Rd</v>
      </c>
      <c r="H5941" s="69" t="str">
        <f>VLOOKUP(E5941,Customer[],4,FALSE)</f>
        <v>Htauk kyant</v>
      </c>
      <c r="I5941" s="48" t="s">
        <v>25</v>
      </c>
      <c r="J5941" s="82" t="str">
        <f>VLOOKUP(I5941,PGStock[],2,FALSE)</f>
        <v>Columbus Super Red Smooth 350 Ml</v>
      </c>
      <c r="K5941" s="71">
        <f>VLOOKUP(I5941,PGStock[],3,FALSE)</f>
        <v>0.35</v>
      </c>
      <c r="L5941" s="47">
        <v>2</v>
      </c>
      <c r="M5941" s="47">
        <f>VLOOKUP(I5941,PGStock[],6,FALSE)</f>
        <v>150</v>
      </c>
      <c r="N5941" s="47">
        <f>+PGSales!$L5941*PGSales!$M5941</f>
        <v>300</v>
      </c>
    </row>
    <row r="5942" spans="1:14" hidden="1" x14ac:dyDescent="0.25">
      <c r="A5942" s="77">
        <f t="shared" si="514"/>
        <v>2025</v>
      </c>
      <c r="B5942" s="77">
        <f t="shared" si="515"/>
        <v>4</v>
      </c>
      <c r="C5942" s="73">
        <v>45769</v>
      </c>
      <c r="D5942" s="79" t="s">
        <v>62</v>
      </c>
      <c r="E5942" s="80" t="s">
        <v>730</v>
      </c>
      <c r="F5942" s="81" t="str">
        <f>VLOOKUP(E5942,Customer[],2,FALSE)</f>
        <v>Shwe Gold</v>
      </c>
      <c r="G5942" s="69" t="str">
        <f>VLOOKUP(E5942,Customer[],3,FALSE)</f>
        <v>Mya Yatu Sd</v>
      </c>
      <c r="H5942" s="69" t="str">
        <f>VLOOKUP(E5942,Customer[],4,FALSE)</f>
        <v>Htauk kyant</v>
      </c>
      <c r="I5942" s="48" t="s">
        <v>27</v>
      </c>
      <c r="J5942" s="82" t="str">
        <f>VLOOKUP(I5942,PGStock[],2,FALSE)</f>
        <v>Columbus Super Red Smooth 700 Ml</v>
      </c>
      <c r="K5942" s="71">
        <f>VLOOKUP(I5942,PGStock[],3,FALSE)</f>
        <v>0.7</v>
      </c>
      <c r="L5942" s="47">
        <v>1</v>
      </c>
      <c r="M5942" s="47">
        <f>VLOOKUP(I5942,PGStock[],6,FALSE)</f>
        <v>200</v>
      </c>
      <c r="N5942" s="47">
        <f>+PGSales!$L5942*PGSales!$M5942</f>
        <v>200</v>
      </c>
    </row>
    <row r="5943" spans="1:14" hidden="1" x14ac:dyDescent="0.25">
      <c r="A5943" s="77">
        <f t="shared" si="504"/>
        <v>2025</v>
      </c>
      <c r="B5943" s="77">
        <f t="shared" si="505"/>
        <v>4</v>
      </c>
      <c r="C5943" s="73">
        <v>45769</v>
      </c>
      <c r="D5943" s="79" t="s">
        <v>62</v>
      </c>
      <c r="E5943" s="80" t="s">
        <v>730</v>
      </c>
      <c r="F5943" s="81" t="str">
        <f>VLOOKUP(E5943,Customer[],2,FALSE)</f>
        <v>Shwe Gold</v>
      </c>
      <c r="G5943" s="69" t="str">
        <f>VLOOKUP(E5943,Customer[],3,FALSE)</f>
        <v>Mya Yatu Sd</v>
      </c>
      <c r="H5943" s="69" t="str">
        <f>VLOOKUP(E5943,Customer[],4,FALSE)</f>
        <v>Htauk kyant</v>
      </c>
      <c r="I5943" s="48" t="s">
        <v>25</v>
      </c>
      <c r="J5943" s="82" t="str">
        <f>VLOOKUP(I5943,PGStock[],2,FALSE)</f>
        <v>Columbus Super Red Smooth 350 Ml</v>
      </c>
      <c r="K5943" s="71">
        <f>VLOOKUP(I5943,PGStock[],3,FALSE)</f>
        <v>0.35</v>
      </c>
      <c r="L5943" s="47">
        <v>1</v>
      </c>
      <c r="M5943" s="47">
        <f>VLOOKUP(I5943,PGStock[],6,FALSE)</f>
        <v>150</v>
      </c>
      <c r="N5943" s="47">
        <f>+PGSales!$L5943*PGSales!$M5943</f>
        <v>150</v>
      </c>
    </row>
    <row r="5944" spans="1:14" hidden="1" x14ac:dyDescent="0.25">
      <c r="A5944" s="77">
        <f t="shared" si="488"/>
        <v>2025</v>
      </c>
      <c r="B5944" s="77">
        <f t="shared" si="489"/>
        <v>4</v>
      </c>
      <c r="C5944" s="73">
        <v>45769</v>
      </c>
      <c r="D5944" s="79" t="s">
        <v>62</v>
      </c>
      <c r="E5944" s="80" t="s">
        <v>730</v>
      </c>
      <c r="F5944" s="81" t="str">
        <f>VLOOKUP(E5944,Customer[],2,FALSE)</f>
        <v>Shwe Gold</v>
      </c>
      <c r="G5944" s="69" t="str">
        <f>VLOOKUP(E5944,Customer[],3,FALSE)</f>
        <v>Mya Yatu Sd</v>
      </c>
      <c r="H5944" s="69" t="str">
        <f>VLOOKUP(E5944,Customer[],4,FALSE)</f>
        <v>Htauk kyant</v>
      </c>
      <c r="I5944" s="48" t="s">
        <v>18</v>
      </c>
      <c r="J5944" s="82" t="str">
        <f>VLOOKUP(I5944,PGStock[],2,FALSE)</f>
        <v>Formula Rum 350ml</v>
      </c>
      <c r="K5944" s="71">
        <f>VLOOKUP(I5944,PGStock[],3,FALSE)</f>
        <v>0.35</v>
      </c>
      <c r="L5944" s="47">
        <v>4</v>
      </c>
      <c r="M5944" s="47">
        <f>VLOOKUP(I5944,PGStock[],6,FALSE)</f>
        <v>150</v>
      </c>
      <c r="N5944" s="47">
        <f>+PGSales!$L5944*PGSales!$M5944</f>
        <v>600</v>
      </c>
    </row>
    <row r="5945" spans="1:14" hidden="1" x14ac:dyDescent="0.25">
      <c r="A5945" s="77">
        <f t="shared" ref="A5945:A5956" si="516">YEAR(C5945)</f>
        <v>2025</v>
      </c>
      <c r="B5945" s="77">
        <f t="shared" ref="B5945:B5956" si="517">MONTH(C5945)</f>
        <v>4</v>
      </c>
      <c r="C5945" s="73">
        <v>45769</v>
      </c>
      <c r="D5945" s="79" t="s">
        <v>64</v>
      </c>
      <c r="E5945" s="80" t="s">
        <v>515</v>
      </c>
      <c r="F5945" s="81" t="str">
        <f>VLOOKUP(E5945,Customer[],2,FALSE)</f>
        <v xml:space="preserve">KK </v>
      </c>
      <c r="G5945" s="69" t="str">
        <f>VLOOKUP(E5945,Customer[],3,FALSE)</f>
        <v>Oae Yin Sd</v>
      </c>
      <c r="H5945" s="69" t="str">
        <f>VLOOKUP(E5945,Customer[],4,FALSE)</f>
        <v>Htauk kyant</v>
      </c>
      <c r="I5945" s="48" t="s">
        <v>25</v>
      </c>
      <c r="J5945" s="82" t="str">
        <f>VLOOKUP(I5945,PGStock[],2,FALSE)</f>
        <v>Columbus Super Red Smooth 350 Ml</v>
      </c>
      <c r="K5945" s="71">
        <f>VLOOKUP(I5945,PGStock[],3,FALSE)</f>
        <v>0.35</v>
      </c>
      <c r="L5945" s="47">
        <v>4</v>
      </c>
      <c r="M5945" s="47">
        <f>VLOOKUP(I5945,PGStock[],6,FALSE)</f>
        <v>150</v>
      </c>
      <c r="N5945" s="47">
        <f>+PGSales!$L5945*PGSales!$M5945</f>
        <v>600</v>
      </c>
    </row>
    <row r="5946" spans="1:14" hidden="1" x14ac:dyDescent="0.25">
      <c r="A5946" s="77">
        <f t="shared" si="516"/>
        <v>2025</v>
      </c>
      <c r="B5946" s="77">
        <f t="shared" si="517"/>
        <v>4</v>
      </c>
      <c r="C5946" s="73">
        <v>45769</v>
      </c>
      <c r="D5946" s="79" t="s">
        <v>64</v>
      </c>
      <c r="E5946" s="80" t="s">
        <v>515</v>
      </c>
      <c r="F5946" s="81" t="str">
        <f>VLOOKUP(E5946,Customer[],2,FALSE)</f>
        <v xml:space="preserve">KK </v>
      </c>
      <c r="G5946" s="69" t="str">
        <f>VLOOKUP(E5946,Customer[],3,FALSE)</f>
        <v>Oae Yin Sd</v>
      </c>
      <c r="H5946" s="69" t="str">
        <f>VLOOKUP(E5946,Customer[],4,FALSE)</f>
        <v>Htauk kyant</v>
      </c>
      <c r="I5946" s="48" t="s">
        <v>18</v>
      </c>
      <c r="J5946" s="82" t="str">
        <f>VLOOKUP(I5946,PGStock[],2,FALSE)</f>
        <v>Formula Rum 350ml</v>
      </c>
      <c r="K5946" s="71">
        <f>VLOOKUP(I5946,PGStock[],3,FALSE)</f>
        <v>0.35</v>
      </c>
      <c r="L5946" s="47">
        <v>1</v>
      </c>
      <c r="M5946" s="47">
        <f>VLOOKUP(I5946,PGStock[],6,FALSE)</f>
        <v>150</v>
      </c>
      <c r="N5946" s="47">
        <f>+PGSales!$L5946*PGSales!$M5946</f>
        <v>150</v>
      </c>
    </row>
    <row r="5947" spans="1:14" hidden="1" x14ac:dyDescent="0.25">
      <c r="A5947" s="77">
        <f t="shared" si="516"/>
        <v>2025</v>
      </c>
      <c r="B5947" s="77">
        <f t="shared" si="517"/>
        <v>4</v>
      </c>
      <c r="C5947" s="73">
        <v>45769</v>
      </c>
      <c r="D5947" s="79" t="s">
        <v>58</v>
      </c>
      <c r="E5947" s="80" t="s">
        <v>731</v>
      </c>
      <c r="F5947" s="81" t="str">
        <f>VLOOKUP(E5947,Customer[],2,FALSE)</f>
        <v>Nagarni</v>
      </c>
      <c r="G5947" s="69" t="str">
        <f>VLOOKUP(E5947,Customer[],3,FALSE)</f>
        <v>Tan Day Pin Sd</v>
      </c>
      <c r="H5947" s="69" t="str">
        <f>VLOOKUP(E5947,Customer[],4,FALSE)</f>
        <v>Htauk kyant</v>
      </c>
      <c r="I5947" s="48" t="s">
        <v>25</v>
      </c>
      <c r="J5947" s="82" t="str">
        <f>VLOOKUP(I5947,PGStock[],2,FALSE)</f>
        <v>Columbus Super Red Smooth 350 Ml</v>
      </c>
      <c r="K5947" s="71">
        <f>VLOOKUP(I5947,PGStock[],3,FALSE)</f>
        <v>0.35</v>
      </c>
      <c r="L5947" s="47">
        <v>4</v>
      </c>
      <c r="M5947" s="47">
        <f>VLOOKUP(I5947,PGStock[],6,FALSE)</f>
        <v>150</v>
      </c>
      <c r="N5947" s="47">
        <f>+PGSales!$L5947*PGSales!$M5947</f>
        <v>600</v>
      </c>
    </row>
    <row r="5948" spans="1:14" hidden="1" x14ac:dyDescent="0.25">
      <c r="A5948" s="77">
        <f t="shared" si="516"/>
        <v>2025</v>
      </c>
      <c r="B5948" s="77">
        <f t="shared" si="517"/>
        <v>4</v>
      </c>
      <c r="C5948" s="73">
        <v>45769</v>
      </c>
      <c r="D5948" s="79" t="s">
        <v>58</v>
      </c>
      <c r="E5948" s="80" t="s">
        <v>731</v>
      </c>
      <c r="F5948" s="81" t="str">
        <f>VLOOKUP(E5948,Customer[],2,FALSE)</f>
        <v>Nagarni</v>
      </c>
      <c r="G5948" s="69" t="str">
        <f>VLOOKUP(E5948,Customer[],3,FALSE)</f>
        <v>Tan Day Pin Sd</v>
      </c>
      <c r="H5948" s="69" t="str">
        <f>VLOOKUP(E5948,Customer[],4,FALSE)</f>
        <v>Htauk kyant</v>
      </c>
      <c r="I5948" s="48" t="s">
        <v>18</v>
      </c>
      <c r="J5948" s="82" t="str">
        <f>VLOOKUP(I5948,PGStock[],2,FALSE)</f>
        <v>Formula Rum 350ml</v>
      </c>
      <c r="K5948" s="71">
        <f>VLOOKUP(I5948,PGStock[],3,FALSE)</f>
        <v>0.35</v>
      </c>
      <c r="L5948" s="47">
        <v>2</v>
      </c>
      <c r="M5948" s="47">
        <f>VLOOKUP(I5948,PGStock[],6,FALSE)</f>
        <v>150</v>
      </c>
      <c r="N5948" s="47">
        <f>+PGSales!$L5948*PGSales!$M5948</f>
        <v>300</v>
      </c>
    </row>
    <row r="5949" spans="1:14" hidden="1" x14ac:dyDescent="0.25">
      <c r="A5949" s="77">
        <f t="shared" si="516"/>
        <v>2025</v>
      </c>
      <c r="B5949" s="77">
        <f t="shared" si="517"/>
        <v>4</v>
      </c>
      <c r="C5949" s="73">
        <v>45769</v>
      </c>
      <c r="D5949" s="79" t="s">
        <v>109</v>
      </c>
      <c r="E5949" s="80" t="s">
        <v>516</v>
      </c>
      <c r="F5949" s="81" t="str">
        <f>VLOOKUP(E5949,Customer[],2,FALSE)</f>
        <v>Hlaing Min</v>
      </c>
      <c r="G5949" s="69" t="str">
        <f>VLOOKUP(E5949,Customer[],3,FALSE)</f>
        <v>Than nay pin rd</v>
      </c>
      <c r="H5949" s="69" t="str">
        <f>VLOOKUP(E5949,Customer[],4,FALSE)</f>
        <v>Htauk kyant</v>
      </c>
      <c r="I5949" s="48" t="s">
        <v>25</v>
      </c>
      <c r="J5949" s="82" t="str">
        <f>VLOOKUP(I5949,PGStock[],2,FALSE)</f>
        <v>Columbus Super Red Smooth 350 Ml</v>
      </c>
      <c r="K5949" s="71">
        <f>VLOOKUP(I5949,PGStock[],3,FALSE)</f>
        <v>0.35</v>
      </c>
      <c r="L5949" s="47">
        <v>9</v>
      </c>
      <c r="M5949" s="47">
        <f>VLOOKUP(I5949,PGStock[],6,FALSE)</f>
        <v>150</v>
      </c>
      <c r="N5949" s="47">
        <f>+PGSales!$L5949*PGSales!$M5949</f>
        <v>1350</v>
      </c>
    </row>
    <row r="5950" spans="1:14" hidden="1" x14ac:dyDescent="0.25">
      <c r="A5950" s="77">
        <f t="shared" si="516"/>
        <v>2025</v>
      </c>
      <c r="B5950" s="77">
        <f t="shared" si="517"/>
        <v>4</v>
      </c>
      <c r="C5950" s="73">
        <v>45769</v>
      </c>
      <c r="D5950" s="79" t="s">
        <v>109</v>
      </c>
      <c r="E5950" s="80" t="s">
        <v>516</v>
      </c>
      <c r="F5950" s="81" t="str">
        <f>VLOOKUP(E5950,Customer[],2,FALSE)</f>
        <v>Hlaing Min</v>
      </c>
      <c r="G5950" s="69" t="str">
        <f>VLOOKUP(E5950,Customer[],3,FALSE)</f>
        <v>Than nay pin rd</v>
      </c>
      <c r="H5950" s="69" t="str">
        <f>VLOOKUP(E5950,Customer[],4,FALSE)</f>
        <v>Htauk kyant</v>
      </c>
      <c r="I5950" s="48" t="s">
        <v>18</v>
      </c>
      <c r="J5950" s="82" t="str">
        <f>VLOOKUP(I5950,PGStock[],2,FALSE)</f>
        <v>Formula Rum 350ml</v>
      </c>
      <c r="K5950" s="71">
        <f>VLOOKUP(I5950,PGStock[],3,FALSE)</f>
        <v>0.35</v>
      </c>
      <c r="L5950" s="47">
        <v>3</v>
      </c>
      <c r="M5950" s="47">
        <f>VLOOKUP(I5950,PGStock[],6,FALSE)</f>
        <v>150</v>
      </c>
      <c r="N5950" s="47">
        <f>+PGSales!$L5950*PGSales!$M5950</f>
        <v>450</v>
      </c>
    </row>
    <row r="5951" spans="1:14" hidden="1" x14ac:dyDescent="0.25">
      <c r="A5951" s="77">
        <f t="shared" si="516"/>
        <v>2025</v>
      </c>
      <c r="B5951" s="77">
        <f t="shared" si="517"/>
        <v>4</v>
      </c>
      <c r="C5951" s="73">
        <v>45769</v>
      </c>
      <c r="D5951" s="79" t="s">
        <v>66</v>
      </c>
      <c r="E5951" s="80" t="s">
        <v>733</v>
      </c>
      <c r="F5951" s="81" t="str">
        <f>VLOOKUP(E5951,Customer[],2,FALSE)</f>
        <v>Shwe Young</v>
      </c>
      <c r="G5951" s="69" t="str">
        <f>VLOOKUP(E5951,Customer[],3,FALSE)</f>
        <v>Moe Yi Rd</v>
      </c>
      <c r="H5951" s="69" t="str">
        <f>VLOOKUP(E5951,Customer[],4,FALSE)</f>
        <v>Htauk kyant</v>
      </c>
      <c r="I5951" s="48" t="s">
        <v>25</v>
      </c>
      <c r="J5951" s="82" t="str">
        <f>VLOOKUP(I5951,PGStock[],2,FALSE)</f>
        <v>Columbus Super Red Smooth 350 Ml</v>
      </c>
      <c r="K5951" s="71">
        <f>VLOOKUP(I5951,PGStock[],3,FALSE)</f>
        <v>0.35</v>
      </c>
      <c r="L5951" s="47">
        <v>3</v>
      </c>
      <c r="M5951" s="47">
        <f>VLOOKUP(I5951,PGStock[],6,FALSE)</f>
        <v>150</v>
      </c>
      <c r="N5951" s="47">
        <f>+PGSales!$L5951*PGSales!$M5951</f>
        <v>450</v>
      </c>
    </row>
    <row r="5952" spans="1:14" hidden="1" x14ac:dyDescent="0.25">
      <c r="A5952" s="77">
        <f t="shared" si="516"/>
        <v>2025</v>
      </c>
      <c r="B5952" s="77">
        <f t="shared" si="517"/>
        <v>4</v>
      </c>
      <c r="C5952" s="73">
        <v>45769</v>
      </c>
      <c r="D5952" s="79" t="s">
        <v>4</v>
      </c>
      <c r="E5952" s="80" t="s">
        <v>734</v>
      </c>
      <c r="F5952" s="81" t="str">
        <f>VLOOKUP(E5952,Customer[],2,FALSE)</f>
        <v>Phyo</v>
      </c>
      <c r="G5952" s="69" t="str">
        <f>VLOOKUP(E5952,Customer[],3,FALSE)</f>
        <v>Anaw Yathar Rd</v>
      </c>
      <c r="H5952" s="69" t="str">
        <f>VLOOKUP(E5952,Customer[],4,FALSE)</f>
        <v>Hlaing Thar Yar</v>
      </c>
      <c r="I5952" s="48" t="s">
        <v>18</v>
      </c>
      <c r="J5952" s="82" t="str">
        <f>VLOOKUP(I5952,PGStock[],2,FALSE)</f>
        <v>Formula Rum 350ml</v>
      </c>
      <c r="K5952" s="71">
        <f>VLOOKUP(I5952,PGStock[],3,FALSE)</f>
        <v>0.35</v>
      </c>
      <c r="L5952" s="47">
        <v>2</v>
      </c>
      <c r="M5952" s="47">
        <f>VLOOKUP(I5952,PGStock[],6,FALSE)</f>
        <v>150</v>
      </c>
      <c r="N5952" s="47">
        <f>+PGSales!$L5952*PGSales!$M5952</f>
        <v>300</v>
      </c>
    </row>
    <row r="5953" spans="1:14" hidden="1" x14ac:dyDescent="0.25">
      <c r="A5953" s="77">
        <f t="shared" si="516"/>
        <v>2025</v>
      </c>
      <c r="B5953" s="77">
        <f t="shared" si="517"/>
        <v>4</v>
      </c>
      <c r="C5953" s="73">
        <v>45769</v>
      </c>
      <c r="D5953" s="79" t="s">
        <v>367</v>
      </c>
      <c r="E5953" s="80" t="s">
        <v>736</v>
      </c>
      <c r="F5953" s="81" t="str">
        <f>VLOOKUP(E5953,Customer[],2,FALSE)</f>
        <v>Shwe Hinner</v>
      </c>
      <c r="G5953" s="69" t="str">
        <f>VLOOKUP(E5953,Customer[],3,FALSE)</f>
        <v>Anaw Yathar Rd</v>
      </c>
      <c r="H5953" s="69" t="str">
        <f>VLOOKUP(E5953,Customer[],4,FALSE)</f>
        <v>Hlaing Thar Yar</v>
      </c>
      <c r="I5953" s="48" t="s">
        <v>18</v>
      </c>
      <c r="J5953" s="82" t="str">
        <f>VLOOKUP(I5953,PGStock[],2,FALSE)</f>
        <v>Formula Rum 350ml</v>
      </c>
      <c r="K5953" s="71">
        <f>VLOOKUP(I5953,PGStock[],3,FALSE)</f>
        <v>0.35</v>
      </c>
      <c r="L5953" s="47">
        <v>1</v>
      </c>
      <c r="M5953" s="47">
        <f>VLOOKUP(I5953,PGStock[],6,FALSE)</f>
        <v>150</v>
      </c>
      <c r="N5953" s="47">
        <f>+PGSales!$L5953*PGSales!$M5953</f>
        <v>150</v>
      </c>
    </row>
    <row r="5954" spans="1:14" hidden="1" x14ac:dyDescent="0.25">
      <c r="A5954" s="77">
        <f t="shared" si="516"/>
        <v>2025</v>
      </c>
      <c r="B5954" s="77">
        <f t="shared" si="517"/>
        <v>4</v>
      </c>
      <c r="C5954" s="73">
        <v>45769</v>
      </c>
      <c r="D5954" s="79" t="s">
        <v>76</v>
      </c>
      <c r="E5954" s="80" t="s">
        <v>737</v>
      </c>
      <c r="F5954" s="81" t="str">
        <f>VLOOKUP(E5954,Customer[],2,FALSE)</f>
        <v>Lucky 7</v>
      </c>
      <c r="G5954" s="69" t="str">
        <f>VLOOKUP(E5954,Customer[],3,FALSE)</f>
        <v>Anaw Yathar Rd</v>
      </c>
      <c r="H5954" s="69" t="str">
        <f>VLOOKUP(E5954,Customer[],4,FALSE)</f>
        <v>Hlaing Thar Yar</v>
      </c>
      <c r="I5954" s="48" t="s">
        <v>18</v>
      </c>
      <c r="J5954" s="82" t="str">
        <f>VLOOKUP(I5954,PGStock[],2,FALSE)</f>
        <v>Formula Rum 350ml</v>
      </c>
      <c r="K5954" s="71">
        <f>VLOOKUP(I5954,PGStock[],3,FALSE)</f>
        <v>0.35</v>
      </c>
      <c r="L5954" s="47">
        <v>7</v>
      </c>
      <c r="M5954" s="47">
        <f>VLOOKUP(I5954,PGStock[],6,FALSE)</f>
        <v>150</v>
      </c>
      <c r="N5954" s="47">
        <f>+PGSales!$L5954*PGSales!$M5954</f>
        <v>1050</v>
      </c>
    </row>
    <row r="5955" spans="1:14" hidden="1" x14ac:dyDescent="0.25">
      <c r="A5955" s="77">
        <f t="shared" si="516"/>
        <v>2025</v>
      </c>
      <c r="B5955" s="77">
        <f t="shared" si="517"/>
        <v>4</v>
      </c>
      <c r="C5955" s="73">
        <v>45769</v>
      </c>
      <c r="D5955" s="79" t="s">
        <v>74</v>
      </c>
      <c r="E5955" s="80" t="s">
        <v>738</v>
      </c>
      <c r="F5955" s="81" t="str">
        <f>VLOOKUP(E5955,Customer[],2,FALSE)</f>
        <v>Win</v>
      </c>
      <c r="G5955" s="69" t="str">
        <f>VLOOKUP(E5955,Customer[],3,FALSE)</f>
        <v>Anaw Yathar Rd</v>
      </c>
      <c r="H5955" s="69" t="str">
        <f>VLOOKUP(E5955,Customer[],4,FALSE)</f>
        <v>Hlaing Thar Yar</v>
      </c>
      <c r="I5955" s="48" t="s">
        <v>25</v>
      </c>
      <c r="J5955" s="82" t="str">
        <f>VLOOKUP(I5955,PGStock[],2,FALSE)</f>
        <v>Columbus Super Red Smooth 350 Ml</v>
      </c>
      <c r="K5955" s="71">
        <f>VLOOKUP(I5955,PGStock[],3,FALSE)</f>
        <v>0.35</v>
      </c>
      <c r="L5955" s="47">
        <v>3</v>
      </c>
      <c r="M5955" s="47">
        <f>VLOOKUP(I5955,PGStock[],6,FALSE)</f>
        <v>150</v>
      </c>
      <c r="N5955" s="47">
        <f>+PGSales!$L5955*PGSales!$M5955</f>
        <v>450</v>
      </c>
    </row>
    <row r="5956" spans="1:14" hidden="1" x14ac:dyDescent="0.25">
      <c r="A5956" s="77">
        <f t="shared" si="516"/>
        <v>2025</v>
      </c>
      <c r="B5956" s="77">
        <f t="shared" si="517"/>
        <v>4</v>
      </c>
      <c r="C5956" s="73">
        <v>45769</v>
      </c>
      <c r="D5956" s="79" t="s">
        <v>3</v>
      </c>
      <c r="E5956" s="80" t="s">
        <v>740</v>
      </c>
      <c r="F5956" s="81" t="str">
        <f>VLOOKUP(E5956,Customer[],2,FALSE)</f>
        <v>AATT 1</v>
      </c>
      <c r="G5956" s="69" t="str">
        <f>VLOOKUP(E5956,Customer[],3,FALSE)</f>
        <v>Sittwe RD</v>
      </c>
      <c r="H5956" s="69" t="str">
        <f>VLOOKUP(E5956,Customer[],4,FALSE)</f>
        <v>Hlaing Thar Yar</v>
      </c>
      <c r="I5956" s="48" t="s">
        <v>18</v>
      </c>
      <c r="J5956" s="82" t="str">
        <f>VLOOKUP(I5956,PGStock[],2,FALSE)</f>
        <v>Formula Rum 350ml</v>
      </c>
      <c r="K5956" s="71">
        <f>VLOOKUP(I5956,PGStock[],3,FALSE)</f>
        <v>0.35</v>
      </c>
      <c r="L5956" s="47">
        <v>1</v>
      </c>
      <c r="M5956" s="47">
        <f>VLOOKUP(I5956,PGStock[],6,FALSE)</f>
        <v>150</v>
      </c>
      <c r="N5956" s="47">
        <f>+PGSales!$L5956*PGSales!$M5956</f>
        <v>150</v>
      </c>
    </row>
    <row r="5957" spans="1:14" hidden="1" x14ac:dyDescent="0.25">
      <c r="A5957" s="77">
        <f t="shared" ref="A5957:A5968" si="518">YEAR(C5957)</f>
        <v>2025</v>
      </c>
      <c r="B5957" s="77">
        <f t="shared" ref="B5957:B5968" si="519">MONTH(C5957)</f>
        <v>4</v>
      </c>
      <c r="C5957" s="73">
        <v>45769</v>
      </c>
      <c r="D5957" s="79" t="s">
        <v>131</v>
      </c>
      <c r="E5957" s="80" t="s">
        <v>742</v>
      </c>
      <c r="F5957" s="81" t="str">
        <f>VLOOKUP(E5957,Customer[],2,FALSE)</f>
        <v xml:space="preserve">AATT </v>
      </c>
      <c r="G5957" s="69" t="str">
        <f>VLOOKUP(E5957,Customer[],3,FALSE)</f>
        <v>Mandalay Rd</v>
      </c>
      <c r="H5957" s="69" t="str">
        <f>VLOOKUP(E5957,Customer[],4,FALSE)</f>
        <v>Hlaing Thar Yar</v>
      </c>
      <c r="I5957" s="48" t="s">
        <v>18</v>
      </c>
      <c r="J5957" s="82" t="str">
        <f>VLOOKUP(I5957,PGStock[],2,FALSE)</f>
        <v>Formula Rum 350ml</v>
      </c>
      <c r="K5957" s="71">
        <f>VLOOKUP(I5957,PGStock[],3,FALSE)</f>
        <v>0.35</v>
      </c>
      <c r="L5957" s="47">
        <v>1</v>
      </c>
      <c r="M5957" s="47">
        <f>VLOOKUP(I5957,PGStock[],6,FALSE)</f>
        <v>150</v>
      </c>
      <c r="N5957" s="47">
        <f>+PGSales!$L5957*PGSales!$M5957</f>
        <v>150</v>
      </c>
    </row>
    <row r="5958" spans="1:14" hidden="1" x14ac:dyDescent="0.25">
      <c r="A5958" s="77">
        <f t="shared" si="518"/>
        <v>2025</v>
      </c>
      <c r="B5958" s="77">
        <f t="shared" si="519"/>
        <v>4</v>
      </c>
      <c r="C5958" s="73">
        <v>45769</v>
      </c>
      <c r="D5958" s="79" t="s">
        <v>70</v>
      </c>
      <c r="E5958" s="80" t="s">
        <v>169</v>
      </c>
      <c r="F5958" s="81" t="str">
        <f>VLOOKUP(E5958,Customer[],2,FALSE)</f>
        <v xml:space="preserve">Kaung </v>
      </c>
      <c r="G5958" s="69" t="str">
        <f>VLOOKUP(E5958,Customer[],3,FALSE)</f>
        <v>Sin Phyu Shin Rd</v>
      </c>
      <c r="H5958" s="69" t="str">
        <f>VLOOKUP(E5958,Customer[],4,FALSE)</f>
        <v>Hlaing Thar Yar</v>
      </c>
      <c r="I5958" s="48" t="s">
        <v>18</v>
      </c>
      <c r="J5958" s="82" t="str">
        <f>VLOOKUP(I5958,PGStock[],2,FALSE)</f>
        <v>Formula Rum 350ml</v>
      </c>
      <c r="K5958" s="71">
        <f>VLOOKUP(I5958,PGStock[],3,FALSE)</f>
        <v>0.35</v>
      </c>
      <c r="L5958" s="47">
        <v>6</v>
      </c>
      <c r="M5958" s="47">
        <f>VLOOKUP(I5958,PGStock[],6,FALSE)</f>
        <v>150</v>
      </c>
      <c r="N5958" s="47">
        <f>+PGSales!$L5958*PGSales!$M5958</f>
        <v>900</v>
      </c>
    </row>
    <row r="5959" spans="1:14" hidden="1" x14ac:dyDescent="0.25">
      <c r="A5959" s="77">
        <f t="shared" si="518"/>
        <v>2025</v>
      </c>
      <c r="B5959" s="77">
        <f t="shared" si="519"/>
        <v>4</v>
      </c>
      <c r="C5959" s="73">
        <v>45770</v>
      </c>
      <c r="D5959" s="79" t="s">
        <v>0</v>
      </c>
      <c r="E5959" s="80" t="s">
        <v>587</v>
      </c>
      <c r="F5959" s="81" t="str">
        <f>VLOOKUP(E5959,Customer[],2,FALSE)</f>
        <v>Shwe Myaing</v>
      </c>
      <c r="G5959" s="69" t="str">
        <f>VLOOKUP(E5959,Customer[],3,FALSE)</f>
        <v>Baho Rd</v>
      </c>
      <c r="H5959" s="69" t="str">
        <f>VLOOKUP(E5959,Customer[],4,FALSE)</f>
        <v>Hlaing</v>
      </c>
      <c r="I5959" s="48" t="s">
        <v>25</v>
      </c>
      <c r="J5959" s="82" t="str">
        <f>VLOOKUP(I5959,PGStock[],2,FALSE)</f>
        <v>Columbus Super Red Smooth 350 Ml</v>
      </c>
      <c r="K5959" s="71">
        <f>VLOOKUP(I5959,PGStock[],3,FALSE)</f>
        <v>0.35</v>
      </c>
      <c r="L5959" s="47">
        <v>2</v>
      </c>
      <c r="M5959" s="47">
        <f>VLOOKUP(I5959,PGStock[],6,FALSE)</f>
        <v>150</v>
      </c>
      <c r="N5959" s="47">
        <f>+PGSales!$L5959*PGSales!$M5959</f>
        <v>300</v>
      </c>
    </row>
    <row r="5960" spans="1:14" hidden="1" x14ac:dyDescent="0.25">
      <c r="A5960" s="77">
        <f t="shared" si="518"/>
        <v>2025</v>
      </c>
      <c r="B5960" s="77">
        <f t="shared" si="519"/>
        <v>4</v>
      </c>
      <c r="C5960" s="73">
        <v>45770</v>
      </c>
      <c r="D5960" s="79" t="s">
        <v>0</v>
      </c>
      <c r="E5960" s="80" t="s">
        <v>587</v>
      </c>
      <c r="F5960" s="81" t="str">
        <f>VLOOKUP(E5960,Customer[],2,FALSE)</f>
        <v>Shwe Myaing</v>
      </c>
      <c r="G5960" s="69" t="str">
        <f>VLOOKUP(E5960,Customer[],3,FALSE)</f>
        <v>Baho Rd</v>
      </c>
      <c r="H5960" s="69" t="str">
        <f>VLOOKUP(E5960,Customer[],4,FALSE)</f>
        <v>Hlaing</v>
      </c>
      <c r="I5960" s="48" t="s">
        <v>23</v>
      </c>
      <c r="J5960" s="82" t="str">
        <f>VLOOKUP(I5960,PGStock[],2,FALSE)</f>
        <v>Columbus Super Red Smooth 175 Ml</v>
      </c>
      <c r="K5960" s="71">
        <f>VLOOKUP(I5960,PGStock[],3,FALSE)</f>
        <v>0.17499999999999999</v>
      </c>
      <c r="L5960" s="47">
        <v>1</v>
      </c>
      <c r="M5960" s="47">
        <f>VLOOKUP(I5960,PGStock[],6,FALSE)</f>
        <v>100</v>
      </c>
      <c r="N5960" s="47">
        <f>+PGSales!$L5960*PGSales!$M5960</f>
        <v>100</v>
      </c>
    </row>
    <row r="5961" spans="1:14" hidden="1" x14ac:dyDescent="0.25">
      <c r="A5961" s="77">
        <f t="shared" si="518"/>
        <v>2025</v>
      </c>
      <c r="B5961" s="77">
        <f t="shared" si="519"/>
        <v>4</v>
      </c>
      <c r="C5961" s="73">
        <v>45770</v>
      </c>
      <c r="D5961" s="79" t="s">
        <v>2</v>
      </c>
      <c r="E5961" s="80" t="s">
        <v>588</v>
      </c>
      <c r="F5961" s="81" t="str">
        <f>VLOOKUP(E5961,Customer[],2,FALSE)</f>
        <v>Family Store</v>
      </c>
      <c r="G5961" s="69" t="str">
        <f>VLOOKUP(E5961,Customer[],3,FALSE)</f>
        <v xml:space="preserve">Thanmine Lansone </v>
      </c>
      <c r="H5961" s="69" t="str">
        <f>VLOOKUP(E5961,Customer[],4,FALSE)</f>
        <v>Hlaing</v>
      </c>
      <c r="I5961" s="48" t="s">
        <v>23</v>
      </c>
      <c r="J5961" s="82" t="str">
        <f>VLOOKUP(I5961,PGStock[],2,FALSE)</f>
        <v>Columbus Super Red Smooth 175 Ml</v>
      </c>
      <c r="K5961" s="71">
        <f>VLOOKUP(I5961,PGStock[],3,FALSE)</f>
        <v>0.17499999999999999</v>
      </c>
      <c r="L5961" s="47">
        <v>2</v>
      </c>
      <c r="M5961" s="47">
        <f>VLOOKUP(I5961,PGStock[],6,FALSE)</f>
        <v>100</v>
      </c>
      <c r="N5961" s="47">
        <f>+PGSales!$L5961*PGSales!$M5961</f>
        <v>200</v>
      </c>
    </row>
    <row r="5962" spans="1:14" hidden="1" x14ac:dyDescent="0.25">
      <c r="A5962" s="77">
        <f t="shared" si="518"/>
        <v>2025</v>
      </c>
      <c r="B5962" s="77">
        <f t="shared" si="519"/>
        <v>4</v>
      </c>
      <c r="C5962" s="73">
        <v>45770</v>
      </c>
      <c r="D5962" s="79" t="s">
        <v>2</v>
      </c>
      <c r="E5962" s="80" t="s">
        <v>588</v>
      </c>
      <c r="F5962" s="81" t="str">
        <f>VLOOKUP(E5962,Customer[],2,FALSE)</f>
        <v>Family Store</v>
      </c>
      <c r="G5962" s="69" t="str">
        <f>VLOOKUP(E5962,Customer[],3,FALSE)</f>
        <v xml:space="preserve">Thanmine Lansone </v>
      </c>
      <c r="H5962" s="69" t="str">
        <f>VLOOKUP(E5962,Customer[],4,FALSE)</f>
        <v>Hlaing</v>
      </c>
      <c r="I5962" s="48" t="s">
        <v>18</v>
      </c>
      <c r="J5962" s="82" t="str">
        <f>VLOOKUP(I5962,PGStock[],2,FALSE)</f>
        <v>Formula Rum 350ml</v>
      </c>
      <c r="K5962" s="71">
        <f>VLOOKUP(I5962,PGStock[],3,FALSE)</f>
        <v>0.35</v>
      </c>
      <c r="L5962" s="47">
        <v>1</v>
      </c>
      <c r="M5962" s="47">
        <f>VLOOKUP(I5962,PGStock[],6,FALSE)</f>
        <v>150</v>
      </c>
      <c r="N5962" s="47">
        <f>+PGSales!$L5962*PGSales!$M5962</f>
        <v>150</v>
      </c>
    </row>
    <row r="5963" spans="1:14" hidden="1" x14ac:dyDescent="0.25">
      <c r="A5963" s="77">
        <f t="shared" si="518"/>
        <v>2025</v>
      </c>
      <c r="B5963" s="77">
        <f t="shared" si="519"/>
        <v>4</v>
      </c>
      <c r="C5963" s="73">
        <v>45770</v>
      </c>
      <c r="D5963" s="79" t="s">
        <v>187</v>
      </c>
      <c r="E5963" s="80" t="s">
        <v>728</v>
      </c>
      <c r="F5963" s="81" t="str">
        <f>VLOOKUP(E5963,Customer[],2,FALSE)</f>
        <v>Soe Moe Kyawe</v>
      </c>
      <c r="G5963" s="69" t="str">
        <f>VLOOKUP(E5963,Customer[],3,FALSE)</f>
        <v xml:space="preserve">Lanlit Lan </v>
      </c>
      <c r="H5963" s="69" t="str">
        <f>VLOOKUP(E5963,Customer[],4,FALSE)</f>
        <v>Insein</v>
      </c>
      <c r="I5963" s="48" t="s">
        <v>25</v>
      </c>
      <c r="J5963" s="82" t="str">
        <f>VLOOKUP(I5963,PGStock[],2,FALSE)</f>
        <v>Columbus Super Red Smooth 350 Ml</v>
      </c>
      <c r="K5963" s="71">
        <f>VLOOKUP(I5963,PGStock[],3,FALSE)</f>
        <v>0.35</v>
      </c>
      <c r="L5963" s="47">
        <v>6</v>
      </c>
      <c r="M5963" s="47">
        <f>VLOOKUP(I5963,PGStock[],6,FALSE)</f>
        <v>150</v>
      </c>
      <c r="N5963" s="47">
        <f>+PGSales!$L5963*PGSales!$M5963</f>
        <v>900</v>
      </c>
    </row>
    <row r="5964" spans="1:14" hidden="1" x14ac:dyDescent="0.25">
      <c r="A5964" s="77">
        <f t="shared" si="518"/>
        <v>2025</v>
      </c>
      <c r="B5964" s="77">
        <f t="shared" si="519"/>
        <v>4</v>
      </c>
      <c r="C5964" s="73">
        <v>45770</v>
      </c>
      <c r="D5964" s="79" t="s">
        <v>187</v>
      </c>
      <c r="E5964" s="80" t="s">
        <v>728</v>
      </c>
      <c r="F5964" s="81" t="str">
        <f>VLOOKUP(E5964,Customer[],2,FALSE)</f>
        <v>Soe Moe Kyawe</v>
      </c>
      <c r="G5964" s="69" t="str">
        <f>VLOOKUP(E5964,Customer[],3,FALSE)</f>
        <v xml:space="preserve">Lanlit Lan </v>
      </c>
      <c r="H5964" s="69" t="str">
        <f>VLOOKUP(E5964,Customer[],4,FALSE)</f>
        <v>Insein</v>
      </c>
      <c r="I5964" s="48" t="s">
        <v>18</v>
      </c>
      <c r="J5964" s="82" t="str">
        <f>VLOOKUP(I5964,PGStock[],2,FALSE)</f>
        <v>Formula Rum 350ml</v>
      </c>
      <c r="K5964" s="71">
        <f>VLOOKUP(I5964,PGStock[],3,FALSE)</f>
        <v>0.35</v>
      </c>
      <c r="L5964" s="47">
        <v>6</v>
      </c>
      <c r="M5964" s="47">
        <f>VLOOKUP(I5964,PGStock[],6,FALSE)</f>
        <v>150</v>
      </c>
      <c r="N5964" s="47">
        <f>+PGSales!$L5964*PGSales!$M5964</f>
        <v>900</v>
      </c>
    </row>
    <row r="5965" spans="1:14" hidden="1" x14ac:dyDescent="0.25">
      <c r="A5965" s="77">
        <f t="shared" si="518"/>
        <v>2025</v>
      </c>
      <c r="B5965" s="77">
        <f t="shared" si="519"/>
        <v>4</v>
      </c>
      <c r="C5965" s="73">
        <v>45770</v>
      </c>
      <c r="D5965" s="79" t="s">
        <v>186</v>
      </c>
      <c r="E5965" s="80" t="s">
        <v>570</v>
      </c>
      <c r="F5965" s="81" t="str">
        <f>VLOOKUP(E5965,Customer[],2,FALSE)</f>
        <v xml:space="preserve">Ko Kyaw </v>
      </c>
      <c r="G5965" s="69" t="str">
        <f>VLOOKUP(E5965,Customer[],3,FALSE)</f>
        <v>Magin Kyawan Rd</v>
      </c>
      <c r="H5965" s="69" t="str">
        <f>VLOOKUP(E5965,Customer[],4,FALSE)</f>
        <v>Insein</v>
      </c>
      <c r="I5965" s="48" t="s">
        <v>25</v>
      </c>
      <c r="J5965" s="82" t="str">
        <f>VLOOKUP(I5965,PGStock[],2,FALSE)</f>
        <v>Columbus Super Red Smooth 350 Ml</v>
      </c>
      <c r="K5965" s="71">
        <f>VLOOKUP(I5965,PGStock[],3,FALSE)</f>
        <v>0.35</v>
      </c>
      <c r="L5965" s="47">
        <v>2</v>
      </c>
      <c r="M5965" s="47">
        <f>VLOOKUP(I5965,PGStock[],6,FALSE)</f>
        <v>150</v>
      </c>
      <c r="N5965" s="47">
        <f>+PGSales!$L5965*PGSales!$M5965</f>
        <v>300</v>
      </c>
    </row>
    <row r="5966" spans="1:14" hidden="1" x14ac:dyDescent="0.25">
      <c r="A5966" s="77">
        <f t="shared" si="518"/>
        <v>2025</v>
      </c>
      <c r="B5966" s="77">
        <f t="shared" si="519"/>
        <v>4</v>
      </c>
      <c r="C5966" s="73">
        <v>45770</v>
      </c>
      <c r="D5966" s="79" t="s">
        <v>186</v>
      </c>
      <c r="E5966" s="80" t="s">
        <v>570</v>
      </c>
      <c r="F5966" s="81" t="str">
        <f>VLOOKUP(E5966,Customer[],2,FALSE)</f>
        <v xml:space="preserve">Ko Kyaw </v>
      </c>
      <c r="G5966" s="69" t="str">
        <f>VLOOKUP(E5966,Customer[],3,FALSE)</f>
        <v>Magin Kyawan Rd</v>
      </c>
      <c r="H5966" s="69" t="str">
        <f>VLOOKUP(E5966,Customer[],4,FALSE)</f>
        <v>Insein</v>
      </c>
      <c r="I5966" s="48" t="s">
        <v>20</v>
      </c>
      <c r="J5966" s="82" t="str">
        <f>VLOOKUP(I5966,PGStock[],2,FALSE)</f>
        <v>Formula Rum 700ml</v>
      </c>
      <c r="K5966" s="71">
        <f>VLOOKUP(I5966,PGStock[],3,FALSE)</f>
        <v>0.7</v>
      </c>
      <c r="L5966" s="47">
        <v>1</v>
      </c>
      <c r="M5966" s="47">
        <f>VLOOKUP(I5966,PGStock[],6,FALSE)</f>
        <v>200</v>
      </c>
      <c r="N5966" s="47">
        <f>+PGSales!$L5966*PGSales!$M5966</f>
        <v>200</v>
      </c>
    </row>
    <row r="5967" spans="1:14" hidden="1" x14ac:dyDescent="0.25">
      <c r="A5967" s="77">
        <f t="shared" si="518"/>
        <v>2025</v>
      </c>
      <c r="B5967" s="77">
        <f t="shared" si="519"/>
        <v>4</v>
      </c>
      <c r="C5967" s="73">
        <v>45770</v>
      </c>
      <c r="D5967" s="79" t="s">
        <v>186</v>
      </c>
      <c r="E5967" s="80" t="s">
        <v>570</v>
      </c>
      <c r="F5967" s="81" t="str">
        <f>VLOOKUP(E5967,Customer[],2,FALSE)</f>
        <v xml:space="preserve">Ko Kyaw </v>
      </c>
      <c r="G5967" s="69" t="str">
        <f>VLOOKUP(E5967,Customer[],3,FALSE)</f>
        <v>Magin Kyawan Rd</v>
      </c>
      <c r="H5967" s="69" t="str">
        <f>VLOOKUP(E5967,Customer[],4,FALSE)</f>
        <v>Insein</v>
      </c>
      <c r="I5967" s="48" t="s">
        <v>18</v>
      </c>
      <c r="J5967" s="82" t="str">
        <f>VLOOKUP(I5967,PGStock[],2,FALSE)</f>
        <v>Formula Rum 350ml</v>
      </c>
      <c r="K5967" s="71">
        <f>VLOOKUP(I5967,PGStock[],3,FALSE)</f>
        <v>0.35</v>
      </c>
      <c r="L5967" s="47">
        <v>3</v>
      </c>
      <c r="M5967" s="47">
        <f>VLOOKUP(I5967,PGStock[],6,FALSE)</f>
        <v>150</v>
      </c>
      <c r="N5967" s="47">
        <f>+PGSales!$L5967*PGSales!$M5967</f>
        <v>450</v>
      </c>
    </row>
    <row r="5968" spans="1:14" hidden="1" x14ac:dyDescent="0.25">
      <c r="A5968" s="77">
        <f t="shared" si="518"/>
        <v>2025</v>
      </c>
      <c r="B5968" s="77">
        <f t="shared" si="519"/>
        <v>4</v>
      </c>
      <c r="C5968" s="73">
        <v>45770</v>
      </c>
      <c r="D5968" s="79" t="s">
        <v>1</v>
      </c>
      <c r="E5968" s="80" t="s">
        <v>591</v>
      </c>
      <c r="F5968" s="81" t="str">
        <f>VLOOKUP(E5968,Customer[],2,FALSE)</f>
        <v>Ma Thwe</v>
      </c>
      <c r="G5968" s="69" t="str">
        <f>VLOOKUP(E5968,Customer[],3,FALSE)</f>
        <v>Nawayat Rd</v>
      </c>
      <c r="H5968" s="69" t="str">
        <f>VLOOKUP(E5968,Customer[],4,FALSE)</f>
        <v>Insein</v>
      </c>
      <c r="I5968" s="48" t="s">
        <v>25</v>
      </c>
      <c r="J5968" s="82" t="str">
        <f>VLOOKUP(I5968,PGStock[],2,FALSE)</f>
        <v>Columbus Super Red Smooth 350 Ml</v>
      </c>
      <c r="K5968" s="71">
        <f>VLOOKUP(I5968,PGStock[],3,FALSE)</f>
        <v>0.35</v>
      </c>
      <c r="L5968" s="47">
        <v>2</v>
      </c>
      <c r="M5968" s="47">
        <f>VLOOKUP(I5968,PGStock[],6,FALSE)</f>
        <v>150</v>
      </c>
      <c r="N5968" s="47">
        <f>+PGSales!$L5968*PGSales!$M5968</f>
        <v>300</v>
      </c>
    </row>
    <row r="5969" spans="1:14" hidden="1" x14ac:dyDescent="0.25">
      <c r="A5969" s="77">
        <f t="shared" ref="A5969:A5980" si="520">YEAR(C5969)</f>
        <v>2025</v>
      </c>
      <c r="B5969" s="77">
        <f t="shared" ref="B5969:B5980" si="521">MONTH(C5969)</f>
        <v>4</v>
      </c>
      <c r="C5969" s="73">
        <v>45770</v>
      </c>
      <c r="D5969" s="79" t="s">
        <v>68</v>
      </c>
      <c r="E5969" s="80" t="s">
        <v>589</v>
      </c>
      <c r="F5969" s="81" t="str">
        <f>VLOOKUP(E5969,Customer[],2,FALSE)</f>
        <v>Yarket Nu Wai</v>
      </c>
      <c r="G5969" s="69" t="str">
        <f>VLOOKUP(E5969,Customer[],3,FALSE)</f>
        <v>Anake Gonkone Rd</v>
      </c>
      <c r="H5969" s="69" t="str">
        <f>VLOOKUP(E5969,Customer[],4,FALSE)</f>
        <v>Insein</v>
      </c>
      <c r="I5969" s="48" t="s">
        <v>25</v>
      </c>
      <c r="J5969" s="82" t="str">
        <f>VLOOKUP(I5969,PGStock[],2,FALSE)</f>
        <v>Columbus Super Red Smooth 350 Ml</v>
      </c>
      <c r="K5969" s="71">
        <f>VLOOKUP(I5969,PGStock[],3,FALSE)</f>
        <v>0.35</v>
      </c>
      <c r="L5969" s="47">
        <v>2</v>
      </c>
      <c r="M5969" s="47">
        <f>VLOOKUP(I5969,PGStock[],6,FALSE)</f>
        <v>150</v>
      </c>
      <c r="N5969" s="47">
        <f>+PGSales!$L5969*PGSales!$M5969</f>
        <v>300</v>
      </c>
    </row>
    <row r="5970" spans="1:14" hidden="1" x14ac:dyDescent="0.25">
      <c r="A5970" s="77">
        <f t="shared" si="520"/>
        <v>2025</v>
      </c>
      <c r="B5970" s="77">
        <f t="shared" si="521"/>
        <v>4</v>
      </c>
      <c r="C5970" s="73">
        <v>45770</v>
      </c>
      <c r="D5970" s="79" t="s">
        <v>68</v>
      </c>
      <c r="E5970" s="80" t="s">
        <v>589</v>
      </c>
      <c r="F5970" s="81" t="str">
        <f>VLOOKUP(E5970,Customer[],2,FALSE)</f>
        <v>Yarket Nu Wai</v>
      </c>
      <c r="G5970" s="69" t="str">
        <f>VLOOKUP(E5970,Customer[],3,FALSE)</f>
        <v>Anake Gonkone Rd</v>
      </c>
      <c r="H5970" s="69" t="str">
        <f>VLOOKUP(E5970,Customer[],4,FALSE)</f>
        <v>Insein</v>
      </c>
      <c r="I5970" s="48" t="s">
        <v>23</v>
      </c>
      <c r="J5970" s="82" t="str">
        <f>VLOOKUP(I5970,PGStock[],2,FALSE)</f>
        <v>Columbus Super Red Smooth 175 Ml</v>
      </c>
      <c r="K5970" s="71">
        <f>VLOOKUP(I5970,PGStock[],3,FALSE)</f>
        <v>0.17499999999999999</v>
      </c>
      <c r="L5970" s="47">
        <v>2</v>
      </c>
      <c r="M5970" s="47">
        <f>VLOOKUP(I5970,PGStock[],6,FALSE)</f>
        <v>100</v>
      </c>
      <c r="N5970" s="47">
        <f>+PGSales!$L5970*PGSales!$M5970</f>
        <v>200</v>
      </c>
    </row>
    <row r="5971" spans="1:14" hidden="1" x14ac:dyDescent="0.25">
      <c r="A5971" s="77">
        <f t="shared" si="520"/>
        <v>2025</v>
      </c>
      <c r="B5971" s="77">
        <f t="shared" si="521"/>
        <v>4</v>
      </c>
      <c r="C5971" s="73">
        <v>45770</v>
      </c>
      <c r="D5971" s="79" t="s">
        <v>68</v>
      </c>
      <c r="E5971" s="80" t="s">
        <v>589</v>
      </c>
      <c r="F5971" s="81" t="str">
        <f>VLOOKUP(E5971,Customer[],2,FALSE)</f>
        <v>Yarket Nu Wai</v>
      </c>
      <c r="G5971" s="69" t="str">
        <f>VLOOKUP(E5971,Customer[],3,FALSE)</f>
        <v>Anake Gonkone Rd</v>
      </c>
      <c r="H5971" s="69" t="str">
        <f>VLOOKUP(E5971,Customer[],4,FALSE)</f>
        <v>Insein</v>
      </c>
      <c r="I5971" s="48" t="s">
        <v>18</v>
      </c>
      <c r="J5971" s="82" t="str">
        <f>VLOOKUP(I5971,PGStock[],2,FALSE)</f>
        <v>Formula Rum 350ml</v>
      </c>
      <c r="K5971" s="71">
        <f>VLOOKUP(I5971,PGStock[],3,FALSE)</f>
        <v>0.35</v>
      </c>
      <c r="L5971" s="47">
        <v>2</v>
      </c>
      <c r="M5971" s="47">
        <f>VLOOKUP(I5971,PGStock[],6,FALSE)</f>
        <v>150</v>
      </c>
      <c r="N5971" s="47">
        <f>+PGSales!$L5971*PGSales!$M5971</f>
        <v>300</v>
      </c>
    </row>
    <row r="5972" spans="1:14" hidden="1" x14ac:dyDescent="0.25">
      <c r="A5972" s="77">
        <f t="shared" si="520"/>
        <v>2025</v>
      </c>
      <c r="B5972" s="77">
        <f t="shared" si="521"/>
        <v>4</v>
      </c>
      <c r="C5972" s="73">
        <v>45770</v>
      </c>
      <c r="D5972" s="79" t="s">
        <v>56</v>
      </c>
      <c r="E5972" s="80" t="s">
        <v>512</v>
      </c>
      <c r="F5972" s="81" t="str">
        <f>VLOOKUP(E5972,Customer[],2,FALSE)</f>
        <v>Moe Thounk Pan</v>
      </c>
      <c r="G5972" s="69" t="str">
        <f>VLOOKUP(E5972,Customer[],3,FALSE)</f>
        <v>Mya Yatu Sd</v>
      </c>
      <c r="H5972" s="69" t="str">
        <f>VLOOKUP(E5972,Customer[],4,FALSE)</f>
        <v>Htauk kyant</v>
      </c>
      <c r="I5972" s="48" t="s">
        <v>25</v>
      </c>
      <c r="J5972" s="82" t="str">
        <f>VLOOKUP(I5972,PGStock[],2,FALSE)</f>
        <v>Columbus Super Red Smooth 350 Ml</v>
      </c>
      <c r="K5972" s="71">
        <f>VLOOKUP(I5972,PGStock[],3,FALSE)</f>
        <v>0.35</v>
      </c>
      <c r="L5972" s="47">
        <v>2</v>
      </c>
      <c r="M5972" s="47">
        <f>VLOOKUP(I5972,PGStock[],6,FALSE)</f>
        <v>150</v>
      </c>
      <c r="N5972" s="47">
        <f>+PGSales!$L5972*PGSales!$M5972</f>
        <v>300</v>
      </c>
    </row>
    <row r="5973" spans="1:14" hidden="1" x14ac:dyDescent="0.25">
      <c r="A5973" s="77">
        <f t="shared" si="520"/>
        <v>2025</v>
      </c>
      <c r="B5973" s="77">
        <f t="shared" si="521"/>
        <v>4</v>
      </c>
      <c r="C5973" s="73">
        <v>45770</v>
      </c>
      <c r="D5973" s="79" t="s">
        <v>56</v>
      </c>
      <c r="E5973" s="80" t="s">
        <v>512</v>
      </c>
      <c r="F5973" s="81" t="str">
        <f>VLOOKUP(E5973,Customer[],2,FALSE)</f>
        <v>Moe Thounk Pan</v>
      </c>
      <c r="G5973" s="69" t="str">
        <f>VLOOKUP(E5973,Customer[],3,FALSE)</f>
        <v>Mya Yatu Sd</v>
      </c>
      <c r="H5973" s="69" t="str">
        <f>VLOOKUP(E5973,Customer[],4,FALSE)</f>
        <v>Htauk kyant</v>
      </c>
      <c r="I5973" s="48" t="s">
        <v>20</v>
      </c>
      <c r="J5973" s="82" t="str">
        <f>VLOOKUP(I5973,PGStock[],2,FALSE)</f>
        <v>Formula Rum 700ml</v>
      </c>
      <c r="K5973" s="71">
        <f>VLOOKUP(I5973,PGStock[],3,FALSE)</f>
        <v>0.7</v>
      </c>
      <c r="L5973" s="47">
        <v>1</v>
      </c>
      <c r="M5973" s="47">
        <f>VLOOKUP(I5973,PGStock[],6,FALSE)</f>
        <v>200</v>
      </c>
      <c r="N5973" s="47">
        <f>+PGSales!$L5973*PGSales!$M5973</f>
        <v>200</v>
      </c>
    </row>
    <row r="5974" spans="1:14" hidden="1" x14ac:dyDescent="0.25">
      <c r="A5974" s="77">
        <f t="shared" si="520"/>
        <v>2025</v>
      </c>
      <c r="B5974" s="77">
        <f t="shared" si="521"/>
        <v>4</v>
      </c>
      <c r="C5974" s="73">
        <v>45770</v>
      </c>
      <c r="D5974" s="79" t="s">
        <v>56</v>
      </c>
      <c r="E5974" s="80" t="s">
        <v>512</v>
      </c>
      <c r="F5974" s="81" t="str">
        <f>VLOOKUP(E5974,Customer[],2,FALSE)</f>
        <v>Moe Thounk Pan</v>
      </c>
      <c r="G5974" s="69" t="str">
        <f>VLOOKUP(E5974,Customer[],3,FALSE)</f>
        <v>Mya Yatu Sd</v>
      </c>
      <c r="H5974" s="69" t="str">
        <f>VLOOKUP(E5974,Customer[],4,FALSE)</f>
        <v>Htauk kyant</v>
      </c>
      <c r="I5974" s="48" t="s">
        <v>18</v>
      </c>
      <c r="J5974" s="82" t="str">
        <f>VLOOKUP(I5974,PGStock[],2,FALSE)</f>
        <v>Formula Rum 350ml</v>
      </c>
      <c r="K5974" s="71">
        <f>VLOOKUP(I5974,PGStock[],3,FALSE)</f>
        <v>0.35</v>
      </c>
      <c r="L5974" s="47">
        <v>1</v>
      </c>
      <c r="M5974" s="47">
        <f>VLOOKUP(I5974,PGStock[],6,FALSE)</f>
        <v>150</v>
      </c>
      <c r="N5974" s="47">
        <f>+PGSales!$L5974*PGSales!$M5974</f>
        <v>150</v>
      </c>
    </row>
    <row r="5975" spans="1:14" hidden="1" x14ac:dyDescent="0.25">
      <c r="A5975" s="77">
        <f t="shared" si="520"/>
        <v>2025</v>
      </c>
      <c r="B5975" s="77">
        <f t="shared" si="521"/>
        <v>4</v>
      </c>
      <c r="C5975" s="73">
        <v>45770</v>
      </c>
      <c r="D5975" s="79" t="s">
        <v>365</v>
      </c>
      <c r="E5975" s="80" t="s">
        <v>729</v>
      </c>
      <c r="F5975" s="81" t="str">
        <f>VLOOKUP(E5975,Customer[],2,FALSE)</f>
        <v>Aung Gyi</v>
      </c>
      <c r="G5975" s="69" t="str">
        <f>VLOOKUP(E5975,Customer[],3,FALSE)</f>
        <v>Bago Rd</v>
      </c>
      <c r="H5975" s="69" t="str">
        <f>VLOOKUP(E5975,Customer[],4,FALSE)</f>
        <v>Htauk kyant</v>
      </c>
      <c r="I5975" s="48" t="s">
        <v>25</v>
      </c>
      <c r="J5975" s="82" t="str">
        <f>VLOOKUP(I5975,PGStock[],2,FALSE)</f>
        <v>Columbus Super Red Smooth 350 Ml</v>
      </c>
      <c r="K5975" s="71">
        <f>VLOOKUP(I5975,PGStock[],3,FALSE)</f>
        <v>0.35</v>
      </c>
      <c r="L5975" s="47">
        <v>2</v>
      </c>
      <c r="M5975" s="47">
        <f>VLOOKUP(I5975,PGStock[],6,FALSE)</f>
        <v>150</v>
      </c>
      <c r="N5975" s="47">
        <f>+PGSales!$L5975*PGSales!$M5975</f>
        <v>300</v>
      </c>
    </row>
    <row r="5976" spans="1:14" hidden="1" x14ac:dyDescent="0.25">
      <c r="A5976" s="77">
        <f t="shared" si="520"/>
        <v>2025</v>
      </c>
      <c r="B5976" s="77">
        <f t="shared" si="521"/>
        <v>4</v>
      </c>
      <c r="C5976" s="73">
        <v>45770</v>
      </c>
      <c r="D5976" s="79" t="s">
        <v>365</v>
      </c>
      <c r="E5976" s="80" t="s">
        <v>729</v>
      </c>
      <c r="F5976" s="81" t="str">
        <f>VLOOKUP(E5976,Customer[],2,FALSE)</f>
        <v>Aung Gyi</v>
      </c>
      <c r="G5976" s="69" t="str">
        <f>VLOOKUP(E5976,Customer[],3,FALSE)</f>
        <v>Bago Rd</v>
      </c>
      <c r="H5976" s="69" t="str">
        <f>VLOOKUP(E5976,Customer[],4,FALSE)</f>
        <v>Htauk kyant</v>
      </c>
      <c r="I5976" s="48" t="s">
        <v>23</v>
      </c>
      <c r="J5976" s="82" t="str">
        <f>VLOOKUP(I5976,PGStock[],2,FALSE)</f>
        <v>Columbus Super Red Smooth 175 Ml</v>
      </c>
      <c r="K5976" s="71">
        <f>VLOOKUP(I5976,PGStock[],3,FALSE)</f>
        <v>0.17499999999999999</v>
      </c>
      <c r="L5976" s="47">
        <v>2</v>
      </c>
      <c r="M5976" s="47">
        <f>VLOOKUP(I5976,PGStock[],6,FALSE)</f>
        <v>100</v>
      </c>
      <c r="N5976" s="47">
        <f>+PGSales!$L5976*PGSales!$M5976</f>
        <v>200</v>
      </c>
    </row>
    <row r="5977" spans="1:14" hidden="1" x14ac:dyDescent="0.25">
      <c r="A5977" s="77">
        <f t="shared" si="520"/>
        <v>2025</v>
      </c>
      <c r="B5977" s="77">
        <f t="shared" si="521"/>
        <v>4</v>
      </c>
      <c r="C5977" s="73">
        <v>45770</v>
      </c>
      <c r="D5977" s="79" t="s">
        <v>62</v>
      </c>
      <c r="E5977" s="80" t="s">
        <v>730</v>
      </c>
      <c r="F5977" s="81" t="str">
        <f>VLOOKUP(E5977,Customer[],2,FALSE)</f>
        <v>Shwe Gold</v>
      </c>
      <c r="G5977" s="69" t="str">
        <f>VLOOKUP(E5977,Customer[],3,FALSE)</f>
        <v>Mya Yatu Sd</v>
      </c>
      <c r="H5977" s="69" t="str">
        <f>VLOOKUP(E5977,Customer[],4,FALSE)</f>
        <v>Htauk kyant</v>
      </c>
      <c r="I5977" s="48" t="s">
        <v>25</v>
      </c>
      <c r="J5977" s="82" t="str">
        <f>VLOOKUP(I5977,PGStock[],2,FALSE)</f>
        <v>Columbus Super Red Smooth 350 Ml</v>
      </c>
      <c r="K5977" s="71">
        <f>VLOOKUP(I5977,PGStock[],3,FALSE)</f>
        <v>0.35</v>
      </c>
      <c r="L5977" s="47">
        <v>5</v>
      </c>
      <c r="M5977" s="47">
        <f>VLOOKUP(I5977,PGStock[],6,FALSE)</f>
        <v>150</v>
      </c>
      <c r="N5977" s="47">
        <f>+PGSales!$L5977*PGSales!$M5977</f>
        <v>750</v>
      </c>
    </row>
    <row r="5978" spans="1:14" hidden="1" x14ac:dyDescent="0.25">
      <c r="A5978" s="77">
        <f t="shared" si="520"/>
        <v>2025</v>
      </c>
      <c r="B5978" s="77">
        <f t="shared" si="521"/>
        <v>4</v>
      </c>
      <c r="C5978" s="73">
        <v>45770</v>
      </c>
      <c r="D5978" s="79" t="s">
        <v>62</v>
      </c>
      <c r="E5978" s="80" t="s">
        <v>730</v>
      </c>
      <c r="F5978" s="81" t="str">
        <f>VLOOKUP(E5978,Customer[],2,FALSE)</f>
        <v>Shwe Gold</v>
      </c>
      <c r="G5978" s="69" t="str">
        <f>VLOOKUP(E5978,Customer[],3,FALSE)</f>
        <v>Mya Yatu Sd</v>
      </c>
      <c r="H5978" s="69" t="str">
        <f>VLOOKUP(E5978,Customer[],4,FALSE)</f>
        <v>Htauk kyant</v>
      </c>
      <c r="I5978" s="48" t="s">
        <v>20</v>
      </c>
      <c r="J5978" s="82" t="str">
        <f>VLOOKUP(I5978,PGStock[],2,FALSE)</f>
        <v>Formula Rum 700ml</v>
      </c>
      <c r="K5978" s="71">
        <f>VLOOKUP(I5978,PGStock[],3,FALSE)</f>
        <v>0.7</v>
      </c>
      <c r="L5978" s="47">
        <v>1</v>
      </c>
      <c r="M5978" s="47">
        <f>VLOOKUP(I5978,PGStock[],6,FALSE)</f>
        <v>200</v>
      </c>
      <c r="N5978" s="47">
        <f>+PGSales!$L5978*PGSales!$M5978</f>
        <v>200</v>
      </c>
    </row>
    <row r="5979" spans="1:14" hidden="1" x14ac:dyDescent="0.25">
      <c r="A5979" s="77">
        <f t="shared" si="520"/>
        <v>2025</v>
      </c>
      <c r="B5979" s="77">
        <f t="shared" si="521"/>
        <v>4</v>
      </c>
      <c r="C5979" s="73">
        <v>45770</v>
      </c>
      <c r="D5979" s="79" t="s">
        <v>62</v>
      </c>
      <c r="E5979" s="80" t="s">
        <v>730</v>
      </c>
      <c r="F5979" s="81" t="str">
        <f>VLOOKUP(E5979,Customer[],2,FALSE)</f>
        <v>Shwe Gold</v>
      </c>
      <c r="G5979" s="69" t="str">
        <f>VLOOKUP(E5979,Customer[],3,FALSE)</f>
        <v>Mya Yatu Sd</v>
      </c>
      <c r="H5979" s="69" t="str">
        <f>VLOOKUP(E5979,Customer[],4,FALSE)</f>
        <v>Htauk kyant</v>
      </c>
      <c r="I5979" s="48" t="s">
        <v>18</v>
      </c>
      <c r="J5979" s="82" t="str">
        <f>VLOOKUP(I5979,PGStock[],2,FALSE)</f>
        <v>Formula Rum 350ml</v>
      </c>
      <c r="K5979" s="71">
        <f>VLOOKUP(I5979,PGStock[],3,FALSE)</f>
        <v>0.35</v>
      </c>
      <c r="L5979" s="47">
        <v>3</v>
      </c>
      <c r="M5979" s="47">
        <f>VLOOKUP(I5979,PGStock[],6,FALSE)</f>
        <v>150</v>
      </c>
      <c r="N5979" s="47">
        <f>+PGSales!$L5979*PGSales!$M5979</f>
        <v>450</v>
      </c>
    </row>
    <row r="5980" spans="1:14" hidden="1" x14ac:dyDescent="0.25">
      <c r="A5980" s="77">
        <f t="shared" si="520"/>
        <v>2025</v>
      </c>
      <c r="B5980" s="77">
        <f t="shared" si="521"/>
        <v>4</v>
      </c>
      <c r="C5980" s="73">
        <v>45770</v>
      </c>
      <c r="D5980" s="79" t="s">
        <v>64</v>
      </c>
      <c r="E5980" s="80" t="s">
        <v>515</v>
      </c>
      <c r="F5980" s="81" t="str">
        <f>VLOOKUP(E5980,Customer[],2,FALSE)</f>
        <v xml:space="preserve">KK </v>
      </c>
      <c r="G5980" s="69" t="str">
        <f>VLOOKUP(E5980,Customer[],3,FALSE)</f>
        <v>Oae Yin Sd</v>
      </c>
      <c r="H5980" s="69" t="str">
        <f>VLOOKUP(E5980,Customer[],4,FALSE)</f>
        <v>Htauk kyant</v>
      </c>
      <c r="I5980" s="48" t="s">
        <v>25</v>
      </c>
      <c r="J5980" s="82" t="str">
        <f>VLOOKUP(I5980,PGStock[],2,FALSE)</f>
        <v>Columbus Super Red Smooth 350 Ml</v>
      </c>
      <c r="K5980" s="71">
        <f>VLOOKUP(I5980,PGStock[],3,FALSE)</f>
        <v>0.35</v>
      </c>
      <c r="L5980" s="47">
        <v>5</v>
      </c>
      <c r="M5980" s="47">
        <f>VLOOKUP(I5980,PGStock[],6,FALSE)</f>
        <v>150</v>
      </c>
      <c r="N5980" s="47">
        <f>+PGSales!$L5980*PGSales!$M5980</f>
        <v>750</v>
      </c>
    </row>
    <row r="5981" spans="1:14" hidden="1" x14ac:dyDescent="0.25">
      <c r="A5981" s="77">
        <f t="shared" ref="A5981:A5992" si="522">YEAR(C5981)</f>
        <v>2025</v>
      </c>
      <c r="B5981" s="77">
        <f t="shared" ref="B5981:B5992" si="523">MONTH(C5981)</f>
        <v>4</v>
      </c>
      <c r="C5981" s="73">
        <v>45770</v>
      </c>
      <c r="D5981" s="79" t="s">
        <v>58</v>
      </c>
      <c r="E5981" s="80" t="s">
        <v>731</v>
      </c>
      <c r="F5981" s="81" t="str">
        <f>VLOOKUP(E5981,Customer[],2,FALSE)</f>
        <v>Nagarni</v>
      </c>
      <c r="G5981" s="69" t="str">
        <f>VLOOKUP(E5981,Customer[],3,FALSE)</f>
        <v>Tan Day Pin Sd</v>
      </c>
      <c r="H5981" s="69" t="str">
        <f>VLOOKUP(E5981,Customer[],4,FALSE)</f>
        <v>Htauk kyant</v>
      </c>
      <c r="I5981" s="48" t="s">
        <v>27</v>
      </c>
      <c r="J5981" s="82" t="str">
        <f>VLOOKUP(I5981,PGStock[],2,FALSE)</f>
        <v>Columbus Super Red Smooth 700 Ml</v>
      </c>
      <c r="K5981" s="71">
        <f>VLOOKUP(I5981,PGStock[],3,FALSE)</f>
        <v>0.7</v>
      </c>
      <c r="L5981" s="47">
        <v>1</v>
      </c>
      <c r="M5981" s="47">
        <f>VLOOKUP(I5981,PGStock[],6,FALSE)</f>
        <v>200</v>
      </c>
      <c r="N5981" s="47">
        <f>+PGSales!$L5981*PGSales!$M5981</f>
        <v>200</v>
      </c>
    </row>
    <row r="5982" spans="1:14" hidden="1" x14ac:dyDescent="0.25">
      <c r="A5982" s="77">
        <f t="shared" si="522"/>
        <v>2025</v>
      </c>
      <c r="B5982" s="77">
        <f t="shared" si="523"/>
        <v>4</v>
      </c>
      <c r="C5982" s="73">
        <v>45770</v>
      </c>
      <c r="D5982" s="79" t="s">
        <v>58</v>
      </c>
      <c r="E5982" s="80" t="s">
        <v>731</v>
      </c>
      <c r="F5982" s="81" t="str">
        <f>VLOOKUP(E5982,Customer[],2,FALSE)</f>
        <v>Nagarni</v>
      </c>
      <c r="G5982" s="69" t="str">
        <f>VLOOKUP(E5982,Customer[],3,FALSE)</f>
        <v>Tan Day Pin Sd</v>
      </c>
      <c r="H5982" s="69" t="str">
        <f>VLOOKUP(E5982,Customer[],4,FALSE)</f>
        <v>Htauk kyant</v>
      </c>
      <c r="I5982" s="48" t="s">
        <v>18</v>
      </c>
      <c r="J5982" s="82" t="str">
        <f>VLOOKUP(I5982,PGStock[],2,FALSE)</f>
        <v>Formula Rum 350ml</v>
      </c>
      <c r="K5982" s="71">
        <f>VLOOKUP(I5982,PGStock[],3,FALSE)</f>
        <v>0.35</v>
      </c>
      <c r="L5982" s="47">
        <v>2</v>
      </c>
      <c r="M5982" s="47">
        <f>VLOOKUP(I5982,PGStock[],6,FALSE)</f>
        <v>150</v>
      </c>
      <c r="N5982" s="47">
        <f>+PGSales!$L5982*PGSales!$M5982</f>
        <v>300</v>
      </c>
    </row>
    <row r="5983" spans="1:14" hidden="1" x14ac:dyDescent="0.25">
      <c r="A5983" s="77">
        <f t="shared" si="522"/>
        <v>2025</v>
      </c>
      <c r="B5983" s="77">
        <f t="shared" si="523"/>
        <v>4</v>
      </c>
      <c r="C5983" s="73">
        <v>45770</v>
      </c>
      <c r="D5983" s="79" t="s">
        <v>109</v>
      </c>
      <c r="E5983" s="80" t="s">
        <v>516</v>
      </c>
      <c r="F5983" s="81" t="str">
        <f>VLOOKUP(E5983,Customer[],2,FALSE)</f>
        <v>Hlaing Min</v>
      </c>
      <c r="G5983" s="69" t="str">
        <f>VLOOKUP(E5983,Customer[],3,FALSE)</f>
        <v>Than nay pin rd</v>
      </c>
      <c r="H5983" s="69" t="str">
        <f>VLOOKUP(E5983,Customer[],4,FALSE)</f>
        <v>Htauk kyant</v>
      </c>
      <c r="I5983" s="48" t="s">
        <v>27</v>
      </c>
      <c r="J5983" s="82" t="str">
        <f>VLOOKUP(I5983,PGStock[],2,FALSE)</f>
        <v>Columbus Super Red Smooth 700 Ml</v>
      </c>
      <c r="K5983" s="71">
        <f>VLOOKUP(I5983,PGStock[],3,FALSE)</f>
        <v>0.7</v>
      </c>
      <c r="L5983" s="47">
        <v>1</v>
      </c>
      <c r="M5983" s="47">
        <f>VLOOKUP(I5983,PGStock[],6,FALSE)</f>
        <v>200</v>
      </c>
      <c r="N5983" s="47">
        <f>+PGSales!$L5983*PGSales!$M5983</f>
        <v>200</v>
      </c>
    </row>
    <row r="5984" spans="1:14" hidden="1" x14ac:dyDescent="0.25">
      <c r="A5984" s="77">
        <f t="shared" si="522"/>
        <v>2025</v>
      </c>
      <c r="B5984" s="77">
        <f t="shared" si="523"/>
        <v>4</v>
      </c>
      <c r="C5984" s="73">
        <v>45770</v>
      </c>
      <c r="D5984" s="79" t="s">
        <v>109</v>
      </c>
      <c r="E5984" s="80" t="s">
        <v>516</v>
      </c>
      <c r="F5984" s="81" t="str">
        <f>VLOOKUP(E5984,Customer[],2,FALSE)</f>
        <v>Hlaing Min</v>
      </c>
      <c r="G5984" s="69" t="str">
        <f>VLOOKUP(E5984,Customer[],3,FALSE)</f>
        <v>Than nay pin rd</v>
      </c>
      <c r="H5984" s="69" t="str">
        <f>VLOOKUP(E5984,Customer[],4,FALSE)</f>
        <v>Htauk kyant</v>
      </c>
      <c r="I5984" s="48" t="s">
        <v>18</v>
      </c>
      <c r="J5984" s="82" t="str">
        <f>VLOOKUP(I5984,PGStock[],2,FALSE)</f>
        <v>Formula Rum 350ml</v>
      </c>
      <c r="K5984" s="71">
        <f>VLOOKUP(I5984,PGStock[],3,FALSE)</f>
        <v>0.35</v>
      </c>
      <c r="L5984" s="47">
        <v>1</v>
      </c>
      <c r="M5984" s="47">
        <f>VLOOKUP(I5984,PGStock[],6,FALSE)</f>
        <v>150</v>
      </c>
      <c r="N5984" s="47">
        <f>+PGSales!$L5984*PGSales!$M5984</f>
        <v>150</v>
      </c>
    </row>
    <row r="5985" spans="1:14" hidden="1" x14ac:dyDescent="0.25">
      <c r="A5985" s="77">
        <f t="shared" si="522"/>
        <v>2025</v>
      </c>
      <c r="B5985" s="77">
        <f t="shared" si="523"/>
        <v>4</v>
      </c>
      <c r="C5985" s="73">
        <v>45770</v>
      </c>
      <c r="D5985" s="79" t="s">
        <v>66</v>
      </c>
      <c r="E5985" s="80" t="s">
        <v>733</v>
      </c>
      <c r="F5985" s="81" t="str">
        <f>VLOOKUP(E5985,Customer[],2,FALSE)</f>
        <v>Shwe Young</v>
      </c>
      <c r="G5985" s="69" t="str">
        <f>VLOOKUP(E5985,Customer[],3,FALSE)</f>
        <v>Moe Yi Rd</v>
      </c>
      <c r="H5985" s="69" t="str">
        <f>VLOOKUP(E5985,Customer[],4,FALSE)</f>
        <v>Htauk kyant</v>
      </c>
      <c r="I5985" s="48" t="s">
        <v>27</v>
      </c>
      <c r="J5985" s="82" t="str">
        <f>VLOOKUP(I5985,PGStock[],2,FALSE)</f>
        <v>Columbus Super Red Smooth 700 Ml</v>
      </c>
      <c r="K5985" s="71">
        <f>VLOOKUP(I5985,PGStock[],3,FALSE)</f>
        <v>0.7</v>
      </c>
      <c r="L5985" s="47">
        <v>1</v>
      </c>
      <c r="M5985" s="47">
        <f>VLOOKUP(I5985,PGStock[],6,FALSE)</f>
        <v>200</v>
      </c>
      <c r="N5985" s="47">
        <f>+PGSales!$L5985*PGSales!$M5985</f>
        <v>200</v>
      </c>
    </row>
    <row r="5986" spans="1:14" hidden="1" x14ac:dyDescent="0.25">
      <c r="A5986" s="77">
        <f t="shared" si="522"/>
        <v>2025</v>
      </c>
      <c r="B5986" s="77">
        <f t="shared" si="523"/>
        <v>4</v>
      </c>
      <c r="C5986" s="73">
        <v>45770</v>
      </c>
      <c r="D5986" s="79" t="s">
        <v>66</v>
      </c>
      <c r="E5986" s="80" t="s">
        <v>733</v>
      </c>
      <c r="F5986" s="81" t="str">
        <f>VLOOKUP(E5986,Customer[],2,FALSE)</f>
        <v>Shwe Young</v>
      </c>
      <c r="G5986" s="69" t="str">
        <f>VLOOKUP(E5986,Customer[],3,FALSE)</f>
        <v>Moe Yi Rd</v>
      </c>
      <c r="H5986" s="69" t="str">
        <f>VLOOKUP(E5986,Customer[],4,FALSE)</f>
        <v>Htauk kyant</v>
      </c>
      <c r="I5986" s="48" t="s">
        <v>25</v>
      </c>
      <c r="J5986" s="82" t="str">
        <f>VLOOKUP(I5986,PGStock[],2,FALSE)</f>
        <v>Columbus Super Red Smooth 350 Ml</v>
      </c>
      <c r="K5986" s="71">
        <f>VLOOKUP(I5986,PGStock[],3,FALSE)</f>
        <v>0.35</v>
      </c>
      <c r="L5986" s="47">
        <v>3</v>
      </c>
      <c r="M5986" s="47">
        <f>VLOOKUP(I5986,PGStock[],6,FALSE)</f>
        <v>150</v>
      </c>
      <c r="N5986" s="47">
        <f>+PGSales!$L5986*PGSales!$M5986</f>
        <v>450</v>
      </c>
    </row>
    <row r="5987" spans="1:14" hidden="1" x14ac:dyDescent="0.25">
      <c r="A5987" s="77">
        <f t="shared" si="522"/>
        <v>2025</v>
      </c>
      <c r="B5987" s="77">
        <f t="shared" si="523"/>
        <v>4</v>
      </c>
      <c r="C5987" s="73">
        <v>45770</v>
      </c>
      <c r="D5987" s="79" t="s">
        <v>66</v>
      </c>
      <c r="E5987" s="80" t="s">
        <v>733</v>
      </c>
      <c r="F5987" s="81" t="str">
        <f>VLOOKUP(E5987,Customer[],2,FALSE)</f>
        <v>Shwe Young</v>
      </c>
      <c r="G5987" s="69" t="str">
        <f>VLOOKUP(E5987,Customer[],3,FALSE)</f>
        <v>Moe Yi Rd</v>
      </c>
      <c r="H5987" s="69" t="str">
        <f>VLOOKUP(E5987,Customer[],4,FALSE)</f>
        <v>Htauk kyant</v>
      </c>
      <c r="I5987" s="48" t="s">
        <v>18</v>
      </c>
      <c r="J5987" s="82" t="str">
        <f>VLOOKUP(I5987,PGStock[],2,FALSE)</f>
        <v>Formula Rum 350ml</v>
      </c>
      <c r="K5987" s="71">
        <f>VLOOKUP(I5987,PGStock[],3,FALSE)</f>
        <v>0.35</v>
      </c>
      <c r="L5987" s="47">
        <v>4</v>
      </c>
      <c r="M5987" s="47">
        <f>VLOOKUP(I5987,PGStock[],6,FALSE)</f>
        <v>150</v>
      </c>
      <c r="N5987" s="47">
        <f>+PGSales!$L5987*PGSales!$M5987</f>
        <v>600</v>
      </c>
    </row>
    <row r="5988" spans="1:14" hidden="1" x14ac:dyDescent="0.25">
      <c r="A5988" s="77">
        <f t="shared" si="522"/>
        <v>2025</v>
      </c>
      <c r="B5988" s="77">
        <f t="shared" si="523"/>
        <v>4</v>
      </c>
      <c r="C5988" s="73">
        <v>45770</v>
      </c>
      <c r="D5988" s="79" t="s">
        <v>4</v>
      </c>
      <c r="E5988" s="80" t="s">
        <v>734</v>
      </c>
      <c r="F5988" s="81" t="str">
        <f>VLOOKUP(E5988,Customer[],2,FALSE)</f>
        <v>Phyo</v>
      </c>
      <c r="G5988" s="69" t="str">
        <f>VLOOKUP(E5988,Customer[],3,FALSE)</f>
        <v>Anaw Yathar Rd</v>
      </c>
      <c r="H5988" s="69" t="str">
        <f>VLOOKUP(E5988,Customer[],4,FALSE)</f>
        <v>Hlaing Thar Yar</v>
      </c>
      <c r="I5988" s="48" t="s">
        <v>25</v>
      </c>
      <c r="J5988" s="82" t="str">
        <f>VLOOKUP(I5988,PGStock[],2,FALSE)</f>
        <v>Columbus Super Red Smooth 350 Ml</v>
      </c>
      <c r="K5988" s="71">
        <f>VLOOKUP(I5988,PGStock[],3,FALSE)</f>
        <v>0.35</v>
      </c>
      <c r="L5988" s="47">
        <v>1</v>
      </c>
      <c r="M5988" s="47">
        <f>VLOOKUP(I5988,PGStock[],6,FALSE)</f>
        <v>150</v>
      </c>
      <c r="N5988" s="47">
        <f>+PGSales!$L5988*PGSales!$M5988</f>
        <v>150</v>
      </c>
    </row>
    <row r="5989" spans="1:14" hidden="1" x14ac:dyDescent="0.25">
      <c r="A5989" s="77">
        <f t="shared" si="522"/>
        <v>2025</v>
      </c>
      <c r="B5989" s="77">
        <f t="shared" si="523"/>
        <v>4</v>
      </c>
      <c r="C5989" s="73">
        <v>45770</v>
      </c>
      <c r="D5989" s="79" t="s">
        <v>367</v>
      </c>
      <c r="E5989" s="80" t="s">
        <v>736</v>
      </c>
      <c r="F5989" s="81" t="str">
        <f>VLOOKUP(E5989,Customer[],2,FALSE)</f>
        <v>Shwe Hinner</v>
      </c>
      <c r="G5989" s="69" t="str">
        <f>VLOOKUP(E5989,Customer[],3,FALSE)</f>
        <v>Anaw Yathar Rd</v>
      </c>
      <c r="H5989" s="69" t="str">
        <f>VLOOKUP(E5989,Customer[],4,FALSE)</f>
        <v>Hlaing Thar Yar</v>
      </c>
      <c r="I5989" s="48" t="s">
        <v>18</v>
      </c>
      <c r="J5989" s="82" t="str">
        <f>VLOOKUP(I5989,PGStock[],2,FALSE)</f>
        <v>Formula Rum 350ml</v>
      </c>
      <c r="K5989" s="71">
        <f>VLOOKUP(I5989,PGStock[],3,FALSE)</f>
        <v>0.35</v>
      </c>
      <c r="L5989" s="47">
        <v>1</v>
      </c>
      <c r="M5989" s="47">
        <f>VLOOKUP(I5989,PGStock[],6,FALSE)</f>
        <v>150</v>
      </c>
      <c r="N5989" s="47">
        <f>+PGSales!$L5989*PGSales!$M5989</f>
        <v>150</v>
      </c>
    </row>
    <row r="5990" spans="1:14" hidden="1" x14ac:dyDescent="0.25">
      <c r="A5990" s="77">
        <f t="shared" si="522"/>
        <v>2025</v>
      </c>
      <c r="B5990" s="77">
        <f t="shared" si="523"/>
        <v>4</v>
      </c>
      <c r="C5990" s="73">
        <v>45770</v>
      </c>
      <c r="D5990" s="79" t="s">
        <v>76</v>
      </c>
      <c r="E5990" s="80" t="s">
        <v>737</v>
      </c>
      <c r="F5990" s="81" t="str">
        <f>VLOOKUP(E5990,Customer[],2,FALSE)</f>
        <v>Lucky 7</v>
      </c>
      <c r="G5990" s="69" t="str">
        <f>VLOOKUP(E5990,Customer[],3,FALSE)</f>
        <v>Anaw Yathar Rd</v>
      </c>
      <c r="H5990" s="69" t="str">
        <f>VLOOKUP(E5990,Customer[],4,FALSE)</f>
        <v>Hlaing Thar Yar</v>
      </c>
      <c r="I5990" s="48" t="s">
        <v>18</v>
      </c>
      <c r="J5990" s="82" t="str">
        <f>VLOOKUP(I5990,PGStock[],2,FALSE)</f>
        <v>Formula Rum 350ml</v>
      </c>
      <c r="K5990" s="71">
        <f>VLOOKUP(I5990,PGStock[],3,FALSE)</f>
        <v>0.35</v>
      </c>
      <c r="L5990" s="47">
        <v>7</v>
      </c>
      <c r="M5990" s="47">
        <f>VLOOKUP(I5990,PGStock[],6,FALSE)</f>
        <v>150</v>
      </c>
      <c r="N5990" s="47">
        <f>+PGSales!$L5990*PGSales!$M5990</f>
        <v>1050</v>
      </c>
    </row>
    <row r="5991" spans="1:14" hidden="1" x14ac:dyDescent="0.25">
      <c r="A5991" s="77">
        <f t="shared" si="522"/>
        <v>2025</v>
      </c>
      <c r="B5991" s="77">
        <f t="shared" si="523"/>
        <v>4</v>
      </c>
      <c r="C5991" s="73">
        <v>45770</v>
      </c>
      <c r="D5991" s="79" t="s">
        <v>74</v>
      </c>
      <c r="E5991" s="80" t="s">
        <v>738</v>
      </c>
      <c r="F5991" s="81" t="str">
        <f>VLOOKUP(E5991,Customer[],2,FALSE)</f>
        <v>Win</v>
      </c>
      <c r="G5991" s="69" t="str">
        <f>VLOOKUP(E5991,Customer[],3,FALSE)</f>
        <v>Anaw Yathar Rd</v>
      </c>
      <c r="H5991" s="69" t="str">
        <f>VLOOKUP(E5991,Customer[],4,FALSE)</f>
        <v>Hlaing Thar Yar</v>
      </c>
      <c r="I5991" s="48" t="s">
        <v>25</v>
      </c>
      <c r="J5991" s="82" t="str">
        <f>VLOOKUP(I5991,PGStock[],2,FALSE)</f>
        <v>Columbus Super Red Smooth 350 Ml</v>
      </c>
      <c r="K5991" s="71">
        <f>VLOOKUP(I5991,PGStock[],3,FALSE)</f>
        <v>0.35</v>
      </c>
      <c r="L5991" s="47">
        <v>1</v>
      </c>
      <c r="M5991" s="47">
        <f>VLOOKUP(I5991,PGStock[],6,FALSE)</f>
        <v>150</v>
      </c>
      <c r="N5991" s="47">
        <f>+PGSales!$L5991*PGSales!$M5991</f>
        <v>150</v>
      </c>
    </row>
    <row r="5992" spans="1:14" hidden="1" x14ac:dyDescent="0.25">
      <c r="A5992" s="77">
        <f t="shared" si="522"/>
        <v>2025</v>
      </c>
      <c r="B5992" s="77">
        <f t="shared" si="523"/>
        <v>4</v>
      </c>
      <c r="C5992" s="73">
        <v>45770</v>
      </c>
      <c r="D5992" s="79" t="s">
        <v>74</v>
      </c>
      <c r="E5992" s="80" t="s">
        <v>738</v>
      </c>
      <c r="F5992" s="81" t="str">
        <f>VLOOKUP(E5992,Customer[],2,FALSE)</f>
        <v>Win</v>
      </c>
      <c r="G5992" s="69" t="str">
        <f>VLOOKUP(E5992,Customer[],3,FALSE)</f>
        <v>Anaw Yathar Rd</v>
      </c>
      <c r="H5992" s="69" t="str">
        <f>VLOOKUP(E5992,Customer[],4,FALSE)</f>
        <v>Hlaing Thar Yar</v>
      </c>
      <c r="I5992" s="48" t="s">
        <v>18</v>
      </c>
      <c r="J5992" s="82" t="str">
        <f>VLOOKUP(I5992,PGStock[],2,FALSE)</f>
        <v>Formula Rum 350ml</v>
      </c>
      <c r="K5992" s="71">
        <f>VLOOKUP(I5992,PGStock[],3,FALSE)</f>
        <v>0.35</v>
      </c>
      <c r="L5992" s="47">
        <v>1</v>
      </c>
      <c r="M5992" s="47">
        <f>VLOOKUP(I5992,PGStock[],6,FALSE)</f>
        <v>150</v>
      </c>
      <c r="N5992" s="47">
        <f>+PGSales!$L5992*PGSales!$M5992</f>
        <v>150</v>
      </c>
    </row>
    <row r="5993" spans="1:14" hidden="1" x14ac:dyDescent="0.25">
      <c r="A5993" s="77">
        <f t="shared" ref="A5993:A6004" si="524">YEAR(C5993)</f>
        <v>2025</v>
      </c>
      <c r="B5993" s="77">
        <f t="shared" ref="B5993:B6004" si="525">MONTH(C5993)</f>
        <v>4</v>
      </c>
      <c r="C5993" s="73">
        <v>45770</v>
      </c>
      <c r="D5993" s="79" t="s">
        <v>3</v>
      </c>
      <c r="E5993" s="80" t="s">
        <v>740</v>
      </c>
      <c r="F5993" s="81" t="str">
        <f>VLOOKUP(E5993,Customer[],2,FALSE)</f>
        <v>AATT 1</v>
      </c>
      <c r="G5993" s="69" t="str">
        <f>VLOOKUP(E5993,Customer[],3,FALSE)</f>
        <v>Sittwe RD</v>
      </c>
      <c r="H5993" s="69" t="str">
        <f>VLOOKUP(E5993,Customer[],4,FALSE)</f>
        <v>Hlaing Thar Yar</v>
      </c>
      <c r="I5993" s="48" t="s">
        <v>18</v>
      </c>
      <c r="J5993" s="82" t="str">
        <f>VLOOKUP(I5993,PGStock[],2,FALSE)</f>
        <v>Formula Rum 350ml</v>
      </c>
      <c r="K5993" s="71">
        <f>VLOOKUP(I5993,PGStock[],3,FALSE)</f>
        <v>0.35</v>
      </c>
      <c r="L5993" s="47">
        <v>6</v>
      </c>
      <c r="M5993" s="47">
        <f>VLOOKUP(I5993,PGStock[],6,FALSE)</f>
        <v>150</v>
      </c>
      <c r="N5993" s="47">
        <f>+PGSales!$L5993*PGSales!$M5993</f>
        <v>900</v>
      </c>
    </row>
    <row r="5994" spans="1:14" hidden="1" x14ac:dyDescent="0.25">
      <c r="A5994" s="77">
        <f t="shared" si="524"/>
        <v>2025</v>
      </c>
      <c r="B5994" s="77">
        <f t="shared" si="525"/>
        <v>4</v>
      </c>
      <c r="C5994" s="73">
        <v>45770</v>
      </c>
      <c r="D5994" s="79" t="s">
        <v>131</v>
      </c>
      <c r="E5994" s="80" t="s">
        <v>742</v>
      </c>
      <c r="F5994" s="81" t="str">
        <f>VLOOKUP(E5994,Customer[],2,FALSE)</f>
        <v xml:space="preserve">AATT </v>
      </c>
      <c r="G5994" s="69" t="str">
        <f>VLOOKUP(E5994,Customer[],3,FALSE)</f>
        <v>Mandalay Rd</v>
      </c>
      <c r="H5994" s="69" t="str">
        <f>VLOOKUP(E5994,Customer[],4,FALSE)</f>
        <v>Hlaing Thar Yar</v>
      </c>
      <c r="I5994" s="48" t="s">
        <v>18</v>
      </c>
      <c r="J5994" s="82" t="str">
        <f>VLOOKUP(I5994,PGStock[],2,FALSE)</f>
        <v>Formula Rum 350ml</v>
      </c>
      <c r="K5994" s="71">
        <f>VLOOKUP(I5994,PGStock[],3,FALSE)</f>
        <v>0.35</v>
      </c>
      <c r="L5994" s="47">
        <v>3</v>
      </c>
      <c r="M5994" s="47">
        <f>VLOOKUP(I5994,PGStock[],6,FALSE)</f>
        <v>150</v>
      </c>
      <c r="N5994" s="47">
        <f>+PGSales!$L5994*PGSales!$M5994</f>
        <v>450</v>
      </c>
    </row>
    <row r="5995" spans="1:14" hidden="1" x14ac:dyDescent="0.25">
      <c r="A5995" s="77">
        <f t="shared" si="524"/>
        <v>2025</v>
      </c>
      <c r="B5995" s="77">
        <f t="shared" si="525"/>
        <v>4</v>
      </c>
      <c r="C5995" s="73">
        <v>45770</v>
      </c>
      <c r="D5995" s="79" t="s">
        <v>70</v>
      </c>
      <c r="E5995" s="80" t="s">
        <v>169</v>
      </c>
      <c r="F5995" s="81" t="str">
        <f>VLOOKUP(E5995,Customer[],2,FALSE)</f>
        <v xml:space="preserve">Kaung </v>
      </c>
      <c r="G5995" s="69" t="str">
        <f>VLOOKUP(E5995,Customer[],3,FALSE)</f>
        <v>Sin Phyu Shin Rd</v>
      </c>
      <c r="H5995" s="69" t="str">
        <f>VLOOKUP(E5995,Customer[],4,FALSE)</f>
        <v>Hlaing Thar Yar</v>
      </c>
      <c r="I5995" s="48" t="s">
        <v>25</v>
      </c>
      <c r="J5995" s="82" t="str">
        <f>VLOOKUP(I5995,PGStock[],2,FALSE)</f>
        <v>Columbus Super Red Smooth 350 Ml</v>
      </c>
      <c r="K5995" s="71">
        <f>VLOOKUP(I5995,PGStock[],3,FALSE)</f>
        <v>0.35</v>
      </c>
      <c r="L5995" s="47">
        <v>1</v>
      </c>
      <c r="M5995" s="47">
        <f>VLOOKUP(I5995,PGStock[],6,FALSE)</f>
        <v>150</v>
      </c>
      <c r="N5995" s="47">
        <f>+PGSales!$L5995*PGSales!$M5995</f>
        <v>150</v>
      </c>
    </row>
    <row r="5996" spans="1:14" hidden="1" x14ac:dyDescent="0.25">
      <c r="A5996" s="77">
        <f t="shared" si="524"/>
        <v>2025</v>
      </c>
      <c r="B5996" s="77">
        <f t="shared" si="525"/>
        <v>4</v>
      </c>
      <c r="C5996" s="73">
        <v>45770</v>
      </c>
      <c r="D5996" s="79" t="s">
        <v>70</v>
      </c>
      <c r="E5996" s="80" t="s">
        <v>169</v>
      </c>
      <c r="F5996" s="81" t="str">
        <f>VLOOKUP(E5996,Customer[],2,FALSE)</f>
        <v xml:space="preserve">Kaung </v>
      </c>
      <c r="G5996" s="69" t="str">
        <f>VLOOKUP(E5996,Customer[],3,FALSE)</f>
        <v>Sin Phyu Shin Rd</v>
      </c>
      <c r="H5996" s="69" t="str">
        <f>VLOOKUP(E5996,Customer[],4,FALSE)</f>
        <v>Hlaing Thar Yar</v>
      </c>
      <c r="I5996" s="48" t="s">
        <v>18</v>
      </c>
      <c r="J5996" s="82" t="str">
        <f>VLOOKUP(I5996,PGStock[],2,FALSE)</f>
        <v>Formula Rum 350ml</v>
      </c>
      <c r="K5996" s="71">
        <f>VLOOKUP(I5996,PGStock[],3,FALSE)</f>
        <v>0.35</v>
      </c>
      <c r="L5996" s="47">
        <v>4</v>
      </c>
      <c r="M5996" s="47">
        <f>VLOOKUP(I5996,PGStock[],6,FALSE)</f>
        <v>150</v>
      </c>
      <c r="N5996" s="47">
        <f>+PGSales!$L5996*PGSales!$M5996</f>
        <v>600</v>
      </c>
    </row>
    <row r="5997" spans="1:14" hidden="1" x14ac:dyDescent="0.25">
      <c r="A5997" s="77">
        <f t="shared" si="524"/>
        <v>2025</v>
      </c>
      <c r="B5997" s="77">
        <f t="shared" si="525"/>
        <v>4</v>
      </c>
      <c r="C5997" s="73">
        <v>45771</v>
      </c>
      <c r="D5997" s="79" t="s">
        <v>0</v>
      </c>
      <c r="E5997" s="80" t="s">
        <v>587</v>
      </c>
      <c r="F5997" s="81" t="str">
        <f>VLOOKUP(E5997,Customer[],2,FALSE)</f>
        <v>Shwe Myaing</v>
      </c>
      <c r="G5997" s="69" t="str">
        <f>VLOOKUP(E5997,Customer[],3,FALSE)</f>
        <v>Baho Rd</v>
      </c>
      <c r="H5997" s="69" t="str">
        <f>VLOOKUP(E5997,Customer[],4,FALSE)</f>
        <v>Hlaing</v>
      </c>
      <c r="I5997" s="48" t="s">
        <v>25</v>
      </c>
      <c r="J5997" s="82" t="str">
        <f>VLOOKUP(I5997,PGStock[],2,FALSE)</f>
        <v>Columbus Super Red Smooth 350 Ml</v>
      </c>
      <c r="K5997" s="71">
        <f>VLOOKUP(I5997,PGStock[],3,FALSE)</f>
        <v>0.35</v>
      </c>
      <c r="L5997" s="47">
        <v>1</v>
      </c>
      <c r="M5997" s="47">
        <f>VLOOKUP(I5997,PGStock[],6,FALSE)</f>
        <v>150</v>
      </c>
      <c r="N5997" s="47">
        <f>+PGSales!$L5997*PGSales!$M5997</f>
        <v>150</v>
      </c>
    </row>
    <row r="5998" spans="1:14" hidden="1" x14ac:dyDescent="0.25">
      <c r="A5998" s="77">
        <f t="shared" si="524"/>
        <v>2025</v>
      </c>
      <c r="B5998" s="77">
        <f t="shared" si="525"/>
        <v>4</v>
      </c>
      <c r="C5998" s="73">
        <v>45771</v>
      </c>
      <c r="D5998" s="79" t="s">
        <v>0</v>
      </c>
      <c r="E5998" s="80" t="s">
        <v>587</v>
      </c>
      <c r="F5998" s="81" t="str">
        <f>VLOOKUP(E5998,Customer[],2,FALSE)</f>
        <v>Shwe Myaing</v>
      </c>
      <c r="G5998" s="69" t="str">
        <f>VLOOKUP(E5998,Customer[],3,FALSE)</f>
        <v>Baho Rd</v>
      </c>
      <c r="H5998" s="69" t="str">
        <f>VLOOKUP(E5998,Customer[],4,FALSE)</f>
        <v>Hlaing</v>
      </c>
      <c r="I5998" s="48" t="s">
        <v>23</v>
      </c>
      <c r="J5998" s="82" t="str">
        <f>VLOOKUP(I5998,PGStock[],2,FALSE)</f>
        <v>Columbus Super Red Smooth 175 Ml</v>
      </c>
      <c r="K5998" s="71">
        <f>VLOOKUP(I5998,PGStock[],3,FALSE)</f>
        <v>0.17499999999999999</v>
      </c>
      <c r="L5998" s="47">
        <v>2</v>
      </c>
      <c r="M5998" s="47">
        <f>VLOOKUP(I5998,PGStock[],6,FALSE)</f>
        <v>100</v>
      </c>
      <c r="N5998" s="47">
        <f>+PGSales!$L5998*PGSales!$M5998</f>
        <v>200</v>
      </c>
    </row>
    <row r="5999" spans="1:14" hidden="1" x14ac:dyDescent="0.25">
      <c r="A5999" s="77">
        <f t="shared" si="524"/>
        <v>2025</v>
      </c>
      <c r="B5999" s="77">
        <f t="shared" si="525"/>
        <v>4</v>
      </c>
      <c r="C5999" s="73">
        <v>45771</v>
      </c>
      <c r="D5999" s="79" t="s">
        <v>2</v>
      </c>
      <c r="E5999" s="80" t="s">
        <v>588</v>
      </c>
      <c r="F5999" s="81" t="str">
        <f>VLOOKUP(E5999,Customer[],2,FALSE)</f>
        <v>Family Store</v>
      </c>
      <c r="G5999" s="69" t="str">
        <f>VLOOKUP(E5999,Customer[],3,FALSE)</f>
        <v xml:space="preserve">Thanmine Lansone </v>
      </c>
      <c r="H5999" s="69" t="str">
        <f>VLOOKUP(E5999,Customer[],4,FALSE)</f>
        <v>Hlaing</v>
      </c>
      <c r="I5999" s="48" t="s">
        <v>25</v>
      </c>
      <c r="J5999" s="82" t="str">
        <f>VLOOKUP(I5999,PGStock[],2,FALSE)</f>
        <v>Columbus Super Red Smooth 350 Ml</v>
      </c>
      <c r="K5999" s="71">
        <f>VLOOKUP(I5999,PGStock[],3,FALSE)</f>
        <v>0.35</v>
      </c>
      <c r="L5999" s="47">
        <v>5</v>
      </c>
      <c r="M5999" s="47">
        <f>VLOOKUP(I5999,PGStock[],6,FALSE)</f>
        <v>150</v>
      </c>
      <c r="N5999" s="47">
        <f>+PGSales!$L5999*PGSales!$M5999</f>
        <v>750</v>
      </c>
    </row>
    <row r="6000" spans="1:14" hidden="1" x14ac:dyDescent="0.25">
      <c r="A6000" s="77">
        <f t="shared" si="524"/>
        <v>2025</v>
      </c>
      <c r="B6000" s="77">
        <f t="shared" si="525"/>
        <v>4</v>
      </c>
      <c r="C6000" s="73">
        <v>45771</v>
      </c>
      <c r="D6000" s="79" t="s">
        <v>2</v>
      </c>
      <c r="E6000" s="80" t="s">
        <v>588</v>
      </c>
      <c r="F6000" s="81" t="str">
        <f>VLOOKUP(E6000,Customer[],2,FALSE)</f>
        <v>Family Store</v>
      </c>
      <c r="G6000" s="69" t="str">
        <f>VLOOKUP(E6000,Customer[],3,FALSE)</f>
        <v xml:space="preserve">Thanmine Lansone </v>
      </c>
      <c r="H6000" s="69" t="str">
        <f>VLOOKUP(E6000,Customer[],4,FALSE)</f>
        <v>Hlaing</v>
      </c>
      <c r="I6000" s="48" t="s">
        <v>18</v>
      </c>
      <c r="J6000" s="82" t="str">
        <f>VLOOKUP(I6000,PGStock[],2,FALSE)</f>
        <v>Formula Rum 350ml</v>
      </c>
      <c r="K6000" s="71">
        <f>VLOOKUP(I6000,PGStock[],3,FALSE)</f>
        <v>0.35</v>
      </c>
      <c r="L6000" s="47">
        <v>3</v>
      </c>
      <c r="M6000" s="47">
        <f>VLOOKUP(I6000,PGStock[],6,FALSE)</f>
        <v>150</v>
      </c>
      <c r="N6000" s="47">
        <f>+PGSales!$L6000*PGSales!$M6000</f>
        <v>450</v>
      </c>
    </row>
    <row r="6001" spans="1:14" hidden="1" x14ac:dyDescent="0.25">
      <c r="A6001" s="77">
        <f t="shared" si="524"/>
        <v>2025</v>
      </c>
      <c r="B6001" s="77">
        <f t="shared" si="525"/>
        <v>4</v>
      </c>
      <c r="C6001" s="73">
        <v>45771</v>
      </c>
      <c r="D6001" s="79" t="s">
        <v>187</v>
      </c>
      <c r="E6001" s="80" t="s">
        <v>728</v>
      </c>
      <c r="F6001" s="81" t="str">
        <f>VLOOKUP(E6001,Customer[],2,FALSE)</f>
        <v>Soe Moe Kyawe</v>
      </c>
      <c r="G6001" s="69" t="str">
        <f>VLOOKUP(E6001,Customer[],3,FALSE)</f>
        <v xml:space="preserve">Lanlit Lan </v>
      </c>
      <c r="H6001" s="69" t="str">
        <f>VLOOKUP(E6001,Customer[],4,FALSE)</f>
        <v>Insein</v>
      </c>
      <c r="I6001" s="48" t="s">
        <v>25</v>
      </c>
      <c r="J6001" s="82" t="str">
        <f>VLOOKUP(I6001,PGStock[],2,FALSE)</f>
        <v>Columbus Super Red Smooth 350 Ml</v>
      </c>
      <c r="K6001" s="71">
        <f>VLOOKUP(I6001,PGStock[],3,FALSE)</f>
        <v>0.35</v>
      </c>
      <c r="L6001" s="47">
        <v>6</v>
      </c>
      <c r="M6001" s="47">
        <f>VLOOKUP(I6001,PGStock[],6,FALSE)</f>
        <v>150</v>
      </c>
      <c r="N6001" s="47">
        <f>+PGSales!$L6001*PGSales!$M6001</f>
        <v>900</v>
      </c>
    </row>
    <row r="6002" spans="1:14" hidden="1" x14ac:dyDescent="0.25">
      <c r="A6002" s="77">
        <f t="shared" si="524"/>
        <v>2025</v>
      </c>
      <c r="B6002" s="77">
        <f t="shared" si="525"/>
        <v>4</v>
      </c>
      <c r="C6002" s="73">
        <v>45771</v>
      </c>
      <c r="D6002" s="79" t="s">
        <v>187</v>
      </c>
      <c r="E6002" s="80" t="s">
        <v>728</v>
      </c>
      <c r="F6002" s="81" t="str">
        <f>VLOOKUP(E6002,Customer[],2,FALSE)</f>
        <v>Soe Moe Kyawe</v>
      </c>
      <c r="G6002" s="69" t="str">
        <f>VLOOKUP(E6002,Customer[],3,FALSE)</f>
        <v xml:space="preserve">Lanlit Lan </v>
      </c>
      <c r="H6002" s="69" t="str">
        <f>VLOOKUP(E6002,Customer[],4,FALSE)</f>
        <v>Insein</v>
      </c>
      <c r="I6002" s="48" t="s">
        <v>18</v>
      </c>
      <c r="J6002" s="82" t="str">
        <f>VLOOKUP(I6002,PGStock[],2,FALSE)</f>
        <v>Formula Rum 350ml</v>
      </c>
      <c r="K6002" s="71">
        <f>VLOOKUP(I6002,PGStock[],3,FALSE)</f>
        <v>0.35</v>
      </c>
      <c r="L6002" s="47">
        <v>6</v>
      </c>
      <c r="M6002" s="47">
        <f>VLOOKUP(I6002,PGStock[],6,FALSE)</f>
        <v>150</v>
      </c>
      <c r="N6002" s="47">
        <f>+PGSales!$L6002*PGSales!$M6002</f>
        <v>900</v>
      </c>
    </row>
    <row r="6003" spans="1:14" hidden="1" x14ac:dyDescent="0.25">
      <c r="A6003" s="77">
        <f t="shared" si="524"/>
        <v>2025</v>
      </c>
      <c r="B6003" s="77">
        <f t="shared" si="525"/>
        <v>4</v>
      </c>
      <c r="C6003" s="73">
        <v>45771</v>
      </c>
      <c r="D6003" s="79" t="s">
        <v>186</v>
      </c>
      <c r="E6003" s="80" t="s">
        <v>570</v>
      </c>
      <c r="F6003" s="81" t="str">
        <f>VLOOKUP(E6003,Customer[],2,FALSE)</f>
        <v xml:space="preserve">Ko Kyaw </v>
      </c>
      <c r="G6003" s="69" t="str">
        <f>VLOOKUP(E6003,Customer[],3,FALSE)</f>
        <v>Magin Kyawan Rd</v>
      </c>
      <c r="H6003" s="69" t="str">
        <f>VLOOKUP(E6003,Customer[],4,FALSE)</f>
        <v>Insein</v>
      </c>
      <c r="I6003" s="48" t="s">
        <v>25</v>
      </c>
      <c r="J6003" s="82" t="str">
        <f>VLOOKUP(I6003,PGStock[],2,FALSE)</f>
        <v>Columbus Super Red Smooth 350 Ml</v>
      </c>
      <c r="K6003" s="71">
        <f>VLOOKUP(I6003,PGStock[],3,FALSE)</f>
        <v>0.35</v>
      </c>
      <c r="L6003" s="47">
        <v>11</v>
      </c>
      <c r="M6003" s="47">
        <f>VLOOKUP(I6003,PGStock[],6,FALSE)</f>
        <v>150</v>
      </c>
      <c r="N6003" s="47">
        <f>+PGSales!$L6003*PGSales!$M6003</f>
        <v>1650</v>
      </c>
    </row>
    <row r="6004" spans="1:14" hidden="1" x14ac:dyDescent="0.25">
      <c r="A6004" s="77">
        <f t="shared" si="524"/>
        <v>2025</v>
      </c>
      <c r="B6004" s="77">
        <f t="shared" si="525"/>
        <v>4</v>
      </c>
      <c r="C6004" s="73">
        <v>45771</v>
      </c>
      <c r="D6004" s="79" t="s">
        <v>186</v>
      </c>
      <c r="E6004" s="80" t="s">
        <v>570</v>
      </c>
      <c r="F6004" s="81" t="str">
        <f>VLOOKUP(E6004,Customer[],2,FALSE)</f>
        <v xml:space="preserve">Ko Kyaw </v>
      </c>
      <c r="G6004" s="69" t="str">
        <f>VLOOKUP(E6004,Customer[],3,FALSE)</f>
        <v>Magin Kyawan Rd</v>
      </c>
      <c r="H6004" s="69" t="str">
        <f>VLOOKUP(E6004,Customer[],4,FALSE)</f>
        <v>Insein</v>
      </c>
      <c r="I6004" s="48" t="s">
        <v>23</v>
      </c>
      <c r="J6004" s="82" t="str">
        <f>VLOOKUP(I6004,PGStock[],2,FALSE)</f>
        <v>Columbus Super Red Smooth 175 Ml</v>
      </c>
      <c r="K6004" s="71">
        <f>VLOOKUP(I6004,PGStock[],3,FALSE)</f>
        <v>0.17499999999999999</v>
      </c>
      <c r="L6004" s="47">
        <v>2</v>
      </c>
      <c r="M6004" s="47">
        <f>VLOOKUP(I6004,PGStock[],6,FALSE)</f>
        <v>100</v>
      </c>
      <c r="N6004" s="47">
        <f>+PGSales!$L6004*PGSales!$M6004</f>
        <v>200</v>
      </c>
    </row>
    <row r="6005" spans="1:14" hidden="1" x14ac:dyDescent="0.25">
      <c r="A6005" s="77">
        <f t="shared" ref="A6005:A6016" si="526">YEAR(C6005)</f>
        <v>2025</v>
      </c>
      <c r="B6005" s="77">
        <f t="shared" ref="B6005:B6016" si="527">MONTH(C6005)</f>
        <v>4</v>
      </c>
      <c r="C6005" s="73">
        <v>45771</v>
      </c>
      <c r="D6005" s="79" t="s">
        <v>186</v>
      </c>
      <c r="E6005" s="80" t="s">
        <v>570</v>
      </c>
      <c r="F6005" s="81" t="str">
        <f>VLOOKUP(E6005,Customer[],2,FALSE)</f>
        <v xml:space="preserve">Ko Kyaw </v>
      </c>
      <c r="G6005" s="69" t="str">
        <f>VLOOKUP(E6005,Customer[],3,FALSE)</f>
        <v>Magin Kyawan Rd</v>
      </c>
      <c r="H6005" s="69" t="str">
        <f>VLOOKUP(E6005,Customer[],4,FALSE)</f>
        <v>Insein</v>
      </c>
      <c r="I6005" s="48" t="s">
        <v>18</v>
      </c>
      <c r="J6005" s="82" t="str">
        <f>VLOOKUP(I6005,PGStock[],2,FALSE)</f>
        <v>Formula Rum 350ml</v>
      </c>
      <c r="K6005" s="71">
        <f>VLOOKUP(I6005,PGStock[],3,FALSE)</f>
        <v>0.35</v>
      </c>
      <c r="L6005" s="47">
        <v>4</v>
      </c>
      <c r="M6005" s="47">
        <f>VLOOKUP(I6005,PGStock[],6,FALSE)</f>
        <v>150</v>
      </c>
      <c r="N6005" s="47">
        <f>+PGSales!$L6005*PGSales!$M6005</f>
        <v>600</v>
      </c>
    </row>
    <row r="6006" spans="1:14" hidden="1" x14ac:dyDescent="0.25">
      <c r="A6006" s="77">
        <f t="shared" si="526"/>
        <v>2025</v>
      </c>
      <c r="B6006" s="77">
        <f t="shared" si="527"/>
        <v>4</v>
      </c>
      <c r="C6006" s="73">
        <v>45771</v>
      </c>
      <c r="D6006" s="79" t="s">
        <v>1</v>
      </c>
      <c r="E6006" s="80" t="s">
        <v>591</v>
      </c>
      <c r="F6006" s="81" t="str">
        <f>VLOOKUP(E6006,Customer[],2,FALSE)</f>
        <v>Ma Thwe</v>
      </c>
      <c r="G6006" s="69" t="str">
        <f>VLOOKUP(E6006,Customer[],3,FALSE)</f>
        <v>Nawayat Rd</v>
      </c>
      <c r="H6006" s="69" t="str">
        <f>VLOOKUP(E6006,Customer[],4,FALSE)</f>
        <v>Insein</v>
      </c>
      <c r="I6006" s="48" t="s">
        <v>25</v>
      </c>
      <c r="J6006" s="82" t="str">
        <f>VLOOKUP(I6006,PGStock[],2,FALSE)</f>
        <v>Columbus Super Red Smooth 350 Ml</v>
      </c>
      <c r="K6006" s="71">
        <f>VLOOKUP(I6006,PGStock[],3,FALSE)</f>
        <v>0.35</v>
      </c>
      <c r="L6006" s="47">
        <v>2</v>
      </c>
      <c r="M6006" s="47">
        <f>VLOOKUP(I6006,PGStock[],6,FALSE)</f>
        <v>150</v>
      </c>
      <c r="N6006" s="47">
        <f>+PGSales!$L6006*PGSales!$M6006</f>
        <v>300</v>
      </c>
    </row>
    <row r="6007" spans="1:14" hidden="1" x14ac:dyDescent="0.25">
      <c r="A6007" s="77">
        <f t="shared" si="526"/>
        <v>2025</v>
      </c>
      <c r="B6007" s="77">
        <f t="shared" si="527"/>
        <v>4</v>
      </c>
      <c r="C6007" s="73">
        <v>45771</v>
      </c>
      <c r="D6007" s="79" t="s">
        <v>1</v>
      </c>
      <c r="E6007" s="80" t="s">
        <v>591</v>
      </c>
      <c r="F6007" s="81" t="str">
        <f>VLOOKUP(E6007,Customer[],2,FALSE)</f>
        <v>Ma Thwe</v>
      </c>
      <c r="G6007" s="69" t="str">
        <f>VLOOKUP(E6007,Customer[],3,FALSE)</f>
        <v>Nawayat Rd</v>
      </c>
      <c r="H6007" s="69" t="str">
        <f>VLOOKUP(E6007,Customer[],4,FALSE)</f>
        <v>Insein</v>
      </c>
      <c r="I6007" s="48" t="s">
        <v>18</v>
      </c>
      <c r="J6007" s="82" t="str">
        <f>VLOOKUP(I6007,PGStock[],2,FALSE)</f>
        <v>Formula Rum 350ml</v>
      </c>
      <c r="K6007" s="71">
        <f>VLOOKUP(I6007,PGStock[],3,FALSE)</f>
        <v>0.35</v>
      </c>
      <c r="L6007" s="47">
        <v>1</v>
      </c>
      <c r="M6007" s="47">
        <f>VLOOKUP(I6007,PGStock[],6,FALSE)</f>
        <v>150</v>
      </c>
      <c r="N6007" s="47">
        <f>+PGSales!$L6007*PGSales!$M6007</f>
        <v>150</v>
      </c>
    </row>
    <row r="6008" spans="1:14" hidden="1" x14ac:dyDescent="0.25">
      <c r="A6008" s="77">
        <f t="shared" si="526"/>
        <v>2025</v>
      </c>
      <c r="B6008" s="77">
        <f t="shared" si="527"/>
        <v>4</v>
      </c>
      <c r="C6008" s="73">
        <v>45771</v>
      </c>
      <c r="D6008" s="79" t="s">
        <v>68</v>
      </c>
      <c r="E6008" s="80" t="s">
        <v>589</v>
      </c>
      <c r="F6008" s="81" t="str">
        <f>VLOOKUP(E6008,Customer[],2,FALSE)</f>
        <v>Yarket Nu Wai</v>
      </c>
      <c r="G6008" s="69" t="str">
        <f>VLOOKUP(E6008,Customer[],3,FALSE)</f>
        <v>Anake Gonkone Rd</v>
      </c>
      <c r="H6008" s="69" t="str">
        <f>VLOOKUP(E6008,Customer[],4,FALSE)</f>
        <v>Insein</v>
      </c>
      <c r="I6008" s="48" t="s">
        <v>27</v>
      </c>
      <c r="J6008" s="82" t="str">
        <f>VLOOKUP(I6008,PGStock[],2,FALSE)</f>
        <v>Columbus Super Red Smooth 700 Ml</v>
      </c>
      <c r="K6008" s="71">
        <f>VLOOKUP(I6008,PGStock[],3,FALSE)</f>
        <v>0.7</v>
      </c>
      <c r="L6008" s="47">
        <v>2</v>
      </c>
      <c r="M6008" s="47">
        <f>VLOOKUP(I6008,PGStock[],6,FALSE)</f>
        <v>200</v>
      </c>
      <c r="N6008" s="47">
        <f>+PGSales!$L6008*PGSales!$M6008</f>
        <v>400</v>
      </c>
    </row>
    <row r="6009" spans="1:14" hidden="1" x14ac:dyDescent="0.25">
      <c r="A6009" s="77">
        <f t="shared" si="526"/>
        <v>2025</v>
      </c>
      <c r="B6009" s="77">
        <f t="shared" si="527"/>
        <v>4</v>
      </c>
      <c r="C6009" s="73">
        <v>45771</v>
      </c>
      <c r="D6009" s="79" t="s">
        <v>68</v>
      </c>
      <c r="E6009" s="80" t="s">
        <v>589</v>
      </c>
      <c r="F6009" s="81" t="str">
        <f>VLOOKUP(E6009,Customer[],2,FALSE)</f>
        <v>Yarket Nu Wai</v>
      </c>
      <c r="G6009" s="69" t="str">
        <f>VLOOKUP(E6009,Customer[],3,FALSE)</f>
        <v>Anake Gonkone Rd</v>
      </c>
      <c r="H6009" s="69" t="str">
        <f>VLOOKUP(E6009,Customer[],4,FALSE)</f>
        <v>Insein</v>
      </c>
      <c r="I6009" s="48" t="s">
        <v>23</v>
      </c>
      <c r="J6009" s="82" t="str">
        <f>VLOOKUP(I6009,PGStock[],2,FALSE)</f>
        <v>Columbus Super Red Smooth 175 Ml</v>
      </c>
      <c r="K6009" s="71">
        <f>VLOOKUP(I6009,PGStock[],3,FALSE)</f>
        <v>0.17499999999999999</v>
      </c>
      <c r="L6009" s="47">
        <v>2</v>
      </c>
      <c r="M6009" s="47">
        <f>VLOOKUP(I6009,PGStock[],6,FALSE)</f>
        <v>100</v>
      </c>
      <c r="N6009" s="47">
        <f>+PGSales!$L6009*PGSales!$M6009</f>
        <v>200</v>
      </c>
    </row>
    <row r="6010" spans="1:14" hidden="1" x14ac:dyDescent="0.25">
      <c r="A6010" s="77">
        <f t="shared" si="526"/>
        <v>2025</v>
      </c>
      <c r="B6010" s="77">
        <f t="shared" si="527"/>
        <v>4</v>
      </c>
      <c r="C6010" s="73">
        <v>45771</v>
      </c>
      <c r="D6010" s="79" t="s">
        <v>68</v>
      </c>
      <c r="E6010" s="80" t="s">
        <v>589</v>
      </c>
      <c r="F6010" s="81" t="str">
        <f>VLOOKUP(E6010,Customer[],2,FALSE)</f>
        <v>Yarket Nu Wai</v>
      </c>
      <c r="G6010" s="69" t="str">
        <f>VLOOKUP(E6010,Customer[],3,FALSE)</f>
        <v>Anake Gonkone Rd</v>
      </c>
      <c r="H6010" s="69" t="str">
        <f>VLOOKUP(E6010,Customer[],4,FALSE)</f>
        <v>Insein</v>
      </c>
      <c r="I6010" s="48" t="s">
        <v>18</v>
      </c>
      <c r="J6010" s="82" t="str">
        <f>VLOOKUP(I6010,PGStock[],2,FALSE)</f>
        <v>Formula Rum 350ml</v>
      </c>
      <c r="K6010" s="71">
        <f>VLOOKUP(I6010,PGStock[],3,FALSE)</f>
        <v>0.35</v>
      </c>
      <c r="L6010" s="47">
        <v>2</v>
      </c>
      <c r="M6010" s="47">
        <f>VLOOKUP(I6010,PGStock[],6,FALSE)</f>
        <v>150</v>
      </c>
      <c r="N6010" s="47">
        <f>+PGSales!$L6010*PGSales!$M6010</f>
        <v>300</v>
      </c>
    </row>
    <row r="6011" spans="1:14" hidden="1" x14ac:dyDescent="0.25">
      <c r="A6011" s="77">
        <f t="shared" si="526"/>
        <v>2025</v>
      </c>
      <c r="B6011" s="77">
        <f t="shared" si="527"/>
        <v>4</v>
      </c>
      <c r="C6011" s="73">
        <v>45771</v>
      </c>
      <c r="D6011" s="79" t="s">
        <v>56</v>
      </c>
      <c r="E6011" s="80" t="s">
        <v>512</v>
      </c>
      <c r="F6011" s="81" t="str">
        <f>VLOOKUP(E6011,Customer[],2,FALSE)</f>
        <v>Moe Thounk Pan</v>
      </c>
      <c r="G6011" s="69" t="str">
        <f>VLOOKUP(E6011,Customer[],3,FALSE)</f>
        <v>Mya Yatu Sd</v>
      </c>
      <c r="H6011" s="69" t="str">
        <f>VLOOKUP(E6011,Customer[],4,FALSE)</f>
        <v>Htauk kyant</v>
      </c>
      <c r="I6011" s="48" t="s">
        <v>25</v>
      </c>
      <c r="J6011" s="82" t="str">
        <f>VLOOKUP(I6011,PGStock[],2,FALSE)</f>
        <v>Columbus Super Red Smooth 350 Ml</v>
      </c>
      <c r="K6011" s="71">
        <f>VLOOKUP(I6011,PGStock[],3,FALSE)</f>
        <v>0.35</v>
      </c>
      <c r="L6011" s="47">
        <v>9</v>
      </c>
      <c r="M6011" s="47">
        <f>VLOOKUP(I6011,PGStock[],6,FALSE)</f>
        <v>150</v>
      </c>
      <c r="N6011" s="47">
        <f>+PGSales!$L6011*PGSales!$M6011</f>
        <v>1350</v>
      </c>
    </row>
    <row r="6012" spans="1:14" hidden="1" x14ac:dyDescent="0.25">
      <c r="A6012" s="77">
        <f t="shared" si="526"/>
        <v>2025</v>
      </c>
      <c r="B6012" s="77">
        <f t="shared" si="527"/>
        <v>4</v>
      </c>
      <c r="C6012" s="73">
        <v>45771</v>
      </c>
      <c r="D6012" s="79" t="s">
        <v>56</v>
      </c>
      <c r="E6012" s="80" t="s">
        <v>512</v>
      </c>
      <c r="F6012" s="81" t="str">
        <f>VLOOKUP(E6012,Customer[],2,FALSE)</f>
        <v>Moe Thounk Pan</v>
      </c>
      <c r="G6012" s="69" t="str">
        <f>VLOOKUP(E6012,Customer[],3,FALSE)</f>
        <v>Mya Yatu Sd</v>
      </c>
      <c r="H6012" s="69" t="str">
        <f>VLOOKUP(E6012,Customer[],4,FALSE)</f>
        <v>Htauk kyant</v>
      </c>
      <c r="I6012" s="48" t="s">
        <v>18</v>
      </c>
      <c r="J6012" s="82" t="str">
        <f>VLOOKUP(I6012,PGStock[],2,FALSE)</f>
        <v>Formula Rum 350ml</v>
      </c>
      <c r="K6012" s="71">
        <f>VLOOKUP(I6012,PGStock[],3,FALSE)</f>
        <v>0.35</v>
      </c>
      <c r="L6012" s="47">
        <v>4</v>
      </c>
      <c r="M6012" s="47">
        <f>VLOOKUP(I6012,PGStock[],6,FALSE)</f>
        <v>150</v>
      </c>
      <c r="N6012" s="47">
        <f>+PGSales!$L6012*PGSales!$M6012</f>
        <v>600</v>
      </c>
    </row>
    <row r="6013" spans="1:14" hidden="1" x14ac:dyDescent="0.25">
      <c r="A6013" s="77">
        <f t="shared" si="526"/>
        <v>2025</v>
      </c>
      <c r="B6013" s="77">
        <f t="shared" si="527"/>
        <v>4</v>
      </c>
      <c r="C6013" s="73">
        <v>45771</v>
      </c>
      <c r="D6013" s="79" t="s">
        <v>365</v>
      </c>
      <c r="E6013" s="80" t="s">
        <v>729</v>
      </c>
      <c r="F6013" s="81" t="str">
        <f>VLOOKUP(E6013,Customer[],2,FALSE)</f>
        <v>Aung Gyi</v>
      </c>
      <c r="G6013" s="69" t="str">
        <f>VLOOKUP(E6013,Customer[],3,FALSE)</f>
        <v>Bago Rd</v>
      </c>
      <c r="H6013" s="69" t="str">
        <f>VLOOKUP(E6013,Customer[],4,FALSE)</f>
        <v>Htauk kyant</v>
      </c>
      <c r="I6013" s="48" t="s">
        <v>25</v>
      </c>
      <c r="J6013" s="82" t="str">
        <f>VLOOKUP(I6013,PGStock[],2,FALSE)</f>
        <v>Columbus Super Red Smooth 350 Ml</v>
      </c>
      <c r="K6013" s="71">
        <f>VLOOKUP(I6013,PGStock[],3,FALSE)</f>
        <v>0.35</v>
      </c>
      <c r="L6013" s="47">
        <v>2</v>
      </c>
      <c r="M6013" s="47">
        <f>VLOOKUP(I6013,PGStock[],6,FALSE)</f>
        <v>150</v>
      </c>
      <c r="N6013" s="47">
        <f>+PGSales!$L6013*PGSales!$M6013</f>
        <v>300</v>
      </c>
    </row>
    <row r="6014" spans="1:14" hidden="1" x14ac:dyDescent="0.25">
      <c r="A6014" s="77">
        <f t="shared" si="526"/>
        <v>2025</v>
      </c>
      <c r="B6014" s="77">
        <f t="shared" si="527"/>
        <v>4</v>
      </c>
      <c r="C6014" s="73">
        <v>45771</v>
      </c>
      <c r="D6014" s="79" t="s">
        <v>62</v>
      </c>
      <c r="E6014" s="80" t="s">
        <v>730</v>
      </c>
      <c r="F6014" s="81" t="str">
        <f>VLOOKUP(E6014,Customer[],2,FALSE)</f>
        <v>Shwe Gold</v>
      </c>
      <c r="G6014" s="69" t="str">
        <f>VLOOKUP(E6014,Customer[],3,FALSE)</f>
        <v>Mya Yatu Sd</v>
      </c>
      <c r="H6014" s="69" t="str">
        <f>VLOOKUP(E6014,Customer[],4,FALSE)</f>
        <v>Htauk kyant</v>
      </c>
      <c r="I6014" s="48" t="s">
        <v>25</v>
      </c>
      <c r="J6014" s="82" t="str">
        <f>VLOOKUP(I6014,PGStock[],2,FALSE)</f>
        <v>Columbus Super Red Smooth 350 Ml</v>
      </c>
      <c r="K6014" s="71">
        <f>VLOOKUP(I6014,PGStock[],3,FALSE)</f>
        <v>0.35</v>
      </c>
      <c r="L6014" s="47">
        <v>2</v>
      </c>
      <c r="M6014" s="47">
        <f>VLOOKUP(I6014,PGStock[],6,FALSE)</f>
        <v>150</v>
      </c>
      <c r="N6014" s="47">
        <f>+PGSales!$L6014*PGSales!$M6014</f>
        <v>300</v>
      </c>
    </row>
    <row r="6015" spans="1:14" hidden="1" x14ac:dyDescent="0.25">
      <c r="A6015" s="77">
        <f t="shared" si="526"/>
        <v>2025</v>
      </c>
      <c r="B6015" s="77">
        <f t="shared" si="527"/>
        <v>4</v>
      </c>
      <c r="C6015" s="73">
        <v>45771</v>
      </c>
      <c r="D6015" s="79" t="s">
        <v>62</v>
      </c>
      <c r="E6015" s="80" t="s">
        <v>730</v>
      </c>
      <c r="F6015" s="81" t="str">
        <f>VLOOKUP(E6015,Customer[],2,FALSE)</f>
        <v>Shwe Gold</v>
      </c>
      <c r="G6015" s="69" t="str">
        <f>VLOOKUP(E6015,Customer[],3,FALSE)</f>
        <v>Mya Yatu Sd</v>
      </c>
      <c r="H6015" s="69" t="str">
        <f>VLOOKUP(E6015,Customer[],4,FALSE)</f>
        <v>Htauk kyant</v>
      </c>
      <c r="I6015" s="48" t="s">
        <v>18</v>
      </c>
      <c r="J6015" s="82" t="str">
        <f>VLOOKUP(I6015,PGStock[],2,FALSE)</f>
        <v>Formula Rum 350ml</v>
      </c>
      <c r="K6015" s="71">
        <f>VLOOKUP(I6015,PGStock[],3,FALSE)</f>
        <v>0.35</v>
      </c>
      <c r="L6015" s="47">
        <v>4</v>
      </c>
      <c r="M6015" s="47">
        <f>VLOOKUP(I6015,PGStock[],6,FALSE)</f>
        <v>150</v>
      </c>
      <c r="N6015" s="47">
        <f>+PGSales!$L6015*PGSales!$M6015</f>
        <v>600</v>
      </c>
    </row>
    <row r="6016" spans="1:14" hidden="1" x14ac:dyDescent="0.25">
      <c r="A6016" s="77">
        <f t="shared" si="526"/>
        <v>2025</v>
      </c>
      <c r="B6016" s="77">
        <f t="shared" si="527"/>
        <v>4</v>
      </c>
      <c r="C6016" s="73">
        <v>45771</v>
      </c>
      <c r="D6016" s="79" t="s">
        <v>64</v>
      </c>
      <c r="E6016" s="80" t="s">
        <v>515</v>
      </c>
      <c r="F6016" s="81" t="str">
        <f>VLOOKUP(E6016,Customer[],2,FALSE)</f>
        <v xml:space="preserve">KK </v>
      </c>
      <c r="G6016" s="69" t="str">
        <f>VLOOKUP(E6016,Customer[],3,FALSE)</f>
        <v>Oae Yin Sd</v>
      </c>
      <c r="H6016" s="69" t="str">
        <f>VLOOKUP(E6016,Customer[],4,FALSE)</f>
        <v>Htauk kyant</v>
      </c>
      <c r="I6016" s="48" t="s">
        <v>25</v>
      </c>
      <c r="J6016" s="82" t="str">
        <f>VLOOKUP(I6016,PGStock[],2,FALSE)</f>
        <v>Columbus Super Red Smooth 350 Ml</v>
      </c>
      <c r="K6016" s="71">
        <f>VLOOKUP(I6016,PGStock[],3,FALSE)</f>
        <v>0.35</v>
      </c>
      <c r="L6016" s="47">
        <v>3</v>
      </c>
      <c r="M6016" s="47">
        <f>VLOOKUP(I6016,PGStock[],6,FALSE)</f>
        <v>150</v>
      </c>
      <c r="N6016" s="47">
        <f>+PGSales!$L6016*PGSales!$M6016</f>
        <v>450</v>
      </c>
    </row>
    <row r="6017" spans="1:14" hidden="1" x14ac:dyDescent="0.25">
      <c r="A6017" s="77">
        <f t="shared" ref="A6017:A6028" si="528">YEAR(C6017)</f>
        <v>2025</v>
      </c>
      <c r="B6017" s="77">
        <f t="shared" ref="B6017:B6028" si="529">MONTH(C6017)</f>
        <v>4</v>
      </c>
      <c r="C6017" s="73">
        <v>45771</v>
      </c>
      <c r="D6017" s="79" t="s">
        <v>64</v>
      </c>
      <c r="E6017" s="80" t="s">
        <v>515</v>
      </c>
      <c r="F6017" s="81" t="str">
        <f>VLOOKUP(E6017,Customer[],2,FALSE)</f>
        <v xml:space="preserve">KK </v>
      </c>
      <c r="G6017" s="69" t="str">
        <f>VLOOKUP(E6017,Customer[],3,FALSE)</f>
        <v>Oae Yin Sd</v>
      </c>
      <c r="H6017" s="69" t="str">
        <f>VLOOKUP(E6017,Customer[],4,FALSE)</f>
        <v>Htauk kyant</v>
      </c>
      <c r="I6017" s="48" t="s">
        <v>18</v>
      </c>
      <c r="J6017" s="82" t="str">
        <f>VLOOKUP(I6017,PGStock[],2,FALSE)</f>
        <v>Formula Rum 350ml</v>
      </c>
      <c r="K6017" s="71">
        <f>VLOOKUP(I6017,PGStock[],3,FALSE)</f>
        <v>0.35</v>
      </c>
      <c r="L6017" s="47">
        <v>2</v>
      </c>
      <c r="M6017" s="47">
        <f>VLOOKUP(I6017,PGStock[],6,FALSE)</f>
        <v>150</v>
      </c>
      <c r="N6017" s="47">
        <f>+PGSales!$L6017*PGSales!$M6017</f>
        <v>300</v>
      </c>
    </row>
    <row r="6018" spans="1:14" hidden="1" x14ac:dyDescent="0.25">
      <c r="A6018" s="77">
        <f t="shared" si="528"/>
        <v>2025</v>
      </c>
      <c r="B6018" s="77">
        <f t="shared" si="529"/>
        <v>4</v>
      </c>
      <c r="C6018" s="73">
        <v>45771</v>
      </c>
      <c r="D6018" s="79" t="s">
        <v>58</v>
      </c>
      <c r="E6018" s="80" t="s">
        <v>731</v>
      </c>
      <c r="F6018" s="81" t="str">
        <f>VLOOKUP(E6018,Customer[],2,FALSE)</f>
        <v>Nagarni</v>
      </c>
      <c r="G6018" s="69" t="str">
        <f>VLOOKUP(E6018,Customer[],3,FALSE)</f>
        <v>Tan Day Pin Sd</v>
      </c>
      <c r="H6018" s="69" t="str">
        <f>VLOOKUP(E6018,Customer[],4,FALSE)</f>
        <v>Htauk kyant</v>
      </c>
      <c r="I6018" s="48" t="s">
        <v>27</v>
      </c>
      <c r="J6018" s="82" t="str">
        <f>VLOOKUP(I6018,PGStock[],2,FALSE)</f>
        <v>Columbus Super Red Smooth 700 Ml</v>
      </c>
      <c r="K6018" s="71">
        <f>VLOOKUP(I6018,PGStock[],3,FALSE)</f>
        <v>0.7</v>
      </c>
      <c r="L6018" s="47">
        <v>2</v>
      </c>
      <c r="M6018" s="47">
        <f>VLOOKUP(I6018,PGStock[],6,FALSE)</f>
        <v>200</v>
      </c>
      <c r="N6018" s="47">
        <f>+PGSales!$L6018*PGSales!$M6018</f>
        <v>400</v>
      </c>
    </row>
    <row r="6019" spans="1:14" hidden="1" x14ac:dyDescent="0.25">
      <c r="A6019" s="77">
        <f t="shared" si="528"/>
        <v>2025</v>
      </c>
      <c r="B6019" s="77">
        <f t="shared" si="529"/>
        <v>4</v>
      </c>
      <c r="C6019" s="73">
        <v>45771</v>
      </c>
      <c r="D6019" s="79" t="s">
        <v>58</v>
      </c>
      <c r="E6019" s="80" t="s">
        <v>731</v>
      </c>
      <c r="F6019" s="81" t="str">
        <f>VLOOKUP(E6019,Customer[],2,FALSE)</f>
        <v>Nagarni</v>
      </c>
      <c r="G6019" s="69" t="str">
        <f>VLOOKUP(E6019,Customer[],3,FALSE)</f>
        <v>Tan Day Pin Sd</v>
      </c>
      <c r="H6019" s="69" t="str">
        <f>VLOOKUP(E6019,Customer[],4,FALSE)</f>
        <v>Htauk kyant</v>
      </c>
      <c r="I6019" s="48" t="s">
        <v>18</v>
      </c>
      <c r="J6019" s="82" t="str">
        <f>VLOOKUP(I6019,PGStock[],2,FALSE)</f>
        <v>Formula Rum 350ml</v>
      </c>
      <c r="K6019" s="71">
        <f>VLOOKUP(I6019,PGStock[],3,FALSE)</f>
        <v>0.35</v>
      </c>
      <c r="L6019" s="47">
        <v>3</v>
      </c>
      <c r="M6019" s="47">
        <f>VLOOKUP(I6019,PGStock[],6,FALSE)</f>
        <v>150</v>
      </c>
      <c r="N6019" s="47">
        <f>+PGSales!$L6019*PGSales!$M6019</f>
        <v>450</v>
      </c>
    </row>
    <row r="6020" spans="1:14" hidden="1" x14ac:dyDescent="0.25">
      <c r="A6020" s="77">
        <f t="shared" si="528"/>
        <v>2025</v>
      </c>
      <c r="B6020" s="77">
        <f t="shared" si="529"/>
        <v>4</v>
      </c>
      <c r="C6020" s="73">
        <v>45771</v>
      </c>
      <c r="D6020" s="79" t="s">
        <v>109</v>
      </c>
      <c r="E6020" s="80" t="s">
        <v>516</v>
      </c>
      <c r="F6020" s="81" t="str">
        <f>VLOOKUP(E6020,Customer[],2,FALSE)</f>
        <v>Hlaing Min</v>
      </c>
      <c r="G6020" s="69" t="str">
        <f>VLOOKUP(E6020,Customer[],3,FALSE)</f>
        <v>Than nay pin rd</v>
      </c>
      <c r="H6020" s="69" t="str">
        <f>VLOOKUP(E6020,Customer[],4,FALSE)</f>
        <v>Htauk kyant</v>
      </c>
      <c r="I6020" s="48" t="s">
        <v>27</v>
      </c>
      <c r="J6020" s="82" t="str">
        <f>VLOOKUP(I6020,PGStock[],2,FALSE)</f>
        <v>Columbus Super Red Smooth 700 Ml</v>
      </c>
      <c r="K6020" s="71">
        <f>VLOOKUP(I6020,PGStock[],3,FALSE)</f>
        <v>0.7</v>
      </c>
      <c r="L6020" s="47">
        <v>1</v>
      </c>
      <c r="M6020" s="47">
        <f>VLOOKUP(I6020,PGStock[],6,FALSE)</f>
        <v>200</v>
      </c>
      <c r="N6020" s="47">
        <f>+PGSales!$L6020*PGSales!$M6020</f>
        <v>200</v>
      </c>
    </row>
    <row r="6021" spans="1:14" hidden="1" x14ac:dyDescent="0.25">
      <c r="A6021" s="77">
        <f t="shared" si="528"/>
        <v>2025</v>
      </c>
      <c r="B6021" s="77">
        <f t="shared" si="529"/>
        <v>4</v>
      </c>
      <c r="C6021" s="73">
        <v>45771</v>
      </c>
      <c r="D6021" s="79" t="s">
        <v>109</v>
      </c>
      <c r="E6021" s="80" t="s">
        <v>516</v>
      </c>
      <c r="F6021" s="81" t="str">
        <f>VLOOKUP(E6021,Customer[],2,FALSE)</f>
        <v>Hlaing Min</v>
      </c>
      <c r="G6021" s="69" t="str">
        <f>VLOOKUP(E6021,Customer[],3,FALSE)</f>
        <v>Than nay pin rd</v>
      </c>
      <c r="H6021" s="69" t="str">
        <f>VLOOKUP(E6021,Customer[],4,FALSE)</f>
        <v>Htauk kyant</v>
      </c>
      <c r="I6021" s="48" t="s">
        <v>25</v>
      </c>
      <c r="J6021" s="82" t="str">
        <f>VLOOKUP(I6021,PGStock[],2,FALSE)</f>
        <v>Columbus Super Red Smooth 350 Ml</v>
      </c>
      <c r="K6021" s="71">
        <f>VLOOKUP(I6021,PGStock[],3,FALSE)</f>
        <v>0.35</v>
      </c>
      <c r="L6021" s="47">
        <v>6</v>
      </c>
      <c r="M6021" s="47">
        <f>VLOOKUP(I6021,PGStock[],6,FALSE)</f>
        <v>150</v>
      </c>
      <c r="N6021" s="47">
        <f>+PGSales!$L6021*PGSales!$M6021</f>
        <v>900</v>
      </c>
    </row>
    <row r="6022" spans="1:14" hidden="1" x14ac:dyDescent="0.25">
      <c r="A6022" s="77">
        <f t="shared" si="528"/>
        <v>2025</v>
      </c>
      <c r="B6022" s="77">
        <f t="shared" si="529"/>
        <v>4</v>
      </c>
      <c r="C6022" s="73">
        <v>45771</v>
      </c>
      <c r="D6022" s="79" t="s">
        <v>66</v>
      </c>
      <c r="E6022" s="80" t="s">
        <v>733</v>
      </c>
      <c r="F6022" s="81" t="str">
        <f>VLOOKUP(E6022,Customer[],2,FALSE)</f>
        <v>Shwe Young</v>
      </c>
      <c r="G6022" s="69" t="str">
        <f>VLOOKUP(E6022,Customer[],3,FALSE)</f>
        <v>Moe Yi Rd</v>
      </c>
      <c r="H6022" s="69" t="str">
        <f>VLOOKUP(E6022,Customer[],4,FALSE)</f>
        <v>Htauk kyant</v>
      </c>
      <c r="I6022" s="48" t="s">
        <v>27</v>
      </c>
      <c r="J6022" s="82" t="str">
        <f>VLOOKUP(I6022,PGStock[],2,FALSE)</f>
        <v>Columbus Super Red Smooth 700 Ml</v>
      </c>
      <c r="K6022" s="71">
        <f>VLOOKUP(I6022,PGStock[],3,FALSE)</f>
        <v>0.7</v>
      </c>
      <c r="L6022" s="47">
        <v>1</v>
      </c>
      <c r="M6022" s="47">
        <f>VLOOKUP(I6022,PGStock[],6,FALSE)</f>
        <v>200</v>
      </c>
      <c r="N6022" s="47">
        <f>+PGSales!$L6022*PGSales!$M6022</f>
        <v>200</v>
      </c>
    </row>
    <row r="6023" spans="1:14" hidden="1" x14ac:dyDescent="0.25">
      <c r="A6023" s="77">
        <f t="shared" si="528"/>
        <v>2025</v>
      </c>
      <c r="B6023" s="77">
        <f t="shared" si="529"/>
        <v>4</v>
      </c>
      <c r="C6023" s="73">
        <v>45771</v>
      </c>
      <c r="D6023" s="79" t="s">
        <v>66</v>
      </c>
      <c r="E6023" s="80" t="s">
        <v>733</v>
      </c>
      <c r="F6023" s="81" t="str">
        <f>VLOOKUP(E6023,Customer[],2,FALSE)</f>
        <v>Shwe Young</v>
      </c>
      <c r="G6023" s="69" t="str">
        <f>VLOOKUP(E6023,Customer[],3,FALSE)</f>
        <v>Moe Yi Rd</v>
      </c>
      <c r="H6023" s="69" t="str">
        <f>VLOOKUP(E6023,Customer[],4,FALSE)</f>
        <v>Htauk kyant</v>
      </c>
      <c r="I6023" s="48" t="s">
        <v>25</v>
      </c>
      <c r="J6023" s="82" t="str">
        <f>VLOOKUP(I6023,PGStock[],2,FALSE)</f>
        <v>Columbus Super Red Smooth 350 Ml</v>
      </c>
      <c r="K6023" s="71">
        <f>VLOOKUP(I6023,PGStock[],3,FALSE)</f>
        <v>0.35</v>
      </c>
      <c r="L6023" s="47">
        <v>1</v>
      </c>
      <c r="M6023" s="47">
        <f>VLOOKUP(I6023,PGStock[],6,FALSE)</f>
        <v>150</v>
      </c>
      <c r="N6023" s="47">
        <f>+PGSales!$L6023*PGSales!$M6023</f>
        <v>150</v>
      </c>
    </row>
    <row r="6024" spans="1:14" hidden="1" x14ac:dyDescent="0.25">
      <c r="A6024" s="77">
        <f t="shared" si="528"/>
        <v>2025</v>
      </c>
      <c r="B6024" s="77">
        <f t="shared" si="529"/>
        <v>4</v>
      </c>
      <c r="C6024" s="73">
        <v>45771</v>
      </c>
      <c r="D6024" s="79" t="s">
        <v>66</v>
      </c>
      <c r="E6024" s="80" t="s">
        <v>733</v>
      </c>
      <c r="F6024" s="81" t="str">
        <f>VLOOKUP(E6024,Customer[],2,FALSE)</f>
        <v>Shwe Young</v>
      </c>
      <c r="G6024" s="69" t="str">
        <f>VLOOKUP(E6024,Customer[],3,FALSE)</f>
        <v>Moe Yi Rd</v>
      </c>
      <c r="H6024" s="69" t="str">
        <f>VLOOKUP(E6024,Customer[],4,FALSE)</f>
        <v>Htauk kyant</v>
      </c>
      <c r="I6024" s="48" t="s">
        <v>18</v>
      </c>
      <c r="J6024" s="82" t="str">
        <f>VLOOKUP(I6024,PGStock[],2,FALSE)</f>
        <v>Formula Rum 350ml</v>
      </c>
      <c r="K6024" s="71">
        <f>VLOOKUP(I6024,PGStock[],3,FALSE)</f>
        <v>0.35</v>
      </c>
      <c r="L6024" s="47">
        <v>3</v>
      </c>
      <c r="M6024" s="47">
        <f>VLOOKUP(I6024,PGStock[],6,FALSE)</f>
        <v>150</v>
      </c>
      <c r="N6024" s="47">
        <f>+PGSales!$L6024*PGSales!$M6024</f>
        <v>450</v>
      </c>
    </row>
    <row r="6025" spans="1:14" hidden="1" x14ac:dyDescent="0.25">
      <c r="A6025" s="77">
        <f t="shared" si="528"/>
        <v>2025</v>
      </c>
      <c r="B6025" s="77">
        <f t="shared" si="529"/>
        <v>4</v>
      </c>
      <c r="C6025" s="73">
        <v>45771</v>
      </c>
      <c r="D6025" s="79" t="s">
        <v>4</v>
      </c>
      <c r="E6025" s="80" t="s">
        <v>734</v>
      </c>
      <c r="F6025" s="81" t="str">
        <f>VLOOKUP(E6025,Customer[],2,FALSE)</f>
        <v>Phyo</v>
      </c>
      <c r="G6025" s="69" t="str">
        <f>VLOOKUP(E6025,Customer[],3,FALSE)</f>
        <v>Anaw Yathar Rd</v>
      </c>
      <c r="H6025" s="69" t="str">
        <f>VLOOKUP(E6025,Customer[],4,FALSE)</f>
        <v>Hlaing Thar Yar</v>
      </c>
      <c r="I6025" s="48" t="s">
        <v>25</v>
      </c>
      <c r="J6025" s="82" t="str">
        <f>VLOOKUP(I6025,PGStock[],2,FALSE)</f>
        <v>Columbus Super Red Smooth 350 Ml</v>
      </c>
      <c r="K6025" s="71">
        <f>VLOOKUP(I6025,PGStock[],3,FALSE)</f>
        <v>0.35</v>
      </c>
      <c r="L6025" s="47">
        <v>2</v>
      </c>
      <c r="M6025" s="47">
        <f>VLOOKUP(I6025,PGStock[],6,FALSE)</f>
        <v>150</v>
      </c>
      <c r="N6025" s="47">
        <f>+PGSales!$L6025*PGSales!$M6025</f>
        <v>300</v>
      </c>
    </row>
    <row r="6026" spans="1:14" hidden="1" x14ac:dyDescent="0.25">
      <c r="A6026" s="77">
        <f t="shared" si="528"/>
        <v>2025</v>
      </c>
      <c r="B6026" s="77">
        <f t="shared" si="529"/>
        <v>4</v>
      </c>
      <c r="C6026" s="73">
        <v>45771</v>
      </c>
      <c r="D6026" s="79" t="s">
        <v>367</v>
      </c>
      <c r="E6026" s="80" t="s">
        <v>736</v>
      </c>
      <c r="F6026" s="81" t="str">
        <f>VLOOKUP(E6026,Customer[],2,FALSE)</f>
        <v>Shwe Hinner</v>
      </c>
      <c r="G6026" s="69" t="str">
        <f>VLOOKUP(E6026,Customer[],3,FALSE)</f>
        <v>Anaw Yathar Rd</v>
      </c>
      <c r="H6026" s="69" t="str">
        <f>VLOOKUP(E6026,Customer[],4,FALSE)</f>
        <v>Hlaing Thar Yar</v>
      </c>
      <c r="I6026" s="48" t="s">
        <v>18</v>
      </c>
      <c r="J6026" s="82" t="str">
        <f>VLOOKUP(I6026,PGStock[],2,FALSE)</f>
        <v>Formula Rum 350ml</v>
      </c>
      <c r="K6026" s="71">
        <f>VLOOKUP(I6026,PGStock[],3,FALSE)</f>
        <v>0.35</v>
      </c>
      <c r="L6026" s="47">
        <v>3</v>
      </c>
      <c r="M6026" s="47">
        <f>VLOOKUP(I6026,PGStock[],6,FALSE)</f>
        <v>150</v>
      </c>
      <c r="N6026" s="47">
        <f>+PGSales!$L6026*PGSales!$M6026</f>
        <v>450</v>
      </c>
    </row>
    <row r="6027" spans="1:14" hidden="1" x14ac:dyDescent="0.25">
      <c r="A6027" s="77">
        <f t="shared" si="528"/>
        <v>2025</v>
      </c>
      <c r="B6027" s="77">
        <f t="shared" si="529"/>
        <v>4</v>
      </c>
      <c r="C6027" s="73">
        <v>45771</v>
      </c>
      <c r="D6027" s="79" t="s">
        <v>76</v>
      </c>
      <c r="E6027" s="80" t="s">
        <v>737</v>
      </c>
      <c r="F6027" s="81" t="str">
        <f>VLOOKUP(E6027,Customer[],2,FALSE)</f>
        <v>Lucky 7</v>
      </c>
      <c r="G6027" s="69" t="str">
        <f>VLOOKUP(E6027,Customer[],3,FALSE)</f>
        <v>Anaw Yathar Rd</v>
      </c>
      <c r="H6027" s="69" t="str">
        <f>VLOOKUP(E6027,Customer[],4,FALSE)</f>
        <v>Hlaing Thar Yar</v>
      </c>
      <c r="I6027" s="48" t="s">
        <v>18</v>
      </c>
      <c r="J6027" s="82" t="str">
        <f>VLOOKUP(I6027,PGStock[],2,FALSE)</f>
        <v>Formula Rum 350ml</v>
      </c>
      <c r="K6027" s="71">
        <f>VLOOKUP(I6027,PGStock[],3,FALSE)</f>
        <v>0.35</v>
      </c>
      <c r="L6027" s="47">
        <v>5</v>
      </c>
      <c r="M6027" s="47">
        <f>VLOOKUP(I6027,PGStock[],6,FALSE)</f>
        <v>150</v>
      </c>
      <c r="N6027" s="47">
        <f>+PGSales!$L6027*PGSales!$M6027</f>
        <v>750</v>
      </c>
    </row>
    <row r="6028" spans="1:14" hidden="1" x14ac:dyDescent="0.25">
      <c r="A6028" s="77">
        <f t="shared" si="528"/>
        <v>2025</v>
      </c>
      <c r="B6028" s="77">
        <f t="shared" si="529"/>
        <v>4</v>
      </c>
      <c r="C6028" s="73">
        <v>45771</v>
      </c>
      <c r="D6028" s="79" t="s">
        <v>74</v>
      </c>
      <c r="E6028" s="80" t="s">
        <v>738</v>
      </c>
      <c r="F6028" s="81" t="str">
        <f>VLOOKUP(E6028,Customer[],2,FALSE)</f>
        <v>Win</v>
      </c>
      <c r="G6028" s="69" t="str">
        <f>VLOOKUP(E6028,Customer[],3,FALSE)</f>
        <v>Anaw Yathar Rd</v>
      </c>
      <c r="H6028" s="69" t="str">
        <f>VLOOKUP(E6028,Customer[],4,FALSE)</f>
        <v>Hlaing Thar Yar</v>
      </c>
      <c r="I6028" s="48" t="s">
        <v>27</v>
      </c>
      <c r="J6028" s="82" t="str">
        <f>VLOOKUP(I6028,PGStock[],2,FALSE)</f>
        <v>Columbus Super Red Smooth 700 Ml</v>
      </c>
      <c r="K6028" s="71">
        <f>VLOOKUP(I6028,PGStock[],3,FALSE)</f>
        <v>0.7</v>
      </c>
      <c r="L6028" s="47">
        <v>2</v>
      </c>
      <c r="M6028" s="47">
        <f>VLOOKUP(I6028,PGStock[],6,FALSE)</f>
        <v>200</v>
      </c>
      <c r="N6028" s="47">
        <f>+PGSales!$L6028*PGSales!$M6028</f>
        <v>400</v>
      </c>
    </row>
    <row r="6029" spans="1:14" hidden="1" x14ac:dyDescent="0.25">
      <c r="A6029" s="77">
        <f t="shared" ref="A6029:A6206" si="530">YEAR(C6029)</f>
        <v>2025</v>
      </c>
      <c r="B6029" s="77">
        <f t="shared" ref="B6029:B6206" si="531">MONTH(C6029)</f>
        <v>4</v>
      </c>
      <c r="C6029" s="73">
        <v>45771</v>
      </c>
      <c r="D6029" s="79" t="s">
        <v>74</v>
      </c>
      <c r="E6029" s="80" t="s">
        <v>738</v>
      </c>
      <c r="F6029" s="81" t="str">
        <f>VLOOKUP(E6029,Customer[],2,FALSE)</f>
        <v>Win</v>
      </c>
      <c r="G6029" s="69" t="str">
        <f>VLOOKUP(E6029,Customer[],3,FALSE)</f>
        <v>Anaw Yathar Rd</v>
      </c>
      <c r="H6029" s="69" t="str">
        <f>VLOOKUP(E6029,Customer[],4,FALSE)</f>
        <v>Hlaing Thar Yar</v>
      </c>
      <c r="I6029" s="48" t="s">
        <v>18</v>
      </c>
      <c r="J6029" s="82" t="str">
        <f>VLOOKUP(I6029,PGStock[],2,FALSE)</f>
        <v>Formula Rum 350ml</v>
      </c>
      <c r="K6029" s="71">
        <f>VLOOKUP(I6029,PGStock[],3,FALSE)</f>
        <v>0.35</v>
      </c>
      <c r="L6029" s="47">
        <v>3</v>
      </c>
      <c r="M6029" s="47">
        <f>VLOOKUP(I6029,PGStock[],6,FALSE)</f>
        <v>150</v>
      </c>
      <c r="N6029" s="47">
        <f>+PGSales!$L6029*PGSales!$M6029</f>
        <v>450</v>
      </c>
    </row>
    <row r="6030" spans="1:14" hidden="1" x14ac:dyDescent="0.25">
      <c r="A6030" s="77">
        <f t="shared" si="530"/>
        <v>2025</v>
      </c>
      <c r="B6030" s="77">
        <f t="shared" si="531"/>
        <v>4</v>
      </c>
      <c r="C6030" s="73">
        <v>45771</v>
      </c>
      <c r="D6030" s="79" t="s">
        <v>3</v>
      </c>
      <c r="E6030" s="80" t="s">
        <v>740</v>
      </c>
      <c r="F6030" s="81" t="str">
        <f>VLOOKUP(E6030,Customer[],2,FALSE)</f>
        <v>AATT 1</v>
      </c>
      <c r="G6030" s="69" t="str">
        <f>VLOOKUP(E6030,Customer[],3,FALSE)</f>
        <v>Sittwe RD</v>
      </c>
      <c r="H6030" s="69" t="str">
        <f>VLOOKUP(E6030,Customer[],4,FALSE)</f>
        <v>Hlaing Thar Yar</v>
      </c>
      <c r="I6030" s="48" t="s">
        <v>18</v>
      </c>
      <c r="J6030" s="82" t="str">
        <f>VLOOKUP(I6030,PGStock[],2,FALSE)</f>
        <v>Formula Rum 350ml</v>
      </c>
      <c r="K6030" s="71">
        <f>VLOOKUP(I6030,PGStock[],3,FALSE)</f>
        <v>0.35</v>
      </c>
      <c r="L6030" s="47">
        <v>5</v>
      </c>
      <c r="M6030" s="47">
        <f>VLOOKUP(I6030,PGStock[],6,FALSE)</f>
        <v>150</v>
      </c>
      <c r="N6030" s="47">
        <f>+PGSales!$L6030*PGSales!$M6030</f>
        <v>750</v>
      </c>
    </row>
    <row r="6031" spans="1:14" hidden="1" x14ac:dyDescent="0.25">
      <c r="A6031" s="77">
        <f t="shared" si="530"/>
        <v>2025</v>
      </c>
      <c r="B6031" s="77">
        <f t="shared" si="531"/>
        <v>4</v>
      </c>
      <c r="C6031" s="73">
        <v>45771</v>
      </c>
      <c r="D6031" s="79" t="s">
        <v>131</v>
      </c>
      <c r="E6031" s="80" t="s">
        <v>742</v>
      </c>
      <c r="F6031" s="81" t="str">
        <f>VLOOKUP(E6031,Customer[],2,FALSE)</f>
        <v xml:space="preserve">AATT </v>
      </c>
      <c r="G6031" s="69" t="str">
        <f>VLOOKUP(E6031,Customer[],3,FALSE)</f>
        <v>Mandalay Rd</v>
      </c>
      <c r="H6031" s="69" t="str">
        <f>VLOOKUP(E6031,Customer[],4,FALSE)</f>
        <v>Hlaing Thar Yar</v>
      </c>
      <c r="I6031" s="48" t="s">
        <v>25</v>
      </c>
      <c r="J6031" s="82" t="str">
        <f>VLOOKUP(I6031,PGStock[],2,FALSE)</f>
        <v>Columbus Super Red Smooth 350 Ml</v>
      </c>
      <c r="K6031" s="71">
        <f>VLOOKUP(I6031,PGStock[],3,FALSE)</f>
        <v>0.35</v>
      </c>
      <c r="L6031" s="47">
        <v>3</v>
      </c>
      <c r="M6031" s="47">
        <f>VLOOKUP(I6031,PGStock[],6,FALSE)</f>
        <v>150</v>
      </c>
      <c r="N6031" s="47">
        <f>+PGSales!$L6031*PGSales!$M6031</f>
        <v>450</v>
      </c>
    </row>
    <row r="6032" spans="1:14" hidden="1" x14ac:dyDescent="0.25">
      <c r="A6032" s="77">
        <f t="shared" si="530"/>
        <v>2025</v>
      </c>
      <c r="B6032" s="77">
        <f t="shared" si="531"/>
        <v>4</v>
      </c>
      <c r="C6032" s="73">
        <v>45771</v>
      </c>
      <c r="D6032" s="79" t="s">
        <v>131</v>
      </c>
      <c r="E6032" s="80" t="s">
        <v>742</v>
      </c>
      <c r="F6032" s="81" t="str">
        <f>VLOOKUP(E6032,Customer[],2,FALSE)</f>
        <v xml:space="preserve">AATT </v>
      </c>
      <c r="G6032" s="69" t="str">
        <f>VLOOKUP(E6032,Customer[],3,FALSE)</f>
        <v>Mandalay Rd</v>
      </c>
      <c r="H6032" s="69" t="str">
        <f>VLOOKUP(E6032,Customer[],4,FALSE)</f>
        <v>Hlaing Thar Yar</v>
      </c>
      <c r="I6032" s="48" t="s">
        <v>18</v>
      </c>
      <c r="J6032" s="82" t="str">
        <f>VLOOKUP(I6032,PGStock[],2,FALSE)</f>
        <v>Formula Rum 350ml</v>
      </c>
      <c r="K6032" s="71">
        <f>VLOOKUP(I6032,PGStock[],3,FALSE)</f>
        <v>0.35</v>
      </c>
      <c r="L6032" s="47">
        <v>2</v>
      </c>
      <c r="M6032" s="47">
        <f>VLOOKUP(I6032,PGStock[],6,FALSE)</f>
        <v>150</v>
      </c>
      <c r="N6032" s="47">
        <f>+PGSales!$L6032*PGSales!$M6032</f>
        <v>300</v>
      </c>
    </row>
    <row r="6033" spans="1:14" hidden="1" x14ac:dyDescent="0.25">
      <c r="A6033" s="77">
        <f t="shared" si="530"/>
        <v>2025</v>
      </c>
      <c r="B6033" s="77">
        <f t="shared" si="531"/>
        <v>4</v>
      </c>
      <c r="C6033" s="73">
        <v>45771</v>
      </c>
      <c r="D6033" s="79" t="s">
        <v>70</v>
      </c>
      <c r="E6033" s="80" t="s">
        <v>169</v>
      </c>
      <c r="F6033" s="81" t="str">
        <f>VLOOKUP(E6033,Customer[],2,FALSE)</f>
        <v xml:space="preserve">Kaung </v>
      </c>
      <c r="G6033" s="69" t="str">
        <f>VLOOKUP(E6033,Customer[],3,FALSE)</f>
        <v>Sin Phyu Shin Rd</v>
      </c>
      <c r="H6033" s="69" t="str">
        <f>VLOOKUP(E6033,Customer[],4,FALSE)</f>
        <v>Hlaing Thar Yar</v>
      </c>
      <c r="I6033" s="48" t="s">
        <v>18</v>
      </c>
      <c r="J6033" s="82" t="str">
        <f>VLOOKUP(I6033,PGStock[],2,FALSE)</f>
        <v>Formula Rum 350ml</v>
      </c>
      <c r="K6033" s="71">
        <f>VLOOKUP(I6033,PGStock[],3,FALSE)</f>
        <v>0.35</v>
      </c>
      <c r="L6033" s="47">
        <v>7</v>
      </c>
      <c r="M6033" s="47">
        <f>VLOOKUP(I6033,PGStock[],6,FALSE)</f>
        <v>150</v>
      </c>
      <c r="N6033" s="47">
        <f>+PGSales!$L6033*PGSales!$M6033</f>
        <v>1050</v>
      </c>
    </row>
    <row r="6034" spans="1:14" hidden="1" x14ac:dyDescent="0.25">
      <c r="A6034" s="77">
        <f t="shared" si="530"/>
        <v>2025</v>
      </c>
      <c r="B6034" s="77">
        <f t="shared" si="531"/>
        <v>4</v>
      </c>
      <c r="C6034" s="73">
        <v>45772</v>
      </c>
      <c r="D6034" s="79" t="s">
        <v>0</v>
      </c>
      <c r="E6034" s="80" t="s">
        <v>587</v>
      </c>
      <c r="F6034" s="81" t="str">
        <f>VLOOKUP(E6034,Customer[],2,FALSE)</f>
        <v>Shwe Myaing</v>
      </c>
      <c r="G6034" s="69" t="str">
        <f>VLOOKUP(E6034,Customer[],3,FALSE)</f>
        <v>Baho Rd</v>
      </c>
      <c r="H6034" s="69" t="str">
        <f>VLOOKUP(E6034,Customer[],4,FALSE)</f>
        <v>Hlaing</v>
      </c>
      <c r="I6034" s="48" t="s">
        <v>25</v>
      </c>
      <c r="J6034" s="82" t="str">
        <f>VLOOKUP(I6034,PGStock[],2,FALSE)</f>
        <v>Columbus Super Red Smooth 350 Ml</v>
      </c>
      <c r="K6034" s="71">
        <f>VLOOKUP(I6034,PGStock[],3,FALSE)</f>
        <v>0.35</v>
      </c>
      <c r="L6034" s="47">
        <v>2</v>
      </c>
      <c r="M6034" s="47">
        <f>VLOOKUP(I6034,PGStock[],6,FALSE)</f>
        <v>150</v>
      </c>
      <c r="N6034" s="47">
        <f>+PGSales!$L6034*PGSales!$M6034</f>
        <v>300</v>
      </c>
    </row>
    <row r="6035" spans="1:14" hidden="1" x14ac:dyDescent="0.25">
      <c r="A6035" s="77">
        <f t="shared" ref="A6035:A6066" si="532">YEAR(C6035)</f>
        <v>2025</v>
      </c>
      <c r="B6035" s="77">
        <f t="shared" ref="B6035:B6066" si="533">MONTH(C6035)</f>
        <v>4</v>
      </c>
      <c r="C6035" s="73">
        <v>45772</v>
      </c>
      <c r="D6035" s="79" t="s">
        <v>0</v>
      </c>
      <c r="E6035" s="80" t="s">
        <v>587</v>
      </c>
      <c r="F6035" s="81" t="str">
        <f>VLOOKUP(E6035,Customer[],2,FALSE)</f>
        <v>Shwe Myaing</v>
      </c>
      <c r="G6035" s="69" t="str">
        <f>VLOOKUP(E6035,Customer[],3,FALSE)</f>
        <v>Baho Rd</v>
      </c>
      <c r="H6035" s="69" t="str">
        <f>VLOOKUP(E6035,Customer[],4,FALSE)</f>
        <v>Hlaing</v>
      </c>
      <c r="I6035" s="48" t="s">
        <v>20</v>
      </c>
      <c r="J6035" s="82" t="str">
        <f>VLOOKUP(I6035,PGStock[],2,FALSE)</f>
        <v>Formula Rum 700ml</v>
      </c>
      <c r="K6035" s="71">
        <f>VLOOKUP(I6035,PGStock[],3,FALSE)</f>
        <v>0.7</v>
      </c>
      <c r="L6035" s="47">
        <v>1</v>
      </c>
      <c r="M6035" s="47">
        <f>VLOOKUP(I6035,PGStock[],6,FALSE)</f>
        <v>200</v>
      </c>
      <c r="N6035" s="47">
        <f>+PGSales!$L6035*PGSales!$M6035</f>
        <v>200</v>
      </c>
    </row>
    <row r="6036" spans="1:14" hidden="1" x14ac:dyDescent="0.25">
      <c r="A6036" s="77">
        <f t="shared" si="532"/>
        <v>2025</v>
      </c>
      <c r="B6036" s="77">
        <f t="shared" si="533"/>
        <v>4</v>
      </c>
      <c r="C6036" s="73">
        <v>45772</v>
      </c>
      <c r="D6036" s="79" t="s">
        <v>2</v>
      </c>
      <c r="E6036" s="80" t="s">
        <v>588</v>
      </c>
      <c r="F6036" s="81" t="str">
        <f>VLOOKUP(E6036,Customer[],2,FALSE)</f>
        <v>Family Store</v>
      </c>
      <c r="G6036" s="69" t="str">
        <f>VLOOKUP(E6036,Customer[],3,FALSE)</f>
        <v xml:space="preserve">Thanmine Lansone </v>
      </c>
      <c r="H6036" s="69" t="str">
        <f>VLOOKUP(E6036,Customer[],4,FALSE)</f>
        <v>Hlaing</v>
      </c>
      <c r="I6036" s="48" t="s">
        <v>25</v>
      </c>
      <c r="J6036" s="82" t="str">
        <f>VLOOKUP(I6036,PGStock[],2,FALSE)</f>
        <v>Columbus Super Red Smooth 350 Ml</v>
      </c>
      <c r="K6036" s="71">
        <f>VLOOKUP(I6036,PGStock[],3,FALSE)</f>
        <v>0.35</v>
      </c>
      <c r="L6036" s="47">
        <v>1</v>
      </c>
      <c r="M6036" s="47">
        <f>VLOOKUP(I6036,PGStock[],6,FALSE)</f>
        <v>150</v>
      </c>
      <c r="N6036" s="47">
        <f>+PGSales!$L6036*PGSales!$M6036</f>
        <v>150</v>
      </c>
    </row>
    <row r="6037" spans="1:14" hidden="1" x14ac:dyDescent="0.25">
      <c r="A6037" s="77">
        <f t="shared" si="532"/>
        <v>2025</v>
      </c>
      <c r="B6037" s="77">
        <f t="shared" si="533"/>
        <v>4</v>
      </c>
      <c r="C6037" s="73">
        <v>45772</v>
      </c>
      <c r="D6037" s="79" t="s">
        <v>2</v>
      </c>
      <c r="E6037" s="80" t="s">
        <v>588</v>
      </c>
      <c r="F6037" s="81" t="str">
        <f>VLOOKUP(E6037,Customer[],2,FALSE)</f>
        <v>Family Store</v>
      </c>
      <c r="G6037" s="69" t="str">
        <f>VLOOKUP(E6037,Customer[],3,FALSE)</f>
        <v xml:space="preserve">Thanmine Lansone </v>
      </c>
      <c r="H6037" s="69" t="str">
        <f>VLOOKUP(E6037,Customer[],4,FALSE)</f>
        <v>Hlaing</v>
      </c>
      <c r="I6037" s="48" t="s">
        <v>23</v>
      </c>
      <c r="J6037" s="82" t="str">
        <f>VLOOKUP(I6037,PGStock[],2,FALSE)</f>
        <v>Columbus Super Red Smooth 175 Ml</v>
      </c>
      <c r="K6037" s="71">
        <f>VLOOKUP(I6037,PGStock[],3,FALSE)</f>
        <v>0.17499999999999999</v>
      </c>
      <c r="L6037" s="47">
        <v>1</v>
      </c>
      <c r="M6037" s="47">
        <f>VLOOKUP(I6037,PGStock[],6,FALSE)</f>
        <v>100</v>
      </c>
      <c r="N6037" s="47">
        <f>+PGSales!$L6037*PGSales!$M6037</f>
        <v>100</v>
      </c>
    </row>
    <row r="6038" spans="1:14" hidden="1" x14ac:dyDescent="0.25">
      <c r="A6038" s="77">
        <f t="shared" si="532"/>
        <v>2025</v>
      </c>
      <c r="B6038" s="77">
        <f t="shared" si="533"/>
        <v>4</v>
      </c>
      <c r="C6038" s="73">
        <v>45772</v>
      </c>
      <c r="D6038" s="79" t="s">
        <v>2</v>
      </c>
      <c r="E6038" s="80" t="s">
        <v>588</v>
      </c>
      <c r="F6038" s="81" t="str">
        <f>VLOOKUP(E6038,Customer[],2,FALSE)</f>
        <v>Family Store</v>
      </c>
      <c r="G6038" s="69" t="str">
        <f>VLOOKUP(E6038,Customer[],3,FALSE)</f>
        <v xml:space="preserve">Thanmine Lansone </v>
      </c>
      <c r="H6038" s="69" t="str">
        <f>VLOOKUP(E6038,Customer[],4,FALSE)</f>
        <v>Hlaing</v>
      </c>
      <c r="I6038" s="48" t="s">
        <v>18</v>
      </c>
      <c r="J6038" s="82" t="str">
        <f>VLOOKUP(I6038,PGStock[],2,FALSE)</f>
        <v>Formula Rum 350ml</v>
      </c>
      <c r="K6038" s="71">
        <f>VLOOKUP(I6038,PGStock[],3,FALSE)</f>
        <v>0.35</v>
      </c>
      <c r="L6038" s="47">
        <v>5</v>
      </c>
      <c r="M6038" s="47">
        <f>VLOOKUP(I6038,PGStock[],6,FALSE)</f>
        <v>150</v>
      </c>
      <c r="N6038" s="47">
        <f>+PGSales!$L6038*PGSales!$M6038</f>
        <v>750</v>
      </c>
    </row>
    <row r="6039" spans="1:14" hidden="1" x14ac:dyDescent="0.25">
      <c r="A6039" s="77">
        <f t="shared" si="532"/>
        <v>2025</v>
      </c>
      <c r="B6039" s="77">
        <f t="shared" si="533"/>
        <v>4</v>
      </c>
      <c r="C6039" s="73">
        <v>45772</v>
      </c>
      <c r="D6039" s="79" t="s">
        <v>187</v>
      </c>
      <c r="E6039" s="80" t="s">
        <v>728</v>
      </c>
      <c r="F6039" s="81" t="str">
        <f>VLOOKUP(E6039,Customer[],2,FALSE)</f>
        <v>Soe Moe Kyawe</v>
      </c>
      <c r="G6039" s="69" t="str">
        <f>VLOOKUP(E6039,Customer[],3,FALSE)</f>
        <v xml:space="preserve">Lanlit Lan </v>
      </c>
      <c r="H6039" s="69" t="str">
        <f>VLOOKUP(E6039,Customer[],4,FALSE)</f>
        <v>Insein</v>
      </c>
      <c r="I6039" s="48" t="s">
        <v>25</v>
      </c>
      <c r="J6039" s="82" t="str">
        <f>VLOOKUP(I6039,PGStock[],2,FALSE)</f>
        <v>Columbus Super Red Smooth 350 Ml</v>
      </c>
      <c r="K6039" s="71">
        <f>VLOOKUP(I6039,PGStock[],3,FALSE)</f>
        <v>0.35</v>
      </c>
      <c r="L6039" s="47">
        <v>7</v>
      </c>
      <c r="M6039" s="47">
        <f>VLOOKUP(I6039,PGStock[],6,FALSE)</f>
        <v>150</v>
      </c>
      <c r="N6039" s="47">
        <f>+PGSales!$L6039*PGSales!$M6039</f>
        <v>1050</v>
      </c>
    </row>
    <row r="6040" spans="1:14" hidden="1" x14ac:dyDescent="0.25">
      <c r="A6040" s="77">
        <f t="shared" si="532"/>
        <v>2025</v>
      </c>
      <c r="B6040" s="77">
        <f t="shared" si="533"/>
        <v>4</v>
      </c>
      <c r="C6040" s="73">
        <v>45772</v>
      </c>
      <c r="D6040" s="79" t="s">
        <v>187</v>
      </c>
      <c r="E6040" s="80" t="s">
        <v>728</v>
      </c>
      <c r="F6040" s="81" t="str">
        <f>VLOOKUP(E6040,Customer[],2,FALSE)</f>
        <v>Soe Moe Kyawe</v>
      </c>
      <c r="G6040" s="69" t="str">
        <f>VLOOKUP(E6040,Customer[],3,FALSE)</f>
        <v xml:space="preserve">Lanlit Lan </v>
      </c>
      <c r="H6040" s="69" t="str">
        <f>VLOOKUP(E6040,Customer[],4,FALSE)</f>
        <v>Insein</v>
      </c>
      <c r="I6040" s="48" t="s">
        <v>18</v>
      </c>
      <c r="J6040" s="82" t="str">
        <f>VLOOKUP(I6040,PGStock[],2,FALSE)</f>
        <v>Formula Rum 350ml</v>
      </c>
      <c r="K6040" s="71">
        <f>VLOOKUP(I6040,PGStock[],3,FALSE)</f>
        <v>0.35</v>
      </c>
      <c r="L6040" s="47">
        <v>15</v>
      </c>
      <c r="M6040" s="47">
        <f>VLOOKUP(I6040,PGStock[],6,FALSE)</f>
        <v>150</v>
      </c>
      <c r="N6040" s="47">
        <f>+PGSales!$L6040*PGSales!$M6040</f>
        <v>2250</v>
      </c>
    </row>
    <row r="6041" spans="1:14" hidden="1" x14ac:dyDescent="0.25">
      <c r="A6041" s="77">
        <f t="shared" si="532"/>
        <v>2025</v>
      </c>
      <c r="B6041" s="77">
        <f t="shared" si="533"/>
        <v>4</v>
      </c>
      <c r="C6041" s="73">
        <v>45772</v>
      </c>
      <c r="D6041" s="79" t="s">
        <v>186</v>
      </c>
      <c r="E6041" s="80" t="s">
        <v>570</v>
      </c>
      <c r="F6041" s="81" t="str">
        <f>VLOOKUP(E6041,Customer[],2,FALSE)</f>
        <v xml:space="preserve">Ko Kyaw </v>
      </c>
      <c r="G6041" s="69" t="str">
        <f>VLOOKUP(E6041,Customer[],3,FALSE)</f>
        <v>Magin Kyawan Rd</v>
      </c>
      <c r="H6041" s="69" t="str">
        <f>VLOOKUP(E6041,Customer[],4,FALSE)</f>
        <v>Insein</v>
      </c>
      <c r="I6041" s="48" t="s">
        <v>25</v>
      </c>
      <c r="J6041" s="82" t="str">
        <f>VLOOKUP(I6041,PGStock[],2,FALSE)</f>
        <v>Columbus Super Red Smooth 350 Ml</v>
      </c>
      <c r="K6041" s="71">
        <f>VLOOKUP(I6041,PGStock[],3,FALSE)</f>
        <v>0.35</v>
      </c>
      <c r="L6041" s="47">
        <v>1</v>
      </c>
      <c r="M6041" s="47">
        <f>VLOOKUP(I6041,PGStock[],6,FALSE)</f>
        <v>150</v>
      </c>
      <c r="N6041" s="47">
        <f>+PGSales!$L6041*PGSales!$M6041</f>
        <v>150</v>
      </c>
    </row>
    <row r="6042" spans="1:14" hidden="1" x14ac:dyDescent="0.25">
      <c r="A6042" s="77">
        <f t="shared" si="532"/>
        <v>2025</v>
      </c>
      <c r="B6042" s="77">
        <f t="shared" si="533"/>
        <v>4</v>
      </c>
      <c r="C6042" s="73">
        <v>45772</v>
      </c>
      <c r="D6042" s="79" t="s">
        <v>186</v>
      </c>
      <c r="E6042" s="80" t="s">
        <v>570</v>
      </c>
      <c r="F6042" s="81" t="str">
        <f>VLOOKUP(E6042,Customer[],2,FALSE)</f>
        <v xml:space="preserve">Ko Kyaw </v>
      </c>
      <c r="G6042" s="69" t="str">
        <f>VLOOKUP(E6042,Customer[],3,FALSE)</f>
        <v>Magin Kyawan Rd</v>
      </c>
      <c r="H6042" s="69" t="str">
        <f>VLOOKUP(E6042,Customer[],4,FALSE)</f>
        <v>Insein</v>
      </c>
      <c r="I6042" s="48" t="s">
        <v>23</v>
      </c>
      <c r="J6042" s="82" t="str">
        <f>VLOOKUP(I6042,PGStock[],2,FALSE)</f>
        <v>Columbus Super Red Smooth 175 Ml</v>
      </c>
      <c r="K6042" s="71">
        <f>VLOOKUP(I6042,PGStock[],3,FALSE)</f>
        <v>0.17499999999999999</v>
      </c>
      <c r="L6042" s="47">
        <v>1</v>
      </c>
      <c r="M6042" s="47">
        <f>VLOOKUP(I6042,PGStock[],6,FALSE)</f>
        <v>100</v>
      </c>
      <c r="N6042" s="47">
        <f>+PGSales!$L6042*PGSales!$M6042</f>
        <v>100</v>
      </c>
    </row>
    <row r="6043" spans="1:14" hidden="1" x14ac:dyDescent="0.25">
      <c r="A6043" s="77">
        <f t="shared" si="532"/>
        <v>2025</v>
      </c>
      <c r="B6043" s="77">
        <f t="shared" si="533"/>
        <v>4</v>
      </c>
      <c r="C6043" s="73">
        <v>45772</v>
      </c>
      <c r="D6043" s="79" t="s">
        <v>186</v>
      </c>
      <c r="E6043" s="80" t="s">
        <v>570</v>
      </c>
      <c r="F6043" s="81" t="str">
        <f>VLOOKUP(E6043,Customer[],2,FALSE)</f>
        <v xml:space="preserve">Ko Kyaw </v>
      </c>
      <c r="G6043" s="69" t="str">
        <f>VLOOKUP(E6043,Customer[],3,FALSE)</f>
        <v>Magin Kyawan Rd</v>
      </c>
      <c r="H6043" s="69" t="str">
        <f>VLOOKUP(E6043,Customer[],4,FALSE)</f>
        <v>Insein</v>
      </c>
      <c r="I6043" s="48" t="s">
        <v>18</v>
      </c>
      <c r="J6043" s="82" t="str">
        <f>VLOOKUP(I6043,PGStock[],2,FALSE)</f>
        <v>Formula Rum 350ml</v>
      </c>
      <c r="K6043" s="71">
        <f>VLOOKUP(I6043,PGStock[],3,FALSE)</f>
        <v>0.35</v>
      </c>
      <c r="L6043" s="47">
        <v>3</v>
      </c>
      <c r="M6043" s="47">
        <f>VLOOKUP(I6043,PGStock[],6,FALSE)</f>
        <v>150</v>
      </c>
      <c r="N6043" s="47">
        <f>+PGSales!$L6043*PGSales!$M6043</f>
        <v>450</v>
      </c>
    </row>
    <row r="6044" spans="1:14" hidden="1" x14ac:dyDescent="0.25">
      <c r="A6044" s="77">
        <f t="shared" si="532"/>
        <v>2025</v>
      </c>
      <c r="B6044" s="77">
        <f t="shared" si="533"/>
        <v>4</v>
      </c>
      <c r="C6044" s="73">
        <v>45772</v>
      </c>
      <c r="D6044" s="79" t="s">
        <v>60</v>
      </c>
      <c r="E6044" s="80" t="s">
        <v>591</v>
      </c>
      <c r="F6044" s="81" t="str">
        <f>VLOOKUP(E6044,Customer[],2,FALSE)</f>
        <v>Ma Thwe</v>
      </c>
      <c r="G6044" s="69" t="str">
        <f>VLOOKUP(E6044,Customer[],3,FALSE)</f>
        <v>Nawayat Rd</v>
      </c>
      <c r="H6044" s="69" t="str">
        <f>VLOOKUP(E6044,Customer[],4,FALSE)</f>
        <v>Insein</v>
      </c>
      <c r="I6044" s="48" t="s">
        <v>25</v>
      </c>
      <c r="J6044" s="82" t="str">
        <f>VLOOKUP(I6044,PGStock[],2,FALSE)</f>
        <v>Columbus Super Red Smooth 350 Ml</v>
      </c>
      <c r="K6044" s="71">
        <f>VLOOKUP(I6044,PGStock[],3,FALSE)</f>
        <v>0.35</v>
      </c>
      <c r="L6044" s="47">
        <v>5</v>
      </c>
      <c r="M6044" s="47">
        <f>VLOOKUP(I6044,PGStock[],6,FALSE)</f>
        <v>150</v>
      </c>
      <c r="N6044" s="47">
        <f>+PGSales!$L6044*PGSales!$M6044</f>
        <v>750</v>
      </c>
    </row>
    <row r="6045" spans="1:14" hidden="1" x14ac:dyDescent="0.25">
      <c r="A6045" s="77">
        <f t="shared" si="532"/>
        <v>2025</v>
      </c>
      <c r="B6045" s="77">
        <f t="shared" si="533"/>
        <v>4</v>
      </c>
      <c r="C6045" s="73">
        <v>45772</v>
      </c>
      <c r="D6045" s="79" t="s">
        <v>60</v>
      </c>
      <c r="E6045" s="80" t="s">
        <v>591</v>
      </c>
      <c r="F6045" s="81" t="str">
        <f>VLOOKUP(E6045,Customer[],2,FALSE)</f>
        <v>Ma Thwe</v>
      </c>
      <c r="G6045" s="69" t="str">
        <f>VLOOKUP(E6045,Customer[],3,FALSE)</f>
        <v>Nawayat Rd</v>
      </c>
      <c r="H6045" s="69" t="str">
        <f>VLOOKUP(E6045,Customer[],4,FALSE)</f>
        <v>Insein</v>
      </c>
      <c r="I6045" s="48" t="s">
        <v>18</v>
      </c>
      <c r="J6045" s="82" t="str">
        <f>VLOOKUP(I6045,PGStock[],2,FALSE)</f>
        <v>Formula Rum 350ml</v>
      </c>
      <c r="K6045" s="71">
        <f>VLOOKUP(I6045,PGStock[],3,FALSE)</f>
        <v>0.35</v>
      </c>
      <c r="L6045" s="47">
        <v>3</v>
      </c>
      <c r="M6045" s="47">
        <f>VLOOKUP(I6045,PGStock[],6,FALSE)</f>
        <v>150</v>
      </c>
      <c r="N6045" s="47">
        <f>+PGSales!$L6045*PGSales!$M6045</f>
        <v>450</v>
      </c>
    </row>
    <row r="6046" spans="1:14" hidden="1" x14ac:dyDescent="0.25">
      <c r="A6046" s="77">
        <f t="shared" si="532"/>
        <v>2025</v>
      </c>
      <c r="B6046" s="77">
        <f t="shared" si="533"/>
        <v>4</v>
      </c>
      <c r="C6046" s="73">
        <v>45772</v>
      </c>
      <c r="D6046" s="79" t="s">
        <v>68</v>
      </c>
      <c r="E6046" s="80" t="s">
        <v>589</v>
      </c>
      <c r="F6046" s="81" t="str">
        <f>VLOOKUP(E6046,Customer[],2,FALSE)</f>
        <v>Yarket Nu Wai</v>
      </c>
      <c r="G6046" s="69" t="str">
        <f>VLOOKUP(E6046,Customer[],3,FALSE)</f>
        <v>Anake Gonkone Rd</v>
      </c>
      <c r="H6046" s="69" t="str">
        <f>VLOOKUP(E6046,Customer[],4,FALSE)</f>
        <v>Insein</v>
      </c>
      <c r="I6046" s="48" t="s">
        <v>18</v>
      </c>
      <c r="J6046" s="82" t="str">
        <f>VLOOKUP(I6046,PGStock[],2,FALSE)</f>
        <v>Formula Rum 350ml</v>
      </c>
      <c r="K6046" s="71">
        <f>VLOOKUP(I6046,PGStock[],3,FALSE)</f>
        <v>0.35</v>
      </c>
      <c r="L6046" s="47">
        <v>2</v>
      </c>
      <c r="M6046" s="47">
        <f>VLOOKUP(I6046,PGStock[],6,FALSE)</f>
        <v>150</v>
      </c>
      <c r="N6046" s="47">
        <f>+PGSales!$L6046*PGSales!$M6046</f>
        <v>300</v>
      </c>
    </row>
    <row r="6047" spans="1:14" hidden="1" x14ac:dyDescent="0.25">
      <c r="A6047" s="77">
        <f t="shared" si="532"/>
        <v>2025</v>
      </c>
      <c r="B6047" s="77">
        <f t="shared" si="533"/>
        <v>4</v>
      </c>
      <c r="C6047" s="73">
        <v>45772</v>
      </c>
      <c r="D6047" s="79" t="s">
        <v>56</v>
      </c>
      <c r="E6047" s="80" t="s">
        <v>512</v>
      </c>
      <c r="F6047" s="81" t="str">
        <f>VLOOKUP(E6047,Customer[],2,FALSE)</f>
        <v>Moe Thounk Pan</v>
      </c>
      <c r="G6047" s="69" t="str">
        <f>VLOOKUP(E6047,Customer[],3,FALSE)</f>
        <v>Mya Yatu Sd</v>
      </c>
      <c r="H6047" s="69" t="str">
        <f>VLOOKUP(E6047,Customer[],4,FALSE)</f>
        <v>Htauk kyant</v>
      </c>
      <c r="I6047" s="48" t="s">
        <v>25</v>
      </c>
      <c r="J6047" s="82" t="str">
        <f>VLOOKUP(I6047,PGStock[],2,FALSE)</f>
        <v>Columbus Super Red Smooth 350 Ml</v>
      </c>
      <c r="K6047" s="71">
        <f>VLOOKUP(I6047,PGStock[],3,FALSE)</f>
        <v>0.35</v>
      </c>
      <c r="L6047" s="47">
        <v>3</v>
      </c>
      <c r="M6047" s="47">
        <f>VLOOKUP(I6047,PGStock[],6,FALSE)</f>
        <v>150</v>
      </c>
      <c r="N6047" s="47">
        <f>+PGSales!$L6047*PGSales!$M6047</f>
        <v>450</v>
      </c>
    </row>
    <row r="6048" spans="1:14" hidden="1" x14ac:dyDescent="0.25">
      <c r="A6048" s="77">
        <f t="shared" si="532"/>
        <v>2025</v>
      </c>
      <c r="B6048" s="77">
        <f t="shared" si="533"/>
        <v>4</v>
      </c>
      <c r="C6048" s="73">
        <v>45772</v>
      </c>
      <c r="D6048" s="79" t="s">
        <v>56</v>
      </c>
      <c r="E6048" s="80" t="s">
        <v>512</v>
      </c>
      <c r="F6048" s="81" t="str">
        <f>VLOOKUP(E6048,Customer[],2,FALSE)</f>
        <v>Moe Thounk Pan</v>
      </c>
      <c r="G6048" s="69" t="str">
        <f>VLOOKUP(E6048,Customer[],3,FALSE)</f>
        <v>Mya Yatu Sd</v>
      </c>
      <c r="H6048" s="69" t="str">
        <f>VLOOKUP(E6048,Customer[],4,FALSE)</f>
        <v>Htauk kyant</v>
      </c>
      <c r="I6048" s="48" t="s">
        <v>18</v>
      </c>
      <c r="J6048" s="82" t="str">
        <f>VLOOKUP(I6048,PGStock[],2,FALSE)</f>
        <v>Formula Rum 350ml</v>
      </c>
      <c r="K6048" s="71">
        <f>VLOOKUP(I6048,PGStock[],3,FALSE)</f>
        <v>0.35</v>
      </c>
      <c r="L6048" s="47">
        <v>5</v>
      </c>
      <c r="M6048" s="47">
        <f>VLOOKUP(I6048,PGStock[],6,FALSE)</f>
        <v>150</v>
      </c>
      <c r="N6048" s="47">
        <f>+PGSales!$L6048*PGSales!$M6048</f>
        <v>750</v>
      </c>
    </row>
    <row r="6049" spans="1:14" hidden="1" x14ac:dyDescent="0.25">
      <c r="A6049" s="77">
        <f t="shared" si="532"/>
        <v>2025</v>
      </c>
      <c r="B6049" s="77">
        <f t="shared" si="533"/>
        <v>4</v>
      </c>
      <c r="C6049" s="73">
        <v>45772</v>
      </c>
      <c r="D6049" s="79" t="s">
        <v>365</v>
      </c>
      <c r="E6049" s="80" t="s">
        <v>729</v>
      </c>
      <c r="F6049" s="81" t="str">
        <f>VLOOKUP(E6049,Customer[],2,FALSE)</f>
        <v>Aung Gyi</v>
      </c>
      <c r="G6049" s="69" t="str">
        <f>VLOOKUP(E6049,Customer[],3,FALSE)</f>
        <v>Bago Rd</v>
      </c>
      <c r="H6049" s="69" t="str">
        <f>VLOOKUP(E6049,Customer[],4,FALSE)</f>
        <v>Htauk kyant</v>
      </c>
      <c r="I6049" s="48" t="s">
        <v>25</v>
      </c>
      <c r="J6049" s="82" t="str">
        <f>VLOOKUP(I6049,PGStock[],2,FALSE)</f>
        <v>Columbus Super Red Smooth 350 Ml</v>
      </c>
      <c r="K6049" s="71">
        <f>VLOOKUP(I6049,PGStock[],3,FALSE)</f>
        <v>0.35</v>
      </c>
      <c r="L6049" s="47">
        <v>3</v>
      </c>
      <c r="M6049" s="47">
        <f>VLOOKUP(I6049,PGStock[],6,FALSE)</f>
        <v>150</v>
      </c>
      <c r="N6049" s="47">
        <f>+PGSales!$L6049*PGSales!$M6049</f>
        <v>450</v>
      </c>
    </row>
    <row r="6050" spans="1:14" hidden="1" x14ac:dyDescent="0.25">
      <c r="A6050" s="77">
        <f t="shared" si="532"/>
        <v>2025</v>
      </c>
      <c r="B6050" s="77">
        <f t="shared" si="533"/>
        <v>4</v>
      </c>
      <c r="C6050" s="73">
        <v>45772</v>
      </c>
      <c r="D6050" s="79" t="s">
        <v>365</v>
      </c>
      <c r="E6050" s="80" t="s">
        <v>729</v>
      </c>
      <c r="F6050" s="81" t="str">
        <f>VLOOKUP(E6050,Customer[],2,FALSE)</f>
        <v>Aung Gyi</v>
      </c>
      <c r="G6050" s="69" t="str">
        <f>VLOOKUP(E6050,Customer[],3,FALSE)</f>
        <v>Bago Rd</v>
      </c>
      <c r="H6050" s="69" t="str">
        <f>VLOOKUP(E6050,Customer[],4,FALSE)</f>
        <v>Htauk kyant</v>
      </c>
      <c r="I6050" s="48" t="s">
        <v>18</v>
      </c>
      <c r="J6050" s="82" t="str">
        <f>VLOOKUP(I6050,PGStock[],2,FALSE)</f>
        <v>Formula Rum 350ml</v>
      </c>
      <c r="K6050" s="71">
        <f>VLOOKUP(I6050,PGStock[],3,FALSE)</f>
        <v>0.35</v>
      </c>
      <c r="L6050" s="47">
        <v>1</v>
      </c>
      <c r="M6050" s="47">
        <f>VLOOKUP(I6050,PGStock[],6,FALSE)</f>
        <v>150</v>
      </c>
      <c r="N6050" s="47">
        <f>+PGSales!$L6050*PGSales!$M6050</f>
        <v>150</v>
      </c>
    </row>
    <row r="6051" spans="1:14" hidden="1" x14ac:dyDescent="0.25">
      <c r="A6051" s="77">
        <f t="shared" si="532"/>
        <v>2025</v>
      </c>
      <c r="B6051" s="77">
        <f t="shared" si="533"/>
        <v>4</v>
      </c>
      <c r="C6051" s="73">
        <v>45772</v>
      </c>
      <c r="D6051" s="79" t="s">
        <v>62</v>
      </c>
      <c r="E6051" s="80" t="s">
        <v>730</v>
      </c>
      <c r="F6051" s="81" t="str">
        <f>VLOOKUP(E6051,Customer[],2,FALSE)</f>
        <v>Shwe Gold</v>
      </c>
      <c r="G6051" s="69" t="str">
        <f>VLOOKUP(E6051,Customer[],3,FALSE)</f>
        <v>Mya Yatu Sd</v>
      </c>
      <c r="H6051" s="69" t="str">
        <f>VLOOKUP(E6051,Customer[],4,FALSE)</f>
        <v>Htauk kyant</v>
      </c>
      <c r="I6051" s="48" t="s">
        <v>25</v>
      </c>
      <c r="J6051" s="82" t="str">
        <f>VLOOKUP(I6051,PGStock[],2,FALSE)</f>
        <v>Columbus Super Red Smooth 350 Ml</v>
      </c>
      <c r="K6051" s="71">
        <f>VLOOKUP(I6051,PGStock[],3,FALSE)</f>
        <v>0.35</v>
      </c>
      <c r="L6051" s="47">
        <v>3</v>
      </c>
      <c r="M6051" s="47">
        <f>VLOOKUP(I6051,PGStock[],6,FALSE)</f>
        <v>150</v>
      </c>
      <c r="N6051" s="47">
        <f>+PGSales!$L6051*PGSales!$M6051</f>
        <v>450</v>
      </c>
    </row>
    <row r="6052" spans="1:14" hidden="1" x14ac:dyDescent="0.25">
      <c r="A6052" s="77">
        <f t="shared" si="532"/>
        <v>2025</v>
      </c>
      <c r="B6052" s="77">
        <f t="shared" si="533"/>
        <v>4</v>
      </c>
      <c r="C6052" s="73">
        <v>45772</v>
      </c>
      <c r="D6052" s="79" t="s">
        <v>62</v>
      </c>
      <c r="E6052" s="80" t="s">
        <v>730</v>
      </c>
      <c r="F6052" s="81" t="str">
        <f>VLOOKUP(E6052,Customer[],2,FALSE)</f>
        <v>Shwe Gold</v>
      </c>
      <c r="G6052" s="69" t="str">
        <f>VLOOKUP(E6052,Customer[],3,FALSE)</f>
        <v>Mya Yatu Sd</v>
      </c>
      <c r="H6052" s="69" t="str">
        <f>VLOOKUP(E6052,Customer[],4,FALSE)</f>
        <v>Htauk kyant</v>
      </c>
      <c r="I6052" s="48" t="s">
        <v>18</v>
      </c>
      <c r="J6052" s="82" t="str">
        <f>VLOOKUP(I6052,PGStock[],2,FALSE)</f>
        <v>Formula Rum 350ml</v>
      </c>
      <c r="K6052" s="71">
        <f>VLOOKUP(I6052,PGStock[],3,FALSE)</f>
        <v>0.35</v>
      </c>
      <c r="L6052" s="47">
        <v>3</v>
      </c>
      <c r="M6052" s="47">
        <f>VLOOKUP(I6052,PGStock[],6,FALSE)</f>
        <v>150</v>
      </c>
      <c r="N6052" s="47">
        <f>+PGSales!$L6052*PGSales!$M6052</f>
        <v>450</v>
      </c>
    </row>
    <row r="6053" spans="1:14" hidden="1" x14ac:dyDescent="0.25">
      <c r="A6053" s="77">
        <f t="shared" si="532"/>
        <v>2025</v>
      </c>
      <c r="B6053" s="77">
        <f t="shared" si="533"/>
        <v>4</v>
      </c>
      <c r="C6053" s="73">
        <v>45772</v>
      </c>
      <c r="D6053" s="79" t="s">
        <v>64</v>
      </c>
      <c r="E6053" s="80" t="s">
        <v>515</v>
      </c>
      <c r="F6053" s="81" t="str">
        <f>VLOOKUP(E6053,Customer[],2,FALSE)</f>
        <v xml:space="preserve">KK </v>
      </c>
      <c r="G6053" s="69" t="str">
        <f>VLOOKUP(E6053,Customer[],3,FALSE)</f>
        <v>Oae Yin Sd</v>
      </c>
      <c r="H6053" s="69" t="str">
        <f>VLOOKUP(E6053,Customer[],4,FALSE)</f>
        <v>Htauk kyant</v>
      </c>
      <c r="I6053" s="48" t="s">
        <v>25</v>
      </c>
      <c r="J6053" s="82" t="str">
        <f>VLOOKUP(I6053,PGStock[],2,FALSE)</f>
        <v>Columbus Super Red Smooth 350 Ml</v>
      </c>
      <c r="K6053" s="71">
        <f>VLOOKUP(I6053,PGStock[],3,FALSE)</f>
        <v>0.35</v>
      </c>
      <c r="L6053" s="47">
        <v>5</v>
      </c>
      <c r="M6053" s="47">
        <f>VLOOKUP(I6053,PGStock[],6,FALSE)</f>
        <v>150</v>
      </c>
      <c r="N6053" s="47">
        <f>+PGSales!$L6053*PGSales!$M6053</f>
        <v>750</v>
      </c>
    </row>
    <row r="6054" spans="1:14" hidden="1" x14ac:dyDescent="0.25">
      <c r="A6054" s="77">
        <f t="shared" si="532"/>
        <v>2025</v>
      </c>
      <c r="B6054" s="77">
        <f t="shared" si="533"/>
        <v>4</v>
      </c>
      <c r="C6054" s="73">
        <v>45772</v>
      </c>
      <c r="D6054" s="79" t="s">
        <v>64</v>
      </c>
      <c r="E6054" s="80" t="s">
        <v>515</v>
      </c>
      <c r="F6054" s="81" t="str">
        <f>VLOOKUP(E6054,Customer[],2,FALSE)</f>
        <v xml:space="preserve">KK </v>
      </c>
      <c r="G6054" s="69" t="str">
        <f>VLOOKUP(E6054,Customer[],3,FALSE)</f>
        <v>Oae Yin Sd</v>
      </c>
      <c r="H6054" s="69" t="str">
        <f>VLOOKUP(E6054,Customer[],4,FALSE)</f>
        <v>Htauk kyant</v>
      </c>
      <c r="I6054" s="48" t="s">
        <v>18</v>
      </c>
      <c r="J6054" s="82" t="str">
        <f>VLOOKUP(I6054,PGStock[],2,FALSE)</f>
        <v>Formula Rum 350ml</v>
      </c>
      <c r="K6054" s="71">
        <f>VLOOKUP(I6054,PGStock[],3,FALSE)</f>
        <v>0.35</v>
      </c>
      <c r="L6054" s="47">
        <v>5</v>
      </c>
      <c r="M6054" s="47">
        <f>VLOOKUP(I6054,PGStock[],6,FALSE)</f>
        <v>150</v>
      </c>
      <c r="N6054" s="47">
        <f>+PGSales!$L6054*PGSales!$M6054</f>
        <v>750</v>
      </c>
    </row>
    <row r="6055" spans="1:14" hidden="1" x14ac:dyDescent="0.25">
      <c r="A6055" s="77">
        <f t="shared" si="532"/>
        <v>2025</v>
      </c>
      <c r="B6055" s="77">
        <f t="shared" si="533"/>
        <v>4</v>
      </c>
      <c r="C6055" s="73">
        <v>45772</v>
      </c>
      <c r="D6055" s="79" t="s">
        <v>58</v>
      </c>
      <c r="E6055" s="80" t="s">
        <v>731</v>
      </c>
      <c r="F6055" s="81" t="str">
        <f>VLOOKUP(E6055,Customer[],2,FALSE)</f>
        <v>Nagarni</v>
      </c>
      <c r="G6055" s="69" t="str">
        <f>VLOOKUP(E6055,Customer[],3,FALSE)</f>
        <v>Tan Day Pin Sd</v>
      </c>
      <c r="H6055" s="69" t="str">
        <f>VLOOKUP(E6055,Customer[],4,FALSE)</f>
        <v>Htauk kyant</v>
      </c>
      <c r="I6055" s="48" t="s">
        <v>27</v>
      </c>
      <c r="J6055" s="82" t="str">
        <f>VLOOKUP(I6055,PGStock[],2,FALSE)</f>
        <v>Columbus Super Red Smooth 700 Ml</v>
      </c>
      <c r="K6055" s="71">
        <f>VLOOKUP(I6055,PGStock[],3,FALSE)</f>
        <v>0.7</v>
      </c>
      <c r="L6055" s="47">
        <v>3</v>
      </c>
      <c r="M6055" s="47">
        <f>VLOOKUP(I6055,PGStock[],6,FALSE)</f>
        <v>200</v>
      </c>
      <c r="N6055" s="47">
        <f>+PGSales!$L6055*PGSales!$M6055</f>
        <v>600</v>
      </c>
    </row>
    <row r="6056" spans="1:14" hidden="1" x14ac:dyDescent="0.25">
      <c r="A6056" s="77">
        <f t="shared" si="532"/>
        <v>2025</v>
      </c>
      <c r="B6056" s="77">
        <f t="shared" si="533"/>
        <v>4</v>
      </c>
      <c r="C6056" s="73">
        <v>45772</v>
      </c>
      <c r="D6056" s="79" t="s">
        <v>58</v>
      </c>
      <c r="E6056" s="80" t="s">
        <v>731</v>
      </c>
      <c r="F6056" s="81" t="str">
        <f>VLOOKUP(E6056,Customer[],2,FALSE)</f>
        <v>Nagarni</v>
      </c>
      <c r="G6056" s="69" t="str">
        <f>VLOOKUP(E6056,Customer[],3,FALSE)</f>
        <v>Tan Day Pin Sd</v>
      </c>
      <c r="H6056" s="69" t="str">
        <f>VLOOKUP(E6056,Customer[],4,FALSE)</f>
        <v>Htauk kyant</v>
      </c>
      <c r="I6056" s="48" t="s">
        <v>25</v>
      </c>
      <c r="J6056" s="82" t="str">
        <f>VLOOKUP(I6056,PGStock[],2,FALSE)</f>
        <v>Columbus Super Red Smooth 350 Ml</v>
      </c>
      <c r="K6056" s="71">
        <f>VLOOKUP(I6056,PGStock[],3,FALSE)</f>
        <v>0.35</v>
      </c>
      <c r="L6056" s="47">
        <v>2</v>
      </c>
      <c r="M6056" s="47">
        <f>VLOOKUP(I6056,PGStock[],6,FALSE)</f>
        <v>150</v>
      </c>
      <c r="N6056" s="47">
        <f>+PGSales!$L6056*PGSales!$M6056</f>
        <v>300</v>
      </c>
    </row>
    <row r="6057" spans="1:14" hidden="1" x14ac:dyDescent="0.25">
      <c r="A6057" s="77">
        <f t="shared" si="532"/>
        <v>2025</v>
      </c>
      <c r="B6057" s="77">
        <f t="shared" si="533"/>
        <v>4</v>
      </c>
      <c r="C6057" s="73">
        <v>45772</v>
      </c>
      <c r="D6057" s="79" t="s">
        <v>58</v>
      </c>
      <c r="E6057" s="80" t="s">
        <v>731</v>
      </c>
      <c r="F6057" s="81" t="str">
        <f>VLOOKUP(E6057,Customer[],2,FALSE)</f>
        <v>Nagarni</v>
      </c>
      <c r="G6057" s="69" t="str">
        <f>VLOOKUP(E6057,Customer[],3,FALSE)</f>
        <v>Tan Day Pin Sd</v>
      </c>
      <c r="H6057" s="69" t="str">
        <f>VLOOKUP(E6057,Customer[],4,FALSE)</f>
        <v>Htauk kyant</v>
      </c>
      <c r="I6057" s="48" t="s">
        <v>20</v>
      </c>
      <c r="J6057" s="82" t="str">
        <f>VLOOKUP(I6057,PGStock[],2,FALSE)</f>
        <v>Formula Rum 700ml</v>
      </c>
      <c r="K6057" s="71">
        <f>VLOOKUP(I6057,PGStock[],3,FALSE)</f>
        <v>0.7</v>
      </c>
      <c r="L6057" s="47">
        <v>2</v>
      </c>
      <c r="M6057" s="47">
        <f>VLOOKUP(I6057,PGStock[],6,FALSE)</f>
        <v>200</v>
      </c>
      <c r="N6057" s="47">
        <f>+PGSales!$L6057*PGSales!$M6057</f>
        <v>400</v>
      </c>
    </row>
    <row r="6058" spans="1:14" hidden="1" x14ac:dyDescent="0.25">
      <c r="A6058" s="77">
        <f t="shared" si="532"/>
        <v>2025</v>
      </c>
      <c r="B6058" s="77">
        <f t="shared" si="533"/>
        <v>4</v>
      </c>
      <c r="C6058" s="73">
        <v>45772</v>
      </c>
      <c r="D6058" s="79" t="s">
        <v>58</v>
      </c>
      <c r="E6058" s="80" t="s">
        <v>731</v>
      </c>
      <c r="F6058" s="81" t="str">
        <f>VLOOKUP(E6058,Customer[],2,FALSE)</f>
        <v>Nagarni</v>
      </c>
      <c r="G6058" s="69" t="str">
        <f>VLOOKUP(E6058,Customer[],3,FALSE)</f>
        <v>Tan Day Pin Sd</v>
      </c>
      <c r="H6058" s="69" t="str">
        <f>VLOOKUP(E6058,Customer[],4,FALSE)</f>
        <v>Htauk kyant</v>
      </c>
      <c r="I6058" s="48" t="s">
        <v>18</v>
      </c>
      <c r="J6058" s="82" t="str">
        <f>VLOOKUP(I6058,PGStock[],2,FALSE)</f>
        <v>Formula Rum 350ml</v>
      </c>
      <c r="K6058" s="71">
        <f>VLOOKUP(I6058,PGStock[],3,FALSE)</f>
        <v>0.35</v>
      </c>
      <c r="L6058" s="47">
        <v>1</v>
      </c>
      <c r="M6058" s="47">
        <f>VLOOKUP(I6058,PGStock[],6,FALSE)</f>
        <v>150</v>
      </c>
      <c r="N6058" s="47">
        <f>+PGSales!$L6058*PGSales!$M6058</f>
        <v>150</v>
      </c>
    </row>
    <row r="6059" spans="1:14" hidden="1" x14ac:dyDescent="0.25">
      <c r="A6059" s="77">
        <f t="shared" si="532"/>
        <v>2025</v>
      </c>
      <c r="B6059" s="77">
        <f t="shared" si="533"/>
        <v>4</v>
      </c>
      <c r="C6059" s="73">
        <v>45772</v>
      </c>
      <c r="D6059" s="79" t="s">
        <v>109</v>
      </c>
      <c r="E6059" s="80" t="s">
        <v>516</v>
      </c>
      <c r="F6059" s="81" t="str">
        <f>VLOOKUP(E6059,Customer[],2,FALSE)</f>
        <v>Hlaing Min</v>
      </c>
      <c r="G6059" s="69" t="str">
        <f>VLOOKUP(E6059,Customer[],3,FALSE)</f>
        <v>Than nay pin rd</v>
      </c>
      <c r="H6059" s="69" t="str">
        <f>VLOOKUP(E6059,Customer[],4,FALSE)</f>
        <v>Htauk kyant</v>
      </c>
      <c r="I6059" s="48" t="s">
        <v>27</v>
      </c>
      <c r="J6059" s="82" t="str">
        <f>VLOOKUP(I6059,PGStock[],2,FALSE)</f>
        <v>Columbus Super Red Smooth 700 Ml</v>
      </c>
      <c r="K6059" s="71">
        <f>VLOOKUP(I6059,PGStock[],3,FALSE)</f>
        <v>0.7</v>
      </c>
      <c r="L6059" s="47">
        <v>1</v>
      </c>
      <c r="M6059" s="47">
        <f>VLOOKUP(I6059,PGStock[],6,FALSE)</f>
        <v>200</v>
      </c>
      <c r="N6059" s="47">
        <f>+PGSales!$L6059*PGSales!$M6059</f>
        <v>200</v>
      </c>
    </row>
    <row r="6060" spans="1:14" hidden="1" x14ac:dyDescent="0.25">
      <c r="A6060" s="77">
        <f t="shared" si="532"/>
        <v>2025</v>
      </c>
      <c r="B6060" s="77">
        <f t="shared" si="533"/>
        <v>4</v>
      </c>
      <c r="C6060" s="73">
        <v>45772</v>
      </c>
      <c r="D6060" s="79" t="s">
        <v>109</v>
      </c>
      <c r="E6060" s="80" t="s">
        <v>516</v>
      </c>
      <c r="F6060" s="81" t="str">
        <f>VLOOKUP(E6060,Customer[],2,FALSE)</f>
        <v>Hlaing Min</v>
      </c>
      <c r="G6060" s="69" t="str">
        <f>VLOOKUP(E6060,Customer[],3,FALSE)</f>
        <v>Than nay pin rd</v>
      </c>
      <c r="H6060" s="69" t="str">
        <f>VLOOKUP(E6060,Customer[],4,FALSE)</f>
        <v>Htauk kyant</v>
      </c>
      <c r="I6060" s="48" t="s">
        <v>25</v>
      </c>
      <c r="J6060" s="82" t="str">
        <f>VLOOKUP(I6060,PGStock[],2,FALSE)</f>
        <v>Columbus Super Red Smooth 350 Ml</v>
      </c>
      <c r="K6060" s="71">
        <f>VLOOKUP(I6060,PGStock[],3,FALSE)</f>
        <v>0.35</v>
      </c>
      <c r="L6060" s="47">
        <v>5</v>
      </c>
      <c r="M6060" s="47">
        <f>VLOOKUP(I6060,PGStock[],6,FALSE)</f>
        <v>150</v>
      </c>
      <c r="N6060" s="47">
        <f>+PGSales!$L6060*PGSales!$M6060</f>
        <v>750</v>
      </c>
    </row>
    <row r="6061" spans="1:14" hidden="1" x14ac:dyDescent="0.25">
      <c r="A6061" s="77">
        <f t="shared" si="532"/>
        <v>2025</v>
      </c>
      <c r="B6061" s="77">
        <f t="shared" si="533"/>
        <v>4</v>
      </c>
      <c r="C6061" s="73">
        <v>45772</v>
      </c>
      <c r="D6061" s="79" t="s">
        <v>109</v>
      </c>
      <c r="E6061" s="80" t="s">
        <v>516</v>
      </c>
      <c r="F6061" s="81" t="str">
        <f>VLOOKUP(E6061,Customer[],2,FALSE)</f>
        <v>Hlaing Min</v>
      </c>
      <c r="G6061" s="69" t="str">
        <f>VLOOKUP(E6061,Customer[],3,FALSE)</f>
        <v>Than nay pin rd</v>
      </c>
      <c r="H6061" s="69" t="str">
        <f>VLOOKUP(E6061,Customer[],4,FALSE)</f>
        <v>Htauk kyant</v>
      </c>
      <c r="I6061" s="48" t="s">
        <v>18</v>
      </c>
      <c r="J6061" s="82" t="str">
        <f>VLOOKUP(I6061,PGStock[],2,FALSE)</f>
        <v>Formula Rum 350ml</v>
      </c>
      <c r="K6061" s="71">
        <f>VLOOKUP(I6061,PGStock[],3,FALSE)</f>
        <v>0.35</v>
      </c>
      <c r="L6061" s="47">
        <v>1</v>
      </c>
      <c r="M6061" s="47">
        <f>VLOOKUP(I6061,PGStock[],6,FALSE)</f>
        <v>150</v>
      </c>
      <c r="N6061" s="47">
        <f>+PGSales!$L6061*PGSales!$M6061</f>
        <v>150</v>
      </c>
    </row>
    <row r="6062" spans="1:14" hidden="1" x14ac:dyDescent="0.25">
      <c r="A6062" s="77">
        <f t="shared" si="532"/>
        <v>2025</v>
      </c>
      <c r="B6062" s="77">
        <f t="shared" si="533"/>
        <v>4</v>
      </c>
      <c r="C6062" s="73">
        <v>45772</v>
      </c>
      <c r="D6062" s="79" t="s">
        <v>66</v>
      </c>
      <c r="E6062" s="80" t="s">
        <v>733</v>
      </c>
      <c r="F6062" s="81" t="str">
        <f>VLOOKUP(E6062,Customer[],2,FALSE)</f>
        <v>Shwe Young</v>
      </c>
      <c r="G6062" s="69" t="str">
        <f>VLOOKUP(E6062,Customer[],3,FALSE)</f>
        <v>Moe Yi Rd</v>
      </c>
      <c r="H6062" s="69" t="str">
        <f>VLOOKUP(E6062,Customer[],4,FALSE)</f>
        <v>Htauk kyant</v>
      </c>
      <c r="I6062" s="48" t="s">
        <v>20</v>
      </c>
      <c r="J6062" s="82" t="str">
        <f>VLOOKUP(I6062,PGStock[],2,FALSE)</f>
        <v>Formula Rum 700ml</v>
      </c>
      <c r="K6062" s="71">
        <f>VLOOKUP(I6062,PGStock[],3,FALSE)</f>
        <v>0.7</v>
      </c>
      <c r="L6062" s="47">
        <v>1</v>
      </c>
      <c r="M6062" s="47">
        <f>VLOOKUP(I6062,PGStock[],6,FALSE)</f>
        <v>200</v>
      </c>
      <c r="N6062" s="47">
        <f>+PGSales!$L6062*PGSales!$M6062</f>
        <v>200</v>
      </c>
    </row>
    <row r="6063" spans="1:14" hidden="1" x14ac:dyDescent="0.25">
      <c r="A6063" s="77">
        <f t="shared" si="532"/>
        <v>2025</v>
      </c>
      <c r="B6063" s="77">
        <f t="shared" si="533"/>
        <v>4</v>
      </c>
      <c r="C6063" s="73">
        <v>45772</v>
      </c>
      <c r="D6063" s="79" t="s">
        <v>4</v>
      </c>
      <c r="E6063" s="80" t="s">
        <v>734</v>
      </c>
      <c r="F6063" s="81" t="str">
        <f>VLOOKUP(E6063,Customer[],2,FALSE)</f>
        <v>Phyo</v>
      </c>
      <c r="G6063" s="69" t="str">
        <f>VLOOKUP(E6063,Customer[],3,FALSE)</f>
        <v>Anaw Yathar Rd</v>
      </c>
      <c r="H6063" s="69" t="str">
        <f>VLOOKUP(E6063,Customer[],4,FALSE)</f>
        <v>Hlaing Thar Yar</v>
      </c>
      <c r="I6063" s="48" t="s">
        <v>25</v>
      </c>
      <c r="J6063" s="82" t="str">
        <f>VLOOKUP(I6063,PGStock[],2,FALSE)</f>
        <v>Columbus Super Red Smooth 350 Ml</v>
      </c>
      <c r="K6063" s="71">
        <f>VLOOKUP(I6063,PGStock[],3,FALSE)</f>
        <v>0.35</v>
      </c>
      <c r="L6063" s="47">
        <v>1</v>
      </c>
      <c r="M6063" s="47">
        <f>VLOOKUP(I6063,PGStock[],6,FALSE)</f>
        <v>150</v>
      </c>
      <c r="N6063" s="47">
        <f>+PGSales!$L6063*PGSales!$M6063</f>
        <v>150</v>
      </c>
    </row>
    <row r="6064" spans="1:14" hidden="1" x14ac:dyDescent="0.25">
      <c r="A6064" s="77">
        <f t="shared" si="532"/>
        <v>2025</v>
      </c>
      <c r="B6064" s="77">
        <f t="shared" si="533"/>
        <v>4</v>
      </c>
      <c r="C6064" s="73">
        <v>45772</v>
      </c>
      <c r="D6064" s="79" t="s">
        <v>4</v>
      </c>
      <c r="E6064" s="80" t="s">
        <v>734</v>
      </c>
      <c r="F6064" s="81" t="str">
        <f>VLOOKUP(E6064,Customer[],2,FALSE)</f>
        <v>Phyo</v>
      </c>
      <c r="G6064" s="69" t="str">
        <f>VLOOKUP(E6064,Customer[],3,FALSE)</f>
        <v>Anaw Yathar Rd</v>
      </c>
      <c r="H6064" s="69" t="str">
        <f>VLOOKUP(E6064,Customer[],4,FALSE)</f>
        <v>Hlaing Thar Yar</v>
      </c>
      <c r="I6064" s="48" t="s">
        <v>18</v>
      </c>
      <c r="J6064" s="82" t="str">
        <f>VLOOKUP(I6064,PGStock[],2,FALSE)</f>
        <v>Formula Rum 350ml</v>
      </c>
      <c r="K6064" s="71">
        <f>VLOOKUP(I6064,PGStock[],3,FALSE)</f>
        <v>0.35</v>
      </c>
      <c r="L6064" s="47">
        <v>1</v>
      </c>
      <c r="M6064" s="47">
        <f>VLOOKUP(I6064,PGStock[],6,FALSE)</f>
        <v>150</v>
      </c>
      <c r="N6064" s="47">
        <f>+PGSales!$L6064*PGSales!$M6064</f>
        <v>150</v>
      </c>
    </row>
    <row r="6065" spans="1:14" hidden="1" x14ac:dyDescent="0.25">
      <c r="A6065" s="77">
        <f t="shared" si="532"/>
        <v>2025</v>
      </c>
      <c r="B6065" s="77">
        <f t="shared" si="533"/>
        <v>4</v>
      </c>
      <c r="C6065" s="73">
        <v>45772</v>
      </c>
      <c r="D6065" s="79" t="s">
        <v>367</v>
      </c>
      <c r="E6065" s="80" t="s">
        <v>736</v>
      </c>
      <c r="F6065" s="81" t="str">
        <f>VLOOKUP(E6065,Customer[],2,FALSE)</f>
        <v>Shwe Hinner</v>
      </c>
      <c r="G6065" s="69" t="str">
        <f>VLOOKUP(E6065,Customer[],3,FALSE)</f>
        <v>Anaw Yathar Rd</v>
      </c>
      <c r="H6065" s="69" t="str">
        <f>VLOOKUP(E6065,Customer[],4,FALSE)</f>
        <v>Hlaing Thar Yar</v>
      </c>
      <c r="I6065" s="48" t="s">
        <v>18</v>
      </c>
      <c r="J6065" s="82" t="str">
        <f>VLOOKUP(I6065,PGStock[],2,FALSE)</f>
        <v>Formula Rum 350ml</v>
      </c>
      <c r="K6065" s="71">
        <f>VLOOKUP(I6065,PGStock[],3,FALSE)</f>
        <v>0.35</v>
      </c>
      <c r="L6065" s="47">
        <v>2</v>
      </c>
      <c r="M6065" s="47">
        <f>VLOOKUP(I6065,PGStock[],6,FALSE)</f>
        <v>150</v>
      </c>
      <c r="N6065" s="47">
        <f>+PGSales!$L6065*PGSales!$M6065</f>
        <v>300</v>
      </c>
    </row>
    <row r="6066" spans="1:14" hidden="1" x14ac:dyDescent="0.25">
      <c r="A6066" s="77">
        <f t="shared" si="532"/>
        <v>2025</v>
      </c>
      <c r="B6066" s="77">
        <f t="shared" si="533"/>
        <v>4</v>
      </c>
      <c r="C6066" s="73">
        <v>45772</v>
      </c>
      <c r="D6066" s="79" t="s">
        <v>76</v>
      </c>
      <c r="E6066" s="80" t="s">
        <v>737</v>
      </c>
      <c r="F6066" s="81" t="str">
        <f>VLOOKUP(E6066,Customer[],2,FALSE)</f>
        <v>Lucky 7</v>
      </c>
      <c r="G6066" s="69" t="str">
        <f>VLOOKUP(E6066,Customer[],3,FALSE)</f>
        <v>Anaw Yathar Rd</v>
      </c>
      <c r="H6066" s="69" t="str">
        <f>VLOOKUP(E6066,Customer[],4,FALSE)</f>
        <v>Hlaing Thar Yar</v>
      </c>
      <c r="I6066" s="48" t="s">
        <v>25</v>
      </c>
      <c r="J6066" s="82" t="str">
        <f>VLOOKUP(I6066,PGStock[],2,FALSE)</f>
        <v>Columbus Super Red Smooth 350 Ml</v>
      </c>
      <c r="K6066" s="71">
        <f>VLOOKUP(I6066,PGStock[],3,FALSE)</f>
        <v>0.35</v>
      </c>
      <c r="L6066" s="47">
        <v>2</v>
      </c>
      <c r="M6066" s="47">
        <f>VLOOKUP(I6066,PGStock[],6,FALSE)</f>
        <v>150</v>
      </c>
      <c r="N6066" s="47">
        <f>+PGSales!$L6066*PGSales!$M6066</f>
        <v>300</v>
      </c>
    </row>
    <row r="6067" spans="1:14" hidden="1" x14ac:dyDescent="0.25">
      <c r="A6067" s="77">
        <f t="shared" ref="A6067:A6085" si="534">YEAR(C6067)</f>
        <v>2025</v>
      </c>
      <c r="B6067" s="77">
        <f t="shared" ref="B6067:B6085" si="535">MONTH(C6067)</f>
        <v>4</v>
      </c>
      <c r="C6067" s="73">
        <v>45772</v>
      </c>
      <c r="D6067" s="79" t="s">
        <v>76</v>
      </c>
      <c r="E6067" s="80" t="s">
        <v>737</v>
      </c>
      <c r="F6067" s="81" t="str">
        <f>VLOOKUP(E6067,Customer[],2,FALSE)</f>
        <v>Lucky 7</v>
      </c>
      <c r="G6067" s="69" t="str">
        <f>VLOOKUP(E6067,Customer[],3,FALSE)</f>
        <v>Anaw Yathar Rd</v>
      </c>
      <c r="H6067" s="69" t="str">
        <f>VLOOKUP(E6067,Customer[],4,FALSE)</f>
        <v>Hlaing Thar Yar</v>
      </c>
      <c r="I6067" s="48" t="s">
        <v>18</v>
      </c>
      <c r="J6067" s="82" t="str">
        <f>VLOOKUP(I6067,PGStock[],2,FALSE)</f>
        <v>Formula Rum 350ml</v>
      </c>
      <c r="K6067" s="71">
        <f>VLOOKUP(I6067,PGStock[],3,FALSE)</f>
        <v>0.35</v>
      </c>
      <c r="L6067" s="47">
        <v>3</v>
      </c>
      <c r="M6067" s="47">
        <f>VLOOKUP(I6067,PGStock[],6,FALSE)</f>
        <v>150</v>
      </c>
      <c r="N6067" s="47">
        <f>+PGSales!$L6067*PGSales!$M6067</f>
        <v>450</v>
      </c>
    </row>
    <row r="6068" spans="1:14" hidden="1" x14ac:dyDescent="0.25">
      <c r="A6068" s="77">
        <f t="shared" si="534"/>
        <v>2025</v>
      </c>
      <c r="B6068" s="77">
        <f t="shared" si="535"/>
        <v>4</v>
      </c>
      <c r="C6068" s="73">
        <v>45772</v>
      </c>
      <c r="D6068" s="79" t="s">
        <v>74</v>
      </c>
      <c r="E6068" s="80" t="s">
        <v>738</v>
      </c>
      <c r="F6068" s="81" t="str">
        <f>VLOOKUP(E6068,Customer[],2,FALSE)</f>
        <v>Win</v>
      </c>
      <c r="G6068" s="69" t="str">
        <f>VLOOKUP(E6068,Customer[],3,FALSE)</f>
        <v>Anaw Yathar Rd</v>
      </c>
      <c r="H6068" s="69" t="str">
        <f>VLOOKUP(E6068,Customer[],4,FALSE)</f>
        <v>Hlaing Thar Yar</v>
      </c>
      <c r="I6068" s="48" t="s">
        <v>25</v>
      </c>
      <c r="J6068" s="82" t="str">
        <f>VLOOKUP(I6068,PGStock[],2,FALSE)</f>
        <v>Columbus Super Red Smooth 350 Ml</v>
      </c>
      <c r="K6068" s="71">
        <f>VLOOKUP(I6068,PGStock[],3,FALSE)</f>
        <v>0.35</v>
      </c>
      <c r="L6068" s="47">
        <v>4</v>
      </c>
      <c r="M6068" s="47">
        <f>VLOOKUP(I6068,PGStock[],6,FALSE)</f>
        <v>150</v>
      </c>
      <c r="N6068" s="47">
        <f>+PGSales!$L6068*PGSales!$M6068</f>
        <v>600</v>
      </c>
    </row>
    <row r="6069" spans="1:14" hidden="1" x14ac:dyDescent="0.25">
      <c r="A6069" s="77">
        <f t="shared" si="534"/>
        <v>2025</v>
      </c>
      <c r="B6069" s="77">
        <f t="shared" si="535"/>
        <v>4</v>
      </c>
      <c r="C6069" s="73">
        <v>45772</v>
      </c>
      <c r="D6069" s="79" t="s">
        <v>74</v>
      </c>
      <c r="E6069" s="80" t="s">
        <v>738</v>
      </c>
      <c r="F6069" s="81" t="str">
        <f>VLOOKUP(E6069,Customer[],2,FALSE)</f>
        <v>Win</v>
      </c>
      <c r="G6069" s="69" t="str">
        <f>VLOOKUP(E6069,Customer[],3,FALSE)</f>
        <v>Anaw Yathar Rd</v>
      </c>
      <c r="H6069" s="69" t="str">
        <f>VLOOKUP(E6069,Customer[],4,FALSE)</f>
        <v>Hlaing Thar Yar</v>
      </c>
      <c r="I6069" s="48" t="s">
        <v>18</v>
      </c>
      <c r="J6069" s="82" t="str">
        <f>VLOOKUP(I6069,PGStock[],2,FALSE)</f>
        <v>Formula Rum 350ml</v>
      </c>
      <c r="K6069" s="71">
        <f>VLOOKUP(I6069,PGStock[],3,FALSE)</f>
        <v>0.35</v>
      </c>
      <c r="L6069" s="47">
        <v>1</v>
      </c>
      <c r="M6069" s="47">
        <f>VLOOKUP(I6069,PGStock[],6,FALSE)</f>
        <v>150</v>
      </c>
      <c r="N6069" s="47">
        <f>+PGSales!$L6069*PGSales!$M6069</f>
        <v>150</v>
      </c>
    </row>
    <row r="6070" spans="1:14" hidden="1" x14ac:dyDescent="0.25">
      <c r="A6070" s="77">
        <f t="shared" si="534"/>
        <v>2025</v>
      </c>
      <c r="B6070" s="77">
        <f t="shared" si="535"/>
        <v>4</v>
      </c>
      <c r="C6070" s="73">
        <v>45772</v>
      </c>
      <c r="D6070" s="79" t="s">
        <v>3</v>
      </c>
      <c r="E6070" s="80" t="s">
        <v>740</v>
      </c>
      <c r="F6070" s="81" t="str">
        <f>VLOOKUP(E6070,Customer[],2,FALSE)</f>
        <v>AATT 1</v>
      </c>
      <c r="G6070" s="69" t="str">
        <f>VLOOKUP(E6070,Customer[],3,FALSE)</f>
        <v>Sittwe RD</v>
      </c>
      <c r="H6070" s="69" t="str">
        <f>VLOOKUP(E6070,Customer[],4,FALSE)</f>
        <v>Hlaing Thar Yar</v>
      </c>
      <c r="I6070" s="48" t="s">
        <v>18</v>
      </c>
      <c r="J6070" s="82" t="str">
        <f>VLOOKUP(I6070,PGStock[],2,FALSE)</f>
        <v>Formula Rum 350ml</v>
      </c>
      <c r="K6070" s="71">
        <f>VLOOKUP(I6070,PGStock[],3,FALSE)</f>
        <v>0.35</v>
      </c>
      <c r="L6070" s="47">
        <v>2</v>
      </c>
      <c r="M6070" s="47">
        <f>VLOOKUP(I6070,PGStock[],6,FALSE)</f>
        <v>150</v>
      </c>
      <c r="N6070" s="47">
        <f>+PGSales!$L6070*PGSales!$M6070</f>
        <v>300</v>
      </c>
    </row>
    <row r="6071" spans="1:14" hidden="1" x14ac:dyDescent="0.25">
      <c r="A6071" s="77">
        <f t="shared" si="534"/>
        <v>2025</v>
      </c>
      <c r="B6071" s="77">
        <f t="shared" si="535"/>
        <v>4</v>
      </c>
      <c r="C6071" s="73">
        <v>45772</v>
      </c>
      <c r="D6071" s="79" t="s">
        <v>131</v>
      </c>
      <c r="E6071" s="80" t="s">
        <v>742</v>
      </c>
      <c r="F6071" s="81" t="str">
        <f>VLOOKUP(E6071,Customer[],2,FALSE)</f>
        <v xml:space="preserve">AATT </v>
      </c>
      <c r="G6071" s="69" t="str">
        <f>VLOOKUP(E6071,Customer[],3,FALSE)</f>
        <v>Mandalay Rd</v>
      </c>
      <c r="H6071" s="69" t="str">
        <f>VLOOKUP(E6071,Customer[],4,FALSE)</f>
        <v>Hlaing Thar Yar</v>
      </c>
      <c r="I6071" s="48" t="s">
        <v>25</v>
      </c>
      <c r="J6071" s="82" t="str">
        <f>VLOOKUP(I6071,PGStock[],2,FALSE)</f>
        <v>Columbus Super Red Smooth 350 Ml</v>
      </c>
      <c r="K6071" s="71">
        <f>VLOOKUP(I6071,PGStock[],3,FALSE)</f>
        <v>0.35</v>
      </c>
      <c r="L6071" s="47">
        <v>1</v>
      </c>
      <c r="M6071" s="47">
        <f>VLOOKUP(I6071,PGStock[],6,FALSE)</f>
        <v>150</v>
      </c>
      <c r="N6071" s="47">
        <f>+PGSales!$L6071*PGSales!$M6071</f>
        <v>150</v>
      </c>
    </row>
    <row r="6072" spans="1:14" hidden="1" x14ac:dyDescent="0.25">
      <c r="A6072" s="77">
        <f t="shared" si="534"/>
        <v>2025</v>
      </c>
      <c r="B6072" s="77">
        <f t="shared" si="535"/>
        <v>4</v>
      </c>
      <c r="C6072" s="73">
        <v>45772</v>
      </c>
      <c r="D6072" s="79" t="s">
        <v>131</v>
      </c>
      <c r="E6072" s="80" t="s">
        <v>742</v>
      </c>
      <c r="F6072" s="81" t="str">
        <f>VLOOKUP(E6072,Customer[],2,FALSE)</f>
        <v xml:space="preserve">AATT </v>
      </c>
      <c r="G6072" s="69" t="str">
        <f>VLOOKUP(E6072,Customer[],3,FALSE)</f>
        <v>Mandalay Rd</v>
      </c>
      <c r="H6072" s="69" t="str">
        <f>VLOOKUP(E6072,Customer[],4,FALSE)</f>
        <v>Hlaing Thar Yar</v>
      </c>
      <c r="I6072" s="48" t="s">
        <v>18</v>
      </c>
      <c r="J6072" s="82" t="str">
        <f>VLOOKUP(I6072,PGStock[],2,FALSE)</f>
        <v>Formula Rum 350ml</v>
      </c>
      <c r="K6072" s="71">
        <f>VLOOKUP(I6072,PGStock[],3,FALSE)</f>
        <v>0.35</v>
      </c>
      <c r="L6072" s="47">
        <v>2</v>
      </c>
      <c r="M6072" s="47">
        <f>VLOOKUP(I6072,PGStock[],6,FALSE)</f>
        <v>150</v>
      </c>
      <c r="N6072" s="47">
        <f>+PGSales!$L6072*PGSales!$M6072</f>
        <v>300</v>
      </c>
    </row>
    <row r="6073" spans="1:14" hidden="1" x14ac:dyDescent="0.25">
      <c r="A6073" s="77">
        <f t="shared" si="534"/>
        <v>2025</v>
      </c>
      <c r="B6073" s="77">
        <f t="shared" si="535"/>
        <v>4</v>
      </c>
      <c r="C6073" s="73">
        <v>45772</v>
      </c>
      <c r="D6073" s="79" t="s">
        <v>70</v>
      </c>
      <c r="E6073" s="80" t="s">
        <v>169</v>
      </c>
      <c r="F6073" s="81" t="str">
        <f>VLOOKUP(E6073,Customer[],2,FALSE)</f>
        <v xml:space="preserve">Kaung </v>
      </c>
      <c r="G6073" s="69" t="str">
        <f>VLOOKUP(E6073,Customer[],3,FALSE)</f>
        <v>Sin Phyu Shin Rd</v>
      </c>
      <c r="H6073" s="69" t="str">
        <f>VLOOKUP(E6073,Customer[],4,FALSE)</f>
        <v>Hlaing Thar Yar</v>
      </c>
      <c r="I6073" s="48" t="s">
        <v>18</v>
      </c>
      <c r="J6073" s="82" t="str">
        <f>VLOOKUP(I6073,PGStock[],2,FALSE)</f>
        <v>Formula Rum 350ml</v>
      </c>
      <c r="K6073" s="71">
        <f>VLOOKUP(I6073,PGStock[],3,FALSE)</f>
        <v>0.35</v>
      </c>
      <c r="L6073" s="47">
        <v>7</v>
      </c>
      <c r="M6073" s="47">
        <f>VLOOKUP(I6073,PGStock[],6,FALSE)</f>
        <v>150</v>
      </c>
      <c r="N6073" s="47">
        <f>+PGSales!$L6073*PGSales!$M6073</f>
        <v>1050</v>
      </c>
    </row>
    <row r="6074" spans="1:14" hidden="1" x14ac:dyDescent="0.25">
      <c r="A6074" s="77">
        <f t="shared" si="534"/>
        <v>2025</v>
      </c>
      <c r="B6074" s="77">
        <f t="shared" si="535"/>
        <v>4</v>
      </c>
      <c r="C6074" s="73">
        <v>45773</v>
      </c>
      <c r="D6074" s="79" t="s">
        <v>0</v>
      </c>
      <c r="E6074" s="80" t="s">
        <v>587</v>
      </c>
      <c r="F6074" s="81" t="str">
        <f>VLOOKUP(E6074,Customer[],2,FALSE)</f>
        <v>Shwe Myaing</v>
      </c>
      <c r="G6074" s="69" t="str">
        <f>VLOOKUP(E6074,Customer[],3,FALSE)</f>
        <v>Baho Rd</v>
      </c>
      <c r="H6074" s="69" t="str">
        <f>VLOOKUP(E6074,Customer[],4,FALSE)</f>
        <v>Hlaing</v>
      </c>
      <c r="I6074" s="48" t="s">
        <v>25</v>
      </c>
      <c r="J6074" s="82" t="str">
        <f>VLOOKUP(I6074,PGStock[],2,FALSE)</f>
        <v>Columbus Super Red Smooth 350 Ml</v>
      </c>
      <c r="K6074" s="71">
        <f>VLOOKUP(I6074,PGStock[],3,FALSE)</f>
        <v>0.35</v>
      </c>
      <c r="L6074" s="47">
        <v>1</v>
      </c>
      <c r="M6074" s="47">
        <f>VLOOKUP(I6074,PGStock[],6,FALSE)</f>
        <v>150</v>
      </c>
      <c r="N6074" s="47">
        <f>+PGSales!$L6074*PGSales!$M6074</f>
        <v>150</v>
      </c>
    </row>
    <row r="6075" spans="1:14" hidden="1" x14ac:dyDescent="0.25">
      <c r="A6075" s="77">
        <f t="shared" si="534"/>
        <v>2025</v>
      </c>
      <c r="B6075" s="77">
        <f t="shared" si="535"/>
        <v>4</v>
      </c>
      <c r="C6075" s="73">
        <v>45773</v>
      </c>
      <c r="D6075" s="79" t="s">
        <v>0</v>
      </c>
      <c r="E6075" s="80" t="s">
        <v>587</v>
      </c>
      <c r="F6075" s="81" t="str">
        <f>VLOOKUP(E6075,Customer[],2,FALSE)</f>
        <v>Shwe Myaing</v>
      </c>
      <c r="G6075" s="69" t="str">
        <f>VLOOKUP(E6075,Customer[],3,FALSE)</f>
        <v>Baho Rd</v>
      </c>
      <c r="H6075" s="69" t="str">
        <f>VLOOKUP(E6075,Customer[],4,FALSE)</f>
        <v>Hlaing</v>
      </c>
      <c r="I6075" s="48" t="s">
        <v>18</v>
      </c>
      <c r="J6075" s="82" t="str">
        <f>VLOOKUP(I6075,PGStock[],2,FALSE)</f>
        <v>Formula Rum 350ml</v>
      </c>
      <c r="K6075" s="71">
        <f>VLOOKUP(I6075,PGStock[],3,FALSE)</f>
        <v>0.35</v>
      </c>
      <c r="L6075" s="47">
        <v>3</v>
      </c>
      <c r="M6075" s="47">
        <f>VLOOKUP(I6075,PGStock[],6,FALSE)</f>
        <v>150</v>
      </c>
      <c r="N6075" s="47">
        <f>+PGSales!$L6075*PGSales!$M6075</f>
        <v>450</v>
      </c>
    </row>
    <row r="6076" spans="1:14" hidden="1" x14ac:dyDescent="0.25">
      <c r="A6076" s="77">
        <f t="shared" si="534"/>
        <v>2025</v>
      </c>
      <c r="B6076" s="77">
        <f t="shared" si="535"/>
        <v>4</v>
      </c>
      <c r="C6076" s="73">
        <v>45773</v>
      </c>
      <c r="D6076" s="79" t="s">
        <v>2</v>
      </c>
      <c r="E6076" s="80" t="s">
        <v>588</v>
      </c>
      <c r="F6076" s="81" t="str">
        <f>VLOOKUP(E6076,Customer[],2,FALSE)</f>
        <v>Family Store</v>
      </c>
      <c r="G6076" s="69" t="str">
        <f>VLOOKUP(E6076,Customer[],3,FALSE)</f>
        <v xml:space="preserve">Thanmine Lansone </v>
      </c>
      <c r="H6076" s="69" t="str">
        <f>VLOOKUP(E6076,Customer[],4,FALSE)</f>
        <v>Hlaing</v>
      </c>
      <c r="I6076" s="48" t="s">
        <v>25</v>
      </c>
      <c r="J6076" s="82" t="str">
        <f>VLOOKUP(I6076,PGStock[],2,FALSE)</f>
        <v>Columbus Super Red Smooth 350 Ml</v>
      </c>
      <c r="K6076" s="71">
        <f>VLOOKUP(I6076,PGStock[],3,FALSE)</f>
        <v>0.35</v>
      </c>
      <c r="L6076" s="47">
        <v>3</v>
      </c>
      <c r="M6076" s="47">
        <f>VLOOKUP(I6076,PGStock[],6,FALSE)</f>
        <v>150</v>
      </c>
      <c r="N6076" s="47">
        <f>+PGSales!$L6076*PGSales!$M6076</f>
        <v>450</v>
      </c>
    </row>
    <row r="6077" spans="1:14" hidden="1" x14ac:dyDescent="0.25">
      <c r="A6077" s="77">
        <f t="shared" si="534"/>
        <v>2025</v>
      </c>
      <c r="B6077" s="77">
        <f t="shared" si="535"/>
        <v>4</v>
      </c>
      <c r="C6077" s="73">
        <v>45773</v>
      </c>
      <c r="D6077" s="79" t="s">
        <v>2</v>
      </c>
      <c r="E6077" s="80" t="s">
        <v>588</v>
      </c>
      <c r="F6077" s="81" t="str">
        <f>VLOOKUP(E6077,Customer[],2,FALSE)</f>
        <v>Family Store</v>
      </c>
      <c r="G6077" s="69" t="str">
        <f>VLOOKUP(E6077,Customer[],3,FALSE)</f>
        <v xml:space="preserve">Thanmine Lansone </v>
      </c>
      <c r="H6077" s="69" t="str">
        <f>VLOOKUP(E6077,Customer[],4,FALSE)</f>
        <v>Hlaing</v>
      </c>
      <c r="I6077" s="48" t="s">
        <v>23</v>
      </c>
      <c r="J6077" s="82" t="str">
        <f>VLOOKUP(I6077,PGStock[],2,FALSE)</f>
        <v>Columbus Super Red Smooth 175 Ml</v>
      </c>
      <c r="K6077" s="71">
        <f>VLOOKUP(I6077,PGStock[],3,FALSE)</f>
        <v>0.17499999999999999</v>
      </c>
      <c r="L6077" s="47">
        <v>1</v>
      </c>
      <c r="M6077" s="47">
        <f>VLOOKUP(I6077,PGStock[],6,FALSE)</f>
        <v>100</v>
      </c>
      <c r="N6077" s="47">
        <f>+PGSales!$L6077*PGSales!$M6077</f>
        <v>100</v>
      </c>
    </row>
    <row r="6078" spans="1:14" hidden="1" x14ac:dyDescent="0.25">
      <c r="A6078" s="77">
        <f t="shared" si="534"/>
        <v>2025</v>
      </c>
      <c r="B6078" s="77">
        <f t="shared" si="535"/>
        <v>4</v>
      </c>
      <c r="C6078" s="73">
        <v>45773</v>
      </c>
      <c r="D6078" s="79" t="s">
        <v>2</v>
      </c>
      <c r="E6078" s="80" t="s">
        <v>588</v>
      </c>
      <c r="F6078" s="81" t="str">
        <f>VLOOKUP(E6078,Customer[],2,FALSE)</f>
        <v>Family Store</v>
      </c>
      <c r="G6078" s="69" t="str">
        <f>VLOOKUP(E6078,Customer[],3,FALSE)</f>
        <v xml:space="preserve">Thanmine Lansone </v>
      </c>
      <c r="H6078" s="69" t="str">
        <f>VLOOKUP(E6078,Customer[],4,FALSE)</f>
        <v>Hlaing</v>
      </c>
      <c r="I6078" s="48" t="s">
        <v>18</v>
      </c>
      <c r="J6078" s="82" t="str">
        <f>VLOOKUP(I6078,PGStock[],2,FALSE)</f>
        <v>Formula Rum 350ml</v>
      </c>
      <c r="K6078" s="71">
        <f>VLOOKUP(I6078,PGStock[],3,FALSE)</f>
        <v>0.35</v>
      </c>
      <c r="L6078" s="47">
        <v>6</v>
      </c>
      <c r="M6078" s="47">
        <f>VLOOKUP(I6078,PGStock[],6,FALSE)</f>
        <v>150</v>
      </c>
      <c r="N6078" s="47">
        <f>+PGSales!$L6078*PGSales!$M6078</f>
        <v>900</v>
      </c>
    </row>
    <row r="6079" spans="1:14" hidden="1" x14ac:dyDescent="0.25">
      <c r="A6079" s="77">
        <f t="shared" si="534"/>
        <v>2025</v>
      </c>
      <c r="B6079" s="77">
        <f t="shared" si="535"/>
        <v>4</v>
      </c>
      <c r="C6079" s="73">
        <v>45773</v>
      </c>
      <c r="D6079" s="79" t="s">
        <v>187</v>
      </c>
      <c r="E6079" s="80" t="s">
        <v>728</v>
      </c>
      <c r="F6079" s="81" t="str">
        <f>VLOOKUP(E6079,Customer[],2,FALSE)</f>
        <v>Soe Moe Kyawe</v>
      </c>
      <c r="G6079" s="69" t="str">
        <f>VLOOKUP(E6079,Customer[],3,FALSE)</f>
        <v xml:space="preserve">Lanlit Lan </v>
      </c>
      <c r="H6079" s="69" t="str">
        <f>VLOOKUP(E6079,Customer[],4,FALSE)</f>
        <v>Insein</v>
      </c>
      <c r="I6079" s="48" t="s">
        <v>25</v>
      </c>
      <c r="J6079" s="82" t="str">
        <f>VLOOKUP(I6079,PGStock[],2,FALSE)</f>
        <v>Columbus Super Red Smooth 350 Ml</v>
      </c>
      <c r="K6079" s="71">
        <f>VLOOKUP(I6079,PGStock[],3,FALSE)</f>
        <v>0.35</v>
      </c>
      <c r="L6079" s="47">
        <v>12</v>
      </c>
      <c r="M6079" s="47">
        <f>VLOOKUP(I6079,PGStock[],6,FALSE)</f>
        <v>150</v>
      </c>
      <c r="N6079" s="47">
        <f>+PGSales!$L6079*PGSales!$M6079</f>
        <v>1800</v>
      </c>
    </row>
    <row r="6080" spans="1:14" hidden="1" x14ac:dyDescent="0.25">
      <c r="A6080" s="77">
        <f t="shared" si="534"/>
        <v>2025</v>
      </c>
      <c r="B6080" s="77">
        <f t="shared" si="535"/>
        <v>4</v>
      </c>
      <c r="C6080" s="73">
        <v>45773</v>
      </c>
      <c r="D6080" s="79" t="s">
        <v>187</v>
      </c>
      <c r="E6080" s="80" t="s">
        <v>728</v>
      </c>
      <c r="F6080" s="81" t="str">
        <f>VLOOKUP(E6080,Customer[],2,FALSE)</f>
        <v>Soe Moe Kyawe</v>
      </c>
      <c r="G6080" s="69" t="str">
        <f>VLOOKUP(E6080,Customer[],3,FALSE)</f>
        <v xml:space="preserve">Lanlit Lan </v>
      </c>
      <c r="H6080" s="69" t="str">
        <f>VLOOKUP(E6080,Customer[],4,FALSE)</f>
        <v>Insein</v>
      </c>
      <c r="I6080" s="48" t="s">
        <v>18</v>
      </c>
      <c r="J6080" s="82" t="str">
        <f>VLOOKUP(I6080,PGStock[],2,FALSE)</f>
        <v>Formula Rum 350ml</v>
      </c>
      <c r="K6080" s="71">
        <f>VLOOKUP(I6080,PGStock[],3,FALSE)</f>
        <v>0.35</v>
      </c>
      <c r="L6080" s="47">
        <v>6</v>
      </c>
      <c r="M6080" s="47">
        <f>VLOOKUP(I6080,PGStock[],6,FALSE)</f>
        <v>150</v>
      </c>
      <c r="N6080" s="47">
        <f>+PGSales!$L6080*PGSales!$M6080</f>
        <v>900</v>
      </c>
    </row>
    <row r="6081" spans="1:14" hidden="1" x14ac:dyDescent="0.25">
      <c r="A6081" s="77">
        <f t="shared" si="534"/>
        <v>2025</v>
      </c>
      <c r="B6081" s="77">
        <f t="shared" si="535"/>
        <v>4</v>
      </c>
      <c r="C6081" s="73">
        <v>45773</v>
      </c>
      <c r="D6081" s="79" t="s">
        <v>60</v>
      </c>
      <c r="E6081" s="80" t="s">
        <v>570</v>
      </c>
      <c r="F6081" s="81" t="str">
        <f>VLOOKUP(E6081,Customer[],2,FALSE)</f>
        <v xml:space="preserve">Ko Kyaw </v>
      </c>
      <c r="G6081" s="69" t="str">
        <f>VLOOKUP(E6081,Customer[],3,FALSE)</f>
        <v>Magin Kyawan Rd</v>
      </c>
      <c r="H6081" s="69" t="str">
        <f>VLOOKUP(E6081,Customer[],4,FALSE)</f>
        <v>Insein</v>
      </c>
      <c r="I6081" s="48" t="s">
        <v>27</v>
      </c>
      <c r="J6081" s="82" t="str">
        <f>VLOOKUP(I6081,PGStock[],2,FALSE)</f>
        <v>Columbus Super Red Smooth 700 Ml</v>
      </c>
      <c r="K6081" s="71">
        <f>VLOOKUP(I6081,PGStock[],3,FALSE)</f>
        <v>0.7</v>
      </c>
      <c r="L6081" s="47">
        <v>1</v>
      </c>
      <c r="M6081" s="47">
        <f>VLOOKUP(I6081,PGStock[],6,FALSE)</f>
        <v>200</v>
      </c>
      <c r="N6081" s="47">
        <f>+PGSales!$L6081*PGSales!$M6081</f>
        <v>200</v>
      </c>
    </row>
    <row r="6082" spans="1:14" hidden="1" x14ac:dyDescent="0.25">
      <c r="A6082" s="77">
        <f t="shared" si="534"/>
        <v>2025</v>
      </c>
      <c r="B6082" s="77">
        <f t="shared" si="535"/>
        <v>4</v>
      </c>
      <c r="C6082" s="73">
        <v>45773</v>
      </c>
      <c r="D6082" s="79" t="s">
        <v>60</v>
      </c>
      <c r="E6082" s="80" t="s">
        <v>570</v>
      </c>
      <c r="F6082" s="81" t="str">
        <f>VLOOKUP(E6082,Customer[],2,FALSE)</f>
        <v xml:space="preserve">Ko Kyaw </v>
      </c>
      <c r="G6082" s="69" t="str">
        <f>VLOOKUP(E6082,Customer[],3,FALSE)</f>
        <v>Magin Kyawan Rd</v>
      </c>
      <c r="H6082" s="69" t="str">
        <f>VLOOKUP(E6082,Customer[],4,FALSE)</f>
        <v>Insein</v>
      </c>
      <c r="I6082" s="48" t="s">
        <v>25</v>
      </c>
      <c r="J6082" s="82" t="str">
        <f>VLOOKUP(I6082,PGStock[],2,FALSE)</f>
        <v>Columbus Super Red Smooth 350 Ml</v>
      </c>
      <c r="K6082" s="71">
        <f>VLOOKUP(I6082,PGStock[],3,FALSE)</f>
        <v>0.35</v>
      </c>
      <c r="L6082" s="47">
        <v>1</v>
      </c>
      <c r="M6082" s="47">
        <f>VLOOKUP(I6082,PGStock[],6,FALSE)</f>
        <v>150</v>
      </c>
      <c r="N6082" s="47">
        <f>+PGSales!$L6082*PGSales!$M6082</f>
        <v>150</v>
      </c>
    </row>
    <row r="6083" spans="1:14" hidden="1" x14ac:dyDescent="0.25">
      <c r="A6083" s="77">
        <f t="shared" si="534"/>
        <v>2025</v>
      </c>
      <c r="B6083" s="77">
        <f t="shared" si="535"/>
        <v>4</v>
      </c>
      <c r="C6083" s="73">
        <v>45773</v>
      </c>
      <c r="D6083" s="79" t="s">
        <v>60</v>
      </c>
      <c r="E6083" s="80" t="s">
        <v>570</v>
      </c>
      <c r="F6083" s="81" t="str">
        <f>VLOOKUP(E6083,Customer[],2,FALSE)</f>
        <v xml:space="preserve">Ko Kyaw </v>
      </c>
      <c r="G6083" s="69" t="str">
        <f>VLOOKUP(E6083,Customer[],3,FALSE)</f>
        <v>Magin Kyawan Rd</v>
      </c>
      <c r="H6083" s="69" t="str">
        <f>VLOOKUP(E6083,Customer[],4,FALSE)</f>
        <v>Insein</v>
      </c>
      <c r="I6083" s="48" t="s">
        <v>18</v>
      </c>
      <c r="J6083" s="82" t="str">
        <f>VLOOKUP(I6083,PGStock[],2,FALSE)</f>
        <v>Formula Rum 350ml</v>
      </c>
      <c r="K6083" s="71">
        <f>VLOOKUP(I6083,PGStock[],3,FALSE)</f>
        <v>0.35</v>
      </c>
      <c r="L6083" s="47">
        <v>7</v>
      </c>
      <c r="M6083" s="47">
        <f>VLOOKUP(I6083,PGStock[],6,FALSE)</f>
        <v>150</v>
      </c>
      <c r="N6083" s="47">
        <f>+PGSales!$L6083*PGSales!$M6083</f>
        <v>1050</v>
      </c>
    </row>
    <row r="6084" spans="1:14" hidden="1" x14ac:dyDescent="0.25">
      <c r="A6084" s="77">
        <f t="shared" si="534"/>
        <v>2025</v>
      </c>
      <c r="B6084" s="77">
        <f t="shared" si="535"/>
        <v>4</v>
      </c>
      <c r="C6084" s="73">
        <v>45773</v>
      </c>
      <c r="D6084" s="79" t="s">
        <v>1</v>
      </c>
      <c r="E6084" s="80" t="s">
        <v>591</v>
      </c>
      <c r="F6084" s="81" t="str">
        <f>VLOOKUP(E6084,Customer[],2,FALSE)</f>
        <v>Ma Thwe</v>
      </c>
      <c r="G6084" s="69" t="str">
        <f>VLOOKUP(E6084,Customer[],3,FALSE)</f>
        <v>Nawayat Rd</v>
      </c>
      <c r="H6084" s="69" t="str">
        <f>VLOOKUP(E6084,Customer[],4,FALSE)</f>
        <v>Insein</v>
      </c>
      <c r="I6084" s="48" t="s">
        <v>25</v>
      </c>
      <c r="J6084" s="82" t="str">
        <f>VLOOKUP(I6084,PGStock[],2,FALSE)</f>
        <v>Columbus Super Red Smooth 350 Ml</v>
      </c>
      <c r="K6084" s="71">
        <f>VLOOKUP(I6084,PGStock[],3,FALSE)</f>
        <v>0.35</v>
      </c>
      <c r="L6084" s="47">
        <v>4</v>
      </c>
      <c r="M6084" s="47">
        <f>VLOOKUP(I6084,PGStock[],6,FALSE)</f>
        <v>150</v>
      </c>
      <c r="N6084" s="47">
        <f>+PGSales!$L6084*PGSales!$M6084</f>
        <v>600</v>
      </c>
    </row>
    <row r="6085" spans="1:14" hidden="1" x14ac:dyDescent="0.25">
      <c r="A6085" s="77">
        <f t="shared" si="534"/>
        <v>2025</v>
      </c>
      <c r="B6085" s="77">
        <f t="shared" si="535"/>
        <v>4</v>
      </c>
      <c r="C6085" s="73">
        <v>45773</v>
      </c>
      <c r="D6085" s="79" t="s">
        <v>68</v>
      </c>
      <c r="E6085" s="80" t="s">
        <v>589</v>
      </c>
      <c r="F6085" s="81" t="str">
        <f>VLOOKUP(E6085,Customer[],2,FALSE)</f>
        <v>Yarket Nu Wai</v>
      </c>
      <c r="G6085" s="69" t="str">
        <f>VLOOKUP(E6085,Customer[],3,FALSE)</f>
        <v>Anake Gonkone Rd</v>
      </c>
      <c r="H6085" s="69" t="str">
        <f>VLOOKUP(E6085,Customer[],4,FALSE)</f>
        <v>Insein</v>
      </c>
      <c r="I6085" s="48" t="s">
        <v>18</v>
      </c>
      <c r="J6085" s="82" t="str">
        <f>VLOOKUP(I6085,PGStock[],2,FALSE)</f>
        <v>Formula Rum 350ml</v>
      </c>
      <c r="K6085" s="71">
        <f>VLOOKUP(I6085,PGStock[],3,FALSE)</f>
        <v>0.35</v>
      </c>
      <c r="L6085" s="47">
        <v>2</v>
      </c>
      <c r="M6085" s="47">
        <f>VLOOKUP(I6085,PGStock[],6,FALSE)</f>
        <v>150</v>
      </c>
      <c r="N6085" s="47">
        <f>+PGSales!$L6085*PGSales!$M6085</f>
        <v>300</v>
      </c>
    </row>
    <row r="6086" spans="1:14" hidden="1" x14ac:dyDescent="0.25">
      <c r="A6086" s="77">
        <f t="shared" ref="A6086:A6115" si="536">YEAR(C6086)</f>
        <v>2025</v>
      </c>
      <c r="B6086" s="77">
        <f t="shared" ref="B6086:B6115" si="537">MONTH(C6086)</f>
        <v>4</v>
      </c>
      <c r="C6086" s="73">
        <v>45773</v>
      </c>
      <c r="D6086" s="79" t="s">
        <v>56</v>
      </c>
      <c r="E6086" s="80" t="s">
        <v>512</v>
      </c>
      <c r="F6086" s="81" t="str">
        <f>VLOOKUP(E6086,Customer[],2,FALSE)</f>
        <v>Moe Thounk Pan</v>
      </c>
      <c r="G6086" s="69" t="str">
        <f>VLOOKUP(E6086,Customer[],3,FALSE)</f>
        <v>Mya Yatu Sd</v>
      </c>
      <c r="H6086" s="69" t="str">
        <f>VLOOKUP(E6086,Customer[],4,FALSE)</f>
        <v>Htauk kyant</v>
      </c>
      <c r="I6086" s="48" t="s">
        <v>25</v>
      </c>
      <c r="J6086" s="82" t="str">
        <f>VLOOKUP(I6086,PGStock[],2,FALSE)</f>
        <v>Columbus Super Red Smooth 350 Ml</v>
      </c>
      <c r="K6086" s="71">
        <f>VLOOKUP(I6086,PGStock[],3,FALSE)</f>
        <v>0.35</v>
      </c>
      <c r="L6086" s="47">
        <v>7</v>
      </c>
      <c r="M6086" s="47">
        <f>VLOOKUP(I6086,PGStock[],6,FALSE)</f>
        <v>150</v>
      </c>
      <c r="N6086" s="47">
        <f>+PGSales!$L6086*PGSales!$M6086</f>
        <v>1050</v>
      </c>
    </row>
    <row r="6087" spans="1:14" hidden="1" x14ac:dyDescent="0.25">
      <c r="A6087" s="77">
        <f t="shared" si="536"/>
        <v>2025</v>
      </c>
      <c r="B6087" s="77">
        <f t="shared" si="537"/>
        <v>4</v>
      </c>
      <c r="C6087" s="73">
        <v>45773</v>
      </c>
      <c r="D6087" s="79" t="s">
        <v>56</v>
      </c>
      <c r="E6087" s="80" t="s">
        <v>512</v>
      </c>
      <c r="F6087" s="81" t="str">
        <f>VLOOKUP(E6087,Customer[],2,FALSE)</f>
        <v>Moe Thounk Pan</v>
      </c>
      <c r="G6087" s="69" t="str">
        <f>VLOOKUP(E6087,Customer[],3,FALSE)</f>
        <v>Mya Yatu Sd</v>
      </c>
      <c r="H6087" s="69" t="str">
        <f>VLOOKUP(E6087,Customer[],4,FALSE)</f>
        <v>Htauk kyant</v>
      </c>
      <c r="I6087" s="48" t="s">
        <v>18</v>
      </c>
      <c r="J6087" s="82" t="str">
        <f>VLOOKUP(I6087,PGStock[],2,FALSE)</f>
        <v>Formula Rum 350ml</v>
      </c>
      <c r="K6087" s="71">
        <f>VLOOKUP(I6087,PGStock[],3,FALSE)</f>
        <v>0.35</v>
      </c>
      <c r="L6087" s="47">
        <v>2</v>
      </c>
      <c r="M6087" s="47">
        <f>VLOOKUP(I6087,PGStock[],6,FALSE)</f>
        <v>150</v>
      </c>
      <c r="N6087" s="47">
        <f>+PGSales!$L6087*PGSales!$M6087</f>
        <v>300</v>
      </c>
    </row>
    <row r="6088" spans="1:14" hidden="1" x14ac:dyDescent="0.25">
      <c r="A6088" s="77">
        <f t="shared" si="536"/>
        <v>2025</v>
      </c>
      <c r="B6088" s="77">
        <f t="shared" si="537"/>
        <v>4</v>
      </c>
      <c r="C6088" s="73">
        <v>45773</v>
      </c>
      <c r="D6088" s="79" t="s">
        <v>365</v>
      </c>
      <c r="E6088" s="80" t="s">
        <v>729</v>
      </c>
      <c r="F6088" s="81" t="str">
        <f>VLOOKUP(E6088,Customer[],2,FALSE)</f>
        <v>Aung Gyi</v>
      </c>
      <c r="G6088" s="69" t="str">
        <f>VLOOKUP(E6088,Customer[],3,FALSE)</f>
        <v>Bago Rd</v>
      </c>
      <c r="H6088" s="69" t="str">
        <f>VLOOKUP(E6088,Customer[],4,FALSE)</f>
        <v>Htauk kyant</v>
      </c>
      <c r="I6088" s="48" t="s">
        <v>25</v>
      </c>
      <c r="J6088" s="82" t="str">
        <f>VLOOKUP(I6088,PGStock[],2,FALSE)</f>
        <v>Columbus Super Red Smooth 350 Ml</v>
      </c>
      <c r="K6088" s="71">
        <f>VLOOKUP(I6088,PGStock[],3,FALSE)</f>
        <v>0.35</v>
      </c>
      <c r="L6088" s="47">
        <v>3</v>
      </c>
      <c r="M6088" s="47">
        <f>VLOOKUP(I6088,PGStock[],6,FALSE)</f>
        <v>150</v>
      </c>
      <c r="N6088" s="47">
        <f>+PGSales!$L6088*PGSales!$M6088</f>
        <v>450</v>
      </c>
    </row>
    <row r="6089" spans="1:14" hidden="1" x14ac:dyDescent="0.25">
      <c r="A6089" s="77">
        <f t="shared" si="536"/>
        <v>2025</v>
      </c>
      <c r="B6089" s="77">
        <f t="shared" si="537"/>
        <v>4</v>
      </c>
      <c r="C6089" s="73">
        <v>45773</v>
      </c>
      <c r="D6089" s="79" t="s">
        <v>62</v>
      </c>
      <c r="E6089" s="80" t="s">
        <v>730</v>
      </c>
      <c r="F6089" s="81" t="str">
        <f>VLOOKUP(E6089,Customer[],2,FALSE)</f>
        <v>Shwe Gold</v>
      </c>
      <c r="G6089" s="69" t="str">
        <f>VLOOKUP(E6089,Customer[],3,FALSE)</f>
        <v>Mya Yatu Sd</v>
      </c>
      <c r="H6089" s="69" t="str">
        <f>VLOOKUP(E6089,Customer[],4,FALSE)</f>
        <v>Htauk kyant</v>
      </c>
      <c r="I6089" s="48" t="s">
        <v>27</v>
      </c>
      <c r="J6089" s="82" t="str">
        <f>VLOOKUP(I6089,PGStock[],2,FALSE)</f>
        <v>Columbus Super Red Smooth 700 Ml</v>
      </c>
      <c r="K6089" s="71">
        <f>VLOOKUP(I6089,PGStock[],3,FALSE)</f>
        <v>0.7</v>
      </c>
      <c r="L6089" s="47">
        <v>1</v>
      </c>
      <c r="M6089" s="47">
        <f>VLOOKUP(I6089,PGStock[],6,FALSE)</f>
        <v>200</v>
      </c>
      <c r="N6089" s="47">
        <f>+PGSales!$L6089*PGSales!$M6089</f>
        <v>200</v>
      </c>
    </row>
    <row r="6090" spans="1:14" hidden="1" x14ac:dyDescent="0.25">
      <c r="A6090" s="77">
        <f t="shared" si="536"/>
        <v>2025</v>
      </c>
      <c r="B6090" s="77">
        <f t="shared" si="537"/>
        <v>4</v>
      </c>
      <c r="C6090" s="73">
        <v>45773</v>
      </c>
      <c r="D6090" s="79" t="s">
        <v>62</v>
      </c>
      <c r="E6090" s="80" t="s">
        <v>730</v>
      </c>
      <c r="F6090" s="81" t="str">
        <f>VLOOKUP(E6090,Customer[],2,FALSE)</f>
        <v>Shwe Gold</v>
      </c>
      <c r="G6090" s="69" t="str">
        <f>VLOOKUP(E6090,Customer[],3,FALSE)</f>
        <v>Mya Yatu Sd</v>
      </c>
      <c r="H6090" s="69" t="str">
        <f>VLOOKUP(E6090,Customer[],4,FALSE)</f>
        <v>Htauk kyant</v>
      </c>
      <c r="I6090" s="48" t="s">
        <v>25</v>
      </c>
      <c r="J6090" s="82" t="str">
        <f>VLOOKUP(I6090,PGStock[],2,FALSE)</f>
        <v>Columbus Super Red Smooth 350 Ml</v>
      </c>
      <c r="K6090" s="71">
        <f>VLOOKUP(I6090,PGStock[],3,FALSE)</f>
        <v>0.35</v>
      </c>
      <c r="L6090" s="47">
        <v>3</v>
      </c>
      <c r="M6090" s="47">
        <f>VLOOKUP(I6090,PGStock[],6,FALSE)</f>
        <v>150</v>
      </c>
      <c r="N6090" s="47">
        <f>+PGSales!$L6090*PGSales!$M6090</f>
        <v>450</v>
      </c>
    </row>
    <row r="6091" spans="1:14" hidden="1" x14ac:dyDescent="0.25">
      <c r="A6091" s="77">
        <f t="shared" si="536"/>
        <v>2025</v>
      </c>
      <c r="B6091" s="77">
        <f t="shared" si="537"/>
        <v>4</v>
      </c>
      <c r="C6091" s="73">
        <v>45773</v>
      </c>
      <c r="D6091" s="79" t="s">
        <v>62</v>
      </c>
      <c r="E6091" s="80" t="s">
        <v>730</v>
      </c>
      <c r="F6091" s="81" t="str">
        <f>VLOOKUP(E6091,Customer[],2,FALSE)</f>
        <v>Shwe Gold</v>
      </c>
      <c r="G6091" s="69" t="str">
        <f>VLOOKUP(E6091,Customer[],3,FALSE)</f>
        <v>Mya Yatu Sd</v>
      </c>
      <c r="H6091" s="69" t="str">
        <f>VLOOKUP(E6091,Customer[],4,FALSE)</f>
        <v>Htauk kyant</v>
      </c>
      <c r="I6091" s="48" t="s">
        <v>20</v>
      </c>
      <c r="J6091" s="82" t="str">
        <f>VLOOKUP(I6091,PGStock[],2,FALSE)</f>
        <v>Formula Rum 700ml</v>
      </c>
      <c r="K6091" s="71">
        <f>VLOOKUP(I6091,PGStock[],3,FALSE)</f>
        <v>0.7</v>
      </c>
      <c r="L6091" s="47">
        <v>1</v>
      </c>
      <c r="M6091" s="47">
        <f>VLOOKUP(I6091,PGStock[],6,FALSE)</f>
        <v>200</v>
      </c>
      <c r="N6091" s="47">
        <f>+PGSales!$L6091*PGSales!$M6091</f>
        <v>200</v>
      </c>
    </row>
    <row r="6092" spans="1:14" hidden="1" x14ac:dyDescent="0.25">
      <c r="A6092" s="77">
        <f t="shared" si="536"/>
        <v>2025</v>
      </c>
      <c r="B6092" s="77">
        <f t="shared" si="537"/>
        <v>4</v>
      </c>
      <c r="C6092" s="73">
        <v>45773</v>
      </c>
      <c r="D6092" s="79" t="s">
        <v>62</v>
      </c>
      <c r="E6092" s="80" t="s">
        <v>730</v>
      </c>
      <c r="F6092" s="81" t="str">
        <f>VLOOKUP(E6092,Customer[],2,FALSE)</f>
        <v>Shwe Gold</v>
      </c>
      <c r="G6092" s="69" t="str">
        <f>VLOOKUP(E6092,Customer[],3,FALSE)</f>
        <v>Mya Yatu Sd</v>
      </c>
      <c r="H6092" s="69" t="str">
        <f>VLOOKUP(E6092,Customer[],4,FALSE)</f>
        <v>Htauk kyant</v>
      </c>
      <c r="I6092" s="48" t="s">
        <v>18</v>
      </c>
      <c r="J6092" s="82" t="str">
        <f>VLOOKUP(I6092,PGStock[],2,FALSE)</f>
        <v>Formula Rum 350ml</v>
      </c>
      <c r="K6092" s="71">
        <f>VLOOKUP(I6092,PGStock[],3,FALSE)</f>
        <v>0.35</v>
      </c>
      <c r="L6092" s="47">
        <v>1</v>
      </c>
      <c r="M6092" s="47">
        <f>VLOOKUP(I6092,PGStock[],6,FALSE)</f>
        <v>150</v>
      </c>
      <c r="N6092" s="47">
        <f>+PGSales!$L6092*PGSales!$M6092</f>
        <v>150</v>
      </c>
    </row>
    <row r="6093" spans="1:14" hidden="1" x14ac:dyDescent="0.25">
      <c r="A6093" s="77">
        <f t="shared" si="536"/>
        <v>2025</v>
      </c>
      <c r="B6093" s="77">
        <f t="shared" si="537"/>
        <v>4</v>
      </c>
      <c r="C6093" s="73">
        <v>45773</v>
      </c>
      <c r="D6093" s="79" t="s">
        <v>64</v>
      </c>
      <c r="E6093" s="80" t="s">
        <v>515</v>
      </c>
      <c r="F6093" s="81" t="str">
        <f>VLOOKUP(E6093,Customer[],2,FALSE)</f>
        <v xml:space="preserve">KK </v>
      </c>
      <c r="G6093" s="69" t="str">
        <f>VLOOKUP(E6093,Customer[],3,FALSE)</f>
        <v>Oae Yin Sd</v>
      </c>
      <c r="H6093" s="69" t="str">
        <f>VLOOKUP(E6093,Customer[],4,FALSE)</f>
        <v>Htauk kyant</v>
      </c>
      <c r="I6093" s="48" t="s">
        <v>25</v>
      </c>
      <c r="J6093" s="82" t="str">
        <f>VLOOKUP(I6093,PGStock[],2,FALSE)</f>
        <v>Columbus Super Red Smooth 350 Ml</v>
      </c>
      <c r="K6093" s="71">
        <f>VLOOKUP(I6093,PGStock[],3,FALSE)</f>
        <v>0.35</v>
      </c>
      <c r="L6093" s="47">
        <v>4</v>
      </c>
      <c r="M6093" s="47">
        <f>VLOOKUP(I6093,PGStock[],6,FALSE)</f>
        <v>150</v>
      </c>
      <c r="N6093" s="47">
        <f>+PGSales!$L6093*PGSales!$M6093</f>
        <v>600</v>
      </c>
    </row>
    <row r="6094" spans="1:14" hidden="1" x14ac:dyDescent="0.25">
      <c r="A6094" s="77">
        <f t="shared" si="536"/>
        <v>2025</v>
      </c>
      <c r="B6094" s="77">
        <f t="shared" si="537"/>
        <v>4</v>
      </c>
      <c r="C6094" s="73">
        <v>45773</v>
      </c>
      <c r="D6094" s="79" t="s">
        <v>64</v>
      </c>
      <c r="E6094" s="80" t="s">
        <v>515</v>
      </c>
      <c r="F6094" s="81" t="str">
        <f>VLOOKUP(E6094,Customer[],2,FALSE)</f>
        <v xml:space="preserve">KK </v>
      </c>
      <c r="G6094" s="69" t="str">
        <f>VLOOKUP(E6094,Customer[],3,FALSE)</f>
        <v>Oae Yin Sd</v>
      </c>
      <c r="H6094" s="69" t="str">
        <f>VLOOKUP(E6094,Customer[],4,FALSE)</f>
        <v>Htauk kyant</v>
      </c>
      <c r="I6094" s="48" t="s">
        <v>18</v>
      </c>
      <c r="J6094" s="82" t="str">
        <f>VLOOKUP(I6094,PGStock[],2,FALSE)</f>
        <v>Formula Rum 350ml</v>
      </c>
      <c r="K6094" s="71">
        <f>VLOOKUP(I6094,PGStock[],3,FALSE)</f>
        <v>0.35</v>
      </c>
      <c r="L6094" s="47">
        <v>2</v>
      </c>
      <c r="M6094" s="47">
        <f>VLOOKUP(I6094,PGStock[],6,FALSE)</f>
        <v>150</v>
      </c>
      <c r="N6094" s="47">
        <f>+PGSales!$L6094*PGSales!$M6094</f>
        <v>300</v>
      </c>
    </row>
    <row r="6095" spans="1:14" hidden="1" x14ac:dyDescent="0.25">
      <c r="A6095" s="77">
        <f t="shared" si="536"/>
        <v>2025</v>
      </c>
      <c r="B6095" s="77">
        <f t="shared" si="537"/>
        <v>4</v>
      </c>
      <c r="C6095" s="73">
        <v>45773</v>
      </c>
      <c r="D6095" s="79" t="s">
        <v>58</v>
      </c>
      <c r="E6095" s="80" t="s">
        <v>731</v>
      </c>
      <c r="F6095" s="81" t="str">
        <f>VLOOKUP(E6095,Customer[],2,FALSE)</f>
        <v>Nagarni</v>
      </c>
      <c r="G6095" s="69" t="str">
        <f>VLOOKUP(E6095,Customer[],3,FALSE)</f>
        <v>Tan Day Pin Sd</v>
      </c>
      <c r="H6095" s="69" t="str">
        <f>VLOOKUP(E6095,Customer[],4,FALSE)</f>
        <v>Htauk kyant</v>
      </c>
      <c r="I6095" s="48" t="s">
        <v>27</v>
      </c>
      <c r="J6095" s="82" t="str">
        <f>VLOOKUP(I6095,PGStock[],2,FALSE)</f>
        <v>Columbus Super Red Smooth 700 Ml</v>
      </c>
      <c r="K6095" s="71">
        <f>VLOOKUP(I6095,PGStock[],3,FALSE)</f>
        <v>0.7</v>
      </c>
      <c r="L6095" s="47">
        <v>2</v>
      </c>
      <c r="M6095" s="47">
        <f>VLOOKUP(I6095,PGStock[],6,FALSE)</f>
        <v>200</v>
      </c>
      <c r="N6095" s="47">
        <f>+PGSales!$L6095*PGSales!$M6095</f>
        <v>400</v>
      </c>
    </row>
    <row r="6096" spans="1:14" hidden="1" x14ac:dyDescent="0.25">
      <c r="A6096" s="77">
        <f t="shared" si="536"/>
        <v>2025</v>
      </c>
      <c r="B6096" s="77">
        <f t="shared" si="537"/>
        <v>4</v>
      </c>
      <c r="C6096" s="73">
        <v>45773</v>
      </c>
      <c r="D6096" s="79" t="s">
        <v>58</v>
      </c>
      <c r="E6096" s="80" t="s">
        <v>731</v>
      </c>
      <c r="F6096" s="81" t="str">
        <f>VLOOKUP(E6096,Customer[],2,FALSE)</f>
        <v>Nagarni</v>
      </c>
      <c r="G6096" s="69" t="str">
        <f>VLOOKUP(E6096,Customer[],3,FALSE)</f>
        <v>Tan Day Pin Sd</v>
      </c>
      <c r="H6096" s="69" t="str">
        <f>VLOOKUP(E6096,Customer[],4,FALSE)</f>
        <v>Htauk kyant</v>
      </c>
      <c r="I6096" s="48" t="s">
        <v>18</v>
      </c>
      <c r="J6096" s="82" t="str">
        <f>VLOOKUP(I6096,PGStock[],2,FALSE)</f>
        <v>Formula Rum 350ml</v>
      </c>
      <c r="K6096" s="71">
        <f>VLOOKUP(I6096,PGStock[],3,FALSE)</f>
        <v>0.35</v>
      </c>
      <c r="L6096" s="47">
        <v>3</v>
      </c>
      <c r="M6096" s="47">
        <f>VLOOKUP(I6096,PGStock[],6,FALSE)</f>
        <v>150</v>
      </c>
      <c r="N6096" s="47">
        <f>+PGSales!$L6096*PGSales!$M6096</f>
        <v>450</v>
      </c>
    </row>
    <row r="6097" spans="1:14" hidden="1" x14ac:dyDescent="0.25">
      <c r="A6097" s="77">
        <f t="shared" si="536"/>
        <v>2025</v>
      </c>
      <c r="B6097" s="77">
        <f t="shared" si="537"/>
        <v>4</v>
      </c>
      <c r="C6097" s="73">
        <v>45773</v>
      </c>
      <c r="D6097" s="79" t="s">
        <v>109</v>
      </c>
      <c r="E6097" s="80" t="s">
        <v>516</v>
      </c>
      <c r="F6097" s="81" t="str">
        <f>VLOOKUP(E6097,Customer[],2,FALSE)</f>
        <v>Hlaing Min</v>
      </c>
      <c r="G6097" s="69" t="str">
        <f>VLOOKUP(E6097,Customer[],3,FALSE)</f>
        <v>Than nay pin rd</v>
      </c>
      <c r="H6097" s="69" t="str">
        <f>VLOOKUP(E6097,Customer[],4,FALSE)</f>
        <v>Htauk kyant</v>
      </c>
      <c r="I6097" s="48" t="s">
        <v>25</v>
      </c>
      <c r="J6097" s="82" t="str">
        <f>VLOOKUP(I6097,PGStock[],2,FALSE)</f>
        <v>Columbus Super Red Smooth 350 Ml</v>
      </c>
      <c r="K6097" s="71">
        <f>VLOOKUP(I6097,PGStock[],3,FALSE)</f>
        <v>0.35</v>
      </c>
      <c r="L6097" s="47">
        <v>5</v>
      </c>
      <c r="M6097" s="47">
        <f>VLOOKUP(I6097,PGStock[],6,FALSE)</f>
        <v>150</v>
      </c>
      <c r="N6097" s="47">
        <f>+PGSales!$L6097*PGSales!$M6097</f>
        <v>750</v>
      </c>
    </row>
    <row r="6098" spans="1:14" hidden="1" x14ac:dyDescent="0.25">
      <c r="A6098" s="77">
        <f t="shared" si="536"/>
        <v>2025</v>
      </c>
      <c r="B6098" s="77">
        <f t="shared" si="537"/>
        <v>4</v>
      </c>
      <c r="C6098" s="73">
        <v>45773</v>
      </c>
      <c r="D6098" s="79" t="s">
        <v>109</v>
      </c>
      <c r="E6098" s="80" t="s">
        <v>516</v>
      </c>
      <c r="F6098" s="81" t="str">
        <f>VLOOKUP(E6098,Customer[],2,FALSE)</f>
        <v>Hlaing Min</v>
      </c>
      <c r="G6098" s="69" t="str">
        <f>VLOOKUP(E6098,Customer[],3,FALSE)</f>
        <v>Than nay pin rd</v>
      </c>
      <c r="H6098" s="69" t="str">
        <f>VLOOKUP(E6098,Customer[],4,FALSE)</f>
        <v>Htauk kyant</v>
      </c>
      <c r="I6098" s="48" t="s">
        <v>18</v>
      </c>
      <c r="J6098" s="82" t="str">
        <f>VLOOKUP(I6098,PGStock[],2,FALSE)</f>
        <v>Formula Rum 350ml</v>
      </c>
      <c r="K6098" s="71">
        <f>VLOOKUP(I6098,PGStock[],3,FALSE)</f>
        <v>0.35</v>
      </c>
      <c r="L6098" s="47">
        <v>4</v>
      </c>
      <c r="M6098" s="47">
        <f>VLOOKUP(I6098,PGStock[],6,FALSE)</f>
        <v>150</v>
      </c>
      <c r="N6098" s="47">
        <f>+PGSales!$L6098*PGSales!$M6098</f>
        <v>600</v>
      </c>
    </row>
    <row r="6099" spans="1:14" hidden="1" x14ac:dyDescent="0.25">
      <c r="A6099" s="77">
        <f t="shared" si="536"/>
        <v>2025</v>
      </c>
      <c r="B6099" s="77">
        <f t="shared" si="537"/>
        <v>4</v>
      </c>
      <c r="C6099" s="73">
        <v>45773</v>
      </c>
      <c r="D6099" s="79" t="s">
        <v>66</v>
      </c>
      <c r="E6099" s="80" t="s">
        <v>733</v>
      </c>
      <c r="F6099" s="81" t="str">
        <f>VLOOKUP(E6099,Customer[],2,FALSE)</f>
        <v>Shwe Young</v>
      </c>
      <c r="G6099" s="69" t="str">
        <f>VLOOKUP(E6099,Customer[],3,FALSE)</f>
        <v>Moe Yi Rd</v>
      </c>
      <c r="H6099" s="69" t="str">
        <f>VLOOKUP(E6099,Customer[],4,FALSE)</f>
        <v>Htauk kyant</v>
      </c>
      <c r="I6099" s="48" t="s">
        <v>27</v>
      </c>
      <c r="J6099" s="82" t="str">
        <f>VLOOKUP(I6099,PGStock[],2,FALSE)</f>
        <v>Columbus Super Red Smooth 700 Ml</v>
      </c>
      <c r="K6099" s="71">
        <f>VLOOKUP(I6099,PGStock[],3,FALSE)</f>
        <v>0.7</v>
      </c>
      <c r="L6099" s="47">
        <v>1</v>
      </c>
      <c r="M6099" s="47">
        <f>VLOOKUP(I6099,PGStock[],6,FALSE)</f>
        <v>200</v>
      </c>
      <c r="N6099" s="47">
        <f>+PGSales!$L6099*PGSales!$M6099</f>
        <v>200</v>
      </c>
    </row>
    <row r="6100" spans="1:14" hidden="1" x14ac:dyDescent="0.25">
      <c r="A6100" s="77">
        <f t="shared" si="536"/>
        <v>2025</v>
      </c>
      <c r="B6100" s="77">
        <f t="shared" si="537"/>
        <v>4</v>
      </c>
      <c r="C6100" s="73">
        <v>45773</v>
      </c>
      <c r="D6100" s="79" t="s">
        <v>66</v>
      </c>
      <c r="E6100" s="80" t="s">
        <v>733</v>
      </c>
      <c r="F6100" s="81" t="str">
        <f>VLOOKUP(E6100,Customer[],2,FALSE)</f>
        <v>Shwe Young</v>
      </c>
      <c r="G6100" s="69" t="str">
        <f>VLOOKUP(E6100,Customer[],3,FALSE)</f>
        <v>Moe Yi Rd</v>
      </c>
      <c r="H6100" s="69" t="str">
        <f>VLOOKUP(E6100,Customer[],4,FALSE)</f>
        <v>Htauk kyant</v>
      </c>
      <c r="I6100" s="48" t="s">
        <v>25</v>
      </c>
      <c r="J6100" s="82" t="str">
        <f>VLOOKUP(I6100,PGStock[],2,FALSE)</f>
        <v>Columbus Super Red Smooth 350 Ml</v>
      </c>
      <c r="K6100" s="71">
        <f>VLOOKUP(I6100,PGStock[],3,FALSE)</f>
        <v>0.35</v>
      </c>
      <c r="L6100" s="47">
        <v>1</v>
      </c>
      <c r="M6100" s="47">
        <f>VLOOKUP(I6100,PGStock[],6,FALSE)</f>
        <v>150</v>
      </c>
      <c r="N6100" s="47">
        <f>+PGSales!$L6100*PGSales!$M6100</f>
        <v>150</v>
      </c>
    </row>
    <row r="6101" spans="1:14" hidden="1" x14ac:dyDescent="0.25">
      <c r="A6101" s="77">
        <f t="shared" si="536"/>
        <v>2025</v>
      </c>
      <c r="B6101" s="77">
        <f t="shared" si="537"/>
        <v>4</v>
      </c>
      <c r="C6101" s="73">
        <v>45773</v>
      </c>
      <c r="D6101" s="79" t="s">
        <v>66</v>
      </c>
      <c r="E6101" s="80" t="s">
        <v>733</v>
      </c>
      <c r="F6101" s="81" t="str">
        <f>VLOOKUP(E6101,Customer[],2,FALSE)</f>
        <v>Shwe Young</v>
      </c>
      <c r="G6101" s="69" t="str">
        <f>VLOOKUP(E6101,Customer[],3,FALSE)</f>
        <v>Moe Yi Rd</v>
      </c>
      <c r="H6101" s="69" t="str">
        <f>VLOOKUP(E6101,Customer[],4,FALSE)</f>
        <v>Htauk kyant</v>
      </c>
      <c r="I6101" s="48" t="s">
        <v>18</v>
      </c>
      <c r="J6101" s="82" t="str">
        <f>VLOOKUP(I6101,PGStock[],2,FALSE)</f>
        <v>Formula Rum 350ml</v>
      </c>
      <c r="K6101" s="71">
        <f>VLOOKUP(I6101,PGStock[],3,FALSE)</f>
        <v>0.35</v>
      </c>
      <c r="L6101" s="47">
        <v>1</v>
      </c>
      <c r="M6101" s="47">
        <f>VLOOKUP(I6101,PGStock[],6,FALSE)</f>
        <v>150</v>
      </c>
      <c r="N6101" s="47">
        <f>+PGSales!$L6101*PGSales!$M6101</f>
        <v>150</v>
      </c>
    </row>
    <row r="6102" spans="1:14" hidden="1" x14ac:dyDescent="0.25">
      <c r="A6102" s="77">
        <f t="shared" si="536"/>
        <v>2025</v>
      </c>
      <c r="B6102" s="77">
        <f t="shared" si="537"/>
        <v>4</v>
      </c>
      <c r="C6102" s="73">
        <v>45773</v>
      </c>
      <c r="D6102" s="79" t="s">
        <v>4</v>
      </c>
      <c r="E6102" s="80" t="s">
        <v>734</v>
      </c>
      <c r="F6102" s="81" t="str">
        <f>VLOOKUP(E6102,Customer[],2,FALSE)</f>
        <v>Phyo</v>
      </c>
      <c r="G6102" s="69" t="str">
        <f>VLOOKUP(E6102,Customer[],3,FALSE)</f>
        <v>Anaw Yathar Rd</v>
      </c>
      <c r="H6102" s="69" t="str">
        <f>VLOOKUP(E6102,Customer[],4,FALSE)</f>
        <v>Hlaing Thar Yar</v>
      </c>
      <c r="I6102" s="48" t="s">
        <v>25</v>
      </c>
      <c r="J6102" s="82" t="str">
        <f>VLOOKUP(I6102,PGStock[],2,FALSE)</f>
        <v>Columbus Super Red Smooth 350 Ml</v>
      </c>
      <c r="K6102" s="71">
        <f>VLOOKUP(I6102,PGStock[],3,FALSE)</f>
        <v>0.35</v>
      </c>
      <c r="L6102" s="47">
        <v>2</v>
      </c>
      <c r="M6102" s="47">
        <f>VLOOKUP(I6102,PGStock[],6,FALSE)</f>
        <v>150</v>
      </c>
      <c r="N6102" s="47">
        <f>+PGSales!$L6102*PGSales!$M6102</f>
        <v>300</v>
      </c>
    </row>
    <row r="6103" spans="1:14" hidden="1" x14ac:dyDescent="0.25">
      <c r="A6103" s="77">
        <f t="shared" si="536"/>
        <v>2025</v>
      </c>
      <c r="B6103" s="77">
        <f t="shared" si="537"/>
        <v>4</v>
      </c>
      <c r="C6103" s="73">
        <v>45773</v>
      </c>
      <c r="D6103" s="79" t="s">
        <v>367</v>
      </c>
      <c r="E6103" s="80" t="s">
        <v>736</v>
      </c>
      <c r="F6103" s="81" t="str">
        <f>VLOOKUP(E6103,Customer[],2,FALSE)</f>
        <v>Shwe Hinner</v>
      </c>
      <c r="G6103" s="69" t="str">
        <f>VLOOKUP(E6103,Customer[],3,FALSE)</f>
        <v>Anaw Yathar Rd</v>
      </c>
      <c r="H6103" s="69" t="str">
        <f>VLOOKUP(E6103,Customer[],4,FALSE)</f>
        <v>Hlaing Thar Yar</v>
      </c>
      <c r="I6103" s="48" t="s">
        <v>18</v>
      </c>
      <c r="J6103" s="82" t="str">
        <f>VLOOKUP(I6103,PGStock[],2,FALSE)</f>
        <v>Formula Rum 350ml</v>
      </c>
      <c r="K6103" s="71">
        <f>VLOOKUP(I6103,PGStock[],3,FALSE)</f>
        <v>0.35</v>
      </c>
      <c r="L6103" s="47">
        <v>3</v>
      </c>
      <c r="M6103" s="47">
        <f>VLOOKUP(I6103,PGStock[],6,FALSE)</f>
        <v>150</v>
      </c>
      <c r="N6103" s="47">
        <f>+PGSales!$L6103*PGSales!$M6103</f>
        <v>450</v>
      </c>
    </row>
    <row r="6104" spans="1:14" hidden="1" x14ac:dyDescent="0.25">
      <c r="A6104" s="77">
        <f t="shared" si="536"/>
        <v>2025</v>
      </c>
      <c r="B6104" s="77">
        <f t="shared" si="537"/>
        <v>4</v>
      </c>
      <c r="C6104" s="73">
        <v>45773</v>
      </c>
      <c r="D6104" s="79" t="s">
        <v>76</v>
      </c>
      <c r="E6104" s="80" t="s">
        <v>737</v>
      </c>
      <c r="F6104" s="81" t="str">
        <f>VLOOKUP(E6104,Customer[],2,FALSE)</f>
        <v>Lucky 7</v>
      </c>
      <c r="G6104" s="69" t="str">
        <f>VLOOKUP(E6104,Customer[],3,FALSE)</f>
        <v>Anaw Yathar Rd</v>
      </c>
      <c r="H6104" s="69" t="str">
        <f>VLOOKUP(E6104,Customer[],4,FALSE)</f>
        <v>Hlaing Thar Yar</v>
      </c>
      <c r="I6104" s="48" t="s">
        <v>25</v>
      </c>
      <c r="J6104" s="82" t="str">
        <f>VLOOKUP(I6104,PGStock[],2,FALSE)</f>
        <v>Columbus Super Red Smooth 350 Ml</v>
      </c>
      <c r="K6104" s="71">
        <f>VLOOKUP(I6104,PGStock[],3,FALSE)</f>
        <v>0.35</v>
      </c>
      <c r="L6104" s="47">
        <v>3</v>
      </c>
      <c r="M6104" s="47">
        <f>VLOOKUP(I6104,PGStock[],6,FALSE)</f>
        <v>150</v>
      </c>
      <c r="N6104" s="47">
        <f>+PGSales!$L6104*PGSales!$M6104</f>
        <v>450</v>
      </c>
    </row>
    <row r="6105" spans="1:14" hidden="1" x14ac:dyDescent="0.25">
      <c r="A6105" s="77">
        <f t="shared" si="536"/>
        <v>2025</v>
      </c>
      <c r="B6105" s="77">
        <f t="shared" si="537"/>
        <v>4</v>
      </c>
      <c r="C6105" s="73">
        <v>45773</v>
      </c>
      <c r="D6105" s="79" t="s">
        <v>76</v>
      </c>
      <c r="E6105" s="80" t="s">
        <v>737</v>
      </c>
      <c r="F6105" s="81" t="str">
        <f>VLOOKUP(E6105,Customer[],2,FALSE)</f>
        <v>Lucky 7</v>
      </c>
      <c r="G6105" s="69" t="str">
        <f>VLOOKUP(E6105,Customer[],3,FALSE)</f>
        <v>Anaw Yathar Rd</v>
      </c>
      <c r="H6105" s="69" t="str">
        <f>VLOOKUP(E6105,Customer[],4,FALSE)</f>
        <v>Hlaing Thar Yar</v>
      </c>
      <c r="I6105" s="48" t="s">
        <v>20</v>
      </c>
      <c r="J6105" s="82" t="str">
        <f>VLOOKUP(I6105,PGStock[],2,FALSE)</f>
        <v>Formula Rum 700ml</v>
      </c>
      <c r="K6105" s="71">
        <f>VLOOKUP(I6105,PGStock[],3,FALSE)</f>
        <v>0.7</v>
      </c>
      <c r="L6105" s="47">
        <v>1</v>
      </c>
      <c r="M6105" s="47">
        <f>VLOOKUP(I6105,PGStock[],6,FALSE)</f>
        <v>200</v>
      </c>
      <c r="N6105" s="47">
        <f>+PGSales!$L6105*PGSales!$M6105</f>
        <v>200</v>
      </c>
    </row>
    <row r="6106" spans="1:14" hidden="1" x14ac:dyDescent="0.25">
      <c r="A6106" s="77">
        <f t="shared" si="536"/>
        <v>2025</v>
      </c>
      <c r="B6106" s="77">
        <f t="shared" si="537"/>
        <v>4</v>
      </c>
      <c r="C6106" s="73">
        <v>45773</v>
      </c>
      <c r="D6106" s="79" t="s">
        <v>76</v>
      </c>
      <c r="E6106" s="80" t="s">
        <v>737</v>
      </c>
      <c r="F6106" s="81" t="str">
        <f>VLOOKUP(E6106,Customer[],2,FALSE)</f>
        <v>Lucky 7</v>
      </c>
      <c r="G6106" s="69" t="str">
        <f>VLOOKUP(E6106,Customer[],3,FALSE)</f>
        <v>Anaw Yathar Rd</v>
      </c>
      <c r="H6106" s="69" t="str">
        <f>VLOOKUP(E6106,Customer[],4,FALSE)</f>
        <v>Hlaing Thar Yar</v>
      </c>
      <c r="I6106" s="48" t="s">
        <v>18</v>
      </c>
      <c r="J6106" s="82" t="str">
        <f>VLOOKUP(I6106,PGStock[],2,FALSE)</f>
        <v>Formula Rum 350ml</v>
      </c>
      <c r="K6106" s="71">
        <f>VLOOKUP(I6106,PGStock[],3,FALSE)</f>
        <v>0.35</v>
      </c>
      <c r="L6106" s="47">
        <v>2</v>
      </c>
      <c r="M6106" s="47">
        <f>VLOOKUP(I6106,PGStock[],6,FALSE)</f>
        <v>150</v>
      </c>
      <c r="N6106" s="47">
        <f>+PGSales!$L6106*PGSales!$M6106</f>
        <v>300</v>
      </c>
    </row>
    <row r="6107" spans="1:14" hidden="1" x14ac:dyDescent="0.25">
      <c r="A6107" s="77">
        <f t="shared" si="536"/>
        <v>2025</v>
      </c>
      <c r="B6107" s="77">
        <f t="shared" si="537"/>
        <v>4</v>
      </c>
      <c r="C6107" s="73">
        <v>45773</v>
      </c>
      <c r="D6107" s="79" t="s">
        <v>74</v>
      </c>
      <c r="E6107" s="80" t="s">
        <v>738</v>
      </c>
      <c r="F6107" s="81" t="str">
        <f>VLOOKUP(E6107,Customer[],2,FALSE)</f>
        <v>Win</v>
      </c>
      <c r="G6107" s="69" t="str">
        <f>VLOOKUP(E6107,Customer[],3,FALSE)</f>
        <v>Anaw Yathar Rd</v>
      </c>
      <c r="H6107" s="69" t="str">
        <f>VLOOKUP(E6107,Customer[],4,FALSE)</f>
        <v>Hlaing Thar Yar</v>
      </c>
      <c r="I6107" s="48" t="s">
        <v>25</v>
      </c>
      <c r="J6107" s="82" t="str">
        <f>VLOOKUP(I6107,PGStock[],2,FALSE)</f>
        <v>Columbus Super Red Smooth 350 Ml</v>
      </c>
      <c r="K6107" s="71">
        <f>VLOOKUP(I6107,PGStock[],3,FALSE)</f>
        <v>0.35</v>
      </c>
      <c r="L6107" s="47">
        <v>4</v>
      </c>
      <c r="M6107" s="47">
        <f>VLOOKUP(I6107,PGStock[],6,FALSE)</f>
        <v>150</v>
      </c>
      <c r="N6107" s="47">
        <f>+PGSales!$L6107*PGSales!$M6107</f>
        <v>600</v>
      </c>
    </row>
    <row r="6108" spans="1:14" hidden="1" x14ac:dyDescent="0.25">
      <c r="A6108" s="77">
        <f t="shared" si="536"/>
        <v>2025</v>
      </c>
      <c r="B6108" s="77">
        <f t="shared" si="537"/>
        <v>4</v>
      </c>
      <c r="C6108" s="73">
        <v>45773</v>
      </c>
      <c r="D6108" s="79" t="s">
        <v>74</v>
      </c>
      <c r="E6108" s="80" t="s">
        <v>738</v>
      </c>
      <c r="F6108" s="81" t="str">
        <f>VLOOKUP(E6108,Customer[],2,FALSE)</f>
        <v>Win</v>
      </c>
      <c r="G6108" s="69" t="str">
        <f>VLOOKUP(E6108,Customer[],3,FALSE)</f>
        <v>Anaw Yathar Rd</v>
      </c>
      <c r="H6108" s="69" t="str">
        <f>VLOOKUP(E6108,Customer[],4,FALSE)</f>
        <v>Hlaing Thar Yar</v>
      </c>
      <c r="I6108" s="48" t="s">
        <v>20</v>
      </c>
      <c r="J6108" s="82" t="str">
        <f>VLOOKUP(I6108,PGStock[],2,FALSE)</f>
        <v>Formula Rum 700ml</v>
      </c>
      <c r="K6108" s="71">
        <f>VLOOKUP(I6108,PGStock[],3,FALSE)</f>
        <v>0.7</v>
      </c>
      <c r="L6108" s="47">
        <v>2</v>
      </c>
      <c r="M6108" s="47">
        <f>VLOOKUP(I6108,PGStock[],6,FALSE)</f>
        <v>200</v>
      </c>
      <c r="N6108" s="47">
        <f>+PGSales!$L6108*PGSales!$M6108</f>
        <v>400</v>
      </c>
    </row>
    <row r="6109" spans="1:14" hidden="1" x14ac:dyDescent="0.25">
      <c r="A6109" s="77">
        <f t="shared" si="536"/>
        <v>2025</v>
      </c>
      <c r="B6109" s="77">
        <f t="shared" si="537"/>
        <v>4</v>
      </c>
      <c r="C6109" s="73">
        <v>45773</v>
      </c>
      <c r="D6109" s="79" t="s">
        <v>3</v>
      </c>
      <c r="E6109" s="80" t="s">
        <v>740</v>
      </c>
      <c r="F6109" s="81" t="str">
        <f>VLOOKUP(E6109,Customer[],2,FALSE)</f>
        <v>AATT 1</v>
      </c>
      <c r="G6109" s="69" t="str">
        <f>VLOOKUP(E6109,Customer[],3,FALSE)</f>
        <v>Sittwe RD</v>
      </c>
      <c r="H6109" s="69" t="str">
        <f>VLOOKUP(E6109,Customer[],4,FALSE)</f>
        <v>Hlaing Thar Yar</v>
      </c>
      <c r="I6109" s="48" t="s">
        <v>25</v>
      </c>
      <c r="J6109" s="82" t="str">
        <f>VLOOKUP(I6109,PGStock[],2,FALSE)</f>
        <v>Columbus Super Red Smooth 350 Ml</v>
      </c>
      <c r="K6109" s="71">
        <f>VLOOKUP(I6109,PGStock[],3,FALSE)</f>
        <v>0.35</v>
      </c>
      <c r="L6109" s="47">
        <v>2</v>
      </c>
      <c r="M6109" s="47">
        <f>VLOOKUP(I6109,PGStock[],6,FALSE)</f>
        <v>150</v>
      </c>
      <c r="N6109" s="47">
        <f>+PGSales!$L6109*PGSales!$M6109</f>
        <v>300</v>
      </c>
    </row>
    <row r="6110" spans="1:14" hidden="1" x14ac:dyDescent="0.25">
      <c r="A6110" s="77">
        <f t="shared" si="536"/>
        <v>2025</v>
      </c>
      <c r="B6110" s="77">
        <f t="shared" si="537"/>
        <v>4</v>
      </c>
      <c r="C6110" s="73">
        <v>45773</v>
      </c>
      <c r="D6110" s="79" t="s">
        <v>131</v>
      </c>
      <c r="E6110" s="80" t="s">
        <v>742</v>
      </c>
      <c r="F6110" s="81" t="str">
        <f>VLOOKUP(E6110,Customer[],2,FALSE)</f>
        <v xml:space="preserve">AATT </v>
      </c>
      <c r="G6110" s="69" t="str">
        <f>VLOOKUP(E6110,Customer[],3,FALSE)</f>
        <v>Mandalay Rd</v>
      </c>
      <c r="H6110" s="69" t="str">
        <f>VLOOKUP(E6110,Customer[],4,FALSE)</f>
        <v>Hlaing Thar Yar</v>
      </c>
      <c r="I6110" s="48" t="s">
        <v>25</v>
      </c>
      <c r="J6110" s="82" t="str">
        <f>VLOOKUP(I6110,PGStock[],2,FALSE)</f>
        <v>Columbus Super Red Smooth 350 Ml</v>
      </c>
      <c r="K6110" s="71">
        <f>VLOOKUP(I6110,PGStock[],3,FALSE)</f>
        <v>0.35</v>
      </c>
      <c r="L6110" s="47">
        <v>1</v>
      </c>
      <c r="M6110" s="47">
        <f>VLOOKUP(I6110,PGStock[],6,FALSE)</f>
        <v>150</v>
      </c>
      <c r="N6110" s="47">
        <f>+PGSales!$L6110*PGSales!$M6110</f>
        <v>150</v>
      </c>
    </row>
    <row r="6111" spans="1:14" hidden="1" x14ac:dyDescent="0.25">
      <c r="A6111" s="77">
        <f t="shared" si="536"/>
        <v>2025</v>
      </c>
      <c r="B6111" s="77">
        <f t="shared" si="537"/>
        <v>4</v>
      </c>
      <c r="C6111" s="73">
        <v>45773</v>
      </c>
      <c r="D6111" s="79" t="s">
        <v>131</v>
      </c>
      <c r="E6111" s="80" t="s">
        <v>742</v>
      </c>
      <c r="F6111" s="81" t="str">
        <f>VLOOKUP(E6111,Customer[],2,FALSE)</f>
        <v xml:space="preserve">AATT </v>
      </c>
      <c r="G6111" s="69" t="str">
        <f>VLOOKUP(E6111,Customer[],3,FALSE)</f>
        <v>Mandalay Rd</v>
      </c>
      <c r="H6111" s="69" t="str">
        <f>VLOOKUP(E6111,Customer[],4,FALSE)</f>
        <v>Hlaing Thar Yar</v>
      </c>
      <c r="I6111" s="48" t="s">
        <v>18</v>
      </c>
      <c r="J6111" s="82" t="str">
        <f>VLOOKUP(I6111,PGStock[],2,FALSE)</f>
        <v>Formula Rum 350ml</v>
      </c>
      <c r="K6111" s="71">
        <f>VLOOKUP(I6111,PGStock[],3,FALSE)</f>
        <v>0.35</v>
      </c>
      <c r="L6111" s="47">
        <v>1</v>
      </c>
      <c r="M6111" s="47">
        <f>VLOOKUP(I6111,PGStock[],6,FALSE)</f>
        <v>150</v>
      </c>
      <c r="N6111" s="47">
        <f>+PGSales!$L6111*PGSales!$M6111</f>
        <v>150</v>
      </c>
    </row>
    <row r="6112" spans="1:14" hidden="1" x14ac:dyDescent="0.25">
      <c r="A6112" s="77">
        <f t="shared" si="536"/>
        <v>2025</v>
      </c>
      <c r="B6112" s="77">
        <f t="shared" si="537"/>
        <v>4</v>
      </c>
      <c r="C6112" s="73">
        <v>45773</v>
      </c>
      <c r="D6112" s="79" t="s">
        <v>70</v>
      </c>
      <c r="E6112" s="80" t="s">
        <v>169</v>
      </c>
      <c r="F6112" s="81" t="str">
        <f>VLOOKUP(E6112,Customer[],2,FALSE)</f>
        <v xml:space="preserve">Kaung </v>
      </c>
      <c r="G6112" s="69" t="str">
        <f>VLOOKUP(E6112,Customer[],3,FALSE)</f>
        <v>Sin Phyu Shin Rd</v>
      </c>
      <c r="H6112" s="69" t="str">
        <f>VLOOKUP(E6112,Customer[],4,FALSE)</f>
        <v>Hlaing Thar Yar</v>
      </c>
      <c r="I6112" s="48" t="s">
        <v>25</v>
      </c>
      <c r="J6112" s="82" t="str">
        <f>VLOOKUP(I6112,PGStock[],2,FALSE)</f>
        <v>Columbus Super Red Smooth 350 Ml</v>
      </c>
      <c r="K6112" s="71">
        <f>VLOOKUP(I6112,PGStock[],3,FALSE)</f>
        <v>0.35</v>
      </c>
      <c r="L6112" s="47">
        <v>2</v>
      </c>
      <c r="M6112" s="47">
        <f>VLOOKUP(I6112,PGStock[],6,FALSE)</f>
        <v>150</v>
      </c>
      <c r="N6112" s="47">
        <f>+PGSales!$L6112*PGSales!$M6112</f>
        <v>300</v>
      </c>
    </row>
    <row r="6113" spans="1:14" hidden="1" x14ac:dyDescent="0.25">
      <c r="A6113" s="77">
        <f t="shared" si="536"/>
        <v>2025</v>
      </c>
      <c r="B6113" s="77">
        <f t="shared" si="537"/>
        <v>4</v>
      </c>
      <c r="C6113" s="73">
        <v>45773</v>
      </c>
      <c r="D6113" s="79" t="s">
        <v>70</v>
      </c>
      <c r="E6113" s="80" t="s">
        <v>169</v>
      </c>
      <c r="F6113" s="81" t="str">
        <f>VLOOKUP(E6113,Customer[],2,FALSE)</f>
        <v xml:space="preserve">Kaung </v>
      </c>
      <c r="G6113" s="69" t="str">
        <f>VLOOKUP(E6113,Customer[],3,FALSE)</f>
        <v>Sin Phyu Shin Rd</v>
      </c>
      <c r="H6113" s="69" t="str">
        <f>VLOOKUP(E6113,Customer[],4,FALSE)</f>
        <v>Hlaing Thar Yar</v>
      </c>
      <c r="I6113" s="48" t="s">
        <v>20</v>
      </c>
      <c r="J6113" s="82" t="str">
        <f>VLOOKUP(I6113,PGStock[],2,FALSE)</f>
        <v>Formula Rum 700ml</v>
      </c>
      <c r="K6113" s="71">
        <f>VLOOKUP(I6113,PGStock[],3,FALSE)</f>
        <v>0.7</v>
      </c>
      <c r="L6113" s="47">
        <v>3</v>
      </c>
      <c r="M6113" s="47">
        <f>VLOOKUP(I6113,PGStock[],6,FALSE)</f>
        <v>200</v>
      </c>
      <c r="N6113" s="47">
        <f>+PGSales!$L6113*PGSales!$M6113</f>
        <v>600</v>
      </c>
    </row>
    <row r="6114" spans="1:14" hidden="1" x14ac:dyDescent="0.25">
      <c r="A6114" s="77">
        <f t="shared" si="536"/>
        <v>2025</v>
      </c>
      <c r="B6114" s="77">
        <f t="shared" si="537"/>
        <v>4</v>
      </c>
      <c r="C6114" s="73">
        <v>45775</v>
      </c>
      <c r="D6114" s="79" t="s">
        <v>365</v>
      </c>
      <c r="E6114" s="80">
        <v>29</v>
      </c>
      <c r="F6114" s="81">
        <f>VLOOKUP(E6114,Customer[],2,FALSE)</f>
        <v>29</v>
      </c>
      <c r="G6114" s="69" t="str">
        <f>VLOOKUP(E6114,Customer[],3,FALSE)</f>
        <v xml:space="preserve">Lan Thit Lan </v>
      </c>
      <c r="H6114" s="69" t="str">
        <f>VLOOKUP(E6114,Customer[],4,FALSE)</f>
        <v>Htauk kyant</v>
      </c>
      <c r="I6114" s="48" t="s">
        <v>20</v>
      </c>
      <c r="J6114" s="82" t="str">
        <f>VLOOKUP(I6114,PGStock[],2,FALSE)</f>
        <v>Formula Rum 700ml</v>
      </c>
      <c r="K6114" s="71">
        <f>VLOOKUP(I6114,PGStock[],3,FALSE)</f>
        <v>0.7</v>
      </c>
      <c r="L6114" s="47">
        <v>1</v>
      </c>
      <c r="M6114" s="47">
        <f>VLOOKUP(I6114,PGStock[],6,FALSE)</f>
        <v>200</v>
      </c>
      <c r="N6114" s="47">
        <f>+PGSales!$L6114*PGSales!$M6114</f>
        <v>200</v>
      </c>
    </row>
    <row r="6115" spans="1:14" hidden="1" x14ac:dyDescent="0.25">
      <c r="A6115" s="77">
        <f t="shared" si="536"/>
        <v>2025</v>
      </c>
      <c r="B6115" s="77">
        <f t="shared" si="537"/>
        <v>4</v>
      </c>
      <c r="C6115" s="73">
        <v>45775</v>
      </c>
      <c r="D6115" s="79" t="s">
        <v>365</v>
      </c>
      <c r="E6115" s="80">
        <v>29</v>
      </c>
      <c r="F6115" s="81">
        <f>VLOOKUP(E6115,Customer[],2,FALSE)</f>
        <v>29</v>
      </c>
      <c r="G6115" s="69" t="str">
        <f>VLOOKUP(E6115,Customer[],3,FALSE)</f>
        <v xml:space="preserve">Lan Thit Lan </v>
      </c>
      <c r="H6115" s="69" t="str">
        <f>VLOOKUP(E6115,Customer[],4,FALSE)</f>
        <v>Htauk kyant</v>
      </c>
      <c r="I6115" s="48" t="s">
        <v>18</v>
      </c>
      <c r="J6115" s="82" t="str">
        <f>VLOOKUP(I6115,PGStock[],2,FALSE)</f>
        <v>Formula Rum 350ml</v>
      </c>
      <c r="K6115" s="71">
        <f>VLOOKUP(I6115,PGStock[],3,FALSE)</f>
        <v>0.35</v>
      </c>
      <c r="L6115" s="47">
        <v>3</v>
      </c>
      <c r="M6115" s="47">
        <f>VLOOKUP(I6115,PGStock[],6,FALSE)</f>
        <v>150</v>
      </c>
      <c r="N6115" s="47">
        <f>+PGSales!$L6115*PGSales!$M6115</f>
        <v>450</v>
      </c>
    </row>
    <row r="6116" spans="1:14" hidden="1" x14ac:dyDescent="0.25">
      <c r="A6116" s="77">
        <f t="shared" ref="A6116:A6134" si="538">YEAR(C6116)</f>
        <v>2025</v>
      </c>
      <c r="B6116" s="77">
        <f t="shared" ref="B6116:B6134" si="539">MONTH(C6116)</f>
        <v>4</v>
      </c>
      <c r="C6116" s="73">
        <v>45775</v>
      </c>
      <c r="D6116" s="79" t="s">
        <v>58</v>
      </c>
      <c r="E6116" s="80" t="s">
        <v>475</v>
      </c>
      <c r="F6116" s="81" t="str">
        <f>VLOOKUP(E6116,Customer[],2,FALSE)</f>
        <v>Moe Thounk Pan</v>
      </c>
      <c r="G6116" s="69" t="str">
        <f>VLOOKUP(E6116,Customer[],3,FALSE)</f>
        <v>Mya Yatu Sd</v>
      </c>
      <c r="H6116" s="69" t="str">
        <f>VLOOKUP(E6116,Customer[],4,FALSE)</f>
        <v>Htauk kyant</v>
      </c>
      <c r="I6116" s="48" t="s">
        <v>25</v>
      </c>
      <c r="J6116" s="82" t="str">
        <f>VLOOKUP(I6116,PGStock[],2,FALSE)</f>
        <v>Columbus Super Red Smooth 350 Ml</v>
      </c>
      <c r="K6116" s="71">
        <f>VLOOKUP(I6116,PGStock[],3,FALSE)</f>
        <v>0.35</v>
      </c>
      <c r="L6116" s="47">
        <v>8</v>
      </c>
      <c r="M6116" s="47">
        <f>VLOOKUP(I6116,PGStock[],6,FALSE)</f>
        <v>150</v>
      </c>
      <c r="N6116" s="47">
        <f>+PGSales!$L6116*PGSales!$M6116</f>
        <v>1200</v>
      </c>
    </row>
    <row r="6117" spans="1:14" hidden="1" x14ac:dyDescent="0.25">
      <c r="A6117" s="77">
        <f t="shared" si="538"/>
        <v>2025</v>
      </c>
      <c r="B6117" s="77">
        <f t="shared" si="539"/>
        <v>4</v>
      </c>
      <c r="C6117" s="73">
        <v>45775</v>
      </c>
      <c r="D6117" s="79" t="s">
        <v>58</v>
      </c>
      <c r="E6117" s="80" t="s">
        <v>475</v>
      </c>
      <c r="F6117" s="81" t="str">
        <f>VLOOKUP(E6117,Customer[],2,FALSE)</f>
        <v>Moe Thounk Pan</v>
      </c>
      <c r="G6117" s="69" t="str">
        <f>VLOOKUP(E6117,Customer[],3,FALSE)</f>
        <v>Mya Yatu Sd</v>
      </c>
      <c r="H6117" s="69" t="str">
        <f>VLOOKUP(E6117,Customer[],4,FALSE)</f>
        <v>Htauk kyant</v>
      </c>
      <c r="I6117" s="48" t="s">
        <v>20</v>
      </c>
      <c r="J6117" s="82" t="str">
        <f>VLOOKUP(I6117,PGStock[],2,FALSE)</f>
        <v>Formula Rum 700ml</v>
      </c>
      <c r="K6117" s="71">
        <f>VLOOKUP(I6117,PGStock[],3,FALSE)</f>
        <v>0.7</v>
      </c>
      <c r="L6117" s="47">
        <v>2</v>
      </c>
      <c r="M6117" s="47">
        <f>VLOOKUP(I6117,PGStock[],6,FALSE)</f>
        <v>200</v>
      </c>
      <c r="N6117" s="47">
        <f>+PGSales!$L6117*PGSales!$M6117</f>
        <v>400</v>
      </c>
    </row>
    <row r="6118" spans="1:14" hidden="1" x14ac:dyDescent="0.25">
      <c r="A6118" s="77">
        <f t="shared" si="538"/>
        <v>2025</v>
      </c>
      <c r="B6118" s="77">
        <f t="shared" si="539"/>
        <v>4</v>
      </c>
      <c r="C6118" s="73">
        <v>45775</v>
      </c>
      <c r="D6118" s="79" t="s">
        <v>58</v>
      </c>
      <c r="E6118" s="80" t="s">
        <v>475</v>
      </c>
      <c r="F6118" s="81" t="str">
        <f>VLOOKUP(E6118,Customer[],2,FALSE)</f>
        <v>Moe Thounk Pan</v>
      </c>
      <c r="G6118" s="69" t="str">
        <f>VLOOKUP(E6118,Customer[],3,FALSE)</f>
        <v>Mya Yatu Sd</v>
      </c>
      <c r="H6118" s="69" t="str">
        <f>VLOOKUP(E6118,Customer[],4,FALSE)</f>
        <v>Htauk kyant</v>
      </c>
      <c r="I6118" s="48" t="s">
        <v>18</v>
      </c>
      <c r="J6118" s="82" t="str">
        <f>VLOOKUP(I6118,PGStock[],2,FALSE)</f>
        <v>Formula Rum 350ml</v>
      </c>
      <c r="K6118" s="71">
        <f>VLOOKUP(I6118,PGStock[],3,FALSE)</f>
        <v>0.35</v>
      </c>
      <c r="L6118" s="47">
        <v>2</v>
      </c>
      <c r="M6118" s="47">
        <f>VLOOKUP(I6118,PGStock[],6,FALSE)</f>
        <v>150</v>
      </c>
      <c r="N6118" s="47">
        <f>+PGSales!$L6118*PGSales!$M6118</f>
        <v>300</v>
      </c>
    </row>
    <row r="6119" spans="1:14" hidden="1" x14ac:dyDescent="0.25">
      <c r="A6119" s="77">
        <f t="shared" si="538"/>
        <v>2025</v>
      </c>
      <c r="B6119" s="77">
        <f t="shared" si="539"/>
        <v>4</v>
      </c>
      <c r="C6119" s="73">
        <v>45775</v>
      </c>
      <c r="D6119" s="79" t="s">
        <v>66</v>
      </c>
      <c r="E6119" s="80" t="s">
        <v>726</v>
      </c>
      <c r="F6119" s="81" t="str">
        <f>VLOOKUP(E6119,Customer[],2,FALSE)</f>
        <v>Aung Gyi</v>
      </c>
      <c r="G6119" s="69" t="str">
        <f>VLOOKUP(E6119,Customer[],3,FALSE)</f>
        <v>Bago Rd</v>
      </c>
      <c r="H6119" s="69" t="str">
        <f>VLOOKUP(E6119,Customer[],4,FALSE)</f>
        <v>Htauk kyant</v>
      </c>
      <c r="I6119" s="48" t="s">
        <v>25</v>
      </c>
      <c r="J6119" s="82" t="str">
        <f>VLOOKUP(I6119,PGStock[],2,FALSE)</f>
        <v>Columbus Super Red Smooth 350 Ml</v>
      </c>
      <c r="K6119" s="71">
        <f>VLOOKUP(I6119,PGStock[],3,FALSE)</f>
        <v>0.35</v>
      </c>
      <c r="L6119" s="47">
        <v>1</v>
      </c>
      <c r="M6119" s="47">
        <f>VLOOKUP(I6119,PGStock[],6,FALSE)</f>
        <v>150</v>
      </c>
      <c r="N6119" s="47">
        <f>+PGSales!$L6119*PGSales!$M6119</f>
        <v>150</v>
      </c>
    </row>
    <row r="6120" spans="1:14" hidden="1" x14ac:dyDescent="0.25">
      <c r="A6120" s="77">
        <f t="shared" si="538"/>
        <v>2025</v>
      </c>
      <c r="B6120" s="77">
        <f t="shared" si="539"/>
        <v>4</v>
      </c>
      <c r="C6120" s="73">
        <v>45775</v>
      </c>
      <c r="D6120" s="79" t="s">
        <v>64</v>
      </c>
      <c r="E6120" s="80" t="s">
        <v>485</v>
      </c>
      <c r="F6120" s="81" t="str">
        <f>VLOOKUP(E6120,Customer[],2,FALSE)</f>
        <v>Hlaing Min</v>
      </c>
      <c r="G6120" s="69" t="str">
        <f>VLOOKUP(E6120,Customer[],3,FALSE)</f>
        <v>Than nay pin rd</v>
      </c>
      <c r="H6120" s="69" t="str">
        <f>VLOOKUP(E6120,Customer[],4,FALSE)</f>
        <v>Htauk kyant</v>
      </c>
      <c r="I6120" s="48" t="s">
        <v>25</v>
      </c>
      <c r="J6120" s="82" t="str">
        <f>VLOOKUP(I6120,PGStock[],2,FALSE)</f>
        <v>Columbus Super Red Smooth 350 Ml</v>
      </c>
      <c r="K6120" s="71">
        <f>VLOOKUP(I6120,PGStock[],3,FALSE)</f>
        <v>0.35</v>
      </c>
      <c r="L6120" s="47">
        <v>2</v>
      </c>
      <c r="M6120" s="47">
        <f>VLOOKUP(I6120,PGStock[],6,FALSE)</f>
        <v>150</v>
      </c>
      <c r="N6120" s="47">
        <f>+PGSales!$L6120*PGSales!$M6120</f>
        <v>300</v>
      </c>
    </row>
    <row r="6121" spans="1:14" hidden="1" x14ac:dyDescent="0.25">
      <c r="A6121" s="77">
        <f t="shared" si="538"/>
        <v>2025</v>
      </c>
      <c r="B6121" s="77">
        <f t="shared" si="539"/>
        <v>4</v>
      </c>
      <c r="C6121" s="73">
        <v>45775</v>
      </c>
      <c r="D6121" s="79" t="s">
        <v>64</v>
      </c>
      <c r="E6121" s="80" t="s">
        <v>485</v>
      </c>
      <c r="F6121" s="81" t="str">
        <f>VLOOKUP(E6121,Customer[],2,FALSE)</f>
        <v>Hlaing Min</v>
      </c>
      <c r="G6121" s="69" t="str">
        <f>VLOOKUP(E6121,Customer[],3,FALSE)</f>
        <v>Than nay pin rd</v>
      </c>
      <c r="H6121" s="69" t="str">
        <f>VLOOKUP(E6121,Customer[],4,FALSE)</f>
        <v>Htauk kyant</v>
      </c>
      <c r="I6121" s="48" t="s">
        <v>18</v>
      </c>
      <c r="J6121" s="82" t="str">
        <f>VLOOKUP(I6121,PGStock[],2,FALSE)</f>
        <v>Formula Rum 350ml</v>
      </c>
      <c r="K6121" s="71">
        <f>VLOOKUP(I6121,PGStock[],3,FALSE)</f>
        <v>0.35</v>
      </c>
      <c r="L6121" s="47">
        <v>1</v>
      </c>
      <c r="M6121" s="47">
        <f>VLOOKUP(I6121,PGStock[],6,FALSE)</f>
        <v>150</v>
      </c>
      <c r="N6121" s="47">
        <f>+PGSales!$L6121*PGSales!$M6121</f>
        <v>150</v>
      </c>
    </row>
    <row r="6122" spans="1:14" hidden="1" x14ac:dyDescent="0.25">
      <c r="A6122" s="77">
        <f t="shared" si="538"/>
        <v>2025</v>
      </c>
      <c r="B6122" s="77">
        <f t="shared" si="539"/>
        <v>4</v>
      </c>
      <c r="C6122" s="73">
        <v>45775</v>
      </c>
      <c r="D6122" s="79" t="s">
        <v>62</v>
      </c>
      <c r="E6122" s="80" t="s">
        <v>720</v>
      </c>
      <c r="F6122" s="81" t="str">
        <f>VLOOKUP(E6122,Customer[],2,FALSE)</f>
        <v>Nagarni</v>
      </c>
      <c r="G6122" s="69" t="str">
        <f>VLOOKUP(E6122,Customer[],3,FALSE)</f>
        <v>Tan Day Pin Sd</v>
      </c>
      <c r="H6122" s="69" t="str">
        <f>VLOOKUP(E6122,Customer[],4,FALSE)</f>
        <v>Htauk kyant</v>
      </c>
      <c r="I6122" s="48" t="s">
        <v>18</v>
      </c>
      <c r="J6122" s="82" t="str">
        <f>VLOOKUP(I6122,PGStock[],2,FALSE)</f>
        <v>Formula Rum 350ml</v>
      </c>
      <c r="K6122" s="71">
        <f>VLOOKUP(I6122,PGStock[],3,FALSE)</f>
        <v>0.35</v>
      </c>
      <c r="L6122" s="47">
        <v>3</v>
      </c>
      <c r="M6122" s="47">
        <f>VLOOKUP(I6122,PGStock[],6,FALSE)</f>
        <v>150</v>
      </c>
      <c r="N6122" s="47">
        <f>+PGSales!$L6122*PGSales!$M6122</f>
        <v>450</v>
      </c>
    </row>
    <row r="6123" spans="1:14" hidden="1" x14ac:dyDescent="0.25">
      <c r="A6123" s="77">
        <f t="shared" si="538"/>
        <v>2025</v>
      </c>
      <c r="B6123" s="77">
        <f t="shared" si="539"/>
        <v>4</v>
      </c>
      <c r="C6123" s="73">
        <v>45775</v>
      </c>
      <c r="D6123" s="79" t="s">
        <v>56</v>
      </c>
      <c r="E6123" s="80" t="s">
        <v>745</v>
      </c>
      <c r="F6123" s="81" t="str">
        <f>VLOOKUP(E6123,Customer[],2,FALSE)</f>
        <v xml:space="preserve">KK </v>
      </c>
      <c r="G6123" s="69" t="str">
        <f>VLOOKUP(E6123,Customer[],3,FALSE)</f>
        <v>Oae Yin Sd</v>
      </c>
      <c r="H6123" s="69" t="str">
        <f>VLOOKUP(E6123,Customer[],4,FALSE)</f>
        <v>Htauk kyant</v>
      </c>
      <c r="I6123" s="48" t="s">
        <v>25</v>
      </c>
      <c r="J6123" s="82" t="str">
        <f>VLOOKUP(I6123,PGStock[],2,FALSE)</f>
        <v>Columbus Super Red Smooth 350 Ml</v>
      </c>
      <c r="K6123" s="71">
        <f>VLOOKUP(I6123,PGStock[],3,FALSE)</f>
        <v>0.35</v>
      </c>
      <c r="L6123" s="47">
        <v>3</v>
      </c>
      <c r="M6123" s="47">
        <f>VLOOKUP(I6123,PGStock[],6,FALSE)</f>
        <v>150</v>
      </c>
      <c r="N6123" s="47">
        <f>+PGSales!$L6123*PGSales!$M6123</f>
        <v>450</v>
      </c>
    </row>
    <row r="6124" spans="1:14" hidden="1" x14ac:dyDescent="0.25">
      <c r="A6124" s="77">
        <f t="shared" si="538"/>
        <v>2025</v>
      </c>
      <c r="B6124" s="77">
        <f t="shared" si="539"/>
        <v>4</v>
      </c>
      <c r="C6124" s="73">
        <v>45775</v>
      </c>
      <c r="D6124" s="79" t="s">
        <v>367</v>
      </c>
      <c r="E6124" s="80" t="s">
        <v>746</v>
      </c>
      <c r="F6124" s="81" t="str">
        <f>VLOOKUP(E6124,Customer[],2,FALSE)</f>
        <v>AATT 1</v>
      </c>
      <c r="G6124" s="69" t="str">
        <f>VLOOKUP(E6124,Customer[],3,FALSE)</f>
        <v>Sittwe RD</v>
      </c>
      <c r="H6124" s="69" t="str">
        <f>VLOOKUP(E6124,Customer[],4,FALSE)</f>
        <v>Hlaing Thar Yar</v>
      </c>
      <c r="I6124" s="48" t="s">
        <v>18</v>
      </c>
      <c r="J6124" s="82" t="str">
        <f>VLOOKUP(I6124,PGStock[],2,FALSE)</f>
        <v>Formula Rum 350ml</v>
      </c>
      <c r="K6124" s="71">
        <f>VLOOKUP(I6124,PGStock[],3,FALSE)</f>
        <v>0.35</v>
      </c>
      <c r="L6124" s="47">
        <v>1</v>
      </c>
      <c r="M6124" s="47">
        <f>VLOOKUP(I6124,PGStock[],6,FALSE)</f>
        <v>150</v>
      </c>
      <c r="N6124" s="47">
        <f>+PGSales!$L6124*PGSales!$M6124</f>
        <v>150</v>
      </c>
    </row>
    <row r="6125" spans="1:14" hidden="1" x14ac:dyDescent="0.25">
      <c r="A6125" s="77">
        <f t="shared" si="538"/>
        <v>2025</v>
      </c>
      <c r="B6125" s="77">
        <f t="shared" si="539"/>
        <v>4</v>
      </c>
      <c r="C6125" s="73">
        <v>45775</v>
      </c>
      <c r="D6125" s="79" t="s">
        <v>3</v>
      </c>
      <c r="E6125" s="80" t="s">
        <v>747</v>
      </c>
      <c r="F6125" s="81" t="str">
        <f>VLOOKUP(E6125,Customer[],2,FALSE)</f>
        <v xml:space="preserve">AATT </v>
      </c>
      <c r="G6125" s="69" t="str">
        <f>VLOOKUP(E6125,Customer[],3,FALSE)</f>
        <v>Mandalay Rd</v>
      </c>
      <c r="H6125" s="69" t="str">
        <f>VLOOKUP(E6125,Customer[],4,FALSE)</f>
        <v>Hlaing Thar Yar</v>
      </c>
      <c r="I6125" s="48" t="s">
        <v>25</v>
      </c>
      <c r="J6125" s="82" t="str">
        <f>VLOOKUP(I6125,PGStock[],2,FALSE)</f>
        <v>Columbus Super Red Smooth 350 Ml</v>
      </c>
      <c r="K6125" s="71">
        <f>VLOOKUP(I6125,PGStock[],3,FALSE)</f>
        <v>0.35</v>
      </c>
      <c r="L6125" s="47">
        <v>1</v>
      </c>
      <c r="M6125" s="47">
        <f>VLOOKUP(I6125,PGStock[],6,FALSE)</f>
        <v>150</v>
      </c>
      <c r="N6125" s="47">
        <f>+PGSales!$L6125*PGSales!$M6125</f>
        <v>150</v>
      </c>
    </row>
    <row r="6126" spans="1:14" hidden="1" x14ac:dyDescent="0.25">
      <c r="A6126" s="77">
        <f t="shared" si="538"/>
        <v>2025</v>
      </c>
      <c r="B6126" s="77">
        <f t="shared" si="539"/>
        <v>4</v>
      </c>
      <c r="C6126" s="73">
        <v>45775</v>
      </c>
      <c r="D6126" s="79" t="s">
        <v>3</v>
      </c>
      <c r="E6126" s="80" t="s">
        <v>747</v>
      </c>
      <c r="F6126" s="81" t="str">
        <f>VLOOKUP(E6126,Customer[],2,FALSE)</f>
        <v xml:space="preserve">AATT </v>
      </c>
      <c r="G6126" s="69" t="str">
        <f>VLOOKUP(E6126,Customer[],3,FALSE)</f>
        <v>Mandalay Rd</v>
      </c>
      <c r="H6126" s="69" t="str">
        <f>VLOOKUP(E6126,Customer[],4,FALSE)</f>
        <v>Hlaing Thar Yar</v>
      </c>
      <c r="I6126" s="48" t="s">
        <v>18</v>
      </c>
      <c r="J6126" s="82" t="str">
        <f>VLOOKUP(I6126,PGStock[],2,FALSE)</f>
        <v>Formula Rum 350ml</v>
      </c>
      <c r="K6126" s="71">
        <f>VLOOKUP(I6126,PGStock[],3,FALSE)</f>
        <v>0.35</v>
      </c>
      <c r="L6126" s="47">
        <v>1</v>
      </c>
      <c r="M6126" s="47">
        <f>VLOOKUP(I6126,PGStock[],6,FALSE)</f>
        <v>150</v>
      </c>
      <c r="N6126" s="47">
        <f>+PGSales!$L6126*PGSales!$M6126</f>
        <v>150</v>
      </c>
    </row>
    <row r="6127" spans="1:14" hidden="1" x14ac:dyDescent="0.25">
      <c r="A6127" s="77">
        <f t="shared" si="538"/>
        <v>2025</v>
      </c>
      <c r="B6127" s="77">
        <f t="shared" si="539"/>
        <v>4</v>
      </c>
      <c r="C6127" s="73">
        <v>45775</v>
      </c>
      <c r="D6127" s="79" t="s">
        <v>76</v>
      </c>
      <c r="E6127" s="80" t="s">
        <v>748</v>
      </c>
      <c r="F6127" s="81" t="str">
        <f>VLOOKUP(E6127,Customer[],2,FALSE)</f>
        <v xml:space="preserve">Kaung </v>
      </c>
      <c r="G6127" s="69" t="str">
        <f>VLOOKUP(E6127,Customer[],3,FALSE)</f>
        <v>Sin Phyu Shin Rd</v>
      </c>
      <c r="H6127" s="69" t="str">
        <f>VLOOKUP(E6127,Customer[],4,FALSE)</f>
        <v>Hlaing Thar Yar</v>
      </c>
      <c r="I6127" s="48" t="s">
        <v>20</v>
      </c>
      <c r="J6127" s="82" t="str">
        <f>VLOOKUP(I6127,PGStock[],2,FALSE)</f>
        <v>Formula Rum 700ml</v>
      </c>
      <c r="K6127" s="71">
        <f>VLOOKUP(I6127,PGStock[],3,FALSE)</f>
        <v>0.7</v>
      </c>
      <c r="L6127" s="47">
        <v>5</v>
      </c>
      <c r="M6127" s="47">
        <f>VLOOKUP(I6127,PGStock[],6,FALSE)</f>
        <v>200</v>
      </c>
      <c r="N6127" s="47">
        <f>+PGSales!$L6127*PGSales!$M6127</f>
        <v>1000</v>
      </c>
    </row>
    <row r="6128" spans="1:14" hidden="1" x14ac:dyDescent="0.25">
      <c r="A6128" s="77">
        <f t="shared" si="538"/>
        <v>2025</v>
      </c>
      <c r="B6128" s="77">
        <f t="shared" si="539"/>
        <v>4</v>
      </c>
      <c r="C6128" s="73">
        <v>45775</v>
      </c>
      <c r="D6128" s="79" t="s">
        <v>4</v>
      </c>
      <c r="E6128" s="80" t="s">
        <v>738</v>
      </c>
      <c r="F6128" s="81" t="str">
        <f>VLOOKUP(E6128,Customer[],2,FALSE)</f>
        <v>Win</v>
      </c>
      <c r="G6128" s="69" t="str">
        <f>VLOOKUP(E6128,Customer[],3,FALSE)</f>
        <v>Anaw Yathar Rd</v>
      </c>
      <c r="H6128" s="69" t="str">
        <f>VLOOKUP(E6128,Customer[],4,FALSE)</f>
        <v>Hlaing Thar Yar</v>
      </c>
      <c r="I6128" s="48" t="s">
        <v>18</v>
      </c>
      <c r="J6128" s="82" t="str">
        <f>VLOOKUP(I6128,PGStock[],2,FALSE)</f>
        <v>Formula Rum 350ml</v>
      </c>
      <c r="K6128" s="71">
        <f>VLOOKUP(I6128,PGStock[],3,FALSE)</f>
        <v>0.35</v>
      </c>
      <c r="L6128" s="47">
        <v>2</v>
      </c>
      <c r="M6128" s="47">
        <f>VLOOKUP(I6128,PGStock[],6,FALSE)</f>
        <v>150</v>
      </c>
      <c r="N6128" s="47">
        <f>+PGSales!$L6128*PGSales!$M6128</f>
        <v>300</v>
      </c>
    </row>
    <row r="6129" spans="1:14" hidden="1" x14ac:dyDescent="0.25">
      <c r="A6129" s="77">
        <f t="shared" si="538"/>
        <v>2025</v>
      </c>
      <c r="B6129" s="77">
        <f t="shared" si="539"/>
        <v>4</v>
      </c>
      <c r="C6129" s="73">
        <v>45775</v>
      </c>
      <c r="D6129" s="79" t="s">
        <v>70</v>
      </c>
      <c r="E6129" s="80" t="s">
        <v>749</v>
      </c>
      <c r="F6129" s="81" t="str">
        <f>VLOOKUP(E6129,Customer[],2,FALSE)</f>
        <v>Shwe Hinner</v>
      </c>
      <c r="G6129" s="69" t="str">
        <f>VLOOKUP(E6129,Customer[],3,FALSE)</f>
        <v>Anaw Yathar Rd</v>
      </c>
      <c r="H6129" s="69" t="str">
        <f>VLOOKUP(E6129,Customer[],4,FALSE)</f>
        <v>Hlaing Thar Yar</v>
      </c>
      <c r="I6129" s="48" t="s">
        <v>25</v>
      </c>
      <c r="J6129" s="82" t="str">
        <f>VLOOKUP(I6129,PGStock[],2,FALSE)</f>
        <v>Columbus Super Red Smooth 350 Ml</v>
      </c>
      <c r="K6129" s="71">
        <f>VLOOKUP(I6129,PGStock[],3,FALSE)</f>
        <v>0.35</v>
      </c>
      <c r="L6129" s="47">
        <v>2</v>
      </c>
      <c r="M6129" s="47">
        <f>VLOOKUP(I6129,PGStock[],6,FALSE)</f>
        <v>150</v>
      </c>
      <c r="N6129" s="47">
        <f>+PGSales!$L6129*PGSales!$M6129</f>
        <v>300</v>
      </c>
    </row>
    <row r="6130" spans="1:14" hidden="1" x14ac:dyDescent="0.25">
      <c r="A6130" s="77">
        <f t="shared" si="538"/>
        <v>2025</v>
      </c>
      <c r="B6130" s="77">
        <f t="shared" si="539"/>
        <v>4</v>
      </c>
      <c r="C6130" s="73">
        <v>45775</v>
      </c>
      <c r="D6130" s="79" t="s">
        <v>70</v>
      </c>
      <c r="E6130" s="80" t="s">
        <v>749</v>
      </c>
      <c r="F6130" s="81" t="str">
        <f>VLOOKUP(E6130,Customer[],2,FALSE)</f>
        <v>Shwe Hinner</v>
      </c>
      <c r="G6130" s="69" t="str">
        <f>VLOOKUP(E6130,Customer[],3,FALSE)</f>
        <v>Anaw Yathar Rd</v>
      </c>
      <c r="H6130" s="69" t="str">
        <f>VLOOKUP(E6130,Customer[],4,FALSE)</f>
        <v>Hlaing Thar Yar</v>
      </c>
      <c r="I6130" s="48" t="s">
        <v>18</v>
      </c>
      <c r="J6130" s="82" t="str">
        <f>VLOOKUP(I6130,PGStock[],2,FALSE)</f>
        <v>Formula Rum 350ml</v>
      </c>
      <c r="K6130" s="71">
        <f>VLOOKUP(I6130,PGStock[],3,FALSE)</f>
        <v>0.35</v>
      </c>
      <c r="L6130" s="47">
        <v>2</v>
      </c>
      <c r="M6130" s="47">
        <f>VLOOKUP(I6130,PGStock[],6,FALSE)</f>
        <v>150</v>
      </c>
      <c r="N6130" s="47">
        <f>+PGSales!$L6130*PGSales!$M6130</f>
        <v>300</v>
      </c>
    </row>
    <row r="6131" spans="1:14" hidden="1" x14ac:dyDescent="0.25">
      <c r="A6131" s="77">
        <f t="shared" si="538"/>
        <v>2025</v>
      </c>
      <c r="B6131" s="77">
        <f t="shared" si="539"/>
        <v>4</v>
      </c>
      <c r="C6131" s="73">
        <v>45775</v>
      </c>
      <c r="D6131" s="79" t="s">
        <v>74</v>
      </c>
      <c r="E6131" s="80" t="s">
        <v>734</v>
      </c>
      <c r="F6131" s="81" t="str">
        <f>VLOOKUP(E6131,Customer[],2,FALSE)</f>
        <v>Phyo</v>
      </c>
      <c r="G6131" s="69" t="str">
        <f>VLOOKUP(E6131,Customer[],3,FALSE)</f>
        <v>Anaw Yathar Rd</v>
      </c>
      <c r="H6131" s="69" t="str">
        <f>VLOOKUP(E6131,Customer[],4,FALSE)</f>
        <v>Hlaing Thar Yar</v>
      </c>
      <c r="I6131" s="48" t="s">
        <v>25</v>
      </c>
      <c r="J6131" s="82" t="str">
        <f>VLOOKUP(I6131,PGStock[],2,FALSE)</f>
        <v>Columbus Super Red Smooth 350 Ml</v>
      </c>
      <c r="K6131" s="71">
        <f>VLOOKUP(I6131,PGStock[],3,FALSE)</f>
        <v>0.35</v>
      </c>
      <c r="L6131" s="47">
        <v>1</v>
      </c>
      <c r="M6131" s="47">
        <f>VLOOKUP(I6131,PGStock[],6,FALSE)</f>
        <v>150</v>
      </c>
      <c r="N6131" s="47">
        <f>+PGSales!$L6131*PGSales!$M6131</f>
        <v>150</v>
      </c>
    </row>
    <row r="6132" spans="1:14" hidden="1" x14ac:dyDescent="0.25">
      <c r="A6132" s="77">
        <f t="shared" si="538"/>
        <v>2025</v>
      </c>
      <c r="B6132" s="77">
        <f t="shared" si="539"/>
        <v>4</v>
      </c>
      <c r="C6132" s="73">
        <v>45775</v>
      </c>
      <c r="D6132" s="79" t="s">
        <v>74</v>
      </c>
      <c r="E6132" s="80" t="s">
        <v>734</v>
      </c>
      <c r="F6132" s="81" t="str">
        <f>VLOOKUP(E6132,Customer[],2,FALSE)</f>
        <v>Phyo</v>
      </c>
      <c r="G6132" s="69" t="str">
        <f>VLOOKUP(E6132,Customer[],3,FALSE)</f>
        <v>Anaw Yathar Rd</v>
      </c>
      <c r="H6132" s="69" t="str">
        <f>VLOOKUP(E6132,Customer[],4,FALSE)</f>
        <v>Hlaing Thar Yar</v>
      </c>
      <c r="I6132" s="48" t="s">
        <v>18</v>
      </c>
      <c r="J6132" s="82" t="str">
        <f>VLOOKUP(I6132,PGStock[],2,FALSE)</f>
        <v>Formula Rum 350ml</v>
      </c>
      <c r="K6132" s="71">
        <f>VLOOKUP(I6132,PGStock[],3,FALSE)</f>
        <v>0.35</v>
      </c>
      <c r="L6132" s="47">
        <v>1</v>
      </c>
      <c r="M6132" s="47">
        <f>VLOOKUP(I6132,PGStock[],6,FALSE)</f>
        <v>150</v>
      </c>
      <c r="N6132" s="47">
        <f>+PGSales!$L6132*PGSales!$M6132</f>
        <v>150</v>
      </c>
    </row>
    <row r="6133" spans="1:14" hidden="1" x14ac:dyDescent="0.25">
      <c r="A6133" s="77">
        <f t="shared" si="538"/>
        <v>2025</v>
      </c>
      <c r="B6133" s="77">
        <f t="shared" si="539"/>
        <v>4</v>
      </c>
      <c r="C6133" s="73">
        <v>45775</v>
      </c>
      <c r="D6133" s="79" t="s">
        <v>131</v>
      </c>
      <c r="E6133" s="80" t="s">
        <v>712</v>
      </c>
      <c r="F6133" s="81" t="str">
        <f>VLOOKUP(E6133,Customer[],2,FALSE)</f>
        <v>Lucky 7</v>
      </c>
      <c r="G6133" s="69" t="str">
        <f>VLOOKUP(E6133,Customer[],3,FALSE)</f>
        <v>Anaw Yathar Rd</v>
      </c>
      <c r="H6133" s="69" t="str">
        <f>VLOOKUP(E6133,Customer[],4,FALSE)</f>
        <v>Hlaing Thar Yar</v>
      </c>
      <c r="I6133" s="48" t="s">
        <v>20</v>
      </c>
      <c r="J6133" s="82" t="str">
        <f>VLOOKUP(I6133,PGStock[],2,FALSE)</f>
        <v>Formula Rum 700ml</v>
      </c>
      <c r="K6133" s="71">
        <f>VLOOKUP(I6133,PGStock[],3,FALSE)</f>
        <v>0.7</v>
      </c>
      <c r="L6133" s="47">
        <v>2</v>
      </c>
      <c r="M6133" s="47">
        <f>VLOOKUP(I6133,PGStock[],6,FALSE)</f>
        <v>200</v>
      </c>
      <c r="N6133" s="47">
        <f>+PGSales!$L6133*PGSales!$M6133</f>
        <v>400</v>
      </c>
    </row>
    <row r="6134" spans="1:14" hidden="1" x14ac:dyDescent="0.25">
      <c r="A6134" s="77">
        <f t="shared" si="538"/>
        <v>2025</v>
      </c>
      <c r="B6134" s="77">
        <f t="shared" si="539"/>
        <v>4</v>
      </c>
      <c r="C6134" s="73">
        <v>45775</v>
      </c>
      <c r="D6134" s="79" t="s">
        <v>131</v>
      </c>
      <c r="E6134" s="80" t="s">
        <v>712</v>
      </c>
      <c r="F6134" s="81" t="str">
        <f>VLOOKUP(E6134,Customer[],2,FALSE)</f>
        <v>Lucky 7</v>
      </c>
      <c r="G6134" s="69" t="str">
        <f>VLOOKUP(E6134,Customer[],3,FALSE)</f>
        <v>Anaw Yathar Rd</v>
      </c>
      <c r="H6134" s="69" t="str">
        <f>VLOOKUP(E6134,Customer[],4,FALSE)</f>
        <v>Hlaing Thar Yar</v>
      </c>
      <c r="I6134" s="48" t="s">
        <v>18</v>
      </c>
      <c r="J6134" s="82" t="str">
        <f>VLOOKUP(I6134,PGStock[],2,FALSE)</f>
        <v>Formula Rum 350ml</v>
      </c>
      <c r="K6134" s="71">
        <f>VLOOKUP(I6134,PGStock[],3,FALSE)</f>
        <v>0.35</v>
      </c>
      <c r="L6134" s="47">
        <v>3</v>
      </c>
      <c r="M6134" s="47">
        <f>VLOOKUP(I6134,PGStock[],6,FALSE)</f>
        <v>150</v>
      </c>
      <c r="N6134" s="47">
        <f>+PGSales!$L6134*PGSales!$M6134</f>
        <v>450</v>
      </c>
    </row>
    <row r="6135" spans="1:14" hidden="1" x14ac:dyDescent="0.25">
      <c r="A6135" s="77">
        <f t="shared" ref="A6135:A6159" si="540">YEAR(C6135)</f>
        <v>2025</v>
      </c>
      <c r="B6135" s="77">
        <f t="shared" ref="B6135:B6159" si="541">MONTH(C6135)</f>
        <v>4</v>
      </c>
      <c r="C6135" s="73">
        <v>45775</v>
      </c>
      <c r="D6135" s="79" t="s">
        <v>186</v>
      </c>
      <c r="E6135" s="80" t="s">
        <v>708</v>
      </c>
      <c r="F6135" s="81" t="str">
        <f>VLOOKUP(E6135,Customer[],2,FALSE)</f>
        <v>Soe Moe Kyawe</v>
      </c>
      <c r="G6135" s="69" t="str">
        <f>VLOOKUP(E6135,Customer[],3,FALSE)</f>
        <v xml:space="preserve">Lanlit Lan </v>
      </c>
      <c r="H6135" s="69" t="str">
        <f>VLOOKUP(E6135,Customer[],4,FALSE)</f>
        <v>Insein</v>
      </c>
      <c r="I6135" s="48" t="s">
        <v>25</v>
      </c>
      <c r="J6135" s="82" t="str">
        <f>VLOOKUP(I6135,PGStock[],2,FALSE)</f>
        <v>Columbus Super Red Smooth 350 Ml</v>
      </c>
      <c r="K6135" s="71">
        <f>VLOOKUP(I6135,PGStock[],3,FALSE)</f>
        <v>0.35</v>
      </c>
      <c r="L6135" s="47">
        <v>4</v>
      </c>
      <c r="M6135" s="47">
        <f>VLOOKUP(I6135,PGStock[],6,FALSE)</f>
        <v>150</v>
      </c>
      <c r="N6135" s="47">
        <f>+PGSales!$L6135*PGSales!$M6135</f>
        <v>600</v>
      </c>
    </row>
    <row r="6136" spans="1:14" hidden="1" x14ac:dyDescent="0.25">
      <c r="A6136" s="77">
        <f t="shared" si="540"/>
        <v>2025</v>
      </c>
      <c r="B6136" s="77">
        <f t="shared" si="541"/>
        <v>4</v>
      </c>
      <c r="C6136" s="73">
        <v>45775</v>
      </c>
      <c r="D6136" s="79" t="s">
        <v>0</v>
      </c>
      <c r="E6136" s="80" t="s">
        <v>572</v>
      </c>
      <c r="F6136" s="81" t="str">
        <f>VLOOKUP(E6136,Customer[],2,FALSE)</f>
        <v>Yarket Nu Wai</v>
      </c>
      <c r="G6136" s="69" t="str">
        <f>VLOOKUP(E6136,Customer[],3,FALSE)</f>
        <v>Anake Gonkone Rd</v>
      </c>
      <c r="H6136" s="69" t="str">
        <f>VLOOKUP(E6136,Customer[],4,FALSE)</f>
        <v>Insein</v>
      </c>
      <c r="I6136" s="48" t="s">
        <v>18</v>
      </c>
      <c r="J6136" s="82" t="str">
        <f>VLOOKUP(I6136,PGStock[],2,FALSE)</f>
        <v>Formula Rum 350ml</v>
      </c>
      <c r="K6136" s="71">
        <f>VLOOKUP(I6136,PGStock[],3,FALSE)</f>
        <v>0.35</v>
      </c>
      <c r="L6136" s="47">
        <v>2</v>
      </c>
      <c r="M6136" s="47">
        <f>VLOOKUP(I6136,PGStock[],6,FALSE)</f>
        <v>150</v>
      </c>
      <c r="N6136" s="47">
        <f>+PGSales!$L6136*PGSales!$M6136</f>
        <v>300</v>
      </c>
    </row>
    <row r="6137" spans="1:14" hidden="1" x14ac:dyDescent="0.25">
      <c r="A6137" s="77">
        <f t="shared" si="540"/>
        <v>2025</v>
      </c>
      <c r="B6137" s="77">
        <f t="shared" si="541"/>
        <v>4</v>
      </c>
      <c r="C6137" s="73">
        <v>45775</v>
      </c>
      <c r="D6137" s="79" t="s">
        <v>187</v>
      </c>
      <c r="E6137" s="80" t="s">
        <v>575</v>
      </c>
      <c r="F6137" s="81" t="str">
        <f>VLOOKUP(E6137,Customer[],2,FALSE)</f>
        <v>Shwe Myaing</v>
      </c>
      <c r="G6137" s="69" t="str">
        <f>VLOOKUP(E6137,Customer[],3,FALSE)</f>
        <v>Baho Rd</v>
      </c>
      <c r="H6137" s="69" t="str">
        <f>VLOOKUP(E6137,Customer[],4,FALSE)</f>
        <v>Hlaing</v>
      </c>
      <c r="I6137" s="48" t="s">
        <v>25</v>
      </c>
      <c r="J6137" s="82" t="str">
        <f>VLOOKUP(I6137,PGStock[],2,FALSE)</f>
        <v>Columbus Super Red Smooth 350 Ml</v>
      </c>
      <c r="K6137" s="71">
        <f>VLOOKUP(I6137,PGStock[],3,FALSE)</f>
        <v>0.35</v>
      </c>
      <c r="L6137" s="47">
        <v>1</v>
      </c>
      <c r="M6137" s="47">
        <f>VLOOKUP(I6137,PGStock[],6,FALSE)</f>
        <v>150</v>
      </c>
      <c r="N6137" s="47">
        <f>+PGSales!$L6137*PGSales!$M6137</f>
        <v>150</v>
      </c>
    </row>
    <row r="6138" spans="1:14" hidden="1" x14ac:dyDescent="0.25">
      <c r="A6138" s="77">
        <f t="shared" si="540"/>
        <v>2025</v>
      </c>
      <c r="B6138" s="77">
        <f t="shared" si="541"/>
        <v>4</v>
      </c>
      <c r="C6138" s="73">
        <v>45775</v>
      </c>
      <c r="D6138" s="79" t="s">
        <v>60</v>
      </c>
      <c r="E6138" s="80" t="s">
        <v>599</v>
      </c>
      <c r="F6138" s="81" t="str">
        <f>VLOOKUP(E6138,Customer[],2,FALSE)</f>
        <v>A&amp;T</v>
      </c>
      <c r="G6138" s="69" t="str">
        <f>VLOOKUP(E6138,Customer[],3,FALSE)</f>
        <v>Pa 50 Lan Baho</v>
      </c>
      <c r="H6138" s="69" t="str">
        <f>VLOOKUP(E6138,Customer[],4,FALSE)</f>
        <v>Hlaing</v>
      </c>
      <c r="I6138" s="48" t="s">
        <v>25</v>
      </c>
      <c r="J6138" s="82" t="str">
        <f>VLOOKUP(I6138,PGStock[],2,FALSE)</f>
        <v>Columbus Super Red Smooth 350 Ml</v>
      </c>
      <c r="K6138" s="71">
        <f>VLOOKUP(I6138,PGStock[],3,FALSE)</f>
        <v>0.35</v>
      </c>
      <c r="L6138" s="47">
        <v>1</v>
      </c>
      <c r="M6138" s="47">
        <f>VLOOKUP(I6138,PGStock[],6,FALSE)</f>
        <v>150</v>
      </c>
      <c r="N6138" s="47">
        <f>+PGSales!$L6138*PGSales!$M6138</f>
        <v>150</v>
      </c>
    </row>
    <row r="6139" spans="1:14" hidden="1" x14ac:dyDescent="0.25">
      <c r="A6139" s="77">
        <f t="shared" si="540"/>
        <v>2025</v>
      </c>
      <c r="B6139" s="77">
        <f t="shared" si="541"/>
        <v>4</v>
      </c>
      <c r="C6139" s="73">
        <v>45775</v>
      </c>
      <c r="D6139" s="79" t="s">
        <v>60</v>
      </c>
      <c r="E6139" s="80" t="s">
        <v>599</v>
      </c>
      <c r="F6139" s="81" t="str">
        <f>VLOOKUP(E6139,Customer[],2,FALSE)</f>
        <v>A&amp;T</v>
      </c>
      <c r="G6139" s="69" t="str">
        <f>VLOOKUP(E6139,Customer[],3,FALSE)</f>
        <v>Pa 50 Lan Baho</v>
      </c>
      <c r="H6139" s="69" t="str">
        <f>VLOOKUP(E6139,Customer[],4,FALSE)</f>
        <v>Hlaing</v>
      </c>
      <c r="I6139" s="48" t="s">
        <v>18</v>
      </c>
      <c r="J6139" s="82" t="str">
        <f>VLOOKUP(I6139,PGStock[],2,FALSE)</f>
        <v>Formula Rum 350ml</v>
      </c>
      <c r="K6139" s="71">
        <f>VLOOKUP(I6139,PGStock[],3,FALSE)</f>
        <v>0.35</v>
      </c>
      <c r="L6139" s="47">
        <v>4</v>
      </c>
      <c r="M6139" s="47">
        <f>VLOOKUP(I6139,PGStock[],6,FALSE)</f>
        <v>150</v>
      </c>
      <c r="N6139" s="47">
        <f>+PGSales!$L6139*PGSales!$M6139</f>
        <v>600</v>
      </c>
    </row>
    <row r="6140" spans="1:14" hidden="1" x14ac:dyDescent="0.25">
      <c r="A6140" s="77">
        <f t="shared" si="540"/>
        <v>2025</v>
      </c>
      <c r="B6140" s="77">
        <f t="shared" si="541"/>
        <v>4</v>
      </c>
      <c r="C6140" s="73">
        <v>45775</v>
      </c>
      <c r="D6140" s="79" t="s">
        <v>68</v>
      </c>
      <c r="E6140" s="80" t="s">
        <v>574</v>
      </c>
      <c r="F6140" s="81" t="str">
        <f>VLOOKUP(E6140,Customer[],2,FALSE)</f>
        <v>Family Store</v>
      </c>
      <c r="G6140" s="69" t="str">
        <f>VLOOKUP(E6140,Customer[],3,FALSE)</f>
        <v xml:space="preserve">Thanmine Lansone </v>
      </c>
      <c r="H6140" s="69" t="str">
        <f>VLOOKUP(E6140,Customer[],4,FALSE)</f>
        <v>Hlaing</v>
      </c>
      <c r="I6140" s="48" t="s">
        <v>25</v>
      </c>
      <c r="J6140" s="82" t="str">
        <f>VLOOKUP(I6140,PGStock[],2,FALSE)</f>
        <v>Columbus Super Red Smooth 350 Ml</v>
      </c>
      <c r="K6140" s="71">
        <f>VLOOKUP(I6140,PGStock[],3,FALSE)</f>
        <v>0.35</v>
      </c>
      <c r="L6140" s="47">
        <v>3</v>
      </c>
      <c r="M6140" s="47">
        <f>VLOOKUP(I6140,PGStock[],6,FALSE)</f>
        <v>150</v>
      </c>
      <c r="N6140" s="47">
        <f>+PGSales!$L6140*PGSales!$M6140</f>
        <v>450</v>
      </c>
    </row>
    <row r="6141" spans="1:14" hidden="1" x14ac:dyDescent="0.25">
      <c r="A6141" s="77">
        <f t="shared" si="540"/>
        <v>2025</v>
      </c>
      <c r="B6141" s="77">
        <f t="shared" si="541"/>
        <v>4</v>
      </c>
      <c r="C6141" s="73">
        <v>45775</v>
      </c>
      <c r="D6141" s="79" t="s">
        <v>68</v>
      </c>
      <c r="E6141" s="80" t="s">
        <v>574</v>
      </c>
      <c r="F6141" s="81" t="str">
        <f>VLOOKUP(E6141,Customer[],2,FALSE)</f>
        <v>Family Store</v>
      </c>
      <c r="G6141" s="69" t="str">
        <f>VLOOKUP(E6141,Customer[],3,FALSE)</f>
        <v xml:space="preserve">Thanmine Lansone </v>
      </c>
      <c r="H6141" s="69" t="str">
        <f>VLOOKUP(E6141,Customer[],4,FALSE)</f>
        <v>Hlaing</v>
      </c>
      <c r="I6141" s="48" t="s">
        <v>23</v>
      </c>
      <c r="J6141" s="82" t="str">
        <f>VLOOKUP(I6141,PGStock[],2,FALSE)</f>
        <v>Columbus Super Red Smooth 175 Ml</v>
      </c>
      <c r="K6141" s="71">
        <f>VLOOKUP(I6141,PGStock[],3,FALSE)</f>
        <v>0.17499999999999999</v>
      </c>
      <c r="L6141" s="47">
        <v>1</v>
      </c>
      <c r="M6141" s="47">
        <f>VLOOKUP(I6141,PGStock[],6,FALSE)</f>
        <v>100</v>
      </c>
      <c r="N6141" s="47">
        <f>+PGSales!$L6141*PGSales!$M6141</f>
        <v>100</v>
      </c>
    </row>
    <row r="6142" spans="1:14" hidden="1" x14ac:dyDescent="0.25">
      <c r="A6142" s="77">
        <f t="shared" si="540"/>
        <v>2025</v>
      </c>
      <c r="B6142" s="77">
        <f t="shared" si="541"/>
        <v>4</v>
      </c>
      <c r="C6142" s="73">
        <v>45775</v>
      </c>
      <c r="D6142" s="79" t="s">
        <v>68</v>
      </c>
      <c r="E6142" s="80" t="s">
        <v>574</v>
      </c>
      <c r="F6142" s="81" t="str">
        <f>VLOOKUP(E6142,Customer[],2,FALSE)</f>
        <v>Family Store</v>
      </c>
      <c r="G6142" s="69" t="str">
        <f>VLOOKUP(E6142,Customer[],3,FALSE)</f>
        <v xml:space="preserve">Thanmine Lansone </v>
      </c>
      <c r="H6142" s="69" t="str">
        <f>VLOOKUP(E6142,Customer[],4,FALSE)</f>
        <v>Hlaing</v>
      </c>
      <c r="I6142" s="48" t="s">
        <v>20</v>
      </c>
      <c r="J6142" s="82" t="str">
        <f>VLOOKUP(I6142,PGStock[],2,FALSE)</f>
        <v>Formula Rum 700ml</v>
      </c>
      <c r="K6142" s="71">
        <f>VLOOKUP(I6142,PGStock[],3,FALSE)</f>
        <v>0.7</v>
      </c>
      <c r="L6142" s="47">
        <v>1</v>
      </c>
      <c r="M6142" s="47">
        <f>VLOOKUP(I6142,PGStock[],6,FALSE)</f>
        <v>200</v>
      </c>
      <c r="N6142" s="47">
        <f>+PGSales!$L6142*PGSales!$M6142</f>
        <v>200</v>
      </c>
    </row>
    <row r="6143" spans="1:14" hidden="1" x14ac:dyDescent="0.25">
      <c r="A6143" s="77">
        <f t="shared" si="540"/>
        <v>2025</v>
      </c>
      <c r="B6143" s="77">
        <f t="shared" si="541"/>
        <v>4</v>
      </c>
      <c r="C6143" s="73">
        <v>45775</v>
      </c>
      <c r="D6143" s="79" t="s">
        <v>1</v>
      </c>
      <c r="E6143" s="80" t="s">
        <v>570</v>
      </c>
      <c r="F6143" s="81" t="str">
        <f>VLOOKUP(E6143,Customer[],2,FALSE)</f>
        <v xml:space="preserve">Ko Kyaw </v>
      </c>
      <c r="G6143" s="69" t="str">
        <f>VLOOKUP(E6143,Customer[],3,FALSE)</f>
        <v>Magin Kyawan Rd</v>
      </c>
      <c r="H6143" s="69" t="str">
        <f>VLOOKUP(E6143,Customer[],4,FALSE)</f>
        <v>Insein</v>
      </c>
      <c r="I6143" s="48" t="s">
        <v>25</v>
      </c>
      <c r="J6143" s="82" t="str">
        <f>VLOOKUP(I6143,PGStock[],2,FALSE)</f>
        <v>Columbus Super Red Smooth 350 Ml</v>
      </c>
      <c r="K6143" s="71">
        <f>VLOOKUP(I6143,PGStock[],3,FALSE)</f>
        <v>0.35</v>
      </c>
      <c r="L6143" s="47">
        <v>4</v>
      </c>
      <c r="M6143" s="47">
        <f>VLOOKUP(I6143,PGStock[],6,FALSE)</f>
        <v>150</v>
      </c>
      <c r="N6143" s="47">
        <f>+PGSales!$L6143*PGSales!$M6143</f>
        <v>600</v>
      </c>
    </row>
    <row r="6144" spans="1:14" hidden="1" x14ac:dyDescent="0.25">
      <c r="A6144" s="77">
        <f t="shared" si="540"/>
        <v>2025</v>
      </c>
      <c r="B6144" s="77">
        <f t="shared" si="541"/>
        <v>4</v>
      </c>
      <c r="C6144" s="73">
        <v>45775</v>
      </c>
      <c r="D6144" s="79" t="s">
        <v>1</v>
      </c>
      <c r="E6144" s="80" t="s">
        <v>570</v>
      </c>
      <c r="F6144" s="81" t="str">
        <f>VLOOKUP(E6144,Customer[],2,FALSE)</f>
        <v xml:space="preserve">Ko Kyaw </v>
      </c>
      <c r="G6144" s="69" t="str">
        <f>VLOOKUP(E6144,Customer[],3,FALSE)</f>
        <v>Magin Kyawan Rd</v>
      </c>
      <c r="H6144" s="69" t="str">
        <f>VLOOKUP(E6144,Customer[],4,FALSE)</f>
        <v>Insein</v>
      </c>
      <c r="I6144" s="48" t="s">
        <v>23</v>
      </c>
      <c r="J6144" s="82" t="str">
        <f>VLOOKUP(I6144,PGStock[],2,FALSE)</f>
        <v>Columbus Super Red Smooth 175 Ml</v>
      </c>
      <c r="K6144" s="71">
        <f>VLOOKUP(I6144,PGStock[],3,FALSE)</f>
        <v>0.17499999999999999</v>
      </c>
      <c r="L6144" s="47">
        <v>2</v>
      </c>
      <c r="M6144" s="47">
        <f>VLOOKUP(I6144,PGStock[],6,FALSE)</f>
        <v>100</v>
      </c>
      <c r="N6144" s="47">
        <f>+PGSales!$L6144*PGSales!$M6144</f>
        <v>200</v>
      </c>
    </row>
    <row r="6145" spans="1:14" hidden="1" x14ac:dyDescent="0.25">
      <c r="A6145" s="77">
        <f t="shared" si="540"/>
        <v>2025</v>
      </c>
      <c r="B6145" s="77">
        <f t="shared" si="541"/>
        <v>4</v>
      </c>
      <c r="C6145" s="73">
        <v>45775</v>
      </c>
      <c r="D6145" s="79" t="s">
        <v>1</v>
      </c>
      <c r="E6145" s="80" t="s">
        <v>570</v>
      </c>
      <c r="F6145" s="81" t="str">
        <f>VLOOKUP(E6145,Customer[],2,FALSE)</f>
        <v xml:space="preserve">Ko Kyaw </v>
      </c>
      <c r="G6145" s="69" t="str">
        <f>VLOOKUP(E6145,Customer[],3,FALSE)</f>
        <v>Magin Kyawan Rd</v>
      </c>
      <c r="H6145" s="69" t="str">
        <f>VLOOKUP(E6145,Customer[],4,FALSE)</f>
        <v>Insein</v>
      </c>
      <c r="I6145" s="48" t="s">
        <v>18</v>
      </c>
      <c r="J6145" s="82" t="str">
        <f>VLOOKUP(I6145,PGStock[],2,FALSE)</f>
        <v>Formula Rum 350ml</v>
      </c>
      <c r="K6145" s="71">
        <f>VLOOKUP(I6145,PGStock[],3,FALSE)</f>
        <v>0.35</v>
      </c>
      <c r="L6145" s="47">
        <v>1</v>
      </c>
      <c r="M6145" s="47">
        <f>VLOOKUP(I6145,PGStock[],6,FALSE)</f>
        <v>150</v>
      </c>
      <c r="N6145" s="47">
        <f>+PGSales!$L6145*PGSales!$M6145</f>
        <v>150</v>
      </c>
    </row>
    <row r="6146" spans="1:14" hidden="1" x14ac:dyDescent="0.25">
      <c r="A6146" s="77">
        <f t="shared" si="540"/>
        <v>2025</v>
      </c>
      <c r="B6146" s="77">
        <f t="shared" si="541"/>
        <v>4</v>
      </c>
      <c r="C6146" s="73">
        <v>45775</v>
      </c>
      <c r="D6146" s="79" t="s">
        <v>2</v>
      </c>
      <c r="E6146" s="80" t="s">
        <v>571</v>
      </c>
      <c r="F6146" s="81" t="str">
        <f>VLOOKUP(E6146,Customer[],2,FALSE)</f>
        <v>Ma Thwe</v>
      </c>
      <c r="G6146" s="69" t="str">
        <f>VLOOKUP(E6146,Customer[],3,FALSE)</f>
        <v>Nawayat Rd</v>
      </c>
      <c r="H6146" s="69" t="str">
        <f>VLOOKUP(E6146,Customer[],4,FALSE)</f>
        <v>Insein</v>
      </c>
      <c r="I6146" s="48" t="s">
        <v>18</v>
      </c>
      <c r="J6146" s="82" t="str">
        <f>VLOOKUP(I6146,PGStock[],2,FALSE)</f>
        <v>Formula Rum 350ml</v>
      </c>
      <c r="K6146" s="71">
        <f>VLOOKUP(I6146,PGStock[],3,FALSE)</f>
        <v>0.35</v>
      </c>
      <c r="L6146" s="47">
        <v>2</v>
      </c>
      <c r="M6146" s="47">
        <f>VLOOKUP(I6146,PGStock[],6,FALSE)</f>
        <v>150</v>
      </c>
      <c r="N6146" s="47">
        <f>+PGSales!$L6146*PGSales!$M6146</f>
        <v>300</v>
      </c>
    </row>
    <row r="6147" spans="1:14" hidden="1" x14ac:dyDescent="0.25">
      <c r="A6147" s="77">
        <f t="shared" si="540"/>
        <v>2025</v>
      </c>
      <c r="B6147" s="77">
        <f t="shared" si="541"/>
        <v>4</v>
      </c>
      <c r="C6147" s="73">
        <v>45776</v>
      </c>
      <c r="D6147" s="79" t="s">
        <v>365</v>
      </c>
      <c r="E6147" s="80">
        <v>29</v>
      </c>
      <c r="F6147" s="81">
        <f>VLOOKUP(E6147,Customer[],2,FALSE)</f>
        <v>29</v>
      </c>
      <c r="G6147" s="69" t="str">
        <f>VLOOKUP(E6147,Customer[],3,FALSE)</f>
        <v xml:space="preserve">Lan Thit Lan </v>
      </c>
      <c r="H6147" s="69" t="str">
        <f>VLOOKUP(E6147,Customer[],4,FALSE)</f>
        <v>Htauk kyant</v>
      </c>
      <c r="I6147" s="48" t="s">
        <v>25</v>
      </c>
      <c r="J6147" s="82" t="str">
        <f>VLOOKUP(I6147,PGStock[],2,FALSE)</f>
        <v>Columbus Super Red Smooth 350 Ml</v>
      </c>
      <c r="K6147" s="71">
        <f>VLOOKUP(I6147,PGStock[],3,FALSE)</f>
        <v>0.35</v>
      </c>
      <c r="L6147" s="47">
        <v>5</v>
      </c>
      <c r="M6147" s="47">
        <f>VLOOKUP(I6147,PGStock[],6,FALSE)</f>
        <v>150</v>
      </c>
      <c r="N6147" s="47">
        <f>+PGSales!$L6147*PGSales!$M6147</f>
        <v>750</v>
      </c>
    </row>
    <row r="6148" spans="1:14" hidden="1" x14ac:dyDescent="0.25">
      <c r="A6148" s="77">
        <f t="shared" si="540"/>
        <v>2025</v>
      </c>
      <c r="B6148" s="77">
        <f t="shared" si="541"/>
        <v>4</v>
      </c>
      <c r="C6148" s="73">
        <v>45776</v>
      </c>
      <c r="D6148" s="79" t="s">
        <v>365</v>
      </c>
      <c r="E6148" s="80">
        <v>29</v>
      </c>
      <c r="F6148" s="81">
        <f>VLOOKUP(E6148,Customer[],2,FALSE)</f>
        <v>29</v>
      </c>
      <c r="G6148" s="69" t="str">
        <f>VLOOKUP(E6148,Customer[],3,FALSE)</f>
        <v xml:space="preserve">Lan Thit Lan </v>
      </c>
      <c r="H6148" s="69" t="str">
        <f>VLOOKUP(E6148,Customer[],4,FALSE)</f>
        <v>Htauk kyant</v>
      </c>
      <c r="I6148" s="48" t="s">
        <v>20</v>
      </c>
      <c r="J6148" s="82" t="str">
        <f>VLOOKUP(I6148,PGStock[],2,FALSE)</f>
        <v>Formula Rum 700ml</v>
      </c>
      <c r="K6148" s="71">
        <f>VLOOKUP(I6148,PGStock[],3,FALSE)</f>
        <v>0.7</v>
      </c>
      <c r="L6148" s="47">
        <v>1</v>
      </c>
      <c r="M6148" s="47">
        <f>VLOOKUP(I6148,PGStock[],6,FALSE)</f>
        <v>200</v>
      </c>
      <c r="N6148" s="47">
        <f>+PGSales!$L6148*PGSales!$M6148</f>
        <v>200</v>
      </c>
    </row>
    <row r="6149" spans="1:14" hidden="1" x14ac:dyDescent="0.25">
      <c r="A6149" s="77">
        <f t="shared" si="540"/>
        <v>2025</v>
      </c>
      <c r="B6149" s="77">
        <f t="shared" si="541"/>
        <v>4</v>
      </c>
      <c r="C6149" s="73">
        <v>45776</v>
      </c>
      <c r="D6149" s="79" t="s">
        <v>365</v>
      </c>
      <c r="E6149" s="80">
        <v>29</v>
      </c>
      <c r="F6149" s="81">
        <f>VLOOKUP(E6149,Customer[],2,FALSE)</f>
        <v>29</v>
      </c>
      <c r="G6149" s="69" t="str">
        <f>VLOOKUP(E6149,Customer[],3,FALSE)</f>
        <v xml:space="preserve">Lan Thit Lan </v>
      </c>
      <c r="H6149" s="69" t="str">
        <f>VLOOKUP(E6149,Customer[],4,FALSE)</f>
        <v>Htauk kyant</v>
      </c>
      <c r="I6149" s="48" t="s">
        <v>18</v>
      </c>
      <c r="J6149" s="82" t="str">
        <f>VLOOKUP(I6149,PGStock[],2,FALSE)</f>
        <v>Formula Rum 350ml</v>
      </c>
      <c r="K6149" s="71">
        <f>VLOOKUP(I6149,PGStock[],3,FALSE)</f>
        <v>0.35</v>
      </c>
      <c r="L6149" s="47">
        <v>2</v>
      </c>
      <c r="M6149" s="47">
        <f>VLOOKUP(I6149,PGStock[],6,FALSE)</f>
        <v>150</v>
      </c>
      <c r="N6149" s="47">
        <f>+PGSales!$L6149*PGSales!$M6149</f>
        <v>300</v>
      </c>
    </row>
    <row r="6150" spans="1:14" hidden="1" x14ac:dyDescent="0.25">
      <c r="A6150" s="77">
        <f t="shared" si="540"/>
        <v>2025</v>
      </c>
      <c r="B6150" s="77">
        <f t="shared" si="541"/>
        <v>4</v>
      </c>
      <c r="C6150" s="73">
        <v>45776</v>
      </c>
      <c r="D6150" s="79" t="s">
        <v>58</v>
      </c>
      <c r="E6150" s="80" t="s">
        <v>475</v>
      </c>
      <c r="F6150" s="81" t="str">
        <f>VLOOKUP(E6150,Customer[],2,FALSE)</f>
        <v>Moe Thounk Pan</v>
      </c>
      <c r="G6150" s="69" t="str">
        <f>VLOOKUP(E6150,Customer[],3,FALSE)</f>
        <v>Mya Yatu Sd</v>
      </c>
      <c r="H6150" s="69" t="str">
        <f>VLOOKUP(E6150,Customer[],4,FALSE)</f>
        <v>Htauk kyant</v>
      </c>
      <c r="I6150" s="48" t="s">
        <v>25</v>
      </c>
      <c r="J6150" s="82" t="str">
        <f>VLOOKUP(I6150,PGStock[],2,FALSE)</f>
        <v>Columbus Super Red Smooth 350 Ml</v>
      </c>
      <c r="K6150" s="71">
        <f>VLOOKUP(I6150,PGStock[],3,FALSE)</f>
        <v>0.35</v>
      </c>
      <c r="L6150" s="47">
        <v>7</v>
      </c>
      <c r="M6150" s="47">
        <f>VLOOKUP(I6150,PGStock[],6,FALSE)</f>
        <v>150</v>
      </c>
      <c r="N6150" s="47">
        <f>+PGSales!$L6150*PGSales!$M6150</f>
        <v>1050</v>
      </c>
    </row>
    <row r="6151" spans="1:14" hidden="1" x14ac:dyDescent="0.25">
      <c r="A6151" s="77">
        <f t="shared" si="540"/>
        <v>2025</v>
      </c>
      <c r="B6151" s="77">
        <f t="shared" si="541"/>
        <v>4</v>
      </c>
      <c r="C6151" s="73">
        <v>45776</v>
      </c>
      <c r="D6151" s="79" t="s">
        <v>58</v>
      </c>
      <c r="E6151" s="80" t="s">
        <v>475</v>
      </c>
      <c r="F6151" s="81" t="str">
        <f>VLOOKUP(E6151,Customer[],2,FALSE)</f>
        <v>Moe Thounk Pan</v>
      </c>
      <c r="G6151" s="69" t="str">
        <f>VLOOKUP(E6151,Customer[],3,FALSE)</f>
        <v>Mya Yatu Sd</v>
      </c>
      <c r="H6151" s="69" t="str">
        <f>VLOOKUP(E6151,Customer[],4,FALSE)</f>
        <v>Htauk kyant</v>
      </c>
      <c r="I6151" s="48" t="s">
        <v>20</v>
      </c>
      <c r="J6151" s="82" t="str">
        <f>VLOOKUP(I6151,PGStock[],2,FALSE)</f>
        <v>Formula Rum 700ml</v>
      </c>
      <c r="K6151" s="71">
        <f>VLOOKUP(I6151,PGStock[],3,FALSE)</f>
        <v>0.7</v>
      </c>
      <c r="L6151" s="47">
        <v>1</v>
      </c>
      <c r="M6151" s="47">
        <f>VLOOKUP(I6151,PGStock[],6,FALSE)</f>
        <v>200</v>
      </c>
      <c r="N6151" s="47">
        <f>+PGSales!$L6151*PGSales!$M6151</f>
        <v>200</v>
      </c>
    </row>
    <row r="6152" spans="1:14" hidden="1" x14ac:dyDescent="0.25">
      <c r="A6152" s="77">
        <f t="shared" si="540"/>
        <v>2025</v>
      </c>
      <c r="B6152" s="77">
        <f t="shared" si="541"/>
        <v>4</v>
      </c>
      <c r="C6152" s="73">
        <v>45776</v>
      </c>
      <c r="D6152" s="79" t="s">
        <v>58</v>
      </c>
      <c r="E6152" s="80" t="s">
        <v>475</v>
      </c>
      <c r="F6152" s="81" t="str">
        <f>VLOOKUP(E6152,Customer[],2,FALSE)</f>
        <v>Moe Thounk Pan</v>
      </c>
      <c r="G6152" s="69" t="str">
        <f>VLOOKUP(E6152,Customer[],3,FALSE)</f>
        <v>Mya Yatu Sd</v>
      </c>
      <c r="H6152" s="69" t="str">
        <f>VLOOKUP(E6152,Customer[],4,FALSE)</f>
        <v>Htauk kyant</v>
      </c>
      <c r="I6152" s="48" t="s">
        <v>18</v>
      </c>
      <c r="J6152" s="82" t="str">
        <f>VLOOKUP(I6152,PGStock[],2,FALSE)</f>
        <v>Formula Rum 350ml</v>
      </c>
      <c r="K6152" s="71">
        <f>VLOOKUP(I6152,PGStock[],3,FALSE)</f>
        <v>0.35</v>
      </c>
      <c r="L6152" s="47">
        <v>6</v>
      </c>
      <c r="M6152" s="47">
        <f>VLOOKUP(I6152,PGStock[],6,FALSE)</f>
        <v>150</v>
      </c>
      <c r="N6152" s="47">
        <f>+PGSales!$L6152*PGSales!$M6152</f>
        <v>900</v>
      </c>
    </row>
    <row r="6153" spans="1:14" hidden="1" x14ac:dyDescent="0.25">
      <c r="A6153" s="77">
        <f t="shared" si="540"/>
        <v>2025</v>
      </c>
      <c r="B6153" s="77">
        <f t="shared" si="541"/>
        <v>4</v>
      </c>
      <c r="C6153" s="73">
        <v>45776</v>
      </c>
      <c r="D6153" s="79" t="s">
        <v>66</v>
      </c>
      <c r="E6153" s="80" t="s">
        <v>726</v>
      </c>
      <c r="F6153" s="81" t="str">
        <f>VLOOKUP(E6153,Customer[],2,FALSE)</f>
        <v>Aung Gyi</v>
      </c>
      <c r="G6153" s="69" t="str">
        <f>VLOOKUP(E6153,Customer[],3,FALSE)</f>
        <v>Bago Rd</v>
      </c>
      <c r="H6153" s="69" t="str">
        <f>VLOOKUP(E6153,Customer[],4,FALSE)</f>
        <v>Htauk kyant</v>
      </c>
      <c r="I6153" s="48" t="s">
        <v>25</v>
      </c>
      <c r="J6153" s="82" t="str">
        <f>VLOOKUP(I6153,PGStock[],2,FALSE)</f>
        <v>Columbus Super Red Smooth 350 Ml</v>
      </c>
      <c r="K6153" s="71">
        <f>VLOOKUP(I6153,PGStock[],3,FALSE)</f>
        <v>0.35</v>
      </c>
      <c r="L6153" s="47">
        <v>1</v>
      </c>
      <c r="M6153" s="47">
        <f>VLOOKUP(I6153,PGStock[],6,FALSE)</f>
        <v>150</v>
      </c>
      <c r="N6153" s="47">
        <f>+PGSales!$L6153*PGSales!$M6153</f>
        <v>150</v>
      </c>
    </row>
    <row r="6154" spans="1:14" hidden="1" x14ac:dyDescent="0.25">
      <c r="A6154" s="77">
        <f t="shared" si="540"/>
        <v>2025</v>
      </c>
      <c r="B6154" s="77">
        <f t="shared" si="541"/>
        <v>4</v>
      </c>
      <c r="C6154" s="73">
        <v>45776</v>
      </c>
      <c r="D6154" s="79" t="s">
        <v>66</v>
      </c>
      <c r="E6154" s="80" t="s">
        <v>726</v>
      </c>
      <c r="F6154" s="81" t="str">
        <f>VLOOKUP(E6154,Customer[],2,FALSE)</f>
        <v>Aung Gyi</v>
      </c>
      <c r="G6154" s="69" t="str">
        <f>VLOOKUP(E6154,Customer[],3,FALSE)</f>
        <v>Bago Rd</v>
      </c>
      <c r="H6154" s="69" t="str">
        <f>VLOOKUP(E6154,Customer[],4,FALSE)</f>
        <v>Htauk kyant</v>
      </c>
      <c r="I6154" s="48" t="s">
        <v>23</v>
      </c>
      <c r="J6154" s="82" t="str">
        <f>VLOOKUP(I6154,PGStock[],2,FALSE)</f>
        <v>Columbus Super Red Smooth 175 Ml</v>
      </c>
      <c r="K6154" s="71">
        <f>VLOOKUP(I6154,PGStock[],3,FALSE)</f>
        <v>0.17499999999999999</v>
      </c>
      <c r="L6154" s="47">
        <v>1</v>
      </c>
      <c r="M6154" s="47">
        <f>VLOOKUP(I6154,PGStock[],6,FALSE)</f>
        <v>100</v>
      </c>
      <c r="N6154" s="47">
        <f>+PGSales!$L6154*PGSales!$M6154</f>
        <v>100</v>
      </c>
    </row>
    <row r="6155" spans="1:14" hidden="1" x14ac:dyDescent="0.25">
      <c r="A6155" s="77">
        <f t="shared" si="540"/>
        <v>2025</v>
      </c>
      <c r="B6155" s="77">
        <f t="shared" si="541"/>
        <v>4</v>
      </c>
      <c r="C6155" s="73">
        <v>45776</v>
      </c>
      <c r="D6155" s="79" t="s">
        <v>64</v>
      </c>
      <c r="E6155" s="80" t="s">
        <v>485</v>
      </c>
      <c r="F6155" s="81" t="str">
        <f>VLOOKUP(E6155,Customer[],2,FALSE)</f>
        <v>Hlaing Min</v>
      </c>
      <c r="G6155" s="69" t="str">
        <f>VLOOKUP(E6155,Customer[],3,FALSE)</f>
        <v>Than nay pin rd</v>
      </c>
      <c r="H6155" s="69" t="str">
        <f>VLOOKUP(E6155,Customer[],4,FALSE)</f>
        <v>Htauk kyant</v>
      </c>
      <c r="I6155" s="48" t="s">
        <v>25</v>
      </c>
      <c r="J6155" s="82" t="str">
        <f>VLOOKUP(I6155,PGStock[],2,FALSE)</f>
        <v>Columbus Super Red Smooth 350 Ml</v>
      </c>
      <c r="K6155" s="71">
        <f>VLOOKUP(I6155,PGStock[],3,FALSE)</f>
        <v>0.35</v>
      </c>
      <c r="L6155" s="47">
        <v>2</v>
      </c>
      <c r="M6155" s="47">
        <f>VLOOKUP(I6155,PGStock[],6,FALSE)</f>
        <v>150</v>
      </c>
      <c r="N6155" s="47">
        <f>+PGSales!$L6155*PGSales!$M6155</f>
        <v>300</v>
      </c>
    </row>
    <row r="6156" spans="1:14" hidden="1" x14ac:dyDescent="0.25">
      <c r="A6156" s="77">
        <f t="shared" si="540"/>
        <v>2025</v>
      </c>
      <c r="B6156" s="77">
        <f t="shared" si="541"/>
        <v>4</v>
      </c>
      <c r="C6156" s="73">
        <v>45776</v>
      </c>
      <c r="D6156" s="79" t="s">
        <v>64</v>
      </c>
      <c r="E6156" s="80" t="s">
        <v>485</v>
      </c>
      <c r="F6156" s="81" t="str">
        <f>VLOOKUP(E6156,Customer[],2,FALSE)</f>
        <v>Hlaing Min</v>
      </c>
      <c r="G6156" s="69" t="str">
        <f>VLOOKUP(E6156,Customer[],3,FALSE)</f>
        <v>Than nay pin rd</v>
      </c>
      <c r="H6156" s="69" t="str">
        <f>VLOOKUP(E6156,Customer[],4,FALSE)</f>
        <v>Htauk kyant</v>
      </c>
      <c r="I6156" s="48" t="s">
        <v>18</v>
      </c>
      <c r="J6156" s="82" t="str">
        <f>VLOOKUP(I6156,PGStock[],2,FALSE)</f>
        <v>Formula Rum 350ml</v>
      </c>
      <c r="K6156" s="71">
        <f>VLOOKUP(I6156,PGStock[],3,FALSE)</f>
        <v>0.35</v>
      </c>
      <c r="L6156" s="47">
        <v>3</v>
      </c>
      <c r="M6156" s="47">
        <f>VLOOKUP(I6156,PGStock[],6,FALSE)</f>
        <v>150</v>
      </c>
      <c r="N6156" s="47">
        <f>+PGSales!$L6156*PGSales!$M6156</f>
        <v>450</v>
      </c>
    </row>
    <row r="6157" spans="1:14" hidden="1" x14ac:dyDescent="0.25">
      <c r="A6157" s="77">
        <f t="shared" si="540"/>
        <v>2025</v>
      </c>
      <c r="B6157" s="77">
        <f t="shared" si="541"/>
        <v>4</v>
      </c>
      <c r="C6157" s="73">
        <v>45776</v>
      </c>
      <c r="D6157" s="79" t="s">
        <v>62</v>
      </c>
      <c r="E6157" s="80" t="s">
        <v>720</v>
      </c>
      <c r="F6157" s="81" t="str">
        <f>VLOOKUP(E6157,Customer[],2,FALSE)</f>
        <v>Nagarni</v>
      </c>
      <c r="G6157" s="69" t="str">
        <f>VLOOKUP(E6157,Customer[],3,FALSE)</f>
        <v>Tan Day Pin Sd</v>
      </c>
      <c r="H6157" s="69" t="str">
        <f>VLOOKUP(E6157,Customer[],4,FALSE)</f>
        <v>Htauk kyant</v>
      </c>
      <c r="I6157" s="48" t="s">
        <v>25</v>
      </c>
      <c r="J6157" s="82" t="str">
        <f>VLOOKUP(I6157,PGStock[],2,FALSE)</f>
        <v>Columbus Super Red Smooth 350 Ml</v>
      </c>
      <c r="K6157" s="71">
        <f>VLOOKUP(I6157,PGStock[],3,FALSE)</f>
        <v>0.35</v>
      </c>
      <c r="L6157" s="47">
        <v>2</v>
      </c>
      <c r="M6157" s="47">
        <f>VLOOKUP(I6157,PGStock[],6,FALSE)</f>
        <v>150</v>
      </c>
      <c r="N6157" s="47">
        <f>+PGSales!$L6157*PGSales!$M6157</f>
        <v>300</v>
      </c>
    </row>
    <row r="6158" spans="1:14" hidden="1" x14ac:dyDescent="0.25">
      <c r="A6158" s="77">
        <f t="shared" si="540"/>
        <v>2025</v>
      </c>
      <c r="B6158" s="77">
        <f t="shared" si="541"/>
        <v>4</v>
      </c>
      <c r="C6158" s="73">
        <v>45776</v>
      </c>
      <c r="D6158" s="79" t="s">
        <v>62</v>
      </c>
      <c r="E6158" s="80" t="s">
        <v>720</v>
      </c>
      <c r="F6158" s="81" t="str">
        <f>VLOOKUP(E6158,Customer[],2,FALSE)</f>
        <v>Nagarni</v>
      </c>
      <c r="G6158" s="69" t="str">
        <f>VLOOKUP(E6158,Customer[],3,FALSE)</f>
        <v>Tan Day Pin Sd</v>
      </c>
      <c r="H6158" s="69" t="str">
        <f>VLOOKUP(E6158,Customer[],4,FALSE)</f>
        <v>Htauk kyant</v>
      </c>
      <c r="I6158" s="48" t="s">
        <v>20</v>
      </c>
      <c r="J6158" s="82" t="str">
        <f>VLOOKUP(I6158,PGStock[],2,FALSE)</f>
        <v>Formula Rum 700ml</v>
      </c>
      <c r="K6158" s="71">
        <f>VLOOKUP(I6158,PGStock[],3,FALSE)</f>
        <v>0.7</v>
      </c>
      <c r="L6158" s="47">
        <v>1</v>
      </c>
      <c r="M6158" s="47">
        <f>VLOOKUP(I6158,PGStock[],6,FALSE)</f>
        <v>200</v>
      </c>
      <c r="N6158" s="47">
        <f>+PGSales!$L6158*PGSales!$M6158</f>
        <v>200</v>
      </c>
    </row>
    <row r="6159" spans="1:14" hidden="1" x14ac:dyDescent="0.25">
      <c r="A6159" s="77">
        <f t="shared" si="540"/>
        <v>2025</v>
      </c>
      <c r="B6159" s="77">
        <f t="shared" si="541"/>
        <v>4</v>
      </c>
      <c r="C6159" s="73">
        <v>45776</v>
      </c>
      <c r="D6159" s="79" t="s">
        <v>62</v>
      </c>
      <c r="E6159" s="80" t="s">
        <v>720</v>
      </c>
      <c r="F6159" s="81" t="str">
        <f>VLOOKUP(E6159,Customer[],2,FALSE)</f>
        <v>Nagarni</v>
      </c>
      <c r="G6159" s="69" t="str">
        <f>VLOOKUP(E6159,Customer[],3,FALSE)</f>
        <v>Tan Day Pin Sd</v>
      </c>
      <c r="H6159" s="69" t="str">
        <f>VLOOKUP(E6159,Customer[],4,FALSE)</f>
        <v>Htauk kyant</v>
      </c>
      <c r="I6159" s="48" t="s">
        <v>18</v>
      </c>
      <c r="J6159" s="82" t="str">
        <f>VLOOKUP(I6159,PGStock[],2,FALSE)</f>
        <v>Formula Rum 350ml</v>
      </c>
      <c r="K6159" s="71">
        <f>VLOOKUP(I6159,PGStock[],3,FALSE)</f>
        <v>0.35</v>
      </c>
      <c r="L6159" s="47">
        <v>1</v>
      </c>
      <c r="M6159" s="47">
        <f>VLOOKUP(I6159,PGStock[],6,FALSE)</f>
        <v>150</v>
      </c>
      <c r="N6159" s="47">
        <f>+PGSales!$L6159*PGSales!$M6159</f>
        <v>150</v>
      </c>
    </row>
    <row r="6160" spans="1:14" hidden="1" x14ac:dyDescent="0.25">
      <c r="A6160" s="77">
        <f t="shared" ref="A6160:A6172" si="542">YEAR(C6160)</f>
        <v>2025</v>
      </c>
      <c r="B6160" s="77">
        <f t="shared" ref="B6160:B6172" si="543">MONTH(C6160)</f>
        <v>4</v>
      </c>
      <c r="C6160" s="73">
        <v>45776</v>
      </c>
      <c r="D6160" s="79" t="s">
        <v>56</v>
      </c>
      <c r="E6160" s="80" t="s">
        <v>745</v>
      </c>
      <c r="F6160" s="81" t="str">
        <f>VLOOKUP(E6160,Customer[],2,FALSE)</f>
        <v xml:space="preserve">KK </v>
      </c>
      <c r="G6160" s="69" t="str">
        <f>VLOOKUP(E6160,Customer[],3,FALSE)</f>
        <v>Oae Yin Sd</v>
      </c>
      <c r="H6160" s="69" t="str">
        <f>VLOOKUP(E6160,Customer[],4,FALSE)</f>
        <v>Htauk kyant</v>
      </c>
      <c r="I6160" s="48" t="s">
        <v>25</v>
      </c>
      <c r="J6160" s="82" t="str">
        <f>VLOOKUP(I6160,PGStock[],2,FALSE)</f>
        <v>Columbus Super Red Smooth 350 Ml</v>
      </c>
      <c r="K6160" s="71">
        <f>VLOOKUP(I6160,PGStock[],3,FALSE)</f>
        <v>0.35</v>
      </c>
      <c r="L6160" s="47">
        <v>3</v>
      </c>
      <c r="M6160" s="47">
        <f>VLOOKUP(I6160,PGStock[],6,FALSE)</f>
        <v>150</v>
      </c>
      <c r="N6160" s="47">
        <f>+PGSales!$L6160*PGSales!$M6160</f>
        <v>450</v>
      </c>
    </row>
    <row r="6161" spans="1:14" hidden="1" x14ac:dyDescent="0.25">
      <c r="A6161" s="77">
        <f t="shared" si="542"/>
        <v>2025</v>
      </c>
      <c r="B6161" s="77">
        <f t="shared" si="543"/>
        <v>4</v>
      </c>
      <c r="C6161" s="73">
        <v>45776</v>
      </c>
      <c r="D6161" s="79" t="s">
        <v>56</v>
      </c>
      <c r="E6161" s="80" t="s">
        <v>745</v>
      </c>
      <c r="F6161" s="81" t="str">
        <f>VLOOKUP(E6161,Customer[],2,FALSE)</f>
        <v xml:space="preserve">KK </v>
      </c>
      <c r="G6161" s="69" t="str">
        <f>VLOOKUP(E6161,Customer[],3,FALSE)</f>
        <v>Oae Yin Sd</v>
      </c>
      <c r="H6161" s="69" t="str">
        <f>VLOOKUP(E6161,Customer[],4,FALSE)</f>
        <v>Htauk kyant</v>
      </c>
      <c r="I6161" s="48" t="s">
        <v>20</v>
      </c>
      <c r="J6161" s="82" t="str">
        <f>VLOOKUP(I6161,PGStock[],2,FALSE)</f>
        <v>Formula Rum 700ml</v>
      </c>
      <c r="K6161" s="71">
        <f>VLOOKUP(I6161,PGStock[],3,FALSE)</f>
        <v>0.7</v>
      </c>
      <c r="L6161" s="47">
        <v>1</v>
      </c>
      <c r="M6161" s="47">
        <f>VLOOKUP(I6161,PGStock[],6,FALSE)</f>
        <v>200</v>
      </c>
      <c r="N6161" s="47">
        <f>+PGSales!$L6161*PGSales!$M6161</f>
        <v>200</v>
      </c>
    </row>
    <row r="6162" spans="1:14" hidden="1" x14ac:dyDescent="0.25">
      <c r="A6162" s="77">
        <f t="shared" si="542"/>
        <v>2025</v>
      </c>
      <c r="B6162" s="77">
        <f t="shared" si="543"/>
        <v>4</v>
      </c>
      <c r="C6162" s="73">
        <v>45776</v>
      </c>
      <c r="D6162" s="79" t="s">
        <v>56</v>
      </c>
      <c r="E6162" s="80" t="s">
        <v>745</v>
      </c>
      <c r="F6162" s="81" t="str">
        <f>VLOOKUP(E6162,Customer[],2,FALSE)</f>
        <v xml:space="preserve">KK </v>
      </c>
      <c r="G6162" s="69" t="str">
        <f>VLOOKUP(E6162,Customer[],3,FALSE)</f>
        <v>Oae Yin Sd</v>
      </c>
      <c r="H6162" s="69" t="str">
        <f>VLOOKUP(E6162,Customer[],4,FALSE)</f>
        <v>Htauk kyant</v>
      </c>
      <c r="I6162" s="48" t="s">
        <v>18</v>
      </c>
      <c r="J6162" s="82" t="str">
        <f>VLOOKUP(I6162,PGStock[],2,FALSE)</f>
        <v>Formula Rum 350ml</v>
      </c>
      <c r="K6162" s="71">
        <f>VLOOKUP(I6162,PGStock[],3,FALSE)</f>
        <v>0.35</v>
      </c>
      <c r="L6162" s="47">
        <v>1</v>
      </c>
      <c r="M6162" s="47">
        <f>VLOOKUP(I6162,PGStock[],6,FALSE)</f>
        <v>150</v>
      </c>
      <c r="N6162" s="47">
        <f>+PGSales!$L6162*PGSales!$M6162</f>
        <v>150</v>
      </c>
    </row>
    <row r="6163" spans="1:14" hidden="1" x14ac:dyDescent="0.25">
      <c r="A6163" s="77">
        <f t="shared" si="542"/>
        <v>2025</v>
      </c>
      <c r="B6163" s="77">
        <f t="shared" si="543"/>
        <v>4</v>
      </c>
      <c r="C6163" s="73">
        <v>45776</v>
      </c>
      <c r="D6163" s="79" t="s">
        <v>367</v>
      </c>
      <c r="E6163" s="80" t="s">
        <v>746</v>
      </c>
      <c r="F6163" s="81" t="str">
        <f>VLOOKUP(E6163,Customer[],2,FALSE)</f>
        <v>AATT 1</v>
      </c>
      <c r="G6163" s="69" t="str">
        <f>VLOOKUP(E6163,Customer[],3,FALSE)</f>
        <v>Sittwe RD</v>
      </c>
      <c r="H6163" s="69" t="str">
        <f>VLOOKUP(E6163,Customer[],4,FALSE)</f>
        <v>Hlaing Thar Yar</v>
      </c>
      <c r="I6163" s="48" t="s">
        <v>25</v>
      </c>
      <c r="J6163" s="82" t="str">
        <f>VLOOKUP(I6163,PGStock[],2,FALSE)</f>
        <v>Columbus Super Red Smooth 350 Ml</v>
      </c>
      <c r="K6163" s="71">
        <f>VLOOKUP(I6163,PGStock[],3,FALSE)</f>
        <v>0.35</v>
      </c>
      <c r="L6163" s="47">
        <v>1</v>
      </c>
      <c r="M6163" s="47">
        <f>VLOOKUP(I6163,PGStock[],6,FALSE)</f>
        <v>150</v>
      </c>
      <c r="N6163" s="47">
        <f>+PGSales!$L6163*PGSales!$M6163</f>
        <v>150</v>
      </c>
    </row>
    <row r="6164" spans="1:14" hidden="1" x14ac:dyDescent="0.25">
      <c r="A6164" s="77">
        <f t="shared" si="542"/>
        <v>2025</v>
      </c>
      <c r="B6164" s="77">
        <f t="shared" si="543"/>
        <v>4</v>
      </c>
      <c r="C6164" s="73">
        <v>45776</v>
      </c>
      <c r="D6164" s="79" t="s">
        <v>3</v>
      </c>
      <c r="E6164" s="80" t="s">
        <v>747</v>
      </c>
      <c r="F6164" s="81" t="str">
        <f>VLOOKUP(E6164,Customer[],2,FALSE)</f>
        <v xml:space="preserve">AATT </v>
      </c>
      <c r="G6164" s="69" t="str">
        <f>VLOOKUP(E6164,Customer[],3,FALSE)</f>
        <v>Mandalay Rd</v>
      </c>
      <c r="H6164" s="69" t="str">
        <f>VLOOKUP(E6164,Customer[],4,FALSE)</f>
        <v>Hlaing Thar Yar</v>
      </c>
      <c r="I6164" s="48" t="s">
        <v>18</v>
      </c>
      <c r="J6164" s="82" t="str">
        <f>VLOOKUP(I6164,PGStock[],2,FALSE)</f>
        <v>Formula Rum 350ml</v>
      </c>
      <c r="K6164" s="71">
        <f>VLOOKUP(I6164,PGStock[],3,FALSE)</f>
        <v>0.35</v>
      </c>
      <c r="L6164" s="47">
        <v>1</v>
      </c>
      <c r="M6164" s="47">
        <f>VLOOKUP(I6164,PGStock[],6,FALSE)</f>
        <v>150</v>
      </c>
      <c r="N6164" s="47">
        <f>+PGSales!$L6164*PGSales!$M6164</f>
        <v>150</v>
      </c>
    </row>
    <row r="6165" spans="1:14" hidden="1" x14ac:dyDescent="0.25">
      <c r="A6165" s="77">
        <f t="shared" si="542"/>
        <v>2025</v>
      </c>
      <c r="B6165" s="77">
        <f t="shared" si="543"/>
        <v>4</v>
      </c>
      <c r="C6165" s="73">
        <v>45776</v>
      </c>
      <c r="D6165" s="79" t="s">
        <v>76</v>
      </c>
      <c r="E6165" s="80" t="s">
        <v>748</v>
      </c>
      <c r="F6165" s="81" t="str">
        <f>VLOOKUP(E6165,Customer[],2,FALSE)</f>
        <v xml:space="preserve">Kaung </v>
      </c>
      <c r="G6165" s="69" t="str">
        <f>VLOOKUP(E6165,Customer[],3,FALSE)</f>
        <v>Sin Phyu Shin Rd</v>
      </c>
      <c r="H6165" s="69" t="str">
        <f>VLOOKUP(E6165,Customer[],4,FALSE)</f>
        <v>Hlaing Thar Yar</v>
      </c>
      <c r="I6165" s="48" t="s">
        <v>27</v>
      </c>
      <c r="J6165" s="82" t="str">
        <f>VLOOKUP(I6165,PGStock[],2,FALSE)</f>
        <v>Columbus Super Red Smooth 700 Ml</v>
      </c>
      <c r="K6165" s="71">
        <f>VLOOKUP(I6165,PGStock[],3,FALSE)</f>
        <v>0.7</v>
      </c>
      <c r="L6165" s="47">
        <v>2</v>
      </c>
      <c r="M6165" s="47">
        <f>VLOOKUP(I6165,PGStock[],6,FALSE)</f>
        <v>200</v>
      </c>
      <c r="N6165" s="47">
        <f>+PGSales!$L6165*PGSales!$M6165</f>
        <v>400</v>
      </c>
    </row>
    <row r="6166" spans="1:14" hidden="1" x14ac:dyDescent="0.25">
      <c r="A6166" s="77">
        <f t="shared" si="542"/>
        <v>2025</v>
      </c>
      <c r="B6166" s="77">
        <f t="shared" si="543"/>
        <v>4</v>
      </c>
      <c r="C6166" s="73">
        <v>45776</v>
      </c>
      <c r="D6166" s="79" t="s">
        <v>76</v>
      </c>
      <c r="E6166" s="80" t="s">
        <v>748</v>
      </c>
      <c r="F6166" s="81" t="str">
        <f>VLOOKUP(E6166,Customer[],2,FALSE)</f>
        <v xml:space="preserve">Kaung </v>
      </c>
      <c r="G6166" s="69" t="str">
        <f>VLOOKUP(E6166,Customer[],3,FALSE)</f>
        <v>Sin Phyu Shin Rd</v>
      </c>
      <c r="H6166" s="69" t="str">
        <f>VLOOKUP(E6166,Customer[],4,FALSE)</f>
        <v>Hlaing Thar Yar</v>
      </c>
      <c r="I6166" s="48" t="s">
        <v>25</v>
      </c>
      <c r="J6166" s="82" t="str">
        <f>VLOOKUP(I6166,PGStock[],2,FALSE)</f>
        <v>Columbus Super Red Smooth 350 Ml</v>
      </c>
      <c r="K6166" s="71">
        <f>VLOOKUP(I6166,PGStock[],3,FALSE)</f>
        <v>0.35</v>
      </c>
      <c r="L6166" s="47">
        <v>3</v>
      </c>
      <c r="M6166" s="47">
        <f>VLOOKUP(I6166,PGStock[],6,FALSE)</f>
        <v>150</v>
      </c>
      <c r="N6166" s="47">
        <f>+PGSales!$L6166*PGSales!$M6166</f>
        <v>450</v>
      </c>
    </row>
    <row r="6167" spans="1:14" hidden="1" x14ac:dyDescent="0.25">
      <c r="A6167" s="77">
        <f t="shared" si="542"/>
        <v>2025</v>
      </c>
      <c r="B6167" s="77">
        <f t="shared" si="543"/>
        <v>4</v>
      </c>
      <c r="C6167" s="73">
        <v>45776</v>
      </c>
      <c r="D6167" s="79" t="s">
        <v>76</v>
      </c>
      <c r="E6167" s="80" t="s">
        <v>748</v>
      </c>
      <c r="F6167" s="81" t="str">
        <f>VLOOKUP(E6167,Customer[],2,FALSE)</f>
        <v xml:space="preserve">Kaung </v>
      </c>
      <c r="G6167" s="69" t="str">
        <f>VLOOKUP(E6167,Customer[],3,FALSE)</f>
        <v>Sin Phyu Shin Rd</v>
      </c>
      <c r="H6167" s="69" t="str">
        <f>VLOOKUP(E6167,Customer[],4,FALSE)</f>
        <v>Hlaing Thar Yar</v>
      </c>
      <c r="I6167" s="48" t="s">
        <v>20</v>
      </c>
      <c r="J6167" s="82" t="str">
        <f>VLOOKUP(I6167,PGStock[],2,FALSE)</f>
        <v>Formula Rum 700ml</v>
      </c>
      <c r="K6167" s="71">
        <f>VLOOKUP(I6167,PGStock[],3,FALSE)</f>
        <v>0.7</v>
      </c>
      <c r="L6167" s="47">
        <v>4</v>
      </c>
      <c r="M6167" s="47">
        <f>VLOOKUP(I6167,PGStock[],6,FALSE)</f>
        <v>200</v>
      </c>
      <c r="N6167" s="47">
        <f>+PGSales!$L6167*PGSales!$M6167</f>
        <v>800</v>
      </c>
    </row>
    <row r="6168" spans="1:14" hidden="1" x14ac:dyDescent="0.25">
      <c r="A6168" s="77">
        <f t="shared" si="542"/>
        <v>2025</v>
      </c>
      <c r="B6168" s="77">
        <f t="shared" si="543"/>
        <v>4</v>
      </c>
      <c r="C6168" s="73">
        <v>45776</v>
      </c>
      <c r="D6168" s="79" t="s">
        <v>4</v>
      </c>
      <c r="E6168" s="80" t="s">
        <v>738</v>
      </c>
      <c r="F6168" s="81" t="str">
        <f>VLOOKUP(E6168,Customer[],2,FALSE)</f>
        <v>Win</v>
      </c>
      <c r="G6168" s="69" t="str">
        <f>VLOOKUP(E6168,Customer[],3,FALSE)</f>
        <v>Anaw Yathar Rd</v>
      </c>
      <c r="H6168" s="69" t="str">
        <f>VLOOKUP(E6168,Customer[],4,FALSE)</f>
        <v>Hlaing Thar Yar</v>
      </c>
      <c r="I6168" s="48" t="s">
        <v>25</v>
      </c>
      <c r="J6168" s="82" t="str">
        <f>VLOOKUP(I6168,PGStock[],2,FALSE)</f>
        <v>Columbus Super Red Smooth 350 Ml</v>
      </c>
      <c r="K6168" s="71">
        <f>VLOOKUP(I6168,PGStock[],3,FALSE)</f>
        <v>0.35</v>
      </c>
      <c r="L6168" s="47">
        <v>1</v>
      </c>
      <c r="M6168" s="47">
        <f>VLOOKUP(I6168,PGStock[],6,FALSE)</f>
        <v>150</v>
      </c>
      <c r="N6168" s="47">
        <f>+PGSales!$L6168*PGSales!$M6168</f>
        <v>150</v>
      </c>
    </row>
    <row r="6169" spans="1:14" hidden="1" x14ac:dyDescent="0.25">
      <c r="A6169" s="77">
        <f t="shared" si="542"/>
        <v>2025</v>
      </c>
      <c r="B6169" s="77">
        <f t="shared" si="543"/>
        <v>4</v>
      </c>
      <c r="C6169" s="73">
        <v>45776</v>
      </c>
      <c r="D6169" s="79" t="s">
        <v>70</v>
      </c>
      <c r="E6169" s="80" t="s">
        <v>749</v>
      </c>
      <c r="F6169" s="81" t="str">
        <f>VLOOKUP(E6169,Customer[],2,FALSE)</f>
        <v>Shwe Hinner</v>
      </c>
      <c r="G6169" s="69" t="str">
        <f>VLOOKUP(E6169,Customer[],3,FALSE)</f>
        <v>Anaw Yathar Rd</v>
      </c>
      <c r="H6169" s="69" t="str">
        <f>VLOOKUP(E6169,Customer[],4,FALSE)</f>
        <v>Hlaing Thar Yar</v>
      </c>
      <c r="I6169" s="48" t="s">
        <v>25</v>
      </c>
      <c r="J6169" s="82" t="str">
        <f>VLOOKUP(I6169,PGStock[],2,FALSE)</f>
        <v>Columbus Super Red Smooth 350 Ml</v>
      </c>
      <c r="K6169" s="71">
        <f>VLOOKUP(I6169,PGStock[],3,FALSE)</f>
        <v>0.35</v>
      </c>
      <c r="L6169" s="47">
        <v>2</v>
      </c>
      <c r="M6169" s="47">
        <f>VLOOKUP(I6169,PGStock[],6,FALSE)</f>
        <v>150</v>
      </c>
      <c r="N6169" s="47">
        <f>+PGSales!$L6169*PGSales!$M6169</f>
        <v>300</v>
      </c>
    </row>
    <row r="6170" spans="1:14" hidden="1" x14ac:dyDescent="0.25">
      <c r="A6170" s="77">
        <f t="shared" si="542"/>
        <v>2025</v>
      </c>
      <c r="B6170" s="77">
        <f t="shared" si="543"/>
        <v>4</v>
      </c>
      <c r="C6170" s="73">
        <v>45776</v>
      </c>
      <c r="D6170" s="79" t="s">
        <v>70</v>
      </c>
      <c r="E6170" s="80" t="s">
        <v>749</v>
      </c>
      <c r="F6170" s="81" t="str">
        <f>VLOOKUP(E6170,Customer[],2,FALSE)</f>
        <v>Shwe Hinner</v>
      </c>
      <c r="G6170" s="69" t="str">
        <f>VLOOKUP(E6170,Customer[],3,FALSE)</f>
        <v>Anaw Yathar Rd</v>
      </c>
      <c r="H6170" s="69" t="str">
        <f>VLOOKUP(E6170,Customer[],4,FALSE)</f>
        <v>Hlaing Thar Yar</v>
      </c>
      <c r="I6170" s="48" t="s">
        <v>18</v>
      </c>
      <c r="J6170" s="82" t="str">
        <f>VLOOKUP(I6170,PGStock[],2,FALSE)</f>
        <v>Formula Rum 350ml</v>
      </c>
      <c r="K6170" s="71">
        <f>VLOOKUP(I6170,PGStock[],3,FALSE)</f>
        <v>0.35</v>
      </c>
      <c r="L6170" s="47">
        <v>2</v>
      </c>
      <c r="M6170" s="47">
        <f>VLOOKUP(I6170,PGStock[],6,FALSE)</f>
        <v>150</v>
      </c>
      <c r="N6170" s="47">
        <f>+PGSales!$L6170*PGSales!$M6170</f>
        <v>300</v>
      </c>
    </row>
    <row r="6171" spans="1:14" hidden="1" x14ac:dyDescent="0.25">
      <c r="A6171" s="77">
        <f t="shared" si="542"/>
        <v>2025</v>
      </c>
      <c r="B6171" s="77">
        <f t="shared" si="543"/>
        <v>4</v>
      </c>
      <c r="C6171" s="73">
        <v>45776</v>
      </c>
      <c r="D6171" s="79" t="s">
        <v>74</v>
      </c>
      <c r="E6171" s="80" t="s">
        <v>734</v>
      </c>
      <c r="F6171" s="81" t="str">
        <f>VLOOKUP(E6171,Customer[],2,FALSE)</f>
        <v>Phyo</v>
      </c>
      <c r="G6171" s="69" t="str">
        <f>VLOOKUP(E6171,Customer[],3,FALSE)</f>
        <v>Anaw Yathar Rd</v>
      </c>
      <c r="H6171" s="69" t="str">
        <f>VLOOKUP(E6171,Customer[],4,FALSE)</f>
        <v>Hlaing Thar Yar</v>
      </c>
      <c r="I6171" s="48" t="s">
        <v>25</v>
      </c>
      <c r="J6171" s="82" t="str">
        <f>VLOOKUP(I6171,PGStock[],2,FALSE)</f>
        <v>Columbus Super Red Smooth 350 Ml</v>
      </c>
      <c r="K6171" s="71">
        <f>VLOOKUP(I6171,PGStock[],3,FALSE)</f>
        <v>0.35</v>
      </c>
      <c r="L6171" s="47">
        <v>3</v>
      </c>
      <c r="M6171" s="47">
        <f>VLOOKUP(I6171,PGStock[],6,FALSE)</f>
        <v>150</v>
      </c>
      <c r="N6171" s="47">
        <f>+PGSales!$L6171*PGSales!$M6171</f>
        <v>450</v>
      </c>
    </row>
    <row r="6172" spans="1:14" hidden="1" x14ac:dyDescent="0.25">
      <c r="A6172" s="77">
        <f t="shared" si="542"/>
        <v>2025</v>
      </c>
      <c r="B6172" s="77">
        <f t="shared" si="543"/>
        <v>4</v>
      </c>
      <c r="C6172" s="73">
        <v>45776</v>
      </c>
      <c r="D6172" s="79" t="s">
        <v>131</v>
      </c>
      <c r="E6172" s="80" t="s">
        <v>712</v>
      </c>
      <c r="F6172" s="81" t="str">
        <f>VLOOKUP(E6172,Customer[],2,FALSE)</f>
        <v>Lucky 7</v>
      </c>
      <c r="G6172" s="69" t="str">
        <f>VLOOKUP(E6172,Customer[],3,FALSE)</f>
        <v>Anaw Yathar Rd</v>
      </c>
      <c r="H6172" s="69" t="str">
        <f>VLOOKUP(E6172,Customer[],4,FALSE)</f>
        <v>Hlaing Thar Yar</v>
      </c>
      <c r="I6172" s="48" t="s">
        <v>25</v>
      </c>
      <c r="J6172" s="82" t="str">
        <f>VLOOKUP(I6172,PGStock[],2,FALSE)</f>
        <v>Columbus Super Red Smooth 350 Ml</v>
      </c>
      <c r="K6172" s="71">
        <f>VLOOKUP(I6172,PGStock[],3,FALSE)</f>
        <v>0.35</v>
      </c>
      <c r="L6172" s="47">
        <v>3</v>
      </c>
      <c r="M6172" s="47">
        <f>VLOOKUP(I6172,PGStock[],6,FALSE)</f>
        <v>150</v>
      </c>
      <c r="N6172" s="47">
        <f>+PGSales!$L6172*PGSales!$M6172</f>
        <v>450</v>
      </c>
    </row>
    <row r="6173" spans="1:14" hidden="1" x14ac:dyDescent="0.25">
      <c r="A6173" s="77">
        <f t="shared" si="530"/>
        <v>2025</v>
      </c>
      <c r="B6173" s="77">
        <f t="shared" si="531"/>
        <v>4</v>
      </c>
      <c r="C6173" s="73">
        <v>45776</v>
      </c>
      <c r="D6173" s="79" t="s">
        <v>131</v>
      </c>
      <c r="E6173" s="80" t="s">
        <v>712</v>
      </c>
      <c r="F6173" s="81" t="str">
        <f>VLOOKUP(E6173,Customer[],2,FALSE)</f>
        <v>Lucky 7</v>
      </c>
      <c r="G6173" s="69" t="str">
        <f>VLOOKUP(E6173,Customer[],3,FALSE)</f>
        <v>Anaw Yathar Rd</v>
      </c>
      <c r="H6173" s="69" t="str">
        <f>VLOOKUP(E6173,Customer[],4,FALSE)</f>
        <v>Hlaing Thar Yar</v>
      </c>
      <c r="I6173" s="48" t="s">
        <v>20</v>
      </c>
      <c r="J6173" s="82" t="str">
        <f>VLOOKUP(I6173,PGStock[],2,FALSE)</f>
        <v>Formula Rum 700ml</v>
      </c>
      <c r="K6173" s="71">
        <f>VLOOKUP(I6173,PGStock[],3,FALSE)</f>
        <v>0.7</v>
      </c>
      <c r="L6173" s="47">
        <v>2</v>
      </c>
      <c r="M6173" s="47">
        <f>VLOOKUP(I6173,PGStock[],6,FALSE)</f>
        <v>200</v>
      </c>
      <c r="N6173" s="47">
        <f>+PGSales!$L6173*PGSales!$M6173</f>
        <v>400</v>
      </c>
    </row>
    <row r="6174" spans="1:14" hidden="1" x14ac:dyDescent="0.25">
      <c r="A6174" s="77">
        <f t="shared" si="530"/>
        <v>2025</v>
      </c>
      <c r="B6174" s="77">
        <f t="shared" si="531"/>
        <v>4</v>
      </c>
      <c r="C6174" s="73">
        <v>45776</v>
      </c>
      <c r="D6174" s="79" t="s">
        <v>131</v>
      </c>
      <c r="E6174" s="80" t="s">
        <v>712</v>
      </c>
      <c r="F6174" s="81" t="str">
        <f>VLOOKUP(E6174,Customer[],2,FALSE)</f>
        <v>Lucky 7</v>
      </c>
      <c r="G6174" s="69" t="str">
        <f>VLOOKUP(E6174,Customer[],3,FALSE)</f>
        <v>Anaw Yathar Rd</v>
      </c>
      <c r="H6174" s="69" t="str">
        <f>VLOOKUP(E6174,Customer[],4,FALSE)</f>
        <v>Hlaing Thar Yar</v>
      </c>
      <c r="I6174" s="48" t="s">
        <v>18</v>
      </c>
      <c r="J6174" s="82" t="str">
        <f>VLOOKUP(I6174,PGStock[],2,FALSE)</f>
        <v>Formula Rum 350ml</v>
      </c>
      <c r="K6174" s="71">
        <f>VLOOKUP(I6174,PGStock[],3,FALSE)</f>
        <v>0.35</v>
      </c>
      <c r="L6174" s="47">
        <v>1</v>
      </c>
      <c r="M6174" s="47">
        <f>VLOOKUP(I6174,PGStock[],6,FALSE)</f>
        <v>150</v>
      </c>
      <c r="N6174" s="47">
        <f>+PGSales!$L6174*PGSales!$M6174</f>
        <v>150</v>
      </c>
    </row>
    <row r="6175" spans="1:14" hidden="1" x14ac:dyDescent="0.25">
      <c r="A6175" s="77">
        <f t="shared" si="530"/>
        <v>2025</v>
      </c>
      <c r="B6175" s="77">
        <f t="shared" si="531"/>
        <v>4</v>
      </c>
      <c r="C6175" s="73">
        <v>45776</v>
      </c>
      <c r="D6175" s="79" t="s">
        <v>186</v>
      </c>
      <c r="E6175" s="80" t="s">
        <v>708</v>
      </c>
      <c r="F6175" s="81" t="str">
        <f>VLOOKUP(E6175,Customer[],2,FALSE)</f>
        <v>Soe Moe Kyawe</v>
      </c>
      <c r="G6175" s="69" t="str">
        <f>VLOOKUP(E6175,Customer[],3,FALSE)</f>
        <v xml:space="preserve">Lanlit Lan </v>
      </c>
      <c r="H6175" s="69" t="str">
        <f>VLOOKUP(E6175,Customer[],4,FALSE)</f>
        <v>Insein</v>
      </c>
      <c r="I6175" s="48" t="s">
        <v>25</v>
      </c>
      <c r="J6175" s="82" t="str">
        <f>VLOOKUP(I6175,PGStock[],2,FALSE)</f>
        <v>Columbus Super Red Smooth 350 Ml</v>
      </c>
      <c r="K6175" s="71">
        <f>VLOOKUP(I6175,PGStock[],3,FALSE)</f>
        <v>0.35</v>
      </c>
      <c r="L6175" s="47">
        <v>1</v>
      </c>
      <c r="M6175" s="47">
        <f>VLOOKUP(I6175,PGStock[],6,FALSE)</f>
        <v>150</v>
      </c>
      <c r="N6175" s="47">
        <f>+PGSales!$L6175*PGSales!$M6175</f>
        <v>150</v>
      </c>
    </row>
    <row r="6176" spans="1:14" hidden="1" x14ac:dyDescent="0.25">
      <c r="A6176" s="77">
        <f t="shared" ref="A6176:A6189" si="544">YEAR(C6176)</f>
        <v>2025</v>
      </c>
      <c r="B6176" s="77">
        <f t="shared" ref="B6176:B6189" si="545">MONTH(C6176)</f>
        <v>4</v>
      </c>
      <c r="C6176" s="73">
        <v>45776</v>
      </c>
      <c r="D6176" s="79" t="s">
        <v>186</v>
      </c>
      <c r="E6176" s="80" t="s">
        <v>708</v>
      </c>
      <c r="F6176" s="81" t="str">
        <f>VLOOKUP(E6176,Customer[],2,FALSE)</f>
        <v>Soe Moe Kyawe</v>
      </c>
      <c r="G6176" s="69" t="str">
        <f>VLOOKUP(E6176,Customer[],3,FALSE)</f>
        <v xml:space="preserve">Lanlit Lan </v>
      </c>
      <c r="H6176" s="69" t="str">
        <f>VLOOKUP(E6176,Customer[],4,FALSE)</f>
        <v>Insein</v>
      </c>
      <c r="I6176" s="48" t="s">
        <v>18</v>
      </c>
      <c r="J6176" s="82" t="str">
        <f>VLOOKUP(I6176,PGStock[],2,FALSE)</f>
        <v>Formula Rum 350ml</v>
      </c>
      <c r="K6176" s="71">
        <f>VLOOKUP(I6176,PGStock[],3,FALSE)</f>
        <v>0.35</v>
      </c>
      <c r="L6176" s="47">
        <v>3</v>
      </c>
      <c r="M6176" s="47">
        <f>VLOOKUP(I6176,PGStock[],6,FALSE)</f>
        <v>150</v>
      </c>
      <c r="N6176" s="47">
        <f>+PGSales!$L6176*PGSales!$M6176</f>
        <v>450</v>
      </c>
    </row>
    <row r="6177" spans="1:14" hidden="1" x14ac:dyDescent="0.25">
      <c r="A6177" s="77">
        <f t="shared" si="544"/>
        <v>2025</v>
      </c>
      <c r="B6177" s="77">
        <f t="shared" si="545"/>
        <v>4</v>
      </c>
      <c r="C6177" s="73">
        <v>45776</v>
      </c>
      <c r="D6177" s="79" t="s">
        <v>0</v>
      </c>
      <c r="E6177" s="80" t="s">
        <v>572</v>
      </c>
      <c r="F6177" s="81" t="str">
        <f>VLOOKUP(E6177,Customer[],2,FALSE)</f>
        <v>Yarket Nu Wai</v>
      </c>
      <c r="G6177" s="69" t="str">
        <f>VLOOKUP(E6177,Customer[],3,FALSE)</f>
        <v>Anake Gonkone Rd</v>
      </c>
      <c r="H6177" s="69" t="str">
        <f>VLOOKUP(E6177,Customer[],4,FALSE)</f>
        <v>Insein</v>
      </c>
      <c r="I6177" s="48" t="s">
        <v>25</v>
      </c>
      <c r="J6177" s="82" t="str">
        <f>VLOOKUP(I6177,PGStock[],2,FALSE)</f>
        <v>Columbus Super Red Smooth 350 Ml</v>
      </c>
      <c r="K6177" s="71">
        <f>VLOOKUP(I6177,PGStock[],3,FALSE)</f>
        <v>0.35</v>
      </c>
      <c r="L6177" s="47">
        <v>3</v>
      </c>
      <c r="M6177" s="47">
        <f>VLOOKUP(I6177,PGStock[],6,FALSE)</f>
        <v>150</v>
      </c>
      <c r="N6177" s="47">
        <f>+PGSales!$L6177*PGSales!$M6177</f>
        <v>450</v>
      </c>
    </row>
    <row r="6178" spans="1:14" hidden="1" x14ac:dyDescent="0.25">
      <c r="A6178" s="77">
        <f t="shared" si="544"/>
        <v>2025</v>
      </c>
      <c r="B6178" s="77">
        <f t="shared" si="545"/>
        <v>4</v>
      </c>
      <c r="C6178" s="73">
        <v>45776</v>
      </c>
      <c r="D6178" s="79" t="s">
        <v>0</v>
      </c>
      <c r="E6178" s="80" t="s">
        <v>572</v>
      </c>
      <c r="F6178" s="81" t="str">
        <f>VLOOKUP(E6178,Customer[],2,FALSE)</f>
        <v>Yarket Nu Wai</v>
      </c>
      <c r="G6178" s="69" t="str">
        <f>VLOOKUP(E6178,Customer[],3,FALSE)</f>
        <v>Anake Gonkone Rd</v>
      </c>
      <c r="H6178" s="69" t="str">
        <f>VLOOKUP(E6178,Customer[],4,FALSE)</f>
        <v>Insein</v>
      </c>
      <c r="I6178" s="48" t="s">
        <v>18</v>
      </c>
      <c r="J6178" s="82" t="str">
        <f>VLOOKUP(I6178,PGStock[],2,FALSE)</f>
        <v>Formula Rum 350ml</v>
      </c>
      <c r="K6178" s="71">
        <f>VLOOKUP(I6178,PGStock[],3,FALSE)</f>
        <v>0.35</v>
      </c>
      <c r="L6178" s="47">
        <v>2</v>
      </c>
      <c r="M6178" s="47">
        <f>VLOOKUP(I6178,PGStock[],6,FALSE)</f>
        <v>150</v>
      </c>
      <c r="N6178" s="47">
        <f>+PGSales!$L6178*PGSales!$M6178</f>
        <v>300</v>
      </c>
    </row>
    <row r="6179" spans="1:14" hidden="1" x14ac:dyDescent="0.25">
      <c r="A6179" s="77">
        <f t="shared" si="544"/>
        <v>2025</v>
      </c>
      <c r="B6179" s="77">
        <f t="shared" si="545"/>
        <v>4</v>
      </c>
      <c r="C6179" s="73">
        <v>45776</v>
      </c>
      <c r="D6179" s="79" t="s">
        <v>187</v>
      </c>
      <c r="E6179" s="80" t="s">
        <v>575</v>
      </c>
      <c r="F6179" s="81" t="str">
        <f>VLOOKUP(E6179,Customer[],2,FALSE)</f>
        <v>Shwe Myaing</v>
      </c>
      <c r="G6179" s="69" t="str">
        <f>VLOOKUP(E6179,Customer[],3,FALSE)</f>
        <v>Baho Rd</v>
      </c>
      <c r="H6179" s="69" t="str">
        <f>VLOOKUP(E6179,Customer[],4,FALSE)</f>
        <v>Hlaing</v>
      </c>
      <c r="I6179" s="48" t="s">
        <v>23</v>
      </c>
      <c r="J6179" s="82" t="str">
        <f>VLOOKUP(I6179,PGStock[],2,FALSE)</f>
        <v>Columbus Super Red Smooth 175 Ml</v>
      </c>
      <c r="K6179" s="71">
        <f>VLOOKUP(I6179,PGStock[],3,FALSE)</f>
        <v>0.17499999999999999</v>
      </c>
      <c r="L6179" s="47">
        <v>3</v>
      </c>
      <c r="M6179" s="47">
        <f>VLOOKUP(I6179,PGStock[],6,FALSE)</f>
        <v>100</v>
      </c>
      <c r="N6179" s="47">
        <f>+PGSales!$L6179*PGSales!$M6179</f>
        <v>300</v>
      </c>
    </row>
    <row r="6180" spans="1:14" hidden="1" x14ac:dyDescent="0.25">
      <c r="A6180" s="77">
        <f t="shared" si="544"/>
        <v>2025</v>
      </c>
      <c r="B6180" s="77">
        <f t="shared" si="545"/>
        <v>4</v>
      </c>
      <c r="C6180" s="73">
        <v>45776</v>
      </c>
      <c r="D6180" s="79" t="s">
        <v>187</v>
      </c>
      <c r="E6180" s="80" t="s">
        <v>575</v>
      </c>
      <c r="F6180" s="81" t="str">
        <f>VLOOKUP(E6180,Customer[],2,FALSE)</f>
        <v>Shwe Myaing</v>
      </c>
      <c r="G6180" s="69" t="str">
        <f>VLOOKUP(E6180,Customer[],3,FALSE)</f>
        <v>Baho Rd</v>
      </c>
      <c r="H6180" s="69" t="str">
        <f>VLOOKUP(E6180,Customer[],4,FALSE)</f>
        <v>Hlaing</v>
      </c>
      <c r="I6180" s="48" t="s">
        <v>18</v>
      </c>
      <c r="J6180" s="82" t="str">
        <f>VLOOKUP(I6180,PGStock[],2,FALSE)</f>
        <v>Formula Rum 350ml</v>
      </c>
      <c r="K6180" s="71">
        <f>VLOOKUP(I6180,PGStock[],3,FALSE)</f>
        <v>0.35</v>
      </c>
      <c r="L6180" s="47">
        <v>3</v>
      </c>
      <c r="M6180" s="47">
        <f>VLOOKUP(I6180,PGStock[],6,FALSE)</f>
        <v>150</v>
      </c>
      <c r="N6180" s="47">
        <f>+PGSales!$L6180*PGSales!$M6180</f>
        <v>450</v>
      </c>
    </row>
    <row r="6181" spans="1:14" hidden="1" x14ac:dyDescent="0.25">
      <c r="A6181" s="77">
        <f t="shared" si="544"/>
        <v>2025</v>
      </c>
      <c r="B6181" s="77">
        <f t="shared" si="545"/>
        <v>4</v>
      </c>
      <c r="C6181" s="73">
        <v>45776</v>
      </c>
      <c r="D6181" s="79" t="s">
        <v>60</v>
      </c>
      <c r="E6181" s="80" t="s">
        <v>599</v>
      </c>
      <c r="F6181" s="81" t="str">
        <f>VLOOKUP(E6181,Customer[],2,FALSE)</f>
        <v>A&amp;T</v>
      </c>
      <c r="G6181" s="69" t="str">
        <f>VLOOKUP(E6181,Customer[],3,FALSE)</f>
        <v>Pa 50 Lan Baho</v>
      </c>
      <c r="H6181" s="69" t="str">
        <f>VLOOKUP(E6181,Customer[],4,FALSE)</f>
        <v>Hlaing</v>
      </c>
      <c r="I6181" s="48" t="s">
        <v>25</v>
      </c>
      <c r="J6181" s="82" t="str">
        <f>VLOOKUP(I6181,PGStock[],2,FALSE)</f>
        <v>Columbus Super Red Smooth 350 Ml</v>
      </c>
      <c r="K6181" s="71">
        <f>VLOOKUP(I6181,PGStock[],3,FALSE)</f>
        <v>0.35</v>
      </c>
      <c r="L6181" s="47">
        <v>2</v>
      </c>
      <c r="M6181" s="47">
        <f>VLOOKUP(I6181,PGStock[],6,FALSE)</f>
        <v>150</v>
      </c>
      <c r="N6181" s="47">
        <f>+PGSales!$L6181*PGSales!$M6181</f>
        <v>300</v>
      </c>
    </row>
    <row r="6182" spans="1:14" hidden="1" x14ac:dyDescent="0.25">
      <c r="A6182" s="77">
        <f t="shared" si="544"/>
        <v>2025</v>
      </c>
      <c r="B6182" s="77">
        <f t="shared" si="545"/>
        <v>4</v>
      </c>
      <c r="C6182" s="73">
        <v>45776</v>
      </c>
      <c r="D6182" s="79" t="s">
        <v>60</v>
      </c>
      <c r="E6182" s="80" t="s">
        <v>599</v>
      </c>
      <c r="F6182" s="81" t="str">
        <f>VLOOKUP(E6182,Customer[],2,FALSE)</f>
        <v>A&amp;T</v>
      </c>
      <c r="G6182" s="69" t="str">
        <f>VLOOKUP(E6182,Customer[],3,FALSE)</f>
        <v>Pa 50 Lan Baho</v>
      </c>
      <c r="H6182" s="69" t="str">
        <f>VLOOKUP(E6182,Customer[],4,FALSE)</f>
        <v>Hlaing</v>
      </c>
      <c r="I6182" s="48" t="s">
        <v>18</v>
      </c>
      <c r="J6182" s="82" t="str">
        <f>VLOOKUP(I6182,PGStock[],2,FALSE)</f>
        <v>Formula Rum 350ml</v>
      </c>
      <c r="K6182" s="71">
        <f>VLOOKUP(I6182,PGStock[],3,FALSE)</f>
        <v>0.35</v>
      </c>
      <c r="L6182" s="47">
        <v>2</v>
      </c>
      <c r="M6182" s="47">
        <f>VLOOKUP(I6182,PGStock[],6,FALSE)</f>
        <v>150</v>
      </c>
      <c r="N6182" s="47">
        <f>+PGSales!$L6182*PGSales!$M6182</f>
        <v>300</v>
      </c>
    </row>
    <row r="6183" spans="1:14" hidden="1" x14ac:dyDescent="0.25">
      <c r="A6183" s="77">
        <f t="shared" si="544"/>
        <v>2025</v>
      </c>
      <c r="B6183" s="77">
        <f t="shared" si="545"/>
        <v>4</v>
      </c>
      <c r="C6183" s="73">
        <v>45776</v>
      </c>
      <c r="D6183" s="79" t="s">
        <v>68</v>
      </c>
      <c r="E6183" s="80" t="s">
        <v>574</v>
      </c>
      <c r="F6183" s="81" t="str">
        <f>VLOOKUP(E6183,Customer[],2,FALSE)</f>
        <v>Family Store</v>
      </c>
      <c r="G6183" s="69" t="str">
        <f>VLOOKUP(E6183,Customer[],3,FALSE)</f>
        <v xml:space="preserve">Thanmine Lansone </v>
      </c>
      <c r="H6183" s="69" t="str">
        <f>VLOOKUP(E6183,Customer[],4,FALSE)</f>
        <v>Hlaing</v>
      </c>
      <c r="I6183" s="48" t="s">
        <v>25</v>
      </c>
      <c r="J6183" s="82" t="str">
        <f>VLOOKUP(I6183,PGStock[],2,FALSE)</f>
        <v>Columbus Super Red Smooth 350 Ml</v>
      </c>
      <c r="K6183" s="71">
        <f>VLOOKUP(I6183,PGStock[],3,FALSE)</f>
        <v>0.35</v>
      </c>
      <c r="L6183" s="47">
        <v>2</v>
      </c>
      <c r="M6183" s="47">
        <f>VLOOKUP(I6183,PGStock[],6,FALSE)</f>
        <v>150</v>
      </c>
      <c r="N6183" s="47">
        <f>+PGSales!$L6183*PGSales!$M6183</f>
        <v>300</v>
      </c>
    </row>
    <row r="6184" spans="1:14" hidden="1" x14ac:dyDescent="0.25">
      <c r="A6184" s="77">
        <f t="shared" si="544"/>
        <v>2025</v>
      </c>
      <c r="B6184" s="77">
        <f t="shared" si="545"/>
        <v>4</v>
      </c>
      <c r="C6184" s="73">
        <v>45776</v>
      </c>
      <c r="D6184" s="79" t="s">
        <v>68</v>
      </c>
      <c r="E6184" s="80" t="s">
        <v>574</v>
      </c>
      <c r="F6184" s="81" t="str">
        <f>VLOOKUP(E6184,Customer[],2,FALSE)</f>
        <v>Family Store</v>
      </c>
      <c r="G6184" s="69" t="str">
        <f>VLOOKUP(E6184,Customer[],3,FALSE)</f>
        <v xml:space="preserve">Thanmine Lansone </v>
      </c>
      <c r="H6184" s="69" t="str">
        <f>VLOOKUP(E6184,Customer[],4,FALSE)</f>
        <v>Hlaing</v>
      </c>
      <c r="I6184" s="48" t="s">
        <v>23</v>
      </c>
      <c r="J6184" s="82" t="str">
        <f>VLOOKUP(I6184,PGStock[],2,FALSE)</f>
        <v>Columbus Super Red Smooth 175 Ml</v>
      </c>
      <c r="K6184" s="71">
        <f>VLOOKUP(I6184,PGStock[],3,FALSE)</f>
        <v>0.17499999999999999</v>
      </c>
      <c r="L6184" s="47">
        <v>4</v>
      </c>
      <c r="M6184" s="47">
        <f>VLOOKUP(I6184,PGStock[],6,FALSE)</f>
        <v>100</v>
      </c>
      <c r="N6184" s="47">
        <f>+PGSales!$L6184*PGSales!$M6184</f>
        <v>400</v>
      </c>
    </row>
    <row r="6185" spans="1:14" hidden="1" x14ac:dyDescent="0.25">
      <c r="A6185" s="77">
        <f t="shared" si="544"/>
        <v>2025</v>
      </c>
      <c r="B6185" s="77">
        <f t="shared" si="545"/>
        <v>4</v>
      </c>
      <c r="C6185" s="73">
        <v>45776</v>
      </c>
      <c r="D6185" s="79" t="s">
        <v>1</v>
      </c>
      <c r="E6185" s="80" t="s">
        <v>750</v>
      </c>
      <c r="F6185" s="81" t="str">
        <f>VLOOKUP(E6185,Customer[],2,FALSE)</f>
        <v xml:space="preserve">Ko Kyaw </v>
      </c>
      <c r="G6185" s="69" t="str">
        <f>VLOOKUP(E6185,Customer[],3,FALSE)</f>
        <v>Magin Kyawan Rd</v>
      </c>
      <c r="H6185" s="69" t="str">
        <f>VLOOKUP(E6185,Customer[],4,FALSE)</f>
        <v>Insein</v>
      </c>
      <c r="I6185" s="48" t="s">
        <v>25</v>
      </c>
      <c r="J6185" s="82" t="str">
        <f>VLOOKUP(I6185,PGStock[],2,FALSE)</f>
        <v>Columbus Super Red Smooth 350 Ml</v>
      </c>
      <c r="K6185" s="71">
        <f>VLOOKUP(I6185,PGStock[],3,FALSE)</f>
        <v>0.35</v>
      </c>
      <c r="L6185" s="47">
        <v>5</v>
      </c>
      <c r="M6185" s="47">
        <f>VLOOKUP(I6185,PGStock[],6,FALSE)</f>
        <v>150</v>
      </c>
      <c r="N6185" s="47">
        <f>+PGSales!$L6185*PGSales!$M6185</f>
        <v>750</v>
      </c>
    </row>
    <row r="6186" spans="1:14" hidden="1" x14ac:dyDescent="0.25">
      <c r="A6186" s="77">
        <f t="shared" si="544"/>
        <v>2025</v>
      </c>
      <c r="B6186" s="77">
        <f t="shared" si="545"/>
        <v>4</v>
      </c>
      <c r="C6186" s="73">
        <v>45776</v>
      </c>
      <c r="D6186" s="79" t="s">
        <v>1</v>
      </c>
      <c r="E6186" s="80" t="s">
        <v>750</v>
      </c>
      <c r="F6186" s="81" t="str">
        <f>VLOOKUP(E6186,Customer[],2,FALSE)</f>
        <v xml:space="preserve">Ko Kyaw </v>
      </c>
      <c r="G6186" s="69" t="str">
        <f>VLOOKUP(E6186,Customer[],3,FALSE)</f>
        <v>Magin Kyawan Rd</v>
      </c>
      <c r="H6186" s="69" t="str">
        <f>VLOOKUP(E6186,Customer[],4,FALSE)</f>
        <v>Insein</v>
      </c>
      <c r="I6186" s="48" t="s">
        <v>23</v>
      </c>
      <c r="J6186" s="82" t="str">
        <f>VLOOKUP(I6186,PGStock[],2,FALSE)</f>
        <v>Columbus Super Red Smooth 175 Ml</v>
      </c>
      <c r="K6186" s="71">
        <f>VLOOKUP(I6186,PGStock[],3,FALSE)</f>
        <v>0.17499999999999999</v>
      </c>
      <c r="L6186" s="47">
        <v>1</v>
      </c>
      <c r="M6186" s="47">
        <f>VLOOKUP(I6186,PGStock[],6,FALSE)</f>
        <v>100</v>
      </c>
      <c r="N6186" s="47">
        <f>+PGSales!$L6186*PGSales!$M6186</f>
        <v>100</v>
      </c>
    </row>
    <row r="6187" spans="1:14" hidden="1" x14ac:dyDescent="0.25">
      <c r="A6187" s="77">
        <f t="shared" si="544"/>
        <v>2025</v>
      </c>
      <c r="B6187" s="77">
        <f t="shared" si="545"/>
        <v>4</v>
      </c>
      <c r="C6187" s="73">
        <v>45776</v>
      </c>
      <c r="D6187" s="79" t="s">
        <v>1</v>
      </c>
      <c r="E6187" s="80" t="s">
        <v>750</v>
      </c>
      <c r="F6187" s="81" t="str">
        <f>VLOOKUP(E6187,Customer[],2,FALSE)</f>
        <v xml:space="preserve">Ko Kyaw </v>
      </c>
      <c r="G6187" s="69" t="str">
        <f>VLOOKUP(E6187,Customer[],3,FALSE)</f>
        <v>Magin Kyawan Rd</v>
      </c>
      <c r="H6187" s="69" t="str">
        <f>VLOOKUP(E6187,Customer[],4,FALSE)</f>
        <v>Insein</v>
      </c>
      <c r="I6187" s="48" t="s">
        <v>18</v>
      </c>
      <c r="J6187" s="82" t="str">
        <f>VLOOKUP(I6187,PGStock[],2,FALSE)</f>
        <v>Formula Rum 350ml</v>
      </c>
      <c r="K6187" s="71">
        <f>VLOOKUP(I6187,PGStock[],3,FALSE)</f>
        <v>0.35</v>
      </c>
      <c r="L6187" s="47">
        <v>3</v>
      </c>
      <c r="M6187" s="47">
        <f>VLOOKUP(I6187,PGStock[],6,FALSE)</f>
        <v>150</v>
      </c>
      <c r="N6187" s="47">
        <f>+PGSales!$L6187*PGSales!$M6187</f>
        <v>450</v>
      </c>
    </row>
    <row r="6188" spans="1:14" hidden="1" x14ac:dyDescent="0.25">
      <c r="A6188" s="77">
        <f t="shared" si="544"/>
        <v>2025</v>
      </c>
      <c r="B6188" s="77">
        <f t="shared" si="545"/>
        <v>4</v>
      </c>
      <c r="C6188" s="73">
        <v>45776</v>
      </c>
      <c r="D6188" s="79" t="s">
        <v>2</v>
      </c>
      <c r="E6188" s="80" t="s">
        <v>571</v>
      </c>
      <c r="F6188" s="81" t="str">
        <f>VLOOKUP(E6188,Customer[],2,FALSE)</f>
        <v>Ma Thwe</v>
      </c>
      <c r="G6188" s="69" t="str">
        <f>VLOOKUP(E6188,Customer[],3,FALSE)</f>
        <v>Nawayat Rd</v>
      </c>
      <c r="H6188" s="69" t="str">
        <f>VLOOKUP(E6188,Customer[],4,FALSE)</f>
        <v>Insein</v>
      </c>
      <c r="I6188" s="48" t="s">
        <v>25</v>
      </c>
      <c r="J6188" s="82" t="str">
        <f>VLOOKUP(I6188,PGStock[],2,FALSE)</f>
        <v>Columbus Super Red Smooth 350 Ml</v>
      </c>
      <c r="K6188" s="71">
        <f>VLOOKUP(I6188,PGStock[],3,FALSE)</f>
        <v>0.35</v>
      </c>
      <c r="L6188" s="47">
        <v>1</v>
      </c>
      <c r="M6188" s="47">
        <f>VLOOKUP(I6188,PGStock[],6,FALSE)</f>
        <v>150</v>
      </c>
      <c r="N6188" s="47">
        <f>+PGSales!$L6188*PGSales!$M6188</f>
        <v>150</v>
      </c>
    </row>
    <row r="6189" spans="1:14" hidden="1" x14ac:dyDescent="0.25">
      <c r="A6189" s="77">
        <f t="shared" si="544"/>
        <v>2025</v>
      </c>
      <c r="B6189" s="77">
        <f t="shared" si="545"/>
        <v>4</v>
      </c>
      <c r="C6189" s="73">
        <v>45776</v>
      </c>
      <c r="D6189" s="79" t="s">
        <v>2</v>
      </c>
      <c r="E6189" s="80" t="s">
        <v>571</v>
      </c>
      <c r="F6189" s="81" t="str">
        <f>VLOOKUP(E6189,Customer[],2,FALSE)</f>
        <v>Ma Thwe</v>
      </c>
      <c r="G6189" s="69" t="str">
        <f>VLOOKUP(E6189,Customer[],3,FALSE)</f>
        <v>Nawayat Rd</v>
      </c>
      <c r="H6189" s="69" t="str">
        <f>VLOOKUP(E6189,Customer[],4,FALSE)</f>
        <v>Insein</v>
      </c>
      <c r="I6189" s="48" t="s">
        <v>18</v>
      </c>
      <c r="J6189" s="82" t="str">
        <f>VLOOKUP(I6189,PGStock[],2,FALSE)</f>
        <v>Formula Rum 350ml</v>
      </c>
      <c r="K6189" s="71">
        <f>VLOOKUP(I6189,PGStock[],3,FALSE)</f>
        <v>0.35</v>
      </c>
      <c r="L6189" s="47">
        <v>2</v>
      </c>
      <c r="M6189" s="47">
        <f>VLOOKUP(I6189,PGStock[],6,FALSE)</f>
        <v>150</v>
      </c>
      <c r="N6189" s="47">
        <f>+PGSales!$L6189*PGSales!$M6189</f>
        <v>300</v>
      </c>
    </row>
    <row r="6190" spans="1:14" hidden="1" x14ac:dyDescent="0.25">
      <c r="A6190" s="77">
        <f t="shared" ref="A6190:A6203" si="546">YEAR(C6190)</f>
        <v>2025</v>
      </c>
      <c r="B6190" s="77">
        <f t="shared" ref="B6190:B6203" si="547">MONTH(C6190)</f>
        <v>4</v>
      </c>
      <c r="C6190" s="73">
        <v>45777</v>
      </c>
      <c r="D6190" s="79" t="s">
        <v>365</v>
      </c>
      <c r="E6190" s="80">
        <v>29</v>
      </c>
      <c r="F6190" s="81">
        <f>VLOOKUP(E6190,Customer[],2,FALSE)</f>
        <v>29</v>
      </c>
      <c r="G6190" s="69" t="str">
        <f>VLOOKUP(E6190,Customer[],3,FALSE)</f>
        <v xml:space="preserve">Lan Thit Lan </v>
      </c>
      <c r="H6190" s="69" t="str">
        <f>VLOOKUP(E6190,Customer[],4,FALSE)</f>
        <v>Htauk kyant</v>
      </c>
      <c r="I6190" s="48" t="s">
        <v>25</v>
      </c>
      <c r="J6190" s="82" t="str">
        <f>VLOOKUP(I6190,PGStock[],2,FALSE)</f>
        <v>Columbus Super Red Smooth 350 Ml</v>
      </c>
      <c r="K6190" s="71">
        <f>VLOOKUP(I6190,PGStock[],3,FALSE)</f>
        <v>0.35</v>
      </c>
      <c r="L6190" s="47">
        <v>7</v>
      </c>
      <c r="M6190" s="47">
        <f>VLOOKUP(I6190,PGStock[],6,FALSE)</f>
        <v>150</v>
      </c>
      <c r="N6190" s="47">
        <f>+PGSales!$L6190*PGSales!$M6190</f>
        <v>1050</v>
      </c>
    </row>
    <row r="6191" spans="1:14" hidden="1" x14ac:dyDescent="0.25">
      <c r="A6191" s="77">
        <f t="shared" si="546"/>
        <v>2025</v>
      </c>
      <c r="B6191" s="77">
        <f t="shared" si="547"/>
        <v>4</v>
      </c>
      <c r="C6191" s="73">
        <v>45777</v>
      </c>
      <c r="D6191" s="79" t="s">
        <v>365</v>
      </c>
      <c r="E6191" s="80">
        <v>29</v>
      </c>
      <c r="F6191" s="81">
        <f>VLOOKUP(E6191,Customer[],2,FALSE)</f>
        <v>29</v>
      </c>
      <c r="G6191" s="69" t="str">
        <f>VLOOKUP(E6191,Customer[],3,FALSE)</f>
        <v xml:space="preserve">Lan Thit Lan </v>
      </c>
      <c r="H6191" s="69" t="str">
        <f>VLOOKUP(E6191,Customer[],4,FALSE)</f>
        <v>Htauk kyant</v>
      </c>
      <c r="I6191" s="48" t="s">
        <v>20</v>
      </c>
      <c r="J6191" s="82" t="str">
        <f>VLOOKUP(I6191,PGStock[],2,FALSE)</f>
        <v>Formula Rum 700ml</v>
      </c>
      <c r="K6191" s="71">
        <f>VLOOKUP(I6191,PGStock[],3,FALSE)</f>
        <v>0.7</v>
      </c>
      <c r="L6191" s="47">
        <v>1</v>
      </c>
      <c r="M6191" s="47">
        <f>VLOOKUP(I6191,PGStock[],6,FALSE)</f>
        <v>200</v>
      </c>
      <c r="N6191" s="47">
        <f>+PGSales!$L6191*PGSales!$M6191</f>
        <v>200</v>
      </c>
    </row>
    <row r="6192" spans="1:14" hidden="1" x14ac:dyDescent="0.25">
      <c r="A6192" s="77">
        <f t="shared" si="546"/>
        <v>2025</v>
      </c>
      <c r="B6192" s="77">
        <f t="shared" si="547"/>
        <v>4</v>
      </c>
      <c r="C6192" s="73">
        <v>45777</v>
      </c>
      <c r="D6192" s="79" t="s">
        <v>58</v>
      </c>
      <c r="E6192" s="80" t="s">
        <v>512</v>
      </c>
      <c r="F6192" s="81" t="str">
        <f>VLOOKUP(E6192,Customer[],2,FALSE)</f>
        <v>Moe Thounk Pan</v>
      </c>
      <c r="G6192" s="69" t="str">
        <f>VLOOKUP(E6192,Customer[],3,FALSE)</f>
        <v>Mya Yatu Sd</v>
      </c>
      <c r="H6192" s="69" t="str">
        <f>VLOOKUP(E6192,Customer[],4,FALSE)</f>
        <v>Htauk kyant</v>
      </c>
      <c r="I6192" s="48" t="s">
        <v>25</v>
      </c>
      <c r="J6192" s="82" t="str">
        <f>VLOOKUP(I6192,PGStock[],2,FALSE)</f>
        <v>Columbus Super Red Smooth 350 Ml</v>
      </c>
      <c r="K6192" s="71">
        <f>VLOOKUP(I6192,PGStock[],3,FALSE)</f>
        <v>0.35</v>
      </c>
      <c r="L6192" s="47">
        <v>6</v>
      </c>
      <c r="M6192" s="47">
        <f>VLOOKUP(I6192,PGStock[],6,FALSE)</f>
        <v>150</v>
      </c>
      <c r="N6192" s="47">
        <f>+PGSales!$L6192*PGSales!$M6192</f>
        <v>900</v>
      </c>
    </row>
    <row r="6193" spans="1:14" hidden="1" x14ac:dyDescent="0.25">
      <c r="A6193" s="77">
        <f t="shared" si="546"/>
        <v>2025</v>
      </c>
      <c r="B6193" s="77">
        <f t="shared" si="547"/>
        <v>4</v>
      </c>
      <c r="C6193" s="73">
        <v>45777</v>
      </c>
      <c r="D6193" s="79" t="s">
        <v>58</v>
      </c>
      <c r="E6193" s="80" t="s">
        <v>512</v>
      </c>
      <c r="F6193" s="81" t="str">
        <f>VLOOKUP(E6193,Customer[],2,FALSE)</f>
        <v>Moe Thounk Pan</v>
      </c>
      <c r="G6193" s="69" t="str">
        <f>VLOOKUP(E6193,Customer[],3,FALSE)</f>
        <v>Mya Yatu Sd</v>
      </c>
      <c r="H6193" s="69" t="str">
        <f>VLOOKUP(E6193,Customer[],4,FALSE)</f>
        <v>Htauk kyant</v>
      </c>
      <c r="I6193" s="48" t="s">
        <v>20</v>
      </c>
      <c r="J6193" s="82" t="str">
        <f>VLOOKUP(I6193,PGStock[],2,FALSE)</f>
        <v>Formula Rum 700ml</v>
      </c>
      <c r="K6193" s="71">
        <f>VLOOKUP(I6193,PGStock[],3,FALSE)</f>
        <v>0.7</v>
      </c>
      <c r="L6193" s="47">
        <v>3</v>
      </c>
      <c r="M6193" s="47">
        <f>VLOOKUP(I6193,PGStock[],6,FALSE)</f>
        <v>200</v>
      </c>
      <c r="N6193" s="47">
        <f>+PGSales!$L6193*PGSales!$M6193</f>
        <v>600</v>
      </c>
    </row>
    <row r="6194" spans="1:14" hidden="1" x14ac:dyDescent="0.25">
      <c r="A6194" s="77">
        <f t="shared" si="546"/>
        <v>2025</v>
      </c>
      <c r="B6194" s="77">
        <f t="shared" si="547"/>
        <v>4</v>
      </c>
      <c r="C6194" s="73">
        <v>45777</v>
      </c>
      <c r="D6194" s="79" t="s">
        <v>66</v>
      </c>
      <c r="E6194" s="80" t="s">
        <v>729</v>
      </c>
      <c r="F6194" s="81" t="str">
        <f>VLOOKUP(E6194,Customer[],2,FALSE)</f>
        <v>Aung Gyi</v>
      </c>
      <c r="G6194" s="69" t="str">
        <f>VLOOKUP(E6194,Customer[],3,FALSE)</f>
        <v>Bago Rd</v>
      </c>
      <c r="H6194" s="69" t="str">
        <f>VLOOKUP(E6194,Customer[],4,FALSE)</f>
        <v>Htauk kyant</v>
      </c>
      <c r="I6194" s="48" t="s">
        <v>18</v>
      </c>
      <c r="J6194" s="82" t="str">
        <f>VLOOKUP(I6194,PGStock[],2,FALSE)</f>
        <v>Formula Rum 350ml</v>
      </c>
      <c r="K6194" s="71">
        <f>VLOOKUP(I6194,PGStock[],3,FALSE)</f>
        <v>0.35</v>
      </c>
      <c r="L6194" s="47">
        <v>1</v>
      </c>
      <c r="M6194" s="47">
        <f>VLOOKUP(I6194,PGStock[],6,FALSE)</f>
        <v>150</v>
      </c>
      <c r="N6194" s="47">
        <f>+PGSales!$L6194*PGSales!$M6194</f>
        <v>150</v>
      </c>
    </row>
    <row r="6195" spans="1:14" hidden="1" x14ac:dyDescent="0.25">
      <c r="A6195" s="77">
        <f t="shared" si="546"/>
        <v>2025</v>
      </c>
      <c r="B6195" s="77">
        <f t="shared" si="547"/>
        <v>4</v>
      </c>
      <c r="C6195" s="73">
        <v>45777</v>
      </c>
      <c r="D6195" s="79" t="s">
        <v>64</v>
      </c>
      <c r="E6195" s="80" t="s">
        <v>516</v>
      </c>
      <c r="F6195" s="81" t="str">
        <f>VLOOKUP(E6195,Customer[],2,FALSE)</f>
        <v>Hlaing Min</v>
      </c>
      <c r="G6195" s="69" t="str">
        <f>VLOOKUP(E6195,Customer[],3,FALSE)</f>
        <v>Than nay pin rd</v>
      </c>
      <c r="H6195" s="69" t="str">
        <f>VLOOKUP(E6195,Customer[],4,FALSE)</f>
        <v>Htauk kyant</v>
      </c>
      <c r="I6195" s="48" t="s">
        <v>27</v>
      </c>
      <c r="J6195" s="82" t="str">
        <f>VLOOKUP(I6195,PGStock[],2,FALSE)</f>
        <v>Columbus Super Red Smooth 700 Ml</v>
      </c>
      <c r="K6195" s="71">
        <f>VLOOKUP(I6195,PGStock[],3,FALSE)</f>
        <v>0.7</v>
      </c>
      <c r="L6195" s="47">
        <v>1</v>
      </c>
      <c r="M6195" s="47">
        <f>VLOOKUP(I6195,PGStock[],6,FALSE)</f>
        <v>200</v>
      </c>
      <c r="N6195" s="47">
        <f>+PGSales!$L6195*PGSales!$M6195</f>
        <v>200</v>
      </c>
    </row>
    <row r="6196" spans="1:14" hidden="1" x14ac:dyDescent="0.25">
      <c r="A6196" s="77">
        <f t="shared" si="546"/>
        <v>2025</v>
      </c>
      <c r="B6196" s="77">
        <f t="shared" si="547"/>
        <v>4</v>
      </c>
      <c r="C6196" s="73">
        <v>45777</v>
      </c>
      <c r="D6196" s="79" t="s">
        <v>64</v>
      </c>
      <c r="E6196" s="80" t="s">
        <v>516</v>
      </c>
      <c r="F6196" s="81" t="str">
        <f>VLOOKUP(E6196,Customer[],2,FALSE)</f>
        <v>Hlaing Min</v>
      </c>
      <c r="G6196" s="69" t="str">
        <f>VLOOKUP(E6196,Customer[],3,FALSE)</f>
        <v>Than nay pin rd</v>
      </c>
      <c r="H6196" s="69" t="str">
        <f>VLOOKUP(E6196,Customer[],4,FALSE)</f>
        <v>Htauk kyant</v>
      </c>
      <c r="I6196" s="48" t="s">
        <v>25</v>
      </c>
      <c r="J6196" s="82" t="str">
        <f>VLOOKUP(I6196,PGStock[],2,FALSE)</f>
        <v>Columbus Super Red Smooth 350 Ml</v>
      </c>
      <c r="K6196" s="71">
        <f>VLOOKUP(I6196,PGStock[],3,FALSE)</f>
        <v>0.35</v>
      </c>
      <c r="L6196" s="47">
        <v>5</v>
      </c>
      <c r="M6196" s="47">
        <f>VLOOKUP(I6196,PGStock[],6,FALSE)</f>
        <v>150</v>
      </c>
      <c r="N6196" s="47">
        <f>+PGSales!$L6196*PGSales!$M6196</f>
        <v>750</v>
      </c>
    </row>
    <row r="6197" spans="1:14" hidden="1" x14ac:dyDescent="0.25">
      <c r="A6197" s="77">
        <f t="shared" si="546"/>
        <v>2025</v>
      </c>
      <c r="B6197" s="77">
        <f t="shared" si="547"/>
        <v>4</v>
      </c>
      <c r="C6197" s="73">
        <v>45777</v>
      </c>
      <c r="D6197" s="79" t="s">
        <v>62</v>
      </c>
      <c r="E6197" s="80" t="s">
        <v>731</v>
      </c>
      <c r="F6197" s="81" t="str">
        <f>VLOOKUP(E6197,Customer[],2,FALSE)</f>
        <v>Nagarni</v>
      </c>
      <c r="G6197" s="69" t="str">
        <f>VLOOKUP(E6197,Customer[],3,FALSE)</f>
        <v>Tan Day Pin Sd</v>
      </c>
      <c r="H6197" s="69" t="str">
        <f>VLOOKUP(E6197,Customer[],4,FALSE)</f>
        <v>Htauk kyant</v>
      </c>
      <c r="I6197" s="48" t="s">
        <v>27</v>
      </c>
      <c r="J6197" s="82" t="str">
        <f>VLOOKUP(I6197,PGStock[],2,FALSE)</f>
        <v>Columbus Super Red Smooth 700 Ml</v>
      </c>
      <c r="K6197" s="71">
        <f>VLOOKUP(I6197,PGStock[],3,FALSE)</f>
        <v>0.7</v>
      </c>
      <c r="L6197" s="47">
        <v>1</v>
      </c>
      <c r="M6197" s="47">
        <f>VLOOKUP(I6197,PGStock[],6,FALSE)</f>
        <v>200</v>
      </c>
      <c r="N6197" s="47">
        <f>+PGSales!$L6197*PGSales!$M6197</f>
        <v>200</v>
      </c>
    </row>
    <row r="6198" spans="1:14" hidden="1" x14ac:dyDescent="0.25">
      <c r="A6198" s="77">
        <f t="shared" si="546"/>
        <v>2025</v>
      </c>
      <c r="B6198" s="77">
        <f t="shared" si="547"/>
        <v>4</v>
      </c>
      <c r="C6198" s="73">
        <v>45777</v>
      </c>
      <c r="D6198" s="79" t="s">
        <v>62</v>
      </c>
      <c r="E6198" s="80" t="s">
        <v>731</v>
      </c>
      <c r="F6198" s="81" t="str">
        <f>VLOOKUP(E6198,Customer[],2,FALSE)</f>
        <v>Nagarni</v>
      </c>
      <c r="G6198" s="69" t="str">
        <f>VLOOKUP(E6198,Customer[],3,FALSE)</f>
        <v>Tan Day Pin Sd</v>
      </c>
      <c r="H6198" s="69" t="str">
        <f>VLOOKUP(E6198,Customer[],4,FALSE)</f>
        <v>Htauk kyant</v>
      </c>
      <c r="I6198" s="48" t="s">
        <v>25</v>
      </c>
      <c r="J6198" s="82" t="str">
        <f>VLOOKUP(I6198,PGStock[],2,FALSE)</f>
        <v>Columbus Super Red Smooth 350 Ml</v>
      </c>
      <c r="K6198" s="71">
        <f>VLOOKUP(I6198,PGStock[],3,FALSE)</f>
        <v>0.35</v>
      </c>
      <c r="L6198" s="47">
        <v>2</v>
      </c>
      <c r="M6198" s="47">
        <f>VLOOKUP(I6198,PGStock[],6,FALSE)</f>
        <v>150</v>
      </c>
      <c r="N6198" s="47">
        <f>+PGSales!$L6198*PGSales!$M6198</f>
        <v>300</v>
      </c>
    </row>
    <row r="6199" spans="1:14" hidden="1" x14ac:dyDescent="0.25">
      <c r="A6199" s="77">
        <f t="shared" si="546"/>
        <v>2025</v>
      </c>
      <c r="B6199" s="77">
        <f t="shared" si="547"/>
        <v>4</v>
      </c>
      <c r="C6199" s="73">
        <v>45777</v>
      </c>
      <c r="D6199" s="79" t="s">
        <v>62</v>
      </c>
      <c r="E6199" s="80" t="s">
        <v>731</v>
      </c>
      <c r="F6199" s="81" t="str">
        <f>VLOOKUP(E6199,Customer[],2,FALSE)</f>
        <v>Nagarni</v>
      </c>
      <c r="G6199" s="69" t="str">
        <f>VLOOKUP(E6199,Customer[],3,FALSE)</f>
        <v>Tan Day Pin Sd</v>
      </c>
      <c r="H6199" s="69" t="str">
        <f>VLOOKUP(E6199,Customer[],4,FALSE)</f>
        <v>Htauk kyant</v>
      </c>
      <c r="I6199" s="48" t="s">
        <v>20</v>
      </c>
      <c r="J6199" s="82" t="str">
        <f>VLOOKUP(I6199,PGStock[],2,FALSE)</f>
        <v>Formula Rum 700ml</v>
      </c>
      <c r="K6199" s="71">
        <f>VLOOKUP(I6199,PGStock[],3,FALSE)</f>
        <v>0.7</v>
      </c>
      <c r="L6199" s="47">
        <v>1</v>
      </c>
      <c r="M6199" s="47">
        <f>VLOOKUP(I6199,PGStock[],6,FALSE)</f>
        <v>200</v>
      </c>
      <c r="N6199" s="47">
        <f>+PGSales!$L6199*PGSales!$M6199</f>
        <v>200</v>
      </c>
    </row>
    <row r="6200" spans="1:14" hidden="1" x14ac:dyDescent="0.25">
      <c r="A6200" s="77">
        <f t="shared" si="546"/>
        <v>2025</v>
      </c>
      <c r="B6200" s="77">
        <f t="shared" si="547"/>
        <v>4</v>
      </c>
      <c r="C6200" s="73">
        <v>45777</v>
      </c>
      <c r="D6200" s="79" t="s">
        <v>56</v>
      </c>
      <c r="E6200" s="80" t="s">
        <v>515</v>
      </c>
      <c r="F6200" s="81" t="str">
        <f>VLOOKUP(E6200,Customer[],2,FALSE)</f>
        <v xml:space="preserve">KK </v>
      </c>
      <c r="G6200" s="69" t="str">
        <f>VLOOKUP(E6200,Customer[],3,FALSE)</f>
        <v>Oae Yin Sd</v>
      </c>
      <c r="H6200" s="69" t="str">
        <f>VLOOKUP(E6200,Customer[],4,FALSE)</f>
        <v>Htauk kyant</v>
      </c>
      <c r="I6200" s="48" t="s">
        <v>25</v>
      </c>
      <c r="J6200" s="82" t="str">
        <f>VLOOKUP(I6200,PGStock[],2,FALSE)</f>
        <v>Columbus Super Red Smooth 350 Ml</v>
      </c>
      <c r="K6200" s="71">
        <f>VLOOKUP(I6200,PGStock[],3,FALSE)</f>
        <v>0.35</v>
      </c>
      <c r="L6200" s="47">
        <v>3</v>
      </c>
      <c r="M6200" s="47">
        <f>VLOOKUP(I6200,PGStock[],6,FALSE)</f>
        <v>150</v>
      </c>
      <c r="N6200" s="47">
        <f>+PGSales!$L6200*PGSales!$M6200</f>
        <v>450</v>
      </c>
    </row>
    <row r="6201" spans="1:14" hidden="1" x14ac:dyDescent="0.25">
      <c r="A6201" s="77">
        <f t="shared" si="546"/>
        <v>2025</v>
      </c>
      <c r="B6201" s="77">
        <f t="shared" si="547"/>
        <v>4</v>
      </c>
      <c r="C6201" s="73">
        <v>45777</v>
      </c>
      <c r="D6201" s="79" t="s">
        <v>367</v>
      </c>
      <c r="E6201" s="80" t="s">
        <v>740</v>
      </c>
      <c r="F6201" s="81" t="str">
        <f>VLOOKUP(E6201,Customer[],2,FALSE)</f>
        <v>AATT 1</v>
      </c>
      <c r="G6201" s="69" t="str">
        <f>VLOOKUP(E6201,Customer[],3,FALSE)</f>
        <v>Sittwe RD</v>
      </c>
      <c r="H6201" s="69" t="str">
        <f>VLOOKUP(E6201,Customer[],4,FALSE)</f>
        <v>Hlaing Thar Yar</v>
      </c>
      <c r="I6201" s="48" t="s">
        <v>25</v>
      </c>
      <c r="J6201" s="82" t="str">
        <f>VLOOKUP(I6201,PGStock[],2,FALSE)</f>
        <v>Columbus Super Red Smooth 350 Ml</v>
      </c>
      <c r="K6201" s="71">
        <f>VLOOKUP(I6201,PGStock[],3,FALSE)</f>
        <v>0.35</v>
      </c>
      <c r="L6201" s="47">
        <v>2</v>
      </c>
      <c r="M6201" s="47">
        <f>VLOOKUP(I6201,PGStock[],6,FALSE)</f>
        <v>150</v>
      </c>
      <c r="N6201" s="47">
        <f>+PGSales!$L6201*PGSales!$M6201</f>
        <v>300</v>
      </c>
    </row>
    <row r="6202" spans="1:14" hidden="1" x14ac:dyDescent="0.25">
      <c r="A6202" s="77">
        <f t="shared" si="546"/>
        <v>2025</v>
      </c>
      <c r="B6202" s="77">
        <f t="shared" si="547"/>
        <v>4</v>
      </c>
      <c r="C6202" s="73">
        <v>45777</v>
      </c>
      <c r="D6202" s="79" t="s">
        <v>367</v>
      </c>
      <c r="E6202" s="80" t="s">
        <v>740</v>
      </c>
      <c r="F6202" s="81" t="str">
        <f>VLOOKUP(E6202,Customer[],2,FALSE)</f>
        <v>AATT 1</v>
      </c>
      <c r="G6202" s="69" t="str">
        <f>VLOOKUP(E6202,Customer[],3,FALSE)</f>
        <v>Sittwe RD</v>
      </c>
      <c r="H6202" s="69" t="str">
        <f>VLOOKUP(E6202,Customer[],4,FALSE)</f>
        <v>Hlaing Thar Yar</v>
      </c>
      <c r="I6202" s="48" t="s">
        <v>18</v>
      </c>
      <c r="J6202" s="82" t="str">
        <f>VLOOKUP(I6202,PGStock[],2,FALSE)</f>
        <v>Formula Rum 350ml</v>
      </c>
      <c r="K6202" s="71">
        <f>VLOOKUP(I6202,PGStock[],3,FALSE)</f>
        <v>0.35</v>
      </c>
      <c r="L6202" s="47">
        <v>1</v>
      </c>
      <c r="M6202" s="47">
        <f>VLOOKUP(I6202,PGStock[],6,FALSE)</f>
        <v>150</v>
      </c>
      <c r="N6202" s="47">
        <f>+PGSales!$L6202*PGSales!$M6202</f>
        <v>150</v>
      </c>
    </row>
    <row r="6203" spans="1:14" hidden="1" x14ac:dyDescent="0.25">
      <c r="A6203" s="77">
        <f t="shared" si="546"/>
        <v>2025</v>
      </c>
      <c r="B6203" s="77">
        <f t="shared" si="547"/>
        <v>4</v>
      </c>
      <c r="C6203" s="73">
        <v>45777</v>
      </c>
      <c r="D6203" s="79" t="s">
        <v>76</v>
      </c>
      <c r="E6203" s="80" t="s">
        <v>169</v>
      </c>
      <c r="F6203" s="81" t="str">
        <f>VLOOKUP(E6203,Customer[],2,FALSE)</f>
        <v xml:space="preserve">Kaung </v>
      </c>
      <c r="G6203" s="69" t="str">
        <f>VLOOKUP(E6203,Customer[],3,FALSE)</f>
        <v>Sin Phyu Shin Rd</v>
      </c>
      <c r="H6203" s="69" t="str">
        <f>VLOOKUP(E6203,Customer[],4,FALSE)</f>
        <v>Hlaing Thar Yar</v>
      </c>
      <c r="I6203" s="48" t="s">
        <v>27</v>
      </c>
      <c r="J6203" s="82" t="str">
        <f>VLOOKUP(I6203,PGStock[],2,FALSE)</f>
        <v>Columbus Super Red Smooth 700 Ml</v>
      </c>
      <c r="K6203" s="71">
        <f>VLOOKUP(I6203,PGStock[],3,FALSE)</f>
        <v>0.7</v>
      </c>
      <c r="L6203" s="47">
        <v>2</v>
      </c>
      <c r="M6203" s="47">
        <f>VLOOKUP(I6203,PGStock[],6,FALSE)</f>
        <v>200</v>
      </c>
      <c r="N6203" s="47">
        <f>+PGSales!$L6203*PGSales!$M6203</f>
        <v>400</v>
      </c>
    </row>
    <row r="6204" spans="1:14" hidden="1" x14ac:dyDescent="0.25">
      <c r="A6204" s="77">
        <f t="shared" si="530"/>
        <v>2025</v>
      </c>
      <c r="B6204" s="77">
        <f t="shared" si="531"/>
        <v>4</v>
      </c>
      <c r="C6204" s="73">
        <v>45777</v>
      </c>
      <c r="D6204" s="79" t="s">
        <v>76</v>
      </c>
      <c r="E6204" s="80" t="s">
        <v>169</v>
      </c>
      <c r="F6204" s="81" t="str">
        <f>VLOOKUP(E6204,Customer[],2,FALSE)</f>
        <v xml:space="preserve">Kaung </v>
      </c>
      <c r="G6204" s="69" t="str">
        <f>VLOOKUP(E6204,Customer[],3,FALSE)</f>
        <v>Sin Phyu Shin Rd</v>
      </c>
      <c r="H6204" s="69" t="str">
        <f>VLOOKUP(E6204,Customer[],4,FALSE)</f>
        <v>Hlaing Thar Yar</v>
      </c>
      <c r="I6204" s="48" t="s">
        <v>25</v>
      </c>
      <c r="J6204" s="82" t="str">
        <f>VLOOKUP(I6204,PGStock[],2,FALSE)</f>
        <v>Columbus Super Red Smooth 350 Ml</v>
      </c>
      <c r="K6204" s="71">
        <f>VLOOKUP(I6204,PGStock[],3,FALSE)</f>
        <v>0.35</v>
      </c>
      <c r="L6204" s="47">
        <v>3</v>
      </c>
      <c r="M6204" s="47">
        <f>VLOOKUP(I6204,PGStock[],6,FALSE)</f>
        <v>150</v>
      </c>
      <c r="N6204" s="47">
        <f>+PGSales!$L6204*PGSales!$M6204</f>
        <v>450</v>
      </c>
    </row>
    <row r="6205" spans="1:14" hidden="1" x14ac:dyDescent="0.25">
      <c r="A6205" s="77">
        <f t="shared" si="530"/>
        <v>2025</v>
      </c>
      <c r="B6205" s="77">
        <f t="shared" si="531"/>
        <v>4</v>
      </c>
      <c r="C6205" s="73">
        <v>45777</v>
      </c>
      <c r="D6205" s="79" t="s">
        <v>76</v>
      </c>
      <c r="E6205" s="80" t="s">
        <v>169</v>
      </c>
      <c r="F6205" s="81" t="str">
        <f>VLOOKUP(E6205,Customer[],2,FALSE)</f>
        <v xml:space="preserve">Kaung </v>
      </c>
      <c r="G6205" s="69" t="str">
        <f>VLOOKUP(E6205,Customer[],3,FALSE)</f>
        <v>Sin Phyu Shin Rd</v>
      </c>
      <c r="H6205" s="69" t="str">
        <f>VLOOKUP(E6205,Customer[],4,FALSE)</f>
        <v>Hlaing Thar Yar</v>
      </c>
      <c r="I6205" s="48" t="s">
        <v>20</v>
      </c>
      <c r="J6205" s="82" t="str">
        <f>VLOOKUP(I6205,PGStock[],2,FALSE)</f>
        <v>Formula Rum 700ml</v>
      </c>
      <c r="K6205" s="71">
        <f>VLOOKUP(I6205,PGStock[],3,FALSE)</f>
        <v>0.7</v>
      </c>
      <c r="L6205" s="47">
        <v>3</v>
      </c>
      <c r="M6205" s="47">
        <f>VLOOKUP(I6205,PGStock[],6,FALSE)</f>
        <v>200</v>
      </c>
      <c r="N6205" s="47">
        <f>+PGSales!$L6205*PGSales!$M6205</f>
        <v>600</v>
      </c>
    </row>
    <row r="6206" spans="1:14" hidden="1" x14ac:dyDescent="0.25">
      <c r="A6206" s="77">
        <f t="shared" si="530"/>
        <v>2025</v>
      </c>
      <c r="B6206" s="77">
        <f t="shared" si="531"/>
        <v>4</v>
      </c>
      <c r="C6206" s="73">
        <v>45777</v>
      </c>
      <c r="D6206" s="79" t="s">
        <v>4</v>
      </c>
      <c r="E6206" s="80" t="s">
        <v>738</v>
      </c>
      <c r="F6206" s="81" t="str">
        <f>VLOOKUP(E6206,Customer[],2,FALSE)</f>
        <v>Win</v>
      </c>
      <c r="G6206" s="69" t="str">
        <f>VLOOKUP(E6206,Customer[],3,FALSE)</f>
        <v>Anaw Yathar Rd</v>
      </c>
      <c r="H6206" s="69" t="str">
        <f>VLOOKUP(E6206,Customer[],4,FALSE)</f>
        <v>Hlaing Thar Yar</v>
      </c>
      <c r="I6206" s="48" t="s">
        <v>27</v>
      </c>
      <c r="J6206" s="82" t="str">
        <f>VLOOKUP(I6206,PGStock[],2,FALSE)</f>
        <v>Columbus Super Red Smooth 700 Ml</v>
      </c>
      <c r="K6206" s="71">
        <f>VLOOKUP(I6206,PGStock[],3,FALSE)</f>
        <v>0.7</v>
      </c>
      <c r="L6206" s="47">
        <v>1</v>
      </c>
      <c r="M6206" s="47">
        <f>VLOOKUP(I6206,PGStock[],6,FALSE)</f>
        <v>200</v>
      </c>
      <c r="N6206" s="47">
        <f>+PGSales!$L6206*PGSales!$M6206</f>
        <v>200</v>
      </c>
    </row>
    <row r="6207" spans="1:14" hidden="1" x14ac:dyDescent="0.25">
      <c r="A6207" s="77">
        <f t="shared" ref="A6207:A6218" si="548">YEAR(C6207)</f>
        <v>2025</v>
      </c>
      <c r="B6207" s="77">
        <f t="shared" ref="B6207:B6218" si="549">MONTH(C6207)</f>
        <v>4</v>
      </c>
      <c r="C6207" s="73">
        <v>45777</v>
      </c>
      <c r="D6207" s="79" t="s">
        <v>4</v>
      </c>
      <c r="E6207" s="80" t="s">
        <v>738</v>
      </c>
      <c r="F6207" s="81" t="str">
        <f>VLOOKUP(E6207,Customer[],2,FALSE)</f>
        <v>Win</v>
      </c>
      <c r="G6207" s="69" t="str">
        <f>VLOOKUP(E6207,Customer[],3,FALSE)</f>
        <v>Anaw Yathar Rd</v>
      </c>
      <c r="H6207" s="69" t="str">
        <f>VLOOKUP(E6207,Customer[],4,FALSE)</f>
        <v>Hlaing Thar Yar</v>
      </c>
      <c r="I6207" s="48" t="s">
        <v>18</v>
      </c>
      <c r="J6207" s="82" t="str">
        <f>VLOOKUP(I6207,PGStock[],2,FALSE)</f>
        <v>Formula Rum 350ml</v>
      </c>
      <c r="K6207" s="71">
        <f>VLOOKUP(I6207,PGStock[],3,FALSE)</f>
        <v>0.35</v>
      </c>
      <c r="L6207" s="47">
        <v>1</v>
      </c>
      <c r="M6207" s="47">
        <f>VLOOKUP(I6207,PGStock[],6,FALSE)</f>
        <v>150</v>
      </c>
      <c r="N6207" s="47">
        <f>+PGSales!$L6207*PGSales!$M6207</f>
        <v>150</v>
      </c>
    </row>
    <row r="6208" spans="1:14" hidden="1" x14ac:dyDescent="0.25">
      <c r="A6208" s="77">
        <f t="shared" si="548"/>
        <v>2025</v>
      </c>
      <c r="B6208" s="77">
        <f t="shared" si="549"/>
        <v>4</v>
      </c>
      <c r="C6208" s="73">
        <v>45777</v>
      </c>
      <c r="D6208" s="79" t="s">
        <v>70</v>
      </c>
      <c r="E6208" s="80" t="s">
        <v>736</v>
      </c>
      <c r="F6208" s="81" t="str">
        <f>VLOOKUP(E6208,Customer[],2,FALSE)</f>
        <v>Shwe Hinner</v>
      </c>
      <c r="G6208" s="69" t="str">
        <f>VLOOKUP(E6208,Customer[],3,FALSE)</f>
        <v>Anaw Yathar Rd</v>
      </c>
      <c r="H6208" s="69" t="str">
        <f>VLOOKUP(E6208,Customer[],4,FALSE)</f>
        <v>Hlaing Thar Yar</v>
      </c>
      <c r="I6208" s="48" t="s">
        <v>25</v>
      </c>
      <c r="J6208" s="82" t="str">
        <f>VLOOKUP(I6208,PGStock[],2,FALSE)</f>
        <v>Columbus Super Red Smooth 350 Ml</v>
      </c>
      <c r="K6208" s="71">
        <f>VLOOKUP(I6208,PGStock[],3,FALSE)</f>
        <v>0.35</v>
      </c>
      <c r="L6208" s="47">
        <v>4</v>
      </c>
      <c r="M6208" s="47">
        <f>VLOOKUP(I6208,PGStock[],6,FALSE)</f>
        <v>150</v>
      </c>
      <c r="N6208" s="47">
        <f>+PGSales!$L6208*PGSales!$M6208</f>
        <v>600</v>
      </c>
    </row>
    <row r="6209" spans="1:14" hidden="1" x14ac:dyDescent="0.25">
      <c r="A6209" s="77">
        <f t="shared" si="548"/>
        <v>2025</v>
      </c>
      <c r="B6209" s="77">
        <f t="shared" si="549"/>
        <v>4</v>
      </c>
      <c r="C6209" s="73">
        <v>45777</v>
      </c>
      <c r="D6209" s="79" t="s">
        <v>74</v>
      </c>
      <c r="E6209" s="80" t="s">
        <v>734</v>
      </c>
      <c r="F6209" s="81" t="str">
        <f>VLOOKUP(E6209,Customer[],2,FALSE)</f>
        <v>Phyo</v>
      </c>
      <c r="G6209" s="69" t="str">
        <f>VLOOKUP(E6209,Customer[],3,FALSE)</f>
        <v>Anaw Yathar Rd</v>
      </c>
      <c r="H6209" s="69" t="str">
        <f>VLOOKUP(E6209,Customer[],4,FALSE)</f>
        <v>Hlaing Thar Yar</v>
      </c>
      <c r="I6209" s="48" t="s">
        <v>25</v>
      </c>
      <c r="J6209" s="82" t="str">
        <f>VLOOKUP(I6209,PGStock[],2,FALSE)</f>
        <v>Columbus Super Red Smooth 350 Ml</v>
      </c>
      <c r="K6209" s="71">
        <f>VLOOKUP(I6209,PGStock[],3,FALSE)</f>
        <v>0.35</v>
      </c>
      <c r="L6209" s="47">
        <v>4</v>
      </c>
      <c r="M6209" s="47">
        <f>VLOOKUP(I6209,PGStock[],6,FALSE)</f>
        <v>150</v>
      </c>
      <c r="N6209" s="47">
        <f>+PGSales!$L6209*PGSales!$M6209</f>
        <v>600</v>
      </c>
    </row>
    <row r="6210" spans="1:14" hidden="1" x14ac:dyDescent="0.25">
      <c r="A6210" s="77">
        <f t="shared" si="548"/>
        <v>2025</v>
      </c>
      <c r="B6210" s="77">
        <f t="shared" si="549"/>
        <v>4</v>
      </c>
      <c r="C6210" s="73">
        <v>45777</v>
      </c>
      <c r="D6210" s="79" t="s">
        <v>131</v>
      </c>
      <c r="E6210" s="80" t="s">
        <v>737</v>
      </c>
      <c r="F6210" s="81" t="str">
        <f>VLOOKUP(E6210,Customer[],2,FALSE)</f>
        <v>Lucky 7</v>
      </c>
      <c r="G6210" s="69" t="str">
        <f>VLOOKUP(E6210,Customer[],3,FALSE)</f>
        <v>Anaw Yathar Rd</v>
      </c>
      <c r="H6210" s="69" t="str">
        <f>VLOOKUP(E6210,Customer[],4,FALSE)</f>
        <v>Hlaing Thar Yar</v>
      </c>
      <c r="I6210" s="48" t="s">
        <v>25</v>
      </c>
      <c r="J6210" s="82" t="str">
        <f>VLOOKUP(I6210,PGStock[],2,FALSE)</f>
        <v>Columbus Super Red Smooth 350 Ml</v>
      </c>
      <c r="K6210" s="71">
        <f>VLOOKUP(I6210,PGStock[],3,FALSE)</f>
        <v>0.35</v>
      </c>
      <c r="L6210" s="47">
        <v>1</v>
      </c>
      <c r="M6210" s="47">
        <f>VLOOKUP(I6210,PGStock[],6,FALSE)</f>
        <v>150</v>
      </c>
      <c r="N6210" s="47">
        <f>+PGSales!$L6210*PGSales!$M6210</f>
        <v>150</v>
      </c>
    </row>
    <row r="6211" spans="1:14" hidden="1" x14ac:dyDescent="0.25">
      <c r="A6211" s="77">
        <f t="shared" si="548"/>
        <v>2025</v>
      </c>
      <c r="B6211" s="77">
        <f t="shared" si="549"/>
        <v>4</v>
      </c>
      <c r="C6211" s="73">
        <v>45777</v>
      </c>
      <c r="D6211" s="79" t="s">
        <v>131</v>
      </c>
      <c r="E6211" s="80" t="s">
        <v>737</v>
      </c>
      <c r="F6211" s="81" t="str">
        <f>VLOOKUP(E6211,Customer[],2,FALSE)</f>
        <v>Lucky 7</v>
      </c>
      <c r="G6211" s="69" t="str">
        <f>VLOOKUP(E6211,Customer[],3,FALSE)</f>
        <v>Anaw Yathar Rd</v>
      </c>
      <c r="H6211" s="69" t="str">
        <f>VLOOKUP(E6211,Customer[],4,FALSE)</f>
        <v>Hlaing Thar Yar</v>
      </c>
      <c r="I6211" s="48" t="s">
        <v>20</v>
      </c>
      <c r="J6211" s="82" t="str">
        <f>VLOOKUP(I6211,PGStock[],2,FALSE)</f>
        <v>Formula Rum 700ml</v>
      </c>
      <c r="K6211" s="71">
        <f>VLOOKUP(I6211,PGStock[],3,FALSE)</f>
        <v>0.7</v>
      </c>
      <c r="L6211" s="47">
        <v>2</v>
      </c>
      <c r="M6211" s="47">
        <f>VLOOKUP(I6211,PGStock[],6,FALSE)</f>
        <v>200</v>
      </c>
      <c r="N6211" s="47">
        <f>+PGSales!$L6211*PGSales!$M6211</f>
        <v>400</v>
      </c>
    </row>
    <row r="6212" spans="1:14" hidden="1" x14ac:dyDescent="0.25">
      <c r="A6212" s="77">
        <f t="shared" si="548"/>
        <v>2025</v>
      </c>
      <c r="B6212" s="77">
        <f t="shared" si="549"/>
        <v>4</v>
      </c>
      <c r="C6212" s="73">
        <v>45777</v>
      </c>
      <c r="D6212" s="79" t="s">
        <v>186</v>
      </c>
      <c r="E6212" s="80" t="s">
        <v>728</v>
      </c>
      <c r="F6212" s="81" t="str">
        <f>VLOOKUP(E6212,Customer[],2,FALSE)</f>
        <v>Soe Moe Kyawe</v>
      </c>
      <c r="G6212" s="69" t="str">
        <f>VLOOKUP(E6212,Customer[],3,FALSE)</f>
        <v xml:space="preserve">Lanlit Lan </v>
      </c>
      <c r="H6212" s="69" t="str">
        <f>VLOOKUP(E6212,Customer[],4,FALSE)</f>
        <v>Insein</v>
      </c>
      <c r="I6212" s="48" t="s">
        <v>27</v>
      </c>
      <c r="J6212" s="82" t="str">
        <f>VLOOKUP(I6212,PGStock[],2,FALSE)</f>
        <v>Columbus Super Red Smooth 700 Ml</v>
      </c>
      <c r="K6212" s="71">
        <f>VLOOKUP(I6212,PGStock[],3,FALSE)</f>
        <v>0.7</v>
      </c>
      <c r="L6212" s="47">
        <v>1</v>
      </c>
      <c r="M6212" s="47">
        <f>VLOOKUP(I6212,PGStock[],6,FALSE)</f>
        <v>200</v>
      </c>
      <c r="N6212" s="47">
        <f>+PGSales!$L6212*PGSales!$M6212</f>
        <v>200</v>
      </c>
    </row>
    <row r="6213" spans="1:14" hidden="1" x14ac:dyDescent="0.25">
      <c r="A6213" s="77">
        <f t="shared" si="548"/>
        <v>2025</v>
      </c>
      <c r="B6213" s="77">
        <f t="shared" si="549"/>
        <v>4</v>
      </c>
      <c r="C6213" s="73">
        <v>45777</v>
      </c>
      <c r="D6213" s="79" t="s">
        <v>186</v>
      </c>
      <c r="E6213" s="80" t="s">
        <v>728</v>
      </c>
      <c r="F6213" s="81" t="str">
        <f>VLOOKUP(E6213,Customer[],2,FALSE)</f>
        <v>Soe Moe Kyawe</v>
      </c>
      <c r="G6213" s="69" t="str">
        <f>VLOOKUP(E6213,Customer[],3,FALSE)</f>
        <v xml:space="preserve">Lanlit Lan </v>
      </c>
      <c r="H6213" s="69" t="str">
        <f>VLOOKUP(E6213,Customer[],4,FALSE)</f>
        <v>Insein</v>
      </c>
      <c r="I6213" s="48" t="s">
        <v>25</v>
      </c>
      <c r="J6213" s="82" t="str">
        <f>VLOOKUP(I6213,PGStock[],2,FALSE)</f>
        <v>Columbus Super Red Smooth 350 Ml</v>
      </c>
      <c r="K6213" s="71">
        <f>VLOOKUP(I6213,PGStock[],3,FALSE)</f>
        <v>0.35</v>
      </c>
      <c r="L6213" s="47">
        <v>6</v>
      </c>
      <c r="M6213" s="47">
        <f>VLOOKUP(I6213,PGStock[],6,FALSE)</f>
        <v>150</v>
      </c>
      <c r="N6213" s="47">
        <f>+PGSales!$L6213*PGSales!$M6213</f>
        <v>900</v>
      </c>
    </row>
    <row r="6214" spans="1:14" hidden="1" x14ac:dyDescent="0.25">
      <c r="A6214" s="77">
        <f t="shared" si="548"/>
        <v>2025</v>
      </c>
      <c r="B6214" s="77">
        <f t="shared" si="549"/>
        <v>4</v>
      </c>
      <c r="C6214" s="73">
        <v>45777</v>
      </c>
      <c r="D6214" s="79" t="s">
        <v>0</v>
      </c>
      <c r="E6214" s="80" t="s">
        <v>589</v>
      </c>
      <c r="F6214" s="81" t="str">
        <f>VLOOKUP(E6214,Customer[],2,FALSE)</f>
        <v>Yarket Nu Wai</v>
      </c>
      <c r="G6214" s="69" t="str">
        <f>VLOOKUP(E6214,Customer[],3,FALSE)</f>
        <v>Anake Gonkone Rd</v>
      </c>
      <c r="H6214" s="69" t="str">
        <f>VLOOKUP(E6214,Customer[],4,FALSE)</f>
        <v>Insein</v>
      </c>
      <c r="I6214" s="48" t="s">
        <v>27</v>
      </c>
      <c r="J6214" s="82" t="str">
        <f>VLOOKUP(I6214,PGStock[],2,FALSE)</f>
        <v>Columbus Super Red Smooth 700 Ml</v>
      </c>
      <c r="K6214" s="71">
        <f>VLOOKUP(I6214,PGStock[],3,FALSE)</f>
        <v>0.7</v>
      </c>
      <c r="L6214" s="47">
        <v>1</v>
      </c>
      <c r="M6214" s="47">
        <f>VLOOKUP(I6214,PGStock[],6,FALSE)</f>
        <v>200</v>
      </c>
      <c r="N6214" s="47">
        <f>+PGSales!$L6214*PGSales!$M6214</f>
        <v>200</v>
      </c>
    </row>
    <row r="6215" spans="1:14" hidden="1" x14ac:dyDescent="0.25">
      <c r="A6215" s="77">
        <f t="shared" si="548"/>
        <v>2025</v>
      </c>
      <c r="B6215" s="77">
        <f t="shared" si="549"/>
        <v>4</v>
      </c>
      <c r="C6215" s="73">
        <v>45777</v>
      </c>
      <c r="D6215" s="79" t="s">
        <v>0</v>
      </c>
      <c r="E6215" s="80" t="s">
        <v>589</v>
      </c>
      <c r="F6215" s="81" t="str">
        <f>VLOOKUP(E6215,Customer[],2,FALSE)</f>
        <v>Yarket Nu Wai</v>
      </c>
      <c r="G6215" s="69" t="str">
        <f>VLOOKUP(E6215,Customer[],3,FALSE)</f>
        <v>Anake Gonkone Rd</v>
      </c>
      <c r="H6215" s="69" t="str">
        <f>VLOOKUP(E6215,Customer[],4,FALSE)</f>
        <v>Insein</v>
      </c>
      <c r="I6215" s="48" t="s">
        <v>25</v>
      </c>
      <c r="J6215" s="82" t="str">
        <f>VLOOKUP(I6215,PGStock[],2,FALSE)</f>
        <v>Columbus Super Red Smooth 350 Ml</v>
      </c>
      <c r="K6215" s="71">
        <f>VLOOKUP(I6215,PGStock[],3,FALSE)</f>
        <v>0.35</v>
      </c>
      <c r="L6215" s="47">
        <v>2</v>
      </c>
      <c r="M6215" s="47">
        <f>VLOOKUP(I6215,PGStock[],6,FALSE)</f>
        <v>150</v>
      </c>
      <c r="N6215" s="47">
        <f>+PGSales!$L6215*PGSales!$M6215</f>
        <v>300</v>
      </c>
    </row>
    <row r="6216" spans="1:14" hidden="1" x14ac:dyDescent="0.25">
      <c r="A6216" s="77">
        <f t="shared" si="548"/>
        <v>2025</v>
      </c>
      <c r="B6216" s="77">
        <f t="shared" si="549"/>
        <v>4</v>
      </c>
      <c r="C6216" s="73">
        <v>45777</v>
      </c>
      <c r="D6216" s="79" t="s">
        <v>0</v>
      </c>
      <c r="E6216" s="80" t="s">
        <v>589</v>
      </c>
      <c r="F6216" s="81" t="str">
        <f>VLOOKUP(E6216,Customer[],2,FALSE)</f>
        <v>Yarket Nu Wai</v>
      </c>
      <c r="G6216" s="69" t="str">
        <f>VLOOKUP(E6216,Customer[],3,FALSE)</f>
        <v>Anake Gonkone Rd</v>
      </c>
      <c r="H6216" s="69" t="str">
        <f>VLOOKUP(E6216,Customer[],4,FALSE)</f>
        <v>Insein</v>
      </c>
      <c r="I6216" s="48" t="s">
        <v>18</v>
      </c>
      <c r="J6216" s="82" t="str">
        <f>VLOOKUP(I6216,PGStock[],2,FALSE)</f>
        <v>Formula Rum 350ml</v>
      </c>
      <c r="K6216" s="71">
        <f>VLOOKUP(I6216,PGStock[],3,FALSE)</f>
        <v>0.35</v>
      </c>
      <c r="L6216" s="47">
        <v>2</v>
      </c>
      <c r="M6216" s="47">
        <f>VLOOKUP(I6216,PGStock[],6,FALSE)</f>
        <v>150</v>
      </c>
      <c r="N6216" s="47">
        <f>+PGSales!$L6216*PGSales!$M6216</f>
        <v>300</v>
      </c>
    </row>
    <row r="6217" spans="1:14" hidden="1" x14ac:dyDescent="0.25">
      <c r="A6217" s="77">
        <f t="shared" si="548"/>
        <v>2025</v>
      </c>
      <c r="B6217" s="77">
        <f t="shared" si="549"/>
        <v>4</v>
      </c>
      <c r="C6217" s="73">
        <v>45777</v>
      </c>
      <c r="D6217" s="79" t="s">
        <v>187</v>
      </c>
      <c r="E6217" s="80" t="s">
        <v>587</v>
      </c>
      <c r="F6217" s="81" t="str">
        <f>VLOOKUP(E6217,Customer[],2,FALSE)</f>
        <v>Shwe Myaing</v>
      </c>
      <c r="G6217" s="69" t="str">
        <f>VLOOKUP(E6217,Customer[],3,FALSE)</f>
        <v>Baho Rd</v>
      </c>
      <c r="H6217" s="69" t="str">
        <f>VLOOKUP(E6217,Customer[],4,FALSE)</f>
        <v>Hlaing</v>
      </c>
      <c r="I6217" s="48" t="s">
        <v>27</v>
      </c>
      <c r="J6217" s="82" t="str">
        <f>VLOOKUP(I6217,PGStock[],2,FALSE)</f>
        <v>Columbus Super Red Smooth 700 Ml</v>
      </c>
      <c r="K6217" s="71">
        <f>VLOOKUP(I6217,PGStock[],3,FALSE)</f>
        <v>0.7</v>
      </c>
      <c r="L6217" s="47">
        <v>1</v>
      </c>
      <c r="M6217" s="47">
        <f>VLOOKUP(I6217,PGStock[],6,FALSE)</f>
        <v>200</v>
      </c>
      <c r="N6217" s="47">
        <f>+PGSales!$L6217*PGSales!$M6217</f>
        <v>200</v>
      </c>
    </row>
    <row r="6218" spans="1:14" hidden="1" x14ac:dyDescent="0.25">
      <c r="A6218" s="77">
        <f t="shared" si="548"/>
        <v>2025</v>
      </c>
      <c r="B6218" s="77">
        <f t="shared" si="549"/>
        <v>4</v>
      </c>
      <c r="C6218" s="73">
        <v>45777</v>
      </c>
      <c r="D6218" s="79" t="s">
        <v>187</v>
      </c>
      <c r="E6218" s="80" t="s">
        <v>587</v>
      </c>
      <c r="F6218" s="81" t="str">
        <f>VLOOKUP(E6218,Customer[],2,FALSE)</f>
        <v>Shwe Myaing</v>
      </c>
      <c r="G6218" s="69" t="str">
        <f>VLOOKUP(E6218,Customer[],3,FALSE)</f>
        <v>Baho Rd</v>
      </c>
      <c r="H6218" s="69" t="str">
        <f>VLOOKUP(E6218,Customer[],4,FALSE)</f>
        <v>Hlaing</v>
      </c>
      <c r="I6218" s="48" t="s">
        <v>25</v>
      </c>
      <c r="J6218" s="82" t="str">
        <f>VLOOKUP(I6218,PGStock[],2,FALSE)</f>
        <v>Columbus Super Red Smooth 350 Ml</v>
      </c>
      <c r="K6218" s="71">
        <f>VLOOKUP(I6218,PGStock[],3,FALSE)</f>
        <v>0.35</v>
      </c>
      <c r="L6218" s="47">
        <v>1</v>
      </c>
      <c r="M6218" s="47">
        <f>VLOOKUP(I6218,PGStock[],6,FALSE)</f>
        <v>150</v>
      </c>
      <c r="N6218" s="47">
        <f>+PGSales!$L6218*PGSales!$M6218</f>
        <v>150</v>
      </c>
    </row>
    <row r="6219" spans="1:14" hidden="1" x14ac:dyDescent="0.25">
      <c r="A6219" s="77">
        <f t="shared" si="484"/>
        <v>2025</v>
      </c>
      <c r="B6219" s="77">
        <f t="shared" si="485"/>
        <v>4</v>
      </c>
      <c r="C6219" s="73">
        <v>45777</v>
      </c>
      <c r="D6219" s="79" t="s">
        <v>187</v>
      </c>
      <c r="E6219" s="80" t="s">
        <v>587</v>
      </c>
      <c r="F6219" s="81" t="str">
        <f>VLOOKUP(E6219,Customer[],2,FALSE)</f>
        <v>Shwe Myaing</v>
      </c>
      <c r="G6219" s="69" t="str">
        <f>VLOOKUP(E6219,Customer[],3,FALSE)</f>
        <v>Baho Rd</v>
      </c>
      <c r="H6219" s="69" t="str">
        <f>VLOOKUP(E6219,Customer[],4,FALSE)</f>
        <v>Hlaing</v>
      </c>
      <c r="I6219" s="48" t="s">
        <v>23</v>
      </c>
      <c r="J6219" s="82" t="str">
        <f>VLOOKUP(I6219,PGStock[],2,FALSE)</f>
        <v>Columbus Super Red Smooth 175 Ml</v>
      </c>
      <c r="K6219" s="71">
        <f>VLOOKUP(I6219,PGStock[],3,FALSE)</f>
        <v>0.17499999999999999</v>
      </c>
      <c r="L6219" s="47">
        <v>2</v>
      </c>
      <c r="M6219" s="47">
        <f>VLOOKUP(I6219,PGStock[],6,FALSE)</f>
        <v>100</v>
      </c>
      <c r="N6219" s="47">
        <f>+PGSales!$L6219*PGSales!$M6219</f>
        <v>200</v>
      </c>
    </row>
    <row r="6220" spans="1:14" hidden="1" x14ac:dyDescent="0.25">
      <c r="A6220" s="77">
        <f t="shared" si="484"/>
        <v>2025</v>
      </c>
      <c r="B6220" s="77">
        <f t="shared" si="485"/>
        <v>4</v>
      </c>
      <c r="C6220" s="73">
        <v>45777</v>
      </c>
      <c r="D6220" s="79" t="s">
        <v>187</v>
      </c>
      <c r="E6220" s="80" t="s">
        <v>587</v>
      </c>
      <c r="F6220" s="81" t="str">
        <f>VLOOKUP(E6220,Customer[],2,FALSE)</f>
        <v>Shwe Myaing</v>
      </c>
      <c r="G6220" s="69" t="str">
        <f>VLOOKUP(E6220,Customer[],3,FALSE)</f>
        <v>Baho Rd</v>
      </c>
      <c r="H6220" s="69" t="str">
        <f>VLOOKUP(E6220,Customer[],4,FALSE)</f>
        <v>Hlaing</v>
      </c>
      <c r="I6220" s="48" t="s">
        <v>20</v>
      </c>
      <c r="J6220" s="82" t="str">
        <f>VLOOKUP(I6220,PGStock[],2,FALSE)</f>
        <v>Formula Rum 700ml</v>
      </c>
      <c r="K6220" s="71">
        <f>VLOOKUP(I6220,PGStock[],3,FALSE)</f>
        <v>0.7</v>
      </c>
      <c r="L6220" s="47">
        <v>1</v>
      </c>
      <c r="M6220" s="47">
        <f>VLOOKUP(I6220,PGStock[],6,FALSE)</f>
        <v>200</v>
      </c>
      <c r="N6220" s="47">
        <f>+PGSales!$L6220*PGSales!$M6220</f>
        <v>200</v>
      </c>
    </row>
    <row r="6221" spans="1:14" hidden="1" x14ac:dyDescent="0.25">
      <c r="A6221" s="77">
        <f t="shared" si="416"/>
        <v>2025</v>
      </c>
      <c r="B6221" s="77">
        <f t="shared" si="417"/>
        <v>4</v>
      </c>
      <c r="C6221" s="73">
        <v>45777</v>
      </c>
      <c r="D6221" s="79" t="s">
        <v>187</v>
      </c>
      <c r="E6221" s="80" t="s">
        <v>587</v>
      </c>
      <c r="F6221" s="81" t="str">
        <f>VLOOKUP(E6221,Customer[],2,FALSE)</f>
        <v>Shwe Myaing</v>
      </c>
      <c r="G6221" s="69" t="str">
        <f>VLOOKUP(E6221,Customer[],3,FALSE)</f>
        <v>Baho Rd</v>
      </c>
      <c r="H6221" s="69" t="str">
        <f>VLOOKUP(E6221,Customer[],4,FALSE)</f>
        <v>Hlaing</v>
      </c>
      <c r="I6221" s="48" t="s">
        <v>18</v>
      </c>
      <c r="J6221" s="82" t="str">
        <f>VLOOKUP(I6221,PGStock[],2,FALSE)</f>
        <v>Formula Rum 350ml</v>
      </c>
      <c r="K6221" s="71">
        <f>VLOOKUP(I6221,PGStock[],3,FALSE)</f>
        <v>0.35</v>
      </c>
      <c r="L6221" s="47">
        <v>1</v>
      </c>
      <c r="M6221" s="47">
        <f>VLOOKUP(I6221,PGStock[],6,FALSE)</f>
        <v>150</v>
      </c>
      <c r="N6221" s="47">
        <f>+PGSales!$L6221*PGSales!$M6221</f>
        <v>150</v>
      </c>
    </row>
    <row r="6222" spans="1:14" hidden="1" x14ac:dyDescent="0.25">
      <c r="A6222" s="77">
        <f t="shared" si="332"/>
        <v>2025</v>
      </c>
      <c r="B6222" s="77">
        <f t="shared" si="333"/>
        <v>4</v>
      </c>
      <c r="C6222" s="73">
        <v>45777</v>
      </c>
      <c r="D6222" s="79" t="s">
        <v>60</v>
      </c>
      <c r="E6222" s="80" t="s">
        <v>610</v>
      </c>
      <c r="F6222" s="81" t="str">
        <f>VLOOKUP(E6222,Customer[],2,FALSE)</f>
        <v>A&amp;T</v>
      </c>
      <c r="G6222" s="69" t="str">
        <f>VLOOKUP(E6222,Customer[],3,FALSE)</f>
        <v>Pa 50 Lan Baho</v>
      </c>
      <c r="H6222" s="69" t="str">
        <f>VLOOKUP(E6222,Customer[],4,FALSE)</f>
        <v>Hlaing</v>
      </c>
      <c r="I6222" s="48" t="s">
        <v>25</v>
      </c>
      <c r="J6222" s="82" t="str">
        <f>VLOOKUP(I6222,PGStock[],2,FALSE)</f>
        <v>Columbus Super Red Smooth 350 Ml</v>
      </c>
      <c r="K6222" s="71">
        <f>VLOOKUP(I6222,PGStock[],3,FALSE)</f>
        <v>0.35</v>
      </c>
      <c r="L6222" s="47">
        <v>4</v>
      </c>
      <c r="M6222" s="47">
        <f>VLOOKUP(I6222,PGStock[],6,FALSE)</f>
        <v>150</v>
      </c>
      <c r="N6222" s="47">
        <f>+PGSales!$L6222*PGSales!$M6222</f>
        <v>600</v>
      </c>
    </row>
    <row r="6223" spans="1:14" hidden="1" x14ac:dyDescent="0.25">
      <c r="A6223" s="77">
        <f t="shared" ref="A6223:A6231" si="550">YEAR(C6223)</f>
        <v>2025</v>
      </c>
      <c r="B6223" s="77">
        <f t="shared" ref="B6223:B6231" si="551">MONTH(C6223)</f>
        <v>4</v>
      </c>
      <c r="C6223" s="73">
        <v>45777</v>
      </c>
      <c r="D6223" s="79" t="s">
        <v>60</v>
      </c>
      <c r="E6223" s="80" t="s">
        <v>610</v>
      </c>
      <c r="F6223" s="81" t="str">
        <f>VLOOKUP(E6223,Customer[],2,FALSE)</f>
        <v>A&amp;T</v>
      </c>
      <c r="G6223" s="69" t="str">
        <f>VLOOKUP(E6223,Customer[],3,FALSE)</f>
        <v>Pa 50 Lan Baho</v>
      </c>
      <c r="H6223" s="69" t="str">
        <f>VLOOKUP(E6223,Customer[],4,FALSE)</f>
        <v>Hlaing</v>
      </c>
      <c r="I6223" s="48" t="s">
        <v>20</v>
      </c>
      <c r="J6223" s="82" t="str">
        <f>VLOOKUP(I6223,PGStock[],2,FALSE)</f>
        <v>Formula Rum 700ml</v>
      </c>
      <c r="K6223" s="71">
        <f>VLOOKUP(I6223,PGStock[],3,FALSE)</f>
        <v>0.7</v>
      </c>
      <c r="L6223" s="47">
        <v>2</v>
      </c>
      <c r="M6223" s="47">
        <f>VLOOKUP(I6223,PGStock[],6,FALSE)</f>
        <v>200</v>
      </c>
      <c r="N6223" s="47">
        <f>+PGSales!$L6223*PGSales!$M6223</f>
        <v>400</v>
      </c>
    </row>
    <row r="6224" spans="1:14" hidden="1" x14ac:dyDescent="0.25">
      <c r="A6224" s="77">
        <f t="shared" si="550"/>
        <v>2025</v>
      </c>
      <c r="B6224" s="77">
        <f t="shared" si="551"/>
        <v>4</v>
      </c>
      <c r="C6224" s="73">
        <v>45777</v>
      </c>
      <c r="D6224" s="79" t="s">
        <v>60</v>
      </c>
      <c r="E6224" s="80" t="s">
        <v>610</v>
      </c>
      <c r="F6224" s="81" t="str">
        <f>VLOOKUP(E6224,Customer[],2,FALSE)</f>
        <v>A&amp;T</v>
      </c>
      <c r="G6224" s="69" t="str">
        <f>VLOOKUP(E6224,Customer[],3,FALSE)</f>
        <v>Pa 50 Lan Baho</v>
      </c>
      <c r="H6224" s="69" t="str">
        <f>VLOOKUP(E6224,Customer[],4,FALSE)</f>
        <v>Hlaing</v>
      </c>
      <c r="I6224" s="48" t="s">
        <v>18</v>
      </c>
      <c r="J6224" s="82" t="str">
        <f>VLOOKUP(I6224,PGStock[],2,FALSE)</f>
        <v>Formula Rum 350ml</v>
      </c>
      <c r="K6224" s="71">
        <f>VLOOKUP(I6224,PGStock[],3,FALSE)</f>
        <v>0.35</v>
      </c>
      <c r="L6224" s="47">
        <v>1</v>
      </c>
      <c r="M6224" s="47">
        <f>VLOOKUP(I6224,PGStock[],6,FALSE)</f>
        <v>150</v>
      </c>
      <c r="N6224" s="47">
        <f>+PGSales!$L6224*PGSales!$M6224</f>
        <v>150</v>
      </c>
    </row>
    <row r="6225" spans="1:14" hidden="1" x14ac:dyDescent="0.25">
      <c r="A6225" s="77">
        <f t="shared" si="550"/>
        <v>2025</v>
      </c>
      <c r="B6225" s="77">
        <f t="shared" si="551"/>
        <v>4</v>
      </c>
      <c r="C6225" s="73">
        <v>45777</v>
      </c>
      <c r="D6225" s="79" t="s">
        <v>68</v>
      </c>
      <c r="E6225" s="80" t="s">
        <v>588</v>
      </c>
      <c r="F6225" s="81" t="str">
        <f>VLOOKUP(E6225,Customer[],2,FALSE)</f>
        <v>Family Store</v>
      </c>
      <c r="G6225" s="69" t="str">
        <f>VLOOKUP(E6225,Customer[],3,FALSE)</f>
        <v xml:space="preserve">Thanmine Lansone </v>
      </c>
      <c r="H6225" s="69" t="str">
        <f>VLOOKUP(E6225,Customer[],4,FALSE)</f>
        <v>Hlaing</v>
      </c>
      <c r="I6225" s="48" t="s">
        <v>27</v>
      </c>
      <c r="J6225" s="82" t="str">
        <f>VLOOKUP(I6225,PGStock[],2,FALSE)</f>
        <v>Columbus Super Red Smooth 700 Ml</v>
      </c>
      <c r="K6225" s="71">
        <f>VLOOKUP(I6225,PGStock[],3,FALSE)</f>
        <v>0.7</v>
      </c>
      <c r="L6225" s="47">
        <v>1</v>
      </c>
      <c r="M6225" s="47">
        <f>VLOOKUP(I6225,PGStock[],6,FALSE)</f>
        <v>200</v>
      </c>
      <c r="N6225" s="47">
        <f>+PGSales!$L6225*PGSales!$M6225</f>
        <v>200</v>
      </c>
    </row>
    <row r="6226" spans="1:14" hidden="1" x14ac:dyDescent="0.25">
      <c r="A6226" s="77">
        <f t="shared" si="550"/>
        <v>2025</v>
      </c>
      <c r="B6226" s="77">
        <f t="shared" si="551"/>
        <v>4</v>
      </c>
      <c r="C6226" s="73">
        <v>45777</v>
      </c>
      <c r="D6226" s="79" t="s">
        <v>68</v>
      </c>
      <c r="E6226" s="80" t="s">
        <v>588</v>
      </c>
      <c r="F6226" s="81" t="str">
        <f>VLOOKUP(E6226,Customer[],2,FALSE)</f>
        <v>Family Store</v>
      </c>
      <c r="G6226" s="69" t="str">
        <f>VLOOKUP(E6226,Customer[],3,FALSE)</f>
        <v xml:space="preserve">Thanmine Lansone </v>
      </c>
      <c r="H6226" s="69" t="str">
        <f>VLOOKUP(E6226,Customer[],4,FALSE)</f>
        <v>Hlaing</v>
      </c>
      <c r="I6226" s="48" t="s">
        <v>25</v>
      </c>
      <c r="J6226" s="82" t="str">
        <f>VLOOKUP(I6226,PGStock[],2,FALSE)</f>
        <v>Columbus Super Red Smooth 350 Ml</v>
      </c>
      <c r="K6226" s="71">
        <f>VLOOKUP(I6226,PGStock[],3,FALSE)</f>
        <v>0.35</v>
      </c>
      <c r="L6226" s="47">
        <v>8</v>
      </c>
      <c r="M6226" s="47">
        <f>VLOOKUP(I6226,PGStock[],6,FALSE)</f>
        <v>150</v>
      </c>
      <c r="N6226" s="47">
        <f>+PGSales!$L6226*PGSales!$M6226</f>
        <v>1200</v>
      </c>
    </row>
    <row r="6227" spans="1:14" hidden="1" x14ac:dyDescent="0.25">
      <c r="A6227" s="77">
        <f t="shared" si="550"/>
        <v>2025</v>
      </c>
      <c r="B6227" s="77">
        <f t="shared" si="551"/>
        <v>4</v>
      </c>
      <c r="C6227" s="73">
        <v>45777</v>
      </c>
      <c r="D6227" s="79" t="s">
        <v>68</v>
      </c>
      <c r="E6227" s="80" t="s">
        <v>588</v>
      </c>
      <c r="F6227" s="81" t="str">
        <f>VLOOKUP(E6227,Customer[],2,FALSE)</f>
        <v>Family Store</v>
      </c>
      <c r="G6227" s="69" t="str">
        <f>VLOOKUP(E6227,Customer[],3,FALSE)</f>
        <v xml:space="preserve">Thanmine Lansone </v>
      </c>
      <c r="H6227" s="69" t="str">
        <f>VLOOKUP(E6227,Customer[],4,FALSE)</f>
        <v>Hlaing</v>
      </c>
      <c r="I6227" s="48" t="s">
        <v>20</v>
      </c>
      <c r="J6227" s="82" t="str">
        <f>VLOOKUP(I6227,PGStock[],2,FALSE)</f>
        <v>Formula Rum 700ml</v>
      </c>
      <c r="K6227" s="71">
        <f>VLOOKUP(I6227,PGStock[],3,FALSE)</f>
        <v>0.7</v>
      </c>
      <c r="L6227" s="47">
        <v>1</v>
      </c>
      <c r="M6227" s="47">
        <f>VLOOKUP(I6227,PGStock[],6,FALSE)</f>
        <v>200</v>
      </c>
      <c r="N6227" s="47">
        <f>+PGSales!$L6227*PGSales!$M6227</f>
        <v>200</v>
      </c>
    </row>
    <row r="6228" spans="1:14" hidden="1" x14ac:dyDescent="0.25">
      <c r="A6228" s="77">
        <f t="shared" si="550"/>
        <v>2025</v>
      </c>
      <c r="B6228" s="77">
        <f t="shared" si="551"/>
        <v>4</v>
      </c>
      <c r="C6228" s="73">
        <v>45777</v>
      </c>
      <c r="D6228" s="79" t="s">
        <v>68</v>
      </c>
      <c r="E6228" s="80" t="s">
        <v>588</v>
      </c>
      <c r="F6228" s="81" t="str">
        <f>VLOOKUP(E6228,Customer[],2,FALSE)</f>
        <v>Family Store</v>
      </c>
      <c r="G6228" s="69" t="str">
        <f>VLOOKUP(E6228,Customer[],3,FALSE)</f>
        <v xml:space="preserve">Thanmine Lansone </v>
      </c>
      <c r="H6228" s="69" t="str">
        <f>VLOOKUP(E6228,Customer[],4,FALSE)</f>
        <v>Hlaing</v>
      </c>
      <c r="I6228" s="48" t="s">
        <v>18</v>
      </c>
      <c r="J6228" s="82" t="str">
        <f>VLOOKUP(I6228,PGStock[],2,FALSE)</f>
        <v>Formula Rum 350ml</v>
      </c>
      <c r="K6228" s="71">
        <f>VLOOKUP(I6228,PGStock[],3,FALSE)</f>
        <v>0.35</v>
      </c>
      <c r="L6228" s="47">
        <v>1</v>
      </c>
      <c r="M6228" s="47">
        <f>VLOOKUP(I6228,PGStock[],6,FALSE)</f>
        <v>150</v>
      </c>
      <c r="N6228" s="47">
        <f>+PGSales!$L6228*PGSales!$M6228</f>
        <v>150</v>
      </c>
    </row>
    <row r="6229" spans="1:14" hidden="1" x14ac:dyDescent="0.25">
      <c r="A6229" s="77">
        <f t="shared" si="550"/>
        <v>2025</v>
      </c>
      <c r="B6229" s="77">
        <f t="shared" si="551"/>
        <v>4</v>
      </c>
      <c r="C6229" s="73">
        <v>45777</v>
      </c>
      <c r="D6229" s="79" t="s">
        <v>1</v>
      </c>
      <c r="E6229" s="80" t="s">
        <v>570</v>
      </c>
      <c r="F6229" s="81" t="str">
        <f>VLOOKUP(E6229,Customer[],2,FALSE)</f>
        <v xml:space="preserve">Ko Kyaw </v>
      </c>
      <c r="G6229" s="69" t="str">
        <f>VLOOKUP(E6229,Customer[],3,FALSE)</f>
        <v>Magin Kyawan Rd</v>
      </c>
      <c r="H6229" s="69" t="str">
        <f>VLOOKUP(E6229,Customer[],4,FALSE)</f>
        <v>Insein</v>
      </c>
      <c r="I6229" s="48" t="s">
        <v>25</v>
      </c>
      <c r="J6229" s="82" t="str">
        <f>VLOOKUP(I6229,PGStock[],2,FALSE)</f>
        <v>Columbus Super Red Smooth 350 Ml</v>
      </c>
      <c r="K6229" s="71">
        <f>VLOOKUP(I6229,PGStock[],3,FALSE)</f>
        <v>0.35</v>
      </c>
      <c r="L6229" s="47">
        <v>6</v>
      </c>
      <c r="M6229" s="47">
        <f>VLOOKUP(I6229,PGStock[],6,FALSE)</f>
        <v>150</v>
      </c>
      <c r="N6229" s="47">
        <f>+PGSales!$L6229*PGSales!$M6229</f>
        <v>900</v>
      </c>
    </row>
    <row r="6230" spans="1:14" hidden="1" x14ac:dyDescent="0.25">
      <c r="A6230" s="77">
        <f t="shared" si="550"/>
        <v>2025</v>
      </c>
      <c r="B6230" s="77">
        <f t="shared" si="551"/>
        <v>4</v>
      </c>
      <c r="C6230" s="73">
        <v>45777</v>
      </c>
      <c r="D6230" s="79" t="s">
        <v>1</v>
      </c>
      <c r="E6230" s="80" t="s">
        <v>570</v>
      </c>
      <c r="F6230" s="81" t="str">
        <f>VLOOKUP(E6230,Customer[],2,FALSE)</f>
        <v xml:space="preserve">Ko Kyaw </v>
      </c>
      <c r="G6230" s="69" t="str">
        <f>VLOOKUP(E6230,Customer[],3,FALSE)</f>
        <v>Magin Kyawan Rd</v>
      </c>
      <c r="H6230" s="69" t="str">
        <f>VLOOKUP(E6230,Customer[],4,FALSE)</f>
        <v>Insein</v>
      </c>
      <c r="I6230" s="48" t="s">
        <v>23</v>
      </c>
      <c r="J6230" s="82" t="str">
        <f>VLOOKUP(I6230,PGStock[],2,FALSE)</f>
        <v>Columbus Super Red Smooth 175 Ml</v>
      </c>
      <c r="K6230" s="71">
        <f>VLOOKUP(I6230,PGStock[],3,FALSE)</f>
        <v>0.17499999999999999</v>
      </c>
      <c r="L6230" s="47">
        <v>1</v>
      </c>
      <c r="M6230" s="47">
        <f>VLOOKUP(I6230,PGStock[],6,FALSE)</f>
        <v>100</v>
      </c>
      <c r="N6230" s="47">
        <f>+PGSales!$L6230*PGSales!$M6230</f>
        <v>100</v>
      </c>
    </row>
    <row r="6231" spans="1:14" hidden="1" x14ac:dyDescent="0.25">
      <c r="A6231" s="77">
        <f t="shared" si="550"/>
        <v>2025</v>
      </c>
      <c r="B6231" s="77">
        <f t="shared" si="551"/>
        <v>4</v>
      </c>
      <c r="C6231" s="73">
        <v>45777</v>
      </c>
      <c r="D6231" s="79" t="s">
        <v>1</v>
      </c>
      <c r="E6231" s="80" t="s">
        <v>570</v>
      </c>
      <c r="F6231" s="81" t="str">
        <f>VLOOKUP(E6231,Customer[],2,FALSE)</f>
        <v xml:space="preserve">Ko Kyaw </v>
      </c>
      <c r="G6231" s="69" t="str">
        <f>VLOOKUP(E6231,Customer[],3,FALSE)</f>
        <v>Magin Kyawan Rd</v>
      </c>
      <c r="H6231" s="69" t="str">
        <f>VLOOKUP(E6231,Customer[],4,FALSE)</f>
        <v>Insein</v>
      </c>
      <c r="I6231" s="48" t="s">
        <v>18</v>
      </c>
      <c r="J6231" s="82" t="str">
        <f>VLOOKUP(I6231,PGStock[],2,FALSE)</f>
        <v>Formula Rum 350ml</v>
      </c>
      <c r="K6231" s="71">
        <f>VLOOKUP(I6231,PGStock[],3,FALSE)</f>
        <v>0.35</v>
      </c>
      <c r="L6231" s="47">
        <v>2</v>
      </c>
      <c r="M6231" s="47">
        <f>VLOOKUP(I6231,PGStock[],6,FALSE)</f>
        <v>150</v>
      </c>
      <c r="N6231" s="47">
        <f>+PGSales!$L6231*PGSales!$M6231</f>
        <v>300</v>
      </c>
    </row>
    <row r="6232" spans="1:14" hidden="1" x14ac:dyDescent="0.25">
      <c r="A6232" s="77">
        <f t="shared" ref="A6232:A6420" si="552">YEAR(C6232)</f>
        <v>2025</v>
      </c>
      <c r="B6232" s="77">
        <f t="shared" ref="B6232:B6420" si="553">MONTH(C6232)</f>
        <v>5</v>
      </c>
      <c r="C6232" s="73">
        <v>45778</v>
      </c>
      <c r="D6232" s="79" t="s">
        <v>365</v>
      </c>
      <c r="E6232" s="80">
        <v>29</v>
      </c>
      <c r="F6232" s="81">
        <f>VLOOKUP(E6232,Customer[],2,FALSE)</f>
        <v>29</v>
      </c>
      <c r="G6232" s="69" t="str">
        <f>VLOOKUP(E6232,Customer[],3,FALSE)</f>
        <v xml:space="preserve">Lan Thit Lan </v>
      </c>
      <c r="H6232" s="69" t="str">
        <f>VLOOKUP(E6232,Customer[],4,FALSE)</f>
        <v>Htauk kyant</v>
      </c>
      <c r="I6232" s="48" t="s">
        <v>27</v>
      </c>
      <c r="J6232" s="82" t="str">
        <f>VLOOKUP(I6232,PGStock[],2,FALSE)</f>
        <v>Columbus Super Red Smooth 700 Ml</v>
      </c>
      <c r="K6232" s="71">
        <f>VLOOKUP(I6232,PGStock[],3,FALSE)</f>
        <v>0.7</v>
      </c>
      <c r="L6232" s="47">
        <v>1</v>
      </c>
      <c r="M6232" s="47">
        <f>VLOOKUP(I6232,PGStock[],6,FALSE)</f>
        <v>200</v>
      </c>
      <c r="N6232" s="47">
        <f>+PGSales!$L6232*PGSales!$M6232</f>
        <v>200</v>
      </c>
    </row>
    <row r="6233" spans="1:14" hidden="1" x14ac:dyDescent="0.25">
      <c r="A6233" s="77">
        <f t="shared" si="552"/>
        <v>2025</v>
      </c>
      <c r="B6233" s="77">
        <f t="shared" si="553"/>
        <v>5</v>
      </c>
      <c r="C6233" s="73">
        <v>45778</v>
      </c>
      <c r="D6233" s="79" t="s">
        <v>365</v>
      </c>
      <c r="E6233" s="80">
        <v>29</v>
      </c>
      <c r="F6233" s="81">
        <f>VLOOKUP(E6233,Customer[],2,FALSE)</f>
        <v>29</v>
      </c>
      <c r="G6233" s="69" t="str">
        <f>VLOOKUP(E6233,Customer[],3,FALSE)</f>
        <v xml:space="preserve">Lan Thit Lan </v>
      </c>
      <c r="H6233" s="69" t="str">
        <f>VLOOKUP(E6233,Customer[],4,FALSE)</f>
        <v>Htauk kyant</v>
      </c>
      <c r="I6233" s="48" t="s">
        <v>25</v>
      </c>
      <c r="J6233" s="82" t="str">
        <f>VLOOKUP(I6233,PGStock[],2,FALSE)</f>
        <v>Columbus Super Red Smooth 350 Ml</v>
      </c>
      <c r="K6233" s="71">
        <f>VLOOKUP(I6233,PGStock[],3,FALSE)</f>
        <v>0.35</v>
      </c>
      <c r="L6233" s="47">
        <v>2</v>
      </c>
      <c r="M6233" s="47">
        <f>VLOOKUP(I6233,PGStock[],6,FALSE)</f>
        <v>150</v>
      </c>
      <c r="N6233" s="47">
        <f>+PGSales!$L6233*PGSales!$M6233</f>
        <v>300</v>
      </c>
    </row>
    <row r="6234" spans="1:14" hidden="1" x14ac:dyDescent="0.25">
      <c r="A6234" s="77">
        <f t="shared" si="552"/>
        <v>2025</v>
      </c>
      <c r="B6234" s="77">
        <f t="shared" si="553"/>
        <v>5</v>
      </c>
      <c r="C6234" s="73">
        <v>45778</v>
      </c>
      <c r="D6234" s="79" t="s">
        <v>365</v>
      </c>
      <c r="E6234" s="80">
        <v>29</v>
      </c>
      <c r="F6234" s="81">
        <f>VLOOKUP(E6234,Customer[],2,FALSE)</f>
        <v>29</v>
      </c>
      <c r="G6234" s="69" t="str">
        <f>VLOOKUP(E6234,Customer[],3,FALSE)</f>
        <v xml:space="preserve">Lan Thit Lan </v>
      </c>
      <c r="H6234" s="69" t="str">
        <f>VLOOKUP(E6234,Customer[],4,FALSE)</f>
        <v>Htauk kyant</v>
      </c>
      <c r="I6234" s="48" t="s">
        <v>20</v>
      </c>
      <c r="J6234" s="82" t="str">
        <f>VLOOKUP(I6234,PGStock[],2,FALSE)</f>
        <v>Formula Rum 700ml</v>
      </c>
      <c r="K6234" s="71">
        <f>VLOOKUP(I6234,PGStock[],3,FALSE)</f>
        <v>0.7</v>
      </c>
      <c r="L6234" s="47">
        <v>1</v>
      </c>
      <c r="M6234" s="47">
        <f>VLOOKUP(I6234,PGStock[],6,FALSE)</f>
        <v>200</v>
      </c>
      <c r="N6234" s="47">
        <f>+PGSales!$L6234*PGSales!$M6234</f>
        <v>200</v>
      </c>
    </row>
    <row r="6235" spans="1:14" hidden="1" x14ac:dyDescent="0.25">
      <c r="A6235" s="77">
        <f t="shared" ref="A6235:A6249" si="554">YEAR(C6235)</f>
        <v>2025</v>
      </c>
      <c r="B6235" s="77">
        <f t="shared" ref="B6235:B6249" si="555">MONTH(C6235)</f>
        <v>5</v>
      </c>
      <c r="C6235" s="73">
        <v>45778</v>
      </c>
      <c r="D6235" s="79" t="s">
        <v>58</v>
      </c>
      <c r="E6235" s="80" t="s">
        <v>512</v>
      </c>
      <c r="F6235" s="81" t="str">
        <f>VLOOKUP(E6235,Customer[],2,FALSE)</f>
        <v>Moe Thounk Pan</v>
      </c>
      <c r="G6235" s="69" t="str">
        <f>VLOOKUP(E6235,Customer[],3,FALSE)</f>
        <v>Mya Yatu Sd</v>
      </c>
      <c r="H6235" s="69" t="str">
        <f>VLOOKUP(E6235,Customer[],4,FALSE)</f>
        <v>Htauk kyant</v>
      </c>
      <c r="I6235" s="48" t="s">
        <v>25</v>
      </c>
      <c r="J6235" s="82" t="str">
        <f>VLOOKUP(I6235,PGStock[],2,FALSE)</f>
        <v>Columbus Super Red Smooth 350 Ml</v>
      </c>
      <c r="K6235" s="71">
        <f>VLOOKUP(I6235,PGStock[],3,FALSE)</f>
        <v>0.35</v>
      </c>
      <c r="L6235" s="47">
        <v>2</v>
      </c>
      <c r="M6235" s="47">
        <f>VLOOKUP(I6235,PGStock[],6,FALSE)</f>
        <v>150</v>
      </c>
      <c r="N6235" s="47">
        <f>+PGSales!$L6235*PGSales!$M6235</f>
        <v>300</v>
      </c>
    </row>
    <row r="6236" spans="1:14" hidden="1" x14ac:dyDescent="0.25">
      <c r="A6236" s="77">
        <f t="shared" si="554"/>
        <v>2025</v>
      </c>
      <c r="B6236" s="77">
        <f t="shared" si="555"/>
        <v>5</v>
      </c>
      <c r="C6236" s="73">
        <v>45778</v>
      </c>
      <c r="D6236" s="79" t="s">
        <v>58</v>
      </c>
      <c r="E6236" s="80" t="s">
        <v>512</v>
      </c>
      <c r="F6236" s="81" t="str">
        <f>VLOOKUP(E6236,Customer[],2,FALSE)</f>
        <v>Moe Thounk Pan</v>
      </c>
      <c r="G6236" s="69" t="str">
        <f>VLOOKUP(E6236,Customer[],3,FALSE)</f>
        <v>Mya Yatu Sd</v>
      </c>
      <c r="H6236" s="69" t="str">
        <f>VLOOKUP(E6236,Customer[],4,FALSE)</f>
        <v>Htauk kyant</v>
      </c>
      <c r="I6236" s="48" t="s">
        <v>20</v>
      </c>
      <c r="J6236" s="82" t="str">
        <f>VLOOKUP(I6236,PGStock[],2,FALSE)</f>
        <v>Formula Rum 700ml</v>
      </c>
      <c r="K6236" s="71">
        <f>VLOOKUP(I6236,PGStock[],3,FALSE)</f>
        <v>0.7</v>
      </c>
      <c r="L6236" s="47">
        <v>3</v>
      </c>
      <c r="M6236" s="47">
        <f>VLOOKUP(I6236,PGStock[],6,FALSE)</f>
        <v>200</v>
      </c>
      <c r="N6236" s="47">
        <f>+PGSales!$L6236*PGSales!$M6236</f>
        <v>600</v>
      </c>
    </row>
    <row r="6237" spans="1:14" hidden="1" x14ac:dyDescent="0.25">
      <c r="A6237" s="77">
        <f t="shared" si="554"/>
        <v>2025</v>
      </c>
      <c r="B6237" s="77">
        <f t="shared" si="555"/>
        <v>5</v>
      </c>
      <c r="C6237" s="73">
        <v>45778</v>
      </c>
      <c r="D6237" s="79" t="s">
        <v>56</v>
      </c>
      <c r="E6237" s="80" t="s">
        <v>515</v>
      </c>
      <c r="F6237" s="81" t="str">
        <f>VLOOKUP(E6237,Customer[],2,FALSE)</f>
        <v xml:space="preserve">KK </v>
      </c>
      <c r="G6237" s="69" t="str">
        <f>VLOOKUP(E6237,Customer[],3,FALSE)</f>
        <v>Oae Yin Sd</v>
      </c>
      <c r="H6237" s="69" t="str">
        <f>VLOOKUP(E6237,Customer[],4,FALSE)</f>
        <v>Htauk kyant</v>
      </c>
      <c r="I6237" s="48" t="s">
        <v>25</v>
      </c>
      <c r="J6237" s="82" t="str">
        <f>VLOOKUP(I6237,PGStock[],2,FALSE)</f>
        <v>Columbus Super Red Smooth 350 Ml</v>
      </c>
      <c r="K6237" s="71">
        <f>VLOOKUP(I6237,PGStock[],3,FALSE)</f>
        <v>0.35</v>
      </c>
      <c r="L6237" s="47">
        <v>7</v>
      </c>
      <c r="M6237" s="47">
        <f>VLOOKUP(I6237,PGStock[],6,FALSE)</f>
        <v>150</v>
      </c>
      <c r="N6237" s="47">
        <f>+PGSales!$L6237*PGSales!$M6237</f>
        <v>1050</v>
      </c>
    </row>
    <row r="6238" spans="1:14" hidden="1" x14ac:dyDescent="0.25">
      <c r="A6238" s="77">
        <f t="shared" si="554"/>
        <v>2025</v>
      </c>
      <c r="B6238" s="77">
        <f t="shared" si="555"/>
        <v>5</v>
      </c>
      <c r="C6238" s="73">
        <v>45778</v>
      </c>
      <c r="D6238" s="79" t="s">
        <v>64</v>
      </c>
      <c r="E6238" s="80" t="s">
        <v>516</v>
      </c>
      <c r="F6238" s="81" t="str">
        <f>VLOOKUP(E6238,Customer[],2,FALSE)</f>
        <v>Hlaing Min</v>
      </c>
      <c r="G6238" s="69" t="str">
        <f>VLOOKUP(E6238,Customer[],3,FALSE)</f>
        <v>Than nay pin rd</v>
      </c>
      <c r="H6238" s="69" t="str">
        <f>VLOOKUP(E6238,Customer[],4,FALSE)</f>
        <v>Htauk kyant</v>
      </c>
      <c r="I6238" s="48" t="s">
        <v>25</v>
      </c>
      <c r="J6238" s="82" t="str">
        <f>VLOOKUP(I6238,PGStock[],2,FALSE)</f>
        <v>Columbus Super Red Smooth 350 Ml</v>
      </c>
      <c r="K6238" s="71">
        <f>VLOOKUP(I6238,PGStock[],3,FALSE)</f>
        <v>0.35</v>
      </c>
      <c r="L6238" s="47">
        <v>4</v>
      </c>
      <c r="M6238" s="47">
        <f>VLOOKUP(I6238,PGStock[],6,FALSE)</f>
        <v>150</v>
      </c>
      <c r="N6238" s="47">
        <f>+PGSales!$L6238*PGSales!$M6238</f>
        <v>600</v>
      </c>
    </row>
    <row r="6239" spans="1:14" hidden="1" x14ac:dyDescent="0.25">
      <c r="A6239" s="77">
        <f t="shared" si="554"/>
        <v>2025</v>
      </c>
      <c r="B6239" s="77">
        <f t="shared" si="555"/>
        <v>5</v>
      </c>
      <c r="C6239" s="73">
        <v>45778</v>
      </c>
      <c r="D6239" s="79" t="s">
        <v>64</v>
      </c>
      <c r="E6239" s="80" t="s">
        <v>516</v>
      </c>
      <c r="F6239" s="81" t="str">
        <f>VLOOKUP(E6239,Customer[],2,FALSE)</f>
        <v>Hlaing Min</v>
      </c>
      <c r="G6239" s="69" t="str">
        <f>VLOOKUP(E6239,Customer[],3,FALSE)</f>
        <v>Than nay pin rd</v>
      </c>
      <c r="H6239" s="69" t="str">
        <f>VLOOKUP(E6239,Customer[],4,FALSE)</f>
        <v>Htauk kyant</v>
      </c>
      <c r="I6239" s="48" t="s">
        <v>18</v>
      </c>
      <c r="J6239" s="82" t="str">
        <f>VLOOKUP(I6239,PGStock[],2,FALSE)</f>
        <v>Formula Rum 350ml</v>
      </c>
      <c r="K6239" s="71">
        <f>VLOOKUP(I6239,PGStock[],3,FALSE)</f>
        <v>0.35</v>
      </c>
      <c r="L6239" s="47">
        <v>2</v>
      </c>
      <c r="M6239" s="47">
        <f>VLOOKUP(I6239,PGStock[],6,FALSE)</f>
        <v>150</v>
      </c>
      <c r="N6239" s="47">
        <f>+PGSales!$L6239*PGSales!$M6239</f>
        <v>300</v>
      </c>
    </row>
    <row r="6240" spans="1:14" hidden="1" x14ac:dyDescent="0.25">
      <c r="A6240" s="77">
        <f t="shared" si="554"/>
        <v>2025</v>
      </c>
      <c r="B6240" s="77">
        <f t="shared" si="555"/>
        <v>5</v>
      </c>
      <c r="C6240" s="73">
        <v>45778</v>
      </c>
      <c r="D6240" s="79" t="s">
        <v>62</v>
      </c>
      <c r="E6240" s="80" t="s">
        <v>731</v>
      </c>
      <c r="F6240" s="81" t="str">
        <f>VLOOKUP(E6240,Customer[],2,FALSE)</f>
        <v>Nagarni</v>
      </c>
      <c r="G6240" s="69" t="str">
        <f>VLOOKUP(E6240,Customer[],3,FALSE)</f>
        <v>Tan Day Pin Sd</v>
      </c>
      <c r="H6240" s="69" t="str">
        <f>VLOOKUP(E6240,Customer[],4,FALSE)</f>
        <v>Htauk kyant</v>
      </c>
      <c r="I6240" s="48" t="s">
        <v>27</v>
      </c>
      <c r="J6240" s="82" t="str">
        <f>VLOOKUP(I6240,PGStock[],2,FALSE)</f>
        <v>Columbus Super Red Smooth 700 Ml</v>
      </c>
      <c r="K6240" s="71">
        <f>VLOOKUP(I6240,PGStock[],3,FALSE)</f>
        <v>0.7</v>
      </c>
      <c r="L6240" s="47">
        <v>1</v>
      </c>
      <c r="M6240" s="47">
        <f>VLOOKUP(I6240,PGStock[],6,FALSE)</f>
        <v>200</v>
      </c>
      <c r="N6240" s="47">
        <f>+PGSales!$L6240*PGSales!$M6240</f>
        <v>200</v>
      </c>
    </row>
    <row r="6241" spans="1:14" hidden="1" x14ac:dyDescent="0.25">
      <c r="A6241" s="77">
        <f t="shared" si="554"/>
        <v>2025</v>
      </c>
      <c r="B6241" s="77">
        <f t="shared" si="555"/>
        <v>5</v>
      </c>
      <c r="C6241" s="73">
        <v>45778</v>
      </c>
      <c r="D6241" s="79" t="s">
        <v>62</v>
      </c>
      <c r="E6241" s="80" t="s">
        <v>731</v>
      </c>
      <c r="F6241" s="81" t="str">
        <f>VLOOKUP(E6241,Customer[],2,FALSE)</f>
        <v>Nagarni</v>
      </c>
      <c r="G6241" s="69" t="str">
        <f>VLOOKUP(E6241,Customer[],3,FALSE)</f>
        <v>Tan Day Pin Sd</v>
      </c>
      <c r="H6241" s="69" t="str">
        <f>VLOOKUP(E6241,Customer[],4,FALSE)</f>
        <v>Htauk kyant</v>
      </c>
      <c r="I6241" s="48" t="s">
        <v>25</v>
      </c>
      <c r="J6241" s="82" t="str">
        <f>VLOOKUP(I6241,PGStock[],2,FALSE)</f>
        <v>Columbus Super Red Smooth 350 Ml</v>
      </c>
      <c r="K6241" s="71">
        <f>VLOOKUP(I6241,PGStock[],3,FALSE)</f>
        <v>0.35</v>
      </c>
      <c r="L6241" s="47">
        <v>1</v>
      </c>
      <c r="M6241" s="47">
        <f>VLOOKUP(I6241,PGStock[],6,FALSE)</f>
        <v>150</v>
      </c>
      <c r="N6241" s="47">
        <f>+PGSales!$L6241*PGSales!$M6241</f>
        <v>150</v>
      </c>
    </row>
    <row r="6242" spans="1:14" hidden="1" x14ac:dyDescent="0.25">
      <c r="A6242" s="77">
        <f t="shared" si="554"/>
        <v>2025</v>
      </c>
      <c r="B6242" s="77">
        <f t="shared" si="555"/>
        <v>5</v>
      </c>
      <c r="C6242" s="73">
        <v>45778</v>
      </c>
      <c r="D6242" s="79" t="s">
        <v>62</v>
      </c>
      <c r="E6242" s="80" t="s">
        <v>731</v>
      </c>
      <c r="F6242" s="81" t="str">
        <f>VLOOKUP(E6242,Customer[],2,FALSE)</f>
        <v>Nagarni</v>
      </c>
      <c r="G6242" s="69" t="str">
        <f>VLOOKUP(E6242,Customer[],3,FALSE)</f>
        <v>Tan Day Pin Sd</v>
      </c>
      <c r="H6242" s="69" t="str">
        <f>VLOOKUP(E6242,Customer[],4,FALSE)</f>
        <v>Htauk kyant</v>
      </c>
      <c r="I6242" s="48" t="s">
        <v>20</v>
      </c>
      <c r="J6242" s="82" t="str">
        <f>VLOOKUP(I6242,PGStock[],2,FALSE)</f>
        <v>Formula Rum 700ml</v>
      </c>
      <c r="K6242" s="71">
        <f>VLOOKUP(I6242,PGStock[],3,FALSE)</f>
        <v>0.7</v>
      </c>
      <c r="L6242" s="47">
        <v>2</v>
      </c>
      <c r="M6242" s="47">
        <f>VLOOKUP(I6242,PGStock[],6,FALSE)</f>
        <v>200</v>
      </c>
      <c r="N6242" s="47">
        <f>+PGSales!$L6242*PGSales!$M6242</f>
        <v>400</v>
      </c>
    </row>
    <row r="6243" spans="1:14" hidden="1" x14ac:dyDescent="0.25">
      <c r="A6243" s="77">
        <f t="shared" si="554"/>
        <v>2025</v>
      </c>
      <c r="B6243" s="77">
        <f t="shared" si="555"/>
        <v>5</v>
      </c>
      <c r="C6243" s="73">
        <v>45778</v>
      </c>
      <c r="D6243" s="79" t="s">
        <v>367</v>
      </c>
      <c r="E6243" s="80" t="s">
        <v>740</v>
      </c>
      <c r="F6243" s="81" t="str">
        <f>VLOOKUP(E6243,Customer[],2,FALSE)</f>
        <v>AATT 1</v>
      </c>
      <c r="G6243" s="69" t="str">
        <f>VLOOKUP(E6243,Customer[],3,FALSE)</f>
        <v>Sittwe RD</v>
      </c>
      <c r="H6243" s="69" t="str">
        <f>VLOOKUP(E6243,Customer[],4,FALSE)</f>
        <v>Hlaing Thar Yar</v>
      </c>
      <c r="I6243" s="48" t="s">
        <v>25</v>
      </c>
      <c r="J6243" s="82" t="str">
        <f>VLOOKUP(I6243,PGStock[],2,FALSE)</f>
        <v>Columbus Super Red Smooth 350 Ml</v>
      </c>
      <c r="K6243" s="71">
        <f>VLOOKUP(I6243,PGStock[],3,FALSE)</f>
        <v>0.35</v>
      </c>
      <c r="L6243" s="47">
        <v>1</v>
      </c>
      <c r="M6243" s="47">
        <f>VLOOKUP(I6243,PGStock[],6,FALSE)</f>
        <v>150</v>
      </c>
      <c r="N6243" s="47">
        <f>+PGSales!$L6243*PGSales!$M6243</f>
        <v>150</v>
      </c>
    </row>
    <row r="6244" spans="1:14" hidden="1" x14ac:dyDescent="0.25">
      <c r="A6244" s="77">
        <f t="shared" si="554"/>
        <v>2025</v>
      </c>
      <c r="B6244" s="77">
        <f t="shared" si="555"/>
        <v>5</v>
      </c>
      <c r="C6244" s="73">
        <v>45778</v>
      </c>
      <c r="D6244" s="79" t="s">
        <v>3</v>
      </c>
      <c r="E6244" s="80" t="s">
        <v>742</v>
      </c>
      <c r="F6244" s="81" t="str">
        <f>VLOOKUP(E6244,Customer[],2,FALSE)</f>
        <v xml:space="preserve">AATT </v>
      </c>
      <c r="G6244" s="69" t="str">
        <f>VLOOKUP(E6244,Customer[],3,FALSE)</f>
        <v>Mandalay Rd</v>
      </c>
      <c r="H6244" s="69" t="str">
        <f>VLOOKUP(E6244,Customer[],4,FALSE)</f>
        <v>Hlaing Thar Yar</v>
      </c>
      <c r="I6244" s="48" t="s">
        <v>25</v>
      </c>
      <c r="J6244" s="82" t="str">
        <f>VLOOKUP(I6244,PGStock[],2,FALSE)</f>
        <v>Columbus Super Red Smooth 350 Ml</v>
      </c>
      <c r="K6244" s="71">
        <f>VLOOKUP(I6244,PGStock[],3,FALSE)</f>
        <v>0.35</v>
      </c>
      <c r="L6244" s="47">
        <v>1</v>
      </c>
      <c r="M6244" s="47">
        <f>VLOOKUP(I6244,PGStock[],6,FALSE)</f>
        <v>150</v>
      </c>
      <c r="N6244" s="47">
        <f>+PGSales!$L6244*PGSales!$M6244</f>
        <v>150</v>
      </c>
    </row>
    <row r="6245" spans="1:14" hidden="1" x14ac:dyDescent="0.25">
      <c r="A6245" s="77">
        <f t="shared" si="554"/>
        <v>2025</v>
      </c>
      <c r="B6245" s="77">
        <f t="shared" si="555"/>
        <v>5</v>
      </c>
      <c r="C6245" s="73">
        <v>45778</v>
      </c>
      <c r="D6245" s="79" t="s">
        <v>3</v>
      </c>
      <c r="E6245" s="80" t="s">
        <v>742</v>
      </c>
      <c r="F6245" s="81" t="str">
        <f>VLOOKUP(E6245,Customer[],2,FALSE)</f>
        <v xml:space="preserve">AATT </v>
      </c>
      <c r="G6245" s="69" t="str">
        <f>VLOOKUP(E6245,Customer[],3,FALSE)</f>
        <v>Mandalay Rd</v>
      </c>
      <c r="H6245" s="69" t="str">
        <f>VLOOKUP(E6245,Customer[],4,FALSE)</f>
        <v>Hlaing Thar Yar</v>
      </c>
      <c r="I6245" s="48" t="s">
        <v>18</v>
      </c>
      <c r="J6245" s="82" t="str">
        <f>VLOOKUP(I6245,PGStock[],2,FALSE)</f>
        <v>Formula Rum 350ml</v>
      </c>
      <c r="K6245" s="71">
        <f>VLOOKUP(I6245,PGStock[],3,FALSE)</f>
        <v>0.35</v>
      </c>
      <c r="L6245" s="47">
        <v>1</v>
      </c>
      <c r="M6245" s="47">
        <f>VLOOKUP(I6245,PGStock[],6,FALSE)</f>
        <v>150</v>
      </c>
      <c r="N6245" s="47">
        <f>+PGSales!$L6245*PGSales!$M6245</f>
        <v>150</v>
      </c>
    </row>
    <row r="6246" spans="1:14" hidden="1" x14ac:dyDescent="0.25">
      <c r="A6246" s="77">
        <f t="shared" si="554"/>
        <v>2025</v>
      </c>
      <c r="B6246" s="77">
        <f t="shared" si="555"/>
        <v>5</v>
      </c>
      <c r="C6246" s="73">
        <v>45778</v>
      </c>
      <c r="D6246" s="79" t="s">
        <v>76</v>
      </c>
      <c r="E6246" s="80" t="s">
        <v>169</v>
      </c>
      <c r="F6246" s="81" t="str">
        <f>VLOOKUP(E6246,Customer[],2,FALSE)</f>
        <v xml:space="preserve">Kaung </v>
      </c>
      <c r="G6246" s="69" t="str">
        <f>VLOOKUP(E6246,Customer[],3,FALSE)</f>
        <v>Sin Phyu Shin Rd</v>
      </c>
      <c r="H6246" s="69" t="str">
        <f>VLOOKUP(E6246,Customer[],4,FALSE)</f>
        <v>Hlaing Thar Yar</v>
      </c>
      <c r="I6246" s="48" t="s">
        <v>27</v>
      </c>
      <c r="J6246" s="82" t="str">
        <f>VLOOKUP(I6246,PGStock[],2,FALSE)</f>
        <v>Columbus Super Red Smooth 700 Ml</v>
      </c>
      <c r="K6246" s="71">
        <f>VLOOKUP(I6246,PGStock[],3,FALSE)</f>
        <v>0.7</v>
      </c>
      <c r="L6246" s="47">
        <v>1</v>
      </c>
      <c r="M6246" s="47">
        <f>VLOOKUP(I6246,PGStock[],6,FALSE)</f>
        <v>200</v>
      </c>
      <c r="N6246" s="47">
        <f>+PGSales!$L6246*PGSales!$M6246</f>
        <v>200</v>
      </c>
    </row>
    <row r="6247" spans="1:14" hidden="1" x14ac:dyDescent="0.25">
      <c r="A6247" s="77">
        <f t="shared" si="554"/>
        <v>2025</v>
      </c>
      <c r="B6247" s="77">
        <f t="shared" si="555"/>
        <v>5</v>
      </c>
      <c r="C6247" s="73">
        <v>45778</v>
      </c>
      <c r="D6247" s="79" t="s">
        <v>76</v>
      </c>
      <c r="E6247" s="80" t="s">
        <v>169</v>
      </c>
      <c r="F6247" s="81" t="str">
        <f>VLOOKUP(E6247,Customer[],2,FALSE)</f>
        <v xml:space="preserve">Kaung </v>
      </c>
      <c r="G6247" s="69" t="str">
        <f>VLOOKUP(E6247,Customer[],3,FALSE)</f>
        <v>Sin Phyu Shin Rd</v>
      </c>
      <c r="H6247" s="69" t="str">
        <f>VLOOKUP(E6247,Customer[],4,FALSE)</f>
        <v>Hlaing Thar Yar</v>
      </c>
      <c r="I6247" s="48" t="s">
        <v>25</v>
      </c>
      <c r="J6247" s="82" t="str">
        <f>VLOOKUP(I6247,PGStock[],2,FALSE)</f>
        <v>Columbus Super Red Smooth 350 Ml</v>
      </c>
      <c r="K6247" s="71">
        <f>VLOOKUP(I6247,PGStock[],3,FALSE)</f>
        <v>0.35</v>
      </c>
      <c r="L6247" s="47">
        <v>3</v>
      </c>
      <c r="M6247" s="47">
        <f>VLOOKUP(I6247,PGStock[],6,FALSE)</f>
        <v>150</v>
      </c>
      <c r="N6247" s="47">
        <f>+PGSales!$L6247*PGSales!$M6247</f>
        <v>450</v>
      </c>
    </row>
    <row r="6248" spans="1:14" hidden="1" x14ac:dyDescent="0.25">
      <c r="A6248" s="77">
        <f t="shared" si="554"/>
        <v>2025</v>
      </c>
      <c r="B6248" s="77">
        <f t="shared" si="555"/>
        <v>5</v>
      </c>
      <c r="C6248" s="73">
        <v>45778</v>
      </c>
      <c r="D6248" s="79" t="s">
        <v>76</v>
      </c>
      <c r="E6248" s="80" t="s">
        <v>169</v>
      </c>
      <c r="F6248" s="81" t="str">
        <f>VLOOKUP(E6248,Customer[],2,FALSE)</f>
        <v xml:space="preserve">Kaung </v>
      </c>
      <c r="G6248" s="69" t="str">
        <f>VLOOKUP(E6248,Customer[],3,FALSE)</f>
        <v>Sin Phyu Shin Rd</v>
      </c>
      <c r="H6248" s="69" t="str">
        <f>VLOOKUP(E6248,Customer[],4,FALSE)</f>
        <v>Hlaing Thar Yar</v>
      </c>
      <c r="I6248" s="48" t="s">
        <v>20</v>
      </c>
      <c r="J6248" s="82" t="str">
        <f>VLOOKUP(I6248,PGStock[],2,FALSE)</f>
        <v>Formula Rum 700ml</v>
      </c>
      <c r="K6248" s="71">
        <f>VLOOKUP(I6248,PGStock[],3,FALSE)</f>
        <v>0.7</v>
      </c>
      <c r="L6248" s="47">
        <v>1</v>
      </c>
      <c r="M6248" s="47">
        <f>VLOOKUP(I6248,PGStock[],6,FALSE)</f>
        <v>200</v>
      </c>
      <c r="N6248" s="47">
        <f>+PGSales!$L6248*PGSales!$M6248</f>
        <v>200</v>
      </c>
    </row>
    <row r="6249" spans="1:14" hidden="1" x14ac:dyDescent="0.25">
      <c r="A6249" s="77">
        <f t="shared" si="554"/>
        <v>2025</v>
      </c>
      <c r="B6249" s="77">
        <f t="shared" si="555"/>
        <v>5</v>
      </c>
      <c r="C6249" s="73">
        <v>45778</v>
      </c>
      <c r="D6249" s="79" t="s">
        <v>4</v>
      </c>
      <c r="E6249" s="80" t="s">
        <v>738</v>
      </c>
      <c r="F6249" s="81" t="str">
        <f>VLOOKUP(E6249,Customer[],2,FALSE)</f>
        <v>Win</v>
      </c>
      <c r="G6249" s="69" t="str">
        <f>VLOOKUP(E6249,Customer[],3,FALSE)</f>
        <v>Anaw Yathar Rd</v>
      </c>
      <c r="H6249" s="69" t="str">
        <f>VLOOKUP(E6249,Customer[],4,FALSE)</f>
        <v>Hlaing Thar Yar</v>
      </c>
      <c r="I6249" s="48" t="s">
        <v>25</v>
      </c>
      <c r="J6249" s="82" t="str">
        <f>VLOOKUP(I6249,PGStock[],2,FALSE)</f>
        <v>Columbus Super Red Smooth 350 Ml</v>
      </c>
      <c r="K6249" s="71">
        <f>VLOOKUP(I6249,PGStock[],3,FALSE)</f>
        <v>0.35</v>
      </c>
      <c r="L6249" s="47">
        <v>1</v>
      </c>
      <c r="M6249" s="47">
        <f>VLOOKUP(I6249,PGStock[],6,FALSE)</f>
        <v>150</v>
      </c>
      <c r="N6249" s="47">
        <f>+PGSales!$L6249*PGSales!$M6249</f>
        <v>150</v>
      </c>
    </row>
    <row r="6250" spans="1:14" hidden="1" x14ac:dyDescent="0.25">
      <c r="A6250" s="77">
        <f t="shared" ref="A6250:A6264" si="556">YEAR(C6250)</f>
        <v>2025</v>
      </c>
      <c r="B6250" s="77">
        <f t="shared" ref="B6250:B6264" si="557">MONTH(C6250)</f>
        <v>5</v>
      </c>
      <c r="C6250" s="73">
        <v>45778</v>
      </c>
      <c r="D6250" s="79" t="s">
        <v>70</v>
      </c>
      <c r="E6250" s="80" t="s">
        <v>736</v>
      </c>
      <c r="F6250" s="81" t="str">
        <f>VLOOKUP(E6250,Customer[],2,FALSE)</f>
        <v>Shwe Hinner</v>
      </c>
      <c r="G6250" s="69" t="str">
        <f>VLOOKUP(E6250,Customer[],3,FALSE)</f>
        <v>Anaw Yathar Rd</v>
      </c>
      <c r="H6250" s="69" t="str">
        <f>VLOOKUP(E6250,Customer[],4,FALSE)</f>
        <v>Hlaing Thar Yar</v>
      </c>
      <c r="I6250" s="48" t="s">
        <v>25</v>
      </c>
      <c r="J6250" s="82" t="str">
        <f>VLOOKUP(I6250,PGStock[],2,FALSE)</f>
        <v>Columbus Super Red Smooth 350 Ml</v>
      </c>
      <c r="K6250" s="71">
        <f>VLOOKUP(I6250,PGStock[],3,FALSE)</f>
        <v>0.35</v>
      </c>
      <c r="L6250" s="47">
        <v>4</v>
      </c>
      <c r="M6250" s="47">
        <f>VLOOKUP(I6250,PGStock[],6,FALSE)</f>
        <v>150</v>
      </c>
      <c r="N6250" s="47">
        <f>+PGSales!$L6250*PGSales!$M6250</f>
        <v>600</v>
      </c>
    </row>
    <row r="6251" spans="1:14" hidden="1" x14ac:dyDescent="0.25">
      <c r="A6251" s="77">
        <f t="shared" si="556"/>
        <v>2025</v>
      </c>
      <c r="B6251" s="77">
        <f t="shared" si="557"/>
        <v>5</v>
      </c>
      <c r="C6251" s="73">
        <v>45778</v>
      </c>
      <c r="D6251" s="79" t="s">
        <v>74</v>
      </c>
      <c r="E6251" s="80" t="s">
        <v>734</v>
      </c>
      <c r="F6251" s="81" t="str">
        <f>VLOOKUP(E6251,Customer[],2,FALSE)</f>
        <v>Phyo</v>
      </c>
      <c r="G6251" s="69" t="str">
        <f>VLOOKUP(E6251,Customer[],3,FALSE)</f>
        <v>Anaw Yathar Rd</v>
      </c>
      <c r="H6251" s="69" t="str">
        <f>VLOOKUP(E6251,Customer[],4,FALSE)</f>
        <v>Hlaing Thar Yar</v>
      </c>
      <c r="I6251" s="48" t="s">
        <v>25</v>
      </c>
      <c r="J6251" s="82" t="str">
        <f>VLOOKUP(I6251,PGStock[],2,FALSE)</f>
        <v>Columbus Super Red Smooth 350 Ml</v>
      </c>
      <c r="K6251" s="71">
        <f>VLOOKUP(I6251,PGStock[],3,FALSE)</f>
        <v>0.35</v>
      </c>
      <c r="L6251" s="47">
        <v>1</v>
      </c>
      <c r="M6251" s="47">
        <f>VLOOKUP(I6251,PGStock[],6,FALSE)</f>
        <v>150</v>
      </c>
      <c r="N6251" s="47">
        <f>+PGSales!$L6251*PGSales!$M6251</f>
        <v>150</v>
      </c>
    </row>
    <row r="6252" spans="1:14" hidden="1" x14ac:dyDescent="0.25">
      <c r="A6252" s="77">
        <f t="shared" si="556"/>
        <v>2025</v>
      </c>
      <c r="B6252" s="77">
        <f t="shared" si="557"/>
        <v>5</v>
      </c>
      <c r="C6252" s="73">
        <v>45778</v>
      </c>
      <c r="D6252" s="79" t="s">
        <v>131</v>
      </c>
      <c r="E6252" s="80" t="s">
        <v>737</v>
      </c>
      <c r="F6252" s="81" t="str">
        <f>VLOOKUP(E6252,Customer[],2,FALSE)</f>
        <v>Lucky 7</v>
      </c>
      <c r="G6252" s="69" t="str">
        <f>VLOOKUP(E6252,Customer[],3,FALSE)</f>
        <v>Anaw Yathar Rd</v>
      </c>
      <c r="H6252" s="69" t="str">
        <f>VLOOKUP(E6252,Customer[],4,FALSE)</f>
        <v>Hlaing Thar Yar</v>
      </c>
      <c r="I6252" s="48" t="s">
        <v>25</v>
      </c>
      <c r="J6252" s="82" t="str">
        <f>VLOOKUP(I6252,PGStock[],2,FALSE)</f>
        <v>Columbus Super Red Smooth 350 Ml</v>
      </c>
      <c r="K6252" s="71">
        <f>VLOOKUP(I6252,PGStock[],3,FALSE)</f>
        <v>0.35</v>
      </c>
      <c r="L6252" s="47">
        <v>4</v>
      </c>
      <c r="M6252" s="47">
        <f>VLOOKUP(I6252,PGStock[],6,FALSE)</f>
        <v>150</v>
      </c>
      <c r="N6252" s="47">
        <f>+PGSales!$L6252*PGSales!$M6252</f>
        <v>600</v>
      </c>
    </row>
    <row r="6253" spans="1:14" hidden="1" x14ac:dyDescent="0.25">
      <c r="A6253" s="77">
        <f t="shared" si="556"/>
        <v>2025</v>
      </c>
      <c r="B6253" s="77">
        <f t="shared" si="557"/>
        <v>5</v>
      </c>
      <c r="C6253" s="73">
        <v>45778</v>
      </c>
      <c r="D6253" s="79" t="s">
        <v>131</v>
      </c>
      <c r="E6253" s="80" t="s">
        <v>737</v>
      </c>
      <c r="F6253" s="81" t="str">
        <f>VLOOKUP(E6253,Customer[],2,FALSE)</f>
        <v>Lucky 7</v>
      </c>
      <c r="G6253" s="69" t="str">
        <f>VLOOKUP(E6253,Customer[],3,FALSE)</f>
        <v>Anaw Yathar Rd</v>
      </c>
      <c r="H6253" s="69" t="str">
        <f>VLOOKUP(E6253,Customer[],4,FALSE)</f>
        <v>Hlaing Thar Yar</v>
      </c>
      <c r="I6253" s="48" t="s">
        <v>20</v>
      </c>
      <c r="J6253" s="82" t="str">
        <f>VLOOKUP(I6253,PGStock[],2,FALSE)</f>
        <v>Formula Rum 700ml</v>
      </c>
      <c r="K6253" s="71">
        <f>VLOOKUP(I6253,PGStock[],3,FALSE)</f>
        <v>0.7</v>
      </c>
      <c r="L6253" s="47">
        <v>1</v>
      </c>
      <c r="M6253" s="47">
        <f>VLOOKUP(I6253,PGStock[],6,FALSE)</f>
        <v>200</v>
      </c>
      <c r="N6253" s="47">
        <f>+PGSales!$L6253*PGSales!$M6253</f>
        <v>200</v>
      </c>
    </row>
    <row r="6254" spans="1:14" hidden="1" x14ac:dyDescent="0.25">
      <c r="A6254" s="77">
        <f t="shared" si="556"/>
        <v>2025</v>
      </c>
      <c r="B6254" s="77">
        <f t="shared" si="557"/>
        <v>5</v>
      </c>
      <c r="C6254" s="73">
        <v>45778</v>
      </c>
      <c r="D6254" s="79" t="s">
        <v>186</v>
      </c>
      <c r="E6254" s="80" t="s">
        <v>728</v>
      </c>
      <c r="F6254" s="81" t="str">
        <f>VLOOKUP(E6254,Customer[],2,FALSE)</f>
        <v>Soe Moe Kyawe</v>
      </c>
      <c r="G6254" s="69" t="str">
        <f>VLOOKUP(E6254,Customer[],3,FALSE)</f>
        <v xml:space="preserve">Lanlit Lan </v>
      </c>
      <c r="H6254" s="69" t="str">
        <f>VLOOKUP(E6254,Customer[],4,FALSE)</f>
        <v>Insein</v>
      </c>
      <c r="I6254" s="48" t="s">
        <v>25</v>
      </c>
      <c r="J6254" s="82" t="str">
        <f>VLOOKUP(I6254,PGStock[],2,FALSE)</f>
        <v>Columbus Super Red Smooth 350 Ml</v>
      </c>
      <c r="K6254" s="71">
        <f>VLOOKUP(I6254,PGStock[],3,FALSE)</f>
        <v>0.35</v>
      </c>
      <c r="L6254" s="47">
        <v>5</v>
      </c>
      <c r="M6254" s="47">
        <f>VLOOKUP(I6254,PGStock[],6,FALSE)</f>
        <v>150</v>
      </c>
      <c r="N6254" s="47">
        <f>+PGSales!$L6254*PGSales!$M6254</f>
        <v>750</v>
      </c>
    </row>
    <row r="6255" spans="1:14" hidden="1" x14ac:dyDescent="0.25">
      <c r="A6255" s="77">
        <f t="shared" si="556"/>
        <v>2025</v>
      </c>
      <c r="B6255" s="77">
        <f t="shared" si="557"/>
        <v>5</v>
      </c>
      <c r="C6255" s="73">
        <v>45778</v>
      </c>
      <c r="D6255" s="79" t="s">
        <v>186</v>
      </c>
      <c r="E6255" s="80" t="s">
        <v>728</v>
      </c>
      <c r="F6255" s="81" t="str">
        <f>VLOOKUP(E6255,Customer[],2,FALSE)</f>
        <v>Soe Moe Kyawe</v>
      </c>
      <c r="G6255" s="69" t="str">
        <f>VLOOKUP(E6255,Customer[],3,FALSE)</f>
        <v xml:space="preserve">Lanlit Lan </v>
      </c>
      <c r="H6255" s="69" t="str">
        <f>VLOOKUP(E6255,Customer[],4,FALSE)</f>
        <v>Insein</v>
      </c>
      <c r="I6255" s="48" t="s">
        <v>18</v>
      </c>
      <c r="J6255" s="82" t="str">
        <f>VLOOKUP(I6255,PGStock[],2,FALSE)</f>
        <v>Formula Rum 350ml</v>
      </c>
      <c r="K6255" s="71">
        <f>VLOOKUP(I6255,PGStock[],3,FALSE)</f>
        <v>0.35</v>
      </c>
      <c r="L6255" s="47">
        <v>1</v>
      </c>
      <c r="M6255" s="47">
        <f>VLOOKUP(I6255,PGStock[],6,FALSE)</f>
        <v>150</v>
      </c>
      <c r="N6255" s="47">
        <f>+PGSales!$L6255*PGSales!$M6255</f>
        <v>150</v>
      </c>
    </row>
    <row r="6256" spans="1:14" hidden="1" x14ac:dyDescent="0.25">
      <c r="A6256" s="77">
        <f t="shared" si="556"/>
        <v>2025</v>
      </c>
      <c r="B6256" s="77">
        <f t="shared" si="557"/>
        <v>5</v>
      </c>
      <c r="C6256" s="73">
        <v>45778</v>
      </c>
      <c r="D6256" s="79" t="s">
        <v>0</v>
      </c>
      <c r="E6256" s="80" t="s">
        <v>589</v>
      </c>
      <c r="F6256" s="81" t="str">
        <f>VLOOKUP(E6256,Customer[],2,FALSE)</f>
        <v>Yarket Nu Wai</v>
      </c>
      <c r="G6256" s="69" t="str">
        <f>VLOOKUP(E6256,Customer[],3,FALSE)</f>
        <v>Anake Gonkone Rd</v>
      </c>
      <c r="H6256" s="69" t="str">
        <f>VLOOKUP(E6256,Customer[],4,FALSE)</f>
        <v>Insein</v>
      </c>
      <c r="I6256" s="48" t="s">
        <v>27</v>
      </c>
      <c r="J6256" s="82" t="str">
        <f>VLOOKUP(I6256,PGStock[],2,FALSE)</f>
        <v>Columbus Super Red Smooth 700 Ml</v>
      </c>
      <c r="K6256" s="71">
        <f>VLOOKUP(I6256,PGStock[],3,FALSE)</f>
        <v>0.7</v>
      </c>
      <c r="L6256" s="47">
        <v>1</v>
      </c>
      <c r="M6256" s="47">
        <f>VLOOKUP(I6256,PGStock[],6,FALSE)</f>
        <v>200</v>
      </c>
      <c r="N6256" s="47">
        <f>+PGSales!$L6256*PGSales!$M6256</f>
        <v>200</v>
      </c>
    </row>
    <row r="6257" spans="1:14" hidden="1" x14ac:dyDescent="0.25">
      <c r="A6257" s="77">
        <f t="shared" si="556"/>
        <v>2025</v>
      </c>
      <c r="B6257" s="77">
        <f t="shared" si="557"/>
        <v>5</v>
      </c>
      <c r="C6257" s="73">
        <v>45778</v>
      </c>
      <c r="D6257" s="79" t="s">
        <v>0</v>
      </c>
      <c r="E6257" s="80" t="s">
        <v>589</v>
      </c>
      <c r="F6257" s="81" t="str">
        <f>VLOOKUP(E6257,Customer[],2,FALSE)</f>
        <v>Yarket Nu Wai</v>
      </c>
      <c r="G6257" s="69" t="str">
        <f>VLOOKUP(E6257,Customer[],3,FALSE)</f>
        <v>Anake Gonkone Rd</v>
      </c>
      <c r="H6257" s="69" t="str">
        <f>VLOOKUP(E6257,Customer[],4,FALSE)</f>
        <v>Insein</v>
      </c>
      <c r="I6257" s="48" t="s">
        <v>25</v>
      </c>
      <c r="J6257" s="82" t="str">
        <f>VLOOKUP(I6257,PGStock[],2,FALSE)</f>
        <v>Columbus Super Red Smooth 350 Ml</v>
      </c>
      <c r="K6257" s="71">
        <f>VLOOKUP(I6257,PGStock[],3,FALSE)</f>
        <v>0.35</v>
      </c>
      <c r="L6257" s="47">
        <v>2</v>
      </c>
      <c r="M6257" s="47">
        <f>VLOOKUP(I6257,PGStock[],6,FALSE)</f>
        <v>150</v>
      </c>
      <c r="N6257" s="47">
        <f>+PGSales!$L6257*PGSales!$M6257</f>
        <v>300</v>
      </c>
    </row>
    <row r="6258" spans="1:14" hidden="1" x14ac:dyDescent="0.25">
      <c r="A6258" s="77">
        <f t="shared" si="556"/>
        <v>2025</v>
      </c>
      <c r="B6258" s="77">
        <f t="shared" si="557"/>
        <v>5</v>
      </c>
      <c r="C6258" s="73">
        <v>45778</v>
      </c>
      <c r="D6258" s="79" t="s">
        <v>0</v>
      </c>
      <c r="E6258" s="80" t="s">
        <v>589</v>
      </c>
      <c r="F6258" s="81" t="str">
        <f>VLOOKUP(E6258,Customer[],2,FALSE)</f>
        <v>Yarket Nu Wai</v>
      </c>
      <c r="G6258" s="69" t="str">
        <f>VLOOKUP(E6258,Customer[],3,FALSE)</f>
        <v>Anake Gonkone Rd</v>
      </c>
      <c r="H6258" s="69" t="str">
        <f>VLOOKUP(E6258,Customer[],4,FALSE)</f>
        <v>Insein</v>
      </c>
      <c r="I6258" s="48" t="s">
        <v>20</v>
      </c>
      <c r="J6258" s="82" t="str">
        <f>VLOOKUP(I6258,PGStock[],2,FALSE)</f>
        <v>Formula Rum 700ml</v>
      </c>
      <c r="K6258" s="71">
        <f>VLOOKUP(I6258,PGStock[],3,FALSE)</f>
        <v>0.7</v>
      </c>
      <c r="L6258" s="47">
        <v>1</v>
      </c>
      <c r="M6258" s="47">
        <f>VLOOKUP(I6258,PGStock[],6,FALSE)</f>
        <v>200</v>
      </c>
      <c r="N6258" s="47">
        <f>+PGSales!$L6258*PGSales!$M6258</f>
        <v>200</v>
      </c>
    </row>
    <row r="6259" spans="1:14" hidden="1" x14ac:dyDescent="0.25">
      <c r="A6259" s="77">
        <f t="shared" si="556"/>
        <v>2025</v>
      </c>
      <c r="B6259" s="77">
        <f t="shared" si="557"/>
        <v>5</v>
      </c>
      <c r="C6259" s="73">
        <v>45778</v>
      </c>
      <c r="D6259" s="79" t="s">
        <v>0</v>
      </c>
      <c r="E6259" s="80" t="s">
        <v>589</v>
      </c>
      <c r="F6259" s="81" t="str">
        <f>VLOOKUP(E6259,Customer[],2,FALSE)</f>
        <v>Yarket Nu Wai</v>
      </c>
      <c r="G6259" s="69" t="str">
        <f>VLOOKUP(E6259,Customer[],3,FALSE)</f>
        <v>Anake Gonkone Rd</v>
      </c>
      <c r="H6259" s="69" t="str">
        <f>VLOOKUP(E6259,Customer[],4,FALSE)</f>
        <v>Insein</v>
      </c>
      <c r="I6259" s="48" t="s">
        <v>18</v>
      </c>
      <c r="J6259" s="82" t="str">
        <f>VLOOKUP(I6259,PGStock[],2,FALSE)</f>
        <v>Formula Rum 350ml</v>
      </c>
      <c r="K6259" s="71">
        <f>VLOOKUP(I6259,PGStock[],3,FALSE)</f>
        <v>0.35</v>
      </c>
      <c r="L6259" s="47">
        <v>2</v>
      </c>
      <c r="M6259" s="47">
        <f>VLOOKUP(I6259,PGStock[],6,FALSE)</f>
        <v>150</v>
      </c>
      <c r="N6259" s="47">
        <f>+PGSales!$L6259*PGSales!$M6259</f>
        <v>300</v>
      </c>
    </row>
    <row r="6260" spans="1:14" hidden="1" x14ac:dyDescent="0.25">
      <c r="A6260" s="77">
        <f t="shared" si="556"/>
        <v>2025</v>
      </c>
      <c r="B6260" s="77">
        <f t="shared" si="557"/>
        <v>5</v>
      </c>
      <c r="C6260" s="73">
        <v>45778</v>
      </c>
      <c r="D6260" s="79" t="s">
        <v>187</v>
      </c>
      <c r="E6260" s="80" t="s">
        <v>587</v>
      </c>
      <c r="F6260" s="81" t="str">
        <f>VLOOKUP(E6260,Customer[],2,FALSE)</f>
        <v>Shwe Myaing</v>
      </c>
      <c r="G6260" s="69" t="str">
        <f>VLOOKUP(E6260,Customer[],3,FALSE)</f>
        <v>Baho Rd</v>
      </c>
      <c r="H6260" s="69" t="str">
        <f>VLOOKUP(E6260,Customer[],4,FALSE)</f>
        <v>Hlaing</v>
      </c>
      <c r="I6260" s="48" t="s">
        <v>25</v>
      </c>
      <c r="J6260" s="82" t="str">
        <f>VLOOKUP(I6260,PGStock[],2,FALSE)</f>
        <v>Columbus Super Red Smooth 350 Ml</v>
      </c>
      <c r="K6260" s="71">
        <f>VLOOKUP(I6260,PGStock[],3,FALSE)</f>
        <v>0.35</v>
      </c>
      <c r="L6260" s="47">
        <v>3</v>
      </c>
      <c r="M6260" s="47">
        <f>VLOOKUP(I6260,PGStock[],6,FALSE)</f>
        <v>150</v>
      </c>
      <c r="N6260" s="47">
        <f>+PGSales!$L6260*PGSales!$M6260</f>
        <v>450</v>
      </c>
    </row>
    <row r="6261" spans="1:14" hidden="1" x14ac:dyDescent="0.25">
      <c r="A6261" s="77">
        <f t="shared" si="556"/>
        <v>2025</v>
      </c>
      <c r="B6261" s="77">
        <f t="shared" si="557"/>
        <v>5</v>
      </c>
      <c r="C6261" s="73">
        <v>45778</v>
      </c>
      <c r="D6261" s="79" t="s">
        <v>187</v>
      </c>
      <c r="E6261" s="80" t="s">
        <v>587</v>
      </c>
      <c r="F6261" s="81" t="str">
        <f>VLOOKUP(E6261,Customer[],2,FALSE)</f>
        <v>Shwe Myaing</v>
      </c>
      <c r="G6261" s="69" t="str">
        <f>VLOOKUP(E6261,Customer[],3,FALSE)</f>
        <v>Baho Rd</v>
      </c>
      <c r="H6261" s="69" t="str">
        <f>VLOOKUP(E6261,Customer[],4,FALSE)</f>
        <v>Hlaing</v>
      </c>
      <c r="I6261" s="48" t="s">
        <v>23</v>
      </c>
      <c r="J6261" s="82" t="str">
        <f>VLOOKUP(I6261,PGStock[],2,FALSE)</f>
        <v>Columbus Super Red Smooth 175 Ml</v>
      </c>
      <c r="K6261" s="71">
        <f>VLOOKUP(I6261,PGStock[],3,FALSE)</f>
        <v>0.17499999999999999</v>
      </c>
      <c r="L6261" s="47">
        <v>2</v>
      </c>
      <c r="M6261" s="47">
        <f>VLOOKUP(I6261,PGStock[],6,FALSE)</f>
        <v>100</v>
      </c>
      <c r="N6261" s="47">
        <f>+PGSales!$L6261*PGSales!$M6261</f>
        <v>200</v>
      </c>
    </row>
    <row r="6262" spans="1:14" hidden="1" x14ac:dyDescent="0.25">
      <c r="A6262" s="77">
        <f t="shared" si="556"/>
        <v>2025</v>
      </c>
      <c r="B6262" s="77">
        <f t="shared" si="557"/>
        <v>5</v>
      </c>
      <c r="C6262" s="73">
        <v>45778</v>
      </c>
      <c r="D6262" s="79" t="s">
        <v>187</v>
      </c>
      <c r="E6262" s="80" t="s">
        <v>587</v>
      </c>
      <c r="F6262" s="81" t="str">
        <f>VLOOKUP(E6262,Customer[],2,FALSE)</f>
        <v>Shwe Myaing</v>
      </c>
      <c r="G6262" s="69" t="str">
        <f>VLOOKUP(E6262,Customer[],3,FALSE)</f>
        <v>Baho Rd</v>
      </c>
      <c r="H6262" s="69" t="str">
        <f>VLOOKUP(E6262,Customer[],4,FALSE)</f>
        <v>Hlaing</v>
      </c>
      <c r="I6262" s="48" t="s">
        <v>18</v>
      </c>
      <c r="J6262" s="82" t="str">
        <f>VLOOKUP(I6262,PGStock[],2,FALSE)</f>
        <v>Formula Rum 350ml</v>
      </c>
      <c r="K6262" s="71">
        <f>VLOOKUP(I6262,PGStock[],3,FALSE)</f>
        <v>0.35</v>
      </c>
      <c r="L6262" s="47">
        <v>2</v>
      </c>
      <c r="M6262" s="47">
        <f>VLOOKUP(I6262,PGStock[],6,FALSE)</f>
        <v>150</v>
      </c>
      <c r="N6262" s="47">
        <f>+PGSales!$L6262*PGSales!$M6262</f>
        <v>300</v>
      </c>
    </row>
    <row r="6263" spans="1:14" hidden="1" x14ac:dyDescent="0.25">
      <c r="A6263" s="77">
        <f t="shared" si="556"/>
        <v>2025</v>
      </c>
      <c r="B6263" s="77">
        <f t="shared" si="557"/>
        <v>5</v>
      </c>
      <c r="C6263" s="73">
        <v>45778</v>
      </c>
      <c r="D6263" s="79" t="s">
        <v>60</v>
      </c>
      <c r="E6263" s="80" t="s">
        <v>610</v>
      </c>
      <c r="F6263" s="81" t="str">
        <f>VLOOKUP(E6263,Customer[],2,FALSE)</f>
        <v>A&amp;T</v>
      </c>
      <c r="G6263" s="69" t="str">
        <f>VLOOKUP(E6263,Customer[],3,FALSE)</f>
        <v>Pa 50 Lan Baho</v>
      </c>
      <c r="H6263" s="69" t="str">
        <f>VLOOKUP(E6263,Customer[],4,FALSE)</f>
        <v>Hlaing</v>
      </c>
      <c r="I6263" s="48" t="s">
        <v>25</v>
      </c>
      <c r="J6263" s="82" t="str">
        <f>VLOOKUP(I6263,PGStock[],2,FALSE)</f>
        <v>Columbus Super Red Smooth 350 Ml</v>
      </c>
      <c r="K6263" s="71">
        <f>VLOOKUP(I6263,PGStock[],3,FALSE)</f>
        <v>0.35</v>
      </c>
      <c r="L6263" s="47">
        <v>3</v>
      </c>
      <c r="M6263" s="47">
        <f>VLOOKUP(I6263,PGStock[],6,FALSE)</f>
        <v>150</v>
      </c>
      <c r="N6263" s="47">
        <f>+PGSales!$L6263*PGSales!$M6263</f>
        <v>450</v>
      </c>
    </row>
    <row r="6264" spans="1:14" hidden="1" x14ac:dyDescent="0.25">
      <c r="A6264" s="77">
        <f t="shared" si="556"/>
        <v>2025</v>
      </c>
      <c r="B6264" s="77">
        <f t="shared" si="557"/>
        <v>5</v>
      </c>
      <c r="C6264" s="73">
        <v>45778</v>
      </c>
      <c r="D6264" s="79" t="s">
        <v>60</v>
      </c>
      <c r="E6264" s="80" t="s">
        <v>610</v>
      </c>
      <c r="F6264" s="81" t="str">
        <f>VLOOKUP(E6264,Customer[],2,FALSE)</f>
        <v>A&amp;T</v>
      </c>
      <c r="G6264" s="69" t="str">
        <f>VLOOKUP(E6264,Customer[],3,FALSE)</f>
        <v>Pa 50 Lan Baho</v>
      </c>
      <c r="H6264" s="69" t="str">
        <f>VLOOKUP(E6264,Customer[],4,FALSE)</f>
        <v>Hlaing</v>
      </c>
      <c r="I6264" s="48" t="s">
        <v>20</v>
      </c>
      <c r="J6264" s="82" t="str">
        <f>VLOOKUP(I6264,PGStock[],2,FALSE)</f>
        <v>Formula Rum 700ml</v>
      </c>
      <c r="K6264" s="71">
        <f>VLOOKUP(I6264,PGStock[],3,FALSE)</f>
        <v>0.7</v>
      </c>
      <c r="L6264" s="47">
        <v>1</v>
      </c>
      <c r="M6264" s="47">
        <f>VLOOKUP(I6264,PGStock[],6,FALSE)</f>
        <v>200</v>
      </c>
      <c r="N6264" s="47">
        <f>+PGSales!$L6264*PGSales!$M6264</f>
        <v>200</v>
      </c>
    </row>
    <row r="6265" spans="1:14" hidden="1" x14ac:dyDescent="0.25">
      <c r="A6265" s="77">
        <f t="shared" ref="A6265:A6279" si="558">YEAR(C6265)</f>
        <v>2025</v>
      </c>
      <c r="B6265" s="77">
        <f t="shared" ref="B6265:B6279" si="559">MONTH(C6265)</f>
        <v>5</v>
      </c>
      <c r="C6265" s="73">
        <v>45778</v>
      </c>
      <c r="D6265" s="79" t="s">
        <v>109</v>
      </c>
      <c r="E6265" s="80" t="s">
        <v>588</v>
      </c>
      <c r="F6265" s="81" t="str">
        <f>VLOOKUP(E6265,Customer[],2,FALSE)</f>
        <v>Family Store</v>
      </c>
      <c r="G6265" s="69" t="str">
        <f>VLOOKUP(E6265,Customer[],3,FALSE)</f>
        <v xml:space="preserve">Thanmine Lansone </v>
      </c>
      <c r="H6265" s="69" t="str">
        <f>VLOOKUP(E6265,Customer[],4,FALSE)</f>
        <v>Hlaing</v>
      </c>
      <c r="I6265" s="48" t="s">
        <v>25</v>
      </c>
      <c r="J6265" s="82" t="str">
        <f>VLOOKUP(I6265,PGStock[],2,FALSE)</f>
        <v>Columbus Super Red Smooth 350 Ml</v>
      </c>
      <c r="K6265" s="71">
        <f>VLOOKUP(I6265,PGStock[],3,FALSE)</f>
        <v>0.35</v>
      </c>
      <c r="L6265" s="47">
        <v>4</v>
      </c>
      <c r="M6265" s="47">
        <f>VLOOKUP(I6265,PGStock[],6,FALSE)</f>
        <v>150</v>
      </c>
      <c r="N6265" s="47">
        <f>+PGSales!$L6265*PGSales!$M6265</f>
        <v>600</v>
      </c>
    </row>
    <row r="6266" spans="1:14" hidden="1" x14ac:dyDescent="0.25">
      <c r="A6266" s="77">
        <f t="shared" si="558"/>
        <v>2025</v>
      </c>
      <c r="B6266" s="77">
        <f t="shared" si="559"/>
        <v>5</v>
      </c>
      <c r="C6266" s="73">
        <v>45778</v>
      </c>
      <c r="D6266" s="79" t="s">
        <v>109</v>
      </c>
      <c r="E6266" s="80" t="s">
        <v>588</v>
      </c>
      <c r="F6266" s="81" t="str">
        <f>VLOOKUP(E6266,Customer[],2,FALSE)</f>
        <v>Family Store</v>
      </c>
      <c r="G6266" s="69" t="str">
        <f>VLOOKUP(E6266,Customer[],3,FALSE)</f>
        <v xml:space="preserve">Thanmine Lansone </v>
      </c>
      <c r="H6266" s="69" t="str">
        <f>VLOOKUP(E6266,Customer[],4,FALSE)</f>
        <v>Hlaing</v>
      </c>
      <c r="I6266" s="48" t="s">
        <v>23</v>
      </c>
      <c r="J6266" s="82" t="str">
        <f>VLOOKUP(I6266,PGStock[],2,FALSE)</f>
        <v>Columbus Super Red Smooth 175 Ml</v>
      </c>
      <c r="K6266" s="71">
        <f>VLOOKUP(I6266,PGStock[],3,FALSE)</f>
        <v>0.17499999999999999</v>
      </c>
      <c r="L6266" s="47">
        <v>1</v>
      </c>
      <c r="M6266" s="47">
        <f>VLOOKUP(I6266,PGStock[],6,FALSE)</f>
        <v>100</v>
      </c>
      <c r="N6266" s="47">
        <f>+PGSales!$L6266*PGSales!$M6266</f>
        <v>100</v>
      </c>
    </row>
    <row r="6267" spans="1:14" hidden="1" x14ac:dyDescent="0.25">
      <c r="A6267" s="77">
        <f t="shared" si="558"/>
        <v>2025</v>
      </c>
      <c r="B6267" s="77">
        <f t="shared" si="559"/>
        <v>5</v>
      </c>
      <c r="C6267" s="73">
        <v>45778</v>
      </c>
      <c r="D6267" s="79" t="s">
        <v>109</v>
      </c>
      <c r="E6267" s="80" t="s">
        <v>588</v>
      </c>
      <c r="F6267" s="81" t="str">
        <f>VLOOKUP(E6267,Customer[],2,FALSE)</f>
        <v>Family Store</v>
      </c>
      <c r="G6267" s="69" t="str">
        <f>VLOOKUP(E6267,Customer[],3,FALSE)</f>
        <v xml:space="preserve">Thanmine Lansone </v>
      </c>
      <c r="H6267" s="69" t="str">
        <f>VLOOKUP(E6267,Customer[],4,FALSE)</f>
        <v>Hlaing</v>
      </c>
      <c r="I6267" s="48" t="s">
        <v>20</v>
      </c>
      <c r="J6267" s="82" t="str">
        <f>VLOOKUP(I6267,PGStock[],2,FALSE)</f>
        <v>Formula Rum 700ml</v>
      </c>
      <c r="K6267" s="71">
        <f>VLOOKUP(I6267,PGStock[],3,FALSE)</f>
        <v>0.7</v>
      </c>
      <c r="L6267" s="47">
        <v>2</v>
      </c>
      <c r="M6267" s="47">
        <f>VLOOKUP(I6267,PGStock[],6,FALSE)</f>
        <v>200</v>
      </c>
      <c r="N6267" s="47">
        <f>+PGSales!$L6267*PGSales!$M6267</f>
        <v>400</v>
      </c>
    </row>
    <row r="6268" spans="1:14" hidden="1" x14ac:dyDescent="0.25">
      <c r="A6268" s="77">
        <f t="shared" si="558"/>
        <v>2025</v>
      </c>
      <c r="B6268" s="77">
        <f t="shared" si="559"/>
        <v>5</v>
      </c>
      <c r="C6268" s="73">
        <v>45778</v>
      </c>
      <c r="D6268" s="79" t="s">
        <v>1</v>
      </c>
      <c r="E6268" s="80" t="s">
        <v>570</v>
      </c>
      <c r="F6268" s="81" t="str">
        <f>VLOOKUP(E6268,Customer[],2,FALSE)</f>
        <v xml:space="preserve">Ko Kyaw </v>
      </c>
      <c r="G6268" s="69" t="str">
        <f>VLOOKUP(E6268,Customer[],3,FALSE)</f>
        <v>Magin Kyawan Rd</v>
      </c>
      <c r="H6268" s="69" t="str">
        <f>VLOOKUP(E6268,Customer[],4,FALSE)</f>
        <v>Insein</v>
      </c>
      <c r="I6268" s="48" t="s">
        <v>25</v>
      </c>
      <c r="J6268" s="82" t="str">
        <f>VLOOKUP(I6268,PGStock[],2,FALSE)</f>
        <v>Columbus Super Red Smooth 350 Ml</v>
      </c>
      <c r="K6268" s="71">
        <f>VLOOKUP(I6268,PGStock[],3,FALSE)</f>
        <v>0.35</v>
      </c>
      <c r="L6268" s="47">
        <v>2</v>
      </c>
      <c r="M6268" s="47">
        <f>VLOOKUP(I6268,PGStock[],6,FALSE)</f>
        <v>150</v>
      </c>
      <c r="N6268" s="47">
        <f>+PGSales!$L6268*PGSales!$M6268</f>
        <v>300</v>
      </c>
    </row>
    <row r="6269" spans="1:14" hidden="1" x14ac:dyDescent="0.25">
      <c r="A6269" s="77">
        <f t="shared" si="558"/>
        <v>2025</v>
      </c>
      <c r="B6269" s="77">
        <f t="shared" si="559"/>
        <v>5</v>
      </c>
      <c r="C6269" s="73">
        <v>45778</v>
      </c>
      <c r="D6269" s="79" t="s">
        <v>1</v>
      </c>
      <c r="E6269" s="80" t="s">
        <v>570</v>
      </c>
      <c r="F6269" s="81" t="str">
        <f>VLOOKUP(E6269,Customer[],2,FALSE)</f>
        <v xml:space="preserve">Ko Kyaw </v>
      </c>
      <c r="G6269" s="69" t="str">
        <f>VLOOKUP(E6269,Customer[],3,FALSE)</f>
        <v>Magin Kyawan Rd</v>
      </c>
      <c r="H6269" s="69" t="str">
        <f>VLOOKUP(E6269,Customer[],4,FALSE)</f>
        <v>Insein</v>
      </c>
      <c r="I6269" s="48" t="s">
        <v>20</v>
      </c>
      <c r="J6269" s="82" t="str">
        <f>VLOOKUP(I6269,PGStock[],2,FALSE)</f>
        <v>Formula Rum 700ml</v>
      </c>
      <c r="K6269" s="71">
        <f>VLOOKUP(I6269,PGStock[],3,FALSE)</f>
        <v>0.7</v>
      </c>
      <c r="L6269" s="47">
        <v>1</v>
      </c>
      <c r="M6269" s="47">
        <f>VLOOKUP(I6269,PGStock[],6,FALSE)</f>
        <v>200</v>
      </c>
      <c r="N6269" s="47">
        <f>+PGSales!$L6269*PGSales!$M6269</f>
        <v>200</v>
      </c>
    </row>
    <row r="6270" spans="1:14" hidden="1" x14ac:dyDescent="0.25">
      <c r="A6270" s="77">
        <f t="shared" si="558"/>
        <v>2025</v>
      </c>
      <c r="B6270" s="77">
        <f t="shared" si="559"/>
        <v>5</v>
      </c>
      <c r="C6270" s="73">
        <v>45778</v>
      </c>
      <c r="D6270" s="79" t="s">
        <v>1</v>
      </c>
      <c r="E6270" s="80" t="s">
        <v>570</v>
      </c>
      <c r="F6270" s="81" t="str">
        <f>VLOOKUP(E6270,Customer[],2,FALSE)</f>
        <v xml:space="preserve">Ko Kyaw </v>
      </c>
      <c r="G6270" s="69" t="str">
        <f>VLOOKUP(E6270,Customer[],3,FALSE)</f>
        <v>Magin Kyawan Rd</v>
      </c>
      <c r="H6270" s="69" t="str">
        <f>VLOOKUP(E6270,Customer[],4,FALSE)</f>
        <v>Insein</v>
      </c>
      <c r="I6270" s="48" t="s">
        <v>18</v>
      </c>
      <c r="J6270" s="82" t="str">
        <f>VLOOKUP(I6270,PGStock[],2,FALSE)</f>
        <v>Formula Rum 350ml</v>
      </c>
      <c r="K6270" s="71">
        <f>VLOOKUP(I6270,PGStock[],3,FALSE)</f>
        <v>0.35</v>
      </c>
      <c r="L6270" s="47">
        <v>1</v>
      </c>
      <c r="M6270" s="47">
        <f>VLOOKUP(I6270,PGStock[],6,FALSE)</f>
        <v>150</v>
      </c>
      <c r="N6270" s="47">
        <f>+PGSales!$L6270*PGSales!$M6270</f>
        <v>150</v>
      </c>
    </row>
    <row r="6271" spans="1:14" hidden="1" x14ac:dyDescent="0.25">
      <c r="A6271" s="77">
        <f t="shared" si="558"/>
        <v>2025</v>
      </c>
      <c r="B6271" s="77">
        <f t="shared" si="559"/>
        <v>5</v>
      </c>
      <c r="C6271" s="73">
        <v>45778</v>
      </c>
      <c r="D6271" s="79" t="s">
        <v>2</v>
      </c>
      <c r="E6271" s="80" t="s">
        <v>591</v>
      </c>
      <c r="F6271" s="81" t="str">
        <f>VLOOKUP(E6271,Customer[],2,FALSE)</f>
        <v>Ma Thwe</v>
      </c>
      <c r="G6271" s="69" t="str">
        <f>VLOOKUP(E6271,Customer[],3,FALSE)</f>
        <v>Nawayat Rd</v>
      </c>
      <c r="H6271" s="69" t="str">
        <f>VLOOKUP(E6271,Customer[],4,FALSE)</f>
        <v>Insein</v>
      </c>
      <c r="I6271" s="48" t="s">
        <v>25</v>
      </c>
      <c r="J6271" s="82" t="str">
        <f>VLOOKUP(I6271,PGStock[],2,FALSE)</f>
        <v>Columbus Super Red Smooth 350 Ml</v>
      </c>
      <c r="K6271" s="71">
        <f>VLOOKUP(I6271,PGStock[],3,FALSE)</f>
        <v>0.35</v>
      </c>
      <c r="L6271" s="47">
        <v>3</v>
      </c>
      <c r="M6271" s="47">
        <f>VLOOKUP(I6271,PGStock[],6,FALSE)</f>
        <v>150</v>
      </c>
      <c r="N6271" s="47">
        <f>+PGSales!$L6271*PGSales!$M6271</f>
        <v>450</v>
      </c>
    </row>
    <row r="6272" spans="1:14" hidden="1" x14ac:dyDescent="0.25">
      <c r="A6272" s="77">
        <f t="shared" si="558"/>
        <v>2025</v>
      </c>
      <c r="B6272" s="77">
        <f t="shared" si="559"/>
        <v>5</v>
      </c>
      <c r="C6272" s="73">
        <v>45779</v>
      </c>
      <c r="D6272" s="79" t="s">
        <v>365</v>
      </c>
      <c r="E6272" s="80">
        <v>29</v>
      </c>
      <c r="F6272" s="81">
        <f>VLOOKUP(E6272,Customer[],2,FALSE)</f>
        <v>29</v>
      </c>
      <c r="G6272" s="69" t="str">
        <f>VLOOKUP(E6272,Customer[],3,FALSE)</f>
        <v xml:space="preserve">Lan Thit Lan </v>
      </c>
      <c r="H6272" s="69" t="str">
        <f>VLOOKUP(E6272,Customer[],4,FALSE)</f>
        <v>Htauk kyant</v>
      </c>
      <c r="I6272" s="48" t="s">
        <v>20</v>
      </c>
      <c r="J6272" s="82" t="str">
        <f>VLOOKUP(I6272,PGStock[],2,FALSE)</f>
        <v>Formula Rum 700ml</v>
      </c>
      <c r="K6272" s="71">
        <f>VLOOKUP(I6272,PGStock[],3,FALSE)</f>
        <v>0.7</v>
      </c>
      <c r="L6272" s="47">
        <v>1</v>
      </c>
      <c r="M6272" s="47">
        <f>VLOOKUP(I6272,PGStock[],6,FALSE)</f>
        <v>200</v>
      </c>
      <c r="N6272" s="47">
        <f>+PGSales!$L6272*PGSales!$M6272</f>
        <v>200</v>
      </c>
    </row>
    <row r="6273" spans="1:14" hidden="1" x14ac:dyDescent="0.25">
      <c r="A6273" s="77">
        <f>YEAR(C6273)</f>
        <v>2025</v>
      </c>
      <c r="B6273" s="77">
        <f>MONTH(C6273)</f>
        <v>5</v>
      </c>
      <c r="C6273" s="73">
        <v>45779</v>
      </c>
      <c r="D6273" s="79" t="s">
        <v>365</v>
      </c>
      <c r="E6273" s="80">
        <v>29</v>
      </c>
      <c r="F6273" s="81">
        <f>VLOOKUP(E6273,Customer[],2,FALSE)</f>
        <v>29</v>
      </c>
      <c r="G6273" s="69" t="str">
        <f>VLOOKUP(E6273,Customer[],3,FALSE)</f>
        <v xml:space="preserve">Lan Thit Lan </v>
      </c>
      <c r="H6273" s="69" t="str">
        <f>VLOOKUP(E6273,Customer[],4,FALSE)</f>
        <v>Htauk kyant</v>
      </c>
      <c r="I6273" s="48" t="s">
        <v>25</v>
      </c>
      <c r="J6273" s="82" t="str">
        <f>VLOOKUP(I6273,PGStock[],2,FALSE)</f>
        <v>Columbus Super Red Smooth 350 Ml</v>
      </c>
      <c r="K6273" s="71">
        <f>VLOOKUP(I6273,PGStock[],3,FALSE)</f>
        <v>0.35</v>
      </c>
      <c r="L6273" s="47">
        <v>4</v>
      </c>
      <c r="M6273" s="47">
        <f>VLOOKUP(I6273,PGStock[],6,FALSE)</f>
        <v>150</v>
      </c>
      <c r="N6273" s="47">
        <f>+PGSales!$L6273*PGSales!$M6273</f>
        <v>600</v>
      </c>
    </row>
    <row r="6274" spans="1:14" hidden="1" x14ac:dyDescent="0.25">
      <c r="A6274" s="77">
        <f t="shared" si="558"/>
        <v>2025</v>
      </c>
      <c r="B6274" s="77">
        <f t="shared" si="559"/>
        <v>5</v>
      </c>
      <c r="C6274" s="73">
        <v>45779</v>
      </c>
      <c r="D6274" s="79" t="s">
        <v>58</v>
      </c>
      <c r="E6274" s="80" t="s">
        <v>512</v>
      </c>
      <c r="F6274" s="81" t="str">
        <f>VLOOKUP(E6274,Customer[],2,FALSE)</f>
        <v>Moe Thounk Pan</v>
      </c>
      <c r="G6274" s="69" t="str">
        <f>VLOOKUP(E6274,Customer[],3,FALSE)</f>
        <v>Mya Yatu Sd</v>
      </c>
      <c r="H6274" s="69" t="str">
        <f>VLOOKUP(E6274,Customer[],4,FALSE)</f>
        <v>Htauk kyant</v>
      </c>
      <c r="I6274" s="48" t="s">
        <v>25</v>
      </c>
      <c r="J6274" s="82" t="str">
        <f>VLOOKUP(I6274,PGStock[],2,FALSE)</f>
        <v>Columbus Super Red Smooth 350 Ml</v>
      </c>
      <c r="K6274" s="71">
        <f>VLOOKUP(I6274,PGStock[],3,FALSE)</f>
        <v>0.35</v>
      </c>
      <c r="L6274" s="47">
        <v>4</v>
      </c>
      <c r="M6274" s="47">
        <f>VLOOKUP(I6274,PGStock[],6,FALSE)</f>
        <v>150</v>
      </c>
      <c r="N6274" s="47">
        <f>+PGSales!$L6274*PGSales!$M6274</f>
        <v>600</v>
      </c>
    </row>
    <row r="6275" spans="1:14" hidden="1" x14ac:dyDescent="0.25">
      <c r="A6275" s="77">
        <f t="shared" si="558"/>
        <v>2025</v>
      </c>
      <c r="B6275" s="77">
        <f t="shared" si="559"/>
        <v>5</v>
      </c>
      <c r="C6275" s="73">
        <v>45779</v>
      </c>
      <c r="D6275" s="79" t="s">
        <v>58</v>
      </c>
      <c r="E6275" s="80" t="s">
        <v>512</v>
      </c>
      <c r="F6275" s="81" t="str">
        <f>VLOOKUP(E6275,Customer[],2,FALSE)</f>
        <v>Moe Thounk Pan</v>
      </c>
      <c r="G6275" s="69" t="str">
        <f>VLOOKUP(E6275,Customer[],3,FALSE)</f>
        <v>Mya Yatu Sd</v>
      </c>
      <c r="H6275" s="69" t="str">
        <f>VLOOKUP(E6275,Customer[],4,FALSE)</f>
        <v>Htauk kyant</v>
      </c>
      <c r="I6275" s="48" t="s">
        <v>20</v>
      </c>
      <c r="J6275" s="82" t="str">
        <f>VLOOKUP(I6275,PGStock[],2,FALSE)</f>
        <v>Formula Rum 700ml</v>
      </c>
      <c r="K6275" s="71">
        <f>VLOOKUP(I6275,PGStock[],3,FALSE)</f>
        <v>0.7</v>
      </c>
      <c r="L6275" s="47">
        <v>2</v>
      </c>
      <c r="M6275" s="47">
        <f>VLOOKUP(I6275,PGStock[],6,FALSE)</f>
        <v>200</v>
      </c>
      <c r="N6275" s="47">
        <f>+PGSales!$L6275*PGSales!$M6275</f>
        <v>400</v>
      </c>
    </row>
    <row r="6276" spans="1:14" hidden="1" x14ac:dyDescent="0.25">
      <c r="A6276" s="77">
        <f t="shared" si="558"/>
        <v>2025</v>
      </c>
      <c r="B6276" s="77">
        <f t="shared" si="559"/>
        <v>5</v>
      </c>
      <c r="C6276" s="73">
        <v>45779</v>
      </c>
      <c r="D6276" s="79" t="s">
        <v>64</v>
      </c>
      <c r="E6276" s="80" t="s">
        <v>516</v>
      </c>
      <c r="F6276" s="81" t="str">
        <f>VLOOKUP(E6276,Customer[],2,FALSE)</f>
        <v>Hlaing Min</v>
      </c>
      <c r="G6276" s="69" t="str">
        <f>VLOOKUP(E6276,Customer[],3,FALSE)</f>
        <v>Than nay pin rd</v>
      </c>
      <c r="H6276" s="69" t="str">
        <f>VLOOKUP(E6276,Customer[],4,FALSE)</f>
        <v>Htauk kyant</v>
      </c>
      <c r="I6276" s="48" t="s">
        <v>25</v>
      </c>
      <c r="J6276" s="82" t="str">
        <f>VLOOKUP(I6276,PGStock[],2,FALSE)</f>
        <v>Columbus Super Red Smooth 350 Ml</v>
      </c>
      <c r="K6276" s="71">
        <f>VLOOKUP(I6276,PGStock[],3,FALSE)</f>
        <v>0.35</v>
      </c>
      <c r="L6276" s="47">
        <v>5</v>
      </c>
      <c r="M6276" s="47">
        <f>VLOOKUP(I6276,PGStock[],6,FALSE)</f>
        <v>150</v>
      </c>
      <c r="N6276" s="47">
        <f>+PGSales!$L6276*PGSales!$M6276</f>
        <v>750</v>
      </c>
    </row>
    <row r="6277" spans="1:14" hidden="1" x14ac:dyDescent="0.25">
      <c r="A6277" s="77">
        <f t="shared" si="558"/>
        <v>2025</v>
      </c>
      <c r="B6277" s="77">
        <f t="shared" si="559"/>
        <v>5</v>
      </c>
      <c r="C6277" s="73">
        <v>45779</v>
      </c>
      <c r="D6277" s="79" t="s">
        <v>64</v>
      </c>
      <c r="E6277" s="80" t="s">
        <v>516</v>
      </c>
      <c r="F6277" s="81" t="str">
        <f>VLOOKUP(E6277,Customer[],2,FALSE)</f>
        <v>Hlaing Min</v>
      </c>
      <c r="G6277" s="69" t="str">
        <f>VLOOKUP(E6277,Customer[],3,FALSE)</f>
        <v>Than nay pin rd</v>
      </c>
      <c r="H6277" s="69" t="str">
        <f>VLOOKUP(E6277,Customer[],4,FALSE)</f>
        <v>Htauk kyant</v>
      </c>
      <c r="I6277" s="48" t="s">
        <v>20</v>
      </c>
      <c r="J6277" s="82" t="str">
        <f>VLOOKUP(I6277,PGStock[],2,FALSE)</f>
        <v>Formula Rum 700ml</v>
      </c>
      <c r="K6277" s="71">
        <f>VLOOKUP(I6277,PGStock[],3,FALSE)</f>
        <v>0.7</v>
      </c>
      <c r="L6277" s="47">
        <v>2</v>
      </c>
      <c r="M6277" s="47">
        <f>VLOOKUP(I6277,PGStock[],6,FALSE)</f>
        <v>200</v>
      </c>
      <c r="N6277" s="47">
        <f>+PGSales!$L6277*PGSales!$M6277</f>
        <v>400</v>
      </c>
    </row>
    <row r="6278" spans="1:14" hidden="1" x14ac:dyDescent="0.25">
      <c r="A6278" s="77">
        <f t="shared" si="558"/>
        <v>2025</v>
      </c>
      <c r="B6278" s="77">
        <f t="shared" si="559"/>
        <v>5</v>
      </c>
      <c r="C6278" s="73">
        <v>45779</v>
      </c>
      <c r="D6278" s="79" t="s">
        <v>62</v>
      </c>
      <c r="E6278" s="80" t="s">
        <v>731</v>
      </c>
      <c r="F6278" s="81" t="str">
        <f>VLOOKUP(E6278,Customer[],2,FALSE)</f>
        <v>Nagarni</v>
      </c>
      <c r="G6278" s="69" t="str">
        <f>VLOOKUP(E6278,Customer[],3,FALSE)</f>
        <v>Tan Day Pin Sd</v>
      </c>
      <c r="H6278" s="69" t="str">
        <f>VLOOKUP(E6278,Customer[],4,FALSE)</f>
        <v>Htauk kyant</v>
      </c>
      <c r="I6278" s="48" t="s">
        <v>27</v>
      </c>
      <c r="J6278" s="82" t="str">
        <f>VLOOKUP(I6278,PGStock[],2,FALSE)</f>
        <v>Columbus Super Red Smooth 700 Ml</v>
      </c>
      <c r="K6278" s="71">
        <f>VLOOKUP(I6278,PGStock[],3,FALSE)</f>
        <v>0.7</v>
      </c>
      <c r="L6278" s="47">
        <v>2</v>
      </c>
      <c r="M6278" s="47">
        <f>VLOOKUP(I6278,PGStock[],6,FALSE)</f>
        <v>200</v>
      </c>
      <c r="N6278" s="47">
        <f>+PGSales!$L6278*PGSales!$M6278</f>
        <v>400</v>
      </c>
    </row>
    <row r="6279" spans="1:14" hidden="1" x14ac:dyDescent="0.25">
      <c r="A6279" s="77">
        <f t="shared" si="558"/>
        <v>2025</v>
      </c>
      <c r="B6279" s="77">
        <f t="shared" si="559"/>
        <v>5</v>
      </c>
      <c r="C6279" s="73">
        <v>45779</v>
      </c>
      <c r="D6279" s="79" t="s">
        <v>62</v>
      </c>
      <c r="E6279" s="80" t="s">
        <v>731</v>
      </c>
      <c r="F6279" s="81" t="str">
        <f>VLOOKUP(E6279,Customer[],2,FALSE)</f>
        <v>Nagarni</v>
      </c>
      <c r="G6279" s="69" t="str">
        <f>VLOOKUP(E6279,Customer[],3,FALSE)</f>
        <v>Tan Day Pin Sd</v>
      </c>
      <c r="H6279" s="69" t="str">
        <f>VLOOKUP(E6279,Customer[],4,FALSE)</f>
        <v>Htauk kyant</v>
      </c>
      <c r="I6279" s="48" t="s">
        <v>25</v>
      </c>
      <c r="J6279" s="82" t="str">
        <f>VLOOKUP(I6279,PGStock[],2,FALSE)</f>
        <v>Columbus Super Red Smooth 350 Ml</v>
      </c>
      <c r="K6279" s="71">
        <f>VLOOKUP(I6279,PGStock[],3,FALSE)</f>
        <v>0.35</v>
      </c>
      <c r="L6279" s="47">
        <v>1</v>
      </c>
      <c r="M6279" s="47">
        <f>VLOOKUP(I6279,PGStock[],6,FALSE)</f>
        <v>150</v>
      </c>
      <c r="N6279" s="47">
        <f>+PGSales!$L6279*PGSales!$M6279</f>
        <v>150</v>
      </c>
    </row>
    <row r="6280" spans="1:14" hidden="1" x14ac:dyDescent="0.25">
      <c r="A6280" s="77">
        <f t="shared" ref="A6280:A6294" si="560">YEAR(C6280)</f>
        <v>2025</v>
      </c>
      <c r="B6280" s="77">
        <f t="shared" ref="B6280:B6294" si="561">MONTH(C6280)</f>
        <v>5</v>
      </c>
      <c r="C6280" s="73">
        <v>45779</v>
      </c>
      <c r="D6280" s="79" t="s">
        <v>62</v>
      </c>
      <c r="E6280" s="80" t="s">
        <v>731</v>
      </c>
      <c r="F6280" s="81" t="str">
        <f>VLOOKUP(E6280,Customer[],2,FALSE)</f>
        <v>Nagarni</v>
      </c>
      <c r="G6280" s="69" t="str">
        <f>VLOOKUP(E6280,Customer[],3,FALSE)</f>
        <v>Tan Day Pin Sd</v>
      </c>
      <c r="H6280" s="69" t="str">
        <f>VLOOKUP(E6280,Customer[],4,FALSE)</f>
        <v>Htauk kyant</v>
      </c>
      <c r="I6280" s="48" t="s">
        <v>20</v>
      </c>
      <c r="J6280" s="82" t="str">
        <f>VLOOKUP(I6280,PGStock[],2,FALSE)</f>
        <v>Formula Rum 700ml</v>
      </c>
      <c r="K6280" s="71">
        <f>VLOOKUP(I6280,PGStock[],3,FALSE)</f>
        <v>0.7</v>
      </c>
      <c r="L6280" s="47">
        <v>1</v>
      </c>
      <c r="M6280" s="47">
        <f>VLOOKUP(I6280,PGStock[],6,FALSE)</f>
        <v>200</v>
      </c>
      <c r="N6280" s="47">
        <f>+PGSales!$L6280*PGSales!$M6280</f>
        <v>200</v>
      </c>
    </row>
    <row r="6281" spans="1:14" hidden="1" x14ac:dyDescent="0.25">
      <c r="A6281" s="77">
        <f t="shared" si="560"/>
        <v>2025</v>
      </c>
      <c r="B6281" s="77">
        <f t="shared" si="561"/>
        <v>5</v>
      </c>
      <c r="C6281" s="73">
        <v>45779</v>
      </c>
      <c r="D6281" s="79" t="s">
        <v>56</v>
      </c>
      <c r="E6281" s="80" t="s">
        <v>515</v>
      </c>
      <c r="F6281" s="81" t="str">
        <f>VLOOKUP(E6281,Customer[],2,FALSE)</f>
        <v xml:space="preserve">KK </v>
      </c>
      <c r="G6281" s="69" t="str">
        <f>VLOOKUP(E6281,Customer[],3,FALSE)</f>
        <v>Oae Yin Sd</v>
      </c>
      <c r="H6281" s="69" t="str">
        <f>VLOOKUP(E6281,Customer[],4,FALSE)</f>
        <v>Htauk kyant</v>
      </c>
      <c r="I6281" s="48" t="s">
        <v>25</v>
      </c>
      <c r="J6281" s="82" t="str">
        <f>VLOOKUP(I6281,PGStock[],2,FALSE)</f>
        <v>Columbus Super Red Smooth 350 Ml</v>
      </c>
      <c r="K6281" s="71">
        <f>VLOOKUP(I6281,PGStock[],3,FALSE)</f>
        <v>0.35</v>
      </c>
      <c r="L6281" s="47">
        <v>3</v>
      </c>
      <c r="M6281" s="47">
        <f>VLOOKUP(I6281,PGStock[],6,FALSE)</f>
        <v>150</v>
      </c>
      <c r="N6281" s="47">
        <f>+PGSales!$L6281*PGSales!$M6281</f>
        <v>450</v>
      </c>
    </row>
    <row r="6282" spans="1:14" hidden="1" x14ac:dyDescent="0.25">
      <c r="A6282" s="77">
        <f t="shared" si="560"/>
        <v>2025</v>
      </c>
      <c r="B6282" s="77">
        <f t="shared" si="561"/>
        <v>5</v>
      </c>
      <c r="C6282" s="73">
        <v>45779</v>
      </c>
      <c r="D6282" s="79" t="s">
        <v>367</v>
      </c>
      <c r="E6282" s="80" t="s">
        <v>740</v>
      </c>
      <c r="F6282" s="81" t="str">
        <f>VLOOKUP(E6282,Customer[],2,FALSE)</f>
        <v>AATT 1</v>
      </c>
      <c r="G6282" s="69" t="str">
        <f>VLOOKUP(E6282,Customer[],3,FALSE)</f>
        <v>Sittwe RD</v>
      </c>
      <c r="H6282" s="69" t="str">
        <f>VLOOKUP(E6282,Customer[],4,FALSE)</f>
        <v>Hlaing Thar Yar</v>
      </c>
      <c r="I6282" s="48" t="s">
        <v>25</v>
      </c>
      <c r="J6282" s="82" t="str">
        <f>VLOOKUP(I6282,PGStock[],2,FALSE)</f>
        <v>Columbus Super Red Smooth 350 Ml</v>
      </c>
      <c r="K6282" s="71">
        <f>VLOOKUP(I6282,PGStock[],3,FALSE)</f>
        <v>0.35</v>
      </c>
      <c r="L6282" s="47">
        <v>1</v>
      </c>
      <c r="M6282" s="47">
        <f>VLOOKUP(I6282,PGStock[],6,FALSE)</f>
        <v>150</v>
      </c>
      <c r="N6282" s="47">
        <f>+PGSales!$L6282*PGSales!$M6282</f>
        <v>150</v>
      </c>
    </row>
    <row r="6283" spans="1:14" hidden="1" x14ac:dyDescent="0.25">
      <c r="A6283" s="77">
        <f t="shared" si="560"/>
        <v>2025</v>
      </c>
      <c r="B6283" s="77">
        <f t="shared" si="561"/>
        <v>5</v>
      </c>
      <c r="C6283" s="73">
        <v>45779</v>
      </c>
      <c r="D6283" s="79" t="s">
        <v>367</v>
      </c>
      <c r="E6283" s="80" t="s">
        <v>740</v>
      </c>
      <c r="F6283" s="81" t="str">
        <f>VLOOKUP(E6283,Customer[],2,FALSE)</f>
        <v>AATT 1</v>
      </c>
      <c r="G6283" s="69" t="str">
        <f>VLOOKUP(E6283,Customer[],3,FALSE)</f>
        <v>Sittwe RD</v>
      </c>
      <c r="H6283" s="69" t="str">
        <f>VLOOKUP(E6283,Customer[],4,FALSE)</f>
        <v>Hlaing Thar Yar</v>
      </c>
      <c r="I6283" s="48" t="s">
        <v>20</v>
      </c>
      <c r="J6283" s="82" t="str">
        <f>VLOOKUP(I6283,PGStock[],2,FALSE)</f>
        <v>Formula Rum 700ml</v>
      </c>
      <c r="K6283" s="71">
        <f>VLOOKUP(I6283,PGStock[],3,FALSE)</f>
        <v>0.7</v>
      </c>
      <c r="L6283" s="47">
        <v>1</v>
      </c>
      <c r="M6283" s="47">
        <f>VLOOKUP(I6283,PGStock[],6,FALSE)</f>
        <v>200</v>
      </c>
      <c r="N6283" s="47">
        <f>+PGSales!$L6283*PGSales!$M6283</f>
        <v>200</v>
      </c>
    </row>
    <row r="6284" spans="1:14" hidden="1" x14ac:dyDescent="0.25">
      <c r="A6284" s="77">
        <f t="shared" si="560"/>
        <v>2025</v>
      </c>
      <c r="B6284" s="77">
        <f t="shared" si="561"/>
        <v>5</v>
      </c>
      <c r="C6284" s="73">
        <v>45779</v>
      </c>
      <c r="D6284" s="79" t="s">
        <v>3</v>
      </c>
      <c r="E6284" s="80" t="s">
        <v>742</v>
      </c>
      <c r="F6284" s="81" t="str">
        <f>VLOOKUP(E6284,Customer[],2,FALSE)</f>
        <v xml:space="preserve">AATT </v>
      </c>
      <c r="G6284" s="69" t="str">
        <f>VLOOKUP(E6284,Customer[],3,FALSE)</f>
        <v>Mandalay Rd</v>
      </c>
      <c r="H6284" s="69" t="str">
        <f>VLOOKUP(E6284,Customer[],4,FALSE)</f>
        <v>Hlaing Thar Yar</v>
      </c>
      <c r="I6284" s="48" t="s">
        <v>25</v>
      </c>
      <c r="J6284" s="82" t="str">
        <f>VLOOKUP(I6284,PGStock[],2,FALSE)</f>
        <v>Columbus Super Red Smooth 350 Ml</v>
      </c>
      <c r="K6284" s="71">
        <f>VLOOKUP(I6284,PGStock[],3,FALSE)</f>
        <v>0.35</v>
      </c>
      <c r="L6284" s="47">
        <v>2</v>
      </c>
      <c r="M6284" s="47">
        <f>VLOOKUP(I6284,PGStock[],6,FALSE)</f>
        <v>150</v>
      </c>
      <c r="N6284" s="47">
        <f>+PGSales!$L6284*PGSales!$M6284</f>
        <v>300</v>
      </c>
    </row>
    <row r="6285" spans="1:14" hidden="1" x14ac:dyDescent="0.25">
      <c r="A6285" s="77">
        <f t="shared" si="560"/>
        <v>2025</v>
      </c>
      <c r="B6285" s="77">
        <f t="shared" si="561"/>
        <v>5</v>
      </c>
      <c r="C6285" s="73">
        <v>45779</v>
      </c>
      <c r="D6285" s="79" t="s">
        <v>76</v>
      </c>
      <c r="E6285" s="80" t="s">
        <v>169</v>
      </c>
      <c r="F6285" s="81" t="str">
        <f>VLOOKUP(E6285,Customer[],2,FALSE)</f>
        <v xml:space="preserve">Kaung </v>
      </c>
      <c r="G6285" s="69" t="str">
        <f>VLOOKUP(E6285,Customer[],3,FALSE)</f>
        <v>Sin Phyu Shin Rd</v>
      </c>
      <c r="H6285" s="69" t="str">
        <f>VLOOKUP(E6285,Customer[],4,FALSE)</f>
        <v>Hlaing Thar Yar</v>
      </c>
      <c r="I6285" s="48" t="s">
        <v>25</v>
      </c>
      <c r="J6285" s="82" t="str">
        <f>VLOOKUP(I6285,PGStock[],2,FALSE)</f>
        <v>Columbus Super Red Smooth 350 Ml</v>
      </c>
      <c r="K6285" s="71">
        <f>VLOOKUP(I6285,PGStock[],3,FALSE)</f>
        <v>0.35</v>
      </c>
      <c r="L6285" s="47">
        <v>2</v>
      </c>
      <c r="M6285" s="47">
        <f>VLOOKUP(I6285,PGStock[],6,FALSE)</f>
        <v>150</v>
      </c>
      <c r="N6285" s="47">
        <f>+PGSales!$L6285*PGSales!$M6285</f>
        <v>300</v>
      </c>
    </row>
    <row r="6286" spans="1:14" hidden="1" x14ac:dyDescent="0.25">
      <c r="A6286" s="77">
        <f t="shared" si="560"/>
        <v>2025</v>
      </c>
      <c r="B6286" s="77">
        <f t="shared" si="561"/>
        <v>5</v>
      </c>
      <c r="C6286" s="73">
        <v>45779</v>
      </c>
      <c r="D6286" s="79" t="s">
        <v>76</v>
      </c>
      <c r="E6286" s="80" t="s">
        <v>169</v>
      </c>
      <c r="F6286" s="81" t="str">
        <f>VLOOKUP(E6286,Customer[],2,FALSE)</f>
        <v xml:space="preserve">Kaung </v>
      </c>
      <c r="G6286" s="69" t="str">
        <f>VLOOKUP(E6286,Customer[],3,FALSE)</f>
        <v>Sin Phyu Shin Rd</v>
      </c>
      <c r="H6286" s="69" t="str">
        <f>VLOOKUP(E6286,Customer[],4,FALSE)</f>
        <v>Hlaing Thar Yar</v>
      </c>
      <c r="I6286" s="48" t="s">
        <v>20</v>
      </c>
      <c r="J6286" s="82" t="str">
        <f>VLOOKUP(I6286,PGStock[],2,FALSE)</f>
        <v>Formula Rum 700ml</v>
      </c>
      <c r="K6286" s="71">
        <f>VLOOKUP(I6286,PGStock[],3,FALSE)</f>
        <v>0.7</v>
      </c>
      <c r="L6286" s="47">
        <v>2</v>
      </c>
      <c r="M6286" s="47">
        <f>VLOOKUP(I6286,PGStock[],6,FALSE)</f>
        <v>200</v>
      </c>
      <c r="N6286" s="47">
        <f>+PGSales!$L6286*PGSales!$M6286</f>
        <v>400</v>
      </c>
    </row>
    <row r="6287" spans="1:14" hidden="1" x14ac:dyDescent="0.25">
      <c r="A6287" s="77">
        <f t="shared" si="560"/>
        <v>2025</v>
      </c>
      <c r="B6287" s="77">
        <f t="shared" si="561"/>
        <v>5</v>
      </c>
      <c r="C6287" s="73">
        <v>45779</v>
      </c>
      <c r="D6287" s="79" t="s">
        <v>4</v>
      </c>
      <c r="E6287" s="80" t="s">
        <v>738</v>
      </c>
      <c r="F6287" s="81" t="str">
        <f>VLOOKUP(E6287,Customer[],2,FALSE)</f>
        <v>Win</v>
      </c>
      <c r="G6287" s="69" t="str">
        <f>VLOOKUP(E6287,Customer[],3,FALSE)</f>
        <v>Anaw Yathar Rd</v>
      </c>
      <c r="H6287" s="69" t="str">
        <f>VLOOKUP(E6287,Customer[],4,FALSE)</f>
        <v>Hlaing Thar Yar</v>
      </c>
      <c r="I6287" s="48" t="s">
        <v>25</v>
      </c>
      <c r="J6287" s="82" t="str">
        <f>VLOOKUP(I6287,PGStock[],2,FALSE)</f>
        <v>Columbus Super Red Smooth 350 Ml</v>
      </c>
      <c r="K6287" s="71">
        <f>VLOOKUP(I6287,PGStock[],3,FALSE)</f>
        <v>0.35</v>
      </c>
      <c r="L6287" s="47">
        <v>5</v>
      </c>
      <c r="M6287" s="47">
        <f>VLOOKUP(I6287,PGStock[],6,FALSE)</f>
        <v>150</v>
      </c>
      <c r="N6287" s="47">
        <f>+PGSales!$L6287*PGSales!$M6287</f>
        <v>750</v>
      </c>
    </row>
    <row r="6288" spans="1:14" hidden="1" x14ac:dyDescent="0.25">
      <c r="A6288" s="77">
        <f t="shared" si="560"/>
        <v>2025</v>
      </c>
      <c r="B6288" s="77">
        <f t="shared" si="561"/>
        <v>5</v>
      </c>
      <c r="C6288" s="73">
        <v>45779</v>
      </c>
      <c r="D6288" s="79" t="s">
        <v>4</v>
      </c>
      <c r="E6288" s="80" t="s">
        <v>738</v>
      </c>
      <c r="F6288" s="81" t="str">
        <f>VLOOKUP(E6288,Customer[],2,FALSE)</f>
        <v>Win</v>
      </c>
      <c r="G6288" s="69" t="str">
        <f>VLOOKUP(E6288,Customer[],3,FALSE)</f>
        <v>Anaw Yathar Rd</v>
      </c>
      <c r="H6288" s="69" t="str">
        <f>VLOOKUP(E6288,Customer[],4,FALSE)</f>
        <v>Hlaing Thar Yar</v>
      </c>
      <c r="I6288" s="48" t="s">
        <v>20</v>
      </c>
      <c r="J6288" s="82" t="str">
        <f>VLOOKUP(I6288,PGStock[],2,FALSE)</f>
        <v>Formula Rum 700ml</v>
      </c>
      <c r="K6288" s="71">
        <f>VLOOKUP(I6288,PGStock[],3,FALSE)</f>
        <v>0.7</v>
      </c>
      <c r="L6288" s="47">
        <v>2</v>
      </c>
      <c r="M6288" s="47">
        <f>VLOOKUP(I6288,PGStock[],6,FALSE)</f>
        <v>200</v>
      </c>
      <c r="N6288" s="47">
        <f>+PGSales!$L6288*PGSales!$M6288</f>
        <v>400</v>
      </c>
    </row>
    <row r="6289" spans="1:14" hidden="1" x14ac:dyDescent="0.25">
      <c r="A6289" s="77">
        <f t="shared" si="560"/>
        <v>2025</v>
      </c>
      <c r="B6289" s="77">
        <f t="shared" si="561"/>
        <v>5</v>
      </c>
      <c r="C6289" s="73">
        <v>45779</v>
      </c>
      <c r="D6289" s="79" t="s">
        <v>70</v>
      </c>
      <c r="E6289" s="80" t="s">
        <v>736</v>
      </c>
      <c r="F6289" s="81" t="str">
        <f>VLOOKUP(E6289,Customer[],2,FALSE)</f>
        <v>Shwe Hinner</v>
      </c>
      <c r="G6289" s="69" t="str">
        <f>VLOOKUP(E6289,Customer[],3,FALSE)</f>
        <v>Anaw Yathar Rd</v>
      </c>
      <c r="H6289" s="69" t="str">
        <f>VLOOKUP(E6289,Customer[],4,FALSE)</f>
        <v>Hlaing Thar Yar</v>
      </c>
      <c r="I6289" s="48" t="s">
        <v>25</v>
      </c>
      <c r="J6289" s="82" t="str">
        <f>VLOOKUP(I6289,PGStock[],2,FALSE)</f>
        <v>Columbus Super Red Smooth 350 Ml</v>
      </c>
      <c r="K6289" s="71">
        <f>VLOOKUP(I6289,PGStock[],3,FALSE)</f>
        <v>0.35</v>
      </c>
      <c r="L6289" s="47">
        <v>1</v>
      </c>
      <c r="M6289" s="47">
        <f>VLOOKUP(I6289,PGStock[],6,FALSE)</f>
        <v>150</v>
      </c>
      <c r="N6289" s="47">
        <f>+PGSales!$L6289*PGSales!$M6289</f>
        <v>150</v>
      </c>
    </row>
    <row r="6290" spans="1:14" hidden="1" x14ac:dyDescent="0.25">
      <c r="A6290" s="77">
        <f t="shared" si="560"/>
        <v>2025</v>
      </c>
      <c r="B6290" s="77">
        <f t="shared" si="561"/>
        <v>5</v>
      </c>
      <c r="C6290" s="73">
        <v>45779</v>
      </c>
      <c r="D6290" s="79" t="s">
        <v>70</v>
      </c>
      <c r="E6290" s="80" t="s">
        <v>736</v>
      </c>
      <c r="F6290" s="81" t="str">
        <f>VLOOKUP(E6290,Customer[],2,FALSE)</f>
        <v>Shwe Hinner</v>
      </c>
      <c r="G6290" s="69" t="str">
        <f>VLOOKUP(E6290,Customer[],3,FALSE)</f>
        <v>Anaw Yathar Rd</v>
      </c>
      <c r="H6290" s="69" t="str">
        <f>VLOOKUP(E6290,Customer[],4,FALSE)</f>
        <v>Hlaing Thar Yar</v>
      </c>
      <c r="I6290" s="48" t="s">
        <v>20</v>
      </c>
      <c r="J6290" s="82" t="str">
        <f>VLOOKUP(I6290,PGStock[],2,FALSE)</f>
        <v>Formula Rum 700ml</v>
      </c>
      <c r="K6290" s="71">
        <f>VLOOKUP(I6290,PGStock[],3,FALSE)</f>
        <v>0.7</v>
      </c>
      <c r="L6290" s="47">
        <v>1</v>
      </c>
      <c r="M6290" s="47">
        <f>VLOOKUP(I6290,PGStock[],6,FALSE)</f>
        <v>200</v>
      </c>
      <c r="N6290" s="47">
        <f>+PGSales!$L6290*PGSales!$M6290</f>
        <v>200</v>
      </c>
    </row>
    <row r="6291" spans="1:14" hidden="1" x14ac:dyDescent="0.25">
      <c r="A6291" s="77">
        <f t="shared" si="560"/>
        <v>2025</v>
      </c>
      <c r="B6291" s="77">
        <f t="shared" si="561"/>
        <v>5</v>
      </c>
      <c r="C6291" s="73">
        <v>45779</v>
      </c>
      <c r="D6291" s="79" t="s">
        <v>74</v>
      </c>
      <c r="E6291" s="80" t="s">
        <v>734</v>
      </c>
      <c r="F6291" s="81" t="str">
        <f>VLOOKUP(E6291,Customer[],2,FALSE)</f>
        <v>Phyo</v>
      </c>
      <c r="G6291" s="69" t="str">
        <f>VLOOKUP(E6291,Customer[],3,FALSE)</f>
        <v>Anaw Yathar Rd</v>
      </c>
      <c r="H6291" s="69" t="str">
        <f>VLOOKUP(E6291,Customer[],4,FALSE)</f>
        <v>Hlaing Thar Yar</v>
      </c>
      <c r="I6291" s="48" t="s">
        <v>25</v>
      </c>
      <c r="J6291" s="82" t="str">
        <f>VLOOKUP(I6291,PGStock[],2,FALSE)</f>
        <v>Columbus Super Red Smooth 350 Ml</v>
      </c>
      <c r="K6291" s="71">
        <f>VLOOKUP(I6291,PGStock[],3,FALSE)</f>
        <v>0.35</v>
      </c>
      <c r="L6291" s="47">
        <v>5</v>
      </c>
      <c r="M6291" s="47">
        <f>VLOOKUP(I6291,PGStock[],6,FALSE)</f>
        <v>150</v>
      </c>
      <c r="N6291" s="47">
        <f>+PGSales!$L6291*PGSales!$M6291</f>
        <v>750</v>
      </c>
    </row>
    <row r="6292" spans="1:14" hidden="1" x14ac:dyDescent="0.25">
      <c r="A6292" s="77">
        <f t="shared" si="560"/>
        <v>2025</v>
      </c>
      <c r="B6292" s="77">
        <f t="shared" si="561"/>
        <v>5</v>
      </c>
      <c r="C6292" s="73">
        <v>45779</v>
      </c>
      <c r="D6292" s="79" t="s">
        <v>74</v>
      </c>
      <c r="E6292" s="80" t="s">
        <v>734</v>
      </c>
      <c r="F6292" s="81" t="str">
        <f>VLOOKUP(E6292,Customer[],2,FALSE)</f>
        <v>Phyo</v>
      </c>
      <c r="G6292" s="69" t="str">
        <f>VLOOKUP(E6292,Customer[],3,FALSE)</f>
        <v>Anaw Yathar Rd</v>
      </c>
      <c r="H6292" s="69" t="str">
        <f>VLOOKUP(E6292,Customer[],4,FALSE)</f>
        <v>Hlaing Thar Yar</v>
      </c>
      <c r="I6292" s="48" t="s">
        <v>18</v>
      </c>
      <c r="J6292" s="82" t="str">
        <f>VLOOKUP(I6292,PGStock[],2,FALSE)</f>
        <v>Formula Rum 350ml</v>
      </c>
      <c r="K6292" s="71">
        <f>VLOOKUP(I6292,PGStock[],3,FALSE)</f>
        <v>0.35</v>
      </c>
      <c r="L6292" s="47">
        <v>2</v>
      </c>
      <c r="M6292" s="47">
        <f>VLOOKUP(I6292,PGStock[],6,FALSE)</f>
        <v>150</v>
      </c>
      <c r="N6292" s="47">
        <f>+PGSales!$L6292*PGSales!$M6292</f>
        <v>300</v>
      </c>
    </row>
    <row r="6293" spans="1:14" hidden="1" x14ac:dyDescent="0.25">
      <c r="A6293" s="77">
        <f t="shared" si="560"/>
        <v>2025</v>
      </c>
      <c r="B6293" s="77">
        <f t="shared" si="561"/>
        <v>5</v>
      </c>
      <c r="C6293" s="73">
        <v>45779</v>
      </c>
      <c r="D6293" s="79" t="s">
        <v>131</v>
      </c>
      <c r="E6293" s="80" t="s">
        <v>737</v>
      </c>
      <c r="F6293" s="81" t="str">
        <f>VLOOKUP(E6293,Customer[],2,FALSE)</f>
        <v>Lucky 7</v>
      </c>
      <c r="G6293" s="69" t="str">
        <f>VLOOKUP(E6293,Customer[],3,FALSE)</f>
        <v>Anaw Yathar Rd</v>
      </c>
      <c r="H6293" s="69" t="str">
        <f>VLOOKUP(E6293,Customer[],4,FALSE)</f>
        <v>Hlaing Thar Yar</v>
      </c>
      <c r="I6293" s="48" t="s">
        <v>25</v>
      </c>
      <c r="J6293" s="82" t="str">
        <f>VLOOKUP(I6293,PGStock[],2,FALSE)</f>
        <v>Columbus Super Red Smooth 350 Ml</v>
      </c>
      <c r="K6293" s="71">
        <f>VLOOKUP(I6293,PGStock[],3,FALSE)</f>
        <v>0.35</v>
      </c>
      <c r="L6293" s="47">
        <v>2</v>
      </c>
      <c r="M6293" s="47">
        <f>VLOOKUP(I6293,PGStock[],6,FALSE)</f>
        <v>150</v>
      </c>
      <c r="N6293" s="47">
        <f>+PGSales!$L6293*PGSales!$M6293</f>
        <v>300</v>
      </c>
    </row>
    <row r="6294" spans="1:14" hidden="1" x14ac:dyDescent="0.25">
      <c r="A6294" s="77">
        <f t="shared" si="560"/>
        <v>2025</v>
      </c>
      <c r="B6294" s="77">
        <f t="shared" si="561"/>
        <v>5</v>
      </c>
      <c r="C6294" s="73">
        <v>45779</v>
      </c>
      <c r="D6294" s="79" t="s">
        <v>186</v>
      </c>
      <c r="E6294" s="80" t="s">
        <v>728</v>
      </c>
      <c r="F6294" s="81" t="str">
        <f>VLOOKUP(E6294,Customer[],2,FALSE)</f>
        <v>Soe Moe Kyawe</v>
      </c>
      <c r="G6294" s="69" t="str">
        <f>VLOOKUP(E6294,Customer[],3,FALSE)</f>
        <v xml:space="preserve">Lanlit Lan </v>
      </c>
      <c r="H6294" s="69" t="str">
        <f>VLOOKUP(E6294,Customer[],4,FALSE)</f>
        <v>Insein</v>
      </c>
      <c r="I6294" s="48" t="s">
        <v>25</v>
      </c>
      <c r="J6294" s="82" t="str">
        <f>VLOOKUP(I6294,PGStock[],2,FALSE)</f>
        <v>Columbus Super Red Smooth 350 Ml</v>
      </c>
      <c r="K6294" s="71">
        <f>VLOOKUP(I6294,PGStock[],3,FALSE)</f>
        <v>0.35</v>
      </c>
      <c r="L6294" s="47">
        <v>5</v>
      </c>
      <c r="M6294" s="47">
        <f>VLOOKUP(I6294,PGStock[],6,FALSE)</f>
        <v>150</v>
      </c>
      <c r="N6294" s="47">
        <f>+PGSales!$L6294*PGSales!$M6294</f>
        <v>750</v>
      </c>
    </row>
    <row r="6295" spans="1:14" hidden="1" x14ac:dyDescent="0.25">
      <c r="A6295" s="77">
        <f t="shared" ref="A6295:A6308" si="562">YEAR(C6295)</f>
        <v>2025</v>
      </c>
      <c r="B6295" s="77">
        <f t="shared" ref="B6295:B6308" si="563">MONTH(C6295)</f>
        <v>5</v>
      </c>
      <c r="C6295" s="73">
        <v>45779</v>
      </c>
      <c r="D6295" s="79" t="s">
        <v>0</v>
      </c>
      <c r="E6295" s="80" t="s">
        <v>589</v>
      </c>
      <c r="F6295" s="81" t="str">
        <f>VLOOKUP(E6295,Customer[],2,FALSE)</f>
        <v>Yarket Nu Wai</v>
      </c>
      <c r="G6295" s="69" t="str">
        <f>VLOOKUP(E6295,Customer[],3,FALSE)</f>
        <v>Anake Gonkone Rd</v>
      </c>
      <c r="H6295" s="69" t="str">
        <f>VLOOKUP(E6295,Customer[],4,FALSE)</f>
        <v>Insein</v>
      </c>
      <c r="I6295" s="48" t="s">
        <v>27</v>
      </c>
      <c r="J6295" s="82" t="str">
        <f>VLOOKUP(I6295,PGStock[],2,FALSE)</f>
        <v>Columbus Super Red Smooth 700 Ml</v>
      </c>
      <c r="K6295" s="71">
        <f>VLOOKUP(I6295,PGStock[],3,FALSE)</f>
        <v>0.7</v>
      </c>
      <c r="L6295" s="47">
        <v>2</v>
      </c>
      <c r="M6295" s="47">
        <f>VLOOKUP(I6295,PGStock[],6,FALSE)</f>
        <v>200</v>
      </c>
      <c r="N6295" s="47">
        <f>+PGSales!$L6295*PGSales!$M6295</f>
        <v>400</v>
      </c>
    </row>
    <row r="6296" spans="1:14" hidden="1" x14ac:dyDescent="0.25">
      <c r="A6296" s="77">
        <f t="shared" si="562"/>
        <v>2025</v>
      </c>
      <c r="B6296" s="77">
        <f t="shared" si="563"/>
        <v>5</v>
      </c>
      <c r="C6296" s="73">
        <v>45779</v>
      </c>
      <c r="D6296" s="79" t="s">
        <v>0</v>
      </c>
      <c r="E6296" s="80" t="s">
        <v>589</v>
      </c>
      <c r="F6296" s="81" t="str">
        <f>VLOOKUP(E6296,Customer[],2,FALSE)</f>
        <v>Yarket Nu Wai</v>
      </c>
      <c r="G6296" s="69" t="str">
        <f>VLOOKUP(E6296,Customer[],3,FALSE)</f>
        <v>Anake Gonkone Rd</v>
      </c>
      <c r="H6296" s="69" t="str">
        <f>VLOOKUP(E6296,Customer[],4,FALSE)</f>
        <v>Insein</v>
      </c>
      <c r="I6296" s="48" t="s">
        <v>25</v>
      </c>
      <c r="J6296" s="82" t="str">
        <f>VLOOKUP(I6296,PGStock[],2,FALSE)</f>
        <v>Columbus Super Red Smooth 350 Ml</v>
      </c>
      <c r="K6296" s="71">
        <f>VLOOKUP(I6296,PGStock[],3,FALSE)</f>
        <v>0.35</v>
      </c>
      <c r="L6296" s="47">
        <v>2</v>
      </c>
      <c r="M6296" s="47">
        <f>VLOOKUP(I6296,PGStock[],6,FALSE)</f>
        <v>150</v>
      </c>
      <c r="N6296" s="47">
        <f>+PGSales!$L6296*PGSales!$M6296</f>
        <v>300</v>
      </c>
    </row>
    <row r="6297" spans="1:14" hidden="1" x14ac:dyDescent="0.25">
      <c r="A6297" s="77">
        <f t="shared" si="562"/>
        <v>2025</v>
      </c>
      <c r="B6297" s="77">
        <f t="shared" si="563"/>
        <v>5</v>
      </c>
      <c r="C6297" s="73">
        <v>45779</v>
      </c>
      <c r="D6297" s="79" t="s">
        <v>0</v>
      </c>
      <c r="E6297" s="80" t="s">
        <v>589</v>
      </c>
      <c r="F6297" s="81" t="str">
        <f>VLOOKUP(E6297,Customer[],2,FALSE)</f>
        <v>Yarket Nu Wai</v>
      </c>
      <c r="G6297" s="69" t="str">
        <f>VLOOKUP(E6297,Customer[],3,FALSE)</f>
        <v>Anake Gonkone Rd</v>
      </c>
      <c r="H6297" s="69" t="str">
        <f>VLOOKUP(E6297,Customer[],4,FALSE)</f>
        <v>Insein</v>
      </c>
      <c r="I6297" s="48" t="s">
        <v>18</v>
      </c>
      <c r="J6297" s="82" t="str">
        <f>VLOOKUP(I6297,PGStock[],2,FALSE)</f>
        <v>Formula Rum 350ml</v>
      </c>
      <c r="K6297" s="71">
        <f>VLOOKUP(I6297,PGStock[],3,FALSE)</f>
        <v>0.35</v>
      </c>
      <c r="L6297" s="47">
        <v>1</v>
      </c>
      <c r="M6297" s="47">
        <f>VLOOKUP(I6297,PGStock[],6,FALSE)</f>
        <v>150</v>
      </c>
      <c r="N6297" s="47">
        <f>+PGSales!$L6297*PGSales!$M6297</f>
        <v>150</v>
      </c>
    </row>
    <row r="6298" spans="1:14" hidden="1" x14ac:dyDescent="0.25">
      <c r="A6298" s="77">
        <f t="shared" si="562"/>
        <v>2025</v>
      </c>
      <c r="B6298" s="77">
        <f t="shared" si="563"/>
        <v>5</v>
      </c>
      <c r="C6298" s="73">
        <v>45779</v>
      </c>
      <c r="D6298" s="79" t="s">
        <v>187</v>
      </c>
      <c r="E6298" s="80" t="s">
        <v>587</v>
      </c>
      <c r="F6298" s="81" t="str">
        <f>VLOOKUP(E6298,Customer[],2,FALSE)</f>
        <v>Shwe Myaing</v>
      </c>
      <c r="G6298" s="69" t="str">
        <f>VLOOKUP(E6298,Customer[],3,FALSE)</f>
        <v>Baho Rd</v>
      </c>
      <c r="H6298" s="69" t="str">
        <f>VLOOKUP(E6298,Customer[],4,FALSE)</f>
        <v>Hlaing</v>
      </c>
      <c r="I6298" s="48" t="s">
        <v>27</v>
      </c>
      <c r="J6298" s="82" t="str">
        <f>VLOOKUP(I6298,PGStock[],2,FALSE)</f>
        <v>Columbus Super Red Smooth 700 Ml</v>
      </c>
      <c r="K6298" s="71">
        <f>VLOOKUP(I6298,PGStock[],3,FALSE)</f>
        <v>0.7</v>
      </c>
      <c r="L6298" s="47">
        <v>1</v>
      </c>
      <c r="M6298" s="47">
        <f>VLOOKUP(I6298,PGStock[],6,FALSE)</f>
        <v>200</v>
      </c>
      <c r="N6298" s="47">
        <f>+PGSales!$L6298*PGSales!$M6298</f>
        <v>200</v>
      </c>
    </row>
    <row r="6299" spans="1:14" hidden="1" x14ac:dyDescent="0.25">
      <c r="A6299" s="77">
        <f t="shared" si="562"/>
        <v>2025</v>
      </c>
      <c r="B6299" s="77">
        <f t="shared" si="563"/>
        <v>5</v>
      </c>
      <c r="C6299" s="73">
        <v>45779</v>
      </c>
      <c r="D6299" s="79" t="s">
        <v>187</v>
      </c>
      <c r="E6299" s="80" t="s">
        <v>587</v>
      </c>
      <c r="F6299" s="81" t="str">
        <f>VLOOKUP(E6299,Customer[],2,FALSE)</f>
        <v>Shwe Myaing</v>
      </c>
      <c r="G6299" s="69" t="str">
        <f>VLOOKUP(E6299,Customer[],3,FALSE)</f>
        <v>Baho Rd</v>
      </c>
      <c r="H6299" s="69" t="str">
        <f>VLOOKUP(E6299,Customer[],4,FALSE)</f>
        <v>Hlaing</v>
      </c>
      <c r="I6299" s="48" t="s">
        <v>23</v>
      </c>
      <c r="J6299" s="82" t="str">
        <f>VLOOKUP(I6299,PGStock[],2,FALSE)</f>
        <v>Columbus Super Red Smooth 175 Ml</v>
      </c>
      <c r="K6299" s="71">
        <f>VLOOKUP(I6299,PGStock[],3,FALSE)</f>
        <v>0.17499999999999999</v>
      </c>
      <c r="L6299" s="47">
        <v>2</v>
      </c>
      <c r="M6299" s="47">
        <f>VLOOKUP(I6299,PGStock[],6,FALSE)</f>
        <v>100</v>
      </c>
      <c r="N6299" s="47">
        <f>+PGSales!$L6299*PGSales!$M6299</f>
        <v>200</v>
      </c>
    </row>
    <row r="6300" spans="1:14" hidden="1" x14ac:dyDescent="0.25">
      <c r="A6300" s="77">
        <f t="shared" si="562"/>
        <v>2025</v>
      </c>
      <c r="B6300" s="77">
        <f t="shared" si="563"/>
        <v>5</v>
      </c>
      <c r="C6300" s="73">
        <v>45779</v>
      </c>
      <c r="D6300" s="79" t="s">
        <v>187</v>
      </c>
      <c r="E6300" s="80" t="s">
        <v>587</v>
      </c>
      <c r="F6300" s="81" t="str">
        <f>VLOOKUP(E6300,Customer[],2,FALSE)</f>
        <v>Shwe Myaing</v>
      </c>
      <c r="G6300" s="69" t="str">
        <f>VLOOKUP(E6300,Customer[],3,FALSE)</f>
        <v>Baho Rd</v>
      </c>
      <c r="H6300" s="69" t="str">
        <f>VLOOKUP(E6300,Customer[],4,FALSE)</f>
        <v>Hlaing</v>
      </c>
      <c r="I6300" s="48" t="s">
        <v>20</v>
      </c>
      <c r="J6300" s="82" t="str">
        <f>VLOOKUP(I6300,PGStock[],2,FALSE)</f>
        <v>Formula Rum 700ml</v>
      </c>
      <c r="K6300" s="71">
        <f>VLOOKUP(I6300,PGStock[],3,FALSE)</f>
        <v>0.7</v>
      </c>
      <c r="L6300" s="47">
        <v>1</v>
      </c>
      <c r="M6300" s="47">
        <f>VLOOKUP(I6300,PGStock[],6,FALSE)</f>
        <v>200</v>
      </c>
      <c r="N6300" s="47">
        <f>+PGSales!$L6300*PGSales!$M6300</f>
        <v>200</v>
      </c>
    </row>
    <row r="6301" spans="1:14" hidden="1" x14ac:dyDescent="0.25">
      <c r="A6301" s="77">
        <f t="shared" si="562"/>
        <v>2025</v>
      </c>
      <c r="B6301" s="77">
        <f t="shared" si="563"/>
        <v>5</v>
      </c>
      <c r="C6301" s="73">
        <v>45779</v>
      </c>
      <c r="D6301" s="79" t="s">
        <v>187</v>
      </c>
      <c r="E6301" s="80" t="s">
        <v>587</v>
      </c>
      <c r="F6301" s="81" t="str">
        <f>VLOOKUP(E6301,Customer[],2,FALSE)</f>
        <v>Shwe Myaing</v>
      </c>
      <c r="G6301" s="69" t="str">
        <f>VLOOKUP(E6301,Customer[],3,FALSE)</f>
        <v>Baho Rd</v>
      </c>
      <c r="H6301" s="69" t="str">
        <f>VLOOKUP(E6301,Customer[],4,FALSE)</f>
        <v>Hlaing</v>
      </c>
      <c r="I6301" s="48" t="s">
        <v>18</v>
      </c>
      <c r="J6301" s="82" t="str">
        <f>VLOOKUP(I6301,PGStock[],2,FALSE)</f>
        <v>Formula Rum 350ml</v>
      </c>
      <c r="K6301" s="71">
        <f>VLOOKUP(I6301,PGStock[],3,FALSE)</f>
        <v>0.35</v>
      </c>
      <c r="L6301" s="47">
        <v>2</v>
      </c>
      <c r="M6301" s="47">
        <f>VLOOKUP(I6301,PGStock[],6,FALSE)</f>
        <v>150</v>
      </c>
      <c r="N6301" s="47">
        <f>+PGSales!$L6301*PGSales!$M6301</f>
        <v>300</v>
      </c>
    </row>
    <row r="6302" spans="1:14" hidden="1" x14ac:dyDescent="0.25">
      <c r="A6302" s="77">
        <f t="shared" si="562"/>
        <v>2025</v>
      </c>
      <c r="B6302" s="77">
        <f t="shared" si="563"/>
        <v>5</v>
      </c>
      <c r="C6302" s="73">
        <v>45779</v>
      </c>
      <c r="D6302" s="79" t="s">
        <v>60</v>
      </c>
      <c r="E6302" s="80" t="s">
        <v>610</v>
      </c>
      <c r="F6302" s="81" t="str">
        <f>VLOOKUP(E6302,Customer[],2,FALSE)</f>
        <v>A&amp;T</v>
      </c>
      <c r="G6302" s="69" t="str">
        <f>VLOOKUP(E6302,Customer[],3,FALSE)</f>
        <v>Pa 50 Lan Baho</v>
      </c>
      <c r="H6302" s="69" t="str">
        <f>VLOOKUP(E6302,Customer[],4,FALSE)</f>
        <v>Hlaing</v>
      </c>
      <c r="I6302" s="48" t="s">
        <v>25</v>
      </c>
      <c r="J6302" s="82" t="str">
        <f>VLOOKUP(I6302,PGStock[],2,FALSE)</f>
        <v>Columbus Super Red Smooth 350 Ml</v>
      </c>
      <c r="K6302" s="71">
        <f>VLOOKUP(I6302,PGStock[],3,FALSE)</f>
        <v>0.35</v>
      </c>
      <c r="L6302" s="47">
        <v>5</v>
      </c>
      <c r="M6302" s="47">
        <f>VLOOKUP(I6302,PGStock[],6,FALSE)</f>
        <v>150</v>
      </c>
      <c r="N6302" s="47">
        <f>+PGSales!$L6302*PGSales!$M6302</f>
        <v>750</v>
      </c>
    </row>
    <row r="6303" spans="1:14" hidden="1" x14ac:dyDescent="0.25">
      <c r="A6303" s="77">
        <f t="shared" si="562"/>
        <v>2025</v>
      </c>
      <c r="B6303" s="77">
        <f t="shared" si="563"/>
        <v>5</v>
      </c>
      <c r="C6303" s="73">
        <v>45779</v>
      </c>
      <c r="D6303" s="79" t="s">
        <v>60</v>
      </c>
      <c r="E6303" s="80" t="s">
        <v>610</v>
      </c>
      <c r="F6303" s="81" t="str">
        <f>VLOOKUP(E6303,Customer[],2,FALSE)</f>
        <v>A&amp;T</v>
      </c>
      <c r="G6303" s="69" t="str">
        <f>VLOOKUP(E6303,Customer[],3,FALSE)</f>
        <v>Pa 50 Lan Baho</v>
      </c>
      <c r="H6303" s="69" t="str">
        <f>VLOOKUP(E6303,Customer[],4,FALSE)</f>
        <v>Hlaing</v>
      </c>
      <c r="I6303" s="48" t="s">
        <v>20</v>
      </c>
      <c r="J6303" s="82" t="str">
        <f>VLOOKUP(I6303,PGStock[],2,FALSE)</f>
        <v>Formula Rum 700ml</v>
      </c>
      <c r="K6303" s="71">
        <f>VLOOKUP(I6303,PGStock[],3,FALSE)</f>
        <v>0.7</v>
      </c>
      <c r="L6303" s="47">
        <v>2</v>
      </c>
      <c r="M6303" s="47">
        <f>VLOOKUP(I6303,PGStock[],6,FALSE)</f>
        <v>200</v>
      </c>
      <c r="N6303" s="47">
        <f>+PGSales!$L6303*PGSales!$M6303</f>
        <v>400</v>
      </c>
    </row>
    <row r="6304" spans="1:14" hidden="1" x14ac:dyDescent="0.25">
      <c r="A6304" s="77">
        <f t="shared" si="562"/>
        <v>2025</v>
      </c>
      <c r="B6304" s="77">
        <f t="shared" si="563"/>
        <v>5</v>
      </c>
      <c r="C6304" s="73">
        <v>45779</v>
      </c>
      <c r="D6304" s="79" t="s">
        <v>68</v>
      </c>
      <c r="E6304" s="80" t="s">
        <v>588</v>
      </c>
      <c r="F6304" s="81" t="str">
        <f>VLOOKUP(E6304,Customer[],2,FALSE)</f>
        <v>Family Store</v>
      </c>
      <c r="G6304" s="69" t="str">
        <f>VLOOKUP(E6304,Customer[],3,FALSE)</f>
        <v xml:space="preserve">Thanmine Lansone </v>
      </c>
      <c r="H6304" s="69" t="str">
        <f>VLOOKUP(E6304,Customer[],4,FALSE)</f>
        <v>Hlaing</v>
      </c>
      <c r="I6304" s="48" t="s">
        <v>25</v>
      </c>
      <c r="J6304" s="82" t="str">
        <f>VLOOKUP(I6304,PGStock[],2,FALSE)</f>
        <v>Columbus Super Red Smooth 350 Ml</v>
      </c>
      <c r="K6304" s="71">
        <f>VLOOKUP(I6304,PGStock[],3,FALSE)</f>
        <v>0.35</v>
      </c>
      <c r="L6304" s="47">
        <v>1</v>
      </c>
      <c r="M6304" s="47">
        <f>VLOOKUP(I6304,PGStock[],6,FALSE)</f>
        <v>150</v>
      </c>
      <c r="N6304" s="47">
        <f>+PGSales!$L6304*PGSales!$M6304</f>
        <v>150</v>
      </c>
    </row>
    <row r="6305" spans="1:14" hidden="1" x14ac:dyDescent="0.25">
      <c r="A6305" s="77">
        <f t="shared" si="562"/>
        <v>2025</v>
      </c>
      <c r="B6305" s="77">
        <f t="shared" si="563"/>
        <v>5</v>
      </c>
      <c r="C6305" s="73">
        <v>45779</v>
      </c>
      <c r="D6305" s="79" t="s">
        <v>68</v>
      </c>
      <c r="E6305" s="80" t="s">
        <v>588</v>
      </c>
      <c r="F6305" s="81" t="str">
        <f>VLOOKUP(E6305,Customer[],2,FALSE)</f>
        <v>Family Store</v>
      </c>
      <c r="G6305" s="69" t="str">
        <f>VLOOKUP(E6305,Customer[],3,FALSE)</f>
        <v xml:space="preserve">Thanmine Lansone </v>
      </c>
      <c r="H6305" s="69" t="str">
        <f>VLOOKUP(E6305,Customer[],4,FALSE)</f>
        <v>Hlaing</v>
      </c>
      <c r="I6305" s="48" t="s">
        <v>20</v>
      </c>
      <c r="J6305" s="82" t="str">
        <f>VLOOKUP(I6305,PGStock[],2,FALSE)</f>
        <v>Formula Rum 700ml</v>
      </c>
      <c r="K6305" s="71">
        <f>VLOOKUP(I6305,PGStock[],3,FALSE)</f>
        <v>0.7</v>
      </c>
      <c r="L6305" s="47">
        <v>1</v>
      </c>
      <c r="M6305" s="47">
        <f>VLOOKUP(I6305,PGStock[],6,FALSE)</f>
        <v>200</v>
      </c>
      <c r="N6305" s="47">
        <f>+PGSales!$L6305*PGSales!$M6305</f>
        <v>200</v>
      </c>
    </row>
    <row r="6306" spans="1:14" hidden="1" x14ac:dyDescent="0.25">
      <c r="A6306" s="77">
        <f t="shared" si="562"/>
        <v>2025</v>
      </c>
      <c r="B6306" s="77">
        <f t="shared" si="563"/>
        <v>5</v>
      </c>
      <c r="C6306" s="73">
        <v>45779</v>
      </c>
      <c r="D6306" s="79" t="s">
        <v>1</v>
      </c>
      <c r="E6306" s="80" t="s">
        <v>570</v>
      </c>
      <c r="F6306" s="81" t="str">
        <f>VLOOKUP(E6306,Customer[],2,FALSE)</f>
        <v xml:space="preserve">Ko Kyaw </v>
      </c>
      <c r="G6306" s="69" t="str">
        <f>VLOOKUP(E6306,Customer[],3,FALSE)</f>
        <v>Magin Kyawan Rd</v>
      </c>
      <c r="H6306" s="69" t="str">
        <f>VLOOKUP(E6306,Customer[],4,FALSE)</f>
        <v>Insein</v>
      </c>
      <c r="I6306" s="48" t="s">
        <v>25</v>
      </c>
      <c r="J6306" s="82" t="str">
        <f>VLOOKUP(I6306,PGStock[],2,FALSE)</f>
        <v>Columbus Super Red Smooth 350 Ml</v>
      </c>
      <c r="K6306" s="71">
        <f>VLOOKUP(I6306,PGStock[],3,FALSE)</f>
        <v>0.35</v>
      </c>
      <c r="L6306" s="47">
        <v>3</v>
      </c>
      <c r="M6306" s="47">
        <f>VLOOKUP(I6306,PGStock[],6,FALSE)</f>
        <v>150</v>
      </c>
      <c r="N6306" s="47">
        <f>+PGSales!$L6306*PGSales!$M6306</f>
        <v>450</v>
      </c>
    </row>
    <row r="6307" spans="1:14" hidden="1" x14ac:dyDescent="0.25">
      <c r="A6307" s="77">
        <f t="shared" si="562"/>
        <v>2025</v>
      </c>
      <c r="B6307" s="77">
        <f t="shared" si="563"/>
        <v>5</v>
      </c>
      <c r="C6307" s="73">
        <v>45779</v>
      </c>
      <c r="D6307" s="79" t="s">
        <v>1</v>
      </c>
      <c r="E6307" s="80" t="s">
        <v>570</v>
      </c>
      <c r="F6307" s="81" t="str">
        <f>VLOOKUP(E6307,Customer[],2,FALSE)</f>
        <v xml:space="preserve">Ko Kyaw </v>
      </c>
      <c r="G6307" s="69" t="str">
        <f>VLOOKUP(E6307,Customer[],3,FALSE)</f>
        <v>Magin Kyawan Rd</v>
      </c>
      <c r="H6307" s="69" t="str">
        <f>VLOOKUP(E6307,Customer[],4,FALSE)</f>
        <v>Insein</v>
      </c>
      <c r="I6307" s="48" t="s">
        <v>23</v>
      </c>
      <c r="J6307" s="82" t="str">
        <f>VLOOKUP(I6307,PGStock[],2,FALSE)</f>
        <v>Columbus Super Red Smooth 175 Ml</v>
      </c>
      <c r="K6307" s="71">
        <f>VLOOKUP(I6307,PGStock[],3,FALSE)</f>
        <v>0.17499999999999999</v>
      </c>
      <c r="L6307" s="47">
        <v>2</v>
      </c>
      <c r="M6307" s="47">
        <f>VLOOKUP(I6307,PGStock[],6,FALSE)</f>
        <v>100</v>
      </c>
      <c r="N6307" s="47">
        <f>+PGSales!$L6307*PGSales!$M6307</f>
        <v>200</v>
      </c>
    </row>
    <row r="6308" spans="1:14" hidden="1" x14ac:dyDescent="0.25">
      <c r="A6308" s="77">
        <f t="shared" si="562"/>
        <v>2025</v>
      </c>
      <c r="B6308" s="77">
        <f t="shared" si="563"/>
        <v>5</v>
      </c>
      <c r="C6308" s="73">
        <v>45779</v>
      </c>
      <c r="D6308" s="79" t="s">
        <v>1</v>
      </c>
      <c r="E6308" s="80" t="s">
        <v>570</v>
      </c>
      <c r="F6308" s="81" t="str">
        <f>VLOOKUP(E6308,Customer[],2,FALSE)</f>
        <v xml:space="preserve">Ko Kyaw </v>
      </c>
      <c r="G6308" s="69" t="str">
        <f>VLOOKUP(E6308,Customer[],3,FALSE)</f>
        <v>Magin Kyawan Rd</v>
      </c>
      <c r="H6308" s="69" t="str">
        <f>VLOOKUP(E6308,Customer[],4,FALSE)</f>
        <v>Insein</v>
      </c>
      <c r="I6308" s="48" t="s">
        <v>20</v>
      </c>
      <c r="J6308" s="82" t="str">
        <f>VLOOKUP(I6308,PGStock[],2,FALSE)</f>
        <v>Formula Rum 700ml</v>
      </c>
      <c r="K6308" s="71">
        <f>VLOOKUP(I6308,PGStock[],3,FALSE)</f>
        <v>0.7</v>
      </c>
      <c r="L6308" s="47">
        <v>2</v>
      </c>
      <c r="M6308" s="47">
        <f>VLOOKUP(I6308,PGStock[],6,FALSE)</f>
        <v>200</v>
      </c>
      <c r="N6308" s="47">
        <f>+PGSales!$L6308*PGSales!$M6308</f>
        <v>400</v>
      </c>
    </row>
    <row r="6309" spans="1:14" hidden="1" x14ac:dyDescent="0.25">
      <c r="A6309" s="77">
        <f t="shared" ref="A6309:A6322" si="564">YEAR(C6309)</f>
        <v>2025</v>
      </c>
      <c r="B6309" s="77">
        <f t="shared" ref="B6309:B6322" si="565">MONTH(C6309)</f>
        <v>5</v>
      </c>
      <c r="C6309" s="73">
        <v>45779</v>
      </c>
      <c r="D6309" s="79" t="s">
        <v>1</v>
      </c>
      <c r="E6309" s="80" t="s">
        <v>570</v>
      </c>
      <c r="F6309" s="81" t="str">
        <f>VLOOKUP(E6309,Customer[],2,FALSE)</f>
        <v xml:space="preserve">Ko Kyaw </v>
      </c>
      <c r="G6309" s="69" t="str">
        <f>VLOOKUP(E6309,Customer[],3,FALSE)</f>
        <v>Magin Kyawan Rd</v>
      </c>
      <c r="H6309" s="69" t="str">
        <f>VLOOKUP(E6309,Customer[],4,FALSE)</f>
        <v>Insein</v>
      </c>
      <c r="I6309" s="48" t="s">
        <v>18</v>
      </c>
      <c r="J6309" s="82" t="str">
        <f>VLOOKUP(I6309,PGStock[],2,FALSE)</f>
        <v>Formula Rum 350ml</v>
      </c>
      <c r="K6309" s="71">
        <f>VLOOKUP(I6309,PGStock[],3,FALSE)</f>
        <v>0.35</v>
      </c>
      <c r="L6309" s="47">
        <v>1</v>
      </c>
      <c r="M6309" s="47">
        <f>VLOOKUP(I6309,PGStock[],6,FALSE)</f>
        <v>150</v>
      </c>
      <c r="N6309" s="47">
        <f>+PGSales!$L6309*PGSales!$M6309</f>
        <v>150</v>
      </c>
    </row>
    <row r="6310" spans="1:14" hidden="1" x14ac:dyDescent="0.25">
      <c r="A6310" s="77">
        <f t="shared" si="564"/>
        <v>2025</v>
      </c>
      <c r="B6310" s="77">
        <f t="shared" si="565"/>
        <v>5</v>
      </c>
      <c r="C6310" s="73">
        <v>45779</v>
      </c>
      <c r="D6310" s="79" t="s">
        <v>2</v>
      </c>
      <c r="E6310" s="80" t="s">
        <v>591</v>
      </c>
      <c r="F6310" s="81" t="str">
        <f>VLOOKUP(E6310,Customer[],2,FALSE)</f>
        <v>Ma Thwe</v>
      </c>
      <c r="G6310" s="69" t="str">
        <f>VLOOKUP(E6310,Customer[],3,FALSE)</f>
        <v>Nawayat Rd</v>
      </c>
      <c r="H6310" s="69" t="str">
        <f>VLOOKUP(E6310,Customer[],4,FALSE)</f>
        <v>Insein</v>
      </c>
      <c r="I6310" s="48" t="s">
        <v>25</v>
      </c>
      <c r="J6310" s="82" t="str">
        <f>VLOOKUP(I6310,PGStock[],2,FALSE)</f>
        <v>Columbus Super Red Smooth 350 Ml</v>
      </c>
      <c r="K6310" s="71">
        <f>VLOOKUP(I6310,PGStock[],3,FALSE)</f>
        <v>0.35</v>
      </c>
      <c r="L6310" s="47">
        <v>2</v>
      </c>
      <c r="M6310" s="47">
        <f>VLOOKUP(I6310,PGStock[],6,FALSE)</f>
        <v>150</v>
      </c>
      <c r="N6310" s="47">
        <f>+PGSales!$L6310*PGSales!$M6310</f>
        <v>300</v>
      </c>
    </row>
    <row r="6311" spans="1:14" hidden="1" x14ac:dyDescent="0.25">
      <c r="A6311" s="77">
        <f t="shared" si="564"/>
        <v>2025</v>
      </c>
      <c r="B6311" s="77">
        <f t="shared" si="565"/>
        <v>5</v>
      </c>
      <c r="C6311" s="73">
        <v>45780</v>
      </c>
      <c r="D6311" s="79" t="s">
        <v>365</v>
      </c>
      <c r="E6311" s="80">
        <v>29</v>
      </c>
      <c r="F6311" s="81">
        <f>VLOOKUP(E6311,Customer[],2,FALSE)</f>
        <v>29</v>
      </c>
      <c r="G6311" s="69" t="str">
        <f>VLOOKUP(E6311,Customer[],3,FALSE)</f>
        <v xml:space="preserve">Lan Thit Lan </v>
      </c>
      <c r="H6311" s="69" t="str">
        <f>VLOOKUP(E6311,Customer[],4,FALSE)</f>
        <v>Htauk kyant</v>
      </c>
      <c r="I6311" s="48" t="s">
        <v>25</v>
      </c>
      <c r="J6311" s="82" t="str">
        <f>VLOOKUP(I6311,PGStock[],2,FALSE)</f>
        <v>Columbus Super Red Smooth 350 Ml</v>
      </c>
      <c r="K6311" s="71">
        <f>VLOOKUP(I6311,PGStock[],3,FALSE)</f>
        <v>0.35</v>
      </c>
      <c r="L6311" s="47">
        <v>9</v>
      </c>
      <c r="M6311" s="47">
        <f>VLOOKUP(I6311,PGStock[],6,FALSE)</f>
        <v>150</v>
      </c>
      <c r="N6311" s="47">
        <f>+PGSales!$L6311*PGSales!$M6311</f>
        <v>1350</v>
      </c>
    </row>
    <row r="6312" spans="1:14" hidden="1" x14ac:dyDescent="0.25">
      <c r="A6312" s="77">
        <f t="shared" si="564"/>
        <v>2025</v>
      </c>
      <c r="B6312" s="77">
        <f t="shared" si="565"/>
        <v>5</v>
      </c>
      <c r="C6312" s="73">
        <v>45780</v>
      </c>
      <c r="D6312" s="79" t="s">
        <v>365</v>
      </c>
      <c r="E6312" s="80">
        <v>29</v>
      </c>
      <c r="F6312" s="81">
        <f>VLOOKUP(E6312,Customer[],2,FALSE)</f>
        <v>29</v>
      </c>
      <c r="G6312" s="69" t="str">
        <f>VLOOKUP(E6312,Customer[],3,FALSE)</f>
        <v xml:space="preserve">Lan Thit Lan </v>
      </c>
      <c r="H6312" s="69" t="str">
        <f>VLOOKUP(E6312,Customer[],4,FALSE)</f>
        <v>Htauk kyant</v>
      </c>
      <c r="I6312" s="48" t="s">
        <v>20</v>
      </c>
      <c r="J6312" s="82" t="str">
        <f>VLOOKUP(I6312,PGStock[],2,FALSE)</f>
        <v>Formula Rum 700ml</v>
      </c>
      <c r="K6312" s="71">
        <f>VLOOKUP(I6312,PGStock[],3,FALSE)</f>
        <v>0.7</v>
      </c>
      <c r="L6312" s="47">
        <v>1</v>
      </c>
      <c r="M6312" s="47">
        <f>VLOOKUP(I6312,PGStock[],6,FALSE)</f>
        <v>200</v>
      </c>
      <c r="N6312" s="47">
        <f>+PGSales!$L6312*PGSales!$M6312</f>
        <v>200</v>
      </c>
    </row>
    <row r="6313" spans="1:14" hidden="1" x14ac:dyDescent="0.25">
      <c r="A6313" s="77">
        <f t="shared" si="564"/>
        <v>2025</v>
      </c>
      <c r="B6313" s="77">
        <f t="shared" si="565"/>
        <v>5</v>
      </c>
      <c r="C6313" s="73">
        <v>45780</v>
      </c>
      <c r="D6313" s="79" t="s">
        <v>58</v>
      </c>
      <c r="E6313" s="80" t="s">
        <v>512</v>
      </c>
      <c r="F6313" s="81" t="str">
        <f>VLOOKUP(E6313,Customer[],2,FALSE)</f>
        <v>Moe Thounk Pan</v>
      </c>
      <c r="G6313" s="69" t="str">
        <f>VLOOKUP(E6313,Customer[],3,FALSE)</f>
        <v>Mya Yatu Sd</v>
      </c>
      <c r="H6313" s="69" t="str">
        <f>VLOOKUP(E6313,Customer[],4,FALSE)</f>
        <v>Htauk kyant</v>
      </c>
      <c r="I6313" s="48" t="s">
        <v>27</v>
      </c>
      <c r="J6313" s="82" t="str">
        <f>VLOOKUP(I6313,PGStock[],2,FALSE)</f>
        <v>Columbus Super Red Smooth 700 Ml</v>
      </c>
      <c r="K6313" s="71">
        <f>VLOOKUP(I6313,PGStock[],3,FALSE)</f>
        <v>0.7</v>
      </c>
      <c r="L6313" s="47">
        <v>1</v>
      </c>
      <c r="M6313" s="47">
        <f>VLOOKUP(I6313,PGStock[],6,FALSE)</f>
        <v>200</v>
      </c>
      <c r="N6313" s="47">
        <f>+PGSales!$L6313*PGSales!$M6313</f>
        <v>200</v>
      </c>
    </row>
    <row r="6314" spans="1:14" hidden="1" x14ac:dyDescent="0.25">
      <c r="A6314" s="77">
        <f t="shared" si="564"/>
        <v>2025</v>
      </c>
      <c r="B6314" s="77">
        <f t="shared" si="565"/>
        <v>5</v>
      </c>
      <c r="C6314" s="73">
        <v>45780</v>
      </c>
      <c r="D6314" s="79" t="s">
        <v>58</v>
      </c>
      <c r="E6314" s="80" t="s">
        <v>512</v>
      </c>
      <c r="F6314" s="81" t="str">
        <f>VLOOKUP(E6314,Customer[],2,FALSE)</f>
        <v>Moe Thounk Pan</v>
      </c>
      <c r="G6314" s="69" t="str">
        <f>VLOOKUP(E6314,Customer[],3,FALSE)</f>
        <v>Mya Yatu Sd</v>
      </c>
      <c r="H6314" s="69" t="str">
        <f>VLOOKUP(E6314,Customer[],4,FALSE)</f>
        <v>Htauk kyant</v>
      </c>
      <c r="I6314" s="48" t="s">
        <v>25</v>
      </c>
      <c r="J6314" s="82" t="str">
        <f>VLOOKUP(I6314,PGStock[],2,FALSE)</f>
        <v>Columbus Super Red Smooth 350 Ml</v>
      </c>
      <c r="K6314" s="71">
        <f>VLOOKUP(I6314,PGStock[],3,FALSE)</f>
        <v>0.35</v>
      </c>
      <c r="L6314" s="47">
        <v>12</v>
      </c>
      <c r="M6314" s="47">
        <f>VLOOKUP(I6314,PGStock[],6,FALSE)</f>
        <v>150</v>
      </c>
      <c r="N6314" s="47">
        <f>+PGSales!$L6314*PGSales!$M6314</f>
        <v>1800</v>
      </c>
    </row>
    <row r="6315" spans="1:14" hidden="1" x14ac:dyDescent="0.25">
      <c r="A6315" s="77">
        <f t="shared" si="564"/>
        <v>2025</v>
      </c>
      <c r="B6315" s="77">
        <f t="shared" si="565"/>
        <v>5</v>
      </c>
      <c r="C6315" s="73">
        <v>45780</v>
      </c>
      <c r="D6315" s="79" t="s">
        <v>58</v>
      </c>
      <c r="E6315" s="80" t="s">
        <v>512</v>
      </c>
      <c r="F6315" s="81" t="str">
        <f>VLOOKUP(E6315,Customer[],2,FALSE)</f>
        <v>Moe Thounk Pan</v>
      </c>
      <c r="G6315" s="69" t="str">
        <f>VLOOKUP(E6315,Customer[],3,FALSE)</f>
        <v>Mya Yatu Sd</v>
      </c>
      <c r="H6315" s="69" t="str">
        <f>VLOOKUP(E6315,Customer[],4,FALSE)</f>
        <v>Htauk kyant</v>
      </c>
      <c r="I6315" s="48" t="s">
        <v>20</v>
      </c>
      <c r="J6315" s="82" t="str">
        <f>VLOOKUP(I6315,PGStock[],2,FALSE)</f>
        <v>Formula Rum 700ml</v>
      </c>
      <c r="K6315" s="71">
        <f>VLOOKUP(I6315,PGStock[],3,FALSE)</f>
        <v>0.7</v>
      </c>
      <c r="L6315" s="47">
        <v>4</v>
      </c>
      <c r="M6315" s="47">
        <f>VLOOKUP(I6315,PGStock[],6,FALSE)</f>
        <v>200</v>
      </c>
      <c r="N6315" s="47">
        <f>+PGSales!$L6315*PGSales!$M6315</f>
        <v>800</v>
      </c>
    </row>
    <row r="6316" spans="1:14" hidden="1" x14ac:dyDescent="0.25">
      <c r="A6316" s="77">
        <f t="shared" si="564"/>
        <v>2025</v>
      </c>
      <c r="B6316" s="77">
        <f t="shared" si="565"/>
        <v>5</v>
      </c>
      <c r="C6316" s="73">
        <v>45780</v>
      </c>
      <c r="D6316" s="79" t="s">
        <v>66</v>
      </c>
      <c r="E6316" s="80" t="s">
        <v>729</v>
      </c>
      <c r="F6316" s="81" t="str">
        <f>VLOOKUP(E6316,Customer[],2,FALSE)</f>
        <v>Aung Gyi</v>
      </c>
      <c r="G6316" s="69" t="str">
        <f>VLOOKUP(E6316,Customer[],3,FALSE)</f>
        <v>Bago Rd</v>
      </c>
      <c r="H6316" s="69" t="str">
        <f>VLOOKUP(E6316,Customer[],4,FALSE)</f>
        <v>Htauk kyant</v>
      </c>
      <c r="I6316" s="48" t="s">
        <v>18</v>
      </c>
      <c r="J6316" s="82" t="str">
        <f>VLOOKUP(I6316,PGStock[],2,FALSE)</f>
        <v>Formula Rum 350ml</v>
      </c>
      <c r="K6316" s="71">
        <f>VLOOKUP(I6316,PGStock[],3,FALSE)</f>
        <v>0.35</v>
      </c>
      <c r="L6316" s="47">
        <v>4</v>
      </c>
      <c r="M6316" s="47">
        <f>VLOOKUP(I6316,PGStock[],6,FALSE)</f>
        <v>150</v>
      </c>
      <c r="N6316" s="47">
        <f>+PGSales!$L6316*PGSales!$M6316</f>
        <v>600</v>
      </c>
    </row>
    <row r="6317" spans="1:14" hidden="1" x14ac:dyDescent="0.25">
      <c r="A6317" s="77">
        <f t="shared" si="564"/>
        <v>2025</v>
      </c>
      <c r="B6317" s="77">
        <f t="shared" si="565"/>
        <v>5</v>
      </c>
      <c r="C6317" s="73">
        <v>45780</v>
      </c>
      <c r="D6317" s="79" t="s">
        <v>64</v>
      </c>
      <c r="E6317" s="80" t="s">
        <v>516</v>
      </c>
      <c r="F6317" s="81" t="str">
        <f>VLOOKUP(E6317,Customer[],2,FALSE)</f>
        <v>Hlaing Min</v>
      </c>
      <c r="G6317" s="69" t="str">
        <f>VLOOKUP(E6317,Customer[],3,FALSE)</f>
        <v>Than nay pin rd</v>
      </c>
      <c r="H6317" s="69" t="str">
        <f>VLOOKUP(E6317,Customer[],4,FALSE)</f>
        <v>Htauk kyant</v>
      </c>
      <c r="I6317" s="48" t="s">
        <v>25</v>
      </c>
      <c r="J6317" s="82" t="str">
        <f>VLOOKUP(I6317,PGStock[],2,FALSE)</f>
        <v>Columbus Super Red Smooth 350 Ml</v>
      </c>
      <c r="K6317" s="71">
        <f>VLOOKUP(I6317,PGStock[],3,FALSE)</f>
        <v>0.35</v>
      </c>
      <c r="L6317" s="47">
        <v>4</v>
      </c>
      <c r="M6317" s="47">
        <f>VLOOKUP(I6317,PGStock[],6,FALSE)</f>
        <v>150</v>
      </c>
      <c r="N6317" s="47">
        <f>+PGSales!$L6317*PGSales!$M6317</f>
        <v>600</v>
      </c>
    </row>
    <row r="6318" spans="1:14" hidden="1" x14ac:dyDescent="0.25">
      <c r="A6318" s="77">
        <f t="shared" si="564"/>
        <v>2025</v>
      </c>
      <c r="B6318" s="77">
        <f t="shared" si="565"/>
        <v>5</v>
      </c>
      <c r="C6318" s="73">
        <v>45780</v>
      </c>
      <c r="D6318" s="79" t="s">
        <v>64</v>
      </c>
      <c r="E6318" s="80" t="s">
        <v>516</v>
      </c>
      <c r="F6318" s="81" t="str">
        <f>VLOOKUP(E6318,Customer[],2,FALSE)</f>
        <v>Hlaing Min</v>
      </c>
      <c r="G6318" s="69" t="str">
        <f>VLOOKUP(E6318,Customer[],3,FALSE)</f>
        <v>Than nay pin rd</v>
      </c>
      <c r="H6318" s="69" t="str">
        <f>VLOOKUP(E6318,Customer[],4,FALSE)</f>
        <v>Htauk kyant</v>
      </c>
      <c r="I6318" s="48" t="s">
        <v>20</v>
      </c>
      <c r="J6318" s="82" t="str">
        <f>VLOOKUP(I6318,PGStock[],2,FALSE)</f>
        <v>Formula Rum 700ml</v>
      </c>
      <c r="K6318" s="71">
        <f>VLOOKUP(I6318,PGStock[],3,FALSE)</f>
        <v>0.7</v>
      </c>
      <c r="L6318" s="47">
        <v>1</v>
      </c>
      <c r="M6318" s="47">
        <f>VLOOKUP(I6318,PGStock[],6,FALSE)</f>
        <v>200</v>
      </c>
      <c r="N6318" s="47">
        <f>+PGSales!$L6318*PGSales!$M6318</f>
        <v>200</v>
      </c>
    </row>
    <row r="6319" spans="1:14" hidden="1" x14ac:dyDescent="0.25">
      <c r="A6319" s="77">
        <f t="shared" si="564"/>
        <v>2025</v>
      </c>
      <c r="B6319" s="77">
        <f t="shared" si="565"/>
        <v>5</v>
      </c>
      <c r="C6319" s="73">
        <v>45780</v>
      </c>
      <c r="D6319" s="79" t="s">
        <v>62</v>
      </c>
      <c r="E6319" s="80" t="s">
        <v>731</v>
      </c>
      <c r="F6319" s="81" t="str">
        <f>VLOOKUP(E6319,Customer[],2,FALSE)</f>
        <v>Nagarni</v>
      </c>
      <c r="G6319" s="69" t="str">
        <f>VLOOKUP(E6319,Customer[],3,FALSE)</f>
        <v>Tan Day Pin Sd</v>
      </c>
      <c r="H6319" s="69" t="str">
        <f>VLOOKUP(E6319,Customer[],4,FALSE)</f>
        <v>Htauk kyant</v>
      </c>
      <c r="I6319" s="48" t="s">
        <v>27</v>
      </c>
      <c r="J6319" s="82" t="str">
        <f>VLOOKUP(I6319,PGStock[],2,FALSE)</f>
        <v>Columbus Super Red Smooth 700 Ml</v>
      </c>
      <c r="K6319" s="71">
        <f>VLOOKUP(I6319,PGStock[],3,FALSE)</f>
        <v>0.7</v>
      </c>
      <c r="L6319" s="47">
        <v>1</v>
      </c>
      <c r="M6319" s="47">
        <f>VLOOKUP(I6319,PGStock[],6,FALSE)</f>
        <v>200</v>
      </c>
      <c r="N6319" s="47">
        <f>+PGSales!$L6319*PGSales!$M6319</f>
        <v>200</v>
      </c>
    </row>
    <row r="6320" spans="1:14" hidden="1" x14ac:dyDescent="0.25">
      <c r="A6320" s="77">
        <f t="shared" si="564"/>
        <v>2025</v>
      </c>
      <c r="B6320" s="77">
        <f t="shared" si="565"/>
        <v>5</v>
      </c>
      <c r="C6320" s="73">
        <v>45780</v>
      </c>
      <c r="D6320" s="79" t="s">
        <v>62</v>
      </c>
      <c r="E6320" s="80" t="s">
        <v>731</v>
      </c>
      <c r="F6320" s="81" t="str">
        <f>VLOOKUP(E6320,Customer[],2,FALSE)</f>
        <v>Nagarni</v>
      </c>
      <c r="G6320" s="69" t="str">
        <f>VLOOKUP(E6320,Customer[],3,FALSE)</f>
        <v>Tan Day Pin Sd</v>
      </c>
      <c r="H6320" s="69" t="str">
        <f>VLOOKUP(E6320,Customer[],4,FALSE)</f>
        <v>Htauk kyant</v>
      </c>
      <c r="I6320" s="48" t="s">
        <v>25</v>
      </c>
      <c r="J6320" s="82" t="str">
        <f>VLOOKUP(I6320,PGStock[],2,FALSE)</f>
        <v>Columbus Super Red Smooth 350 Ml</v>
      </c>
      <c r="K6320" s="71">
        <f>VLOOKUP(I6320,PGStock[],3,FALSE)</f>
        <v>0.35</v>
      </c>
      <c r="L6320" s="47">
        <v>1</v>
      </c>
      <c r="M6320" s="47">
        <f>VLOOKUP(I6320,PGStock[],6,FALSE)</f>
        <v>150</v>
      </c>
      <c r="N6320" s="47">
        <f>+PGSales!$L6320*PGSales!$M6320</f>
        <v>150</v>
      </c>
    </row>
    <row r="6321" spans="1:14" hidden="1" x14ac:dyDescent="0.25">
      <c r="A6321" s="77">
        <f t="shared" si="564"/>
        <v>2025</v>
      </c>
      <c r="B6321" s="77">
        <f t="shared" si="565"/>
        <v>5</v>
      </c>
      <c r="C6321" s="73">
        <v>45780</v>
      </c>
      <c r="D6321" s="79" t="s">
        <v>62</v>
      </c>
      <c r="E6321" s="80" t="s">
        <v>731</v>
      </c>
      <c r="F6321" s="81" t="str">
        <f>VLOOKUP(E6321,Customer[],2,FALSE)</f>
        <v>Nagarni</v>
      </c>
      <c r="G6321" s="69" t="str">
        <f>VLOOKUP(E6321,Customer[],3,FALSE)</f>
        <v>Tan Day Pin Sd</v>
      </c>
      <c r="H6321" s="69" t="str">
        <f>VLOOKUP(E6321,Customer[],4,FALSE)</f>
        <v>Htauk kyant</v>
      </c>
      <c r="I6321" s="48" t="s">
        <v>20</v>
      </c>
      <c r="J6321" s="82" t="str">
        <f>VLOOKUP(I6321,PGStock[],2,FALSE)</f>
        <v>Formula Rum 700ml</v>
      </c>
      <c r="K6321" s="71">
        <f>VLOOKUP(I6321,PGStock[],3,FALSE)</f>
        <v>0.7</v>
      </c>
      <c r="L6321" s="47">
        <v>1</v>
      </c>
      <c r="M6321" s="47">
        <f>VLOOKUP(I6321,PGStock[],6,FALSE)</f>
        <v>200</v>
      </c>
      <c r="N6321" s="47">
        <f>+PGSales!$L6321*PGSales!$M6321</f>
        <v>200</v>
      </c>
    </row>
    <row r="6322" spans="1:14" hidden="1" x14ac:dyDescent="0.25">
      <c r="A6322" s="77">
        <f t="shared" si="564"/>
        <v>2025</v>
      </c>
      <c r="B6322" s="77">
        <f t="shared" si="565"/>
        <v>5</v>
      </c>
      <c r="C6322" s="73">
        <v>45780</v>
      </c>
      <c r="D6322" s="79" t="s">
        <v>56</v>
      </c>
      <c r="E6322" s="80" t="s">
        <v>515</v>
      </c>
      <c r="F6322" s="81" t="str">
        <f>VLOOKUP(E6322,Customer[],2,FALSE)</f>
        <v xml:space="preserve">KK </v>
      </c>
      <c r="G6322" s="69" t="str">
        <f>VLOOKUP(E6322,Customer[],3,FALSE)</f>
        <v>Oae Yin Sd</v>
      </c>
      <c r="H6322" s="69" t="str">
        <f>VLOOKUP(E6322,Customer[],4,FALSE)</f>
        <v>Htauk kyant</v>
      </c>
      <c r="I6322" s="48" t="s">
        <v>25</v>
      </c>
      <c r="J6322" s="82" t="str">
        <f>VLOOKUP(I6322,PGStock[],2,FALSE)</f>
        <v>Columbus Super Red Smooth 350 Ml</v>
      </c>
      <c r="K6322" s="71">
        <f>VLOOKUP(I6322,PGStock[],3,FALSE)</f>
        <v>0.35</v>
      </c>
      <c r="L6322" s="47">
        <v>5</v>
      </c>
      <c r="M6322" s="47">
        <f>VLOOKUP(I6322,PGStock[],6,FALSE)</f>
        <v>150</v>
      </c>
      <c r="N6322" s="47">
        <f>+PGSales!$L6322*PGSales!$M6322</f>
        <v>750</v>
      </c>
    </row>
    <row r="6323" spans="1:14" hidden="1" x14ac:dyDescent="0.25">
      <c r="A6323" s="77">
        <f t="shared" ref="A6323:A6334" si="566">YEAR(C6323)</f>
        <v>2025</v>
      </c>
      <c r="B6323" s="77">
        <f t="shared" ref="B6323:B6334" si="567">MONTH(C6323)</f>
        <v>5</v>
      </c>
      <c r="C6323" s="73">
        <v>45780</v>
      </c>
      <c r="D6323" s="79" t="s">
        <v>367</v>
      </c>
      <c r="E6323" s="80" t="s">
        <v>740</v>
      </c>
      <c r="F6323" s="81" t="str">
        <f>VLOOKUP(E6323,Customer[],2,FALSE)</f>
        <v>AATT 1</v>
      </c>
      <c r="G6323" s="69" t="str">
        <f>VLOOKUP(E6323,Customer[],3,FALSE)</f>
        <v>Sittwe RD</v>
      </c>
      <c r="H6323" s="69" t="str">
        <f>VLOOKUP(E6323,Customer[],4,FALSE)</f>
        <v>Hlaing Thar Yar</v>
      </c>
      <c r="I6323" s="48" t="s">
        <v>25</v>
      </c>
      <c r="J6323" s="82" t="str">
        <f>VLOOKUP(I6323,PGStock[],2,FALSE)</f>
        <v>Columbus Super Red Smooth 350 Ml</v>
      </c>
      <c r="K6323" s="71">
        <f>VLOOKUP(I6323,PGStock[],3,FALSE)</f>
        <v>0.35</v>
      </c>
      <c r="L6323" s="47">
        <v>1</v>
      </c>
      <c r="M6323" s="47">
        <f>VLOOKUP(I6323,PGStock[],6,FALSE)</f>
        <v>150</v>
      </c>
      <c r="N6323" s="47">
        <f>+PGSales!$L6323*PGSales!$M6323</f>
        <v>150</v>
      </c>
    </row>
    <row r="6324" spans="1:14" hidden="1" x14ac:dyDescent="0.25">
      <c r="A6324" s="77">
        <f t="shared" si="566"/>
        <v>2025</v>
      </c>
      <c r="B6324" s="77">
        <f t="shared" si="567"/>
        <v>5</v>
      </c>
      <c r="C6324" s="73">
        <v>45780</v>
      </c>
      <c r="D6324" s="79" t="s">
        <v>3</v>
      </c>
      <c r="E6324" s="80" t="s">
        <v>742</v>
      </c>
      <c r="F6324" s="81" t="str">
        <f>VLOOKUP(E6324,Customer[],2,FALSE)</f>
        <v xml:space="preserve">AATT </v>
      </c>
      <c r="G6324" s="69" t="str">
        <f>VLOOKUP(E6324,Customer[],3,FALSE)</f>
        <v>Mandalay Rd</v>
      </c>
      <c r="H6324" s="69" t="str">
        <f>VLOOKUP(E6324,Customer[],4,FALSE)</f>
        <v>Hlaing Thar Yar</v>
      </c>
      <c r="I6324" s="48" t="s">
        <v>25</v>
      </c>
      <c r="J6324" s="82" t="str">
        <f>VLOOKUP(I6324,PGStock[],2,FALSE)</f>
        <v>Columbus Super Red Smooth 350 Ml</v>
      </c>
      <c r="K6324" s="71">
        <f>VLOOKUP(I6324,PGStock[],3,FALSE)</f>
        <v>0.35</v>
      </c>
      <c r="L6324" s="47">
        <v>1</v>
      </c>
      <c r="M6324" s="47">
        <f>VLOOKUP(I6324,PGStock[],6,FALSE)</f>
        <v>150</v>
      </c>
      <c r="N6324" s="47">
        <f>+PGSales!$L6324*PGSales!$M6324</f>
        <v>150</v>
      </c>
    </row>
    <row r="6325" spans="1:14" hidden="1" x14ac:dyDescent="0.25">
      <c r="A6325" s="77">
        <f t="shared" si="566"/>
        <v>2025</v>
      </c>
      <c r="B6325" s="77">
        <f t="shared" si="567"/>
        <v>5</v>
      </c>
      <c r="C6325" s="73">
        <v>45780</v>
      </c>
      <c r="D6325" s="79" t="s">
        <v>76</v>
      </c>
      <c r="E6325" s="80" t="s">
        <v>169</v>
      </c>
      <c r="F6325" s="81" t="str">
        <f>VLOOKUP(E6325,Customer[],2,FALSE)</f>
        <v xml:space="preserve">Kaung </v>
      </c>
      <c r="G6325" s="69" t="str">
        <f>VLOOKUP(E6325,Customer[],3,FALSE)</f>
        <v>Sin Phyu Shin Rd</v>
      </c>
      <c r="H6325" s="69" t="str">
        <f>VLOOKUP(E6325,Customer[],4,FALSE)</f>
        <v>Hlaing Thar Yar</v>
      </c>
      <c r="I6325" s="48" t="s">
        <v>25</v>
      </c>
      <c r="J6325" s="82" t="str">
        <f>VLOOKUP(I6325,PGStock[],2,FALSE)</f>
        <v>Columbus Super Red Smooth 350 Ml</v>
      </c>
      <c r="K6325" s="71">
        <f>VLOOKUP(I6325,PGStock[],3,FALSE)</f>
        <v>0.35</v>
      </c>
      <c r="L6325" s="47">
        <v>3</v>
      </c>
      <c r="M6325" s="47">
        <f>VLOOKUP(I6325,PGStock[],6,FALSE)</f>
        <v>150</v>
      </c>
      <c r="N6325" s="47">
        <f>+PGSales!$L6325*PGSales!$M6325</f>
        <v>450</v>
      </c>
    </row>
    <row r="6326" spans="1:14" hidden="1" x14ac:dyDescent="0.25">
      <c r="A6326" s="77">
        <f t="shared" si="566"/>
        <v>2025</v>
      </c>
      <c r="B6326" s="77">
        <f t="shared" si="567"/>
        <v>5</v>
      </c>
      <c r="C6326" s="73">
        <v>45780</v>
      </c>
      <c r="D6326" s="79" t="s">
        <v>76</v>
      </c>
      <c r="E6326" s="80" t="s">
        <v>169</v>
      </c>
      <c r="F6326" s="81" t="str">
        <f>VLOOKUP(E6326,Customer[],2,FALSE)</f>
        <v xml:space="preserve">Kaung </v>
      </c>
      <c r="G6326" s="69" t="str">
        <f>VLOOKUP(E6326,Customer[],3,FALSE)</f>
        <v>Sin Phyu Shin Rd</v>
      </c>
      <c r="H6326" s="69" t="str">
        <f>VLOOKUP(E6326,Customer[],4,FALSE)</f>
        <v>Hlaing Thar Yar</v>
      </c>
      <c r="I6326" s="48" t="s">
        <v>18</v>
      </c>
      <c r="J6326" s="82" t="str">
        <f>VLOOKUP(I6326,PGStock[],2,FALSE)</f>
        <v>Formula Rum 350ml</v>
      </c>
      <c r="K6326" s="71">
        <f>VLOOKUP(I6326,PGStock[],3,FALSE)</f>
        <v>0.35</v>
      </c>
      <c r="L6326" s="47">
        <v>1</v>
      </c>
      <c r="M6326" s="47">
        <f>VLOOKUP(I6326,PGStock[],6,FALSE)</f>
        <v>150</v>
      </c>
      <c r="N6326" s="47">
        <f>+PGSales!$L6326*PGSales!$M6326</f>
        <v>150</v>
      </c>
    </row>
    <row r="6327" spans="1:14" hidden="1" x14ac:dyDescent="0.25">
      <c r="A6327" s="77">
        <f t="shared" si="566"/>
        <v>2025</v>
      </c>
      <c r="B6327" s="77">
        <f t="shared" si="567"/>
        <v>5</v>
      </c>
      <c r="C6327" s="73">
        <v>45780</v>
      </c>
      <c r="D6327" s="79" t="s">
        <v>4</v>
      </c>
      <c r="E6327" s="80" t="s">
        <v>738</v>
      </c>
      <c r="F6327" s="81" t="str">
        <f>VLOOKUP(E6327,Customer[],2,FALSE)</f>
        <v>Win</v>
      </c>
      <c r="G6327" s="69" t="str">
        <f>VLOOKUP(E6327,Customer[],3,FALSE)</f>
        <v>Anaw Yathar Rd</v>
      </c>
      <c r="H6327" s="69" t="str">
        <f>VLOOKUP(E6327,Customer[],4,FALSE)</f>
        <v>Hlaing Thar Yar</v>
      </c>
      <c r="I6327" s="48" t="s">
        <v>20</v>
      </c>
      <c r="J6327" s="82" t="str">
        <f>VLOOKUP(I6327,PGStock[],2,FALSE)</f>
        <v>Formula Rum 700ml</v>
      </c>
      <c r="K6327" s="71">
        <f>VLOOKUP(I6327,PGStock[],3,FALSE)</f>
        <v>0.7</v>
      </c>
      <c r="L6327" s="47">
        <v>1</v>
      </c>
      <c r="M6327" s="47">
        <f>VLOOKUP(I6327,PGStock[],6,FALSE)</f>
        <v>200</v>
      </c>
      <c r="N6327" s="47">
        <f>+PGSales!$L6327*PGSales!$M6327</f>
        <v>200</v>
      </c>
    </row>
    <row r="6328" spans="1:14" hidden="1" x14ac:dyDescent="0.25">
      <c r="A6328" s="77">
        <f t="shared" si="566"/>
        <v>2025</v>
      </c>
      <c r="B6328" s="77">
        <f t="shared" si="567"/>
        <v>5</v>
      </c>
      <c r="C6328" s="73">
        <v>45780</v>
      </c>
      <c r="D6328" s="79" t="s">
        <v>70</v>
      </c>
      <c r="E6328" s="80" t="s">
        <v>736</v>
      </c>
      <c r="F6328" s="81" t="str">
        <f>VLOOKUP(E6328,Customer[],2,FALSE)</f>
        <v>Shwe Hinner</v>
      </c>
      <c r="G6328" s="69" t="str">
        <f>VLOOKUP(E6328,Customer[],3,FALSE)</f>
        <v>Anaw Yathar Rd</v>
      </c>
      <c r="H6328" s="69" t="str">
        <f>VLOOKUP(E6328,Customer[],4,FALSE)</f>
        <v>Hlaing Thar Yar</v>
      </c>
      <c r="I6328" s="48" t="s">
        <v>27</v>
      </c>
      <c r="J6328" s="82" t="str">
        <f>VLOOKUP(I6328,PGStock[],2,FALSE)</f>
        <v>Columbus Super Red Smooth 700 Ml</v>
      </c>
      <c r="K6328" s="71">
        <f>VLOOKUP(I6328,PGStock[],3,FALSE)</f>
        <v>0.7</v>
      </c>
      <c r="L6328" s="47">
        <v>1</v>
      </c>
      <c r="M6328" s="47">
        <f>VLOOKUP(I6328,PGStock[],6,FALSE)</f>
        <v>200</v>
      </c>
      <c r="N6328" s="47">
        <f>+PGSales!$L6328*PGSales!$M6328</f>
        <v>200</v>
      </c>
    </row>
    <row r="6329" spans="1:14" hidden="1" x14ac:dyDescent="0.25">
      <c r="A6329" s="77">
        <f t="shared" si="566"/>
        <v>2025</v>
      </c>
      <c r="B6329" s="77">
        <f t="shared" si="567"/>
        <v>5</v>
      </c>
      <c r="C6329" s="73">
        <v>45780</v>
      </c>
      <c r="D6329" s="79" t="s">
        <v>70</v>
      </c>
      <c r="E6329" s="80" t="s">
        <v>736</v>
      </c>
      <c r="F6329" s="81" t="str">
        <f>VLOOKUP(E6329,Customer[],2,FALSE)</f>
        <v>Shwe Hinner</v>
      </c>
      <c r="G6329" s="69" t="str">
        <f>VLOOKUP(E6329,Customer[],3,FALSE)</f>
        <v>Anaw Yathar Rd</v>
      </c>
      <c r="H6329" s="69" t="str">
        <f>VLOOKUP(E6329,Customer[],4,FALSE)</f>
        <v>Hlaing Thar Yar</v>
      </c>
      <c r="I6329" s="48" t="s">
        <v>25</v>
      </c>
      <c r="J6329" s="82" t="str">
        <f>VLOOKUP(I6329,PGStock[],2,FALSE)</f>
        <v>Columbus Super Red Smooth 350 Ml</v>
      </c>
      <c r="K6329" s="71">
        <f>VLOOKUP(I6329,PGStock[],3,FALSE)</f>
        <v>0.35</v>
      </c>
      <c r="L6329" s="47">
        <v>5</v>
      </c>
      <c r="M6329" s="47">
        <f>VLOOKUP(I6329,PGStock[],6,FALSE)</f>
        <v>150</v>
      </c>
      <c r="N6329" s="47">
        <f>+PGSales!$L6329*PGSales!$M6329</f>
        <v>750</v>
      </c>
    </row>
    <row r="6330" spans="1:14" hidden="1" x14ac:dyDescent="0.25">
      <c r="A6330" s="77">
        <f t="shared" si="566"/>
        <v>2025</v>
      </c>
      <c r="B6330" s="77">
        <f t="shared" si="567"/>
        <v>5</v>
      </c>
      <c r="C6330" s="73">
        <v>45780</v>
      </c>
      <c r="D6330" s="79" t="s">
        <v>70</v>
      </c>
      <c r="E6330" s="80" t="s">
        <v>736</v>
      </c>
      <c r="F6330" s="81" t="str">
        <f>VLOOKUP(E6330,Customer[],2,FALSE)</f>
        <v>Shwe Hinner</v>
      </c>
      <c r="G6330" s="69" t="str">
        <f>VLOOKUP(E6330,Customer[],3,FALSE)</f>
        <v>Anaw Yathar Rd</v>
      </c>
      <c r="H6330" s="69" t="str">
        <f>VLOOKUP(E6330,Customer[],4,FALSE)</f>
        <v>Hlaing Thar Yar</v>
      </c>
      <c r="I6330" s="48" t="s">
        <v>20</v>
      </c>
      <c r="J6330" s="82" t="str">
        <f>VLOOKUP(I6330,PGStock[],2,FALSE)</f>
        <v>Formula Rum 700ml</v>
      </c>
      <c r="K6330" s="71">
        <f>VLOOKUP(I6330,PGStock[],3,FALSE)</f>
        <v>0.7</v>
      </c>
      <c r="L6330" s="47">
        <v>1</v>
      </c>
      <c r="M6330" s="47">
        <f>VLOOKUP(I6330,PGStock[],6,FALSE)</f>
        <v>200</v>
      </c>
      <c r="N6330" s="47">
        <f>+PGSales!$L6330*PGSales!$M6330</f>
        <v>200</v>
      </c>
    </row>
    <row r="6331" spans="1:14" hidden="1" x14ac:dyDescent="0.25">
      <c r="A6331" s="77">
        <f t="shared" si="566"/>
        <v>2025</v>
      </c>
      <c r="B6331" s="77">
        <f t="shared" si="567"/>
        <v>5</v>
      </c>
      <c r="C6331" s="73">
        <v>45780</v>
      </c>
      <c r="D6331" s="79" t="s">
        <v>74</v>
      </c>
      <c r="E6331" s="80" t="s">
        <v>734</v>
      </c>
      <c r="F6331" s="81" t="str">
        <f>VLOOKUP(E6331,Customer[],2,FALSE)</f>
        <v>Phyo</v>
      </c>
      <c r="G6331" s="69" t="str">
        <f>VLOOKUP(E6331,Customer[],3,FALSE)</f>
        <v>Anaw Yathar Rd</v>
      </c>
      <c r="H6331" s="69" t="str">
        <f>VLOOKUP(E6331,Customer[],4,FALSE)</f>
        <v>Hlaing Thar Yar</v>
      </c>
      <c r="I6331" s="48" t="s">
        <v>25</v>
      </c>
      <c r="J6331" s="82" t="str">
        <f>VLOOKUP(I6331,PGStock[],2,FALSE)</f>
        <v>Columbus Super Red Smooth 350 Ml</v>
      </c>
      <c r="K6331" s="71">
        <f>VLOOKUP(I6331,PGStock[],3,FALSE)</f>
        <v>0.35</v>
      </c>
      <c r="L6331" s="47">
        <v>3</v>
      </c>
      <c r="M6331" s="47">
        <f>VLOOKUP(I6331,PGStock[],6,FALSE)</f>
        <v>150</v>
      </c>
      <c r="N6331" s="47">
        <f>+PGSales!$L6331*PGSales!$M6331</f>
        <v>450</v>
      </c>
    </row>
    <row r="6332" spans="1:14" hidden="1" x14ac:dyDescent="0.25">
      <c r="A6332" s="77">
        <f t="shared" si="566"/>
        <v>2025</v>
      </c>
      <c r="B6332" s="77">
        <f t="shared" si="567"/>
        <v>5</v>
      </c>
      <c r="C6332" s="73">
        <v>45780</v>
      </c>
      <c r="D6332" s="79" t="s">
        <v>74</v>
      </c>
      <c r="E6332" s="80" t="s">
        <v>734</v>
      </c>
      <c r="F6332" s="81" t="str">
        <f>VLOOKUP(E6332,Customer[],2,FALSE)</f>
        <v>Phyo</v>
      </c>
      <c r="G6332" s="69" t="str">
        <f>VLOOKUP(E6332,Customer[],3,FALSE)</f>
        <v>Anaw Yathar Rd</v>
      </c>
      <c r="H6332" s="69" t="str">
        <f>VLOOKUP(E6332,Customer[],4,FALSE)</f>
        <v>Hlaing Thar Yar</v>
      </c>
      <c r="I6332" s="48" t="s">
        <v>18</v>
      </c>
      <c r="J6332" s="82" t="str">
        <f>VLOOKUP(I6332,PGStock[],2,FALSE)</f>
        <v>Formula Rum 350ml</v>
      </c>
      <c r="K6332" s="71">
        <f>VLOOKUP(I6332,PGStock[],3,FALSE)</f>
        <v>0.35</v>
      </c>
      <c r="L6332" s="47">
        <v>1</v>
      </c>
      <c r="M6332" s="47">
        <f>VLOOKUP(I6332,PGStock[],6,FALSE)</f>
        <v>150</v>
      </c>
      <c r="N6332" s="47">
        <f>+PGSales!$L6332*PGSales!$M6332</f>
        <v>150</v>
      </c>
    </row>
    <row r="6333" spans="1:14" hidden="1" x14ac:dyDescent="0.25">
      <c r="A6333" s="77">
        <f t="shared" si="566"/>
        <v>2025</v>
      </c>
      <c r="B6333" s="77">
        <f t="shared" si="567"/>
        <v>5</v>
      </c>
      <c r="C6333" s="73">
        <v>45780</v>
      </c>
      <c r="D6333" s="79" t="s">
        <v>131</v>
      </c>
      <c r="E6333" s="80" t="s">
        <v>737</v>
      </c>
      <c r="F6333" s="81" t="str">
        <f>VLOOKUP(E6333,Customer[],2,FALSE)</f>
        <v>Lucky 7</v>
      </c>
      <c r="G6333" s="69" t="str">
        <f>VLOOKUP(E6333,Customer[],3,FALSE)</f>
        <v>Anaw Yathar Rd</v>
      </c>
      <c r="H6333" s="69" t="str">
        <f>VLOOKUP(E6333,Customer[],4,FALSE)</f>
        <v>Hlaing Thar Yar</v>
      </c>
      <c r="I6333" s="48" t="s">
        <v>20</v>
      </c>
      <c r="J6333" s="82" t="str">
        <f>VLOOKUP(I6333,PGStock[],2,FALSE)</f>
        <v>Formula Rum 700ml</v>
      </c>
      <c r="K6333" s="71">
        <f>VLOOKUP(I6333,PGStock[],3,FALSE)</f>
        <v>0.7</v>
      </c>
      <c r="L6333" s="47">
        <v>1</v>
      </c>
      <c r="M6333" s="47">
        <f>VLOOKUP(I6333,PGStock[],6,FALSE)</f>
        <v>200</v>
      </c>
      <c r="N6333" s="47">
        <f>+PGSales!$L6333*PGSales!$M6333</f>
        <v>200</v>
      </c>
    </row>
    <row r="6334" spans="1:14" hidden="1" x14ac:dyDescent="0.25">
      <c r="A6334" s="77">
        <f t="shared" si="566"/>
        <v>2025</v>
      </c>
      <c r="B6334" s="77">
        <f t="shared" si="567"/>
        <v>5</v>
      </c>
      <c r="C6334" s="73">
        <v>45780</v>
      </c>
      <c r="D6334" s="79" t="s">
        <v>131</v>
      </c>
      <c r="E6334" s="80" t="s">
        <v>737</v>
      </c>
      <c r="F6334" s="81" t="str">
        <f>VLOOKUP(E6334,Customer[],2,FALSE)</f>
        <v>Lucky 7</v>
      </c>
      <c r="G6334" s="69" t="str">
        <f>VLOOKUP(E6334,Customer[],3,FALSE)</f>
        <v>Anaw Yathar Rd</v>
      </c>
      <c r="H6334" s="69" t="str">
        <f>VLOOKUP(E6334,Customer[],4,FALSE)</f>
        <v>Hlaing Thar Yar</v>
      </c>
      <c r="I6334" s="48" t="s">
        <v>18</v>
      </c>
      <c r="J6334" s="82" t="str">
        <f>VLOOKUP(I6334,PGStock[],2,FALSE)</f>
        <v>Formula Rum 350ml</v>
      </c>
      <c r="K6334" s="71">
        <f>VLOOKUP(I6334,PGStock[],3,FALSE)</f>
        <v>0.35</v>
      </c>
      <c r="L6334" s="47">
        <v>3</v>
      </c>
      <c r="M6334" s="47">
        <f>VLOOKUP(I6334,PGStock[],6,FALSE)</f>
        <v>150</v>
      </c>
      <c r="N6334" s="47">
        <f>+PGSales!$L6334*PGSales!$M6334</f>
        <v>450</v>
      </c>
    </row>
    <row r="6335" spans="1:14" hidden="1" x14ac:dyDescent="0.25">
      <c r="A6335" s="77">
        <f t="shared" ref="A6335:A6348" si="568">YEAR(C6335)</f>
        <v>2025</v>
      </c>
      <c r="B6335" s="77">
        <f t="shared" ref="B6335:B6348" si="569">MONTH(C6335)</f>
        <v>5</v>
      </c>
      <c r="C6335" s="73">
        <v>45780</v>
      </c>
      <c r="D6335" s="79" t="s">
        <v>186</v>
      </c>
      <c r="E6335" s="80" t="s">
        <v>728</v>
      </c>
      <c r="F6335" s="81" t="str">
        <f>VLOOKUP(E6335,Customer[],2,FALSE)</f>
        <v>Soe Moe Kyawe</v>
      </c>
      <c r="G6335" s="69" t="str">
        <f>VLOOKUP(E6335,Customer[],3,FALSE)</f>
        <v xml:space="preserve">Lanlit Lan </v>
      </c>
      <c r="H6335" s="69" t="str">
        <f>VLOOKUP(E6335,Customer[],4,FALSE)</f>
        <v>Insein</v>
      </c>
      <c r="I6335" s="48" t="s">
        <v>27</v>
      </c>
      <c r="J6335" s="82" t="str">
        <f>VLOOKUP(I6335,PGStock[],2,FALSE)</f>
        <v>Columbus Super Red Smooth 700 Ml</v>
      </c>
      <c r="K6335" s="71">
        <f>VLOOKUP(I6335,PGStock[],3,FALSE)</f>
        <v>0.7</v>
      </c>
      <c r="L6335" s="47">
        <v>1</v>
      </c>
      <c r="M6335" s="47">
        <f>VLOOKUP(I6335,PGStock[],6,FALSE)</f>
        <v>200</v>
      </c>
      <c r="N6335" s="47">
        <f>+PGSales!$L6335*PGSales!$M6335</f>
        <v>200</v>
      </c>
    </row>
    <row r="6336" spans="1:14" hidden="1" x14ac:dyDescent="0.25">
      <c r="A6336" s="77">
        <f t="shared" si="568"/>
        <v>2025</v>
      </c>
      <c r="B6336" s="77">
        <f t="shared" si="569"/>
        <v>5</v>
      </c>
      <c r="C6336" s="73">
        <v>45780</v>
      </c>
      <c r="D6336" s="79" t="s">
        <v>186</v>
      </c>
      <c r="E6336" s="80" t="s">
        <v>728</v>
      </c>
      <c r="F6336" s="81" t="str">
        <f>VLOOKUP(E6336,Customer[],2,FALSE)</f>
        <v>Soe Moe Kyawe</v>
      </c>
      <c r="G6336" s="69" t="str">
        <f>VLOOKUP(E6336,Customer[],3,FALSE)</f>
        <v xml:space="preserve">Lanlit Lan </v>
      </c>
      <c r="H6336" s="69" t="str">
        <f>VLOOKUP(E6336,Customer[],4,FALSE)</f>
        <v>Insein</v>
      </c>
      <c r="I6336" s="48" t="s">
        <v>25</v>
      </c>
      <c r="J6336" s="82" t="str">
        <f>VLOOKUP(I6336,PGStock[],2,FALSE)</f>
        <v>Columbus Super Red Smooth 350 Ml</v>
      </c>
      <c r="K6336" s="71">
        <f>VLOOKUP(I6336,PGStock[],3,FALSE)</f>
        <v>0.35</v>
      </c>
      <c r="L6336" s="47">
        <v>4</v>
      </c>
      <c r="M6336" s="47">
        <f>VLOOKUP(I6336,PGStock[],6,FALSE)</f>
        <v>150</v>
      </c>
      <c r="N6336" s="47">
        <f>+PGSales!$L6336*PGSales!$M6336</f>
        <v>600</v>
      </c>
    </row>
    <row r="6337" spans="1:14" hidden="1" x14ac:dyDescent="0.25">
      <c r="A6337" s="77">
        <f t="shared" si="568"/>
        <v>2025</v>
      </c>
      <c r="B6337" s="77">
        <f t="shared" si="569"/>
        <v>5</v>
      </c>
      <c r="C6337" s="73">
        <v>45780</v>
      </c>
      <c r="D6337" s="79" t="s">
        <v>0</v>
      </c>
      <c r="E6337" s="80" t="s">
        <v>589</v>
      </c>
      <c r="F6337" s="81" t="str">
        <f>VLOOKUP(E6337,Customer[],2,FALSE)</f>
        <v>Yarket Nu Wai</v>
      </c>
      <c r="G6337" s="69" t="str">
        <f>VLOOKUP(E6337,Customer[],3,FALSE)</f>
        <v>Anake Gonkone Rd</v>
      </c>
      <c r="H6337" s="69" t="str">
        <f>VLOOKUP(E6337,Customer[],4,FALSE)</f>
        <v>Insein</v>
      </c>
      <c r="I6337" s="48" t="s">
        <v>25</v>
      </c>
      <c r="J6337" s="82" t="str">
        <f>VLOOKUP(I6337,PGStock[],2,FALSE)</f>
        <v>Columbus Super Red Smooth 350 Ml</v>
      </c>
      <c r="K6337" s="71">
        <f>VLOOKUP(I6337,PGStock[],3,FALSE)</f>
        <v>0.35</v>
      </c>
      <c r="L6337" s="47">
        <v>11</v>
      </c>
      <c r="M6337" s="47">
        <f>VLOOKUP(I6337,PGStock[],6,FALSE)</f>
        <v>150</v>
      </c>
      <c r="N6337" s="47">
        <f>+PGSales!$L6337*PGSales!$M6337</f>
        <v>1650</v>
      </c>
    </row>
    <row r="6338" spans="1:14" hidden="1" x14ac:dyDescent="0.25">
      <c r="A6338" s="77">
        <f t="shared" si="568"/>
        <v>2025</v>
      </c>
      <c r="B6338" s="77">
        <f t="shared" si="569"/>
        <v>5</v>
      </c>
      <c r="C6338" s="73">
        <v>45780</v>
      </c>
      <c r="D6338" s="79" t="s">
        <v>187</v>
      </c>
      <c r="E6338" s="80" t="s">
        <v>587</v>
      </c>
      <c r="F6338" s="81" t="str">
        <f>VLOOKUP(E6338,Customer[],2,FALSE)</f>
        <v>Shwe Myaing</v>
      </c>
      <c r="G6338" s="69" t="str">
        <f>VLOOKUP(E6338,Customer[],3,FALSE)</f>
        <v>Baho Rd</v>
      </c>
      <c r="H6338" s="69" t="str">
        <f>VLOOKUP(E6338,Customer[],4,FALSE)</f>
        <v>Hlaing</v>
      </c>
      <c r="I6338" s="48" t="s">
        <v>25</v>
      </c>
      <c r="J6338" s="82" t="str">
        <f>VLOOKUP(I6338,PGStock[],2,FALSE)</f>
        <v>Columbus Super Red Smooth 350 Ml</v>
      </c>
      <c r="K6338" s="71">
        <f>VLOOKUP(I6338,PGStock[],3,FALSE)</f>
        <v>0.35</v>
      </c>
      <c r="L6338" s="47">
        <v>7</v>
      </c>
      <c r="M6338" s="47">
        <f>VLOOKUP(I6338,PGStock[],6,FALSE)</f>
        <v>150</v>
      </c>
      <c r="N6338" s="47">
        <f>+PGSales!$L6338*PGSales!$M6338</f>
        <v>1050</v>
      </c>
    </row>
    <row r="6339" spans="1:14" hidden="1" x14ac:dyDescent="0.25">
      <c r="A6339" s="77">
        <f t="shared" si="568"/>
        <v>2025</v>
      </c>
      <c r="B6339" s="77">
        <f t="shared" si="569"/>
        <v>5</v>
      </c>
      <c r="C6339" s="73">
        <v>45780</v>
      </c>
      <c r="D6339" s="79" t="s">
        <v>187</v>
      </c>
      <c r="E6339" s="80" t="s">
        <v>587</v>
      </c>
      <c r="F6339" s="81" t="str">
        <f>VLOOKUP(E6339,Customer[],2,FALSE)</f>
        <v>Shwe Myaing</v>
      </c>
      <c r="G6339" s="69" t="str">
        <f>VLOOKUP(E6339,Customer[],3,FALSE)</f>
        <v>Baho Rd</v>
      </c>
      <c r="H6339" s="69" t="str">
        <f>VLOOKUP(E6339,Customer[],4,FALSE)</f>
        <v>Hlaing</v>
      </c>
      <c r="I6339" s="48" t="s">
        <v>23</v>
      </c>
      <c r="J6339" s="82" t="str">
        <f>VLOOKUP(I6339,PGStock[],2,FALSE)</f>
        <v>Columbus Super Red Smooth 175 Ml</v>
      </c>
      <c r="K6339" s="71">
        <f>VLOOKUP(I6339,PGStock[],3,FALSE)</f>
        <v>0.17499999999999999</v>
      </c>
      <c r="L6339" s="47">
        <v>4</v>
      </c>
      <c r="M6339" s="47">
        <f>VLOOKUP(I6339,PGStock[],6,FALSE)</f>
        <v>100</v>
      </c>
      <c r="N6339" s="47">
        <f>+PGSales!$L6339*PGSales!$M6339</f>
        <v>400</v>
      </c>
    </row>
    <row r="6340" spans="1:14" hidden="1" x14ac:dyDescent="0.25">
      <c r="A6340" s="77">
        <f t="shared" si="568"/>
        <v>2025</v>
      </c>
      <c r="B6340" s="77">
        <f t="shared" si="569"/>
        <v>5</v>
      </c>
      <c r="C6340" s="73">
        <v>45780</v>
      </c>
      <c r="D6340" s="79" t="s">
        <v>187</v>
      </c>
      <c r="E6340" s="80" t="s">
        <v>587</v>
      </c>
      <c r="F6340" s="81" t="str">
        <f>VLOOKUP(E6340,Customer[],2,FALSE)</f>
        <v>Shwe Myaing</v>
      </c>
      <c r="G6340" s="69" t="str">
        <f>VLOOKUP(E6340,Customer[],3,FALSE)</f>
        <v>Baho Rd</v>
      </c>
      <c r="H6340" s="69" t="str">
        <f>VLOOKUP(E6340,Customer[],4,FALSE)</f>
        <v>Hlaing</v>
      </c>
      <c r="I6340" s="48" t="s">
        <v>20</v>
      </c>
      <c r="J6340" s="82" t="str">
        <f>VLOOKUP(I6340,PGStock[],2,FALSE)</f>
        <v>Formula Rum 700ml</v>
      </c>
      <c r="K6340" s="71">
        <f>VLOOKUP(I6340,PGStock[],3,FALSE)</f>
        <v>0.7</v>
      </c>
      <c r="L6340" s="47">
        <v>1</v>
      </c>
      <c r="M6340" s="47">
        <f>VLOOKUP(I6340,PGStock[],6,FALSE)</f>
        <v>200</v>
      </c>
      <c r="N6340" s="47">
        <f>+PGSales!$L6340*PGSales!$M6340</f>
        <v>200</v>
      </c>
    </row>
    <row r="6341" spans="1:14" hidden="1" x14ac:dyDescent="0.25">
      <c r="A6341" s="77">
        <f t="shared" si="568"/>
        <v>2025</v>
      </c>
      <c r="B6341" s="77">
        <f t="shared" si="569"/>
        <v>5</v>
      </c>
      <c r="C6341" s="73">
        <v>45780</v>
      </c>
      <c r="D6341" s="79" t="s">
        <v>187</v>
      </c>
      <c r="E6341" s="80" t="s">
        <v>587</v>
      </c>
      <c r="F6341" s="81" t="str">
        <f>VLOOKUP(E6341,Customer[],2,FALSE)</f>
        <v>Shwe Myaing</v>
      </c>
      <c r="G6341" s="69" t="str">
        <f>VLOOKUP(E6341,Customer[],3,FALSE)</f>
        <v>Baho Rd</v>
      </c>
      <c r="H6341" s="69" t="str">
        <f>VLOOKUP(E6341,Customer[],4,FALSE)</f>
        <v>Hlaing</v>
      </c>
      <c r="I6341" s="48" t="s">
        <v>18</v>
      </c>
      <c r="J6341" s="82" t="str">
        <f>VLOOKUP(I6341,PGStock[],2,FALSE)</f>
        <v>Formula Rum 350ml</v>
      </c>
      <c r="K6341" s="71">
        <f>VLOOKUP(I6341,PGStock[],3,FALSE)</f>
        <v>0.35</v>
      </c>
      <c r="L6341" s="47">
        <v>3</v>
      </c>
      <c r="M6341" s="47">
        <f>VLOOKUP(I6341,PGStock[],6,FALSE)</f>
        <v>150</v>
      </c>
      <c r="N6341" s="47">
        <f>+PGSales!$L6341*PGSales!$M6341</f>
        <v>450</v>
      </c>
    </row>
    <row r="6342" spans="1:14" hidden="1" x14ac:dyDescent="0.25">
      <c r="A6342" s="77">
        <f t="shared" si="568"/>
        <v>2025</v>
      </c>
      <c r="B6342" s="77">
        <f t="shared" si="569"/>
        <v>5</v>
      </c>
      <c r="C6342" s="73">
        <v>45780</v>
      </c>
      <c r="D6342" s="79" t="s">
        <v>60</v>
      </c>
      <c r="E6342" s="80" t="s">
        <v>610</v>
      </c>
      <c r="F6342" s="81" t="str">
        <f>VLOOKUP(E6342,Customer[],2,FALSE)</f>
        <v>A&amp;T</v>
      </c>
      <c r="G6342" s="69" t="str">
        <f>VLOOKUP(E6342,Customer[],3,FALSE)</f>
        <v>Pa 50 Lan Baho</v>
      </c>
      <c r="H6342" s="69" t="str">
        <f>VLOOKUP(E6342,Customer[],4,FALSE)</f>
        <v>Hlaing</v>
      </c>
      <c r="I6342" s="48" t="s">
        <v>25</v>
      </c>
      <c r="J6342" s="82" t="str">
        <f>VLOOKUP(I6342,PGStock[],2,FALSE)</f>
        <v>Columbus Super Red Smooth 350 Ml</v>
      </c>
      <c r="K6342" s="71">
        <f>VLOOKUP(I6342,PGStock[],3,FALSE)</f>
        <v>0.35</v>
      </c>
      <c r="L6342" s="47">
        <v>5</v>
      </c>
      <c r="M6342" s="47">
        <f>VLOOKUP(I6342,PGStock[],6,FALSE)</f>
        <v>150</v>
      </c>
      <c r="N6342" s="47">
        <f>+PGSales!$L6342*PGSales!$M6342</f>
        <v>750</v>
      </c>
    </row>
    <row r="6343" spans="1:14" hidden="1" x14ac:dyDescent="0.25">
      <c r="A6343" s="77">
        <f t="shared" si="568"/>
        <v>2025</v>
      </c>
      <c r="B6343" s="77">
        <f t="shared" si="569"/>
        <v>5</v>
      </c>
      <c r="C6343" s="73">
        <v>45780</v>
      </c>
      <c r="D6343" s="79" t="s">
        <v>68</v>
      </c>
      <c r="E6343" s="80" t="s">
        <v>588</v>
      </c>
      <c r="F6343" s="81" t="str">
        <f>VLOOKUP(E6343,Customer[],2,FALSE)</f>
        <v>Family Store</v>
      </c>
      <c r="G6343" s="69" t="str">
        <f>VLOOKUP(E6343,Customer[],3,FALSE)</f>
        <v xml:space="preserve">Thanmine Lansone </v>
      </c>
      <c r="H6343" s="69" t="str">
        <f>VLOOKUP(E6343,Customer[],4,FALSE)</f>
        <v>Hlaing</v>
      </c>
      <c r="I6343" s="48" t="s">
        <v>25</v>
      </c>
      <c r="J6343" s="82" t="str">
        <f>VLOOKUP(I6343,PGStock[],2,FALSE)</f>
        <v>Columbus Super Red Smooth 350 Ml</v>
      </c>
      <c r="K6343" s="71">
        <f>VLOOKUP(I6343,PGStock[],3,FALSE)</f>
        <v>0.35</v>
      </c>
      <c r="L6343" s="47">
        <v>6</v>
      </c>
      <c r="M6343" s="47">
        <f>VLOOKUP(I6343,PGStock[],6,FALSE)</f>
        <v>150</v>
      </c>
      <c r="N6343" s="47">
        <f>+PGSales!$L6343*PGSales!$M6343</f>
        <v>900</v>
      </c>
    </row>
    <row r="6344" spans="1:14" hidden="1" x14ac:dyDescent="0.25">
      <c r="A6344" s="77">
        <f t="shared" si="568"/>
        <v>2025</v>
      </c>
      <c r="B6344" s="77">
        <f t="shared" si="569"/>
        <v>5</v>
      </c>
      <c r="C6344" s="73">
        <v>45780</v>
      </c>
      <c r="D6344" s="79" t="s">
        <v>68</v>
      </c>
      <c r="E6344" s="80" t="s">
        <v>588</v>
      </c>
      <c r="F6344" s="81" t="str">
        <f>VLOOKUP(E6344,Customer[],2,FALSE)</f>
        <v>Family Store</v>
      </c>
      <c r="G6344" s="69" t="str">
        <f>VLOOKUP(E6344,Customer[],3,FALSE)</f>
        <v xml:space="preserve">Thanmine Lansone </v>
      </c>
      <c r="H6344" s="69" t="str">
        <f>VLOOKUP(E6344,Customer[],4,FALSE)</f>
        <v>Hlaing</v>
      </c>
      <c r="I6344" s="48" t="s">
        <v>23</v>
      </c>
      <c r="J6344" s="82" t="str">
        <f>VLOOKUP(I6344,PGStock[],2,FALSE)</f>
        <v>Columbus Super Red Smooth 175 Ml</v>
      </c>
      <c r="K6344" s="71">
        <f>VLOOKUP(I6344,PGStock[],3,FALSE)</f>
        <v>0.17499999999999999</v>
      </c>
      <c r="L6344" s="47">
        <v>4</v>
      </c>
      <c r="M6344" s="47">
        <f>VLOOKUP(I6344,PGStock[],6,FALSE)</f>
        <v>100</v>
      </c>
      <c r="N6344" s="47">
        <f>+PGSales!$L6344*PGSales!$M6344</f>
        <v>400</v>
      </c>
    </row>
    <row r="6345" spans="1:14" hidden="1" x14ac:dyDescent="0.25">
      <c r="A6345" s="77">
        <f t="shared" si="568"/>
        <v>2025</v>
      </c>
      <c r="B6345" s="77">
        <f t="shared" si="569"/>
        <v>5</v>
      </c>
      <c r="C6345" s="73">
        <v>45780</v>
      </c>
      <c r="D6345" s="79" t="s">
        <v>1</v>
      </c>
      <c r="E6345" s="80" t="s">
        <v>570</v>
      </c>
      <c r="F6345" s="81" t="str">
        <f>VLOOKUP(E6345,Customer[],2,FALSE)</f>
        <v xml:space="preserve">Ko Kyaw </v>
      </c>
      <c r="G6345" s="69" t="str">
        <f>VLOOKUP(E6345,Customer[],3,FALSE)</f>
        <v>Magin Kyawan Rd</v>
      </c>
      <c r="H6345" s="69" t="str">
        <f>VLOOKUP(E6345,Customer[],4,FALSE)</f>
        <v>Insein</v>
      </c>
      <c r="I6345" s="48" t="s">
        <v>25</v>
      </c>
      <c r="J6345" s="82" t="str">
        <f>VLOOKUP(I6345,PGStock[],2,FALSE)</f>
        <v>Columbus Super Red Smooth 350 Ml</v>
      </c>
      <c r="K6345" s="71">
        <f>VLOOKUP(I6345,PGStock[],3,FALSE)</f>
        <v>0.35</v>
      </c>
      <c r="L6345" s="47">
        <v>3</v>
      </c>
      <c r="M6345" s="47">
        <f>VLOOKUP(I6345,PGStock[],6,FALSE)</f>
        <v>150</v>
      </c>
      <c r="N6345" s="47">
        <f>+PGSales!$L6345*PGSales!$M6345</f>
        <v>450</v>
      </c>
    </row>
    <row r="6346" spans="1:14" hidden="1" x14ac:dyDescent="0.25">
      <c r="A6346" s="77">
        <f t="shared" si="568"/>
        <v>2025</v>
      </c>
      <c r="B6346" s="77">
        <f t="shared" si="569"/>
        <v>5</v>
      </c>
      <c r="C6346" s="73">
        <v>45780</v>
      </c>
      <c r="D6346" s="79" t="s">
        <v>1</v>
      </c>
      <c r="E6346" s="80" t="s">
        <v>570</v>
      </c>
      <c r="F6346" s="81" t="str">
        <f>VLOOKUP(E6346,Customer[],2,FALSE)</f>
        <v xml:space="preserve">Ko Kyaw </v>
      </c>
      <c r="G6346" s="69" t="str">
        <f>VLOOKUP(E6346,Customer[],3,FALSE)</f>
        <v>Magin Kyawan Rd</v>
      </c>
      <c r="H6346" s="69" t="str">
        <f>VLOOKUP(E6346,Customer[],4,FALSE)</f>
        <v>Insein</v>
      </c>
      <c r="I6346" s="48" t="s">
        <v>18</v>
      </c>
      <c r="J6346" s="82" t="str">
        <f>VLOOKUP(I6346,PGStock[],2,FALSE)</f>
        <v>Formula Rum 350ml</v>
      </c>
      <c r="K6346" s="71">
        <f>VLOOKUP(I6346,PGStock[],3,FALSE)</f>
        <v>0.35</v>
      </c>
      <c r="L6346" s="47">
        <v>4</v>
      </c>
      <c r="M6346" s="47">
        <f>VLOOKUP(I6346,PGStock[],6,FALSE)</f>
        <v>150</v>
      </c>
      <c r="N6346" s="47">
        <f>+PGSales!$L6346*PGSales!$M6346</f>
        <v>600</v>
      </c>
    </row>
    <row r="6347" spans="1:14" hidden="1" x14ac:dyDescent="0.25">
      <c r="A6347" s="77">
        <f t="shared" si="568"/>
        <v>2025</v>
      </c>
      <c r="B6347" s="77">
        <f t="shared" si="569"/>
        <v>5</v>
      </c>
      <c r="C6347" s="73">
        <v>45780</v>
      </c>
      <c r="D6347" s="79" t="s">
        <v>2</v>
      </c>
      <c r="E6347" s="80" t="s">
        <v>591</v>
      </c>
      <c r="F6347" s="81" t="str">
        <f>VLOOKUP(E6347,Customer[],2,FALSE)</f>
        <v>Ma Thwe</v>
      </c>
      <c r="G6347" s="69" t="str">
        <f>VLOOKUP(E6347,Customer[],3,FALSE)</f>
        <v>Nawayat Rd</v>
      </c>
      <c r="H6347" s="69" t="str">
        <f>VLOOKUP(E6347,Customer[],4,FALSE)</f>
        <v>Insein</v>
      </c>
      <c r="I6347" s="48" t="s">
        <v>25</v>
      </c>
      <c r="J6347" s="82" t="str">
        <f>VLOOKUP(I6347,PGStock[],2,FALSE)</f>
        <v>Columbus Super Red Smooth 350 Ml</v>
      </c>
      <c r="K6347" s="71">
        <f>VLOOKUP(I6347,PGStock[],3,FALSE)</f>
        <v>0.35</v>
      </c>
      <c r="L6347" s="47">
        <v>3</v>
      </c>
      <c r="M6347" s="47">
        <f>VLOOKUP(I6347,PGStock[],6,FALSE)</f>
        <v>150</v>
      </c>
      <c r="N6347" s="47">
        <f>+PGSales!$L6347*PGSales!$M6347</f>
        <v>450</v>
      </c>
    </row>
    <row r="6348" spans="1:14" hidden="1" x14ac:dyDescent="0.25">
      <c r="A6348" s="77">
        <f t="shared" si="568"/>
        <v>2025</v>
      </c>
      <c r="B6348" s="77">
        <f t="shared" si="569"/>
        <v>5</v>
      </c>
      <c r="C6348" s="73">
        <v>45782</v>
      </c>
      <c r="D6348" s="79" t="s">
        <v>0</v>
      </c>
      <c r="E6348" s="80" t="s">
        <v>181</v>
      </c>
      <c r="F6348" s="81" t="str">
        <f>VLOOKUP(E6348,Customer[],2,FALSE)</f>
        <v>Shin Shin</v>
      </c>
      <c r="G6348" s="69" t="str">
        <f>VLOOKUP(E6348,Customer[],3,FALSE)</f>
        <v>Joephyu Rd</v>
      </c>
      <c r="H6348" s="69" t="str">
        <f>VLOOKUP(E6348,Customer[],4,FALSE)</f>
        <v>Mangalardon</v>
      </c>
      <c r="I6348" s="48" t="s">
        <v>25</v>
      </c>
      <c r="J6348" s="82" t="str">
        <f>VLOOKUP(I6348,PGStock[],2,FALSE)</f>
        <v>Columbus Super Red Smooth 350 Ml</v>
      </c>
      <c r="K6348" s="71">
        <f>VLOOKUP(I6348,PGStock[],3,FALSE)</f>
        <v>0.35</v>
      </c>
      <c r="L6348" s="47">
        <v>2</v>
      </c>
      <c r="M6348" s="47">
        <f>VLOOKUP(I6348,PGStock[],6,FALSE)</f>
        <v>150</v>
      </c>
      <c r="N6348" s="47">
        <f>+PGSales!$L6348*PGSales!$M6348</f>
        <v>300</v>
      </c>
    </row>
    <row r="6349" spans="1:14" hidden="1" x14ac:dyDescent="0.25">
      <c r="A6349" s="77">
        <f t="shared" ref="A6349:A6362" si="570">YEAR(C6349)</f>
        <v>2025</v>
      </c>
      <c r="B6349" s="77">
        <f t="shared" ref="B6349:B6362" si="571">MONTH(C6349)</f>
        <v>5</v>
      </c>
      <c r="C6349" s="73">
        <v>45782</v>
      </c>
      <c r="D6349" s="79" t="s">
        <v>64</v>
      </c>
      <c r="E6349" s="80" t="s">
        <v>184</v>
      </c>
      <c r="F6349" s="81" t="str">
        <f>VLOOKUP(E6349,Customer[],2,FALSE)</f>
        <v>Kaung Kin Think</v>
      </c>
      <c r="G6349" s="69" t="str">
        <f>VLOOKUP(E6349,Customer[],3,FALSE)</f>
        <v>Joephyu Rd</v>
      </c>
      <c r="H6349" s="69" t="str">
        <f>VLOOKUP(E6349,Customer[],4,FALSE)</f>
        <v>Mangalardon</v>
      </c>
      <c r="I6349" s="48" t="s">
        <v>25</v>
      </c>
      <c r="J6349" s="82" t="str">
        <f>VLOOKUP(I6349,PGStock[],2,FALSE)</f>
        <v>Columbus Super Red Smooth 350 Ml</v>
      </c>
      <c r="K6349" s="71">
        <f>VLOOKUP(I6349,PGStock[],3,FALSE)</f>
        <v>0.35</v>
      </c>
      <c r="L6349" s="47">
        <v>1</v>
      </c>
      <c r="M6349" s="47">
        <f>VLOOKUP(I6349,PGStock[],6,FALSE)</f>
        <v>150</v>
      </c>
      <c r="N6349" s="47">
        <f>+PGSales!$L6349*PGSales!$M6349</f>
        <v>150</v>
      </c>
    </row>
    <row r="6350" spans="1:14" hidden="1" x14ac:dyDescent="0.25">
      <c r="A6350" s="77">
        <f t="shared" si="570"/>
        <v>2025</v>
      </c>
      <c r="B6350" s="77">
        <f t="shared" si="571"/>
        <v>5</v>
      </c>
      <c r="C6350" s="73">
        <v>45782</v>
      </c>
      <c r="D6350" s="79" t="s">
        <v>64</v>
      </c>
      <c r="E6350" s="80" t="s">
        <v>184</v>
      </c>
      <c r="F6350" s="81" t="str">
        <f>VLOOKUP(E6350,Customer[],2,FALSE)</f>
        <v>Kaung Kin Think</v>
      </c>
      <c r="G6350" s="69" t="str">
        <f>VLOOKUP(E6350,Customer[],3,FALSE)</f>
        <v>Joephyu Rd</v>
      </c>
      <c r="H6350" s="69" t="str">
        <f>VLOOKUP(E6350,Customer[],4,FALSE)</f>
        <v>Mangalardon</v>
      </c>
      <c r="I6350" s="48" t="s">
        <v>18</v>
      </c>
      <c r="J6350" s="82" t="str">
        <f>VLOOKUP(I6350,PGStock[],2,FALSE)</f>
        <v>Formula Rum 350ml</v>
      </c>
      <c r="K6350" s="71">
        <f>VLOOKUP(I6350,PGStock[],3,FALSE)</f>
        <v>0.35</v>
      </c>
      <c r="L6350" s="47">
        <v>2</v>
      </c>
      <c r="M6350" s="47">
        <f>VLOOKUP(I6350,PGStock[],6,FALSE)</f>
        <v>150</v>
      </c>
      <c r="N6350" s="47">
        <f>+PGSales!$L6350*PGSales!$M6350</f>
        <v>300</v>
      </c>
    </row>
    <row r="6351" spans="1:14" hidden="1" x14ac:dyDescent="0.25">
      <c r="A6351" s="77">
        <f t="shared" si="570"/>
        <v>2025</v>
      </c>
      <c r="B6351" s="77">
        <f t="shared" si="571"/>
        <v>5</v>
      </c>
      <c r="C6351" s="73">
        <v>45782</v>
      </c>
      <c r="D6351" s="79" t="s">
        <v>2</v>
      </c>
      <c r="E6351" s="80" t="s">
        <v>180</v>
      </c>
      <c r="F6351" s="81" t="str">
        <f>VLOOKUP(E6351,Customer[],2,FALSE)</f>
        <v>San Thit</v>
      </c>
      <c r="G6351" s="69" t="str">
        <f>VLOOKUP(E6351,Customer[],3,FALSE)</f>
        <v>Jone Phyu Rd</v>
      </c>
      <c r="H6351" s="69" t="str">
        <f>VLOOKUP(E6351,Customer[],4,FALSE)</f>
        <v>Mangalardon</v>
      </c>
      <c r="I6351" s="48" t="s">
        <v>25</v>
      </c>
      <c r="J6351" s="82" t="str">
        <f>VLOOKUP(I6351,PGStock[],2,FALSE)</f>
        <v>Columbus Super Red Smooth 350 Ml</v>
      </c>
      <c r="K6351" s="71">
        <f>VLOOKUP(I6351,PGStock[],3,FALSE)</f>
        <v>0.35</v>
      </c>
      <c r="L6351" s="47">
        <v>4</v>
      </c>
      <c r="M6351" s="47">
        <f>VLOOKUP(I6351,PGStock[],6,FALSE)</f>
        <v>150</v>
      </c>
      <c r="N6351" s="47">
        <f>+PGSales!$L6351*PGSales!$M6351</f>
        <v>600</v>
      </c>
    </row>
    <row r="6352" spans="1:14" hidden="1" x14ac:dyDescent="0.25">
      <c r="A6352" s="77">
        <f t="shared" si="570"/>
        <v>2025</v>
      </c>
      <c r="B6352" s="77">
        <f t="shared" si="571"/>
        <v>5</v>
      </c>
      <c r="C6352" s="73">
        <v>45782</v>
      </c>
      <c r="D6352" s="79" t="s">
        <v>2</v>
      </c>
      <c r="E6352" s="80" t="s">
        <v>180</v>
      </c>
      <c r="F6352" s="81" t="str">
        <f>VLOOKUP(E6352,Customer[],2,FALSE)</f>
        <v>San Thit</v>
      </c>
      <c r="G6352" s="69" t="str">
        <f>VLOOKUP(E6352,Customer[],3,FALSE)</f>
        <v>Jone Phyu Rd</v>
      </c>
      <c r="H6352" s="69" t="str">
        <f>VLOOKUP(E6352,Customer[],4,FALSE)</f>
        <v>Mangalardon</v>
      </c>
      <c r="I6352" s="48" t="s">
        <v>20</v>
      </c>
      <c r="J6352" s="82" t="str">
        <f>VLOOKUP(I6352,PGStock[],2,FALSE)</f>
        <v>Formula Rum 700ml</v>
      </c>
      <c r="K6352" s="71">
        <f>VLOOKUP(I6352,PGStock[],3,FALSE)</f>
        <v>0.7</v>
      </c>
      <c r="L6352" s="47">
        <v>1</v>
      </c>
      <c r="M6352" s="47">
        <f>VLOOKUP(I6352,PGStock[],6,FALSE)</f>
        <v>200</v>
      </c>
      <c r="N6352" s="47">
        <f>+PGSales!$L6352*PGSales!$M6352</f>
        <v>200</v>
      </c>
    </row>
    <row r="6353" spans="1:14" hidden="1" x14ac:dyDescent="0.25">
      <c r="A6353" s="77">
        <f t="shared" si="570"/>
        <v>2025</v>
      </c>
      <c r="B6353" s="77">
        <f t="shared" si="571"/>
        <v>5</v>
      </c>
      <c r="C6353" s="73">
        <v>45782</v>
      </c>
      <c r="D6353" s="79" t="s">
        <v>115</v>
      </c>
      <c r="E6353" s="80" t="s">
        <v>595</v>
      </c>
      <c r="F6353" s="81" t="str">
        <f>VLOOKUP(E6353,Customer[],2,FALSE)</f>
        <v>Shwe Yee Linn</v>
      </c>
      <c r="G6353" s="69" t="str">
        <f>VLOOKUP(E6353,Customer[],3,FALSE)</f>
        <v>Padamyar Rd</v>
      </c>
      <c r="H6353" s="69" t="str">
        <f>VLOOKUP(E6353,Customer[],4,FALSE)</f>
        <v>Mangalardon</v>
      </c>
      <c r="I6353" s="48" t="s">
        <v>25</v>
      </c>
      <c r="J6353" s="82" t="str">
        <f>VLOOKUP(I6353,PGStock[],2,FALSE)</f>
        <v>Columbus Super Red Smooth 350 Ml</v>
      </c>
      <c r="K6353" s="71">
        <f>VLOOKUP(I6353,PGStock[],3,FALSE)</f>
        <v>0.35</v>
      </c>
      <c r="L6353" s="47">
        <v>4</v>
      </c>
      <c r="M6353" s="47">
        <f>VLOOKUP(I6353,PGStock[],6,FALSE)</f>
        <v>150</v>
      </c>
      <c r="N6353" s="47">
        <f>+PGSales!$L6353*PGSales!$M6353</f>
        <v>600</v>
      </c>
    </row>
    <row r="6354" spans="1:14" hidden="1" x14ac:dyDescent="0.25">
      <c r="A6354" s="77">
        <f t="shared" si="570"/>
        <v>2025</v>
      </c>
      <c r="B6354" s="77">
        <f t="shared" si="571"/>
        <v>5</v>
      </c>
      <c r="C6354" s="73">
        <v>45782</v>
      </c>
      <c r="D6354" s="79" t="s">
        <v>115</v>
      </c>
      <c r="E6354" s="80" t="s">
        <v>595</v>
      </c>
      <c r="F6354" s="81" t="str">
        <f>VLOOKUP(E6354,Customer[],2,FALSE)</f>
        <v>Shwe Yee Linn</v>
      </c>
      <c r="G6354" s="69" t="str">
        <f>VLOOKUP(E6354,Customer[],3,FALSE)</f>
        <v>Padamyar Rd</v>
      </c>
      <c r="H6354" s="69" t="str">
        <f>VLOOKUP(E6354,Customer[],4,FALSE)</f>
        <v>Mangalardon</v>
      </c>
      <c r="I6354" s="48" t="s">
        <v>20</v>
      </c>
      <c r="J6354" s="82" t="str">
        <f>VLOOKUP(I6354,PGStock[],2,FALSE)</f>
        <v>Formula Rum 700ml</v>
      </c>
      <c r="K6354" s="71">
        <f>VLOOKUP(I6354,PGStock[],3,FALSE)</f>
        <v>0.7</v>
      </c>
      <c r="L6354" s="47">
        <v>1</v>
      </c>
      <c r="M6354" s="47">
        <f>VLOOKUP(I6354,PGStock[],6,FALSE)</f>
        <v>200</v>
      </c>
      <c r="N6354" s="47">
        <f>+PGSales!$L6354*PGSales!$M6354</f>
        <v>200</v>
      </c>
    </row>
    <row r="6355" spans="1:14" hidden="1" x14ac:dyDescent="0.25">
      <c r="A6355" s="77">
        <f t="shared" si="570"/>
        <v>2025</v>
      </c>
      <c r="B6355" s="77">
        <f t="shared" si="571"/>
        <v>5</v>
      </c>
      <c r="C6355" s="73">
        <v>45782</v>
      </c>
      <c r="D6355" s="79" t="s">
        <v>186</v>
      </c>
      <c r="E6355" s="80" t="s">
        <v>758</v>
      </c>
      <c r="F6355" s="81" t="str">
        <f>VLOOKUP(E6355,Customer[],2,FALSE)</f>
        <v>Shwe Paler</v>
      </c>
      <c r="G6355" s="69" t="str">
        <f>VLOOKUP(E6355,Customer[],3,FALSE)</f>
        <v>Aung Thapay Rd</v>
      </c>
      <c r="H6355" s="69" t="str">
        <f>VLOOKUP(E6355,Customer[],4,FALSE)</f>
        <v>Mangalardon</v>
      </c>
      <c r="I6355" s="48" t="s">
        <v>25</v>
      </c>
      <c r="J6355" s="82" t="str">
        <f>VLOOKUP(I6355,PGStock[],2,FALSE)</f>
        <v>Columbus Super Red Smooth 350 Ml</v>
      </c>
      <c r="K6355" s="71">
        <f>VLOOKUP(I6355,PGStock[],3,FALSE)</f>
        <v>0.35</v>
      </c>
      <c r="L6355" s="47">
        <v>12</v>
      </c>
      <c r="M6355" s="47">
        <f>VLOOKUP(I6355,PGStock[],6,FALSE)</f>
        <v>150</v>
      </c>
      <c r="N6355" s="47">
        <f>+PGSales!$L6355*PGSales!$M6355</f>
        <v>1800</v>
      </c>
    </row>
    <row r="6356" spans="1:14" hidden="1" x14ac:dyDescent="0.25">
      <c r="A6356" s="77">
        <f t="shared" si="570"/>
        <v>2025</v>
      </c>
      <c r="B6356" s="77">
        <f t="shared" si="571"/>
        <v>5</v>
      </c>
      <c r="C6356" s="73">
        <v>45782</v>
      </c>
      <c r="D6356" s="79" t="s">
        <v>186</v>
      </c>
      <c r="E6356" s="80" t="s">
        <v>758</v>
      </c>
      <c r="F6356" s="81" t="str">
        <f>VLOOKUP(E6356,Customer[],2,FALSE)</f>
        <v>Shwe Paler</v>
      </c>
      <c r="G6356" s="69" t="str">
        <f>VLOOKUP(E6356,Customer[],3,FALSE)</f>
        <v>Aung Thapay Rd</v>
      </c>
      <c r="H6356" s="69" t="str">
        <f>VLOOKUP(E6356,Customer[],4,FALSE)</f>
        <v>Mangalardon</v>
      </c>
      <c r="I6356" s="48" t="s">
        <v>20</v>
      </c>
      <c r="J6356" s="82" t="str">
        <f>VLOOKUP(I6356,PGStock[],2,FALSE)</f>
        <v>Formula Rum 700ml</v>
      </c>
      <c r="K6356" s="71">
        <f>VLOOKUP(I6356,PGStock[],3,FALSE)</f>
        <v>0.7</v>
      </c>
      <c r="L6356" s="47">
        <v>3</v>
      </c>
      <c r="M6356" s="47">
        <f>VLOOKUP(I6356,PGStock[],6,FALSE)</f>
        <v>200</v>
      </c>
      <c r="N6356" s="47">
        <f>+PGSales!$L6356*PGSales!$M6356</f>
        <v>600</v>
      </c>
    </row>
    <row r="6357" spans="1:14" hidden="1" x14ac:dyDescent="0.25">
      <c r="A6357" s="77">
        <f t="shared" si="570"/>
        <v>2025</v>
      </c>
      <c r="B6357" s="77">
        <f t="shared" si="571"/>
        <v>5</v>
      </c>
      <c r="C6357" s="73">
        <v>45782</v>
      </c>
      <c r="D6357" s="79" t="s">
        <v>187</v>
      </c>
      <c r="E6357" s="80" t="s">
        <v>757</v>
      </c>
      <c r="F6357" s="81" t="str">
        <f>VLOOKUP(E6357,Customer[],2,FALSE)</f>
        <v>Shwe Layoung</v>
      </c>
      <c r="G6357" s="69" t="str">
        <f>VLOOKUP(E6357,Customer[],3,FALSE)</f>
        <v>Aung mae Tharyar Rd</v>
      </c>
      <c r="H6357" s="69" t="str">
        <f>VLOOKUP(E6357,Customer[],4,FALSE)</f>
        <v>Mangalardon</v>
      </c>
      <c r="I6357" s="48" t="s">
        <v>25</v>
      </c>
      <c r="J6357" s="82" t="str">
        <f>VLOOKUP(I6357,PGStock[],2,FALSE)</f>
        <v>Columbus Super Red Smooth 350 Ml</v>
      </c>
      <c r="K6357" s="71">
        <f>VLOOKUP(I6357,PGStock[],3,FALSE)</f>
        <v>0.35</v>
      </c>
      <c r="L6357" s="47">
        <v>13</v>
      </c>
      <c r="M6357" s="47">
        <f>VLOOKUP(I6357,PGStock[],6,FALSE)</f>
        <v>150</v>
      </c>
      <c r="N6357" s="47">
        <f>+PGSales!$L6357*PGSales!$M6357</f>
        <v>1950</v>
      </c>
    </row>
    <row r="6358" spans="1:14" hidden="1" x14ac:dyDescent="0.25">
      <c r="A6358" s="77">
        <f t="shared" si="570"/>
        <v>2025</v>
      </c>
      <c r="B6358" s="77">
        <f t="shared" si="571"/>
        <v>5</v>
      </c>
      <c r="C6358" s="73">
        <v>45782</v>
      </c>
      <c r="D6358" s="79" t="s">
        <v>187</v>
      </c>
      <c r="E6358" s="80" t="s">
        <v>757</v>
      </c>
      <c r="F6358" s="81" t="str">
        <f>VLOOKUP(E6358,Customer[],2,FALSE)</f>
        <v>Shwe Layoung</v>
      </c>
      <c r="G6358" s="69" t="str">
        <f>VLOOKUP(E6358,Customer[],3,FALSE)</f>
        <v>Aung mae Tharyar Rd</v>
      </c>
      <c r="H6358" s="69" t="str">
        <f>VLOOKUP(E6358,Customer[],4,FALSE)</f>
        <v>Mangalardon</v>
      </c>
      <c r="I6358" s="48" t="s">
        <v>20</v>
      </c>
      <c r="J6358" s="82" t="str">
        <f>VLOOKUP(I6358,PGStock[],2,FALSE)</f>
        <v>Formula Rum 700ml</v>
      </c>
      <c r="K6358" s="71">
        <f>VLOOKUP(I6358,PGStock[],3,FALSE)</f>
        <v>0.7</v>
      </c>
      <c r="L6358" s="47">
        <v>3</v>
      </c>
      <c r="M6358" s="47">
        <f>VLOOKUP(I6358,PGStock[],6,FALSE)</f>
        <v>200</v>
      </c>
      <c r="N6358" s="47">
        <f>+PGSales!$L6358*PGSales!$M6358</f>
        <v>600</v>
      </c>
    </row>
    <row r="6359" spans="1:14" hidden="1" x14ac:dyDescent="0.25">
      <c r="A6359" s="77">
        <f t="shared" si="570"/>
        <v>2025</v>
      </c>
      <c r="B6359" s="77">
        <f t="shared" si="571"/>
        <v>5</v>
      </c>
      <c r="C6359" s="73">
        <v>45782</v>
      </c>
      <c r="D6359" s="79" t="s">
        <v>1</v>
      </c>
      <c r="E6359" s="80" t="s">
        <v>607</v>
      </c>
      <c r="F6359" s="81" t="str">
        <f>VLOOKUP(E6359,Customer[],2,FALSE)</f>
        <v>Happy Day</v>
      </c>
      <c r="G6359" s="69" t="str">
        <f>VLOOKUP(E6359,Customer[],3,FALSE)</f>
        <v>Padamyar Rd</v>
      </c>
      <c r="H6359" s="69" t="str">
        <f>VLOOKUP(E6359,Customer[],4,FALSE)</f>
        <v>Mangalardon</v>
      </c>
      <c r="I6359" s="48" t="s">
        <v>25</v>
      </c>
      <c r="J6359" s="82" t="str">
        <f>VLOOKUP(I6359,PGStock[],2,FALSE)</f>
        <v>Columbus Super Red Smooth 350 Ml</v>
      </c>
      <c r="K6359" s="71">
        <f>VLOOKUP(I6359,PGStock[],3,FALSE)</f>
        <v>0.35</v>
      </c>
      <c r="L6359" s="47">
        <v>4</v>
      </c>
      <c r="M6359" s="47">
        <f>VLOOKUP(I6359,PGStock[],6,FALSE)</f>
        <v>150</v>
      </c>
      <c r="N6359" s="47">
        <f>+PGSales!$L6359*PGSales!$M6359</f>
        <v>600</v>
      </c>
    </row>
    <row r="6360" spans="1:14" hidden="1" x14ac:dyDescent="0.25">
      <c r="A6360" s="77">
        <f t="shared" si="570"/>
        <v>2025</v>
      </c>
      <c r="B6360" s="77">
        <f t="shared" si="571"/>
        <v>5</v>
      </c>
      <c r="C6360" s="73">
        <v>45782</v>
      </c>
      <c r="D6360" s="79" t="s">
        <v>1</v>
      </c>
      <c r="E6360" s="80" t="s">
        <v>607</v>
      </c>
      <c r="F6360" s="81" t="str">
        <f>VLOOKUP(E6360,Customer[],2,FALSE)</f>
        <v>Happy Day</v>
      </c>
      <c r="G6360" s="69" t="str">
        <f>VLOOKUP(E6360,Customer[],3,FALSE)</f>
        <v>Padamyar Rd</v>
      </c>
      <c r="H6360" s="69" t="str">
        <f>VLOOKUP(E6360,Customer[],4,FALSE)</f>
        <v>Mangalardon</v>
      </c>
      <c r="I6360" s="48" t="s">
        <v>20</v>
      </c>
      <c r="J6360" s="82" t="str">
        <f>VLOOKUP(I6360,PGStock[],2,FALSE)</f>
        <v>Formula Rum 700ml</v>
      </c>
      <c r="K6360" s="71">
        <f>VLOOKUP(I6360,PGStock[],3,FALSE)</f>
        <v>0.7</v>
      </c>
      <c r="L6360" s="47">
        <v>2</v>
      </c>
      <c r="M6360" s="47">
        <f>VLOOKUP(I6360,PGStock[],6,FALSE)</f>
        <v>200</v>
      </c>
      <c r="N6360" s="47">
        <f>+PGSales!$L6360*PGSales!$M6360</f>
        <v>400</v>
      </c>
    </row>
    <row r="6361" spans="1:14" hidden="1" x14ac:dyDescent="0.25">
      <c r="A6361" s="77">
        <f t="shared" si="570"/>
        <v>2025</v>
      </c>
      <c r="B6361" s="77">
        <f t="shared" si="571"/>
        <v>5</v>
      </c>
      <c r="C6361" s="73">
        <v>45782</v>
      </c>
      <c r="D6361" s="79" t="s">
        <v>365</v>
      </c>
      <c r="E6361" s="80" t="s">
        <v>230</v>
      </c>
      <c r="F6361" s="81" t="str">
        <f>VLOOKUP(E6361,Customer[],2,FALSE)</f>
        <v>KZ</v>
      </c>
      <c r="G6361" s="69" t="str">
        <f>VLOOKUP(E6361,Customer[],3,FALSE)</f>
        <v>kantharyar Rd</v>
      </c>
      <c r="H6361" s="69" t="str">
        <f>VLOOKUP(E6361,Customer[],4,FALSE)</f>
        <v xml:space="preserve">Shwepyithar </v>
      </c>
      <c r="I6361" s="48" t="s">
        <v>27</v>
      </c>
      <c r="J6361" s="82" t="str">
        <f>VLOOKUP(I6361,PGStock[],2,FALSE)</f>
        <v>Columbus Super Red Smooth 700 Ml</v>
      </c>
      <c r="K6361" s="71">
        <f>VLOOKUP(I6361,PGStock[],3,FALSE)</f>
        <v>0.7</v>
      </c>
      <c r="L6361" s="47">
        <v>1</v>
      </c>
      <c r="M6361" s="47">
        <f>VLOOKUP(I6361,PGStock[],6,FALSE)</f>
        <v>200</v>
      </c>
      <c r="N6361" s="47">
        <f>+PGSales!$L6361*PGSales!$M6361</f>
        <v>200</v>
      </c>
    </row>
    <row r="6362" spans="1:14" hidden="1" x14ac:dyDescent="0.25">
      <c r="A6362" s="77">
        <f t="shared" si="570"/>
        <v>2025</v>
      </c>
      <c r="B6362" s="77">
        <f t="shared" si="571"/>
        <v>5</v>
      </c>
      <c r="C6362" s="73">
        <v>45782</v>
      </c>
      <c r="D6362" s="79" t="s">
        <v>365</v>
      </c>
      <c r="E6362" s="80" t="s">
        <v>230</v>
      </c>
      <c r="F6362" s="81" t="str">
        <f>VLOOKUP(E6362,Customer[],2,FALSE)</f>
        <v>KZ</v>
      </c>
      <c r="G6362" s="69" t="str">
        <f>VLOOKUP(E6362,Customer[],3,FALSE)</f>
        <v>kantharyar Rd</v>
      </c>
      <c r="H6362" s="69" t="str">
        <f>VLOOKUP(E6362,Customer[],4,FALSE)</f>
        <v xml:space="preserve">Shwepyithar </v>
      </c>
      <c r="I6362" s="48" t="s">
        <v>25</v>
      </c>
      <c r="J6362" s="82" t="str">
        <f>VLOOKUP(I6362,PGStock[],2,FALSE)</f>
        <v>Columbus Super Red Smooth 350 Ml</v>
      </c>
      <c r="K6362" s="71">
        <f>VLOOKUP(I6362,PGStock[],3,FALSE)</f>
        <v>0.35</v>
      </c>
      <c r="L6362" s="47">
        <v>9</v>
      </c>
      <c r="M6362" s="47">
        <f>VLOOKUP(I6362,PGStock[],6,FALSE)</f>
        <v>150</v>
      </c>
      <c r="N6362" s="47">
        <f>+PGSales!$L6362*PGSales!$M6362</f>
        <v>1350</v>
      </c>
    </row>
    <row r="6363" spans="1:14" hidden="1" x14ac:dyDescent="0.25">
      <c r="A6363" s="77">
        <f t="shared" si="552"/>
        <v>2025</v>
      </c>
      <c r="B6363" s="77">
        <f t="shared" si="553"/>
        <v>5</v>
      </c>
      <c r="C6363" s="73">
        <v>45782</v>
      </c>
      <c r="D6363" s="79" t="s">
        <v>365</v>
      </c>
      <c r="E6363" s="80" t="s">
        <v>230</v>
      </c>
      <c r="F6363" s="81" t="str">
        <f>VLOOKUP(E6363,Customer[],2,FALSE)</f>
        <v>KZ</v>
      </c>
      <c r="G6363" s="69" t="str">
        <f>VLOOKUP(E6363,Customer[],3,FALSE)</f>
        <v>kantharyar Rd</v>
      </c>
      <c r="H6363" s="69" t="str">
        <f>VLOOKUP(E6363,Customer[],4,FALSE)</f>
        <v xml:space="preserve">Shwepyithar </v>
      </c>
      <c r="I6363" s="48" t="s">
        <v>20</v>
      </c>
      <c r="J6363" s="82" t="str">
        <f>VLOOKUP(I6363,PGStock[],2,FALSE)</f>
        <v>Formula Rum 700ml</v>
      </c>
      <c r="K6363" s="71">
        <f>VLOOKUP(I6363,PGStock[],3,FALSE)</f>
        <v>0.7</v>
      </c>
      <c r="L6363" s="47">
        <v>2</v>
      </c>
      <c r="M6363" s="47">
        <f>VLOOKUP(I6363,PGStock[],6,FALSE)</f>
        <v>200</v>
      </c>
      <c r="N6363" s="47">
        <f>+PGSales!$L6363*PGSales!$M6363</f>
        <v>400</v>
      </c>
    </row>
    <row r="6364" spans="1:14" hidden="1" x14ac:dyDescent="0.25">
      <c r="A6364" s="77">
        <f t="shared" ref="A6364:A6376" si="572">YEAR(C6364)</f>
        <v>2025</v>
      </c>
      <c r="B6364" s="77">
        <f t="shared" ref="B6364:B6376" si="573">MONTH(C6364)</f>
        <v>5</v>
      </c>
      <c r="C6364" s="73">
        <v>45782</v>
      </c>
      <c r="D6364" s="79" t="s">
        <v>66</v>
      </c>
      <c r="E6364" s="80" t="s">
        <v>290</v>
      </c>
      <c r="F6364" s="81" t="str">
        <f>VLOOKUP(E6364,Customer[],2,FALSE)</f>
        <v>Toe Twat Wai</v>
      </c>
      <c r="G6364" s="69" t="str">
        <f>VLOOKUP(E6364,Customer[],3,FALSE)</f>
        <v>Badamar St</v>
      </c>
      <c r="H6364" s="69" t="str">
        <f>VLOOKUP(E6364,Customer[],4,FALSE)</f>
        <v xml:space="preserve">Shwepyithar </v>
      </c>
      <c r="I6364" s="48" t="s">
        <v>25</v>
      </c>
      <c r="J6364" s="82" t="str">
        <f>VLOOKUP(I6364,PGStock[],2,FALSE)</f>
        <v>Columbus Super Red Smooth 350 Ml</v>
      </c>
      <c r="K6364" s="71">
        <f>VLOOKUP(I6364,PGStock[],3,FALSE)</f>
        <v>0.35</v>
      </c>
      <c r="L6364" s="47">
        <v>9</v>
      </c>
      <c r="M6364" s="47">
        <f>VLOOKUP(I6364,PGStock[],6,FALSE)</f>
        <v>150</v>
      </c>
      <c r="N6364" s="47">
        <f>+PGSales!$L6364*PGSales!$M6364</f>
        <v>1350</v>
      </c>
    </row>
    <row r="6365" spans="1:14" hidden="1" x14ac:dyDescent="0.25">
      <c r="A6365" s="77">
        <f t="shared" si="572"/>
        <v>2025</v>
      </c>
      <c r="B6365" s="77">
        <f t="shared" si="573"/>
        <v>5</v>
      </c>
      <c r="C6365" s="73">
        <v>45782</v>
      </c>
      <c r="D6365" s="79" t="s">
        <v>66</v>
      </c>
      <c r="E6365" s="80" t="s">
        <v>290</v>
      </c>
      <c r="F6365" s="81" t="str">
        <f>VLOOKUP(E6365,Customer[],2,FALSE)</f>
        <v>Toe Twat Wai</v>
      </c>
      <c r="G6365" s="69" t="str">
        <f>VLOOKUP(E6365,Customer[],3,FALSE)</f>
        <v>Badamar St</v>
      </c>
      <c r="H6365" s="69" t="str">
        <f>VLOOKUP(E6365,Customer[],4,FALSE)</f>
        <v xml:space="preserve">Shwepyithar </v>
      </c>
      <c r="I6365" s="48" t="s">
        <v>20</v>
      </c>
      <c r="J6365" s="82" t="str">
        <f>VLOOKUP(I6365,PGStock[],2,FALSE)</f>
        <v>Formula Rum 700ml</v>
      </c>
      <c r="K6365" s="71">
        <f>VLOOKUP(I6365,PGStock[],3,FALSE)</f>
        <v>0.7</v>
      </c>
      <c r="L6365" s="47">
        <v>2</v>
      </c>
      <c r="M6365" s="47">
        <f>VLOOKUP(I6365,PGStock[],6,FALSE)</f>
        <v>200</v>
      </c>
      <c r="N6365" s="47">
        <f>+PGSales!$L6365*PGSales!$M6365</f>
        <v>400</v>
      </c>
    </row>
    <row r="6366" spans="1:14" hidden="1" x14ac:dyDescent="0.25">
      <c r="A6366" s="77">
        <f t="shared" si="572"/>
        <v>2025</v>
      </c>
      <c r="B6366" s="77">
        <f t="shared" si="573"/>
        <v>5</v>
      </c>
      <c r="C6366" s="73">
        <v>45782</v>
      </c>
      <c r="D6366" s="79" t="s">
        <v>58</v>
      </c>
      <c r="E6366" s="80" t="s">
        <v>228</v>
      </c>
      <c r="F6366" s="81" t="str">
        <f>VLOOKUP(E6366,Customer[],2,FALSE)</f>
        <v>Myintmo</v>
      </c>
      <c r="G6366" s="69" t="str">
        <f>VLOOKUP(E6366,Customer[],3,FALSE)</f>
        <v>Bayin Naung Rd</v>
      </c>
      <c r="H6366" s="69" t="str">
        <f>VLOOKUP(E6366,Customer[],4,FALSE)</f>
        <v xml:space="preserve">Shwepyithar </v>
      </c>
      <c r="I6366" s="48" t="s">
        <v>25</v>
      </c>
      <c r="J6366" s="82" t="str">
        <f>VLOOKUP(I6366,PGStock[],2,FALSE)</f>
        <v>Columbus Super Red Smooth 350 Ml</v>
      </c>
      <c r="K6366" s="71">
        <f>VLOOKUP(I6366,PGStock[],3,FALSE)</f>
        <v>0.35</v>
      </c>
      <c r="L6366" s="47">
        <v>3</v>
      </c>
      <c r="M6366" s="47">
        <f>VLOOKUP(I6366,PGStock[],6,FALSE)</f>
        <v>150</v>
      </c>
      <c r="N6366" s="47">
        <f>+PGSales!$L6366*PGSales!$M6366</f>
        <v>450</v>
      </c>
    </row>
    <row r="6367" spans="1:14" hidden="1" x14ac:dyDescent="0.25">
      <c r="A6367" s="77">
        <f t="shared" si="572"/>
        <v>2025</v>
      </c>
      <c r="B6367" s="77">
        <f t="shared" si="573"/>
        <v>5</v>
      </c>
      <c r="C6367" s="73">
        <v>45782</v>
      </c>
      <c r="D6367" s="79" t="s">
        <v>58</v>
      </c>
      <c r="E6367" s="80" t="s">
        <v>228</v>
      </c>
      <c r="F6367" s="81" t="str">
        <f>VLOOKUP(E6367,Customer[],2,FALSE)</f>
        <v>Myintmo</v>
      </c>
      <c r="G6367" s="69" t="str">
        <f>VLOOKUP(E6367,Customer[],3,FALSE)</f>
        <v>Bayin Naung Rd</v>
      </c>
      <c r="H6367" s="69" t="str">
        <f>VLOOKUP(E6367,Customer[],4,FALSE)</f>
        <v xml:space="preserve">Shwepyithar </v>
      </c>
      <c r="I6367" s="48" t="s">
        <v>20</v>
      </c>
      <c r="J6367" s="82" t="str">
        <f>VLOOKUP(I6367,PGStock[],2,FALSE)</f>
        <v>Formula Rum 700ml</v>
      </c>
      <c r="K6367" s="71">
        <f>VLOOKUP(I6367,PGStock[],3,FALSE)</f>
        <v>0.7</v>
      </c>
      <c r="L6367" s="47">
        <v>4</v>
      </c>
      <c r="M6367" s="47">
        <f>VLOOKUP(I6367,PGStock[],6,FALSE)</f>
        <v>200</v>
      </c>
      <c r="N6367" s="47">
        <f>+PGSales!$L6367*PGSales!$M6367</f>
        <v>800</v>
      </c>
    </row>
    <row r="6368" spans="1:14" hidden="1" x14ac:dyDescent="0.25">
      <c r="A6368" s="77">
        <f t="shared" si="572"/>
        <v>2025</v>
      </c>
      <c r="B6368" s="77">
        <f t="shared" si="573"/>
        <v>5</v>
      </c>
      <c r="C6368" s="73">
        <v>45782</v>
      </c>
      <c r="D6368" s="79" t="s">
        <v>56</v>
      </c>
      <c r="E6368" s="80" t="s">
        <v>303</v>
      </c>
      <c r="F6368" s="81" t="str">
        <f>VLOOKUP(E6368,Customer[],2,FALSE)</f>
        <v>Wine</v>
      </c>
      <c r="G6368" s="69" t="str">
        <f>VLOOKUP(E6368,Customer[],3,FALSE)</f>
        <v>Hlawaga Rd</v>
      </c>
      <c r="H6368" s="69" t="str">
        <f>VLOOKUP(E6368,Customer[],4,FALSE)</f>
        <v xml:space="preserve">Shwepyithar </v>
      </c>
      <c r="I6368" s="48" t="s">
        <v>25</v>
      </c>
      <c r="J6368" s="82" t="str">
        <f>VLOOKUP(I6368,PGStock[],2,FALSE)</f>
        <v>Columbus Super Red Smooth 350 Ml</v>
      </c>
      <c r="K6368" s="71">
        <f>VLOOKUP(I6368,PGStock[],3,FALSE)</f>
        <v>0.35</v>
      </c>
      <c r="L6368" s="47">
        <v>9</v>
      </c>
      <c r="M6368" s="47">
        <f>VLOOKUP(I6368,PGStock[],6,FALSE)</f>
        <v>150</v>
      </c>
      <c r="N6368" s="47">
        <f>+PGSales!$L6368*PGSales!$M6368</f>
        <v>1350</v>
      </c>
    </row>
    <row r="6369" spans="1:14" hidden="1" x14ac:dyDescent="0.25">
      <c r="A6369" s="77">
        <f t="shared" si="572"/>
        <v>2025</v>
      </c>
      <c r="B6369" s="77">
        <f t="shared" si="573"/>
        <v>5</v>
      </c>
      <c r="C6369" s="73">
        <v>45782</v>
      </c>
      <c r="D6369" s="79" t="s">
        <v>56</v>
      </c>
      <c r="E6369" s="80" t="s">
        <v>303</v>
      </c>
      <c r="F6369" s="81" t="str">
        <f>VLOOKUP(E6369,Customer[],2,FALSE)</f>
        <v>Wine</v>
      </c>
      <c r="G6369" s="69" t="str">
        <f>VLOOKUP(E6369,Customer[],3,FALSE)</f>
        <v>Hlawaga Rd</v>
      </c>
      <c r="H6369" s="69" t="str">
        <f>VLOOKUP(E6369,Customer[],4,FALSE)</f>
        <v xml:space="preserve">Shwepyithar </v>
      </c>
      <c r="I6369" s="48" t="s">
        <v>23</v>
      </c>
      <c r="J6369" s="82" t="str">
        <f>VLOOKUP(I6369,PGStock[],2,FALSE)</f>
        <v>Columbus Super Red Smooth 175 Ml</v>
      </c>
      <c r="K6369" s="71">
        <f>VLOOKUP(I6369,PGStock[],3,FALSE)</f>
        <v>0.17499999999999999</v>
      </c>
      <c r="L6369" s="47">
        <v>3</v>
      </c>
      <c r="M6369" s="47">
        <f>VLOOKUP(I6369,PGStock[],6,FALSE)</f>
        <v>100</v>
      </c>
      <c r="N6369" s="47">
        <f>+PGSales!$L6369*PGSales!$M6369</f>
        <v>300</v>
      </c>
    </row>
    <row r="6370" spans="1:14" hidden="1" x14ac:dyDescent="0.25">
      <c r="A6370" s="77">
        <f t="shared" si="572"/>
        <v>2025</v>
      </c>
      <c r="B6370" s="77">
        <f t="shared" si="573"/>
        <v>5</v>
      </c>
      <c r="C6370" s="73">
        <v>45782</v>
      </c>
      <c r="D6370" s="79" t="s">
        <v>60</v>
      </c>
      <c r="E6370" s="80" t="s">
        <v>629</v>
      </c>
      <c r="F6370" s="81" t="str">
        <f>VLOOKUP(E6370,Customer[],2,FALSE)</f>
        <v>Sin Pauk</v>
      </c>
      <c r="G6370" s="69" t="str">
        <f>VLOOKUP(E6370,Customer[],3,FALSE)</f>
        <v>Hlawaga Rd</v>
      </c>
      <c r="H6370" s="69" t="str">
        <f>VLOOKUP(E6370,Customer[],4,FALSE)</f>
        <v xml:space="preserve">Shwepyithar </v>
      </c>
      <c r="I6370" s="48" t="s">
        <v>25</v>
      </c>
      <c r="J6370" s="82" t="str">
        <f>VLOOKUP(I6370,PGStock[],2,FALSE)</f>
        <v>Columbus Super Red Smooth 350 Ml</v>
      </c>
      <c r="K6370" s="71">
        <f>VLOOKUP(I6370,PGStock[],3,FALSE)</f>
        <v>0.35</v>
      </c>
      <c r="L6370" s="47">
        <v>10</v>
      </c>
      <c r="M6370" s="47">
        <f>VLOOKUP(I6370,PGStock[],6,FALSE)</f>
        <v>150</v>
      </c>
      <c r="N6370" s="47">
        <f>+PGSales!$L6370*PGSales!$M6370</f>
        <v>1500</v>
      </c>
    </row>
    <row r="6371" spans="1:14" hidden="1" x14ac:dyDescent="0.25">
      <c r="A6371" s="77">
        <f t="shared" si="572"/>
        <v>2025</v>
      </c>
      <c r="B6371" s="77">
        <f t="shared" si="573"/>
        <v>5</v>
      </c>
      <c r="C6371" s="73">
        <v>45782</v>
      </c>
      <c r="D6371" s="79" t="s">
        <v>60</v>
      </c>
      <c r="E6371" s="80" t="s">
        <v>629</v>
      </c>
      <c r="F6371" s="81" t="str">
        <f>VLOOKUP(E6371,Customer[],2,FALSE)</f>
        <v>Sin Pauk</v>
      </c>
      <c r="G6371" s="69" t="str">
        <f>VLOOKUP(E6371,Customer[],3,FALSE)</f>
        <v>Hlawaga Rd</v>
      </c>
      <c r="H6371" s="69" t="str">
        <f>VLOOKUP(E6371,Customer[],4,FALSE)</f>
        <v xml:space="preserve">Shwepyithar </v>
      </c>
      <c r="I6371" s="48" t="s">
        <v>20</v>
      </c>
      <c r="J6371" s="82" t="str">
        <f>VLOOKUP(I6371,PGStock[],2,FALSE)</f>
        <v>Formula Rum 700ml</v>
      </c>
      <c r="K6371" s="71">
        <f>VLOOKUP(I6371,PGStock[],3,FALSE)</f>
        <v>0.7</v>
      </c>
      <c r="L6371" s="47">
        <v>1</v>
      </c>
      <c r="M6371" s="47">
        <f>VLOOKUP(I6371,PGStock[],6,FALSE)</f>
        <v>200</v>
      </c>
      <c r="N6371" s="47">
        <f>+PGSales!$L6371*PGSales!$M6371</f>
        <v>200</v>
      </c>
    </row>
    <row r="6372" spans="1:14" hidden="1" x14ac:dyDescent="0.25">
      <c r="A6372" s="77">
        <f t="shared" si="572"/>
        <v>2025</v>
      </c>
      <c r="B6372" s="77">
        <f t="shared" si="573"/>
        <v>5</v>
      </c>
      <c r="C6372" s="73">
        <v>45782</v>
      </c>
      <c r="D6372" s="79" t="s">
        <v>62</v>
      </c>
      <c r="E6372" s="80" t="s">
        <v>630</v>
      </c>
      <c r="F6372" s="81" t="str">
        <f>VLOOKUP(E6372,Customer[],2,FALSE)</f>
        <v xml:space="preserve">Min Satae Kyatt </v>
      </c>
      <c r="G6372" s="69" t="str">
        <f>VLOOKUP(E6372,Customer[],3,FALSE)</f>
        <v>Hlawaga Rd</v>
      </c>
      <c r="H6372" s="69" t="str">
        <f>VLOOKUP(E6372,Customer[],4,FALSE)</f>
        <v xml:space="preserve">Shwepyithar </v>
      </c>
      <c r="I6372" s="48" t="s">
        <v>25</v>
      </c>
      <c r="J6372" s="82" t="str">
        <f>VLOOKUP(I6372,PGStock[],2,FALSE)</f>
        <v>Columbus Super Red Smooth 350 Ml</v>
      </c>
      <c r="K6372" s="71">
        <f>VLOOKUP(I6372,PGStock[],3,FALSE)</f>
        <v>0.35</v>
      </c>
      <c r="L6372" s="47">
        <v>13</v>
      </c>
      <c r="M6372" s="47">
        <f>VLOOKUP(I6372,PGStock[],6,FALSE)</f>
        <v>150</v>
      </c>
      <c r="N6372" s="47">
        <f>+PGSales!$L6372*PGSales!$M6372</f>
        <v>1950</v>
      </c>
    </row>
    <row r="6373" spans="1:14" hidden="1" x14ac:dyDescent="0.25">
      <c r="A6373" s="77">
        <f t="shared" si="572"/>
        <v>2025</v>
      </c>
      <c r="B6373" s="77">
        <f t="shared" si="573"/>
        <v>5</v>
      </c>
      <c r="C6373" s="73">
        <v>45782</v>
      </c>
      <c r="D6373" s="79" t="s">
        <v>62</v>
      </c>
      <c r="E6373" s="80" t="s">
        <v>630</v>
      </c>
      <c r="F6373" s="81" t="str">
        <f>VLOOKUP(E6373,Customer[],2,FALSE)</f>
        <v xml:space="preserve">Min Satae Kyatt </v>
      </c>
      <c r="G6373" s="69" t="str">
        <f>VLOOKUP(E6373,Customer[],3,FALSE)</f>
        <v>Hlawaga Rd</v>
      </c>
      <c r="H6373" s="69" t="str">
        <f>VLOOKUP(E6373,Customer[],4,FALSE)</f>
        <v xml:space="preserve">Shwepyithar </v>
      </c>
      <c r="I6373" s="48" t="s">
        <v>20</v>
      </c>
      <c r="J6373" s="82" t="str">
        <f>VLOOKUP(I6373,PGStock[],2,FALSE)</f>
        <v>Formula Rum 700ml</v>
      </c>
      <c r="K6373" s="71">
        <f>VLOOKUP(I6373,PGStock[],3,FALSE)</f>
        <v>0.7</v>
      </c>
      <c r="L6373" s="47">
        <v>1</v>
      </c>
      <c r="M6373" s="47">
        <f>VLOOKUP(I6373,PGStock[],6,FALSE)</f>
        <v>200</v>
      </c>
      <c r="N6373" s="47">
        <f>+PGSales!$L6373*PGSales!$M6373</f>
        <v>200</v>
      </c>
    </row>
    <row r="6374" spans="1:14" hidden="1" x14ac:dyDescent="0.25">
      <c r="A6374" s="77">
        <f t="shared" si="572"/>
        <v>2025</v>
      </c>
      <c r="B6374" s="77">
        <f t="shared" si="573"/>
        <v>5</v>
      </c>
      <c r="C6374" s="73">
        <v>45782</v>
      </c>
      <c r="D6374" s="79" t="s">
        <v>131</v>
      </c>
      <c r="E6374" s="80" t="s">
        <v>370</v>
      </c>
      <c r="F6374" s="81" t="str">
        <f>VLOOKUP(E6374,Customer[],2,FALSE)</f>
        <v>Paint Taime Thaung</v>
      </c>
      <c r="G6374" s="69" t="str">
        <f>VLOOKUP(E6374,Customer[],3,FALSE)</f>
        <v>Aye Yake Nyein Rd</v>
      </c>
      <c r="H6374" s="69" t="str">
        <f>VLOOKUP(E6374,Customer[],4,FALSE)</f>
        <v>Hlaing Thar Yar</v>
      </c>
      <c r="I6374" s="48" t="s">
        <v>25</v>
      </c>
      <c r="J6374" s="82" t="str">
        <f>VLOOKUP(I6374,PGStock[],2,FALSE)</f>
        <v>Columbus Super Red Smooth 350 Ml</v>
      </c>
      <c r="K6374" s="71">
        <f>VLOOKUP(I6374,PGStock[],3,FALSE)</f>
        <v>0.35</v>
      </c>
      <c r="L6374" s="47">
        <v>3</v>
      </c>
      <c r="M6374" s="47">
        <f>VLOOKUP(I6374,PGStock[],6,FALSE)</f>
        <v>150</v>
      </c>
      <c r="N6374" s="47">
        <f>+PGSales!$L6374*PGSales!$M6374</f>
        <v>450</v>
      </c>
    </row>
    <row r="6375" spans="1:14" hidden="1" x14ac:dyDescent="0.25">
      <c r="A6375" s="77">
        <f t="shared" si="572"/>
        <v>2025</v>
      </c>
      <c r="B6375" s="77">
        <f t="shared" si="573"/>
        <v>5</v>
      </c>
      <c r="C6375" s="73">
        <v>45782</v>
      </c>
      <c r="D6375" s="79" t="s">
        <v>131</v>
      </c>
      <c r="E6375" s="80" t="s">
        <v>370</v>
      </c>
      <c r="F6375" s="81" t="str">
        <f>VLOOKUP(E6375,Customer[],2,FALSE)</f>
        <v>Paint Taime Thaung</v>
      </c>
      <c r="G6375" s="69" t="str">
        <f>VLOOKUP(E6375,Customer[],3,FALSE)</f>
        <v>Aye Yake Nyein Rd</v>
      </c>
      <c r="H6375" s="69" t="str">
        <f>VLOOKUP(E6375,Customer[],4,FALSE)</f>
        <v>Hlaing Thar Yar</v>
      </c>
      <c r="I6375" s="48" t="s">
        <v>18</v>
      </c>
      <c r="J6375" s="82" t="str">
        <f>VLOOKUP(I6375,PGStock[],2,FALSE)</f>
        <v>Formula Rum 350ml</v>
      </c>
      <c r="K6375" s="71">
        <f>VLOOKUP(I6375,PGStock[],3,FALSE)</f>
        <v>0.35</v>
      </c>
      <c r="L6375" s="47">
        <v>1</v>
      </c>
      <c r="M6375" s="47">
        <f>VLOOKUP(I6375,PGStock[],6,FALSE)</f>
        <v>150</v>
      </c>
      <c r="N6375" s="47">
        <f>+PGSales!$L6375*PGSales!$M6375</f>
        <v>150</v>
      </c>
    </row>
    <row r="6376" spans="1:14" hidden="1" x14ac:dyDescent="0.25">
      <c r="A6376" s="77">
        <f t="shared" si="572"/>
        <v>2025</v>
      </c>
      <c r="B6376" s="77">
        <f t="shared" si="573"/>
        <v>5</v>
      </c>
      <c r="C6376" s="73">
        <v>45782</v>
      </c>
      <c r="D6376" s="79" t="s">
        <v>74</v>
      </c>
      <c r="E6376" s="80" t="s">
        <v>371</v>
      </c>
      <c r="F6376" s="81" t="str">
        <f>VLOOKUP(E6376,Customer[],2,FALSE)</f>
        <v>Arkar Tha</v>
      </c>
      <c r="G6376" s="69" t="str">
        <f>VLOOKUP(E6376,Customer[],3,FALSE)</f>
        <v>Thapyae Rd</v>
      </c>
      <c r="H6376" s="69" t="str">
        <f>VLOOKUP(E6376,Customer[],4,FALSE)</f>
        <v>Hlaing Thar Yar</v>
      </c>
      <c r="I6376" s="48" t="s">
        <v>27</v>
      </c>
      <c r="J6376" s="82" t="str">
        <f>VLOOKUP(I6376,PGStock[],2,FALSE)</f>
        <v>Columbus Super Red Smooth 700 Ml</v>
      </c>
      <c r="K6376" s="71">
        <f>VLOOKUP(I6376,PGStock[],3,FALSE)</f>
        <v>0.7</v>
      </c>
      <c r="L6376" s="47">
        <v>1</v>
      </c>
      <c r="M6376" s="47">
        <f>VLOOKUP(I6376,PGStock[],6,FALSE)</f>
        <v>200</v>
      </c>
      <c r="N6376" s="47">
        <f>+PGSales!$L6376*PGSales!$M6376</f>
        <v>200</v>
      </c>
    </row>
    <row r="6377" spans="1:14" hidden="1" x14ac:dyDescent="0.25">
      <c r="A6377" s="77">
        <f t="shared" ref="A6377:A6389" si="574">YEAR(C6377)</f>
        <v>2025</v>
      </c>
      <c r="B6377" s="77">
        <f t="shared" ref="B6377:B6389" si="575">MONTH(C6377)</f>
        <v>5</v>
      </c>
      <c r="C6377" s="73">
        <v>45782</v>
      </c>
      <c r="D6377" s="79" t="s">
        <v>74</v>
      </c>
      <c r="E6377" s="80" t="s">
        <v>371</v>
      </c>
      <c r="F6377" s="81" t="str">
        <f>VLOOKUP(E6377,Customer[],2,FALSE)</f>
        <v>Arkar Tha</v>
      </c>
      <c r="G6377" s="69" t="str">
        <f>VLOOKUP(E6377,Customer[],3,FALSE)</f>
        <v>Thapyae Rd</v>
      </c>
      <c r="H6377" s="69" t="str">
        <f>VLOOKUP(E6377,Customer[],4,FALSE)</f>
        <v>Hlaing Thar Yar</v>
      </c>
      <c r="I6377" s="48" t="s">
        <v>25</v>
      </c>
      <c r="J6377" s="82" t="str">
        <f>VLOOKUP(I6377,PGStock[],2,FALSE)</f>
        <v>Columbus Super Red Smooth 350 Ml</v>
      </c>
      <c r="K6377" s="71">
        <f>VLOOKUP(I6377,PGStock[],3,FALSE)</f>
        <v>0.35</v>
      </c>
      <c r="L6377" s="47">
        <v>2</v>
      </c>
      <c r="M6377" s="47">
        <f>VLOOKUP(I6377,PGStock[],6,FALSE)</f>
        <v>150</v>
      </c>
      <c r="N6377" s="47">
        <f>+PGSales!$L6377*PGSales!$M6377</f>
        <v>300</v>
      </c>
    </row>
    <row r="6378" spans="1:14" hidden="1" x14ac:dyDescent="0.25">
      <c r="A6378" s="77">
        <f t="shared" si="574"/>
        <v>2025</v>
      </c>
      <c r="B6378" s="77">
        <f t="shared" si="575"/>
        <v>5</v>
      </c>
      <c r="C6378" s="73">
        <v>45782</v>
      </c>
      <c r="D6378" s="79" t="s">
        <v>74</v>
      </c>
      <c r="E6378" s="80" t="s">
        <v>371</v>
      </c>
      <c r="F6378" s="81" t="str">
        <f>VLOOKUP(E6378,Customer[],2,FALSE)</f>
        <v>Arkar Tha</v>
      </c>
      <c r="G6378" s="69" t="str">
        <f>VLOOKUP(E6378,Customer[],3,FALSE)</f>
        <v>Thapyae Rd</v>
      </c>
      <c r="H6378" s="69" t="str">
        <f>VLOOKUP(E6378,Customer[],4,FALSE)</f>
        <v>Hlaing Thar Yar</v>
      </c>
      <c r="I6378" s="48" t="s">
        <v>20</v>
      </c>
      <c r="J6378" s="82" t="str">
        <f>VLOOKUP(I6378,PGStock[],2,FALSE)</f>
        <v>Formula Rum 700ml</v>
      </c>
      <c r="K6378" s="71">
        <f>VLOOKUP(I6378,PGStock[],3,FALSE)</f>
        <v>0.7</v>
      </c>
      <c r="L6378" s="47">
        <v>2</v>
      </c>
      <c r="M6378" s="47">
        <f>VLOOKUP(I6378,PGStock[],6,FALSE)</f>
        <v>200</v>
      </c>
      <c r="N6378" s="47">
        <f>+PGSales!$L6378*PGSales!$M6378</f>
        <v>400</v>
      </c>
    </row>
    <row r="6379" spans="1:14" hidden="1" x14ac:dyDescent="0.25">
      <c r="A6379" s="77">
        <f t="shared" si="574"/>
        <v>2025</v>
      </c>
      <c r="B6379" s="77">
        <f t="shared" si="575"/>
        <v>5</v>
      </c>
      <c r="C6379" s="73">
        <v>45782</v>
      </c>
      <c r="D6379" s="79" t="s">
        <v>367</v>
      </c>
      <c r="E6379" s="80" t="s">
        <v>435</v>
      </c>
      <c r="F6379" s="81" t="str">
        <f>VLOOKUP(E6379,Customer[],2,FALSE)</f>
        <v>Hlaing Bwar1</v>
      </c>
      <c r="G6379" s="69" t="str">
        <f>VLOOKUP(E6379,Customer[],3,FALSE)</f>
        <v>Paddue Rd</v>
      </c>
      <c r="H6379" s="69" t="str">
        <f>VLOOKUP(E6379,Customer[],4,FALSE)</f>
        <v>Hlaing Thar Yar</v>
      </c>
      <c r="I6379" s="48" t="s">
        <v>20</v>
      </c>
      <c r="J6379" s="82" t="str">
        <f>VLOOKUP(I6379,PGStock[],2,FALSE)</f>
        <v>Formula Rum 700ml</v>
      </c>
      <c r="K6379" s="71">
        <f>VLOOKUP(I6379,PGStock[],3,FALSE)</f>
        <v>0.7</v>
      </c>
      <c r="L6379" s="47">
        <v>3</v>
      </c>
      <c r="M6379" s="47">
        <f>VLOOKUP(I6379,PGStock[],6,FALSE)</f>
        <v>200</v>
      </c>
      <c r="N6379" s="47">
        <f>+PGSales!$L6379*PGSales!$M6379</f>
        <v>600</v>
      </c>
    </row>
    <row r="6380" spans="1:14" hidden="1" x14ac:dyDescent="0.25">
      <c r="A6380" s="77">
        <f t="shared" si="574"/>
        <v>2025</v>
      </c>
      <c r="B6380" s="77">
        <f t="shared" si="575"/>
        <v>5</v>
      </c>
      <c r="C6380" s="73">
        <v>45782</v>
      </c>
      <c r="D6380" s="79" t="s">
        <v>4</v>
      </c>
      <c r="E6380" s="80" t="s">
        <v>417</v>
      </c>
      <c r="F6380" s="81" t="str">
        <f>VLOOKUP(E6380,Customer[],2,FALSE)</f>
        <v>Arkar Tha 2</v>
      </c>
      <c r="G6380" s="69" t="str">
        <f>VLOOKUP(E6380,Customer[],3,FALSE)</f>
        <v>Sake kan Thar Rd</v>
      </c>
      <c r="H6380" s="69" t="str">
        <f>VLOOKUP(E6380,Customer[],4,FALSE)</f>
        <v>Hlaing Thar Yar</v>
      </c>
      <c r="I6380" s="48" t="s">
        <v>25</v>
      </c>
      <c r="J6380" s="82" t="str">
        <f>VLOOKUP(I6380,PGStock[],2,FALSE)</f>
        <v>Columbus Super Red Smooth 350 Ml</v>
      </c>
      <c r="K6380" s="71">
        <f>VLOOKUP(I6380,PGStock[],3,FALSE)</f>
        <v>0.35</v>
      </c>
      <c r="L6380" s="47">
        <v>6</v>
      </c>
      <c r="M6380" s="47">
        <f>VLOOKUP(I6380,PGStock[],6,FALSE)</f>
        <v>150</v>
      </c>
      <c r="N6380" s="47">
        <f>+PGSales!$L6380*PGSales!$M6380</f>
        <v>900</v>
      </c>
    </row>
    <row r="6381" spans="1:14" hidden="1" x14ac:dyDescent="0.25">
      <c r="A6381" s="77">
        <f t="shared" si="574"/>
        <v>2025</v>
      </c>
      <c r="B6381" s="77">
        <f t="shared" si="575"/>
        <v>5</v>
      </c>
      <c r="C6381" s="73">
        <v>45782</v>
      </c>
      <c r="D6381" s="79" t="s">
        <v>4</v>
      </c>
      <c r="E6381" s="80" t="s">
        <v>417</v>
      </c>
      <c r="F6381" s="81" t="str">
        <f>VLOOKUP(E6381,Customer[],2,FALSE)</f>
        <v>Arkar Tha 2</v>
      </c>
      <c r="G6381" s="69" t="str">
        <f>VLOOKUP(E6381,Customer[],3,FALSE)</f>
        <v>Sake kan Thar Rd</v>
      </c>
      <c r="H6381" s="69" t="str">
        <f>VLOOKUP(E6381,Customer[],4,FALSE)</f>
        <v>Hlaing Thar Yar</v>
      </c>
      <c r="I6381" s="48" t="s">
        <v>20</v>
      </c>
      <c r="J6381" s="82" t="str">
        <f>VLOOKUP(I6381,PGStock[],2,FALSE)</f>
        <v>Formula Rum 700ml</v>
      </c>
      <c r="K6381" s="71">
        <f>VLOOKUP(I6381,PGStock[],3,FALSE)</f>
        <v>0.7</v>
      </c>
      <c r="L6381" s="47">
        <v>2</v>
      </c>
      <c r="M6381" s="47">
        <f>VLOOKUP(I6381,PGStock[],6,FALSE)</f>
        <v>200</v>
      </c>
      <c r="N6381" s="47">
        <f>+PGSales!$L6381*PGSales!$M6381</f>
        <v>400</v>
      </c>
    </row>
    <row r="6382" spans="1:14" hidden="1" x14ac:dyDescent="0.25">
      <c r="A6382" s="77">
        <f t="shared" si="574"/>
        <v>2025</v>
      </c>
      <c r="B6382" s="77">
        <f t="shared" si="575"/>
        <v>5</v>
      </c>
      <c r="C6382" s="73">
        <v>45782</v>
      </c>
      <c r="D6382" s="79" t="s">
        <v>76</v>
      </c>
      <c r="E6382" s="80" t="s">
        <v>467</v>
      </c>
      <c r="F6382" s="81" t="str">
        <f>VLOOKUP(E6382,Customer[],2,FALSE)</f>
        <v>ANT Store</v>
      </c>
      <c r="G6382" s="69" t="str">
        <f>VLOOKUP(E6382,Customer[],3,FALSE)</f>
        <v>Sake kan Thar Rd</v>
      </c>
      <c r="H6382" s="69" t="str">
        <f>VLOOKUP(E6382,Customer[],4,FALSE)</f>
        <v>Hlaing Thar Yar</v>
      </c>
      <c r="I6382" s="48" t="s">
        <v>25</v>
      </c>
      <c r="J6382" s="82" t="str">
        <f>VLOOKUP(I6382,PGStock[],2,FALSE)</f>
        <v>Columbus Super Red Smooth 350 Ml</v>
      </c>
      <c r="K6382" s="71">
        <f>VLOOKUP(I6382,PGStock[],3,FALSE)</f>
        <v>0.35</v>
      </c>
      <c r="L6382" s="47">
        <v>2</v>
      </c>
      <c r="M6382" s="47">
        <f>VLOOKUP(I6382,PGStock[],6,FALSE)</f>
        <v>150</v>
      </c>
      <c r="N6382" s="47">
        <f>+PGSales!$L6382*PGSales!$M6382</f>
        <v>300</v>
      </c>
    </row>
    <row r="6383" spans="1:14" hidden="1" x14ac:dyDescent="0.25">
      <c r="A6383" s="77">
        <f t="shared" si="574"/>
        <v>2025</v>
      </c>
      <c r="B6383" s="77">
        <f t="shared" si="575"/>
        <v>5</v>
      </c>
      <c r="C6383" s="73">
        <v>45782</v>
      </c>
      <c r="D6383" s="79" t="s">
        <v>68</v>
      </c>
      <c r="E6383" s="80" t="s">
        <v>469</v>
      </c>
      <c r="F6383" s="81" t="str">
        <f>VLOOKUP(E6383,Customer[],2,FALSE)</f>
        <v>Nay La</v>
      </c>
      <c r="G6383" s="69" t="str">
        <f>VLOOKUP(E6383,Customer[],3,FALSE)</f>
        <v>Kyan Sitt Thar Rd</v>
      </c>
      <c r="H6383" s="69" t="str">
        <f>VLOOKUP(E6383,Customer[],4,FALSE)</f>
        <v>Hlaing Thar Yar</v>
      </c>
      <c r="I6383" s="48" t="s">
        <v>25</v>
      </c>
      <c r="J6383" s="82" t="str">
        <f>VLOOKUP(I6383,PGStock[],2,FALSE)</f>
        <v>Columbus Super Red Smooth 350 Ml</v>
      </c>
      <c r="K6383" s="71">
        <f>VLOOKUP(I6383,PGStock[],3,FALSE)</f>
        <v>0.35</v>
      </c>
      <c r="L6383" s="47">
        <v>6</v>
      </c>
      <c r="M6383" s="47">
        <f>VLOOKUP(I6383,PGStock[],6,FALSE)</f>
        <v>150</v>
      </c>
      <c r="N6383" s="47">
        <f>+PGSales!$L6383*PGSales!$M6383</f>
        <v>900</v>
      </c>
    </row>
    <row r="6384" spans="1:14" hidden="1" x14ac:dyDescent="0.25">
      <c r="A6384" s="77">
        <f t="shared" si="574"/>
        <v>2025</v>
      </c>
      <c r="B6384" s="77">
        <f t="shared" si="575"/>
        <v>5</v>
      </c>
      <c r="C6384" s="73">
        <v>45783</v>
      </c>
      <c r="D6384" s="79" t="s">
        <v>0</v>
      </c>
      <c r="E6384" s="80" t="s">
        <v>181</v>
      </c>
      <c r="F6384" s="81" t="str">
        <f>VLOOKUP(E6384,Customer[],2,FALSE)</f>
        <v>Shin Shin</v>
      </c>
      <c r="G6384" s="69" t="str">
        <f>VLOOKUP(E6384,Customer[],3,FALSE)</f>
        <v>Joephyu Rd</v>
      </c>
      <c r="H6384" s="69" t="str">
        <f>VLOOKUP(E6384,Customer[],4,FALSE)</f>
        <v>Mangalardon</v>
      </c>
      <c r="I6384" s="48" t="s">
        <v>27</v>
      </c>
      <c r="J6384" s="82" t="str">
        <f>VLOOKUP(I6384,PGStock[],2,FALSE)</f>
        <v>Columbus Super Red Smooth 700 Ml</v>
      </c>
      <c r="K6384" s="71">
        <f>VLOOKUP(I6384,PGStock[],3,FALSE)</f>
        <v>0.7</v>
      </c>
      <c r="L6384" s="47">
        <v>1</v>
      </c>
      <c r="M6384" s="47">
        <f>VLOOKUP(I6384,PGStock[],6,FALSE)</f>
        <v>200</v>
      </c>
      <c r="N6384" s="47">
        <f>+PGSales!$L6384*PGSales!$M6384</f>
        <v>200</v>
      </c>
    </row>
    <row r="6385" spans="1:14" hidden="1" x14ac:dyDescent="0.25">
      <c r="A6385" s="77">
        <f t="shared" si="574"/>
        <v>2025</v>
      </c>
      <c r="B6385" s="77">
        <f t="shared" si="575"/>
        <v>5</v>
      </c>
      <c r="C6385" s="73">
        <v>45783</v>
      </c>
      <c r="D6385" s="79" t="s">
        <v>0</v>
      </c>
      <c r="E6385" s="80" t="s">
        <v>181</v>
      </c>
      <c r="F6385" s="81" t="str">
        <f>VLOOKUP(E6385,Customer[],2,FALSE)</f>
        <v>Shin Shin</v>
      </c>
      <c r="G6385" s="69" t="str">
        <f>VLOOKUP(E6385,Customer[],3,FALSE)</f>
        <v>Joephyu Rd</v>
      </c>
      <c r="H6385" s="69" t="str">
        <f>VLOOKUP(E6385,Customer[],4,FALSE)</f>
        <v>Mangalardon</v>
      </c>
      <c r="I6385" s="48" t="s">
        <v>25</v>
      </c>
      <c r="J6385" s="82" t="str">
        <f>VLOOKUP(I6385,PGStock[],2,FALSE)</f>
        <v>Columbus Super Red Smooth 350 Ml</v>
      </c>
      <c r="K6385" s="71">
        <f>VLOOKUP(I6385,PGStock[],3,FALSE)</f>
        <v>0.35</v>
      </c>
      <c r="L6385" s="47">
        <v>1</v>
      </c>
      <c r="M6385" s="47">
        <f>VLOOKUP(I6385,PGStock[],6,FALSE)</f>
        <v>150</v>
      </c>
      <c r="N6385" s="47">
        <f>+PGSales!$L6385*PGSales!$M6385</f>
        <v>150</v>
      </c>
    </row>
    <row r="6386" spans="1:14" hidden="1" x14ac:dyDescent="0.25">
      <c r="A6386" s="77">
        <f t="shared" si="574"/>
        <v>2025</v>
      </c>
      <c r="B6386" s="77">
        <f t="shared" si="575"/>
        <v>5</v>
      </c>
      <c r="C6386" s="73">
        <v>45783</v>
      </c>
      <c r="D6386" s="79" t="s">
        <v>64</v>
      </c>
      <c r="E6386" s="80" t="s">
        <v>184</v>
      </c>
      <c r="F6386" s="81" t="str">
        <f>VLOOKUP(E6386,Customer[],2,FALSE)</f>
        <v>Kaung Kin Think</v>
      </c>
      <c r="G6386" s="69" t="str">
        <f>VLOOKUP(E6386,Customer[],3,FALSE)</f>
        <v>Joephyu Rd</v>
      </c>
      <c r="H6386" s="69" t="str">
        <f>VLOOKUP(E6386,Customer[],4,FALSE)</f>
        <v>Mangalardon</v>
      </c>
      <c r="I6386" s="48" t="s">
        <v>25</v>
      </c>
      <c r="J6386" s="82" t="str">
        <f>VLOOKUP(I6386,PGStock[],2,FALSE)</f>
        <v>Columbus Super Red Smooth 350 Ml</v>
      </c>
      <c r="K6386" s="71">
        <f>VLOOKUP(I6386,PGStock[],3,FALSE)</f>
        <v>0.35</v>
      </c>
      <c r="L6386" s="47">
        <v>2</v>
      </c>
      <c r="M6386" s="47">
        <f>VLOOKUP(I6386,PGStock[],6,FALSE)</f>
        <v>150</v>
      </c>
      <c r="N6386" s="47">
        <f>+PGSales!$L6386*PGSales!$M6386</f>
        <v>300</v>
      </c>
    </row>
    <row r="6387" spans="1:14" hidden="1" x14ac:dyDescent="0.25">
      <c r="A6387" s="77">
        <f t="shared" si="574"/>
        <v>2025</v>
      </c>
      <c r="B6387" s="77">
        <f t="shared" si="575"/>
        <v>5</v>
      </c>
      <c r="C6387" s="73">
        <v>45783</v>
      </c>
      <c r="D6387" s="79" t="s">
        <v>2</v>
      </c>
      <c r="E6387" s="80" t="s">
        <v>180</v>
      </c>
      <c r="F6387" s="81" t="str">
        <f>VLOOKUP(E6387,Customer[],2,FALSE)</f>
        <v>San Thit</v>
      </c>
      <c r="G6387" s="69" t="str">
        <f>VLOOKUP(E6387,Customer[],3,FALSE)</f>
        <v>Jone Phyu Rd</v>
      </c>
      <c r="H6387" s="69" t="str">
        <f>VLOOKUP(E6387,Customer[],4,FALSE)</f>
        <v>Mangalardon</v>
      </c>
      <c r="I6387" s="48" t="s">
        <v>25</v>
      </c>
      <c r="J6387" s="82" t="str">
        <f>VLOOKUP(I6387,PGStock[],2,FALSE)</f>
        <v>Columbus Super Red Smooth 350 Ml</v>
      </c>
      <c r="K6387" s="71">
        <f>VLOOKUP(I6387,PGStock[],3,FALSE)</f>
        <v>0.35</v>
      </c>
      <c r="L6387" s="47">
        <v>4</v>
      </c>
      <c r="M6387" s="47">
        <f>VLOOKUP(I6387,PGStock[],6,FALSE)</f>
        <v>150</v>
      </c>
      <c r="N6387" s="47">
        <f>+PGSales!$L6387*PGSales!$M6387</f>
        <v>600</v>
      </c>
    </row>
    <row r="6388" spans="1:14" hidden="1" x14ac:dyDescent="0.25">
      <c r="A6388" s="77">
        <f t="shared" si="574"/>
        <v>2025</v>
      </c>
      <c r="B6388" s="77">
        <f t="shared" si="575"/>
        <v>5</v>
      </c>
      <c r="C6388" s="73">
        <v>45783</v>
      </c>
      <c r="D6388" s="79" t="s">
        <v>115</v>
      </c>
      <c r="E6388" s="80" t="s">
        <v>595</v>
      </c>
      <c r="F6388" s="81" t="str">
        <f>VLOOKUP(E6388,Customer[],2,FALSE)</f>
        <v>Shwe Yee Linn</v>
      </c>
      <c r="G6388" s="69" t="str">
        <f>VLOOKUP(E6388,Customer[],3,FALSE)</f>
        <v>Padamyar Rd</v>
      </c>
      <c r="H6388" s="69" t="str">
        <f>VLOOKUP(E6388,Customer[],4,FALSE)</f>
        <v>Mangalardon</v>
      </c>
      <c r="I6388" s="48" t="s">
        <v>25</v>
      </c>
      <c r="J6388" s="82" t="str">
        <f>VLOOKUP(I6388,PGStock[],2,FALSE)</f>
        <v>Columbus Super Red Smooth 350 Ml</v>
      </c>
      <c r="K6388" s="71">
        <f>VLOOKUP(I6388,PGStock[],3,FALSE)</f>
        <v>0.35</v>
      </c>
      <c r="L6388" s="47">
        <v>6</v>
      </c>
      <c r="M6388" s="47">
        <f>VLOOKUP(I6388,PGStock[],6,FALSE)</f>
        <v>150</v>
      </c>
      <c r="N6388" s="47">
        <f>+PGSales!$L6388*PGSales!$M6388</f>
        <v>900</v>
      </c>
    </row>
    <row r="6389" spans="1:14" hidden="1" x14ac:dyDescent="0.25">
      <c r="A6389" s="77">
        <f t="shared" si="574"/>
        <v>2025</v>
      </c>
      <c r="B6389" s="77">
        <f t="shared" si="575"/>
        <v>5</v>
      </c>
      <c r="C6389" s="73">
        <v>45783</v>
      </c>
      <c r="D6389" s="79" t="s">
        <v>186</v>
      </c>
      <c r="E6389" s="80" t="s">
        <v>758</v>
      </c>
      <c r="F6389" s="81" t="str">
        <f>VLOOKUP(E6389,Customer[],2,FALSE)</f>
        <v>Shwe Paler</v>
      </c>
      <c r="G6389" s="69" t="str">
        <f>VLOOKUP(E6389,Customer[],3,FALSE)</f>
        <v>Aung Thapay Rd</v>
      </c>
      <c r="H6389" s="69" t="str">
        <f>VLOOKUP(E6389,Customer[],4,FALSE)</f>
        <v>Mangalardon</v>
      </c>
      <c r="I6389" s="48" t="s">
        <v>25</v>
      </c>
      <c r="J6389" s="82" t="str">
        <f>VLOOKUP(I6389,PGStock[],2,FALSE)</f>
        <v>Columbus Super Red Smooth 350 Ml</v>
      </c>
      <c r="K6389" s="71">
        <f>VLOOKUP(I6389,PGStock[],3,FALSE)</f>
        <v>0.35</v>
      </c>
      <c r="L6389" s="47">
        <v>6</v>
      </c>
      <c r="M6389" s="47">
        <f>VLOOKUP(I6389,PGStock[],6,FALSE)</f>
        <v>150</v>
      </c>
      <c r="N6389" s="47">
        <f>+PGSales!$L6389*PGSales!$M6389</f>
        <v>900</v>
      </c>
    </row>
    <row r="6390" spans="1:14" hidden="1" x14ac:dyDescent="0.25">
      <c r="A6390" s="77">
        <f t="shared" ref="A6390:A6402" si="576">YEAR(C6390)</f>
        <v>2025</v>
      </c>
      <c r="B6390" s="77">
        <f t="shared" ref="B6390:B6402" si="577">MONTH(C6390)</f>
        <v>5</v>
      </c>
      <c r="C6390" s="73">
        <v>45783</v>
      </c>
      <c r="D6390" s="79" t="s">
        <v>186</v>
      </c>
      <c r="E6390" s="80" t="s">
        <v>758</v>
      </c>
      <c r="F6390" s="81" t="str">
        <f>VLOOKUP(E6390,Customer[],2,FALSE)</f>
        <v>Shwe Paler</v>
      </c>
      <c r="G6390" s="69" t="str">
        <f>VLOOKUP(E6390,Customer[],3,FALSE)</f>
        <v>Aung Thapay Rd</v>
      </c>
      <c r="H6390" s="69" t="str">
        <f>VLOOKUP(E6390,Customer[],4,FALSE)</f>
        <v>Mangalardon</v>
      </c>
      <c r="I6390" s="48" t="s">
        <v>20</v>
      </c>
      <c r="J6390" s="82" t="str">
        <f>VLOOKUP(I6390,PGStock[],2,FALSE)</f>
        <v>Formula Rum 700ml</v>
      </c>
      <c r="K6390" s="71">
        <f>VLOOKUP(I6390,PGStock[],3,FALSE)</f>
        <v>0.7</v>
      </c>
      <c r="L6390" s="47">
        <v>3</v>
      </c>
      <c r="M6390" s="47">
        <f>VLOOKUP(I6390,PGStock[],6,FALSE)</f>
        <v>200</v>
      </c>
      <c r="N6390" s="47">
        <f>+PGSales!$L6390*PGSales!$M6390</f>
        <v>600</v>
      </c>
    </row>
    <row r="6391" spans="1:14" hidden="1" x14ac:dyDescent="0.25">
      <c r="A6391" s="77">
        <f t="shared" si="576"/>
        <v>2025</v>
      </c>
      <c r="B6391" s="77">
        <f t="shared" si="577"/>
        <v>5</v>
      </c>
      <c r="C6391" s="73">
        <v>45783</v>
      </c>
      <c r="D6391" s="79" t="s">
        <v>187</v>
      </c>
      <c r="E6391" s="80" t="s">
        <v>757</v>
      </c>
      <c r="F6391" s="81" t="str">
        <f>VLOOKUP(E6391,Customer[],2,FALSE)</f>
        <v>Shwe Layoung</v>
      </c>
      <c r="G6391" s="69" t="str">
        <f>VLOOKUP(E6391,Customer[],3,FALSE)</f>
        <v>Aung mae Tharyar Rd</v>
      </c>
      <c r="H6391" s="69" t="str">
        <f>VLOOKUP(E6391,Customer[],4,FALSE)</f>
        <v>Mangalardon</v>
      </c>
      <c r="I6391" s="48" t="s">
        <v>25</v>
      </c>
      <c r="J6391" s="82" t="str">
        <f>VLOOKUP(I6391,PGStock[],2,FALSE)</f>
        <v>Columbus Super Red Smooth 350 Ml</v>
      </c>
      <c r="K6391" s="71">
        <f>VLOOKUP(I6391,PGStock[],3,FALSE)</f>
        <v>0.35</v>
      </c>
      <c r="L6391" s="47">
        <v>6</v>
      </c>
      <c r="M6391" s="47">
        <f>VLOOKUP(I6391,PGStock[],6,FALSE)</f>
        <v>150</v>
      </c>
      <c r="N6391" s="47">
        <f>+PGSales!$L6391*PGSales!$M6391</f>
        <v>900</v>
      </c>
    </row>
    <row r="6392" spans="1:14" hidden="1" x14ac:dyDescent="0.25">
      <c r="A6392" s="77">
        <f t="shared" si="576"/>
        <v>2025</v>
      </c>
      <c r="B6392" s="77">
        <f t="shared" si="577"/>
        <v>5</v>
      </c>
      <c r="C6392" s="73">
        <v>45783</v>
      </c>
      <c r="D6392" s="79" t="s">
        <v>187</v>
      </c>
      <c r="E6392" s="80" t="s">
        <v>757</v>
      </c>
      <c r="F6392" s="81" t="str">
        <f>VLOOKUP(E6392,Customer[],2,FALSE)</f>
        <v>Shwe Layoung</v>
      </c>
      <c r="G6392" s="69" t="str">
        <f>VLOOKUP(E6392,Customer[],3,FALSE)</f>
        <v>Aung mae Tharyar Rd</v>
      </c>
      <c r="H6392" s="69" t="str">
        <f>VLOOKUP(E6392,Customer[],4,FALSE)</f>
        <v>Mangalardon</v>
      </c>
      <c r="I6392" s="48" t="s">
        <v>20</v>
      </c>
      <c r="J6392" s="82" t="str">
        <f>VLOOKUP(I6392,PGStock[],2,FALSE)</f>
        <v>Formula Rum 700ml</v>
      </c>
      <c r="K6392" s="71">
        <f>VLOOKUP(I6392,PGStock[],3,FALSE)</f>
        <v>0.7</v>
      </c>
      <c r="L6392" s="47">
        <v>2</v>
      </c>
      <c r="M6392" s="47">
        <f>VLOOKUP(I6392,PGStock[],6,FALSE)</f>
        <v>200</v>
      </c>
      <c r="N6392" s="47">
        <f>+PGSales!$L6392*PGSales!$M6392</f>
        <v>400</v>
      </c>
    </row>
    <row r="6393" spans="1:14" hidden="1" x14ac:dyDescent="0.25">
      <c r="A6393" s="77">
        <f t="shared" si="576"/>
        <v>2025</v>
      </c>
      <c r="B6393" s="77">
        <f t="shared" si="577"/>
        <v>5</v>
      </c>
      <c r="C6393" s="73">
        <v>45783</v>
      </c>
      <c r="D6393" s="79" t="s">
        <v>1</v>
      </c>
      <c r="E6393" s="80" t="s">
        <v>607</v>
      </c>
      <c r="F6393" s="81" t="str">
        <f>VLOOKUP(E6393,Customer[],2,FALSE)</f>
        <v>Happy Day</v>
      </c>
      <c r="G6393" s="69" t="str">
        <f>VLOOKUP(E6393,Customer[],3,FALSE)</f>
        <v>Padamyar Rd</v>
      </c>
      <c r="H6393" s="69" t="str">
        <f>VLOOKUP(E6393,Customer[],4,FALSE)</f>
        <v>Mangalardon</v>
      </c>
      <c r="I6393" s="48" t="s">
        <v>25</v>
      </c>
      <c r="J6393" s="82" t="str">
        <f>VLOOKUP(I6393,PGStock[],2,FALSE)</f>
        <v>Columbus Super Red Smooth 350 Ml</v>
      </c>
      <c r="K6393" s="71">
        <f>VLOOKUP(I6393,PGStock[],3,FALSE)</f>
        <v>0.35</v>
      </c>
      <c r="L6393" s="47">
        <v>4</v>
      </c>
      <c r="M6393" s="47">
        <f>VLOOKUP(I6393,PGStock[],6,FALSE)</f>
        <v>150</v>
      </c>
      <c r="N6393" s="47">
        <f>+PGSales!$L6393*PGSales!$M6393</f>
        <v>600</v>
      </c>
    </row>
    <row r="6394" spans="1:14" hidden="1" x14ac:dyDescent="0.25">
      <c r="A6394" s="77">
        <f t="shared" si="576"/>
        <v>2025</v>
      </c>
      <c r="B6394" s="77">
        <f t="shared" si="577"/>
        <v>5</v>
      </c>
      <c r="C6394" s="73">
        <v>45783</v>
      </c>
      <c r="D6394" s="79" t="s">
        <v>365</v>
      </c>
      <c r="E6394" s="80" t="s">
        <v>230</v>
      </c>
      <c r="F6394" s="81" t="str">
        <f>VLOOKUP(E6394,Customer[],2,FALSE)</f>
        <v>KZ</v>
      </c>
      <c r="G6394" s="69" t="str">
        <f>VLOOKUP(E6394,Customer[],3,FALSE)</f>
        <v>kantharyar Rd</v>
      </c>
      <c r="H6394" s="69" t="str">
        <f>VLOOKUP(E6394,Customer[],4,FALSE)</f>
        <v xml:space="preserve">Shwepyithar </v>
      </c>
      <c r="I6394" s="48" t="s">
        <v>25</v>
      </c>
      <c r="J6394" s="82" t="str">
        <f>VLOOKUP(I6394,PGStock[],2,FALSE)</f>
        <v>Columbus Super Red Smooth 350 Ml</v>
      </c>
      <c r="K6394" s="71">
        <f>VLOOKUP(I6394,PGStock[],3,FALSE)</f>
        <v>0.35</v>
      </c>
      <c r="L6394" s="47">
        <v>5</v>
      </c>
      <c r="M6394" s="47">
        <f>VLOOKUP(I6394,PGStock[],6,FALSE)</f>
        <v>150</v>
      </c>
      <c r="N6394" s="47">
        <f>+PGSales!$L6394*PGSales!$M6394</f>
        <v>750</v>
      </c>
    </row>
    <row r="6395" spans="1:14" hidden="1" x14ac:dyDescent="0.25">
      <c r="A6395" s="77">
        <f t="shared" si="576"/>
        <v>2025</v>
      </c>
      <c r="B6395" s="77">
        <f t="shared" si="577"/>
        <v>5</v>
      </c>
      <c r="C6395" s="73">
        <v>45783</v>
      </c>
      <c r="D6395" s="79" t="s">
        <v>365</v>
      </c>
      <c r="E6395" s="80" t="s">
        <v>230</v>
      </c>
      <c r="F6395" s="81" t="str">
        <f>VLOOKUP(E6395,Customer[],2,FALSE)</f>
        <v>KZ</v>
      </c>
      <c r="G6395" s="69" t="str">
        <f>VLOOKUP(E6395,Customer[],3,FALSE)</f>
        <v>kantharyar Rd</v>
      </c>
      <c r="H6395" s="69" t="str">
        <f>VLOOKUP(E6395,Customer[],4,FALSE)</f>
        <v xml:space="preserve">Shwepyithar </v>
      </c>
      <c r="I6395" s="48" t="s">
        <v>20</v>
      </c>
      <c r="J6395" s="82" t="str">
        <f>VLOOKUP(I6395,PGStock[],2,FALSE)</f>
        <v>Formula Rum 700ml</v>
      </c>
      <c r="K6395" s="71">
        <f>VLOOKUP(I6395,PGStock[],3,FALSE)</f>
        <v>0.7</v>
      </c>
      <c r="L6395" s="47">
        <v>3</v>
      </c>
      <c r="M6395" s="47">
        <f>VLOOKUP(I6395,PGStock[],6,FALSE)</f>
        <v>200</v>
      </c>
      <c r="N6395" s="47">
        <f>+PGSales!$L6395*PGSales!$M6395</f>
        <v>600</v>
      </c>
    </row>
    <row r="6396" spans="1:14" hidden="1" x14ac:dyDescent="0.25">
      <c r="A6396" s="77">
        <f t="shared" si="576"/>
        <v>2025</v>
      </c>
      <c r="B6396" s="77">
        <f t="shared" si="577"/>
        <v>5</v>
      </c>
      <c r="C6396" s="73">
        <v>45783</v>
      </c>
      <c r="D6396" s="79" t="s">
        <v>66</v>
      </c>
      <c r="E6396" s="80" t="s">
        <v>290</v>
      </c>
      <c r="F6396" s="81" t="str">
        <f>VLOOKUP(E6396,Customer[],2,FALSE)</f>
        <v>Toe Twat Wai</v>
      </c>
      <c r="G6396" s="69" t="str">
        <f>VLOOKUP(E6396,Customer[],3,FALSE)</f>
        <v>Badamar St</v>
      </c>
      <c r="H6396" s="69" t="str">
        <f>VLOOKUP(E6396,Customer[],4,FALSE)</f>
        <v xml:space="preserve">Shwepyithar </v>
      </c>
      <c r="I6396" s="48" t="s">
        <v>27</v>
      </c>
      <c r="J6396" s="82" t="str">
        <f>VLOOKUP(I6396,PGStock[],2,FALSE)</f>
        <v>Columbus Super Red Smooth 700 Ml</v>
      </c>
      <c r="K6396" s="71">
        <f>VLOOKUP(I6396,PGStock[],3,FALSE)</f>
        <v>0.7</v>
      </c>
      <c r="L6396" s="47">
        <v>3</v>
      </c>
      <c r="M6396" s="47">
        <f>VLOOKUP(I6396,PGStock[],6,FALSE)</f>
        <v>200</v>
      </c>
      <c r="N6396" s="47">
        <f>+PGSales!$L6396*PGSales!$M6396</f>
        <v>600</v>
      </c>
    </row>
    <row r="6397" spans="1:14" hidden="1" x14ac:dyDescent="0.25">
      <c r="A6397" s="77">
        <f t="shared" si="576"/>
        <v>2025</v>
      </c>
      <c r="B6397" s="77">
        <f t="shared" si="577"/>
        <v>5</v>
      </c>
      <c r="C6397" s="73">
        <v>45783</v>
      </c>
      <c r="D6397" s="79" t="s">
        <v>66</v>
      </c>
      <c r="E6397" s="80" t="s">
        <v>290</v>
      </c>
      <c r="F6397" s="81" t="str">
        <f>VLOOKUP(E6397,Customer[],2,FALSE)</f>
        <v>Toe Twat Wai</v>
      </c>
      <c r="G6397" s="69" t="str">
        <f>VLOOKUP(E6397,Customer[],3,FALSE)</f>
        <v>Badamar St</v>
      </c>
      <c r="H6397" s="69" t="str">
        <f>VLOOKUP(E6397,Customer[],4,FALSE)</f>
        <v xml:space="preserve">Shwepyithar </v>
      </c>
      <c r="I6397" s="48" t="s">
        <v>25</v>
      </c>
      <c r="J6397" s="82" t="str">
        <f>VLOOKUP(I6397,PGStock[],2,FALSE)</f>
        <v>Columbus Super Red Smooth 350 Ml</v>
      </c>
      <c r="K6397" s="71">
        <f>VLOOKUP(I6397,PGStock[],3,FALSE)</f>
        <v>0.35</v>
      </c>
      <c r="L6397" s="47">
        <v>7</v>
      </c>
      <c r="M6397" s="47">
        <f>VLOOKUP(I6397,PGStock[],6,FALSE)</f>
        <v>150</v>
      </c>
      <c r="N6397" s="47">
        <f>+PGSales!$L6397*PGSales!$M6397</f>
        <v>1050</v>
      </c>
    </row>
    <row r="6398" spans="1:14" hidden="1" x14ac:dyDescent="0.25">
      <c r="A6398" s="77">
        <f t="shared" si="576"/>
        <v>2025</v>
      </c>
      <c r="B6398" s="77">
        <f t="shared" si="577"/>
        <v>5</v>
      </c>
      <c r="C6398" s="73">
        <v>45783</v>
      </c>
      <c r="D6398" s="79" t="s">
        <v>58</v>
      </c>
      <c r="E6398" s="80" t="s">
        <v>228</v>
      </c>
      <c r="F6398" s="81" t="str">
        <f>VLOOKUP(E6398,Customer[],2,FALSE)</f>
        <v>Myintmo</v>
      </c>
      <c r="G6398" s="69" t="str">
        <f>VLOOKUP(E6398,Customer[],3,FALSE)</f>
        <v>Bayin Naung Rd</v>
      </c>
      <c r="H6398" s="69" t="str">
        <f>VLOOKUP(E6398,Customer[],4,FALSE)</f>
        <v xml:space="preserve">Shwepyithar </v>
      </c>
      <c r="I6398" s="48" t="s">
        <v>25</v>
      </c>
      <c r="J6398" s="82" t="str">
        <f>VLOOKUP(I6398,PGStock[],2,FALSE)</f>
        <v>Columbus Super Red Smooth 350 Ml</v>
      </c>
      <c r="K6398" s="71">
        <f>VLOOKUP(I6398,PGStock[],3,FALSE)</f>
        <v>0.35</v>
      </c>
      <c r="L6398" s="47">
        <v>1</v>
      </c>
      <c r="M6398" s="47">
        <f>VLOOKUP(I6398,PGStock[],6,FALSE)</f>
        <v>150</v>
      </c>
      <c r="N6398" s="47">
        <f>+PGSales!$L6398*PGSales!$M6398</f>
        <v>150</v>
      </c>
    </row>
    <row r="6399" spans="1:14" hidden="1" x14ac:dyDescent="0.25">
      <c r="A6399" s="77">
        <f t="shared" si="576"/>
        <v>2025</v>
      </c>
      <c r="B6399" s="77">
        <f t="shared" si="577"/>
        <v>5</v>
      </c>
      <c r="C6399" s="73">
        <v>45783</v>
      </c>
      <c r="D6399" s="79" t="s">
        <v>58</v>
      </c>
      <c r="E6399" s="80" t="s">
        <v>228</v>
      </c>
      <c r="F6399" s="81" t="str">
        <f>VLOOKUP(E6399,Customer[],2,FALSE)</f>
        <v>Myintmo</v>
      </c>
      <c r="G6399" s="69" t="str">
        <f>VLOOKUP(E6399,Customer[],3,FALSE)</f>
        <v>Bayin Naung Rd</v>
      </c>
      <c r="H6399" s="69" t="str">
        <f>VLOOKUP(E6399,Customer[],4,FALSE)</f>
        <v xml:space="preserve">Shwepyithar </v>
      </c>
      <c r="I6399" s="48" t="s">
        <v>18</v>
      </c>
      <c r="J6399" s="82" t="str">
        <f>VLOOKUP(I6399,PGStock[],2,FALSE)</f>
        <v>Formula Rum 350ml</v>
      </c>
      <c r="K6399" s="71">
        <f>VLOOKUP(I6399,PGStock[],3,FALSE)</f>
        <v>0.35</v>
      </c>
      <c r="L6399" s="47">
        <v>2</v>
      </c>
      <c r="M6399" s="47">
        <f>VLOOKUP(I6399,PGStock[],6,FALSE)</f>
        <v>150</v>
      </c>
      <c r="N6399" s="47">
        <f>+PGSales!$L6399*PGSales!$M6399</f>
        <v>300</v>
      </c>
    </row>
    <row r="6400" spans="1:14" hidden="1" x14ac:dyDescent="0.25">
      <c r="A6400" s="77">
        <f t="shared" si="576"/>
        <v>2025</v>
      </c>
      <c r="B6400" s="77">
        <f t="shared" si="577"/>
        <v>5</v>
      </c>
      <c r="C6400" s="73">
        <v>45783</v>
      </c>
      <c r="D6400" s="79" t="s">
        <v>56</v>
      </c>
      <c r="E6400" s="80" t="s">
        <v>303</v>
      </c>
      <c r="F6400" s="81" t="str">
        <f>VLOOKUP(E6400,Customer[],2,FALSE)</f>
        <v>Wine</v>
      </c>
      <c r="G6400" s="69" t="str">
        <f>VLOOKUP(E6400,Customer[],3,FALSE)</f>
        <v>Hlawaga Rd</v>
      </c>
      <c r="H6400" s="69" t="str">
        <f>VLOOKUP(E6400,Customer[],4,FALSE)</f>
        <v xml:space="preserve">Shwepyithar </v>
      </c>
      <c r="I6400" s="48" t="s">
        <v>27</v>
      </c>
      <c r="J6400" s="82" t="str">
        <f>VLOOKUP(I6400,PGStock[],2,FALSE)</f>
        <v>Columbus Super Red Smooth 700 Ml</v>
      </c>
      <c r="K6400" s="71">
        <f>VLOOKUP(I6400,PGStock[],3,FALSE)</f>
        <v>0.7</v>
      </c>
      <c r="L6400" s="47">
        <v>1</v>
      </c>
      <c r="M6400" s="47">
        <f>VLOOKUP(I6400,PGStock[],6,FALSE)</f>
        <v>200</v>
      </c>
      <c r="N6400" s="47">
        <f>+PGSales!$L6400*PGSales!$M6400</f>
        <v>200</v>
      </c>
    </row>
    <row r="6401" spans="1:14" hidden="1" x14ac:dyDescent="0.25">
      <c r="A6401" s="77">
        <f t="shared" si="576"/>
        <v>2025</v>
      </c>
      <c r="B6401" s="77">
        <f t="shared" si="577"/>
        <v>5</v>
      </c>
      <c r="C6401" s="73">
        <v>45783</v>
      </c>
      <c r="D6401" s="79" t="s">
        <v>56</v>
      </c>
      <c r="E6401" s="80" t="s">
        <v>303</v>
      </c>
      <c r="F6401" s="81" t="str">
        <f>VLOOKUP(E6401,Customer[],2,FALSE)</f>
        <v>Wine</v>
      </c>
      <c r="G6401" s="69" t="str">
        <f>VLOOKUP(E6401,Customer[],3,FALSE)</f>
        <v>Hlawaga Rd</v>
      </c>
      <c r="H6401" s="69" t="str">
        <f>VLOOKUP(E6401,Customer[],4,FALSE)</f>
        <v xml:space="preserve">Shwepyithar </v>
      </c>
      <c r="I6401" s="48" t="s">
        <v>25</v>
      </c>
      <c r="J6401" s="82" t="str">
        <f>VLOOKUP(I6401,PGStock[],2,FALSE)</f>
        <v>Columbus Super Red Smooth 350 Ml</v>
      </c>
      <c r="K6401" s="71">
        <f>VLOOKUP(I6401,PGStock[],3,FALSE)</f>
        <v>0.35</v>
      </c>
      <c r="L6401" s="47">
        <v>7</v>
      </c>
      <c r="M6401" s="47">
        <f>VLOOKUP(I6401,PGStock[],6,FALSE)</f>
        <v>150</v>
      </c>
      <c r="N6401" s="47">
        <f>+PGSales!$L6401*PGSales!$M6401</f>
        <v>1050</v>
      </c>
    </row>
    <row r="6402" spans="1:14" hidden="1" x14ac:dyDescent="0.25">
      <c r="A6402" s="77">
        <f t="shared" si="576"/>
        <v>2025</v>
      </c>
      <c r="B6402" s="77">
        <f t="shared" si="577"/>
        <v>5</v>
      </c>
      <c r="C6402" s="73">
        <v>45783</v>
      </c>
      <c r="D6402" s="79" t="s">
        <v>56</v>
      </c>
      <c r="E6402" s="80" t="s">
        <v>303</v>
      </c>
      <c r="F6402" s="81" t="str">
        <f>VLOOKUP(E6402,Customer[],2,FALSE)</f>
        <v>Wine</v>
      </c>
      <c r="G6402" s="69" t="str">
        <f>VLOOKUP(E6402,Customer[],3,FALSE)</f>
        <v>Hlawaga Rd</v>
      </c>
      <c r="H6402" s="69" t="str">
        <f>VLOOKUP(E6402,Customer[],4,FALSE)</f>
        <v xml:space="preserve">Shwepyithar </v>
      </c>
      <c r="I6402" s="48" t="s">
        <v>23</v>
      </c>
      <c r="J6402" s="82" t="str">
        <f>VLOOKUP(I6402,PGStock[],2,FALSE)</f>
        <v>Columbus Super Red Smooth 175 Ml</v>
      </c>
      <c r="K6402" s="71">
        <f>VLOOKUP(I6402,PGStock[],3,FALSE)</f>
        <v>0.17499999999999999</v>
      </c>
      <c r="L6402" s="47">
        <v>3</v>
      </c>
      <c r="M6402" s="47">
        <f>VLOOKUP(I6402,PGStock[],6,FALSE)</f>
        <v>100</v>
      </c>
      <c r="N6402" s="47">
        <f>+PGSales!$L6402*PGSales!$M6402</f>
        <v>300</v>
      </c>
    </row>
    <row r="6403" spans="1:14" hidden="1" x14ac:dyDescent="0.25">
      <c r="A6403" s="77">
        <f t="shared" ref="A6403:A6415" si="578">YEAR(C6403)</f>
        <v>2025</v>
      </c>
      <c r="B6403" s="77">
        <f t="shared" ref="B6403:B6415" si="579">MONTH(C6403)</f>
        <v>5</v>
      </c>
      <c r="C6403" s="73">
        <v>45783</v>
      </c>
      <c r="D6403" s="79" t="s">
        <v>56</v>
      </c>
      <c r="E6403" s="80" t="s">
        <v>303</v>
      </c>
      <c r="F6403" s="81" t="str">
        <f>VLOOKUP(E6403,Customer[],2,FALSE)</f>
        <v>Wine</v>
      </c>
      <c r="G6403" s="69" t="str">
        <f>VLOOKUP(E6403,Customer[],3,FALSE)</f>
        <v>Hlawaga Rd</v>
      </c>
      <c r="H6403" s="69" t="str">
        <f>VLOOKUP(E6403,Customer[],4,FALSE)</f>
        <v xml:space="preserve">Shwepyithar </v>
      </c>
      <c r="I6403" s="48" t="s">
        <v>18</v>
      </c>
      <c r="J6403" s="82" t="str">
        <f>VLOOKUP(I6403,PGStock[],2,FALSE)</f>
        <v>Formula Rum 350ml</v>
      </c>
      <c r="K6403" s="71">
        <f>VLOOKUP(I6403,PGStock[],3,FALSE)</f>
        <v>0.35</v>
      </c>
      <c r="L6403" s="47">
        <v>4</v>
      </c>
      <c r="M6403" s="47">
        <f>VLOOKUP(I6403,PGStock[],6,FALSE)</f>
        <v>150</v>
      </c>
      <c r="N6403" s="47">
        <f>+PGSales!$L6403*PGSales!$M6403</f>
        <v>600</v>
      </c>
    </row>
    <row r="6404" spans="1:14" hidden="1" x14ac:dyDescent="0.25">
      <c r="A6404" s="77">
        <f t="shared" si="578"/>
        <v>2025</v>
      </c>
      <c r="B6404" s="77">
        <f t="shared" si="579"/>
        <v>5</v>
      </c>
      <c r="C6404" s="73">
        <v>45783</v>
      </c>
      <c r="D6404" s="79" t="s">
        <v>60</v>
      </c>
      <c r="E6404" s="80" t="s">
        <v>629</v>
      </c>
      <c r="F6404" s="81" t="str">
        <f>VLOOKUP(E6404,Customer[],2,FALSE)</f>
        <v>Sin Pauk</v>
      </c>
      <c r="G6404" s="69" t="str">
        <f>VLOOKUP(E6404,Customer[],3,FALSE)</f>
        <v>Hlawaga Rd</v>
      </c>
      <c r="H6404" s="69" t="str">
        <f>VLOOKUP(E6404,Customer[],4,FALSE)</f>
        <v xml:space="preserve">Shwepyithar </v>
      </c>
      <c r="I6404" s="48" t="s">
        <v>25</v>
      </c>
      <c r="J6404" s="82" t="str">
        <f>VLOOKUP(I6404,PGStock[],2,FALSE)</f>
        <v>Columbus Super Red Smooth 350 Ml</v>
      </c>
      <c r="K6404" s="71">
        <f>VLOOKUP(I6404,PGStock[],3,FALSE)</f>
        <v>0.35</v>
      </c>
      <c r="L6404" s="47">
        <v>8</v>
      </c>
      <c r="M6404" s="47">
        <f>VLOOKUP(I6404,PGStock[],6,FALSE)</f>
        <v>150</v>
      </c>
      <c r="N6404" s="47">
        <f>+PGSales!$L6404*PGSales!$M6404</f>
        <v>1200</v>
      </c>
    </row>
    <row r="6405" spans="1:14" hidden="1" x14ac:dyDescent="0.25">
      <c r="A6405" s="77">
        <f t="shared" si="578"/>
        <v>2025</v>
      </c>
      <c r="B6405" s="77">
        <f t="shared" si="579"/>
        <v>5</v>
      </c>
      <c r="C6405" s="73">
        <v>45783</v>
      </c>
      <c r="D6405" s="79" t="s">
        <v>60</v>
      </c>
      <c r="E6405" s="80" t="s">
        <v>629</v>
      </c>
      <c r="F6405" s="81" t="str">
        <f>VLOOKUP(E6405,Customer[],2,FALSE)</f>
        <v>Sin Pauk</v>
      </c>
      <c r="G6405" s="69" t="str">
        <f>VLOOKUP(E6405,Customer[],3,FALSE)</f>
        <v>Hlawaga Rd</v>
      </c>
      <c r="H6405" s="69" t="str">
        <f>VLOOKUP(E6405,Customer[],4,FALSE)</f>
        <v xml:space="preserve">Shwepyithar </v>
      </c>
      <c r="I6405" s="48" t="s">
        <v>20</v>
      </c>
      <c r="J6405" s="82" t="str">
        <f>VLOOKUP(I6405,PGStock[],2,FALSE)</f>
        <v>Formula Rum 700ml</v>
      </c>
      <c r="K6405" s="71">
        <f>VLOOKUP(I6405,PGStock[],3,FALSE)</f>
        <v>0.7</v>
      </c>
      <c r="L6405" s="47">
        <v>2</v>
      </c>
      <c r="M6405" s="47">
        <f>VLOOKUP(I6405,PGStock[],6,FALSE)</f>
        <v>200</v>
      </c>
      <c r="N6405" s="47">
        <f>+PGSales!$L6405*PGSales!$M6405</f>
        <v>400</v>
      </c>
    </row>
    <row r="6406" spans="1:14" hidden="1" x14ac:dyDescent="0.25">
      <c r="A6406" s="77">
        <f t="shared" si="578"/>
        <v>2025</v>
      </c>
      <c r="B6406" s="77">
        <f t="shared" si="579"/>
        <v>5</v>
      </c>
      <c r="C6406" s="73">
        <v>45783</v>
      </c>
      <c r="D6406" s="79" t="s">
        <v>62</v>
      </c>
      <c r="E6406" s="80" t="s">
        <v>630</v>
      </c>
      <c r="F6406" s="81" t="str">
        <f>VLOOKUP(E6406,Customer[],2,FALSE)</f>
        <v xml:space="preserve">Min Satae Kyatt </v>
      </c>
      <c r="G6406" s="69" t="str">
        <f>VLOOKUP(E6406,Customer[],3,FALSE)</f>
        <v>Hlawaga Rd</v>
      </c>
      <c r="H6406" s="69" t="str">
        <f>VLOOKUP(E6406,Customer[],4,FALSE)</f>
        <v xml:space="preserve">Shwepyithar </v>
      </c>
      <c r="I6406" s="48" t="s">
        <v>25</v>
      </c>
      <c r="J6406" s="82" t="str">
        <f>VLOOKUP(I6406,PGStock[],2,FALSE)</f>
        <v>Columbus Super Red Smooth 350 Ml</v>
      </c>
      <c r="K6406" s="71">
        <f>VLOOKUP(I6406,PGStock[],3,FALSE)</f>
        <v>0.35</v>
      </c>
      <c r="L6406" s="47">
        <v>10</v>
      </c>
      <c r="M6406" s="47">
        <f>VLOOKUP(I6406,PGStock[],6,FALSE)</f>
        <v>150</v>
      </c>
      <c r="N6406" s="47">
        <f>+PGSales!$L6406*PGSales!$M6406</f>
        <v>1500</v>
      </c>
    </row>
    <row r="6407" spans="1:14" hidden="1" x14ac:dyDescent="0.25">
      <c r="A6407" s="77">
        <f t="shared" si="578"/>
        <v>2025</v>
      </c>
      <c r="B6407" s="77">
        <f t="shared" si="579"/>
        <v>5</v>
      </c>
      <c r="C6407" s="73">
        <v>45783</v>
      </c>
      <c r="D6407" s="79" t="s">
        <v>131</v>
      </c>
      <c r="E6407" s="80" t="s">
        <v>370</v>
      </c>
      <c r="F6407" s="81" t="str">
        <f>VLOOKUP(E6407,Customer[],2,FALSE)</f>
        <v>Paint Taime Thaung</v>
      </c>
      <c r="G6407" s="69" t="str">
        <f>VLOOKUP(E6407,Customer[],3,FALSE)</f>
        <v>Aye Yake Nyein Rd</v>
      </c>
      <c r="H6407" s="69" t="str">
        <f>VLOOKUP(E6407,Customer[],4,FALSE)</f>
        <v>Hlaing Thar Yar</v>
      </c>
      <c r="I6407" s="48" t="s">
        <v>27</v>
      </c>
      <c r="J6407" s="82" t="str">
        <f>VLOOKUP(I6407,PGStock[],2,FALSE)</f>
        <v>Columbus Super Red Smooth 700 Ml</v>
      </c>
      <c r="K6407" s="71">
        <f>VLOOKUP(I6407,PGStock[],3,FALSE)</f>
        <v>0.7</v>
      </c>
      <c r="L6407" s="47">
        <v>1</v>
      </c>
      <c r="M6407" s="47">
        <f>VLOOKUP(I6407,PGStock[],6,FALSE)</f>
        <v>200</v>
      </c>
      <c r="N6407" s="47">
        <f>+PGSales!$L6407*PGSales!$M6407</f>
        <v>200</v>
      </c>
    </row>
    <row r="6408" spans="1:14" hidden="1" x14ac:dyDescent="0.25">
      <c r="A6408" s="77">
        <f t="shared" si="578"/>
        <v>2025</v>
      </c>
      <c r="B6408" s="77">
        <f t="shared" si="579"/>
        <v>5</v>
      </c>
      <c r="C6408" s="73">
        <v>45783</v>
      </c>
      <c r="D6408" s="79" t="s">
        <v>131</v>
      </c>
      <c r="E6408" s="80" t="s">
        <v>370</v>
      </c>
      <c r="F6408" s="81" t="str">
        <f>VLOOKUP(E6408,Customer[],2,FALSE)</f>
        <v>Paint Taime Thaung</v>
      </c>
      <c r="G6408" s="69" t="str">
        <f>VLOOKUP(E6408,Customer[],3,FALSE)</f>
        <v>Aye Yake Nyein Rd</v>
      </c>
      <c r="H6408" s="69" t="str">
        <f>VLOOKUP(E6408,Customer[],4,FALSE)</f>
        <v>Hlaing Thar Yar</v>
      </c>
      <c r="I6408" s="48" t="s">
        <v>25</v>
      </c>
      <c r="J6408" s="82" t="str">
        <f>VLOOKUP(I6408,PGStock[],2,FALSE)</f>
        <v>Columbus Super Red Smooth 350 Ml</v>
      </c>
      <c r="K6408" s="71">
        <f>VLOOKUP(I6408,PGStock[],3,FALSE)</f>
        <v>0.35</v>
      </c>
      <c r="L6408" s="47">
        <v>2</v>
      </c>
      <c r="M6408" s="47">
        <f>VLOOKUP(I6408,PGStock[],6,FALSE)</f>
        <v>150</v>
      </c>
      <c r="N6408" s="47">
        <f>+PGSales!$L6408*PGSales!$M6408</f>
        <v>300</v>
      </c>
    </row>
    <row r="6409" spans="1:14" hidden="1" x14ac:dyDescent="0.25">
      <c r="A6409" s="77">
        <f t="shared" si="578"/>
        <v>2025</v>
      </c>
      <c r="B6409" s="77">
        <f t="shared" si="579"/>
        <v>5</v>
      </c>
      <c r="C6409" s="73">
        <v>45783</v>
      </c>
      <c r="D6409" s="79" t="s">
        <v>131</v>
      </c>
      <c r="E6409" s="80" t="s">
        <v>370</v>
      </c>
      <c r="F6409" s="81" t="str">
        <f>VLOOKUP(E6409,Customer[],2,FALSE)</f>
        <v>Paint Taime Thaung</v>
      </c>
      <c r="G6409" s="69" t="str">
        <f>VLOOKUP(E6409,Customer[],3,FALSE)</f>
        <v>Aye Yake Nyein Rd</v>
      </c>
      <c r="H6409" s="69" t="str">
        <f>VLOOKUP(E6409,Customer[],4,FALSE)</f>
        <v>Hlaing Thar Yar</v>
      </c>
      <c r="I6409" s="48" t="s">
        <v>20</v>
      </c>
      <c r="J6409" s="82" t="str">
        <f>VLOOKUP(I6409,PGStock[],2,FALSE)</f>
        <v>Formula Rum 700ml</v>
      </c>
      <c r="K6409" s="71">
        <f>VLOOKUP(I6409,PGStock[],3,FALSE)</f>
        <v>0.7</v>
      </c>
      <c r="L6409" s="47">
        <v>1</v>
      </c>
      <c r="M6409" s="47">
        <f>VLOOKUP(I6409,PGStock[],6,FALSE)</f>
        <v>200</v>
      </c>
      <c r="N6409" s="47">
        <f>+PGSales!$L6409*PGSales!$M6409</f>
        <v>200</v>
      </c>
    </row>
    <row r="6410" spans="1:14" hidden="1" x14ac:dyDescent="0.25">
      <c r="A6410" s="77">
        <f t="shared" si="578"/>
        <v>2025</v>
      </c>
      <c r="B6410" s="77">
        <f t="shared" si="579"/>
        <v>5</v>
      </c>
      <c r="C6410" s="73">
        <v>45783</v>
      </c>
      <c r="D6410" s="79" t="s">
        <v>131</v>
      </c>
      <c r="E6410" s="80" t="s">
        <v>370</v>
      </c>
      <c r="F6410" s="81" t="str">
        <f>VLOOKUP(E6410,Customer[],2,FALSE)</f>
        <v>Paint Taime Thaung</v>
      </c>
      <c r="G6410" s="69" t="str">
        <f>VLOOKUP(E6410,Customer[],3,FALSE)</f>
        <v>Aye Yake Nyein Rd</v>
      </c>
      <c r="H6410" s="69" t="str">
        <f>VLOOKUP(E6410,Customer[],4,FALSE)</f>
        <v>Hlaing Thar Yar</v>
      </c>
      <c r="I6410" s="48" t="s">
        <v>18</v>
      </c>
      <c r="J6410" s="82" t="str">
        <f>VLOOKUP(I6410,PGStock[],2,FALSE)</f>
        <v>Formula Rum 350ml</v>
      </c>
      <c r="K6410" s="71">
        <f>VLOOKUP(I6410,PGStock[],3,FALSE)</f>
        <v>0.35</v>
      </c>
      <c r="L6410" s="47">
        <v>1</v>
      </c>
      <c r="M6410" s="47">
        <f>VLOOKUP(I6410,PGStock[],6,FALSE)</f>
        <v>150</v>
      </c>
      <c r="N6410" s="47">
        <f>+PGSales!$L6410*PGSales!$M6410</f>
        <v>150</v>
      </c>
    </row>
    <row r="6411" spans="1:14" hidden="1" x14ac:dyDescent="0.25">
      <c r="A6411" s="77">
        <f t="shared" si="578"/>
        <v>2025</v>
      </c>
      <c r="B6411" s="77">
        <f t="shared" si="579"/>
        <v>5</v>
      </c>
      <c r="C6411" s="73">
        <v>45783</v>
      </c>
      <c r="D6411" s="79" t="s">
        <v>74</v>
      </c>
      <c r="E6411" s="80" t="s">
        <v>371</v>
      </c>
      <c r="F6411" s="81" t="str">
        <f>VLOOKUP(E6411,Customer[],2,FALSE)</f>
        <v>Arkar Tha</v>
      </c>
      <c r="G6411" s="69" t="str">
        <f>VLOOKUP(E6411,Customer[],3,FALSE)</f>
        <v>Thapyae Rd</v>
      </c>
      <c r="H6411" s="69" t="str">
        <f>VLOOKUP(E6411,Customer[],4,FALSE)</f>
        <v>Hlaing Thar Yar</v>
      </c>
      <c r="I6411" s="48" t="s">
        <v>25</v>
      </c>
      <c r="J6411" s="82" t="str">
        <f>VLOOKUP(I6411,PGStock[],2,FALSE)</f>
        <v>Columbus Super Red Smooth 350 Ml</v>
      </c>
      <c r="K6411" s="71">
        <f>VLOOKUP(I6411,PGStock[],3,FALSE)</f>
        <v>0.35</v>
      </c>
      <c r="L6411" s="47">
        <v>1</v>
      </c>
      <c r="M6411" s="47">
        <f>VLOOKUP(I6411,PGStock[],6,FALSE)</f>
        <v>150</v>
      </c>
      <c r="N6411" s="47">
        <f>+PGSales!$L6411*PGSales!$M6411</f>
        <v>150</v>
      </c>
    </row>
    <row r="6412" spans="1:14" hidden="1" x14ac:dyDescent="0.25">
      <c r="A6412" s="77">
        <f t="shared" si="578"/>
        <v>2025</v>
      </c>
      <c r="B6412" s="77">
        <f t="shared" si="579"/>
        <v>5</v>
      </c>
      <c r="C6412" s="73">
        <v>45783</v>
      </c>
      <c r="D6412" s="79" t="s">
        <v>367</v>
      </c>
      <c r="E6412" s="80" t="s">
        <v>435</v>
      </c>
      <c r="F6412" s="81" t="str">
        <f>VLOOKUP(E6412,Customer[],2,FALSE)</f>
        <v>Hlaing Bwar1</v>
      </c>
      <c r="G6412" s="69" t="str">
        <f>VLOOKUP(E6412,Customer[],3,FALSE)</f>
        <v>Paddue Rd</v>
      </c>
      <c r="H6412" s="69" t="str">
        <f>VLOOKUP(E6412,Customer[],4,FALSE)</f>
        <v>Hlaing Thar Yar</v>
      </c>
      <c r="I6412" s="48" t="s">
        <v>20</v>
      </c>
      <c r="J6412" s="82" t="str">
        <f>VLOOKUP(I6412,PGStock[],2,FALSE)</f>
        <v>Formula Rum 700ml</v>
      </c>
      <c r="K6412" s="71">
        <f>VLOOKUP(I6412,PGStock[],3,FALSE)</f>
        <v>0.7</v>
      </c>
      <c r="L6412" s="47">
        <v>1</v>
      </c>
      <c r="M6412" s="47">
        <f>VLOOKUP(I6412,PGStock[],6,FALSE)</f>
        <v>200</v>
      </c>
      <c r="N6412" s="47">
        <f>+PGSales!$L6412*PGSales!$M6412</f>
        <v>200</v>
      </c>
    </row>
    <row r="6413" spans="1:14" hidden="1" x14ac:dyDescent="0.25">
      <c r="A6413" s="77">
        <f t="shared" si="578"/>
        <v>2025</v>
      </c>
      <c r="B6413" s="77">
        <f t="shared" si="579"/>
        <v>5</v>
      </c>
      <c r="C6413" s="73">
        <v>45783</v>
      </c>
      <c r="D6413" s="79" t="s">
        <v>367</v>
      </c>
      <c r="E6413" s="80" t="s">
        <v>435</v>
      </c>
      <c r="F6413" s="81" t="str">
        <f>VLOOKUP(E6413,Customer[],2,FALSE)</f>
        <v>Hlaing Bwar1</v>
      </c>
      <c r="G6413" s="69" t="str">
        <f>VLOOKUP(E6413,Customer[],3,FALSE)</f>
        <v>Paddue Rd</v>
      </c>
      <c r="H6413" s="69" t="str">
        <f>VLOOKUP(E6413,Customer[],4,FALSE)</f>
        <v>Hlaing Thar Yar</v>
      </c>
      <c r="I6413" s="48" t="s">
        <v>18</v>
      </c>
      <c r="J6413" s="82" t="str">
        <f>VLOOKUP(I6413,PGStock[],2,FALSE)</f>
        <v>Formula Rum 350ml</v>
      </c>
      <c r="K6413" s="71">
        <f>VLOOKUP(I6413,PGStock[],3,FALSE)</f>
        <v>0.35</v>
      </c>
      <c r="L6413" s="47">
        <v>1</v>
      </c>
      <c r="M6413" s="47">
        <f>VLOOKUP(I6413,PGStock[],6,FALSE)</f>
        <v>150</v>
      </c>
      <c r="N6413" s="47">
        <f>+PGSales!$L6413*PGSales!$M6413</f>
        <v>150</v>
      </c>
    </row>
    <row r="6414" spans="1:14" hidden="1" x14ac:dyDescent="0.25">
      <c r="A6414" s="77">
        <f t="shared" si="578"/>
        <v>2025</v>
      </c>
      <c r="B6414" s="77">
        <f t="shared" si="579"/>
        <v>5</v>
      </c>
      <c r="C6414" s="73">
        <v>45783</v>
      </c>
      <c r="D6414" s="79" t="s">
        <v>4</v>
      </c>
      <c r="E6414" s="80" t="s">
        <v>417</v>
      </c>
      <c r="F6414" s="81" t="str">
        <f>VLOOKUP(E6414,Customer[],2,FALSE)</f>
        <v>Arkar Tha 2</v>
      </c>
      <c r="G6414" s="69" t="str">
        <f>VLOOKUP(E6414,Customer[],3,FALSE)</f>
        <v>Sake kan Thar Rd</v>
      </c>
      <c r="H6414" s="69" t="str">
        <f>VLOOKUP(E6414,Customer[],4,FALSE)</f>
        <v>Hlaing Thar Yar</v>
      </c>
      <c r="I6414" s="48" t="s">
        <v>25</v>
      </c>
      <c r="J6414" s="82" t="str">
        <f>VLOOKUP(I6414,PGStock[],2,FALSE)</f>
        <v>Columbus Super Red Smooth 350 Ml</v>
      </c>
      <c r="K6414" s="71">
        <f>VLOOKUP(I6414,PGStock[],3,FALSE)</f>
        <v>0.35</v>
      </c>
      <c r="L6414" s="47">
        <v>4</v>
      </c>
      <c r="M6414" s="47">
        <f>VLOOKUP(I6414,PGStock[],6,FALSE)</f>
        <v>150</v>
      </c>
      <c r="N6414" s="47">
        <f>+PGSales!$L6414*PGSales!$M6414</f>
        <v>600</v>
      </c>
    </row>
    <row r="6415" spans="1:14" hidden="1" x14ac:dyDescent="0.25">
      <c r="A6415" s="77">
        <f t="shared" si="578"/>
        <v>2025</v>
      </c>
      <c r="B6415" s="77">
        <f t="shared" si="579"/>
        <v>5</v>
      </c>
      <c r="C6415" s="73">
        <v>45783</v>
      </c>
      <c r="D6415" s="79" t="s">
        <v>76</v>
      </c>
      <c r="E6415" s="80" t="s">
        <v>467</v>
      </c>
      <c r="F6415" s="81" t="str">
        <f>VLOOKUP(E6415,Customer[],2,FALSE)</f>
        <v>ANT Store</v>
      </c>
      <c r="G6415" s="69" t="str">
        <f>VLOOKUP(E6415,Customer[],3,FALSE)</f>
        <v>Sake kan Thar Rd</v>
      </c>
      <c r="H6415" s="69" t="str">
        <f>VLOOKUP(E6415,Customer[],4,FALSE)</f>
        <v>Hlaing Thar Yar</v>
      </c>
      <c r="I6415" s="48" t="s">
        <v>25</v>
      </c>
      <c r="J6415" s="82" t="str">
        <f>VLOOKUP(I6415,PGStock[],2,FALSE)</f>
        <v>Columbus Super Red Smooth 350 Ml</v>
      </c>
      <c r="K6415" s="71">
        <f>VLOOKUP(I6415,PGStock[],3,FALSE)</f>
        <v>0.35</v>
      </c>
      <c r="L6415" s="47">
        <v>3</v>
      </c>
      <c r="M6415" s="47">
        <f>VLOOKUP(I6415,PGStock[],6,FALSE)</f>
        <v>150</v>
      </c>
      <c r="N6415" s="47">
        <f>+PGSales!$L6415*PGSales!$M6415</f>
        <v>450</v>
      </c>
    </row>
    <row r="6416" spans="1:14" hidden="1" x14ac:dyDescent="0.25">
      <c r="A6416" s="77">
        <f t="shared" si="552"/>
        <v>2025</v>
      </c>
      <c r="B6416" s="77">
        <f t="shared" si="553"/>
        <v>5</v>
      </c>
      <c r="C6416" s="73">
        <v>45783</v>
      </c>
      <c r="D6416" s="79" t="s">
        <v>76</v>
      </c>
      <c r="E6416" s="80" t="s">
        <v>467</v>
      </c>
      <c r="F6416" s="81" t="str">
        <f>VLOOKUP(E6416,Customer[],2,FALSE)</f>
        <v>ANT Store</v>
      </c>
      <c r="G6416" s="69" t="str">
        <f>VLOOKUP(E6416,Customer[],3,FALSE)</f>
        <v>Sake kan Thar Rd</v>
      </c>
      <c r="H6416" s="69" t="str">
        <f>VLOOKUP(E6416,Customer[],4,FALSE)</f>
        <v>Hlaing Thar Yar</v>
      </c>
      <c r="I6416" s="48" t="s">
        <v>20</v>
      </c>
      <c r="J6416" s="82" t="str">
        <f>VLOOKUP(I6416,PGStock[],2,FALSE)</f>
        <v>Formula Rum 700ml</v>
      </c>
      <c r="K6416" s="71">
        <f>VLOOKUP(I6416,PGStock[],3,FALSE)</f>
        <v>0.7</v>
      </c>
      <c r="L6416" s="47">
        <v>1</v>
      </c>
      <c r="M6416" s="47">
        <f>VLOOKUP(I6416,PGStock[],6,FALSE)</f>
        <v>200</v>
      </c>
      <c r="N6416" s="47">
        <f>+PGSales!$L6416*PGSales!$M6416</f>
        <v>200</v>
      </c>
    </row>
    <row r="6417" spans="1:14" hidden="1" x14ac:dyDescent="0.25">
      <c r="A6417" s="77">
        <f t="shared" si="552"/>
        <v>2025</v>
      </c>
      <c r="B6417" s="77">
        <f t="shared" si="553"/>
        <v>5</v>
      </c>
      <c r="C6417" s="73">
        <v>45783</v>
      </c>
      <c r="D6417" s="79" t="s">
        <v>68</v>
      </c>
      <c r="E6417" s="80" t="s">
        <v>469</v>
      </c>
      <c r="F6417" s="81" t="str">
        <f>VLOOKUP(E6417,Customer[],2,FALSE)</f>
        <v>Nay La</v>
      </c>
      <c r="G6417" s="69" t="str">
        <f>VLOOKUP(E6417,Customer[],3,FALSE)</f>
        <v>Kyan Sitt Thar Rd</v>
      </c>
      <c r="H6417" s="69" t="str">
        <f>VLOOKUP(E6417,Customer[],4,FALSE)</f>
        <v>Hlaing Thar Yar</v>
      </c>
      <c r="I6417" s="48" t="s">
        <v>25</v>
      </c>
      <c r="J6417" s="82" t="str">
        <f>VLOOKUP(I6417,PGStock[],2,FALSE)</f>
        <v>Columbus Super Red Smooth 350 Ml</v>
      </c>
      <c r="K6417" s="71">
        <f>VLOOKUP(I6417,PGStock[],3,FALSE)</f>
        <v>0.35</v>
      </c>
      <c r="L6417" s="47">
        <v>5</v>
      </c>
      <c r="M6417" s="47">
        <f>VLOOKUP(I6417,PGStock[],6,FALSE)</f>
        <v>150</v>
      </c>
      <c r="N6417" s="47">
        <f>+PGSales!$L6417*PGSales!$M6417</f>
        <v>750</v>
      </c>
    </row>
    <row r="6418" spans="1:14" hidden="1" x14ac:dyDescent="0.25">
      <c r="A6418" s="77">
        <f t="shared" si="552"/>
        <v>2025</v>
      </c>
      <c r="B6418" s="77">
        <f t="shared" si="553"/>
        <v>5</v>
      </c>
      <c r="C6418" s="73">
        <v>45783</v>
      </c>
      <c r="D6418" s="79" t="s">
        <v>68</v>
      </c>
      <c r="E6418" s="80" t="s">
        <v>469</v>
      </c>
      <c r="F6418" s="81" t="str">
        <f>VLOOKUP(E6418,Customer[],2,FALSE)</f>
        <v>Nay La</v>
      </c>
      <c r="G6418" s="69" t="str">
        <f>VLOOKUP(E6418,Customer[],3,FALSE)</f>
        <v>Kyan Sitt Thar Rd</v>
      </c>
      <c r="H6418" s="69" t="str">
        <f>VLOOKUP(E6418,Customer[],4,FALSE)</f>
        <v>Hlaing Thar Yar</v>
      </c>
      <c r="I6418" s="48" t="s">
        <v>20</v>
      </c>
      <c r="J6418" s="82" t="str">
        <f>VLOOKUP(I6418,PGStock[],2,FALSE)</f>
        <v>Formula Rum 700ml</v>
      </c>
      <c r="K6418" s="71">
        <f>VLOOKUP(I6418,PGStock[],3,FALSE)</f>
        <v>0.7</v>
      </c>
      <c r="L6418" s="47">
        <v>2</v>
      </c>
      <c r="M6418" s="47">
        <f>VLOOKUP(I6418,PGStock[],6,FALSE)</f>
        <v>200</v>
      </c>
      <c r="N6418" s="47">
        <f>+PGSales!$L6418*PGSales!$M6418</f>
        <v>400</v>
      </c>
    </row>
    <row r="6419" spans="1:14" hidden="1" x14ac:dyDescent="0.25">
      <c r="A6419" s="77">
        <f t="shared" si="552"/>
        <v>2025</v>
      </c>
      <c r="B6419" s="77">
        <f t="shared" si="553"/>
        <v>5</v>
      </c>
      <c r="C6419" s="73">
        <v>45783</v>
      </c>
      <c r="D6419" s="79" t="s">
        <v>109</v>
      </c>
      <c r="E6419" s="80" t="s">
        <v>527</v>
      </c>
      <c r="F6419" s="81" t="e">
        <f>VLOOKUP(E6419,Customer[],2,FALSE)</f>
        <v>#N/A</v>
      </c>
      <c r="G6419" s="69" t="e">
        <f>VLOOKUP(E6419,Customer[],3,FALSE)</f>
        <v>#N/A</v>
      </c>
      <c r="H6419" s="69" t="e">
        <f>VLOOKUP(E6419,Customer[],4,FALSE)</f>
        <v>#N/A</v>
      </c>
      <c r="I6419" s="48" t="s">
        <v>27</v>
      </c>
      <c r="J6419" s="82" t="str">
        <f>VLOOKUP(I6419,PGStock[],2,FALSE)</f>
        <v>Columbus Super Red Smooth 700 Ml</v>
      </c>
      <c r="K6419" s="71">
        <f>VLOOKUP(I6419,PGStock[],3,FALSE)</f>
        <v>0.7</v>
      </c>
      <c r="L6419" s="47">
        <v>1</v>
      </c>
      <c r="M6419" s="47">
        <f>VLOOKUP(I6419,PGStock[],6,FALSE)</f>
        <v>200</v>
      </c>
      <c r="N6419" s="47">
        <f>+PGSales!$L6419*PGSales!$M6419</f>
        <v>200</v>
      </c>
    </row>
    <row r="6420" spans="1:14" hidden="1" x14ac:dyDescent="0.25">
      <c r="A6420" s="77">
        <f t="shared" si="552"/>
        <v>2025</v>
      </c>
      <c r="B6420" s="77">
        <f t="shared" si="553"/>
        <v>5</v>
      </c>
      <c r="C6420" s="73">
        <v>45783</v>
      </c>
      <c r="D6420" s="79" t="s">
        <v>109</v>
      </c>
      <c r="E6420" s="80" t="s">
        <v>527</v>
      </c>
      <c r="F6420" s="81" t="e">
        <f>VLOOKUP(E6420,Customer[],2,FALSE)</f>
        <v>#N/A</v>
      </c>
      <c r="G6420" s="69" t="e">
        <f>VLOOKUP(E6420,Customer[],3,FALSE)</f>
        <v>#N/A</v>
      </c>
      <c r="H6420" s="69" t="e">
        <f>VLOOKUP(E6420,Customer[],4,FALSE)</f>
        <v>#N/A</v>
      </c>
      <c r="I6420" s="48" t="s">
        <v>25</v>
      </c>
      <c r="J6420" s="82" t="str">
        <f>VLOOKUP(I6420,PGStock[],2,FALSE)</f>
        <v>Columbus Super Red Smooth 350 Ml</v>
      </c>
      <c r="K6420" s="71">
        <f>VLOOKUP(I6420,PGStock[],3,FALSE)</f>
        <v>0.35</v>
      </c>
      <c r="L6420" s="47">
        <v>5</v>
      </c>
      <c r="M6420" s="47">
        <f>VLOOKUP(I6420,PGStock[],6,FALSE)</f>
        <v>150</v>
      </c>
      <c r="N6420" s="47">
        <f>+PGSales!$L6420*PGSales!$M6420</f>
        <v>750</v>
      </c>
    </row>
    <row r="6421" spans="1:14" hidden="1" x14ac:dyDescent="0.25">
      <c r="A6421" s="77">
        <f t="shared" si="292"/>
        <v>2025</v>
      </c>
      <c r="B6421" s="77">
        <f t="shared" si="293"/>
        <v>5</v>
      </c>
      <c r="C6421" s="73">
        <v>45783</v>
      </c>
      <c r="D6421" s="79" t="s">
        <v>109</v>
      </c>
      <c r="E6421" s="80" t="s">
        <v>527</v>
      </c>
      <c r="F6421" s="81" t="e">
        <f>VLOOKUP(E6421,Customer[],2,FALSE)</f>
        <v>#N/A</v>
      </c>
      <c r="G6421" s="69" t="e">
        <f>VLOOKUP(E6421,Customer[],3,FALSE)</f>
        <v>#N/A</v>
      </c>
      <c r="H6421" s="69" t="e">
        <f>VLOOKUP(E6421,Customer[],4,FALSE)</f>
        <v>#N/A</v>
      </c>
      <c r="I6421" s="48" t="s">
        <v>18</v>
      </c>
      <c r="J6421" s="82" t="str">
        <f>VLOOKUP(I6421,PGStock[],2,FALSE)</f>
        <v>Formula Rum 350ml</v>
      </c>
      <c r="K6421" s="71">
        <f>VLOOKUP(I6421,PGStock[],3,FALSE)</f>
        <v>0.35</v>
      </c>
      <c r="L6421" s="47">
        <v>2</v>
      </c>
      <c r="M6421" s="47">
        <f>VLOOKUP(I6421,PGStock[],6,FALSE)</f>
        <v>150</v>
      </c>
      <c r="N6421" s="47">
        <f>+PGSales!$L6421*PGSales!$M6421</f>
        <v>300</v>
      </c>
    </row>
    <row r="6422" spans="1:14" hidden="1" x14ac:dyDescent="0.25">
      <c r="A6422" s="77">
        <f t="shared" ref="A6422:A6428" si="580">YEAR(C6422)</f>
        <v>2025</v>
      </c>
      <c r="B6422" s="77">
        <f t="shared" ref="B6422:B6428" si="581">MONTH(C6422)</f>
        <v>5</v>
      </c>
      <c r="C6422" s="73">
        <v>45784</v>
      </c>
      <c r="D6422" s="79" t="s">
        <v>0</v>
      </c>
      <c r="E6422" s="80" t="s">
        <v>181</v>
      </c>
      <c r="F6422" s="81" t="str">
        <f>VLOOKUP(E6422,Customer[],2,FALSE)</f>
        <v>Shin Shin</v>
      </c>
      <c r="G6422" s="69" t="str">
        <f>VLOOKUP(E6422,Customer[],3,FALSE)</f>
        <v>Joephyu Rd</v>
      </c>
      <c r="H6422" s="69" t="str">
        <f>VLOOKUP(E6422,Customer[],4,FALSE)</f>
        <v>Mangalardon</v>
      </c>
      <c r="I6422" s="48" t="s">
        <v>25</v>
      </c>
      <c r="J6422" s="82" t="str">
        <f>VLOOKUP(I6422,PGStock[],2,FALSE)</f>
        <v>Columbus Super Red Smooth 350 Ml</v>
      </c>
      <c r="K6422" s="71">
        <f>VLOOKUP(I6422,PGStock[],3,FALSE)</f>
        <v>0.35</v>
      </c>
      <c r="L6422" s="47">
        <v>2</v>
      </c>
      <c r="M6422" s="47">
        <f>VLOOKUP(I6422,PGStock[],6,FALSE)</f>
        <v>150</v>
      </c>
      <c r="N6422" s="47">
        <f>+PGSales!$L6422*PGSales!$M6422</f>
        <v>300</v>
      </c>
    </row>
    <row r="6423" spans="1:14" hidden="1" x14ac:dyDescent="0.25">
      <c r="A6423" s="77">
        <f t="shared" si="580"/>
        <v>2025</v>
      </c>
      <c r="B6423" s="77">
        <f t="shared" si="581"/>
        <v>5</v>
      </c>
      <c r="C6423" s="73">
        <v>45784</v>
      </c>
      <c r="D6423" s="79" t="s">
        <v>0</v>
      </c>
      <c r="E6423" s="80" t="s">
        <v>181</v>
      </c>
      <c r="F6423" s="81" t="str">
        <f>VLOOKUP(E6423,Customer[],2,FALSE)</f>
        <v>Shin Shin</v>
      </c>
      <c r="G6423" s="69" t="str">
        <f>VLOOKUP(E6423,Customer[],3,FALSE)</f>
        <v>Joephyu Rd</v>
      </c>
      <c r="H6423" s="69" t="str">
        <f>VLOOKUP(E6423,Customer[],4,FALSE)</f>
        <v>Mangalardon</v>
      </c>
      <c r="I6423" s="48" t="s">
        <v>20</v>
      </c>
      <c r="J6423" s="82" t="str">
        <f>VLOOKUP(I6423,PGStock[],2,FALSE)</f>
        <v>Formula Rum 700ml</v>
      </c>
      <c r="K6423" s="71">
        <f>VLOOKUP(I6423,PGStock[],3,FALSE)</f>
        <v>0.7</v>
      </c>
      <c r="L6423" s="47">
        <v>1</v>
      </c>
      <c r="M6423" s="47">
        <f>VLOOKUP(I6423,PGStock[],6,FALSE)</f>
        <v>200</v>
      </c>
      <c r="N6423" s="47">
        <f>+PGSales!$L6423*PGSales!$M6423</f>
        <v>200</v>
      </c>
    </row>
    <row r="6424" spans="1:14" hidden="1" x14ac:dyDescent="0.25">
      <c r="A6424" s="77">
        <f t="shared" si="580"/>
        <v>2025</v>
      </c>
      <c r="B6424" s="77">
        <f t="shared" si="581"/>
        <v>5</v>
      </c>
      <c r="C6424" s="73">
        <v>45784</v>
      </c>
      <c r="D6424" s="79" t="s">
        <v>64</v>
      </c>
      <c r="E6424" s="80" t="s">
        <v>184</v>
      </c>
      <c r="F6424" s="81" t="str">
        <f>VLOOKUP(E6424,Customer[],2,FALSE)</f>
        <v>Kaung Kin Think</v>
      </c>
      <c r="G6424" s="69" t="str">
        <f>VLOOKUP(E6424,Customer[],3,FALSE)</f>
        <v>Joephyu Rd</v>
      </c>
      <c r="H6424" s="69" t="str">
        <f>VLOOKUP(E6424,Customer[],4,FALSE)</f>
        <v>Mangalardon</v>
      </c>
      <c r="I6424" s="48" t="s">
        <v>25</v>
      </c>
      <c r="J6424" s="82" t="str">
        <f>VLOOKUP(I6424,PGStock[],2,FALSE)</f>
        <v>Columbus Super Red Smooth 350 Ml</v>
      </c>
      <c r="K6424" s="71">
        <f>VLOOKUP(I6424,PGStock[],3,FALSE)</f>
        <v>0.35</v>
      </c>
      <c r="L6424" s="47">
        <v>1</v>
      </c>
      <c r="M6424" s="47">
        <f>VLOOKUP(I6424,PGStock[],6,FALSE)</f>
        <v>150</v>
      </c>
      <c r="N6424" s="47">
        <f>+PGSales!$L6424*PGSales!$M6424</f>
        <v>150</v>
      </c>
    </row>
    <row r="6425" spans="1:14" hidden="1" x14ac:dyDescent="0.25">
      <c r="A6425" s="77">
        <f t="shared" si="580"/>
        <v>2025</v>
      </c>
      <c r="B6425" s="77">
        <f t="shared" si="581"/>
        <v>5</v>
      </c>
      <c r="C6425" s="73">
        <v>45784</v>
      </c>
      <c r="D6425" s="79" t="s">
        <v>64</v>
      </c>
      <c r="E6425" s="80" t="s">
        <v>184</v>
      </c>
      <c r="F6425" s="81" t="str">
        <f>VLOOKUP(E6425,Customer[],2,FALSE)</f>
        <v>Kaung Kin Think</v>
      </c>
      <c r="G6425" s="69" t="str">
        <f>VLOOKUP(E6425,Customer[],3,FALSE)</f>
        <v>Joephyu Rd</v>
      </c>
      <c r="H6425" s="69" t="str">
        <f>VLOOKUP(E6425,Customer[],4,FALSE)</f>
        <v>Mangalardon</v>
      </c>
      <c r="I6425" s="48" t="s">
        <v>20</v>
      </c>
      <c r="J6425" s="82" t="str">
        <f>VLOOKUP(I6425,PGStock[],2,FALSE)</f>
        <v>Formula Rum 700ml</v>
      </c>
      <c r="K6425" s="71">
        <f>VLOOKUP(I6425,PGStock[],3,FALSE)</f>
        <v>0.7</v>
      </c>
      <c r="L6425" s="47">
        <v>1</v>
      </c>
      <c r="M6425" s="47">
        <f>VLOOKUP(I6425,PGStock[],6,FALSE)</f>
        <v>200</v>
      </c>
      <c r="N6425" s="47">
        <f>+PGSales!$L6425*PGSales!$M6425</f>
        <v>200</v>
      </c>
    </row>
    <row r="6426" spans="1:14" hidden="1" x14ac:dyDescent="0.25">
      <c r="A6426" s="77">
        <f t="shared" si="580"/>
        <v>2025</v>
      </c>
      <c r="B6426" s="77">
        <f t="shared" si="581"/>
        <v>5</v>
      </c>
      <c r="C6426" s="73">
        <v>45784</v>
      </c>
      <c r="D6426" s="79" t="s">
        <v>64</v>
      </c>
      <c r="E6426" s="80" t="s">
        <v>184</v>
      </c>
      <c r="F6426" s="81" t="str">
        <f>VLOOKUP(E6426,Customer[],2,FALSE)</f>
        <v>Kaung Kin Think</v>
      </c>
      <c r="G6426" s="69" t="str">
        <f>VLOOKUP(E6426,Customer[],3,FALSE)</f>
        <v>Joephyu Rd</v>
      </c>
      <c r="H6426" s="69" t="str">
        <f>VLOOKUP(E6426,Customer[],4,FALSE)</f>
        <v>Mangalardon</v>
      </c>
      <c r="I6426" s="48" t="s">
        <v>18</v>
      </c>
      <c r="J6426" s="82" t="str">
        <f>VLOOKUP(I6426,PGStock[],2,FALSE)</f>
        <v>Formula Rum 350ml</v>
      </c>
      <c r="K6426" s="71">
        <f>VLOOKUP(I6426,PGStock[],3,FALSE)</f>
        <v>0.35</v>
      </c>
      <c r="L6426" s="47">
        <v>2</v>
      </c>
      <c r="M6426" s="47">
        <f>VLOOKUP(I6426,PGStock[],6,FALSE)</f>
        <v>150</v>
      </c>
      <c r="N6426" s="47">
        <f>+PGSales!$L6426*PGSales!$M6426</f>
        <v>300</v>
      </c>
    </row>
    <row r="6427" spans="1:14" hidden="1" x14ac:dyDescent="0.25">
      <c r="A6427" s="77">
        <f t="shared" si="580"/>
        <v>2025</v>
      </c>
      <c r="B6427" s="77">
        <f t="shared" si="581"/>
        <v>5</v>
      </c>
      <c r="C6427" s="73">
        <v>45784</v>
      </c>
      <c r="D6427" s="79" t="s">
        <v>2</v>
      </c>
      <c r="E6427" s="80" t="s">
        <v>180</v>
      </c>
      <c r="F6427" s="81" t="str">
        <f>VLOOKUP(E6427,Customer[],2,FALSE)</f>
        <v>San Thit</v>
      </c>
      <c r="G6427" s="69" t="str">
        <f>VLOOKUP(E6427,Customer[],3,FALSE)</f>
        <v>Jone Phyu Rd</v>
      </c>
      <c r="H6427" s="69" t="str">
        <f>VLOOKUP(E6427,Customer[],4,FALSE)</f>
        <v>Mangalardon</v>
      </c>
      <c r="I6427" s="48" t="s">
        <v>25</v>
      </c>
      <c r="J6427" s="82" t="str">
        <f>VLOOKUP(I6427,PGStock[],2,FALSE)</f>
        <v>Columbus Super Red Smooth 350 Ml</v>
      </c>
      <c r="K6427" s="71">
        <f>VLOOKUP(I6427,PGStock[],3,FALSE)</f>
        <v>0.35</v>
      </c>
      <c r="L6427" s="47">
        <v>2</v>
      </c>
      <c r="M6427" s="47">
        <f>VLOOKUP(I6427,PGStock[],6,FALSE)</f>
        <v>150</v>
      </c>
      <c r="N6427" s="47">
        <f>+PGSales!$L6427*PGSales!$M6427</f>
        <v>300</v>
      </c>
    </row>
    <row r="6428" spans="1:14" hidden="1" x14ac:dyDescent="0.25">
      <c r="A6428" s="77">
        <f t="shared" si="580"/>
        <v>2025</v>
      </c>
      <c r="B6428" s="77">
        <f t="shared" si="581"/>
        <v>5</v>
      </c>
      <c r="C6428" s="73">
        <v>45784</v>
      </c>
      <c r="D6428" s="79" t="s">
        <v>115</v>
      </c>
      <c r="E6428" s="80" t="s">
        <v>595</v>
      </c>
      <c r="F6428" s="81" t="str">
        <f>VLOOKUP(E6428,Customer[],2,FALSE)</f>
        <v>Shwe Yee Linn</v>
      </c>
      <c r="G6428" s="69" t="str">
        <f>VLOOKUP(E6428,Customer[],3,FALSE)</f>
        <v>Padamyar Rd</v>
      </c>
      <c r="H6428" s="69" t="str">
        <f>VLOOKUP(E6428,Customer[],4,FALSE)</f>
        <v>Mangalardon</v>
      </c>
      <c r="I6428" s="48" t="s">
        <v>25</v>
      </c>
      <c r="J6428" s="82" t="str">
        <f>VLOOKUP(I6428,PGStock[],2,FALSE)</f>
        <v>Columbus Super Red Smooth 350 Ml</v>
      </c>
      <c r="K6428" s="71">
        <f>VLOOKUP(I6428,PGStock[],3,FALSE)</f>
        <v>0.35</v>
      </c>
      <c r="L6428" s="47">
        <v>3</v>
      </c>
      <c r="M6428" s="47">
        <f>VLOOKUP(I6428,PGStock[],6,FALSE)</f>
        <v>150</v>
      </c>
      <c r="N6428" s="47">
        <f>+PGSales!$L6428*PGSales!$M6428</f>
        <v>450</v>
      </c>
    </row>
    <row r="6429" spans="1:14" hidden="1" x14ac:dyDescent="0.25">
      <c r="A6429" s="77">
        <f t="shared" ref="A6429:A6435" si="582">YEAR(C6429)</f>
        <v>2025</v>
      </c>
      <c r="B6429" s="77">
        <f t="shared" ref="B6429:B6435" si="583">MONTH(C6429)</f>
        <v>5</v>
      </c>
      <c r="C6429" s="73">
        <v>45784</v>
      </c>
      <c r="D6429" s="79" t="s">
        <v>186</v>
      </c>
      <c r="E6429" s="80" t="s">
        <v>758</v>
      </c>
      <c r="F6429" s="81" t="str">
        <f>VLOOKUP(E6429,Customer[],2,FALSE)</f>
        <v>Shwe Paler</v>
      </c>
      <c r="G6429" s="69" t="str">
        <f>VLOOKUP(E6429,Customer[],3,FALSE)</f>
        <v>Aung Thapay Rd</v>
      </c>
      <c r="H6429" s="69" t="str">
        <f>VLOOKUP(E6429,Customer[],4,FALSE)</f>
        <v>Mangalardon</v>
      </c>
      <c r="I6429" s="48" t="s">
        <v>25</v>
      </c>
      <c r="J6429" s="82" t="str">
        <f>VLOOKUP(I6429,PGStock[],2,FALSE)</f>
        <v>Columbus Super Red Smooth 350 Ml</v>
      </c>
      <c r="K6429" s="71">
        <f>VLOOKUP(I6429,PGStock[],3,FALSE)</f>
        <v>0.35</v>
      </c>
      <c r="L6429" s="47">
        <v>7</v>
      </c>
      <c r="M6429" s="47">
        <f>VLOOKUP(I6429,PGStock[],6,FALSE)</f>
        <v>150</v>
      </c>
      <c r="N6429" s="47">
        <f>+PGSales!$L6429*PGSales!$M6429</f>
        <v>1050</v>
      </c>
    </row>
    <row r="6430" spans="1:14" hidden="1" x14ac:dyDescent="0.25">
      <c r="A6430" s="77">
        <f t="shared" si="582"/>
        <v>2025</v>
      </c>
      <c r="B6430" s="77">
        <f t="shared" si="583"/>
        <v>5</v>
      </c>
      <c r="C6430" s="73">
        <v>45784</v>
      </c>
      <c r="D6430" s="79" t="s">
        <v>186</v>
      </c>
      <c r="E6430" s="80" t="s">
        <v>758</v>
      </c>
      <c r="F6430" s="81" t="str">
        <f>VLOOKUP(E6430,Customer[],2,FALSE)</f>
        <v>Shwe Paler</v>
      </c>
      <c r="G6430" s="69" t="str">
        <f>VLOOKUP(E6430,Customer[],3,FALSE)</f>
        <v>Aung Thapay Rd</v>
      </c>
      <c r="H6430" s="69" t="str">
        <f>VLOOKUP(E6430,Customer[],4,FALSE)</f>
        <v>Mangalardon</v>
      </c>
      <c r="I6430" s="48" t="s">
        <v>20</v>
      </c>
      <c r="J6430" s="82" t="str">
        <f>VLOOKUP(I6430,PGStock[],2,FALSE)</f>
        <v>Formula Rum 700ml</v>
      </c>
      <c r="K6430" s="71">
        <f>VLOOKUP(I6430,PGStock[],3,FALSE)</f>
        <v>0.7</v>
      </c>
      <c r="L6430" s="47">
        <v>1</v>
      </c>
      <c r="M6430" s="47">
        <f>VLOOKUP(I6430,PGStock[],6,FALSE)</f>
        <v>200</v>
      </c>
      <c r="N6430" s="47">
        <f>+PGSales!$L6430*PGSales!$M6430</f>
        <v>200</v>
      </c>
    </row>
    <row r="6431" spans="1:14" hidden="1" x14ac:dyDescent="0.25">
      <c r="A6431" s="77">
        <f t="shared" si="582"/>
        <v>2025</v>
      </c>
      <c r="B6431" s="77">
        <f t="shared" si="583"/>
        <v>5</v>
      </c>
      <c r="C6431" s="73">
        <v>45784</v>
      </c>
      <c r="D6431" s="79" t="s">
        <v>187</v>
      </c>
      <c r="E6431" s="80" t="s">
        <v>757</v>
      </c>
      <c r="F6431" s="81" t="str">
        <f>VLOOKUP(E6431,Customer[],2,FALSE)</f>
        <v>Shwe Layoung</v>
      </c>
      <c r="G6431" s="69" t="str">
        <f>VLOOKUP(E6431,Customer[],3,FALSE)</f>
        <v>Aung mae Tharyar Rd</v>
      </c>
      <c r="H6431" s="69" t="str">
        <f>VLOOKUP(E6431,Customer[],4,FALSE)</f>
        <v>Mangalardon</v>
      </c>
      <c r="I6431" s="48" t="s">
        <v>25</v>
      </c>
      <c r="J6431" s="82" t="str">
        <f>VLOOKUP(I6431,PGStock[],2,FALSE)</f>
        <v>Columbus Super Red Smooth 350 Ml</v>
      </c>
      <c r="K6431" s="71">
        <f>VLOOKUP(I6431,PGStock[],3,FALSE)</f>
        <v>0.35</v>
      </c>
      <c r="L6431" s="47">
        <v>7</v>
      </c>
      <c r="M6431" s="47">
        <f>VLOOKUP(I6431,PGStock[],6,FALSE)</f>
        <v>150</v>
      </c>
      <c r="N6431" s="47">
        <f>+PGSales!$L6431*PGSales!$M6431</f>
        <v>1050</v>
      </c>
    </row>
    <row r="6432" spans="1:14" hidden="1" x14ac:dyDescent="0.25">
      <c r="A6432" s="77">
        <f t="shared" si="582"/>
        <v>2025</v>
      </c>
      <c r="B6432" s="77">
        <f t="shared" si="583"/>
        <v>5</v>
      </c>
      <c r="C6432" s="73">
        <v>45784</v>
      </c>
      <c r="D6432" s="79" t="s">
        <v>187</v>
      </c>
      <c r="E6432" s="80" t="s">
        <v>757</v>
      </c>
      <c r="F6432" s="81" t="str">
        <f>VLOOKUP(E6432,Customer[],2,FALSE)</f>
        <v>Shwe Layoung</v>
      </c>
      <c r="G6432" s="69" t="str">
        <f>VLOOKUP(E6432,Customer[],3,FALSE)</f>
        <v>Aung mae Tharyar Rd</v>
      </c>
      <c r="H6432" s="69" t="str">
        <f>VLOOKUP(E6432,Customer[],4,FALSE)</f>
        <v>Mangalardon</v>
      </c>
      <c r="I6432" s="48" t="s">
        <v>20</v>
      </c>
      <c r="J6432" s="82" t="str">
        <f>VLOOKUP(I6432,PGStock[],2,FALSE)</f>
        <v>Formula Rum 700ml</v>
      </c>
      <c r="K6432" s="71">
        <f>VLOOKUP(I6432,PGStock[],3,FALSE)</f>
        <v>0.7</v>
      </c>
      <c r="L6432" s="47">
        <v>4</v>
      </c>
      <c r="M6432" s="47">
        <f>VLOOKUP(I6432,PGStock[],6,FALSE)</f>
        <v>200</v>
      </c>
      <c r="N6432" s="47">
        <f>+PGSales!$L6432*PGSales!$M6432</f>
        <v>800</v>
      </c>
    </row>
    <row r="6433" spans="1:14" hidden="1" x14ac:dyDescent="0.25">
      <c r="A6433" s="77">
        <f t="shared" si="582"/>
        <v>2025</v>
      </c>
      <c r="B6433" s="77">
        <f t="shared" si="583"/>
        <v>5</v>
      </c>
      <c r="C6433" s="73">
        <v>45784</v>
      </c>
      <c r="D6433" s="79" t="s">
        <v>1</v>
      </c>
      <c r="E6433" s="80" t="s">
        <v>607</v>
      </c>
      <c r="F6433" s="81" t="str">
        <f>VLOOKUP(E6433,Customer[],2,FALSE)</f>
        <v>Happy Day</v>
      </c>
      <c r="G6433" s="69" t="str">
        <f>VLOOKUP(E6433,Customer[],3,FALSE)</f>
        <v>Padamyar Rd</v>
      </c>
      <c r="H6433" s="69" t="str">
        <f>VLOOKUP(E6433,Customer[],4,FALSE)</f>
        <v>Mangalardon</v>
      </c>
      <c r="I6433" s="48" t="s">
        <v>25</v>
      </c>
      <c r="J6433" s="82" t="str">
        <f>VLOOKUP(I6433,PGStock[],2,FALSE)</f>
        <v>Columbus Super Red Smooth 350 Ml</v>
      </c>
      <c r="K6433" s="71">
        <f>VLOOKUP(I6433,PGStock[],3,FALSE)</f>
        <v>0.35</v>
      </c>
      <c r="L6433" s="47">
        <v>3</v>
      </c>
      <c r="M6433" s="47">
        <f>VLOOKUP(I6433,PGStock[],6,FALSE)</f>
        <v>150</v>
      </c>
      <c r="N6433" s="47">
        <f>+PGSales!$L6433*PGSales!$M6433</f>
        <v>450</v>
      </c>
    </row>
    <row r="6434" spans="1:14" hidden="1" x14ac:dyDescent="0.25">
      <c r="A6434" s="77">
        <f t="shared" si="582"/>
        <v>2025</v>
      </c>
      <c r="B6434" s="77">
        <f t="shared" si="583"/>
        <v>5</v>
      </c>
      <c r="C6434" s="73">
        <v>45784</v>
      </c>
      <c r="D6434" s="79" t="s">
        <v>1</v>
      </c>
      <c r="E6434" s="80" t="s">
        <v>607</v>
      </c>
      <c r="F6434" s="81" t="str">
        <f>VLOOKUP(E6434,Customer[],2,FALSE)</f>
        <v>Happy Day</v>
      </c>
      <c r="G6434" s="69" t="str">
        <f>VLOOKUP(E6434,Customer[],3,FALSE)</f>
        <v>Padamyar Rd</v>
      </c>
      <c r="H6434" s="69" t="str">
        <f>VLOOKUP(E6434,Customer[],4,FALSE)</f>
        <v>Mangalardon</v>
      </c>
      <c r="I6434" s="48" t="s">
        <v>20</v>
      </c>
      <c r="J6434" s="82" t="str">
        <f>VLOOKUP(I6434,PGStock[],2,FALSE)</f>
        <v>Formula Rum 700ml</v>
      </c>
      <c r="K6434" s="71">
        <f>VLOOKUP(I6434,PGStock[],3,FALSE)</f>
        <v>0.7</v>
      </c>
      <c r="L6434" s="47">
        <v>3</v>
      </c>
      <c r="M6434" s="47">
        <f>VLOOKUP(I6434,PGStock[],6,FALSE)</f>
        <v>200</v>
      </c>
      <c r="N6434" s="47">
        <f>+PGSales!$L6434*PGSales!$M6434</f>
        <v>600</v>
      </c>
    </row>
    <row r="6435" spans="1:14" hidden="1" x14ac:dyDescent="0.25">
      <c r="A6435" s="77">
        <f t="shared" si="582"/>
        <v>2025</v>
      </c>
      <c r="B6435" s="77">
        <f t="shared" si="583"/>
        <v>5</v>
      </c>
      <c r="C6435" s="73">
        <v>45784</v>
      </c>
      <c r="D6435" s="79" t="s">
        <v>365</v>
      </c>
      <c r="E6435" s="80" t="s">
        <v>230</v>
      </c>
      <c r="F6435" s="81" t="str">
        <f>VLOOKUP(E6435,Customer[],2,FALSE)</f>
        <v>KZ</v>
      </c>
      <c r="G6435" s="69" t="str">
        <f>VLOOKUP(E6435,Customer[],3,FALSE)</f>
        <v>kantharyar Rd</v>
      </c>
      <c r="H6435" s="69" t="str">
        <f>VLOOKUP(E6435,Customer[],4,FALSE)</f>
        <v xml:space="preserve">Shwepyithar </v>
      </c>
      <c r="I6435" s="48" t="s">
        <v>25</v>
      </c>
      <c r="J6435" s="82" t="str">
        <f>VLOOKUP(I6435,PGStock[],2,FALSE)</f>
        <v>Columbus Super Red Smooth 350 Ml</v>
      </c>
      <c r="K6435" s="71">
        <f>VLOOKUP(I6435,PGStock[],3,FALSE)</f>
        <v>0.35</v>
      </c>
      <c r="L6435" s="47">
        <v>3</v>
      </c>
      <c r="M6435" s="47">
        <f>VLOOKUP(I6435,PGStock[],6,FALSE)</f>
        <v>150</v>
      </c>
      <c r="N6435" s="47">
        <f>+PGSales!$L6435*PGSales!$M6435</f>
        <v>450</v>
      </c>
    </row>
    <row r="6436" spans="1:14" hidden="1" x14ac:dyDescent="0.25">
      <c r="A6436" s="77">
        <f t="shared" ref="A6436:A6442" si="584">YEAR(C6436)</f>
        <v>2025</v>
      </c>
      <c r="B6436" s="77">
        <f t="shared" ref="B6436:B6442" si="585">MONTH(C6436)</f>
        <v>5</v>
      </c>
      <c r="C6436" s="73">
        <v>45784</v>
      </c>
      <c r="D6436" s="79" t="s">
        <v>365</v>
      </c>
      <c r="E6436" s="80" t="s">
        <v>230</v>
      </c>
      <c r="F6436" s="81" t="str">
        <f>VLOOKUP(E6436,Customer[],2,FALSE)</f>
        <v>KZ</v>
      </c>
      <c r="G6436" s="69" t="str">
        <f>VLOOKUP(E6436,Customer[],3,FALSE)</f>
        <v>kantharyar Rd</v>
      </c>
      <c r="H6436" s="69" t="str">
        <f>VLOOKUP(E6436,Customer[],4,FALSE)</f>
        <v xml:space="preserve">Shwepyithar </v>
      </c>
      <c r="I6436" s="48" t="s">
        <v>20</v>
      </c>
      <c r="J6436" s="82" t="str">
        <f>VLOOKUP(I6436,PGStock[],2,FALSE)</f>
        <v>Formula Rum 700ml</v>
      </c>
      <c r="K6436" s="71">
        <f>VLOOKUP(I6436,PGStock[],3,FALSE)</f>
        <v>0.7</v>
      </c>
      <c r="L6436" s="47">
        <v>3</v>
      </c>
      <c r="M6436" s="47">
        <f>VLOOKUP(I6436,PGStock[],6,FALSE)</f>
        <v>200</v>
      </c>
      <c r="N6436" s="47">
        <f>+PGSales!$L6436*PGSales!$M6436</f>
        <v>600</v>
      </c>
    </row>
    <row r="6437" spans="1:14" hidden="1" x14ac:dyDescent="0.25">
      <c r="A6437" s="77">
        <f t="shared" si="584"/>
        <v>2025</v>
      </c>
      <c r="B6437" s="77">
        <f t="shared" si="585"/>
        <v>5</v>
      </c>
      <c r="C6437" s="73">
        <v>45784</v>
      </c>
      <c r="D6437" s="79" t="s">
        <v>66</v>
      </c>
      <c r="E6437" s="80" t="s">
        <v>290</v>
      </c>
      <c r="F6437" s="81" t="str">
        <f>VLOOKUP(E6437,Customer[],2,FALSE)</f>
        <v>Toe Twat Wai</v>
      </c>
      <c r="G6437" s="69" t="str">
        <f>VLOOKUP(E6437,Customer[],3,FALSE)</f>
        <v>Badamar St</v>
      </c>
      <c r="H6437" s="69" t="str">
        <f>VLOOKUP(E6437,Customer[],4,FALSE)</f>
        <v xml:space="preserve">Shwepyithar </v>
      </c>
      <c r="I6437" s="48" t="s">
        <v>25</v>
      </c>
      <c r="J6437" s="82" t="str">
        <f>VLOOKUP(I6437,PGStock[],2,FALSE)</f>
        <v>Columbus Super Red Smooth 350 Ml</v>
      </c>
      <c r="K6437" s="71">
        <f>VLOOKUP(I6437,PGStock[],3,FALSE)</f>
        <v>0.35</v>
      </c>
      <c r="L6437" s="47">
        <v>9</v>
      </c>
      <c r="M6437" s="47">
        <f>VLOOKUP(I6437,PGStock[],6,FALSE)</f>
        <v>150</v>
      </c>
      <c r="N6437" s="47">
        <f>+PGSales!$L6437*PGSales!$M6437</f>
        <v>1350</v>
      </c>
    </row>
    <row r="6438" spans="1:14" hidden="1" x14ac:dyDescent="0.25">
      <c r="A6438" s="77">
        <f t="shared" si="584"/>
        <v>2025</v>
      </c>
      <c r="B6438" s="77">
        <f t="shared" si="585"/>
        <v>5</v>
      </c>
      <c r="C6438" s="73">
        <v>45784</v>
      </c>
      <c r="D6438" s="79" t="s">
        <v>66</v>
      </c>
      <c r="E6438" s="80" t="s">
        <v>290</v>
      </c>
      <c r="F6438" s="81" t="str">
        <f>VLOOKUP(E6438,Customer[],2,FALSE)</f>
        <v>Toe Twat Wai</v>
      </c>
      <c r="G6438" s="69" t="str">
        <f>VLOOKUP(E6438,Customer[],3,FALSE)</f>
        <v>Badamar St</v>
      </c>
      <c r="H6438" s="69" t="str">
        <f>VLOOKUP(E6438,Customer[],4,FALSE)</f>
        <v xml:space="preserve">Shwepyithar </v>
      </c>
      <c r="I6438" s="48" t="s">
        <v>18</v>
      </c>
      <c r="J6438" s="82" t="str">
        <f>VLOOKUP(I6438,PGStock[],2,FALSE)</f>
        <v>Formula Rum 350ml</v>
      </c>
      <c r="K6438" s="71">
        <f>VLOOKUP(I6438,PGStock[],3,FALSE)</f>
        <v>0.35</v>
      </c>
      <c r="L6438" s="47">
        <v>3</v>
      </c>
      <c r="M6438" s="47">
        <f>VLOOKUP(I6438,PGStock[],6,FALSE)</f>
        <v>150</v>
      </c>
      <c r="N6438" s="47">
        <f>+PGSales!$L6438*PGSales!$M6438</f>
        <v>450</v>
      </c>
    </row>
    <row r="6439" spans="1:14" hidden="1" x14ac:dyDescent="0.25">
      <c r="A6439" s="77">
        <f t="shared" si="584"/>
        <v>2025</v>
      </c>
      <c r="B6439" s="77">
        <f t="shared" si="585"/>
        <v>5</v>
      </c>
      <c r="C6439" s="73">
        <v>45784</v>
      </c>
      <c r="D6439" s="79" t="s">
        <v>58</v>
      </c>
      <c r="E6439" s="80" t="s">
        <v>228</v>
      </c>
      <c r="F6439" s="81" t="str">
        <f>VLOOKUP(E6439,Customer[],2,FALSE)</f>
        <v>Myintmo</v>
      </c>
      <c r="G6439" s="69" t="str">
        <f>VLOOKUP(E6439,Customer[],3,FALSE)</f>
        <v>Bayin Naung Rd</v>
      </c>
      <c r="H6439" s="69" t="str">
        <f>VLOOKUP(E6439,Customer[],4,FALSE)</f>
        <v xml:space="preserve">Shwepyithar </v>
      </c>
      <c r="I6439" s="48" t="s">
        <v>25</v>
      </c>
      <c r="J6439" s="82" t="str">
        <f>VLOOKUP(I6439,PGStock[],2,FALSE)</f>
        <v>Columbus Super Red Smooth 350 Ml</v>
      </c>
      <c r="K6439" s="71">
        <f>VLOOKUP(I6439,PGStock[],3,FALSE)</f>
        <v>0.35</v>
      </c>
      <c r="L6439" s="47">
        <v>3</v>
      </c>
      <c r="M6439" s="47">
        <f>VLOOKUP(I6439,PGStock[],6,FALSE)</f>
        <v>150</v>
      </c>
      <c r="N6439" s="47">
        <f>+PGSales!$L6439*PGSales!$M6439</f>
        <v>450</v>
      </c>
    </row>
    <row r="6440" spans="1:14" hidden="1" x14ac:dyDescent="0.25">
      <c r="A6440" s="77">
        <f t="shared" si="584"/>
        <v>2025</v>
      </c>
      <c r="B6440" s="77">
        <f t="shared" si="585"/>
        <v>5</v>
      </c>
      <c r="C6440" s="73">
        <v>45784</v>
      </c>
      <c r="D6440" s="79" t="s">
        <v>58</v>
      </c>
      <c r="E6440" s="80" t="s">
        <v>228</v>
      </c>
      <c r="F6440" s="81" t="str">
        <f>VLOOKUP(E6440,Customer[],2,FALSE)</f>
        <v>Myintmo</v>
      </c>
      <c r="G6440" s="69" t="str">
        <f>VLOOKUP(E6440,Customer[],3,FALSE)</f>
        <v>Bayin Naung Rd</v>
      </c>
      <c r="H6440" s="69" t="str">
        <f>VLOOKUP(E6440,Customer[],4,FALSE)</f>
        <v xml:space="preserve">Shwepyithar </v>
      </c>
      <c r="I6440" s="48" t="s">
        <v>18</v>
      </c>
      <c r="J6440" s="82" t="str">
        <f>VLOOKUP(I6440,PGStock[],2,FALSE)</f>
        <v>Formula Rum 350ml</v>
      </c>
      <c r="K6440" s="71">
        <f>VLOOKUP(I6440,PGStock[],3,FALSE)</f>
        <v>0.35</v>
      </c>
      <c r="L6440" s="47">
        <v>2</v>
      </c>
      <c r="M6440" s="47">
        <f>VLOOKUP(I6440,PGStock[],6,FALSE)</f>
        <v>150</v>
      </c>
      <c r="N6440" s="47">
        <f>+PGSales!$L6440*PGSales!$M6440</f>
        <v>300</v>
      </c>
    </row>
    <row r="6441" spans="1:14" hidden="1" x14ac:dyDescent="0.25">
      <c r="A6441" s="77">
        <f t="shared" si="584"/>
        <v>2025</v>
      </c>
      <c r="B6441" s="77">
        <f t="shared" si="585"/>
        <v>5</v>
      </c>
      <c r="C6441" s="73">
        <v>45784</v>
      </c>
      <c r="D6441" s="79" t="s">
        <v>56</v>
      </c>
      <c r="E6441" s="80" t="s">
        <v>303</v>
      </c>
      <c r="F6441" s="81" t="str">
        <f>VLOOKUP(E6441,Customer[],2,FALSE)</f>
        <v>Wine</v>
      </c>
      <c r="G6441" s="69" t="str">
        <f>VLOOKUP(E6441,Customer[],3,FALSE)</f>
        <v>Hlawaga Rd</v>
      </c>
      <c r="H6441" s="69" t="str">
        <f>VLOOKUP(E6441,Customer[],4,FALSE)</f>
        <v xml:space="preserve">Shwepyithar </v>
      </c>
      <c r="I6441" s="48" t="s">
        <v>25</v>
      </c>
      <c r="J6441" s="82" t="str">
        <f>VLOOKUP(I6441,PGStock[],2,FALSE)</f>
        <v>Columbus Super Red Smooth 350 Ml</v>
      </c>
      <c r="K6441" s="71">
        <f>VLOOKUP(I6441,PGStock[],3,FALSE)</f>
        <v>0.35</v>
      </c>
      <c r="L6441" s="47">
        <v>6</v>
      </c>
      <c r="M6441" s="47">
        <f>VLOOKUP(I6441,PGStock[],6,FALSE)</f>
        <v>150</v>
      </c>
      <c r="N6441" s="47">
        <f>+PGSales!$L6441*PGSales!$M6441</f>
        <v>900</v>
      </c>
    </row>
    <row r="6442" spans="1:14" hidden="1" x14ac:dyDescent="0.25">
      <c r="A6442" s="77">
        <f t="shared" si="584"/>
        <v>2025</v>
      </c>
      <c r="B6442" s="77">
        <f t="shared" si="585"/>
        <v>5</v>
      </c>
      <c r="C6442" s="73">
        <v>45784</v>
      </c>
      <c r="D6442" s="79" t="s">
        <v>56</v>
      </c>
      <c r="E6442" s="80" t="s">
        <v>303</v>
      </c>
      <c r="F6442" s="81" t="str">
        <f>VLOOKUP(E6442,Customer[],2,FALSE)</f>
        <v>Wine</v>
      </c>
      <c r="G6442" s="69" t="str">
        <f>VLOOKUP(E6442,Customer[],3,FALSE)</f>
        <v>Hlawaga Rd</v>
      </c>
      <c r="H6442" s="69" t="str">
        <f>VLOOKUP(E6442,Customer[],4,FALSE)</f>
        <v xml:space="preserve">Shwepyithar </v>
      </c>
      <c r="I6442" s="48" t="s">
        <v>23</v>
      </c>
      <c r="J6442" s="82" t="str">
        <f>VLOOKUP(I6442,PGStock[],2,FALSE)</f>
        <v>Columbus Super Red Smooth 175 Ml</v>
      </c>
      <c r="K6442" s="71">
        <f>VLOOKUP(I6442,PGStock[],3,FALSE)</f>
        <v>0.17499999999999999</v>
      </c>
      <c r="L6442" s="47">
        <v>3</v>
      </c>
      <c r="M6442" s="47">
        <f>VLOOKUP(I6442,PGStock[],6,FALSE)</f>
        <v>100</v>
      </c>
      <c r="N6442" s="47">
        <f>+PGSales!$L6442*PGSales!$M6442</f>
        <v>300</v>
      </c>
    </row>
    <row r="6443" spans="1:14" hidden="1" x14ac:dyDescent="0.25">
      <c r="A6443" s="77">
        <f t="shared" ref="A6443:A6449" si="586">YEAR(C6443)</f>
        <v>2025</v>
      </c>
      <c r="B6443" s="77">
        <f t="shared" ref="B6443:B6449" si="587">MONTH(C6443)</f>
        <v>5</v>
      </c>
      <c r="C6443" s="73">
        <v>45784</v>
      </c>
      <c r="D6443" s="79" t="s">
        <v>56</v>
      </c>
      <c r="E6443" s="80" t="s">
        <v>303</v>
      </c>
      <c r="F6443" s="81" t="str">
        <f>VLOOKUP(E6443,Customer[],2,FALSE)</f>
        <v>Wine</v>
      </c>
      <c r="G6443" s="69" t="str">
        <f>VLOOKUP(E6443,Customer[],3,FALSE)</f>
        <v>Hlawaga Rd</v>
      </c>
      <c r="H6443" s="69" t="str">
        <f>VLOOKUP(E6443,Customer[],4,FALSE)</f>
        <v xml:space="preserve">Shwepyithar </v>
      </c>
      <c r="I6443" s="48" t="s">
        <v>20</v>
      </c>
      <c r="J6443" s="82" t="str">
        <f>VLOOKUP(I6443,PGStock[],2,FALSE)</f>
        <v>Formula Rum 700ml</v>
      </c>
      <c r="K6443" s="71">
        <f>VLOOKUP(I6443,PGStock[],3,FALSE)</f>
        <v>0.7</v>
      </c>
      <c r="L6443" s="47">
        <v>1</v>
      </c>
      <c r="M6443" s="47">
        <f>VLOOKUP(I6443,PGStock[],6,FALSE)</f>
        <v>200</v>
      </c>
      <c r="N6443" s="47">
        <f>+PGSales!$L6443*PGSales!$M6443</f>
        <v>200</v>
      </c>
    </row>
    <row r="6444" spans="1:14" hidden="1" x14ac:dyDescent="0.25">
      <c r="A6444" s="77">
        <f t="shared" si="586"/>
        <v>2025</v>
      </c>
      <c r="B6444" s="77">
        <f t="shared" si="587"/>
        <v>5</v>
      </c>
      <c r="C6444" s="73">
        <v>45784</v>
      </c>
      <c r="D6444" s="79" t="s">
        <v>56</v>
      </c>
      <c r="E6444" s="80" t="s">
        <v>303</v>
      </c>
      <c r="F6444" s="81" t="str">
        <f>VLOOKUP(E6444,Customer[],2,FALSE)</f>
        <v>Wine</v>
      </c>
      <c r="G6444" s="69" t="str">
        <f>VLOOKUP(E6444,Customer[],3,FALSE)</f>
        <v>Hlawaga Rd</v>
      </c>
      <c r="H6444" s="69" t="str">
        <f>VLOOKUP(E6444,Customer[],4,FALSE)</f>
        <v xml:space="preserve">Shwepyithar </v>
      </c>
      <c r="I6444" s="48" t="s">
        <v>18</v>
      </c>
      <c r="J6444" s="82" t="str">
        <f>VLOOKUP(I6444,PGStock[],2,FALSE)</f>
        <v>Formula Rum 350ml</v>
      </c>
      <c r="K6444" s="71">
        <f>VLOOKUP(I6444,PGStock[],3,FALSE)</f>
        <v>0.35</v>
      </c>
      <c r="L6444" s="47">
        <v>1</v>
      </c>
      <c r="M6444" s="47">
        <f>VLOOKUP(I6444,PGStock[],6,FALSE)</f>
        <v>150</v>
      </c>
      <c r="N6444" s="47">
        <f>+PGSales!$L6444*PGSales!$M6444</f>
        <v>150</v>
      </c>
    </row>
    <row r="6445" spans="1:14" hidden="1" x14ac:dyDescent="0.25">
      <c r="A6445" s="77">
        <f t="shared" si="586"/>
        <v>2025</v>
      </c>
      <c r="B6445" s="77">
        <f t="shared" si="587"/>
        <v>5</v>
      </c>
      <c r="C6445" s="73">
        <v>45784</v>
      </c>
      <c r="D6445" s="79" t="s">
        <v>60</v>
      </c>
      <c r="E6445" s="80" t="s">
        <v>629</v>
      </c>
      <c r="F6445" s="81" t="str">
        <f>VLOOKUP(E6445,Customer[],2,FALSE)</f>
        <v>Sin Pauk</v>
      </c>
      <c r="G6445" s="69" t="str">
        <f>VLOOKUP(E6445,Customer[],3,FALSE)</f>
        <v>Hlawaga Rd</v>
      </c>
      <c r="H6445" s="69" t="str">
        <f>VLOOKUP(E6445,Customer[],4,FALSE)</f>
        <v xml:space="preserve">Shwepyithar </v>
      </c>
      <c r="I6445" s="48" t="s">
        <v>25</v>
      </c>
      <c r="J6445" s="82" t="str">
        <f>VLOOKUP(I6445,PGStock[],2,FALSE)</f>
        <v>Columbus Super Red Smooth 350 Ml</v>
      </c>
      <c r="K6445" s="71">
        <f>VLOOKUP(I6445,PGStock[],3,FALSE)</f>
        <v>0.35</v>
      </c>
      <c r="L6445" s="47">
        <v>10</v>
      </c>
      <c r="M6445" s="47">
        <f>VLOOKUP(I6445,PGStock[],6,FALSE)</f>
        <v>150</v>
      </c>
      <c r="N6445" s="47">
        <f>+PGSales!$L6445*PGSales!$M6445</f>
        <v>1500</v>
      </c>
    </row>
    <row r="6446" spans="1:14" hidden="1" x14ac:dyDescent="0.25">
      <c r="A6446" s="77">
        <f t="shared" si="586"/>
        <v>2025</v>
      </c>
      <c r="B6446" s="77">
        <f t="shared" si="587"/>
        <v>5</v>
      </c>
      <c r="C6446" s="73">
        <v>45784</v>
      </c>
      <c r="D6446" s="79" t="s">
        <v>60</v>
      </c>
      <c r="E6446" s="80" t="s">
        <v>629</v>
      </c>
      <c r="F6446" s="81" t="str">
        <f>VLOOKUP(E6446,Customer[],2,FALSE)</f>
        <v>Sin Pauk</v>
      </c>
      <c r="G6446" s="69" t="str">
        <f>VLOOKUP(E6446,Customer[],3,FALSE)</f>
        <v>Hlawaga Rd</v>
      </c>
      <c r="H6446" s="69" t="str">
        <f>VLOOKUP(E6446,Customer[],4,FALSE)</f>
        <v xml:space="preserve">Shwepyithar </v>
      </c>
      <c r="I6446" s="48" t="s">
        <v>20</v>
      </c>
      <c r="J6446" s="82" t="str">
        <f>VLOOKUP(I6446,PGStock[],2,FALSE)</f>
        <v>Formula Rum 700ml</v>
      </c>
      <c r="K6446" s="71">
        <f>VLOOKUP(I6446,PGStock[],3,FALSE)</f>
        <v>0.7</v>
      </c>
      <c r="L6446" s="47">
        <v>3</v>
      </c>
      <c r="M6446" s="47">
        <f>VLOOKUP(I6446,PGStock[],6,FALSE)</f>
        <v>200</v>
      </c>
      <c r="N6446" s="47">
        <f>+PGSales!$L6446*PGSales!$M6446</f>
        <v>600</v>
      </c>
    </row>
    <row r="6447" spans="1:14" hidden="1" x14ac:dyDescent="0.25">
      <c r="A6447" s="77">
        <f t="shared" si="586"/>
        <v>2025</v>
      </c>
      <c r="B6447" s="77">
        <f t="shared" si="587"/>
        <v>5</v>
      </c>
      <c r="C6447" s="73">
        <v>45784</v>
      </c>
      <c r="D6447" s="79" t="s">
        <v>62</v>
      </c>
      <c r="E6447" s="80" t="s">
        <v>630</v>
      </c>
      <c r="F6447" s="81" t="str">
        <f>VLOOKUP(E6447,Customer[],2,FALSE)</f>
        <v xml:space="preserve">Min Satae Kyatt </v>
      </c>
      <c r="G6447" s="69" t="str">
        <f>VLOOKUP(E6447,Customer[],3,FALSE)</f>
        <v>Hlawaga Rd</v>
      </c>
      <c r="H6447" s="69" t="str">
        <f>VLOOKUP(E6447,Customer[],4,FALSE)</f>
        <v xml:space="preserve">Shwepyithar </v>
      </c>
      <c r="I6447" s="48" t="s">
        <v>25</v>
      </c>
      <c r="J6447" s="82" t="str">
        <f>VLOOKUP(I6447,PGStock[],2,FALSE)</f>
        <v>Columbus Super Red Smooth 350 Ml</v>
      </c>
      <c r="K6447" s="71">
        <f>VLOOKUP(I6447,PGStock[],3,FALSE)</f>
        <v>0.35</v>
      </c>
      <c r="L6447" s="47">
        <v>12</v>
      </c>
      <c r="M6447" s="47">
        <f>VLOOKUP(I6447,PGStock[],6,FALSE)</f>
        <v>150</v>
      </c>
      <c r="N6447" s="47">
        <f>+PGSales!$L6447*PGSales!$M6447</f>
        <v>1800</v>
      </c>
    </row>
    <row r="6448" spans="1:14" hidden="1" x14ac:dyDescent="0.25">
      <c r="A6448" s="77">
        <f t="shared" si="586"/>
        <v>2025</v>
      </c>
      <c r="B6448" s="77">
        <f t="shared" si="587"/>
        <v>5</v>
      </c>
      <c r="C6448" s="73">
        <v>45784</v>
      </c>
      <c r="D6448" s="79" t="s">
        <v>62</v>
      </c>
      <c r="E6448" s="80" t="s">
        <v>630</v>
      </c>
      <c r="F6448" s="81" t="str">
        <f>VLOOKUP(E6448,Customer[],2,FALSE)</f>
        <v xml:space="preserve">Min Satae Kyatt </v>
      </c>
      <c r="G6448" s="69" t="str">
        <f>VLOOKUP(E6448,Customer[],3,FALSE)</f>
        <v>Hlawaga Rd</v>
      </c>
      <c r="H6448" s="69" t="str">
        <f>VLOOKUP(E6448,Customer[],4,FALSE)</f>
        <v xml:space="preserve">Shwepyithar </v>
      </c>
      <c r="I6448" s="48" t="s">
        <v>20</v>
      </c>
      <c r="J6448" s="82" t="str">
        <f>VLOOKUP(I6448,PGStock[],2,FALSE)</f>
        <v>Formula Rum 700ml</v>
      </c>
      <c r="K6448" s="71">
        <f>VLOOKUP(I6448,PGStock[],3,FALSE)</f>
        <v>0.7</v>
      </c>
      <c r="L6448" s="47">
        <v>2</v>
      </c>
      <c r="M6448" s="47">
        <f>VLOOKUP(I6448,PGStock[],6,FALSE)</f>
        <v>200</v>
      </c>
      <c r="N6448" s="47">
        <f>+PGSales!$L6448*PGSales!$M6448</f>
        <v>400</v>
      </c>
    </row>
    <row r="6449" spans="1:14" hidden="1" x14ac:dyDescent="0.25">
      <c r="A6449" s="77">
        <f t="shared" si="586"/>
        <v>2025</v>
      </c>
      <c r="B6449" s="77">
        <f t="shared" si="587"/>
        <v>5</v>
      </c>
      <c r="C6449" s="73">
        <v>45784</v>
      </c>
      <c r="D6449" s="79" t="s">
        <v>131</v>
      </c>
      <c r="E6449" s="80" t="s">
        <v>370</v>
      </c>
      <c r="F6449" s="81" t="str">
        <f>VLOOKUP(E6449,Customer[],2,FALSE)</f>
        <v>Paint Taime Thaung</v>
      </c>
      <c r="G6449" s="69" t="str">
        <f>VLOOKUP(E6449,Customer[],3,FALSE)</f>
        <v>Aye Yake Nyein Rd</v>
      </c>
      <c r="H6449" s="69" t="str">
        <f>VLOOKUP(E6449,Customer[],4,FALSE)</f>
        <v>Hlaing Thar Yar</v>
      </c>
      <c r="I6449" s="48" t="s">
        <v>25</v>
      </c>
      <c r="J6449" s="82" t="str">
        <f>VLOOKUP(I6449,PGStock[],2,FALSE)</f>
        <v>Columbus Super Red Smooth 350 Ml</v>
      </c>
      <c r="K6449" s="71">
        <f>VLOOKUP(I6449,PGStock[],3,FALSE)</f>
        <v>0.35</v>
      </c>
      <c r="L6449" s="47">
        <v>3</v>
      </c>
      <c r="M6449" s="47">
        <f>VLOOKUP(I6449,PGStock[],6,FALSE)</f>
        <v>150</v>
      </c>
      <c r="N6449" s="47">
        <f>+PGSales!$L6449*PGSales!$M6449</f>
        <v>450</v>
      </c>
    </row>
    <row r="6450" spans="1:14" hidden="1" x14ac:dyDescent="0.25">
      <c r="A6450" s="77">
        <f t="shared" ref="A6450:A8475" si="588">YEAR(C6450)</f>
        <v>2025</v>
      </c>
      <c r="B6450" s="77">
        <f t="shared" ref="B6450:B8475" si="589">MONTH(C6450)</f>
        <v>5</v>
      </c>
      <c r="C6450" s="73">
        <v>45784</v>
      </c>
      <c r="D6450" s="79" t="s">
        <v>131</v>
      </c>
      <c r="E6450" s="80" t="s">
        <v>370</v>
      </c>
      <c r="F6450" s="81" t="str">
        <f>VLOOKUP(E6450,Customer[],2,FALSE)</f>
        <v>Paint Taime Thaung</v>
      </c>
      <c r="G6450" s="69" t="str">
        <f>VLOOKUP(E6450,Customer[],3,FALSE)</f>
        <v>Aye Yake Nyein Rd</v>
      </c>
      <c r="H6450" s="69" t="str">
        <f>VLOOKUP(E6450,Customer[],4,FALSE)</f>
        <v>Hlaing Thar Yar</v>
      </c>
      <c r="I6450" s="48" t="s">
        <v>20</v>
      </c>
      <c r="J6450" s="82" t="str">
        <f>VLOOKUP(I6450,PGStock[],2,FALSE)</f>
        <v>Formula Rum 700ml</v>
      </c>
      <c r="K6450" s="71">
        <f>VLOOKUP(I6450,PGStock[],3,FALSE)</f>
        <v>0.7</v>
      </c>
      <c r="L6450" s="47">
        <v>1</v>
      </c>
      <c r="M6450" s="47">
        <f>VLOOKUP(I6450,PGStock[],6,FALSE)</f>
        <v>200</v>
      </c>
      <c r="N6450" s="47">
        <f>+PGSales!$L6450*PGSales!$M6450</f>
        <v>200</v>
      </c>
    </row>
    <row r="6451" spans="1:14" hidden="1" x14ac:dyDescent="0.25">
      <c r="A6451" s="77">
        <f t="shared" si="588"/>
        <v>2025</v>
      </c>
      <c r="B6451" s="77">
        <f t="shared" si="589"/>
        <v>5</v>
      </c>
      <c r="C6451" s="73">
        <v>45784</v>
      </c>
      <c r="D6451" s="79" t="s">
        <v>131</v>
      </c>
      <c r="E6451" s="80" t="s">
        <v>370</v>
      </c>
      <c r="F6451" s="81" t="str">
        <f>VLOOKUP(E6451,Customer[],2,FALSE)</f>
        <v>Paint Taime Thaung</v>
      </c>
      <c r="G6451" s="69" t="str">
        <f>VLOOKUP(E6451,Customer[],3,FALSE)</f>
        <v>Aye Yake Nyein Rd</v>
      </c>
      <c r="H6451" s="69" t="str">
        <f>VLOOKUP(E6451,Customer[],4,FALSE)</f>
        <v>Hlaing Thar Yar</v>
      </c>
      <c r="I6451" s="48" t="s">
        <v>18</v>
      </c>
      <c r="J6451" s="82" t="str">
        <f>VLOOKUP(I6451,PGStock[],2,FALSE)</f>
        <v>Formula Rum 350ml</v>
      </c>
      <c r="K6451" s="71">
        <f>VLOOKUP(I6451,PGStock[],3,FALSE)</f>
        <v>0.35</v>
      </c>
      <c r="L6451" s="47">
        <v>1</v>
      </c>
      <c r="M6451" s="47">
        <f>VLOOKUP(I6451,PGStock[],6,FALSE)</f>
        <v>150</v>
      </c>
      <c r="N6451" s="47">
        <f>+PGSales!$L6451*PGSales!$M6451</f>
        <v>150</v>
      </c>
    </row>
    <row r="6452" spans="1:14" hidden="1" x14ac:dyDescent="0.25">
      <c r="A6452" s="77">
        <f t="shared" ref="A6452:A6462" si="590">YEAR(C6452)</f>
        <v>2025</v>
      </c>
      <c r="B6452" s="77">
        <f t="shared" ref="B6452:B6462" si="591">MONTH(C6452)</f>
        <v>5</v>
      </c>
      <c r="C6452" s="73">
        <v>45784</v>
      </c>
      <c r="D6452" s="79" t="s">
        <v>74</v>
      </c>
      <c r="E6452" s="80" t="s">
        <v>371</v>
      </c>
      <c r="F6452" s="81" t="str">
        <f>VLOOKUP(E6452,Customer[],2,FALSE)</f>
        <v>Arkar Tha</v>
      </c>
      <c r="G6452" s="69" t="str">
        <f>VLOOKUP(E6452,Customer[],3,FALSE)</f>
        <v>Thapyae Rd</v>
      </c>
      <c r="H6452" s="69" t="str">
        <f>VLOOKUP(E6452,Customer[],4,FALSE)</f>
        <v>Hlaing Thar Yar</v>
      </c>
      <c r="I6452" s="48" t="s">
        <v>25</v>
      </c>
      <c r="J6452" s="82" t="str">
        <f>VLOOKUP(I6452,PGStock[],2,FALSE)</f>
        <v>Columbus Super Red Smooth 350 Ml</v>
      </c>
      <c r="K6452" s="71">
        <f>VLOOKUP(I6452,PGStock[],3,FALSE)</f>
        <v>0.35</v>
      </c>
      <c r="L6452" s="47">
        <v>1</v>
      </c>
      <c r="M6452" s="47">
        <f>VLOOKUP(I6452,PGStock[],6,FALSE)</f>
        <v>150</v>
      </c>
      <c r="N6452" s="47">
        <f>+PGSales!$L6452*PGSales!$M6452</f>
        <v>150</v>
      </c>
    </row>
    <row r="6453" spans="1:14" hidden="1" x14ac:dyDescent="0.25">
      <c r="A6453" s="77">
        <f t="shared" si="590"/>
        <v>2025</v>
      </c>
      <c r="B6453" s="77">
        <f t="shared" si="591"/>
        <v>5</v>
      </c>
      <c r="C6453" s="73">
        <v>45784</v>
      </c>
      <c r="D6453" s="79" t="s">
        <v>367</v>
      </c>
      <c r="E6453" s="80" t="s">
        <v>435</v>
      </c>
      <c r="F6453" s="81" t="str">
        <f>VLOOKUP(E6453,Customer[],2,FALSE)</f>
        <v>Hlaing Bwar1</v>
      </c>
      <c r="G6453" s="69" t="str">
        <f>VLOOKUP(E6453,Customer[],3,FALSE)</f>
        <v>Paddue Rd</v>
      </c>
      <c r="H6453" s="69" t="str">
        <f>VLOOKUP(E6453,Customer[],4,FALSE)</f>
        <v>Hlaing Thar Yar</v>
      </c>
      <c r="I6453" s="48" t="s">
        <v>20</v>
      </c>
      <c r="J6453" s="82" t="str">
        <f>VLOOKUP(I6453,PGStock[],2,FALSE)</f>
        <v>Formula Rum 700ml</v>
      </c>
      <c r="K6453" s="71">
        <f>VLOOKUP(I6453,PGStock[],3,FALSE)</f>
        <v>0.7</v>
      </c>
      <c r="L6453" s="47">
        <v>1</v>
      </c>
      <c r="M6453" s="47">
        <f>VLOOKUP(I6453,PGStock[],6,FALSE)</f>
        <v>200</v>
      </c>
      <c r="N6453" s="47">
        <f>+PGSales!$L6453*PGSales!$M6453</f>
        <v>200</v>
      </c>
    </row>
    <row r="6454" spans="1:14" hidden="1" x14ac:dyDescent="0.25">
      <c r="A6454" s="77">
        <f t="shared" si="590"/>
        <v>2025</v>
      </c>
      <c r="B6454" s="77">
        <f t="shared" si="591"/>
        <v>5</v>
      </c>
      <c r="C6454" s="73">
        <v>45784</v>
      </c>
      <c r="D6454" s="79" t="s">
        <v>4</v>
      </c>
      <c r="E6454" s="80" t="s">
        <v>417</v>
      </c>
      <c r="F6454" s="81" t="str">
        <f>VLOOKUP(E6454,Customer[],2,FALSE)</f>
        <v>Arkar Tha 2</v>
      </c>
      <c r="G6454" s="69" t="str">
        <f>VLOOKUP(E6454,Customer[],3,FALSE)</f>
        <v>Sake kan Thar Rd</v>
      </c>
      <c r="H6454" s="69" t="str">
        <f>VLOOKUP(E6454,Customer[],4,FALSE)</f>
        <v>Hlaing Thar Yar</v>
      </c>
      <c r="I6454" s="48" t="s">
        <v>25</v>
      </c>
      <c r="J6454" s="82" t="str">
        <f>VLOOKUP(I6454,PGStock[],2,FALSE)</f>
        <v>Columbus Super Red Smooth 350 Ml</v>
      </c>
      <c r="K6454" s="71">
        <f>VLOOKUP(I6454,PGStock[],3,FALSE)</f>
        <v>0.35</v>
      </c>
      <c r="L6454" s="47">
        <v>5</v>
      </c>
      <c r="M6454" s="47">
        <f>VLOOKUP(I6454,PGStock[],6,FALSE)</f>
        <v>150</v>
      </c>
      <c r="N6454" s="47">
        <f>+PGSales!$L6454*PGSales!$M6454</f>
        <v>750</v>
      </c>
    </row>
    <row r="6455" spans="1:14" hidden="1" x14ac:dyDescent="0.25">
      <c r="A6455" s="77">
        <f t="shared" si="590"/>
        <v>2025</v>
      </c>
      <c r="B6455" s="77">
        <f t="shared" si="591"/>
        <v>5</v>
      </c>
      <c r="C6455" s="73">
        <v>45784</v>
      </c>
      <c r="D6455" s="79" t="s">
        <v>76</v>
      </c>
      <c r="E6455" s="80" t="s">
        <v>467</v>
      </c>
      <c r="F6455" s="81" t="str">
        <f>VLOOKUP(E6455,Customer[],2,FALSE)</f>
        <v>ANT Store</v>
      </c>
      <c r="G6455" s="69" t="str">
        <f>VLOOKUP(E6455,Customer[],3,FALSE)</f>
        <v>Sake kan Thar Rd</v>
      </c>
      <c r="H6455" s="69" t="str">
        <f>VLOOKUP(E6455,Customer[],4,FALSE)</f>
        <v>Hlaing Thar Yar</v>
      </c>
      <c r="I6455" s="48" t="s">
        <v>25</v>
      </c>
      <c r="J6455" s="82" t="str">
        <f>VLOOKUP(I6455,PGStock[],2,FALSE)</f>
        <v>Columbus Super Red Smooth 350 Ml</v>
      </c>
      <c r="K6455" s="71">
        <f>VLOOKUP(I6455,PGStock[],3,FALSE)</f>
        <v>0.35</v>
      </c>
      <c r="L6455" s="47">
        <v>2</v>
      </c>
      <c r="M6455" s="47">
        <f>VLOOKUP(I6455,PGStock[],6,FALSE)</f>
        <v>150</v>
      </c>
      <c r="N6455" s="47">
        <f>+PGSales!$L6455*PGSales!$M6455</f>
        <v>300</v>
      </c>
    </row>
    <row r="6456" spans="1:14" hidden="1" x14ac:dyDescent="0.25">
      <c r="A6456" s="77">
        <f t="shared" si="590"/>
        <v>2025</v>
      </c>
      <c r="B6456" s="77">
        <f t="shared" si="591"/>
        <v>5</v>
      </c>
      <c r="C6456" s="73">
        <v>45784</v>
      </c>
      <c r="D6456" s="79" t="s">
        <v>68</v>
      </c>
      <c r="E6456" s="80" t="s">
        <v>469</v>
      </c>
      <c r="F6456" s="81" t="str">
        <f>VLOOKUP(E6456,Customer[],2,FALSE)</f>
        <v>Nay La</v>
      </c>
      <c r="G6456" s="69" t="str">
        <f>VLOOKUP(E6456,Customer[],3,FALSE)</f>
        <v>Kyan Sitt Thar Rd</v>
      </c>
      <c r="H6456" s="69" t="str">
        <f>VLOOKUP(E6456,Customer[],4,FALSE)</f>
        <v>Hlaing Thar Yar</v>
      </c>
      <c r="I6456" s="48" t="s">
        <v>25</v>
      </c>
      <c r="J6456" s="82" t="str">
        <f>VLOOKUP(I6456,PGStock[],2,FALSE)</f>
        <v>Columbus Super Red Smooth 350 Ml</v>
      </c>
      <c r="K6456" s="71">
        <f>VLOOKUP(I6456,PGStock[],3,FALSE)</f>
        <v>0.35</v>
      </c>
      <c r="L6456" s="47">
        <v>4</v>
      </c>
      <c r="M6456" s="47">
        <f>VLOOKUP(I6456,PGStock[],6,FALSE)</f>
        <v>150</v>
      </c>
      <c r="N6456" s="47">
        <f>+PGSales!$L6456*PGSales!$M6456</f>
        <v>600</v>
      </c>
    </row>
    <row r="6457" spans="1:14" hidden="1" x14ac:dyDescent="0.25">
      <c r="A6457" s="77">
        <f t="shared" si="590"/>
        <v>2025</v>
      </c>
      <c r="B6457" s="77">
        <f t="shared" si="591"/>
        <v>5</v>
      </c>
      <c r="C6457" s="73">
        <v>45784</v>
      </c>
      <c r="D6457" s="79" t="s">
        <v>68</v>
      </c>
      <c r="E6457" s="80" t="s">
        <v>469</v>
      </c>
      <c r="F6457" s="81" t="str">
        <f>VLOOKUP(E6457,Customer[],2,FALSE)</f>
        <v>Nay La</v>
      </c>
      <c r="G6457" s="69" t="str">
        <f>VLOOKUP(E6457,Customer[],3,FALSE)</f>
        <v>Kyan Sitt Thar Rd</v>
      </c>
      <c r="H6457" s="69" t="str">
        <f>VLOOKUP(E6457,Customer[],4,FALSE)</f>
        <v>Hlaing Thar Yar</v>
      </c>
      <c r="I6457" s="48" t="s">
        <v>20</v>
      </c>
      <c r="J6457" s="82" t="str">
        <f>VLOOKUP(I6457,PGStock[],2,FALSE)</f>
        <v>Formula Rum 700ml</v>
      </c>
      <c r="K6457" s="71">
        <f>VLOOKUP(I6457,PGStock[],3,FALSE)</f>
        <v>0.7</v>
      </c>
      <c r="L6457" s="47">
        <v>1</v>
      </c>
      <c r="M6457" s="47">
        <f>VLOOKUP(I6457,PGStock[],6,FALSE)</f>
        <v>200</v>
      </c>
      <c r="N6457" s="47">
        <f>+PGSales!$L6457*PGSales!$M6457</f>
        <v>200</v>
      </c>
    </row>
    <row r="6458" spans="1:14" hidden="1" x14ac:dyDescent="0.25">
      <c r="A6458" s="77">
        <f t="shared" si="590"/>
        <v>2025</v>
      </c>
      <c r="B6458" s="77">
        <f t="shared" si="591"/>
        <v>5</v>
      </c>
      <c r="C6458" s="73">
        <v>45784</v>
      </c>
      <c r="D6458" s="79" t="s">
        <v>109</v>
      </c>
      <c r="E6458" s="80" t="s">
        <v>527</v>
      </c>
      <c r="F6458" s="81" t="e">
        <f>VLOOKUP(E6458,Customer[],2,FALSE)</f>
        <v>#N/A</v>
      </c>
      <c r="G6458" s="69" t="e">
        <f>VLOOKUP(E6458,Customer[],3,FALSE)</f>
        <v>#N/A</v>
      </c>
      <c r="H6458" s="69" t="e">
        <f>VLOOKUP(E6458,Customer[],4,FALSE)</f>
        <v>#N/A</v>
      </c>
      <c r="I6458" s="48" t="s">
        <v>25</v>
      </c>
      <c r="J6458" s="82" t="str">
        <f>VLOOKUP(I6458,PGStock[],2,FALSE)</f>
        <v>Columbus Super Red Smooth 350 Ml</v>
      </c>
      <c r="K6458" s="71">
        <f>VLOOKUP(I6458,PGStock[],3,FALSE)</f>
        <v>0.35</v>
      </c>
      <c r="L6458" s="47">
        <v>4</v>
      </c>
      <c r="M6458" s="47">
        <f>VLOOKUP(I6458,PGStock[],6,FALSE)</f>
        <v>150</v>
      </c>
      <c r="N6458" s="47">
        <f>+PGSales!$L6458*PGSales!$M6458</f>
        <v>600</v>
      </c>
    </row>
    <row r="6459" spans="1:14" hidden="1" x14ac:dyDescent="0.25">
      <c r="A6459" s="77">
        <f>YEAR(C6460)</f>
        <v>2025</v>
      </c>
      <c r="B6459" s="77">
        <f>MONTH(C6460)</f>
        <v>5</v>
      </c>
      <c r="C6459" s="73">
        <v>45785</v>
      </c>
      <c r="D6459" s="79" t="s">
        <v>0</v>
      </c>
      <c r="E6459" s="80" t="s">
        <v>181</v>
      </c>
      <c r="F6459" s="81" t="str">
        <f>VLOOKUP(E6459,Customer[],2,FALSE)</f>
        <v>Shin Shin</v>
      </c>
      <c r="G6459" s="69" t="str">
        <f>VLOOKUP(E6459,Customer[],3,FALSE)</f>
        <v>Joephyu Rd</v>
      </c>
      <c r="H6459" s="69" t="str">
        <f>VLOOKUP(E6459,Customer[],4,FALSE)</f>
        <v>Mangalardon</v>
      </c>
      <c r="I6459" s="48" t="s">
        <v>25</v>
      </c>
      <c r="J6459" s="82" t="str">
        <f>VLOOKUP(I6459,PGStock[],2,FALSE)</f>
        <v>Columbus Super Red Smooth 350 Ml</v>
      </c>
      <c r="K6459" s="71">
        <f>VLOOKUP(I6459,PGStock[],3,FALSE)</f>
        <v>0.35</v>
      </c>
      <c r="L6459" s="47">
        <v>2</v>
      </c>
      <c r="M6459" s="47">
        <f>VLOOKUP(I6459,PGStock[],6,FALSE)</f>
        <v>150</v>
      </c>
      <c r="N6459" s="47">
        <f>+PGSales!$L6459*PGSales!$M6459</f>
        <v>300</v>
      </c>
    </row>
    <row r="6460" spans="1:14" hidden="1" x14ac:dyDescent="0.25">
      <c r="A6460" s="77">
        <f>YEAR(C6461)</f>
        <v>2025</v>
      </c>
      <c r="B6460" s="77">
        <f>MONTH(C6461)</f>
        <v>5</v>
      </c>
      <c r="C6460" s="73">
        <v>45785</v>
      </c>
      <c r="D6460" s="79" t="s">
        <v>0</v>
      </c>
      <c r="E6460" s="80" t="s">
        <v>181</v>
      </c>
      <c r="F6460" s="81" t="str">
        <f>VLOOKUP(E6460,Customer[],2,FALSE)</f>
        <v>Shin Shin</v>
      </c>
      <c r="G6460" s="69" t="str">
        <f>VLOOKUP(E6460,Customer[],3,FALSE)</f>
        <v>Joephyu Rd</v>
      </c>
      <c r="H6460" s="69" t="str">
        <f>VLOOKUP(E6460,Customer[],4,FALSE)</f>
        <v>Mangalardon</v>
      </c>
      <c r="I6460" s="48" t="s">
        <v>20</v>
      </c>
      <c r="J6460" s="82" t="str">
        <f>VLOOKUP(I6460,PGStock[],2,FALSE)</f>
        <v>Formula Rum 700ml</v>
      </c>
      <c r="K6460" s="71">
        <f>VLOOKUP(I6460,PGStock[],3,FALSE)</f>
        <v>0.7</v>
      </c>
      <c r="L6460" s="47">
        <v>1</v>
      </c>
      <c r="M6460" s="47">
        <f>VLOOKUP(I6460,PGStock[],6,FALSE)</f>
        <v>200</v>
      </c>
      <c r="N6460" s="47">
        <f>+PGSales!$L6460*PGSales!$M6460</f>
        <v>200</v>
      </c>
    </row>
    <row r="6461" spans="1:14" hidden="1" x14ac:dyDescent="0.25">
      <c r="A6461" s="77">
        <f t="shared" si="590"/>
        <v>2025</v>
      </c>
      <c r="B6461" s="77">
        <f t="shared" si="591"/>
        <v>5</v>
      </c>
      <c r="C6461" s="73">
        <v>45785</v>
      </c>
      <c r="D6461" s="79" t="s">
        <v>64</v>
      </c>
      <c r="E6461" s="80" t="s">
        <v>184</v>
      </c>
      <c r="F6461" s="81" t="str">
        <f>VLOOKUP(E6461,Customer[],2,FALSE)</f>
        <v>Kaung Kin Think</v>
      </c>
      <c r="G6461" s="69" t="str">
        <f>VLOOKUP(E6461,Customer[],3,FALSE)</f>
        <v>Joephyu Rd</v>
      </c>
      <c r="H6461" s="69" t="str">
        <f>VLOOKUP(E6461,Customer[],4,FALSE)</f>
        <v>Mangalardon</v>
      </c>
      <c r="I6461" s="48" t="s">
        <v>27</v>
      </c>
      <c r="J6461" s="82" t="str">
        <f>VLOOKUP(I6461,PGStock[],2,FALSE)</f>
        <v>Columbus Super Red Smooth 700 Ml</v>
      </c>
      <c r="K6461" s="71">
        <f>VLOOKUP(I6461,PGStock[],3,FALSE)</f>
        <v>0.7</v>
      </c>
      <c r="L6461" s="47">
        <v>1</v>
      </c>
      <c r="M6461" s="47">
        <f>VLOOKUP(I6461,PGStock[],6,FALSE)</f>
        <v>200</v>
      </c>
      <c r="N6461" s="47">
        <f>+PGSales!$L6461*PGSales!$M6461</f>
        <v>200</v>
      </c>
    </row>
    <row r="6462" spans="1:14" hidden="1" x14ac:dyDescent="0.25">
      <c r="A6462" s="77">
        <f t="shared" si="590"/>
        <v>2025</v>
      </c>
      <c r="B6462" s="77">
        <f t="shared" si="591"/>
        <v>5</v>
      </c>
      <c r="C6462" s="73">
        <v>45785</v>
      </c>
      <c r="D6462" s="79" t="s">
        <v>64</v>
      </c>
      <c r="E6462" s="80" t="s">
        <v>184</v>
      </c>
      <c r="F6462" s="81" t="str">
        <f>VLOOKUP(E6462,Customer[],2,FALSE)</f>
        <v>Kaung Kin Think</v>
      </c>
      <c r="G6462" s="69" t="str">
        <f>VLOOKUP(E6462,Customer[],3,FALSE)</f>
        <v>Joephyu Rd</v>
      </c>
      <c r="H6462" s="69" t="str">
        <f>VLOOKUP(E6462,Customer[],4,FALSE)</f>
        <v>Mangalardon</v>
      </c>
      <c r="I6462" s="48" t="s">
        <v>25</v>
      </c>
      <c r="J6462" s="82" t="str">
        <f>VLOOKUP(I6462,PGStock[],2,FALSE)</f>
        <v>Columbus Super Red Smooth 350 Ml</v>
      </c>
      <c r="K6462" s="71">
        <f>VLOOKUP(I6462,PGStock[],3,FALSE)</f>
        <v>0.35</v>
      </c>
      <c r="L6462" s="47">
        <v>2</v>
      </c>
      <c r="M6462" s="47">
        <f>VLOOKUP(I6462,PGStock[],6,FALSE)</f>
        <v>150</v>
      </c>
      <c r="N6462" s="47">
        <f>+PGSales!$L6462*PGSales!$M6462</f>
        <v>300</v>
      </c>
    </row>
    <row r="6463" spans="1:14" hidden="1" x14ac:dyDescent="0.25">
      <c r="A6463" s="77">
        <f t="shared" ref="A6463:A6473" si="592">YEAR(C6463)</f>
        <v>2025</v>
      </c>
      <c r="B6463" s="77">
        <f t="shared" ref="B6463:B6473" si="593">MONTH(C6463)</f>
        <v>5</v>
      </c>
      <c r="C6463" s="73">
        <v>45785</v>
      </c>
      <c r="D6463" s="79" t="s">
        <v>2</v>
      </c>
      <c r="E6463" s="80" t="s">
        <v>180</v>
      </c>
      <c r="F6463" s="81" t="str">
        <f>VLOOKUP(E6463,Customer[],2,FALSE)</f>
        <v>San Thit</v>
      </c>
      <c r="G6463" s="69" t="str">
        <f>VLOOKUP(E6463,Customer[],3,FALSE)</f>
        <v>Jone Phyu Rd</v>
      </c>
      <c r="H6463" s="69" t="str">
        <f>VLOOKUP(E6463,Customer[],4,FALSE)</f>
        <v>Mangalardon</v>
      </c>
      <c r="I6463" s="48" t="s">
        <v>25</v>
      </c>
      <c r="J6463" s="82" t="str">
        <f>VLOOKUP(I6463,PGStock[],2,FALSE)</f>
        <v>Columbus Super Red Smooth 350 Ml</v>
      </c>
      <c r="K6463" s="71">
        <f>VLOOKUP(I6463,PGStock[],3,FALSE)</f>
        <v>0.35</v>
      </c>
      <c r="L6463" s="47">
        <v>3</v>
      </c>
      <c r="M6463" s="47">
        <f>VLOOKUP(I6463,PGStock[],6,FALSE)</f>
        <v>150</v>
      </c>
      <c r="N6463" s="47">
        <f>+PGSales!$L6463*PGSales!$M6463</f>
        <v>450</v>
      </c>
    </row>
    <row r="6464" spans="1:14" hidden="1" x14ac:dyDescent="0.25">
      <c r="A6464" s="77">
        <f t="shared" si="592"/>
        <v>2025</v>
      </c>
      <c r="B6464" s="77">
        <f t="shared" si="593"/>
        <v>5</v>
      </c>
      <c r="C6464" s="73">
        <v>45785</v>
      </c>
      <c r="D6464" s="79" t="s">
        <v>115</v>
      </c>
      <c r="E6464" s="80" t="s">
        <v>595</v>
      </c>
      <c r="F6464" s="81" t="str">
        <f>VLOOKUP(E6464,Customer[],2,FALSE)</f>
        <v>Shwe Yee Linn</v>
      </c>
      <c r="G6464" s="69" t="str">
        <f>VLOOKUP(E6464,Customer[],3,FALSE)</f>
        <v>Padamyar Rd</v>
      </c>
      <c r="H6464" s="69" t="str">
        <f>VLOOKUP(E6464,Customer[],4,FALSE)</f>
        <v>Mangalardon</v>
      </c>
      <c r="I6464" s="48" t="s">
        <v>25</v>
      </c>
      <c r="J6464" s="82" t="str">
        <f>VLOOKUP(I6464,PGStock[],2,FALSE)</f>
        <v>Columbus Super Red Smooth 350 Ml</v>
      </c>
      <c r="K6464" s="71">
        <f>VLOOKUP(I6464,PGStock[],3,FALSE)</f>
        <v>0.35</v>
      </c>
      <c r="L6464" s="47">
        <v>3</v>
      </c>
      <c r="M6464" s="47">
        <f>VLOOKUP(I6464,PGStock[],6,FALSE)</f>
        <v>150</v>
      </c>
      <c r="N6464" s="47">
        <f>+PGSales!$L6464*PGSales!$M6464</f>
        <v>450</v>
      </c>
    </row>
    <row r="6465" spans="1:14" hidden="1" x14ac:dyDescent="0.25">
      <c r="A6465" s="77">
        <f t="shared" si="592"/>
        <v>2025</v>
      </c>
      <c r="B6465" s="77">
        <f t="shared" si="593"/>
        <v>5</v>
      </c>
      <c r="C6465" s="73">
        <v>45785</v>
      </c>
      <c r="D6465" s="79" t="s">
        <v>186</v>
      </c>
      <c r="E6465" s="80" t="s">
        <v>758</v>
      </c>
      <c r="F6465" s="81" t="str">
        <f>VLOOKUP(E6465,Customer[],2,FALSE)</f>
        <v>Shwe Paler</v>
      </c>
      <c r="G6465" s="69" t="str">
        <f>VLOOKUP(E6465,Customer[],3,FALSE)</f>
        <v>Aung Thapay Rd</v>
      </c>
      <c r="H6465" s="69" t="str">
        <f>VLOOKUP(E6465,Customer[],4,FALSE)</f>
        <v>Mangalardon</v>
      </c>
      <c r="I6465" s="48" t="s">
        <v>25</v>
      </c>
      <c r="J6465" s="82" t="str">
        <f>VLOOKUP(I6465,PGStock[],2,FALSE)</f>
        <v>Columbus Super Red Smooth 350 Ml</v>
      </c>
      <c r="K6465" s="71">
        <f>VLOOKUP(I6465,PGStock[],3,FALSE)</f>
        <v>0.35</v>
      </c>
      <c r="L6465" s="47">
        <v>11</v>
      </c>
      <c r="M6465" s="47">
        <f>VLOOKUP(I6465,PGStock[],6,FALSE)</f>
        <v>150</v>
      </c>
      <c r="N6465" s="47">
        <f>+PGSales!$L6465*PGSales!$M6465</f>
        <v>1650</v>
      </c>
    </row>
    <row r="6466" spans="1:14" hidden="1" x14ac:dyDescent="0.25">
      <c r="A6466" s="77">
        <f t="shared" si="592"/>
        <v>2025</v>
      </c>
      <c r="B6466" s="77">
        <f t="shared" si="593"/>
        <v>5</v>
      </c>
      <c r="C6466" s="73">
        <v>45785</v>
      </c>
      <c r="D6466" s="79" t="s">
        <v>186</v>
      </c>
      <c r="E6466" s="80" t="s">
        <v>758</v>
      </c>
      <c r="F6466" s="81" t="str">
        <f>VLOOKUP(E6466,Customer[],2,FALSE)</f>
        <v>Shwe Paler</v>
      </c>
      <c r="G6466" s="69" t="str">
        <f>VLOOKUP(E6466,Customer[],3,FALSE)</f>
        <v>Aung Thapay Rd</v>
      </c>
      <c r="H6466" s="69" t="str">
        <f>VLOOKUP(E6466,Customer[],4,FALSE)</f>
        <v>Mangalardon</v>
      </c>
      <c r="I6466" s="48" t="s">
        <v>20</v>
      </c>
      <c r="J6466" s="82" t="str">
        <f>VLOOKUP(I6466,PGStock[],2,FALSE)</f>
        <v>Formula Rum 700ml</v>
      </c>
      <c r="K6466" s="71">
        <f>VLOOKUP(I6466,PGStock[],3,FALSE)</f>
        <v>0.7</v>
      </c>
      <c r="L6466" s="47">
        <v>2</v>
      </c>
      <c r="M6466" s="47">
        <f>VLOOKUP(I6466,PGStock[],6,FALSE)</f>
        <v>200</v>
      </c>
      <c r="N6466" s="47">
        <f>+PGSales!$L6466*PGSales!$M6466</f>
        <v>400</v>
      </c>
    </row>
    <row r="6467" spans="1:14" hidden="1" x14ac:dyDescent="0.25">
      <c r="A6467" s="77">
        <f t="shared" si="592"/>
        <v>2025</v>
      </c>
      <c r="B6467" s="77">
        <f t="shared" si="593"/>
        <v>5</v>
      </c>
      <c r="C6467" s="73">
        <v>45785</v>
      </c>
      <c r="D6467" s="79" t="s">
        <v>187</v>
      </c>
      <c r="E6467" s="80" t="s">
        <v>757</v>
      </c>
      <c r="F6467" s="81" t="str">
        <f>VLOOKUP(E6467,Customer[],2,FALSE)</f>
        <v>Shwe Layoung</v>
      </c>
      <c r="G6467" s="69" t="str">
        <f>VLOOKUP(E6467,Customer[],3,FALSE)</f>
        <v>Aung mae Tharyar Rd</v>
      </c>
      <c r="H6467" s="69" t="str">
        <f>VLOOKUP(E6467,Customer[],4,FALSE)</f>
        <v>Mangalardon</v>
      </c>
      <c r="I6467" s="48" t="s">
        <v>25</v>
      </c>
      <c r="J6467" s="82" t="str">
        <f>VLOOKUP(I6467,PGStock[],2,FALSE)</f>
        <v>Columbus Super Red Smooth 350 Ml</v>
      </c>
      <c r="K6467" s="71">
        <f>VLOOKUP(I6467,PGStock[],3,FALSE)</f>
        <v>0.35</v>
      </c>
      <c r="L6467" s="47">
        <v>8</v>
      </c>
      <c r="M6467" s="47">
        <f>VLOOKUP(I6467,PGStock[],6,FALSE)</f>
        <v>150</v>
      </c>
      <c r="N6467" s="47">
        <f>+PGSales!$L6467*PGSales!$M6467</f>
        <v>1200</v>
      </c>
    </row>
    <row r="6468" spans="1:14" hidden="1" x14ac:dyDescent="0.25">
      <c r="A6468" s="77">
        <f t="shared" si="592"/>
        <v>2025</v>
      </c>
      <c r="B6468" s="77">
        <f t="shared" si="593"/>
        <v>5</v>
      </c>
      <c r="C6468" s="73">
        <v>45785</v>
      </c>
      <c r="D6468" s="79" t="s">
        <v>187</v>
      </c>
      <c r="E6468" s="80" t="s">
        <v>757</v>
      </c>
      <c r="F6468" s="81" t="str">
        <f>VLOOKUP(E6468,Customer[],2,FALSE)</f>
        <v>Shwe Layoung</v>
      </c>
      <c r="G6468" s="69" t="str">
        <f>VLOOKUP(E6468,Customer[],3,FALSE)</f>
        <v>Aung mae Tharyar Rd</v>
      </c>
      <c r="H6468" s="69" t="str">
        <f>VLOOKUP(E6468,Customer[],4,FALSE)</f>
        <v>Mangalardon</v>
      </c>
      <c r="I6468" s="48" t="s">
        <v>20</v>
      </c>
      <c r="J6468" s="82" t="str">
        <f>VLOOKUP(I6468,PGStock[],2,FALSE)</f>
        <v>Formula Rum 700ml</v>
      </c>
      <c r="K6468" s="71">
        <f>VLOOKUP(I6468,PGStock[],3,FALSE)</f>
        <v>0.7</v>
      </c>
      <c r="L6468" s="47">
        <v>1</v>
      </c>
      <c r="M6468" s="47">
        <f>VLOOKUP(I6468,PGStock[],6,FALSE)</f>
        <v>200</v>
      </c>
      <c r="N6468" s="47">
        <f>+PGSales!$L6468*PGSales!$M6468</f>
        <v>200</v>
      </c>
    </row>
    <row r="6469" spans="1:14" hidden="1" x14ac:dyDescent="0.25">
      <c r="A6469" s="77">
        <f t="shared" si="592"/>
        <v>2025</v>
      </c>
      <c r="B6469" s="77">
        <f t="shared" si="593"/>
        <v>5</v>
      </c>
      <c r="C6469" s="73">
        <v>45785</v>
      </c>
      <c r="D6469" s="79" t="s">
        <v>1</v>
      </c>
      <c r="E6469" s="80" t="s">
        <v>607</v>
      </c>
      <c r="F6469" s="81" t="str">
        <f>VLOOKUP(E6469,Customer[],2,FALSE)</f>
        <v>Happy Day</v>
      </c>
      <c r="G6469" s="69" t="str">
        <f>VLOOKUP(E6469,Customer[],3,FALSE)</f>
        <v>Padamyar Rd</v>
      </c>
      <c r="H6469" s="69" t="str">
        <f>VLOOKUP(E6469,Customer[],4,FALSE)</f>
        <v>Mangalardon</v>
      </c>
      <c r="I6469" s="48" t="s">
        <v>27</v>
      </c>
      <c r="J6469" s="82" t="str">
        <f>VLOOKUP(I6469,PGStock[],2,FALSE)</f>
        <v>Columbus Super Red Smooth 700 Ml</v>
      </c>
      <c r="K6469" s="71">
        <f>VLOOKUP(I6469,PGStock[],3,FALSE)</f>
        <v>0.7</v>
      </c>
      <c r="L6469" s="47">
        <v>1</v>
      </c>
      <c r="M6469" s="47">
        <f>VLOOKUP(I6469,PGStock[],6,FALSE)</f>
        <v>200</v>
      </c>
      <c r="N6469" s="47">
        <f>+PGSales!$L6469*PGSales!$M6469</f>
        <v>200</v>
      </c>
    </row>
    <row r="6470" spans="1:14" hidden="1" x14ac:dyDescent="0.25">
      <c r="A6470" s="77">
        <f t="shared" si="592"/>
        <v>2025</v>
      </c>
      <c r="B6470" s="77">
        <f t="shared" si="593"/>
        <v>5</v>
      </c>
      <c r="C6470" s="73">
        <v>45785</v>
      </c>
      <c r="D6470" s="79" t="s">
        <v>1</v>
      </c>
      <c r="E6470" s="80" t="s">
        <v>607</v>
      </c>
      <c r="F6470" s="81" t="str">
        <f>VLOOKUP(E6470,Customer[],2,FALSE)</f>
        <v>Happy Day</v>
      </c>
      <c r="G6470" s="69" t="str">
        <f>VLOOKUP(E6470,Customer[],3,FALSE)</f>
        <v>Padamyar Rd</v>
      </c>
      <c r="H6470" s="69" t="str">
        <f>VLOOKUP(E6470,Customer[],4,FALSE)</f>
        <v>Mangalardon</v>
      </c>
      <c r="I6470" s="48" t="s">
        <v>25</v>
      </c>
      <c r="J6470" s="82" t="str">
        <f>VLOOKUP(I6470,PGStock[],2,FALSE)</f>
        <v>Columbus Super Red Smooth 350 Ml</v>
      </c>
      <c r="K6470" s="71">
        <f>VLOOKUP(I6470,PGStock[],3,FALSE)</f>
        <v>0.35</v>
      </c>
      <c r="L6470" s="47">
        <v>7</v>
      </c>
      <c r="M6470" s="47">
        <f>VLOOKUP(I6470,PGStock[],6,FALSE)</f>
        <v>150</v>
      </c>
      <c r="N6470" s="47">
        <f>+PGSales!$L6470*PGSales!$M6470</f>
        <v>1050</v>
      </c>
    </row>
    <row r="6471" spans="1:14" hidden="1" x14ac:dyDescent="0.25">
      <c r="A6471" s="77">
        <f t="shared" si="592"/>
        <v>2025</v>
      </c>
      <c r="B6471" s="77">
        <f t="shared" si="593"/>
        <v>5</v>
      </c>
      <c r="C6471" s="73">
        <v>45785</v>
      </c>
      <c r="D6471" s="79" t="s">
        <v>365</v>
      </c>
      <c r="E6471" s="80" t="s">
        <v>230</v>
      </c>
      <c r="F6471" s="81" t="str">
        <f>VLOOKUP(E6471,Customer[],2,FALSE)</f>
        <v>KZ</v>
      </c>
      <c r="G6471" s="69" t="str">
        <f>VLOOKUP(E6471,Customer[],3,FALSE)</f>
        <v>kantharyar Rd</v>
      </c>
      <c r="H6471" s="69" t="str">
        <f>VLOOKUP(E6471,Customer[],4,FALSE)</f>
        <v xml:space="preserve">Shwepyithar </v>
      </c>
      <c r="I6471" s="48" t="s">
        <v>27</v>
      </c>
      <c r="J6471" s="82" t="str">
        <f>VLOOKUP(I6471,PGStock[],2,FALSE)</f>
        <v>Columbus Super Red Smooth 700 Ml</v>
      </c>
      <c r="K6471" s="71">
        <f>VLOOKUP(I6471,PGStock[],3,FALSE)</f>
        <v>0.7</v>
      </c>
      <c r="L6471" s="47">
        <v>1</v>
      </c>
      <c r="M6471" s="47">
        <f>VLOOKUP(I6471,PGStock[],6,FALSE)</f>
        <v>200</v>
      </c>
      <c r="N6471" s="47">
        <f>+PGSales!$L6471*PGSales!$M6471</f>
        <v>200</v>
      </c>
    </row>
    <row r="6472" spans="1:14" hidden="1" x14ac:dyDescent="0.25">
      <c r="A6472" s="77">
        <f t="shared" si="592"/>
        <v>2025</v>
      </c>
      <c r="B6472" s="77">
        <f t="shared" si="593"/>
        <v>5</v>
      </c>
      <c r="C6472" s="73">
        <v>45785</v>
      </c>
      <c r="D6472" s="79" t="s">
        <v>365</v>
      </c>
      <c r="E6472" s="80" t="s">
        <v>230</v>
      </c>
      <c r="F6472" s="81" t="str">
        <f>VLOOKUP(E6472,Customer[],2,FALSE)</f>
        <v>KZ</v>
      </c>
      <c r="G6472" s="69" t="str">
        <f>VLOOKUP(E6472,Customer[],3,FALSE)</f>
        <v>kantharyar Rd</v>
      </c>
      <c r="H6472" s="69" t="str">
        <f>VLOOKUP(E6472,Customer[],4,FALSE)</f>
        <v xml:space="preserve">Shwepyithar </v>
      </c>
      <c r="I6472" s="48" t="s">
        <v>25</v>
      </c>
      <c r="J6472" s="82" t="str">
        <f>VLOOKUP(I6472,PGStock[],2,FALSE)</f>
        <v>Columbus Super Red Smooth 350 Ml</v>
      </c>
      <c r="K6472" s="71">
        <f>VLOOKUP(I6472,PGStock[],3,FALSE)</f>
        <v>0.35</v>
      </c>
      <c r="L6472" s="47">
        <v>4</v>
      </c>
      <c r="M6472" s="47">
        <f>VLOOKUP(I6472,PGStock[],6,FALSE)</f>
        <v>150</v>
      </c>
      <c r="N6472" s="47">
        <f>+PGSales!$L6472*PGSales!$M6472</f>
        <v>600</v>
      </c>
    </row>
    <row r="6473" spans="1:14" hidden="1" x14ac:dyDescent="0.25">
      <c r="A6473" s="77">
        <f t="shared" si="592"/>
        <v>2025</v>
      </c>
      <c r="B6473" s="77">
        <f t="shared" si="593"/>
        <v>5</v>
      </c>
      <c r="C6473" s="73">
        <v>45785</v>
      </c>
      <c r="D6473" s="79" t="s">
        <v>365</v>
      </c>
      <c r="E6473" s="80" t="s">
        <v>230</v>
      </c>
      <c r="F6473" s="81" t="str">
        <f>VLOOKUP(E6473,Customer[],2,FALSE)</f>
        <v>KZ</v>
      </c>
      <c r="G6473" s="69" t="str">
        <f>VLOOKUP(E6473,Customer[],3,FALSE)</f>
        <v>kantharyar Rd</v>
      </c>
      <c r="H6473" s="69" t="str">
        <f>VLOOKUP(E6473,Customer[],4,FALSE)</f>
        <v xml:space="preserve">Shwepyithar </v>
      </c>
      <c r="I6473" s="48" t="s">
        <v>20</v>
      </c>
      <c r="J6473" s="82" t="str">
        <f>VLOOKUP(I6473,PGStock[],2,FALSE)</f>
        <v>Formula Rum 700ml</v>
      </c>
      <c r="K6473" s="71">
        <f>VLOOKUP(I6473,PGStock[],3,FALSE)</f>
        <v>0.7</v>
      </c>
      <c r="L6473" s="47">
        <v>2</v>
      </c>
      <c r="M6473" s="47">
        <f>VLOOKUP(I6473,PGStock[],6,FALSE)</f>
        <v>200</v>
      </c>
      <c r="N6473" s="47">
        <f>+PGSales!$L6473*PGSales!$M6473</f>
        <v>400</v>
      </c>
    </row>
    <row r="6474" spans="1:14" hidden="1" x14ac:dyDescent="0.25">
      <c r="A6474" s="77">
        <f t="shared" ref="A6474:A6484" si="594">YEAR(C6474)</f>
        <v>2025</v>
      </c>
      <c r="B6474" s="77">
        <f t="shared" ref="B6474:B6484" si="595">MONTH(C6474)</f>
        <v>5</v>
      </c>
      <c r="C6474" s="73">
        <v>45785</v>
      </c>
      <c r="D6474" s="79" t="s">
        <v>66</v>
      </c>
      <c r="E6474" s="80" t="s">
        <v>290</v>
      </c>
      <c r="F6474" s="81" t="str">
        <f>VLOOKUP(E6474,Customer[],2,FALSE)</f>
        <v>Toe Twat Wai</v>
      </c>
      <c r="G6474" s="69" t="str">
        <f>VLOOKUP(E6474,Customer[],3,FALSE)</f>
        <v>Badamar St</v>
      </c>
      <c r="H6474" s="69" t="str">
        <f>VLOOKUP(E6474,Customer[],4,FALSE)</f>
        <v xml:space="preserve">Shwepyithar </v>
      </c>
      <c r="I6474" s="48" t="s">
        <v>25</v>
      </c>
      <c r="J6474" s="82" t="str">
        <f>VLOOKUP(I6474,PGStock[],2,FALSE)</f>
        <v>Columbus Super Red Smooth 350 Ml</v>
      </c>
      <c r="K6474" s="71">
        <f>VLOOKUP(I6474,PGStock[],3,FALSE)</f>
        <v>0.35</v>
      </c>
      <c r="L6474" s="47">
        <v>5</v>
      </c>
      <c r="M6474" s="47">
        <f>VLOOKUP(I6474,PGStock[],6,FALSE)</f>
        <v>150</v>
      </c>
      <c r="N6474" s="47">
        <f>+PGSales!$L6474*PGSales!$M6474</f>
        <v>750</v>
      </c>
    </row>
    <row r="6475" spans="1:14" hidden="1" x14ac:dyDescent="0.25">
      <c r="A6475" s="77">
        <f t="shared" si="594"/>
        <v>2025</v>
      </c>
      <c r="B6475" s="77">
        <f t="shared" si="595"/>
        <v>5</v>
      </c>
      <c r="C6475" s="73">
        <v>45785</v>
      </c>
      <c r="D6475" s="79" t="s">
        <v>66</v>
      </c>
      <c r="E6475" s="80" t="s">
        <v>290</v>
      </c>
      <c r="F6475" s="81" t="str">
        <f>VLOOKUP(E6475,Customer[],2,FALSE)</f>
        <v>Toe Twat Wai</v>
      </c>
      <c r="G6475" s="69" t="str">
        <f>VLOOKUP(E6475,Customer[],3,FALSE)</f>
        <v>Badamar St</v>
      </c>
      <c r="H6475" s="69" t="str">
        <f>VLOOKUP(E6475,Customer[],4,FALSE)</f>
        <v xml:space="preserve">Shwepyithar </v>
      </c>
      <c r="I6475" s="48" t="s">
        <v>20</v>
      </c>
      <c r="J6475" s="82" t="str">
        <f>VLOOKUP(I6475,PGStock[],2,FALSE)</f>
        <v>Formula Rum 700ml</v>
      </c>
      <c r="K6475" s="71">
        <f>VLOOKUP(I6475,PGStock[],3,FALSE)</f>
        <v>0.7</v>
      </c>
      <c r="L6475" s="47">
        <v>3</v>
      </c>
      <c r="M6475" s="47">
        <f>VLOOKUP(I6475,PGStock[],6,FALSE)</f>
        <v>200</v>
      </c>
      <c r="N6475" s="47">
        <f>+PGSales!$L6475*PGSales!$M6475</f>
        <v>600</v>
      </c>
    </row>
    <row r="6476" spans="1:14" hidden="1" x14ac:dyDescent="0.25">
      <c r="A6476" s="77">
        <f t="shared" si="594"/>
        <v>2025</v>
      </c>
      <c r="B6476" s="77">
        <f t="shared" si="595"/>
        <v>5</v>
      </c>
      <c r="C6476" s="73">
        <v>45785</v>
      </c>
      <c r="D6476" s="79" t="s">
        <v>58</v>
      </c>
      <c r="E6476" s="80" t="s">
        <v>228</v>
      </c>
      <c r="F6476" s="81" t="str">
        <f>VLOOKUP(E6476,Customer[],2,FALSE)</f>
        <v>Myintmo</v>
      </c>
      <c r="G6476" s="69" t="str">
        <f>VLOOKUP(E6476,Customer[],3,FALSE)</f>
        <v>Bayin Naung Rd</v>
      </c>
      <c r="H6476" s="69" t="str">
        <f>VLOOKUP(E6476,Customer[],4,FALSE)</f>
        <v xml:space="preserve">Shwepyithar </v>
      </c>
      <c r="I6476" s="48" t="s">
        <v>25</v>
      </c>
      <c r="J6476" s="82" t="str">
        <f>VLOOKUP(I6476,PGStock[],2,FALSE)</f>
        <v>Columbus Super Red Smooth 350 Ml</v>
      </c>
      <c r="K6476" s="71">
        <f>VLOOKUP(I6476,PGStock[],3,FALSE)</f>
        <v>0.35</v>
      </c>
      <c r="L6476" s="47">
        <v>5</v>
      </c>
      <c r="M6476" s="47">
        <f>VLOOKUP(I6476,PGStock[],6,FALSE)</f>
        <v>150</v>
      </c>
      <c r="N6476" s="47">
        <f>+PGSales!$L6476*PGSales!$M6476</f>
        <v>750</v>
      </c>
    </row>
    <row r="6477" spans="1:14" hidden="1" x14ac:dyDescent="0.25">
      <c r="A6477" s="77">
        <f t="shared" si="594"/>
        <v>2025</v>
      </c>
      <c r="B6477" s="77">
        <f t="shared" si="595"/>
        <v>5</v>
      </c>
      <c r="C6477" s="73">
        <v>45785</v>
      </c>
      <c r="D6477" s="79" t="s">
        <v>58</v>
      </c>
      <c r="E6477" s="80" t="s">
        <v>228</v>
      </c>
      <c r="F6477" s="81" t="str">
        <f>VLOOKUP(E6477,Customer[],2,FALSE)</f>
        <v>Myintmo</v>
      </c>
      <c r="G6477" s="69" t="str">
        <f>VLOOKUP(E6477,Customer[],3,FALSE)</f>
        <v>Bayin Naung Rd</v>
      </c>
      <c r="H6477" s="69" t="str">
        <f>VLOOKUP(E6477,Customer[],4,FALSE)</f>
        <v xml:space="preserve">Shwepyithar </v>
      </c>
      <c r="I6477" s="48" t="s">
        <v>20</v>
      </c>
      <c r="J6477" s="82" t="str">
        <f>VLOOKUP(I6477,PGStock[],2,FALSE)</f>
        <v>Formula Rum 700ml</v>
      </c>
      <c r="K6477" s="71">
        <f>VLOOKUP(I6477,PGStock[],3,FALSE)</f>
        <v>0.7</v>
      </c>
      <c r="L6477" s="47">
        <v>2</v>
      </c>
      <c r="M6477" s="47">
        <f>VLOOKUP(I6477,PGStock[],6,FALSE)</f>
        <v>200</v>
      </c>
      <c r="N6477" s="47">
        <f>+PGSales!$L6477*PGSales!$M6477</f>
        <v>400</v>
      </c>
    </row>
    <row r="6478" spans="1:14" hidden="1" x14ac:dyDescent="0.25">
      <c r="A6478" s="77">
        <f t="shared" si="594"/>
        <v>2025</v>
      </c>
      <c r="B6478" s="77">
        <f t="shared" si="595"/>
        <v>5</v>
      </c>
      <c r="C6478" s="73">
        <v>45785</v>
      </c>
      <c r="D6478" s="79" t="s">
        <v>56</v>
      </c>
      <c r="E6478" s="80" t="s">
        <v>303</v>
      </c>
      <c r="F6478" s="81" t="str">
        <f>VLOOKUP(E6478,Customer[],2,FALSE)</f>
        <v>Wine</v>
      </c>
      <c r="G6478" s="69" t="str">
        <f>VLOOKUP(E6478,Customer[],3,FALSE)</f>
        <v>Hlawaga Rd</v>
      </c>
      <c r="H6478" s="69" t="str">
        <f>VLOOKUP(E6478,Customer[],4,FALSE)</f>
        <v xml:space="preserve">Shwepyithar </v>
      </c>
      <c r="I6478" s="48" t="s">
        <v>25</v>
      </c>
      <c r="J6478" s="82" t="str">
        <f>VLOOKUP(I6478,PGStock[],2,FALSE)</f>
        <v>Columbus Super Red Smooth 350 Ml</v>
      </c>
      <c r="K6478" s="71">
        <f>VLOOKUP(I6478,PGStock[],3,FALSE)</f>
        <v>0.35</v>
      </c>
      <c r="L6478" s="47">
        <v>4</v>
      </c>
      <c r="M6478" s="47">
        <f>VLOOKUP(I6478,PGStock[],6,FALSE)</f>
        <v>150</v>
      </c>
      <c r="N6478" s="47">
        <f>+PGSales!$L6478*PGSales!$M6478</f>
        <v>600</v>
      </c>
    </row>
    <row r="6479" spans="1:14" hidden="1" x14ac:dyDescent="0.25">
      <c r="A6479" s="77">
        <f t="shared" si="594"/>
        <v>2025</v>
      </c>
      <c r="B6479" s="77">
        <f t="shared" si="595"/>
        <v>5</v>
      </c>
      <c r="C6479" s="73">
        <v>45785</v>
      </c>
      <c r="D6479" s="79" t="s">
        <v>56</v>
      </c>
      <c r="E6479" s="80" t="s">
        <v>303</v>
      </c>
      <c r="F6479" s="81" t="str">
        <f>VLOOKUP(E6479,Customer[],2,FALSE)</f>
        <v>Wine</v>
      </c>
      <c r="G6479" s="69" t="str">
        <f>VLOOKUP(E6479,Customer[],3,FALSE)</f>
        <v>Hlawaga Rd</v>
      </c>
      <c r="H6479" s="69" t="str">
        <f>VLOOKUP(E6479,Customer[],4,FALSE)</f>
        <v xml:space="preserve">Shwepyithar </v>
      </c>
      <c r="I6479" s="48" t="s">
        <v>23</v>
      </c>
      <c r="J6479" s="82" t="str">
        <f>VLOOKUP(I6479,PGStock[],2,FALSE)</f>
        <v>Columbus Super Red Smooth 175 Ml</v>
      </c>
      <c r="K6479" s="71">
        <f>VLOOKUP(I6479,PGStock[],3,FALSE)</f>
        <v>0.17499999999999999</v>
      </c>
      <c r="L6479" s="47">
        <v>2</v>
      </c>
      <c r="M6479" s="47">
        <f>VLOOKUP(I6479,PGStock[],6,FALSE)</f>
        <v>100</v>
      </c>
      <c r="N6479" s="47">
        <f>+PGSales!$L6479*PGSales!$M6479</f>
        <v>200</v>
      </c>
    </row>
    <row r="6480" spans="1:14" hidden="1" x14ac:dyDescent="0.25">
      <c r="A6480" s="77">
        <f t="shared" si="594"/>
        <v>2025</v>
      </c>
      <c r="B6480" s="77">
        <f t="shared" si="595"/>
        <v>5</v>
      </c>
      <c r="C6480" s="73">
        <v>45785</v>
      </c>
      <c r="D6480" s="79" t="s">
        <v>56</v>
      </c>
      <c r="E6480" s="80" t="s">
        <v>303</v>
      </c>
      <c r="F6480" s="81" t="str">
        <f>VLOOKUP(E6480,Customer[],2,FALSE)</f>
        <v>Wine</v>
      </c>
      <c r="G6480" s="69" t="str">
        <f>VLOOKUP(E6480,Customer[],3,FALSE)</f>
        <v>Hlawaga Rd</v>
      </c>
      <c r="H6480" s="69" t="str">
        <f>VLOOKUP(E6480,Customer[],4,FALSE)</f>
        <v xml:space="preserve">Shwepyithar </v>
      </c>
      <c r="I6480" s="48" t="s">
        <v>18</v>
      </c>
      <c r="J6480" s="82" t="str">
        <f>VLOOKUP(I6480,PGStock[],2,FALSE)</f>
        <v>Formula Rum 350ml</v>
      </c>
      <c r="K6480" s="71">
        <f>VLOOKUP(I6480,PGStock[],3,FALSE)</f>
        <v>0.35</v>
      </c>
      <c r="L6480" s="47">
        <v>1</v>
      </c>
      <c r="M6480" s="47">
        <f>VLOOKUP(I6480,PGStock[],6,FALSE)</f>
        <v>150</v>
      </c>
      <c r="N6480" s="47">
        <f>+PGSales!$L6480*PGSales!$M6480</f>
        <v>150</v>
      </c>
    </row>
    <row r="6481" spans="1:14" hidden="1" x14ac:dyDescent="0.25">
      <c r="A6481" s="77">
        <f t="shared" si="594"/>
        <v>2025</v>
      </c>
      <c r="B6481" s="77">
        <f t="shared" si="595"/>
        <v>5</v>
      </c>
      <c r="C6481" s="73">
        <v>45785</v>
      </c>
      <c r="D6481" s="79" t="s">
        <v>60</v>
      </c>
      <c r="E6481" s="80" t="s">
        <v>629</v>
      </c>
      <c r="F6481" s="81" t="str">
        <f>VLOOKUP(E6481,Customer[],2,FALSE)</f>
        <v>Sin Pauk</v>
      </c>
      <c r="G6481" s="69" t="str">
        <f>VLOOKUP(E6481,Customer[],3,FALSE)</f>
        <v>Hlawaga Rd</v>
      </c>
      <c r="H6481" s="69" t="str">
        <f>VLOOKUP(E6481,Customer[],4,FALSE)</f>
        <v xml:space="preserve">Shwepyithar </v>
      </c>
      <c r="I6481" s="48" t="s">
        <v>25</v>
      </c>
      <c r="J6481" s="82" t="str">
        <f>VLOOKUP(I6481,PGStock[],2,FALSE)</f>
        <v>Columbus Super Red Smooth 350 Ml</v>
      </c>
      <c r="K6481" s="71">
        <f>VLOOKUP(I6481,PGStock[],3,FALSE)</f>
        <v>0.35</v>
      </c>
      <c r="L6481" s="47">
        <v>5</v>
      </c>
      <c r="M6481" s="47">
        <f>VLOOKUP(I6481,PGStock[],6,FALSE)</f>
        <v>150</v>
      </c>
      <c r="N6481" s="47">
        <f>+PGSales!$L6481*PGSales!$M6481</f>
        <v>750</v>
      </c>
    </row>
    <row r="6482" spans="1:14" hidden="1" x14ac:dyDescent="0.25">
      <c r="A6482" s="77">
        <f t="shared" si="594"/>
        <v>2025</v>
      </c>
      <c r="B6482" s="77">
        <f t="shared" si="595"/>
        <v>5</v>
      </c>
      <c r="C6482" s="73">
        <v>45785</v>
      </c>
      <c r="D6482" s="79" t="s">
        <v>60</v>
      </c>
      <c r="E6482" s="80" t="s">
        <v>629</v>
      </c>
      <c r="F6482" s="81" t="str">
        <f>VLOOKUP(E6482,Customer[],2,FALSE)</f>
        <v>Sin Pauk</v>
      </c>
      <c r="G6482" s="69" t="str">
        <f>VLOOKUP(E6482,Customer[],3,FALSE)</f>
        <v>Hlawaga Rd</v>
      </c>
      <c r="H6482" s="69" t="str">
        <f>VLOOKUP(E6482,Customer[],4,FALSE)</f>
        <v xml:space="preserve">Shwepyithar </v>
      </c>
      <c r="I6482" s="48" t="s">
        <v>20</v>
      </c>
      <c r="J6482" s="82" t="str">
        <f>VLOOKUP(I6482,PGStock[],2,FALSE)</f>
        <v>Formula Rum 700ml</v>
      </c>
      <c r="K6482" s="71">
        <f>VLOOKUP(I6482,PGStock[],3,FALSE)</f>
        <v>0.7</v>
      </c>
      <c r="L6482" s="47">
        <v>3</v>
      </c>
      <c r="M6482" s="47">
        <v>150</v>
      </c>
      <c r="N6482" s="47">
        <f>+PGSales!$L6482*PGSales!$M6482</f>
        <v>450</v>
      </c>
    </row>
    <row r="6483" spans="1:14" hidden="1" x14ac:dyDescent="0.25">
      <c r="A6483" s="77">
        <f t="shared" si="594"/>
        <v>2025</v>
      </c>
      <c r="B6483" s="77">
        <f t="shared" si="595"/>
        <v>5</v>
      </c>
      <c r="C6483" s="73">
        <v>45785</v>
      </c>
      <c r="D6483" s="79" t="s">
        <v>62</v>
      </c>
      <c r="E6483" s="80" t="s">
        <v>630</v>
      </c>
      <c r="F6483" s="81" t="str">
        <f>VLOOKUP(E6483,Customer[],2,FALSE)</f>
        <v xml:space="preserve">Min Satae Kyatt </v>
      </c>
      <c r="G6483" s="69" t="str">
        <f>VLOOKUP(E6483,Customer[],3,FALSE)</f>
        <v>Hlawaga Rd</v>
      </c>
      <c r="H6483" s="69" t="str">
        <f>VLOOKUP(E6483,Customer[],4,FALSE)</f>
        <v xml:space="preserve">Shwepyithar </v>
      </c>
      <c r="I6483" s="48" t="s">
        <v>25</v>
      </c>
      <c r="J6483" s="82" t="str">
        <f>VLOOKUP(I6483,PGStock[],2,FALSE)</f>
        <v>Columbus Super Red Smooth 350 Ml</v>
      </c>
      <c r="K6483" s="71">
        <f>VLOOKUP(I6483,PGStock[],3,FALSE)</f>
        <v>0.35</v>
      </c>
      <c r="L6483" s="47">
        <v>5</v>
      </c>
      <c r="M6483" s="47">
        <f>VLOOKUP(I6483,PGStock[],6,FALSE)</f>
        <v>150</v>
      </c>
      <c r="N6483" s="47">
        <f>+PGSales!$L6483*PGSales!$M6483</f>
        <v>750</v>
      </c>
    </row>
    <row r="6484" spans="1:14" hidden="1" x14ac:dyDescent="0.25">
      <c r="A6484" s="77">
        <f t="shared" si="594"/>
        <v>2025</v>
      </c>
      <c r="B6484" s="77">
        <f t="shared" si="595"/>
        <v>5</v>
      </c>
      <c r="C6484" s="73">
        <v>45785</v>
      </c>
      <c r="D6484" s="79" t="s">
        <v>62</v>
      </c>
      <c r="E6484" s="80" t="s">
        <v>630</v>
      </c>
      <c r="F6484" s="81" t="str">
        <f>VLOOKUP(E6484,Customer[],2,FALSE)</f>
        <v xml:space="preserve">Min Satae Kyatt </v>
      </c>
      <c r="G6484" s="69" t="str">
        <f>VLOOKUP(E6484,Customer[],3,FALSE)</f>
        <v>Hlawaga Rd</v>
      </c>
      <c r="H6484" s="69" t="str">
        <f>VLOOKUP(E6484,Customer[],4,FALSE)</f>
        <v xml:space="preserve">Shwepyithar </v>
      </c>
      <c r="I6484" s="48" t="s">
        <v>20</v>
      </c>
      <c r="J6484" s="82" t="str">
        <f>VLOOKUP(I6484,PGStock[],2,FALSE)</f>
        <v>Formula Rum 700ml</v>
      </c>
      <c r="K6484" s="71">
        <f>VLOOKUP(I6484,PGStock[],3,FALSE)</f>
        <v>0.7</v>
      </c>
      <c r="L6484" s="47">
        <v>5</v>
      </c>
      <c r="M6484" s="47">
        <f>VLOOKUP(I6484,PGStock[],6,FALSE)</f>
        <v>200</v>
      </c>
      <c r="N6484" s="47">
        <f>+PGSales!$L6484*PGSales!$M6484</f>
        <v>1000</v>
      </c>
    </row>
    <row r="6485" spans="1:14" hidden="1" x14ac:dyDescent="0.25">
      <c r="A6485" s="77">
        <f t="shared" ref="A6485:A6495" si="596">YEAR(C6485)</f>
        <v>2025</v>
      </c>
      <c r="B6485" s="77">
        <f t="shared" ref="B6485:B6495" si="597">MONTH(C6485)</f>
        <v>5</v>
      </c>
      <c r="C6485" s="73">
        <v>45785</v>
      </c>
      <c r="D6485" s="79" t="s">
        <v>131</v>
      </c>
      <c r="E6485" s="80" t="s">
        <v>370</v>
      </c>
      <c r="F6485" s="81" t="str">
        <f>VLOOKUP(E6485,Customer[],2,FALSE)</f>
        <v>Paint Taime Thaung</v>
      </c>
      <c r="G6485" s="69" t="str">
        <f>VLOOKUP(E6485,Customer[],3,FALSE)</f>
        <v>Aye Yake Nyein Rd</v>
      </c>
      <c r="H6485" s="69" t="str">
        <f>VLOOKUP(E6485,Customer[],4,FALSE)</f>
        <v>Hlaing Thar Yar</v>
      </c>
      <c r="I6485" s="48" t="s">
        <v>25</v>
      </c>
      <c r="J6485" s="82" t="str">
        <f>VLOOKUP(I6485,PGStock[],2,FALSE)</f>
        <v>Columbus Super Red Smooth 350 Ml</v>
      </c>
      <c r="K6485" s="71">
        <f>VLOOKUP(I6485,PGStock[],3,FALSE)</f>
        <v>0.35</v>
      </c>
      <c r="L6485" s="47">
        <v>2</v>
      </c>
      <c r="M6485" s="47">
        <f>VLOOKUP(I6485,PGStock[],6,FALSE)</f>
        <v>150</v>
      </c>
      <c r="N6485" s="47">
        <f>+PGSales!$L6485*PGSales!$M6485</f>
        <v>300</v>
      </c>
    </row>
    <row r="6486" spans="1:14" hidden="1" x14ac:dyDescent="0.25">
      <c r="A6486" s="77">
        <f t="shared" si="596"/>
        <v>2025</v>
      </c>
      <c r="B6486" s="77">
        <f t="shared" si="597"/>
        <v>5</v>
      </c>
      <c r="C6486" s="73">
        <v>45785</v>
      </c>
      <c r="D6486" s="79" t="s">
        <v>131</v>
      </c>
      <c r="E6486" s="80" t="s">
        <v>370</v>
      </c>
      <c r="F6486" s="81" t="str">
        <f>VLOOKUP(E6486,Customer[],2,FALSE)</f>
        <v>Paint Taime Thaung</v>
      </c>
      <c r="G6486" s="69" t="str">
        <f>VLOOKUP(E6486,Customer[],3,FALSE)</f>
        <v>Aye Yake Nyein Rd</v>
      </c>
      <c r="H6486" s="69" t="str">
        <f>VLOOKUP(E6486,Customer[],4,FALSE)</f>
        <v>Hlaing Thar Yar</v>
      </c>
      <c r="I6486" s="48" t="s">
        <v>20</v>
      </c>
      <c r="J6486" s="82" t="str">
        <f>VLOOKUP(I6486,PGStock[],2,FALSE)</f>
        <v>Formula Rum 700ml</v>
      </c>
      <c r="K6486" s="71">
        <f>VLOOKUP(I6486,PGStock[],3,FALSE)</f>
        <v>0.7</v>
      </c>
      <c r="L6486" s="47">
        <v>2</v>
      </c>
      <c r="M6486" s="47">
        <f>VLOOKUP(I6486,PGStock[],6,FALSE)</f>
        <v>200</v>
      </c>
      <c r="N6486" s="47">
        <f>+PGSales!$L6486*PGSales!$M6486</f>
        <v>400</v>
      </c>
    </row>
    <row r="6487" spans="1:14" hidden="1" x14ac:dyDescent="0.25">
      <c r="A6487" s="77">
        <f t="shared" si="596"/>
        <v>2025</v>
      </c>
      <c r="B6487" s="77">
        <f t="shared" si="597"/>
        <v>5</v>
      </c>
      <c r="C6487" s="73">
        <v>45785</v>
      </c>
      <c r="D6487" s="79" t="s">
        <v>74</v>
      </c>
      <c r="E6487" s="80" t="s">
        <v>371</v>
      </c>
      <c r="F6487" s="81" t="str">
        <f>VLOOKUP(E6487,Customer[],2,FALSE)</f>
        <v>Arkar Tha</v>
      </c>
      <c r="G6487" s="69" t="str">
        <f>VLOOKUP(E6487,Customer[],3,FALSE)</f>
        <v>Thapyae Rd</v>
      </c>
      <c r="H6487" s="69" t="str">
        <f>VLOOKUP(E6487,Customer[],4,FALSE)</f>
        <v>Hlaing Thar Yar</v>
      </c>
      <c r="I6487" s="48" t="s">
        <v>25</v>
      </c>
      <c r="J6487" s="82" t="str">
        <f>VLOOKUP(I6487,PGStock[],2,FALSE)</f>
        <v>Columbus Super Red Smooth 350 Ml</v>
      </c>
      <c r="K6487" s="71">
        <f>VLOOKUP(I6487,PGStock[],3,FALSE)</f>
        <v>0.35</v>
      </c>
      <c r="L6487" s="47">
        <v>2</v>
      </c>
      <c r="M6487" s="47">
        <f>VLOOKUP(I6487,PGStock[],6,FALSE)</f>
        <v>150</v>
      </c>
      <c r="N6487" s="47">
        <f>+PGSales!$L6487*PGSales!$M6487</f>
        <v>300</v>
      </c>
    </row>
    <row r="6488" spans="1:14" hidden="1" x14ac:dyDescent="0.25">
      <c r="A6488" s="77">
        <f t="shared" si="596"/>
        <v>2025</v>
      </c>
      <c r="B6488" s="77">
        <f t="shared" si="597"/>
        <v>5</v>
      </c>
      <c r="C6488" s="73">
        <v>45785</v>
      </c>
      <c r="D6488" s="79" t="s">
        <v>367</v>
      </c>
      <c r="E6488" s="80" t="s">
        <v>435</v>
      </c>
      <c r="F6488" s="81" t="str">
        <f>VLOOKUP(E6488,Customer[],2,FALSE)</f>
        <v>Hlaing Bwar1</v>
      </c>
      <c r="G6488" s="69" t="str">
        <f>VLOOKUP(E6488,Customer[],3,FALSE)</f>
        <v>Paddue Rd</v>
      </c>
      <c r="H6488" s="69" t="str">
        <f>VLOOKUP(E6488,Customer[],4,FALSE)</f>
        <v>Hlaing Thar Yar</v>
      </c>
      <c r="I6488" s="48" t="s">
        <v>20</v>
      </c>
      <c r="J6488" s="82" t="str">
        <f>VLOOKUP(I6488,PGStock[],2,FALSE)</f>
        <v>Formula Rum 700ml</v>
      </c>
      <c r="K6488" s="71">
        <f>VLOOKUP(I6488,PGStock[],3,FALSE)</f>
        <v>0.7</v>
      </c>
      <c r="L6488" s="47">
        <v>1</v>
      </c>
      <c r="M6488" s="47">
        <f>VLOOKUP(I6488,PGStock[],6,FALSE)</f>
        <v>200</v>
      </c>
      <c r="N6488" s="47">
        <f>+PGSales!$L6488*PGSales!$M6488</f>
        <v>200</v>
      </c>
    </row>
    <row r="6489" spans="1:14" hidden="1" x14ac:dyDescent="0.25">
      <c r="A6489" s="77">
        <f t="shared" si="596"/>
        <v>2025</v>
      </c>
      <c r="B6489" s="77">
        <f t="shared" si="597"/>
        <v>5</v>
      </c>
      <c r="C6489" s="73">
        <v>45785</v>
      </c>
      <c r="D6489" s="79" t="s">
        <v>4</v>
      </c>
      <c r="E6489" s="80" t="s">
        <v>417</v>
      </c>
      <c r="F6489" s="81" t="str">
        <f>VLOOKUP(E6489,Customer[],2,FALSE)</f>
        <v>Arkar Tha 2</v>
      </c>
      <c r="G6489" s="69" t="str">
        <f>VLOOKUP(E6489,Customer[],3,FALSE)</f>
        <v>Sake kan Thar Rd</v>
      </c>
      <c r="H6489" s="69" t="str">
        <f>VLOOKUP(E6489,Customer[],4,FALSE)</f>
        <v>Hlaing Thar Yar</v>
      </c>
      <c r="I6489" s="48" t="s">
        <v>25</v>
      </c>
      <c r="J6489" s="82" t="str">
        <f>VLOOKUP(I6489,PGStock[],2,FALSE)</f>
        <v>Columbus Super Red Smooth 350 Ml</v>
      </c>
      <c r="K6489" s="71">
        <f>VLOOKUP(I6489,PGStock[],3,FALSE)</f>
        <v>0.35</v>
      </c>
      <c r="L6489" s="47">
        <v>7</v>
      </c>
      <c r="M6489" s="47">
        <f>VLOOKUP(I6489,PGStock[],6,FALSE)</f>
        <v>150</v>
      </c>
      <c r="N6489" s="47">
        <f>+PGSales!$L6489*PGSales!$M6489</f>
        <v>1050</v>
      </c>
    </row>
    <row r="6490" spans="1:14" hidden="1" x14ac:dyDescent="0.25">
      <c r="A6490" s="77">
        <f t="shared" si="596"/>
        <v>2025</v>
      </c>
      <c r="B6490" s="77">
        <f t="shared" si="597"/>
        <v>5</v>
      </c>
      <c r="C6490" s="73">
        <v>45785</v>
      </c>
      <c r="D6490" s="79" t="s">
        <v>4</v>
      </c>
      <c r="E6490" s="80" t="s">
        <v>417</v>
      </c>
      <c r="F6490" s="81" t="str">
        <f>VLOOKUP(E6490,Customer[],2,FALSE)</f>
        <v>Arkar Tha 2</v>
      </c>
      <c r="G6490" s="69" t="str">
        <f>VLOOKUP(E6490,Customer[],3,FALSE)</f>
        <v>Sake kan Thar Rd</v>
      </c>
      <c r="H6490" s="69" t="str">
        <f>VLOOKUP(E6490,Customer[],4,FALSE)</f>
        <v>Hlaing Thar Yar</v>
      </c>
      <c r="I6490" s="48" t="s">
        <v>20</v>
      </c>
      <c r="J6490" s="82" t="str">
        <f>VLOOKUP(I6490,PGStock[],2,FALSE)</f>
        <v>Formula Rum 700ml</v>
      </c>
      <c r="K6490" s="71">
        <f>VLOOKUP(I6490,PGStock[],3,FALSE)</f>
        <v>0.7</v>
      </c>
      <c r="L6490" s="47">
        <v>1</v>
      </c>
      <c r="M6490" s="47">
        <f>VLOOKUP(I6490,PGStock[],6,FALSE)</f>
        <v>200</v>
      </c>
      <c r="N6490" s="47">
        <f>+PGSales!$L6490*PGSales!$M6490</f>
        <v>200</v>
      </c>
    </row>
    <row r="6491" spans="1:14" hidden="1" x14ac:dyDescent="0.25">
      <c r="A6491" s="77">
        <f t="shared" si="596"/>
        <v>2025</v>
      </c>
      <c r="B6491" s="77">
        <f t="shared" si="597"/>
        <v>5</v>
      </c>
      <c r="C6491" s="73">
        <v>45785</v>
      </c>
      <c r="D6491" s="79" t="s">
        <v>76</v>
      </c>
      <c r="E6491" s="80" t="s">
        <v>467</v>
      </c>
      <c r="F6491" s="81" t="str">
        <f>VLOOKUP(E6491,Customer[],2,FALSE)</f>
        <v>ANT Store</v>
      </c>
      <c r="G6491" s="69" t="str">
        <f>VLOOKUP(E6491,Customer[],3,FALSE)</f>
        <v>Sake kan Thar Rd</v>
      </c>
      <c r="H6491" s="69" t="str">
        <f>VLOOKUP(E6491,Customer[],4,FALSE)</f>
        <v>Hlaing Thar Yar</v>
      </c>
      <c r="I6491" s="48" t="s">
        <v>25</v>
      </c>
      <c r="J6491" s="82" t="str">
        <f>VLOOKUP(I6491,PGStock[],2,FALSE)</f>
        <v>Columbus Super Red Smooth 350 Ml</v>
      </c>
      <c r="K6491" s="71">
        <f>VLOOKUP(I6491,PGStock[],3,FALSE)</f>
        <v>0.35</v>
      </c>
      <c r="L6491" s="47">
        <v>2</v>
      </c>
      <c r="M6491" s="47">
        <f>VLOOKUP(I6491,PGStock[],6,FALSE)</f>
        <v>150</v>
      </c>
      <c r="N6491" s="47">
        <f>+PGSales!$L6491*PGSales!$M6491</f>
        <v>300</v>
      </c>
    </row>
    <row r="6492" spans="1:14" hidden="1" x14ac:dyDescent="0.25">
      <c r="A6492" s="77">
        <f t="shared" si="596"/>
        <v>2025</v>
      </c>
      <c r="B6492" s="77">
        <f t="shared" si="597"/>
        <v>5</v>
      </c>
      <c r="C6492" s="73">
        <v>45785</v>
      </c>
      <c r="D6492" s="79" t="s">
        <v>68</v>
      </c>
      <c r="E6492" s="80" t="s">
        <v>469</v>
      </c>
      <c r="F6492" s="81" t="str">
        <f>VLOOKUP(E6492,Customer[],2,FALSE)</f>
        <v>Nay La</v>
      </c>
      <c r="G6492" s="69" t="str">
        <f>VLOOKUP(E6492,Customer[],3,FALSE)</f>
        <v>Kyan Sitt Thar Rd</v>
      </c>
      <c r="H6492" s="69" t="str">
        <f>VLOOKUP(E6492,Customer[],4,FALSE)</f>
        <v>Hlaing Thar Yar</v>
      </c>
      <c r="I6492" s="48" t="s">
        <v>25</v>
      </c>
      <c r="J6492" s="82" t="str">
        <f>VLOOKUP(I6492,PGStock[],2,FALSE)</f>
        <v>Columbus Super Red Smooth 350 Ml</v>
      </c>
      <c r="K6492" s="71">
        <f>VLOOKUP(I6492,PGStock[],3,FALSE)</f>
        <v>0.35</v>
      </c>
      <c r="L6492" s="47">
        <v>4</v>
      </c>
      <c r="M6492" s="47">
        <f>VLOOKUP(I6492,PGStock[],6,FALSE)</f>
        <v>150</v>
      </c>
      <c r="N6492" s="47">
        <f>+PGSales!$L6492*PGSales!$M6492</f>
        <v>600</v>
      </c>
    </row>
    <row r="6493" spans="1:14" hidden="1" x14ac:dyDescent="0.25">
      <c r="A6493" s="77">
        <f t="shared" si="596"/>
        <v>2025</v>
      </c>
      <c r="B6493" s="77">
        <f t="shared" si="597"/>
        <v>5</v>
      </c>
      <c r="C6493" s="73">
        <v>45785</v>
      </c>
      <c r="D6493" s="79" t="s">
        <v>109</v>
      </c>
      <c r="E6493" s="80" t="s">
        <v>527</v>
      </c>
      <c r="F6493" s="81" t="e">
        <f>VLOOKUP(E6493,Customer[],2,FALSE)</f>
        <v>#N/A</v>
      </c>
      <c r="G6493" s="69" t="e">
        <f>VLOOKUP(E6493,Customer[],3,FALSE)</f>
        <v>#N/A</v>
      </c>
      <c r="H6493" s="69" t="e">
        <f>VLOOKUP(E6493,Customer[],4,FALSE)</f>
        <v>#N/A</v>
      </c>
      <c r="I6493" s="48" t="s">
        <v>27</v>
      </c>
      <c r="J6493" s="82" t="str">
        <f>VLOOKUP(I6493,PGStock[],2,FALSE)</f>
        <v>Columbus Super Red Smooth 700 Ml</v>
      </c>
      <c r="K6493" s="71">
        <f>VLOOKUP(I6493,PGStock[],3,FALSE)</f>
        <v>0.7</v>
      </c>
      <c r="L6493" s="47">
        <v>1</v>
      </c>
      <c r="M6493" s="47">
        <f>VLOOKUP(I6493,PGStock[],6,FALSE)</f>
        <v>200</v>
      </c>
      <c r="N6493" s="47">
        <f>+PGSales!$L6493*PGSales!$M6493</f>
        <v>200</v>
      </c>
    </row>
    <row r="6494" spans="1:14" hidden="1" x14ac:dyDescent="0.25">
      <c r="A6494" s="77">
        <f t="shared" si="596"/>
        <v>2025</v>
      </c>
      <c r="B6494" s="77">
        <f t="shared" si="597"/>
        <v>5</v>
      </c>
      <c r="C6494" s="73">
        <v>45785</v>
      </c>
      <c r="D6494" s="79" t="s">
        <v>109</v>
      </c>
      <c r="E6494" s="80" t="s">
        <v>527</v>
      </c>
      <c r="F6494" s="81" t="e">
        <f>VLOOKUP(E6494,Customer[],2,FALSE)</f>
        <v>#N/A</v>
      </c>
      <c r="G6494" s="69" t="e">
        <f>VLOOKUP(E6494,Customer[],3,FALSE)</f>
        <v>#N/A</v>
      </c>
      <c r="H6494" s="69" t="e">
        <f>VLOOKUP(E6494,Customer[],4,FALSE)</f>
        <v>#N/A</v>
      </c>
      <c r="I6494" s="48" t="s">
        <v>25</v>
      </c>
      <c r="J6494" s="82" t="str">
        <f>VLOOKUP(I6494,PGStock[],2,FALSE)</f>
        <v>Columbus Super Red Smooth 350 Ml</v>
      </c>
      <c r="K6494" s="71">
        <f>VLOOKUP(I6494,PGStock[],3,FALSE)</f>
        <v>0.35</v>
      </c>
      <c r="L6494" s="47">
        <v>1</v>
      </c>
      <c r="M6494" s="47">
        <f>VLOOKUP(I6494,PGStock[],6,FALSE)</f>
        <v>150</v>
      </c>
      <c r="N6494" s="47">
        <f>+PGSales!$L6494*PGSales!$M6494</f>
        <v>150</v>
      </c>
    </row>
    <row r="6495" spans="1:14" hidden="1" x14ac:dyDescent="0.25">
      <c r="A6495" s="77">
        <f t="shared" si="596"/>
        <v>2025</v>
      </c>
      <c r="B6495" s="77">
        <f t="shared" si="597"/>
        <v>5</v>
      </c>
      <c r="C6495" s="73">
        <v>45786</v>
      </c>
      <c r="D6495" s="79" t="s">
        <v>0</v>
      </c>
      <c r="E6495" s="80" t="s">
        <v>181</v>
      </c>
      <c r="F6495" s="81" t="str">
        <f>VLOOKUP(E6495,Customer[],2,FALSE)</f>
        <v>Shin Shin</v>
      </c>
      <c r="G6495" s="69" t="str">
        <f>VLOOKUP(E6495,Customer[],3,FALSE)</f>
        <v>Joephyu Rd</v>
      </c>
      <c r="H6495" s="69" t="str">
        <f>VLOOKUP(E6495,Customer[],4,FALSE)</f>
        <v>Mangalardon</v>
      </c>
      <c r="I6495" s="48" t="s">
        <v>27</v>
      </c>
      <c r="J6495" s="82" t="str">
        <f>VLOOKUP(I6495,PGStock[],2,FALSE)</f>
        <v>Columbus Super Red Smooth 700 Ml</v>
      </c>
      <c r="K6495" s="71">
        <f>VLOOKUP(I6495,PGStock[],3,FALSE)</f>
        <v>0.7</v>
      </c>
      <c r="L6495" s="47">
        <v>1</v>
      </c>
      <c r="M6495" s="47">
        <f>VLOOKUP(I6495,PGStock[],6,FALSE)</f>
        <v>200</v>
      </c>
      <c r="N6495" s="47">
        <f>+PGSales!$L6495*PGSales!$M6495</f>
        <v>200</v>
      </c>
    </row>
    <row r="6496" spans="1:14" hidden="1" x14ac:dyDescent="0.25">
      <c r="A6496" s="77">
        <f t="shared" ref="A6496:A6508" si="598">YEAR(C6496)</f>
        <v>2025</v>
      </c>
      <c r="B6496" s="77">
        <f t="shared" ref="B6496:B6508" si="599">MONTH(C6496)</f>
        <v>5</v>
      </c>
      <c r="C6496" s="73">
        <v>45786</v>
      </c>
      <c r="D6496" s="79" t="s">
        <v>0</v>
      </c>
      <c r="E6496" s="80" t="s">
        <v>181</v>
      </c>
      <c r="F6496" s="81" t="str">
        <f>VLOOKUP(E6496,Customer[],2,FALSE)</f>
        <v>Shin Shin</v>
      </c>
      <c r="G6496" s="69" t="str">
        <f>VLOOKUP(E6496,Customer[],3,FALSE)</f>
        <v>Joephyu Rd</v>
      </c>
      <c r="H6496" s="69" t="str">
        <f>VLOOKUP(E6496,Customer[],4,FALSE)</f>
        <v>Mangalardon</v>
      </c>
      <c r="I6496" s="48" t="s">
        <v>25</v>
      </c>
      <c r="J6496" s="82" t="str">
        <f>VLOOKUP(I6496,PGStock[],2,FALSE)</f>
        <v>Columbus Super Red Smooth 350 Ml</v>
      </c>
      <c r="K6496" s="71">
        <f>VLOOKUP(I6496,PGStock[],3,FALSE)</f>
        <v>0.35</v>
      </c>
      <c r="L6496" s="47">
        <v>1</v>
      </c>
      <c r="M6496" s="47">
        <f>VLOOKUP(I6496,PGStock[],6,FALSE)</f>
        <v>150</v>
      </c>
      <c r="N6496" s="47">
        <f>+PGSales!$L6496*PGSales!$M6496</f>
        <v>150</v>
      </c>
    </row>
    <row r="6497" spans="1:14" hidden="1" x14ac:dyDescent="0.25">
      <c r="A6497" s="77">
        <f t="shared" si="598"/>
        <v>2025</v>
      </c>
      <c r="B6497" s="77">
        <f t="shared" si="599"/>
        <v>5</v>
      </c>
      <c r="C6497" s="73">
        <v>45786</v>
      </c>
      <c r="D6497" s="79" t="s">
        <v>0</v>
      </c>
      <c r="E6497" s="80" t="s">
        <v>181</v>
      </c>
      <c r="F6497" s="81" t="str">
        <f>VLOOKUP(E6497,Customer[],2,FALSE)</f>
        <v>Shin Shin</v>
      </c>
      <c r="G6497" s="69" t="str">
        <f>VLOOKUP(E6497,Customer[],3,FALSE)</f>
        <v>Joephyu Rd</v>
      </c>
      <c r="H6497" s="69" t="str">
        <f>VLOOKUP(E6497,Customer[],4,FALSE)</f>
        <v>Mangalardon</v>
      </c>
      <c r="I6497" s="48" t="s">
        <v>20</v>
      </c>
      <c r="J6497" s="82" t="str">
        <f>VLOOKUP(I6497,PGStock[],2,FALSE)</f>
        <v>Formula Rum 700ml</v>
      </c>
      <c r="K6497" s="71">
        <f>VLOOKUP(I6497,PGStock[],3,FALSE)</f>
        <v>0.7</v>
      </c>
      <c r="L6497" s="47">
        <v>1</v>
      </c>
      <c r="M6497" s="47">
        <f>VLOOKUP(I6497,PGStock[],6,FALSE)</f>
        <v>200</v>
      </c>
      <c r="N6497" s="47">
        <f>+PGSales!$L6497*PGSales!$M6497</f>
        <v>200</v>
      </c>
    </row>
    <row r="6498" spans="1:14" hidden="1" x14ac:dyDescent="0.25">
      <c r="A6498" s="77">
        <f t="shared" si="598"/>
        <v>2025</v>
      </c>
      <c r="B6498" s="77">
        <f t="shared" si="599"/>
        <v>5</v>
      </c>
      <c r="C6498" s="73">
        <v>45786</v>
      </c>
      <c r="D6498" s="79" t="s">
        <v>64</v>
      </c>
      <c r="E6498" s="80" t="s">
        <v>184</v>
      </c>
      <c r="F6498" s="81" t="str">
        <f>VLOOKUP(E6498,Customer[],2,FALSE)</f>
        <v>Kaung Kin Think</v>
      </c>
      <c r="G6498" s="69" t="str">
        <f>VLOOKUP(E6498,Customer[],3,FALSE)</f>
        <v>Joephyu Rd</v>
      </c>
      <c r="H6498" s="69" t="str">
        <f>VLOOKUP(E6498,Customer[],4,FALSE)</f>
        <v>Mangalardon</v>
      </c>
      <c r="I6498" s="48" t="s">
        <v>25</v>
      </c>
      <c r="J6498" s="82" t="str">
        <f>VLOOKUP(I6498,PGStock[],2,FALSE)</f>
        <v>Columbus Super Red Smooth 350 Ml</v>
      </c>
      <c r="K6498" s="71">
        <f>VLOOKUP(I6498,PGStock[],3,FALSE)</f>
        <v>0.35</v>
      </c>
      <c r="L6498" s="47">
        <v>2</v>
      </c>
      <c r="M6498" s="47">
        <f>VLOOKUP(I6498,PGStock[],6,FALSE)</f>
        <v>150</v>
      </c>
      <c r="N6498" s="47">
        <f>+PGSales!$L6498*PGSales!$M6498</f>
        <v>300</v>
      </c>
    </row>
    <row r="6499" spans="1:14" hidden="1" x14ac:dyDescent="0.25">
      <c r="A6499" s="77">
        <f t="shared" si="598"/>
        <v>2025</v>
      </c>
      <c r="B6499" s="77">
        <f t="shared" si="599"/>
        <v>5</v>
      </c>
      <c r="C6499" s="73">
        <v>45786</v>
      </c>
      <c r="D6499" s="79" t="s">
        <v>2</v>
      </c>
      <c r="E6499" s="80" t="s">
        <v>180</v>
      </c>
      <c r="F6499" s="81" t="str">
        <f>VLOOKUP(E6499,Customer[],2,FALSE)</f>
        <v>San Thit</v>
      </c>
      <c r="G6499" s="69" t="str">
        <f>VLOOKUP(E6499,Customer[],3,FALSE)</f>
        <v>Jone Phyu Rd</v>
      </c>
      <c r="H6499" s="69" t="str">
        <f>VLOOKUP(E6499,Customer[],4,FALSE)</f>
        <v>Mangalardon</v>
      </c>
      <c r="I6499" s="48" t="s">
        <v>25</v>
      </c>
      <c r="J6499" s="82" t="str">
        <f>VLOOKUP(I6499,PGStock[],2,FALSE)</f>
        <v>Columbus Super Red Smooth 350 Ml</v>
      </c>
      <c r="K6499" s="71">
        <f>VLOOKUP(I6499,PGStock[],3,FALSE)</f>
        <v>0.35</v>
      </c>
      <c r="L6499" s="47">
        <v>2</v>
      </c>
      <c r="M6499" s="47">
        <f>VLOOKUP(I6499,PGStock[],6,FALSE)</f>
        <v>150</v>
      </c>
      <c r="N6499" s="47">
        <f>+PGSales!$L6499*PGSales!$M6499</f>
        <v>300</v>
      </c>
    </row>
    <row r="6500" spans="1:14" hidden="1" x14ac:dyDescent="0.25">
      <c r="A6500" s="77">
        <f t="shared" si="598"/>
        <v>2025</v>
      </c>
      <c r="B6500" s="77">
        <f t="shared" si="599"/>
        <v>5</v>
      </c>
      <c r="C6500" s="73">
        <v>45786</v>
      </c>
      <c r="D6500" s="79" t="s">
        <v>115</v>
      </c>
      <c r="E6500" s="80" t="s">
        <v>595</v>
      </c>
      <c r="F6500" s="81" t="str">
        <f>VLOOKUP(E6500,Customer[],2,FALSE)</f>
        <v>Shwe Yee Linn</v>
      </c>
      <c r="G6500" s="69" t="str">
        <f>VLOOKUP(E6500,Customer[],3,FALSE)</f>
        <v>Padamyar Rd</v>
      </c>
      <c r="H6500" s="69" t="str">
        <f>VLOOKUP(E6500,Customer[],4,FALSE)</f>
        <v>Mangalardon</v>
      </c>
      <c r="I6500" s="48" t="s">
        <v>25</v>
      </c>
      <c r="J6500" s="82" t="str">
        <f>VLOOKUP(I6500,PGStock[],2,FALSE)</f>
        <v>Columbus Super Red Smooth 350 Ml</v>
      </c>
      <c r="K6500" s="71">
        <f>VLOOKUP(I6500,PGStock[],3,FALSE)</f>
        <v>0.35</v>
      </c>
      <c r="L6500" s="47">
        <v>3</v>
      </c>
      <c r="M6500" s="47">
        <f>VLOOKUP(I6500,PGStock[],6,FALSE)</f>
        <v>150</v>
      </c>
      <c r="N6500" s="47">
        <f>+PGSales!$L6500*PGSales!$M6500</f>
        <v>450</v>
      </c>
    </row>
    <row r="6501" spans="1:14" hidden="1" x14ac:dyDescent="0.25">
      <c r="A6501" s="77">
        <f t="shared" si="598"/>
        <v>2025</v>
      </c>
      <c r="B6501" s="77">
        <f t="shared" si="599"/>
        <v>5</v>
      </c>
      <c r="C6501" s="73">
        <v>45786</v>
      </c>
      <c r="D6501" s="79" t="s">
        <v>186</v>
      </c>
      <c r="E6501" s="80" t="s">
        <v>758</v>
      </c>
      <c r="F6501" s="81" t="str">
        <f>VLOOKUP(E6501,Customer[],2,FALSE)</f>
        <v>Shwe Paler</v>
      </c>
      <c r="G6501" s="69" t="str">
        <f>VLOOKUP(E6501,Customer[],3,FALSE)</f>
        <v>Aung Thapay Rd</v>
      </c>
      <c r="H6501" s="69" t="str">
        <f>VLOOKUP(E6501,Customer[],4,FALSE)</f>
        <v>Mangalardon</v>
      </c>
      <c r="I6501" s="48" t="s">
        <v>25</v>
      </c>
      <c r="J6501" s="82" t="str">
        <f>VLOOKUP(I6501,PGStock[],2,FALSE)</f>
        <v>Columbus Super Red Smooth 350 Ml</v>
      </c>
      <c r="K6501" s="71">
        <f>VLOOKUP(I6501,PGStock[],3,FALSE)</f>
        <v>0.35</v>
      </c>
      <c r="L6501" s="47">
        <v>9</v>
      </c>
      <c r="M6501" s="47">
        <f>VLOOKUP(I6501,PGStock[],6,FALSE)</f>
        <v>150</v>
      </c>
      <c r="N6501" s="47">
        <f>+PGSales!$L6501*PGSales!$M6501</f>
        <v>1350</v>
      </c>
    </row>
    <row r="6502" spans="1:14" hidden="1" x14ac:dyDescent="0.25">
      <c r="A6502" s="77">
        <f t="shared" si="598"/>
        <v>2025</v>
      </c>
      <c r="B6502" s="77">
        <f t="shared" si="599"/>
        <v>5</v>
      </c>
      <c r="C6502" s="73">
        <v>45786</v>
      </c>
      <c r="D6502" s="79" t="s">
        <v>187</v>
      </c>
      <c r="E6502" s="80" t="s">
        <v>757</v>
      </c>
      <c r="F6502" s="81" t="str">
        <f>VLOOKUP(E6502,Customer[],2,FALSE)</f>
        <v>Shwe Layoung</v>
      </c>
      <c r="G6502" s="69" t="str">
        <f>VLOOKUP(E6502,Customer[],3,FALSE)</f>
        <v>Aung mae Tharyar Rd</v>
      </c>
      <c r="H6502" s="69" t="str">
        <f>VLOOKUP(E6502,Customer[],4,FALSE)</f>
        <v>Mangalardon</v>
      </c>
      <c r="I6502" s="48" t="s">
        <v>25</v>
      </c>
      <c r="J6502" s="82" t="str">
        <f>VLOOKUP(I6502,PGStock[],2,FALSE)</f>
        <v>Columbus Super Red Smooth 350 Ml</v>
      </c>
      <c r="K6502" s="71">
        <f>VLOOKUP(I6502,PGStock[],3,FALSE)</f>
        <v>0.35</v>
      </c>
      <c r="L6502" s="47">
        <v>12</v>
      </c>
      <c r="M6502" s="47">
        <f>VLOOKUP(I6502,PGStock[],6,FALSE)</f>
        <v>150</v>
      </c>
      <c r="N6502" s="47">
        <f>+PGSales!$L6502*PGSales!$M6502</f>
        <v>1800</v>
      </c>
    </row>
    <row r="6503" spans="1:14" hidden="1" x14ac:dyDescent="0.25">
      <c r="A6503" s="77">
        <f t="shared" si="598"/>
        <v>2025</v>
      </c>
      <c r="B6503" s="77">
        <f t="shared" si="599"/>
        <v>5</v>
      </c>
      <c r="C6503" s="73">
        <v>45786</v>
      </c>
      <c r="D6503" s="79" t="s">
        <v>187</v>
      </c>
      <c r="E6503" s="80" t="s">
        <v>757</v>
      </c>
      <c r="F6503" s="81" t="str">
        <f>VLOOKUP(E6503,Customer[],2,FALSE)</f>
        <v>Shwe Layoung</v>
      </c>
      <c r="G6503" s="69" t="str">
        <f>VLOOKUP(E6503,Customer[],3,FALSE)</f>
        <v>Aung mae Tharyar Rd</v>
      </c>
      <c r="H6503" s="69" t="str">
        <f>VLOOKUP(E6503,Customer[],4,FALSE)</f>
        <v>Mangalardon</v>
      </c>
      <c r="I6503" s="48" t="s">
        <v>20</v>
      </c>
      <c r="J6503" s="82" t="str">
        <f>VLOOKUP(I6503,PGStock[],2,FALSE)</f>
        <v>Formula Rum 700ml</v>
      </c>
      <c r="K6503" s="71">
        <f>VLOOKUP(I6503,PGStock[],3,FALSE)</f>
        <v>0.7</v>
      </c>
      <c r="L6503" s="47">
        <v>5</v>
      </c>
      <c r="M6503" s="47">
        <f>VLOOKUP(I6503,PGStock[],6,FALSE)</f>
        <v>200</v>
      </c>
      <c r="N6503" s="47">
        <f>+PGSales!$L6503*PGSales!$M6503</f>
        <v>1000</v>
      </c>
    </row>
    <row r="6504" spans="1:14" hidden="1" x14ac:dyDescent="0.25">
      <c r="A6504" s="77">
        <f t="shared" si="598"/>
        <v>2025</v>
      </c>
      <c r="B6504" s="77">
        <f t="shared" si="599"/>
        <v>5</v>
      </c>
      <c r="C6504" s="73">
        <v>45786</v>
      </c>
      <c r="D6504" s="79" t="s">
        <v>1</v>
      </c>
      <c r="E6504" s="80" t="s">
        <v>607</v>
      </c>
      <c r="F6504" s="81" t="str">
        <f>VLOOKUP(E6504,Customer[],2,FALSE)</f>
        <v>Happy Day</v>
      </c>
      <c r="G6504" s="69" t="str">
        <f>VLOOKUP(E6504,Customer[],3,FALSE)</f>
        <v>Padamyar Rd</v>
      </c>
      <c r="H6504" s="69" t="str">
        <f>VLOOKUP(E6504,Customer[],4,FALSE)</f>
        <v>Mangalardon</v>
      </c>
      <c r="I6504" s="48" t="s">
        <v>27</v>
      </c>
      <c r="J6504" s="82" t="str">
        <f>VLOOKUP(I6504,PGStock[],2,FALSE)</f>
        <v>Columbus Super Red Smooth 700 Ml</v>
      </c>
      <c r="K6504" s="71">
        <f>VLOOKUP(I6504,PGStock[],3,FALSE)</f>
        <v>0.7</v>
      </c>
      <c r="L6504" s="47">
        <v>1</v>
      </c>
      <c r="M6504" s="47">
        <f>VLOOKUP(I6504,PGStock[],6,FALSE)</f>
        <v>200</v>
      </c>
      <c r="N6504" s="47">
        <f>+PGSales!$L6504*PGSales!$M6504</f>
        <v>200</v>
      </c>
    </row>
    <row r="6505" spans="1:14" hidden="1" x14ac:dyDescent="0.25">
      <c r="A6505" s="77">
        <f t="shared" si="598"/>
        <v>2025</v>
      </c>
      <c r="B6505" s="77">
        <f t="shared" si="599"/>
        <v>5</v>
      </c>
      <c r="C6505" s="73">
        <v>45786</v>
      </c>
      <c r="D6505" s="79" t="s">
        <v>1</v>
      </c>
      <c r="E6505" s="80" t="s">
        <v>607</v>
      </c>
      <c r="F6505" s="81" t="str">
        <f>VLOOKUP(E6505,Customer[],2,FALSE)</f>
        <v>Happy Day</v>
      </c>
      <c r="G6505" s="69" t="str">
        <f>VLOOKUP(E6505,Customer[],3,FALSE)</f>
        <v>Padamyar Rd</v>
      </c>
      <c r="H6505" s="69" t="str">
        <f>VLOOKUP(E6505,Customer[],4,FALSE)</f>
        <v>Mangalardon</v>
      </c>
      <c r="I6505" s="48" t="s">
        <v>25</v>
      </c>
      <c r="J6505" s="82" t="str">
        <f>VLOOKUP(I6505,PGStock[],2,FALSE)</f>
        <v>Columbus Super Red Smooth 350 Ml</v>
      </c>
      <c r="K6505" s="71">
        <f>VLOOKUP(I6505,PGStock[],3,FALSE)</f>
        <v>0.35</v>
      </c>
      <c r="L6505" s="47">
        <v>2</v>
      </c>
      <c r="M6505" s="47">
        <f>VLOOKUP(I6505,PGStock[],6,FALSE)</f>
        <v>150</v>
      </c>
      <c r="N6505" s="47">
        <f>+PGSales!$L6505*PGSales!$M6505</f>
        <v>300</v>
      </c>
    </row>
    <row r="6506" spans="1:14" hidden="1" x14ac:dyDescent="0.25">
      <c r="A6506" s="77">
        <f t="shared" si="598"/>
        <v>2025</v>
      </c>
      <c r="B6506" s="77">
        <f t="shared" si="599"/>
        <v>5</v>
      </c>
      <c r="C6506" s="73">
        <v>45786</v>
      </c>
      <c r="D6506" s="79" t="s">
        <v>1</v>
      </c>
      <c r="E6506" s="80" t="s">
        <v>607</v>
      </c>
      <c r="F6506" s="81" t="str">
        <f>VLOOKUP(E6506,Customer[],2,FALSE)</f>
        <v>Happy Day</v>
      </c>
      <c r="G6506" s="69" t="str">
        <f>VLOOKUP(E6506,Customer[],3,FALSE)</f>
        <v>Padamyar Rd</v>
      </c>
      <c r="H6506" s="69" t="str">
        <f>VLOOKUP(E6506,Customer[],4,FALSE)</f>
        <v>Mangalardon</v>
      </c>
      <c r="I6506" s="48" t="s">
        <v>20</v>
      </c>
      <c r="J6506" s="82" t="str">
        <f>VLOOKUP(I6506,PGStock[],2,FALSE)</f>
        <v>Formula Rum 700ml</v>
      </c>
      <c r="K6506" s="71">
        <f>VLOOKUP(I6506,PGStock[],3,FALSE)</f>
        <v>0.7</v>
      </c>
      <c r="L6506" s="47">
        <v>1</v>
      </c>
      <c r="M6506" s="47">
        <f>VLOOKUP(I6506,PGStock[],6,FALSE)</f>
        <v>200</v>
      </c>
      <c r="N6506" s="47">
        <f>+PGSales!$L6506*PGSales!$M6506</f>
        <v>200</v>
      </c>
    </row>
    <row r="6507" spans="1:14" hidden="1" x14ac:dyDescent="0.25">
      <c r="A6507" s="77">
        <f t="shared" si="598"/>
        <v>2025</v>
      </c>
      <c r="B6507" s="77">
        <f t="shared" si="599"/>
        <v>5</v>
      </c>
      <c r="C6507" s="73">
        <v>45786</v>
      </c>
      <c r="D6507" s="79" t="s">
        <v>365</v>
      </c>
      <c r="E6507" s="80" t="s">
        <v>230</v>
      </c>
      <c r="F6507" s="81" t="str">
        <f>VLOOKUP(E6507,Customer[],2,FALSE)</f>
        <v>KZ</v>
      </c>
      <c r="G6507" s="69" t="str">
        <f>VLOOKUP(E6507,Customer[],3,FALSE)</f>
        <v>kantharyar Rd</v>
      </c>
      <c r="H6507" s="69" t="str">
        <f>VLOOKUP(E6507,Customer[],4,FALSE)</f>
        <v xml:space="preserve">Shwepyithar </v>
      </c>
      <c r="I6507" s="48" t="s">
        <v>25</v>
      </c>
      <c r="J6507" s="82" t="str">
        <f>VLOOKUP(I6507,PGStock[],2,FALSE)</f>
        <v>Columbus Super Red Smooth 350 Ml</v>
      </c>
      <c r="K6507" s="71">
        <f>VLOOKUP(I6507,PGStock[],3,FALSE)</f>
        <v>0.35</v>
      </c>
      <c r="L6507" s="47">
        <v>4</v>
      </c>
      <c r="M6507" s="47">
        <f>VLOOKUP(I6507,PGStock[],6,FALSE)</f>
        <v>150</v>
      </c>
      <c r="N6507" s="47">
        <f>+PGSales!$L6507*PGSales!$M6507</f>
        <v>600</v>
      </c>
    </row>
    <row r="6508" spans="1:14" hidden="1" x14ac:dyDescent="0.25">
      <c r="A6508" s="77">
        <f t="shared" si="598"/>
        <v>2025</v>
      </c>
      <c r="B6508" s="77">
        <f t="shared" si="599"/>
        <v>5</v>
      </c>
      <c r="C6508" s="73">
        <v>45786</v>
      </c>
      <c r="D6508" s="79" t="s">
        <v>365</v>
      </c>
      <c r="E6508" s="80" t="s">
        <v>230</v>
      </c>
      <c r="F6508" s="81" t="str">
        <f>VLOOKUP(E6508,Customer[],2,FALSE)</f>
        <v>KZ</v>
      </c>
      <c r="G6508" s="69" t="str">
        <f>VLOOKUP(E6508,Customer[],3,FALSE)</f>
        <v>kantharyar Rd</v>
      </c>
      <c r="H6508" s="69" t="str">
        <f>VLOOKUP(E6508,Customer[],4,FALSE)</f>
        <v xml:space="preserve">Shwepyithar </v>
      </c>
      <c r="I6508" s="48" t="s">
        <v>20</v>
      </c>
      <c r="J6508" s="82" t="str">
        <f>VLOOKUP(I6508,PGStock[],2,FALSE)</f>
        <v>Formula Rum 700ml</v>
      </c>
      <c r="K6508" s="71">
        <f>VLOOKUP(I6508,PGStock[],3,FALSE)</f>
        <v>0.7</v>
      </c>
      <c r="L6508" s="47">
        <v>1</v>
      </c>
      <c r="M6508" s="47">
        <f>VLOOKUP(I6508,PGStock[],6,FALSE)</f>
        <v>200</v>
      </c>
      <c r="N6508" s="47">
        <f>+PGSales!$L6508*PGSales!$M6508</f>
        <v>200</v>
      </c>
    </row>
    <row r="6509" spans="1:14" hidden="1" x14ac:dyDescent="0.25">
      <c r="A6509" s="77">
        <f t="shared" ref="A6509:A6521" si="600">YEAR(C6509)</f>
        <v>2025</v>
      </c>
      <c r="B6509" s="77">
        <f t="shared" ref="B6509:B6521" si="601">MONTH(C6509)</f>
        <v>5</v>
      </c>
      <c r="C6509" s="73">
        <v>45786</v>
      </c>
      <c r="D6509" s="79" t="s">
        <v>66</v>
      </c>
      <c r="E6509" s="80" t="s">
        <v>290</v>
      </c>
      <c r="F6509" s="81" t="str">
        <f>VLOOKUP(E6509,Customer[],2,FALSE)</f>
        <v>Toe Twat Wai</v>
      </c>
      <c r="G6509" s="69" t="str">
        <f>VLOOKUP(E6509,Customer[],3,FALSE)</f>
        <v>Badamar St</v>
      </c>
      <c r="H6509" s="69" t="str">
        <f>VLOOKUP(E6509,Customer[],4,FALSE)</f>
        <v xml:space="preserve">Shwepyithar </v>
      </c>
      <c r="I6509" s="48" t="s">
        <v>25</v>
      </c>
      <c r="J6509" s="82" t="str">
        <f>VLOOKUP(I6509,PGStock[],2,FALSE)</f>
        <v>Columbus Super Red Smooth 350 Ml</v>
      </c>
      <c r="K6509" s="71">
        <f>VLOOKUP(I6509,PGStock[],3,FALSE)</f>
        <v>0.35</v>
      </c>
      <c r="L6509" s="47">
        <v>7</v>
      </c>
      <c r="M6509" s="47">
        <f>VLOOKUP(I6509,PGStock[],6,FALSE)</f>
        <v>150</v>
      </c>
      <c r="N6509" s="47">
        <f>+PGSales!$L6509*PGSales!$M6509</f>
        <v>1050</v>
      </c>
    </row>
    <row r="6510" spans="1:14" hidden="1" x14ac:dyDescent="0.25">
      <c r="A6510" s="77">
        <f t="shared" si="600"/>
        <v>2025</v>
      </c>
      <c r="B6510" s="77">
        <f t="shared" si="601"/>
        <v>5</v>
      </c>
      <c r="C6510" s="73">
        <v>45786</v>
      </c>
      <c r="D6510" s="79" t="s">
        <v>66</v>
      </c>
      <c r="E6510" s="80" t="s">
        <v>290</v>
      </c>
      <c r="F6510" s="81" t="str">
        <f>VLOOKUP(E6510,Customer[],2,FALSE)</f>
        <v>Toe Twat Wai</v>
      </c>
      <c r="G6510" s="69" t="str">
        <f>VLOOKUP(E6510,Customer[],3,FALSE)</f>
        <v>Badamar St</v>
      </c>
      <c r="H6510" s="69" t="str">
        <f>VLOOKUP(E6510,Customer[],4,FALSE)</f>
        <v xml:space="preserve">Shwepyithar </v>
      </c>
      <c r="I6510" s="48" t="s">
        <v>20</v>
      </c>
      <c r="J6510" s="82" t="str">
        <f>VLOOKUP(I6510,PGStock[],2,FALSE)</f>
        <v>Formula Rum 700ml</v>
      </c>
      <c r="K6510" s="71">
        <f>VLOOKUP(I6510,PGStock[],3,FALSE)</f>
        <v>0.7</v>
      </c>
      <c r="L6510" s="47">
        <v>2</v>
      </c>
      <c r="M6510" s="47">
        <f>VLOOKUP(I6510,PGStock[],6,FALSE)</f>
        <v>200</v>
      </c>
      <c r="N6510" s="47">
        <f>+PGSales!$L6510*PGSales!$M6510</f>
        <v>400</v>
      </c>
    </row>
    <row r="6511" spans="1:14" hidden="1" x14ac:dyDescent="0.25">
      <c r="A6511" s="77">
        <f t="shared" si="600"/>
        <v>2025</v>
      </c>
      <c r="B6511" s="77">
        <f t="shared" si="601"/>
        <v>5</v>
      </c>
      <c r="C6511" s="73">
        <v>45786</v>
      </c>
      <c r="D6511" s="79" t="s">
        <v>58</v>
      </c>
      <c r="E6511" s="80" t="s">
        <v>228</v>
      </c>
      <c r="F6511" s="81" t="str">
        <f>VLOOKUP(E6511,Customer[],2,FALSE)</f>
        <v>Myintmo</v>
      </c>
      <c r="G6511" s="69" t="str">
        <f>VLOOKUP(E6511,Customer[],3,FALSE)</f>
        <v>Bayin Naung Rd</v>
      </c>
      <c r="H6511" s="69" t="str">
        <f>VLOOKUP(E6511,Customer[],4,FALSE)</f>
        <v xml:space="preserve">Shwepyithar </v>
      </c>
      <c r="I6511" s="48" t="s">
        <v>25</v>
      </c>
      <c r="J6511" s="82" t="str">
        <f>VLOOKUP(I6511,PGStock[],2,FALSE)</f>
        <v>Columbus Super Red Smooth 350 Ml</v>
      </c>
      <c r="K6511" s="71">
        <f>VLOOKUP(I6511,PGStock[],3,FALSE)</f>
        <v>0.35</v>
      </c>
      <c r="L6511" s="47">
        <v>3</v>
      </c>
      <c r="M6511" s="47">
        <f>VLOOKUP(I6511,PGStock[],6,FALSE)</f>
        <v>150</v>
      </c>
      <c r="N6511" s="47">
        <f>+PGSales!$L6511*PGSales!$M6511</f>
        <v>450</v>
      </c>
    </row>
    <row r="6512" spans="1:14" hidden="1" x14ac:dyDescent="0.25">
      <c r="A6512" s="77">
        <f t="shared" si="600"/>
        <v>2025</v>
      </c>
      <c r="B6512" s="77">
        <f t="shared" si="601"/>
        <v>5</v>
      </c>
      <c r="C6512" s="73">
        <v>45786</v>
      </c>
      <c r="D6512" s="79" t="s">
        <v>58</v>
      </c>
      <c r="E6512" s="80" t="s">
        <v>228</v>
      </c>
      <c r="F6512" s="81" t="str">
        <f>VLOOKUP(E6512,Customer[],2,FALSE)</f>
        <v>Myintmo</v>
      </c>
      <c r="G6512" s="69" t="str">
        <f>VLOOKUP(E6512,Customer[],3,FALSE)</f>
        <v>Bayin Naung Rd</v>
      </c>
      <c r="H6512" s="69" t="str">
        <f>VLOOKUP(E6512,Customer[],4,FALSE)</f>
        <v xml:space="preserve">Shwepyithar </v>
      </c>
      <c r="I6512" s="48" t="s">
        <v>20</v>
      </c>
      <c r="J6512" s="82" t="str">
        <f>VLOOKUP(I6512,PGStock[],2,FALSE)</f>
        <v>Formula Rum 700ml</v>
      </c>
      <c r="K6512" s="71">
        <f>VLOOKUP(I6512,PGStock[],3,FALSE)</f>
        <v>0.7</v>
      </c>
      <c r="L6512" s="47">
        <v>3</v>
      </c>
      <c r="M6512" s="47">
        <f>VLOOKUP(I6512,PGStock[],6,FALSE)</f>
        <v>200</v>
      </c>
      <c r="N6512" s="47">
        <f>+PGSales!$L6512*PGSales!$M6512</f>
        <v>600</v>
      </c>
    </row>
    <row r="6513" spans="1:14" hidden="1" x14ac:dyDescent="0.25">
      <c r="A6513" s="77">
        <f t="shared" si="600"/>
        <v>2025</v>
      </c>
      <c r="B6513" s="77">
        <f t="shared" si="601"/>
        <v>5</v>
      </c>
      <c r="C6513" s="73">
        <v>45786</v>
      </c>
      <c r="D6513" s="79" t="s">
        <v>56</v>
      </c>
      <c r="E6513" s="80" t="s">
        <v>303</v>
      </c>
      <c r="F6513" s="81" t="str">
        <f>VLOOKUP(E6513,Customer[],2,FALSE)</f>
        <v>Wine</v>
      </c>
      <c r="G6513" s="69" t="str">
        <f>VLOOKUP(E6513,Customer[],3,FALSE)</f>
        <v>Hlawaga Rd</v>
      </c>
      <c r="H6513" s="69" t="str">
        <f>VLOOKUP(E6513,Customer[],4,FALSE)</f>
        <v xml:space="preserve">Shwepyithar </v>
      </c>
      <c r="I6513" s="48" t="s">
        <v>27</v>
      </c>
      <c r="J6513" s="82" t="str">
        <f>VLOOKUP(I6513,PGStock[],2,FALSE)</f>
        <v>Columbus Super Red Smooth 700 Ml</v>
      </c>
      <c r="K6513" s="71">
        <f>VLOOKUP(I6513,PGStock[],3,FALSE)</f>
        <v>0.7</v>
      </c>
      <c r="L6513" s="47">
        <v>1</v>
      </c>
      <c r="M6513" s="47">
        <f>VLOOKUP(I6513,PGStock[],6,FALSE)</f>
        <v>200</v>
      </c>
      <c r="N6513" s="47">
        <f>+PGSales!$L6513*PGSales!$M6513</f>
        <v>200</v>
      </c>
    </row>
    <row r="6514" spans="1:14" hidden="1" x14ac:dyDescent="0.25">
      <c r="A6514" s="77">
        <f t="shared" si="600"/>
        <v>2025</v>
      </c>
      <c r="B6514" s="77">
        <f t="shared" si="601"/>
        <v>5</v>
      </c>
      <c r="C6514" s="73">
        <v>45786</v>
      </c>
      <c r="D6514" s="79" t="s">
        <v>56</v>
      </c>
      <c r="E6514" s="80" t="s">
        <v>303</v>
      </c>
      <c r="F6514" s="81" t="str">
        <f>VLOOKUP(E6514,Customer[],2,FALSE)</f>
        <v>Wine</v>
      </c>
      <c r="G6514" s="69" t="str">
        <f>VLOOKUP(E6514,Customer[],3,FALSE)</f>
        <v>Hlawaga Rd</v>
      </c>
      <c r="H6514" s="69" t="str">
        <f>VLOOKUP(E6514,Customer[],4,FALSE)</f>
        <v xml:space="preserve">Shwepyithar </v>
      </c>
      <c r="I6514" s="48" t="s">
        <v>25</v>
      </c>
      <c r="J6514" s="82" t="str">
        <f>VLOOKUP(I6514,PGStock[],2,FALSE)</f>
        <v>Columbus Super Red Smooth 350 Ml</v>
      </c>
      <c r="K6514" s="71">
        <f>VLOOKUP(I6514,PGStock[],3,FALSE)</f>
        <v>0.35</v>
      </c>
      <c r="L6514" s="47">
        <v>9</v>
      </c>
      <c r="M6514" s="47">
        <f>VLOOKUP(I6514,PGStock[],6,FALSE)</f>
        <v>150</v>
      </c>
      <c r="N6514" s="47">
        <f>+PGSales!$L6514*PGSales!$M6514</f>
        <v>1350</v>
      </c>
    </row>
    <row r="6515" spans="1:14" hidden="1" x14ac:dyDescent="0.25">
      <c r="A6515" s="77">
        <f t="shared" si="600"/>
        <v>2025</v>
      </c>
      <c r="B6515" s="77">
        <f t="shared" si="601"/>
        <v>5</v>
      </c>
      <c r="C6515" s="73">
        <v>45786</v>
      </c>
      <c r="D6515" s="79" t="s">
        <v>56</v>
      </c>
      <c r="E6515" s="80" t="s">
        <v>303</v>
      </c>
      <c r="F6515" s="81" t="str">
        <f>VLOOKUP(E6515,Customer[],2,FALSE)</f>
        <v>Wine</v>
      </c>
      <c r="G6515" s="69" t="str">
        <f>VLOOKUP(E6515,Customer[],3,FALSE)</f>
        <v>Hlawaga Rd</v>
      </c>
      <c r="H6515" s="69" t="str">
        <f>VLOOKUP(E6515,Customer[],4,FALSE)</f>
        <v xml:space="preserve">Shwepyithar </v>
      </c>
      <c r="I6515" s="48" t="s">
        <v>20</v>
      </c>
      <c r="J6515" s="82" t="str">
        <f>VLOOKUP(I6515,PGStock[],2,FALSE)</f>
        <v>Formula Rum 700ml</v>
      </c>
      <c r="K6515" s="71">
        <f>VLOOKUP(I6515,PGStock[],3,FALSE)</f>
        <v>0.7</v>
      </c>
      <c r="L6515" s="47">
        <v>1</v>
      </c>
      <c r="M6515" s="47">
        <f>VLOOKUP(I6515,PGStock[],6,FALSE)</f>
        <v>200</v>
      </c>
      <c r="N6515" s="47">
        <f>+PGSales!$L6515*PGSales!$M6515</f>
        <v>200</v>
      </c>
    </row>
    <row r="6516" spans="1:14" hidden="1" x14ac:dyDescent="0.25">
      <c r="A6516" s="77">
        <f t="shared" si="600"/>
        <v>2025</v>
      </c>
      <c r="B6516" s="77">
        <f t="shared" si="601"/>
        <v>5</v>
      </c>
      <c r="C6516" s="73">
        <v>45786</v>
      </c>
      <c r="D6516" s="79" t="s">
        <v>60</v>
      </c>
      <c r="E6516" s="80" t="s">
        <v>629</v>
      </c>
      <c r="F6516" s="81" t="str">
        <f>VLOOKUP(E6516,Customer[],2,FALSE)</f>
        <v>Sin Pauk</v>
      </c>
      <c r="G6516" s="69" t="str">
        <f>VLOOKUP(E6516,Customer[],3,FALSE)</f>
        <v>Hlawaga Rd</v>
      </c>
      <c r="H6516" s="69" t="str">
        <f>VLOOKUP(E6516,Customer[],4,FALSE)</f>
        <v xml:space="preserve">Shwepyithar </v>
      </c>
      <c r="I6516" s="48" t="s">
        <v>25</v>
      </c>
      <c r="J6516" s="82" t="str">
        <f>VLOOKUP(I6516,PGStock[],2,FALSE)</f>
        <v>Columbus Super Red Smooth 350 Ml</v>
      </c>
      <c r="K6516" s="71">
        <f>VLOOKUP(I6516,PGStock[],3,FALSE)</f>
        <v>0.35</v>
      </c>
      <c r="L6516" s="47">
        <v>8</v>
      </c>
      <c r="M6516" s="47">
        <f>VLOOKUP(I6516,PGStock[],6,FALSE)</f>
        <v>150</v>
      </c>
      <c r="N6516" s="47">
        <f>+PGSales!$L6516*PGSales!$M6516</f>
        <v>1200</v>
      </c>
    </row>
    <row r="6517" spans="1:14" hidden="1" x14ac:dyDescent="0.25">
      <c r="A6517" s="77">
        <f t="shared" si="600"/>
        <v>2025</v>
      </c>
      <c r="B6517" s="77">
        <f t="shared" si="601"/>
        <v>5</v>
      </c>
      <c r="C6517" s="73">
        <v>45786</v>
      </c>
      <c r="D6517" s="79" t="s">
        <v>62</v>
      </c>
      <c r="E6517" s="80" t="s">
        <v>630</v>
      </c>
      <c r="F6517" s="81" t="str">
        <f>VLOOKUP(E6517,Customer[],2,FALSE)</f>
        <v xml:space="preserve">Min Satae Kyatt </v>
      </c>
      <c r="G6517" s="69" t="str">
        <f>VLOOKUP(E6517,Customer[],3,FALSE)</f>
        <v>Hlawaga Rd</v>
      </c>
      <c r="H6517" s="69" t="str">
        <f>VLOOKUP(E6517,Customer[],4,FALSE)</f>
        <v xml:space="preserve">Shwepyithar </v>
      </c>
      <c r="I6517" s="48" t="s">
        <v>25</v>
      </c>
      <c r="J6517" s="82" t="str">
        <f>VLOOKUP(I6517,PGStock[],2,FALSE)</f>
        <v>Columbus Super Red Smooth 350 Ml</v>
      </c>
      <c r="K6517" s="71">
        <f>VLOOKUP(I6517,PGStock[],3,FALSE)</f>
        <v>0.35</v>
      </c>
      <c r="L6517" s="47">
        <v>14</v>
      </c>
      <c r="M6517" s="47">
        <f>VLOOKUP(I6517,PGStock[],6,FALSE)</f>
        <v>150</v>
      </c>
      <c r="N6517" s="47">
        <f>+PGSales!$L6517*PGSales!$M6517</f>
        <v>2100</v>
      </c>
    </row>
    <row r="6518" spans="1:14" hidden="1" x14ac:dyDescent="0.25">
      <c r="A6518" s="77">
        <f t="shared" si="600"/>
        <v>2025</v>
      </c>
      <c r="B6518" s="77">
        <f t="shared" si="601"/>
        <v>5</v>
      </c>
      <c r="C6518" s="73">
        <v>45786</v>
      </c>
      <c r="D6518" s="79" t="s">
        <v>62</v>
      </c>
      <c r="E6518" s="80" t="s">
        <v>630</v>
      </c>
      <c r="F6518" s="81" t="str">
        <f>VLOOKUP(E6518,Customer[],2,FALSE)</f>
        <v xml:space="preserve">Min Satae Kyatt </v>
      </c>
      <c r="G6518" s="69" t="str">
        <f>VLOOKUP(E6518,Customer[],3,FALSE)</f>
        <v>Hlawaga Rd</v>
      </c>
      <c r="H6518" s="69" t="str">
        <f>VLOOKUP(E6518,Customer[],4,FALSE)</f>
        <v xml:space="preserve">Shwepyithar </v>
      </c>
      <c r="I6518" s="48" t="s">
        <v>20</v>
      </c>
      <c r="J6518" s="82" t="str">
        <f>VLOOKUP(I6518,PGStock[],2,FALSE)</f>
        <v>Formula Rum 700ml</v>
      </c>
      <c r="K6518" s="71">
        <f>VLOOKUP(I6518,PGStock[],3,FALSE)</f>
        <v>0.7</v>
      </c>
      <c r="L6518" s="47">
        <v>1</v>
      </c>
      <c r="M6518" s="47">
        <f>VLOOKUP(I6518,PGStock[],6,FALSE)</f>
        <v>200</v>
      </c>
      <c r="N6518" s="47">
        <f>+PGSales!$L6518*PGSales!$M6518</f>
        <v>200</v>
      </c>
    </row>
    <row r="6519" spans="1:14" hidden="1" x14ac:dyDescent="0.25">
      <c r="A6519" s="77">
        <f t="shared" si="600"/>
        <v>2025</v>
      </c>
      <c r="B6519" s="77">
        <f t="shared" si="601"/>
        <v>5</v>
      </c>
      <c r="C6519" s="73">
        <v>45786</v>
      </c>
      <c r="D6519" s="79" t="s">
        <v>131</v>
      </c>
      <c r="E6519" s="80" t="s">
        <v>370</v>
      </c>
      <c r="F6519" s="81" t="str">
        <f>VLOOKUP(E6519,Customer[],2,FALSE)</f>
        <v>Paint Taime Thaung</v>
      </c>
      <c r="G6519" s="69" t="str">
        <f>VLOOKUP(E6519,Customer[],3,FALSE)</f>
        <v>Aye Yake Nyein Rd</v>
      </c>
      <c r="H6519" s="69" t="str">
        <f>VLOOKUP(E6519,Customer[],4,FALSE)</f>
        <v>Hlaing Thar Yar</v>
      </c>
      <c r="I6519" s="48" t="s">
        <v>25</v>
      </c>
      <c r="J6519" s="82" t="str">
        <f>VLOOKUP(I6519,PGStock[],2,FALSE)</f>
        <v>Columbus Super Red Smooth 350 Ml</v>
      </c>
      <c r="K6519" s="71">
        <f>VLOOKUP(I6519,PGStock[],3,FALSE)</f>
        <v>0.35</v>
      </c>
      <c r="L6519" s="47">
        <v>3</v>
      </c>
      <c r="M6519" s="47">
        <f>VLOOKUP(I6519,PGStock[],6,FALSE)</f>
        <v>150</v>
      </c>
      <c r="N6519" s="47">
        <f>+PGSales!$L6519*PGSales!$M6519</f>
        <v>450</v>
      </c>
    </row>
    <row r="6520" spans="1:14" hidden="1" x14ac:dyDescent="0.25">
      <c r="A6520" s="77">
        <f t="shared" si="600"/>
        <v>2025</v>
      </c>
      <c r="B6520" s="77">
        <f t="shared" si="601"/>
        <v>5</v>
      </c>
      <c r="C6520" s="73">
        <v>45786</v>
      </c>
      <c r="D6520" s="79" t="s">
        <v>131</v>
      </c>
      <c r="E6520" s="80" t="s">
        <v>370</v>
      </c>
      <c r="F6520" s="81" t="str">
        <f>VLOOKUP(E6520,Customer[],2,FALSE)</f>
        <v>Paint Taime Thaung</v>
      </c>
      <c r="G6520" s="69" t="str">
        <f>VLOOKUP(E6520,Customer[],3,FALSE)</f>
        <v>Aye Yake Nyein Rd</v>
      </c>
      <c r="H6520" s="69" t="str">
        <f>VLOOKUP(E6520,Customer[],4,FALSE)</f>
        <v>Hlaing Thar Yar</v>
      </c>
      <c r="I6520" s="48" t="s">
        <v>20</v>
      </c>
      <c r="J6520" s="82" t="str">
        <f>VLOOKUP(I6520,PGStock[],2,FALSE)</f>
        <v>Formula Rum 700ml</v>
      </c>
      <c r="K6520" s="71">
        <f>VLOOKUP(I6520,PGStock[],3,FALSE)</f>
        <v>0.7</v>
      </c>
      <c r="L6520" s="47">
        <v>2</v>
      </c>
      <c r="M6520" s="47">
        <f>VLOOKUP(I6520,PGStock[],6,FALSE)</f>
        <v>200</v>
      </c>
      <c r="N6520" s="47">
        <f>+PGSales!$L6520*PGSales!$M6520</f>
        <v>400</v>
      </c>
    </row>
    <row r="6521" spans="1:14" hidden="1" x14ac:dyDescent="0.25">
      <c r="A6521" s="77">
        <f t="shared" si="600"/>
        <v>2025</v>
      </c>
      <c r="B6521" s="77">
        <f t="shared" si="601"/>
        <v>5</v>
      </c>
      <c r="C6521" s="73">
        <v>45786</v>
      </c>
      <c r="D6521" s="79" t="s">
        <v>367</v>
      </c>
      <c r="E6521" s="80" t="s">
        <v>435</v>
      </c>
      <c r="F6521" s="81" t="str">
        <f>VLOOKUP(E6521,Customer[],2,FALSE)</f>
        <v>Hlaing Bwar1</v>
      </c>
      <c r="G6521" s="69" t="str">
        <f>VLOOKUP(E6521,Customer[],3,FALSE)</f>
        <v>Paddue Rd</v>
      </c>
      <c r="H6521" s="69" t="str">
        <f>VLOOKUP(E6521,Customer[],4,FALSE)</f>
        <v>Hlaing Thar Yar</v>
      </c>
      <c r="I6521" s="48" t="s">
        <v>20</v>
      </c>
      <c r="J6521" s="82" t="str">
        <f>VLOOKUP(I6521,PGStock[],2,FALSE)</f>
        <v>Formula Rum 700ml</v>
      </c>
      <c r="K6521" s="71">
        <f>VLOOKUP(I6521,PGStock[],3,FALSE)</f>
        <v>0.7</v>
      </c>
      <c r="L6521" s="47">
        <v>2</v>
      </c>
      <c r="M6521" s="47">
        <f>VLOOKUP(I6521,PGStock[],6,FALSE)</f>
        <v>200</v>
      </c>
      <c r="N6521" s="47">
        <f>+PGSales!$L6521*PGSales!$M6521</f>
        <v>400</v>
      </c>
    </row>
    <row r="6522" spans="1:14" hidden="1" x14ac:dyDescent="0.25">
      <c r="A6522" s="77">
        <f t="shared" ref="A6522:A6534" si="602">YEAR(C6522)</f>
        <v>2025</v>
      </c>
      <c r="B6522" s="77">
        <f t="shared" ref="B6522:B6534" si="603">MONTH(C6522)</f>
        <v>5</v>
      </c>
      <c r="C6522" s="73">
        <v>45786</v>
      </c>
      <c r="D6522" s="79" t="s">
        <v>4</v>
      </c>
      <c r="E6522" s="80" t="s">
        <v>417</v>
      </c>
      <c r="F6522" s="81" t="str">
        <f>VLOOKUP(E6522,Customer[],2,FALSE)</f>
        <v>Arkar Tha 2</v>
      </c>
      <c r="G6522" s="69" t="str">
        <f>VLOOKUP(E6522,Customer[],3,FALSE)</f>
        <v>Sake kan Thar Rd</v>
      </c>
      <c r="H6522" s="69" t="str">
        <f>VLOOKUP(E6522,Customer[],4,FALSE)</f>
        <v>Hlaing Thar Yar</v>
      </c>
      <c r="I6522" s="48" t="s">
        <v>25</v>
      </c>
      <c r="J6522" s="82" t="str">
        <f>VLOOKUP(I6522,PGStock[],2,FALSE)</f>
        <v>Columbus Super Red Smooth 350 Ml</v>
      </c>
      <c r="K6522" s="71">
        <f>VLOOKUP(I6522,PGStock[],3,FALSE)</f>
        <v>0.35</v>
      </c>
      <c r="L6522" s="47">
        <v>3</v>
      </c>
      <c r="M6522" s="47">
        <f>VLOOKUP(I6522,PGStock[],6,FALSE)</f>
        <v>150</v>
      </c>
      <c r="N6522" s="47">
        <f>+PGSales!$L6522*PGSales!$M6522</f>
        <v>450</v>
      </c>
    </row>
    <row r="6523" spans="1:14" hidden="1" x14ac:dyDescent="0.25">
      <c r="A6523" s="77">
        <f t="shared" si="602"/>
        <v>2025</v>
      </c>
      <c r="B6523" s="77">
        <f t="shared" si="603"/>
        <v>5</v>
      </c>
      <c r="C6523" s="73">
        <v>45786</v>
      </c>
      <c r="D6523" s="79" t="s">
        <v>4</v>
      </c>
      <c r="E6523" s="80" t="s">
        <v>417</v>
      </c>
      <c r="F6523" s="81" t="str">
        <f>VLOOKUP(E6523,Customer[],2,FALSE)</f>
        <v>Arkar Tha 2</v>
      </c>
      <c r="G6523" s="69" t="str">
        <f>VLOOKUP(E6523,Customer[],3,FALSE)</f>
        <v>Sake kan Thar Rd</v>
      </c>
      <c r="H6523" s="69" t="str">
        <f>VLOOKUP(E6523,Customer[],4,FALSE)</f>
        <v>Hlaing Thar Yar</v>
      </c>
      <c r="I6523" s="48" t="s">
        <v>20</v>
      </c>
      <c r="J6523" s="82" t="str">
        <f>VLOOKUP(I6523,PGStock[],2,FALSE)</f>
        <v>Formula Rum 700ml</v>
      </c>
      <c r="K6523" s="71">
        <f>VLOOKUP(I6523,PGStock[],3,FALSE)</f>
        <v>0.7</v>
      </c>
      <c r="L6523" s="47">
        <v>1</v>
      </c>
      <c r="M6523" s="47">
        <f>VLOOKUP(I6523,PGStock[],6,FALSE)</f>
        <v>200</v>
      </c>
      <c r="N6523" s="47">
        <f>+PGSales!$L6523*PGSales!$M6523</f>
        <v>200</v>
      </c>
    </row>
    <row r="6524" spans="1:14" hidden="1" x14ac:dyDescent="0.25">
      <c r="A6524" s="77">
        <f t="shared" si="602"/>
        <v>2025</v>
      </c>
      <c r="B6524" s="77">
        <f t="shared" si="603"/>
        <v>5</v>
      </c>
      <c r="C6524" s="73">
        <v>45786</v>
      </c>
      <c r="D6524" s="79" t="s">
        <v>76</v>
      </c>
      <c r="E6524" s="80" t="s">
        <v>467</v>
      </c>
      <c r="F6524" s="81" t="str">
        <f>VLOOKUP(E6524,Customer[],2,FALSE)</f>
        <v>ANT Store</v>
      </c>
      <c r="G6524" s="69" t="str">
        <f>VLOOKUP(E6524,Customer[],3,FALSE)</f>
        <v>Sake kan Thar Rd</v>
      </c>
      <c r="H6524" s="69" t="str">
        <f>VLOOKUP(E6524,Customer[],4,FALSE)</f>
        <v>Hlaing Thar Yar</v>
      </c>
      <c r="I6524" s="48" t="s">
        <v>25</v>
      </c>
      <c r="J6524" s="82" t="str">
        <f>VLOOKUP(I6524,PGStock[],2,FALSE)</f>
        <v>Columbus Super Red Smooth 350 Ml</v>
      </c>
      <c r="K6524" s="71">
        <f>VLOOKUP(I6524,PGStock[],3,FALSE)</f>
        <v>0.35</v>
      </c>
      <c r="L6524" s="47">
        <v>2</v>
      </c>
      <c r="M6524" s="47">
        <f>VLOOKUP(I6524,PGStock[],6,FALSE)</f>
        <v>150</v>
      </c>
      <c r="N6524" s="47">
        <f>+PGSales!$L6524*PGSales!$M6524</f>
        <v>300</v>
      </c>
    </row>
    <row r="6525" spans="1:14" hidden="1" x14ac:dyDescent="0.25">
      <c r="A6525" s="77">
        <f t="shared" si="602"/>
        <v>2025</v>
      </c>
      <c r="B6525" s="77">
        <f t="shared" si="603"/>
        <v>5</v>
      </c>
      <c r="C6525" s="73">
        <v>45786</v>
      </c>
      <c r="D6525" s="79" t="s">
        <v>68</v>
      </c>
      <c r="E6525" s="80" t="s">
        <v>469</v>
      </c>
      <c r="F6525" s="81" t="str">
        <f>VLOOKUP(E6525,Customer[],2,FALSE)</f>
        <v>Nay La</v>
      </c>
      <c r="G6525" s="69" t="str">
        <f>VLOOKUP(E6525,Customer[],3,FALSE)</f>
        <v>Kyan Sitt Thar Rd</v>
      </c>
      <c r="H6525" s="69" t="str">
        <f>VLOOKUP(E6525,Customer[],4,FALSE)</f>
        <v>Hlaing Thar Yar</v>
      </c>
      <c r="I6525" s="48" t="s">
        <v>25</v>
      </c>
      <c r="J6525" s="82" t="str">
        <f>VLOOKUP(I6525,PGStock[],2,FALSE)</f>
        <v>Columbus Super Red Smooth 350 Ml</v>
      </c>
      <c r="K6525" s="71">
        <f>VLOOKUP(I6525,PGStock[],3,FALSE)</f>
        <v>0.35</v>
      </c>
      <c r="L6525" s="47">
        <v>5</v>
      </c>
      <c r="M6525" s="47">
        <f>VLOOKUP(I6525,PGStock[],6,FALSE)</f>
        <v>150</v>
      </c>
      <c r="N6525" s="47">
        <f>+PGSales!$L6525*PGSales!$M6525</f>
        <v>750</v>
      </c>
    </row>
    <row r="6526" spans="1:14" hidden="1" x14ac:dyDescent="0.25">
      <c r="A6526" s="77">
        <f t="shared" si="602"/>
        <v>2025</v>
      </c>
      <c r="B6526" s="77">
        <f t="shared" si="603"/>
        <v>5</v>
      </c>
      <c r="C6526" s="73">
        <v>45786</v>
      </c>
      <c r="D6526" s="79" t="s">
        <v>70</v>
      </c>
      <c r="E6526" s="80" t="s">
        <v>527</v>
      </c>
      <c r="F6526" s="81" t="e">
        <f>VLOOKUP(E6526,Customer[],2,FALSE)</f>
        <v>#N/A</v>
      </c>
      <c r="G6526" s="69" t="e">
        <f>VLOOKUP(E6526,Customer[],3,FALSE)</f>
        <v>#N/A</v>
      </c>
      <c r="H6526" s="69" t="e">
        <f>VLOOKUP(E6526,Customer[],4,FALSE)</f>
        <v>#N/A</v>
      </c>
      <c r="I6526" s="48" t="s">
        <v>25</v>
      </c>
      <c r="J6526" s="82" t="str">
        <f>VLOOKUP(I6526,PGStock[],2,FALSE)</f>
        <v>Columbus Super Red Smooth 350 Ml</v>
      </c>
      <c r="K6526" s="71">
        <f>VLOOKUP(I6526,PGStock[],3,FALSE)</f>
        <v>0.35</v>
      </c>
      <c r="L6526" s="47">
        <v>4</v>
      </c>
      <c r="M6526" s="47">
        <f>VLOOKUP(I6526,PGStock[],6,FALSE)</f>
        <v>150</v>
      </c>
      <c r="N6526" s="47">
        <f>+PGSales!$L6526*PGSales!$M6526</f>
        <v>600</v>
      </c>
    </row>
    <row r="6527" spans="1:14" hidden="1" x14ac:dyDescent="0.25">
      <c r="A6527" s="77">
        <f t="shared" si="602"/>
        <v>2025</v>
      </c>
      <c r="B6527" s="77">
        <f t="shared" si="603"/>
        <v>5</v>
      </c>
      <c r="C6527" s="73">
        <v>45787</v>
      </c>
      <c r="D6527" s="79" t="s">
        <v>0</v>
      </c>
      <c r="E6527" s="80" t="s">
        <v>181</v>
      </c>
      <c r="F6527" s="81" t="str">
        <f>VLOOKUP(E6527,Customer[],2,FALSE)</f>
        <v>Shin Shin</v>
      </c>
      <c r="G6527" s="69" t="str">
        <f>VLOOKUP(E6527,Customer[],3,FALSE)</f>
        <v>Joephyu Rd</v>
      </c>
      <c r="H6527" s="69" t="str">
        <f>VLOOKUP(E6527,Customer[],4,FALSE)</f>
        <v>Mangalardon</v>
      </c>
      <c r="I6527" s="48" t="s">
        <v>27</v>
      </c>
      <c r="J6527" s="82" t="str">
        <f>VLOOKUP(I6527,PGStock[],2,FALSE)</f>
        <v>Columbus Super Red Smooth 700 Ml</v>
      </c>
      <c r="K6527" s="71">
        <f>VLOOKUP(I6527,PGStock[],3,FALSE)</f>
        <v>0.7</v>
      </c>
      <c r="L6527" s="47">
        <v>1</v>
      </c>
      <c r="M6527" s="47">
        <f>VLOOKUP(I6527,PGStock[],6,FALSE)</f>
        <v>200</v>
      </c>
      <c r="N6527" s="47">
        <f>+PGSales!$L6527*PGSales!$M6527</f>
        <v>200</v>
      </c>
    </row>
    <row r="6528" spans="1:14" hidden="1" x14ac:dyDescent="0.25">
      <c r="A6528" s="77">
        <f t="shared" si="602"/>
        <v>2025</v>
      </c>
      <c r="B6528" s="77">
        <f t="shared" si="603"/>
        <v>5</v>
      </c>
      <c r="C6528" s="73">
        <v>45787</v>
      </c>
      <c r="D6528" s="79" t="s">
        <v>0</v>
      </c>
      <c r="E6528" s="80" t="s">
        <v>181</v>
      </c>
      <c r="F6528" s="81" t="str">
        <f>VLOOKUP(E6528,Customer[],2,FALSE)</f>
        <v>Shin Shin</v>
      </c>
      <c r="G6528" s="69" t="str">
        <f>VLOOKUP(E6528,Customer[],3,FALSE)</f>
        <v>Joephyu Rd</v>
      </c>
      <c r="H6528" s="69" t="str">
        <f>VLOOKUP(E6528,Customer[],4,FALSE)</f>
        <v>Mangalardon</v>
      </c>
      <c r="I6528" s="48" t="s">
        <v>25</v>
      </c>
      <c r="J6528" s="82" t="str">
        <f>VLOOKUP(I6528,PGStock[],2,FALSE)</f>
        <v>Columbus Super Red Smooth 350 Ml</v>
      </c>
      <c r="K6528" s="71">
        <f>VLOOKUP(I6528,PGStock[],3,FALSE)</f>
        <v>0.35</v>
      </c>
      <c r="L6528" s="47">
        <v>1</v>
      </c>
      <c r="M6528" s="47">
        <f>VLOOKUP(I6528,PGStock[],6,FALSE)</f>
        <v>150</v>
      </c>
      <c r="N6528" s="47">
        <f>+PGSales!$L6528*PGSales!$M6528</f>
        <v>150</v>
      </c>
    </row>
    <row r="6529" spans="1:14" hidden="1" x14ac:dyDescent="0.25">
      <c r="A6529" s="77">
        <f t="shared" si="602"/>
        <v>2025</v>
      </c>
      <c r="B6529" s="77">
        <f t="shared" si="603"/>
        <v>5</v>
      </c>
      <c r="C6529" s="73">
        <v>45787</v>
      </c>
      <c r="D6529" s="79" t="s">
        <v>0</v>
      </c>
      <c r="E6529" s="80" t="s">
        <v>181</v>
      </c>
      <c r="F6529" s="81" t="str">
        <f>VLOOKUP(E6529,Customer[],2,FALSE)</f>
        <v>Shin Shin</v>
      </c>
      <c r="G6529" s="69" t="str">
        <f>VLOOKUP(E6529,Customer[],3,FALSE)</f>
        <v>Joephyu Rd</v>
      </c>
      <c r="H6529" s="69" t="str">
        <f>VLOOKUP(E6529,Customer[],4,FALSE)</f>
        <v>Mangalardon</v>
      </c>
      <c r="I6529" s="48" t="s">
        <v>20</v>
      </c>
      <c r="J6529" s="82" t="str">
        <f>VLOOKUP(I6529,PGStock[],2,FALSE)</f>
        <v>Formula Rum 700ml</v>
      </c>
      <c r="K6529" s="71">
        <f>VLOOKUP(I6529,PGStock[],3,FALSE)</f>
        <v>0.7</v>
      </c>
      <c r="L6529" s="47">
        <v>3</v>
      </c>
      <c r="M6529" s="47">
        <f>VLOOKUP(I6529,PGStock[],6,FALSE)</f>
        <v>200</v>
      </c>
      <c r="N6529" s="47">
        <f>+PGSales!$L6529*PGSales!$M6529</f>
        <v>600</v>
      </c>
    </row>
    <row r="6530" spans="1:14" hidden="1" x14ac:dyDescent="0.25">
      <c r="A6530" s="77">
        <f t="shared" si="602"/>
        <v>2025</v>
      </c>
      <c r="B6530" s="77">
        <f t="shared" si="603"/>
        <v>5</v>
      </c>
      <c r="C6530" s="73">
        <v>45787</v>
      </c>
      <c r="D6530" s="79" t="s">
        <v>64</v>
      </c>
      <c r="E6530" s="80" t="s">
        <v>184</v>
      </c>
      <c r="F6530" s="81" t="str">
        <f>VLOOKUP(E6530,Customer[],2,FALSE)</f>
        <v>Kaung Kin Think</v>
      </c>
      <c r="G6530" s="69" t="str">
        <f>VLOOKUP(E6530,Customer[],3,FALSE)</f>
        <v>Joephyu Rd</v>
      </c>
      <c r="H6530" s="69" t="str">
        <f>VLOOKUP(E6530,Customer[],4,FALSE)</f>
        <v>Mangalardon</v>
      </c>
      <c r="I6530" s="48" t="s">
        <v>25</v>
      </c>
      <c r="J6530" s="82" t="str">
        <f>VLOOKUP(I6530,PGStock[],2,FALSE)</f>
        <v>Columbus Super Red Smooth 350 Ml</v>
      </c>
      <c r="K6530" s="71">
        <f>VLOOKUP(I6530,PGStock[],3,FALSE)</f>
        <v>0.35</v>
      </c>
      <c r="L6530" s="47">
        <v>5</v>
      </c>
      <c r="M6530" s="47">
        <f>VLOOKUP(I6530,PGStock[],6,FALSE)</f>
        <v>150</v>
      </c>
      <c r="N6530" s="47">
        <f>+PGSales!$L6530*PGSales!$M6530</f>
        <v>750</v>
      </c>
    </row>
    <row r="6531" spans="1:14" hidden="1" x14ac:dyDescent="0.25">
      <c r="A6531" s="77">
        <f t="shared" si="602"/>
        <v>2025</v>
      </c>
      <c r="B6531" s="77">
        <f t="shared" si="603"/>
        <v>5</v>
      </c>
      <c r="C6531" s="73">
        <v>45787</v>
      </c>
      <c r="D6531" s="79" t="s">
        <v>2</v>
      </c>
      <c r="E6531" s="80" t="s">
        <v>180</v>
      </c>
      <c r="F6531" s="81" t="str">
        <f>VLOOKUP(E6531,Customer[],2,FALSE)</f>
        <v>San Thit</v>
      </c>
      <c r="G6531" s="69" t="str">
        <f>VLOOKUP(E6531,Customer[],3,FALSE)</f>
        <v>Jone Phyu Rd</v>
      </c>
      <c r="H6531" s="69" t="str">
        <f>VLOOKUP(E6531,Customer[],4,FALSE)</f>
        <v>Mangalardon</v>
      </c>
      <c r="I6531" s="48" t="s">
        <v>25</v>
      </c>
      <c r="J6531" s="82" t="str">
        <f>VLOOKUP(I6531,PGStock[],2,FALSE)</f>
        <v>Columbus Super Red Smooth 350 Ml</v>
      </c>
      <c r="K6531" s="71">
        <f>VLOOKUP(I6531,PGStock[],3,FALSE)</f>
        <v>0.35</v>
      </c>
      <c r="L6531" s="47">
        <v>3</v>
      </c>
      <c r="M6531" s="47">
        <f>VLOOKUP(I6531,PGStock[],6,FALSE)</f>
        <v>150</v>
      </c>
      <c r="N6531" s="47">
        <f>+PGSales!$L6531*PGSales!$M6531</f>
        <v>450</v>
      </c>
    </row>
    <row r="6532" spans="1:14" hidden="1" x14ac:dyDescent="0.25">
      <c r="A6532" s="77">
        <f t="shared" si="602"/>
        <v>2025</v>
      </c>
      <c r="B6532" s="77">
        <f t="shared" si="603"/>
        <v>5</v>
      </c>
      <c r="C6532" s="73">
        <v>45787</v>
      </c>
      <c r="D6532" s="79" t="s">
        <v>115</v>
      </c>
      <c r="E6532" s="80" t="s">
        <v>595</v>
      </c>
      <c r="F6532" s="81" t="str">
        <f>VLOOKUP(E6532,Customer[],2,FALSE)</f>
        <v>Shwe Yee Linn</v>
      </c>
      <c r="G6532" s="69" t="str">
        <f>VLOOKUP(E6532,Customer[],3,FALSE)</f>
        <v>Padamyar Rd</v>
      </c>
      <c r="H6532" s="69" t="str">
        <f>VLOOKUP(E6532,Customer[],4,FALSE)</f>
        <v>Mangalardon</v>
      </c>
      <c r="I6532" s="48" t="s">
        <v>25</v>
      </c>
      <c r="J6532" s="82" t="str">
        <f>VLOOKUP(I6532,PGStock[],2,FALSE)</f>
        <v>Columbus Super Red Smooth 350 Ml</v>
      </c>
      <c r="K6532" s="71">
        <f>VLOOKUP(I6532,PGStock[],3,FALSE)</f>
        <v>0.35</v>
      </c>
      <c r="L6532" s="47">
        <v>3</v>
      </c>
      <c r="M6532" s="47">
        <f>VLOOKUP(I6532,PGStock[],6,FALSE)</f>
        <v>150</v>
      </c>
      <c r="N6532" s="47">
        <f>+PGSales!$L6532*PGSales!$M6532</f>
        <v>450</v>
      </c>
    </row>
    <row r="6533" spans="1:14" hidden="1" x14ac:dyDescent="0.25">
      <c r="A6533" s="77">
        <f t="shared" si="602"/>
        <v>2025</v>
      </c>
      <c r="B6533" s="77">
        <f t="shared" si="603"/>
        <v>5</v>
      </c>
      <c r="C6533" s="73">
        <v>45787</v>
      </c>
      <c r="D6533" s="79" t="s">
        <v>186</v>
      </c>
      <c r="E6533" s="80" t="s">
        <v>758</v>
      </c>
      <c r="F6533" s="81" t="str">
        <f>VLOOKUP(E6533,Customer[],2,FALSE)</f>
        <v>Shwe Paler</v>
      </c>
      <c r="G6533" s="69" t="str">
        <f>VLOOKUP(E6533,Customer[],3,FALSE)</f>
        <v>Aung Thapay Rd</v>
      </c>
      <c r="H6533" s="69" t="str">
        <f>VLOOKUP(E6533,Customer[],4,FALSE)</f>
        <v>Mangalardon</v>
      </c>
      <c r="I6533" s="48" t="s">
        <v>25</v>
      </c>
      <c r="J6533" s="82" t="str">
        <f>VLOOKUP(I6533,PGStock[],2,FALSE)</f>
        <v>Columbus Super Red Smooth 350 Ml</v>
      </c>
      <c r="K6533" s="71">
        <f>VLOOKUP(I6533,PGStock[],3,FALSE)</f>
        <v>0.35</v>
      </c>
      <c r="L6533" s="47">
        <v>15</v>
      </c>
      <c r="M6533" s="47">
        <f>VLOOKUP(I6533,PGStock[],6,FALSE)</f>
        <v>150</v>
      </c>
      <c r="N6533" s="47">
        <f>+PGSales!$L6533*PGSales!$M6533</f>
        <v>2250</v>
      </c>
    </row>
    <row r="6534" spans="1:14" hidden="1" x14ac:dyDescent="0.25">
      <c r="A6534" s="77">
        <f t="shared" si="602"/>
        <v>2025</v>
      </c>
      <c r="B6534" s="77">
        <f t="shared" si="603"/>
        <v>5</v>
      </c>
      <c r="C6534" s="73">
        <v>45787</v>
      </c>
      <c r="D6534" s="79" t="s">
        <v>186</v>
      </c>
      <c r="E6534" s="80" t="s">
        <v>758</v>
      </c>
      <c r="F6534" s="81" t="str">
        <f>VLOOKUP(E6534,Customer[],2,FALSE)</f>
        <v>Shwe Paler</v>
      </c>
      <c r="G6534" s="69" t="str">
        <f>VLOOKUP(E6534,Customer[],3,FALSE)</f>
        <v>Aung Thapay Rd</v>
      </c>
      <c r="H6534" s="69" t="str">
        <f>VLOOKUP(E6534,Customer[],4,FALSE)</f>
        <v>Mangalardon</v>
      </c>
      <c r="I6534" s="48" t="s">
        <v>20</v>
      </c>
      <c r="J6534" s="82" t="str">
        <f>VLOOKUP(I6534,PGStock[],2,FALSE)</f>
        <v>Formula Rum 700ml</v>
      </c>
      <c r="K6534" s="71">
        <f>VLOOKUP(I6534,PGStock[],3,FALSE)</f>
        <v>0.7</v>
      </c>
      <c r="L6534" s="47">
        <v>2</v>
      </c>
      <c r="M6534" s="47">
        <f>VLOOKUP(I6534,PGStock[],6,FALSE)</f>
        <v>200</v>
      </c>
      <c r="N6534" s="47">
        <f>+PGSales!$L6534*PGSales!$M6534</f>
        <v>400</v>
      </c>
    </row>
    <row r="6535" spans="1:14" hidden="1" x14ac:dyDescent="0.25">
      <c r="A6535" s="77">
        <f t="shared" ref="A6535:A6547" si="604">YEAR(C6535)</f>
        <v>2025</v>
      </c>
      <c r="B6535" s="77">
        <f t="shared" ref="B6535:B6547" si="605">MONTH(C6535)</f>
        <v>5</v>
      </c>
      <c r="C6535" s="73">
        <v>45787</v>
      </c>
      <c r="D6535" s="79" t="s">
        <v>187</v>
      </c>
      <c r="E6535" s="80" t="s">
        <v>757</v>
      </c>
      <c r="F6535" s="81" t="str">
        <f>VLOOKUP(E6535,Customer[],2,FALSE)</f>
        <v>Shwe Layoung</v>
      </c>
      <c r="G6535" s="69" t="str">
        <f>VLOOKUP(E6535,Customer[],3,FALSE)</f>
        <v>Aung mae Tharyar Rd</v>
      </c>
      <c r="H6535" s="69" t="str">
        <f>VLOOKUP(E6535,Customer[],4,FALSE)</f>
        <v>Mangalardon</v>
      </c>
      <c r="I6535" s="48" t="s">
        <v>25</v>
      </c>
      <c r="J6535" s="82" t="str">
        <f>VLOOKUP(I6535,PGStock[],2,FALSE)</f>
        <v>Columbus Super Red Smooth 350 Ml</v>
      </c>
      <c r="K6535" s="71">
        <f>VLOOKUP(I6535,PGStock[],3,FALSE)</f>
        <v>0.35</v>
      </c>
      <c r="L6535" s="47">
        <v>8</v>
      </c>
      <c r="M6535" s="47">
        <f>VLOOKUP(I6535,PGStock[],6,FALSE)</f>
        <v>150</v>
      </c>
      <c r="N6535" s="47">
        <f>+PGSales!$L6535*PGSales!$M6535</f>
        <v>1200</v>
      </c>
    </row>
    <row r="6536" spans="1:14" hidden="1" x14ac:dyDescent="0.25">
      <c r="A6536" s="77">
        <f t="shared" si="604"/>
        <v>2025</v>
      </c>
      <c r="B6536" s="77">
        <f t="shared" si="605"/>
        <v>5</v>
      </c>
      <c r="C6536" s="73">
        <v>45787</v>
      </c>
      <c r="D6536" s="79" t="s">
        <v>187</v>
      </c>
      <c r="E6536" s="80" t="s">
        <v>757</v>
      </c>
      <c r="F6536" s="81" t="str">
        <f>VLOOKUP(E6536,Customer[],2,FALSE)</f>
        <v>Shwe Layoung</v>
      </c>
      <c r="G6536" s="69" t="str">
        <f>VLOOKUP(E6536,Customer[],3,FALSE)</f>
        <v>Aung mae Tharyar Rd</v>
      </c>
      <c r="H6536" s="69" t="str">
        <f>VLOOKUP(E6536,Customer[],4,FALSE)</f>
        <v>Mangalardon</v>
      </c>
      <c r="I6536" s="48" t="s">
        <v>20</v>
      </c>
      <c r="J6536" s="82" t="str">
        <f>VLOOKUP(I6536,PGStock[],2,FALSE)</f>
        <v>Formula Rum 700ml</v>
      </c>
      <c r="K6536" s="71">
        <f>VLOOKUP(I6536,PGStock[],3,FALSE)</f>
        <v>0.7</v>
      </c>
      <c r="L6536" s="47">
        <v>7</v>
      </c>
      <c r="M6536" s="47">
        <f>VLOOKUP(I6536,PGStock[],6,FALSE)</f>
        <v>200</v>
      </c>
      <c r="N6536" s="47">
        <f>+PGSales!$L6536*PGSales!$M6536</f>
        <v>1400</v>
      </c>
    </row>
    <row r="6537" spans="1:14" hidden="1" x14ac:dyDescent="0.25">
      <c r="A6537" s="77">
        <f t="shared" si="604"/>
        <v>2025</v>
      </c>
      <c r="B6537" s="77">
        <f t="shared" si="605"/>
        <v>5</v>
      </c>
      <c r="C6537" s="73">
        <v>45787</v>
      </c>
      <c r="D6537" s="79" t="s">
        <v>1</v>
      </c>
      <c r="E6537" s="80" t="s">
        <v>607</v>
      </c>
      <c r="F6537" s="81" t="str">
        <f>VLOOKUP(E6537,Customer[],2,FALSE)</f>
        <v>Happy Day</v>
      </c>
      <c r="G6537" s="69" t="str">
        <f>VLOOKUP(E6537,Customer[],3,FALSE)</f>
        <v>Padamyar Rd</v>
      </c>
      <c r="H6537" s="69" t="str">
        <f>VLOOKUP(E6537,Customer[],4,FALSE)</f>
        <v>Mangalardon</v>
      </c>
      <c r="I6537" s="48" t="s">
        <v>27</v>
      </c>
      <c r="J6537" s="82" t="str">
        <f>VLOOKUP(I6537,PGStock[],2,FALSE)</f>
        <v>Columbus Super Red Smooth 700 Ml</v>
      </c>
      <c r="K6537" s="71">
        <f>VLOOKUP(I6537,PGStock[],3,FALSE)</f>
        <v>0.7</v>
      </c>
      <c r="L6537" s="47">
        <v>1</v>
      </c>
      <c r="M6537" s="47">
        <f>VLOOKUP(I6537,PGStock[],6,FALSE)</f>
        <v>200</v>
      </c>
      <c r="N6537" s="47">
        <f>+PGSales!$L6537*PGSales!$M6537</f>
        <v>200</v>
      </c>
    </row>
    <row r="6538" spans="1:14" hidden="1" x14ac:dyDescent="0.25">
      <c r="A6538" s="77">
        <f t="shared" si="604"/>
        <v>2025</v>
      </c>
      <c r="B6538" s="77">
        <f t="shared" si="605"/>
        <v>5</v>
      </c>
      <c r="C6538" s="73">
        <v>45787</v>
      </c>
      <c r="D6538" s="79" t="s">
        <v>1</v>
      </c>
      <c r="E6538" s="80" t="s">
        <v>607</v>
      </c>
      <c r="F6538" s="81" t="str">
        <f>VLOOKUP(E6538,Customer[],2,FALSE)</f>
        <v>Happy Day</v>
      </c>
      <c r="G6538" s="69" t="str">
        <f>VLOOKUP(E6538,Customer[],3,FALSE)</f>
        <v>Padamyar Rd</v>
      </c>
      <c r="H6538" s="69" t="str">
        <f>VLOOKUP(E6538,Customer[],4,FALSE)</f>
        <v>Mangalardon</v>
      </c>
      <c r="I6538" s="48" t="s">
        <v>25</v>
      </c>
      <c r="J6538" s="82" t="str">
        <f>VLOOKUP(I6538,PGStock[],2,FALSE)</f>
        <v>Columbus Super Red Smooth 350 Ml</v>
      </c>
      <c r="K6538" s="71">
        <f>VLOOKUP(I6538,PGStock[],3,FALSE)</f>
        <v>0.35</v>
      </c>
      <c r="L6538" s="47">
        <v>4</v>
      </c>
      <c r="M6538" s="47">
        <f>VLOOKUP(I6538,PGStock[],6,FALSE)</f>
        <v>150</v>
      </c>
      <c r="N6538" s="47">
        <f>+PGSales!$L6538*PGSales!$M6538</f>
        <v>600</v>
      </c>
    </row>
    <row r="6539" spans="1:14" hidden="1" x14ac:dyDescent="0.25">
      <c r="A6539" s="77">
        <f t="shared" si="604"/>
        <v>2025</v>
      </c>
      <c r="B6539" s="77">
        <f t="shared" si="605"/>
        <v>5</v>
      </c>
      <c r="C6539" s="73">
        <v>45787</v>
      </c>
      <c r="D6539" s="79" t="s">
        <v>365</v>
      </c>
      <c r="E6539" s="80" t="s">
        <v>230</v>
      </c>
      <c r="F6539" s="81" t="str">
        <f>VLOOKUP(E6539,Customer[],2,FALSE)</f>
        <v>KZ</v>
      </c>
      <c r="G6539" s="69" t="str">
        <f>VLOOKUP(E6539,Customer[],3,FALSE)</f>
        <v>kantharyar Rd</v>
      </c>
      <c r="H6539" s="69" t="str">
        <f>VLOOKUP(E6539,Customer[],4,FALSE)</f>
        <v xml:space="preserve">Shwepyithar </v>
      </c>
      <c r="I6539" s="48" t="s">
        <v>25</v>
      </c>
      <c r="J6539" s="82" t="str">
        <f>VLOOKUP(I6539,PGStock[],2,FALSE)</f>
        <v>Columbus Super Red Smooth 350 Ml</v>
      </c>
      <c r="K6539" s="71">
        <f>VLOOKUP(I6539,PGStock[],3,FALSE)</f>
        <v>0.35</v>
      </c>
      <c r="L6539" s="47">
        <v>7</v>
      </c>
      <c r="M6539" s="47">
        <f>VLOOKUP(I6539,PGStock[],6,FALSE)</f>
        <v>150</v>
      </c>
      <c r="N6539" s="47">
        <f>+PGSales!$L6539*PGSales!$M6539</f>
        <v>1050</v>
      </c>
    </row>
    <row r="6540" spans="1:14" hidden="1" x14ac:dyDescent="0.25">
      <c r="A6540" s="77">
        <f t="shared" si="604"/>
        <v>2025</v>
      </c>
      <c r="B6540" s="77">
        <f t="shared" si="605"/>
        <v>5</v>
      </c>
      <c r="C6540" s="73">
        <v>45787</v>
      </c>
      <c r="D6540" s="79" t="s">
        <v>66</v>
      </c>
      <c r="E6540" s="80" t="s">
        <v>290</v>
      </c>
      <c r="F6540" s="81" t="str">
        <f>VLOOKUP(E6540,Customer[],2,FALSE)</f>
        <v>Toe Twat Wai</v>
      </c>
      <c r="G6540" s="69" t="str">
        <f>VLOOKUP(E6540,Customer[],3,FALSE)</f>
        <v>Badamar St</v>
      </c>
      <c r="H6540" s="69" t="str">
        <f>VLOOKUP(E6540,Customer[],4,FALSE)</f>
        <v xml:space="preserve">Shwepyithar </v>
      </c>
      <c r="I6540" s="48" t="s">
        <v>27</v>
      </c>
      <c r="J6540" s="82" t="str">
        <f>VLOOKUP(I6540,PGStock[],2,FALSE)</f>
        <v>Columbus Super Red Smooth 700 Ml</v>
      </c>
      <c r="K6540" s="71">
        <f>VLOOKUP(I6540,PGStock[],3,FALSE)</f>
        <v>0.7</v>
      </c>
      <c r="L6540" s="47">
        <v>1</v>
      </c>
      <c r="M6540" s="47">
        <f>VLOOKUP(I6540,PGStock[],6,FALSE)</f>
        <v>200</v>
      </c>
      <c r="N6540" s="47">
        <f>+PGSales!$L6540*PGSales!$M6540</f>
        <v>200</v>
      </c>
    </row>
    <row r="6541" spans="1:14" hidden="1" x14ac:dyDescent="0.25">
      <c r="A6541" s="77">
        <f t="shared" si="604"/>
        <v>2025</v>
      </c>
      <c r="B6541" s="77">
        <f t="shared" si="605"/>
        <v>5</v>
      </c>
      <c r="C6541" s="73">
        <v>45787</v>
      </c>
      <c r="D6541" s="79" t="s">
        <v>66</v>
      </c>
      <c r="E6541" s="80" t="s">
        <v>290</v>
      </c>
      <c r="F6541" s="81" t="str">
        <f>VLOOKUP(E6541,Customer[],2,FALSE)</f>
        <v>Toe Twat Wai</v>
      </c>
      <c r="G6541" s="69" t="str">
        <f>VLOOKUP(E6541,Customer[],3,FALSE)</f>
        <v>Badamar St</v>
      </c>
      <c r="H6541" s="69" t="str">
        <f>VLOOKUP(E6541,Customer[],4,FALSE)</f>
        <v xml:space="preserve">Shwepyithar </v>
      </c>
      <c r="I6541" s="48" t="s">
        <v>25</v>
      </c>
      <c r="J6541" s="82" t="str">
        <f>VLOOKUP(I6541,PGStock[],2,FALSE)</f>
        <v>Columbus Super Red Smooth 350 Ml</v>
      </c>
      <c r="K6541" s="71">
        <f>VLOOKUP(I6541,PGStock[],3,FALSE)</f>
        <v>0.35</v>
      </c>
      <c r="L6541" s="47">
        <v>7</v>
      </c>
      <c r="M6541" s="47">
        <f>VLOOKUP(I6541,PGStock[],6,FALSE)</f>
        <v>150</v>
      </c>
      <c r="N6541" s="47">
        <f>+PGSales!$L6541*PGSales!$M6541</f>
        <v>1050</v>
      </c>
    </row>
    <row r="6542" spans="1:14" hidden="1" x14ac:dyDescent="0.25">
      <c r="A6542" s="77">
        <f t="shared" si="604"/>
        <v>2025</v>
      </c>
      <c r="B6542" s="77">
        <f t="shared" si="605"/>
        <v>5</v>
      </c>
      <c r="C6542" s="73">
        <v>45787</v>
      </c>
      <c r="D6542" s="79" t="s">
        <v>66</v>
      </c>
      <c r="E6542" s="80" t="s">
        <v>290</v>
      </c>
      <c r="F6542" s="81" t="str">
        <f>VLOOKUP(E6542,Customer[],2,FALSE)</f>
        <v>Toe Twat Wai</v>
      </c>
      <c r="G6542" s="69" t="str">
        <f>VLOOKUP(E6542,Customer[],3,FALSE)</f>
        <v>Badamar St</v>
      </c>
      <c r="H6542" s="69" t="str">
        <f>VLOOKUP(E6542,Customer[],4,FALSE)</f>
        <v xml:space="preserve">Shwepyithar </v>
      </c>
      <c r="I6542" s="48" t="s">
        <v>20</v>
      </c>
      <c r="J6542" s="82" t="str">
        <f>VLOOKUP(I6542,PGStock[],2,FALSE)</f>
        <v>Formula Rum 700ml</v>
      </c>
      <c r="K6542" s="71">
        <f>VLOOKUP(I6542,PGStock[],3,FALSE)</f>
        <v>0.7</v>
      </c>
      <c r="L6542" s="47">
        <v>1</v>
      </c>
      <c r="M6542" s="47">
        <f>VLOOKUP(I6542,PGStock[],6,FALSE)</f>
        <v>200</v>
      </c>
      <c r="N6542" s="47">
        <f>+PGSales!$L6542*PGSales!$M6542</f>
        <v>200</v>
      </c>
    </row>
    <row r="6543" spans="1:14" hidden="1" x14ac:dyDescent="0.25">
      <c r="A6543" s="77">
        <f t="shared" si="604"/>
        <v>2025</v>
      </c>
      <c r="B6543" s="77">
        <f t="shared" si="605"/>
        <v>5</v>
      </c>
      <c r="C6543" s="73">
        <v>45787</v>
      </c>
      <c r="D6543" s="79" t="s">
        <v>58</v>
      </c>
      <c r="E6543" s="80" t="s">
        <v>228</v>
      </c>
      <c r="F6543" s="81" t="str">
        <f>VLOOKUP(E6543,Customer[],2,FALSE)</f>
        <v>Myintmo</v>
      </c>
      <c r="G6543" s="69" t="str">
        <f>VLOOKUP(E6543,Customer[],3,FALSE)</f>
        <v>Bayin Naung Rd</v>
      </c>
      <c r="H6543" s="69" t="str">
        <f>VLOOKUP(E6543,Customer[],4,FALSE)</f>
        <v xml:space="preserve">Shwepyithar </v>
      </c>
      <c r="I6543" s="48" t="s">
        <v>25</v>
      </c>
      <c r="J6543" s="82" t="str">
        <f>VLOOKUP(I6543,PGStock[],2,FALSE)</f>
        <v>Columbus Super Red Smooth 350 Ml</v>
      </c>
      <c r="K6543" s="71">
        <f>VLOOKUP(I6543,PGStock[],3,FALSE)</f>
        <v>0.35</v>
      </c>
      <c r="L6543" s="47">
        <v>2</v>
      </c>
      <c r="M6543" s="47">
        <f>VLOOKUP(I6543,PGStock[],6,FALSE)</f>
        <v>150</v>
      </c>
      <c r="N6543" s="47">
        <f>+PGSales!$L6543*PGSales!$M6543</f>
        <v>300</v>
      </c>
    </row>
    <row r="6544" spans="1:14" hidden="1" x14ac:dyDescent="0.25">
      <c r="A6544" s="77">
        <f t="shared" si="604"/>
        <v>2025</v>
      </c>
      <c r="B6544" s="77">
        <f t="shared" si="605"/>
        <v>5</v>
      </c>
      <c r="C6544" s="73">
        <v>45787</v>
      </c>
      <c r="D6544" s="79" t="s">
        <v>58</v>
      </c>
      <c r="E6544" s="80" t="s">
        <v>228</v>
      </c>
      <c r="F6544" s="81" t="str">
        <f>VLOOKUP(E6544,Customer[],2,FALSE)</f>
        <v>Myintmo</v>
      </c>
      <c r="G6544" s="69" t="str">
        <f>VLOOKUP(E6544,Customer[],3,FALSE)</f>
        <v>Bayin Naung Rd</v>
      </c>
      <c r="H6544" s="69" t="str">
        <f>VLOOKUP(E6544,Customer[],4,FALSE)</f>
        <v xml:space="preserve">Shwepyithar </v>
      </c>
      <c r="I6544" s="48" t="s">
        <v>20</v>
      </c>
      <c r="J6544" s="82" t="str">
        <f>VLOOKUP(I6544,PGStock[],2,FALSE)</f>
        <v>Formula Rum 700ml</v>
      </c>
      <c r="K6544" s="71">
        <f>VLOOKUP(I6544,PGStock[],3,FALSE)</f>
        <v>0.7</v>
      </c>
      <c r="L6544" s="47">
        <v>6</v>
      </c>
      <c r="M6544" s="47">
        <f>VLOOKUP(I6544,PGStock[],6,FALSE)</f>
        <v>200</v>
      </c>
      <c r="N6544" s="47">
        <f>+PGSales!$L6544*PGSales!$M6544</f>
        <v>1200</v>
      </c>
    </row>
    <row r="6545" spans="1:14" hidden="1" x14ac:dyDescent="0.25">
      <c r="A6545" s="77">
        <f t="shared" si="604"/>
        <v>2025</v>
      </c>
      <c r="B6545" s="77">
        <f t="shared" si="605"/>
        <v>5</v>
      </c>
      <c r="C6545" s="73">
        <v>45787</v>
      </c>
      <c r="D6545" s="79" t="s">
        <v>56</v>
      </c>
      <c r="E6545" s="80" t="s">
        <v>303</v>
      </c>
      <c r="F6545" s="81" t="str">
        <f>VLOOKUP(E6545,Customer[],2,FALSE)</f>
        <v>Wine</v>
      </c>
      <c r="G6545" s="69" t="str">
        <f>VLOOKUP(E6545,Customer[],3,FALSE)</f>
        <v>Hlawaga Rd</v>
      </c>
      <c r="H6545" s="69" t="str">
        <f>VLOOKUP(E6545,Customer[],4,FALSE)</f>
        <v xml:space="preserve">Shwepyithar </v>
      </c>
      <c r="I6545" s="48" t="s">
        <v>27</v>
      </c>
      <c r="J6545" s="82" t="str">
        <f>VLOOKUP(I6545,PGStock[],2,FALSE)</f>
        <v>Columbus Super Red Smooth 700 Ml</v>
      </c>
      <c r="K6545" s="71">
        <f>VLOOKUP(I6545,PGStock[],3,FALSE)</f>
        <v>0.7</v>
      </c>
      <c r="L6545" s="47">
        <v>1</v>
      </c>
      <c r="M6545" s="47">
        <f>VLOOKUP(I6545,PGStock[],6,FALSE)</f>
        <v>200</v>
      </c>
      <c r="N6545" s="47">
        <f>+PGSales!$L6545*PGSales!$M6545</f>
        <v>200</v>
      </c>
    </row>
    <row r="6546" spans="1:14" hidden="1" x14ac:dyDescent="0.25">
      <c r="A6546" s="77">
        <f t="shared" si="604"/>
        <v>2025</v>
      </c>
      <c r="B6546" s="77">
        <f t="shared" si="605"/>
        <v>5</v>
      </c>
      <c r="C6546" s="73">
        <v>45787</v>
      </c>
      <c r="D6546" s="79" t="s">
        <v>56</v>
      </c>
      <c r="E6546" s="80" t="s">
        <v>303</v>
      </c>
      <c r="F6546" s="81" t="str">
        <f>VLOOKUP(E6546,Customer[],2,FALSE)</f>
        <v>Wine</v>
      </c>
      <c r="G6546" s="69" t="str">
        <f>VLOOKUP(E6546,Customer[],3,FALSE)</f>
        <v>Hlawaga Rd</v>
      </c>
      <c r="H6546" s="69" t="str">
        <f>VLOOKUP(E6546,Customer[],4,FALSE)</f>
        <v xml:space="preserve">Shwepyithar </v>
      </c>
      <c r="I6546" s="48" t="s">
        <v>25</v>
      </c>
      <c r="J6546" s="82" t="str">
        <f>VLOOKUP(I6546,PGStock[],2,FALSE)</f>
        <v>Columbus Super Red Smooth 350 Ml</v>
      </c>
      <c r="K6546" s="71">
        <f>VLOOKUP(I6546,PGStock[],3,FALSE)</f>
        <v>0.35</v>
      </c>
      <c r="L6546" s="47">
        <v>5</v>
      </c>
      <c r="M6546" s="47">
        <f>VLOOKUP(I6546,PGStock[],6,FALSE)</f>
        <v>150</v>
      </c>
      <c r="N6546" s="47">
        <f>+PGSales!$L6546*PGSales!$M6546</f>
        <v>750</v>
      </c>
    </row>
    <row r="6547" spans="1:14" hidden="1" x14ac:dyDescent="0.25">
      <c r="A6547" s="77">
        <f t="shared" si="604"/>
        <v>2025</v>
      </c>
      <c r="B6547" s="77">
        <f t="shared" si="605"/>
        <v>5</v>
      </c>
      <c r="C6547" s="73">
        <v>45787</v>
      </c>
      <c r="D6547" s="79" t="s">
        <v>56</v>
      </c>
      <c r="E6547" s="80" t="s">
        <v>303</v>
      </c>
      <c r="F6547" s="81" t="str">
        <f>VLOOKUP(E6547,Customer[],2,FALSE)</f>
        <v>Wine</v>
      </c>
      <c r="G6547" s="69" t="str">
        <f>VLOOKUP(E6547,Customer[],3,FALSE)</f>
        <v>Hlawaga Rd</v>
      </c>
      <c r="H6547" s="69" t="str">
        <f>VLOOKUP(E6547,Customer[],4,FALSE)</f>
        <v xml:space="preserve">Shwepyithar </v>
      </c>
      <c r="I6547" s="48" t="s">
        <v>20</v>
      </c>
      <c r="J6547" s="82" t="str">
        <f>VLOOKUP(I6547,PGStock[],2,FALSE)</f>
        <v>Formula Rum 700ml</v>
      </c>
      <c r="K6547" s="71">
        <f>VLOOKUP(I6547,PGStock[],3,FALSE)</f>
        <v>0.7</v>
      </c>
      <c r="L6547" s="47">
        <v>1</v>
      </c>
      <c r="M6547" s="47">
        <f>VLOOKUP(I6547,PGStock[],6,FALSE)</f>
        <v>200</v>
      </c>
      <c r="N6547" s="47">
        <f>+PGSales!$L6547*PGSales!$M6547</f>
        <v>200</v>
      </c>
    </row>
    <row r="6548" spans="1:14" hidden="1" x14ac:dyDescent="0.25">
      <c r="A6548" s="77">
        <f t="shared" ref="A6548:A6583" si="606">YEAR(C6548)</f>
        <v>2025</v>
      </c>
      <c r="B6548" s="77">
        <f t="shared" ref="B6548:B6583" si="607">MONTH(C6548)</f>
        <v>5</v>
      </c>
      <c r="C6548" s="73">
        <v>45787</v>
      </c>
      <c r="D6548" s="79" t="s">
        <v>56</v>
      </c>
      <c r="E6548" s="80" t="s">
        <v>303</v>
      </c>
      <c r="F6548" s="81" t="str">
        <f>VLOOKUP(E6548,Customer[],2,FALSE)</f>
        <v>Wine</v>
      </c>
      <c r="G6548" s="69" t="str">
        <f>VLOOKUP(E6548,Customer[],3,FALSE)</f>
        <v>Hlawaga Rd</v>
      </c>
      <c r="H6548" s="69" t="str">
        <f>VLOOKUP(E6548,Customer[],4,FALSE)</f>
        <v xml:space="preserve">Shwepyithar </v>
      </c>
      <c r="I6548" s="48" t="s">
        <v>18</v>
      </c>
      <c r="J6548" s="82" t="str">
        <f>VLOOKUP(I6548,PGStock[],2,FALSE)</f>
        <v>Formula Rum 350ml</v>
      </c>
      <c r="K6548" s="71">
        <f>VLOOKUP(I6548,PGStock[],3,FALSE)</f>
        <v>0.35</v>
      </c>
      <c r="L6548" s="47">
        <v>1</v>
      </c>
      <c r="M6548" s="47">
        <f>VLOOKUP(I6548,PGStock[],6,FALSE)</f>
        <v>150</v>
      </c>
      <c r="N6548" s="47">
        <f>+PGSales!$L6548*PGSales!$M6548</f>
        <v>150</v>
      </c>
    </row>
    <row r="6549" spans="1:14" hidden="1" x14ac:dyDescent="0.25">
      <c r="A6549" s="77">
        <f t="shared" si="606"/>
        <v>2025</v>
      </c>
      <c r="B6549" s="77">
        <f t="shared" si="607"/>
        <v>5</v>
      </c>
      <c r="C6549" s="73">
        <v>45787</v>
      </c>
      <c r="D6549" s="79" t="s">
        <v>60</v>
      </c>
      <c r="E6549" s="80" t="s">
        <v>629</v>
      </c>
      <c r="F6549" s="81" t="str">
        <f>VLOOKUP(E6549,Customer[],2,FALSE)</f>
        <v>Sin Pauk</v>
      </c>
      <c r="G6549" s="69" t="str">
        <f>VLOOKUP(E6549,Customer[],3,FALSE)</f>
        <v>Hlawaga Rd</v>
      </c>
      <c r="H6549" s="69" t="str">
        <f>VLOOKUP(E6549,Customer[],4,FALSE)</f>
        <v xml:space="preserve">Shwepyithar </v>
      </c>
      <c r="I6549" s="48" t="s">
        <v>25</v>
      </c>
      <c r="J6549" s="82" t="str">
        <f>VLOOKUP(I6549,PGStock[],2,FALSE)</f>
        <v>Columbus Super Red Smooth 350 Ml</v>
      </c>
      <c r="K6549" s="71">
        <f>VLOOKUP(I6549,PGStock[],3,FALSE)</f>
        <v>0.35</v>
      </c>
      <c r="L6549" s="47">
        <v>15</v>
      </c>
      <c r="M6549" s="47">
        <f>VLOOKUP(I6549,PGStock[],6,FALSE)</f>
        <v>150</v>
      </c>
      <c r="N6549" s="47">
        <f>+PGSales!$L6549*PGSales!$M6549</f>
        <v>2250</v>
      </c>
    </row>
    <row r="6550" spans="1:14" hidden="1" x14ac:dyDescent="0.25">
      <c r="A6550" s="77">
        <f t="shared" si="606"/>
        <v>2025</v>
      </c>
      <c r="B6550" s="77">
        <f t="shared" si="607"/>
        <v>5</v>
      </c>
      <c r="C6550" s="73">
        <v>45787</v>
      </c>
      <c r="D6550" s="79" t="s">
        <v>60</v>
      </c>
      <c r="E6550" s="80" t="s">
        <v>629</v>
      </c>
      <c r="F6550" s="81" t="str">
        <f>VLOOKUP(E6550,Customer[],2,FALSE)</f>
        <v>Sin Pauk</v>
      </c>
      <c r="G6550" s="69" t="str">
        <f>VLOOKUP(E6550,Customer[],3,FALSE)</f>
        <v>Hlawaga Rd</v>
      </c>
      <c r="H6550" s="69" t="str">
        <f>VLOOKUP(E6550,Customer[],4,FALSE)</f>
        <v xml:space="preserve">Shwepyithar </v>
      </c>
      <c r="I6550" s="48" t="s">
        <v>20</v>
      </c>
      <c r="J6550" s="82" t="str">
        <f>VLOOKUP(I6550,PGStock[],2,FALSE)</f>
        <v>Formula Rum 700ml</v>
      </c>
      <c r="K6550" s="71">
        <f>VLOOKUP(I6550,PGStock[],3,FALSE)</f>
        <v>0.7</v>
      </c>
      <c r="L6550" s="47">
        <v>1</v>
      </c>
      <c r="M6550" s="47">
        <f>VLOOKUP(I6550,PGStock[],6,FALSE)</f>
        <v>200</v>
      </c>
      <c r="N6550" s="47">
        <f>+PGSales!$L6550*PGSales!$M6550</f>
        <v>200</v>
      </c>
    </row>
    <row r="6551" spans="1:14" hidden="1" x14ac:dyDescent="0.25">
      <c r="A6551" s="77">
        <f t="shared" si="606"/>
        <v>2025</v>
      </c>
      <c r="B6551" s="77">
        <f t="shared" si="607"/>
        <v>5</v>
      </c>
      <c r="C6551" s="73">
        <v>45787</v>
      </c>
      <c r="D6551" s="79" t="s">
        <v>62</v>
      </c>
      <c r="E6551" s="80" t="s">
        <v>630</v>
      </c>
      <c r="F6551" s="81" t="str">
        <f>VLOOKUP(E6551,Customer[],2,FALSE)</f>
        <v xml:space="preserve">Min Satae Kyatt </v>
      </c>
      <c r="G6551" s="69" t="str">
        <f>VLOOKUP(E6551,Customer[],3,FALSE)</f>
        <v>Hlawaga Rd</v>
      </c>
      <c r="H6551" s="69" t="str">
        <f>VLOOKUP(E6551,Customer[],4,FALSE)</f>
        <v xml:space="preserve">Shwepyithar </v>
      </c>
      <c r="I6551" s="48" t="s">
        <v>25</v>
      </c>
      <c r="J6551" s="82" t="str">
        <f>VLOOKUP(I6551,PGStock[],2,FALSE)</f>
        <v>Columbus Super Red Smooth 350 Ml</v>
      </c>
      <c r="K6551" s="71">
        <f>VLOOKUP(I6551,PGStock[],3,FALSE)</f>
        <v>0.35</v>
      </c>
      <c r="L6551" s="47">
        <v>5</v>
      </c>
      <c r="M6551" s="47">
        <f>VLOOKUP(I6551,PGStock[],6,FALSE)</f>
        <v>150</v>
      </c>
      <c r="N6551" s="47">
        <f>+PGSales!$L6551*PGSales!$M6551</f>
        <v>750</v>
      </c>
    </row>
    <row r="6552" spans="1:14" hidden="1" x14ac:dyDescent="0.25">
      <c r="A6552" s="77">
        <f t="shared" si="606"/>
        <v>2025</v>
      </c>
      <c r="B6552" s="77">
        <f t="shared" si="607"/>
        <v>5</v>
      </c>
      <c r="C6552" s="73">
        <v>45787</v>
      </c>
      <c r="D6552" s="79" t="s">
        <v>62</v>
      </c>
      <c r="E6552" s="80" t="s">
        <v>630</v>
      </c>
      <c r="F6552" s="81" t="str">
        <f>VLOOKUP(E6552,Customer[],2,FALSE)</f>
        <v xml:space="preserve">Min Satae Kyatt </v>
      </c>
      <c r="G6552" s="69" t="str">
        <f>VLOOKUP(E6552,Customer[],3,FALSE)</f>
        <v>Hlawaga Rd</v>
      </c>
      <c r="H6552" s="69" t="str">
        <f>VLOOKUP(E6552,Customer[],4,FALSE)</f>
        <v xml:space="preserve">Shwepyithar </v>
      </c>
      <c r="I6552" s="48" t="s">
        <v>20</v>
      </c>
      <c r="J6552" s="82" t="str">
        <f>VLOOKUP(I6552,PGStock[],2,FALSE)</f>
        <v>Formula Rum 700ml</v>
      </c>
      <c r="K6552" s="71">
        <f>VLOOKUP(I6552,PGStock[],3,FALSE)</f>
        <v>0.7</v>
      </c>
      <c r="L6552" s="47">
        <v>4</v>
      </c>
      <c r="M6552" s="47">
        <f>VLOOKUP(I6552,PGStock[],6,FALSE)</f>
        <v>200</v>
      </c>
      <c r="N6552" s="47">
        <f>+PGSales!$L6552*PGSales!$M6552</f>
        <v>800</v>
      </c>
    </row>
    <row r="6553" spans="1:14" hidden="1" x14ac:dyDescent="0.25">
      <c r="A6553" s="77">
        <f t="shared" si="606"/>
        <v>2025</v>
      </c>
      <c r="B6553" s="77">
        <f t="shared" si="607"/>
        <v>5</v>
      </c>
      <c r="C6553" s="73">
        <v>45787</v>
      </c>
      <c r="D6553" s="79" t="s">
        <v>131</v>
      </c>
      <c r="E6553" s="80" t="s">
        <v>370</v>
      </c>
      <c r="F6553" s="81" t="str">
        <f>VLOOKUP(E6553,Customer[],2,FALSE)</f>
        <v>Paint Taime Thaung</v>
      </c>
      <c r="G6553" s="69" t="str">
        <f>VLOOKUP(E6553,Customer[],3,FALSE)</f>
        <v>Aye Yake Nyein Rd</v>
      </c>
      <c r="H6553" s="69" t="str">
        <f>VLOOKUP(E6553,Customer[],4,FALSE)</f>
        <v>Hlaing Thar Yar</v>
      </c>
      <c r="I6553" s="48" t="s">
        <v>27</v>
      </c>
      <c r="J6553" s="82" t="str">
        <f>VLOOKUP(I6553,PGStock[],2,FALSE)</f>
        <v>Columbus Super Red Smooth 700 Ml</v>
      </c>
      <c r="K6553" s="71">
        <f>VLOOKUP(I6553,PGStock[],3,FALSE)</f>
        <v>0.7</v>
      </c>
      <c r="L6553" s="47">
        <v>1</v>
      </c>
      <c r="M6553" s="47">
        <f>VLOOKUP(I6553,PGStock[],6,FALSE)</f>
        <v>200</v>
      </c>
      <c r="N6553" s="47">
        <f>+PGSales!$L6553*PGSales!$M6553</f>
        <v>200</v>
      </c>
    </row>
    <row r="6554" spans="1:14" hidden="1" x14ac:dyDescent="0.25">
      <c r="A6554" s="77">
        <f t="shared" si="606"/>
        <v>2025</v>
      </c>
      <c r="B6554" s="77">
        <f t="shared" si="607"/>
        <v>5</v>
      </c>
      <c r="C6554" s="73">
        <v>45787</v>
      </c>
      <c r="D6554" s="79" t="s">
        <v>131</v>
      </c>
      <c r="E6554" s="80" t="s">
        <v>370</v>
      </c>
      <c r="F6554" s="81" t="str">
        <f>VLOOKUP(E6554,Customer[],2,FALSE)</f>
        <v>Paint Taime Thaung</v>
      </c>
      <c r="G6554" s="69" t="str">
        <f>VLOOKUP(E6554,Customer[],3,FALSE)</f>
        <v>Aye Yake Nyein Rd</v>
      </c>
      <c r="H6554" s="69" t="str">
        <f>VLOOKUP(E6554,Customer[],4,FALSE)</f>
        <v>Hlaing Thar Yar</v>
      </c>
      <c r="I6554" s="48" t="s">
        <v>25</v>
      </c>
      <c r="J6554" s="82" t="str">
        <f>VLOOKUP(I6554,PGStock[],2,FALSE)</f>
        <v>Columbus Super Red Smooth 350 Ml</v>
      </c>
      <c r="K6554" s="71">
        <f>VLOOKUP(I6554,PGStock[],3,FALSE)</f>
        <v>0.35</v>
      </c>
      <c r="L6554" s="47">
        <v>2</v>
      </c>
      <c r="M6554" s="47">
        <f>VLOOKUP(I6554,PGStock[],6,FALSE)</f>
        <v>150</v>
      </c>
      <c r="N6554" s="47">
        <f>+PGSales!$L6554*PGSales!$M6554</f>
        <v>300</v>
      </c>
    </row>
    <row r="6555" spans="1:14" hidden="1" x14ac:dyDescent="0.25">
      <c r="A6555" s="77">
        <f t="shared" si="606"/>
        <v>2025</v>
      </c>
      <c r="B6555" s="77">
        <f t="shared" si="607"/>
        <v>5</v>
      </c>
      <c r="C6555" s="73">
        <v>45787</v>
      </c>
      <c r="D6555" s="79" t="s">
        <v>131</v>
      </c>
      <c r="E6555" s="80" t="s">
        <v>370</v>
      </c>
      <c r="F6555" s="81" t="str">
        <f>VLOOKUP(E6555,Customer[],2,FALSE)</f>
        <v>Paint Taime Thaung</v>
      </c>
      <c r="G6555" s="69" t="str">
        <f>VLOOKUP(E6555,Customer[],3,FALSE)</f>
        <v>Aye Yake Nyein Rd</v>
      </c>
      <c r="H6555" s="69" t="str">
        <f>VLOOKUP(E6555,Customer[],4,FALSE)</f>
        <v>Hlaing Thar Yar</v>
      </c>
      <c r="I6555" s="48" t="s">
        <v>20</v>
      </c>
      <c r="J6555" s="82" t="str">
        <f>VLOOKUP(I6555,PGStock[],2,FALSE)</f>
        <v>Formula Rum 700ml</v>
      </c>
      <c r="K6555" s="71">
        <f>VLOOKUP(I6555,PGStock[],3,FALSE)</f>
        <v>0.7</v>
      </c>
      <c r="L6555" s="47">
        <v>3</v>
      </c>
      <c r="M6555" s="47">
        <f>VLOOKUP(I6555,PGStock[],6,FALSE)</f>
        <v>200</v>
      </c>
      <c r="N6555" s="47">
        <f>+PGSales!$L6555*PGSales!$M6555</f>
        <v>600</v>
      </c>
    </row>
    <row r="6556" spans="1:14" hidden="1" x14ac:dyDescent="0.25">
      <c r="A6556" s="77">
        <f t="shared" si="606"/>
        <v>2025</v>
      </c>
      <c r="B6556" s="77">
        <f t="shared" si="607"/>
        <v>5</v>
      </c>
      <c r="C6556" s="73">
        <v>45787</v>
      </c>
      <c r="D6556" s="79" t="s">
        <v>74</v>
      </c>
      <c r="E6556" s="80" t="s">
        <v>371</v>
      </c>
      <c r="F6556" s="81" t="str">
        <f>VLOOKUP(E6556,Customer[],2,FALSE)</f>
        <v>Arkar Tha</v>
      </c>
      <c r="G6556" s="69" t="str">
        <f>VLOOKUP(E6556,Customer[],3,FALSE)</f>
        <v>Thapyae Rd</v>
      </c>
      <c r="H6556" s="69" t="str">
        <f>VLOOKUP(E6556,Customer[],4,FALSE)</f>
        <v>Hlaing Thar Yar</v>
      </c>
      <c r="I6556" s="48" t="s">
        <v>25</v>
      </c>
      <c r="J6556" s="82" t="str">
        <f>VLOOKUP(I6556,PGStock[],2,FALSE)</f>
        <v>Columbus Super Red Smooth 350 Ml</v>
      </c>
      <c r="K6556" s="71">
        <f>VLOOKUP(I6556,PGStock[],3,FALSE)</f>
        <v>0.35</v>
      </c>
      <c r="L6556" s="47">
        <v>2</v>
      </c>
      <c r="M6556" s="47">
        <f>VLOOKUP(I6556,PGStock[],6,FALSE)</f>
        <v>150</v>
      </c>
      <c r="N6556" s="47">
        <f>+PGSales!$L6556*PGSales!$M6556</f>
        <v>300</v>
      </c>
    </row>
    <row r="6557" spans="1:14" hidden="1" x14ac:dyDescent="0.25">
      <c r="A6557" s="77">
        <f t="shared" si="606"/>
        <v>2025</v>
      </c>
      <c r="B6557" s="77">
        <f t="shared" si="607"/>
        <v>5</v>
      </c>
      <c r="C6557" s="73">
        <v>45787</v>
      </c>
      <c r="D6557" s="79" t="s">
        <v>367</v>
      </c>
      <c r="E6557" s="80" t="s">
        <v>435</v>
      </c>
      <c r="F6557" s="81" t="str">
        <f>VLOOKUP(E6557,Customer[],2,FALSE)</f>
        <v>Hlaing Bwar1</v>
      </c>
      <c r="G6557" s="69" t="str">
        <f>VLOOKUP(E6557,Customer[],3,FALSE)</f>
        <v>Paddue Rd</v>
      </c>
      <c r="H6557" s="69" t="str">
        <f>VLOOKUP(E6557,Customer[],4,FALSE)</f>
        <v>Hlaing Thar Yar</v>
      </c>
      <c r="I6557" s="48" t="s">
        <v>25</v>
      </c>
      <c r="J6557" s="82" t="str">
        <f>VLOOKUP(I6557,PGStock[],2,FALSE)</f>
        <v>Columbus Super Red Smooth 350 Ml</v>
      </c>
      <c r="K6557" s="71">
        <f>VLOOKUP(I6557,PGStock[],3,FALSE)</f>
        <v>0.35</v>
      </c>
      <c r="L6557" s="47">
        <v>2</v>
      </c>
      <c r="M6557" s="47">
        <f>VLOOKUP(I6557,PGStock[],6,FALSE)</f>
        <v>150</v>
      </c>
      <c r="N6557" s="47">
        <f>+PGSales!$L6557*PGSales!$M6557</f>
        <v>300</v>
      </c>
    </row>
    <row r="6558" spans="1:14" hidden="1" x14ac:dyDescent="0.25">
      <c r="A6558" s="77">
        <f t="shared" si="606"/>
        <v>2025</v>
      </c>
      <c r="B6558" s="77">
        <f t="shared" si="607"/>
        <v>5</v>
      </c>
      <c r="C6558" s="73">
        <v>45787</v>
      </c>
      <c r="D6558" s="79" t="s">
        <v>4</v>
      </c>
      <c r="E6558" s="80" t="s">
        <v>417</v>
      </c>
      <c r="F6558" s="81" t="str">
        <f>VLOOKUP(E6558,Customer[],2,FALSE)</f>
        <v>Arkar Tha 2</v>
      </c>
      <c r="G6558" s="69" t="str">
        <f>VLOOKUP(E6558,Customer[],3,FALSE)</f>
        <v>Sake kan Thar Rd</v>
      </c>
      <c r="H6558" s="69" t="str">
        <f>VLOOKUP(E6558,Customer[],4,FALSE)</f>
        <v>Hlaing Thar Yar</v>
      </c>
      <c r="I6558" s="48" t="s">
        <v>25</v>
      </c>
      <c r="J6558" s="82" t="str">
        <f>VLOOKUP(I6558,PGStock[],2,FALSE)</f>
        <v>Columbus Super Red Smooth 350 Ml</v>
      </c>
      <c r="K6558" s="71">
        <f>VLOOKUP(I6558,PGStock[],3,FALSE)</f>
        <v>0.35</v>
      </c>
      <c r="L6558" s="47">
        <v>2</v>
      </c>
      <c r="M6558" s="47">
        <f>VLOOKUP(I6558,PGStock[],6,FALSE)</f>
        <v>150</v>
      </c>
      <c r="N6558" s="47">
        <f>+PGSales!$L6558*PGSales!$M6558</f>
        <v>300</v>
      </c>
    </row>
    <row r="6559" spans="1:14" hidden="1" x14ac:dyDescent="0.25">
      <c r="A6559" s="77">
        <f t="shared" si="606"/>
        <v>2025</v>
      </c>
      <c r="B6559" s="77">
        <f t="shared" si="607"/>
        <v>5</v>
      </c>
      <c r="C6559" s="73">
        <v>45787</v>
      </c>
      <c r="D6559" s="79" t="s">
        <v>4</v>
      </c>
      <c r="E6559" s="80" t="s">
        <v>417</v>
      </c>
      <c r="F6559" s="81" t="str">
        <f>VLOOKUP(E6559,Customer[],2,FALSE)</f>
        <v>Arkar Tha 2</v>
      </c>
      <c r="G6559" s="69" t="str">
        <f>VLOOKUP(E6559,Customer[],3,FALSE)</f>
        <v>Sake kan Thar Rd</v>
      </c>
      <c r="H6559" s="69" t="str">
        <f>VLOOKUP(E6559,Customer[],4,FALSE)</f>
        <v>Hlaing Thar Yar</v>
      </c>
      <c r="I6559" s="48" t="s">
        <v>20</v>
      </c>
      <c r="J6559" s="82" t="str">
        <f>VLOOKUP(I6559,PGStock[],2,FALSE)</f>
        <v>Formula Rum 700ml</v>
      </c>
      <c r="K6559" s="71">
        <f>VLOOKUP(I6559,PGStock[],3,FALSE)</f>
        <v>0.7</v>
      </c>
      <c r="L6559" s="47">
        <v>1</v>
      </c>
      <c r="M6559" s="47">
        <f>VLOOKUP(I6559,PGStock[],6,FALSE)</f>
        <v>200</v>
      </c>
      <c r="N6559" s="47">
        <f>+PGSales!$L6559*PGSales!$M6559</f>
        <v>200</v>
      </c>
    </row>
    <row r="6560" spans="1:14" hidden="1" x14ac:dyDescent="0.25">
      <c r="A6560" s="77">
        <f t="shared" si="606"/>
        <v>2025</v>
      </c>
      <c r="B6560" s="77">
        <f t="shared" si="607"/>
        <v>5</v>
      </c>
      <c r="C6560" s="73">
        <v>45787</v>
      </c>
      <c r="D6560" s="79" t="s">
        <v>76</v>
      </c>
      <c r="E6560" s="80" t="s">
        <v>467</v>
      </c>
      <c r="F6560" s="81" t="str">
        <f>VLOOKUP(E6560,Customer[],2,FALSE)</f>
        <v>ANT Store</v>
      </c>
      <c r="G6560" s="69" t="str">
        <f>VLOOKUP(E6560,Customer[],3,FALSE)</f>
        <v>Sake kan Thar Rd</v>
      </c>
      <c r="H6560" s="69" t="str">
        <f>VLOOKUP(E6560,Customer[],4,FALSE)</f>
        <v>Hlaing Thar Yar</v>
      </c>
      <c r="I6560" s="48" t="s">
        <v>27</v>
      </c>
      <c r="J6560" s="82" t="str">
        <f>VLOOKUP(I6560,PGStock[],2,FALSE)</f>
        <v>Columbus Super Red Smooth 700 Ml</v>
      </c>
      <c r="K6560" s="71">
        <f>VLOOKUP(I6560,PGStock[],3,FALSE)</f>
        <v>0.7</v>
      </c>
      <c r="L6560" s="47">
        <v>1</v>
      </c>
      <c r="M6560" s="47">
        <f>VLOOKUP(I6560,PGStock[],6,FALSE)</f>
        <v>200</v>
      </c>
      <c r="N6560" s="47">
        <f>+PGSales!$L6560*PGSales!$M6560</f>
        <v>200</v>
      </c>
    </row>
    <row r="6561" spans="1:14" hidden="1" x14ac:dyDescent="0.25">
      <c r="A6561" s="77">
        <f t="shared" si="606"/>
        <v>2025</v>
      </c>
      <c r="B6561" s="77">
        <f t="shared" si="607"/>
        <v>5</v>
      </c>
      <c r="C6561" s="73">
        <v>45787</v>
      </c>
      <c r="D6561" s="79" t="s">
        <v>76</v>
      </c>
      <c r="E6561" s="80" t="s">
        <v>467</v>
      </c>
      <c r="F6561" s="81" t="str">
        <f>VLOOKUP(E6561,Customer[],2,FALSE)</f>
        <v>ANT Store</v>
      </c>
      <c r="G6561" s="69" t="str">
        <f>VLOOKUP(E6561,Customer[],3,FALSE)</f>
        <v>Sake kan Thar Rd</v>
      </c>
      <c r="H6561" s="69" t="str">
        <f>VLOOKUP(E6561,Customer[],4,FALSE)</f>
        <v>Hlaing Thar Yar</v>
      </c>
      <c r="I6561" s="48" t="s">
        <v>25</v>
      </c>
      <c r="J6561" s="82" t="str">
        <f>VLOOKUP(I6561,PGStock[],2,FALSE)</f>
        <v>Columbus Super Red Smooth 350 Ml</v>
      </c>
      <c r="K6561" s="71">
        <f>VLOOKUP(I6561,PGStock[],3,FALSE)</f>
        <v>0.35</v>
      </c>
      <c r="L6561" s="47">
        <v>3</v>
      </c>
      <c r="M6561" s="47">
        <f>VLOOKUP(I6561,PGStock[],6,FALSE)</f>
        <v>150</v>
      </c>
      <c r="N6561" s="47">
        <f>+PGSales!$L6561*PGSales!$M6561</f>
        <v>450</v>
      </c>
    </row>
    <row r="6562" spans="1:14" hidden="1" x14ac:dyDescent="0.25">
      <c r="A6562" s="77">
        <f t="shared" si="606"/>
        <v>2025</v>
      </c>
      <c r="B6562" s="77">
        <f t="shared" si="607"/>
        <v>5</v>
      </c>
      <c r="C6562" s="73">
        <v>45787</v>
      </c>
      <c r="D6562" s="79" t="s">
        <v>76</v>
      </c>
      <c r="E6562" s="80" t="s">
        <v>467</v>
      </c>
      <c r="F6562" s="81" t="str">
        <f>VLOOKUP(E6562,Customer[],2,FALSE)</f>
        <v>ANT Store</v>
      </c>
      <c r="G6562" s="69" t="str">
        <f>VLOOKUP(E6562,Customer[],3,FALSE)</f>
        <v>Sake kan Thar Rd</v>
      </c>
      <c r="H6562" s="69" t="str">
        <f>VLOOKUP(E6562,Customer[],4,FALSE)</f>
        <v>Hlaing Thar Yar</v>
      </c>
      <c r="I6562" s="48" t="s">
        <v>20</v>
      </c>
      <c r="J6562" s="82" t="str">
        <f>VLOOKUP(I6562,PGStock[],2,FALSE)</f>
        <v>Formula Rum 700ml</v>
      </c>
      <c r="K6562" s="71">
        <f>VLOOKUP(I6562,PGStock[],3,FALSE)</f>
        <v>0.7</v>
      </c>
      <c r="L6562" s="47">
        <v>1</v>
      </c>
      <c r="M6562" s="47">
        <f>VLOOKUP(I6562,PGStock[],6,FALSE)</f>
        <v>200</v>
      </c>
      <c r="N6562" s="47">
        <f>+PGSales!$L6562*PGSales!$M6562</f>
        <v>200</v>
      </c>
    </row>
    <row r="6563" spans="1:14" hidden="1" x14ac:dyDescent="0.25">
      <c r="A6563" s="77">
        <f t="shared" si="606"/>
        <v>2025</v>
      </c>
      <c r="B6563" s="77">
        <f t="shared" si="607"/>
        <v>5</v>
      </c>
      <c r="C6563" s="73">
        <v>45787</v>
      </c>
      <c r="D6563" s="79" t="s">
        <v>68</v>
      </c>
      <c r="E6563" s="80" t="s">
        <v>469</v>
      </c>
      <c r="F6563" s="81" t="str">
        <f>VLOOKUP(E6563,Customer[],2,FALSE)</f>
        <v>Nay La</v>
      </c>
      <c r="G6563" s="69" t="str">
        <f>VLOOKUP(E6563,Customer[],3,FALSE)</f>
        <v>Kyan Sitt Thar Rd</v>
      </c>
      <c r="H6563" s="69" t="str">
        <f>VLOOKUP(E6563,Customer[],4,FALSE)</f>
        <v>Hlaing Thar Yar</v>
      </c>
      <c r="I6563" s="48" t="s">
        <v>25</v>
      </c>
      <c r="J6563" s="82" t="str">
        <f>VLOOKUP(I6563,PGStock[],2,FALSE)</f>
        <v>Columbus Super Red Smooth 350 Ml</v>
      </c>
      <c r="K6563" s="71">
        <f>VLOOKUP(I6563,PGStock[],3,FALSE)</f>
        <v>0.35</v>
      </c>
      <c r="L6563" s="47">
        <v>5</v>
      </c>
      <c r="M6563" s="47">
        <f>VLOOKUP(I6563,PGStock[],6,FALSE)</f>
        <v>150</v>
      </c>
      <c r="N6563" s="47">
        <f>+PGSales!$L6563*PGSales!$M6563</f>
        <v>750</v>
      </c>
    </row>
    <row r="6564" spans="1:14" hidden="1" x14ac:dyDescent="0.25">
      <c r="A6564" s="77">
        <f t="shared" si="606"/>
        <v>2025</v>
      </c>
      <c r="B6564" s="77">
        <f t="shared" si="607"/>
        <v>5</v>
      </c>
      <c r="C6564" s="73">
        <v>45787</v>
      </c>
      <c r="D6564" s="79" t="s">
        <v>68</v>
      </c>
      <c r="E6564" s="80" t="s">
        <v>469</v>
      </c>
      <c r="F6564" s="81" t="str">
        <f>VLOOKUP(E6564,Customer[],2,FALSE)</f>
        <v>Nay La</v>
      </c>
      <c r="G6564" s="69" t="str">
        <f>VLOOKUP(E6564,Customer[],3,FALSE)</f>
        <v>Kyan Sitt Thar Rd</v>
      </c>
      <c r="H6564" s="69" t="str">
        <f>VLOOKUP(E6564,Customer[],4,FALSE)</f>
        <v>Hlaing Thar Yar</v>
      </c>
      <c r="I6564" s="48" t="s">
        <v>20</v>
      </c>
      <c r="J6564" s="82" t="str">
        <f>VLOOKUP(I6564,PGStock[],2,FALSE)</f>
        <v>Formula Rum 700ml</v>
      </c>
      <c r="K6564" s="71">
        <f>VLOOKUP(I6564,PGStock[],3,FALSE)</f>
        <v>0.7</v>
      </c>
      <c r="L6564" s="47">
        <v>1</v>
      </c>
      <c r="M6564" s="47">
        <f>VLOOKUP(I6564,PGStock[],6,FALSE)</f>
        <v>200</v>
      </c>
      <c r="N6564" s="47">
        <f>+PGSales!$L6564*PGSales!$M6564</f>
        <v>200</v>
      </c>
    </row>
    <row r="6565" spans="1:14" hidden="1" x14ac:dyDescent="0.25">
      <c r="A6565" s="77">
        <f t="shared" si="606"/>
        <v>2025</v>
      </c>
      <c r="B6565" s="77">
        <f t="shared" si="607"/>
        <v>5</v>
      </c>
      <c r="C6565" s="73">
        <v>45787</v>
      </c>
      <c r="D6565" s="79" t="s">
        <v>109</v>
      </c>
      <c r="E6565" s="80" t="s">
        <v>527</v>
      </c>
      <c r="F6565" s="81" t="e">
        <f>VLOOKUP(E6565,Customer[],2,FALSE)</f>
        <v>#N/A</v>
      </c>
      <c r="G6565" s="69" t="e">
        <f>VLOOKUP(E6565,Customer[],3,FALSE)</f>
        <v>#N/A</v>
      </c>
      <c r="H6565" s="69" t="e">
        <f>VLOOKUP(E6565,Customer[],4,FALSE)</f>
        <v>#N/A</v>
      </c>
      <c r="I6565" s="48" t="s">
        <v>25</v>
      </c>
      <c r="J6565" s="82" t="str">
        <f>VLOOKUP(I6565,PGStock[],2,FALSE)</f>
        <v>Columbus Super Red Smooth 350 Ml</v>
      </c>
      <c r="K6565" s="71">
        <f>VLOOKUP(I6565,PGStock[],3,FALSE)</f>
        <v>0.35</v>
      </c>
      <c r="L6565" s="47">
        <v>1</v>
      </c>
      <c r="M6565" s="47">
        <f>VLOOKUP(I6565,PGStock[],6,FALSE)</f>
        <v>150</v>
      </c>
      <c r="N6565" s="47">
        <f>+PGSales!$L6565*PGSales!$M6565</f>
        <v>150</v>
      </c>
    </row>
    <row r="6566" spans="1:14" hidden="1" x14ac:dyDescent="0.25">
      <c r="A6566" s="77">
        <f t="shared" si="606"/>
        <v>2025</v>
      </c>
      <c r="B6566" s="77">
        <f t="shared" si="607"/>
        <v>5</v>
      </c>
      <c r="C6566" s="73">
        <v>45787</v>
      </c>
      <c r="D6566" s="79" t="s">
        <v>109</v>
      </c>
      <c r="E6566" s="80" t="s">
        <v>527</v>
      </c>
      <c r="F6566" s="81" t="e">
        <f>VLOOKUP(E6566,Customer[],2,FALSE)</f>
        <v>#N/A</v>
      </c>
      <c r="G6566" s="69" t="e">
        <f>VLOOKUP(E6566,Customer[],3,FALSE)</f>
        <v>#N/A</v>
      </c>
      <c r="H6566" s="69" t="e">
        <f>VLOOKUP(E6566,Customer[],4,FALSE)</f>
        <v>#N/A</v>
      </c>
      <c r="I6566" s="48" t="s">
        <v>23</v>
      </c>
      <c r="J6566" s="82" t="str">
        <f>VLOOKUP(I6566,PGStock[],2,FALSE)</f>
        <v>Columbus Super Red Smooth 175 Ml</v>
      </c>
      <c r="K6566" s="71">
        <f>VLOOKUP(I6566,PGStock[],3,FALSE)</f>
        <v>0.17499999999999999</v>
      </c>
      <c r="L6566" s="47">
        <v>1</v>
      </c>
      <c r="M6566" s="47">
        <f>VLOOKUP(I6566,PGStock[],6,FALSE)</f>
        <v>100</v>
      </c>
      <c r="N6566" s="47">
        <f>+PGSales!$L6566*PGSales!$M6566</f>
        <v>100</v>
      </c>
    </row>
    <row r="6567" spans="1:14" hidden="1" x14ac:dyDescent="0.25">
      <c r="A6567" s="77">
        <f t="shared" si="606"/>
        <v>2025</v>
      </c>
      <c r="B6567" s="77">
        <f t="shared" si="607"/>
        <v>5</v>
      </c>
      <c r="C6567" s="73">
        <v>45789</v>
      </c>
      <c r="D6567" s="79" t="s">
        <v>62</v>
      </c>
      <c r="E6567" s="80" t="s">
        <v>176</v>
      </c>
      <c r="F6567" s="81" t="str">
        <f>VLOOKUP(E6567,Customer[],2,FALSE)</f>
        <v>Lamin</v>
      </c>
      <c r="G6567" s="69" t="str">
        <f>VLOOKUP(E6567,Customer[],3,FALSE)</f>
        <v>No (4) Rd</v>
      </c>
      <c r="H6567" s="69" t="str">
        <f>VLOOKUP(E6567,Customer[],4,FALSE)</f>
        <v xml:space="preserve">Shwepyithar </v>
      </c>
      <c r="I6567" s="48" t="s">
        <v>25</v>
      </c>
      <c r="J6567" s="82" t="str">
        <f>VLOOKUP(I6567,PGStock[],2,FALSE)</f>
        <v>Columbus Super Red Smooth 350 Ml</v>
      </c>
      <c r="K6567" s="71">
        <f>VLOOKUP(I6567,PGStock[],3,FALSE)</f>
        <v>0.35</v>
      </c>
      <c r="L6567" s="47">
        <v>4</v>
      </c>
      <c r="M6567" s="47">
        <f>VLOOKUP(I6567,PGStock[],6,FALSE)</f>
        <v>150</v>
      </c>
      <c r="N6567" s="47">
        <f>+PGSales!$L6567*PGSales!$M6567</f>
        <v>600</v>
      </c>
    </row>
    <row r="6568" spans="1:14" hidden="1" x14ac:dyDescent="0.25">
      <c r="A6568" s="77">
        <f t="shared" si="606"/>
        <v>2025</v>
      </c>
      <c r="B6568" s="77">
        <f t="shared" si="607"/>
        <v>5</v>
      </c>
      <c r="C6568" s="73">
        <v>45789</v>
      </c>
      <c r="D6568" s="79" t="s">
        <v>62</v>
      </c>
      <c r="E6568" s="80" t="s">
        <v>176</v>
      </c>
      <c r="F6568" s="81" t="str">
        <f>VLOOKUP(E6568,Customer[],2,FALSE)</f>
        <v>Lamin</v>
      </c>
      <c r="G6568" s="69" t="str">
        <f>VLOOKUP(E6568,Customer[],3,FALSE)</f>
        <v>No (4) Rd</v>
      </c>
      <c r="H6568" s="69" t="str">
        <f>VLOOKUP(E6568,Customer[],4,FALSE)</f>
        <v xml:space="preserve">Shwepyithar </v>
      </c>
      <c r="I6568" s="48" t="s">
        <v>18</v>
      </c>
      <c r="J6568" s="82" t="str">
        <f>VLOOKUP(I6568,PGStock[],2,FALSE)</f>
        <v>Formula Rum 350ml</v>
      </c>
      <c r="K6568" s="71">
        <f>VLOOKUP(I6568,PGStock[],3,FALSE)</f>
        <v>0.35</v>
      </c>
      <c r="L6568" s="47">
        <v>4</v>
      </c>
      <c r="M6568" s="47">
        <f>VLOOKUP(I6568,PGStock[],6,FALSE)</f>
        <v>150</v>
      </c>
      <c r="N6568" s="47">
        <f>+PGSales!$L6568*PGSales!$M6568</f>
        <v>600</v>
      </c>
    </row>
    <row r="6569" spans="1:14" hidden="1" x14ac:dyDescent="0.25">
      <c r="A6569" s="77">
        <f t="shared" si="606"/>
        <v>2025</v>
      </c>
      <c r="B6569" s="77">
        <f t="shared" si="607"/>
        <v>5</v>
      </c>
      <c r="C6569" s="73">
        <v>45789</v>
      </c>
      <c r="D6569" s="79" t="s">
        <v>56</v>
      </c>
      <c r="E6569" s="80" t="s">
        <v>230</v>
      </c>
      <c r="F6569" s="81" t="str">
        <f>VLOOKUP(E6569,Customer[],2,FALSE)</f>
        <v>KZ</v>
      </c>
      <c r="G6569" s="69" t="str">
        <f>VLOOKUP(E6569,Customer[],3,FALSE)</f>
        <v>kantharyar Rd</v>
      </c>
      <c r="H6569" s="69" t="str">
        <f>VLOOKUP(E6569,Customer[],4,FALSE)</f>
        <v xml:space="preserve">Shwepyithar </v>
      </c>
      <c r="I6569" s="48" t="s">
        <v>25</v>
      </c>
      <c r="J6569" s="82" t="str">
        <f>VLOOKUP(I6569,PGStock[],2,FALSE)</f>
        <v>Columbus Super Red Smooth 350 Ml</v>
      </c>
      <c r="K6569" s="71">
        <f>VLOOKUP(I6569,PGStock[],3,FALSE)</f>
        <v>0.35</v>
      </c>
      <c r="L6569" s="47">
        <v>4</v>
      </c>
      <c r="M6569" s="47">
        <f>VLOOKUP(I6569,PGStock[],6,FALSE)</f>
        <v>150</v>
      </c>
      <c r="N6569" s="47">
        <f>+PGSales!$L6569*PGSales!$M6569</f>
        <v>600</v>
      </c>
    </row>
    <row r="6570" spans="1:14" hidden="1" x14ac:dyDescent="0.25">
      <c r="A6570" s="77">
        <f t="shared" si="606"/>
        <v>2025</v>
      </c>
      <c r="B6570" s="77">
        <f t="shared" si="607"/>
        <v>5</v>
      </c>
      <c r="C6570" s="73">
        <v>45789</v>
      </c>
      <c r="D6570" s="79" t="s">
        <v>365</v>
      </c>
      <c r="E6570" s="80" t="s">
        <v>290</v>
      </c>
      <c r="F6570" s="81" t="str">
        <f>VLOOKUP(E6570,Customer[],2,FALSE)</f>
        <v>Toe Twat Wai</v>
      </c>
      <c r="G6570" s="69" t="str">
        <f>VLOOKUP(E6570,Customer[],3,FALSE)</f>
        <v>Badamar St</v>
      </c>
      <c r="H6570" s="69" t="str">
        <f>VLOOKUP(E6570,Customer[],4,FALSE)</f>
        <v xml:space="preserve">Shwepyithar </v>
      </c>
      <c r="I6570" s="48" t="s">
        <v>25</v>
      </c>
      <c r="J6570" s="82" t="str">
        <f>VLOOKUP(I6570,PGStock[],2,FALSE)</f>
        <v>Columbus Super Red Smooth 350 Ml</v>
      </c>
      <c r="K6570" s="71">
        <f>VLOOKUP(I6570,PGStock[],3,FALSE)</f>
        <v>0.35</v>
      </c>
      <c r="L6570" s="47">
        <v>8</v>
      </c>
      <c r="M6570" s="47">
        <f>VLOOKUP(I6570,PGStock[],6,FALSE)</f>
        <v>150</v>
      </c>
      <c r="N6570" s="47">
        <f>+PGSales!$L6570*PGSales!$M6570</f>
        <v>1200</v>
      </c>
    </row>
    <row r="6571" spans="1:14" hidden="1" x14ac:dyDescent="0.25">
      <c r="A6571" s="77">
        <f t="shared" si="606"/>
        <v>2025</v>
      </c>
      <c r="B6571" s="77">
        <f t="shared" si="607"/>
        <v>5</v>
      </c>
      <c r="C6571" s="73">
        <v>45789</v>
      </c>
      <c r="D6571" s="79" t="s">
        <v>365</v>
      </c>
      <c r="E6571" s="80" t="s">
        <v>290</v>
      </c>
      <c r="F6571" s="81" t="str">
        <f>VLOOKUP(E6571,Customer[],2,FALSE)</f>
        <v>Toe Twat Wai</v>
      </c>
      <c r="G6571" s="69" t="str">
        <f>VLOOKUP(E6571,Customer[],3,FALSE)</f>
        <v>Badamar St</v>
      </c>
      <c r="H6571" s="69" t="str">
        <f>VLOOKUP(E6571,Customer[],4,FALSE)</f>
        <v xml:space="preserve">Shwepyithar </v>
      </c>
      <c r="I6571" s="48" t="s">
        <v>20</v>
      </c>
      <c r="J6571" s="82" t="str">
        <f>VLOOKUP(I6571,PGStock[],2,FALSE)</f>
        <v>Formula Rum 700ml</v>
      </c>
      <c r="K6571" s="71">
        <f>VLOOKUP(I6571,PGStock[],3,FALSE)</f>
        <v>0.7</v>
      </c>
      <c r="L6571" s="47">
        <v>2</v>
      </c>
      <c r="M6571" s="47">
        <f>VLOOKUP(I6571,PGStock[],6,FALSE)</f>
        <v>200</v>
      </c>
      <c r="N6571" s="47">
        <f>+PGSales!$L6571*PGSales!$M6571</f>
        <v>400</v>
      </c>
    </row>
    <row r="6572" spans="1:14" hidden="1" x14ac:dyDescent="0.25">
      <c r="A6572" s="77">
        <f t="shared" si="606"/>
        <v>2025</v>
      </c>
      <c r="B6572" s="77">
        <f t="shared" si="607"/>
        <v>5</v>
      </c>
      <c r="C6572" s="73">
        <v>45789</v>
      </c>
      <c r="D6572" s="79" t="s">
        <v>109</v>
      </c>
      <c r="E6572" s="80" t="s">
        <v>228</v>
      </c>
      <c r="F6572" s="81" t="str">
        <f>VLOOKUP(E6572,Customer[],2,FALSE)</f>
        <v>Myintmo</v>
      </c>
      <c r="G6572" s="69" t="str">
        <f>VLOOKUP(E6572,Customer[],3,FALSE)</f>
        <v>Bayin Naung Rd</v>
      </c>
      <c r="H6572" s="69" t="str">
        <f>VLOOKUP(E6572,Customer[],4,FALSE)</f>
        <v xml:space="preserve">Shwepyithar </v>
      </c>
      <c r="I6572" s="48" t="s">
        <v>25</v>
      </c>
      <c r="J6572" s="82" t="str">
        <f>VLOOKUP(I6572,PGStock[],2,FALSE)</f>
        <v>Columbus Super Red Smooth 350 Ml</v>
      </c>
      <c r="K6572" s="71">
        <f>VLOOKUP(I6572,PGStock[],3,FALSE)</f>
        <v>0.35</v>
      </c>
      <c r="L6572" s="47">
        <v>2</v>
      </c>
      <c r="M6572" s="47">
        <f>VLOOKUP(I6572,PGStock[],6,FALSE)</f>
        <v>150</v>
      </c>
      <c r="N6572" s="47">
        <f>+PGSales!$L6572*PGSales!$M6572</f>
        <v>300</v>
      </c>
    </row>
    <row r="6573" spans="1:14" hidden="1" x14ac:dyDescent="0.25">
      <c r="A6573" s="77">
        <f t="shared" si="606"/>
        <v>2025</v>
      </c>
      <c r="B6573" s="77">
        <f t="shared" si="607"/>
        <v>5</v>
      </c>
      <c r="C6573" s="73">
        <v>45789</v>
      </c>
      <c r="D6573" s="79" t="s">
        <v>60</v>
      </c>
      <c r="E6573" s="80" t="s">
        <v>303</v>
      </c>
      <c r="F6573" s="81" t="str">
        <f>VLOOKUP(E6573,Customer[],2,FALSE)</f>
        <v>Wine</v>
      </c>
      <c r="G6573" s="69" t="str">
        <f>VLOOKUP(E6573,Customer[],3,FALSE)</f>
        <v>Hlawaga Rd</v>
      </c>
      <c r="H6573" s="69" t="str">
        <f>VLOOKUP(E6573,Customer[],4,FALSE)</f>
        <v xml:space="preserve">Shwepyithar </v>
      </c>
      <c r="I6573" s="48" t="s">
        <v>27</v>
      </c>
      <c r="J6573" s="82" t="str">
        <f>VLOOKUP(I6573,PGStock[],2,FALSE)</f>
        <v>Columbus Super Red Smooth 700 Ml</v>
      </c>
      <c r="K6573" s="71">
        <f>VLOOKUP(I6573,PGStock[],3,FALSE)</f>
        <v>0.7</v>
      </c>
      <c r="L6573" s="47">
        <v>7</v>
      </c>
      <c r="M6573" s="47">
        <f>VLOOKUP(I6573,PGStock[],6,FALSE)</f>
        <v>200</v>
      </c>
      <c r="N6573" s="47">
        <f>+PGSales!$L6573*PGSales!$M6573</f>
        <v>1400</v>
      </c>
    </row>
    <row r="6574" spans="1:14" hidden="1" x14ac:dyDescent="0.25">
      <c r="A6574" s="77">
        <f t="shared" si="606"/>
        <v>2025</v>
      </c>
      <c r="B6574" s="77">
        <f t="shared" si="607"/>
        <v>5</v>
      </c>
      <c r="C6574" s="73">
        <v>45789</v>
      </c>
      <c r="D6574" s="79" t="s">
        <v>60</v>
      </c>
      <c r="E6574" s="80" t="s">
        <v>303</v>
      </c>
      <c r="F6574" s="81" t="str">
        <f>VLOOKUP(E6574,Customer[],2,FALSE)</f>
        <v>Wine</v>
      </c>
      <c r="G6574" s="69" t="str">
        <f>VLOOKUP(E6574,Customer[],3,FALSE)</f>
        <v>Hlawaga Rd</v>
      </c>
      <c r="H6574" s="69" t="str">
        <f>VLOOKUP(E6574,Customer[],4,FALSE)</f>
        <v xml:space="preserve">Shwepyithar </v>
      </c>
      <c r="I6574" s="48" t="s">
        <v>25</v>
      </c>
      <c r="J6574" s="82" t="str">
        <f>VLOOKUP(I6574,PGStock[],2,FALSE)</f>
        <v>Columbus Super Red Smooth 350 Ml</v>
      </c>
      <c r="K6574" s="71">
        <f>VLOOKUP(I6574,PGStock[],3,FALSE)</f>
        <v>0.35</v>
      </c>
      <c r="L6574" s="47">
        <v>5</v>
      </c>
      <c r="M6574" s="47">
        <f>VLOOKUP(I6574,PGStock[],6,FALSE)</f>
        <v>150</v>
      </c>
      <c r="N6574" s="47">
        <f>+PGSales!$L6574*PGSales!$M6574</f>
        <v>750</v>
      </c>
    </row>
    <row r="6575" spans="1:14" hidden="1" x14ac:dyDescent="0.25">
      <c r="A6575" s="77">
        <f t="shared" si="606"/>
        <v>2025</v>
      </c>
      <c r="B6575" s="77">
        <f t="shared" si="607"/>
        <v>5</v>
      </c>
      <c r="C6575" s="73">
        <v>45789</v>
      </c>
      <c r="D6575" s="79" t="s">
        <v>60</v>
      </c>
      <c r="E6575" s="80" t="s">
        <v>303</v>
      </c>
      <c r="F6575" s="81" t="str">
        <f>VLOOKUP(E6575,Customer[],2,FALSE)</f>
        <v>Wine</v>
      </c>
      <c r="G6575" s="69" t="str">
        <f>VLOOKUP(E6575,Customer[],3,FALSE)</f>
        <v>Hlawaga Rd</v>
      </c>
      <c r="H6575" s="69" t="str">
        <f>VLOOKUP(E6575,Customer[],4,FALSE)</f>
        <v xml:space="preserve">Shwepyithar </v>
      </c>
      <c r="I6575" s="48" t="s">
        <v>23</v>
      </c>
      <c r="J6575" s="82" t="str">
        <f>VLOOKUP(I6575,PGStock[],2,FALSE)</f>
        <v>Columbus Super Red Smooth 175 Ml</v>
      </c>
      <c r="K6575" s="71">
        <f>VLOOKUP(I6575,PGStock[],3,FALSE)</f>
        <v>0.17499999999999999</v>
      </c>
      <c r="L6575" s="47">
        <v>7</v>
      </c>
      <c r="M6575" s="47">
        <f>VLOOKUP(I6575,PGStock[],6,FALSE)</f>
        <v>100</v>
      </c>
      <c r="N6575" s="47">
        <f>+PGSales!$L6575*PGSales!$M6575</f>
        <v>700</v>
      </c>
    </row>
    <row r="6576" spans="1:14" hidden="1" x14ac:dyDescent="0.25">
      <c r="A6576" s="77">
        <f t="shared" si="606"/>
        <v>2025</v>
      </c>
      <c r="B6576" s="77">
        <f t="shared" si="607"/>
        <v>5</v>
      </c>
      <c r="C6576" s="73">
        <v>45789</v>
      </c>
      <c r="D6576" s="79" t="s">
        <v>60</v>
      </c>
      <c r="E6576" s="80" t="s">
        <v>303</v>
      </c>
      <c r="F6576" s="81" t="str">
        <f>VLOOKUP(E6576,Customer[],2,FALSE)</f>
        <v>Wine</v>
      </c>
      <c r="G6576" s="69" t="str">
        <f>VLOOKUP(E6576,Customer[],3,FALSE)</f>
        <v>Hlawaga Rd</v>
      </c>
      <c r="H6576" s="69" t="str">
        <f>VLOOKUP(E6576,Customer[],4,FALSE)</f>
        <v xml:space="preserve">Shwepyithar </v>
      </c>
      <c r="I6576" s="48" t="s">
        <v>20</v>
      </c>
      <c r="J6576" s="82" t="str">
        <f>VLOOKUP(I6576,PGStock[],2,FALSE)</f>
        <v>Formula Rum 700ml</v>
      </c>
      <c r="K6576" s="71">
        <f>VLOOKUP(I6576,PGStock[],3,FALSE)</f>
        <v>0.7</v>
      </c>
      <c r="L6576" s="47">
        <v>1</v>
      </c>
      <c r="M6576" s="47">
        <f>VLOOKUP(I6576,PGStock[],6,FALSE)</f>
        <v>200</v>
      </c>
      <c r="N6576" s="47">
        <f>+PGSales!$L6576*PGSales!$M6576</f>
        <v>200</v>
      </c>
    </row>
    <row r="6577" spans="1:14" hidden="1" x14ac:dyDescent="0.25">
      <c r="A6577" s="77">
        <f t="shared" si="606"/>
        <v>2025</v>
      </c>
      <c r="B6577" s="77">
        <f t="shared" si="607"/>
        <v>5</v>
      </c>
      <c r="C6577" s="73">
        <v>45789</v>
      </c>
      <c r="D6577" s="79" t="s">
        <v>60</v>
      </c>
      <c r="E6577" s="80" t="s">
        <v>303</v>
      </c>
      <c r="F6577" s="81" t="str">
        <f>VLOOKUP(E6577,Customer[],2,FALSE)</f>
        <v>Wine</v>
      </c>
      <c r="G6577" s="69" t="str">
        <f>VLOOKUP(E6577,Customer[],3,FALSE)</f>
        <v>Hlawaga Rd</v>
      </c>
      <c r="H6577" s="69" t="str">
        <f>VLOOKUP(E6577,Customer[],4,FALSE)</f>
        <v xml:space="preserve">Shwepyithar </v>
      </c>
      <c r="I6577" s="48" t="s">
        <v>18</v>
      </c>
      <c r="J6577" s="82" t="str">
        <f>VLOOKUP(I6577,PGStock[],2,FALSE)</f>
        <v>Formula Rum 350ml</v>
      </c>
      <c r="K6577" s="71">
        <f>VLOOKUP(I6577,PGStock[],3,FALSE)</f>
        <v>0.35</v>
      </c>
      <c r="L6577" s="47">
        <v>3</v>
      </c>
      <c r="M6577" s="47">
        <f>VLOOKUP(I6577,PGStock[],6,FALSE)</f>
        <v>150</v>
      </c>
      <c r="N6577" s="47">
        <f>+PGSales!$L6577*PGSales!$M6577</f>
        <v>450</v>
      </c>
    </row>
    <row r="6578" spans="1:14" hidden="1" x14ac:dyDescent="0.25">
      <c r="A6578" s="77">
        <f t="shared" si="606"/>
        <v>2025</v>
      </c>
      <c r="B6578" s="77">
        <f t="shared" si="607"/>
        <v>5</v>
      </c>
      <c r="C6578" s="73">
        <v>45789</v>
      </c>
      <c r="D6578" s="79" t="s">
        <v>66</v>
      </c>
      <c r="E6578" s="80" t="s">
        <v>629</v>
      </c>
      <c r="F6578" s="81" t="str">
        <f>VLOOKUP(E6578,Customer[],2,FALSE)</f>
        <v>Sin Pauk</v>
      </c>
      <c r="G6578" s="69" t="str">
        <f>VLOOKUP(E6578,Customer[],3,FALSE)</f>
        <v>Hlawaga Rd</v>
      </c>
      <c r="H6578" s="69" t="str">
        <f>VLOOKUP(E6578,Customer[],4,FALSE)</f>
        <v xml:space="preserve">Shwepyithar </v>
      </c>
      <c r="I6578" s="48" t="s">
        <v>25</v>
      </c>
      <c r="J6578" s="82" t="str">
        <f>VLOOKUP(I6578,PGStock[],2,FALSE)</f>
        <v>Columbus Super Red Smooth 350 Ml</v>
      </c>
      <c r="K6578" s="71">
        <f>VLOOKUP(I6578,PGStock[],3,FALSE)</f>
        <v>0.35</v>
      </c>
      <c r="L6578" s="47">
        <v>4</v>
      </c>
      <c r="M6578" s="47">
        <f>VLOOKUP(I6578,PGStock[],6,FALSE)</f>
        <v>150</v>
      </c>
      <c r="N6578" s="47">
        <f>+PGSales!$L6578*PGSales!$M6578</f>
        <v>600</v>
      </c>
    </row>
    <row r="6579" spans="1:14" hidden="1" x14ac:dyDescent="0.25">
      <c r="A6579" s="77">
        <f t="shared" si="606"/>
        <v>2025</v>
      </c>
      <c r="B6579" s="77">
        <f t="shared" si="607"/>
        <v>5</v>
      </c>
      <c r="C6579" s="73">
        <v>45789</v>
      </c>
      <c r="D6579" s="79" t="s">
        <v>66</v>
      </c>
      <c r="E6579" s="80" t="s">
        <v>629</v>
      </c>
      <c r="F6579" s="81" t="str">
        <f>VLOOKUP(E6579,Customer[],2,FALSE)</f>
        <v>Sin Pauk</v>
      </c>
      <c r="G6579" s="69" t="str">
        <f>VLOOKUP(E6579,Customer[],3,FALSE)</f>
        <v>Hlawaga Rd</v>
      </c>
      <c r="H6579" s="69" t="str">
        <f>VLOOKUP(E6579,Customer[],4,FALSE)</f>
        <v xml:space="preserve">Shwepyithar </v>
      </c>
      <c r="I6579" s="48" t="s">
        <v>20</v>
      </c>
      <c r="J6579" s="82" t="str">
        <f>VLOOKUP(I6579,PGStock[],2,FALSE)</f>
        <v>Formula Rum 700ml</v>
      </c>
      <c r="K6579" s="71">
        <f>VLOOKUP(I6579,PGStock[],3,FALSE)</f>
        <v>0.7</v>
      </c>
      <c r="L6579" s="47">
        <v>2</v>
      </c>
      <c r="M6579" s="47">
        <f>VLOOKUP(I6579,PGStock[],6,FALSE)</f>
        <v>200</v>
      </c>
      <c r="N6579" s="47">
        <f>+PGSales!$L6579*PGSales!$M6579</f>
        <v>400</v>
      </c>
    </row>
    <row r="6580" spans="1:14" hidden="1" x14ac:dyDescent="0.25">
      <c r="A6580" s="77">
        <f t="shared" si="606"/>
        <v>2025</v>
      </c>
      <c r="B6580" s="77">
        <f t="shared" si="607"/>
        <v>5</v>
      </c>
      <c r="C6580" s="73">
        <v>45789</v>
      </c>
      <c r="D6580" s="79" t="s">
        <v>58</v>
      </c>
      <c r="E6580" s="80" t="s">
        <v>630</v>
      </c>
      <c r="F6580" s="81" t="str">
        <f>VLOOKUP(E6580,Customer[],2,FALSE)</f>
        <v xml:space="preserve">Min Satae Kyatt </v>
      </c>
      <c r="G6580" s="69" t="str">
        <f>VLOOKUP(E6580,Customer[],3,FALSE)</f>
        <v>Hlawaga Rd</v>
      </c>
      <c r="H6580" s="69" t="str">
        <f>VLOOKUP(E6580,Customer[],4,FALSE)</f>
        <v xml:space="preserve">Shwepyithar </v>
      </c>
      <c r="I6580" s="48" t="s">
        <v>25</v>
      </c>
      <c r="J6580" s="82" t="str">
        <f>VLOOKUP(I6580,PGStock[],2,FALSE)</f>
        <v>Columbus Super Red Smooth 350 Ml</v>
      </c>
      <c r="K6580" s="71">
        <f>VLOOKUP(I6580,PGStock[],3,FALSE)</f>
        <v>0.35</v>
      </c>
      <c r="L6580" s="47">
        <v>8</v>
      </c>
      <c r="M6580" s="47">
        <f>VLOOKUP(I6580,PGStock[],6,FALSE)</f>
        <v>150</v>
      </c>
      <c r="N6580" s="47">
        <f>+PGSales!$L6580*PGSales!$M6580</f>
        <v>1200</v>
      </c>
    </row>
    <row r="6581" spans="1:14" hidden="1" x14ac:dyDescent="0.25">
      <c r="A6581" s="77">
        <f t="shared" si="606"/>
        <v>2025</v>
      </c>
      <c r="B6581" s="77">
        <f t="shared" si="607"/>
        <v>5</v>
      </c>
      <c r="C6581" s="73">
        <v>45789</v>
      </c>
      <c r="D6581" s="79" t="s">
        <v>58</v>
      </c>
      <c r="E6581" s="80" t="s">
        <v>630</v>
      </c>
      <c r="F6581" s="81" t="str">
        <f>VLOOKUP(E6581,Customer[],2,FALSE)</f>
        <v xml:space="preserve">Min Satae Kyatt </v>
      </c>
      <c r="G6581" s="69" t="str">
        <f>VLOOKUP(E6581,Customer[],3,FALSE)</f>
        <v>Hlawaga Rd</v>
      </c>
      <c r="H6581" s="69" t="str">
        <f>VLOOKUP(E6581,Customer[],4,FALSE)</f>
        <v xml:space="preserve">Shwepyithar </v>
      </c>
      <c r="I6581" s="48" t="s">
        <v>20</v>
      </c>
      <c r="J6581" s="82" t="str">
        <f>VLOOKUP(I6581,PGStock[],2,FALSE)</f>
        <v>Formula Rum 700ml</v>
      </c>
      <c r="K6581" s="71">
        <f>VLOOKUP(I6581,PGStock[],3,FALSE)</f>
        <v>0.7</v>
      </c>
      <c r="L6581" s="47">
        <v>2</v>
      </c>
      <c r="M6581" s="47">
        <f>VLOOKUP(I6581,PGStock[],6,FALSE)</f>
        <v>200</v>
      </c>
      <c r="N6581" s="47">
        <f>+PGSales!$L6581*PGSales!$M6581</f>
        <v>400</v>
      </c>
    </row>
    <row r="6582" spans="1:14" hidden="1" x14ac:dyDescent="0.25">
      <c r="A6582" s="77">
        <f t="shared" si="606"/>
        <v>2025</v>
      </c>
      <c r="B6582" s="77">
        <f t="shared" si="607"/>
        <v>5</v>
      </c>
      <c r="C6582" s="73">
        <v>45789</v>
      </c>
      <c r="D6582" s="79" t="s">
        <v>4</v>
      </c>
      <c r="E6582" s="80" t="s">
        <v>370</v>
      </c>
      <c r="F6582" s="81" t="str">
        <f>VLOOKUP(E6582,Customer[],2,FALSE)</f>
        <v>Paint Taime Thaung</v>
      </c>
      <c r="G6582" s="69" t="str">
        <f>VLOOKUP(E6582,Customer[],3,FALSE)</f>
        <v>Aye Yake Nyein Rd</v>
      </c>
      <c r="H6582" s="69" t="str">
        <f>VLOOKUP(E6582,Customer[],4,FALSE)</f>
        <v>Hlaing Thar Yar</v>
      </c>
      <c r="I6582" s="48" t="s">
        <v>27</v>
      </c>
      <c r="J6582" s="82" t="str">
        <f>VLOOKUP(I6582,PGStock[],2,FALSE)</f>
        <v>Columbus Super Red Smooth 700 Ml</v>
      </c>
      <c r="K6582" s="71">
        <f>VLOOKUP(I6582,PGStock[],3,FALSE)</f>
        <v>0.7</v>
      </c>
      <c r="L6582" s="47">
        <v>1</v>
      </c>
      <c r="M6582" s="47">
        <f>VLOOKUP(I6582,PGStock[],6,FALSE)</f>
        <v>200</v>
      </c>
      <c r="N6582" s="47">
        <f>+PGSales!$L6582*PGSales!$M6582</f>
        <v>200</v>
      </c>
    </row>
    <row r="6583" spans="1:14" hidden="1" x14ac:dyDescent="0.25">
      <c r="A6583" s="77">
        <f t="shared" si="606"/>
        <v>2025</v>
      </c>
      <c r="B6583" s="77">
        <f t="shared" si="607"/>
        <v>5</v>
      </c>
      <c r="C6583" s="73">
        <v>45789</v>
      </c>
      <c r="D6583" s="79" t="s">
        <v>4</v>
      </c>
      <c r="E6583" s="80" t="s">
        <v>370</v>
      </c>
      <c r="F6583" s="81" t="str">
        <f>VLOOKUP(E6583,Customer[],2,FALSE)</f>
        <v>Paint Taime Thaung</v>
      </c>
      <c r="G6583" s="69" t="str">
        <f>VLOOKUP(E6583,Customer[],3,FALSE)</f>
        <v>Aye Yake Nyein Rd</v>
      </c>
      <c r="H6583" s="69" t="str">
        <f>VLOOKUP(E6583,Customer[],4,FALSE)</f>
        <v>Hlaing Thar Yar</v>
      </c>
      <c r="I6583" s="48" t="s">
        <v>25</v>
      </c>
      <c r="J6583" s="82" t="str">
        <f>VLOOKUP(I6583,PGStock[],2,FALSE)</f>
        <v>Columbus Super Red Smooth 350 Ml</v>
      </c>
      <c r="K6583" s="71">
        <f>VLOOKUP(I6583,PGStock[],3,FALSE)</f>
        <v>0.35</v>
      </c>
      <c r="L6583" s="47">
        <v>1</v>
      </c>
      <c r="M6583" s="47">
        <f>VLOOKUP(I6583,PGStock[],6,FALSE)</f>
        <v>150</v>
      </c>
      <c r="N6583" s="47">
        <f>+PGSales!$L6583*PGSales!$M6583</f>
        <v>150</v>
      </c>
    </row>
    <row r="6584" spans="1:14" hidden="1" x14ac:dyDescent="0.25">
      <c r="A6584" s="77">
        <f t="shared" ref="A6584:A6619" si="608">YEAR(C6584)</f>
        <v>2025</v>
      </c>
      <c r="B6584" s="77">
        <f t="shared" ref="B6584:B6619" si="609">MONTH(C6584)</f>
        <v>5</v>
      </c>
      <c r="C6584" s="73">
        <v>45789</v>
      </c>
      <c r="D6584" s="79" t="s">
        <v>4</v>
      </c>
      <c r="E6584" s="80" t="s">
        <v>370</v>
      </c>
      <c r="F6584" s="81" t="str">
        <f>VLOOKUP(E6584,Customer[],2,FALSE)</f>
        <v>Paint Taime Thaung</v>
      </c>
      <c r="G6584" s="69" t="str">
        <f>VLOOKUP(E6584,Customer[],3,FALSE)</f>
        <v>Aye Yake Nyein Rd</v>
      </c>
      <c r="H6584" s="69" t="str">
        <f>VLOOKUP(E6584,Customer[],4,FALSE)</f>
        <v>Hlaing Thar Yar</v>
      </c>
      <c r="I6584" s="48" t="s">
        <v>20</v>
      </c>
      <c r="J6584" s="82" t="str">
        <f>VLOOKUP(I6584,PGStock[],2,FALSE)</f>
        <v>Formula Rum 700ml</v>
      </c>
      <c r="K6584" s="71">
        <f>VLOOKUP(I6584,PGStock[],3,FALSE)</f>
        <v>0.7</v>
      </c>
      <c r="L6584" s="47">
        <v>2</v>
      </c>
      <c r="M6584" s="47">
        <f>VLOOKUP(I6584,PGStock[],6,FALSE)</f>
        <v>200</v>
      </c>
      <c r="N6584" s="47">
        <f>+PGSales!$L6584*PGSales!$M6584</f>
        <v>400</v>
      </c>
    </row>
    <row r="6585" spans="1:14" hidden="1" x14ac:dyDescent="0.25">
      <c r="A6585" s="77">
        <f t="shared" si="608"/>
        <v>2025</v>
      </c>
      <c r="B6585" s="77">
        <f t="shared" si="609"/>
        <v>5</v>
      </c>
      <c r="C6585" s="73">
        <v>45789</v>
      </c>
      <c r="D6585" s="79" t="s">
        <v>70</v>
      </c>
      <c r="E6585" s="80" t="s">
        <v>435</v>
      </c>
      <c r="F6585" s="81" t="str">
        <f>VLOOKUP(E6585,Customer[],2,FALSE)</f>
        <v>Hlaing Bwar1</v>
      </c>
      <c r="G6585" s="69" t="str">
        <f>VLOOKUP(E6585,Customer[],3,FALSE)</f>
        <v>Paddue Rd</v>
      </c>
      <c r="H6585" s="69" t="str">
        <f>VLOOKUP(E6585,Customer[],4,FALSE)</f>
        <v>Hlaing Thar Yar</v>
      </c>
      <c r="I6585" s="48" t="s">
        <v>25</v>
      </c>
      <c r="J6585" s="82" t="str">
        <f>VLOOKUP(I6585,PGStock[],2,FALSE)</f>
        <v>Columbus Super Red Smooth 350 Ml</v>
      </c>
      <c r="K6585" s="71">
        <f>VLOOKUP(I6585,PGStock[],3,FALSE)</f>
        <v>0.35</v>
      </c>
      <c r="L6585" s="47">
        <v>1</v>
      </c>
      <c r="M6585" s="47">
        <f>VLOOKUP(I6585,PGStock[],6,FALSE)</f>
        <v>150</v>
      </c>
      <c r="N6585" s="47">
        <f>+PGSales!$L6585*PGSales!$M6585</f>
        <v>150</v>
      </c>
    </row>
    <row r="6586" spans="1:14" hidden="1" x14ac:dyDescent="0.25">
      <c r="A6586" s="77">
        <f t="shared" si="608"/>
        <v>2025</v>
      </c>
      <c r="B6586" s="77">
        <f t="shared" si="609"/>
        <v>5</v>
      </c>
      <c r="C6586" s="73">
        <v>45789</v>
      </c>
      <c r="D6586" s="79" t="s">
        <v>68</v>
      </c>
      <c r="E6586" s="80" t="s">
        <v>417</v>
      </c>
      <c r="F6586" s="81" t="str">
        <f>VLOOKUP(E6586,Customer[],2,FALSE)</f>
        <v>Arkar Tha 2</v>
      </c>
      <c r="G6586" s="69" t="str">
        <f>VLOOKUP(E6586,Customer[],3,FALSE)</f>
        <v>Sake kan Thar Rd</v>
      </c>
      <c r="H6586" s="69" t="str">
        <f>VLOOKUP(E6586,Customer[],4,FALSE)</f>
        <v>Hlaing Thar Yar</v>
      </c>
      <c r="I6586" s="48" t="s">
        <v>25</v>
      </c>
      <c r="J6586" s="82" t="str">
        <f>VLOOKUP(I6586,PGStock[],2,FALSE)</f>
        <v>Columbus Super Red Smooth 350 Ml</v>
      </c>
      <c r="K6586" s="71">
        <f>VLOOKUP(I6586,PGStock[],3,FALSE)</f>
        <v>0.35</v>
      </c>
      <c r="L6586" s="47">
        <v>4</v>
      </c>
      <c r="M6586" s="47">
        <f>VLOOKUP(I6586,PGStock[],6,FALSE)</f>
        <v>150</v>
      </c>
      <c r="N6586" s="47">
        <f>+PGSales!$L6586*PGSales!$M6586</f>
        <v>600</v>
      </c>
    </row>
    <row r="6587" spans="1:14" hidden="1" x14ac:dyDescent="0.25">
      <c r="A6587" s="77">
        <f t="shared" si="608"/>
        <v>2025</v>
      </c>
      <c r="B6587" s="77">
        <f t="shared" si="609"/>
        <v>5</v>
      </c>
      <c r="C6587" s="73">
        <v>45789</v>
      </c>
      <c r="D6587" s="79" t="s">
        <v>76</v>
      </c>
      <c r="E6587" s="80" t="s">
        <v>467</v>
      </c>
      <c r="F6587" s="81" t="str">
        <f>VLOOKUP(E6587,Customer[],2,FALSE)</f>
        <v>ANT Store</v>
      </c>
      <c r="G6587" s="69" t="str">
        <f>VLOOKUP(E6587,Customer[],3,FALSE)</f>
        <v>Sake kan Thar Rd</v>
      </c>
      <c r="H6587" s="69" t="str">
        <f>VLOOKUP(E6587,Customer[],4,FALSE)</f>
        <v>Hlaing Thar Yar</v>
      </c>
      <c r="I6587" s="48" t="s">
        <v>25</v>
      </c>
      <c r="J6587" s="82" t="str">
        <f>VLOOKUP(I6587,PGStock[],2,FALSE)</f>
        <v>Columbus Super Red Smooth 350 Ml</v>
      </c>
      <c r="K6587" s="71">
        <f>VLOOKUP(I6587,PGStock[],3,FALSE)</f>
        <v>0.35</v>
      </c>
      <c r="L6587" s="47">
        <v>1</v>
      </c>
      <c r="M6587" s="47">
        <f>VLOOKUP(I6587,PGStock[],6,FALSE)</f>
        <v>150</v>
      </c>
      <c r="N6587" s="47">
        <f>+PGSales!$L6587*PGSales!$M6587</f>
        <v>150</v>
      </c>
    </row>
    <row r="6588" spans="1:14" hidden="1" x14ac:dyDescent="0.25">
      <c r="A6588" s="77">
        <f t="shared" si="608"/>
        <v>2025</v>
      </c>
      <c r="B6588" s="77">
        <f t="shared" si="609"/>
        <v>5</v>
      </c>
      <c r="C6588" s="73">
        <v>45789</v>
      </c>
      <c r="D6588" s="79" t="s">
        <v>74</v>
      </c>
      <c r="E6588" s="80" t="s">
        <v>469</v>
      </c>
      <c r="F6588" s="81" t="str">
        <f>VLOOKUP(E6588,Customer[],2,FALSE)</f>
        <v>Nay La</v>
      </c>
      <c r="G6588" s="69" t="str">
        <f>VLOOKUP(E6588,Customer[],3,FALSE)</f>
        <v>Kyan Sitt Thar Rd</v>
      </c>
      <c r="H6588" s="69" t="str">
        <f>VLOOKUP(E6588,Customer[],4,FALSE)</f>
        <v>Hlaing Thar Yar</v>
      </c>
      <c r="I6588" s="48" t="s">
        <v>25</v>
      </c>
      <c r="J6588" s="82" t="str">
        <f>VLOOKUP(I6588,PGStock[],2,FALSE)</f>
        <v>Columbus Super Red Smooth 350 Ml</v>
      </c>
      <c r="K6588" s="71">
        <f>VLOOKUP(I6588,PGStock[],3,FALSE)</f>
        <v>0.35</v>
      </c>
      <c r="L6588" s="47">
        <v>3</v>
      </c>
      <c r="M6588" s="47">
        <f>VLOOKUP(I6588,PGStock[],6,FALSE)</f>
        <v>150</v>
      </c>
      <c r="N6588" s="47">
        <f>+PGSales!$L6588*PGSales!$M6588</f>
        <v>450</v>
      </c>
    </row>
    <row r="6589" spans="1:14" hidden="1" x14ac:dyDescent="0.25">
      <c r="A6589" s="77">
        <f t="shared" si="608"/>
        <v>2025</v>
      </c>
      <c r="B6589" s="77">
        <f t="shared" si="609"/>
        <v>5</v>
      </c>
      <c r="C6589" s="73">
        <v>45789</v>
      </c>
      <c r="D6589" s="79" t="s">
        <v>74</v>
      </c>
      <c r="E6589" s="80" t="s">
        <v>469</v>
      </c>
      <c r="F6589" s="81" t="str">
        <f>VLOOKUP(E6589,Customer[],2,FALSE)</f>
        <v>Nay La</v>
      </c>
      <c r="G6589" s="69" t="str">
        <f>VLOOKUP(E6589,Customer[],3,FALSE)</f>
        <v>Kyan Sitt Thar Rd</v>
      </c>
      <c r="H6589" s="69" t="str">
        <f>VLOOKUP(E6589,Customer[],4,FALSE)</f>
        <v>Hlaing Thar Yar</v>
      </c>
      <c r="I6589" s="48" t="s">
        <v>20</v>
      </c>
      <c r="J6589" s="82" t="str">
        <f>VLOOKUP(I6589,PGStock[],2,FALSE)</f>
        <v>Formula Rum 700ml</v>
      </c>
      <c r="K6589" s="71">
        <f>VLOOKUP(I6589,PGStock[],3,FALSE)</f>
        <v>0.7</v>
      </c>
      <c r="L6589" s="47">
        <v>1</v>
      </c>
      <c r="M6589" s="47">
        <f>VLOOKUP(I6589,PGStock[],6,FALSE)</f>
        <v>200</v>
      </c>
      <c r="N6589" s="47">
        <f>+PGSales!$L6589*PGSales!$M6589</f>
        <v>200</v>
      </c>
    </row>
    <row r="6590" spans="1:14" hidden="1" x14ac:dyDescent="0.25">
      <c r="A6590" s="77">
        <f t="shared" si="608"/>
        <v>2025</v>
      </c>
      <c r="B6590" s="77">
        <f t="shared" si="609"/>
        <v>5</v>
      </c>
      <c r="C6590" s="73">
        <v>45789</v>
      </c>
      <c r="D6590" s="79" t="s">
        <v>367</v>
      </c>
      <c r="E6590" s="80" t="s">
        <v>527</v>
      </c>
      <c r="F6590" s="81" t="e">
        <f>VLOOKUP(E6590,Customer[],2,FALSE)</f>
        <v>#N/A</v>
      </c>
      <c r="G6590" s="69" t="e">
        <f>VLOOKUP(E6590,Customer[],3,FALSE)</f>
        <v>#N/A</v>
      </c>
      <c r="H6590" s="69" t="e">
        <f>VLOOKUP(E6590,Customer[],4,FALSE)</f>
        <v>#N/A</v>
      </c>
      <c r="I6590" s="48" t="s">
        <v>25</v>
      </c>
      <c r="J6590" s="82" t="str">
        <f>VLOOKUP(I6590,PGStock[],2,FALSE)</f>
        <v>Columbus Super Red Smooth 350 Ml</v>
      </c>
      <c r="K6590" s="71">
        <f>VLOOKUP(I6590,PGStock[],3,FALSE)</f>
        <v>0.35</v>
      </c>
      <c r="L6590" s="47">
        <v>2</v>
      </c>
      <c r="M6590" s="47">
        <f>VLOOKUP(I6590,PGStock[],6,FALSE)</f>
        <v>150</v>
      </c>
      <c r="N6590" s="47">
        <f>+PGSales!$L6590*PGSales!$M6590</f>
        <v>300</v>
      </c>
    </row>
    <row r="6591" spans="1:14" hidden="1" x14ac:dyDescent="0.25">
      <c r="A6591" s="77">
        <f t="shared" si="608"/>
        <v>2025</v>
      </c>
      <c r="B6591" s="77">
        <f t="shared" si="609"/>
        <v>5</v>
      </c>
      <c r="C6591" s="73">
        <v>45789</v>
      </c>
      <c r="D6591" s="79" t="s">
        <v>131</v>
      </c>
      <c r="E6591" s="80">
        <v>124</v>
      </c>
      <c r="F6591" s="81" t="str">
        <f>VLOOKUP(E6591,Customer[],2,FALSE)</f>
        <v>124 Store</v>
      </c>
      <c r="G6591" s="69" t="str">
        <f>VLOOKUP(E6591,Customer[],3,FALSE)</f>
        <v>Padamyar Rd</v>
      </c>
      <c r="H6591" s="69" t="str">
        <f>VLOOKUP(E6591,Customer[],4,FALSE)</f>
        <v>Hlaing Thar Yar</v>
      </c>
      <c r="I6591" s="48" t="s">
        <v>25</v>
      </c>
      <c r="J6591" s="82" t="str">
        <f>VLOOKUP(I6591,PGStock[],2,FALSE)</f>
        <v>Columbus Super Red Smooth 350 Ml</v>
      </c>
      <c r="K6591" s="71">
        <f>VLOOKUP(I6591,PGStock[],3,FALSE)</f>
        <v>0.35</v>
      </c>
      <c r="L6591" s="47">
        <v>3</v>
      </c>
      <c r="M6591" s="47">
        <f>VLOOKUP(I6591,PGStock[],6,FALSE)</f>
        <v>150</v>
      </c>
      <c r="N6591" s="47">
        <f>+PGSales!$L6591*PGSales!$M6591</f>
        <v>450</v>
      </c>
    </row>
    <row r="6592" spans="1:14" hidden="1" x14ac:dyDescent="0.25">
      <c r="A6592" s="77">
        <f t="shared" si="608"/>
        <v>2025</v>
      </c>
      <c r="B6592" s="77">
        <f t="shared" si="609"/>
        <v>5</v>
      </c>
      <c r="C6592" s="73">
        <v>45789</v>
      </c>
      <c r="D6592" s="79" t="s">
        <v>1</v>
      </c>
      <c r="E6592" s="80" t="s">
        <v>182</v>
      </c>
      <c r="F6592" s="81" t="str">
        <f>VLOOKUP(E6592,Customer[],2,FALSE)</f>
        <v>Su</v>
      </c>
      <c r="G6592" s="69" t="str">
        <f>VLOOKUP(E6592,Customer[],3,FALSE)</f>
        <v>Aung Sinkhoe Rd</v>
      </c>
      <c r="H6592" s="69" t="str">
        <f>VLOOKUP(E6592,Customer[],4,FALSE)</f>
        <v>Mangalardon</v>
      </c>
      <c r="I6592" s="48" t="s">
        <v>27</v>
      </c>
      <c r="J6592" s="82" t="str">
        <f>VLOOKUP(I6592,PGStock[],2,FALSE)</f>
        <v>Columbus Super Red Smooth 700 Ml</v>
      </c>
      <c r="K6592" s="71">
        <f>VLOOKUP(I6592,PGStock[],3,FALSE)</f>
        <v>0.7</v>
      </c>
      <c r="L6592" s="47">
        <v>2</v>
      </c>
      <c r="M6592" s="47">
        <f>VLOOKUP(I6592,PGStock[],6,FALSE)</f>
        <v>200</v>
      </c>
      <c r="N6592" s="47">
        <f>+PGSales!$L6592*PGSales!$M6592</f>
        <v>400</v>
      </c>
    </row>
    <row r="6593" spans="1:14" hidden="1" x14ac:dyDescent="0.25">
      <c r="A6593" s="77">
        <f t="shared" si="608"/>
        <v>2025</v>
      </c>
      <c r="B6593" s="77">
        <f t="shared" si="609"/>
        <v>5</v>
      </c>
      <c r="C6593" s="73">
        <v>45789</v>
      </c>
      <c r="D6593" s="79" t="s">
        <v>1</v>
      </c>
      <c r="E6593" s="80" t="s">
        <v>182</v>
      </c>
      <c r="F6593" s="81" t="str">
        <f>VLOOKUP(E6593,Customer[],2,FALSE)</f>
        <v>Su</v>
      </c>
      <c r="G6593" s="69" t="str">
        <f>VLOOKUP(E6593,Customer[],3,FALSE)</f>
        <v>Aung Sinkhoe Rd</v>
      </c>
      <c r="H6593" s="69" t="str">
        <f>VLOOKUP(E6593,Customer[],4,FALSE)</f>
        <v>Mangalardon</v>
      </c>
      <c r="I6593" s="48" t="s">
        <v>25</v>
      </c>
      <c r="J6593" s="82" t="str">
        <f>VLOOKUP(I6593,PGStock[],2,FALSE)</f>
        <v>Columbus Super Red Smooth 350 Ml</v>
      </c>
      <c r="K6593" s="71">
        <f>VLOOKUP(I6593,PGStock[],3,FALSE)</f>
        <v>0.35</v>
      </c>
      <c r="L6593" s="47">
        <v>1</v>
      </c>
      <c r="M6593" s="47">
        <f>VLOOKUP(I6593,PGStock[],6,FALSE)</f>
        <v>150</v>
      </c>
      <c r="N6593" s="47">
        <f>+PGSales!$L6593*PGSales!$M6593</f>
        <v>150</v>
      </c>
    </row>
    <row r="6594" spans="1:14" hidden="1" x14ac:dyDescent="0.25">
      <c r="A6594" s="77">
        <f t="shared" si="608"/>
        <v>2025</v>
      </c>
      <c r="B6594" s="77">
        <f t="shared" si="609"/>
        <v>5</v>
      </c>
      <c r="C6594" s="73">
        <v>45789</v>
      </c>
      <c r="D6594" s="79" t="s">
        <v>1</v>
      </c>
      <c r="E6594" s="80" t="s">
        <v>182</v>
      </c>
      <c r="F6594" s="81" t="str">
        <f>VLOOKUP(E6594,Customer[],2,FALSE)</f>
        <v>Su</v>
      </c>
      <c r="G6594" s="69" t="str">
        <f>VLOOKUP(E6594,Customer[],3,FALSE)</f>
        <v>Aung Sinkhoe Rd</v>
      </c>
      <c r="H6594" s="69" t="str">
        <f>VLOOKUP(E6594,Customer[],4,FALSE)</f>
        <v>Mangalardon</v>
      </c>
      <c r="I6594" s="48" t="s">
        <v>23</v>
      </c>
      <c r="J6594" s="82" t="str">
        <f>VLOOKUP(I6594,PGStock[],2,FALSE)</f>
        <v>Columbus Super Red Smooth 175 Ml</v>
      </c>
      <c r="K6594" s="71">
        <f>VLOOKUP(I6594,PGStock[],3,FALSE)</f>
        <v>0.17499999999999999</v>
      </c>
      <c r="L6594" s="47">
        <v>3</v>
      </c>
      <c r="M6594" s="47">
        <f>VLOOKUP(I6594,PGStock[],6,FALSE)</f>
        <v>100</v>
      </c>
      <c r="N6594" s="47">
        <f>+PGSales!$L6594*PGSales!$M6594</f>
        <v>300</v>
      </c>
    </row>
    <row r="6595" spans="1:14" hidden="1" x14ac:dyDescent="0.25">
      <c r="A6595" s="77">
        <f t="shared" si="608"/>
        <v>2025</v>
      </c>
      <c r="B6595" s="77">
        <f t="shared" si="609"/>
        <v>5</v>
      </c>
      <c r="C6595" s="73">
        <v>45789</v>
      </c>
      <c r="D6595" s="79" t="s">
        <v>1</v>
      </c>
      <c r="E6595" s="80" t="s">
        <v>182</v>
      </c>
      <c r="F6595" s="81" t="str">
        <f>VLOOKUP(E6595,Customer[],2,FALSE)</f>
        <v>Su</v>
      </c>
      <c r="G6595" s="69" t="str">
        <f>VLOOKUP(E6595,Customer[],3,FALSE)</f>
        <v>Aung Sinkhoe Rd</v>
      </c>
      <c r="H6595" s="69" t="str">
        <f>VLOOKUP(E6595,Customer[],4,FALSE)</f>
        <v>Mangalardon</v>
      </c>
      <c r="I6595" s="48" t="s">
        <v>20</v>
      </c>
      <c r="J6595" s="82" t="str">
        <f>VLOOKUP(I6595,PGStock[],2,FALSE)</f>
        <v>Formula Rum 700ml</v>
      </c>
      <c r="K6595" s="71">
        <f>VLOOKUP(I6595,PGStock[],3,FALSE)</f>
        <v>0.7</v>
      </c>
      <c r="L6595" s="47">
        <v>1</v>
      </c>
      <c r="M6595" s="47">
        <f>VLOOKUP(I6595,PGStock[],6,FALSE)</f>
        <v>200</v>
      </c>
      <c r="N6595" s="47">
        <f>+PGSales!$L6595*PGSales!$M6595</f>
        <v>200</v>
      </c>
    </row>
    <row r="6596" spans="1:14" hidden="1" x14ac:dyDescent="0.25">
      <c r="A6596" s="77">
        <f t="shared" si="608"/>
        <v>2025</v>
      </c>
      <c r="B6596" s="77">
        <f t="shared" si="609"/>
        <v>5</v>
      </c>
      <c r="C6596" s="73">
        <v>45789</v>
      </c>
      <c r="D6596" s="79" t="s">
        <v>186</v>
      </c>
      <c r="E6596" s="80" t="s">
        <v>184</v>
      </c>
      <c r="F6596" s="81" t="str">
        <f>VLOOKUP(E6596,Customer[],2,FALSE)</f>
        <v>Kaung Kin Think</v>
      </c>
      <c r="G6596" s="69" t="str">
        <f>VLOOKUP(E6596,Customer[],3,FALSE)</f>
        <v>Joephyu Rd</v>
      </c>
      <c r="H6596" s="69" t="str">
        <f>VLOOKUP(E6596,Customer[],4,FALSE)</f>
        <v>Mangalardon</v>
      </c>
      <c r="I6596" s="48" t="s">
        <v>25</v>
      </c>
      <c r="J6596" s="82" t="str">
        <f>VLOOKUP(I6596,PGStock[],2,FALSE)</f>
        <v>Columbus Super Red Smooth 350 Ml</v>
      </c>
      <c r="K6596" s="71">
        <f>VLOOKUP(I6596,PGStock[],3,FALSE)</f>
        <v>0.35</v>
      </c>
      <c r="L6596" s="47">
        <v>4</v>
      </c>
      <c r="M6596" s="47">
        <f>VLOOKUP(I6596,PGStock[],6,FALSE)</f>
        <v>150</v>
      </c>
      <c r="N6596" s="47">
        <f>+PGSales!$L6596*PGSales!$M6596</f>
        <v>600</v>
      </c>
    </row>
    <row r="6597" spans="1:14" hidden="1" x14ac:dyDescent="0.25">
      <c r="A6597" s="77">
        <f t="shared" si="608"/>
        <v>2025</v>
      </c>
      <c r="B6597" s="77">
        <f t="shared" si="609"/>
        <v>5</v>
      </c>
      <c r="C6597" s="73">
        <v>45789</v>
      </c>
      <c r="D6597" s="79" t="s">
        <v>186</v>
      </c>
      <c r="E6597" s="80" t="s">
        <v>184</v>
      </c>
      <c r="F6597" s="81" t="str">
        <f>VLOOKUP(E6597,Customer[],2,FALSE)</f>
        <v>Kaung Kin Think</v>
      </c>
      <c r="G6597" s="69" t="str">
        <f>VLOOKUP(E6597,Customer[],3,FALSE)</f>
        <v>Joephyu Rd</v>
      </c>
      <c r="H6597" s="69" t="str">
        <f>VLOOKUP(E6597,Customer[],4,FALSE)</f>
        <v>Mangalardon</v>
      </c>
      <c r="I6597" s="48" t="s">
        <v>23</v>
      </c>
      <c r="J6597" s="82" t="str">
        <f>VLOOKUP(I6597,PGStock[],2,FALSE)</f>
        <v>Columbus Super Red Smooth 175 Ml</v>
      </c>
      <c r="K6597" s="71">
        <f>VLOOKUP(I6597,PGStock[],3,FALSE)</f>
        <v>0.17499999999999999</v>
      </c>
      <c r="L6597" s="47">
        <v>1</v>
      </c>
      <c r="M6597" s="47">
        <f>VLOOKUP(I6597,PGStock[],6,FALSE)</f>
        <v>100</v>
      </c>
      <c r="N6597" s="47">
        <f>+PGSales!$L6597*PGSales!$M6597</f>
        <v>100</v>
      </c>
    </row>
    <row r="6598" spans="1:14" hidden="1" x14ac:dyDescent="0.25">
      <c r="A6598" s="77">
        <f t="shared" si="608"/>
        <v>2025</v>
      </c>
      <c r="B6598" s="77">
        <f t="shared" si="609"/>
        <v>5</v>
      </c>
      <c r="C6598" s="73">
        <v>45789</v>
      </c>
      <c r="D6598" s="79" t="s">
        <v>115</v>
      </c>
      <c r="E6598" s="80" t="s">
        <v>180</v>
      </c>
      <c r="F6598" s="81" t="str">
        <f>VLOOKUP(E6598,Customer[],2,FALSE)</f>
        <v>San Thit</v>
      </c>
      <c r="G6598" s="69" t="str">
        <f>VLOOKUP(E6598,Customer[],3,FALSE)</f>
        <v>Jone Phyu Rd</v>
      </c>
      <c r="H6598" s="69" t="str">
        <f>VLOOKUP(E6598,Customer[],4,FALSE)</f>
        <v>Mangalardon</v>
      </c>
      <c r="I6598" s="48" t="s">
        <v>25</v>
      </c>
      <c r="J6598" s="82" t="str">
        <f>VLOOKUP(I6598,PGStock[],2,FALSE)</f>
        <v>Columbus Super Red Smooth 350 Ml</v>
      </c>
      <c r="K6598" s="71">
        <f>VLOOKUP(I6598,PGStock[],3,FALSE)</f>
        <v>0.35</v>
      </c>
      <c r="L6598" s="47">
        <v>4</v>
      </c>
      <c r="M6598" s="47">
        <f>VLOOKUP(I6598,PGStock[],6,FALSE)</f>
        <v>150</v>
      </c>
      <c r="N6598" s="47">
        <f>+PGSales!$L6598*PGSales!$M6598</f>
        <v>600</v>
      </c>
    </row>
    <row r="6599" spans="1:14" hidden="1" x14ac:dyDescent="0.25">
      <c r="A6599" s="77">
        <f t="shared" si="608"/>
        <v>2025</v>
      </c>
      <c r="B6599" s="77">
        <f t="shared" si="609"/>
        <v>5</v>
      </c>
      <c r="C6599" s="73">
        <v>45789</v>
      </c>
      <c r="D6599" s="79" t="s">
        <v>2</v>
      </c>
      <c r="E6599" s="80" t="s">
        <v>758</v>
      </c>
      <c r="F6599" s="81" t="str">
        <f>VLOOKUP(E6599,Customer[],2,FALSE)</f>
        <v>Shwe Paler</v>
      </c>
      <c r="G6599" s="69" t="str">
        <f>VLOOKUP(E6599,Customer[],3,FALSE)</f>
        <v>Aung Thapay Rd</v>
      </c>
      <c r="H6599" s="69" t="str">
        <f>VLOOKUP(E6599,Customer[],4,FALSE)</f>
        <v>Mangalardon</v>
      </c>
      <c r="I6599" s="48" t="s">
        <v>25</v>
      </c>
      <c r="J6599" s="82" t="str">
        <f>VLOOKUP(I6599,PGStock[],2,FALSE)</f>
        <v>Columbus Super Red Smooth 350 Ml</v>
      </c>
      <c r="K6599" s="71">
        <f>VLOOKUP(I6599,PGStock[],3,FALSE)</f>
        <v>0.35</v>
      </c>
      <c r="L6599" s="47">
        <v>8</v>
      </c>
      <c r="M6599" s="47">
        <f>VLOOKUP(I6599,PGStock[],6,FALSE)</f>
        <v>150</v>
      </c>
      <c r="N6599" s="47">
        <f>+PGSales!$L6599*PGSales!$M6599</f>
        <v>1200</v>
      </c>
    </row>
    <row r="6600" spans="1:14" hidden="1" x14ac:dyDescent="0.25">
      <c r="A6600" s="77">
        <f t="shared" si="608"/>
        <v>2025</v>
      </c>
      <c r="B6600" s="77">
        <f t="shared" si="609"/>
        <v>5</v>
      </c>
      <c r="C6600" s="73">
        <v>45789</v>
      </c>
      <c r="D6600" s="79" t="s">
        <v>2</v>
      </c>
      <c r="E6600" s="80" t="s">
        <v>758</v>
      </c>
      <c r="F6600" s="81" t="str">
        <f>VLOOKUP(E6600,Customer[],2,FALSE)</f>
        <v>Shwe Paler</v>
      </c>
      <c r="G6600" s="69" t="str">
        <f>VLOOKUP(E6600,Customer[],3,FALSE)</f>
        <v>Aung Thapay Rd</v>
      </c>
      <c r="H6600" s="69" t="str">
        <f>VLOOKUP(E6600,Customer[],4,FALSE)</f>
        <v>Mangalardon</v>
      </c>
      <c r="I6600" s="48" t="s">
        <v>20</v>
      </c>
      <c r="J6600" s="82" t="str">
        <f>VLOOKUP(I6600,PGStock[],2,FALSE)</f>
        <v>Formula Rum 700ml</v>
      </c>
      <c r="K6600" s="71">
        <f>VLOOKUP(I6600,PGStock[],3,FALSE)</f>
        <v>0.7</v>
      </c>
      <c r="L6600" s="47">
        <v>2</v>
      </c>
      <c r="M6600" s="47">
        <f>VLOOKUP(I6600,PGStock[],6,FALSE)</f>
        <v>200</v>
      </c>
      <c r="N6600" s="47">
        <f>+PGSales!$L6600*PGSales!$M6600</f>
        <v>400</v>
      </c>
    </row>
    <row r="6601" spans="1:14" hidden="1" x14ac:dyDescent="0.25">
      <c r="A6601" s="77">
        <f t="shared" si="608"/>
        <v>2025</v>
      </c>
      <c r="B6601" s="77">
        <f t="shared" si="609"/>
        <v>5</v>
      </c>
      <c r="C6601" s="73">
        <v>45789</v>
      </c>
      <c r="D6601" s="79" t="s">
        <v>64</v>
      </c>
      <c r="E6601" s="80" t="s">
        <v>757</v>
      </c>
      <c r="F6601" s="81" t="str">
        <f>VLOOKUP(E6601,Customer[],2,FALSE)</f>
        <v>Shwe Layoung</v>
      </c>
      <c r="G6601" s="69" t="str">
        <f>VLOOKUP(E6601,Customer[],3,FALSE)</f>
        <v>Aung mae Tharyar Rd</v>
      </c>
      <c r="H6601" s="69" t="str">
        <f>VLOOKUP(E6601,Customer[],4,FALSE)</f>
        <v>Mangalardon</v>
      </c>
      <c r="I6601" s="48" t="s">
        <v>25</v>
      </c>
      <c r="J6601" s="82" t="str">
        <f>VLOOKUP(I6601,PGStock[],2,FALSE)</f>
        <v>Columbus Super Red Smooth 350 Ml</v>
      </c>
      <c r="K6601" s="71">
        <f>VLOOKUP(I6601,PGStock[],3,FALSE)</f>
        <v>0.35</v>
      </c>
      <c r="L6601" s="47">
        <v>4</v>
      </c>
      <c r="M6601" s="47">
        <f>VLOOKUP(I6601,PGStock[],6,FALSE)</f>
        <v>150</v>
      </c>
      <c r="N6601" s="47">
        <f>+PGSales!$L6601*PGSales!$M6601</f>
        <v>600</v>
      </c>
    </row>
    <row r="6602" spans="1:14" hidden="1" x14ac:dyDescent="0.25">
      <c r="A6602" s="77">
        <f t="shared" si="608"/>
        <v>2025</v>
      </c>
      <c r="B6602" s="77">
        <f t="shared" si="609"/>
        <v>5</v>
      </c>
      <c r="C6602" s="73">
        <v>45789</v>
      </c>
      <c r="D6602" s="79" t="s">
        <v>0</v>
      </c>
      <c r="E6602" s="80" t="s">
        <v>595</v>
      </c>
      <c r="F6602" s="81" t="str">
        <f>VLOOKUP(E6602,Customer[],2,FALSE)</f>
        <v>Shwe Yee Linn</v>
      </c>
      <c r="G6602" s="69" t="str">
        <f>VLOOKUP(E6602,Customer[],3,FALSE)</f>
        <v>Padamyar Rd</v>
      </c>
      <c r="H6602" s="69" t="str">
        <f>VLOOKUP(E6602,Customer[],4,FALSE)</f>
        <v>Mangalardon</v>
      </c>
      <c r="I6602" s="48" t="s">
        <v>25</v>
      </c>
      <c r="J6602" s="82" t="str">
        <f>VLOOKUP(I6602,PGStock[],2,FALSE)</f>
        <v>Columbus Super Red Smooth 350 Ml</v>
      </c>
      <c r="K6602" s="71">
        <f>VLOOKUP(I6602,PGStock[],3,FALSE)</f>
        <v>0.35</v>
      </c>
      <c r="L6602" s="47">
        <v>3</v>
      </c>
      <c r="M6602" s="47">
        <f>VLOOKUP(I6602,PGStock[],6,FALSE)</f>
        <v>150</v>
      </c>
      <c r="N6602" s="47">
        <f>+PGSales!$L6602*PGSales!$M6602</f>
        <v>450</v>
      </c>
    </row>
    <row r="6603" spans="1:14" hidden="1" x14ac:dyDescent="0.25">
      <c r="A6603" s="77">
        <f t="shared" si="608"/>
        <v>2025</v>
      </c>
      <c r="B6603" s="77">
        <f t="shared" si="609"/>
        <v>5</v>
      </c>
      <c r="C6603" s="73">
        <v>45789</v>
      </c>
      <c r="D6603" s="79" t="s">
        <v>0</v>
      </c>
      <c r="E6603" s="80" t="s">
        <v>595</v>
      </c>
      <c r="F6603" s="81" t="str">
        <f>VLOOKUP(E6603,Customer[],2,FALSE)</f>
        <v>Shwe Yee Linn</v>
      </c>
      <c r="G6603" s="69" t="str">
        <f>VLOOKUP(E6603,Customer[],3,FALSE)</f>
        <v>Padamyar Rd</v>
      </c>
      <c r="H6603" s="69" t="str">
        <f>VLOOKUP(E6603,Customer[],4,FALSE)</f>
        <v>Mangalardon</v>
      </c>
      <c r="I6603" s="48" t="s">
        <v>20</v>
      </c>
      <c r="J6603" s="82" t="str">
        <f>VLOOKUP(I6603,PGStock[],2,FALSE)</f>
        <v>Formula Rum 700ml</v>
      </c>
      <c r="K6603" s="71">
        <f>VLOOKUP(I6603,PGStock[],3,FALSE)</f>
        <v>0.7</v>
      </c>
      <c r="L6603" s="47">
        <v>1</v>
      </c>
      <c r="M6603" s="47">
        <f>VLOOKUP(I6603,PGStock[],6,FALSE)</f>
        <v>200</v>
      </c>
      <c r="N6603" s="47">
        <f>+PGSales!$L6603*PGSales!$M6603</f>
        <v>200</v>
      </c>
    </row>
    <row r="6604" spans="1:14" hidden="1" x14ac:dyDescent="0.25">
      <c r="A6604" s="77">
        <f t="shared" si="608"/>
        <v>2025</v>
      </c>
      <c r="B6604" s="77">
        <f t="shared" si="609"/>
        <v>5</v>
      </c>
      <c r="C6604" s="73">
        <v>45789</v>
      </c>
      <c r="D6604" s="79" t="s">
        <v>187</v>
      </c>
      <c r="E6604" s="80" t="s">
        <v>607</v>
      </c>
      <c r="F6604" s="81" t="str">
        <f>VLOOKUP(E6604,Customer[],2,FALSE)</f>
        <v>Happy Day</v>
      </c>
      <c r="G6604" s="69" t="str">
        <f>VLOOKUP(E6604,Customer[],3,FALSE)</f>
        <v>Padamyar Rd</v>
      </c>
      <c r="H6604" s="69" t="str">
        <f>VLOOKUP(E6604,Customer[],4,FALSE)</f>
        <v>Mangalardon</v>
      </c>
      <c r="I6604" s="48" t="s">
        <v>25</v>
      </c>
      <c r="J6604" s="82" t="str">
        <f>VLOOKUP(I6604,PGStock[],2,FALSE)</f>
        <v>Columbus Super Red Smooth 350 Ml</v>
      </c>
      <c r="K6604" s="71">
        <f>VLOOKUP(I6604,PGStock[],3,FALSE)</f>
        <v>0.35</v>
      </c>
      <c r="L6604" s="47">
        <v>1</v>
      </c>
      <c r="M6604" s="47">
        <f>VLOOKUP(I6604,PGStock[],6,FALSE)</f>
        <v>150</v>
      </c>
      <c r="N6604" s="47">
        <f>+PGSales!$L6604*PGSales!$M6604</f>
        <v>150</v>
      </c>
    </row>
    <row r="6605" spans="1:14" hidden="1" x14ac:dyDescent="0.25">
      <c r="A6605" s="77">
        <f t="shared" si="608"/>
        <v>2025</v>
      </c>
      <c r="B6605" s="77">
        <f t="shared" si="609"/>
        <v>5</v>
      </c>
      <c r="C6605" s="73">
        <v>45789</v>
      </c>
      <c r="D6605" s="79" t="s">
        <v>187</v>
      </c>
      <c r="E6605" s="80" t="s">
        <v>607</v>
      </c>
      <c r="F6605" s="81" t="str">
        <f>VLOOKUP(E6605,Customer[],2,FALSE)</f>
        <v>Happy Day</v>
      </c>
      <c r="G6605" s="69" t="str">
        <f>VLOOKUP(E6605,Customer[],3,FALSE)</f>
        <v>Padamyar Rd</v>
      </c>
      <c r="H6605" s="69" t="str">
        <f>VLOOKUP(E6605,Customer[],4,FALSE)</f>
        <v>Mangalardon</v>
      </c>
      <c r="I6605" s="48" t="s">
        <v>18</v>
      </c>
      <c r="J6605" s="82" t="str">
        <f>VLOOKUP(I6605,PGStock[],2,FALSE)</f>
        <v>Formula Rum 350ml</v>
      </c>
      <c r="K6605" s="71">
        <f>VLOOKUP(I6605,PGStock[],3,FALSE)</f>
        <v>0.35</v>
      </c>
      <c r="L6605" s="47">
        <v>1</v>
      </c>
      <c r="M6605" s="47">
        <f>VLOOKUP(I6605,PGStock[],6,FALSE)</f>
        <v>150</v>
      </c>
      <c r="N6605" s="47">
        <f>+PGSales!$L6605*PGSales!$M6605</f>
        <v>150</v>
      </c>
    </row>
    <row r="6606" spans="1:14" hidden="1" x14ac:dyDescent="0.25">
      <c r="A6606" s="77">
        <f t="shared" si="608"/>
        <v>2025</v>
      </c>
      <c r="B6606" s="77">
        <f t="shared" si="609"/>
        <v>5</v>
      </c>
      <c r="C6606" s="73">
        <v>45790</v>
      </c>
      <c r="D6606" s="79" t="s">
        <v>62</v>
      </c>
      <c r="E6606" s="80" t="s">
        <v>176</v>
      </c>
      <c r="F6606" s="81" t="str">
        <f>VLOOKUP(E6606,Customer[],2,FALSE)</f>
        <v>Lamin</v>
      </c>
      <c r="G6606" s="69" t="str">
        <f>VLOOKUP(E6606,Customer[],3,FALSE)</f>
        <v>No (4) Rd</v>
      </c>
      <c r="H6606" s="69" t="str">
        <f>VLOOKUP(E6606,Customer[],4,FALSE)</f>
        <v xml:space="preserve">Shwepyithar </v>
      </c>
      <c r="I6606" s="48" t="s">
        <v>25</v>
      </c>
      <c r="J6606" s="82" t="str">
        <f>VLOOKUP(I6606,PGStock[],2,FALSE)</f>
        <v>Columbus Super Red Smooth 350 Ml</v>
      </c>
      <c r="K6606" s="71">
        <f>VLOOKUP(I6606,PGStock[],3,FALSE)</f>
        <v>0.35</v>
      </c>
      <c r="L6606" s="47">
        <v>3</v>
      </c>
      <c r="M6606" s="47">
        <f>VLOOKUP(I6606,PGStock[],6,FALSE)</f>
        <v>150</v>
      </c>
      <c r="N6606" s="47">
        <f>+PGSales!$L6606*PGSales!$M6606</f>
        <v>450</v>
      </c>
    </row>
    <row r="6607" spans="1:14" hidden="1" x14ac:dyDescent="0.25">
      <c r="A6607" s="77">
        <f t="shared" si="608"/>
        <v>2025</v>
      </c>
      <c r="B6607" s="77">
        <f t="shared" si="609"/>
        <v>5</v>
      </c>
      <c r="C6607" s="73">
        <v>45790</v>
      </c>
      <c r="D6607" s="79" t="s">
        <v>62</v>
      </c>
      <c r="E6607" s="80" t="s">
        <v>176</v>
      </c>
      <c r="F6607" s="81" t="str">
        <f>VLOOKUP(E6607,Customer[],2,FALSE)</f>
        <v>Lamin</v>
      </c>
      <c r="G6607" s="69" t="str">
        <f>VLOOKUP(E6607,Customer[],3,FALSE)</f>
        <v>No (4) Rd</v>
      </c>
      <c r="H6607" s="69" t="str">
        <f>VLOOKUP(E6607,Customer[],4,FALSE)</f>
        <v xml:space="preserve">Shwepyithar </v>
      </c>
      <c r="I6607" s="48" t="s">
        <v>18</v>
      </c>
      <c r="J6607" s="82" t="str">
        <f>VLOOKUP(I6607,PGStock[],2,FALSE)</f>
        <v>Formula Rum 350ml</v>
      </c>
      <c r="K6607" s="71">
        <f>VLOOKUP(I6607,PGStock[],3,FALSE)</f>
        <v>0.35</v>
      </c>
      <c r="L6607" s="47">
        <v>2</v>
      </c>
      <c r="M6607" s="47">
        <f>VLOOKUP(I6607,PGStock[],6,FALSE)</f>
        <v>150</v>
      </c>
      <c r="N6607" s="47">
        <f>+PGSales!$L6607*PGSales!$M6607</f>
        <v>300</v>
      </c>
    </row>
    <row r="6608" spans="1:14" hidden="1" x14ac:dyDescent="0.25">
      <c r="A6608" s="77">
        <f t="shared" si="608"/>
        <v>2025</v>
      </c>
      <c r="B6608" s="77">
        <f t="shared" si="609"/>
        <v>5</v>
      </c>
      <c r="C6608" s="73">
        <v>45790</v>
      </c>
      <c r="D6608" s="79" t="s">
        <v>56</v>
      </c>
      <c r="E6608" s="80" t="s">
        <v>230</v>
      </c>
      <c r="F6608" s="81" t="str">
        <f>VLOOKUP(E6608,Customer[],2,FALSE)</f>
        <v>KZ</v>
      </c>
      <c r="G6608" s="69" t="str">
        <f>VLOOKUP(E6608,Customer[],3,FALSE)</f>
        <v>kantharyar Rd</v>
      </c>
      <c r="H6608" s="69" t="str">
        <f>VLOOKUP(E6608,Customer[],4,FALSE)</f>
        <v xml:space="preserve">Shwepyithar </v>
      </c>
      <c r="I6608" s="48" t="s">
        <v>27</v>
      </c>
      <c r="J6608" s="82" t="str">
        <f>VLOOKUP(I6608,PGStock[],2,FALSE)</f>
        <v>Columbus Super Red Smooth 700 Ml</v>
      </c>
      <c r="K6608" s="71">
        <f>VLOOKUP(I6608,PGStock[],3,FALSE)</f>
        <v>0.7</v>
      </c>
      <c r="L6608" s="47">
        <v>1</v>
      </c>
      <c r="M6608" s="47">
        <f>VLOOKUP(I6608,PGStock[],6,FALSE)</f>
        <v>200</v>
      </c>
      <c r="N6608" s="47">
        <f>+PGSales!$L6608*PGSales!$M6608</f>
        <v>200</v>
      </c>
    </row>
    <row r="6609" spans="1:14" hidden="1" x14ac:dyDescent="0.25">
      <c r="A6609" s="77">
        <f t="shared" si="608"/>
        <v>2025</v>
      </c>
      <c r="B6609" s="77">
        <f t="shared" si="609"/>
        <v>5</v>
      </c>
      <c r="C6609" s="73">
        <v>45790</v>
      </c>
      <c r="D6609" s="79" t="s">
        <v>56</v>
      </c>
      <c r="E6609" s="80" t="s">
        <v>230</v>
      </c>
      <c r="F6609" s="81" t="str">
        <f>VLOOKUP(E6609,Customer[],2,FALSE)</f>
        <v>KZ</v>
      </c>
      <c r="G6609" s="69" t="str">
        <f>VLOOKUP(E6609,Customer[],3,FALSE)</f>
        <v>kantharyar Rd</v>
      </c>
      <c r="H6609" s="69" t="str">
        <f>VLOOKUP(E6609,Customer[],4,FALSE)</f>
        <v xml:space="preserve">Shwepyithar </v>
      </c>
      <c r="I6609" s="48" t="s">
        <v>25</v>
      </c>
      <c r="J6609" s="82" t="str">
        <f>VLOOKUP(I6609,PGStock[],2,FALSE)</f>
        <v>Columbus Super Red Smooth 350 Ml</v>
      </c>
      <c r="K6609" s="71">
        <f>VLOOKUP(I6609,PGStock[],3,FALSE)</f>
        <v>0.35</v>
      </c>
      <c r="L6609" s="47">
        <v>1</v>
      </c>
      <c r="M6609" s="47">
        <f>VLOOKUP(I6609,PGStock[],6,FALSE)</f>
        <v>150</v>
      </c>
      <c r="N6609" s="47">
        <f>+PGSales!$L6609*PGSales!$M6609</f>
        <v>150</v>
      </c>
    </row>
    <row r="6610" spans="1:14" hidden="1" x14ac:dyDescent="0.25">
      <c r="A6610" s="77">
        <f t="shared" si="608"/>
        <v>2025</v>
      </c>
      <c r="B6610" s="77">
        <f t="shared" si="609"/>
        <v>5</v>
      </c>
      <c r="C6610" s="73">
        <v>45790</v>
      </c>
      <c r="D6610" s="79" t="s">
        <v>56</v>
      </c>
      <c r="E6610" s="80" t="s">
        <v>230</v>
      </c>
      <c r="F6610" s="81" t="str">
        <f>VLOOKUP(E6610,Customer[],2,FALSE)</f>
        <v>KZ</v>
      </c>
      <c r="G6610" s="69" t="str">
        <f>VLOOKUP(E6610,Customer[],3,FALSE)</f>
        <v>kantharyar Rd</v>
      </c>
      <c r="H6610" s="69" t="str">
        <f>VLOOKUP(E6610,Customer[],4,FALSE)</f>
        <v xml:space="preserve">Shwepyithar </v>
      </c>
      <c r="I6610" s="48" t="s">
        <v>20</v>
      </c>
      <c r="J6610" s="82" t="str">
        <f>VLOOKUP(I6610,PGStock[],2,FALSE)</f>
        <v>Formula Rum 700ml</v>
      </c>
      <c r="K6610" s="71">
        <f>VLOOKUP(I6610,PGStock[],3,FALSE)</f>
        <v>0.7</v>
      </c>
      <c r="L6610" s="47">
        <v>1</v>
      </c>
      <c r="M6610" s="47">
        <f>VLOOKUP(I6610,PGStock[],6,FALSE)</f>
        <v>200</v>
      </c>
      <c r="N6610" s="47">
        <f>+PGSales!$L6610*PGSales!$M6610</f>
        <v>200</v>
      </c>
    </row>
    <row r="6611" spans="1:14" hidden="1" x14ac:dyDescent="0.25">
      <c r="A6611" s="77">
        <f t="shared" si="608"/>
        <v>2025</v>
      </c>
      <c r="B6611" s="77">
        <f t="shared" si="609"/>
        <v>5</v>
      </c>
      <c r="C6611" s="73">
        <v>45790</v>
      </c>
      <c r="D6611" s="79" t="s">
        <v>365</v>
      </c>
      <c r="E6611" s="80" t="s">
        <v>290</v>
      </c>
      <c r="F6611" s="81" t="str">
        <f>VLOOKUP(E6611,Customer[],2,FALSE)</f>
        <v>Toe Twat Wai</v>
      </c>
      <c r="G6611" s="69" t="str">
        <f>VLOOKUP(E6611,Customer[],3,FALSE)</f>
        <v>Badamar St</v>
      </c>
      <c r="H6611" s="69" t="str">
        <f>VLOOKUP(E6611,Customer[],4,FALSE)</f>
        <v xml:space="preserve">Shwepyithar </v>
      </c>
      <c r="I6611" s="48" t="s">
        <v>27</v>
      </c>
      <c r="J6611" s="82" t="str">
        <f>VLOOKUP(I6611,PGStock[],2,FALSE)</f>
        <v>Columbus Super Red Smooth 700 Ml</v>
      </c>
      <c r="K6611" s="71">
        <f>VLOOKUP(I6611,PGStock[],3,FALSE)</f>
        <v>0.7</v>
      </c>
      <c r="L6611" s="47">
        <v>1</v>
      </c>
      <c r="M6611" s="47">
        <f>VLOOKUP(I6611,PGStock[],6,FALSE)</f>
        <v>200</v>
      </c>
      <c r="N6611" s="47">
        <f>+PGSales!$L6611*PGSales!$M6611</f>
        <v>200</v>
      </c>
    </row>
    <row r="6612" spans="1:14" hidden="1" x14ac:dyDescent="0.25">
      <c r="A6612" s="77">
        <f t="shared" si="608"/>
        <v>2025</v>
      </c>
      <c r="B6612" s="77">
        <f t="shared" si="609"/>
        <v>5</v>
      </c>
      <c r="C6612" s="73">
        <v>45790</v>
      </c>
      <c r="D6612" s="79" t="s">
        <v>365</v>
      </c>
      <c r="E6612" s="80" t="s">
        <v>290</v>
      </c>
      <c r="F6612" s="81" t="str">
        <f>VLOOKUP(E6612,Customer[],2,FALSE)</f>
        <v>Toe Twat Wai</v>
      </c>
      <c r="G6612" s="69" t="str">
        <f>VLOOKUP(E6612,Customer[],3,FALSE)</f>
        <v>Badamar St</v>
      </c>
      <c r="H6612" s="69" t="str">
        <f>VLOOKUP(E6612,Customer[],4,FALSE)</f>
        <v xml:space="preserve">Shwepyithar </v>
      </c>
      <c r="I6612" s="48" t="s">
        <v>25</v>
      </c>
      <c r="J6612" s="82" t="str">
        <f>VLOOKUP(I6612,PGStock[],2,FALSE)</f>
        <v>Columbus Super Red Smooth 350 Ml</v>
      </c>
      <c r="K6612" s="71">
        <f>VLOOKUP(I6612,PGStock[],3,FALSE)</f>
        <v>0.35</v>
      </c>
      <c r="L6612" s="47">
        <v>1</v>
      </c>
      <c r="M6612" s="47">
        <f>VLOOKUP(I6612,PGStock[],6,FALSE)</f>
        <v>150</v>
      </c>
      <c r="N6612" s="47">
        <f>+PGSales!$L6612*PGSales!$M6612</f>
        <v>150</v>
      </c>
    </row>
    <row r="6613" spans="1:14" hidden="1" x14ac:dyDescent="0.25">
      <c r="A6613" s="77">
        <f t="shared" si="608"/>
        <v>2025</v>
      </c>
      <c r="B6613" s="77">
        <f t="shared" si="609"/>
        <v>5</v>
      </c>
      <c r="C6613" s="73">
        <v>45790</v>
      </c>
      <c r="D6613" s="79" t="s">
        <v>365</v>
      </c>
      <c r="E6613" s="80" t="s">
        <v>290</v>
      </c>
      <c r="F6613" s="81" t="str">
        <f>VLOOKUP(E6613,Customer[],2,FALSE)</f>
        <v>Toe Twat Wai</v>
      </c>
      <c r="G6613" s="69" t="str">
        <f>VLOOKUP(E6613,Customer[],3,FALSE)</f>
        <v>Badamar St</v>
      </c>
      <c r="H6613" s="69" t="str">
        <f>VLOOKUP(E6613,Customer[],4,FALSE)</f>
        <v xml:space="preserve">Shwepyithar </v>
      </c>
      <c r="I6613" s="48" t="s">
        <v>20</v>
      </c>
      <c r="J6613" s="82" t="str">
        <f>VLOOKUP(I6613,PGStock[],2,FALSE)</f>
        <v>Formula Rum 700ml</v>
      </c>
      <c r="K6613" s="71">
        <f>VLOOKUP(I6613,PGStock[],3,FALSE)</f>
        <v>0.7</v>
      </c>
      <c r="L6613" s="47">
        <v>1</v>
      </c>
      <c r="M6613" s="47">
        <f>VLOOKUP(I6613,PGStock[],6,FALSE)</f>
        <v>200</v>
      </c>
      <c r="N6613" s="47">
        <f>+PGSales!$L6613*PGSales!$M6613</f>
        <v>200</v>
      </c>
    </row>
    <row r="6614" spans="1:14" hidden="1" x14ac:dyDescent="0.25">
      <c r="A6614" s="77">
        <f t="shared" si="608"/>
        <v>2025</v>
      </c>
      <c r="B6614" s="77">
        <f t="shared" si="609"/>
        <v>5</v>
      </c>
      <c r="C6614" s="73">
        <v>45790</v>
      </c>
      <c r="D6614" s="79" t="s">
        <v>365</v>
      </c>
      <c r="E6614" s="80" t="s">
        <v>290</v>
      </c>
      <c r="F6614" s="81" t="str">
        <f>VLOOKUP(E6614,Customer[],2,FALSE)</f>
        <v>Toe Twat Wai</v>
      </c>
      <c r="G6614" s="69" t="str">
        <f>VLOOKUP(E6614,Customer[],3,FALSE)</f>
        <v>Badamar St</v>
      </c>
      <c r="H6614" s="69" t="str">
        <f>VLOOKUP(E6614,Customer[],4,FALSE)</f>
        <v xml:space="preserve">Shwepyithar </v>
      </c>
      <c r="I6614" s="48" t="s">
        <v>18</v>
      </c>
      <c r="J6614" s="82" t="str">
        <f>VLOOKUP(I6614,PGStock[],2,FALSE)</f>
        <v>Formula Rum 350ml</v>
      </c>
      <c r="K6614" s="71">
        <f>VLOOKUP(I6614,PGStock[],3,FALSE)</f>
        <v>0.35</v>
      </c>
      <c r="L6614" s="47">
        <v>6</v>
      </c>
      <c r="M6614" s="47">
        <f>VLOOKUP(I6614,PGStock[],6,FALSE)</f>
        <v>150</v>
      </c>
      <c r="N6614" s="47">
        <f>+PGSales!$L6614*PGSales!$M6614</f>
        <v>900</v>
      </c>
    </row>
    <row r="6615" spans="1:14" hidden="1" x14ac:dyDescent="0.25">
      <c r="A6615" s="77">
        <f t="shared" si="608"/>
        <v>2025</v>
      </c>
      <c r="B6615" s="77">
        <f t="shared" si="609"/>
        <v>5</v>
      </c>
      <c r="C6615" s="73">
        <v>45790</v>
      </c>
      <c r="D6615" s="79" t="s">
        <v>109</v>
      </c>
      <c r="E6615" s="80" t="s">
        <v>228</v>
      </c>
      <c r="F6615" s="81" t="str">
        <f>VLOOKUP(E6615,Customer[],2,FALSE)</f>
        <v>Myintmo</v>
      </c>
      <c r="G6615" s="69" t="str">
        <f>VLOOKUP(E6615,Customer[],3,FALSE)</f>
        <v>Bayin Naung Rd</v>
      </c>
      <c r="H6615" s="69" t="str">
        <f>VLOOKUP(E6615,Customer[],4,FALSE)</f>
        <v xml:space="preserve">Shwepyithar </v>
      </c>
      <c r="I6615" s="48" t="s">
        <v>25</v>
      </c>
      <c r="J6615" s="82" t="str">
        <f>VLOOKUP(I6615,PGStock[],2,FALSE)</f>
        <v>Columbus Super Red Smooth 350 Ml</v>
      </c>
      <c r="K6615" s="71">
        <f>VLOOKUP(I6615,PGStock[],3,FALSE)</f>
        <v>0.35</v>
      </c>
      <c r="L6615" s="47">
        <v>4</v>
      </c>
      <c r="M6615" s="47">
        <f>VLOOKUP(I6615,PGStock[],6,FALSE)</f>
        <v>150</v>
      </c>
      <c r="N6615" s="47">
        <f>+PGSales!$L6615*PGSales!$M6615</f>
        <v>600</v>
      </c>
    </row>
    <row r="6616" spans="1:14" hidden="1" x14ac:dyDescent="0.25">
      <c r="A6616" s="77">
        <f t="shared" si="608"/>
        <v>2025</v>
      </c>
      <c r="B6616" s="77">
        <f t="shared" si="609"/>
        <v>5</v>
      </c>
      <c r="C6616" s="73">
        <v>45790</v>
      </c>
      <c r="D6616" s="79" t="s">
        <v>109</v>
      </c>
      <c r="E6616" s="80" t="s">
        <v>228</v>
      </c>
      <c r="F6616" s="81" t="str">
        <f>VLOOKUP(E6616,Customer[],2,FALSE)</f>
        <v>Myintmo</v>
      </c>
      <c r="G6616" s="69" t="str">
        <f>VLOOKUP(E6616,Customer[],3,FALSE)</f>
        <v>Bayin Naung Rd</v>
      </c>
      <c r="H6616" s="69" t="str">
        <f>VLOOKUP(E6616,Customer[],4,FALSE)</f>
        <v xml:space="preserve">Shwepyithar </v>
      </c>
      <c r="I6616" s="48" t="s">
        <v>18</v>
      </c>
      <c r="J6616" s="82" t="str">
        <f>VLOOKUP(I6616,PGStock[],2,FALSE)</f>
        <v>Formula Rum 350ml</v>
      </c>
      <c r="K6616" s="71">
        <f>VLOOKUP(I6616,PGStock[],3,FALSE)</f>
        <v>0.35</v>
      </c>
      <c r="L6616" s="47">
        <v>3</v>
      </c>
      <c r="M6616" s="47">
        <f>VLOOKUP(I6616,PGStock[],6,FALSE)</f>
        <v>150</v>
      </c>
      <c r="N6616" s="47">
        <f>+PGSales!$L6616*PGSales!$M6616</f>
        <v>450</v>
      </c>
    </row>
    <row r="6617" spans="1:14" hidden="1" x14ac:dyDescent="0.25">
      <c r="A6617" s="77">
        <f t="shared" si="608"/>
        <v>2025</v>
      </c>
      <c r="B6617" s="77">
        <f t="shared" si="609"/>
        <v>5</v>
      </c>
      <c r="C6617" s="73">
        <v>45790</v>
      </c>
      <c r="D6617" s="79" t="s">
        <v>60</v>
      </c>
      <c r="E6617" s="80" t="s">
        <v>303</v>
      </c>
      <c r="F6617" s="81" t="str">
        <f>VLOOKUP(E6617,Customer[],2,FALSE)</f>
        <v>Wine</v>
      </c>
      <c r="G6617" s="69" t="str">
        <f>VLOOKUP(E6617,Customer[],3,FALSE)</f>
        <v>Hlawaga Rd</v>
      </c>
      <c r="H6617" s="69" t="str">
        <f>VLOOKUP(E6617,Customer[],4,FALSE)</f>
        <v xml:space="preserve">Shwepyithar </v>
      </c>
      <c r="I6617" s="48" t="s">
        <v>27</v>
      </c>
      <c r="J6617" s="82" t="str">
        <f>VLOOKUP(I6617,PGStock[],2,FALSE)</f>
        <v>Columbus Super Red Smooth 700 Ml</v>
      </c>
      <c r="K6617" s="71">
        <f>VLOOKUP(I6617,PGStock[],3,FALSE)</f>
        <v>0.7</v>
      </c>
      <c r="L6617" s="47">
        <v>2</v>
      </c>
      <c r="M6617" s="47">
        <f>VLOOKUP(I6617,PGStock[],6,FALSE)</f>
        <v>200</v>
      </c>
      <c r="N6617" s="47">
        <f>+PGSales!$L6617*PGSales!$M6617</f>
        <v>400</v>
      </c>
    </row>
    <row r="6618" spans="1:14" hidden="1" x14ac:dyDescent="0.25">
      <c r="A6618" s="77">
        <f t="shared" si="608"/>
        <v>2025</v>
      </c>
      <c r="B6618" s="77">
        <f t="shared" si="609"/>
        <v>5</v>
      </c>
      <c r="C6618" s="73">
        <v>45790</v>
      </c>
      <c r="D6618" s="79" t="s">
        <v>60</v>
      </c>
      <c r="E6618" s="80" t="s">
        <v>303</v>
      </c>
      <c r="F6618" s="81" t="str">
        <f>VLOOKUP(E6618,Customer[],2,FALSE)</f>
        <v>Wine</v>
      </c>
      <c r="G6618" s="69" t="str">
        <f>VLOOKUP(E6618,Customer[],3,FALSE)</f>
        <v>Hlawaga Rd</v>
      </c>
      <c r="H6618" s="69" t="str">
        <f>VLOOKUP(E6618,Customer[],4,FALSE)</f>
        <v xml:space="preserve">Shwepyithar </v>
      </c>
      <c r="I6618" s="48" t="s">
        <v>25</v>
      </c>
      <c r="J6618" s="82" t="str">
        <f>VLOOKUP(I6618,PGStock[],2,FALSE)</f>
        <v>Columbus Super Red Smooth 350 Ml</v>
      </c>
      <c r="K6618" s="71">
        <f>VLOOKUP(I6618,PGStock[],3,FALSE)</f>
        <v>0.35</v>
      </c>
      <c r="L6618" s="47">
        <v>14</v>
      </c>
      <c r="M6618" s="47">
        <f>VLOOKUP(I6618,PGStock[],6,FALSE)</f>
        <v>150</v>
      </c>
      <c r="N6618" s="47">
        <f>+PGSales!$L6618*PGSales!$M6618</f>
        <v>2100</v>
      </c>
    </row>
    <row r="6619" spans="1:14" hidden="1" x14ac:dyDescent="0.25">
      <c r="A6619" s="77">
        <f t="shared" si="608"/>
        <v>2025</v>
      </c>
      <c r="B6619" s="77">
        <f t="shared" si="609"/>
        <v>5</v>
      </c>
      <c r="C6619" s="73">
        <v>45790</v>
      </c>
      <c r="D6619" s="79" t="s">
        <v>60</v>
      </c>
      <c r="E6619" s="80" t="s">
        <v>303</v>
      </c>
      <c r="F6619" s="81" t="str">
        <f>VLOOKUP(E6619,Customer[],2,FALSE)</f>
        <v>Wine</v>
      </c>
      <c r="G6619" s="69" t="str">
        <f>VLOOKUP(E6619,Customer[],3,FALSE)</f>
        <v>Hlawaga Rd</v>
      </c>
      <c r="H6619" s="69" t="str">
        <f>VLOOKUP(E6619,Customer[],4,FALSE)</f>
        <v xml:space="preserve">Shwepyithar </v>
      </c>
      <c r="I6619" s="48" t="s">
        <v>20</v>
      </c>
      <c r="J6619" s="82" t="str">
        <f>VLOOKUP(I6619,PGStock[],2,FALSE)</f>
        <v>Formula Rum 700ml</v>
      </c>
      <c r="K6619" s="71">
        <f>VLOOKUP(I6619,PGStock[],3,FALSE)</f>
        <v>0.7</v>
      </c>
      <c r="L6619" s="47">
        <v>1</v>
      </c>
      <c r="M6619" s="47">
        <f>VLOOKUP(I6619,PGStock[],6,FALSE)</f>
        <v>200</v>
      </c>
      <c r="N6619" s="47">
        <f>+PGSales!$L6619*PGSales!$M6619</f>
        <v>200</v>
      </c>
    </row>
    <row r="6620" spans="1:14" hidden="1" x14ac:dyDescent="0.25">
      <c r="A6620" s="77">
        <f t="shared" ref="A6620:A6655" si="610">YEAR(C6620)</f>
        <v>2025</v>
      </c>
      <c r="B6620" s="77">
        <f t="shared" ref="B6620:B6655" si="611">MONTH(C6620)</f>
        <v>5</v>
      </c>
      <c r="C6620" s="73">
        <v>45790</v>
      </c>
      <c r="D6620" s="79" t="s">
        <v>60</v>
      </c>
      <c r="E6620" s="80" t="s">
        <v>303</v>
      </c>
      <c r="F6620" s="81" t="str">
        <f>VLOOKUP(E6620,Customer[],2,FALSE)</f>
        <v>Wine</v>
      </c>
      <c r="G6620" s="69" t="str">
        <f>VLOOKUP(E6620,Customer[],3,FALSE)</f>
        <v>Hlawaga Rd</v>
      </c>
      <c r="H6620" s="69" t="str">
        <f>VLOOKUP(E6620,Customer[],4,FALSE)</f>
        <v xml:space="preserve">Shwepyithar </v>
      </c>
      <c r="I6620" s="48" t="s">
        <v>18</v>
      </c>
      <c r="J6620" s="82" t="str">
        <f>VLOOKUP(I6620,PGStock[],2,FALSE)</f>
        <v>Formula Rum 350ml</v>
      </c>
      <c r="K6620" s="71">
        <f>VLOOKUP(I6620,PGStock[],3,FALSE)</f>
        <v>0.35</v>
      </c>
      <c r="L6620" s="47">
        <v>2</v>
      </c>
      <c r="M6620" s="47">
        <f>VLOOKUP(I6620,PGStock[],6,FALSE)</f>
        <v>150</v>
      </c>
      <c r="N6620" s="47">
        <f>+PGSales!$L6620*PGSales!$M6620</f>
        <v>300</v>
      </c>
    </row>
    <row r="6621" spans="1:14" hidden="1" x14ac:dyDescent="0.25">
      <c r="A6621" s="77">
        <f t="shared" si="610"/>
        <v>2025</v>
      </c>
      <c r="B6621" s="77">
        <f t="shared" si="611"/>
        <v>5</v>
      </c>
      <c r="C6621" s="73">
        <v>45790</v>
      </c>
      <c r="D6621" s="79" t="s">
        <v>66</v>
      </c>
      <c r="E6621" s="80" t="s">
        <v>629</v>
      </c>
      <c r="F6621" s="81" t="str">
        <f>VLOOKUP(E6621,Customer[],2,FALSE)</f>
        <v>Sin Pauk</v>
      </c>
      <c r="G6621" s="69" t="str">
        <f>VLOOKUP(E6621,Customer[],3,FALSE)</f>
        <v>Hlawaga Rd</v>
      </c>
      <c r="H6621" s="69" t="str">
        <f>VLOOKUP(E6621,Customer[],4,FALSE)</f>
        <v xml:space="preserve">Shwepyithar </v>
      </c>
      <c r="I6621" s="48" t="s">
        <v>25</v>
      </c>
      <c r="J6621" s="82" t="str">
        <f>VLOOKUP(I6621,PGStock[],2,FALSE)</f>
        <v>Columbus Super Red Smooth 350 Ml</v>
      </c>
      <c r="K6621" s="71">
        <f>VLOOKUP(I6621,PGStock[],3,FALSE)</f>
        <v>0.35</v>
      </c>
      <c r="L6621" s="47">
        <v>1</v>
      </c>
      <c r="M6621" s="47">
        <f>VLOOKUP(I6621,PGStock[],6,FALSE)</f>
        <v>150</v>
      </c>
      <c r="N6621" s="47">
        <f>+PGSales!$L6621*PGSales!$M6621</f>
        <v>150</v>
      </c>
    </row>
    <row r="6622" spans="1:14" hidden="1" x14ac:dyDescent="0.25">
      <c r="A6622" s="77">
        <f t="shared" si="610"/>
        <v>2025</v>
      </c>
      <c r="B6622" s="77">
        <f t="shared" si="611"/>
        <v>5</v>
      </c>
      <c r="C6622" s="73">
        <v>45790</v>
      </c>
      <c r="D6622" s="79" t="s">
        <v>66</v>
      </c>
      <c r="E6622" s="80" t="s">
        <v>629</v>
      </c>
      <c r="F6622" s="81" t="str">
        <f>VLOOKUP(E6622,Customer[],2,FALSE)</f>
        <v>Sin Pauk</v>
      </c>
      <c r="G6622" s="69" t="str">
        <f>VLOOKUP(E6622,Customer[],3,FALSE)</f>
        <v>Hlawaga Rd</v>
      </c>
      <c r="H6622" s="69" t="str">
        <f>VLOOKUP(E6622,Customer[],4,FALSE)</f>
        <v xml:space="preserve">Shwepyithar </v>
      </c>
      <c r="I6622" s="48" t="s">
        <v>18</v>
      </c>
      <c r="J6622" s="82" t="str">
        <f>VLOOKUP(I6622,PGStock[],2,FALSE)</f>
        <v>Formula Rum 350ml</v>
      </c>
      <c r="K6622" s="71">
        <f>VLOOKUP(I6622,PGStock[],3,FALSE)</f>
        <v>0.35</v>
      </c>
      <c r="L6622" s="47">
        <v>3</v>
      </c>
      <c r="M6622" s="47">
        <f>VLOOKUP(I6622,PGStock[],6,FALSE)</f>
        <v>150</v>
      </c>
      <c r="N6622" s="47">
        <f>+PGSales!$L6622*PGSales!$M6622</f>
        <v>450</v>
      </c>
    </row>
    <row r="6623" spans="1:14" hidden="1" x14ac:dyDescent="0.25">
      <c r="A6623" s="77">
        <f t="shared" si="610"/>
        <v>2025</v>
      </c>
      <c r="B6623" s="77">
        <f t="shared" si="611"/>
        <v>5</v>
      </c>
      <c r="C6623" s="73">
        <v>45790</v>
      </c>
      <c r="D6623" s="79" t="s">
        <v>58</v>
      </c>
      <c r="E6623" s="80" t="s">
        <v>630</v>
      </c>
      <c r="F6623" s="81" t="str">
        <f>VLOOKUP(E6623,Customer[],2,FALSE)</f>
        <v xml:space="preserve">Min Satae Kyatt </v>
      </c>
      <c r="G6623" s="69" t="str">
        <f>VLOOKUP(E6623,Customer[],3,FALSE)</f>
        <v>Hlawaga Rd</v>
      </c>
      <c r="H6623" s="69" t="str">
        <f>VLOOKUP(E6623,Customer[],4,FALSE)</f>
        <v xml:space="preserve">Shwepyithar </v>
      </c>
      <c r="I6623" s="48" t="s">
        <v>25</v>
      </c>
      <c r="J6623" s="82" t="str">
        <f>VLOOKUP(I6623,PGStock[],2,FALSE)</f>
        <v>Columbus Super Red Smooth 350 Ml</v>
      </c>
      <c r="K6623" s="71">
        <f>VLOOKUP(I6623,PGStock[],3,FALSE)</f>
        <v>0.35</v>
      </c>
      <c r="L6623" s="47">
        <v>6</v>
      </c>
      <c r="M6623" s="47">
        <f>VLOOKUP(I6623,PGStock[],6,FALSE)</f>
        <v>150</v>
      </c>
      <c r="N6623" s="47">
        <f>+PGSales!$L6623*PGSales!$M6623</f>
        <v>900</v>
      </c>
    </row>
    <row r="6624" spans="1:14" hidden="1" x14ac:dyDescent="0.25">
      <c r="A6624" s="77">
        <f t="shared" si="610"/>
        <v>2025</v>
      </c>
      <c r="B6624" s="77">
        <f t="shared" si="611"/>
        <v>5</v>
      </c>
      <c r="C6624" s="73">
        <v>45790</v>
      </c>
      <c r="D6624" s="79" t="s">
        <v>58</v>
      </c>
      <c r="E6624" s="80" t="s">
        <v>630</v>
      </c>
      <c r="F6624" s="81" t="str">
        <f>VLOOKUP(E6624,Customer[],2,FALSE)</f>
        <v xml:space="preserve">Min Satae Kyatt </v>
      </c>
      <c r="G6624" s="69" t="str">
        <f>VLOOKUP(E6624,Customer[],3,FALSE)</f>
        <v>Hlawaga Rd</v>
      </c>
      <c r="H6624" s="69" t="str">
        <f>VLOOKUP(E6624,Customer[],4,FALSE)</f>
        <v xml:space="preserve">Shwepyithar </v>
      </c>
      <c r="I6624" s="48" t="s">
        <v>20</v>
      </c>
      <c r="J6624" s="82" t="str">
        <f>VLOOKUP(I6624,PGStock[],2,FALSE)</f>
        <v>Formula Rum 700ml</v>
      </c>
      <c r="K6624" s="71">
        <f>VLOOKUP(I6624,PGStock[],3,FALSE)</f>
        <v>0.7</v>
      </c>
      <c r="L6624" s="47">
        <v>1</v>
      </c>
      <c r="M6624" s="47">
        <f>VLOOKUP(I6624,PGStock[],6,FALSE)</f>
        <v>200</v>
      </c>
      <c r="N6624" s="47">
        <f>+PGSales!$L6624*PGSales!$M6624</f>
        <v>200</v>
      </c>
    </row>
    <row r="6625" spans="1:14" hidden="1" x14ac:dyDescent="0.25">
      <c r="A6625" s="77">
        <f t="shared" si="610"/>
        <v>2025</v>
      </c>
      <c r="B6625" s="77">
        <f t="shared" si="611"/>
        <v>5</v>
      </c>
      <c r="C6625" s="73">
        <v>45790</v>
      </c>
      <c r="D6625" s="79" t="s">
        <v>58</v>
      </c>
      <c r="E6625" s="80" t="s">
        <v>630</v>
      </c>
      <c r="F6625" s="81" t="str">
        <f>VLOOKUP(E6625,Customer[],2,FALSE)</f>
        <v xml:space="preserve">Min Satae Kyatt </v>
      </c>
      <c r="G6625" s="69" t="str">
        <f>VLOOKUP(E6625,Customer[],3,FALSE)</f>
        <v>Hlawaga Rd</v>
      </c>
      <c r="H6625" s="69" t="str">
        <f>VLOOKUP(E6625,Customer[],4,FALSE)</f>
        <v xml:space="preserve">Shwepyithar </v>
      </c>
      <c r="I6625" s="48" t="s">
        <v>18</v>
      </c>
      <c r="J6625" s="82" t="str">
        <f>VLOOKUP(I6625,PGStock[],2,FALSE)</f>
        <v>Formula Rum 350ml</v>
      </c>
      <c r="K6625" s="71">
        <f>VLOOKUP(I6625,PGStock[],3,FALSE)</f>
        <v>0.35</v>
      </c>
      <c r="L6625" s="47">
        <v>4</v>
      </c>
      <c r="M6625" s="47">
        <f>VLOOKUP(I6625,PGStock[],6,FALSE)</f>
        <v>150</v>
      </c>
      <c r="N6625" s="47">
        <f>+PGSales!$L6625*PGSales!$M6625</f>
        <v>600</v>
      </c>
    </row>
    <row r="6626" spans="1:14" hidden="1" x14ac:dyDescent="0.25">
      <c r="A6626" s="77">
        <f t="shared" si="610"/>
        <v>2025</v>
      </c>
      <c r="B6626" s="77">
        <f t="shared" si="611"/>
        <v>5</v>
      </c>
      <c r="C6626" s="73">
        <v>45790</v>
      </c>
      <c r="D6626" s="79" t="s">
        <v>4</v>
      </c>
      <c r="E6626" s="80" t="s">
        <v>370</v>
      </c>
      <c r="F6626" s="81" t="str">
        <f>VLOOKUP(E6626,Customer[],2,FALSE)</f>
        <v>Paint Taime Thaung</v>
      </c>
      <c r="G6626" s="69" t="str">
        <f>VLOOKUP(E6626,Customer[],3,FALSE)</f>
        <v>Aye Yake Nyein Rd</v>
      </c>
      <c r="H6626" s="69" t="str">
        <f>VLOOKUP(E6626,Customer[],4,FALSE)</f>
        <v>Hlaing Thar Yar</v>
      </c>
      <c r="I6626" s="48" t="s">
        <v>25</v>
      </c>
      <c r="J6626" s="82" t="str">
        <f>VLOOKUP(I6626,PGStock[],2,FALSE)</f>
        <v>Columbus Super Red Smooth 350 Ml</v>
      </c>
      <c r="K6626" s="71">
        <f>VLOOKUP(I6626,PGStock[],3,FALSE)</f>
        <v>0.35</v>
      </c>
      <c r="L6626" s="47">
        <v>1</v>
      </c>
      <c r="M6626" s="47">
        <f>VLOOKUP(I6626,PGStock[],6,FALSE)</f>
        <v>150</v>
      </c>
      <c r="N6626" s="47">
        <f>+PGSales!$L6626*PGSales!$M6626</f>
        <v>150</v>
      </c>
    </row>
    <row r="6627" spans="1:14" hidden="1" x14ac:dyDescent="0.25">
      <c r="A6627" s="77">
        <f t="shared" si="610"/>
        <v>2025</v>
      </c>
      <c r="B6627" s="77">
        <f t="shared" si="611"/>
        <v>5</v>
      </c>
      <c r="C6627" s="73">
        <v>45790</v>
      </c>
      <c r="D6627" s="79" t="s">
        <v>4</v>
      </c>
      <c r="E6627" s="80" t="s">
        <v>370</v>
      </c>
      <c r="F6627" s="81" t="str">
        <f>VLOOKUP(E6627,Customer[],2,FALSE)</f>
        <v>Paint Taime Thaung</v>
      </c>
      <c r="G6627" s="69" t="str">
        <f>VLOOKUP(E6627,Customer[],3,FALSE)</f>
        <v>Aye Yake Nyein Rd</v>
      </c>
      <c r="H6627" s="69" t="str">
        <f>VLOOKUP(E6627,Customer[],4,FALSE)</f>
        <v>Hlaing Thar Yar</v>
      </c>
      <c r="I6627" s="48" t="s">
        <v>20</v>
      </c>
      <c r="J6627" s="82" t="str">
        <f>VLOOKUP(I6627,PGStock[],2,FALSE)</f>
        <v>Formula Rum 700ml</v>
      </c>
      <c r="K6627" s="71">
        <f>VLOOKUP(I6627,PGStock[],3,FALSE)</f>
        <v>0.7</v>
      </c>
      <c r="L6627" s="47">
        <v>1</v>
      </c>
      <c r="M6627" s="47">
        <f>VLOOKUP(I6627,PGStock[],6,FALSE)</f>
        <v>200</v>
      </c>
      <c r="N6627" s="47">
        <f>+PGSales!$L6627*PGSales!$M6627</f>
        <v>200</v>
      </c>
    </row>
    <row r="6628" spans="1:14" hidden="1" x14ac:dyDescent="0.25">
      <c r="A6628" s="77">
        <f t="shared" si="610"/>
        <v>2025</v>
      </c>
      <c r="B6628" s="77">
        <f t="shared" si="611"/>
        <v>5</v>
      </c>
      <c r="C6628" s="73">
        <v>45790</v>
      </c>
      <c r="D6628" s="79" t="s">
        <v>4</v>
      </c>
      <c r="E6628" s="80" t="s">
        <v>370</v>
      </c>
      <c r="F6628" s="81" t="str">
        <f>VLOOKUP(E6628,Customer[],2,FALSE)</f>
        <v>Paint Taime Thaung</v>
      </c>
      <c r="G6628" s="69" t="str">
        <f>VLOOKUP(E6628,Customer[],3,FALSE)</f>
        <v>Aye Yake Nyein Rd</v>
      </c>
      <c r="H6628" s="69" t="str">
        <f>VLOOKUP(E6628,Customer[],4,FALSE)</f>
        <v>Hlaing Thar Yar</v>
      </c>
      <c r="I6628" s="48" t="s">
        <v>18</v>
      </c>
      <c r="J6628" s="82" t="str">
        <f>VLOOKUP(I6628,PGStock[],2,FALSE)</f>
        <v>Formula Rum 350ml</v>
      </c>
      <c r="K6628" s="71">
        <f>VLOOKUP(I6628,PGStock[],3,FALSE)</f>
        <v>0.35</v>
      </c>
      <c r="L6628" s="47">
        <v>4</v>
      </c>
      <c r="M6628" s="47">
        <f>VLOOKUP(I6628,PGStock[],6,FALSE)</f>
        <v>150</v>
      </c>
      <c r="N6628" s="47">
        <f>+PGSales!$L6628*PGSales!$M6628</f>
        <v>600</v>
      </c>
    </row>
    <row r="6629" spans="1:14" hidden="1" x14ac:dyDescent="0.25">
      <c r="A6629" s="77">
        <f t="shared" si="610"/>
        <v>2025</v>
      </c>
      <c r="B6629" s="77">
        <f t="shared" si="611"/>
        <v>5</v>
      </c>
      <c r="C6629" s="73">
        <v>45790</v>
      </c>
      <c r="D6629" s="79" t="s">
        <v>70</v>
      </c>
      <c r="E6629" s="80" t="s">
        <v>435</v>
      </c>
      <c r="F6629" s="81" t="str">
        <f>VLOOKUP(E6629,Customer[],2,FALSE)</f>
        <v>Hlaing Bwar1</v>
      </c>
      <c r="G6629" s="69" t="str">
        <f>VLOOKUP(E6629,Customer[],3,FALSE)</f>
        <v>Paddue Rd</v>
      </c>
      <c r="H6629" s="69" t="str">
        <f>VLOOKUP(E6629,Customer[],4,FALSE)</f>
        <v>Hlaing Thar Yar</v>
      </c>
      <c r="I6629" s="48" t="s">
        <v>27</v>
      </c>
      <c r="J6629" s="82" t="str">
        <f>VLOOKUP(I6629,PGStock[],2,FALSE)</f>
        <v>Columbus Super Red Smooth 700 Ml</v>
      </c>
      <c r="K6629" s="71">
        <f>VLOOKUP(I6629,PGStock[],3,FALSE)</f>
        <v>0.7</v>
      </c>
      <c r="L6629" s="47">
        <v>1</v>
      </c>
      <c r="M6629" s="47">
        <f>VLOOKUP(I6629,PGStock[],6,FALSE)</f>
        <v>200</v>
      </c>
      <c r="N6629" s="47">
        <f>+PGSales!$L6629*PGSales!$M6629</f>
        <v>200</v>
      </c>
    </row>
    <row r="6630" spans="1:14" hidden="1" x14ac:dyDescent="0.25">
      <c r="A6630" s="77">
        <f t="shared" si="610"/>
        <v>2025</v>
      </c>
      <c r="B6630" s="77">
        <f t="shared" si="611"/>
        <v>5</v>
      </c>
      <c r="C6630" s="73">
        <v>45790</v>
      </c>
      <c r="D6630" s="79" t="s">
        <v>70</v>
      </c>
      <c r="E6630" s="80" t="s">
        <v>435</v>
      </c>
      <c r="F6630" s="81" t="str">
        <f>VLOOKUP(E6630,Customer[],2,FALSE)</f>
        <v>Hlaing Bwar1</v>
      </c>
      <c r="G6630" s="69" t="str">
        <f>VLOOKUP(E6630,Customer[],3,FALSE)</f>
        <v>Paddue Rd</v>
      </c>
      <c r="H6630" s="69" t="str">
        <f>VLOOKUP(E6630,Customer[],4,FALSE)</f>
        <v>Hlaing Thar Yar</v>
      </c>
      <c r="I6630" s="48" t="s">
        <v>20</v>
      </c>
      <c r="J6630" s="82" t="str">
        <f>VLOOKUP(I6630,PGStock[],2,FALSE)</f>
        <v>Formula Rum 700ml</v>
      </c>
      <c r="K6630" s="71">
        <f>VLOOKUP(I6630,PGStock[],3,FALSE)</f>
        <v>0.7</v>
      </c>
      <c r="L6630" s="47">
        <v>1</v>
      </c>
      <c r="M6630" s="47">
        <f>VLOOKUP(I6630,PGStock[],6,FALSE)</f>
        <v>200</v>
      </c>
      <c r="N6630" s="47">
        <f>+PGSales!$L6630*PGSales!$M6630</f>
        <v>200</v>
      </c>
    </row>
    <row r="6631" spans="1:14" hidden="1" x14ac:dyDescent="0.25">
      <c r="A6631" s="77">
        <f t="shared" si="610"/>
        <v>2025</v>
      </c>
      <c r="B6631" s="77">
        <f t="shared" si="611"/>
        <v>5</v>
      </c>
      <c r="C6631" s="73">
        <v>45790</v>
      </c>
      <c r="D6631" s="79" t="s">
        <v>68</v>
      </c>
      <c r="E6631" s="80" t="s">
        <v>417</v>
      </c>
      <c r="F6631" s="81" t="str">
        <f>VLOOKUP(E6631,Customer[],2,FALSE)</f>
        <v>Arkar Tha 2</v>
      </c>
      <c r="G6631" s="69" t="str">
        <f>VLOOKUP(E6631,Customer[],3,FALSE)</f>
        <v>Sake kan Thar Rd</v>
      </c>
      <c r="H6631" s="69" t="str">
        <f>VLOOKUP(E6631,Customer[],4,FALSE)</f>
        <v>Hlaing Thar Yar</v>
      </c>
      <c r="I6631" s="48" t="s">
        <v>25</v>
      </c>
      <c r="J6631" s="82" t="str">
        <f>VLOOKUP(I6631,PGStock[],2,FALSE)</f>
        <v>Columbus Super Red Smooth 350 Ml</v>
      </c>
      <c r="K6631" s="71">
        <f>VLOOKUP(I6631,PGStock[],3,FALSE)</f>
        <v>0.35</v>
      </c>
      <c r="L6631" s="47">
        <v>2</v>
      </c>
      <c r="M6631" s="47">
        <f>VLOOKUP(I6631,PGStock[],6,FALSE)</f>
        <v>150</v>
      </c>
      <c r="N6631" s="47">
        <f>+PGSales!$L6631*PGSales!$M6631</f>
        <v>300</v>
      </c>
    </row>
    <row r="6632" spans="1:14" hidden="1" x14ac:dyDescent="0.25">
      <c r="A6632" s="77">
        <f t="shared" si="610"/>
        <v>2025</v>
      </c>
      <c r="B6632" s="77">
        <f t="shared" si="611"/>
        <v>5</v>
      </c>
      <c r="C6632" s="73">
        <v>45790</v>
      </c>
      <c r="D6632" s="79" t="s">
        <v>68</v>
      </c>
      <c r="E6632" s="80" t="s">
        <v>417</v>
      </c>
      <c r="F6632" s="81" t="str">
        <f>VLOOKUP(E6632,Customer[],2,FALSE)</f>
        <v>Arkar Tha 2</v>
      </c>
      <c r="G6632" s="69" t="str">
        <f>VLOOKUP(E6632,Customer[],3,FALSE)</f>
        <v>Sake kan Thar Rd</v>
      </c>
      <c r="H6632" s="69" t="str">
        <f>VLOOKUP(E6632,Customer[],4,FALSE)</f>
        <v>Hlaing Thar Yar</v>
      </c>
      <c r="I6632" s="48" t="s">
        <v>18</v>
      </c>
      <c r="J6632" s="82" t="str">
        <f>VLOOKUP(I6632,PGStock[],2,FALSE)</f>
        <v>Formula Rum 350ml</v>
      </c>
      <c r="K6632" s="71">
        <f>VLOOKUP(I6632,PGStock[],3,FALSE)</f>
        <v>0.35</v>
      </c>
      <c r="L6632" s="47">
        <v>3</v>
      </c>
      <c r="M6632" s="47">
        <f>VLOOKUP(I6632,PGStock[],6,FALSE)</f>
        <v>150</v>
      </c>
      <c r="N6632" s="47">
        <f>+PGSales!$L6632*PGSales!$M6632</f>
        <v>450</v>
      </c>
    </row>
    <row r="6633" spans="1:14" hidden="1" x14ac:dyDescent="0.25">
      <c r="A6633" s="77">
        <f t="shared" si="610"/>
        <v>2025</v>
      </c>
      <c r="B6633" s="77">
        <f t="shared" si="611"/>
        <v>5</v>
      </c>
      <c r="C6633" s="73">
        <v>45790</v>
      </c>
      <c r="D6633" s="79" t="s">
        <v>76</v>
      </c>
      <c r="E6633" s="80" t="s">
        <v>467</v>
      </c>
      <c r="F6633" s="81" t="str">
        <f>VLOOKUP(E6633,Customer[],2,FALSE)</f>
        <v>ANT Store</v>
      </c>
      <c r="G6633" s="69" t="str">
        <f>VLOOKUP(E6633,Customer[],3,FALSE)</f>
        <v>Sake kan Thar Rd</v>
      </c>
      <c r="H6633" s="69" t="str">
        <f>VLOOKUP(E6633,Customer[],4,FALSE)</f>
        <v>Hlaing Thar Yar</v>
      </c>
      <c r="I6633" s="48" t="s">
        <v>18</v>
      </c>
      <c r="J6633" s="82" t="str">
        <f>VLOOKUP(I6633,PGStock[],2,FALSE)</f>
        <v>Formula Rum 350ml</v>
      </c>
      <c r="K6633" s="71">
        <f>VLOOKUP(I6633,PGStock[],3,FALSE)</f>
        <v>0.35</v>
      </c>
      <c r="L6633" s="47">
        <v>4</v>
      </c>
      <c r="M6633" s="47">
        <f>VLOOKUP(I6633,PGStock[],6,FALSE)</f>
        <v>150</v>
      </c>
      <c r="N6633" s="47">
        <f>+PGSales!$L6633*PGSales!$M6633</f>
        <v>600</v>
      </c>
    </row>
    <row r="6634" spans="1:14" hidden="1" x14ac:dyDescent="0.25">
      <c r="A6634" s="77">
        <f t="shared" si="610"/>
        <v>2025</v>
      </c>
      <c r="B6634" s="77">
        <f t="shared" si="611"/>
        <v>5</v>
      </c>
      <c r="C6634" s="73">
        <v>45790</v>
      </c>
      <c r="D6634" s="79" t="s">
        <v>74</v>
      </c>
      <c r="E6634" s="80" t="s">
        <v>469</v>
      </c>
      <c r="F6634" s="81" t="str">
        <f>VLOOKUP(E6634,Customer[],2,FALSE)</f>
        <v>Nay La</v>
      </c>
      <c r="G6634" s="69" t="str">
        <f>VLOOKUP(E6634,Customer[],3,FALSE)</f>
        <v>Kyan Sitt Thar Rd</v>
      </c>
      <c r="H6634" s="69" t="str">
        <f>VLOOKUP(E6634,Customer[],4,FALSE)</f>
        <v>Hlaing Thar Yar</v>
      </c>
      <c r="I6634" s="48" t="s">
        <v>25</v>
      </c>
      <c r="J6634" s="82" t="str">
        <f>VLOOKUP(I6634,PGStock[],2,FALSE)</f>
        <v>Columbus Super Red Smooth 350 Ml</v>
      </c>
      <c r="K6634" s="71">
        <f>VLOOKUP(I6634,PGStock[],3,FALSE)</f>
        <v>0.35</v>
      </c>
      <c r="L6634" s="47">
        <v>3</v>
      </c>
      <c r="M6634" s="47">
        <f>VLOOKUP(I6634,PGStock[],6,FALSE)</f>
        <v>150</v>
      </c>
      <c r="N6634" s="47">
        <f>+PGSales!$L6634*PGSales!$M6634</f>
        <v>450</v>
      </c>
    </row>
    <row r="6635" spans="1:14" hidden="1" x14ac:dyDescent="0.25">
      <c r="A6635" s="77">
        <f t="shared" si="610"/>
        <v>2025</v>
      </c>
      <c r="B6635" s="77">
        <f t="shared" si="611"/>
        <v>5</v>
      </c>
      <c r="C6635" s="73">
        <v>45790</v>
      </c>
      <c r="D6635" s="79" t="s">
        <v>74</v>
      </c>
      <c r="E6635" s="80" t="s">
        <v>469</v>
      </c>
      <c r="F6635" s="81" t="str">
        <f>VLOOKUP(E6635,Customer[],2,FALSE)</f>
        <v>Nay La</v>
      </c>
      <c r="G6635" s="69" t="str">
        <f>VLOOKUP(E6635,Customer[],3,FALSE)</f>
        <v>Kyan Sitt Thar Rd</v>
      </c>
      <c r="H6635" s="69" t="str">
        <f>VLOOKUP(E6635,Customer[],4,FALSE)</f>
        <v>Hlaing Thar Yar</v>
      </c>
      <c r="I6635" s="48" t="s">
        <v>18</v>
      </c>
      <c r="J6635" s="82" t="str">
        <f>VLOOKUP(I6635,PGStock[],2,FALSE)</f>
        <v>Formula Rum 350ml</v>
      </c>
      <c r="K6635" s="71">
        <f>VLOOKUP(I6635,PGStock[],3,FALSE)</f>
        <v>0.35</v>
      </c>
      <c r="L6635" s="47">
        <v>3</v>
      </c>
      <c r="M6635" s="47">
        <f>VLOOKUP(I6635,PGStock[],6,FALSE)</f>
        <v>150</v>
      </c>
      <c r="N6635" s="47">
        <f>+PGSales!$L6635*PGSales!$M6635</f>
        <v>450</v>
      </c>
    </row>
    <row r="6636" spans="1:14" hidden="1" x14ac:dyDescent="0.25">
      <c r="A6636" s="77">
        <f t="shared" si="610"/>
        <v>2025</v>
      </c>
      <c r="B6636" s="77">
        <f t="shared" si="611"/>
        <v>5</v>
      </c>
      <c r="C6636" s="73">
        <v>45790</v>
      </c>
      <c r="D6636" s="79" t="s">
        <v>367</v>
      </c>
      <c r="E6636" s="80" t="s">
        <v>527</v>
      </c>
      <c r="F6636" s="81" t="e">
        <f>VLOOKUP(E6636,Customer[],2,FALSE)</f>
        <v>#N/A</v>
      </c>
      <c r="G6636" s="69" t="e">
        <f>VLOOKUP(E6636,Customer[],3,FALSE)</f>
        <v>#N/A</v>
      </c>
      <c r="H6636" s="69" t="e">
        <f>VLOOKUP(E6636,Customer[],4,FALSE)</f>
        <v>#N/A</v>
      </c>
      <c r="I6636" s="48" t="s">
        <v>25</v>
      </c>
      <c r="J6636" s="82" t="str">
        <f>VLOOKUP(I6636,PGStock[],2,FALSE)</f>
        <v>Columbus Super Red Smooth 350 Ml</v>
      </c>
      <c r="K6636" s="71">
        <f>VLOOKUP(I6636,PGStock[],3,FALSE)</f>
        <v>0.35</v>
      </c>
      <c r="L6636" s="47">
        <v>1</v>
      </c>
      <c r="M6636" s="47">
        <f>VLOOKUP(I6636,PGStock[],6,FALSE)</f>
        <v>150</v>
      </c>
      <c r="N6636" s="47">
        <f>+PGSales!$L6636*PGSales!$M6636</f>
        <v>150</v>
      </c>
    </row>
    <row r="6637" spans="1:14" hidden="1" x14ac:dyDescent="0.25">
      <c r="A6637" s="77">
        <f t="shared" si="610"/>
        <v>2025</v>
      </c>
      <c r="B6637" s="77">
        <f t="shared" si="611"/>
        <v>5</v>
      </c>
      <c r="C6637" s="73">
        <v>45790</v>
      </c>
      <c r="D6637" s="79" t="s">
        <v>131</v>
      </c>
      <c r="E6637" s="80">
        <v>124</v>
      </c>
      <c r="F6637" s="81" t="str">
        <f>VLOOKUP(E6637,Customer[],2,FALSE)</f>
        <v>124 Store</v>
      </c>
      <c r="G6637" s="69" t="str">
        <f>VLOOKUP(E6637,Customer[],3,FALSE)</f>
        <v>Padamyar Rd</v>
      </c>
      <c r="H6637" s="69" t="str">
        <f>VLOOKUP(E6637,Customer[],4,FALSE)</f>
        <v>Hlaing Thar Yar</v>
      </c>
      <c r="I6637" s="48" t="s">
        <v>25</v>
      </c>
      <c r="J6637" s="82" t="str">
        <f>VLOOKUP(I6637,PGStock[],2,FALSE)</f>
        <v>Columbus Super Red Smooth 350 Ml</v>
      </c>
      <c r="K6637" s="71">
        <f>VLOOKUP(I6637,PGStock[],3,FALSE)</f>
        <v>0.35</v>
      </c>
      <c r="L6637" s="47">
        <v>2</v>
      </c>
      <c r="M6637" s="47">
        <f>VLOOKUP(I6637,PGStock[],6,FALSE)</f>
        <v>150</v>
      </c>
      <c r="N6637" s="47">
        <f>+PGSales!$L6637*PGSales!$M6637</f>
        <v>300</v>
      </c>
    </row>
    <row r="6638" spans="1:14" hidden="1" x14ac:dyDescent="0.25">
      <c r="A6638" s="77">
        <f t="shared" si="610"/>
        <v>2025</v>
      </c>
      <c r="B6638" s="77">
        <f t="shared" si="611"/>
        <v>5</v>
      </c>
      <c r="C6638" s="73">
        <v>45790</v>
      </c>
      <c r="D6638" s="79" t="s">
        <v>131</v>
      </c>
      <c r="E6638" s="80">
        <v>124</v>
      </c>
      <c r="F6638" s="81" t="str">
        <f>VLOOKUP(E6638,Customer[],2,FALSE)</f>
        <v>124 Store</v>
      </c>
      <c r="G6638" s="69" t="str">
        <f>VLOOKUP(E6638,Customer[],3,FALSE)</f>
        <v>Padamyar Rd</v>
      </c>
      <c r="H6638" s="69" t="str">
        <f>VLOOKUP(E6638,Customer[],4,FALSE)</f>
        <v>Hlaing Thar Yar</v>
      </c>
      <c r="I6638" s="48" t="s">
        <v>20</v>
      </c>
      <c r="J6638" s="82" t="str">
        <f>VLOOKUP(I6638,PGStock[],2,FALSE)</f>
        <v>Formula Rum 700ml</v>
      </c>
      <c r="K6638" s="71">
        <f>VLOOKUP(I6638,PGStock[],3,FALSE)</f>
        <v>0.7</v>
      </c>
      <c r="L6638" s="47">
        <v>2</v>
      </c>
      <c r="M6638" s="47">
        <f>VLOOKUP(I6638,PGStock[],6,FALSE)</f>
        <v>200</v>
      </c>
      <c r="N6638" s="47">
        <f>+PGSales!$L6638*PGSales!$M6638</f>
        <v>400</v>
      </c>
    </row>
    <row r="6639" spans="1:14" hidden="1" x14ac:dyDescent="0.25">
      <c r="A6639" s="77">
        <f t="shared" si="610"/>
        <v>2025</v>
      </c>
      <c r="B6639" s="77">
        <f t="shared" si="611"/>
        <v>5</v>
      </c>
      <c r="C6639" s="73">
        <v>45790</v>
      </c>
      <c r="D6639" s="79" t="s">
        <v>131</v>
      </c>
      <c r="E6639" s="80">
        <v>124</v>
      </c>
      <c r="F6639" s="81" t="str">
        <f>VLOOKUP(E6639,Customer[],2,FALSE)</f>
        <v>124 Store</v>
      </c>
      <c r="G6639" s="69" t="str">
        <f>VLOOKUP(E6639,Customer[],3,FALSE)</f>
        <v>Padamyar Rd</v>
      </c>
      <c r="H6639" s="69" t="str">
        <f>VLOOKUP(E6639,Customer[],4,FALSE)</f>
        <v>Hlaing Thar Yar</v>
      </c>
      <c r="I6639" s="48" t="s">
        <v>18</v>
      </c>
      <c r="J6639" s="82" t="str">
        <f>VLOOKUP(I6639,PGStock[],2,FALSE)</f>
        <v>Formula Rum 350ml</v>
      </c>
      <c r="K6639" s="71">
        <f>VLOOKUP(I6639,PGStock[],3,FALSE)</f>
        <v>0.35</v>
      </c>
      <c r="L6639" s="47">
        <v>1</v>
      </c>
      <c r="M6639" s="47">
        <f>VLOOKUP(I6639,PGStock[],6,FALSE)</f>
        <v>150</v>
      </c>
      <c r="N6639" s="47">
        <f>+PGSales!$L6639*PGSales!$M6639</f>
        <v>150</v>
      </c>
    </row>
    <row r="6640" spans="1:14" hidden="1" x14ac:dyDescent="0.25">
      <c r="A6640" s="77">
        <f t="shared" si="610"/>
        <v>2025</v>
      </c>
      <c r="B6640" s="77">
        <f t="shared" si="611"/>
        <v>5</v>
      </c>
      <c r="C6640" s="73">
        <v>45790</v>
      </c>
      <c r="D6640" s="79" t="s">
        <v>1</v>
      </c>
      <c r="E6640" s="80" t="s">
        <v>182</v>
      </c>
      <c r="F6640" s="81" t="str">
        <f>VLOOKUP(E6640,Customer[],2,FALSE)</f>
        <v>Su</v>
      </c>
      <c r="G6640" s="69" t="str">
        <f>VLOOKUP(E6640,Customer[],3,FALSE)</f>
        <v>Aung Sinkhoe Rd</v>
      </c>
      <c r="H6640" s="69" t="str">
        <f>VLOOKUP(E6640,Customer[],4,FALSE)</f>
        <v>Mangalardon</v>
      </c>
      <c r="I6640" s="48" t="s">
        <v>27</v>
      </c>
      <c r="J6640" s="82" t="str">
        <f>VLOOKUP(I6640,PGStock[],2,FALSE)</f>
        <v>Columbus Super Red Smooth 700 Ml</v>
      </c>
      <c r="K6640" s="71">
        <f>VLOOKUP(I6640,PGStock[],3,FALSE)</f>
        <v>0.7</v>
      </c>
      <c r="L6640" s="47">
        <v>1</v>
      </c>
      <c r="M6640" s="47">
        <f>VLOOKUP(I6640,PGStock[],6,FALSE)</f>
        <v>200</v>
      </c>
      <c r="N6640" s="47">
        <f>+PGSales!$L6640*PGSales!$M6640</f>
        <v>200</v>
      </c>
    </row>
    <row r="6641" spans="1:14" hidden="1" x14ac:dyDescent="0.25">
      <c r="A6641" s="77">
        <f t="shared" si="610"/>
        <v>2025</v>
      </c>
      <c r="B6641" s="77">
        <f t="shared" si="611"/>
        <v>5</v>
      </c>
      <c r="C6641" s="73">
        <v>45790</v>
      </c>
      <c r="D6641" s="79" t="s">
        <v>1</v>
      </c>
      <c r="E6641" s="80" t="s">
        <v>182</v>
      </c>
      <c r="F6641" s="81" t="str">
        <f>VLOOKUP(E6641,Customer[],2,FALSE)</f>
        <v>Su</v>
      </c>
      <c r="G6641" s="69" t="str">
        <f>VLOOKUP(E6641,Customer[],3,FALSE)</f>
        <v>Aung Sinkhoe Rd</v>
      </c>
      <c r="H6641" s="69" t="str">
        <f>VLOOKUP(E6641,Customer[],4,FALSE)</f>
        <v>Mangalardon</v>
      </c>
      <c r="I6641" s="48" t="s">
        <v>25</v>
      </c>
      <c r="J6641" s="82" t="str">
        <f>VLOOKUP(I6641,PGStock[],2,FALSE)</f>
        <v>Columbus Super Red Smooth 350 Ml</v>
      </c>
      <c r="K6641" s="71">
        <f>VLOOKUP(I6641,PGStock[],3,FALSE)</f>
        <v>0.35</v>
      </c>
      <c r="L6641" s="47">
        <v>3</v>
      </c>
      <c r="M6641" s="47">
        <f>VLOOKUP(I6641,PGStock[],6,FALSE)</f>
        <v>150</v>
      </c>
      <c r="N6641" s="47">
        <f>+PGSales!$L6641*PGSales!$M6641</f>
        <v>450</v>
      </c>
    </row>
    <row r="6642" spans="1:14" hidden="1" x14ac:dyDescent="0.25">
      <c r="A6642" s="77">
        <f t="shared" si="610"/>
        <v>2025</v>
      </c>
      <c r="B6642" s="77">
        <f t="shared" si="611"/>
        <v>5</v>
      </c>
      <c r="C6642" s="73">
        <v>45790</v>
      </c>
      <c r="D6642" s="79" t="s">
        <v>1</v>
      </c>
      <c r="E6642" s="80" t="s">
        <v>182</v>
      </c>
      <c r="F6642" s="81" t="str">
        <f>VLOOKUP(E6642,Customer[],2,FALSE)</f>
        <v>Su</v>
      </c>
      <c r="G6642" s="69" t="str">
        <f>VLOOKUP(E6642,Customer[],3,FALSE)</f>
        <v>Aung Sinkhoe Rd</v>
      </c>
      <c r="H6642" s="69" t="str">
        <f>VLOOKUP(E6642,Customer[],4,FALSE)</f>
        <v>Mangalardon</v>
      </c>
      <c r="I6642" s="48" t="s">
        <v>23</v>
      </c>
      <c r="J6642" s="82" t="str">
        <f>VLOOKUP(I6642,PGStock[],2,FALSE)</f>
        <v>Columbus Super Red Smooth 175 Ml</v>
      </c>
      <c r="K6642" s="71">
        <f>VLOOKUP(I6642,PGStock[],3,FALSE)</f>
        <v>0.17499999999999999</v>
      </c>
      <c r="L6642" s="47">
        <v>2</v>
      </c>
      <c r="M6642" s="47">
        <f>VLOOKUP(I6642,PGStock[],6,FALSE)</f>
        <v>100</v>
      </c>
      <c r="N6642" s="47">
        <f>+PGSales!$L6642*PGSales!$M6642</f>
        <v>200</v>
      </c>
    </row>
    <row r="6643" spans="1:14" hidden="1" x14ac:dyDescent="0.25">
      <c r="A6643" s="77">
        <f t="shared" si="610"/>
        <v>2025</v>
      </c>
      <c r="B6643" s="77">
        <f t="shared" si="611"/>
        <v>5</v>
      </c>
      <c r="C6643" s="73">
        <v>45790</v>
      </c>
      <c r="D6643" s="79" t="s">
        <v>1</v>
      </c>
      <c r="E6643" s="80" t="s">
        <v>182</v>
      </c>
      <c r="F6643" s="81" t="str">
        <f>VLOOKUP(E6643,Customer[],2,FALSE)</f>
        <v>Su</v>
      </c>
      <c r="G6643" s="69" t="str">
        <f>VLOOKUP(E6643,Customer[],3,FALSE)</f>
        <v>Aung Sinkhoe Rd</v>
      </c>
      <c r="H6643" s="69" t="str">
        <f>VLOOKUP(E6643,Customer[],4,FALSE)</f>
        <v>Mangalardon</v>
      </c>
      <c r="I6643" s="48" t="s">
        <v>20</v>
      </c>
      <c r="J6643" s="82" t="str">
        <f>VLOOKUP(I6643,PGStock[],2,FALSE)</f>
        <v>Formula Rum 700ml</v>
      </c>
      <c r="K6643" s="71">
        <f>VLOOKUP(I6643,PGStock[],3,FALSE)</f>
        <v>0.7</v>
      </c>
      <c r="L6643" s="47">
        <v>1</v>
      </c>
      <c r="M6643" s="47">
        <f>VLOOKUP(I6643,PGStock[],6,FALSE)</f>
        <v>200</v>
      </c>
      <c r="N6643" s="47">
        <f>+PGSales!$L6643*PGSales!$M6643</f>
        <v>200</v>
      </c>
    </row>
    <row r="6644" spans="1:14" hidden="1" x14ac:dyDescent="0.25">
      <c r="A6644" s="77">
        <f t="shared" si="610"/>
        <v>2025</v>
      </c>
      <c r="B6644" s="77">
        <f t="shared" si="611"/>
        <v>5</v>
      </c>
      <c r="C6644" s="73">
        <v>45790</v>
      </c>
      <c r="D6644" s="79" t="s">
        <v>186</v>
      </c>
      <c r="E6644" s="80" t="s">
        <v>184</v>
      </c>
      <c r="F6644" s="81" t="str">
        <f>VLOOKUP(E6644,Customer[],2,FALSE)</f>
        <v>Kaung Kin Think</v>
      </c>
      <c r="G6644" s="69" t="str">
        <f>VLOOKUP(E6644,Customer[],3,FALSE)</f>
        <v>Joephyu Rd</v>
      </c>
      <c r="H6644" s="69" t="str">
        <f>VLOOKUP(E6644,Customer[],4,FALSE)</f>
        <v>Mangalardon</v>
      </c>
      <c r="I6644" s="48" t="s">
        <v>25</v>
      </c>
      <c r="J6644" s="82" t="str">
        <f>VLOOKUP(I6644,PGStock[],2,FALSE)</f>
        <v>Columbus Super Red Smooth 350 Ml</v>
      </c>
      <c r="K6644" s="71">
        <f>VLOOKUP(I6644,PGStock[],3,FALSE)</f>
        <v>0.35</v>
      </c>
      <c r="L6644" s="47">
        <v>1</v>
      </c>
      <c r="M6644" s="47">
        <f>VLOOKUP(I6644,PGStock[],6,FALSE)</f>
        <v>150</v>
      </c>
      <c r="N6644" s="47">
        <f>+PGSales!$L6644*PGSales!$M6644</f>
        <v>150</v>
      </c>
    </row>
    <row r="6645" spans="1:14" hidden="1" x14ac:dyDescent="0.25">
      <c r="A6645" s="77">
        <f t="shared" si="610"/>
        <v>2025</v>
      </c>
      <c r="B6645" s="77">
        <f t="shared" si="611"/>
        <v>5</v>
      </c>
      <c r="C6645" s="73">
        <v>45790</v>
      </c>
      <c r="D6645" s="79" t="s">
        <v>115</v>
      </c>
      <c r="E6645" s="80" t="s">
        <v>180</v>
      </c>
      <c r="F6645" s="81" t="str">
        <f>VLOOKUP(E6645,Customer[],2,FALSE)</f>
        <v>San Thit</v>
      </c>
      <c r="G6645" s="69" t="str">
        <f>VLOOKUP(E6645,Customer[],3,FALSE)</f>
        <v>Jone Phyu Rd</v>
      </c>
      <c r="H6645" s="69" t="str">
        <f>VLOOKUP(E6645,Customer[],4,FALSE)</f>
        <v>Mangalardon</v>
      </c>
      <c r="I6645" s="48" t="s">
        <v>27</v>
      </c>
      <c r="J6645" s="82" t="str">
        <f>VLOOKUP(I6645,PGStock[],2,FALSE)</f>
        <v>Columbus Super Red Smooth 700 Ml</v>
      </c>
      <c r="K6645" s="71">
        <f>VLOOKUP(I6645,PGStock[],3,FALSE)</f>
        <v>0.7</v>
      </c>
      <c r="L6645" s="47">
        <v>1</v>
      </c>
      <c r="M6645" s="47">
        <f>VLOOKUP(I6645,PGStock[],6,FALSE)</f>
        <v>200</v>
      </c>
      <c r="N6645" s="47">
        <f>+PGSales!$L6645*PGSales!$M6645</f>
        <v>200</v>
      </c>
    </row>
    <row r="6646" spans="1:14" hidden="1" x14ac:dyDescent="0.25">
      <c r="A6646" s="77">
        <f t="shared" si="610"/>
        <v>2025</v>
      </c>
      <c r="B6646" s="77">
        <f t="shared" si="611"/>
        <v>5</v>
      </c>
      <c r="C6646" s="73">
        <v>45790</v>
      </c>
      <c r="D6646" s="79" t="s">
        <v>115</v>
      </c>
      <c r="E6646" s="80" t="s">
        <v>180</v>
      </c>
      <c r="F6646" s="81" t="str">
        <f>VLOOKUP(E6646,Customer[],2,FALSE)</f>
        <v>San Thit</v>
      </c>
      <c r="G6646" s="69" t="str">
        <f>VLOOKUP(E6646,Customer[],3,FALSE)</f>
        <v>Jone Phyu Rd</v>
      </c>
      <c r="H6646" s="69" t="str">
        <f>VLOOKUP(E6646,Customer[],4,FALSE)</f>
        <v>Mangalardon</v>
      </c>
      <c r="I6646" s="48" t="s">
        <v>25</v>
      </c>
      <c r="J6646" s="82" t="str">
        <f>VLOOKUP(I6646,PGStock[],2,FALSE)</f>
        <v>Columbus Super Red Smooth 350 Ml</v>
      </c>
      <c r="K6646" s="71">
        <f>VLOOKUP(I6646,PGStock[],3,FALSE)</f>
        <v>0.35</v>
      </c>
      <c r="L6646" s="47">
        <v>6</v>
      </c>
      <c r="M6646" s="47">
        <f>VLOOKUP(I6646,PGStock[],6,FALSE)</f>
        <v>150</v>
      </c>
      <c r="N6646" s="47">
        <f>+PGSales!$L6646*PGSales!$M6646</f>
        <v>900</v>
      </c>
    </row>
    <row r="6647" spans="1:14" hidden="1" x14ac:dyDescent="0.25">
      <c r="A6647" s="77">
        <f t="shared" si="610"/>
        <v>2025</v>
      </c>
      <c r="B6647" s="77">
        <f t="shared" si="611"/>
        <v>5</v>
      </c>
      <c r="C6647" s="73">
        <v>45790</v>
      </c>
      <c r="D6647" s="79" t="s">
        <v>2</v>
      </c>
      <c r="E6647" s="80" t="s">
        <v>758</v>
      </c>
      <c r="F6647" s="81" t="str">
        <f>VLOOKUP(E6647,Customer[],2,FALSE)</f>
        <v>Shwe Paler</v>
      </c>
      <c r="G6647" s="69" t="str">
        <f>VLOOKUP(E6647,Customer[],3,FALSE)</f>
        <v>Aung Thapay Rd</v>
      </c>
      <c r="H6647" s="69" t="str">
        <f>VLOOKUP(E6647,Customer[],4,FALSE)</f>
        <v>Mangalardon</v>
      </c>
      <c r="I6647" s="48" t="s">
        <v>117</v>
      </c>
      <c r="J6647" s="82" t="str">
        <f>VLOOKUP(I6647,PGStock[],2,FALSE)</f>
        <v>ဒဂုံမန်ကျည်း ကော်ဗူး (1 Liter)</v>
      </c>
      <c r="K6647" s="71">
        <f>VLOOKUP(I6647,PGStock[],3,FALSE)</f>
        <v>1</v>
      </c>
      <c r="L6647" s="47">
        <v>1</v>
      </c>
      <c r="M6647" s="47">
        <f>VLOOKUP(I6647,PGStock[],6,FALSE)</f>
        <v>100</v>
      </c>
      <c r="N6647" s="47">
        <f>+PGSales!$L6647*PGSales!$M6647</f>
        <v>100</v>
      </c>
    </row>
    <row r="6648" spans="1:14" hidden="1" x14ac:dyDescent="0.25">
      <c r="A6648" s="77">
        <f t="shared" si="610"/>
        <v>2025</v>
      </c>
      <c r="B6648" s="77">
        <f t="shared" si="611"/>
        <v>5</v>
      </c>
      <c r="C6648" s="73">
        <v>45790</v>
      </c>
      <c r="D6648" s="79" t="s">
        <v>2</v>
      </c>
      <c r="E6648" s="80" t="s">
        <v>758</v>
      </c>
      <c r="F6648" s="81" t="str">
        <f>VLOOKUP(E6648,Customer[],2,FALSE)</f>
        <v>Shwe Paler</v>
      </c>
      <c r="G6648" s="69" t="str">
        <f>VLOOKUP(E6648,Customer[],3,FALSE)</f>
        <v>Aung Thapay Rd</v>
      </c>
      <c r="H6648" s="69" t="str">
        <f>VLOOKUP(E6648,Customer[],4,FALSE)</f>
        <v>Mangalardon</v>
      </c>
      <c r="I6648" s="48" t="s">
        <v>25</v>
      </c>
      <c r="J6648" s="82" t="str">
        <f>VLOOKUP(I6648,PGStock[],2,FALSE)</f>
        <v>Columbus Super Red Smooth 350 Ml</v>
      </c>
      <c r="K6648" s="71">
        <f>VLOOKUP(I6648,PGStock[],3,FALSE)</f>
        <v>0.35</v>
      </c>
      <c r="L6648" s="47">
        <v>16</v>
      </c>
      <c r="M6648" s="47">
        <f>VLOOKUP(I6648,PGStock[],6,FALSE)</f>
        <v>150</v>
      </c>
      <c r="N6648" s="47">
        <f>+PGSales!$L6648*PGSales!$M6648</f>
        <v>2400</v>
      </c>
    </row>
    <row r="6649" spans="1:14" hidden="1" x14ac:dyDescent="0.25">
      <c r="A6649" s="77">
        <f t="shared" si="610"/>
        <v>2025</v>
      </c>
      <c r="B6649" s="77">
        <f t="shared" si="611"/>
        <v>5</v>
      </c>
      <c r="C6649" s="73">
        <v>45790</v>
      </c>
      <c r="D6649" s="79" t="s">
        <v>2</v>
      </c>
      <c r="E6649" s="80" t="s">
        <v>758</v>
      </c>
      <c r="F6649" s="81" t="str">
        <f>VLOOKUP(E6649,Customer[],2,FALSE)</f>
        <v>Shwe Paler</v>
      </c>
      <c r="G6649" s="69" t="str">
        <f>VLOOKUP(E6649,Customer[],3,FALSE)</f>
        <v>Aung Thapay Rd</v>
      </c>
      <c r="H6649" s="69" t="str">
        <f>VLOOKUP(E6649,Customer[],4,FALSE)</f>
        <v>Mangalardon</v>
      </c>
      <c r="I6649" s="48" t="s">
        <v>20</v>
      </c>
      <c r="J6649" s="82" t="str">
        <f>VLOOKUP(I6649,PGStock[],2,FALSE)</f>
        <v>Formula Rum 700ml</v>
      </c>
      <c r="K6649" s="71">
        <f>VLOOKUP(I6649,PGStock[],3,FALSE)</f>
        <v>0.7</v>
      </c>
      <c r="L6649" s="47">
        <v>1</v>
      </c>
      <c r="M6649" s="47">
        <f>VLOOKUP(I6649,PGStock[],6,FALSE)</f>
        <v>200</v>
      </c>
      <c r="N6649" s="47">
        <f>+PGSales!$L6649*PGSales!$M6649</f>
        <v>200</v>
      </c>
    </row>
    <row r="6650" spans="1:14" hidden="1" x14ac:dyDescent="0.25">
      <c r="A6650" s="77">
        <f t="shared" si="610"/>
        <v>2025</v>
      </c>
      <c r="B6650" s="77">
        <f t="shared" si="611"/>
        <v>5</v>
      </c>
      <c r="C6650" s="73">
        <v>45790</v>
      </c>
      <c r="D6650" s="79" t="s">
        <v>64</v>
      </c>
      <c r="E6650" s="80" t="s">
        <v>757</v>
      </c>
      <c r="F6650" s="81" t="str">
        <f>VLOOKUP(E6650,Customer[],2,FALSE)</f>
        <v>Shwe Layoung</v>
      </c>
      <c r="G6650" s="69" t="str">
        <f>VLOOKUP(E6650,Customer[],3,FALSE)</f>
        <v>Aung mae Tharyar Rd</v>
      </c>
      <c r="H6650" s="69" t="str">
        <f>VLOOKUP(E6650,Customer[],4,FALSE)</f>
        <v>Mangalardon</v>
      </c>
      <c r="I6650" s="48" t="s">
        <v>25</v>
      </c>
      <c r="J6650" s="82" t="str">
        <f>VLOOKUP(I6650,PGStock[],2,FALSE)</f>
        <v>Columbus Super Red Smooth 350 Ml</v>
      </c>
      <c r="K6650" s="71">
        <f>VLOOKUP(I6650,PGStock[],3,FALSE)</f>
        <v>0.35</v>
      </c>
      <c r="L6650" s="47">
        <v>1</v>
      </c>
      <c r="M6650" s="47">
        <f>VLOOKUP(I6650,PGStock[],6,FALSE)</f>
        <v>150</v>
      </c>
      <c r="N6650" s="47">
        <f>+PGSales!$L6650*PGSales!$M6650</f>
        <v>150</v>
      </c>
    </row>
    <row r="6651" spans="1:14" hidden="1" x14ac:dyDescent="0.25">
      <c r="A6651" s="77">
        <f t="shared" si="610"/>
        <v>2025</v>
      </c>
      <c r="B6651" s="77">
        <f t="shared" si="611"/>
        <v>5</v>
      </c>
      <c r="C6651" s="73">
        <v>45790</v>
      </c>
      <c r="D6651" s="79" t="s">
        <v>64</v>
      </c>
      <c r="E6651" s="80" t="s">
        <v>757</v>
      </c>
      <c r="F6651" s="81" t="str">
        <f>VLOOKUP(E6651,Customer[],2,FALSE)</f>
        <v>Shwe Layoung</v>
      </c>
      <c r="G6651" s="69" t="str">
        <f>VLOOKUP(E6651,Customer[],3,FALSE)</f>
        <v>Aung mae Tharyar Rd</v>
      </c>
      <c r="H6651" s="69" t="str">
        <f>VLOOKUP(E6651,Customer[],4,FALSE)</f>
        <v>Mangalardon</v>
      </c>
      <c r="I6651" s="48" t="s">
        <v>20</v>
      </c>
      <c r="J6651" s="82" t="str">
        <f>VLOOKUP(I6651,PGStock[],2,FALSE)</f>
        <v>Formula Rum 700ml</v>
      </c>
      <c r="K6651" s="71">
        <f>VLOOKUP(I6651,PGStock[],3,FALSE)</f>
        <v>0.7</v>
      </c>
      <c r="L6651" s="47">
        <v>5</v>
      </c>
      <c r="M6651" s="47">
        <f>VLOOKUP(I6651,PGStock[],6,FALSE)</f>
        <v>200</v>
      </c>
      <c r="N6651" s="47">
        <f>+PGSales!$L6651*PGSales!$M6651</f>
        <v>1000</v>
      </c>
    </row>
    <row r="6652" spans="1:14" hidden="1" x14ac:dyDescent="0.25">
      <c r="A6652" s="77">
        <f t="shared" si="610"/>
        <v>2025</v>
      </c>
      <c r="B6652" s="77">
        <f t="shared" si="611"/>
        <v>5</v>
      </c>
      <c r="C6652" s="73">
        <v>45790</v>
      </c>
      <c r="D6652" s="79" t="s">
        <v>0</v>
      </c>
      <c r="E6652" s="80" t="s">
        <v>595</v>
      </c>
      <c r="F6652" s="81" t="str">
        <f>VLOOKUP(E6652,Customer[],2,FALSE)</f>
        <v>Shwe Yee Linn</v>
      </c>
      <c r="G6652" s="69" t="str">
        <f>VLOOKUP(E6652,Customer[],3,FALSE)</f>
        <v>Padamyar Rd</v>
      </c>
      <c r="H6652" s="69" t="str">
        <f>VLOOKUP(E6652,Customer[],4,FALSE)</f>
        <v>Mangalardon</v>
      </c>
      <c r="I6652" s="48" t="s">
        <v>25</v>
      </c>
      <c r="J6652" s="82" t="str">
        <f>VLOOKUP(I6652,PGStock[],2,FALSE)</f>
        <v>Columbus Super Red Smooth 350 Ml</v>
      </c>
      <c r="K6652" s="71">
        <f>VLOOKUP(I6652,PGStock[],3,FALSE)</f>
        <v>0.35</v>
      </c>
      <c r="L6652" s="47">
        <v>5</v>
      </c>
      <c r="M6652" s="47">
        <f>VLOOKUP(I6652,PGStock[],6,FALSE)</f>
        <v>150</v>
      </c>
      <c r="N6652" s="47">
        <f>+PGSales!$L6652*PGSales!$M6652</f>
        <v>750</v>
      </c>
    </row>
    <row r="6653" spans="1:14" hidden="1" x14ac:dyDescent="0.25">
      <c r="A6653" s="77">
        <f t="shared" si="610"/>
        <v>2025</v>
      </c>
      <c r="B6653" s="77">
        <f t="shared" si="611"/>
        <v>5</v>
      </c>
      <c r="C6653" s="73">
        <v>45790</v>
      </c>
      <c r="D6653" s="79" t="s">
        <v>187</v>
      </c>
      <c r="E6653" s="80" t="s">
        <v>607</v>
      </c>
      <c r="F6653" s="81" t="str">
        <f>VLOOKUP(E6653,Customer[],2,FALSE)</f>
        <v>Happy Day</v>
      </c>
      <c r="G6653" s="69" t="str">
        <f>VLOOKUP(E6653,Customer[],3,FALSE)</f>
        <v>Padamyar Rd</v>
      </c>
      <c r="H6653" s="69" t="str">
        <f>VLOOKUP(E6653,Customer[],4,FALSE)</f>
        <v>Mangalardon</v>
      </c>
      <c r="I6653" s="48" t="s">
        <v>25</v>
      </c>
      <c r="J6653" s="82" t="str">
        <f>VLOOKUP(I6653,PGStock[],2,FALSE)</f>
        <v>Columbus Super Red Smooth 350 Ml</v>
      </c>
      <c r="K6653" s="71">
        <f>VLOOKUP(I6653,PGStock[],3,FALSE)</f>
        <v>0.35</v>
      </c>
      <c r="L6653" s="47">
        <v>1</v>
      </c>
      <c r="M6653" s="47">
        <f>VLOOKUP(I6653,PGStock[],6,FALSE)</f>
        <v>150</v>
      </c>
      <c r="N6653" s="47">
        <f>+PGSales!$L6653*PGSales!$M6653</f>
        <v>150</v>
      </c>
    </row>
    <row r="6654" spans="1:14" hidden="1" x14ac:dyDescent="0.25">
      <c r="A6654" s="77">
        <f t="shared" si="610"/>
        <v>2025</v>
      </c>
      <c r="B6654" s="77">
        <f t="shared" si="611"/>
        <v>5</v>
      </c>
      <c r="C6654" s="73">
        <v>45790</v>
      </c>
      <c r="D6654" s="79" t="s">
        <v>187</v>
      </c>
      <c r="E6654" s="80" t="s">
        <v>607</v>
      </c>
      <c r="F6654" s="81" t="str">
        <f>VLOOKUP(E6654,Customer[],2,FALSE)</f>
        <v>Happy Day</v>
      </c>
      <c r="G6654" s="69" t="str">
        <f>VLOOKUP(E6654,Customer[],3,FALSE)</f>
        <v>Padamyar Rd</v>
      </c>
      <c r="H6654" s="69" t="str">
        <f>VLOOKUP(E6654,Customer[],4,FALSE)</f>
        <v>Mangalardon</v>
      </c>
      <c r="I6654" s="48" t="s">
        <v>20</v>
      </c>
      <c r="J6654" s="82" t="str">
        <f>VLOOKUP(I6654,PGStock[],2,FALSE)</f>
        <v>Formula Rum 700ml</v>
      </c>
      <c r="K6654" s="71">
        <f>VLOOKUP(I6654,PGStock[],3,FALSE)</f>
        <v>0.7</v>
      </c>
      <c r="L6654" s="47">
        <v>1</v>
      </c>
      <c r="M6654" s="47">
        <f>VLOOKUP(I6654,PGStock[],6,FALSE)</f>
        <v>200</v>
      </c>
      <c r="N6654" s="47">
        <f>+PGSales!$L6654*PGSales!$M6654</f>
        <v>200</v>
      </c>
    </row>
    <row r="6655" spans="1:14" hidden="1" x14ac:dyDescent="0.25">
      <c r="A6655" s="77">
        <f t="shared" si="610"/>
        <v>2025</v>
      </c>
      <c r="B6655" s="77">
        <f t="shared" si="611"/>
        <v>5</v>
      </c>
      <c r="C6655" s="73">
        <v>45791</v>
      </c>
      <c r="D6655" s="79" t="s">
        <v>62</v>
      </c>
      <c r="E6655" s="80" t="s">
        <v>176</v>
      </c>
      <c r="F6655" s="81" t="str">
        <f>VLOOKUP(E6655,Customer[],2,FALSE)</f>
        <v>Lamin</v>
      </c>
      <c r="G6655" s="69" t="str">
        <f>VLOOKUP(E6655,Customer[],3,FALSE)</f>
        <v>No (4) Rd</v>
      </c>
      <c r="H6655" s="69" t="str">
        <f>VLOOKUP(E6655,Customer[],4,FALSE)</f>
        <v xml:space="preserve">Shwepyithar </v>
      </c>
      <c r="I6655" s="48" t="s">
        <v>25</v>
      </c>
      <c r="J6655" s="82" t="str">
        <f>VLOOKUP(I6655,PGStock[],2,FALSE)</f>
        <v>Columbus Super Red Smooth 350 Ml</v>
      </c>
      <c r="K6655" s="71">
        <f>VLOOKUP(I6655,PGStock[],3,FALSE)</f>
        <v>0.35</v>
      </c>
      <c r="L6655" s="47">
        <v>4</v>
      </c>
      <c r="M6655" s="47">
        <f>VLOOKUP(I6655,PGStock[],6,FALSE)</f>
        <v>150</v>
      </c>
      <c r="N6655" s="47">
        <f>+PGSales!$L6655*PGSales!$M6655</f>
        <v>600</v>
      </c>
    </row>
    <row r="6656" spans="1:14" hidden="1" x14ac:dyDescent="0.25">
      <c r="A6656" s="77">
        <f t="shared" ref="A6656:A6668" si="612">YEAR(C6656)</f>
        <v>2025</v>
      </c>
      <c r="B6656" s="77">
        <f t="shared" ref="B6656:B6668" si="613">MONTH(C6656)</f>
        <v>5</v>
      </c>
      <c r="C6656" s="73">
        <v>45791</v>
      </c>
      <c r="D6656" s="79" t="s">
        <v>62</v>
      </c>
      <c r="E6656" s="80" t="s">
        <v>176</v>
      </c>
      <c r="F6656" s="81" t="str">
        <f>VLOOKUP(E6656,Customer[],2,FALSE)</f>
        <v>Lamin</v>
      </c>
      <c r="G6656" s="69" t="str">
        <f>VLOOKUP(E6656,Customer[],3,FALSE)</f>
        <v>No (4) Rd</v>
      </c>
      <c r="H6656" s="69" t="str">
        <f>VLOOKUP(E6656,Customer[],4,FALSE)</f>
        <v xml:space="preserve">Shwepyithar </v>
      </c>
      <c r="I6656" s="48" t="s">
        <v>20</v>
      </c>
      <c r="J6656" s="82" t="str">
        <f>VLOOKUP(I6656,PGStock[],2,FALSE)</f>
        <v>Formula Rum 700ml</v>
      </c>
      <c r="K6656" s="71">
        <f>VLOOKUP(I6656,PGStock[],3,FALSE)</f>
        <v>0.7</v>
      </c>
      <c r="L6656" s="47">
        <v>1</v>
      </c>
      <c r="M6656" s="47">
        <f>VLOOKUP(I6656,PGStock[],6,FALSE)</f>
        <v>200</v>
      </c>
      <c r="N6656" s="47">
        <f>+PGSales!$L6656*PGSales!$M6656</f>
        <v>200</v>
      </c>
    </row>
    <row r="6657" spans="1:14" hidden="1" x14ac:dyDescent="0.25">
      <c r="A6657" s="77">
        <f t="shared" si="612"/>
        <v>2025</v>
      </c>
      <c r="B6657" s="77">
        <f t="shared" si="613"/>
        <v>5</v>
      </c>
      <c r="C6657" s="73">
        <v>45791</v>
      </c>
      <c r="D6657" s="79" t="s">
        <v>62</v>
      </c>
      <c r="E6657" s="80" t="s">
        <v>176</v>
      </c>
      <c r="F6657" s="81" t="str">
        <f>VLOOKUP(E6657,Customer[],2,FALSE)</f>
        <v>Lamin</v>
      </c>
      <c r="G6657" s="69" t="str">
        <f>VLOOKUP(E6657,Customer[],3,FALSE)</f>
        <v>No (4) Rd</v>
      </c>
      <c r="H6657" s="69" t="str">
        <f>VLOOKUP(E6657,Customer[],4,FALSE)</f>
        <v xml:space="preserve">Shwepyithar </v>
      </c>
      <c r="I6657" s="48" t="s">
        <v>18</v>
      </c>
      <c r="J6657" s="82" t="str">
        <f>VLOOKUP(I6657,PGStock[],2,FALSE)</f>
        <v>Formula Rum 350ml</v>
      </c>
      <c r="K6657" s="71">
        <f>VLOOKUP(I6657,PGStock[],3,FALSE)</f>
        <v>0.35</v>
      </c>
      <c r="L6657" s="47">
        <v>1</v>
      </c>
      <c r="M6657" s="47">
        <f>VLOOKUP(I6657,PGStock[],6,FALSE)</f>
        <v>150</v>
      </c>
      <c r="N6657" s="47">
        <f>+PGSales!$L6657*PGSales!$M6657</f>
        <v>150</v>
      </c>
    </row>
    <row r="6658" spans="1:14" hidden="1" x14ac:dyDescent="0.25">
      <c r="A6658" s="77">
        <f t="shared" si="612"/>
        <v>2025</v>
      </c>
      <c r="B6658" s="77">
        <f t="shared" si="613"/>
        <v>5</v>
      </c>
      <c r="C6658" s="73">
        <v>45791</v>
      </c>
      <c r="D6658" s="79" t="s">
        <v>56</v>
      </c>
      <c r="E6658" s="80" t="s">
        <v>230</v>
      </c>
      <c r="F6658" s="81" t="str">
        <f>VLOOKUP(E6658,Customer[],2,FALSE)</f>
        <v>KZ</v>
      </c>
      <c r="G6658" s="69" t="str">
        <f>VLOOKUP(E6658,Customer[],3,FALSE)</f>
        <v>kantharyar Rd</v>
      </c>
      <c r="H6658" s="69" t="str">
        <f>VLOOKUP(E6658,Customer[],4,FALSE)</f>
        <v xml:space="preserve">Shwepyithar </v>
      </c>
      <c r="I6658" s="48" t="s">
        <v>25</v>
      </c>
      <c r="J6658" s="82" t="str">
        <f>VLOOKUP(I6658,PGStock[],2,FALSE)</f>
        <v>Columbus Super Red Smooth 350 Ml</v>
      </c>
      <c r="K6658" s="71">
        <f>VLOOKUP(I6658,PGStock[],3,FALSE)</f>
        <v>0.35</v>
      </c>
      <c r="L6658" s="47">
        <v>5</v>
      </c>
      <c r="M6658" s="47">
        <f>VLOOKUP(I6658,PGStock[],6,FALSE)</f>
        <v>150</v>
      </c>
      <c r="N6658" s="47">
        <f>+PGSales!$L6658*PGSales!$M6658</f>
        <v>750</v>
      </c>
    </row>
    <row r="6659" spans="1:14" hidden="1" x14ac:dyDescent="0.25">
      <c r="A6659" s="77">
        <f t="shared" si="612"/>
        <v>2025</v>
      </c>
      <c r="B6659" s="77">
        <f t="shared" si="613"/>
        <v>5</v>
      </c>
      <c r="C6659" s="73">
        <v>45791</v>
      </c>
      <c r="D6659" s="79" t="s">
        <v>365</v>
      </c>
      <c r="E6659" s="80" t="s">
        <v>290</v>
      </c>
      <c r="F6659" s="81" t="str">
        <f>VLOOKUP(E6659,Customer[],2,FALSE)</f>
        <v>Toe Twat Wai</v>
      </c>
      <c r="G6659" s="69" t="str">
        <f>VLOOKUP(E6659,Customer[],3,FALSE)</f>
        <v>Badamar St</v>
      </c>
      <c r="H6659" s="69" t="str">
        <f>VLOOKUP(E6659,Customer[],4,FALSE)</f>
        <v xml:space="preserve">Shwepyithar </v>
      </c>
      <c r="I6659" s="48" t="s">
        <v>27</v>
      </c>
      <c r="J6659" s="82" t="str">
        <f>VLOOKUP(I6659,PGStock[],2,FALSE)</f>
        <v>Columbus Super Red Smooth 700 Ml</v>
      </c>
      <c r="K6659" s="71">
        <f>VLOOKUP(I6659,PGStock[],3,FALSE)</f>
        <v>0.7</v>
      </c>
      <c r="L6659" s="47">
        <v>1</v>
      </c>
      <c r="M6659" s="47">
        <f>VLOOKUP(I6659,PGStock[],6,FALSE)</f>
        <v>200</v>
      </c>
      <c r="N6659" s="47">
        <f>+PGSales!$L6659*PGSales!$M6659</f>
        <v>200</v>
      </c>
    </row>
    <row r="6660" spans="1:14" hidden="1" x14ac:dyDescent="0.25">
      <c r="A6660" s="77">
        <f t="shared" si="612"/>
        <v>2025</v>
      </c>
      <c r="B6660" s="77">
        <f t="shared" si="613"/>
        <v>5</v>
      </c>
      <c r="C6660" s="73">
        <v>45791</v>
      </c>
      <c r="D6660" s="79" t="s">
        <v>365</v>
      </c>
      <c r="E6660" s="80" t="s">
        <v>290</v>
      </c>
      <c r="F6660" s="81" t="str">
        <f>VLOOKUP(E6660,Customer[],2,FALSE)</f>
        <v>Toe Twat Wai</v>
      </c>
      <c r="G6660" s="69" t="str">
        <f>VLOOKUP(E6660,Customer[],3,FALSE)</f>
        <v>Badamar St</v>
      </c>
      <c r="H6660" s="69" t="str">
        <f>VLOOKUP(E6660,Customer[],4,FALSE)</f>
        <v xml:space="preserve">Shwepyithar </v>
      </c>
      <c r="I6660" s="48" t="s">
        <v>25</v>
      </c>
      <c r="J6660" s="82" t="str">
        <f>VLOOKUP(I6660,PGStock[],2,FALSE)</f>
        <v>Columbus Super Red Smooth 350 Ml</v>
      </c>
      <c r="K6660" s="71">
        <f>VLOOKUP(I6660,PGStock[],3,FALSE)</f>
        <v>0.35</v>
      </c>
      <c r="L6660" s="47">
        <v>5</v>
      </c>
      <c r="M6660" s="47">
        <f>VLOOKUP(I6660,PGStock[],6,FALSE)</f>
        <v>150</v>
      </c>
      <c r="N6660" s="47">
        <f>+PGSales!$L6660*PGSales!$M6660</f>
        <v>750</v>
      </c>
    </row>
    <row r="6661" spans="1:14" hidden="1" x14ac:dyDescent="0.25">
      <c r="A6661" s="77">
        <f t="shared" si="612"/>
        <v>2025</v>
      </c>
      <c r="B6661" s="77">
        <f t="shared" si="613"/>
        <v>5</v>
      </c>
      <c r="C6661" s="73">
        <v>45791</v>
      </c>
      <c r="D6661" s="79" t="s">
        <v>365</v>
      </c>
      <c r="E6661" s="80" t="s">
        <v>290</v>
      </c>
      <c r="F6661" s="81" t="str">
        <f>VLOOKUP(E6661,Customer[],2,FALSE)</f>
        <v>Toe Twat Wai</v>
      </c>
      <c r="G6661" s="69" t="str">
        <f>VLOOKUP(E6661,Customer[],3,FALSE)</f>
        <v>Badamar St</v>
      </c>
      <c r="H6661" s="69" t="str">
        <f>VLOOKUP(E6661,Customer[],4,FALSE)</f>
        <v xml:space="preserve">Shwepyithar </v>
      </c>
      <c r="I6661" s="48" t="s">
        <v>20</v>
      </c>
      <c r="J6661" s="82" t="str">
        <f>VLOOKUP(I6661,PGStock[],2,FALSE)</f>
        <v>Formula Rum 700ml</v>
      </c>
      <c r="K6661" s="71">
        <f>VLOOKUP(I6661,PGStock[],3,FALSE)</f>
        <v>0.7</v>
      </c>
      <c r="L6661" s="47">
        <v>3</v>
      </c>
      <c r="M6661" s="47">
        <f>VLOOKUP(I6661,PGStock[],6,FALSE)</f>
        <v>200</v>
      </c>
      <c r="N6661" s="47">
        <f>+PGSales!$L6661*PGSales!$M6661</f>
        <v>600</v>
      </c>
    </row>
    <row r="6662" spans="1:14" hidden="1" x14ac:dyDescent="0.25">
      <c r="A6662" s="77">
        <f t="shared" si="612"/>
        <v>2025</v>
      </c>
      <c r="B6662" s="77">
        <f t="shared" si="613"/>
        <v>5</v>
      </c>
      <c r="C6662" s="73">
        <v>45791</v>
      </c>
      <c r="D6662" s="79" t="s">
        <v>365</v>
      </c>
      <c r="E6662" s="80" t="s">
        <v>290</v>
      </c>
      <c r="F6662" s="81" t="str">
        <f>VLOOKUP(E6662,Customer[],2,FALSE)</f>
        <v>Toe Twat Wai</v>
      </c>
      <c r="G6662" s="69" t="str">
        <f>VLOOKUP(E6662,Customer[],3,FALSE)</f>
        <v>Badamar St</v>
      </c>
      <c r="H6662" s="69" t="str">
        <f>VLOOKUP(E6662,Customer[],4,FALSE)</f>
        <v xml:space="preserve">Shwepyithar </v>
      </c>
      <c r="I6662" s="48" t="s">
        <v>18</v>
      </c>
      <c r="J6662" s="82" t="str">
        <f>VLOOKUP(I6662,PGStock[],2,FALSE)</f>
        <v>Formula Rum 350ml</v>
      </c>
      <c r="K6662" s="71">
        <f>VLOOKUP(I6662,PGStock[],3,FALSE)</f>
        <v>0.35</v>
      </c>
      <c r="L6662" s="47">
        <v>5</v>
      </c>
      <c r="M6662" s="47">
        <f>VLOOKUP(I6662,PGStock[],6,FALSE)</f>
        <v>150</v>
      </c>
      <c r="N6662" s="47">
        <f>+PGSales!$L6662*PGSales!$M6662</f>
        <v>750</v>
      </c>
    </row>
    <row r="6663" spans="1:14" hidden="1" x14ac:dyDescent="0.25">
      <c r="A6663" s="77">
        <f t="shared" si="612"/>
        <v>2025</v>
      </c>
      <c r="B6663" s="77">
        <f t="shared" si="613"/>
        <v>5</v>
      </c>
      <c r="C6663" s="73">
        <v>45791</v>
      </c>
      <c r="D6663" s="79" t="s">
        <v>109</v>
      </c>
      <c r="E6663" s="80" t="s">
        <v>228</v>
      </c>
      <c r="F6663" s="81" t="str">
        <f>VLOOKUP(E6663,Customer[],2,FALSE)</f>
        <v>Myintmo</v>
      </c>
      <c r="G6663" s="69" t="str">
        <f>VLOOKUP(E6663,Customer[],3,FALSE)</f>
        <v>Bayin Naung Rd</v>
      </c>
      <c r="H6663" s="69" t="str">
        <f>VLOOKUP(E6663,Customer[],4,FALSE)</f>
        <v xml:space="preserve">Shwepyithar </v>
      </c>
      <c r="I6663" s="48" t="s">
        <v>25</v>
      </c>
      <c r="J6663" s="82" t="str">
        <f>VLOOKUP(I6663,PGStock[],2,FALSE)</f>
        <v>Columbus Super Red Smooth 350 Ml</v>
      </c>
      <c r="K6663" s="71">
        <f>VLOOKUP(I6663,PGStock[],3,FALSE)</f>
        <v>0.35</v>
      </c>
      <c r="L6663" s="47">
        <v>6</v>
      </c>
      <c r="M6663" s="47">
        <f>VLOOKUP(I6663,PGStock[],6,FALSE)</f>
        <v>150</v>
      </c>
      <c r="N6663" s="47">
        <f>+PGSales!$L6663*PGSales!$M6663</f>
        <v>900</v>
      </c>
    </row>
    <row r="6664" spans="1:14" hidden="1" x14ac:dyDescent="0.25">
      <c r="A6664" s="77">
        <f t="shared" si="612"/>
        <v>2025</v>
      </c>
      <c r="B6664" s="77">
        <f t="shared" si="613"/>
        <v>5</v>
      </c>
      <c r="C6664" s="73">
        <v>45791</v>
      </c>
      <c r="D6664" s="79" t="s">
        <v>109</v>
      </c>
      <c r="E6664" s="80" t="s">
        <v>228</v>
      </c>
      <c r="F6664" s="81" t="str">
        <f>VLOOKUP(E6664,Customer[],2,FALSE)</f>
        <v>Myintmo</v>
      </c>
      <c r="G6664" s="69" t="str">
        <f>VLOOKUP(E6664,Customer[],3,FALSE)</f>
        <v>Bayin Naung Rd</v>
      </c>
      <c r="H6664" s="69" t="str">
        <f>VLOOKUP(E6664,Customer[],4,FALSE)</f>
        <v xml:space="preserve">Shwepyithar </v>
      </c>
      <c r="I6664" s="48" t="s">
        <v>18</v>
      </c>
      <c r="J6664" s="82" t="str">
        <f>VLOOKUP(I6664,PGStock[],2,FALSE)</f>
        <v>Formula Rum 350ml</v>
      </c>
      <c r="K6664" s="71">
        <f>VLOOKUP(I6664,PGStock[],3,FALSE)</f>
        <v>0.35</v>
      </c>
      <c r="L6664" s="47">
        <v>3</v>
      </c>
      <c r="M6664" s="47">
        <f>VLOOKUP(I6664,PGStock[],6,FALSE)</f>
        <v>150</v>
      </c>
      <c r="N6664" s="47">
        <f>+PGSales!$L6664*PGSales!$M6664</f>
        <v>450</v>
      </c>
    </row>
    <row r="6665" spans="1:14" hidden="1" x14ac:dyDescent="0.25">
      <c r="A6665" s="77">
        <f t="shared" si="612"/>
        <v>2025</v>
      </c>
      <c r="B6665" s="77">
        <f t="shared" si="613"/>
        <v>5</v>
      </c>
      <c r="C6665" s="73">
        <v>45791</v>
      </c>
      <c r="D6665" s="79" t="s">
        <v>60</v>
      </c>
      <c r="E6665" s="80" t="s">
        <v>303</v>
      </c>
      <c r="F6665" s="81" t="str">
        <f>VLOOKUP(E6665,Customer[],2,FALSE)</f>
        <v>Wine</v>
      </c>
      <c r="G6665" s="69" t="str">
        <f>VLOOKUP(E6665,Customer[],3,FALSE)</f>
        <v>Hlawaga Rd</v>
      </c>
      <c r="H6665" s="69" t="str">
        <f>VLOOKUP(E6665,Customer[],4,FALSE)</f>
        <v xml:space="preserve">Shwepyithar </v>
      </c>
      <c r="I6665" s="48" t="s">
        <v>27</v>
      </c>
      <c r="J6665" s="82" t="str">
        <f>VLOOKUP(I6665,PGStock[],2,FALSE)</f>
        <v>Columbus Super Red Smooth 700 Ml</v>
      </c>
      <c r="K6665" s="71">
        <f>VLOOKUP(I6665,PGStock[],3,FALSE)</f>
        <v>0.7</v>
      </c>
      <c r="L6665" s="47">
        <v>3</v>
      </c>
      <c r="M6665" s="47">
        <f>VLOOKUP(I6665,PGStock[],6,FALSE)</f>
        <v>200</v>
      </c>
      <c r="N6665" s="47">
        <f>+PGSales!$L6665*PGSales!$M6665</f>
        <v>600</v>
      </c>
    </row>
    <row r="6666" spans="1:14" hidden="1" x14ac:dyDescent="0.25">
      <c r="A6666" s="77">
        <f t="shared" si="612"/>
        <v>2025</v>
      </c>
      <c r="B6666" s="77">
        <f t="shared" si="613"/>
        <v>5</v>
      </c>
      <c r="C6666" s="73">
        <v>45791</v>
      </c>
      <c r="D6666" s="79" t="s">
        <v>60</v>
      </c>
      <c r="E6666" s="80" t="s">
        <v>303</v>
      </c>
      <c r="F6666" s="81" t="str">
        <f>VLOOKUP(E6666,Customer[],2,FALSE)</f>
        <v>Wine</v>
      </c>
      <c r="G6666" s="69" t="str">
        <f>VLOOKUP(E6666,Customer[],3,FALSE)</f>
        <v>Hlawaga Rd</v>
      </c>
      <c r="H6666" s="69" t="str">
        <f>VLOOKUP(E6666,Customer[],4,FALSE)</f>
        <v xml:space="preserve">Shwepyithar </v>
      </c>
      <c r="I6666" s="48" t="s">
        <v>25</v>
      </c>
      <c r="J6666" s="82" t="str">
        <f>VLOOKUP(I6666,PGStock[],2,FALSE)</f>
        <v>Columbus Super Red Smooth 350 Ml</v>
      </c>
      <c r="K6666" s="71">
        <f>VLOOKUP(I6666,PGStock[],3,FALSE)</f>
        <v>0.35</v>
      </c>
      <c r="L6666" s="47">
        <v>10</v>
      </c>
      <c r="M6666" s="47">
        <f>VLOOKUP(I6666,PGStock[],6,FALSE)</f>
        <v>150</v>
      </c>
      <c r="N6666" s="47">
        <f>+PGSales!$L6666*PGSales!$M6666</f>
        <v>1500</v>
      </c>
    </row>
    <row r="6667" spans="1:14" hidden="1" x14ac:dyDescent="0.25">
      <c r="A6667" s="77">
        <f t="shared" si="612"/>
        <v>2025</v>
      </c>
      <c r="B6667" s="77">
        <f t="shared" si="613"/>
        <v>5</v>
      </c>
      <c r="C6667" s="73">
        <v>45791</v>
      </c>
      <c r="D6667" s="79" t="s">
        <v>60</v>
      </c>
      <c r="E6667" s="80" t="s">
        <v>303</v>
      </c>
      <c r="F6667" s="81" t="str">
        <f>VLOOKUP(E6667,Customer[],2,FALSE)</f>
        <v>Wine</v>
      </c>
      <c r="G6667" s="69" t="str">
        <f>VLOOKUP(E6667,Customer[],3,FALSE)</f>
        <v>Hlawaga Rd</v>
      </c>
      <c r="H6667" s="69" t="str">
        <f>VLOOKUP(E6667,Customer[],4,FALSE)</f>
        <v xml:space="preserve">Shwepyithar </v>
      </c>
      <c r="I6667" s="48" t="s">
        <v>18</v>
      </c>
      <c r="J6667" s="82" t="str">
        <f>VLOOKUP(I6667,PGStock[],2,FALSE)</f>
        <v>Formula Rum 350ml</v>
      </c>
      <c r="K6667" s="71">
        <f>VLOOKUP(I6667,PGStock[],3,FALSE)</f>
        <v>0.35</v>
      </c>
      <c r="L6667" s="47">
        <v>11</v>
      </c>
      <c r="M6667" s="47">
        <f>VLOOKUP(I6667,PGStock[],6,FALSE)</f>
        <v>150</v>
      </c>
      <c r="N6667" s="47">
        <f>+PGSales!$L6667*PGSales!$M6667</f>
        <v>1650</v>
      </c>
    </row>
    <row r="6668" spans="1:14" hidden="1" x14ac:dyDescent="0.25">
      <c r="A6668" s="77">
        <f t="shared" si="612"/>
        <v>2025</v>
      </c>
      <c r="B6668" s="77">
        <f t="shared" si="613"/>
        <v>5</v>
      </c>
      <c r="C6668" s="73">
        <v>45791</v>
      </c>
      <c r="D6668" s="79" t="s">
        <v>66</v>
      </c>
      <c r="E6668" s="80" t="s">
        <v>629</v>
      </c>
      <c r="F6668" s="81" t="str">
        <f>VLOOKUP(E6668,Customer[],2,FALSE)</f>
        <v>Sin Pauk</v>
      </c>
      <c r="G6668" s="69" t="str">
        <f>VLOOKUP(E6668,Customer[],3,FALSE)</f>
        <v>Hlawaga Rd</v>
      </c>
      <c r="H6668" s="69" t="str">
        <f>VLOOKUP(E6668,Customer[],4,FALSE)</f>
        <v xml:space="preserve">Shwepyithar </v>
      </c>
      <c r="I6668" s="48" t="s">
        <v>27</v>
      </c>
      <c r="J6668" s="82" t="str">
        <f>VLOOKUP(I6668,PGStock[],2,FALSE)</f>
        <v>Columbus Super Red Smooth 700 Ml</v>
      </c>
      <c r="K6668" s="71">
        <f>VLOOKUP(I6668,PGStock[],3,FALSE)</f>
        <v>0.7</v>
      </c>
      <c r="L6668" s="47">
        <v>1</v>
      </c>
      <c r="M6668" s="47">
        <f>VLOOKUP(I6668,PGStock[],6,FALSE)</f>
        <v>200</v>
      </c>
      <c r="N6668" s="47">
        <f>+PGSales!$L6668*PGSales!$M6668</f>
        <v>200</v>
      </c>
    </row>
    <row r="6669" spans="1:14" hidden="1" x14ac:dyDescent="0.25">
      <c r="A6669" s="77">
        <f t="shared" ref="A6669:A6681" si="614">YEAR(C6669)</f>
        <v>2025</v>
      </c>
      <c r="B6669" s="77">
        <f t="shared" ref="B6669:B6681" si="615">MONTH(C6669)</f>
        <v>5</v>
      </c>
      <c r="C6669" s="73">
        <v>45791</v>
      </c>
      <c r="D6669" s="79" t="s">
        <v>66</v>
      </c>
      <c r="E6669" s="80" t="s">
        <v>629</v>
      </c>
      <c r="F6669" s="81" t="str">
        <f>VLOOKUP(E6669,Customer[],2,FALSE)</f>
        <v>Sin Pauk</v>
      </c>
      <c r="G6669" s="69" t="str">
        <f>VLOOKUP(E6669,Customer[],3,FALSE)</f>
        <v>Hlawaga Rd</v>
      </c>
      <c r="H6669" s="69" t="str">
        <f>VLOOKUP(E6669,Customer[],4,FALSE)</f>
        <v xml:space="preserve">Shwepyithar </v>
      </c>
      <c r="I6669" s="48" t="s">
        <v>25</v>
      </c>
      <c r="J6669" s="82" t="str">
        <f>VLOOKUP(I6669,PGStock[],2,FALSE)</f>
        <v>Columbus Super Red Smooth 350 Ml</v>
      </c>
      <c r="K6669" s="71">
        <f>VLOOKUP(I6669,PGStock[],3,FALSE)</f>
        <v>0.35</v>
      </c>
      <c r="L6669" s="47">
        <v>3</v>
      </c>
      <c r="M6669" s="47">
        <f>VLOOKUP(I6669,PGStock[],6,FALSE)</f>
        <v>150</v>
      </c>
      <c r="N6669" s="47">
        <f>+PGSales!$L6669*PGSales!$M6669</f>
        <v>450</v>
      </c>
    </row>
    <row r="6670" spans="1:14" hidden="1" x14ac:dyDescent="0.25">
      <c r="A6670" s="77">
        <f t="shared" si="614"/>
        <v>2025</v>
      </c>
      <c r="B6670" s="77">
        <f t="shared" si="615"/>
        <v>5</v>
      </c>
      <c r="C6670" s="73">
        <v>45791</v>
      </c>
      <c r="D6670" s="79" t="s">
        <v>66</v>
      </c>
      <c r="E6670" s="80" t="s">
        <v>629</v>
      </c>
      <c r="F6670" s="81" t="str">
        <f>VLOOKUP(E6670,Customer[],2,FALSE)</f>
        <v>Sin Pauk</v>
      </c>
      <c r="G6670" s="69" t="str">
        <f>VLOOKUP(E6670,Customer[],3,FALSE)</f>
        <v>Hlawaga Rd</v>
      </c>
      <c r="H6670" s="69" t="str">
        <f>VLOOKUP(E6670,Customer[],4,FALSE)</f>
        <v xml:space="preserve">Shwepyithar </v>
      </c>
      <c r="I6670" s="48" t="s">
        <v>20</v>
      </c>
      <c r="J6670" s="82" t="str">
        <f>VLOOKUP(I6670,PGStock[],2,FALSE)</f>
        <v>Formula Rum 700ml</v>
      </c>
      <c r="K6670" s="71">
        <f>VLOOKUP(I6670,PGStock[],3,FALSE)</f>
        <v>0.7</v>
      </c>
      <c r="L6670" s="47">
        <v>1</v>
      </c>
      <c r="M6670" s="47">
        <f>VLOOKUP(I6670,PGStock[],6,FALSE)</f>
        <v>200</v>
      </c>
      <c r="N6670" s="47">
        <f>+PGSales!$L6670*PGSales!$M6670</f>
        <v>200</v>
      </c>
    </row>
    <row r="6671" spans="1:14" hidden="1" x14ac:dyDescent="0.25">
      <c r="A6671" s="77">
        <f t="shared" si="614"/>
        <v>2025</v>
      </c>
      <c r="B6671" s="77">
        <f t="shared" si="615"/>
        <v>5</v>
      </c>
      <c r="C6671" s="73">
        <v>45791</v>
      </c>
      <c r="D6671" s="79" t="s">
        <v>66</v>
      </c>
      <c r="E6671" s="80" t="s">
        <v>629</v>
      </c>
      <c r="F6671" s="81" t="str">
        <f>VLOOKUP(E6671,Customer[],2,FALSE)</f>
        <v>Sin Pauk</v>
      </c>
      <c r="G6671" s="69" t="str">
        <f>VLOOKUP(E6671,Customer[],3,FALSE)</f>
        <v>Hlawaga Rd</v>
      </c>
      <c r="H6671" s="69" t="str">
        <f>VLOOKUP(E6671,Customer[],4,FALSE)</f>
        <v xml:space="preserve">Shwepyithar </v>
      </c>
      <c r="I6671" s="48" t="s">
        <v>18</v>
      </c>
      <c r="J6671" s="82" t="str">
        <f>VLOOKUP(I6671,PGStock[],2,FALSE)</f>
        <v>Formula Rum 350ml</v>
      </c>
      <c r="K6671" s="71">
        <f>VLOOKUP(I6671,PGStock[],3,FALSE)</f>
        <v>0.35</v>
      </c>
      <c r="L6671" s="47">
        <v>3</v>
      </c>
      <c r="M6671" s="47">
        <f>VLOOKUP(I6671,PGStock[],6,FALSE)</f>
        <v>150</v>
      </c>
      <c r="N6671" s="47">
        <f>+PGSales!$L6671*PGSales!$M6671</f>
        <v>450</v>
      </c>
    </row>
    <row r="6672" spans="1:14" hidden="1" x14ac:dyDescent="0.25">
      <c r="A6672" s="77">
        <f t="shared" si="614"/>
        <v>2025</v>
      </c>
      <c r="B6672" s="77">
        <f t="shared" si="615"/>
        <v>5</v>
      </c>
      <c r="C6672" s="73">
        <v>45791</v>
      </c>
      <c r="D6672" s="79" t="s">
        <v>58</v>
      </c>
      <c r="E6672" s="80" t="s">
        <v>630</v>
      </c>
      <c r="F6672" s="81" t="str">
        <f>VLOOKUP(E6672,Customer[],2,FALSE)</f>
        <v xml:space="preserve">Min Satae Kyatt </v>
      </c>
      <c r="G6672" s="69" t="str">
        <f>VLOOKUP(E6672,Customer[],3,FALSE)</f>
        <v>Hlawaga Rd</v>
      </c>
      <c r="H6672" s="69" t="str">
        <f>VLOOKUP(E6672,Customer[],4,FALSE)</f>
        <v xml:space="preserve">Shwepyithar </v>
      </c>
      <c r="I6672" s="48" t="s">
        <v>25</v>
      </c>
      <c r="J6672" s="82" t="str">
        <f>VLOOKUP(I6672,PGStock[],2,FALSE)</f>
        <v>Columbus Super Red Smooth 350 Ml</v>
      </c>
      <c r="K6672" s="71">
        <f>VLOOKUP(I6672,PGStock[],3,FALSE)</f>
        <v>0.35</v>
      </c>
      <c r="L6672" s="47">
        <v>10</v>
      </c>
      <c r="M6672" s="47">
        <f>VLOOKUP(I6672,PGStock[],6,FALSE)</f>
        <v>150</v>
      </c>
      <c r="N6672" s="47">
        <f>+PGSales!$L6672*PGSales!$M6672</f>
        <v>1500</v>
      </c>
    </row>
    <row r="6673" spans="1:14" hidden="1" x14ac:dyDescent="0.25">
      <c r="A6673" s="77">
        <f t="shared" si="614"/>
        <v>2025</v>
      </c>
      <c r="B6673" s="77">
        <f t="shared" si="615"/>
        <v>5</v>
      </c>
      <c r="C6673" s="73">
        <v>45791</v>
      </c>
      <c r="D6673" s="79" t="s">
        <v>58</v>
      </c>
      <c r="E6673" s="80" t="s">
        <v>630</v>
      </c>
      <c r="F6673" s="81" t="str">
        <f>VLOOKUP(E6673,Customer[],2,FALSE)</f>
        <v xml:space="preserve">Min Satae Kyatt </v>
      </c>
      <c r="G6673" s="69" t="str">
        <f>VLOOKUP(E6673,Customer[],3,FALSE)</f>
        <v>Hlawaga Rd</v>
      </c>
      <c r="H6673" s="69" t="str">
        <f>VLOOKUP(E6673,Customer[],4,FALSE)</f>
        <v xml:space="preserve">Shwepyithar </v>
      </c>
      <c r="I6673" s="48" t="s">
        <v>18</v>
      </c>
      <c r="J6673" s="82" t="str">
        <f>VLOOKUP(I6673,PGStock[],2,FALSE)</f>
        <v>Formula Rum 350ml</v>
      </c>
      <c r="K6673" s="71">
        <f>VLOOKUP(I6673,PGStock[],3,FALSE)</f>
        <v>0.35</v>
      </c>
      <c r="L6673" s="47">
        <v>2</v>
      </c>
      <c r="M6673" s="47">
        <f>VLOOKUP(I6673,PGStock[],6,FALSE)</f>
        <v>150</v>
      </c>
      <c r="N6673" s="47">
        <f>+PGSales!$L6673*PGSales!$M6673</f>
        <v>300</v>
      </c>
    </row>
    <row r="6674" spans="1:14" hidden="1" x14ac:dyDescent="0.25">
      <c r="A6674" s="77">
        <f t="shared" si="614"/>
        <v>2025</v>
      </c>
      <c r="B6674" s="77">
        <f t="shared" si="615"/>
        <v>5</v>
      </c>
      <c r="C6674" s="73">
        <v>45791</v>
      </c>
      <c r="D6674" s="79" t="s">
        <v>4</v>
      </c>
      <c r="E6674" s="80" t="s">
        <v>370</v>
      </c>
      <c r="F6674" s="81" t="str">
        <f>VLOOKUP(E6674,Customer[],2,FALSE)</f>
        <v>Paint Taime Thaung</v>
      </c>
      <c r="G6674" s="69" t="str">
        <f>VLOOKUP(E6674,Customer[],3,FALSE)</f>
        <v>Aye Yake Nyein Rd</v>
      </c>
      <c r="H6674" s="69" t="str">
        <f>VLOOKUP(E6674,Customer[],4,FALSE)</f>
        <v>Hlaing Thar Yar</v>
      </c>
      <c r="I6674" s="48" t="s">
        <v>25</v>
      </c>
      <c r="J6674" s="82" t="str">
        <f>VLOOKUP(I6674,PGStock[],2,FALSE)</f>
        <v>Columbus Super Red Smooth 350 Ml</v>
      </c>
      <c r="K6674" s="71">
        <f>VLOOKUP(I6674,PGStock[],3,FALSE)</f>
        <v>0.35</v>
      </c>
      <c r="L6674" s="47">
        <v>1</v>
      </c>
      <c r="M6674" s="47">
        <f>VLOOKUP(I6674,PGStock[],6,FALSE)</f>
        <v>150</v>
      </c>
      <c r="N6674" s="47">
        <f>+PGSales!$L6674*PGSales!$M6674</f>
        <v>150</v>
      </c>
    </row>
    <row r="6675" spans="1:14" hidden="1" x14ac:dyDescent="0.25">
      <c r="A6675" s="77">
        <f t="shared" si="614"/>
        <v>2025</v>
      </c>
      <c r="B6675" s="77">
        <f t="shared" si="615"/>
        <v>5</v>
      </c>
      <c r="C6675" s="73">
        <v>45791</v>
      </c>
      <c r="D6675" s="79" t="s">
        <v>4</v>
      </c>
      <c r="E6675" s="80" t="s">
        <v>370</v>
      </c>
      <c r="F6675" s="81" t="str">
        <f>VLOOKUP(E6675,Customer[],2,FALSE)</f>
        <v>Paint Taime Thaung</v>
      </c>
      <c r="G6675" s="69" t="str">
        <f>VLOOKUP(E6675,Customer[],3,FALSE)</f>
        <v>Aye Yake Nyein Rd</v>
      </c>
      <c r="H6675" s="69" t="str">
        <f>VLOOKUP(E6675,Customer[],4,FALSE)</f>
        <v>Hlaing Thar Yar</v>
      </c>
      <c r="I6675" s="48" t="s">
        <v>18</v>
      </c>
      <c r="J6675" s="82" t="str">
        <f>VLOOKUP(I6675,PGStock[],2,FALSE)</f>
        <v>Formula Rum 350ml</v>
      </c>
      <c r="K6675" s="71">
        <f>VLOOKUP(I6675,PGStock[],3,FALSE)</f>
        <v>0.35</v>
      </c>
      <c r="L6675" s="47">
        <v>3</v>
      </c>
      <c r="M6675" s="47">
        <f>VLOOKUP(I6675,PGStock[],6,FALSE)</f>
        <v>150</v>
      </c>
      <c r="N6675" s="47">
        <f>+PGSales!$L6675*PGSales!$M6675</f>
        <v>450</v>
      </c>
    </row>
    <row r="6676" spans="1:14" hidden="1" x14ac:dyDescent="0.25">
      <c r="A6676" s="77">
        <f t="shared" si="614"/>
        <v>2025</v>
      </c>
      <c r="B6676" s="77">
        <f t="shared" si="615"/>
        <v>5</v>
      </c>
      <c r="C6676" s="73">
        <v>45791</v>
      </c>
      <c r="D6676" s="79" t="s">
        <v>70</v>
      </c>
      <c r="E6676" s="80" t="s">
        <v>435</v>
      </c>
      <c r="F6676" s="81" t="str">
        <f>VLOOKUP(E6676,Customer[],2,FALSE)</f>
        <v>Hlaing Bwar1</v>
      </c>
      <c r="G6676" s="69" t="str">
        <f>VLOOKUP(E6676,Customer[],3,FALSE)</f>
        <v>Paddue Rd</v>
      </c>
      <c r="H6676" s="69" t="str">
        <f>VLOOKUP(E6676,Customer[],4,FALSE)</f>
        <v>Hlaing Thar Yar</v>
      </c>
      <c r="I6676" s="48" t="s">
        <v>25</v>
      </c>
      <c r="J6676" s="82" t="str">
        <f>VLOOKUP(I6676,PGStock[],2,FALSE)</f>
        <v>Columbus Super Red Smooth 350 Ml</v>
      </c>
      <c r="K6676" s="71">
        <f>VLOOKUP(I6676,PGStock[],3,FALSE)</f>
        <v>0.35</v>
      </c>
      <c r="L6676" s="47">
        <v>1</v>
      </c>
      <c r="M6676" s="47">
        <f>VLOOKUP(I6676,PGStock[],6,FALSE)</f>
        <v>150</v>
      </c>
      <c r="N6676" s="47">
        <f>+PGSales!$L6676*PGSales!$M6676</f>
        <v>150</v>
      </c>
    </row>
    <row r="6677" spans="1:14" hidden="1" x14ac:dyDescent="0.25">
      <c r="A6677" s="77">
        <f t="shared" si="614"/>
        <v>2025</v>
      </c>
      <c r="B6677" s="77">
        <f t="shared" si="615"/>
        <v>5</v>
      </c>
      <c r="C6677" s="73">
        <v>45791</v>
      </c>
      <c r="D6677" s="79" t="s">
        <v>70</v>
      </c>
      <c r="E6677" s="80" t="s">
        <v>435</v>
      </c>
      <c r="F6677" s="81" t="str">
        <f>VLOOKUP(E6677,Customer[],2,FALSE)</f>
        <v>Hlaing Bwar1</v>
      </c>
      <c r="G6677" s="69" t="str">
        <f>VLOOKUP(E6677,Customer[],3,FALSE)</f>
        <v>Paddue Rd</v>
      </c>
      <c r="H6677" s="69" t="str">
        <f>VLOOKUP(E6677,Customer[],4,FALSE)</f>
        <v>Hlaing Thar Yar</v>
      </c>
      <c r="I6677" s="48" t="s">
        <v>18</v>
      </c>
      <c r="J6677" s="82" t="str">
        <f>VLOOKUP(I6677,PGStock[],2,FALSE)</f>
        <v>Formula Rum 350ml</v>
      </c>
      <c r="K6677" s="71">
        <f>VLOOKUP(I6677,PGStock[],3,FALSE)</f>
        <v>0.35</v>
      </c>
      <c r="L6677" s="47">
        <v>6</v>
      </c>
      <c r="M6677" s="47">
        <f>VLOOKUP(I6677,PGStock[],6,FALSE)</f>
        <v>150</v>
      </c>
      <c r="N6677" s="47">
        <f>+PGSales!$L6677*PGSales!$M6677</f>
        <v>900</v>
      </c>
    </row>
    <row r="6678" spans="1:14" hidden="1" x14ac:dyDescent="0.25">
      <c r="A6678" s="77">
        <f t="shared" si="614"/>
        <v>2025</v>
      </c>
      <c r="B6678" s="77">
        <f t="shared" si="615"/>
        <v>5</v>
      </c>
      <c r="C6678" s="73">
        <v>45791</v>
      </c>
      <c r="D6678" s="79" t="s">
        <v>68</v>
      </c>
      <c r="E6678" s="80" t="s">
        <v>417</v>
      </c>
      <c r="F6678" s="81" t="str">
        <f>VLOOKUP(E6678,Customer[],2,FALSE)</f>
        <v>Arkar Tha 2</v>
      </c>
      <c r="G6678" s="69" t="str">
        <f>VLOOKUP(E6678,Customer[],3,FALSE)</f>
        <v>Sake kan Thar Rd</v>
      </c>
      <c r="H6678" s="69" t="str">
        <f>VLOOKUP(E6678,Customer[],4,FALSE)</f>
        <v>Hlaing Thar Yar</v>
      </c>
      <c r="I6678" s="48" t="s">
        <v>25</v>
      </c>
      <c r="J6678" s="82" t="str">
        <f>VLOOKUP(I6678,PGStock[],2,FALSE)</f>
        <v>Columbus Super Red Smooth 350 Ml</v>
      </c>
      <c r="K6678" s="71">
        <f>VLOOKUP(I6678,PGStock[],3,FALSE)</f>
        <v>0.35</v>
      </c>
      <c r="L6678" s="47">
        <v>1</v>
      </c>
      <c r="M6678" s="47">
        <f>VLOOKUP(I6678,PGStock[],6,FALSE)</f>
        <v>150</v>
      </c>
      <c r="N6678" s="47">
        <f>+PGSales!$L6678*PGSales!$M6678</f>
        <v>150</v>
      </c>
    </row>
    <row r="6679" spans="1:14" hidden="1" x14ac:dyDescent="0.25">
      <c r="A6679" s="77">
        <f t="shared" si="614"/>
        <v>2025</v>
      </c>
      <c r="B6679" s="77">
        <f t="shared" si="615"/>
        <v>5</v>
      </c>
      <c r="C6679" s="73">
        <v>45791</v>
      </c>
      <c r="D6679" s="79" t="s">
        <v>68</v>
      </c>
      <c r="E6679" s="80" t="s">
        <v>417</v>
      </c>
      <c r="F6679" s="81" t="str">
        <f>VLOOKUP(E6679,Customer[],2,FALSE)</f>
        <v>Arkar Tha 2</v>
      </c>
      <c r="G6679" s="69" t="str">
        <f>VLOOKUP(E6679,Customer[],3,FALSE)</f>
        <v>Sake kan Thar Rd</v>
      </c>
      <c r="H6679" s="69" t="str">
        <f>VLOOKUP(E6679,Customer[],4,FALSE)</f>
        <v>Hlaing Thar Yar</v>
      </c>
      <c r="I6679" s="48" t="s">
        <v>18</v>
      </c>
      <c r="J6679" s="82" t="str">
        <f>VLOOKUP(I6679,PGStock[],2,FALSE)</f>
        <v>Formula Rum 350ml</v>
      </c>
      <c r="K6679" s="71">
        <f>VLOOKUP(I6679,PGStock[],3,FALSE)</f>
        <v>0.35</v>
      </c>
      <c r="L6679" s="47">
        <v>5</v>
      </c>
      <c r="M6679" s="47">
        <f>VLOOKUP(I6679,PGStock[],6,FALSE)</f>
        <v>150</v>
      </c>
      <c r="N6679" s="47">
        <f>+PGSales!$L6679*PGSales!$M6679</f>
        <v>750</v>
      </c>
    </row>
    <row r="6680" spans="1:14" hidden="1" x14ac:dyDescent="0.25">
      <c r="A6680" s="77">
        <f t="shared" si="614"/>
        <v>2025</v>
      </c>
      <c r="B6680" s="77">
        <f t="shared" si="615"/>
        <v>5</v>
      </c>
      <c r="C6680" s="73">
        <v>45791</v>
      </c>
      <c r="D6680" s="79" t="s">
        <v>76</v>
      </c>
      <c r="E6680" s="80" t="s">
        <v>467</v>
      </c>
      <c r="F6680" s="81" t="str">
        <f>VLOOKUP(E6680,Customer[],2,FALSE)</f>
        <v>ANT Store</v>
      </c>
      <c r="G6680" s="69" t="str">
        <f>VLOOKUP(E6680,Customer[],3,FALSE)</f>
        <v>Sake kan Thar Rd</v>
      </c>
      <c r="H6680" s="69" t="str">
        <f>VLOOKUP(E6680,Customer[],4,FALSE)</f>
        <v>Hlaing Thar Yar</v>
      </c>
      <c r="I6680" s="48" t="s">
        <v>25</v>
      </c>
      <c r="J6680" s="82" t="str">
        <f>VLOOKUP(I6680,PGStock[],2,FALSE)</f>
        <v>Columbus Super Red Smooth 350 Ml</v>
      </c>
      <c r="K6680" s="71">
        <f>VLOOKUP(I6680,PGStock[],3,FALSE)</f>
        <v>0.35</v>
      </c>
      <c r="L6680" s="47">
        <v>1</v>
      </c>
      <c r="M6680" s="47">
        <f>VLOOKUP(I6680,PGStock[],6,FALSE)</f>
        <v>150</v>
      </c>
      <c r="N6680" s="47">
        <f>+PGSales!$L6680*PGSales!$M6680</f>
        <v>150</v>
      </c>
    </row>
    <row r="6681" spans="1:14" hidden="1" x14ac:dyDescent="0.25">
      <c r="A6681" s="77">
        <f t="shared" si="614"/>
        <v>2025</v>
      </c>
      <c r="B6681" s="77">
        <f t="shared" si="615"/>
        <v>5</v>
      </c>
      <c r="C6681" s="73">
        <v>45791</v>
      </c>
      <c r="D6681" s="79" t="s">
        <v>76</v>
      </c>
      <c r="E6681" s="80" t="s">
        <v>467</v>
      </c>
      <c r="F6681" s="81" t="str">
        <f>VLOOKUP(E6681,Customer[],2,FALSE)</f>
        <v>ANT Store</v>
      </c>
      <c r="G6681" s="69" t="str">
        <f>VLOOKUP(E6681,Customer[],3,FALSE)</f>
        <v>Sake kan Thar Rd</v>
      </c>
      <c r="H6681" s="69" t="str">
        <f>VLOOKUP(E6681,Customer[],4,FALSE)</f>
        <v>Hlaing Thar Yar</v>
      </c>
      <c r="I6681" s="48" t="s">
        <v>18</v>
      </c>
      <c r="J6681" s="82" t="str">
        <f>VLOOKUP(I6681,PGStock[],2,FALSE)</f>
        <v>Formula Rum 350ml</v>
      </c>
      <c r="K6681" s="71">
        <f>VLOOKUP(I6681,PGStock[],3,FALSE)</f>
        <v>0.35</v>
      </c>
      <c r="L6681" s="47">
        <v>2</v>
      </c>
      <c r="M6681" s="47">
        <f>VLOOKUP(I6681,PGStock[],6,FALSE)</f>
        <v>150</v>
      </c>
      <c r="N6681" s="47">
        <f>+PGSales!$L6681*PGSales!$M6681</f>
        <v>300</v>
      </c>
    </row>
    <row r="6682" spans="1:14" hidden="1" x14ac:dyDescent="0.25">
      <c r="A6682" s="77">
        <f t="shared" ref="A6682:A6694" si="616">YEAR(C6682)</f>
        <v>2025</v>
      </c>
      <c r="B6682" s="77">
        <f t="shared" ref="B6682:B6694" si="617">MONTH(C6682)</f>
        <v>5</v>
      </c>
      <c r="C6682" s="73">
        <v>45791</v>
      </c>
      <c r="D6682" s="79" t="s">
        <v>74</v>
      </c>
      <c r="E6682" s="80" t="s">
        <v>469</v>
      </c>
      <c r="F6682" s="81" t="str">
        <f>VLOOKUP(E6682,Customer[],2,FALSE)</f>
        <v>Nay La</v>
      </c>
      <c r="G6682" s="69" t="str">
        <f>VLOOKUP(E6682,Customer[],3,FALSE)</f>
        <v>Kyan Sitt Thar Rd</v>
      </c>
      <c r="H6682" s="69" t="str">
        <f>VLOOKUP(E6682,Customer[],4,FALSE)</f>
        <v>Hlaing Thar Yar</v>
      </c>
      <c r="I6682" s="48" t="s">
        <v>25</v>
      </c>
      <c r="J6682" s="82" t="str">
        <f>VLOOKUP(I6682,PGStock[],2,FALSE)</f>
        <v>Columbus Super Red Smooth 350 Ml</v>
      </c>
      <c r="K6682" s="71">
        <f>VLOOKUP(I6682,PGStock[],3,FALSE)</f>
        <v>0.35</v>
      </c>
      <c r="L6682" s="47">
        <v>3</v>
      </c>
      <c r="M6682" s="47">
        <f>VLOOKUP(I6682,PGStock[],6,FALSE)</f>
        <v>150</v>
      </c>
      <c r="N6682" s="47">
        <f>+PGSales!$L6682*PGSales!$M6682</f>
        <v>450</v>
      </c>
    </row>
    <row r="6683" spans="1:14" hidden="1" x14ac:dyDescent="0.25">
      <c r="A6683" s="77">
        <f t="shared" si="616"/>
        <v>2025</v>
      </c>
      <c r="B6683" s="77">
        <f t="shared" si="617"/>
        <v>5</v>
      </c>
      <c r="C6683" s="73">
        <v>45791</v>
      </c>
      <c r="D6683" s="79" t="s">
        <v>74</v>
      </c>
      <c r="E6683" s="80" t="s">
        <v>469</v>
      </c>
      <c r="F6683" s="81" t="str">
        <f>VLOOKUP(E6683,Customer[],2,FALSE)</f>
        <v>Nay La</v>
      </c>
      <c r="G6683" s="69" t="str">
        <f>VLOOKUP(E6683,Customer[],3,FALSE)</f>
        <v>Kyan Sitt Thar Rd</v>
      </c>
      <c r="H6683" s="69" t="str">
        <f>VLOOKUP(E6683,Customer[],4,FALSE)</f>
        <v>Hlaing Thar Yar</v>
      </c>
      <c r="I6683" s="48" t="s">
        <v>18</v>
      </c>
      <c r="J6683" s="82" t="str">
        <f>VLOOKUP(I6683,PGStock[],2,FALSE)</f>
        <v>Formula Rum 350ml</v>
      </c>
      <c r="K6683" s="71">
        <f>VLOOKUP(I6683,PGStock[],3,FALSE)</f>
        <v>0.35</v>
      </c>
      <c r="L6683" s="47">
        <v>1</v>
      </c>
      <c r="M6683" s="47">
        <f>VLOOKUP(I6683,PGStock[],6,FALSE)</f>
        <v>150</v>
      </c>
      <c r="N6683" s="47">
        <f>+PGSales!$L6683*PGSales!$M6683</f>
        <v>150</v>
      </c>
    </row>
    <row r="6684" spans="1:14" hidden="1" x14ac:dyDescent="0.25">
      <c r="A6684" s="77">
        <f t="shared" si="616"/>
        <v>2025</v>
      </c>
      <c r="B6684" s="77">
        <f t="shared" si="617"/>
        <v>5</v>
      </c>
      <c r="C6684" s="73">
        <v>45791</v>
      </c>
      <c r="D6684" s="79" t="s">
        <v>367</v>
      </c>
      <c r="E6684" s="80" t="s">
        <v>527</v>
      </c>
      <c r="F6684" s="81" t="e">
        <f>VLOOKUP(E6684,Customer[],2,FALSE)</f>
        <v>#N/A</v>
      </c>
      <c r="G6684" s="69" t="e">
        <f>VLOOKUP(E6684,Customer[],3,FALSE)</f>
        <v>#N/A</v>
      </c>
      <c r="H6684" s="69" t="e">
        <f>VLOOKUP(E6684,Customer[],4,FALSE)</f>
        <v>#N/A</v>
      </c>
      <c r="I6684" s="48" t="s">
        <v>25</v>
      </c>
      <c r="J6684" s="82" t="str">
        <f>VLOOKUP(I6684,PGStock[],2,FALSE)</f>
        <v>Columbus Super Red Smooth 350 Ml</v>
      </c>
      <c r="K6684" s="71">
        <f>VLOOKUP(I6684,PGStock[],3,FALSE)</f>
        <v>0.35</v>
      </c>
      <c r="L6684" s="47">
        <v>1</v>
      </c>
      <c r="M6684" s="47">
        <f>VLOOKUP(I6684,PGStock[],6,FALSE)</f>
        <v>150</v>
      </c>
      <c r="N6684" s="47">
        <f>+PGSales!$L6684*PGSales!$M6684</f>
        <v>150</v>
      </c>
    </row>
    <row r="6685" spans="1:14" hidden="1" x14ac:dyDescent="0.25">
      <c r="A6685" s="77">
        <f t="shared" si="616"/>
        <v>2025</v>
      </c>
      <c r="B6685" s="77">
        <f t="shared" si="617"/>
        <v>5</v>
      </c>
      <c r="C6685" s="73">
        <v>45791</v>
      </c>
      <c r="D6685" s="79" t="s">
        <v>367</v>
      </c>
      <c r="E6685" s="80" t="s">
        <v>527</v>
      </c>
      <c r="F6685" s="81" t="e">
        <f>VLOOKUP(E6685,Customer[],2,FALSE)</f>
        <v>#N/A</v>
      </c>
      <c r="G6685" s="69" t="e">
        <f>VLOOKUP(E6685,Customer[],3,FALSE)</f>
        <v>#N/A</v>
      </c>
      <c r="H6685" s="69" t="e">
        <f>VLOOKUP(E6685,Customer[],4,FALSE)</f>
        <v>#N/A</v>
      </c>
      <c r="I6685" s="48" t="s">
        <v>18</v>
      </c>
      <c r="J6685" s="82" t="str">
        <f>VLOOKUP(I6685,PGStock[],2,FALSE)</f>
        <v>Formula Rum 350ml</v>
      </c>
      <c r="K6685" s="71">
        <f>VLOOKUP(I6685,PGStock[],3,FALSE)</f>
        <v>0.35</v>
      </c>
      <c r="L6685" s="47">
        <v>2</v>
      </c>
      <c r="M6685" s="47">
        <f>VLOOKUP(I6685,PGStock[],6,FALSE)</f>
        <v>150</v>
      </c>
      <c r="N6685" s="47">
        <f>+PGSales!$L6685*PGSales!$M6685</f>
        <v>300</v>
      </c>
    </row>
    <row r="6686" spans="1:14" hidden="1" x14ac:dyDescent="0.25">
      <c r="A6686" s="77">
        <f t="shared" si="616"/>
        <v>2025</v>
      </c>
      <c r="B6686" s="77">
        <f t="shared" si="617"/>
        <v>5</v>
      </c>
      <c r="C6686" s="73">
        <v>45791</v>
      </c>
      <c r="D6686" s="79" t="s">
        <v>131</v>
      </c>
      <c r="E6686" s="80">
        <v>124</v>
      </c>
      <c r="F6686" s="81" t="str">
        <f>VLOOKUP(E6686,Customer[],2,FALSE)</f>
        <v>124 Store</v>
      </c>
      <c r="G6686" s="69" t="str">
        <f>VLOOKUP(E6686,Customer[],3,FALSE)</f>
        <v>Padamyar Rd</v>
      </c>
      <c r="H6686" s="69" t="str">
        <f>VLOOKUP(E6686,Customer[],4,FALSE)</f>
        <v>Hlaing Thar Yar</v>
      </c>
      <c r="I6686" s="48" t="s">
        <v>25</v>
      </c>
      <c r="J6686" s="82" t="str">
        <f>VLOOKUP(I6686,PGStock[],2,FALSE)</f>
        <v>Columbus Super Red Smooth 350 Ml</v>
      </c>
      <c r="K6686" s="71">
        <f>VLOOKUP(I6686,PGStock[],3,FALSE)</f>
        <v>0.35</v>
      </c>
      <c r="L6686" s="47">
        <v>3</v>
      </c>
      <c r="M6686" s="47">
        <f>VLOOKUP(I6686,PGStock[],6,FALSE)</f>
        <v>150</v>
      </c>
      <c r="N6686" s="47">
        <f>+PGSales!$L6686*PGSales!$M6686</f>
        <v>450</v>
      </c>
    </row>
    <row r="6687" spans="1:14" hidden="1" x14ac:dyDescent="0.25">
      <c r="A6687" s="77">
        <f t="shared" si="616"/>
        <v>2025</v>
      </c>
      <c r="B6687" s="77">
        <f t="shared" si="617"/>
        <v>5</v>
      </c>
      <c r="C6687" s="73">
        <v>45791</v>
      </c>
      <c r="D6687" s="79" t="s">
        <v>1</v>
      </c>
      <c r="E6687" s="80" t="s">
        <v>182</v>
      </c>
      <c r="F6687" s="81" t="str">
        <f>VLOOKUP(E6687,Customer[],2,FALSE)</f>
        <v>Su</v>
      </c>
      <c r="G6687" s="69" t="str">
        <f>VLOOKUP(E6687,Customer[],3,FALSE)</f>
        <v>Aung Sinkhoe Rd</v>
      </c>
      <c r="H6687" s="69" t="str">
        <f>VLOOKUP(E6687,Customer[],4,FALSE)</f>
        <v>Mangalardon</v>
      </c>
      <c r="I6687" s="48" t="s">
        <v>25</v>
      </c>
      <c r="J6687" s="82" t="str">
        <f>VLOOKUP(I6687,PGStock[],2,FALSE)</f>
        <v>Columbus Super Red Smooth 350 Ml</v>
      </c>
      <c r="K6687" s="71">
        <f>VLOOKUP(I6687,PGStock[],3,FALSE)</f>
        <v>0.35</v>
      </c>
      <c r="L6687" s="47">
        <v>5</v>
      </c>
      <c r="M6687" s="47">
        <f>VLOOKUP(I6687,PGStock[],6,FALSE)</f>
        <v>150</v>
      </c>
      <c r="N6687" s="47">
        <f>+PGSales!$L6687*PGSales!$M6687</f>
        <v>750</v>
      </c>
    </row>
    <row r="6688" spans="1:14" hidden="1" x14ac:dyDescent="0.25">
      <c r="A6688" s="77">
        <f t="shared" si="616"/>
        <v>2025</v>
      </c>
      <c r="B6688" s="77">
        <f t="shared" si="617"/>
        <v>5</v>
      </c>
      <c r="C6688" s="73">
        <v>45791</v>
      </c>
      <c r="D6688" s="79" t="s">
        <v>1</v>
      </c>
      <c r="E6688" s="80" t="s">
        <v>182</v>
      </c>
      <c r="F6688" s="81" t="str">
        <f>VLOOKUP(E6688,Customer[],2,FALSE)</f>
        <v>Su</v>
      </c>
      <c r="G6688" s="69" t="str">
        <f>VLOOKUP(E6688,Customer[],3,FALSE)</f>
        <v>Aung Sinkhoe Rd</v>
      </c>
      <c r="H6688" s="69" t="str">
        <f>VLOOKUP(E6688,Customer[],4,FALSE)</f>
        <v>Mangalardon</v>
      </c>
      <c r="I6688" s="48" t="s">
        <v>23</v>
      </c>
      <c r="J6688" s="82" t="str">
        <f>VLOOKUP(I6688,PGStock[],2,FALSE)</f>
        <v>Columbus Super Red Smooth 175 Ml</v>
      </c>
      <c r="K6688" s="71">
        <f>VLOOKUP(I6688,PGStock[],3,FALSE)</f>
        <v>0.17499999999999999</v>
      </c>
      <c r="L6688" s="47">
        <v>2</v>
      </c>
      <c r="M6688" s="47">
        <f>VLOOKUP(I6688,PGStock[],6,FALSE)</f>
        <v>100</v>
      </c>
      <c r="N6688" s="47">
        <f>+PGSales!$L6688*PGSales!$M6688</f>
        <v>200</v>
      </c>
    </row>
    <row r="6689" spans="1:14" hidden="1" x14ac:dyDescent="0.25">
      <c r="A6689" s="77">
        <f t="shared" si="616"/>
        <v>2025</v>
      </c>
      <c r="B6689" s="77">
        <f t="shared" si="617"/>
        <v>5</v>
      </c>
      <c r="C6689" s="73">
        <v>45791</v>
      </c>
      <c r="D6689" s="79" t="s">
        <v>1</v>
      </c>
      <c r="E6689" s="80" t="s">
        <v>182</v>
      </c>
      <c r="F6689" s="81" t="str">
        <f>VLOOKUP(E6689,Customer[],2,FALSE)</f>
        <v>Su</v>
      </c>
      <c r="G6689" s="69" t="str">
        <f>VLOOKUP(E6689,Customer[],3,FALSE)</f>
        <v>Aung Sinkhoe Rd</v>
      </c>
      <c r="H6689" s="69" t="str">
        <f>VLOOKUP(E6689,Customer[],4,FALSE)</f>
        <v>Mangalardon</v>
      </c>
      <c r="I6689" s="48" t="s">
        <v>18</v>
      </c>
      <c r="J6689" s="82" t="str">
        <f>VLOOKUP(I6689,PGStock[],2,FALSE)</f>
        <v>Formula Rum 350ml</v>
      </c>
      <c r="K6689" s="71">
        <f>VLOOKUP(I6689,PGStock[],3,FALSE)</f>
        <v>0.35</v>
      </c>
      <c r="L6689" s="47">
        <v>3</v>
      </c>
      <c r="M6689" s="47">
        <f>VLOOKUP(I6689,PGStock[],6,FALSE)</f>
        <v>150</v>
      </c>
      <c r="N6689" s="47">
        <f>+PGSales!$L6689*PGSales!$M6689</f>
        <v>450</v>
      </c>
    </row>
    <row r="6690" spans="1:14" hidden="1" x14ac:dyDescent="0.25">
      <c r="A6690" s="77">
        <f t="shared" si="616"/>
        <v>2025</v>
      </c>
      <c r="B6690" s="77">
        <f t="shared" si="617"/>
        <v>5</v>
      </c>
      <c r="C6690" s="73">
        <v>45791</v>
      </c>
      <c r="D6690" s="79" t="s">
        <v>186</v>
      </c>
      <c r="E6690" s="80" t="s">
        <v>184</v>
      </c>
      <c r="F6690" s="81" t="str">
        <f>VLOOKUP(E6690,Customer[],2,FALSE)</f>
        <v>Kaung Kin Think</v>
      </c>
      <c r="G6690" s="69" t="str">
        <f>VLOOKUP(E6690,Customer[],3,FALSE)</f>
        <v>Joephyu Rd</v>
      </c>
      <c r="H6690" s="69" t="str">
        <f>VLOOKUP(E6690,Customer[],4,FALSE)</f>
        <v>Mangalardon</v>
      </c>
      <c r="I6690" s="48" t="s">
        <v>25</v>
      </c>
      <c r="J6690" s="82" t="str">
        <f>VLOOKUP(I6690,PGStock[],2,FALSE)</f>
        <v>Columbus Super Red Smooth 350 Ml</v>
      </c>
      <c r="K6690" s="71">
        <f>VLOOKUP(I6690,PGStock[],3,FALSE)</f>
        <v>0.35</v>
      </c>
      <c r="L6690" s="47">
        <v>3</v>
      </c>
      <c r="M6690" s="47">
        <f>VLOOKUP(I6690,PGStock[],6,FALSE)</f>
        <v>150</v>
      </c>
      <c r="N6690" s="47">
        <f>+PGSales!$L6690*PGSales!$M6690</f>
        <v>450</v>
      </c>
    </row>
    <row r="6691" spans="1:14" hidden="1" x14ac:dyDescent="0.25">
      <c r="A6691" s="77">
        <f t="shared" si="616"/>
        <v>2025</v>
      </c>
      <c r="B6691" s="77">
        <f t="shared" si="617"/>
        <v>5</v>
      </c>
      <c r="C6691" s="73">
        <v>45791</v>
      </c>
      <c r="D6691" s="79" t="s">
        <v>186</v>
      </c>
      <c r="E6691" s="80" t="s">
        <v>184</v>
      </c>
      <c r="F6691" s="81" t="str">
        <f>VLOOKUP(E6691,Customer[],2,FALSE)</f>
        <v>Kaung Kin Think</v>
      </c>
      <c r="G6691" s="69" t="str">
        <f>VLOOKUP(E6691,Customer[],3,FALSE)</f>
        <v>Joephyu Rd</v>
      </c>
      <c r="H6691" s="69" t="str">
        <f>VLOOKUP(E6691,Customer[],4,FALSE)</f>
        <v>Mangalardon</v>
      </c>
      <c r="I6691" s="48" t="s">
        <v>23</v>
      </c>
      <c r="J6691" s="82" t="str">
        <f>VLOOKUP(I6691,PGStock[],2,FALSE)</f>
        <v>Columbus Super Red Smooth 175 Ml</v>
      </c>
      <c r="K6691" s="71">
        <f>VLOOKUP(I6691,PGStock[],3,FALSE)</f>
        <v>0.17499999999999999</v>
      </c>
      <c r="L6691" s="47">
        <v>1</v>
      </c>
      <c r="M6691" s="47">
        <f>VLOOKUP(I6691,PGStock[],6,FALSE)</f>
        <v>100</v>
      </c>
      <c r="N6691" s="47">
        <f>+PGSales!$L6691*PGSales!$M6691</f>
        <v>100</v>
      </c>
    </row>
    <row r="6692" spans="1:14" hidden="1" x14ac:dyDescent="0.25">
      <c r="A6692" s="77">
        <f t="shared" si="616"/>
        <v>2025</v>
      </c>
      <c r="B6692" s="77">
        <f t="shared" si="617"/>
        <v>5</v>
      </c>
      <c r="C6692" s="73">
        <v>45791</v>
      </c>
      <c r="D6692" s="79" t="s">
        <v>115</v>
      </c>
      <c r="E6692" s="80" t="s">
        <v>180</v>
      </c>
      <c r="F6692" s="81" t="str">
        <f>VLOOKUP(E6692,Customer[],2,FALSE)</f>
        <v>San Thit</v>
      </c>
      <c r="G6692" s="69" t="str">
        <f>VLOOKUP(E6692,Customer[],3,FALSE)</f>
        <v>Jone Phyu Rd</v>
      </c>
      <c r="H6692" s="69" t="str">
        <f>VLOOKUP(E6692,Customer[],4,FALSE)</f>
        <v>Mangalardon</v>
      </c>
      <c r="I6692" s="48" t="s">
        <v>25</v>
      </c>
      <c r="J6692" s="82" t="str">
        <f>VLOOKUP(I6692,PGStock[],2,FALSE)</f>
        <v>Columbus Super Red Smooth 350 Ml</v>
      </c>
      <c r="K6692" s="71">
        <f>VLOOKUP(I6692,PGStock[],3,FALSE)</f>
        <v>0.35</v>
      </c>
      <c r="L6692" s="47">
        <v>4</v>
      </c>
      <c r="M6692" s="47">
        <f>VLOOKUP(I6692,PGStock[],6,FALSE)</f>
        <v>150</v>
      </c>
      <c r="N6692" s="47">
        <f>+PGSales!$L6692*PGSales!$M6692</f>
        <v>600</v>
      </c>
    </row>
    <row r="6693" spans="1:14" hidden="1" x14ac:dyDescent="0.25">
      <c r="A6693" s="77">
        <f t="shared" si="616"/>
        <v>2025</v>
      </c>
      <c r="B6693" s="77">
        <f t="shared" si="617"/>
        <v>5</v>
      </c>
      <c r="C6693" s="73">
        <v>45791</v>
      </c>
      <c r="D6693" s="79" t="s">
        <v>2</v>
      </c>
      <c r="E6693" s="80" t="s">
        <v>758</v>
      </c>
      <c r="F6693" s="81" t="str">
        <f>VLOOKUP(E6693,Customer[],2,FALSE)</f>
        <v>Shwe Paler</v>
      </c>
      <c r="G6693" s="69" t="str">
        <f>VLOOKUP(E6693,Customer[],3,FALSE)</f>
        <v>Aung Thapay Rd</v>
      </c>
      <c r="H6693" s="69" t="str">
        <f>VLOOKUP(E6693,Customer[],4,FALSE)</f>
        <v>Mangalardon</v>
      </c>
      <c r="I6693" s="48" t="s">
        <v>25</v>
      </c>
      <c r="J6693" s="82" t="str">
        <f>VLOOKUP(I6693,PGStock[],2,FALSE)</f>
        <v>Columbus Super Red Smooth 350 Ml</v>
      </c>
      <c r="K6693" s="71">
        <f>VLOOKUP(I6693,PGStock[],3,FALSE)</f>
        <v>0.35</v>
      </c>
      <c r="L6693" s="47">
        <v>13</v>
      </c>
      <c r="M6693" s="47">
        <f>VLOOKUP(I6693,PGStock[],6,FALSE)</f>
        <v>150</v>
      </c>
      <c r="N6693" s="47">
        <f>+PGSales!$L6693*PGSales!$M6693</f>
        <v>1950</v>
      </c>
    </row>
    <row r="6694" spans="1:14" hidden="1" x14ac:dyDescent="0.25">
      <c r="A6694" s="77">
        <f t="shared" si="616"/>
        <v>2025</v>
      </c>
      <c r="B6694" s="77">
        <f t="shared" si="617"/>
        <v>5</v>
      </c>
      <c r="C6694" s="73">
        <v>45791</v>
      </c>
      <c r="D6694" s="79" t="s">
        <v>2</v>
      </c>
      <c r="E6694" s="80" t="s">
        <v>758</v>
      </c>
      <c r="F6694" s="81" t="str">
        <f>VLOOKUP(E6694,Customer[],2,FALSE)</f>
        <v>Shwe Paler</v>
      </c>
      <c r="G6694" s="69" t="str">
        <f>VLOOKUP(E6694,Customer[],3,FALSE)</f>
        <v>Aung Thapay Rd</v>
      </c>
      <c r="H6694" s="69" t="str">
        <f>VLOOKUP(E6694,Customer[],4,FALSE)</f>
        <v>Mangalardon</v>
      </c>
      <c r="I6694" s="48" t="s">
        <v>18</v>
      </c>
      <c r="J6694" s="82" t="str">
        <f>VLOOKUP(I6694,PGStock[],2,FALSE)</f>
        <v>Formula Rum 350ml</v>
      </c>
      <c r="K6694" s="71">
        <f>VLOOKUP(I6694,PGStock[],3,FALSE)</f>
        <v>0.35</v>
      </c>
      <c r="L6694" s="47">
        <v>6</v>
      </c>
      <c r="M6694" s="47">
        <f>VLOOKUP(I6694,PGStock[],6,FALSE)</f>
        <v>150</v>
      </c>
      <c r="N6694" s="47">
        <f>+PGSales!$L6694*PGSales!$M6694</f>
        <v>900</v>
      </c>
    </row>
    <row r="6695" spans="1:14" hidden="1" x14ac:dyDescent="0.25">
      <c r="A6695" s="77">
        <f t="shared" ref="A6695:A6707" si="618">YEAR(C6695)</f>
        <v>2025</v>
      </c>
      <c r="B6695" s="77">
        <f t="shared" ref="B6695:B6707" si="619">MONTH(C6695)</f>
        <v>5</v>
      </c>
      <c r="C6695" s="73">
        <v>45791</v>
      </c>
      <c r="D6695" s="79" t="s">
        <v>64</v>
      </c>
      <c r="E6695" s="80" t="s">
        <v>757</v>
      </c>
      <c r="F6695" s="81" t="str">
        <f>VLOOKUP(E6695,Customer[],2,FALSE)</f>
        <v>Shwe Layoung</v>
      </c>
      <c r="G6695" s="69" t="str">
        <f>VLOOKUP(E6695,Customer[],3,FALSE)</f>
        <v>Aung mae Tharyar Rd</v>
      </c>
      <c r="H6695" s="69" t="str">
        <f>VLOOKUP(E6695,Customer[],4,FALSE)</f>
        <v>Mangalardon</v>
      </c>
      <c r="I6695" s="48" t="s">
        <v>25</v>
      </c>
      <c r="J6695" s="82" t="str">
        <f>VLOOKUP(I6695,PGStock[],2,FALSE)</f>
        <v>Columbus Super Red Smooth 350 Ml</v>
      </c>
      <c r="K6695" s="71">
        <f>VLOOKUP(I6695,PGStock[],3,FALSE)</f>
        <v>0.35</v>
      </c>
      <c r="L6695" s="47">
        <v>6</v>
      </c>
      <c r="M6695" s="47">
        <f>VLOOKUP(I6695,PGStock[],6,FALSE)</f>
        <v>150</v>
      </c>
      <c r="N6695" s="47">
        <f>+PGSales!$L6695*PGSales!$M6695</f>
        <v>900</v>
      </c>
    </row>
    <row r="6696" spans="1:14" hidden="1" x14ac:dyDescent="0.25">
      <c r="A6696" s="77">
        <f t="shared" si="618"/>
        <v>2025</v>
      </c>
      <c r="B6696" s="77">
        <f t="shared" si="619"/>
        <v>5</v>
      </c>
      <c r="C6696" s="73">
        <v>45791</v>
      </c>
      <c r="D6696" s="79" t="s">
        <v>64</v>
      </c>
      <c r="E6696" s="80" t="s">
        <v>757</v>
      </c>
      <c r="F6696" s="81" t="str">
        <f>VLOOKUP(E6696,Customer[],2,FALSE)</f>
        <v>Shwe Layoung</v>
      </c>
      <c r="G6696" s="69" t="str">
        <f>VLOOKUP(E6696,Customer[],3,FALSE)</f>
        <v>Aung mae Tharyar Rd</v>
      </c>
      <c r="H6696" s="69" t="str">
        <f>VLOOKUP(E6696,Customer[],4,FALSE)</f>
        <v>Mangalardon</v>
      </c>
      <c r="I6696" s="48" t="s">
        <v>20</v>
      </c>
      <c r="J6696" s="82" t="str">
        <f>VLOOKUP(I6696,PGStock[],2,FALSE)</f>
        <v>Formula Rum 700ml</v>
      </c>
      <c r="K6696" s="71">
        <f>VLOOKUP(I6696,PGStock[],3,FALSE)</f>
        <v>0.7</v>
      </c>
      <c r="L6696" s="47">
        <v>1</v>
      </c>
      <c r="M6696" s="47">
        <f>VLOOKUP(I6696,PGStock[],6,FALSE)</f>
        <v>200</v>
      </c>
      <c r="N6696" s="47">
        <f>+PGSales!$L6696*PGSales!$M6696</f>
        <v>200</v>
      </c>
    </row>
    <row r="6697" spans="1:14" hidden="1" x14ac:dyDescent="0.25">
      <c r="A6697" s="77">
        <f t="shared" si="618"/>
        <v>2025</v>
      </c>
      <c r="B6697" s="77">
        <f t="shared" si="619"/>
        <v>5</v>
      </c>
      <c r="C6697" s="73">
        <v>45791</v>
      </c>
      <c r="D6697" s="79" t="s">
        <v>0</v>
      </c>
      <c r="E6697" s="80" t="s">
        <v>595</v>
      </c>
      <c r="F6697" s="81" t="str">
        <f>VLOOKUP(E6697,Customer[],2,FALSE)</f>
        <v>Shwe Yee Linn</v>
      </c>
      <c r="G6697" s="69" t="str">
        <f>VLOOKUP(E6697,Customer[],3,FALSE)</f>
        <v>Padamyar Rd</v>
      </c>
      <c r="H6697" s="69" t="str">
        <f>VLOOKUP(E6697,Customer[],4,FALSE)</f>
        <v>Mangalardon</v>
      </c>
      <c r="I6697" s="48" t="s">
        <v>25</v>
      </c>
      <c r="J6697" s="82" t="str">
        <f>VLOOKUP(I6697,PGStock[],2,FALSE)</f>
        <v>Columbus Super Red Smooth 350 Ml</v>
      </c>
      <c r="K6697" s="71">
        <f>VLOOKUP(I6697,PGStock[],3,FALSE)</f>
        <v>0.35</v>
      </c>
      <c r="L6697" s="47">
        <v>2</v>
      </c>
      <c r="M6697" s="47">
        <f>VLOOKUP(I6697,PGStock[],6,FALSE)</f>
        <v>150</v>
      </c>
      <c r="N6697" s="47">
        <f>+PGSales!$L6697*PGSales!$M6697</f>
        <v>300</v>
      </c>
    </row>
    <row r="6698" spans="1:14" hidden="1" x14ac:dyDescent="0.25">
      <c r="A6698" s="77">
        <f t="shared" si="618"/>
        <v>2025</v>
      </c>
      <c r="B6698" s="77">
        <f t="shared" si="619"/>
        <v>5</v>
      </c>
      <c r="C6698" s="73">
        <v>45791</v>
      </c>
      <c r="D6698" s="79" t="s">
        <v>0</v>
      </c>
      <c r="E6698" s="80" t="s">
        <v>595</v>
      </c>
      <c r="F6698" s="81" t="str">
        <f>VLOOKUP(E6698,Customer[],2,FALSE)</f>
        <v>Shwe Yee Linn</v>
      </c>
      <c r="G6698" s="69" t="str">
        <f>VLOOKUP(E6698,Customer[],3,FALSE)</f>
        <v>Padamyar Rd</v>
      </c>
      <c r="H6698" s="69" t="str">
        <f>VLOOKUP(E6698,Customer[],4,FALSE)</f>
        <v>Mangalardon</v>
      </c>
      <c r="I6698" s="48" t="s">
        <v>18</v>
      </c>
      <c r="J6698" s="82" t="str">
        <f>VLOOKUP(I6698,PGStock[],2,FALSE)</f>
        <v>Formula Rum 350ml</v>
      </c>
      <c r="K6698" s="71">
        <f>VLOOKUP(I6698,PGStock[],3,FALSE)</f>
        <v>0.35</v>
      </c>
      <c r="L6698" s="47">
        <v>1</v>
      </c>
      <c r="M6698" s="47">
        <f>VLOOKUP(I6698,PGStock[],6,FALSE)</f>
        <v>150</v>
      </c>
      <c r="N6698" s="47">
        <f>+PGSales!$L6698*PGSales!$M6698</f>
        <v>150</v>
      </c>
    </row>
    <row r="6699" spans="1:14" hidden="1" x14ac:dyDescent="0.25">
      <c r="A6699" s="77">
        <f t="shared" si="618"/>
        <v>2025</v>
      </c>
      <c r="B6699" s="77">
        <f t="shared" si="619"/>
        <v>5</v>
      </c>
      <c r="C6699" s="73">
        <v>45791</v>
      </c>
      <c r="D6699" s="79" t="s">
        <v>187</v>
      </c>
      <c r="E6699" s="80" t="s">
        <v>607</v>
      </c>
      <c r="F6699" s="81" t="str">
        <f>VLOOKUP(E6699,Customer[],2,FALSE)</f>
        <v>Happy Day</v>
      </c>
      <c r="G6699" s="69" t="str">
        <f>VLOOKUP(E6699,Customer[],3,FALSE)</f>
        <v>Padamyar Rd</v>
      </c>
      <c r="H6699" s="69" t="str">
        <f>VLOOKUP(E6699,Customer[],4,FALSE)</f>
        <v>Mangalardon</v>
      </c>
      <c r="I6699" s="48" t="s">
        <v>25</v>
      </c>
      <c r="J6699" s="82" t="str">
        <f>VLOOKUP(I6699,PGStock[],2,FALSE)</f>
        <v>Columbus Super Red Smooth 350 Ml</v>
      </c>
      <c r="K6699" s="71">
        <f>VLOOKUP(I6699,PGStock[],3,FALSE)</f>
        <v>0.35</v>
      </c>
      <c r="L6699" s="47">
        <v>1</v>
      </c>
      <c r="M6699" s="47">
        <f>VLOOKUP(I6699,PGStock[],6,FALSE)</f>
        <v>150</v>
      </c>
      <c r="N6699" s="47">
        <f>+PGSales!$L6699*PGSales!$M6699</f>
        <v>150</v>
      </c>
    </row>
    <row r="6700" spans="1:14" hidden="1" x14ac:dyDescent="0.25">
      <c r="A6700" s="77">
        <f t="shared" si="618"/>
        <v>2025</v>
      </c>
      <c r="B6700" s="77">
        <f t="shared" si="619"/>
        <v>5</v>
      </c>
      <c r="C6700" s="73">
        <v>45791</v>
      </c>
      <c r="D6700" s="79" t="s">
        <v>187</v>
      </c>
      <c r="E6700" s="80" t="s">
        <v>607</v>
      </c>
      <c r="F6700" s="81" t="str">
        <f>VLOOKUP(E6700,Customer[],2,FALSE)</f>
        <v>Happy Day</v>
      </c>
      <c r="G6700" s="69" t="str">
        <f>VLOOKUP(E6700,Customer[],3,FALSE)</f>
        <v>Padamyar Rd</v>
      </c>
      <c r="H6700" s="69" t="str">
        <f>VLOOKUP(E6700,Customer[],4,FALSE)</f>
        <v>Mangalardon</v>
      </c>
      <c r="I6700" s="48" t="s">
        <v>18</v>
      </c>
      <c r="J6700" s="82" t="str">
        <f>VLOOKUP(I6700,PGStock[],2,FALSE)</f>
        <v>Formula Rum 350ml</v>
      </c>
      <c r="K6700" s="71">
        <f>VLOOKUP(I6700,PGStock[],3,FALSE)</f>
        <v>0.35</v>
      </c>
      <c r="L6700" s="47">
        <v>2</v>
      </c>
      <c r="M6700" s="47">
        <f>VLOOKUP(I6700,PGStock[],6,FALSE)</f>
        <v>150</v>
      </c>
      <c r="N6700" s="47">
        <f>+PGSales!$L6700*PGSales!$M6700</f>
        <v>300</v>
      </c>
    </row>
    <row r="6701" spans="1:14" hidden="1" x14ac:dyDescent="0.25">
      <c r="A6701" s="77">
        <f t="shared" si="618"/>
        <v>2025</v>
      </c>
      <c r="B6701" s="77">
        <f t="shared" si="619"/>
        <v>5</v>
      </c>
      <c r="C6701" s="73">
        <v>45792</v>
      </c>
      <c r="D6701" s="79" t="s">
        <v>62</v>
      </c>
      <c r="E6701" s="80" t="s">
        <v>176</v>
      </c>
      <c r="F6701" s="81" t="str">
        <f>VLOOKUP(E6701,Customer[],2,FALSE)</f>
        <v>Lamin</v>
      </c>
      <c r="G6701" s="69" t="str">
        <f>VLOOKUP(E6701,Customer[],3,FALSE)</f>
        <v>No (4) Rd</v>
      </c>
      <c r="H6701" s="69" t="str">
        <f>VLOOKUP(E6701,Customer[],4,FALSE)</f>
        <v xml:space="preserve">Shwepyithar </v>
      </c>
      <c r="I6701" s="48" t="s">
        <v>25</v>
      </c>
      <c r="J6701" s="82" t="str">
        <f>VLOOKUP(I6701,PGStock[],2,FALSE)</f>
        <v>Columbus Super Red Smooth 350 Ml</v>
      </c>
      <c r="K6701" s="71">
        <f>VLOOKUP(I6701,PGStock[],3,FALSE)</f>
        <v>0.35</v>
      </c>
      <c r="L6701" s="47">
        <v>2</v>
      </c>
      <c r="M6701" s="47">
        <f>VLOOKUP(I6701,PGStock[],6,FALSE)</f>
        <v>150</v>
      </c>
      <c r="N6701" s="47">
        <f>+PGSales!$L6701*PGSales!$M6701</f>
        <v>300</v>
      </c>
    </row>
    <row r="6702" spans="1:14" hidden="1" x14ac:dyDescent="0.25">
      <c r="A6702" s="77">
        <f t="shared" si="618"/>
        <v>2025</v>
      </c>
      <c r="B6702" s="77">
        <f t="shared" si="619"/>
        <v>5</v>
      </c>
      <c r="C6702" s="73">
        <v>45792</v>
      </c>
      <c r="D6702" s="79" t="s">
        <v>62</v>
      </c>
      <c r="E6702" s="80" t="s">
        <v>176</v>
      </c>
      <c r="F6702" s="81" t="str">
        <f>VLOOKUP(E6702,Customer[],2,FALSE)</f>
        <v>Lamin</v>
      </c>
      <c r="G6702" s="69" t="str">
        <f>VLOOKUP(E6702,Customer[],3,FALSE)</f>
        <v>No (4) Rd</v>
      </c>
      <c r="H6702" s="69" t="str">
        <f>VLOOKUP(E6702,Customer[],4,FALSE)</f>
        <v xml:space="preserve">Shwepyithar </v>
      </c>
      <c r="I6702" s="48" t="s">
        <v>18</v>
      </c>
      <c r="J6702" s="82" t="str">
        <f>VLOOKUP(I6702,PGStock[],2,FALSE)</f>
        <v>Formula Rum 350ml</v>
      </c>
      <c r="K6702" s="71">
        <f>VLOOKUP(I6702,PGStock[],3,FALSE)</f>
        <v>0.35</v>
      </c>
      <c r="L6702" s="47">
        <v>2</v>
      </c>
      <c r="M6702" s="47">
        <f>VLOOKUP(I6702,PGStock[],6,FALSE)</f>
        <v>150</v>
      </c>
      <c r="N6702" s="47">
        <f>+PGSales!$L6702*PGSales!$M6702</f>
        <v>300</v>
      </c>
    </row>
    <row r="6703" spans="1:14" hidden="1" x14ac:dyDescent="0.25">
      <c r="A6703" s="77">
        <f t="shared" si="618"/>
        <v>2025</v>
      </c>
      <c r="B6703" s="77">
        <f t="shared" si="619"/>
        <v>5</v>
      </c>
      <c r="C6703" s="73">
        <v>45792</v>
      </c>
      <c r="D6703" s="79" t="s">
        <v>56</v>
      </c>
      <c r="E6703" s="80" t="s">
        <v>230</v>
      </c>
      <c r="F6703" s="81" t="str">
        <f>VLOOKUP(E6703,Customer[],2,FALSE)</f>
        <v>KZ</v>
      </c>
      <c r="G6703" s="69" t="str">
        <f>VLOOKUP(E6703,Customer[],3,FALSE)</f>
        <v>kantharyar Rd</v>
      </c>
      <c r="H6703" s="69" t="str">
        <f>VLOOKUP(E6703,Customer[],4,FALSE)</f>
        <v xml:space="preserve">Shwepyithar </v>
      </c>
      <c r="I6703" s="48" t="s">
        <v>25</v>
      </c>
      <c r="J6703" s="82" t="str">
        <f>VLOOKUP(I6703,PGStock[],2,FALSE)</f>
        <v>Columbus Super Red Smooth 350 Ml</v>
      </c>
      <c r="K6703" s="71">
        <f>VLOOKUP(I6703,PGStock[],3,FALSE)</f>
        <v>0.35</v>
      </c>
      <c r="L6703" s="47">
        <v>4</v>
      </c>
      <c r="M6703" s="47">
        <f>VLOOKUP(I6703,PGStock[],6,FALSE)</f>
        <v>150</v>
      </c>
      <c r="N6703" s="47">
        <f>+PGSales!$L6703*PGSales!$M6703</f>
        <v>600</v>
      </c>
    </row>
    <row r="6704" spans="1:14" hidden="1" x14ac:dyDescent="0.25">
      <c r="A6704" s="77">
        <f t="shared" si="618"/>
        <v>2025</v>
      </c>
      <c r="B6704" s="77">
        <f t="shared" si="619"/>
        <v>5</v>
      </c>
      <c r="C6704" s="73">
        <v>45792</v>
      </c>
      <c r="D6704" s="79" t="s">
        <v>56</v>
      </c>
      <c r="E6704" s="80" t="s">
        <v>230</v>
      </c>
      <c r="F6704" s="81" t="str">
        <f>VLOOKUP(E6704,Customer[],2,FALSE)</f>
        <v>KZ</v>
      </c>
      <c r="G6704" s="69" t="str">
        <f>VLOOKUP(E6704,Customer[],3,FALSE)</f>
        <v>kantharyar Rd</v>
      </c>
      <c r="H6704" s="69" t="str">
        <f>VLOOKUP(E6704,Customer[],4,FALSE)</f>
        <v xml:space="preserve">Shwepyithar </v>
      </c>
      <c r="I6704" s="48" t="s">
        <v>18</v>
      </c>
      <c r="J6704" s="82" t="str">
        <f>VLOOKUP(I6704,PGStock[],2,FALSE)</f>
        <v>Formula Rum 350ml</v>
      </c>
      <c r="K6704" s="71">
        <f>VLOOKUP(I6704,PGStock[],3,FALSE)</f>
        <v>0.35</v>
      </c>
      <c r="L6704" s="47">
        <v>1</v>
      </c>
      <c r="M6704" s="47">
        <f>VLOOKUP(I6704,PGStock[],6,FALSE)</f>
        <v>150</v>
      </c>
      <c r="N6704" s="47">
        <f>+PGSales!$L6704*PGSales!$M6704</f>
        <v>150</v>
      </c>
    </row>
    <row r="6705" spans="1:14" hidden="1" x14ac:dyDescent="0.25">
      <c r="A6705" s="77">
        <f t="shared" si="618"/>
        <v>2025</v>
      </c>
      <c r="B6705" s="77">
        <f t="shared" si="619"/>
        <v>5</v>
      </c>
      <c r="C6705" s="73">
        <v>45792</v>
      </c>
      <c r="D6705" s="79" t="s">
        <v>365</v>
      </c>
      <c r="E6705" s="80" t="s">
        <v>290</v>
      </c>
      <c r="F6705" s="81" t="str">
        <f>VLOOKUP(E6705,Customer[],2,FALSE)</f>
        <v>Toe Twat Wai</v>
      </c>
      <c r="G6705" s="69" t="str">
        <f>VLOOKUP(E6705,Customer[],3,FALSE)</f>
        <v>Badamar St</v>
      </c>
      <c r="H6705" s="69" t="str">
        <f>VLOOKUP(E6705,Customer[],4,FALSE)</f>
        <v xml:space="preserve">Shwepyithar </v>
      </c>
      <c r="I6705" s="48" t="s">
        <v>25</v>
      </c>
      <c r="J6705" s="82" t="str">
        <f>VLOOKUP(I6705,PGStock[],2,FALSE)</f>
        <v>Columbus Super Red Smooth 350 Ml</v>
      </c>
      <c r="K6705" s="71">
        <f>VLOOKUP(I6705,PGStock[],3,FALSE)</f>
        <v>0.35</v>
      </c>
      <c r="L6705" s="47">
        <v>4</v>
      </c>
      <c r="M6705" s="47">
        <f>VLOOKUP(I6705,PGStock[],6,FALSE)</f>
        <v>150</v>
      </c>
      <c r="N6705" s="47">
        <f>+PGSales!$L6705*PGSales!$M6705</f>
        <v>600</v>
      </c>
    </row>
    <row r="6706" spans="1:14" hidden="1" x14ac:dyDescent="0.25">
      <c r="A6706" s="77">
        <f t="shared" si="618"/>
        <v>2025</v>
      </c>
      <c r="B6706" s="77">
        <f t="shared" si="619"/>
        <v>5</v>
      </c>
      <c r="C6706" s="73">
        <v>45792</v>
      </c>
      <c r="D6706" s="79" t="s">
        <v>365</v>
      </c>
      <c r="E6706" s="80" t="s">
        <v>290</v>
      </c>
      <c r="F6706" s="81" t="str">
        <f>VLOOKUP(E6706,Customer[],2,FALSE)</f>
        <v>Toe Twat Wai</v>
      </c>
      <c r="G6706" s="69" t="str">
        <f>VLOOKUP(E6706,Customer[],3,FALSE)</f>
        <v>Badamar St</v>
      </c>
      <c r="H6706" s="69" t="str">
        <f>VLOOKUP(E6706,Customer[],4,FALSE)</f>
        <v xml:space="preserve">Shwepyithar </v>
      </c>
      <c r="I6706" s="48" t="s">
        <v>20</v>
      </c>
      <c r="J6706" s="82" t="str">
        <f>VLOOKUP(I6706,PGStock[],2,FALSE)</f>
        <v>Formula Rum 700ml</v>
      </c>
      <c r="K6706" s="71">
        <f>VLOOKUP(I6706,PGStock[],3,FALSE)</f>
        <v>0.7</v>
      </c>
      <c r="L6706" s="47">
        <v>1</v>
      </c>
      <c r="M6706" s="47">
        <f>VLOOKUP(I6706,PGStock[],6,FALSE)</f>
        <v>200</v>
      </c>
      <c r="N6706" s="47">
        <f>+PGSales!$L6706*PGSales!$M6706</f>
        <v>200</v>
      </c>
    </row>
    <row r="6707" spans="1:14" hidden="1" x14ac:dyDescent="0.25">
      <c r="A6707" s="77">
        <f t="shared" si="618"/>
        <v>2025</v>
      </c>
      <c r="B6707" s="77">
        <f t="shared" si="619"/>
        <v>5</v>
      </c>
      <c r="C6707" s="73">
        <v>45792</v>
      </c>
      <c r="D6707" s="79" t="s">
        <v>365</v>
      </c>
      <c r="E6707" s="80" t="s">
        <v>290</v>
      </c>
      <c r="F6707" s="81" t="str">
        <f>VLOOKUP(E6707,Customer[],2,FALSE)</f>
        <v>Toe Twat Wai</v>
      </c>
      <c r="G6707" s="69" t="str">
        <f>VLOOKUP(E6707,Customer[],3,FALSE)</f>
        <v>Badamar St</v>
      </c>
      <c r="H6707" s="69" t="str">
        <f>VLOOKUP(E6707,Customer[],4,FALSE)</f>
        <v xml:space="preserve">Shwepyithar </v>
      </c>
      <c r="I6707" s="48" t="s">
        <v>18</v>
      </c>
      <c r="J6707" s="82" t="str">
        <f>VLOOKUP(I6707,PGStock[],2,FALSE)</f>
        <v>Formula Rum 350ml</v>
      </c>
      <c r="K6707" s="71">
        <f>VLOOKUP(I6707,PGStock[],3,FALSE)</f>
        <v>0.35</v>
      </c>
      <c r="L6707" s="47">
        <v>2</v>
      </c>
      <c r="M6707" s="47">
        <f>VLOOKUP(I6707,PGStock[],6,FALSE)</f>
        <v>150</v>
      </c>
      <c r="N6707" s="47">
        <f>+PGSales!$L6707*PGSales!$M6707</f>
        <v>300</v>
      </c>
    </row>
    <row r="6708" spans="1:14" hidden="1" x14ac:dyDescent="0.25">
      <c r="A6708" s="77">
        <f t="shared" ref="A6708:A6768" si="620">YEAR(C6708)</f>
        <v>2025</v>
      </c>
      <c r="B6708" s="77">
        <f t="shared" ref="B6708:B6768" si="621">MONTH(C6708)</f>
        <v>5</v>
      </c>
      <c r="C6708" s="73">
        <v>45792</v>
      </c>
      <c r="D6708" s="79" t="s">
        <v>109</v>
      </c>
      <c r="E6708" s="80" t="s">
        <v>228</v>
      </c>
      <c r="F6708" s="81" t="str">
        <f>VLOOKUP(E6708,Customer[],2,FALSE)</f>
        <v>Myintmo</v>
      </c>
      <c r="G6708" s="69" t="str">
        <f>VLOOKUP(E6708,Customer[],3,FALSE)</f>
        <v>Bayin Naung Rd</v>
      </c>
      <c r="H6708" s="69" t="str">
        <f>VLOOKUP(E6708,Customer[],4,FALSE)</f>
        <v xml:space="preserve">Shwepyithar </v>
      </c>
      <c r="I6708" s="48" t="s">
        <v>25</v>
      </c>
      <c r="J6708" s="82" t="str">
        <f>VLOOKUP(I6708,PGStock[],2,FALSE)</f>
        <v>Columbus Super Red Smooth 350 Ml</v>
      </c>
      <c r="K6708" s="71">
        <f>VLOOKUP(I6708,PGStock[],3,FALSE)</f>
        <v>0.35</v>
      </c>
      <c r="L6708" s="47">
        <v>2</v>
      </c>
      <c r="M6708" s="47">
        <f>VLOOKUP(I6708,PGStock[],6,FALSE)</f>
        <v>150</v>
      </c>
      <c r="N6708" s="47">
        <f>+PGSales!$L6708*PGSales!$M6708</f>
        <v>300</v>
      </c>
    </row>
    <row r="6709" spans="1:14" hidden="1" x14ac:dyDescent="0.25">
      <c r="A6709" s="77">
        <f t="shared" si="620"/>
        <v>2025</v>
      </c>
      <c r="B6709" s="77">
        <f t="shared" si="621"/>
        <v>5</v>
      </c>
      <c r="C6709" s="73">
        <v>45792</v>
      </c>
      <c r="D6709" s="79" t="s">
        <v>109</v>
      </c>
      <c r="E6709" s="80" t="s">
        <v>228</v>
      </c>
      <c r="F6709" s="81" t="str">
        <f>VLOOKUP(E6709,Customer[],2,FALSE)</f>
        <v>Myintmo</v>
      </c>
      <c r="G6709" s="69" t="str">
        <f>VLOOKUP(E6709,Customer[],3,FALSE)</f>
        <v>Bayin Naung Rd</v>
      </c>
      <c r="H6709" s="69" t="str">
        <f>VLOOKUP(E6709,Customer[],4,FALSE)</f>
        <v xml:space="preserve">Shwepyithar </v>
      </c>
      <c r="I6709" s="48" t="s">
        <v>18</v>
      </c>
      <c r="J6709" s="82" t="str">
        <f>VLOOKUP(I6709,PGStock[],2,FALSE)</f>
        <v>Formula Rum 350ml</v>
      </c>
      <c r="K6709" s="71">
        <f>VLOOKUP(I6709,PGStock[],3,FALSE)</f>
        <v>0.35</v>
      </c>
      <c r="L6709" s="47">
        <v>1</v>
      </c>
      <c r="M6709" s="47">
        <f>VLOOKUP(I6709,PGStock[],6,FALSE)</f>
        <v>150</v>
      </c>
      <c r="N6709" s="47">
        <f>+PGSales!$L6709*PGSales!$M6709</f>
        <v>150</v>
      </c>
    </row>
    <row r="6710" spans="1:14" hidden="1" x14ac:dyDescent="0.25">
      <c r="A6710" s="77">
        <f t="shared" si="620"/>
        <v>2025</v>
      </c>
      <c r="B6710" s="77">
        <f t="shared" si="621"/>
        <v>5</v>
      </c>
      <c r="C6710" s="73">
        <v>45792</v>
      </c>
      <c r="D6710" s="79" t="s">
        <v>60</v>
      </c>
      <c r="E6710" s="80" t="s">
        <v>303</v>
      </c>
      <c r="F6710" s="81" t="str">
        <f>VLOOKUP(E6710,Customer[],2,FALSE)</f>
        <v>Wine</v>
      </c>
      <c r="G6710" s="69" t="str">
        <f>VLOOKUP(E6710,Customer[],3,FALSE)</f>
        <v>Hlawaga Rd</v>
      </c>
      <c r="H6710" s="69" t="str">
        <f>VLOOKUP(E6710,Customer[],4,FALSE)</f>
        <v xml:space="preserve">Shwepyithar </v>
      </c>
      <c r="I6710" s="48" t="s">
        <v>27</v>
      </c>
      <c r="J6710" s="82" t="str">
        <f>VLOOKUP(I6710,PGStock[],2,FALSE)</f>
        <v>Columbus Super Red Smooth 700 Ml</v>
      </c>
      <c r="K6710" s="71">
        <f>VLOOKUP(I6710,PGStock[],3,FALSE)</f>
        <v>0.7</v>
      </c>
      <c r="L6710" s="47">
        <v>2</v>
      </c>
      <c r="M6710" s="47">
        <f>VLOOKUP(I6710,PGStock[],6,FALSE)</f>
        <v>200</v>
      </c>
      <c r="N6710" s="47">
        <f>+PGSales!$L6710*PGSales!$M6710</f>
        <v>400</v>
      </c>
    </row>
    <row r="6711" spans="1:14" hidden="1" x14ac:dyDescent="0.25">
      <c r="A6711" s="77">
        <f t="shared" si="620"/>
        <v>2025</v>
      </c>
      <c r="B6711" s="77">
        <f t="shared" si="621"/>
        <v>5</v>
      </c>
      <c r="C6711" s="73">
        <v>45792</v>
      </c>
      <c r="D6711" s="79" t="s">
        <v>60</v>
      </c>
      <c r="E6711" s="80" t="s">
        <v>303</v>
      </c>
      <c r="F6711" s="81" t="str">
        <f>VLOOKUP(E6711,Customer[],2,FALSE)</f>
        <v>Wine</v>
      </c>
      <c r="G6711" s="69" t="str">
        <f>VLOOKUP(E6711,Customer[],3,FALSE)</f>
        <v>Hlawaga Rd</v>
      </c>
      <c r="H6711" s="69" t="str">
        <f>VLOOKUP(E6711,Customer[],4,FALSE)</f>
        <v xml:space="preserve">Shwepyithar </v>
      </c>
      <c r="I6711" s="48" t="s">
        <v>25</v>
      </c>
      <c r="J6711" s="82" t="str">
        <f>VLOOKUP(I6711,PGStock[],2,FALSE)</f>
        <v>Columbus Super Red Smooth 350 Ml</v>
      </c>
      <c r="K6711" s="71">
        <f>VLOOKUP(I6711,PGStock[],3,FALSE)</f>
        <v>0.35</v>
      </c>
      <c r="L6711" s="47">
        <v>12</v>
      </c>
      <c r="M6711" s="47">
        <f>VLOOKUP(I6711,PGStock[],6,FALSE)</f>
        <v>150</v>
      </c>
      <c r="N6711" s="47">
        <f>+PGSales!$L6711*PGSales!$M6711</f>
        <v>1800</v>
      </c>
    </row>
    <row r="6712" spans="1:14" hidden="1" x14ac:dyDescent="0.25">
      <c r="A6712" s="77">
        <f t="shared" si="620"/>
        <v>2025</v>
      </c>
      <c r="B6712" s="77">
        <f t="shared" si="621"/>
        <v>5</v>
      </c>
      <c r="C6712" s="73">
        <v>45792</v>
      </c>
      <c r="D6712" s="79" t="s">
        <v>60</v>
      </c>
      <c r="E6712" s="80" t="s">
        <v>303</v>
      </c>
      <c r="F6712" s="81" t="str">
        <f>VLOOKUP(E6712,Customer[],2,FALSE)</f>
        <v>Wine</v>
      </c>
      <c r="G6712" s="69" t="str">
        <f>VLOOKUP(E6712,Customer[],3,FALSE)</f>
        <v>Hlawaga Rd</v>
      </c>
      <c r="H6712" s="69" t="str">
        <f>VLOOKUP(E6712,Customer[],4,FALSE)</f>
        <v xml:space="preserve">Shwepyithar </v>
      </c>
      <c r="I6712" s="48" t="s">
        <v>18</v>
      </c>
      <c r="J6712" s="82" t="str">
        <f>VLOOKUP(I6712,PGStock[],2,FALSE)</f>
        <v>Formula Rum 350ml</v>
      </c>
      <c r="K6712" s="71">
        <f>VLOOKUP(I6712,PGStock[],3,FALSE)</f>
        <v>0.35</v>
      </c>
      <c r="L6712" s="47">
        <v>3</v>
      </c>
      <c r="M6712" s="47">
        <f>VLOOKUP(I6712,PGStock[],6,FALSE)</f>
        <v>150</v>
      </c>
      <c r="N6712" s="47">
        <f>+PGSales!$L6712*PGSales!$M6712</f>
        <v>450</v>
      </c>
    </row>
    <row r="6713" spans="1:14" hidden="1" x14ac:dyDescent="0.25">
      <c r="A6713" s="77">
        <f t="shared" si="620"/>
        <v>2025</v>
      </c>
      <c r="B6713" s="77">
        <f t="shared" si="621"/>
        <v>5</v>
      </c>
      <c r="C6713" s="73">
        <v>45792</v>
      </c>
      <c r="D6713" s="79" t="s">
        <v>66</v>
      </c>
      <c r="E6713" s="80" t="s">
        <v>629</v>
      </c>
      <c r="F6713" s="81" t="str">
        <f>VLOOKUP(E6713,Customer[],2,FALSE)</f>
        <v>Sin Pauk</v>
      </c>
      <c r="G6713" s="69" t="str">
        <f>VLOOKUP(E6713,Customer[],3,FALSE)</f>
        <v>Hlawaga Rd</v>
      </c>
      <c r="H6713" s="69" t="str">
        <f>VLOOKUP(E6713,Customer[],4,FALSE)</f>
        <v xml:space="preserve">Shwepyithar </v>
      </c>
      <c r="I6713" s="48" t="s">
        <v>25</v>
      </c>
      <c r="J6713" s="82" t="str">
        <f>VLOOKUP(I6713,PGStock[],2,FALSE)</f>
        <v>Columbus Super Red Smooth 350 Ml</v>
      </c>
      <c r="K6713" s="71">
        <f>VLOOKUP(I6713,PGStock[],3,FALSE)</f>
        <v>0.35</v>
      </c>
      <c r="L6713" s="47">
        <v>2</v>
      </c>
      <c r="M6713" s="47">
        <f>VLOOKUP(I6713,PGStock[],6,FALSE)</f>
        <v>150</v>
      </c>
      <c r="N6713" s="47">
        <f>+PGSales!$L6713*PGSales!$M6713</f>
        <v>300</v>
      </c>
    </row>
    <row r="6714" spans="1:14" hidden="1" x14ac:dyDescent="0.25">
      <c r="A6714" s="77">
        <f t="shared" si="620"/>
        <v>2025</v>
      </c>
      <c r="B6714" s="77">
        <f t="shared" si="621"/>
        <v>5</v>
      </c>
      <c r="C6714" s="73">
        <v>45792</v>
      </c>
      <c r="D6714" s="79" t="s">
        <v>66</v>
      </c>
      <c r="E6714" s="80" t="s">
        <v>629</v>
      </c>
      <c r="F6714" s="81" t="str">
        <f>VLOOKUP(E6714,Customer[],2,FALSE)</f>
        <v>Sin Pauk</v>
      </c>
      <c r="G6714" s="69" t="str">
        <f>VLOOKUP(E6714,Customer[],3,FALSE)</f>
        <v>Hlawaga Rd</v>
      </c>
      <c r="H6714" s="69" t="str">
        <f>VLOOKUP(E6714,Customer[],4,FALSE)</f>
        <v xml:space="preserve">Shwepyithar </v>
      </c>
      <c r="I6714" s="48" t="s">
        <v>18</v>
      </c>
      <c r="J6714" s="82" t="str">
        <f>VLOOKUP(I6714,PGStock[],2,FALSE)</f>
        <v>Formula Rum 350ml</v>
      </c>
      <c r="K6714" s="71">
        <f>VLOOKUP(I6714,PGStock[],3,FALSE)</f>
        <v>0.35</v>
      </c>
      <c r="L6714" s="47">
        <v>4</v>
      </c>
      <c r="M6714" s="47">
        <f>VLOOKUP(I6714,PGStock[],6,FALSE)</f>
        <v>150</v>
      </c>
      <c r="N6714" s="47">
        <f>+PGSales!$L6714*PGSales!$M6714</f>
        <v>600</v>
      </c>
    </row>
    <row r="6715" spans="1:14" hidden="1" x14ac:dyDescent="0.25">
      <c r="A6715" s="77">
        <f t="shared" si="620"/>
        <v>2025</v>
      </c>
      <c r="B6715" s="77">
        <f t="shared" si="621"/>
        <v>5</v>
      </c>
      <c r="C6715" s="73">
        <v>45792</v>
      </c>
      <c r="D6715" s="79" t="s">
        <v>58</v>
      </c>
      <c r="E6715" s="80" t="s">
        <v>630</v>
      </c>
      <c r="F6715" s="81" t="str">
        <f>VLOOKUP(E6715,Customer[],2,FALSE)</f>
        <v xml:space="preserve">Min Satae Kyatt </v>
      </c>
      <c r="G6715" s="69" t="str">
        <f>VLOOKUP(E6715,Customer[],3,FALSE)</f>
        <v>Hlawaga Rd</v>
      </c>
      <c r="H6715" s="69" t="str">
        <f>VLOOKUP(E6715,Customer[],4,FALSE)</f>
        <v xml:space="preserve">Shwepyithar </v>
      </c>
      <c r="I6715" s="48" t="s">
        <v>25</v>
      </c>
      <c r="J6715" s="82" t="str">
        <f>VLOOKUP(I6715,PGStock[],2,FALSE)</f>
        <v>Columbus Super Red Smooth 350 Ml</v>
      </c>
      <c r="K6715" s="71">
        <f>VLOOKUP(I6715,PGStock[],3,FALSE)</f>
        <v>0.35</v>
      </c>
      <c r="L6715" s="47">
        <v>3</v>
      </c>
      <c r="M6715" s="47">
        <f>VLOOKUP(I6715,PGStock[],6,FALSE)</f>
        <v>150</v>
      </c>
      <c r="N6715" s="47">
        <f>+PGSales!$L6715*PGSales!$M6715</f>
        <v>450</v>
      </c>
    </row>
    <row r="6716" spans="1:14" hidden="1" x14ac:dyDescent="0.25">
      <c r="A6716" s="77">
        <f t="shared" si="620"/>
        <v>2025</v>
      </c>
      <c r="B6716" s="77">
        <f t="shared" si="621"/>
        <v>5</v>
      </c>
      <c r="C6716" s="73">
        <v>45792</v>
      </c>
      <c r="D6716" s="79" t="s">
        <v>58</v>
      </c>
      <c r="E6716" s="80" t="s">
        <v>630</v>
      </c>
      <c r="F6716" s="81" t="str">
        <f>VLOOKUP(E6716,Customer[],2,FALSE)</f>
        <v xml:space="preserve">Min Satae Kyatt </v>
      </c>
      <c r="G6716" s="69" t="str">
        <f>VLOOKUP(E6716,Customer[],3,FALSE)</f>
        <v>Hlawaga Rd</v>
      </c>
      <c r="H6716" s="69" t="str">
        <f>VLOOKUP(E6716,Customer[],4,FALSE)</f>
        <v xml:space="preserve">Shwepyithar </v>
      </c>
      <c r="I6716" s="48" t="s">
        <v>18</v>
      </c>
      <c r="J6716" s="82" t="str">
        <f>VLOOKUP(I6716,PGStock[],2,FALSE)</f>
        <v>Formula Rum 350ml</v>
      </c>
      <c r="K6716" s="71">
        <f>VLOOKUP(I6716,PGStock[],3,FALSE)</f>
        <v>0.35</v>
      </c>
      <c r="L6716" s="47">
        <v>3</v>
      </c>
      <c r="M6716" s="47">
        <f>VLOOKUP(I6716,PGStock[],6,FALSE)</f>
        <v>150</v>
      </c>
      <c r="N6716" s="47">
        <f>+PGSales!$L6716*PGSales!$M6716</f>
        <v>450</v>
      </c>
    </row>
    <row r="6717" spans="1:14" hidden="1" x14ac:dyDescent="0.25">
      <c r="A6717" s="77">
        <f t="shared" ref="A6717:A6732" si="622">YEAR(C6717)</f>
        <v>2025</v>
      </c>
      <c r="B6717" s="77">
        <f t="shared" ref="B6717:B6732" si="623">MONTH(C6717)</f>
        <v>5</v>
      </c>
      <c r="C6717" s="73">
        <v>45792</v>
      </c>
      <c r="D6717" s="79" t="s">
        <v>4</v>
      </c>
      <c r="E6717" s="80" t="s">
        <v>370</v>
      </c>
      <c r="F6717" s="81" t="str">
        <f>VLOOKUP(E6717,Customer[],2,FALSE)</f>
        <v>Paint Taime Thaung</v>
      </c>
      <c r="G6717" s="69" t="str">
        <f>VLOOKUP(E6717,Customer[],3,FALSE)</f>
        <v>Aye Yake Nyein Rd</v>
      </c>
      <c r="H6717" s="69" t="str">
        <f>VLOOKUP(E6717,Customer[],4,FALSE)</f>
        <v>Hlaing Thar Yar</v>
      </c>
      <c r="I6717" s="48" t="s">
        <v>25</v>
      </c>
      <c r="J6717" s="82" t="str">
        <f>VLOOKUP(I6717,PGStock[],2,FALSE)</f>
        <v>Columbus Super Red Smooth 350 Ml</v>
      </c>
      <c r="K6717" s="71">
        <f>VLOOKUP(I6717,PGStock[],3,FALSE)</f>
        <v>0.35</v>
      </c>
      <c r="L6717" s="47">
        <v>2</v>
      </c>
      <c r="M6717" s="47">
        <f>VLOOKUP(I6717,PGStock[],6,FALSE)</f>
        <v>150</v>
      </c>
      <c r="N6717" s="47">
        <f>+PGSales!$L6717*PGSales!$M6717</f>
        <v>300</v>
      </c>
    </row>
    <row r="6718" spans="1:14" hidden="1" x14ac:dyDescent="0.25">
      <c r="A6718" s="77">
        <f t="shared" si="622"/>
        <v>2025</v>
      </c>
      <c r="B6718" s="77">
        <f t="shared" si="623"/>
        <v>5</v>
      </c>
      <c r="C6718" s="73">
        <v>45792</v>
      </c>
      <c r="D6718" s="79" t="s">
        <v>4</v>
      </c>
      <c r="E6718" s="80" t="s">
        <v>370</v>
      </c>
      <c r="F6718" s="81" t="str">
        <f>VLOOKUP(E6718,Customer[],2,FALSE)</f>
        <v>Paint Taime Thaung</v>
      </c>
      <c r="G6718" s="69" t="str">
        <f>VLOOKUP(E6718,Customer[],3,FALSE)</f>
        <v>Aye Yake Nyein Rd</v>
      </c>
      <c r="H6718" s="69" t="str">
        <f>VLOOKUP(E6718,Customer[],4,FALSE)</f>
        <v>Hlaing Thar Yar</v>
      </c>
      <c r="I6718" s="48" t="s">
        <v>20</v>
      </c>
      <c r="J6718" s="82" t="str">
        <f>VLOOKUP(I6718,PGStock[],2,FALSE)</f>
        <v>Formula Rum 700ml</v>
      </c>
      <c r="K6718" s="71">
        <f>VLOOKUP(I6718,PGStock[],3,FALSE)</f>
        <v>0.7</v>
      </c>
      <c r="L6718" s="47">
        <v>1</v>
      </c>
      <c r="M6718" s="47">
        <f>VLOOKUP(I6718,PGStock[],6,FALSE)</f>
        <v>200</v>
      </c>
      <c r="N6718" s="47">
        <f>+PGSales!$L6718*PGSales!$M6718</f>
        <v>200</v>
      </c>
    </row>
    <row r="6719" spans="1:14" hidden="1" x14ac:dyDescent="0.25">
      <c r="A6719" s="77">
        <f t="shared" si="622"/>
        <v>2025</v>
      </c>
      <c r="B6719" s="77">
        <f t="shared" si="623"/>
        <v>5</v>
      </c>
      <c r="C6719" s="73">
        <v>45792</v>
      </c>
      <c r="D6719" s="79" t="s">
        <v>4</v>
      </c>
      <c r="E6719" s="80" t="s">
        <v>370</v>
      </c>
      <c r="F6719" s="81" t="str">
        <f>VLOOKUP(E6719,Customer[],2,FALSE)</f>
        <v>Paint Taime Thaung</v>
      </c>
      <c r="G6719" s="69" t="str">
        <f>VLOOKUP(E6719,Customer[],3,FALSE)</f>
        <v>Aye Yake Nyein Rd</v>
      </c>
      <c r="H6719" s="69" t="str">
        <f>VLOOKUP(E6719,Customer[],4,FALSE)</f>
        <v>Hlaing Thar Yar</v>
      </c>
      <c r="I6719" s="48" t="s">
        <v>18</v>
      </c>
      <c r="J6719" s="82" t="str">
        <f>VLOOKUP(I6719,PGStock[],2,FALSE)</f>
        <v>Formula Rum 350ml</v>
      </c>
      <c r="K6719" s="71">
        <f>VLOOKUP(I6719,PGStock[],3,FALSE)</f>
        <v>0.35</v>
      </c>
      <c r="L6719" s="47">
        <v>4</v>
      </c>
      <c r="M6719" s="47">
        <f>VLOOKUP(I6719,PGStock[],6,FALSE)</f>
        <v>150</v>
      </c>
      <c r="N6719" s="47">
        <f>+PGSales!$L6719*PGSales!$M6719</f>
        <v>600</v>
      </c>
    </row>
    <row r="6720" spans="1:14" hidden="1" x14ac:dyDescent="0.25">
      <c r="A6720" s="77">
        <f t="shared" si="622"/>
        <v>2025</v>
      </c>
      <c r="B6720" s="77">
        <f t="shared" si="623"/>
        <v>5</v>
      </c>
      <c r="C6720" s="73">
        <v>45792</v>
      </c>
      <c r="D6720" s="79" t="s">
        <v>70</v>
      </c>
      <c r="E6720" s="80" t="s">
        <v>435</v>
      </c>
      <c r="F6720" s="81" t="str">
        <f>VLOOKUP(E6720,Customer[],2,FALSE)</f>
        <v>Hlaing Bwar1</v>
      </c>
      <c r="G6720" s="69" t="str">
        <f>VLOOKUP(E6720,Customer[],3,FALSE)</f>
        <v>Paddue Rd</v>
      </c>
      <c r="H6720" s="69" t="str">
        <f>VLOOKUP(E6720,Customer[],4,FALSE)</f>
        <v>Hlaing Thar Yar</v>
      </c>
      <c r="I6720" s="48" t="s">
        <v>18</v>
      </c>
      <c r="J6720" s="82" t="str">
        <f>VLOOKUP(I6720,PGStock[],2,FALSE)</f>
        <v>Formula Rum 350ml</v>
      </c>
      <c r="K6720" s="71">
        <f>VLOOKUP(I6720,PGStock[],3,FALSE)</f>
        <v>0.35</v>
      </c>
      <c r="L6720" s="47">
        <v>4</v>
      </c>
      <c r="M6720" s="47">
        <f>VLOOKUP(I6720,PGStock[],6,FALSE)</f>
        <v>150</v>
      </c>
      <c r="N6720" s="47">
        <f>+PGSales!$L6720*PGSales!$M6720</f>
        <v>600</v>
      </c>
    </row>
    <row r="6721" spans="1:14" hidden="1" x14ac:dyDescent="0.25">
      <c r="A6721" s="77">
        <f t="shared" si="622"/>
        <v>2025</v>
      </c>
      <c r="B6721" s="77">
        <f t="shared" si="623"/>
        <v>5</v>
      </c>
      <c r="C6721" s="73">
        <v>45792</v>
      </c>
      <c r="D6721" s="79" t="s">
        <v>68</v>
      </c>
      <c r="E6721" s="80" t="s">
        <v>417</v>
      </c>
      <c r="F6721" s="81" t="str">
        <f>VLOOKUP(E6721,Customer[],2,FALSE)</f>
        <v>Arkar Tha 2</v>
      </c>
      <c r="G6721" s="69" t="str">
        <f>VLOOKUP(E6721,Customer[],3,FALSE)</f>
        <v>Sake kan Thar Rd</v>
      </c>
      <c r="H6721" s="69" t="str">
        <f>VLOOKUP(E6721,Customer[],4,FALSE)</f>
        <v>Hlaing Thar Yar</v>
      </c>
      <c r="I6721" s="48" t="s">
        <v>18</v>
      </c>
      <c r="J6721" s="82" t="str">
        <f>VLOOKUP(I6721,PGStock[],2,FALSE)</f>
        <v>Formula Rum 350ml</v>
      </c>
      <c r="K6721" s="71">
        <f>VLOOKUP(I6721,PGStock[],3,FALSE)</f>
        <v>0.35</v>
      </c>
      <c r="L6721" s="47">
        <v>4</v>
      </c>
      <c r="M6721" s="47">
        <f>VLOOKUP(I6721,PGStock[],6,FALSE)</f>
        <v>150</v>
      </c>
      <c r="N6721" s="47">
        <f>+PGSales!$L6721*PGSales!$M6721</f>
        <v>600</v>
      </c>
    </row>
    <row r="6722" spans="1:14" hidden="1" x14ac:dyDescent="0.25">
      <c r="A6722" s="77">
        <f t="shared" si="622"/>
        <v>2025</v>
      </c>
      <c r="B6722" s="77">
        <f t="shared" si="623"/>
        <v>5</v>
      </c>
      <c r="C6722" s="73">
        <v>45792</v>
      </c>
      <c r="D6722" s="79" t="s">
        <v>76</v>
      </c>
      <c r="E6722" s="80" t="s">
        <v>467</v>
      </c>
      <c r="F6722" s="81" t="str">
        <f>VLOOKUP(E6722,Customer[],2,FALSE)</f>
        <v>ANT Store</v>
      </c>
      <c r="G6722" s="69" t="str">
        <f>VLOOKUP(E6722,Customer[],3,FALSE)</f>
        <v>Sake kan Thar Rd</v>
      </c>
      <c r="H6722" s="69" t="str">
        <f>VLOOKUP(E6722,Customer[],4,FALSE)</f>
        <v>Hlaing Thar Yar</v>
      </c>
      <c r="I6722" s="48" t="s">
        <v>25</v>
      </c>
      <c r="J6722" s="82" t="str">
        <f>VLOOKUP(I6722,PGStock[],2,FALSE)</f>
        <v>Columbus Super Red Smooth 350 Ml</v>
      </c>
      <c r="K6722" s="71">
        <f>VLOOKUP(I6722,PGStock[],3,FALSE)</f>
        <v>0.35</v>
      </c>
      <c r="L6722" s="47">
        <v>1</v>
      </c>
      <c r="M6722" s="47">
        <f>VLOOKUP(I6722,PGStock[],6,FALSE)</f>
        <v>150</v>
      </c>
      <c r="N6722" s="47">
        <f>+PGSales!$L6722*PGSales!$M6722</f>
        <v>150</v>
      </c>
    </row>
    <row r="6723" spans="1:14" hidden="1" x14ac:dyDescent="0.25">
      <c r="A6723" s="77">
        <f t="shared" si="622"/>
        <v>2025</v>
      </c>
      <c r="B6723" s="77">
        <f t="shared" si="623"/>
        <v>5</v>
      </c>
      <c r="C6723" s="73">
        <v>45792</v>
      </c>
      <c r="D6723" s="79" t="s">
        <v>76</v>
      </c>
      <c r="E6723" s="80" t="s">
        <v>467</v>
      </c>
      <c r="F6723" s="81" t="str">
        <f>VLOOKUP(E6723,Customer[],2,FALSE)</f>
        <v>ANT Store</v>
      </c>
      <c r="G6723" s="69" t="str">
        <f>VLOOKUP(E6723,Customer[],3,FALSE)</f>
        <v>Sake kan Thar Rd</v>
      </c>
      <c r="H6723" s="69" t="str">
        <f>VLOOKUP(E6723,Customer[],4,FALSE)</f>
        <v>Hlaing Thar Yar</v>
      </c>
      <c r="I6723" s="48" t="s">
        <v>20</v>
      </c>
      <c r="J6723" s="82" t="str">
        <f>VLOOKUP(I6723,PGStock[],2,FALSE)</f>
        <v>Formula Rum 700ml</v>
      </c>
      <c r="K6723" s="71">
        <f>VLOOKUP(I6723,PGStock[],3,FALSE)</f>
        <v>0.7</v>
      </c>
      <c r="L6723" s="47">
        <v>1</v>
      </c>
      <c r="M6723" s="47">
        <f>VLOOKUP(I6723,PGStock[],6,FALSE)</f>
        <v>200</v>
      </c>
      <c r="N6723" s="47">
        <f>+PGSales!$L6723*PGSales!$M6723</f>
        <v>200</v>
      </c>
    </row>
    <row r="6724" spans="1:14" hidden="1" x14ac:dyDescent="0.25">
      <c r="A6724" s="77">
        <f t="shared" si="622"/>
        <v>2025</v>
      </c>
      <c r="B6724" s="77">
        <f t="shared" si="623"/>
        <v>5</v>
      </c>
      <c r="C6724" s="73">
        <v>45792</v>
      </c>
      <c r="D6724" s="79" t="s">
        <v>76</v>
      </c>
      <c r="E6724" s="80" t="s">
        <v>467</v>
      </c>
      <c r="F6724" s="81" t="str">
        <f>VLOOKUP(E6724,Customer[],2,FALSE)</f>
        <v>ANT Store</v>
      </c>
      <c r="G6724" s="69" t="str">
        <f>VLOOKUP(E6724,Customer[],3,FALSE)</f>
        <v>Sake kan Thar Rd</v>
      </c>
      <c r="H6724" s="69" t="str">
        <f>VLOOKUP(E6724,Customer[],4,FALSE)</f>
        <v>Hlaing Thar Yar</v>
      </c>
      <c r="I6724" s="48" t="s">
        <v>18</v>
      </c>
      <c r="J6724" s="82" t="str">
        <f>VLOOKUP(I6724,PGStock[],2,FALSE)</f>
        <v>Formula Rum 350ml</v>
      </c>
      <c r="K6724" s="71">
        <f>VLOOKUP(I6724,PGStock[],3,FALSE)</f>
        <v>0.35</v>
      </c>
      <c r="L6724" s="47">
        <v>3</v>
      </c>
      <c r="M6724" s="47">
        <f>VLOOKUP(I6724,PGStock[],6,FALSE)</f>
        <v>150</v>
      </c>
      <c r="N6724" s="47">
        <f>+PGSales!$L6724*PGSales!$M6724</f>
        <v>450</v>
      </c>
    </row>
    <row r="6725" spans="1:14" hidden="1" x14ac:dyDescent="0.25">
      <c r="A6725" s="77">
        <f t="shared" si="622"/>
        <v>2025</v>
      </c>
      <c r="B6725" s="77">
        <f t="shared" si="623"/>
        <v>5</v>
      </c>
      <c r="C6725" s="73">
        <v>45792</v>
      </c>
      <c r="D6725" s="79" t="s">
        <v>74</v>
      </c>
      <c r="E6725" s="80" t="s">
        <v>469</v>
      </c>
      <c r="F6725" s="81" t="str">
        <f>VLOOKUP(E6725,Customer[],2,FALSE)</f>
        <v>Nay La</v>
      </c>
      <c r="G6725" s="69" t="str">
        <f>VLOOKUP(E6725,Customer[],3,FALSE)</f>
        <v>Kyan Sitt Thar Rd</v>
      </c>
      <c r="H6725" s="69" t="str">
        <f>VLOOKUP(E6725,Customer[],4,FALSE)</f>
        <v>Hlaing Thar Yar</v>
      </c>
      <c r="I6725" s="48" t="s">
        <v>27</v>
      </c>
      <c r="J6725" s="82" t="str">
        <f>VLOOKUP(I6725,PGStock[],2,FALSE)</f>
        <v>Columbus Super Red Smooth 700 Ml</v>
      </c>
      <c r="K6725" s="71">
        <f>VLOOKUP(I6725,PGStock[],3,FALSE)</f>
        <v>0.7</v>
      </c>
      <c r="L6725" s="47">
        <v>1</v>
      </c>
      <c r="M6725" s="47">
        <v>150</v>
      </c>
      <c r="N6725" s="47">
        <f>+PGSales!$L6725*PGSales!$M6725</f>
        <v>150</v>
      </c>
    </row>
    <row r="6726" spans="1:14" hidden="1" x14ac:dyDescent="0.25">
      <c r="A6726" s="77">
        <f t="shared" si="622"/>
        <v>2025</v>
      </c>
      <c r="B6726" s="77">
        <f t="shared" si="623"/>
        <v>5</v>
      </c>
      <c r="C6726" s="73">
        <v>45792</v>
      </c>
      <c r="D6726" s="79" t="s">
        <v>74</v>
      </c>
      <c r="E6726" s="80" t="s">
        <v>469</v>
      </c>
      <c r="F6726" s="81" t="str">
        <f>VLOOKUP(E6726,Customer[],2,FALSE)</f>
        <v>Nay La</v>
      </c>
      <c r="G6726" s="69" t="str">
        <f>VLOOKUP(E6726,Customer[],3,FALSE)</f>
        <v>Kyan Sitt Thar Rd</v>
      </c>
      <c r="H6726" s="69" t="str">
        <f>VLOOKUP(E6726,Customer[],4,FALSE)</f>
        <v>Hlaing Thar Yar</v>
      </c>
      <c r="I6726" s="48" t="s">
        <v>25</v>
      </c>
      <c r="J6726" s="82" t="str">
        <f>VLOOKUP(I6726,PGStock[],2,FALSE)</f>
        <v>Columbus Super Red Smooth 350 Ml</v>
      </c>
      <c r="K6726" s="71">
        <f>VLOOKUP(I6726,PGStock[],3,FALSE)</f>
        <v>0.35</v>
      </c>
      <c r="L6726" s="47">
        <v>5</v>
      </c>
      <c r="M6726" s="47">
        <f>VLOOKUP(I6726,PGStock[],6,FALSE)</f>
        <v>150</v>
      </c>
      <c r="N6726" s="47">
        <f>+PGSales!$L6726*PGSales!$M6726</f>
        <v>750</v>
      </c>
    </row>
    <row r="6727" spans="1:14" hidden="1" x14ac:dyDescent="0.25">
      <c r="A6727" s="77">
        <f t="shared" si="622"/>
        <v>2025</v>
      </c>
      <c r="B6727" s="77">
        <f t="shared" si="623"/>
        <v>5</v>
      </c>
      <c r="C6727" s="73">
        <v>45792</v>
      </c>
      <c r="D6727" s="79" t="s">
        <v>74</v>
      </c>
      <c r="E6727" s="80" t="s">
        <v>469</v>
      </c>
      <c r="F6727" s="81" t="str">
        <f>VLOOKUP(E6727,Customer[],2,FALSE)</f>
        <v>Nay La</v>
      </c>
      <c r="G6727" s="69" t="str">
        <f>VLOOKUP(E6727,Customer[],3,FALSE)</f>
        <v>Kyan Sitt Thar Rd</v>
      </c>
      <c r="H6727" s="69" t="str">
        <f>VLOOKUP(E6727,Customer[],4,FALSE)</f>
        <v>Hlaing Thar Yar</v>
      </c>
      <c r="I6727" s="48" t="s">
        <v>18</v>
      </c>
      <c r="J6727" s="82" t="str">
        <f>VLOOKUP(I6727,PGStock[],2,FALSE)</f>
        <v>Formula Rum 350ml</v>
      </c>
      <c r="K6727" s="71">
        <f>VLOOKUP(I6727,PGStock[],3,FALSE)</f>
        <v>0.35</v>
      </c>
      <c r="L6727" s="47">
        <v>5</v>
      </c>
      <c r="M6727" s="47">
        <f>VLOOKUP(I6727,PGStock[],6,FALSE)</f>
        <v>150</v>
      </c>
      <c r="N6727" s="47">
        <f>+PGSales!$L6727*PGSales!$M6727</f>
        <v>750</v>
      </c>
    </row>
    <row r="6728" spans="1:14" hidden="1" x14ac:dyDescent="0.25">
      <c r="A6728" s="77">
        <f t="shared" si="622"/>
        <v>2025</v>
      </c>
      <c r="B6728" s="77">
        <f t="shared" si="623"/>
        <v>5</v>
      </c>
      <c r="C6728" s="73">
        <v>45792</v>
      </c>
      <c r="D6728" s="79" t="s">
        <v>367</v>
      </c>
      <c r="E6728" s="80" t="s">
        <v>527</v>
      </c>
      <c r="F6728" s="81" t="e">
        <f>VLOOKUP(E6728,Customer[],2,FALSE)</f>
        <v>#N/A</v>
      </c>
      <c r="G6728" s="69" t="e">
        <f>VLOOKUP(E6728,Customer[],3,FALSE)</f>
        <v>#N/A</v>
      </c>
      <c r="H6728" s="69" t="e">
        <f>VLOOKUP(E6728,Customer[],4,FALSE)</f>
        <v>#N/A</v>
      </c>
      <c r="I6728" s="48" t="s">
        <v>18</v>
      </c>
      <c r="J6728" s="82" t="str">
        <f>VLOOKUP(I6728,PGStock[],2,FALSE)</f>
        <v>Formula Rum 350ml</v>
      </c>
      <c r="K6728" s="71">
        <f>VLOOKUP(I6728,PGStock[],3,FALSE)</f>
        <v>0.35</v>
      </c>
      <c r="L6728" s="47">
        <v>4</v>
      </c>
      <c r="M6728" s="47">
        <f>VLOOKUP(I6728,PGStock[],6,FALSE)</f>
        <v>150</v>
      </c>
      <c r="N6728" s="47">
        <f>+PGSales!$L6728*PGSales!$M6728</f>
        <v>600</v>
      </c>
    </row>
    <row r="6729" spans="1:14" hidden="1" x14ac:dyDescent="0.25">
      <c r="A6729" s="77">
        <f t="shared" si="622"/>
        <v>2025</v>
      </c>
      <c r="B6729" s="77">
        <f t="shared" si="623"/>
        <v>5</v>
      </c>
      <c r="C6729" s="73">
        <v>45792</v>
      </c>
      <c r="D6729" s="79" t="s">
        <v>131</v>
      </c>
      <c r="E6729" s="80">
        <v>124</v>
      </c>
      <c r="F6729" s="81" t="str">
        <f>VLOOKUP(E6729,Customer[],2,FALSE)</f>
        <v>124 Store</v>
      </c>
      <c r="G6729" s="69" t="str">
        <f>VLOOKUP(E6729,Customer[],3,FALSE)</f>
        <v>Padamyar Rd</v>
      </c>
      <c r="H6729" s="69" t="str">
        <f>VLOOKUP(E6729,Customer[],4,FALSE)</f>
        <v>Hlaing Thar Yar</v>
      </c>
      <c r="I6729" s="48" t="s">
        <v>25</v>
      </c>
      <c r="J6729" s="82" t="str">
        <f>VLOOKUP(I6729,PGStock[],2,FALSE)</f>
        <v>Columbus Super Red Smooth 350 Ml</v>
      </c>
      <c r="K6729" s="71">
        <f>VLOOKUP(I6729,PGStock[],3,FALSE)</f>
        <v>0.35</v>
      </c>
      <c r="L6729" s="47">
        <v>3</v>
      </c>
      <c r="M6729" s="47">
        <f>VLOOKUP(I6729,PGStock[],6,FALSE)</f>
        <v>150</v>
      </c>
      <c r="N6729" s="47">
        <f>+PGSales!$L6729*PGSales!$M6729</f>
        <v>450</v>
      </c>
    </row>
    <row r="6730" spans="1:14" hidden="1" x14ac:dyDescent="0.25">
      <c r="A6730" s="77">
        <f t="shared" si="622"/>
        <v>2025</v>
      </c>
      <c r="B6730" s="77">
        <f t="shared" si="623"/>
        <v>5</v>
      </c>
      <c r="C6730" s="73">
        <v>45792</v>
      </c>
      <c r="D6730" s="79" t="s">
        <v>131</v>
      </c>
      <c r="E6730" s="80">
        <v>124</v>
      </c>
      <c r="F6730" s="81" t="str">
        <f>VLOOKUP(E6730,Customer[],2,FALSE)</f>
        <v>124 Store</v>
      </c>
      <c r="G6730" s="69" t="str">
        <f>VLOOKUP(E6730,Customer[],3,FALSE)</f>
        <v>Padamyar Rd</v>
      </c>
      <c r="H6730" s="69" t="str">
        <f>VLOOKUP(E6730,Customer[],4,FALSE)</f>
        <v>Hlaing Thar Yar</v>
      </c>
      <c r="I6730" s="48" t="s">
        <v>18</v>
      </c>
      <c r="J6730" s="82" t="str">
        <f>VLOOKUP(I6730,PGStock[],2,FALSE)</f>
        <v>Formula Rum 350ml</v>
      </c>
      <c r="K6730" s="71">
        <f>VLOOKUP(I6730,PGStock[],3,FALSE)</f>
        <v>0.35</v>
      </c>
      <c r="L6730" s="47">
        <v>3</v>
      </c>
      <c r="M6730" s="47">
        <f>VLOOKUP(I6730,PGStock[],6,FALSE)</f>
        <v>150</v>
      </c>
      <c r="N6730" s="47">
        <f>+PGSales!$L6730*PGSales!$M6730</f>
        <v>450</v>
      </c>
    </row>
    <row r="6731" spans="1:14" hidden="1" x14ac:dyDescent="0.25">
      <c r="A6731" s="77">
        <f t="shared" si="622"/>
        <v>2025</v>
      </c>
      <c r="B6731" s="77">
        <f t="shared" si="623"/>
        <v>5</v>
      </c>
      <c r="C6731" s="73">
        <v>45792</v>
      </c>
      <c r="D6731" s="79" t="s">
        <v>1</v>
      </c>
      <c r="E6731" s="80" t="s">
        <v>182</v>
      </c>
      <c r="F6731" s="81" t="str">
        <f>VLOOKUP(E6731,Customer[],2,FALSE)</f>
        <v>Su</v>
      </c>
      <c r="G6731" s="69" t="str">
        <f>VLOOKUP(E6731,Customer[],3,FALSE)</f>
        <v>Aung Sinkhoe Rd</v>
      </c>
      <c r="H6731" s="69" t="str">
        <f>VLOOKUP(E6731,Customer[],4,FALSE)</f>
        <v>Mangalardon</v>
      </c>
      <c r="I6731" s="48" t="s">
        <v>25</v>
      </c>
      <c r="J6731" s="82" t="str">
        <f>VLOOKUP(I6731,PGStock[],2,FALSE)</f>
        <v>Columbus Super Red Smooth 350 Ml</v>
      </c>
      <c r="K6731" s="71">
        <f>VLOOKUP(I6731,PGStock[],3,FALSE)</f>
        <v>0.35</v>
      </c>
      <c r="L6731" s="47">
        <v>1</v>
      </c>
      <c r="M6731" s="47">
        <f>VLOOKUP(I6731,PGStock[],6,FALSE)</f>
        <v>150</v>
      </c>
      <c r="N6731" s="47">
        <f>+PGSales!$L6731*PGSales!$M6731</f>
        <v>150</v>
      </c>
    </row>
    <row r="6732" spans="1:14" hidden="1" x14ac:dyDescent="0.25">
      <c r="A6732" s="77">
        <f t="shared" si="622"/>
        <v>2025</v>
      </c>
      <c r="B6732" s="77">
        <f t="shared" si="623"/>
        <v>5</v>
      </c>
      <c r="C6732" s="73">
        <v>45792</v>
      </c>
      <c r="D6732" s="79" t="s">
        <v>1</v>
      </c>
      <c r="E6732" s="80" t="s">
        <v>182</v>
      </c>
      <c r="F6732" s="81" t="str">
        <f>VLOOKUP(E6732,Customer[],2,FALSE)</f>
        <v>Su</v>
      </c>
      <c r="G6732" s="69" t="str">
        <f>VLOOKUP(E6732,Customer[],3,FALSE)</f>
        <v>Aung Sinkhoe Rd</v>
      </c>
      <c r="H6732" s="69" t="str">
        <f>VLOOKUP(E6732,Customer[],4,FALSE)</f>
        <v>Mangalardon</v>
      </c>
      <c r="I6732" s="48" t="s">
        <v>18</v>
      </c>
      <c r="J6732" s="82" t="str">
        <f>VLOOKUP(I6732,PGStock[],2,FALSE)</f>
        <v>Formula Rum 350ml</v>
      </c>
      <c r="K6732" s="71">
        <f>VLOOKUP(I6732,PGStock[],3,FALSE)</f>
        <v>0.35</v>
      </c>
      <c r="L6732" s="47">
        <v>3</v>
      </c>
      <c r="M6732" s="47">
        <f>VLOOKUP(I6732,PGStock[],6,FALSE)</f>
        <v>150</v>
      </c>
      <c r="N6732" s="47">
        <f>+PGSales!$L6732*PGSales!$M6732</f>
        <v>450</v>
      </c>
    </row>
    <row r="6733" spans="1:14" hidden="1" x14ac:dyDescent="0.25">
      <c r="A6733" s="77">
        <f t="shared" ref="A6733:A6748" si="624">YEAR(C6733)</f>
        <v>2025</v>
      </c>
      <c r="B6733" s="77">
        <f t="shared" ref="B6733:B6748" si="625">MONTH(C6733)</f>
        <v>5</v>
      </c>
      <c r="C6733" s="73">
        <v>45792</v>
      </c>
      <c r="D6733" s="79" t="s">
        <v>186</v>
      </c>
      <c r="E6733" s="80" t="s">
        <v>184</v>
      </c>
      <c r="F6733" s="81" t="str">
        <f>VLOOKUP(E6733,Customer[],2,FALSE)</f>
        <v>Kaung Kin Think</v>
      </c>
      <c r="G6733" s="69" t="str">
        <f>VLOOKUP(E6733,Customer[],3,FALSE)</f>
        <v>Joephyu Rd</v>
      </c>
      <c r="H6733" s="69" t="str">
        <f>VLOOKUP(E6733,Customer[],4,FALSE)</f>
        <v>Mangalardon</v>
      </c>
      <c r="I6733" s="48" t="s">
        <v>25</v>
      </c>
      <c r="J6733" s="82" t="str">
        <f>VLOOKUP(I6733,PGStock[],2,FALSE)</f>
        <v>Columbus Super Red Smooth 350 Ml</v>
      </c>
      <c r="K6733" s="71">
        <f>VLOOKUP(I6733,PGStock[],3,FALSE)</f>
        <v>0.35</v>
      </c>
      <c r="L6733" s="47">
        <v>2</v>
      </c>
      <c r="M6733" s="47">
        <f>VLOOKUP(I6733,PGStock[],6,FALSE)</f>
        <v>150</v>
      </c>
      <c r="N6733" s="47">
        <f>+PGSales!$L6733*PGSales!$M6733</f>
        <v>300</v>
      </c>
    </row>
    <row r="6734" spans="1:14" hidden="1" x14ac:dyDescent="0.25">
      <c r="A6734" s="77">
        <f t="shared" si="624"/>
        <v>2025</v>
      </c>
      <c r="B6734" s="77">
        <f t="shared" si="625"/>
        <v>5</v>
      </c>
      <c r="C6734" s="73">
        <v>45792</v>
      </c>
      <c r="D6734" s="79" t="s">
        <v>186</v>
      </c>
      <c r="E6734" s="80" t="s">
        <v>184</v>
      </c>
      <c r="F6734" s="81" t="str">
        <f>VLOOKUP(E6734,Customer[],2,FALSE)</f>
        <v>Kaung Kin Think</v>
      </c>
      <c r="G6734" s="69" t="str">
        <f>VLOOKUP(E6734,Customer[],3,FALSE)</f>
        <v>Joephyu Rd</v>
      </c>
      <c r="H6734" s="69" t="str">
        <f>VLOOKUP(E6734,Customer[],4,FALSE)</f>
        <v>Mangalardon</v>
      </c>
      <c r="I6734" s="48" t="s">
        <v>18</v>
      </c>
      <c r="J6734" s="82" t="str">
        <f>VLOOKUP(I6734,PGStock[],2,FALSE)</f>
        <v>Formula Rum 350ml</v>
      </c>
      <c r="K6734" s="71">
        <f>VLOOKUP(I6734,PGStock[],3,FALSE)</f>
        <v>0.35</v>
      </c>
      <c r="L6734" s="47">
        <v>2</v>
      </c>
      <c r="M6734" s="47">
        <f>VLOOKUP(I6734,PGStock[],6,FALSE)</f>
        <v>150</v>
      </c>
      <c r="N6734" s="47">
        <f>+PGSales!$L6734*PGSales!$M6734</f>
        <v>300</v>
      </c>
    </row>
    <row r="6735" spans="1:14" hidden="1" x14ac:dyDescent="0.25">
      <c r="A6735" s="77">
        <f t="shared" si="624"/>
        <v>2025</v>
      </c>
      <c r="B6735" s="77">
        <f t="shared" si="625"/>
        <v>5</v>
      </c>
      <c r="C6735" s="73">
        <v>45792</v>
      </c>
      <c r="D6735" s="79" t="s">
        <v>115</v>
      </c>
      <c r="E6735" s="80" t="s">
        <v>180</v>
      </c>
      <c r="F6735" s="81" t="str">
        <f>VLOOKUP(E6735,Customer[],2,FALSE)</f>
        <v>San Thit</v>
      </c>
      <c r="G6735" s="69" t="str">
        <f>VLOOKUP(E6735,Customer[],3,FALSE)</f>
        <v>Jone Phyu Rd</v>
      </c>
      <c r="H6735" s="69" t="str">
        <f>VLOOKUP(E6735,Customer[],4,FALSE)</f>
        <v>Mangalardon</v>
      </c>
      <c r="I6735" s="48" t="s">
        <v>25</v>
      </c>
      <c r="J6735" s="82" t="str">
        <f>VLOOKUP(I6735,PGStock[],2,FALSE)</f>
        <v>Columbus Super Red Smooth 350 Ml</v>
      </c>
      <c r="K6735" s="71">
        <f>VLOOKUP(I6735,PGStock[],3,FALSE)</f>
        <v>0.35</v>
      </c>
      <c r="L6735" s="47">
        <v>3</v>
      </c>
      <c r="M6735" s="47">
        <f>VLOOKUP(I6735,PGStock[],6,FALSE)</f>
        <v>150</v>
      </c>
      <c r="N6735" s="47">
        <f>+PGSales!$L6735*PGSales!$M6735</f>
        <v>450</v>
      </c>
    </row>
    <row r="6736" spans="1:14" hidden="1" x14ac:dyDescent="0.25">
      <c r="A6736" s="77">
        <f t="shared" si="624"/>
        <v>2025</v>
      </c>
      <c r="B6736" s="77">
        <f t="shared" si="625"/>
        <v>5</v>
      </c>
      <c r="C6736" s="73">
        <v>45792</v>
      </c>
      <c r="D6736" s="79" t="s">
        <v>115</v>
      </c>
      <c r="E6736" s="80" t="s">
        <v>180</v>
      </c>
      <c r="F6736" s="81" t="str">
        <f>VLOOKUP(E6736,Customer[],2,FALSE)</f>
        <v>San Thit</v>
      </c>
      <c r="G6736" s="69" t="str">
        <f>VLOOKUP(E6736,Customer[],3,FALSE)</f>
        <v>Jone Phyu Rd</v>
      </c>
      <c r="H6736" s="69" t="str">
        <f>VLOOKUP(E6736,Customer[],4,FALSE)</f>
        <v>Mangalardon</v>
      </c>
      <c r="I6736" s="48" t="s">
        <v>18</v>
      </c>
      <c r="J6736" s="82" t="str">
        <f>VLOOKUP(I6736,PGStock[],2,FALSE)</f>
        <v>Formula Rum 350ml</v>
      </c>
      <c r="K6736" s="71">
        <f>VLOOKUP(I6736,PGStock[],3,FALSE)</f>
        <v>0.35</v>
      </c>
      <c r="L6736" s="47">
        <v>2</v>
      </c>
      <c r="M6736" s="47">
        <f>VLOOKUP(I6736,PGStock[],6,FALSE)</f>
        <v>150</v>
      </c>
      <c r="N6736" s="47">
        <f>+PGSales!$L6736*PGSales!$M6736</f>
        <v>300</v>
      </c>
    </row>
    <row r="6737" spans="1:14" hidden="1" x14ac:dyDescent="0.25">
      <c r="A6737" s="77">
        <f t="shared" si="624"/>
        <v>2025</v>
      </c>
      <c r="B6737" s="77">
        <f t="shared" si="625"/>
        <v>5</v>
      </c>
      <c r="C6737" s="73">
        <v>45792</v>
      </c>
      <c r="D6737" s="79" t="s">
        <v>2</v>
      </c>
      <c r="E6737" s="80" t="s">
        <v>758</v>
      </c>
      <c r="F6737" s="81" t="str">
        <f>VLOOKUP(E6737,Customer[],2,FALSE)</f>
        <v>Shwe Paler</v>
      </c>
      <c r="G6737" s="69" t="str">
        <f>VLOOKUP(E6737,Customer[],3,FALSE)</f>
        <v>Aung Thapay Rd</v>
      </c>
      <c r="H6737" s="69" t="str">
        <f>VLOOKUP(E6737,Customer[],4,FALSE)</f>
        <v>Mangalardon</v>
      </c>
      <c r="I6737" s="48" t="s">
        <v>27</v>
      </c>
      <c r="J6737" s="82" t="str">
        <f>VLOOKUP(I6737,PGStock[],2,FALSE)</f>
        <v>Columbus Super Red Smooth 700 Ml</v>
      </c>
      <c r="K6737" s="71">
        <f>VLOOKUP(I6737,PGStock[],3,FALSE)</f>
        <v>0.7</v>
      </c>
      <c r="L6737" s="47">
        <v>1</v>
      </c>
      <c r="M6737" s="47">
        <f>VLOOKUP(I6737,PGStock[],6,FALSE)</f>
        <v>200</v>
      </c>
      <c r="N6737" s="47">
        <f>+PGSales!$L6737*PGSales!$M6737</f>
        <v>200</v>
      </c>
    </row>
    <row r="6738" spans="1:14" hidden="1" x14ac:dyDescent="0.25">
      <c r="A6738" s="77">
        <f t="shared" si="624"/>
        <v>2025</v>
      </c>
      <c r="B6738" s="77">
        <f t="shared" si="625"/>
        <v>5</v>
      </c>
      <c r="C6738" s="73">
        <v>45792</v>
      </c>
      <c r="D6738" s="79" t="s">
        <v>2</v>
      </c>
      <c r="E6738" s="80" t="s">
        <v>758</v>
      </c>
      <c r="F6738" s="81" t="str">
        <f>VLOOKUP(E6738,Customer[],2,FALSE)</f>
        <v>Shwe Paler</v>
      </c>
      <c r="G6738" s="69" t="str">
        <f>VLOOKUP(E6738,Customer[],3,FALSE)</f>
        <v>Aung Thapay Rd</v>
      </c>
      <c r="H6738" s="69" t="str">
        <f>VLOOKUP(E6738,Customer[],4,FALSE)</f>
        <v>Mangalardon</v>
      </c>
      <c r="I6738" s="48" t="s">
        <v>25</v>
      </c>
      <c r="J6738" s="82" t="str">
        <f>VLOOKUP(I6738,PGStock[],2,FALSE)</f>
        <v>Columbus Super Red Smooth 350 Ml</v>
      </c>
      <c r="K6738" s="71">
        <f>VLOOKUP(I6738,PGStock[],3,FALSE)</f>
        <v>0.35</v>
      </c>
      <c r="L6738" s="47">
        <v>8</v>
      </c>
      <c r="M6738" s="47">
        <f>VLOOKUP(I6738,PGStock[],6,FALSE)</f>
        <v>150</v>
      </c>
      <c r="N6738" s="47">
        <f>+PGSales!$L6738*PGSales!$M6738</f>
        <v>1200</v>
      </c>
    </row>
    <row r="6739" spans="1:14" hidden="1" x14ac:dyDescent="0.25">
      <c r="A6739" s="77">
        <f t="shared" si="624"/>
        <v>2025</v>
      </c>
      <c r="B6739" s="77">
        <f t="shared" si="625"/>
        <v>5</v>
      </c>
      <c r="C6739" s="73">
        <v>45792</v>
      </c>
      <c r="D6739" s="79" t="s">
        <v>2</v>
      </c>
      <c r="E6739" s="80" t="s">
        <v>758</v>
      </c>
      <c r="F6739" s="81" t="str">
        <f>VLOOKUP(E6739,Customer[],2,FALSE)</f>
        <v>Shwe Paler</v>
      </c>
      <c r="G6739" s="69" t="str">
        <f>VLOOKUP(E6739,Customer[],3,FALSE)</f>
        <v>Aung Thapay Rd</v>
      </c>
      <c r="H6739" s="69" t="str">
        <f>VLOOKUP(E6739,Customer[],4,FALSE)</f>
        <v>Mangalardon</v>
      </c>
      <c r="I6739" s="48" t="s">
        <v>18</v>
      </c>
      <c r="J6739" s="82" t="str">
        <f>VLOOKUP(I6739,PGStock[],2,FALSE)</f>
        <v>Formula Rum 350ml</v>
      </c>
      <c r="K6739" s="71">
        <f>VLOOKUP(I6739,PGStock[],3,FALSE)</f>
        <v>0.35</v>
      </c>
      <c r="L6739" s="47">
        <v>3</v>
      </c>
      <c r="M6739" s="47">
        <f>VLOOKUP(I6739,PGStock[],6,FALSE)</f>
        <v>150</v>
      </c>
      <c r="N6739" s="47">
        <f>+PGSales!$L6739*PGSales!$M6739</f>
        <v>450</v>
      </c>
    </row>
    <row r="6740" spans="1:14" hidden="1" x14ac:dyDescent="0.25">
      <c r="A6740" s="77">
        <f t="shared" si="624"/>
        <v>2025</v>
      </c>
      <c r="B6740" s="77">
        <f t="shared" si="625"/>
        <v>5</v>
      </c>
      <c r="C6740" s="73">
        <v>45792</v>
      </c>
      <c r="D6740" s="79" t="s">
        <v>64</v>
      </c>
      <c r="E6740" s="80" t="s">
        <v>757</v>
      </c>
      <c r="F6740" s="81" t="str">
        <f>VLOOKUP(E6740,Customer[],2,FALSE)</f>
        <v>Shwe Layoung</v>
      </c>
      <c r="G6740" s="69" t="str">
        <f>VLOOKUP(E6740,Customer[],3,FALSE)</f>
        <v>Aung mae Tharyar Rd</v>
      </c>
      <c r="H6740" s="69" t="str">
        <f>VLOOKUP(E6740,Customer[],4,FALSE)</f>
        <v>Mangalardon</v>
      </c>
      <c r="I6740" s="48" t="s">
        <v>25</v>
      </c>
      <c r="J6740" s="82" t="str">
        <f>VLOOKUP(I6740,PGStock[],2,FALSE)</f>
        <v>Columbus Super Red Smooth 350 Ml</v>
      </c>
      <c r="K6740" s="71">
        <f>VLOOKUP(I6740,PGStock[],3,FALSE)</f>
        <v>0.35</v>
      </c>
      <c r="L6740" s="47">
        <v>1</v>
      </c>
      <c r="M6740" s="47">
        <f>VLOOKUP(I6740,PGStock[],6,FALSE)</f>
        <v>150</v>
      </c>
      <c r="N6740" s="47">
        <f>+PGSales!$L6740*PGSales!$M6740</f>
        <v>150</v>
      </c>
    </row>
    <row r="6741" spans="1:14" hidden="1" x14ac:dyDescent="0.25">
      <c r="A6741" s="77">
        <f t="shared" si="624"/>
        <v>2025</v>
      </c>
      <c r="B6741" s="77">
        <f t="shared" si="625"/>
        <v>5</v>
      </c>
      <c r="C6741" s="73">
        <v>45792</v>
      </c>
      <c r="D6741" s="79" t="s">
        <v>64</v>
      </c>
      <c r="E6741" s="80" t="s">
        <v>757</v>
      </c>
      <c r="F6741" s="81" t="str">
        <f>VLOOKUP(E6741,Customer[],2,FALSE)</f>
        <v>Shwe Layoung</v>
      </c>
      <c r="G6741" s="69" t="str">
        <f>VLOOKUP(E6741,Customer[],3,FALSE)</f>
        <v>Aung mae Tharyar Rd</v>
      </c>
      <c r="H6741" s="69" t="str">
        <f>VLOOKUP(E6741,Customer[],4,FALSE)</f>
        <v>Mangalardon</v>
      </c>
      <c r="I6741" s="48" t="s">
        <v>18</v>
      </c>
      <c r="J6741" s="82" t="str">
        <f>VLOOKUP(I6741,PGStock[],2,FALSE)</f>
        <v>Formula Rum 350ml</v>
      </c>
      <c r="K6741" s="71">
        <f>VLOOKUP(I6741,PGStock[],3,FALSE)</f>
        <v>0.35</v>
      </c>
      <c r="L6741" s="47">
        <v>2</v>
      </c>
      <c r="M6741" s="47">
        <f>VLOOKUP(I6741,PGStock[],6,FALSE)</f>
        <v>150</v>
      </c>
      <c r="N6741" s="47">
        <f>+PGSales!$L6741*PGSales!$M6741</f>
        <v>300</v>
      </c>
    </row>
    <row r="6742" spans="1:14" hidden="1" x14ac:dyDescent="0.25">
      <c r="A6742" s="77">
        <f t="shared" si="624"/>
        <v>2025</v>
      </c>
      <c r="B6742" s="77">
        <f t="shared" si="625"/>
        <v>5</v>
      </c>
      <c r="C6742" s="73">
        <v>45792</v>
      </c>
      <c r="D6742" s="79" t="s">
        <v>0</v>
      </c>
      <c r="E6742" s="80" t="s">
        <v>595</v>
      </c>
      <c r="F6742" s="81" t="str">
        <f>VLOOKUP(E6742,Customer[],2,FALSE)</f>
        <v>Shwe Yee Linn</v>
      </c>
      <c r="G6742" s="69" t="str">
        <f>VLOOKUP(E6742,Customer[],3,FALSE)</f>
        <v>Padamyar Rd</v>
      </c>
      <c r="H6742" s="69" t="str">
        <f>VLOOKUP(E6742,Customer[],4,FALSE)</f>
        <v>Mangalardon</v>
      </c>
      <c r="I6742" s="48" t="s">
        <v>25</v>
      </c>
      <c r="J6742" s="82" t="str">
        <f>VLOOKUP(I6742,PGStock[],2,FALSE)</f>
        <v>Columbus Super Red Smooth 350 Ml</v>
      </c>
      <c r="K6742" s="71">
        <f>VLOOKUP(I6742,PGStock[],3,FALSE)</f>
        <v>0.35</v>
      </c>
      <c r="L6742" s="47">
        <v>3</v>
      </c>
      <c r="M6742" s="47">
        <f>VLOOKUP(I6742,PGStock[],6,FALSE)</f>
        <v>150</v>
      </c>
      <c r="N6742" s="47">
        <f>+PGSales!$L6742*PGSales!$M6742</f>
        <v>450</v>
      </c>
    </row>
    <row r="6743" spans="1:14" hidden="1" x14ac:dyDescent="0.25">
      <c r="A6743" s="77">
        <f t="shared" si="624"/>
        <v>2025</v>
      </c>
      <c r="B6743" s="77">
        <f t="shared" si="625"/>
        <v>5</v>
      </c>
      <c r="C6743" s="73">
        <v>45792</v>
      </c>
      <c r="D6743" s="79" t="s">
        <v>187</v>
      </c>
      <c r="E6743" s="80" t="s">
        <v>607</v>
      </c>
      <c r="F6743" s="81" t="str">
        <f>VLOOKUP(E6743,Customer[],2,FALSE)</f>
        <v>Happy Day</v>
      </c>
      <c r="G6743" s="69" t="str">
        <f>VLOOKUP(E6743,Customer[],3,FALSE)</f>
        <v>Padamyar Rd</v>
      </c>
      <c r="H6743" s="69" t="str">
        <f>VLOOKUP(E6743,Customer[],4,FALSE)</f>
        <v>Mangalardon</v>
      </c>
      <c r="I6743" s="48" t="s">
        <v>25</v>
      </c>
      <c r="J6743" s="82" t="str">
        <f>VLOOKUP(I6743,PGStock[],2,FALSE)</f>
        <v>Columbus Super Red Smooth 350 Ml</v>
      </c>
      <c r="K6743" s="71">
        <f>VLOOKUP(I6743,PGStock[],3,FALSE)</f>
        <v>0.35</v>
      </c>
      <c r="L6743" s="47">
        <v>3</v>
      </c>
      <c r="M6743" s="47">
        <f>VLOOKUP(I6743,PGStock[],6,FALSE)</f>
        <v>150</v>
      </c>
      <c r="N6743" s="47">
        <f>+PGSales!$L6743*PGSales!$M6743</f>
        <v>450</v>
      </c>
    </row>
    <row r="6744" spans="1:14" hidden="1" x14ac:dyDescent="0.25">
      <c r="A6744" s="77">
        <f t="shared" si="624"/>
        <v>2025</v>
      </c>
      <c r="B6744" s="77">
        <f t="shared" si="625"/>
        <v>5</v>
      </c>
      <c r="C6744" s="73">
        <v>45792</v>
      </c>
      <c r="D6744" s="79" t="s">
        <v>187</v>
      </c>
      <c r="E6744" s="80" t="s">
        <v>607</v>
      </c>
      <c r="F6744" s="81" t="str">
        <f>VLOOKUP(E6744,Customer[],2,FALSE)</f>
        <v>Happy Day</v>
      </c>
      <c r="G6744" s="69" t="str">
        <f>VLOOKUP(E6744,Customer[],3,FALSE)</f>
        <v>Padamyar Rd</v>
      </c>
      <c r="H6744" s="69" t="str">
        <f>VLOOKUP(E6744,Customer[],4,FALSE)</f>
        <v>Mangalardon</v>
      </c>
      <c r="I6744" s="48" t="s">
        <v>18</v>
      </c>
      <c r="J6744" s="82" t="str">
        <f>VLOOKUP(I6744,PGStock[],2,FALSE)</f>
        <v>Formula Rum 350ml</v>
      </c>
      <c r="K6744" s="71">
        <f>VLOOKUP(I6744,PGStock[],3,FALSE)</f>
        <v>0.35</v>
      </c>
      <c r="L6744" s="47">
        <v>3</v>
      </c>
      <c r="M6744" s="47">
        <f>VLOOKUP(I6744,PGStock[],6,FALSE)</f>
        <v>150</v>
      </c>
      <c r="N6744" s="47">
        <f>+PGSales!$L6744*PGSales!$M6744</f>
        <v>450</v>
      </c>
    </row>
    <row r="6745" spans="1:14" hidden="1" x14ac:dyDescent="0.25">
      <c r="A6745" s="77">
        <f t="shared" si="624"/>
        <v>2025</v>
      </c>
      <c r="B6745" s="77">
        <f t="shared" si="625"/>
        <v>5</v>
      </c>
      <c r="C6745" s="73">
        <v>45793</v>
      </c>
      <c r="D6745" s="79" t="s">
        <v>62</v>
      </c>
      <c r="E6745" s="80" t="s">
        <v>176</v>
      </c>
      <c r="F6745" s="81" t="str">
        <f>VLOOKUP(E6745,Customer[],2,FALSE)</f>
        <v>Lamin</v>
      </c>
      <c r="G6745" s="69" t="str">
        <f>VLOOKUP(E6745,Customer[],3,FALSE)</f>
        <v>No (4) Rd</v>
      </c>
      <c r="H6745" s="69" t="str">
        <f>VLOOKUP(E6745,Customer[],4,FALSE)</f>
        <v xml:space="preserve">Shwepyithar </v>
      </c>
      <c r="I6745" s="48" t="s">
        <v>25</v>
      </c>
      <c r="J6745" s="82" t="str">
        <f>VLOOKUP(I6745,PGStock[],2,FALSE)</f>
        <v>Columbus Super Red Smooth 350 Ml</v>
      </c>
      <c r="K6745" s="71">
        <f>VLOOKUP(I6745,PGStock[],3,FALSE)</f>
        <v>0.35</v>
      </c>
      <c r="L6745" s="47">
        <v>2</v>
      </c>
      <c r="M6745" s="47">
        <f>VLOOKUP(I6745,PGStock[],6,FALSE)</f>
        <v>150</v>
      </c>
      <c r="N6745" s="47">
        <f>+PGSales!$L6745*PGSales!$M6745</f>
        <v>300</v>
      </c>
    </row>
    <row r="6746" spans="1:14" hidden="1" x14ac:dyDescent="0.25">
      <c r="A6746" s="77">
        <f t="shared" si="624"/>
        <v>2025</v>
      </c>
      <c r="B6746" s="77">
        <f t="shared" si="625"/>
        <v>5</v>
      </c>
      <c r="C6746" s="73">
        <v>45793</v>
      </c>
      <c r="D6746" s="79" t="s">
        <v>62</v>
      </c>
      <c r="E6746" s="80" t="s">
        <v>176</v>
      </c>
      <c r="F6746" s="81" t="str">
        <f>VLOOKUP(E6746,Customer[],2,FALSE)</f>
        <v>Lamin</v>
      </c>
      <c r="G6746" s="69" t="str">
        <f>VLOOKUP(E6746,Customer[],3,FALSE)</f>
        <v>No (4) Rd</v>
      </c>
      <c r="H6746" s="69" t="str">
        <f>VLOOKUP(E6746,Customer[],4,FALSE)</f>
        <v xml:space="preserve">Shwepyithar </v>
      </c>
      <c r="I6746" s="48" t="s">
        <v>18</v>
      </c>
      <c r="J6746" s="82" t="str">
        <f>VLOOKUP(I6746,PGStock[],2,FALSE)</f>
        <v>Formula Rum 350ml</v>
      </c>
      <c r="K6746" s="71">
        <f>VLOOKUP(I6746,PGStock[],3,FALSE)</f>
        <v>0.35</v>
      </c>
      <c r="L6746" s="47">
        <v>4</v>
      </c>
      <c r="M6746" s="47">
        <f>VLOOKUP(I6746,PGStock[],6,FALSE)</f>
        <v>150</v>
      </c>
      <c r="N6746" s="47">
        <f>+PGSales!$L6746*PGSales!$M6746</f>
        <v>600</v>
      </c>
    </row>
    <row r="6747" spans="1:14" hidden="1" x14ac:dyDescent="0.25">
      <c r="A6747" s="77">
        <f t="shared" si="624"/>
        <v>2025</v>
      </c>
      <c r="B6747" s="77">
        <f t="shared" si="625"/>
        <v>5</v>
      </c>
      <c r="C6747" s="73">
        <v>45793</v>
      </c>
      <c r="D6747" s="79" t="s">
        <v>56</v>
      </c>
      <c r="E6747" s="80" t="s">
        <v>230</v>
      </c>
      <c r="F6747" s="81" t="str">
        <f>VLOOKUP(E6747,Customer[],2,FALSE)</f>
        <v>KZ</v>
      </c>
      <c r="G6747" s="69" t="str">
        <f>VLOOKUP(E6747,Customer[],3,FALSE)</f>
        <v>kantharyar Rd</v>
      </c>
      <c r="H6747" s="69" t="str">
        <f>VLOOKUP(E6747,Customer[],4,FALSE)</f>
        <v xml:space="preserve">Shwepyithar </v>
      </c>
      <c r="I6747" s="48" t="s">
        <v>25</v>
      </c>
      <c r="J6747" s="82" t="str">
        <f>VLOOKUP(I6747,PGStock[],2,FALSE)</f>
        <v>Columbus Super Red Smooth 350 Ml</v>
      </c>
      <c r="K6747" s="71">
        <f>VLOOKUP(I6747,PGStock[],3,FALSE)</f>
        <v>0.35</v>
      </c>
      <c r="L6747" s="47">
        <v>2</v>
      </c>
      <c r="M6747" s="47">
        <f>VLOOKUP(I6747,PGStock[],6,FALSE)</f>
        <v>150</v>
      </c>
      <c r="N6747" s="47">
        <f>+PGSales!$L6747*PGSales!$M6747</f>
        <v>300</v>
      </c>
    </row>
    <row r="6748" spans="1:14" hidden="1" x14ac:dyDescent="0.25">
      <c r="A6748" s="77">
        <f t="shared" si="624"/>
        <v>2025</v>
      </c>
      <c r="B6748" s="77">
        <f t="shared" si="625"/>
        <v>5</v>
      </c>
      <c r="C6748" s="73">
        <v>45793</v>
      </c>
      <c r="D6748" s="79" t="s">
        <v>365</v>
      </c>
      <c r="E6748" s="80" t="s">
        <v>290</v>
      </c>
      <c r="F6748" s="81" t="str">
        <f>VLOOKUP(E6748,Customer[],2,FALSE)</f>
        <v>Toe Twat Wai</v>
      </c>
      <c r="G6748" s="69" t="str">
        <f>VLOOKUP(E6748,Customer[],3,FALSE)</f>
        <v>Badamar St</v>
      </c>
      <c r="H6748" s="69" t="str">
        <f>VLOOKUP(E6748,Customer[],4,FALSE)</f>
        <v xml:space="preserve">Shwepyithar </v>
      </c>
      <c r="I6748" s="48" t="s">
        <v>27</v>
      </c>
      <c r="J6748" s="82" t="str">
        <f>VLOOKUP(I6748,PGStock[],2,FALSE)</f>
        <v>Columbus Super Red Smooth 700 Ml</v>
      </c>
      <c r="K6748" s="71">
        <f>VLOOKUP(I6748,PGStock[],3,FALSE)</f>
        <v>0.7</v>
      </c>
      <c r="L6748" s="47">
        <v>2</v>
      </c>
      <c r="M6748" s="47">
        <f>VLOOKUP(I6748,PGStock[],6,FALSE)</f>
        <v>200</v>
      </c>
      <c r="N6748" s="47">
        <f>+PGSales!$L6748*PGSales!$M6748</f>
        <v>400</v>
      </c>
    </row>
    <row r="6749" spans="1:14" hidden="1" x14ac:dyDescent="0.25">
      <c r="A6749" s="77">
        <f t="shared" ref="A6749:A6764" si="626">YEAR(C6749)</f>
        <v>2025</v>
      </c>
      <c r="B6749" s="77">
        <f t="shared" ref="B6749:B6764" si="627">MONTH(C6749)</f>
        <v>5</v>
      </c>
      <c r="C6749" s="73">
        <v>45793</v>
      </c>
      <c r="D6749" s="79" t="s">
        <v>365</v>
      </c>
      <c r="E6749" s="80" t="s">
        <v>290</v>
      </c>
      <c r="F6749" s="81" t="str">
        <f>VLOOKUP(E6749,Customer[],2,FALSE)</f>
        <v>Toe Twat Wai</v>
      </c>
      <c r="G6749" s="69" t="str">
        <f>VLOOKUP(E6749,Customer[],3,FALSE)</f>
        <v>Badamar St</v>
      </c>
      <c r="H6749" s="69" t="str">
        <f>VLOOKUP(E6749,Customer[],4,FALSE)</f>
        <v xml:space="preserve">Shwepyithar </v>
      </c>
      <c r="I6749" s="48" t="s">
        <v>25</v>
      </c>
      <c r="J6749" s="82" t="str">
        <f>VLOOKUP(I6749,PGStock[],2,FALSE)</f>
        <v>Columbus Super Red Smooth 350 Ml</v>
      </c>
      <c r="K6749" s="71">
        <f>VLOOKUP(I6749,PGStock[],3,FALSE)</f>
        <v>0.35</v>
      </c>
      <c r="L6749" s="47">
        <v>9</v>
      </c>
      <c r="M6749" s="47">
        <f>VLOOKUP(I6749,PGStock[],6,FALSE)</f>
        <v>150</v>
      </c>
      <c r="N6749" s="47">
        <f>+PGSales!$L6749*PGSales!$M6749</f>
        <v>1350</v>
      </c>
    </row>
    <row r="6750" spans="1:14" hidden="1" x14ac:dyDescent="0.25">
      <c r="A6750" s="77">
        <f t="shared" si="626"/>
        <v>2025</v>
      </c>
      <c r="B6750" s="77">
        <f t="shared" si="627"/>
        <v>5</v>
      </c>
      <c r="C6750" s="73">
        <v>45793</v>
      </c>
      <c r="D6750" s="79" t="s">
        <v>365</v>
      </c>
      <c r="E6750" s="80" t="s">
        <v>290</v>
      </c>
      <c r="F6750" s="81" t="str">
        <f>VLOOKUP(E6750,Customer[],2,FALSE)</f>
        <v>Toe Twat Wai</v>
      </c>
      <c r="G6750" s="69" t="str">
        <f>VLOOKUP(E6750,Customer[],3,FALSE)</f>
        <v>Badamar St</v>
      </c>
      <c r="H6750" s="69" t="str">
        <f>VLOOKUP(E6750,Customer[],4,FALSE)</f>
        <v xml:space="preserve">Shwepyithar </v>
      </c>
      <c r="I6750" s="48" t="s">
        <v>20</v>
      </c>
      <c r="J6750" s="82" t="str">
        <f>VLOOKUP(I6750,PGStock[],2,FALSE)</f>
        <v>Formula Rum 700ml</v>
      </c>
      <c r="K6750" s="71">
        <f>VLOOKUP(I6750,PGStock[],3,FALSE)</f>
        <v>0.7</v>
      </c>
      <c r="L6750" s="47">
        <v>1</v>
      </c>
      <c r="M6750" s="47">
        <f>VLOOKUP(I6750,PGStock[],6,FALSE)</f>
        <v>200</v>
      </c>
      <c r="N6750" s="47">
        <f>+PGSales!$L6750*PGSales!$M6750</f>
        <v>200</v>
      </c>
    </row>
    <row r="6751" spans="1:14" hidden="1" x14ac:dyDescent="0.25">
      <c r="A6751" s="77">
        <f t="shared" si="626"/>
        <v>2025</v>
      </c>
      <c r="B6751" s="77">
        <f t="shared" si="627"/>
        <v>5</v>
      </c>
      <c r="C6751" s="73">
        <v>45793</v>
      </c>
      <c r="D6751" s="79" t="s">
        <v>365</v>
      </c>
      <c r="E6751" s="80" t="s">
        <v>290</v>
      </c>
      <c r="F6751" s="81" t="str">
        <f>VLOOKUP(E6751,Customer[],2,FALSE)</f>
        <v>Toe Twat Wai</v>
      </c>
      <c r="G6751" s="69" t="str">
        <f>VLOOKUP(E6751,Customer[],3,FALSE)</f>
        <v>Badamar St</v>
      </c>
      <c r="H6751" s="69" t="str">
        <f>VLOOKUP(E6751,Customer[],4,FALSE)</f>
        <v xml:space="preserve">Shwepyithar </v>
      </c>
      <c r="I6751" s="48" t="s">
        <v>18</v>
      </c>
      <c r="J6751" s="82" t="str">
        <f>VLOOKUP(I6751,PGStock[],2,FALSE)</f>
        <v>Formula Rum 350ml</v>
      </c>
      <c r="K6751" s="71">
        <f>VLOOKUP(I6751,PGStock[],3,FALSE)</f>
        <v>0.35</v>
      </c>
      <c r="L6751" s="47">
        <v>5</v>
      </c>
      <c r="M6751" s="47">
        <f>VLOOKUP(I6751,PGStock[],6,FALSE)</f>
        <v>150</v>
      </c>
      <c r="N6751" s="47">
        <f>+PGSales!$L6751*PGSales!$M6751</f>
        <v>750</v>
      </c>
    </row>
    <row r="6752" spans="1:14" hidden="1" x14ac:dyDescent="0.25">
      <c r="A6752" s="77">
        <f t="shared" si="626"/>
        <v>2025</v>
      </c>
      <c r="B6752" s="77">
        <f t="shared" si="627"/>
        <v>5</v>
      </c>
      <c r="C6752" s="73">
        <v>45793</v>
      </c>
      <c r="D6752" s="79" t="s">
        <v>109</v>
      </c>
      <c r="E6752" s="80" t="s">
        <v>228</v>
      </c>
      <c r="F6752" s="81" t="str">
        <f>VLOOKUP(E6752,Customer[],2,FALSE)</f>
        <v>Myintmo</v>
      </c>
      <c r="G6752" s="69" t="str">
        <f>VLOOKUP(E6752,Customer[],3,FALSE)</f>
        <v>Bayin Naung Rd</v>
      </c>
      <c r="H6752" s="69" t="str">
        <f>VLOOKUP(E6752,Customer[],4,FALSE)</f>
        <v xml:space="preserve">Shwepyithar </v>
      </c>
      <c r="I6752" s="48" t="s">
        <v>20</v>
      </c>
      <c r="J6752" s="82" t="str">
        <f>VLOOKUP(I6752,PGStock[],2,FALSE)</f>
        <v>Formula Rum 700ml</v>
      </c>
      <c r="K6752" s="71">
        <f>VLOOKUP(I6752,PGStock[],3,FALSE)</f>
        <v>0.7</v>
      </c>
      <c r="L6752" s="47">
        <v>1</v>
      </c>
      <c r="M6752" s="47">
        <f>VLOOKUP(I6752,PGStock[],6,FALSE)</f>
        <v>200</v>
      </c>
      <c r="N6752" s="47">
        <f>+PGSales!$L6752*PGSales!$M6752</f>
        <v>200</v>
      </c>
    </row>
    <row r="6753" spans="1:14" hidden="1" x14ac:dyDescent="0.25">
      <c r="A6753" s="77">
        <f t="shared" si="626"/>
        <v>2025</v>
      </c>
      <c r="B6753" s="77">
        <f t="shared" si="627"/>
        <v>5</v>
      </c>
      <c r="C6753" s="73">
        <v>45793</v>
      </c>
      <c r="D6753" s="79" t="s">
        <v>60</v>
      </c>
      <c r="E6753" s="80" t="s">
        <v>303</v>
      </c>
      <c r="F6753" s="81" t="str">
        <f>VLOOKUP(E6753,Customer[],2,FALSE)</f>
        <v>Wine</v>
      </c>
      <c r="G6753" s="69" t="str">
        <f>VLOOKUP(E6753,Customer[],3,FALSE)</f>
        <v>Hlawaga Rd</v>
      </c>
      <c r="H6753" s="69" t="str">
        <f>VLOOKUP(E6753,Customer[],4,FALSE)</f>
        <v xml:space="preserve">Shwepyithar </v>
      </c>
      <c r="I6753" s="48" t="s">
        <v>25</v>
      </c>
      <c r="J6753" s="82" t="str">
        <f>VLOOKUP(I6753,PGStock[],2,FALSE)</f>
        <v>Columbus Super Red Smooth 350 Ml</v>
      </c>
      <c r="K6753" s="71">
        <f>VLOOKUP(I6753,PGStock[],3,FALSE)</f>
        <v>0.35</v>
      </c>
      <c r="L6753" s="47">
        <v>7</v>
      </c>
      <c r="M6753" s="47">
        <f>VLOOKUP(I6753,PGStock[],6,FALSE)</f>
        <v>150</v>
      </c>
      <c r="N6753" s="47">
        <f>+PGSales!$L6753*PGSales!$M6753</f>
        <v>1050</v>
      </c>
    </row>
    <row r="6754" spans="1:14" hidden="1" x14ac:dyDescent="0.25">
      <c r="A6754" s="77">
        <f t="shared" si="626"/>
        <v>2025</v>
      </c>
      <c r="B6754" s="77">
        <f t="shared" si="627"/>
        <v>5</v>
      </c>
      <c r="C6754" s="73">
        <v>45793</v>
      </c>
      <c r="D6754" s="79" t="s">
        <v>60</v>
      </c>
      <c r="E6754" s="80" t="s">
        <v>303</v>
      </c>
      <c r="F6754" s="81" t="str">
        <f>VLOOKUP(E6754,Customer[],2,FALSE)</f>
        <v>Wine</v>
      </c>
      <c r="G6754" s="69" t="str">
        <f>VLOOKUP(E6754,Customer[],3,FALSE)</f>
        <v>Hlawaga Rd</v>
      </c>
      <c r="H6754" s="69" t="str">
        <f>VLOOKUP(E6754,Customer[],4,FALSE)</f>
        <v xml:space="preserve">Shwepyithar </v>
      </c>
      <c r="I6754" s="48" t="s">
        <v>20</v>
      </c>
      <c r="J6754" s="82" t="str">
        <f>VLOOKUP(I6754,PGStock[],2,FALSE)</f>
        <v>Formula Rum 700ml</v>
      </c>
      <c r="K6754" s="71">
        <f>VLOOKUP(I6754,PGStock[],3,FALSE)</f>
        <v>0.7</v>
      </c>
      <c r="L6754" s="47">
        <v>1</v>
      </c>
      <c r="M6754" s="47">
        <f>VLOOKUP(I6754,PGStock[],6,FALSE)</f>
        <v>200</v>
      </c>
      <c r="N6754" s="47">
        <f>+PGSales!$L6754*PGSales!$M6754</f>
        <v>200</v>
      </c>
    </row>
    <row r="6755" spans="1:14" hidden="1" x14ac:dyDescent="0.25">
      <c r="A6755" s="77">
        <f t="shared" si="626"/>
        <v>2025</v>
      </c>
      <c r="B6755" s="77">
        <f t="shared" si="627"/>
        <v>5</v>
      </c>
      <c r="C6755" s="73">
        <v>45793</v>
      </c>
      <c r="D6755" s="79" t="s">
        <v>60</v>
      </c>
      <c r="E6755" s="80" t="s">
        <v>303</v>
      </c>
      <c r="F6755" s="81" t="str">
        <f>VLOOKUP(E6755,Customer[],2,FALSE)</f>
        <v>Wine</v>
      </c>
      <c r="G6755" s="69" t="str">
        <f>VLOOKUP(E6755,Customer[],3,FALSE)</f>
        <v>Hlawaga Rd</v>
      </c>
      <c r="H6755" s="69" t="str">
        <f>VLOOKUP(E6755,Customer[],4,FALSE)</f>
        <v xml:space="preserve">Shwepyithar </v>
      </c>
      <c r="I6755" s="48" t="s">
        <v>18</v>
      </c>
      <c r="J6755" s="82" t="str">
        <f>VLOOKUP(I6755,PGStock[],2,FALSE)</f>
        <v>Formula Rum 350ml</v>
      </c>
      <c r="K6755" s="71">
        <f>VLOOKUP(I6755,PGStock[],3,FALSE)</f>
        <v>0.35</v>
      </c>
      <c r="L6755" s="47">
        <v>5</v>
      </c>
      <c r="M6755" s="47">
        <f>VLOOKUP(I6755,PGStock[],6,FALSE)</f>
        <v>150</v>
      </c>
      <c r="N6755" s="47">
        <f>+PGSales!$L6755*PGSales!$M6755</f>
        <v>750</v>
      </c>
    </row>
    <row r="6756" spans="1:14" hidden="1" x14ac:dyDescent="0.25">
      <c r="A6756" s="77">
        <f t="shared" si="626"/>
        <v>2025</v>
      </c>
      <c r="B6756" s="77">
        <f t="shared" si="627"/>
        <v>5</v>
      </c>
      <c r="C6756" s="73">
        <v>45793</v>
      </c>
      <c r="D6756" s="79" t="s">
        <v>66</v>
      </c>
      <c r="E6756" s="80" t="s">
        <v>629</v>
      </c>
      <c r="F6756" s="81" t="str">
        <f>VLOOKUP(E6756,Customer[],2,FALSE)</f>
        <v>Sin Pauk</v>
      </c>
      <c r="G6756" s="69" t="str">
        <f>VLOOKUP(E6756,Customer[],3,FALSE)</f>
        <v>Hlawaga Rd</v>
      </c>
      <c r="H6756" s="69" t="str">
        <f>VLOOKUP(E6756,Customer[],4,FALSE)</f>
        <v xml:space="preserve">Shwepyithar </v>
      </c>
      <c r="I6756" s="48" t="s">
        <v>25</v>
      </c>
      <c r="J6756" s="82" t="str">
        <f>VLOOKUP(I6756,PGStock[],2,FALSE)</f>
        <v>Columbus Super Red Smooth 350 Ml</v>
      </c>
      <c r="K6756" s="71">
        <f>VLOOKUP(I6756,PGStock[],3,FALSE)</f>
        <v>0.35</v>
      </c>
      <c r="L6756" s="47">
        <v>3</v>
      </c>
      <c r="M6756" s="47">
        <f>VLOOKUP(I6756,PGStock[],6,FALSE)</f>
        <v>150</v>
      </c>
      <c r="N6756" s="47">
        <f>+PGSales!$L6756*PGSales!$M6756</f>
        <v>450</v>
      </c>
    </row>
    <row r="6757" spans="1:14" hidden="1" x14ac:dyDescent="0.25">
      <c r="A6757" s="77">
        <f t="shared" si="626"/>
        <v>2025</v>
      </c>
      <c r="B6757" s="77">
        <f t="shared" si="627"/>
        <v>5</v>
      </c>
      <c r="C6757" s="73">
        <v>45793</v>
      </c>
      <c r="D6757" s="79" t="s">
        <v>66</v>
      </c>
      <c r="E6757" s="80" t="s">
        <v>629</v>
      </c>
      <c r="F6757" s="81" t="str">
        <f>VLOOKUP(E6757,Customer[],2,FALSE)</f>
        <v>Sin Pauk</v>
      </c>
      <c r="G6757" s="69" t="str">
        <f>VLOOKUP(E6757,Customer[],3,FALSE)</f>
        <v>Hlawaga Rd</v>
      </c>
      <c r="H6757" s="69" t="str">
        <f>VLOOKUP(E6757,Customer[],4,FALSE)</f>
        <v xml:space="preserve">Shwepyithar </v>
      </c>
      <c r="I6757" s="48" t="s">
        <v>18</v>
      </c>
      <c r="J6757" s="82" t="str">
        <f>VLOOKUP(I6757,PGStock[],2,FALSE)</f>
        <v>Formula Rum 350ml</v>
      </c>
      <c r="K6757" s="71">
        <f>VLOOKUP(I6757,PGStock[],3,FALSE)</f>
        <v>0.35</v>
      </c>
      <c r="L6757" s="47">
        <v>3</v>
      </c>
      <c r="M6757" s="47">
        <f>VLOOKUP(I6757,PGStock[],6,FALSE)</f>
        <v>150</v>
      </c>
      <c r="N6757" s="47">
        <f>+PGSales!$L6757*PGSales!$M6757</f>
        <v>450</v>
      </c>
    </row>
    <row r="6758" spans="1:14" hidden="1" x14ac:dyDescent="0.25">
      <c r="A6758" s="77">
        <f t="shared" si="626"/>
        <v>2025</v>
      </c>
      <c r="B6758" s="77">
        <f t="shared" si="627"/>
        <v>5</v>
      </c>
      <c r="C6758" s="73">
        <v>45793</v>
      </c>
      <c r="D6758" s="79" t="s">
        <v>58</v>
      </c>
      <c r="E6758" s="80" t="s">
        <v>630</v>
      </c>
      <c r="F6758" s="81" t="str">
        <f>VLOOKUP(E6758,Customer[],2,FALSE)</f>
        <v xml:space="preserve">Min Satae Kyatt </v>
      </c>
      <c r="G6758" s="69" t="str">
        <f>VLOOKUP(E6758,Customer[],3,FALSE)</f>
        <v>Hlawaga Rd</v>
      </c>
      <c r="H6758" s="69" t="str">
        <f>VLOOKUP(E6758,Customer[],4,FALSE)</f>
        <v xml:space="preserve">Shwepyithar </v>
      </c>
      <c r="I6758" s="48" t="s">
        <v>25</v>
      </c>
      <c r="J6758" s="82" t="str">
        <f>VLOOKUP(I6758,PGStock[],2,FALSE)</f>
        <v>Columbus Super Red Smooth 350 Ml</v>
      </c>
      <c r="K6758" s="71">
        <f>VLOOKUP(I6758,PGStock[],3,FALSE)</f>
        <v>0.35</v>
      </c>
      <c r="L6758" s="47">
        <v>7</v>
      </c>
      <c r="M6758" s="47">
        <f>VLOOKUP(I6758,PGStock[],6,FALSE)</f>
        <v>150</v>
      </c>
      <c r="N6758" s="47">
        <f>+PGSales!$L6758*PGSales!$M6758</f>
        <v>1050</v>
      </c>
    </row>
    <row r="6759" spans="1:14" hidden="1" x14ac:dyDescent="0.25">
      <c r="A6759" s="77">
        <f t="shared" si="626"/>
        <v>2025</v>
      </c>
      <c r="B6759" s="77">
        <f t="shared" si="627"/>
        <v>5</v>
      </c>
      <c r="C6759" s="73">
        <v>45793</v>
      </c>
      <c r="D6759" s="79" t="s">
        <v>58</v>
      </c>
      <c r="E6759" s="80" t="s">
        <v>630</v>
      </c>
      <c r="F6759" s="81" t="str">
        <f>VLOOKUP(E6759,Customer[],2,FALSE)</f>
        <v xml:space="preserve">Min Satae Kyatt </v>
      </c>
      <c r="G6759" s="69" t="str">
        <f>VLOOKUP(E6759,Customer[],3,FALSE)</f>
        <v>Hlawaga Rd</v>
      </c>
      <c r="H6759" s="69" t="str">
        <f>VLOOKUP(E6759,Customer[],4,FALSE)</f>
        <v xml:space="preserve">Shwepyithar </v>
      </c>
      <c r="I6759" s="48" t="s">
        <v>18</v>
      </c>
      <c r="J6759" s="82" t="str">
        <f>VLOOKUP(I6759,PGStock[],2,FALSE)</f>
        <v>Formula Rum 350ml</v>
      </c>
      <c r="K6759" s="71">
        <f>VLOOKUP(I6759,PGStock[],3,FALSE)</f>
        <v>0.35</v>
      </c>
      <c r="L6759" s="47">
        <v>5</v>
      </c>
      <c r="M6759" s="47">
        <f>VLOOKUP(I6759,PGStock[],6,FALSE)</f>
        <v>150</v>
      </c>
      <c r="N6759" s="47">
        <f>+PGSales!$L6759*PGSales!$M6759</f>
        <v>750</v>
      </c>
    </row>
    <row r="6760" spans="1:14" hidden="1" x14ac:dyDescent="0.25">
      <c r="A6760" s="77">
        <f t="shared" si="626"/>
        <v>2025</v>
      </c>
      <c r="B6760" s="77">
        <f t="shared" si="627"/>
        <v>5</v>
      </c>
      <c r="C6760" s="73">
        <v>45793</v>
      </c>
      <c r="D6760" s="79" t="s">
        <v>4</v>
      </c>
      <c r="E6760" s="80" t="s">
        <v>370</v>
      </c>
      <c r="F6760" s="81" t="str">
        <f>VLOOKUP(E6760,Customer[],2,FALSE)</f>
        <v>Paint Taime Thaung</v>
      </c>
      <c r="G6760" s="69" t="str">
        <f>VLOOKUP(E6760,Customer[],3,FALSE)</f>
        <v>Aye Yake Nyein Rd</v>
      </c>
      <c r="H6760" s="69" t="str">
        <f>VLOOKUP(E6760,Customer[],4,FALSE)</f>
        <v>Hlaing Thar Yar</v>
      </c>
      <c r="I6760" s="48" t="s">
        <v>25</v>
      </c>
      <c r="J6760" s="82" t="str">
        <f>VLOOKUP(I6760,PGStock[],2,FALSE)</f>
        <v>Columbus Super Red Smooth 350 Ml</v>
      </c>
      <c r="K6760" s="71">
        <f>VLOOKUP(I6760,PGStock[],3,FALSE)</f>
        <v>0.35</v>
      </c>
      <c r="L6760" s="47">
        <v>1</v>
      </c>
      <c r="M6760" s="47">
        <f>VLOOKUP(I6760,PGStock[],6,FALSE)</f>
        <v>150</v>
      </c>
      <c r="N6760" s="47">
        <f>+PGSales!$L6760*PGSales!$M6760</f>
        <v>150</v>
      </c>
    </row>
    <row r="6761" spans="1:14" hidden="1" x14ac:dyDescent="0.25">
      <c r="A6761" s="77">
        <f t="shared" si="626"/>
        <v>2025</v>
      </c>
      <c r="B6761" s="77">
        <f t="shared" si="627"/>
        <v>5</v>
      </c>
      <c r="C6761" s="73">
        <v>45793</v>
      </c>
      <c r="D6761" s="79" t="s">
        <v>4</v>
      </c>
      <c r="E6761" s="80" t="s">
        <v>370</v>
      </c>
      <c r="F6761" s="81" t="str">
        <f>VLOOKUP(E6761,Customer[],2,FALSE)</f>
        <v>Paint Taime Thaung</v>
      </c>
      <c r="G6761" s="69" t="str">
        <f>VLOOKUP(E6761,Customer[],3,FALSE)</f>
        <v>Aye Yake Nyein Rd</v>
      </c>
      <c r="H6761" s="69" t="str">
        <f>VLOOKUP(E6761,Customer[],4,FALSE)</f>
        <v>Hlaing Thar Yar</v>
      </c>
      <c r="I6761" s="48" t="s">
        <v>20</v>
      </c>
      <c r="J6761" s="82" t="str">
        <f>VLOOKUP(I6761,PGStock[],2,FALSE)</f>
        <v>Formula Rum 700ml</v>
      </c>
      <c r="K6761" s="71">
        <f>VLOOKUP(I6761,PGStock[],3,FALSE)</f>
        <v>0.7</v>
      </c>
      <c r="L6761" s="47">
        <v>1</v>
      </c>
      <c r="M6761" s="47">
        <f>VLOOKUP(I6761,PGStock[],6,FALSE)</f>
        <v>200</v>
      </c>
      <c r="N6761" s="47">
        <f>+PGSales!$L6761*PGSales!$M6761</f>
        <v>200</v>
      </c>
    </row>
    <row r="6762" spans="1:14" hidden="1" x14ac:dyDescent="0.25">
      <c r="A6762" s="77">
        <f t="shared" si="626"/>
        <v>2025</v>
      </c>
      <c r="B6762" s="77">
        <f t="shared" si="627"/>
        <v>5</v>
      </c>
      <c r="C6762" s="73">
        <v>45793</v>
      </c>
      <c r="D6762" s="79" t="s">
        <v>4</v>
      </c>
      <c r="E6762" s="80" t="s">
        <v>370</v>
      </c>
      <c r="F6762" s="81" t="str">
        <f>VLOOKUP(E6762,Customer[],2,FALSE)</f>
        <v>Paint Taime Thaung</v>
      </c>
      <c r="G6762" s="69" t="str">
        <f>VLOOKUP(E6762,Customer[],3,FALSE)</f>
        <v>Aye Yake Nyein Rd</v>
      </c>
      <c r="H6762" s="69" t="str">
        <f>VLOOKUP(E6762,Customer[],4,FALSE)</f>
        <v>Hlaing Thar Yar</v>
      </c>
      <c r="I6762" s="48" t="s">
        <v>18</v>
      </c>
      <c r="J6762" s="82" t="str">
        <f>VLOOKUP(I6762,PGStock[],2,FALSE)</f>
        <v>Formula Rum 350ml</v>
      </c>
      <c r="K6762" s="71">
        <f>VLOOKUP(I6762,PGStock[],3,FALSE)</f>
        <v>0.35</v>
      </c>
      <c r="L6762" s="47">
        <v>7</v>
      </c>
      <c r="M6762" s="47">
        <f>VLOOKUP(I6762,PGStock[],6,FALSE)</f>
        <v>150</v>
      </c>
      <c r="N6762" s="47">
        <f>+PGSales!$L6762*PGSales!$M6762</f>
        <v>1050</v>
      </c>
    </row>
    <row r="6763" spans="1:14" hidden="1" x14ac:dyDescent="0.25">
      <c r="A6763" s="77">
        <f t="shared" si="626"/>
        <v>2025</v>
      </c>
      <c r="B6763" s="77">
        <f t="shared" si="627"/>
        <v>5</v>
      </c>
      <c r="C6763" s="73">
        <v>45793</v>
      </c>
      <c r="D6763" s="79" t="s">
        <v>70</v>
      </c>
      <c r="E6763" s="80" t="s">
        <v>435</v>
      </c>
      <c r="F6763" s="81" t="str">
        <f>VLOOKUP(E6763,Customer[],2,FALSE)</f>
        <v>Hlaing Bwar1</v>
      </c>
      <c r="G6763" s="69" t="str">
        <f>VLOOKUP(E6763,Customer[],3,FALSE)</f>
        <v>Paddue Rd</v>
      </c>
      <c r="H6763" s="69" t="str">
        <f>VLOOKUP(E6763,Customer[],4,FALSE)</f>
        <v>Hlaing Thar Yar</v>
      </c>
      <c r="I6763" s="48" t="s">
        <v>20</v>
      </c>
      <c r="J6763" s="82" t="str">
        <f>VLOOKUP(I6763,PGStock[],2,FALSE)</f>
        <v>Formula Rum 700ml</v>
      </c>
      <c r="K6763" s="71">
        <f>VLOOKUP(I6763,PGStock[],3,FALSE)</f>
        <v>0.7</v>
      </c>
      <c r="L6763" s="47">
        <v>1</v>
      </c>
      <c r="M6763" s="47">
        <f>VLOOKUP(I6763,PGStock[],6,FALSE)</f>
        <v>200</v>
      </c>
      <c r="N6763" s="47">
        <f>+PGSales!$L6763*PGSales!$M6763</f>
        <v>200</v>
      </c>
    </row>
    <row r="6764" spans="1:14" hidden="1" x14ac:dyDescent="0.25">
      <c r="A6764" s="77">
        <f t="shared" si="626"/>
        <v>2025</v>
      </c>
      <c r="B6764" s="77">
        <f t="shared" si="627"/>
        <v>5</v>
      </c>
      <c r="C6764" s="73">
        <v>45793</v>
      </c>
      <c r="D6764" s="79" t="s">
        <v>70</v>
      </c>
      <c r="E6764" s="80" t="s">
        <v>435</v>
      </c>
      <c r="F6764" s="81" t="str">
        <f>VLOOKUP(E6764,Customer[],2,FALSE)</f>
        <v>Hlaing Bwar1</v>
      </c>
      <c r="G6764" s="69" t="str">
        <f>VLOOKUP(E6764,Customer[],3,FALSE)</f>
        <v>Paddue Rd</v>
      </c>
      <c r="H6764" s="69" t="str">
        <f>VLOOKUP(E6764,Customer[],4,FALSE)</f>
        <v>Hlaing Thar Yar</v>
      </c>
      <c r="I6764" s="48" t="s">
        <v>18</v>
      </c>
      <c r="J6764" s="82" t="str">
        <f>VLOOKUP(I6764,PGStock[],2,FALSE)</f>
        <v>Formula Rum 350ml</v>
      </c>
      <c r="K6764" s="71">
        <f>VLOOKUP(I6764,PGStock[],3,FALSE)</f>
        <v>0.35</v>
      </c>
      <c r="L6764" s="47">
        <v>4</v>
      </c>
      <c r="M6764" s="47">
        <f>VLOOKUP(I6764,PGStock[],6,FALSE)</f>
        <v>150</v>
      </c>
      <c r="N6764" s="47">
        <f>+PGSales!$L6764*PGSales!$M6764</f>
        <v>600</v>
      </c>
    </row>
    <row r="6765" spans="1:14" hidden="1" x14ac:dyDescent="0.25">
      <c r="A6765" s="77">
        <f t="shared" si="620"/>
        <v>2025</v>
      </c>
      <c r="B6765" s="77">
        <f t="shared" si="621"/>
        <v>5</v>
      </c>
      <c r="C6765" s="73">
        <v>45793</v>
      </c>
      <c r="D6765" s="79" t="s">
        <v>68</v>
      </c>
      <c r="E6765" s="80" t="s">
        <v>417</v>
      </c>
      <c r="F6765" s="81" t="str">
        <f>VLOOKUP(E6765,Customer[],2,FALSE)</f>
        <v>Arkar Tha 2</v>
      </c>
      <c r="G6765" s="69" t="str">
        <f>VLOOKUP(E6765,Customer[],3,FALSE)</f>
        <v>Sake kan Thar Rd</v>
      </c>
      <c r="H6765" s="69" t="str">
        <f>VLOOKUP(E6765,Customer[],4,FALSE)</f>
        <v>Hlaing Thar Yar</v>
      </c>
      <c r="I6765" s="48" t="s">
        <v>18</v>
      </c>
      <c r="J6765" s="82" t="str">
        <f>VLOOKUP(I6765,PGStock[],2,FALSE)</f>
        <v>Formula Rum 350ml</v>
      </c>
      <c r="K6765" s="71">
        <f>VLOOKUP(I6765,PGStock[],3,FALSE)</f>
        <v>0.35</v>
      </c>
      <c r="L6765" s="47">
        <v>6</v>
      </c>
      <c r="M6765" s="47">
        <f>VLOOKUP(I6765,PGStock[],6,FALSE)</f>
        <v>150</v>
      </c>
      <c r="N6765" s="47">
        <f>+PGSales!$L6765*PGSales!$M6765</f>
        <v>900</v>
      </c>
    </row>
    <row r="6766" spans="1:14" hidden="1" x14ac:dyDescent="0.25">
      <c r="A6766" s="77">
        <f t="shared" si="620"/>
        <v>2025</v>
      </c>
      <c r="B6766" s="77">
        <f t="shared" si="621"/>
        <v>5</v>
      </c>
      <c r="C6766" s="73">
        <v>45793</v>
      </c>
      <c r="D6766" s="79" t="s">
        <v>76</v>
      </c>
      <c r="E6766" s="80" t="s">
        <v>467</v>
      </c>
      <c r="F6766" s="81" t="str">
        <f>VLOOKUP(E6766,Customer[],2,FALSE)</f>
        <v>ANT Store</v>
      </c>
      <c r="G6766" s="69" t="str">
        <f>VLOOKUP(E6766,Customer[],3,FALSE)</f>
        <v>Sake kan Thar Rd</v>
      </c>
      <c r="H6766" s="69" t="str">
        <f>VLOOKUP(E6766,Customer[],4,FALSE)</f>
        <v>Hlaing Thar Yar</v>
      </c>
      <c r="I6766" s="48" t="s">
        <v>25</v>
      </c>
      <c r="J6766" s="82" t="str">
        <f>VLOOKUP(I6766,PGStock[],2,FALSE)</f>
        <v>Columbus Super Red Smooth 350 Ml</v>
      </c>
      <c r="K6766" s="71">
        <f>VLOOKUP(I6766,PGStock[],3,FALSE)</f>
        <v>0.35</v>
      </c>
      <c r="L6766" s="47">
        <v>1</v>
      </c>
      <c r="M6766" s="47">
        <f>VLOOKUP(I6766,PGStock[],6,FALSE)</f>
        <v>150</v>
      </c>
      <c r="N6766" s="47">
        <f>+PGSales!$L6766*PGSales!$M6766</f>
        <v>150</v>
      </c>
    </row>
    <row r="6767" spans="1:14" hidden="1" x14ac:dyDescent="0.25">
      <c r="A6767" s="77">
        <f t="shared" si="620"/>
        <v>2025</v>
      </c>
      <c r="B6767" s="77">
        <f t="shared" si="621"/>
        <v>5</v>
      </c>
      <c r="C6767" s="73">
        <v>45793</v>
      </c>
      <c r="D6767" s="79" t="s">
        <v>76</v>
      </c>
      <c r="E6767" s="80" t="s">
        <v>467</v>
      </c>
      <c r="F6767" s="81" t="str">
        <f>VLOOKUP(E6767,Customer[],2,FALSE)</f>
        <v>ANT Store</v>
      </c>
      <c r="G6767" s="69" t="str">
        <f>VLOOKUP(E6767,Customer[],3,FALSE)</f>
        <v>Sake kan Thar Rd</v>
      </c>
      <c r="H6767" s="69" t="str">
        <f>VLOOKUP(E6767,Customer[],4,FALSE)</f>
        <v>Hlaing Thar Yar</v>
      </c>
      <c r="I6767" s="48" t="s">
        <v>20</v>
      </c>
      <c r="J6767" s="82" t="str">
        <f>VLOOKUP(I6767,PGStock[],2,FALSE)</f>
        <v>Formula Rum 700ml</v>
      </c>
      <c r="K6767" s="71">
        <f>VLOOKUP(I6767,PGStock[],3,FALSE)</f>
        <v>0.7</v>
      </c>
      <c r="L6767" s="47">
        <v>1</v>
      </c>
      <c r="M6767" s="47">
        <f>VLOOKUP(I6767,PGStock[],6,FALSE)</f>
        <v>200</v>
      </c>
      <c r="N6767" s="47">
        <f>+PGSales!$L6767*PGSales!$M6767</f>
        <v>200</v>
      </c>
    </row>
    <row r="6768" spans="1:14" hidden="1" x14ac:dyDescent="0.25">
      <c r="A6768" s="77">
        <f t="shared" si="620"/>
        <v>2025</v>
      </c>
      <c r="B6768" s="77">
        <f t="shared" si="621"/>
        <v>5</v>
      </c>
      <c r="C6768" s="73">
        <v>45793</v>
      </c>
      <c r="D6768" s="79" t="s">
        <v>76</v>
      </c>
      <c r="E6768" s="80" t="s">
        <v>467</v>
      </c>
      <c r="F6768" s="81" t="str">
        <f>VLOOKUP(E6768,Customer[],2,FALSE)</f>
        <v>ANT Store</v>
      </c>
      <c r="G6768" s="69" t="str">
        <f>VLOOKUP(E6768,Customer[],3,FALSE)</f>
        <v>Sake kan Thar Rd</v>
      </c>
      <c r="H6768" s="69" t="str">
        <f>VLOOKUP(E6768,Customer[],4,FALSE)</f>
        <v>Hlaing Thar Yar</v>
      </c>
      <c r="I6768" s="48" t="s">
        <v>18</v>
      </c>
      <c r="J6768" s="82" t="str">
        <f>VLOOKUP(I6768,PGStock[],2,FALSE)</f>
        <v>Formula Rum 350ml</v>
      </c>
      <c r="K6768" s="71">
        <f>VLOOKUP(I6768,PGStock[],3,FALSE)</f>
        <v>0.35</v>
      </c>
      <c r="L6768" s="47">
        <v>3</v>
      </c>
      <c r="M6768" s="47">
        <f>VLOOKUP(I6768,PGStock[],6,FALSE)</f>
        <v>150</v>
      </c>
      <c r="N6768" s="47">
        <f>+PGSales!$L6768*PGSales!$M6768</f>
        <v>450</v>
      </c>
    </row>
    <row r="6769" spans="1:14" hidden="1" x14ac:dyDescent="0.25">
      <c r="A6769" s="77">
        <f t="shared" ref="A6769:A6780" si="628">YEAR(C6769)</f>
        <v>2025</v>
      </c>
      <c r="B6769" s="77">
        <f t="shared" ref="B6769:B6780" si="629">MONTH(C6769)</f>
        <v>5</v>
      </c>
      <c r="C6769" s="73">
        <v>45793</v>
      </c>
      <c r="D6769" s="79" t="s">
        <v>74</v>
      </c>
      <c r="E6769" s="80" t="s">
        <v>469</v>
      </c>
      <c r="F6769" s="81" t="str">
        <f>VLOOKUP(E6769,Customer[],2,FALSE)</f>
        <v>Nay La</v>
      </c>
      <c r="G6769" s="69" t="str">
        <f>VLOOKUP(E6769,Customer[],3,FALSE)</f>
        <v>Kyan Sitt Thar Rd</v>
      </c>
      <c r="H6769" s="69" t="str">
        <f>VLOOKUP(E6769,Customer[],4,FALSE)</f>
        <v>Hlaing Thar Yar</v>
      </c>
      <c r="I6769" s="48" t="s">
        <v>25</v>
      </c>
      <c r="J6769" s="82" t="str">
        <f>VLOOKUP(I6769,PGStock[],2,FALSE)</f>
        <v>Columbus Super Red Smooth 350 Ml</v>
      </c>
      <c r="K6769" s="71">
        <f>VLOOKUP(I6769,PGStock[],3,FALSE)</f>
        <v>0.35</v>
      </c>
      <c r="L6769" s="47">
        <v>4</v>
      </c>
      <c r="M6769" s="47">
        <f>VLOOKUP(I6769,PGStock[],6,FALSE)</f>
        <v>150</v>
      </c>
      <c r="N6769" s="47">
        <f>+PGSales!$L6769*PGSales!$M6769</f>
        <v>600</v>
      </c>
    </row>
    <row r="6770" spans="1:14" hidden="1" x14ac:dyDescent="0.25">
      <c r="A6770" s="77">
        <f t="shared" si="628"/>
        <v>2025</v>
      </c>
      <c r="B6770" s="77">
        <f t="shared" si="629"/>
        <v>5</v>
      </c>
      <c r="C6770" s="73">
        <v>45793</v>
      </c>
      <c r="D6770" s="79" t="s">
        <v>74</v>
      </c>
      <c r="E6770" s="80" t="s">
        <v>469</v>
      </c>
      <c r="F6770" s="81" t="str">
        <f>VLOOKUP(E6770,Customer[],2,FALSE)</f>
        <v>Nay La</v>
      </c>
      <c r="G6770" s="69" t="str">
        <f>VLOOKUP(E6770,Customer[],3,FALSE)</f>
        <v>Kyan Sitt Thar Rd</v>
      </c>
      <c r="H6770" s="69" t="str">
        <f>VLOOKUP(E6770,Customer[],4,FALSE)</f>
        <v>Hlaing Thar Yar</v>
      </c>
      <c r="I6770" s="48" t="s">
        <v>18</v>
      </c>
      <c r="J6770" s="82" t="str">
        <f>VLOOKUP(I6770,PGStock[],2,FALSE)</f>
        <v>Formula Rum 350ml</v>
      </c>
      <c r="K6770" s="71">
        <f>VLOOKUP(I6770,PGStock[],3,FALSE)</f>
        <v>0.35</v>
      </c>
      <c r="L6770" s="47">
        <v>1</v>
      </c>
      <c r="M6770" s="47">
        <f>VLOOKUP(I6770,PGStock[],6,FALSE)</f>
        <v>150</v>
      </c>
      <c r="N6770" s="47">
        <f>+PGSales!$L6770*PGSales!$M6770</f>
        <v>150</v>
      </c>
    </row>
    <row r="6771" spans="1:14" hidden="1" x14ac:dyDescent="0.25">
      <c r="A6771" s="77">
        <f t="shared" si="628"/>
        <v>2025</v>
      </c>
      <c r="B6771" s="77">
        <f t="shared" si="629"/>
        <v>5</v>
      </c>
      <c r="C6771" s="73">
        <v>45793</v>
      </c>
      <c r="D6771" s="79" t="s">
        <v>367</v>
      </c>
      <c r="E6771" s="80" t="s">
        <v>527</v>
      </c>
      <c r="F6771" s="81" t="e">
        <f>VLOOKUP(E6771,Customer[],2,FALSE)</f>
        <v>#N/A</v>
      </c>
      <c r="G6771" s="69" t="e">
        <f>VLOOKUP(E6771,Customer[],3,FALSE)</f>
        <v>#N/A</v>
      </c>
      <c r="H6771" s="69" t="e">
        <f>VLOOKUP(E6771,Customer[],4,FALSE)</f>
        <v>#N/A</v>
      </c>
      <c r="I6771" s="48" t="s">
        <v>25</v>
      </c>
      <c r="J6771" s="82" t="str">
        <f>VLOOKUP(I6771,PGStock[],2,FALSE)</f>
        <v>Columbus Super Red Smooth 350 Ml</v>
      </c>
      <c r="K6771" s="71">
        <f>VLOOKUP(I6771,PGStock[],3,FALSE)</f>
        <v>0.35</v>
      </c>
      <c r="L6771" s="47">
        <v>1</v>
      </c>
      <c r="M6771" s="47">
        <f>VLOOKUP(I6771,PGStock[],6,FALSE)</f>
        <v>150</v>
      </c>
      <c r="N6771" s="47">
        <f>+PGSales!$L6771*PGSales!$M6771</f>
        <v>150</v>
      </c>
    </row>
    <row r="6772" spans="1:14" hidden="1" x14ac:dyDescent="0.25">
      <c r="A6772" s="77">
        <f t="shared" si="628"/>
        <v>2025</v>
      </c>
      <c r="B6772" s="77">
        <f t="shared" si="629"/>
        <v>5</v>
      </c>
      <c r="C6772" s="73">
        <v>45793</v>
      </c>
      <c r="D6772" s="79" t="s">
        <v>367</v>
      </c>
      <c r="E6772" s="80" t="s">
        <v>527</v>
      </c>
      <c r="F6772" s="81" t="e">
        <f>VLOOKUP(E6772,Customer[],2,FALSE)</f>
        <v>#N/A</v>
      </c>
      <c r="G6772" s="69" t="e">
        <f>VLOOKUP(E6772,Customer[],3,FALSE)</f>
        <v>#N/A</v>
      </c>
      <c r="H6772" s="69" t="e">
        <f>VLOOKUP(E6772,Customer[],4,FALSE)</f>
        <v>#N/A</v>
      </c>
      <c r="I6772" s="48" t="s">
        <v>18</v>
      </c>
      <c r="J6772" s="82" t="str">
        <f>VLOOKUP(I6772,PGStock[],2,FALSE)</f>
        <v>Formula Rum 350ml</v>
      </c>
      <c r="K6772" s="71">
        <f>VLOOKUP(I6772,PGStock[],3,FALSE)</f>
        <v>0.35</v>
      </c>
      <c r="L6772" s="47">
        <v>7</v>
      </c>
      <c r="M6772" s="47">
        <f>VLOOKUP(I6772,PGStock[],6,FALSE)</f>
        <v>150</v>
      </c>
      <c r="N6772" s="47">
        <f>+PGSales!$L6772*PGSales!$M6772</f>
        <v>1050</v>
      </c>
    </row>
    <row r="6773" spans="1:14" hidden="1" x14ac:dyDescent="0.25">
      <c r="A6773" s="77">
        <f t="shared" si="628"/>
        <v>2025</v>
      </c>
      <c r="B6773" s="77">
        <f t="shared" si="629"/>
        <v>5</v>
      </c>
      <c r="C6773" s="73">
        <v>45793</v>
      </c>
      <c r="D6773" s="79" t="s">
        <v>131</v>
      </c>
      <c r="E6773" s="80">
        <v>124</v>
      </c>
      <c r="F6773" s="81" t="str">
        <f>VLOOKUP(E6773,Customer[],2,FALSE)</f>
        <v>124 Store</v>
      </c>
      <c r="G6773" s="69" t="str">
        <f>VLOOKUP(E6773,Customer[],3,FALSE)</f>
        <v>Padamyar Rd</v>
      </c>
      <c r="H6773" s="69" t="str">
        <f>VLOOKUP(E6773,Customer[],4,FALSE)</f>
        <v>Hlaing Thar Yar</v>
      </c>
      <c r="I6773" s="48" t="s">
        <v>25</v>
      </c>
      <c r="J6773" s="82" t="str">
        <f>VLOOKUP(I6773,PGStock[],2,FALSE)</f>
        <v>Columbus Super Red Smooth 350 Ml</v>
      </c>
      <c r="K6773" s="71">
        <f>VLOOKUP(I6773,PGStock[],3,FALSE)</f>
        <v>0.35</v>
      </c>
      <c r="L6773" s="47">
        <v>2</v>
      </c>
      <c r="M6773" s="47">
        <f>VLOOKUP(I6773,PGStock[],6,FALSE)</f>
        <v>150</v>
      </c>
      <c r="N6773" s="47">
        <f>+PGSales!$L6773*PGSales!$M6773</f>
        <v>300</v>
      </c>
    </row>
    <row r="6774" spans="1:14" hidden="1" x14ac:dyDescent="0.25">
      <c r="A6774" s="77">
        <f t="shared" si="628"/>
        <v>2025</v>
      </c>
      <c r="B6774" s="77">
        <f t="shared" si="629"/>
        <v>5</v>
      </c>
      <c r="C6774" s="73">
        <v>45793</v>
      </c>
      <c r="D6774" s="79" t="s">
        <v>131</v>
      </c>
      <c r="E6774" s="80">
        <v>124</v>
      </c>
      <c r="F6774" s="81" t="str">
        <f>VLOOKUP(E6774,Customer[],2,FALSE)</f>
        <v>124 Store</v>
      </c>
      <c r="G6774" s="69" t="str">
        <f>VLOOKUP(E6774,Customer[],3,FALSE)</f>
        <v>Padamyar Rd</v>
      </c>
      <c r="H6774" s="69" t="str">
        <f>VLOOKUP(E6774,Customer[],4,FALSE)</f>
        <v>Hlaing Thar Yar</v>
      </c>
      <c r="I6774" s="48" t="s">
        <v>18</v>
      </c>
      <c r="J6774" s="82" t="str">
        <f>VLOOKUP(I6774,PGStock[],2,FALSE)</f>
        <v>Formula Rum 350ml</v>
      </c>
      <c r="K6774" s="71">
        <f>VLOOKUP(I6774,PGStock[],3,FALSE)</f>
        <v>0.35</v>
      </c>
      <c r="L6774" s="47">
        <v>3</v>
      </c>
      <c r="M6774" s="47">
        <f>VLOOKUP(I6774,PGStock[],6,FALSE)</f>
        <v>150</v>
      </c>
      <c r="N6774" s="47">
        <f>+PGSales!$L6774*PGSales!$M6774</f>
        <v>450</v>
      </c>
    </row>
    <row r="6775" spans="1:14" hidden="1" x14ac:dyDescent="0.25">
      <c r="A6775" s="77">
        <f t="shared" si="628"/>
        <v>2025</v>
      </c>
      <c r="B6775" s="77">
        <f t="shared" si="629"/>
        <v>5</v>
      </c>
      <c r="C6775" s="73">
        <v>45793</v>
      </c>
      <c r="D6775" s="79" t="s">
        <v>1</v>
      </c>
      <c r="E6775" s="80" t="s">
        <v>182</v>
      </c>
      <c r="F6775" s="81" t="str">
        <f>VLOOKUP(E6775,Customer[],2,FALSE)</f>
        <v>Su</v>
      </c>
      <c r="G6775" s="69" t="str">
        <f>VLOOKUP(E6775,Customer[],3,FALSE)</f>
        <v>Aung Sinkhoe Rd</v>
      </c>
      <c r="H6775" s="69" t="str">
        <f>VLOOKUP(E6775,Customer[],4,FALSE)</f>
        <v>Mangalardon</v>
      </c>
      <c r="I6775" s="48" t="s">
        <v>25</v>
      </c>
      <c r="J6775" s="82" t="str">
        <f>VLOOKUP(I6775,PGStock[],2,FALSE)</f>
        <v>Columbus Super Red Smooth 350 Ml</v>
      </c>
      <c r="K6775" s="71">
        <f>VLOOKUP(I6775,PGStock[],3,FALSE)</f>
        <v>0.35</v>
      </c>
      <c r="L6775" s="47">
        <v>2</v>
      </c>
      <c r="M6775" s="47">
        <f>VLOOKUP(I6775,PGStock[],6,FALSE)</f>
        <v>150</v>
      </c>
      <c r="N6775" s="47">
        <f>+PGSales!$L6775*PGSales!$M6775</f>
        <v>300</v>
      </c>
    </row>
    <row r="6776" spans="1:14" hidden="1" x14ac:dyDescent="0.25">
      <c r="A6776" s="77">
        <f t="shared" si="628"/>
        <v>2025</v>
      </c>
      <c r="B6776" s="77">
        <f t="shared" si="629"/>
        <v>5</v>
      </c>
      <c r="C6776" s="73">
        <v>45793</v>
      </c>
      <c r="D6776" s="79" t="s">
        <v>1</v>
      </c>
      <c r="E6776" s="80" t="s">
        <v>182</v>
      </c>
      <c r="F6776" s="81" t="str">
        <f>VLOOKUP(E6776,Customer[],2,FALSE)</f>
        <v>Su</v>
      </c>
      <c r="G6776" s="69" t="str">
        <f>VLOOKUP(E6776,Customer[],3,FALSE)</f>
        <v>Aung Sinkhoe Rd</v>
      </c>
      <c r="H6776" s="69" t="str">
        <f>VLOOKUP(E6776,Customer[],4,FALSE)</f>
        <v>Mangalardon</v>
      </c>
      <c r="I6776" s="48" t="s">
        <v>18</v>
      </c>
      <c r="J6776" s="82" t="str">
        <f>VLOOKUP(I6776,PGStock[],2,FALSE)</f>
        <v>Formula Rum 350ml</v>
      </c>
      <c r="K6776" s="71">
        <f>VLOOKUP(I6776,PGStock[],3,FALSE)</f>
        <v>0.35</v>
      </c>
      <c r="L6776" s="47">
        <v>4</v>
      </c>
      <c r="M6776" s="47">
        <f>VLOOKUP(I6776,PGStock[],6,FALSE)</f>
        <v>150</v>
      </c>
      <c r="N6776" s="47">
        <f>+PGSales!$L6776*PGSales!$M6776</f>
        <v>600</v>
      </c>
    </row>
    <row r="6777" spans="1:14" hidden="1" x14ac:dyDescent="0.25">
      <c r="A6777" s="77">
        <f t="shared" si="628"/>
        <v>2025</v>
      </c>
      <c r="B6777" s="77">
        <f t="shared" si="629"/>
        <v>5</v>
      </c>
      <c r="C6777" s="73">
        <v>45793</v>
      </c>
      <c r="D6777" s="79" t="s">
        <v>186</v>
      </c>
      <c r="E6777" s="80" t="s">
        <v>184</v>
      </c>
      <c r="F6777" s="81" t="str">
        <f>VLOOKUP(E6777,Customer[],2,FALSE)</f>
        <v>Kaung Kin Think</v>
      </c>
      <c r="G6777" s="69" t="str">
        <f>VLOOKUP(E6777,Customer[],3,FALSE)</f>
        <v>Joephyu Rd</v>
      </c>
      <c r="H6777" s="69" t="str">
        <f>VLOOKUP(E6777,Customer[],4,FALSE)</f>
        <v>Mangalardon</v>
      </c>
      <c r="I6777" s="48" t="s">
        <v>25</v>
      </c>
      <c r="J6777" s="82" t="str">
        <f>VLOOKUP(I6777,PGStock[],2,FALSE)</f>
        <v>Columbus Super Red Smooth 350 Ml</v>
      </c>
      <c r="K6777" s="71">
        <f>VLOOKUP(I6777,PGStock[],3,FALSE)</f>
        <v>0.35</v>
      </c>
      <c r="L6777" s="47">
        <v>3</v>
      </c>
      <c r="M6777" s="47">
        <f>VLOOKUP(I6777,PGStock[],6,FALSE)</f>
        <v>150</v>
      </c>
      <c r="N6777" s="47">
        <f>+PGSales!$L6777*PGSales!$M6777</f>
        <v>450</v>
      </c>
    </row>
    <row r="6778" spans="1:14" hidden="1" x14ac:dyDescent="0.25">
      <c r="A6778" s="77">
        <f t="shared" si="628"/>
        <v>2025</v>
      </c>
      <c r="B6778" s="77">
        <f t="shared" si="629"/>
        <v>5</v>
      </c>
      <c r="C6778" s="73">
        <v>45793</v>
      </c>
      <c r="D6778" s="79" t="s">
        <v>115</v>
      </c>
      <c r="E6778" s="80" t="s">
        <v>180</v>
      </c>
      <c r="F6778" s="81" t="str">
        <f>VLOOKUP(E6778,Customer[],2,FALSE)</f>
        <v>San Thit</v>
      </c>
      <c r="G6778" s="69" t="str">
        <f>VLOOKUP(E6778,Customer[],3,FALSE)</f>
        <v>Jone Phyu Rd</v>
      </c>
      <c r="H6778" s="69" t="str">
        <f>VLOOKUP(E6778,Customer[],4,FALSE)</f>
        <v>Mangalardon</v>
      </c>
      <c r="I6778" s="48" t="s">
        <v>25</v>
      </c>
      <c r="J6778" s="82" t="str">
        <f>VLOOKUP(I6778,PGStock[],2,FALSE)</f>
        <v>Columbus Super Red Smooth 350 Ml</v>
      </c>
      <c r="K6778" s="71">
        <f>VLOOKUP(I6778,PGStock[],3,FALSE)</f>
        <v>0.35</v>
      </c>
      <c r="L6778" s="47">
        <v>8</v>
      </c>
      <c r="M6778" s="47">
        <f>VLOOKUP(I6778,PGStock[],6,FALSE)</f>
        <v>150</v>
      </c>
      <c r="N6778" s="47">
        <f>+PGSales!$L6778*PGSales!$M6778</f>
        <v>1200</v>
      </c>
    </row>
    <row r="6779" spans="1:14" hidden="1" x14ac:dyDescent="0.25">
      <c r="A6779" s="77">
        <f t="shared" si="628"/>
        <v>2025</v>
      </c>
      <c r="B6779" s="77">
        <f t="shared" si="629"/>
        <v>5</v>
      </c>
      <c r="C6779" s="73">
        <v>45793</v>
      </c>
      <c r="D6779" s="79" t="s">
        <v>115</v>
      </c>
      <c r="E6779" s="80" t="s">
        <v>180</v>
      </c>
      <c r="F6779" s="81" t="str">
        <f>VLOOKUP(E6779,Customer[],2,FALSE)</f>
        <v>San Thit</v>
      </c>
      <c r="G6779" s="69" t="str">
        <f>VLOOKUP(E6779,Customer[],3,FALSE)</f>
        <v>Jone Phyu Rd</v>
      </c>
      <c r="H6779" s="69" t="str">
        <f>VLOOKUP(E6779,Customer[],4,FALSE)</f>
        <v>Mangalardon</v>
      </c>
      <c r="I6779" s="48" t="s">
        <v>18</v>
      </c>
      <c r="J6779" s="82" t="str">
        <f>VLOOKUP(I6779,PGStock[],2,FALSE)</f>
        <v>Formula Rum 350ml</v>
      </c>
      <c r="K6779" s="71">
        <f>VLOOKUP(I6779,PGStock[],3,FALSE)</f>
        <v>0.35</v>
      </c>
      <c r="L6779" s="47">
        <v>3</v>
      </c>
      <c r="M6779" s="47">
        <f>VLOOKUP(I6779,PGStock[],6,FALSE)</f>
        <v>150</v>
      </c>
      <c r="N6779" s="47">
        <f>+PGSales!$L6779*PGSales!$M6779</f>
        <v>450</v>
      </c>
    </row>
    <row r="6780" spans="1:14" hidden="1" x14ac:dyDescent="0.25">
      <c r="A6780" s="77">
        <f t="shared" si="628"/>
        <v>2025</v>
      </c>
      <c r="B6780" s="77">
        <f t="shared" si="629"/>
        <v>5</v>
      </c>
      <c r="C6780" s="73">
        <v>45793</v>
      </c>
      <c r="D6780" s="79" t="s">
        <v>2</v>
      </c>
      <c r="E6780" s="80" t="s">
        <v>758</v>
      </c>
      <c r="F6780" s="81" t="str">
        <f>VLOOKUP(E6780,Customer[],2,FALSE)</f>
        <v>Shwe Paler</v>
      </c>
      <c r="G6780" s="69" t="str">
        <f>VLOOKUP(E6780,Customer[],3,FALSE)</f>
        <v>Aung Thapay Rd</v>
      </c>
      <c r="H6780" s="69" t="str">
        <f>VLOOKUP(E6780,Customer[],4,FALSE)</f>
        <v>Mangalardon</v>
      </c>
      <c r="I6780" s="48" t="s">
        <v>25</v>
      </c>
      <c r="J6780" s="82" t="str">
        <f>VLOOKUP(I6780,PGStock[],2,FALSE)</f>
        <v>Columbus Super Red Smooth 350 Ml</v>
      </c>
      <c r="K6780" s="71">
        <f>VLOOKUP(I6780,PGStock[],3,FALSE)</f>
        <v>0.35</v>
      </c>
      <c r="L6780" s="47">
        <v>6</v>
      </c>
      <c r="M6780" s="47">
        <f>VLOOKUP(I6780,PGStock[],6,FALSE)</f>
        <v>150</v>
      </c>
      <c r="N6780" s="47">
        <f>+PGSales!$L6780*PGSales!$M6780</f>
        <v>900</v>
      </c>
    </row>
    <row r="6781" spans="1:14" hidden="1" x14ac:dyDescent="0.25">
      <c r="A6781" s="77">
        <f t="shared" ref="A6781:A6792" si="630">YEAR(C6781)</f>
        <v>2025</v>
      </c>
      <c r="B6781" s="77">
        <f t="shared" ref="B6781:B6792" si="631">MONTH(C6781)</f>
        <v>5</v>
      </c>
      <c r="C6781" s="73">
        <v>45793</v>
      </c>
      <c r="D6781" s="79" t="s">
        <v>2</v>
      </c>
      <c r="E6781" s="80" t="s">
        <v>758</v>
      </c>
      <c r="F6781" s="81" t="str">
        <f>VLOOKUP(E6781,Customer[],2,FALSE)</f>
        <v>Shwe Paler</v>
      </c>
      <c r="G6781" s="69" t="str">
        <f>VLOOKUP(E6781,Customer[],3,FALSE)</f>
        <v>Aung Thapay Rd</v>
      </c>
      <c r="H6781" s="69" t="str">
        <f>VLOOKUP(E6781,Customer[],4,FALSE)</f>
        <v>Mangalardon</v>
      </c>
      <c r="I6781" s="48" t="s">
        <v>18</v>
      </c>
      <c r="J6781" s="82" t="str">
        <f>VLOOKUP(I6781,PGStock[],2,FALSE)</f>
        <v>Formula Rum 350ml</v>
      </c>
      <c r="K6781" s="71">
        <f>VLOOKUP(I6781,PGStock[],3,FALSE)</f>
        <v>0.35</v>
      </c>
      <c r="L6781" s="47">
        <v>5</v>
      </c>
      <c r="M6781" s="47">
        <f>VLOOKUP(I6781,PGStock[],6,FALSE)</f>
        <v>150</v>
      </c>
      <c r="N6781" s="47">
        <f>+PGSales!$L6781*PGSales!$M6781</f>
        <v>750</v>
      </c>
    </row>
    <row r="6782" spans="1:14" hidden="1" x14ac:dyDescent="0.25">
      <c r="A6782" s="77">
        <f t="shared" si="630"/>
        <v>2025</v>
      </c>
      <c r="B6782" s="77">
        <f t="shared" si="631"/>
        <v>5</v>
      </c>
      <c r="C6782" s="73">
        <v>45793</v>
      </c>
      <c r="D6782" s="79" t="s">
        <v>64</v>
      </c>
      <c r="E6782" s="80" t="s">
        <v>757</v>
      </c>
      <c r="F6782" s="81" t="str">
        <f>VLOOKUP(E6782,Customer[],2,FALSE)</f>
        <v>Shwe Layoung</v>
      </c>
      <c r="G6782" s="69" t="str">
        <f>VLOOKUP(E6782,Customer[],3,FALSE)</f>
        <v>Aung mae Tharyar Rd</v>
      </c>
      <c r="H6782" s="69" t="str">
        <f>VLOOKUP(E6782,Customer[],4,FALSE)</f>
        <v>Mangalardon</v>
      </c>
      <c r="I6782" s="48" t="s">
        <v>25</v>
      </c>
      <c r="J6782" s="82" t="str">
        <f>VLOOKUP(I6782,PGStock[],2,FALSE)</f>
        <v>Columbus Super Red Smooth 350 Ml</v>
      </c>
      <c r="K6782" s="71">
        <f>VLOOKUP(I6782,PGStock[],3,FALSE)</f>
        <v>0.35</v>
      </c>
      <c r="L6782" s="47">
        <v>4</v>
      </c>
      <c r="M6782" s="47">
        <f>VLOOKUP(I6782,PGStock[],6,FALSE)</f>
        <v>150</v>
      </c>
      <c r="N6782" s="47">
        <f>+PGSales!$L6782*PGSales!$M6782</f>
        <v>600</v>
      </c>
    </row>
    <row r="6783" spans="1:14" hidden="1" x14ac:dyDescent="0.25">
      <c r="A6783" s="77">
        <f t="shared" si="630"/>
        <v>2025</v>
      </c>
      <c r="B6783" s="77">
        <f t="shared" si="631"/>
        <v>5</v>
      </c>
      <c r="C6783" s="73">
        <v>45793</v>
      </c>
      <c r="D6783" s="79" t="s">
        <v>64</v>
      </c>
      <c r="E6783" s="80" t="s">
        <v>757</v>
      </c>
      <c r="F6783" s="81" t="str">
        <f>VLOOKUP(E6783,Customer[],2,FALSE)</f>
        <v>Shwe Layoung</v>
      </c>
      <c r="G6783" s="69" t="str">
        <f>VLOOKUP(E6783,Customer[],3,FALSE)</f>
        <v>Aung mae Tharyar Rd</v>
      </c>
      <c r="H6783" s="69" t="str">
        <f>VLOOKUP(E6783,Customer[],4,FALSE)</f>
        <v>Mangalardon</v>
      </c>
      <c r="I6783" s="48" t="s">
        <v>18</v>
      </c>
      <c r="J6783" s="82" t="str">
        <f>VLOOKUP(I6783,PGStock[],2,FALSE)</f>
        <v>Formula Rum 350ml</v>
      </c>
      <c r="K6783" s="71">
        <f>VLOOKUP(I6783,PGStock[],3,FALSE)</f>
        <v>0.35</v>
      </c>
      <c r="L6783" s="47">
        <v>1</v>
      </c>
      <c r="M6783" s="47">
        <f>VLOOKUP(I6783,PGStock[],6,FALSE)</f>
        <v>150</v>
      </c>
      <c r="N6783" s="47">
        <f>+PGSales!$L6783*PGSales!$M6783</f>
        <v>150</v>
      </c>
    </row>
    <row r="6784" spans="1:14" hidden="1" x14ac:dyDescent="0.25">
      <c r="A6784" s="77">
        <f t="shared" si="630"/>
        <v>2025</v>
      </c>
      <c r="B6784" s="77">
        <f t="shared" si="631"/>
        <v>5</v>
      </c>
      <c r="C6784" s="73">
        <v>45793</v>
      </c>
      <c r="D6784" s="79" t="s">
        <v>0</v>
      </c>
      <c r="E6784" s="80" t="s">
        <v>595</v>
      </c>
      <c r="F6784" s="81" t="str">
        <f>VLOOKUP(E6784,Customer[],2,FALSE)</f>
        <v>Shwe Yee Linn</v>
      </c>
      <c r="G6784" s="69" t="str">
        <f>VLOOKUP(E6784,Customer[],3,FALSE)</f>
        <v>Padamyar Rd</v>
      </c>
      <c r="H6784" s="69" t="str">
        <f>VLOOKUP(E6784,Customer[],4,FALSE)</f>
        <v>Mangalardon</v>
      </c>
      <c r="I6784" s="48" t="s">
        <v>27</v>
      </c>
      <c r="J6784" s="82" t="str">
        <f>VLOOKUP(I6784,PGStock[],2,FALSE)</f>
        <v>Columbus Super Red Smooth 700 Ml</v>
      </c>
      <c r="K6784" s="71">
        <f>VLOOKUP(I6784,PGStock[],3,FALSE)</f>
        <v>0.7</v>
      </c>
      <c r="L6784" s="47">
        <v>1</v>
      </c>
      <c r="M6784" s="47">
        <f>VLOOKUP(I6784,PGStock[],6,FALSE)</f>
        <v>200</v>
      </c>
      <c r="N6784" s="47">
        <f>+PGSales!$L6784*PGSales!$M6784</f>
        <v>200</v>
      </c>
    </row>
    <row r="6785" spans="1:14" hidden="1" x14ac:dyDescent="0.25">
      <c r="A6785" s="77">
        <f t="shared" si="630"/>
        <v>2025</v>
      </c>
      <c r="B6785" s="77">
        <f t="shared" si="631"/>
        <v>5</v>
      </c>
      <c r="C6785" s="73">
        <v>45793</v>
      </c>
      <c r="D6785" s="79" t="s">
        <v>0</v>
      </c>
      <c r="E6785" s="80" t="s">
        <v>595</v>
      </c>
      <c r="F6785" s="81" t="str">
        <f>VLOOKUP(E6785,Customer[],2,FALSE)</f>
        <v>Shwe Yee Linn</v>
      </c>
      <c r="G6785" s="69" t="str">
        <f>VLOOKUP(E6785,Customer[],3,FALSE)</f>
        <v>Padamyar Rd</v>
      </c>
      <c r="H6785" s="69" t="str">
        <f>VLOOKUP(E6785,Customer[],4,FALSE)</f>
        <v>Mangalardon</v>
      </c>
      <c r="I6785" s="48" t="s">
        <v>25</v>
      </c>
      <c r="J6785" s="82" t="str">
        <f>VLOOKUP(I6785,PGStock[],2,FALSE)</f>
        <v>Columbus Super Red Smooth 350 Ml</v>
      </c>
      <c r="K6785" s="71">
        <f>VLOOKUP(I6785,PGStock[],3,FALSE)</f>
        <v>0.35</v>
      </c>
      <c r="L6785" s="47">
        <v>3</v>
      </c>
      <c r="M6785" s="47">
        <f>VLOOKUP(I6785,PGStock[],6,FALSE)</f>
        <v>150</v>
      </c>
      <c r="N6785" s="47">
        <f>+PGSales!$L6785*PGSales!$M6785</f>
        <v>450</v>
      </c>
    </row>
    <row r="6786" spans="1:14" hidden="1" x14ac:dyDescent="0.25">
      <c r="A6786" s="77">
        <f t="shared" si="630"/>
        <v>2025</v>
      </c>
      <c r="B6786" s="77">
        <f t="shared" si="631"/>
        <v>5</v>
      </c>
      <c r="C6786" s="73">
        <v>45793</v>
      </c>
      <c r="D6786" s="79" t="s">
        <v>0</v>
      </c>
      <c r="E6786" s="80" t="s">
        <v>595</v>
      </c>
      <c r="F6786" s="81" t="str">
        <f>VLOOKUP(E6786,Customer[],2,FALSE)</f>
        <v>Shwe Yee Linn</v>
      </c>
      <c r="G6786" s="69" t="str">
        <f>VLOOKUP(E6786,Customer[],3,FALSE)</f>
        <v>Padamyar Rd</v>
      </c>
      <c r="H6786" s="69" t="str">
        <f>VLOOKUP(E6786,Customer[],4,FALSE)</f>
        <v>Mangalardon</v>
      </c>
      <c r="I6786" s="48" t="s">
        <v>18</v>
      </c>
      <c r="J6786" s="82" t="str">
        <f>VLOOKUP(I6786,PGStock[],2,FALSE)</f>
        <v>Formula Rum 350ml</v>
      </c>
      <c r="K6786" s="71">
        <f>VLOOKUP(I6786,PGStock[],3,FALSE)</f>
        <v>0.35</v>
      </c>
      <c r="L6786" s="47">
        <v>1</v>
      </c>
      <c r="M6786" s="47">
        <f>VLOOKUP(I6786,PGStock[],6,FALSE)</f>
        <v>150</v>
      </c>
      <c r="N6786" s="47">
        <f>+PGSales!$L6786*PGSales!$M6786</f>
        <v>150</v>
      </c>
    </row>
    <row r="6787" spans="1:14" hidden="1" x14ac:dyDescent="0.25">
      <c r="A6787" s="77">
        <f t="shared" si="630"/>
        <v>2025</v>
      </c>
      <c r="B6787" s="77">
        <f t="shared" si="631"/>
        <v>5</v>
      </c>
      <c r="C6787" s="73">
        <v>45793</v>
      </c>
      <c r="D6787" s="79" t="s">
        <v>187</v>
      </c>
      <c r="E6787" s="80" t="s">
        <v>607</v>
      </c>
      <c r="F6787" s="81" t="str">
        <f>VLOOKUP(E6787,Customer[],2,FALSE)</f>
        <v>Happy Day</v>
      </c>
      <c r="G6787" s="69" t="str">
        <f>VLOOKUP(E6787,Customer[],3,FALSE)</f>
        <v>Padamyar Rd</v>
      </c>
      <c r="H6787" s="69" t="str">
        <f>VLOOKUP(E6787,Customer[],4,FALSE)</f>
        <v>Mangalardon</v>
      </c>
      <c r="I6787" s="48" t="s">
        <v>25</v>
      </c>
      <c r="J6787" s="82" t="str">
        <f>VLOOKUP(I6787,PGStock[],2,FALSE)</f>
        <v>Columbus Super Red Smooth 350 Ml</v>
      </c>
      <c r="K6787" s="71">
        <f>VLOOKUP(I6787,PGStock[],3,FALSE)</f>
        <v>0.35</v>
      </c>
      <c r="L6787" s="47">
        <v>2</v>
      </c>
      <c r="M6787" s="47">
        <f>VLOOKUP(I6787,PGStock[],6,FALSE)</f>
        <v>150</v>
      </c>
      <c r="N6787" s="47">
        <f>+PGSales!$L6787*PGSales!$M6787</f>
        <v>300</v>
      </c>
    </row>
    <row r="6788" spans="1:14" hidden="1" x14ac:dyDescent="0.25">
      <c r="A6788" s="77">
        <f t="shared" si="630"/>
        <v>2025</v>
      </c>
      <c r="B6788" s="77">
        <f t="shared" si="631"/>
        <v>5</v>
      </c>
      <c r="C6788" s="73">
        <v>45793</v>
      </c>
      <c r="D6788" s="79" t="s">
        <v>187</v>
      </c>
      <c r="E6788" s="80" t="s">
        <v>607</v>
      </c>
      <c r="F6788" s="81" t="str">
        <f>VLOOKUP(E6788,Customer[],2,FALSE)</f>
        <v>Happy Day</v>
      </c>
      <c r="G6788" s="69" t="str">
        <f>VLOOKUP(E6788,Customer[],3,FALSE)</f>
        <v>Padamyar Rd</v>
      </c>
      <c r="H6788" s="69" t="str">
        <f>VLOOKUP(E6788,Customer[],4,FALSE)</f>
        <v>Mangalardon</v>
      </c>
      <c r="I6788" s="48" t="s">
        <v>20</v>
      </c>
      <c r="J6788" s="82" t="str">
        <f>VLOOKUP(I6788,PGStock[],2,FALSE)</f>
        <v>Formula Rum 700ml</v>
      </c>
      <c r="K6788" s="71">
        <f>VLOOKUP(I6788,PGStock[],3,FALSE)</f>
        <v>0.7</v>
      </c>
      <c r="L6788" s="47">
        <v>1</v>
      </c>
      <c r="M6788" s="47">
        <f>VLOOKUP(I6788,PGStock[],6,FALSE)</f>
        <v>200</v>
      </c>
      <c r="N6788" s="47">
        <f>+PGSales!$L6788*PGSales!$M6788</f>
        <v>200</v>
      </c>
    </row>
    <row r="6789" spans="1:14" hidden="1" x14ac:dyDescent="0.25">
      <c r="A6789" s="77">
        <f t="shared" si="630"/>
        <v>2025</v>
      </c>
      <c r="B6789" s="77">
        <f t="shared" si="631"/>
        <v>5</v>
      </c>
      <c r="C6789" s="73">
        <v>45793</v>
      </c>
      <c r="D6789" s="79" t="s">
        <v>187</v>
      </c>
      <c r="E6789" s="80" t="s">
        <v>607</v>
      </c>
      <c r="F6789" s="81" t="str">
        <f>VLOOKUP(E6789,Customer[],2,FALSE)</f>
        <v>Happy Day</v>
      </c>
      <c r="G6789" s="69" t="str">
        <f>VLOOKUP(E6789,Customer[],3,FALSE)</f>
        <v>Padamyar Rd</v>
      </c>
      <c r="H6789" s="69" t="str">
        <f>VLOOKUP(E6789,Customer[],4,FALSE)</f>
        <v>Mangalardon</v>
      </c>
      <c r="I6789" s="48" t="s">
        <v>18</v>
      </c>
      <c r="J6789" s="82" t="str">
        <f>VLOOKUP(I6789,PGStock[],2,FALSE)</f>
        <v>Formula Rum 350ml</v>
      </c>
      <c r="K6789" s="71">
        <f>VLOOKUP(I6789,PGStock[],3,FALSE)</f>
        <v>0.35</v>
      </c>
      <c r="L6789" s="47">
        <v>1</v>
      </c>
      <c r="M6789" s="47">
        <f>VLOOKUP(I6789,PGStock[],6,FALSE)</f>
        <v>150</v>
      </c>
      <c r="N6789" s="47">
        <f>+PGSales!$L6789*PGSales!$M6789</f>
        <v>150</v>
      </c>
    </row>
    <row r="6790" spans="1:14" hidden="1" x14ac:dyDescent="0.25">
      <c r="A6790" s="77">
        <f t="shared" si="630"/>
        <v>2025</v>
      </c>
      <c r="B6790" s="77">
        <f t="shared" si="631"/>
        <v>5</v>
      </c>
      <c r="C6790" s="73">
        <v>45794</v>
      </c>
      <c r="D6790" s="79" t="s">
        <v>62</v>
      </c>
      <c r="E6790" s="80" t="s">
        <v>176</v>
      </c>
      <c r="F6790" s="81" t="str">
        <f>VLOOKUP(E6790,Customer[],2,FALSE)</f>
        <v>Lamin</v>
      </c>
      <c r="G6790" s="69" t="str">
        <f>VLOOKUP(E6790,Customer[],3,FALSE)</f>
        <v>No (4) Rd</v>
      </c>
      <c r="H6790" s="69" t="str">
        <f>VLOOKUP(E6790,Customer[],4,FALSE)</f>
        <v xml:space="preserve">Shwepyithar </v>
      </c>
      <c r="I6790" s="48" t="s">
        <v>27</v>
      </c>
      <c r="J6790" s="82" t="str">
        <f>VLOOKUP(I6790,PGStock[],2,FALSE)</f>
        <v>Columbus Super Red Smooth 700 Ml</v>
      </c>
      <c r="K6790" s="71">
        <f>VLOOKUP(I6790,PGStock[],3,FALSE)</f>
        <v>0.7</v>
      </c>
      <c r="L6790" s="47">
        <v>1</v>
      </c>
      <c r="M6790" s="47">
        <f>VLOOKUP(I6790,PGStock[],6,FALSE)</f>
        <v>200</v>
      </c>
      <c r="N6790" s="47">
        <f>+PGSales!$L6790*PGSales!$M6790</f>
        <v>200</v>
      </c>
    </row>
    <row r="6791" spans="1:14" hidden="1" x14ac:dyDescent="0.25">
      <c r="A6791" s="77">
        <f t="shared" si="630"/>
        <v>2025</v>
      </c>
      <c r="B6791" s="77">
        <f t="shared" si="631"/>
        <v>5</v>
      </c>
      <c r="C6791" s="73">
        <v>45794</v>
      </c>
      <c r="D6791" s="79" t="s">
        <v>62</v>
      </c>
      <c r="E6791" s="80" t="s">
        <v>176</v>
      </c>
      <c r="F6791" s="81" t="str">
        <f>VLOOKUP(E6791,Customer[],2,FALSE)</f>
        <v>Lamin</v>
      </c>
      <c r="G6791" s="69" t="str">
        <f>VLOOKUP(E6791,Customer[],3,FALSE)</f>
        <v>No (4) Rd</v>
      </c>
      <c r="H6791" s="69" t="str">
        <f>VLOOKUP(E6791,Customer[],4,FALSE)</f>
        <v xml:space="preserve">Shwepyithar </v>
      </c>
      <c r="I6791" s="48" t="s">
        <v>25</v>
      </c>
      <c r="J6791" s="82" t="str">
        <f>VLOOKUP(I6791,PGStock[],2,FALSE)</f>
        <v>Columbus Super Red Smooth 350 Ml</v>
      </c>
      <c r="K6791" s="71">
        <f>VLOOKUP(I6791,PGStock[],3,FALSE)</f>
        <v>0.35</v>
      </c>
      <c r="L6791" s="47">
        <v>3</v>
      </c>
      <c r="M6791" s="47">
        <f>VLOOKUP(I6791,PGStock[],6,FALSE)</f>
        <v>150</v>
      </c>
      <c r="N6791" s="47">
        <f>+PGSales!$L6791*PGSales!$M6791</f>
        <v>450</v>
      </c>
    </row>
    <row r="6792" spans="1:14" hidden="1" x14ac:dyDescent="0.25">
      <c r="A6792" s="77">
        <f t="shared" si="630"/>
        <v>2025</v>
      </c>
      <c r="B6792" s="77">
        <f t="shared" si="631"/>
        <v>5</v>
      </c>
      <c r="C6792" s="73">
        <v>45794</v>
      </c>
      <c r="D6792" s="79" t="s">
        <v>62</v>
      </c>
      <c r="E6792" s="80" t="s">
        <v>176</v>
      </c>
      <c r="F6792" s="81" t="str">
        <f>VLOOKUP(E6792,Customer[],2,FALSE)</f>
        <v>Lamin</v>
      </c>
      <c r="G6792" s="69" t="str">
        <f>VLOOKUP(E6792,Customer[],3,FALSE)</f>
        <v>No (4) Rd</v>
      </c>
      <c r="H6792" s="69" t="str">
        <f>VLOOKUP(E6792,Customer[],4,FALSE)</f>
        <v xml:space="preserve">Shwepyithar </v>
      </c>
      <c r="I6792" s="48" t="s">
        <v>18</v>
      </c>
      <c r="J6792" s="82" t="str">
        <f>VLOOKUP(I6792,PGStock[],2,FALSE)</f>
        <v>Formula Rum 350ml</v>
      </c>
      <c r="K6792" s="71">
        <f>VLOOKUP(I6792,PGStock[],3,FALSE)</f>
        <v>0.35</v>
      </c>
      <c r="L6792" s="47">
        <v>3</v>
      </c>
      <c r="M6792" s="47">
        <f>VLOOKUP(I6792,PGStock[],6,FALSE)</f>
        <v>150</v>
      </c>
      <c r="N6792" s="47">
        <f>+PGSales!$L6792*PGSales!$M6792</f>
        <v>450</v>
      </c>
    </row>
    <row r="6793" spans="1:14" hidden="1" x14ac:dyDescent="0.25">
      <c r="A6793" s="77">
        <f t="shared" ref="A6793:A6804" si="632">YEAR(C6793)</f>
        <v>2025</v>
      </c>
      <c r="B6793" s="77">
        <f t="shared" ref="B6793:B6804" si="633">MONTH(C6793)</f>
        <v>5</v>
      </c>
      <c r="C6793" s="73">
        <v>45794</v>
      </c>
      <c r="D6793" s="79" t="s">
        <v>56</v>
      </c>
      <c r="E6793" s="80" t="s">
        <v>230</v>
      </c>
      <c r="F6793" s="81" t="str">
        <f>VLOOKUP(E6793,Customer[],2,FALSE)</f>
        <v>KZ</v>
      </c>
      <c r="G6793" s="69" t="str">
        <f>VLOOKUP(E6793,Customer[],3,FALSE)</f>
        <v>kantharyar Rd</v>
      </c>
      <c r="H6793" s="69" t="str">
        <f>VLOOKUP(E6793,Customer[],4,FALSE)</f>
        <v xml:space="preserve">Shwepyithar </v>
      </c>
      <c r="I6793" s="48" t="s">
        <v>25</v>
      </c>
      <c r="J6793" s="82" t="str">
        <f>VLOOKUP(I6793,PGStock[],2,FALSE)</f>
        <v>Columbus Super Red Smooth 350 Ml</v>
      </c>
      <c r="K6793" s="71">
        <f>VLOOKUP(I6793,PGStock[],3,FALSE)</f>
        <v>0.35</v>
      </c>
      <c r="L6793" s="47">
        <v>5</v>
      </c>
      <c r="M6793" s="47">
        <f>VLOOKUP(I6793,PGStock[],6,FALSE)</f>
        <v>150</v>
      </c>
      <c r="N6793" s="47">
        <f>+PGSales!$L6793*PGSales!$M6793</f>
        <v>750</v>
      </c>
    </row>
    <row r="6794" spans="1:14" hidden="1" x14ac:dyDescent="0.25">
      <c r="A6794" s="77">
        <f t="shared" si="632"/>
        <v>2025</v>
      </c>
      <c r="B6794" s="77">
        <f t="shared" si="633"/>
        <v>5</v>
      </c>
      <c r="C6794" s="73">
        <v>45794</v>
      </c>
      <c r="D6794" s="79" t="s">
        <v>365</v>
      </c>
      <c r="E6794" s="80" t="s">
        <v>290</v>
      </c>
      <c r="F6794" s="81" t="str">
        <f>VLOOKUP(E6794,Customer[],2,FALSE)</f>
        <v>Toe Twat Wai</v>
      </c>
      <c r="G6794" s="69" t="str">
        <f>VLOOKUP(E6794,Customer[],3,FALSE)</f>
        <v>Badamar St</v>
      </c>
      <c r="H6794" s="69" t="str">
        <f>VLOOKUP(E6794,Customer[],4,FALSE)</f>
        <v xml:space="preserve">Shwepyithar </v>
      </c>
      <c r="I6794" s="48" t="s">
        <v>25</v>
      </c>
      <c r="J6794" s="82" t="str">
        <f>VLOOKUP(I6794,PGStock[],2,FALSE)</f>
        <v>Columbus Super Red Smooth 350 Ml</v>
      </c>
      <c r="K6794" s="71">
        <f>VLOOKUP(I6794,PGStock[],3,FALSE)</f>
        <v>0.35</v>
      </c>
      <c r="L6794" s="47">
        <v>5</v>
      </c>
      <c r="M6794" s="47">
        <f>VLOOKUP(I6794,PGStock[],6,FALSE)</f>
        <v>150</v>
      </c>
      <c r="N6794" s="47">
        <f>+PGSales!$L6794*PGSales!$M6794</f>
        <v>750</v>
      </c>
    </row>
    <row r="6795" spans="1:14" hidden="1" x14ac:dyDescent="0.25">
      <c r="A6795" s="77">
        <f t="shared" si="632"/>
        <v>2025</v>
      </c>
      <c r="B6795" s="77">
        <f t="shared" si="633"/>
        <v>5</v>
      </c>
      <c r="C6795" s="73">
        <v>45794</v>
      </c>
      <c r="D6795" s="79" t="s">
        <v>365</v>
      </c>
      <c r="E6795" s="80" t="s">
        <v>290</v>
      </c>
      <c r="F6795" s="81" t="str">
        <f>VLOOKUP(E6795,Customer[],2,FALSE)</f>
        <v>Toe Twat Wai</v>
      </c>
      <c r="G6795" s="69" t="str">
        <f>VLOOKUP(E6795,Customer[],3,FALSE)</f>
        <v>Badamar St</v>
      </c>
      <c r="H6795" s="69" t="str">
        <f>VLOOKUP(E6795,Customer[],4,FALSE)</f>
        <v xml:space="preserve">Shwepyithar </v>
      </c>
      <c r="I6795" s="48" t="s">
        <v>20</v>
      </c>
      <c r="J6795" s="82" t="str">
        <f>VLOOKUP(I6795,PGStock[],2,FALSE)</f>
        <v>Formula Rum 700ml</v>
      </c>
      <c r="K6795" s="71">
        <f>VLOOKUP(I6795,PGStock[],3,FALSE)</f>
        <v>0.7</v>
      </c>
      <c r="L6795" s="47">
        <v>2</v>
      </c>
      <c r="M6795" s="47">
        <f>VLOOKUP(I6795,PGStock[],6,FALSE)</f>
        <v>200</v>
      </c>
      <c r="N6795" s="47">
        <f>+PGSales!$L6795*PGSales!$M6795</f>
        <v>400</v>
      </c>
    </row>
    <row r="6796" spans="1:14" hidden="1" x14ac:dyDescent="0.25">
      <c r="A6796" s="77">
        <f t="shared" si="632"/>
        <v>2025</v>
      </c>
      <c r="B6796" s="77">
        <f t="shared" si="633"/>
        <v>5</v>
      </c>
      <c r="C6796" s="73">
        <v>45794</v>
      </c>
      <c r="D6796" s="79" t="s">
        <v>365</v>
      </c>
      <c r="E6796" s="80" t="s">
        <v>290</v>
      </c>
      <c r="F6796" s="81" t="str">
        <f>VLOOKUP(E6796,Customer[],2,FALSE)</f>
        <v>Toe Twat Wai</v>
      </c>
      <c r="G6796" s="69" t="str">
        <f>VLOOKUP(E6796,Customer[],3,FALSE)</f>
        <v>Badamar St</v>
      </c>
      <c r="H6796" s="69" t="str">
        <f>VLOOKUP(E6796,Customer[],4,FALSE)</f>
        <v xml:space="preserve">Shwepyithar </v>
      </c>
      <c r="I6796" s="48" t="s">
        <v>18</v>
      </c>
      <c r="J6796" s="82" t="str">
        <f>VLOOKUP(I6796,PGStock[],2,FALSE)</f>
        <v>Formula Rum 350ml</v>
      </c>
      <c r="K6796" s="71">
        <f>VLOOKUP(I6796,PGStock[],3,FALSE)</f>
        <v>0.35</v>
      </c>
      <c r="L6796" s="47">
        <v>6</v>
      </c>
      <c r="M6796" s="47">
        <f>VLOOKUP(I6796,PGStock[],6,FALSE)</f>
        <v>150</v>
      </c>
      <c r="N6796" s="47">
        <f>+PGSales!$L6796*PGSales!$M6796</f>
        <v>900</v>
      </c>
    </row>
    <row r="6797" spans="1:14" hidden="1" x14ac:dyDescent="0.25">
      <c r="A6797" s="77">
        <f t="shared" si="632"/>
        <v>2025</v>
      </c>
      <c r="B6797" s="77">
        <f t="shared" si="633"/>
        <v>5</v>
      </c>
      <c r="C6797" s="73">
        <v>45794</v>
      </c>
      <c r="D6797" s="79" t="s">
        <v>109</v>
      </c>
      <c r="E6797" s="80" t="s">
        <v>228</v>
      </c>
      <c r="F6797" s="81" t="str">
        <f>VLOOKUP(E6797,Customer[],2,FALSE)</f>
        <v>Myintmo</v>
      </c>
      <c r="G6797" s="69" t="str">
        <f>VLOOKUP(E6797,Customer[],3,FALSE)</f>
        <v>Bayin Naung Rd</v>
      </c>
      <c r="H6797" s="69" t="str">
        <f>VLOOKUP(E6797,Customer[],4,FALSE)</f>
        <v xml:space="preserve">Shwepyithar </v>
      </c>
      <c r="I6797" s="48" t="s">
        <v>25</v>
      </c>
      <c r="J6797" s="82" t="str">
        <f>VLOOKUP(I6797,PGStock[],2,FALSE)</f>
        <v>Columbus Super Red Smooth 350 Ml</v>
      </c>
      <c r="K6797" s="71">
        <f>VLOOKUP(I6797,PGStock[],3,FALSE)</f>
        <v>0.35</v>
      </c>
      <c r="L6797" s="47">
        <v>4</v>
      </c>
      <c r="M6797" s="47">
        <f>VLOOKUP(I6797,PGStock[],6,FALSE)</f>
        <v>150</v>
      </c>
      <c r="N6797" s="47">
        <f>+PGSales!$L6797*PGSales!$M6797</f>
        <v>600</v>
      </c>
    </row>
    <row r="6798" spans="1:14" hidden="1" x14ac:dyDescent="0.25">
      <c r="A6798" s="77">
        <f t="shared" si="632"/>
        <v>2025</v>
      </c>
      <c r="B6798" s="77">
        <f t="shared" si="633"/>
        <v>5</v>
      </c>
      <c r="C6798" s="73">
        <v>45794</v>
      </c>
      <c r="D6798" s="79" t="s">
        <v>109</v>
      </c>
      <c r="E6798" s="80" t="s">
        <v>228</v>
      </c>
      <c r="F6798" s="81" t="str">
        <f>VLOOKUP(E6798,Customer[],2,FALSE)</f>
        <v>Myintmo</v>
      </c>
      <c r="G6798" s="69" t="str">
        <f>VLOOKUP(E6798,Customer[],3,FALSE)</f>
        <v>Bayin Naung Rd</v>
      </c>
      <c r="H6798" s="69" t="str">
        <f>VLOOKUP(E6798,Customer[],4,FALSE)</f>
        <v xml:space="preserve">Shwepyithar </v>
      </c>
      <c r="I6798" s="48" t="s">
        <v>20</v>
      </c>
      <c r="J6798" s="82" t="str">
        <f>VLOOKUP(I6798,PGStock[],2,FALSE)</f>
        <v>Formula Rum 700ml</v>
      </c>
      <c r="K6798" s="71">
        <f>VLOOKUP(I6798,PGStock[],3,FALSE)</f>
        <v>0.7</v>
      </c>
      <c r="L6798" s="47">
        <v>1</v>
      </c>
      <c r="M6798" s="47">
        <f>VLOOKUP(I6798,PGStock[],6,FALSE)</f>
        <v>200</v>
      </c>
      <c r="N6798" s="47">
        <f>+PGSales!$L6798*PGSales!$M6798</f>
        <v>200</v>
      </c>
    </row>
    <row r="6799" spans="1:14" hidden="1" x14ac:dyDescent="0.25">
      <c r="A6799" s="77">
        <f t="shared" si="632"/>
        <v>2025</v>
      </c>
      <c r="B6799" s="77">
        <f t="shared" si="633"/>
        <v>5</v>
      </c>
      <c r="C6799" s="73">
        <v>45794</v>
      </c>
      <c r="D6799" s="79" t="s">
        <v>60</v>
      </c>
      <c r="E6799" s="80" t="s">
        <v>303</v>
      </c>
      <c r="F6799" s="81" t="str">
        <f>VLOOKUP(E6799,Customer[],2,FALSE)</f>
        <v>Wine</v>
      </c>
      <c r="G6799" s="69" t="str">
        <f>VLOOKUP(E6799,Customer[],3,FALSE)</f>
        <v>Hlawaga Rd</v>
      </c>
      <c r="H6799" s="69" t="str">
        <f>VLOOKUP(E6799,Customer[],4,FALSE)</f>
        <v xml:space="preserve">Shwepyithar </v>
      </c>
      <c r="I6799" s="48" t="s">
        <v>27</v>
      </c>
      <c r="J6799" s="82" t="str">
        <f>VLOOKUP(I6799,PGStock[],2,FALSE)</f>
        <v>Columbus Super Red Smooth 700 Ml</v>
      </c>
      <c r="K6799" s="71">
        <f>VLOOKUP(I6799,PGStock[],3,FALSE)</f>
        <v>0.7</v>
      </c>
      <c r="L6799" s="47">
        <v>1</v>
      </c>
      <c r="M6799" s="47">
        <f>VLOOKUP(I6799,PGStock[],6,FALSE)</f>
        <v>200</v>
      </c>
      <c r="N6799" s="47">
        <f>+PGSales!$L6799*PGSales!$M6799</f>
        <v>200</v>
      </c>
    </row>
    <row r="6800" spans="1:14" hidden="1" x14ac:dyDescent="0.25">
      <c r="A6800" s="77">
        <f t="shared" si="632"/>
        <v>2025</v>
      </c>
      <c r="B6800" s="77">
        <f t="shared" si="633"/>
        <v>5</v>
      </c>
      <c r="C6800" s="73">
        <v>45794</v>
      </c>
      <c r="D6800" s="79" t="s">
        <v>60</v>
      </c>
      <c r="E6800" s="80" t="s">
        <v>303</v>
      </c>
      <c r="F6800" s="81" t="str">
        <f>VLOOKUP(E6800,Customer[],2,FALSE)</f>
        <v>Wine</v>
      </c>
      <c r="G6800" s="69" t="str">
        <f>VLOOKUP(E6800,Customer[],3,FALSE)</f>
        <v>Hlawaga Rd</v>
      </c>
      <c r="H6800" s="69" t="str">
        <f>VLOOKUP(E6800,Customer[],4,FALSE)</f>
        <v xml:space="preserve">Shwepyithar </v>
      </c>
      <c r="I6800" s="48" t="s">
        <v>25</v>
      </c>
      <c r="J6800" s="82" t="str">
        <f>VLOOKUP(I6800,PGStock[],2,FALSE)</f>
        <v>Columbus Super Red Smooth 350 Ml</v>
      </c>
      <c r="K6800" s="71">
        <f>VLOOKUP(I6800,PGStock[],3,FALSE)</f>
        <v>0.35</v>
      </c>
      <c r="L6800" s="47">
        <v>7</v>
      </c>
      <c r="M6800" s="47">
        <f>VLOOKUP(I6800,PGStock[],6,FALSE)</f>
        <v>150</v>
      </c>
      <c r="N6800" s="47">
        <f>+PGSales!$L6800*PGSales!$M6800</f>
        <v>1050</v>
      </c>
    </row>
    <row r="6801" spans="1:14" hidden="1" x14ac:dyDescent="0.25">
      <c r="A6801" s="77">
        <f t="shared" si="632"/>
        <v>2025</v>
      </c>
      <c r="B6801" s="77">
        <f t="shared" si="633"/>
        <v>5</v>
      </c>
      <c r="C6801" s="73">
        <v>45794</v>
      </c>
      <c r="D6801" s="79" t="s">
        <v>60</v>
      </c>
      <c r="E6801" s="80" t="s">
        <v>303</v>
      </c>
      <c r="F6801" s="81" t="str">
        <f>VLOOKUP(E6801,Customer[],2,FALSE)</f>
        <v>Wine</v>
      </c>
      <c r="G6801" s="69" t="str">
        <f>VLOOKUP(E6801,Customer[],3,FALSE)</f>
        <v>Hlawaga Rd</v>
      </c>
      <c r="H6801" s="69" t="str">
        <f>VLOOKUP(E6801,Customer[],4,FALSE)</f>
        <v xml:space="preserve">Shwepyithar </v>
      </c>
      <c r="I6801" s="48" t="s">
        <v>20</v>
      </c>
      <c r="J6801" s="82" t="str">
        <f>VLOOKUP(I6801,PGStock[],2,FALSE)</f>
        <v>Formula Rum 700ml</v>
      </c>
      <c r="K6801" s="71">
        <f>VLOOKUP(I6801,PGStock[],3,FALSE)</f>
        <v>0.7</v>
      </c>
      <c r="L6801" s="47">
        <v>2</v>
      </c>
      <c r="M6801" s="47">
        <f>VLOOKUP(I6801,PGStock[],6,FALSE)</f>
        <v>200</v>
      </c>
      <c r="N6801" s="47">
        <f>+PGSales!$L6801*PGSales!$M6801</f>
        <v>400</v>
      </c>
    </row>
    <row r="6802" spans="1:14" hidden="1" x14ac:dyDescent="0.25">
      <c r="A6802" s="77">
        <f t="shared" si="632"/>
        <v>2025</v>
      </c>
      <c r="B6802" s="77">
        <f t="shared" si="633"/>
        <v>5</v>
      </c>
      <c r="C6802" s="73">
        <v>45794</v>
      </c>
      <c r="D6802" s="79" t="s">
        <v>60</v>
      </c>
      <c r="E6802" s="80" t="s">
        <v>303</v>
      </c>
      <c r="F6802" s="81" t="str">
        <f>VLOOKUP(E6802,Customer[],2,FALSE)</f>
        <v>Wine</v>
      </c>
      <c r="G6802" s="69" t="str">
        <f>VLOOKUP(E6802,Customer[],3,FALSE)</f>
        <v>Hlawaga Rd</v>
      </c>
      <c r="H6802" s="69" t="str">
        <f>VLOOKUP(E6802,Customer[],4,FALSE)</f>
        <v xml:space="preserve">Shwepyithar </v>
      </c>
      <c r="I6802" s="48" t="s">
        <v>18</v>
      </c>
      <c r="J6802" s="82" t="str">
        <f>VLOOKUP(I6802,PGStock[],2,FALSE)</f>
        <v>Formula Rum 350ml</v>
      </c>
      <c r="K6802" s="71">
        <f>VLOOKUP(I6802,PGStock[],3,FALSE)</f>
        <v>0.35</v>
      </c>
      <c r="L6802" s="47">
        <v>3</v>
      </c>
      <c r="M6802" s="47">
        <f>VLOOKUP(I6802,PGStock[],6,FALSE)</f>
        <v>150</v>
      </c>
      <c r="N6802" s="47">
        <f>+PGSales!$L6802*PGSales!$M6802</f>
        <v>450</v>
      </c>
    </row>
    <row r="6803" spans="1:14" hidden="1" x14ac:dyDescent="0.25">
      <c r="A6803" s="77">
        <f t="shared" si="632"/>
        <v>2025</v>
      </c>
      <c r="B6803" s="77">
        <f t="shared" si="633"/>
        <v>5</v>
      </c>
      <c r="C6803" s="73">
        <v>45794</v>
      </c>
      <c r="D6803" s="79" t="s">
        <v>66</v>
      </c>
      <c r="E6803" s="80" t="s">
        <v>629</v>
      </c>
      <c r="F6803" s="81" t="str">
        <f>VLOOKUP(E6803,Customer[],2,FALSE)</f>
        <v>Sin Pauk</v>
      </c>
      <c r="G6803" s="69" t="str">
        <f>VLOOKUP(E6803,Customer[],3,FALSE)</f>
        <v>Hlawaga Rd</v>
      </c>
      <c r="H6803" s="69" t="str">
        <f>VLOOKUP(E6803,Customer[],4,FALSE)</f>
        <v xml:space="preserve">Shwepyithar </v>
      </c>
      <c r="I6803" s="48" t="s">
        <v>27</v>
      </c>
      <c r="J6803" s="82" t="str">
        <f>VLOOKUP(I6803,PGStock[],2,FALSE)</f>
        <v>Columbus Super Red Smooth 700 Ml</v>
      </c>
      <c r="K6803" s="71">
        <f>VLOOKUP(I6803,PGStock[],3,FALSE)</f>
        <v>0.7</v>
      </c>
      <c r="L6803" s="47">
        <v>1</v>
      </c>
      <c r="M6803" s="47">
        <f>VLOOKUP(I6803,PGStock[],6,FALSE)</f>
        <v>200</v>
      </c>
      <c r="N6803" s="47">
        <f>+PGSales!$L6803*PGSales!$M6803</f>
        <v>200</v>
      </c>
    </row>
    <row r="6804" spans="1:14" hidden="1" x14ac:dyDescent="0.25">
      <c r="A6804" s="77">
        <f t="shared" si="632"/>
        <v>2025</v>
      </c>
      <c r="B6804" s="77">
        <f t="shared" si="633"/>
        <v>5</v>
      </c>
      <c r="C6804" s="73">
        <v>45794</v>
      </c>
      <c r="D6804" s="79" t="s">
        <v>66</v>
      </c>
      <c r="E6804" s="80" t="s">
        <v>629</v>
      </c>
      <c r="F6804" s="81" t="str">
        <f>VLOOKUP(E6804,Customer[],2,FALSE)</f>
        <v>Sin Pauk</v>
      </c>
      <c r="G6804" s="69" t="str">
        <f>VLOOKUP(E6804,Customer[],3,FALSE)</f>
        <v>Hlawaga Rd</v>
      </c>
      <c r="H6804" s="69" t="str">
        <f>VLOOKUP(E6804,Customer[],4,FALSE)</f>
        <v xml:space="preserve">Shwepyithar </v>
      </c>
      <c r="I6804" s="48" t="s">
        <v>25</v>
      </c>
      <c r="J6804" s="82" t="str">
        <f>VLOOKUP(I6804,PGStock[],2,FALSE)</f>
        <v>Columbus Super Red Smooth 350 Ml</v>
      </c>
      <c r="K6804" s="71">
        <f>VLOOKUP(I6804,PGStock[],3,FALSE)</f>
        <v>0.35</v>
      </c>
      <c r="L6804" s="47">
        <v>3</v>
      </c>
      <c r="M6804" s="47">
        <f>VLOOKUP(I6804,PGStock[],6,FALSE)</f>
        <v>150</v>
      </c>
      <c r="N6804" s="47">
        <f>+PGSales!$L6804*PGSales!$M6804</f>
        <v>450</v>
      </c>
    </row>
    <row r="6805" spans="1:14" hidden="1" x14ac:dyDescent="0.25">
      <c r="A6805" s="77">
        <f t="shared" ref="A6805:A6816" si="634">YEAR(C6805)</f>
        <v>2025</v>
      </c>
      <c r="B6805" s="77">
        <f t="shared" ref="B6805:B6816" si="635">MONTH(C6805)</f>
        <v>5</v>
      </c>
      <c r="C6805" s="73">
        <v>45794</v>
      </c>
      <c r="D6805" s="79" t="s">
        <v>66</v>
      </c>
      <c r="E6805" s="80" t="s">
        <v>629</v>
      </c>
      <c r="F6805" s="81" t="str">
        <f>VLOOKUP(E6805,Customer[],2,FALSE)</f>
        <v>Sin Pauk</v>
      </c>
      <c r="G6805" s="69" t="str">
        <f>VLOOKUP(E6805,Customer[],3,FALSE)</f>
        <v>Hlawaga Rd</v>
      </c>
      <c r="H6805" s="69" t="str">
        <f>VLOOKUP(E6805,Customer[],4,FALSE)</f>
        <v xml:space="preserve">Shwepyithar </v>
      </c>
      <c r="I6805" s="48" t="s">
        <v>18</v>
      </c>
      <c r="J6805" s="82" t="str">
        <f>VLOOKUP(I6805,PGStock[],2,FALSE)</f>
        <v>Formula Rum 350ml</v>
      </c>
      <c r="K6805" s="71">
        <f>VLOOKUP(I6805,PGStock[],3,FALSE)</f>
        <v>0.35</v>
      </c>
      <c r="L6805" s="47">
        <v>3</v>
      </c>
      <c r="M6805" s="47">
        <f>VLOOKUP(I6805,PGStock[],6,FALSE)</f>
        <v>150</v>
      </c>
      <c r="N6805" s="47">
        <f>+PGSales!$L6805*PGSales!$M6805</f>
        <v>450</v>
      </c>
    </row>
    <row r="6806" spans="1:14" hidden="1" x14ac:dyDescent="0.25">
      <c r="A6806" s="77">
        <f t="shared" si="634"/>
        <v>2025</v>
      </c>
      <c r="B6806" s="77">
        <f t="shared" si="635"/>
        <v>5</v>
      </c>
      <c r="C6806" s="73">
        <v>45794</v>
      </c>
      <c r="D6806" s="79" t="s">
        <v>58</v>
      </c>
      <c r="E6806" s="80" t="s">
        <v>630</v>
      </c>
      <c r="F6806" s="81" t="str">
        <f>VLOOKUP(E6806,Customer[],2,FALSE)</f>
        <v xml:space="preserve">Min Satae Kyatt </v>
      </c>
      <c r="G6806" s="69" t="str">
        <f>VLOOKUP(E6806,Customer[],3,FALSE)</f>
        <v>Hlawaga Rd</v>
      </c>
      <c r="H6806" s="69" t="str">
        <f>VLOOKUP(E6806,Customer[],4,FALSE)</f>
        <v xml:space="preserve">Shwepyithar </v>
      </c>
      <c r="I6806" s="48" t="s">
        <v>25</v>
      </c>
      <c r="J6806" s="82" t="str">
        <f>VLOOKUP(I6806,PGStock[],2,FALSE)</f>
        <v>Columbus Super Red Smooth 350 Ml</v>
      </c>
      <c r="K6806" s="71">
        <f>VLOOKUP(I6806,PGStock[],3,FALSE)</f>
        <v>0.35</v>
      </c>
      <c r="L6806" s="47">
        <v>11</v>
      </c>
      <c r="M6806" s="47">
        <f>VLOOKUP(I6806,PGStock[],6,FALSE)</f>
        <v>150</v>
      </c>
      <c r="N6806" s="47">
        <f>+PGSales!$L6806*PGSales!$M6806</f>
        <v>1650</v>
      </c>
    </row>
    <row r="6807" spans="1:14" hidden="1" x14ac:dyDescent="0.25">
      <c r="A6807" s="77">
        <f t="shared" si="634"/>
        <v>2025</v>
      </c>
      <c r="B6807" s="77">
        <f t="shared" si="635"/>
        <v>5</v>
      </c>
      <c r="C6807" s="73">
        <v>45794</v>
      </c>
      <c r="D6807" s="79" t="s">
        <v>58</v>
      </c>
      <c r="E6807" s="80" t="s">
        <v>630</v>
      </c>
      <c r="F6807" s="81" t="str">
        <f>VLOOKUP(E6807,Customer[],2,FALSE)</f>
        <v xml:space="preserve">Min Satae Kyatt </v>
      </c>
      <c r="G6807" s="69" t="str">
        <f>VLOOKUP(E6807,Customer[],3,FALSE)</f>
        <v>Hlawaga Rd</v>
      </c>
      <c r="H6807" s="69" t="str">
        <f>VLOOKUP(E6807,Customer[],4,FALSE)</f>
        <v xml:space="preserve">Shwepyithar </v>
      </c>
      <c r="I6807" s="48" t="s">
        <v>18</v>
      </c>
      <c r="J6807" s="82" t="str">
        <f>VLOOKUP(I6807,PGStock[],2,FALSE)</f>
        <v>Formula Rum 350ml</v>
      </c>
      <c r="K6807" s="71">
        <f>VLOOKUP(I6807,PGStock[],3,FALSE)</f>
        <v>0.35</v>
      </c>
      <c r="L6807" s="47">
        <v>3</v>
      </c>
      <c r="M6807" s="47">
        <f>VLOOKUP(I6807,PGStock[],6,FALSE)</f>
        <v>150</v>
      </c>
      <c r="N6807" s="47">
        <f>+PGSales!$L6807*PGSales!$M6807</f>
        <v>450</v>
      </c>
    </row>
    <row r="6808" spans="1:14" hidden="1" x14ac:dyDescent="0.25">
      <c r="A6808" s="77">
        <f t="shared" si="634"/>
        <v>2025</v>
      </c>
      <c r="B6808" s="77">
        <f t="shared" si="635"/>
        <v>5</v>
      </c>
      <c r="C6808" s="73">
        <v>45794</v>
      </c>
      <c r="D6808" s="79" t="s">
        <v>4</v>
      </c>
      <c r="E6808" s="80" t="s">
        <v>370</v>
      </c>
      <c r="F6808" s="81" t="str">
        <f>VLOOKUP(E6808,Customer[],2,FALSE)</f>
        <v>Paint Taime Thaung</v>
      </c>
      <c r="G6808" s="69" t="str">
        <f>VLOOKUP(E6808,Customer[],3,FALSE)</f>
        <v>Aye Yake Nyein Rd</v>
      </c>
      <c r="H6808" s="69" t="str">
        <f>VLOOKUP(E6808,Customer[],4,FALSE)</f>
        <v>Hlaing Thar Yar</v>
      </c>
      <c r="I6808" s="48" t="s">
        <v>25</v>
      </c>
      <c r="J6808" s="82" t="str">
        <f>VLOOKUP(I6808,PGStock[],2,FALSE)</f>
        <v>Columbus Super Red Smooth 350 Ml</v>
      </c>
      <c r="K6808" s="71">
        <f>VLOOKUP(I6808,PGStock[],3,FALSE)</f>
        <v>0.35</v>
      </c>
      <c r="L6808" s="47">
        <v>1</v>
      </c>
      <c r="M6808" s="47">
        <f>VLOOKUP(I6808,PGStock[],6,FALSE)</f>
        <v>150</v>
      </c>
      <c r="N6808" s="47">
        <f>+PGSales!$L6808*PGSales!$M6808</f>
        <v>150</v>
      </c>
    </row>
    <row r="6809" spans="1:14" hidden="1" x14ac:dyDescent="0.25">
      <c r="A6809" s="77">
        <f t="shared" si="634"/>
        <v>2025</v>
      </c>
      <c r="B6809" s="77">
        <f t="shared" si="635"/>
        <v>5</v>
      </c>
      <c r="C6809" s="73">
        <v>45794</v>
      </c>
      <c r="D6809" s="79" t="s">
        <v>4</v>
      </c>
      <c r="E6809" s="80" t="s">
        <v>370</v>
      </c>
      <c r="F6809" s="81" t="str">
        <f>VLOOKUP(E6809,Customer[],2,FALSE)</f>
        <v>Paint Taime Thaung</v>
      </c>
      <c r="G6809" s="69" t="str">
        <f>VLOOKUP(E6809,Customer[],3,FALSE)</f>
        <v>Aye Yake Nyein Rd</v>
      </c>
      <c r="H6809" s="69" t="str">
        <f>VLOOKUP(E6809,Customer[],4,FALSE)</f>
        <v>Hlaing Thar Yar</v>
      </c>
      <c r="I6809" s="48" t="s">
        <v>20</v>
      </c>
      <c r="J6809" s="82" t="str">
        <f>VLOOKUP(I6809,PGStock[],2,FALSE)</f>
        <v>Formula Rum 700ml</v>
      </c>
      <c r="K6809" s="71">
        <f>VLOOKUP(I6809,PGStock[],3,FALSE)</f>
        <v>0.7</v>
      </c>
      <c r="L6809" s="47">
        <v>2</v>
      </c>
      <c r="M6809" s="47">
        <f>VLOOKUP(I6809,PGStock[],6,FALSE)</f>
        <v>200</v>
      </c>
      <c r="N6809" s="47">
        <f>+PGSales!$L6809*PGSales!$M6809</f>
        <v>400</v>
      </c>
    </row>
    <row r="6810" spans="1:14" hidden="1" x14ac:dyDescent="0.25">
      <c r="A6810" s="77">
        <f t="shared" si="634"/>
        <v>2025</v>
      </c>
      <c r="B6810" s="77">
        <f t="shared" si="635"/>
        <v>5</v>
      </c>
      <c r="C6810" s="73">
        <v>45794</v>
      </c>
      <c r="D6810" s="79" t="s">
        <v>4</v>
      </c>
      <c r="E6810" s="80" t="s">
        <v>370</v>
      </c>
      <c r="F6810" s="81" t="str">
        <f>VLOOKUP(E6810,Customer[],2,FALSE)</f>
        <v>Paint Taime Thaung</v>
      </c>
      <c r="G6810" s="69" t="str">
        <f>VLOOKUP(E6810,Customer[],3,FALSE)</f>
        <v>Aye Yake Nyein Rd</v>
      </c>
      <c r="H6810" s="69" t="str">
        <f>VLOOKUP(E6810,Customer[],4,FALSE)</f>
        <v>Hlaing Thar Yar</v>
      </c>
      <c r="I6810" s="48" t="s">
        <v>18</v>
      </c>
      <c r="J6810" s="82" t="str">
        <f>VLOOKUP(I6810,PGStock[],2,FALSE)</f>
        <v>Formula Rum 350ml</v>
      </c>
      <c r="K6810" s="71">
        <f>VLOOKUP(I6810,PGStock[],3,FALSE)</f>
        <v>0.35</v>
      </c>
      <c r="L6810" s="47">
        <v>7</v>
      </c>
      <c r="M6810" s="47">
        <f>VLOOKUP(I6810,PGStock[],6,FALSE)</f>
        <v>150</v>
      </c>
      <c r="N6810" s="47">
        <f>+PGSales!$L6810*PGSales!$M6810</f>
        <v>1050</v>
      </c>
    </row>
    <row r="6811" spans="1:14" hidden="1" x14ac:dyDescent="0.25">
      <c r="A6811" s="77">
        <f t="shared" si="634"/>
        <v>2025</v>
      </c>
      <c r="B6811" s="77">
        <f t="shared" si="635"/>
        <v>5</v>
      </c>
      <c r="C6811" s="73">
        <v>45794</v>
      </c>
      <c r="D6811" s="79" t="s">
        <v>70</v>
      </c>
      <c r="E6811" s="80" t="s">
        <v>435</v>
      </c>
      <c r="F6811" s="81" t="str">
        <f>VLOOKUP(E6811,Customer[],2,FALSE)</f>
        <v>Hlaing Bwar1</v>
      </c>
      <c r="G6811" s="69" t="str">
        <f>VLOOKUP(E6811,Customer[],3,FALSE)</f>
        <v>Paddue Rd</v>
      </c>
      <c r="H6811" s="69" t="str">
        <f>VLOOKUP(E6811,Customer[],4,FALSE)</f>
        <v>Hlaing Thar Yar</v>
      </c>
      <c r="I6811" s="48" t="s">
        <v>25</v>
      </c>
      <c r="J6811" s="82" t="str">
        <f>VLOOKUP(I6811,PGStock[],2,FALSE)</f>
        <v>Columbus Super Red Smooth 350 Ml</v>
      </c>
      <c r="K6811" s="71">
        <f>VLOOKUP(I6811,PGStock[],3,FALSE)</f>
        <v>0.35</v>
      </c>
      <c r="L6811" s="47">
        <v>2</v>
      </c>
      <c r="M6811" s="47">
        <f>VLOOKUP(I6811,PGStock[],6,FALSE)</f>
        <v>150</v>
      </c>
      <c r="N6811" s="47">
        <f>+PGSales!$L6811*PGSales!$M6811</f>
        <v>300</v>
      </c>
    </row>
    <row r="6812" spans="1:14" hidden="1" x14ac:dyDescent="0.25">
      <c r="A6812" s="77">
        <f t="shared" si="634"/>
        <v>2025</v>
      </c>
      <c r="B6812" s="77">
        <f t="shared" si="635"/>
        <v>5</v>
      </c>
      <c r="C6812" s="73">
        <v>45794</v>
      </c>
      <c r="D6812" s="79" t="s">
        <v>70</v>
      </c>
      <c r="E6812" s="80" t="s">
        <v>435</v>
      </c>
      <c r="F6812" s="81" t="str">
        <f>VLOOKUP(E6812,Customer[],2,FALSE)</f>
        <v>Hlaing Bwar1</v>
      </c>
      <c r="G6812" s="69" t="str">
        <f>VLOOKUP(E6812,Customer[],3,FALSE)</f>
        <v>Paddue Rd</v>
      </c>
      <c r="H6812" s="69" t="str">
        <f>VLOOKUP(E6812,Customer[],4,FALSE)</f>
        <v>Hlaing Thar Yar</v>
      </c>
      <c r="I6812" s="48" t="s">
        <v>20</v>
      </c>
      <c r="J6812" s="82" t="str">
        <f>VLOOKUP(I6812,PGStock[],2,FALSE)</f>
        <v>Formula Rum 700ml</v>
      </c>
      <c r="K6812" s="71">
        <f>VLOOKUP(I6812,PGStock[],3,FALSE)</f>
        <v>0.7</v>
      </c>
      <c r="L6812" s="47">
        <v>2</v>
      </c>
      <c r="M6812" s="47">
        <f>VLOOKUP(I6812,PGStock[],6,FALSE)</f>
        <v>200</v>
      </c>
      <c r="N6812" s="47">
        <f>+PGSales!$L6812*PGSales!$M6812</f>
        <v>400</v>
      </c>
    </row>
    <row r="6813" spans="1:14" hidden="1" x14ac:dyDescent="0.25">
      <c r="A6813" s="77">
        <f t="shared" si="634"/>
        <v>2025</v>
      </c>
      <c r="B6813" s="77">
        <f t="shared" si="635"/>
        <v>5</v>
      </c>
      <c r="C6813" s="73">
        <v>45794</v>
      </c>
      <c r="D6813" s="79" t="s">
        <v>70</v>
      </c>
      <c r="E6813" s="80" t="s">
        <v>435</v>
      </c>
      <c r="F6813" s="81" t="str">
        <f>VLOOKUP(E6813,Customer[],2,FALSE)</f>
        <v>Hlaing Bwar1</v>
      </c>
      <c r="G6813" s="69" t="str">
        <f>VLOOKUP(E6813,Customer[],3,FALSE)</f>
        <v>Paddue Rd</v>
      </c>
      <c r="H6813" s="69" t="str">
        <f>VLOOKUP(E6813,Customer[],4,FALSE)</f>
        <v>Hlaing Thar Yar</v>
      </c>
      <c r="I6813" s="48" t="s">
        <v>18</v>
      </c>
      <c r="J6813" s="82" t="str">
        <f>VLOOKUP(I6813,PGStock[],2,FALSE)</f>
        <v>Formula Rum 350ml</v>
      </c>
      <c r="K6813" s="71">
        <f>VLOOKUP(I6813,PGStock[],3,FALSE)</f>
        <v>0.35</v>
      </c>
      <c r="L6813" s="47">
        <v>4</v>
      </c>
      <c r="M6813" s="47">
        <f>VLOOKUP(I6813,PGStock[],6,FALSE)</f>
        <v>150</v>
      </c>
      <c r="N6813" s="47">
        <f>+PGSales!$L6813*PGSales!$M6813</f>
        <v>600</v>
      </c>
    </row>
    <row r="6814" spans="1:14" hidden="1" x14ac:dyDescent="0.25">
      <c r="A6814" s="77">
        <f t="shared" si="634"/>
        <v>2025</v>
      </c>
      <c r="B6814" s="77">
        <f t="shared" si="635"/>
        <v>5</v>
      </c>
      <c r="C6814" s="73">
        <v>45794</v>
      </c>
      <c r="D6814" s="79" t="s">
        <v>68</v>
      </c>
      <c r="E6814" s="80" t="s">
        <v>417</v>
      </c>
      <c r="F6814" s="81" t="str">
        <f>VLOOKUP(E6814,Customer[],2,FALSE)</f>
        <v>Arkar Tha 2</v>
      </c>
      <c r="G6814" s="69" t="str">
        <f>VLOOKUP(E6814,Customer[],3,FALSE)</f>
        <v>Sake kan Thar Rd</v>
      </c>
      <c r="H6814" s="69" t="str">
        <f>VLOOKUP(E6814,Customer[],4,FALSE)</f>
        <v>Hlaing Thar Yar</v>
      </c>
      <c r="I6814" s="48" t="s">
        <v>18</v>
      </c>
      <c r="J6814" s="82" t="str">
        <f>VLOOKUP(I6814,PGStock[],2,FALSE)</f>
        <v>Formula Rum 350ml</v>
      </c>
      <c r="K6814" s="71">
        <f>VLOOKUP(I6814,PGStock[],3,FALSE)</f>
        <v>0.35</v>
      </c>
      <c r="L6814" s="47">
        <v>3</v>
      </c>
      <c r="M6814" s="47">
        <f>VLOOKUP(I6814,PGStock[],6,FALSE)</f>
        <v>150</v>
      </c>
      <c r="N6814" s="47">
        <f>+PGSales!$L6814*PGSales!$M6814</f>
        <v>450</v>
      </c>
    </row>
    <row r="6815" spans="1:14" hidden="1" x14ac:dyDescent="0.25">
      <c r="A6815" s="77">
        <f t="shared" si="634"/>
        <v>2025</v>
      </c>
      <c r="B6815" s="77">
        <f t="shared" si="635"/>
        <v>5</v>
      </c>
      <c r="C6815" s="73">
        <v>45794</v>
      </c>
      <c r="D6815" s="79" t="s">
        <v>76</v>
      </c>
      <c r="E6815" s="80" t="s">
        <v>467</v>
      </c>
      <c r="F6815" s="81" t="str">
        <f>VLOOKUP(E6815,Customer[],2,FALSE)</f>
        <v>ANT Store</v>
      </c>
      <c r="G6815" s="69" t="str">
        <f>VLOOKUP(E6815,Customer[],3,FALSE)</f>
        <v>Sake kan Thar Rd</v>
      </c>
      <c r="H6815" s="69" t="str">
        <f>VLOOKUP(E6815,Customer[],4,FALSE)</f>
        <v>Hlaing Thar Yar</v>
      </c>
      <c r="I6815" s="48" t="s">
        <v>18</v>
      </c>
      <c r="J6815" s="82" t="str">
        <f>VLOOKUP(I6815,PGStock[],2,FALSE)</f>
        <v>Formula Rum 350ml</v>
      </c>
      <c r="K6815" s="71">
        <f>VLOOKUP(I6815,PGStock[],3,FALSE)</f>
        <v>0.35</v>
      </c>
      <c r="L6815" s="47">
        <v>2</v>
      </c>
      <c r="M6815" s="47">
        <f>VLOOKUP(I6815,PGStock[],6,FALSE)</f>
        <v>150</v>
      </c>
      <c r="N6815" s="47">
        <f>+PGSales!$L6815*PGSales!$M6815</f>
        <v>300</v>
      </c>
    </row>
    <row r="6816" spans="1:14" hidden="1" x14ac:dyDescent="0.25">
      <c r="A6816" s="77">
        <f t="shared" si="634"/>
        <v>2025</v>
      </c>
      <c r="B6816" s="77">
        <f t="shared" si="635"/>
        <v>5</v>
      </c>
      <c r="C6816" s="73">
        <v>45794</v>
      </c>
      <c r="D6816" s="79" t="s">
        <v>74</v>
      </c>
      <c r="E6816" s="80" t="s">
        <v>469</v>
      </c>
      <c r="F6816" s="81" t="str">
        <f>VLOOKUP(E6816,Customer[],2,FALSE)</f>
        <v>Nay La</v>
      </c>
      <c r="G6816" s="69" t="str">
        <f>VLOOKUP(E6816,Customer[],3,FALSE)</f>
        <v>Kyan Sitt Thar Rd</v>
      </c>
      <c r="H6816" s="69" t="str">
        <f>VLOOKUP(E6816,Customer[],4,FALSE)</f>
        <v>Hlaing Thar Yar</v>
      </c>
      <c r="I6816" s="48" t="s">
        <v>25</v>
      </c>
      <c r="J6816" s="82" t="str">
        <f>VLOOKUP(I6816,PGStock[],2,FALSE)</f>
        <v>Columbus Super Red Smooth 350 Ml</v>
      </c>
      <c r="K6816" s="71">
        <f>VLOOKUP(I6816,PGStock[],3,FALSE)</f>
        <v>0.35</v>
      </c>
      <c r="L6816" s="47">
        <v>8</v>
      </c>
      <c r="M6816" s="47">
        <f>VLOOKUP(I6816,PGStock[],6,FALSE)</f>
        <v>150</v>
      </c>
      <c r="N6816" s="47">
        <f>+PGSales!$L6816*PGSales!$M6816</f>
        <v>1200</v>
      </c>
    </row>
    <row r="6817" spans="1:14" hidden="1" x14ac:dyDescent="0.25">
      <c r="A6817" s="77">
        <f t="shared" si="588"/>
        <v>2025</v>
      </c>
      <c r="B6817" s="77">
        <f t="shared" si="589"/>
        <v>5</v>
      </c>
      <c r="C6817" s="73">
        <v>45794</v>
      </c>
      <c r="D6817" s="79" t="s">
        <v>74</v>
      </c>
      <c r="E6817" s="80" t="s">
        <v>469</v>
      </c>
      <c r="F6817" s="81" t="str">
        <f>VLOOKUP(E6817,Customer[],2,FALSE)</f>
        <v>Nay La</v>
      </c>
      <c r="G6817" s="69" t="str">
        <f>VLOOKUP(E6817,Customer[],3,FALSE)</f>
        <v>Kyan Sitt Thar Rd</v>
      </c>
      <c r="H6817" s="69" t="str">
        <f>VLOOKUP(E6817,Customer[],4,FALSE)</f>
        <v>Hlaing Thar Yar</v>
      </c>
      <c r="I6817" s="48" t="s">
        <v>18</v>
      </c>
      <c r="J6817" s="82" t="str">
        <f>VLOOKUP(I6817,PGStock[],2,FALSE)</f>
        <v>Formula Rum 350ml</v>
      </c>
      <c r="K6817" s="71">
        <f>VLOOKUP(I6817,PGStock[],3,FALSE)</f>
        <v>0.35</v>
      </c>
      <c r="L6817" s="47">
        <v>4</v>
      </c>
      <c r="M6817" s="47">
        <f>VLOOKUP(I6817,PGStock[],6,FALSE)</f>
        <v>150</v>
      </c>
      <c r="N6817" s="47">
        <f>+PGSales!$L6817*PGSales!$M6817</f>
        <v>600</v>
      </c>
    </row>
    <row r="6818" spans="1:14" hidden="1" x14ac:dyDescent="0.25">
      <c r="A6818" s="77">
        <f t="shared" ref="A6818:A6828" si="636">YEAR(C6818)</f>
        <v>2025</v>
      </c>
      <c r="B6818" s="77">
        <f t="shared" ref="B6818:B6828" si="637">MONTH(C6818)</f>
        <v>5</v>
      </c>
      <c r="C6818" s="73">
        <v>45794</v>
      </c>
      <c r="D6818" s="79" t="s">
        <v>367</v>
      </c>
      <c r="E6818" s="80" t="s">
        <v>527</v>
      </c>
      <c r="F6818" s="81" t="e">
        <f>VLOOKUP(E6818,Customer[],2,FALSE)</f>
        <v>#N/A</v>
      </c>
      <c r="G6818" s="69" t="e">
        <f>VLOOKUP(E6818,Customer[],3,FALSE)</f>
        <v>#N/A</v>
      </c>
      <c r="H6818" s="69" t="e">
        <f>VLOOKUP(E6818,Customer[],4,FALSE)</f>
        <v>#N/A</v>
      </c>
      <c r="I6818" s="48" t="s">
        <v>25</v>
      </c>
      <c r="J6818" s="82" t="str">
        <f>VLOOKUP(I6818,PGStock[],2,FALSE)</f>
        <v>Columbus Super Red Smooth 350 Ml</v>
      </c>
      <c r="K6818" s="71">
        <f>VLOOKUP(I6818,PGStock[],3,FALSE)</f>
        <v>0.35</v>
      </c>
      <c r="L6818" s="47">
        <v>2</v>
      </c>
      <c r="M6818" s="47">
        <f>VLOOKUP(I6818,PGStock[],6,FALSE)</f>
        <v>150</v>
      </c>
      <c r="N6818" s="47">
        <f>+PGSales!$L6818*PGSales!$M6818</f>
        <v>300</v>
      </c>
    </row>
    <row r="6819" spans="1:14" hidden="1" x14ac:dyDescent="0.25">
      <c r="A6819" s="77">
        <f t="shared" si="636"/>
        <v>2025</v>
      </c>
      <c r="B6819" s="77">
        <f t="shared" si="637"/>
        <v>5</v>
      </c>
      <c r="C6819" s="73">
        <v>45794</v>
      </c>
      <c r="D6819" s="79" t="s">
        <v>367</v>
      </c>
      <c r="E6819" s="80" t="s">
        <v>527</v>
      </c>
      <c r="F6819" s="81" t="e">
        <f>VLOOKUP(E6819,Customer[],2,FALSE)</f>
        <v>#N/A</v>
      </c>
      <c r="G6819" s="69" t="e">
        <f>VLOOKUP(E6819,Customer[],3,FALSE)</f>
        <v>#N/A</v>
      </c>
      <c r="H6819" s="69" t="e">
        <f>VLOOKUP(E6819,Customer[],4,FALSE)</f>
        <v>#N/A</v>
      </c>
      <c r="I6819" s="48" t="s">
        <v>18</v>
      </c>
      <c r="J6819" s="82" t="str">
        <f>VLOOKUP(I6819,PGStock[],2,FALSE)</f>
        <v>Formula Rum 350ml</v>
      </c>
      <c r="K6819" s="71">
        <f>VLOOKUP(I6819,PGStock[],3,FALSE)</f>
        <v>0.35</v>
      </c>
      <c r="L6819" s="47">
        <v>4</v>
      </c>
      <c r="M6819" s="47">
        <f>VLOOKUP(I6819,PGStock[],6,FALSE)</f>
        <v>150</v>
      </c>
      <c r="N6819" s="47">
        <f>+PGSales!$L6819*PGSales!$M6819</f>
        <v>600</v>
      </c>
    </row>
    <row r="6820" spans="1:14" hidden="1" x14ac:dyDescent="0.25">
      <c r="A6820" s="77">
        <f t="shared" si="636"/>
        <v>2025</v>
      </c>
      <c r="B6820" s="77">
        <f t="shared" si="637"/>
        <v>5</v>
      </c>
      <c r="C6820" s="73">
        <v>45794</v>
      </c>
      <c r="D6820" s="79" t="s">
        <v>131</v>
      </c>
      <c r="E6820" s="80">
        <v>124</v>
      </c>
      <c r="F6820" s="81" t="str">
        <f>VLOOKUP(E6820,Customer[],2,FALSE)</f>
        <v>124 Store</v>
      </c>
      <c r="G6820" s="69" t="str">
        <f>VLOOKUP(E6820,Customer[],3,FALSE)</f>
        <v>Padamyar Rd</v>
      </c>
      <c r="H6820" s="69" t="str">
        <f>VLOOKUP(E6820,Customer[],4,FALSE)</f>
        <v>Hlaing Thar Yar</v>
      </c>
      <c r="I6820" s="48" t="s">
        <v>27</v>
      </c>
      <c r="J6820" s="82" t="str">
        <f>VLOOKUP(I6820,PGStock[],2,FALSE)</f>
        <v>Columbus Super Red Smooth 700 Ml</v>
      </c>
      <c r="K6820" s="71">
        <f>VLOOKUP(I6820,PGStock[],3,FALSE)</f>
        <v>0.7</v>
      </c>
      <c r="L6820" s="47">
        <v>1</v>
      </c>
      <c r="M6820" s="47">
        <f>VLOOKUP(I6820,PGStock[],6,FALSE)</f>
        <v>200</v>
      </c>
      <c r="N6820" s="47">
        <f>+PGSales!$L6820*PGSales!$M6820</f>
        <v>200</v>
      </c>
    </row>
    <row r="6821" spans="1:14" hidden="1" x14ac:dyDescent="0.25">
      <c r="A6821" s="77">
        <f t="shared" si="636"/>
        <v>2025</v>
      </c>
      <c r="B6821" s="77">
        <f t="shared" si="637"/>
        <v>5</v>
      </c>
      <c r="C6821" s="73">
        <v>45794</v>
      </c>
      <c r="D6821" s="79" t="s">
        <v>131</v>
      </c>
      <c r="E6821" s="80">
        <v>124</v>
      </c>
      <c r="F6821" s="81" t="str">
        <f>VLOOKUP(E6821,Customer[],2,FALSE)</f>
        <v>124 Store</v>
      </c>
      <c r="G6821" s="69" t="str">
        <f>VLOOKUP(E6821,Customer[],3,FALSE)</f>
        <v>Padamyar Rd</v>
      </c>
      <c r="H6821" s="69" t="str">
        <f>VLOOKUP(E6821,Customer[],4,FALSE)</f>
        <v>Hlaing Thar Yar</v>
      </c>
      <c r="I6821" s="48" t="s">
        <v>25</v>
      </c>
      <c r="J6821" s="82" t="str">
        <f>VLOOKUP(I6821,PGStock[],2,FALSE)</f>
        <v>Columbus Super Red Smooth 350 Ml</v>
      </c>
      <c r="K6821" s="71">
        <f>VLOOKUP(I6821,PGStock[],3,FALSE)</f>
        <v>0.35</v>
      </c>
      <c r="L6821" s="47">
        <v>4</v>
      </c>
      <c r="M6821" s="47">
        <f>VLOOKUP(I6821,PGStock[],6,FALSE)</f>
        <v>150</v>
      </c>
      <c r="N6821" s="47">
        <f>+PGSales!$L6821*PGSales!$M6821</f>
        <v>600</v>
      </c>
    </row>
    <row r="6822" spans="1:14" hidden="1" x14ac:dyDescent="0.25">
      <c r="A6822" s="77">
        <f t="shared" si="636"/>
        <v>2025</v>
      </c>
      <c r="B6822" s="77">
        <f t="shared" si="637"/>
        <v>5</v>
      </c>
      <c r="C6822" s="73">
        <v>45794</v>
      </c>
      <c r="D6822" s="79" t="s">
        <v>131</v>
      </c>
      <c r="E6822" s="80">
        <v>124</v>
      </c>
      <c r="F6822" s="81" t="str">
        <f>VLOOKUP(E6822,Customer[],2,FALSE)</f>
        <v>124 Store</v>
      </c>
      <c r="G6822" s="69" t="str">
        <f>VLOOKUP(E6822,Customer[],3,FALSE)</f>
        <v>Padamyar Rd</v>
      </c>
      <c r="H6822" s="69" t="str">
        <f>VLOOKUP(E6822,Customer[],4,FALSE)</f>
        <v>Hlaing Thar Yar</v>
      </c>
      <c r="I6822" s="48" t="s">
        <v>20</v>
      </c>
      <c r="J6822" s="82" t="str">
        <f>VLOOKUP(I6822,PGStock[],2,FALSE)</f>
        <v>Formula Rum 700ml</v>
      </c>
      <c r="K6822" s="71">
        <f>VLOOKUP(I6822,PGStock[],3,FALSE)</f>
        <v>0.7</v>
      </c>
      <c r="L6822" s="47">
        <v>2</v>
      </c>
      <c r="M6822" s="47">
        <f>VLOOKUP(I6822,PGStock[],6,FALSE)</f>
        <v>200</v>
      </c>
      <c r="N6822" s="47">
        <f>+PGSales!$L6822*PGSales!$M6822</f>
        <v>400</v>
      </c>
    </row>
    <row r="6823" spans="1:14" hidden="1" x14ac:dyDescent="0.25">
      <c r="A6823" s="77">
        <f t="shared" si="636"/>
        <v>2025</v>
      </c>
      <c r="B6823" s="77">
        <f t="shared" si="637"/>
        <v>5</v>
      </c>
      <c r="C6823" s="73">
        <v>45794</v>
      </c>
      <c r="D6823" s="79" t="s">
        <v>131</v>
      </c>
      <c r="E6823" s="80">
        <v>124</v>
      </c>
      <c r="F6823" s="81" t="str">
        <f>VLOOKUP(E6823,Customer[],2,FALSE)</f>
        <v>124 Store</v>
      </c>
      <c r="G6823" s="69" t="str">
        <f>VLOOKUP(E6823,Customer[],3,FALSE)</f>
        <v>Padamyar Rd</v>
      </c>
      <c r="H6823" s="69" t="str">
        <f>VLOOKUP(E6823,Customer[],4,FALSE)</f>
        <v>Hlaing Thar Yar</v>
      </c>
      <c r="I6823" s="48" t="s">
        <v>18</v>
      </c>
      <c r="J6823" s="82" t="str">
        <f>VLOOKUP(I6823,PGStock[],2,FALSE)</f>
        <v>Formula Rum 350ml</v>
      </c>
      <c r="K6823" s="71">
        <f>VLOOKUP(I6823,PGStock[],3,FALSE)</f>
        <v>0.35</v>
      </c>
      <c r="L6823" s="47">
        <v>2</v>
      </c>
      <c r="M6823" s="47">
        <f>VLOOKUP(I6823,PGStock[],6,FALSE)</f>
        <v>150</v>
      </c>
      <c r="N6823" s="47">
        <f>+PGSales!$L6823*PGSales!$M6823</f>
        <v>300</v>
      </c>
    </row>
    <row r="6824" spans="1:14" hidden="1" x14ac:dyDescent="0.25">
      <c r="A6824" s="77">
        <f t="shared" si="636"/>
        <v>2025</v>
      </c>
      <c r="B6824" s="77">
        <f t="shared" si="637"/>
        <v>5</v>
      </c>
      <c r="C6824" s="73">
        <v>45794</v>
      </c>
      <c r="D6824" s="79" t="s">
        <v>1</v>
      </c>
      <c r="E6824" s="80" t="s">
        <v>182</v>
      </c>
      <c r="F6824" s="81" t="str">
        <f>VLOOKUP(E6824,Customer[],2,FALSE)</f>
        <v>Su</v>
      </c>
      <c r="G6824" s="69" t="str">
        <f>VLOOKUP(E6824,Customer[],3,FALSE)</f>
        <v>Aung Sinkhoe Rd</v>
      </c>
      <c r="H6824" s="69" t="str">
        <f>VLOOKUP(E6824,Customer[],4,FALSE)</f>
        <v>Mangalardon</v>
      </c>
      <c r="I6824" s="48" t="s">
        <v>27</v>
      </c>
      <c r="J6824" s="82" t="str">
        <f>VLOOKUP(I6824,PGStock[],2,FALSE)</f>
        <v>Columbus Super Red Smooth 700 Ml</v>
      </c>
      <c r="K6824" s="71">
        <f>VLOOKUP(I6824,PGStock[],3,FALSE)</f>
        <v>0.7</v>
      </c>
      <c r="L6824" s="47">
        <v>1</v>
      </c>
      <c r="M6824" s="47">
        <f>VLOOKUP(I6824,PGStock[],6,FALSE)</f>
        <v>200</v>
      </c>
      <c r="N6824" s="47">
        <f>+PGSales!$L6824*PGSales!$M6824</f>
        <v>200</v>
      </c>
    </row>
    <row r="6825" spans="1:14" hidden="1" x14ac:dyDescent="0.25">
      <c r="A6825" s="77">
        <f t="shared" si="636"/>
        <v>2025</v>
      </c>
      <c r="B6825" s="77">
        <f t="shared" si="637"/>
        <v>5</v>
      </c>
      <c r="C6825" s="73">
        <v>45794</v>
      </c>
      <c r="D6825" s="79" t="s">
        <v>1</v>
      </c>
      <c r="E6825" s="80" t="s">
        <v>182</v>
      </c>
      <c r="F6825" s="81" t="str">
        <f>VLOOKUP(E6825,Customer[],2,FALSE)</f>
        <v>Su</v>
      </c>
      <c r="G6825" s="69" t="str">
        <f>VLOOKUP(E6825,Customer[],3,FALSE)</f>
        <v>Aung Sinkhoe Rd</v>
      </c>
      <c r="H6825" s="69" t="str">
        <f>VLOOKUP(E6825,Customer[],4,FALSE)</f>
        <v>Mangalardon</v>
      </c>
      <c r="I6825" s="48" t="s">
        <v>18</v>
      </c>
      <c r="J6825" s="82" t="str">
        <f>VLOOKUP(I6825,PGStock[],2,FALSE)</f>
        <v>Formula Rum 350ml</v>
      </c>
      <c r="K6825" s="71">
        <f>VLOOKUP(I6825,PGStock[],3,FALSE)</f>
        <v>0.35</v>
      </c>
      <c r="L6825" s="47">
        <v>8</v>
      </c>
      <c r="M6825" s="47">
        <f>VLOOKUP(I6825,PGStock[],6,FALSE)</f>
        <v>150</v>
      </c>
      <c r="N6825" s="47">
        <f>+PGSales!$L6825*PGSales!$M6825</f>
        <v>1200</v>
      </c>
    </row>
    <row r="6826" spans="1:14" hidden="1" x14ac:dyDescent="0.25">
      <c r="A6826" s="77">
        <f t="shared" si="636"/>
        <v>2025</v>
      </c>
      <c r="B6826" s="77">
        <f t="shared" si="637"/>
        <v>5</v>
      </c>
      <c r="C6826" s="73">
        <v>45794</v>
      </c>
      <c r="D6826" s="79" t="s">
        <v>186</v>
      </c>
      <c r="E6826" s="80" t="s">
        <v>184</v>
      </c>
      <c r="F6826" s="81" t="str">
        <f>VLOOKUP(E6826,Customer[],2,FALSE)</f>
        <v>Kaung Kin Think</v>
      </c>
      <c r="G6826" s="69" t="str">
        <f>VLOOKUP(E6826,Customer[],3,FALSE)</f>
        <v>Joephyu Rd</v>
      </c>
      <c r="H6826" s="69" t="str">
        <f>VLOOKUP(E6826,Customer[],4,FALSE)</f>
        <v>Mangalardon</v>
      </c>
      <c r="I6826" s="48" t="s">
        <v>25</v>
      </c>
      <c r="J6826" s="82" t="str">
        <f>VLOOKUP(I6826,PGStock[],2,FALSE)</f>
        <v>Columbus Super Red Smooth 350 Ml</v>
      </c>
      <c r="K6826" s="71">
        <f>VLOOKUP(I6826,PGStock[],3,FALSE)</f>
        <v>0.35</v>
      </c>
      <c r="L6826" s="47">
        <v>4</v>
      </c>
      <c r="M6826" s="47">
        <f>VLOOKUP(I6826,PGStock[],6,FALSE)</f>
        <v>150</v>
      </c>
      <c r="N6826" s="47">
        <f>+PGSales!$L6826*PGSales!$M6826</f>
        <v>600</v>
      </c>
    </row>
    <row r="6827" spans="1:14" hidden="1" x14ac:dyDescent="0.25">
      <c r="A6827" s="77">
        <f t="shared" si="636"/>
        <v>2025</v>
      </c>
      <c r="B6827" s="77">
        <f t="shared" si="637"/>
        <v>5</v>
      </c>
      <c r="C6827" s="73">
        <v>45794</v>
      </c>
      <c r="D6827" s="79" t="s">
        <v>186</v>
      </c>
      <c r="E6827" s="80" t="s">
        <v>184</v>
      </c>
      <c r="F6827" s="81" t="str">
        <f>VLOOKUP(E6827,Customer[],2,FALSE)</f>
        <v>Kaung Kin Think</v>
      </c>
      <c r="G6827" s="69" t="str">
        <f>VLOOKUP(E6827,Customer[],3,FALSE)</f>
        <v>Joephyu Rd</v>
      </c>
      <c r="H6827" s="69" t="str">
        <f>VLOOKUP(E6827,Customer[],4,FALSE)</f>
        <v>Mangalardon</v>
      </c>
      <c r="I6827" s="48" t="s">
        <v>20</v>
      </c>
      <c r="J6827" s="82" t="str">
        <f>VLOOKUP(I6827,PGStock[],2,FALSE)</f>
        <v>Formula Rum 700ml</v>
      </c>
      <c r="K6827" s="71">
        <f>VLOOKUP(I6827,PGStock[],3,FALSE)</f>
        <v>0.7</v>
      </c>
      <c r="L6827" s="47">
        <v>1</v>
      </c>
      <c r="M6827" s="47">
        <f>VLOOKUP(I6827,PGStock[],6,FALSE)</f>
        <v>200</v>
      </c>
      <c r="N6827" s="47">
        <f>+PGSales!$L6827*PGSales!$M6827</f>
        <v>200</v>
      </c>
    </row>
    <row r="6828" spans="1:14" hidden="1" x14ac:dyDescent="0.25">
      <c r="A6828" s="77">
        <f t="shared" si="636"/>
        <v>2025</v>
      </c>
      <c r="B6828" s="77">
        <f t="shared" si="637"/>
        <v>5</v>
      </c>
      <c r="C6828" s="73">
        <v>45794</v>
      </c>
      <c r="D6828" s="79" t="s">
        <v>115</v>
      </c>
      <c r="E6828" s="80" t="s">
        <v>180</v>
      </c>
      <c r="F6828" s="81" t="str">
        <f>VLOOKUP(E6828,Customer[],2,FALSE)</f>
        <v>San Thit</v>
      </c>
      <c r="G6828" s="69" t="str">
        <f>VLOOKUP(E6828,Customer[],3,FALSE)</f>
        <v>Jone Phyu Rd</v>
      </c>
      <c r="H6828" s="69" t="str">
        <f>VLOOKUP(E6828,Customer[],4,FALSE)</f>
        <v>Mangalardon</v>
      </c>
      <c r="I6828" s="48" t="s">
        <v>25</v>
      </c>
      <c r="J6828" s="82" t="str">
        <f>VLOOKUP(I6828,PGStock[],2,FALSE)</f>
        <v>Columbus Super Red Smooth 350 Ml</v>
      </c>
      <c r="K6828" s="71">
        <f>VLOOKUP(I6828,PGStock[],3,FALSE)</f>
        <v>0.35</v>
      </c>
      <c r="L6828" s="47">
        <v>5</v>
      </c>
      <c r="M6828" s="47">
        <f>VLOOKUP(I6828,PGStock[],6,FALSE)</f>
        <v>150</v>
      </c>
      <c r="N6828" s="47">
        <f>+PGSales!$L6828*PGSales!$M6828</f>
        <v>750</v>
      </c>
    </row>
    <row r="6829" spans="1:14" hidden="1" x14ac:dyDescent="0.25">
      <c r="A6829" s="77">
        <f t="shared" ref="A6829:A6839" si="638">YEAR(C6829)</f>
        <v>2025</v>
      </c>
      <c r="B6829" s="77">
        <f t="shared" ref="B6829:B6839" si="639">MONTH(C6829)</f>
        <v>5</v>
      </c>
      <c r="C6829" s="73">
        <v>45794</v>
      </c>
      <c r="D6829" s="79" t="s">
        <v>115</v>
      </c>
      <c r="E6829" s="80" t="s">
        <v>180</v>
      </c>
      <c r="F6829" s="81" t="str">
        <f>VLOOKUP(E6829,Customer[],2,FALSE)</f>
        <v>San Thit</v>
      </c>
      <c r="G6829" s="69" t="str">
        <f>VLOOKUP(E6829,Customer[],3,FALSE)</f>
        <v>Jone Phyu Rd</v>
      </c>
      <c r="H6829" s="69" t="str">
        <f>VLOOKUP(E6829,Customer[],4,FALSE)</f>
        <v>Mangalardon</v>
      </c>
      <c r="I6829" s="48" t="s">
        <v>18</v>
      </c>
      <c r="J6829" s="82" t="str">
        <f>VLOOKUP(I6829,PGStock[],2,FALSE)</f>
        <v>Formula Rum 350ml</v>
      </c>
      <c r="K6829" s="71">
        <f>VLOOKUP(I6829,PGStock[],3,FALSE)</f>
        <v>0.35</v>
      </c>
      <c r="L6829" s="47">
        <v>2</v>
      </c>
      <c r="M6829" s="47">
        <f>VLOOKUP(I6829,PGStock[],6,FALSE)</f>
        <v>150</v>
      </c>
      <c r="N6829" s="47">
        <f>+PGSales!$L6829*PGSales!$M6829</f>
        <v>300</v>
      </c>
    </row>
    <row r="6830" spans="1:14" hidden="1" x14ac:dyDescent="0.25">
      <c r="A6830" s="77">
        <f t="shared" si="638"/>
        <v>2025</v>
      </c>
      <c r="B6830" s="77">
        <f t="shared" si="639"/>
        <v>5</v>
      </c>
      <c r="C6830" s="73">
        <v>45794</v>
      </c>
      <c r="D6830" s="79" t="s">
        <v>2</v>
      </c>
      <c r="E6830" s="80" t="s">
        <v>758</v>
      </c>
      <c r="F6830" s="81" t="str">
        <f>VLOOKUP(E6830,Customer[],2,FALSE)</f>
        <v>Shwe Paler</v>
      </c>
      <c r="G6830" s="69" t="str">
        <f>VLOOKUP(E6830,Customer[],3,FALSE)</f>
        <v>Aung Thapay Rd</v>
      </c>
      <c r="H6830" s="69" t="str">
        <f>VLOOKUP(E6830,Customer[],4,FALSE)</f>
        <v>Mangalardon</v>
      </c>
      <c r="I6830" s="48" t="s">
        <v>25</v>
      </c>
      <c r="J6830" s="82" t="str">
        <f>VLOOKUP(I6830,PGStock[],2,FALSE)</f>
        <v>Columbus Super Red Smooth 350 Ml</v>
      </c>
      <c r="K6830" s="71">
        <f>VLOOKUP(I6830,PGStock[],3,FALSE)</f>
        <v>0.35</v>
      </c>
      <c r="L6830" s="47">
        <v>9</v>
      </c>
      <c r="M6830" s="47">
        <f>VLOOKUP(I6830,PGStock[],6,FALSE)</f>
        <v>150</v>
      </c>
      <c r="N6830" s="47">
        <f>+PGSales!$L6830*PGSales!$M6830</f>
        <v>1350</v>
      </c>
    </row>
    <row r="6831" spans="1:14" hidden="1" x14ac:dyDescent="0.25">
      <c r="A6831" s="77">
        <f t="shared" si="638"/>
        <v>2025</v>
      </c>
      <c r="B6831" s="77">
        <f t="shared" si="639"/>
        <v>5</v>
      </c>
      <c r="C6831" s="73">
        <v>45794</v>
      </c>
      <c r="D6831" s="79" t="s">
        <v>2</v>
      </c>
      <c r="E6831" s="80" t="s">
        <v>758</v>
      </c>
      <c r="F6831" s="81" t="str">
        <f>VLOOKUP(E6831,Customer[],2,FALSE)</f>
        <v>Shwe Paler</v>
      </c>
      <c r="G6831" s="69" t="str">
        <f>VLOOKUP(E6831,Customer[],3,FALSE)</f>
        <v>Aung Thapay Rd</v>
      </c>
      <c r="H6831" s="69" t="str">
        <f>VLOOKUP(E6831,Customer[],4,FALSE)</f>
        <v>Mangalardon</v>
      </c>
      <c r="I6831" s="48" t="s">
        <v>18</v>
      </c>
      <c r="J6831" s="82" t="str">
        <f>VLOOKUP(I6831,PGStock[],2,FALSE)</f>
        <v>Formula Rum 350ml</v>
      </c>
      <c r="K6831" s="71">
        <f>VLOOKUP(I6831,PGStock[],3,FALSE)</f>
        <v>0.35</v>
      </c>
      <c r="L6831" s="47">
        <v>10</v>
      </c>
      <c r="M6831" s="47">
        <f>VLOOKUP(I6831,PGStock[],6,FALSE)</f>
        <v>150</v>
      </c>
      <c r="N6831" s="47">
        <f>+PGSales!$L6831*PGSales!$M6831</f>
        <v>1500</v>
      </c>
    </row>
    <row r="6832" spans="1:14" hidden="1" x14ac:dyDescent="0.25">
      <c r="A6832" s="77">
        <f t="shared" si="638"/>
        <v>2025</v>
      </c>
      <c r="B6832" s="77">
        <f t="shared" si="639"/>
        <v>5</v>
      </c>
      <c r="C6832" s="73">
        <v>45794</v>
      </c>
      <c r="D6832" s="79" t="s">
        <v>64</v>
      </c>
      <c r="E6832" s="80" t="s">
        <v>757</v>
      </c>
      <c r="F6832" s="81" t="str">
        <f>VLOOKUP(E6832,Customer[],2,FALSE)</f>
        <v>Shwe Layoung</v>
      </c>
      <c r="G6832" s="69" t="str">
        <f>VLOOKUP(E6832,Customer[],3,FALSE)</f>
        <v>Aung mae Tharyar Rd</v>
      </c>
      <c r="H6832" s="69" t="str">
        <f>VLOOKUP(E6832,Customer[],4,FALSE)</f>
        <v>Mangalardon</v>
      </c>
      <c r="I6832" s="48" t="s">
        <v>27</v>
      </c>
      <c r="J6832" s="82" t="str">
        <f>VLOOKUP(I6832,PGStock[],2,FALSE)</f>
        <v>Columbus Super Red Smooth 700 Ml</v>
      </c>
      <c r="K6832" s="71">
        <f>VLOOKUP(I6832,PGStock[],3,FALSE)</f>
        <v>0.7</v>
      </c>
      <c r="L6832" s="47">
        <v>1</v>
      </c>
      <c r="M6832" s="47">
        <f>VLOOKUP(I6832,PGStock[],6,FALSE)</f>
        <v>200</v>
      </c>
      <c r="N6832" s="47">
        <f>+PGSales!$L6832*PGSales!$M6832</f>
        <v>200</v>
      </c>
    </row>
    <row r="6833" spans="1:14" hidden="1" x14ac:dyDescent="0.25">
      <c r="A6833" s="77">
        <f t="shared" si="638"/>
        <v>2025</v>
      </c>
      <c r="B6833" s="77">
        <f t="shared" si="639"/>
        <v>5</v>
      </c>
      <c r="C6833" s="73">
        <v>45794</v>
      </c>
      <c r="D6833" s="79" t="s">
        <v>64</v>
      </c>
      <c r="E6833" s="80" t="s">
        <v>757</v>
      </c>
      <c r="F6833" s="81" t="str">
        <f>VLOOKUP(E6833,Customer[],2,FALSE)</f>
        <v>Shwe Layoung</v>
      </c>
      <c r="G6833" s="69" t="str">
        <f>VLOOKUP(E6833,Customer[],3,FALSE)</f>
        <v>Aung mae Tharyar Rd</v>
      </c>
      <c r="H6833" s="69" t="str">
        <f>VLOOKUP(E6833,Customer[],4,FALSE)</f>
        <v>Mangalardon</v>
      </c>
      <c r="I6833" s="48" t="s">
        <v>25</v>
      </c>
      <c r="J6833" s="82" t="str">
        <f>VLOOKUP(I6833,PGStock[],2,FALSE)</f>
        <v>Columbus Super Red Smooth 350 Ml</v>
      </c>
      <c r="K6833" s="71">
        <f>VLOOKUP(I6833,PGStock[],3,FALSE)</f>
        <v>0.35</v>
      </c>
      <c r="L6833" s="47">
        <v>6</v>
      </c>
      <c r="M6833" s="47">
        <f>VLOOKUP(I6833,PGStock[],6,FALSE)</f>
        <v>150</v>
      </c>
      <c r="N6833" s="47">
        <f>+PGSales!$L6833*PGSales!$M6833</f>
        <v>900</v>
      </c>
    </row>
    <row r="6834" spans="1:14" hidden="1" x14ac:dyDescent="0.25">
      <c r="A6834" s="77">
        <f t="shared" si="638"/>
        <v>2025</v>
      </c>
      <c r="B6834" s="77">
        <f t="shared" si="639"/>
        <v>5</v>
      </c>
      <c r="C6834" s="73">
        <v>45794</v>
      </c>
      <c r="D6834" s="79" t="s">
        <v>64</v>
      </c>
      <c r="E6834" s="80" t="s">
        <v>757</v>
      </c>
      <c r="F6834" s="81" t="str">
        <f>VLOOKUP(E6834,Customer[],2,FALSE)</f>
        <v>Shwe Layoung</v>
      </c>
      <c r="G6834" s="69" t="str">
        <f>VLOOKUP(E6834,Customer[],3,FALSE)</f>
        <v>Aung mae Tharyar Rd</v>
      </c>
      <c r="H6834" s="69" t="str">
        <f>VLOOKUP(E6834,Customer[],4,FALSE)</f>
        <v>Mangalardon</v>
      </c>
      <c r="I6834" s="48" t="s">
        <v>20</v>
      </c>
      <c r="J6834" s="82" t="str">
        <f>VLOOKUP(I6834,PGStock[],2,FALSE)</f>
        <v>Formula Rum 700ml</v>
      </c>
      <c r="K6834" s="71">
        <f>VLOOKUP(I6834,PGStock[],3,FALSE)</f>
        <v>0.7</v>
      </c>
      <c r="L6834" s="47">
        <v>1</v>
      </c>
      <c r="M6834" s="47">
        <f>VLOOKUP(I6834,PGStock[],6,FALSE)</f>
        <v>200</v>
      </c>
      <c r="N6834" s="47">
        <f>+PGSales!$L6834*PGSales!$M6834</f>
        <v>200</v>
      </c>
    </row>
    <row r="6835" spans="1:14" hidden="1" x14ac:dyDescent="0.25">
      <c r="A6835" s="77">
        <f t="shared" si="638"/>
        <v>2025</v>
      </c>
      <c r="B6835" s="77">
        <f t="shared" si="639"/>
        <v>5</v>
      </c>
      <c r="C6835" s="73">
        <v>45794</v>
      </c>
      <c r="D6835" s="79" t="s">
        <v>64</v>
      </c>
      <c r="E6835" s="80" t="s">
        <v>757</v>
      </c>
      <c r="F6835" s="81" t="str">
        <f>VLOOKUP(E6835,Customer[],2,FALSE)</f>
        <v>Shwe Layoung</v>
      </c>
      <c r="G6835" s="69" t="str">
        <f>VLOOKUP(E6835,Customer[],3,FALSE)</f>
        <v>Aung mae Tharyar Rd</v>
      </c>
      <c r="H6835" s="69" t="str">
        <f>VLOOKUP(E6835,Customer[],4,FALSE)</f>
        <v>Mangalardon</v>
      </c>
      <c r="I6835" s="48" t="s">
        <v>18</v>
      </c>
      <c r="J6835" s="82" t="str">
        <f>VLOOKUP(I6835,PGStock[],2,FALSE)</f>
        <v>Formula Rum 350ml</v>
      </c>
      <c r="K6835" s="71">
        <f>VLOOKUP(I6835,PGStock[],3,FALSE)</f>
        <v>0.35</v>
      </c>
      <c r="L6835" s="47">
        <v>3</v>
      </c>
      <c r="M6835" s="47">
        <f>VLOOKUP(I6835,PGStock[],6,FALSE)</f>
        <v>150</v>
      </c>
      <c r="N6835" s="47">
        <f>+PGSales!$L6835*PGSales!$M6835</f>
        <v>450</v>
      </c>
    </row>
    <row r="6836" spans="1:14" hidden="1" x14ac:dyDescent="0.25">
      <c r="A6836" s="77">
        <f t="shared" si="638"/>
        <v>2025</v>
      </c>
      <c r="B6836" s="77">
        <f t="shared" si="639"/>
        <v>5</v>
      </c>
      <c r="C6836" s="73">
        <v>45794</v>
      </c>
      <c r="D6836" s="79" t="s">
        <v>0</v>
      </c>
      <c r="E6836" s="80" t="s">
        <v>595</v>
      </c>
      <c r="F6836" s="81" t="str">
        <f>VLOOKUP(E6836,Customer[],2,FALSE)</f>
        <v>Shwe Yee Linn</v>
      </c>
      <c r="G6836" s="69" t="str">
        <f>VLOOKUP(E6836,Customer[],3,FALSE)</f>
        <v>Padamyar Rd</v>
      </c>
      <c r="H6836" s="69" t="str">
        <f>VLOOKUP(E6836,Customer[],4,FALSE)</f>
        <v>Mangalardon</v>
      </c>
      <c r="I6836" s="48" t="s">
        <v>27</v>
      </c>
      <c r="J6836" s="82" t="str">
        <f>VLOOKUP(I6836,PGStock[],2,FALSE)</f>
        <v>Columbus Super Red Smooth 700 Ml</v>
      </c>
      <c r="K6836" s="71">
        <f>VLOOKUP(I6836,PGStock[],3,FALSE)</f>
        <v>0.7</v>
      </c>
      <c r="L6836" s="47">
        <v>1</v>
      </c>
      <c r="M6836" s="47">
        <f>VLOOKUP(I6836,PGStock[],6,FALSE)</f>
        <v>200</v>
      </c>
      <c r="N6836" s="47">
        <f>+PGSales!$L6836*PGSales!$M6836</f>
        <v>200</v>
      </c>
    </row>
    <row r="6837" spans="1:14" hidden="1" x14ac:dyDescent="0.25">
      <c r="A6837" s="77">
        <f t="shared" si="638"/>
        <v>2025</v>
      </c>
      <c r="B6837" s="77">
        <f t="shared" si="639"/>
        <v>5</v>
      </c>
      <c r="C6837" s="73">
        <v>45794</v>
      </c>
      <c r="D6837" s="79" t="s">
        <v>0</v>
      </c>
      <c r="E6837" s="80" t="s">
        <v>595</v>
      </c>
      <c r="F6837" s="81" t="str">
        <f>VLOOKUP(E6837,Customer[],2,FALSE)</f>
        <v>Shwe Yee Linn</v>
      </c>
      <c r="G6837" s="69" t="str">
        <f>VLOOKUP(E6837,Customer[],3,FALSE)</f>
        <v>Padamyar Rd</v>
      </c>
      <c r="H6837" s="69" t="str">
        <f>VLOOKUP(E6837,Customer[],4,FALSE)</f>
        <v>Mangalardon</v>
      </c>
      <c r="I6837" s="48" t="s">
        <v>25</v>
      </c>
      <c r="J6837" s="82" t="str">
        <f>VLOOKUP(I6837,PGStock[],2,FALSE)</f>
        <v>Columbus Super Red Smooth 350 Ml</v>
      </c>
      <c r="K6837" s="71">
        <f>VLOOKUP(I6837,PGStock[],3,FALSE)</f>
        <v>0.35</v>
      </c>
      <c r="L6837" s="47">
        <v>3</v>
      </c>
      <c r="M6837" s="47">
        <f>VLOOKUP(I6837,PGStock[],6,FALSE)</f>
        <v>150</v>
      </c>
      <c r="N6837" s="47">
        <f>+PGSales!$L6837*PGSales!$M6837</f>
        <v>450</v>
      </c>
    </row>
    <row r="6838" spans="1:14" hidden="1" x14ac:dyDescent="0.25">
      <c r="A6838" s="77">
        <f t="shared" si="638"/>
        <v>2025</v>
      </c>
      <c r="B6838" s="77">
        <f t="shared" si="639"/>
        <v>5</v>
      </c>
      <c r="C6838" s="73">
        <v>45794</v>
      </c>
      <c r="D6838" s="79" t="s">
        <v>0</v>
      </c>
      <c r="E6838" s="80" t="s">
        <v>595</v>
      </c>
      <c r="F6838" s="81" t="str">
        <f>VLOOKUP(E6838,Customer[],2,FALSE)</f>
        <v>Shwe Yee Linn</v>
      </c>
      <c r="G6838" s="69" t="str">
        <f>VLOOKUP(E6838,Customer[],3,FALSE)</f>
        <v>Padamyar Rd</v>
      </c>
      <c r="H6838" s="69" t="str">
        <f>VLOOKUP(E6838,Customer[],4,FALSE)</f>
        <v>Mangalardon</v>
      </c>
      <c r="I6838" s="48" t="s">
        <v>18</v>
      </c>
      <c r="J6838" s="82" t="str">
        <f>VLOOKUP(I6838,PGStock[],2,FALSE)</f>
        <v>Formula Rum 350ml</v>
      </c>
      <c r="K6838" s="71">
        <f>VLOOKUP(I6838,PGStock[],3,FALSE)</f>
        <v>0.35</v>
      </c>
      <c r="L6838" s="47">
        <v>1</v>
      </c>
      <c r="M6838" s="47">
        <f>VLOOKUP(I6838,PGStock[],6,FALSE)</f>
        <v>150</v>
      </c>
      <c r="N6838" s="47">
        <f>+PGSales!$L6838*PGSales!$M6838</f>
        <v>150</v>
      </c>
    </row>
    <row r="6839" spans="1:14" hidden="1" x14ac:dyDescent="0.25">
      <c r="A6839" s="77">
        <f t="shared" si="638"/>
        <v>2025</v>
      </c>
      <c r="B6839" s="77">
        <f t="shared" si="639"/>
        <v>5</v>
      </c>
      <c r="C6839" s="73">
        <v>45794</v>
      </c>
      <c r="D6839" s="79" t="s">
        <v>187</v>
      </c>
      <c r="E6839" s="80" t="s">
        <v>607</v>
      </c>
      <c r="F6839" s="81" t="str">
        <f>VLOOKUP(E6839,Customer[],2,FALSE)</f>
        <v>Happy Day</v>
      </c>
      <c r="G6839" s="69" t="str">
        <f>VLOOKUP(E6839,Customer[],3,FALSE)</f>
        <v>Padamyar Rd</v>
      </c>
      <c r="H6839" s="69" t="str">
        <f>VLOOKUP(E6839,Customer[],4,FALSE)</f>
        <v>Mangalardon</v>
      </c>
      <c r="I6839" s="48" t="s">
        <v>25</v>
      </c>
      <c r="J6839" s="82" t="str">
        <f>VLOOKUP(I6839,PGStock[],2,FALSE)</f>
        <v>Columbus Super Red Smooth 350 Ml</v>
      </c>
      <c r="K6839" s="71">
        <f>VLOOKUP(I6839,PGStock[],3,FALSE)</f>
        <v>0.35</v>
      </c>
      <c r="L6839" s="47">
        <v>2</v>
      </c>
      <c r="M6839" s="47">
        <f>VLOOKUP(I6839,PGStock[],6,FALSE)</f>
        <v>150</v>
      </c>
      <c r="N6839" s="47">
        <f>+PGSales!$L6839*PGSales!$M6839</f>
        <v>300</v>
      </c>
    </row>
    <row r="6840" spans="1:14" hidden="1" x14ac:dyDescent="0.25">
      <c r="A6840" s="77">
        <f t="shared" ref="A6840:A6850" si="640">YEAR(C6840)</f>
        <v>2025</v>
      </c>
      <c r="B6840" s="77">
        <f t="shared" ref="B6840:B6850" si="641">MONTH(C6840)</f>
        <v>5</v>
      </c>
      <c r="C6840" s="73">
        <v>45796</v>
      </c>
      <c r="D6840" s="79" t="s">
        <v>70</v>
      </c>
      <c r="E6840" s="80" t="s">
        <v>236</v>
      </c>
      <c r="F6840" s="81" t="str">
        <f>VLOOKUP(E6840,Customer[],2,FALSE)</f>
        <v>pyaeSone</v>
      </c>
      <c r="G6840" s="69" t="str">
        <f>VLOOKUP(E6840,Customer[],3,FALSE)</f>
        <v>Htay Auyinn St</v>
      </c>
      <c r="H6840" s="69" t="str">
        <f>VLOOKUP(E6840,Customer[],4,FALSE)</f>
        <v>Hlaing Thar Yar</v>
      </c>
      <c r="I6840" s="48" t="s">
        <v>25</v>
      </c>
      <c r="J6840" s="82" t="str">
        <f>VLOOKUP(I6840,PGStock[],2,FALSE)</f>
        <v>Columbus Super Red Smooth 350 Ml</v>
      </c>
      <c r="K6840" s="71">
        <f>VLOOKUP(I6840,PGStock[],3,FALSE)</f>
        <v>0.35</v>
      </c>
      <c r="L6840" s="47">
        <v>1</v>
      </c>
      <c r="M6840" s="47">
        <f>VLOOKUP(I6840,PGStock[],6,FALSE)</f>
        <v>150</v>
      </c>
      <c r="N6840" s="47">
        <f>+PGSales!$L6840*PGSales!$M6840</f>
        <v>150</v>
      </c>
    </row>
    <row r="6841" spans="1:14" hidden="1" x14ac:dyDescent="0.25">
      <c r="A6841" s="77">
        <f t="shared" si="640"/>
        <v>2025</v>
      </c>
      <c r="B6841" s="77">
        <f t="shared" si="641"/>
        <v>5</v>
      </c>
      <c r="C6841" s="73">
        <v>45796</v>
      </c>
      <c r="D6841" s="79" t="s">
        <v>70</v>
      </c>
      <c r="E6841" s="80" t="s">
        <v>236</v>
      </c>
      <c r="F6841" s="81" t="str">
        <f>VLOOKUP(E6841,Customer[],2,FALSE)</f>
        <v>pyaeSone</v>
      </c>
      <c r="G6841" s="69" t="str">
        <f>VLOOKUP(E6841,Customer[],3,FALSE)</f>
        <v>Htay Auyinn St</v>
      </c>
      <c r="H6841" s="69" t="str">
        <f>VLOOKUP(E6841,Customer[],4,FALSE)</f>
        <v>Hlaing Thar Yar</v>
      </c>
      <c r="I6841" s="48" t="s">
        <v>18</v>
      </c>
      <c r="J6841" s="82" t="str">
        <f>VLOOKUP(I6841,PGStock[],2,FALSE)</f>
        <v>Formula Rum 350ml</v>
      </c>
      <c r="K6841" s="71">
        <f>VLOOKUP(I6841,PGStock[],3,FALSE)</f>
        <v>0.35</v>
      </c>
      <c r="L6841" s="47">
        <v>6</v>
      </c>
      <c r="M6841" s="47">
        <f>VLOOKUP(I6841,PGStock[],6,FALSE)</f>
        <v>150</v>
      </c>
      <c r="N6841" s="47">
        <f>+PGSales!$L6841*PGSales!$M6841</f>
        <v>900</v>
      </c>
    </row>
    <row r="6842" spans="1:14" hidden="1" x14ac:dyDescent="0.25">
      <c r="A6842" s="77">
        <f t="shared" si="640"/>
        <v>2025</v>
      </c>
      <c r="B6842" s="77">
        <f t="shared" si="641"/>
        <v>5</v>
      </c>
      <c r="C6842" s="73">
        <v>45796</v>
      </c>
      <c r="D6842" s="79" t="s">
        <v>74</v>
      </c>
      <c r="E6842" s="80" t="s">
        <v>234</v>
      </c>
      <c r="F6842" s="81" t="str">
        <f>VLOOKUP(E6842,Customer[],2,FALSE)</f>
        <v>Shwe Eain Si</v>
      </c>
      <c r="G6842" s="69" t="str">
        <f>VLOOKUP(E6842,Customer[],3,FALSE)</f>
        <v>Banyar Dala Rd</v>
      </c>
      <c r="H6842" s="69" t="str">
        <f>VLOOKUP(E6842,Customer[],4,FALSE)</f>
        <v>Hlaing Thar Yar</v>
      </c>
      <c r="I6842" s="48" t="s">
        <v>25</v>
      </c>
      <c r="J6842" s="82" t="str">
        <f>VLOOKUP(I6842,PGStock[],2,FALSE)</f>
        <v>Columbus Super Red Smooth 350 Ml</v>
      </c>
      <c r="K6842" s="71">
        <f>VLOOKUP(I6842,PGStock[],3,FALSE)</f>
        <v>0.35</v>
      </c>
      <c r="L6842" s="47">
        <v>1</v>
      </c>
      <c r="M6842" s="47">
        <f>VLOOKUP(I6842,PGStock[],6,FALSE)</f>
        <v>150</v>
      </c>
      <c r="N6842" s="47">
        <f>+PGSales!$L6842*PGSales!$M6842</f>
        <v>150</v>
      </c>
    </row>
    <row r="6843" spans="1:14" hidden="1" x14ac:dyDescent="0.25">
      <c r="A6843" s="77">
        <f t="shared" si="640"/>
        <v>2025</v>
      </c>
      <c r="B6843" s="77">
        <f t="shared" si="641"/>
        <v>5</v>
      </c>
      <c r="C6843" s="73">
        <v>45796</v>
      </c>
      <c r="D6843" s="79" t="s">
        <v>74</v>
      </c>
      <c r="E6843" s="80" t="s">
        <v>234</v>
      </c>
      <c r="F6843" s="81" t="str">
        <f>VLOOKUP(E6843,Customer[],2,FALSE)</f>
        <v>Shwe Eain Si</v>
      </c>
      <c r="G6843" s="69" t="str">
        <f>VLOOKUP(E6843,Customer[],3,FALSE)</f>
        <v>Banyar Dala Rd</v>
      </c>
      <c r="H6843" s="69" t="str">
        <f>VLOOKUP(E6843,Customer[],4,FALSE)</f>
        <v>Hlaing Thar Yar</v>
      </c>
      <c r="I6843" s="48" t="s">
        <v>18</v>
      </c>
      <c r="J6843" s="82" t="str">
        <f>VLOOKUP(I6843,PGStock[],2,FALSE)</f>
        <v>Formula Rum 350ml</v>
      </c>
      <c r="K6843" s="71">
        <f>VLOOKUP(I6843,PGStock[],3,FALSE)</f>
        <v>0.35</v>
      </c>
      <c r="L6843" s="47">
        <v>2</v>
      </c>
      <c r="M6843" s="47">
        <f>VLOOKUP(I6843,PGStock[],6,FALSE)</f>
        <v>150</v>
      </c>
      <c r="N6843" s="47">
        <f>+PGSales!$L6843*PGSales!$M6843</f>
        <v>300</v>
      </c>
    </row>
    <row r="6844" spans="1:14" hidden="1" x14ac:dyDescent="0.25">
      <c r="A6844" s="77">
        <f t="shared" si="640"/>
        <v>2025</v>
      </c>
      <c r="B6844" s="77">
        <f t="shared" si="641"/>
        <v>5</v>
      </c>
      <c r="C6844" s="73">
        <v>45796</v>
      </c>
      <c r="D6844" s="79" t="s">
        <v>68</v>
      </c>
      <c r="E6844" s="80" t="s">
        <v>244</v>
      </c>
      <c r="F6844" s="81" t="str">
        <f>VLOOKUP(E6844,Customer[],2,FALSE)</f>
        <v>Lucky9</v>
      </c>
      <c r="G6844" s="69" t="str">
        <f>VLOOKUP(E6844,Customer[],3,FALSE)</f>
        <v>Htay Auyinn St</v>
      </c>
      <c r="H6844" s="69" t="str">
        <f>VLOOKUP(E6844,Customer[],4,FALSE)</f>
        <v>Hlaing Thar Yar</v>
      </c>
      <c r="I6844" s="48" t="s">
        <v>18</v>
      </c>
      <c r="J6844" s="82" t="str">
        <f>VLOOKUP(I6844,PGStock[],2,FALSE)</f>
        <v>Formula Rum 350ml</v>
      </c>
      <c r="K6844" s="71">
        <f>VLOOKUP(I6844,PGStock[],3,FALSE)</f>
        <v>0.35</v>
      </c>
      <c r="L6844" s="47">
        <v>4</v>
      </c>
      <c r="M6844" s="47">
        <f>VLOOKUP(I6844,PGStock[],6,FALSE)</f>
        <v>150</v>
      </c>
      <c r="N6844" s="47">
        <f>+PGSales!$L6844*PGSales!$M6844</f>
        <v>600</v>
      </c>
    </row>
    <row r="6845" spans="1:14" hidden="1" x14ac:dyDescent="0.25">
      <c r="A6845" s="77">
        <f t="shared" si="640"/>
        <v>2025</v>
      </c>
      <c r="B6845" s="77">
        <f t="shared" si="641"/>
        <v>5</v>
      </c>
      <c r="C6845" s="73">
        <v>45796</v>
      </c>
      <c r="D6845" s="79" t="s">
        <v>131</v>
      </c>
      <c r="E6845" s="80" t="s">
        <v>231</v>
      </c>
      <c r="F6845" s="81" t="str">
        <f>VLOOKUP(E6845,Customer[],2,FALSE)</f>
        <v>Arrmann(1)</v>
      </c>
      <c r="G6845" s="69" t="str">
        <f>VLOOKUP(E6845,Customer[],3,FALSE)</f>
        <v>Bo Aung Kyaw Rd</v>
      </c>
      <c r="H6845" s="69" t="str">
        <f>VLOOKUP(E6845,Customer[],4,FALSE)</f>
        <v>Hlaing Thar Yar</v>
      </c>
      <c r="I6845" s="48" t="s">
        <v>25</v>
      </c>
      <c r="J6845" s="82" t="str">
        <f>VLOOKUP(I6845,PGStock[],2,FALSE)</f>
        <v>Columbus Super Red Smooth 350 Ml</v>
      </c>
      <c r="K6845" s="71">
        <f>VLOOKUP(I6845,PGStock[],3,FALSE)</f>
        <v>0.35</v>
      </c>
      <c r="L6845" s="47">
        <v>5</v>
      </c>
      <c r="M6845" s="47">
        <f>VLOOKUP(I6845,PGStock[],6,FALSE)</f>
        <v>150</v>
      </c>
      <c r="N6845" s="47">
        <f>+PGSales!$L6845*PGSales!$M6845</f>
        <v>750</v>
      </c>
    </row>
    <row r="6846" spans="1:14" hidden="1" x14ac:dyDescent="0.25">
      <c r="A6846" s="77">
        <f t="shared" si="640"/>
        <v>2025</v>
      </c>
      <c r="B6846" s="77">
        <f t="shared" si="641"/>
        <v>5</v>
      </c>
      <c r="C6846" s="73">
        <v>45796</v>
      </c>
      <c r="D6846" s="79" t="s">
        <v>131</v>
      </c>
      <c r="E6846" s="80" t="s">
        <v>231</v>
      </c>
      <c r="F6846" s="81" t="str">
        <f>VLOOKUP(E6846,Customer[],2,FALSE)</f>
        <v>Arrmann(1)</v>
      </c>
      <c r="G6846" s="69" t="str">
        <f>VLOOKUP(E6846,Customer[],3,FALSE)</f>
        <v>Bo Aung Kyaw Rd</v>
      </c>
      <c r="H6846" s="69" t="str">
        <f>VLOOKUP(E6846,Customer[],4,FALSE)</f>
        <v>Hlaing Thar Yar</v>
      </c>
      <c r="I6846" s="48" t="s">
        <v>20</v>
      </c>
      <c r="J6846" s="82" t="str">
        <f>VLOOKUP(I6846,PGStock[],2,FALSE)</f>
        <v>Formula Rum 700ml</v>
      </c>
      <c r="K6846" s="71">
        <f>VLOOKUP(I6846,PGStock[],3,FALSE)</f>
        <v>0.7</v>
      </c>
      <c r="L6846" s="47">
        <v>2</v>
      </c>
      <c r="M6846" s="47">
        <f>VLOOKUP(I6846,PGStock[],6,FALSE)</f>
        <v>200</v>
      </c>
      <c r="N6846" s="47">
        <f>+PGSales!$L6846*PGSales!$M6846</f>
        <v>400</v>
      </c>
    </row>
    <row r="6847" spans="1:14" hidden="1" x14ac:dyDescent="0.25">
      <c r="A6847" s="77">
        <f t="shared" si="640"/>
        <v>2025</v>
      </c>
      <c r="B6847" s="77">
        <f t="shared" si="641"/>
        <v>5</v>
      </c>
      <c r="C6847" s="73">
        <v>45796</v>
      </c>
      <c r="D6847" s="79" t="s">
        <v>131</v>
      </c>
      <c r="E6847" s="80" t="s">
        <v>231</v>
      </c>
      <c r="F6847" s="81" t="str">
        <f>VLOOKUP(E6847,Customer[],2,FALSE)</f>
        <v>Arrmann(1)</v>
      </c>
      <c r="G6847" s="69" t="str">
        <f>VLOOKUP(E6847,Customer[],3,FALSE)</f>
        <v>Bo Aung Kyaw Rd</v>
      </c>
      <c r="H6847" s="69" t="str">
        <f>VLOOKUP(E6847,Customer[],4,FALSE)</f>
        <v>Hlaing Thar Yar</v>
      </c>
      <c r="I6847" s="48" t="s">
        <v>18</v>
      </c>
      <c r="J6847" s="82" t="str">
        <f>VLOOKUP(I6847,PGStock[],2,FALSE)</f>
        <v>Formula Rum 350ml</v>
      </c>
      <c r="K6847" s="71">
        <f>VLOOKUP(I6847,PGStock[],3,FALSE)</f>
        <v>0.35</v>
      </c>
      <c r="L6847" s="47">
        <v>1</v>
      </c>
      <c r="M6847" s="47">
        <f>VLOOKUP(I6847,PGStock[],6,FALSE)</f>
        <v>150</v>
      </c>
      <c r="N6847" s="47">
        <f>+PGSales!$L6847*PGSales!$M6847</f>
        <v>150</v>
      </c>
    </row>
    <row r="6848" spans="1:14" hidden="1" x14ac:dyDescent="0.25">
      <c r="A6848" s="77">
        <f t="shared" si="640"/>
        <v>2025</v>
      </c>
      <c r="B6848" s="77">
        <f t="shared" si="641"/>
        <v>5</v>
      </c>
      <c r="C6848" s="73">
        <v>45796</v>
      </c>
      <c r="D6848" s="79" t="s">
        <v>4</v>
      </c>
      <c r="E6848" s="80" t="s">
        <v>232</v>
      </c>
      <c r="F6848" s="81" t="str">
        <f>VLOOKUP(E6848,Customer[],2,FALSE)</f>
        <v>Arrmann(2)</v>
      </c>
      <c r="G6848" s="69" t="str">
        <f>VLOOKUP(E6848,Customer[],3,FALSE)</f>
        <v>Banyar Dala Rd</v>
      </c>
      <c r="H6848" s="69" t="str">
        <f>VLOOKUP(E6848,Customer[],4,FALSE)</f>
        <v>Hlaing Thar Yar</v>
      </c>
      <c r="I6848" s="48" t="s">
        <v>25</v>
      </c>
      <c r="J6848" s="82" t="str">
        <f>VLOOKUP(I6848,PGStock[],2,FALSE)</f>
        <v>Columbus Super Red Smooth 350 Ml</v>
      </c>
      <c r="K6848" s="71">
        <f>VLOOKUP(I6848,PGStock[],3,FALSE)</f>
        <v>0.35</v>
      </c>
      <c r="L6848" s="47">
        <v>4</v>
      </c>
      <c r="M6848" s="47">
        <f>VLOOKUP(I6848,PGStock[],6,FALSE)</f>
        <v>150</v>
      </c>
      <c r="N6848" s="47">
        <f>+PGSales!$L6848*PGSales!$M6848</f>
        <v>600</v>
      </c>
    </row>
    <row r="6849" spans="1:14" hidden="1" x14ac:dyDescent="0.25">
      <c r="A6849" s="77">
        <f t="shared" si="640"/>
        <v>2025</v>
      </c>
      <c r="B6849" s="77">
        <f t="shared" si="641"/>
        <v>5</v>
      </c>
      <c r="C6849" s="73">
        <v>45796</v>
      </c>
      <c r="D6849" s="79" t="s">
        <v>4</v>
      </c>
      <c r="E6849" s="80" t="s">
        <v>232</v>
      </c>
      <c r="F6849" s="81" t="str">
        <f>VLOOKUP(E6849,Customer[],2,FALSE)</f>
        <v>Arrmann(2)</v>
      </c>
      <c r="G6849" s="69" t="str">
        <f>VLOOKUP(E6849,Customer[],3,FALSE)</f>
        <v>Banyar Dala Rd</v>
      </c>
      <c r="H6849" s="69" t="str">
        <f>VLOOKUP(E6849,Customer[],4,FALSE)</f>
        <v>Hlaing Thar Yar</v>
      </c>
      <c r="I6849" s="48" t="s">
        <v>18</v>
      </c>
      <c r="J6849" s="82" t="str">
        <f>VLOOKUP(I6849,PGStock[],2,FALSE)</f>
        <v>Formula Rum 350ml</v>
      </c>
      <c r="K6849" s="71">
        <f>VLOOKUP(I6849,PGStock[],3,FALSE)</f>
        <v>0.35</v>
      </c>
      <c r="L6849" s="47">
        <v>3</v>
      </c>
      <c r="M6849" s="47">
        <f>VLOOKUP(I6849,PGStock[],6,FALSE)</f>
        <v>150</v>
      </c>
      <c r="N6849" s="47">
        <f>+PGSales!$L6849*PGSales!$M6849</f>
        <v>450</v>
      </c>
    </row>
    <row r="6850" spans="1:14" hidden="1" x14ac:dyDescent="0.25">
      <c r="A6850" s="77">
        <f t="shared" si="640"/>
        <v>2025</v>
      </c>
      <c r="B6850" s="77">
        <f t="shared" si="641"/>
        <v>5</v>
      </c>
      <c r="C6850" s="73">
        <v>45796</v>
      </c>
      <c r="D6850" s="79" t="s">
        <v>767</v>
      </c>
      <c r="E6850" s="80" t="s">
        <v>103</v>
      </c>
      <c r="F6850" s="81" t="str">
        <f>VLOOKUP(E6850,Customer[],2,FALSE)</f>
        <v>Linn</v>
      </c>
      <c r="G6850" s="69" t="str">
        <f>VLOOKUP(E6850,Customer[],3,FALSE)</f>
        <v>Bo Aung Kyaw Rd</v>
      </c>
      <c r="H6850" s="69" t="str">
        <f>VLOOKUP(E6850,Customer[],4,FALSE)</f>
        <v>Hlaing Thar Yar Route (1)</v>
      </c>
      <c r="I6850" s="48" t="s">
        <v>25</v>
      </c>
      <c r="J6850" s="82" t="str">
        <f>VLOOKUP(I6850,PGStock[],2,FALSE)</f>
        <v>Columbus Super Red Smooth 350 Ml</v>
      </c>
      <c r="K6850" s="71">
        <f>VLOOKUP(I6850,PGStock[],3,FALSE)</f>
        <v>0.35</v>
      </c>
      <c r="L6850" s="47">
        <v>1</v>
      </c>
      <c r="M6850" s="47">
        <f>VLOOKUP(I6850,PGStock[],6,FALSE)</f>
        <v>150</v>
      </c>
      <c r="N6850" s="47">
        <f>+PGSales!$L6850*PGSales!$M6850</f>
        <v>150</v>
      </c>
    </row>
    <row r="6851" spans="1:14" hidden="1" x14ac:dyDescent="0.25">
      <c r="A6851" s="77">
        <f t="shared" ref="A6851:A6861" si="642">YEAR(C6851)</f>
        <v>2025</v>
      </c>
      <c r="B6851" s="77">
        <f t="shared" ref="B6851:B6861" si="643">MONTH(C6851)</f>
        <v>5</v>
      </c>
      <c r="C6851" s="73">
        <v>45796</v>
      </c>
      <c r="D6851" s="79" t="s">
        <v>767</v>
      </c>
      <c r="E6851" s="80" t="s">
        <v>103</v>
      </c>
      <c r="F6851" s="81" t="str">
        <f>VLOOKUP(E6851,Customer[],2,FALSE)</f>
        <v>Linn</v>
      </c>
      <c r="G6851" s="69" t="str">
        <f>VLOOKUP(E6851,Customer[],3,FALSE)</f>
        <v>Bo Aung Kyaw Rd</v>
      </c>
      <c r="H6851" s="69" t="str">
        <f>VLOOKUP(E6851,Customer[],4,FALSE)</f>
        <v>Hlaing Thar Yar Route (1)</v>
      </c>
      <c r="I6851" s="48" t="s">
        <v>18</v>
      </c>
      <c r="J6851" s="82" t="str">
        <f>VLOOKUP(I6851,PGStock[],2,FALSE)</f>
        <v>Formula Rum 350ml</v>
      </c>
      <c r="K6851" s="71">
        <f>VLOOKUP(I6851,PGStock[],3,FALSE)</f>
        <v>0.35</v>
      </c>
      <c r="L6851" s="47">
        <v>4</v>
      </c>
      <c r="M6851" s="47">
        <f>VLOOKUP(I6851,PGStock[],6,FALSE)</f>
        <v>150</v>
      </c>
      <c r="N6851" s="47">
        <f>+PGSales!$L6851*PGSales!$M6851</f>
        <v>600</v>
      </c>
    </row>
    <row r="6852" spans="1:14" hidden="1" x14ac:dyDescent="0.25">
      <c r="A6852" s="77">
        <f t="shared" si="642"/>
        <v>2025</v>
      </c>
      <c r="B6852" s="77">
        <f t="shared" si="643"/>
        <v>5</v>
      </c>
      <c r="C6852" s="73">
        <v>45796</v>
      </c>
      <c r="D6852" s="79" t="s">
        <v>1</v>
      </c>
      <c r="E6852" s="80" t="s">
        <v>176</v>
      </c>
      <c r="F6852" s="81" t="str">
        <f>VLOOKUP(E6852,Customer[],2,FALSE)</f>
        <v>Lamin</v>
      </c>
      <c r="G6852" s="69" t="str">
        <f>VLOOKUP(E6852,Customer[],3,FALSE)</f>
        <v>No (4) Rd</v>
      </c>
      <c r="H6852" s="69" t="str">
        <f>VLOOKUP(E6852,Customer[],4,FALSE)</f>
        <v xml:space="preserve">Shwepyithar </v>
      </c>
      <c r="I6852" s="48" t="s">
        <v>25</v>
      </c>
      <c r="J6852" s="82" t="str">
        <f>VLOOKUP(I6852,PGStock[],2,FALSE)</f>
        <v>Columbus Super Red Smooth 350 Ml</v>
      </c>
      <c r="K6852" s="71">
        <f>VLOOKUP(I6852,PGStock[],3,FALSE)</f>
        <v>0.35</v>
      </c>
      <c r="L6852" s="47">
        <v>2</v>
      </c>
      <c r="M6852" s="47">
        <f>VLOOKUP(I6852,PGStock[],6,FALSE)</f>
        <v>150</v>
      </c>
      <c r="N6852" s="47">
        <f>+PGSales!$L6852*PGSales!$M6852</f>
        <v>300</v>
      </c>
    </row>
    <row r="6853" spans="1:14" hidden="1" x14ac:dyDescent="0.25">
      <c r="A6853" s="77">
        <f t="shared" si="642"/>
        <v>2025</v>
      </c>
      <c r="B6853" s="77">
        <f t="shared" si="643"/>
        <v>5</v>
      </c>
      <c r="C6853" s="73">
        <v>45796</v>
      </c>
      <c r="D6853" s="79" t="s">
        <v>1</v>
      </c>
      <c r="E6853" s="80" t="s">
        <v>176</v>
      </c>
      <c r="F6853" s="81" t="str">
        <f>VLOOKUP(E6853,Customer[],2,FALSE)</f>
        <v>Lamin</v>
      </c>
      <c r="G6853" s="69" t="str">
        <f>VLOOKUP(E6853,Customer[],3,FALSE)</f>
        <v>No (4) Rd</v>
      </c>
      <c r="H6853" s="69" t="str">
        <f>VLOOKUP(E6853,Customer[],4,FALSE)</f>
        <v xml:space="preserve">Shwepyithar </v>
      </c>
      <c r="I6853" s="48" t="s">
        <v>18</v>
      </c>
      <c r="J6853" s="82" t="str">
        <f>VLOOKUP(I6853,PGStock[],2,FALSE)</f>
        <v>Formula Rum 350ml</v>
      </c>
      <c r="K6853" s="71">
        <f>VLOOKUP(I6853,PGStock[],3,FALSE)</f>
        <v>0.35</v>
      </c>
      <c r="L6853" s="47">
        <v>3</v>
      </c>
      <c r="M6853" s="47">
        <f>VLOOKUP(I6853,PGStock[],6,FALSE)</f>
        <v>150</v>
      </c>
      <c r="N6853" s="47">
        <f>+PGSales!$L6853*PGSales!$M6853</f>
        <v>450</v>
      </c>
    </row>
    <row r="6854" spans="1:14" hidden="1" x14ac:dyDescent="0.25">
      <c r="A6854" s="77">
        <f t="shared" si="642"/>
        <v>2025</v>
      </c>
      <c r="B6854" s="77">
        <f t="shared" si="643"/>
        <v>5</v>
      </c>
      <c r="C6854" s="73">
        <v>45796</v>
      </c>
      <c r="D6854" s="79" t="s">
        <v>2</v>
      </c>
      <c r="E6854" s="80" t="s">
        <v>774</v>
      </c>
      <c r="F6854" s="81" t="str">
        <f>VLOOKUP(E6854,Customer[],2,FALSE)</f>
        <v>San Thit Oo</v>
      </c>
      <c r="G6854" s="69" t="str">
        <f>VLOOKUP(E6854,Customer[],3,FALSE)</f>
        <v>YanGyi Aung Rd</v>
      </c>
      <c r="H6854" s="69" t="str">
        <f>VLOOKUP(E6854,Customer[],4,FALSE)</f>
        <v xml:space="preserve">Shwepyithar </v>
      </c>
      <c r="I6854" s="48" t="s">
        <v>25</v>
      </c>
      <c r="J6854" s="82" t="str">
        <f>VLOOKUP(I6854,PGStock[],2,FALSE)</f>
        <v>Columbus Super Red Smooth 350 Ml</v>
      </c>
      <c r="K6854" s="71">
        <f>VLOOKUP(I6854,PGStock[],3,FALSE)</f>
        <v>0.35</v>
      </c>
      <c r="L6854" s="47">
        <v>1</v>
      </c>
      <c r="M6854" s="47">
        <f>VLOOKUP(I6854,PGStock[],6,FALSE)</f>
        <v>150</v>
      </c>
      <c r="N6854" s="47">
        <f>+PGSales!$L6854*PGSales!$M6854</f>
        <v>150</v>
      </c>
    </row>
    <row r="6855" spans="1:14" hidden="1" x14ac:dyDescent="0.25">
      <c r="A6855" s="77">
        <f t="shared" si="642"/>
        <v>2025</v>
      </c>
      <c r="B6855" s="77">
        <f t="shared" si="643"/>
        <v>5</v>
      </c>
      <c r="C6855" s="73">
        <v>45796</v>
      </c>
      <c r="D6855" s="79" t="s">
        <v>2</v>
      </c>
      <c r="E6855" s="80" t="s">
        <v>774</v>
      </c>
      <c r="F6855" s="81" t="str">
        <f>VLOOKUP(E6855,Customer[],2,FALSE)</f>
        <v>San Thit Oo</v>
      </c>
      <c r="G6855" s="69" t="str">
        <f>VLOOKUP(E6855,Customer[],3,FALSE)</f>
        <v>YanGyi Aung Rd</v>
      </c>
      <c r="H6855" s="69" t="str">
        <f>VLOOKUP(E6855,Customer[],4,FALSE)</f>
        <v xml:space="preserve">Shwepyithar </v>
      </c>
      <c r="I6855" s="48" t="s">
        <v>18</v>
      </c>
      <c r="J6855" s="82" t="str">
        <f>VLOOKUP(I6855,PGStock[],2,FALSE)</f>
        <v>Formula Rum 350ml</v>
      </c>
      <c r="K6855" s="71">
        <f>VLOOKUP(I6855,PGStock[],3,FALSE)</f>
        <v>0.35</v>
      </c>
      <c r="L6855" s="47">
        <v>7</v>
      </c>
      <c r="M6855" s="47">
        <f>VLOOKUP(I6855,PGStock[],6,FALSE)</f>
        <v>150</v>
      </c>
      <c r="N6855" s="47">
        <f>+PGSales!$L6855*PGSales!$M6855</f>
        <v>1050</v>
      </c>
    </row>
    <row r="6856" spans="1:14" hidden="1" x14ac:dyDescent="0.25">
      <c r="A6856" s="77">
        <f t="shared" si="642"/>
        <v>2025</v>
      </c>
      <c r="B6856" s="77">
        <f t="shared" si="643"/>
        <v>5</v>
      </c>
      <c r="C6856" s="73">
        <v>45796</v>
      </c>
      <c r="D6856" s="79" t="s">
        <v>186</v>
      </c>
      <c r="E6856" s="80" t="s">
        <v>177</v>
      </c>
      <c r="F6856" s="81" t="str">
        <f>VLOOKUP(E6856,Customer[],2,FALSE)</f>
        <v>NI Ni Poe poe</v>
      </c>
      <c r="G6856" s="69" t="str">
        <f>VLOOKUP(E6856,Customer[],3,FALSE)</f>
        <v>Ye Yanaing Rd</v>
      </c>
      <c r="H6856" s="69" t="str">
        <f>VLOOKUP(E6856,Customer[],4,FALSE)</f>
        <v xml:space="preserve">Shwepyithar </v>
      </c>
      <c r="I6856" s="48" t="s">
        <v>25</v>
      </c>
      <c r="J6856" s="82" t="str">
        <f>VLOOKUP(I6856,PGStock[],2,FALSE)</f>
        <v>Columbus Super Red Smooth 350 Ml</v>
      </c>
      <c r="K6856" s="71">
        <f>VLOOKUP(I6856,PGStock[],3,FALSE)</f>
        <v>0.35</v>
      </c>
      <c r="L6856" s="47">
        <v>4</v>
      </c>
      <c r="M6856" s="47">
        <f>VLOOKUP(I6856,PGStock[],6,FALSE)</f>
        <v>150</v>
      </c>
      <c r="N6856" s="47">
        <f>+PGSales!$L6856*PGSales!$M6856</f>
        <v>600</v>
      </c>
    </row>
    <row r="6857" spans="1:14" hidden="1" x14ac:dyDescent="0.25">
      <c r="A6857" s="77">
        <f t="shared" si="642"/>
        <v>2025</v>
      </c>
      <c r="B6857" s="77">
        <f t="shared" si="643"/>
        <v>5</v>
      </c>
      <c r="C6857" s="73">
        <v>45796</v>
      </c>
      <c r="D6857" s="79" t="s">
        <v>186</v>
      </c>
      <c r="E6857" s="80" t="s">
        <v>177</v>
      </c>
      <c r="F6857" s="81" t="str">
        <f>VLOOKUP(E6857,Customer[],2,FALSE)</f>
        <v>NI Ni Poe poe</v>
      </c>
      <c r="G6857" s="69" t="str">
        <f>VLOOKUP(E6857,Customer[],3,FALSE)</f>
        <v>Ye Yanaing Rd</v>
      </c>
      <c r="H6857" s="69" t="str">
        <f>VLOOKUP(E6857,Customer[],4,FALSE)</f>
        <v xml:space="preserve">Shwepyithar </v>
      </c>
      <c r="I6857" s="48" t="s">
        <v>20</v>
      </c>
      <c r="J6857" s="82" t="str">
        <f>VLOOKUP(I6857,PGStock[],2,FALSE)</f>
        <v>Formula Rum 700ml</v>
      </c>
      <c r="K6857" s="71">
        <f>VLOOKUP(I6857,PGStock[],3,FALSE)</f>
        <v>0.7</v>
      </c>
      <c r="L6857" s="47">
        <v>1</v>
      </c>
      <c r="M6857" s="47">
        <f>VLOOKUP(I6857,PGStock[],6,FALSE)</f>
        <v>200</v>
      </c>
      <c r="N6857" s="47">
        <f>+PGSales!$L6857*PGSales!$M6857</f>
        <v>200</v>
      </c>
    </row>
    <row r="6858" spans="1:14" hidden="1" x14ac:dyDescent="0.25">
      <c r="A6858" s="77">
        <f t="shared" si="642"/>
        <v>2025</v>
      </c>
      <c r="B6858" s="77">
        <f t="shared" si="643"/>
        <v>5</v>
      </c>
      <c r="C6858" s="73">
        <v>45796</v>
      </c>
      <c r="D6858" s="79" t="s">
        <v>186</v>
      </c>
      <c r="E6858" s="80" t="s">
        <v>177</v>
      </c>
      <c r="F6858" s="81" t="str">
        <f>VLOOKUP(E6858,Customer[],2,FALSE)</f>
        <v>NI Ni Poe poe</v>
      </c>
      <c r="G6858" s="69" t="str">
        <f>VLOOKUP(E6858,Customer[],3,FALSE)</f>
        <v>Ye Yanaing Rd</v>
      </c>
      <c r="H6858" s="69" t="str">
        <f>VLOOKUP(E6858,Customer[],4,FALSE)</f>
        <v xml:space="preserve">Shwepyithar </v>
      </c>
      <c r="I6858" s="48" t="s">
        <v>18</v>
      </c>
      <c r="J6858" s="82" t="str">
        <f>VLOOKUP(I6858,PGStock[],2,FALSE)</f>
        <v>Formula Rum 350ml</v>
      </c>
      <c r="K6858" s="71">
        <f>VLOOKUP(I6858,PGStock[],3,FALSE)</f>
        <v>0.35</v>
      </c>
      <c r="L6858" s="47">
        <v>3</v>
      </c>
      <c r="M6858" s="47">
        <f>VLOOKUP(I6858,PGStock[],6,FALSE)</f>
        <v>150</v>
      </c>
      <c r="N6858" s="47">
        <f>+PGSales!$L6858*PGSales!$M6858</f>
        <v>450</v>
      </c>
    </row>
    <row r="6859" spans="1:14" hidden="1" x14ac:dyDescent="0.25">
      <c r="A6859" s="77">
        <f t="shared" si="642"/>
        <v>2025</v>
      </c>
      <c r="B6859" s="77">
        <f t="shared" si="643"/>
        <v>5</v>
      </c>
      <c r="C6859" s="73">
        <v>45796</v>
      </c>
      <c r="D6859" s="79" t="s">
        <v>56</v>
      </c>
      <c r="E6859" s="80" t="s">
        <v>268</v>
      </c>
      <c r="F6859" s="81" t="str">
        <f>VLOOKUP(E6859,Customer[],2,FALSE)</f>
        <v>Kaung Thant</v>
      </c>
      <c r="G6859" s="69" t="str">
        <f>VLOOKUP(E6859,Customer[],3,FALSE)</f>
        <v>ThanDin Zay Rd</v>
      </c>
      <c r="H6859" s="69" t="str">
        <f>VLOOKUP(E6859,Customer[],4,FALSE)</f>
        <v xml:space="preserve">Shwepyithar </v>
      </c>
      <c r="I6859" s="48" t="s">
        <v>25</v>
      </c>
      <c r="J6859" s="82" t="str">
        <f>VLOOKUP(I6859,PGStock[],2,FALSE)</f>
        <v>Columbus Super Red Smooth 350 Ml</v>
      </c>
      <c r="K6859" s="71">
        <f>VLOOKUP(I6859,PGStock[],3,FALSE)</f>
        <v>0.35</v>
      </c>
      <c r="L6859" s="47">
        <v>6</v>
      </c>
      <c r="M6859" s="47">
        <f>VLOOKUP(I6859,PGStock[],6,FALSE)</f>
        <v>150</v>
      </c>
      <c r="N6859" s="47">
        <f>+PGSales!$L6859*PGSales!$M6859</f>
        <v>900</v>
      </c>
    </row>
    <row r="6860" spans="1:14" hidden="1" x14ac:dyDescent="0.25">
      <c r="A6860" s="77">
        <f t="shared" si="642"/>
        <v>2025</v>
      </c>
      <c r="B6860" s="77">
        <f t="shared" si="643"/>
        <v>5</v>
      </c>
      <c r="C6860" s="73">
        <v>45796</v>
      </c>
      <c r="D6860" s="79" t="s">
        <v>56</v>
      </c>
      <c r="E6860" s="80" t="s">
        <v>268</v>
      </c>
      <c r="F6860" s="81" t="str">
        <f>VLOOKUP(E6860,Customer[],2,FALSE)</f>
        <v>Kaung Thant</v>
      </c>
      <c r="G6860" s="69" t="str">
        <f>VLOOKUP(E6860,Customer[],3,FALSE)</f>
        <v>ThanDin Zay Rd</v>
      </c>
      <c r="H6860" s="69" t="str">
        <f>VLOOKUP(E6860,Customer[],4,FALSE)</f>
        <v xml:space="preserve">Shwepyithar </v>
      </c>
      <c r="I6860" s="48" t="s">
        <v>23</v>
      </c>
      <c r="J6860" s="82" t="str">
        <f>VLOOKUP(I6860,PGStock[],2,FALSE)</f>
        <v>Columbus Super Red Smooth 175 Ml</v>
      </c>
      <c r="K6860" s="71">
        <f>VLOOKUP(I6860,PGStock[],3,FALSE)</f>
        <v>0.17499999999999999</v>
      </c>
      <c r="L6860" s="47">
        <v>2</v>
      </c>
      <c r="M6860" s="47">
        <f>VLOOKUP(I6860,PGStock[],6,FALSE)</f>
        <v>100</v>
      </c>
      <c r="N6860" s="47">
        <f>+PGSales!$L6860*PGSales!$M6860</f>
        <v>200</v>
      </c>
    </row>
    <row r="6861" spans="1:14" hidden="1" x14ac:dyDescent="0.25">
      <c r="A6861" s="77">
        <f t="shared" si="642"/>
        <v>2025</v>
      </c>
      <c r="B6861" s="77">
        <f t="shared" si="643"/>
        <v>5</v>
      </c>
      <c r="C6861" s="73">
        <v>45796</v>
      </c>
      <c r="D6861" s="79" t="s">
        <v>56</v>
      </c>
      <c r="E6861" s="80" t="s">
        <v>268</v>
      </c>
      <c r="F6861" s="81" t="str">
        <f>VLOOKUP(E6861,Customer[],2,FALSE)</f>
        <v>Kaung Thant</v>
      </c>
      <c r="G6861" s="69" t="str">
        <f>VLOOKUP(E6861,Customer[],3,FALSE)</f>
        <v>ThanDin Zay Rd</v>
      </c>
      <c r="H6861" s="69" t="str">
        <f>VLOOKUP(E6861,Customer[],4,FALSE)</f>
        <v xml:space="preserve">Shwepyithar </v>
      </c>
      <c r="I6861" s="48" t="s">
        <v>18</v>
      </c>
      <c r="J6861" s="82" t="str">
        <f>VLOOKUP(I6861,PGStock[],2,FALSE)</f>
        <v>Formula Rum 350ml</v>
      </c>
      <c r="K6861" s="71">
        <f>VLOOKUP(I6861,PGStock[],3,FALSE)</f>
        <v>0.35</v>
      </c>
      <c r="L6861" s="47">
        <v>2</v>
      </c>
      <c r="M6861" s="47">
        <f>VLOOKUP(I6861,PGStock[],6,FALSE)</f>
        <v>150</v>
      </c>
      <c r="N6861" s="47">
        <f>+PGSales!$L6861*PGSales!$M6861</f>
        <v>300</v>
      </c>
    </row>
    <row r="6862" spans="1:14" hidden="1" x14ac:dyDescent="0.25">
      <c r="A6862" s="77">
        <f t="shared" ref="A6862:A6872" si="644">YEAR(C6862)</f>
        <v>2025</v>
      </c>
      <c r="B6862" s="77">
        <f t="shared" ref="B6862:B6872" si="645">MONTH(C6862)</f>
        <v>5</v>
      </c>
      <c r="C6862" s="73">
        <v>45796</v>
      </c>
      <c r="D6862" s="79" t="s">
        <v>60</v>
      </c>
      <c r="E6862" s="80" t="s">
        <v>246</v>
      </c>
      <c r="F6862" s="81" t="str">
        <f>VLOOKUP(E6862,Customer[],2,FALSE)</f>
        <v>Zaw Hein Kaber</v>
      </c>
      <c r="G6862" s="69" t="str">
        <f>VLOOKUP(E6862,Customer[],3,FALSE)</f>
        <v>ThanDin Zay Rd</v>
      </c>
      <c r="H6862" s="69" t="str">
        <f>VLOOKUP(E6862,Customer[],4,FALSE)</f>
        <v xml:space="preserve">Shwepyithar </v>
      </c>
      <c r="I6862" s="48" t="s">
        <v>25</v>
      </c>
      <c r="J6862" s="82" t="str">
        <f>VLOOKUP(I6862,PGStock[],2,FALSE)</f>
        <v>Columbus Super Red Smooth 350 Ml</v>
      </c>
      <c r="K6862" s="71">
        <f>VLOOKUP(I6862,PGStock[],3,FALSE)</f>
        <v>0.35</v>
      </c>
      <c r="L6862" s="47">
        <v>6</v>
      </c>
      <c r="M6862" s="47">
        <f>VLOOKUP(I6862,PGStock[],6,FALSE)</f>
        <v>150</v>
      </c>
      <c r="N6862" s="47">
        <f>+PGSales!$L6862*PGSales!$M6862</f>
        <v>900</v>
      </c>
    </row>
    <row r="6863" spans="1:14" hidden="1" x14ac:dyDescent="0.25">
      <c r="A6863" s="77">
        <f t="shared" si="644"/>
        <v>2025</v>
      </c>
      <c r="B6863" s="77">
        <f t="shared" si="645"/>
        <v>5</v>
      </c>
      <c r="C6863" s="73">
        <v>45796</v>
      </c>
      <c r="D6863" s="79" t="s">
        <v>60</v>
      </c>
      <c r="E6863" s="80" t="s">
        <v>246</v>
      </c>
      <c r="F6863" s="81" t="str">
        <f>VLOOKUP(E6863,Customer[],2,FALSE)</f>
        <v>Zaw Hein Kaber</v>
      </c>
      <c r="G6863" s="69" t="str">
        <f>VLOOKUP(E6863,Customer[],3,FALSE)</f>
        <v>ThanDin Zay Rd</v>
      </c>
      <c r="H6863" s="69" t="str">
        <f>VLOOKUP(E6863,Customer[],4,FALSE)</f>
        <v xml:space="preserve">Shwepyithar </v>
      </c>
      <c r="I6863" s="48" t="s">
        <v>23</v>
      </c>
      <c r="J6863" s="82" t="str">
        <f>VLOOKUP(I6863,PGStock[],2,FALSE)</f>
        <v>Columbus Super Red Smooth 175 Ml</v>
      </c>
      <c r="K6863" s="71">
        <f>VLOOKUP(I6863,PGStock[],3,FALSE)</f>
        <v>0.17499999999999999</v>
      </c>
      <c r="L6863" s="47">
        <v>6</v>
      </c>
      <c r="M6863" s="47">
        <f>VLOOKUP(I6863,PGStock[],6,FALSE)</f>
        <v>100</v>
      </c>
      <c r="N6863" s="47">
        <f>+PGSales!$L6863*PGSales!$M6863</f>
        <v>600</v>
      </c>
    </row>
    <row r="6864" spans="1:14" hidden="1" x14ac:dyDescent="0.25">
      <c r="A6864" s="77">
        <f t="shared" si="644"/>
        <v>2025</v>
      </c>
      <c r="B6864" s="77">
        <f t="shared" si="645"/>
        <v>5</v>
      </c>
      <c r="C6864" s="73">
        <v>45796</v>
      </c>
      <c r="D6864" s="79" t="s">
        <v>60</v>
      </c>
      <c r="E6864" s="80" t="s">
        <v>246</v>
      </c>
      <c r="F6864" s="81" t="str">
        <f>VLOOKUP(E6864,Customer[],2,FALSE)</f>
        <v>Zaw Hein Kaber</v>
      </c>
      <c r="G6864" s="69" t="str">
        <f>VLOOKUP(E6864,Customer[],3,FALSE)</f>
        <v>ThanDin Zay Rd</v>
      </c>
      <c r="H6864" s="69" t="str">
        <f>VLOOKUP(E6864,Customer[],4,FALSE)</f>
        <v xml:space="preserve">Shwepyithar </v>
      </c>
      <c r="I6864" s="48" t="s">
        <v>20</v>
      </c>
      <c r="J6864" s="82" t="str">
        <f>VLOOKUP(I6864,PGStock[],2,FALSE)</f>
        <v>Formula Rum 700ml</v>
      </c>
      <c r="K6864" s="71">
        <f>VLOOKUP(I6864,PGStock[],3,FALSE)</f>
        <v>0.7</v>
      </c>
      <c r="L6864" s="47">
        <v>3</v>
      </c>
      <c r="M6864" s="47">
        <f>VLOOKUP(I6864,PGStock[],6,FALSE)</f>
        <v>200</v>
      </c>
      <c r="N6864" s="47">
        <f>+PGSales!$L6864*PGSales!$M6864</f>
        <v>600</v>
      </c>
    </row>
    <row r="6865" spans="1:14" hidden="1" x14ac:dyDescent="0.25">
      <c r="A6865" s="77">
        <f t="shared" si="644"/>
        <v>2025</v>
      </c>
      <c r="B6865" s="77">
        <f t="shared" si="645"/>
        <v>5</v>
      </c>
      <c r="C6865" s="73">
        <v>45796</v>
      </c>
      <c r="D6865" s="79" t="s">
        <v>60</v>
      </c>
      <c r="E6865" s="80" t="s">
        <v>246</v>
      </c>
      <c r="F6865" s="81" t="str">
        <f>VLOOKUP(E6865,Customer[],2,FALSE)</f>
        <v>Zaw Hein Kaber</v>
      </c>
      <c r="G6865" s="69" t="str">
        <f>VLOOKUP(E6865,Customer[],3,FALSE)</f>
        <v>ThanDin Zay Rd</v>
      </c>
      <c r="H6865" s="69" t="str">
        <f>VLOOKUP(E6865,Customer[],4,FALSE)</f>
        <v xml:space="preserve">Shwepyithar </v>
      </c>
      <c r="I6865" s="48" t="s">
        <v>18</v>
      </c>
      <c r="J6865" s="82" t="str">
        <f>VLOOKUP(I6865,PGStock[],2,FALSE)</f>
        <v>Formula Rum 350ml</v>
      </c>
      <c r="K6865" s="71">
        <f>VLOOKUP(I6865,PGStock[],3,FALSE)</f>
        <v>0.35</v>
      </c>
      <c r="L6865" s="47">
        <v>6</v>
      </c>
      <c r="M6865" s="47">
        <f>VLOOKUP(I6865,PGStock[],6,FALSE)</f>
        <v>150</v>
      </c>
      <c r="N6865" s="47">
        <f>+PGSales!$L6865*PGSales!$M6865</f>
        <v>900</v>
      </c>
    </row>
    <row r="6866" spans="1:14" hidden="1" x14ac:dyDescent="0.25">
      <c r="A6866" s="77">
        <f t="shared" si="644"/>
        <v>2025</v>
      </c>
      <c r="B6866" s="77">
        <f t="shared" si="645"/>
        <v>5</v>
      </c>
      <c r="C6866" s="73">
        <v>45796</v>
      </c>
      <c r="D6866" s="79" t="s">
        <v>0</v>
      </c>
      <c r="E6866" s="80" t="s">
        <v>245</v>
      </c>
      <c r="F6866" s="81" t="str">
        <f>VLOOKUP(E6866,Customer[],2,FALSE)</f>
        <v>Cheer</v>
      </c>
      <c r="G6866" s="69" t="str">
        <f>VLOOKUP(E6866,Customer[],3,FALSE)</f>
        <v>ThanDin Zay Rd</v>
      </c>
      <c r="H6866" s="69" t="str">
        <f>VLOOKUP(E6866,Customer[],4,FALSE)</f>
        <v xml:space="preserve">Shwepyithar </v>
      </c>
      <c r="I6866" s="48" t="s">
        <v>25</v>
      </c>
      <c r="J6866" s="82" t="str">
        <f>VLOOKUP(I6866,PGStock[],2,FALSE)</f>
        <v>Columbus Super Red Smooth 350 Ml</v>
      </c>
      <c r="K6866" s="71">
        <f>VLOOKUP(I6866,PGStock[],3,FALSE)</f>
        <v>0.35</v>
      </c>
      <c r="L6866" s="47">
        <v>4</v>
      </c>
      <c r="M6866" s="47">
        <f>VLOOKUP(I6866,PGStock[],6,FALSE)</f>
        <v>150</v>
      </c>
      <c r="N6866" s="47">
        <f>+PGSales!$L6866*PGSales!$M6866</f>
        <v>600</v>
      </c>
    </row>
    <row r="6867" spans="1:14" hidden="1" x14ac:dyDescent="0.25">
      <c r="A6867" s="77">
        <f t="shared" si="644"/>
        <v>2025</v>
      </c>
      <c r="B6867" s="77">
        <f t="shared" si="645"/>
        <v>5</v>
      </c>
      <c r="C6867" s="73">
        <v>45796</v>
      </c>
      <c r="D6867" s="79" t="s">
        <v>0</v>
      </c>
      <c r="E6867" s="80" t="s">
        <v>245</v>
      </c>
      <c r="F6867" s="81" t="str">
        <f>VLOOKUP(E6867,Customer[],2,FALSE)</f>
        <v>Cheer</v>
      </c>
      <c r="G6867" s="69" t="str">
        <f>VLOOKUP(E6867,Customer[],3,FALSE)</f>
        <v>ThanDin Zay Rd</v>
      </c>
      <c r="H6867" s="69" t="str">
        <f>VLOOKUP(E6867,Customer[],4,FALSE)</f>
        <v xml:space="preserve">Shwepyithar </v>
      </c>
      <c r="I6867" s="48" t="s">
        <v>18</v>
      </c>
      <c r="J6867" s="82" t="str">
        <f>VLOOKUP(I6867,PGStock[],2,FALSE)</f>
        <v>Formula Rum 350ml</v>
      </c>
      <c r="K6867" s="71">
        <f>VLOOKUP(I6867,PGStock[],3,FALSE)</f>
        <v>0.35</v>
      </c>
      <c r="L6867" s="47">
        <v>4</v>
      </c>
      <c r="M6867" s="47">
        <f>VLOOKUP(I6867,PGStock[],6,FALSE)</f>
        <v>150</v>
      </c>
      <c r="N6867" s="47">
        <f>+PGSales!$L6867*PGSales!$M6867</f>
        <v>600</v>
      </c>
    </row>
    <row r="6868" spans="1:14" hidden="1" x14ac:dyDescent="0.25">
      <c r="A6868" s="77">
        <f t="shared" si="644"/>
        <v>2025</v>
      </c>
      <c r="B6868" s="77">
        <f t="shared" si="645"/>
        <v>5</v>
      </c>
      <c r="C6868" s="73">
        <v>45796</v>
      </c>
      <c r="D6868" s="79" t="s">
        <v>768</v>
      </c>
      <c r="E6868" s="80" t="s">
        <v>229</v>
      </c>
      <c r="F6868" s="81" t="str">
        <f>VLOOKUP(E6868,Customer[],2,FALSE)</f>
        <v>KMG</v>
      </c>
      <c r="G6868" s="69" t="str">
        <f>VLOOKUP(E6868,Customer[],3,FALSE)</f>
        <v>Min Yea Kyawswar Rd</v>
      </c>
      <c r="H6868" s="69" t="str">
        <f>VLOOKUP(E6868,Customer[],4,FALSE)</f>
        <v xml:space="preserve">Shwepyithar </v>
      </c>
      <c r="I6868" s="48" t="s">
        <v>20</v>
      </c>
      <c r="J6868" s="82" t="str">
        <f>VLOOKUP(I6868,PGStock[],2,FALSE)</f>
        <v>Formula Rum 700ml</v>
      </c>
      <c r="K6868" s="71">
        <f>VLOOKUP(I6868,PGStock[],3,FALSE)</f>
        <v>0.7</v>
      </c>
      <c r="L6868" s="47">
        <v>1</v>
      </c>
      <c r="M6868" s="47">
        <f>VLOOKUP(I6868,PGStock[],6,FALSE)</f>
        <v>200</v>
      </c>
      <c r="N6868" s="47">
        <f>+PGSales!$L6868*PGSales!$M6868</f>
        <v>200</v>
      </c>
    </row>
    <row r="6869" spans="1:14" hidden="1" x14ac:dyDescent="0.25">
      <c r="A6869" s="77">
        <f t="shared" si="644"/>
        <v>2025</v>
      </c>
      <c r="B6869" s="77">
        <f t="shared" si="645"/>
        <v>5</v>
      </c>
      <c r="C6869" s="73">
        <v>45796</v>
      </c>
      <c r="D6869" s="79" t="s">
        <v>66</v>
      </c>
      <c r="E6869" s="80" t="s">
        <v>321</v>
      </c>
      <c r="F6869" s="81" t="str">
        <f>VLOOKUP(E6869,Customer[],2,FALSE)</f>
        <v>Sein Si Tun</v>
      </c>
      <c r="G6869" s="69" t="str">
        <f>VLOOKUP(E6869,Customer[],3,FALSE)</f>
        <v>Yazar Deright Rd</v>
      </c>
      <c r="H6869" s="69" t="str">
        <f>VLOOKUP(E6869,Customer[],4,FALSE)</f>
        <v>S Paukkan N/Oakkala</v>
      </c>
      <c r="I6869" s="48" t="s">
        <v>25</v>
      </c>
      <c r="J6869" s="82" t="str">
        <f>VLOOKUP(I6869,PGStock[],2,FALSE)</f>
        <v>Columbus Super Red Smooth 350 Ml</v>
      </c>
      <c r="K6869" s="71">
        <f>VLOOKUP(I6869,PGStock[],3,FALSE)</f>
        <v>0.35</v>
      </c>
      <c r="L6869" s="47">
        <v>1</v>
      </c>
      <c r="M6869" s="47">
        <f>VLOOKUP(I6869,PGStock[],6,FALSE)</f>
        <v>150</v>
      </c>
      <c r="N6869" s="47">
        <f>+PGSales!$L6869*PGSales!$M6869</f>
        <v>150</v>
      </c>
    </row>
    <row r="6870" spans="1:14" hidden="1" x14ac:dyDescent="0.25">
      <c r="A6870" s="77">
        <f t="shared" si="644"/>
        <v>2025</v>
      </c>
      <c r="B6870" s="77">
        <f t="shared" si="645"/>
        <v>5</v>
      </c>
      <c r="C6870" s="73">
        <v>45796</v>
      </c>
      <c r="D6870" s="79" t="s">
        <v>109</v>
      </c>
      <c r="E6870" s="80" t="s">
        <v>766</v>
      </c>
      <c r="F6870" s="81" t="str">
        <f>VLOOKUP(E6870,Customer[],2,FALSE)</f>
        <v>Linn Young</v>
      </c>
      <c r="G6870" s="69" t="str">
        <f>VLOOKUP(E6870,Customer[],3,FALSE)</f>
        <v>12 Zay Rd</v>
      </c>
      <c r="H6870" s="69" t="str">
        <f>VLOOKUP(E6870,Customer[],4,FALSE)</f>
        <v>S Paukkan N/Oakkala</v>
      </c>
      <c r="I6870" s="48" t="s">
        <v>25</v>
      </c>
      <c r="J6870" s="82" t="str">
        <f>VLOOKUP(I6870,PGStock[],2,FALSE)</f>
        <v>Columbus Super Red Smooth 350 Ml</v>
      </c>
      <c r="K6870" s="71">
        <f>VLOOKUP(I6870,PGStock[],3,FALSE)</f>
        <v>0.35</v>
      </c>
      <c r="L6870" s="47">
        <v>13</v>
      </c>
      <c r="M6870" s="47">
        <f>VLOOKUP(I6870,PGStock[],6,FALSE)</f>
        <v>150</v>
      </c>
      <c r="N6870" s="47">
        <f>+PGSales!$L6870*PGSales!$M6870</f>
        <v>1950</v>
      </c>
    </row>
    <row r="6871" spans="1:14" hidden="1" x14ac:dyDescent="0.25">
      <c r="A6871" s="77">
        <f t="shared" si="644"/>
        <v>2025</v>
      </c>
      <c r="B6871" s="77">
        <f t="shared" si="645"/>
        <v>5</v>
      </c>
      <c r="C6871" s="73">
        <v>45796</v>
      </c>
      <c r="D6871" s="79" t="s">
        <v>109</v>
      </c>
      <c r="E6871" s="80" t="s">
        <v>766</v>
      </c>
      <c r="F6871" s="81" t="str">
        <f>VLOOKUP(E6871,Customer[],2,FALSE)</f>
        <v>Linn Young</v>
      </c>
      <c r="G6871" s="69" t="str">
        <f>VLOOKUP(E6871,Customer[],3,FALSE)</f>
        <v>12 Zay Rd</v>
      </c>
      <c r="H6871" s="69" t="str">
        <f>VLOOKUP(E6871,Customer[],4,FALSE)</f>
        <v>S Paukkan N/Oakkala</v>
      </c>
      <c r="I6871" s="48" t="s">
        <v>18</v>
      </c>
      <c r="J6871" s="82" t="str">
        <f>VLOOKUP(I6871,PGStock[],2,FALSE)</f>
        <v>Formula Rum 350ml</v>
      </c>
      <c r="K6871" s="71">
        <f>VLOOKUP(I6871,PGStock[],3,FALSE)</f>
        <v>0.35</v>
      </c>
      <c r="L6871" s="47">
        <v>5</v>
      </c>
      <c r="M6871" s="47">
        <f>VLOOKUP(I6871,PGStock[],6,FALSE)</f>
        <v>150</v>
      </c>
      <c r="N6871" s="47">
        <f>+PGSales!$L6871*PGSales!$M6871</f>
        <v>750</v>
      </c>
    </row>
    <row r="6872" spans="1:14" hidden="1" x14ac:dyDescent="0.25">
      <c r="A6872" s="77">
        <f t="shared" si="644"/>
        <v>2025</v>
      </c>
      <c r="B6872" s="77">
        <f t="shared" si="645"/>
        <v>5</v>
      </c>
      <c r="C6872" s="73">
        <v>45796</v>
      </c>
      <c r="D6872" s="79" t="s">
        <v>365</v>
      </c>
      <c r="E6872" s="80" t="s">
        <v>775</v>
      </c>
      <c r="F6872" s="81" t="str">
        <f>VLOOKUP(E6872,Customer[],2,FALSE)</f>
        <v>Ma Naw Myae</v>
      </c>
      <c r="G6872" s="69" t="str">
        <f>VLOOKUP(E6872,Customer[],3,FALSE)</f>
        <v>12 Zay Rd</v>
      </c>
      <c r="H6872" s="69" t="str">
        <f>VLOOKUP(E6872,Customer[],4,FALSE)</f>
        <v>S Paukkan N/Oakkala</v>
      </c>
      <c r="I6872" s="48" t="s">
        <v>25</v>
      </c>
      <c r="J6872" s="82" t="str">
        <f>VLOOKUP(I6872,PGStock[],2,FALSE)</f>
        <v>Columbus Super Red Smooth 350 Ml</v>
      </c>
      <c r="K6872" s="71">
        <f>VLOOKUP(I6872,PGStock[],3,FALSE)</f>
        <v>0.35</v>
      </c>
      <c r="L6872" s="47">
        <v>1</v>
      </c>
      <c r="M6872" s="47">
        <f>VLOOKUP(I6872,PGStock[],6,FALSE)</f>
        <v>150</v>
      </c>
      <c r="N6872" s="47">
        <f>+PGSales!$L6872*PGSales!$M6872</f>
        <v>150</v>
      </c>
    </row>
    <row r="6873" spans="1:14" hidden="1" x14ac:dyDescent="0.25">
      <c r="A6873" s="77">
        <f t="shared" ref="A6873:A6883" si="646">YEAR(C6873)</f>
        <v>2025</v>
      </c>
      <c r="B6873" s="77">
        <f t="shared" ref="B6873:B6883" si="647">MONTH(C6873)</f>
        <v>5</v>
      </c>
      <c r="C6873" s="73">
        <v>45796</v>
      </c>
      <c r="D6873" s="79" t="s">
        <v>365</v>
      </c>
      <c r="E6873" s="80" t="s">
        <v>775</v>
      </c>
      <c r="F6873" s="81" t="str">
        <f>VLOOKUP(E6873,Customer[],2,FALSE)</f>
        <v>Ma Naw Myae</v>
      </c>
      <c r="G6873" s="69" t="str">
        <f>VLOOKUP(E6873,Customer[],3,FALSE)</f>
        <v>12 Zay Rd</v>
      </c>
      <c r="H6873" s="69" t="str">
        <f>VLOOKUP(E6873,Customer[],4,FALSE)</f>
        <v>S Paukkan N/Oakkala</v>
      </c>
      <c r="I6873" s="48" t="s">
        <v>18</v>
      </c>
      <c r="J6873" s="82" t="str">
        <f>VLOOKUP(I6873,PGStock[],2,FALSE)</f>
        <v>Formula Rum 350ml</v>
      </c>
      <c r="K6873" s="71">
        <f>VLOOKUP(I6873,PGStock[],3,FALSE)</f>
        <v>0.35</v>
      </c>
      <c r="L6873" s="47">
        <v>1</v>
      </c>
      <c r="M6873" s="47">
        <f>VLOOKUP(I6873,PGStock[],6,FALSE)</f>
        <v>150</v>
      </c>
      <c r="N6873" s="47">
        <f>+PGSales!$L6873*PGSales!$M6873</f>
        <v>150</v>
      </c>
    </row>
    <row r="6874" spans="1:14" hidden="1" x14ac:dyDescent="0.25">
      <c r="A6874" s="77">
        <f t="shared" si="646"/>
        <v>2025</v>
      </c>
      <c r="B6874" s="77">
        <f t="shared" si="647"/>
        <v>5</v>
      </c>
      <c r="C6874" s="73">
        <v>45796</v>
      </c>
      <c r="D6874" s="79" t="s">
        <v>62</v>
      </c>
      <c r="E6874" s="80" t="s">
        <v>322</v>
      </c>
      <c r="F6874" s="81" t="str">
        <f>VLOOKUP(E6874,Customer[],2,FALSE)</f>
        <v>Kyaw</v>
      </c>
      <c r="G6874" s="69" t="str">
        <f>VLOOKUP(E6874,Customer[],3,FALSE)</f>
        <v>Bagan Rd</v>
      </c>
      <c r="H6874" s="69" t="str">
        <f>VLOOKUP(E6874,Customer[],4,FALSE)</f>
        <v>S Paukkan N/Oakkala</v>
      </c>
      <c r="I6874" s="48" t="s">
        <v>25</v>
      </c>
      <c r="J6874" s="82" t="str">
        <f>VLOOKUP(I6874,PGStock[],2,FALSE)</f>
        <v>Columbus Super Red Smooth 350 Ml</v>
      </c>
      <c r="K6874" s="71">
        <f>VLOOKUP(I6874,PGStock[],3,FALSE)</f>
        <v>0.35</v>
      </c>
      <c r="L6874" s="47">
        <v>12</v>
      </c>
      <c r="M6874" s="47">
        <f>VLOOKUP(I6874,PGStock[],6,FALSE)</f>
        <v>150</v>
      </c>
      <c r="N6874" s="47">
        <f>+PGSales!$L6874*PGSales!$M6874</f>
        <v>1800</v>
      </c>
    </row>
    <row r="6875" spans="1:14" hidden="1" x14ac:dyDescent="0.25">
      <c r="A6875" s="77">
        <f t="shared" si="646"/>
        <v>2025</v>
      </c>
      <c r="B6875" s="77">
        <f t="shared" si="647"/>
        <v>5</v>
      </c>
      <c r="C6875" s="73">
        <v>45796</v>
      </c>
      <c r="D6875" s="79" t="s">
        <v>62</v>
      </c>
      <c r="E6875" s="80" t="s">
        <v>322</v>
      </c>
      <c r="F6875" s="81" t="str">
        <f>VLOOKUP(E6875,Customer[],2,FALSE)</f>
        <v>Kyaw</v>
      </c>
      <c r="G6875" s="69" t="str">
        <f>VLOOKUP(E6875,Customer[],3,FALSE)</f>
        <v>Bagan Rd</v>
      </c>
      <c r="H6875" s="69" t="str">
        <f>VLOOKUP(E6875,Customer[],4,FALSE)</f>
        <v>S Paukkan N/Oakkala</v>
      </c>
      <c r="I6875" s="48" t="s">
        <v>23</v>
      </c>
      <c r="J6875" s="82" t="str">
        <f>VLOOKUP(I6875,PGStock[],2,FALSE)</f>
        <v>Columbus Super Red Smooth 175 Ml</v>
      </c>
      <c r="K6875" s="71">
        <f>VLOOKUP(I6875,PGStock[],3,FALSE)</f>
        <v>0.17499999999999999</v>
      </c>
      <c r="L6875" s="47">
        <v>1</v>
      </c>
      <c r="M6875" s="47">
        <f>VLOOKUP(I6875,PGStock[],6,FALSE)</f>
        <v>100</v>
      </c>
      <c r="N6875" s="47">
        <f>+PGSales!$L6875*PGSales!$M6875</f>
        <v>100</v>
      </c>
    </row>
    <row r="6876" spans="1:14" hidden="1" x14ac:dyDescent="0.25">
      <c r="A6876" s="77">
        <f t="shared" si="646"/>
        <v>2025</v>
      </c>
      <c r="B6876" s="77">
        <f t="shared" si="647"/>
        <v>5</v>
      </c>
      <c r="C6876" s="73">
        <v>45796</v>
      </c>
      <c r="D6876" s="79" t="s">
        <v>62</v>
      </c>
      <c r="E6876" s="80" t="s">
        <v>322</v>
      </c>
      <c r="F6876" s="81" t="str">
        <f>VLOOKUP(E6876,Customer[],2,FALSE)</f>
        <v>Kyaw</v>
      </c>
      <c r="G6876" s="69" t="str">
        <f>VLOOKUP(E6876,Customer[],3,FALSE)</f>
        <v>Bagan Rd</v>
      </c>
      <c r="H6876" s="69" t="str">
        <f>VLOOKUP(E6876,Customer[],4,FALSE)</f>
        <v>S Paukkan N/Oakkala</v>
      </c>
      <c r="I6876" s="48" t="s">
        <v>20</v>
      </c>
      <c r="J6876" s="82" t="str">
        <f>VLOOKUP(I6876,PGStock[],2,FALSE)</f>
        <v>Formula Rum 700ml</v>
      </c>
      <c r="K6876" s="71">
        <f>VLOOKUP(I6876,PGStock[],3,FALSE)</f>
        <v>0.7</v>
      </c>
      <c r="L6876" s="47">
        <v>1</v>
      </c>
      <c r="M6876" s="47">
        <f>VLOOKUP(I6876,PGStock[],6,FALSE)</f>
        <v>200</v>
      </c>
      <c r="N6876" s="47">
        <f>+PGSales!$L6876*PGSales!$M6876</f>
        <v>200</v>
      </c>
    </row>
    <row r="6877" spans="1:14" hidden="1" x14ac:dyDescent="0.25">
      <c r="A6877" s="77">
        <f t="shared" si="646"/>
        <v>2025</v>
      </c>
      <c r="B6877" s="77">
        <f t="shared" si="647"/>
        <v>5</v>
      </c>
      <c r="C6877" s="73">
        <v>45796</v>
      </c>
      <c r="D6877" s="79" t="s">
        <v>62</v>
      </c>
      <c r="E6877" s="80" t="s">
        <v>322</v>
      </c>
      <c r="F6877" s="81" t="str">
        <f>VLOOKUP(E6877,Customer[],2,FALSE)</f>
        <v>Kyaw</v>
      </c>
      <c r="G6877" s="69" t="str">
        <f>VLOOKUP(E6877,Customer[],3,FALSE)</f>
        <v>Bagan Rd</v>
      </c>
      <c r="H6877" s="69" t="str">
        <f>VLOOKUP(E6877,Customer[],4,FALSE)</f>
        <v>S Paukkan N/Oakkala</v>
      </c>
      <c r="I6877" s="48" t="s">
        <v>18</v>
      </c>
      <c r="J6877" s="82" t="str">
        <f>VLOOKUP(I6877,PGStock[],2,FALSE)</f>
        <v>Formula Rum 350ml</v>
      </c>
      <c r="K6877" s="71">
        <f>VLOOKUP(I6877,PGStock[],3,FALSE)</f>
        <v>0.35</v>
      </c>
      <c r="L6877" s="47">
        <v>6</v>
      </c>
      <c r="M6877" s="47">
        <f>VLOOKUP(I6877,PGStock[],6,FALSE)</f>
        <v>150</v>
      </c>
      <c r="N6877" s="47">
        <f>+PGSales!$L6877*PGSales!$M6877</f>
        <v>900</v>
      </c>
    </row>
    <row r="6878" spans="1:14" hidden="1" x14ac:dyDescent="0.25">
      <c r="A6878" s="77">
        <f t="shared" si="646"/>
        <v>2025</v>
      </c>
      <c r="B6878" s="77">
        <f t="shared" si="647"/>
        <v>5</v>
      </c>
      <c r="C6878" s="73">
        <v>45796</v>
      </c>
      <c r="D6878" s="79" t="s">
        <v>187</v>
      </c>
      <c r="E6878" s="80" t="s">
        <v>700</v>
      </c>
      <c r="F6878" s="81" t="str">
        <f>VLOOKUP(E6878,Customer[],2,FALSE)</f>
        <v>Myo Gyi</v>
      </c>
      <c r="G6878" s="69" t="str">
        <f>VLOOKUP(E6878,Customer[],3,FALSE)</f>
        <v>S Paukkan Rd</v>
      </c>
      <c r="H6878" s="69" t="str">
        <f>VLOOKUP(E6878,Customer[],4,FALSE)</f>
        <v>S Paukkan N/Oakkala</v>
      </c>
      <c r="I6878" s="48" t="s">
        <v>25</v>
      </c>
      <c r="J6878" s="82" t="str">
        <f>VLOOKUP(I6878,PGStock[],2,FALSE)</f>
        <v>Columbus Super Red Smooth 350 Ml</v>
      </c>
      <c r="K6878" s="71">
        <f>VLOOKUP(I6878,PGStock[],3,FALSE)</f>
        <v>0.35</v>
      </c>
      <c r="L6878" s="47">
        <v>5</v>
      </c>
      <c r="M6878" s="47">
        <f>VLOOKUP(I6878,PGStock[],6,FALSE)</f>
        <v>150</v>
      </c>
      <c r="N6878" s="47">
        <f>+PGSales!$L6878*PGSales!$M6878</f>
        <v>750</v>
      </c>
    </row>
    <row r="6879" spans="1:14" hidden="1" x14ac:dyDescent="0.25">
      <c r="A6879" s="77">
        <f t="shared" si="646"/>
        <v>2025</v>
      </c>
      <c r="B6879" s="77">
        <f t="shared" si="647"/>
        <v>5</v>
      </c>
      <c r="C6879" s="73">
        <v>45796</v>
      </c>
      <c r="D6879" s="79" t="s">
        <v>187</v>
      </c>
      <c r="E6879" s="80" t="s">
        <v>700</v>
      </c>
      <c r="F6879" s="81" t="str">
        <f>VLOOKUP(E6879,Customer[],2,FALSE)</f>
        <v>Myo Gyi</v>
      </c>
      <c r="G6879" s="69" t="str">
        <f>VLOOKUP(E6879,Customer[],3,FALSE)</f>
        <v>S Paukkan Rd</v>
      </c>
      <c r="H6879" s="69" t="str">
        <f>VLOOKUP(E6879,Customer[],4,FALSE)</f>
        <v>S Paukkan N/Oakkala</v>
      </c>
      <c r="I6879" s="48" t="s">
        <v>18</v>
      </c>
      <c r="J6879" s="82" t="str">
        <f>VLOOKUP(I6879,PGStock[],2,FALSE)</f>
        <v>Formula Rum 350ml</v>
      </c>
      <c r="K6879" s="71">
        <f>VLOOKUP(I6879,PGStock[],3,FALSE)</f>
        <v>0.35</v>
      </c>
      <c r="L6879" s="47">
        <v>2</v>
      </c>
      <c r="M6879" s="47">
        <f>VLOOKUP(I6879,PGStock[],6,FALSE)</f>
        <v>150</v>
      </c>
      <c r="N6879" s="47">
        <f>+PGSales!$L6879*PGSales!$M6879</f>
        <v>300</v>
      </c>
    </row>
    <row r="6880" spans="1:14" hidden="1" x14ac:dyDescent="0.25">
      <c r="A6880" s="77">
        <f t="shared" si="646"/>
        <v>2025</v>
      </c>
      <c r="B6880" s="77">
        <f t="shared" si="647"/>
        <v>5</v>
      </c>
      <c r="C6880" s="73">
        <v>45796</v>
      </c>
      <c r="D6880" s="79" t="s">
        <v>58</v>
      </c>
      <c r="E6880" s="80" t="s">
        <v>696</v>
      </c>
      <c r="F6880" s="81" t="str">
        <f>VLOOKUP(E6880,Customer[],2,FALSE)</f>
        <v>Moe Htety</v>
      </c>
      <c r="G6880" s="69" t="str">
        <f>VLOOKUP(E6880,Customer[],3,FALSE)</f>
        <v>S Paukkan Rd</v>
      </c>
      <c r="H6880" s="69" t="str">
        <f>VLOOKUP(E6880,Customer[],4,FALSE)</f>
        <v>S Paukkan N/Oakkala</v>
      </c>
      <c r="I6880" s="48" t="s">
        <v>25</v>
      </c>
      <c r="J6880" s="82" t="str">
        <f>VLOOKUP(I6880,PGStock[],2,FALSE)</f>
        <v>Columbus Super Red Smooth 350 Ml</v>
      </c>
      <c r="K6880" s="71">
        <f>VLOOKUP(I6880,PGStock[],3,FALSE)</f>
        <v>0.35</v>
      </c>
      <c r="L6880" s="47">
        <v>8</v>
      </c>
      <c r="M6880" s="47">
        <f>VLOOKUP(I6880,PGStock[],6,FALSE)</f>
        <v>150</v>
      </c>
      <c r="N6880" s="47">
        <f>+PGSales!$L6880*PGSales!$M6880</f>
        <v>1200</v>
      </c>
    </row>
    <row r="6881" spans="1:14" hidden="1" x14ac:dyDescent="0.25">
      <c r="A6881" s="77">
        <f t="shared" si="646"/>
        <v>2025</v>
      </c>
      <c r="B6881" s="77">
        <f t="shared" si="647"/>
        <v>5</v>
      </c>
      <c r="C6881" s="73">
        <v>45796</v>
      </c>
      <c r="D6881" s="79" t="s">
        <v>58</v>
      </c>
      <c r="E6881" s="80" t="s">
        <v>696</v>
      </c>
      <c r="F6881" s="81" t="str">
        <f>VLOOKUP(E6881,Customer[],2,FALSE)</f>
        <v>Moe Htety</v>
      </c>
      <c r="G6881" s="69" t="str">
        <f>VLOOKUP(E6881,Customer[],3,FALSE)</f>
        <v>S Paukkan Rd</v>
      </c>
      <c r="H6881" s="69" t="str">
        <f>VLOOKUP(E6881,Customer[],4,FALSE)</f>
        <v>S Paukkan N/Oakkala</v>
      </c>
      <c r="I6881" s="48" t="s">
        <v>18</v>
      </c>
      <c r="J6881" s="82" t="str">
        <f>VLOOKUP(I6881,PGStock[],2,FALSE)</f>
        <v>Formula Rum 350ml</v>
      </c>
      <c r="K6881" s="71">
        <f>VLOOKUP(I6881,PGStock[],3,FALSE)</f>
        <v>0.35</v>
      </c>
      <c r="L6881" s="47">
        <v>7</v>
      </c>
      <c r="M6881" s="47">
        <f>VLOOKUP(I6881,PGStock[],6,FALSE)</f>
        <v>150</v>
      </c>
      <c r="N6881" s="47">
        <f>+PGSales!$L6881*PGSales!$M6881</f>
        <v>1050</v>
      </c>
    </row>
    <row r="6882" spans="1:14" hidden="1" x14ac:dyDescent="0.25">
      <c r="A6882" s="77">
        <f t="shared" si="646"/>
        <v>2025</v>
      </c>
      <c r="B6882" s="77">
        <f t="shared" si="647"/>
        <v>5</v>
      </c>
      <c r="C6882" s="73">
        <v>45796</v>
      </c>
      <c r="D6882" s="79" t="s">
        <v>115</v>
      </c>
      <c r="E6882" s="80" t="s">
        <v>319</v>
      </c>
      <c r="F6882" s="81" t="str">
        <f>VLOOKUP(E6882,Customer[],2,FALSE)</f>
        <v>Htet Lwin</v>
      </c>
      <c r="G6882" s="69" t="str">
        <f>VLOOKUP(E6882,Customer[],3,FALSE)</f>
        <v>Bagan Rd</v>
      </c>
      <c r="H6882" s="69" t="str">
        <f>VLOOKUP(E6882,Customer[],4,FALSE)</f>
        <v>S Paukkan N/Oakkala</v>
      </c>
      <c r="I6882" s="48" t="s">
        <v>25</v>
      </c>
      <c r="J6882" s="82" t="str">
        <f>VLOOKUP(I6882,PGStock[],2,FALSE)</f>
        <v>Columbus Super Red Smooth 350 Ml</v>
      </c>
      <c r="K6882" s="71">
        <f>VLOOKUP(I6882,PGStock[],3,FALSE)</f>
        <v>0.35</v>
      </c>
      <c r="L6882" s="47">
        <v>5</v>
      </c>
      <c r="M6882" s="47">
        <f>VLOOKUP(I6882,PGStock[],6,FALSE)</f>
        <v>150</v>
      </c>
      <c r="N6882" s="47">
        <f>+PGSales!$L6882*PGSales!$M6882</f>
        <v>750</v>
      </c>
    </row>
    <row r="6883" spans="1:14" hidden="1" x14ac:dyDescent="0.25">
      <c r="A6883" s="77">
        <f t="shared" si="646"/>
        <v>2025</v>
      </c>
      <c r="B6883" s="77">
        <f t="shared" si="647"/>
        <v>5</v>
      </c>
      <c r="C6883" s="73">
        <v>45796</v>
      </c>
      <c r="D6883" s="79" t="s">
        <v>115</v>
      </c>
      <c r="E6883" s="80" t="s">
        <v>319</v>
      </c>
      <c r="F6883" s="81" t="str">
        <f>VLOOKUP(E6883,Customer[],2,FALSE)</f>
        <v>Htet Lwin</v>
      </c>
      <c r="G6883" s="69" t="str">
        <f>VLOOKUP(E6883,Customer[],3,FALSE)</f>
        <v>Bagan Rd</v>
      </c>
      <c r="H6883" s="69" t="str">
        <f>VLOOKUP(E6883,Customer[],4,FALSE)</f>
        <v>S Paukkan N/Oakkala</v>
      </c>
      <c r="I6883" s="48" t="s">
        <v>18</v>
      </c>
      <c r="J6883" s="82" t="str">
        <f>VLOOKUP(I6883,PGStock[],2,FALSE)</f>
        <v>Formula Rum 350ml</v>
      </c>
      <c r="K6883" s="71">
        <f>VLOOKUP(I6883,PGStock[],3,FALSE)</f>
        <v>0.35</v>
      </c>
      <c r="L6883" s="47">
        <v>1</v>
      </c>
      <c r="M6883" s="47">
        <f>VLOOKUP(I6883,PGStock[],6,FALSE)</f>
        <v>150</v>
      </c>
      <c r="N6883" s="47">
        <f>+PGSales!$L6883*PGSales!$M6883</f>
        <v>150</v>
      </c>
    </row>
    <row r="6884" spans="1:14" hidden="1" x14ac:dyDescent="0.25">
      <c r="A6884" s="77">
        <f t="shared" si="588"/>
        <v>2025</v>
      </c>
      <c r="B6884" s="77">
        <f t="shared" si="589"/>
        <v>5</v>
      </c>
      <c r="C6884" s="73">
        <v>45797</v>
      </c>
      <c r="D6884" s="79" t="s">
        <v>70</v>
      </c>
      <c r="E6884" s="80" t="s">
        <v>236</v>
      </c>
      <c r="F6884" s="81" t="str">
        <f>VLOOKUP(E6884,Customer[],2,FALSE)</f>
        <v>pyaeSone</v>
      </c>
      <c r="G6884" s="69" t="str">
        <f>VLOOKUP(E6884,Customer[],3,FALSE)</f>
        <v>Htay Auyinn St</v>
      </c>
      <c r="H6884" s="69" t="str">
        <f>VLOOKUP(E6884,Customer[],4,FALSE)</f>
        <v>Hlaing Thar Yar</v>
      </c>
      <c r="I6884" s="48" t="s">
        <v>25</v>
      </c>
      <c r="J6884" s="82" t="str">
        <f>VLOOKUP(I6884,PGStock[],2,FALSE)</f>
        <v>Columbus Super Red Smooth 350 Ml</v>
      </c>
      <c r="K6884" s="71">
        <f>VLOOKUP(I6884,PGStock[],3,FALSE)</f>
        <v>0.35</v>
      </c>
      <c r="L6884" s="47">
        <v>1</v>
      </c>
      <c r="M6884" s="47">
        <f>VLOOKUP(I6884,PGStock[],6,FALSE)</f>
        <v>150</v>
      </c>
      <c r="N6884" s="47">
        <f>+PGSales!$L6884*PGSales!$M6884</f>
        <v>150</v>
      </c>
    </row>
    <row r="6885" spans="1:14" hidden="1" x14ac:dyDescent="0.25">
      <c r="A6885" s="77">
        <f t="shared" ref="A6885:A6895" si="648">YEAR(C6885)</f>
        <v>2025</v>
      </c>
      <c r="B6885" s="77">
        <f t="shared" ref="B6885:B6895" si="649">MONTH(C6885)</f>
        <v>5</v>
      </c>
      <c r="C6885" s="73">
        <v>45797</v>
      </c>
      <c r="D6885" s="79" t="s">
        <v>70</v>
      </c>
      <c r="E6885" s="80" t="s">
        <v>236</v>
      </c>
      <c r="F6885" s="81" t="str">
        <f>VLOOKUP(E6885,Customer[],2,FALSE)</f>
        <v>pyaeSone</v>
      </c>
      <c r="G6885" s="69" t="str">
        <f>VLOOKUP(E6885,Customer[],3,FALSE)</f>
        <v>Htay Auyinn St</v>
      </c>
      <c r="H6885" s="69" t="str">
        <f>VLOOKUP(E6885,Customer[],4,FALSE)</f>
        <v>Hlaing Thar Yar</v>
      </c>
      <c r="I6885" s="48" t="s">
        <v>18</v>
      </c>
      <c r="J6885" s="82" t="str">
        <f>VLOOKUP(I6885,PGStock[],2,FALSE)</f>
        <v>Formula Rum 350ml</v>
      </c>
      <c r="K6885" s="71">
        <f>VLOOKUP(I6885,PGStock[],3,FALSE)</f>
        <v>0.35</v>
      </c>
      <c r="L6885" s="47">
        <v>9</v>
      </c>
      <c r="M6885" s="47">
        <f>VLOOKUP(I6885,PGStock[],6,FALSE)</f>
        <v>150</v>
      </c>
      <c r="N6885" s="47">
        <f>+PGSales!$L6885*PGSales!$M6885</f>
        <v>1350</v>
      </c>
    </row>
    <row r="6886" spans="1:14" hidden="1" x14ac:dyDescent="0.25">
      <c r="A6886" s="77">
        <f t="shared" si="648"/>
        <v>2025</v>
      </c>
      <c r="B6886" s="77">
        <f t="shared" si="649"/>
        <v>5</v>
      </c>
      <c r="C6886" s="73">
        <v>45797</v>
      </c>
      <c r="D6886" s="79" t="s">
        <v>74</v>
      </c>
      <c r="E6886" s="80" t="s">
        <v>234</v>
      </c>
      <c r="F6886" s="81" t="str">
        <f>VLOOKUP(E6886,Customer[],2,FALSE)</f>
        <v>Shwe Eain Si</v>
      </c>
      <c r="G6886" s="69" t="str">
        <f>VLOOKUP(E6886,Customer[],3,FALSE)</f>
        <v>Banyar Dala Rd</v>
      </c>
      <c r="H6886" s="69" t="str">
        <f>VLOOKUP(E6886,Customer[],4,FALSE)</f>
        <v>Hlaing Thar Yar</v>
      </c>
      <c r="I6886" s="48" t="s">
        <v>27</v>
      </c>
      <c r="J6886" s="82" t="str">
        <f>VLOOKUP(I6886,PGStock[],2,FALSE)</f>
        <v>Columbus Super Red Smooth 700 Ml</v>
      </c>
      <c r="K6886" s="71">
        <f>VLOOKUP(I6886,PGStock[],3,FALSE)</f>
        <v>0.7</v>
      </c>
      <c r="L6886" s="47">
        <v>1</v>
      </c>
      <c r="M6886" s="47">
        <f>VLOOKUP(I6886,PGStock[],6,FALSE)</f>
        <v>200</v>
      </c>
      <c r="N6886" s="47">
        <f>+PGSales!$L6886*PGSales!$M6886</f>
        <v>200</v>
      </c>
    </row>
    <row r="6887" spans="1:14" hidden="1" x14ac:dyDescent="0.25">
      <c r="A6887" s="77">
        <f t="shared" si="648"/>
        <v>2025</v>
      </c>
      <c r="B6887" s="77">
        <f t="shared" si="649"/>
        <v>5</v>
      </c>
      <c r="C6887" s="73">
        <v>45797</v>
      </c>
      <c r="D6887" s="79" t="s">
        <v>74</v>
      </c>
      <c r="E6887" s="80" t="s">
        <v>234</v>
      </c>
      <c r="F6887" s="81" t="str">
        <f>VLOOKUP(E6887,Customer[],2,FALSE)</f>
        <v>Shwe Eain Si</v>
      </c>
      <c r="G6887" s="69" t="str">
        <f>VLOOKUP(E6887,Customer[],3,FALSE)</f>
        <v>Banyar Dala Rd</v>
      </c>
      <c r="H6887" s="69" t="str">
        <f>VLOOKUP(E6887,Customer[],4,FALSE)</f>
        <v>Hlaing Thar Yar</v>
      </c>
      <c r="I6887" s="48" t="s">
        <v>25</v>
      </c>
      <c r="J6887" s="82" t="str">
        <f>VLOOKUP(I6887,PGStock[],2,FALSE)</f>
        <v>Columbus Super Red Smooth 350 Ml</v>
      </c>
      <c r="K6887" s="71">
        <f>VLOOKUP(I6887,PGStock[],3,FALSE)</f>
        <v>0.35</v>
      </c>
      <c r="L6887" s="47">
        <v>1</v>
      </c>
      <c r="M6887" s="47">
        <f>VLOOKUP(I6887,PGStock[],6,FALSE)</f>
        <v>150</v>
      </c>
      <c r="N6887" s="47">
        <f>+PGSales!$L6887*PGSales!$M6887</f>
        <v>150</v>
      </c>
    </row>
    <row r="6888" spans="1:14" hidden="1" x14ac:dyDescent="0.25">
      <c r="A6888" s="77">
        <f t="shared" si="648"/>
        <v>2025</v>
      </c>
      <c r="B6888" s="77">
        <f t="shared" si="649"/>
        <v>5</v>
      </c>
      <c r="C6888" s="73">
        <v>45797</v>
      </c>
      <c r="D6888" s="79" t="s">
        <v>74</v>
      </c>
      <c r="E6888" s="80" t="s">
        <v>234</v>
      </c>
      <c r="F6888" s="81" t="str">
        <f>VLOOKUP(E6888,Customer[],2,FALSE)</f>
        <v>Shwe Eain Si</v>
      </c>
      <c r="G6888" s="69" t="str">
        <f>VLOOKUP(E6888,Customer[],3,FALSE)</f>
        <v>Banyar Dala Rd</v>
      </c>
      <c r="H6888" s="69" t="str">
        <f>VLOOKUP(E6888,Customer[],4,FALSE)</f>
        <v>Hlaing Thar Yar</v>
      </c>
      <c r="I6888" s="48" t="s">
        <v>18</v>
      </c>
      <c r="J6888" s="82" t="str">
        <f>VLOOKUP(I6888,PGStock[],2,FALSE)</f>
        <v>Formula Rum 350ml</v>
      </c>
      <c r="K6888" s="71">
        <f>VLOOKUP(I6888,PGStock[],3,FALSE)</f>
        <v>0.35</v>
      </c>
      <c r="L6888" s="47">
        <v>3</v>
      </c>
      <c r="M6888" s="47">
        <f>VLOOKUP(I6888,PGStock[],6,FALSE)</f>
        <v>150</v>
      </c>
      <c r="N6888" s="47">
        <f>+PGSales!$L6888*PGSales!$M6888</f>
        <v>450</v>
      </c>
    </row>
    <row r="6889" spans="1:14" hidden="1" x14ac:dyDescent="0.25">
      <c r="A6889" s="77">
        <f t="shared" si="648"/>
        <v>2025</v>
      </c>
      <c r="B6889" s="77">
        <f t="shared" si="649"/>
        <v>5</v>
      </c>
      <c r="C6889" s="73">
        <v>45797</v>
      </c>
      <c r="D6889" s="79" t="s">
        <v>68</v>
      </c>
      <c r="E6889" s="80" t="s">
        <v>244</v>
      </c>
      <c r="F6889" s="81" t="str">
        <f>VLOOKUP(E6889,Customer[],2,FALSE)</f>
        <v>Lucky9</v>
      </c>
      <c r="G6889" s="69" t="str">
        <f>VLOOKUP(E6889,Customer[],3,FALSE)</f>
        <v>Htay Auyinn St</v>
      </c>
      <c r="H6889" s="69" t="str">
        <f>VLOOKUP(E6889,Customer[],4,FALSE)</f>
        <v>Hlaing Thar Yar</v>
      </c>
      <c r="I6889" s="48" t="s">
        <v>25</v>
      </c>
      <c r="J6889" s="82" t="str">
        <f>VLOOKUP(I6889,PGStock[],2,FALSE)</f>
        <v>Columbus Super Red Smooth 350 Ml</v>
      </c>
      <c r="K6889" s="71">
        <f>VLOOKUP(I6889,PGStock[],3,FALSE)</f>
        <v>0.35</v>
      </c>
      <c r="L6889" s="47">
        <v>1</v>
      </c>
      <c r="M6889" s="47">
        <f>VLOOKUP(I6889,PGStock[],6,FALSE)</f>
        <v>150</v>
      </c>
      <c r="N6889" s="47">
        <f>+PGSales!$L6889*PGSales!$M6889</f>
        <v>150</v>
      </c>
    </row>
    <row r="6890" spans="1:14" hidden="1" x14ac:dyDescent="0.25">
      <c r="A6890" s="77">
        <f t="shared" si="648"/>
        <v>2025</v>
      </c>
      <c r="B6890" s="77">
        <f t="shared" si="649"/>
        <v>5</v>
      </c>
      <c r="C6890" s="73">
        <v>45797</v>
      </c>
      <c r="D6890" s="79" t="s">
        <v>68</v>
      </c>
      <c r="E6890" s="80" t="s">
        <v>244</v>
      </c>
      <c r="F6890" s="81" t="str">
        <f>VLOOKUP(E6890,Customer[],2,FALSE)</f>
        <v>Lucky9</v>
      </c>
      <c r="G6890" s="69" t="str">
        <f>VLOOKUP(E6890,Customer[],3,FALSE)</f>
        <v>Htay Auyinn St</v>
      </c>
      <c r="H6890" s="69" t="str">
        <f>VLOOKUP(E6890,Customer[],4,FALSE)</f>
        <v>Hlaing Thar Yar</v>
      </c>
      <c r="I6890" s="48" t="s">
        <v>18</v>
      </c>
      <c r="J6890" s="82" t="str">
        <f>VLOOKUP(I6890,PGStock[],2,FALSE)</f>
        <v>Formula Rum 350ml</v>
      </c>
      <c r="K6890" s="71">
        <f>VLOOKUP(I6890,PGStock[],3,FALSE)</f>
        <v>0.35</v>
      </c>
      <c r="L6890" s="47">
        <v>3</v>
      </c>
      <c r="M6890" s="47">
        <f>VLOOKUP(I6890,PGStock[],6,FALSE)</f>
        <v>150</v>
      </c>
      <c r="N6890" s="47">
        <f>+PGSales!$L6890*PGSales!$M6890</f>
        <v>450</v>
      </c>
    </row>
    <row r="6891" spans="1:14" hidden="1" x14ac:dyDescent="0.25">
      <c r="A6891" s="77">
        <f t="shared" si="648"/>
        <v>2025</v>
      </c>
      <c r="B6891" s="77">
        <f t="shared" si="649"/>
        <v>5</v>
      </c>
      <c r="C6891" s="73">
        <v>45797</v>
      </c>
      <c r="D6891" s="79" t="s">
        <v>131</v>
      </c>
      <c r="E6891" s="80" t="s">
        <v>231</v>
      </c>
      <c r="F6891" s="81" t="str">
        <f>VLOOKUP(E6891,Customer[],2,FALSE)</f>
        <v>Arrmann(1)</v>
      </c>
      <c r="G6891" s="69" t="str">
        <f>VLOOKUP(E6891,Customer[],3,FALSE)</f>
        <v>Bo Aung Kyaw Rd</v>
      </c>
      <c r="H6891" s="69" t="str">
        <f>VLOOKUP(E6891,Customer[],4,FALSE)</f>
        <v>Hlaing Thar Yar</v>
      </c>
      <c r="I6891" s="48" t="s">
        <v>25</v>
      </c>
      <c r="J6891" s="82" t="str">
        <f>VLOOKUP(I6891,PGStock[],2,FALSE)</f>
        <v>Columbus Super Red Smooth 350 Ml</v>
      </c>
      <c r="K6891" s="71">
        <f>VLOOKUP(I6891,PGStock[],3,FALSE)</f>
        <v>0.35</v>
      </c>
      <c r="L6891" s="47">
        <v>4</v>
      </c>
      <c r="M6891" s="47">
        <f>VLOOKUP(I6891,PGStock[],6,FALSE)</f>
        <v>150</v>
      </c>
      <c r="N6891" s="47">
        <f>+PGSales!$L6891*PGSales!$M6891</f>
        <v>600</v>
      </c>
    </row>
    <row r="6892" spans="1:14" hidden="1" x14ac:dyDescent="0.25">
      <c r="A6892" s="77">
        <f t="shared" si="648"/>
        <v>2025</v>
      </c>
      <c r="B6892" s="77">
        <f t="shared" si="649"/>
        <v>5</v>
      </c>
      <c r="C6892" s="73">
        <v>45797</v>
      </c>
      <c r="D6892" s="79" t="s">
        <v>131</v>
      </c>
      <c r="E6892" s="80" t="s">
        <v>231</v>
      </c>
      <c r="F6892" s="81" t="str">
        <f>VLOOKUP(E6892,Customer[],2,FALSE)</f>
        <v>Arrmann(1)</v>
      </c>
      <c r="G6892" s="69" t="str">
        <f>VLOOKUP(E6892,Customer[],3,FALSE)</f>
        <v>Bo Aung Kyaw Rd</v>
      </c>
      <c r="H6892" s="69" t="str">
        <f>VLOOKUP(E6892,Customer[],4,FALSE)</f>
        <v>Hlaing Thar Yar</v>
      </c>
      <c r="I6892" s="48" t="s">
        <v>23</v>
      </c>
      <c r="J6892" s="82" t="str">
        <f>VLOOKUP(I6892,PGStock[],2,FALSE)</f>
        <v>Columbus Super Red Smooth 175 Ml</v>
      </c>
      <c r="K6892" s="71">
        <f>VLOOKUP(I6892,PGStock[],3,FALSE)</f>
        <v>0.17499999999999999</v>
      </c>
      <c r="L6892" s="47">
        <v>2</v>
      </c>
      <c r="M6892" s="47">
        <f>VLOOKUP(I6892,PGStock[],6,FALSE)</f>
        <v>100</v>
      </c>
      <c r="N6892" s="47">
        <f>+PGSales!$L6892*PGSales!$M6892</f>
        <v>200</v>
      </c>
    </row>
    <row r="6893" spans="1:14" hidden="1" x14ac:dyDescent="0.25">
      <c r="A6893" s="77">
        <f t="shared" si="648"/>
        <v>2025</v>
      </c>
      <c r="B6893" s="77">
        <f t="shared" si="649"/>
        <v>5</v>
      </c>
      <c r="C6893" s="73">
        <v>45797</v>
      </c>
      <c r="D6893" s="79" t="s">
        <v>131</v>
      </c>
      <c r="E6893" s="80" t="s">
        <v>231</v>
      </c>
      <c r="F6893" s="81" t="str">
        <f>VLOOKUP(E6893,Customer[],2,FALSE)</f>
        <v>Arrmann(1)</v>
      </c>
      <c r="G6893" s="69" t="str">
        <f>VLOOKUP(E6893,Customer[],3,FALSE)</f>
        <v>Bo Aung Kyaw Rd</v>
      </c>
      <c r="H6893" s="69" t="str">
        <f>VLOOKUP(E6893,Customer[],4,FALSE)</f>
        <v>Hlaing Thar Yar</v>
      </c>
      <c r="I6893" s="48" t="s">
        <v>20</v>
      </c>
      <c r="J6893" s="82" t="str">
        <f>VLOOKUP(I6893,PGStock[],2,FALSE)</f>
        <v>Formula Rum 700ml</v>
      </c>
      <c r="K6893" s="71">
        <f>VLOOKUP(I6893,PGStock[],3,FALSE)</f>
        <v>0.7</v>
      </c>
      <c r="L6893" s="47">
        <v>1</v>
      </c>
      <c r="M6893" s="47">
        <f>VLOOKUP(I6893,PGStock[],6,FALSE)</f>
        <v>200</v>
      </c>
      <c r="N6893" s="47">
        <f>+PGSales!$L6893*PGSales!$M6893</f>
        <v>200</v>
      </c>
    </row>
    <row r="6894" spans="1:14" hidden="1" x14ac:dyDescent="0.25">
      <c r="A6894" s="77">
        <f t="shared" si="648"/>
        <v>2025</v>
      </c>
      <c r="B6894" s="77">
        <f t="shared" si="649"/>
        <v>5</v>
      </c>
      <c r="C6894" s="73">
        <v>45797</v>
      </c>
      <c r="D6894" s="79" t="s">
        <v>131</v>
      </c>
      <c r="E6894" s="80" t="s">
        <v>231</v>
      </c>
      <c r="F6894" s="81" t="str">
        <f>VLOOKUP(E6894,Customer[],2,FALSE)</f>
        <v>Arrmann(1)</v>
      </c>
      <c r="G6894" s="69" t="str">
        <f>VLOOKUP(E6894,Customer[],3,FALSE)</f>
        <v>Bo Aung Kyaw Rd</v>
      </c>
      <c r="H6894" s="69" t="str">
        <f>VLOOKUP(E6894,Customer[],4,FALSE)</f>
        <v>Hlaing Thar Yar</v>
      </c>
      <c r="I6894" s="48" t="s">
        <v>18</v>
      </c>
      <c r="J6894" s="82" t="str">
        <f>VLOOKUP(I6894,PGStock[],2,FALSE)</f>
        <v>Formula Rum 350ml</v>
      </c>
      <c r="K6894" s="71">
        <f>VLOOKUP(I6894,PGStock[],3,FALSE)</f>
        <v>0.35</v>
      </c>
      <c r="L6894" s="47">
        <v>3</v>
      </c>
      <c r="M6894" s="47">
        <f>VLOOKUP(I6894,PGStock[],6,FALSE)</f>
        <v>150</v>
      </c>
      <c r="N6894" s="47">
        <f>+PGSales!$L6894*PGSales!$M6894</f>
        <v>450</v>
      </c>
    </row>
    <row r="6895" spans="1:14" hidden="1" x14ac:dyDescent="0.25">
      <c r="A6895" s="77">
        <f t="shared" si="648"/>
        <v>2025</v>
      </c>
      <c r="B6895" s="77">
        <f t="shared" si="649"/>
        <v>5</v>
      </c>
      <c r="C6895" s="73">
        <v>45797</v>
      </c>
      <c r="D6895" s="79" t="s">
        <v>4</v>
      </c>
      <c r="E6895" s="80" t="s">
        <v>232</v>
      </c>
      <c r="F6895" s="81" t="str">
        <f>VLOOKUP(E6895,Customer[],2,FALSE)</f>
        <v>Arrmann(2)</v>
      </c>
      <c r="G6895" s="69" t="str">
        <f>VLOOKUP(E6895,Customer[],3,FALSE)</f>
        <v>Banyar Dala Rd</v>
      </c>
      <c r="H6895" s="69" t="str">
        <f>VLOOKUP(E6895,Customer[],4,FALSE)</f>
        <v>Hlaing Thar Yar</v>
      </c>
      <c r="I6895" s="48" t="s">
        <v>25</v>
      </c>
      <c r="J6895" s="82" t="str">
        <f>VLOOKUP(I6895,PGStock[],2,FALSE)</f>
        <v>Columbus Super Red Smooth 350 Ml</v>
      </c>
      <c r="K6895" s="71">
        <f>VLOOKUP(I6895,PGStock[],3,FALSE)</f>
        <v>0.35</v>
      </c>
      <c r="L6895" s="47">
        <v>1</v>
      </c>
      <c r="M6895" s="47">
        <f>VLOOKUP(I6895,PGStock[],6,FALSE)</f>
        <v>150</v>
      </c>
      <c r="N6895" s="47">
        <f>+PGSales!$L6895*PGSales!$M6895</f>
        <v>150</v>
      </c>
    </row>
    <row r="6896" spans="1:14" hidden="1" x14ac:dyDescent="0.25">
      <c r="A6896" s="77">
        <f t="shared" ref="A6896:A6906" si="650">YEAR(C6896)</f>
        <v>2025</v>
      </c>
      <c r="B6896" s="77">
        <f t="shared" ref="B6896:B6906" si="651">MONTH(C6896)</f>
        <v>5</v>
      </c>
      <c r="C6896" s="73">
        <v>45797</v>
      </c>
      <c r="D6896" s="79" t="s">
        <v>767</v>
      </c>
      <c r="E6896" s="80" t="s">
        <v>120</v>
      </c>
      <c r="F6896" s="81" t="str">
        <f>VLOOKUP(E6896,Customer[],2,FALSE)</f>
        <v>Linn</v>
      </c>
      <c r="G6896" s="69" t="str">
        <f>VLOOKUP(E6896,Customer[],3,FALSE)</f>
        <v>Bo Aung Kyaw Rd</v>
      </c>
      <c r="H6896" s="69" t="str">
        <f>VLOOKUP(E6896,Customer[],4,FALSE)</f>
        <v>Hlaing Thar Yar Route (1)</v>
      </c>
      <c r="I6896" s="48" t="s">
        <v>25</v>
      </c>
      <c r="J6896" s="82" t="str">
        <f>VLOOKUP(I6896,PGStock[],2,FALSE)</f>
        <v>Columbus Super Red Smooth 350 Ml</v>
      </c>
      <c r="K6896" s="71">
        <f>VLOOKUP(I6896,PGStock[],3,FALSE)</f>
        <v>0.35</v>
      </c>
      <c r="L6896" s="47">
        <v>1</v>
      </c>
      <c r="M6896" s="47">
        <f>VLOOKUP(I6896,PGStock[],6,FALSE)</f>
        <v>150</v>
      </c>
      <c r="N6896" s="47">
        <f>+PGSales!$L6896*PGSales!$M6896</f>
        <v>150</v>
      </c>
    </row>
    <row r="6897" spans="1:14" hidden="1" x14ac:dyDescent="0.25">
      <c r="A6897" s="77">
        <f t="shared" si="650"/>
        <v>2025</v>
      </c>
      <c r="B6897" s="77">
        <f t="shared" si="651"/>
        <v>5</v>
      </c>
      <c r="C6897" s="73">
        <v>45797</v>
      </c>
      <c r="D6897" s="79" t="s">
        <v>767</v>
      </c>
      <c r="E6897" s="80" t="s">
        <v>120</v>
      </c>
      <c r="F6897" s="81" t="str">
        <f>VLOOKUP(E6897,Customer[],2,FALSE)</f>
        <v>Linn</v>
      </c>
      <c r="G6897" s="69" t="str">
        <f>VLOOKUP(E6897,Customer[],3,FALSE)</f>
        <v>Bo Aung Kyaw Rd</v>
      </c>
      <c r="H6897" s="69" t="str">
        <f>VLOOKUP(E6897,Customer[],4,FALSE)</f>
        <v>Hlaing Thar Yar Route (1)</v>
      </c>
      <c r="I6897" s="48" t="s">
        <v>18</v>
      </c>
      <c r="J6897" s="82" t="str">
        <f>VLOOKUP(I6897,PGStock[],2,FALSE)</f>
        <v>Formula Rum 350ml</v>
      </c>
      <c r="K6897" s="71">
        <f>VLOOKUP(I6897,PGStock[],3,FALSE)</f>
        <v>0.35</v>
      </c>
      <c r="L6897" s="47">
        <v>3</v>
      </c>
      <c r="M6897" s="47">
        <f>VLOOKUP(I6897,PGStock[],6,FALSE)</f>
        <v>150</v>
      </c>
      <c r="N6897" s="47">
        <f>+PGSales!$L6897*PGSales!$M6897</f>
        <v>450</v>
      </c>
    </row>
    <row r="6898" spans="1:14" hidden="1" x14ac:dyDescent="0.25">
      <c r="A6898" s="77">
        <f t="shared" si="650"/>
        <v>2025</v>
      </c>
      <c r="B6898" s="77">
        <f t="shared" si="651"/>
        <v>5</v>
      </c>
      <c r="C6898" s="73">
        <v>45797</v>
      </c>
      <c r="D6898" s="79" t="s">
        <v>1</v>
      </c>
      <c r="E6898" s="80" t="s">
        <v>176</v>
      </c>
      <c r="F6898" s="81" t="str">
        <f>VLOOKUP(E6898,Customer[],2,FALSE)</f>
        <v>Lamin</v>
      </c>
      <c r="G6898" s="69" t="str">
        <f>VLOOKUP(E6898,Customer[],3,FALSE)</f>
        <v>No (4) Rd</v>
      </c>
      <c r="H6898" s="69" t="str">
        <f>VLOOKUP(E6898,Customer[],4,FALSE)</f>
        <v xml:space="preserve">Shwepyithar </v>
      </c>
      <c r="I6898" s="48" t="s">
        <v>25</v>
      </c>
      <c r="J6898" s="82" t="str">
        <f>VLOOKUP(I6898,PGStock[],2,FALSE)</f>
        <v>Columbus Super Red Smooth 350 Ml</v>
      </c>
      <c r="K6898" s="71">
        <f>VLOOKUP(I6898,PGStock[],3,FALSE)</f>
        <v>0.35</v>
      </c>
      <c r="L6898" s="47">
        <v>6</v>
      </c>
      <c r="M6898" s="47">
        <f>VLOOKUP(I6898,PGStock[],6,FALSE)</f>
        <v>150</v>
      </c>
      <c r="N6898" s="47">
        <f>+PGSales!$L6898*PGSales!$M6898</f>
        <v>900</v>
      </c>
    </row>
    <row r="6899" spans="1:14" hidden="1" x14ac:dyDescent="0.25">
      <c r="A6899" s="77">
        <f t="shared" si="650"/>
        <v>2025</v>
      </c>
      <c r="B6899" s="77">
        <f t="shared" si="651"/>
        <v>5</v>
      </c>
      <c r="C6899" s="73">
        <v>45797</v>
      </c>
      <c r="D6899" s="79" t="s">
        <v>1</v>
      </c>
      <c r="E6899" s="80" t="s">
        <v>176</v>
      </c>
      <c r="F6899" s="81" t="str">
        <f>VLOOKUP(E6899,Customer[],2,FALSE)</f>
        <v>Lamin</v>
      </c>
      <c r="G6899" s="69" t="str">
        <f>VLOOKUP(E6899,Customer[],3,FALSE)</f>
        <v>No (4) Rd</v>
      </c>
      <c r="H6899" s="69" t="str">
        <f>VLOOKUP(E6899,Customer[],4,FALSE)</f>
        <v xml:space="preserve">Shwepyithar </v>
      </c>
      <c r="I6899" s="48" t="s">
        <v>18</v>
      </c>
      <c r="J6899" s="82" t="str">
        <f>VLOOKUP(I6899,PGStock[],2,FALSE)</f>
        <v>Formula Rum 350ml</v>
      </c>
      <c r="K6899" s="71">
        <f>VLOOKUP(I6899,PGStock[],3,FALSE)</f>
        <v>0.35</v>
      </c>
      <c r="L6899" s="47">
        <v>2</v>
      </c>
      <c r="M6899" s="47">
        <f>VLOOKUP(I6899,PGStock[],6,FALSE)</f>
        <v>150</v>
      </c>
      <c r="N6899" s="47">
        <f>+PGSales!$L6899*PGSales!$M6899</f>
        <v>300</v>
      </c>
    </row>
    <row r="6900" spans="1:14" hidden="1" x14ac:dyDescent="0.25">
      <c r="A6900" s="77">
        <f t="shared" si="650"/>
        <v>2025</v>
      </c>
      <c r="B6900" s="77">
        <f t="shared" si="651"/>
        <v>5</v>
      </c>
      <c r="C6900" s="73">
        <v>45797</v>
      </c>
      <c r="D6900" s="79" t="s">
        <v>2</v>
      </c>
      <c r="E6900" s="80" t="s">
        <v>778</v>
      </c>
      <c r="F6900" s="81" t="str">
        <f>VLOOKUP(E6900,Customer[],2,FALSE)</f>
        <v>San Thit Oo</v>
      </c>
      <c r="G6900" s="69" t="str">
        <f>VLOOKUP(E6900,Customer[],3,FALSE)</f>
        <v>YanGyi Aung Rd</v>
      </c>
      <c r="H6900" s="69" t="str">
        <f>VLOOKUP(E6900,Customer[],4,FALSE)</f>
        <v xml:space="preserve">Shwepyithar </v>
      </c>
      <c r="I6900" s="48" t="s">
        <v>25</v>
      </c>
      <c r="J6900" s="82" t="str">
        <f>VLOOKUP(I6900,PGStock[],2,FALSE)</f>
        <v>Columbus Super Red Smooth 350 Ml</v>
      </c>
      <c r="K6900" s="71">
        <f>VLOOKUP(I6900,PGStock[],3,FALSE)</f>
        <v>0.35</v>
      </c>
      <c r="L6900" s="47">
        <v>1</v>
      </c>
      <c r="M6900" s="47">
        <f>VLOOKUP(I6900,PGStock[],6,FALSE)</f>
        <v>150</v>
      </c>
      <c r="N6900" s="47">
        <f>+PGSales!$L6900*PGSales!$M6900</f>
        <v>150</v>
      </c>
    </row>
    <row r="6901" spans="1:14" hidden="1" x14ac:dyDescent="0.25">
      <c r="A6901" s="77">
        <f t="shared" si="650"/>
        <v>2025</v>
      </c>
      <c r="B6901" s="77">
        <f t="shared" si="651"/>
        <v>5</v>
      </c>
      <c r="C6901" s="73">
        <v>45797</v>
      </c>
      <c r="D6901" s="79" t="s">
        <v>2</v>
      </c>
      <c r="E6901" s="80" t="s">
        <v>778</v>
      </c>
      <c r="F6901" s="81" t="str">
        <f>VLOOKUP(E6901,Customer[],2,FALSE)</f>
        <v>San Thit Oo</v>
      </c>
      <c r="G6901" s="69" t="str">
        <f>VLOOKUP(E6901,Customer[],3,FALSE)</f>
        <v>YanGyi Aung Rd</v>
      </c>
      <c r="H6901" s="69" t="str">
        <f>VLOOKUP(E6901,Customer[],4,FALSE)</f>
        <v xml:space="preserve">Shwepyithar </v>
      </c>
      <c r="I6901" s="48" t="s">
        <v>23</v>
      </c>
      <c r="J6901" s="82" t="str">
        <f>VLOOKUP(I6901,PGStock[],2,FALSE)</f>
        <v>Columbus Super Red Smooth 175 Ml</v>
      </c>
      <c r="K6901" s="71">
        <f>VLOOKUP(I6901,PGStock[],3,FALSE)</f>
        <v>0.17499999999999999</v>
      </c>
      <c r="L6901" s="47">
        <v>1</v>
      </c>
      <c r="M6901" s="47">
        <f>VLOOKUP(I6901,PGStock[],6,FALSE)</f>
        <v>100</v>
      </c>
      <c r="N6901" s="47">
        <f>+PGSales!$L6901*PGSales!$M6901</f>
        <v>100</v>
      </c>
    </row>
    <row r="6902" spans="1:14" hidden="1" x14ac:dyDescent="0.25">
      <c r="A6902" s="77">
        <f t="shared" si="650"/>
        <v>2025</v>
      </c>
      <c r="B6902" s="77">
        <f t="shared" si="651"/>
        <v>5</v>
      </c>
      <c r="C6902" s="73">
        <v>45797</v>
      </c>
      <c r="D6902" s="79" t="s">
        <v>186</v>
      </c>
      <c r="E6902" s="80" t="s">
        <v>177</v>
      </c>
      <c r="F6902" s="81" t="str">
        <f>VLOOKUP(E6902,Customer[],2,FALSE)</f>
        <v>NI Ni Poe poe</v>
      </c>
      <c r="G6902" s="69" t="str">
        <f>VLOOKUP(E6902,Customer[],3,FALSE)</f>
        <v>Ye Yanaing Rd</v>
      </c>
      <c r="H6902" s="69" t="str">
        <f>VLOOKUP(E6902,Customer[],4,FALSE)</f>
        <v xml:space="preserve">Shwepyithar </v>
      </c>
      <c r="I6902" s="48" t="s">
        <v>25</v>
      </c>
      <c r="J6902" s="82" t="str">
        <f>VLOOKUP(I6902,PGStock[],2,FALSE)</f>
        <v>Columbus Super Red Smooth 350 Ml</v>
      </c>
      <c r="K6902" s="71">
        <f>VLOOKUP(I6902,PGStock[],3,FALSE)</f>
        <v>0.35</v>
      </c>
      <c r="L6902" s="47">
        <v>7</v>
      </c>
      <c r="M6902" s="47">
        <f>VLOOKUP(I6902,PGStock[],6,FALSE)</f>
        <v>150</v>
      </c>
      <c r="N6902" s="47">
        <f>+PGSales!$L6902*PGSales!$M6902</f>
        <v>1050</v>
      </c>
    </row>
    <row r="6903" spans="1:14" hidden="1" x14ac:dyDescent="0.25">
      <c r="A6903" s="77">
        <f t="shared" si="650"/>
        <v>2025</v>
      </c>
      <c r="B6903" s="77">
        <f t="shared" si="651"/>
        <v>5</v>
      </c>
      <c r="C6903" s="73">
        <v>45797</v>
      </c>
      <c r="D6903" s="79" t="s">
        <v>186</v>
      </c>
      <c r="E6903" s="80" t="s">
        <v>177</v>
      </c>
      <c r="F6903" s="81" t="str">
        <f>VLOOKUP(E6903,Customer[],2,FALSE)</f>
        <v>NI Ni Poe poe</v>
      </c>
      <c r="G6903" s="69" t="str">
        <f>VLOOKUP(E6903,Customer[],3,FALSE)</f>
        <v>Ye Yanaing Rd</v>
      </c>
      <c r="H6903" s="69" t="str">
        <f>VLOOKUP(E6903,Customer[],4,FALSE)</f>
        <v xml:space="preserve">Shwepyithar </v>
      </c>
      <c r="I6903" s="48" t="s">
        <v>20</v>
      </c>
      <c r="J6903" s="82" t="str">
        <f>VLOOKUP(I6903,PGStock[],2,FALSE)</f>
        <v>Formula Rum 700ml</v>
      </c>
      <c r="K6903" s="71">
        <f>VLOOKUP(I6903,PGStock[],3,FALSE)</f>
        <v>0.7</v>
      </c>
      <c r="L6903" s="47">
        <v>2</v>
      </c>
      <c r="M6903" s="47">
        <f>VLOOKUP(I6903,PGStock[],6,FALSE)</f>
        <v>200</v>
      </c>
      <c r="N6903" s="47">
        <f>+PGSales!$L6903*PGSales!$M6903</f>
        <v>400</v>
      </c>
    </row>
    <row r="6904" spans="1:14" hidden="1" x14ac:dyDescent="0.25">
      <c r="A6904" s="77">
        <f t="shared" si="650"/>
        <v>2025</v>
      </c>
      <c r="B6904" s="77">
        <f t="shared" si="651"/>
        <v>5</v>
      </c>
      <c r="C6904" s="73">
        <v>45797</v>
      </c>
      <c r="D6904" s="79" t="s">
        <v>186</v>
      </c>
      <c r="E6904" s="80" t="s">
        <v>177</v>
      </c>
      <c r="F6904" s="81" t="str">
        <f>VLOOKUP(E6904,Customer[],2,FALSE)</f>
        <v>NI Ni Poe poe</v>
      </c>
      <c r="G6904" s="69" t="str">
        <f>VLOOKUP(E6904,Customer[],3,FALSE)</f>
        <v>Ye Yanaing Rd</v>
      </c>
      <c r="H6904" s="69" t="str">
        <f>VLOOKUP(E6904,Customer[],4,FALSE)</f>
        <v xml:space="preserve">Shwepyithar </v>
      </c>
      <c r="I6904" s="48" t="s">
        <v>18</v>
      </c>
      <c r="J6904" s="82" t="str">
        <f>VLOOKUP(I6904,PGStock[],2,FALSE)</f>
        <v>Formula Rum 350ml</v>
      </c>
      <c r="K6904" s="71">
        <f>VLOOKUP(I6904,PGStock[],3,FALSE)</f>
        <v>0.35</v>
      </c>
      <c r="L6904" s="47">
        <v>4</v>
      </c>
      <c r="M6904" s="47">
        <f>VLOOKUP(I6904,PGStock[],6,FALSE)</f>
        <v>150</v>
      </c>
      <c r="N6904" s="47">
        <f>+PGSales!$L6904*PGSales!$M6904</f>
        <v>600</v>
      </c>
    </row>
    <row r="6905" spans="1:14" hidden="1" x14ac:dyDescent="0.25">
      <c r="A6905" s="77">
        <f t="shared" si="650"/>
        <v>2025</v>
      </c>
      <c r="B6905" s="77">
        <f t="shared" si="651"/>
        <v>5</v>
      </c>
      <c r="C6905" s="73">
        <v>45797</v>
      </c>
      <c r="D6905" s="79" t="s">
        <v>56</v>
      </c>
      <c r="E6905" s="80" t="s">
        <v>268</v>
      </c>
      <c r="F6905" s="81" t="str">
        <f>VLOOKUP(E6905,Customer[],2,FALSE)</f>
        <v>Kaung Thant</v>
      </c>
      <c r="G6905" s="69" t="str">
        <f>VLOOKUP(E6905,Customer[],3,FALSE)</f>
        <v>ThanDin Zay Rd</v>
      </c>
      <c r="H6905" s="69" t="str">
        <f>VLOOKUP(E6905,Customer[],4,FALSE)</f>
        <v xml:space="preserve">Shwepyithar </v>
      </c>
      <c r="I6905" s="48" t="s">
        <v>25</v>
      </c>
      <c r="J6905" s="82" t="str">
        <f>VLOOKUP(I6905,PGStock[],2,FALSE)</f>
        <v>Columbus Super Red Smooth 350 Ml</v>
      </c>
      <c r="K6905" s="71">
        <f>VLOOKUP(I6905,PGStock[],3,FALSE)</f>
        <v>0.35</v>
      </c>
      <c r="L6905" s="47">
        <v>2</v>
      </c>
      <c r="M6905" s="47">
        <f>VLOOKUP(I6905,PGStock[],6,FALSE)</f>
        <v>150</v>
      </c>
      <c r="N6905" s="47">
        <f>+PGSales!$L6905*PGSales!$M6905</f>
        <v>300</v>
      </c>
    </row>
    <row r="6906" spans="1:14" hidden="1" x14ac:dyDescent="0.25">
      <c r="A6906" s="77">
        <f t="shared" si="650"/>
        <v>2025</v>
      </c>
      <c r="B6906" s="77">
        <f t="shared" si="651"/>
        <v>5</v>
      </c>
      <c r="C6906" s="73">
        <v>45797</v>
      </c>
      <c r="D6906" s="79" t="s">
        <v>56</v>
      </c>
      <c r="E6906" s="80" t="s">
        <v>268</v>
      </c>
      <c r="F6906" s="81" t="str">
        <f>VLOOKUP(E6906,Customer[],2,FALSE)</f>
        <v>Kaung Thant</v>
      </c>
      <c r="G6906" s="69" t="str">
        <f>VLOOKUP(E6906,Customer[],3,FALSE)</f>
        <v>ThanDin Zay Rd</v>
      </c>
      <c r="H6906" s="69" t="str">
        <f>VLOOKUP(E6906,Customer[],4,FALSE)</f>
        <v xml:space="preserve">Shwepyithar </v>
      </c>
      <c r="I6906" s="48" t="s">
        <v>20</v>
      </c>
      <c r="J6906" s="82" t="str">
        <f>VLOOKUP(I6906,PGStock[],2,FALSE)</f>
        <v>Formula Rum 700ml</v>
      </c>
      <c r="K6906" s="71">
        <f>VLOOKUP(I6906,PGStock[],3,FALSE)</f>
        <v>0.7</v>
      </c>
      <c r="L6906" s="47">
        <v>1</v>
      </c>
      <c r="M6906" s="47">
        <f>VLOOKUP(I6906,PGStock[],6,FALSE)</f>
        <v>200</v>
      </c>
      <c r="N6906" s="47">
        <f>+PGSales!$L6906*PGSales!$M6906</f>
        <v>200</v>
      </c>
    </row>
    <row r="6907" spans="1:14" hidden="1" x14ac:dyDescent="0.25">
      <c r="A6907" s="77">
        <f t="shared" ref="A6907:A6917" si="652">YEAR(C6907)</f>
        <v>2025</v>
      </c>
      <c r="B6907" s="77">
        <f t="shared" ref="B6907:B6917" si="653">MONTH(C6907)</f>
        <v>5</v>
      </c>
      <c r="C6907" s="73">
        <v>45797</v>
      </c>
      <c r="D6907" s="79" t="s">
        <v>56</v>
      </c>
      <c r="E6907" s="80" t="s">
        <v>268</v>
      </c>
      <c r="F6907" s="81" t="str">
        <f>VLOOKUP(E6907,Customer[],2,FALSE)</f>
        <v>Kaung Thant</v>
      </c>
      <c r="G6907" s="69" t="str">
        <f>VLOOKUP(E6907,Customer[],3,FALSE)</f>
        <v>ThanDin Zay Rd</v>
      </c>
      <c r="H6907" s="69" t="str">
        <f>VLOOKUP(E6907,Customer[],4,FALSE)</f>
        <v xml:space="preserve">Shwepyithar </v>
      </c>
      <c r="I6907" s="48" t="s">
        <v>18</v>
      </c>
      <c r="J6907" s="82" t="str">
        <f>VLOOKUP(I6907,PGStock[],2,FALSE)</f>
        <v>Formula Rum 350ml</v>
      </c>
      <c r="K6907" s="71">
        <f>VLOOKUP(I6907,PGStock[],3,FALSE)</f>
        <v>0.35</v>
      </c>
      <c r="L6907" s="47">
        <v>5</v>
      </c>
      <c r="M6907" s="47">
        <f>VLOOKUP(I6907,PGStock[],6,FALSE)</f>
        <v>150</v>
      </c>
      <c r="N6907" s="47">
        <f>+PGSales!$L6907*PGSales!$M6907</f>
        <v>750</v>
      </c>
    </row>
    <row r="6908" spans="1:14" hidden="1" x14ac:dyDescent="0.25">
      <c r="A6908" s="77">
        <f t="shared" si="652"/>
        <v>2025</v>
      </c>
      <c r="B6908" s="77">
        <f t="shared" si="653"/>
        <v>5</v>
      </c>
      <c r="C6908" s="73">
        <v>45797</v>
      </c>
      <c r="D6908" s="79" t="s">
        <v>60</v>
      </c>
      <c r="E6908" s="80" t="s">
        <v>246</v>
      </c>
      <c r="F6908" s="81" t="str">
        <f>VLOOKUP(E6908,Customer[],2,FALSE)</f>
        <v>Zaw Hein Kaber</v>
      </c>
      <c r="G6908" s="69" t="str">
        <f>VLOOKUP(E6908,Customer[],3,FALSE)</f>
        <v>ThanDin Zay Rd</v>
      </c>
      <c r="H6908" s="69" t="str">
        <f>VLOOKUP(E6908,Customer[],4,FALSE)</f>
        <v xml:space="preserve">Shwepyithar </v>
      </c>
      <c r="I6908" s="48" t="s">
        <v>25</v>
      </c>
      <c r="J6908" s="82" t="str">
        <f>VLOOKUP(I6908,PGStock[],2,FALSE)</f>
        <v>Columbus Super Red Smooth 350 Ml</v>
      </c>
      <c r="K6908" s="71">
        <f>VLOOKUP(I6908,PGStock[],3,FALSE)</f>
        <v>0.35</v>
      </c>
      <c r="L6908" s="47">
        <v>9</v>
      </c>
      <c r="M6908" s="47">
        <f>VLOOKUP(I6908,PGStock[],6,FALSE)</f>
        <v>150</v>
      </c>
      <c r="N6908" s="47">
        <f>+PGSales!$L6908*PGSales!$M6908</f>
        <v>1350</v>
      </c>
    </row>
    <row r="6909" spans="1:14" hidden="1" x14ac:dyDescent="0.25">
      <c r="A6909" s="77">
        <f t="shared" si="652"/>
        <v>2025</v>
      </c>
      <c r="B6909" s="77">
        <f t="shared" si="653"/>
        <v>5</v>
      </c>
      <c r="C6909" s="73">
        <v>45797</v>
      </c>
      <c r="D6909" s="79" t="s">
        <v>60</v>
      </c>
      <c r="E6909" s="80" t="s">
        <v>246</v>
      </c>
      <c r="F6909" s="81" t="str">
        <f>VLOOKUP(E6909,Customer[],2,FALSE)</f>
        <v>Zaw Hein Kaber</v>
      </c>
      <c r="G6909" s="69" t="str">
        <f>VLOOKUP(E6909,Customer[],3,FALSE)</f>
        <v>ThanDin Zay Rd</v>
      </c>
      <c r="H6909" s="69" t="str">
        <f>VLOOKUP(E6909,Customer[],4,FALSE)</f>
        <v xml:space="preserve">Shwepyithar </v>
      </c>
      <c r="I6909" s="48" t="s">
        <v>18</v>
      </c>
      <c r="J6909" s="82" t="str">
        <f>VLOOKUP(I6909,PGStock[],2,FALSE)</f>
        <v>Formula Rum 350ml</v>
      </c>
      <c r="K6909" s="71">
        <f>VLOOKUP(I6909,PGStock[],3,FALSE)</f>
        <v>0.35</v>
      </c>
      <c r="L6909" s="47">
        <v>12</v>
      </c>
      <c r="M6909" s="47">
        <f>VLOOKUP(I6909,PGStock[],6,FALSE)</f>
        <v>150</v>
      </c>
      <c r="N6909" s="47">
        <f>+PGSales!$L6909*PGSales!$M6909</f>
        <v>1800</v>
      </c>
    </row>
    <row r="6910" spans="1:14" hidden="1" x14ac:dyDescent="0.25">
      <c r="A6910" s="77">
        <f t="shared" si="652"/>
        <v>2025</v>
      </c>
      <c r="B6910" s="77">
        <f t="shared" si="653"/>
        <v>5</v>
      </c>
      <c r="C6910" s="73">
        <v>45797</v>
      </c>
      <c r="D6910" s="79" t="s">
        <v>0</v>
      </c>
      <c r="E6910" s="80" t="s">
        <v>245</v>
      </c>
      <c r="F6910" s="81" t="str">
        <f>VLOOKUP(E6910,Customer[],2,FALSE)</f>
        <v>Cheer</v>
      </c>
      <c r="G6910" s="69" t="str">
        <f>VLOOKUP(E6910,Customer[],3,FALSE)</f>
        <v>ThanDin Zay Rd</v>
      </c>
      <c r="H6910" s="69" t="str">
        <f>VLOOKUP(E6910,Customer[],4,FALSE)</f>
        <v xml:space="preserve">Shwepyithar </v>
      </c>
      <c r="I6910" s="48" t="s">
        <v>25</v>
      </c>
      <c r="J6910" s="82" t="str">
        <f>VLOOKUP(I6910,PGStock[],2,FALSE)</f>
        <v>Columbus Super Red Smooth 350 Ml</v>
      </c>
      <c r="K6910" s="71">
        <f>VLOOKUP(I6910,PGStock[],3,FALSE)</f>
        <v>0.35</v>
      </c>
      <c r="L6910" s="47">
        <v>1</v>
      </c>
      <c r="M6910" s="47">
        <f>VLOOKUP(I6910,PGStock[],6,FALSE)</f>
        <v>150</v>
      </c>
      <c r="N6910" s="47">
        <f>+PGSales!$L6910*PGSales!$M6910</f>
        <v>150</v>
      </c>
    </row>
    <row r="6911" spans="1:14" hidden="1" x14ac:dyDescent="0.25">
      <c r="A6911" s="77">
        <f t="shared" si="652"/>
        <v>2025</v>
      </c>
      <c r="B6911" s="77">
        <f t="shared" si="653"/>
        <v>5</v>
      </c>
      <c r="C6911" s="73">
        <v>45797</v>
      </c>
      <c r="D6911" s="79" t="s">
        <v>0</v>
      </c>
      <c r="E6911" s="80" t="s">
        <v>245</v>
      </c>
      <c r="F6911" s="81" t="str">
        <f>VLOOKUP(E6911,Customer[],2,FALSE)</f>
        <v>Cheer</v>
      </c>
      <c r="G6911" s="69" t="str">
        <f>VLOOKUP(E6911,Customer[],3,FALSE)</f>
        <v>ThanDin Zay Rd</v>
      </c>
      <c r="H6911" s="69" t="str">
        <f>VLOOKUP(E6911,Customer[],4,FALSE)</f>
        <v xml:space="preserve">Shwepyithar </v>
      </c>
      <c r="I6911" s="48" t="s">
        <v>18</v>
      </c>
      <c r="J6911" s="82" t="str">
        <f>VLOOKUP(I6911,PGStock[],2,FALSE)</f>
        <v>Formula Rum 350ml</v>
      </c>
      <c r="K6911" s="71">
        <f>VLOOKUP(I6911,PGStock[],3,FALSE)</f>
        <v>0.35</v>
      </c>
      <c r="L6911" s="47">
        <v>5</v>
      </c>
      <c r="M6911" s="47">
        <f>VLOOKUP(I6911,PGStock[],6,FALSE)</f>
        <v>150</v>
      </c>
      <c r="N6911" s="47">
        <f>+PGSales!$L6911*PGSales!$M6911</f>
        <v>750</v>
      </c>
    </row>
    <row r="6912" spans="1:14" hidden="1" x14ac:dyDescent="0.25">
      <c r="A6912" s="77">
        <f t="shared" si="652"/>
        <v>2025</v>
      </c>
      <c r="B6912" s="77">
        <f t="shared" si="653"/>
        <v>5</v>
      </c>
      <c r="C6912" s="73">
        <v>45797</v>
      </c>
      <c r="D6912" s="79" t="s">
        <v>768</v>
      </c>
      <c r="E6912" s="80" t="s">
        <v>229</v>
      </c>
      <c r="F6912" s="81" t="str">
        <f>VLOOKUP(E6912,Customer[],2,FALSE)</f>
        <v>KMG</v>
      </c>
      <c r="G6912" s="69" t="str">
        <f>VLOOKUP(E6912,Customer[],3,FALSE)</f>
        <v>Min Yea Kyawswar Rd</v>
      </c>
      <c r="H6912" s="69" t="str">
        <f>VLOOKUP(E6912,Customer[],4,FALSE)</f>
        <v xml:space="preserve">Shwepyithar </v>
      </c>
      <c r="I6912" s="48" t="s">
        <v>25</v>
      </c>
      <c r="J6912" s="82" t="str">
        <f>VLOOKUP(I6912,PGStock[],2,FALSE)</f>
        <v>Columbus Super Red Smooth 350 Ml</v>
      </c>
      <c r="K6912" s="71">
        <f>VLOOKUP(I6912,PGStock[],3,FALSE)</f>
        <v>0.35</v>
      </c>
      <c r="L6912" s="47">
        <v>1</v>
      </c>
      <c r="M6912" s="47">
        <f>VLOOKUP(I6912,PGStock[],6,FALSE)</f>
        <v>150</v>
      </c>
      <c r="N6912" s="47">
        <f>+PGSales!$L6912*PGSales!$M6912</f>
        <v>150</v>
      </c>
    </row>
    <row r="6913" spans="1:14" hidden="1" x14ac:dyDescent="0.25">
      <c r="A6913" s="77">
        <f t="shared" si="652"/>
        <v>2025</v>
      </c>
      <c r="B6913" s="77">
        <f t="shared" si="653"/>
        <v>5</v>
      </c>
      <c r="C6913" s="73">
        <v>45797</v>
      </c>
      <c r="D6913" s="79" t="s">
        <v>768</v>
      </c>
      <c r="E6913" s="80" t="s">
        <v>229</v>
      </c>
      <c r="F6913" s="81" t="str">
        <f>VLOOKUP(E6913,Customer[],2,FALSE)</f>
        <v>KMG</v>
      </c>
      <c r="G6913" s="69" t="str">
        <f>VLOOKUP(E6913,Customer[],3,FALSE)</f>
        <v>Min Yea Kyawswar Rd</v>
      </c>
      <c r="H6913" s="69" t="str">
        <f>VLOOKUP(E6913,Customer[],4,FALSE)</f>
        <v xml:space="preserve">Shwepyithar </v>
      </c>
      <c r="I6913" s="48" t="s">
        <v>18</v>
      </c>
      <c r="J6913" s="82" t="str">
        <f>VLOOKUP(I6913,PGStock[],2,FALSE)</f>
        <v>Formula Rum 350ml</v>
      </c>
      <c r="K6913" s="71">
        <f>VLOOKUP(I6913,PGStock[],3,FALSE)</f>
        <v>0.35</v>
      </c>
      <c r="L6913" s="47">
        <v>3</v>
      </c>
      <c r="M6913" s="47">
        <f>VLOOKUP(I6913,PGStock[],6,FALSE)</f>
        <v>150</v>
      </c>
      <c r="N6913" s="47">
        <f>+PGSales!$L6913*PGSales!$M6913</f>
        <v>450</v>
      </c>
    </row>
    <row r="6914" spans="1:14" hidden="1" x14ac:dyDescent="0.25">
      <c r="A6914" s="77">
        <f t="shared" si="652"/>
        <v>2025</v>
      </c>
      <c r="B6914" s="77">
        <f t="shared" si="653"/>
        <v>5</v>
      </c>
      <c r="C6914" s="73">
        <v>45797</v>
      </c>
      <c r="D6914" s="79" t="s">
        <v>66</v>
      </c>
      <c r="E6914" s="80" t="s">
        <v>321</v>
      </c>
      <c r="F6914" s="81" t="str">
        <f>VLOOKUP(E6914,Customer[],2,FALSE)</f>
        <v>Sein Si Tun</v>
      </c>
      <c r="G6914" s="69" t="str">
        <f>VLOOKUP(E6914,Customer[],3,FALSE)</f>
        <v>Yazar Deright Rd</v>
      </c>
      <c r="H6914" s="69" t="str">
        <f>VLOOKUP(E6914,Customer[],4,FALSE)</f>
        <v>S Paukkan N/Oakkala</v>
      </c>
      <c r="I6914" s="48" t="s">
        <v>25</v>
      </c>
      <c r="J6914" s="82" t="str">
        <f>VLOOKUP(I6914,PGStock[],2,FALSE)</f>
        <v>Columbus Super Red Smooth 350 Ml</v>
      </c>
      <c r="K6914" s="71">
        <f>VLOOKUP(I6914,PGStock[],3,FALSE)</f>
        <v>0.35</v>
      </c>
      <c r="L6914" s="47">
        <v>1</v>
      </c>
      <c r="M6914" s="47">
        <f>VLOOKUP(I6914,PGStock[],6,FALSE)</f>
        <v>150</v>
      </c>
      <c r="N6914" s="47">
        <f>+PGSales!$L6914*PGSales!$M6914</f>
        <v>150</v>
      </c>
    </row>
    <row r="6915" spans="1:14" hidden="1" x14ac:dyDescent="0.25">
      <c r="A6915" s="77">
        <f t="shared" si="652"/>
        <v>2025</v>
      </c>
      <c r="B6915" s="77">
        <f t="shared" si="653"/>
        <v>5</v>
      </c>
      <c r="C6915" s="73">
        <v>45797</v>
      </c>
      <c r="D6915" s="79" t="s">
        <v>66</v>
      </c>
      <c r="E6915" s="80" t="s">
        <v>321</v>
      </c>
      <c r="F6915" s="81" t="str">
        <f>VLOOKUP(E6915,Customer[],2,FALSE)</f>
        <v>Sein Si Tun</v>
      </c>
      <c r="G6915" s="69" t="str">
        <f>VLOOKUP(E6915,Customer[],3,FALSE)</f>
        <v>Yazar Deright Rd</v>
      </c>
      <c r="H6915" s="69" t="str">
        <f>VLOOKUP(E6915,Customer[],4,FALSE)</f>
        <v>S Paukkan N/Oakkala</v>
      </c>
      <c r="I6915" s="48" t="s">
        <v>18</v>
      </c>
      <c r="J6915" s="82" t="str">
        <f>VLOOKUP(I6915,PGStock[],2,FALSE)</f>
        <v>Formula Rum 350ml</v>
      </c>
      <c r="K6915" s="71">
        <f>VLOOKUP(I6915,PGStock[],3,FALSE)</f>
        <v>0.35</v>
      </c>
      <c r="L6915" s="47">
        <v>1</v>
      </c>
      <c r="M6915" s="47">
        <f>VLOOKUP(I6915,PGStock[],6,FALSE)</f>
        <v>150</v>
      </c>
      <c r="N6915" s="47">
        <f>+PGSales!$L6915*PGSales!$M6915</f>
        <v>150</v>
      </c>
    </row>
    <row r="6916" spans="1:14" hidden="1" x14ac:dyDescent="0.25">
      <c r="A6916" s="77">
        <f t="shared" si="652"/>
        <v>2025</v>
      </c>
      <c r="B6916" s="77">
        <f t="shared" si="653"/>
        <v>5</v>
      </c>
      <c r="C6916" s="73">
        <v>45797</v>
      </c>
      <c r="D6916" s="79" t="s">
        <v>109</v>
      </c>
      <c r="E6916" s="80" t="s">
        <v>766</v>
      </c>
      <c r="F6916" s="81" t="str">
        <f>VLOOKUP(E6916,Customer[],2,FALSE)</f>
        <v>Linn Young</v>
      </c>
      <c r="G6916" s="69" t="str">
        <f>VLOOKUP(E6916,Customer[],3,FALSE)</f>
        <v>12 Zay Rd</v>
      </c>
      <c r="H6916" s="69" t="str">
        <f>VLOOKUP(E6916,Customer[],4,FALSE)</f>
        <v>S Paukkan N/Oakkala</v>
      </c>
      <c r="I6916" s="48" t="s">
        <v>25</v>
      </c>
      <c r="J6916" s="82" t="str">
        <f>VLOOKUP(I6916,PGStock[],2,FALSE)</f>
        <v>Columbus Super Red Smooth 350 Ml</v>
      </c>
      <c r="K6916" s="71">
        <f>VLOOKUP(I6916,PGStock[],3,FALSE)</f>
        <v>0.35</v>
      </c>
      <c r="L6916" s="47">
        <v>5</v>
      </c>
      <c r="M6916" s="47">
        <f>VLOOKUP(I6916,PGStock[],6,FALSE)</f>
        <v>150</v>
      </c>
      <c r="N6916" s="47">
        <f>+PGSales!$L6916*PGSales!$M6916</f>
        <v>750</v>
      </c>
    </row>
    <row r="6917" spans="1:14" hidden="1" x14ac:dyDescent="0.25">
      <c r="A6917" s="77">
        <f t="shared" si="652"/>
        <v>2025</v>
      </c>
      <c r="B6917" s="77">
        <f t="shared" si="653"/>
        <v>5</v>
      </c>
      <c r="C6917" s="73">
        <v>45797</v>
      </c>
      <c r="D6917" s="79" t="s">
        <v>365</v>
      </c>
      <c r="E6917" s="80" t="s">
        <v>775</v>
      </c>
      <c r="F6917" s="81" t="str">
        <f>VLOOKUP(E6917,Customer[],2,FALSE)</f>
        <v>Ma Naw Myae</v>
      </c>
      <c r="G6917" s="69" t="str">
        <f>VLOOKUP(E6917,Customer[],3,FALSE)</f>
        <v>12 Zay Rd</v>
      </c>
      <c r="H6917" s="69" t="str">
        <f>VLOOKUP(E6917,Customer[],4,FALSE)</f>
        <v>S Paukkan N/Oakkala</v>
      </c>
      <c r="I6917" s="48" t="s">
        <v>25</v>
      </c>
      <c r="J6917" s="82" t="str">
        <f>VLOOKUP(I6917,PGStock[],2,FALSE)</f>
        <v>Columbus Super Red Smooth 350 Ml</v>
      </c>
      <c r="K6917" s="71">
        <f>VLOOKUP(I6917,PGStock[],3,FALSE)</f>
        <v>0.35</v>
      </c>
      <c r="L6917" s="47">
        <v>2</v>
      </c>
      <c r="M6917" s="47">
        <f>VLOOKUP(I6917,PGStock[],6,FALSE)</f>
        <v>150</v>
      </c>
      <c r="N6917" s="47">
        <f>+PGSales!$L6917*PGSales!$M6917</f>
        <v>300</v>
      </c>
    </row>
    <row r="6918" spans="1:14" hidden="1" x14ac:dyDescent="0.25">
      <c r="A6918" s="77">
        <f t="shared" ref="A6918:A6928" si="654">YEAR(C6918)</f>
        <v>2025</v>
      </c>
      <c r="B6918" s="77">
        <f t="shared" ref="B6918:B6928" si="655">MONTH(C6918)</f>
        <v>5</v>
      </c>
      <c r="C6918" s="73">
        <v>45797</v>
      </c>
      <c r="D6918" s="79" t="s">
        <v>365</v>
      </c>
      <c r="E6918" s="80" t="s">
        <v>775</v>
      </c>
      <c r="F6918" s="81" t="str">
        <f>VLOOKUP(E6918,Customer[],2,FALSE)</f>
        <v>Ma Naw Myae</v>
      </c>
      <c r="G6918" s="69" t="str">
        <f>VLOOKUP(E6918,Customer[],3,FALSE)</f>
        <v>12 Zay Rd</v>
      </c>
      <c r="H6918" s="69" t="str">
        <f>VLOOKUP(E6918,Customer[],4,FALSE)</f>
        <v>S Paukkan N/Oakkala</v>
      </c>
      <c r="I6918" s="48" t="s">
        <v>20</v>
      </c>
      <c r="J6918" s="82" t="str">
        <f>VLOOKUP(I6918,PGStock[],2,FALSE)</f>
        <v>Formula Rum 700ml</v>
      </c>
      <c r="K6918" s="71">
        <f>VLOOKUP(I6918,PGStock[],3,FALSE)</f>
        <v>0.7</v>
      </c>
      <c r="L6918" s="47">
        <v>1</v>
      </c>
      <c r="M6918" s="47">
        <f>VLOOKUP(I6918,PGStock[],6,FALSE)</f>
        <v>200</v>
      </c>
      <c r="N6918" s="47">
        <f>+PGSales!$L6918*PGSales!$M6918</f>
        <v>200</v>
      </c>
    </row>
    <row r="6919" spans="1:14" hidden="1" x14ac:dyDescent="0.25">
      <c r="A6919" s="77">
        <f t="shared" si="654"/>
        <v>2025</v>
      </c>
      <c r="B6919" s="77">
        <f t="shared" si="655"/>
        <v>5</v>
      </c>
      <c r="C6919" s="73">
        <v>45797</v>
      </c>
      <c r="D6919" s="79" t="s">
        <v>62</v>
      </c>
      <c r="E6919" s="80" t="s">
        <v>322</v>
      </c>
      <c r="F6919" s="81" t="str">
        <f>VLOOKUP(E6919,Customer[],2,FALSE)</f>
        <v>Kyaw</v>
      </c>
      <c r="G6919" s="69" t="str">
        <f>VLOOKUP(E6919,Customer[],3,FALSE)</f>
        <v>Bagan Rd</v>
      </c>
      <c r="H6919" s="69" t="str">
        <f>VLOOKUP(E6919,Customer[],4,FALSE)</f>
        <v>S Paukkan N/Oakkala</v>
      </c>
      <c r="I6919" s="48" t="s">
        <v>27</v>
      </c>
      <c r="J6919" s="82" t="str">
        <f>VLOOKUP(I6919,PGStock[],2,FALSE)</f>
        <v>Columbus Super Red Smooth 700 Ml</v>
      </c>
      <c r="K6919" s="71">
        <f>VLOOKUP(I6919,PGStock[],3,FALSE)</f>
        <v>0.7</v>
      </c>
      <c r="L6919" s="47">
        <v>1</v>
      </c>
      <c r="M6919" s="47">
        <f>VLOOKUP(I6919,PGStock[],6,FALSE)</f>
        <v>200</v>
      </c>
      <c r="N6919" s="47">
        <f>+PGSales!$L6919*PGSales!$M6919</f>
        <v>200</v>
      </c>
    </row>
    <row r="6920" spans="1:14" hidden="1" x14ac:dyDescent="0.25">
      <c r="A6920" s="77">
        <f t="shared" si="654"/>
        <v>2025</v>
      </c>
      <c r="B6920" s="77">
        <f t="shared" si="655"/>
        <v>5</v>
      </c>
      <c r="C6920" s="73">
        <v>45797</v>
      </c>
      <c r="D6920" s="79" t="s">
        <v>62</v>
      </c>
      <c r="E6920" s="80" t="s">
        <v>322</v>
      </c>
      <c r="F6920" s="81" t="str">
        <f>VLOOKUP(E6920,Customer[],2,FALSE)</f>
        <v>Kyaw</v>
      </c>
      <c r="G6920" s="69" t="str">
        <f>VLOOKUP(E6920,Customer[],3,FALSE)</f>
        <v>Bagan Rd</v>
      </c>
      <c r="H6920" s="69" t="str">
        <f>VLOOKUP(E6920,Customer[],4,FALSE)</f>
        <v>S Paukkan N/Oakkala</v>
      </c>
      <c r="I6920" s="48" t="s">
        <v>25</v>
      </c>
      <c r="J6920" s="82" t="str">
        <f>VLOOKUP(I6920,PGStock[],2,FALSE)</f>
        <v>Columbus Super Red Smooth 350 Ml</v>
      </c>
      <c r="K6920" s="71">
        <f>VLOOKUP(I6920,PGStock[],3,FALSE)</f>
        <v>0.35</v>
      </c>
      <c r="L6920" s="47">
        <v>10</v>
      </c>
      <c r="M6920" s="47">
        <f>VLOOKUP(I6920,PGStock[],6,FALSE)</f>
        <v>150</v>
      </c>
      <c r="N6920" s="47">
        <f>+PGSales!$L6920*PGSales!$M6920</f>
        <v>1500</v>
      </c>
    </row>
    <row r="6921" spans="1:14" hidden="1" x14ac:dyDescent="0.25">
      <c r="A6921" s="77">
        <f t="shared" si="654"/>
        <v>2025</v>
      </c>
      <c r="B6921" s="77">
        <f t="shared" si="655"/>
        <v>5</v>
      </c>
      <c r="C6921" s="73">
        <v>45797</v>
      </c>
      <c r="D6921" s="79" t="s">
        <v>62</v>
      </c>
      <c r="E6921" s="80" t="s">
        <v>322</v>
      </c>
      <c r="F6921" s="81" t="str">
        <f>VLOOKUP(E6921,Customer[],2,FALSE)</f>
        <v>Kyaw</v>
      </c>
      <c r="G6921" s="69" t="str">
        <f>VLOOKUP(E6921,Customer[],3,FALSE)</f>
        <v>Bagan Rd</v>
      </c>
      <c r="H6921" s="69" t="str">
        <f>VLOOKUP(E6921,Customer[],4,FALSE)</f>
        <v>S Paukkan N/Oakkala</v>
      </c>
      <c r="I6921" s="48" t="s">
        <v>20</v>
      </c>
      <c r="J6921" s="82" t="str">
        <f>VLOOKUP(I6921,PGStock[],2,FALSE)</f>
        <v>Formula Rum 700ml</v>
      </c>
      <c r="K6921" s="71">
        <f>VLOOKUP(I6921,PGStock[],3,FALSE)</f>
        <v>0.7</v>
      </c>
      <c r="L6921" s="47">
        <v>1</v>
      </c>
      <c r="M6921" s="47">
        <f>VLOOKUP(I6921,PGStock[],6,FALSE)</f>
        <v>200</v>
      </c>
      <c r="N6921" s="47">
        <f>+PGSales!$L6921*PGSales!$M6921</f>
        <v>200</v>
      </c>
    </row>
    <row r="6922" spans="1:14" hidden="1" x14ac:dyDescent="0.25">
      <c r="A6922" s="77">
        <f t="shared" si="654"/>
        <v>2025</v>
      </c>
      <c r="B6922" s="77">
        <f t="shared" si="655"/>
        <v>5</v>
      </c>
      <c r="C6922" s="73">
        <v>45797</v>
      </c>
      <c r="D6922" s="79" t="s">
        <v>62</v>
      </c>
      <c r="E6922" s="80" t="s">
        <v>322</v>
      </c>
      <c r="F6922" s="81" t="str">
        <f>VLOOKUP(E6922,Customer[],2,FALSE)</f>
        <v>Kyaw</v>
      </c>
      <c r="G6922" s="69" t="str">
        <f>VLOOKUP(E6922,Customer[],3,FALSE)</f>
        <v>Bagan Rd</v>
      </c>
      <c r="H6922" s="69" t="str">
        <f>VLOOKUP(E6922,Customer[],4,FALSE)</f>
        <v>S Paukkan N/Oakkala</v>
      </c>
      <c r="I6922" s="48" t="s">
        <v>18</v>
      </c>
      <c r="J6922" s="82" t="str">
        <f>VLOOKUP(I6922,PGStock[],2,FALSE)</f>
        <v>Formula Rum 350ml</v>
      </c>
      <c r="K6922" s="71">
        <f>VLOOKUP(I6922,PGStock[],3,FALSE)</f>
        <v>0.35</v>
      </c>
      <c r="L6922" s="47">
        <v>5</v>
      </c>
      <c r="M6922" s="47">
        <f>VLOOKUP(I6922,PGStock[],6,FALSE)</f>
        <v>150</v>
      </c>
      <c r="N6922" s="47">
        <f>+PGSales!$L6922*PGSales!$M6922</f>
        <v>750</v>
      </c>
    </row>
    <row r="6923" spans="1:14" hidden="1" x14ac:dyDescent="0.25">
      <c r="A6923" s="77">
        <f t="shared" si="654"/>
        <v>2025</v>
      </c>
      <c r="B6923" s="77">
        <f t="shared" si="655"/>
        <v>5</v>
      </c>
      <c r="C6923" s="73">
        <v>45797</v>
      </c>
      <c r="D6923" s="79" t="s">
        <v>187</v>
      </c>
      <c r="E6923" s="80" t="s">
        <v>700</v>
      </c>
      <c r="F6923" s="81" t="str">
        <f>VLOOKUP(E6923,Customer[],2,FALSE)</f>
        <v>Myo Gyi</v>
      </c>
      <c r="G6923" s="69" t="str">
        <f>VLOOKUP(E6923,Customer[],3,FALSE)</f>
        <v>S Paukkan Rd</v>
      </c>
      <c r="H6923" s="69" t="str">
        <f>VLOOKUP(E6923,Customer[],4,FALSE)</f>
        <v>S Paukkan N/Oakkala</v>
      </c>
      <c r="I6923" s="48" t="s">
        <v>25</v>
      </c>
      <c r="J6923" s="82" t="str">
        <f>VLOOKUP(I6923,PGStock[],2,FALSE)</f>
        <v>Columbus Super Red Smooth 350 Ml</v>
      </c>
      <c r="K6923" s="71">
        <f>VLOOKUP(I6923,PGStock[],3,FALSE)</f>
        <v>0.35</v>
      </c>
      <c r="L6923" s="47">
        <v>2</v>
      </c>
      <c r="M6923" s="47">
        <f>VLOOKUP(I6923,PGStock[],6,FALSE)</f>
        <v>150</v>
      </c>
      <c r="N6923" s="47">
        <f>+PGSales!$L6923*PGSales!$M6923</f>
        <v>300</v>
      </c>
    </row>
    <row r="6924" spans="1:14" hidden="1" x14ac:dyDescent="0.25">
      <c r="A6924" s="77">
        <f t="shared" si="654"/>
        <v>2025</v>
      </c>
      <c r="B6924" s="77">
        <f t="shared" si="655"/>
        <v>5</v>
      </c>
      <c r="C6924" s="73">
        <v>45797</v>
      </c>
      <c r="D6924" s="79" t="s">
        <v>58</v>
      </c>
      <c r="E6924" s="80" t="s">
        <v>696</v>
      </c>
      <c r="F6924" s="81" t="str">
        <f>VLOOKUP(E6924,Customer[],2,FALSE)</f>
        <v>Moe Htety</v>
      </c>
      <c r="G6924" s="69" t="str">
        <f>VLOOKUP(E6924,Customer[],3,FALSE)</f>
        <v>S Paukkan Rd</v>
      </c>
      <c r="H6924" s="69" t="str">
        <f>VLOOKUP(E6924,Customer[],4,FALSE)</f>
        <v>S Paukkan N/Oakkala</v>
      </c>
      <c r="I6924" s="48" t="s">
        <v>25</v>
      </c>
      <c r="J6924" s="82" t="str">
        <f>VLOOKUP(I6924,PGStock[],2,FALSE)</f>
        <v>Columbus Super Red Smooth 350 Ml</v>
      </c>
      <c r="K6924" s="71">
        <f>VLOOKUP(I6924,PGStock[],3,FALSE)</f>
        <v>0.35</v>
      </c>
      <c r="L6924" s="47">
        <v>8</v>
      </c>
      <c r="M6924" s="47">
        <f>VLOOKUP(I6924,PGStock[],6,FALSE)</f>
        <v>150</v>
      </c>
      <c r="N6924" s="47">
        <f>+PGSales!$L6924*PGSales!$M6924</f>
        <v>1200</v>
      </c>
    </row>
    <row r="6925" spans="1:14" hidden="1" x14ac:dyDescent="0.25">
      <c r="A6925" s="77">
        <f t="shared" si="654"/>
        <v>2025</v>
      </c>
      <c r="B6925" s="77">
        <f t="shared" si="655"/>
        <v>5</v>
      </c>
      <c r="C6925" s="73">
        <v>45797</v>
      </c>
      <c r="D6925" s="79" t="s">
        <v>58</v>
      </c>
      <c r="E6925" s="80" t="s">
        <v>696</v>
      </c>
      <c r="F6925" s="81" t="str">
        <f>VLOOKUP(E6925,Customer[],2,FALSE)</f>
        <v>Moe Htety</v>
      </c>
      <c r="G6925" s="69" t="str">
        <f>VLOOKUP(E6925,Customer[],3,FALSE)</f>
        <v>S Paukkan Rd</v>
      </c>
      <c r="H6925" s="69" t="str">
        <f>VLOOKUP(E6925,Customer[],4,FALSE)</f>
        <v>S Paukkan N/Oakkala</v>
      </c>
      <c r="I6925" s="48" t="s">
        <v>18</v>
      </c>
      <c r="J6925" s="82" t="str">
        <f>VLOOKUP(I6925,PGStock[],2,FALSE)</f>
        <v>Formula Rum 350ml</v>
      </c>
      <c r="K6925" s="71">
        <f>VLOOKUP(I6925,PGStock[],3,FALSE)</f>
        <v>0.35</v>
      </c>
      <c r="L6925" s="47">
        <v>5</v>
      </c>
      <c r="M6925" s="47">
        <f>VLOOKUP(I6925,PGStock[],6,FALSE)</f>
        <v>150</v>
      </c>
      <c r="N6925" s="47">
        <f>+PGSales!$L6925*PGSales!$M6925</f>
        <v>750</v>
      </c>
    </row>
    <row r="6926" spans="1:14" hidden="1" x14ac:dyDescent="0.25">
      <c r="A6926" s="77">
        <f t="shared" si="654"/>
        <v>2025</v>
      </c>
      <c r="B6926" s="77">
        <f t="shared" si="655"/>
        <v>5</v>
      </c>
      <c r="C6926" s="73">
        <v>45797</v>
      </c>
      <c r="D6926" s="79" t="s">
        <v>115</v>
      </c>
      <c r="E6926" s="80" t="s">
        <v>319</v>
      </c>
      <c r="F6926" s="81" t="str">
        <f>VLOOKUP(E6926,Customer[],2,FALSE)</f>
        <v>Htet Lwin</v>
      </c>
      <c r="G6926" s="69" t="str">
        <f>VLOOKUP(E6926,Customer[],3,FALSE)</f>
        <v>Bagan Rd</v>
      </c>
      <c r="H6926" s="69" t="str">
        <f>VLOOKUP(E6926,Customer[],4,FALSE)</f>
        <v>S Paukkan N/Oakkala</v>
      </c>
      <c r="I6926" s="48" t="s">
        <v>25</v>
      </c>
      <c r="J6926" s="82" t="str">
        <f>VLOOKUP(I6926,PGStock[],2,FALSE)</f>
        <v>Columbus Super Red Smooth 350 Ml</v>
      </c>
      <c r="K6926" s="71">
        <f>VLOOKUP(I6926,PGStock[],3,FALSE)</f>
        <v>0.35</v>
      </c>
      <c r="L6926" s="47">
        <v>2</v>
      </c>
      <c r="M6926" s="47">
        <f>VLOOKUP(I6926,PGStock[],6,FALSE)</f>
        <v>150</v>
      </c>
      <c r="N6926" s="47">
        <f>+PGSales!$L6926*PGSales!$M6926</f>
        <v>300</v>
      </c>
    </row>
    <row r="6927" spans="1:14" hidden="1" x14ac:dyDescent="0.25">
      <c r="A6927" s="77">
        <f t="shared" si="654"/>
        <v>2025</v>
      </c>
      <c r="B6927" s="77">
        <f t="shared" si="655"/>
        <v>5</v>
      </c>
      <c r="C6927" s="73">
        <v>45797</v>
      </c>
      <c r="D6927" s="79" t="s">
        <v>115</v>
      </c>
      <c r="E6927" s="80" t="s">
        <v>319</v>
      </c>
      <c r="F6927" s="81" t="str">
        <f>VLOOKUP(E6927,Customer[],2,FALSE)</f>
        <v>Htet Lwin</v>
      </c>
      <c r="G6927" s="69" t="str">
        <f>VLOOKUP(E6927,Customer[],3,FALSE)</f>
        <v>Bagan Rd</v>
      </c>
      <c r="H6927" s="69" t="str">
        <f>VLOOKUP(E6927,Customer[],4,FALSE)</f>
        <v>S Paukkan N/Oakkala</v>
      </c>
      <c r="I6927" s="48" t="s">
        <v>18</v>
      </c>
      <c r="J6927" s="82" t="str">
        <f>VLOOKUP(I6927,PGStock[],2,FALSE)</f>
        <v>Formula Rum 350ml</v>
      </c>
      <c r="K6927" s="71">
        <f>VLOOKUP(I6927,PGStock[],3,FALSE)</f>
        <v>0.35</v>
      </c>
      <c r="L6927" s="47">
        <v>1</v>
      </c>
      <c r="M6927" s="47">
        <f>VLOOKUP(I6927,PGStock[],6,FALSE)</f>
        <v>150</v>
      </c>
      <c r="N6927" s="47">
        <f>+PGSales!$L6927*PGSales!$M6927</f>
        <v>150</v>
      </c>
    </row>
    <row r="6928" spans="1:14" hidden="1" x14ac:dyDescent="0.25">
      <c r="A6928" s="77">
        <f t="shared" si="654"/>
        <v>2025</v>
      </c>
      <c r="B6928" s="77">
        <f t="shared" si="655"/>
        <v>5</v>
      </c>
      <c r="C6928" s="73">
        <v>45798</v>
      </c>
      <c r="D6928" s="79" t="s">
        <v>70</v>
      </c>
      <c r="E6928" s="80" t="s">
        <v>236</v>
      </c>
      <c r="F6928" s="81" t="str">
        <f>VLOOKUP(E6928,Customer[],2,FALSE)</f>
        <v>pyaeSone</v>
      </c>
      <c r="G6928" s="69" t="str">
        <f>VLOOKUP(E6928,Customer[],3,FALSE)</f>
        <v>Htay Auyinn St</v>
      </c>
      <c r="H6928" s="69" t="str">
        <f>VLOOKUP(E6928,Customer[],4,FALSE)</f>
        <v>Hlaing Thar Yar</v>
      </c>
      <c r="I6928" s="48" t="s">
        <v>27</v>
      </c>
      <c r="J6928" s="82" t="str">
        <f>VLOOKUP(I6928,PGStock[],2,FALSE)</f>
        <v>Columbus Super Red Smooth 700 Ml</v>
      </c>
      <c r="K6928" s="71">
        <f>VLOOKUP(I6928,PGStock[],3,FALSE)</f>
        <v>0.7</v>
      </c>
      <c r="L6928" s="47">
        <v>1</v>
      </c>
      <c r="M6928" s="47">
        <f>VLOOKUP(I6928,PGStock[],6,FALSE)</f>
        <v>200</v>
      </c>
      <c r="N6928" s="47">
        <f>+PGSales!$L6928*PGSales!$M6928</f>
        <v>200</v>
      </c>
    </row>
    <row r="6929" spans="1:14" hidden="1" x14ac:dyDescent="0.25">
      <c r="A6929" s="77">
        <f t="shared" ref="A6929:A6939" si="656">YEAR(C6929)</f>
        <v>2025</v>
      </c>
      <c r="B6929" s="77">
        <f t="shared" ref="B6929:B6939" si="657">MONTH(C6929)</f>
        <v>5</v>
      </c>
      <c r="C6929" s="73">
        <v>45798</v>
      </c>
      <c r="D6929" s="79" t="s">
        <v>70</v>
      </c>
      <c r="E6929" s="80" t="s">
        <v>236</v>
      </c>
      <c r="F6929" s="81" t="str">
        <f>VLOOKUP(E6929,Customer[],2,FALSE)</f>
        <v>pyaeSone</v>
      </c>
      <c r="G6929" s="69" t="str">
        <f>VLOOKUP(E6929,Customer[],3,FALSE)</f>
        <v>Htay Auyinn St</v>
      </c>
      <c r="H6929" s="69" t="str">
        <f>VLOOKUP(E6929,Customer[],4,FALSE)</f>
        <v>Hlaing Thar Yar</v>
      </c>
      <c r="I6929" s="48" t="s">
        <v>25</v>
      </c>
      <c r="J6929" s="82" t="str">
        <f>VLOOKUP(I6929,PGStock[],2,FALSE)</f>
        <v>Columbus Super Red Smooth 350 Ml</v>
      </c>
      <c r="K6929" s="71">
        <f>VLOOKUP(I6929,PGStock[],3,FALSE)</f>
        <v>0.35</v>
      </c>
      <c r="L6929" s="47">
        <v>3</v>
      </c>
      <c r="M6929" s="47">
        <f>VLOOKUP(I6929,PGStock[],6,FALSE)</f>
        <v>150</v>
      </c>
      <c r="N6929" s="47">
        <f>+PGSales!$L6929*PGSales!$M6929</f>
        <v>450</v>
      </c>
    </row>
    <row r="6930" spans="1:14" hidden="1" x14ac:dyDescent="0.25">
      <c r="A6930" s="77">
        <f t="shared" si="656"/>
        <v>2025</v>
      </c>
      <c r="B6930" s="77">
        <f t="shared" si="657"/>
        <v>5</v>
      </c>
      <c r="C6930" s="73">
        <v>45798</v>
      </c>
      <c r="D6930" s="79" t="s">
        <v>70</v>
      </c>
      <c r="E6930" s="80" t="s">
        <v>236</v>
      </c>
      <c r="F6930" s="81" t="str">
        <f>VLOOKUP(E6930,Customer[],2,FALSE)</f>
        <v>pyaeSone</v>
      </c>
      <c r="G6930" s="69" t="str">
        <f>VLOOKUP(E6930,Customer[],3,FALSE)</f>
        <v>Htay Auyinn St</v>
      </c>
      <c r="H6930" s="69" t="str">
        <f>VLOOKUP(E6930,Customer[],4,FALSE)</f>
        <v>Hlaing Thar Yar</v>
      </c>
      <c r="I6930" s="48" t="s">
        <v>20</v>
      </c>
      <c r="J6930" s="82" t="str">
        <f>VLOOKUP(I6930,PGStock[],2,FALSE)</f>
        <v>Formula Rum 700ml</v>
      </c>
      <c r="K6930" s="71">
        <f>VLOOKUP(I6930,PGStock[],3,FALSE)</f>
        <v>0.7</v>
      </c>
      <c r="L6930" s="47">
        <v>2</v>
      </c>
      <c r="M6930" s="47">
        <f>VLOOKUP(I6930,PGStock[],6,FALSE)</f>
        <v>200</v>
      </c>
      <c r="N6930" s="47">
        <f>+PGSales!$L6930*PGSales!$M6930</f>
        <v>400</v>
      </c>
    </row>
    <row r="6931" spans="1:14" hidden="1" x14ac:dyDescent="0.25">
      <c r="A6931" s="77">
        <f t="shared" si="656"/>
        <v>2025</v>
      </c>
      <c r="B6931" s="77">
        <f t="shared" si="657"/>
        <v>5</v>
      </c>
      <c r="C6931" s="73">
        <v>45798</v>
      </c>
      <c r="D6931" s="79" t="s">
        <v>70</v>
      </c>
      <c r="E6931" s="80" t="s">
        <v>236</v>
      </c>
      <c r="F6931" s="81" t="str">
        <f>VLOOKUP(E6931,Customer[],2,FALSE)</f>
        <v>pyaeSone</v>
      </c>
      <c r="G6931" s="69" t="str">
        <f>VLOOKUP(E6931,Customer[],3,FALSE)</f>
        <v>Htay Auyinn St</v>
      </c>
      <c r="H6931" s="69" t="str">
        <f>VLOOKUP(E6931,Customer[],4,FALSE)</f>
        <v>Hlaing Thar Yar</v>
      </c>
      <c r="I6931" s="48" t="s">
        <v>18</v>
      </c>
      <c r="J6931" s="82" t="str">
        <f>VLOOKUP(I6931,PGStock[],2,FALSE)</f>
        <v>Formula Rum 350ml</v>
      </c>
      <c r="K6931" s="71">
        <f>VLOOKUP(I6931,PGStock[],3,FALSE)</f>
        <v>0.35</v>
      </c>
      <c r="L6931" s="47">
        <v>5</v>
      </c>
      <c r="M6931" s="47">
        <f>VLOOKUP(I6931,PGStock[],6,FALSE)</f>
        <v>150</v>
      </c>
      <c r="N6931" s="47">
        <f>+PGSales!$L6931*PGSales!$M6931</f>
        <v>750</v>
      </c>
    </row>
    <row r="6932" spans="1:14" hidden="1" x14ac:dyDescent="0.25">
      <c r="A6932" s="77">
        <f t="shared" si="656"/>
        <v>2025</v>
      </c>
      <c r="B6932" s="77">
        <f t="shared" si="657"/>
        <v>5</v>
      </c>
      <c r="C6932" s="73">
        <v>45798</v>
      </c>
      <c r="D6932" s="79" t="s">
        <v>74</v>
      </c>
      <c r="E6932" s="80" t="s">
        <v>234</v>
      </c>
      <c r="F6932" s="81" t="str">
        <f>VLOOKUP(E6932,Customer[],2,FALSE)</f>
        <v>Shwe Eain Si</v>
      </c>
      <c r="G6932" s="69" t="str">
        <f>VLOOKUP(E6932,Customer[],3,FALSE)</f>
        <v>Banyar Dala Rd</v>
      </c>
      <c r="H6932" s="69" t="str">
        <f>VLOOKUP(E6932,Customer[],4,FALSE)</f>
        <v>Hlaing Thar Yar</v>
      </c>
      <c r="I6932" s="48" t="s">
        <v>25</v>
      </c>
      <c r="J6932" s="82" t="str">
        <f>VLOOKUP(I6932,PGStock[],2,FALSE)</f>
        <v>Columbus Super Red Smooth 350 Ml</v>
      </c>
      <c r="K6932" s="71">
        <f>VLOOKUP(I6932,PGStock[],3,FALSE)</f>
        <v>0.35</v>
      </c>
      <c r="L6932" s="47">
        <v>3</v>
      </c>
      <c r="M6932" s="47">
        <f>VLOOKUP(I6932,PGStock[],6,FALSE)</f>
        <v>150</v>
      </c>
      <c r="N6932" s="47">
        <f>+PGSales!$L6932*PGSales!$M6932</f>
        <v>450</v>
      </c>
    </row>
    <row r="6933" spans="1:14" hidden="1" x14ac:dyDescent="0.25">
      <c r="A6933" s="77">
        <f t="shared" si="656"/>
        <v>2025</v>
      </c>
      <c r="B6933" s="77">
        <f t="shared" si="657"/>
        <v>5</v>
      </c>
      <c r="C6933" s="73">
        <v>45798</v>
      </c>
      <c r="D6933" s="79" t="s">
        <v>74</v>
      </c>
      <c r="E6933" s="80" t="s">
        <v>234</v>
      </c>
      <c r="F6933" s="81" t="str">
        <f>VLOOKUP(E6933,Customer[],2,FALSE)</f>
        <v>Shwe Eain Si</v>
      </c>
      <c r="G6933" s="69" t="str">
        <f>VLOOKUP(E6933,Customer[],3,FALSE)</f>
        <v>Banyar Dala Rd</v>
      </c>
      <c r="H6933" s="69" t="str">
        <f>VLOOKUP(E6933,Customer[],4,FALSE)</f>
        <v>Hlaing Thar Yar</v>
      </c>
      <c r="I6933" s="48" t="s">
        <v>18</v>
      </c>
      <c r="J6933" s="82" t="str">
        <f>VLOOKUP(I6933,PGStock[],2,FALSE)</f>
        <v>Formula Rum 350ml</v>
      </c>
      <c r="K6933" s="71">
        <f>VLOOKUP(I6933,PGStock[],3,FALSE)</f>
        <v>0.35</v>
      </c>
      <c r="L6933" s="47">
        <v>2</v>
      </c>
      <c r="M6933" s="47">
        <f>VLOOKUP(I6933,PGStock[],6,FALSE)</f>
        <v>150</v>
      </c>
      <c r="N6933" s="47">
        <f>+PGSales!$L6933*PGSales!$M6933</f>
        <v>300</v>
      </c>
    </row>
    <row r="6934" spans="1:14" hidden="1" x14ac:dyDescent="0.25">
      <c r="A6934" s="77">
        <f t="shared" si="656"/>
        <v>2025</v>
      </c>
      <c r="B6934" s="77">
        <f t="shared" si="657"/>
        <v>5</v>
      </c>
      <c r="C6934" s="73">
        <v>45798</v>
      </c>
      <c r="D6934" s="79" t="s">
        <v>68</v>
      </c>
      <c r="E6934" s="80" t="s">
        <v>244</v>
      </c>
      <c r="F6934" s="81" t="str">
        <f>VLOOKUP(E6934,Customer[],2,FALSE)</f>
        <v>Lucky9</v>
      </c>
      <c r="G6934" s="69" t="str">
        <f>VLOOKUP(E6934,Customer[],3,FALSE)</f>
        <v>Htay Auyinn St</v>
      </c>
      <c r="H6934" s="69" t="str">
        <f>VLOOKUP(E6934,Customer[],4,FALSE)</f>
        <v>Hlaing Thar Yar</v>
      </c>
      <c r="I6934" s="48" t="s">
        <v>18</v>
      </c>
      <c r="J6934" s="82" t="str">
        <f>VLOOKUP(I6934,PGStock[],2,FALSE)</f>
        <v>Formula Rum 350ml</v>
      </c>
      <c r="K6934" s="71">
        <f>VLOOKUP(I6934,PGStock[],3,FALSE)</f>
        <v>0.35</v>
      </c>
      <c r="L6934" s="47">
        <v>3</v>
      </c>
      <c r="M6934" s="47">
        <f>VLOOKUP(I6934,PGStock[],6,FALSE)</f>
        <v>150</v>
      </c>
      <c r="N6934" s="47">
        <f>+PGSales!$L6934*PGSales!$M6934</f>
        <v>450</v>
      </c>
    </row>
    <row r="6935" spans="1:14" hidden="1" x14ac:dyDescent="0.25">
      <c r="A6935" s="77">
        <f t="shared" si="656"/>
        <v>2025</v>
      </c>
      <c r="B6935" s="77">
        <f t="shared" si="657"/>
        <v>5</v>
      </c>
      <c r="C6935" s="73">
        <v>45798</v>
      </c>
      <c r="D6935" s="79" t="s">
        <v>131</v>
      </c>
      <c r="E6935" s="80" t="s">
        <v>231</v>
      </c>
      <c r="F6935" s="81" t="str">
        <f>VLOOKUP(E6935,Customer[],2,FALSE)</f>
        <v>Arrmann(1)</v>
      </c>
      <c r="G6935" s="69" t="str">
        <f>VLOOKUP(E6935,Customer[],3,FALSE)</f>
        <v>Bo Aung Kyaw Rd</v>
      </c>
      <c r="H6935" s="69" t="str">
        <f>VLOOKUP(E6935,Customer[],4,FALSE)</f>
        <v>Hlaing Thar Yar</v>
      </c>
      <c r="I6935" s="48" t="s">
        <v>25</v>
      </c>
      <c r="J6935" s="82" t="str">
        <f>VLOOKUP(I6935,PGStock[],2,FALSE)</f>
        <v>Columbus Super Red Smooth 350 Ml</v>
      </c>
      <c r="K6935" s="71">
        <f>VLOOKUP(I6935,PGStock[],3,FALSE)</f>
        <v>0.35</v>
      </c>
      <c r="L6935" s="47">
        <v>1</v>
      </c>
      <c r="M6935" s="47">
        <f>VLOOKUP(I6935,PGStock[],6,FALSE)</f>
        <v>150</v>
      </c>
      <c r="N6935" s="47">
        <f>+PGSales!$L6935*PGSales!$M6935</f>
        <v>150</v>
      </c>
    </row>
    <row r="6936" spans="1:14" hidden="1" x14ac:dyDescent="0.25">
      <c r="A6936" s="77">
        <f t="shared" si="656"/>
        <v>2025</v>
      </c>
      <c r="B6936" s="77">
        <f t="shared" si="657"/>
        <v>5</v>
      </c>
      <c r="C6936" s="73">
        <v>45798</v>
      </c>
      <c r="D6936" s="79" t="s">
        <v>131</v>
      </c>
      <c r="E6936" s="80" t="s">
        <v>231</v>
      </c>
      <c r="F6936" s="81" t="str">
        <f>VLOOKUP(E6936,Customer[],2,FALSE)</f>
        <v>Arrmann(1)</v>
      </c>
      <c r="G6936" s="69" t="str">
        <f>VLOOKUP(E6936,Customer[],3,FALSE)</f>
        <v>Bo Aung Kyaw Rd</v>
      </c>
      <c r="H6936" s="69" t="str">
        <f>VLOOKUP(E6936,Customer[],4,FALSE)</f>
        <v>Hlaing Thar Yar</v>
      </c>
      <c r="I6936" s="48" t="s">
        <v>18</v>
      </c>
      <c r="J6936" s="82" t="str">
        <f>VLOOKUP(I6936,PGStock[],2,FALSE)</f>
        <v>Formula Rum 350ml</v>
      </c>
      <c r="K6936" s="71">
        <f>VLOOKUP(I6936,PGStock[],3,FALSE)</f>
        <v>0.35</v>
      </c>
      <c r="L6936" s="47">
        <v>1</v>
      </c>
      <c r="M6936" s="47">
        <f>VLOOKUP(I6936,PGStock[],6,FALSE)</f>
        <v>150</v>
      </c>
      <c r="N6936" s="47">
        <f>+PGSales!$L6936*PGSales!$M6936</f>
        <v>150</v>
      </c>
    </row>
    <row r="6937" spans="1:14" hidden="1" x14ac:dyDescent="0.25">
      <c r="A6937" s="77">
        <f t="shared" si="656"/>
        <v>2025</v>
      </c>
      <c r="B6937" s="77">
        <f t="shared" si="657"/>
        <v>5</v>
      </c>
      <c r="C6937" s="73">
        <v>45798</v>
      </c>
      <c r="D6937" s="79" t="s">
        <v>4</v>
      </c>
      <c r="E6937" s="80" t="s">
        <v>232</v>
      </c>
      <c r="F6937" s="81" t="str">
        <f>VLOOKUP(E6937,Customer[],2,FALSE)</f>
        <v>Arrmann(2)</v>
      </c>
      <c r="G6937" s="69" t="str">
        <f>VLOOKUP(E6937,Customer[],3,FALSE)</f>
        <v>Banyar Dala Rd</v>
      </c>
      <c r="H6937" s="69" t="str">
        <f>VLOOKUP(E6937,Customer[],4,FALSE)</f>
        <v>Hlaing Thar Yar</v>
      </c>
      <c r="I6937" s="48" t="s">
        <v>25</v>
      </c>
      <c r="J6937" s="82" t="str">
        <f>VLOOKUP(I6937,PGStock[],2,FALSE)</f>
        <v>Columbus Super Red Smooth 350 Ml</v>
      </c>
      <c r="K6937" s="71">
        <f>VLOOKUP(I6937,PGStock[],3,FALSE)</f>
        <v>0.35</v>
      </c>
      <c r="L6937" s="47">
        <v>1</v>
      </c>
      <c r="M6937" s="47">
        <f>VLOOKUP(I6937,PGStock[],6,FALSE)</f>
        <v>150</v>
      </c>
      <c r="N6937" s="47">
        <f>+PGSales!$L6937*PGSales!$M6937</f>
        <v>150</v>
      </c>
    </row>
    <row r="6938" spans="1:14" hidden="1" x14ac:dyDescent="0.25">
      <c r="A6938" s="77">
        <f t="shared" si="656"/>
        <v>2025</v>
      </c>
      <c r="B6938" s="77">
        <f t="shared" si="657"/>
        <v>5</v>
      </c>
      <c r="C6938" s="73">
        <v>45798</v>
      </c>
      <c r="D6938" s="79" t="s">
        <v>4</v>
      </c>
      <c r="E6938" s="80" t="s">
        <v>232</v>
      </c>
      <c r="F6938" s="81" t="str">
        <f>VLOOKUP(E6938,Customer[],2,FALSE)</f>
        <v>Arrmann(2)</v>
      </c>
      <c r="G6938" s="69" t="str">
        <f>VLOOKUP(E6938,Customer[],3,FALSE)</f>
        <v>Banyar Dala Rd</v>
      </c>
      <c r="H6938" s="69" t="str">
        <f>VLOOKUP(E6938,Customer[],4,FALSE)</f>
        <v>Hlaing Thar Yar</v>
      </c>
      <c r="I6938" s="48" t="s">
        <v>18</v>
      </c>
      <c r="J6938" s="82" t="str">
        <f>VLOOKUP(I6938,PGStock[],2,FALSE)</f>
        <v>Formula Rum 350ml</v>
      </c>
      <c r="K6938" s="71">
        <f>VLOOKUP(I6938,PGStock[],3,FALSE)</f>
        <v>0.35</v>
      </c>
      <c r="L6938" s="47">
        <v>1</v>
      </c>
      <c r="M6938" s="47">
        <f>VLOOKUP(I6938,PGStock[],6,FALSE)</f>
        <v>150</v>
      </c>
      <c r="N6938" s="47">
        <f>+PGSales!$L6938*PGSales!$M6938</f>
        <v>150</v>
      </c>
    </row>
    <row r="6939" spans="1:14" hidden="1" x14ac:dyDescent="0.25">
      <c r="A6939" s="77">
        <f t="shared" si="656"/>
        <v>2025</v>
      </c>
      <c r="B6939" s="77">
        <f t="shared" si="657"/>
        <v>5</v>
      </c>
      <c r="C6939" s="73">
        <v>45798</v>
      </c>
      <c r="D6939" s="79" t="s">
        <v>767</v>
      </c>
      <c r="E6939" s="80" t="s">
        <v>120</v>
      </c>
      <c r="F6939" s="81" t="str">
        <f>VLOOKUP(E6939,Customer[],2,FALSE)</f>
        <v>Linn</v>
      </c>
      <c r="G6939" s="69" t="str">
        <f>VLOOKUP(E6939,Customer[],3,FALSE)</f>
        <v>Bo Aung Kyaw Rd</v>
      </c>
      <c r="H6939" s="69" t="str">
        <f>VLOOKUP(E6939,Customer[],4,FALSE)</f>
        <v>Hlaing Thar Yar Route (1)</v>
      </c>
      <c r="I6939" s="48" t="s">
        <v>25</v>
      </c>
      <c r="J6939" s="82" t="str">
        <f>VLOOKUP(I6939,PGStock[],2,FALSE)</f>
        <v>Columbus Super Red Smooth 350 Ml</v>
      </c>
      <c r="K6939" s="71">
        <f>VLOOKUP(I6939,PGStock[],3,FALSE)</f>
        <v>0.35</v>
      </c>
      <c r="L6939" s="47">
        <v>1</v>
      </c>
      <c r="M6939" s="47">
        <f>VLOOKUP(I6939,PGStock[],6,FALSE)</f>
        <v>150</v>
      </c>
      <c r="N6939" s="47">
        <f>+PGSales!$L6939*PGSales!$M6939</f>
        <v>150</v>
      </c>
    </row>
    <row r="6940" spans="1:14" hidden="1" x14ac:dyDescent="0.25">
      <c r="A6940" s="77">
        <f t="shared" ref="A6940:A6950" si="658">YEAR(C6940)</f>
        <v>2025</v>
      </c>
      <c r="B6940" s="77">
        <f t="shared" ref="B6940:B6950" si="659">MONTH(C6940)</f>
        <v>5</v>
      </c>
      <c r="C6940" s="73">
        <v>45798</v>
      </c>
      <c r="D6940" s="79" t="s">
        <v>767</v>
      </c>
      <c r="E6940" s="80" t="s">
        <v>120</v>
      </c>
      <c r="F6940" s="81" t="str">
        <f>VLOOKUP(E6940,Customer[],2,FALSE)</f>
        <v>Linn</v>
      </c>
      <c r="G6940" s="69" t="str">
        <f>VLOOKUP(E6940,Customer[],3,FALSE)</f>
        <v>Bo Aung Kyaw Rd</v>
      </c>
      <c r="H6940" s="69" t="str">
        <f>VLOOKUP(E6940,Customer[],4,FALSE)</f>
        <v>Hlaing Thar Yar Route (1)</v>
      </c>
      <c r="I6940" s="48" t="s">
        <v>18</v>
      </c>
      <c r="J6940" s="82" t="str">
        <f>VLOOKUP(I6940,PGStock[],2,FALSE)</f>
        <v>Formula Rum 350ml</v>
      </c>
      <c r="K6940" s="71">
        <f>VLOOKUP(I6940,PGStock[],3,FALSE)</f>
        <v>0.35</v>
      </c>
      <c r="L6940" s="47">
        <v>4</v>
      </c>
      <c r="M6940" s="47">
        <f>VLOOKUP(I6940,PGStock[],6,FALSE)</f>
        <v>150</v>
      </c>
      <c r="N6940" s="47">
        <f>+PGSales!$L6940*PGSales!$M6940</f>
        <v>600</v>
      </c>
    </row>
    <row r="6941" spans="1:14" hidden="1" x14ac:dyDescent="0.25">
      <c r="A6941" s="77">
        <f t="shared" si="658"/>
        <v>2025</v>
      </c>
      <c r="B6941" s="77">
        <f t="shared" si="659"/>
        <v>5</v>
      </c>
      <c r="C6941" s="73">
        <v>45798</v>
      </c>
      <c r="D6941" s="79" t="s">
        <v>1</v>
      </c>
      <c r="E6941" s="80" t="s">
        <v>176</v>
      </c>
      <c r="F6941" s="81" t="str">
        <f>VLOOKUP(E6941,Customer[],2,FALSE)</f>
        <v>Lamin</v>
      </c>
      <c r="G6941" s="69" t="str">
        <f>VLOOKUP(E6941,Customer[],3,FALSE)</f>
        <v>No (4) Rd</v>
      </c>
      <c r="H6941" s="69" t="str">
        <f>VLOOKUP(E6941,Customer[],4,FALSE)</f>
        <v xml:space="preserve">Shwepyithar </v>
      </c>
      <c r="I6941" s="48" t="s">
        <v>25</v>
      </c>
      <c r="J6941" s="82" t="str">
        <f>VLOOKUP(I6941,PGStock[],2,FALSE)</f>
        <v>Columbus Super Red Smooth 350 Ml</v>
      </c>
      <c r="K6941" s="71">
        <f>VLOOKUP(I6941,PGStock[],3,FALSE)</f>
        <v>0.35</v>
      </c>
      <c r="L6941" s="47">
        <v>3</v>
      </c>
      <c r="M6941" s="47">
        <f>VLOOKUP(I6941,PGStock[],6,FALSE)</f>
        <v>150</v>
      </c>
      <c r="N6941" s="47">
        <f>+PGSales!$L6941*PGSales!$M6941</f>
        <v>450</v>
      </c>
    </row>
    <row r="6942" spans="1:14" hidden="1" x14ac:dyDescent="0.25">
      <c r="A6942" s="77">
        <f t="shared" si="658"/>
        <v>2025</v>
      </c>
      <c r="B6942" s="77">
        <f t="shared" si="659"/>
        <v>5</v>
      </c>
      <c r="C6942" s="73">
        <v>45798</v>
      </c>
      <c r="D6942" s="79" t="s">
        <v>1</v>
      </c>
      <c r="E6942" s="80" t="s">
        <v>176</v>
      </c>
      <c r="F6942" s="81" t="str">
        <f>VLOOKUP(E6942,Customer[],2,FALSE)</f>
        <v>Lamin</v>
      </c>
      <c r="G6942" s="69" t="str">
        <f>VLOOKUP(E6942,Customer[],3,FALSE)</f>
        <v>No (4) Rd</v>
      </c>
      <c r="H6942" s="69" t="str">
        <f>VLOOKUP(E6942,Customer[],4,FALSE)</f>
        <v xml:space="preserve">Shwepyithar </v>
      </c>
      <c r="I6942" s="48" t="s">
        <v>18</v>
      </c>
      <c r="J6942" s="82" t="str">
        <f>VLOOKUP(I6942,PGStock[],2,FALSE)</f>
        <v>Formula Rum 350ml</v>
      </c>
      <c r="K6942" s="71">
        <f>VLOOKUP(I6942,PGStock[],3,FALSE)</f>
        <v>0.35</v>
      </c>
      <c r="L6942" s="47">
        <v>4</v>
      </c>
      <c r="M6942" s="47">
        <f>VLOOKUP(I6942,PGStock[],6,FALSE)</f>
        <v>150</v>
      </c>
      <c r="N6942" s="47">
        <f>+PGSales!$L6942*PGSales!$M6942</f>
        <v>600</v>
      </c>
    </row>
    <row r="6943" spans="1:14" hidden="1" x14ac:dyDescent="0.25">
      <c r="A6943" s="77">
        <f t="shared" si="658"/>
        <v>2025</v>
      </c>
      <c r="B6943" s="77">
        <f t="shared" si="659"/>
        <v>5</v>
      </c>
      <c r="C6943" s="73">
        <v>45798</v>
      </c>
      <c r="D6943" s="79" t="s">
        <v>2</v>
      </c>
      <c r="E6943" s="80" t="s">
        <v>778</v>
      </c>
      <c r="F6943" s="81" t="str">
        <f>VLOOKUP(E6943,Customer[],2,FALSE)</f>
        <v>San Thit Oo</v>
      </c>
      <c r="G6943" s="69" t="str">
        <f>VLOOKUP(E6943,Customer[],3,FALSE)</f>
        <v>YanGyi Aung Rd</v>
      </c>
      <c r="H6943" s="69" t="str">
        <f>VLOOKUP(E6943,Customer[],4,FALSE)</f>
        <v xml:space="preserve">Shwepyithar </v>
      </c>
      <c r="I6943" s="48" t="s">
        <v>25</v>
      </c>
      <c r="J6943" s="82" t="str">
        <f>VLOOKUP(I6943,PGStock[],2,FALSE)</f>
        <v>Columbus Super Red Smooth 350 Ml</v>
      </c>
      <c r="K6943" s="71">
        <f>VLOOKUP(I6943,PGStock[],3,FALSE)</f>
        <v>0.35</v>
      </c>
      <c r="L6943" s="47">
        <v>1</v>
      </c>
      <c r="M6943" s="47">
        <f>VLOOKUP(I6943,PGStock[],6,FALSE)</f>
        <v>150</v>
      </c>
      <c r="N6943" s="47">
        <f>+PGSales!$L6943*PGSales!$M6943</f>
        <v>150</v>
      </c>
    </row>
    <row r="6944" spans="1:14" hidden="1" x14ac:dyDescent="0.25">
      <c r="A6944" s="77">
        <f t="shared" si="658"/>
        <v>2025</v>
      </c>
      <c r="B6944" s="77">
        <f t="shared" si="659"/>
        <v>5</v>
      </c>
      <c r="C6944" s="73">
        <v>45798</v>
      </c>
      <c r="D6944" s="79" t="s">
        <v>2</v>
      </c>
      <c r="E6944" s="80" t="s">
        <v>778</v>
      </c>
      <c r="F6944" s="81" t="str">
        <f>VLOOKUP(E6944,Customer[],2,FALSE)</f>
        <v>San Thit Oo</v>
      </c>
      <c r="G6944" s="69" t="str">
        <f>VLOOKUP(E6944,Customer[],3,FALSE)</f>
        <v>YanGyi Aung Rd</v>
      </c>
      <c r="H6944" s="69" t="str">
        <f>VLOOKUP(E6944,Customer[],4,FALSE)</f>
        <v xml:space="preserve">Shwepyithar </v>
      </c>
      <c r="I6944" s="48" t="s">
        <v>23</v>
      </c>
      <c r="J6944" s="82" t="str">
        <f>VLOOKUP(I6944,PGStock[],2,FALSE)</f>
        <v>Columbus Super Red Smooth 175 Ml</v>
      </c>
      <c r="K6944" s="71">
        <f>VLOOKUP(I6944,PGStock[],3,FALSE)</f>
        <v>0.17499999999999999</v>
      </c>
      <c r="L6944" s="47">
        <v>1</v>
      </c>
      <c r="M6944" s="47">
        <f>VLOOKUP(I6944,PGStock[],6,FALSE)</f>
        <v>100</v>
      </c>
      <c r="N6944" s="47">
        <f>+PGSales!$L6944*PGSales!$M6944</f>
        <v>100</v>
      </c>
    </row>
    <row r="6945" spans="1:14" hidden="1" x14ac:dyDescent="0.25">
      <c r="A6945" s="77">
        <f t="shared" si="658"/>
        <v>2025</v>
      </c>
      <c r="B6945" s="77">
        <f t="shared" si="659"/>
        <v>5</v>
      </c>
      <c r="C6945" s="73">
        <v>45798</v>
      </c>
      <c r="D6945" s="79" t="s">
        <v>2</v>
      </c>
      <c r="E6945" s="80" t="s">
        <v>778</v>
      </c>
      <c r="F6945" s="81" t="str">
        <f>VLOOKUP(E6945,Customer[],2,FALSE)</f>
        <v>San Thit Oo</v>
      </c>
      <c r="G6945" s="69" t="str">
        <f>VLOOKUP(E6945,Customer[],3,FALSE)</f>
        <v>YanGyi Aung Rd</v>
      </c>
      <c r="H6945" s="69" t="str">
        <f>VLOOKUP(E6945,Customer[],4,FALSE)</f>
        <v xml:space="preserve">Shwepyithar </v>
      </c>
      <c r="I6945" s="48" t="s">
        <v>18</v>
      </c>
      <c r="J6945" s="82" t="str">
        <f>VLOOKUP(I6945,PGStock[],2,FALSE)</f>
        <v>Formula Rum 350ml</v>
      </c>
      <c r="K6945" s="71">
        <f>VLOOKUP(I6945,PGStock[],3,FALSE)</f>
        <v>0.35</v>
      </c>
      <c r="L6945" s="47">
        <v>2</v>
      </c>
      <c r="M6945" s="47">
        <f>VLOOKUP(I6945,PGStock[],6,FALSE)</f>
        <v>150</v>
      </c>
      <c r="N6945" s="47">
        <f>+PGSales!$L6945*PGSales!$M6945</f>
        <v>300</v>
      </c>
    </row>
    <row r="6946" spans="1:14" hidden="1" x14ac:dyDescent="0.25">
      <c r="A6946" s="77">
        <f t="shared" si="658"/>
        <v>2025</v>
      </c>
      <c r="B6946" s="77">
        <f t="shared" si="659"/>
        <v>5</v>
      </c>
      <c r="C6946" s="73">
        <v>45798</v>
      </c>
      <c r="D6946" s="79" t="s">
        <v>186</v>
      </c>
      <c r="E6946" s="80" t="s">
        <v>177</v>
      </c>
      <c r="F6946" s="81" t="str">
        <f>VLOOKUP(E6946,Customer[],2,FALSE)</f>
        <v>NI Ni Poe poe</v>
      </c>
      <c r="G6946" s="69" t="str">
        <f>VLOOKUP(E6946,Customer[],3,FALSE)</f>
        <v>Ye Yanaing Rd</v>
      </c>
      <c r="H6946" s="69" t="str">
        <f>VLOOKUP(E6946,Customer[],4,FALSE)</f>
        <v xml:space="preserve">Shwepyithar </v>
      </c>
      <c r="I6946" s="48" t="s">
        <v>27</v>
      </c>
      <c r="J6946" s="82" t="str">
        <f>VLOOKUP(I6946,PGStock[],2,FALSE)</f>
        <v>Columbus Super Red Smooth 700 Ml</v>
      </c>
      <c r="K6946" s="71">
        <f>VLOOKUP(I6946,PGStock[],3,FALSE)</f>
        <v>0.7</v>
      </c>
      <c r="L6946" s="47">
        <v>1</v>
      </c>
      <c r="M6946" s="47">
        <f>VLOOKUP(I6946,PGStock[],6,FALSE)</f>
        <v>200</v>
      </c>
      <c r="N6946" s="47">
        <f>+PGSales!$L6946*PGSales!$M6946</f>
        <v>200</v>
      </c>
    </row>
    <row r="6947" spans="1:14" hidden="1" x14ac:dyDescent="0.25">
      <c r="A6947" s="77">
        <f t="shared" si="658"/>
        <v>2025</v>
      </c>
      <c r="B6947" s="77">
        <f t="shared" si="659"/>
        <v>5</v>
      </c>
      <c r="C6947" s="73">
        <v>45798</v>
      </c>
      <c r="D6947" s="79" t="s">
        <v>186</v>
      </c>
      <c r="E6947" s="80" t="s">
        <v>177</v>
      </c>
      <c r="F6947" s="81" t="str">
        <f>VLOOKUP(E6947,Customer[],2,FALSE)</f>
        <v>NI Ni Poe poe</v>
      </c>
      <c r="G6947" s="69" t="str">
        <f>VLOOKUP(E6947,Customer[],3,FALSE)</f>
        <v>Ye Yanaing Rd</v>
      </c>
      <c r="H6947" s="69" t="str">
        <f>VLOOKUP(E6947,Customer[],4,FALSE)</f>
        <v xml:space="preserve">Shwepyithar </v>
      </c>
      <c r="I6947" s="48" t="s">
        <v>25</v>
      </c>
      <c r="J6947" s="82" t="str">
        <f>VLOOKUP(I6947,PGStock[],2,FALSE)</f>
        <v>Columbus Super Red Smooth 350 Ml</v>
      </c>
      <c r="K6947" s="71">
        <f>VLOOKUP(I6947,PGStock[],3,FALSE)</f>
        <v>0.35</v>
      </c>
      <c r="L6947" s="47">
        <v>4</v>
      </c>
      <c r="M6947" s="47">
        <f>VLOOKUP(I6947,PGStock[],6,FALSE)</f>
        <v>150</v>
      </c>
      <c r="N6947" s="47">
        <f>+PGSales!$L6947*PGSales!$M6947</f>
        <v>600</v>
      </c>
    </row>
    <row r="6948" spans="1:14" hidden="1" x14ac:dyDescent="0.25">
      <c r="A6948" s="77">
        <f t="shared" si="658"/>
        <v>2025</v>
      </c>
      <c r="B6948" s="77">
        <f t="shared" si="659"/>
        <v>5</v>
      </c>
      <c r="C6948" s="73">
        <v>45798</v>
      </c>
      <c r="D6948" s="79" t="s">
        <v>186</v>
      </c>
      <c r="E6948" s="80" t="s">
        <v>177</v>
      </c>
      <c r="F6948" s="81" t="str">
        <f>VLOOKUP(E6948,Customer[],2,FALSE)</f>
        <v>NI Ni Poe poe</v>
      </c>
      <c r="G6948" s="69" t="str">
        <f>VLOOKUP(E6948,Customer[],3,FALSE)</f>
        <v>Ye Yanaing Rd</v>
      </c>
      <c r="H6948" s="69" t="str">
        <f>VLOOKUP(E6948,Customer[],4,FALSE)</f>
        <v xml:space="preserve">Shwepyithar </v>
      </c>
      <c r="I6948" s="48" t="s">
        <v>23</v>
      </c>
      <c r="J6948" s="82" t="str">
        <f>VLOOKUP(I6948,PGStock[],2,FALSE)</f>
        <v>Columbus Super Red Smooth 175 Ml</v>
      </c>
      <c r="K6948" s="71">
        <f>VLOOKUP(I6948,PGStock[],3,FALSE)</f>
        <v>0.17499999999999999</v>
      </c>
      <c r="L6948" s="47">
        <v>3</v>
      </c>
      <c r="M6948" s="47">
        <f>VLOOKUP(I6948,PGStock[],6,FALSE)</f>
        <v>100</v>
      </c>
      <c r="N6948" s="47">
        <f>+PGSales!$L6948*PGSales!$M6948</f>
        <v>300</v>
      </c>
    </row>
    <row r="6949" spans="1:14" hidden="1" x14ac:dyDescent="0.25">
      <c r="A6949" s="77">
        <f t="shared" si="658"/>
        <v>2025</v>
      </c>
      <c r="B6949" s="77">
        <f t="shared" si="659"/>
        <v>5</v>
      </c>
      <c r="C6949" s="73">
        <v>45798</v>
      </c>
      <c r="D6949" s="79" t="s">
        <v>186</v>
      </c>
      <c r="E6949" s="80" t="s">
        <v>177</v>
      </c>
      <c r="F6949" s="81" t="str">
        <f>VLOOKUP(E6949,Customer[],2,FALSE)</f>
        <v>NI Ni Poe poe</v>
      </c>
      <c r="G6949" s="69" t="str">
        <f>VLOOKUP(E6949,Customer[],3,FALSE)</f>
        <v>Ye Yanaing Rd</v>
      </c>
      <c r="H6949" s="69" t="str">
        <f>VLOOKUP(E6949,Customer[],4,FALSE)</f>
        <v xml:space="preserve">Shwepyithar </v>
      </c>
      <c r="I6949" s="48" t="s">
        <v>20</v>
      </c>
      <c r="J6949" s="82" t="str">
        <f>VLOOKUP(I6949,PGStock[],2,FALSE)</f>
        <v>Formula Rum 700ml</v>
      </c>
      <c r="K6949" s="71">
        <f>VLOOKUP(I6949,PGStock[],3,FALSE)</f>
        <v>0.7</v>
      </c>
      <c r="L6949" s="47">
        <v>3</v>
      </c>
      <c r="M6949" s="47">
        <f>VLOOKUP(I6949,PGStock[],6,FALSE)</f>
        <v>200</v>
      </c>
      <c r="N6949" s="47">
        <f>+PGSales!$L6949*PGSales!$M6949</f>
        <v>600</v>
      </c>
    </row>
    <row r="6950" spans="1:14" hidden="1" x14ac:dyDescent="0.25">
      <c r="A6950" s="77">
        <f t="shared" si="658"/>
        <v>2025</v>
      </c>
      <c r="B6950" s="77">
        <f t="shared" si="659"/>
        <v>5</v>
      </c>
      <c r="C6950" s="73">
        <v>45798</v>
      </c>
      <c r="D6950" s="79" t="s">
        <v>186</v>
      </c>
      <c r="E6950" s="80" t="s">
        <v>177</v>
      </c>
      <c r="F6950" s="81" t="str">
        <f>VLOOKUP(E6950,Customer[],2,FALSE)</f>
        <v>NI Ni Poe poe</v>
      </c>
      <c r="G6950" s="69" t="str">
        <f>VLOOKUP(E6950,Customer[],3,FALSE)</f>
        <v>Ye Yanaing Rd</v>
      </c>
      <c r="H6950" s="69" t="str">
        <f>VLOOKUP(E6950,Customer[],4,FALSE)</f>
        <v xml:space="preserve">Shwepyithar </v>
      </c>
      <c r="I6950" s="48" t="s">
        <v>18</v>
      </c>
      <c r="J6950" s="82" t="str">
        <f>VLOOKUP(I6950,PGStock[],2,FALSE)</f>
        <v>Formula Rum 350ml</v>
      </c>
      <c r="K6950" s="71">
        <f>VLOOKUP(I6950,PGStock[],3,FALSE)</f>
        <v>0.35</v>
      </c>
      <c r="L6950" s="47">
        <v>3</v>
      </c>
      <c r="M6950" s="47">
        <f>VLOOKUP(I6950,PGStock[],6,FALSE)</f>
        <v>150</v>
      </c>
      <c r="N6950" s="47">
        <f>+PGSales!$L6950*PGSales!$M6950</f>
        <v>450</v>
      </c>
    </row>
    <row r="6951" spans="1:14" hidden="1" x14ac:dyDescent="0.25">
      <c r="A6951" s="77">
        <f t="shared" ref="A6951:A6961" si="660">YEAR(C6951)</f>
        <v>2025</v>
      </c>
      <c r="B6951" s="77">
        <f t="shared" ref="B6951:B6961" si="661">MONTH(C6951)</f>
        <v>5</v>
      </c>
      <c r="C6951" s="73">
        <v>45798</v>
      </c>
      <c r="D6951" s="79" t="s">
        <v>56</v>
      </c>
      <c r="E6951" s="80" t="s">
        <v>268</v>
      </c>
      <c r="F6951" s="81" t="str">
        <f>VLOOKUP(E6951,Customer[],2,FALSE)</f>
        <v>Kaung Thant</v>
      </c>
      <c r="G6951" s="69" t="str">
        <f>VLOOKUP(E6951,Customer[],3,FALSE)</f>
        <v>ThanDin Zay Rd</v>
      </c>
      <c r="H6951" s="69" t="str">
        <f>VLOOKUP(E6951,Customer[],4,FALSE)</f>
        <v xml:space="preserve">Shwepyithar </v>
      </c>
      <c r="I6951" s="48" t="s">
        <v>25</v>
      </c>
      <c r="J6951" s="82" t="str">
        <f>VLOOKUP(I6951,PGStock[],2,FALSE)</f>
        <v>Columbus Super Red Smooth 350 Ml</v>
      </c>
      <c r="K6951" s="71">
        <f>VLOOKUP(I6951,PGStock[],3,FALSE)</f>
        <v>0.35</v>
      </c>
      <c r="L6951" s="47">
        <v>5</v>
      </c>
      <c r="M6951" s="47">
        <f>VLOOKUP(I6951,PGStock[],6,FALSE)</f>
        <v>150</v>
      </c>
      <c r="N6951" s="47">
        <f>+PGSales!$L6951*PGSales!$M6951</f>
        <v>750</v>
      </c>
    </row>
    <row r="6952" spans="1:14" hidden="1" x14ac:dyDescent="0.25">
      <c r="A6952" s="77">
        <f t="shared" si="660"/>
        <v>2025</v>
      </c>
      <c r="B6952" s="77">
        <f t="shared" si="661"/>
        <v>5</v>
      </c>
      <c r="C6952" s="73">
        <v>45798</v>
      </c>
      <c r="D6952" s="79" t="s">
        <v>56</v>
      </c>
      <c r="E6952" s="80" t="s">
        <v>268</v>
      </c>
      <c r="F6952" s="81" t="str">
        <f>VLOOKUP(E6952,Customer[],2,FALSE)</f>
        <v>Kaung Thant</v>
      </c>
      <c r="G6952" s="69" t="str">
        <f>VLOOKUP(E6952,Customer[],3,FALSE)</f>
        <v>ThanDin Zay Rd</v>
      </c>
      <c r="H6952" s="69" t="str">
        <f>VLOOKUP(E6952,Customer[],4,FALSE)</f>
        <v xml:space="preserve">Shwepyithar </v>
      </c>
      <c r="I6952" s="48" t="s">
        <v>23</v>
      </c>
      <c r="J6952" s="82" t="str">
        <f>VLOOKUP(I6952,PGStock[],2,FALSE)</f>
        <v>Columbus Super Red Smooth 175 Ml</v>
      </c>
      <c r="K6952" s="71">
        <f>VLOOKUP(I6952,PGStock[],3,FALSE)</f>
        <v>0.17499999999999999</v>
      </c>
      <c r="L6952" s="47">
        <v>2</v>
      </c>
      <c r="M6952" s="47">
        <f>VLOOKUP(I6952,PGStock[],6,FALSE)</f>
        <v>100</v>
      </c>
      <c r="N6952" s="47">
        <f>+PGSales!$L6952*PGSales!$M6952</f>
        <v>200</v>
      </c>
    </row>
    <row r="6953" spans="1:14" hidden="1" x14ac:dyDescent="0.25">
      <c r="A6953" s="77">
        <f t="shared" si="660"/>
        <v>2025</v>
      </c>
      <c r="B6953" s="77">
        <f t="shared" si="661"/>
        <v>5</v>
      </c>
      <c r="C6953" s="73">
        <v>45798</v>
      </c>
      <c r="D6953" s="79" t="s">
        <v>56</v>
      </c>
      <c r="E6953" s="80" t="s">
        <v>268</v>
      </c>
      <c r="F6953" s="81" t="str">
        <f>VLOOKUP(E6953,Customer[],2,FALSE)</f>
        <v>Kaung Thant</v>
      </c>
      <c r="G6953" s="69" t="str">
        <f>VLOOKUP(E6953,Customer[],3,FALSE)</f>
        <v>ThanDin Zay Rd</v>
      </c>
      <c r="H6953" s="69" t="str">
        <f>VLOOKUP(E6953,Customer[],4,FALSE)</f>
        <v xml:space="preserve">Shwepyithar </v>
      </c>
      <c r="I6953" s="48" t="s">
        <v>18</v>
      </c>
      <c r="J6953" s="82" t="str">
        <f>VLOOKUP(I6953,PGStock[],2,FALSE)</f>
        <v>Formula Rum 350ml</v>
      </c>
      <c r="K6953" s="71">
        <f>VLOOKUP(I6953,PGStock[],3,FALSE)</f>
        <v>0.35</v>
      </c>
      <c r="L6953" s="47">
        <v>3</v>
      </c>
      <c r="M6953" s="47">
        <f>VLOOKUP(I6953,PGStock[],6,FALSE)</f>
        <v>150</v>
      </c>
      <c r="N6953" s="47">
        <f>+PGSales!$L6953*PGSales!$M6953</f>
        <v>450</v>
      </c>
    </row>
    <row r="6954" spans="1:14" hidden="1" x14ac:dyDescent="0.25">
      <c r="A6954" s="77">
        <f t="shared" si="660"/>
        <v>2025</v>
      </c>
      <c r="B6954" s="77">
        <f t="shared" si="661"/>
        <v>5</v>
      </c>
      <c r="C6954" s="73">
        <v>45798</v>
      </c>
      <c r="D6954" s="79" t="s">
        <v>60</v>
      </c>
      <c r="E6954" s="80" t="s">
        <v>246</v>
      </c>
      <c r="F6954" s="81" t="str">
        <f>VLOOKUP(E6954,Customer[],2,FALSE)</f>
        <v>Zaw Hein Kaber</v>
      </c>
      <c r="G6954" s="69" t="str">
        <f>VLOOKUP(E6954,Customer[],3,FALSE)</f>
        <v>ThanDin Zay Rd</v>
      </c>
      <c r="H6954" s="69" t="str">
        <f>VLOOKUP(E6954,Customer[],4,FALSE)</f>
        <v xml:space="preserve">Shwepyithar </v>
      </c>
      <c r="I6954" s="48" t="s">
        <v>25</v>
      </c>
      <c r="J6954" s="82" t="str">
        <f>VLOOKUP(I6954,PGStock[],2,FALSE)</f>
        <v>Columbus Super Red Smooth 350 Ml</v>
      </c>
      <c r="K6954" s="71">
        <f>VLOOKUP(I6954,PGStock[],3,FALSE)</f>
        <v>0.35</v>
      </c>
      <c r="L6954" s="47">
        <v>2</v>
      </c>
      <c r="M6954" s="47">
        <f>VLOOKUP(I6954,PGStock[],6,FALSE)</f>
        <v>150</v>
      </c>
      <c r="N6954" s="47">
        <f>+PGSales!$L6954*PGSales!$M6954</f>
        <v>300</v>
      </c>
    </row>
    <row r="6955" spans="1:14" hidden="1" x14ac:dyDescent="0.25">
      <c r="A6955" s="77">
        <f t="shared" si="660"/>
        <v>2025</v>
      </c>
      <c r="B6955" s="77">
        <f t="shared" si="661"/>
        <v>5</v>
      </c>
      <c r="C6955" s="73">
        <v>45798</v>
      </c>
      <c r="D6955" s="79" t="s">
        <v>60</v>
      </c>
      <c r="E6955" s="80" t="s">
        <v>246</v>
      </c>
      <c r="F6955" s="81" t="str">
        <f>VLOOKUP(E6955,Customer[],2,FALSE)</f>
        <v>Zaw Hein Kaber</v>
      </c>
      <c r="G6955" s="69" t="str">
        <f>VLOOKUP(E6955,Customer[],3,FALSE)</f>
        <v>ThanDin Zay Rd</v>
      </c>
      <c r="H6955" s="69" t="str">
        <f>VLOOKUP(E6955,Customer[],4,FALSE)</f>
        <v xml:space="preserve">Shwepyithar </v>
      </c>
      <c r="I6955" s="48" t="s">
        <v>18</v>
      </c>
      <c r="J6955" s="82" t="str">
        <f>VLOOKUP(I6955,PGStock[],2,FALSE)</f>
        <v>Formula Rum 350ml</v>
      </c>
      <c r="K6955" s="71">
        <f>VLOOKUP(I6955,PGStock[],3,FALSE)</f>
        <v>0.35</v>
      </c>
      <c r="L6955" s="47">
        <v>7</v>
      </c>
      <c r="M6955" s="47">
        <f>VLOOKUP(I6955,PGStock[],6,FALSE)</f>
        <v>150</v>
      </c>
      <c r="N6955" s="47">
        <f>+PGSales!$L6955*PGSales!$M6955</f>
        <v>1050</v>
      </c>
    </row>
    <row r="6956" spans="1:14" hidden="1" x14ac:dyDescent="0.25">
      <c r="A6956" s="77">
        <f t="shared" si="660"/>
        <v>2025</v>
      </c>
      <c r="B6956" s="77">
        <f t="shared" si="661"/>
        <v>5</v>
      </c>
      <c r="C6956" s="73">
        <v>45798</v>
      </c>
      <c r="D6956" s="79" t="s">
        <v>0</v>
      </c>
      <c r="E6956" s="80" t="s">
        <v>245</v>
      </c>
      <c r="F6956" s="81" t="str">
        <f>VLOOKUP(E6956,Customer[],2,FALSE)</f>
        <v>Cheer</v>
      </c>
      <c r="G6956" s="69" t="str">
        <f>VLOOKUP(E6956,Customer[],3,FALSE)</f>
        <v>ThanDin Zay Rd</v>
      </c>
      <c r="H6956" s="69" t="str">
        <f>VLOOKUP(E6956,Customer[],4,FALSE)</f>
        <v xml:space="preserve">Shwepyithar </v>
      </c>
      <c r="I6956" s="48" t="s">
        <v>18</v>
      </c>
      <c r="J6956" s="82" t="str">
        <f>VLOOKUP(I6956,PGStock[],2,FALSE)</f>
        <v>Formula Rum 350ml</v>
      </c>
      <c r="K6956" s="71">
        <f>VLOOKUP(I6956,PGStock[],3,FALSE)</f>
        <v>0.35</v>
      </c>
      <c r="L6956" s="47">
        <v>3</v>
      </c>
      <c r="M6956" s="47">
        <f>VLOOKUP(I6956,PGStock[],6,FALSE)</f>
        <v>150</v>
      </c>
      <c r="N6956" s="47">
        <f>+PGSales!$L6956*PGSales!$M6956</f>
        <v>450</v>
      </c>
    </row>
    <row r="6957" spans="1:14" hidden="1" x14ac:dyDescent="0.25">
      <c r="A6957" s="77">
        <f t="shared" si="660"/>
        <v>2025</v>
      </c>
      <c r="B6957" s="77">
        <f t="shared" si="661"/>
        <v>5</v>
      </c>
      <c r="C6957" s="73">
        <v>45798</v>
      </c>
      <c r="D6957" s="79" t="s">
        <v>768</v>
      </c>
      <c r="E6957" s="80" t="s">
        <v>229</v>
      </c>
      <c r="F6957" s="81" t="str">
        <f>VLOOKUP(E6957,Customer[],2,FALSE)</f>
        <v>KMG</v>
      </c>
      <c r="G6957" s="69" t="str">
        <f>VLOOKUP(E6957,Customer[],3,FALSE)</f>
        <v>Min Yea Kyawswar Rd</v>
      </c>
      <c r="H6957" s="69" t="str">
        <f>VLOOKUP(E6957,Customer[],4,FALSE)</f>
        <v xml:space="preserve">Shwepyithar </v>
      </c>
      <c r="I6957" s="48" t="s">
        <v>18</v>
      </c>
      <c r="J6957" s="82" t="str">
        <f>VLOOKUP(I6957,PGStock[],2,FALSE)</f>
        <v>Formula Rum 350ml</v>
      </c>
      <c r="K6957" s="71">
        <f>VLOOKUP(I6957,PGStock[],3,FALSE)</f>
        <v>0.35</v>
      </c>
      <c r="L6957" s="47">
        <v>1</v>
      </c>
      <c r="M6957" s="47">
        <f>VLOOKUP(I6957,PGStock[],6,FALSE)</f>
        <v>150</v>
      </c>
      <c r="N6957" s="47">
        <f>+PGSales!$L6957*PGSales!$M6957</f>
        <v>150</v>
      </c>
    </row>
    <row r="6958" spans="1:14" hidden="1" x14ac:dyDescent="0.25">
      <c r="A6958" s="77">
        <f t="shared" si="660"/>
        <v>2025</v>
      </c>
      <c r="B6958" s="77">
        <f t="shared" si="661"/>
        <v>5</v>
      </c>
      <c r="C6958" s="73">
        <v>45798</v>
      </c>
      <c r="D6958" s="79" t="s">
        <v>66</v>
      </c>
      <c r="E6958" s="80" t="s">
        <v>321</v>
      </c>
      <c r="F6958" s="81" t="str">
        <f>VLOOKUP(E6958,Customer[],2,FALSE)</f>
        <v>Sein Si Tun</v>
      </c>
      <c r="G6958" s="69" t="str">
        <f>VLOOKUP(E6958,Customer[],3,FALSE)</f>
        <v>Yazar Deright Rd</v>
      </c>
      <c r="H6958" s="69" t="str">
        <f>VLOOKUP(E6958,Customer[],4,FALSE)</f>
        <v>S Paukkan N/Oakkala</v>
      </c>
      <c r="I6958" s="48" t="s">
        <v>25</v>
      </c>
      <c r="J6958" s="82" t="str">
        <f>VLOOKUP(I6958,PGStock[],2,FALSE)</f>
        <v>Columbus Super Red Smooth 350 Ml</v>
      </c>
      <c r="K6958" s="71">
        <f>VLOOKUP(I6958,PGStock[],3,FALSE)</f>
        <v>0.35</v>
      </c>
      <c r="L6958" s="47">
        <v>2</v>
      </c>
      <c r="M6958" s="47">
        <f>VLOOKUP(I6958,PGStock[],6,FALSE)</f>
        <v>150</v>
      </c>
      <c r="N6958" s="47">
        <f>+PGSales!$L6958*PGSales!$M6958</f>
        <v>300</v>
      </c>
    </row>
    <row r="6959" spans="1:14" hidden="1" x14ac:dyDescent="0.25">
      <c r="A6959" s="77">
        <f t="shared" si="660"/>
        <v>2025</v>
      </c>
      <c r="B6959" s="77">
        <f t="shared" si="661"/>
        <v>5</v>
      </c>
      <c r="C6959" s="73">
        <v>45798</v>
      </c>
      <c r="D6959" s="79" t="s">
        <v>66</v>
      </c>
      <c r="E6959" s="80" t="s">
        <v>321</v>
      </c>
      <c r="F6959" s="81" t="str">
        <f>VLOOKUP(E6959,Customer[],2,FALSE)</f>
        <v>Sein Si Tun</v>
      </c>
      <c r="G6959" s="69" t="str">
        <f>VLOOKUP(E6959,Customer[],3,FALSE)</f>
        <v>Yazar Deright Rd</v>
      </c>
      <c r="H6959" s="69" t="str">
        <f>VLOOKUP(E6959,Customer[],4,FALSE)</f>
        <v>S Paukkan N/Oakkala</v>
      </c>
      <c r="I6959" s="48" t="s">
        <v>18</v>
      </c>
      <c r="J6959" s="82" t="str">
        <f>VLOOKUP(I6959,PGStock[],2,FALSE)</f>
        <v>Formula Rum 350ml</v>
      </c>
      <c r="K6959" s="71">
        <f>VLOOKUP(I6959,PGStock[],3,FALSE)</f>
        <v>0.35</v>
      </c>
      <c r="L6959" s="47">
        <v>1</v>
      </c>
      <c r="M6959" s="47">
        <f>VLOOKUP(I6959,PGStock[],6,FALSE)</f>
        <v>150</v>
      </c>
      <c r="N6959" s="47">
        <f>+PGSales!$L6959*PGSales!$M6959</f>
        <v>150</v>
      </c>
    </row>
    <row r="6960" spans="1:14" hidden="1" x14ac:dyDescent="0.25">
      <c r="A6960" s="77">
        <f t="shared" si="660"/>
        <v>2025</v>
      </c>
      <c r="B6960" s="77">
        <f t="shared" si="661"/>
        <v>5</v>
      </c>
      <c r="C6960" s="73">
        <v>45798</v>
      </c>
      <c r="D6960" s="79" t="s">
        <v>109</v>
      </c>
      <c r="E6960" s="80" t="s">
        <v>766</v>
      </c>
      <c r="F6960" s="81" t="str">
        <f>VLOOKUP(E6960,Customer[],2,FALSE)</f>
        <v>Linn Young</v>
      </c>
      <c r="G6960" s="69" t="str">
        <f>VLOOKUP(E6960,Customer[],3,FALSE)</f>
        <v>12 Zay Rd</v>
      </c>
      <c r="H6960" s="69" t="str">
        <f>VLOOKUP(E6960,Customer[],4,FALSE)</f>
        <v>S Paukkan N/Oakkala</v>
      </c>
      <c r="I6960" s="48" t="s">
        <v>25</v>
      </c>
      <c r="J6960" s="82" t="str">
        <f>VLOOKUP(I6960,PGStock[],2,FALSE)</f>
        <v>Columbus Super Red Smooth 350 Ml</v>
      </c>
      <c r="K6960" s="71">
        <f>VLOOKUP(I6960,PGStock[],3,FALSE)</f>
        <v>0.35</v>
      </c>
      <c r="L6960" s="47">
        <v>6</v>
      </c>
      <c r="M6960" s="47">
        <f>VLOOKUP(I6960,PGStock[],6,FALSE)</f>
        <v>150</v>
      </c>
      <c r="N6960" s="47">
        <f>+PGSales!$L6960*PGSales!$M6960</f>
        <v>900</v>
      </c>
    </row>
    <row r="6961" spans="1:14" hidden="1" x14ac:dyDescent="0.25">
      <c r="A6961" s="77">
        <f t="shared" si="660"/>
        <v>2025</v>
      </c>
      <c r="B6961" s="77">
        <f t="shared" si="661"/>
        <v>5</v>
      </c>
      <c r="C6961" s="73">
        <v>45798</v>
      </c>
      <c r="D6961" s="79" t="s">
        <v>109</v>
      </c>
      <c r="E6961" s="80" t="s">
        <v>766</v>
      </c>
      <c r="F6961" s="81" t="str">
        <f>VLOOKUP(E6961,Customer[],2,FALSE)</f>
        <v>Linn Young</v>
      </c>
      <c r="G6961" s="69" t="str">
        <f>VLOOKUP(E6961,Customer[],3,FALSE)</f>
        <v>12 Zay Rd</v>
      </c>
      <c r="H6961" s="69" t="str">
        <f>VLOOKUP(E6961,Customer[],4,FALSE)</f>
        <v>S Paukkan N/Oakkala</v>
      </c>
      <c r="I6961" s="48" t="s">
        <v>18</v>
      </c>
      <c r="J6961" s="82" t="str">
        <f>VLOOKUP(I6961,PGStock[],2,FALSE)</f>
        <v>Formula Rum 350ml</v>
      </c>
      <c r="K6961" s="71">
        <f>VLOOKUP(I6961,PGStock[],3,FALSE)</f>
        <v>0.35</v>
      </c>
      <c r="L6961" s="47">
        <v>3</v>
      </c>
      <c r="M6961" s="47">
        <f>VLOOKUP(I6961,PGStock[],6,FALSE)</f>
        <v>150</v>
      </c>
      <c r="N6961" s="47">
        <f>+PGSales!$L6961*PGSales!$M6961</f>
        <v>450</v>
      </c>
    </row>
    <row r="6962" spans="1:14" hidden="1" x14ac:dyDescent="0.25">
      <c r="A6962" s="77">
        <f t="shared" ref="A6962:A6972" si="662">YEAR(C6962)</f>
        <v>2025</v>
      </c>
      <c r="B6962" s="77">
        <f t="shared" ref="B6962:B6972" si="663">MONTH(C6962)</f>
        <v>5</v>
      </c>
      <c r="C6962" s="73">
        <v>45798</v>
      </c>
      <c r="D6962" s="79" t="s">
        <v>365</v>
      </c>
      <c r="E6962" s="80" t="s">
        <v>775</v>
      </c>
      <c r="F6962" s="81" t="str">
        <f>VLOOKUP(E6962,Customer[],2,FALSE)</f>
        <v>Ma Naw Myae</v>
      </c>
      <c r="G6962" s="69" t="str">
        <f>VLOOKUP(E6962,Customer[],3,FALSE)</f>
        <v>12 Zay Rd</v>
      </c>
      <c r="H6962" s="69" t="str">
        <f>VLOOKUP(E6962,Customer[],4,FALSE)</f>
        <v>S Paukkan N/Oakkala</v>
      </c>
      <c r="I6962" s="48" t="s">
        <v>25</v>
      </c>
      <c r="J6962" s="82" t="str">
        <f>VLOOKUP(I6962,PGStock[],2,FALSE)</f>
        <v>Columbus Super Red Smooth 350 Ml</v>
      </c>
      <c r="K6962" s="71">
        <f>VLOOKUP(I6962,PGStock[],3,FALSE)</f>
        <v>0.35</v>
      </c>
      <c r="L6962" s="47">
        <v>2</v>
      </c>
      <c r="M6962" s="47">
        <f>VLOOKUP(I6962,PGStock[],6,FALSE)</f>
        <v>150</v>
      </c>
      <c r="N6962" s="47">
        <f>+PGSales!$L6962*PGSales!$M6962</f>
        <v>300</v>
      </c>
    </row>
    <row r="6963" spans="1:14" hidden="1" x14ac:dyDescent="0.25">
      <c r="A6963" s="77">
        <f t="shared" si="662"/>
        <v>2025</v>
      </c>
      <c r="B6963" s="77">
        <f t="shared" si="663"/>
        <v>5</v>
      </c>
      <c r="C6963" s="73">
        <v>45798</v>
      </c>
      <c r="D6963" s="79" t="s">
        <v>365</v>
      </c>
      <c r="E6963" s="80" t="s">
        <v>775</v>
      </c>
      <c r="F6963" s="81" t="str">
        <f>VLOOKUP(E6963,Customer[],2,FALSE)</f>
        <v>Ma Naw Myae</v>
      </c>
      <c r="G6963" s="69" t="str">
        <f>VLOOKUP(E6963,Customer[],3,FALSE)</f>
        <v>12 Zay Rd</v>
      </c>
      <c r="H6963" s="69" t="str">
        <f>VLOOKUP(E6963,Customer[],4,FALSE)</f>
        <v>S Paukkan N/Oakkala</v>
      </c>
      <c r="I6963" s="48" t="s">
        <v>20</v>
      </c>
      <c r="J6963" s="82" t="str">
        <f>VLOOKUP(I6963,PGStock[],2,FALSE)</f>
        <v>Formula Rum 700ml</v>
      </c>
      <c r="K6963" s="71">
        <f>VLOOKUP(I6963,PGStock[],3,FALSE)</f>
        <v>0.7</v>
      </c>
      <c r="L6963" s="47">
        <v>1</v>
      </c>
      <c r="M6963" s="47">
        <f>VLOOKUP(I6963,PGStock[],6,FALSE)</f>
        <v>200</v>
      </c>
      <c r="N6963" s="47">
        <f>+PGSales!$L6963*PGSales!$M6963</f>
        <v>200</v>
      </c>
    </row>
    <row r="6964" spans="1:14" hidden="1" x14ac:dyDescent="0.25">
      <c r="A6964" s="77">
        <f t="shared" si="662"/>
        <v>2025</v>
      </c>
      <c r="B6964" s="77">
        <f t="shared" si="663"/>
        <v>5</v>
      </c>
      <c r="C6964" s="73">
        <v>45798</v>
      </c>
      <c r="D6964" s="79" t="s">
        <v>365</v>
      </c>
      <c r="E6964" s="80" t="s">
        <v>775</v>
      </c>
      <c r="F6964" s="81" t="str">
        <f>VLOOKUP(E6964,Customer[],2,FALSE)</f>
        <v>Ma Naw Myae</v>
      </c>
      <c r="G6964" s="69" t="str">
        <f>VLOOKUP(E6964,Customer[],3,FALSE)</f>
        <v>12 Zay Rd</v>
      </c>
      <c r="H6964" s="69" t="str">
        <f>VLOOKUP(E6964,Customer[],4,FALSE)</f>
        <v>S Paukkan N/Oakkala</v>
      </c>
      <c r="I6964" s="48" t="s">
        <v>18</v>
      </c>
      <c r="J6964" s="82" t="str">
        <f>VLOOKUP(I6964,PGStock[],2,FALSE)</f>
        <v>Formula Rum 350ml</v>
      </c>
      <c r="K6964" s="71">
        <f>VLOOKUP(I6964,PGStock[],3,FALSE)</f>
        <v>0.35</v>
      </c>
      <c r="L6964" s="47">
        <v>2</v>
      </c>
      <c r="M6964" s="47">
        <f>VLOOKUP(I6964,PGStock[],6,FALSE)</f>
        <v>150</v>
      </c>
      <c r="N6964" s="47">
        <f>+PGSales!$L6964*PGSales!$M6964</f>
        <v>300</v>
      </c>
    </row>
    <row r="6965" spans="1:14" hidden="1" x14ac:dyDescent="0.25">
      <c r="A6965" s="77">
        <f t="shared" si="662"/>
        <v>2025</v>
      </c>
      <c r="B6965" s="77">
        <f t="shared" si="663"/>
        <v>5</v>
      </c>
      <c r="C6965" s="73">
        <v>45798</v>
      </c>
      <c r="D6965" s="79" t="s">
        <v>62</v>
      </c>
      <c r="E6965" s="80" t="s">
        <v>322</v>
      </c>
      <c r="F6965" s="81" t="str">
        <f>VLOOKUP(E6965,Customer[],2,FALSE)</f>
        <v>Kyaw</v>
      </c>
      <c r="G6965" s="69" t="str">
        <f>VLOOKUP(E6965,Customer[],3,FALSE)</f>
        <v>Bagan Rd</v>
      </c>
      <c r="H6965" s="69" t="str">
        <f>VLOOKUP(E6965,Customer[],4,FALSE)</f>
        <v>S Paukkan N/Oakkala</v>
      </c>
      <c r="I6965" s="48" t="s">
        <v>27</v>
      </c>
      <c r="J6965" s="82" t="str">
        <f>VLOOKUP(I6965,PGStock[],2,FALSE)</f>
        <v>Columbus Super Red Smooth 700 Ml</v>
      </c>
      <c r="K6965" s="71">
        <f>VLOOKUP(I6965,PGStock[],3,FALSE)</f>
        <v>0.7</v>
      </c>
      <c r="L6965" s="47">
        <v>1</v>
      </c>
      <c r="M6965" s="47">
        <f>VLOOKUP(I6965,PGStock[],6,FALSE)</f>
        <v>200</v>
      </c>
      <c r="N6965" s="47">
        <f>+PGSales!$L6965*PGSales!$M6965</f>
        <v>200</v>
      </c>
    </row>
    <row r="6966" spans="1:14" hidden="1" x14ac:dyDescent="0.25">
      <c r="A6966" s="77">
        <f t="shared" si="662"/>
        <v>2025</v>
      </c>
      <c r="B6966" s="77">
        <f t="shared" si="663"/>
        <v>5</v>
      </c>
      <c r="C6966" s="73">
        <v>45798</v>
      </c>
      <c r="D6966" s="79" t="s">
        <v>62</v>
      </c>
      <c r="E6966" s="80" t="s">
        <v>322</v>
      </c>
      <c r="F6966" s="81" t="str">
        <f>VLOOKUP(E6966,Customer[],2,FALSE)</f>
        <v>Kyaw</v>
      </c>
      <c r="G6966" s="69" t="str">
        <f>VLOOKUP(E6966,Customer[],3,FALSE)</f>
        <v>Bagan Rd</v>
      </c>
      <c r="H6966" s="69" t="str">
        <f>VLOOKUP(E6966,Customer[],4,FALSE)</f>
        <v>S Paukkan N/Oakkala</v>
      </c>
      <c r="I6966" s="48" t="s">
        <v>25</v>
      </c>
      <c r="J6966" s="82" t="str">
        <f>VLOOKUP(I6966,PGStock[],2,FALSE)</f>
        <v>Columbus Super Red Smooth 350 Ml</v>
      </c>
      <c r="K6966" s="71">
        <f>VLOOKUP(I6966,PGStock[],3,FALSE)</f>
        <v>0.35</v>
      </c>
      <c r="L6966" s="47">
        <v>7</v>
      </c>
      <c r="M6966" s="47">
        <f>VLOOKUP(I6966,PGStock[],6,FALSE)</f>
        <v>150</v>
      </c>
      <c r="N6966" s="47">
        <f>+PGSales!$L6966*PGSales!$M6966</f>
        <v>1050</v>
      </c>
    </row>
    <row r="6967" spans="1:14" hidden="1" x14ac:dyDescent="0.25">
      <c r="A6967" s="77">
        <f t="shared" si="662"/>
        <v>2025</v>
      </c>
      <c r="B6967" s="77">
        <f t="shared" si="663"/>
        <v>5</v>
      </c>
      <c r="C6967" s="73">
        <v>45798</v>
      </c>
      <c r="D6967" s="79" t="s">
        <v>62</v>
      </c>
      <c r="E6967" s="80" t="s">
        <v>322</v>
      </c>
      <c r="F6967" s="81" t="str">
        <f>VLOOKUP(E6967,Customer[],2,FALSE)</f>
        <v>Kyaw</v>
      </c>
      <c r="G6967" s="69" t="str">
        <f>VLOOKUP(E6967,Customer[],3,FALSE)</f>
        <v>Bagan Rd</v>
      </c>
      <c r="H6967" s="69" t="str">
        <f>VLOOKUP(E6967,Customer[],4,FALSE)</f>
        <v>S Paukkan N/Oakkala</v>
      </c>
      <c r="I6967" s="48" t="s">
        <v>18</v>
      </c>
      <c r="J6967" s="82" t="str">
        <f>VLOOKUP(I6967,PGStock[],2,FALSE)</f>
        <v>Formula Rum 350ml</v>
      </c>
      <c r="K6967" s="71">
        <f>VLOOKUP(I6967,PGStock[],3,FALSE)</f>
        <v>0.35</v>
      </c>
      <c r="L6967" s="47">
        <v>4</v>
      </c>
      <c r="M6967" s="47">
        <f>VLOOKUP(I6967,PGStock[],6,FALSE)</f>
        <v>150</v>
      </c>
      <c r="N6967" s="47">
        <f>+PGSales!$L6967*PGSales!$M6967</f>
        <v>600</v>
      </c>
    </row>
    <row r="6968" spans="1:14" hidden="1" x14ac:dyDescent="0.25">
      <c r="A6968" s="77">
        <f t="shared" si="662"/>
        <v>2025</v>
      </c>
      <c r="B6968" s="77">
        <f t="shared" si="663"/>
        <v>5</v>
      </c>
      <c r="C6968" s="73">
        <v>45798</v>
      </c>
      <c r="D6968" s="79" t="s">
        <v>187</v>
      </c>
      <c r="E6968" s="80" t="s">
        <v>700</v>
      </c>
      <c r="F6968" s="81" t="str">
        <f>VLOOKUP(E6968,Customer[],2,FALSE)</f>
        <v>Myo Gyi</v>
      </c>
      <c r="G6968" s="69" t="str">
        <f>VLOOKUP(E6968,Customer[],3,FALSE)</f>
        <v>S Paukkan Rd</v>
      </c>
      <c r="H6968" s="69" t="str">
        <f>VLOOKUP(E6968,Customer[],4,FALSE)</f>
        <v>S Paukkan N/Oakkala</v>
      </c>
      <c r="I6968" s="48" t="s">
        <v>25</v>
      </c>
      <c r="J6968" s="82" t="str">
        <f>VLOOKUP(I6968,PGStock[],2,FALSE)</f>
        <v>Columbus Super Red Smooth 350 Ml</v>
      </c>
      <c r="K6968" s="71">
        <f>VLOOKUP(I6968,PGStock[],3,FALSE)</f>
        <v>0.35</v>
      </c>
      <c r="L6968" s="47">
        <v>1</v>
      </c>
      <c r="M6968" s="47">
        <f>VLOOKUP(I6968,PGStock[],6,FALSE)</f>
        <v>150</v>
      </c>
      <c r="N6968" s="47">
        <f>+PGSales!$L6968*PGSales!$M6968</f>
        <v>150</v>
      </c>
    </row>
    <row r="6969" spans="1:14" hidden="1" x14ac:dyDescent="0.25">
      <c r="A6969" s="77">
        <f t="shared" si="662"/>
        <v>2025</v>
      </c>
      <c r="B6969" s="77">
        <f t="shared" si="663"/>
        <v>5</v>
      </c>
      <c r="C6969" s="73">
        <v>45798</v>
      </c>
      <c r="D6969" s="79" t="s">
        <v>187</v>
      </c>
      <c r="E6969" s="80" t="s">
        <v>700</v>
      </c>
      <c r="F6969" s="81" t="str">
        <f>VLOOKUP(E6969,Customer[],2,FALSE)</f>
        <v>Myo Gyi</v>
      </c>
      <c r="G6969" s="69" t="str">
        <f>VLOOKUP(E6969,Customer[],3,FALSE)</f>
        <v>S Paukkan Rd</v>
      </c>
      <c r="H6969" s="69" t="str">
        <f>VLOOKUP(E6969,Customer[],4,FALSE)</f>
        <v>S Paukkan N/Oakkala</v>
      </c>
      <c r="I6969" s="48" t="s">
        <v>18</v>
      </c>
      <c r="J6969" s="82" t="str">
        <f>VLOOKUP(I6969,PGStock[],2,FALSE)</f>
        <v>Formula Rum 350ml</v>
      </c>
      <c r="K6969" s="71">
        <f>VLOOKUP(I6969,PGStock[],3,FALSE)</f>
        <v>0.35</v>
      </c>
      <c r="L6969" s="47">
        <v>1</v>
      </c>
      <c r="M6969" s="47">
        <f>VLOOKUP(I6969,PGStock[],6,FALSE)</f>
        <v>150</v>
      </c>
      <c r="N6969" s="47">
        <f>+PGSales!$L6969*PGSales!$M6969</f>
        <v>150</v>
      </c>
    </row>
    <row r="6970" spans="1:14" hidden="1" x14ac:dyDescent="0.25">
      <c r="A6970" s="77">
        <f t="shared" si="662"/>
        <v>2025</v>
      </c>
      <c r="B6970" s="77">
        <f t="shared" si="663"/>
        <v>5</v>
      </c>
      <c r="C6970" s="73">
        <v>45798</v>
      </c>
      <c r="D6970" s="79" t="s">
        <v>58</v>
      </c>
      <c r="E6970" s="80" t="s">
        <v>696</v>
      </c>
      <c r="F6970" s="81" t="str">
        <f>VLOOKUP(E6970,Customer[],2,FALSE)</f>
        <v>Moe Htety</v>
      </c>
      <c r="G6970" s="69" t="str">
        <f>VLOOKUP(E6970,Customer[],3,FALSE)</f>
        <v>S Paukkan Rd</v>
      </c>
      <c r="H6970" s="69" t="str">
        <f>VLOOKUP(E6970,Customer[],4,FALSE)</f>
        <v>S Paukkan N/Oakkala</v>
      </c>
      <c r="I6970" s="48" t="s">
        <v>25</v>
      </c>
      <c r="J6970" s="82" t="str">
        <f>VLOOKUP(I6970,PGStock[],2,FALSE)</f>
        <v>Columbus Super Red Smooth 350 Ml</v>
      </c>
      <c r="K6970" s="71">
        <f>VLOOKUP(I6970,PGStock[],3,FALSE)</f>
        <v>0.35</v>
      </c>
      <c r="L6970" s="47">
        <v>3</v>
      </c>
      <c r="M6970" s="47">
        <f>VLOOKUP(I6970,PGStock[],6,FALSE)</f>
        <v>150</v>
      </c>
      <c r="N6970" s="47">
        <f>+PGSales!$L6970*PGSales!$M6970</f>
        <v>450</v>
      </c>
    </row>
    <row r="6971" spans="1:14" hidden="1" x14ac:dyDescent="0.25">
      <c r="A6971" s="77">
        <f t="shared" si="662"/>
        <v>2025</v>
      </c>
      <c r="B6971" s="77">
        <f t="shared" si="663"/>
        <v>5</v>
      </c>
      <c r="C6971" s="73">
        <v>45798</v>
      </c>
      <c r="D6971" s="79" t="s">
        <v>58</v>
      </c>
      <c r="E6971" s="80" t="s">
        <v>696</v>
      </c>
      <c r="F6971" s="81" t="str">
        <f>VLOOKUP(E6971,Customer[],2,FALSE)</f>
        <v>Moe Htety</v>
      </c>
      <c r="G6971" s="69" t="str">
        <f>VLOOKUP(E6971,Customer[],3,FALSE)</f>
        <v>S Paukkan Rd</v>
      </c>
      <c r="H6971" s="69" t="str">
        <f>VLOOKUP(E6971,Customer[],4,FALSE)</f>
        <v>S Paukkan N/Oakkala</v>
      </c>
      <c r="I6971" s="48" t="s">
        <v>18</v>
      </c>
      <c r="J6971" s="82" t="str">
        <f>VLOOKUP(I6971,PGStock[],2,FALSE)</f>
        <v>Formula Rum 350ml</v>
      </c>
      <c r="K6971" s="71">
        <f>VLOOKUP(I6971,PGStock[],3,FALSE)</f>
        <v>0.35</v>
      </c>
      <c r="L6971" s="47">
        <v>7</v>
      </c>
      <c r="M6971" s="47">
        <f>VLOOKUP(I6971,PGStock[],6,FALSE)</f>
        <v>150</v>
      </c>
      <c r="N6971" s="47">
        <f>+PGSales!$L6971*PGSales!$M6971</f>
        <v>1050</v>
      </c>
    </row>
    <row r="6972" spans="1:14" hidden="1" x14ac:dyDescent="0.25">
      <c r="A6972" s="77">
        <f t="shared" si="662"/>
        <v>2025</v>
      </c>
      <c r="B6972" s="77">
        <f t="shared" si="663"/>
        <v>5</v>
      </c>
      <c r="C6972" s="73">
        <v>45798</v>
      </c>
      <c r="D6972" s="79" t="s">
        <v>115</v>
      </c>
      <c r="E6972" s="80" t="s">
        <v>319</v>
      </c>
      <c r="F6972" s="81" t="str">
        <f>VLOOKUP(E6972,Customer[],2,FALSE)</f>
        <v>Htet Lwin</v>
      </c>
      <c r="G6972" s="69" t="str">
        <f>VLOOKUP(E6972,Customer[],3,FALSE)</f>
        <v>Bagan Rd</v>
      </c>
      <c r="H6972" s="69" t="str">
        <f>VLOOKUP(E6972,Customer[],4,FALSE)</f>
        <v>S Paukkan N/Oakkala</v>
      </c>
      <c r="I6972" s="48" t="s">
        <v>25</v>
      </c>
      <c r="J6972" s="82" t="str">
        <f>VLOOKUP(I6972,PGStock[],2,FALSE)</f>
        <v>Columbus Super Red Smooth 350 Ml</v>
      </c>
      <c r="K6972" s="71">
        <f>VLOOKUP(I6972,PGStock[],3,FALSE)</f>
        <v>0.35</v>
      </c>
      <c r="L6972" s="47">
        <v>1</v>
      </c>
      <c r="M6972" s="47">
        <v>100</v>
      </c>
      <c r="N6972" s="47">
        <f>+PGSales!$L6972*PGSales!$M6972</f>
        <v>100</v>
      </c>
    </row>
    <row r="6973" spans="1:14" hidden="1" x14ac:dyDescent="0.25">
      <c r="A6973" s="77">
        <f t="shared" ref="A6973:A6983" si="664">YEAR(C6973)</f>
        <v>2025</v>
      </c>
      <c r="B6973" s="77">
        <f t="shared" ref="B6973:B6983" si="665">MONTH(C6973)</f>
        <v>5</v>
      </c>
      <c r="C6973" s="73">
        <v>45798</v>
      </c>
      <c r="D6973" s="79" t="s">
        <v>115</v>
      </c>
      <c r="E6973" s="80" t="s">
        <v>319</v>
      </c>
      <c r="F6973" s="81" t="str">
        <f>VLOOKUP(E6973,Customer[],2,FALSE)</f>
        <v>Htet Lwin</v>
      </c>
      <c r="G6973" s="69" t="str">
        <f>VLOOKUP(E6973,Customer[],3,FALSE)</f>
        <v>Bagan Rd</v>
      </c>
      <c r="H6973" s="69" t="str">
        <f>VLOOKUP(E6973,Customer[],4,FALSE)</f>
        <v>S Paukkan N/Oakkala</v>
      </c>
      <c r="I6973" s="48" t="s">
        <v>18</v>
      </c>
      <c r="J6973" s="82" t="str">
        <f>VLOOKUP(I6973,PGStock[],2,FALSE)</f>
        <v>Formula Rum 350ml</v>
      </c>
      <c r="K6973" s="71">
        <f>VLOOKUP(I6973,PGStock[],3,FALSE)</f>
        <v>0.35</v>
      </c>
      <c r="L6973" s="47">
        <v>3</v>
      </c>
      <c r="M6973" s="47">
        <f>VLOOKUP(I6973,PGStock[],6,FALSE)</f>
        <v>150</v>
      </c>
      <c r="N6973" s="47">
        <f>+PGSales!$L6973*PGSales!$M6973</f>
        <v>450</v>
      </c>
    </row>
    <row r="6974" spans="1:14" hidden="1" x14ac:dyDescent="0.25">
      <c r="A6974" s="77">
        <f t="shared" si="664"/>
        <v>2025</v>
      </c>
      <c r="B6974" s="77">
        <f t="shared" si="665"/>
        <v>5</v>
      </c>
      <c r="C6974" s="73">
        <v>45799</v>
      </c>
      <c r="D6974" s="79" t="s">
        <v>70</v>
      </c>
      <c r="E6974" s="80" t="s">
        <v>236</v>
      </c>
      <c r="F6974" s="81" t="str">
        <f>VLOOKUP(E6974,Customer[],2,FALSE)</f>
        <v>pyaeSone</v>
      </c>
      <c r="G6974" s="69" t="str">
        <f>VLOOKUP(E6974,Customer[],3,FALSE)</f>
        <v>Htay Auyinn St</v>
      </c>
      <c r="H6974" s="69" t="str">
        <f>VLOOKUP(E6974,Customer[],4,FALSE)</f>
        <v>Hlaing Thar Yar</v>
      </c>
      <c r="I6974" s="48" t="s">
        <v>25</v>
      </c>
      <c r="J6974" s="82" t="str">
        <f>VLOOKUP(I6974,PGStock[],2,FALSE)</f>
        <v>Columbus Super Red Smooth 350 Ml</v>
      </c>
      <c r="K6974" s="71">
        <f>VLOOKUP(I6974,PGStock[],3,FALSE)</f>
        <v>0.35</v>
      </c>
      <c r="L6974" s="47">
        <v>1</v>
      </c>
      <c r="M6974" s="47">
        <f>VLOOKUP(I6974,PGStock[],6,FALSE)</f>
        <v>150</v>
      </c>
      <c r="N6974" s="47">
        <f>+PGSales!$L6974*PGSales!$M6974</f>
        <v>150</v>
      </c>
    </row>
    <row r="6975" spans="1:14" hidden="1" x14ac:dyDescent="0.25">
      <c r="A6975" s="77">
        <f t="shared" si="664"/>
        <v>2025</v>
      </c>
      <c r="B6975" s="77">
        <f t="shared" si="665"/>
        <v>5</v>
      </c>
      <c r="C6975" s="73">
        <v>45799</v>
      </c>
      <c r="D6975" s="79" t="s">
        <v>70</v>
      </c>
      <c r="E6975" s="80" t="s">
        <v>236</v>
      </c>
      <c r="F6975" s="81" t="str">
        <f>VLOOKUP(E6975,Customer[],2,FALSE)</f>
        <v>pyaeSone</v>
      </c>
      <c r="G6975" s="69" t="str">
        <f>VLOOKUP(E6975,Customer[],3,FALSE)</f>
        <v>Htay Auyinn St</v>
      </c>
      <c r="H6975" s="69" t="str">
        <f>VLOOKUP(E6975,Customer[],4,FALSE)</f>
        <v>Hlaing Thar Yar</v>
      </c>
      <c r="I6975" s="48" t="s">
        <v>18</v>
      </c>
      <c r="J6975" s="82" t="str">
        <f>VLOOKUP(I6975,PGStock[],2,FALSE)</f>
        <v>Formula Rum 350ml</v>
      </c>
      <c r="K6975" s="71">
        <f>VLOOKUP(I6975,PGStock[],3,FALSE)</f>
        <v>0.35</v>
      </c>
      <c r="L6975" s="47">
        <v>4</v>
      </c>
      <c r="M6975" s="47">
        <f>VLOOKUP(I6975,PGStock[],6,FALSE)</f>
        <v>150</v>
      </c>
      <c r="N6975" s="47">
        <f>+PGSales!$L6975*PGSales!$M6975</f>
        <v>600</v>
      </c>
    </row>
    <row r="6976" spans="1:14" hidden="1" x14ac:dyDescent="0.25">
      <c r="A6976" s="77">
        <f t="shared" si="664"/>
        <v>2025</v>
      </c>
      <c r="B6976" s="77">
        <f t="shared" si="665"/>
        <v>5</v>
      </c>
      <c r="C6976" s="73">
        <v>45799</v>
      </c>
      <c r="D6976" s="79" t="s">
        <v>74</v>
      </c>
      <c r="E6976" s="80" t="s">
        <v>234</v>
      </c>
      <c r="F6976" s="81" t="str">
        <f>VLOOKUP(E6976,Customer[],2,FALSE)</f>
        <v>Shwe Eain Si</v>
      </c>
      <c r="G6976" s="69" t="str">
        <f>VLOOKUP(E6976,Customer[],3,FALSE)</f>
        <v>Banyar Dala Rd</v>
      </c>
      <c r="H6976" s="69" t="str">
        <f>VLOOKUP(E6976,Customer[],4,FALSE)</f>
        <v>Hlaing Thar Yar</v>
      </c>
      <c r="I6976" s="48" t="s">
        <v>18</v>
      </c>
      <c r="J6976" s="82" t="str">
        <f>VLOOKUP(I6976,PGStock[],2,FALSE)</f>
        <v>Formula Rum 350ml</v>
      </c>
      <c r="K6976" s="71">
        <f>VLOOKUP(I6976,PGStock[],3,FALSE)</f>
        <v>0.35</v>
      </c>
      <c r="L6976" s="47">
        <v>2</v>
      </c>
      <c r="M6976" s="47">
        <f>VLOOKUP(I6976,PGStock[],6,FALSE)</f>
        <v>150</v>
      </c>
      <c r="N6976" s="47">
        <f>+PGSales!$L6976*PGSales!$M6976</f>
        <v>300</v>
      </c>
    </row>
    <row r="6977" spans="1:14" hidden="1" x14ac:dyDescent="0.25">
      <c r="A6977" s="77">
        <f t="shared" si="664"/>
        <v>2025</v>
      </c>
      <c r="B6977" s="77">
        <f t="shared" si="665"/>
        <v>5</v>
      </c>
      <c r="C6977" s="73">
        <v>45799</v>
      </c>
      <c r="D6977" s="79" t="s">
        <v>68</v>
      </c>
      <c r="E6977" s="80" t="s">
        <v>244</v>
      </c>
      <c r="F6977" s="81" t="str">
        <f>VLOOKUP(E6977,Customer[],2,FALSE)</f>
        <v>Lucky9</v>
      </c>
      <c r="G6977" s="69" t="str">
        <f>VLOOKUP(E6977,Customer[],3,FALSE)</f>
        <v>Htay Auyinn St</v>
      </c>
      <c r="H6977" s="69" t="str">
        <f>VLOOKUP(E6977,Customer[],4,FALSE)</f>
        <v>Hlaing Thar Yar</v>
      </c>
      <c r="I6977" s="48" t="s">
        <v>18</v>
      </c>
      <c r="J6977" s="82" t="str">
        <f>VLOOKUP(I6977,PGStock[],2,FALSE)</f>
        <v>Formula Rum 350ml</v>
      </c>
      <c r="K6977" s="71">
        <f>VLOOKUP(I6977,PGStock[],3,FALSE)</f>
        <v>0.35</v>
      </c>
      <c r="L6977" s="47">
        <v>3</v>
      </c>
      <c r="M6977" s="47">
        <f>VLOOKUP(I6977,PGStock[],6,FALSE)</f>
        <v>150</v>
      </c>
      <c r="N6977" s="47">
        <f>+PGSales!$L6977*PGSales!$M6977</f>
        <v>450</v>
      </c>
    </row>
    <row r="6978" spans="1:14" hidden="1" x14ac:dyDescent="0.25">
      <c r="A6978" s="77">
        <f t="shared" si="664"/>
        <v>2025</v>
      </c>
      <c r="B6978" s="77">
        <f t="shared" si="665"/>
        <v>5</v>
      </c>
      <c r="C6978" s="73">
        <v>45799</v>
      </c>
      <c r="D6978" s="79" t="s">
        <v>131</v>
      </c>
      <c r="E6978" s="80" t="s">
        <v>231</v>
      </c>
      <c r="F6978" s="81" t="str">
        <f>VLOOKUP(E6978,Customer[],2,FALSE)</f>
        <v>Arrmann(1)</v>
      </c>
      <c r="G6978" s="69" t="str">
        <f>VLOOKUP(E6978,Customer[],3,FALSE)</f>
        <v>Bo Aung Kyaw Rd</v>
      </c>
      <c r="H6978" s="69" t="str">
        <f>VLOOKUP(E6978,Customer[],4,FALSE)</f>
        <v>Hlaing Thar Yar</v>
      </c>
      <c r="I6978" s="48" t="s">
        <v>25</v>
      </c>
      <c r="J6978" s="82" t="str">
        <f>VLOOKUP(I6978,PGStock[],2,FALSE)</f>
        <v>Columbus Super Red Smooth 350 Ml</v>
      </c>
      <c r="K6978" s="71">
        <f>VLOOKUP(I6978,PGStock[],3,FALSE)</f>
        <v>0.35</v>
      </c>
      <c r="L6978" s="47">
        <v>1</v>
      </c>
      <c r="M6978" s="47">
        <f>VLOOKUP(I6978,PGStock[],6,FALSE)</f>
        <v>150</v>
      </c>
      <c r="N6978" s="47">
        <f>+PGSales!$L6978*PGSales!$M6978</f>
        <v>150</v>
      </c>
    </row>
    <row r="6979" spans="1:14" hidden="1" x14ac:dyDescent="0.25">
      <c r="A6979" s="77">
        <f t="shared" si="664"/>
        <v>2025</v>
      </c>
      <c r="B6979" s="77">
        <f t="shared" si="665"/>
        <v>5</v>
      </c>
      <c r="C6979" s="73">
        <v>45799</v>
      </c>
      <c r="D6979" s="79" t="s">
        <v>131</v>
      </c>
      <c r="E6979" s="80" t="s">
        <v>231</v>
      </c>
      <c r="F6979" s="81" t="str">
        <f>VLOOKUP(E6979,Customer[],2,FALSE)</f>
        <v>Arrmann(1)</v>
      </c>
      <c r="G6979" s="69" t="str">
        <f>VLOOKUP(E6979,Customer[],3,FALSE)</f>
        <v>Bo Aung Kyaw Rd</v>
      </c>
      <c r="H6979" s="69" t="str">
        <f>VLOOKUP(E6979,Customer[],4,FALSE)</f>
        <v>Hlaing Thar Yar</v>
      </c>
      <c r="I6979" s="48" t="s">
        <v>18</v>
      </c>
      <c r="J6979" s="82" t="str">
        <f>VLOOKUP(I6979,PGStock[],2,FALSE)</f>
        <v>Formula Rum 350ml</v>
      </c>
      <c r="K6979" s="71">
        <f>VLOOKUP(I6979,PGStock[],3,FALSE)</f>
        <v>0.35</v>
      </c>
      <c r="L6979" s="47">
        <v>1</v>
      </c>
      <c r="M6979" s="47">
        <f>VLOOKUP(I6979,PGStock[],6,FALSE)</f>
        <v>150</v>
      </c>
      <c r="N6979" s="47">
        <f>+PGSales!$L6979*PGSales!$M6979</f>
        <v>150</v>
      </c>
    </row>
    <row r="6980" spans="1:14" hidden="1" x14ac:dyDescent="0.25">
      <c r="A6980" s="77">
        <f t="shared" si="664"/>
        <v>2025</v>
      </c>
      <c r="B6980" s="77">
        <f t="shared" si="665"/>
        <v>5</v>
      </c>
      <c r="C6980" s="73">
        <v>45799</v>
      </c>
      <c r="D6980" s="79" t="s">
        <v>4</v>
      </c>
      <c r="E6980" s="80" t="s">
        <v>232</v>
      </c>
      <c r="F6980" s="81" t="str">
        <f>VLOOKUP(E6980,Customer[],2,FALSE)</f>
        <v>Arrmann(2)</v>
      </c>
      <c r="G6980" s="69" t="str">
        <f>VLOOKUP(E6980,Customer[],3,FALSE)</f>
        <v>Banyar Dala Rd</v>
      </c>
      <c r="H6980" s="69" t="str">
        <f>VLOOKUP(E6980,Customer[],4,FALSE)</f>
        <v>Hlaing Thar Yar</v>
      </c>
      <c r="I6980" s="48" t="s">
        <v>18</v>
      </c>
      <c r="J6980" s="82" t="str">
        <f>VLOOKUP(I6980,PGStock[],2,FALSE)</f>
        <v>Formula Rum 350ml</v>
      </c>
      <c r="K6980" s="71">
        <f>VLOOKUP(I6980,PGStock[],3,FALSE)</f>
        <v>0.35</v>
      </c>
      <c r="L6980" s="47">
        <v>2</v>
      </c>
      <c r="M6980" s="47">
        <f>VLOOKUP(I6980,PGStock[],6,FALSE)</f>
        <v>150</v>
      </c>
      <c r="N6980" s="47">
        <f>+PGSales!$L6980*PGSales!$M6980</f>
        <v>300</v>
      </c>
    </row>
    <row r="6981" spans="1:14" hidden="1" x14ac:dyDescent="0.25">
      <c r="A6981" s="77">
        <f t="shared" si="664"/>
        <v>2025</v>
      </c>
      <c r="B6981" s="77">
        <f t="shared" si="665"/>
        <v>5</v>
      </c>
      <c r="C6981" s="73">
        <v>45799</v>
      </c>
      <c r="D6981" s="79" t="s">
        <v>767</v>
      </c>
      <c r="E6981" s="80" t="s">
        <v>120</v>
      </c>
      <c r="F6981" s="81" t="str">
        <f>VLOOKUP(E6981,Customer[],2,FALSE)</f>
        <v>Linn</v>
      </c>
      <c r="G6981" s="69" t="str">
        <f>VLOOKUP(E6981,Customer[],3,FALSE)</f>
        <v>Bo Aung Kyaw Rd</v>
      </c>
      <c r="H6981" s="69" t="str">
        <f>VLOOKUP(E6981,Customer[],4,FALSE)</f>
        <v>Hlaing Thar Yar Route (1)</v>
      </c>
      <c r="I6981" s="48" t="s">
        <v>18</v>
      </c>
      <c r="J6981" s="82" t="str">
        <f>VLOOKUP(I6981,PGStock[],2,FALSE)</f>
        <v>Formula Rum 350ml</v>
      </c>
      <c r="K6981" s="71">
        <f>VLOOKUP(I6981,PGStock[],3,FALSE)</f>
        <v>0.35</v>
      </c>
      <c r="L6981" s="47">
        <v>4</v>
      </c>
      <c r="M6981" s="47">
        <f>VLOOKUP(I6981,PGStock[],6,FALSE)</f>
        <v>150</v>
      </c>
      <c r="N6981" s="47">
        <f>+PGSales!$L6981*PGSales!$M6981</f>
        <v>600</v>
      </c>
    </row>
    <row r="6982" spans="1:14" hidden="1" x14ac:dyDescent="0.25">
      <c r="A6982" s="77">
        <f t="shared" si="664"/>
        <v>2025</v>
      </c>
      <c r="B6982" s="77">
        <f t="shared" si="665"/>
        <v>5</v>
      </c>
      <c r="C6982" s="73">
        <v>45799</v>
      </c>
      <c r="D6982" s="79" t="s">
        <v>1</v>
      </c>
      <c r="E6982" s="80" t="s">
        <v>176</v>
      </c>
      <c r="F6982" s="81" t="str">
        <f>VLOOKUP(E6982,Customer[],2,FALSE)</f>
        <v>Lamin</v>
      </c>
      <c r="G6982" s="69" t="str">
        <f>VLOOKUP(E6982,Customer[],3,FALSE)</f>
        <v>No (4) Rd</v>
      </c>
      <c r="H6982" s="69" t="str">
        <f>VLOOKUP(E6982,Customer[],4,FALSE)</f>
        <v xml:space="preserve">Shwepyithar </v>
      </c>
      <c r="I6982" s="48" t="s">
        <v>25</v>
      </c>
      <c r="J6982" s="82" t="str">
        <f>VLOOKUP(I6982,PGStock[],2,FALSE)</f>
        <v>Columbus Super Red Smooth 350 Ml</v>
      </c>
      <c r="K6982" s="71">
        <f>VLOOKUP(I6982,PGStock[],3,FALSE)</f>
        <v>0.35</v>
      </c>
      <c r="L6982" s="47">
        <v>1</v>
      </c>
      <c r="M6982" s="47">
        <f>VLOOKUP(I6982,PGStock[],6,FALSE)</f>
        <v>150</v>
      </c>
      <c r="N6982" s="47">
        <f>+PGSales!$L6982*PGSales!$M6982</f>
        <v>150</v>
      </c>
    </row>
    <row r="6983" spans="1:14" hidden="1" x14ac:dyDescent="0.25">
      <c r="A6983" s="77">
        <f t="shared" si="664"/>
        <v>2025</v>
      </c>
      <c r="B6983" s="77">
        <f t="shared" si="665"/>
        <v>5</v>
      </c>
      <c r="C6983" s="73">
        <v>45799</v>
      </c>
      <c r="D6983" s="79" t="s">
        <v>1</v>
      </c>
      <c r="E6983" s="80" t="s">
        <v>176</v>
      </c>
      <c r="F6983" s="81" t="str">
        <f>VLOOKUP(E6983,Customer[],2,FALSE)</f>
        <v>Lamin</v>
      </c>
      <c r="G6983" s="69" t="str">
        <f>VLOOKUP(E6983,Customer[],3,FALSE)</f>
        <v>No (4) Rd</v>
      </c>
      <c r="H6983" s="69" t="str">
        <f>VLOOKUP(E6983,Customer[],4,FALSE)</f>
        <v xml:space="preserve">Shwepyithar </v>
      </c>
      <c r="I6983" s="48" t="s">
        <v>18</v>
      </c>
      <c r="J6983" s="82" t="str">
        <f>VLOOKUP(I6983,PGStock[],2,FALSE)</f>
        <v>Formula Rum 350ml</v>
      </c>
      <c r="K6983" s="71">
        <f>VLOOKUP(I6983,PGStock[],3,FALSE)</f>
        <v>0.35</v>
      </c>
      <c r="L6983" s="47">
        <v>4</v>
      </c>
      <c r="M6983" s="47">
        <f>VLOOKUP(I6983,PGStock[],6,FALSE)</f>
        <v>150</v>
      </c>
      <c r="N6983" s="47">
        <f>+PGSales!$L6983*PGSales!$M6983</f>
        <v>600</v>
      </c>
    </row>
    <row r="6984" spans="1:14" hidden="1" x14ac:dyDescent="0.25">
      <c r="A6984" s="77">
        <f t="shared" ref="A6984:A7015" si="666">YEAR(C6984)</f>
        <v>2025</v>
      </c>
      <c r="B6984" s="77">
        <f t="shared" ref="B6984:B7015" si="667">MONTH(C6984)</f>
        <v>5</v>
      </c>
      <c r="C6984" s="73">
        <v>45799</v>
      </c>
      <c r="D6984" s="79" t="s">
        <v>2</v>
      </c>
      <c r="E6984" s="80" t="s">
        <v>778</v>
      </c>
      <c r="F6984" s="81" t="str">
        <f>VLOOKUP(E6984,Customer[],2,FALSE)</f>
        <v>San Thit Oo</v>
      </c>
      <c r="G6984" s="69" t="str">
        <f>VLOOKUP(E6984,Customer[],3,FALSE)</f>
        <v>YanGyi Aung Rd</v>
      </c>
      <c r="H6984" s="69" t="str">
        <f>VLOOKUP(E6984,Customer[],4,FALSE)</f>
        <v xml:space="preserve">Shwepyithar </v>
      </c>
      <c r="I6984" s="48" t="s">
        <v>18</v>
      </c>
      <c r="J6984" s="82" t="str">
        <f>VLOOKUP(I6984,PGStock[],2,FALSE)</f>
        <v>Formula Rum 350ml</v>
      </c>
      <c r="K6984" s="71">
        <f>VLOOKUP(I6984,PGStock[],3,FALSE)</f>
        <v>0.35</v>
      </c>
      <c r="L6984" s="47">
        <v>3</v>
      </c>
      <c r="M6984" s="47">
        <f>VLOOKUP(I6984,PGStock[],6,FALSE)</f>
        <v>150</v>
      </c>
      <c r="N6984" s="47">
        <f>+PGSales!$L6984*PGSales!$M6984</f>
        <v>450</v>
      </c>
    </row>
    <row r="6985" spans="1:14" hidden="1" x14ac:dyDescent="0.25">
      <c r="A6985" s="77">
        <f t="shared" si="666"/>
        <v>2025</v>
      </c>
      <c r="B6985" s="77">
        <f t="shared" si="667"/>
        <v>5</v>
      </c>
      <c r="C6985" s="73">
        <v>45799</v>
      </c>
      <c r="D6985" s="79" t="s">
        <v>186</v>
      </c>
      <c r="E6985" s="80" t="s">
        <v>177</v>
      </c>
      <c r="F6985" s="81" t="str">
        <f>VLOOKUP(E6985,Customer[],2,FALSE)</f>
        <v>NI Ni Poe poe</v>
      </c>
      <c r="G6985" s="69" t="str">
        <f>VLOOKUP(E6985,Customer[],3,FALSE)</f>
        <v>Ye Yanaing Rd</v>
      </c>
      <c r="H6985" s="69" t="str">
        <f>VLOOKUP(E6985,Customer[],4,FALSE)</f>
        <v xml:space="preserve">Shwepyithar </v>
      </c>
      <c r="I6985" s="48" t="s">
        <v>27</v>
      </c>
      <c r="J6985" s="82" t="str">
        <f>VLOOKUP(I6985,PGStock[],2,FALSE)</f>
        <v>Columbus Super Red Smooth 700 Ml</v>
      </c>
      <c r="K6985" s="71">
        <f>VLOOKUP(I6985,PGStock[],3,FALSE)</f>
        <v>0.7</v>
      </c>
      <c r="L6985" s="47">
        <v>1</v>
      </c>
      <c r="M6985" s="47">
        <f>VLOOKUP(I6985,PGStock[],6,FALSE)</f>
        <v>200</v>
      </c>
      <c r="N6985" s="47">
        <f>+PGSales!$L6985*PGSales!$M6985</f>
        <v>200</v>
      </c>
    </row>
    <row r="6986" spans="1:14" hidden="1" x14ac:dyDescent="0.25">
      <c r="A6986" s="77">
        <f t="shared" si="666"/>
        <v>2025</v>
      </c>
      <c r="B6986" s="77">
        <f t="shared" si="667"/>
        <v>5</v>
      </c>
      <c r="C6986" s="73">
        <v>45799</v>
      </c>
      <c r="D6986" s="79" t="s">
        <v>186</v>
      </c>
      <c r="E6986" s="80" t="s">
        <v>177</v>
      </c>
      <c r="F6986" s="81" t="str">
        <f>VLOOKUP(E6986,Customer[],2,FALSE)</f>
        <v>NI Ni Poe poe</v>
      </c>
      <c r="G6986" s="69" t="str">
        <f>VLOOKUP(E6986,Customer[],3,FALSE)</f>
        <v>Ye Yanaing Rd</v>
      </c>
      <c r="H6986" s="69" t="str">
        <f>VLOOKUP(E6986,Customer[],4,FALSE)</f>
        <v xml:space="preserve">Shwepyithar </v>
      </c>
      <c r="I6986" s="48" t="s">
        <v>25</v>
      </c>
      <c r="J6986" s="82" t="str">
        <f>VLOOKUP(I6986,PGStock[],2,FALSE)</f>
        <v>Columbus Super Red Smooth 350 Ml</v>
      </c>
      <c r="K6986" s="71">
        <f>VLOOKUP(I6986,PGStock[],3,FALSE)</f>
        <v>0.35</v>
      </c>
      <c r="L6986" s="47">
        <v>1</v>
      </c>
      <c r="M6986" s="47">
        <f>VLOOKUP(I6986,PGStock[],6,FALSE)</f>
        <v>150</v>
      </c>
      <c r="N6986" s="47">
        <f>+PGSales!$L6986*PGSales!$M6986</f>
        <v>150</v>
      </c>
    </row>
    <row r="6987" spans="1:14" hidden="1" x14ac:dyDescent="0.25">
      <c r="A6987" s="77">
        <f t="shared" si="666"/>
        <v>2025</v>
      </c>
      <c r="B6987" s="77">
        <f t="shared" si="667"/>
        <v>5</v>
      </c>
      <c r="C6987" s="73">
        <v>45799</v>
      </c>
      <c r="D6987" s="79" t="s">
        <v>186</v>
      </c>
      <c r="E6987" s="80" t="s">
        <v>177</v>
      </c>
      <c r="F6987" s="81" t="str">
        <f>VLOOKUP(E6987,Customer[],2,FALSE)</f>
        <v>NI Ni Poe poe</v>
      </c>
      <c r="G6987" s="69" t="str">
        <f>VLOOKUP(E6987,Customer[],3,FALSE)</f>
        <v>Ye Yanaing Rd</v>
      </c>
      <c r="H6987" s="69" t="str">
        <f>VLOOKUP(E6987,Customer[],4,FALSE)</f>
        <v xml:space="preserve">Shwepyithar </v>
      </c>
      <c r="I6987" s="48" t="s">
        <v>20</v>
      </c>
      <c r="J6987" s="82" t="str">
        <f>VLOOKUP(I6987,PGStock[],2,FALSE)</f>
        <v>Formula Rum 700ml</v>
      </c>
      <c r="K6987" s="71">
        <f>VLOOKUP(I6987,PGStock[],3,FALSE)</f>
        <v>0.7</v>
      </c>
      <c r="L6987" s="47">
        <v>3</v>
      </c>
      <c r="M6987" s="47">
        <f>VLOOKUP(I6987,PGStock[],6,FALSE)</f>
        <v>200</v>
      </c>
      <c r="N6987" s="47">
        <f>+PGSales!$L6987*PGSales!$M6987</f>
        <v>600</v>
      </c>
    </row>
    <row r="6988" spans="1:14" hidden="1" x14ac:dyDescent="0.25">
      <c r="A6988" s="77">
        <f t="shared" si="666"/>
        <v>2025</v>
      </c>
      <c r="B6988" s="77">
        <f t="shared" si="667"/>
        <v>5</v>
      </c>
      <c r="C6988" s="73">
        <v>45799</v>
      </c>
      <c r="D6988" s="79" t="s">
        <v>186</v>
      </c>
      <c r="E6988" s="80" t="s">
        <v>177</v>
      </c>
      <c r="F6988" s="81" t="str">
        <f>VLOOKUP(E6988,Customer[],2,FALSE)</f>
        <v>NI Ni Poe poe</v>
      </c>
      <c r="G6988" s="69" t="str">
        <f>VLOOKUP(E6988,Customer[],3,FALSE)</f>
        <v>Ye Yanaing Rd</v>
      </c>
      <c r="H6988" s="69" t="str">
        <f>VLOOKUP(E6988,Customer[],4,FALSE)</f>
        <v xml:space="preserve">Shwepyithar </v>
      </c>
      <c r="I6988" s="48" t="s">
        <v>18</v>
      </c>
      <c r="J6988" s="82" t="str">
        <f>VLOOKUP(I6988,PGStock[],2,FALSE)</f>
        <v>Formula Rum 350ml</v>
      </c>
      <c r="K6988" s="71">
        <f>VLOOKUP(I6988,PGStock[],3,FALSE)</f>
        <v>0.35</v>
      </c>
      <c r="L6988" s="47">
        <v>5</v>
      </c>
      <c r="M6988" s="47">
        <f>VLOOKUP(I6988,PGStock[],6,FALSE)</f>
        <v>150</v>
      </c>
      <c r="N6988" s="47">
        <f>+PGSales!$L6988*PGSales!$M6988</f>
        <v>750</v>
      </c>
    </row>
    <row r="6989" spans="1:14" hidden="1" x14ac:dyDescent="0.25">
      <c r="A6989" s="77">
        <f t="shared" ref="A6989:A7009" si="668">YEAR(C6989)</f>
        <v>2025</v>
      </c>
      <c r="B6989" s="77">
        <f t="shared" ref="B6989:B7009" si="669">MONTH(C6989)</f>
        <v>5</v>
      </c>
      <c r="C6989" s="73">
        <v>45799</v>
      </c>
      <c r="D6989" s="79" t="s">
        <v>56</v>
      </c>
      <c r="E6989" s="80" t="s">
        <v>268</v>
      </c>
      <c r="F6989" s="81" t="str">
        <f>VLOOKUP(E6989,Customer[],2,FALSE)</f>
        <v>Kaung Thant</v>
      </c>
      <c r="G6989" s="69" t="str">
        <f>VLOOKUP(E6989,Customer[],3,FALSE)</f>
        <v>ThanDin Zay Rd</v>
      </c>
      <c r="H6989" s="69" t="str">
        <f>VLOOKUP(E6989,Customer[],4,FALSE)</f>
        <v xml:space="preserve">Shwepyithar </v>
      </c>
      <c r="I6989" s="48" t="s">
        <v>25</v>
      </c>
      <c r="J6989" s="82" t="str">
        <f>VLOOKUP(I6989,PGStock[],2,FALSE)</f>
        <v>Columbus Super Red Smooth 350 Ml</v>
      </c>
      <c r="K6989" s="71">
        <f>VLOOKUP(I6989,PGStock[],3,FALSE)</f>
        <v>0.35</v>
      </c>
      <c r="L6989" s="47">
        <v>4</v>
      </c>
      <c r="M6989" s="47">
        <f>VLOOKUP(I6989,PGStock[],6,FALSE)</f>
        <v>150</v>
      </c>
      <c r="N6989" s="47">
        <f>+PGSales!$L6989*PGSales!$M6989</f>
        <v>600</v>
      </c>
    </row>
    <row r="6990" spans="1:14" hidden="1" x14ac:dyDescent="0.25">
      <c r="A6990" s="77">
        <f t="shared" si="668"/>
        <v>2025</v>
      </c>
      <c r="B6990" s="77">
        <f t="shared" si="669"/>
        <v>5</v>
      </c>
      <c r="C6990" s="73">
        <v>45799</v>
      </c>
      <c r="D6990" s="79" t="s">
        <v>56</v>
      </c>
      <c r="E6990" s="80" t="s">
        <v>268</v>
      </c>
      <c r="F6990" s="81" t="str">
        <f>VLOOKUP(E6990,Customer[],2,FALSE)</f>
        <v>Kaung Thant</v>
      </c>
      <c r="G6990" s="69" t="str">
        <f>VLOOKUP(E6990,Customer[],3,FALSE)</f>
        <v>ThanDin Zay Rd</v>
      </c>
      <c r="H6990" s="69" t="str">
        <f>VLOOKUP(E6990,Customer[],4,FALSE)</f>
        <v xml:space="preserve">Shwepyithar </v>
      </c>
      <c r="I6990" s="48" t="s">
        <v>23</v>
      </c>
      <c r="J6990" s="82" t="str">
        <f>VLOOKUP(I6990,PGStock[],2,FALSE)</f>
        <v>Columbus Super Red Smooth 175 Ml</v>
      </c>
      <c r="K6990" s="71">
        <f>VLOOKUP(I6990,PGStock[],3,FALSE)</f>
        <v>0.17499999999999999</v>
      </c>
      <c r="L6990" s="47">
        <v>1</v>
      </c>
      <c r="M6990" s="47">
        <f>VLOOKUP(I6990,PGStock[],6,FALSE)</f>
        <v>100</v>
      </c>
      <c r="N6990" s="47">
        <f>+PGSales!$L6990*PGSales!$M6990</f>
        <v>100</v>
      </c>
    </row>
    <row r="6991" spans="1:14" hidden="1" x14ac:dyDescent="0.25">
      <c r="A6991" s="77">
        <f t="shared" si="668"/>
        <v>2025</v>
      </c>
      <c r="B6991" s="77">
        <f t="shared" si="669"/>
        <v>5</v>
      </c>
      <c r="C6991" s="73">
        <v>45799</v>
      </c>
      <c r="D6991" s="79" t="s">
        <v>56</v>
      </c>
      <c r="E6991" s="80" t="s">
        <v>268</v>
      </c>
      <c r="F6991" s="81" t="str">
        <f>VLOOKUP(E6991,Customer[],2,FALSE)</f>
        <v>Kaung Thant</v>
      </c>
      <c r="G6991" s="69" t="str">
        <f>VLOOKUP(E6991,Customer[],3,FALSE)</f>
        <v>ThanDin Zay Rd</v>
      </c>
      <c r="H6991" s="69" t="str">
        <f>VLOOKUP(E6991,Customer[],4,FALSE)</f>
        <v xml:space="preserve">Shwepyithar </v>
      </c>
      <c r="I6991" s="48" t="s">
        <v>20</v>
      </c>
      <c r="J6991" s="82" t="str">
        <f>VLOOKUP(I6991,PGStock[],2,FALSE)</f>
        <v>Formula Rum 700ml</v>
      </c>
      <c r="K6991" s="71">
        <f>VLOOKUP(I6991,PGStock[],3,FALSE)</f>
        <v>0.7</v>
      </c>
      <c r="L6991" s="47">
        <v>1</v>
      </c>
      <c r="M6991" s="47">
        <f>VLOOKUP(I6991,PGStock[],6,FALSE)</f>
        <v>200</v>
      </c>
      <c r="N6991" s="47">
        <f>+PGSales!$L6991*PGSales!$M6991</f>
        <v>200</v>
      </c>
    </row>
    <row r="6992" spans="1:14" hidden="1" x14ac:dyDescent="0.25">
      <c r="A6992" s="77">
        <f t="shared" si="668"/>
        <v>2025</v>
      </c>
      <c r="B6992" s="77">
        <f t="shared" si="669"/>
        <v>5</v>
      </c>
      <c r="C6992" s="73">
        <v>45799</v>
      </c>
      <c r="D6992" s="79" t="s">
        <v>56</v>
      </c>
      <c r="E6992" s="80" t="s">
        <v>268</v>
      </c>
      <c r="F6992" s="81" t="str">
        <f>VLOOKUP(E6992,Customer[],2,FALSE)</f>
        <v>Kaung Thant</v>
      </c>
      <c r="G6992" s="69" t="str">
        <f>VLOOKUP(E6992,Customer[],3,FALSE)</f>
        <v>ThanDin Zay Rd</v>
      </c>
      <c r="H6992" s="69" t="str">
        <f>VLOOKUP(E6992,Customer[],4,FALSE)</f>
        <v xml:space="preserve">Shwepyithar </v>
      </c>
      <c r="I6992" s="48" t="s">
        <v>18</v>
      </c>
      <c r="J6992" s="82" t="str">
        <f>VLOOKUP(I6992,PGStock[],2,FALSE)</f>
        <v>Formula Rum 350ml</v>
      </c>
      <c r="K6992" s="71">
        <f>VLOOKUP(I6992,PGStock[],3,FALSE)</f>
        <v>0.35</v>
      </c>
      <c r="L6992" s="47">
        <v>8</v>
      </c>
      <c r="M6992" s="47">
        <f>VLOOKUP(I6992,PGStock[],6,FALSE)</f>
        <v>150</v>
      </c>
      <c r="N6992" s="47">
        <f>+PGSales!$L6992*PGSales!$M6992</f>
        <v>1200</v>
      </c>
    </row>
    <row r="6993" spans="1:14" hidden="1" x14ac:dyDescent="0.25">
      <c r="A6993" s="77">
        <f t="shared" si="668"/>
        <v>2025</v>
      </c>
      <c r="B6993" s="77">
        <f t="shared" si="669"/>
        <v>5</v>
      </c>
      <c r="C6993" s="73">
        <v>45799</v>
      </c>
      <c r="D6993" s="79" t="s">
        <v>60</v>
      </c>
      <c r="E6993" s="80" t="s">
        <v>246</v>
      </c>
      <c r="F6993" s="81" t="str">
        <f>VLOOKUP(E6993,Customer[],2,FALSE)</f>
        <v>Zaw Hein Kaber</v>
      </c>
      <c r="G6993" s="69" t="str">
        <f>VLOOKUP(E6993,Customer[],3,FALSE)</f>
        <v>ThanDin Zay Rd</v>
      </c>
      <c r="H6993" s="69" t="str">
        <f>VLOOKUP(E6993,Customer[],4,FALSE)</f>
        <v xml:space="preserve">Shwepyithar </v>
      </c>
      <c r="I6993" s="48" t="s">
        <v>25</v>
      </c>
      <c r="J6993" s="82" t="str">
        <f>VLOOKUP(I6993,PGStock[],2,FALSE)</f>
        <v>Columbus Super Red Smooth 350 Ml</v>
      </c>
      <c r="K6993" s="71">
        <f>VLOOKUP(I6993,PGStock[],3,FALSE)</f>
        <v>0.35</v>
      </c>
      <c r="L6993" s="47">
        <v>2</v>
      </c>
      <c r="M6993" s="47">
        <f>VLOOKUP(I6993,PGStock[],6,FALSE)</f>
        <v>150</v>
      </c>
      <c r="N6993" s="47">
        <f>+PGSales!$L6993*PGSales!$M6993</f>
        <v>300</v>
      </c>
    </row>
    <row r="6994" spans="1:14" hidden="1" x14ac:dyDescent="0.25">
      <c r="A6994" s="77">
        <f t="shared" si="668"/>
        <v>2025</v>
      </c>
      <c r="B6994" s="77">
        <f t="shared" si="669"/>
        <v>5</v>
      </c>
      <c r="C6994" s="73">
        <v>45799</v>
      </c>
      <c r="D6994" s="79" t="s">
        <v>60</v>
      </c>
      <c r="E6994" s="80" t="s">
        <v>246</v>
      </c>
      <c r="F6994" s="81" t="str">
        <f>VLOOKUP(E6994,Customer[],2,FALSE)</f>
        <v>Zaw Hein Kaber</v>
      </c>
      <c r="G6994" s="69" t="str">
        <f>VLOOKUP(E6994,Customer[],3,FALSE)</f>
        <v>ThanDin Zay Rd</v>
      </c>
      <c r="H6994" s="69" t="str">
        <f>VLOOKUP(E6994,Customer[],4,FALSE)</f>
        <v xml:space="preserve">Shwepyithar </v>
      </c>
      <c r="I6994" s="48" t="s">
        <v>18</v>
      </c>
      <c r="J6994" s="82" t="str">
        <f>VLOOKUP(I6994,PGStock[],2,FALSE)</f>
        <v>Formula Rum 350ml</v>
      </c>
      <c r="K6994" s="71">
        <f>VLOOKUP(I6994,PGStock[],3,FALSE)</f>
        <v>0.35</v>
      </c>
      <c r="L6994" s="47">
        <v>13</v>
      </c>
      <c r="M6994" s="47">
        <f>VLOOKUP(I6994,PGStock[],6,FALSE)</f>
        <v>150</v>
      </c>
      <c r="N6994" s="47">
        <f>+PGSales!$L6994*PGSales!$M6994</f>
        <v>1950</v>
      </c>
    </row>
    <row r="6995" spans="1:14" hidden="1" x14ac:dyDescent="0.25">
      <c r="A6995" s="77">
        <f t="shared" si="668"/>
        <v>2025</v>
      </c>
      <c r="B6995" s="77">
        <f t="shared" si="669"/>
        <v>5</v>
      </c>
      <c r="C6995" s="73">
        <v>45799</v>
      </c>
      <c r="D6995" s="79" t="s">
        <v>0</v>
      </c>
      <c r="E6995" s="80" t="s">
        <v>245</v>
      </c>
      <c r="F6995" s="81" t="str">
        <f>VLOOKUP(E6995,Customer[],2,FALSE)</f>
        <v>Cheer</v>
      </c>
      <c r="G6995" s="69" t="str">
        <f>VLOOKUP(E6995,Customer[],3,FALSE)</f>
        <v>ThanDin Zay Rd</v>
      </c>
      <c r="H6995" s="69" t="str">
        <f>VLOOKUP(E6995,Customer[],4,FALSE)</f>
        <v xml:space="preserve">Shwepyithar </v>
      </c>
      <c r="I6995" s="48" t="s">
        <v>25</v>
      </c>
      <c r="J6995" s="82" t="str">
        <f>VLOOKUP(I6995,PGStock[],2,FALSE)</f>
        <v>Columbus Super Red Smooth 350 Ml</v>
      </c>
      <c r="K6995" s="71">
        <f>VLOOKUP(I6995,PGStock[],3,FALSE)</f>
        <v>0.35</v>
      </c>
      <c r="L6995" s="47">
        <v>4</v>
      </c>
      <c r="M6995" s="47">
        <f>VLOOKUP(I6995,PGStock[],6,FALSE)</f>
        <v>150</v>
      </c>
      <c r="N6995" s="47">
        <f>+PGSales!$L6995*PGSales!$M6995</f>
        <v>600</v>
      </c>
    </row>
    <row r="6996" spans="1:14" hidden="1" x14ac:dyDescent="0.25">
      <c r="A6996" s="77">
        <f t="shared" si="668"/>
        <v>2025</v>
      </c>
      <c r="B6996" s="77">
        <f t="shared" si="669"/>
        <v>5</v>
      </c>
      <c r="C6996" s="73">
        <v>45799</v>
      </c>
      <c r="D6996" s="79" t="s">
        <v>0</v>
      </c>
      <c r="E6996" s="80" t="s">
        <v>245</v>
      </c>
      <c r="F6996" s="81" t="str">
        <f>VLOOKUP(E6996,Customer[],2,FALSE)</f>
        <v>Cheer</v>
      </c>
      <c r="G6996" s="69" t="str">
        <f>VLOOKUP(E6996,Customer[],3,FALSE)</f>
        <v>ThanDin Zay Rd</v>
      </c>
      <c r="H6996" s="69" t="str">
        <f>VLOOKUP(E6996,Customer[],4,FALSE)</f>
        <v xml:space="preserve">Shwepyithar </v>
      </c>
      <c r="I6996" s="48" t="s">
        <v>18</v>
      </c>
      <c r="J6996" s="82" t="str">
        <f>VLOOKUP(I6996,PGStock[],2,FALSE)</f>
        <v>Formula Rum 350ml</v>
      </c>
      <c r="K6996" s="71">
        <f>VLOOKUP(I6996,PGStock[],3,FALSE)</f>
        <v>0.35</v>
      </c>
      <c r="L6996" s="47">
        <v>2</v>
      </c>
      <c r="M6996" s="47">
        <f>VLOOKUP(I6996,PGStock[],6,FALSE)</f>
        <v>150</v>
      </c>
      <c r="N6996" s="47">
        <f>+PGSales!$L6996*PGSales!$M6996</f>
        <v>300</v>
      </c>
    </row>
    <row r="6997" spans="1:14" hidden="1" x14ac:dyDescent="0.25">
      <c r="A6997" s="77">
        <f t="shared" si="668"/>
        <v>2025</v>
      </c>
      <c r="B6997" s="77">
        <f t="shared" si="669"/>
        <v>5</v>
      </c>
      <c r="C6997" s="73">
        <v>45799</v>
      </c>
      <c r="D6997" s="79" t="s">
        <v>768</v>
      </c>
      <c r="E6997" s="80" t="s">
        <v>229</v>
      </c>
      <c r="F6997" s="81" t="str">
        <f>VLOOKUP(E6997,Customer[],2,FALSE)</f>
        <v>KMG</v>
      </c>
      <c r="G6997" s="69" t="str">
        <f>VLOOKUP(E6997,Customer[],3,FALSE)</f>
        <v>Min Yea Kyawswar Rd</v>
      </c>
      <c r="H6997" s="69" t="str">
        <f>VLOOKUP(E6997,Customer[],4,FALSE)</f>
        <v xml:space="preserve">Shwepyithar </v>
      </c>
      <c r="I6997" s="48" t="s">
        <v>25</v>
      </c>
      <c r="J6997" s="82" t="str">
        <f>VLOOKUP(I6997,PGStock[],2,FALSE)</f>
        <v>Columbus Super Red Smooth 350 Ml</v>
      </c>
      <c r="K6997" s="71">
        <f>VLOOKUP(I6997,PGStock[],3,FALSE)</f>
        <v>0.35</v>
      </c>
      <c r="L6997" s="47">
        <v>3</v>
      </c>
      <c r="M6997" s="47">
        <f>VLOOKUP(I6997,PGStock[],6,FALSE)</f>
        <v>150</v>
      </c>
      <c r="N6997" s="47">
        <f>+PGSales!$L6997*PGSales!$M6997</f>
        <v>450</v>
      </c>
    </row>
    <row r="6998" spans="1:14" hidden="1" x14ac:dyDescent="0.25">
      <c r="A6998" s="77">
        <f t="shared" si="668"/>
        <v>2025</v>
      </c>
      <c r="B6998" s="77">
        <f t="shared" si="669"/>
        <v>5</v>
      </c>
      <c r="C6998" s="73">
        <v>45799</v>
      </c>
      <c r="D6998" s="79" t="s">
        <v>66</v>
      </c>
      <c r="E6998" s="80" t="s">
        <v>321</v>
      </c>
      <c r="F6998" s="81" t="str">
        <f>VLOOKUP(E6998,Customer[],2,FALSE)</f>
        <v>Sein Si Tun</v>
      </c>
      <c r="G6998" s="69" t="str">
        <f>VLOOKUP(E6998,Customer[],3,FALSE)</f>
        <v>Yazar Deright Rd</v>
      </c>
      <c r="H6998" s="69" t="str">
        <f>VLOOKUP(E6998,Customer[],4,FALSE)</f>
        <v>S Paukkan N/Oakkala</v>
      </c>
      <c r="I6998" s="48" t="s">
        <v>25</v>
      </c>
      <c r="J6998" s="82" t="str">
        <f>VLOOKUP(I6998,PGStock[],2,FALSE)</f>
        <v>Columbus Super Red Smooth 350 Ml</v>
      </c>
      <c r="K6998" s="71">
        <f>VLOOKUP(I6998,PGStock[],3,FALSE)</f>
        <v>0.35</v>
      </c>
      <c r="L6998" s="47">
        <v>1</v>
      </c>
      <c r="M6998" s="47">
        <f>VLOOKUP(I6998,PGStock[],6,FALSE)</f>
        <v>150</v>
      </c>
      <c r="N6998" s="47">
        <f>+PGSales!$L6998*PGSales!$M6998</f>
        <v>150</v>
      </c>
    </row>
    <row r="6999" spans="1:14" hidden="1" x14ac:dyDescent="0.25">
      <c r="A6999" s="77">
        <f t="shared" si="668"/>
        <v>2025</v>
      </c>
      <c r="B6999" s="77">
        <f t="shared" si="669"/>
        <v>5</v>
      </c>
      <c r="C6999" s="73">
        <v>45799</v>
      </c>
      <c r="D6999" s="79" t="s">
        <v>66</v>
      </c>
      <c r="E6999" s="80" t="s">
        <v>321</v>
      </c>
      <c r="F6999" s="81" t="str">
        <f>VLOOKUP(E6999,Customer[],2,FALSE)</f>
        <v>Sein Si Tun</v>
      </c>
      <c r="G6999" s="69" t="str">
        <f>VLOOKUP(E6999,Customer[],3,FALSE)</f>
        <v>Yazar Deright Rd</v>
      </c>
      <c r="H6999" s="69" t="str">
        <f>VLOOKUP(E6999,Customer[],4,FALSE)</f>
        <v>S Paukkan N/Oakkala</v>
      </c>
      <c r="I6999" s="48" t="s">
        <v>18</v>
      </c>
      <c r="J6999" s="82" t="str">
        <f>VLOOKUP(I6999,PGStock[],2,FALSE)</f>
        <v>Formula Rum 350ml</v>
      </c>
      <c r="K6999" s="71">
        <f>VLOOKUP(I6999,PGStock[],3,FALSE)</f>
        <v>0.35</v>
      </c>
      <c r="L6999" s="47">
        <v>1</v>
      </c>
      <c r="M6999" s="47">
        <f>VLOOKUP(I6999,PGStock[],6,FALSE)</f>
        <v>150</v>
      </c>
      <c r="N6999" s="47">
        <f>+PGSales!$L6999*PGSales!$M6999</f>
        <v>150</v>
      </c>
    </row>
    <row r="7000" spans="1:14" hidden="1" x14ac:dyDescent="0.25">
      <c r="A7000" s="77">
        <f t="shared" si="668"/>
        <v>2025</v>
      </c>
      <c r="B7000" s="77">
        <f t="shared" si="669"/>
        <v>5</v>
      </c>
      <c r="C7000" s="73">
        <v>45799</v>
      </c>
      <c r="D7000" s="79" t="s">
        <v>109</v>
      </c>
      <c r="E7000" s="80" t="s">
        <v>766</v>
      </c>
      <c r="F7000" s="81" t="str">
        <f>VLOOKUP(E7000,Customer[],2,FALSE)</f>
        <v>Linn Young</v>
      </c>
      <c r="G7000" s="69" t="str">
        <f>VLOOKUP(E7000,Customer[],3,FALSE)</f>
        <v>12 Zay Rd</v>
      </c>
      <c r="H7000" s="69" t="str">
        <f>VLOOKUP(E7000,Customer[],4,FALSE)</f>
        <v>S Paukkan N/Oakkala</v>
      </c>
      <c r="I7000" s="48" t="s">
        <v>27</v>
      </c>
      <c r="J7000" s="82" t="str">
        <f>VLOOKUP(I7000,PGStock[],2,FALSE)</f>
        <v>Columbus Super Red Smooth 700 Ml</v>
      </c>
      <c r="K7000" s="71">
        <f>VLOOKUP(I7000,PGStock[],3,FALSE)</f>
        <v>0.7</v>
      </c>
      <c r="L7000" s="47">
        <v>1</v>
      </c>
      <c r="M7000" s="47">
        <f>VLOOKUP(I7000,PGStock[],6,FALSE)</f>
        <v>200</v>
      </c>
      <c r="N7000" s="47">
        <f>+PGSales!$L7000*PGSales!$M7000</f>
        <v>200</v>
      </c>
    </row>
    <row r="7001" spans="1:14" hidden="1" x14ac:dyDescent="0.25">
      <c r="A7001" s="77">
        <f t="shared" si="668"/>
        <v>2025</v>
      </c>
      <c r="B7001" s="77">
        <f t="shared" si="669"/>
        <v>5</v>
      </c>
      <c r="C7001" s="73">
        <v>45799</v>
      </c>
      <c r="D7001" s="79" t="s">
        <v>109</v>
      </c>
      <c r="E7001" s="80" t="s">
        <v>766</v>
      </c>
      <c r="F7001" s="81" t="str">
        <f>VLOOKUP(E7001,Customer[],2,FALSE)</f>
        <v>Linn Young</v>
      </c>
      <c r="G7001" s="69" t="str">
        <f>VLOOKUP(E7001,Customer[],3,FALSE)</f>
        <v>12 Zay Rd</v>
      </c>
      <c r="H7001" s="69" t="str">
        <f>VLOOKUP(E7001,Customer[],4,FALSE)</f>
        <v>S Paukkan N/Oakkala</v>
      </c>
      <c r="I7001" s="48" t="s">
        <v>25</v>
      </c>
      <c r="J7001" s="82" t="str">
        <f>VLOOKUP(I7001,PGStock[],2,FALSE)</f>
        <v>Columbus Super Red Smooth 350 Ml</v>
      </c>
      <c r="K7001" s="71">
        <f>VLOOKUP(I7001,PGStock[],3,FALSE)</f>
        <v>0.35</v>
      </c>
      <c r="L7001" s="47">
        <v>9</v>
      </c>
      <c r="M7001" s="47">
        <f>VLOOKUP(I7001,PGStock[],6,FALSE)</f>
        <v>150</v>
      </c>
      <c r="N7001" s="47">
        <f>+PGSales!$L7001*PGSales!$M7001</f>
        <v>1350</v>
      </c>
    </row>
    <row r="7002" spans="1:14" hidden="1" x14ac:dyDescent="0.25">
      <c r="A7002" s="77">
        <f t="shared" si="668"/>
        <v>2025</v>
      </c>
      <c r="B7002" s="77">
        <f t="shared" si="669"/>
        <v>5</v>
      </c>
      <c r="C7002" s="73">
        <v>45799</v>
      </c>
      <c r="D7002" s="79" t="s">
        <v>109</v>
      </c>
      <c r="E7002" s="80" t="s">
        <v>766</v>
      </c>
      <c r="F7002" s="81" t="str">
        <f>VLOOKUP(E7002,Customer[],2,FALSE)</f>
        <v>Linn Young</v>
      </c>
      <c r="G7002" s="69" t="str">
        <f>VLOOKUP(E7002,Customer[],3,FALSE)</f>
        <v>12 Zay Rd</v>
      </c>
      <c r="H7002" s="69" t="str">
        <f>VLOOKUP(E7002,Customer[],4,FALSE)</f>
        <v>S Paukkan N/Oakkala</v>
      </c>
      <c r="I7002" s="48" t="s">
        <v>23</v>
      </c>
      <c r="J7002" s="82" t="str">
        <f>VLOOKUP(I7002,PGStock[],2,FALSE)</f>
        <v>Columbus Super Red Smooth 175 Ml</v>
      </c>
      <c r="K7002" s="71">
        <f>VLOOKUP(I7002,PGStock[],3,FALSE)</f>
        <v>0.17499999999999999</v>
      </c>
      <c r="L7002" s="47">
        <v>5</v>
      </c>
      <c r="M7002" s="47">
        <f>VLOOKUP(I7002,PGStock[],6,FALSE)</f>
        <v>100</v>
      </c>
      <c r="N7002" s="47">
        <f>+PGSales!$L7002*PGSales!$M7002</f>
        <v>500</v>
      </c>
    </row>
    <row r="7003" spans="1:14" hidden="1" x14ac:dyDescent="0.25">
      <c r="A7003" s="77">
        <f t="shared" si="668"/>
        <v>2025</v>
      </c>
      <c r="B7003" s="77">
        <f t="shared" si="669"/>
        <v>5</v>
      </c>
      <c r="C7003" s="73">
        <v>45799</v>
      </c>
      <c r="D7003" s="79" t="s">
        <v>109</v>
      </c>
      <c r="E7003" s="80" t="s">
        <v>766</v>
      </c>
      <c r="F7003" s="81" t="str">
        <f>VLOOKUP(E7003,Customer[],2,FALSE)</f>
        <v>Linn Young</v>
      </c>
      <c r="G7003" s="69" t="str">
        <f>VLOOKUP(E7003,Customer[],3,FALSE)</f>
        <v>12 Zay Rd</v>
      </c>
      <c r="H7003" s="69" t="str">
        <f>VLOOKUP(E7003,Customer[],4,FALSE)</f>
        <v>S Paukkan N/Oakkala</v>
      </c>
      <c r="I7003" s="48" t="s">
        <v>18</v>
      </c>
      <c r="J7003" s="82" t="str">
        <f>VLOOKUP(I7003,PGStock[],2,FALSE)</f>
        <v>Formula Rum 350ml</v>
      </c>
      <c r="K7003" s="71">
        <f>VLOOKUP(I7003,PGStock[],3,FALSE)</f>
        <v>0.35</v>
      </c>
      <c r="L7003" s="47">
        <v>1</v>
      </c>
      <c r="M7003" s="47">
        <f>VLOOKUP(I7003,PGStock[],6,FALSE)</f>
        <v>150</v>
      </c>
      <c r="N7003" s="47">
        <f>+PGSales!$L7003*PGSales!$M7003</f>
        <v>150</v>
      </c>
    </row>
    <row r="7004" spans="1:14" hidden="1" x14ac:dyDescent="0.25">
      <c r="A7004" s="77">
        <f t="shared" si="668"/>
        <v>2025</v>
      </c>
      <c r="B7004" s="77">
        <f t="shared" si="669"/>
        <v>5</v>
      </c>
      <c r="C7004" s="73">
        <v>45799</v>
      </c>
      <c r="D7004" s="79" t="s">
        <v>365</v>
      </c>
      <c r="E7004" s="80" t="s">
        <v>775</v>
      </c>
      <c r="F7004" s="81" t="str">
        <f>VLOOKUP(E7004,Customer[],2,FALSE)</f>
        <v>Ma Naw Myae</v>
      </c>
      <c r="G7004" s="69" t="str">
        <f>VLOOKUP(E7004,Customer[],3,FALSE)</f>
        <v>12 Zay Rd</v>
      </c>
      <c r="H7004" s="69" t="str">
        <f>VLOOKUP(E7004,Customer[],4,FALSE)</f>
        <v>S Paukkan N/Oakkala</v>
      </c>
      <c r="I7004" s="48" t="s">
        <v>25</v>
      </c>
      <c r="J7004" s="82" t="str">
        <f>VLOOKUP(I7004,PGStock[],2,FALSE)</f>
        <v>Columbus Super Red Smooth 350 Ml</v>
      </c>
      <c r="K7004" s="71">
        <f>VLOOKUP(I7004,PGStock[],3,FALSE)</f>
        <v>0.35</v>
      </c>
      <c r="L7004" s="47">
        <v>1</v>
      </c>
      <c r="M7004" s="47">
        <f>VLOOKUP(I7004,PGStock[],6,FALSE)</f>
        <v>150</v>
      </c>
      <c r="N7004" s="47">
        <f>+PGSales!$L7004*PGSales!$M7004</f>
        <v>150</v>
      </c>
    </row>
    <row r="7005" spans="1:14" hidden="1" x14ac:dyDescent="0.25">
      <c r="A7005" s="77">
        <f t="shared" si="668"/>
        <v>2025</v>
      </c>
      <c r="B7005" s="77">
        <f t="shared" si="669"/>
        <v>5</v>
      </c>
      <c r="C7005" s="73">
        <v>45799</v>
      </c>
      <c r="D7005" s="79" t="s">
        <v>365</v>
      </c>
      <c r="E7005" s="80" t="s">
        <v>775</v>
      </c>
      <c r="F7005" s="81" t="str">
        <f>VLOOKUP(E7005,Customer[],2,FALSE)</f>
        <v>Ma Naw Myae</v>
      </c>
      <c r="G7005" s="69" t="str">
        <f>VLOOKUP(E7005,Customer[],3,FALSE)</f>
        <v>12 Zay Rd</v>
      </c>
      <c r="H7005" s="69" t="str">
        <f>VLOOKUP(E7005,Customer[],4,FALSE)</f>
        <v>S Paukkan N/Oakkala</v>
      </c>
      <c r="I7005" s="48" t="s">
        <v>18</v>
      </c>
      <c r="J7005" s="82" t="str">
        <f>VLOOKUP(I7005,PGStock[],2,FALSE)</f>
        <v>Formula Rum 350ml</v>
      </c>
      <c r="K7005" s="71">
        <f>VLOOKUP(I7005,PGStock[],3,FALSE)</f>
        <v>0.35</v>
      </c>
      <c r="L7005" s="47">
        <v>1</v>
      </c>
      <c r="M7005" s="47">
        <f>VLOOKUP(I7005,PGStock[],6,FALSE)</f>
        <v>150</v>
      </c>
      <c r="N7005" s="47">
        <f>+PGSales!$L7005*PGSales!$M7005</f>
        <v>150</v>
      </c>
    </row>
    <row r="7006" spans="1:14" hidden="1" x14ac:dyDescent="0.25">
      <c r="A7006" s="77">
        <f t="shared" si="668"/>
        <v>2025</v>
      </c>
      <c r="B7006" s="77">
        <f t="shared" si="669"/>
        <v>5</v>
      </c>
      <c r="C7006" s="73">
        <v>45799</v>
      </c>
      <c r="D7006" s="79" t="s">
        <v>62</v>
      </c>
      <c r="E7006" s="80" t="s">
        <v>322</v>
      </c>
      <c r="F7006" s="81" t="str">
        <f>VLOOKUP(E7006,Customer[],2,FALSE)</f>
        <v>Kyaw</v>
      </c>
      <c r="G7006" s="69" t="str">
        <f>VLOOKUP(E7006,Customer[],3,FALSE)</f>
        <v>Bagan Rd</v>
      </c>
      <c r="H7006" s="69" t="str">
        <f>VLOOKUP(E7006,Customer[],4,FALSE)</f>
        <v>S Paukkan N/Oakkala</v>
      </c>
      <c r="I7006" s="48" t="s">
        <v>27</v>
      </c>
      <c r="J7006" s="82" t="str">
        <f>VLOOKUP(I7006,PGStock[],2,FALSE)</f>
        <v>Columbus Super Red Smooth 700 Ml</v>
      </c>
      <c r="K7006" s="71">
        <f>VLOOKUP(I7006,PGStock[],3,FALSE)</f>
        <v>0.7</v>
      </c>
      <c r="L7006" s="47">
        <v>4</v>
      </c>
      <c r="M7006" s="47">
        <f>VLOOKUP(I7006,PGStock[],6,FALSE)</f>
        <v>200</v>
      </c>
      <c r="N7006" s="47">
        <f>+PGSales!$L7006*PGSales!$M7006</f>
        <v>800</v>
      </c>
    </row>
    <row r="7007" spans="1:14" hidden="1" x14ac:dyDescent="0.25">
      <c r="A7007" s="77">
        <f t="shared" si="668"/>
        <v>2025</v>
      </c>
      <c r="B7007" s="77">
        <f t="shared" si="669"/>
        <v>5</v>
      </c>
      <c r="C7007" s="73">
        <v>45799</v>
      </c>
      <c r="D7007" s="79" t="s">
        <v>62</v>
      </c>
      <c r="E7007" s="80" t="s">
        <v>322</v>
      </c>
      <c r="F7007" s="81" t="str">
        <f>VLOOKUP(E7007,Customer[],2,FALSE)</f>
        <v>Kyaw</v>
      </c>
      <c r="G7007" s="69" t="str">
        <f>VLOOKUP(E7007,Customer[],3,FALSE)</f>
        <v>Bagan Rd</v>
      </c>
      <c r="H7007" s="69" t="str">
        <f>VLOOKUP(E7007,Customer[],4,FALSE)</f>
        <v>S Paukkan N/Oakkala</v>
      </c>
      <c r="I7007" s="48" t="s">
        <v>25</v>
      </c>
      <c r="J7007" s="82" t="str">
        <f>VLOOKUP(I7007,PGStock[],2,FALSE)</f>
        <v>Columbus Super Red Smooth 350 Ml</v>
      </c>
      <c r="K7007" s="71">
        <f>VLOOKUP(I7007,PGStock[],3,FALSE)</f>
        <v>0.35</v>
      </c>
      <c r="L7007" s="47">
        <v>12</v>
      </c>
      <c r="M7007" s="47">
        <f>VLOOKUP(I7007,PGStock[],6,FALSE)</f>
        <v>150</v>
      </c>
      <c r="N7007" s="47">
        <f>+PGSales!$L7007*PGSales!$M7007</f>
        <v>1800</v>
      </c>
    </row>
    <row r="7008" spans="1:14" hidden="1" x14ac:dyDescent="0.25">
      <c r="A7008" s="77">
        <f t="shared" si="668"/>
        <v>2025</v>
      </c>
      <c r="B7008" s="77">
        <f t="shared" si="669"/>
        <v>5</v>
      </c>
      <c r="C7008" s="73">
        <v>45799</v>
      </c>
      <c r="D7008" s="79" t="s">
        <v>62</v>
      </c>
      <c r="E7008" s="80" t="s">
        <v>322</v>
      </c>
      <c r="F7008" s="81" t="str">
        <f>VLOOKUP(E7008,Customer[],2,FALSE)</f>
        <v>Kyaw</v>
      </c>
      <c r="G7008" s="69" t="str">
        <f>VLOOKUP(E7008,Customer[],3,FALSE)</f>
        <v>Bagan Rd</v>
      </c>
      <c r="H7008" s="69" t="str">
        <f>VLOOKUP(E7008,Customer[],4,FALSE)</f>
        <v>S Paukkan N/Oakkala</v>
      </c>
      <c r="I7008" s="48" t="s">
        <v>23</v>
      </c>
      <c r="J7008" s="82" t="str">
        <f>VLOOKUP(I7008,PGStock[],2,FALSE)</f>
        <v>Columbus Super Red Smooth 175 Ml</v>
      </c>
      <c r="K7008" s="71">
        <f>VLOOKUP(I7008,PGStock[],3,FALSE)</f>
        <v>0.17499999999999999</v>
      </c>
      <c r="L7008" s="47">
        <v>3</v>
      </c>
      <c r="M7008" s="47">
        <f>VLOOKUP(I7008,PGStock[],6,FALSE)</f>
        <v>100</v>
      </c>
      <c r="N7008" s="47">
        <f>+PGSales!$L7008*PGSales!$M7008</f>
        <v>300</v>
      </c>
    </row>
    <row r="7009" spans="1:14" hidden="1" x14ac:dyDescent="0.25">
      <c r="A7009" s="77">
        <f t="shared" si="668"/>
        <v>2025</v>
      </c>
      <c r="B7009" s="77">
        <f t="shared" si="669"/>
        <v>5</v>
      </c>
      <c r="C7009" s="73">
        <v>45799</v>
      </c>
      <c r="D7009" s="79" t="s">
        <v>62</v>
      </c>
      <c r="E7009" s="80" t="s">
        <v>322</v>
      </c>
      <c r="F7009" s="81" t="str">
        <f>VLOOKUP(E7009,Customer[],2,FALSE)</f>
        <v>Kyaw</v>
      </c>
      <c r="G7009" s="69" t="str">
        <f>VLOOKUP(E7009,Customer[],3,FALSE)</f>
        <v>Bagan Rd</v>
      </c>
      <c r="H7009" s="69" t="str">
        <f>VLOOKUP(E7009,Customer[],4,FALSE)</f>
        <v>S Paukkan N/Oakkala</v>
      </c>
      <c r="I7009" s="48" t="s">
        <v>20</v>
      </c>
      <c r="J7009" s="82" t="str">
        <f>VLOOKUP(I7009,PGStock[],2,FALSE)</f>
        <v>Formula Rum 700ml</v>
      </c>
      <c r="K7009" s="71">
        <f>VLOOKUP(I7009,PGStock[],3,FALSE)</f>
        <v>0.7</v>
      </c>
      <c r="L7009" s="47">
        <v>1</v>
      </c>
      <c r="M7009" s="47">
        <f>VLOOKUP(I7009,PGStock[],6,FALSE)</f>
        <v>200</v>
      </c>
      <c r="N7009" s="47">
        <f>+PGSales!$L7009*PGSales!$M7009</f>
        <v>200</v>
      </c>
    </row>
    <row r="7010" spans="1:14" hidden="1" x14ac:dyDescent="0.25">
      <c r="A7010" s="77">
        <f t="shared" si="666"/>
        <v>2025</v>
      </c>
      <c r="B7010" s="77">
        <f t="shared" si="667"/>
        <v>5</v>
      </c>
      <c r="C7010" s="73">
        <v>45799</v>
      </c>
      <c r="D7010" s="79" t="s">
        <v>62</v>
      </c>
      <c r="E7010" s="80" t="s">
        <v>322</v>
      </c>
      <c r="F7010" s="81" t="str">
        <f>VLOOKUP(E7010,Customer[],2,FALSE)</f>
        <v>Kyaw</v>
      </c>
      <c r="G7010" s="69" t="str">
        <f>VLOOKUP(E7010,Customer[],3,FALSE)</f>
        <v>Bagan Rd</v>
      </c>
      <c r="H7010" s="69" t="str">
        <f>VLOOKUP(E7010,Customer[],4,FALSE)</f>
        <v>S Paukkan N/Oakkala</v>
      </c>
      <c r="I7010" s="48" t="s">
        <v>18</v>
      </c>
      <c r="J7010" s="82" t="str">
        <f>VLOOKUP(I7010,PGStock[],2,FALSE)</f>
        <v>Formula Rum 350ml</v>
      </c>
      <c r="K7010" s="71">
        <f>VLOOKUP(I7010,PGStock[],3,FALSE)</f>
        <v>0.35</v>
      </c>
      <c r="L7010" s="47">
        <v>5</v>
      </c>
      <c r="M7010" s="47">
        <f>VLOOKUP(I7010,PGStock[],6,FALSE)</f>
        <v>150</v>
      </c>
      <c r="N7010" s="47">
        <f>+PGSales!$L7010*PGSales!$M7010</f>
        <v>750</v>
      </c>
    </row>
    <row r="7011" spans="1:14" hidden="1" x14ac:dyDescent="0.25">
      <c r="A7011" s="77">
        <f t="shared" si="666"/>
        <v>2025</v>
      </c>
      <c r="B7011" s="77">
        <f t="shared" si="667"/>
        <v>5</v>
      </c>
      <c r="C7011" s="73">
        <v>45799</v>
      </c>
      <c r="D7011" s="79" t="s">
        <v>58</v>
      </c>
      <c r="E7011" s="80" t="s">
        <v>696</v>
      </c>
      <c r="F7011" s="81" t="str">
        <f>VLOOKUP(E7011,Customer[],2,FALSE)</f>
        <v>Moe Htety</v>
      </c>
      <c r="G7011" s="69" t="str">
        <f>VLOOKUP(E7011,Customer[],3,FALSE)</f>
        <v>S Paukkan Rd</v>
      </c>
      <c r="H7011" s="69" t="str">
        <f>VLOOKUP(E7011,Customer[],4,FALSE)</f>
        <v>S Paukkan N/Oakkala</v>
      </c>
      <c r="I7011" s="48" t="s">
        <v>25</v>
      </c>
      <c r="J7011" s="82" t="str">
        <f>VLOOKUP(I7011,PGStock[],2,FALSE)</f>
        <v>Columbus Super Red Smooth 350 Ml</v>
      </c>
      <c r="K7011" s="71">
        <f>VLOOKUP(I7011,PGStock[],3,FALSE)</f>
        <v>0.35</v>
      </c>
      <c r="L7011" s="47">
        <v>8</v>
      </c>
      <c r="M7011" s="47">
        <f>VLOOKUP(I7011,PGStock[],6,FALSE)</f>
        <v>150</v>
      </c>
      <c r="N7011" s="47">
        <f>+PGSales!$L7011*PGSales!$M7011</f>
        <v>1200</v>
      </c>
    </row>
    <row r="7012" spans="1:14" hidden="1" x14ac:dyDescent="0.25">
      <c r="A7012" s="77">
        <f t="shared" si="666"/>
        <v>2025</v>
      </c>
      <c r="B7012" s="77">
        <f t="shared" si="667"/>
        <v>5</v>
      </c>
      <c r="C7012" s="73">
        <v>45799</v>
      </c>
      <c r="D7012" s="79" t="s">
        <v>58</v>
      </c>
      <c r="E7012" s="80" t="s">
        <v>696</v>
      </c>
      <c r="F7012" s="81" t="str">
        <f>VLOOKUP(E7012,Customer[],2,FALSE)</f>
        <v>Moe Htety</v>
      </c>
      <c r="G7012" s="69" t="str">
        <f>VLOOKUP(E7012,Customer[],3,FALSE)</f>
        <v>S Paukkan Rd</v>
      </c>
      <c r="H7012" s="69" t="str">
        <f>VLOOKUP(E7012,Customer[],4,FALSE)</f>
        <v>S Paukkan N/Oakkala</v>
      </c>
      <c r="I7012" s="48" t="s">
        <v>20</v>
      </c>
      <c r="J7012" s="82" t="str">
        <f>VLOOKUP(I7012,PGStock[],2,FALSE)</f>
        <v>Formula Rum 700ml</v>
      </c>
      <c r="K7012" s="71">
        <f>VLOOKUP(I7012,PGStock[],3,FALSE)</f>
        <v>0.7</v>
      </c>
      <c r="L7012" s="47">
        <v>2</v>
      </c>
      <c r="M7012" s="47">
        <f>VLOOKUP(I7012,PGStock[],6,FALSE)</f>
        <v>200</v>
      </c>
      <c r="N7012" s="47">
        <f>+PGSales!$L7012*PGSales!$M7012</f>
        <v>400</v>
      </c>
    </row>
    <row r="7013" spans="1:14" hidden="1" x14ac:dyDescent="0.25">
      <c r="A7013" s="77">
        <f t="shared" si="666"/>
        <v>2025</v>
      </c>
      <c r="B7013" s="77">
        <f t="shared" si="667"/>
        <v>5</v>
      </c>
      <c r="C7013" s="73">
        <v>45799</v>
      </c>
      <c r="D7013" s="79" t="s">
        <v>58</v>
      </c>
      <c r="E7013" s="80" t="s">
        <v>696</v>
      </c>
      <c r="F7013" s="81" t="str">
        <f>VLOOKUP(E7013,Customer[],2,FALSE)</f>
        <v>Moe Htety</v>
      </c>
      <c r="G7013" s="69" t="str">
        <f>VLOOKUP(E7013,Customer[],3,FALSE)</f>
        <v>S Paukkan Rd</v>
      </c>
      <c r="H7013" s="69" t="str">
        <f>VLOOKUP(E7013,Customer[],4,FALSE)</f>
        <v>S Paukkan N/Oakkala</v>
      </c>
      <c r="I7013" s="48" t="s">
        <v>18</v>
      </c>
      <c r="J7013" s="82" t="str">
        <f>VLOOKUP(I7013,PGStock[],2,FALSE)</f>
        <v>Formula Rum 350ml</v>
      </c>
      <c r="K7013" s="71">
        <f>VLOOKUP(I7013,PGStock[],3,FALSE)</f>
        <v>0.35</v>
      </c>
      <c r="L7013" s="47">
        <v>7</v>
      </c>
      <c r="M7013" s="47">
        <f>VLOOKUP(I7013,PGStock[],6,FALSE)</f>
        <v>150</v>
      </c>
      <c r="N7013" s="47">
        <f>+PGSales!$L7013*PGSales!$M7013</f>
        <v>1050</v>
      </c>
    </row>
    <row r="7014" spans="1:14" hidden="1" x14ac:dyDescent="0.25">
      <c r="A7014" s="77">
        <f t="shared" si="666"/>
        <v>2025</v>
      </c>
      <c r="B7014" s="77">
        <f t="shared" si="667"/>
        <v>5</v>
      </c>
      <c r="C7014" s="73">
        <v>45799</v>
      </c>
      <c r="D7014" s="79" t="s">
        <v>115</v>
      </c>
      <c r="E7014" s="80" t="s">
        <v>319</v>
      </c>
      <c r="F7014" s="81" t="str">
        <f>VLOOKUP(E7014,Customer[],2,FALSE)</f>
        <v>Htet Lwin</v>
      </c>
      <c r="G7014" s="69" t="str">
        <f>VLOOKUP(E7014,Customer[],3,FALSE)</f>
        <v>Bagan Rd</v>
      </c>
      <c r="H7014" s="69" t="str">
        <f>VLOOKUP(E7014,Customer[],4,FALSE)</f>
        <v>S Paukkan N/Oakkala</v>
      </c>
      <c r="I7014" s="48" t="s">
        <v>25</v>
      </c>
      <c r="J7014" s="82" t="str">
        <f>VLOOKUP(I7014,PGStock[],2,FALSE)</f>
        <v>Columbus Super Red Smooth 350 Ml</v>
      </c>
      <c r="K7014" s="71">
        <f>VLOOKUP(I7014,PGStock[],3,FALSE)</f>
        <v>0.35</v>
      </c>
      <c r="L7014" s="47">
        <v>2</v>
      </c>
      <c r="M7014" s="47">
        <f>VLOOKUP(I7014,PGStock[],6,FALSE)</f>
        <v>150</v>
      </c>
      <c r="N7014" s="47">
        <f>+PGSales!$L7014*PGSales!$M7014</f>
        <v>300</v>
      </c>
    </row>
    <row r="7015" spans="1:14" hidden="1" x14ac:dyDescent="0.25">
      <c r="A7015" s="77">
        <f t="shared" si="666"/>
        <v>2025</v>
      </c>
      <c r="B7015" s="77">
        <f t="shared" si="667"/>
        <v>5</v>
      </c>
      <c r="C7015" s="73">
        <v>45799</v>
      </c>
      <c r="D7015" s="79" t="s">
        <v>115</v>
      </c>
      <c r="E7015" s="80" t="s">
        <v>319</v>
      </c>
      <c r="F7015" s="81" t="str">
        <f>VLOOKUP(E7015,Customer[],2,FALSE)</f>
        <v>Htet Lwin</v>
      </c>
      <c r="G7015" s="69" t="str">
        <f>VLOOKUP(E7015,Customer[],3,FALSE)</f>
        <v>Bagan Rd</v>
      </c>
      <c r="H7015" s="69" t="str">
        <f>VLOOKUP(E7015,Customer[],4,FALSE)</f>
        <v>S Paukkan N/Oakkala</v>
      </c>
      <c r="I7015" s="48" t="s">
        <v>18</v>
      </c>
      <c r="J7015" s="82" t="str">
        <f>VLOOKUP(I7015,PGStock[],2,FALSE)</f>
        <v>Formula Rum 350ml</v>
      </c>
      <c r="K7015" s="71">
        <f>VLOOKUP(I7015,PGStock[],3,FALSE)</f>
        <v>0.35</v>
      </c>
      <c r="L7015" s="47">
        <v>5</v>
      </c>
      <c r="M7015" s="47">
        <f>VLOOKUP(I7015,PGStock[],6,FALSE)</f>
        <v>150</v>
      </c>
      <c r="N7015" s="47">
        <f>+PGSales!$L7015*PGSales!$M7015</f>
        <v>750</v>
      </c>
    </row>
    <row r="7016" spans="1:14" hidden="1" x14ac:dyDescent="0.25">
      <c r="A7016" s="77">
        <f t="shared" ref="A7016:A7684" si="670">YEAR(C7016)</f>
        <v>2025</v>
      </c>
      <c r="B7016" s="77">
        <f t="shared" ref="B7016:B7684" si="671">MONTH(C7016)</f>
        <v>5</v>
      </c>
      <c r="C7016" s="73">
        <v>45800</v>
      </c>
      <c r="D7016" s="79" t="s">
        <v>70</v>
      </c>
      <c r="E7016" s="80" t="s">
        <v>236</v>
      </c>
      <c r="F7016" s="81" t="str">
        <f>VLOOKUP(E7016,Customer[],2,FALSE)</f>
        <v>pyaeSone</v>
      </c>
      <c r="G7016" s="69" t="str">
        <f>VLOOKUP(E7016,Customer[],3,FALSE)</f>
        <v>Htay Auyinn St</v>
      </c>
      <c r="H7016" s="69" t="str">
        <f>VLOOKUP(E7016,Customer[],4,FALSE)</f>
        <v>Hlaing Thar Yar</v>
      </c>
      <c r="I7016" s="48" t="s">
        <v>20</v>
      </c>
      <c r="J7016" s="82" t="str">
        <f>VLOOKUP(I7016,PGStock[],2,FALSE)</f>
        <v>Formula Rum 700ml</v>
      </c>
      <c r="K7016" s="71">
        <f>VLOOKUP(I7016,PGStock[],3,FALSE)</f>
        <v>0.7</v>
      </c>
      <c r="L7016" s="47">
        <v>1</v>
      </c>
      <c r="M7016" s="47">
        <f>VLOOKUP(I7016,PGStock[],6,FALSE)</f>
        <v>200</v>
      </c>
      <c r="N7016" s="47">
        <f>+PGSales!$L7016*PGSales!$M7016</f>
        <v>200</v>
      </c>
    </row>
    <row r="7017" spans="1:14" hidden="1" x14ac:dyDescent="0.25">
      <c r="A7017" s="77">
        <f t="shared" ref="A7017:A7035" si="672">YEAR(C7017)</f>
        <v>2025</v>
      </c>
      <c r="B7017" s="77">
        <f t="shared" ref="B7017:B7035" si="673">MONTH(C7017)</f>
        <v>5</v>
      </c>
      <c r="C7017" s="73">
        <v>45800</v>
      </c>
      <c r="D7017" s="79" t="s">
        <v>70</v>
      </c>
      <c r="E7017" s="80" t="s">
        <v>236</v>
      </c>
      <c r="F7017" s="81" t="str">
        <f>VLOOKUP(E7017,Customer[],2,FALSE)</f>
        <v>pyaeSone</v>
      </c>
      <c r="G7017" s="69" t="str">
        <f>VLOOKUP(E7017,Customer[],3,FALSE)</f>
        <v>Htay Auyinn St</v>
      </c>
      <c r="H7017" s="69" t="str">
        <f>VLOOKUP(E7017,Customer[],4,FALSE)</f>
        <v>Hlaing Thar Yar</v>
      </c>
      <c r="I7017" s="48" t="s">
        <v>18</v>
      </c>
      <c r="J7017" s="82" t="str">
        <f>VLOOKUP(I7017,PGStock[],2,FALSE)</f>
        <v>Formula Rum 350ml</v>
      </c>
      <c r="K7017" s="71">
        <f>VLOOKUP(I7017,PGStock[],3,FALSE)</f>
        <v>0.35</v>
      </c>
      <c r="L7017" s="47">
        <v>4</v>
      </c>
      <c r="M7017" s="47">
        <f>VLOOKUP(I7017,PGStock[],6,FALSE)</f>
        <v>150</v>
      </c>
      <c r="N7017" s="47">
        <f>+PGSales!$L7017*PGSales!$M7017</f>
        <v>600</v>
      </c>
    </row>
    <row r="7018" spans="1:14" hidden="1" x14ac:dyDescent="0.25">
      <c r="A7018" s="77">
        <f t="shared" si="672"/>
        <v>2025</v>
      </c>
      <c r="B7018" s="77">
        <f t="shared" si="673"/>
        <v>5</v>
      </c>
      <c r="C7018" s="73">
        <v>45800</v>
      </c>
      <c r="D7018" s="79" t="s">
        <v>74</v>
      </c>
      <c r="E7018" s="80" t="s">
        <v>234</v>
      </c>
      <c r="F7018" s="81" t="str">
        <f>VLOOKUP(E7018,Customer[],2,FALSE)</f>
        <v>Shwe Eain Si</v>
      </c>
      <c r="G7018" s="69" t="str">
        <f>VLOOKUP(E7018,Customer[],3,FALSE)</f>
        <v>Banyar Dala Rd</v>
      </c>
      <c r="H7018" s="69" t="str">
        <f>VLOOKUP(E7018,Customer[],4,FALSE)</f>
        <v>Hlaing Thar Yar</v>
      </c>
      <c r="I7018" s="48" t="s">
        <v>25</v>
      </c>
      <c r="J7018" s="82" t="str">
        <f>VLOOKUP(I7018,PGStock[],2,FALSE)</f>
        <v>Columbus Super Red Smooth 350 Ml</v>
      </c>
      <c r="K7018" s="71">
        <f>VLOOKUP(I7018,PGStock[],3,FALSE)</f>
        <v>0.35</v>
      </c>
      <c r="L7018" s="47">
        <v>1</v>
      </c>
      <c r="M7018" s="47">
        <f>VLOOKUP(I7018,PGStock[],6,FALSE)</f>
        <v>150</v>
      </c>
      <c r="N7018" s="47">
        <f>+PGSales!$L7018*PGSales!$M7018</f>
        <v>150</v>
      </c>
    </row>
    <row r="7019" spans="1:14" hidden="1" x14ac:dyDescent="0.25">
      <c r="A7019" s="77">
        <f t="shared" si="672"/>
        <v>2025</v>
      </c>
      <c r="B7019" s="77">
        <f t="shared" si="673"/>
        <v>5</v>
      </c>
      <c r="C7019" s="73">
        <v>45800</v>
      </c>
      <c r="D7019" s="79" t="s">
        <v>74</v>
      </c>
      <c r="E7019" s="80" t="s">
        <v>234</v>
      </c>
      <c r="F7019" s="81" t="str">
        <f>VLOOKUP(E7019,Customer[],2,FALSE)</f>
        <v>Shwe Eain Si</v>
      </c>
      <c r="G7019" s="69" t="str">
        <f>VLOOKUP(E7019,Customer[],3,FALSE)</f>
        <v>Banyar Dala Rd</v>
      </c>
      <c r="H7019" s="69" t="str">
        <f>VLOOKUP(E7019,Customer[],4,FALSE)</f>
        <v>Hlaing Thar Yar</v>
      </c>
      <c r="I7019" s="48" t="s">
        <v>20</v>
      </c>
      <c r="J7019" s="82" t="str">
        <f>VLOOKUP(I7019,PGStock[],2,FALSE)</f>
        <v>Formula Rum 700ml</v>
      </c>
      <c r="K7019" s="71">
        <f>VLOOKUP(I7019,PGStock[],3,FALSE)</f>
        <v>0.7</v>
      </c>
      <c r="L7019" s="47">
        <v>1</v>
      </c>
      <c r="M7019" s="47">
        <f>VLOOKUP(I7019,PGStock[],6,FALSE)</f>
        <v>200</v>
      </c>
      <c r="N7019" s="47">
        <f>+PGSales!$L7019*PGSales!$M7019</f>
        <v>200</v>
      </c>
    </row>
    <row r="7020" spans="1:14" hidden="1" x14ac:dyDescent="0.25">
      <c r="A7020" s="77">
        <f t="shared" si="672"/>
        <v>2025</v>
      </c>
      <c r="B7020" s="77">
        <f t="shared" si="673"/>
        <v>5</v>
      </c>
      <c r="C7020" s="73">
        <v>45800</v>
      </c>
      <c r="D7020" s="79" t="s">
        <v>74</v>
      </c>
      <c r="E7020" s="80" t="s">
        <v>234</v>
      </c>
      <c r="F7020" s="81" t="str">
        <f>VLOOKUP(E7020,Customer[],2,FALSE)</f>
        <v>Shwe Eain Si</v>
      </c>
      <c r="G7020" s="69" t="str">
        <f>VLOOKUP(E7020,Customer[],3,FALSE)</f>
        <v>Banyar Dala Rd</v>
      </c>
      <c r="H7020" s="69" t="str">
        <f>VLOOKUP(E7020,Customer[],4,FALSE)</f>
        <v>Hlaing Thar Yar</v>
      </c>
      <c r="I7020" s="48" t="s">
        <v>18</v>
      </c>
      <c r="J7020" s="82" t="str">
        <f>VLOOKUP(I7020,PGStock[],2,FALSE)</f>
        <v>Formula Rum 350ml</v>
      </c>
      <c r="K7020" s="71">
        <f>VLOOKUP(I7020,PGStock[],3,FALSE)</f>
        <v>0.35</v>
      </c>
      <c r="L7020" s="47">
        <v>1</v>
      </c>
      <c r="M7020" s="47">
        <f>VLOOKUP(I7020,PGStock[],6,FALSE)</f>
        <v>150</v>
      </c>
      <c r="N7020" s="47">
        <f>+PGSales!$L7020*PGSales!$M7020</f>
        <v>150</v>
      </c>
    </row>
    <row r="7021" spans="1:14" hidden="1" x14ac:dyDescent="0.25">
      <c r="A7021" s="77">
        <f t="shared" si="672"/>
        <v>2025</v>
      </c>
      <c r="B7021" s="77">
        <f t="shared" si="673"/>
        <v>5</v>
      </c>
      <c r="C7021" s="73">
        <v>45800</v>
      </c>
      <c r="D7021" s="79" t="s">
        <v>68</v>
      </c>
      <c r="E7021" s="80" t="s">
        <v>244</v>
      </c>
      <c r="F7021" s="81" t="str">
        <f>VLOOKUP(E7021,Customer[],2,FALSE)</f>
        <v>Lucky9</v>
      </c>
      <c r="G7021" s="69" t="str">
        <f>VLOOKUP(E7021,Customer[],3,FALSE)</f>
        <v>Htay Auyinn St</v>
      </c>
      <c r="H7021" s="69" t="str">
        <f>VLOOKUP(E7021,Customer[],4,FALSE)</f>
        <v>Hlaing Thar Yar</v>
      </c>
      <c r="I7021" s="48" t="s">
        <v>25</v>
      </c>
      <c r="J7021" s="82" t="str">
        <f>VLOOKUP(I7021,PGStock[],2,FALSE)</f>
        <v>Columbus Super Red Smooth 350 Ml</v>
      </c>
      <c r="K7021" s="71">
        <f>VLOOKUP(I7021,PGStock[],3,FALSE)</f>
        <v>0.35</v>
      </c>
      <c r="L7021" s="47">
        <v>2</v>
      </c>
      <c r="M7021" s="47">
        <f>VLOOKUP(I7021,PGStock[],6,FALSE)</f>
        <v>150</v>
      </c>
      <c r="N7021" s="47">
        <f>+PGSales!$L7021*PGSales!$M7021</f>
        <v>300</v>
      </c>
    </row>
    <row r="7022" spans="1:14" hidden="1" x14ac:dyDescent="0.25">
      <c r="A7022" s="77">
        <f t="shared" si="672"/>
        <v>2025</v>
      </c>
      <c r="B7022" s="77">
        <f t="shared" si="673"/>
        <v>5</v>
      </c>
      <c r="C7022" s="73">
        <v>45800</v>
      </c>
      <c r="D7022" s="79" t="s">
        <v>68</v>
      </c>
      <c r="E7022" s="80" t="s">
        <v>244</v>
      </c>
      <c r="F7022" s="81" t="str">
        <f>VLOOKUP(E7022,Customer[],2,FALSE)</f>
        <v>Lucky9</v>
      </c>
      <c r="G7022" s="69" t="str">
        <f>VLOOKUP(E7022,Customer[],3,FALSE)</f>
        <v>Htay Auyinn St</v>
      </c>
      <c r="H7022" s="69" t="str">
        <f>VLOOKUP(E7022,Customer[],4,FALSE)</f>
        <v>Hlaing Thar Yar</v>
      </c>
      <c r="I7022" s="48" t="s">
        <v>18</v>
      </c>
      <c r="J7022" s="82" t="str">
        <f>VLOOKUP(I7022,PGStock[],2,FALSE)</f>
        <v>Formula Rum 350ml</v>
      </c>
      <c r="K7022" s="71">
        <f>VLOOKUP(I7022,PGStock[],3,FALSE)</f>
        <v>0.35</v>
      </c>
      <c r="L7022" s="47">
        <v>3</v>
      </c>
      <c r="M7022" s="47">
        <f>VLOOKUP(I7022,PGStock[],6,FALSE)</f>
        <v>150</v>
      </c>
      <c r="N7022" s="47">
        <f>+PGSales!$L7022*PGSales!$M7022</f>
        <v>450</v>
      </c>
    </row>
    <row r="7023" spans="1:14" hidden="1" x14ac:dyDescent="0.25">
      <c r="A7023" s="77">
        <f t="shared" si="672"/>
        <v>2025</v>
      </c>
      <c r="B7023" s="77">
        <f t="shared" si="673"/>
        <v>5</v>
      </c>
      <c r="C7023" s="73">
        <v>45800</v>
      </c>
      <c r="D7023" s="79" t="s">
        <v>131</v>
      </c>
      <c r="E7023" s="80" t="s">
        <v>231</v>
      </c>
      <c r="F7023" s="81" t="str">
        <f>VLOOKUP(E7023,Customer[],2,FALSE)</f>
        <v>Arrmann(1)</v>
      </c>
      <c r="G7023" s="69" t="str">
        <f>VLOOKUP(E7023,Customer[],3,FALSE)</f>
        <v>Bo Aung Kyaw Rd</v>
      </c>
      <c r="H7023" s="69" t="str">
        <f>VLOOKUP(E7023,Customer[],4,FALSE)</f>
        <v>Hlaing Thar Yar</v>
      </c>
      <c r="I7023" s="48" t="s">
        <v>18</v>
      </c>
      <c r="J7023" s="82" t="str">
        <f>VLOOKUP(I7023,PGStock[],2,FALSE)</f>
        <v>Formula Rum 350ml</v>
      </c>
      <c r="K7023" s="71">
        <f>VLOOKUP(I7023,PGStock[],3,FALSE)</f>
        <v>0.35</v>
      </c>
      <c r="L7023" s="47">
        <v>2</v>
      </c>
      <c r="M7023" s="47">
        <f>VLOOKUP(I7023,PGStock[],6,FALSE)</f>
        <v>150</v>
      </c>
      <c r="N7023" s="47">
        <f>+PGSales!$L7023*PGSales!$M7023</f>
        <v>300</v>
      </c>
    </row>
    <row r="7024" spans="1:14" hidden="1" x14ac:dyDescent="0.25">
      <c r="A7024" s="77">
        <f t="shared" si="672"/>
        <v>2025</v>
      </c>
      <c r="B7024" s="77">
        <f t="shared" si="673"/>
        <v>5</v>
      </c>
      <c r="C7024" s="73">
        <v>45800</v>
      </c>
      <c r="D7024" s="79" t="s">
        <v>4</v>
      </c>
      <c r="E7024" s="80" t="s">
        <v>232</v>
      </c>
      <c r="F7024" s="81" t="str">
        <f>VLOOKUP(E7024,Customer[],2,FALSE)</f>
        <v>Arrmann(2)</v>
      </c>
      <c r="G7024" s="69" t="str">
        <f>VLOOKUP(E7024,Customer[],3,FALSE)</f>
        <v>Banyar Dala Rd</v>
      </c>
      <c r="H7024" s="69" t="str">
        <f>VLOOKUP(E7024,Customer[],4,FALSE)</f>
        <v>Hlaing Thar Yar</v>
      </c>
      <c r="I7024" s="48" t="s">
        <v>18</v>
      </c>
      <c r="J7024" s="82" t="str">
        <f>VLOOKUP(I7024,PGStock[],2,FALSE)</f>
        <v>Formula Rum 350ml</v>
      </c>
      <c r="K7024" s="71">
        <f>VLOOKUP(I7024,PGStock[],3,FALSE)</f>
        <v>0.35</v>
      </c>
      <c r="L7024" s="47">
        <v>1</v>
      </c>
      <c r="M7024" s="47">
        <f>VLOOKUP(I7024,PGStock[],6,FALSE)</f>
        <v>150</v>
      </c>
      <c r="N7024" s="47">
        <f>+PGSales!$L7024*PGSales!$M7024</f>
        <v>150</v>
      </c>
    </row>
    <row r="7025" spans="1:14" hidden="1" x14ac:dyDescent="0.25">
      <c r="A7025" s="77">
        <f t="shared" si="672"/>
        <v>2025</v>
      </c>
      <c r="B7025" s="77">
        <f t="shared" si="673"/>
        <v>5</v>
      </c>
      <c r="C7025" s="73">
        <v>45800</v>
      </c>
      <c r="D7025" s="79" t="s">
        <v>767</v>
      </c>
      <c r="E7025" s="80" t="s">
        <v>120</v>
      </c>
      <c r="F7025" s="81" t="str">
        <f>VLOOKUP(E7025,Customer[],2,FALSE)</f>
        <v>Linn</v>
      </c>
      <c r="G7025" s="69" t="str">
        <f>VLOOKUP(E7025,Customer[],3,FALSE)</f>
        <v>Bo Aung Kyaw Rd</v>
      </c>
      <c r="H7025" s="69" t="str">
        <f>VLOOKUP(E7025,Customer[],4,FALSE)</f>
        <v>Hlaing Thar Yar Route (1)</v>
      </c>
      <c r="I7025" s="48" t="s">
        <v>25</v>
      </c>
      <c r="J7025" s="82" t="str">
        <f>VLOOKUP(I7025,PGStock[],2,FALSE)</f>
        <v>Columbus Super Red Smooth 350 Ml</v>
      </c>
      <c r="K7025" s="71">
        <f>VLOOKUP(I7025,PGStock[],3,FALSE)</f>
        <v>0.35</v>
      </c>
      <c r="L7025" s="47">
        <v>2</v>
      </c>
      <c r="M7025" s="47">
        <f>VLOOKUP(I7025,PGStock[],6,FALSE)</f>
        <v>150</v>
      </c>
      <c r="N7025" s="47">
        <f>+PGSales!$L7025*PGSales!$M7025</f>
        <v>300</v>
      </c>
    </row>
    <row r="7026" spans="1:14" hidden="1" x14ac:dyDescent="0.25">
      <c r="A7026" s="77">
        <f t="shared" si="672"/>
        <v>2025</v>
      </c>
      <c r="B7026" s="77">
        <f t="shared" si="673"/>
        <v>5</v>
      </c>
      <c r="C7026" s="73">
        <v>45800</v>
      </c>
      <c r="D7026" s="79" t="s">
        <v>767</v>
      </c>
      <c r="E7026" s="80" t="s">
        <v>120</v>
      </c>
      <c r="F7026" s="81" t="str">
        <f>VLOOKUP(E7026,Customer[],2,FALSE)</f>
        <v>Linn</v>
      </c>
      <c r="G7026" s="69" t="str">
        <f>VLOOKUP(E7026,Customer[],3,FALSE)</f>
        <v>Bo Aung Kyaw Rd</v>
      </c>
      <c r="H7026" s="69" t="str">
        <f>VLOOKUP(E7026,Customer[],4,FALSE)</f>
        <v>Hlaing Thar Yar Route (1)</v>
      </c>
      <c r="I7026" s="48" t="s">
        <v>18</v>
      </c>
      <c r="J7026" s="82" t="str">
        <f>VLOOKUP(I7026,PGStock[],2,FALSE)</f>
        <v>Formula Rum 350ml</v>
      </c>
      <c r="K7026" s="71">
        <f>VLOOKUP(I7026,PGStock[],3,FALSE)</f>
        <v>0.35</v>
      </c>
      <c r="L7026" s="47">
        <v>6</v>
      </c>
      <c r="M7026" s="47">
        <f>VLOOKUP(I7026,PGStock[],6,FALSE)</f>
        <v>150</v>
      </c>
      <c r="N7026" s="47">
        <f>+PGSales!$L7026*PGSales!$M7026</f>
        <v>900</v>
      </c>
    </row>
    <row r="7027" spans="1:14" hidden="1" x14ac:dyDescent="0.25">
      <c r="A7027" s="77">
        <f t="shared" si="672"/>
        <v>2025</v>
      </c>
      <c r="B7027" s="77">
        <f t="shared" si="673"/>
        <v>5</v>
      </c>
      <c r="C7027" s="73">
        <v>45800</v>
      </c>
      <c r="D7027" s="79" t="s">
        <v>1</v>
      </c>
      <c r="E7027" s="80" t="s">
        <v>176</v>
      </c>
      <c r="F7027" s="81" t="str">
        <f>VLOOKUP(E7027,Customer[],2,FALSE)</f>
        <v>Lamin</v>
      </c>
      <c r="G7027" s="69" t="str">
        <f>VLOOKUP(E7027,Customer[],3,FALSE)</f>
        <v>No (4) Rd</v>
      </c>
      <c r="H7027" s="69" t="str">
        <f>VLOOKUP(E7027,Customer[],4,FALSE)</f>
        <v xml:space="preserve">Shwepyithar </v>
      </c>
      <c r="I7027" s="48" t="s">
        <v>25</v>
      </c>
      <c r="J7027" s="82" t="str">
        <f>VLOOKUP(I7027,PGStock[],2,FALSE)</f>
        <v>Columbus Super Red Smooth 350 Ml</v>
      </c>
      <c r="K7027" s="71">
        <f>VLOOKUP(I7027,PGStock[],3,FALSE)</f>
        <v>0.35</v>
      </c>
      <c r="L7027" s="47">
        <v>2</v>
      </c>
      <c r="M7027" s="47">
        <f>VLOOKUP(I7027,PGStock[],6,FALSE)</f>
        <v>150</v>
      </c>
      <c r="N7027" s="47">
        <f>+PGSales!$L7027*PGSales!$M7027</f>
        <v>300</v>
      </c>
    </row>
    <row r="7028" spans="1:14" hidden="1" x14ac:dyDescent="0.25">
      <c r="A7028" s="77">
        <f t="shared" si="672"/>
        <v>2025</v>
      </c>
      <c r="B7028" s="77">
        <f t="shared" si="673"/>
        <v>5</v>
      </c>
      <c r="C7028" s="73">
        <v>45800</v>
      </c>
      <c r="D7028" s="79" t="s">
        <v>1</v>
      </c>
      <c r="E7028" s="80" t="s">
        <v>176</v>
      </c>
      <c r="F7028" s="81" t="str">
        <f>VLOOKUP(E7028,Customer[],2,FALSE)</f>
        <v>Lamin</v>
      </c>
      <c r="G7028" s="69" t="str">
        <f>VLOOKUP(E7028,Customer[],3,FALSE)</f>
        <v>No (4) Rd</v>
      </c>
      <c r="H7028" s="69" t="str">
        <f>VLOOKUP(E7028,Customer[],4,FALSE)</f>
        <v xml:space="preserve">Shwepyithar </v>
      </c>
      <c r="I7028" s="48" t="s">
        <v>18</v>
      </c>
      <c r="J7028" s="82" t="str">
        <f>VLOOKUP(I7028,PGStock[],2,FALSE)</f>
        <v>Formula Rum 350ml</v>
      </c>
      <c r="K7028" s="71">
        <f>VLOOKUP(I7028,PGStock[],3,FALSE)</f>
        <v>0.35</v>
      </c>
      <c r="L7028" s="47">
        <v>1</v>
      </c>
      <c r="M7028" s="47">
        <f>VLOOKUP(I7028,PGStock[],6,FALSE)</f>
        <v>150</v>
      </c>
      <c r="N7028" s="47">
        <f>+PGSales!$L7028*PGSales!$M7028</f>
        <v>150</v>
      </c>
    </row>
    <row r="7029" spans="1:14" hidden="1" x14ac:dyDescent="0.25">
      <c r="A7029" s="77">
        <f t="shared" si="672"/>
        <v>2025</v>
      </c>
      <c r="B7029" s="77">
        <f t="shared" si="673"/>
        <v>5</v>
      </c>
      <c r="C7029" s="73">
        <v>45800</v>
      </c>
      <c r="D7029" s="79" t="s">
        <v>2</v>
      </c>
      <c r="E7029" s="80" t="s">
        <v>778</v>
      </c>
      <c r="F7029" s="81" t="str">
        <f>VLOOKUP(E7029,Customer[],2,FALSE)</f>
        <v>San Thit Oo</v>
      </c>
      <c r="G7029" s="69" t="str">
        <f>VLOOKUP(E7029,Customer[],3,FALSE)</f>
        <v>YanGyi Aung Rd</v>
      </c>
      <c r="H7029" s="69" t="str">
        <f>VLOOKUP(E7029,Customer[],4,FALSE)</f>
        <v xml:space="preserve">Shwepyithar </v>
      </c>
      <c r="I7029" s="48" t="s">
        <v>25</v>
      </c>
      <c r="J7029" s="82" t="str">
        <f>VLOOKUP(I7029,PGStock[],2,FALSE)</f>
        <v>Columbus Super Red Smooth 350 Ml</v>
      </c>
      <c r="K7029" s="71">
        <f>VLOOKUP(I7029,PGStock[],3,FALSE)</f>
        <v>0.35</v>
      </c>
      <c r="L7029" s="47">
        <v>3</v>
      </c>
      <c r="M7029" s="47">
        <f>VLOOKUP(I7029,PGStock[],6,FALSE)</f>
        <v>150</v>
      </c>
      <c r="N7029" s="47">
        <f>+PGSales!$L7029*PGSales!$M7029</f>
        <v>450</v>
      </c>
    </row>
    <row r="7030" spans="1:14" hidden="1" x14ac:dyDescent="0.25">
      <c r="A7030" s="77">
        <f t="shared" si="672"/>
        <v>2025</v>
      </c>
      <c r="B7030" s="77">
        <f t="shared" si="673"/>
        <v>5</v>
      </c>
      <c r="C7030" s="73">
        <v>45800</v>
      </c>
      <c r="D7030" s="79" t="s">
        <v>2</v>
      </c>
      <c r="E7030" s="80" t="s">
        <v>778</v>
      </c>
      <c r="F7030" s="81" t="str">
        <f>VLOOKUP(E7030,Customer[],2,FALSE)</f>
        <v>San Thit Oo</v>
      </c>
      <c r="G7030" s="69" t="str">
        <f>VLOOKUP(E7030,Customer[],3,FALSE)</f>
        <v>YanGyi Aung Rd</v>
      </c>
      <c r="H7030" s="69" t="str">
        <f>VLOOKUP(E7030,Customer[],4,FALSE)</f>
        <v xml:space="preserve">Shwepyithar </v>
      </c>
      <c r="I7030" s="48" t="s">
        <v>23</v>
      </c>
      <c r="J7030" s="82" t="str">
        <f>VLOOKUP(I7030,PGStock[],2,FALSE)</f>
        <v>Columbus Super Red Smooth 175 Ml</v>
      </c>
      <c r="K7030" s="71">
        <f>VLOOKUP(I7030,PGStock[],3,FALSE)</f>
        <v>0.17499999999999999</v>
      </c>
      <c r="L7030" s="47">
        <v>1</v>
      </c>
      <c r="M7030" s="47">
        <f>VLOOKUP(I7030,PGStock[],6,FALSE)</f>
        <v>100</v>
      </c>
      <c r="N7030" s="47">
        <f>+PGSales!$L7030*PGSales!$M7030</f>
        <v>100</v>
      </c>
    </row>
    <row r="7031" spans="1:14" hidden="1" x14ac:dyDescent="0.25">
      <c r="A7031" s="77">
        <f t="shared" si="672"/>
        <v>2025</v>
      </c>
      <c r="B7031" s="77">
        <f t="shared" si="673"/>
        <v>5</v>
      </c>
      <c r="C7031" s="73">
        <v>45800</v>
      </c>
      <c r="D7031" s="79" t="s">
        <v>2</v>
      </c>
      <c r="E7031" s="80" t="s">
        <v>778</v>
      </c>
      <c r="F7031" s="81" t="str">
        <f>VLOOKUP(E7031,Customer[],2,FALSE)</f>
        <v>San Thit Oo</v>
      </c>
      <c r="G7031" s="69" t="str">
        <f>VLOOKUP(E7031,Customer[],3,FALSE)</f>
        <v>YanGyi Aung Rd</v>
      </c>
      <c r="H7031" s="69" t="str">
        <f>VLOOKUP(E7031,Customer[],4,FALSE)</f>
        <v xml:space="preserve">Shwepyithar </v>
      </c>
      <c r="I7031" s="48" t="s">
        <v>18</v>
      </c>
      <c r="J7031" s="82" t="str">
        <f>VLOOKUP(I7031,PGStock[],2,FALSE)</f>
        <v>Formula Rum 350ml</v>
      </c>
      <c r="K7031" s="71">
        <f>VLOOKUP(I7031,PGStock[],3,FALSE)</f>
        <v>0.35</v>
      </c>
      <c r="L7031" s="47">
        <v>1</v>
      </c>
      <c r="M7031" s="47">
        <f>VLOOKUP(I7031,PGStock[],6,FALSE)</f>
        <v>150</v>
      </c>
      <c r="N7031" s="47">
        <f>+PGSales!$L7031*PGSales!$M7031</f>
        <v>150</v>
      </c>
    </row>
    <row r="7032" spans="1:14" hidden="1" x14ac:dyDescent="0.25">
      <c r="A7032" s="77">
        <f t="shared" si="672"/>
        <v>2025</v>
      </c>
      <c r="B7032" s="77">
        <f t="shared" si="673"/>
        <v>5</v>
      </c>
      <c r="C7032" s="73">
        <v>45800</v>
      </c>
      <c r="D7032" s="79" t="s">
        <v>186</v>
      </c>
      <c r="E7032" s="80" t="s">
        <v>177</v>
      </c>
      <c r="F7032" s="81" t="str">
        <f>VLOOKUP(E7032,Customer[],2,FALSE)</f>
        <v>NI Ni Poe poe</v>
      </c>
      <c r="G7032" s="69" t="str">
        <f>VLOOKUP(E7032,Customer[],3,FALSE)</f>
        <v>Ye Yanaing Rd</v>
      </c>
      <c r="H7032" s="69" t="str">
        <f>VLOOKUP(E7032,Customer[],4,FALSE)</f>
        <v xml:space="preserve">Shwepyithar </v>
      </c>
      <c r="I7032" s="48" t="s">
        <v>25</v>
      </c>
      <c r="J7032" s="82" t="str">
        <f>VLOOKUP(I7032,PGStock[],2,FALSE)</f>
        <v>Columbus Super Red Smooth 350 Ml</v>
      </c>
      <c r="K7032" s="71">
        <f>VLOOKUP(I7032,PGStock[],3,FALSE)</f>
        <v>0.35</v>
      </c>
      <c r="L7032" s="47">
        <v>10</v>
      </c>
      <c r="M7032" s="47">
        <f>VLOOKUP(I7032,PGStock[],6,FALSE)</f>
        <v>150</v>
      </c>
      <c r="N7032" s="47">
        <f>+PGSales!$L7032*PGSales!$M7032</f>
        <v>1500</v>
      </c>
    </row>
    <row r="7033" spans="1:14" hidden="1" x14ac:dyDescent="0.25">
      <c r="A7033" s="77">
        <f t="shared" si="672"/>
        <v>2025</v>
      </c>
      <c r="B7033" s="77">
        <f t="shared" si="673"/>
        <v>5</v>
      </c>
      <c r="C7033" s="73">
        <v>45800</v>
      </c>
      <c r="D7033" s="79" t="s">
        <v>186</v>
      </c>
      <c r="E7033" s="80" t="s">
        <v>177</v>
      </c>
      <c r="F7033" s="81" t="str">
        <f>VLOOKUP(E7033,Customer[],2,FALSE)</f>
        <v>NI Ni Poe poe</v>
      </c>
      <c r="G7033" s="69" t="str">
        <f>VLOOKUP(E7033,Customer[],3,FALSE)</f>
        <v>Ye Yanaing Rd</v>
      </c>
      <c r="H7033" s="69" t="str">
        <f>VLOOKUP(E7033,Customer[],4,FALSE)</f>
        <v xml:space="preserve">Shwepyithar </v>
      </c>
      <c r="I7033" s="48" t="s">
        <v>23</v>
      </c>
      <c r="J7033" s="82" t="str">
        <f>VLOOKUP(I7033,PGStock[],2,FALSE)</f>
        <v>Columbus Super Red Smooth 175 Ml</v>
      </c>
      <c r="K7033" s="71">
        <f>VLOOKUP(I7033,PGStock[],3,FALSE)</f>
        <v>0.17499999999999999</v>
      </c>
      <c r="L7033" s="47">
        <v>3</v>
      </c>
      <c r="M7033" s="47">
        <f>VLOOKUP(I7033,PGStock[],6,FALSE)</f>
        <v>100</v>
      </c>
      <c r="N7033" s="47">
        <f>+PGSales!$L7033*PGSales!$M7033</f>
        <v>300</v>
      </c>
    </row>
    <row r="7034" spans="1:14" hidden="1" x14ac:dyDescent="0.25">
      <c r="A7034" s="77">
        <f t="shared" si="672"/>
        <v>2025</v>
      </c>
      <c r="B7034" s="77">
        <f t="shared" si="673"/>
        <v>5</v>
      </c>
      <c r="C7034" s="73">
        <v>45800</v>
      </c>
      <c r="D7034" s="79" t="s">
        <v>186</v>
      </c>
      <c r="E7034" s="80" t="s">
        <v>177</v>
      </c>
      <c r="F7034" s="81" t="str">
        <f>VLOOKUP(E7034,Customer[],2,FALSE)</f>
        <v>NI Ni Poe poe</v>
      </c>
      <c r="G7034" s="69" t="str">
        <f>VLOOKUP(E7034,Customer[],3,FALSE)</f>
        <v>Ye Yanaing Rd</v>
      </c>
      <c r="H7034" s="69" t="str">
        <f>VLOOKUP(E7034,Customer[],4,FALSE)</f>
        <v xml:space="preserve">Shwepyithar </v>
      </c>
      <c r="I7034" s="48" t="s">
        <v>20</v>
      </c>
      <c r="J7034" s="82" t="str">
        <f>VLOOKUP(I7034,PGStock[],2,FALSE)</f>
        <v>Formula Rum 700ml</v>
      </c>
      <c r="K7034" s="71">
        <f>VLOOKUP(I7034,PGStock[],3,FALSE)</f>
        <v>0.7</v>
      </c>
      <c r="L7034" s="47">
        <v>3</v>
      </c>
      <c r="M7034" s="47">
        <f>VLOOKUP(I7034,PGStock[],6,FALSE)</f>
        <v>200</v>
      </c>
      <c r="N7034" s="47">
        <f>+PGSales!$L7034*PGSales!$M7034</f>
        <v>600</v>
      </c>
    </row>
    <row r="7035" spans="1:14" hidden="1" x14ac:dyDescent="0.25">
      <c r="A7035" s="77">
        <f t="shared" si="672"/>
        <v>2025</v>
      </c>
      <c r="B7035" s="77">
        <f t="shared" si="673"/>
        <v>5</v>
      </c>
      <c r="C7035" s="73">
        <v>45800</v>
      </c>
      <c r="D7035" s="79" t="s">
        <v>186</v>
      </c>
      <c r="E7035" s="80" t="s">
        <v>177</v>
      </c>
      <c r="F7035" s="81" t="str">
        <f>VLOOKUP(E7035,Customer[],2,FALSE)</f>
        <v>NI Ni Poe poe</v>
      </c>
      <c r="G7035" s="69" t="str">
        <f>VLOOKUP(E7035,Customer[],3,FALSE)</f>
        <v>Ye Yanaing Rd</v>
      </c>
      <c r="H7035" s="69" t="str">
        <f>VLOOKUP(E7035,Customer[],4,FALSE)</f>
        <v xml:space="preserve">Shwepyithar </v>
      </c>
      <c r="I7035" s="48" t="s">
        <v>18</v>
      </c>
      <c r="J7035" s="82" t="str">
        <f>VLOOKUP(I7035,PGStock[],2,FALSE)</f>
        <v>Formula Rum 350ml</v>
      </c>
      <c r="K7035" s="71">
        <f>VLOOKUP(I7035,PGStock[],3,FALSE)</f>
        <v>0.35</v>
      </c>
      <c r="L7035" s="47">
        <v>5</v>
      </c>
      <c r="M7035" s="47">
        <f>VLOOKUP(I7035,PGStock[],6,FALSE)</f>
        <v>150</v>
      </c>
      <c r="N7035" s="47">
        <f>+PGSales!$L7035*PGSales!$M7035</f>
        <v>750</v>
      </c>
    </row>
    <row r="7036" spans="1:14" hidden="1" x14ac:dyDescent="0.25">
      <c r="A7036" s="77">
        <f t="shared" ref="A7036:A7054" si="674">YEAR(C7036)</f>
        <v>2025</v>
      </c>
      <c r="B7036" s="77">
        <f t="shared" ref="B7036:B7054" si="675">MONTH(C7036)</f>
        <v>5</v>
      </c>
      <c r="C7036" s="73">
        <v>45800</v>
      </c>
      <c r="D7036" s="79" t="s">
        <v>56</v>
      </c>
      <c r="E7036" s="80" t="s">
        <v>268</v>
      </c>
      <c r="F7036" s="81" t="str">
        <f>VLOOKUP(E7036,Customer[],2,FALSE)</f>
        <v>Kaung Thant</v>
      </c>
      <c r="G7036" s="69" t="str">
        <f>VLOOKUP(E7036,Customer[],3,FALSE)</f>
        <v>ThanDin Zay Rd</v>
      </c>
      <c r="H7036" s="69" t="str">
        <f>VLOOKUP(E7036,Customer[],4,FALSE)</f>
        <v xml:space="preserve">Shwepyithar </v>
      </c>
      <c r="I7036" s="48" t="s">
        <v>25</v>
      </c>
      <c r="J7036" s="82" t="str">
        <f>VLOOKUP(I7036,PGStock[],2,FALSE)</f>
        <v>Columbus Super Red Smooth 350 Ml</v>
      </c>
      <c r="K7036" s="71">
        <f>VLOOKUP(I7036,PGStock[],3,FALSE)</f>
        <v>0.35</v>
      </c>
      <c r="L7036" s="47">
        <v>6</v>
      </c>
      <c r="M7036" s="47">
        <f>VLOOKUP(I7036,PGStock[],6,FALSE)</f>
        <v>150</v>
      </c>
      <c r="N7036" s="47">
        <f>+PGSales!$L7036*PGSales!$M7036</f>
        <v>900</v>
      </c>
    </row>
    <row r="7037" spans="1:14" hidden="1" x14ac:dyDescent="0.25">
      <c r="A7037" s="77">
        <f t="shared" si="674"/>
        <v>2025</v>
      </c>
      <c r="B7037" s="77">
        <f t="shared" si="675"/>
        <v>5</v>
      </c>
      <c r="C7037" s="73">
        <v>45800</v>
      </c>
      <c r="D7037" s="79" t="s">
        <v>56</v>
      </c>
      <c r="E7037" s="80" t="s">
        <v>268</v>
      </c>
      <c r="F7037" s="81" t="str">
        <f>VLOOKUP(E7037,Customer[],2,FALSE)</f>
        <v>Kaung Thant</v>
      </c>
      <c r="G7037" s="69" t="str">
        <f>VLOOKUP(E7037,Customer[],3,FALSE)</f>
        <v>ThanDin Zay Rd</v>
      </c>
      <c r="H7037" s="69" t="str">
        <f>VLOOKUP(E7037,Customer[],4,FALSE)</f>
        <v xml:space="preserve">Shwepyithar </v>
      </c>
      <c r="I7037" s="48" t="s">
        <v>20</v>
      </c>
      <c r="J7037" s="82" t="str">
        <f>VLOOKUP(I7037,PGStock[],2,FALSE)</f>
        <v>Formula Rum 700ml</v>
      </c>
      <c r="K7037" s="71">
        <f>VLOOKUP(I7037,PGStock[],3,FALSE)</f>
        <v>0.7</v>
      </c>
      <c r="L7037" s="47">
        <v>1</v>
      </c>
      <c r="M7037" s="47">
        <f>VLOOKUP(I7037,PGStock[],6,FALSE)</f>
        <v>200</v>
      </c>
      <c r="N7037" s="47">
        <f>+PGSales!$L7037*PGSales!$M7037</f>
        <v>200</v>
      </c>
    </row>
    <row r="7038" spans="1:14" hidden="1" x14ac:dyDescent="0.25">
      <c r="A7038" s="77">
        <f t="shared" si="674"/>
        <v>2025</v>
      </c>
      <c r="B7038" s="77">
        <f t="shared" si="675"/>
        <v>5</v>
      </c>
      <c r="C7038" s="73">
        <v>45800</v>
      </c>
      <c r="D7038" s="79" t="s">
        <v>56</v>
      </c>
      <c r="E7038" s="80" t="s">
        <v>268</v>
      </c>
      <c r="F7038" s="81" t="str">
        <f>VLOOKUP(E7038,Customer[],2,FALSE)</f>
        <v>Kaung Thant</v>
      </c>
      <c r="G7038" s="69" t="str">
        <f>VLOOKUP(E7038,Customer[],3,FALSE)</f>
        <v>ThanDin Zay Rd</v>
      </c>
      <c r="H7038" s="69" t="str">
        <f>VLOOKUP(E7038,Customer[],4,FALSE)</f>
        <v xml:space="preserve">Shwepyithar </v>
      </c>
      <c r="I7038" s="48" t="s">
        <v>18</v>
      </c>
      <c r="J7038" s="82" t="str">
        <f>VLOOKUP(I7038,PGStock[],2,FALSE)</f>
        <v>Formula Rum 350ml</v>
      </c>
      <c r="K7038" s="71">
        <f>VLOOKUP(I7038,PGStock[],3,FALSE)</f>
        <v>0.35</v>
      </c>
      <c r="L7038" s="47">
        <v>7</v>
      </c>
      <c r="M7038" s="47">
        <f>VLOOKUP(I7038,PGStock[],6,FALSE)</f>
        <v>150</v>
      </c>
      <c r="N7038" s="47">
        <f>+PGSales!$L7038*PGSales!$M7038</f>
        <v>1050</v>
      </c>
    </row>
    <row r="7039" spans="1:14" hidden="1" x14ac:dyDescent="0.25">
      <c r="A7039" s="77">
        <f t="shared" si="674"/>
        <v>2025</v>
      </c>
      <c r="B7039" s="77">
        <f t="shared" si="675"/>
        <v>5</v>
      </c>
      <c r="C7039" s="73">
        <v>45800</v>
      </c>
      <c r="D7039" s="79" t="s">
        <v>60</v>
      </c>
      <c r="E7039" s="80" t="s">
        <v>246</v>
      </c>
      <c r="F7039" s="81" t="str">
        <f>VLOOKUP(E7039,Customer[],2,FALSE)</f>
        <v>Zaw Hein Kaber</v>
      </c>
      <c r="G7039" s="69" t="str">
        <f>VLOOKUP(E7039,Customer[],3,FALSE)</f>
        <v>ThanDin Zay Rd</v>
      </c>
      <c r="H7039" s="69" t="str">
        <f>VLOOKUP(E7039,Customer[],4,FALSE)</f>
        <v xml:space="preserve">Shwepyithar </v>
      </c>
      <c r="I7039" s="48" t="s">
        <v>25</v>
      </c>
      <c r="J7039" s="82" t="str">
        <f>VLOOKUP(I7039,PGStock[],2,FALSE)</f>
        <v>Columbus Super Red Smooth 350 Ml</v>
      </c>
      <c r="K7039" s="71">
        <f>VLOOKUP(I7039,PGStock[],3,FALSE)</f>
        <v>0.35</v>
      </c>
      <c r="L7039" s="47">
        <v>2</v>
      </c>
      <c r="M7039" s="47">
        <f>VLOOKUP(I7039,PGStock[],6,FALSE)</f>
        <v>150</v>
      </c>
      <c r="N7039" s="47">
        <f>+PGSales!$L7039*PGSales!$M7039</f>
        <v>300</v>
      </c>
    </row>
    <row r="7040" spans="1:14" hidden="1" x14ac:dyDescent="0.25">
      <c r="A7040" s="77">
        <f t="shared" si="674"/>
        <v>2025</v>
      </c>
      <c r="B7040" s="77">
        <f t="shared" si="675"/>
        <v>5</v>
      </c>
      <c r="C7040" s="73">
        <v>45800</v>
      </c>
      <c r="D7040" s="79" t="s">
        <v>60</v>
      </c>
      <c r="E7040" s="80" t="s">
        <v>246</v>
      </c>
      <c r="F7040" s="81" t="str">
        <f>VLOOKUP(E7040,Customer[],2,FALSE)</f>
        <v>Zaw Hein Kaber</v>
      </c>
      <c r="G7040" s="69" t="str">
        <f>VLOOKUP(E7040,Customer[],3,FALSE)</f>
        <v>ThanDin Zay Rd</v>
      </c>
      <c r="H7040" s="69" t="str">
        <f>VLOOKUP(E7040,Customer[],4,FALSE)</f>
        <v xml:space="preserve">Shwepyithar </v>
      </c>
      <c r="I7040" s="48" t="s">
        <v>23</v>
      </c>
      <c r="J7040" s="82" t="str">
        <f>VLOOKUP(I7040,PGStock[],2,FALSE)</f>
        <v>Columbus Super Red Smooth 175 Ml</v>
      </c>
      <c r="K7040" s="71">
        <f>VLOOKUP(I7040,PGStock[],3,FALSE)</f>
        <v>0.17499999999999999</v>
      </c>
      <c r="L7040" s="47">
        <v>5</v>
      </c>
      <c r="M7040" s="47">
        <f>VLOOKUP(I7040,PGStock[],6,FALSE)</f>
        <v>100</v>
      </c>
      <c r="N7040" s="47">
        <f>+PGSales!$L7040*PGSales!$M7040</f>
        <v>500</v>
      </c>
    </row>
    <row r="7041" spans="1:14" hidden="1" x14ac:dyDescent="0.25">
      <c r="A7041" s="77">
        <f t="shared" si="674"/>
        <v>2025</v>
      </c>
      <c r="B7041" s="77">
        <f t="shared" si="675"/>
        <v>5</v>
      </c>
      <c r="C7041" s="73">
        <v>45800</v>
      </c>
      <c r="D7041" s="79" t="s">
        <v>60</v>
      </c>
      <c r="E7041" s="80" t="s">
        <v>246</v>
      </c>
      <c r="F7041" s="81" t="str">
        <f>VLOOKUP(E7041,Customer[],2,FALSE)</f>
        <v>Zaw Hein Kaber</v>
      </c>
      <c r="G7041" s="69" t="str">
        <f>VLOOKUP(E7041,Customer[],3,FALSE)</f>
        <v>ThanDin Zay Rd</v>
      </c>
      <c r="H7041" s="69" t="str">
        <f>VLOOKUP(E7041,Customer[],4,FALSE)</f>
        <v xml:space="preserve">Shwepyithar </v>
      </c>
      <c r="I7041" s="48" t="s">
        <v>18</v>
      </c>
      <c r="J7041" s="82" t="str">
        <f>VLOOKUP(I7041,PGStock[],2,FALSE)</f>
        <v>Formula Rum 350ml</v>
      </c>
      <c r="K7041" s="71">
        <f>VLOOKUP(I7041,PGStock[],3,FALSE)</f>
        <v>0.35</v>
      </c>
      <c r="L7041" s="47">
        <v>11</v>
      </c>
      <c r="M7041" s="47">
        <f>VLOOKUP(I7041,PGStock[],6,FALSE)</f>
        <v>150</v>
      </c>
      <c r="N7041" s="47">
        <f>+PGSales!$L7041*PGSales!$M7041</f>
        <v>1650</v>
      </c>
    </row>
    <row r="7042" spans="1:14" hidden="1" x14ac:dyDescent="0.25">
      <c r="A7042" s="77">
        <f t="shared" si="674"/>
        <v>2025</v>
      </c>
      <c r="B7042" s="77">
        <f t="shared" si="675"/>
        <v>5</v>
      </c>
      <c r="C7042" s="73">
        <v>45800</v>
      </c>
      <c r="D7042" s="79" t="s">
        <v>0</v>
      </c>
      <c r="E7042" s="80" t="s">
        <v>245</v>
      </c>
      <c r="F7042" s="81" t="str">
        <f>VLOOKUP(E7042,Customer[],2,FALSE)</f>
        <v>Cheer</v>
      </c>
      <c r="G7042" s="69" t="str">
        <f>VLOOKUP(E7042,Customer[],3,FALSE)</f>
        <v>ThanDin Zay Rd</v>
      </c>
      <c r="H7042" s="69" t="str">
        <f>VLOOKUP(E7042,Customer[],4,FALSE)</f>
        <v xml:space="preserve">Shwepyithar </v>
      </c>
      <c r="I7042" s="48" t="s">
        <v>25</v>
      </c>
      <c r="J7042" s="82" t="str">
        <f>VLOOKUP(I7042,PGStock[],2,FALSE)</f>
        <v>Columbus Super Red Smooth 350 Ml</v>
      </c>
      <c r="K7042" s="71">
        <f>VLOOKUP(I7042,PGStock[],3,FALSE)</f>
        <v>0.35</v>
      </c>
      <c r="L7042" s="47">
        <v>2</v>
      </c>
      <c r="M7042" s="47">
        <f>VLOOKUP(I7042,PGStock[],6,FALSE)</f>
        <v>150</v>
      </c>
      <c r="N7042" s="47">
        <f>+PGSales!$L7042*PGSales!$M7042</f>
        <v>300</v>
      </c>
    </row>
    <row r="7043" spans="1:14" hidden="1" x14ac:dyDescent="0.25">
      <c r="A7043" s="77">
        <f t="shared" si="674"/>
        <v>2025</v>
      </c>
      <c r="B7043" s="77">
        <f t="shared" si="675"/>
        <v>5</v>
      </c>
      <c r="C7043" s="73">
        <v>45800</v>
      </c>
      <c r="D7043" s="79" t="s">
        <v>0</v>
      </c>
      <c r="E7043" s="80" t="s">
        <v>245</v>
      </c>
      <c r="F7043" s="81" t="str">
        <f>VLOOKUP(E7043,Customer[],2,FALSE)</f>
        <v>Cheer</v>
      </c>
      <c r="G7043" s="69" t="str">
        <f>VLOOKUP(E7043,Customer[],3,FALSE)</f>
        <v>ThanDin Zay Rd</v>
      </c>
      <c r="H7043" s="69" t="str">
        <f>VLOOKUP(E7043,Customer[],4,FALSE)</f>
        <v xml:space="preserve">Shwepyithar </v>
      </c>
      <c r="I7043" s="48" t="s">
        <v>18</v>
      </c>
      <c r="J7043" s="82" t="str">
        <f>VLOOKUP(I7043,PGStock[],2,FALSE)</f>
        <v>Formula Rum 350ml</v>
      </c>
      <c r="K7043" s="71">
        <f>VLOOKUP(I7043,PGStock[],3,FALSE)</f>
        <v>0.35</v>
      </c>
      <c r="L7043" s="47">
        <v>3</v>
      </c>
      <c r="M7043" s="47">
        <f>VLOOKUP(I7043,PGStock[],6,FALSE)</f>
        <v>150</v>
      </c>
      <c r="N7043" s="47">
        <f>+PGSales!$L7043*PGSales!$M7043</f>
        <v>450</v>
      </c>
    </row>
    <row r="7044" spans="1:14" hidden="1" x14ac:dyDescent="0.25">
      <c r="A7044" s="77">
        <f t="shared" si="674"/>
        <v>2025</v>
      </c>
      <c r="B7044" s="77">
        <f t="shared" si="675"/>
        <v>5</v>
      </c>
      <c r="C7044" s="73">
        <v>45800</v>
      </c>
      <c r="D7044" s="79" t="s">
        <v>768</v>
      </c>
      <c r="E7044" s="80" t="s">
        <v>229</v>
      </c>
      <c r="F7044" s="81" t="str">
        <f>VLOOKUP(E7044,Customer[],2,FALSE)</f>
        <v>KMG</v>
      </c>
      <c r="G7044" s="69" t="str">
        <f>VLOOKUP(E7044,Customer[],3,FALSE)</f>
        <v>Min Yea Kyawswar Rd</v>
      </c>
      <c r="H7044" s="69" t="str">
        <f>VLOOKUP(E7044,Customer[],4,FALSE)</f>
        <v xml:space="preserve">Shwepyithar </v>
      </c>
      <c r="I7044" s="48" t="s">
        <v>25</v>
      </c>
      <c r="J7044" s="82" t="str">
        <f>VLOOKUP(I7044,PGStock[],2,FALSE)</f>
        <v>Columbus Super Red Smooth 350 Ml</v>
      </c>
      <c r="K7044" s="71">
        <f>VLOOKUP(I7044,PGStock[],3,FALSE)</f>
        <v>0.35</v>
      </c>
      <c r="L7044" s="47">
        <v>3</v>
      </c>
      <c r="M7044" s="47">
        <f>VLOOKUP(I7044,PGStock[],6,FALSE)</f>
        <v>150</v>
      </c>
      <c r="N7044" s="47">
        <f>+PGSales!$L7044*PGSales!$M7044</f>
        <v>450</v>
      </c>
    </row>
    <row r="7045" spans="1:14" hidden="1" x14ac:dyDescent="0.25">
      <c r="A7045" s="77">
        <f t="shared" si="674"/>
        <v>2025</v>
      </c>
      <c r="B7045" s="77">
        <f t="shared" si="675"/>
        <v>5</v>
      </c>
      <c r="C7045" s="73">
        <v>45800</v>
      </c>
      <c r="D7045" s="79" t="s">
        <v>66</v>
      </c>
      <c r="E7045" s="80" t="s">
        <v>321</v>
      </c>
      <c r="F7045" s="81" t="str">
        <f>VLOOKUP(E7045,Customer[],2,FALSE)</f>
        <v>Sein Si Tun</v>
      </c>
      <c r="G7045" s="69" t="str">
        <f>VLOOKUP(E7045,Customer[],3,FALSE)</f>
        <v>Yazar Deright Rd</v>
      </c>
      <c r="H7045" s="69" t="str">
        <f>VLOOKUP(E7045,Customer[],4,FALSE)</f>
        <v>S Paukkan N/Oakkala</v>
      </c>
      <c r="I7045" s="48" t="s">
        <v>27</v>
      </c>
      <c r="J7045" s="82" t="str">
        <f>VLOOKUP(I7045,PGStock[],2,FALSE)</f>
        <v>Columbus Super Red Smooth 700 Ml</v>
      </c>
      <c r="K7045" s="71">
        <f>VLOOKUP(I7045,PGStock[],3,FALSE)</f>
        <v>0.7</v>
      </c>
      <c r="L7045" s="47">
        <v>1</v>
      </c>
      <c r="M7045" s="47">
        <f>VLOOKUP(I7045,PGStock[],6,FALSE)</f>
        <v>200</v>
      </c>
      <c r="N7045" s="47">
        <f>+PGSales!$L7045*PGSales!$M7045</f>
        <v>200</v>
      </c>
    </row>
    <row r="7046" spans="1:14" hidden="1" x14ac:dyDescent="0.25">
      <c r="A7046" s="77">
        <f t="shared" si="674"/>
        <v>2025</v>
      </c>
      <c r="B7046" s="77">
        <f t="shared" si="675"/>
        <v>5</v>
      </c>
      <c r="C7046" s="73">
        <v>45800</v>
      </c>
      <c r="D7046" s="79" t="s">
        <v>66</v>
      </c>
      <c r="E7046" s="80" t="s">
        <v>321</v>
      </c>
      <c r="F7046" s="81" t="str">
        <f>VLOOKUP(E7046,Customer[],2,FALSE)</f>
        <v>Sein Si Tun</v>
      </c>
      <c r="G7046" s="69" t="str">
        <f>VLOOKUP(E7046,Customer[],3,FALSE)</f>
        <v>Yazar Deright Rd</v>
      </c>
      <c r="H7046" s="69" t="str">
        <f>VLOOKUP(E7046,Customer[],4,FALSE)</f>
        <v>S Paukkan N/Oakkala</v>
      </c>
      <c r="I7046" s="48" t="s">
        <v>25</v>
      </c>
      <c r="J7046" s="82" t="str">
        <f>VLOOKUP(I7046,PGStock[],2,FALSE)</f>
        <v>Columbus Super Red Smooth 350 Ml</v>
      </c>
      <c r="K7046" s="71">
        <f>VLOOKUP(I7046,PGStock[],3,FALSE)</f>
        <v>0.35</v>
      </c>
      <c r="L7046" s="47">
        <v>1</v>
      </c>
      <c r="M7046" s="47">
        <f>VLOOKUP(I7046,PGStock[],6,FALSE)</f>
        <v>150</v>
      </c>
      <c r="N7046" s="47">
        <f>+PGSales!$L7046*PGSales!$M7046</f>
        <v>150</v>
      </c>
    </row>
    <row r="7047" spans="1:14" hidden="1" x14ac:dyDescent="0.25">
      <c r="A7047" s="77">
        <f t="shared" si="674"/>
        <v>2025</v>
      </c>
      <c r="B7047" s="77">
        <f t="shared" si="675"/>
        <v>5</v>
      </c>
      <c r="C7047" s="73">
        <v>45800</v>
      </c>
      <c r="D7047" s="79" t="s">
        <v>66</v>
      </c>
      <c r="E7047" s="80" t="s">
        <v>321</v>
      </c>
      <c r="F7047" s="81" t="str">
        <f>VLOOKUP(E7047,Customer[],2,FALSE)</f>
        <v>Sein Si Tun</v>
      </c>
      <c r="G7047" s="69" t="str">
        <f>VLOOKUP(E7047,Customer[],3,FALSE)</f>
        <v>Yazar Deright Rd</v>
      </c>
      <c r="H7047" s="69" t="str">
        <f>VLOOKUP(E7047,Customer[],4,FALSE)</f>
        <v>S Paukkan N/Oakkala</v>
      </c>
      <c r="I7047" s="48" t="s">
        <v>18</v>
      </c>
      <c r="J7047" s="82" t="str">
        <f>VLOOKUP(I7047,PGStock[],2,FALSE)</f>
        <v>Formula Rum 350ml</v>
      </c>
      <c r="K7047" s="71">
        <f>VLOOKUP(I7047,PGStock[],3,FALSE)</f>
        <v>0.35</v>
      </c>
      <c r="L7047" s="47">
        <v>2</v>
      </c>
      <c r="M7047" s="47">
        <f>VLOOKUP(I7047,PGStock[],6,FALSE)</f>
        <v>150</v>
      </c>
      <c r="N7047" s="47">
        <f>+PGSales!$L7047*PGSales!$M7047</f>
        <v>300</v>
      </c>
    </row>
    <row r="7048" spans="1:14" hidden="1" x14ac:dyDescent="0.25">
      <c r="A7048" s="77">
        <f t="shared" si="674"/>
        <v>2025</v>
      </c>
      <c r="B7048" s="77">
        <f t="shared" si="675"/>
        <v>5</v>
      </c>
      <c r="C7048" s="73">
        <v>45800</v>
      </c>
      <c r="D7048" s="79" t="s">
        <v>109</v>
      </c>
      <c r="E7048" s="80" t="s">
        <v>766</v>
      </c>
      <c r="F7048" s="81" t="str">
        <f>VLOOKUP(E7048,Customer[],2,FALSE)</f>
        <v>Linn Young</v>
      </c>
      <c r="G7048" s="69" t="str">
        <f>VLOOKUP(E7048,Customer[],3,FALSE)</f>
        <v>12 Zay Rd</v>
      </c>
      <c r="H7048" s="69" t="str">
        <f>VLOOKUP(E7048,Customer[],4,FALSE)</f>
        <v>S Paukkan N/Oakkala</v>
      </c>
      <c r="I7048" s="48" t="s">
        <v>25</v>
      </c>
      <c r="J7048" s="82" t="str">
        <f>VLOOKUP(I7048,PGStock[],2,FALSE)</f>
        <v>Columbus Super Red Smooth 350 Ml</v>
      </c>
      <c r="K7048" s="71">
        <f>VLOOKUP(I7048,PGStock[],3,FALSE)</f>
        <v>0.35</v>
      </c>
      <c r="L7048" s="47">
        <v>9</v>
      </c>
      <c r="M7048" s="47">
        <f>VLOOKUP(I7048,PGStock[],6,FALSE)</f>
        <v>150</v>
      </c>
      <c r="N7048" s="47">
        <f>+PGSales!$L7048*PGSales!$M7048</f>
        <v>1350</v>
      </c>
    </row>
    <row r="7049" spans="1:14" hidden="1" x14ac:dyDescent="0.25">
      <c r="A7049" s="77">
        <f t="shared" si="674"/>
        <v>2025</v>
      </c>
      <c r="B7049" s="77">
        <f t="shared" si="675"/>
        <v>5</v>
      </c>
      <c r="C7049" s="73">
        <v>45800</v>
      </c>
      <c r="D7049" s="79" t="s">
        <v>109</v>
      </c>
      <c r="E7049" s="80" t="s">
        <v>766</v>
      </c>
      <c r="F7049" s="81" t="str">
        <f>VLOOKUP(E7049,Customer[],2,FALSE)</f>
        <v>Linn Young</v>
      </c>
      <c r="G7049" s="69" t="str">
        <f>VLOOKUP(E7049,Customer[],3,FALSE)</f>
        <v>12 Zay Rd</v>
      </c>
      <c r="H7049" s="69" t="str">
        <f>VLOOKUP(E7049,Customer[],4,FALSE)</f>
        <v>S Paukkan N/Oakkala</v>
      </c>
      <c r="I7049" s="48" t="s">
        <v>23</v>
      </c>
      <c r="J7049" s="82" t="str">
        <f>VLOOKUP(I7049,PGStock[],2,FALSE)</f>
        <v>Columbus Super Red Smooth 175 Ml</v>
      </c>
      <c r="K7049" s="71">
        <f>VLOOKUP(I7049,PGStock[],3,FALSE)</f>
        <v>0.17499999999999999</v>
      </c>
      <c r="L7049" s="47">
        <v>1</v>
      </c>
      <c r="M7049" s="47">
        <f>VLOOKUP(I7049,PGStock[],6,FALSE)</f>
        <v>100</v>
      </c>
      <c r="N7049" s="47">
        <f>+PGSales!$L7049*PGSales!$M7049</f>
        <v>100</v>
      </c>
    </row>
    <row r="7050" spans="1:14" hidden="1" x14ac:dyDescent="0.25">
      <c r="A7050" s="77">
        <f t="shared" si="674"/>
        <v>2025</v>
      </c>
      <c r="B7050" s="77">
        <f t="shared" si="675"/>
        <v>5</v>
      </c>
      <c r="C7050" s="73">
        <v>45800</v>
      </c>
      <c r="D7050" s="79" t="s">
        <v>109</v>
      </c>
      <c r="E7050" s="80" t="s">
        <v>766</v>
      </c>
      <c r="F7050" s="81" t="str">
        <f>VLOOKUP(E7050,Customer[],2,FALSE)</f>
        <v>Linn Young</v>
      </c>
      <c r="G7050" s="69" t="str">
        <f>VLOOKUP(E7050,Customer[],3,FALSE)</f>
        <v>12 Zay Rd</v>
      </c>
      <c r="H7050" s="69" t="str">
        <f>VLOOKUP(E7050,Customer[],4,FALSE)</f>
        <v>S Paukkan N/Oakkala</v>
      </c>
      <c r="I7050" s="48" t="s">
        <v>18</v>
      </c>
      <c r="J7050" s="82" t="str">
        <f>VLOOKUP(I7050,PGStock[],2,FALSE)</f>
        <v>Formula Rum 350ml</v>
      </c>
      <c r="K7050" s="71">
        <f>VLOOKUP(I7050,PGStock[],3,FALSE)</f>
        <v>0.35</v>
      </c>
      <c r="L7050" s="47">
        <v>2</v>
      </c>
      <c r="M7050" s="47">
        <f>VLOOKUP(I7050,PGStock[],6,FALSE)</f>
        <v>150</v>
      </c>
      <c r="N7050" s="47">
        <f>+PGSales!$L7050*PGSales!$M7050</f>
        <v>300</v>
      </c>
    </row>
    <row r="7051" spans="1:14" hidden="1" x14ac:dyDescent="0.25">
      <c r="A7051" s="77">
        <f t="shared" si="674"/>
        <v>2025</v>
      </c>
      <c r="B7051" s="77">
        <f t="shared" si="675"/>
        <v>5</v>
      </c>
      <c r="C7051" s="73">
        <v>45800</v>
      </c>
      <c r="D7051" s="79" t="s">
        <v>365</v>
      </c>
      <c r="E7051" s="80" t="s">
        <v>775</v>
      </c>
      <c r="F7051" s="81" t="str">
        <f>VLOOKUP(E7051,Customer[],2,FALSE)</f>
        <v>Ma Naw Myae</v>
      </c>
      <c r="G7051" s="69" t="str">
        <f>VLOOKUP(E7051,Customer[],3,FALSE)</f>
        <v>12 Zay Rd</v>
      </c>
      <c r="H7051" s="69" t="str">
        <f>VLOOKUP(E7051,Customer[],4,FALSE)</f>
        <v>S Paukkan N/Oakkala</v>
      </c>
      <c r="I7051" s="48" t="s">
        <v>25</v>
      </c>
      <c r="J7051" s="82" t="str">
        <f>VLOOKUP(I7051,PGStock[],2,FALSE)</f>
        <v>Columbus Super Red Smooth 350 Ml</v>
      </c>
      <c r="K7051" s="71">
        <f>VLOOKUP(I7051,PGStock[],3,FALSE)</f>
        <v>0.35</v>
      </c>
      <c r="L7051" s="47">
        <v>1</v>
      </c>
      <c r="M7051" s="47">
        <f>VLOOKUP(I7051,PGStock[],6,FALSE)</f>
        <v>150</v>
      </c>
      <c r="N7051" s="47">
        <f>+PGSales!$L7051*PGSales!$M7051</f>
        <v>150</v>
      </c>
    </row>
    <row r="7052" spans="1:14" hidden="1" x14ac:dyDescent="0.25">
      <c r="A7052" s="77">
        <f t="shared" si="674"/>
        <v>2025</v>
      </c>
      <c r="B7052" s="77">
        <f t="shared" si="675"/>
        <v>5</v>
      </c>
      <c r="C7052" s="73">
        <v>45800</v>
      </c>
      <c r="D7052" s="79" t="s">
        <v>365</v>
      </c>
      <c r="E7052" s="80" t="s">
        <v>775</v>
      </c>
      <c r="F7052" s="81" t="str">
        <f>VLOOKUP(E7052,Customer[],2,FALSE)</f>
        <v>Ma Naw Myae</v>
      </c>
      <c r="G7052" s="69" t="str">
        <f>VLOOKUP(E7052,Customer[],3,FALSE)</f>
        <v>12 Zay Rd</v>
      </c>
      <c r="H7052" s="69" t="str">
        <f>VLOOKUP(E7052,Customer[],4,FALSE)</f>
        <v>S Paukkan N/Oakkala</v>
      </c>
      <c r="I7052" s="48" t="s">
        <v>18</v>
      </c>
      <c r="J7052" s="82" t="str">
        <f>VLOOKUP(I7052,PGStock[],2,FALSE)</f>
        <v>Formula Rum 350ml</v>
      </c>
      <c r="K7052" s="71">
        <f>VLOOKUP(I7052,PGStock[],3,FALSE)</f>
        <v>0.35</v>
      </c>
      <c r="L7052" s="47">
        <v>1</v>
      </c>
      <c r="M7052" s="47">
        <f>VLOOKUP(I7052,PGStock[],6,FALSE)</f>
        <v>150</v>
      </c>
      <c r="N7052" s="47">
        <f>+PGSales!$L7052*PGSales!$M7052</f>
        <v>150</v>
      </c>
    </row>
    <row r="7053" spans="1:14" hidden="1" x14ac:dyDescent="0.25">
      <c r="A7053" s="77">
        <f t="shared" si="674"/>
        <v>2025</v>
      </c>
      <c r="B7053" s="77">
        <f t="shared" si="675"/>
        <v>5</v>
      </c>
      <c r="C7053" s="73">
        <v>45800</v>
      </c>
      <c r="D7053" s="79" t="s">
        <v>62</v>
      </c>
      <c r="E7053" s="80" t="s">
        <v>322</v>
      </c>
      <c r="F7053" s="81" t="str">
        <f>VLOOKUP(E7053,Customer[],2,FALSE)</f>
        <v>Kyaw</v>
      </c>
      <c r="G7053" s="69" t="str">
        <f>VLOOKUP(E7053,Customer[],3,FALSE)</f>
        <v>Bagan Rd</v>
      </c>
      <c r="H7053" s="69" t="str">
        <f>VLOOKUP(E7053,Customer[],4,FALSE)</f>
        <v>S Paukkan N/Oakkala</v>
      </c>
      <c r="I7053" s="48" t="s">
        <v>27</v>
      </c>
      <c r="J7053" s="82" t="str">
        <f>VLOOKUP(I7053,PGStock[],2,FALSE)</f>
        <v>Columbus Super Red Smooth 700 Ml</v>
      </c>
      <c r="K7053" s="71">
        <f>VLOOKUP(I7053,PGStock[],3,FALSE)</f>
        <v>0.7</v>
      </c>
      <c r="L7053" s="47">
        <v>1</v>
      </c>
      <c r="M7053" s="47">
        <f>VLOOKUP(I7053,PGStock[],6,FALSE)</f>
        <v>200</v>
      </c>
      <c r="N7053" s="47">
        <f>+PGSales!$L7053*PGSales!$M7053</f>
        <v>200</v>
      </c>
    </row>
    <row r="7054" spans="1:14" hidden="1" x14ac:dyDescent="0.25">
      <c r="A7054" s="77">
        <f t="shared" si="674"/>
        <v>2025</v>
      </c>
      <c r="B7054" s="77">
        <f t="shared" si="675"/>
        <v>5</v>
      </c>
      <c r="C7054" s="73">
        <v>45800</v>
      </c>
      <c r="D7054" s="79" t="s">
        <v>62</v>
      </c>
      <c r="E7054" s="80" t="s">
        <v>322</v>
      </c>
      <c r="F7054" s="81" t="str">
        <f>VLOOKUP(E7054,Customer[],2,FALSE)</f>
        <v>Kyaw</v>
      </c>
      <c r="G7054" s="69" t="str">
        <f>VLOOKUP(E7054,Customer[],3,FALSE)</f>
        <v>Bagan Rd</v>
      </c>
      <c r="H7054" s="69" t="str">
        <f>VLOOKUP(E7054,Customer[],4,FALSE)</f>
        <v>S Paukkan N/Oakkala</v>
      </c>
      <c r="I7054" s="48" t="s">
        <v>25</v>
      </c>
      <c r="J7054" s="82" t="str">
        <f>VLOOKUP(I7054,PGStock[],2,FALSE)</f>
        <v>Columbus Super Red Smooth 350 Ml</v>
      </c>
      <c r="K7054" s="71">
        <f>VLOOKUP(I7054,PGStock[],3,FALSE)</f>
        <v>0.35</v>
      </c>
      <c r="L7054" s="47">
        <v>5</v>
      </c>
      <c r="M7054" s="47">
        <f>VLOOKUP(I7054,PGStock[],6,FALSE)</f>
        <v>150</v>
      </c>
      <c r="N7054" s="47">
        <f>+PGSales!$L7054*PGSales!$M7054</f>
        <v>750</v>
      </c>
    </row>
    <row r="7055" spans="1:14" hidden="1" x14ac:dyDescent="0.25">
      <c r="A7055" s="77">
        <f t="shared" ref="A7055:A7073" si="676">YEAR(C7055)</f>
        <v>2025</v>
      </c>
      <c r="B7055" s="77">
        <f t="shared" ref="B7055:B7073" si="677">MONTH(C7055)</f>
        <v>5</v>
      </c>
      <c r="C7055" s="73">
        <v>45800</v>
      </c>
      <c r="D7055" s="79" t="s">
        <v>62</v>
      </c>
      <c r="E7055" s="80" t="s">
        <v>322</v>
      </c>
      <c r="F7055" s="81" t="str">
        <f>VLOOKUP(E7055,Customer[],2,FALSE)</f>
        <v>Kyaw</v>
      </c>
      <c r="G7055" s="69" t="str">
        <f>VLOOKUP(E7055,Customer[],3,FALSE)</f>
        <v>Bagan Rd</v>
      </c>
      <c r="H7055" s="69" t="str">
        <f>VLOOKUP(E7055,Customer[],4,FALSE)</f>
        <v>S Paukkan N/Oakkala</v>
      </c>
      <c r="I7055" s="48" t="s">
        <v>23</v>
      </c>
      <c r="J7055" s="82" t="str">
        <f>VLOOKUP(I7055,PGStock[],2,FALSE)</f>
        <v>Columbus Super Red Smooth 175 Ml</v>
      </c>
      <c r="K7055" s="71">
        <f>VLOOKUP(I7055,PGStock[],3,FALSE)</f>
        <v>0.17499999999999999</v>
      </c>
      <c r="L7055" s="47">
        <v>3</v>
      </c>
      <c r="M7055" s="47">
        <f>VLOOKUP(I7055,PGStock[],6,FALSE)</f>
        <v>100</v>
      </c>
      <c r="N7055" s="47">
        <f>+PGSales!$L7055*PGSales!$M7055</f>
        <v>300</v>
      </c>
    </row>
    <row r="7056" spans="1:14" hidden="1" x14ac:dyDescent="0.25">
      <c r="A7056" s="77">
        <f t="shared" si="676"/>
        <v>2025</v>
      </c>
      <c r="B7056" s="77">
        <f t="shared" si="677"/>
        <v>5</v>
      </c>
      <c r="C7056" s="73">
        <v>45800</v>
      </c>
      <c r="D7056" s="79" t="s">
        <v>62</v>
      </c>
      <c r="E7056" s="80" t="s">
        <v>322</v>
      </c>
      <c r="F7056" s="81" t="str">
        <f>VLOOKUP(E7056,Customer[],2,FALSE)</f>
        <v>Kyaw</v>
      </c>
      <c r="G7056" s="69" t="str">
        <f>VLOOKUP(E7056,Customer[],3,FALSE)</f>
        <v>Bagan Rd</v>
      </c>
      <c r="H7056" s="69" t="str">
        <f>VLOOKUP(E7056,Customer[],4,FALSE)</f>
        <v>S Paukkan N/Oakkala</v>
      </c>
      <c r="I7056" s="48" t="s">
        <v>18</v>
      </c>
      <c r="J7056" s="82" t="str">
        <f>VLOOKUP(I7056,PGStock[],2,FALSE)</f>
        <v>Formula Rum 350ml</v>
      </c>
      <c r="K7056" s="71">
        <f>VLOOKUP(I7056,PGStock[],3,FALSE)</f>
        <v>0.35</v>
      </c>
      <c r="L7056" s="47">
        <v>2</v>
      </c>
      <c r="M7056" s="47">
        <f>VLOOKUP(I7056,PGStock[],6,FALSE)</f>
        <v>150</v>
      </c>
      <c r="N7056" s="47">
        <f>+PGSales!$L7056*PGSales!$M7056</f>
        <v>300</v>
      </c>
    </row>
    <row r="7057" spans="1:14" hidden="1" x14ac:dyDescent="0.25">
      <c r="A7057" s="77">
        <f t="shared" si="676"/>
        <v>2025</v>
      </c>
      <c r="B7057" s="77">
        <f t="shared" si="677"/>
        <v>5</v>
      </c>
      <c r="C7057" s="73">
        <v>45800</v>
      </c>
      <c r="D7057" s="79" t="s">
        <v>187</v>
      </c>
      <c r="E7057" s="80" t="s">
        <v>700</v>
      </c>
      <c r="F7057" s="81" t="str">
        <f>VLOOKUP(E7057,Customer[],2,FALSE)</f>
        <v>Myo Gyi</v>
      </c>
      <c r="G7057" s="69" t="str">
        <f>VLOOKUP(E7057,Customer[],3,FALSE)</f>
        <v>S Paukkan Rd</v>
      </c>
      <c r="H7057" s="69" t="str">
        <f>VLOOKUP(E7057,Customer[],4,FALSE)</f>
        <v>S Paukkan N/Oakkala</v>
      </c>
      <c r="I7057" s="48" t="s">
        <v>25</v>
      </c>
      <c r="J7057" s="82" t="str">
        <f>VLOOKUP(I7057,PGStock[],2,FALSE)</f>
        <v>Columbus Super Red Smooth 350 Ml</v>
      </c>
      <c r="K7057" s="71">
        <f>VLOOKUP(I7057,PGStock[],3,FALSE)</f>
        <v>0.35</v>
      </c>
      <c r="L7057" s="47">
        <v>6</v>
      </c>
      <c r="M7057" s="47">
        <f>VLOOKUP(I7057,PGStock[],6,FALSE)</f>
        <v>150</v>
      </c>
      <c r="N7057" s="47">
        <f>+PGSales!$L7057*PGSales!$M7057</f>
        <v>900</v>
      </c>
    </row>
    <row r="7058" spans="1:14" hidden="1" x14ac:dyDescent="0.25">
      <c r="A7058" s="77">
        <f t="shared" si="676"/>
        <v>2025</v>
      </c>
      <c r="B7058" s="77">
        <f t="shared" si="677"/>
        <v>5</v>
      </c>
      <c r="C7058" s="73">
        <v>45800</v>
      </c>
      <c r="D7058" s="79" t="s">
        <v>187</v>
      </c>
      <c r="E7058" s="80" t="s">
        <v>700</v>
      </c>
      <c r="F7058" s="81" t="str">
        <f>VLOOKUP(E7058,Customer[],2,FALSE)</f>
        <v>Myo Gyi</v>
      </c>
      <c r="G7058" s="69" t="str">
        <f>VLOOKUP(E7058,Customer[],3,FALSE)</f>
        <v>S Paukkan Rd</v>
      </c>
      <c r="H7058" s="69" t="str">
        <f>VLOOKUP(E7058,Customer[],4,FALSE)</f>
        <v>S Paukkan N/Oakkala</v>
      </c>
      <c r="I7058" s="48" t="s">
        <v>18</v>
      </c>
      <c r="J7058" s="82" t="str">
        <f>VLOOKUP(I7058,PGStock[],2,FALSE)</f>
        <v>Formula Rum 350ml</v>
      </c>
      <c r="K7058" s="71">
        <f>VLOOKUP(I7058,PGStock[],3,FALSE)</f>
        <v>0.35</v>
      </c>
      <c r="L7058" s="47">
        <v>2</v>
      </c>
      <c r="M7058" s="47">
        <f>VLOOKUP(I7058,PGStock[],6,FALSE)</f>
        <v>150</v>
      </c>
      <c r="N7058" s="47">
        <f>+PGSales!$L7058*PGSales!$M7058</f>
        <v>300</v>
      </c>
    </row>
    <row r="7059" spans="1:14" hidden="1" x14ac:dyDescent="0.25">
      <c r="A7059" s="77">
        <f t="shared" si="676"/>
        <v>2025</v>
      </c>
      <c r="B7059" s="77">
        <f t="shared" si="677"/>
        <v>5</v>
      </c>
      <c r="C7059" s="73">
        <v>45800</v>
      </c>
      <c r="D7059" s="79" t="s">
        <v>58</v>
      </c>
      <c r="E7059" s="80" t="s">
        <v>696</v>
      </c>
      <c r="F7059" s="81" t="str">
        <f>VLOOKUP(E7059,Customer[],2,FALSE)</f>
        <v>Moe Htety</v>
      </c>
      <c r="G7059" s="69" t="str">
        <f>VLOOKUP(E7059,Customer[],3,FALSE)</f>
        <v>S Paukkan Rd</v>
      </c>
      <c r="H7059" s="69" t="str">
        <f>VLOOKUP(E7059,Customer[],4,FALSE)</f>
        <v>S Paukkan N/Oakkala</v>
      </c>
      <c r="I7059" s="48" t="s">
        <v>25</v>
      </c>
      <c r="J7059" s="82" t="str">
        <f>VLOOKUP(I7059,PGStock[],2,FALSE)</f>
        <v>Columbus Super Red Smooth 350 Ml</v>
      </c>
      <c r="K7059" s="71">
        <f>VLOOKUP(I7059,PGStock[],3,FALSE)</f>
        <v>0.35</v>
      </c>
      <c r="L7059" s="47">
        <v>6</v>
      </c>
      <c r="M7059" s="47">
        <f>VLOOKUP(I7059,PGStock[],6,FALSE)</f>
        <v>150</v>
      </c>
      <c r="N7059" s="47">
        <f>+PGSales!$L7059*PGSales!$M7059</f>
        <v>900</v>
      </c>
    </row>
    <row r="7060" spans="1:14" hidden="1" x14ac:dyDescent="0.25">
      <c r="A7060" s="77">
        <f t="shared" si="676"/>
        <v>2025</v>
      </c>
      <c r="B7060" s="77">
        <f t="shared" si="677"/>
        <v>5</v>
      </c>
      <c r="C7060" s="73">
        <v>45800</v>
      </c>
      <c r="D7060" s="79" t="s">
        <v>58</v>
      </c>
      <c r="E7060" s="80" t="s">
        <v>696</v>
      </c>
      <c r="F7060" s="81" t="str">
        <f>VLOOKUP(E7060,Customer[],2,FALSE)</f>
        <v>Moe Htety</v>
      </c>
      <c r="G7060" s="69" t="str">
        <f>VLOOKUP(E7060,Customer[],3,FALSE)</f>
        <v>S Paukkan Rd</v>
      </c>
      <c r="H7060" s="69" t="str">
        <f>VLOOKUP(E7060,Customer[],4,FALSE)</f>
        <v>S Paukkan N/Oakkala</v>
      </c>
      <c r="I7060" s="48" t="s">
        <v>23</v>
      </c>
      <c r="J7060" s="82" t="str">
        <f>VLOOKUP(I7060,PGStock[],2,FALSE)</f>
        <v>Columbus Super Red Smooth 175 Ml</v>
      </c>
      <c r="K7060" s="71">
        <f>VLOOKUP(I7060,PGStock[],3,FALSE)</f>
        <v>0.17499999999999999</v>
      </c>
      <c r="L7060" s="47">
        <v>2</v>
      </c>
      <c r="M7060" s="47">
        <f>VLOOKUP(I7060,PGStock[],6,FALSE)</f>
        <v>100</v>
      </c>
      <c r="N7060" s="47">
        <f>+PGSales!$L7060*PGSales!$M7060</f>
        <v>200</v>
      </c>
    </row>
    <row r="7061" spans="1:14" hidden="1" x14ac:dyDescent="0.25">
      <c r="A7061" s="77">
        <f t="shared" si="676"/>
        <v>2025</v>
      </c>
      <c r="B7061" s="77">
        <f t="shared" si="677"/>
        <v>5</v>
      </c>
      <c r="C7061" s="73">
        <v>45800</v>
      </c>
      <c r="D7061" s="79" t="s">
        <v>58</v>
      </c>
      <c r="E7061" s="80" t="s">
        <v>696</v>
      </c>
      <c r="F7061" s="81" t="str">
        <f>VLOOKUP(E7061,Customer[],2,FALSE)</f>
        <v>Moe Htety</v>
      </c>
      <c r="G7061" s="69" t="str">
        <f>VLOOKUP(E7061,Customer[],3,FALSE)</f>
        <v>S Paukkan Rd</v>
      </c>
      <c r="H7061" s="69" t="str">
        <f>VLOOKUP(E7061,Customer[],4,FALSE)</f>
        <v>S Paukkan N/Oakkala</v>
      </c>
      <c r="I7061" s="48" t="s">
        <v>18</v>
      </c>
      <c r="J7061" s="82" t="str">
        <f>VLOOKUP(I7061,PGStock[],2,FALSE)</f>
        <v>Formula Rum 350ml</v>
      </c>
      <c r="K7061" s="71">
        <f>VLOOKUP(I7061,PGStock[],3,FALSE)</f>
        <v>0.35</v>
      </c>
      <c r="L7061" s="47">
        <v>3</v>
      </c>
      <c r="M7061" s="47">
        <f>VLOOKUP(I7061,PGStock[],6,FALSE)</f>
        <v>150</v>
      </c>
      <c r="N7061" s="47">
        <f>+PGSales!$L7061*PGSales!$M7061</f>
        <v>450</v>
      </c>
    </row>
    <row r="7062" spans="1:14" hidden="1" x14ac:dyDescent="0.25">
      <c r="A7062" s="77">
        <f t="shared" si="676"/>
        <v>2025</v>
      </c>
      <c r="B7062" s="77">
        <f t="shared" si="677"/>
        <v>5</v>
      </c>
      <c r="C7062" s="73">
        <v>45800</v>
      </c>
      <c r="D7062" s="79" t="s">
        <v>115</v>
      </c>
      <c r="E7062" s="80" t="s">
        <v>319</v>
      </c>
      <c r="F7062" s="81" t="str">
        <f>VLOOKUP(E7062,Customer[],2,FALSE)</f>
        <v>Htet Lwin</v>
      </c>
      <c r="G7062" s="69" t="str">
        <f>VLOOKUP(E7062,Customer[],3,FALSE)</f>
        <v>Bagan Rd</v>
      </c>
      <c r="H7062" s="69" t="str">
        <f>VLOOKUP(E7062,Customer[],4,FALSE)</f>
        <v>S Paukkan N/Oakkala</v>
      </c>
      <c r="I7062" s="48" t="s">
        <v>25</v>
      </c>
      <c r="J7062" s="82" t="str">
        <f>VLOOKUP(I7062,PGStock[],2,FALSE)</f>
        <v>Columbus Super Red Smooth 350 Ml</v>
      </c>
      <c r="K7062" s="71">
        <f>VLOOKUP(I7062,PGStock[],3,FALSE)</f>
        <v>0.35</v>
      </c>
      <c r="L7062" s="47">
        <v>2</v>
      </c>
      <c r="M7062" s="47">
        <f>VLOOKUP(I7062,PGStock[],6,FALSE)</f>
        <v>150</v>
      </c>
      <c r="N7062" s="47">
        <f>+PGSales!$L7062*PGSales!$M7062</f>
        <v>300</v>
      </c>
    </row>
    <row r="7063" spans="1:14" hidden="1" x14ac:dyDescent="0.25">
      <c r="A7063" s="77">
        <f t="shared" si="676"/>
        <v>2025</v>
      </c>
      <c r="B7063" s="77">
        <f t="shared" si="677"/>
        <v>5</v>
      </c>
      <c r="C7063" s="73">
        <v>45800</v>
      </c>
      <c r="D7063" s="79" t="s">
        <v>115</v>
      </c>
      <c r="E7063" s="80" t="s">
        <v>319</v>
      </c>
      <c r="F7063" s="81" t="str">
        <f>VLOOKUP(E7063,Customer[],2,FALSE)</f>
        <v>Htet Lwin</v>
      </c>
      <c r="G7063" s="69" t="str">
        <f>VLOOKUP(E7063,Customer[],3,FALSE)</f>
        <v>Bagan Rd</v>
      </c>
      <c r="H7063" s="69" t="str">
        <f>VLOOKUP(E7063,Customer[],4,FALSE)</f>
        <v>S Paukkan N/Oakkala</v>
      </c>
      <c r="I7063" s="48" t="s">
        <v>18</v>
      </c>
      <c r="J7063" s="82" t="str">
        <f>VLOOKUP(I7063,PGStock[],2,FALSE)</f>
        <v>Formula Rum 350ml</v>
      </c>
      <c r="K7063" s="71">
        <f>VLOOKUP(I7063,PGStock[],3,FALSE)</f>
        <v>0.35</v>
      </c>
      <c r="L7063" s="47">
        <v>3</v>
      </c>
      <c r="M7063" s="47">
        <f>VLOOKUP(I7063,PGStock[],6,FALSE)</f>
        <v>150</v>
      </c>
      <c r="N7063" s="47">
        <f>+PGSales!$L7063*PGSales!$M7063</f>
        <v>450</v>
      </c>
    </row>
    <row r="7064" spans="1:14" hidden="1" x14ac:dyDescent="0.25">
      <c r="A7064" s="77">
        <f t="shared" si="676"/>
        <v>2025</v>
      </c>
      <c r="B7064" s="77">
        <f t="shared" si="677"/>
        <v>5</v>
      </c>
      <c r="C7064" s="73">
        <v>45801</v>
      </c>
      <c r="D7064" s="79" t="s">
        <v>70</v>
      </c>
      <c r="E7064" s="80" t="s">
        <v>236</v>
      </c>
      <c r="F7064" s="81" t="str">
        <f>VLOOKUP(E7064,Customer[],2,FALSE)</f>
        <v>pyaeSone</v>
      </c>
      <c r="G7064" s="69" t="str">
        <f>VLOOKUP(E7064,Customer[],3,FALSE)</f>
        <v>Htay Auyinn St</v>
      </c>
      <c r="H7064" s="69" t="str">
        <f>VLOOKUP(E7064,Customer[],4,FALSE)</f>
        <v>Hlaing Thar Yar</v>
      </c>
      <c r="I7064" s="48" t="s">
        <v>18</v>
      </c>
      <c r="J7064" s="82" t="str">
        <f>VLOOKUP(I7064,PGStock[],2,FALSE)</f>
        <v>Formula Rum 350ml</v>
      </c>
      <c r="K7064" s="71">
        <f>VLOOKUP(I7064,PGStock[],3,FALSE)</f>
        <v>0.35</v>
      </c>
      <c r="L7064" s="47">
        <v>6</v>
      </c>
      <c r="M7064" s="47">
        <f>VLOOKUP(I7064,PGStock[],6,FALSE)</f>
        <v>150</v>
      </c>
      <c r="N7064" s="47">
        <f>+PGSales!$L7064*PGSales!$M7064</f>
        <v>900</v>
      </c>
    </row>
    <row r="7065" spans="1:14" hidden="1" x14ac:dyDescent="0.25">
      <c r="A7065" s="77">
        <f t="shared" si="676"/>
        <v>2025</v>
      </c>
      <c r="B7065" s="77">
        <f t="shared" si="677"/>
        <v>5</v>
      </c>
      <c r="C7065" s="73">
        <v>45801</v>
      </c>
      <c r="D7065" s="79" t="s">
        <v>74</v>
      </c>
      <c r="E7065" s="80" t="s">
        <v>234</v>
      </c>
      <c r="F7065" s="81" t="str">
        <f>VLOOKUP(E7065,Customer[],2,FALSE)</f>
        <v>Shwe Eain Si</v>
      </c>
      <c r="G7065" s="69" t="str">
        <f>VLOOKUP(E7065,Customer[],3,FALSE)</f>
        <v>Banyar Dala Rd</v>
      </c>
      <c r="H7065" s="69" t="str">
        <f>VLOOKUP(E7065,Customer[],4,FALSE)</f>
        <v>Hlaing Thar Yar</v>
      </c>
      <c r="I7065" s="48" t="s">
        <v>27</v>
      </c>
      <c r="J7065" s="82" t="str">
        <f>VLOOKUP(I7065,PGStock[],2,FALSE)</f>
        <v>Columbus Super Red Smooth 700 Ml</v>
      </c>
      <c r="K7065" s="71">
        <f>VLOOKUP(I7065,PGStock[],3,FALSE)</f>
        <v>0.7</v>
      </c>
      <c r="L7065" s="47">
        <v>1</v>
      </c>
      <c r="M7065" s="47">
        <f>VLOOKUP(I7065,PGStock[],6,FALSE)</f>
        <v>200</v>
      </c>
      <c r="N7065" s="47">
        <f>+PGSales!$L7065*PGSales!$M7065</f>
        <v>200</v>
      </c>
    </row>
    <row r="7066" spans="1:14" hidden="1" x14ac:dyDescent="0.25">
      <c r="A7066" s="77">
        <f t="shared" si="676"/>
        <v>2025</v>
      </c>
      <c r="B7066" s="77">
        <f t="shared" si="677"/>
        <v>5</v>
      </c>
      <c r="C7066" s="73">
        <v>45801</v>
      </c>
      <c r="D7066" s="79" t="s">
        <v>74</v>
      </c>
      <c r="E7066" s="80" t="s">
        <v>234</v>
      </c>
      <c r="F7066" s="81" t="str">
        <f>VLOOKUP(E7066,Customer[],2,FALSE)</f>
        <v>Shwe Eain Si</v>
      </c>
      <c r="G7066" s="69" t="str">
        <f>VLOOKUP(E7066,Customer[],3,FALSE)</f>
        <v>Banyar Dala Rd</v>
      </c>
      <c r="H7066" s="69" t="str">
        <f>VLOOKUP(E7066,Customer[],4,FALSE)</f>
        <v>Hlaing Thar Yar</v>
      </c>
      <c r="I7066" s="48" t="s">
        <v>25</v>
      </c>
      <c r="J7066" s="82" t="str">
        <f>VLOOKUP(I7066,PGStock[],2,FALSE)</f>
        <v>Columbus Super Red Smooth 350 Ml</v>
      </c>
      <c r="K7066" s="71">
        <f>VLOOKUP(I7066,PGStock[],3,FALSE)</f>
        <v>0.35</v>
      </c>
      <c r="L7066" s="47">
        <v>4</v>
      </c>
      <c r="M7066" s="47">
        <f>VLOOKUP(I7066,PGStock[],6,FALSE)</f>
        <v>150</v>
      </c>
      <c r="N7066" s="47">
        <f>+PGSales!$L7066*PGSales!$M7066</f>
        <v>600</v>
      </c>
    </row>
    <row r="7067" spans="1:14" hidden="1" x14ac:dyDescent="0.25">
      <c r="A7067" s="77">
        <f t="shared" si="676"/>
        <v>2025</v>
      </c>
      <c r="B7067" s="77">
        <f t="shared" si="677"/>
        <v>5</v>
      </c>
      <c r="C7067" s="73">
        <v>45801</v>
      </c>
      <c r="D7067" s="79" t="s">
        <v>74</v>
      </c>
      <c r="E7067" s="80" t="s">
        <v>234</v>
      </c>
      <c r="F7067" s="81" t="str">
        <f>VLOOKUP(E7067,Customer[],2,FALSE)</f>
        <v>Shwe Eain Si</v>
      </c>
      <c r="G7067" s="69" t="str">
        <f>VLOOKUP(E7067,Customer[],3,FALSE)</f>
        <v>Banyar Dala Rd</v>
      </c>
      <c r="H7067" s="69" t="str">
        <f>VLOOKUP(E7067,Customer[],4,FALSE)</f>
        <v>Hlaing Thar Yar</v>
      </c>
      <c r="I7067" s="48" t="s">
        <v>20</v>
      </c>
      <c r="J7067" s="82" t="str">
        <f>VLOOKUP(I7067,PGStock[],2,FALSE)</f>
        <v>Formula Rum 700ml</v>
      </c>
      <c r="K7067" s="71">
        <f>VLOOKUP(I7067,PGStock[],3,FALSE)</f>
        <v>0.7</v>
      </c>
      <c r="L7067" s="47">
        <v>1</v>
      </c>
      <c r="M7067" s="47">
        <f>VLOOKUP(I7067,PGStock[],6,FALSE)</f>
        <v>200</v>
      </c>
      <c r="N7067" s="47">
        <f>+PGSales!$L7067*PGSales!$M7067</f>
        <v>200</v>
      </c>
    </row>
    <row r="7068" spans="1:14" hidden="1" x14ac:dyDescent="0.25">
      <c r="A7068" s="77">
        <f t="shared" si="676"/>
        <v>2025</v>
      </c>
      <c r="B7068" s="77">
        <f t="shared" si="677"/>
        <v>5</v>
      </c>
      <c r="C7068" s="73">
        <v>45801</v>
      </c>
      <c r="D7068" s="79" t="s">
        <v>74</v>
      </c>
      <c r="E7068" s="80" t="s">
        <v>234</v>
      </c>
      <c r="F7068" s="81" t="str">
        <f>VLOOKUP(E7068,Customer[],2,FALSE)</f>
        <v>Shwe Eain Si</v>
      </c>
      <c r="G7068" s="69" t="str">
        <f>VLOOKUP(E7068,Customer[],3,FALSE)</f>
        <v>Banyar Dala Rd</v>
      </c>
      <c r="H7068" s="69" t="str">
        <f>VLOOKUP(E7068,Customer[],4,FALSE)</f>
        <v>Hlaing Thar Yar</v>
      </c>
      <c r="I7068" s="48" t="s">
        <v>18</v>
      </c>
      <c r="J7068" s="82" t="str">
        <f>VLOOKUP(I7068,PGStock[],2,FALSE)</f>
        <v>Formula Rum 350ml</v>
      </c>
      <c r="K7068" s="71">
        <f>VLOOKUP(I7068,PGStock[],3,FALSE)</f>
        <v>0.35</v>
      </c>
      <c r="L7068" s="47">
        <v>2</v>
      </c>
      <c r="M7068" s="47">
        <f>VLOOKUP(I7068,PGStock[],6,FALSE)</f>
        <v>150</v>
      </c>
      <c r="N7068" s="47">
        <f>+PGSales!$L7068*PGSales!$M7068</f>
        <v>300</v>
      </c>
    </row>
    <row r="7069" spans="1:14" hidden="1" x14ac:dyDescent="0.25">
      <c r="A7069" s="77">
        <f t="shared" si="676"/>
        <v>2025</v>
      </c>
      <c r="B7069" s="77">
        <f t="shared" si="677"/>
        <v>5</v>
      </c>
      <c r="C7069" s="73">
        <v>45801</v>
      </c>
      <c r="D7069" s="79" t="s">
        <v>68</v>
      </c>
      <c r="E7069" s="80" t="s">
        <v>244</v>
      </c>
      <c r="F7069" s="81" t="str">
        <f>VLOOKUP(E7069,Customer[],2,FALSE)</f>
        <v>Lucky9</v>
      </c>
      <c r="G7069" s="69" t="str">
        <f>VLOOKUP(E7069,Customer[],3,FALSE)</f>
        <v>Htay Auyinn St</v>
      </c>
      <c r="H7069" s="69" t="str">
        <f>VLOOKUP(E7069,Customer[],4,FALSE)</f>
        <v>Hlaing Thar Yar</v>
      </c>
      <c r="I7069" s="48" t="s">
        <v>18</v>
      </c>
      <c r="J7069" s="82" t="str">
        <f>VLOOKUP(I7069,PGStock[],2,FALSE)</f>
        <v>Formula Rum 350ml</v>
      </c>
      <c r="K7069" s="71">
        <f>VLOOKUP(I7069,PGStock[],3,FALSE)</f>
        <v>0.35</v>
      </c>
      <c r="L7069" s="47">
        <v>1</v>
      </c>
      <c r="M7069" s="47">
        <f>VLOOKUP(I7069,PGStock[],6,FALSE)</f>
        <v>150</v>
      </c>
      <c r="N7069" s="47">
        <f>+PGSales!$L7069*PGSales!$M7069</f>
        <v>150</v>
      </c>
    </row>
    <row r="7070" spans="1:14" hidden="1" x14ac:dyDescent="0.25">
      <c r="A7070" s="77">
        <f t="shared" si="676"/>
        <v>2025</v>
      </c>
      <c r="B7070" s="77">
        <f t="shared" si="677"/>
        <v>5</v>
      </c>
      <c r="C7070" s="73">
        <v>45801</v>
      </c>
      <c r="D7070" s="79" t="s">
        <v>131</v>
      </c>
      <c r="E7070" s="80" t="s">
        <v>231</v>
      </c>
      <c r="F7070" s="81" t="str">
        <f>VLOOKUP(E7070,Customer[],2,FALSE)</f>
        <v>Arrmann(1)</v>
      </c>
      <c r="G7070" s="69" t="str">
        <f>VLOOKUP(E7070,Customer[],3,FALSE)</f>
        <v>Bo Aung Kyaw Rd</v>
      </c>
      <c r="H7070" s="69" t="str">
        <f>VLOOKUP(E7070,Customer[],4,FALSE)</f>
        <v>Hlaing Thar Yar</v>
      </c>
      <c r="I7070" s="48" t="s">
        <v>25</v>
      </c>
      <c r="J7070" s="82" t="str">
        <f>VLOOKUP(I7070,PGStock[],2,FALSE)</f>
        <v>Columbus Super Red Smooth 350 Ml</v>
      </c>
      <c r="K7070" s="71">
        <f>VLOOKUP(I7070,PGStock[],3,FALSE)</f>
        <v>0.35</v>
      </c>
      <c r="L7070" s="47">
        <v>2</v>
      </c>
      <c r="M7070" s="47">
        <f>VLOOKUP(I7070,PGStock[],6,FALSE)</f>
        <v>150</v>
      </c>
      <c r="N7070" s="47">
        <f>+PGSales!$L7070*PGSales!$M7070</f>
        <v>300</v>
      </c>
    </row>
    <row r="7071" spans="1:14" hidden="1" x14ac:dyDescent="0.25">
      <c r="A7071" s="77">
        <f t="shared" si="676"/>
        <v>2025</v>
      </c>
      <c r="B7071" s="77">
        <f t="shared" si="677"/>
        <v>5</v>
      </c>
      <c r="C7071" s="73">
        <v>45801</v>
      </c>
      <c r="D7071" s="79" t="s">
        <v>131</v>
      </c>
      <c r="E7071" s="80" t="s">
        <v>231</v>
      </c>
      <c r="F7071" s="81" t="str">
        <f>VLOOKUP(E7071,Customer[],2,FALSE)</f>
        <v>Arrmann(1)</v>
      </c>
      <c r="G7071" s="69" t="str">
        <f>VLOOKUP(E7071,Customer[],3,FALSE)</f>
        <v>Bo Aung Kyaw Rd</v>
      </c>
      <c r="H7071" s="69" t="str">
        <f>VLOOKUP(E7071,Customer[],4,FALSE)</f>
        <v>Hlaing Thar Yar</v>
      </c>
      <c r="I7071" s="48" t="s">
        <v>20</v>
      </c>
      <c r="J7071" s="82" t="str">
        <f>VLOOKUP(I7071,PGStock[],2,FALSE)</f>
        <v>Formula Rum 700ml</v>
      </c>
      <c r="K7071" s="71">
        <f>VLOOKUP(I7071,PGStock[],3,FALSE)</f>
        <v>0.7</v>
      </c>
      <c r="L7071" s="47">
        <v>2</v>
      </c>
      <c r="M7071" s="47">
        <f>VLOOKUP(I7071,PGStock[],6,FALSE)</f>
        <v>200</v>
      </c>
      <c r="N7071" s="47">
        <f>+PGSales!$L7071*PGSales!$M7071</f>
        <v>400</v>
      </c>
    </row>
    <row r="7072" spans="1:14" hidden="1" x14ac:dyDescent="0.25">
      <c r="A7072" s="77">
        <f t="shared" si="676"/>
        <v>2025</v>
      </c>
      <c r="B7072" s="77">
        <f t="shared" si="677"/>
        <v>5</v>
      </c>
      <c r="C7072" s="73">
        <v>45801</v>
      </c>
      <c r="D7072" s="79" t="s">
        <v>131</v>
      </c>
      <c r="E7072" s="80" t="s">
        <v>231</v>
      </c>
      <c r="F7072" s="81" t="str">
        <f>VLOOKUP(E7072,Customer[],2,FALSE)</f>
        <v>Arrmann(1)</v>
      </c>
      <c r="G7072" s="69" t="str">
        <f>VLOOKUP(E7072,Customer[],3,FALSE)</f>
        <v>Bo Aung Kyaw Rd</v>
      </c>
      <c r="H7072" s="69" t="str">
        <f>VLOOKUP(E7072,Customer[],4,FALSE)</f>
        <v>Hlaing Thar Yar</v>
      </c>
      <c r="I7072" s="48" t="s">
        <v>18</v>
      </c>
      <c r="J7072" s="82" t="str">
        <f>VLOOKUP(I7072,PGStock[],2,FALSE)</f>
        <v>Formula Rum 350ml</v>
      </c>
      <c r="K7072" s="71">
        <f>VLOOKUP(I7072,PGStock[],3,FALSE)</f>
        <v>0.35</v>
      </c>
      <c r="L7072" s="47">
        <v>1</v>
      </c>
      <c r="M7072" s="47">
        <f>VLOOKUP(I7072,PGStock[],6,FALSE)</f>
        <v>150</v>
      </c>
      <c r="N7072" s="47">
        <f>+PGSales!$L7072*PGSales!$M7072</f>
        <v>150</v>
      </c>
    </row>
    <row r="7073" spans="1:14" hidden="1" x14ac:dyDescent="0.25">
      <c r="A7073" s="77">
        <f t="shared" si="676"/>
        <v>2025</v>
      </c>
      <c r="B7073" s="77">
        <f t="shared" si="677"/>
        <v>5</v>
      </c>
      <c r="C7073" s="73">
        <v>45801</v>
      </c>
      <c r="D7073" s="79" t="s">
        <v>4</v>
      </c>
      <c r="E7073" s="80" t="s">
        <v>232</v>
      </c>
      <c r="F7073" s="81" t="str">
        <f>VLOOKUP(E7073,Customer[],2,FALSE)</f>
        <v>Arrmann(2)</v>
      </c>
      <c r="G7073" s="69" t="str">
        <f>VLOOKUP(E7073,Customer[],3,FALSE)</f>
        <v>Banyar Dala Rd</v>
      </c>
      <c r="H7073" s="69" t="str">
        <f>VLOOKUP(E7073,Customer[],4,FALSE)</f>
        <v>Hlaing Thar Yar</v>
      </c>
      <c r="I7073" s="48" t="s">
        <v>27</v>
      </c>
      <c r="J7073" s="82" t="str">
        <f>VLOOKUP(I7073,PGStock[],2,FALSE)</f>
        <v>Columbus Super Red Smooth 700 Ml</v>
      </c>
      <c r="K7073" s="71">
        <f>VLOOKUP(I7073,PGStock[],3,FALSE)</f>
        <v>0.7</v>
      </c>
      <c r="L7073" s="47">
        <v>2</v>
      </c>
      <c r="M7073" s="47">
        <f>VLOOKUP(I7073,PGStock[],6,FALSE)</f>
        <v>200</v>
      </c>
      <c r="N7073" s="47">
        <f>+PGSales!$L7073*PGSales!$M7073</f>
        <v>400</v>
      </c>
    </row>
    <row r="7074" spans="1:14" hidden="1" x14ac:dyDescent="0.25">
      <c r="A7074" s="77">
        <f t="shared" si="670"/>
        <v>2025</v>
      </c>
      <c r="B7074" s="77">
        <f t="shared" si="671"/>
        <v>5</v>
      </c>
      <c r="C7074" s="73">
        <v>45801</v>
      </c>
      <c r="D7074" s="79" t="s">
        <v>4</v>
      </c>
      <c r="E7074" s="80" t="s">
        <v>232</v>
      </c>
      <c r="F7074" s="81" t="str">
        <f>VLOOKUP(E7074,Customer[],2,FALSE)</f>
        <v>Arrmann(2)</v>
      </c>
      <c r="G7074" s="69" t="str">
        <f>VLOOKUP(E7074,Customer[],3,FALSE)</f>
        <v>Banyar Dala Rd</v>
      </c>
      <c r="H7074" s="69" t="str">
        <f>VLOOKUP(E7074,Customer[],4,FALSE)</f>
        <v>Hlaing Thar Yar</v>
      </c>
      <c r="I7074" s="48" t="s">
        <v>23</v>
      </c>
      <c r="J7074" s="82" t="str">
        <f>VLOOKUP(I7074,PGStock[],2,FALSE)</f>
        <v>Columbus Super Red Smooth 175 Ml</v>
      </c>
      <c r="K7074" s="71">
        <f>VLOOKUP(I7074,PGStock[],3,FALSE)</f>
        <v>0.17499999999999999</v>
      </c>
      <c r="L7074" s="47">
        <v>1</v>
      </c>
      <c r="M7074" s="47">
        <f>VLOOKUP(I7074,PGStock[],6,FALSE)</f>
        <v>100</v>
      </c>
      <c r="N7074" s="47">
        <f>+PGSales!$L7074*PGSales!$M7074</f>
        <v>100</v>
      </c>
    </row>
    <row r="7075" spans="1:14" hidden="1" x14ac:dyDescent="0.25">
      <c r="A7075" s="77">
        <f t="shared" si="670"/>
        <v>2025</v>
      </c>
      <c r="B7075" s="77">
        <f t="shared" si="671"/>
        <v>5</v>
      </c>
      <c r="C7075" s="73">
        <v>45801</v>
      </c>
      <c r="D7075" s="79" t="s">
        <v>4</v>
      </c>
      <c r="E7075" s="80" t="s">
        <v>232</v>
      </c>
      <c r="F7075" s="81" t="str">
        <f>VLOOKUP(E7075,Customer[],2,FALSE)</f>
        <v>Arrmann(2)</v>
      </c>
      <c r="G7075" s="69" t="str">
        <f>VLOOKUP(E7075,Customer[],3,FALSE)</f>
        <v>Banyar Dala Rd</v>
      </c>
      <c r="H7075" s="69" t="str">
        <f>VLOOKUP(E7075,Customer[],4,FALSE)</f>
        <v>Hlaing Thar Yar</v>
      </c>
      <c r="I7075" s="48" t="s">
        <v>18</v>
      </c>
      <c r="J7075" s="82" t="str">
        <f>VLOOKUP(I7075,PGStock[],2,FALSE)</f>
        <v>Formula Rum 350ml</v>
      </c>
      <c r="K7075" s="71">
        <f>VLOOKUP(I7075,PGStock[],3,FALSE)</f>
        <v>0.35</v>
      </c>
      <c r="L7075" s="47">
        <v>1</v>
      </c>
      <c r="M7075" s="47">
        <f>VLOOKUP(I7075,PGStock[],6,FALSE)</f>
        <v>150</v>
      </c>
      <c r="N7075" s="47">
        <f>+PGSales!$L7075*PGSales!$M7075</f>
        <v>150</v>
      </c>
    </row>
    <row r="7076" spans="1:14" hidden="1" x14ac:dyDescent="0.25">
      <c r="A7076" s="77">
        <f t="shared" si="670"/>
        <v>2025</v>
      </c>
      <c r="B7076" s="77">
        <f t="shared" si="671"/>
        <v>5</v>
      </c>
      <c r="C7076" s="73">
        <v>45801</v>
      </c>
      <c r="D7076" s="79" t="s">
        <v>767</v>
      </c>
      <c r="E7076" s="80" t="s">
        <v>120</v>
      </c>
      <c r="F7076" s="81" t="str">
        <f>VLOOKUP(E7076,Customer[],2,FALSE)</f>
        <v>Linn</v>
      </c>
      <c r="G7076" s="69" t="str">
        <f>VLOOKUP(E7076,Customer[],3,FALSE)</f>
        <v>Bo Aung Kyaw Rd</v>
      </c>
      <c r="H7076" s="69" t="str">
        <f>VLOOKUP(E7076,Customer[],4,FALSE)</f>
        <v>Hlaing Thar Yar Route (1)</v>
      </c>
      <c r="I7076" s="48" t="s">
        <v>18</v>
      </c>
      <c r="J7076" s="82" t="str">
        <f>VLOOKUP(I7076,PGStock[],2,FALSE)</f>
        <v>Formula Rum 350ml</v>
      </c>
      <c r="K7076" s="71">
        <f>VLOOKUP(I7076,PGStock[],3,FALSE)</f>
        <v>0.35</v>
      </c>
      <c r="L7076" s="47">
        <v>3</v>
      </c>
      <c r="M7076" s="47">
        <f>VLOOKUP(I7076,PGStock[],6,FALSE)</f>
        <v>150</v>
      </c>
      <c r="N7076" s="47">
        <f>+PGSales!$L7076*PGSales!$M7076</f>
        <v>450</v>
      </c>
    </row>
    <row r="7077" spans="1:14" hidden="1" x14ac:dyDescent="0.25">
      <c r="A7077" s="77">
        <f t="shared" si="670"/>
        <v>2025</v>
      </c>
      <c r="B7077" s="77">
        <f t="shared" si="671"/>
        <v>5</v>
      </c>
      <c r="C7077" s="73">
        <v>45801</v>
      </c>
      <c r="D7077" s="79" t="s">
        <v>1</v>
      </c>
      <c r="E7077" s="80" t="s">
        <v>176</v>
      </c>
      <c r="F7077" s="81" t="str">
        <f>VLOOKUP(E7077,Customer[],2,FALSE)</f>
        <v>Lamin</v>
      </c>
      <c r="G7077" s="69" t="str">
        <f>VLOOKUP(E7077,Customer[],3,FALSE)</f>
        <v>No (4) Rd</v>
      </c>
      <c r="H7077" s="69" t="str">
        <f>VLOOKUP(E7077,Customer[],4,FALSE)</f>
        <v xml:space="preserve">Shwepyithar </v>
      </c>
      <c r="I7077" s="48" t="s">
        <v>25</v>
      </c>
      <c r="J7077" s="82" t="str">
        <f>VLOOKUP(I7077,PGStock[],2,FALSE)</f>
        <v>Columbus Super Red Smooth 350 Ml</v>
      </c>
      <c r="K7077" s="71">
        <f>VLOOKUP(I7077,PGStock[],3,FALSE)</f>
        <v>0.35</v>
      </c>
      <c r="L7077" s="47">
        <v>5</v>
      </c>
      <c r="M7077" s="47">
        <f>VLOOKUP(I7077,PGStock[],6,FALSE)</f>
        <v>150</v>
      </c>
      <c r="N7077" s="47">
        <f>+PGSales!$L7077*PGSales!$M7077</f>
        <v>750</v>
      </c>
    </row>
    <row r="7078" spans="1:14" hidden="1" x14ac:dyDescent="0.25">
      <c r="A7078" s="77">
        <f t="shared" si="670"/>
        <v>2025</v>
      </c>
      <c r="B7078" s="77">
        <f t="shared" si="671"/>
        <v>5</v>
      </c>
      <c r="C7078" s="73">
        <v>45801</v>
      </c>
      <c r="D7078" s="79" t="s">
        <v>768</v>
      </c>
      <c r="E7078" s="80" t="s">
        <v>229</v>
      </c>
      <c r="F7078" s="81" t="str">
        <f>VLOOKUP(E7078,Customer[],2,FALSE)</f>
        <v>KMG</v>
      </c>
      <c r="G7078" s="69" t="str">
        <f>VLOOKUP(E7078,Customer[],3,FALSE)</f>
        <v>Min Yea Kyawswar Rd</v>
      </c>
      <c r="H7078" s="69" t="str">
        <f>VLOOKUP(E7078,Customer[],4,FALSE)</f>
        <v xml:space="preserve">Shwepyithar </v>
      </c>
      <c r="I7078" s="48" t="s">
        <v>25</v>
      </c>
      <c r="J7078" s="82" t="str">
        <f>VLOOKUP(I7078,PGStock[],2,FALSE)</f>
        <v>Columbus Super Red Smooth 350 Ml</v>
      </c>
      <c r="K7078" s="71">
        <f>VLOOKUP(I7078,PGStock[],3,FALSE)</f>
        <v>0.35</v>
      </c>
      <c r="L7078" s="47">
        <v>3</v>
      </c>
      <c r="M7078" s="47">
        <f>VLOOKUP(I7078,PGStock[],6,FALSE)</f>
        <v>150</v>
      </c>
      <c r="N7078" s="47">
        <f>+PGSales!$L7078*PGSales!$M7078</f>
        <v>450</v>
      </c>
    </row>
    <row r="7079" spans="1:14" hidden="1" x14ac:dyDescent="0.25">
      <c r="A7079" s="77">
        <f t="shared" ref="A7079:A7107" si="678">YEAR(C7079)</f>
        <v>2025</v>
      </c>
      <c r="B7079" s="77">
        <f t="shared" ref="B7079:B7107" si="679">MONTH(C7079)</f>
        <v>5</v>
      </c>
      <c r="C7079" s="73">
        <v>45801</v>
      </c>
      <c r="D7079" s="79" t="s">
        <v>186</v>
      </c>
      <c r="E7079" s="80" t="s">
        <v>177</v>
      </c>
      <c r="F7079" s="81" t="str">
        <f>VLOOKUP(E7079,Customer[],2,FALSE)</f>
        <v>NI Ni Poe poe</v>
      </c>
      <c r="G7079" s="69" t="str">
        <f>VLOOKUP(E7079,Customer[],3,FALSE)</f>
        <v>Ye Yanaing Rd</v>
      </c>
      <c r="H7079" s="69" t="str">
        <f>VLOOKUP(E7079,Customer[],4,FALSE)</f>
        <v xml:space="preserve">Shwepyithar </v>
      </c>
      <c r="I7079" s="48" t="s">
        <v>25</v>
      </c>
      <c r="J7079" s="82" t="str">
        <f>VLOOKUP(I7079,PGStock[],2,FALSE)</f>
        <v>Columbus Super Red Smooth 350 Ml</v>
      </c>
      <c r="K7079" s="71">
        <f>VLOOKUP(I7079,PGStock[],3,FALSE)</f>
        <v>0.35</v>
      </c>
      <c r="L7079" s="47">
        <v>6</v>
      </c>
      <c r="M7079" s="47">
        <f>VLOOKUP(I7079,PGStock[],6,FALSE)</f>
        <v>150</v>
      </c>
      <c r="N7079" s="47">
        <f>+PGSales!$L7079*PGSales!$M7079</f>
        <v>900</v>
      </c>
    </row>
    <row r="7080" spans="1:14" hidden="1" x14ac:dyDescent="0.25">
      <c r="A7080" s="77">
        <f t="shared" si="678"/>
        <v>2025</v>
      </c>
      <c r="B7080" s="77">
        <f t="shared" si="679"/>
        <v>5</v>
      </c>
      <c r="C7080" s="73">
        <v>45801</v>
      </c>
      <c r="D7080" s="79" t="s">
        <v>186</v>
      </c>
      <c r="E7080" s="80" t="s">
        <v>177</v>
      </c>
      <c r="F7080" s="81" t="str">
        <f>VLOOKUP(E7080,Customer[],2,FALSE)</f>
        <v>NI Ni Poe poe</v>
      </c>
      <c r="G7080" s="69" t="str">
        <f>VLOOKUP(E7080,Customer[],3,FALSE)</f>
        <v>Ye Yanaing Rd</v>
      </c>
      <c r="H7080" s="69" t="str">
        <f>VLOOKUP(E7080,Customer[],4,FALSE)</f>
        <v xml:space="preserve">Shwepyithar </v>
      </c>
      <c r="I7080" s="48" t="s">
        <v>23</v>
      </c>
      <c r="J7080" s="82" t="str">
        <f>VLOOKUP(I7080,PGStock[],2,FALSE)</f>
        <v>Columbus Super Red Smooth 175 Ml</v>
      </c>
      <c r="K7080" s="71">
        <f>VLOOKUP(I7080,PGStock[],3,FALSE)</f>
        <v>0.17499999999999999</v>
      </c>
      <c r="L7080" s="47">
        <v>8</v>
      </c>
      <c r="M7080" s="47">
        <f>VLOOKUP(I7080,PGStock[],6,FALSE)</f>
        <v>100</v>
      </c>
      <c r="N7080" s="47">
        <f>+PGSales!$L7080*PGSales!$M7080</f>
        <v>800</v>
      </c>
    </row>
    <row r="7081" spans="1:14" hidden="1" x14ac:dyDescent="0.25">
      <c r="A7081" s="77">
        <f t="shared" si="678"/>
        <v>2025</v>
      </c>
      <c r="B7081" s="77">
        <f t="shared" si="679"/>
        <v>5</v>
      </c>
      <c r="C7081" s="73">
        <v>45801</v>
      </c>
      <c r="D7081" s="79" t="s">
        <v>186</v>
      </c>
      <c r="E7081" s="80" t="s">
        <v>177</v>
      </c>
      <c r="F7081" s="81" t="str">
        <f>VLOOKUP(E7081,Customer[],2,FALSE)</f>
        <v>NI Ni Poe poe</v>
      </c>
      <c r="G7081" s="69" t="str">
        <f>VLOOKUP(E7081,Customer[],3,FALSE)</f>
        <v>Ye Yanaing Rd</v>
      </c>
      <c r="H7081" s="69" t="str">
        <f>VLOOKUP(E7081,Customer[],4,FALSE)</f>
        <v xml:space="preserve">Shwepyithar </v>
      </c>
      <c r="I7081" s="48" t="s">
        <v>20</v>
      </c>
      <c r="J7081" s="82" t="str">
        <f>VLOOKUP(I7081,PGStock[],2,FALSE)</f>
        <v>Formula Rum 700ml</v>
      </c>
      <c r="K7081" s="71">
        <f>VLOOKUP(I7081,PGStock[],3,FALSE)</f>
        <v>0.7</v>
      </c>
      <c r="L7081" s="47">
        <v>4</v>
      </c>
      <c r="M7081" s="47">
        <f>VLOOKUP(I7081,PGStock[],6,FALSE)</f>
        <v>200</v>
      </c>
      <c r="N7081" s="47">
        <f>+PGSales!$L7081*PGSales!$M7081</f>
        <v>800</v>
      </c>
    </row>
    <row r="7082" spans="1:14" hidden="1" x14ac:dyDescent="0.25">
      <c r="A7082" s="77">
        <f t="shared" si="678"/>
        <v>2025</v>
      </c>
      <c r="B7082" s="77">
        <f t="shared" si="679"/>
        <v>5</v>
      </c>
      <c r="C7082" s="73">
        <v>45801</v>
      </c>
      <c r="D7082" s="79" t="s">
        <v>186</v>
      </c>
      <c r="E7082" s="80" t="s">
        <v>177</v>
      </c>
      <c r="F7082" s="81" t="str">
        <f>VLOOKUP(E7082,Customer[],2,FALSE)</f>
        <v>NI Ni Poe poe</v>
      </c>
      <c r="G7082" s="69" t="str">
        <f>VLOOKUP(E7082,Customer[],3,FALSE)</f>
        <v>Ye Yanaing Rd</v>
      </c>
      <c r="H7082" s="69" t="str">
        <f>VLOOKUP(E7082,Customer[],4,FALSE)</f>
        <v xml:space="preserve">Shwepyithar </v>
      </c>
      <c r="I7082" s="48" t="s">
        <v>18</v>
      </c>
      <c r="J7082" s="82" t="str">
        <f>VLOOKUP(I7082,PGStock[],2,FALSE)</f>
        <v>Formula Rum 350ml</v>
      </c>
      <c r="K7082" s="71">
        <f>VLOOKUP(I7082,PGStock[],3,FALSE)</f>
        <v>0.35</v>
      </c>
      <c r="L7082" s="47">
        <v>6</v>
      </c>
      <c r="M7082" s="47">
        <f>VLOOKUP(I7082,PGStock[],6,FALSE)</f>
        <v>150</v>
      </c>
      <c r="N7082" s="47">
        <f>+PGSales!$L7082*PGSales!$M7082</f>
        <v>900</v>
      </c>
    </row>
    <row r="7083" spans="1:14" hidden="1" x14ac:dyDescent="0.25">
      <c r="A7083" s="77">
        <f t="shared" si="678"/>
        <v>2025</v>
      </c>
      <c r="B7083" s="77">
        <f t="shared" si="679"/>
        <v>5</v>
      </c>
      <c r="C7083" s="73">
        <v>45801</v>
      </c>
      <c r="D7083" s="79" t="s">
        <v>56</v>
      </c>
      <c r="E7083" s="80" t="s">
        <v>268</v>
      </c>
      <c r="F7083" s="81" t="str">
        <f>VLOOKUP(E7083,Customer[],2,FALSE)</f>
        <v>Kaung Thant</v>
      </c>
      <c r="G7083" s="69" t="str">
        <f>VLOOKUP(E7083,Customer[],3,FALSE)</f>
        <v>ThanDin Zay Rd</v>
      </c>
      <c r="H7083" s="69" t="str">
        <f>VLOOKUP(E7083,Customer[],4,FALSE)</f>
        <v xml:space="preserve">Shwepyithar </v>
      </c>
      <c r="I7083" s="48" t="s">
        <v>25</v>
      </c>
      <c r="J7083" s="82" t="str">
        <f>VLOOKUP(I7083,PGStock[],2,FALSE)</f>
        <v>Columbus Super Red Smooth 350 Ml</v>
      </c>
      <c r="K7083" s="71">
        <f>VLOOKUP(I7083,PGStock[],3,FALSE)</f>
        <v>0.35</v>
      </c>
      <c r="L7083" s="47">
        <v>6</v>
      </c>
      <c r="M7083" s="47">
        <f>VLOOKUP(I7083,PGStock[],6,FALSE)</f>
        <v>150</v>
      </c>
      <c r="N7083" s="47">
        <f>+PGSales!$L7083*PGSales!$M7083</f>
        <v>900</v>
      </c>
    </row>
    <row r="7084" spans="1:14" hidden="1" x14ac:dyDescent="0.25">
      <c r="A7084" s="77">
        <f t="shared" si="678"/>
        <v>2025</v>
      </c>
      <c r="B7084" s="77">
        <f t="shared" si="679"/>
        <v>5</v>
      </c>
      <c r="C7084" s="73">
        <v>45801</v>
      </c>
      <c r="D7084" s="79" t="s">
        <v>56</v>
      </c>
      <c r="E7084" s="80" t="s">
        <v>268</v>
      </c>
      <c r="F7084" s="81" t="str">
        <f>VLOOKUP(E7084,Customer[],2,FALSE)</f>
        <v>Kaung Thant</v>
      </c>
      <c r="G7084" s="69" t="str">
        <f>VLOOKUP(E7084,Customer[],3,FALSE)</f>
        <v>ThanDin Zay Rd</v>
      </c>
      <c r="H7084" s="69" t="str">
        <f>VLOOKUP(E7084,Customer[],4,FALSE)</f>
        <v xml:space="preserve">Shwepyithar </v>
      </c>
      <c r="I7084" s="48" t="s">
        <v>23</v>
      </c>
      <c r="J7084" s="82" t="str">
        <f>VLOOKUP(I7084,PGStock[],2,FALSE)</f>
        <v>Columbus Super Red Smooth 175 Ml</v>
      </c>
      <c r="K7084" s="71">
        <f>VLOOKUP(I7084,PGStock[],3,FALSE)</f>
        <v>0.17499999999999999</v>
      </c>
      <c r="L7084" s="47">
        <v>1</v>
      </c>
      <c r="M7084" s="47">
        <f>VLOOKUP(I7084,PGStock[],6,FALSE)</f>
        <v>100</v>
      </c>
      <c r="N7084" s="47">
        <f>+PGSales!$L7084*PGSales!$M7084</f>
        <v>100</v>
      </c>
    </row>
    <row r="7085" spans="1:14" hidden="1" x14ac:dyDescent="0.25">
      <c r="A7085" s="77">
        <f t="shared" si="678"/>
        <v>2025</v>
      </c>
      <c r="B7085" s="77">
        <f t="shared" si="679"/>
        <v>5</v>
      </c>
      <c r="C7085" s="73">
        <v>45801</v>
      </c>
      <c r="D7085" s="79" t="s">
        <v>56</v>
      </c>
      <c r="E7085" s="80" t="s">
        <v>268</v>
      </c>
      <c r="F7085" s="81" t="str">
        <f>VLOOKUP(E7085,Customer[],2,FALSE)</f>
        <v>Kaung Thant</v>
      </c>
      <c r="G7085" s="69" t="str">
        <f>VLOOKUP(E7085,Customer[],3,FALSE)</f>
        <v>ThanDin Zay Rd</v>
      </c>
      <c r="H7085" s="69" t="str">
        <f>VLOOKUP(E7085,Customer[],4,FALSE)</f>
        <v xml:space="preserve">Shwepyithar </v>
      </c>
      <c r="I7085" s="48" t="s">
        <v>20</v>
      </c>
      <c r="J7085" s="82" t="str">
        <f>VLOOKUP(I7085,PGStock[],2,FALSE)</f>
        <v>Formula Rum 700ml</v>
      </c>
      <c r="K7085" s="71">
        <f>VLOOKUP(I7085,PGStock[],3,FALSE)</f>
        <v>0.7</v>
      </c>
      <c r="L7085" s="47">
        <v>1</v>
      </c>
      <c r="M7085" s="47">
        <f>VLOOKUP(I7085,PGStock[],6,FALSE)</f>
        <v>200</v>
      </c>
      <c r="N7085" s="47">
        <f>+PGSales!$L7085*PGSales!$M7085</f>
        <v>200</v>
      </c>
    </row>
    <row r="7086" spans="1:14" hidden="1" x14ac:dyDescent="0.25">
      <c r="A7086" s="77">
        <f t="shared" si="678"/>
        <v>2025</v>
      </c>
      <c r="B7086" s="77">
        <f t="shared" si="679"/>
        <v>5</v>
      </c>
      <c r="C7086" s="73">
        <v>45801</v>
      </c>
      <c r="D7086" s="79" t="s">
        <v>56</v>
      </c>
      <c r="E7086" s="80" t="s">
        <v>268</v>
      </c>
      <c r="F7086" s="81" t="str">
        <f>VLOOKUP(E7086,Customer[],2,FALSE)</f>
        <v>Kaung Thant</v>
      </c>
      <c r="G7086" s="69" t="str">
        <f>VLOOKUP(E7086,Customer[],3,FALSE)</f>
        <v>ThanDin Zay Rd</v>
      </c>
      <c r="H7086" s="69" t="str">
        <f>VLOOKUP(E7086,Customer[],4,FALSE)</f>
        <v xml:space="preserve">Shwepyithar </v>
      </c>
      <c r="I7086" s="48" t="s">
        <v>18</v>
      </c>
      <c r="J7086" s="82" t="str">
        <f>VLOOKUP(I7086,PGStock[],2,FALSE)</f>
        <v>Formula Rum 350ml</v>
      </c>
      <c r="K7086" s="71">
        <f>VLOOKUP(I7086,PGStock[],3,FALSE)</f>
        <v>0.35</v>
      </c>
      <c r="L7086" s="47">
        <v>7</v>
      </c>
      <c r="M7086" s="47">
        <f>VLOOKUP(I7086,PGStock[],6,FALSE)</f>
        <v>150</v>
      </c>
      <c r="N7086" s="47">
        <f>+PGSales!$L7086*PGSales!$M7086</f>
        <v>1050</v>
      </c>
    </row>
    <row r="7087" spans="1:14" hidden="1" x14ac:dyDescent="0.25">
      <c r="A7087" s="77">
        <f t="shared" ref="A7087:A7100" si="680">YEAR(C7087)</f>
        <v>2025</v>
      </c>
      <c r="B7087" s="77">
        <f t="shared" ref="B7087:B7100" si="681">MONTH(C7087)</f>
        <v>5</v>
      </c>
      <c r="C7087" s="73">
        <v>45801</v>
      </c>
      <c r="D7087" s="79" t="s">
        <v>60</v>
      </c>
      <c r="E7087" s="80" t="s">
        <v>246</v>
      </c>
      <c r="F7087" s="81" t="str">
        <f>VLOOKUP(E7087,Customer[],2,FALSE)</f>
        <v>Zaw Hein Kaber</v>
      </c>
      <c r="G7087" s="69" t="str">
        <f>VLOOKUP(E7087,Customer[],3,FALSE)</f>
        <v>ThanDin Zay Rd</v>
      </c>
      <c r="H7087" s="69" t="str">
        <f>VLOOKUP(E7087,Customer[],4,FALSE)</f>
        <v xml:space="preserve">Shwepyithar </v>
      </c>
      <c r="I7087" s="48" t="s">
        <v>25</v>
      </c>
      <c r="J7087" s="82" t="str">
        <f>VLOOKUP(I7087,PGStock[],2,FALSE)</f>
        <v>Columbus Super Red Smooth 350 Ml</v>
      </c>
      <c r="K7087" s="71">
        <f>VLOOKUP(I7087,PGStock[],3,FALSE)</f>
        <v>0.35</v>
      </c>
      <c r="L7087" s="47">
        <v>1</v>
      </c>
      <c r="M7087" s="47">
        <f>VLOOKUP(I7087,PGStock[],6,FALSE)</f>
        <v>150</v>
      </c>
      <c r="N7087" s="47">
        <f>+PGSales!$L7087*PGSales!$M7087</f>
        <v>150</v>
      </c>
    </row>
    <row r="7088" spans="1:14" hidden="1" x14ac:dyDescent="0.25">
      <c r="A7088" s="77">
        <f t="shared" si="680"/>
        <v>2025</v>
      </c>
      <c r="B7088" s="77">
        <f t="shared" si="681"/>
        <v>5</v>
      </c>
      <c r="C7088" s="73">
        <v>45801</v>
      </c>
      <c r="D7088" s="79" t="s">
        <v>60</v>
      </c>
      <c r="E7088" s="80" t="s">
        <v>246</v>
      </c>
      <c r="F7088" s="81" t="str">
        <f>VLOOKUP(E7088,Customer[],2,FALSE)</f>
        <v>Zaw Hein Kaber</v>
      </c>
      <c r="G7088" s="69" t="str">
        <f>VLOOKUP(E7088,Customer[],3,FALSE)</f>
        <v>ThanDin Zay Rd</v>
      </c>
      <c r="H7088" s="69" t="str">
        <f>VLOOKUP(E7088,Customer[],4,FALSE)</f>
        <v xml:space="preserve">Shwepyithar </v>
      </c>
      <c r="I7088" s="48" t="s">
        <v>18</v>
      </c>
      <c r="J7088" s="82" t="str">
        <f>VLOOKUP(I7088,PGStock[],2,FALSE)</f>
        <v>Formula Rum 350ml</v>
      </c>
      <c r="K7088" s="71">
        <f>VLOOKUP(I7088,PGStock[],3,FALSE)</f>
        <v>0.35</v>
      </c>
      <c r="L7088" s="47">
        <v>8</v>
      </c>
      <c r="M7088" s="47">
        <f>VLOOKUP(I7088,PGStock[],6,FALSE)</f>
        <v>150</v>
      </c>
      <c r="N7088" s="47">
        <f>+PGSales!$L7088*PGSales!$M7088</f>
        <v>1200</v>
      </c>
    </row>
    <row r="7089" spans="1:14" hidden="1" x14ac:dyDescent="0.25">
      <c r="A7089" s="77">
        <f t="shared" si="680"/>
        <v>2025</v>
      </c>
      <c r="B7089" s="77">
        <f t="shared" si="681"/>
        <v>5</v>
      </c>
      <c r="C7089" s="73">
        <v>45801</v>
      </c>
      <c r="D7089" s="79" t="s">
        <v>0</v>
      </c>
      <c r="E7089" s="80" t="s">
        <v>245</v>
      </c>
      <c r="F7089" s="81" t="str">
        <f>VLOOKUP(E7089,Customer[],2,FALSE)</f>
        <v>Cheer</v>
      </c>
      <c r="G7089" s="69" t="str">
        <f>VLOOKUP(E7089,Customer[],3,FALSE)</f>
        <v>ThanDin Zay Rd</v>
      </c>
      <c r="H7089" s="69" t="str">
        <f>VLOOKUP(E7089,Customer[],4,FALSE)</f>
        <v xml:space="preserve">Shwepyithar </v>
      </c>
      <c r="I7089" s="48" t="s">
        <v>27</v>
      </c>
      <c r="J7089" s="82" t="str">
        <f>VLOOKUP(I7089,PGStock[],2,FALSE)</f>
        <v>Columbus Super Red Smooth 700 Ml</v>
      </c>
      <c r="K7089" s="71">
        <f>VLOOKUP(I7089,PGStock[],3,FALSE)</f>
        <v>0.7</v>
      </c>
      <c r="L7089" s="47">
        <v>2</v>
      </c>
      <c r="M7089" s="47">
        <f>VLOOKUP(I7089,PGStock[],6,FALSE)</f>
        <v>200</v>
      </c>
      <c r="N7089" s="47">
        <f>+PGSales!$L7089*PGSales!$M7089</f>
        <v>400</v>
      </c>
    </row>
    <row r="7090" spans="1:14" hidden="1" x14ac:dyDescent="0.25">
      <c r="A7090" s="77">
        <f t="shared" si="680"/>
        <v>2025</v>
      </c>
      <c r="B7090" s="77">
        <f t="shared" si="681"/>
        <v>5</v>
      </c>
      <c r="C7090" s="73">
        <v>45801</v>
      </c>
      <c r="D7090" s="79" t="s">
        <v>0</v>
      </c>
      <c r="E7090" s="80" t="s">
        <v>245</v>
      </c>
      <c r="F7090" s="81" t="str">
        <f>VLOOKUP(E7090,Customer[],2,FALSE)</f>
        <v>Cheer</v>
      </c>
      <c r="G7090" s="69" t="str">
        <f>VLOOKUP(E7090,Customer[],3,FALSE)</f>
        <v>ThanDin Zay Rd</v>
      </c>
      <c r="H7090" s="69" t="str">
        <f>VLOOKUP(E7090,Customer[],4,FALSE)</f>
        <v xml:space="preserve">Shwepyithar </v>
      </c>
      <c r="I7090" s="48" t="s">
        <v>25</v>
      </c>
      <c r="J7090" s="82" t="str">
        <f>VLOOKUP(I7090,PGStock[],2,FALSE)</f>
        <v>Columbus Super Red Smooth 350 Ml</v>
      </c>
      <c r="K7090" s="71">
        <f>VLOOKUP(I7090,PGStock[],3,FALSE)</f>
        <v>0.35</v>
      </c>
      <c r="L7090" s="47">
        <v>5</v>
      </c>
      <c r="M7090" s="47">
        <f>VLOOKUP(I7090,PGStock[],6,FALSE)</f>
        <v>150</v>
      </c>
      <c r="N7090" s="47">
        <f>+PGSales!$L7090*PGSales!$M7090</f>
        <v>750</v>
      </c>
    </row>
    <row r="7091" spans="1:14" hidden="1" x14ac:dyDescent="0.25">
      <c r="A7091" s="77">
        <f t="shared" si="680"/>
        <v>2025</v>
      </c>
      <c r="B7091" s="77">
        <f t="shared" si="681"/>
        <v>5</v>
      </c>
      <c r="C7091" s="73">
        <v>45801</v>
      </c>
      <c r="D7091" s="79" t="s">
        <v>0</v>
      </c>
      <c r="E7091" s="80" t="s">
        <v>245</v>
      </c>
      <c r="F7091" s="81" t="str">
        <f>VLOOKUP(E7091,Customer[],2,FALSE)</f>
        <v>Cheer</v>
      </c>
      <c r="G7091" s="69" t="str">
        <f>VLOOKUP(E7091,Customer[],3,FALSE)</f>
        <v>ThanDin Zay Rd</v>
      </c>
      <c r="H7091" s="69" t="str">
        <f>VLOOKUP(E7091,Customer[],4,FALSE)</f>
        <v xml:space="preserve">Shwepyithar </v>
      </c>
      <c r="I7091" s="48" t="s">
        <v>18</v>
      </c>
      <c r="J7091" s="82" t="str">
        <f>VLOOKUP(I7091,PGStock[],2,FALSE)</f>
        <v>Formula Rum 350ml</v>
      </c>
      <c r="K7091" s="71">
        <f>VLOOKUP(I7091,PGStock[],3,FALSE)</f>
        <v>0.35</v>
      </c>
      <c r="L7091" s="47">
        <v>1</v>
      </c>
      <c r="M7091" s="47">
        <f>VLOOKUP(I7091,PGStock[],6,FALSE)</f>
        <v>150</v>
      </c>
      <c r="N7091" s="47">
        <f>+PGSales!$L7091*PGSales!$M7091</f>
        <v>150</v>
      </c>
    </row>
    <row r="7092" spans="1:14" hidden="1" x14ac:dyDescent="0.25">
      <c r="A7092" s="77">
        <f t="shared" si="680"/>
        <v>2025</v>
      </c>
      <c r="B7092" s="77">
        <f t="shared" si="681"/>
        <v>5</v>
      </c>
      <c r="C7092" s="73">
        <v>45801</v>
      </c>
      <c r="D7092" s="79" t="s">
        <v>66</v>
      </c>
      <c r="E7092" s="80" t="s">
        <v>321</v>
      </c>
      <c r="F7092" s="81" t="str">
        <f>VLOOKUP(E7092,Customer[],2,FALSE)</f>
        <v>Sein Si Tun</v>
      </c>
      <c r="G7092" s="69" t="str">
        <f>VLOOKUP(E7092,Customer[],3,FALSE)</f>
        <v>Yazar Deright Rd</v>
      </c>
      <c r="H7092" s="69" t="str">
        <f>VLOOKUP(E7092,Customer[],4,FALSE)</f>
        <v>S Paukkan N/Oakkala</v>
      </c>
      <c r="I7092" s="48" t="s">
        <v>25</v>
      </c>
      <c r="J7092" s="82" t="str">
        <f>VLOOKUP(I7092,PGStock[],2,FALSE)</f>
        <v>Columbus Super Red Smooth 350 Ml</v>
      </c>
      <c r="K7092" s="71">
        <f>VLOOKUP(I7092,PGStock[],3,FALSE)</f>
        <v>0.35</v>
      </c>
      <c r="L7092" s="47">
        <v>1</v>
      </c>
      <c r="M7092" s="47">
        <f>VLOOKUP(I7092,PGStock[],6,FALSE)</f>
        <v>150</v>
      </c>
      <c r="N7092" s="47">
        <f>+PGSales!$L7092*PGSales!$M7092</f>
        <v>150</v>
      </c>
    </row>
    <row r="7093" spans="1:14" hidden="1" x14ac:dyDescent="0.25">
      <c r="A7093" s="77">
        <f t="shared" si="680"/>
        <v>2025</v>
      </c>
      <c r="B7093" s="77">
        <f t="shared" si="681"/>
        <v>5</v>
      </c>
      <c r="C7093" s="73">
        <v>45801</v>
      </c>
      <c r="D7093" s="79" t="s">
        <v>66</v>
      </c>
      <c r="E7093" s="80" t="s">
        <v>321</v>
      </c>
      <c r="F7093" s="81" t="str">
        <f>VLOOKUP(E7093,Customer[],2,FALSE)</f>
        <v>Sein Si Tun</v>
      </c>
      <c r="G7093" s="69" t="str">
        <f>VLOOKUP(E7093,Customer[],3,FALSE)</f>
        <v>Yazar Deright Rd</v>
      </c>
      <c r="H7093" s="69" t="str">
        <f>VLOOKUP(E7093,Customer[],4,FALSE)</f>
        <v>S Paukkan N/Oakkala</v>
      </c>
      <c r="I7093" s="48" t="s">
        <v>18</v>
      </c>
      <c r="J7093" s="82" t="str">
        <f>VLOOKUP(I7093,PGStock[],2,FALSE)</f>
        <v>Formula Rum 350ml</v>
      </c>
      <c r="K7093" s="71">
        <f>VLOOKUP(I7093,PGStock[],3,FALSE)</f>
        <v>0.35</v>
      </c>
      <c r="L7093" s="47">
        <v>2</v>
      </c>
      <c r="M7093" s="47">
        <f>VLOOKUP(I7093,PGStock[],6,FALSE)</f>
        <v>150</v>
      </c>
      <c r="N7093" s="47">
        <f>+PGSales!$L7093*PGSales!$M7093</f>
        <v>300</v>
      </c>
    </row>
    <row r="7094" spans="1:14" hidden="1" x14ac:dyDescent="0.25">
      <c r="A7094" s="77">
        <f t="shared" si="680"/>
        <v>2025</v>
      </c>
      <c r="B7094" s="77">
        <f t="shared" si="681"/>
        <v>5</v>
      </c>
      <c r="C7094" s="73">
        <v>45801</v>
      </c>
      <c r="D7094" s="79" t="s">
        <v>109</v>
      </c>
      <c r="E7094" s="80" t="s">
        <v>766</v>
      </c>
      <c r="F7094" s="81" t="str">
        <f>VLOOKUP(E7094,Customer[],2,FALSE)</f>
        <v>Linn Young</v>
      </c>
      <c r="G7094" s="69" t="str">
        <f>VLOOKUP(E7094,Customer[],3,FALSE)</f>
        <v>12 Zay Rd</v>
      </c>
      <c r="H7094" s="69" t="str">
        <f>VLOOKUP(E7094,Customer[],4,FALSE)</f>
        <v>S Paukkan N/Oakkala</v>
      </c>
      <c r="I7094" s="48" t="s">
        <v>27</v>
      </c>
      <c r="J7094" s="82" t="str">
        <f>VLOOKUP(I7094,PGStock[],2,FALSE)</f>
        <v>Columbus Super Red Smooth 700 Ml</v>
      </c>
      <c r="K7094" s="71">
        <f>VLOOKUP(I7094,PGStock[],3,FALSE)</f>
        <v>0.7</v>
      </c>
      <c r="L7094" s="47">
        <v>1</v>
      </c>
      <c r="M7094" s="47">
        <f>VLOOKUP(I7094,PGStock[],6,FALSE)</f>
        <v>200</v>
      </c>
      <c r="N7094" s="47">
        <f>+PGSales!$L7094*PGSales!$M7094</f>
        <v>200</v>
      </c>
    </row>
    <row r="7095" spans="1:14" hidden="1" x14ac:dyDescent="0.25">
      <c r="A7095" s="77">
        <f t="shared" si="680"/>
        <v>2025</v>
      </c>
      <c r="B7095" s="77">
        <f t="shared" si="681"/>
        <v>5</v>
      </c>
      <c r="C7095" s="73">
        <v>45801</v>
      </c>
      <c r="D7095" s="79" t="s">
        <v>109</v>
      </c>
      <c r="E7095" s="80" t="s">
        <v>766</v>
      </c>
      <c r="F7095" s="81" t="str">
        <f>VLOOKUP(E7095,Customer[],2,FALSE)</f>
        <v>Linn Young</v>
      </c>
      <c r="G7095" s="69" t="str">
        <f>VLOOKUP(E7095,Customer[],3,FALSE)</f>
        <v>12 Zay Rd</v>
      </c>
      <c r="H7095" s="69" t="str">
        <f>VLOOKUP(E7095,Customer[],4,FALSE)</f>
        <v>S Paukkan N/Oakkala</v>
      </c>
      <c r="I7095" s="48" t="s">
        <v>25</v>
      </c>
      <c r="J7095" s="82" t="str">
        <f>VLOOKUP(I7095,PGStock[],2,FALSE)</f>
        <v>Columbus Super Red Smooth 350 Ml</v>
      </c>
      <c r="K7095" s="71">
        <f>VLOOKUP(I7095,PGStock[],3,FALSE)</f>
        <v>0.35</v>
      </c>
      <c r="L7095" s="47">
        <v>11</v>
      </c>
      <c r="M7095" s="47">
        <f>VLOOKUP(I7095,PGStock[],6,FALSE)</f>
        <v>150</v>
      </c>
      <c r="N7095" s="47">
        <f>+PGSales!$L7095*PGSales!$M7095</f>
        <v>1650</v>
      </c>
    </row>
    <row r="7096" spans="1:14" hidden="1" x14ac:dyDescent="0.25">
      <c r="A7096" s="77">
        <f t="shared" si="680"/>
        <v>2025</v>
      </c>
      <c r="B7096" s="77">
        <f t="shared" si="681"/>
        <v>5</v>
      </c>
      <c r="C7096" s="73">
        <v>45801</v>
      </c>
      <c r="D7096" s="79" t="s">
        <v>365</v>
      </c>
      <c r="E7096" s="80" t="s">
        <v>775</v>
      </c>
      <c r="F7096" s="81" t="str">
        <f>VLOOKUP(E7096,Customer[],2,FALSE)</f>
        <v>Ma Naw Myae</v>
      </c>
      <c r="G7096" s="69" t="str">
        <f>VLOOKUP(E7096,Customer[],3,FALSE)</f>
        <v>12 Zay Rd</v>
      </c>
      <c r="H7096" s="69" t="str">
        <f>VLOOKUP(E7096,Customer[],4,FALSE)</f>
        <v>S Paukkan N/Oakkala</v>
      </c>
      <c r="I7096" s="48" t="s">
        <v>25</v>
      </c>
      <c r="J7096" s="82" t="str">
        <f>VLOOKUP(I7096,PGStock[],2,FALSE)</f>
        <v>Columbus Super Red Smooth 350 Ml</v>
      </c>
      <c r="K7096" s="71">
        <f>VLOOKUP(I7096,PGStock[],3,FALSE)</f>
        <v>0.35</v>
      </c>
      <c r="L7096" s="47">
        <v>4</v>
      </c>
      <c r="M7096" s="47">
        <f>VLOOKUP(I7096,PGStock[],6,FALSE)</f>
        <v>150</v>
      </c>
      <c r="N7096" s="47">
        <f>+PGSales!$L7096*PGSales!$M7096</f>
        <v>600</v>
      </c>
    </row>
    <row r="7097" spans="1:14" hidden="1" x14ac:dyDescent="0.25">
      <c r="A7097" s="77">
        <f t="shared" si="680"/>
        <v>2025</v>
      </c>
      <c r="B7097" s="77">
        <f t="shared" si="681"/>
        <v>5</v>
      </c>
      <c r="C7097" s="73">
        <v>45801</v>
      </c>
      <c r="D7097" s="79" t="s">
        <v>365</v>
      </c>
      <c r="E7097" s="80" t="s">
        <v>775</v>
      </c>
      <c r="F7097" s="81" t="str">
        <f>VLOOKUP(E7097,Customer[],2,FALSE)</f>
        <v>Ma Naw Myae</v>
      </c>
      <c r="G7097" s="69" t="str">
        <f>VLOOKUP(E7097,Customer[],3,FALSE)</f>
        <v>12 Zay Rd</v>
      </c>
      <c r="H7097" s="69" t="str">
        <f>VLOOKUP(E7097,Customer[],4,FALSE)</f>
        <v>S Paukkan N/Oakkala</v>
      </c>
      <c r="I7097" s="48" t="s">
        <v>18</v>
      </c>
      <c r="J7097" s="82" t="str">
        <f>VLOOKUP(I7097,PGStock[],2,FALSE)</f>
        <v>Formula Rum 350ml</v>
      </c>
      <c r="K7097" s="71">
        <f>VLOOKUP(I7097,PGStock[],3,FALSE)</f>
        <v>0.35</v>
      </c>
      <c r="L7097" s="47">
        <v>1</v>
      </c>
      <c r="M7097" s="47">
        <f>VLOOKUP(I7097,PGStock[],6,FALSE)</f>
        <v>150</v>
      </c>
      <c r="N7097" s="47">
        <f>+PGSales!$L7097*PGSales!$M7097</f>
        <v>150</v>
      </c>
    </row>
    <row r="7098" spans="1:14" hidden="1" x14ac:dyDescent="0.25">
      <c r="A7098" s="77">
        <f t="shared" si="680"/>
        <v>2025</v>
      </c>
      <c r="B7098" s="77">
        <f t="shared" si="681"/>
        <v>5</v>
      </c>
      <c r="C7098" s="73">
        <v>45801</v>
      </c>
      <c r="D7098" s="79" t="s">
        <v>62</v>
      </c>
      <c r="E7098" s="80" t="s">
        <v>322</v>
      </c>
      <c r="F7098" s="81" t="str">
        <f>VLOOKUP(E7098,Customer[],2,FALSE)</f>
        <v>Kyaw</v>
      </c>
      <c r="G7098" s="69" t="str">
        <f>VLOOKUP(E7098,Customer[],3,FALSE)</f>
        <v>Bagan Rd</v>
      </c>
      <c r="H7098" s="69" t="str">
        <f>VLOOKUP(E7098,Customer[],4,FALSE)</f>
        <v>S Paukkan N/Oakkala</v>
      </c>
      <c r="I7098" s="48" t="s">
        <v>25</v>
      </c>
      <c r="J7098" s="82" t="str">
        <f>VLOOKUP(I7098,PGStock[],2,FALSE)</f>
        <v>Columbus Super Red Smooth 350 Ml</v>
      </c>
      <c r="K7098" s="71">
        <f>VLOOKUP(I7098,PGStock[],3,FALSE)</f>
        <v>0.35</v>
      </c>
      <c r="L7098" s="47">
        <v>10</v>
      </c>
      <c r="M7098" s="47">
        <f>VLOOKUP(I7098,PGStock[],6,FALSE)</f>
        <v>150</v>
      </c>
      <c r="N7098" s="47">
        <f>+PGSales!$L7098*PGSales!$M7098</f>
        <v>1500</v>
      </c>
    </row>
    <row r="7099" spans="1:14" hidden="1" x14ac:dyDescent="0.25">
      <c r="A7099" s="77">
        <f t="shared" si="680"/>
        <v>2025</v>
      </c>
      <c r="B7099" s="77">
        <f t="shared" si="681"/>
        <v>5</v>
      </c>
      <c r="C7099" s="73">
        <v>45801</v>
      </c>
      <c r="D7099" s="79" t="s">
        <v>62</v>
      </c>
      <c r="E7099" s="80" t="s">
        <v>322</v>
      </c>
      <c r="F7099" s="81" t="str">
        <f>VLOOKUP(E7099,Customer[],2,FALSE)</f>
        <v>Kyaw</v>
      </c>
      <c r="G7099" s="69" t="str">
        <f>VLOOKUP(E7099,Customer[],3,FALSE)</f>
        <v>Bagan Rd</v>
      </c>
      <c r="H7099" s="69" t="str">
        <f>VLOOKUP(E7099,Customer[],4,FALSE)</f>
        <v>S Paukkan N/Oakkala</v>
      </c>
      <c r="I7099" s="48" t="s">
        <v>23</v>
      </c>
      <c r="J7099" s="82" t="str">
        <f>VLOOKUP(I7099,PGStock[],2,FALSE)</f>
        <v>Columbus Super Red Smooth 175 Ml</v>
      </c>
      <c r="K7099" s="71">
        <f>VLOOKUP(I7099,PGStock[],3,FALSE)</f>
        <v>0.17499999999999999</v>
      </c>
      <c r="L7099" s="47">
        <v>5</v>
      </c>
      <c r="M7099" s="47">
        <f>VLOOKUP(I7099,PGStock[],6,FALSE)</f>
        <v>100</v>
      </c>
      <c r="N7099" s="47">
        <f>+PGSales!$L7099*PGSales!$M7099</f>
        <v>500</v>
      </c>
    </row>
    <row r="7100" spans="1:14" hidden="1" x14ac:dyDescent="0.25">
      <c r="A7100" s="77">
        <f t="shared" si="680"/>
        <v>2025</v>
      </c>
      <c r="B7100" s="77">
        <f t="shared" si="681"/>
        <v>5</v>
      </c>
      <c r="C7100" s="73">
        <v>45801</v>
      </c>
      <c r="D7100" s="79" t="s">
        <v>62</v>
      </c>
      <c r="E7100" s="80" t="s">
        <v>322</v>
      </c>
      <c r="F7100" s="81" t="str">
        <f>VLOOKUP(E7100,Customer[],2,FALSE)</f>
        <v>Kyaw</v>
      </c>
      <c r="G7100" s="69" t="str">
        <f>VLOOKUP(E7100,Customer[],3,FALSE)</f>
        <v>Bagan Rd</v>
      </c>
      <c r="H7100" s="69" t="str">
        <f>VLOOKUP(E7100,Customer[],4,FALSE)</f>
        <v>S Paukkan N/Oakkala</v>
      </c>
      <c r="I7100" s="48" t="s">
        <v>20</v>
      </c>
      <c r="J7100" s="82" t="str">
        <f>VLOOKUP(I7100,PGStock[],2,FALSE)</f>
        <v>Formula Rum 700ml</v>
      </c>
      <c r="K7100" s="71">
        <f>VLOOKUP(I7100,PGStock[],3,FALSE)</f>
        <v>0.7</v>
      </c>
      <c r="L7100" s="47">
        <v>2</v>
      </c>
      <c r="M7100" s="47">
        <f>VLOOKUP(I7100,PGStock[],6,FALSE)</f>
        <v>200</v>
      </c>
      <c r="N7100" s="47">
        <f>+PGSales!$L7100*PGSales!$M7100</f>
        <v>400</v>
      </c>
    </row>
    <row r="7101" spans="1:14" hidden="1" x14ac:dyDescent="0.25">
      <c r="A7101" s="77">
        <f t="shared" si="678"/>
        <v>2025</v>
      </c>
      <c r="B7101" s="77">
        <f t="shared" si="679"/>
        <v>5</v>
      </c>
      <c r="C7101" s="73">
        <v>45801</v>
      </c>
      <c r="D7101" s="79" t="s">
        <v>62</v>
      </c>
      <c r="E7101" s="80" t="s">
        <v>322</v>
      </c>
      <c r="F7101" s="81" t="str">
        <f>VLOOKUP(E7101,Customer[],2,FALSE)</f>
        <v>Kyaw</v>
      </c>
      <c r="G7101" s="69" t="str">
        <f>VLOOKUP(E7101,Customer[],3,FALSE)</f>
        <v>Bagan Rd</v>
      </c>
      <c r="H7101" s="69" t="str">
        <f>VLOOKUP(E7101,Customer[],4,FALSE)</f>
        <v>S Paukkan N/Oakkala</v>
      </c>
      <c r="I7101" s="48" t="s">
        <v>18</v>
      </c>
      <c r="J7101" s="82" t="str">
        <f>VLOOKUP(I7101,PGStock[],2,FALSE)</f>
        <v>Formula Rum 350ml</v>
      </c>
      <c r="K7101" s="71">
        <f>VLOOKUP(I7101,PGStock[],3,FALSE)</f>
        <v>0.35</v>
      </c>
      <c r="L7101" s="47">
        <v>5</v>
      </c>
      <c r="M7101" s="47">
        <f>VLOOKUP(I7101,PGStock[],6,FALSE)</f>
        <v>150</v>
      </c>
      <c r="N7101" s="47">
        <f>+PGSales!$L7101*PGSales!$M7101</f>
        <v>750</v>
      </c>
    </row>
    <row r="7102" spans="1:14" hidden="1" x14ac:dyDescent="0.25">
      <c r="A7102" s="77">
        <f t="shared" si="678"/>
        <v>2025</v>
      </c>
      <c r="B7102" s="77">
        <f t="shared" si="679"/>
        <v>5</v>
      </c>
      <c r="C7102" s="73">
        <v>45801</v>
      </c>
      <c r="D7102" s="79" t="s">
        <v>187</v>
      </c>
      <c r="E7102" s="80" t="s">
        <v>700</v>
      </c>
      <c r="F7102" s="81" t="str">
        <f>VLOOKUP(E7102,Customer[],2,FALSE)</f>
        <v>Myo Gyi</v>
      </c>
      <c r="G7102" s="69" t="str">
        <f>VLOOKUP(E7102,Customer[],3,FALSE)</f>
        <v>S Paukkan Rd</v>
      </c>
      <c r="H7102" s="69" t="str">
        <f>VLOOKUP(E7102,Customer[],4,FALSE)</f>
        <v>S Paukkan N/Oakkala</v>
      </c>
      <c r="I7102" s="48" t="s">
        <v>25</v>
      </c>
      <c r="J7102" s="82" t="str">
        <f>VLOOKUP(I7102,PGStock[],2,FALSE)</f>
        <v>Columbus Super Red Smooth 350 Ml</v>
      </c>
      <c r="K7102" s="71">
        <f>VLOOKUP(I7102,PGStock[],3,FALSE)</f>
        <v>0.35</v>
      </c>
      <c r="L7102" s="47">
        <v>15</v>
      </c>
      <c r="M7102" s="47">
        <f>VLOOKUP(I7102,PGStock[],6,FALSE)</f>
        <v>150</v>
      </c>
      <c r="N7102" s="47">
        <f>+PGSales!$L7102*PGSales!$M7102</f>
        <v>2250</v>
      </c>
    </row>
    <row r="7103" spans="1:14" hidden="1" x14ac:dyDescent="0.25">
      <c r="A7103" s="77">
        <f t="shared" si="678"/>
        <v>2025</v>
      </c>
      <c r="B7103" s="77">
        <f t="shared" si="679"/>
        <v>5</v>
      </c>
      <c r="C7103" s="73">
        <v>45801</v>
      </c>
      <c r="D7103" s="79" t="s">
        <v>187</v>
      </c>
      <c r="E7103" s="80" t="s">
        <v>700</v>
      </c>
      <c r="F7103" s="81" t="str">
        <f>VLOOKUP(E7103,Customer[],2,FALSE)</f>
        <v>Myo Gyi</v>
      </c>
      <c r="G7103" s="69" t="str">
        <f>VLOOKUP(E7103,Customer[],3,FALSE)</f>
        <v>S Paukkan Rd</v>
      </c>
      <c r="H7103" s="69" t="str">
        <f>VLOOKUP(E7103,Customer[],4,FALSE)</f>
        <v>S Paukkan N/Oakkala</v>
      </c>
      <c r="I7103" s="48" t="s">
        <v>18</v>
      </c>
      <c r="J7103" s="82" t="str">
        <f>VLOOKUP(I7103,PGStock[],2,FALSE)</f>
        <v>Formula Rum 350ml</v>
      </c>
      <c r="K7103" s="71">
        <f>VLOOKUP(I7103,PGStock[],3,FALSE)</f>
        <v>0.35</v>
      </c>
      <c r="L7103" s="47">
        <v>6</v>
      </c>
      <c r="M7103" s="47">
        <f>VLOOKUP(I7103,PGStock[],6,FALSE)</f>
        <v>150</v>
      </c>
      <c r="N7103" s="47">
        <f>+PGSales!$L7103*PGSales!$M7103</f>
        <v>900</v>
      </c>
    </row>
    <row r="7104" spans="1:14" hidden="1" x14ac:dyDescent="0.25">
      <c r="A7104" s="77">
        <f t="shared" si="678"/>
        <v>2025</v>
      </c>
      <c r="B7104" s="77">
        <f t="shared" si="679"/>
        <v>5</v>
      </c>
      <c r="C7104" s="73">
        <v>45801</v>
      </c>
      <c r="D7104" s="79" t="s">
        <v>58</v>
      </c>
      <c r="E7104" s="80" t="s">
        <v>696</v>
      </c>
      <c r="F7104" s="81" t="str">
        <f>VLOOKUP(E7104,Customer[],2,FALSE)</f>
        <v>Moe Htety</v>
      </c>
      <c r="G7104" s="69" t="str">
        <f>VLOOKUP(E7104,Customer[],3,FALSE)</f>
        <v>S Paukkan Rd</v>
      </c>
      <c r="H7104" s="69" t="str">
        <f>VLOOKUP(E7104,Customer[],4,FALSE)</f>
        <v>S Paukkan N/Oakkala</v>
      </c>
      <c r="I7104" s="48" t="s">
        <v>25</v>
      </c>
      <c r="J7104" s="82" t="str">
        <f>VLOOKUP(I7104,PGStock[],2,FALSE)</f>
        <v>Columbus Super Red Smooth 350 Ml</v>
      </c>
      <c r="K7104" s="71">
        <f>VLOOKUP(I7104,PGStock[],3,FALSE)</f>
        <v>0.35</v>
      </c>
      <c r="L7104" s="47">
        <v>6</v>
      </c>
      <c r="M7104" s="47">
        <f>VLOOKUP(I7104,PGStock[],6,FALSE)</f>
        <v>150</v>
      </c>
      <c r="N7104" s="47">
        <f>+PGSales!$L7104*PGSales!$M7104</f>
        <v>900</v>
      </c>
    </row>
    <row r="7105" spans="1:14" hidden="1" x14ac:dyDescent="0.25">
      <c r="A7105" s="77">
        <f t="shared" si="678"/>
        <v>2025</v>
      </c>
      <c r="B7105" s="77">
        <f t="shared" si="679"/>
        <v>5</v>
      </c>
      <c r="C7105" s="73">
        <v>45801</v>
      </c>
      <c r="D7105" s="79" t="s">
        <v>58</v>
      </c>
      <c r="E7105" s="80" t="s">
        <v>696</v>
      </c>
      <c r="F7105" s="81" t="str">
        <f>VLOOKUP(E7105,Customer[],2,FALSE)</f>
        <v>Moe Htety</v>
      </c>
      <c r="G7105" s="69" t="str">
        <f>VLOOKUP(E7105,Customer[],3,FALSE)</f>
        <v>S Paukkan Rd</v>
      </c>
      <c r="H7105" s="69" t="str">
        <f>VLOOKUP(E7105,Customer[],4,FALSE)</f>
        <v>S Paukkan N/Oakkala</v>
      </c>
      <c r="I7105" s="48" t="s">
        <v>18</v>
      </c>
      <c r="J7105" s="82" t="str">
        <f>VLOOKUP(I7105,PGStock[],2,FALSE)</f>
        <v>Formula Rum 350ml</v>
      </c>
      <c r="K7105" s="71">
        <f>VLOOKUP(I7105,PGStock[],3,FALSE)</f>
        <v>0.35</v>
      </c>
      <c r="L7105" s="47">
        <v>6</v>
      </c>
      <c r="M7105" s="47">
        <f>VLOOKUP(I7105,PGStock[],6,FALSE)</f>
        <v>150</v>
      </c>
      <c r="N7105" s="47">
        <f>+PGSales!$L7105*PGSales!$M7105</f>
        <v>900</v>
      </c>
    </row>
    <row r="7106" spans="1:14" hidden="1" x14ac:dyDescent="0.25">
      <c r="A7106" s="77">
        <f t="shared" si="678"/>
        <v>2025</v>
      </c>
      <c r="B7106" s="77">
        <f t="shared" si="679"/>
        <v>5</v>
      </c>
      <c r="C7106" s="73">
        <v>45801</v>
      </c>
      <c r="D7106" s="79" t="s">
        <v>115</v>
      </c>
      <c r="E7106" s="80" t="s">
        <v>319</v>
      </c>
      <c r="F7106" s="81" t="str">
        <f>VLOOKUP(E7106,Customer[],2,FALSE)</f>
        <v>Htet Lwin</v>
      </c>
      <c r="G7106" s="69" t="str">
        <f>VLOOKUP(E7106,Customer[],3,FALSE)</f>
        <v>Bagan Rd</v>
      </c>
      <c r="H7106" s="69" t="str">
        <f>VLOOKUP(E7106,Customer[],4,FALSE)</f>
        <v>S Paukkan N/Oakkala</v>
      </c>
      <c r="I7106" s="48" t="s">
        <v>25</v>
      </c>
      <c r="J7106" s="82" t="str">
        <f>VLOOKUP(I7106,PGStock[],2,FALSE)</f>
        <v>Columbus Super Red Smooth 350 Ml</v>
      </c>
      <c r="K7106" s="71">
        <f>VLOOKUP(I7106,PGStock[],3,FALSE)</f>
        <v>0.35</v>
      </c>
      <c r="L7106" s="47">
        <v>3</v>
      </c>
      <c r="M7106" s="47">
        <f>VLOOKUP(I7106,PGStock[],6,FALSE)</f>
        <v>150</v>
      </c>
      <c r="N7106" s="47">
        <f>+PGSales!$L7106*PGSales!$M7106</f>
        <v>450</v>
      </c>
    </row>
    <row r="7107" spans="1:14" hidden="1" x14ac:dyDescent="0.25">
      <c r="A7107" s="77">
        <f t="shared" si="678"/>
        <v>2025</v>
      </c>
      <c r="B7107" s="77">
        <f t="shared" si="679"/>
        <v>5</v>
      </c>
      <c r="C7107" s="73">
        <v>45801</v>
      </c>
      <c r="D7107" s="79" t="s">
        <v>115</v>
      </c>
      <c r="E7107" s="80" t="s">
        <v>319</v>
      </c>
      <c r="F7107" s="81" t="str">
        <f>VLOOKUP(E7107,Customer[],2,FALSE)</f>
        <v>Htet Lwin</v>
      </c>
      <c r="G7107" s="69" t="str">
        <f>VLOOKUP(E7107,Customer[],3,FALSE)</f>
        <v>Bagan Rd</v>
      </c>
      <c r="H7107" s="69" t="str">
        <f>VLOOKUP(E7107,Customer[],4,FALSE)</f>
        <v>S Paukkan N/Oakkala</v>
      </c>
      <c r="I7107" s="48" t="s">
        <v>18</v>
      </c>
      <c r="J7107" s="82" t="str">
        <f>VLOOKUP(I7107,PGStock[],2,FALSE)</f>
        <v>Formula Rum 350ml</v>
      </c>
      <c r="K7107" s="71">
        <f>VLOOKUP(I7107,PGStock[],3,FALSE)</f>
        <v>0.35</v>
      </c>
      <c r="L7107" s="47">
        <v>5</v>
      </c>
      <c r="M7107" s="47">
        <f>VLOOKUP(I7107,PGStock[],6,FALSE)</f>
        <v>150</v>
      </c>
      <c r="N7107" s="47">
        <f>+PGSales!$L7107*PGSales!$M7107</f>
        <v>750</v>
      </c>
    </row>
    <row r="7108" spans="1:14" hidden="1" x14ac:dyDescent="0.25">
      <c r="A7108" s="77">
        <f t="shared" si="670"/>
        <v>2025</v>
      </c>
      <c r="B7108" s="77">
        <f t="shared" si="671"/>
        <v>5</v>
      </c>
      <c r="C7108" s="73">
        <v>45803</v>
      </c>
      <c r="D7108" s="79" t="s">
        <v>131</v>
      </c>
      <c r="E7108" s="80" t="s">
        <v>120</v>
      </c>
      <c r="F7108" s="81" t="str">
        <f>VLOOKUP(E7108,Customer[],2,FALSE)</f>
        <v>Linn</v>
      </c>
      <c r="G7108" s="69" t="str">
        <f>VLOOKUP(E7108,Customer[],3,FALSE)</f>
        <v>Bo Aung Kyaw Rd</v>
      </c>
      <c r="H7108" s="69" t="str">
        <f>VLOOKUP(E7108,Customer[],4,FALSE)</f>
        <v>Hlaing Thar Yar Route (1)</v>
      </c>
      <c r="I7108" s="48" t="s">
        <v>25</v>
      </c>
      <c r="J7108" s="82" t="str">
        <f>VLOOKUP(I7108,PGStock[],2,FALSE)</f>
        <v>Columbus Super Red Smooth 350 Ml</v>
      </c>
      <c r="K7108" s="71">
        <f>VLOOKUP(I7108,PGStock[],3,FALSE)</f>
        <v>0.35</v>
      </c>
      <c r="L7108" s="47">
        <v>1</v>
      </c>
      <c r="M7108" s="47">
        <f>VLOOKUP(I7108,PGStock[],6,FALSE)</f>
        <v>150</v>
      </c>
      <c r="N7108" s="47">
        <f>+PGSales!$L7108*PGSales!$M7108</f>
        <v>150</v>
      </c>
    </row>
    <row r="7109" spans="1:14" hidden="1" x14ac:dyDescent="0.25">
      <c r="A7109" s="77">
        <f t="shared" ref="A7109:A7123" si="682">YEAR(C7109)</f>
        <v>2025</v>
      </c>
      <c r="B7109" s="77">
        <f t="shared" ref="B7109:B7123" si="683">MONTH(C7109)</f>
        <v>5</v>
      </c>
      <c r="C7109" s="73">
        <v>45803</v>
      </c>
      <c r="D7109" s="79" t="s">
        <v>131</v>
      </c>
      <c r="E7109" s="80" t="s">
        <v>120</v>
      </c>
      <c r="F7109" s="81" t="str">
        <f>VLOOKUP(E7109,Customer[],2,FALSE)</f>
        <v>Linn</v>
      </c>
      <c r="G7109" s="69" t="str">
        <f>VLOOKUP(E7109,Customer[],3,FALSE)</f>
        <v>Bo Aung Kyaw Rd</v>
      </c>
      <c r="H7109" s="69" t="str">
        <f>VLOOKUP(E7109,Customer[],4,FALSE)</f>
        <v>Hlaing Thar Yar Route (1)</v>
      </c>
      <c r="I7109" s="48" t="s">
        <v>23</v>
      </c>
      <c r="J7109" s="82" t="str">
        <f>VLOOKUP(I7109,PGStock[],2,FALSE)</f>
        <v>Columbus Super Red Smooth 175 Ml</v>
      </c>
      <c r="K7109" s="71">
        <f>VLOOKUP(I7109,PGStock[],3,FALSE)</f>
        <v>0.17499999999999999</v>
      </c>
      <c r="L7109" s="47">
        <v>1</v>
      </c>
      <c r="M7109" s="47">
        <f>VLOOKUP(I7109,PGStock[],6,FALSE)</f>
        <v>100</v>
      </c>
      <c r="N7109" s="47">
        <f>+PGSales!$L7109*PGSales!$M7109</f>
        <v>100</v>
      </c>
    </row>
    <row r="7110" spans="1:14" hidden="1" x14ac:dyDescent="0.25">
      <c r="A7110" s="77">
        <f t="shared" si="682"/>
        <v>2025</v>
      </c>
      <c r="B7110" s="77">
        <f t="shared" si="683"/>
        <v>5</v>
      </c>
      <c r="C7110" s="73">
        <v>45803</v>
      </c>
      <c r="D7110" s="79" t="s">
        <v>131</v>
      </c>
      <c r="E7110" s="80" t="s">
        <v>120</v>
      </c>
      <c r="F7110" s="81" t="str">
        <f>VLOOKUP(E7110,Customer[],2,FALSE)</f>
        <v>Linn</v>
      </c>
      <c r="G7110" s="69" t="str">
        <f>VLOOKUP(E7110,Customer[],3,FALSE)</f>
        <v>Bo Aung Kyaw Rd</v>
      </c>
      <c r="H7110" s="69" t="str">
        <f>VLOOKUP(E7110,Customer[],4,FALSE)</f>
        <v>Hlaing Thar Yar Route (1)</v>
      </c>
      <c r="I7110" s="48" t="s">
        <v>18</v>
      </c>
      <c r="J7110" s="82" t="str">
        <f>VLOOKUP(I7110,PGStock[],2,FALSE)</f>
        <v>Formula Rum 350ml</v>
      </c>
      <c r="K7110" s="71">
        <f>VLOOKUP(I7110,PGStock[],3,FALSE)</f>
        <v>0.35</v>
      </c>
      <c r="L7110" s="47">
        <v>9</v>
      </c>
      <c r="M7110" s="47">
        <f>VLOOKUP(I7110,PGStock[],6,FALSE)</f>
        <v>150</v>
      </c>
      <c r="N7110" s="47">
        <f>+PGSales!$L7110*PGSales!$M7110</f>
        <v>1350</v>
      </c>
    </row>
    <row r="7111" spans="1:14" hidden="1" x14ac:dyDescent="0.25">
      <c r="A7111" s="77">
        <f t="shared" si="682"/>
        <v>2025</v>
      </c>
      <c r="B7111" s="77">
        <f t="shared" si="683"/>
        <v>5</v>
      </c>
      <c r="C7111" s="73">
        <v>45803</v>
      </c>
      <c r="D7111" s="79" t="s">
        <v>74</v>
      </c>
      <c r="E7111" s="80" t="s">
        <v>236</v>
      </c>
      <c r="F7111" s="81" t="str">
        <f>VLOOKUP(E7111,Customer[],2,FALSE)</f>
        <v>pyaeSone</v>
      </c>
      <c r="G7111" s="69" t="str">
        <f>VLOOKUP(E7111,Customer[],3,FALSE)</f>
        <v>Htay Auyinn St</v>
      </c>
      <c r="H7111" s="69" t="str">
        <f>VLOOKUP(E7111,Customer[],4,FALSE)</f>
        <v>Hlaing Thar Yar</v>
      </c>
      <c r="I7111" s="48" t="s">
        <v>27</v>
      </c>
      <c r="J7111" s="82" t="str">
        <f>VLOOKUP(I7111,PGStock[],2,FALSE)</f>
        <v>Columbus Super Red Smooth 700 Ml</v>
      </c>
      <c r="K7111" s="71">
        <f>VLOOKUP(I7111,PGStock[],3,FALSE)</f>
        <v>0.7</v>
      </c>
      <c r="L7111" s="47">
        <v>1</v>
      </c>
      <c r="M7111" s="47">
        <f>VLOOKUP(I7111,PGStock[],6,FALSE)</f>
        <v>200</v>
      </c>
      <c r="N7111" s="47">
        <f>+PGSales!$L7111*PGSales!$M7111</f>
        <v>200</v>
      </c>
    </row>
    <row r="7112" spans="1:14" hidden="1" x14ac:dyDescent="0.25">
      <c r="A7112" s="77">
        <f t="shared" si="682"/>
        <v>2025</v>
      </c>
      <c r="B7112" s="77">
        <f t="shared" si="683"/>
        <v>5</v>
      </c>
      <c r="C7112" s="73">
        <v>45803</v>
      </c>
      <c r="D7112" s="79" t="s">
        <v>74</v>
      </c>
      <c r="E7112" s="80" t="s">
        <v>236</v>
      </c>
      <c r="F7112" s="81" t="str">
        <f>VLOOKUP(E7112,Customer[],2,FALSE)</f>
        <v>pyaeSone</v>
      </c>
      <c r="G7112" s="69" t="str">
        <f>VLOOKUP(E7112,Customer[],3,FALSE)</f>
        <v>Htay Auyinn St</v>
      </c>
      <c r="H7112" s="69" t="str">
        <f>VLOOKUP(E7112,Customer[],4,FALSE)</f>
        <v>Hlaing Thar Yar</v>
      </c>
      <c r="I7112" s="48" t="s">
        <v>25</v>
      </c>
      <c r="J7112" s="82" t="str">
        <f>VLOOKUP(I7112,PGStock[],2,FALSE)</f>
        <v>Columbus Super Red Smooth 350 Ml</v>
      </c>
      <c r="K7112" s="71">
        <f>VLOOKUP(I7112,PGStock[],3,FALSE)</f>
        <v>0.35</v>
      </c>
      <c r="L7112" s="47">
        <v>1</v>
      </c>
      <c r="M7112" s="47">
        <f>VLOOKUP(I7112,PGStock[],6,FALSE)</f>
        <v>150</v>
      </c>
      <c r="N7112" s="47">
        <f>+PGSales!$L7112*PGSales!$M7112</f>
        <v>150</v>
      </c>
    </row>
    <row r="7113" spans="1:14" hidden="1" x14ac:dyDescent="0.25">
      <c r="A7113" s="77">
        <f t="shared" si="682"/>
        <v>2025</v>
      </c>
      <c r="B7113" s="77">
        <f t="shared" si="683"/>
        <v>5</v>
      </c>
      <c r="C7113" s="73">
        <v>45803</v>
      </c>
      <c r="D7113" s="79" t="s">
        <v>74</v>
      </c>
      <c r="E7113" s="80" t="s">
        <v>236</v>
      </c>
      <c r="F7113" s="81" t="str">
        <f>VLOOKUP(E7113,Customer[],2,FALSE)</f>
        <v>pyaeSone</v>
      </c>
      <c r="G7113" s="69" t="str">
        <f>VLOOKUP(E7113,Customer[],3,FALSE)</f>
        <v>Htay Auyinn St</v>
      </c>
      <c r="H7113" s="69" t="str">
        <f>VLOOKUP(E7113,Customer[],4,FALSE)</f>
        <v>Hlaing Thar Yar</v>
      </c>
      <c r="I7113" s="48" t="s">
        <v>18</v>
      </c>
      <c r="J7113" s="82" t="str">
        <f>VLOOKUP(I7113,PGStock[],2,FALSE)</f>
        <v>Formula Rum 350ml</v>
      </c>
      <c r="K7113" s="71">
        <f>VLOOKUP(I7113,PGStock[],3,FALSE)</f>
        <v>0.35</v>
      </c>
      <c r="L7113" s="47">
        <v>5</v>
      </c>
      <c r="M7113" s="47">
        <f>VLOOKUP(I7113,PGStock[],6,FALSE)</f>
        <v>150</v>
      </c>
      <c r="N7113" s="47">
        <f>+PGSales!$L7113*PGSales!$M7113</f>
        <v>750</v>
      </c>
    </row>
    <row r="7114" spans="1:14" hidden="1" x14ac:dyDescent="0.25">
      <c r="A7114" s="77">
        <f t="shared" si="682"/>
        <v>2025</v>
      </c>
      <c r="B7114" s="77">
        <f t="shared" si="683"/>
        <v>5</v>
      </c>
      <c r="C7114" s="73">
        <v>45803</v>
      </c>
      <c r="D7114" s="79" t="s">
        <v>4</v>
      </c>
      <c r="E7114" s="80" t="s">
        <v>234</v>
      </c>
      <c r="F7114" s="81" t="str">
        <f>VLOOKUP(E7114,Customer[],2,FALSE)</f>
        <v>Shwe Eain Si</v>
      </c>
      <c r="G7114" s="69" t="str">
        <f>VLOOKUP(E7114,Customer[],3,FALSE)</f>
        <v>Banyar Dala Rd</v>
      </c>
      <c r="H7114" s="69" t="str">
        <f>VLOOKUP(E7114,Customer[],4,FALSE)</f>
        <v>Hlaing Thar Yar</v>
      </c>
      <c r="I7114" s="48" t="s">
        <v>18</v>
      </c>
      <c r="J7114" s="82" t="str">
        <f>VLOOKUP(I7114,PGStock[],2,FALSE)</f>
        <v>Formula Rum 350ml</v>
      </c>
      <c r="K7114" s="71">
        <f>VLOOKUP(I7114,PGStock[],3,FALSE)</f>
        <v>0.35</v>
      </c>
      <c r="L7114" s="47">
        <v>2</v>
      </c>
      <c r="M7114" s="47">
        <f>VLOOKUP(I7114,PGStock[],6,FALSE)</f>
        <v>150</v>
      </c>
      <c r="N7114" s="47">
        <f>+PGSales!$L7114*PGSales!$M7114</f>
        <v>300</v>
      </c>
    </row>
    <row r="7115" spans="1:14" hidden="1" x14ac:dyDescent="0.25">
      <c r="A7115" s="77">
        <f t="shared" si="682"/>
        <v>2025</v>
      </c>
      <c r="B7115" s="77">
        <f t="shared" si="683"/>
        <v>5</v>
      </c>
      <c r="C7115" s="73">
        <v>45803</v>
      </c>
      <c r="D7115" s="79" t="s">
        <v>70</v>
      </c>
      <c r="E7115" s="80" t="s">
        <v>232</v>
      </c>
      <c r="F7115" s="81" t="str">
        <f>VLOOKUP(E7115,Customer[],2,FALSE)</f>
        <v>Arrmann(2)</v>
      </c>
      <c r="G7115" s="69" t="str">
        <f>VLOOKUP(E7115,Customer[],3,FALSE)</f>
        <v>Banyar Dala Rd</v>
      </c>
      <c r="H7115" s="69" t="str">
        <f>VLOOKUP(E7115,Customer[],4,FALSE)</f>
        <v>Hlaing Thar Yar</v>
      </c>
      <c r="I7115" s="48" t="s">
        <v>27</v>
      </c>
      <c r="J7115" s="82" t="str">
        <f>VLOOKUP(I7115,PGStock[],2,FALSE)</f>
        <v>Columbus Super Red Smooth 700 Ml</v>
      </c>
      <c r="K7115" s="71">
        <f>VLOOKUP(I7115,PGStock[],3,FALSE)</f>
        <v>0.7</v>
      </c>
      <c r="L7115" s="47">
        <v>1</v>
      </c>
      <c r="M7115" s="47">
        <f>VLOOKUP(I7115,PGStock[],6,FALSE)</f>
        <v>200</v>
      </c>
      <c r="N7115" s="47">
        <f>+PGSales!$L7115*PGSales!$M7115</f>
        <v>200</v>
      </c>
    </row>
    <row r="7116" spans="1:14" hidden="1" x14ac:dyDescent="0.25">
      <c r="A7116" s="77">
        <f t="shared" si="682"/>
        <v>2025</v>
      </c>
      <c r="B7116" s="77">
        <f t="shared" si="683"/>
        <v>5</v>
      </c>
      <c r="C7116" s="73">
        <v>45803</v>
      </c>
      <c r="D7116" s="79" t="s">
        <v>70</v>
      </c>
      <c r="E7116" s="80" t="s">
        <v>232</v>
      </c>
      <c r="F7116" s="81" t="str">
        <f>VLOOKUP(E7116,Customer[],2,FALSE)</f>
        <v>Arrmann(2)</v>
      </c>
      <c r="G7116" s="69" t="str">
        <f>VLOOKUP(E7116,Customer[],3,FALSE)</f>
        <v>Banyar Dala Rd</v>
      </c>
      <c r="H7116" s="69" t="str">
        <f>VLOOKUP(E7116,Customer[],4,FALSE)</f>
        <v>Hlaing Thar Yar</v>
      </c>
      <c r="I7116" s="48" t="s">
        <v>25</v>
      </c>
      <c r="J7116" s="82" t="str">
        <f>VLOOKUP(I7116,PGStock[],2,FALSE)</f>
        <v>Columbus Super Red Smooth 350 Ml</v>
      </c>
      <c r="K7116" s="71">
        <f>VLOOKUP(I7116,PGStock[],3,FALSE)</f>
        <v>0.35</v>
      </c>
      <c r="L7116" s="47">
        <v>4</v>
      </c>
      <c r="M7116" s="47">
        <f>VLOOKUP(I7116,PGStock[],6,FALSE)</f>
        <v>150</v>
      </c>
      <c r="N7116" s="47">
        <f>+PGSales!$L7116*PGSales!$M7116</f>
        <v>600</v>
      </c>
    </row>
    <row r="7117" spans="1:14" hidden="1" x14ac:dyDescent="0.25">
      <c r="A7117" s="77">
        <f t="shared" si="682"/>
        <v>2025</v>
      </c>
      <c r="B7117" s="77">
        <f t="shared" si="683"/>
        <v>5</v>
      </c>
      <c r="C7117" s="73">
        <v>45803</v>
      </c>
      <c r="D7117" s="79" t="s">
        <v>70</v>
      </c>
      <c r="E7117" s="80" t="s">
        <v>232</v>
      </c>
      <c r="F7117" s="81" t="str">
        <f>VLOOKUP(E7117,Customer[],2,FALSE)</f>
        <v>Arrmann(2)</v>
      </c>
      <c r="G7117" s="69" t="str">
        <f>VLOOKUP(E7117,Customer[],3,FALSE)</f>
        <v>Banyar Dala Rd</v>
      </c>
      <c r="H7117" s="69" t="str">
        <f>VLOOKUP(E7117,Customer[],4,FALSE)</f>
        <v>Hlaing Thar Yar</v>
      </c>
      <c r="I7117" s="48" t="s">
        <v>18</v>
      </c>
      <c r="J7117" s="82" t="str">
        <f>VLOOKUP(I7117,PGStock[],2,FALSE)</f>
        <v>Formula Rum 350ml</v>
      </c>
      <c r="K7117" s="71">
        <f>VLOOKUP(I7117,PGStock[],3,FALSE)</f>
        <v>0.35</v>
      </c>
      <c r="L7117" s="47">
        <v>1</v>
      </c>
      <c r="M7117" s="47">
        <f>VLOOKUP(I7117,PGStock[],6,FALSE)</f>
        <v>150</v>
      </c>
      <c r="N7117" s="47">
        <f>+PGSales!$L7117*PGSales!$M7117</f>
        <v>150</v>
      </c>
    </row>
    <row r="7118" spans="1:14" hidden="1" x14ac:dyDescent="0.25">
      <c r="A7118" s="77">
        <f t="shared" si="682"/>
        <v>2025</v>
      </c>
      <c r="B7118" s="77">
        <f t="shared" si="683"/>
        <v>5</v>
      </c>
      <c r="C7118" s="73">
        <v>45803</v>
      </c>
      <c r="D7118" s="79" t="s">
        <v>68</v>
      </c>
      <c r="E7118" s="80" t="s">
        <v>231</v>
      </c>
      <c r="F7118" s="81" t="str">
        <f>VLOOKUP(E7118,Customer[],2,FALSE)</f>
        <v>Arrmann(1)</v>
      </c>
      <c r="G7118" s="69" t="str">
        <f>VLOOKUP(E7118,Customer[],3,FALSE)</f>
        <v>Bo Aung Kyaw Rd</v>
      </c>
      <c r="H7118" s="69" t="str">
        <f>VLOOKUP(E7118,Customer[],4,FALSE)</f>
        <v>Hlaing Thar Yar</v>
      </c>
      <c r="I7118" s="48" t="s">
        <v>27</v>
      </c>
      <c r="J7118" s="82" t="str">
        <f>VLOOKUP(I7118,PGStock[],2,FALSE)</f>
        <v>Columbus Super Red Smooth 700 Ml</v>
      </c>
      <c r="K7118" s="71">
        <f>VLOOKUP(I7118,PGStock[],3,FALSE)</f>
        <v>0.7</v>
      </c>
      <c r="L7118" s="47">
        <v>1</v>
      </c>
      <c r="M7118" s="47">
        <f>VLOOKUP(I7118,PGStock[],6,FALSE)</f>
        <v>200</v>
      </c>
      <c r="N7118" s="47">
        <f>+PGSales!$L7118*PGSales!$M7118</f>
        <v>200</v>
      </c>
    </row>
    <row r="7119" spans="1:14" hidden="1" x14ac:dyDescent="0.25">
      <c r="A7119" s="77">
        <f t="shared" si="682"/>
        <v>2025</v>
      </c>
      <c r="B7119" s="77">
        <f t="shared" si="683"/>
        <v>5</v>
      </c>
      <c r="C7119" s="73">
        <v>45803</v>
      </c>
      <c r="D7119" s="79" t="s">
        <v>68</v>
      </c>
      <c r="E7119" s="80" t="s">
        <v>231</v>
      </c>
      <c r="F7119" s="81" t="str">
        <f>VLOOKUP(E7119,Customer[],2,FALSE)</f>
        <v>Arrmann(1)</v>
      </c>
      <c r="G7119" s="69" t="str">
        <f>VLOOKUP(E7119,Customer[],3,FALSE)</f>
        <v>Bo Aung Kyaw Rd</v>
      </c>
      <c r="H7119" s="69" t="str">
        <f>VLOOKUP(E7119,Customer[],4,FALSE)</f>
        <v>Hlaing Thar Yar</v>
      </c>
      <c r="I7119" s="48" t="s">
        <v>18</v>
      </c>
      <c r="J7119" s="82" t="str">
        <f>VLOOKUP(I7119,PGStock[],2,FALSE)</f>
        <v>Formula Rum 350ml</v>
      </c>
      <c r="K7119" s="71">
        <f>VLOOKUP(I7119,PGStock[],3,FALSE)</f>
        <v>0.35</v>
      </c>
      <c r="L7119" s="47">
        <v>3</v>
      </c>
      <c r="M7119" s="47">
        <f>VLOOKUP(I7119,PGStock[],6,FALSE)</f>
        <v>150</v>
      </c>
      <c r="N7119" s="47">
        <f>+PGSales!$L7119*PGSales!$M7119</f>
        <v>450</v>
      </c>
    </row>
    <row r="7120" spans="1:14" hidden="1" x14ac:dyDescent="0.25">
      <c r="A7120" s="77">
        <f t="shared" si="682"/>
        <v>2025</v>
      </c>
      <c r="B7120" s="77">
        <f t="shared" si="683"/>
        <v>5</v>
      </c>
      <c r="C7120" s="73">
        <v>45803</v>
      </c>
      <c r="D7120" s="79" t="s">
        <v>767</v>
      </c>
      <c r="E7120" s="80" t="s">
        <v>244</v>
      </c>
      <c r="F7120" s="81" t="str">
        <f>VLOOKUP(E7120,Customer[],2,FALSE)</f>
        <v>Lucky9</v>
      </c>
      <c r="G7120" s="69" t="str">
        <f>VLOOKUP(E7120,Customer[],3,FALSE)</f>
        <v>Htay Auyinn St</v>
      </c>
      <c r="H7120" s="69" t="str">
        <f>VLOOKUP(E7120,Customer[],4,FALSE)</f>
        <v>Hlaing Thar Yar</v>
      </c>
      <c r="I7120" s="48" t="s">
        <v>25</v>
      </c>
      <c r="J7120" s="82" t="str">
        <f>VLOOKUP(I7120,PGStock[],2,FALSE)</f>
        <v>Columbus Super Red Smooth 350 Ml</v>
      </c>
      <c r="K7120" s="71">
        <f>VLOOKUP(I7120,PGStock[],3,FALSE)</f>
        <v>0.35</v>
      </c>
      <c r="L7120" s="47">
        <v>1</v>
      </c>
      <c r="M7120" s="47">
        <f>VLOOKUP(I7120,PGStock[],6,FALSE)</f>
        <v>150</v>
      </c>
      <c r="N7120" s="47">
        <f>+PGSales!$L7120*PGSales!$M7120</f>
        <v>150</v>
      </c>
    </row>
    <row r="7121" spans="1:14" hidden="1" x14ac:dyDescent="0.25">
      <c r="A7121" s="77">
        <f t="shared" si="682"/>
        <v>2025</v>
      </c>
      <c r="B7121" s="77">
        <f t="shared" si="683"/>
        <v>5</v>
      </c>
      <c r="C7121" s="73">
        <v>45803</v>
      </c>
      <c r="D7121" s="79" t="s">
        <v>767</v>
      </c>
      <c r="E7121" s="80" t="s">
        <v>244</v>
      </c>
      <c r="F7121" s="81" t="str">
        <f>VLOOKUP(E7121,Customer[],2,FALSE)</f>
        <v>Lucky9</v>
      </c>
      <c r="G7121" s="69" t="str">
        <f>VLOOKUP(E7121,Customer[],3,FALSE)</f>
        <v>Htay Auyinn St</v>
      </c>
      <c r="H7121" s="69" t="str">
        <f>VLOOKUP(E7121,Customer[],4,FALSE)</f>
        <v>Hlaing Thar Yar</v>
      </c>
      <c r="I7121" s="48" t="s">
        <v>18</v>
      </c>
      <c r="J7121" s="82" t="str">
        <f>VLOOKUP(I7121,PGStock[],2,FALSE)</f>
        <v>Formula Rum 350ml</v>
      </c>
      <c r="K7121" s="71">
        <f>VLOOKUP(I7121,PGStock[],3,FALSE)</f>
        <v>0.35</v>
      </c>
      <c r="L7121" s="47">
        <v>3</v>
      </c>
      <c r="M7121" s="47">
        <f>VLOOKUP(I7121,PGStock[],6,FALSE)</f>
        <v>150</v>
      </c>
      <c r="N7121" s="47">
        <f>+PGSales!$L7121*PGSales!$M7121</f>
        <v>450</v>
      </c>
    </row>
    <row r="7122" spans="1:14" hidden="1" x14ac:dyDescent="0.25">
      <c r="A7122" s="77">
        <f t="shared" si="682"/>
        <v>2025</v>
      </c>
      <c r="B7122" s="77">
        <f t="shared" si="683"/>
        <v>5</v>
      </c>
      <c r="C7122" s="73">
        <v>45803</v>
      </c>
      <c r="D7122" s="79" t="s">
        <v>109</v>
      </c>
      <c r="E7122" s="80" t="s">
        <v>321</v>
      </c>
      <c r="F7122" s="81" t="str">
        <f>VLOOKUP(E7122,Customer[],2,FALSE)</f>
        <v>Sein Si Tun</v>
      </c>
      <c r="G7122" s="69" t="str">
        <f>VLOOKUP(E7122,Customer[],3,FALSE)</f>
        <v>Yazar Deright Rd</v>
      </c>
      <c r="H7122" s="69" t="str">
        <f>VLOOKUP(E7122,Customer[],4,FALSE)</f>
        <v>S Paukkan N/Oakkala</v>
      </c>
      <c r="I7122" s="48" t="s">
        <v>25</v>
      </c>
      <c r="J7122" s="82" t="str">
        <f>VLOOKUP(I7122,PGStock[],2,FALSE)</f>
        <v>Columbus Super Red Smooth 350 Ml</v>
      </c>
      <c r="K7122" s="71">
        <f>VLOOKUP(I7122,PGStock[],3,FALSE)</f>
        <v>0.35</v>
      </c>
      <c r="L7122" s="47">
        <v>2</v>
      </c>
      <c r="M7122" s="47">
        <f>VLOOKUP(I7122,PGStock[],6,FALSE)</f>
        <v>150</v>
      </c>
      <c r="N7122" s="47">
        <f>+PGSales!$L7122*PGSales!$M7122</f>
        <v>300</v>
      </c>
    </row>
    <row r="7123" spans="1:14" hidden="1" x14ac:dyDescent="0.25">
      <c r="A7123" s="77">
        <f t="shared" si="682"/>
        <v>2025</v>
      </c>
      <c r="B7123" s="77">
        <f t="shared" si="683"/>
        <v>5</v>
      </c>
      <c r="C7123" s="73">
        <v>45803</v>
      </c>
      <c r="D7123" s="79" t="s">
        <v>109</v>
      </c>
      <c r="E7123" s="80" t="s">
        <v>321</v>
      </c>
      <c r="F7123" s="81" t="str">
        <f>VLOOKUP(E7123,Customer[],2,FALSE)</f>
        <v>Sein Si Tun</v>
      </c>
      <c r="G7123" s="69" t="str">
        <f>VLOOKUP(E7123,Customer[],3,FALSE)</f>
        <v>Yazar Deright Rd</v>
      </c>
      <c r="H7123" s="69" t="str">
        <f>VLOOKUP(E7123,Customer[],4,FALSE)</f>
        <v>S Paukkan N/Oakkala</v>
      </c>
      <c r="I7123" s="48" t="s">
        <v>20</v>
      </c>
      <c r="J7123" s="82" t="str">
        <f>VLOOKUP(I7123,PGStock[],2,FALSE)</f>
        <v>Formula Rum 700ml</v>
      </c>
      <c r="K7123" s="71">
        <f>VLOOKUP(I7123,PGStock[],3,FALSE)</f>
        <v>0.7</v>
      </c>
      <c r="L7123" s="47">
        <v>1</v>
      </c>
      <c r="M7123" s="47">
        <f>VLOOKUP(I7123,PGStock[],6,FALSE)</f>
        <v>200</v>
      </c>
      <c r="N7123" s="47">
        <f>+PGSales!$L7123*PGSales!$M7123</f>
        <v>200</v>
      </c>
    </row>
    <row r="7124" spans="1:14" hidden="1" x14ac:dyDescent="0.25">
      <c r="A7124" s="77">
        <f t="shared" ref="A7124:A7138" si="684">YEAR(C7124)</f>
        <v>2025</v>
      </c>
      <c r="B7124" s="77">
        <f t="shared" ref="B7124:B7138" si="685">MONTH(C7124)</f>
        <v>5</v>
      </c>
      <c r="C7124" s="73">
        <v>45803</v>
      </c>
      <c r="D7124" s="79" t="s">
        <v>109</v>
      </c>
      <c r="E7124" s="80" t="s">
        <v>321</v>
      </c>
      <c r="F7124" s="81" t="str">
        <f>VLOOKUP(E7124,Customer[],2,FALSE)</f>
        <v>Sein Si Tun</v>
      </c>
      <c r="G7124" s="69" t="str">
        <f>VLOOKUP(E7124,Customer[],3,FALSE)</f>
        <v>Yazar Deright Rd</v>
      </c>
      <c r="H7124" s="69" t="str">
        <f>VLOOKUP(E7124,Customer[],4,FALSE)</f>
        <v>S Paukkan N/Oakkala</v>
      </c>
      <c r="I7124" s="48" t="s">
        <v>18</v>
      </c>
      <c r="J7124" s="82" t="str">
        <f>VLOOKUP(I7124,PGStock[],2,FALSE)</f>
        <v>Formula Rum 350ml</v>
      </c>
      <c r="K7124" s="71">
        <f>VLOOKUP(I7124,PGStock[],3,FALSE)</f>
        <v>0.35</v>
      </c>
      <c r="L7124" s="47">
        <v>2</v>
      </c>
      <c r="M7124" s="47">
        <f>VLOOKUP(I7124,PGStock[],6,FALSE)</f>
        <v>150</v>
      </c>
      <c r="N7124" s="47">
        <f>+PGSales!$L7124*PGSales!$M7124</f>
        <v>300</v>
      </c>
    </row>
    <row r="7125" spans="1:14" hidden="1" x14ac:dyDescent="0.25">
      <c r="A7125" s="77">
        <f t="shared" si="684"/>
        <v>2025</v>
      </c>
      <c r="B7125" s="77">
        <f t="shared" si="685"/>
        <v>5</v>
      </c>
      <c r="C7125" s="73">
        <v>45803</v>
      </c>
      <c r="D7125" s="79" t="s">
        <v>62</v>
      </c>
      <c r="E7125" s="80" t="s">
        <v>775</v>
      </c>
      <c r="F7125" s="81" t="str">
        <f>VLOOKUP(E7125,Customer[],2,FALSE)</f>
        <v>Ma Naw Myae</v>
      </c>
      <c r="G7125" s="69" t="str">
        <f>VLOOKUP(E7125,Customer[],3,FALSE)</f>
        <v>12 Zay Rd</v>
      </c>
      <c r="H7125" s="69" t="str">
        <f>VLOOKUP(E7125,Customer[],4,FALSE)</f>
        <v>S Paukkan N/Oakkala</v>
      </c>
      <c r="I7125" s="48" t="s">
        <v>18</v>
      </c>
      <c r="J7125" s="82" t="str">
        <f>VLOOKUP(I7125,PGStock[],2,FALSE)</f>
        <v>Formula Rum 350ml</v>
      </c>
      <c r="K7125" s="71">
        <f>VLOOKUP(I7125,PGStock[],3,FALSE)</f>
        <v>0.35</v>
      </c>
      <c r="L7125" s="47">
        <v>2</v>
      </c>
      <c r="M7125" s="47">
        <f>VLOOKUP(I7125,PGStock[],6,FALSE)</f>
        <v>150</v>
      </c>
      <c r="N7125" s="47">
        <f>+PGSales!$L7125*PGSales!$M7125</f>
        <v>300</v>
      </c>
    </row>
    <row r="7126" spans="1:14" hidden="1" x14ac:dyDescent="0.25">
      <c r="A7126" s="77">
        <f t="shared" si="684"/>
        <v>2025</v>
      </c>
      <c r="B7126" s="77">
        <f t="shared" si="685"/>
        <v>5</v>
      </c>
      <c r="C7126" s="73">
        <v>45803</v>
      </c>
      <c r="D7126" s="79" t="s">
        <v>66</v>
      </c>
      <c r="E7126" s="80" t="s">
        <v>766</v>
      </c>
      <c r="F7126" s="81" t="str">
        <f>VLOOKUP(E7126,Customer[],2,FALSE)</f>
        <v>Linn Young</v>
      </c>
      <c r="G7126" s="69" t="str">
        <f>VLOOKUP(E7126,Customer[],3,FALSE)</f>
        <v>12 Zay Rd</v>
      </c>
      <c r="H7126" s="69" t="str">
        <f>VLOOKUP(E7126,Customer[],4,FALSE)</f>
        <v>S Paukkan N/Oakkala</v>
      </c>
      <c r="I7126" s="48" t="s">
        <v>25</v>
      </c>
      <c r="J7126" s="82" t="str">
        <f>VLOOKUP(I7126,PGStock[],2,FALSE)</f>
        <v>Columbus Super Red Smooth 350 Ml</v>
      </c>
      <c r="K7126" s="71">
        <f>VLOOKUP(I7126,PGStock[],3,FALSE)</f>
        <v>0.35</v>
      </c>
      <c r="L7126" s="47">
        <v>8</v>
      </c>
      <c r="M7126" s="47">
        <f>VLOOKUP(I7126,PGStock[],6,FALSE)</f>
        <v>150</v>
      </c>
      <c r="N7126" s="47">
        <f>+PGSales!$L7126*PGSales!$M7126</f>
        <v>1200</v>
      </c>
    </row>
    <row r="7127" spans="1:14" hidden="1" x14ac:dyDescent="0.25">
      <c r="A7127" s="77">
        <f t="shared" si="684"/>
        <v>2025</v>
      </c>
      <c r="B7127" s="77">
        <f t="shared" si="685"/>
        <v>5</v>
      </c>
      <c r="C7127" s="73">
        <v>45803</v>
      </c>
      <c r="D7127" s="79" t="s">
        <v>66</v>
      </c>
      <c r="E7127" s="80" t="s">
        <v>766</v>
      </c>
      <c r="F7127" s="81" t="str">
        <f>VLOOKUP(E7127,Customer[],2,FALSE)</f>
        <v>Linn Young</v>
      </c>
      <c r="G7127" s="69" t="str">
        <f>VLOOKUP(E7127,Customer[],3,FALSE)</f>
        <v>12 Zay Rd</v>
      </c>
      <c r="H7127" s="69" t="str">
        <f>VLOOKUP(E7127,Customer[],4,FALSE)</f>
        <v>S Paukkan N/Oakkala</v>
      </c>
      <c r="I7127" s="48" t="s">
        <v>23</v>
      </c>
      <c r="J7127" s="82" t="str">
        <f>VLOOKUP(I7127,PGStock[],2,FALSE)</f>
        <v>Columbus Super Red Smooth 175 Ml</v>
      </c>
      <c r="K7127" s="71">
        <f>VLOOKUP(I7127,PGStock[],3,FALSE)</f>
        <v>0.17499999999999999</v>
      </c>
      <c r="L7127" s="47">
        <v>1</v>
      </c>
      <c r="M7127" s="47">
        <f>VLOOKUP(I7127,PGStock[],6,FALSE)</f>
        <v>100</v>
      </c>
      <c r="N7127" s="47">
        <f>+PGSales!$L7127*PGSales!$M7127</f>
        <v>100</v>
      </c>
    </row>
    <row r="7128" spans="1:14" hidden="1" x14ac:dyDescent="0.25">
      <c r="A7128" s="77">
        <f t="shared" si="684"/>
        <v>2025</v>
      </c>
      <c r="B7128" s="77">
        <f t="shared" si="685"/>
        <v>5</v>
      </c>
      <c r="C7128" s="73">
        <v>45803</v>
      </c>
      <c r="D7128" s="79" t="s">
        <v>66</v>
      </c>
      <c r="E7128" s="80" t="s">
        <v>766</v>
      </c>
      <c r="F7128" s="81" t="str">
        <f>VLOOKUP(E7128,Customer[],2,FALSE)</f>
        <v>Linn Young</v>
      </c>
      <c r="G7128" s="69" t="str">
        <f>VLOOKUP(E7128,Customer[],3,FALSE)</f>
        <v>12 Zay Rd</v>
      </c>
      <c r="H7128" s="69" t="str">
        <f>VLOOKUP(E7128,Customer[],4,FALSE)</f>
        <v>S Paukkan N/Oakkala</v>
      </c>
      <c r="I7128" s="48" t="s">
        <v>18</v>
      </c>
      <c r="J7128" s="82" t="str">
        <f>VLOOKUP(I7128,PGStock[],2,FALSE)</f>
        <v>Formula Rum 350ml</v>
      </c>
      <c r="K7128" s="71">
        <f>VLOOKUP(I7128,PGStock[],3,FALSE)</f>
        <v>0.35</v>
      </c>
      <c r="L7128" s="47">
        <v>1</v>
      </c>
      <c r="M7128" s="47">
        <f>VLOOKUP(I7128,PGStock[],6,FALSE)</f>
        <v>150</v>
      </c>
      <c r="N7128" s="47">
        <f>+PGSales!$L7128*PGSales!$M7128</f>
        <v>150</v>
      </c>
    </row>
    <row r="7129" spans="1:14" hidden="1" x14ac:dyDescent="0.25">
      <c r="A7129" s="77">
        <f t="shared" si="684"/>
        <v>2025</v>
      </c>
      <c r="B7129" s="77">
        <f t="shared" si="685"/>
        <v>5</v>
      </c>
      <c r="C7129" s="73">
        <v>45803</v>
      </c>
      <c r="D7129" s="79" t="s">
        <v>58</v>
      </c>
      <c r="E7129" s="80" t="s">
        <v>322</v>
      </c>
      <c r="F7129" s="81" t="str">
        <f>VLOOKUP(E7129,Customer[],2,FALSE)</f>
        <v>Kyaw</v>
      </c>
      <c r="G7129" s="69" t="str">
        <f>VLOOKUP(E7129,Customer[],3,FALSE)</f>
        <v>Bagan Rd</v>
      </c>
      <c r="H7129" s="69" t="str">
        <f>VLOOKUP(E7129,Customer[],4,FALSE)</f>
        <v>S Paukkan N/Oakkala</v>
      </c>
      <c r="I7129" s="48" t="s">
        <v>25</v>
      </c>
      <c r="J7129" s="82" t="str">
        <f>VLOOKUP(I7129,PGStock[],2,FALSE)</f>
        <v>Columbus Super Red Smooth 350 Ml</v>
      </c>
      <c r="K7129" s="71">
        <f>VLOOKUP(I7129,PGStock[],3,FALSE)</f>
        <v>0.35</v>
      </c>
      <c r="L7129" s="47">
        <v>7</v>
      </c>
      <c r="M7129" s="47">
        <f>VLOOKUP(I7129,PGStock[],6,FALSE)</f>
        <v>150</v>
      </c>
      <c r="N7129" s="47">
        <f>+PGSales!$L7129*PGSales!$M7129</f>
        <v>1050</v>
      </c>
    </row>
    <row r="7130" spans="1:14" hidden="1" x14ac:dyDescent="0.25">
      <c r="A7130" s="77">
        <f t="shared" si="684"/>
        <v>2025</v>
      </c>
      <c r="B7130" s="77">
        <f t="shared" si="685"/>
        <v>5</v>
      </c>
      <c r="C7130" s="73">
        <v>45803</v>
      </c>
      <c r="D7130" s="79" t="s">
        <v>58</v>
      </c>
      <c r="E7130" s="80" t="s">
        <v>322</v>
      </c>
      <c r="F7130" s="81" t="str">
        <f>VLOOKUP(E7130,Customer[],2,FALSE)</f>
        <v>Kyaw</v>
      </c>
      <c r="G7130" s="69" t="str">
        <f>VLOOKUP(E7130,Customer[],3,FALSE)</f>
        <v>Bagan Rd</v>
      </c>
      <c r="H7130" s="69" t="str">
        <f>VLOOKUP(E7130,Customer[],4,FALSE)</f>
        <v>S Paukkan N/Oakkala</v>
      </c>
      <c r="I7130" s="48" t="s">
        <v>23</v>
      </c>
      <c r="J7130" s="82" t="str">
        <f>VLOOKUP(I7130,PGStock[],2,FALSE)</f>
        <v>Columbus Super Red Smooth 175 Ml</v>
      </c>
      <c r="K7130" s="71">
        <f>VLOOKUP(I7130,PGStock[],3,FALSE)</f>
        <v>0.17499999999999999</v>
      </c>
      <c r="L7130" s="47">
        <v>3</v>
      </c>
      <c r="M7130" s="47">
        <f>VLOOKUP(I7130,PGStock[],6,FALSE)</f>
        <v>100</v>
      </c>
      <c r="N7130" s="47">
        <f>+PGSales!$L7130*PGSales!$M7130</f>
        <v>300</v>
      </c>
    </row>
    <row r="7131" spans="1:14" hidden="1" x14ac:dyDescent="0.25">
      <c r="A7131" s="77">
        <f t="shared" si="684"/>
        <v>2025</v>
      </c>
      <c r="B7131" s="77">
        <f t="shared" si="685"/>
        <v>5</v>
      </c>
      <c r="C7131" s="73">
        <v>45803</v>
      </c>
      <c r="D7131" s="79" t="s">
        <v>58</v>
      </c>
      <c r="E7131" s="80" t="s">
        <v>322</v>
      </c>
      <c r="F7131" s="81" t="str">
        <f>VLOOKUP(E7131,Customer[],2,FALSE)</f>
        <v>Kyaw</v>
      </c>
      <c r="G7131" s="69" t="str">
        <f>VLOOKUP(E7131,Customer[],3,FALSE)</f>
        <v>Bagan Rd</v>
      </c>
      <c r="H7131" s="69" t="str">
        <f>VLOOKUP(E7131,Customer[],4,FALSE)</f>
        <v>S Paukkan N/Oakkala</v>
      </c>
      <c r="I7131" s="48" t="s">
        <v>20</v>
      </c>
      <c r="J7131" s="82" t="str">
        <f>VLOOKUP(I7131,PGStock[],2,FALSE)</f>
        <v>Formula Rum 700ml</v>
      </c>
      <c r="K7131" s="71">
        <f>VLOOKUP(I7131,PGStock[],3,FALSE)</f>
        <v>0.7</v>
      </c>
      <c r="L7131" s="47">
        <v>1</v>
      </c>
      <c r="M7131" s="47">
        <f>VLOOKUP(I7131,PGStock[],6,FALSE)</f>
        <v>200</v>
      </c>
      <c r="N7131" s="47">
        <f>+PGSales!$L7131*PGSales!$M7131</f>
        <v>200</v>
      </c>
    </row>
    <row r="7132" spans="1:14" hidden="1" x14ac:dyDescent="0.25">
      <c r="A7132" s="77">
        <f t="shared" si="684"/>
        <v>2025</v>
      </c>
      <c r="B7132" s="77">
        <f t="shared" si="685"/>
        <v>5</v>
      </c>
      <c r="C7132" s="73">
        <v>45803</v>
      </c>
      <c r="D7132" s="79" t="s">
        <v>58</v>
      </c>
      <c r="E7132" s="80" t="s">
        <v>322</v>
      </c>
      <c r="F7132" s="81" t="str">
        <f>VLOOKUP(E7132,Customer[],2,FALSE)</f>
        <v>Kyaw</v>
      </c>
      <c r="G7132" s="69" t="str">
        <f>VLOOKUP(E7132,Customer[],3,FALSE)</f>
        <v>Bagan Rd</v>
      </c>
      <c r="H7132" s="69" t="str">
        <f>VLOOKUP(E7132,Customer[],4,FALSE)</f>
        <v>S Paukkan N/Oakkala</v>
      </c>
      <c r="I7132" s="48" t="s">
        <v>18</v>
      </c>
      <c r="J7132" s="82" t="str">
        <f>VLOOKUP(I7132,PGStock[],2,FALSE)</f>
        <v>Formula Rum 350ml</v>
      </c>
      <c r="K7132" s="71">
        <f>VLOOKUP(I7132,PGStock[],3,FALSE)</f>
        <v>0.35</v>
      </c>
      <c r="L7132" s="47">
        <v>5</v>
      </c>
      <c r="M7132" s="47">
        <f>VLOOKUP(I7132,PGStock[],6,FALSE)</f>
        <v>150</v>
      </c>
      <c r="N7132" s="47">
        <f>+PGSales!$L7132*PGSales!$M7132</f>
        <v>750</v>
      </c>
    </row>
    <row r="7133" spans="1:14" hidden="1" x14ac:dyDescent="0.25">
      <c r="A7133" s="77">
        <f t="shared" si="684"/>
        <v>2025</v>
      </c>
      <c r="B7133" s="77">
        <f t="shared" si="685"/>
        <v>5</v>
      </c>
      <c r="C7133" s="73">
        <v>45803</v>
      </c>
      <c r="D7133" s="79" t="s">
        <v>365</v>
      </c>
      <c r="E7133" s="80" t="s">
        <v>696</v>
      </c>
      <c r="F7133" s="81" t="str">
        <f>VLOOKUP(E7133,Customer[],2,FALSE)</f>
        <v>Moe Htety</v>
      </c>
      <c r="G7133" s="69" t="str">
        <f>VLOOKUP(E7133,Customer[],3,FALSE)</f>
        <v>S Paukkan Rd</v>
      </c>
      <c r="H7133" s="69" t="str">
        <f>VLOOKUP(E7133,Customer[],4,FALSE)</f>
        <v>S Paukkan N/Oakkala</v>
      </c>
      <c r="I7133" s="48" t="s">
        <v>25</v>
      </c>
      <c r="J7133" s="82" t="str">
        <f>VLOOKUP(I7133,PGStock[],2,FALSE)</f>
        <v>Columbus Super Red Smooth 350 Ml</v>
      </c>
      <c r="K7133" s="71">
        <f>VLOOKUP(I7133,PGStock[],3,FALSE)</f>
        <v>0.35</v>
      </c>
      <c r="L7133" s="47">
        <v>6</v>
      </c>
      <c r="M7133" s="47">
        <f>VLOOKUP(I7133,PGStock[],6,FALSE)</f>
        <v>150</v>
      </c>
      <c r="N7133" s="47">
        <f>+PGSales!$L7133*PGSales!$M7133</f>
        <v>900</v>
      </c>
    </row>
    <row r="7134" spans="1:14" hidden="1" x14ac:dyDescent="0.25">
      <c r="A7134" s="77">
        <f t="shared" si="684"/>
        <v>2025</v>
      </c>
      <c r="B7134" s="77">
        <f t="shared" si="685"/>
        <v>5</v>
      </c>
      <c r="C7134" s="73">
        <v>45803</v>
      </c>
      <c r="D7134" s="79" t="s">
        <v>365</v>
      </c>
      <c r="E7134" s="80" t="s">
        <v>696</v>
      </c>
      <c r="F7134" s="81" t="str">
        <f>VLOOKUP(E7134,Customer[],2,FALSE)</f>
        <v>Moe Htety</v>
      </c>
      <c r="G7134" s="69" t="str">
        <f>VLOOKUP(E7134,Customer[],3,FALSE)</f>
        <v>S Paukkan Rd</v>
      </c>
      <c r="H7134" s="69" t="str">
        <f>VLOOKUP(E7134,Customer[],4,FALSE)</f>
        <v>S Paukkan N/Oakkala</v>
      </c>
      <c r="I7134" s="48" t="s">
        <v>23</v>
      </c>
      <c r="J7134" s="82" t="str">
        <f>VLOOKUP(I7134,PGStock[],2,FALSE)</f>
        <v>Columbus Super Red Smooth 175 Ml</v>
      </c>
      <c r="K7134" s="71">
        <f>VLOOKUP(I7134,PGStock[],3,FALSE)</f>
        <v>0.17499999999999999</v>
      </c>
      <c r="L7134" s="47">
        <v>2</v>
      </c>
      <c r="M7134" s="47">
        <f>VLOOKUP(I7134,PGStock[],6,FALSE)</f>
        <v>100</v>
      </c>
      <c r="N7134" s="47">
        <f>+PGSales!$L7134*PGSales!$M7134</f>
        <v>200</v>
      </c>
    </row>
    <row r="7135" spans="1:14" hidden="1" x14ac:dyDescent="0.25">
      <c r="A7135" s="77">
        <f t="shared" si="684"/>
        <v>2025</v>
      </c>
      <c r="B7135" s="77">
        <f t="shared" si="685"/>
        <v>5</v>
      </c>
      <c r="C7135" s="73">
        <v>45803</v>
      </c>
      <c r="D7135" s="79" t="s">
        <v>365</v>
      </c>
      <c r="E7135" s="80" t="s">
        <v>696</v>
      </c>
      <c r="F7135" s="81" t="str">
        <f>VLOOKUP(E7135,Customer[],2,FALSE)</f>
        <v>Moe Htety</v>
      </c>
      <c r="G7135" s="69" t="str">
        <f>VLOOKUP(E7135,Customer[],3,FALSE)</f>
        <v>S Paukkan Rd</v>
      </c>
      <c r="H7135" s="69" t="str">
        <f>VLOOKUP(E7135,Customer[],4,FALSE)</f>
        <v>S Paukkan N/Oakkala</v>
      </c>
      <c r="I7135" s="48" t="s">
        <v>18</v>
      </c>
      <c r="J7135" s="82" t="str">
        <f>VLOOKUP(I7135,PGStock[],2,FALSE)</f>
        <v>Formula Rum 350ml</v>
      </c>
      <c r="K7135" s="71">
        <f>VLOOKUP(I7135,PGStock[],3,FALSE)</f>
        <v>0.35</v>
      </c>
      <c r="L7135" s="47">
        <v>6</v>
      </c>
      <c r="M7135" s="47">
        <f>VLOOKUP(I7135,PGStock[],6,FALSE)</f>
        <v>150</v>
      </c>
      <c r="N7135" s="47">
        <f>+PGSales!$L7135*PGSales!$M7135</f>
        <v>900</v>
      </c>
    </row>
    <row r="7136" spans="1:14" hidden="1" x14ac:dyDescent="0.25">
      <c r="A7136" s="77">
        <f t="shared" si="684"/>
        <v>2025</v>
      </c>
      <c r="B7136" s="77">
        <f t="shared" si="685"/>
        <v>5</v>
      </c>
      <c r="C7136" s="73">
        <v>45803</v>
      </c>
      <c r="D7136" s="79" t="s">
        <v>187</v>
      </c>
      <c r="E7136" s="80" t="s">
        <v>319</v>
      </c>
      <c r="F7136" s="81" t="str">
        <f>VLOOKUP(E7136,Customer[],2,FALSE)</f>
        <v>Htet Lwin</v>
      </c>
      <c r="G7136" s="69" t="str">
        <f>VLOOKUP(E7136,Customer[],3,FALSE)</f>
        <v>Bagan Rd</v>
      </c>
      <c r="H7136" s="69" t="str">
        <f>VLOOKUP(E7136,Customer[],4,FALSE)</f>
        <v>S Paukkan N/Oakkala</v>
      </c>
      <c r="I7136" s="48" t="s">
        <v>27</v>
      </c>
      <c r="J7136" s="82" t="str">
        <f>VLOOKUP(I7136,PGStock[],2,FALSE)</f>
        <v>Columbus Super Red Smooth 700 Ml</v>
      </c>
      <c r="K7136" s="71">
        <f>VLOOKUP(I7136,PGStock[],3,FALSE)</f>
        <v>0.7</v>
      </c>
      <c r="L7136" s="47">
        <v>1</v>
      </c>
      <c r="M7136" s="47">
        <f>VLOOKUP(I7136,PGStock[],6,FALSE)</f>
        <v>200</v>
      </c>
      <c r="N7136" s="47">
        <f>+PGSales!$L7136*PGSales!$M7136</f>
        <v>200</v>
      </c>
    </row>
    <row r="7137" spans="1:14" hidden="1" x14ac:dyDescent="0.25">
      <c r="A7137" s="77">
        <f t="shared" si="684"/>
        <v>2025</v>
      </c>
      <c r="B7137" s="77">
        <f t="shared" si="685"/>
        <v>5</v>
      </c>
      <c r="C7137" s="73">
        <v>45803</v>
      </c>
      <c r="D7137" s="79" t="s">
        <v>187</v>
      </c>
      <c r="E7137" s="80" t="s">
        <v>319</v>
      </c>
      <c r="F7137" s="81" t="str">
        <f>VLOOKUP(E7137,Customer[],2,FALSE)</f>
        <v>Htet Lwin</v>
      </c>
      <c r="G7137" s="69" t="str">
        <f>VLOOKUP(E7137,Customer[],3,FALSE)</f>
        <v>Bagan Rd</v>
      </c>
      <c r="H7137" s="69" t="str">
        <f>VLOOKUP(E7137,Customer[],4,FALSE)</f>
        <v>S Paukkan N/Oakkala</v>
      </c>
      <c r="I7137" s="48" t="s">
        <v>25</v>
      </c>
      <c r="J7137" s="82" t="str">
        <f>VLOOKUP(I7137,PGStock[],2,FALSE)</f>
        <v>Columbus Super Red Smooth 350 Ml</v>
      </c>
      <c r="K7137" s="71">
        <f>VLOOKUP(I7137,PGStock[],3,FALSE)</f>
        <v>0.35</v>
      </c>
      <c r="L7137" s="47">
        <v>6</v>
      </c>
      <c r="M7137" s="47">
        <f>VLOOKUP(I7137,PGStock[],6,FALSE)</f>
        <v>150</v>
      </c>
      <c r="N7137" s="47">
        <f>+PGSales!$L7137*PGSales!$M7137</f>
        <v>900</v>
      </c>
    </row>
    <row r="7138" spans="1:14" hidden="1" x14ac:dyDescent="0.25">
      <c r="A7138" s="77">
        <f t="shared" si="684"/>
        <v>2025</v>
      </c>
      <c r="B7138" s="77">
        <f t="shared" si="685"/>
        <v>5</v>
      </c>
      <c r="C7138" s="73">
        <v>45803</v>
      </c>
      <c r="D7138" s="79" t="s">
        <v>187</v>
      </c>
      <c r="E7138" s="80" t="s">
        <v>319</v>
      </c>
      <c r="F7138" s="81" t="str">
        <f>VLOOKUP(E7138,Customer[],2,FALSE)</f>
        <v>Htet Lwin</v>
      </c>
      <c r="G7138" s="69" t="str">
        <f>VLOOKUP(E7138,Customer[],3,FALSE)</f>
        <v>Bagan Rd</v>
      </c>
      <c r="H7138" s="69" t="str">
        <f>VLOOKUP(E7138,Customer[],4,FALSE)</f>
        <v>S Paukkan N/Oakkala</v>
      </c>
      <c r="I7138" s="48" t="s">
        <v>23</v>
      </c>
      <c r="J7138" s="82" t="str">
        <f>VLOOKUP(I7138,PGStock[],2,FALSE)</f>
        <v>Columbus Super Red Smooth 175 Ml</v>
      </c>
      <c r="K7138" s="71">
        <f>VLOOKUP(I7138,PGStock[],3,FALSE)</f>
        <v>0.17499999999999999</v>
      </c>
      <c r="L7138" s="47">
        <v>2</v>
      </c>
      <c r="M7138" s="47">
        <f>VLOOKUP(I7138,PGStock[],6,FALSE)</f>
        <v>100</v>
      </c>
      <c r="N7138" s="47">
        <f>+PGSales!$L7138*PGSales!$M7138</f>
        <v>200</v>
      </c>
    </row>
    <row r="7139" spans="1:14" hidden="1" x14ac:dyDescent="0.25">
      <c r="A7139" s="77">
        <f t="shared" ref="A7139:A7153" si="686">YEAR(C7139)</f>
        <v>2025</v>
      </c>
      <c r="B7139" s="77">
        <f t="shared" ref="B7139:B7153" si="687">MONTH(C7139)</f>
        <v>5</v>
      </c>
      <c r="C7139" s="73">
        <v>45803</v>
      </c>
      <c r="D7139" s="79" t="s">
        <v>187</v>
      </c>
      <c r="E7139" s="80" t="s">
        <v>319</v>
      </c>
      <c r="F7139" s="81" t="str">
        <f>VLOOKUP(E7139,Customer[],2,FALSE)</f>
        <v>Htet Lwin</v>
      </c>
      <c r="G7139" s="69" t="str">
        <f>VLOOKUP(E7139,Customer[],3,FALSE)</f>
        <v>Bagan Rd</v>
      </c>
      <c r="H7139" s="69" t="str">
        <f>VLOOKUP(E7139,Customer[],4,FALSE)</f>
        <v>S Paukkan N/Oakkala</v>
      </c>
      <c r="I7139" s="48" t="s">
        <v>18</v>
      </c>
      <c r="J7139" s="82" t="str">
        <f>VLOOKUP(I7139,PGStock[],2,FALSE)</f>
        <v>Formula Rum 350ml</v>
      </c>
      <c r="K7139" s="71">
        <f>VLOOKUP(I7139,PGStock[],3,FALSE)</f>
        <v>0.35</v>
      </c>
      <c r="L7139" s="47">
        <v>6</v>
      </c>
      <c r="M7139" s="47">
        <f>VLOOKUP(I7139,PGStock[],6,FALSE)</f>
        <v>150</v>
      </c>
      <c r="N7139" s="47">
        <f>+PGSales!$L7139*PGSales!$M7139</f>
        <v>900</v>
      </c>
    </row>
    <row r="7140" spans="1:14" hidden="1" x14ac:dyDescent="0.25">
      <c r="A7140" s="77">
        <f t="shared" si="686"/>
        <v>2025</v>
      </c>
      <c r="B7140" s="77">
        <f t="shared" si="687"/>
        <v>5</v>
      </c>
      <c r="C7140" s="73">
        <v>45803</v>
      </c>
      <c r="D7140" s="79" t="s">
        <v>115</v>
      </c>
      <c r="E7140" s="80" t="s">
        <v>700</v>
      </c>
      <c r="F7140" s="81" t="str">
        <f>VLOOKUP(E7140,Customer[],2,FALSE)</f>
        <v>Myo Gyi</v>
      </c>
      <c r="G7140" s="69" t="str">
        <f>VLOOKUP(E7140,Customer[],3,FALSE)</f>
        <v>S Paukkan Rd</v>
      </c>
      <c r="H7140" s="69" t="str">
        <f>VLOOKUP(E7140,Customer[],4,FALSE)</f>
        <v>S Paukkan N/Oakkala</v>
      </c>
      <c r="I7140" s="48" t="s">
        <v>25</v>
      </c>
      <c r="J7140" s="82" t="str">
        <f>VLOOKUP(I7140,PGStock[],2,FALSE)</f>
        <v>Columbus Super Red Smooth 350 Ml</v>
      </c>
      <c r="K7140" s="71">
        <f>VLOOKUP(I7140,PGStock[],3,FALSE)</f>
        <v>0.35</v>
      </c>
      <c r="L7140" s="47">
        <v>5</v>
      </c>
      <c r="M7140" s="47">
        <f>VLOOKUP(I7140,PGStock[],6,FALSE)</f>
        <v>150</v>
      </c>
      <c r="N7140" s="47">
        <f>+PGSales!$L7140*PGSales!$M7140</f>
        <v>750</v>
      </c>
    </row>
    <row r="7141" spans="1:14" hidden="1" x14ac:dyDescent="0.25">
      <c r="A7141" s="77">
        <f t="shared" si="686"/>
        <v>2025</v>
      </c>
      <c r="B7141" s="77">
        <f t="shared" si="687"/>
        <v>5</v>
      </c>
      <c r="C7141" s="73">
        <v>45803</v>
      </c>
      <c r="D7141" s="79" t="s">
        <v>115</v>
      </c>
      <c r="E7141" s="80" t="s">
        <v>700</v>
      </c>
      <c r="F7141" s="81" t="str">
        <f>VLOOKUP(E7141,Customer[],2,FALSE)</f>
        <v>Myo Gyi</v>
      </c>
      <c r="G7141" s="69" t="str">
        <f>VLOOKUP(E7141,Customer[],3,FALSE)</f>
        <v>S Paukkan Rd</v>
      </c>
      <c r="H7141" s="69" t="str">
        <f>VLOOKUP(E7141,Customer[],4,FALSE)</f>
        <v>S Paukkan N/Oakkala</v>
      </c>
      <c r="I7141" s="48" t="s">
        <v>20</v>
      </c>
      <c r="J7141" s="82" t="str">
        <f>VLOOKUP(I7141,PGStock[],2,FALSE)</f>
        <v>Formula Rum 700ml</v>
      </c>
      <c r="K7141" s="71">
        <f>VLOOKUP(I7141,PGStock[],3,FALSE)</f>
        <v>0.7</v>
      </c>
      <c r="L7141" s="47">
        <v>1</v>
      </c>
      <c r="M7141" s="47">
        <f>VLOOKUP(I7141,PGStock[],6,FALSE)</f>
        <v>200</v>
      </c>
      <c r="N7141" s="47">
        <f>+PGSales!$L7141*PGSales!$M7141</f>
        <v>200</v>
      </c>
    </row>
    <row r="7142" spans="1:14" hidden="1" x14ac:dyDescent="0.25">
      <c r="A7142" s="77">
        <f t="shared" si="686"/>
        <v>2025</v>
      </c>
      <c r="B7142" s="77">
        <f t="shared" si="687"/>
        <v>5</v>
      </c>
      <c r="C7142" s="73">
        <v>45803</v>
      </c>
      <c r="D7142" s="79" t="s">
        <v>115</v>
      </c>
      <c r="E7142" s="80" t="s">
        <v>700</v>
      </c>
      <c r="F7142" s="81" t="str">
        <f>VLOOKUP(E7142,Customer[],2,FALSE)</f>
        <v>Myo Gyi</v>
      </c>
      <c r="G7142" s="69" t="str">
        <f>VLOOKUP(E7142,Customer[],3,FALSE)</f>
        <v>S Paukkan Rd</v>
      </c>
      <c r="H7142" s="69" t="str">
        <f>VLOOKUP(E7142,Customer[],4,FALSE)</f>
        <v>S Paukkan N/Oakkala</v>
      </c>
      <c r="I7142" s="48" t="s">
        <v>18</v>
      </c>
      <c r="J7142" s="82" t="str">
        <f>VLOOKUP(I7142,PGStock[],2,FALSE)</f>
        <v>Formula Rum 350ml</v>
      </c>
      <c r="K7142" s="71">
        <f>VLOOKUP(I7142,PGStock[],3,FALSE)</f>
        <v>0.35</v>
      </c>
      <c r="L7142" s="47">
        <v>1</v>
      </c>
      <c r="M7142" s="47">
        <f>VLOOKUP(I7142,PGStock[],6,FALSE)</f>
        <v>150</v>
      </c>
      <c r="N7142" s="47">
        <f>+PGSales!$L7142*PGSales!$M7142</f>
        <v>150</v>
      </c>
    </row>
    <row r="7143" spans="1:14" hidden="1" x14ac:dyDescent="0.25">
      <c r="A7143" s="77">
        <f t="shared" si="686"/>
        <v>2025</v>
      </c>
      <c r="B7143" s="77">
        <f t="shared" si="687"/>
        <v>5</v>
      </c>
      <c r="C7143" s="73">
        <v>45803</v>
      </c>
      <c r="D7143" s="79" t="s">
        <v>2</v>
      </c>
      <c r="E7143" s="80" t="s">
        <v>176</v>
      </c>
      <c r="F7143" s="81" t="str">
        <f>VLOOKUP(E7143,Customer[],2,FALSE)</f>
        <v>Lamin</v>
      </c>
      <c r="G7143" s="69" t="str">
        <f>VLOOKUP(E7143,Customer[],3,FALSE)</f>
        <v>No (4) Rd</v>
      </c>
      <c r="H7143" s="69" t="str">
        <f>VLOOKUP(E7143,Customer[],4,FALSE)</f>
        <v xml:space="preserve">Shwepyithar </v>
      </c>
      <c r="I7143" s="48" t="s">
        <v>18</v>
      </c>
      <c r="J7143" s="82" t="str">
        <f>VLOOKUP(I7143,PGStock[],2,FALSE)</f>
        <v>Formula Rum 350ml</v>
      </c>
      <c r="K7143" s="71">
        <f>VLOOKUP(I7143,PGStock[],3,FALSE)</f>
        <v>0.35</v>
      </c>
      <c r="L7143" s="47">
        <v>2</v>
      </c>
      <c r="M7143" s="47">
        <f>VLOOKUP(I7143,PGStock[],6,FALSE)</f>
        <v>150</v>
      </c>
      <c r="N7143" s="47">
        <f>+PGSales!$L7143*PGSales!$M7143</f>
        <v>300</v>
      </c>
    </row>
    <row r="7144" spans="1:14" hidden="1" x14ac:dyDescent="0.25">
      <c r="A7144" s="77">
        <f t="shared" si="686"/>
        <v>2025</v>
      </c>
      <c r="B7144" s="77">
        <f t="shared" si="687"/>
        <v>5</v>
      </c>
      <c r="C7144" s="73">
        <v>45803</v>
      </c>
      <c r="D7144" s="79" t="s">
        <v>768</v>
      </c>
      <c r="E7144" s="80" t="s">
        <v>778</v>
      </c>
      <c r="F7144" s="81" t="str">
        <f>VLOOKUP(E7144,Customer[],2,FALSE)</f>
        <v>San Thit Oo</v>
      </c>
      <c r="G7144" s="69" t="str">
        <f>VLOOKUP(E7144,Customer[],3,FALSE)</f>
        <v>YanGyi Aung Rd</v>
      </c>
      <c r="H7144" s="69" t="str">
        <f>VLOOKUP(E7144,Customer[],4,FALSE)</f>
        <v xml:space="preserve">Shwepyithar </v>
      </c>
      <c r="I7144" s="48" t="s">
        <v>25</v>
      </c>
      <c r="J7144" s="82" t="str">
        <f>VLOOKUP(I7144,PGStock[],2,FALSE)</f>
        <v>Columbus Super Red Smooth 350 Ml</v>
      </c>
      <c r="K7144" s="71">
        <f>VLOOKUP(I7144,PGStock[],3,FALSE)</f>
        <v>0.35</v>
      </c>
      <c r="L7144" s="47">
        <v>1</v>
      </c>
      <c r="M7144" s="47">
        <f>VLOOKUP(I7144,PGStock[],6,FALSE)</f>
        <v>150</v>
      </c>
      <c r="N7144" s="47">
        <f>+PGSales!$L7144*PGSales!$M7144</f>
        <v>150</v>
      </c>
    </row>
    <row r="7145" spans="1:14" hidden="1" x14ac:dyDescent="0.25">
      <c r="A7145" s="77">
        <f t="shared" si="686"/>
        <v>2025</v>
      </c>
      <c r="B7145" s="77">
        <f t="shared" si="687"/>
        <v>5</v>
      </c>
      <c r="C7145" s="73">
        <v>45803</v>
      </c>
      <c r="D7145" s="79" t="s">
        <v>1</v>
      </c>
      <c r="E7145" s="80" t="s">
        <v>177</v>
      </c>
      <c r="F7145" s="81" t="str">
        <f>VLOOKUP(E7145,Customer[],2,FALSE)</f>
        <v>NI Ni Poe poe</v>
      </c>
      <c r="G7145" s="69" t="str">
        <f>VLOOKUP(E7145,Customer[],3,FALSE)</f>
        <v>Ye Yanaing Rd</v>
      </c>
      <c r="H7145" s="69" t="str">
        <f>VLOOKUP(E7145,Customer[],4,FALSE)</f>
        <v xml:space="preserve">Shwepyithar </v>
      </c>
      <c r="I7145" s="48" t="s">
        <v>25</v>
      </c>
      <c r="J7145" s="82" t="str">
        <f>VLOOKUP(I7145,PGStock[],2,FALSE)</f>
        <v>Columbus Super Red Smooth 350 Ml</v>
      </c>
      <c r="K7145" s="71">
        <f>VLOOKUP(I7145,PGStock[],3,FALSE)</f>
        <v>0.35</v>
      </c>
      <c r="L7145" s="47">
        <v>2</v>
      </c>
      <c r="M7145" s="47">
        <f>VLOOKUP(I7145,PGStock[],6,FALSE)</f>
        <v>150</v>
      </c>
      <c r="N7145" s="47">
        <f>+PGSales!$L7145*PGSales!$M7145</f>
        <v>300</v>
      </c>
    </row>
    <row r="7146" spans="1:14" hidden="1" x14ac:dyDescent="0.25">
      <c r="A7146" s="77">
        <f t="shared" si="686"/>
        <v>2025</v>
      </c>
      <c r="B7146" s="77">
        <f t="shared" si="687"/>
        <v>5</v>
      </c>
      <c r="C7146" s="73">
        <v>45803</v>
      </c>
      <c r="D7146" s="79" t="s">
        <v>1</v>
      </c>
      <c r="E7146" s="80" t="s">
        <v>177</v>
      </c>
      <c r="F7146" s="81" t="str">
        <f>VLOOKUP(E7146,Customer[],2,FALSE)</f>
        <v>NI Ni Poe poe</v>
      </c>
      <c r="G7146" s="69" t="str">
        <f>VLOOKUP(E7146,Customer[],3,FALSE)</f>
        <v>Ye Yanaing Rd</v>
      </c>
      <c r="H7146" s="69" t="str">
        <f>VLOOKUP(E7146,Customer[],4,FALSE)</f>
        <v xml:space="preserve">Shwepyithar </v>
      </c>
      <c r="I7146" s="48" t="s">
        <v>23</v>
      </c>
      <c r="J7146" s="82" t="str">
        <f>VLOOKUP(I7146,PGStock[],2,FALSE)</f>
        <v>Columbus Super Red Smooth 175 Ml</v>
      </c>
      <c r="K7146" s="71">
        <f>VLOOKUP(I7146,PGStock[],3,FALSE)</f>
        <v>0.17499999999999999</v>
      </c>
      <c r="L7146" s="47">
        <v>1</v>
      </c>
      <c r="M7146" s="47">
        <f>VLOOKUP(I7146,PGStock[],6,FALSE)</f>
        <v>100</v>
      </c>
      <c r="N7146" s="47">
        <f>+PGSales!$L7146*PGSales!$M7146</f>
        <v>100</v>
      </c>
    </row>
    <row r="7147" spans="1:14" hidden="1" x14ac:dyDescent="0.25">
      <c r="A7147" s="77">
        <f t="shared" si="686"/>
        <v>2025</v>
      </c>
      <c r="B7147" s="77">
        <f t="shared" si="687"/>
        <v>5</v>
      </c>
      <c r="C7147" s="73">
        <v>45803</v>
      </c>
      <c r="D7147" s="79" t="s">
        <v>1</v>
      </c>
      <c r="E7147" s="80" t="s">
        <v>177</v>
      </c>
      <c r="F7147" s="81" t="str">
        <f>VLOOKUP(E7147,Customer[],2,FALSE)</f>
        <v>NI Ni Poe poe</v>
      </c>
      <c r="G7147" s="69" t="str">
        <f>VLOOKUP(E7147,Customer[],3,FALSE)</f>
        <v>Ye Yanaing Rd</v>
      </c>
      <c r="H7147" s="69" t="str">
        <f>VLOOKUP(E7147,Customer[],4,FALSE)</f>
        <v xml:space="preserve">Shwepyithar </v>
      </c>
      <c r="I7147" s="48" t="s">
        <v>18</v>
      </c>
      <c r="J7147" s="82" t="str">
        <f>VLOOKUP(I7147,PGStock[],2,FALSE)</f>
        <v>Formula Rum 350ml</v>
      </c>
      <c r="K7147" s="71">
        <f>VLOOKUP(I7147,PGStock[],3,FALSE)</f>
        <v>0.35</v>
      </c>
      <c r="L7147" s="47">
        <v>3</v>
      </c>
      <c r="M7147" s="47">
        <f>VLOOKUP(I7147,PGStock[],6,FALSE)</f>
        <v>150</v>
      </c>
      <c r="N7147" s="47">
        <f>+PGSales!$L7147*PGSales!$M7147</f>
        <v>450</v>
      </c>
    </row>
    <row r="7148" spans="1:14" hidden="1" x14ac:dyDescent="0.25">
      <c r="A7148" s="77">
        <f t="shared" si="686"/>
        <v>2025</v>
      </c>
      <c r="B7148" s="77">
        <f t="shared" si="687"/>
        <v>5</v>
      </c>
      <c r="C7148" s="73">
        <v>45803</v>
      </c>
      <c r="D7148" s="79" t="s">
        <v>60</v>
      </c>
      <c r="E7148" s="80" t="s">
        <v>268</v>
      </c>
      <c r="F7148" s="81" t="str">
        <f>VLOOKUP(E7148,Customer[],2,FALSE)</f>
        <v>Kaung Thant</v>
      </c>
      <c r="G7148" s="69" t="str">
        <f>VLOOKUP(E7148,Customer[],3,FALSE)</f>
        <v>ThanDin Zay Rd</v>
      </c>
      <c r="H7148" s="69" t="str">
        <f>VLOOKUP(E7148,Customer[],4,FALSE)</f>
        <v xml:space="preserve">Shwepyithar </v>
      </c>
      <c r="I7148" s="48" t="s">
        <v>25</v>
      </c>
      <c r="J7148" s="82" t="str">
        <f>VLOOKUP(I7148,PGStock[],2,FALSE)</f>
        <v>Columbus Super Red Smooth 350 Ml</v>
      </c>
      <c r="K7148" s="71">
        <f>VLOOKUP(I7148,PGStock[],3,FALSE)</f>
        <v>0.35</v>
      </c>
      <c r="L7148" s="47">
        <v>5</v>
      </c>
      <c r="M7148" s="47">
        <f>VLOOKUP(I7148,PGStock[],6,FALSE)</f>
        <v>150</v>
      </c>
      <c r="N7148" s="47">
        <f>+PGSales!$L7148*PGSales!$M7148</f>
        <v>750</v>
      </c>
    </row>
    <row r="7149" spans="1:14" hidden="1" x14ac:dyDescent="0.25">
      <c r="A7149" s="77">
        <f t="shared" si="686"/>
        <v>2025</v>
      </c>
      <c r="B7149" s="77">
        <f t="shared" si="687"/>
        <v>5</v>
      </c>
      <c r="C7149" s="73">
        <v>45803</v>
      </c>
      <c r="D7149" s="79" t="s">
        <v>60</v>
      </c>
      <c r="E7149" s="80" t="s">
        <v>268</v>
      </c>
      <c r="F7149" s="81" t="str">
        <f>VLOOKUP(E7149,Customer[],2,FALSE)</f>
        <v>Kaung Thant</v>
      </c>
      <c r="G7149" s="69" t="str">
        <f>VLOOKUP(E7149,Customer[],3,FALSE)</f>
        <v>ThanDin Zay Rd</v>
      </c>
      <c r="H7149" s="69" t="str">
        <f>VLOOKUP(E7149,Customer[],4,FALSE)</f>
        <v xml:space="preserve">Shwepyithar </v>
      </c>
      <c r="I7149" s="48" t="s">
        <v>23</v>
      </c>
      <c r="J7149" s="82" t="str">
        <f>VLOOKUP(I7149,PGStock[],2,FALSE)</f>
        <v>Columbus Super Red Smooth 175 Ml</v>
      </c>
      <c r="K7149" s="71">
        <f>VLOOKUP(I7149,PGStock[],3,FALSE)</f>
        <v>0.17499999999999999</v>
      </c>
      <c r="L7149" s="47">
        <v>2</v>
      </c>
      <c r="M7149" s="47">
        <f>VLOOKUP(I7149,PGStock[],6,FALSE)</f>
        <v>100</v>
      </c>
      <c r="N7149" s="47">
        <f>+PGSales!$L7149*PGSales!$M7149</f>
        <v>200</v>
      </c>
    </row>
    <row r="7150" spans="1:14" hidden="1" x14ac:dyDescent="0.25">
      <c r="A7150" s="77">
        <f t="shared" si="686"/>
        <v>2025</v>
      </c>
      <c r="B7150" s="77">
        <f t="shared" si="687"/>
        <v>5</v>
      </c>
      <c r="C7150" s="73">
        <v>45803</v>
      </c>
      <c r="D7150" s="79" t="s">
        <v>60</v>
      </c>
      <c r="E7150" s="80" t="s">
        <v>268</v>
      </c>
      <c r="F7150" s="81" t="str">
        <f>VLOOKUP(E7150,Customer[],2,FALSE)</f>
        <v>Kaung Thant</v>
      </c>
      <c r="G7150" s="69" t="str">
        <f>VLOOKUP(E7150,Customer[],3,FALSE)</f>
        <v>ThanDin Zay Rd</v>
      </c>
      <c r="H7150" s="69" t="str">
        <f>VLOOKUP(E7150,Customer[],4,FALSE)</f>
        <v xml:space="preserve">Shwepyithar </v>
      </c>
      <c r="I7150" s="48" t="s">
        <v>18</v>
      </c>
      <c r="J7150" s="82" t="str">
        <f>VLOOKUP(I7150,PGStock[],2,FALSE)</f>
        <v>Formula Rum 350ml</v>
      </c>
      <c r="K7150" s="71">
        <f>VLOOKUP(I7150,PGStock[],3,FALSE)</f>
        <v>0.35</v>
      </c>
      <c r="L7150" s="47">
        <v>5</v>
      </c>
      <c r="M7150" s="47">
        <f>VLOOKUP(I7150,PGStock[],6,FALSE)</f>
        <v>150</v>
      </c>
      <c r="N7150" s="47">
        <f>+PGSales!$L7150*PGSales!$M7150</f>
        <v>750</v>
      </c>
    </row>
    <row r="7151" spans="1:14" hidden="1" x14ac:dyDescent="0.25">
      <c r="A7151" s="77">
        <f t="shared" si="686"/>
        <v>2025</v>
      </c>
      <c r="B7151" s="77">
        <f t="shared" si="687"/>
        <v>5</v>
      </c>
      <c r="C7151" s="73">
        <v>45803</v>
      </c>
      <c r="D7151" s="79" t="s">
        <v>56</v>
      </c>
      <c r="E7151" s="80" t="s">
        <v>246</v>
      </c>
      <c r="F7151" s="81" t="str">
        <f>VLOOKUP(E7151,Customer[],2,FALSE)</f>
        <v>Zaw Hein Kaber</v>
      </c>
      <c r="G7151" s="69" t="str">
        <f>VLOOKUP(E7151,Customer[],3,FALSE)</f>
        <v>ThanDin Zay Rd</v>
      </c>
      <c r="H7151" s="69" t="str">
        <f>VLOOKUP(E7151,Customer[],4,FALSE)</f>
        <v xml:space="preserve">Shwepyithar </v>
      </c>
      <c r="I7151" s="48" t="s">
        <v>25</v>
      </c>
      <c r="J7151" s="82" t="str">
        <f>VLOOKUP(I7151,PGStock[],2,FALSE)</f>
        <v>Columbus Super Red Smooth 350 Ml</v>
      </c>
      <c r="K7151" s="71">
        <f>VLOOKUP(I7151,PGStock[],3,FALSE)</f>
        <v>0.35</v>
      </c>
      <c r="L7151" s="47">
        <v>3</v>
      </c>
      <c r="M7151" s="47">
        <f>VLOOKUP(I7151,PGStock[],6,FALSE)</f>
        <v>150</v>
      </c>
      <c r="N7151" s="47">
        <f>+PGSales!$L7151*PGSales!$M7151</f>
        <v>450</v>
      </c>
    </row>
    <row r="7152" spans="1:14" hidden="1" x14ac:dyDescent="0.25">
      <c r="A7152" s="77">
        <f t="shared" si="686"/>
        <v>2025</v>
      </c>
      <c r="B7152" s="77">
        <f t="shared" si="687"/>
        <v>5</v>
      </c>
      <c r="C7152" s="73">
        <v>45803</v>
      </c>
      <c r="D7152" s="79" t="s">
        <v>56</v>
      </c>
      <c r="E7152" s="80" t="s">
        <v>246</v>
      </c>
      <c r="F7152" s="81" t="str">
        <f>VLOOKUP(E7152,Customer[],2,FALSE)</f>
        <v>Zaw Hein Kaber</v>
      </c>
      <c r="G7152" s="69" t="str">
        <f>VLOOKUP(E7152,Customer[],3,FALSE)</f>
        <v>ThanDin Zay Rd</v>
      </c>
      <c r="H7152" s="69" t="str">
        <f>VLOOKUP(E7152,Customer[],4,FALSE)</f>
        <v xml:space="preserve">Shwepyithar </v>
      </c>
      <c r="I7152" s="48" t="s">
        <v>23</v>
      </c>
      <c r="J7152" s="82" t="str">
        <f>VLOOKUP(I7152,PGStock[],2,FALSE)</f>
        <v>Columbus Super Red Smooth 175 Ml</v>
      </c>
      <c r="K7152" s="71">
        <f>VLOOKUP(I7152,PGStock[],3,FALSE)</f>
        <v>0.17499999999999999</v>
      </c>
      <c r="L7152" s="47">
        <v>2</v>
      </c>
      <c r="M7152" s="47">
        <f>VLOOKUP(I7152,PGStock[],6,FALSE)</f>
        <v>100</v>
      </c>
      <c r="N7152" s="47">
        <f>+PGSales!$L7152*PGSales!$M7152</f>
        <v>200</v>
      </c>
    </row>
    <row r="7153" spans="1:14" hidden="1" x14ac:dyDescent="0.25">
      <c r="A7153" s="77">
        <f t="shared" si="686"/>
        <v>2025</v>
      </c>
      <c r="B7153" s="77">
        <f t="shared" si="687"/>
        <v>5</v>
      </c>
      <c r="C7153" s="73">
        <v>45803</v>
      </c>
      <c r="D7153" s="79" t="s">
        <v>56</v>
      </c>
      <c r="E7153" s="80" t="s">
        <v>246</v>
      </c>
      <c r="F7153" s="81" t="str">
        <f>VLOOKUP(E7153,Customer[],2,FALSE)</f>
        <v>Zaw Hein Kaber</v>
      </c>
      <c r="G7153" s="69" t="str">
        <f>VLOOKUP(E7153,Customer[],3,FALSE)</f>
        <v>ThanDin Zay Rd</v>
      </c>
      <c r="H7153" s="69" t="str">
        <f>VLOOKUP(E7153,Customer[],4,FALSE)</f>
        <v xml:space="preserve">Shwepyithar </v>
      </c>
      <c r="I7153" s="48" t="s">
        <v>20</v>
      </c>
      <c r="J7153" s="82" t="str">
        <f>VLOOKUP(I7153,PGStock[],2,FALSE)</f>
        <v>Formula Rum 700ml</v>
      </c>
      <c r="K7153" s="71">
        <f>VLOOKUP(I7153,PGStock[],3,FALSE)</f>
        <v>0.7</v>
      </c>
      <c r="L7153" s="47">
        <v>1</v>
      </c>
      <c r="M7153" s="47">
        <f>VLOOKUP(I7153,PGStock[],6,FALSE)</f>
        <v>200</v>
      </c>
      <c r="N7153" s="47">
        <f>+PGSales!$L7153*PGSales!$M7153</f>
        <v>200</v>
      </c>
    </row>
    <row r="7154" spans="1:14" hidden="1" x14ac:dyDescent="0.25">
      <c r="A7154" s="77">
        <f t="shared" ref="A7154:A7168" si="688">YEAR(C7154)</f>
        <v>2025</v>
      </c>
      <c r="B7154" s="77">
        <f t="shared" ref="B7154:B7168" si="689">MONTH(C7154)</f>
        <v>5</v>
      </c>
      <c r="C7154" s="73">
        <v>45803</v>
      </c>
      <c r="D7154" s="79" t="s">
        <v>56</v>
      </c>
      <c r="E7154" s="80" t="s">
        <v>246</v>
      </c>
      <c r="F7154" s="81" t="str">
        <f>VLOOKUP(E7154,Customer[],2,FALSE)</f>
        <v>Zaw Hein Kaber</v>
      </c>
      <c r="G7154" s="69" t="str">
        <f>VLOOKUP(E7154,Customer[],3,FALSE)</f>
        <v>ThanDin Zay Rd</v>
      </c>
      <c r="H7154" s="69" t="str">
        <f>VLOOKUP(E7154,Customer[],4,FALSE)</f>
        <v xml:space="preserve">Shwepyithar </v>
      </c>
      <c r="I7154" s="48" t="s">
        <v>18</v>
      </c>
      <c r="J7154" s="82" t="str">
        <f>VLOOKUP(I7154,PGStock[],2,FALSE)</f>
        <v>Formula Rum 350ml</v>
      </c>
      <c r="K7154" s="71">
        <f>VLOOKUP(I7154,PGStock[],3,FALSE)</f>
        <v>0.35</v>
      </c>
      <c r="L7154" s="47">
        <v>5</v>
      </c>
      <c r="M7154" s="47">
        <f>VLOOKUP(I7154,PGStock[],6,FALSE)</f>
        <v>150</v>
      </c>
      <c r="N7154" s="47">
        <f>+PGSales!$L7154*PGSales!$M7154</f>
        <v>750</v>
      </c>
    </row>
    <row r="7155" spans="1:14" hidden="1" x14ac:dyDescent="0.25">
      <c r="A7155" s="77">
        <f t="shared" si="688"/>
        <v>2025</v>
      </c>
      <c r="B7155" s="77">
        <f t="shared" si="689"/>
        <v>5</v>
      </c>
      <c r="C7155" s="73">
        <v>45803</v>
      </c>
      <c r="D7155" s="79" t="s">
        <v>186</v>
      </c>
      <c r="E7155" s="80" t="s">
        <v>245</v>
      </c>
      <c r="F7155" s="81" t="str">
        <f>VLOOKUP(E7155,Customer[],2,FALSE)</f>
        <v>Cheer</v>
      </c>
      <c r="G7155" s="69" t="str">
        <f>VLOOKUP(E7155,Customer[],3,FALSE)</f>
        <v>ThanDin Zay Rd</v>
      </c>
      <c r="H7155" s="69" t="str">
        <f>VLOOKUP(E7155,Customer[],4,FALSE)</f>
        <v xml:space="preserve">Shwepyithar </v>
      </c>
      <c r="I7155" s="48" t="s">
        <v>25</v>
      </c>
      <c r="J7155" s="82" t="str">
        <f>VLOOKUP(I7155,PGStock[],2,FALSE)</f>
        <v>Columbus Super Red Smooth 350 Ml</v>
      </c>
      <c r="K7155" s="71">
        <f>VLOOKUP(I7155,PGStock[],3,FALSE)</f>
        <v>0.35</v>
      </c>
      <c r="L7155" s="47">
        <v>5</v>
      </c>
      <c r="M7155" s="47">
        <f>VLOOKUP(I7155,PGStock[],6,FALSE)</f>
        <v>150</v>
      </c>
      <c r="N7155" s="47">
        <f>+PGSales!$L7155*PGSales!$M7155</f>
        <v>750</v>
      </c>
    </row>
    <row r="7156" spans="1:14" hidden="1" x14ac:dyDescent="0.25">
      <c r="A7156" s="77">
        <f t="shared" si="688"/>
        <v>2025</v>
      </c>
      <c r="B7156" s="77">
        <f t="shared" si="689"/>
        <v>5</v>
      </c>
      <c r="C7156" s="73">
        <v>45803</v>
      </c>
      <c r="D7156" s="79" t="s">
        <v>186</v>
      </c>
      <c r="E7156" s="80" t="s">
        <v>245</v>
      </c>
      <c r="F7156" s="81" t="str">
        <f>VLOOKUP(E7156,Customer[],2,FALSE)</f>
        <v>Cheer</v>
      </c>
      <c r="G7156" s="69" t="str">
        <f>VLOOKUP(E7156,Customer[],3,FALSE)</f>
        <v>ThanDin Zay Rd</v>
      </c>
      <c r="H7156" s="69" t="str">
        <f>VLOOKUP(E7156,Customer[],4,FALSE)</f>
        <v xml:space="preserve">Shwepyithar </v>
      </c>
      <c r="I7156" s="48" t="s">
        <v>18</v>
      </c>
      <c r="J7156" s="82" t="str">
        <f>VLOOKUP(I7156,PGStock[],2,FALSE)</f>
        <v>Formula Rum 350ml</v>
      </c>
      <c r="K7156" s="71">
        <f>VLOOKUP(I7156,PGStock[],3,FALSE)</f>
        <v>0.35</v>
      </c>
      <c r="L7156" s="47">
        <v>6</v>
      </c>
      <c r="M7156" s="47">
        <f>VLOOKUP(I7156,PGStock[],6,FALSE)</f>
        <v>150</v>
      </c>
      <c r="N7156" s="47">
        <f>+PGSales!$L7156*PGSales!$M7156</f>
        <v>900</v>
      </c>
    </row>
    <row r="7157" spans="1:14" hidden="1" x14ac:dyDescent="0.25">
      <c r="A7157" s="77">
        <f t="shared" si="688"/>
        <v>2025</v>
      </c>
      <c r="B7157" s="77">
        <f t="shared" si="689"/>
        <v>5</v>
      </c>
      <c r="C7157" s="73">
        <v>45804</v>
      </c>
      <c r="D7157" s="79" t="s">
        <v>131</v>
      </c>
      <c r="E7157" s="80" t="s">
        <v>120</v>
      </c>
      <c r="F7157" s="81" t="str">
        <f>VLOOKUP(E7157,Customer[],2,FALSE)</f>
        <v>Linn</v>
      </c>
      <c r="G7157" s="69" t="str">
        <f>VLOOKUP(E7157,Customer[],3,FALSE)</f>
        <v>Bo Aung Kyaw Rd</v>
      </c>
      <c r="H7157" s="69" t="str">
        <f>VLOOKUP(E7157,Customer[],4,FALSE)</f>
        <v>Hlaing Thar Yar Route (1)</v>
      </c>
      <c r="I7157" s="48" t="s">
        <v>25</v>
      </c>
      <c r="J7157" s="82" t="str">
        <f>VLOOKUP(I7157,PGStock[],2,FALSE)</f>
        <v>Columbus Super Red Smooth 350 Ml</v>
      </c>
      <c r="K7157" s="71">
        <f>VLOOKUP(I7157,PGStock[],3,FALSE)</f>
        <v>0.35</v>
      </c>
      <c r="L7157" s="47">
        <v>2</v>
      </c>
      <c r="M7157" s="47">
        <f>VLOOKUP(I7157,PGStock[],6,FALSE)</f>
        <v>150</v>
      </c>
      <c r="N7157" s="47">
        <f>+PGSales!$L7157*PGSales!$M7157</f>
        <v>300</v>
      </c>
    </row>
    <row r="7158" spans="1:14" hidden="1" x14ac:dyDescent="0.25">
      <c r="A7158" s="77">
        <f t="shared" si="688"/>
        <v>2025</v>
      </c>
      <c r="B7158" s="77">
        <f t="shared" si="689"/>
        <v>5</v>
      </c>
      <c r="C7158" s="73">
        <v>45804</v>
      </c>
      <c r="D7158" s="79" t="s">
        <v>131</v>
      </c>
      <c r="E7158" s="80" t="s">
        <v>120</v>
      </c>
      <c r="F7158" s="81" t="str">
        <f>VLOOKUP(E7158,Customer[],2,FALSE)</f>
        <v>Linn</v>
      </c>
      <c r="G7158" s="69" t="str">
        <f>VLOOKUP(E7158,Customer[],3,FALSE)</f>
        <v>Bo Aung Kyaw Rd</v>
      </c>
      <c r="H7158" s="69" t="str">
        <f>VLOOKUP(E7158,Customer[],4,FALSE)</f>
        <v>Hlaing Thar Yar Route (1)</v>
      </c>
      <c r="I7158" s="48" t="s">
        <v>18</v>
      </c>
      <c r="J7158" s="82" t="str">
        <f>VLOOKUP(I7158,PGStock[],2,FALSE)</f>
        <v>Formula Rum 350ml</v>
      </c>
      <c r="K7158" s="71">
        <f>VLOOKUP(I7158,PGStock[],3,FALSE)</f>
        <v>0.35</v>
      </c>
      <c r="L7158" s="47">
        <v>4</v>
      </c>
      <c r="M7158" s="47">
        <f>VLOOKUP(I7158,PGStock[],6,FALSE)</f>
        <v>150</v>
      </c>
      <c r="N7158" s="47">
        <f>+PGSales!$L7158*PGSales!$M7158</f>
        <v>600</v>
      </c>
    </row>
    <row r="7159" spans="1:14" hidden="1" x14ac:dyDescent="0.25">
      <c r="A7159" s="77">
        <f t="shared" si="688"/>
        <v>2025</v>
      </c>
      <c r="B7159" s="77">
        <f t="shared" si="689"/>
        <v>5</v>
      </c>
      <c r="C7159" s="73">
        <v>45804</v>
      </c>
      <c r="D7159" s="79" t="s">
        <v>74</v>
      </c>
      <c r="E7159" s="80" t="s">
        <v>236</v>
      </c>
      <c r="F7159" s="81" t="str">
        <f>VLOOKUP(E7159,Customer[],2,FALSE)</f>
        <v>pyaeSone</v>
      </c>
      <c r="G7159" s="69" t="str">
        <f>VLOOKUP(E7159,Customer[],3,FALSE)</f>
        <v>Htay Auyinn St</v>
      </c>
      <c r="H7159" s="69" t="str">
        <f>VLOOKUP(E7159,Customer[],4,FALSE)</f>
        <v>Hlaing Thar Yar</v>
      </c>
      <c r="I7159" s="48" t="s">
        <v>27</v>
      </c>
      <c r="J7159" s="82" t="str">
        <f>VLOOKUP(I7159,PGStock[],2,FALSE)</f>
        <v>Columbus Super Red Smooth 700 Ml</v>
      </c>
      <c r="K7159" s="71">
        <f>VLOOKUP(I7159,PGStock[],3,FALSE)</f>
        <v>0.7</v>
      </c>
      <c r="L7159" s="47">
        <v>1</v>
      </c>
      <c r="M7159" s="47">
        <f>VLOOKUP(I7159,PGStock[],6,FALSE)</f>
        <v>200</v>
      </c>
      <c r="N7159" s="47">
        <f>+PGSales!$L7159*PGSales!$M7159</f>
        <v>200</v>
      </c>
    </row>
    <row r="7160" spans="1:14" hidden="1" x14ac:dyDescent="0.25">
      <c r="A7160" s="77">
        <f t="shared" si="688"/>
        <v>2025</v>
      </c>
      <c r="B7160" s="77">
        <f t="shared" si="689"/>
        <v>5</v>
      </c>
      <c r="C7160" s="73">
        <v>45804</v>
      </c>
      <c r="D7160" s="79" t="s">
        <v>74</v>
      </c>
      <c r="E7160" s="80" t="s">
        <v>236</v>
      </c>
      <c r="F7160" s="81" t="str">
        <f>VLOOKUP(E7160,Customer[],2,FALSE)</f>
        <v>pyaeSone</v>
      </c>
      <c r="G7160" s="69" t="str">
        <f>VLOOKUP(E7160,Customer[],3,FALSE)</f>
        <v>Htay Auyinn St</v>
      </c>
      <c r="H7160" s="69" t="str">
        <f>VLOOKUP(E7160,Customer[],4,FALSE)</f>
        <v>Hlaing Thar Yar</v>
      </c>
      <c r="I7160" s="48" t="s">
        <v>25</v>
      </c>
      <c r="J7160" s="82" t="str">
        <f>VLOOKUP(I7160,PGStock[],2,FALSE)</f>
        <v>Columbus Super Red Smooth 350 Ml</v>
      </c>
      <c r="K7160" s="71">
        <f>VLOOKUP(I7160,PGStock[],3,FALSE)</f>
        <v>0.35</v>
      </c>
      <c r="L7160" s="47">
        <v>1</v>
      </c>
      <c r="M7160" s="47">
        <f>VLOOKUP(I7160,PGStock[],6,FALSE)</f>
        <v>150</v>
      </c>
      <c r="N7160" s="47">
        <f>+PGSales!$L7160*PGSales!$M7160</f>
        <v>150</v>
      </c>
    </row>
    <row r="7161" spans="1:14" hidden="1" x14ac:dyDescent="0.25">
      <c r="A7161" s="77">
        <f t="shared" si="688"/>
        <v>2025</v>
      </c>
      <c r="B7161" s="77">
        <f t="shared" si="689"/>
        <v>5</v>
      </c>
      <c r="C7161" s="73">
        <v>45804</v>
      </c>
      <c r="D7161" s="79" t="s">
        <v>74</v>
      </c>
      <c r="E7161" s="80" t="s">
        <v>236</v>
      </c>
      <c r="F7161" s="81" t="str">
        <f>VLOOKUP(E7161,Customer[],2,FALSE)</f>
        <v>pyaeSone</v>
      </c>
      <c r="G7161" s="69" t="str">
        <f>VLOOKUP(E7161,Customer[],3,FALSE)</f>
        <v>Htay Auyinn St</v>
      </c>
      <c r="H7161" s="69" t="str">
        <f>VLOOKUP(E7161,Customer[],4,FALSE)</f>
        <v>Hlaing Thar Yar</v>
      </c>
      <c r="I7161" s="48" t="s">
        <v>18</v>
      </c>
      <c r="J7161" s="82" t="str">
        <f>VLOOKUP(I7161,PGStock[],2,FALSE)</f>
        <v>Formula Rum 350ml</v>
      </c>
      <c r="K7161" s="71">
        <f>VLOOKUP(I7161,PGStock[],3,FALSE)</f>
        <v>0.35</v>
      </c>
      <c r="L7161" s="47">
        <v>2</v>
      </c>
      <c r="M7161" s="47">
        <f>VLOOKUP(I7161,PGStock[],6,FALSE)</f>
        <v>150</v>
      </c>
      <c r="N7161" s="47">
        <f>+PGSales!$L7161*PGSales!$M7161</f>
        <v>300</v>
      </c>
    </row>
    <row r="7162" spans="1:14" hidden="1" x14ac:dyDescent="0.25">
      <c r="A7162" s="77">
        <f t="shared" si="688"/>
        <v>2025</v>
      </c>
      <c r="B7162" s="77">
        <f t="shared" si="689"/>
        <v>5</v>
      </c>
      <c r="C7162" s="73">
        <v>45804</v>
      </c>
      <c r="D7162" s="79" t="s">
        <v>4</v>
      </c>
      <c r="E7162" s="80" t="s">
        <v>234</v>
      </c>
      <c r="F7162" s="81" t="str">
        <f>VLOOKUP(E7162,Customer[],2,FALSE)</f>
        <v>Shwe Eain Si</v>
      </c>
      <c r="G7162" s="69" t="str">
        <f>VLOOKUP(E7162,Customer[],3,FALSE)</f>
        <v>Banyar Dala Rd</v>
      </c>
      <c r="H7162" s="69" t="str">
        <f>VLOOKUP(E7162,Customer[],4,FALSE)</f>
        <v>Hlaing Thar Yar</v>
      </c>
      <c r="I7162" s="48" t="s">
        <v>18</v>
      </c>
      <c r="J7162" s="82" t="str">
        <f>VLOOKUP(I7162,PGStock[],2,FALSE)</f>
        <v>Formula Rum 350ml</v>
      </c>
      <c r="K7162" s="71">
        <f>VLOOKUP(I7162,PGStock[],3,FALSE)</f>
        <v>0.35</v>
      </c>
      <c r="L7162" s="47">
        <v>3</v>
      </c>
      <c r="M7162" s="47">
        <f>VLOOKUP(I7162,PGStock[],6,FALSE)</f>
        <v>150</v>
      </c>
      <c r="N7162" s="47">
        <f>+PGSales!$L7162*PGSales!$M7162</f>
        <v>450</v>
      </c>
    </row>
    <row r="7163" spans="1:14" hidden="1" x14ac:dyDescent="0.25">
      <c r="A7163" s="77">
        <f t="shared" si="688"/>
        <v>2025</v>
      </c>
      <c r="B7163" s="77">
        <f t="shared" si="689"/>
        <v>5</v>
      </c>
      <c r="C7163" s="73">
        <v>45804</v>
      </c>
      <c r="D7163" s="79" t="s">
        <v>70</v>
      </c>
      <c r="E7163" s="80" t="s">
        <v>232</v>
      </c>
      <c r="F7163" s="81" t="str">
        <f>VLOOKUP(E7163,Customer[],2,FALSE)</f>
        <v>Arrmann(2)</v>
      </c>
      <c r="G7163" s="69" t="str">
        <f>VLOOKUP(E7163,Customer[],3,FALSE)</f>
        <v>Banyar Dala Rd</v>
      </c>
      <c r="H7163" s="69" t="str">
        <f>VLOOKUP(E7163,Customer[],4,FALSE)</f>
        <v>Hlaing Thar Yar</v>
      </c>
      <c r="I7163" s="48" t="s">
        <v>27</v>
      </c>
      <c r="J7163" s="82" t="str">
        <f>VLOOKUP(I7163,PGStock[],2,FALSE)</f>
        <v>Columbus Super Red Smooth 700 Ml</v>
      </c>
      <c r="K7163" s="71">
        <f>VLOOKUP(I7163,PGStock[],3,FALSE)</f>
        <v>0.7</v>
      </c>
      <c r="L7163" s="47">
        <v>1</v>
      </c>
      <c r="M7163" s="47">
        <f>VLOOKUP(I7163,PGStock[],6,FALSE)</f>
        <v>200</v>
      </c>
      <c r="N7163" s="47">
        <f>+PGSales!$L7163*PGSales!$M7163</f>
        <v>200</v>
      </c>
    </row>
    <row r="7164" spans="1:14" hidden="1" x14ac:dyDescent="0.25">
      <c r="A7164" s="77">
        <f t="shared" si="688"/>
        <v>2025</v>
      </c>
      <c r="B7164" s="77">
        <f t="shared" si="689"/>
        <v>5</v>
      </c>
      <c r="C7164" s="73">
        <v>45804</v>
      </c>
      <c r="D7164" s="79" t="s">
        <v>70</v>
      </c>
      <c r="E7164" s="80" t="s">
        <v>232</v>
      </c>
      <c r="F7164" s="81" t="str">
        <f>VLOOKUP(E7164,Customer[],2,FALSE)</f>
        <v>Arrmann(2)</v>
      </c>
      <c r="G7164" s="69" t="str">
        <f>VLOOKUP(E7164,Customer[],3,FALSE)</f>
        <v>Banyar Dala Rd</v>
      </c>
      <c r="H7164" s="69" t="str">
        <f>VLOOKUP(E7164,Customer[],4,FALSE)</f>
        <v>Hlaing Thar Yar</v>
      </c>
      <c r="I7164" s="48" t="s">
        <v>25</v>
      </c>
      <c r="J7164" s="82" t="str">
        <f>VLOOKUP(I7164,PGStock[],2,FALSE)</f>
        <v>Columbus Super Red Smooth 350 Ml</v>
      </c>
      <c r="K7164" s="71">
        <f>VLOOKUP(I7164,PGStock[],3,FALSE)</f>
        <v>0.35</v>
      </c>
      <c r="L7164" s="47">
        <v>1</v>
      </c>
      <c r="M7164" s="47">
        <f>VLOOKUP(I7164,PGStock[],6,FALSE)</f>
        <v>150</v>
      </c>
      <c r="N7164" s="47">
        <f>+PGSales!$L7164*PGSales!$M7164</f>
        <v>150</v>
      </c>
    </row>
    <row r="7165" spans="1:14" hidden="1" x14ac:dyDescent="0.25">
      <c r="A7165" s="77">
        <f t="shared" si="688"/>
        <v>2025</v>
      </c>
      <c r="B7165" s="77">
        <f t="shared" si="689"/>
        <v>5</v>
      </c>
      <c r="C7165" s="73">
        <v>45804</v>
      </c>
      <c r="D7165" s="79" t="s">
        <v>70</v>
      </c>
      <c r="E7165" s="80" t="s">
        <v>232</v>
      </c>
      <c r="F7165" s="81" t="str">
        <f>VLOOKUP(E7165,Customer[],2,FALSE)</f>
        <v>Arrmann(2)</v>
      </c>
      <c r="G7165" s="69" t="str">
        <f>VLOOKUP(E7165,Customer[],3,FALSE)</f>
        <v>Banyar Dala Rd</v>
      </c>
      <c r="H7165" s="69" t="str">
        <f>VLOOKUP(E7165,Customer[],4,FALSE)</f>
        <v>Hlaing Thar Yar</v>
      </c>
      <c r="I7165" s="48" t="s">
        <v>18</v>
      </c>
      <c r="J7165" s="82" t="str">
        <f>VLOOKUP(I7165,PGStock[],2,FALSE)</f>
        <v>Formula Rum 350ml</v>
      </c>
      <c r="K7165" s="71">
        <f>VLOOKUP(I7165,PGStock[],3,FALSE)</f>
        <v>0.35</v>
      </c>
      <c r="L7165" s="47">
        <v>1</v>
      </c>
      <c r="M7165" s="47">
        <f>VLOOKUP(I7165,PGStock[],6,FALSE)</f>
        <v>150</v>
      </c>
      <c r="N7165" s="47">
        <f>+PGSales!$L7165*PGSales!$M7165</f>
        <v>150</v>
      </c>
    </row>
    <row r="7166" spans="1:14" hidden="1" x14ac:dyDescent="0.25">
      <c r="A7166" s="77">
        <f t="shared" si="688"/>
        <v>2025</v>
      </c>
      <c r="B7166" s="77">
        <f t="shared" si="689"/>
        <v>5</v>
      </c>
      <c r="C7166" s="73">
        <v>45804</v>
      </c>
      <c r="D7166" s="79" t="s">
        <v>68</v>
      </c>
      <c r="E7166" s="80" t="s">
        <v>231</v>
      </c>
      <c r="F7166" s="81" t="str">
        <f>VLOOKUP(E7166,Customer[],2,FALSE)</f>
        <v>Arrmann(1)</v>
      </c>
      <c r="G7166" s="69" t="str">
        <f>VLOOKUP(E7166,Customer[],3,FALSE)</f>
        <v>Bo Aung Kyaw Rd</v>
      </c>
      <c r="H7166" s="69" t="str">
        <f>VLOOKUP(E7166,Customer[],4,FALSE)</f>
        <v>Hlaing Thar Yar</v>
      </c>
      <c r="I7166" s="48" t="s">
        <v>25</v>
      </c>
      <c r="J7166" s="82" t="str">
        <f>VLOOKUP(I7166,PGStock[],2,FALSE)</f>
        <v>Columbus Super Red Smooth 350 Ml</v>
      </c>
      <c r="K7166" s="71">
        <f>VLOOKUP(I7166,PGStock[],3,FALSE)</f>
        <v>0.35</v>
      </c>
      <c r="L7166" s="47">
        <v>1</v>
      </c>
      <c r="M7166" s="47">
        <f>VLOOKUP(I7166,PGStock[],6,FALSE)</f>
        <v>150</v>
      </c>
      <c r="N7166" s="47">
        <f>+PGSales!$L7166*PGSales!$M7166</f>
        <v>150</v>
      </c>
    </row>
    <row r="7167" spans="1:14" hidden="1" x14ac:dyDescent="0.25">
      <c r="A7167" s="77">
        <f t="shared" si="688"/>
        <v>2025</v>
      </c>
      <c r="B7167" s="77">
        <f t="shared" si="689"/>
        <v>5</v>
      </c>
      <c r="C7167" s="73">
        <v>45804</v>
      </c>
      <c r="D7167" s="79" t="s">
        <v>68</v>
      </c>
      <c r="E7167" s="80" t="s">
        <v>231</v>
      </c>
      <c r="F7167" s="81" t="str">
        <f>VLOOKUP(E7167,Customer[],2,FALSE)</f>
        <v>Arrmann(1)</v>
      </c>
      <c r="G7167" s="69" t="str">
        <f>VLOOKUP(E7167,Customer[],3,FALSE)</f>
        <v>Bo Aung Kyaw Rd</v>
      </c>
      <c r="H7167" s="69" t="str">
        <f>VLOOKUP(E7167,Customer[],4,FALSE)</f>
        <v>Hlaing Thar Yar</v>
      </c>
      <c r="I7167" s="48" t="s">
        <v>18</v>
      </c>
      <c r="J7167" s="82" t="str">
        <f>VLOOKUP(I7167,PGStock[],2,FALSE)</f>
        <v>Formula Rum 350ml</v>
      </c>
      <c r="K7167" s="71">
        <f>VLOOKUP(I7167,PGStock[],3,FALSE)</f>
        <v>0.35</v>
      </c>
      <c r="L7167" s="47">
        <v>4</v>
      </c>
      <c r="M7167" s="47">
        <f>VLOOKUP(I7167,PGStock[],6,FALSE)</f>
        <v>150</v>
      </c>
      <c r="N7167" s="47">
        <f>+PGSales!$L7167*PGSales!$M7167</f>
        <v>600</v>
      </c>
    </row>
    <row r="7168" spans="1:14" hidden="1" x14ac:dyDescent="0.25">
      <c r="A7168" s="77">
        <f t="shared" si="688"/>
        <v>2025</v>
      </c>
      <c r="B7168" s="77">
        <f t="shared" si="689"/>
        <v>5</v>
      </c>
      <c r="C7168" s="73">
        <v>45804</v>
      </c>
      <c r="D7168" s="79" t="s">
        <v>767</v>
      </c>
      <c r="E7168" s="80" t="s">
        <v>244</v>
      </c>
      <c r="F7168" s="81" t="str">
        <f>VLOOKUP(E7168,Customer[],2,FALSE)</f>
        <v>Lucky9</v>
      </c>
      <c r="G7168" s="69" t="str">
        <f>VLOOKUP(E7168,Customer[],3,FALSE)</f>
        <v>Htay Auyinn St</v>
      </c>
      <c r="H7168" s="69" t="str">
        <f>VLOOKUP(E7168,Customer[],4,FALSE)</f>
        <v>Hlaing Thar Yar</v>
      </c>
      <c r="I7168" s="48" t="s">
        <v>18</v>
      </c>
      <c r="J7168" s="82" t="str">
        <f>VLOOKUP(I7168,PGStock[],2,FALSE)</f>
        <v>Formula Rum 350ml</v>
      </c>
      <c r="K7168" s="71">
        <f>VLOOKUP(I7168,PGStock[],3,FALSE)</f>
        <v>0.35</v>
      </c>
      <c r="L7168" s="47">
        <v>1</v>
      </c>
      <c r="M7168" s="47">
        <f>VLOOKUP(I7168,PGStock[],6,FALSE)</f>
        <v>150</v>
      </c>
      <c r="N7168" s="47">
        <f>+PGSales!$L7168*PGSales!$M7168</f>
        <v>150</v>
      </c>
    </row>
    <row r="7169" spans="1:14" hidden="1" x14ac:dyDescent="0.25">
      <c r="A7169" s="77">
        <f t="shared" ref="A7169:A7183" si="690">YEAR(C7169)</f>
        <v>2025</v>
      </c>
      <c r="B7169" s="77">
        <f t="shared" ref="B7169:B7183" si="691">MONTH(C7169)</f>
        <v>5</v>
      </c>
      <c r="C7169" s="73">
        <v>45804</v>
      </c>
      <c r="D7169" s="79" t="s">
        <v>109</v>
      </c>
      <c r="E7169" s="80" t="s">
        <v>321</v>
      </c>
      <c r="F7169" s="81" t="str">
        <f>VLOOKUP(E7169,Customer[],2,FALSE)</f>
        <v>Sein Si Tun</v>
      </c>
      <c r="G7169" s="69" t="str">
        <f>VLOOKUP(E7169,Customer[],3,FALSE)</f>
        <v>Yazar Deright Rd</v>
      </c>
      <c r="H7169" s="69" t="str">
        <f>VLOOKUP(E7169,Customer[],4,FALSE)</f>
        <v>S Paukkan N/Oakkala</v>
      </c>
      <c r="I7169" s="48" t="s">
        <v>25</v>
      </c>
      <c r="J7169" s="82" t="str">
        <f>VLOOKUP(I7169,PGStock[],2,FALSE)</f>
        <v>Columbus Super Red Smooth 350 Ml</v>
      </c>
      <c r="K7169" s="71">
        <f>VLOOKUP(I7169,PGStock[],3,FALSE)</f>
        <v>0.35</v>
      </c>
      <c r="L7169" s="47">
        <v>2</v>
      </c>
      <c r="M7169" s="47">
        <f>VLOOKUP(I7169,PGStock[],6,FALSE)</f>
        <v>150</v>
      </c>
      <c r="N7169" s="47">
        <f>+PGSales!$L7169*PGSales!$M7169</f>
        <v>300</v>
      </c>
    </row>
    <row r="7170" spans="1:14" hidden="1" x14ac:dyDescent="0.25">
      <c r="A7170" s="77">
        <f t="shared" si="690"/>
        <v>2025</v>
      </c>
      <c r="B7170" s="77">
        <f t="shared" si="691"/>
        <v>5</v>
      </c>
      <c r="C7170" s="73">
        <v>45804</v>
      </c>
      <c r="D7170" s="79" t="s">
        <v>109</v>
      </c>
      <c r="E7170" s="80" t="s">
        <v>321</v>
      </c>
      <c r="F7170" s="81" t="str">
        <f>VLOOKUP(E7170,Customer[],2,FALSE)</f>
        <v>Sein Si Tun</v>
      </c>
      <c r="G7170" s="69" t="str">
        <f>VLOOKUP(E7170,Customer[],3,FALSE)</f>
        <v>Yazar Deright Rd</v>
      </c>
      <c r="H7170" s="69" t="str">
        <f>VLOOKUP(E7170,Customer[],4,FALSE)</f>
        <v>S Paukkan N/Oakkala</v>
      </c>
      <c r="I7170" s="48" t="s">
        <v>18</v>
      </c>
      <c r="J7170" s="82" t="str">
        <f>VLOOKUP(I7170,PGStock[],2,FALSE)</f>
        <v>Formula Rum 350ml</v>
      </c>
      <c r="K7170" s="71">
        <f>VLOOKUP(I7170,PGStock[],3,FALSE)</f>
        <v>0.35</v>
      </c>
      <c r="L7170" s="47">
        <v>1</v>
      </c>
      <c r="M7170" s="47">
        <f>VLOOKUP(I7170,PGStock[],6,FALSE)</f>
        <v>150</v>
      </c>
      <c r="N7170" s="47">
        <f>+PGSales!$L7170*PGSales!$M7170</f>
        <v>150</v>
      </c>
    </row>
    <row r="7171" spans="1:14" hidden="1" x14ac:dyDescent="0.25">
      <c r="A7171" s="77">
        <f t="shared" si="690"/>
        <v>2025</v>
      </c>
      <c r="B7171" s="77">
        <f t="shared" si="691"/>
        <v>5</v>
      </c>
      <c r="C7171" s="73">
        <v>45804</v>
      </c>
      <c r="D7171" s="79" t="s">
        <v>62</v>
      </c>
      <c r="E7171" s="80" t="s">
        <v>775</v>
      </c>
      <c r="F7171" s="81" t="str">
        <f>VLOOKUP(E7171,Customer[],2,FALSE)</f>
        <v>Ma Naw Myae</v>
      </c>
      <c r="G7171" s="69" t="str">
        <f>VLOOKUP(E7171,Customer[],3,FALSE)</f>
        <v>12 Zay Rd</v>
      </c>
      <c r="H7171" s="69" t="str">
        <f>VLOOKUP(E7171,Customer[],4,FALSE)</f>
        <v>S Paukkan N/Oakkala</v>
      </c>
      <c r="I7171" s="48" t="s">
        <v>25</v>
      </c>
      <c r="J7171" s="82" t="str">
        <f>VLOOKUP(I7171,PGStock[],2,FALSE)</f>
        <v>Columbus Super Red Smooth 350 Ml</v>
      </c>
      <c r="K7171" s="71">
        <f>VLOOKUP(I7171,PGStock[],3,FALSE)</f>
        <v>0.35</v>
      </c>
      <c r="L7171" s="47">
        <v>1</v>
      </c>
      <c r="M7171" s="47">
        <f>VLOOKUP(I7171,PGStock[],6,FALSE)</f>
        <v>150</v>
      </c>
      <c r="N7171" s="47">
        <f>+PGSales!$L7171*PGSales!$M7171</f>
        <v>150</v>
      </c>
    </row>
    <row r="7172" spans="1:14" hidden="1" x14ac:dyDescent="0.25">
      <c r="A7172" s="77">
        <f t="shared" si="690"/>
        <v>2025</v>
      </c>
      <c r="B7172" s="77">
        <f t="shared" si="691"/>
        <v>5</v>
      </c>
      <c r="C7172" s="73">
        <v>45804</v>
      </c>
      <c r="D7172" s="79" t="s">
        <v>62</v>
      </c>
      <c r="E7172" s="80" t="s">
        <v>775</v>
      </c>
      <c r="F7172" s="81" t="str">
        <f>VLOOKUP(E7172,Customer[],2,FALSE)</f>
        <v>Ma Naw Myae</v>
      </c>
      <c r="G7172" s="69" t="str">
        <f>VLOOKUP(E7172,Customer[],3,FALSE)</f>
        <v>12 Zay Rd</v>
      </c>
      <c r="H7172" s="69" t="str">
        <f>VLOOKUP(E7172,Customer[],4,FALSE)</f>
        <v>S Paukkan N/Oakkala</v>
      </c>
      <c r="I7172" s="48" t="s">
        <v>18</v>
      </c>
      <c r="J7172" s="82" t="str">
        <f>VLOOKUP(I7172,PGStock[],2,FALSE)</f>
        <v>Formula Rum 350ml</v>
      </c>
      <c r="K7172" s="71">
        <f>VLOOKUP(I7172,PGStock[],3,FALSE)</f>
        <v>0.35</v>
      </c>
      <c r="L7172" s="47">
        <v>2</v>
      </c>
      <c r="M7172" s="47">
        <f>VLOOKUP(I7172,PGStock[],6,FALSE)</f>
        <v>150</v>
      </c>
      <c r="N7172" s="47">
        <f>+PGSales!$L7172*PGSales!$M7172</f>
        <v>300</v>
      </c>
    </row>
    <row r="7173" spans="1:14" hidden="1" x14ac:dyDescent="0.25">
      <c r="A7173" s="77">
        <f t="shared" si="690"/>
        <v>2025</v>
      </c>
      <c r="B7173" s="77">
        <f t="shared" si="691"/>
        <v>5</v>
      </c>
      <c r="C7173" s="73">
        <v>45804</v>
      </c>
      <c r="D7173" s="79" t="s">
        <v>66</v>
      </c>
      <c r="E7173" s="80" t="s">
        <v>766</v>
      </c>
      <c r="F7173" s="81" t="str">
        <f>VLOOKUP(E7173,Customer[],2,FALSE)</f>
        <v>Linn Young</v>
      </c>
      <c r="G7173" s="69" t="str">
        <f>VLOOKUP(E7173,Customer[],3,FALSE)</f>
        <v>12 Zay Rd</v>
      </c>
      <c r="H7173" s="69" t="str">
        <f>VLOOKUP(E7173,Customer[],4,FALSE)</f>
        <v>S Paukkan N/Oakkala</v>
      </c>
      <c r="I7173" s="48" t="s">
        <v>25</v>
      </c>
      <c r="J7173" s="82" t="str">
        <f>VLOOKUP(I7173,PGStock[],2,FALSE)</f>
        <v>Columbus Super Red Smooth 350 Ml</v>
      </c>
      <c r="K7173" s="71">
        <f>VLOOKUP(I7173,PGStock[],3,FALSE)</f>
        <v>0.35</v>
      </c>
      <c r="L7173" s="47">
        <v>8</v>
      </c>
      <c r="M7173" s="47">
        <f>VLOOKUP(I7173,PGStock[],6,FALSE)</f>
        <v>150</v>
      </c>
      <c r="N7173" s="47">
        <f>+PGSales!$L7173*PGSales!$M7173</f>
        <v>1200</v>
      </c>
    </row>
    <row r="7174" spans="1:14" hidden="1" x14ac:dyDescent="0.25">
      <c r="A7174" s="77">
        <f t="shared" si="690"/>
        <v>2025</v>
      </c>
      <c r="B7174" s="77">
        <f t="shared" si="691"/>
        <v>5</v>
      </c>
      <c r="C7174" s="73">
        <v>45804</v>
      </c>
      <c r="D7174" s="79" t="s">
        <v>66</v>
      </c>
      <c r="E7174" s="80" t="s">
        <v>766</v>
      </c>
      <c r="F7174" s="81" t="str">
        <f>VLOOKUP(E7174,Customer[],2,FALSE)</f>
        <v>Linn Young</v>
      </c>
      <c r="G7174" s="69" t="str">
        <f>VLOOKUP(E7174,Customer[],3,FALSE)</f>
        <v>12 Zay Rd</v>
      </c>
      <c r="H7174" s="69" t="str">
        <f>VLOOKUP(E7174,Customer[],4,FALSE)</f>
        <v>S Paukkan N/Oakkala</v>
      </c>
      <c r="I7174" s="48" t="s">
        <v>23</v>
      </c>
      <c r="J7174" s="82" t="str">
        <f>VLOOKUP(I7174,PGStock[],2,FALSE)</f>
        <v>Columbus Super Red Smooth 175 Ml</v>
      </c>
      <c r="K7174" s="71">
        <f>VLOOKUP(I7174,PGStock[],3,FALSE)</f>
        <v>0.17499999999999999</v>
      </c>
      <c r="L7174" s="47">
        <v>3</v>
      </c>
      <c r="M7174" s="47">
        <f>VLOOKUP(I7174,PGStock[],6,FALSE)</f>
        <v>100</v>
      </c>
      <c r="N7174" s="47">
        <f>+PGSales!$L7174*PGSales!$M7174</f>
        <v>300</v>
      </c>
    </row>
    <row r="7175" spans="1:14" hidden="1" x14ac:dyDescent="0.25">
      <c r="A7175" s="77">
        <f t="shared" si="690"/>
        <v>2025</v>
      </c>
      <c r="B7175" s="77">
        <f t="shared" si="691"/>
        <v>5</v>
      </c>
      <c r="C7175" s="73">
        <v>45804</v>
      </c>
      <c r="D7175" s="79" t="s">
        <v>58</v>
      </c>
      <c r="E7175" s="80" t="s">
        <v>322</v>
      </c>
      <c r="F7175" s="81" t="str">
        <f>VLOOKUP(E7175,Customer[],2,FALSE)</f>
        <v>Kyaw</v>
      </c>
      <c r="G7175" s="69" t="str">
        <f>VLOOKUP(E7175,Customer[],3,FALSE)</f>
        <v>Bagan Rd</v>
      </c>
      <c r="H7175" s="69" t="str">
        <f>VLOOKUP(E7175,Customer[],4,FALSE)</f>
        <v>S Paukkan N/Oakkala</v>
      </c>
      <c r="I7175" s="48" t="s">
        <v>25</v>
      </c>
      <c r="J7175" s="82" t="str">
        <f>VLOOKUP(I7175,PGStock[],2,FALSE)</f>
        <v>Columbus Super Red Smooth 350 Ml</v>
      </c>
      <c r="K7175" s="71">
        <f>VLOOKUP(I7175,PGStock[],3,FALSE)</f>
        <v>0.35</v>
      </c>
      <c r="L7175" s="47">
        <v>8</v>
      </c>
      <c r="M7175" s="47">
        <f>VLOOKUP(I7175,PGStock[],6,FALSE)</f>
        <v>150</v>
      </c>
      <c r="N7175" s="47">
        <f>+PGSales!$L7175*PGSales!$M7175</f>
        <v>1200</v>
      </c>
    </row>
    <row r="7176" spans="1:14" hidden="1" x14ac:dyDescent="0.25">
      <c r="A7176" s="77">
        <f t="shared" si="690"/>
        <v>2025</v>
      </c>
      <c r="B7176" s="77">
        <f t="shared" si="691"/>
        <v>5</v>
      </c>
      <c r="C7176" s="73">
        <v>45804</v>
      </c>
      <c r="D7176" s="79" t="s">
        <v>58</v>
      </c>
      <c r="E7176" s="80" t="s">
        <v>322</v>
      </c>
      <c r="F7176" s="81" t="str">
        <f>VLOOKUP(E7176,Customer[],2,FALSE)</f>
        <v>Kyaw</v>
      </c>
      <c r="G7176" s="69" t="str">
        <f>VLOOKUP(E7176,Customer[],3,FALSE)</f>
        <v>Bagan Rd</v>
      </c>
      <c r="H7176" s="69" t="str">
        <f>VLOOKUP(E7176,Customer[],4,FALSE)</f>
        <v>S Paukkan N/Oakkala</v>
      </c>
      <c r="I7176" s="48" t="s">
        <v>23</v>
      </c>
      <c r="J7176" s="82" t="str">
        <f>VLOOKUP(I7176,PGStock[],2,FALSE)</f>
        <v>Columbus Super Red Smooth 175 Ml</v>
      </c>
      <c r="K7176" s="71">
        <f>VLOOKUP(I7176,PGStock[],3,FALSE)</f>
        <v>0.17499999999999999</v>
      </c>
      <c r="L7176" s="47">
        <v>2</v>
      </c>
      <c r="M7176" s="47">
        <f>VLOOKUP(I7176,PGStock[],6,FALSE)</f>
        <v>100</v>
      </c>
      <c r="N7176" s="47">
        <f>+PGSales!$L7176*PGSales!$M7176</f>
        <v>200</v>
      </c>
    </row>
    <row r="7177" spans="1:14" hidden="1" x14ac:dyDescent="0.25">
      <c r="A7177" s="77">
        <f t="shared" si="690"/>
        <v>2025</v>
      </c>
      <c r="B7177" s="77">
        <f t="shared" si="691"/>
        <v>5</v>
      </c>
      <c r="C7177" s="73">
        <v>45804</v>
      </c>
      <c r="D7177" s="79" t="s">
        <v>58</v>
      </c>
      <c r="E7177" s="80" t="s">
        <v>322</v>
      </c>
      <c r="F7177" s="81" t="str">
        <f>VLOOKUP(E7177,Customer[],2,FALSE)</f>
        <v>Kyaw</v>
      </c>
      <c r="G7177" s="69" t="str">
        <f>VLOOKUP(E7177,Customer[],3,FALSE)</f>
        <v>Bagan Rd</v>
      </c>
      <c r="H7177" s="69" t="str">
        <f>VLOOKUP(E7177,Customer[],4,FALSE)</f>
        <v>S Paukkan N/Oakkala</v>
      </c>
      <c r="I7177" s="48" t="s">
        <v>20</v>
      </c>
      <c r="J7177" s="82" t="str">
        <f>VLOOKUP(I7177,PGStock[],2,FALSE)</f>
        <v>Formula Rum 700ml</v>
      </c>
      <c r="K7177" s="71">
        <f>VLOOKUP(I7177,PGStock[],3,FALSE)</f>
        <v>0.7</v>
      </c>
      <c r="L7177" s="47">
        <v>2</v>
      </c>
      <c r="M7177" s="47">
        <f>VLOOKUP(I7177,PGStock[],6,FALSE)</f>
        <v>200</v>
      </c>
      <c r="N7177" s="47">
        <f>+PGSales!$L7177*PGSales!$M7177</f>
        <v>400</v>
      </c>
    </row>
    <row r="7178" spans="1:14" hidden="1" x14ac:dyDescent="0.25">
      <c r="A7178" s="77">
        <f t="shared" si="690"/>
        <v>2025</v>
      </c>
      <c r="B7178" s="77">
        <f t="shared" si="691"/>
        <v>5</v>
      </c>
      <c r="C7178" s="73">
        <v>45804</v>
      </c>
      <c r="D7178" s="79" t="s">
        <v>58</v>
      </c>
      <c r="E7178" s="80" t="s">
        <v>322</v>
      </c>
      <c r="F7178" s="81" t="str">
        <f>VLOOKUP(E7178,Customer[],2,FALSE)</f>
        <v>Kyaw</v>
      </c>
      <c r="G7178" s="69" t="str">
        <f>VLOOKUP(E7178,Customer[],3,FALSE)</f>
        <v>Bagan Rd</v>
      </c>
      <c r="H7178" s="69" t="str">
        <f>VLOOKUP(E7178,Customer[],4,FALSE)</f>
        <v>S Paukkan N/Oakkala</v>
      </c>
      <c r="I7178" s="48" t="s">
        <v>18</v>
      </c>
      <c r="J7178" s="82" t="str">
        <f>VLOOKUP(I7178,PGStock[],2,FALSE)</f>
        <v>Formula Rum 350ml</v>
      </c>
      <c r="K7178" s="71">
        <f>VLOOKUP(I7178,PGStock[],3,FALSE)</f>
        <v>0.35</v>
      </c>
      <c r="L7178" s="47">
        <v>4</v>
      </c>
      <c r="M7178" s="47">
        <f>VLOOKUP(I7178,PGStock[],6,FALSE)</f>
        <v>150</v>
      </c>
      <c r="N7178" s="47">
        <f>+PGSales!$L7178*PGSales!$M7178</f>
        <v>600</v>
      </c>
    </row>
    <row r="7179" spans="1:14" hidden="1" x14ac:dyDescent="0.25">
      <c r="A7179" s="77">
        <f t="shared" si="690"/>
        <v>2025</v>
      </c>
      <c r="B7179" s="77">
        <f t="shared" si="691"/>
        <v>5</v>
      </c>
      <c r="C7179" s="73">
        <v>45804</v>
      </c>
      <c r="D7179" s="79" t="s">
        <v>365</v>
      </c>
      <c r="E7179" s="80" t="s">
        <v>696</v>
      </c>
      <c r="F7179" s="81" t="str">
        <f>VLOOKUP(E7179,Customer[],2,FALSE)</f>
        <v>Moe Htety</v>
      </c>
      <c r="G7179" s="69" t="str">
        <f>VLOOKUP(E7179,Customer[],3,FALSE)</f>
        <v>S Paukkan Rd</v>
      </c>
      <c r="H7179" s="69" t="str">
        <f>VLOOKUP(E7179,Customer[],4,FALSE)</f>
        <v>S Paukkan N/Oakkala</v>
      </c>
      <c r="I7179" s="48" t="s">
        <v>25</v>
      </c>
      <c r="J7179" s="82" t="str">
        <f>VLOOKUP(I7179,PGStock[],2,FALSE)</f>
        <v>Columbus Super Red Smooth 350 Ml</v>
      </c>
      <c r="K7179" s="71">
        <f>VLOOKUP(I7179,PGStock[],3,FALSE)</f>
        <v>0.35</v>
      </c>
      <c r="L7179" s="47">
        <v>6</v>
      </c>
      <c r="M7179" s="47">
        <f>VLOOKUP(I7179,PGStock[],6,FALSE)</f>
        <v>150</v>
      </c>
      <c r="N7179" s="47">
        <f>+PGSales!$L7179*PGSales!$M7179</f>
        <v>900</v>
      </c>
    </row>
    <row r="7180" spans="1:14" hidden="1" x14ac:dyDescent="0.25">
      <c r="A7180" s="77">
        <f t="shared" si="690"/>
        <v>2025</v>
      </c>
      <c r="B7180" s="77">
        <f t="shared" si="691"/>
        <v>5</v>
      </c>
      <c r="C7180" s="73">
        <v>45804</v>
      </c>
      <c r="D7180" s="79" t="s">
        <v>365</v>
      </c>
      <c r="E7180" s="80" t="s">
        <v>696</v>
      </c>
      <c r="F7180" s="81" t="str">
        <f>VLOOKUP(E7180,Customer[],2,FALSE)</f>
        <v>Moe Htety</v>
      </c>
      <c r="G7180" s="69" t="str">
        <f>VLOOKUP(E7180,Customer[],3,FALSE)</f>
        <v>S Paukkan Rd</v>
      </c>
      <c r="H7180" s="69" t="str">
        <f>VLOOKUP(E7180,Customer[],4,FALSE)</f>
        <v>S Paukkan N/Oakkala</v>
      </c>
      <c r="I7180" s="48" t="s">
        <v>23</v>
      </c>
      <c r="J7180" s="82" t="str">
        <f>VLOOKUP(I7180,PGStock[],2,FALSE)</f>
        <v>Columbus Super Red Smooth 175 Ml</v>
      </c>
      <c r="K7180" s="71">
        <f>VLOOKUP(I7180,PGStock[],3,FALSE)</f>
        <v>0.17499999999999999</v>
      </c>
      <c r="L7180" s="47">
        <v>2</v>
      </c>
      <c r="M7180" s="47">
        <f>VLOOKUP(I7180,PGStock[],6,FALSE)</f>
        <v>100</v>
      </c>
      <c r="N7180" s="47">
        <f>+PGSales!$L7180*PGSales!$M7180</f>
        <v>200</v>
      </c>
    </row>
    <row r="7181" spans="1:14" hidden="1" x14ac:dyDescent="0.25">
      <c r="A7181" s="77">
        <f t="shared" si="690"/>
        <v>2025</v>
      </c>
      <c r="B7181" s="77">
        <f t="shared" si="691"/>
        <v>5</v>
      </c>
      <c r="C7181" s="73">
        <v>45804</v>
      </c>
      <c r="D7181" s="79" t="s">
        <v>365</v>
      </c>
      <c r="E7181" s="80" t="s">
        <v>696</v>
      </c>
      <c r="F7181" s="81" t="str">
        <f>VLOOKUP(E7181,Customer[],2,FALSE)</f>
        <v>Moe Htety</v>
      </c>
      <c r="G7181" s="69" t="str">
        <f>VLOOKUP(E7181,Customer[],3,FALSE)</f>
        <v>S Paukkan Rd</v>
      </c>
      <c r="H7181" s="69" t="str">
        <f>VLOOKUP(E7181,Customer[],4,FALSE)</f>
        <v>S Paukkan N/Oakkala</v>
      </c>
      <c r="I7181" s="48" t="s">
        <v>20</v>
      </c>
      <c r="J7181" s="82" t="str">
        <f>VLOOKUP(I7181,PGStock[],2,FALSE)</f>
        <v>Formula Rum 700ml</v>
      </c>
      <c r="K7181" s="71">
        <f>VLOOKUP(I7181,PGStock[],3,FALSE)</f>
        <v>0.7</v>
      </c>
      <c r="L7181" s="47">
        <v>2</v>
      </c>
      <c r="M7181" s="47">
        <f>VLOOKUP(I7181,PGStock[],6,FALSE)</f>
        <v>200</v>
      </c>
      <c r="N7181" s="47">
        <f>+PGSales!$L7181*PGSales!$M7181</f>
        <v>400</v>
      </c>
    </row>
    <row r="7182" spans="1:14" hidden="1" x14ac:dyDescent="0.25">
      <c r="A7182" s="77">
        <f t="shared" si="690"/>
        <v>2025</v>
      </c>
      <c r="B7182" s="77">
        <f t="shared" si="691"/>
        <v>5</v>
      </c>
      <c r="C7182" s="73">
        <v>45804</v>
      </c>
      <c r="D7182" s="79" t="s">
        <v>365</v>
      </c>
      <c r="E7182" s="80" t="s">
        <v>696</v>
      </c>
      <c r="F7182" s="81" t="str">
        <f>VLOOKUP(E7182,Customer[],2,FALSE)</f>
        <v>Moe Htety</v>
      </c>
      <c r="G7182" s="69" t="str">
        <f>VLOOKUP(E7182,Customer[],3,FALSE)</f>
        <v>S Paukkan Rd</v>
      </c>
      <c r="H7182" s="69" t="str">
        <f>VLOOKUP(E7182,Customer[],4,FALSE)</f>
        <v>S Paukkan N/Oakkala</v>
      </c>
      <c r="I7182" s="48" t="s">
        <v>18</v>
      </c>
      <c r="J7182" s="82" t="str">
        <f>VLOOKUP(I7182,PGStock[],2,FALSE)</f>
        <v>Formula Rum 350ml</v>
      </c>
      <c r="K7182" s="71">
        <f>VLOOKUP(I7182,PGStock[],3,FALSE)</f>
        <v>0.35</v>
      </c>
      <c r="L7182" s="47">
        <v>8</v>
      </c>
      <c r="M7182" s="47">
        <f>VLOOKUP(I7182,PGStock[],6,FALSE)</f>
        <v>150</v>
      </c>
      <c r="N7182" s="47">
        <f>+PGSales!$L7182*PGSales!$M7182</f>
        <v>1200</v>
      </c>
    </row>
    <row r="7183" spans="1:14" hidden="1" x14ac:dyDescent="0.25">
      <c r="A7183" s="77">
        <f t="shared" si="690"/>
        <v>2025</v>
      </c>
      <c r="B7183" s="77">
        <f t="shared" si="691"/>
        <v>5</v>
      </c>
      <c r="C7183" s="73">
        <v>45804</v>
      </c>
      <c r="D7183" s="79" t="s">
        <v>187</v>
      </c>
      <c r="E7183" s="80" t="s">
        <v>319</v>
      </c>
      <c r="F7183" s="81" t="str">
        <f>VLOOKUP(E7183,Customer[],2,FALSE)</f>
        <v>Htet Lwin</v>
      </c>
      <c r="G7183" s="69" t="str">
        <f>VLOOKUP(E7183,Customer[],3,FALSE)</f>
        <v>Bagan Rd</v>
      </c>
      <c r="H7183" s="69" t="str">
        <f>VLOOKUP(E7183,Customer[],4,FALSE)</f>
        <v>S Paukkan N/Oakkala</v>
      </c>
      <c r="I7183" s="48" t="s">
        <v>25</v>
      </c>
      <c r="J7183" s="82" t="str">
        <f>VLOOKUP(I7183,PGStock[],2,FALSE)</f>
        <v>Columbus Super Red Smooth 350 Ml</v>
      </c>
      <c r="K7183" s="71">
        <f>VLOOKUP(I7183,PGStock[],3,FALSE)</f>
        <v>0.35</v>
      </c>
      <c r="L7183" s="47">
        <v>5</v>
      </c>
      <c r="M7183" s="47">
        <f>VLOOKUP(I7183,PGStock[],6,FALSE)</f>
        <v>150</v>
      </c>
      <c r="N7183" s="47">
        <f>+PGSales!$L7183*PGSales!$M7183</f>
        <v>750</v>
      </c>
    </row>
    <row r="7184" spans="1:14" hidden="1" x14ac:dyDescent="0.25">
      <c r="A7184" s="77">
        <f t="shared" ref="A7184:A7206" si="692">YEAR(C7184)</f>
        <v>2025</v>
      </c>
      <c r="B7184" s="77">
        <f t="shared" ref="B7184:B7206" si="693">MONTH(C7184)</f>
        <v>5</v>
      </c>
      <c r="C7184" s="73">
        <v>45804</v>
      </c>
      <c r="D7184" s="79" t="s">
        <v>187</v>
      </c>
      <c r="E7184" s="80" t="s">
        <v>319</v>
      </c>
      <c r="F7184" s="81" t="str">
        <f>VLOOKUP(E7184,Customer[],2,FALSE)</f>
        <v>Htet Lwin</v>
      </c>
      <c r="G7184" s="69" t="str">
        <f>VLOOKUP(E7184,Customer[],3,FALSE)</f>
        <v>Bagan Rd</v>
      </c>
      <c r="H7184" s="69" t="str">
        <f>VLOOKUP(E7184,Customer[],4,FALSE)</f>
        <v>S Paukkan N/Oakkala</v>
      </c>
      <c r="I7184" s="48" t="s">
        <v>23</v>
      </c>
      <c r="J7184" s="82" t="str">
        <f>VLOOKUP(I7184,PGStock[],2,FALSE)</f>
        <v>Columbus Super Red Smooth 175 Ml</v>
      </c>
      <c r="K7184" s="71">
        <f>VLOOKUP(I7184,PGStock[],3,FALSE)</f>
        <v>0.17499999999999999</v>
      </c>
      <c r="L7184" s="47">
        <v>4</v>
      </c>
      <c r="M7184" s="47">
        <f>VLOOKUP(I7184,PGStock[],6,FALSE)</f>
        <v>100</v>
      </c>
      <c r="N7184" s="47">
        <f>+PGSales!$L7184*PGSales!$M7184</f>
        <v>400</v>
      </c>
    </row>
    <row r="7185" spans="1:14" hidden="1" x14ac:dyDescent="0.25">
      <c r="A7185" s="77">
        <f t="shared" si="692"/>
        <v>2025</v>
      </c>
      <c r="B7185" s="77">
        <f t="shared" si="693"/>
        <v>5</v>
      </c>
      <c r="C7185" s="73">
        <v>45804</v>
      </c>
      <c r="D7185" s="79" t="s">
        <v>187</v>
      </c>
      <c r="E7185" s="80" t="s">
        <v>319</v>
      </c>
      <c r="F7185" s="81" t="str">
        <f>VLOOKUP(E7185,Customer[],2,FALSE)</f>
        <v>Htet Lwin</v>
      </c>
      <c r="G7185" s="69" t="str">
        <f>VLOOKUP(E7185,Customer[],3,FALSE)</f>
        <v>Bagan Rd</v>
      </c>
      <c r="H7185" s="69" t="str">
        <f>VLOOKUP(E7185,Customer[],4,FALSE)</f>
        <v>S Paukkan N/Oakkala</v>
      </c>
      <c r="I7185" s="48" t="s">
        <v>18</v>
      </c>
      <c r="J7185" s="82" t="str">
        <f>VLOOKUP(I7185,PGStock[],2,FALSE)</f>
        <v>Formula Rum 350ml</v>
      </c>
      <c r="K7185" s="71">
        <f>VLOOKUP(I7185,PGStock[],3,FALSE)</f>
        <v>0.35</v>
      </c>
      <c r="L7185" s="47">
        <v>4</v>
      </c>
      <c r="M7185" s="47">
        <f>VLOOKUP(I7185,PGStock[],6,FALSE)</f>
        <v>150</v>
      </c>
      <c r="N7185" s="47">
        <f>+PGSales!$L7185*PGSales!$M7185</f>
        <v>600</v>
      </c>
    </row>
    <row r="7186" spans="1:14" hidden="1" x14ac:dyDescent="0.25">
      <c r="A7186" s="77">
        <f t="shared" si="692"/>
        <v>2025</v>
      </c>
      <c r="B7186" s="77">
        <f t="shared" si="693"/>
        <v>5</v>
      </c>
      <c r="C7186" s="73">
        <v>45804</v>
      </c>
      <c r="D7186" s="79" t="s">
        <v>115</v>
      </c>
      <c r="E7186" s="80" t="s">
        <v>700</v>
      </c>
      <c r="F7186" s="81" t="str">
        <f>VLOOKUP(E7186,Customer[],2,FALSE)</f>
        <v>Myo Gyi</v>
      </c>
      <c r="G7186" s="69" t="str">
        <f>VLOOKUP(E7186,Customer[],3,FALSE)</f>
        <v>S Paukkan Rd</v>
      </c>
      <c r="H7186" s="69" t="str">
        <f>VLOOKUP(E7186,Customer[],4,FALSE)</f>
        <v>S Paukkan N/Oakkala</v>
      </c>
      <c r="I7186" s="48" t="s">
        <v>25</v>
      </c>
      <c r="J7186" s="82" t="str">
        <f>VLOOKUP(I7186,PGStock[],2,FALSE)</f>
        <v>Columbus Super Red Smooth 350 Ml</v>
      </c>
      <c r="K7186" s="71">
        <f>VLOOKUP(I7186,PGStock[],3,FALSE)</f>
        <v>0.35</v>
      </c>
      <c r="L7186" s="47">
        <v>5</v>
      </c>
      <c r="M7186" s="47">
        <f>VLOOKUP(I7186,PGStock[],6,FALSE)</f>
        <v>150</v>
      </c>
      <c r="N7186" s="47">
        <f>+PGSales!$L7186*PGSales!$M7186</f>
        <v>750</v>
      </c>
    </row>
    <row r="7187" spans="1:14" hidden="1" x14ac:dyDescent="0.25">
      <c r="A7187" s="77">
        <f t="shared" si="692"/>
        <v>2025</v>
      </c>
      <c r="B7187" s="77">
        <f t="shared" si="693"/>
        <v>5</v>
      </c>
      <c r="C7187" s="73">
        <v>45804</v>
      </c>
      <c r="D7187" s="79" t="s">
        <v>115</v>
      </c>
      <c r="E7187" s="80" t="s">
        <v>700</v>
      </c>
      <c r="F7187" s="81" t="str">
        <f>VLOOKUP(E7187,Customer[],2,FALSE)</f>
        <v>Myo Gyi</v>
      </c>
      <c r="G7187" s="69" t="str">
        <f>VLOOKUP(E7187,Customer[],3,FALSE)</f>
        <v>S Paukkan Rd</v>
      </c>
      <c r="H7187" s="69" t="str">
        <f>VLOOKUP(E7187,Customer[],4,FALSE)</f>
        <v>S Paukkan N/Oakkala</v>
      </c>
      <c r="I7187" s="48" t="s">
        <v>18</v>
      </c>
      <c r="J7187" s="82" t="str">
        <f>VLOOKUP(I7187,PGStock[],2,FALSE)</f>
        <v>Formula Rum 350ml</v>
      </c>
      <c r="K7187" s="71">
        <f>VLOOKUP(I7187,PGStock[],3,FALSE)</f>
        <v>0.35</v>
      </c>
      <c r="L7187" s="47">
        <v>1</v>
      </c>
      <c r="M7187" s="47">
        <f>VLOOKUP(I7187,PGStock[],6,FALSE)</f>
        <v>150</v>
      </c>
      <c r="N7187" s="47">
        <f>+PGSales!$L7187*PGSales!$M7187</f>
        <v>150</v>
      </c>
    </row>
    <row r="7188" spans="1:14" hidden="1" x14ac:dyDescent="0.25">
      <c r="A7188" s="77">
        <f t="shared" si="692"/>
        <v>2025</v>
      </c>
      <c r="B7188" s="77">
        <f t="shared" si="693"/>
        <v>5</v>
      </c>
      <c r="C7188" s="73">
        <v>45804</v>
      </c>
      <c r="D7188" s="79" t="s">
        <v>2</v>
      </c>
      <c r="E7188" s="80" t="s">
        <v>176</v>
      </c>
      <c r="F7188" s="81" t="str">
        <f>VLOOKUP(E7188,Customer[],2,FALSE)</f>
        <v>Lamin</v>
      </c>
      <c r="G7188" s="69" t="str">
        <f>VLOOKUP(E7188,Customer[],3,FALSE)</f>
        <v>No (4) Rd</v>
      </c>
      <c r="H7188" s="69" t="str">
        <f>VLOOKUP(E7188,Customer[],4,FALSE)</f>
        <v xml:space="preserve">Shwepyithar </v>
      </c>
      <c r="I7188" s="48" t="s">
        <v>18</v>
      </c>
      <c r="J7188" s="82" t="str">
        <f>VLOOKUP(I7188,PGStock[],2,FALSE)</f>
        <v>Formula Rum 350ml</v>
      </c>
      <c r="K7188" s="71">
        <f>VLOOKUP(I7188,PGStock[],3,FALSE)</f>
        <v>0.35</v>
      </c>
      <c r="L7188" s="47">
        <v>1</v>
      </c>
      <c r="M7188" s="47">
        <f>VLOOKUP(I7188,PGStock[],6,FALSE)</f>
        <v>150</v>
      </c>
      <c r="N7188" s="47">
        <f>+PGSales!$L7188*PGSales!$M7188</f>
        <v>150</v>
      </c>
    </row>
    <row r="7189" spans="1:14" hidden="1" x14ac:dyDescent="0.25">
      <c r="A7189" s="77">
        <f t="shared" si="692"/>
        <v>2025</v>
      </c>
      <c r="B7189" s="77">
        <f t="shared" si="693"/>
        <v>5</v>
      </c>
      <c r="C7189" s="73">
        <v>45804</v>
      </c>
      <c r="D7189" s="79" t="s">
        <v>768</v>
      </c>
      <c r="E7189" s="80" t="s">
        <v>778</v>
      </c>
      <c r="F7189" s="81" t="str">
        <f>VLOOKUP(E7189,Customer[],2,FALSE)</f>
        <v>San Thit Oo</v>
      </c>
      <c r="G7189" s="69" t="str">
        <f>VLOOKUP(E7189,Customer[],3,FALSE)</f>
        <v>YanGyi Aung Rd</v>
      </c>
      <c r="H7189" s="69" t="str">
        <f>VLOOKUP(E7189,Customer[],4,FALSE)</f>
        <v xml:space="preserve">Shwepyithar </v>
      </c>
      <c r="I7189" s="48" t="s">
        <v>25</v>
      </c>
      <c r="J7189" s="82" t="str">
        <f>VLOOKUP(I7189,PGStock[],2,FALSE)</f>
        <v>Columbus Super Red Smooth 350 Ml</v>
      </c>
      <c r="K7189" s="71">
        <f>VLOOKUP(I7189,PGStock[],3,FALSE)</f>
        <v>0.35</v>
      </c>
      <c r="L7189" s="47">
        <v>3</v>
      </c>
      <c r="M7189" s="47">
        <f>VLOOKUP(I7189,PGStock[],6,FALSE)</f>
        <v>150</v>
      </c>
      <c r="N7189" s="47">
        <f>+PGSales!$L7189*PGSales!$M7189</f>
        <v>450</v>
      </c>
    </row>
    <row r="7190" spans="1:14" hidden="1" x14ac:dyDescent="0.25">
      <c r="A7190" s="77">
        <f t="shared" si="692"/>
        <v>2025</v>
      </c>
      <c r="B7190" s="77">
        <f t="shared" si="693"/>
        <v>5</v>
      </c>
      <c r="C7190" s="73">
        <v>45804</v>
      </c>
      <c r="D7190" s="79" t="s">
        <v>768</v>
      </c>
      <c r="E7190" s="80" t="s">
        <v>778</v>
      </c>
      <c r="F7190" s="81" t="str">
        <f>VLOOKUP(E7190,Customer[],2,FALSE)</f>
        <v>San Thit Oo</v>
      </c>
      <c r="G7190" s="69" t="str">
        <f>VLOOKUP(E7190,Customer[],3,FALSE)</f>
        <v>YanGyi Aung Rd</v>
      </c>
      <c r="H7190" s="69" t="str">
        <f>VLOOKUP(E7190,Customer[],4,FALSE)</f>
        <v xml:space="preserve">Shwepyithar </v>
      </c>
      <c r="I7190" s="48" t="s">
        <v>18</v>
      </c>
      <c r="J7190" s="82" t="str">
        <f>VLOOKUP(I7190,PGStock[],2,FALSE)</f>
        <v>Formula Rum 350ml</v>
      </c>
      <c r="K7190" s="71">
        <f>VLOOKUP(I7190,PGStock[],3,FALSE)</f>
        <v>0.35</v>
      </c>
      <c r="L7190" s="47">
        <v>2</v>
      </c>
      <c r="M7190" s="47">
        <f>VLOOKUP(I7190,PGStock[],6,FALSE)</f>
        <v>150</v>
      </c>
      <c r="N7190" s="47">
        <f>+PGSales!$L7190*PGSales!$M7190</f>
        <v>300</v>
      </c>
    </row>
    <row r="7191" spans="1:14" hidden="1" x14ac:dyDescent="0.25">
      <c r="A7191" s="77">
        <f t="shared" si="692"/>
        <v>2025</v>
      </c>
      <c r="B7191" s="77">
        <f t="shared" si="693"/>
        <v>5</v>
      </c>
      <c r="C7191" s="73">
        <v>45804</v>
      </c>
      <c r="D7191" s="79" t="s">
        <v>1</v>
      </c>
      <c r="E7191" s="80" t="s">
        <v>177</v>
      </c>
      <c r="F7191" s="81" t="str">
        <f>VLOOKUP(E7191,Customer[],2,FALSE)</f>
        <v>NI Ni Poe poe</v>
      </c>
      <c r="G7191" s="69" t="str">
        <f>VLOOKUP(E7191,Customer[],3,FALSE)</f>
        <v>Ye Yanaing Rd</v>
      </c>
      <c r="H7191" s="69" t="str">
        <f>VLOOKUP(E7191,Customer[],4,FALSE)</f>
        <v xml:space="preserve">Shwepyithar </v>
      </c>
      <c r="I7191" s="48" t="s">
        <v>25</v>
      </c>
      <c r="J7191" s="82" t="str">
        <f>VLOOKUP(I7191,PGStock[],2,FALSE)</f>
        <v>Columbus Super Red Smooth 350 Ml</v>
      </c>
      <c r="K7191" s="71">
        <f>VLOOKUP(I7191,PGStock[],3,FALSE)</f>
        <v>0.35</v>
      </c>
      <c r="L7191" s="47">
        <v>3</v>
      </c>
      <c r="M7191" s="47">
        <f>VLOOKUP(I7191,PGStock[],6,FALSE)</f>
        <v>150</v>
      </c>
      <c r="N7191" s="47">
        <f>+PGSales!$L7191*PGSales!$M7191</f>
        <v>450</v>
      </c>
    </row>
    <row r="7192" spans="1:14" hidden="1" x14ac:dyDescent="0.25">
      <c r="A7192" s="77">
        <f t="shared" si="692"/>
        <v>2025</v>
      </c>
      <c r="B7192" s="77">
        <f t="shared" si="693"/>
        <v>5</v>
      </c>
      <c r="C7192" s="73">
        <v>45804</v>
      </c>
      <c r="D7192" s="79" t="s">
        <v>1</v>
      </c>
      <c r="E7192" s="80" t="s">
        <v>177</v>
      </c>
      <c r="F7192" s="81" t="str">
        <f>VLOOKUP(E7192,Customer[],2,FALSE)</f>
        <v>NI Ni Poe poe</v>
      </c>
      <c r="G7192" s="69" t="str">
        <f>VLOOKUP(E7192,Customer[],3,FALSE)</f>
        <v>Ye Yanaing Rd</v>
      </c>
      <c r="H7192" s="69" t="str">
        <f>VLOOKUP(E7192,Customer[],4,FALSE)</f>
        <v xml:space="preserve">Shwepyithar </v>
      </c>
      <c r="I7192" s="48" t="s">
        <v>23</v>
      </c>
      <c r="J7192" s="82" t="str">
        <f>VLOOKUP(I7192,PGStock[],2,FALSE)</f>
        <v>Columbus Super Red Smooth 175 Ml</v>
      </c>
      <c r="K7192" s="71">
        <f>VLOOKUP(I7192,PGStock[],3,FALSE)</f>
        <v>0.17499999999999999</v>
      </c>
      <c r="L7192" s="47">
        <v>2</v>
      </c>
      <c r="M7192" s="47">
        <f>VLOOKUP(I7192,PGStock[],6,FALSE)</f>
        <v>100</v>
      </c>
      <c r="N7192" s="47">
        <f>+PGSales!$L7192*PGSales!$M7192</f>
        <v>200</v>
      </c>
    </row>
    <row r="7193" spans="1:14" hidden="1" x14ac:dyDescent="0.25">
      <c r="A7193" s="77">
        <f t="shared" si="692"/>
        <v>2025</v>
      </c>
      <c r="B7193" s="77">
        <f t="shared" si="693"/>
        <v>5</v>
      </c>
      <c r="C7193" s="73">
        <v>45804</v>
      </c>
      <c r="D7193" s="79" t="s">
        <v>1</v>
      </c>
      <c r="E7193" s="80" t="s">
        <v>177</v>
      </c>
      <c r="F7193" s="81" t="str">
        <f>VLOOKUP(E7193,Customer[],2,FALSE)</f>
        <v>NI Ni Poe poe</v>
      </c>
      <c r="G7193" s="69" t="str">
        <f>VLOOKUP(E7193,Customer[],3,FALSE)</f>
        <v>Ye Yanaing Rd</v>
      </c>
      <c r="H7193" s="69" t="str">
        <f>VLOOKUP(E7193,Customer[],4,FALSE)</f>
        <v xml:space="preserve">Shwepyithar </v>
      </c>
      <c r="I7193" s="48" t="s">
        <v>20</v>
      </c>
      <c r="J7193" s="82" t="str">
        <f>VLOOKUP(I7193,PGStock[],2,FALSE)</f>
        <v>Formula Rum 700ml</v>
      </c>
      <c r="K7193" s="71">
        <f>VLOOKUP(I7193,PGStock[],3,FALSE)</f>
        <v>0.7</v>
      </c>
      <c r="L7193" s="47">
        <v>1</v>
      </c>
      <c r="M7193" s="47">
        <f>VLOOKUP(I7193,PGStock[],6,FALSE)</f>
        <v>200</v>
      </c>
      <c r="N7193" s="47">
        <f>+PGSales!$L7193*PGSales!$M7193</f>
        <v>200</v>
      </c>
    </row>
    <row r="7194" spans="1:14" hidden="1" x14ac:dyDescent="0.25">
      <c r="A7194" s="77">
        <f t="shared" si="692"/>
        <v>2025</v>
      </c>
      <c r="B7194" s="77">
        <f t="shared" si="693"/>
        <v>5</v>
      </c>
      <c r="C7194" s="73">
        <v>45804</v>
      </c>
      <c r="D7194" s="79" t="s">
        <v>1</v>
      </c>
      <c r="E7194" s="80" t="s">
        <v>177</v>
      </c>
      <c r="F7194" s="81" t="str">
        <f>VLOOKUP(E7194,Customer[],2,FALSE)</f>
        <v>NI Ni Poe poe</v>
      </c>
      <c r="G7194" s="69" t="str">
        <f>VLOOKUP(E7194,Customer[],3,FALSE)</f>
        <v>Ye Yanaing Rd</v>
      </c>
      <c r="H7194" s="69" t="str">
        <f>VLOOKUP(E7194,Customer[],4,FALSE)</f>
        <v xml:space="preserve">Shwepyithar </v>
      </c>
      <c r="I7194" s="48" t="s">
        <v>18</v>
      </c>
      <c r="J7194" s="82" t="str">
        <f>VLOOKUP(I7194,PGStock[],2,FALSE)</f>
        <v>Formula Rum 350ml</v>
      </c>
      <c r="K7194" s="71">
        <f>VLOOKUP(I7194,PGStock[],3,FALSE)</f>
        <v>0.35</v>
      </c>
      <c r="L7194" s="47">
        <v>5</v>
      </c>
      <c r="M7194" s="47">
        <f>VLOOKUP(I7194,PGStock[],6,FALSE)</f>
        <v>150</v>
      </c>
      <c r="N7194" s="47">
        <f>+PGSales!$L7194*PGSales!$M7194</f>
        <v>750</v>
      </c>
    </row>
    <row r="7195" spans="1:14" hidden="1" x14ac:dyDescent="0.25">
      <c r="A7195" s="77">
        <f t="shared" si="692"/>
        <v>2025</v>
      </c>
      <c r="B7195" s="77">
        <f t="shared" si="693"/>
        <v>5</v>
      </c>
      <c r="C7195" s="73">
        <v>45804</v>
      </c>
      <c r="D7195" s="79" t="s">
        <v>60</v>
      </c>
      <c r="E7195" s="80" t="s">
        <v>268</v>
      </c>
      <c r="F7195" s="81" t="str">
        <f>VLOOKUP(E7195,Customer[],2,FALSE)</f>
        <v>Kaung Thant</v>
      </c>
      <c r="G7195" s="69" t="str">
        <f>VLOOKUP(E7195,Customer[],3,FALSE)</f>
        <v>ThanDin Zay Rd</v>
      </c>
      <c r="H7195" s="69" t="str">
        <f>VLOOKUP(E7195,Customer[],4,FALSE)</f>
        <v xml:space="preserve">Shwepyithar </v>
      </c>
      <c r="I7195" s="48" t="s">
        <v>25</v>
      </c>
      <c r="J7195" s="82" t="str">
        <f>VLOOKUP(I7195,PGStock[],2,FALSE)</f>
        <v>Columbus Super Red Smooth 350 Ml</v>
      </c>
      <c r="K7195" s="71">
        <f>VLOOKUP(I7195,PGStock[],3,FALSE)</f>
        <v>0.35</v>
      </c>
      <c r="L7195" s="47">
        <v>7</v>
      </c>
      <c r="M7195" s="47">
        <f>VLOOKUP(I7195,PGStock[],6,FALSE)</f>
        <v>150</v>
      </c>
      <c r="N7195" s="47">
        <f>+PGSales!$L7195*PGSales!$M7195</f>
        <v>1050</v>
      </c>
    </row>
    <row r="7196" spans="1:14" hidden="1" x14ac:dyDescent="0.25">
      <c r="A7196" s="77">
        <f t="shared" si="692"/>
        <v>2025</v>
      </c>
      <c r="B7196" s="77">
        <f t="shared" si="693"/>
        <v>5</v>
      </c>
      <c r="C7196" s="73">
        <v>45804</v>
      </c>
      <c r="D7196" s="79" t="s">
        <v>60</v>
      </c>
      <c r="E7196" s="80" t="s">
        <v>268</v>
      </c>
      <c r="F7196" s="81" t="str">
        <f>VLOOKUP(E7196,Customer[],2,FALSE)</f>
        <v>Kaung Thant</v>
      </c>
      <c r="G7196" s="69" t="str">
        <f>VLOOKUP(E7196,Customer[],3,FALSE)</f>
        <v>ThanDin Zay Rd</v>
      </c>
      <c r="H7196" s="69" t="str">
        <f>VLOOKUP(E7196,Customer[],4,FALSE)</f>
        <v xml:space="preserve">Shwepyithar </v>
      </c>
      <c r="I7196" s="48" t="s">
        <v>23</v>
      </c>
      <c r="J7196" s="82" t="str">
        <f>VLOOKUP(I7196,PGStock[],2,FALSE)</f>
        <v>Columbus Super Red Smooth 175 Ml</v>
      </c>
      <c r="K7196" s="71">
        <f>VLOOKUP(I7196,PGStock[],3,FALSE)</f>
        <v>0.17499999999999999</v>
      </c>
      <c r="L7196" s="47">
        <v>1</v>
      </c>
      <c r="M7196" s="47">
        <f>VLOOKUP(I7196,PGStock[],6,FALSE)</f>
        <v>100</v>
      </c>
      <c r="N7196" s="47">
        <f>+PGSales!$L7196*PGSales!$M7196</f>
        <v>100</v>
      </c>
    </row>
    <row r="7197" spans="1:14" hidden="1" x14ac:dyDescent="0.25">
      <c r="A7197" s="77">
        <f t="shared" si="692"/>
        <v>2025</v>
      </c>
      <c r="B7197" s="77">
        <f t="shared" si="693"/>
        <v>5</v>
      </c>
      <c r="C7197" s="73">
        <v>45804</v>
      </c>
      <c r="D7197" s="79" t="s">
        <v>60</v>
      </c>
      <c r="E7197" s="80" t="s">
        <v>268</v>
      </c>
      <c r="F7197" s="81" t="str">
        <f>VLOOKUP(E7197,Customer[],2,FALSE)</f>
        <v>Kaung Thant</v>
      </c>
      <c r="G7197" s="69" t="str">
        <f>VLOOKUP(E7197,Customer[],3,FALSE)</f>
        <v>ThanDin Zay Rd</v>
      </c>
      <c r="H7197" s="69" t="str">
        <f>VLOOKUP(E7197,Customer[],4,FALSE)</f>
        <v xml:space="preserve">Shwepyithar </v>
      </c>
      <c r="I7197" s="48" t="s">
        <v>18</v>
      </c>
      <c r="J7197" s="82" t="str">
        <f>VLOOKUP(I7197,PGStock[],2,FALSE)</f>
        <v>Formula Rum 350ml</v>
      </c>
      <c r="K7197" s="71">
        <f>VLOOKUP(I7197,PGStock[],3,FALSE)</f>
        <v>0.35</v>
      </c>
      <c r="L7197" s="47">
        <v>5</v>
      </c>
      <c r="M7197" s="47">
        <f>VLOOKUP(I7197,PGStock[],6,FALSE)</f>
        <v>150</v>
      </c>
      <c r="N7197" s="47">
        <f>+PGSales!$L7197*PGSales!$M7197</f>
        <v>750</v>
      </c>
    </row>
    <row r="7198" spans="1:14" hidden="1" x14ac:dyDescent="0.25">
      <c r="A7198" s="77">
        <f t="shared" si="692"/>
        <v>2025</v>
      </c>
      <c r="B7198" s="77">
        <f t="shared" si="693"/>
        <v>5</v>
      </c>
      <c r="C7198" s="73">
        <v>45804</v>
      </c>
      <c r="D7198" s="79" t="s">
        <v>56</v>
      </c>
      <c r="E7198" s="80" t="s">
        <v>246</v>
      </c>
      <c r="F7198" s="81" t="str">
        <f>VLOOKUP(E7198,Customer[],2,FALSE)</f>
        <v>Zaw Hein Kaber</v>
      </c>
      <c r="G7198" s="69" t="str">
        <f>VLOOKUP(E7198,Customer[],3,FALSE)</f>
        <v>ThanDin Zay Rd</v>
      </c>
      <c r="H7198" s="69" t="str">
        <f>VLOOKUP(E7198,Customer[],4,FALSE)</f>
        <v xml:space="preserve">Shwepyithar </v>
      </c>
      <c r="I7198" s="48" t="s">
        <v>25</v>
      </c>
      <c r="J7198" s="82" t="str">
        <f>VLOOKUP(I7198,PGStock[],2,FALSE)</f>
        <v>Columbus Super Red Smooth 350 Ml</v>
      </c>
      <c r="K7198" s="71">
        <f>VLOOKUP(I7198,PGStock[],3,FALSE)</f>
        <v>0.35</v>
      </c>
      <c r="L7198" s="47">
        <v>1</v>
      </c>
      <c r="M7198" s="47">
        <f>VLOOKUP(I7198,PGStock[],6,FALSE)</f>
        <v>150</v>
      </c>
      <c r="N7198" s="47">
        <f>+PGSales!$L7198*PGSales!$M7198</f>
        <v>150</v>
      </c>
    </row>
    <row r="7199" spans="1:14" hidden="1" x14ac:dyDescent="0.25">
      <c r="A7199" s="77">
        <f t="shared" si="692"/>
        <v>2025</v>
      </c>
      <c r="B7199" s="77">
        <f t="shared" si="693"/>
        <v>5</v>
      </c>
      <c r="C7199" s="73">
        <v>45804</v>
      </c>
      <c r="D7199" s="79" t="s">
        <v>56</v>
      </c>
      <c r="E7199" s="80" t="s">
        <v>246</v>
      </c>
      <c r="F7199" s="81" t="str">
        <f>VLOOKUP(E7199,Customer[],2,FALSE)</f>
        <v>Zaw Hein Kaber</v>
      </c>
      <c r="G7199" s="69" t="str">
        <f>VLOOKUP(E7199,Customer[],3,FALSE)</f>
        <v>ThanDin Zay Rd</v>
      </c>
      <c r="H7199" s="69" t="str">
        <f>VLOOKUP(E7199,Customer[],4,FALSE)</f>
        <v xml:space="preserve">Shwepyithar </v>
      </c>
      <c r="I7199" s="48" t="s">
        <v>23</v>
      </c>
      <c r="J7199" s="82" t="str">
        <f>VLOOKUP(I7199,PGStock[],2,FALSE)</f>
        <v>Columbus Super Red Smooth 175 Ml</v>
      </c>
      <c r="K7199" s="71">
        <f>VLOOKUP(I7199,PGStock[],3,FALSE)</f>
        <v>0.17499999999999999</v>
      </c>
      <c r="L7199" s="47">
        <v>3</v>
      </c>
      <c r="M7199" s="47">
        <f>VLOOKUP(I7199,PGStock[],6,FALSE)</f>
        <v>100</v>
      </c>
      <c r="N7199" s="47">
        <f>+PGSales!$L7199*PGSales!$M7199</f>
        <v>300</v>
      </c>
    </row>
    <row r="7200" spans="1:14" hidden="1" x14ac:dyDescent="0.25">
      <c r="A7200" s="77">
        <f t="shared" si="692"/>
        <v>2025</v>
      </c>
      <c r="B7200" s="77">
        <f t="shared" si="693"/>
        <v>5</v>
      </c>
      <c r="C7200" s="73">
        <v>45804</v>
      </c>
      <c r="D7200" s="79" t="s">
        <v>56</v>
      </c>
      <c r="E7200" s="80" t="s">
        <v>246</v>
      </c>
      <c r="F7200" s="81" t="str">
        <f>VLOOKUP(E7200,Customer[],2,FALSE)</f>
        <v>Zaw Hein Kaber</v>
      </c>
      <c r="G7200" s="69" t="str">
        <f>VLOOKUP(E7200,Customer[],3,FALSE)</f>
        <v>ThanDin Zay Rd</v>
      </c>
      <c r="H7200" s="69" t="str">
        <f>VLOOKUP(E7200,Customer[],4,FALSE)</f>
        <v xml:space="preserve">Shwepyithar </v>
      </c>
      <c r="I7200" s="48" t="s">
        <v>18</v>
      </c>
      <c r="J7200" s="82" t="str">
        <f>VLOOKUP(I7200,PGStock[],2,FALSE)</f>
        <v>Formula Rum 350ml</v>
      </c>
      <c r="K7200" s="71">
        <f>VLOOKUP(I7200,PGStock[],3,FALSE)</f>
        <v>0.35</v>
      </c>
      <c r="L7200" s="47">
        <v>8</v>
      </c>
      <c r="M7200" s="47">
        <f>VLOOKUP(I7200,PGStock[],6,FALSE)</f>
        <v>150</v>
      </c>
      <c r="N7200" s="47">
        <f>+PGSales!$L7200*PGSales!$M7200</f>
        <v>1200</v>
      </c>
    </row>
    <row r="7201" spans="1:14" hidden="1" x14ac:dyDescent="0.25">
      <c r="A7201" s="77">
        <f t="shared" si="692"/>
        <v>2025</v>
      </c>
      <c r="B7201" s="77">
        <f t="shared" si="693"/>
        <v>5</v>
      </c>
      <c r="C7201" s="73">
        <v>45804</v>
      </c>
      <c r="D7201" s="79" t="s">
        <v>186</v>
      </c>
      <c r="E7201" s="80" t="s">
        <v>245</v>
      </c>
      <c r="F7201" s="81" t="str">
        <f>VLOOKUP(E7201,Customer[],2,FALSE)</f>
        <v>Cheer</v>
      </c>
      <c r="G7201" s="69" t="str">
        <f>VLOOKUP(E7201,Customer[],3,FALSE)</f>
        <v>ThanDin Zay Rd</v>
      </c>
      <c r="H7201" s="69" t="str">
        <f>VLOOKUP(E7201,Customer[],4,FALSE)</f>
        <v xml:space="preserve">Shwepyithar </v>
      </c>
      <c r="I7201" s="48" t="s">
        <v>25</v>
      </c>
      <c r="J7201" s="82" t="str">
        <f>VLOOKUP(I7201,PGStock[],2,FALSE)</f>
        <v>Columbus Super Red Smooth 350 Ml</v>
      </c>
      <c r="K7201" s="71">
        <f>VLOOKUP(I7201,PGStock[],3,FALSE)</f>
        <v>0.35</v>
      </c>
      <c r="L7201" s="47">
        <v>3</v>
      </c>
      <c r="M7201" s="47">
        <f>VLOOKUP(I7201,PGStock[],6,FALSE)</f>
        <v>150</v>
      </c>
      <c r="N7201" s="47">
        <f>+PGSales!$L7201*PGSales!$M7201</f>
        <v>450</v>
      </c>
    </row>
    <row r="7202" spans="1:14" hidden="1" x14ac:dyDescent="0.25">
      <c r="A7202" s="77">
        <f t="shared" si="692"/>
        <v>2025</v>
      </c>
      <c r="B7202" s="77">
        <f t="shared" si="693"/>
        <v>5</v>
      </c>
      <c r="C7202" s="73">
        <v>45804</v>
      </c>
      <c r="D7202" s="79" t="s">
        <v>186</v>
      </c>
      <c r="E7202" s="80" t="s">
        <v>245</v>
      </c>
      <c r="F7202" s="81" t="str">
        <f>VLOOKUP(E7202,Customer[],2,FALSE)</f>
        <v>Cheer</v>
      </c>
      <c r="G7202" s="69" t="str">
        <f>VLOOKUP(E7202,Customer[],3,FALSE)</f>
        <v>ThanDin Zay Rd</v>
      </c>
      <c r="H7202" s="69" t="str">
        <f>VLOOKUP(E7202,Customer[],4,FALSE)</f>
        <v xml:space="preserve">Shwepyithar </v>
      </c>
      <c r="I7202" s="48" t="s">
        <v>18</v>
      </c>
      <c r="J7202" s="82" t="str">
        <f>VLOOKUP(I7202,PGStock[],2,FALSE)</f>
        <v>Formula Rum 350ml</v>
      </c>
      <c r="K7202" s="71">
        <f>VLOOKUP(I7202,PGStock[],3,FALSE)</f>
        <v>0.35</v>
      </c>
      <c r="L7202" s="47">
        <v>11</v>
      </c>
      <c r="M7202" s="47">
        <f>VLOOKUP(I7202,PGStock[],6,FALSE)</f>
        <v>150</v>
      </c>
      <c r="N7202" s="47">
        <f>+PGSales!$L7202*PGSales!$M7202</f>
        <v>1650</v>
      </c>
    </row>
    <row r="7203" spans="1:14" hidden="1" x14ac:dyDescent="0.25">
      <c r="A7203" s="77">
        <f t="shared" si="692"/>
        <v>2025</v>
      </c>
      <c r="B7203" s="77">
        <f t="shared" si="693"/>
        <v>5</v>
      </c>
      <c r="C7203" s="73">
        <v>45805</v>
      </c>
      <c r="D7203" s="79" t="s">
        <v>131</v>
      </c>
      <c r="E7203" s="80" t="s">
        <v>120</v>
      </c>
      <c r="F7203" s="81" t="str">
        <f>VLOOKUP(E7203,Customer[],2,FALSE)</f>
        <v>Linn</v>
      </c>
      <c r="G7203" s="69" t="str">
        <f>VLOOKUP(E7203,Customer[],3,FALSE)</f>
        <v>Bo Aung Kyaw Rd</v>
      </c>
      <c r="H7203" s="69" t="str">
        <f>VLOOKUP(E7203,Customer[],4,FALSE)</f>
        <v>Hlaing Thar Yar Route (1)</v>
      </c>
      <c r="I7203" s="48" t="s">
        <v>25</v>
      </c>
      <c r="J7203" s="82" t="str">
        <f>VLOOKUP(I7203,PGStock[],2,FALSE)</f>
        <v>Columbus Super Red Smooth 350 Ml</v>
      </c>
      <c r="K7203" s="71">
        <f>VLOOKUP(I7203,PGStock[],3,FALSE)</f>
        <v>0.35</v>
      </c>
      <c r="L7203" s="47">
        <v>3</v>
      </c>
      <c r="M7203" s="47">
        <f>VLOOKUP(I7203,PGStock[],6,FALSE)</f>
        <v>150</v>
      </c>
      <c r="N7203" s="47">
        <f>+PGSales!$L7203*PGSales!$M7203</f>
        <v>450</v>
      </c>
    </row>
    <row r="7204" spans="1:14" hidden="1" x14ac:dyDescent="0.25">
      <c r="A7204" s="77">
        <f t="shared" si="692"/>
        <v>2025</v>
      </c>
      <c r="B7204" s="77">
        <f t="shared" si="693"/>
        <v>5</v>
      </c>
      <c r="C7204" s="73">
        <v>45805</v>
      </c>
      <c r="D7204" s="79" t="s">
        <v>131</v>
      </c>
      <c r="E7204" s="80" t="s">
        <v>120</v>
      </c>
      <c r="F7204" s="81" t="str">
        <f>VLOOKUP(E7204,Customer[],2,FALSE)</f>
        <v>Linn</v>
      </c>
      <c r="G7204" s="69" t="str">
        <f>VLOOKUP(E7204,Customer[],3,FALSE)</f>
        <v>Bo Aung Kyaw Rd</v>
      </c>
      <c r="H7204" s="69" t="str">
        <f>VLOOKUP(E7204,Customer[],4,FALSE)</f>
        <v>Hlaing Thar Yar Route (1)</v>
      </c>
      <c r="I7204" s="48" t="s">
        <v>23</v>
      </c>
      <c r="J7204" s="82" t="str">
        <f>VLOOKUP(I7204,PGStock[],2,FALSE)</f>
        <v>Columbus Super Red Smooth 175 Ml</v>
      </c>
      <c r="K7204" s="71">
        <f>VLOOKUP(I7204,PGStock[],3,FALSE)</f>
        <v>0.17499999999999999</v>
      </c>
      <c r="L7204" s="47">
        <v>2</v>
      </c>
      <c r="M7204" s="47">
        <f>VLOOKUP(I7204,PGStock[],6,FALSE)</f>
        <v>100</v>
      </c>
      <c r="N7204" s="47">
        <f>+PGSales!$L7204*PGSales!$M7204</f>
        <v>200</v>
      </c>
    </row>
    <row r="7205" spans="1:14" hidden="1" x14ac:dyDescent="0.25">
      <c r="A7205" s="77">
        <f t="shared" si="692"/>
        <v>2025</v>
      </c>
      <c r="B7205" s="77">
        <f t="shared" si="693"/>
        <v>5</v>
      </c>
      <c r="C7205" s="73">
        <v>45805</v>
      </c>
      <c r="D7205" s="79" t="s">
        <v>131</v>
      </c>
      <c r="E7205" s="80" t="s">
        <v>120</v>
      </c>
      <c r="F7205" s="81" t="str">
        <f>VLOOKUP(E7205,Customer[],2,FALSE)</f>
        <v>Linn</v>
      </c>
      <c r="G7205" s="69" t="str">
        <f>VLOOKUP(E7205,Customer[],3,FALSE)</f>
        <v>Bo Aung Kyaw Rd</v>
      </c>
      <c r="H7205" s="69" t="str">
        <f>VLOOKUP(E7205,Customer[],4,FALSE)</f>
        <v>Hlaing Thar Yar Route (1)</v>
      </c>
      <c r="I7205" s="48" t="s">
        <v>18</v>
      </c>
      <c r="J7205" s="82" t="str">
        <f>VLOOKUP(I7205,PGStock[],2,FALSE)</f>
        <v>Formula Rum 350ml</v>
      </c>
      <c r="K7205" s="71">
        <f>VLOOKUP(I7205,PGStock[],3,FALSE)</f>
        <v>0.35</v>
      </c>
      <c r="L7205" s="47">
        <v>7</v>
      </c>
      <c r="M7205" s="47">
        <f>VLOOKUP(I7205,PGStock[],6,FALSE)</f>
        <v>150</v>
      </c>
      <c r="N7205" s="47">
        <f>+PGSales!$L7205*PGSales!$M7205</f>
        <v>1050</v>
      </c>
    </row>
    <row r="7206" spans="1:14" hidden="1" x14ac:dyDescent="0.25">
      <c r="A7206" s="77">
        <f t="shared" si="692"/>
        <v>2025</v>
      </c>
      <c r="B7206" s="77">
        <f t="shared" si="693"/>
        <v>5</v>
      </c>
      <c r="C7206" s="73">
        <v>45805</v>
      </c>
      <c r="D7206" s="79" t="s">
        <v>74</v>
      </c>
      <c r="E7206" s="80" t="s">
        <v>236</v>
      </c>
      <c r="F7206" s="81" t="str">
        <f>VLOOKUP(E7206,Customer[],2,FALSE)</f>
        <v>pyaeSone</v>
      </c>
      <c r="G7206" s="69" t="str">
        <f>VLOOKUP(E7206,Customer[],3,FALSE)</f>
        <v>Htay Auyinn St</v>
      </c>
      <c r="H7206" s="69" t="str">
        <f>VLOOKUP(E7206,Customer[],4,FALSE)</f>
        <v>Hlaing Thar Yar</v>
      </c>
      <c r="I7206" s="48" t="s">
        <v>25</v>
      </c>
      <c r="J7206" s="82" t="str">
        <f>VLOOKUP(I7206,PGStock[],2,FALSE)</f>
        <v>Columbus Super Red Smooth 350 Ml</v>
      </c>
      <c r="K7206" s="71">
        <f>VLOOKUP(I7206,PGStock[],3,FALSE)</f>
        <v>0.35</v>
      </c>
      <c r="L7206" s="47">
        <v>2</v>
      </c>
      <c r="M7206" s="47">
        <f>VLOOKUP(I7206,PGStock[],6,FALSE)</f>
        <v>150</v>
      </c>
      <c r="N7206" s="47">
        <f>+PGSales!$L7206*PGSales!$M7206</f>
        <v>300</v>
      </c>
    </row>
    <row r="7207" spans="1:14" hidden="1" x14ac:dyDescent="0.25">
      <c r="A7207" s="77">
        <f t="shared" ref="A7207:A7229" si="694">YEAR(C7207)</f>
        <v>2025</v>
      </c>
      <c r="B7207" s="77">
        <f t="shared" ref="B7207:B7229" si="695">MONTH(C7207)</f>
        <v>5</v>
      </c>
      <c r="C7207" s="73">
        <v>45805</v>
      </c>
      <c r="D7207" s="79" t="s">
        <v>74</v>
      </c>
      <c r="E7207" s="80" t="s">
        <v>236</v>
      </c>
      <c r="F7207" s="81" t="str">
        <f>VLOOKUP(E7207,Customer[],2,FALSE)</f>
        <v>pyaeSone</v>
      </c>
      <c r="G7207" s="69" t="str">
        <f>VLOOKUP(E7207,Customer[],3,FALSE)</f>
        <v>Htay Auyinn St</v>
      </c>
      <c r="H7207" s="69" t="str">
        <f>VLOOKUP(E7207,Customer[],4,FALSE)</f>
        <v>Hlaing Thar Yar</v>
      </c>
      <c r="I7207" s="48" t="s">
        <v>18</v>
      </c>
      <c r="J7207" s="82" t="str">
        <f>VLOOKUP(I7207,PGStock[],2,FALSE)</f>
        <v>Formula Rum 350ml</v>
      </c>
      <c r="K7207" s="71">
        <f>VLOOKUP(I7207,PGStock[],3,FALSE)</f>
        <v>0.35</v>
      </c>
      <c r="L7207" s="47">
        <v>2</v>
      </c>
      <c r="M7207" s="47">
        <f>VLOOKUP(I7207,PGStock[],6,FALSE)</f>
        <v>150</v>
      </c>
      <c r="N7207" s="47">
        <f>+PGSales!$L7207*PGSales!$M7207</f>
        <v>300</v>
      </c>
    </row>
    <row r="7208" spans="1:14" hidden="1" x14ac:dyDescent="0.25">
      <c r="A7208" s="77">
        <f t="shared" si="694"/>
        <v>2025</v>
      </c>
      <c r="B7208" s="77">
        <f t="shared" si="695"/>
        <v>5</v>
      </c>
      <c r="C7208" s="73">
        <v>45805</v>
      </c>
      <c r="D7208" s="79" t="s">
        <v>4</v>
      </c>
      <c r="E7208" s="80" t="s">
        <v>234</v>
      </c>
      <c r="F7208" s="81" t="str">
        <f>VLOOKUP(E7208,Customer[],2,FALSE)</f>
        <v>Shwe Eain Si</v>
      </c>
      <c r="G7208" s="69" t="str">
        <f>VLOOKUP(E7208,Customer[],3,FALSE)</f>
        <v>Banyar Dala Rd</v>
      </c>
      <c r="H7208" s="69" t="str">
        <f>VLOOKUP(E7208,Customer[],4,FALSE)</f>
        <v>Hlaing Thar Yar</v>
      </c>
      <c r="I7208" s="48" t="s">
        <v>18</v>
      </c>
      <c r="J7208" s="82" t="str">
        <f>VLOOKUP(I7208,PGStock[],2,FALSE)</f>
        <v>Formula Rum 350ml</v>
      </c>
      <c r="K7208" s="71">
        <f>VLOOKUP(I7208,PGStock[],3,FALSE)</f>
        <v>0.35</v>
      </c>
      <c r="L7208" s="47">
        <v>3</v>
      </c>
      <c r="M7208" s="47">
        <f>VLOOKUP(I7208,PGStock[],6,FALSE)</f>
        <v>150</v>
      </c>
      <c r="N7208" s="47">
        <f>+PGSales!$L7208*PGSales!$M7208</f>
        <v>450</v>
      </c>
    </row>
    <row r="7209" spans="1:14" hidden="1" x14ac:dyDescent="0.25">
      <c r="A7209" s="77">
        <f t="shared" si="694"/>
        <v>2025</v>
      </c>
      <c r="B7209" s="77">
        <f t="shared" si="695"/>
        <v>5</v>
      </c>
      <c r="C7209" s="73">
        <v>45805</v>
      </c>
      <c r="D7209" s="79" t="s">
        <v>70</v>
      </c>
      <c r="E7209" s="80" t="s">
        <v>232</v>
      </c>
      <c r="F7209" s="81" t="str">
        <f>VLOOKUP(E7209,Customer[],2,FALSE)</f>
        <v>Arrmann(2)</v>
      </c>
      <c r="G7209" s="69" t="str">
        <f>VLOOKUP(E7209,Customer[],3,FALSE)</f>
        <v>Banyar Dala Rd</v>
      </c>
      <c r="H7209" s="69" t="str">
        <f>VLOOKUP(E7209,Customer[],4,FALSE)</f>
        <v>Hlaing Thar Yar</v>
      </c>
      <c r="I7209" s="48" t="s">
        <v>18</v>
      </c>
      <c r="J7209" s="82" t="str">
        <f>VLOOKUP(I7209,PGStock[],2,FALSE)</f>
        <v>Formula Rum 350ml</v>
      </c>
      <c r="K7209" s="71">
        <f>VLOOKUP(I7209,PGStock[],3,FALSE)</f>
        <v>0.35</v>
      </c>
      <c r="L7209" s="47">
        <v>1</v>
      </c>
      <c r="M7209" s="47">
        <f>VLOOKUP(I7209,PGStock[],6,FALSE)</f>
        <v>150</v>
      </c>
      <c r="N7209" s="47">
        <f>+PGSales!$L7209*PGSales!$M7209</f>
        <v>150</v>
      </c>
    </row>
    <row r="7210" spans="1:14" hidden="1" x14ac:dyDescent="0.25">
      <c r="A7210" s="77">
        <f t="shared" si="694"/>
        <v>2025</v>
      </c>
      <c r="B7210" s="77">
        <f t="shared" si="695"/>
        <v>5</v>
      </c>
      <c r="C7210" s="73">
        <v>45805</v>
      </c>
      <c r="D7210" s="79" t="s">
        <v>68</v>
      </c>
      <c r="E7210" s="80" t="s">
        <v>231</v>
      </c>
      <c r="F7210" s="81" t="str">
        <f>VLOOKUP(E7210,Customer[],2,FALSE)</f>
        <v>Arrmann(1)</v>
      </c>
      <c r="G7210" s="69" t="str">
        <f>VLOOKUP(E7210,Customer[],3,FALSE)</f>
        <v>Bo Aung Kyaw Rd</v>
      </c>
      <c r="H7210" s="69" t="str">
        <f>VLOOKUP(E7210,Customer[],4,FALSE)</f>
        <v>Hlaing Thar Yar</v>
      </c>
      <c r="I7210" s="48" t="s">
        <v>20</v>
      </c>
      <c r="J7210" s="82" t="str">
        <f>VLOOKUP(I7210,PGStock[],2,FALSE)</f>
        <v>Formula Rum 700ml</v>
      </c>
      <c r="K7210" s="71">
        <f>VLOOKUP(I7210,PGStock[],3,FALSE)</f>
        <v>0.7</v>
      </c>
      <c r="L7210" s="47">
        <v>1</v>
      </c>
      <c r="M7210" s="47">
        <f>VLOOKUP(I7210,PGStock[],6,FALSE)</f>
        <v>200</v>
      </c>
      <c r="N7210" s="47">
        <f>+PGSales!$L7210*PGSales!$M7210</f>
        <v>200</v>
      </c>
    </row>
    <row r="7211" spans="1:14" hidden="1" x14ac:dyDescent="0.25">
      <c r="A7211" s="77">
        <f t="shared" si="694"/>
        <v>2025</v>
      </c>
      <c r="B7211" s="77">
        <f t="shared" si="695"/>
        <v>5</v>
      </c>
      <c r="C7211" s="73">
        <v>45805</v>
      </c>
      <c r="D7211" s="79" t="s">
        <v>68</v>
      </c>
      <c r="E7211" s="80" t="s">
        <v>231</v>
      </c>
      <c r="F7211" s="81" t="str">
        <f>VLOOKUP(E7211,Customer[],2,FALSE)</f>
        <v>Arrmann(1)</v>
      </c>
      <c r="G7211" s="69" t="str">
        <f>VLOOKUP(E7211,Customer[],3,FALSE)</f>
        <v>Bo Aung Kyaw Rd</v>
      </c>
      <c r="H7211" s="69" t="str">
        <f>VLOOKUP(E7211,Customer[],4,FALSE)</f>
        <v>Hlaing Thar Yar</v>
      </c>
      <c r="I7211" s="48" t="s">
        <v>18</v>
      </c>
      <c r="J7211" s="82" t="str">
        <f>VLOOKUP(I7211,PGStock[],2,FALSE)</f>
        <v>Formula Rum 350ml</v>
      </c>
      <c r="K7211" s="71">
        <f>VLOOKUP(I7211,PGStock[],3,FALSE)</f>
        <v>0.35</v>
      </c>
      <c r="L7211" s="47">
        <v>3</v>
      </c>
      <c r="M7211" s="47">
        <f>VLOOKUP(I7211,PGStock[],6,FALSE)</f>
        <v>150</v>
      </c>
      <c r="N7211" s="47">
        <f>+PGSales!$L7211*PGSales!$M7211</f>
        <v>450</v>
      </c>
    </row>
    <row r="7212" spans="1:14" hidden="1" x14ac:dyDescent="0.25">
      <c r="A7212" s="77">
        <f t="shared" si="694"/>
        <v>2025</v>
      </c>
      <c r="B7212" s="77">
        <f t="shared" si="695"/>
        <v>5</v>
      </c>
      <c r="C7212" s="73">
        <v>45805</v>
      </c>
      <c r="D7212" s="79" t="s">
        <v>767</v>
      </c>
      <c r="E7212" s="80" t="s">
        <v>244</v>
      </c>
      <c r="F7212" s="81" t="str">
        <f>VLOOKUP(E7212,Customer[],2,FALSE)</f>
        <v>Lucky9</v>
      </c>
      <c r="G7212" s="69" t="str">
        <f>VLOOKUP(E7212,Customer[],3,FALSE)</f>
        <v>Htay Auyinn St</v>
      </c>
      <c r="H7212" s="69" t="str">
        <f>VLOOKUP(E7212,Customer[],4,FALSE)</f>
        <v>Hlaing Thar Yar</v>
      </c>
      <c r="I7212" s="48" t="s">
        <v>18</v>
      </c>
      <c r="J7212" s="82" t="str">
        <f>VLOOKUP(I7212,PGStock[],2,FALSE)</f>
        <v>Formula Rum 350ml</v>
      </c>
      <c r="K7212" s="71">
        <f>VLOOKUP(I7212,PGStock[],3,FALSE)</f>
        <v>0.35</v>
      </c>
      <c r="L7212" s="47">
        <v>1</v>
      </c>
      <c r="M7212" s="47">
        <f>VLOOKUP(I7212,PGStock[],6,FALSE)</f>
        <v>150</v>
      </c>
      <c r="N7212" s="47">
        <f>+PGSales!$L7212*PGSales!$M7212</f>
        <v>150</v>
      </c>
    </row>
    <row r="7213" spans="1:14" hidden="1" x14ac:dyDescent="0.25">
      <c r="A7213" s="77">
        <f t="shared" si="694"/>
        <v>2025</v>
      </c>
      <c r="B7213" s="77">
        <f t="shared" si="695"/>
        <v>5</v>
      </c>
      <c r="C7213" s="73">
        <v>45805</v>
      </c>
      <c r="D7213" s="79" t="s">
        <v>109</v>
      </c>
      <c r="E7213" s="80" t="s">
        <v>321</v>
      </c>
      <c r="F7213" s="81" t="str">
        <f>VLOOKUP(E7213,Customer[],2,FALSE)</f>
        <v>Sein Si Tun</v>
      </c>
      <c r="G7213" s="69" t="str">
        <f>VLOOKUP(E7213,Customer[],3,FALSE)</f>
        <v>Yazar Deright Rd</v>
      </c>
      <c r="H7213" s="69" t="str">
        <f>VLOOKUP(E7213,Customer[],4,FALSE)</f>
        <v>S Paukkan N/Oakkala</v>
      </c>
      <c r="I7213" s="48" t="s">
        <v>18</v>
      </c>
      <c r="J7213" s="82" t="str">
        <f>VLOOKUP(I7213,PGStock[],2,FALSE)</f>
        <v>Formula Rum 350ml</v>
      </c>
      <c r="K7213" s="71">
        <f>VLOOKUP(I7213,PGStock[],3,FALSE)</f>
        <v>0.35</v>
      </c>
      <c r="L7213" s="47">
        <v>3</v>
      </c>
      <c r="M7213" s="47">
        <f>VLOOKUP(I7213,PGStock[],6,FALSE)</f>
        <v>150</v>
      </c>
      <c r="N7213" s="47">
        <f>+PGSales!$L7213*PGSales!$M7213</f>
        <v>450</v>
      </c>
    </row>
    <row r="7214" spans="1:14" hidden="1" x14ac:dyDescent="0.25">
      <c r="A7214" s="77">
        <f t="shared" si="694"/>
        <v>2025</v>
      </c>
      <c r="B7214" s="77">
        <f t="shared" si="695"/>
        <v>5</v>
      </c>
      <c r="C7214" s="73">
        <v>45805</v>
      </c>
      <c r="D7214" s="79" t="s">
        <v>62</v>
      </c>
      <c r="E7214" s="80" t="s">
        <v>775</v>
      </c>
      <c r="F7214" s="81" t="str">
        <f>VLOOKUP(E7214,Customer[],2,FALSE)</f>
        <v>Ma Naw Myae</v>
      </c>
      <c r="G7214" s="69" t="str">
        <f>VLOOKUP(E7214,Customer[],3,FALSE)</f>
        <v>12 Zay Rd</v>
      </c>
      <c r="H7214" s="69" t="str">
        <f>VLOOKUP(E7214,Customer[],4,FALSE)</f>
        <v>S Paukkan N/Oakkala</v>
      </c>
      <c r="I7214" s="48" t="s">
        <v>27</v>
      </c>
      <c r="J7214" s="82" t="str">
        <f>VLOOKUP(I7214,PGStock[],2,FALSE)</f>
        <v>Columbus Super Red Smooth 700 Ml</v>
      </c>
      <c r="K7214" s="71">
        <f>VLOOKUP(I7214,PGStock[],3,FALSE)</f>
        <v>0.7</v>
      </c>
      <c r="L7214" s="47">
        <v>1</v>
      </c>
      <c r="M7214" s="47">
        <f>VLOOKUP(I7214,PGStock[],6,FALSE)</f>
        <v>200</v>
      </c>
      <c r="N7214" s="47">
        <f>+PGSales!$L7214*PGSales!$M7214</f>
        <v>200</v>
      </c>
    </row>
    <row r="7215" spans="1:14" hidden="1" x14ac:dyDescent="0.25">
      <c r="A7215" s="77">
        <f t="shared" si="694"/>
        <v>2025</v>
      </c>
      <c r="B7215" s="77">
        <f t="shared" si="695"/>
        <v>5</v>
      </c>
      <c r="C7215" s="73">
        <v>45805</v>
      </c>
      <c r="D7215" s="79" t="s">
        <v>62</v>
      </c>
      <c r="E7215" s="80" t="s">
        <v>775</v>
      </c>
      <c r="F7215" s="81" t="str">
        <f>VLOOKUP(E7215,Customer[],2,FALSE)</f>
        <v>Ma Naw Myae</v>
      </c>
      <c r="G7215" s="69" t="str">
        <f>VLOOKUP(E7215,Customer[],3,FALSE)</f>
        <v>12 Zay Rd</v>
      </c>
      <c r="H7215" s="69" t="str">
        <f>VLOOKUP(E7215,Customer[],4,FALSE)</f>
        <v>S Paukkan N/Oakkala</v>
      </c>
      <c r="I7215" s="48" t="s">
        <v>25</v>
      </c>
      <c r="J7215" s="82" t="str">
        <f>VLOOKUP(I7215,PGStock[],2,FALSE)</f>
        <v>Columbus Super Red Smooth 350 Ml</v>
      </c>
      <c r="K7215" s="71">
        <f>VLOOKUP(I7215,PGStock[],3,FALSE)</f>
        <v>0.35</v>
      </c>
      <c r="L7215" s="47">
        <v>3</v>
      </c>
      <c r="M7215" s="47">
        <f>VLOOKUP(I7215,PGStock[],6,FALSE)</f>
        <v>150</v>
      </c>
      <c r="N7215" s="47">
        <f>+PGSales!$L7215*PGSales!$M7215</f>
        <v>450</v>
      </c>
    </row>
    <row r="7216" spans="1:14" hidden="1" x14ac:dyDescent="0.25">
      <c r="A7216" s="77">
        <f t="shared" si="694"/>
        <v>2025</v>
      </c>
      <c r="B7216" s="77">
        <f t="shared" si="695"/>
        <v>5</v>
      </c>
      <c r="C7216" s="73">
        <v>45805</v>
      </c>
      <c r="D7216" s="79" t="s">
        <v>62</v>
      </c>
      <c r="E7216" s="80" t="s">
        <v>775</v>
      </c>
      <c r="F7216" s="81" t="str">
        <f>VLOOKUP(E7216,Customer[],2,FALSE)</f>
        <v>Ma Naw Myae</v>
      </c>
      <c r="G7216" s="69" t="str">
        <f>VLOOKUP(E7216,Customer[],3,FALSE)</f>
        <v>12 Zay Rd</v>
      </c>
      <c r="H7216" s="69" t="str">
        <f>VLOOKUP(E7216,Customer[],4,FALSE)</f>
        <v>S Paukkan N/Oakkala</v>
      </c>
      <c r="I7216" s="48" t="s">
        <v>18</v>
      </c>
      <c r="J7216" s="82" t="str">
        <f>VLOOKUP(I7216,PGStock[],2,FALSE)</f>
        <v>Formula Rum 350ml</v>
      </c>
      <c r="K7216" s="71">
        <f>VLOOKUP(I7216,PGStock[],3,FALSE)</f>
        <v>0.35</v>
      </c>
      <c r="L7216" s="47">
        <v>2</v>
      </c>
      <c r="M7216" s="47">
        <f>VLOOKUP(I7216,PGStock[],6,FALSE)</f>
        <v>150</v>
      </c>
      <c r="N7216" s="47">
        <f>+PGSales!$L7216*PGSales!$M7216</f>
        <v>300</v>
      </c>
    </row>
    <row r="7217" spans="1:14" hidden="1" x14ac:dyDescent="0.25">
      <c r="A7217" s="77">
        <f t="shared" si="694"/>
        <v>2025</v>
      </c>
      <c r="B7217" s="77">
        <f t="shared" si="695"/>
        <v>5</v>
      </c>
      <c r="C7217" s="73">
        <v>45805</v>
      </c>
      <c r="D7217" s="79" t="s">
        <v>66</v>
      </c>
      <c r="E7217" s="80" t="s">
        <v>766</v>
      </c>
      <c r="F7217" s="81" t="str">
        <f>VLOOKUP(E7217,Customer[],2,FALSE)</f>
        <v>Linn Young</v>
      </c>
      <c r="G7217" s="69" t="str">
        <f>VLOOKUP(E7217,Customer[],3,FALSE)</f>
        <v>12 Zay Rd</v>
      </c>
      <c r="H7217" s="69" t="str">
        <f>VLOOKUP(E7217,Customer[],4,FALSE)</f>
        <v>S Paukkan N/Oakkala</v>
      </c>
      <c r="I7217" s="48" t="s">
        <v>25</v>
      </c>
      <c r="J7217" s="82" t="str">
        <f>VLOOKUP(I7217,PGStock[],2,FALSE)</f>
        <v>Columbus Super Red Smooth 350 Ml</v>
      </c>
      <c r="K7217" s="71">
        <f>VLOOKUP(I7217,PGStock[],3,FALSE)</f>
        <v>0.35</v>
      </c>
      <c r="L7217" s="47">
        <v>4</v>
      </c>
      <c r="M7217" s="47">
        <f>VLOOKUP(I7217,PGStock[],6,FALSE)</f>
        <v>150</v>
      </c>
      <c r="N7217" s="47">
        <f>+PGSales!$L7217*PGSales!$M7217</f>
        <v>600</v>
      </c>
    </row>
    <row r="7218" spans="1:14" hidden="1" x14ac:dyDescent="0.25">
      <c r="A7218" s="77">
        <f t="shared" si="694"/>
        <v>2025</v>
      </c>
      <c r="B7218" s="77">
        <f t="shared" si="695"/>
        <v>5</v>
      </c>
      <c r="C7218" s="73">
        <v>45805</v>
      </c>
      <c r="D7218" s="79" t="s">
        <v>58</v>
      </c>
      <c r="E7218" s="80" t="s">
        <v>322</v>
      </c>
      <c r="F7218" s="81" t="str">
        <f>VLOOKUP(E7218,Customer[],2,FALSE)</f>
        <v>Kyaw</v>
      </c>
      <c r="G7218" s="69" t="str">
        <f>VLOOKUP(E7218,Customer[],3,FALSE)</f>
        <v>Bagan Rd</v>
      </c>
      <c r="H7218" s="69" t="str">
        <f>VLOOKUP(E7218,Customer[],4,FALSE)</f>
        <v>S Paukkan N/Oakkala</v>
      </c>
      <c r="I7218" s="48" t="s">
        <v>25</v>
      </c>
      <c r="J7218" s="82" t="str">
        <f>VLOOKUP(I7218,PGStock[],2,FALSE)</f>
        <v>Columbus Super Red Smooth 350 Ml</v>
      </c>
      <c r="K7218" s="71">
        <f>VLOOKUP(I7218,PGStock[],3,FALSE)</f>
        <v>0.35</v>
      </c>
      <c r="L7218" s="47">
        <v>10</v>
      </c>
      <c r="M7218" s="47">
        <f>VLOOKUP(I7218,PGStock[],6,FALSE)</f>
        <v>150</v>
      </c>
      <c r="N7218" s="47">
        <f>+PGSales!$L7218*PGSales!$M7218</f>
        <v>1500</v>
      </c>
    </row>
    <row r="7219" spans="1:14" hidden="1" x14ac:dyDescent="0.25">
      <c r="A7219" s="77">
        <f t="shared" si="694"/>
        <v>2025</v>
      </c>
      <c r="B7219" s="77">
        <f t="shared" si="695"/>
        <v>5</v>
      </c>
      <c r="C7219" s="73">
        <v>45805</v>
      </c>
      <c r="D7219" s="79" t="s">
        <v>58</v>
      </c>
      <c r="E7219" s="80" t="s">
        <v>322</v>
      </c>
      <c r="F7219" s="81" t="str">
        <f>VLOOKUP(E7219,Customer[],2,FALSE)</f>
        <v>Kyaw</v>
      </c>
      <c r="G7219" s="69" t="str">
        <f>VLOOKUP(E7219,Customer[],3,FALSE)</f>
        <v>Bagan Rd</v>
      </c>
      <c r="H7219" s="69" t="str">
        <f>VLOOKUP(E7219,Customer[],4,FALSE)</f>
        <v>S Paukkan N/Oakkala</v>
      </c>
      <c r="I7219" s="48" t="s">
        <v>20</v>
      </c>
      <c r="J7219" s="82" t="str">
        <f>VLOOKUP(I7219,PGStock[],2,FALSE)</f>
        <v>Formula Rum 700ml</v>
      </c>
      <c r="K7219" s="71">
        <f>VLOOKUP(I7219,PGStock[],3,FALSE)</f>
        <v>0.7</v>
      </c>
      <c r="L7219" s="47">
        <v>3</v>
      </c>
      <c r="M7219" s="47">
        <f>VLOOKUP(I7219,PGStock[],6,FALSE)</f>
        <v>200</v>
      </c>
      <c r="N7219" s="47">
        <f>+PGSales!$L7219*PGSales!$M7219</f>
        <v>600</v>
      </c>
    </row>
    <row r="7220" spans="1:14" hidden="1" x14ac:dyDescent="0.25">
      <c r="A7220" s="77">
        <f t="shared" si="694"/>
        <v>2025</v>
      </c>
      <c r="B7220" s="77">
        <f t="shared" si="695"/>
        <v>5</v>
      </c>
      <c r="C7220" s="73">
        <v>45805</v>
      </c>
      <c r="D7220" s="79" t="s">
        <v>58</v>
      </c>
      <c r="E7220" s="80" t="s">
        <v>322</v>
      </c>
      <c r="F7220" s="81" t="str">
        <f>VLOOKUP(E7220,Customer[],2,FALSE)</f>
        <v>Kyaw</v>
      </c>
      <c r="G7220" s="69" t="str">
        <f>VLOOKUP(E7220,Customer[],3,FALSE)</f>
        <v>Bagan Rd</v>
      </c>
      <c r="H7220" s="69" t="str">
        <f>VLOOKUP(E7220,Customer[],4,FALSE)</f>
        <v>S Paukkan N/Oakkala</v>
      </c>
      <c r="I7220" s="48" t="s">
        <v>18</v>
      </c>
      <c r="J7220" s="82" t="str">
        <f>VLOOKUP(I7220,PGStock[],2,FALSE)</f>
        <v>Formula Rum 350ml</v>
      </c>
      <c r="K7220" s="71">
        <f>VLOOKUP(I7220,PGStock[],3,FALSE)</f>
        <v>0.35</v>
      </c>
      <c r="L7220" s="47">
        <v>7</v>
      </c>
      <c r="M7220" s="47">
        <f>VLOOKUP(I7220,PGStock[],6,FALSE)</f>
        <v>150</v>
      </c>
      <c r="N7220" s="47">
        <f>+PGSales!$L7220*PGSales!$M7220</f>
        <v>1050</v>
      </c>
    </row>
    <row r="7221" spans="1:14" hidden="1" x14ac:dyDescent="0.25">
      <c r="A7221" s="77">
        <f t="shared" si="694"/>
        <v>2025</v>
      </c>
      <c r="B7221" s="77">
        <f t="shared" si="695"/>
        <v>5</v>
      </c>
      <c r="C7221" s="73">
        <v>45805</v>
      </c>
      <c r="D7221" s="79" t="s">
        <v>365</v>
      </c>
      <c r="E7221" s="80" t="s">
        <v>696</v>
      </c>
      <c r="F7221" s="81" t="str">
        <f>VLOOKUP(E7221,Customer[],2,FALSE)</f>
        <v>Moe Htety</v>
      </c>
      <c r="G7221" s="69" t="str">
        <f>VLOOKUP(E7221,Customer[],3,FALSE)</f>
        <v>S Paukkan Rd</v>
      </c>
      <c r="H7221" s="69" t="str">
        <f>VLOOKUP(E7221,Customer[],4,FALSE)</f>
        <v>S Paukkan N/Oakkala</v>
      </c>
      <c r="I7221" s="48" t="s">
        <v>25</v>
      </c>
      <c r="J7221" s="82" t="str">
        <f>VLOOKUP(I7221,PGStock[],2,FALSE)</f>
        <v>Columbus Super Red Smooth 350 Ml</v>
      </c>
      <c r="K7221" s="71">
        <f>VLOOKUP(I7221,PGStock[],3,FALSE)</f>
        <v>0.35</v>
      </c>
      <c r="L7221" s="47">
        <v>4</v>
      </c>
      <c r="M7221" s="47">
        <f>VLOOKUP(I7221,PGStock[],6,FALSE)</f>
        <v>150</v>
      </c>
      <c r="N7221" s="47">
        <f>+PGSales!$L7221*PGSales!$M7221</f>
        <v>600</v>
      </c>
    </row>
    <row r="7222" spans="1:14" hidden="1" x14ac:dyDescent="0.25">
      <c r="A7222" s="77">
        <f t="shared" si="694"/>
        <v>2025</v>
      </c>
      <c r="B7222" s="77">
        <f t="shared" si="695"/>
        <v>5</v>
      </c>
      <c r="C7222" s="73">
        <v>45805</v>
      </c>
      <c r="D7222" s="79" t="s">
        <v>365</v>
      </c>
      <c r="E7222" s="80" t="s">
        <v>696</v>
      </c>
      <c r="F7222" s="81" t="str">
        <f>VLOOKUP(E7222,Customer[],2,FALSE)</f>
        <v>Moe Htety</v>
      </c>
      <c r="G7222" s="69" t="str">
        <f>VLOOKUP(E7222,Customer[],3,FALSE)</f>
        <v>S Paukkan Rd</v>
      </c>
      <c r="H7222" s="69" t="str">
        <f>VLOOKUP(E7222,Customer[],4,FALSE)</f>
        <v>S Paukkan N/Oakkala</v>
      </c>
      <c r="I7222" s="48" t="s">
        <v>23</v>
      </c>
      <c r="J7222" s="82" t="str">
        <f>VLOOKUP(I7222,PGStock[],2,FALSE)</f>
        <v>Columbus Super Red Smooth 175 Ml</v>
      </c>
      <c r="K7222" s="71">
        <f>VLOOKUP(I7222,PGStock[],3,FALSE)</f>
        <v>0.17499999999999999</v>
      </c>
      <c r="L7222" s="47">
        <v>6</v>
      </c>
      <c r="M7222" s="47">
        <f>VLOOKUP(I7222,PGStock[],6,FALSE)</f>
        <v>100</v>
      </c>
      <c r="N7222" s="47">
        <f>+PGSales!$L7222*PGSales!$M7222</f>
        <v>600</v>
      </c>
    </row>
    <row r="7223" spans="1:14" hidden="1" x14ac:dyDescent="0.25">
      <c r="A7223" s="77">
        <f t="shared" si="694"/>
        <v>2025</v>
      </c>
      <c r="B7223" s="77">
        <f t="shared" si="695"/>
        <v>5</v>
      </c>
      <c r="C7223" s="73">
        <v>45805</v>
      </c>
      <c r="D7223" s="79" t="s">
        <v>365</v>
      </c>
      <c r="E7223" s="80" t="s">
        <v>696</v>
      </c>
      <c r="F7223" s="81" t="str">
        <f>VLOOKUP(E7223,Customer[],2,FALSE)</f>
        <v>Moe Htety</v>
      </c>
      <c r="G7223" s="69" t="str">
        <f>VLOOKUP(E7223,Customer[],3,FALSE)</f>
        <v>S Paukkan Rd</v>
      </c>
      <c r="H7223" s="69" t="str">
        <f>VLOOKUP(E7223,Customer[],4,FALSE)</f>
        <v>S Paukkan N/Oakkala</v>
      </c>
      <c r="I7223" s="48" t="s">
        <v>18</v>
      </c>
      <c r="J7223" s="82" t="str">
        <f>VLOOKUP(I7223,PGStock[],2,FALSE)</f>
        <v>Formula Rum 350ml</v>
      </c>
      <c r="K7223" s="71">
        <f>VLOOKUP(I7223,PGStock[],3,FALSE)</f>
        <v>0.35</v>
      </c>
      <c r="L7223" s="47">
        <v>5</v>
      </c>
      <c r="M7223" s="47">
        <f>VLOOKUP(I7223,PGStock[],6,FALSE)</f>
        <v>150</v>
      </c>
      <c r="N7223" s="47">
        <f>+PGSales!$L7223*PGSales!$M7223</f>
        <v>750</v>
      </c>
    </row>
    <row r="7224" spans="1:14" hidden="1" x14ac:dyDescent="0.25">
      <c r="A7224" s="77">
        <f t="shared" si="694"/>
        <v>2025</v>
      </c>
      <c r="B7224" s="77">
        <f t="shared" si="695"/>
        <v>5</v>
      </c>
      <c r="C7224" s="73">
        <v>45805</v>
      </c>
      <c r="D7224" s="79" t="s">
        <v>187</v>
      </c>
      <c r="E7224" s="80" t="s">
        <v>319</v>
      </c>
      <c r="F7224" s="81" t="str">
        <f>VLOOKUP(E7224,Customer[],2,FALSE)</f>
        <v>Htet Lwin</v>
      </c>
      <c r="G7224" s="69" t="str">
        <f>VLOOKUP(E7224,Customer[],3,FALSE)</f>
        <v>Bagan Rd</v>
      </c>
      <c r="H7224" s="69" t="str">
        <f>VLOOKUP(E7224,Customer[],4,FALSE)</f>
        <v>S Paukkan N/Oakkala</v>
      </c>
      <c r="I7224" s="48" t="s">
        <v>25</v>
      </c>
      <c r="J7224" s="82" t="str">
        <f>VLOOKUP(I7224,PGStock[],2,FALSE)</f>
        <v>Columbus Super Red Smooth 350 Ml</v>
      </c>
      <c r="K7224" s="71">
        <f>VLOOKUP(I7224,PGStock[],3,FALSE)</f>
        <v>0.35</v>
      </c>
      <c r="L7224" s="47">
        <v>6</v>
      </c>
      <c r="M7224" s="47">
        <f>VLOOKUP(I7224,PGStock[],6,FALSE)</f>
        <v>150</v>
      </c>
      <c r="N7224" s="47">
        <f>+PGSales!$L7224*PGSales!$M7224</f>
        <v>900</v>
      </c>
    </row>
    <row r="7225" spans="1:14" hidden="1" x14ac:dyDescent="0.25">
      <c r="A7225" s="77">
        <f t="shared" si="694"/>
        <v>2025</v>
      </c>
      <c r="B7225" s="77">
        <f t="shared" si="695"/>
        <v>5</v>
      </c>
      <c r="C7225" s="73">
        <v>45805</v>
      </c>
      <c r="D7225" s="79" t="s">
        <v>187</v>
      </c>
      <c r="E7225" s="80" t="s">
        <v>319</v>
      </c>
      <c r="F7225" s="81" t="str">
        <f>VLOOKUP(E7225,Customer[],2,FALSE)</f>
        <v>Htet Lwin</v>
      </c>
      <c r="G7225" s="69" t="str">
        <f>VLOOKUP(E7225,Customer[],3,FALSE)</f>
        <v>Bagan Rd</v>
      </c>
      <c r="H7225" s="69" t="str">
        <f>VLOOKUP(E7225,Customer[],4,FALSE)</f>
        <v>S Paukkan N/Oakkala</v>
      </c>
      <c r="I7225" s="48" t="s">
        <v>23</v>
      </c>
      <c r="J7225" s="82" t="str">
        <f>VLOOKUP(I7225,PGStock[],2,FALSE)</f>
        <v>Columbus Super Red Smooth 175 Ml</v>
      </c>
      <c r="K7225" s="71">
        <f>VLOOKUP(I7225,PGStock[],3,FALSE)</f>
        <v>0.17499999999999999</v>
      </c>
      <c r="L7225" s="47">
        <v>2</v>
      </c>
      <c r="M7225" s="47">
        <f>VLOOKUP(I7225,PGStock[],6,FALSE)</f>
        <v>100</v>
      </c>
      <c r="N7225" s="47">
        <f>+PGSales!$L7225*PGSales!$M7225</f>
        <v>200</v>
      </c>
    </row>
    <row r="7226" spans="1:14" hidden="1" x14ac:dyDescent="0.25">
      <c r="A7226" s="77">
        <f t="shared" si="694"/>
        <v>2025</v>
      </c>
      <c r="B7226" s="77">
        <f t="shared" si="695"/>
        <v>5</v>
      </c>
      <c r="C7226" s="73">
        <v>45805</v>
      </c>
      <c r="D7226" s="79" t="s">
        <v>187</v>
      </c>
      <c r="E7226" s="80" t="s">
        <v>319</v>
      </c>
      <c r="F7226" s="81" t="str">
        <f>VLOOKUP(E7226,Customer[],2,FALSE)</f>
        <v>Htet Lwin</v>
      </c>
      <c r="G7226" s="69" t="str">
        <f>VLOOKUP(E7226,Customer[],3,FALSE)</f>
        <v>Bagan Rd</v>
      </c>
      <c r="H7226" s="69" t="str">
        <f>VLOOKUP(E7226,Customer[],4,FALSE)</f>
        <v>S Paukkan N/Oakkala</v>
      </c>
      <c r="I7226" s="48" t="s">
        <v>18</v>
      </c>
      <c r="J7226" s="82" t="str">
        <f>VLOOKUP(I7226,PGStock[],2,FALSE)</f>
        <v>Formula Rum 350ml</v>
      </c>
      <c r="K7226" s="71">
        <f>VLOOKUP(I7226,PGStock[],3,FALSE)</f>
        <v>0.35</v>
      </c>
      <c r="L7226" s="47">
        <v>4</v>
      </c>
      <c r="M7226" s="47">
        <f>VLOOKUP(I7226,PGStock[],6,FALSE)</f>
        <v>150</v>
      </c>
      <c r="N7226" s="47">
        <f>+PGSales!$L7226*PGSales!$M7226</f>
        <v>600</v>
      </c>
    </row>
    <row r="7227" spans="1:14" hidden="1" x14ac:dyDescent="0.25">
      <c r="A7227" s="77">
        <f t="shared" si="694"/>
        <v>2025</v>
      </c>
      <c r="B7227" s="77">
        <f t="shared" si="695"/>
        <v>5</v>
      </c>
      <c r="C7227" s="73">
        <v>45805</v>
      </c>
      <c r="D7227" s="79" t="s">
        <v>115</v>
      </c>
      <c r="E7227" s="80" t="s">
        <v>700</v>
      </c>
      <c r="F7227" s="81" t="str">
        <f>VLOOKUP(E7227,Customer[],2,FALSE)</f>
        <v>Myo Gyi</v>
      </c>
      <c r="G7227" s="69" t="str">
        <f>VLOOKUP(E7227,Customer[],3,FALSE)</f>
        <v>S Paukkan Rd</v>
      </c>
      <c r="H7227" s="69" t="str">
        <f>VLOOKUP(E7227,Customer[],4,FALSE)</f>
        <v>S Paukkan N/Oakkala</v>
      </c>
      <c r="I7227" s="48" t="s">
        <v>25</v>
      </c>
      <c r="J7227" s="82" t="str">
        <f>VLOOKUP(I7227,PGStock[],2,FALSE)</f>
        <v>Columbus Super Red Smooth 350 Ml</v>
      </c>
      <c r="K7227" s="71">
        <f>VLOOKUP(I7227,PGStock[],3,FALSE)</f>
        <v>0.35</v>
      </c>
      <c r="L7227" s="47">
        <v>3</v>
      </c>
      <c r="M7227" s="47">
        <f>VLOOKUP(I7227,PGStock[],6,FALSE)</f>
        <v>150</v>
      </c>
      <c r="N7227" s="47">
        <f>+PGSales!$L7227*PGSales!$M7227</f>
        <v>450</v>
      </c>
    </row>
    <row r="7228" spans="1:14" hidden="1" x14ac:dyDescent="0.25">
      <c r="A7228" s="77">
        <f t="shared" si="694"/>
        <v>2025</v>
      </c>
      <c r="B7228" s="77">
        <f t="shared" si="695"/>
        <v>5</v>
      </c>
      <c r="C7228" s="73">
        <v>45805</v>
      </c>
      <c r="D7228" s="79" t="s">
        <v>115</v>
      </c>
      <c r="E7228" s="80" t="s">
        <v>700</v>
      </c>
      <c r="F7228" s="81" t="str">
        <f>VLOOKUP(E7228,Customer[],2,FALSE)</f>
        <v>Myo Gyi</v>
      </c>
      <c r="G7228" s="69" t="str">
        <f>VLOOKUP(E7228,Customer[],3,FALSE)</f>
        <v>S Paukkan Rd</v>
      </c>
      <c r="H7228" s="69" t="str">
        <f>VLOOKUP(E7228,Customer[],4,FALSE)</f>
        <v>S Paukkan N/Oakkala</v>
      </c>
      <c r="I7228" s="48" t="s">
        <v>18</v>
      </c>
      <c r="J7228" s="82" t="str">
        <f>VLOOKUP(I7228,PGStock[],2,FALSE)</f>
        <v>Formula Rum 350ml</v>
      </c>
      <c r="K7228" s="71">
        <f>VLOOKUP(I7228,PGStock[],3,FALSE)</f>
        <v>0.35</v>
      </c>
      <c r="L7228" s="47">
        <v>3</v>
      </c>
      <c r="M7228" s="47">
        <f>VLOOKUP(I7228,PGStock[],6,FALSE)</f>
        <v>150</v>
      </c>
      <c r="N7228" s="47">
        <f>+PGSales!$L7228*PGSales!$M7228</f>
        <v>450</v>
      </c>
    </row>
    <row r="7229" spans="1:14" hidden="1" x14ac:dyDescent="0.25">
      <c r="A7229" s="77">
        <f t="shared" si="694"/>
        <v>2025</v>
      </c>
      <c r="B7229" s="77">
        <f t="shared" si="695"/>
        <v>5</v>
      </c>
      <c r="C7229" s="73">
        <v>45805</v>
      </c>
      <c r="D7229" s="79" t="s">
        <v>2</v>
      </c>
      <c r="E7229" s="80" t="s">
        <v>176</v>
      </c>
      <c r="F7229" s="81" t="str">
        <f>VLOOKUP(E7229,Customer[],2,FALSE)</f>
        <v>Lamin</v>
      </c>
      <c r="G7229" s="69" t="str">
        <f>VLOOKUP(E7229,Customer[],3,FALSE)</f>
        <v>No (4) Rd</v>
      </c>
      <c r="H7229" s="69" t="str">
        <f>VLOOKUP(E7229,Customer[],4,FALSE)</f>
        <v xml:space="preserve">Shwepyithar </v>
      </c>
      <c r="I7229" s="48" t="s">
        <v>25</v>
      </c>
      <c r="J7229" s="82" t="str">
        <f>VLOOKUP(I7229,PGStock[],2,FALSE)</f>
        <v>Columbus Super Red Smooth 350 Ml</v>
      </c>
      <c r="K7229" s="71">
        <f>VLOOKUP(I7229,PGStock[],3,FALSE)</f>
        <v>0.35</v>
      </c>
      <c r="L7229" s="47">
        <v>3</v>
      </c>
      <c r="M7229" s="47">
        <f>VLOOKUP(I7229,PGStock[],6,FALSE)</f>
        <v>150</v>
      </c>
      <c r="N7229" s="47">
        <f>+PGSales!$L7229*PGSales!$M7229</f>
        <v>450</v>
      </c>
    </row>
    <row r="7230" spans="1:14" hidden="1" x14ac:dyDescent="0.25">
      <c r="A7230" s="77">
        <f t="shared" ref="A7230:A7244" si="696">YEAR(C7230)</f>
        <v>2025</v>
      </c>
      <c r="B7230" s="77">
        <f t="shared" ref="B7230:B7244" si="697">MONTH(C7230)</f>
        <v>5</v>
      </c>
      <c r="C7230" s="73">
        <v>45805</v>
      </c>
      <c r="D7230" s="79" t="s">
        <v>2</v>
      </c>
      <c r="E7230" s="80" t="s">
        <v>176</v>
      </c>
      <c r="F7230" s="81" t="str">
        <f>VLOOKUP(E7230,Customer[],2,FALSE)</f>
        <v>Lamin</v>
      </c>
      <c r="G7230" s="69" t="str">
        <f>VLOOKUP(E7230,Customer[],3,FALSE)</f>
        <v>No (4) Rd</v>
      </c>
      <c r="H7230" s="69" t="str">
        <f>VLOOKUP(E7230,Customer[],4,FALSE)</f>
        <v xml:space="preserve">Shwepyithar </v>
      </c>
      <c r="I7230" s="48" t="s">
        <v>18</v>
      </c>
      <c r="J7230" s="82" t="str">
        <f>VLOOKUP(I7230,PGStock[],2,FALSE)</f>
        <v>Formula Rum 350ml</v>
      </c>
      <c r="K7230" s="71">
        <f>VLOOKUP(I7230,PGStock[],3,FALSE)</f>
        <v>0.35</v>
      </c>
      <c r="L7230" s="47">
        <v>4</v>
      </c>
      <c r="M7230" s="47">
        <f>VLOOKUP(I7230,PGStock[],6,FALSE)</f>
        <v>150</v>
      </c>
      <c r="N7230" s="47">
        <f>+PGSales!$L7230*PGSales!$M7230</f>
        <v>600</v>
      </c>
    </row>
    <row r="7231" spans="1:14" hidden="1" x14ac:dyDescent="0.25">
      <c r="A7231" s="77">
        <f t="shared" si="696"/>
        <v>2025</v>
      </c>
      <c r="B7231" s="77">
        <f t="shared" si="697"/>
        <v>5</v>
      </c>
      <c r="C7231" s="73">
        <v>45805</v>
      </c>
      <c r="D7231" s="79" t="s">
        <v>768</v>
      </c>
      <c r="E7231" s="80" t="s">
        <v>177</v>
      </c>
      <c r="F7231" s="81" t="str">
        <f>VLOOKUP(E7231,Customer[],2,FALSE)</f>
        <v>NI Ni Poe poe</v>
      </c>
      <c r="G7231" s="69" t="str">
        <f>VLOOKUP(E7231,Customer[],3,FALSE)</f>
        <v>Ye Yanaing Rd</v>
      </c>
      <c r="H7231" s="69" t="str">
        <f>VLOOKUP(E7231,Customer[],4,FALSE)</f>
        <v xml:space="preserve">Shwepyithar </v>
      </c>
      <c r="I7231" s="48" t="s">
        <v>25</v>
      </c>
      <c r="J7231" s="82" t="str">
        <f>VLOOKUP(I7231,PGStock[],2,FALSE)</f>
        <v>Columbus Super Red Smooth 350 Ml</v>
      </c>
      <c r="K7231" s="71">
        <f>VLOOKUP(I7231,PGStock[],3,FALSE)</f>
        <v>0.35</v>
      </c>
      <c r="L7231" s="47">
        <v>2</v>
      </c>
      <c r="M7231" s="47">
        <f>VLOOKUP(I7231,PGStock[],6,FALSE)</f>
        <v>150</v>
      </c>
      <c r="N7231" s="47">
        <f>+PGSales!$L7231*PGSales!$M7231</f>
        <v>300</v>
      </c>
    </row>
    <row r="7232" spans="1:14" hidden="1" x14ac:dyDescent="0.25">
      <c r="A7232" s="77">
        <f t="shared" si="696"/>
        <v>2025</v>
      </c>
      <c r="B7232" s="77">
        <f t="shared" si="697"/>
        <v>5</v>
      </c>
      <c r="C7232" s="73">
        <v>45805</v>
      </c>
      <c r="D7232" s="79" t="s">
        <v>768</v>
      </c>
      <c r="E7232" s="80" t="s">
        <v>177</v>
      </c>
      <c r="F7232" s="81" t="str">
        <f>VLOOKUP(E7232,Customer[],2,FALSE)</f>
        <v>NI Ni Poe poe</v>
      </c>
      <c r="G7232" s="69" t="str">
        <f>VLOOKUP(E7232,Customer[],3,FALSE)</f>
        <v>Ye Yanaing Rd</v>
      </c>
      <c r="H7232" s="69" t="str">
        <f>VLOOKUP(E7232,Customer[],4,FALSE)</f>
        <v xml:space="preserve">Shwepyithar </v>
      </c>
      <c r="I7232" s="48" t="s">
        <v>20</v>
      </c>
      <c r="J7232" s="82" t="str">
        <f>VLOOKUP(I7232,PGStock[],2,FALSE)</f>
        <v>Formula Rum 700ml</v>
      </c>
      <c r="K7232" s="71">
        <f>VLOOKUP(I7232,PGStock[],3,FALSE)</f>
        <v>0.7</v>
      </c>
      <c r="L7232" s="47">
        <v>1</v>
      </c>
      <c r="M7232" s="47">
        <f>VLOOKUP(I7232,PGStock[],6,FALSE)</f>
        <v>200</v>
      </c>
      <c r="N7232" s="47">
        <f>+PGSales!$L7232*PGSales!$M7232</f>
        <v>200</v>
      </c>
    </row>
    <row r="7233" spans="1:14" hidden="1" x14ac:dyDescent="0.25">
      <c r="A7233" s="77">
        <f t="shared" si="696"/>
        <v>2025</v>
      </c>
      <c r="B7233" s="77">
        <f t="shared" si="697"/>
        <v>5</v>
      </c>
      <c r="C7233" s="73">
        <v>45805</v>
      </c>
      <c r="D7233" s="79" t="s">
        <v>768</v>
      </c>
      <c r="E7233" s="80" t="s">
        <v>177</v>
      </c>
      <c r="F7233" s="81" t="str">
        <f>VLOOKUP(E7233,Customer[],2,FALSE)</f>
        <v>NI Ni Poe poe</v>
      </c>
      <c r="G7233" s="69" t="str">
        <f>VLOOKUP(E7233,Customer[],3,FALSE)</f>
        <v>Ye Yanaing Rd</v>
      </c>
      <c r="H7233" s="69" t="str">
        <f>VLOOKUP(E7233,Customer[],4,FALSE)</f>
        <v xml:space="preserve">Shwepyithar </v>
      </c>
      <c r="I7233" s="48" t="s">
        <v>18</v>
      </c>
      <c r="J7233" s="82" t="str">
        <f>VLOOKUP(I7233,PGStock[],2,FALSE)</f>
        <v>Formula Rum 350ml</v>
      </c>
      <c r="K7233" s="71">
        <f>VLOOKUP(I7233,PGStock[],3,FALSE)</f>
        <v>0.35</v>
      </c>
      <c r="L7233" s="47">
        <v>5</v>
      </c>
      <c r="M7233" s="47">
        <f>VLOOKUP(I7233,PGStock[],6,FALSE)</f>
        <v>150</v>
      </c>
      <c r="N7233" s="47">
        <f>+PGSales!$L7233*PGSales!$M7233</f>
        <v>750</v>
      </c>
    </row>
    <row r="7234" spans="1:14" hidden="1" x14ac:dyDescent="0.25">
      <c r="A7234" s="77">
        <f t="shared" si="696"/>
        <v>2025</v>
      </c>
      <c r="B7234" s="77">
        <f t="shared" si="697"/>
        <v>5</v>
      </c>
      <c r="C7234" s="73">
        <v>45805</v>
      </c>
      <c r="D7234" s="79" t="s">
        <v>1</v>
      </c>
      <c r="E7234" s="80" t="s">
        <v>778</v>
      </c>
      <c r="F7234" s="81" t="str">
        <f>VLOOKUP(E7234,Customer[],2,FALSE)</f>
        <v>San Thit Oo</v>
      </c>
      <c r="G7234" s="69" t="str">
        <f>VLOOKUP(E7234,Customer[],3,FALSE)</f>
        <v>YanGyi Aung Rd</v>
      </c>
      <c r="H7234" s="69" t="str">
        <f>VLOOKUP(E7234,Customer[],4,FALSE)</f>
        <v xml:space="preserve">Shwepyithar </v>
      </c>
      <c r="I7234" s="48" t="s">
        <v>23</v>
      </c>
      <c r="J7234" s="82" t="str">
        <f>VLOOKUP(I7234,PGStock[],2,FALSE)</f>
        <v>Columbus Super Red Smooth 175 Ml</v>
      </c>
      <c r="K7234" s="71">
        <f>VLOOKUP(I7234,PGStock[],3,FALSE)</f>
        <v>0.17499999999999999</v>
      </c>
      <c r="L7234" s="47">
        <v>2</v>
      </c>
      <c r="M7234" s="47">
        <f>VLOOKUP(I7234,PGStock[],6,FALSE)</f>
        <v>100</v>
      </c>
      <c r="N7234" s="47">
        <f>+PGSales!$L7234*PGSales!$M7234</f>
        <v>200</v>
      </c>
    </row>
    <row r="7235" spans="1:14" hidden="1" x14ac:dyDescent="0.25">
      <c r="A7235" s="77">
        <f t="shared" si="696"/>
        <v>2025</v>
      </c>
      <c r="B7235" s="77">
        <f t="shared" si="697"/>
        <v>5</v>
      </c>
      <c r="C7235" s="73">
        <v>45805</v>
      </c>
      <c r="D7235" s="79" t="s">
        <v>1</v>
      </c>
      <c r="E7235" s="80" t="s">
        <v>778</v>
      </c>
      <c r="F7235" s="81" t="str">
        <f>VLOOKUP(E7235,Customer[],2,FALSE)</f>
        <v>San Thit Oo</v>
      </c>
      <c r="G7235" s="69" t="str">
        <f>VLOOKUP(E7235,Customer[],3,FALSE)</f>
        <v>YanGyi Aung Rd</v>
      </c>
      <c r="H7235" s="69" t="str">
        <f>VLOOKUP(E7235,Customer[],4,FALSE)</f>
        <v xml:space="preserve">Shwepyithar </v>
      </c>
      <c r="I7235" s="48" t="s">
        <v>18</v>
      </c>
      <c r="J7235" s="82" t="str">
        <f>VLOOKUP(I7235,PGStock[],2,FALSE)</f>
        <v>Formula Rum 350ml</v>
      </c>
      <c r="K7235" s="71">
        <f>VLOOKUP(I7235,PGStock[],3,FALSE)</f>
        <v>0.35</v>
      </c>
      <c r="L7235" s="47">
        <v>2</v>
      </c>
      <c r="M7235" s="47">
        <f>VLOOKUP(I7235,PGStock[],6,FALSE)</f>
        <v>150</v>
      </c>
      <c r="N7235" s="47">
        <f>+PGSales!$L7235*PGSales!$M7235</f>
        <v>300</v>
      </c>
    </row>
    <row r="7236" spans="1:14" hidden="1" x14ac:dyDescent="0.25">
      <c r="A7236" s="77">
        <f t="shared" si="696"/>
        <v>2025</v>
      </c>
      <c r="B7236" s="77">
        <f t="shared" si="697"/>
        <v>5</v>
      </c>
      <c r="C7236" s="73">
        <v>45805</v>
      </c>
      <c r="D7236" s="79" t="s">
        <v>60</v>
      </c>
      <c r="E7236" s="80" t="s">
        <v>268</v>
      </c>
      <c r="F7236" s="81" t="str">
        <f>VLOOKUP(E7236,Customer[],2,FALSE)</f>
        <v>Kaung Thant</v>
      </c>
      <c r="G7236" s="69" t="str">
        <f>VLOOKUP(E7236,Customer[],3,FALSE)</f>
        <v>ThanDin Zay Rd</v>
      </c>
      <c r="H7236" s="69" t="str">
        <f>VLOOKUP(E7236,Customer[],4,FALSE)</f>
        <v xml:space="preserve">Shwepyithar </v>
      </c>
      <c r="I7236" s="48" t="s">
        <v>25</v>
      </c>
      <c r="J7236" s="82" t="str">
        <f>VLOOKUP(I7236,PGStock[],2,FALSE)</f>
        <v>Columbus Super Red Smooth 350 Ml</v>
      </c>
      <c r="K7236" s="71">
        <f>VLOOKUP(I7236,PGStock[],3,FALSE)</f>
        <v>0.35</v>
      </c>
      <c r="L7236" s="47">
        <v>8</v>
      </c>
      <c r="M7236" s="47">
        <f>VLOOKUP(I7236,PGStock[],6,FALSE)</f>
        <v>150</v>
      </c>
      <c r="N7236" s="47">
        <f>+PGSales!$L7236*PGSales!$M7236</f>
        <v>1200</v>
      </c>
    </row>
    <row r="7237" spans="1:14" hidden="1" x14ac:dyDescent="0.25">
      <c r="A7237" s="77">
        <f t="shared" si="696"/>
        <v>2025</v>
      </c>
      <c r="B7237" s="77">
        <f t="shared" si="697"/>
        <v>5</v>
      </c>
      <c r="C7237" s="73">
        <v>45805</v>
      </c>
      <c r="D7237" s="79" t="s">
        <v>60</v>
      </c>
      <c r="E7237" s="80" t="s">
        <v>268</v>
      </c>
      <c r="F7237" s="81" t="str">
        <f>VLOOKUP(E7237,Customer[],2,FALSE)</f>
        <v>Kaung Thant</v>
      </c>
      <c r="G7237" s="69" t="str">
        <f>VLOOKUP(E7237,Customer[],3,FALSE)</f>
        <v>ThanDin Zay Rd</v>
      </c>
      <c r="H7237" s="69" t="str">
        <f>VLOOKUP(E7237,Customer[],4,FALSE)</f>
        <v xml:space="preserve">Shwepyithar </v>
      </c>
      <c r="I7237" s="48" t="s">
        <v>23</v>
      </c>
      <c r="J7237" s="82" t="str">
        <f>VLOOKUP(I7237,PGStock[],2,FALSE)</f>
        <v>Columbus Super Red Smooth 175 Ml</v>
      </c>
      <c r="K7237" s="71">
        <f>VLOOKUP(I7237,PGStock[],3,FALSE)</f>
        <v>0.17499999999999999</v>
      </c>
      <c r="L7237" s="47">
        <v>2</v>
      </c>
      <c r="M7237" s="47">
        <f>VLOOKUP(I7237,PGStock[],6,FALSE)</f>
        <v>100</v>
      </c>
      <c r="N7237" s="47">
        <f>+PGSales!$L7237*PGSales!$M7237</f>
        <v>200</v>
      </c>
    </row>
    <row r="7238" spans="1:14" hidden="1" x14ac:dyDescent="0.25">
      <c r="A7238" s="77">
        <f t="shared" si="696"/>
        <v>2025</v>
      </c>
      <c r="B7238" s="77">
        <f t="shared" si="697"/>
        <v>5</v>
      </c>
      <c r="C7238" s="73">
        <v>45805</v>
      </c>
      <c r="D7238" s="79" t="s">
        <v>60</v>
      </c>
      <c r="E7238" s="80" t="s">
        <v>268</v>
      </c>
      <c r="F7238" s="81" t="str">
        <f>VLOOKUP(E7238,Customer[],2,FALSE)</f>
        <v>Kaung Thant</v>
      </c>
      <c r="G7238" s="69" t="str">
        <f>VLOOKUP(E7238,Customer[],3,FALSE)</f>
        <v>ThanDin Zay Rd</v>
      </c>
      <c r="H7238" s="69" t="str">
        <f>VLOOKUP(E7238,Customer[],4,FALSE)</f>
        <v xml:space="preserve">Shwepyithar </v>
      </c>
      <c r="I7238" s="48" t="s">
        <v>18</v>
      </c>
      <c r="J7238" s="82" t="str">
        <f>VLOOKUP(I7238,PGStock[],2,FALSE)</f>
        <v>Formula Rum 350ml</v>
      </c>
      <c r="K7238" s="71">
        <f>VLOOKUP(I7238,PGStock[],3,FALSE)</f>
        <v>0.35</v>
      </c>
      <c r="L7238" s="47">
        <v>7</v>
      </c>
      <c r="M7238" s="47">
        <f>VLOOKUP(I7238,PGStock[],6,FALSE)</f>
        <v>150</v>
      </c>
      <c r="N7238" s="47">
        <f>+PGSales!$L7238*PGSales!$M7238</f>
        <v>1050</v>
      </c>
    </row>
    <row r="7239" spans="1:14" hidden="1" x14ac:dyDescent="0.25">
      <c r="A7239" s="77">
        <f t="shared" si="696"/>
        <v>2025</v>
      </c>
      <c r="B7239" s="77">
        <f t="shared" si="697"/>
        <v>5</v>
      </c>
      <c r="C7239" s="73">
        <v>45805</v>
      </c>
      <c r="D7239" s="79" t="s">
        <v>56</v>
      </c>
      <c r="E7239" s="80" t="s">
        <v>246</v>
      </c>
      <c r="F7239" s="81" t="str">
        <f>VLOOKUP(E7239,Customer[],2,FALSE)</f>
        <v>Zaw Hein Kaber</v>
      </c>
      <c r="G7239" s="69" t="str">
        <f>VLOOKUP(E7239,Customer[],3,FALSE)</f>
        <v>ThanDin Zay Rd</v>
      </c>
      <c r="H7239" s="69" t="str">
        <f>VLOOKUP(E7239,Customer[],4,FALSE)</f>
        <v xml:space="preserve">Shwepyithar </v>
      </c>
      <c r="I7239" s="48" t="s">
        <v>27</v>
      </c>
      <c r="J7239" s="82" t="str">
        <f>VLOOKUP(I7239,PGStock[],2,FALSE)</f>
        <v>Columbus Super Red Smooth 700 Ml</v>
      </c>
      <c r="K7239" s="71">
        <f>VLOOKUP(I7239,PGStock[],3,FALSE)</f>
        <v>0.7</v>
      </c>
      <c r="L7239" s="47">
        <v>1</v>
      </c>
      <c r="M7239" s="47">
        <f>VLOOKUP(I7239,PGStock[],6,FALSE)</f>
        <v>200</v>
      </c>
      <c r="N7239" s="47">
        <f>+PGSales!$L7239*PGSales!$M7239</f>
        <v>200</v>
      </c>
    </row>
    <row r="7240" spans="1:14" hidden="1" x14ac:dyDescent="0.25">
      <c r="A7240" s="77">
        <f t="shared" si="696"/>
        <v>2025</v>
      </c>
      <c r="B7240" s="77">
        <f t="shared" si="697"/>
        <v>5</v>
      </c>
      <c r="C7240" s="73">
        <v>45805</v>
      </c>
      <c r="D7240" s="79" t="s">
        <v>56</v>
      </c>
      <c r="E7240" s="80" t="s">
        <v>246</v>
      </c>
      <c r="F7240" s="81" t="str">
        <f>VLOOKUP(E7240,Customer[],2,FALSE)</f>
        <v>Zaw Hein Kaber</v>
      </c>
      <c r="G7240" s="69" t="str">
        <f>VLOOKUP(E7240,Customer[],3,FALSE)</f>
        <v>ThanDin Zay Rd</v>
      </c>
      <c r="H7240" s="69" t="str">
        <f>VLOOKUP(E7240,Customer[],4,FALSE)</f>
        <v xml:space="preserve">Shwepyithar </v>
      </c>
      <c r="I7240" s="48" t="s">
        <v>25</v>
      </c>
      <c r="J7240" s="82" t="str">
        <f>VLOOKUP(I7240,PGStock[],2,FALSE)</f>
        <v>Columbus Super Red Smooth 350 Ml</v>
      </c>
      <c r="K7240" s="71">
        <f>VLOOKUP(I7240,PGStock[],3,FALSE)</f>
        <v>0.35</v>
      </c>
      <c r="L7240" s="47">
        <v>2</v>
      </c>
      <c r="M7240" s="47">
        <f>VLOOKUP(I7240,PGStock[],6,FALSE)</f>
        <v>150</v>
      </c>
      <c r="N7240" s="47">
        <f>+PGSales!$L7240*PGSales!$M7240</f>
        <v>300</v>
      </c>
    </row>
    <row r="7241" spans="1:14" hidden="1" x14ac:dyDescent="0.25">
      <c r="A7241" s="77">
        <f t="shared" si="696"/>
        <v>2025</v>
      </c>
      <c r="B7241" s="77">
        <f t="shared" si="697"/>
        <v>5</v>
      </c>
      <c r="C7241" s="73">
        <v>45805</v>
      </c>
      <c r="D7241" s="79" t="s">
        <v>56</v>
      </c>
      <c r="E7241" s="80" t="s">
        <v>246</v>
      </c>
      <c r="F7241" s="81" t="str">
        <f>VLOOKUP(E7241,Customer[],2,FALSE)</f>
        <v>Zaw Hein Kaber</v>
      </c>
      <c r="G7241" s="69" t="str">
        <f>VLOOKUP(E7241,Customer[],3,FALSE)</f>
        <v>ThanDin Zay Rd</v>
      </c>
      <c r="H7241" s="69" t="str">
        <f>VLOOKUP(E7241,Customer[],4,FALSE)</f>
        <v xml:space="preserve">Shwepyithar </v>
      </c>
      <c r="I7241" s="48" t="s">
        <v>23</v>
      </c>
      <c r="J7241" s="82" t="str">
        <f>VLOOKUP(I7241,PGStock[],2,FALSE)</f>
        <v>Columbus Super Red Smooth 175 Ml</v>
      </c>
      <c r="K7241" s="71">
        <f>VLOOKUP(I7241,PGStock[],3,FALSE)</f>
        <v>0.17499999999999999</v>
      </c>
      <c r="L7241" s="47">
        <v>1</v>
      </c>
      <c r="M7241" s="47">
        <f>VLOOKUP(I7241,PGStock[],6,FALSE)</f>
        <v>100</v>
      </c>
      <c r="N7241" s="47">
        <f>+PGSales!$L7241*PGSales!$M7241</f>
        <v>100</v>
      </c>
    </row>
    <row r="7242" spans="1:14" hidden="1" x14ac:dyDescent="0.25">
      <c r="A7242" s="77">
        <f t="shared" si="696"/>
        <v>2025</v>
      </c>
      <c r="B7242" s="77">
        <f t="shared" si="697"/>
        <v>5</v>
      </c>
      <c r="C7242" s="73">
        <v>45805</v>
      </c>
      <c r="D7242" s="79" t="s">
        <v>56</v>
      </c>
      <c r="E7242" s="80" t="s">
        <v>246</v>
      </c>
      <c r="F7242" s="81" t="str">
        <f>VLOOKUP(E7242,Customer[],2,FALSE)</f>
        <v>Zaw Hein Kaber</v>
      </c>
      <c r="G7242" s="69" t="str">
        <f>VLOOKUP(E7242,Customer[],3,FALSE)</f>
        <v>ThanDin Zay Rd</v>
      </c>
      <c r="H7242" s="69" t="str">
        <f>VLOOKUP(E7242,Customer[],4,FALSE)</f>
        <v xml:space="preserve">Shwepyithar </v>
      </c>
      <c r="I7242" s="48" t="s">
        <v>18</v>
      </c>
      <c r="J7242" s="82" t="str">
        <f>VLOOKUP(I7242,PGStock[],2,FALSE)</f>
        <v>Formula Rum 350ml</v>
      </c>
      <c r="K7242" s="71">
        <f>VLOOKUP(I7242,PGStock[],3,FALSE)</f>
        <v>0.35</v>
      </c>
      <c r="L7242" s="47">
        <v>3</v>
      </c>
      <c r="M7242" s="47">
        <f>VLOOKUP(I7242,PGStock[],6,FALSE)</f>
        <v>150</v>
      </c>
      <c r="N7242" s="47">
        <f>+PGSales!$L7242*PGSales!$M7242</f>
        <v>450</v>
      </c>
    </row>
    <row r="7243" spans="1:14" hidden="1" x14ac:dyDescent="0.25">
      <c r="A7243" s="77">
        <f t="shared" si="696"/>
        <v>2025</v>
      </c>
      <c r="B7243" s="77">
        <f t="shared" si="697"/>
        <v>5</v>
      </c>
      <c r="C7243" s="73">
        <v>45805</v>
      </c>
      <c r="D7243" s="79" t="s">
        <v>186</v>
      </c>
      <c r="E7243" s="80" t="s">
        <v>245</v>
      </c>
      <c r="F7243" s="81" t="str">
        <f>VLOOKUP(E7243,Customer[],2,FALSE)</f>
        <v>Cheer</v>
      </c>
      <c r="G7243" s="69" t="str">
        <f>VLOOKUP(E7243,Customer[],3,FALSE)</f>
        <v>ThanDin Zay Rd</v>
      </c>
      <c r="H7243" s="69" t="str">
        <f>VLOOKUP(E7243,Customer[],4,FALSE)</f>
        <v xml:space="preserve">Shwepyithar </v>
      </c>
      <c r="I7243" s="48" t="s">
        <v>25</v>
      </c>
      <c r="J7243" s="82" t="str">
        <f>VLOOKUP(I7243,PGStock[],2,FALSE)</f>
        <v>Columbus Super Red Smooth 350 Ml</v>
      </c>
      <c r="K7243" s="71">
        <f>VLOOKUP(I7243,PGStock[],3,FALSE)</f>
        <v>0.35</v>
      </c>
      <c r="L7243" s="47">
        <v>7</v>
      </c>
      <c r="M7243" s="47">
        <f>VLOOKUP(I7243,PGStock[],6,FALSE)</f>
        <v>150</v>
      </c>
      <c r="N7243" s="47">
        <f>+PGSales!$L7243*PGSales!$M7243</f>
        <v>1050</v>
      </c>
    </row>
    <row r="7244" spans="1:14" hidden="1" x14ac:dyDescent="0.25">
      <c r="A7244" s="77">
        <f t="shared" si="696"/>
        <v>2025</v>
      </c>
      <c r="B7244" s="77">
        <f t="shared" si="697"/>
        <v>5</v>
      </c>
      <c r="C7244" s="73">
        <v>45805</v>
      </c>
      <c r="D7244" s="79" t="s">
        <v>186</v>
      </c>
      <c r="E7244" s="80" t="s">
        <v>245</v>
      </c>
      <c r="F7244" s="81" t="str">
        <f>VLOOKUP(E7244,Customer[],2,FALSE)</f>
        <v>Cheer</v>
      </c>
      <c r="G7244" s="69" t="str">
        <f>VLOOKUP(E7244,Customer[],3,FALSE)</f>
        <v>ThanDin Zay Rd</v>
      </c>
      <c r="H7244" s="69" t="str">
        <f>VLOOKUP(E7244,Customer[],4,FALSE)</f>
        <v xml:space="preserve">Shwepyithar </v>
      </c>
      <c r="I7244" s="48" t="s">
        <v>18</v>
      </c>
      <c r="J7244" s="82" t="str">
        <f>VLOOKUP(I7244,PGStock[],2,FALSE)</f>
        <v>Formula Rum 350ml</v>
      </c>
      <c r="K7244" s="71">
        <f>VLOOKUP(I7244,PGStock[],3,FALSE)</f>
        <v>0.35</v>
      </c>
      <c r="L7244" s="47">
        <v>8</v>
      </c>
      <c r="M7244" s="47">
        <f>VLOOKUP(I7244,PGStock[],6,FALSE)</f>
        <v>150</v>
      </c>
      <c r="N7244" s="47">
        <f>+PGSales!$L7244*PGSales!$M7244</f>
        <v>1200</v>
      </c>
    </row>
    <row r="7245" spans="1:14" hidden="1" x14ac:dyDescent="0.25">
      <c r="A7245" s="77">
        <f t="shared" si="670"/>
        <v>2025</v>
      </c>
      <c r="B7245" s="77">
        <f t="shared" si="671"/>
        <v>5</v>
      </c>
      <c r="C7245" s="73">
        <v>45806</v>
      </c>
      <c r="D7245" s="79" t="s">
        <v>131</v>
      </c>
      <c r="E7245" s="80" t="s">
        <v>120</v>
      </c>
      <c r="F7245" s="81" t="str">
        <f>VLOOKUP(E7245,Customer[],2,FALSE)</f>
        <v>Linn</v>
      </c>
      <c r="G7245" s="69" t="str">
        <f>VLOOKUP(E7245,Customer[],3,FALSE)</f>
        <v>Bo Aung Kyaw Rd</v>
      </c>
      <c r="H7245" s="69" t="str">
        <f>VLOOKUP(E7245,Customer[],4,FALSE)</f>
        <v>Hlaing Thar Yar Route (1)</v>
      </c>
      <c r="I7245" s="48" t="s">
        <v>25</v>
      </c>
      <c r="J7245" s="82" t="str">
        <f>VLOOKUP(I7245,PGStock[],2,FALSE)</f>
        <v>Columbus Super Red Smooth 350 Ml</v>
      </c>
      <c r="K7245" s="71">
        <f>VLOOKUP(I7245,PGStock[],3,FALSE)</f>
        <v>0.35</v>
      </c>
      <c r="L7245" s="47">
        <v>1</v>
      </c>
      <c r="M7245" s="47">
        <f>VLOOKUP(I7245,PGStock[],6,FALSE)</f>
        <v>150</v>
      </c>
      <c r="N7245" s="47">
        <f>+PGSales!$L7245*PGSales!$M7245</f>
        <v>150</v>
      </c>
    </row>
    <row r="7246" spans="1:14" hidden="1" x14ac:dyDescent="0.25">
      <c r="A7246" s="77">
        <f t="shared" ref="A7246:A7259" si="698">YEAR(C7246)</f>
        <v>2025</v>
      </c>
      <c r="B7246" s="77">
        <f t="shared" ref="B7246:B7259" si="699">MONTH(C7246)</f>
        <v>5</v>
      </c>
      <c r="C7246" s="73">
        <v>45806</v>
      </c>
      <c r="D7246" s="79" t="s">
        <v>131</v>
      </c>
      <c r="E7246" s="80" t="s">
        <v>120</v>
      </c>
      <c r="F7246" s="81" t="str">
        <f>VLOOKUP(E7246,Customer[],2,FALSE)</f>
        <v>Linn</v>
      </c>
      <c r="G7246" s="69" t="str">
        <f>VLOOKUP(E7246,Customer[],3,FALSE)</f>
        <v>Bo Aung Kyaw Rd</v>
      </c>
      <c r="H7246" s="69" t="str">
        <f>VLOOKUP(E7246,Customer[],4,FALSE)</f>
        <v>Hlaing Thar Yar Route (1)</v>
      </c>
      <c r="I7246" s="48" t="s">
        <v>23</v>
      </c>
      <c r="J7246" s="82" t="str">
        <f>VLOOKUP(I7246,PGStock[],2,FALSE)</f>
        <v>Columbus Super Red Smooth 175 Ml</v>
      </c>
      <c r="K7246" s="71">
        <f>VLOOKUP(I7246,PGStock[],3,FALSE)</f>
        <v>0.17499999999999999</v>
      </c>
      <c r="L7246" s="47">
        <v>2</v>
      </c>
      <c r="M7246" s="47">
        <f>VLOOKUP(I7246,PGStock[],6,FALSE)</f>
        <v>100</v>
      </c>
      <c r="N7246" s="47">
        <f>+PGSales!$L7246*PGSales!$M7246</f>
        <v>200</v>
      </c>
    </row>
    <row r="7247" spans="1:14" hidden="1" x14ac:dyDescent="0.25">
      <c r="A7247" s="77">
        <f t="shared" si="698"/>
        <v>2025</v>
      </c>
      <c r="B7247" s="77">
        <f t="shared" si="699"/>
        <v>5</v>
      </c>
      <c r="C7247" s="73">
        <v>45806</v>
      </c>
      <c r="D7247" s="79" t="s">
        <v>131</v>
      </c>
      <c r="E7247" s="80" t="s">
        <v>120</v>
      </c>
      <c r="F7247" s="81" t="str">
        <f>VLOOKUP(E7247,Customer[],2,FALSE)</f>
        <v>Linn</v>
      </c>
      <c r="G7247" s="69" t="str">
        <f>VLOOKUP(E7247,Customer[],3,FALSE)</f>
        <v>Bo Aung Kyaw Rd</v>
      </c>
      <c r="H7247" s="69" t="str">
        <f>VLOOKUP(E7247,Customer[],4,FALSE)</f>
        <v>Hlaing Thar Yar Route (1)</v>
      </c>
      <c r="I7247" s="48" t="s">
        <v>18</v>
      </c>
      <c r="J7247" s="82" t="str">
        <f>VLOOKUP(I7247,PGStock[],2,FALSE)</f>
        <v>Formula Rum 350ml</v>
      </c>
      <c r="K7247" s="71">
        <f>VLOOKUP(I7247,PGStock[],3,FALSE)</f>
        <v>0.35</v>
      </c>
      <c r="L7247" s="47">
        <v>4</v>
      </c>
      <c r="M7247" s="47">
        <f>VLOOKUP(I7247,PGStock[],6,FALSE)</f>
        <v>150</v>
      </c>
      <c r="N7247" s="47">
        <f>+PGSales!$L7247*PGSales!$M7247</f>
        <v>600</v>
      </c>
    </row>
    <row r="7248" spans="1:14" hidden="1" x14ac:dyDescent="0.25">
      <c r="A7248" s="77">
        <f t="shared" si="698"/>
        <v>2025</v>
      </c>
      <c r="B7248" s="77">
        <f t="shared" si="699"/>
        <v>5</v>
      </c>
      <c r="C7248" s="73">
        <v>45806</v>
      </c>
      <c r="D7248" s="79" t="s">
        <v>74</v>
      </c>
      <c r="E7248" s="80" t="s">
        <v>236</v>
      </c>
      <c r="F7248" s="81" t="str">
        <f>VLOOKUP(E7248,Customer[],2,FALSE)</f>
        <v>pyaeSone</v>
      </c>
      <c r="G7248" s="69" t="str">
        <f>VLOOKUP(E7248,Customer[],3,FALSE)</f>
        <v>Htay Auyinn St</v>
      </c>
      <c r="H7248" s="69" t="str">
        <f>VLOOKUP(E7248,Customer[],4,FALSE)</f>
        <v>Hlaing Thar Yar</v>
      </c>
      <c r="I7248" s="48" t="s">
        <v>25</v>
      </c>
      <c r="J7248" s="82" t="str">
        <f>VLOOKUP(I7248,PGStock[],2,FALSE)</f>
        <v>Columbus Super Red Smooth 350 Ml</v>
      </c>
      <c r="K7248" s="71">
        <f>VLOOKUP(I7248,PGStock[],3,FALSE)</f>
        <v>0.35</v>
      </c>
      <c r="L7248" s="47">
        <v>4</v>
      </c>
      <c r="M7248" s="47">
        <f>VLOOKUP(I7248,PGStock[],6,FALSE)</f>
        <v>150</v>
      </c>
      <c r="N7248" s="47">
        <f>+PGSales!$L7248*PGSales!$M7248</f>
        <v>600</v>
      </c>
    </row>
    <row r="7249" spans="1:14" hidden="1" x14ac:dyDescent="0.25">
      <c r="A7249" s="77">
        <f t="shared" si="698"/>
        <v>2025</v>
      </c>
      <c r="B7249" s="77">
        <f t="shared" si="699"/>
        <v>5</v>
      </c>
      <c r="C7249" s="73">
        <v>45806</v>
      </c>
      <c r="D7249" s="79" t="s">
        <v>74</v>
      </c>
      <c r="E7249" s="80" t="s">
        <v>236</v>
      </c>
      <c r="F7249" s="81" t="str">
        <f>VLOOKUP(E7249,Customer[],2,FALSE)</f>
        <v>pyaeSone</v>
      </c>
      <c r="G7249" s="69" t="str">
        <f>VLOOKUP(E7249,Customer[],3,FALSE)</f>
        <v>Htay Auyinn St</v>
      </c>
      <c r="H7249" s="69" t="str">
        <f>VLOOKUP(E7249,Customer[],4,FALSE)</f>
        <v>Hlaing Thar Yar</v>
      </c>
      <c r="I7249" s="48" t="s">
        <v>18</v>
      </c>
      <c r="J7249" s="82" t="str">
        <f>VLOOKUP(I7249,PGStock[],2,FALSE)</f>
        <v>Formula Rum 350ml</v>
      </c>
      <c r="K7249" s="71">
        <f>VLOOKUP(I7249,PGStock[],3,FALSE)</f>
        <v>0.35</v>
      </c>
      <c r="L7249" s="47">
        <v>1</v>
      </c>
      <c r="M7249" s="47">
        <f>VLOOKUP(I7249,PGStock[],6,FALSE)</f>
        <v>150</v>
      </c>
      <c r="N7249" s="47">
        <f>+PGSales!$L7249*PGSales!$M7249</f>
        <v>150</v>
      </c>
    </row>
    <row r="7250" spans="1:14" hidden="1" x14ac:dyDescent="0.25">
      <c r="A7250" s="77">
        <f t="shared" si="698"/>
        <v>2025</v>
      </c>
      <c r="B7250" s="77">
        <f t="shared" si="699"/>
        <v>5</v>
      </c>
      <c r="C7250" s="73">
        <v>45806</v>
      </c>
      <c r="D7250" s="79" t="s">
        <v>4</v>
      </c>
      <c r="E7250" s="80" t="s">
        <v>234</v>
      </c>
      <c r="F7250" s="81" t="str">
        <f>VLOOKUP(E7250,Customer[],2,FALSE)</f>
        <v>Shwe Eain Si</v>
      </c>
      <c r="G7250" s="69" t="str">
        <f>VLOOKUP(E7250,Customer[],3,FALSE)</f>
        <v>Banyar Dala Rd</v>
      </c>
      <c r="H7250" s="69" t="str">
        <f>VLOOKUP(E7250,Customer[],4,FALSE)</f>
        <v>Hlaing Thar Yar</v>
      </c>
      <c r="I7250" s="48" t="s">
        <v>27</v>
      </c>
      <c r="J7250" s="82" t="str">
        <f>VLOOKUP(I7250,PGStock[],2,FALSE)</f>
        <v>Columbus Super Red Smooth 700 Ml</v>
      </c>
      <c r="K7250" s="71">
        <f>VLOOKUP(I7250,PGStock[],3,FALSE)</f>
        <v>0.7</v>
      </c>
      <c r="L7250" s="47">
        <v>1</v>
      </c>
      <c r="M7250" s="47">
        <f>VLOOKUP(I7250,PGStock[],6,FALSE)</f>
        <v>200</v>
      </c>
      <c r="N7250" s="47">
        <f>+PGSales!$L7250*PGSales!$M7250</f>
        <v>200</v>
      </c>
    </row>
    <row r="7251" spans="1:14" hidden="1" x14ac:dyDescent="0.25">
      <c r="A7251" s="77">
        <f t="shared" si="698"/>
        <v>2025</v>
      </c>
      <c r="B7251" s="77">
        <f t="shared" si="699"/>
        <v>5</v>
      </c>
      <c r="C7251" s="73">
        <v>45806</v>
      </c>
      <c r="D7251" s="79" t="s">
        <v>4</v>
      </c>
      <c r="E7251" s="80" t="s">
        <v>234</v>
      </c>
      <c r="F7251" s="81" t="str">
        <f>VLOOKUP(E7251,Customer[],2,FALSE)</f>
        <v>Shwe Eain Si</v>
      </c>
      <c r="G7251" s="69" t="str">
        <f>VLOOKUP(E7251,Customer[],3,FALSE)</f>
        <v>Banyar Dala Rd</v>
      </c>
      <c r="H7251" s="69" t="str">
        <f>VLOOKUP(E7251,Customer[],4,FALSE)</f>
        <v>Hlaing Thar Yar</v>
      </c>
      <c r="I7251" s="48" t="s">
        <v>25</v>
      </c>
      <c r="J7251" s="82" t="str">
        <f>VLOOKUP(I7251,PGStock[],2,FALSE)</f>
        <v>Columbus Super Red Smooth 350 Ml</v>
      </c>
      <c r="K7251" s="71">
        <f>VLOOKUP(I7251,PGStock[],3,FALSE)</f>
        <v>0.35</v>
      </c>
      <c r="L7251" s="47">
        <v>2</v>
      </c>
      <c r="M7251" s="47">
        <f>VLOOKUP(I7251,PGStock[],6,FALSE)</f>
        <v>150</v>
      </c>
      <c r="N7251" s="47">
        <f>+PGSales!$L7251*PGSales!$M7251</f>
        <v>300</v>
      </c>
    </row>
    <row r="7252" spans="1:14" hidden="1" x14ac:dyDescent="0.25">
      <c r="A7252" s="77">
        <f t="shared" si="698"/>
        <v>2025</v>
      </c>
      <c r="B7252" s="77">
        <f t="shared" si="699"/>
        <v>5</v>
      </c>
      <c r="C7252" s="73">
        <v>45806</v>
      </c>
      <c r="D7252" s="79" t="s">
        <v>4</v>
      </c>
      <c r="E7252" s="80" t="s">
        <v>234</v>
      </c>
      <c r="F7252" s="81" t="str">
        <f>VLOOKUP(E7252,Customer[],2,FALSE)</f>
        <v>Shwe Eain Si</v>
      </c>
      <c r="G7252" s="69" t="str">
        <f>VLOOKUP(E7252,Customer[],3,FALSE)</f>
        <v>Banyar Dala Rd</v>
      </c>
      <c r="H7252" s="69" t="str">
        <f>VLOOKUP(E7252,Customer[],4,FALSE)</f>
        <v>Hlaing Thar Yar</v>
      </c>
      <c r="I7252" s="48" t="s">
        <v>18</v>
      </c>
      <c r="J7252" s="82" t="str">
        <f>VLOOKUP(I7252,PGStock[],2,FALSE)</f>
        <v>Formula Rum 350ml</v>
      </c>
      <c r="K7252" s="71">
        <f>VLOOKUP(I7252,PGStock[],3,FALSE)</f>
        <v>0.35</v>
      </c>
      <c r="L7252" s="47">
        <v>3</v>
      </c>
      <c r="M7252" s="47">
        <f>VLOOKUP(I7252,PGStock[],6,FALSE)</f>
        <v>150</v>
      </c>
      <c r="N7252" s="47">
        <f>+PGSales!$L7252*PGSales!$M7252</f>
        <v>450</v>
      </c>
    </row>
    <row r="7253" spans="1:14" hidden="1" x14ac:dyDescent="0.25">
      <c r="A7253" s="77">
        <f t="shared" si="698"/>
        <v>2025</v>
      </c>
      <c r="B7253" s="77">
        <f t="shared" si="699"/>
        <v>5</v>
      </c>
      <c r="C7253" s="73">
        <v>45806</v>
      </c>
      <c r="D7253" s="79" t="s">
        <v>70</v>
      </c>
      <c r="E7253" s="80" t="s">
        <v>232</v>
      </c>
      <c r="F7253" s="81" t="str">
        <f>VLOOKUP(E7253,Customer[],2,FALSE)</f>
        <v>Arrmann(2)</v>
      </c>
      <c r="G7253" s="69" t="str">
        <f>VLOOKUP(E7253,Customer[],3,FALSE)</f>
        <v>Banyar Dala Rd</v>
      </c>
      <c r="H7253" s="69" t="str">
        <f>VLOOKUP(E7253,Customer[],4,FALSE)</f>
        <v>Hlaing Thar Yar</v>
      </c>
      <c r="I7253" s="48" t="s">
        <v>25</v>
      </c>
      <c r="J7253" s="82" t="str">
        <f>VLOOKUP(I7253,PGStock[],2,FALSE)</f>
        <v>Columbus Super Red Smooth 350 Ml</v>
      </c>
      <c r="K7253" s="71">
        <f>VLOOKUP(I7253,PGStock[],3,FALSE)</f>
        <v>0.35</v>
      </c>
      <c r="L7253" s="47">
        <v>1</v>
      </c>
      <c r="M7253" s="47">
        <f>VLOOKUP(I7253,PGStock[],6,FALSE)</f>
        <v>150</v>
      </c>
      <c r="N7253" s="47">
        <f>+PGSales!$L7253*PGSales!$M7253</f>
        <v>150</v>
      </c>
    </row>
    <row r="7254" spans="1:14" hidden="1" x14ac:dyDescent="0.25">
      <c r="A7254" s="77">
        <f t="shared" si="698"/>
        <v>2025</v>
      </c>
      <c r="B7254" s="77">
        <f t="shared" si="699"/>
        <v>5</v>
      </c>
      <c r="C7254" s="73">
        <v>45806</v>
      </c>
      <c r="D7254" s="79" t="s">
        <v>70</v>
      </c>
      <c r="E7254" s="80" t="s">
        <v>232</v>
      </c>
      <c r="F7254" s="81" t="str">
        <f>VLOOKUP(E7254,Customer[],2,FALSE)</f>
        <v>Arrmann(2)</v>
      </c>
      <c r="G7254" s="69" t="str">
        <f>VLOOKUP(E7254,Customer[],3,FALSE)</f>
        <v>Banyar Dala Rd</v>
      </c>
      <c r="H7254" s="69" t="str">
        <f>VLOOKUP(E7254,Customer[],4,FALSE)</f>
        <v>Hlaing Thar Yar</v>
      </c>
      <c r="I7254" s="48" t="s">
        <v>18</v>
      </c>
      <c r="J7254" s="82" t="str">
        <f>VLOOKUP(I7254,PGStock[],2,FALSE)</f>
        <v>Formula Rum 350ml</v>
      </c>
      <c r="K7254" s="71">
        <f>VLOOKUP(I7254,PGStock[],3,FALSE)</f>
        <v>0.35</v>
      </c>
      <c r="L7254" s="47">
        <v>3</v>
      </c>
      <c r="M7254" s="47">
        <f>VLOOKUP(I7254,PGStock[],6,FALSE)</f>
        <v>150</v>
      </c>
      <c r="N7254" s="47">
        <f>+PGSales!$L7254*PGSales!$M7254</f>
        <v>450</v>
      </c>
    </row>
    <row r="7255" spans="1:14" hidden="1" x14ac:dyDescent="0.25">
      <c r="A7255" s="77">
        <f t="shared" si="698"/>
        <v>2025</v>
      </c>
      <c r="B7255" s="77">
        <f t="shared" si="699"/>
        <v>5</v>
      </c>
      <c r="C7255" s="73">
        <v>45806</v>
      </c>
      <c r="D7255" s="79" t="s">
        <v>68</v>
      </c>
      <c r="E7255" s="80" t="s">
        <v>231</v>
      </c>
      <c r="F7255" s="81" t="str">
        <f>VLOOKUP(E7255,Customer[],2,FALSE)</f>
        <v>Arrmann(1)</v>
      </c>
      <c r="G7255" s="69" t="str">
        <f>VLOOKUP(E7255,Customer[],3,FALSE)</f>
        <v>Bo Aung Kyaw Rd</v>
      </c>
      <c r="H7255" s="69" t="str">
        <f>VLOOKUP(E7255,Customer[],4,FALSE)</f>
        <v>Hlaing Thar Yar</v>
      </c>
      <c r="I7255" s="48" t="s">
        <v>25</v>
      </c>
      <c r="J7255" s="82" t="str">
        <f>VLOOKUP(I7255,PGStock[],2,FALSE)</f>
        <v>Columbus Super Red Smooth 350 Ml</v>
      </c>
      <c r="K7255" s="71">
        <f>VLOOKUP(I7255,PGStock[],3,FALSE)</f>
        <v>0.35</v>
      </c>
      <c r="L7255" s="47">
        <v>4</v>
      </c>
      <c r="M7255" s="47">
        <f>VLOOKUP(I7255,PGStock[],6,FALSE)</f>
        <v>150</v>
      </c>
      <c r="N7255" s="47">
        <f>+PGSales!$L7255*PGSales!$M7255</f>
        <v>600</v>
      </c>
    </row>
    <row r="7256" spans="1:14" hidden="1" x14ac:dyDescent="0.25">
      <c r="A7256" s="77">
        <f t="shared" si="698"/>
        <v>2025</v>
      </c>
      <c r="B7256" s="77">
        <f t="shared" si="699"/>
        <v>5</v>
      </c>
      <c r="C7256" s="73">
        <v>45806</v>
      </c>
      <c r="D7256" s="79" t="s">
        <v>767</v>
      </c>
      <c r="E7256" s="80" t="s">
        <v>244</v>
      </c>
      <c r="F7256" s="81" t="str">
        <f>VLOOKUP(E7256,Customer[],2,FALSE)</f>
        <v>Lucky9</v>
      </c>
      <c r="G7256" s="69" t="str">
        <f>VLOOKUP(E7256,Customer[],3,FALSE)</f>
        <v>Htay Auyinn St</v>
      </c>
      <c r="H7256" s="69" t="str">
        <f>VLOOKUP(E7256,Customer[],4,FALSE)</f>
        <v>Hlaing Thar Yar</v>
      </c>
      <c r="I7256" s="48" t="s">
        <v>18</v>
      </c>
      <c r="J7256" s="82" t="str">
        <f>VLOOKUP(I7256,PGStock[],2,FALSE)</f>
        <v>Formula Rum 350ml</v>
      </c>
      <c r="K7256" s="71">
        <f>VLOOKUP(I7256,PGStock[],3,FALSE)</f>
        <v>0.35</v>
      </c>
      <c r="L7256" s="47">
        <v>2</v>
      </c>
      <c r="M7256" s="47">
        <f>VLOOKUP(I7256,PGStock[],6,FALSE)</f>
        <v>150</v>
      </c>
      <c r="N7256" s="47">
        <f>+PGSales!$L7256*PGSales!$M7256</f>
        <v>300</v>
      </c>
    </row>
    <row r="7257" spans="1:14" hidden="1" x14ac:dyDescent="0.25">
      <c r="A7257" s="77">
        <f t="shared" si="698"/>
        <v>2025</v>
      </c>
      <c r="B7257" s="77">
        <f t="shared" si="699"/>
        <v>5</v>
      </c>
      <c r="C7257" s="73">
        <v>45806</v>
      </c>
      <c r="D7257" s="79" t="s">
        <v>62</v>
      </c>
      <c r="E7257" s="80" t="s">
        <v>775</v>
      </c>
      <c r="F7257" s="81" t="str">
        <f>VLOOKUP(E7257,Customer[],2,FALSE)</f>
        <v>Ma Naw Myae</v>
      </c>
      <c r="G7257" s="69" t="str">
        <f>VLOOKUP(E7257,Customer[],3,FALSE)</f>
        <v>12 Zay Rd</v>
      </c>
      <c r="H7257" s="69" t="str">
        <f>VLOOKUP(E7257,Customer[],4,FALSE)</f>
        <v>S Paukkan N/Oakkala</v>
      </c>
      <c r="I7257" s="48" t="s">
        <v>18</v>
      </c>
      <c r="J7257" s="82" t="str">
        <f>VLOOKUP(I7257,PGStock[],2,FALSE)</f>
        <v>Formula Rum 350ml</v>
      </c>
      <c r="K7257" s="71">
        <f>VLOOKUP(I7257,PGStock[],3,FALSE)</f>
        <v>0.35</v>
      </c>
      <c r="L7257" s="47">
        <v>3</v>
      </c>
      <c r="M7257" s="47">
        <f>VLOOKUP(I7257,PGStock[],6,FALSE)</f>
        <v>150</v>
      </c>
      <c r="N7257" s="47">
        <f>+PGSales!$L7257*PGSales!$M7257</f>
        <v>450</v>
      </c>
    </row>
    <row r="7258" spans="1:14" hidden="1" x14ac:dyDescent="0.25">
      <c r="A7258" s="77">
        <f t="shared" si="698"/>
        <v>2025</v>
      </c>
      <c r="B7258" s="77">
        <f t="shared" si="699"/>
        <v>5</v>
      </c>
      <c r="C7258" s="73">
        <v>45806</v>
      </c>
      <c r="D7258" s="79" t="s">
        <v>66</v>
      </c>
      <c r="E7258" s="80" t="s">
        <v>766</v>
      </c>
      <c r="F7258" s="81" t="str">
        <f>VLOOKUP(E7258,Customer[],2,FALSE)</f>
        <v>Linn Young</v>
      </c>
      <c r="G7258" s="69" t="str">
        <f>VLOOKUP(E7258,Customer[],3,FALSE)</f>
        <v>12 Zay Rd</v>
      </c>
      <c r="H7258" s="69" t="str">
        <f>VLOOKUP(E7258,Customer[],4,FALSE)</f>
        <v>S Paukkan N/Oakkala</v>
      </c>
      <c r="I7258" s="48" t="s">
        <v>25</v>
      </c>
      <c r="J7258" s="82" t="str">
        <f>VLOOKUP(I7258,PGStock[],2,FALSE)</f>
        <v>Columbus Super Red Smooth 350 Ml</v>
      </c>
      <c r="K7258" s="71">
        <f>VLOOKUP(I7258,PGStock[],3,FALSE)</f>
        <v>0.35</v>
      </c>
      <c r="L7258" s="47">
        <v>2</v>
      </c>
      <c r="M7258" s="47">
        <f>VLOOKUP(I7258,PGStock[],6,FALSE)</f>
        <v>150</v>
      </c>
      <c r="N7258" s="47">
        <f>+PGSales!$L7258*PGSales!$M7258</f>
        <v>300</v>
      </c>
    </row>
    <row r="7259" spans="1:14" hidden="1" x14ac:dyDescent="0.25">
      <c r="A7259" s="77">
        <f t="shared" si="698"/>
        <v>2025</v>
      </c>
      <c r="B7259" s="77">
        <f t="shared" si="699"/>
        <v>5</v>
      </c>
      <c r="C7259" s="73">
        <v>45806</v>
      </c>
      <c r="D7259" s="79" t="s">
        <v>66</v>
      </c>
      <c r="E7259" s="80" t="s">
        <v>766</v>
      </c>
      <c r="F7259" s="81" t="str">
        <f>VLOOKUP(E7259,Customer[],2,FALSE)</f>
        <v>Linn Young</v>
      </c>
      <c r="G7259" s="69" t="str">
        <f>VLOOKUP(E7259,Customer[],3,FALSE)</f>
        <v>12 Zay Rd</v>
      </c>
      <c r="H7259" s="69" t="str">
        <f>VLOOKUP(E7259,Customer[],4,FALSE)</f>
        <v>S Paukkan N/Oakkala</v>
      </c>
      <c r="I7259" s="48" t="s">
        <v>18</v>
      </c>
      <c r="J7259" s="82" t="str">
        <f>VLOOKUP(I7259,PGStock[],2,FALSE)</f>
        <v>Formula Rum 350ml</v>
      </c>
      <c r="K7259" s="71">
        <f>VLOOKUP(I7259,PGStock[],3,FALSE)</f>
        <v>0.35</v>
      </c>
      <c r="L7259" s="47">
        <v>3</v>
      </c>
      <c r="M7259" s="47">
        <f>VLOOKUP(I7259,PGStock[],6,FALSE)</f>
        <v>150</v>
      </c>
      <c r="N7259" s="47">
        <f>+PGSales!$L7259*PGSales!$M7259</f>
        <v>450</v>
      </c>
    </row>
    <row r="7260" spans="1:14" hidden="1" x14ac:dyDescent="0.25">
      <c r="A7260" s="77">
        <f t="shared" ref="A7260:A7273" si="700">YEAR(C7260)</f>
        <v>2025</v>
      </c>
      <c r="B7260" s="77">
        <f t="shared" ref="B7260:B7273" si="701">MONTH(C7260)</f>
        <v>5</v>
      </c>
      <c r="C7260" s="73">
        <v>45806</v>
      </c>
      <c r="D7260" s="79" t="s">
        <v>58</v>
      </c>
      <c r="E7260" s="80" t="s">
        <v>322</v>
      </c>
      <c r="F7260" s="81" t="str">
        <f>VLOOKUP(E7260,Customer[],2,FALSE)</f>
        <v>Kyaw</v>
      </c>
      <c r="G7260" s="69" t="str">
        <f>VLOOKUP(E7260,Customer[],3,FALSE)</f>
        <v>Bagan Rd</v>
      </c>
      <c r="H7260" s="69" t="str">
        <f>VLOOKUP(E7260,Customer[],4,FALSE)</f>
        <v>S Paukkan N/Oakkala</v>
      </c>
      <c r="I7260" s="48" t="s">
        <v>25</v>
      </c>
      <c r="J7260" s="82" t="str">
        <f>VLOOKUP(I7260,PGStock[],2,FALSE)</f>
        <v>Columbus Super Red Smooth 350 Ml</v>
      </c>
      <c r="K7260" s="71">
        <f>VLOOKUP(I7260,PGStock[],3,FALSE)</f>
        <v>0.35</v>
      </c>
      <c r="L7260" s="47">
        <v>11</v>
      </c>
      <c r="M7260" s="47">
        <f>VLOOKUP(I7260,PGStock[],6,FALSE)</f>
        <v>150</v>
      </c>
      <c r="N7260" s="47">
        <f>+PGSales!$L7260*PGSales!$M7260</f>
        <v>1650</v>
      </c>
    </row>
    <row r="7261" spans="1:14" hidden="1" x14ac:dyDescent="0.25">
      <c r="A7261" s="77">
        <f t="shared" si="700"/>
        <v>2025</v>
      </c>
      <c r="B7261" s="77">
        <f t="shared" si="701"/>
        <v>5</v>
      </c>
      <c r="C7261" s="73">
        <v>45806</v>
      </c>
      <c r="D7261" s="79" t="s">
        <v>58</v>
      </c>
      <c r="E7261" s="80" t="s">
        <v>322</v>
      </c>
      <c r="F7261" s="81" t="str">
        <f>VLOOKUP(E7261,Customer[],2,FALSE)</f>
        <v>Kyaw</v>
      </c>
      <c r="G7261" s="69" t="str">
        <f>VLOOKUP(E7261,Customer[],3,FALSE)</f>
        <v>Bagan Rd</v>
      </c>
      <c r="H7261" s="69" t="str">
        <f>VLOOKUP(E7261,Customer[],4,FALSE)</f>
        <v>S Paukkan N/Oakkala</v>
      </c>
      <c r="I7261" s="48" t="s">
        <v>23</v>
      </c>
      <c r="J7261" s="82" t="str">
        <f>VLOOKUP(I7261,PGStock[],2,FALSE)</f>
        <v>Columbus Super Red Smooth 175 Ml</v>
      </c>
      <c r="K7261" s="71">
        <f>VLOOKUP(I7261,PGStock[],3,FALSE)</f>
        <v>0.17499999999999999</v>
      </c>
      <c r="L7261" s="47">
        <v>2</v>
      </c>
      <c r="M7261" s="47">
        <f>VLOOKUP(I7261,PGStock[],6,FALSE)</f>
        <v>100</v>
      </c>
      <c r="N7261" s="47">
        <f>+PGSales!$L7261*PGSales!$M7261</f>
        <v>200</v>
      </c>
    </row>
    <row r="7262" spans="1:14" hidden="1" x14ac:dyDescent="0.25">
      <c r="A7262" s="77">
        <f t="shared" si="700"/>
        <v>2025</v>
      </c>
      <c r="B7262" s="77">
        <f t="shared" si="701"/>
        <v>5</v>
      </c>
      <c r="C7262" s="73">
        <v>45806</v>
      </c>
      <c r="D7262" s="79" t="s">
        <v>58</v>
      </c>
      <c r="E7262" s="80" t="s">
        <v>322</v>
      </c>
      <c r="F7262" s="81" t="str">
        <f>VLOOKUP(E7262,Customer[],2,FALSE)</f>
        <v>Kyaw</v>
      </c>
      <c r="G7262" s="69" t="str">
        <f>VLOOKUP(E7262,Customer[],3,FALSE)</f>
        <v>Bagan Rd</v>
      </c>
      <c r="H7262" s="69" t="str">
        <f>VLOOKUP(E7262,Customer[],4,FALSE)</f>
        <v>S Paukkan N/Oakkala</v>
      </c>
      <c r="I7262" s="48" t="s">
        <v>20</v>
      </c>
      <c r="J7262" s="82" t="str">
        <f>VLOOKUP(I7262,PGStock[],2,FALSE)</f>
        <v>Formula Rum 700ml</v>
      </c>
      <c r="K7262" s="71">
        <f>VLOOKUP(I7262,PGStock[],3,FALSE)</f>
        <v>0.7</v>
      </c>
      <c r="L7262" s="47">
        <v>3</v>
      </c>
      <c r="M7262" s="47">
        <f>VLOOKUP(I7262,PGStock[],6,FALSE)</f>
        <v>200</v>
      </c>
      <c r="N7262" s="47">
        <f>+PGSales!$L7262*PGSales!$M7262</f>
        <v>600</v>
      </c>
    </row>
    <row r="7263" spans="1:14" hidden="1" x14ac:dyDescent="0.25">
      <c r="A7263" s="77">
        <f t="shared" si="700"/>
        <v>2025</v>
      </c>
      <c r="B7263" s="77">
        <f t="shared" si="701"/>
        <v>5</v>
      </c>
      <c r="C7263" s="73">
        <v>45806</v>
      </c>
      <c r="D7263" s="79" t="s">
        <v>58</v>
      </c>
      <c r="E7263" s="80" t="s">
        <v>322</v>
      </c>
      <c r="F7263" s="81" t="str">
        <f>VLOOKUP(E7263,Customer[],2,FALSE)</f>
        <v>Kyaw</v>
      </c>
      <c r="G7263" s="69" t="str">
        <f>VLOOKUP(E7263,Customer[],3,FALSE)</f>
        <v>Bagan Rd</v>
      </c>
      <c r="H7263" s="69" t="str">
        <f>VLOOKUP(E7263,Customer[],4,FALSE)</f>
        <v>S Paukkan N/Oakkala</v>
      </c>
      <c r="I7263" s="48" t="s">
        <v>18</v>
      </c>
      <c r="J7263" s="82" t="str">
        <f>VLOOKUP(I7263,PGStock[],2,FALSE)</f>
        <v>Formula Rum 350ml</v>
      </c>
      <c r="K7263" s="71">
        <f>VLOOKUP(I7263,PGStock[],3,FALSE)</f>
        <v>0.35</v>
      </c>
      <c r="L7263" s="47">
        <v>4</v>
      </c>
      <c r="M7263" s="47">
        <f>VLOOKUP(I7263,PGStock[],6,FALSE)</f>
        <v>150</v>
      </c>
      <c r="N7263" s="47">
        <f>+PGSales!$L7263*PGSales!$M7263</f>
        <v>600</v>
      </c>
    </row>
    <row r="7264" spans="1:14" hidden="1" x14ac:dyDescent="0.25">
      <c r="A7264" s="77">
        <f t="shared" si="700"/>
        <v>2025</v>
      </c>
      <c r="B7264" s="77">
        <f t="shared" si="701"/>
        <v>5</v>
      </c>
      <c r="C7264" s="73">
        <v>45806</v>
      </c>
      <c r="D7264" s="79" t="s">
        <v>365</v>
      </c>
      <c r="E7264" s="80" t="s">
        <v>696</v>
      </c>
      <c r="F7264" s="81" t="str">
        <f>VLOOKUP(E7264,Customer[],2,FALSE)</f>
        <v>Moe Htety</v>
      </c>
      <c r="G7264" s="69" t="str">
        <f>VLOOKUP(E7264,Customer[],3,FALSE)</f>
        <v>S Paukkan Rd</v>
      </c>
      <c r="H7264" s="69" t="str">
        <f>VLOOKUP(E7264,Customer[],4,FALSE)</f>
        <v>S Paukkan N/Oakkala</v>
      </c>
      <c r="I7264" s="48" t="s">
        <v>25</v>
      </c>
      <c r="J7264" s="82" t="str">
        <f>VLOOKUP(I7264,PGStock[],2,FALSE)</f>
        <v>Columbus Super Red Smooth 350 Ml</v>
      </c>
      <c r="K7264" s="71">
        <f>VLOOKUP(I7264,PGStock[],3,FALSE)</f>
        <v>0.35</v>
      </c>
      <c r="L7264" s="47">
        <v>7</v>
      </c>
      <c r="M7264" s="47">
        <f>VLOOKUP(I7264,PGStock[],6,FALSE)</f>
        <v>150</v>
      </c>
      <c r="N7264" s="47">
        <f>+PGSales!$L7264*PGSales!$M7264</f>
        <v>1050</v>
      </c>
    </row>
    <row r="7265" spans="1:14" hidden="1" x14ac:dyDescent="0.25">
      <c r="A7265" s="77">
        <f t="shared" si="700"/>
        <v>2025</v>
      </c>
      <c r="B7265" s="77">
        <f t="shared" si="701"/>
        <v>5</v>
      </c>
      <c r="C7265" s="73">
        <v>45806</v>
      </c>
      <c r="D7265" s="79" t="s">
        <v>365</v>
      </c>
      <c r="E7265" s="80" t="s">
        <v>696</v>
      </c>
      <c r="F7265" s="81" t="str">
        <f>VLOOKUP(E7265,Customer[],2,FALSE)</f>
        <v>Moe Htety</v>
      </c>
      <c r="G7265" s="69" t="str">
        <f>VLOOKUP(E7265,Customer[],3,FALSE)</f>
        <v>S Paukkan Rd</v>
      </c>
      <c r="H7265" s="69" t="str">
        <f>VLOOKUP(E7265,Customer[],4,FALSE)</f>
        <v>S Paukkan N/Oakkala</v>
      </c>
      <c r="I7265" s="48" t="s">
        <v>20</v>
      </c>
      <c r="J7265" s="82" t="str">
        <f>VLOOKUP(I7265,PGStock[],2,FALSE)</f>
        <v>Formula Rum 700ml</v>
      </c>
      <c r="K7265" s="71">
        <f>VLOOKUP(I7265,PGStock[],3,FALSE)</f>
        <v>0.7</v>
      </c>
      <c r="L7265" s="47">
        <v>1</v>
      </c>
      <c r="M7265" s="47">
        <f>VLOOKUP(I7265,PGStock[],6,FALSE)</f>
        <v>200</v>
      </c>
      <c r="N7265" s="47">
        <f>+PGSales!$L7265*PGSales!$M7265</f>
        <v>200</v>
      </c>
    </row>
    <row r="7266" spans="1:14" hidden="1" x14ac:dyDescent="0.25">
      <c r="A7266" s="77">
        <f t="shared" si="700"/>
        <v>2025</v>
      </c>
      <c r="B7266" s="77">
        <f t="shared" si="701"/>
        <v>5</v>
      </c>
      <c r="C7266" s="73">
        <v>45806</v>
      </c>
      <c r="D7266" s="79" t="s">
        <v>365</v>
      </c>
      <c r="E7266" s="80" t="s">
        <v>696</v>
      </c>
      <c r="F7266" s="81" t="str">
        <f>VLOOKUP(E7266,Customer[],2,FALSE)</f>
        <v>Moe Htety</v>
      </c>
      <c r="G7266" s="69" t="str">
        <f>VLOOKUP(E7266,Customer[],3,FALSE)</f>
        <v>S Paukkan Rd</v>
      </c>
      <c r="H7266" s="69" t="str">
        <f>VLOOKUP(E7266,Customer[],4,FALSE)</f>
        <v>S Paukkan N/Oakkala</v>
      </c>
      <c r="I7266" s="48" t="s">
        <v>18</v>
      </c>
      <c r="J7266" s="82" t="str">
        <f>VLOOKUP(I7266,PGStock[],2,FALSE)</f>
        <v>Formula Rum 350ml</v>
      </c>
      <c r="K7266" s="71">
        <f>VLOOKUP(I7266,PGStock[],3,FALSE)</f>
        <v>0.35</v>
      </c>
      <c r="L7266" s="47">
        <v>6</v>
      </c>
      <c r="M7266" s="47">
        <f>VLOOKUP(I7266,PGStock[],6,FALSE)</f>
        <v>150</v>
      </c>
      <c r="N7266" s="47">
        <f>+PGSales!$L7266*PGSales!$M7266</f>
        <v>900</v>
      </c>
    </row>
    <row r="7267" spans="1:14" hidden="1" x14ac:dyDescent="0.25">
      <c r="A7267" s="77">
        <f t="shared" si="700"/>
        <v>2025</v>
      </c>
      <c r="B7267" s="77">
        <f t="shared" si="701"/>
        <v>5</v>
      </c>
      <c r="C7267" s="73">
        <v>45806</v>
      </c>
      <c r="D7267" s="79" t="s">
        <v>187</v>
      </c>
      <c r="E7267" s="80" t="s">
        <v>319</v>
      </c>
      <c r="F7267" s="81" t="str">
        <f>VLOOKUP(E7267,Customer[],2,FALSE)</f>
        <v>Htet Lwin</v>
      </c>
      <c r="G7267" s="69" t="str">
        <f>VLOOKUP(E7267,Customer[],3,FALSE)</f>
        <v>Bagan Rd</v>
      </c>
      <c r="H7267" s="69" t="str">
        <f>VLOOKUP(E7267,Customer[],4,FALSE)</f>
        <v>S Paukkan N/Oakkala</v>
      </c>
      <c r="I7267" s="48" t="s">
        <v>25</v>
      </c>
      <c r="J7267" s="82" t="str">
        <f>VLOOKUP(I7267,PGStock[],2,FALSE)</f>
        <v>Columbus Super Red Smooth 350 Ml</v>
      </c>
      <c r="K7267" s="71">
        <f>VLOOKUP(I7267,PGStock[],3,FALSE)</f>
        <v>0.35</v>
      </c>
      <c r="L7267" s="47">
        <v>5</v>
      </c>
      <c r="M7267" s="47">
        <f>VLOOKUP(I7267,PGStock[],6,FALSE)</f>
        <v>150</v>
      </c>
      <c r="N7267" s="47">
        <f>+PGSales!$L7267*PGSales!$M7267</f>
        <v>750</v>
      </c>
    </row>
    <row r="7268" spans="1:14" hidden="1" x14ac:dyDescent="0.25">
      <c r="A7268" s="77">
        <f t="shared" si="700"/>
        <v>2025</v>
      </c>
      <c r="B7268" s="77">
        <f t="shared" si="701"/>
        <v>5</v>
      </c>
      <c r="C7268" s="73">
        <v>45806</v>
      </c>
      <c r="D7268" s="79" t="s">
        <v>187</v>
      </c>
      <c r="E7268" s="80" t="s">
        <v>319</v>
      </c>
      <c r="F7268" s="81" t="str">
        <f>VLOOKUP(E7268,Customer[],2,FALSE)</f>
        <v>Htet Lwin</v>
      </c>
      <c r="G7268" s="69" t="str">
        <f>VLOOKUP(E7268,Customer[],3,FALSE)</f>
        <v>Bagan Rd</v>
      </c>
      <c r="H7268" s="69" t="str">
        <f>VLOOKUP(E7268,Customer[],4,FALSE)</f>
        <v>S Paukkan N/Oakkala</v>
      </c>
      <c r="I7268" s="48" t="s">
        <v>18</v>
      </c>
      <c r="J7268" s="82" t="str">
        <f>VLOOKUP(I7268,PGStock[],2,FALSE)</f>
        <v>Formula Rum 350ml</v>
      </c>
      <c r="K7268" s="71">
        <f>VLOOKUP(I7268,PGStock[],3,FALSE)</f>
        <v>0.35</v>
      </c>
      <c r="L7268" s="47">
        <v>5</v>
      </c>
      <c r="M7268" s="47">
        <f>VLOOKUP(I7268,PGStock[],6,FALSE)</f>
        <v>150</v>
      </c>
      <c r="N7268" s="47">
        <f>+PGSales!$L7268*PGSales!$M7268</f>
        <v>750</v>
      </c>
    </row>
    <row r="7269" spans="1:14" hidden="1" x14ac:dyDescent="0.25">
      <c r="A7269" s="77">
        <f t="shared" si="700"/>
        <v>2025</v>
      </c>
      <c r="B7269" s="77">
        <f t="shared" si="701"/>
        <v>5</v>
      </c>
      <c r="C7269" s="73">
        <v>45806</v>
      </c>
      <c r="D7269" s="79" t="s">
        <v>115</v>
      </c>
      <c r="E7269" s="80" t="s">
        <v>700</v>
      </c>
      <c r="F7269" s="81" t="str">
        <f>VLOOKUP(E7269,Customer[],2,FALSE)</f>
        <v>Myo Gyi</v>
      </c>
      <c r="G7269" s="69" t="str">
        <f>VLOOKUP(E7269,Customer[],3,FALSE)</f>
        <v>S Paukkan Rd</v>
      </c>
      <c r="H7269" s="69" t="str">
        <f>VLOOKUP(E7269,Customer[],4,FALSE)</f>
        <v>S Paukkan N/Oakkala</v>
      </c>
      <c r="I7269" s="48" t="s">
        <v>25</v>
      </c>
      <c r="J7269" s="82" t="str">
        <f>VLOOKUP(I7269,PGStock[],2,FALSE)</f>
        <v>Columbus Super Red Smooth 350 Ml</v>
      </c>
      <c r="K7269" s="71">
        <f>VLOOKUP(I7269,PGStock[],3,FALSE)</f>
        <v>0.35</v>
      </c>
      <c r="L7269" s="47">
        <v>2</v>
      </c>
      <c r="M7269" s="47">
        <f>VLOOKUP(I7269,PGStock[],6,FALSE)</f>
        <v>150</v>
      </c>
      <c r="N7269" s="47">
        <f>+PGSales!$L7269*PGSales!$M7269</f>
        <v>300</v>
      </c>
    </row>
    <row r="7270" spans="1:14" hidden="1" x14ac:dyDescent="0.25">
      <c r="A7270" s="77">
        <f t="shared" si="700"/>
        <v>2025</v>
      </c>
      <c r="B7270" s="77">
        <f t="shared" si="701"/>
        <v>5</v>
      </c>
      <c r="C7270" s="73">
        <v>45806</v>
      </c>
      <c r="D7270" s="79" t="s">
        <v>115</v>
      </c>
      <c r="E7270" s="80" t="s">
        <v>700</v>
      </c>
      <c r="F7270" s="81" t="str">
        <f>VLOOKUP(E7270,Customer[],2,FALSE)</f>
        <v>Myo Gyi</v>
      </c>
      <c r="G7270" s="69" t="str">
        <f>VLOOKUP(E7270,Customer[],3,FALSE)</f>
        <v>S Paukkan Rd</v>
      </c>
      <c r="H7270" s="69" t="str">
        <f>VLOOKUP(E7270,Customer[],4,FALSE)</f>
        <v>S Paukkan N/Oakkala</v>
      </c>
      <c r="I7270" s="48" t="s">
        <v>18</v>
      </c>
      <c r="J7270" s="82" t="str">
        <f>VLOOKUP(I7270,PGStock[],2,FALSE)</f>
        <v>Formula Rum 350ml</v>
      </c>
      <c r="K7270" s="71">
        <f>VLOOKUP(I7270,PGStock[],3,FALSE)</f>
        <v>0.35</v>
      </c>
      <c r="L7270" s="47">
        <v>3</v>
      </c>
      <c r="M7270" s="47">
        <f>VLOOKUP(I7270,PGStock[],6,FALSE)</f>
        <v>150</v>
      </c>
      <c r="N7270" s="47">
        <f>+PGSales!$L7270*PGSales!$M7270</f>
        <v>450</v>
      </c>
    </row>
    <row r="7271" spans="1:14" hidden="1" x14ac:dyDescent="0.25">
      <c r="A7271" s="77">
        <f t="shared" si="700"/>
        <v>2025</v>
      </c>
      <c r="B7271" s="77">
        <f t="shared" si="701"/>
        <v>5</v>
      </c>
      <c r="C7271" s="73">
        <v>45806</v>
      </c>
      <c r="D7271" s="79" t="s">
        <v>2</v>
      </c>
      <c r="E7271" s="80" t="s">
        <v>176</v>
      </c>
      <c r="F7271" s="81" t="str">
        <f>VLOOKUP(E7271,Customer[],2,FALSE)</f>
        <v>Lamin</v>
      </c>
      <c r="G7271" s="69" t="str">
        <f>VLOOKUP(E7271,Customer[],3,FALSE)</f>
        <v>No (4) Rd</v>
      </c>
      <c r="H7271" s="69" t="str">
        <f>VLOOKUP(E7271,Customer[],4,FALSE)</f>
        <v xml:space="preserve">Shwepyithar </v>
      </c>
      <c r="I7271" s="48" t="s">
        <v>25</v>
      </c>
      <c r="J7271" s="82" t="str">
        <f>VLOOKUP(I7271,PGStock[],2,FALSE)</f>
        <v>Columbus Super Red Smooth 350 Ml</v>
      </c>
      <c r="K7271" s="71">
        <f>VLOOKUP(I7271,PGStock[],3,FALSE)</f>
        <v>0.35</v>
      </c>
      <c r="L7271" s="47">
        <v>2</v>
      </c>
      <c r="M7271" s="47">
        <f>VLOOKUP(I7271,PGStock[],6,FALSE)</f>
        <v>150</v>
      </c>
      <c r="N7271" s="47">
        <f>+PGSales!$L7271*PGSales!$M7271</f>
        <v>300</v>
      </c>
    </row>
    <row r="7272" spans="1:14" hidden="1" x14ac:dyDescent="0.25">
      <c r="A7272" s="77">
        <f t="shared" si="700"/>
        <v>2025</v>
      </c>
      <c r="B7272" s="77">
        <f t="shared" si="701"/>
        <v>5</v>
      </c>
      <c r="C7272" s="73">
        <v>45806</v>
      </c>
      <c r="D7272" s="79" t="s">
        <v>2</v>
      </c>
      <c r="E7272" s="80" t="s">
        <v>176</v>
      </c>
      <c r="F7272" s="81" t="str">
        <f>VLOOKUP(E7272,Customer[],2,FALSE)</f>
        <v>Lamin</v>
      </c>
      <c r="G7272" s="69" t="str">
        <f>VLOOKUP(E7272,Customer[],3,FALSE)</f>
        <v>No (4) Rd</v>
      </c>
      <c r="H7272" s="69" t="str">
        <f>VLOOKUP(E7272,Customer[],4,FALSE)</f>
        <v xml:space="preserve">Shwepyithar </v>
      </c>
      <c r="I7272" s="48" t="s">
        <v>18</v>
      </c>
      <c r="J7272" s="82" t="str">
        <f>VLOOKUP(I7272,PGStock[],2,FALSE)</f>
        <v>Formula Rum 350ml</v>
      </c>
      <c r="K7272" s="71">
        <f>VLOOKUP(I7272,PGStock[],3,FALSE)</f>
        <v>0.35</v>
      </c>
      <c r="L7272" s="47">
        <v>2</v>
      </c>
      <c r="M7272" s="47">
        <f>VLOOKUP(I7272,PGStock[],6,FALSE)</f>
        <v>150</v>
      </c>
      <c r="N7272" s="47">
        <f>+PGSales!$L7272*PGSales!$M7272</f>
        <v>300</v>
      </c>
    </row>
    <row r="7273" spans="1:14" hidden="1" x14ac:dyDescent="0.25">
      <c r="A7273" s="77">
        <f t="shared" si="700"/>
        <v>2025</v>
      </c>
      <c r="B7273" s="77">
        <f t="shared" si="701"/>
        <v>5</v>
      </c>
      <c r="C7273" s="73">
        <v>45806</v>
      </c>
      <c r="D7273" s="79" t="s">
        <v>768</v>
      </c>
      <c r="E7273" s="80" t="s">
        <v>177</v>
      </c>
      <c r="F7273" s="81" t="str">
        <f>VLOOKUP(E7273,Customer[],2,FALSE)</f>
        <v>NI Ni Poe poe</v>
      </c>
      <c r="G7273" s="69" t="str">
        <f>VLOOKUP(E7273,Customer[],3,FALSE)</f>
        <v>Ye Yanaing Rd</v>
      </c>
      <c r="H7273" s="69" t="str">
        <f>VLOOKUP(E7273,Customer[],4,FALSE)</f>
        <v xml:space="preserve">Shwepyithar </v>
      </c>
      <c r="I7273" s="48" t="s">
        <v>25</v>
      </c>
      <c r="J7273" s="82" t="str">
        <f>VLOOKUP(I7273,PGStock[],2,FALSE)</f>
        <v>Columbus Super Red Smooth 350 Ml</v>
      </c>
      <c r="K7273" s="71">
        <f>VLOOKUP(I7273,PGStock[],3,FALSE)</f>
        <v>0.35</v>
      </c>
      <c r="L7273" s="47">
        <v>4</v>
      </c>
      <c r="M7273" s="47">
        <f>VLOOKUP(I7273,PGStock[],6,FALSE)</f>
        <v>150</v>
      </c>
      <c r="N7273" s="47">
        <f>+PGSales!$L7273*PGSales!$M7273</f>
        <v>600</v>
      </c>
    </row>
    <row r="7274" spans="1:14" hidden="1" x14ac:dyDescent="0.25">
      <c r="A7274" s="77">
        <f t="shared" ref="A7274:A7287" si="702">YEAR(C7274)</f>
        <v>2025</v>
      </c>
      <c r="B7274" s="77">
        <f t="shared" ref="B7274:B7287" si="703">MONTH(C7274)</f>
        <v>5</v>
      </c>
      <c r="C7274" s="73">
        <v>45806</v>
      </c>
      <c r="D7274" s="79" t="s">
        <v>768</v>
      </c>
      <c r="E7274" s="80" t="s">
        <v>177</v>
      </c>
      <c r="F7274" s="81" t="str">
        <f>VLOOKUP(E7274,Customer[],2,FALSE)</f>
        <v>NI Ni Poe poe</v>
      </c>
      <c r="G7274" s="69" t="str">
        <f>VLOOKUP(E7274,Customer[],3,FALSE)</f>
        <v>Ye Yanaing Rd</v>
      </c>
      <c r="H7274" s="69" t="str">
        <f>VLOOKUP(E7274,Customer[],4,FALSE)</f>
        <v xml:space="preserve">Shwepyithar </v>
      </c>
      <c r="I7274" s="48" t="s">
        <v>20</v>
      </c>
      <c r="J7274" s="82" t="str">
        <f>VLOOKUP(I7274,PGStock[],2,FALSE)</f>
        <v>Formula Rum 700ml</v>
      </c>
      <c r="K7274" s="71">
        <f>VLOOKUP(I7274,PGStock[],3,FALSE)</f>
        <v>0.7</v>
      </c>
      <c r="L7274" s="47">
        <v>1</v>
      </c>
      <c r="M7274" s="47">
        <f>VLOOKUP(I7274,PGStock[],6,FALSE)</f>
        <v>200</v>
      </c>
      <c r="N7274" s="47">
        <f>+PGSales!$L7274*PGSales!$M7274</f>
        <v>200</v>
      </c>
    </row>
    <row r="7275" spans="1:14" hidden="1" x14ac:dyDescent="0.25">
      <c r="A7275" s="77">
        <f t="shared" si="702"/>
        <v>2025</v>
      </c>
      <c r="B7275" s="77">
        <f t="shared" si="703"/>
        <v>5</v>
      </c>
      <c r="C7275" s="73">
        <v>45806</v>
      </c>
      <c r="D7275" s="79" t="s">
        <v>768</v>
      </c>
      <c r="E7275" s="80" t="s">
        <v>177</v>
      </c>
      <c r="F7275" s="81" t="str">
        <f>VLOOKUP(E7275,Customer[],2,FALSE)</f>
        <v>NI Ni Poe poe</v>
      </c>
      <c r="G7275" s="69" t="str">
        <f>VLOOKUP(E7275,Customer[],3,FALSE)</f>
        <v>Ye Yanaing Rd</v>
      </c>
      <c r="H7275" s="69" t="str">
        <f>VLOOKUP(E7275,Customer[],4,FALSE)</f>
        <v xml:space="preserve">Shwepyithar </v>
      </c>
      <c r="I7275" s="48" t="s">
        <v>18</v>
      </c>
      <c r="J7275" s="82" t="str">
        <f>VLOOKUP(I7275,PGStock[],2,FALSE)</f>
        <v>Formula Rum 350ml</v>
      </c>
      <c r="K7275" s="71">
        <f>VLOOKUP(I7275,PGStock[],3,FALSE)</f>
        <v>0.35</v>
      </c>
      <c r="L7275" s="47">
        <v>1</v>
      </c>
      <c r="M7275" s="47">
        <f>VLOOKUP(I7275,PGStock[],6,FALSE)</f>
        <v>150</v>
      </c>
      <c r="N7275" s="47">
        <f>+PGSales!$L7275*PGSales!$M7275</f>
        <v>150</v>
      </c>
    </row>
    <row r="7276" spans="1:14" hidden="1" x14ac:dyDescent="0.25">
      <c r="A7276" s="77">
        <f t="shared" si="702"/>
        <v>2025</v>
      </c>
      <c r="B7276" s="77">
        <f t="shared" si="703"/>
        <v>5</v>
      </c>
      <c r="C7276" s="73">
        <v>45806</v>
      </c>
      <c r="D7276" s="79" t="s">
        <v>1</v>
      </c>
      <c r="E7276" s="80" t="s">
        <v>778</v>
      </c>
      <c r="F7276" s="81" t="str">
        <f>VLOOKUP(E7276,Customer[],2,FALSE)</f>
        <v>San Thit Oo</v>
      </c>
      <c r="G7276" s="69" t="str">
        <f>VLOOKUP(E7276,Customer[],3,FALSE)</f>
        <v>YanGyi Aung Rd</v>
      </c>
      <c r="H7276" s="69" t="str">
        <f>VLOOKUP(E7276,Customer[],4,FALSE)</f>
        <v xml:space="preserve">Shwepyithar </v>
      </c>
      <c r="I7276" s="48" t="s">
        <v>25</v>
      </c>
      <c r="J7276" s="82" t="str">
        <f>VLOOKUP(I7276,PGStock[],2,FALSE)</f>
        <v>Columbus Super Red Smooth 350 Ml</v>
      </c>
      <c r="K7276" s="71">
        <f>VLOOKUP(I7276,PGStock[],3,FALSE)</f>
        <v>0.35</v>
      </c>
      <c r="L7276" s="47">
        <v>2</v>
      </c>
      <c r="M7276" s="47">
        <f>VLOOKUP(I7276,PGStock[],6,FALSE)</f>
        <v>150</v>
      </c>
      <c r="N7276" s="47">
        <f>+PGSales!$L7276*PGSales!$M7276</f>
        <v>300</v>
      </c>
    </row>
    <row r="7277" spans="1:14" hidden="1" x14ac:dyDescent="0.25">
      <c r="A7277" s="77">
        <f t="shared" si="702"/>
        <v>2025</v>
      </c>
      <c r="B7277" s="77">
        <f t="shared" si="703"/>
        <v>5</v>
      </c>
      <c r="C7277" s="73">
        <v>45806</v>
      </c>
      <c r="D7277" s="79" t="s">
        <v>1</v>
      </c>
      <c r="E7277" s="80" t="s">
        <v>778</v>
      </c>
      <c r="F7277" s="81" t="str">
        <f>VLOOKUP(E7277,Customer[],2,FALSE)</f>
        <v>San Thit Oo</v>
      </c>
      <c r="G7277" s="69" t="str">
        <f>VLOOKUP(E7277,Customer[],3,FALSE)</f>
        <v>YanGyi Aung Rd</v>
      </c>
      <c r="H7277" s="69" t="str">
        <f>VLOOKUP(E7277,Customer[],4,FALSE)</f>
        <v xml:space="preserve">Shwepyithar </v>
      </c>
      <c r="I7277" s="48" t="s">
        <v>18</v>
      </c>
      <c r="J7277" s="82" t="str">
        <f>VLOOKUP(I7277,PGStock[],2,FALSE)</f>
        <v>Formula Rum 350ml</v>
      </c>
      <c r="K7277" s="71">
        <f>VLOOKUP(I7277,PGStock[],3,FALSE)</f>
        <v>0.35</v>
      </c>
      <c r="L7277" s="47">
        <v>1</v>
      </c>
      <c r="M7277" s="47">
        <f>VLOOKUP(I7277,PGStock[],6,FALSE)</f>
        <v>150</v>
      </c>
      <c r="N7277" s="47">
        <f>+PGSales!$L7277*PGSales!$M7277</f>
        <v>150</v>
      </c>
    </row>
    <row r="7278" spans="1:14" hidden="1" x14ac:dyDescent="0.25">
      <c r="A7278" s="77">
        <f t="shared" si="702"/>
        <v>2025</v>
      </c>
      <c r="B7278" s="77">
        <f t="shared" si="703"/>
        <v>5</v>
      </c>
      <c r="C7278" s="73">
        <v>45806</v>
      </c>
      <c r="D7278" s="79" t="s">
        <v>60</v>
      </c>
      <c r="E7278" s="80" t="s">
        <v>268</v>
      </c>
      <c r="F7278" s="81" t="str">
        <f>VLOOKUP(E7278,Customer[],2,FALSE)</f>
        <v>Kaung Thant</v>
      </c>
      <c r="G7278" s="69" t="str">
        <f>VLOOKUP(E7278,Customer[],3,FALSE)</f>
        <v>ThanDin Zay Rd</v>
      </c>
      <c r="H7278" s="69" t="str">
        <f>VLOOKUP(E7278,Customer[],4,FALSE)</f>
        <v xml:space="preserve">Shwepyithar </v>
      </c>
      <c r="I7278" s="48" t="s">
        <v>25</v>
      </c>
      <c r="J7278" s="82" t="str">
        <f>VLOOKUP(I7278,PGStock[],2,FALSE)</f>
        <v>Columbus Super Red Smooth 350 Ml</v>
      </c>
      <c r="K7278" s="71">
        <f>VLOOKUP(I7278,PGStock[],3,FALSE)</f>
        <v>0.35</v>
      </c>
      <c r="L7278" s="47">
        <v>5</v>
      </c>
      <c r="M7278" s="47">
        <f>VLOOKUP(I7278,PGStock[],6,FALSE)</f>
        <v>150</v>
      </c>
      <c r="N7278" s="47">
        <f>+PGSales!$L7278*PGSales!$M7278</f>
        <v>750</v>
      </c>
    </row>
    <row r="7279" spans="1:14" hidden="1" x14ac:dyDescent="0.25">
      <c r="A7279" s="77">
        <f t="shared" si="702"/>
        <v>2025</v>
      </c>
      <c r="B7279" s="77">
        <f t="shared" si="703"/>
        <v>5</v>
      </c>
      <c r="C7279" s="73">
        <v>45806</v>
      </c>
      <c r="D7279" s="79" t="s">
        <v>60</v>
      </c>
      <c r="E7279" s="80" t="s">
        <v>268</v>
      </c>
      <c r="F7279" s="81" t="str">
        <f>VLOOKUP(E7279,Customer[],2,FALSE)</f>
        <v>Kaung Thant</v>
      </c>
      <c r="G7279" s="69" t="str">
        <f>VLOOKUP(E7279,Customer[],3,FALSE)</f>
        <v>ThanDin Zay Rd</v>
      </c>
      <c r="H7279" s="69" t="str">
        <f>VLOOKUP(E7279,Customer[],4,FALSE)</f>
        <v xml:space="preserve">Shwepyithar </v>
      </c>
      <c r="I7279" s="48" t="s">
        <v>18</v>
      </c>
      <c r="J7279" s="82" t="str">
        <f>VLOOKUP(I7279,PGStock[],2,FALSE)</f>
        <v>Formula Rum 350ml</v>
      </c>
      <c r="K7279" s="71">
        <f>VLOOKUP(I7279,PGStock[],3,FALSE)</f>
        <v>0.35</v>
      </c>
      <c r="L7279" s="47">
        <v>5</v>
      </c>
      <c r="M7279" s="47">
        <f>VLOOKUP(I7279,PGStock[],6,FALSE)</f>
        <v>150</v>
      </c>
      <c r="N7279" s="47">
        <f>+PGSales!$L7279*PGSales!$M7279</f>
        <v>750</v>
      </c>
    </row>
    <row r="7280" spans="1:14" hidden="1" x14ac:dyDescent="0.25">
      <c r="A7280" s="77">
        <f t="shared" si="702"/>
        <v>2025</v>
      </c>
      <c r="B7280" s="77">
        <f t="shared" si="703"/>
        <v>5</v>
      </c>
      <c r="C7280" s="73">
        <v>45806</v>
      </c>
      <c r="D7280" s="79" t="s">
        <v>56</v>
      </c>
      <c r="E7280" s="80" t="s">
        <v>246</v>
      </c>
      <c r="F7280" s="81" t="str">
        <f>VLOOKUP(E7280,Customer[],2,FALSE)</f>
        <v>Zaw Hein Kaber</v>
      </c>
      <c r="G7280" s="69" t="str">
        <f>VLOOKUP(E7280,Customer[],3,FALSE)</f>
        <v>ThanDin Zay Rd</v>
      </c>
      <c r="H7280" s="69" t="str">
        <f>VLOOKUP(E7280,Customer[],4,FALSE)</f>
        <v xml:space="preserve">Shwepyithar </v>
      </c>
      <c r="I7280" s="48" t="s">
        <v>25</v>
      </c>
      <c r="J7280" s="82" t="str">
        <f>VLOOKUP(I7280,PGStock[],2,FALSE)</f>
        <v>Columbus Super Red Smooth 350 Ml</v>
      </c>
      <c r="K7280" s="71">
        <f>VLOOKUP(I7280,PGStock[],3,FALSE)</f>
        <v>0.35</v>
      </c>
      <c r="L7280" s="47">
        <v>3</v>
      </c>
      <c r="M7280" s="47">
        <f>VLOOKUP(I7280,PGStock[],6,FALSE)</f>
        <v>150</v>
      </c>
      <c r="N7280" s="47">
        <f>+PGSales!$L7280*PGSales!$M7280</f>
        <v>450</v>
      </c>
    </row>
    <row r="7281" spans="1:14" hidden="1" x14ac:dyDescent="0.25">
      <c r="A7281" s="77">
        <f t="shared" si="702"/>
        <v>2025</v>
      </c>
      <c r="B7281" s="77">
        <f t="shared" si="703"/>
        <v>5</v>
      </c>
      <c r="C7281" s="73">
        <v>45806</v>
      </c>
      <c r="D7281" s="79" t="s">
        <v>56</v>
      </c>
      <c r="E7281" s="80" t="s">
        <v>246</v>
      </c>
      <c r="F7281" s="81" t="str">
        <f>VLOOKUP(E7281,Customer[],2,FALSE)</f>
        <v>Zaw Hein Kaber</v>
      </c>
      <c r="G7281" s="69" t="str">
        <f>VLOOKUP(E7281,Customer[],3,FALSE)</f>
        <v>ThanDin Zay Rd</v>
      </c>
      <c r="H7281" s="69" t="str">
        <f>VLOOKUP(E7281,Customer[],4,FALSE)</f>
        <v xml:space="preserve">Shwepyithar </v>
      </c>
      <c r="I7281" s="48" t="s">
        <v>18</v>
      </c>
      <c r="J7281" s="82" t="str">
        <f>VLOOKUP(I7281,PGStock[],2,FALSE)</f>
        <v>Formula Rum 350ml</v>
      </c>
      <c r="K7281" s="71">
        <f>VLOOKUP(I7281,PGStock[],3,FALSE)</f>
        <v>0.35</v>
      </c>
      <c r="L7281" s="47">
        <v>2</v>
      </c>
      <c r="M7281" s="47">
        <f>VLOOKUP(I7281,PGStock[],6,FALSE)</f>
        <v>150</v>
      </c>
      <c r="N7281" s="47">
        <f>+PGSales!$L7281*PGSales!$M7281</f>
        <v>300</v>
      </c>
    </row>
    <row r="7282" spans="1:14" hidden="1" x14ac:dyDescent="0.25">
      <c r="A7282" s="77">
        <f t="shared" si="702"/>
        <v>2025</v>
      </c>
      <c r="B7282" s="77">
        <f t="shared" si="703"/>
        <v>5</v>
      </c>
      <c r="C7282" s="73">
        <v>45806</v>
      </c>
      <c r="D7282" s="79" t="s">
        <v>186</v>
      </c>
      <c r="E7282" s="80" t="s">
        <v>245</v>
      </c>
      <c r="F7282" s="81" t="str">
        <f>VLOOKUP(E7282,Customer[],2,FALSE)</f>
        <v>Cheer</v>
      </c>
      <c r="G7282" s="69" t="str">
        <f>VLOOKUP(E7282,Customer[],3,FALSE)</f>
        <v>ThanDin Zay Rd</v>
      </c>
      <c r="H7282" s="69" t="str">
        <f>VLOOKUP(E7282,Customer[],4,FALSE)</f>
        <v xml:space="preserve">Shwepyithar </v>
      </c>
      <c r="I7282" s="48" t="s">
        <v>25</v>
      </c>
      <c r="J7282" s="82" t="str">
        <f>VLOOKUP(I7282,PGStock[],2,FALSE)</f>
        <v>Columbus Super Red Smooth 350 Ml</v>
      </c>
      <c r="K7282" s="71">
        <f>VLOOKUP(I7282,PGStock[],3,FALSE)</f>
        <v>0.35</v>
      </c>
      <c r="L7282" s="47">
        <v>5</v>
      </c>
      <c r="M7282" s="47">
        <f>VLOOKUP(I7282,PGStock[],6,FALSE)</f>
        <v>150</v>
      </c>
      <c r="N7282" s="47">
        <f>+PGSales!$L7282*PGSales!$M7282</f>
        <v>750</v>
      </c>
    </row>
    <row r="7283" spans="1:14" hidden="1" x14ac:dyDescent="0.25">
      <c r="A7283" s="77">
        <f t="shared" si="702"/>
        <v>2025</v>
      </c>
      <c r="B7283" s="77">
        <f t="shared" si="703"/>
        <v>5</v>
      </c>
      <c r="C7283" s="73">
        <v>45806</v>
      </c>
      <c r="D7283" s="79" t="s">
        <v>186</v>
      </c>
      <c r="E7283" s="80" t="s">
        <v>245</v>
      </c>
      <c r="F7283" s="81" t="str">
        <f>VLOOKUP(E7283,Customer[],2,FALSE)</f>
        <v>Cheer</v>
      </c>
      <c r="G7283" s="69" t="str">
        <f>VLOOKUP(E7283,Customer[],3,FALSE)</f>
        <v>ThanDin Zay Rd</v>
      </c>
      <c r="H7283" s="69" t="str">
        <f>VLOOKUP(E7283,Customer[],4,FALSE)</f>
        <v xml:space="preserve">Shwepyithar </v>
      </c>
      <c r="I7283" s="48" t="s">
        <v>18</v>
      </c>
      <c r="J7283" s="82" t="str">
        <f>VLOOKUP(I7283,PGStock[],2,FALSE)</f>
        <v>Formula Rum 350ml</v>
      </c>
      <c r="K7283" s="71">
        <f>VLOOKUP(I7283,PGStock[],3,FALSE)</f>
        <v>0.35</v>
      </c>
      <c r="L7283" s="47">
        <v>4</v>
      </c>
      <c r="M7283" s="47">
        <f>VLOOKUP(I7283,PGStock[],6,FALSE)</f>
        <v>150</v>
      </c>
      <c r="N7283" s="47">
        <f>+PGSales!$L7283*PGSales!$M7283</f>
        <v>600</v>
      </c>
    </row>
    <row r="7284" spans="1:14" hidden="1" x14ac:dyDescent="0.25">
      <c r="A7284" s="77">
        <f t="shared" si="702"/>
        <v>2025</v>
      </c>
      <c r="B7284" s="77">
        <f t="shared" si="703"/>
        <v>5</v>
      </c>
      <c r="C7284" s="73">
        <v>45807</v>
      </c>
      <c r="D7284" s="79" t="s">
        <v>131</v>
      </c>
      <c r="E7284" s="80" t="s">
        <v>120</v>
      </c>
      <c r="F7284" s="81" t="str">
        <f>VLOOKUP(E7284,Customer[],2,FALSE)</f>
        <v>Linn</v>
      </c>
      <c r="G7284" s="69" t="str">
        <f>VLOOKUP(E7284,Customer[],3,FALSE)</f>
        <v>Bo Aung Kyaw Rd</v>
      </c>
      <c r="H7284" s="69" t="str">
        <f>VLOOKUP(E7284,Customer[],4,FALSE)</f>
        <v>Hlaing Thar Yar Route (1)</v>
      </c>
      <c r="I7284" s="48" t="s">
        <v>25</v>
      </c>
      <c r="J7284" s="82" t="str">
        <f>VLOOKUP(I7284,PGStock[],2,FALSE)</f>
        <v>Columbus Super Red Smooth 350 Ml</v>
      </c>
      <c r="K7284" s="71">
        <f>VLOOKUP(I7284,PGStock[],3,FALSE)</f>
        <v>0.35</v>
      </c>
      <c r="L7284" s="47">
        <v>4</v>
      </c>
      <c r="M7284" s="47">
        <f>VLOOKUP(I7284,PGStock[],6,FALSE)</f>
        <v>150</v>
      </c>
      <c r="N7284" s="47">
        <f>+PGSales!$L7284*PGSales!$M7284</f>
        <v>600</v>
      </c>
    </row>
    <row r="7285" spans="1:14" hidden="1" x14ac:dyDescent="0.25">
      <c r="A7285" s="77">
        <f t="shared" si="702"/>
        <v>2025</v>
      </c>
      <c r="B7285" s="77">
        <f t="shared" si="703"/>
        <v>5</v>
      </c>
      <c r="C7285" s="73">
        <v>45807</v>
      </c>
      <c r="D7285" s="79" t="s">
        <v>131</v>
      </c>
      <c r="E7285" s="80" t="s">
        <v>120</v>
      </c>
      <c r="F7285" s="81" t="str">
        <f>VLOOKUP(E7285,Customer[],2,FALSE)</f>
        <v>Linn</v>
      </c>
      <c r="G7285" s="69" t="str">
        <f>VLOOKUP(E7285,Customer[],3,FALSE)</f>
        <v>Bo Aung Kyaw Rd</v>
      </c>
      <c r="H7285" s="69" t="str">
        <f>VLOOKUP(E7285,Customer[],4,FALSE)</f>
        <v>Hlaing Thar Yar Route (1)</v>
      </c>
      <c r="I7285" s="48" t="s">
        <v>18</v>
      </c>
      <c r="J7285" s="82" t="str">
        <f>VLOOKUP(I7285,PGStock[],2,FALSE)</f>
        <v>Formula Rum 350ml</v>
      </c>
      <c r="K7285" s="71">
        <f>VLOOKUP(I7285,PGStock[],3,FALSE)</f>
        <v>0.35</v>
      </c>
      <c r="L7285" s="47">
        <v>8</v>
      </c>
      <c r="M7285" s="47">
        <f>VLOOKUP(I7285,PGStock[],6,FALSE)</f>
        <v>150</v>
      </c>
      <c r="N7285" s="47">
        <f>+PGSales!$L7285*PGSales!$M7285</f>
        <v>1200</v>
      </c>
    </row>
    <row r="7286" spans="1:14" hidden="1" x14ac:dyDescent="0.25">
      <c r="A7286" s="77">
        <f t="shared" si="702"/>
        <v>2025</v>
      </c>
      <c r="B7286" s="77">
        <f t="shared" si="703"/>
        <v>5</v>
      </c>
      <c r="C7286" s="73">
        <v>45807</v>
      </c>
      <c r="D7286" s="79" t="s">
        <v>74</v>
      </c>
      <c r="E7286" s="80" t="s">
        <v>236</v>
      </c>
      <c r="F7286" s="81" t="str">
        <f>VLOOKUP(E7286,Customer[],2,FALSE)</f>
        <v>pyaeSone</v>
      </c>
      <c r="G7286" s="69" t="str">
        <f>VLOOKUP(E7286,Customer[],3,FALSE)</f>
        <v>Htay Auyinn St</v>
      </c>
      <c r="H7286" s="69" t="str">
        <f>VLOOKUP(E7286,Customer[],4,FALSE)</f>
        <v>Hlaing Thar Yar</v>
      </c>
      <c r="I7286" s="48" t="s">
        <v>27</v>
      </c>
      <c r="J7286" s="82" t="str">
        <f>VLOOKUP(I7286,PGStock[],2,FALSE)</f>
        <v>Columbus Super Red Smooth 700 Ml</v>
      </c>
      <c r="K7286" s="71">
        <f>VLOOKUP(I7286,PGStock[],3,FALSE)</f>
        <v>0.7</v>
      </c>
      <c r="L7286" s="47">
        <v>1</v>
      </c>
      <c r="M7286" s="47">
        <f>VLOOKUP(I7286,PGStock[],6,FALSE)</f>
        <v>200</v>
      </c>
      <c r="N7286" s="47">
        <f>+PGSales!$L7286*PGSales!$M7286</f>
        <v>200</v>
      </c>
    </row>
    <row r="7287" spans="1:14" hidden="1" x14ac:dyDescent="0.25">
      <c r="A7287" s="77">
        <f t="shared" si="702"/>
        <v>2025</v>
      </c>
      <c r="B7287" s="77">
        <f t="shared" si="703"/>
        <v>5</v>
      </c>
      <c r="C7287" s="73">
        <v>45807</v>
      </c>
      <c r="D7287" s="79" t="s">
        <v>74</v>
      </c>
      <c r="E7287" s="80" t="s">
        <v>236</v>
      </c>
      <c r="F7287" s="81" t="str">
        <f>VLOOKUP(E7287,Customer[],2,FALSE)</f>
        <v>pyaeSone</v>
      </c>
      <c r="G7287" s="69" t="str">
        <f>VLOOKUP(E7287,Customer[],3,FALSE)</f>
        <v>Htay Auyinn St</v>
      </c>
      <c r="H7287" s="69" t="str">
        <f>VLOOKUP(E7287,Customer[],4,FALSE)</f>
        <v>Hlaing Thar Yar</v>
      </c>
      <c r="I7287" s="48" t="s">
        <v>25</v>
      </c>
      <c r="J7287" s="82" t="str">
        <f>VLOOKUP(I7287,PGStock[],2,FALSE)</f>
        <v>Columbus Super Red Smooth 350 Ml</v>
      </c>
      <c r="K7287" s="71">
        <f>VLOOKUP(I7287,PGStock[],3,FALSE)</f>
        <v>0.35</v>
      </c>
      <c r="L7287" s="47">
        <v>4</v>
      </c>
      <c r="M7287" s="47">
        <f>VLOOKUP(I7287,PGStock[],6,FALSE)</f>
        <v>150</v>
      </c>
      <c r="N7287" s="47">
        <f>+PGSales!$L7287*PGSales!$M7287</f>
        <v>600</v>
      </c>
    </row>
    <row r="7288" spans="1:14" hidden="1" x14ac:dyDescent="0.25">
      <c r="A7288" s="77">
        <f t="shared" ref="A7288:A7301" si="704">YEAR(C7288)</f>
        <v>2025</v>
      </c>
      <c r="B7288" s="77">
        <f t="shared" ref="B7288:B7301" si="705">MONTH(C7288)</f>
        <v>5</v>
      </c>
      <c r="C7288" s="73">
        <v>45807</v>
      </c>
      <c r="D7288" s="79" t="s">
        <v>74</v>
      </c>
      <c r="E7288" s="80" t="s">
        <v>236</v>
      </c>
      <c r="F7288" s="81" t="str">
        <f>VLOOKUP(E7288,Customer[],2,FALSE)</f>
        <v>pyaeSone</v>
      </c>
      <c r="G7288" s="69" t="str">
        <f>VLOOKUP(E7288,Customer[],3,FALSE)</f>
        <v>Htay Auyinn St</v>
      </c>
      <c r="H7288" s="69" t="str">
        <f>VLOOKUP(E7288,Customer[],4,FALSE)</f>
        <v>Hlaing Thar Yar</v>
      </c>
      <c r="I7288" s="48" t="s">
        <v>18</v>
      </c>
      <c r="J7288" s="82" t="str">
        <f>VLOOKUP(I7288,PGStock[],2,FALSE)</f>
        <v>Formula Rum 350ml</v>
      </c>
      <c r="K7288" s="71">
        <f>VLOOKUP(I7288,PGStock[],3,FALSE)</f>
        <v>0.35</v>
      </c>
      <c r="L7288" s="47">
        <v>3</v>
      </c>
      <c r="M7288" s="47">
        <f>VLOOKUP(I7288,PGStock[],6,FALSE)</f>
        <v>150</v>
      </c>
      <c r="N7288" s="47">
        <f>+PGSales!$L7288*PGSales!$M7288</f>
        <v>450</v>
      </c>
    </row>
    <row r="7289" spans="1:14" hidden="1" x14ac:dyDescent="0.25">
      <c r="A7289" s="77">
        <f t="shared" si="704"/>
        <v>2025</v>
      </c>
      <c r="B7289" s="77">
        <f t="shared" si="705"/>
        <v>5</v>
      </c>
      <c r="C7289" s="73">
        <v>45807</v>
      </c>
      <c r="D7289" s="79" t="s">
        <v>4</v>
      </c>
      <c r="E7289" s="80" t="s">
        <v>234</v>
      </c>
      <c r="F7289" s="81" t="str">
        <f>VLOOKUP(E7289,Customer[],2,FALSE)</f>
        <v>Shwe Eain Si</v>
      </c>
      <c r="G7289" s="69" t="str">
        <f>VLOOKUP(E7289,Customer[],3,FALSE)</f>
        <v>Banyar Dala Rd</v>
      </c>
      <c r="H7289" s="69" t="str">
        <f>VLOOKUP(E7289,Customer[],4,FALSE)</f>
        <v>Hlaing Thar Yar</v>
      </c>
      <c r="I7289" s="48" t="s">
        <v>18</v>
      </c>
      <c r="J7289" s="82" t="str">
        <f>VLOOKUP(I7289,PGStock[],2,FALSE)</f>
        <v>Formula Rum 350ml</v>
      </c>
      <c r="K7289" s="71">
        <f>VLOOKUP(I7289,PGStock[],3,FALSE)</f>
        <v>0.35</v>
      </c>
      <c r="L7289" s="47">
        <v>4</v>
      </c>
      <c r="M7289" s="47">
        <f>VLOOKUP(I7289,PGStock[],6,FALSE)</f>
        <v>150</v>
      </c>
      <c r="N7289" s="47">
        <f>+PGSales!$L7289*PGSales!$M7289</f>
        <v>600</v>
      </c>
    </row>
    <row r="7290" spans="1:14" hidden="1" x14ac:dyDescent="0.25">
      <c r="A7290" s="77">
        <f t="shared" si="704"/>
        <v>2025</v>
      </c>
      <c r="B7290" s="77">
        <f t="shared" si="705"/>
        <v>5</v>
      </c>
      <c r="C7290" s="73">
        <v>45807</v>
      </c>
      <c r="D7290" s="79" t="s">
        <v>70</v>
      </c>
      <c r="E7290" s="80" t="s">
        <v>232</v>
      </c>
      <c r="F7290" s="81" t="str">
        <f>VLOOKUP(E7290,Customer[],2,FALSE)</f>
        <v>Arrmann(2)</v>
      </c>
      <c r="G7290" s="69" t="str">
        <f>VLOOKUP(E7290,Customer[],3,FALSE)</f>
        <v>Banyar Dala Rd</v>
      </c>
      <c r="H7290" s="69" t="str">
        <f>VLOOKUP(E7290,Customer[],4,FALSE)</f>
        <v>Hlaing Thar Yar</v>
      </c>
      <c r="I7290" s="48" t="s">
        <v>25</v>
      </c>
      <c r="J7290" s="82" t="str">
        <f>VLOOKUP(I7290,PGStock[],2,FALSE)</f>
        <v>Columbus Super Red Smooth 350 Ml</v>
      </c>
      <c r="K7290" s="71">
        <f>VLOOKUP(I7290,PGStock[],3,FALSE)</f>
        <v>0.35</v>
      </c>
      <c r="L7290" s="47">
        <v>2</v>
      </c>
      <c r="M7290" s="47">
        <f>VLOOKUP(I7290,PGStock[],6,FALSE)</f>
        <v>150</v>
      </c>
      <c r="N7290" s="47">
        <f>+PGSales!$L7290*PGSales!$M7290</f>
        <v>300</v>
      </c>
    </row>
    <row r="7291" spans="1:14" hidden="1" x14ac:dyDescent="0.25">
      <c r="A7291" s="77">
        <f t="shared" si="704"/>
        <v>2025</v>
      </c>
      <c r="B7291" s="77">
        <f t="shared" si="705"/>
        <v>5</v>
      </c>
      <c r="C7291" s="73">
        <v>45807</v>
      </c>
      <c r="D7291" s="79" t="s">
        <v>70</v>
      </c>
      <c r="E7291" s="80" t="s">
        <v>232</v>
      </c>
      <c r="F7291" s="81" t="str">
        <f>VLOOKUP(E7291,Customer[],2,FALSE)</f>
        <v>Arrmann(2)</v>
      </c>
      <c r="G7291" s="69" t="str">
        <f>VLOOKUP(E7291,Customer[],3,FALSE)</f>
        <v>Banyar Dala Rd</v>
      </c>
      <c r="H7291" s="69" t="str">
        <f>VLOOKUP(E7291,Customer[],4,FALSE)</f>
        <v>Hlaing Thar Yar</v>
      </c>
      <c r="I7291" s="48" t="s">
        <v>18</v>
      </c>
      <c r="J7291" s="82" t="str">
        <f>VLOOKUP(I7291,PGStock[],2,FALSE)</f>
        <v>Formula Rum 350ml</v>
      </c>
      <c r="K7291" s="71">
        <f>VLOOKUP(I7291,PGStock[],3,FALSE)</f>
        <v>0.35</v>
      </c>
      <c r="L7291" s="47">
        <v>1</v>
      </c>
      <c r="M7291" s="47">
        <f>VLOOKUP(I7291,PGStock[],6,FALSE)</f>
        <v>150</v>
      </c>
      <c r="N7291" s="47">
        <f>+PGSales!$L7291*PGSales!$M7291</f>
        <v>150</v>
      </c>
    </row>
    <row r="7292" spans="1:14" hidden="1" x14ac:dyDescent="0.25">
      <c r="A7292" s="77">
        <f t="shared" si="704"/>
        <v>2025</v>
      </c>
      <c r="B7292" s="77">
        <f t="shared" si="705"/>
        <v>5</v>
      </c>
      <c r="C7292" s="73">
        <v>45807</v>
      </c>
      <c r="D7292" s="79" t="s">
        <v>68</v>
      </c>
      <c r="E7292" s="80" t="s">
        <v>231</v>
      </c>
      <c r="F7292" s="81" t="str">
        <f>VLOOKUP(E7292,Customer[],2,FALSE)</f>
        <v>Arrmann(1)</v>
      </c>
      <c r="G7292" s="69" t="str">
        <f>VLOOKUP(E7292,Customer[],3,FALSE)</f>
        <v>Bo Aung Kyaw Rd</v>
      </c>
      <c r="H7292" s="69" t="str">
        <f>VLOOKUP(E7292,Customer[],4,FALSE)</f>
        <v>Hlaing Thar Yar</v>
      </c>
      <c r="I7292" s="48" t="s">
        <v>20</v>
      </c>
      <c r="J7292" s="82" t="str">
        <f>VLOOKUP(I7292,PGStock[],2,FALSE)</f>
        <v>Formula Rum 700ml</v>
      </c>
      <c r="K7292" s="71">
        <f>VLOOKUP(I7292,PGStock[],3,FALSE)</f>
        <v>0.7</v>
      </c>
      <c r="L7292" s="47">
        <v>1</v>
      </c>
      <c r="M7292" s="47">
        <f>VLOOKUP(I7292,PGStock[],6,FALSE)</f>
        <v>200</v>
      </c>
      <c r="N7292" s="47">
        <f>+PGSales!$L7292*PGSales!$M7292</f>
        <v>200</v>
      </c>
    </row>
    <row r="7293" spans="1:14" hidden="1" x14ac:dyDescent="0.25">
      <c r="A7293" s="77">
        <f t="shared" si="704"/>
        <v>2025</v>
      </c>
      <c r="B7293" s="77">
        <f t="shared" si="705"/>
        <v>5</v>
      </c>
      <c r="C7293" s="73">
        <v>45807</v>
      </c>
      <c r="D7293" s="79" t="s">
        <v>68</v>
      </c>
      <c r="E7293" s="80" t="s">
        <v>231</v>
      </c>
      <c r="F7293" s="81" t="str">
        <f>VLOOKUP(E7293,Customer[],2,FALSE)</f>
        <v>Arrmann(1)</v>
      </c>
      <c r="G7293" s="69" t="str">
        <f>VLOOKUP(E7293,Customer[],3,FALSE)</f>
        <v>Bo Aung Kyaw Rd</v>
      </c>
      <c r="H7293" s="69" t="str">
        <f>VLOOKUP(E7293,Customer[],4,FALSE)</f>
        <v>Hlaing Thar Yar</v>
      </c>
      <c r="I7293" s="48" t="s">
        <v>18</v>
      </c>
      <c r="J7293" s="82" t="str">
        <f>VLOOKUP(I7293,PGStock[],2,FALSE)</f>
        <v>Formula Rum 350ml</v>
      </c>
      <c r="K7293" s="71">
        <f>VLOOKUP(I7293,PGStock[],3,FALSE)</f>
        <v>0.35</v>
      </c>
      <c r="L7293" s="47">
        <v>7</v>
      </c>
      <c r="M7293" s="47">
        <f>VLOOKUP(I7293,PGStock[],6,FALSE)</f>
        <v>150</v>
      </c>
      <c r="N7293" s="47">
        <f>+PGSales!$L7293*PGSales!$M7293</f>
        <v>1050</v>
      </c>
    </row>
    <row r="7294" spans="1:14" hidden="1" x14ac:dyDescent="0.25">
      <c r="A7294" s="77">
        <f t="shared" si="704"/>
        <v>2025</v>
      </c>
      <c r="B7294" s="77">
        <f t="shared" si="705"/>
        <v>5</v>
      </c>
      <c r="C7294" s="73">
        <v>45807</v>
      </c>
      <c r="D7294" s="79" t="s">
        <v>109</v>
      </c>
      <c r="E7294" s="80" t="s">
        <v>321</v>
      </c>
      <c r="F7294" s="81" t="str">
        <f>VLOOKUP(E7294,Customer[],2,FALSE)</f>
        <v>Sein Si Tun</v>
      </c>
      <c r="G7294" s="69" t="str">
        <f>VLOOKUP(E7294,Customer[],3,FALSE)</f>
        <v>Yazar Deright Rd</v>
      </c>
      <c r="H7294" s="69" t="str">
        <f>VLOOKUP(E7294,Customer[],4,FALSE)</f>
        <v>S Paukkan N/Oakkala</v>
      </c>
      <c r="I7294" s="48" t="s">
        <v>25</v>
      </c>
      <c r="J7294" s="82" t="str">
        <f>VLOOKUP(I7294,PGStock[],2,FALSE)</f>
        <v>Columbus Super Red Smooth 350 Ml</v>
      </c>
      <c r="K7294" s="71">
        <f>VLOOKUP(I7294,PGStock[],3,FALSE)</f>
        <v>0.35</v>
      </c>
      <c r="L7294" s="47">
        <v>2</v>
      </c>
      <c r="M7294" s="47">
        <f>VLOOKUP(I7294,PGStock[],6,FALSE)</f>
        <v>150</v>
      </c>
      <c r="N7294" s="47">
        <f>+PGSales!$L7294*PGSales!$M7294</f>
        <v>300</v>
      </c>
    </row>
    <row r="7295" spans="1:14" hidden="1" x14ac:dyDescent="0.25">
      <c r="A7295" s="77">
        <f t="shared" si="704"/>
        <v>2025</v>
      </c>
      <c r="B7295" s="77">
        <f t="shared" si="705"/>
        <v>5</v>
      </c>
      <c r="C7295" s="73">
        <v>45807</v>
      </c>
      <c r="D7295" s="79" t="s">
        <v>109</v>
      </c>
      <c r="E7295" s="80" t="s">
        <v>321</v>
      </c>
      <c r="F7295" s="81" t="str">
        <f>VLOOKUP(E7295,Customer[],2,FALSE)</f>
        <v>Sein Si Tun</v>
      </c>
      <c r="G7295" s="69" t="str">
        <f>VLOOKUP(E7295,Customer[],3,FALSE)</f>
        <v>Yazar Deright Rd</v>
      </c>
      <c r="H7295" s="69" t="str">
        <f>VLOOKUP(E7295,Customer[],4,FALSE)</f>
        <v>S Paukkan N/Oakkala</v>
      </c>
      <c r="I7295" s="48" t="s">
        <v>18</v>
      </c>
      <c r="J7295" s="82" t="str">
        <f>VLOOKUP(I7295,PGStock[],2,FALSE)</f>
        <v>Formula Rum 350ml</v>
      </c>
      <c r="K7295" s="71">
        <f>VLOOKUP(I7295,PGStock[],3,FALSE)</f>
        <v>0.35</v>
      </c>
      <c r="L7295" s="47">
        <v>2</v>
      </c>
      <c r="M7295" s="47">
        <f>VLOOKUP(I7295,PGStock[],6,FALSE)</f>
        <v>150</v>
      </c>
      <c r="N7295" s="47">
        <f>+PGSales!$L7295*PGSales!$M7295</f>
        <v>300</v>
      </c>
    </row>
    <row r="7296" spans="1:14" hidden="1" x14ac:dyDescent="0.25">
      <c r="A7296" s="77">
        <f t="shared" si="704"/>
        <v>2025</v>
      </c>
      <c r="B7296" s="77">
        <f t="shared" si="705"/>
        <v>5</v>
      </c>
      <c r="C7296" s="73">
        <v>45807</v>
      </c>
      <c r="D7296" s="79" t="s">
        <v>62</v>
      </c>
      <c r="E7296" s="80" t="s">
        <v>775</v>
      </c>
      <c r="F7296" s="81" t="str">
        <f>VLOOKUP(E7296,Customer[],2,FALSE)</f>
        <v>Ma Naw Myae</v>
      </c>
      <c r="G7296" s="69" t="str">
        <f>VLOOKUP(E7296,Customer[],3,FALSE)</f>
        <v>12 Zay Rd</v>
      </c>
      <c r="H7296" s="69" t="str">
        <f>VLOOKUP(E7296,Customer[],4,FALSE)</f>
        <v>S Paukkan N/Oakkala</v>
      </c>
      <c r="I7296" s="48" t="s">
        <v>25</v>
      </c>
      <c r="J7296" s="82" t="str">
        <f>VLOOKUP(I7296,PGStock[],2,FALSE)</f>
        <v>Columbus Super Red Smooth 350 Ml</v>
      </c>
      <c r="K7296" s="71">
        <f>VLOOKUP(I7296,PGStock[],3,FALSE)</f>
        <v>0.35</v>
      </c>
      <c r="L7296" s="47">
        <v>3</v>
      </c>
      <c r="M7296" s="47">
        <f>VLOOKUP(I7296,PGStock[],6,FALSE)</f>
        <v>150</v>
      </c>
      <c r="N7296" s="47">
        <f>+PGSales!$L7296*PGSales!$M7296</f>
        <v>450</v>
      </c>
    </row>
    <row r="7297" spans="1:14" hidden="1" x14ac:dyDescent="0.25">
      <c r="A7297" s="77">
        <f t="shared" si="704"/>
        <v>2025</v>
      </c>
      <c r="B7297" s="77">
        <f t="shared" si="705"/>
        <v>5</v>
      </c>
      <c r="C7297" s="73">
        <v>45807</v>
      </c>
      <c r="D7297" s="79" t="s">
        <v>66</v>
      </c>
      <c r="E7297" s="80" t="s">
        <v>766</v>
      </c>
      <c r="F7297" s="81" t="str">
        <f>VLOOKUP(E7297,Customer[],2,FALSE)</f>
        <v>Linn Young</v>
      </c>
      <c r="G7297" s="69" t="str">
        <f>VLOOKUP(E7297,Customer[],3,FALSE)</f>
        <v>12 Zay Rd</v>
      </c>
      <c r="H7297" s="69" t="str">
        <f>VLOOKUP(E7297,Customer[],4,FALSE)</f>
        <v>S Paukkan N/Oakkala</v>
      </c>
      <c r="I7297" s="48" t="s">
        <v>25</v>
      </c>
      <c r="J7297" s="82" t="str">
        <f>VLOOKUP(I7297,PGStock[],2,FALSE)</f>
        <v>Columbus Super Red Smooth 350 Ml</v>
      </c>
      <c r="K7297" s="71">
        <f>VLOOKUP(I7297,PGStock[],3,FALSE)</f>
        <v>0.35</v>
      </c>
      <c r="L7297" s="47">
        <v>5</v>
      </c>
      <c r="M7297" s="47">
        <f>VLOOKUP(I7297,PGStock[],6,FALSE)</f>
        <v>150</v>
      </c>
      <c r="N7297" s="47">
        <f>+PGSales!$L7297*PGSales!$M7297</f>
        <v>750</v>
      </c>
    </row>
    <row r="7298" spans="1:14" hidden="1" x14ac:dyDescent="0.25">
      <c r="A7298" s="77">
        <f t="shared" si="704"/>
        <v>2025</v>
      </c>
      <c r="B7298" s="77">
        <f t="shared" si="705"/>
        <v>5</v>
      </c>
      <c r="C7298" s="73">
        <v>45807</v>
      </c>
      <c r="D7298" s="79" t="s">
        <v>58</v>
      </c>
      <c r="E7298" s="80" t="s">
        <v>322</v>
      </c>
      <c r="F7298" s="81" t="str">
        <f>VLOOKUP(E7298,Customer[],2,FALSE)</f>
        <v>Kyaw</v>
      </c>
      <c r="G7298" s="69" t="str">
        <f>VLOOKUP(E7298,Customer[],3,FALSE)</f>
        <v>Bagan Rd</v>
      </c>
      <c r="H7298" s="69" t="str">
        <f>VLOOKUP(E7298,Customer[],4,FALSE)</f>
        <v>S Paukkan N/Oakkala</v>
      </c>
      <c r="I7298" s="48" t="s">
        <v>25</v>
      </c>
      <c r="J7298" s="82" t="str">
        <f>VLOOKUP(I7298,PGStock[],2,FALSE)</f>
        <v>Columbus Super Red Smooth 350 Ml</v>
      </c>
      <c r="K7298" s="71">
        <f>VLOOKUP(I7298,PGStock[],3,FALSE)</f>
        <v>0.35</v>
      </c>
      <c r="L7298" s="47">
        <v>6</v>
      </c>
      <c r="M7298" s="47">
        <f>VLOOKUP(I7298,PGStock[],6,FALSE)</f>
        <v>150</v>
      </c>
      <c r="N7298" s="47">
        <f>+PGSales!$L7298*PGSales!$M7298</f>
        <v>900</v>
      </c>
    </row>
    <row r="7299" spans="1:14" hidden="1" x14ac:dyDescent="0.25">
      <c r="A7299" s="77">
        <f t="shared" si="704"/>
        <v>2025</v>
      </c>
      <c r="B7299" s="77">
        <f t="shared" si="705"/>
        <v>5</v>
      </c>
      <c r="C7299" s="73">
        <v>45807</v>
      </c>
      <c r="D7299" s="79" t="s">
        <v>58</v>
      </c>
      <c r="E7299" s="80" t="s">
        <v>322</v>
      </c>
      <c r="F7299" s="81" t="str">
        <f>VLOOKUP(E7299,Customer[],2,FALSE)</f>
        <v>Kyaw</v>
      </c>
      <c r="G7299" s="69" t="str">
        <f>VLOOKUP(E7299,Customer[],3,FALSE)</f>
        <v>Bagan Rd</v>
      </c>
      <c r="H7299" s="69" t="str">
        <f>VLOOKUP(E7299,Customer[],4,FALSE)</f>
        <v>S Paukkan N/Oakkala</v>
      </c>
      <c r="I7299" s="48" t="s">
        <v>23</v>
      </c>
      <c r="J7299" s="82" t="str">
        <f>VLOOKUP(I7299,PGStock[],2,FALSE)</f>
        <v>Columbus Super Red Smooth 175 Ml</v>
      </c>
      <c r="K7299" s="71">
        <f>VLOOKUP(I7299,PGStock[],3,FALSE)</f>
        <v>0.17499999999999999</v>
      </c>
      <c r="L7299" s="47">
        <v>2</v>
      </c>
      <c r="M7299" s="47">
        <f>VLOOKUP(I7299,PGStock[],6,FALSE)</f>
        <v>100</v>
      </c>
      <c r="N7299" s="47">
        <f>+PGSales!$L7299*PGSales!$M7299</f>
        <v>200</v>
      </c>
    </row>
    <row r="7300" spans="1:14" hidden="1" x14ac:dyDescent="0.25">
      <c r="A7300" s="77">
        <f t="shared" si="704"/>
        <v>2025</v>
      </c>
      <c r="B7300" s="77">
        <f t="shared" si="705"/>
        <v>5</v>
      </c>
      <c r="C7300" s="73">
        <v>45807</v>
      </c>
      <c r="D7300" s="79" t="s">
        <v>58</v>
      </c>
      <c r="E7300" s="80" t="s">
        <v>322</v>
      </c>
      <c r="F7300" s="81" t="str">
        <f>VLOOKUP(E7300,Customer[],2,FALSE)</f>
        <v>Kyaw</v>
      </c>
      <c r="G7300" s="69" t="str">
        <f>VLOOKUP(E7300,Customer[],3,FALSE)</f>
        <v>Bagan Rd</v>
      </c>
      <c r="H7300" s="69" t="str">
        <f>VLOOKUP(E7300,Customer[],4,FALSE)</f>
        <v>S Paukkan N/Oakkala</v>
      </c>
      <c r="I7300" s="48" t="s">
        <v>20</v>
      </c>
      <c r="J7300" s="82" t="str">
        <f>VLOOKUP(I7300,PGStock[],2,FALSE)</f>
        <v>Formula Rum 700ml</v>
      </c>
      <c r="K7300" s="71">
        <f>VLOOKUP(I7300,PGStock[],3,FALSE)</f>
        <v>0.7</v>
      </c>
      <c r="L7300" s="47">
        <v>1</v>
      </c>
      <c r="M7300" s="47">
        <f>VLOOKUP(I7300,PGStock[],6,FALSE)</f>
        <v>200</v>
      </c>
      <c r="N7300" s="47">
        <f>+PGSales!$L7300*PGSales!$M7300</f>
        <v>200</v>
      </c>
    </row>
    <row r="7301" spans="1:14" hidden="1" x14ac:dyDescent="0.25">
      <c r="A7301" s="77">
        <f t="shared" si="704"/>
        <v>2025</v>
      </c>
      <c r="B7301" s="77">
        <f t="shared" si="705"/>
        <v>5</v>
      </c>
      <c r="C7301" s="73">
        <v>45807</v>
      </c>
      <c r="D7301" s="79" t="s">
        <v>58</v>
      </c>
      <c r="E7301" s="80" t="s">
        <v>322</v>
      </c>
      <c r="F7301" s="81" t="str">
        <f>VLOOKUP(E7301,Customer[],2,FALSE)</f>
        <v>Kyaw</v>
      </c>
      <c r="G7301" s="69" t="str">
        <f>VLOOKUP(E7301,Customer[],3,FALSE)</f>
        <v>Bagan Rd</v>
      </c>
      <c r="H7301" s="69" t="str">
        <f>VLOOKUP(E7301,Customer[],4,FALSE)</f>
        <v>S Paukkan N/Oakkala</v>
      </c>
      <c r="I7301" s="48" t="s">
        <v>18</v>
      </c>
      <c r="J7301" s="82" t="str">
        <f>VLOOKUP(I7301,PGStock[],2,FALSE)</f>
        <v>Formula Rum 350ml</v>
      </c>
      <c r="K7301" s="71">
        <f>VLOOKUP(I7301,PGStock[],3,FALSE)</f>
        <v>0.35</v>
      </c>
      <c r="L7301" s="47">
        <v>6</v>
      </c>
      <c r="M7301" s="47">
        <f>VLOOKUP(I7301,PGStock[],6,FALSE)</f>
        <v>150</v>
      </c>
      <c r="N7301" s="47">
        <f>+PGSales!$L7301*PGSales!$M7301</f>
        <v>900</v>
      </c>
    </row>
    <row r="7302" spans="1:14" hidden="1" x14ac:dyDescent="0.25">
      <c r="A7302" s="77">
        <f t="shared" ref="A7302:A7314" si="706">YEAR(C7302)</f>
        <v>2025</v>
      </c>
      <c r="B7302" s="77">
        <f t="shared" ref="B7302:B7314" si="707">MONTH(C7302)</f>
        <v>5</v>
      </c>
      <c r="C7302" s="73">
        <v>45807</v>
      </c>
      <c r="D7302" s="79" t="s">
        <v>365</v>
      </c>
      <c r="E7302" s="80" t="s">
        <v>696</v>
      </c>
      <c r="F7302" s="81" t="str">
        <f>VLOOKUP(E7302,Customer[],2,FALSE)</f>
        <v>Moe Htety</v>
      </c>
      <c r="G7302" s="69" t="str">
        <f>VLOOKUP(E7302,Customer[],3,FALSE)</f>
        <v>S Paukkan Rd</v>
      </c>
      <c r="H7302" s="69" t="str">
        <f>VLOOKUP(E7302,Customer[],4,FALSE)</f>
        <v>S Paukkan N/Oakkala</v>
      </c>
      <c r="I7302" s="48" t="s">
        <v>25</v>
      </c>
      <c r="J7302" s="82" t="str">
        <f>VLOOKUP(I7302,PGStock[],2,FALSE)</f>
        <v>Columbus Super Red Smooth 350 Ml</v>
      </c>
      <c r="K7302" s="71">
        <f>VLOOKUP(I7302,PGStock[],3,FALSE)</f>
        <v>0.35</v>
      </c>
      <c r="L7302" s="47">
        <v>8</v>
      </c>
      <c r="M7302" s="47">
        <f>VLOOKUP(I7302,PGStock[],6,FALSE)</f>
        <v>150</v>
      </c>
      <c r="N7302" s="47">
        <f>+PGSales!$L7302*PGSales!$M7302</f>
        <v>1200</v>
      </c>
    </row>
    <row r="7303" spans="1:14" hidden="1" x14ac:dyDescent="0.25">
      <c r="A7303" s="77">
        <f t="shared" si="706"/>
        <v>2025</v>
      </c>
      <c r="B7303" s="77">
        <f t="shared" si="707"/>
        <v>5</v>
      </c>
      <c r="C7303" s="73">
        <v>45807</v>
      </c>
      <c r="D7303" s="79" t="s">
        <v>365</v>
      </c>
      <c r="E7303" s="80" t="s">
        <v>696</v>
      </c>
      <c r="F7303" s="81" t="str">
        <f>VLOOKUP(E7303,Customer[],2,FALSE)</f>
        <v>Moe Htety</v>
      </c>
      <c r="G7303" s="69" t="str">
        <f>VLOOKUP(E7303,Customer[],3,FALSE)</f>
        <v>S Paukkan Rd</v>
      </c>
      <c r="H7303" s="69" t="str">
        <f>VLOOKUP(E7303,Customer[],4,FALSE)</f>
        <v>S Paukkan N/Oakkala</v>
      </c>
      <c r="I7303" s="48" t="s">
        <v>18</v>
      </c>
      <c r="J7303" s="82" t="str">
        <f>VLOOKUP(I7303,PGStock[],2,FALSE)</f>
        <v>Formula Rum 350ml</v>
      </c>
      <c r="K7303" s="71">
        <f>VLOOKUP(I7303,PGStock[],3,FALSE)</f>
        <v>0.35</v>
      </c>
      <c r="L7303" s="47">
        <v>5</v>
      </c>
      <c r="M7303" s="47">
        <f>VLOOKUP(I7303,PGStock[],6,FALSE)</f>
        <v>150</v>
      </c>
      <c r="N7303" s="47">
        <f>+PGSales!$L7303*PGSales!$M7303</f>
        <v>750</v>
      </c>
    </row>
    <row r="7304" spans="1:14" hidden="1" x14ac:dyDescent="0.25">
      <c r="A7304" s="77">
        <f t="shared" si="706"/>
        <v>2025</v>
      </c>
      <c r="B7304" s="77">
        <f t="shared" si="707"/>
        <v>5</v>
      </c>
      <c r="C7304" s="73">
        <v>45807</v>
      </c>
      <c r="D7304" s="79" t="s">
        <v>187</v>
      </c>
      <c r="E7304" s="80" t="s">
        <v>319</v>
      </c>
      <c r="F7304" s="81" t="str">
        <f>VLOOKUP(E7304,Customer[],2,FALSE)</f>
        <v>Htet Lwin</v>
      </c>
      <c r="G7304" s="69" t="str">
        <f>VLOOKUP(E7304,Customer[],3,FALSE)</f>
        <v>Bagan Rd</v>
      </c>
      <c r="H7304" s="69" t="str">
        <f>VLOOKUP(E7304,Customer[],4,FALSE)</f>
        <v>S Paukkan N/Oakkala</v>
      </c>
      <c r="I7304" s="48" t="s">
        <v>25</v>
      </c>
      <c r="J7304" s="82" t="str">
        <f>VLOOKUP(I7304,PGStock[],2,FALSE)</f>
        <v>Columbus Super Red Smooth 350 Ml</v>
      </c>
      <c r="K7304" s="71">
        <f>VLOOKUP(I7304,PGStock[],3,FALSE)</f>
        <v>0.35</v>
      </c>
      <c r="L7304" s="47">
        <v>6</v>
      </c>
      <c r="M7304" s="47">
        <f>VLOOKUP(I7304,PGStock[],6,FALSE)</f>
        <v>150</v>
      </c>
      <c r="N7304" s="47">
        <f>+PGSales!$L7304*PGSales!$M7304</f>
        <v>900</v>
      </c>
    </row>
    <row r="7305" spans="1:14" hidden="1" x14ac:dyDescent="0.25">
      <c r="A7305" s="77">
        <f t="shared" si="706"/>
        <v>2025</v>
      </c>
      <c r="B7305" s="77">
        <f t="shared" si="707"/>
        <v>5</v>
      </c>
      <c r="C7305" s="73">
        <v>45807</v>
      </c>
      <c r="D7305" s="79" t="s">
        <v>187</v>
      </c>
      <c r="E7305" s="80" t="s">
        <v>319</v>
      </c>
      <c r="F7305" s="81" t="str">
        <f>VLOOKUP(E7305,Customer[],2,FALSE)</f>
        <v>Htet Lwin</v>
      </c>
      <c r="G7305" s="69" t="str">
        <f>VLOOKUP(E7305,Customer[],3,FALSE)</f>
        <v>Bagan Rd</v>
      </c>
      <c r="H7305" s="69" t="str">
        <f>VLOOKUP(E7305,Customer[],4,FALSE)</f>
        <v>S Paukkan N/Oakkala</v>
      </c>
      <c r="I7305" s="48" t="s">
        <v>23</v>
      </c>
      <c r="J7305" s="82" t="str">
        <f>VLOOKUP(I7305,PGStock[],2,FALSE)</f>
        <v>Columbus Super Red Smooth 175 Ml</v>
      </c>
      <c r="K7305" s="71">
        <f>VLOOKUP(I7305,PGStock[],3,FALSE)</f>
        <v>0.17499999999999999</v>
      </c>
      <c r="L7305" s="47">
        <v>1</v>
      </c>
      <c r="M7305" s="47">
        <f>VLOOKUP(I7305,PGStock[],6,FALSE)</f>
        <v>100</v>
      </c>
      <c r="N7305" s="47">
        <f>+PGSales!$L7305*PGSales!$M7305</f>
        <v>100</v>
      </c>
    </row>
    <row r="7306" spans="1:14" hidden="1" x14ac:dyDescent="0.25">
      <c r="A7306" s="77">
        <f t="shared" si="706"/>
        <v>2025</v>
      </c>
      <c r="B7306" s="77">
        <f t="shared" si="707"/>
        <v>5</v>
      </c>
      <c r="C7306" s="73">
        <v>45807</v>
      </c>
      <c r="D7306" s="79" t="s">
        <v>187</v>
      </c>
      <c r="E7306" s="80" t="s">
        <v>319</v>
      </c>
      <c r="F7306" s="81" t="str">
        <f>VLOOKUP(E7306,Customer[],2,FALSE)</f>
        <v>Htet Lwin</v>
      </c>
      <c r="G7306" s="69" t="str">
        <f>VLOOKUP(E7306,Customer[],3,FALSE)</f>
        <v>Bagan Rd</v>
      </c>
      <c r="H7306" s="69" t="str">
        <f>VLOOKUP(E7306,Customer[],4,FALSE)</f>
        <v>S Paukkan N/Oakkala</v>
      </c>
      <c r="I7306" s="48" t="s">
        <v>18</v>
      </c>
      <c r="J7306" s="82" t="str">
        <f>VLOOKUP(I7306,PGStock[],2,FALSE)</f>
        <v>Formula Rum 350ml</v>
      </c>
      <c r="K7306" s="71">
        <f>VLOOKUP(I7306,PGStock[],3,FALSE)</f>
        <v>0.35</v>
      </c>
      <c r="L7306" s="47">
        <v>5</v>
      </c>
      <c r="M7306" s="47">
        <f>VLOOKUP(I7306,PGStock[],6,FALSE)</f>
        <v>150</v>
      </c>
      <c r="N7306" s="47">
        <f>+PGSales!$L7306*PGSales!$M7306</f>
        <v>750</v>
      </c>
    </row>
    <row r="7307" spans="1:14" hidden="1" x14ac:dyDescent="0.25">
      <c r="A7307" s="77">
        <f t="shared" si="706"/>
        <v>2025</v>
      </c>
      <c r="B7307" s="77">
        <f t="shared" si="707"/>
        <v>5</v>
      </c>
      <c r="C7307" s="73">
        <v>45807</v>
      </c>
      <c r="D7307" s="79" t="s">
        <v>115</v>
      </c>
      <c r="E7307" s="80" t="s">
        <v>700</v>
      </c>
      <c r="F7307" s="81" t="str">
        <f>VLOOKUP(E7307,Customer[],2,FALSE)</f>
        <v>Myo Gyi</v>
      </c>
      <c r="G7307" s="69" t="str">
        <f>VLOOKUP(E7307,Customer[],3,FALSE)</f>
        <v>S Paukkan Rd</v>
      </c>
      <c r="H7307" s="69" t="str">
        <f>VLOOKUP(E7307,Customer[],4,FALSE)</f>
        <v>S Paukkan N/Oakkala</v>
      </c>
      <c r="I7307" s="48" t="s">
        <v>18</v>
      </c>
      <c r="J7307" s="82" t="str">
        <f>VLOOKUP(I7307,PGStock[],2,FALSE)</f>
        <v>Formula Rum 350ml</v>
      </c>
      <c r="K7307" s="71">
        <f>VLOOKUP(I7307,PGStock[],3,FALSE)</f>
        <v>0.35</v>
      </c>
      <c r="L7307" s="47">
        <v>3</v>
      </c>
      <c r="M7307" s="47">
        <f>VLOOKUP(I7307,PGStock[],6,FALSE)</f>
        <v>150</v>
      </c>
      <c r="N7307" s="47">
        <f>+PGSales!$L7307*PGSales!$M7307</f>
        <v>450</v>
      </c>
    </row>
    <row r="7308" spans="1:14" hidden="1" x14ac:dyDescent="0.25">
      <c r="A7308" s="77">
        <f t="shared" si="706"/>
        <v>2025</v>
      </c>
      <c r="B7308" s="77">
        <f t="shared" si="707"/>
        <v>5</v>
      </c>
      <c r="C7308" s="73">
        <v>45807</v>
      </c>
      <c r="D7308" s="79" t="s">
        <v>2</v>
      </c>
      <c r="E7308" s="80" t="s">
        <v>176</v>
      </c>
      <c r="F7308" s="81" t="str">
        <f>VLOOKUP(E7308,Customer[],2,FALSE)</f>
        <v>Lamin</v>
      </c>
      <c r="G7308" s="69" t="str">
        <f>VLOOKUP(E7308,Customer[],3,FALSE)</f>
        <v>No (4) Rd</v>
      </c>
      <c r="H7308" s="69" t="str">
        <f>VLOOKUP(E7308,Customer[],4,FALSE)</f>
        <v xml:space="preserve">Shwepyithar </v>
      </c>
      <c r="I7308" s="48" t="s">
        <v>25</v>
      </c>
      <c r="J7308" s="82" t="str">
        <f>VLOOKUP(I7308,PGStock[],2,FALSE)</f>
        <v>Columbus Super Red Smooth 350 Ml</v>
      </c>
      <c r="K7308" s="71">
        <f>VLOOKUP(I7308,PGStock[],3,FALSE)</f>
        <v>0.35</v>
      </c>
      <c r="L7308" s="47">
        <v>5</v>
      </c>
      <c r="M7308" s="47">
        <f>VLOOKUP(I7308,PGStock[],6,FALSE)</f>
        <v>150</v>
      </c>
      <c r="N7308" s="47">
        <f>+PGSales!$L7308*PGSales!$M7308</f>
        <v>750</v>
      </c>
    </row>
    <row r="7309" spans="1:14" hidden="1" x14ac:dyDescent="0.25">
      <c r="A7309" s="77">
        <f t="shared" si="706"/>
        <v>2025</v>
      </c>
      <c r="B7309" s="77">
        <f t="shared" si="707"/>
        <v>5</v>
      </c>
      <c r="C7309" s="73">
        <v>45807</v>
      </c>
      <c r="D7309" s="79" t="s">
        <v>2</v>
      </c>
      <c r="E7309" s="80" t="s">
        <v>176</v>
      </c>
      <c r="F7309" s="81" t="str">
        <f>VLOOKUP(E7309,Customer[],2,FALSE)</f>
        <v>Lamin</v>
      </c>
      <c r="G7309" s="69" t="str">
        <f>VLOOKUP(E7309,Customer[],3,FALSE)</f>
        <v>No (4) Rd</v>
      </c>
      <c r="H7309" s="69" t="str">
        <f>VLOOKUP(E7309,Customer[],4,FALSE)</f>
        <v xml:space="preserve">Shwepyithar </v>
      </c>
      <c r="I7309" s="48" t="s">
        <v>18</v>
      </c>
      <c r="J7309" s="82" t="str">
        <f>VLOOKUP(I7309,PGStock[],2,FALSE)</f>
        <v>Formula Rum 350ml</v>
      </c>
      <c r="K7309" s="71">
        <f>VLOOKUP(I7309,PGStock[],3,FALSE)</f>
        <v>0.35</v>
      </c>
      <c r="L7309" s="47">
        <v>4</v>
      </c>
      <c r="M7309" s="47">
        <f>VLOOKUP(I7309,PGStock[],6,FALSE)</f>
        <v>150</v>
      </c>
      <c r="N7309" s="47">
        <f>+PGSales!$L7309*PGSales!$M7309</f>
        <v>600</v>
      </c>
    </row>
    <row r="7310" spans="1:14" hidden="1" x14ac:dyDescent="0.25">
      <c r="A7310" s="77">
        <f t="shared" si="706"/>
        <v>2025</v>
      </c>
      <c r="B7310" s="77">
        <f t="shared" si="707"/>
        <v>5</v>
      </c>
      <c r="C7310" s="73">
        <v>45807</v>
      </c>
      <c r="D7310" s="79" t="s">
        <v>768</v>
      </c>
      <c r="E7310" s="80" t="s">
        <v>177</v>
      </c>
      <c r="F7310" s="81" t="str">
        <f>VLOOKUP(E7310,Customer[],2,FALSE)</f>
        <v>NI Ni Poe poe</v>
      </c>
      <c r="G7310" s="69" t="str">
        <f>VLOOKUP(E7310,Customer[],3,FALSE)</f>
        <v>Ye Yanaing Rd</v>
      </c>
      <c r="H7310" s="69" t="str">
        <f>VLOOKUP(E7310,Customer[],4,FALSE)</f>
        <v xml:space="preserve">Shwepyithar </v>
      </c>
      <c r="I7310" s="48" t="s">
        <v>25</v>
      </c>
      <c r="J7310" s="82" t="str">
        <f>VLOOKUP(I7310,PGStock[],2,FALSE)</f>
        <v>Columbus Super Red Smooth 350 Ml</v>
      </c>
      <c r="K7310" s="71">
        <f>VLOOKUP(I7310,PGStock[],3,FALSE)</f>
        <v>0.35</v>
      </c>
      <c r="L7310" s="47">
        <v>5</v>
      </c>
      <c r="M7310" s="47">
        <f>VLOOKUP(I7310,PGStock[],6,FALSE)</f>
        <v>150</v>
      </c>
      <c r="N7310" s="47">
        <f>+PGSales!$L7310*PGSales!$M7310</f>
        <v>750</v>
      </c>
    </row>
    <row r="7311" spans="1:14" hidden="1" x14ac:dyDescent="0.25">
      <c r="A7311" s="77">
        <f t="shared" si="706"/>
        <v>2025</v>
      </c>
      <c r="B7311" s="77">
        <f t="shared" si="707"/>
        <v>5</v>
      </c>
      <c r="C7311" s="73">
        <v>45807</v>
      </c>
      <c r="D7311" s="79" t="s">
        <v>768</v>
      </c>
      <c r="E7311" s="80" t="s">
        <v>177</v>
      </c>
      <c r="F7311" s="81" t="str">
        <f>VLOOKUP(E7311,Customer[],2,FALSE)</f>
        <v>NI Ni Poe poe</v>
      </c>
      <c r="G7311" s="69" t="str">
        <f>VLOOKUP(E7311,Customer[],3,FALSE)</f>
        <v>Ye Yanaing Rd</v>
      </c>
      <c r="H7311" s="69" t="str">
        <f>VLOOKUP(E7311,Customer[],4,FALSE)</f>
        <v xml:space="preserve">Shwepyithar </v>
      </c>
      <c r="I7311" s="48" t="s">
        <v>20</v>
      </c>
      <c r="J7311" s="82" t="str">
        <f>VLOOKUP(I7311,PGStock[],2,FALSE)</f>
        <v>Formula Rum 700ml</v>
      </c>
      <c r="K7311" s="71">
        <f>VLOOKUP(I7311,PGStock[],3,FALSE)</f>
        <v>0.7</v>
      </c>
      <c r="L7311" s="47">
        <v>1</v>
      </c>
      <c r="M7311" s="47">
        <f>VLOOKUP(I7311,PGStock[],6,FALSE)</f>
        <v>200</v>
      </c>
      <c r="N7311" s="47">
        <f>+PGSales!$L7311*PGSales!$M7311</f>
        <v>200</v>
      </c>
    </row>
    <row r="7312" spans="1:14" hidden="1" x14ac:dyDescent="0.25">
      <c r="A7312" s="77">
        <f t="shared" si="706"/>
        <v>2025</v>
      </c>
      <c r="B7312" s="77">
        <f t="shared" si="707"/>
        <v>5</v>
      </c>
      <c r="C7312" s="73">
        <v>45807</v>
      </c>
      <c r="D7312" s="79" t="s">
        <v>768</v>
      </c>
      <c r="E7312" s="80" t="s">
        <v>177</v>
      </c>
      <c r="F7312" s="81" t="str">
        <f>VLOOKUP(E7312,Customer[],2,FALSE)</f>
        <v>NI Ni Poe poe</v>
      </c>
      <c r="G7312" s="69" t="str">
        <f>VLOOKUP(E7312,Customer[],3,FALSE)</f>
        <v>Ye Yanaing Rd</v>
      </c>
      <c r="H7312" s="69" t="str">
        <f>VLOOKUP(E7312,Customer[],4,FALSE)</f>
        <v xml:space="preserve">Shwepyithar </v>
      </c>
      <c r="I7312" s="48" t="s">
        <v>18</v>
      </c>
      <c r="J7312" s="82" t="str">
        <f>VLOOKUP(I7312,PGStock[],2,FALSE)</f>
        <v>Formula Rum 350ml</v>
      </c>
      <c r="K7312" s="71">
        <f>VLOOKUP(I7312,PGStock[],3,FALSE)</f>
        <v>0.35</v>
      </c>
      <c r="L7312" s="47">
        <v>3</v>
      </c>
      <c r="M7312" s="47">
        <f>VLOOKUP(I7312,PGStock[],6,FALSE)</f>
        <v>150</v>
      </c>
      <c r="N7312" s="47">
        <f>+PGSales!$L7312*PGSales!$M7312</f>
        <v>450</v>
      </c>
    </row>
    <row r="7313" spans="1:14" hidden="1" x14ac:dyDescent="0.25">
      <c r="A7313" s="77">
        <f t="shared" si="706"/>
        <v>2025</v>
      </c>
      <c r="B7313" s="77">
        <f t="shared" si="707"/>
        <v>5</v>
      </c>
      <c r="C7313" s="73">
        <v>45807</v>
      </c>
      <c r="D7313" s="79" t="s">
        <v>1</v>
      </c>
      <c r="E7313" s="80" t="s">
        <v>778</v>
      </c>
      <c r="F7313" s="81" t="str">
        <f>VLOOKUP(E7313,Customer[],2,FALSE)</f>
        <v>San Thit Oo</v>
      </c>
      <c r="G7313" s="69" t="str">
        <f>VLOOKUP(E7313,Customer[],3,FALSE)</f>
        <v>YanGyi Aung Rd</v>
      </c>
      <c r="H7313" s="69" t="str">
        <f>VLOOKUP(E7313,Customer[],4,FALSE)</f>
        <v xml:space="preserve">Shwepyithar </v>
      </c>
      <c r="I7313" s="48" t="s">
        <v>25</v>
      </c>
      <c r="J7313" s="82" t="str">
        <f>VLOOKUP(I7313,PGStock[],2,FALSE)</f>
        <v>Columbus Super Red Smooth 350 Ml</v>
      </c>
      <c r="K7313" s="71">
        <f>VLOOKUP(I7313,PGStock[],3,FALSE)</f>
        <v>0.35</v>
      </c>
      <c r="L7313" s="47">
        <v>2</v>
      </c>
      <c r="M7313" s="47">
        <f>VLOOKUP(I7313,PGStock[],6,FALSE)</f>
        <v>150</v>
      </c>
      <c r="N7313" s="47">
        <f>+PGSales!$L7313*PGSales!$M7313</f>
        <v>300</v>
      </c>
    </row>
    <row r="7314" spans="1:14" hidden="1" x14ac:dyDescent="0.25">
      <c r="A7314" s="77">
        <f t="shared" si="706"/>
        <v>2025</v>
      </c>
      <c r="B7314" s="77">
        <f t="shared" si="707"/>
        <v>5</v>
      </c>
      <c r="C7314" s="73">
        <v>45807</v>
      </c>
      <c r="D7314" s="79" t="s">
        <v>1</v>
      </c>
      <c r="E7314" s="80" t="s">
        <v>778</v>
      </c>
      <c r="F7314" s="81" t="str">
        <f>VLOOKUP(E7314,Customer[],2,FALSE)</f>
        <v>San Thit Oo</v>
      </c>
      <c r="G7314" s="69" t="str">
        <f>VLOOKUP(E7314,Customer[],3,FALSE)</f>
        <v>YanGyi Aung Rd</v>
      </c>
      <c r="H7314" s="69" t="str">
        <f>VLOOKUP(E7314,Customer[],4,FALSE)</f>
        <v xml:space="preserve">Shwepyithar </v>
      </c>
      <c r="I7314" s="48" t="s">
        <v>18</v>
      </c>
      <c r="J7314" s="82" t="str">
        <f>VLOOKUP(I7314,PGStock[],2,FALSE)</f>
        <v>Formula Rum 350ml</v>
      </c>
      <c r="K7314" s="71">
        <f>VLOOKUP(I7314,PGStock[],3,FALSE)</f>
        <v>0.35</v>
      </c>
      <c r="L7314" s="47">
        <v>3</v>
      </c>
      <c r="M7314" s="47">
        <f>VLOOKUP(I7314,PGStock[],6,FALSE)</f>
        <v>150</v>
      </c>
      <c r="N7314" s="47">
        <f>+PGSales!$L7314*PGSales!$M7314</f>
        <v>450</v>
      </c>
    </row>
    <row r="7315" spans="1:14" hidden="1" x14ac:dyDescent="0.25">
      <c r="A7315" s="77">
        <f t="shared" ref="A7315:A7577" si="708">YEAR(C7315)</f>
        <v>2025</v>
      </c>
      <c r="B7315" s="77">
        <f t="shared" ref="B7315:B7577" si="709">MONTH(C7315)</f>
        <v>5</v>
      </c>
      <c r="C7315" s="73">
        <v>45807</v>
      </c>
      <c r="D7315" s="79" t="s">
        <v>60</v>
      </c>
      <c r="E7315" s="80" t="s">
        <v>268</v>
      </c>
      <c r="F7315" s="81" t="str">
        <f>VLOOKUP(E7315,Customer[],2,FALSE)</f>
        <v>Kaung Thant</v>
      </c>
      <c r="G7315" s="69" t="str">
        <f>VLOOKUP(E7315,Customer[],3,FALSE)</f>
        <v>ThanDin Zay Rd</v>
      </c>
      <c r="H7315" s="69" t="str">
        <f>VLOOKUP(E7315,Customer[],4,FALSE)</f>
        <v xml:space="preserve">Shwepyithar </v>
      </c>
      <c r="I7315" s="48" t="s">
        <v>25</v>
      </c>
      <c r="J7315" s="82" t="str">
        <f>VLOOKUP(I7315,PGStock[],2,FALSE)</f>
        <v>Columbus Super Red Smooth 350 Ml</v>
      </c>
      <c r="K7315" s="71">
        <f>VLOOKUP(I7315,PGStock[],3,FALSE)</f>
        <v>0.35</v>
      </c>
      <c r="L7315" s="47">
        <v>5</v>
      </c>
      <c r="M7315" s="47">
        <f>VLOOKUP(I7315,PGStock[],6,FALSE)</f>
        <v>150</v>
      </c>
      <c r="N7315" s="47">
        <f>+PGSales!$L7315*PGSales!$M7315</f>
        <v>750</v>
      </c>
    </row>
    <row r="7316" spans="1:14" hidden="1" x14ac:dyDescent="0.25">
      <c r="A7316" s="77">
        <f t="shared" si="708"/>
        <v>2025</v>
      </c>
      <c r="B7316" s="77">
        <f t="shared" si="709"/>
        <v>5</v>
      </c>
      <c r="C7316" s="73">
        <v>45807</v>
      </c>
      <c r="D7316" s="79" t="s">
        <v>60</v>
      </c>
      <c r="E7316" s="80" t="s">
        <v>268</v>
      </c>
      <c r="F7316" s="81" t="str">
        <f>VLOOKUP(E7316,Customer[],2,FALSE)</f>
        <v>Kaung Thant</v>
      </c>
      <c r="G7316" s="69" t="str">
        <f>VLOOKUP(E7316,Customer[],3,FALSE)</f>
        <v>ThanDin Zay Rd</v>
      </c>
      <c r="H7316" s="69" t="str">
        <f>VLOOKUP(E7316,Customer[],4,FALSE)</f>
        <v xml:space="preserve">Shwepyithar </v>
      </c>
      <c r="I7316" s="48" t="s">
        <v>18</v>
      </c>
      <c r="J7316" s="82" t="str">
        <f>VLOOKUP(I7316,PGStock[],2,FALSE)</f>
        <v>Formula Rum 350ml</v>
      </c>
      <c r="K7316" s="71">
        <f>VLOOKUP(I7316,PGStock[],3,FALSE)</f>
        <v>0.35</v>
      </c>
      <c r="L7316" s="47">
        <v>7</v>
      </c>
      <c r="M7316" s="47">
        <f>VLOOKUP(I7316,PGStock[],6,FALSE)</f>
        <v>150</v>
      </c>
      <c r="N7316" s="47">
        <f>+PGSales!$L7316*PGSales!$M7316</f>
        <v>1050</v>
      </c>
    </row>
    <row r="7317" spans="1:14" hidden="1" x14ac:dyDescent="0.25">
      <c r="A7317" s="77">
        <f t="shared" si="708"/>
        <v>2025</v>
      </c>
      <c r="B7317" s="77">
        <f t="shared" si="709"/>
        <v>5</v>
      </c>
      <c r="C7317" s="73">
        <v>45807</v>
      </c>
      <c r="D7317" s="79" t="s">
        <v>56</v>
      </c>
      <c r="E7317" s="80" t="s">
        <v>246</v>
      </c>
      <c r="F7317" s="81" t="str">
        <f>VLOOKUP(E7317,Customer[],2,FALSE)</f>
        <v>Zaw Hein Kaber</v>
      </c>
      <c r="G7317" s="69" t="str">
        <f>VLOOKUP(E7317,Customer[],3,FALSE)</f>
        <v>ThanDin Zay Rd</v>
      </c>
      <c r="H7317" s="69" t="str">
        <f>VLOOKUP(E7317,Customer[],4,FALSE)</f>
        <v xml:space="preserve">Shwepyithar </v>
      </c>
      <c r="I7317" s="48" t="s">
        <v>25</v>
      </c>
      <c r="J7317" s="82" t="str">
        <f>VLOOKUP(I7317,PGStock[],2,FALSE)</f>
        <v>Columbus Super Red Smooth 350 Ml</v>
      </c>
      <c r="K7317" s="71">
        <f>VLOOKUP(I7317,PGStock[],3,FALSE)</f>
        <v>0.35</v>
      </c>
      <c r="L7317" s="47">
        <v>2</v>
      </c>
      <c r="M7317" s="47">
        <f>VLOOKUP(I7317,PGStock[],6,FALSE)</f>
        <v>150</v>
      </c>
      <c r="N7317" s="47">
        <f>+PGSales!$L7317*PGSales!$M7317</f>
        <v>300</v>
      </c>
    </row>
    <row r="7318" spans="1:14" hidden="1" x14ac:dyDescent="0.25">
      <c r="A7318" s="77">
        <f t="shared" si="708"/>
        <v>2025</v>
      </c>
      <c r="B7318" s="77">
        <f t="shared" si="709"/>
        <v>5</v>
      </c>
      <c r="C7318" s="73">
        <v>45807</v>
      </c>
      <c r="D7318" s="79" t="s">
        <v>56</v>
      </c>
      <c r="E7318" s="80" t="s">
        <v>246</v>
      </c>
      <c r="F7318" s="81" t="str">
        <f>VLOOKUP(E7318,Customer[],2,FALSE)</f>
        <v>Zaw Hein Kaber</v>
      </c>
      <c r="G7318" s="69" t="str">
        <f>VLOOKUP(E7318,Customer[],3,FALSE)</f>
        <v>ThanDin Zay Rd</v>
      </c>
      <c r="H7318" s="69" t="str">
        <f>VLOOKUP(E7318,Customer[],4,FALSE)</f>
        <v xml:space="preserve">Shwepyithar </v>
      </c>
      <c r="I7318" s="48" t="s">
        <v>18</v>
      </c>
      <c r="J7318" s="82" t="str">
        <f>VLOOKUP(I7318,PGStock[],2,FALSE)</f>
        <v>Formula Rum 350ml</v>
      </c>
      <c r="K7318" s="71">
        <f>VLOOKUP(I7318,PGStock[],3,FALSE)</f>
        <v>0.35</v>
      </c>
      <c r="L7318" s="47">
        <v>7</v>
      </c>
      <c r="M7318" s="47">
        <f>VLOOKUP(I7318,PGStock[],6,FALSE)</f>
        <v>150</v>
      </c>
      <c r="N7318" s="47">
        <f>+PGSales!$L7318*PGSales!$M7318</f>
        <v>1050</v>
      </c>
    </row>
    <row r="7319" spans="1:14" hidden="1" x14ac:dyDescent="0.25">
      <c r="A7319" s="77">
        <f t="shared" si="708"/>
        <v>2025</v>
      </c>
      <c r="B7319" s="77">
        <f t="shared" si="709"/>
        <v>5</v>
      </c>
      <c r="C7319" s="73">
        <v>45807</v>
      </c>
      <c r="D7319" s="79" t="s">
        <v>186</v>
      </c>
      <c r="E7319" s="80" t="s">
        <v>245</v>
      </c>
      <c r="F7319" s="81" t="str">
        <f>VLOOKUP(E7319,Customer[],2,FALSE)</f>
        <v>Cheer</v>
      </c>
      <c r="G7319" s="69" t="str">
        <f>VLOOKUP(E7319,Customer[],3,FALSE)</f>
        <v>ThanDin Zay Rd</v>
      </c>
      <c r="H7319" s="69" t="str">
        <f>VLOOKUP(E7319,Customer[],4,FALSE)</f>
        <v xml:space="preserve">Shwepyithar </v>
      </c>
      <c r="I7319" s="48" t="s">
        <v>25</v>
      </c>
      <c r="J7319" s="82" t="str">
        <f>VLOOKUP(I7319,PGStock[],2,FALSE)</f>
        <v>Columbus Super Red Smooth 350 Ml</v>
      </c>
      <c r="K7319" s="71">
        <f>VLOOKUP(I7319,PGStock[],3,FALSE)</f>
        <v>0.35</v>
      </c>
      <c r="L7319" s="47">
        <v>4</v>
      </c>
      <c r="M7319" s="47">
        <f>VLOOKUP(I7319,PGStock[],6,FALSE)</f>
        <v>150</v>
      </c>
      <c r="N7319" s="47">
        <f>+PGSales!$L7319*PGSales!$M7319</f>
        <v>600</v>
      </c>
    </row>
    <row r="7320" spans="1:14" hidden="1" x14ac:dyDescent="0.25">
      <c r="A7320" s="77">
        <f t="shared" si="708"/>
        <v>2025</v>
      </c>
      <c r="B7320" s="77">
        <f t="shared" si="709"/>
        <v>5</v>
      </c>
      <c r="C7320" s="73">
        <v>45807</v>
      </c>
      <c r="D7320" s="79" t="s">
        <v>186</v>
      </c>
      <c r="E7320" s="80" t="s">
        <v>245</v>
      </c>
      <c r="F7320" s="81" t="str">
        <f>VLOOKUP(E7320,Customer[],2,FALSE)</f>
        <v>Cheer</v>
      </c>
      <c r="G7320" s="69" t="str">
        <f>VLOOKUP(E7320,Customer[],3,FALSE)</f>
        <v>ThanDin Zay Rd</v>
      </c>
      <c r="H7320" s="69" t="str">
        <f>VLOOKUP(E7320,Customer[],4,FALSE)</f>
        <v xml:space="preserve">Shwepyithar </v>
      </c>
      <c r="I7320" s="48" t="s">
        <v>18</v>
      </c>
      <c r="J7320" s="82" t="str">
        <f>VLOOKUP(I7320,PGStock[],2,FALSE)</f>
        <v>Formula Rum 350ml</v>
      </c>
      <c r="K7320" s="71">
        <f>VLOOKUP(I7320,PGStock[],3,FALSE)</f>
        <v>0.35</v>
      </c>
      <c r="L7320" s="47">
        <v>2</v>
      </c>
      <c r="M7320" s="47">
        <f>VLOOKUP(I7320,PGStock[],6,FALSE)</f>
        <v>150</v>
      </c>
      <c r="N7320" s="47">
        <f>+PGSales!$L7320*PGSales!$M7320</f>
        <v>300</v>
      </c>
    </row>
    <row r="7321" spans="1:14" hidden="1" x14ac:dyDescent="0.25">
      <c r="A7321" s="77">
        <f t="shared" si="708"/>
        <v>2025</v>
      </c>
      <c r="B7321" s="77">
        <f t="shared" si="709"/>
        <v>5</v>
      </c>
      <c r="C7321" s="73">
        <v>45808</v>
      </c>
      <c r="D7321" s="79" t="s">
        <v>131</v>
      </c>
      <c r="E7321" s="80" t="s">
        <v>120</v>
      </c>
      <c r="F7321" s="81" t="str">
        <f>VLOOKUP(E7321,Customer[],2,FALSE)</f>
        <v>Linn</v>
      </c>
      <c r="G7321" s="69" t="str">
        <f>VLOOKUP(E7321,Customer[],3,FALSE)</f>
        <v>Bo Aung Kyaw Rd</v>
      </c>
      <c r="H7321" s="69" t="str">
        <f>VLOOKUP(E7321,Customer[],4,FALSE)</f>
        <v>Hlaing Thar Yar Route (1)</v>
      </c>
      <c r="I7321" s="48" t="s">
        <v>25</v>
      </c>
      <c r="J7321" s="82" t="str">
        <f>VLOOKUP(I7321,PGStock[],2,FALSE)</f>
        <v>Columbus Super Red Smooth 350 Ml</v>
      </c>
      <c r="K7321" s="71">
        <f>VLOOKUP(I7321,PGStock[],3,FALSE)</f>
        <v>0.35</v>
      </c>
      <c r="L7321" s="47">
        <v>3</v>
      </c>
      <c r="M7321" s="47">
        <f>VLOOKUP(I7321,PGStock[],6,FALSE)</f>
        <v>150</v>
      </c>
      <c r="N7321" s="47">
        <f>+PGSales!$L7321*PGSales!$M7321</f>
        <v>450</v>
      </c>
    </row>
    <row r="7322" spans="1:14" hidden="1" x14ac:dyDescent="0.25">
      <c r="A7322" s="77">
        <f t="shared" ref="A7322:A7338" si="710">YEAR(C7322)</f>
        <v>2025</v>
      </c>
      <c r="B7322" s="77">
        <f t="shared" ref="B7322:B7338" si="711">MONTH(C7322)</f>
        <v>5</v>
      </c>
      <c r="C7322" s="73">
        <v>45808</v>
      </c>
      <c r="D7322" s="79" t="s">
        <v>131</v>
      </c>
      <c r="E7322" s="80" t="s">
        <v>120</v>
      </c>
      <c r="F7322" s="81" t="str">
        <f>VLOOKUP(E7322,Customer[],2,FALSE)</f>
        <v>Linn</v>
      </c>
      <c r="G7322" s="69" t="str">
        <f>VLOOKUP(E7322,Customer[],3,FALSE)</f>
        <v>Bo Aung Kyaw Rd</v>
      </c>
      <c r="H7322" s="69" t="str">
        <f>VLOOKUP(E7322,Customer[],4,FALSE)</f>
        <v>Hlaing Thar Yar Route (1)</v>
      </c>
      <c r="I7322" s="48" t="s">
        <v>23</v>
      </c>
      <c r="J7322" s="82" t="str">
        <f>VLOOKUP(I7322,PGStock[],2,FALSE)</f>
        <v>Columbus Super Red Smooth 175 Ml</v>
      </c>
      <c r="K7322" s="71">
        <f>VLOOKUP(I7322,PGStock[],3,FALSE)</f>
        <v>0.17499999999999999</v>
      </c>
      <c r="L7322" s="47">
        <v>1</v>
      </c>
      <c r="M7322" s="47">
        <f>VLOOKUP(I7322,PGStock[],6,FALSE)</f>
        <v>100</v>
      </c>
      <c r="N7322" s="47">
        <f>+PGSales!$L7322*PGSales!$M7322</f>
        <v>100</v>
      </c>
    </row>
    <row r="7323" spans="1:14" hidden="1" x14ac:dyDescent="0.25">
      <c r="A7323" s="77">
        <f t="shared" si="710"/>
        <v>2025</v>
      </c>
      <c r="B7323" s="77">
        <f t="shared" si="711"/>
        <v>5</v>
      </c>
      <c r="C7323" s="73">
        <v>45808</v>
      </c>
      <c r="D7323" s="79" t="s">
        <v>131</v>
      </c>
      <c r="E7323" s="80" t="s">
        <v>120</v>
      </c>
      <c r="F7323" s="81" t="str">
        <f>VLOOKUP(E7323,Customer[],2,FALSE)</f>
        <v>Linn</v>
      </c>
      <c r="G7323" s="69" t="str">
        <f>VLOOKUP(E7323,Customer[],3,FALSE)</f>
        <v>Bo Aung Kyaw Rd</v>
      </c>
      <c r="H7323" s="69" t="str">
        <f>VLOOKUP(E7323,Customer[],4,FALSE)</f>
        <v>Hlaing Thar Yar Route (1)</v>
      </c>
      <c r="I7323" s="48" t="s">
        <v>18</v>
      </c>
      <c r="J7323" s="82" t="str">
        <f>VLOOKUP(I7323,PGStock[],2,FALSE)</f>
        <v>Formula Rum 350ml</v>
      </c>
      <c r="K7323" s="71">
        <f>VLOOKUP(I7323,PGStock[],3,FALSE)</f>
        <v>0.35</v>
      </c>
      <c r="L7323" s="47">
        <v>11</v>
      </c>
      <c r="M7323" s="47">
        <f>VLOOKUP(I7323,PGStock[],6,FALSE)</f>
        <v>150</v>
      </c>
      <c r="N7323" s="47">
        <f>+PGSales!$L7323*PGSales!$M7323</f>
        <v>1650</v>
      </c>
    </row>
    <row r="7324" spans="1:14" hidden="1" x14ac:dyDescent="0.25">
      <c r="A7324" s="77">
        <f t="shared" si="710"/>
        <v>2025</v>
      </c>
      <c r="B7324" s="77">
        <f t="shared" si="711"/>
        <v>5</v>
      </c>
      <c r="C7324" s="73">
        <v>45808</v>
      </c>
      <c r="D7324" s="79" t="s">
        <v>74</v>
      </c>
      <c r="E7324" s="80" t="s">
        <v>236</v>
      </c>
      <c r="F7324" s="81" t="str">
        <f>VLOOKUP(E7324,Customer[],2,FALSE)</f>
        <v>pyaeSone</v>
      </c>
      <c r="G7324" s="69" t="str">
        <f>VLOOKUP(E7324,Customer[],3,FALSE)</f>
        <v>Htay Auyinn St</v>
      </c>
      <c r="H7324" s="69" t="str">
        <f>VLOOKUP(E7324,Customer[],4,FALSE)</f>
        <v>Hlaing Thar Yar</v>
      </c>
      <c r="I7324" s="48" t="s">
        <v>25</v>
      </c>
      <c r="J7324" s="82" t="str">
        <f>VLOOKUP(I7324,PGStock[],2,FALSE)</f>
        <v>Columbus Super Red Smooth 350 Ml</v>
      </c>
      <c r="K7324" s="71">
        <f>VLOOKUP(I7324,PGStock[],3,FALSE)</f>
        <v>0.35</v>
      </c>
      <c r="L7324" s="47">
        <v>2</v>
      </c>
      <c r="M7324" s="47">
        <f>VLOOKUP(I7324,PGStock[],6,FALSE)</f>
        <v>150</v>
      </c>
      <c r="N7324" s="47">
        <f>+PGSales!$L7324*PGSales!$M7324</f>
        <v>300</v>
      </c>
    </row>
    <row r="7325" spans="1:14" hidden="1" x14ac:dyDescent="0.25">
      <c r="A7325" s="77">
        <f t="shared" si="710"/>
        <v>2025</v>
      </c>
      <c r="B7325" s="77">
        <f t="shared" si="711"/>
        <v>5</v>
      </c>
      <c r="C7325" s="73">
        <v>45808</v>
      </c>
      <c r="D7325" s="79" t="s">
        <v>74</v>
      </c>
      <c r="E7325" s="80" t="s">
        <v>236</v>
      </c>
      <c r="F7325" s="81" t="str">
        <f>VLOOKUP(E7325,Customer[],2,FALSE)</f>
        <v>pyaeSone</v>
      </c>
      <c r="G7325" s="69" t="str">
        <f>VLOOKUP(E7325,Customer[],3,FALSE)</f>
        <v>Htay Auyinn St</v>
      </c>
      <c r="H7325" s="69" t="str">
        <f>VLOOKUP(E7325,Customer[],4,FALSE)</f>
        <v>Hlaing Thar Yar</v>
      </c>
      <c r="I7325" s="48" t="s">
        <v>20</v>
      </c>
      <c r="J7325" s="82" t="str">
        <f>VLOOKUP(I7325,PGStock[],2,FALSE)</f>
        <v>Formula Rum 700ml</v>
      </c>
      <c r="K7325" s="71">
        <f>VLOOKUP(I7325,PGStock[],3,FALSE)</f>
        <v>0.7</v>
      </c>
      <c r="L7325" s="47">
        <v>1</v>
      </c>
      <c r="M7325" s="47">
        <f>VLOOKUP(I7325,PGStock[],6,FALSE)</f>
        <v>200</v>
      </c>
      <c r="N7325" s="47">
        <f>+PGSales!$L7325*PGSales!$M7325</f>
        <v>200</v>
      </c>
    </row>
    <row r="7326" spans="1:14" hidden="1" x14ac:dyDescent="0.25">
      <c r="A7326" s="77">
        <f t="shared" si="710"/>
        <v>2025</v>
      </c>
      <c r="B7326" s="77">
        <f t="shared" si="711"/>
        <v>5</v>
      </c>
      <c r="C7326" s="73">
        <v>45808</v>
      </c>
      <c r="D7326" s="79" t="s">
        <v>74</v>
      </c>
      <c r="E7326" s="80" t="s">
        <v>236</v>
      </c>
      <c r="F7326" s="81" t="str">
        <f>VLOOKUP(E7326,Customer[],2,FALSE)</f>
        <v>pyaeSone</v>
      </c>
      <c r="G7326" s="69" t="str">
        <f>VLOOKUP(E7326,Customer[],3,FALSE)</f>
        <v>Htay Auyinn St</v>
      </c>
      <c r="H7326" s="69" t="str">
        <f>VLOOKUP(E7326,Customer[],4,FALSE)</f>
        <v>Hlaing Thar Yar</v>
      </c>
      <c r="I7326" s="48" t="s">
        <v>18</v>
      </c>
      <c r="J7326" s="82" t="str">
        <f>VLOOKUP(I7326,PGStock[],2,FALSE)</f>
        <v>Formula Rum 350ml</v>
      </c>
      <c r="K7326" s="71">
        <f>VLOOKUP(I7326,PGStock[],3,FALSE)</f>
        <v>0.35</v>
      </c>
      <c r="L7326" s="47">
        <v>4</v>
      </c>
      <c r="M7326" s="47">
        <f>VLOOKUP(I7326,PGStock[],6,FALSE)</f>
        <v>150</v>
      </c>
      <c r="N7326" s="47">
        <f>+PGSales!$L7326*PGSales!$M7326</f>
        <v>600</v>
      </c>
    </row>
    <row r="7327" spans="1:14" hidden="1" x14ac:dyDescent="0.25">
      <c r="A7327" s="77">
        <f t="shared" si="710"/>
        <v>2025</v>
      </c>
      <c r="B7327" s="77">
        <f t="shared" si="711"/>
        <v>5</v>
      </c>
      <c r="C7327" s="73">
        <v>45808</v>
      </c>
      <c r="D7327" s="79" t="s">
        <v>4</v>
      </c>
      <c r="E7327" s="80" t="s">
        <v>234</v>
      </c>
      <c r="F7327" s="81" t="str">
        <f>VLOOKUP(E7327,Customer[],2,FALSE)</f>
        <v>Shwe Eain Si</v>
      </c>
      <c r="G7327" s="69" t="str">
        <f>VLOOKUP(E7327,Customer[],3,FALSE)</f>
        <v>Banyar Dala Rd</v>
      </c>
      <c r="H7327" s="69" t="str">
        <f>VLOOKUP(E7327,Customer[],4,FALSE)</f>
        <v>Hlaing Thar Yar</v>
      </c>
      <c r="I7327" s="48" t="s">
        <v>25</v>
      </c>
      <c r="J7327" s="82" t="str">
        <f>VLOOKUP(I7327,PGStock[],2,FALSE)</f>
        <v>Columbus Super Red Smooth 350 Ml</v>
      </c>
      <c r="K7327" s="71">
        <f>VLOOKUP(I7327,PGStock[],3,FALSE)</f>
        <v>0.35</v>
      </c>
      <c r="L7327" s="47">
        <v>1</v>
      </c>
      <c r="M7327" s="47">
        <f>VLOOKUP(I7327,PGStock[],6,FALSE)</f>
        <v>150</v>
      </c>
      <c r="N7327" s="47">
        <f>+PGSales!$L7327*PGSales!$M7327</f>
        <v>150</v>
      </c>
    </row>
    <row r="7328" spans="1:14" hidden="1" x14ac:dyDescent="0.25">
      <c r="A7328" s="77">
        <f t="shared" si="710"/>
        <v>2025</v>
      </c>
      <c r="B7328" s="77">
        <f t="shared" si="711"/>
        <v>5</v>
      </c>
      <c r="C7328" s="73">
        <v>45808</v>
      </c>
      <c r="D7328" s="79" t="s">
        <v>4</v>
      </c>
      <c r="E7328" s="80" t="s">
        <v>234</v>
      </c>
      <c r="F7328" s="81" t="str">
        <f>VLOOKUP(E7328,Customer[],2,FALSE)</f>
        <v>Shwe Eain Si</v>
      </c>
      <c r="G7328" s="69" t="str">
        <f>VLOOKUP(E7328,Customer[],3,FALSE)</f>
        <v>Banyar Dala Rd</v>
      </c>
      <c r="H7328" s="69" t="str">
        <f>VLOOKUP(E7328,Customer[],4,FALSE)</f>
        <v>Hlaing Thar Yar</v>
      </c>
      <c r="I7328" s="48" t="s">
        <v>18</v>
      </c>
      <c r="J7328" s="82" t="str">
        <f>VLOOKUP(I7328,PGStock[],2,FALSE)</f>
        <v>Formula Rum 350ml</v>
      </c>
      <c r="K7328" s="71">
        <f>VLOOKUP(I7328,PGStock[],3,FALSE)</f>
        <v>0.35</v>
      </c>
      <c r="L7328" s="47">
        <v>3</v>
      </c>
      <c r="M7328" s="47">
        <f>VLOOKUP(I7328,PGStock[],6,FALSE)</f>
        <v>150</v>
      </c>
      <c r="N7328" s="47">
        <f>+PGSales!$L7328*PGSales!$M7328</f>
        <v>450</v>
      </c>
    </row>
    <row r="7329" spans="1:14" hidden="1" x14ac:dyDescent="0.25">
      <c r="A7329" s="77">
        <f t="shared" si="710"/>
        <v>2025</v>
      </c>
      <c r="B7329" s="77">
        <f t="shared" si="711"/>
        <v>5</v>
      </c>
      <c r="C7329" s="73">
        <v>45808</v>
      </c>
      <c r="D7329" s="79" t="s">
        <v>70</v>
      </c>
      <c r="E7329" s="80" t="s">
        <v>232</v>
      </c>
      <c r="F7329" s="81" t="str">
        <f>VLOOKUP(E7329,Customer[],2,FALSE)</f>
        <v>Arrmann(2)</v>
      </c>
      <c r="G7329" s="69" t="str">
        <f>VLOOKUP(E7329,Customer[],3,FALSE)</f>
        <v>Banyar Dala Rd</v>
      </c>
      <c r="H7329" s="69" t="str">
        <f>VLOOKUP(E7329,Customer[],4,FALSE)</f>
        <v>Hlaing Thar Yar</v>
      </c>
      <c r="I7329" s="48" t="s">
        <v>27</v>
      </c>
      <c r="J7329" s="82" t="str">
        <f>VLOOKUP(I7329,PGStock[],2,FALSE)</f>
        <v>Columbus Super Red Smooth 700 Ml</v>
      </c>
      <c r="K7329" s="71">
        <f>VLOOKUP(I7329,PGStock[],3,FALSE)</f>
        <v>0.7</v>
      </c>
      <c r="L7329" s="47">
        <v>2</v>
      </c>
      <c r="M7329" s="47">
        <f>VLOOKUP(I7329,PGStock[],6,FALSE)</f>
        <v>200</v>
      </c>
      <c r="N7329" s="47">
        <f>+PGSales!$L7329*PGSales!$M7329</f>
        <v>400</v>
      </c>
    </row>
    <row r="7330" spans="1:14" hidden="1" x14ac:dyDescent="0.25">
      <c r="A7330" s="77">
        <f t="shared" si="710"/>
        <v>2025</v>
      </c>
      <c r="B7330" s="77">
        <f t="shared" si="711"/>
        <v>5</v>
      </c>
      <c r="C7330" s="73">
        <v>45808</v>
      </c>
      <c r="D7330" s="79" t="s">
        <v>70</v>
      </c>
      <c r="E7330" s="80" t="s">
        <v>232</v>
      </c>
      <c r="F7330" s="81" t="str">
        <f>VLOOKUP(E7330,Customer[],2,FALSE)</f>
        <v>Arrmann(2)</v>
      </c>
      <c r="G7330" s="69" t="str">
        <f>VLOOKUP(E7330,Customer[],3,FALSE)</f>
        <v>Banyar Dala Rd</v>
      </c>
      <c r="H7330" s="69" t="str">
        <f>VLOOKUP(E7330,Customer[],4,FALSE)</f>
        <v>Hlaing Thar Yar</v>
      </c>
      <c r="I7330" s="48" t="s">
        <v>25</v>
      </c>
      <c r="J7330" s="82" t="str">
        <f>VLOOKUP(I7330,PGStock[],2,FALSE)</f>
        <v>Columbus Super Red Smooth 350 Ml</v>
      </c>
      <c r="K7330" s="71">
        <f>VLOOKUP(I7330,PGStock[],3,FALSE)</f>
        <v>0.35</v>
      </c>
      <c r="L7330" s="47">
        <v>1</v>
      </c>
      <c r="M7330" s="47">
        <f>VLOOKUP(I7330,PGStock[],6,FALSE)</f>
        <v>150</v>
      </c>
      <c r="N7330" s="47">
        <f>+PGSales!$L7330*PGSales!$M7330</f>
        <v>150</v>
      </c>
    </row>
    <row r="7331" spans="1:14" hidden="1" x14ac:dyDescent="0.25">
      <c r="A7331" s="77">
        <f t="shared" si="710"/>
        <v>2025</v>
      </c>
      <c r="B7331" s="77">
        <f t="shared" si="711"/>
        <v>5</v>
      </c>
      <c r="C7331" s="73">
        <v>45808</v>
      </c>
      <c r="D7331" s="79" t="s">
        <v>70</v>
      </c>
      <c r="E7331" s="80" t="s">
        <v>232</v>
      </c>
      <c r="F7331" s="81" t="str">
        <f>VLOOKUP(E7331,Customer[],2,FALSE)</f>
        <v>Arrmann(2)</v>
      </c>
      <c r="G7331" s="69" t="str">
        <f>VLOOKUP(E7331,Customer[],3,FALSE)</f>
        <v>Banyar Dala Rd</v>
      </c>
      <c r="H7331" s="69" t="str">
        <f>VLOOKUP(E7331,Customer[],4,FALSE)</f>
        <v>Hlaing Thar Yar</v>
      </c>
      <c r="I7331" s="48" t="s">
        <v>18</v>
      </c>
      <c r="J7331" s="82" t="str">
        <f>VLOOKUP(I7331,PGStock[],2,FALSE)</f>
        <v>Formula Rum 350ml</v>
      </c>
      <c r="K7331" s="71">
        <f>VLOOKUP(I7331,PGStock[],3,FALSE)</f>
        <v>0.35</v>
      </c>
      <c r="L7331" s="47">
        <v>5</v>
      </c>
      <c r="M7331" s="47">
        <f>VLOOKUP(I7331,PGStock[],6,FALSE)</f>
        <v>150</v>
      </c>
      <c r="N7331" s="47">
        <f>+PGSales!$L7331*PGSales!$M7331</f>
        <v>750</v>
      </c>
    </row>
    <row r="7332" spans="1:14" hidden="1" x14ac:dyDescent="0.25">
      <c r="A7332" s="77">
        <f t="shared" si="710"/>
        <v>2025</v>
      </c>
      <c r="B7332" s="77">
        <f t="shared" si="711"/>
        <v>5</v>
      </c>
      <c r="C7332" s="73">
        <v>45808</v>
      </c>
      <c r="D7332" s="79" t="s">
        <v>68</v>
      </c>
      <c r="E7332" s="80" t="s">
        <v>231</v>
      </c>
      <c r="F7332" s="81" t="str">
        <f>VLOOKUP(E7332,Customer[],2,FALSE)</f>
        <v>Arrmann(1)</v>
      </c>
      <c r="G7332" s="69" t="str">
        <f>VLOOKUP(E7332,Customer[],3,FALSE)</f>
        <v>Bo Aung Kyaw Rd</v>
      </c>
      <c r="H7332" s="69" t="str">
        <f>VLOOKUP(E7332,Customer[],4,FALSE)</f>
        <v>Hlaing Thar Yar</v>
      </c>
      <c r="I7332" s="48" t="s">
        <v>18</v>
      </c>
      <c r="J7332" s="82" t="str">
        <f>VLOOKUP(I7332,PGStock[],2,FALSE)</f>
        <v>Formula Rum 350ml</v>
      </c>
      <c r="K7332" s="71">
        <f>VLOOKUP(I7332,PGStock[],3,FALSE)</f>
        <v>0.35</v>
      </c>
      <c r="L7332" s="47">
        <v>6</v>
      </c>
      <c r="M7332" s="47">
        <f>VLOOKUP(I7332,PGStock[],6,FALSE)</f>
        <v>150</v>
      </c>
      <c r="N7332" s="47">
        <f>+PGSales!$L7332*PGSales!$M7332</f>
        <v>900</v>
      </c>
    </row>
    <row r="7333" spans="1:14" hidden="1" x14ac:dyDescent="0.25">
      <c r="A7333" s="77">
        <f t="shared" si="710"/>
        <v>2025</v>
      </c>
      <c r="B7333" s="77">
        <f t="shared" si="711"/>
        <v>5</v>
      </c>
      <c r="C7333" s="73">
        <v>45808</v>
      </c>
      <c r="D7333" s="79" t="s">
        <v>767</v>
      </c>
      <c r="E7333" s="80" t="s">
        <v>244</v>
      </c>
      <c r="F7333" s="81" t="str">
        <f>VLOOKUP(E7333,Customer[],2,FALSE)</f>
        <v>Lucky9</v>
      </c>
      <c r="G7333" s="69" t="str">
        <f>VLOOKUP(E7333,Customer[],3,FALSE)</f>
        <v>Htay Auyinn St</v>
      </c>
      <c r="H7333" s="69" t="str">
        <f>VLOOKUP(E7333,Customer[],4,FALSE)</f>
        <v>Hlaing Thar Yar</v>
      </c>
      <c r="I7333" s="48" t="s">
        <v>18</v>
      </c>
      <c r="J7333" s="82" t="str">
        <f>VLOOKUP(I7333,PGStock[],2,FALSE)</f>
        <v>Formula Rum 350ml</v>
      </c>
      <c r="K7333" s="71">
        <f>VLOOKUP(I7333,PGStock[],3,FALSE)</f>
        <v>0.35</v>
      </c>
      <c r="L7333" s="47">
        <v>5</v>
      </c>
      <c r="M7333" s="47">
        <f>VLOOKUP(I7333,PGStock[],6,FALSE)</f>
        <v>150</v>
      </c>
      <c r="N7333" s="47">
        <f>+PGSales!$L7333*PGSales!$M7333</f>
        <v>750</v>
      </c>
    </row>
    <row r="7334" spans="1:14" hidden="1" x14ac:dyDescent="0.25">
      <c r="A7334" s="77">
        <f t="shared" si="710"/>
        <v>2025</v>
      </c>
      <c r="B7334" s="77">
        <f t="shared" si="711"/>
        <v>5</v>
      </c>
      <c r="C7334" s="73">
        <v>45808</v>
      </c>
      <c r="D7334" s="79" t="s">
        <v>109</v>
      </c>
      <c r="E7334" s="80" t="s">
        <v>321</v>
      </c>
      <c r="F7334" s="81" t="str">
        <f>VLOOKUP(E7334,Customer[],2,FALSE)</f>
        <v>Sein Si Tun</v>
      </c>
      <c r="G7334" s="69" t="str">
        <f>VLOOKUP(E7334,Customer[],3,FALSE)</f>
        <v>Yazar Deright Rd</v>
      </c>
      <c r="H7334" s="69" t="str">
        <f>VLOOKUP(E7334,Customer[],4,FALSE)</f>
        <v>S Paukkan N/Oakkala</v>
      </c>
      <c r="I7334" s="48" t="s">
        <v>25</v>
      </c>
      <c r="J7334" s="82" t="str">
        <f>VLOOKUP(I7334,PGStock[],2,FALSE)</f>
        <v>Columbus Super Red Smooth 350 Ml</v>
      </c>
      <c r="K7334" s="71">
        <f>VLOOKUP(I7334,PGStock[],3,FALSE)</f>
        <v>0.35</v>
      </c>
      <c r="L7334" s="47">
        <v>1</v>
      </c>
      <c r="M7334" s="47">
        <f>VLOOKUP(I7334,PGStock[],6,FALSE)</f>
        <v>150</v>
      </c>
      <c r="N7334" s="47">
        <f>+PGSales!$L7334*PGSales!$M7334</f>
        <v>150</v>
      </c>
    </row>
    <row r="7335" spans="1:14" hidden="1" x14ac:dyDescent="0.25">
      <c r="A7335" s="77">
        <f t="shared" si="710"/>
        <v>2025</v>
      </c>
      <c r="B7335" s="77">
        <f t="shared" si="711"/>
        <v>5</v>
      </c>
      <c r="C7335" s="73">
        <v>45808</v>
      </c>
      <c r="D7335" s="79" t="s">
        <v>109</v>
      </c>
      <c r="E7335" s="80" t="s">
        <v>321</v>
      </c>
      <c r="F7335" s="81" t="str">
        <f>VLOOKUP(E7335,Customer[],2,FALSE)</f>
        <v>Sein Si Tun</v>
      </c>
      <c r="G7335" s="69" t="str">
        <f>VLOOKUP(E7335,Customer[],3,FALSE)</f>
        <v>Yazar Deright Rd</v>
      </c>
      <c r="H7335" s="69" t="str">
        <f>VLOOKUP(E7335,Customer[],4,FALSE)</f>
        <v>S Paukkan N/Oakkala</v>
      </c>
      <c r="I7335" s="48" t="s">
        <v>23</v>
      </c>
      <c r="J7335" s="82" t="str">
        <f>VLOOKUP(I7335,PGStock[],2,FALSE)</f>
        <v>Columbus Super Red Smooth 175 Ml</v>
      </c>
      <c r="K7335" s="71">
        <f>VLOOKUP(I7335,PGStock[],3,FALSE)</f>
        <v>0.17499999999999999</v>
      </c>
      <c r="L7335" s="47">
        <v>2</v>
      </c>
      <c r="M7335" s="47">
        <f>VLOOKUP(I7335,PGStock[],6,FALSE)</f>
        <v>100</v>
      </c>
      <c r="N7335" s="47">
        <f>+PGSales!$L7335*PGSales!$M7335</f>
        <v>200</v>
      </c>
    </row>
    <row r="7336" spans="1:14" hidden="1" x14ac:dyDescent="0.25">
      <c r="A7336" s="77">
        <f t="shared" si="710"/>
        <v>2025</v>
      </c>
      <c r="B7336" s="77">
        <f t="shared" si="711"/>
        <v>5</v>
      </c>
      <c r="C7336" s="73">
        <v>45808</v>
      </c>
      <c r="D7336" s="79" t="s">
        <v>109</v>
      </c>
      <c r="E7336" s="80" t="s">
        <v>321</v>
      </c>
      <c r="F7336" s="81" t="str">
        <f>VLOOKUP(E7336,Customer[],2,FALSE)</f>
        <v>Sein Si Tun</v>
      </c>
      <c r="G7336" s="69" t="str">
        <f>VLOOKUP(E7336,Customer[],3,FALSE)</f>
        <v>Yazar Deright Rd</v>
      </c>
      <c r="H7336" s="69" t="str">
        <f>VLOOKUP(E7336,Customer[],4,FALSE)</f>
        <v>S Paukkan N/Oakkala</v>
      </c>
      <c r="I7336" s="48" t="s">
        <v>18</v>
      </c>
      <c r="J7336" s="82" t="str">
        <f>VLOOKUP(I7336,PGStock[],2,FALSE)</f>
        <v>Formula Rum 350ml</v>
      </c>
      <c r="K7336" s="71">
        <f>VLOOKUP(I7336,PGStock[],3,FALSE)</f>
        <v>0.35</v>
      </c>
      <c r="L7336" s="47">
        <v>2</v>
      </c>
      <c r="M7336" s="47">
        <f>VLOOKUP(I7336,PGStock[],6,FALSE)</f>
        <v>150</v>
      </c>
      <c r="N7336" s="47">
        <f>+PGSales!$L7336*PGSales!$M7336</f>
        <v>300</v>
      </c>
    </row>
    <row r="7337" spans="1:14" hidden="1" x14ac:dyDescent="0.25">
      <c r="A7337" s="77">
        <f t="shared" si="710"/>
        <v>2025</v>
      </c>
      <c r="B7337" s="77">
        <f t="shared" si="711"/>
        <v>5</v>
      </c>
      <c r="C7337" s="73">
        <v>45808</v>
      </c>
      <c r="D7337" s="79" t="s">
        <v>62</v>
      </c>
      <c r="E7337" s="80" t="s">
        <v>775</v>
      </c>
      <c r="F7337" s="81" t="str">
        <f>VLOOKUP(E7337,Customer[],2,FALSE)</f>
        <v>Ma Naw Myae</v>
      </c>
      <c r="G7337" s="69" t="str">
        <f>VLOOKUP(E7337,Customer[],3,FALSE)</f>
        <v>12 Zay Rd</v>
      </c>
      <c r="H7337" s="69" t="str">
        <f>VLOOKUP(E7337,Customer[],4,FALSE)</f>
        <v>S Paukkan N/Oakkala</v>
      </c>
      <c r="I7337" s="48" t="s">
        <v>25</v>
      </c>
      <c r="J7337" s="82" t="str">
        <f>VLOOKUP(I7337,PGStock[],2,FALSE)</f>
        <v>Columbus Super Red Smooth 350 Ml</v>
      </c>
      <c r="K7337" s="71">
        <f>VLOOKUP(I7337,PGStock[],3,FALSE)</f>
        <v>0.35</v>
      </c>
      <c r="L7337" s="47">
        <v>3</v>
      </c>
      <c r="M7337" s="47">
        <f>VLOOKUP(I7337,PGStock[],6,FALSE)</f>
        <v>150</v>
      </c>
      <c r="N7337" s="47">
        <f>+PGSales!$L7337*PGSales!$M7337</f>
        <v>450</v>
      </c>
    </row>
    <row r="7338" spans="1:14" hidden="1" x14ac:dyDescent="0.25">
      <c r="A7338" s="77">
        <f t="shared" si="710"/>
        <v>2025</v>
      </c>
      <c r="B7338" s="77">
        <f t="shared" si="711"/>
        <v>5</v>
      </c>
      <c r="C7338" s="73">
        <v>45808</v>
      </c>
      <c r="D7338" s="79" t="s">
        <v>62</v>
      </c>
      <c r="E7338" s="80" t="s">
        <v>775</v>
      </c>
      <c r="F7338" s="81" t="str">
        <f>VLOOKUP(E7338,Customer[],2,FALSE)</f>
        <v>Ma Naw Myae</v>
      </c>
      <c r="G7338" s="69" t="str">
        <f>VLOOKUP(E7338,Customer[],3,FALSE)</f>
        <v>12 Zay Rd</v>
      </c>
      <c r="H7338" s="69" t="str">
        <f>VLOOKUP(E7338,Customer[],4,FALSE)</f>
        <v>S Paukkan N/Oakkala</v>
      </c>
      <c r="I7338" s="48" t="s">
        <v>18</v>
      </c>
      <c r="J7338" s="82" t="str">
        <f>VLOOKUP(I7338,PGStock[],2,FALSE)</f>
        <v>Formula Rum 350ml</v>
      </c>
      <c r="K7338" s="71">
        <f>VLOOKUP(I7338,PGStock[],3,FALSE)</f>
        <v>0.35</v>
      </c>
      <c r="L7338" s="47">
        <v>1</v>
      </c>
      <c r="M7338" s="47">
        <f>VLOOKUP(I7338,PGStock[],6,FALSE)</f>
        <v>150</v>
      </c>
      <c r="N7338" s="47">
        <f>+PGSales!$L7338*PGSales!$M7338</f>
        <v>150</v>
      </c>
    </row>
    <row r="7339" spans="1:14" hidden="1" x14ac:dyDescent="0.25">
      <c r="A7339" s="77">
        <f t="shared" ref="A7339:A7355" si="712">YEAR(C7339)</f>
        <v>2025</v>
      </c>
      <c r="B7339" s="77">
        <f t="shared" ref="B7339:B7355" si="713">MONTH(C7339)</f>
        <v>5</v>
      </c>
      <c r="C7339" s="73">
        <v>45808</v>
      </c>
      <c r="D7339" s="79" t="s">
        <v>66</v>
      </c>
      <c r="E7339" s="80" t="s">
        <v>766</v>
      </c>
      <c r="F7339" s="81" t="str">
        <f>VLOOKUP(E7339,Customer[],2,FALSE)</f>
        <v>Linn Young</v>
      </c>
      <c r="G7339" s="69" t="str">
        <f>VLOOKUP(E7339,Customer[],3,FALSE)</f>
        <v>12 Zay Rd</v>
      </c>
      <c r="H7339" s="69" t="str">
        <f>VLOOKUP(E7339,Customer[],4,FALSE)</f>
        <v>S Paukkan N/Oakkala</v>
      </c>
      <c r="I7339" s="48" t="s">
        <v>25</v>
      </c>
      <c r="J7339" s="82" t="str">
        <f>VLOOKUP(I7339,PGStock[],2,FALSE)</f>
        <v>Columbus Super Red Smooth 350 Ml</v>
      </c>
      <c r="K7339" s="71">
        <f>VLOOKUP(I7339,PGStock[],3,FALSE)</f>
        <v>0.35</v>
      </c>
      <c r="L7339" s="47">
        <v>5</v>
      </c>
      <c r="M7339" s="47">
        <f>VLOOKUP(I7339,PGStock[],6,FALSE)</f>
        <v>150</v>
      </c>
      <c r="N7339" s="47">
        <f>+PGSales!$L7339*PGSales!$M7339</f>
        <v>750</v>
      </c>
    </row>
    <row r="7340" spans="1:14" hidden="1" x14ac:dyDescent="0.25">
      <c r="A7340" s="77">
        <f t="shared" si="712"/>
        <v>2025</v>
      </c>
      <c r="B7340" s="77">
        <f t="shared" si="713"/>
        <v>5</v>
      </c>
      <c r="C7340" s="73">
        <v>45808</v>
      </c>
      <c r="D7340" s="79" t="s">
        <v>66</v>
      </c>
      <c r="E7340" s="80" t="s">
        <v>766</v>
      </c>
      <c r="F7340" s="81" t="str">
        <f>VLOOKUP(E7340,Customer[],2,FALSE)</f>
        <v>Linn Young</v>
      </c>
      <c r="G7340" s="69" t="str">
        <f>VLOOKUP(E7340,Customer[],3,FALSE)</f>
        <v>12 Zay Rd</v>
      </c>
      <c r="H7340" s="69" t="str">
        <f>VLOOKUP(E7340,Customer[],4,FALSE)</f>
        <v>S Paukkan N/Oakkala</v>
      </c>
      <c r="I7340" s="48" t="s">
        <v>20</v>
      </c>
      <c r="J7340" s="82" t="str">
        <f>VLOOKUP(I7340,PGStock[],2,FALSE)</f>
        <v>Formula Rum 700ml</v>
      </c>
      <c r="K7340" s="71">
        <f>VLOOKUP(I7340,PGStock[],3,FALSE)</f>
        <v>0.7</v>
      </c>
      <c r="L7340" s="47">
        <v>1</v>
      </c>
      <c r="M7340" s="47">
        <f>VLOOKUP(I7340,PGStock[],6,FALSE)</f>
        <v>200</v>
      </c>
      <c r="N7340" s="47">
        <f>+PGSales!$L7340*PGSales!$M7340</f>
        <v>200</v>
      </c>
    </row>
    <row r="7341" spans="1:14" hidden="1" x14ac:dyDescent="0.25">
      <c r="A7341" s="77">
        <f t="shared" si="712"/>
        <v>2025</v>
      </c>
      <c r="B7341" s="77">
        <f t="shared" si="713"/>
        <v>5</v>
      </c>
      <c r="C7341" s="73">
        <v>45808</v>
      </c>
      <c r="D7341" s="79" t="s">
        <v>58</v>
      </c>
      <c r="E7341" s="80" t="s">
        <v>322</v>
      </c>
      <c r="F7341" s="81" t="str">
        <f>VLOOKUP(E7341,Customer[],2,FALSE)</f>
        <v>Kyaw</v>
      </c>
      <c r="G7341" s="69" t="str">
        <f>VLOOKUP(E7341,Customer[],3,FALSE)</f>
        <v>Bagan Rd</v>
      </c>
      <c r="H7341" s="69" t="str">
        <f>VLOOKUP(E7341,Customer[],4,FALSE)</f>
        <v>S Paukkan N/Oakkala</v>
      </c>
      <c r="I7341" s="48" t="s">
        <v>25</v>
      </c>
      <c r="J7341" s="82" t="str">
        <f>VLOOKUP(I7341,PGStock[],2,FALSE)</f>
        <v>Columbus Super Red Smooth 350 Ml</v>
      </c>
      <c r="K7341" s="71">
        <f>VLOOKUP(I7341,PGStock[],3,FALSE)</f>
        <v>0.35</v>
      </c>
      <c r="L7341" s="47">
        <v>8</v>
      </c>
      <c r="M7341" s="47">
        <f>VLOOKUP(I7341,PGStock[],6,FALSE)</f>
        <v>150</v>
      </c>
      <c r="N7341" s="47">
        <f>+PGSales!$L7341*PGSales!$M7341</f>
        <v>1200</v>
      </c>
    </row>
    <row r="7342" spans="1:14" hidden="1" x14ac:dyDescent="0.25">
      <c r="A7342" s="77">
        <f t="shared" si="712"/>
        <v>2025</v>
      </c>
      <c r="B7342" s="77">
        <f t="shared" si="713"/>
        <v>5</v>
      </c>
      <c r="C7342" s="73">
        <v>45808</v>
      </c>
      <c r="D7342" s="79" t="s">
        <v>58</v>
      </c>
      <c r="E7342" s="80" t="s">
        <v>322</v>
      </c>
      <c r="F7342" s="81" t="str">
        <f>VLOOKUP(E7342,Customer[],2,FALSE)</f>
        <v>Kyaw</v>
      </c>
      <c r="G7342" s="69" t="str">
        <f>VLOOKUP(E7342,Customer[],3,FALSE)</f>
        <v>Bagan Rd</v>
      </c>
      <c r="H7342" s="69" t="str">
        <f>VLOOKUP(E7342,Customer[],4,FALSE)</f>
        <v>S Paukkan N/Oakkala</v>
      </c>
      <c r="I7342" s="48" t="s">
        <v>23</v>
      </c>
      <c r="J7342" s="82" t="str">
        <f>VLOOKUP(I7342,PGStock[],2,FALSE)</f>
        <v>Columbus Super Red Smooth 175 Ml</v>
      </c>
      <c r="K7342" s="71">
        <f>VLOOKUP(I7342,PGStock[],3,FALSE)</f>
        <v>0.17499999999999999</v>
      </c>
      <c r="L7342" s="47">
        <v>1</v>
      </c>
      <c r="M7342" s="47">
        <f>VLOOKUP(I7342,PGStock[],6,FALSE)</f>
        <v>100</v>
      </c>
      <c r="N7342" s="47">
        <f>+PGSales!$L7342*PGSales!$M7342</f>
        <v>100</v>
      </c>
    </row>
    <row r="7343" spans="1:14" hidden="1" x14ac:dyDescent="0.25">
      <c r="A7343" s="77">
        <f t="shared" si="712"/>
        <v>2025</v>
      </c>
      <c r="B7343" s="77">
        <f t="shared" si="713"/>
        <v>5</v>
      </c>
      <c r="C7343" s="73">
        <v>45808</v>
      </c>
      <c r="D7343" s="79" t="s">
        <v>58</v>
      </c>
      <c r="E7343" s="80" t="s">
        <v>322</v>
      </c>
      <c r="F7343" s="81" t="str">
        <f>VLOOKUP(E7343,Customer[],2,FALSE)</f>
        <v>Kyaw</v>
      </c>
      <c r="G7343" s="69" t="str">
        <f>VLOOKUP(E7343,Customer[],3,FALSE)</f>
        <v>Bagan Rd</v>
      </c>
      <c r="H7343" s="69" t="str">
        <f>VLOOKUP(E7343,Customer[],4,FALSE)</f>
        <v>S Paukkan N/Oakkala</v>
      </c>
      <c r="I7343" s="48" t="s">
        <v>18</v>
      </c>
      <c r="J7343" s="82" t="str">
        <f>VLOOKUP(I7343,PGStock[],2,FALSE)</f>
        <v>Formula Rum 350ml</v>
      </c>
      <c r="K7343" s="71">
        <f>VLOOKUP(I7343,PGStock[],3,FALSE)</f>
        <v>0.35</v>
      </c>
      <c r="L7343" s="47">
        <v>4</v>
      </c>
      <c r="M7343" s="47">
        <f>VLOOKUP(I7343,PGStock[],6,FALSE)</f>
        <v>150</v>
      </c>
      <c r="N7343" s="47">
        <f>+PGSales!$L7343*PGSales!$M7343</f>
        <v>600</v>
      </c>
    </row>
    <row r="7344" spans="1:14" hidden="1" x14ac:dyDescent="0.25">
      <c r="A7344" s="77">
        <f t="shared" si="712"/>
        <v>2025</v>
      </c>
      <c r="B7344" s="77">
        <f t="shared" si="713"/>
        <v>5</v>
      </c>
      <c r="C7344" s="73">
        <v>45808</v>
      </c>
      <c r="D7344" s="79" t="s">
        <v>365</v>
      </c>
      <c r="E7344" s="80" t="s">
        <v>696</v>
      </c>
      <c r="F7344" s="81" t="str">
        <f>VLOOKUP(E7344,Customer[],2,FALSE)</f>
        <v>Moe Htety</v>
      </c>
      <c r="G7344" s="69" t="str">
        <f>VLOOKUP(E7344,Customer[],3,FALSE)</f>
        <v>S Paukkan Rd</v>
      </c>
      <c r="H7344" s="69" t="str">
        <f>VLOOKUP(E7344,Customer[],4,FALSE)</f>
        <v>S Paukkan N/Oakkala</v>
      </c>
      <c r="I7344" s="48" t="s">
        <v>27</v>
      </c>
      <c r="J7344" s="82" t="str">
        <f>VLOOKUP(I7344,PGStock[],2,FALSE)</f>
        <v>Columbus Super Red Smooth 700 Ml</v>
      </c>
      <c r="K7344" s="71">
        <f>VLOOKUP(I7344,PGStock[],3,FALSE)</f>
        <v>0.7</v>
      </c>
      <c r="L7344" s="47">
        <v>1</v>
      </c>
      <c r="M7344" s="47">
        <f>VLOOKUP(I7344,PGStock[],6,FALSE)</f>
        <v>200</v>
      </c>
      <c r="N7344" s="47">
        <f>+PGSales!$L7344*PGSales!$M7344</f>
        <v>200</v>
      </c>
    </row>
    <row r="7345" spans="1:14" hidden="1" x14ac:dyDescent="0.25">
      <c r="A7345" s="77">
        <f t="shared" si="712"/>
        <v>2025</v>
      </c>
      <c r="B7345" s="77">
        <f t="shared" si="713"/>
        <v>5</v>
      </c>
      <c r="C7345" s="73">
        <v>45808</v>
      </c>
      <c r="D7345" s="79" t="s">
        <v>365</v>
      </c>
      <c r="E7345" s="80" t="s">
        <v>696</v>
      </c>
      <c r="F7345" s="81" t="str">
        <f>VLOOKUP(E7345,Customer[],2,FALSE)</f>
        <v>Moe Htety</v>
      </c>
      <c r="G7345" s="69" t="str">
        <f>VLOOKUP(E7345,Customer[],3,FALSE)</f>
        <v>S Paukkan Rd</v>
      </c>
      <c r="H7345" s="69" t="str">
        <f>VLOOKUP(E7345,Customer[],4,FALSE)</f>
        <v>S Paukkan N/Oakkala</v>
      </c>
      <c r="I7345" s="48" t="s">
        <v>25</v>
      </c>
      <c r="J7345" s="82" t="str">
        <f>VLOOKUP(I7345,PGStock[],2,FALSE)</f>
        <v>Columbus Super Red Smooth 350 Ml</v>
      </c>
      <c r="K7345" s="71">
        <f>VLOOKUP(I7345,PGStock[],3,FALSE)</f>
        <v>0.35</v>
      </c>
      <c r="L7345" s="47">
        <v>10</v>
      </c>
      <c r="M7345" s="47">
        <f>VLOOKUP(I7345,PGStock[],6,FALSE)</f>
        <v>150</v>
      </c>
      <c r="N7345" s="47">
        <f>+PGSales!$L7345*PGSales!$M7345</f>
        <v>1500</v>
      </c>
    </row>
    <row r="7346" spans="1:14" hidden="1" x14ac:dyDescent="0.25">
      <c r="A7346" s="77">
        <f t="shared" si="712"/>
        <v>2025</v>
      </c>
      <c r="B7346" s="77">
        <f t="shared" si="713"/>
        <v>5</v>
      </c>
      <c r="C7346" s="73">
        <v>45808</v>
      </c>
      <c r="D7346" s="79" t="s">
        <v>365</v>
      </c>
      <c r="E7346" s="80" t="s">
        <v>696</v>
      </c>
      <c r="F7346" s="81" t="str">
        <f>VLOOKUP(E7346,Customer[],2,FALSE)</f>
        <v>Moe Htety</v>
      </c>
      <c r="G7346" s="69" t="str">
        <f>VLOOKUP(E7346,Customer[],3,FALSE)</f>
        <v>S Paukkan Rd</v>
      </c>
      <c r="H7346" s="69" t="str">
        <f>VLOOKUP(E7346,Customer[],4,FALSE)</f>
        <v>S Paukkan N/Oakkala</v>
      </c>
      <c r="I7346" s="48" t="s">
        <v>20</v>
      </c>
      <c r="J7346" s="82" t="str">
        <f>VLOOKUP(I7346,PGStock[],2,FALSE)</f>
        <v>Formula Rum 700ml</v>
      </c>
      <c r="K7346" s="71">
        <f>VLOOKUP(I7346,PGStock[],3,FALSE)</f>
        <v>0.7</v>
      </c>
      <c r="L7346" s="47">
        <v>1</v>
      </c>
      <c r="M7346" s="47">
        <f>VLOOKUP(I7346,PGStock[],6,FALSE)</f>
        <v>200</v>
      </c>
      <c r="N7346" s="47">
        <f>+PGSales!$L7346*PGSales!$M7346</f>
        <v>200</v>
      </c>
    </row>
    <row r="7347" spans="1:14" hidden="1" x14ac:dyDescent="0.25">
      <c r="A7347" s="77">
        <f t="shared" si="712"/>
        <v>2025</v>
      </c>
      <c r="B7347" s="77">
        <f t="shared" si="713"/>
        <v>5</v>
      </c>
      <c r="C7347" s="73">
        <v>45808</v>
      </c>
      <c r="D7347" s="79" t="s">
        <v>365</v>
      </c>
      <c r="E7347" s="80" t="s">
        <v>696</v>
      </c>
      <c r="F7347" s="81" t="str">
        <f>VLOOKUP(E7347,Customer[],2,FALSE)</f>
        <v>Moe Htety</v>
      </c>
      <c r="G7347" s="69" t="str">
        <f>VLOOKUP(E7347,Customer[],3,FALSE)</f>
        <v>S Paukkan Rd</v>
      </c>
      <c r="H7347" s="69" t="str">
        <f>VLOOKUP(E7347,Customer[],4,FALSE)</f>
        <v>S Paukkan N/Oakkala</v>
      </c>
      <c r="I7347" s="48" t="s">
        <v>18</v>
      </c>
      <c r="J7347" s="82" t="str">
        <f>VLOOKUP(I7347,PGStock[],2,FALSE)</f>
        <v>Formula Rum 350ml</v>
      </c>
      <c r="K7347" s="71">
        <f>VLOOKUP(I7347,PGStock[],3,FALSE)</f>
        <v>0.35</v>
      </c>
      <c r="L7347" s="47">
        <v>7</v>
      </c>
      <c r="M7347" s="47">
        <f>VLOOKUP(I7347,PGStock[],6,FALSE)</f>
        <v>150</v>
      </c>
      <c r="N7347" s="47">
        <f>+PGSales!$L7347*PGSales!$M7347</f>
        <v>1050</v>
      </c>
    </row>
    <row r="7348" spans="1:14" hidden="1" x14ac:dyDescent="0.25">
      <c r="A7348" s="77">
        <f t="shared" si="712"/>
        <v>2025</v>
      </c>
      <c r="B7348" s="77">
        <f t="shared" si="713"/>
        <v>5</v>
      </c>
      <c r="C7348" s="73">
        <v>45808</v>
      </c>
      <c r="D7348" s="79" t="s">
        <v>187</v>
      </c>
      <c r="E7348" s="80" t="s">
        <v>319</v>
      </c>
      <c r="F7348" s="81" t="str">
        <f>VLOOKUP(E7348,Customer[],2,FALSE)</f>
        <v>Htet Lwin</v>
      </c>
      <c r="G7348" s="69" t="str">
        <f>VLOOKUP(E7348,Customer[],3,FALSE)</f>
        <v>Bagan Rd</v>
      </c>
      <c r="H7348" s="69" t="str">
        <f>VLOOKUP(E7348,Customer[],4,FALSE)</f>
        <v>S Paukkan N/Oakkala</v>
      </c>
      <c r="I7348" s="48" t="s">
        <v>27</v>
      </c>
      <c r="J7348" s="82" t="str">
        <f>VLOOKUP(I7348,PGStock[],2,FALSE)</f>
        <v>Columbus Super Red Smooth 700 Ml</v>
      </c>
      <c r="K7348" s="71">
        <f>VLOOKUP(I7348,PGStock[],3,FALSE)</f>
        <v>0.7</v>
      </c>
      <c r="L7348" s="47">
        <v>1</v>
      </c>
      <c r="M7348" s="47">
        <f>VLOOKUP(I7348,PGStock[],6,FALSE)</f>
        <v>200</v>
      </c>
      <c r="N7348" s="47">
        <f>+PGSales!$L7348*PGSales!$M7348</f>
        <v>200</v>
      </c>
    </row>
    <row r="7349" spans="1:14" hidden="1" x14ac:dyDescent="0.25">
      <c r="A7349" s="77">
        <f t="shared" si="712"/>
        <v>2025</v>
      </c>
      <c r="B7349" s="77">
        <f t="shared" si="713"/>
        <v>5</v>
      </c>
      <c r="C7349" s="73">
        <v>45808</v>
      </c>
      <c r="D7349" s="79" t="s">
        <v>187</v>
      </c>
      <c r="E7349" s="80" t="s">
        <v>319</v>
      </c>
      <c r="F7349" s="81" t="str">
        <f>VLOOKUP(E7349,Customer[],2,FALSE)</f>
        <v>Htet Lwin</v>
      </c>
      <c r="G7349" s="69" t="str">
        <f>VLOOKUP(E7349,Customer[],3,FALSE)</f>
        <v>Bagan Rd</v>
      </c>
      <c r="H7349" s="69" t="str">
        <f>VLOOKUP(E7349,Customer[],4,FALSE)</f>
        <v>S Paukkan N/Oakkala</v>
      </c>
      <c r="I7349" s="48" t="s">
        <v>25</v>
      </c>
      <c r="J7349" s="82" t="str">
        <f>VLOOKUP(I7349,PGStock[],2,FALSE)</f>
        <v>Columbus Super Red Smooth 350 Ml</v>
      </c>
      <c r="K7349" s="71">
        <f>VLOOKUP(I7349,PGStock[],3,FALSE)</f>
        <v>0.35</v>
      </c>
      <c r="L7349" s="47">
        <v>4</v>
      </c>
      <c r="M7349" s="47">
        <f>VLOOKUP(I7349,PGStock[],6,FALSE)</f>
        <v>150</v>
      </c>
      <c r="N7349" s="47">
        <f>+PGSales!$L7349*PGSales!$M7349</f>
        <v>600</v>
      </c>
    </row>
    <row r="7350" spans="1:14" hidden="1" x14ac:dyDescent="0.25">
      <c r="A7350" s="77">
        <f t="shared" si="712"/>
        <v>2025</v>
      </c>
      <c r="B7350" s="77">
        <f t="shared" si="713"/>
        <v>5</v>
      </c>
      <c r="C7350" s="73">
        <v>45808</v>
      </c>
      <c r="D7350" s="79" t="s">
        <v>187</v>
      </c>
      <c r="E7350" s="80" t="s">
        <v>319</v>
      </c>
      <c r="F7350" s="81" t="str">
        <f>VLOOKUP(E7350,Customer[],2,FALSE)</f>
        <v>Htet Lwin</v>
      </c>
      <c r="G7350" s="69" t="str">
        <f>VLOOKUP(E7350,Customer[],3,FALSE)</f>
        <v>Bagan Rd</v>
      </c>
      <c r="H7350" s="69" t="str">
        <f>VLOOKUP(E7350,Customer[],4,FALSE)</f>
        <v>S Paukkan N/Oakkala</v>
      </c>
      <c r="I7350" s="48" t="s">
        <v>18</v>
      </c>
      <c r="J7350" s="82" t="str">
        <f>VLOOKUP(I7350,PGStock[],2,FALSE)</f>
        <v>Formula Rum 350ml</v>
      </c>
      <c r="K7350" s="71">
        <f>VLOOKUP(I7350,PGStock[],3,FALSE)</f>
        <v>0.35</v>
      </c>
      <c r="L7350" s="47">
        <v>3</v>
      </c>
      <c r="M7350" s="47">
        <f>VLOOKUP(I7350,PGStock[],6,FALSE)</f>
        <v>150</v>
      </c>
      <c r="N7350" s="47">
        <f>+PGSales!$L7350*PGSales!$M7350</f>
        <v>450</v>
      </c>
    </row>
    <row r="7351" spans="1:14" hidden="1" x14ac:dyDescent="0.25">
      <c r="A7351" s="77">
        <f t="shared" si="712"/>
        <v>2025</v>
      </c>
      <c r="B7351" s="77">
        <f t="shared" si="713"/>
        <v>5</v>
      </c>
      <c r="C7351" s="73">
        <v>45808</v>
      </c>
      <c r="D7351" s="79" t="s">
        <v>2</v>
      </c>
      <c r="E7351" s="80" t="s">
        <v>176</v>
      </c>
      <c r="F7351" s="81" t="str">
        <f>VLOOKUP(E7351,Customer[],2,FALSE)</f>
        <v>Lamin</v>
      </c>
      <c r="G7351" s="69" t="str">
        <f>VLOOKUP(E7351,Customer[],3,FALSE)</f>
        <v>No (4) Rd</v>
      </c>
      <c r="H7351" s="69" t="str">
        <f>VLOOKUP(E7351,Customer[],4,FALSE)</f>
        <v xml:space="preserve">Shwepyithar </v>
      </c>
      <c r="I7351" s="48" t="s">
        <v>25</v>
      </c>
      <c r="J7351" s="82" t="str">
        <f>VLOOKUP(I7351,PGStock[],2,FALSE)</f>
        <v>Columbus Super Red Smooth 350 Ml</v>
      </c>
      <c r="K7351" s="71">
        <f>VLOOKUP(I7351,PGStock[],3,FALSE)</f>
        <v>0.35</v>
      </c>
      <c r="L7351" s="47">
        <v>3</v>
      </c>
      <c r="M7351" s="47">
        <f>VLOOKUP(I7351,PGStock[],6,FALSE)</f>
        <v>150</v>
      </c>
      <c r="N7351" s="47">
        <f>+PGSales!$L7351*PGSales!$M7351</f>
        <v>450</v>
      </c>
    </row>
    <row r="7352" spans="1:14" hidden="1" x14ac:dyDescent="0.25">
      <c r="A7352" s="77">
        <f t="shared" si="712"/>
        <v>2025</v>
      </c>
      <c r="B7352" s="77">
        <f t="shared" si="713"/>
        <v>5</v>
      </c>
      <c r="C7352" s="73">
        <v>45808</v>
      </c>
      <c r="D7352" s="79" t="s">
        <v>2</v>
      </c>
      <c r="E7352" s="80" t="s">
        <v>176</v>
      </c>
      <c r="F7352" s="81" t="str">
        <f>VLOOKUP(E7352,Customer[],2,FALSE)</f>
        <v>Lamin</v>
      </c>
      <c r="G7352" s="69" t="str">
        <f>VLOOKUP(E7352,Customer[],3,FALSE)</f>
        <v>No (4) Rd</v>
      </c>
      <c r="H7352" s="69" t="str">
        <f>VLOOKUP(E7352,Customer[],4,FALSE)</f>
        <v xml:space="preserve">Shwepyithar </v>
      </c>
      <c r="I7352" s="48" t="s">
        <v>18</v>
      </c>
      <c r="J7352" s="82" t="str">
        <f>VLOOKUP(I7352,PGStock[],2,FALSE)</f>
        <v>Formula Rum 350ml</v>
      </c>
      <c r="K7352" s="71">
        <f>VLOOKUP(I7352,PGStock[],3,FALSE)</f>
        <v>0.35</v>
      </c>
      <c r="L7352" s="47">
        <v>1</v>
      </c>
      <c r="M7352" s="47">
        <f>VLOOKUP(I7352,PGStock[],6,FALSE)</f>
        <v>150</v>
      </c>
      <c r="N7352" s="47">
        <f>+PGSales!$L7352*PGSales!$M7352</f>
        <v>150</v>
      </c>
    </row>
    <row r="7353" spans="1:14" hidden="1" x14ac:dyDescent="0.25">
      <c r="A7353" s="77">
        <f t="shared" si="712"/>
        <v>2025</v>
      </c>
      <c r="B7353" s="77">
        <f t="shared" si="713"/>
        <v>5</v>
      </c>
      <c r="C7353" s="73">
        <v>45808</v>
      </c>
      <c r="D7353" s="79" t="s">
        <v>768</v>
      </c>
      <c r="E7353" s="80" t="s">
        <v>177</v>
      </c>
      <c r="F7353" s="81" t="str">
        <f>VLOOKUP(E7353,Customer[],2,FALSE)</f>
        <v>NI Ni Poe poe</v>
      </c>
      <c r="G7353" s="69" t="str">
        <f>VLOOKUP(E7353,Customer[],3,FALSE)</f>
        <v>Ye Yanaing Rd</v>
      </c>
      <c r="H7353" s="69" t="str">
        <f>VLOOKUP(E7353,Customer[],4,FALSE)</f>
        <v xml:space="preserve">Shwepyithar </v>
      </c>
      <c r="I7353" s="48" t="s">
        <v>25</v>
      </c>
      <c r="J7353" s="82" t="str">
        <f>VLOOKUP(I7353,PGStock[],2,FALSE)</f>
        <v>Columbus Super Red Smooth 350 Ml</v>
      </c>
      <c r="K7353" s="71">
        <f>VLOOKUP(I7353,PGStock[],3,FALSE)</f>
        <v>0.35</v>
      </c>
      <c r="L7353" s="47">
        <v>2</v>
      </c>
      <c r="M7353" s="47">
        <f>VLOOKUP(I7353,PGStock[],6,FALSE)</f>
        <v>150</v>
      </c>
      <c r="N7353" s="47">
        <f>+PGSales!$L7353*PGSales!$M7353</f>
        <v>300</v>
      </c>
    </row>
    <row r="7354" spans="1:14" hidden="1" x14ac:dyDescent="0.25">
      <c r="A7354" s="77">
        <f t="shared" si="712"/>
        <v>2025</v>
      </c>
      <c r="B7354" s="77">
        <f t="shared" si="713"/>
        <v>5</v>
      </c>
      <c r="C7354" s="73">
        <v>45808</v>
      </c>
      <c r="D7354" s="79" t="s">
        <v>768</v>
      </c>
      <c r="E7354" s="80" t="s">
        <v>177</v>
      </c>
      <c r="F7354" s="81" t="str">
        <f>VLOOKUP(E7354,Customer[],2,FALSE)</f>
        <v>NI Ni Poe poe</v>
      </c>
      <c r="G7354" s="69" t="str">
        <f>VLOOKUP(E7354,Customer[],3,FALSE)</f>
        <v>Ye Yanaing Rd</v>
      </c>
      <c r="H7354" s="69" t="str">
        <f>VLOOKUP(E7354,Customer[],4,FALSE)</f>
        <v xml:space="preserve">Shwepyithar </v>
      </c>
      <c r="I7354" s="48" t="s">
        <v>20</v>
      </c>
      <c r="J7354" s="82" t="str">
        <f>VLOOKUP(I7354,PGStock[],2,FALSE)</f>
        <v>Formula Rum 700ml</v>
      </c>
      <c r="K7354" s="71">
        <f>VLOOKUP(I7354,PGStock[],3,FALSE)</f>
        <v>0.7</v>
      </c>
      <c r="L7354" s="47">
        <v>3</v>
      </c>
      <c r="M7354" s="47">
        <f>VLOOKUP(I7354,PGStock[],6,FALSE)</f>
        <v>200</v>
      </c>
      <c r="N7354" s="47">
        <f>+PGSales!$L7354*PGSales!$M7354</f>
        <v>600</v>
      </c>
    </row>
    <row r="7355" spans="1:14" hidden="1" x14ac:dyDescent="0.25">
      <c r="A7355" s="77">
        <f t="shared" si="712"/>
        <v>2025</v>
      </c>
      <c r="B7355" s="77">
        <f t="shared" si="713"/>
        <v>5</v>
      </c>
      <c r="C7355" s="73">
        <v>45808</v>
      </c>
      <c r="D7355" s="79" t="s">
        <v>768</v>
      </c>
      <c r="E7355" s="80" t="s">
        <v>177</v>
      </c>
      <c r="F7355" s="81" t="str">
        <f>VLOOKUP(E7355,Customer[],2,FALSE)</f>
        <v>NI Ni Poe poe</v>
      </c>
      <c r="G7355" s="69" t="str">
        <f>VLOOKUP(E7355,Customer[],3,FALSE)</f>
        <v>Ye Yanaing Rd</v>
      </c>
      <c r="H7355" s="69" t="str">
        <f>VLOOKUP(E7355,Customer[],4,FALSE)</f>
        <v xml:space="preserve">Shwepyithar </v>
      </c>
      <c r="I7355" s="48" t="s">
        <v>18</v>
      </c>
      <c r="J7355" s="82" t="str">
        <f>VLOOKUP(I7355,PGStock[],2,FALSE)</f>
        <v>Formula Rum 350ml</v>
      </c>
      <c r="K7355" s="71">
        <f>VLOOKUP(I7355,PGStock[],3,FALSE)</f>
        <v>0.35</v>
      </c>
      <c r="L7355" s="47">
        <v>9</v>
      </c>
      <c r="M7355" s="47">
        <f>VLOOKUP(I7355,PGStock[],6,FALSE)</f>
        <v>150</v>
      </c>
      <c r="N7355" s="47">
        <f>+PGSales!$L7355*PGSales!$M7355</f>
        <v>1350</v>
      </c>
    </row>
    <row r="7356" spans="1:14" hidden="1" x14ac:dyDescent="0.25">
      <c r="A7356" s="77">
        <f t="shared" ref="A7356:A7460" si="714">YEAR(C7356)</f>
        <v>2025</v>
      </c>
      <c r="B7356" s="77">
        <f t="shared" ref="B7356:B7460" si="715">MONTH(C7356)</f>
        <v>5</v>
      </c>
      <c r="C7356" s="73">
        <v>45808</v>
      </c>
      <c r="D7356" s="79" t="s">
        <v>1</v>
      </c>
      <c r="E7356" s="80" t="s">
        <v>778</v>
      </c>
      <c r="F7356" s="81" t="str">
        <f>VLOOKUP(E7356,Customer[],2,FALSE)</f>
        <v>San Thit Oo</v>
      </c>
      <c r="G7356" s="69" t="str">
        <f>VLOOKUP(E7356,Customer[],3,FALSE)</f>
        <v>YanGyi Aung Rd</v>
      </c>
      <c r="H7356" s="69" t="str">
        <f>VLOOKUP(E7356,Customer[],4,FALSE)</f>
        <v xml:space="preserve">Shwepyithar </v>
      </c>
      <c r="I7356" s="48" t="s">
        <v>27</v>
      </c>
      <c r="J7356" s="82" t="str">
        <f>VLOOKUP(I7356,PGStock[],2,FALSE)</f>
        <v>Columbus Super Red Smooth 700 Ml</v>
      </c>
      <c r="K7356" s="71">
        <f>VLOOKUP(I7356,PGStock[],3,FALSE)</f>
        <v>0.7</v>
      </c>
      <c r="L7356" s="47">
        <v>1</v>
      </c>
      <c r="M7356" s="47">
        <f>VLOOKUP(I7356,PGStock[],6,FALSE)</f>
        <v>200</v>
      </c>
      <c r="N7356" s="47">
        <f>+PGSales!$L7356*PGSales!$M7356</f>
        <v>200</v>
      </c>
    </row>
    <row r="7357" spans="1:14" hidden="1" x14ac:dyDescent="0.25">
      <c r="A7357" s="77">
        <f t="shared" si="714"/>
        <v>2025</v>
      </c>
      <c r="B7357" s="77">
        <f t="shared" si="715"/>
        <v>5</v>
      </c>
      <c r="C7357" s="73">
        <v>45808</v>
      </c>
      <c r="D7357" s="79" t="s">
        <v>1</v>
      </c>
      <c r="E7357" s="80" t="s">
        <v>778</v>
      </c>
      <c r="F7357" s="81" t="str">
        <f>VLOOKUP(E7357,Customer[],2,FALSE)</f>
        <v>San Thit Oo</v>
      </c>
      <c r="G7357" s="69" t="str">
        <f>VLOOKUP(E7357,Customer[],3,FALSE)</f>
        <v>YanGyi Aung Rd</v>
      </c>
      <c r="H7357" s="69" t="str">
        <f>VLOOKUP(E7357,Customer[],4,FALSE)</f>
        <v xml:space="preserve">Shwepyithar </v>
      </c>
      <c r="I7357" s="48" t="s">
        <v>25</v>
      </c>
      <c r="J7357" s="82" t="str">
        <f>VLOOKUP(I7357,PGStock[],2,FALSE)</f>
        <v>Columbus Super Red Smooth 350 Ml</v>
      </c>
      <c r="K7357" s="71">
        <f>VLOOKUP(I7357,PGStock[],3,FALSE)</f>
        <v>0.35</v>
      </c>
      <c r="L7357" s="47">
        <v>2</v>
      </c>
      <c r="M7357" s="47">
        <f>VLOOKUP(I7357,PGStock[],6,FALSE)</f>
        <v>150</v>
      </c>
      <c r="N7357" s="47">
        <f>+PGSales!$L7357*PGSales!$M7357</f>
        <v>300</v>
      </c>
    </row>
    <row r="7358" spans="1:14" hidden="1" x14ac:dyDescent="0.25">
      <c r="A7358" s="77">
        <f t="shared" si="714"/>
        <v>2025</v>
      </c>
      <c r="B7358" s="77">
        <f t="shared" si="715"/>
        <v>5</v>
      </c>
      <c r="C7358" s="73">
        <v>45808</v>
      </c>
      <c r="D7358" s="79" t="s">
        <v>1</v>
      </c>
      <c r="E7358" s="80" t="s">
        <v>778</v>
      </c>
      <c r="F7358" s="81" t="str">
        <f>VLOOKUP(E7358,Customer[],2,FALSE)</f>
        <v>San Thit Oo</v>
      </c>
      <c r="G7358" s="69" t="str">
        <f>VLOOKUP(E7358,Customer[],3,FALSE)</f>
        <v>YanGyi Aung Rd</v>
      </c>
      <c r="H7358" s="69" t="str">
        <f>VLOOKUP(E7358,Customer[],4,FALSE)</f>
        <v xml:space="preserve">Shwepyithar </v>
      </c>
      <c r="I7358" s="48" t="s">
        <v>18</v>
      </c>
      <c r="J7358" s="82" t="str">
        <f>VLOOKUP(I7358,PGStock[],2,FALSE)</f>
        <v>Formula Rum 350ml</v>
      </c>
      <c r="K7358" s="71">
        <f>VLOOKUP(I7358,PGStock[],3,FALSE)</f>
        <v>0.35</v>
      </c>
      <c r="L7358" s="47">
        <v>1</v>
      </c>
      <c r="M7358" s="47">
        <f>VLOOKUP(I7358,PGStock[],6,FALSE)</f>
        <v>150</v>
      </c>
      <c r="N7358" s="47">
        <f>+PGSales!$L7358*PGSales!$M7358</f>
        <v>150</v>
      </c>
    </row>
    <row r="7359" spans="1:14" hidden="1" x14ac:dyDescent="0.25">
      <c r="A7359" s="77">
        <f t="shared" si="714"/>
        <v>2025</v>
      </c>
      <c r="B7359" s="77">
        <f t="shared" si="715"/>
        <v>5</v>
      </c>
      <c r="C7359" s="73">
        <v>45808</v>
      </c>
      <c r="D7359" s="79" t="s">
        <v>60</v>
      </c>
      <c r="E7359" s="80" t="s">
        <v>268</v>
      </c>
      <c r="F7359" s="81" t="str">
        <f>VLOOKUP(E7359,Customer[],2,FALSE)</f>
        <v>Kaung Thant</v>
      </c>
      <c r="G7359" s="69" t="str">
        <f>VLOOKUP(E7359,Customer[],3,FALSE)</f>
        <v>ThanDin Zay Rd</v>
      </c>
      <c r="H7359" s="69" t="str">
        <f>VLOOKUP(E7359,Customer[],4,FALSE)</f>
        <v xml:space="preserve">Shwepyithar </v>
      </c>
      <c r="I7359" s="48" t="s">
        <v>25</v>
      </c>
      <c r="J7359" s="82" t="str">
        <f>VLOOKUP(I7359,PGStock[],2,FALSE)</f>
        <v>Columbus Super Red Smooth 350 Ml</v>
      </c>
      <c r="K7359" s="71">
        <f>VLOOKUP(I7359,PGStock[],3,FALSE)</f>
        <v>0.35</v>
      </c>
      <c r="L7359" s="47">
        <v>6</v>
      </c>
      <c r="M7359" s="47">
        <f>VLOOKUP(I7359,PGStock[],6,FALSE)</f>
        <v>150</v>
      </c>
      <c r="N7359" s="47">
        <f>+PGSales!$L7359*PGSales!$M7359</f>
        <v>900</v>
      </c>
    </row>
    <row r="7360" spans="1:14" hidden="1" x14ac:dyDescent="0.25">
      <c r="A7360" s="77">
        <f t="shared" si="714"/>
        <v>2025</v>
      </c>
      <c r="B7360" s="77">
        <f t="shared" si="715"/>
        <v>5</v>
      </c>
      <c r="C7360" s="73">
        <v>45808</v>
      </c>
      <c r="D7360" s="79" t="s">
        <v>60</v>
      </c>
      <c r="E7360" s="80" t="s">
        <v>268</v>
      </c>
      <c r="F7360" s="81" t="str">
        <f>VLOOKUP(E7360,Customer[],2,FALSE)</f>
        <v>Kaung Thant</v>
      </c>
      <c r="G7360" s="69" t="str">
        <f>VLOOKUP(E7360,Customer[],3,FALSE)</f>
        <v>ThanDin Zay Rd</v>
      </c>
      <c r="H7360" s="69" t="str">
        <f>VLOOKUP(E7360,Customer[],4,FALSE)</f>
        <v xml:space="preserve">Shwepyithar </v>
      </c>
      <c r="I7360" s="48" t="s">
        <v>18</v>
      </c>
      <c r="J7360" s="82" t="str">
        <f>VLOOKUP(I7360,PGStock[],2,FALSE)</f>
        <v>Formula Rum 350ml</v>
      </c>
      <c r="K7360" s="71">
        <f>VLOOKUP(I7360,PGStock[],3,FALSE)</f>
        <v>0.35</v>
      </c>
      <c r="L7360" s="47">
        <v>5</v>
      </c>
      <c r="M7360" s="47">
        <f>VLOOKUP(I7360,PGStock[],6,FALSE)</f>
        <v>150</v>
      </c>
      <c r="N7360" s="47">
        <f>+PGSales!$L7360*PGSales!$M7360</f>
        <v>750</v>
      </c>
    </row>
    <row r="7361" spans="1:14" hidden="1" x14ac:dyDescent="0.25">
      <c r="A7361" s="77">
        <f t="shared" si="714"/>
        <v>2025</v>
      </c>
      <c r="B7361" s="77">
        <f t="shared" si="715"/>
        <v>5</v>
      </c>
      <c r="C7361" s="73">
        <v>45808</v>
      </c>
      <c r="D7361" s="79" t="s">
        <v>56</v>
      </c>
      <c r="E7361" s="80" t="s">
        <v>246</v>
      </c>
      <c r="F7361" s="81" t="str">
        <f>VLOOKUP(E7361,Customer[],2,FALSE)</f>
        <v>Zaw Hein Kaber</v>
      </c>
      <c r="G7361" s="69" t="str">
        <f>VLOOKUP(E7361,Customer[],3,FALSE)</f>
        <v>ThanDin Zay Rd</v>
      </c>
      <c r="H7361" s="69" t="str">
        <f>VLOOKUP(E7361,Customer[],4,FALSE)</f>
        <v xml:space="preserve">Shwepyithar </v>
      </c>
      <c r="I7361" s="48" t="s">
        <v>25</v>
      </c>
      <c r="J7361" s="82" t="str">
        <f>VLOOKUP(I7361,PGStock[],2,FALSE)</f>
        <v>Columbus Super Red Smooth 350 Ml</v>
      </c>
      <c r="K7361" s="71">
        <f>VLOOKUP(I7361,PGStock[],3,FALSE)</f>
        <v>0.35</v>
      </c>
      <c r="L7361" s="47">
        <v>6</v>
      </c>
      <c r="M7361" s="47">
        <f>VLOOKUP(I7361,PGStock[],6,FALSE)</f>
        <v>150</v>
      </c>
      <c r="N7361" s="47">
        <f>+PGSales!$L7361*PGSales!$M7361</f>
        <v>900</v>
      </c>
    </row>
    <row r="7362" spans="1:14" hidden="1" x14ac:dyDescent="0.25">
      <c r="A7362" s="77">
        <f t="shared" si="714"/>
        <v>2025</v>
      </c>
      <c r="B7362" s="77">
        <f t="shared" si="715"/>
        <v>5</v>
      </c>
      <c r="C7362" s="73">
        <v>45808</v>
      </c>
      <c r="D7362" s="79" t="s">
        <v>186</v>
      </c>
      <c r="E7362" s="80" t="s">
        <v>245</v>
      </c>
      <c r="F7362" s="81" t="str">
        <f>VLOOKUP(E7362,Customer[],2,FALSE)</f>
        <v>Cheer</v>
      </c>
      <c r="G7362" s="69" t="str">
        <f>VLOOKUP(E7362,Customer[],3,FALSE)</f>
        <v>ThanDin Zay Rd</v>
      </c>
      <c r="H7362" s="69" t="str">
        <f>VLOOKUP(E7362,Customer[],4,FALSE)</f>
        <v xml:space="preserve">Shwepyithar </v>
      </c>
      <c r="I7362" s="48" t="s">
        <v>25</v>
      </c>
      <c r="J7362" s="82" t="str">
        <f>VLOOKUP(I7362,PGStock[],2,FALSE)</f>
        <v>Columbus Super Red Smooth 350 Ml</v>
      </c>
      <c r="K7362" s="71">
        <f>VLOOKUP(I7362,PGStock[],3,FALSE)</f>
        <v>0.35</v>
      </c>
      <c r="L7362" s="47">
        <v>6</v>
      </c>
      <c r="M7362" s="47">
        <f>VLOOKUP(I7362,PGStock[],6,FALSE)</f>
        <v>150</v>
      </c>
      <c r="N7362" s="47">
        <f>+PGSales!$L7362*PGSales!$M7362</f>
        <v>900</v>
      </c>
    </row>
    <row r="7363" spans="1:14" hidden="1" x14ac:dyDescent="0.25">
      <c r="A7363" s="77">
        <f t="shared" si="714"/>
        <v>2025</v>
      </c>
      <c r="B7363" s="77">
        <f t="shared" si="715"/>
        <v>5</v>
      </c>
      <c r="C7363" s="73">
        <v>45808</v>
      </c>
      <c r="D7363" s="79" t="s">
        <v>186</v>
      </c>
      <c r="E7363" s="80" t="s">
        <v>245</v>
      </c>
      <c r="F7363" s="81" t="str">
        <f>VLOOKUP(E7363,Customer[],2,FALSE)</f>
        <v>Cheer</v>
      </c>
      <c r="G7363" s="69" t="str">
        <f>VLOOKUP(E7363,Customer[],3,FALSE)</f>
        <v>ThanDin Zay Rd</v>
      </c>
      <c r="H7363" s="69" t="str">
        <f>VLOOKUP(E7363,Customer[],4,FALSE)</f>
        <v xml:space="preserve">Shwepyithar </v>
      </c>
      <c r="I7363" s="48" t="s">
        <v>18</v>
      </c>
      <c r="J7363" s="82" t="str">
        <f>VLOOKUP(I7363,PGStock[],2,FALSE)</f>
        <v>Formula Rum 350ml</v>
      </c>
      <c r="K7363" s="71">
        <f>VLOOKUP(I7363,PGStock[],3,FALSE)</f>
        <v>0.35</v>
      </c>
      <c r="L7363" s="47">
        <v>4</v>
      </c>
      <c r="M7363" s="47">
        <f>VLOOKUP(I7363,PGStock[],6,FALSE)</f>
        <v>150</v>
      </c>
      <c r="N7363" s="47">
        <f>+PGSales!$L7363*PGSales!$M7363</f>
        <v>600</v>
      </c>
    </row>
    <row r="7364" spans="1:14" hidden="1" x14ac:dyDescent="0.25">
      <c r="A7364" s="77">
        <f t="shared" si="714"/>
        <v>2025</v>
      </c>
      <c r="B7364" s="77">
        <f t="shared" si="715"/>
        <v>6</v>
      </c>
      <c r="C7364" s="73">
        <v>45810</v>
      </c>
      <c r="D7364" s="79" t="s">
        <v>58</v>
      </c>
      <c r="E7364" s="80" t="s">
        <v>783</v>
      </c>
      <c r="F7364" s="81" t="str">
        <f>VLOOKUP(E7364,Customer[],2,FALSE)</f>
        <v>Take Thit Sa</v>
      </c>
      <c r="G7364" s="69" t="str">
        <f>VLOOKUP(E7364,Customer[],3,FALSE)</f>
        <v xml:space="preserve">YGN-Bogo St </v>
      </c>
      <c r="H7364" s="69" t="str">
        <f>VLOOKUP(E7364,Customer[],4,FALSE)</f>
        <v>Hlegu</v>
      </c>
      <c r="I7364" s="48" t="s">
        <v>27</v>
      </c>
      <c r="J7364" s="82" t="str">
        <f>VLOOKUP(I7364,PGStock[],2,FALSE)</f>
        <v>Columbus Super Red Smooth 700 Ml</v>
      </c>
      <c r="K7364" s="71">
        <f>VLOOKUP(I7364,PGStock[],3,FALSE)</f>
        <v>0.7</v>
      </c>
      <c r="L7364" s="47">
        <v>1</v>
      </c>
      <c r="M7364" s="47">
        <f>VLOOKUP(I7364,PGStock[],6,FALSE)</f>
        <v>200</v>
      </c>
      <c r="N7364" s="47">
        <f>+PGSales!$L7364*PGSales!$M7364</f>
        <v>200</v>
      </c>
    </row>
    <row r="7365" spans="1:14" hidden="1" x14ac:dyDescent="0.25">
      <c r="A7365" s="77">
        <f t="shared" ref="A7365:A7386" si="716">YEAR(C7365)</f>
        <v>2025</v>
      </c>
      <c r="B7365" s="77">
        <f t="shared" ref="B7365:B7386" si="717">MONTH(C7365)</f>
        <v>6</v>
      </c>
      <c r="C7365" s="73">
        <v>45810</v>
      </c>
      <c r="D7365" s="79" t="s">
        <v>58</v>
      </c>
      <c r="E7365" s="80" t="s">
        <v>783</v>
      </c>
      <c r="F7365" s="81" t="str">
        <f>VLOOKUP(E7365,Customer[],2,FALSE)</f>
        <v>Take Thit Sa</v>
      </c>
      <c r="G7365" s="69" t="str">
        <f>VLOOKUP(E7365,Customer[],3,FALSE)</f>
        <v xml:space="preserve">YGN-Bogo St </v>
      </c>
      <c r="H7365" s="69" t="str">
        <f>VLOOKUP(E7365,Customer[],4,FALSE)</f>
        <v>Hlegu</v>
      </c>
      <c r="I7365" s="48" t="s">
        <v>25</v>
      </c>
      <c r="J7365" s="82" t="str">
        <f>VLOOKUP(I7365,PGStock[],2,FALSE)</f>
        <v>Columbus Super Red Smooth 350 Ml</v>
      </c>
      <c r="K7365" s="71">
        <f>VLOOKUP(I7365,PGStock[],3,FALSE)</f>
        <v>0.35</v>
      </c>
      <c r="L7365" s="47">
        <v>14</v>
      </c>
      <c r="M7365" s="47">
        <f>VLOOKUP(I7365,PGStock[],6,FALSE)</f>
        <v>150</v>
      </c>
      <c r="N7365" s="47">
        <f>+PGSales!$L7365*PGSales!$M7365</f>
        <v>2100</v>
      </c>
    </row>
    <row r="7366" spans="1:14" hidden="1" x14ac:dyDescent="0.25">
      <c r="A7366" s="77">
        <f t="shared" si="716"/>
        <v>2025</v>
      </c>
      <c r="B7366" s="77">
        <f t="shared" si="717"/>
        <v>6</v>
      </c>
      <c r="C7366" s="73">
        <v>45810</v>
      </c>
      <c r="D7366" s="79" t="s">
        <v>58</v>
      </c>
      <c r="E7366" s="80" t="s">
        <v>783</v>
      </c>
      <c r="F7366" s="81" t="str">
        <f>VLOOKUP(E7366,Customer[],2,FALSE)</f>
        <v>Take Thit Sa</v>
      </c>
      <c r="G7366" s="69" t="str">
        <f>VLOOKUP(E7366,Customer[],3,FALSE)</f>
        <v xml:space="preserve">YGN-Bogo St </v>
      </c>
      <c r="H7366" s="69" t="str">
        <f>VLOOKUP(E7366,Customer[],4,FALSE)</f>
        <v>Hlegu</v>
      </c>
      <c r="I7366" s="48" t="s">
        <v>20</v>
      </c>
      <c r="J7366" s="82" t="str">
        <f>VLOOKUP(I7366,PGStock[],2,FALSE)</f>
        <v>Formula Rum 700ml</v>
      </c>
      <c r="K7366" s="71">
        <f>VLOOKUP(I7366,PGStock[],3,FALSE)</f>
        <v>0.7</v>
      </c>
      <c r="L7366" s="47">
        <v>2</v>
      </c>
      <c r="M7366" s="47">
        <f>VLOOKUP(I7366,PGStock[],6,FALSE)</f>
        <v>200</v>
      </c>
      <c r="N7366" s="47">
        <f>+PGSales!$L7366*PGSales!$M7366</f>
        <v>400</v>
      </c>
    </row>
    <row r="7367" spans="1:14" hidden="1" x14ac:dyDescent="0.25">
      <c r="A7367" s="77">
        <f t="shared" si="716"/>
        <v>2025</v>
      </c>
      <c r="B7367" s="77">
        <f t="shared" si="717"/>
        <v>6</v>
      </c>
      <c r="C7367" s="73">
        <v>45810</v>
      </c>
      <c r="D7367" s="79" t="s">
        <v>58</v>
      </c>
      <c r="E7367" s="80" t="s">
        <v>783</v>
      </c>
      <c r="F7367" s="81" t="str">
        <f>VLOOKUP(E7367,Customer[],2,FALSE)</f>
        <v>Take Thit Sa</v>
      </c>
      <c r="G7367" s="69" t="str">
        <f>VLOOKUP(E7367,Customer[],3,FALSE)</f>
        <v xml:space="preserve">YGN-Bogo St </v>
      </c>
      <c r="H7367" s="69" t="str">
        <f>VLOOKUP(E7367,Customer[],4,FALSE)</f>
        <v>Hlegu</v>
      </c>
      <c r="I7367" s="48" t="s">
        <v>18</v>
      </c>
      <c r="J7367" s="82" t="str">
        <f>VLOOKUP(I7367,PGStock[],2,FALSE)</f>
        <v>Formula Rum 350ml</v>
      </c>
      <c r="K7367" s="71">
        <f>VLOOKUP(I7367,PGStock[],3,FALSE)</f>
        <v>0.35</v>
      </c>
      <c r="L7367" s="47">
        <v>5</v>
      </c>
      <c r="M7367" s="47">
        <f>VLOOKUP(I7367,PGStock[],6,FALSE)</f>
        <v>150</v>
      </c>
      <c r="N7367" s="47">
        <f>+PGSales!$L7367*PGSales!$M7367</f>
        <v>750</v>
      </c>
    </row>
    <row r="7368" spans="1:14" hidden="1" x14ac:dyDescent="0.25">
      <c r="A7368" s="77">
        <f t="shared" si="716"/>
        <v>2025</v>
      </c>
      <c r="B7368" s="77">
        <f t="shared" si="717"/>
        <v>6</v>
      </c>
      <c r="C7368" s="73">
        <v>45810</v>
      </c>
      <c r="D7368" s="79" t="s">
        <v>62</v>
      </c>
      <c r="E7368" s="80" t="s">
        <v>803</v>
      </c>
      <c r="F7368" s="81" t="str">
        <f>VLOOKUP(E7368,Customer[],2,FALSE)</f>
        <v>Black 7</v>
      </c>
      <c r="G7368" s="69" t="str">
        <f>VLOOKUP(E7368,Customer[],3,FALSE)</f>
        <v>No (2)Rd</v>
      </c>
      <c r="H7368" s="69" t="str">
        <f>VLOOKUP(E7368,Customer[],4,FALSE)</f>
        <v>Hlegu</v>
      </c>
      <c r="I7368" s="48" t="s">
        <v>25</v>
      </c>
      <c r="J7368" s="82" t="str">
        <f>VLOOKUP(I7368,PGStock[],2,FALSE)</f>
        <v>Columbus Super Red Smooth 350 Ml</v>
      </c>
      <c r="K7368" s="71">
        <f>VLOOKUP(I7368,PGStock[],3,FALSE)</f>
        <v>0.35</v>
      </c>
      <c r="L7368" s="47">
        <v>10</v>
      </c>
      <c r="M7368" s="47">
        <f>VLOOKUP(I7368,PGStock[],6,FALSE)</f>
        <v>150</v>
      </c>
      <c r="N7368" s="47">
        <f>+PGSales!$L7368*PGSales!$M7368</f>
        <v>1500</v>
      </c>
    </row>
    <row r="7369" spans="1:14" hidden="1" x14ac:dyDescent="0.25">
      <c r="A7369" s="77">
        <f t="shared" si="716"/>
        <v>2025</v>
      </c>
      <c r="B7369" s="77">
        <f t="shared" si="717"/>
        <v>6</v>
      </c>
      <c r="C7369" s="73">
        <v>45810</v>
      </c>
      <c r="D7369" s="79" t="s">
        <v>62</v>
      </c>
      <c r="E7369" s="80" t="s">
        <v>803</v>
      </c>
      <c r="F7369" s="81" t="str">
        <f>VLOOKUP(E7369,Customer[],2,FALSE)</f>
        <v>Black 7</v>
      </c>
      <c r="G7369" s="69" t="str">
        <f>VLOOKUP(E7369,Customer[],3,FALSE)</f>
        <v>No (2)Rd</v>
      </c>
      <c r="H7369" s="69" t="str">
        <f>VLOOKUP(E7369,Customer[],4,FALSE)</f>
        <v>Hlegu</v>
      </c>
      <c r="I7369" s="48" t="s">
        <v>20</v>
      </c>
      <c r="J7369" s="82" t="str">
        <f>VLOOKUP(I7369,PGStock[],2,FALSE)</f>
        <v>Formula Rum 700ml</v>
      </c>
      <c r="K7369" s="71">
        <f>VLOOKUP(I7369,PGStock[],3,FALSE)</f>
        <v>0.7</v>
      </c>
      <c r="L7369" s="47">
        <v>1</v>
      </c>
      <c r="M7369" s="47">
        <f>VLOOKUP(I7369,PGStock[],6,FALSE)</f>
        <v>200</v>
      </c>
      <c r="N7369" s="47">
        <f>+PGSales!$L7369*PGSales!$M7369</f>
        <v>200</v>
      </c>
    </row>
    <row r="7370" spans="1:14" hidden="1" x14ac:dyDescent="0.25">
      <c r="A7370" s="77">
        <f t="shared" si="716"/>
        <v>2025</v>
      </c>
      <c r="B7370" s="77">
        <f t="shared" si="717"/>
        <v>6</v>
      </c>
      <c r="C7370" s="73">
        <v>45810</v>
      </c>
      <c r="D7370" s="79" t="s">
        <v>62</v>
      </c>
      <c r="E7370" s="80" t="s">
        <v>803</v>
      </c>
      <c r="F7370" s="81" t="str">
        <f>VLOOKUP(E7370,Customer[],2,FALSE)</f>
        <v>Black 7</v>
      </c>
      <c r="G7370" s="69" t="str">
        <f>VLOOKUP(E7370,Customer[],3,FALSE)</f>
        <v>No (2)Rd</v>
      </c>
      <c r="H7370" s="69" t="str">
        <f>VLOOKUP(E7370,Customer[],4,FALSE)</f>
        <v>Hlegu</v>
      </c>
      <c r="I7370" s="48" t="s">
        <v>18</v>
      </c>
      <c r="J7370" s="82" t="str">
        <f>VLOOKUP(I7370,PGStock[],2,FALSE)</f>
        <v>Formula Rum 350ml</v>
      </c>
      <c r="K7370" s="71">
        <f>VLOOKUP(I7370,PGStock[],3,FALSE)</f>
        <v>0.35</v>
      </c>
      <c r="L7370" s="47">
        <v>2</v>
      </c>
      <c r="M7370" s="47">
        <f>VLOOKUP(I7370,PGStock[],6,FALSE)</f>
        <v>150</v>
      </c>
      <c r="N7370" s="47">
        <f>+PGSales!$L7370*PGSales!$M7370</f>
        <v>300</v>
      </c>
    </row>
    <row r="7371" spans="1:14" hidden="1" x14ac:dyDescent="0.25">
      <c r="A7371" s="77">
        <f t="shared" si="716"/>
        <v>2025</v>
      </c>
      <c r="B7371" s="77">
        <f t="shared" si="717"/>
        <v>6</v>
      </c>
      <c r="C7371" s="73">
        <v>45810</v>
      </c>
      <c r="D7371" s="79" t="s">
        <v>365</v>
      </c>
      <c r="E7371" s="80" t="s">
        <v>804</v>
      </c>
      <c r="F7371" s="81" t="str">
        <f>VLOOKUP(E7371,Customer[],2,FALSE)</f>
        <v>Htet Htet Kyaw</v>
      </c>
      <c r="G7371" s="69" t="str">
        <f>VLOOKUP(E7371,Customer[],3,FALSE)</f>
        <v xml:space="preserve">YGN-Bogo St </v>
      </c>
      <c r="H7371" s="69" t="str">
        <f>VLOOKUP(E7371,Customer[],4,FALSE)</f>
        <v>Hlegu</v>
      </c>
      <c r="I7371" s="48" t="s">
        <v>25</v>
      </c>
      <c r="J7371" s="82" t="str">
        <f>VLOOKUP(I7371,PGStock[],2,FALSE)</f>
        <v>Columbus Super Red Smooth 350 Ml</v>
      </c>
      <c r="K7371" s="71">
        <f>VLOOKUP(I7371,PGStock[],3,FALSE)</f>
        <v>0.35</v>
      </c>
      <c r="L7371" s="47">
        <v>2</v>
      </c>
      <c r="M7371" s="47">
        <f>VLOOKUP(I7371,PGStock[],6,FALSE)</f>
        <v>150</v>
      </c>
      <c r="N7371" s="47">
        <f>+PGSales!$L7371*PGSales!$M7371</f>
        <v>300</v>
      </c>
    </row>
    <row r="7372" spans="1:14" hidden="1" x14ac:dyDescent="0.25">
      <c r="A7372" s="77">
        <f t="shared" si="716"/>
        <v>2025</v>
      </c>
      <c r="B7372" s="77">
        <f t="shared" si="717"/>
        <v>6</v>
      </c>
      <c r="C7372" s="73">
        <v>45810</v>
      </c>
      <c r="D7372" s="79" t="s">
        <v>365</v>
      </c>
      <c r="E7372" s="80" t="s">
        <v>804</v>
      </c>
      <c r="F7372" s="81" t="str">
        <f>VLOOKUP(E7372,Customer[],2,FALSE)</f>
        <v>Htet Htet Kyaw</v>
      </c>
      <c r="G7372" s="69" t="str">
        <f>VLOOKUP(E7372,Customer[],3,FALSE)</f>
        <v xml:space="preserve">YGN-Bogo St </v>
      </c>
      <c r="H7372" s="69" t="str">
        <f>VLOOKUP(E7372,Customer[],4,FALSE)</f>
        <v>Hlegu</v>
      </c>
      <c r="I7372" s="48" t="s">
        <v>18</v>
      </c>
      <c r="J7372" s="82" t="str">
        <f>VLOOKUP(I7372,PGStock[],2,FALSE)</f>
        <v>Formula Rum 350ml</v>
      </c>
      <c r="K7372" s="71">
        <f>VLOOKUP(I7372,PGStock[],3,FALSE)</f>
        <v>0.35</v>
      </c>
      <c r="L7372" s="47">
        <v>2</v>
      </c>
      <c r="M7372" s="47">
        <f>VLOOKUP(I7372,PGStock[],6,FALSE)</f>
        <v>150</v>
      </c>
      <c r="N7372" s="47">
        <f>+PGSales!$L7372*PGSales!$M7372</f>
        <v>300</v>
      </c>
    </row>
    <row r="7373" spans="1:14" hidden="1" x14ac:dyDescent="0.25">
      <c r="A7373" s="77">
        <f t="shared" si="716"/>
        <v>2025</v>
      </c>
      <c r="B7373" s="77">
        <f t="shared" si="717"/>
        <v>6</v>
      </c>
      <c r="C7373" s="73">
        <v>45810</v>
      </c>
      <c r="D7373" s="79" t="s">
        <v>56</v>
      </c>
      <c r="E7373" s="80" t="s">
        <v>805</v>
      </c>
      <c r="F7373" s="81" t="str">
        <f>VLOOKUP(E7373,Customer[],2,FALSE)</f>
        <v>Ko Shwe Nyar</v>
      </c>
      <c r="G7373" s="69" t="str">
        <f>VLOOKUP(E7373,Customer[],3,FALSE)</f>
        <v xml:space="preserve">YGN-Bogo St </v>
      </c>
      <c r="H7373" s="69" t="str">
        <f>VLOOKUP(E7373,Customer[],4,FALSE)</f>
        <v>Hlegu</v>
      </c>
      <c r="I7373" s="48" t="s">
        <v>27</v>
      </c>
      <c r="J7373" s="82" t="str">
        <f>VLOOKUP(I7373,PGStock[],2,FALSE)</f>
        <v>Columbus Super Red Smooth 700 Ml</v>
      </c>
      <c r="K7373" s="71">
        <f>VLOOKUP(I7373,PGStock[],3,FALSE)</f>
        <v>0.7</v>
      </c>
      <c r="L7373" s="47">
        <v>1</v>
      </c>
      <c r="M7373" s="47">
        <f>VLOOKUP(I7373,PGStock[],6,FALSE)</f>
        <v>200</v>
      </c>
      <c r="N7373" s="47">
        <f>+PGSales!$L7373*PGSales!$M7373</f>
        <v>200</v>
      </c>
    </row>
    <row r="7374" spans="1:14" hidden="1" x14ac:dyDescent="0.25">
      <c r="A7374" s="77">
        <f t="shared" si="716"/>
        <v>2025</v>
      </c>
      <c r="B7374" s="77">
        <f t="shared" si="717"/>
        <v>6</v>
      </c>
      <c r="C7374" s="73">
        <v>45810</v>
      </c>
      <c r="D7374" s="79" t="s">
        <v>56</v>
      </c>
      <c r="E7374" s="80" t="s">
        <v>805</v>
      </c>
      <c r="F7374" s="81" t="str">
        <f>VLOOKUP(E7374,Customer[],2,FALSE)</f>
        <v>Ko Shwe Nyar</v>
      </c>
      <c r="G7374" s="69" t="str">
        <f>VLOOKUP(E7374,Customer[],3,FALSE)</f>
        <v xml:space="preserve">YGN-Bogo St </v>
      </c>
      <c r="H7374" s="69" t="str">
        <f>VLOOKUP(E7374,Customer[],4,FALSE)</f>
        <v>Hlegu</v>
      </c>
      <c r="I7374" s="48" t="s">
        <v>25</v>
      </c>
      <c r="J7374" s="82" t="str">
        <f>VLOOKUP(I7374,PGStock[],2,FALSE)</f>
        <v>Columbus Super Red Smooth 350 Ml</v>
      </c>
      <c r="K7374" s="71">
        <f>VLOOKUP(I7374,PGStock[],3,FALSE)</f>
        <v>0.35</v>
      </c>
      <c r="L7374" s="47">
        <v>13</v>
      </c>
      <c r="M7374" s="47">
        <f>VLOOKUP(I7374,PGStock[],6,FALSE)</f>
        <v>150</v>
      </c>
      <c r="N7374" s="47">
        <f>+PGSales!$L7374*PGSales!$M7374</f>
        <v>1950</v>
      </c>
    </row>
    <row r="7375" spans="1:14" hidden="1" x14ac:dyDescent="0.25">
      <c r="A7375" s="77">
        <f t="shared" si="716"/>
        <v>2025</v>
      </c>
      <c r="B7375" s="77">
        <f t="shared" si="717"/>
        <v>6</v>
      </c>
      <c r="C7375" s="73">
        <v>45810</v>
      </c>
      <c r="D7375" s="79" t="s">
        <v>56</v>
      </c>
      <c r="E7375" s="80" t="s">
        <v>805</v>
      </c>
      <c r="F7375" s="81" t="str">
        <f>VLOOKUP(E7375,Customer[],2,FALSE)</f>
        <v>Ko Shwe Nyar</v>
      </c>
      <c r="G7375" s="69" t="str">
        <f>VLOOKUP(E7375,Customer[],3,FALSE)</f>
        <v xml:space="preserve">YGN-Bogo St </v>
      </c>
      <c r="H7375" s="69" t="str">
        <f>VLOOKUP(E7375,Customer[],4,FALSE)</f>
        <v>Hlegu</v>
      </c>
      <c r="I7375" s="48" t="s">
        <v>18</v>
      </c>
      <c r="J7375" s="82" t="str">
        <f>VLOOKUP(I7375,PGStock[],2,FALSE)</f>
        <v>Formula Rum 350ml</v>
      </c>
      <c r="K7375" s="71">
        <f>VLOOKUP(I7375,PGStock[],3,FALSE)</f>
        <v>0.35</v>
      </c>
      <c r="L7375" s="47">
        <v>3</v>
      </c>
      <c r="M7375" s="47">
        <f>VLOOKUP(I7375,PGStock[],6,FALSE)</f>
        <v>150</v>
      </c>
      <c r="N7375" s="47">
        <f>+PGSales!$L7375*PGSales!$M7375</f>
        <v>450</v>
      </c>
    </row>
    <row r="7376" spans="1:14" hidden="1" x14ac:dyDescent="0.25">
      <c r="A7376" s="77">
        <f t="shared" si="716"/>
        <v>2025</v>
      </c>
      <c r="B7376" s="77">
        <f t="shared" si="717"/>
        <v>6</v>
      </c>
      <c r="C7376" s="73">
        <v>45810</v>
      </c>
      <c r="D7376" s="79" t="s">
        <v>66</v>
      </c>
      <c r="E7376" s="80" t="s">
        <v>806</v>
      </c>
      <c r="F7376" s="81" t="str">
        <f>VLOOKUP(E7376,Customer[],2,FALSE)</f>
        <v>Pyae Hein Kyaw</v>
      </c>
      <c r="G7376" s="69" t="str">
        <f>VLOOKUP(E7376,Customer[],3,FALSE)</f>
        <v>Tan Ma Gyi Rd</v>
      </c>
      <c r="H7376" s="69" t="str">
        <f>VLOOKUP(E7376,Customer[],4,FALSE)</f>
        <v>Hlegu</v>
      </c>
      <c r="I7376" s="48" t="s">
        <v>25</v>
      </c>
      <c r="J7376" s="82" t="str">
        <f>VLOOKUP(I7376,PGStock[],2,FALSE)</f>
        <v>Columbus Super Red Smooth 350 Ml</v>
      </c>
      <c r="K7376" s="71">
        <f>VLOOKUP(I7376,PGStock[],3,FALSE)</f>
        <v>0.35</v>
      </c>
      <c r="L7376" s="47">
        <v>4</v>
      </c>
      <c r="M7376" s="47">
        <f>VLOOKUP(I7376,PGStock[],6,FALSE)</f>
        <v>150</v>
      </c>
      <c r="N7376" s="47">
        <f>+PGSales!$L7376*PGSales!$M7376</f>
        <v>600</v>
      </c>
    </row>
    <row r="7377" spans="1:14" hidden="1" x14ac:dyDescent="0.25">
      <c r="A7377" s="77">
        <f t="shared" si="716"/>
        <v>2025</v>
      </c>
      <c r="B7377" s="77">
        <f t="shared" si="717"/>
        <v>6</v>
      </c>
      <c r="C7377" s="73">
        <v>45810</v>
      </c>
      <c r="D7377" s="79" t="s">
        <v>66</v>
      </c>
      <c r="E7377" s="80" t="s">
        <v>806</v>
      </c>
      <c r="F7377" s="81" t="str">
        <f>VLOOKUP(E7377,Customer[],2,FALSE)</f>
        <v>Pyae Hein Kyaw</v>
      </c>
      <c r="G7377" s="69" t="str">
        <f>VLOOKUP(E7377,Customer[],3,FALSE)</f>
        <v>Tan Ma Gyi Rd</v>
      </c>
      <c r="H7377" s="69" t="str">
        <f>VLOOKUP(E7377,Customer[],4,FALSE)</f>
        <v>Hlegu</v>
      </c>
      <c r="I7377" s="48" t="s">
        <v>18</v>
      </c>
      <c r="J7377" s="82" t="str">
        <f>VLOOKUP(I7377,PGStock[],2,FALSE)</f>
        <v>Formula Rum 350ml</v>
      </c>
      <c r="K7377" s="71">
        <f>VLOOKUP(I7377,PGStock[],3,FALSE)</f>
        <v>0.35</v>
      </c>
      <c r="L7377" s="47">
        <v>1</v>
      </c>
      <c r="M7377" s="47">
        <f>VLOOKUP(I7377,PGStock[],6,FALSE)</f>
        <v>150</v>
      </c>
      <c r="N7377" s="47">
        <f>+PGSales!$L7377*PGSales!$M7377</f>
        <v>150</v>
      </c>
    </row>
    <row r="7378" spans="1:14" hidden="1" x14ac:dyDescent="0.25">
      <c r="A7378" s="77">
        <f t="shared" si="716"/>
        <v>2025</v>
      </c>
      <c r="B7378" s="77">
        <f t="shared" si="717"/>
        <v>6</v>
      </c>
      <c r="C7378" s="73">
        <v>45810</v>
      </c>
      <c r="D7378" s="79" t="s">
        <v>109</v>
      </c>
      <c r="E7378" s="80" t="s">
        <v>807</v>
      </c>
      <c r="F7378" s="81" t="str">
        <f>VLOOKUP(E7378,Customer[],2,FALSE)</f>
        <v>Ma Naw Phyu</v>
      </c>
      <c r="G7378" s="69" t="str">
        <f>VLOOKUP(E7378,Customer[],3,FALSE)</f>
        <v>No (2)Rd</v>
      </c>
      <c r="H7378" s="69" t="str">
        <f>VLOOKUP(E7378,Customer[],4,FALSE)</f>
        <v>Hlegu</v>
      </c>
      <c r="I7378" s="48" t="s">
        <v>25</v>
      </c>
      <c r="J7378" s="82" t="str">
        <f>VLOOKUP(I7378,PGStock[],2,FALSE)</f>
        <v>Columbus Super Red Smooth 350 Ml</v>
      </c>
      <c r="K7378" s="71">
        <f>VLOOKUP(I7378,PGStock[],3,FALSE)</f>
        <v>0.35</v>
      </c>
      <c r="L7378" s="47">
        <v>5</v>
      </c>
      <c r="M7378" s="47">
        <f>VLOOKUP(I7378,PGStock[],6,FALSE)</f>
        <v>150</v>
      </c>
      <c r="N7378" s="47">
        <f>+PGSales!$L7378*PGSales!$M7378</f>
        <v>750</v>
      </c>
    </row>
    <row r="7379" spans="1:14" hidden="1" x14ac:dyDescent="0.25">
      <c r="A7379" s="77">
        <f t="shared" si="716"/>
        <v>2025</v>
      </c>
      <c r="B7379" s="77">
        <f t="shared" si="717"/>
        <v>6</v>
      </c>
      <c r="C7379" s="73">
        <v>45810</v>
      </c>
      <c r="D7379" s="79" t="s">
        <v>109</v>
      </c>
      <c r="E7379" s="80" t="s">
        <v>807</v>
      </c>
      <c r="F7379" s="81" t="str">
        <f>VLOOKUP(E7379,Customer[],2,FALSE)</f>
        <v>Ma Naw Phyu</v>
      </c>
      <c r="G7379" s="69" t="str">
        <f>VLOOKUP(E7379,Customer[],3,FALSE)</f>
        <v>No (2)Rd</v>
      </c>
      <c r="H7379" s="69" t="str">
        <f>VLOOKUP(E7379,Customer[],4,FALSE)</f>
        <v>Hlegu</v>
      </c>
      <c r="I7379" s="48" t="s">
        <v>20</v>
      </c>
      <c r="J7379" s="82" t="str">
        <f>VLOOKUP(I7379,PGStock[],2,FALSE)</f>
        <v>Formula Rum 700ml</v>
      </c>
      <c r="K7379" s="71">
        <f>VLOOKUP(I7379,PGStock[],3,FALSE)</f>
        <v>0.7</v>
      </c>
      <c r="L7379" s="47">
        <v>1</v>
      </c>
      <c r="M7379" s="47">
        <f>VLOOKUP(I7379,PGStock[],6,FALSE)</f>
        <v>200</v>
      </c>
      <c r="N7379" s="47">
        <f>+PGSales!$L7379*PGSales!$M7379</f>
        <v>200</v>
      </c>
    </row>
    <row r="7380" spans="1:14" hidden="1" x14ac:dyDescent="0.25">
      <c r="A7380" s="77">
        <f t="shared" si="716"/>
        <v>2025</v>
      </c>
      <c r="B7380" s="77">
        <f t="shared" si="717"/>
        <v>6</v>
      </c>
      <c r="C7380" s="73">
        <v>45810</v>
      </c>
      <c r="D7380" s="79" t="s">
        <v>109</v>
      </c>
      <c r="E7380" s="80" t="s">
        <v>807</v>
      </c>
      <c r="F7380" s="81" t="str">
        <f>VLOOKUP(E7380,Customer[],2,FALSE)</f>
        <v>Ma Naw Phyu</v>
      </c>
      <c r="G7380" s="69" t="str">
        <f>VLOOKUP(E7380,Customer[],3,FALSE)</f>
        <v>No (2)Rd</v>
      </c>
      <c r="H7380" s="69" t="str">
        <f>VLOOKUP(E7380,Customer[],4,FALSE)</f>
        <v>Hlegu</v>
      </c>
      <c r="I7380" s="48" t="s">
        <v>18</v>
      </c>
      <c r="J7380" s="82" t="str">
        <f>VLOOKUP(I7380,PGStock[],2,FALSE)</f>
        <v>Formula Rum 350ml</v>
      </c>
      <c r="K7380" s="71">
        <f>VLOOKUP(I7380,PGStock[],3,FALSE)</f>
        <v>0.35</v>
      </c>
      <c r="L7380" s="47">
        <v>6</v>
      </c>
      <c r="M7380" s="47">
        <f>VLOOKUP(I7380,PGStock[],6,FALSE)</f>
        <v>150</v>
      </c>
      <c r="N7380" s="47">
        <f>+PGSales!$L7380*PGSales!$M7380</f>
        <v>900</v>
      </c>
    </row>
    <row r="7381" spans="1:14" hidden="1" x14ac:dyDescent="0.25">
      <c r="A7381" s="77">
        <f t="shared" si="716"/>
        <v>2025</v>
      </c>
      <c r="B7381" s="77">
        <f t="shared" si="717"/>
        <v>6</v>
      </c>
      <c r="C7381" s="73">
        <v>45810</v>
      </c>
      <c r="D7381" s="79" t="s">
        <v>4</v>
      </c>
      <c r="E7381" s="80" t="s">
        <v>294</v>
      </c>
      <c r="F7381" s="81" t="str">
        <f>VLOOKUP(E7381,Customer[],2,FALSE)</f>
        <v>Shwe Pyae(1)</v>
      </c>
      <c r="G7381" s="69" t="str">
        <f>VLOOKUP(E7381,Customer[],3,FALSE)</f>
        <v>Bogyoke  Rd</v>
      </c>
      <c r="H7381" s="69" t="str">
        <f>VLOOKUP(E7381,Customer[],4,FALSE)</f>
        <v>Hlaing Thar Yar</v>
      </c>
      <c r="I7381" s="48" t="s">
        <v>25</v>
      </c>
      <c r="J7381" s="82" t="str">
        <f>VLOOKUP(I7381,PGStock[],2,FALSE)</f>
        <v>Columbus Super Red Smooth 350 Ml</v>
      </c>
      <c r="K7381" s="71">
        <f>VLOOKUP(I7381,PGStock[],3,FALSE)</f>
        <v>0.35</v>
      </c>
      <c r="L7381" s="47">
        <v>1</v>
      </c>
      <c r="M7381" s="47">
        <f>VLOOKUP(I7381,PGStock[],6,FALSE)</f>
        <v>150</v>
      </c>
      <c r="N7381" s="47">
        <f>+PGSales!$L7381*PGSales!$M7381</f>
        <v>150</v>
      </c>
    </row>
    <row r="7382" spans="1:14" hidden="1" x14ac:dyDescent="0.25">
      <c r="A7382" s="77">
        <f t="shared" si="716"/>
        <v>2025</v>
      </c>
      <c r="B7382" s="77">
        <f t="shared" si="717"/>
        <v>6</v>
      </c>
      <c r="C7382" s="73">
        <v>45810</v>
      </c>
      <c r="D7382" s="79" t="s">
        <v>4</v>
      </c>
      <c r="E7382" s="80" t="s">
        <v>294</v>
      </c>
      <c r="F7382" s="81" t="str">
        <f>VLOOKUP(E7382,Customer[],2,FALSE)</f>
        <v>Shwe Pyae(1)</v>
      </c>
      <c r="G7382" s="69" t="str">
        <f>VLOOKUP(E7382,Customer[],3,FALSE)</f>
        <v>Bogyoke  Rd</v>
      </c>
      <c r="H7382" s="69" t="str">
        <f>VLOOKUP(E7382,Customer[],4,FALSE)</f>
        <v>Hlaing Thar Yar</v>
      </c>
      <c r="I7382" s="48" t="s">
        <v>18</v>
      </c>
      <c r="J7382" s="82" t="str">
        <f>VLOOKUP(I7382,PGStock[],2,FALSE)</f>
        <v>Formula Rum 350ml</v>
      </c>
      <c r="K7382" s="71">
        <f>VLOOKUP(I7382,PGStock[],3,FALSE)</f>
        <v>0.35</v>
      </c>
      <c r="L7382" s="47">
        <v>5</v>
      </c>
      <c r="M7382" s="47">
        <f>VLOOKUP(I7382,PGStock[],6,FALSE)</f>
        <v>150</v>
      </c>
      <c r="N7382" s="47">
        <f>+PGSales!$L7382*PGSales!$M7382</f>
        <v>750</v>
      </c>
    </row>
    <row r="7383" spans="1:14" hidden="1" x14ac:dyDescent="0.25">
      <c r="A7383" s="77">
        <f t="shared" si="716"/>
        <v>2025</v>
      </c>
      <c r="B7383" s="77">
        <f t="shared" si="717"/>
        <v>6</v>
      </c>
      <c r="C7383" s="73">
        <v>45810</v>
      </c>
      <c r="D7383" s="79" t="s">
        <v>131</v>
      </c>
      <c r="E7383" s="80" t="s">
        <v>323</v>
      </c>
      <c r="F7383" s="81" t="str">
        <f>VLOOKUP(E7383,Customer[],2,FALSE)</f>
        <v>Mya Badathar 1</v>
      </c>
      <c r="G7383" s="69" t="str">
        <f>VLOOKUP(E7383,Customer[],3,FALSE)</f>
        <v>Bogyoke Rd</v>
      </c>
      <c r="H7383" s="69" t="str">
        <f>VLOOKUP(E7383,Customer[],4,FALSE)</f>
        <v>Hlaing Thar Yar</v>
      </c>
      <c r="I7383" s="48" t="s">
        <v>25</v>
      </c>
      <c r="J7383" s="82" t="str">
        <f>VLOOKUP(I7383,PGStock[],2,FALSE)</f>
        <v>Columbus Super Red Smooth 350 Ml</v>
      </c>
      <c r="K7383" s="71">
        <f>VLOOKUP(I7383,PGStock[],3,FALSE)</f>
        <v>0.35</v>
      </c>
      <c r="L7383" s="47">
        <v>4</v>
      </c>
      <c r="M7383" s="47">
        <f>VLOOKUP(I7383,PGStock[],6,FALSE)</f>
        <v>150</v>
      </c>
      <c r="N7383" s="47">
        <f>+PGSales!$L7383*PGSales!$M7383</f>
        <v>600</v>
      </c>
    </row>
    <row r="7384" spans="1:14" hidden="1" x14ac:dyDescent="0.25">
      <c r="A7384" s="77">
        <f t="shared" si="716"/>
        <v>2025</v>
      </c>
      <c r="B7384" s="77">
        <f t="shared" si="717"/>
        <v>6</v>
      </c>
      <c r="C7384" s="73">
        <v>45810</v>
      </c>
      <c r="D7384" s="79" t="s">
        <v>68</v>
      </c>
      <c r="E7384" s="80" t="s">
        <v>808</v>
      </c>
      <c r="F7384" s="81" t="str">
        <f>VLOOKUP(E7384,Customer[],2,FALSE)</f>
        <v>Mya Badathar 2</v>
      </c>
      <c r="G7384" s="69" t="str">
        <f>VLOOKUP(E7384,Customer[],3,FALSE)</f>
        <v>Bogyoke Rd</v>
      </c>
      <c r="H7384" s="69" t="str">
        <f>VLOOKUP(E7384,Customer[],4,FALSE)</f>
        <v>Hlaing Thar Yar</v>
      </c>
      <c r="I7384" s="48" t="s">
        <v>27</v>
      </c>
      <c r="J7384" s="82" t="str">
        <f>VLOOKUP(I7384,PGStock[],2,FALSE)</f>
        <v>Columbus Super Red Smooth 700 Ml</v>
      </c>
      <c r="K7384" s="71">
        <f>VLOOKUP(I7384,PGStock[],3,FALSE)</f>
        <v>0.7</v>
      </c>
      <c r="L7384" s="47">
        <v>1</v>
      </c>
      <c r="M7384" s="47">
        <f>VLOOKUP(I7384,PGStock[],6,FALSE)</f>
        <v>200</v>
      </c>
      <c r="N7384" s="47">
        <f>+PGSales!$L7384*PGSales!$M7384</f>
        <v>200</v>
      </c>
    </row>
    <row r="7385" spans="1:14" hidden="1" x14ac:dyDescent="0.25">
      <c r="A7385" s="77">
        <f t="shared" si="716"/>
        <v>2025</v>
      </c>
      <c r="B7385" s="77">
        <f t="shared" si="717"/>
        <v>6</v>
      </c>
      <c r="C7385" s="73">
        <v>45810</v>
      </c>
      <c r="D7385" s="79" t="s">
        <v>68</v>
      </c>
      <c r="E7385" s="80" t="s">
        <v>808</v>
      </c>
      <c r="F7385" s="81" t="str">
        <f>VLOOKUP(E7385,Customer[],2,FALSE)</f>
        <v>Mya Badathar 2</v>
      </c>
      <c r="G7385" s="69" t="str">
        <f>VLOOKUP(E7385,Customer[],3,FALSE)</f>
        <v>Bogyoke Rd</v>
      </c>
      <c r="H7385" s="69" t="str">
        <f>VLOOKUP(E7385,Customer[],4,FALSE)</f>
        <v>Hlaing Thar Yar</v>
      </c>
      <c r="I7385" s="48" t="s">
        <v>18</v>
      </c>
      <c r="J7385" s="82" t="str">
        <f>VLOOKUP(I7385,PGStock[],2,FALSE)</f>
        <v>Formula Rum 350ml</v>
      </c>
      <c r="K7385" s="71">
        <f>VLOOKUP(I7385,PGStock[],3,FALSE)</f>
        <v>0.35</v>
      </c>
      <c r="L7385" s="47">
        <v>3</v>
      </c>
      <c r="M7385" s="47">
        <f>VLOOKUP(I7385,PGStock[],6,FALSE)</f>
        <v>150</v>
      </c>
      <c r="N7385" s="47">
        <f>+PGSales!$L7385*PGSales!$M7385</f>
        <v>450</v>
      </c>
    </row>
    <row r="7386" spans="1:14" hidden="1" x14ac:dyDescent="0.25">
      <c r="A7386" s="77">
        <f t="shared" si="716"/>
        <v>2025</v>
      </c>
      <c r="B7386" s="77">
        <f t="shared" si="717"/>
        <v>6</v>
      </c>
      <c r="C7386" s="73">
        <v>45810</v>
      </c>
      <c r="D7386" s="79" t="s">
        <v>70</v>
      </c>
      <c r="E7386" s="80" t="s">
        <v>810</v>
      </c>
      <c r="F7386" s="81" t="str">
        <f>VLOOKUP(E7386,Customer[],2,FALSE)</f>
        <v>Saye Than©</v>
      </c>
      <c r="G7386" s="69" t="str">
        <f>VLOOKUP(E7386,Customer[],3,FALSE)</f>
        <v>Pi Moe Hinn Sd</v>
      </c>
      <c r="H7386" s="69" t="str">
        <f>VLOOKUP(E7386,Customer[],4,FALSE)</f>
        <v>Hlaing Thar Yar</v>
      </c>
      <c r="I7386" s="48" t="s">
        <v>25</v>
      </c>
      <c r="J7386" s="82" t="str">
        <f>VLOOKUP(I7386,PGStock[],2,FALSE)</f>
        <v>Columbus Super Red Smooth 350 Ml</v>
      </c>
      <c r="K7386" s="71">
        <f>VLOOKUP(I7386,PGStock[],3,FALSE)</f>
        <v>0.35</v>
      </c>
      <c r="L7386" s="47">
        <v>1</v>
      </c>
      <c r="M7386" s="47">
        <f>VLOOKUP(I7386,PGStock[],6,FALSE)</f>
        <v>150</v>
      </c>
      <c r="N7386" s="47">
        <f>+PGSales!$L7386*PGSales!$M7386</f>
        <v>150</v>
      </c>
    </row>
    <row r="7387" spans="1:14" hidden="1" x14ac:dyDescent="0.25">
      <c r="A7387" s="77">
        <f t="shared" ref="A7387:A7408" si="718">YEAR(C7387)</f>
        <v>2025</v>
      </c>
      <c r="B7387" s="77">
        <f t="shared" ref="B7387:B7408" si="719">MONTH(C7387)</f>
        <v>6</v>
      </c>
      <c r="C7387" s="73">
        <v>45810</v>
      </c>
      <c r="D7387" s="79" t="s">
        <v>70</v>
      </c>
      <c r="E7387" s="80" t="s">
        <v>810</v>
      </c>
      <c r="F7387" s="81" t="str">
        <f>VLOOKUP(E7387,Customer[],2,FALSE)</f>
        <v>Saye Than©</v>
      </c>
      <c r="G7387" s="69" t="str">
        <f>VLOOKUP(E7387,Customer[],3,FALSE)</f>
        <v>Pi Moe Hinn Sd</v>
      </c>
      <c r="H7387" s="69" t="str">
        <f>VLOOKUP(E7387,Customer[],4,FALSE)</f>
        <v>Hlaing Thar Yar</v>
      </c>
      <c r="I7387" s="48" t="s">
        <v>18</v>
      </c>
      <c r="J7387" s="82" t="str">
        <f>VLOOKUP(I7387,PGStock[],2,FALSE)</f>
        <v>Formula Rum 350ml</v>
      </c>
      <c r="K7387" s="71">
        <f>VLOOKUP(I7387,PGStock[],3,FALSE)</f>
        <v>0.35</v>
      </c>
      <c r="L7387" s="47">
        <v>2</v>
      </c>
      <c r="M7387" s="47">
        <f>VLOOKUP(I7387,PGStock[],6,FALSE)</f>
        <v>150</v>
      </c>
      <c r="N7387" s="47">
        <f>+PGSales!$L7387*PGSales!$M7387</f>
        <v>300</v>
      </c>
    </row>
    <row r="7388" spans="1:14" hidden="1" x14ac:dyDescent="0.25">
      <c r="A7388" s="77">
        <f t="shared" si="718"/>
        <v>2025</v>
      </c>
      <c r="B7388" s="77">
        <f t="shared" si="719"/>
        <v>6</v>
      </c>
      <c r="C7388" s="73">
        <v>45810</v>
      </c>
      <c r="D7388" s="79" t="s">
        <v>74</v>
      </c>
      <c r="E7388" s="80" t="s">
        <v>811</v>
      </c>
      <c r="F7388" s="81" t="str">
        <f>VLOOKUP(E7388,Customer[],2,FALSE)</f>
        <v>Mya Badathar 3</v>
      </c>
      <c r="G7388" s="69" t="str">
        <f>VLOOKUP(E7388,Customer[],3,FALSE)</f>
        <v>Bogyoke Rd</v>
      </c>
      <c r="H7388" s="69" t="str">
        <f>VLOOKUP(E7388,Customer[],4,FALSE)</f>
        <v>Hlaing Thar Yar</v>
      </c>
      <c r="I7388" s="48" t="s">
        <v>18</v>
      </c>
      <c r="J7388" s="82" t="str">
        <f>VLOOKUP(I7388,PGStock[],2,FALSE)</f>
        <v>Formula Rum 350ml</v>
      </c>
      <c r="K7388" s="71">
        <f>VLOOKUP(I7388,PGStock[],3,FALSE)</f>
        <v>0.35</v>
      </c>
      <c r="L7388" s="47">
        <v>1</v>
      </c>
      <c r="M7388" s="47">
        <f>VLOOKUP(I7388,PGStock[],6,FALSE)</f>
        <v>150</v>
      </c>
      <c r="N7388" s="47">
        <f>+PGSales!$L7388*PGSales!$M7388</f>
        <v>150</v>
      </c>
    </row>
    <row r="7389" spans="1:14" hidden="1" x14ac:dyDescent="0.25">
      <c r="A7389" s="77">
        <f t="shared" si="718"/>
        <v>2025</v>
      </c>
      <c r="B7389" s="77">
        <f t="shared" si="719"/>
        <v>6</v>
      </c>
      <c r="C7389" s="73">
        <v>45810</v>
      </c>
      <c r="D7389" s="79" t="s">
        <v>767</v>
      </c>
      <c r="E7389" s="80" t="s">
        <v>292</v>
      </c>
      <c r="F7389" s="81" t="str">
        <f>VLOOKUP(E7389,Customer[],2,FALSE)</f>
        <v>Shwe Pyae(2)</v>
      </c>
      <c r="G7389" s="69" t="str">
        <f>VLOOKUP(E7389,Customer[],3,FALSE)</f>
        <v xml:space="preserve">LanThwe </v>
      </c>
      <c r="H7389" s="69" t="str">
        <f>VLOOKUP(E7389,Customer[],4,FALSE)</f>
        <v>Hlaing Thar Yar</v>
      </c>
      <c r="I7389" s="48" t="s">
        <v>27</v>
      </c>
      <c r="J7389" s="82" t="str">
        <f>VLOOKUP(I7389,PGStock[],2,FALSE)</f>
        <v>Columbus Super Red Smooth 700 Ml</v>
      </c>
      <c r="K7389" s="71">
        <f>VLOOKUP(I7389,PGStock[],3,FALSE)</f>
        <v>0.7</v>
      </c>
      <c r="L7389" s="47">
        <v>1</v>
      </c>
      <c r="M7389" s="47">
        <f>VLOOKUP(I7389,PGStock[],6,FALSE)</f>
        <v>200</v>
      </c>
      <c r="N7389" s="47">
        <f>+PGSales!$L7389*PGSales!$M7389</f>
        <v>200</v>
      </c>
    </row>
    <row r="7390" spans="1:14" hidden="1" x14ac:dyDescent="0.25">
      <c r="A7390" s="77">
        <f t="shared" si="718"/>
        <v>2025</v>
      </c>
      <c r="B7390" s="77">
        <f t="shared" si="719"/>
        <v>6</v>
      </c>
      <c r="C7390" s="73">
        <v>45810</v>
      </c>
      <c r="D7390" s="79" t="s">
        <v>767</v>
      </c>
      <c r="E7390" s="80" t="s">
        <v>292</v>
      </c>
      <c r="F7390" s="81" t="str">
        <f>VLOOKUP(E7390,Customer[],2,FALSE)</f>
        <v>Shwe Pyae(2)</v>
      </c>
      <c r="G7390" s="69" t="str">
        <f>VLOOKUP(E7390,Customer[],3,FALSE)</f>
        <v xml:space="preserve">LanThwe </v>
      </c>
      <c r="H7390" s="69" t="str">
        <f>VLOOKUP(E7390,Customer[],4,FALSE)</f>
        <v>Hlaing Thar Yar</v>
      </c>
      <c r="I7390" s="48" t="s">
        <v>25</v>
      </c>
      <c r="J7390" s="82" t="str">
        <f>VLOOKUP(I7390,PGStock[],2,FALSE)</f>
        <v>Columbus Super Red Smooth 350 Ml</v>
      </c>
      <c r="K7390" s="71">
        <f>VLOOKUP(I7390,PGStock[],3,FALSE)</f>
        <v>0.35</v>
      </c>
      <c r="L7390" s="47">
        <v>1</v>
      </c>
      <c r="M7390" s="47">
        <f>VLOOKUP(I7390,PGStock[],6,FALSE)</f>
        <v>150</v>
      </c>
      <c r="N7390" s="47">
        <f>+PGSales!$L7390*PGSales!$M7390</f>
        <v>150</v>
      </c>
    </row>
    <row r="7391" spans="1:14" hidden="1" x14ac:dyDescent="0.25">
      <c r="A7391" s="77">
        <f t="shared" si="718"/>
        <v>2025</v>
      </c>
      <c r="B7391" s="77">
        <f t="shared" si="719"/>
        <v>6</v>
      </c>
      <c r="C7391" s="73">
        <v>45810</v>
      </c>
      <c r="D7391" s="79" t="s">
        <v>768</v>
      </c>
      <c r="E7391" s="80" t="s">
        <v>693</v>
      </c>
      <c r="F7391" s="81" t="str">
        <f>VLOOKUP(E7391,Customer[],2,FALSE)</f>
        <v>Uncle Liquor</v>
      </c>
      <c r="G7391" s="69" t="str">
        <f>VLOOKUP(E7391,Customer[],3,FALSE)</f>
        <v>Bonmoer Rd</v>
      </c>
      <c r="H7391" s="69" t="str">
        <f>VLOOKUP(E7391,Customer[],4,FALSE)</f>
        <v xml:space="preserve"> N/Oakkala</v>
      </c>
      <c r="I7391" s="48" t="s">
        <v>20</v>
      </c>
      <c r="J7391" s="82" t="str">
        <f>VLOOKUP(I7391,PGStock[],2,FALSE)</f>
        <v>Formula Rum 700ml</v>
      </c>
      <c r="K7391" s="71">
        <f>VLOOKUP(I7391,PGStock[],3,FALSE)</f>
        <v>0.7</v>
      </c>
      <c r="L7391" s="47">
        <v>2</v>
      </c>
      <c r="M7391" s="47">
        <v>150</v>
      </c>
      <c r="N7391" s="47">
        <f>+PGSales!$L7391*PGSales!$M7391</f>
        <v>300</v>
      </c>
    </row>
    <row r="7392" spans="1:14" hidden="1" x14ac:dyDescent="0.25">
      <c r="A7392" s="77">
        <f t="shared" si="718"/>
        <v>2025</v>
      </c>
      <c r="B7392" s="77">
        <f t="shared" si="719"/>
        <v>6</v>
      </c>
      <c r="C7392" s="73">
        <v>45810</v>
      </c>
      <c r="D7392" s="79" t="s">
        <v>768</v>
      </c>
      <c r="E7392" s="80" t="s">
        <v>693</v>
      </c>
      <c r="F7392" s="81" t="str">
        <f>VLOOKUP(E7392,Customer[],2,FALSE)</f>
        <v>Uncle Liquor</v>
      </c>
      <c r="G7392" s="69" t="str">
        <f>VLOOKUP(E7392,Customer[],3,FALSE)</f>
        <v>Bonmoer Rd</v>
      </c>
      <c r="H7392" s="69" t="str">
        <f>VLOOKUP(E7392,Customer[],4,FALSE)</f>
        <v xml:space="preserve"> N/Oakkala</v>
      </c>
      <c r="I7392" s="48" t="s">
        <v>18</v>
      </c>
      <c r="J7392" s="82" t="str">
        <f>VLOOKUP(I7392,PGStock[],2,FALSE)</f>
        <v>Formula Rum 350ml</v>
      </c>
      <c r="K7392" s="71">
        <f>VLOOKUP(I7392,PGStock[],3,FALSE)</f>
        <v>0.35</v>
      </c>
      <c r="L7392" s="47">
        <v>1</v>
      </c>
      <c r="M7392" s="47">
        <f>VLOOKUP(I7392,PGStock[],6,FALSE)</f>
        <v>150</v>
      </c>
      <c r="N7392" s="47">
        <f>+PGSales!$L7392*PGSales!$M7392</f>
        <v>150</v>
      </c>
    </row>
    <row r="7393" spans="1:14" hidden="1" x14ac:dyDescent="0.25">
      <c r="A7393" s="77">
        <f t="shared" si="718"/>
        <v>2025</v>
      </c>
      <c r="B7393" s="77">
        <f t="shared" si="719"/>
        <v>6</v>
      </c>
      <c r="C7393" s="73">
        <v>45810</v>
      </c>
      <c r="D7393" s="79" t="s">
        <v>186</v>
      </c>
      <c r="E7393" s="80">
        <v>163</v>
      </c>
      <c r="F7393" s="81" t="str">
        <f>VLOOKUP(E7393,Customer[],2,FALSE)</f>
        <v>16 G3</v>
      </c>
      <c r="G7393" s="69" t="str">
        <f>VLOOKUP(E7393,Customer[],3,FALSE)</f>
        <v>Kyout Lan Rd</v>
      </c>
      <c r="H7393" s="69" t="str">
        <f>VLOOKUP(E7393,Customer[],4,FALSE)</f>
        <v>S Paukkan N/Oakkala</v>
      </c>
      <c r="I7393" s="48" t="s">
        <v>25</v>
      </c>
      <c r="J7393" s="82" t="str">
        <f>VLOOKUP(I7393,PGStock[],2,FALSE)</f>
        <v>Columbus Super Red Smooth 350 Ml</v>
      </c>
      <c r="K7393" s="71">
        <f>VLOOKUP(I7393,PGStock[],3,FALSE)</f>
        <v>0.35</v>
      </c>
      <c r="L7393" s="47">
        <v>2</v>
      </c>
      <c r="M7393" s="47">
        <f>VLOOKUP(I7393,PGStock[],6,FALSE)</f>
        <v>150</v>
      </c>
      <c r="N7393" s="47">
        <f>+PGSales!$L7393*PGSales!$M7393</f>
        <v>300</v>
      </c>
    </row>
    <row r="7394" spans="1:14" hidden="1" x14ac:dyDescent="0.25">
      <c r="A7394" s="77">
        <f t="shared" si="718"/>
        <v>2025</v>
      </c>
      <c r="B7394" s="77">
        <f t="shared" si="719"/>
        <v>6</v>
      </c>
      <c r="C7394" s="73">
        <v>45810</v>
      </c>
      <c r="D7394" s="79" t="s">
        <v>186</v>
      </c>
      <c r="E7394" s="80">
        <v>163</v>
      </c>
      <c r="F7394" s="81" t="str">
        <f>VLOOKUP(E7394,Customer[],2,FALSE)</f>
        <v>16 G3</v>
      </c>
      <c r="G7394" s="69" t="str">
        <f>VLOOKUP(E7394,Customer[],3,FALSE)</f>
        <v>Kyout Lan Rd</v>
      </c>
      <c r="H7394" s="69" t="str">
        <f>VLOOKUP(E7394,Customer[],4,FALSE)</f>
        <v>S Paukkan N/Oakkala</v>
      </c>
      <c r="I7394" s="48" t="s">
        <v>18</v>
      </c>
      <c r="J7394" s="82" t="str">
        <f>VLOOKUP(I7394,PGStock[],2,FALSE)</f>
        <v>Formula Rum 350ml</v>
      </c>
      <c r="K7394" s="71">
        <f>VLOOKUP(I7394,PGStock[],3,FALSE)</f>
        <v>0.35</v>
      </c>
      <c r="L7394" s="47">
        <v>1</v>
      </c>
      <c r="M7394" s="47">
        <f>VLOOKUP(I7394,PGStock[],6,FALSE)</f>
        <v>150</v>
      </c>
      <c r="N7394" s="47">
        <f>+PGSales!$L7394*PGSales!$M7394</f>
        <v>150</v>
      </c>
    </row>
    <row r="7395" spans="1:14" hidden="1" x14ac:dyDescent="0.25">
      <c r="A7395" s="77">
        <f t="shared" si="718"/>
        <v>2025</v>
      </c>
      <c r="B7395" s="77">
        <f t="shared" si="719"/>
        <v>6</v>
      </c>
      <c r="C7395" s="73">
        <v>45810</v>
      </c>
      <c r="D7395" s="79" t="s">
        <v>60</v>
      </c>
      <c r="E7395" s="80">
        <v>162</v>
      </c>
      <c r="F7395" s="81" t="str">
        <f>VLOOKUP(E7395,Customer[],2,FALSE)</f>
        <v>16 G(2)</v>
      </c>
      <c r="G7395" s="69" t="str">
        <f>VLOOKUP(E7395,Customer[],3,FALSE)</f>
        <v>Taungnu Rd</v>
      </c>
      <c r="H7395" s="69" t="str">
        <f>VLOOKUP(E7395,Customer[],4,FALSE)</f>
        <v>S Paukkan N/Oakkala</v>
      </c>
      <c r="I7395" s="48" t="s">
        <v>25</v>
      </c>
      <c r="J7395" s="82" t="str">
        <f>VLOOKUP(I7395,PGStock[],2,FALSE)</f>
        <v>Columbus Super Red Smooth 350 Ml</v>
      </c>
      <c r="K7395" s="71">
        <f>VLOOKUP(I7395,PGStock[],3,FALSE)</f>
        <v>0.35</v>
      </c>
      <c r="L7395" s="47">
        <v>5</v>
      </c>
      <c r="M7395" s="47">
        <f>VLOOKUP(I7395,PGStock[],6,FALSE)</f>
        <v>150</v>
      </c>
      <c r="N7395" s="47">
        <f>+PGSales!$L7395*PGSales!$M7395</f>
        <v>750</v>
      </c>
    </row>
    <row r="7396" spans="1:14" hidden="1" x14ac:dyDescent="0.25">
      <c r="A7396" s="77">
        <f t="shared" si="718"/>
        <v>2025</v>
      </c>
      <c r="B7396" s="77">
        <f t="shared" si="719"/>
        <v>6</v>
      </c>
      <c r="C7396" s="73">
        <v>45810</v>
      </c>
      <c r="D7396" s="79" t="s">
        <v>60</v>
      </c>
      <c r="E7396" s="80">
        <v>162</v>
      </c>
      <c r="F7396" s="81" t="str">
        <f>VLOOKUP(E7396,Customer[],2,FALSE)</f>
        <v>16 G(2)</v>
      </c>
      <c r="G7396" s="69" t="str">
        <f>VLOOKUP(E7396,Customer[],3,FALSE)</f>
        <v>Taungnu Rd</v>
      </c>
      <c r="H7396" s="69" t="str">
        <f>VLOOKUP(E7396,Customer[],4,FALSE)</f>
        <v>S Paukkan N/Oakkala</v>
      </c>
      <c r="I7396" s="48" t="s">
        <v>18</v>
      </c>
      <c r="J7396" s="82" t="str">
        <f>VLOOKUP(I7396,PGStock[],2,FALSE)</f>
        <v>Formula Rum 350ml</v>
      </c>
      <c r="K7396" s="71">
        <f>VLOOKUP(I7396,PGStock[],3,FALSE)</f>
        <v>0.35</v>
      </c>
      <c r="L7396" s="47">
        <v>3</v>
      </c>
      <c r="M7396" s="47">
        <f>VLOOKUP(I7396,PGStock[],6,FALSE)</f>
        <v>150</v>
      </c>
      <c r="N7396" s="47">
        <f>+PGSales!$L7396*PGSales!$M7396</f>
        <v>450</v>
      </c>
    </row>
    <row r="7397" spans="1:14" hidden="1" x14ac:dyDescent="0.25">
      <c r="A7397" s="77">
        <f t="shared" si="718"/>
        <v>2025</v>
      </c>
      <c r="B7397" s="77">
        <f t="shared" si="719"/>
        <v>6</v>
      </c>
      <c r="C7397" s="73">
        <v>45810</v>
      </c>
      <c r="D7397" s="79" t="s">
        <v>2</v>
      </c>
      <c r="E7397" s="80">
        <v>161</v>
      </c>
      <c r="F7397" s="81" t="str">
        <f>VLOOKUP(E7397,Customer[],2,FALSE)</f>
        <v>16 G (1)</v>
      </c>
      <c r="G7397" s="69" t="str">
        <f>VLOOKUP(E7397,Customer[],3,FALSE)</f>
        <v>Innwa Rd</v>
      </c>
      <c r="H7397" s="69" t="str">
        <f>VLOOKUP(E7397,Customer[],4,FALSE)</f>
        <v>S Paukkan N/Oakkala</v>
      </c>
      <c r="I7397" s="48" t="s">
        <v>18</v>
      </c>
      <c r="J7397" s="82" t="str">
        <f>VLOOKUP(I7397,PGStock[],2,FALSE)</f>
        <v>Formula Rum 350ml</v>
      </c>
      <c r="K7397" s="71">
        <f>VLOOKUP(I7397,PGStock[],3,FALSE)</f>
        <v>0.35</v>
      </c>
      <c r="L7397" s="47">
        <v>3</v>
      </c>
      <c r="M7397" s="47">
        <f>VLOOKUP(I7397,PGStock[],6,FALSE)</f>
        <v>150</v>
      </c>
      <c r="N7397" s="47">
        <f>+PGSales!$L7397*PGSales!$M7397</f>
        <v>450</v>
      </c>
    </row>
    <row r="7398" spans="1:14" hidden="1" x14ac:dyDescent="0.25">
      <c r="A7398" s="77">
        <f t="shared" si="718"/>
        <v>2025</v>
      </c>
      <c r="B7398" s="77">
        <f t="shared" si="719"/>
        <v>6</v>
      </c>
      <c r="C7398" s="73">
        <v>45810</v>
      </c>
      <c r="D7398" s="79" t="s">
        <v>187</v>
      </c>
      <c r="E7398" s="80" t="s">
        <v>661</v>
      </c>
      <c r="F7398" s="81" t="str">
        <f>VLOOKUP(E7398,Customer[],2,FALSE)</f>
        <v>Nyein Nwe</v>
      </c>
      <c r="G7398" s="69" t="str">
        <f>VLOOKUP(E7398,Customer[],3,FALSE)</f>
        <v>Innwa Rd</v>
      </c>
      <c r="H7398" s="69" t="str">
        <f>VLOOKUP(E7398,Customer[],4,FALSE)</f>
        <v>N/Oakkala</v>
      </c>
      <c r="I7398" s="48" t="s">
        <v>25</v>
      </c>
      <c r="J7398" s="82" t="str">
        <f>VLOOKUP(I7398,PGStock[],2,FALSE)</f>
        <v>Columbus Super Red Smooth 350 Ml</v>
      </c>
      <c r="K7398" s="71">
        <f>VLOOKUP(I7398,PGStock[],3,FALSE)</f>
        <v>0.35</v>
      </c>
      <c r="L7398" s="47">
        <v>4</v>
      </c>
      <c r="M7398" s="47">
        <f>VLOOKUP(I7398,PGStock[],6,FALSE)</f>
        <v>150</v>
      </c>
      <c r="N7398" s="47">
        <f>+PGSales!$L7398*PGSales!$M7398</f>
        <v>600</v>
      </c>
    </row>
    <row r="7399" spans="1:14" hidden="1" x14ac:dyDescent="0.25">
      <c r="A7399" s="77">
        <f t="shared" si="718"/>
        <v>2025</v>
      </c>
      <c r="B7399" s="77">
        <f t="shared" si="719"/>
        <v>6</v>
      </c>
      <c r="C7399" s="73">
        <v>45810</v>
      </c>
      <c r="D7399" s="79" t="s">
        <v>187</v>
      </c>
      <c r="E7399" s="80" t="s">
        <v>661</v>
      </c>
      <c r="F7399" s="81" t="str">
        <f>VLOOKUP(E7399,Customer[],2,FALSE)</f>
        <v>Nyein Nwe</v>
      </c>
      <c r="G7399" s="69" t="str">
        <f>VLOOKUP(E7399,Customer[],3,FALSE)</f>
        <v>Innwa Rd</v>
      </c>
      <c r="H7399" s="69" t="str">
        <f>VLOOKUP(E7399,Customer[],4,FALSE)</f>
        <v>N/Oakkala</v>
      </c>
      <c r="I7399" s="48" t="s">
        <v>20</v>
      </c>
      <c r="J7399" s="82" t="str">
        <f>VLOOKUP(I7399,PGStock[],2,FALSE)</f>
        <v>Formula Rum 700ml</v>
      </c>
      <c r="K7399" s="71">
        <f>VLOOKUP(I7399,PGStock[],3,FALSE)</f>
        <v>0.7</v>
      </c>
      <c r="L7399" s="47">
        <v>2</v>
      </c>
      <c r="M7399" s="47">
        <f>VLOOKUP(I7399,PGStock[],6,FALSE)</f>
        <v>200</v>
      </c>
      <c r="N7399" s="47">
        <f>+PGSales!$L7399*PGSales!$M7399</f>
        <v>400</v>
      </c>
    </row>
    <row r="7400" spans="1:14" hidden="1" x14ac:dyDescent="0.25">
      <c r="A7400" s="77">
        <f t="shared" si="718"/>
        <v>2025</v>
      </c>
      <c r="B7400" s="77">
        <f t="shared" si="719"/>
        <v>6</v>
      </c>
      <c r="C7400" s="73">
        <v>45810</v>
      </c>
      <c r="D7400" s="79" t="s">
        <v>187</v>
      </c>
      <c r="E7400" s="80" t="s">
        <v>661</v>
      </c>
      <c r="F7400" s="81" t="str">
        <f>VLOOKUP(E7400,Customer[],2,FALSE)</f>
        <v>Nyein Nwe</v>
      </c>
      <c r="G7400" s="69" t="str">
        <f>VLOOKUP(E7400,Customer[],3,FALSE)</f>
        <v>Innwa Rd</v>
      </c>
      <c r="H7400" s="69" t="str">
        <f>VLOOKUP(E7400,Customer[],4,FALSE)</f>
        <v>N/Oakkala</v>
      </c>
      <c r="I7400" s="48" t="s">
        <v>18</v>
      </c>
      <c r="J7400" s="82" t="str">
        <f>VLOOKUP(I7400,PGStock[],2,FALSE)</f>
        <v>Formula Rum 350ml</v>
      </c>
      <c r="K7400" s="71">
        <f>VLOOKUP(I7400,PGStock[],3,FALSE)</f>
        <v>0.35</v>
      </c>
      <c r="L7400" s="47">
        <v>5</v>
      </c>
      <c r="M7400" s="47">
        <f>VLOOKUP(I7400,PGStock[],6,FALSE)</f>
        <v>150</v>
      </c>
      <c r="N7400" s="47">
        <f>+PGSales!$L7400*PGSales!$M7400</f>
        <v>750</v>
      </c>
    </row>
    <row r="7401" spans="1:14" hidden="1" x14ac:dyDescent="0.25">
      <c r="A7401" s="77">
        <f t="shared" si="718"/>
        <v>2025</v>
      </c>
      <c r="B7401" s="77">
        <f t="shared" si="719"/>
        <v>6</v>
      </c>
      <c r="C7401" s="73">
        <v>45810</v>
      </c>
      <c r="D7401" s="79" t="s">
        <v>115</v>
      </c>
      <c r="E7401" s="80" t="s">
        <v>331</v>
      </c>
      <c r="F7401" s="81" t="str">
        <f>VLOOKUP(E7401,Customer[],2,FALSE)</f>
        <v>Shwe Dinker</v>
      </c>
      <c r="G7401" s="69" t="str">
        <f>VLOOKUP(E7401,Customer[],3,FALSE)</f>
        <v>Paung Kan Gd</v>
      </c>
      <c r="H7401" s="69" t="str">
        <f>VLOOKUP(E7401,Customer[],4,FALSE)</f>
        <v>S Paukkan N/Oakkala</v>
      </c>
      <c r="I7401" s="48" t="s">
        <v>25</v>
      </c>
      <c r="J7401" s="82" t="str">
        <f>VLOOKUP(I7401,PGStock[],2,FALSE)</f>
        <v>Columbus Super Red Smooth 350 Ml</v>
      </c>
      <c r="K7401" s="71">
        <f>VLOOKUP(I7401,PGStock[],3,FALSE)</f>
        <v>0.35</v>
      </c>
      <c r="L7401" s="47">
        <v>1</v>
      </c>
      <c r="M7401" s="47">
        <f>VLOOKUP(I7401,PGStock[],6,FALSE)</f>
        <v>150</v>
      </c>
      <c r="N7401" s="47">
        <f>+PGSales!$L7401*PGSales!$M7401</f>
        <v>150</v>
      </c>
    </row>
    <row r="7402" spans="1:14" hidden="1" x14ac:dyDescent="0.25">
      <c r="A7402" s="77">
        <f t="shared" si="718"/>
        <v>2025</v>
      </c>
      <c r="B7402" s="77">
        <f t="shared" si="719"/>
        <v>6</v>
      </c>
      <c r="C7402" s="73">
        <v>45810</v>
      </c>
      <c r="D7402" s="79" t="s">
        <v>115</v>
      </c>
      <c r="E7402" s="80" t="s">
        <v>331</v>
      </c>
      <c r="F7402" s="81" t="str">
        <f>VLOOKUP(E7402,Customer[],2,FALSE)</f>
        <v>Shwe Dinker</v>
      </c>
      <c r="G7402" s="69" t="str">
        <f>VLOOKUP(E7402,Customer[],3,FALSE)</f>
        <v>Paung Kan Gd</v>
      </c>
      <c r="H7402" s="69" t="str">
        <f>VLOOKUP(E7402,Customer[],4,FALSE)</f>
        <v>S Paukkan N/Oakkala</v>
      </c>
      <c r="I7402" s="48" t="s">
        <v>18</v>
      </c>
      <c r="J7402" s="82" t="str">
        <f>VLOOKUP(I7402,PGStock[],2,FALSE)</f>
        <v>Formula Rum 350ml</v>
      </c>
      <c r="K7402" s="71">
        <f>VLOOKUP(I7402,PGStock[],3,FALSE)</f>
        <v>0.35</v>
      </c>
      <c r="L7402" s="47">
        <v>3</v>
      </c>
      <c r="M7402" s="47">
        <f>VLOOKUP(I7402,PGStock[],6,FALSE)</f>
        <v>150</v>
      </c>
      <c r="N7402" s="47">
        <f>+PGSales!$L7402*PGSales!$M7402</f>
        <v>450</v>
      </c>
    </row>
    <row r="7403" spans="1:14" hidden="1" x14ac:dyDescent="0.25">
      <c r="A7403" s="77">
        <f t="shared" si="718"/>
        <v>2025</v>
      </c>
      <c r="B7403" s="77">
        <f t="shared" si="719"/>
        <v>6</v>
      </c>
      <c r="C7403" s="73">
        <v>45811</v>
      </c>
      <c r="D7403" s="79" t="s">
        <v>58</v>
      </c>
      <c r="E7403" s="80" t="s">
        <v>783</v>
      </c>
      <c r="F7403" s="81" t="str">
        <f>VLOOKUP(E7403,Customer[],2,FALSE)</f>
        <v>Take Thit Sa</v>
      </c>
      <c r="G7403" s="69" t="str">
        <f>VLOOKUP(E7403,Customer[],3,FALSE)</f>
        <v xml:space="preserve">YGN-Bogo St </v>
      </c>
      <c r="H7403" s="69" t="str">
        <f>VLOOKUP(E7403,Customer[],4,FALSE)</f>
        <v>Hlegu</v>
      </c>
      <c r="I7403" s="48" t="s">
        <v>25</v>
      </c>
      <c r="J7403" s="82" t="str">
        <f>VLOOKUP(I7403,PGStock[],2,FALSE)</f>
        <v>Columbus Super Red Smooth 350 Ml</v>
      </c>
      <c r="K7403" s="71">
        <f>VLOOKUP(I7403,PGStock[],3,FALSE)</f>
        <v>0.35</v>
      </c>
      <c r="L7403" s="47">
        <v>16</v>
      </c>
      <c r="M7403" s="47">
        <f>VLOOKUP(I7403,PGStock[],6,FALSE)</f>
        <v>150</v>
      </c>
      <c r="N7403" s="47">
        <f>+PGSales!$L7403*PGSales!$M7403</f>
        <v>2400</v>
      </c>
    </row>
    <row r="7404" spans="1:14" hidden="1" x14ac:dyDescent="0.25">
      <c r="A7404" s="77">
        <f t="shared" si="718"/>
        <v>2025</v>
      </c>
      <c r="B7404" s="77">
        <f t="shared" si="719"/>
        <v>6</v>
      </c>
      <c r="C7404" s="73">
        <v>45811</v>
      </c>
      <c r="D7404" s="79" t="s">
        <v>58</v>
      </c>
      <c r="E7404" s="80" t="s">
        <v>783</v>
      </c>
      <c r="F7404" s="81" t="str">
        <f>VLOOKUP(E7404,Customer[],2,FALSE)</f>
        <v>Take Thit Sa</v>
      </c>
      <c r="G7404" s="69" t="str">
        <f>VLOOKUP(E7404,Customer[],3,FALSE)</f>
        <v xml:space="preserve">YGN-Bogo St </v>
      </c>
      <c r="H7404" s="69" t="str">
        <f>VLOOKUP(E7404,Customer[],4,FALSE)</f>
        <v>Hlegu</v>
      </c>
      <c r="I7404" s="48" t="s">
        <v>20</v>
      </c>
      <c r="J7404" s="82" t="str">
        <f>VLOOKUP(I7404,PGStock[],2,FALSE)</f>
        <v>Formula Rum 700ml</v>
      </c>
      <c r="K7404" s="71">
        <f>VLOOKUP(I7404,PGStock[],3,FALSE)</f>
        <v>0.7</v>
      </c>
      <c r="L7404" s="47">
        <v>1</v>
      </c>
      <c r="M7404" s="47">
        <f>VLOOKUP(I7404,PGStock[],6,FALSE)</f>
        <v>200</v>
      </c>
      <c r="N7404" s="47">
        <f>+PGSales!$L7404*PGSales!$M7404</f>
        <v>200</v>
      </c>
    </row>
    <row r="7405" spans="1:14" hidden="1" x14ac:dyDescent="0.25">
      <c r="A7405" s="77">
        <f t="shared" si="718"/>
        <v>2025</v>
      </c>
      <c r="B7405" s="77">
        <f t="shared" si="719"/>
        <v>6</v>
      </c>
      <c r="C7405" s="73">
        <v>45811</v>
      </c>
      <c r="D7405" s="79" t="s">
        <v>58</v>
      </c>
      <c r="E7405" s="80" t="s">
        <v>783</v>
      </c>
      <c r="F7405" s="81" t="str">
        <f>VLOOKUP(E7405,Customer[],2,FALSE)</f>
        <v>Take Thit Sa</v>
      </c>
      <c r="G7405" s="69" t="str">
        <f>VLOOKUP(E7405,Customer[],3,FALSE)</f>
        <v xml:space="preserve">YGN-Bogo St </v>
      </c>
      <c r="H7405" s="69" t="str">
        <f>VLOOKUP(E7405,Customer[],4,FALSE)</f>
        <v>Hlegu</v>
      </c>
      <c r="I7405" s="48" t="s">
        <v>18</v>
      </c>
      <c r="J7405" s="82" t="str">
        <f>VLOOKUP(I7405,PGStock[],2,FALSE)</f>
        <v>Formula Rum 350ml</v>
      </c>
      <c r="K7405" s="71">
        <f>VLOOKUP(I7405,PGStock[],3,FALSE)</f>
        <v>0.35</v>
      </c>
      <c r="L7405" s="47">
        <v>5</v>
      </c>
      <c r="M7405" s="47">
        <f>VLOOKUP(I7405,PGStock[],6,FALSE)</f>
        <v>150</v>
      </c>
      <c r="N7405" s="47">
        <f>+PGSales!$L7405*PGSales!$M7405</f>
        <v>750</v>
      </c>
    </row>
    <row r="7406" spans="1:14" hidden="1" x14ac:dyDescent="0.25">
      <c r="A7406" s="77">
        <f t="shared" si="718"/>
        <v>2025</v>
      </c>
      <c r="B7406" s="77">
        <f t="shared" si="719"/>
        <v>6</v>
      </c>
      <c r="C7406" s="73">
        <v>45811</v>
      </c>
      <c r="D7406" s="79" t="s">
        <v>62</v>
      </c>
      <c r="E7406" s="80" t="s">
        <v>803</v>
      </c>
      <c r="F7406" s="81" t="str">
        <f>VLOOKUP(E7406,Customer[],2,FALSE)</f>
        <v>Black 7</v>
      </c>
      <c r="G7406" s="69" t="str">
        <f>VLOOKUP(E7406,Customer[],3,FALSE)</f>
        <v>No (2)Rd</v>
      </c>
      <c r="H7406" s="69" t="str">
        <f>VLOOKUP(E7406,Customer[],4,FALSE)</f>
        <v>Hlegu</v>
      </c>
      <c r="I7406" s="48" t="s">
        <v>27</v>
      </c>
      <c r="J7406" s="82" t="str">
        <f>VLOOKUP(I7406,PGStock[],2,FALSE)</f>
        <v>Columbus Super Red Smooth 700 Ml</v>
      </c>
      <c r="K7406" s="71">
        <f>VLOOKUP(I7406,PGStock[],3,FALSE)</f>
        <v>0.7</v>
      </c>
      <c r="L7406" s="47">
        <v>1</v>
      </c>
      <c r="M7406" s="47">
        <f>VLOOKUP(I7406,PGStock[],6,FALSE)</f>
        <v>200</v>
      </c>
      <c r="N7406" s="47">
        <f>+PGSales!$L7406*PGSales!$M7406</f>
        <v>200</v>
      </c>
    </row>
    <row r="7407" spans="1:14" hidden="1" x14ac:dyDescent="0.25">
      <c r="A7407" s="77">
        <f t="shared" si="718"/>
        <v>2025</v>
      </c>
      <c r="B7407" s="77">
        <f t="shared" si="719"/>
        <v>6</v>
      </c>
      <c r="C7407" s="73">
        <v>45811</v>
      </c>
      <c r="D7407" s="79" t="s">
        <v>62</v>
      </c>
      <c r="E7407" s="80" t="s">
        <v>803</v>
      </c>
      <c r="F7407" s="81" t="str">
        <f>VLOOKUP(E7407,Customer[],2,FALSE)</f>
        <v>Black 7</v>
      </c>
      <c r="G7407" s="69" t="str">
        <f>VLOOKUP(E7407,Customer[],3,FALSE)</f>
        <v>No (2)Rd</v>
      </c>
      <c r="H7407" s="69" t="str">
        <f>VLOOKUP(E7407,Customer[],4,FALSE)</f>
        <v>Hlegu</v>
      </c>
      <c r="I7407" s="48" t="s">
        <v>25</v>
      </c>
      <c r="J7407" s="82" t="str">
        <f>VLOOKUP(I7407,PGStock[],2,FALSE)</f>
        <v>Columbus Super Red Smooth 350 Ml</v>
      </c>
      <c r="K7407" s="71">
        <f>VLOOKUP(I7407,PGStock[],3,FALSE)</f>
        <v>0.35</v>
      </c>
      <c r="L7407" s="47">
        <v>7</v>
      </c>
      <c r="M7407" s="47">
        <f>VLOOKUP(I7407,PGStock[],6,FALSE)</f>
        <v>150</v>
      </c>
      <c r="N7407" s="47">
        <f>+PGSales!$L7407*PGSales!$M7407</f>
        <v>1050</v>
      </c>
    </row>
    <row r="7408" spans="1:14" hidden="1" x14ac:dyDescent="0.25">
      <c r="A7408" s="77">
        <f t="shared" si="718"/>
        <v>2025</v>
      </c>
      <c r="B7408" s="77">
        <f t="shared" si="719"/>
        <v>6</v>
      </c>
      <c r="C7408" s="73">
        <v>45811</v>
      </c>
      <c r="D7408" s="79" t="s">
        <v>62</v>
      </c>
      <c r="E7408" s="80" t="s">
        <v>803</v>
      </c>
      <c r="F7408" s="81" t="str">
        <f>VLOOKUP(E7408,Customer[],2,FALSE)</f>
        <v>Black 7</v>
      </c>
      <c r="G7408" s="69" t="str">
        <f>VLOOKUP(E7408,Customer[],3,FALSE)</f>
        <v>No (2)Rd</v>
      </c>
      <c r="H7408" s="69" t="str">
        <f>VLOOKUP(E7408,Customer[],4,FALSE)</f>
        <v>Hlegu</v>
      </c>
      <c r="I7408" s="48" t="s">
        <v>18</v>
      </c>
      <c r="J7408" s="82" t="str">
        <f>VLOOKUP(I7408,PGStock[],2,FALSE)</f>
        <v>Formula Rum 350ml</v>
      </c>
      <c r="K7408" s="71">
        <f>VLOOKUP(I7408,PGStock[],3,FALSE)</f>
        <v>0.35</v>
      </c>
      <c r="L7408" s="47">
        <v>2</v>
      </c>
      <c r="M7408" s="47">
        <f>VLOOKUP(I7408,PGStock[],6,FALSE)</f>
        <v>150</v>
      </c>
      <c r="N7408" s="47">
        <f>+PGSales!$L7408*PGSales!$M7408</f>
        <v>300</v>
      </c>
    </row>
    <row r="7409" spans="1:14" hidden="1" x14ac:dyDescent="0.25">
      <c r="A7409" s="77">
        <f t="shared" ref="A7409:A7430" si="720">YEAR(C7409)</f>
        <v>2025</v>
      </c>
      <c r="B7409" s="77">
        <f t="shared" ref="B7409:B7430" si="721">MONTH(C7409)</f>
        <v>6</v>
      </c>
      <c r="C7409" s="73">
        <v>45811</v>
      </c>
      <c r="D7409" s="79" t="s">
        <v>365</v>
      </c>
      <c r="E7409" s="80" t="s">
        <v>804</v>
      </c>
      <c r="F7409" s="81" t="str">
        <f>VLOOKUP(E7409,Customer[],2,FALSE)</f>
        <v>Htet Htet Kyaw</v>
      </c>
      <c r="G7409" s="69" t="str">
        <f>VLOOKUP(E7409,Customer[],3,FALSE)</f>
        <v xml:space="preserve">YGN-Bogo St </v>
      </c>
      <c r="H7409" s="69" t="str">
        <f>VLOOKUP(E7409,Customer[],4,FALSE)</f>
        <v>Hlegu</v>
      </c>
      <c r="I7409" s="48" t="s">
        <v>33</v>
      </c>
      <c r="J7409" s="82" t="str">
        <f>VLOOKUP(I7409,PGStock[],2,FALSE)</f>
        <v>Columbus Whisky 700 Ml</v>
      </c>
      <c r="K7409" s="71">
        <f>VLOOKUP(I7409,PGStock[],3,FALSE)</f>
        <v>0.7</v>
      </c>
      <c r="L7409" s="47">
        <v>1</v>
      </c>
      <c r="M7409" s="47">
        <f>VLOOKUP(I7409,PGStock[],6,FALSE)</f>
        <v>150</v>
      </c>
      <c r="N7409" s="47">
        <f>+PGSales!$L7409*PGSales!$M7409</f>
        <v>150</v>
      </c>
    </row>
    <row r="7410" spans="1:14" hidden="1" x14ac:dyDescent="0.25">
      <c r="A7410" s="77">
        <f t="shared" si="720"/>
        <v>2025</v>
      </c>
      <c r="B7410" s="77">
        <f t="shared" si="721"/>
        <v>6</v>
      </c>
      <c r="C7410" s="73">
        <v>45811</v>
      </c>
      <c r="D7410" s="79" t="s">
        <v>365</v>
      </c>
      <c r="E7410" s="80" t="s">
        <v>804</v>
      </c>
      <c r="F7410" s="81" t="str">
        <f>VLOOKUP(E7410,Customer[],2,FALSE)</f>
        <v>Htet Htet Kyaw</v>
      </c>
      <c r="G7410" s="69" t="str">
        <f>VLOOKUP(E7410,Customer[],3,FALSE)</f>
        <v xml:space="preserve">YGN-Bogo St </v>
      </c>
      <c r="H7410" s="69" t="str">
        <f>VLOOKUP(E7410,Customer[],4,FALSE)</f>
        <v>Hlegu</v>
      </c>
      <c r="I7410" s="48" t="s">
        <v>31</v>
      </c>
      <c r="J7410" s="82" t="str">
        <f>VLOOKUP(I7410,PGStock[],2,FALSE)</f>
        <v>Columbus Whisky 350 Ml</v>
      </c>
      <c r="K7410" s="71">
        <f>VLOOKUP(I7410,PGStock[],3,FALSE)</f>
        <v>0.35</v>
      </c>
      <c r="L7410" s="47">
        <v>1</v>
      </c>
      <c r="M7410" s="47">
        <f>VLOOKUP(I7410,PGStock[],6,FALSE)</f>
        <v>100</v>
      </c>
      <c r="N7410" s="47">
        <f>+PGSales!$L7410*PGSales!$M7410</f>
        <v>100</v>
      </c>
    </row>
    <row r="7411" spans="1:14" hidden="1" x14ac:dyDescent="0.25">
      <c r="A7411" s="77">
        <f t="shared" si="720"/>
        <v>2025</v>
      </c>
      <c r="B7411" s="77">
        <f t="shared" si="721"/>
        <v>6</v>
      </c>
      <c r="C7411" s="73">
        <v>45811</v>
      </c>
      <c r="D7411" s="79" t="s">
        <v>365</v>
      </c>
      <c r="E7411" s="80" t="s">
        <v>804</v>
      </c>
      <c r="F7411" s="81" t="str">
        <f>VLOOKUP(E7411,Customer[],2,FALSE)</f>
        <v>Htet Htet Kyaw</v>
      </c>
      <c r="G7411" s="69" t="str">
        <f>VLOOKUP(E7411,Customer[],3,FALSE)</f>
        <v xml:space="preserve">YGN-Bogo St </v>
      </c>
      <c r="H7411" s="69" t="str">
        <f>VLOOKUP(E7411,Customer[],4,FALSE)</f>
        <v>Hlegu</v>
      </c>
      <c r="I7411" s="48" t="s">
        <v>27</v>
      </c>
      <c r="J7411" s="82" t="str">
        <f>VLOOKUP(I7411,PGStock[],2,FALSE)</f>
        <v>Columbus Super Red Smooth 700 Ml</v>
      </c>
      <c r="K7411" s="71">
        <f>VLOOKUP(I7411,PGStock[],3,FALSE)</f>
        <v>0.7</v>
      </c>
      <c r="L7411" s="47">
        <v>2</v>
      </c>
      <c r="M7411" s="47">
        <f>VLOOKUP(I7411,PGStock[],6,FALSE)</f>
        <v>200</v>
      </c>
      <c r="N7411" s="47">
        <f>+PGSales!$L7411*PGSales!$M7411</f>
        <v>400</v>
      </c>
    </row>
    <row r="7412" spans="1:14" hidden="1" x14ac:dyDescent="0.25">
      <c r="A7412" s="77">
        <f t="shared" si="720"/>
        <v>2025</v>
      </c>
      <c r="B7412" s="77">
        <f t="shared" si="721"/>
        <v>6</v>
      </c>
      <c r="C7412" s="73">
        <v>45811</v>
      </c>
      <c r="D7412" s="79" t="s">
        <v>365</v>
      </c>
      <c r="E7412" s="80" t="s">
        <v>804</v>
      </c>
      <c r="F7412" s="81" t="str">
        <f>VLOOKUP(E7412,Customer[],2,FALSE)</f>
        <v>Htet Htet Kyaw</v>
      </c>
      <c r="G7412" s="69" t="str">
        <f>VLOOKUP(E7412,Customer[],3,FALSE)</f>
        <v xml:space="preserve">YGN-Bogo St </v>
      </c>
      <c r="H7412" s="69" t="str">
        <f>VLOOKUP(E7412,Customer[],4,FALSE)</f>
        <v>Hlegu</v>
      </c>
      <c r="I7412" s="48" t="s">
        <v>25</v>
      </c>
      <c r="J7412" s="82" t="str">
        <f>VLOOKUP(I7412,PGStock[],2,FALSE)</f>
        <v>Columbus Super Red Smooth 350 Ml</v>
      </c>
      <c r="K7412" s="71">
        <f>VLOOKUP(I7412,PGStock[],3,FALSE)</f>
        <v>0.35</v>
      </c>
      <c r="L7412" s="47">
        <v>2</v>
      </c>
      <c r="M7412" s="47">
        <f>VLOOKUP(I7412,PGStock[],6,FALSE)</f>
        <v>150</v>
      </c>
      <c r="N7412" s="47">
        <f>+PGSales!$L7412*PGSales!$M7412</f>
        <v>300</v>
      </c>
    </row>
    <row r="7413" spans="1:14" hidden="1" x14ac:dyDescent="0.25">
      <c r="A7413" s="77">
        <f t="shared" si="720"/>
        <v>2025</v>
      </c>
      <c r="B7413" s="77">
        <f t="shared" si="721"/>
        <v>6</v>
      </c>
      <c r="C7413" s="73">
        <v>45811</v>
      </c>
      <c r="D7413" s="79" t="s">
        <v>365</v>
      </c>
      <c r="E7413" s="80" t="s">
        <v>804</v>
      </c>
      <c r="F7413" s="81" t="str">
        <f>VLOOKUP(E7413,Customer[],2,FALSE)</f>
        <v>Htet Htet Kyaw</v>
      </c>
      <c r="G7413" s="69" t="str">
        <f>VLOOKUP(E7413,Customer[],3,FALSE)</f>
        <v xml:space="preserve">YGN-Bogo St </v>
      </c>
      <c r="H7413" s="69" t="str">
        <f>VLOOKUP(E7413,Customer[],4,FALSE)</f>
        <v>Hlegu</v>
      </c>
      <c r="I7413" s="48" t="s">
        <v>20</v>
      </c>
      <c r="J7413" s="82" t="str">
        <f>VLOOKUP(I7413,PGStock[],2,FALSE)</f>
        <v>Formula Rum 700ml</v>
      </c>
      <c r="K7413" s="71">
        <f>VLOOKUP(I7413,PGStock[],3,FALSE)</f>
        <v>0.7</v>
      </c>
      <c r="L7413" s="47">
        <v>2</v>
      </c>
      <c r="M7413" s="47">
        <f>VLOOKUP(I7413,PGStock[],6,FALSE)</f>
        <v>200</v>
      </c>
      <c r="N7413" s="47">
        <f>+PGSales!$L7413*PGSales!$M7413</f>
        <v>400</v>
      </c>
    </row>
    <row r="7414" spans="1:14" hidden="1" x14ac:dyDescent="0.25">
      <c r="A7414" s="77">
        <f t="shared" si="720"/>
        <v>2025</v>
      </c>
      <c r="B7414" s="77">
        <f t="shared" si="721"/>
        <v>6</v>
      </c>
      <c r="C7414" s="73">
        <v>45811</v>
      </c>
      <c r="D7414" s="79" t="s">
        <v>365</v>
      </c>
      <c r="E7414" s="80" t="s">
        <v>804</v>
      </c>
      <c r="F7414" s="81" t="str">
        <f>VLOOKUP(E7414,Customer[],2,FALSE)</f>
        <v>Htet Htet Kyaw</v>
      </c>
      <c r="G7414" s="69" t="str">
        <f>VLOOKUP(E7414,Customer[],3,FALSE)</f>
        <v xml:space="preserve">YGN-Bogo St </v>
      </c>
      <c r="H7414" s="69" t="str">
        <f>VLOOKUP(E7414,Customer[],4,FALSE)</f>
        <v>Hlegu</v>
      </c>
      <c r="I7414" s="48" t="s">
        <v>18</v>
      </c>
      <c r="J7414" s="82" t="str">
        <f>VLOOKUP(I7414,PGStock[],2,FALSE)</f>
        <v>Formula Rum 350ml</v>
      </c>
      <c r="K7414" s="71">
        <f>VLOOKUP(I7414,PGStock[],3,FALSE)</f>
        <v>0.35</v>
      </c>
      <c r="L7414" s="47">
        <v>5</v>
      </c>
      <c r="M7414" s="47">
        <f>VLOOKUP(I7414,PGStock[],6,FALSE)</f>
        <v>150</v>
      </c>
      <c r="N7414" s="47">
        <f>+PGSales!$L7414*PGSales!$M7414</f>
        <v>750</v>
      </c>
    </row>
    <row r="7415" spans="1:14" hidden="1" x14ac:dyDescent="0.25">
      <c r="A7415" s="77">
        <f t="shared" si="720"/>
        <v>2025</v>
      </c>
      <c r="B7415" s="77">
        <f t="shared" si="721"/>
        <v>6</v>
      </c>
      <c r="C7415" s="73">
        <v>45811</v>
      </c>
      <c r="D7415" s="79" t="s">
        <v>56</v>
      </c>
      <c r="E7415" s="80" t="s">
        <v>805</v>
      </c>
      <c r="F7415" s="81" t="str">
        <f>VLOOKUP(E7415,Customer[],2,FALSE)</f>
        <v>Ko Shwe Nyar</v>
      </c>
      <c r="G7415" s="69" t="str">
        <f>VLOOKUP(E7415,Customer[],3,FALSE)</f>
        <v xml:space="preserve">YGN-Bogo St </v>
      </c>
      <c r="H7415" s="69" t="str">
        <f>VLOOKUP(E7415,Customer[],4,FALSE)</f>
        <v>Hlegu</v>
      </c>
      <c r="I7415" s="48" t="s">
        <v>27</v>
      </c>
      <c r="J7415" s="82" t="str">
        <f>VLOOKUP(I7415,PGStock[],2,FALSE)</f>
        <v>Columbus Super Red Smooth 700 Ml</v>
      </c>
      <c r="K7415" s="71">
        <f>VLOOKUP(I7415,PGStock[],3,FALSE)</f>
        <v>0.7</v>
      </c>
      <c r="L7415" s="47">
        <v>1</v>
      </c>
      <c r="M7415" s="47">
        <f>VLOOKUP(I7415,PGStock[],6,FALSE)</f>
        <v>200</v>
      </c>
      <c r="N7415" s="47">
        <f>+PGSales!$L7415*PGSales!$M7415</f>
        <v>200</v>
      </c>
    </row>
    <row r="7416" spans="1:14" hidden="1" x14ac:dyDescent="0.25">
      <c r="A7416" s="77">
        <f t="shared" si="720"/>
        <v>2025</v>
      </c>
      <c r="B7416" s="77">
        <f t="shared" si="721"/>
        <v>6</v>
      </c>
      <c r="C7416" s="73">
        <v>45811</v>
      </c>
      <c r="D7416" s="79" t="s">
        <v>56</v>
      </c>
      <c r="E7416" s="80" t="s">
        <v>805</v>
      </c>
      <c r="F7416" s="81" t="str">
        <f>VLOOKUP(E7416,Customer[],2,FALSE)</f>
        <v>Ko Shwe Nyar</v>
      </c>
      <c r="G7416" s="69" t="str">
        <f>VLOOKUP(E7416,Customer[],3,FALSE)</f>
        <v xml:space="preserve">YGN-Bogo St </v>
      </c>
      <c r="H7416" s="69" t="str">
        <f>VLOOKUP(E7416,Customer[],4,FALSE)</f>
        <v>Hlegu</v>
      </c>
      <c r="I7416" s="48" t="s">
        <v>25</v>
      </c>
      <c r="J7416" s="82" t="str">
        <f>VLOOKUP(I7416,PGStock[],2,FALSE)</f>
        <v>Columbus Super Red Smooth 350 Ml</v>
      </c>
      <c r="K7416" s="71">
        <f>VLOOKUP(I7416,PGStock[],3,FALSE)</f>
        <v>0.35</v>
      </c>
      <c r="L7416" s="47">
        <v>14</v>
      </c>
      <c r="M7416" s="47">
        <f>VLOOKUP(I7416,PGStock[],6,FALSE)</f>
        <v>150</v>
      </c>
      <c r="N7416" s="47">
        <f>+PGSales!$L7416*PGSales!$M7416</f>
        <v>2100</v>
      </c>
    </row>
    <row r="7417" spans="1:14" hidden="1" x14ac:dyDescent="0.25">
      <c r="A7417" s="77">
        <f t="shared" si="720"/>
        <v>2025</v>
      </c>
      <c r="B7417" s="77">
        <f t="shared" si="721"/>
        <v>6</v>
      </c>
      <c r="C7417" s="73">
        <v>45811</v>
      </c>
      <c r="D7417" s="79" t="s">
        <v>56</v>
      </c>
      <c r="E7417" s="80" t="s">
        <v>805</v>
      </c>
      <c r="F7417" s="81" t="str">
        <f>VLOOKUP(E7417,Customer[],2,FALSE)</f>
        <v>Ko Shwe Nyar</v>
      </c>
      <c r="G7417" s="69" t="str">
        <f>VLOOKUP(E7417,Customer[],3,FALSE)</f>
        <v xml:space="preserve">YGN-Bogo St </v>
      </c>
      <c r="H7417" s="69" t="str">
        <f>VLOOKUP(E7417,Customer[],4,FALSE)</f>
        <v>Hlegu</v>
      </c>
      <c r="I7417" s="48" t="s">
        <v>20</v>
      </c>
      <c r="J7417" s="82" t="str">
        <f>VLOOKUP(I7417,PGStock[],2,FALSE)</f>
        <v>Formula Rum 700ml</v>
      </c>
      <c r="K7417" s="71">
        <f>VLOOKUP(I7417,PGStock[],3,FALSE)</f>
        <v>0.7</v>
      </c>
      <c r="L7417" s="47">
        <v>1</v>
      </c>
      <c r="M7417" s="47">
        <f>VLOOKUP(I7417,PGStock[],6,FALSE)</f>
        <v>200</v>
      </c>
      <c r="N7417" s="47">
        <f>+PGSales!$L7417*PGSales!$M7417</f>
        <v>200</v>
      </c>
    </row>
    <row r="7418" spans="1:14" hidden="1" x14ac:dyDescent="0.25">
      <c r="A7418" s="77">
        <f t="shared" si="720"/>
        <v>2025</v>
      </c>
      <c r="B7418" s="77">
        <f t="shared" si="721"/>
        <v>6</v>
      </c>
      <c r="C7418" s="73">
        <v>45811</v>
      </c>
      <c r="D7418" s="79" t="s">
        <v>56</v>
      </c>
      <c r="E7418" s="80" t="s">
        <v>805</v>
      </c>
      <c r="F7418" s="81" t="str">
        <f>VLOOKUP(E7418,Customer[],2,FALSE)</f>
        <v>Ko Shwe Nyar</v>
      </c>
      <c r="G7418" s="69" t="str">
        <f>VLOOKUP(E7418,Customer[],3,FALSE)</f>
        <v xml:space="preserve">YGN-Bogo St </v>
      </c>
      <c r="H7418" s="69" t="str">
        <f>VLOOKUP(E7418,Customer[],4,FALSE)</f>
        <v>Hlegu</v>
      </c>
      <c r="I7418" s="48" t="s">
        <v>18</v>
      </c>
      <c r="J7418" s="82" t="str">
        <f>VLOOKUP(I7418,PGStock[],2,FALSE)</f>
        <v>Formula Rum 350ml</v>
      </c>
      <c r="K7418" s="71">
        <f>VLOOKUP(I7418,PGStock[],3,FALSE)</f>
        <v>0.35</v>
      </c>
      <c r="L7418" s="47">
        <v>2</v>
      </c>
      <c r="M7418" s="47">
        <f>VLOOKUP(I7418,PGStock[],6,FALSE)</f>
        <v>150</v>
      </c>
      <c r="N7418" s="47">
        <f>+PGSales!$L7418*PGSales!$M7418</f>
        <v>300</v>
      </c>
    </row>
    <row r="7419" spans="1:14" hidden="1" x14ac:dyDescent="0.25">
      <c r="A7419" s="77">
        <f t="shared" si="720"/>
        <v>2025</v>
      </c>
      <c r="B7419" s="77">
        <f t="shared" si="721"/>
        <v>6</v>
      </c>
      <c r="C7419" s="73">
        <v>45811</v>
      </c>
      <c r="D7419" s="79" t="s">
        <v>66</v>
      </c>
      <c r="E7419" s="80" t="s">
        <v>806</v>
      </c>
      <c r="F7419" s="81" t="str">
        <f>VLOOKUP(E7419,Customer[],2,FALSE)</f>
        <v>Pyae Hein Kyaw</v>
      </c>
      <c r="G7419" s="69" t="str">
        <f>VLOOKUP(E7419,Customer[],3,FALSE)</f>
        <v>Tan Ma Gyi Rd</v>
      </c>
      <c r="H7419" s="69" t="str">
        <f>VLOOKUP(E7419,Customer[],4,FALSE)</f>
        <v>Hlegu</v>
      </c>
      <c r="I7419" s="48" t="s">
        <v>25</v>
      </c>
      <c r="J7419" s="82" t="str">
        <f>VLOOKUP(I7419,PGStock[],2,FALSE)</f>
        <v>Columbus Super Red Smooth 350 Ml</v>
      </c>
      <c r="K7419" s="71">
        <f>VLOOKUP(I7419,PGStock[],3,FALSE)</f>
        <v>0.35</v>
      </c>
      <c r="L7419" s="47">
        <v>2</v>
      </c>
      <c r="M7419" s="47">
        <f>VLOOKUP(I7419,PGStock[],6,FALSE)</f>
        <v>150</v>
      </c>
      <c r="N7419" s="47">
        <f>+PGSales!$L7419*PGSales!$M7419</f>
        <v>300</v>
      </c>
    </row>
    <row r="7420" spans="1:14" hidden="1" x14ac:dyDescent="0.25">
      <c r="A7420" s="77">
        <f t="shared" si="720"/>
        <v>2025</v>
      </c>
      <c r="B7420" s="77">
        <f t="shared" si="721"/>
        <v>6</v>
      </c>
      <c r="C7420" s="73">
        <v>45811</v>
      </c>
      <c r="D7420" s="79" t="s">
        <v>66</v>
      </c>
      <c r="E7420" s="80" t="s">
        <v>806</v>
      </c>
      <c r="F7420" s="81" t="str">
        <f>VLOOKUP(E7420,Customer[],2,FALSE)</f>
        <v>Pyae Hein Kyaw</v>
      </c>
      <c r="G7420" s="69" t="str">
        <f>VLOOKUP(E7420,Customer[],3,FALSE)</f>
        <v>Tan Ma Gyi Rd</v>
      </c>
      <c r="H7420" s="69" t="str">
        <f>VLOOKUP(E7420,Customer[],4,FALSE)</f>
        <v>Hlegu</v>
      </c>
      <c r="I7420" s="48" t="s">
        <v>18</v>
      </c>
      <c r="J7420" s="82" t="str">
        <f>VLOOKUP(I7420,PGStock[],2,FALSE)</f>
        <v>Formula Rum 350ml</v>
      </c>
      <c r="K7420" s="71">
        <f>VLOOKUP(I7420,PGStock[],3,FALSE)</f>
        <v>0.35</v>
      </c>
      <c r="L7420" s="47">
        <v>2</v>
      </c>
      <c r="M7420" s="47">
        <f>VLOOKUP(I7420,PGStock[],6,FALSE)</f>
        <v>150</v>
      </c>
      <c r="N7420" s="47">
        <f>+PGSales!$L7420*PGSales!$M7420</f>
        <v>300</v>
      </c>
    </row>
    <row r="7421" spans="1:14" hidden="1" x14ac:dyDescent="0.25">
      <c r="A7421" s="77">
        <f t="shared" si="720"/>
        <v>2025</v>
      </c>
      <c r="B7421" s="77">
        <f t="shared" si="721"/>
        <v>6</v>
      </c>
      <c r="C7421" s="73">
        <v>45811</v>
      </c>
      <c r="D7421" s="79" t="s">
        <v>109</v>
      </c>
      <c r="E7421" s="80" t="s">
        <v>807</v>
      </c>
      <c r="F7421" s="81" t="str">
        <f>VLOOKUP(E7421,Customer[],2,FALSE)</f>
        <v>Ma Naw Phyu</v>
      </c>
      <c r="G7421" s="69" t="str">
        <f>VLOOKUP(E7421,Customer[],3,FALSE)</f>
        <v>No (2)Rd</v>
      </c>
      <c r="H7421" s="69" t="str">
        <f>VLOOKUP(E7421,Customer[],4,FALSE)</f>
        <v>Hlegu</v>
      </c>
      <c r="I7421" s="48" t="s">
        <v>25</v>
      </c>
      <c r="J7421" s="82" t="str">
        <f>VLOOKUP(I7421,PGStock[],2,FALSE)</f>
        <v>Columbus Super Red Smooth 350 Ml</v>
      </c>
      <c r="K7421" s="71">
        <f>VLOOKUP(I7421,PGStock[],3,FALSE)</f>
        <v>0.35</v>
      </c>
      <c r="L7421" s="47">
        <v>2</v>
      </c>
      <c r="M7421" s="47">
        <f>VLOOKUP(I7421,PGStock[],6,FALSE)</f>
        <v>150</v>
      </c>
      <c r="N7421" s="47">
        <f>+PGSales!$L7421*PGSales!$M7421</f>
        <v>300</v>
      </c>
    </row>
    <row r="7422" spans="1:14" hidden="1" x14ac:dyDescent="0.25">
      <c r="A7422" s="77">
        <f t="shared" si="720"/>
        <v>2025</v>
      </c>
      <c r="B7422" s="77">
        <f t="shared" si="721"/>
        <v>6</v>
      </c>
      <c r="C7422" s="73">
        <v>45811</v>
      </c>
      <c r="D7422" s="79" t="s">
        <v>4</v>
      </c>
      <c r="E7422" s="80" t="s">
        <v>294</v>
      </c>
      <c r="F7422" s="81" t="str">
        <f>VLOOKUP(E7422,Customer[],2,FALSE)</f>
        <v>Shwe Pyae(1)</v>
      </c>
      <c r="G7422" s="69" t="str">
        <f>VLOOKUP(E7422,Customer[],3,FALSE)</f>
        <v>Bogyoke  Rd</v>
      </c>
      <c r="H7422" s="69" t="str">
        <f>VLOOKUP(E7422,Customer[],4,FALSE)</f>
        <v>Hlaing Thar Yar</v>
      </c>
      <c r="I7422" s="48" t="s">
        <v>18</v>
      </c>
      <c r="J7422" s="82" t="str">
        <f>VLOOKUP(I7422,PGStock[],2,FALSE)</f>
        <v>Formula Rum 350ml</v>
      </c>
      <c r="K7422" s="71">
        <f>VLOOKUP(I7422,PGStock[],3,FALSE)</f>
        <v>0.35</v>
      </c>
      <c r="L7422" s="47">
        <v>2</v>
      </c>
      <c r="M7422" s="47">
        <f>VLOOKUP(I7422,PGStock[],6,FALSE)</f>
        <v>150</v>
      </c>
      <c r="N7422" s="47">
        <f>+PGSales!$L7422*PGSales!$M7422</f>
        <v>300</v>
      </c>
    </row>
    <row r="7423" spans="1:14" hidden="1" x14ac:dyDescent="0.25">
      <c r="A7423" s="77">
        <f t="shared" si="720"/>
        <v>2025</v>
      </c>
      <c r="B7423" s="77">
        <f t="shared" si="721"/>
        <v>6</v>
      </c>
      <c r="C7423" s="73">
        <v>45811</v>
      </c>
      <c r="D7423" s="79" t="s">
        <v>131</v>
      </c>
      <c r="E7423" s="80" t="s">
        <v>323</v>
      </c>
      <c r="F7423" s="81" t="str">
        <f>VLOOKUP(E7423,Customer[],2,FALSE)</f>
        <v>Mya Badathar 1</v>
      </c>
      <c r="G7423" s="69" t="str">
        <f>VLOOKUP(E7423,Customer[],3,FALSE)</f>
        <v>Bogyoke Rd</v>
      </c>
      <c r="H7423" s="69" t="str">
        <f>VLOOKUP(E7423,Customer[],4,FALSE)</f>
        <v>Hlaing Thar Yar</v>
      </c>
      <c r="I7423" s="48" t="s">
        <v>25</v>
      </c>
      <c r="J7423" s="82" t="str">
        <f>VLOOKUP(I7423,PGStock[],2,FALSE)</f>
        <v>Columbus Super Red Smooth 350 Ml</v>
      </c>
      <c r="K7423" s="71">
        <f>VLOOKUP(I7423,PGStock[],3,FALSE)</f>
        <v>0.35</v>
      </c>
      <c r="L7423" s="47">
        <v>3</v>
      </c>
      <c r="M7423" s="47">
        <f>VLOOKUP(I7423,PGStock[],6,FALSE)</f>
        <v>150</v>
      </c>
      <c r="N7423" s="47">
        <f>+PGSales!$L7423*PGSales!$M7423</f>
        <v>450</v>
      </c>
    </row>
    <row r="7424" spans="1:14" hidden="1" x14ac:dyDescent="0.25">
      <c r="A7424" s="77">
        <f t="shared" si="720"/>
        <v>2025</v>
      </c>
      <c r="B7424" s="77">
        <f t="shared" si="721"/>
        <v>6</v>
      </c>
      <c r="C7424" s="73">
        <v>45811</v>
      </c>
      <c r="D7424" s="79" t="s">
        <v>131</v>
      </c>
      <c r="E7424" s="80" t="s">
        <v>323</v>
      </c>
      <c r="F7424" s="81" t="str">
        <f>VLOOKUP(E7424,Customer[],2,FALSE)</f>
        <v>Mya Badathar 1</v>
      </c>
      <c r="G7424" s="69" t="str">
        <f>VLOOKUP(E7424,Customer[],3,FALSE)</f>
        <v>Bogyoke Rd</v>
      </c>
      <c r="H7424" s="69" t="str">
        <f>VLOOKUP(E7424,Customer[],4,FALSE)</f>
        <v>Hlaing Thar Yar</v>
      </c>
      <c r="I7424" s="48" t="s">
        <v>23</v>
      </c>
      <c r="J7424" s="82" t="str">
        <f>VLOOKUP(I7424,PGStock[],2,FALSE)</f>
        <v>Columbus Super Red Smooth 175 Ml</v>
      </c>
      <c r="K7424" s="71">
        <f>VLOOKUP(I7424,PGStock[],3,FALSE)</f>
        <v>0.17499999999999999</v>
      </c>
      <c r="L7424" s="47">
        <v>2</v>
      </c>
      <c r="M7424" s="47">
        <f>VLOOKUP(I7424,PGStock[],6,FALSE)</f>
        <v>100</v>
      </c>
      <c r="N7424" s="47">
        <f>+PGSales!$L7424*PGSales!$M7424</f>
        <v>200</v>
      </c>
    </row>
    <row r="7425" spans="1:14" hidden="1" x14ac:dyDescent="0.25">
      <c r="A7425" s="77">
        <f t="shared" si="720"/>
        <v>2025</v>
      </c>
      <c r="B7425" s="77">
        <f t="shared" si="721"/>
        <v>6</v>
      </c>
      <c r="C7425" s="73">
        <v>45811</v>
      </c>
      <c r="D7425" s="79" t="s">
        <v>68</v>
      </c>
      <c r="E7425" s="80" t="s">
        <v>808</v>
      </c>
      <c r="F7425" s="81" t="str">
        <f>VLOOKUP(E7425,Customer[],2,FALSE)</f>
        <v>Mya Badathar 2</v>
      </c>
      <c r="G7425" s="69" t="str">
        <f>VLOOKUP(E7425,Customer[],3,FALSE)</f>
        <v>Bogyoke Rd</v>
      </c>
      <c r="H7425" s="69" t="str">
        <f>VLOOKUP(E7425,Customer[],4,FALSE)</f>
        <v>Hlaing Thar Yar</v>
      </c>
      <c r="I7425" s="48" t="s">
        <v>18</v>
      </c>
      <c r="J7425" s="82" t="str">
        <f>VLOOKUP(I7425,PGStock[],2,FALSE)</f>
        <v>Formula Rum 350ml</v>
      </c>
      <c r="K7425" s="71">
        <f>VLOOKUP(I7425,PGStock[],3,FALSE)</f>
        <v>0.35</v>
      </c>
      <c r="L7425" s="47">
        <v>2</v>
      </c>
      <c r="M7425" s="47">
        <f>VLOOKUP(I7425,PGStock[],6,FALSE)</f>
        <v>150</v>
      </c>
      <c r="N7425" s="47">
        <f>+PGSales!$L7425*PGSales!$M7425</f>
        <v>300</v>
      </c>
    </row>
    <row r="7426" spans="1:14" hidden="1" x14ac:dyDescent="0.25">
      <c r="A7426" s="77">
        <f t="shared" si="720"/>
        <v>2025</v>
      </c>
      <c r="B7426" s="77">
        <f t="shared" si="721"/>
        <v>6</v>
      </c>
      <c r="C7426" s="73">
        <v>45811</v>
      </c>
      <c r="D7426" s="79" t="s">
        <v>70</v>
      </c>
      <c r="E7426" s="80" t="s">
        <v>810</v>
      </c>
      <c r="F7426" s="81" t="str">
        <f>VLOOKUP(E7426,Customer[],2,FALSE)</f>
        <v>Saye Than©</v>
      </c>
      <c r="G7426" s="69" t="str">
        <f>VLOOKUP(E7426,Customer[],3,FALSE)</f>
        <v>Pi Moe Hinn Sd</v>
      </c>
      <c r="H7426" s="69" t="str">
        <f>VLOOKUP(E7426,Customer[],4,FALSE)</f>
        <v>Hlaing Thar Yar</v>
      </c>
      <c r="I7426" s="48" t="s">
        <v>25</v>
      </c>
      <c r="J7426" s="82" t="str">
        <f>VLOOKUP(I7426,PGStock[],2,FALSE)</f>
        <v>Columbus Super Red Smooth 350 Ml</v>
      </c>
      <c r="K7426" s="71">
        <f>VLOOKUP(I7426,PGStock[],3,FALSE)</f>
        <v>0.35</v>
      </c>
      <c r="L7426" s="47">
        <v>1</v>
      </c>
      <c r="M7426" s="47">
        <f>VLOOKUP(I7426,PGStock[],6,FALSE)</f>
        <v>150</v>
      </c>
      <c r="N7426" s="47">
        <f>+PGSales!$L7426*PGSales!$M7426</f>
        <v>150</v>
      </c>
    </row>
    <row r="7427" spans="1:14" hidden="1" x14ac:dyDescent="0.25">
      <c r="A7427" s="77">
        <f t="shared" si="720"/>
        <v>2025</v>
      </c>
      <c r="B7427" s="77">
        <f t="shared" si="721"/>
        <v>6</v>
      </c>
      <c r="C7427" s="73">
        <v>45811</v>
      </c>
      <c r="D7427" s="79" t="s">
        <v>70</v>
      </c>
      <c r="E7427" s="80" t="s">
        <v>810</v>
      </c>
      <c r="F7427" s="81" t="str">
        <f>VLOOKUP(E7427,Customer[],2,FALSE)</f>
        <v>Saye Than©</v>
      </c>
      <c r="G7427" s="69" t="str">
        <f>VLOOKUP(E7427,Customer[],3,FALSE)</f>
        <v>Pi Moe Hinn Sd</v>
      </c>
      <c r="H7427" s="69" t="str">
        <f>VLOOKUP(E7427,Customer[],4,FALSE)</f>
        <v>Hlaing Thar Yar</v>
      </c>
      <c r="I7427" s="48" t="s">
        <v>18</v>
      </c>
      <c r="J7427" s="82" t="str">
        <f>VLOOKUP(I7427,PGStock[],2,FALSE)</f>
        <v>Formula Rum 350ml</v>
      </c>
      <c r="K7427" s="71">
        <f>VLOOKUP(I7427,PGStock[],3,FALSE)</f>
        <v>0.35</v>
      </c>
      <c r="L7427" s="47">
        <v>4</v>
      </c>
      <c r="M7427" s="47">
        <f>VLOOKUP(I7427,PGStock[],6,FALSE)</f>
        <v>150</v>
      </c>
      <c r="N7427" s="47">
        <f>+PGSales!$L7427*PGSales!$M7427</f>
        <v>600</v>
      </c>
    </row>
    <row r="7428" spans="1:14" hidden="1" x14ac:dyDescent="0.25">
      <c r="A7428" s="77">
        <f t="shared" si="720"/>
        <v>2025</v>
      </c>
      <c r="B7428" s="77">
        <f t="shared" si="721"/>
        <v>6</v>
      </c>
      <c r="C7428" s="73">
        <v>45811</v>
      </c>
      <c r="D7428" s="79" t="s">
        <v>74</v>
      </c>
      <c r="E7428" s="80" t="s">
        <v>811</v>
      </c>
      <c r="F7428" s="81" t="str">
        <f>VLOOKUP(E7428,Customer[],2,FALSE)</f>
        <v>Mya Badathar 3</v>
      </c>
      <c r="G7428" s="69" t="str">
        <f>VLOOKUP(E7428,Customer[],3,FALSE)</f>
        <v>Bogyoke Rd</v>
      </c>
      <c r="H7428" s="69" t="str">
        <f>VLOOKUP(E7428,Customer[],4,FALSE)</f>
        <v>Hlaing Thar Yar</v>
      </c>
      <c r="I7428" s="48" t="s">
        <v>27</v>
      </c>
      <c r="J7428" s="82" t="str">
        <f>VLOOKUP(I7428,PGStock[],2,FALSE)</f>
        <v>Columbus Super Red Smooth 700 Ml</v>
      </c>
      <c r="K7428" s="71">
        <f>VLOOKUP(I7428,PGStock[],3,FALSE)</f>
        <v>0.7</v>
      </c>
      <c r="L7428" s="47">
        <v>1</v>
      </c>
      <c r="M7428" s="47">
        <f>VLOOKUP(I7428,PGStock[],6,FALSE)</f>
        <v>200</v>
      </c>
      <c r="N7428" s="47">
        <f>+PGSales!$L7428*PGSales!$M7428</f>
        <v>200</v>
      </c>
    </row>
    <row r="7429" spans="1:14" hidden="1" x14ac:dyDescent="0.25">
      <c r="A7429" s="77">
        <f t="shared" si="720"/>
        <v>2025</v>
      </c>
      <c r="B7429" s="77">
        <f t="shared" si="721"/>
        <v>6</v>
      </c>
      <c r="C7429" s="73">
        <v>45811</v>
      </c>
      <c r="D7429" s="79" t="s">
        <v>74</v>
      </c>
      <c r="E7429" s="80" t="s">
        <v>811</v>
      </c>
      <c r="F7429" s="81" t="str">
        <f>VLOOKUP(E7429,Customer[],2,FALSE)</f>
        <v>Mya Badathar 3</v>
      </c>
      <c r="G7429" s="69" t="str">
        <f>VLOOKUP(E7429,Customer[],3,FALSE)</f>
        <v>Bogyoke Rd</v>
      </c>
      <c r="H7429" s="69" t="str">
        <f>VLOOKUP(E7429,Customer[],4,FALSE)</f>
        <v>Hlaing Thar Yar</v>
      </c>
      <c r="I7429" s="48" t="s">
        <v>25</v>
      </c>
      <c r="J7429" s="82" t="str">
        <f>VLOOKUP(I7429,PGStock[],2,FALSE)</f>
        <v>Columbus Super Red Smooth 350 Ml</v>
      </c>
      <c r="K7429" s="71">
        <f>VLOOKUP(I7429,PGStock[],3,FALSE)</f>
        <v>0.35</v>
      </c>
      <c r="L7429" s="47">
        <v>1</v>
      </c>
      <c r="M7429" s="47">
        <f>VLOOKUP(I7429,PGStock[],6,FALSE)</f>
        <v>150</v>
      </c>
      <c r="N7429" s="47">
        <f>+PGSales!$L7429*PGSales!$M7429</f>
        <v>150</v>
      </c>
    </row>
    <row r="7430" spans="1:14" hidden="1" x14ac:dyDescent="0.25">
      <c r="A7430" s="77">
        <f t="shared" si="720"/>
        <v>2025</v>
      </c>
      <c r="B7430" s="77">
        <f t="shared" si="721"/>
        <v>6</v>
      </c>
      <c r="C7430" s="73">
        <v>45811</v>
      </c>
      <c r="D7430" s="79" t="s">
        <v>74</v>
      </c>
      <c r="E7430" s="80" t="s">
        <v>811</v>
      </c>
      <c r="F7430" s="81" t="str">
        <f>VLOOKUP(E7430,Customer[],2,FALSE)</f>
        <v>Mya Badathar 3</v>
      </c>
      <c r="G7430" s="69" t="str">
        <f>VLOOKUP(E7430,Customer[],3,FALSE)</f>
        <v>Bogyoke Rd</v>
      </c>
      <c r="H7430" s="69" t="str">
        <f>VLOOKUP(E7430,Customer[],4,FALSE)</f>
        <v>Hlaing Thar Yar</v>
      </c>
      <c r="I7430" s="48" t="s">
        <v>18</v>
      </c>
      <c r="J7430" s="82" t="str">
        <f>VLOOKUP(I7430,PGStock[],2,FALSE)</f>
        <v>Formula Rum 350ml</v>
      </c>
      <c r="K7430" s="71">
        <f>VLOOKUP(I7430,PGStock[],3,FALSE)</f>
        <v>0.35</v>
      </c>
      <c r="L7430" s="47">
        <v>1</v>
      </c>
      <c r="M7430" s="47">
        <v>100</v>
      </c>
      <c r="N7430" s="47">
        <f>+PGSales!$L7430*PGSales!$M7430</f>
        <v>100</v>
      </c>
    </row>
    <row r="7431" spans="1:14" hidden="1" x14ac:dyDescent="0.25">
      <c r="A7431" s="77">
        <f t="shared" ref="A7431:A7452" si="722">YEAR(C7431)</f>
        <v>2025</v>
      </c>
      <c r="B7431" s="77">
        <f t="shared" ref="B7431:B7452" si="723">MONTH(C7431)</f>
        <v>6</v>
      </c>
      <c r="C7431" s="73">
        <v>45811</v>
      </c>
      <c r="D7431" s="79" t="s">
        <v>767</v>
      </c>
      <c r="E7431" s="80" t="s">
        <v>292</v>
      </c>
      <c r="F7431" s="81" t="str">
        <f>VLOOKUP(E7431,Customer[],2,FALSE)</f>
        <v>Shwe Pyae(2)</v>
      </c>
      <c r="G7431" s="69" t="str">
        <f>VLOOKUP(E7431,Customer[],3,FALSE)</f>
        <v xml:space="preserve">LanThwe </v>
      </c>
      <c r="H7431" s="69" t="str">
        <f>VLOOKUP(E7431,Customer[],4,FALSE)</f>
        <v>Hlaing Thar Yar</v>
      </c>
      <c r="I7431" s="48" t="s">
        <v>27</v>
      </c>
      <c r="J7431" s="82" t="str">
        <f>VLOOKUP(I7431,PGStock[],2,FALSE)</f>
        <v>Columbus Super Red Smooth 700 Ml</v>
      </c>
      <c r="K7431" s="71">
        <f>VLOOKUP(I7431,PGStock[],3,FALSE)</f>
        <v>0.7</v>
      </c>
      <c r="L7431" s="47">
        <v>2</v>
      </c>
      <c r="M7431" s="47">
        <v>150</v>
      </c>
      <c r="N7431" s="47">
        <f>+PGSales!$L7431*PGSales!$M7431</f>
        <v>300</v>
      </c>
    </row>
    <row r="7432" spans="1:14" hidden="1" x14ac:dyDescent="0.25">
      <c r="A7432" s="77">
        <f t="shared" si="722"/>
        <v>2025</v>
      </c>
      <c r="B7432" s="77">
        <f t="shared" si="723"/>
        <v>6</v>
      </c>
      <c r="C7432" s="73">
        <v>45811</v>
      </c>
      <c r="D7432" s="79" t="s">
        <v>767</v>
      </c>
      <c r="E7432" s="80" t="s">
        <v>292</v>
      </c>
      <c r="F7432" s="81" t="str">
        <f>VLOOKUP(E7432,Customer[],2,FALSE)</f>
        <v>Shwe Pyae(2)</v>
      </c>
      <c r="G7432" s="69" t="str">
        <f>VLOOKUP(E7432,Customer[],3,FALSE)</f>
        <v xml:space="preserve">LanThwe </v>
      </c>
      <c r="H7432" s="69" t="str">
        <f>VLOOKUP(E7432,Customer[],4,FALSE)</f>
        <v>Hlaing Thar Yar</v>
      </c>
      <c r="I7432" s="48" t="s">
        <v>25</v>
      </c>
      <c r="J7432" s="82" t="str">
        <f>VLOOKUP(I7432,PGStock[],2,FALSE)</f>
        <v>Columbus Super Red Smooth 350 Ml</v>
      </c>
      <c r="K7432" s="71">
        <f>VLOOKUP(I7432,PGStock[],3,FALSE)</f>
        <v>0.35</v>
      </c>
      <c r="L7432" s="47">
        <v>1</v>
      </c>
      <c r="M7432" s="47">
        <f>VLOOKUP(I7432,PGStock[],6,FALSE)</f>
        <v>150</v>
      </c>
      <c r="N7432" s="47">
        <f>+PGSales!$L7432*PGSales!$M7432</f>
        <v>150</v>
      </c>
    </row>
    <row r="7433" spans="1:14" hidden="1" x14ac:dyDescent="0.25">
      <c r="A7433" s="77">
        <f t="shared" si="722"/>
        <v>2025</v>
      </c>
      <c r="B7433" s="77">
        <f t="shared" si="723"/>
        <v>6</v>
      </c>
      <c r="C7433" s="73">
        <v>45811</v>
      </c>
      <c r="D7433" s="79" t="s">
        <v>767</v>
      </c>
      <c r="E7433" s="80" t="s">
        <v>292</v>
      </c>
      <c r="F7433" s="81" t="str">
        <f>VLOOKUP(E7433,Customer[],2,FALSE)</f>
        <v>Shwe Pyae(2)</v>
      </c>
      <c r="G7433" s="69" t="str">
        <f>VLOOKUP(E7433,Customer[],3,FALSE)</f>
        <v xml:space="preserve">LanThwe </v>
      </c>
      <c r="H7433" s="69" t="str">
        <f>VLOOKUP(E7433,Customer[],4,FALSE)</f>
        <v>Hlaing Thar Yar</v>
      </c>
      <c r="I7433" s="48" t="s">
        <v>18</v>
      </c>
      <c r="J7433" s="82" t="str">
        <f>VLOOKUP(I7433,PGStock[],2,FALSE)</f>
        <v>Formula Rum 350ml</v>
      </c>
      <c r="K7433" s="71">
        <f>VLOOKUP(I7433,PGStock[],3,FALSE)</f>
        <v>0.35</v>
      </c>
      <c r="L7433" s="47">
        <v>2</v>
      </c>
      <c r="M7433" s="47">
        <f>VLOOKUP(I7433,PGStock[],6,FALSE)</f>
        <v>150</v>
      </c>
      <c r="N7433" s="47">
        <f>+PGSales!$L7433*PGSales!$M7433</f>
        <v>300</v>
      </c>
    </row>
    <row r="7434" spans="1:14" hidden="1" x14ac:dyDescent="0.25">
      <c r="A7434" s="77">
        <f t="shared" si="722"/>
        <v>2025</v>
      </c>
      <c r="B7434" s="77">
        <f t="shared" si="723"/>
        <v>6</v>
      </c>
      <c r="C7434" s="73">
        <v>45811</v>
      </c>
      <c r="D7434" s="79" t="s">
        <v>768</v>
      </c>
      <c r="E7434" s="80" t="s">
        <v>693</v>
      </c>
      <c r="F7434" s="81" t="str">
        <f>VLOOKUP(E7434,Customer[],2,FALSE)</f>
        <v>Uncle Liquor</v>
      </c>
      <c r="G7434" s="69" t="str">
        <f>VLOOKUP(E7434,Customer[],3,FALSE)</f>
        <v>Bonmoer Rd</v>
      </c>
      <c r="H7434" s="69" t="str">
        <f>VLOOKUP(E7434,Customer[],4,FALSE)</f>
        <v xml:space="preserve"> N/Oakkala</v>
      </c>
      <c r="I7434" s="48" t="s">
        <v>18</v>
      </c>
      <c r="J7434" s="82" t="str">
        <f>VLOOKUP(I7434,PGStock[],2,FALSE)</f>
        <v>Formula Rum 350ml</v>
      </c>
      <c r="K7434" s="71">
        <f>VLOOKUP(I7434,PGStock[],3,FALSE)</f>
        <v>0.35</v>
      </c>
      <c r="L7434" s="47">
        <v>7</v>
      </c>
      <c r="M7434" s="47">
        <f>VLOOKUP(I7434,PGStock[],6,FALSE)</f>
        <v>150</v>
      </c>
      <c r="N7434" s="47">
        <f>+PGSales!$L7434*PGSales!$M7434</f>
        <v>1050</v>
      </c>
    </row>
    <row r="7435" spans="1:14" hidden="1" x14ac:dyDescent="0.25">
      <c r="A7435" s="77">
        <f t="shared" si="722"/>
        <v>2025</v>
      </c>
      <c r="B7435" s="77">
        <f t="shared" si="723"/>
        <v>6</v>
      </c>
      <c r="C7435" s="73">
        <v>45811</v>
      </c>
      <c r="D7435" s="79" t="s">
        <v>186</v>
      </c>
      <c r="E7435" s="80">
        <v>163</v>
      </c>
      <c r="F7435" s="81" t="str">
        <f>VLOOKUP(E7435,Customer[],2,FALSE)</f>
        <v>16 G3</v>
      </c>
      <c r="G7435" s="69" t="str">
        <f>VLOOKUP(E7435,Customer[],3,FALSE)</f>
        <v>Kyout Lan Rd</v>
      </c>
      <c r="H7435" s="69" t="str">
        <f>VLOOKUP(E7435,Customer[],4,FALSE)</f>
        <v>S Paukkan N/Oakkala</v>
      </c>
      <c r="I7435" s="48" t="s">
        <v>25</v>
      </c>
      <c r="J7435" s="82" t="str">
        <f>VLOOKUP(I7435,PGStock[],2,FALSE)</f>
        <v>Columbus Super Red Smooth 350 Ml</v>
      </c>
      <c r="K7435" s="71">
        <f>VLOOKUP(I7435,PGStock[],3,FALSE)</f>
        <v>0.35</v>
      </c>
      <c r="L7435" s="47">
        <v>2</v>
      </c>
      <c r="M7435" s="47">
        <f>VLOOKUP(I7435,PGStock[],6,FALSE)</f>
        <v>150</v>
      </c>
      <c r="N7435" s="47">
        <f>+PGSales!$L7435*PGSales!$M7435</f>
        <v>300</v>
      </c>
    </row>
    <row r="7436" spans="1:14" hidden="1" x14ac:dyDescent="0.25">
      <c r="A7436" s="77">
        <f t="shared" si="722"/>
        <v>2025</v>
      </c>
      <c r="B7436" s="77">
        <f t="shared" si="723"/>
        <v>6</v>
      </c>
      <c r="C7436" s="73">
        <v>45811</v>
      </c>
      <c r="D7436" s="79" t="s">
        <v>186</v>
      </c>
      <c r="E7436" s="80">
        <v>163</v>
      </c>
      <c r="F7436" s="81" t="str">
        <f>VLOOKUP(E7436,Customer[],2,FALSE)</f>
        <v>16 G3</v>
      </c>
      <c r="G7436" s="69" t="str">
        <f>VLOOKUP(E7436,Customer[],3,FALSE)</f>
        <v>Kyout Lan Rd</v>
      </c>
      <c r="H7436" s="69" t="str">
        <f>VLOOKUP(E7436,Customer[],4,FALSE)</f>
        <v>S Paukkan N/Oakkala</v>
      </c>
      <c r="I7436" s="48" t="s">
        <v>20</v>
      </c>
      <c r="J7436" s="82" t="str">
        <f>VLOOKUP(I7436,PGStock[],2,FALSE)</f>
        <v>Formula Rum 700ml</v>
      </c>
      <c r="K7436" s="71">
        <f>VLOOKUP(I7436,PGStock[],3,FALSE)</f>
        <v>0.7</v>
      </c>
      <c r="L7436" s="47">
        <v>1</v>
      </c>
      <c r="M7436" s="47">
        <f>VLOOKUP(I7436,PGStock[],6,FALSE)</f>
        <v>200</v>
      </c>
      <c r="N7436" s="47">
        <f>+PGSales!$L7436*PGSales!$M7436</f>
        <v>200</v>
      </c>
    </row>
    <row r="7437" spans="1:14" hidden="1" x14ac:dyDescent="0.25">
      <c r="A7437" s="77">
        <f t="shared" si="722"/>
        <v>2025</v>
      </c>
      <c r="B7437" s="77">
        <f t="shared" si="723"/>
        <v>6</v>
      </c>
      <c r="C7437" s="73">
        <v>45811</v>
      </c>
      <c r="D7437" s="79" t="s">
        <v>186</v>
      </c>
      <c r="E7437" s="80">
        <v>163</v>
      </c>
      <c r="F7437" s="81" t="str">
        <f>VLOOKUP(E7437,Customer[],2,FALSE)</f>
        <v>16 G3</v>
      </c>
      <c r="G7437" s="69" t="str">
        <f>VLOOKUP(E7437,Customer[],3,FALSE)</f>
        <v>Kyout Lan Rd</v>
      </c>
      <c r="H7437" s="69" t="str">
        <f>VLOOKUP(E7437,Customer[],4,FALSE)</f>
        <v>S Paukkan N/Oakkala</v>
      </c>
      <c r="I7437" s="48" t="s">
        <v>18</v>
      </c>
      <c r="J7437" s="82" t="str">
        <f>VLOOKUP(I7437,PGStock[],2,FALSE)</f>
        <v>Formula Rum 350ml</v>
      </c>
      <c r="K7437" s="71">
        <f>VLOOKUP(I7437,PGStock[],3,FALSE)</f>
        <v>0.35</v>
      </c>
      <c r="L7437" s="47">
        <v>2</v>
      </c>
      <c r="M7437" s="47">
        <f>VLOOKUP(I7437,PGStock[],6,FALSE)</f>
        <v>150</v>
      </c>
      <c r="N7437" s="47">
        <f>+PGSales!$L7437*PGSales!$M7437</f>
        <v>300</v>
      </c>
    </row>
    <row r="7438" spans="1:14" hidden="1" x14ac:dyDescent="0.25">
      <c r="A7438" s="77">
        <f t="shared" si="722"/>
        <v>2025</v>
      </c>
      <c r="B7438" s="77">
        <f t="shared" si="723"/>
        <v>6</v>
      </c>
      <c r="C7438" s="73">
        <v>45811</v>
      </c>
      <c r="D7438" s="79" t="s">
        <v>60</v>
      </c>
      <c r="E7438" s="80">
        <v>162</v>
      </c>
      <c r="F7438" s="81" t="str">
        <f>VLOOKUP(E7438,Customer[],2,FALSE)</f>
        <v>16 G(2)</v>
      </c>
      <c r="G7438" s="69" t="str">
        <f>VLOOKUP(E7438,Customer[],3,FALSE)</f>
        <v>Taungnu Rd</v>
      </c>
      <c r="H7438" s="69" t="str">
        <f>VLOOKUP(E7438,Customer[],4,FALSE)</f>
        <v>S Paukkan N/Oakkala</v>
      </c>
      <c r="I7438" s="48" t="s">
        <v>25</v>
      </c>
      <c r="J7438" s="82" t="str">
        <f>VLOOKUP(I7438,PGStock[],2,FALSE)</f>
        <v>Columbus Super Red Smooth 350 Ml</v>
      </c>
      <c r="K7438" s="71">
        <f>VLOOKUP(I7438,PGStock[],3,FALSE)</f>
        <v>0.35</v>
      </c>
      <c r="L7438" s="47">
        <v>1</v>
      </c>
      <c r="M7438" s="47">
        <f>VLOOKUP(I7438,PGStock[],6,FALSE)</f>
        <v>150</v>
      </c>
      <c r="N7438" s="47">
        <f>+PGSales!$L7438*PGSales!$M7438</f>
        <v>150</v>
      </c>
    </row>
    <row r="7439" spans="1:14" hidden="1" x14ac:dyDescent="0.25">
      <c r="A7439" s="77">
        <f t="shared" si="722"/>
        <v>2025</v>
      </c>
      <c r="B7439" s="77">
        <f t="shared" si="723"/>
        <v>6</v>
      </c>
      <c r="C7439" s="73">
        <v>45811</v>
      </c>
      <c r="D7439" s="79" t="s">
        <v>60</v>
      </c>
      <c r="E7439" s="80">
        <v>162</v>
      </c>
      <c r="F7439" s="81" t="str">
        <f>VLOOKUP(E7439,Customer[],2,FALSE)</f>
        <v>16 G(2)</v>
      </c>
      <c r="G7439" s="69" t="str">
        <f>VLOOKUP(E7439,Customer[],3,FALSE)</f>
        <v>Taungnu Rd</v>
      </c>
      <c r="H7439" s="69" t="str">
        <f>VLOOKUP(E7439,Customer[],4,FALSE)</f>
        <v>S Paukkan N/Oakkala</v>
      </c>
      <c r="I7439" s="48" t="s">
        <v>18</v>
      </c>
      <c r="J7439" s="82" t="str">
        <f>VLOOKUP(I7439,PGStock[],2,FALSE)</f>
        <v>Formula Rum 350ml</v>
      </c>
      <c r="K7439" s="71">
        <f>VLOOKUP(I7439,PGStock[],3,FALSE)</f>
        <v>0.35</v>
      </c>
      <c r="L7439" s="47">
        <v>3</v>
      </c>
      <c r="M7439" s="47">
        <f>VLOOKUP(I7439,PGStock[],6,FALSE)</f>
        <v>150</v>
      </c>
      <c r="N7439" s="47">
        <f>+PGSales!$L7439*PGSales!$M7439</f>
        <v>450</v>
      </c>
    </row>
    <row r="7440" spans="1:14" hidden="1" x14ac:dyDescent="0.25">
      <c r="A7440" s="77">
        <f t="shared" si="722"/>
        <v>2025</v>
      </c>
      <c r="B7440" s="77">
        <f t="shared" si="723"/>
        <v>6</v>
      </c>
      <c r="C7440" s="73">
        <v>45811</v>
      </c>
      <c r="D7440" s="79" t="s">
        <v>2</v>
      </c>
      <c r="E7440" s="80">
        <v>161</v>
      </c>
      <c r="F7440" s="81" t="str">
        <f>VLOOKUP(E7440,Customer[],2,FALSE)</f>
        <v>16 G (1)</v>
      </c>
      <c r="G7440" s="69" t="str">
        <f>VLOOKUP(E7440,Customer[],3,FALSE)</f>
        <v>Innwa Rd</v>
      </c>
      <c r="H7440" s="69" t="str">
        <f>VLOOKUP(E7440,Customer[],4,FALSE)</f>
        <v>S Paukkan N/Oakkala</v>
      </c>
      <c r="I7440" s="48" t="s">
        <v>25</v>
      </c>
      <c r="J7440" s="82" t="str">
        <f>VLOOKUP(I7440,PGStock[],2,FALSE)</f>
        <v>Columbus Super Red Smooth 350 Ml</v>
      </c>
      <c r="K7440" s="71">
        <f>VLOOKUP(I7440,PGStock[],3,FALSE)</f>
        <v>0.35</v>
      </c>
      <c r="L7440" s="47">
        <v>2</v>
      </c>
      <c r="M7440" s="47">
        <f>VLOOKUP(I7440,PGStock[],6,FALSE)</f>
        <v>150</v>
      </c>
      <c r="N7440" s="47">
        <f>+PGSales!$L7440*PGSales!$M7440</f>
        <v>300</v>
      </c>
    </row>
    <row r="7441" spans="1:14" hidden="1" x14ac:dyDescent="0.25">
      <c r="A7441" s="77">
        <f t="shared" si="722"/>
        <v>2025</v>
      </c>
      <c r="B7441" s="77">
        <f t="shared" si="723"/>
        <v>6</v>
      </c>
      <c r="C7441" s="73">
        <v>45811</v>
      </c>
      <c r="D7441" s="79" t="s">
        <v>2</v>
      </c>
      <c r="E7441" s="80">
        <v>161</v>
      </c>
      <c r="F7441" s="81" t="str">
        <f>VLOOKUP(E7441,Customer[],2,FALSE)</f>
        <v>16 G (1)</v>
      </c>
      <c r="G7441" s="69" t="str">
        <f>VLOOKUP(E7441,Customer[],3,FALSE)</f>
        <v>Innwa Rd</v>
      </c>
      <c r="H7441" s="69" t="str">
        <f>VLOOKUP(E7441,Customer[],4,FALSE)</f>
        <v>S Paukkan N/Oakkala</v>
      </c>
      <c r="I7441" s="48" t="s">
        <v>20</v>
      </c>
      <c r="J7441" s="82" t="str">
        <f>VLOOKUP(I7441,PGStock[],2,FALSE)</f>
        <v>Formula Rum 700ml</v>
      </c>
      <c r="K7441" s="71">
        <f>VLOOKUP(I7441,PGStock[],3,FALSE)</f>
        <v>0.7</v>
      </c>
      <c r="L7441" s="47">
        <v>1</v>
      </c>
      <c r="M7441" s="47">
        <f>VLOOKUP(I7441,PGStock[],6,FALSE)</f>
        <v>200</v>
      </c>
      <c r="N7441" s="47">
        <f>+PGSales!$L7441*PGSales!$M7441</f>
        <v>200</v>
      </c>
    </row>
    <row r="7442" spans="1:14" hidden="1" x14ac:dyDescent="0.25">
      <c r="A7442" s="77">
        <f t="shared" si="722"/>
        <v>2025</v>
      </c>
      <c r="B7442" s="77">
        <f t="shared" si="723"/>
        <v>6</v>
      </c>
      <c r="C7442" s="73">
        <v>45811</v>
      </c>
      <c r="D7442" s="79" t="s">
        <v>2</v>
      </c>
      <c r="E7442" s="80">
        <v>161</v>
      </c>
      <c r="F7442" s="81" t="str">
        <f>VLOOKUP(E7442,Customer[],2,FALSE)</f>
        <v>16 G (1)</v>
      </c>
      <c r="G7442" s="69" t="str">
        <f>VLOOKUP(E7442,Customer[],3,FALSE)</f>
        <v>Innwa Rd</v>
      </c>
      <c r="H7442" s="69" t="str">
        <f>VLOOKUP(E7442,Customer[],4,FALSE)</f>
        <v>S Paukkan N/Oakkala</v>
      </c>
      <c r="I7442" s="48" t="s">
        <v>18</v>
      </c>
      <c r="J7442" s="82" t="str">
        <f>VLOOKUP(I7442,PGStock[],2,FALSE)</f>
        <v>Formula Rum 350ml</v>
      </c>
      <c r="K7442" s="71">
        <f>VLOOKUP(I7442,PGStock[],3,FALSE)</f>
        <v>0.35</v>
      </c>
      <c r="L7442" s="47">
        <v>2</v>
      </c>
      <c r="M7442" s="47">
        <f>VLOOKUP(I7442,PGStock[],6,FALSE)</f>
        <v>150</v>
      </c>
      <c r="N7442" s="47">
        <f>+PGSales!$L7442*PGSales!$M7442</f>
        <v>300</v>
      </c>
    </row>
    <row r="7443" spans="1:14" hidden="1" x14ac:dyDescent="0.25">
      <c r="A7443" s="77">
        <f t="shared" si="722"/>
        <v>2025</v>
      </c>
      <c r="B7443" s="77">
        <f t="shared" si="723"/>
        <v>6</v>
      </c>
      <c r="C7443" s="73">
        <v>45811</v>
      </c>
      <c r="D7443" s="79" t="s">
        <v>115</v>
      </c>
      <c r="E7443" s="80" t="s">
        <v>331</v>
      </c>
      <c r="F7443" s="81" t="str">
        <f>VLOOKUP(E7443,Customer[],2,FALSE)</f>
        <v>Shwe Dinker</v>
      </c>
      <c r="G7443" s="69" t="str">
        <f>VLOOKUP(E7443,Customer[],3,FALSE)</f>
        <v>Paung Kan Gd</v>
      </c>
      <c r="H7443" s="69" t="str">
        <f>VLOOKUP(E7443,Customer[],4,FALSE)</f>
        <v>S Paukkan N/Oakkala</v>
      </c>
      <c r="I7443" s="48" t="s">
        <v>18</v>
      </c>
      <c r="J7443" s="82" t="str">
        <f>VLOOKUP(I7443,PGStock[],2,FALSE)</f>
        <v>Formula Rum 350ml</v>
      </c>
      <c r="K7443" s="71">
        <f>VLOOKUP(I7443,PGStock[],3,FALSE)</f>
        <v>0.35</v>
      </c>
      <c r="L7443" s="47">
        <v>5</v>
      </c>
      <c r="M7443" s="47">
        <f>VLOOKUP(I7443,PGStock[],6,FALSE)</f>
        <v>150</v>
      </c>
      <c r="N7443" s="47">
        <f>+PGSales!$L7443*PGSales!$M7443</f>
        <v>750</v>
      </c>
    </row>
    <row r="7444" spans="1:14" hidden="1" x14ac:dyDescent="0.25">
      <c r="A7444" s="77">
        <f t="shared" si="722"/>
        <v>2025</v>
      </c>
      <c r="B7444" s="77">
        <f t="shared" si="723"/>
        <v>6</v>
      </c>
      <c r="C7444" s="73">
        <v>45811</v>
      </c>
      <c r="D7444" s="79" t="s">
        <v>1</v>
      </c>
      <c r="E7444" s="80" t="s">
        <v>394</v>
      </c>
      <c r="F7444" s="81" t="str">
        <f>VLOOKUP(E7444,Customer[],2,FALSE)</f>
        <v>Khun Myant</v>
      </c>
      <c r="G7444" s="69" t="str">
        <f>VLOOKUP(E7444,Customer[],3,FALSE)</f>
        <v>Nuaung Yann Rd</v>
      </c>
      <c r="H7444" s="69" t="str">
        <f>VLOOKUP(E7444,Customer[],4,FALSE)</f>
        <v>S Paukkan N/Oakkala</v>
      </c>
      <c r="I7444" s="48" t="s">
        <v>25</v>
      </c>
      <c r="J7444" s="82" t="str">
        <f>VLOOKUP(I7444,PGStock[],2,FALSE)</f>
        <v>Columbus Super Red Smooth 350 Ml</v>
      </c>
      <c r="K7444" s="71">
        <f>VLOOKUP(I7444,PGStock[],3,FALSE)</f>
        <v>0.35</v>
      </c>
      <c r="L7444" s="47">
        <v>2</v>
      </c>
      <c r="M7444" s="47">
        <f>VLOOKUP(I7444,PGStock[],6,FALSE)</f>
        <v>150</v>
      </c>
      <c r="N7444" s="47">
        <f>+PGSales!$L7444*PGSales!$M7444</f>
        <v>300</v>
      </c>
    </row>
    <row r="7445" spans="1:14" hidden="1" x14ac:dyDescent="0.25">
      <c r="A7445" s="77">
        <f t="shared" si="722"/>
        <v>2025</v>
      </c>
      <c r="B7445" s="77">
        <f t="shared" si="723"/>
        <v>6</v>
      </c>
      <c r="C7445" s="73">
        <v>45812</v>
      </c>
      <c r="D7445" s="79" t="s">
        <v>58</v>
      </c>
      <c r="E7445" s="80" t="s">
        <v>783</v>
      </c>
      <c r="F7445" s="81" t="str">
        <f>VLOOKUP(E7445,Customer[],2,FALSE)</f>
        <v>Take Thit Sa</v>
      </c>
      <c r="G7445" s="69" t="str">
        <f>VLOOKUP(E7445,Customer[],3,FALSE)</f>
        <v xml:space="preserve">YGN-Bogo St </v>
      </c>
      <c r="H7445" s="69" t="str">
        <f>VLOOKUP(E7445,Customer[],4,FALSE)</f>
        <v>Hlegu</v>
      </c>
      <c r="I7445" s="48" t="s">
        <v>25</v>
      </c>
      <c r="J7445" s="82" t="str">
        <f>VLOOKUP(I7445,PGStock[],2,FALSE)</f>
        <v>Columbus Super Red Smooth 350 Ml</v>
      </c>
      <c r="K7445" s="71">
        <f>VLOOKUP(I7445,PGStock[],3,FALSE)</f>
        <v>0.35</v>
      </c>
      <c r="L7445" s="47">
        <v>16</v>
      </c>
      <c r="M7445" s="47">
        <f>VLOOKUP(I7445,PGStock[],6,FALSE)</f>
        <v>150</v>
      </c>
      <c r="N7445" s="47">
        <f>+PGSales!$L7445*PGSales!$M7445</f>
        <v>2400</v>
      </c>
    </row>
    <row r="7446" spans="1:14" hidden="1" x14ac:dyDescent="0.25">
      <c r="A7446" s="77">
        <f t="shared" si="722"/>
        <v>2025</v>
      </c>
      <c r="B7446" s="77">
        <f t="shared" si="723"/>
        <v>6</v>
      </c>
      <c r="C7446" s="73">
        <v>45812</v>
      </c>
      <c r="D7446" s="79" t="s">
        <v>58</v>
      </c>
      <c r="E7446" s="80" t="s">
        <v>783</v>
      </c>
      <c r="F7446" s="81" t="str">
        <f>VLOOKUP(E7446,Customer[],2,FALSE)</f>
        <v>Take Thit Sa</v>
      </c>
      <c r="G7446" s="69" t="str">
        <f>VLOOKUP(E7446,Customer[],3,FALSE)</f>
        <v xml:space="preserve">YGN-Bogo St </v>
      </c>
      <c r="H7446" s="69" t="str">
        <f>VLOOKUP(E7446,Customer[],4,FALSE)</f>
        <v>Hlegu</v>
      </c>
      <c r="I7446" s="48" t="s">
        <v>20</v>
      </c>
      <c r="J7446" s="82" t="str">
        <f>VLOOKUP(I7446,PGStock[],2,FALSE)</f>
        <v>Formula Rum 700ml</v>
      </c>
      <c r="K7446" s="71">
        <f>VLOOKUP(I7446,PGStock[],3,FALSE)</f>
        <v>0.7</v>
      </c>
      <c r="L7446" s="47">
        <v>3</v>
      </c>
      <c r="M7446" s="47">
        <f>VLOOKUP(I7446,PGStock[],6,FALSE)</f>
        <v>200</v>
      </c>
      <c r="N7446" s="47">
        <f>+PGSales!$L7446*PGSales!$M7446</f>
        <v>600</v>
      </c>
    </row>
    <row r="7447" spans="1:14" hidden="1" x14ac:dyDescent="0.25">
      <c r="A7447" s="77">
        <f t="shared" si="722"/>
        <v>2025</v>
      </c>
      <c r="B7447" s="77">
        <f t="shared" si="723"/>
        <v>6</v>
      </c>
      <c r="C7447" s="73">
        <v>45812</v>
      </c>
      <c r="D7447" s="79" t="s">
        <v>58</v>
      </c>
      <c r="E7447" s="80" t="s">
        <v>783</v>
      </c>
      <c r="F7447" s="81" t="str">
        <f>VLOOKUP(E7447,Customer[],2,FALSE)</f>
        <v>Take Thit Sa</v>
      </c>
      <c r="G7447" s="69" t="str">
        <f>VLOOKUP(E7447,Customer[],3,FALSE)</f>
        <v xml:space="preserve">YGN-Bogo St </v>
      </c>
      <c r="H7447" s="69" t="str">
        <f>VLOOKUP(E7447,Customer[],4,FALSE)</f>
        <v>Hlegu</v>
      </c>
      <c r="I7447" s="48" t="s">
        <v>18</v>
      </c>
      <c r="J7447" s="82" t="str">
        <f>VLOOKUP(I7447,PGStock[],2,FALSE)</f>
        <v>Formula Rum 350ml</v>
      </c>
      <c r="K7447" s="71">
        <f>VLOOKUP(I7447,PGStock[],3,FALSE)</f>
        <v>0.35</v>
      </c>
      <c r="L7447" s="47">
        <v>8</v>
      </c>
      <c r="M7447" s="47">
        <f>VLOOKUP(I7447,PGStock[],6,FALSE)</f>
        <v>150</v>
      </c>
      <c r="N7447" s="47">
        <f>+PGSales!$L7447*PGSales!$M7447</f>
        <v>1200</v>
      </c>
    </row>
    <row r="7448" spans="1:14" hidden="1" x14ac:dyDescent="0.25">
      <c r="A7448" s="77">
        <f t="shared" si="722"/>
        <v>2025</v>
      </c>
      <c r="B7448" s="77">
        <f t="shared" si="723"/>
        <v>6</v>
      </c>
      <c r="C7448" s="73">
        <v>45812</v>
      </c>
      <c r="D7448" s="79" t="s">
        <v>62</v>
      </c>
      <c r="E7448" s="80" t="s">
        <v>803</v>
      </c>
      <c r="F7448" s="81" t="str">
        <f>VLOOKUP(E7448,Customer[],2,FALSE)</f>
        <v>Black 7</v>
      </c>
      <c r="G7448" s="69" t="str">
        <f>VLOOKUP(E7448,Customer[],3,FALSE)</f>
        <v>No (2)Rd</v>
      </c>
      <c r="H7448" s="69" t="str">
        <f>VLOOKUP(E7448,Customer[],4,FALSE)</f>
        <v>Hlegu</v>
      </c>
      <c r="I7448" s="48" t="s">
        <v>25</v>
      </c>
      <c r="J7448" s="82" t="str">
        <f>VLOOKUP(I7448,PGStock[],2,FALSE)</f>
        <v>Columbus Super Red Smooth 350 Ml</v>
      </c>
      <c r="K7448" s="71">
        <f>VLOOKUP(I7448,PGStock[],3,FALSE)</f>
        <v>0.35</v>
      </c>
      <c r="L7448" s="47">
        <v>3</v>
      </c>
      <c r="M7448" s="47">
        <f>VLOOKUP(I7448,PGStock[],6,FALSE)</f>
        <v>150</v>
      </c>
      <c r="N7448" s="47">
        <f>+PGSales!$L7448*PGSales!$M7448</f>
        <v>450</v>
      </c>
    </row>
    <row r="7449" spans="1:14" hidden="1" x14ac:dyDescent="0.25">
      <c r="A7449" s="77">
        <f t="shared" si="722"/>
        <v>2025</v>
      </c>
      <c r="B7449" s="77">
        <f t="shared" si="723"/>
        <v>6</v>
      </c>
      <c r="C7449" s="73">
        <v>45812</v>
      </c>
      <c r="D7449" s="79" t="s">
        <v>62</v>
      </c>
      <c r="E7449" s="80" t="s">
        <v>803</v>
      </c>
      <c r="F7449" s="81" t="str">
        <f>VLOOKUP(E7449,Customer[],2,FALSE)</f>
        <v>Black 7</v>
      </c>
      <c r="G7449" s="69" t="str">
        <f>VLOOKUP(E7449,Customer[],3,FALSE)</f>
        <v>No (2)Rd</v>
      </c>
      <c r="H7449" s="69" t="str">
        <f>VLOOKUP(E7449,Customer[],4,FALSE)</f>
        <v>Hlegu</v>
      </c>
      <c r="I7449" s="48" t="s">
        <v>20</v>
      </c>
      <c r="J7449" s="82" t="str">
        <f>VLOOKUP(I7449,PGStock[],2,FALSE)</f>
        <v>Formula Rum 700ml</v>
      </c>
      <c r="K7449" s="71">
        <f>VLOOKUP(I7449,PGStock[],3,FALSE)</f>
        <v>0.7</v>
      </c>
      <c r="L7449" s="47">
        <v>1</v>
      </c>
      <c r="M7449" s="47">
        <f>VLOOKUP(I7449,PGStock[],6,FALSE)</f>
        <v>200</v>
      </c>
      <c r="N7449" s="47">
        <f>+PGSales!$L7449*PGSales!$M7449</f>
        <v>200</v>
      </c>
    </row>
    <row r="7450" spans="1:14" hidden="1" x14ac:dyDescent="0.25">
      <c r="A7450" s="77">
        <f t="shared" si="722"/>
        <v>2025</v>
      </c>
      <c r="B7450" s="77">
        <f t="shared" si="723"/>
        <v>6</v>
      </c>
      <c r="C7450" s="73">
        <v>45812</v>
      </c>
      <c r="D7450" s="79" t="s">
        <v>62</v>
      </c>
      <c r="E7450" s="80" t="s">
        <v>803</v>
      </c>
      <c r="F7450" s="81" t="str">
        <f>VLOOKUP(E7450,Customer[],2,FALSE)</f>
        <v>Black 7</v>
      </c>
      <c r="G7450" s="69" t="str">
        <f>VLOOKUP(E7450,Customer[],3,FALSE)</f>
        <v>No (2)Rd</v>
      </c>
      <c r="H7450" s="69" t="str">
        <f>VLOOKUP(E7450,Customer[],4,FALSE)</f>
        <v>Hlegu</v>
      </c>
      <c r="I7450" s="48" t="s">
        <v>18</v>
      </c>
      <c r="J7450" s="82" t="str">
        <f>VLOOKUP(I7450,PGStock[],2,FALSE)</f>
        <v>Formula Rum 350ml</v>
      </c>
      <c r="K7450" s="71">
        <f>VLOOKUP(I7450,PGStock[],3,FALSE)</f>
        <v>0.35</v>
      </c>
      <c r="L7450" s="47">
        <v>4</v>
      </c>
      <c r="M7450" s="47">
        <f>VLOOKUP(I7450,PGStock[],6,FALSE)</f>
        <v>150</v>
      </c>
      <c r="N7450" s="47">
        <f>+PGSales!$L7450*PGSales!$M7450</f>
        <v>600</v>
      </c>
    </row>
    <row r="7451" spans="1:14" hidden="1" x14ac:dyDescent="0.25">
      <c r="A7451" s="77">
        <f t="shared" si="722"/>
        <v>2025</v>
      </c>
      <c r="B7451" s="77">
        <f t="shared" si="723"/>
        <v>6</v>
      </c>
      <c r="C7451" s="73">
        <v>45812</v>
      </c>
      <c r="D7451" s="79" t="s">
        <v>365</v>
      </c>
      <c r="E7451" s="80" t="s">
        <v>804</v>
      </c>
      <c r="F7451" s="81" t="str">
        <f>VLOOKUP(E7451,Customer[],2,FALSE)</f>
        <v>Htet Htet Kyaw</v>
      </c>
      <c r="G7451" s="69" t="str">
        <f>VLOOKUP(E7451,Customer[],3,FALSE)</f>
        <v xml:space="preserve">YGN-Bogo St </v>
      </c>
      <c r="H7451" s="69" t="str">
        <f>VLOOKUP(E7451,Customer[],4,FALSE)</f>
        <v>Hlegu</v>
      </c>
      <c r="I7451" s="48" t="s">
        <v>27</v>
      </c>
      <c r="J7451" s="82" t="str">
        <f>VLOOKUP(I7451,PGStock[],2,FALSE)</f>
        <v>Columbus Super Red Smooth 700 Ml</v>
      </c>
      <c r="K7451" s="71">
        <f>VLOOKUP(I7451,PGStock[],3,FALSE)</f>
        <v>0.7</v>
      </c>
      <c r="L7451" s="47">
        <v>1</v>
      </c>
      <c r="M7451" s="47">
        <f>VLOOKUP(I7451,PGStock[],6,FALSE)</f>
        <v>200</v>
      </c>
      <c r="N7451" s="47">
        <f>+PGSales!$L7451*PGSales!$M7451</f>
        <v>200</v>
      </c>
    </row>
    <row r="7452" spans="1:14" hidden="1" x14ac:dyDescent="0.25">
      <c r="A7452" s="77">
        <f t="shared" si="722"/>
        <v>2025</v>
      </c>
      <c r="B7452" s="77">
        <f t="shared" si="723"/>
        <v>6</v>
      </c>
      <c r="C7452" s="73">
        <v>45812</v>
      </c>
      <c r="D7452" s="79" t="s">
        <v>365</v>
      </c>
      <c r="E7452" s="80" t="s">
        <v>804</v>
      </c>
      <c r="F7452" s="81" t="str">
        <f>VLOOKUP(E7452,Customer[],2,FALSE)</f>
        <v>Htet Htet Kyaw</v>
      </c>
      <c r="G7452" s="69" t="str">
        <f>VLOOKUP(E7452,Customer[],3,FALSE)</f>
        <v xml:space="preserve">YGN-Bogo St </v>
      </c>
      <c r="H7452" s="69" t="str">
        <f>VLOOKUP(E7452,Customer[],4,FALSE)</f>
        <v>Hlegu</v>
      </c>
      <c r="I7452" s="48" t="s">
        <v>31</v>
      </c>
      <c r="J7452" s="82" t="str">
        <f>VLOOKUP(I7452,PGStock[],2,FALSE)</f>
        <v>Columbus Whisky 350 Ml</v>
      </c>
      <c r="K7452" s="71">
        <f>VLOOKUP(I7452,PGStock[],3,FALSE)</f>
        <v>0.35</v>
      </c>
      <c r="L7452" s="47">
        <v>2</v>
      </c>
      <c r="M7452" s="47">
        <f>VLOOKUP(I7452,PGStock[],6,FALSE)</f>
        <v>100</v>
      </c>
      <c r="N7452" s="47">
        <f>+PGSales!$L7452*PGSales!$M7452</f>
        <v>200</v>
      </c>
    </row>
    <row r="7453" spans="1:14" hidden="1" x14ac:dyDescent="0.25">
      <c r="A7453" s="77">
        <f t="shared" si="714"/>
        <v>2025</v>
      </c>
      <c r="B7453" s="77">
        <f t="shared" si="715"/>
        <v>6</v>
      </c>
      <c r="C7453" s="73">
        <v>45812</v>
      </c>
      <c r="D7453" s="79" t="s">
        <v>365</v>
      </c>
      <c r="E7453" s="80" t="s">
        <v>804</v>
      </c>
      <c r="F7453" s="81" t="str">
        <f>VLOOKUP(E7453,Customer[],2,FALSE)</f>
        <v>Htet Htet Kyaw</v>
      </c>
      <c r="G7453" s="69" t="str">
        <f>VLOOKUP(E7453,Customer[],3,FALSE)</f>
        <v xml:space="preserve">YGN-Bogo St </v>
      </c>
      <c r="H7453" s="69" t="str">
        <f>VLOOKUP(E7453,Customer[],4,FALSE)</f>
        <v>Hlegu</v>
      </c>
      <c r="I7453" s="48" t="s">
        <v>18</v>
      </c>
      <c r="J7453" s="82" t="str">
        <f>VLOOKUP(I7453,PGStock[],2,FALSE)</f>
        <v>Formula Rum 350ml</v>
      </c>
      <c r="K7453" s="71">
        <f>VLOOKUP(I7453,PGStock[],3,FALSE)</f>
        <v>0.35</v>
      </c>
      <c r="L7453" s="47">
        <v>4</v>
      </c>
      <c r="M7453" s="47">
        <f>VLOOKUP(I7453,PGStock[],6,FALSE)</f>
        <v>150</v>
      </c>
      <c r="N7453" s="47">
        <f>+PGSales!$L7453*PGSales!$M7453</f>
        <v>600</v>
      </c>
    </row>
    <row r="7454" spans="1:14" hidden="1" x14ac:dyDescent="0.25">
      <c r="A7454" s="77">
        <f t="shared" si="714"/>
        <v>2025</v>
      </c>
      <c r="B7454" s="77">
        <f t="shared" si="715"/>
        <v>6</v>
      </c>
      <c r="C7454" s="73">
        <v>45812</v>
      </c>
      <c r="D7454" s="79" t="s">
        <v>56</v>
      </c>
      <c r="E7454" s="80" t="s">
        <v>805</v>
      </c>
      <c r="F7454" s="81" t="str">
        <f>VLOOKUP(E7454,Customer[],2,FALSE)</f>
        <v>Ko Shwe Nyar</v>
      </c>
      <c r="G7454" s="69" t="str">
        <f>VLOOKUP(E7454,Customer[],3,FALSE)</f>
        <v xml:space="preserve">YGN-Bogo St </v>
      </c>
      <c r="H7454" s="69" t="str">
        <f>VLOOKUP(E7454,Customer[],4,FALSE)</f>
        <v>Hlegu</v>
      </c>
      <c r="I7454" s="48" t="s">
        <v>27</v>
      </c>
      <c r="J7454" s="82" t="str">
        <f>VLOOKUP(I7454,PGStock[],2,FALSE)</f>
        <v>Columbus Super Red Smooth 700 Ml</v>
      </c>
      <c r="K7454" s="71">
        <f>VLOOKUP(I7454,PGStock[],3,FALSE)</f>
        <v>0.7</v>
      </c>
      <c r="L7454" s="47">
        <v>1</v>
      </c>
      <c r="M7454" s="47">
        <f>VLOOKUP(I7454,PGStock[],6,FALSE)</f>
        <v>200</v>
      </c>
      <c r="N7454" s="47">
        <f>+PGSales!$L7454*PGSales!$M7454</f>
        <v>200</v>
      </c>
    </row>
    <row r="7455" spans="1:14" hidden="1" x14ac:dyDescent="0.25">
      <c r="A7455" s="77">
        <f t="shared" si="714"/>
        <v>2025</v>
      </c>
      <c r="B7455" s="77">
        <f t="shared" si="715"/>
        <v>6</v>
      </c>
      <c r="C7455" s="73">
        <v>45812</v>
      </c>
      <c r="D7455" s="79" t="s">
        <v>56</v>
      </c>
      <c r="E7455" s="80" t="s">
        <v>805</v>
      </c>
      <c r="F7455" s="81" t="str">
        <f>VLOOKUP(E7455,Customer[],2,FALSE)</f>
        <v>Ko Shwe Nyar</v>
      </c>
      <c r="G7455" s="69" t="str">
        <f>VLOOKUP(E7455,Customer[],3,FALSE)</f>
        <v xml:space="preserve">YGN-Bogo St </v>
      </c>
      <c r="H7455" s="69" t="str">
        <f>VLOOKUP(E7455,Customer[],4,FALSE)</f>
        <v>Hlegu</v>
      </c>
      <c r="I7455" s="48" t="s">
        <v>25</v>
      </c>
      <c r="J7455" s="82" t="str">
        <f>VLOOKUP(I7455,PGStock[],2,FALSE)</f>
        <v>Columbus Super Red Smooth 350 Ml</v>
      </c>
      <c r="K7455" s="71">
        <f>VLOOKUP(I7455,PGStock[],3,FALSE)</f>
        <v>0.35</v>
      </c>
      <c r="L7455" s="47">
        <v>12</v>
      </c>
      <c r="M7455" s="47">
        <f>VLOOKUP(I7455,PGStock[],6,FALSE)</f>
        <v>150</v>
      </c>
      <c r="N7455" s="47">
        <f>+PGSales!$L7455*PGSales!$M7455</f>
        <v>1800</v>
      </c>
    </row>
    <row r="7456" spans="1:14" hidden="1" x14ac:dyDescent="0.25">
      <c r="A7456" s="77">
        <f t="shared" si="714"/>
        <v>2025</v>
      </c>
      <c r="B7456" s="77">
        <f t="shared" si="715"/>
        <v>6</v>
      </c>
      <c r="C7456" s="73">
        <v>45812</v>
      </c>
      <c r="D7456" s="79" t="s">
        <v>56</v>
      </c>
      <c r="E7456" s="80" t="s">
        <v>805</v>
      </c>
      <c r="F7456" s="81" t="str">
        <f>VLOOKUP(E7456,Customer[],2,FALSE)</f>
        <v>Ko Shwe Nyar</v>
      </c>
      <c r="G7456" s="69" t="str">
        <f>VLOOKUP(E7456,Customer[],3,FALSE)</f>
        <v xml:space="preserve">YGN-Bogo St </v>
      </c>
      <c r="H7456" s="69" t="str">
        <f>VLOOKUP(E7456,Customer[],4,FALSE)</f>
        <v>Hlegu</v>
      </c>
      <c r="I7456" s="48" t="s">
        <v>18</v>
      </c>
      <c r="J7456" s="82" t="str">
        <f>VLOOKUP(I7456,PGStock[],2,FALSE)</f>
        <v>Formula Rum 350ml</v>
      </c>
      <c r="K7456" s="71">
        <f>VLOOKUP(I7456,PGStock[],3,FALSE)</f>
        <v>0.35</v>
      </c>
      <c r="L7456" s="47">
        <v>2</v>
      </c>
      <c r="M7456" s="47">
        <f>VLOOKUP(I7456,PGStock[],6,FALSE)</f>
        <v>150</v>
      </c>
      <c r="N7456" s="47">
        <f>+PGSales!$L7456*PGSales!$M7456</f>
        <v>300</v>
      </c>
    </row>
    <row r="7457" spans="1:14" hidden="1" x14ac:dyDescent="0.25">
      <c r="A7457" s="77">
        <f t="shared" si="714"/>
        <v>2025</v>
      </c>
      <c r="B7457" s="77">
        <f t="shared" si="715"/>
        <v>6</v>
      </c>
      <c r="C7457" s="73">
        <v>45812</v>
      </c>
      <c r="D7457" s="79" t="s">
        <v>66</v>
      </c>
      <c r="E7457" s="80" t="s">
        <v>806</v>
      </c>
      <c r="F7457" s="81" t="str">
        <f>VLOOKUP(E7457,Customer[],2,FALSE)</f>
        <v>Pyae Hein Kyaw</v>
      </c>
      <c r="G7457" s="69" t="str">
        <f>VLOOKUP(E7457,Customer[],3,FALSE)</f>
        <v>Tan Ma Gyi Rd</v>
      </c>
      <c r="H7457" s="69" t="str">
        <f>VLOOKUP(E7457,Customer[],4,FALSE)</f>
        <v>Hlegu</v>
      </c>
      <c r="I7457" s="48" t="s">
        <v>25</v>
      </c>
      <c r="J7457" s="82" t="str">
        <f>VLOOKUP(I7457,PGStock[],2,FALSE)</f>
        <v>Columbus Super Red Smooth 350 Ml</v>
      </c>
      <c r="K7457" s="71">
        <f>VLOOKUP(I7457,PGStock[],3,FALSE)</f>
        <v>0.35</v>
      </c>
      <c r="L7457" s="47">
        <v>2</v>
      </c>
      <c r="M7457" s="47">
        <f>VLOOKUP(I7457,PGStock[],6,FALSE)</f>
        <v>150</v>
      </c>
      <c r="N7457" s="47">
        <f>+PGSales!$L7457*PGSales!$M7457</f>
        <v>300</v>
      </c>
    </row>
    <row r="7458" spans="1:14" hidden="1" x14ac:dyDescent="0.25">
      <c r="A7458" s="77">
        <f t="shared" si="714"/>
        <v>2025</v>
      </c>
      <c r="B7458" s="77">
        <f t="shared" si="715"/>
        <v>6</v>
      </c>
      <c r="C7458" s="73">
        <v>45812</v>
      </c>
      <c r="D7458" s="79" t="s">
        <v>66</v>
      </c>
      <c r="E7458" s="80" t="s">
        <v>806</v>
      </c>
      <c r="F7458" s="81" t="str">
        <f>VLOOKUP(E7458,Customer[],2,FALSE)</f>
        <v>Pyae Hein Kyaw</v>
      </c>
      <c r="G7458" s="69" t="str">
        <f>VLOOKUP(E7458,Customer[],3,FALSE)</f>
        <v>Tan Ma Gyi Rd</v>
      </c>
      <c r="H7458" s="69" t="str">
        <f>VLOOKUP(E7458,Customer[],4,FALSE)</f>
        <v>Hlegu</v>
      </c>
      <c r="I7458" s="48" t="s">
        <v>18</v>
      </c>
      <c r="J7458" s="82" t="str">
        <f>VLOOKUP(I7458,PGStock[],2,FALSE)</f>
        <v>Formula Rum 350ml</v>
      </c>
      <c r="K7458" s="71">
        <f>VLOOKUP(I7458,PGStock[],3,FALSE)</f>
        <v>0.35</v>
      </c>
      <c r="L7458" s="47">
        <v>2</v>
      </c>
      <c r="M7458" s="47">
        <f>VLOOKUP(I7458,PGStock[],6,FALSE)</f>
        <v>150</v>
      </c>
      <c r="N7458" s="47">
        <f>+PGSales!$L7458*PGSales!$M7458</f>
        <v>300</v>
      </c>
    </row>
    <row r="7459" spans="1:14" hidden="1" x14ac:dyDescent="0.25">
      <c r="A7459" s="77">
        <f t="shared" si="714"/>
        <v>2025</v>
      </c>
      <c r="B7459" s="77">
        <f t="shared" si="715"/>
        <v>6</v>
      </c>
      <c r="C7459" s="73">
        <v>45812</v>
      </c>
      <c r="D7459" s="79" t="s">
        <v>109</v>
      </c>
      <c r="E7459" s="80" t="s">
        <v>807</v>
      </c>
      <c r="F7459" s="81" t="str">
        <f>VLOOKUP(E7459,Customer[],2,FALSE)</f>
        <v>Ma Naw Phyu</v>
      </c>
      <c r="G7459" s="69" t="str">
        <f>VLOOKUP(E7459,Customer[],3,FALSE)</f>
        <v>No (2)Rd</v>
      </c>
      <c r="H7459" s="69" t="str">
        <f>VLOOKUP(E7459,Customer[],4,FALSE)</f>
        <v>Hlegu</v>
      </c>
      <c r="I7459" s="48" t="s">
        <v>27</v>
      </c>
      <c r="J7459" s="82" t="str">
        <f>VLOOKUP(I7459,PGStock[],2,FALSE)</f>
        <v>Columbus Super Red Smooth 700 Ml</v>
      </c>
      <c r="K7459" s="71">
        <f>VLOOKUP(I7459,PGStock[],3,FALSE)</f>
        <v>0.7</v>
      </c>
      <c r="L7459" s="47">
        <v>1</v>
      </c>
      <c r="M7459" s="47">
        <f>VLOOKUP(I7459,PGStock[],6,FALSE)</f>
        <v>200</v>
      </c>
      <c r="N7459" s="47">
        <f>+PGSales!$L7459*PGSales!$M7459</f>
        <v>200</v>
      </c>
    </row>
    <row r="7460" spans="1:14" hidden="1" x14ac:dyDescent="0.25">
      <c r="A7460" s="77">
        <f t="shared" si="714"/>
        <v>2025</v>
      </c>
      <c r="B7460" s="77">
        <f t="shared" si="715"/>
        <v>6</v>
      </c>
      <c r="C7460" s="73">
        <v>45812</v>
      </c>
      <c r="D7460" s="79" t="s">
        <v>109</v>
      </c>
      <c r="E7460" s="80" t="s">
        <v>807</v>
      </c>
      <c r="F7460" s="81" t="str">
        <f>VLOOKUP(E7460,Customer[],2,FALSE)</f>
        <v>Ma Naw Phyu</v>
      </c>
      <c r="G7460" s="69" t="str">
        <f>VLOOKUP(E7460,Customer[],3,FALSE)</f>
        <v>No (2)Rd</v>
      </c>
      <c r="H7460" s="69" t="str">
        <f>VLOOKUP(E7460,Customer[],4,FALSE)</f>
        <v>Hlegu</v>
      </c>
      <c r="I7460" s="48" t="s">
        <v>25</v>
      </c>
      <c r="J7460" s="82" t="str">
        <f>VLOOKUP(I7460,PGStock[],2,FALSE)</f>
        <v>Columbus Super Red Smooth 350 Ml</v>
      </c>
      <c r="K7460" s="71">
        <f>VLOOKUP(I7460,PGStock[],3,FALSE)</f>
        <v>0.35</v>
      </c>
      <c r="L7460" s="47">
        <v>2</v>
      </c>
      <c r="M7460" s="47">
        <f>VLOOKUP(I7460,PGStock[],6,FALSE)</f>
        <v>150</v>
      </c>
      <c r="N7460" s="47">
        <f>+PGSales!$L7460*PGSales!$M7460</f>
        <v>300</v>
      </c>
    </row>
    <row r="7461" spans="1:14" hidden="1" x14ac:dyDescent="0.25">
      <c r="A7461" s="77">
        <f t="shared" si="708"/>
        <v>2025</v>
      </c>
      <c r="B7461" s="77">
        <f t="shared" si="709"/>
        <v>6</v>
      </c>
      <c r="C7461" s="73">
        <v>45812</v>
      </c>
      <c r="D7461" s="79" t="s">
        <v>109</v>
      </c>
      <c r="E7461" s="80" t="s">
        <v>807</v>
      </c>
      <c r="F7461" s="81" t="str">
        <f>VLOOKUP(E7461,Customer[],2,FALSE)</f>
        <v>Ma Naw Phyu</v>
      </c>
      <c r="G7461" s="69" t="str">
        <f>VLOOKUP(E7461,Customer[],3,FALSE)</f>
        <v>No (2)Rd</v>
      </c>
      <c r="H7461" s="69" t="str">
        <f>VLOOKUP(E7461,Customer[],4,FALSE)</f>
        <v>Hlegu</v>
      </c>
      <c r="I7461" s="48" t="s">
        <v>18</v>
      </c>
      <c r="J7461" s="82" t="str">
        <f>VLOOKUP(I7461,PGStock[],2,FALSE)</f>
        <v>Formula Rum 350ml</v>
      </c>
      <c r="K7461" s="71">
        <f>VLOOKUP(I7461,PGStock[],3,FALSE)</f>
        <v>0.35</v>
      </c>
      <c r="L7461" s="47">
        <v>5</v>
      </c>
      <c r="M7461" s="47">
        <f>VLOOKUP(I7461,PGStock[],6,FALSE)</f>
        <v>150</v>
      </c>
      <c r="N7461" s="47">
        <f>+PGSales!$L7461*PGSales!$M7461</f>
        <v>750</v>
      </c>
    </row>
    <row r="7462" spans="1:14" hidden="1" x14ac:dyDescent="0.25">
      <c r="A7462" s="77">
        <f t="shared" ref="A7462:A7478" si="724">YEAR(C7462)</f>
        <v>2025</v>
      </c>
      <c r="B7462" s="77">
        <f t="shared" ref="B7462:B7478" si="725">MONTH(C7462)</f>
        <v>6</v>
      </c>
      <c r="C7462" s="73">
        <v>45812</v>
      </c>
      <c r="D7462" s="79" t="s">
        <v>4</v>
      </c>
      <c r="E7462" s="80" t="s">
        <v>294</v>
      </c>
      <c r="F7462" s="81" t="str">
        <f>VLOOKUP(E7462,Customer[],2,FALSE)</f>
        <v>Shwe Pyae(1)</v>
      </c>
      <c r="G7462" s="69" t="str">
        <f>VLOOKUP(E7462,Customer[],3,FALSE)</f>
        <v>Bogyoke  Rd</v>
      </c>
      <c r="H7462" s="69" t="str">
        <f>VLOOKUP(E7462,Customer[],4,FALSE)</f>
        <v>Hlaing Thar Yar</v>
      </c>
      <c r="I7462" s="48" t="s">
        <v>25</v>
      </c>
      <c r="J7462" s="82" t="str">
        <f>VLOOKUP(I7462,PGStock[],2,FALSE)</f>
        <v>Columbus Super Red Smooth 350 Ml</v>
      </c>
      <c r="K7462" s="71">
        <f>VLOOKUP(I7462,PGStock[],3,FALSE)</f>
        <v>0.35</v>
      </c>
      <c r="L7462" s="47">
        <v>1</v>
      </c>
      <c r="M7462" s="47">
        <f>VLOOKUP(I7462,PGStock[],6,FALSE)</f>
        <v>150</v>
      </c>
      <c r="N7462" s="47">
        <f>+PGSales!$L7462*PGSales!$M7462</f>
        <v>150</v>
      </c>
    </row>
    <row r="7463" spans="1:14" hidden="1" x14ac:dyDescent="0.25">
      <c r="A7463" s="77">
        <f t="shared" si="724"/>
        <v>2025</v>
      </c>
      <c r="B7463" s="77">
        <f t="shared" si="725"/>
        <v>6</v>
      </c>
      <c r="C7463" s="73">
        <v>45812</v>
      </c>
      <c r="D7463" s="79" t="s">
        <v>4</v>
      </c>
      <c r="E7463" s="80" t="s">
        <v>294</v>
      </c>
      <c r="F7463" s="81" t="str">
        <f>VLOOKUP(E7463,Customer[],2,FALSE)</f>
        <v>Shwe Pyae(1)</v>
      </c>
      <c r="G7463" s="69" t="str">
        <f>VLOOKUP(E7463,Customer[],3,FALSE)</f>
        <v>Bogyoke  Rd</v>
      </c>
      <c r="H7463" s="69" t="str">
        <f>VLOOKUP(E7463,Customer[],4,FALSE)</f>
        <v>Hlaing Thar Yar</v>
      </c>
      <c r="I7463" s="48" t="s">
        <v>18</v>
      </c>
      <c r="J7463" s="82" t="str">
        <f>VLOOKUP(I7463,PGStock[],2,FALSE)</f>
        <v>Formula Rum 350ml</v>
      </c>
      <c r="K7463" s="71">
        <f>VLOOKUP(I7463,PGStock[],3,FALSE)</f>
        <v>0.35</v>
      </c>
      <c r="L7463" s="47">
        <v>4</v>
      </c>
      <c r="M7463" s="47">
        <f>VLOOKUP(I7463,PGStock[],6,FALSE)</f>
        <v>150</v>
      </c>
      <c r="N7463" s="47">
        <f>+PGSales!$L7463*PGSales!$M7463</f>
        <v>600</v>
      </c>
    </row>
    <row r="7464" spans="1:14" hidden="1" x14ac:dyDescent="0.25">
      <c r="A7464" s="77">
        <f t="shared" si="724"/>
        <v>2025</v>
      </c>
      <c r="B7464" s="77">
        <f t="shared" si="725"/>
        <v>6</v>
      </c>
      <c r="C7464" s="73">
        <v>45812</v>
      </c>
      <c r="D7464" s="79" t="s">
        <v>131</v>
      </c>
      <c r="E7464" s="80" t="s">
        <v>323</v>
      </c>
      <c r="F7464" s="81" t="str">
        <f>VLOOKUP(E7464,Customer[],2,FALSE)</f>
        <v>Mya Badathar 1</v>
      </c>
      <c r="G7464" s="69" t="str">
        <f>VLOOKUP(E7464,Customer[],3,FALSE)</f>
        <v>Bogyoke Rd</v>
      </c>
      <c r="H7464" s="69" t="str">
        <f>VLOOKUP(E7464,Customer[],4,FALSE)</f>
        <v>Hlaing Thar Yar</v>
      </c>
      <c r="I7464" s="48" t="s">
        <v>18</v>
      </c>
      <c r="J7464" s="82" t="str">
        <f>VLOOKUP(I7464,PGStock[],2,FALSE)</f>
        <v>Formula Rum 350ml</v>
      </c>
      <c r="K7464" s="71">
        <f>VLOOKUP(I7464,PGStock[],3,FALSE)</f>
        <v>0.35</v>
      </c>
      <c r="L7464" s="47">
        <v>1</v>
      </c>
      <c r="M7464" s="47">
        <f>VLOOKUP(I7464,PGStock[],6,FALSE)</f>
        <v>150</v>
      </c>
      <c r="N7464" s="47">
        <f>+PGSales!$L7464*PGSales!$M7464</f>
        <v>150</v>
      </c>
    </row>
    <row r="7465" spans="1:14" hidden="1" x14ac:dyDescent="0.25">
      <c r="A7465" s="77">
        <f t="shared" si="724"/>
        <v>2025</v>
      </c>
      <c r="B7465" s="77">
        <f t="shared" si="725"/>
        <v>6</v>
      </c>
      <c r="C7465" s="73">
        <v>45812</v>
      </c>
      <c r="D7465" s="79" t="s">
        <v>68</v>
      </c>
      <c r="E7465" s="80" t="s">
        <v>808</v>
      </c>
      <c r="F7465" s="81" t="str">
        <f>VLOOKUP(E7465,Customer[],2,FALSE)</f>
        <v>Mya Badathar 2</v>
      </c>
      <c r="G7465" s="69" t="str">
        <f>VLOOKUP(E7465,Customer[],3,FALSE)</f>
        <v>Bogyoke Rd</v>
      </c>
      <c r="H7465" s="69" t="str">
        <f>VLOOKUP(E7465,Customer[],4,FALSE)</f>
        <v>Hlaing Thar Yar</v>
      </c>
      <c r="I7465" s="48" t="s">
        <v>25</v>
      </c>
      <c r="J7465" s="82" t="str">
        <f>VLOOKUP(I7465,PGStock[],2,FALSE)</f>
        <v>Columbus Super Red Smooth 350 Ml</v>
      </c>
      <c r="K7465" s="71">
        <f>VLOOKUP(I7465,PGStock[],3,FALSE)</f>
        <v>0.35</v>
      </c>
      <c r="L7465" s="47">
        <v>2</v>
      </c>
      <c r="M7465" s="47">
        <f>VLOOKUP(I7465,PGStock[],6,FALSE)</f>
        <v>150</v>
      </c>
      <c r="N7465" s="47">
        <f>+PGSales!$L7465*PGSales!$M7465</f>
        <v>300</v>
      </c>
    </row>
    <row r="7466" spans="1:14" hidden="1" x14ac:dyDescent="0.25">
      <c r="A7466" s="77">
        <f t="shared" si="724"/>
        <v>2025</v>
      </c>
      <c r="B7466" s="77">
        <f t="shared" si="725"/>
        <v>6</v>
      </c>
      <c r="C7466" s="73">
        <v>45812</v>
      </c>
      <c r="D7466" s="79" t="s">
        <v>68</v>
      </c>
      <c r="E7466" s="80" t="s">
        <v>808</v>
      </c>
      <c r="F7466" s="81" t="str">
        <f>VLOOKUP(E7466,Customer[],2,FALSE)</f>
        <v>Mya Badathar 2</v>
      </c>
      <c r="G7466" s="69" t="str">
        <f>VLOOKUP(E7466,Customer[],3,FALSE)</f>
        <v>Bogyoke Rd</v>
      </c>
      <c r="H7466" s="69" t="str">
        <f>VLOOKUP(E7466,Customer[],4,FALSE)</f>
        <v>Hlaing Thar Yar</v>
      </c>
      <c r="I7466" s="48" t="s">
        <v>18</v>
      </c>
      <c r="J7466" s="82" t="str">
        <f>VLOOKUP(I7466,PGStock[],2,FALSE)</f>
        <v>Formula Rum 350ml</v>
      </c>
      <c r="K7466" s="71">
        <f>VLOOKUP(I7466,PGStock[],3,FALSE)</f>
        <v>0.35</v>
      </c>
      <c r="L7466" s="47">
        <v>2</v>
      </c>
      <c r="M7466" s="47">
        <f>VLOOKUP(I7466,PGStock[],6,FALSE)</f>
        <v>150</v>
      </c>
      <c r="N7466" s="47">
        <f>+PGSales!$L7466*PGSales!$M7466</f>
        <v>300</v>
      </c>
    </row>
    <row r="7467" spans="1:14" hidden="1" x14ac:dyDescent="0.25">
      <c r="A7467" s="77">
        <f t="shared" si="724"/>
        <v>2025</v>
      </c>
      <c r="B7467" s="77">
        <f t="shared" si="725"/>
        <v>6</v>
      </c>
      <c r="C7467" s="73">
        <v>45812</v>
      </c>
      <c r="D7467" s="79" t="s">
        <v>70</v>
      </c>
      <c r="E7467" s="80" t="s">
        <v>810</v>
      </c>
      <c r="F7467" s="81" t="str">
        <f>VLOOKUP(E7467,Customer[],2,FALSE)</f>
        <v>Saye Than©</v>
      </c>
      <c r="G7467" s="69" t="str">
        <f>VLOOKUP(E7467,Customer[],3,FALSE)</f>
        <v>Pi Moe Hinn Sd</v>
      </c>
      <c r="H7467" s="69" t="str">
        <f>VLOOKUP(E7467,Customer[],4,FALSE)</f>
        <v>Hlaing Thar Yar</v>
      </c>
      <c r="I7467" s="48" t="s">
        <v>18</v>
      </c>
      <c r="J7467" s="82" t="str">
        <f>VLOOKUP(I7467,PGStock[],2,FALSE)</f>
        <v>Formula Rum 350ml</v>
      </c>
      <c r="K7467" s="71">
        <f>VLOOKUP(I7467,PGStock[],3,FALSE)</f>
        <v>0.35</v>
      </c>
      <c r="L7467" s="47">
        <v>1</v>
      </c>
      <c r="M7467" s="47">
        <f>VLOOKUP(I7467,PGStock[],6,FALSE)</f>
        <v>150</v>
      </c>
      <c r="N7467" s="47">
        <f>+PGSales!$L7467*PGSales!$M7467</f>
        <v>150</v>
      </c>
    </row>
    <row r="7468" spans="1:14" hidden="1" x14ac:dyDescent="0.25">
      <c r="A7468" s="77">
        <f t="shared" si="724"/>
        <v>2025</v>
      </c>
      <c r="B7468" s="77">
        <f t="shared" si="725"/>
        <v>6</v>
      </c>
      <c r="C7468" s="73">
        <v>45812</v>
      </c>
      <c r="D7468" s="79" t="s">
        <v>74</v>
      </c>
      <c r="E7468" s="80" t="s">
        <v>811</v>
      </c>
      <c r="F7468" s="81" t="str">
        <f>VLOOKUP(E7468,Customer[],2,FALSE)</f>
        <v>Mya Badathar 3</v>
      </c>
      <c r="G7468" s="69" t="str">
        <f>VLOOKUP(E7468,Customer[],3,FALSE)</f>
        <v>Bogyoke Rd</v>
      </c>
      <c r="H7468" s="69" t="str">
        <f>VLOOKUP(E7468,Customer[],4,FALSE)</f>
        <v>Hlaing Thar Yar</v>
      </c>
      <c r="I7468" s="48" t="s">
        <v>18</v>
      </c>
      <c r="J7468" s="82" t="str">
        <f>VLOOKUP(I7468,PGStock[],2,FALSE)</f>
        <v>Formula Rum 350ml</v>
      </c>
      <c r="K7468" s="71">
        <f>VLOOKUP(I7468,PGStock[],3,FALSE)</f>
        <v>0.35</v>
      </c>
      <c r="L7468" s="47">
        <v>3</v>
      </c>
      <c r="M7468" s="47">
        <f>VLOOKUP(I7468,PGStock[],6,FALSE)</f>
        <v>150</v>
      </c>
      <c r="N7468" s="47">
        <f>+PGSales!$L7468*PGSales!$M7468</f>
        <v>450</v>
      </c>
    </row>
    <row r="7469" spans="1:14" hidden="1" x14ac:dyDescent="0.25">
      <c r="A7469" s="77">
        <f t="shared" si="724"/>
        <v>2025</v>
      </c>
      <c r="B7469" s="77">
        <f t="shared" si="725"/>
        <v>6</v>
      </c>
      <c r="C7469" s="73">
        <v>45812</v>
      </c>
      <c r="D7469" s="79" t="s">
        <v>767</v>
      </c>
      <c r="E7469" s="80" t="s">
        <v>292</v>
      </c>
      <c r="F7469" s="81" t="str">
        <f>VLOOKUP(E7469,Customer[],2,FALSE)</f>
        <v>Shwe Pyae(2)</v>
      </c>
      <c r="G7469" s="69" t="str">
        <f>VLOOKUP(E7469,Customer[],3,FALSE)</f>
        <v xml:space="preserve">LanThwe </v>
      </c>
      <c r="H7469" s="69" t="str">
        <f>VLOOKUP(E7469,Customer[],4,FALSE)</f>
        <v>Hlaing Thar Yar</v>
      </c>
      <c r="I7469" s="48" t="s">
        <v>27</v>
      </c>
      <c r="J7469" s="82" t="str">
        <f>VLOOKUP(I7469,PGStock[],2,FALSE)</f>
        <v>Columbus Super Red Smooth 700 Ml</v>
      </c>
      <c r="K7469" s="71">
        <f>VLOOKUP(I7469,PGStock[],3,FALSE)</f>
        <v>0.7</v>
      </c>
      <c r="L7469" s="47">
        <v>1</v>
      </c>
      <c r="M7469" s="47">
        <f>VLOOKUP(I7469,PGStock[],6,FALSE)</f>
        <v>200</v>
      </c>
      <c r="N7469" s="47">
        <f>+PGSales!$L7469*PGSales!$M7469</f>
        <v>200</v>
      </c>
    </row>
    <row r="7470" spans="1:14" hidden="1" x14ac:dyDescent="0.25">
      <c r="A7470" s="77">
        <f t="shared" si="724"/>
        <v>2025</v>
      </c>
      <c r="B7470" s="77">
        <f t="shared" si="725"/>
        <v>6</v>
      </c>
      <c r="C7470" s="73">
        <v>45812</v>
      </c>
      <c r="D7470" s="79" t="s">
        <v>767</v>
      </c>
      <c r="E7470" s="80" t="s">
        <v>292</v>
      </c>
      <c r="F7470" s="81" t="str">
        <f>VLOOKUP(E7470,Customer[],2,FALSE)</f>
        <v>Shwe Pyae(2)</v>
      </c>
      <c r="G7470" s="69" t="str">
        <f>VLOOKUP(E7470,Customer[],3,FALSE)</f>
        <v xml:space="preserve">LanThwe </v>
      </c>
      <c r="H7470" s="69" t="str">
        <f>VLOOKUP(E7470,Customer[],4,FALSE)</f>
        <v>Hlaing Thar Yar</v>
      </c>
      <c r="I7470" s="48" t="s">
        <v>25</v>
      </c>
      <c r="J7470" s="82" t="str">
        <f>VLOOKUP(I7470,PGStock[],2,FALSE)</f>
        <v>Columbus Super Red Smooth 350 Ml</v>
      </c>
      <c r="K7470" s="71">
        <f>VLOOKUP(I7470,PGStock[],3,FALSE)</f>
        <v>0.35</v>
      </c>
      <c r="L7470" s="47">
        <v>1</v>
      </c>
      <c r="M7470" s="47">
        <f>VLOOKUP(I7470,PGStock[],6,FALSE)</f>
        <v>150</v>
      </c>
      <c r="N7470" s="47">
        <f>+PGSales!$L7470*PGSales!$M7470</f>
        <v>150</v>
      </c>
    </row>
    <row r="7471" spans="1:14" hidden="1" x14ac:dyDescent="0.25">
      <c r="A7471" s="77">
        <f t="shared" si="724"/>
        <v>2025</v>
      </c>
      <c r="B7471" s="77">
        <f t="shared" si="725"/>
        <v>6</v>
      </c>
      <c r="C7471" s="73">
        <v>45812</v>
      </c>
      <c r="D7471" s="79" t="s">
        <v>768</v>
      </c>
      <c r="E7471" s="80" t="s">
        <v>693</v>
      </c>
      <c r="F7471" s="81" t="str">
        <f>VLOOKUP(E7471,Customer[],2,FALSE)</f>
        <v>Uncle Liquor</v>
      </c>
      <c r="G7471" s="69" t="str">
        <f>VLOOKUP(E7471,Customer[],3,FALSE)</f>
        <v>Bonmoer Rd</v>
      </c>
      <c r="H7471" s="69" t="str">
        <f>VLOOKUP(E7471,Customer[],4,FALSE)</f>
        <v xml:space="preserve"> N/Oakkala</v>
      </c>
      <c r="I7471" s="48" t="s">
        <v>20</v>
      </c>
      <c r="J7471" s="82" t="str">
        <f>VLOOKUP(I7471,PGStock[],2,FALSE)</f>
        <v>Formula Rum 700ml</v>
      </c>
      <c r="K7471" s="71">
        <f>VLOOKUP(I7471,PGStock[],3,FALSE)</f>
        <v>0.7</v>
      </c>
      <c r="L7471" s="47">
        <v>1</v>
      </c>
      <c r="M7471" s="47">
        <f>VLOOKUP(I7471,PGStock[],6,FALSE)</f>
        <v>200</v>
      </c>
      <c r="N7471" s="47">
        <f>+PGSales!$L7471*PGSales!$M7471</f>
        <v>200</v>
      </c>
    </row>
    <row r="7472" spans="1:14" hidden="1" x14ac:dyDescent="0.25">
      <c r="A7472" s="77">
        <f t="shared" si="724"/>
        <v>2025</v>
      </c>
      <c r="B7472" s="77">
        <f t="shared" si="725"/>
        <v>6</v>
      </c>
      <c r="C7472" s="73">
        <v>45812</v>
      </c>
      <c r="D7472" s="79" t="s">
        <v>768</v>
      </c>
      <c r="E7472" s="80" t="s">
        <v>693</v>
      </c>
      <c r="F7472" s="81" t="str">
        <f>VLOOKUP(E7472,Customer[],2,FALSE)</f>
        <v>Uncle Liquor</v>
      </c>
      <c r="G7472" s="69" t="str">
        <f>VLOOKUP(E7472,Customer[],3,FALSE)</f>
        <v>Bonmoer Rd</v>
      </c>
      <c r="H7472" s="69" t="str">
        <f>VLOOKUP(E7472,Customer[],4,FALSE)</f>
        <v xml:space="preserve"> N/Oakkala</v>
      </c>
      <c r="I7472" s="48" t="s">
        <v>18</v>
      </c>
      <c r="J7472" s="82" t="str">
        <f>VLOOKUP(I7472,PGStock[],2,FALSE)</f>
        <v>Formula Rum 350ml</v>
      </c>
      <c r="K7472" s="71">
        <f>VLOOKUP(I7472,PGStock[],3,FALSE)</f>
        <v>0.35</v>
      </c>
      <c r="L7472" s="47">
        <v>4</v>
      </c>
      <c r="M7472" s="47">
        <f>VLOOKUP(I7472,PGStock[],6,FALSE)</f>
        <v>150</v>
      </c>
      <c r="N7472" s="47">
        <f>+PGSales!$L7472*PGSales!$M7472</f>
        <v>600</v>
      </c>
    </row>
    <row r="7473" spans="1:14" hidden="1" x14ac:dyDescent="0.25">
      <c r="A7473" s="77">
        <f t="shared" si="724"/>
        <v>2025</v>
      </c>
      <c r="B7473" s="77">
        <f t="shared" si="725"/>
        <v>6</v>
      </c>
      <c r="C7473" s="73">
        <v>45812</v>
      </c>
      <c r="D7473" s="79" t="s">
        <v>186</v>
      </c>
      <c r="E7473" s="80">
        <v>163</v>
      </c>
      <c r="F7473" s="81" t="str">
        <f>VLOOKUP(E7473,Customer[],2,FALSE)</f>
        <v>16 G3</v>
      </c>
      <c r="G7473" s="69" t="str">
        <f>VLOOKUP(E7473,Customer[],3,FALSE)</f>
        <v>Kyout Lan Rd</v>
      </c>
      <c r="H7473" s="69" t="str">
        <f>VLOOKUP(E7473,Customer[],4,FALSE)</f>
        <v>S Paukkan N/Oakkala</v>
      </c>
      <c r="I7473" s="48" t="s">
        <v>25</v>
      </c>
      <c r="J7473" s="82" t="str">
        <f>VLOOKUP(I7473,PGStock[],2,FALSE)</f>
        <v>Columbus Super Red Smooth 350 Ml</v>
      </c>
      <c r="K7473" s="71">
        <f>VLOOKUP(I7473,PGStock[],3,FALSE)</f>
        <v>0.35</v>
      </c>
      <c r="L7473" s="47">
        <v>6</v>
      </c>
      <c r="M7473" s="47">
        <f>VLOOKUP(I7473,PGStock[],6,FALSE)</f>
        <v>150</v>
      </c>
      <c r="N7473" s="47">
        <f>+PGSales!$L7473*PGSales!$M7473</f>
        <v>900</v>
      </c>
    </row>
    <row r="7474" spans="1:14" hidden="1" x14ac:dyDescent="0.25">
      <c r="A7474" s="77">
        <f t="shared" si="724"/>
        <v>2025</v>
      </c>
      <c r="B7474" s="77">
        <f t="shared" si="725"/>
        <v>6</v>
      </c>
      <c r="C7474" s="73">
        <v>45812</v>
      </c>
      <c r="D7474" s="79" t="s">
        <v>186</v>
      </c>
      <c r="E7474" s="80">
        <v>163</v>
      </c>
      <c r="F7474" s="81" t="str">
        <f>VLOOKUP(E7474,Customer[],2,FALSE)</f>
        <v>16 G3</v>
      </c>
      <c r="G7474" s="69" t="str">
        <f>VLOOKUP(E7474,Customer[],3,FALSE)</f>
        <v>Kyout Lan Rd</v>
      </c>
      <c r="H7474" s="69" t="str">
        <f>VLOOKUP(E7474,Customer[],4,FALSE)</f>
        <v>S Paukkan N/Oakkala</v>
      </c>
      <c r="I7474" s="48" t="s">
        <v>20</v>
      </c>
      <c r="J7474" s="82" t="str">
        <f>VLOOKUP(I7474,PGStock[],2,FALSE)</f>
        <v>Formula Rum 700ml</v>
      </c>
      <c r="K7474" s="71">
        <f>VLOOKUP(I7474,PGStock[],3,FALSE)</f>
        <v>0.7</v>
      </c>
      <c r="L7474" s="47">
        <v>1</v>
      </c>
      <c r="M7474" s="47">
        <f>VLOOKUP(I7474,PGStock[],6,FALSE)</f>
        <v>200</v>
      </c>
      <c r="N7474" s="47">
        <f>+PGSales!$L7474*PGSales!$M7474</f>
        <v>200</v>
      </c>
    </row>
    <row r="7475" spans="1:14" hidden="1" x14ac:dyDescent="0.25">
      <c r="A7475" s="77">
        <f t="shared" si="724"/>
        <v>2025</v>
      </c>
      <c r="B7475" s="77">
        <f t="shared" si="725"/>
        <v>6</v>
      </c>
      <c r="C7475" s="73">
        <v>45812</v>
      </c>
      <c r="D7475" s="79" t="s">
        <v>186</v>
      </c>
      <c r="E7475" s="80">
        <v>163</v>
      </c>
      <c r="F7475" s="81" t="str">
        <f>VLOOKUP(E7475,Customer[],2,FALSE)</f>
        <v>16 G3</v>
      </c>
      <c r="G7475" s="69" t="str">
        <f>VLOOKUP(E7475,Customer[],3,FALSE)</f>
        <v>Kyout Lan Rd</v>
      </c>
      <c r="H7475" s="69" t="str">
        <f>VLOOKUP(E7475,Customer[],4,FALSE)</f>
        <v>S Paukkan N/Oakkala</v>
      </c>
      <c r="I7475" s="48" t="s">
        <v>18</v>
      </c>
      <c r="J7475" s="82" t="str">
        <f>VLOOKUP(I7475,PGStock[],2,FALSE)</f>
        <v>Formula Rum 350ml</v>
      </c>
      <c r="K7475" s="71">
        <f>VLOOKUP(I7475,PGStock[],3,FALSE)</f>
        <v>0.35</v>
      </c>
      <c r="L7475" s="47">
        <v>3</v>
      </c>
      <c r="M7475" s="47">
        <f>VLOOKUP(I7475,PGStock[],6,FALSE)</f>
        <v>150</v>
      </c>
      <c r="N7475" s="47">
        <f>+PGSales!$L7475*PGSales!$M7475</f>
        <v>450</v>
      </c>
    </row>
    <row r="7476" spans="1:14" hidden="1" x14ac:dyDescent="0.25">
      <c r="A7476" s="77">
        <f t="shared" si="724"/>
        <v>2025</v>
      </c>
      <c r="B7476" s="77">
        <f t="shared" si="725"/>
        <v>6</v>
      </c>
      <c r="C7476" s="73">
        <v>45812</v>
      </c>
      <c r="D7476" s="79" t="s">
        <v>60</v>
      </c>
      <c r="E7476" s="80">
        <v>162</v>
      </c>
      <c r="F7476" s="81" t="str">
        <f>VLOOKUP(E7476,Customer[],2,FALSE)</f>
        <v>16 G(2)</v>
      </c>
      <c r="G7476" s="69" t="str">
        <f>VLOOKUP(E7476,Customer[],3,FALSE)</f>
        <v>Taungnu Rd</v>
      </c>
      <c r="H7476" s="69" t="str">
        <f>VLOOKUP(E7476,Customer[],4,FALSE)</f>
        <v>S Paukkan N/Oakkala</v>
      </c>
      <c r="I7476" s="48" t="s">
        <v>27</v>
      </c>
      <c r="J7476" s="82" t="str">
        <f>VLOOKUP(I7476,PGStock[],2,FALSE)</f>
        <v>Columbus Super Red Smooth 700 Ml</v>
      </c>
      <c r="K7476" s="71">
        <f>VLOOKUP(I7476,PGStock[],3,FALSE)</f>
        <v>0.7</v>
      </c>
      <c r="L7476" s="47">
        <v>1</v>
      </c>
      <c r="M7476" s="47">
        <f>VLOOKUP(I7476,PGStock[],6,FALSE)</f>
        <v>200</v>
      </c>
      <c r="N7476" s="47">
        <f>+PGSales!$L7476*PGSales!$M7476</f>
        <v>200</v>
      </c>
    </row>
    <row r="7477" spans="1:14" hidden="1" x14ac:dyDescent="0.25">
      <c r="A7477" s="77">
        <f t="shared" si="724"/>
        <v>2025</v>
      </c>
      <c r="B7477" s="77">
        <f t="shared" si="725"/>
        <v>6</v>
      </c>
      <c r="C7477" s="73">
        <v>45812</v>
      </c>
      <c r="D7477" s="79" t="s">
        <v>60</v>
      </c>
      <c r="E7477" s="80">
        <v>162</v>
      </c>
      <c r="F7477" s="81" t="str">
        <f>VLOOKUP(E7477,Customer[],2,FALSE)</f>
        <v>16 G(2)</v>
      </c>
      <c r="G7477" s="69" t="str">
        <f>VLOOKUP(E7477,Customer[],3,FALSE)</f>
        <v>Taungnu Rd</v>
      </c>
      <c r="H7477" s="69" t="str">
        <f>VLOOKUP(E7477,Customer[],4,FALSE)</f>
        <v>S Paukkan N/Oakkala</v>
      </c>
      <c r="I7477" s="48" t="s">
        <v>25</v>
      </c>
      <c r="J7477" s="82" t="str">
        <f>VLOOKUP(I7477,PGStock[],2,FALSE)</f>
        <v>Columbus Super Red Smooth 350 Ml</v>
      </c>
      <c r="K7477" s="71">
        <f>VLOOKUP(I7477,PGStock[],3,FALSE)</f>
        <v>0.35</v>
      </c>
      <c r="L7477" s="47">
        <v>1</v>
      </c>
      <c r="M7477" s="47">
        <f>VLOOKUP(I7477,PGStock[],6,FALSE)</f>
        <v>150</v>
      </c>
      <c r="N7477" s="47">
        <f>+PGSales!$L7477*PGSales!$M7477</f>
        <v>150</v>
      </c>
    </row>
    <row r="7478" spans="1:14" hidden="1" x14ac:dyDescent="0.25">
      <c r="A7478" s="77">
        <f t="shared" si="724"/>
        <v>2025</v>
      </c>
      <c r="B7478" s="77">
        <f t="shared" si="725"/>
        <v>6</v>
      </c>
      <c r="C7478" s="73">
        <v>45812</v>
      </c>
      <c r="D7478" s="79" t="s">
        <v>60</v>
      </c>
      <c r="E7478" s="80">
        <v>162</v>
      </c>
      <c r="F7478" s="81" t="str">
        <f>VLOOKUP(E7478,Customer[],2,FALSE)</f>
        <v>16 G(2)</v>
      </c>
      <c r="G7478" s="69" t="str">
        <f>VLOOKUP(E7478,Customer[],3,FALSE)</f>
        <v>Taungnu Rd</v>
      </c>
      <c r="H7478" s="69" t="str">
        <f>VLOOKUP(E7478,Customer[],4,FALSE)</f>
        <v>S Paukkan N/Oakkala</v>
      </c>
      <c r="I7478" s="48" t="s">
        <v>18</v>
      </c>
      <c r="J7478" s="82" t="str">
        <f>VLOOKUP(I7478,PGStock[],2,FALSE)</f>
        <v>Formula Rum 350ml</v>
      </c>
      <c r="K7478" s="71">
        <f>VLOOKUP(I7478,PGStock[],3,FALSE)</f>
        <v>0.35</v>
      </c>
      <c r="L7478" s="47">
        <v>4</v>
      </c>
      <c r="M7478" s="47">
        <f>VLOOKUP(I7478,PGStock[],6,FALSE)</f>
        <v>150</v>
      </c>
      <c r="N7478" s="47">
        <f>+PGSales!$L7478*PGSales!$M7478</f>
        <v>600</v>
      </c>
    </row>
    <row r="7479" spans="1:14" hidden="1" x14ac:dyDescent="0.25">
      <c r="A7479" s="77">
        <f t="shared" ref="A7479:A7523" si="726">YEAR(C7479)</f>
        <v>2025</v>
      </c>
      <c r="B7479" s="77">
        <f t="shared" ref="B7479:B7523" si="727">MONTH(C7479)</f>
        <v>6</v>
      </c>
      <c r="C7479" s="73">
        <v>45812</v>
      </c>
      <c r="D7479" s="79" t="s">
        <v>2</v>
      </c>
      <c r="E7479" s="80">
        <v>161</v>
      </c>
      <c r="F7479" s="81" t="str">
        <f>VLOOKUP(E7479,Customer[],2,FALSE)</f>
        <v>16 G (1)</v>
      </c>
      <c r="G7479" s="69" t="str">
        <f>VLOOKUP(E7479,Customer[],3,FALSE)</f>
        <v>Innwa Rd</v>
      </c>
      <c r="H7479" s="69" t="str">
        <f>VLOOKUP(E7479,Customer[],4,FALSE)</f>
        <v>S Paukkan N/Oakkala</v>
      </c>
      <c r="I7479" s="48" t="s">
        <v>23</v>
      </c>
      <c r="J7479" s="82" t="str">
        <f>VLOOKUP(I7479,PGStock[],2,FALSE)</f>
        <v>Columbus Super Red Smooth 175 Ml</v>
      </c>
      <c r="K7479" s="71">
        <f>VLOOKUP(I7479,PGStock[],3,FALSE)</f>
        <v>0.17499999999999999</v>
      </c>
      <c r="L7479" s="47">
        <v>1</v>
      </c>
      <c r="M7479" s="47">
        <f>VLOOKUP(I7479,PGStock[],6,FALSE)</f>
        <v>100</v>
      </c>
      <c r="N7479" s="47">
        <f>+PGSales!$L7479*PGSales!$M7479</f>
        <v>100</v>
      </c>
    </row>
    <row r="7480" spans="1:14" hidden="1" x14ac:dyDescent="0.25">
      <c r="A7480" s="77">
        <f t="shared" si="726"/>
        <v>2025</v>
      </c>
      <c r="B7480" s="77">
        <f t="shared" si="727"/>
        <v>6</v>
      </c>
      <c r="C7480" s="73">
        <v>45812</v>
      </c>
      <c r="D7480" s="79" t="s">
        <v>2</v>
      </c>
      <c r="E7480" s="80">
        <v>161</v>
      </c>
      <c r="F7480" s="81" t="str">
        <f>VLOOKUP(E7480,Customer[],2,FALSE)</f>
        <v>16 G (1)</v>
      </c>
      <c r="G7480" s="69" t="str">
        <f>VLOOKUP(E7480,Customer[],3,FALSE)</f>
        <v>Innwa Rd</v>
      </c>
      <c r="H7480" s="69" t="str">
        <f>VLOOKUP(E7480,Customer[],4,FALSE)</f>
        <v>S Paukkan N/Oakkala</v>
      </c>
      <c r="I7480" s="48" t="s">
        <v>18</v>
      </c>
      <c r="J7480" s="82" t="str">
        <f>VLOOKUP(I7480,PGStock[],2,FALSE)</f>
        <v>Formula Rum 350ml</v>
      </c>
      <c r="K7480" s="71">
        <f>VLOOKUP(I7480,PGStock[],3,FALSE)</f>
        <v>0.35</v>
      </c>
      <c r="L7480" s="47">
        <v>3</v>
      </c>
      <c r="M7480" s="47">
        <f>VLOOKUP(I7480,PGStock[],6,FALSE)</f>
        <v>150</v>
      </c>
      <c r="N7480" s="47">
        <f>+PGSales!$L7480*PGSales!$M7480</f>
        <v>450</v>
      </c>
    </row>
    <row r="7481" spans="1:14" hidden="1" x14ac:dyDescent="0.25">
      <c r="A7481" s="77">
        <f t="shared" si="726"/>
        <v>2025</v>
      </c>
      <c r="B7481" s="77">
        <f t="shared" si="727"/>
        <v>6</v>
      </c>
      <c r="C7481" s="73">
        <v>45812</v>
      </c>
      <c r="D7481" s="79" t="s">
        <v>187</v>
      </c>
      <c r="E7481" s="80" t="s">
        <v>661</v>
      </c>
      <c r="F7481" s="81" t="str">
        <f>VLOOKUP(E7481,Customer[],2,FALSE)</f>
        <v>Nyein Nwe</v>
      </c>
      <c r="G7481" s="69" t="str">
        <f>VLOOKUP(E7481,Customer[],3,FALSE)</f>
        <v>Innwa Rd</v>
      </c>
      <c r="H7481" s="69" t="str">
        <f>VLOOKUP(E7481,Customer[],4,FALSE)</f>
        <v>N/Oakkala</v>
      </c>
      <c r="I7481" s="48" t="s">
        <v>25</v>
      </c>
      <c r="J7481" s="82" t="str">
        <f>VLOOKUP(I7481,PGStock[],2,FALSE)</f>
        <v>Columbus Super Red Smooth 350 Ml</v>
      </c>
      <c r="K7481" s="71">
        <f>VLOOKUP(I7481,PGStock[],3,FALSE)</f>
        <v>0.35</v>
      </c>
      <c r="L7481" s="47">
        <v>8</v>
      </c>
      <c r="M7481" s="47">
        <f>VLOOKUP(I7481,PGStock[],6,FALSE)</f>
        <v>150</v>
      </c>
      <c r="N7481" s="47">
        <f>+PGSales!$L7481*PGSales!$M7481</f>
        <v>1200</v>
      </c>
    </row>
    <row r="7482" spans="1:14" hidden="1" x14ac:dyDescent="0.25">
      <c r="A7482" s="77">
        <f t="shared" si="726"/>
        <v>2025</v>
      </c>
      <c r="B7482" s="77">
        <f t="shared" si="727"/>
        <v>6</v>
      </c>
      <c r="C7482" s="73">
        <v>45812</v>
      </c>
      <c r="D7482" s="79" t="s">
        <v>187</v>
      </c>
      <c r="E7482" s="80" t="s">
        <v>661</v>
      </c>
      <c r="F7482" s="81" t="str">
        <f>VLOOKUP(E7482,Customer[],2,FALSE)</f>
        <v>Nyein Nwe</v>
      </c>
      <c r="G7482" s="69" t="str">
        <f>VLOOKUP(E7482,Customer[],3,FALSE)</f>
        <v>Innwa Rd</v>
      </c>
      <c r="H7482" s="69" t="str">
        <f>VLOOKUP(E7482,Customer[],4,FALSE)</f>
        <v>N/Oakkala</v>
      </c>
      <c r="I7482" s="48" t="s">
        <v>20</v>
      </c>
      <c r="J7482" s="82" t="str">
        <f>VLOOKUP(I7482,PGStock[],2,FALSE)</f>
        <v>Formula Rum 700ml</v>
      </c>
      <c r="K7482" s="71">
        <f>VLOOKUP(I7482,PGStock[],3,FALSE)</f>
        <v>0.7</v>
      </c>
      <c r="L7482" s="47">
        <v>1</v>
      </c>
      <c r="M7482" s="47">
        <f>VLOOKUP(I7482,PGStock[],6,FALSE)</f>
        <v>200</v>
      </c>
      <c r="N7482" s="47">
        <f>+PGSales!$L7482*PGSales!$M7482</f>
        <v>200</v>
      </c>
    </row>
    <row r="7483" spans="1:14" hidden="1" x14ac:dyDescent="0.25">
      <c r="A7483" s="77">
        <f t="shared" si="726"/>
        <v>2025</v>
      </c>
      <c r="B7483" s="77">
        <f t="shared" si="727"/>
        <v>6</v>
      </c>
      <c r="C7483" s="73">
        <v>45812</v>
      </c>
      <c r="D7483" s="79" t="s">
        <v>187</v>
      </c>
      <c r="E7483" s="80" t="s">
        <v>661</v>
      </c>
      <c r="F7483" s="81" t="str">
        <f>VLOOKUP(E7483,Customer[],2,FALSE)</f>
        <v>Nyein Nwe</v>
      </c>
      <c r="G7483" s="69" t="str">
        <f>VLOOKUP(E7483,Customer[],3,FALSE)</f>
        <v>Innwa Rd</v>
      </c>
      <c r="H7483" s="69" t="str">
        <f>VLOOKUP(E7483,Customer[],4,FALSE)</f>
        <v>N/Oakkala</v>
      </c>
      <c r="I7483" s="48" t="s">
        <v>18</v>
      </c>
      <c r="J7483" s="82" t="str">
        <f>VLOOKUP(I7483,PGStock[],2,FALSE)</f>
        <v>Formula Rum 350ml</v>
      </c>
      <c r="K7483" s="71">
        <f>VLOOKUP(I7483,PGStock[],3,FALSE)</f>
        <v>0.35</v>
      </c>
      <c r="L7483" s="47">
        <v>4</v>
      </c>
      <c r="M7483" s="47">
        <f>VLOOKUP(I7483,PGStock[],6,FALSE)</f>
        <v>150</v>
      </c>
      <c r="N7483" s="47">
        <f>+PGSales!$L7483*PGSales!$M7483</f>
        <v>600</v>
      </c>
    </row>
    <row r="7484" spans="1:14" hidden="1" x14ac:dyDescent="0.25">
      <c r="A7484" s="77">
        <f t="shared" si="726"/>
        <v>2025</v>
      </c>
      <c r="B7484" s="77">
        <f t="shared" si="727"/>
        <v>6</v>
      </c>
      <c r="C7484" s="73">
        <v>45812</v>
      </c>
      <c r="D7484" s="79" t="s">
        <v>115</v>
      </c>
      <c r="E7484" s="80" t="s">
        <v>331</v>
      </c>
      <c r="F7484" s="81" t="str">
        <f>VLOOKUP(E7484,Customer[],2,FALSE)</f>
        <v>Shwe Dinker</v>
      </c>
      <c r="G7484" s="69" t="str">
        <f>VLOOKUP(E7484,Customer[],3,FALSE)</f>
        <v>Paung Kan Gd</v>
      </c>
      <c r="H7484" s="69" t="str">
        <f>VLOOKUP(E7484,Customer[],4,FALSE)</f>
        <v>S Paukkan N/Oakkala</v>
      </c>
      <c r="I7484" s="48" t="s">
        <v>25</v>
      </c>
      <c r="J7484" s="82" t="str">
        <f>VLOOKUP(I7484,PGStock[],2,FALSE)</f>
        <v>Columbus Super Red Smooth 350 Ml</v>
      </c>
      <c r="K7484" s="71">
        <f>VLOOKUP(I7484,PGStock[],3,FALSE)</f>
        <v>0.35</v>
      </c>
      <c r="L7484" s="47">
        <v>3</v>
      </c>
      <c r="M7484" s="47">
        <f>VLOOKUP(I7484,PGStock[],6,FALSE)</f>
        <v>150</v>
      </c>
      <c r="N7484" s="47">
        <f>+PGSales!$L7484*PGSales!$M7484</f>
        <v>450</v>
      </c>
    </row>
    <row r="7485" spans="1:14" hidden="1" x14ac:dyDescent="0.25">
      <c r="A7485" s="77">
        <f t="shared" si="726"/>
        <v>2025</v>
      </c>
      <c r="B7485" s="77">
        <f t="shared" si="727"/>
        <v>6</v>
      </c>
      <c r="C7485" s="73">
        <v>45812</v>
      </c>
      <c r="D7485" s="79" t="s">
        <v>115</v>
      </c>
      <c r="E7485" s="80" t="s">
        <v>331</v>
      </c>
      <c r="F7485" s="81" t="str">
        <f>VLOOKUP(E7485,Customer[],2,FALSE)</f>
        <v>Shwe Dinker</v>
      </c>
      <c r="G7485" s="69" t="str">
        <f>VLOOKUP(E7485,Customer[],3,FALSE)</f>
        <v>Paung Kan Gd</v>
      </c>
      <c r="H7485" s="69" t="str">
        <f>VLOOKUP(E7485,Customer[],4,FALSE)</f>
        <v>S Paukkan N/Oakkala</v>
      </c>
      <c r="I7485" s="48" t="s">
        <v>20</v>
      </c>
      <c r="J7485" s="82" t="str">
        <f>VLOOKUP(I7485,PGStock[],2,FALSE)</f>
        <v>Formula Rum 700ml</v>
      </c>
      <c r="K7485" s="71">
        <f>VLOOKUP(I7485,PGStock[],3,FALSE)</f>
        <v>0.7</v>
      </c>
      <c r="L7485" s="47">
        <v>1</v>
      </c>
      <c r="M7485" s="47">
        <f>VLOOKUP(I7485,PGStock[],6,FALSE)</f>
        <v>200</v>
      </c>
      <c r="N7485" s="47">
        <f>+PGSales!$L7485*PGSales!$M7485</f>
        <v>200</v>
      </c>
    </row>
    <row r="7486" spans="1:14" hidden="1" x14ac:dyDescent="0.25">
      <c r="A7486" s="77">
        <f t="shared" si="726"/>
        <v>2025</v>
      </c>
      <c r="B7486" s="77">
        <f t="shared" si="727"/>
        <v>6</v>
      </c>
      <c r="C7486" s="73">
        <v>45812</v>
      </c>
      <c r="D7486" s="79" t="s">
        <v>115</v>
      </c>
      <c r="E7486" s="80" t="s">
        <v>331</v>
      </c>
      <c r="F7486" s="81" t="str">
        <f>VLOOKUP(E7486,Customer[],2,FALSE)</f>
        <v>Shwe Dinker</v>
      </c>
      <c r="G7486" s="69" t="str">
        <f>VLOOKUP(E7486,Customer[],3,FALSE)</f>
        <v>Paung Kan Gd</v>
      </c>
      <c r="H7486" s="69" t="str">
        <f>VLOOKUP(E7486,Customer[],4,FALSE)</f>
        <v>S Paukkan N/Oakkala</v>
      </c>
      <c r="I7486" s="48" t="s">
        <v>18</v>
      </c>
      <c r="J7486" s="82" t="str">
        <f>VLOOKUP(I7486,PGStock[],2,FALSE)</f>
        <v>Formula Rum 350ml</v>
      </c>
      <c r="K7486" s="71">
        <f>VLOOKUP(I7486,PGStock[],3,FALSE)</f>
        <v>0.35</v>
      </c>
      <c r="L7486" s="47">
        <v>2</v>
      </c>
      <c r="M7486" s="47">
        <f>VLOOKUP(I7486,PGStock[],6,FALSE)</f>
        <v>150</v>
      </c>
      <c r="N7486" s="47">
        <f>+PGSales!$L7486*PGSales!$M7486</f>
        <v>300</v>
      </c>
    </row>
    <row r="7487" spans="1:14" hidden="1" x14ac:dyDescent="0.25">
      <c r="A7487" s="77">
        <f t="shared" si="726"/>
        <v>2025</v>
      </c>
      <c r="B7487" s="77">
        <f t="shared" si="727"/>
        <v>6</v>
      </c>
      <c r="C7487" s="73">
        <v>45812</v>
      </c>
      <c r="D7487" s="79" t="s">
        <v>1</v>
      </c>
      <c r="E7487" s="80" t="s">
        <v>394</v>
      </c>
      <c r="F7487" s="81" t="str">
        <f>VLOOKUP(E7487,Customer[],2,FALSE)</f>
        <v>Khun Myant</v>
      </c>
      <c r="G7487" s="69" t="str">
        <f>VLOOKUP(E7487,Customer[],3,FALSE)</f>
        <v>Nuaung Yann Rd</v>
      </c>
      <c r="H7487" s="69" t="str">
        <f>VLOOKUP(E7487,Customer[],4,FALSE)</f>
        <v>S Paukkan N/Oakkala</v>
      </c>
      <c r="I7487" s="48" t="s">
        <v>20</v>
      </c>
      <c r="J7487" s="82" t="str">
        <f>VLOOKUP(I7487,PGStock[],2,FALSE)</f>
        <v>Formula Rum 700ml</v>
      </c>
      <c r="K7487" s="71">
        <f>VLOOKUP(I7487,PGStock[],3,FALSE)</f>
        <v>0.7</v>
      </c>
      <c r="L7487" s="47">
        <v>1</v>
      </c>
      <c r="M7487" s="47">
        <f>VLOOKUP(I7487,PGStock[],6,FALSE)</f>
        <v>200</v>
      </c>
      <c r="N7487" s="47">
        <f>+PGSales!$L7487*PGSales!$M7487</f>
        <v>200</v>
      </c>
    </row>
    <row r="7488" spans="1:14" hidden="1" x14ac:dyDescent="0.25">
      <c r="A7488" s="77">
        <f t="shared" si="726"/>
        <v>2025</v>
      </c>
      <c r="B7488" s="77">
        <f t="shared" si="727"/>
        <v>6</v>
      </c>
      <c r="C7488" s="73">
        <v>45812</v>
      </c>
      <c r="D7488" s="79" t="s">
        <v>1</v>
      </c>
      <c r="E7488" s="80" t="s">
        <v>394</v>
      </c>
      <c r="F7488" s="81" t="str">
        <f>VLOOKUP(E7488,Customer[],2,FALSE)</f>
        <v>Khun Myant</v>
      </c>
      <c r="G7488" s="69" t="str">
        <f>VLOOKUP(E7488,Customer[],3,FALSE)</f>
        <v>Nuaung Yann Rd</v>
      </c>
      <c r="H7488" s="69" t="str">
        <f>VLOOKUP(E7488,Customer[],4,FALSE)</f>
        <v>S Paukkan N/Oakkala</v>
      </c>
      <c r="I7488" s="48" t="s">
        <v>18</v>
      </c>
      <c r="J7488" s="82" t="str">
        <f>VLOOKUP(I7488,PGStock[],2,FALSE)</f>
        <v>Formula Rum 350ml</v>
      </c>
      <c r="K7488" s="71">
        <f>VLOOKUP(I7488,PGStock[],3,FALSE)</f>
        <v>0.35</v>
      </c>
      <c r="L7488" s="47">
        <v>1</v>
      </c>
      <c r="M7488" s="47">
        <f>VLOOKUP(I7488,PGStock[],6,FALSE)</f>
        <v>150</v>
      </c>
      <c r="N7488" s="47">
        <f>+PGSales!$L7488*PGSales!$M7488</f>
        <v>150</v>
      </c>
    </row>
    <row r="7489" spans="1:14" hidden="1" x14ac:dyDescent="0.25">
      <c r="A7489" s="77">
        <f t="shared" si="726"/>
        <v>2025</v>
      </c>
      <c r="B7489" s="77">
        <f t="shared" si="727"/>
        <v>6</v>
      </c>
      <c r="C7489" s="73">
        <v>45813</v>
      </c>
      <c r="D7489" s="79" t="s">
        <v>58</v>
      </c>
      <c r="E7489" s="80" t="s">
        <v>783</v>
      </c>
      <c r="F7489" s="81" t="str">
        <f>VLOOKUP(E7489,Customer[],2,FALSE)</f>
        <v>Take Thit Sa</v>
      </c>
      <c r="G7489" s="69" t="str">
        <f>VLOOKUP(E7489,Customer[],3,FALSE)</f>
        <v xml:space="preserve">YGN-Bogo St </v>
      </c>
      <c r="H7489" s="69" t="str">
        <f>VLOOKUP(E7489,Customer[],4,FALSE)</f>
        <v>Hlegu</v>
      </c>
      <c r="I7489" s="48" t="s">
        <v>25</v>
      </c>
      <c r="J7489" s="82" t="str">
        <f>VLOOKUP(I7489,PGStock[],2,FALSE)</f>
        <v>Columbus Super Red Smooth 350 Ml</v>
      </c>
      <c r="K7489" s="71">
        <f>VLOOKUP(I7489,PGStock[],3,FALSE)</f>
        <v>0.35</v>
      </c>
      <c r="L7489" s="47">
        <v>16</v>
      </c>
      <c r="M7489" s="47">
        <f>VLOOKUP(I7489,PGStock[],6,FALSE)</f>
        <v>150</v>
      </c>
      <c r="N7489" s="47">
        <f>+PGSales!$L7489*PGSales!$M7489</f>
        <v>2400</v>
      </c>
    </row>
    <row r="7490" spans="1:14" hidden="1" x14ac:dyDescent="0.25">
      <c r="A7490" s="77">
        <f t="shared" ref="A7490:A7503" si="728">YEAR(C7490)</f>
        <v>2025</v>
      </c>
      <c r="B7490" s="77">
        <f t="shared" ref="B7490:B7503" si="729">MONTH(C7490)</f>
        <v>6</v>
      </c>
      <c r="C7490" s="73">
        <v>45813</v>
      </c>
      <c r="D7490" s="79" t="s">
        <v>58</v>
      </c>
      <c r="E7490" s="80" t="s">
        <v>783</v>
      </c>
      <c r="F7490" s="81" t="str">
        <f>VLOOKUP(E7490,Customer[],2,FALSE)</f>
        <v>Take Thit Sa</v>
      </c>
      <c r="G7490" s="69" t="str">
        <f>VLOOKUP(E7490,Customer[],3,FALSE)</f>
        <v xml:space="preserve">YGN-Bogo St </v>
      </c>
      <c r="H7490" s="69" t="str">
        <f>VLOOKUP(E7490,Customer[],4,FALSE)</f>
        <v>Hlegu</v>
      </c>
      <c r="I7490" s="48" t="s">
        <v>20</v>
      </c>
      <c r="J7490" s="82" t="str">
        <f>VLOOKUP(I7490,PGStock[],2,FALSE)</f>
        <v>Formula Rum 700ml</v>
      </c>
      <c r="K7490" s="71">
        <f>VLOOKUP(I7490,PGStock[],3,FALSE)</f>
        <v>0.7</v>
      </c>
      <c r="L7490" s="47">
        <v>2</v>
      </c>
      <c r="M7490" s="47">
        <f>VLOOKUP(I7490,PGStock[],6,FALSE)</f>
        <v>200</v>
      </c>
      <c r="N7490" s="47">
        <f>+PGSales!$L7490*PGSales!$M7490</f>
        <v>400</v>
      </c>
    </row>
    <row r="7491" spans="1:14" hidden="1" x14ac:dyDescent="0.25">
      <c r="A7491" s="77">
        <f t="shared" si="728"/>
        <v>2025</v>
      </c>
      <c r="B7491" s="77">
        <f t="shared" si="729"/>
        <v>6</v>
      </c>
      <c r="C7491" s="73">
        <v>45813</v>
      </c>
      <c r="D7491" s="79" t="s">
        <v>58</v>
      </c>
      <c r="E7491" s="80" t="s">
        <v>783</v>
      </c>
      <c r="F7491" s="81" t="str">
        <f>VLOOKUP(E7491,Customer[],2,FALSE)</f>
        <v>Take Thit Sa</v>
      </c>
      <c r="G7491" s="69" t="str">
        <f>VLOOKUP(E7491,Customer[],3,FALSE)</f>
        <v xml:space="preserve">YGN-Bogo St </v>
      </c>
      <c r="H7491" s="69" t="str">
        <f>VLOOKUP(E7491,Customer[],4,FALSE)</f>
        <v>Hlegu</v>
      </c>
      <c r="I7491" s="48" t="s">
        <v>18</v>
      </c>
      <c r="J7491" s="82" t="str">
        <f>VLOOKUP(I7491,PGStock[],2,FALSE)</f>
        <v>Formula Rum 350ml</v>
      </c>
      <c r="K7491" s="71">
        <f>VLOOKUP(I7491,PGStock[],3,FALSE)</f>
        <v>0.35</v>
      </c>
      <c r="L7491" s="47">
        <v>7</v>
      </c>
      <c r="M7491" s="47">
        <f>VLOOKUP(I7491,PGStock[],6,FALSE)</f>
        <v>150</v>
      </c>
      <c r="N7491" s="47">
        <f>+PGSales!$L7491*PGSales!$M7491</f>
        <v>1050</v>
      </c>
    </row>
    <row r="7492" spans="1:14" hidden="1" x14ac:dyDescent="0.25">
      <c r="A7492" s="77">
        <f t="shared" si="728"/>
        <v>2025</v>
      </c>
      <c r="B7492" s="77">
        <f t="shared" si="729"/>
        <v>6</v>
      </c>
      <c r="C7492" s="73">
        <v>45813</v>
      </c>
      <c r="D7492" s="79" t="s">
        <v>62</v>
      </c>
      <c r="E7492" s="80" t="s">
        <v>803</v>
      </c>
      <c r="F7492" s="81" t="str">
        <f>VLOOKUP(E7492,Customer[],2,FALSE)</f>
        <v>Black 7</v>
      </c>
      <c r="G7492" s="69" t="str">
        <f>VLOOKUP(E7492,Customer[],3,FALSE)</f>
        <v>No (2)Rd</v>
      </c>
      <c r="H7492" s="69" t="str">
        <f>VLOOKUP(E7492,Customer[],4,FALSE)</f>
        <v>Hlegu</v>
      </c>
      <c r="I7492" s="48" t="s">
        <v>27</v>
      </c>
      <c r="J7492" s="82" t="str">
        <f>VLOOKUP(I7492,PGStock[],2,FALSE)</f>
        <v>Columbus Super Red Smooth 700 Ml</v>
      </c>
      <c r="K7492" s="71">
        <f>VLOOKUP(I7492,PGStock[],3,FALSE)</f>
        <v>0.7</v>
      </c>
      <c r="L7492" s="47">
        <v>2</v>
      </c>
      <c r="M7492" s="47">
        <f>VLOOKUP(I7492,PGStock[],6,FALSE)</f>
        <v>200</v>
      </c>
      <c r="N7492" s="47">
        <f>+PGSales!$L7492*PGSales!$M7492</f>
        <v>400</v>
      </c>
    </row>
    <row r="7493" spans="1:14" hidden="1" x14ac:dyDescent="0.25">
      <c r="A7493" s="77">
        <f t="shared" si="728"/>
        <v>2025</v>
      </c>
      <c r="B7493" s="77">
        <f t="shared" si="729"/>
        <v>6</v>
      </c>
      <c r="C7493" s="73">
        <v>45813</v>
      </c>
      <c r="D7493" s="79" t="s">
        <v>62</v>
      </c>
      <c r="E7493" s="80" t="s">
        <v>803</v>
      </c>
      <c r="F7493" s="81" t="str">
        <f>VLOOKUP(E7493,Customer[],2,FALSE)</f>
        <v>Black 7</v>
      </c>
      <c r="G7493" s="69" t="str">
        <f>VLOOKUP(E7493,Customer[],3,FALSE)</f>
        <v>No (2)Rd</v>
      </c>
      <c r="H7493" s="69" t="str">
        <f>VLOOKUP(E7493,Customer[],4,FALSE)</f>
        <v>Hlegu</v>
      </c>
      <c r="I7493" s="48" t="s">
        <v>25</v>
      </c>
      <c r="J7493" s="82" t="str">
        <f>VLOOKUP(I7493,PGStock[],2,FALSE)</f>
        <v>Columbus Super Red Smooth 350 Ml</v>
      </c>
      <c r="K7493" s="71">
        <f>VLOOKUP(I7493,PGStock[],3,FALSE)</f>
        <v>0.35</v>
      </c>
      <c r="L7493" s="47">
        <v>13</v>
      </c>
      <c r="M7493" s="47">
        <f>VLOOKUP(I7493,PGStock[],6,FALSE)</f>
        <v>150</v>
      </c>
      <c r="N7493" s="47">
        <f>+PGSales!$L7493*PGSales!$M7493</f>
        <v>1950</v>
      </c>
    </row>
    <row r="7494" spans="1:14" hidden="1" x14ac:dyDescent="0.25">
      <c r="A7494" s="77">
        <f t="shared" si="728"/>
        <v>2025</v>
      </c>
      <c r="B7494" s="77">
        <f t="shared" si="729"/>
        <v>6</v>
      </c>
      <c r="C7494" s="73">
        <v>45813</v>
      </c>
      <c r="D7494" s="79" t="s">
        <v>62</v>
      </c>
      <c r="E7494" s="80" t="s">
        <v>803</v>
      </c>
      <c r="F7494" s="81" t="str">
        <f>VLOOKUP(E7494,Customer[],2,FALSE)</f>
        <v>Black 7</v>
      </c>
      <c r="G7494" s="69" t="str">
        <f>VLOOKUP(E7494,Customer[],3,FALSE)</f>
        <v>No (2)Rd</v>
      </c>
      <c r="H7494" s="69" t="str">
        <f>VLOOKUP(E7494,Customer[],4,FALSE)</f>
        <v>Hlegu</v>
      </c>
      <c r="I7494" s="48" t="s">
        <v>18</v>
      </c>
      <c r="J7494" s="82" t="str">
        <f>VLOOKUP(I7494,PGStock[],2,FALSE)</f>
        <v>Formula Rum 350ml</v>
      </c>
      <c r="K7494" s="71">
        <f>VLOOKUP(I7494,PGStock[],3,FALSE)</f>
        <v>0.35</v>
      </c>
      <c r="L7494" s="47">
        <v>6</v>
      </c>
      <c r="M7494" s="47">
        <f>VLOOKUP(I7494,PGStock[],6,FALSE)</f>
        <v>150</v>
      </c>
      <c r="N7494" s="47">
        <f>+PGSales!$L7494*PGSales!$M7494</f>
        <v>900</v>
      </c>
    </row>
    <row r="7495" spans="1:14" hidden="1" x14ac:dyDescent="0.25">
      <c r="A7495" s="77">
        <f t="shared" si="728"/>
        <v>2025</v>
      </c>
      <c r="B7495" s="77">
        <f t="shared" si="729"/>
        <v>6</v>
      </c>
      <c r="C7495" s="73">
        <v>45813</v>
      </c>
      <c r="D7495" s="79" t="s">
        <v>365</v>
      </c>
      <c r="E7495" s="80" t="s">
        <v>804</v>
      </c>
      <c r="F7495" s="81" t="str">
        <f>VLOOKUP(E7495,Customer[],2,FALSE)</f>
        <v>Htet Htet Kyaw</v>
      </c>
      <c r="G7495" s="69" t="str">
        <f>VLOOKUP(E7495,Customer[],3,FALSE)</f>
        <v xml:space="preserve">YGN-Bogo St </v>
      </c>
      <c r="H7495" s="69" t="str">
        <f>VLOOKUP(E7495,Customer[],4,FALSE)</f>
        <v>Hlegu</v>
      </c>
      <c r="I7495" s="48" t="s">
        <v>33</v>
      </c>
      <c r="J7495" s="82" t="str">
        <f>VLOOKUP(I7495,PGStock[],2,FALSE)</f>
        <v>Columbus Whisky 700 Ml</v>
      </c>
      <c r="K7495" s="71">
        <f>VLOOKUP(I7495,PGStock[],3,FALSE)</f>
        <v>0.7</v>
      </c>
      <c r="L7495" s="47">
        <v>1</v>
      </c>
      <c r="M7495" s="47">
        <f>VLOOKUP(I7495,PGStock[],6,FALSE)</f>
        <v>150</v>
      </c>
      <c r="N7495" s="47">
        <f>+PGSales!$L7495*PGSales!$M7495</f>
        <v>150</v>
      </c>
    </row>
    <row r="7496" spans="1:14" hidden="1" x14ac:dyDescent="0.25">
      <c r="A7496" s="77">
        <f t="shared" si="728"/>
        <v>2025</v>
      </c>
      <c r="B7496" s="77">
        <f t="shared" si="729"/>
        <v>6</v>
      </c>
      <c r="C7496" s="73">
        <v>45813</v>
      </c>
      <c r="D7496" s="79" t="s">
        <v>365</v>
      </c>
      <c r="E7496" s="80" t="s">
        <v>804</v>
      </c>
      <c r="F7496" s="81" t="str">
        <f>VLOOKUP(E7496,Customer[],2,FALSE)</f>
        <v>Htet Htet Kyaw</v>
      </c>
      <c r="G7496" s="69" t="str">
        <f>VLOOKUP(E7496,Customer[],3,FALSE)</f>
        <v xml:space="preserve">YGN-Bogo St </v>
      </c>
      <c r="H7496" s="69" t="str">
        <f>VLOOKUP(E7496,Customer[],4,FALSE)</f>
        <v>Hlegu</v>
      </c>
      <c r="I7496" s="48" t="s">
        <v>25</v>
      </c>
      <c r="J7496" s="82" t="str">
        <f>VLOOKUP(I7496,PGStock[],2,FALSE)</f>
        <v>Columbus Super Red Smooth 350 Ml</v>
      </c>
      <c r="K7496" s="71">
        <f>VLOOKUP(I7496,PGStock[],3,FALSE)</f>
        <v>0.35</v>
      </c>
      <c r="L7496" s="47">
        <v>1</v>
      </c>
      <c r="M7496" s="47">
        <f>VLOOKUP(I7496,PGStock[],6,FALSE)</f>
        <v>150</v>
      </c>
      <c r="N7496" s="47">
        <f>+PGSales!$L7496*PGSales!$M7496</f>
        <v>150</v>
      </c>
    </row>
    <row r="7497" spans="1:14" hidden="1" x14ac:dyDescent="0.25">
      <c r="A7497" s="77">
        <f t="shared" si="728"/>
        <v>2025</v>
      </c>
      <c r="B7497" s="77">
        <f t="shared" si="729"/>
        <v>6</v>
      </c>
      <c r="C7497" s="73">
        <v>45813</v>
      </c>
      <c r="D7497" s="79" t="s">
        <v>365</v>
      </c>
      <c r="E7497" s="80" t="s">
        <v>804</v>
      </c>
      <c r="F7497" s="81" t="str">
        <f>VLOOKUP(E7497,Customer[],2,FALSE)</f>
        <v>Htet Htet Kyaw</v>
      </c>
      <c r="G7497" s="69" t="str">
        <f>VLOOKUP(E7497,Customer[],3,FALSE)</f>
        <v xml:space="preserve">YGN-Bogo St </v>
      </c>
      <c r="H7497" s="69" t="str">
        <f>VLOOKUP(E7497,Customer[],4,FALSE)</f>
        <v>Hlegu</v>
      </c>
      <c r="I7497" s="48" t="s">
        <v>20</v>
      </c>
      <c r="J7497" s="82" t="str">
        <f>VLOOKUP(I7497,PGStock[],2,FALSE)</f>
        <v>Formula Rum 700ml</v>
      </c>
      <c r="K7497" s="71">
        <f>VLOOKUP(I7497,PGStock[],3,FALSE)</f>
        <v>0.7</v>
      </c>
      <c r="L7497" s="47">
        <v>1</v>
      </c>
      <c r="M7497" s="47">
        <f>VLOOKUP(I7497,PGStock[],6,FALSE)</f>
        <v>200</v>
      </c>
      <c r="N7497" s="47">
        <f>+PGSales!$L7497*PGSales!$M7497</f>
        <v>200</v>
      </c>
    </row>
    <row r="7498" spans="1:14" hidden="1" x14ac:dyDescent="0.25">
      <c r="A7498" s="77">
        <f t="shared" si="728"/>
        <v>2025</v>
      </c>
      <c r="B7498" s="77">
        <f t="shared" si="729"/>
        <v>6</v>
      </c>
      <c r="C7498" s="73">
        <v>45813</v>
      </c>
      <c r="D7498" s="79" t="s">
        <v>365</v>
      </c>
      <c r="E7498" s="80" t="s">
        <v>804</v>
      </c>
      <c r="F7498" s="81" t="str">
        <f>VLOOKUP(E7498,Customer[],2,FALSE)</f>
        <v>Htet Htet Kyaw</v>
      </c>
      <c r="G7498" s="69" t="str">
        <f>VLOOKUP(E7498,Customer[],3,FALSE)</f>
        <v xml:space="preserve">YGN-Bogo St </v>
      </c>
      <c r="H7498" s="69" t="str">
        <f>VLOOKUP(E7498,Customer[],4,FALSE)</f>
        <v>Hlegu</v>
      </c>
      <c r="I7498" s="48" t="s">
        <v>18</v>
      </c>
      <c r="J7498" s="82" t="str">
        <f>VLOOKUP(I7498,PGStock[],2,FALSE)</f>
        <v>Formula Rum 350ml</v>
      </c>
      <c r="K7498" s="71">
        <f>VLOOKUP(I7498,PGStock[],3,FALSE)</f>
        <v>0.35</v>
      </c>
      <c r="L7498" s="47">
        <v>1</v>
      </c>
      <c r="M7498" s="47">
        <f>VLOOKUP(I7498,PGStock[],6,FALSE)</f>
        <v>150</v>
      </c>
      <c r="N7498" s="47">
        <f>+PGSales!$L7498*PGSales!$M7498</f>
        <v>150</v>
      </c>
    </row>
    <row r="7499" spans="1:14" hidden="1" x14ac:dyDescent="0.25">
      <c r="A7499" s="77">
        <f t="shared" si="728"/>
        <v>2025</v>
      </c>
      <c r="B7499" s="77">
        <f t="shared" si="729"/>
        <v>6</v>
      </c>
      <c r="C7499" s="73">
        <v>45813</v>
      </c>
      <c r="D7499" s="79" t="s">
        <v>56</v>
      </c>
      <c r="E7499" s="80" t="s">
        <v>805</v>
      </c>
      <c r="F7499" s="81" t="str">
        <f>VLOOKUP(E7499,Customer[],2,FALSE)</f>
        <v>Ko Shwe Nyar</v>
      </c>
      <c r="G7499" s="69" t="str">
        <f>VLOOKUP(E7499,Customer[],3,FALSE)</f>
        <v xml:space="preserve">YGN-Bogo St </v>
      </c>
      <c r="H7499" s="69" t="str">
        <f>VLOOKUP(E7499,Customer[],4,FALSE)</f>
        <v>Hlegu</v>
      </c>
      <c r="I7499" s="48" t="s">
        <v>27</v>
      </c>
      <c r="J7499" s="82" t="str">
        <f>VLOOKUP(I7499,PGStock[],2,FALSE)</f>
        <v>Columbus Super Red Smooth 700 Ml</v>
      </c>
      <c r="K7499" s="71">
        <f>VLOOKUP(I7499,PGStock[],3,FALSE)</f>
        <v>0.7</v>
      </c>
      <c r="L7499" s="47">
        <v>1</v>
      </c>
      <c r="M7499" s="47">
        <f>VLOOKUP(I7499,PGStock[],6,FALSE)</f>
        <v>200</v>
      </c>
      <c r="N7499" s="47">
        <f>+PGSales!$L7499*PGSales!$M7499</f>
        <v>200</v>
      </c>
    </row>
    <row r="7500" spans="1:14" hidden="1" x14ac:dyDescent="0.25">
      <c r="A7500" s="77">
        <f t="shared" si="728"/>
        <v>2025</v>
      </c>
      <c r="B7500" s="77">
        <f t="shared" si="729"/>
        <v>6</v>
      </c>
      <c r="C7500" s="73">
        <v>45813</v>
      </c>
      <c r="D7500" s="79" t="s">
        <v>56</v>
      </c>
      <c r="E7500" s="80" t="s">
        <v>805</v>
      </c>
      <c r="F7500" s="81" t="str">
        <f>VLOOKUP(E7500,Customer[],2,FALSE)</f>
        <v>Ko Shwe Nyar</v>
      </c>
      <c r="G7500" s="69" t="str">
        <f>VLOOKUP(E7500,Customer[],3,FALSE)</f>
        <v xml:space="preserve">YGN-Bogo St </v>
      </c>
      <c r="H7500" s="69" t="str">
        <f>VLOOKUP(E7500,Customer[],4,FALSE)</f>
        <v>Hlegu</v>
      </c>
      <c r="I7500" s="48" t="s">
        <v>25</v>
      </c>
      <c r="J7500" s="82" t="str">
        <f>VLOOKUP(I7500,PGStock[],2,FALSE)</f>
        <v>Columbus Super Red Smooth 350 Ml</v>
      </c>
      <c r="K7500" s="71">
        <f>VLOOKUP(I7500,PGStock[],3,FALSE)</f>
        <v>0.35</v>
      </c>
      <c r="L7500" s="47">
        <v>14</v>
      </c>
      <c r="M7500" s="47">
        <f>VLOOKUP(I7500,PGStock[],6,FALSE)</f>
        <v>150</v>
      </c>
      <c r="N7500" s="47">
        <f>+PGSales!$L7500*PGSales!$M7500</f>
        <v>2100</v>
      </c>
    </row>
    <row r="7501" spans="1:14" hidden="1" x14ac:dyDescent="0.25">
      <c r="A7501" s="77">
        <f t="shared" si="728"/>
        <v>2025</v>
      </c>
      <c r="B7501" s="77">
        <f t="shared" si="729"/>
        <v>6</v>
      </c>
      <c r="C7501" s="73">
        <v>45813</v>
      </c>
      <c r="D7501" s="79" t="s">
        <v>56</v>
      </c>
      <c r="E7501" s="80" t="s">
        <v>805</v>
      </c>
      <c r="F7501" s="81" t="str">
        <f>VLOOKUP(E7501,Customer[],2,FALSE)</f>
        <v>Ko Shwe Nyar</v>
      </c>
      <c r="G7501" s="69" t="str">
        <f>VLOOKUP(E7501,Customer[],3,FALSE)</f>
        <v xml:space="preserve">YGN-Bogo St </v>
      </c>
      <c r="H7501" s="69" t="str">
        <f>VLOOKUP(E7501,Customer[],4,FALSE)</f>
        <v>Hlegu</v>
      </c>
      <c r="I7501" s="48" t="s">
        <v>20</v>
      </c>
      <c r="J7501" s="82" t="str">
        <f>VLOOKUP(I7501,PGStock[],2,FALSE)</f>
        <v>Formula Rum 700ml</v>
      </c>
      <c r="K7501" s="71">
        <f>VLOOKUP(I7501,PGStock[],3,FALSE)</f>
        <v>0.7</v>
      </c>
      <c r="L7501" s="47">
        <v>2</v>
      </c>
      <c r="M7501" s="47">
        <f>VLOOKUP(I7501,PGStock[],6,FALSE)</f>
        <v>200</v>
      </c>
      <c r="N7501" s="47">
        <f>+PGSales!$L7501*PGSales!$M7501</f>
        <v>400</v>
      </c>
    </row>
    <row r="7502" spans="1:14" hidden="1" x14ac:dyDescent="0.25">
      <c r="A7502" s="77">
        <f t="shared" si="728"/>
        <v>2025</v>
      </c>
      <c r="B7502" s="77">
        <f t="shared" si="729"/>
        <v>6</v>
      </c>
      <c r="C7502" s="73">
        <v>45813</v>
      </c>
      <c r="D7502" s="79" t="s">
        <v>56</v>
      </c>
      <c r="E7502" s="80" t="s">
        <v>805</v>
      </c>
      <c r="F7502" s="81" t="str">
        <f>VLOOKUP(E7502,Customer[],2,FALSE)</f>
        <v>Ko Shwe Nyar</v>
      </c>
      <c r="G7502" s="69" t="str">
        <f>VLOOKUP(E7502,Customer[],3,FALSE)</f>
        <v xml:space="preserve">YGN-Bogo St </v>
      </c>
      <c r="H7502" s="69" t="str">
        <f>VLOOKUP(E7502,Customer[],4,FALSE)</f>
        <v>Hlegu</v>
      </c>
      <c r="I7502" s="48" t="s">
        <v>18</v>
      </c>
      <c r="J7502" s="82" t="str">
        <f>VLOOKUP(I7502,PGStock[],2,FALSE)</f>
        <v>Formula Rum 350ml</v>
      </c>
      <c r="K7502" s="71">
        <f>VLOOKUP(I7502,PGStock[],3,FALSE)</f>
        <v>0.35</v>
      </c>
      <c r="L7502" s="47">
        <v>5</v>
      </c>
      <c r="M7502" s="47">
        <f>VLOOKUP(I7502,PGStock[],6,FALSE)</f>
        <v>150</v>
      </c>
      <c r="N7502" s="47">
        <f>+PGSales!$L7502*PGSales!$M7502</f>
        <v>750</v>
      </c>
    </row>
    <row r="7503" spans="1:14" hidden="1" x14ac:dyDescent="0.25">
      <c r="A7503" s="77">
        <f t="shared" si="728"/>
        <v>2025</v>
      </c>
      <c r="B7503" s="77">
        <f t="shared" si="729"/>
        <v>6</v>
      </c>
      <c r="C7503" s="73">
        <v>45813</v>
      </c>
      <c r="D7503" s="79" t="s">
        <v>66</v>
      </c>
      <c r="E7503" s="80" t="s">
        <v>806</v>
      </c>
      <c r="F7503" s="81" t="str">
        <f>VLOOKUP(E7503,Customer[],2,FALSE)</f>
        <v>Pyae Hein Kyaw</v>
      </c>
      <c r="G7503" s="69" t="str">
        <f>VLOOKUP(E7503,Customer[],3,FALSE)</f>
        <v>Tan Ma Gyi Rd</v>
      </c>
      <c r="H7503" s="69" t="str">
        <f>VLOOKUP(E7503,Customer[],4,FALSE)</f>
        <v>Hlegu</v>
      </c>
      <c r="I7503" s="48" t="s">
        <v>25</v>
      </c>
      <c r="J7503" s="82" t="str">
        <f>VLOOKUP(I7503,PGStock[],2,FALSE)</f>
        <v>Columbus Super Red Smooth 350 Ml</v>
      </c>
      <c r="K7503" s="71">
        <f>VLOOKUP(I7503,PGStock[],3,FALSE)</f>
        <v>0.35</v>
      </c>
      <c r="L7503" s="47">
        <v>1</v>
      </c>
      <c r="M7503" s="47">
        <f>VLOOKUP(I7503,PGStock[],6,FALSE)</f>
        <v>150</v>
      </c>
      <c r="N7503" s="47">
        <f>+PGSales!$L7503*PGSales!$M7503</f>
        <v>150</v>
      </c>
    </row>
    <row r="7504" spans="1:14" hidden="1" x14ac:dyDescent="0.25">
      <c r="A7504" s="77">
        <f t="shared" ref="A7504:A7517" si="730">YEAR(C7504)</f>
        <v>2025</v>
      </c>
      <c r="B7504" s="77">
        <f t="shared" ref="B7504:B7517" si="731">MONTH(C7504)</f>
        <v>6</v>
      </c>
      <c r="C7504" s="73">
        <v>45813</v>
      </c>
      <c r="D7504" s="79" t="s">
        <v>66</v>
      </c>
      <c r="E7504" s="80" t="s">
        <v>806</v>
      </c>
      <c r="F7504" s="81" t="str">
        <f>VLOOKUP(E7504,Customer[],2,FALSE)</f>
        <v>Pyae Hein Kyaw</v>
      </c>
      <c r="G7504" s="69" t="str">
        <f>VLOOKUP(E7504,Customer[],3,FALSE)</f>
        <v>Tan Ma Gyi Rd</v>
      </c>
      <c r="H7504" s="69" t="str">
        <f>VLOOKUP(E7504,Customer[],4,FALSE)</f>
        <v>Hlegu</v>
      </c>
      <c r="I7504" s="48" t="s">
        <v>18</v>
      </c>
      <c r="J7504" s="82" t="str">
        <f>VLOOKUP(I7504,PGStock[],2,FALSE)</f>
        <v>Formula Rum 350ml</v>
      </c>
      <c r="K7504" s="71">
        <f>VLOOKUP(I7504,PGStock[],3,FALSE)</f>
        <v>0.35</v>
      </c>
      <c r="L7504" s="47">
        <v>3</v>
      </c>
      <c r="M7504" s="47">
        <f>VLOOKUP(I7504,PGStock[],6,FALSE)</f>
        <v>150</v>
      </c>
      <c r="N7504" s="47">
        <f>+PGSales!$L7504*PGSales!$M7504</f>
        <v>450</v>
      </c>
    </row>
    <row r="7505" spans="1:14" hidden="1" x14ac:dyDescent="0.25">
      <c r="A7505" s="77">
        <f t="shared" si="730"/>
        <v>2025</v>
      </c>
      <c r="B7505" s="77">
        <f t="shared" si="731"/>
        <v>6</v>
      </c>
      <c r="C7505" s="73">
        <v>45813</v>
      </c>
      <c r="D7505" s="79" t="s">
        <v>109</v>
      </c>
      <c r="E7505" s="80" t="s">
        <v>807</v>
      </c>
      <c r="F7505" s="81" t="str">
        <f>VLOOKUP(E7505,Customer[],2,FALSE)</f>
        <v>Ma Naw Phyu</v>
      </c>
      <c r="G7505" s="69" t="str">
        <f>VLOOKUP(E7505,Customer[],3,FALSE)</f>
        <v>No (2)Rd</v>
      </c>
      <c r="H7505" s="69" t="str">
        <f>VLOOKUP(E7505,Customer[],4,FALSE)</f>
        <v>Hlegu</v>
      </c>
      <c r="I7505" s="48" t="s">
        <v>27</v>
      </c>
      <c r="J7505" s="82" t="str">
        <f>VLOOKUP(I7505,PGStock[],2,FALSE)</f>
        <v>Columbus Super Red Smooth 700 Ml</v>
      </c>
      <c r="K7505" s="71">
        <f>VLOOKUP(I7505,PGStock[],3,FALSE)</f>
        <v>0.7</v>
      </c>
      <c r="L7505" s="47">
        <v>1</v>
      </c>
      <c r="M7505" s="47">
        <f>VLOOKUP(I7505,PGStock[],6,FALSE)</f>
        <v>200</v>
      </c>
      <c r="N7505" s="47">
        <f>+PGSales!$L7505*PGSales!$M7505</f>
        <v>200</v>
      </c>
    </row>
    <row r="7506" spans="1:14" hidden="1" x14ac:dyDescent="0.25">
      <c r="A7506" s="77">
        <f t="shared" si="730"/>
        <v>2025</v>
      </c>
      <c r="B7506" s="77">
        <f t="shared" si="731"/>
        <v>6</v>
      </c>
      <c r="C7506" s="73">
        <v>45813</v>
      </c>
      <c r="D7506" s="79" t="s">
        <v>109</v>
      </c>
      <c r="E7506" s="80" t="s">
        <v>807</v>
      </c>
      <c r="F7506" s="81" t="str">
        <f>VLOOKUP(E7506,Customer[],2,FALSE)</f>
        <v>Ma Naw Phyu</v>
      </c>
      <c r="G7506" s="69" t="str">
        <f>VLOOKUP(E7506,Customer[],3,FALSE)</f>
        <v>No (2)Rd</v>
      </c>
      <c r="H7506" s="69" t="str">
        <f>VLOOKUP(E7506,Customer[],4,FALSE)</f>
        <v>Hlegu</v>
      </c>
      <c r="I7506" s="48" t="s">
        <v>25</v>
      </c>
      <c r="J7506" s="82" t="str">
        <f>VLOOKUP(I7506,PGStock[],2,FALSE)</f>
        <v>Columbus Super Red Smooth 350 Ml</v>
      </c>
      <c r="K7506" s="71">
        <f>VLOOKUP(I7506,PGStock[],3,FALSE)</f>
        <v>0.35</v>
      </c>
      <c r="L7506" s="47">
        <v>2</v>
      </c>
      <c r="M7506" s="47">
        <f>VLOOKUP(I7506,PGStock[],6,FALSE)</f>
        <v>150</v>
      </c>
      <c r="N7506" s="47">
        <f>+PGSales!$L7506*PGSales!$M7506</f>
        <v>300</v>
      </c>
    </row>
    <row r="7507" spans="1:14" hidden="1" x14ac:dyDescent="0.25">
      <c r="A7507" s="77">
        <f t="shared" si="730"/>
        <v>2025</v>
      </c>
      <c r="B7507" s="77">
        <f t="shared" si="731"/>
        <v>6</v>
      </c>
      <c r="C7507" s="73">
        <v>45813</v>
      </c>
      <c r="D7507" s="79" t="s">
        <v>109</v>
      </c>
      <c r="E7507" s="80" t="s">
        <v>807</v>
      </c>
      <c r="F7507" s="81" t="str">
        <f>VLOOKUP(E7507,Customer[],2,FALSE)</f>
        <v>Ma Naw Phyu</v>
      </c>
      <c r="G7507" s="69" t="str">
        <f>VLOOKUP(E7507,Customer[],3,FALSE)</f>
        <v>No (2)Rd</v>
      </c>
      <c r="H7507" s="69" t="str">
        <f>VLOOKUP(E7507,Customer[],4,FALSE)</f>
        <v>Hlegu</v>
      </c>
      <c r="I7507" s="48" t="s">
        <v>18</v>
      </c>
      <c r="J7507" s="82" t="str">
        <f>VLOOKUP(I7507,PGStock[],2,FALSE)</f>
        <v>Formula Rum 350ml</v>
      </c>
      <c r="K7507" s="71">
        <f>VLOOKUP(I7507,PGStock[],3,FALSE)</f>
        <v>0.35</v>
      </c>
      <c r="L7507" s="47">
        <v>2</v>
      </c>
      <c r="M7507" s="47">
        <f>VLOOKUP(I7507,PGStock[],6,FALSE)</f>
        <v>150</v>
      </c>
      <c r="N7507" s="47">
        <f>+PGSales!$L7507*PGSales!$M7507</f>
        <v>300</v>
      </c>
    </row>
    <row r="7508" spans="1:14" hidden="1" x14ac:dyDescent="0.25">
      <c r="A7508" s="77">
        <f t="shared" si="730"/>
        <v>2025</v>
      </c>
      <c r="B7508" s="77">
        <f t="shared" si="731"/>
        <v>6</v>
      </c>
      <c r="C7508" s="73">
        <v>45813</v>
      </c>
      <c r="D7508" s="79" t="s">
        <v>4</v>
      </c>
      <c r="E7508" s="80" t="s">
        <v>294</v>
      </c>
      <c r="F7508" s="81" t="str">
        <f>VLOOKUP(E7508,Customer[],2,FALSE)</f>
        <v>Shwe Pyae(1)</v>
      </c>
      <c r="G7508" s="69" t="str">
        <f>VLOOKUP(E7508,Customer[],3,FALSE)</f>
        <v>Bogyoke  Rd</v>
      </c>
      <c r="H7508" s="69" t="str">
        <f>VLOOKUP(E7508,Customer[],4,FALSE)</f>
        <v>Hlaing Thar Yar</v>
      </c>
      <c r="I7508" s="48" t="s">
        <v>25</v>
      </c>
      <c r="J7508" s="82" t="str">
        <f>VLOOKUP(I7508,PGStock[],2,FALSE)</f>
        <v>Columbus Super Red Smooth 350 Ml</v>
      </c>
      <c r="K7508" s="71">
        <f>VLOOKUP(I7508,PGStock[],3,FALSE)</f>
        <v>0.35</v>
      </c>
      <c r="L7508" s="47">
        <v>2</v>
      </c>
      <c r="M7508" s="47">
        <f>VLOOKUP(I7508,PGStock[],6,FALSE)</f>
        <v>150</v>
      </c>
      <c r="N7508" s="47">
        <f>+PGSales!$L7508*PGSales!$M7508</f>
        <v>300</v>
      </c>
    </row>
    <row r="7509" spans="1:14" hidden="1" x14ac:dyDescent="0.25">
      <c r="A7509" s="77">
        <f t="shared" si="730"/>
        <v>2025</v>
      </c>
      <c r="B7509" s="77">
        <f t="shared" si="731"/>
        <v>6</v>
      </c>
      <c r="C7509" s="73">
        <v>45813</v>
      </c>
      <c r="D7509" s="79" t="s">
        <v>4</v>
      </c>
      <c r="E7509" s="80" t="s">
        <v>294</v>
      </c>
      <c r="F7509" s="81" t="str">
        <f>VLOOKUP(E7509,Customer[],2,FALSE)</f>
        <v>Shwe Pyae(1)</v>
      </c>
      <c r="G7509" s="69" t="str">
        <f>VLOOKUP(E7509,Customer[],3,FALSE)</f>
        <v>Bogyoke  Rd</v>
      </c>
      <c r="H7509" s="69" t="str">
        <f>VLOOKUP(E7509,Customer[],4,FALSE)</f>
        <v>Hlaing Thar Yar</v>
      </c>
      <c r="I7509" s="48" t="s">
        <v>18</v>
      </c>
      <c r="J7509" s="82" t="str">
        <f>VLOOKUP(I7509,PGStock[],2,FALSE)</f>
        <v>Formula Rum 350ml</v>
      </c>
      <c r="K7509" s="71">
        <f>VLOOKUP(I7509,PGStock[],3,FALSE)</f>
        <v>0.35</v>
      </c>
      <c r="L7509" s="47">
        <v>5</v>
      </c>
      <c r="M7509" s="47">
        <f>VLOOKUP(I7509,PGStock[],6,FALSE)</f>
        <v>150</v>
      </c>
      <c r="N7509" s="47">
        <f>+PGSales!$L7509*PGSales!$M7509</f>
        <v>750</v>
      </c>
    </row>
    <row r="7510" spans="1:14" hidden="1" x14ac:dyDescent="0.25">
      <c r="A7510" s="77">
        <f t="shared" si="730"/>
        <v>2025</v>
      </c>
      <c r="B7510" s="77">
        <f t="shared" si="731"/>
        <v>6</v>
      </c>
      <c r="C7510" s="73">
        <v>45813</v>
      </c>
      <c r="D7510" s="79" t="s">
        <v>131</v>
      </c>
      <c r="E7510" s="80" t="s">
        <v>323</v>
      </c>
      <c r="F7510" s="81" t="str">
        <f>VLOOKUP(E7510,Customer[],2,FALSE)</f>
        <v>Mya Badathar 1</v>
      </c>
      <c r="G7510" s="69" t="str">
        <f>VLOOKUP(E7510,Customer[],3,FALSE)</f>
        <v>Bogyoke Rd</v>
      </c>
      <c r="H7510" s="69" t="str">
        <f>VLOOKUP(E7510,Customer[],4,FALSE)</f>
        <v>Hlaing Thar Yar</v>
      </c>
      <c r="I7510" s="48" t="s">
        <v>25</v>
      </c>
      <c r="J7510" s="82" t="str">
        <f>VLOOKUP(I7510,PGStock[],2,FALSE)</f>
        <v>Columbus Super Red Smooth 350 Ml</v>
      </c>
      <c r="K7510" s="71">
        <f>VLOOKUP(I7510,PGStock[],3,FALSE)</f>
        <v>0.35</v>
      </c>
      <c r="L7510" s="47">
        <v>1</v>
      </c>
      <c r="M7510" s="47">
        <f>VLOOKUP(I7510,PGStock[],6,FALSE)</f>
        <v>150</v>
      </c>
      <c r="N7510" s="47">
        <f>+PGSales!$L7510*PGSales!$M7510</f>
        <v>150</v>
      </c>
    </row>
    <row r="7511" spans="1:14" hidden="1" x14ac:dyDescent="0.25">
      <c r="A7511" s="77">
        <f t="shared" si="730"/>
        <v>2025</v>
      </c>
      <c r="B7511" s="77">
        <f t="shared" si="731"/>
        <v>6</v>
      </c>
      <c r="C7511" s="73">
        <v>45813</v>
      </c>
      <c r="D7511" s="79" t="s">
        <v>68</v>
      </c>
      <c r="E7511" s="80" t="s">
        <v>808</v>
      </c>
      <c r="F7511" s="81" t="str">
        <f>VLOOKUP(E7511,Customer[],2,FALSE)</f>
        <v>Mya Badathar 2</v>
      </c>
      <c r="G7511" s="69" t="str">
        <f>VLOOKUP(E7511,Customer[],3,FALSE)</f>
        <v>Bogyoke Rd</v>
      </c>
      <c r="H7511" s="69" t="str">
        <f>VLOOKUP(E7511,Customer[],4,FALSE)</f>
        <v>Hlaing Thar Yar</v>
      </c>
      <c r="I7511" s="48" t="s">
        <v>25</v>
      </c>
      <c r="J7511" s="82" t="str">
        <f>VLOOKUP(I7511,PGStock[],2,FALSE)</f>
        <v>Columbus Super Red Smooth 350 Ml</v>
      </c>
      <c r="K7511" s="71">
        <f>VLOOKUP(I7511,PGStock[],3,FALSE)</f>
        <v>0.35</v>
      </c>
      <c r="L7511" s="47">
        <v>1</v>
      </c>
      <c r="M7511" s="47">
        <f>VLOOKUP(I7511,PGStock[],6,FALSE)</f>
        <v>150</v>
      </c>
      <c r="N7511" s="47">
        <f>+PGSales!$L7511*PGSales!$M7511</f>
        <v>150</v>
      </c>
    </row>
    <row r="7512" spans="1:14" hidden="1" x14ac:dyDescent="0.25">
      <c r="A7512" s="77">
        <f t="shared" si="730"/>
        <v>2025</v>
      </c>
      <c r="B7512" s="77">
        <f t="shared" si="731"/>
        <v>6</v>
      </c>
      <c r="C7512" s="73">
        <v>45813</v>
      </c>
      <c r="D7512" s="79" t="s">
        <v>70</v>
      </c>
      <c r="E7512" s="80" t="s">
        <v>810</v>
      </c>
      <c r="F7512" s="81" t="str">
        <f>VLOOKUP(E7512,Customer[],2,FALSE)</f>
        <v>Saye Than©</v>
      </c>
      <c r="G7512" s="69" t="str">
        <f>VLOOKUP(E7512,Customer[],3,FALSE)</f>
        <v>Pi Moe Hinn Sd</v>
      </c>
      <c r="H7512" s="69" t="str">
        <f>VLOOKUP(E7512,Customer[],4,FALSE)</f>
        <v>Hlaing Thar Yar</v>
      </c>
      <c r="I7512" s="48" t="s">
        <v>18</v>
      </c>
      <c r="J7512" s="82" t="str">
        <f>VLOOKUP(I7512,PGStock[],2,FALSE)</f>
        <v>Formula Rum 350ml</v>
      </c>
      <c r="K7512" s="71">
        <f>VLOOKUP(I7512,PGStock[],3,FALSE)</f>
        <v>0.35</v>
      </c>
      <c r="L7512" s="47">
        <v>3</v>
      </c>
      <c r="M7512" s="47">
        <f>VLOOKUP(I7512,PGStock[],6,FALSE)</f>
        <v>150</v>
      </c>
      <c r="N7512" s="47">
        <f>+PGSales!$L7512*PGSales!$M7512</f>
        <v>450</v>
      </c>
    </row>
    <row r="7513" spans="1:14" hidden="1" x14ac:dyDescent="0.25">
      <c r="A7513" s="77">
        <f t="shared" si="730"/>
        <v>2025</v>
      </c>
      <c r="B7513" s="77">
        <f t="shared" si="731"/>
        <v>6</v>
      </c>
      <c r="C7513" s="73">
        <v>45813</v>
      </c>
      <c r="D7513" s="79" t="s">
        <v>74</v>
      </c>
      <c r="E7513" s="80" t="s">
        <v>811</v>
      </c>
      <c r="F7513" s="81" t="str">
        <f>VLOOKUP(E7513,Customer[],2,FALSE)</f>
        <v>Mya Badathar 3</v>
      </c>
      <c r="G7513" s="69" t="str">
        <f>VLOOKUP(E7513,Customer[],3,FALSE)</f>
        <v>Bogyoke Rd</v>
      </c>
      <c r="H7513" s="69" t="str">
        <f>VLOOKUP(E7513,Customer[],4,FALSE)</f>
        <v>Hlaing Thar Yar</v>
      </c>
      <c r="I7513" s="48" t="s">
        <v>25</v>
      </c>
      <c r="J7513" s="82" t="str">
        <f>VLOOKUP(I7513,PGStock[],2,FALSE)</f>
        <v>Columbus Super Red Smooth 350 Ml</v>
      </c>
      <c r="K7513" s="71">
        <f>VLOOKUP(I7513,PGStock[],3,FALSE)</f>
        <v>0.35</v>
      </c>
      <c r="L7513" s="47">
        <v>1</v>
      </c>
      <c r="M7513" s="47">
        <f>VLOOKUP(I7513,PGStock[],6,FALSE)</f>
        <v>150</v>
      </c>
      <c r="N7513" s="47">
        <f>+PGSales!$L7513*PGSales!$M7513</f>
        <v>150</v>
      </c>
    </row>
    <row r="7514" spans="1:14" hidden="1" x14ac:dyDescent="0.25">
      <c r="A7514" s="77">
        <f t="shared" si="730"/>
        <v>2025</v>
      </c>
      <c r="B7514" s="77">
        <f t="shared" si="731"/>
        <v>6</v>
      </c>
      <c r="C7514" s="73">
        <v>45813</v>
      </c>
      <c r="D7514" s="79" t="s">
        <v>74</v>
      </c>
      <c r="E7514" s="80" t="s">
        <v>811</v>
      </c>
      <c r="F7514" s="81" t="str">
        <f>VLOOKUP(E7514,Customer[],2,FALSE)</f>
        <v>Mya Badathar 3</v>
      </c>
      <c r="G7514" s="69" t="str">
        <f>VLOOKUP(E7514,Customer[],3,FALSE)</f>
        <v>Bogyoke Rd</v>
      </c>
      <c r="H7514" s="69" t="str">
        <f>VLOOKUP(E7514,Customer[],4,FALSE)</f>
        <v>Hlaing Thar Yar</v>
      </c>
      <c r="I7514" s="48" t="s">
        <v>20</v>
      </c>
      <c r="J7514" s="82" t="str">
        <f>VLOOKUP(I7514,PGStock[],2,FALSE)</f>
        <v>Formula Rum 700ml</v>
      </c>
      <c r="K7514" s="71">
        <f>VLOOKUP(I7514,PGStock[],3,FALSE)</f>
        <v>0.7</v>
      </c>
      <c r="L7514" s="47">
        <v>1</v>
      </c>
      <c r="M7514" s="47">
        <f>VLOOKUP(I7514,PGStock[],6,FALSE)</f>
        <v>200</v>
      </c>
      <c r="N7514" s="47">
        <f>+PGSales!$L7514*PGSales!$M7514</f>
        <v>200</v>
      </c>
    </row>
    <row r="7515" spans="1:14" hidden="1" x14ac:dyDescent="0.25">
      <c r="A7515" s="77">
        <f t="shared" si="730"/>
        <v>2025</v>
      </c>
      <c r="B7515" s="77">
        <f t="shared" si="731"/>
        <v>6</v>
      </c>
      <c r="C7515" s="73">
        <v>45813</v>
      </c>
      <c r="D7515" s="79" t="s">
        <v>74</v>
      </c>
      <c r="E7515" s="80" t="s">
        <v>811</v>
      </c>
      <c r="F7515" s="81" t="str">
        <f>VLOOKUP(E7515,Customer[],2,FALSE)</f>
        <v>Mya Badathar 3</v>
      </c>
      <c r="G7515" s="69" t="str">
        <f>VLOOKUP(E7515,Customer[],3,FALSE)</f>
        <v>Bogyoke Rd</v>
      </c>
      <c r="H7515" s="69" t="str">
        <f>VLOOKUP(E7515,Customer[],4,FALSE)</f>
        <v>Hlaing Thar Yar</v>
      </c>
      <c r="I7515" s="48" t="s">
        <v>18</v>
      </c>
      <c r="J7515" s="82" t="str">
        <f>VLOOKUP(I7515,PGStock[],2,FALSE)</f>
        <v>Formula Rum 350ml</v>
      </c>
      <c r="K7515" s="71">
        <f>VLOOKUP(I7515,PGStock[],3,FALSE)</f>
        <v>0.35</v>
      </c>
      <c r="L7515" s="47">
        <v>5</v>
      </c>
      <c r="M7515" s="47">
        <f>VLOOKUP(I7515,PGStock[],6,FALSE)</f>
        <v>150</v>
      </c>
      <c r="N7515" s="47">
        <f>+PGSales!$L7515*PGSales!$M7515</f>
        <v>750</v>
      </c>
    </row>
    <row r="7516" spans="1:14" hidden="1" x14ac:dyDescent="0.25">
      <c r="A7516" s="77">
        <f t="shared" si="730"/>
        <v>2025</v>
      </c>
      <c r="B7516" s="77">
        <f t="shared" si="731"/>
        <v>6</v>
      </c>
      <c r="C7516" s="73">
        <v>45813</v>
      </c>
      <c r="D7516" s="79" t="s">
        <v>767</v>
      </c>
      <c r="E7516" s="80" t="s">
        <v>292</v>
      </c>
      <c r="F7516" s="81" t="str">
        <f>VLOOKUP(E7516,Customer[],2,FALSE)</f>
        <v>Shwe Pyae(2)</v>
      </c>
      <c r="G7516" s="69" t="str">
        <f>VLOOKUP(E7516,Customer[],3,FALSE)</f>
        <v xml:space="preserve">LanThwe </v>
      </c>
      <c r="H7516" s="69" t="str">
        <f>VLOOKUP(E7516,Customer[],4,FALSE)</f>
        <v>Hlaing Thar Yar</v>
      </c>
      <c r="I7516" s="48" t="s">
        <v>20</v>
      </c>
      <c r="J7516" s="82" t="str">
        <f>VLOOKUP(I7516,PGStock[],2,FALSE)</f>
        <v>Formula Rum 700ml</v>
      </c>
      <c r="K7516" s="71">
        <f>VLOOKUP(I7516,PGStock[],3,FALSE)</f>
        <v>0.7</v>
      </c>
      <c r="L7516" s="47">
        <v>1</v>
      </c>
      <c r="M7516" s="47">
        <f>VLOOKUP(I7516,PGStock[],6,FALSE)</f>
        <v>200</v>
      </c>
      <c r="N7516" s="47">
        <f>+PGSales!$L7516*PGSales!$M7516</f>
        <v>200</v>
      </c>
    </row>
    <row r="7517" spans="1:14" hidden="1" x14ac:dyDescent="0.25">
      <c r="A7517" s="77">
        <f t="shared" si="730"/>
        <v>2025</v>
      </c>
      <c r="B7517" s="77">
        <f t="shared" si="731"/>
        <v>6</v>
      </c>
      <c r="C7517" s="73">
        <v>45813</v>
      </c>
      <c r="D7517" s="79" t="s">
        <v>767</v>
      </c>
      <c r="E7517" s="80" t="s">
        <v>292</v>
      </c>
      <c r="F7517" s="81" t="str">
        <f>VLOOKUP(E7517,Customer[],2,FALSE)</f>
        <v>Shwe Pyae(2)</v>
      </c>
      <c r="G7517" s="69" t="str">
        <f>VLOOKUP(E7517,Customer[],3,FALSE)</f>
        <v xml:space="preserve">LanThwe </v>
      </c>
      <c r="H7517" s="69" t="str">
        <f>VLOOKUP(E7517,Customer[],4,FALSE)</f>
        <v>Hlaing Thar Yar</v>
      </c>
      <c r="I7517" s="48" t="s">
        <v>18</v>
      </c>
      <c r="J7517" s="82" t="str">
        <f>VLOOKUP(I7517,PGStock[],2,FALSE)</f>
        <v>Formula Rum 350ml</v>
      </c>
      <c r="K7517" s="71">
        <f>VLOOKUP(I7517,PGStock[],3,FALSE)</f>
        <v>0.35</v>
      </c>
      <c r="L7517" s="47">
        <v>1</v>
      </c>
      <c r="M7517" s="47">
        <f>VLOOKUP(I7517,PGStock[],6,FALSE)</f>
        <v>150</v>
      </c>
      <c r="N7517" s="47">
        <f>+PGSales!$L7517*PGSales!$M7517</f>
        <v>150</v>
      </c>
    </row>
    <row r="7518" spans="1:14" hidden="1" x14ac:dyDescent="0.25">
      <c r="A7518" s="77">
        <f t="shared" si="726"/>
        <v>2025</v>
      </c>
      <c r="B7518" s="77">
        <f t="shared" si="727"/>
        <v>6</v>
      </c>
      <c r="C7518" s="73">
        <v>45813</v>
      </c>
      <c r="D7518" s="79" t="s">
        <v>768</v>
      </c>
      <c r="E7518" s="80" t="s">
        <v>693</v>
      </c>
      <c r="F7518" s="81" t="str">
        <f>VLOOKUP(E7518,Customer[],2,FALSE)</f>
        <v>Uncle Liquor</v>
      </c>
      <c r="G7518" s="69" t="str">
        <f>VLOOKUP(E7518,Customer[],3,FALSE)</f>
        <v>Bonmoer Rd</v>
      </c>
      <c r="H7518" s="69" t="str">
        <f>VLOOKUP(E7518,Customer[],4,FALSE)</f>
        <v xml:space="preserve"> N/Oakkala</v>
      </c>
      <c r="I7518" s="48" t="s">
        <v>25</v>
      </c>
      <c r="J7518" s="82" t="str">
        <f>VLOOKUP(I7518,PGStock[],2,FALSE)</f>
        <v>Columbus Super Red Smooth 350 Ml</v>
      </c>
      <c r="K7518" s="71">
        <f>VLOOKUP(I7518,PGStock[],3,FALSE)</f>
        <v>0.35</v>
      </c>
      <c r="L7518" s="47">
        <v>2</v>
      </c>
      <c r="M7518" s="47">
        <f>VLOOKUP(I7518,PGStock[],6,FALSE)</f>
        <v>150</v>
      </c>
      <c r="N7518" s="47">
        <f>+PGSales!$L7518*PGSales!$M7518</f>
        <v>300</v>
      </c>
    </row>
    <row r="7519" spans="1:14" hidden="1" x14ac:dyDescent="0.25">
      <c r="A7519" s="77">
        <f t="shared" si="726"/>
        <v>2025</v>
      </c>
      <c r="B7519" s="77">
        <f t="shared" si="727"/>
        <v>6</v>
      </c>
      <c r="C7519" s="73">
        <v>45813</v>
      </c>
      <c r="D7519" s="79" t="s">
        <v>768</v>
      </c>
      <c r="E7519" s="80" t="s">
        <v>693</v>
      </c>
      <c r="F7519" s="81" t="str">
        <f>VLOOKUP(E7519,Customer[],2,FALSE)</f>
        <v>Uncle Liquor</v>
      </c>
      <c r="G7519" s="69" t="str">
        <f>VLOOKUP(E7519,Customer[],3,FALSE)</f>
        <v>Bonmoer Rd</v>
      </c>
      <c r="H7519" s="69" t="str">
        <f>VLOOKUP(E7519,Customer[],4,FALSE)</f>
        <v xml:space="preserve"> N/Oakkala</v>
      </c>
      <c r="I7519" s="48" t="s">
        <v>18</v>
      </c>
      <c r="J7519" s="82" t="str">
        <f>VLOOKUP(I7519,PGStock[],2,FALSE)</f>
        <v>Formula Rum 350ml</v>
      </c>
      <c r="K7519" s="71">
        <f>VLOOKUP(I7519,PGStock[],3,FALSE)</f>
        <v>0.35</v>
      </c>
      <c r="L7519" s="47">
        <v>2</v>
      </c>
      <c r="M7519" s="47">
        <f>VLOOKUP(I7519,PGStock[],6,FALSE)</f>
        <v>150</v>
      </c>
      <c r="N7519" s="47">
        <f>+PGSales!$L7519*PGSales!$M7519</f>
        <v>300</v>
      </c>
    </row>
    <row r="7520" spans="1:14" hidden="1" x14ac:dyDescent="0.25">
      <c r="A7520" s="77">
        <f t="shared" si="726"/>
        <v>2025</v>
      </c>
      <c r="B7520" s="77">
        <f t="shared" si="727"/>
        <v>6</v>
      </c>
      <c r="C7520" s="73">
        <v>45813</v>
      </c>
      <c r="D7520" s="79" t="s">
        <v>186</v>
      </c>
      <c r="E7520" s="80">
        <v>163</v>
      </c>
      <c r="F7520" s="81" t="str">
        <f>VLOOKUP(E7520,Customer[],2,FALSE)</f>
        <v>16 G3</v>
      </c>
      <c r="G7520" s="69" t="str">
        <f>VLOOKUP(E7520,Customer[],3,FALSE)</f>
        <v>Kyout Lan Rd</v>
      </c>
      <c r="H7520" s="69" t="str">
        <f>VLOOKUP(E7520,Customer[],4,FALSE)</f>
        <v>S Paukkan N/Oakkala</v>
      </c>
      <c r="I7520" s="48" t="s">
        <v>27</v>
      </c>
      <c r="J7520" s="82" t="str">
        <f>VLOOKUP(I7520,PGStock[],2,FALSE)</f>
        <v>Columbus Super Red Smooth 700 Ml</v>
      </c>
      <c r="K7520" s="71">
        <f>VLOOKUP(I7520,PGStock[],3,FALSE)</f>
        <v>0.7</v>
      </c>
      <c r="L7520" s="47">
        <v>2</v>
      </c>
      <c r="M7520" s="47">
        <f>VLOOKUP(I7520,PGStock[],6,FALSE)</f>
        <v>200</v>
      </c>
      <c r="N7520" s="47">
        <f>+PGSales!$L7520*PGSales!$M7520</f>
        <v>400</v>
      </c>
    </row>
    <row r="7521" spans="1:14" hidden="1" x14ac:dyDescent="0.25">
      <c r="A7521" s="77">
        <f t="shared" si="726"/>
        <v>2025</v>
      </c>
      <c r="B7521" s="77">
        <f t="shared" si="727"/>
        <v>6</v>
      </c>
      <c r="C7521" s="73">
        <v>45813</v>
      </c>
      <c r="D7521" s="79" t="s">
        <v>186</v>
      </c>
      <c r="E7521" s="80">
        <v>163</v>
      </c>
      <c r="F7521" s="81" t="str">
        <f>VLOOKUP(E7521,Customer[],2,FALSE)</f>
        <v>16 G3</v>
      </c>
      <c r="G7521" s="69" t="str">
        <f>VLOOKUP(E7521,Customer[],3,FALSE)</f>
        <v>Kyout Lan Rd</v>
      </c>
      <c r="H7521" s="69" t="str">
        <f>VLOOKUP(E7521,Customer[],4,FALSE)</f>
        <v>S Paukkan N/Oakkala</v>
      </c>
      <c r="I7521" s="48" t="s">
        <v>25</v>
      </c>
      <c r="J7521" s="82" t="str">
        <f>VLOOKUP(I7521,PGStock[],2,FALSE)</f>
        <v>Columbus Super Red Smooth 350 Ml</v>
      </c>
      <c r="K7521" s="71">
        <f>VLOOKUP(I7521,PGStock[],3,FALSE)</f>
        <v>0.35</v>
      </c>
      <c r="L7521" s="47">
        <v>3</v>
      </c>
      <c r="M7521" s="47">
        <f>VLOOKUP(I7521,PGStock[],6,FALSE)</f>
        <v>150</v>
      </c>
      <c r="N7521" s="47">
        <f>+PGSales!$L7521*PGSales!$M7521</f>
        <v>450</v>
      </c>
    </row>
    <row r="7522" spans="1:14" hidden="1" x14ac:dyDescent="0.25">
      <c r="A7522" s="77">
        <f t="shared" si="726"/>
        <v>2025</v>
      </c>
      <c r="B7522" s="77">
        <f t="shared" si="727"/>
        <v>6</v>
      </c>
      <c r="C7522" s="73">
        <v>45813</v>
      </c>
      <c r="D7522" s="79" t="s">
        <v>186</v>
      </c>
      <c r="E7522" s="80">
        <v>163</v>
      </c>
      <c r="F7522" s="81" t="str">
        <f>VLOOKUP(E7522,Customer[],2,FALSE)</f>
        <v>16 G3</v>
      </c>
      <c r="G7522" s="69" t="str">
        <f>VLOOKUP(E7522,Customer[],3,FALSE)</f>
        <v>Kyout Lan Rd</v>
      </c>
      <c r="H7522" s="69" t="str">
        <f>VLOOKUP(E7522,Customer[],4,FALSE)</f>
        <v>S Paukkan N/Oakkala</v>
      </c>
      <c r="I7522" s="48" t="s">
        <v>18</v>
      </c>
      <c r="J7522" s="82" t="str">
        <f>VLOOKUP(I7522,PGStock[],2,FALSE)</f>
        <v>Formula Rum 350ml</v>
      </c>
      <c r="K7522" s="71">
        <f>VLOOKUP(I7522,PGStock[],3,FALSE)</f>
        <v>0.35</v>
      </c>
      <c r="L7522" s="47">
        <v>3</v>
      </c>
      <c r="M7522" s="47">
        <f>VLOOKUP(I7522,PGStock[],6,FALSE)</f>
        <v>150</v>
      </c>
      <c r="N7522" s="47">
        <f>+PGSales!$L7522*PGSales!$M7522</f>
        <v>450</v>
      </c>
    </row>
    <row r="7523" spans="1:14" hidden="1" x14ac:dyDescent="0.25">
      <c r="A7523" s="77">
        <f t="shared" si="726"/>
        <v>2025</v>
      </c>
      <c r="B7523" s="77">
        <f t="shared" si="727"/>
        <v>6</v>
      </c>
      <c r="C7523" s="73">
        <v>45813</v>
      </c>
      <c r="D7523" s="79" t="s">
        <v>60</v>
      </c>
      <c r="E7523" s="80">
        <v>162</v>
      </c>
      <c r="F7523" s="81" t="str">
        <f>VLOOKUP(E7523,Customer[],2,FALSE)</f>
        <v>16 G(2)</v>
      </c>
      <c r="G7523" s="69" t="str">
        <f>VLOOKUP(E7523,Customer[],3,FALSE)</f>
        <v>Taungnu Rd</v>
      </c>
      <c r="H7523" s="69" t="str">
        <f>VLOOKUP(E7523,Customer[],4,FALSE)</f>
        <v>S Paukkan N/Oakkala</v>
      </c>
      <c r="I7523" s="48" t="s">
        <v>25</v>
      </c>
      <c r="J7523" s="82" t="str">
        <f>VLOOKUP(I7523,PGStock[],2,FALSE)</f>
        <v>Columbus Super Red Smooth 350 Ml</v>
      </c>
      <c r="K7523" s="71">
        <f>VLOOKUP(I7523,PGStock[],3,FALSE)</f>
        <v>0.35</v>
      </c>
      <c r="L7523" s="47">
        <v>2</v>
      </c>
      <c r="M7523" s="47">
        <f>VLOOKUP(I7523,PGStock[],6,FALSE)</f>
        <v>150</v>
      </c>
      <c r="N7523" s="47">
        <f>+PGSales!$L7523*PGSales!$M7523</f>
        <v>300</v>
      </c>
    </row>
    <row r="7524" spans="1:14" hidden="1" x14ac:dyDescent="0.25">
      <c r="A7524" s="77">
        <f t="shared" ref="A7524:A7540" si="732">YEAR(C7524)</f>
        <v>2025</v>
      </c>
      <c r="B7524" s="77">
        <f t="shared" ref="B7524:B7540" si="733">MONTH(C7524)</f>
        <v>6</v>
      </c>
      <c r="C7524" s="73">
        <v>45813</v>
      </c>
      <c r="D7524" s="79" t="s">
        <v>60</v>
      </c>
      <c r="E7524" s="80">
        <v>162</v>
      </c>
      <c r="F7524" s="81" t="str">
        <f>VLOOKUP(E7524,Customer[],2,FALSE)</f>
        <v>16 G(2)</v>
      </c>
      <c r="G7524" s="69" t="str">
        <f>VLOOKUP(E7524,Customer[],3,FALSE)</f>
        <v>Taungnu Rd</v>
      </c>
      <c r="H7524" s="69" t="str">
        <f>VLOOKUP(E7524,Customer[],4,FALSE)</f>
        <v>S Paukkan N/Oakkala</v>
      </c>
      <c r="I7524" s="48" t="s">
        <v>20</v>
      </c>
      <c r="J7524" s="82" t="str">
        <f>VLOOKUP(I7524,PGStock[],2,FALSE)</f>
        <v>Formula Rum 700ml</v>
      </c>
      <c r="K7524" s="71">
        <f>VLOOKUP(I7524,PGStock[],3,FALSE)</f>
        <v>0.7</v>
      </c>
      <c r="L7524" s="47">
        <v>1</v>
      </c>
      <c r="M7524" s="47">
        <f>VLOOKUP(I7524,PGStock[],6,FALSE)</f>
        <v>200</v>
      </c>
      <c r="N7524" s="47">
        <f>+PGSales!$L7524*PGSales!$M7524</f>
        <v>200</v>
      </c>
    </row>
    <row r="7525" spans="1:14" hidden="1" x14ac:dyDescent="0.25">
      <c r="A7525" s="77">
        <f t="shared" si="732"/>
        <v>2025</v>
      </c>
      <c r="B7525" s="77">
        <f t="shared" si="733"/>
        <v>6</v>
      </c>
      <c r="C7525" s="73">
        <v>45813</v>
      </c>
      <c r="D7525" s="79" t="s">
        <v>60</v>
      </c>
      <c r="E7525" s="80">
        <v>162</v>
      </c>
      <c r="F7525" s="81" t="str">
        <f>VLOOKUP(E7525,Customer[],2,FALSE)</f>
        <v>16 G(2)</v>
      </c>
      <c r="G7525" s="69" t="str">
        <f>VLOOKUP(E7525,Customer[],3,FALSE)</f>
        <v>Taungnu Rd</v>
      </c>
      <c r="H7525" s="69" t="str">
        <f>VLOOKUP(E7525,Customer[],4,FALSE)</f>
        <v>S Paukkan N/Oakkala</v>
      </c>
      <c r="I7525" s="48" t="s">
        <v>18</v>
      </c>
      <c r="J7525" s="82" t="str">
        <f>VLOOKUP(I7525,PGStock[],2,FALSE)</f>
        <v>Formula Rum 350ml</v>
      </c>
      <c r="K7525" s="71">
        <f>VLOOKUP(I7525,PGStock[],3,FALSE)</f>
        <v>0.35</v>
      </c>
      <c r="L7525" s="47">
        <v>4</v>
      </c>
      <c r="M7525" s="47">
        <f>VLOOKUP(I7525,PGStock[],6,FALSE)</f>
        <v>150</v>
      </c>
      <c r="N7525" s="47">
        <f>+PGSales!$L7525*PGSales!$M7525</f>
        <v>600</v>
      </c>
    </row>
    <row r="7526" spans="1:14" hidden="1" x14ac:dyDescent="0.25">
      <c r="A7526" s="77">
        <f t="shared" si="732"/>
        <v>2025</v>
      </c>
      <c r="B7526" s="77">
        <f t="shared" si="733"/>
        <v>6</v>
      </c>
      <c r="C7526" s="73">
        <v>45813</v>
      </c>
      <c r="D7526" s="79" t="s">
        <v>2</v>
      </c>
      <c r="E7526" s="80">
        <v>161</v>
      </c>
      <c r="F7526" s="81" t="str">
        <f>VLOOKUP(E7526,Customer[],2,FALSE)</f>
        <v>16 G (1)</v>
      </c>
      <c r="G7526" s="69" t="str">
        <f>VLOOKUP(E7526,Customer[],3,FALSE)</f>
        <v>Innwa Rd</v>
      </c>
      <c r="H7526" s="69" t="str">
        <f>VLOOKUP(E7526,Customer[],4,FALSE)</f>
        <v>S Paukkan N/Oakkala</v>
      </c>
      <c r="I7526" s="48" t="s">
        <v>27</v>
      </c>
      <c r="J7526" s="82" t="str">
        <f>VLOOKUP(I7526,PGStock[],2,FALSE)</f>
        <v>Columbus Super Red Smooth 700 Ml</v>
      </c>
      <c r="K7526" s="71">
        <f>VLOOKUP(I7526,PGStock[],3,FALSE)</f>
        <v>0.7</v>
      </c>
      <c r="L7526" s="47">
        <v>2</v>
      </c>
      <c r="M7526" s="47">
        <f>VLOOKUP(I7526,PGStock[],6,FALSE)</f>
        <v>200</v>
      </c>
      <c r="N7526" s="47">
        <f>+PGSales!$L7526*PGSales!$M7526</f>
        <v>400</v>
      </c>
    </row>
    <row r="7527" spans="1:14" hidden="1" x14ac:dyDescent="0.25">
      <c r="A7527" s="77">
        <f t="shared" si="732"/>
        <v>2025</v>
      </c>
      <c r="B7527" s="77">
        <f t="shared" si="733"/>
        <v>6</v>
      </c>
      <c r="C7527" s="73">
        <v>45813</v>
      </c>
      <c r="D7527" s="79" t="s">
        <v>2</v>
      </c>
      <c r="E7527" s="80">
        <v>161</v>
      </c>
      <c r="F7527" s="81" t="str">
        <f>VLOOKUP(E7527,Customer[],2,FALSE)</f>
        <v>16 G (1)</v>
      </c>
      <c r="G7527" s="69" t="str">
        <f>VLOOKUP(E7527,Customer[],3,FALSE)</f>
        <v>Innwa Rd</v>
      </c>
      <c r="H7527" s="69" t="str">
        <f>VLOOKUP(E7527,Customer[],4,FALSE)</f>
        <v>S Paukkan N/Oakkala</v>
      </c>
      <c r="I7527" s="48" t="s">
        <v>25</v>
      </c>
      <c r="J7527" s="82" t="str">
        <f>VLOOKUP(I7527,PGStock[],2,FALSE)</f>
        <v>Columbus Super Red Smooth 350 Ml</v>
      </c>
      <c r="K7527" s="71">
        <f>VLOOKUP(I7527,PGStock[],3,FALSE)</f>
        <v>0.35</v>
      </c>
      <c r="L7527" s="47">
        <v>4</v>
      </c>
      <c r="M7527" s="47">
        <f>VLOOKUP(I7527,PGStock[],6,FALSE)</f>
        <v>150</v>
      </c>
      <c r="N7527" s="47">
        <f>+PGSales!$L7527*PGSales!$M7527</f>
        <v>600</v>
      </c>
    </row>
    <row r="7528" spans="1:14" hidden="1" x14ac:dyDescent="0.25">
      <c r="A7528" s="77">
        <f t="shared" si="732"/>
        <v>2025</v>
      </c>
      <c r="B7528" s="77">
        <f t="shared" si="733"/>
        <v>6</v>
      </c>
      <c r="C7528" s="73">
        <v>45813</v>
      </c>
      <c r="D7528" s="79" t="s">
        <v>2</v>
      </c>
      <c r="E7528" s="80">
        <v>161</v>
      </c>
      <c r="F7528" s="81" t="str">
        <f>VLOOKUP(E7528,Customer[],2,FALSE)</f>
        <v>16 G (1)</v>
      </c>
      <c r="G7528" s="69" t="str">
        <f>VLOOKUP(E7528,Customer[],3,FALSE)</f>
        <v>Innwa Rd</v>
      </c>
      <c r="H7528" s="69" t="str">
        <f>VLOOKUP(E7528,Customer[],4,FALSE)</f>
        <v>S Paukkan N/Oakkala</v>
      </c>
      <c r="I7528" s="48" t="s">
        <v>23</v>
      </c>
      <c r="J7528" s="82" t="str">
        <f>VLOOKUP(I7528,PGStock[],2,FALSE)</f>
        <v>Columbus Super Red Smooth 175 Ml</v>
      </c>
      <c r="K7528" s="71">
        <f>VLOOKUP(I7528,PGStock[],3,FALSE)</f>
        <v>0.17499999999999999</v>
      </c>
      <c r="L7528" s="47">
        <v>1</v>
      </c>
      <c r="M7528" s="47">
        <f>VLOOKUP(I7528,PGStock[],6,FALSE)</f>
        <v>100</v>
      </c>
      <c r="N7528" s="47">
        <f>+PGSales!$L7528*PGSales!$M7528</f>
        <v>100</v>
      </c>
    </row>
    <row r="7529" spans="1:14" hidden="1" x14ac:dyDescent="0.25">
      <c r="A7529" s="77">
        <f t="shared" si="732"/>
        <v>2025</v>
      </c>
      <c r="B7529" s="77">
        <f t="shared" si="733"/>
        <v>6</v>
      </c>
      <c r="C7529" s="73">
        <v>45813</v>
      </c>
      <c r="D7529" s="79" t="s">
        <v>2</v>
      </c>
      <c r="E7529" s="80">
        <v>161</v>
      </c>
      <c r="F7529" s="81" t="str">
        <f>VLOOKUP(E7529,Customer[],2,FALSE)</f>
        <v>16 G (1)</v>
      </c>
      <c r="G7529" s="69" t="str">
        <f>VLOOKUP(E7529,Customer[],3,FALSE)</f>
        <v>Innwa Rd</v>
      </c>
      <c r="H7529" s="69" t="str">
        <f>VLOOKUP(E7529,Customer[],4,FALSE)</f>
        <v>S Paukkan N/Oakkala</v>
      </c>
      <c r="I7529" s="48" t="s">
        <v>20</v>
      </c>
      <c r="J7529" s="82" t="str">
        <f>VLOOKUP(I7529,PGStock[],2,FALSE)</f>
        <v>Formula Rum 700ml</v>
      </c>
      <c r="K7529" s="71">
        <f>VLOOKUP(I7529,PGStock[],3,FALSE)</f>
        <v>0.7</v>
      </c>
      <c r="L7529" s="47">
        <v>1</v>
      </c>
      <c r="M7529" s="47">
        <f>VLOOKUP(I7529,PGStock[],6,FALSE)</f>
        <v>200</v>
      </c>
      <c r="N7529" s="47">
        <f>+PGSales!$L7529*PGSales!$M7529</f>
        <v>200</v>
      </c>
    </row>
    <row r="7530" spans="1:14" hidden="1" x14ac:dyDescent="0.25">
      <c r="A7530" s="77">
        <f t="shared" si="732"/>
        <v>2025</v>
      </c>
      <c r="B7530" s="77">
        <f t="shared" si="733"/>
        <v>6</v>
      </c>
      <c r="C7530" s="73">
        <v>45813</v>
      </c>
      <c r="D7530" s="79" t="s">
        <v>2</v>
      </c>
      <c r="E7530" s="80">
        <v>161</v>
      </c>
      <c r="F7530" s="81" t="str">
        <f>VLOOKUP(E7530,Customer[],2,FALSE)</f>
        <v>16 G (1)</v>
      </c>
      <c r="G7530" s="69" t="str">
        <f>VLOOKUP(E7530,Customer[],3,FALSE)</f>
        <v>Innwa Rd</v>
      </c>
      <c r="H7530" s="69" t="str">
        <f>VLOOKUP(E7530,Customer[],4,FALSE)</f>
        <v>S Paukkan N/Oakkala</v>
      </c>
      <c r="I7530" s="48" t="s">
        <v>18</v>
      </c>
      <c r="J7530" s="82" t="str">
        <f>VLOOKUP(I7530,PGStock[],2,FALSE)</f>
        <v>Formula Rum 350ml</v>
      </c>
      <c r="K7530" s="71">
        <f>VLOOKUP(I7530,PGStock[],3,FALSE)</f>
        <v>0.35</v>
      </c>
      <c r="L7530" s="47">
        <v>6</v>
      </c>
      <c r="M7530" s="47">
        <f>VLOOKUP(I7530,PGStock[],6,FALSE)</f>
        <v>150</v>
      </c>
      <c r="N7530" s="47">
        <f>+PGSales!$L7530*PGSales!$M7530</f>
        <v>900</v>
      </c>
    </row>
    <row r="7531" spans="1:14" hidden="1" x14ac:dyDescent="0.25">
      <c r="A7531" s="77">
        <f t="shared" si="732"/>
        <v>2025</v>
      </c>
      <c r="B7531" s="77">
        <f t="shared" si="733"/>
        <v>6</v>
      </c>
      <c r="C7531" s="73">
        <v>45813</v>
      </c>
      <c r="D7531" s="79" t="s">
        <v>187</v>
      </c>
      <c r="E7531" s="80" t="s">
        <v>661</v>
      </c>
      <c r="F7531" s="81" t="str">
        <f>VLOOKUP(E7531,Customer[],2,FALSE)</f>
        <v>Nyein Nwe</v>
      </c>
      <c r="G7531" s="69" t="str">
        <f>VLOOKUP(E7531,Customer[],3,FALSE)</f>
        <v>Innwa Rd</v>
      </c>
      <c r="H7531" s="69" t="str">
        <f>VLOOKUP(E7531,Customer[],4,FALSE)</f>
        <v>N/Oakkala</v>
      </c>
      <c r="I7531" s="48" t="s">
        <v>25</v>
      </c>
      <c r="J7531" s="82" t="str">
        <f>VLOOKUP(I7531,PGStock[],2,FALSE)</f>
        <v>Columbus Super Red Smooth 350 Ml</v>
      </c>
      <c r="K7531" s="71">
        <f>VLOOKUP(I7531,PGStock[],3,FALSE)</f>
        <v>0.35</v>
      </c>
      <c r="L7531" s="47">
        <v>5</v>
      </c>
      <c r="M7531" s="47">
        <f>VLOOKUP(I7531,PGStock[],6,FALSE)</f>
        <v>150</v>
      </c>
      <c r="N7531" s="47">
        <f>+PGSales!$L7531*PGSales!$M7531</f>
        <v>750</v>
      </c>
    </row>
    <row r="7532" spans="1:14" hidden="1" x14ac:dyDescent="0.25">
      <c r="A7532" s="77">
        <f t="shared" si="732"/>
        <v>2025</v>
      </c>
      <c r="B7532" s="77">
        <f t="shared" si="733"/>
        <v>6</v>
      </c>
      <c r="C7532" s="73">
        <v>45813</v>
      </c>
      <c r="D7532" s="79" t="s">
        <v>187</v>
      </c>
      <c r="E7532" s="80" t="s">
        <v>661</v>
      </c>
      <c r="F7532" s="81" t="str">
        <f>VLOOKUP(E7532,Customer[],2,FALSE)</f>
        <v>Nyein Nwe</v>
      </c>
      <c r="G7532" s="69" t="str">
        <f>VLOOKUP(E7532,Customer[],3,FALSE)</f>
        <v>Innwa Rd</v>
      </c>
      <c r="H7532" s="69" t="str">
        <f>VLOOKUP(E7532,Customer[],4,FALSE)</f>
        <v>N/Oakkala</v>
      </c>
      <c r="I7532" s="48" t="s">
        <v>18</v>
      </c>
      <c r="J7532" s="82" t="str">
        <f>VLOOKUP(I7532,PGStock[],2,FALSE)</f>
        <v>Formula Rum 350ml</v>
      </c>
      <c r="K7532" s="71">
        <f>VLOOKUP(I7532,PGStock[],3,FALSE)</f>
        <v>0.35</v>
      </c>
      <c r="L7532" s="47">
        <v>6</v>
      </c>
      <c r="M7532" s="47">
        <f>VLOOKUP(I7532,PGStock[],6,FALSE)</f>
        <v>150</v>
      </c>
      <c r="N7532" s="47">
        <f>+PGSales!$L7532*PGSales!$M7532</f>
        <v>900</v>
      </c>
    </row>
    <row r="7533" spans="1:14" hidden="1" x14ac:dyDescent="0.25">
      <c r="A7533" s="77">
        <f t="shared" si="732"/>
        <v>2025</v>
      </c>
      <c r="B7533" s="77">
        <f t="shared" si="733"/>
        <v>6</v>
      </c>
      <c r="C7533" s="73">
        <v>45813</v>
      </c>
      <c r="D7533" s="79" t="s">
        <v>115</v>
      </c>
      <c r="E7533" s="80" t="s">
        <v>331</v>
      </c>
      <c r="F7533" s="81" t="str">
        <f>VLOOKUP(E7533,Customer[],2,FALSE)</f>
        <v>Shwe Dinker</v>
      </c>
      <c r="G7533" s="69" t="str">
        <f>VLOOKUP(E7533,Customer[],3,FALSE)</f>
        <v>Paung Kan Gd</v>
      </c>
      <c r="H7533" s="69" t="str">
        <f>VLOOKUP(E7533,Customer[],4,FALSE)</f>
        <v>S Paukkan N/Oakkala</v>
      </c>
      <c r="I7533" s="48" t="s">
        <v>25</v>
      </c>
      <c r="J7533" s="82" t="str">
        <f>VLOOKUP(I7533,PGStock[],2,FALSE)</f>
        <v>Columbus Super Red Smooth 350 Ml</v>
      </c>
      <c r="K7533" s="71">
        <f>VLOOKUP(I7533,PGStock[],3,FALSE)</f>
        <v>0.35</v>
      </c>
      <c r="L7533" s="47">
        <v>2</v>
      </c>
      <c r="M7533" s="47">
        <f>VLOOKUP(I7533,PGStock[],6,FALSE)</f>
        <v>150</v>
      </c>
      <c r="N7533" s="47">
        <f>+PGSales!$L7533*PGSales!$M7533</f>
        <v>300</v>
      </c>
    </row>
    <row r="7534" spans="1:14" hidden="1" x14ac:dyDescent="0.25">
      <c r="A7534" s="77">
        <f t="shared" si="732"/>
        <v>2025</v>
      </c>
      <c r="B7534" s="77">
        <f t="shared" si="733"/>
        <v>6</v>
      </c>
      <c r="C7534" s="73">
        <v>45813</v>
      </c>
      <c r="D7534" s="79" t="s">
        <v>115</v>
      </c>
      <c r="E7534" s="80" t="s">
        <v>331</v>
      </c>
      <c r="F7534" s="81" t="str">
        <f>VLOOKUP(E7534,Customer[],2,FALSE)</f>
        <v>Shwe Dinker</v>
      </c>
      <c r="G7534" s="69" t="str">
        <f>VLOOKUP(E7534,Customer[],3,FALSE)</f>
        <v>Paung Kan Gd</v>
      </c>
      <c r="H7534" s="69" t="str">
        <f>VLOOKUP(E7534,Customer[],4,FALSE)</f>
        <v>S Paukkan N/Oakkala</v>
      </c>
      <c r="I7534" s="48" t="s">
        <v>18</v>
      </c>
      <c r="J7534" s="82" t="str">
        <f>VLOOKUP(I7534,PGStock[],2,FALSE)</f>
        <v>Formula Rum 350ml</v>
      </c>
      <c r="K7534" s="71">
        <f>VLOOKUP(I7534,PGStock[],3,FALSE)</f>
        <v>0.35</v>
      </c>
      <c r="L7534" s="47">
        <v>2</v>
      </c>
      <c r="M7534" s="47">
        <f>VLOOKUP(I7534,PGStock[],6,FALSE)</f>
        <v>150</v>
      </c>
      <c r="N7534" s="47">
        <f>+PGSales!$L7534*PGSales!$M7534</f>
        <v>300</v>
      </c>
    </row>
    <row r="7535" spans="1:14" hidden="1" x14ac:dyDescent="0.25">
      <c r="A7535" s="77">
        <f t="shared" si="732"/>
        <v>2025</v>
      </c>
      <c r="B7535" s="77">
        <f t="shared" si="733"/>
        <v>6</v>
      </c>
      <c r="C7535" s="73">
        <v>45813</v>
      </c>
      <c r="D7535" s="79" t="s">
        <v>1</v>
      </c>
      <c r="E7535" s="80" t="s">
        <v>394</v>
      </c>
      <c r="F7535" s="81" t="str">
        <f>VLOOKUP(E7535,Customer[],2,FALSE)</f>
        <v>Khun Myant</v>
      </c>
      <c r="G7535" s="69" t="str">
        <f>VLOOKUP(E7535,Customer[],3,FALSE)</f>
        <v>Nuaung Yann Rd</v>
      </c>
      <c r="H7535" s="69" t="str">
        <f>VLOOKUP(E7535,Customer[],4,FALSE)</f>
        <v>S Paukkan N/Oakkala</v>
      </c>
      <c r="I7535" s="48" t="s">
        <v>25</v>
      </c>
      <c r="J7535" s="82" t="str">
        <f>VLOOKUP(I7535,PGStock[],2,FALSE)</f>
        <v>Columbus Super Red Smooth 350 Ml</v>
      </c>
      <c r="K7535" s="71">
        <f>VLOOKUP(I7535,PGStock[],3,FALSE)</f>
        <v>0.35</v>
      </c>
      <c r="L7535" s="47">
        <v>2</v>
      </c>
      <c r="M7535" s="47">
        <f>VLOOKUP(I7535,PGStock[],6,FALSE)</f>
        <v>150</v>
      </c>
      <c r="N7535" s="47">
        <f>+PGSales!$L7535*PGSales!$M7535</f>
        <v>300</v>
      </c>
    </row>
    <row r="7536" spans="1:14" hidden="1" x14ac:dyDescent="0.25">
      <c r="A7536" s="77">
        <f t="shared" si="732"/>
        <v>2025</v>
      </c>
      <c r="B7536" s="77">
        <f t="shared" si="733"/>
        <v>6</v>
      </c>
      <c r="C7536" s="73">
        <v>45814</v>
      </c>
      <c r="D7536" s="79" t="s">
        <v>58</v>
      </c>
      <c r="E7536" s="80" t="s">
        <v>783</v>
      </c>
      <c r="F7536" s="81" t="str">
        <f>VLOOKUP(E7536,Customer[],2,FALSE)</f>
        <v>Take Thit Sa</v>
      </c>
      <c r="G7536" s="69" t="str">
        <f>VLOOKUP(E7536,Customer[],3,FALSE)</f>
        <v xml:space="preserve">YGN-Bogo St </v>
      </c>
      <c r="H7536" s="69" t="str">
        <f>VLOOKUP(E7536,Customer[],4,FALSE)</f>
        <v>Hlegu</v>
      </c>
      <c r="I7536" s="48" t="s">
        <v>27</v>
      </c>
      <c r="J7536" s="82" t="str">
        <f>VLOOKUP(I7536,PGStock[],2,FALSE)</f>
        <v>Columbus Super Red Smooth 700 Ml</v>
      </c>
      <c r="K7536" s="71">
        <f>VLOOKUP(I7536,PGStock[],3,FALSE)</f>
        <v>0.7</v>
      </c>
      <c r="L7536" s="47">
        <v>2</v>
      </c>
      <c r="M7536" s="47">
        <f>VLOOKUP(I7536,PGStock[],6,FALSE)</f>
        <v>200</v>
      </c>
      <c r="N7536" s="47">
        <f>+PGSales!$L7536*PGSales!$M7536</f>
        <v>400</v>
      </c>
    </row>
    <row r="7537" spans="1:14" hidden="1" x14ac:dyDescent="0.25">
      <c r="A7537" s="77">
        <f t="shared" si="732"/>
        <v>2025</v>
      </c>
      <c r="B7537" s="77">
        <f t="shared" si="733"/>
        <v>6</v>
      </c>
      <c r="C7537" s="73">
        <v>45814</v>
      </c>
      <c r="D7537" s="79" t="s">
        <v>58</v>
      </c>
      <c r="E7537" s="80" t="s">
        <v>783</v>
      </c>
      <c r="F7537" s="81" t="str">
        <f>VLOOKUP(E7537,Customer[],2,FALSE)</f>
        <v>Take Thit Sa</v>
      </c>
      <c r="G7537" s="69" t="str">
        <f>VLOOKUP(E7537,Customer[],3,FALSE)</f>
        <v xml:space="preserve">YGN-Bogo St </v>
      </c>
      <c r="H7537" s="69" t="str">
        <f>VLOOKUP(E7537,Customer[],4,FALSE)</f>
        <v>Hlegu</v>
      </c>
      <c r="I7537" s="48" t="s">
        <v>25</v>
      </c>
      <c r="J7537" s="82" t="str">
        <f>VLOOKUP(I7537,PGStock[],2,FALSE)</f>
        <v>Columbus Super Red Smooth 350 Ml</v>
      </c>
      <c r="K7537" s="71">
        <f>VLOOKUP(I7537,PGStock[],3,FALSE)</f>
        <v>0.35</v>
      </c>
      <c r="L7537" s="47">
        <v>6</v>
      </c>
      <c r="M7537" s="47">
        <f>VLOOKUP(I7537,PGStock[],6,FALSE)</f>
        <v>150</v>
      </c>
      <c r="N7537" s="47">
        <f>+PGSales!$L7537*PGSales!$M7537</f>
        <v>900</v>
      </c>
    </row>
    <row r="7538" spans="1:14" hidden="1" x14ac:dyDescent="0.25">
      <c r="A7538" s="77">
        <f t="shared" si="732"/>
        <v>2025</v>
      </c>
      <c r="B7538" s="77">
        <f t="shared" si="733"/>
        <v>6</v>
      </c>
      <c r="C7538" s="73">
        <v>45814</v>
      </c>
      <c r="D7538" s="79" t="s">
        <v>58</v>
      </c>
      <c r="E7538" s="80" t="s">
        <v>783</v>
      </c>
      <c r="F7538" s="81" t="str">
        <f>VLOOKUP(E7538,Customer[],2,FALSE)</f>
        <v>Take Thit Sa</v>
      </c>
      <c r="G7538" s="69" t="str">
        <f>VLOOKUP(E7538,Customer[],3,FALSE)</f>
        <v xml:space="preserve">YGN-Bogo St </v>
      </c>
      <c r="H7538" s="69" t="str">
        <f>VLOOKUP(E7538,Customer[],4,FALSE)</f>
        <v>Hlegu</v>
      </c>
      <c r="I7538" s="48" t="s">
        <v>20</v>
      </c>
      <c r="J7538" s="82" t="str">
        <f>VLOOKUP(I7538,PGStock[],2,FALSE)</f>
        <v>Formula Rum 700ml</v>
      </c>
      <c r="K7538" s="71">
        <f>VLOOKUP(I7538,PGStock[],3,FALSE)</f>
        <v>0.7</v>
      </c>
      <c r="L7538" s="47">
        <v>2</v>
      </c>
      <c r="M7538" s="47">
        <f>VLOOKUP(I7538,PGStock[],6,FALSE)</f>
        <v>200</v>
      </c>
      <c r="N7538" s="47">
        <f>+PGSales!$L7538*PGSales!$M7538</f>
        <v>400</v>
      </c>
    </row>
    <row r="7539" spans="1:14" hidden="1" x14ac:dyDescent="0.25">
      <c r="A7539" s="77">
        <f t="shared" si="732"/>
        <v>2025</v>
      </c>
      <c r="B7539" s="77">
        <f t="shared" si="733"/>
        <v>6</v>
      </c>
      <c r="C7539" s="73">
        <v>45814</v>
      </c>
      <c r="D7539" s="79" t="s">
        <v>58</v>
      </c>
      <c r="E7539" s="80" t="s">
        <v>783</v>
      </c>
      <c r="F7539" s="81" t="str">
        <f>VLOOKUP(E7539,Customer[],2,FALSE)</f>
        <v>Take Thit Sa</v>
      </c>
      <c r="G7539" s="69" t="str">
        <f>VLOOKUP(E7539,Customer[],3,FALSE)</f>
        <v xml:space="preserve">YGN-Bogo St </v>
      </c>
      <c r="H7539" s="69" t="str">
        <f>VLOOKUP(E7539,Customer[],4,FALSE)</f>
        <v>Hlegu</v>
      </c>
      <c r="I7539" s="48" t="s">
        <v>18</v>
      </c>
      <c r="J7539" s="82" t="str">
        <f>VLOOKUP(I7539,PGStock[],2,FALSE)</f>
        <v>Formula Rum 350ml</v>
      </c>
      <c r="K7539" s="71">
        <f>VLOOKUP(I7539,PGStock[],3,FALSE)</f>
        <v>0.35</v>
      </c>
      <c r="L7539" s="47">
        <v>3</v>
      </c>
      <c r="M7539" s="47">
        <f>VLOOKUP(I7539,PGStock[],6,FALSE)</f>
        <v>150</v>
      </c>
      <c r="N7539" s="47">
        <f>+PGSales!$L7539*PGSales!$M7539</f>
        <v>450</v>
      </c>
    </row>
    <row r="7540" spans="1:14" hidden="1" x14ac:dyDescent="0.25">
      <c r="A7540" s="77">
        <f t="shared" si="732"/>
        <v>2025</v>
      </c>
      <c r="B7540" s="77">
        <f t="shared" si="733"/>
        <v>6</v>
      </c>
      <c r="C7540" s="73">
        <v>45814</v>
      </c>
      <c r="D7540" s="79" t="s">
        <v>62</v>
      </c>
      <c r="E7540" s="80" t="s">
        <v>803</v>
      </c>
      <c r="F7540" s="81" t="str">
        <f>VLOOKUP(E7540,Customer[],2,FALSE)</f>
        <v>Black 7</v>
      </c>
      <c r="G7540" s="69" t="str">
        <f>VLOOKUP(E7540,Customer[],3,FALSE)</f>
        <v>No (2)Rd</v>
      </c>
      <c r="H7540" s="69" t="str">
        <f>VLOOKUP(E7540,Customer[],4,FALSE)</f>
        <v>Hlegu</v>
      </c>
      <c r="I7540" s="48" t="s">
        <v>25</v>
      </c>
      <c r="J7540" s="82" t="str">
        <f>VLOOKUP(I7540,PGStock[],2,FALSE)</f>
        <v>Columbus Super Red Smooth 350 Ml</v>
      </c>
      <c r="K7540" s="71">
        <f>VLOOKUP(I7540,PGStock[],3,FALSE)</f>
        <v>0.35</v>
      </c>
      <c r="L7540" s="47">
        <v>4</v>
      </c>
      <c r="M7540" s="47">
        <f>VLOOKUP(I7540,PGStock[],6,FALSE)</f>
        <v>150</v>
      </c>
      <c r="N7540" s="47">
        <f>+PGSales!$L7540*PGSales!$M7540</f>
        <v>600</v>
      </c>
    </row>
    <row r="7541" spans="1:14" hidden="1" x14ac:dyDescent="0.25">
      <c r="A7541" s="77">
        <f t="shared" si="708"/>
        <v>2025</v>
      </c>
      <c r="B7541" s="77">
        <f t="shared" si="709"/>
        <v>6</v>
      </c>
      <c r="C7541" s="73">
        <v>45814</v>
      </c>
      <c r="D7541" s="79" t="s">
        <v>62</v>
      </c>
      <c r="E7541" s="80" t="s">
        <v>803</v>
      </c>
      <c r="F7541" s="81" t="str">
        <f>VLOOKUP(E7541,Customer[],2,FALSE)</f>
        <v>Black 7</v>
      </c>
      <c r="G7541" s="69" t="str">
        <f>VLOOKUP(E7541,Customer[],3,FALSE)</f>
        <v>No (2)Rd</v>
      </c>
      <c r="H7541" s="69" t="str">
        <f>VLOOKUP(E7541,Customer[],4,FALSE)</f>
        <v>Hlegu</v>
      </c>
      <c r="I7541" s="48" t="s">
        <v>18</v>
      </c>
      <c r="J7541" s="82" t="str">
        <f>VLOOKUP(I7541,PGStock[],2,FALSE)</f>
        <v>Formula Rum 350ml</v>
      </c>
      <c r="K7541" s="71">
        <f>VLOOKUP(I7541,PGStock[],3,FALSE)</f>
        <v>0.35</v>
      </c>
      <c r="L7541" s="47">
        <v>3</v>
      </c>
      <c r="M7541" s="47">
        <f>VLOOKUP(I7541,PGStock[],6,FALSE)</f>
        <v>150</v>
      </c>
      <c r="N7541" s="47">
        <f>+PGSales!$L7541*PGSales!$M7541</f>
        <v>450</v>
      </c>
    </row>
    <row r="7542" spans="1:14" hidden="1" x14ac:dyDescent="0.25">
      <c r="A7542" s="77">
        <f t="shared" si="708"/>
        <v>2025</v>
      </c>
      <c r="B7542" s="77">
        <f t="shared" si="709"/>
        <v>6</v>
      </c>
      <c r="C7542" s="73">
        <v>45814</v>
      </c>
      <c r="D7542" s="79" t="s">
        <v>365</v>
      </c>
      <c r="E7542" s="80" t="s">
        <v>804</v>
      </c>
      <c r="F7542" s="81" t="str">
        <f>VLOOKUP(E7542,Customer[],2,FALSE)</f>
        <v>Htet Htet Kyaw</v>
      </c>
      <c r="G7542" s="69" t="str">
        <f>VLOOKUP(E7542,Customer[],3,FALSE)</f>
        <v xml:space="preserve">YGN-Bogo St </v>
      </c>
      <c r="H7542" s="69" t="str">
        <f>VLOOKUP(E7542,Customer[],4,FALSE)</f>
        <v>Hlegu</v>
      </c>
      <c r="I7542" s="48" t="s">
        <v>31</v>
      </c>
      <c r="J7542" s="82" t="str">
        <f>VLOOKUP(I7542,PGStock[],2,FALSE)</f>
        <v>Columbus Whisky 350 Ml</v>
      </c>
      <c r="K7542" s="71">
        <f>VLOOKUP(I7542,PGStock[],3,FALSE)</f>
        <v>0.35</v>
      </c>
      <c r="L7542" s="47">
        <v>4</v>
      </c>
      <c r="M7542" s="47">
        <f>VLOOKUP(I7542,PGStock[],6,FALSE)</f>
        <v>100</v>
      </c>
      <c r="N7542" s="47">
        <f>+PGSales!$L7542*PGSales!$M7542</f>
        <v>400</v>
      </c>
    </row>
    <row r="7543" spans="1:14" hidden="1" x14ac:dyDescent="0.25">
      <c r="A7543" s="77">
        <f t="shared" ref="A7543:A7558" si="734">YEAR(C7543)</f>
        <v>2025</v>
      </c>
      <c r="B7543" s="77">
        <f t="shared" ref="B7543:B7558" si="735">MONTH(C7543)</f>
        <v>6</v>
      </c>
      <c r="C7543" s="73">
        <v>45814</v>
      </c>
      <c r="D7543" s="79" t="s">
        <v>365</v>
      </c>
      <c r="E7543" s="80" t="s">
        <v>804</v>
      </c>
      <c r="F7543" s="81" t="str">
        <f>VLOOKUP(E7543,Customer[],2,FALSE)</f>
        <v>Htet Htet Kyaw</v>
      </c>
      <c r="G7543" s="69" t="str">
        <f>VLOOKUP(E7543,Customer[],3,FALSE)</f>
        <v xml:space="preserve">YGN-Bogo St </v>
      </c>
      <c r="H7543" s="69" t="str">
        <f>VLOOKUP(E7543,Customer[],4,FALSE)</f>
        <v>Hlegu</v>
      </c>
      <c r="I7543" s="48" t="s">
        <v>25</v>
      </c>
      <c r="J7543" s="82" t="str">
        <f>VLOOKUP(I7543,PGStock[],2,FALSE)</f>
        <v>Columbus Super Red Smooth 350 Ml</v>
      </c>
      <c r="K7543" s="71">
        <f>VLOOKUP(I7543,PGStock[],3,FALSE)</f>
        <v>0.35</v>
      </c>
      <c r="L7543" s="47">
        <v>1</v>
      </c>
      <c r="M7543" s="47">
        <f>VLOOKUP(I7543,PGStock[],6,FALSE)</f>
        <v>150</v>
      </c>
      <c r="N7543" s="47">
        <f>+PGSales!$L7543*PGSales!$M7543</f>
        <v>150</v>
      </c>
    </row>
    <row r="7544" spans="1:14" hidden="1" x14ac:dyDescent="0.25">
      <c r="A7544" s="77">
        <f t="shared" si="734"/>
        <v>2025</v>
      </c>
      <c r="B7544" s="77">
        <f t="shared" si="735"/>
        <v>6</v>
      </c>
      <c r="C7544" s="73">
        <v>45814</v>
      </c>
      <c r="D7544" s="79" t="s">
        <v>365</v>
      </c>
      <c r="E7544" s="80" t="s">
        <v>804</v>
      </c>
      <c r="F7544" s="81" t="str">
        <f>VLOOKUP(E7544,Customer[],2,FALSE)</f>
        <v>Htet Htet Kyaw</v>
      </c>
      <c r="G7544" s="69" t="str">
        <f>VLOOKUP(E7544,Customer[],3,FALSE)</f>
        <v xml:space="preserve">YGN-Bogo St </v>
      </c>
      <c r="H7544" s="69" t="str">
        <f>VLOOKUP(E7544,Customer[],4,FALSE)</f>
        <v>Hlegu</v>
      </c>
      <c r="I7544" s="48" t="s">
        <v>18</v>
      </c>
      <c r="J7544" s="82" t="str">
        <f>VLOOKUP(I7544,PGStock[],2,FALSE)</f>
        <v>Formula Rum 350ml</v>
      </c>
      <c r="K7544" s="71">
        <f>VLOOKUP(I7544,PGStock[],3,FALSE)</f>
        <v>0.35</v>
      </c>
      <c r="L7544" s="47">
        <v>2</v>
      </c>
      <c r="M7544" s="47">
        <f>VLOOKUP(I7544,PGStock[],6,FALSE)</f>
        <v>150</v>
      </c>
      <c r="N7544" s="47">
        <f>+PGSales!$L7544*PGSales!$M7544</f>
        <v>300</v>
      </c>
    </row>
    <row r="7545" spans="1:14" hidden="1" x14ac:dyDescent="0.25">
      <c r="A7545" s="77">
        <f t="shared" si="734"/>
        <v>2025</v>
      </c>
      <c r="B7545" s="77">
        <f t="shared" si="735"/>
        <v>6</v>
      </c>
      <c r="C7545" s="73">
        <v>45814</v>
      </c>
      <c r="D7545" s="79" t="s">
        <v>56</v>
      </c>
      <c r="E7545" s="80" t="s">
        <v>805</v>
      </c>
      <c r="F7545" s="81" t="str">
        <f>VLOOKUP(E7545,Customer[],2,FALSE)</f>
        <v>Ko Shwe Nyar</v>
      </c>
      <c r="G7545" s="69" t="str">
        <f>VLOOKUP(E7545,Customer[],3,FALSE)</f>
        <v xml:space="preserve">YGN-Bogo St </v>
      </c>
      <c r="H7545" s="69" t="str">
        <f>VLOOKUP(E7545,Customer[],4,FALSE)</f>
        <v>Hlegu</v>
      </c>
      <c r="I7545" s="48" t="s">
        <v>25</v>
      </c>
      <c r="J7545" s="82" t="str">
        <f>VLOOKUP(I7545,PGStock[],2,FALSE)</f>
        <v>Columbus Super Red Smooth 350 Ml</v>
      </c>
      <c r="K7545" s="71">
        <f>VLOOKUP(I7545,PGStock[],3,FALSE)</f>
        <v>0.35</v>
      </c>
      <c r="L7545" s="47">
        <v>12</v>
      </c>
      <c r="M7545" s="47">
        <f>VLOOKUP(I7545,PGStock[],6,FALSE)</f>
        <v>150</v>
      </c>
      <c r="N7545" s="47">
        <f>+PGSales!$L7545*PGSales!$M7545</f>
        <v>1800</v>
      </c>
    </row>
    <row r="7546" spans="1:14" hidden="1" x14ac:dyDescent="0.25">
      <c r="A7546" s="77">
        <f t="shared" si="734"/>
        <v>2025</v>
      </c>
      <c r="B7546" s="77">
        <f t="shared" si="735"/>
        <v>6</v>
      </c>
      <c r="C7546" s="73">
        <v>45814</v>
      </c>
      <c r="D7546" s="79" t="s">
        <v>56</v>
      </c>
      <c r="E7546" s="80" t="s">
        <v>805</v>
      </c>
      <c r="F7546" s="81" t="str">
        <f>VLOOKUP(E7546,Customer[],2,FALSE)</f>
        <v>Ko Shwe Nyar</v>
      </c>
      <c r="G7546" s="69" t="str">
        <f>VLOOKUP(E7546,Customer[],3,FALSE)</f>
        <v xml:space="preserve">YGN-Bogo St </v>
      </c>
      <c r="H7546" s="69" t="str">
        <f>VLOOKUP(E7546,Customer[],4,FALSE)</f>
        <v>Hlegu</v>
      </c>
      <c r="I7546" s="48" t="s">
        <v>18</v>
      </c>
      <c r="J7546" s="82" t="str">
        <f>VLOOKUP(I7546,PGStock[],2,FALSE)</f>
        <v>Formula Rum 350ml</v>
      </c>
      <c r="K7546" s="71">
        <f>VLOOKUP(I7546,PGStock[],3,FALSE)</f>
        <v>0.35</v>
      </c>
      <c r="L7546" s="47">
        <v>4</v>
      </c>
      <c r="M7546" s="47">
        <f>VLOOKUP(I7546,PGStock[],6,FALSE)</f>
        <v>150</v>
      </c>
      <c r="N7546" s="47">
        <f>+PGSales!$L7546*PGSales!$M7546</f>
        <v>600</v>
      </c>
    </row>
    <row r="7547" spans="1:14" hidden="1" x14ac:dyDescent="0.25">
      <c r="A7547" s="77">
        <f t="shared" si="734"/>
        <v>2025</v>
      </c>
      <c r="B7547" s="77">
        <f t="shared" si="735"/>
        <v>6</v>
      </c>
      <c r="C7547" s="73">
        <v>45814</v>
      </c>
      <c r="D7547" s="79" t="s">
        <v>66</v>
      </c>
      <c r="E7547" s="80" t="s">
        <v>806</v>
      </c>
      <c r="F7547" s="81" t="str">
        <f>VLOOKUP(E7547,Customer[],2,FALSE)</f>
        <v>Pyae Hein Kyaw</v>
      </c>
      <c r="G7547" s="69" t="str">
        <f>VLOOKUP(E7547,Customer[],3,FALSE)</f>
        <v>Tan Ma Gyi Rd</v>
      </c>
      <c r="H7547" s="69" t="str">
        <f>VLOOKUP(E7547,Customer[],4,FALSE)</f>
        <v>Hlegu</v>
      </c>
      <c r="I7547" s="48" t="s">
        <v>27</v>
      </c>
      <c r="J7547" s="82" t="str">
        <f>VLOOKUP(I7547,PGStock[],2,FALSE)</f>
        <v>Columbus Super Red Smooth 700 Ml</v>
      </c>
      <c r="K7547" s="71">
        <f>VLOOKUP(I7547,PGStock[],3,FALSE)</f>
        <v>0.7</v>
      </c>
      <c r="L7547" s="47">
        <v>1</v>
      </c>
      <c r="M7547" s="47">
        <f>VLOOKUP(I7547,PGStock[],6,FALSE)</f>
        <v>200</v>
      </c>
      <c r="N7547" s="47">
        <f>+PGSales!$L7547*PGSales!$M7547</f>
        <v>200</v>
      </c>
    </row>
    <row r="7548" spans="1:14" hidden="1" x14ac:dyDescent="0.25">
      <c r="A7548" s="77">
        <f t="shared" si="734"/>
        <v>2025</v>
      </c>
      <c r="B7548" s="77">
        <f t="shared" si="735"/>
        <v>6</v>
      </c>
      <c r="C7548" s="73">
        <v>45814</v>
      </c>
      <c r="D7548" s="79" t="s">
        <v>66</v>
      </c>
      <c r="E7548" s="80" t="s">
        <v>806</v>
      </c>
      <c r="F7548" s="81" t="str">
        <f>VLOOKUP(E7548,Customer[],2,FALSE)</f>
        <v>Pyae Hein Kyaw</v>
      </c>
      <c r="G7548" s="69" t="str">
        <f>VLOOKUP(E7548,Customer[],3,FALSE)</f>
        <v>Tan Ma Gyi Rd</v>
      </c>
      <c r="H7548" s="69" t="str">
        <f>VLOOKUP(E7548,Customer[],4,FALSE)</f>
        <v>Hlegu</v>
      </c>
      <c r="I7548" s="48" t="s">
        <v>25</v>
      </c>
      <c r="J7548" s="82" t="str">
        <f>VLOOKUP(I7548,PGStock[],2,FALSE)</f>
        <v>Columbus Super Red Smooth 350 Ml</v>
      </c>
      <c r="K7548" s="71">
        <f>VLOOKUP(I7548,PGStock[],3,FALSE)</f>
        <v>0.35</v>
      </c>
      <c r="L7548" s="47">
        <v>5</v>
      </c>
      <c r="M7548" s="47">
        <f>VLOOKUP(I7548,PGStock[],6,FALSE)</f>
        <v>150</v>
      </c>
      <c r="N7548" s="47">
        <f>+PGSales!$L7548*PGSales!$M7548</f>
        <v>750</v>
      </c>
    </row>
    <row r="7549" spans="1:14" hidden="1" x14ac:dyDescent="0.25">
      <c r="A7549" s="77">
        <f t="shared" si="734"/>
        <v>2025</v>
      </c>
      <c r="B7549" s="77">
        <f t="shared" si="735"/>
        <v>6</v>
      </c>
      <c r="C7549" s="73">
        <v>45814</v>
      </c>
      <c r="D7549" s="79" t="s">
        <v>60</v>
      </c>
      <c r="E7549" s="80" t="s">
        <v>807</v>
      </c>
      <c r="F7549" s="81" t="str">
        <f>VLOOKUP(E7549,Customer[],2,FALSE)</f>
        <v>Ma Naw Phyu</v>
      </c>
      <c r="G7549" s="69" t="str">
        <f>VLOOKUP(E7549,Customer[],3,FALSE)</f>
        <v>No (2)Rd</v>
      </c>
      <c r="H7549" s="69" t="str">
        <f>VLOOKUP(E7549,Customer[],4,FALSE)</f>
        <v>Hlegu</v>
      </c>
      <c r="I7549" s="48" t="s">
        <v>25</v>
      </c>
      <c r="J7549" s="82" t="str">
        <f>VLOOKUP(I7549,PGStock[],2,FALSE)</f>
        <v>Columbus Super Red Smooth 350 Ml</v>
      </c>
      <c r="K7549" s="71">
        <f>VLOOKUP(I7549,PGStock[],3,FALSE)</f>
        <v>0.35</v>
      </c>
      <c r="L7549" s="47">
        <v>2</v>
      </c>
      <c r="M7549" s="47">
        <f>VLOOKUP(I7549,PGStock[],6,FALSE)</f>
        <v>150</v>
      </c>
      <c r="N7549" s="47">
        <f>+PGSales!$L7549*PGSales!$M7549</f>
        <v>300</v>
      </c>
    </row>
    <row r="7550" spans="1:14" hidden="1" x14ac:dyDescent="0.25">
      <c r="A7550" s="77">
        <f t="shared" si="734"/>
        <v>2025</v>
      </c>
      <c r="B7550" s="77">
        <f t="shared" si="735"/>
        <v>6</v>
      </c>
      <c r="C7550" s="73">
        <v>45814</v>
      </c>
      <c r="D7550" s="79" t="s">
        <v>60</v>
      </c>
      <c r="E7550" s="80" t="s">
        <v>807</v>
      </c>
      <c r="F7550" s="81" t="str">
        <f>VLOOKUP(E7550,Customer[],2,FALSE)</f>
        <v>Ma Naw Phyu</v>
      </c>
      <c r="G7550" s="69" t="str">
        <f>VLOOKUP(E7550,Customer[],3,FALSE)</f>
        <v>No (2)Rd</v>
      </c>
      <c r="H7550" s="69" t="str">
        <f>VLOOKUP(E7550,Customer[],4,FALSE)</f>
        <v>Hlegu</v>
      </c>
      <c r="I7550" s="48" t="s">
        <v>23</v>
      </c>
      <c r="J7550" s="82" t="str">
        <f>VLOOKUP(I7550,PGStock[],2,FALSE)</f>
        <v>Columbus Super Red Smooth 175 Ml</v>
      </c>
      <c r="K7550" s="71">
        <f>VLOOKUP(I7550,PGStock[],3,FALSE)</f>
        <v>0.17499999999999999</v>
      </c>
      <c r="L7550" s="47">
        <v>4</v>
      </c>
      <c r="M7550" s="47">
        <f>VLOOKUP(I7550,PGStock[],6,FALSE)</f>
        <v>100</v>
      </c>
      <c r="N7550" s="47">
        <f>+PGSales!$L7550*PGSales!$M7550</f>
        <v>400</v>
      </c>
    </row>
    <row r="7551" spans="1:14" hidden="1" x14ac:dyDescent="0.25">
      <c r="A7551" s="77">
        <f t="shared" si="734"/>
        <v>2025</v>
      </c>
      <c r="B7551" s="77">
        <f t="shared" si="735"/>
        <v>6</v>
      </c>
      <c r="C7551" s="73">
        <v>45814</v>
      </c>
      <c r="D7551" s="79" t="s">
        <v>60</v>
      </c>
      <c r="E7551" s="80" t="s">
        <v>807</v>
      </c>
      <c r="F7551" s="81" t="str">
        <f>VLOOKUP(E7551,Customer[],2,FALSE)</f>
        <v>Ma Naw Phyu</v>
      </c>
      <c r="G7551" s="69" t="str">
        <f>VLOOKUP(E7551,Customer[],3,FALSE)</f>
        <v>No (2)Rd</v>
      </c>
      <c r="H7551" s="69" t="str">
        <f>VLOOKUP(E7551,Customer[],4,FALSE)</f>
        <v>Hlegu</v>
      </c>
      <c r="I7551" s="48" t="s">
        <v>18</v>
      </c>
      <c r="J7551" s="82" t="str">
        <f>VLOOKUP(I7551,PGStock[],2,FALSE)</f>
        <v>Formula Rum 350ml</v>
      </c>
      <c r="K7551" s="71">
        <f>VLOOKUP(I7551,PGStock[],3,FALSE)</f>
        <v>0.35</v>
      </c>
      <c r="L7551" s="47">
        <v>6</v>
      </c>
      <c r="M7551" s="47">
        <f>VLOOKUP(I7551,PGStock[],6,FALSE)</f>
        <v>150</v>
      </c>
      <c r="N7551" s="47">
        <f>+PGSales!$L7551*PGSales!$M7551</f>
        <v>900</v>
      </c>
    </row>
    <row r="7552" spans="1:14" hidden="1" x14ac:dyDescent="0.25">
      <c r="A7552" s="77">
        <f t="shared" si="734"/>
        <v>2025</v>
      </c>
      <c r="B7552" s="77">
        <f t="shared" si="735"/>
        <v>6</v>
      </c>
      <c r="C7552" s="73">
        <v>45814</v>
      </c>
      <c r="D7552" s="79" t="s">
        <v>4</v>
      </c>
      <c r="E7552" s="80" t="s">
        <v>294</v>
      </c>
      <c r="F7552" s="81" t="str">
        <f>VLOOKUP(E7552,Customer[],2,FALSE)</f>
        <v>Shwe Pyae(1)</v>
      </c>
      <c r="G7552" s="69" t="str">
        <f>VLOOKUP(E7552,Customer[],3,FALSE)</f>
        <v>Bogyoke  Rd</v>
      </c>
      <c r="H7552" s="69" t="str">
        <f>VLOOKUP(E7552,Customer[],4,FALSE)</f>
        <v>Hlaing Thar Yar</v>
      </c>
      <c r="I7552" s="48" t="s">
        <v>25</v>
      </c>
      <c r="J7552" s="82" t="str">
        <f>VLOOKUP(I7552,PGStock[],2,FALSE)</f>
        <v>Columbus Super Red Smooth 350 Ml</v>
      </c>
      <c r="K7552" s="71">
        <f>VLOOKUP(I7552,PGStock[],3,FALSE)</f>
        <v>0.35</v>
      </c>
      <c r="L7552" s="47">
        <v>5</v>
      </c>
      <c r="M7552" s="47">
        <f>VLOOKUP(I7552,PGStock[],6,FALSE)</f>
        <v>150</v>
      </c>
      <c r="N7552" s="47">
        <f>+PGSales!$L7552*PGSales!$M7552</f>
        <v>750</v>
      </c>
    </row>
    <row r="7553" spans="1:14" hidden="1" x14ac:dyDescent="0.25">
      <c r="A7553" s="77">
        <f t="shared" si="734"/>
        <v>2025</v>
      </c>
      <c r="B7553" s="77">
        <f t="shared" si="735"/>
        <v>6</v>
      </c>
      <c r="C7553" s="73">
        <v>45814</v>
      </c>
      <c r="D7553" s="79" t="s">
        <v>4</v>
      </c>
      <c r="E7553" s="80" t="s">
        <v>294</v>
      </c>
      <c r="F7553" s="81" t="str">
        <f>VLOOKUP(E7553,Customer[],2,FALSE)</f>
        <v>Shwe Pyae(1)</v>
      </c>
      <c r="G7553" s="69" t="str">
        <f>VLOOKUP(E7553,Customer[],3,FALSE)</f>
        <v>Bogyoke  Rd</v>
      </c>
      <c r="H7553" s="69" t="str">
        <f>VLOOKUP(E7553,Customer[],4,FALSE)</f>
        <v>Hlaing Thar Yar</v>
      </c>
      <c r="I7553" s="48" t="s">
        <v>18</v>
      </c>
      <c r="J7553" s="82" t="str">
        <f>VLOOKUP(I7553,PGStock[],2,FALSE)</f>
        <v>Formula Rum 350ml</v>
      </c>
      <c r="K7553" s="71">
        <f>VLOOKUP(I7553,PGStock[],3,FALSE)</f>
        <v>0.35</v>
      </c>
      <c r="L7553" s="47">
        <v>3</v>
      </c>
      <c r="M7553" s="47">
        <f>VLOOKUP(I7553,PGStock[],6,FALSE)</f>
        <v>150</v>
      </c>
      <c r="N7553" s="47">
        <f>+PGSales!$L7553*PGSales!$M7553</f>
        <v>450</v>
      </c>
    </row>
    <row r="7554" spans="1:14" hidden="1" x14ac:dyDescent="0.25">
      <c r="A7554" s="77">
        <f t="shared" si="734"/>
        <v>2025</v>
      </c>
      <c r="B7554" s="77">
        <f t="shared" si="735"/>
        <v>6</v>
      </c>
      <c r="C7554" s="73">
        <v>45814</v>
      </c>
      <c r="D7554" s="79" t="s">
        <v>131</v>
      </c>
      <c r="E7554" s="80" t="s">
        <v>323</v>
      </c>
      <c r="F7554" s="81" t="str">
        <f>VLOOKUP(E7554,Customer[],2,FALSE)</f>
        <v>Mya Badathar 1</v>
      </c>
      <c r="G7554" s="69" t="str">
        <f>VLOOKUP(E7554,Customer[],3,FALSE)</f>
        <v>Bogyoke Rd</v>
      </c>
      <c r="H7554" s="69" t="str">
        <f>VLOOKUP(E7554,Customer[],4,FALSE)</f>
        <v>Hlaing Thar Yar</v>
      </c>
      <c r="I7554" s="48" t="s">
        <v>25</v>
      </c>
      <c r="J7554" s="82" t="str">
        <f>VLOOKUP(I7554,PGStock[],2,FALSE)</f>
        <v>Columbus Super Red Smooth 350 Ml</v>
      </c>
      <c r="K7554" s="71">
        <f>VLOOKUP(I7554,PGStock[],3,FALSE)</f>
        <v>0.35</v>
      </c>
      <c r="L7554" s="47">
        <v>1</v>
      </c>
      <c r="M7554" s="47">
        <f>VLOOKUP(I7554,PGStock[],6,FALSE)</f>
        <v>150</v>
      </c>
      <c r="N7554" s="47">
        <f>+PGSales!$L7554*PGSales!$M7554</f>
        <v>150</v>
      </c>
    </row>
    <row r="7555" spans="1:14" hidden="1" x14ac:dyDescent="0.25">
      <c r="A7555" s="77">
        <f t="shared" si="734"/>
        <v>2025</v>
      </c>
      <c r="B7555" s="77">
        <f t="shared" si="735"/>
        <v>6</v>
      </c>
      <c r="C7555" s="73">
        <v>45814</v>
      </c>
      <c r="D7555" s="79" t="s">
        <v>131</v>
      </c>
      <c r="E7555" s="80" t="s">
        <v>323</v>
      </c>
      <c r="F7555" s="81" t="str">
        <f>VLOOKUP(E7555,Customer[],2,FALSE)</f>
        <v>Mya Badathar 1</v>
      </c>
      <c r="G7555" s="69" t="str">
        <f>VLOOKUP(E7555,Customer[],3,FALSE)</f>
        <v>Bogyoke Rd</v>
      </c>
      <c r="H7555" s="69" t="str">
        <f>VLOOKUP(E7555,Customer[],4,FALSE)</f>
        <v>Hlaing Thar Yar</v>
      </c>
      <c r="I7555" s="48" t="s">
        <v>18</v>
      </c>
      <c r="J7555" s="82" t="str">
        <f>VLOOKUP(I7555,PGStock[],2,FALSE)</f>
        <v>Formula Rum 350ml</v>
      </c>
      <c r="K7555" s="71">
        <f>VLOOKUP(I7555,PGStock[],3,FALSE)</f>
        <v>0.35</v>
      </c>
      <c r="L7555" s="47">
        <v>1</v>
      </c>
      <c r="M7555" s="47">
        <f>VLOOKUP(I7555,PGStock[],6,FALSE)</f>
        <v>150</v>
      </c>
      <c r="N7555" s="47">
        <f>+PGSales!$L7555*PGSales!$M7555</f>
        <v>150</v>
      </c>
    </row>
    <row r="7556" spans="1:14" hidden="1" x14ac:dyDescent="0.25">
      <c r="A7556" s="77">
        <f t="shared" si="734"/>
        <v>2025</v>
      </c>
      <c r="B7556" s="77">
        <f t="shared" si="735"/>
        <v>6</v>
      </c>
      <c r="C7556" s="73">
        <v>45814</v>
      </c>
      <c r="D7556" s="79" t="s">
        <v>68</v>
      </c>
      <c r="E7556" s="80" t="s">
        <v>808</v>
      </c>
      <c r="F7556" s="81" t="str">
        <f>VLOOKUP(E7556,Customer[],2,FALSE)</f>
        <v>Mya Badathar 2</v>
      </c>
      <c r="G7556" s="69" t="str">
        <f>VLOOKUP(E7556,Customer[],3,FALSE)</f>
        <v>Bogyoke Rd</v>
      </c>
      <c r="H7556" s="69" t="str">
        <f>VLOOKUP(E7556,Customer[],4,FALSE)</f>
        <v>Hlaing Thar Yar</v>
      </c>
      <c r="I7556" s="48" t="s">
        <v>25</v>
      </c>
      <c r="J7556" s="82" t="str">
        <f>VLOOKUP(I7556,PGStock[],2,FALSE)</f>
        <v>Columbus Super Red Smooth 350 Ml</v>
      </c>
      <c r="K7556" s="71">
        <f>VLOOKUP(I7556,PGStock[],3,FALSE)</f>
        <v>0.35</v>
      </c>
      <c r="L7556" s="47">
        <v>1</v>
      </c>
      <c r="M7556" s="47">
        <f>VLOOKUP(I7556,PGStock[],6,FALSE)</f>
        <v>150</v>
      </c>
      <c r="N7556" s="47">
        <f>+PGSales!$L7556*PGSales!$M7556</f>
        <v>150</v>
      </c>
    </row>
    <row r="7557" spans="1:14" hidden="1" x14ac:dyDescent="0.25">
      <c r="A7557" s="77">
        <f t="shared" si="734"/>
        <v>2025</v>
      </c>
      <c r="B7557" s="77">
        <f t="shared" si="735"/>
        <v>6</v>
      </c>
      <c r="C7557" s="73">
        <v>45814</v>
      </c>
      <c r="D7557" s="79" t="s">
        <v>68</v>
      </c>
      <c r="E7557" s="80" t="s">
        <v>808</v>
      </c>
      <c r="F7557" s="81" t="str">
        <f>VLOOKUP(E7557,Customer[],2,FALSE)</f>
        <v>Mya Badathar 2</v>
      </c>
      <c r="G7557" s="69" t="str">
        <f>VLOOKUP(E7557,Customer[],3,FALSE)</f>
        <v>Bogyoke Rd</v>
      </c>
      <c r="H7557" s="69" t="str">
        <f>VLOOKUP(E7557,Customer[],4,FALSE)</f>
        <v>Hlaing Thar Yar</v>
      </c>
      <c r="I7557" s="48" t="s">
        <v>18</v>
      </c>
      <c r="J7557" s="82" t="str">
        <f>VLOOKUP(I7557,PGStock[],2,FALSE)</f>
        <v>Formula Rum 350ml</v>
      </c>
      <c r="K7557" s="71">
        <f>VLOOKUP(I7557,PGStock[],3,FALSE)</f>
        <v>0.35</v>
      </c>
      <c r="L7557" s="47">
        <v>2</v>
      </c>
      <c r="M7557" s="47">
        <f>VLOOKUP(I7557,PGStock[],6,FALSE)</f>
        <v>150</v>
      </c>
      <c r="N7557" s="47">
        <f>+PGSales!$L7557*PGSales!$M7557</f>
        <v>300</v>
      </c>
    </row>
    <row r="7558" spans="1:14" hidden="1" x14ac:dyDescent="0.25">
      <c r="A7558" s="77">
        <f t="shared" si="734"/>
        <v>2025</v>
      </c>
      <c r="B7558" s="77">
        <f t="shared" si="735"/>
        <v>6</v>
      </c>
      <c r="C7558" s="73">
        <v>45814</v>
      </c>
      <c r="D7558" s="79" t="s">
        <v>70</v>
      </c>
      <c r="E7558" s="80" t="s">
        <v>810</v>
      </c>
      <c r="F7558" s="81" t="str">
        <f>VLOOKUP(E7558,Customer[],2,FALSE)</f>
        <v>Saye Than©</v>
      </c>
      <c r="G7558" s="69" t="str">
        <f>VLOOKUP(E7558,Customer[],3,FALSE)</f>
        <v>Pi Moe Hinn Sd</v>
      </c>
      <c r="H7558" s="69" t="str">
        <f>VLOOKUP(E7558,Customer[],4,FALSE)</f>
        <v>Hlaing Thar Yar</v>
      </c>
      <c r="I7558" s="48" t="s">
        <v>18</v>
      </c>
      <c r="J7558" s="82" t="str">
        <f>VLOOKUP(I7558,PGStock[],2,FALSE)</f>
        <v>Formula Rum 350ml</v>
      </c>
      <c r="K7558" s="71">
        <f>VLOOKUP(I7558,PGStock[],3,FALSE)</f>
        <v>0.35</v>
      </c>
      <c r="L7558" s="47">
        <v>1</v>
      </c>
      <c r="M7558" s="47">
        <f>VLOOKUP(I7558,PGStock[],6,FALSE)</f>
        <v>150</v>
      </c>
      <c r="N7558" s="47">
        <f>+PGSales!$L7558*PGSales!$M7558</f>
        <v>150</v>
      </c>
    </row>
    <row r="7559" spans="1:14" hidden="1" x14ac:dyDescent="0.25">
      <c r="A7559" s="77">
        <f t="shared" ref="A7559:A7574" si="736">YEAR(C7559)</f>
        <v>2025</v>
      </c>
      <c r="B7559" s="77">
        <f t="shared" ref="B7559:B7574" si="737">MONTH(C7559)</f>
        <v>6</v>
      </c>
      <c r="C7559" s="73">
        <v>45814</v>
      </c>
      <c r="D7559" s="79" t="s">
        <v>74</v>
      </c>
      <c r="E7559" s="80" t="s">
        <v>811</v>
      </c>
      <c r="F7559" s="81" t="str">
        <f>VLOOKUP(E7559,Customer[],2,FALSE)</f>
        <v>Mya Badathar 3</v>
      </c>
      <c r="G7559" s="69" t="str">
        <f>VLOOKUP(E7559,Customer[],3,FALSE)</f>
        <v>Bogyoke Rd</v>
      </c>
      <c r="H7559" s="69" t="str">
        <f>VLOOKUP(E7559,Customer[],4,FALSE)</f>
        <v>Hlaing Thar Yar</v>
      </c>
      <c r="I7559" s="48" t="s">
        <v>25</v>
      </c>
      <c r="J7559" s="82" t="str">
        <f>VLOOKUP(I7559,PGStock[],2,FALSE)</f>
        <v>Columbus Super Red Smooth 350 Ml</v>
      </c>
      <c r="K7559" s="71">
        <f>VLOOKUP(I7559,PGStock[],3,FALSE)</f>
        <v>0.35</v>
      </c>
      <c r="L7559" s="47">
        <v>1</v>
      </c>
      <c r="M7559" s="47">
        <f>VLOOKUP(I7559,PGStock[],6,FALSE)</f>
        <v>150</v>
      </c>
      <c r="N7559" s="47">
        <f>+PGSales!$L7559*PGSales!$M7559</f>
        <v>150</v>
      </c>
    </row>
    <row r="7560" spans="1:14" hidden="1" x14ac:dyDescent="0.25">
      <c r="A7560" s="77">
        <f t="shared" si="736"/>
        <v>2025</v>
      </c>
      <c r="B7560" s="77">
        <f t="shared" si="737"/>
        <v>6</v>
      </c>
      <c r="C7560" s="73">
        <v>45814</v>
      </c>
      <c r="D7560" s="79" t="s">
        <v>74</v>
      </c>
      <c r="E7560" s="80" t="s">
        <v>811</v>
      </c>
      <c r="F7560" s="81" t="str">
        <f>VLOOKUP(E7560,Customer[],2,FALSE)</f>
        <v>Mya Badathar 3</v>
      </c>
      <c r="G7560" s="69" t="str">
        <f>VLOOKUP(E7560,Customer[],3,FALSE)</f>
        <v>Bogyoke Rd</v>
      </c>
      <c r="H7560" s="69" t="str">
        <f>VLOOKUP(E7560,Customer[],4,FALSE)</f>
        <v>Hlaing Thar Yar</v>
      </c>
      <c r="I7560" s="48" t="s">
        <v>18</v>
      </c>
      <c r="J7560" s="82" t="str">
        <f>VLOOKUP(I7560,PGStock[],2,FALSE)</f>
        <v>Formula Rum 350ml</v>
      </c>
      <c r="K7560" s="71">
        <f>VLOOKUP(I7560,PGStock[],3,FALSE)</f>
        <v>0.35</v>
      </c>
      <c r="L7560" s="47">
        <v>2</v>
      </c>
      <c r="M7560" s="47">
        <f>VLOOKUP(I7560,PGStock[],6,FALSE)</f>
        <v>150</v>
      </c>
      <c r="N7560" s="47">
        <f>+PGSales!$L7560*PGSales!$M7560</f>
        <v>300</v>
      </c>
    </row>
    <row r="7561" spans="1:14" hidden="1" x14ac:dyDescent="0.25">
      <c r="A7561" s="77">
        <f t="shared" si="736"/>
        <v>2025</v>
      </c>
      <c r="B7561" s="77">
        <f t="shared" si="737"/>
        <v>6</v>
      </c>
      <c r="C7561" s="73">
        <v>45814</v>
      </c>
      <c r="D7561" s="79" t="s">
        <v>767</v>
      </c>
      <c r="E7561" s="80" t="s">
        <v>292</v>
      </c>
      <c r="F7561" s="81" t="str">
        <f>VLOOKUP(E7561,Customer[],2,FALSE)</f>
        <v>Shwe Pyae(2)</v>
      </c>
      <c r="G7561" s="69" t="str">
        <f>VLOOKUP(E7561,Customer[],3,FALSE)</f>
        <v xml:space="preserve">LanThwe </v>
      </c>
      <c r="H7561" s="69" t="str">
        <f>VLOOKUP(E7561,Customer[],4,FALSE)</f>
        <v>Hlaing Thar Yar</v>
      </c>
      <c r="I7561" s="48" t="s">
        <v>25</v>
      </c>
      <c r="J7561" s="82" t="str">
        <f>VLOOKUP(I7561,PGStock[],2,FALSE)</f>
        <v>Columbus Super Red Smooth 350 Ml</v>
      </c>
      <c r="K7561" s="71">
        <f>VLOOKUP(I7561,PGStock[],3,FALSE)</f>
        <v>0.35</v>
      </c>
      <c r="L7561" s="47">
        <v>2</v>
      </c>
      <c r="M7561" s="47">
        <f>VLOOKUP(I7561,PGStock[],6,FALSE)</f>
        <v>150</v>
      </c>
      <c r="N7561" s="47">
        <f>+PGSales!$L7561*PGSales!$M7561</f>
        <v>300</v>
      </c>
    </row>
    <row r="7562" spans="1:14" hidden="1" x14ac:dyDescent="0.25">
      <c r="A7562" s="77">
        <f t="shared" si="736"/>
        <v>2025</v>
      </c>
      <c r="B7562" s="77">
        <f t="shared" si="737"/>
        <v>6</v>
      </c>
      <c r="C7562" s="73">
        <v>45814</v>
      </c>
      <c r="D7562" s="79" t="s">
        <v>768</v>
      </c>
      <c r="E7562" s="80" t="s">
        <v>693</v>
      </c>
      <c r="F7562" s="81" t="str">
        <f>VLOOKUP(E7562,Customer[],2,FALSE)</f>
        <v>Uncle Liquor</v>
      </c>
      <c r="G7562" s="69" t="str">
        <f>VLOOKUP(E7562,Customer[],3,FALSE)</f>
        <v>Bonmoer Rd</v>
      </c>
      <c r="H7562" s="69" t="str">
        <f>VLOOKUP(E7562,Customer[],4,FALSE)</f>
        <v xml:space="preserve"> N/Oakkala</v>
      </c>
      <c r="I7562" s="48" t="s">
        <v>25</v>
      </c>
      <c r="J7562" s="82" t="str">
        <f>VLOOKUP(I7562,PGStock[],2,FALSE)</f>
        <v>Columbus Super Red Smooth 350 Ml</v>
      </c>
      <c r="K7562" s="71">
        <f>VLOOKUP(I7562,PGStock[],3,FALSE)</f>
        <v>0.35</v>
      </c>
      <c r="L7562" s="47">
        <v>1</v>
      </c>
      <c r="M7562" s="47">
        <f>VLOOKUP(I7562,PGStock[],6,FALSE)</f>
        <v>150</v>
      </c>
      <c r="N7562" s="47">
        <f>+PGSales!$L7562*PGSales!$M7562</f>
        <v>150</v>
      </c>
    </row>
    <row r="7563" spans="1:14" hidden="1" x14ac:dyDescent="0.25">
      <c r="A7563" s="77">
        <f t="shared" si="736"/>
        <v>2025</v>
      </c>
      <c r="B7563" s="77">
        <f t="shared" si="737"/>
        <v>6</v>
      </c>
      <c r="C7563" s="73">
        <v>45814</v>
      </c>
      <c r="D7563" s="79" t="s">
        <v>768</v>
      </c>
      <c r="E7563" s="80" t="s">
        <v>693</v>
      </c>
      <c r="F7563" s="81" t="str">
        <f>VLOOKUP(E7563,Customer[],2,FALSE)</f>
        <v>Uncle Liquor</v>
      </c>
      <c r="G7563" s="69" t="str">
        <f>VLOOKUP(E7563,Customer[],3,FALSE)</f>
        <v>Bonmoer Rd</v>
      </c>
      <c r="H7563" s="69" t="str">
        <f>VLOOKUP(E7563,Customer[],4,FALSE)</f>
        <v xml:space="preserve"> N/Oakkala</v>
      </c>
      <c r="I7563" s="48" t="s">
        <v>18</v>
      </c>
      <c r="J7563" s="82" t="str">
        <f>VLOOKUP(I7563,PGStock[],2,FALSE)</f>
        <v>Formula Rum 350ml</v>
      </c>
      <c r="K7563" s="71">
        <f>VLOOKUP(I7563,PGStock[],3,FALSE)</f>
        <v>0.35</v>
      </c>
      <c r="L7563" s="47">
        <v>5</v>
      </c>
      <c r="M7563" s="47">
        <f>VLOOKUP(I7563,PGStock[],6,FALSE)</f>
        <v>150</v>
      </c>
      <c r="N7563" s="47">
        <f>+PGSales!$L7563*PGSales!$M7563</f>
        <v>750</v>
      </c>
    </row>
    <row r="7564" spans="1:14" hidden="1" x14ac:dyDescent="0.25">
      <c r="A7564" s="77">
        <f t="shared" si="736"/>
        <v>2025</v>
      </c>
      <c r="B7564" s="77">
        <f t="shared" si="737"/>
        <v>6</v>
      </c>
      <c r="C7564" s="73">
        <v>45814</v>
      </c>
      <c r="D7564" s="79" t="s">
        <v>186</v>
      </c>
      <c r="E7564" s="80">
        <v>163</v>
      </c>
      <c r="F7564" s="81" t="str">
        <f>VLOOKUP(E7564,Customer[],2,FALSE)</f>
        <v>16 G3</v>
      </c>
      <c r="G7564" s="69" t="str">
        <f>VLOOKUP(E7564,Customer[],3,FALSE)</f>
        <v>Kyout Lan Rd</v>
      </c>
      <c r="H7564" s="69" t="str">
        <f>VLOOKUP(E7564,Customer[],4,FALSE)</f>
        <v>S Paukkan N/Oakkala</v>
      </c>
      <c r="I7564" s="48" t="s">
        <v>25</v>
      </c>
      <c r="J7564" s="82" t="str">
        <f>VLOOKUP(I7564,PGStock[],2,FALSE)</f>
        <v>Columbus Super Red Smooth 350 Ml</v>
      </c>
      <c r="K7564" s="71">
        <f>VLOOKUP(I7564,PGStock[],3,FALSE)</f>
        <v>0.35</v>
      </c>
      <c r="L7564" s="47">
        <v>5</v>
      </c>
      <c r="M7564" s="47">
        <f>VLOOKUP(I7564,PGStock[],6,FALSE)</f>
        <v>150</v>
      </c>
      <c r="N7564" s="47">
        <f>+PGSales!$L7564*PGSales!$M7564</f>
        <v>750</v>
      </c>
    </row>
    <row r="7565" spans="1:14" hidden="1" x14ac:dyDescent="0.25">
      <c r="A7565" s="77">
        <f t="shared" si="736"/>
        <v>2025</v>
      </c>
      <c r="B7565" s="77">
        <f t="shared" si="737"/>
        <v>6</v>
      </c>
      <c r="C7565" s="73">
        <v>45814</v>
      </c>
      <c r="D7565" s="79" t="s">
        <v>186</v>
      </c>
      <c r="E7565" s="80">
        <v>163</v>
      </c>
      <c r="F7565" s="81" t="str">
        <f>VLOOKUP(E7565,Customer[],2,FALSE)</f>
        <v>16 G3</v>
      </c>
      <c r="G7565" s="69" t="str">
        <f>VLOOKUP(E7565,Customer[],3,FALSE)</f>
        <v>Kyout Lan Rd</v>
      </c>
      <c r="H7565" s="69" t="str">
        <f>VLOOKUP(E7565,Customer[],4,FALSE)</f>
        <v>S Paukkan N/Oakkala</v>
      </c>
      <c r="I7565" s="48" t="s">
        <v>20</v>
      </c>
      <c r="J7565" s="82" t="str">
        <f>VLOOKUP(I7565,PGStock[],2,FALSE)</f>
        <v>Formula Rum 700ml</v>
      </c>
      <c r="K7565" s="71">
        <f>VLOOKUP(I7565,PGStock[],3,FALSE)</f>
        <v>0.7</v>
      </c>
      <c r="L7565" s="47">
        <v>1</v>
      </c>
      <c r="M7565" s="47">
        <f>VLOOKUP(I7565,PGStock[],6,FALSE)</f>
        <v>200</v>
      </c>
      <c r="N7565" s="47">
        <f>+PGSales!$L7565*PGSales!$M7565</f>
        <v>200</v>
      </c>
    </row>
    <row r="7566" spans="1:14" hidden="1" x14ac:dyDescent="0.25">
      <c r="A7566" s="77">
        <f t="shared" si="736"/>
        <v>2025</v>
      </c>
      <c r="B7566" s="77">
        <f t="shared" si="737"/>
        <v>6</v>
      </c>
      <c r="C7566" s="73">
        <v>45814</v>
      </c>
      <c r="D7566" s="79" t="s">
        <v>186</v>
      </c>
      <c r="E7566" s="80">
        <v>163</v>
      </c>
      <c r="F7566" s="81" t="str">
        <f>VLOOKUP(E7566,Customer[],2,FALSE)</f>
        <v>16 G3</v>
      </c>
      <c r="G7566" s="69" t="str">
        <f>VLOOKUP(E7566,Customer[],3,FALSE)</f>
        <v>Kyout Lan Rd</v>
      </c>
      <c r="H7566" s="69" t="str">
        <f>VLOOKUP(E7566,Customer[],4,FALSE)</f>
        <v>S Paukkan N/Oakkala</v>
      </c>
      <c r="I7566" s="48" t="s">
        <v>18</v>
      </c>
      <c r="J7566" s="82" t="str">
        <f>VLOOKUP(I7566,PGStock[],2,FALSE)</f>
        <v>Formula Rum 350ml</v>
      </c>
      <c r="K7566" s="71">
        <f>VLOOKUP(I7566,PGStock[],3,FALSE)</f>
        <v>0.35</v>
      </c>
      <c r="L7566" s="47">
        <v>2</v>
      </c>
      <c r="M7566" s="47">
        <f>VLOOKUP(I7566,PGStock[],6,FALSE)</f>
        <v>150</v>
      </c>
      <c r="N7566" s="47">
        <f>+PGSales!$L7566*PGSales!$M7566</f>
        <v>300</v>
      </c>
    </row>
    <row r="7567" spans="1:14" hidden="1" x14ac:dyDescent="0.25">
      <c r="A7567" s="77">
        <f t="shared" si="736"/>
        <v>2025</v>
      </c>
      <c r="B7567" s="77">
        <f t="shared" si="737"/>
        <v>6</v>
      </c>
      <c r="C7567" s="73">
        <v>45814</v>
      </c>
      <c r="D7567" s="79" t="s">
        <v>1</v>
      </c>
      <c r="E7567" s="80">
        <v>162</v>
      </c>
      <c r="F7567" s="81" t="str">
        <f>VLOOKUP(E7567,Customer[],2,FALSE)</f>
        <v>16 G(2)</v>
      </c>
      <c r="G7567" s="69" t="str">
        <f>VLOOKUP(E7567,Customer[],3,FALSE)</f>
        <v>Taungnu Rd</v>
      </c>
      <c r="H7567" s="69" t="str">
        <f>VLOOKUP(E7567,Customer[],4,FALSE)</f>
        <v>S Paukkan N/Oakkala</v>
      </c>
      <c r="I7567" s="48" t="s">
        <v>25</v>
      </c>
      <c r="J7567" s="82" t="str">
        <f>VLOOKUP(I7567,PGStock[],2,FALSE)</f>
        <v>Columbus Super Red Smooth 350 Ml</v>
      </c>
      <c r="K7567" s="71">
        <f>VLOOKUP(I7567,PGStock[],3,FALSE)</f>
        <v>0.35</v>
      </c>
      <c r="L7567" s="47">
        <v>8</v>
      </c>
      <c r="M7567" s="47">
        <f>VLOOKUP(I7567,PGStock[],6,FALSE)</f>
        <v>150</v>
      </c>
      <c r="N7567" s="47">
        <f>+PGSales!$L7567*PGSales!$M7567</f>
        <v>1200</v>
      </c>
    </row>
    <row r="7568" spans="1:14" hidden="1" x14ac:dyDescent="0.25">
      <c r="A7568" s="77">
        <f t="shared" si="736"/>
        <v>2025</v>
      </c>
      <c r="B7568" s="77">
        <f t="shared" si="737"/>
        <v>6</v>
      </c>
      <c r="C7568" s="73">
        <v>45814</v>
      </c>
      <c r="D7568" s="79" t="s">
        <v>1</v>
      </c>
      <c r="E7568" s="80">
        <v>162</v>
      </c>
      <c r="F7568" s="81" t="str">
        <f>VLOOKUP(E7568,Customer[],2,FALSE)</f>
        <v>16 G(2)</v>
      </c>
      <c r="G7568" s="69" t="str">
        <f>VLOOKUP(E7568,Customer[],3,FALSE)</f>
        <v>Taungnu Rd</v>
      </c>
      <c r="H7568" s="69" t="str">
        <f>VLOOKUP(E7568,Customer[],4,FALSE)</f>
        <v>S Paukkan N/Oakkala</v>
      </c>
      <c r="I7568" s="48" t="s">
        <v>18</v>
      </c>
      <c r="J7568" s="82" t="str">
        <f>VLOOKUP(I7568,PGStock[],2,FALSE)</f>
        <v>Formula Rum 350ml</v>
      </c>
      <c r="K7568" s="71">
        <f>VLOOKUP(I7568,PGStock[],3,FALSE)</f>
        <v>0.35</v>
      </c>
      <c r="L7568" s="47">
        <v>9</v>
      </c>
      <c r="M7568" s="47">
        <f>VLOOKUP(I7568,PGStock[],6,FALSE)</f>
        <v>150</v>
      </c>
      <c r="N7568" s="47">
        <f>+PGSales!$L7568*PGSales!$M7568</f>
        <v>1350</v>
      </c>
    </row>
    <row r="7569" spans="1:14" hidden="1" x14ac:dyDescent="0.25">
      <c r="A7569" s="77">
        <f t="shared" si="736"/>
        <v>2025</v>
      </c>
      <c r="B7569" s="77">
        <f t="shared" si="737"/>
        <v>6</v>
      </c>
      <c r="C7569" s="73">
        <v>45814</v>
      </c>
      <c r="D7569" s="79" t="s">
        <v>2</v>
      </c>
      <c r="E7569" s="80">
        <v>161</v>
      </c>
      <c r="F7569" s="81" t="str">
        <f>VLOOKUP(E7569,Customer[],2,FALSE)</f>
        <v>16 G (1)</v>
      </c>
      <c r="G7569" s="69" t="str">
        <f>VLOOKUP(E7569,Customer[],3,FALSE)</f>
        <v>Innwa Rd</v>
      </c>
      <c r="H7569" s="69" t="str">
        <f>VLOOKUP(E7569,Customer[],4,FALSE)</f>
        <v>S Paukkan N/Oakkala</v>
      </c>
      <c r="I7569" s="48" t="s">
        <v>25</v>
      </c>
      <c r="J7569" s="82" t="str">
        <f>VLOOKUP(I7569,PGStock[],2,FALSE)</f>
        <v>Columbus Super Red Smooth 350 Ml</v>
      </c>
      <c r="K7569" s="71">
        <f>VLOOKUP(I7569,PGStock[],3,FALSE)</f>
        <v>0.35</v>
      </c>
      <c r="L7569" s="47">
        <v>3</v>
      </c>
      <c r="M7569" s="47">
        <f>VLOOKUP(I7569,PGStock[],6,FALSE)</f>
        <v>150</v>
      </c>
      <c r="N7569" s="47">
        <f>+PGSales!$L7569*PGSales!$M7569</f>
        <v>450</v>
      </c>
    </row>
    <row r="7570" spans="1:14" hidden="1" x14ac:dyDescent="0.25">
      <c r="A7570" s="77">
        <f t="shared" si="736"/>
        <v>2025</v>
      </c>
      <c r="B7570" s="77">
        <f t="shared" si="737"/>
        <v>6</v>
      </c>
      <c r="C7570" s="73">
        <v>45814</v>
      </c>
      <c r="D7570" s="79" t="s">
        <v>2</v>
      </c>
      <c r="E7570" s="80">
        <v>161</v>
      </c>
      <c r="F7570" s="81" t="str">
        <f>VLOOKUP(E7570,Customer[],2,FALSE)</f>
        <v>16 G (1)</v>
      </c>
      <c r="G7570" s="69" t="str">
        <f>VLOOKUP(E7570,Customer[],3,FALSE)</f>
        <v>Innwa Rd</v>
      </c>
      <c r="H7570" s="69" t="str">
        <f>VLOOKUP(E7570,Customer[],4,FALSE)</f>
        <v>S Paukkan N/Oakkala</v>
      </c>
      <c r="I7570" s="48" t="s">
        <v>18</v>
      </c>
      <c r="J7570" s="82" t="str">
        <f>VLOOKUP(I7570,PGStock[],2,FALSE)</f>
        <v>Formula Rum 350ml</v>
      </c>
      <c r="K7570" s="71">
        <f>VLOOKUP(I7570,PGStock[],3,FALSE)</f>
        <v>0.35</v>
      </c>
      <c r="L7570" s="47">
        <v>3</v>
      </c>
      <c r="M7570" s="47">
        <f>VLOOKUP(I7570,PGStock[],6,FALSE)</f>
        <v>150</v>
      </c>
      <c r="N7570" s="47">
        <f>+PGSales!$L7570*PGSales!$M7570</f>
        <v>450</v>
      </c>
    </row>
    <row r="7571" spans="1:14" hidden="1" x14ac:dyDescent="0.25">
      <c r="A7571" s="77">
        <f t="shared" si="736"/>
        <v>2025</v>
      </c>
      <c r="B7571" s="77">
        <f t="shared" si="737"/>
        <v>6</v>
      </c>
      <c r="C7571" s="73">
        <v>45814</v>
      </c>
      <c r="D7571" s="79" t="s">
        <v>187</v>
      </c>
      <c r="E7571" s="80" t="s">
        <v>661</v>
      </c>
      <c r="F7571" s="81" t="str">
        <f>VLOOKUP(E7571,Customer[],2,FALSE)</f>
        <v>Nyein Nwe</v>
      </c>
      <c r="G7571" s="69" t="str">
        <f>VLOOKUP(E7571,Customer[],3,FALSE)</f>
        <v>Innwa Rd</v>
      </c>
      <c r="H7571" s="69" t="str">
        <f>VLOOKUP(E7571,Customer[],4,FALSE)</f>
        <v>N/Oakkala</v>
      </c>
      <c r="I7571" s="48" t="s">
        <v>25</v>
      </c>
      <c r="J7571" s="82" t="str">
        <f>VLOOKUP(I7571,PGStock[],2,FALSE)</f>
        <v>Columbus Super Red Smooth 350 Ml</v>
      </c>
      <c r="K7571" s="71">
        <f>VLOOKUP(I7571,PGStock[],3,FALSE)</f>
        <v>0.35</v>
      </c>
      <c r="L7571" s="47">
        <v>4</v>
      </c>
      <c r="M7571" s="47">
        <f>VLOOKUP(I7571,PGStock[],6,FALSE)</f>
        <v>150</v>
      </c>
      <c r="N7571" s="47">
        <f>+PGSales!$L7571*PGSales!$M7571</f>
        <v>600</v>
      </c>
    </row>
    <row r="7572" spans="1:14" hidden="1" x14ac:dyDescent="0.25">
      <c r="A7572" s="77">
        <f t="shared" si="736"/>
        <v>2025</v>
      </c>
      <c r="B7572" s="77">
        <f t="shared" si="737"/>
        <v>6</v>
      </c>
      <c r="C7572" s="73">
        <v>45814</v>
      </c>
      <c r="D7572" s="79" t="s">
        <v>187</v>
      </c>
      <c r="E7572" s="80" t="s">
        <v>661</v>
      </c>
      <c r="F7572" s="81" t="str">
        <f>VLOOKUP(E7572,Customer[],2,FALSE)</f>
        <v>Nyein Nwe</v>
      </c>
      <c r="G7572" s="69" t="str">
        <f>VLOOKUP(E7572,Customer[],3,FALSE)</f>
        <v>Innwa Rd</v>
      </c>
      <c r="H7572" s="69" t="str">
        <f>VLOOKUP(E7572,Customer[],4,FALSE)</f>
        <v>N/Oakkala</v>
      </c>
      <c r="I7572" s="48" t="s">
        <v>20</v>
      </c>
      <c r="J7572" s="82" t="str">
        <f>VLOOKUP(I7572,PGStock[],2,FALSE)</f>
        <v>Formula Rum 700ml</v>
      </c>
      <c r="K7572" s="71">
        <f>VLOOKUP(I7572,PGStock[],3,FALSE)</f>
        <v>0.7</v>
      </c>
      <c r="L7572" s="47">
        <v>2</v>
      </c>
      <c r="M7572" s="47">
        <f>VLOOKUP(I7572,PGStock[],6,FALSE)</f>
        <v>200</v>
      </c>
      <c r="N7572" s="47">
        <f>+PGSales!$L7572*PGSales!$M7572</f>
        <v>400</v>
      </c>
    </row>
    <row r="7573" spans="1:14" hidden="1" x14ac:dyDescent="0.25">
      <c r="A7573" s="77">
        <f t="shared" si="736"/>
        <v>2025</v>
      </c>
      <c r="B7573" s="77">
        <f t="shared" si="737"/>
        <v>6</v>
      </c>
      <c r="C7573" s="73">
        <v>45814</v>
      </c>
      <c r="D7573" s="79" t="s">
        <v>187</v>
      </c>
      <c r="E7573" s="80" t="s">
        <v>661</v>
      </c>
      <c r="F7573" s="81" t="str">
        <f>VLOOKUP(E7573,Customer[],2,FALSE)</f>
        <v>Nyein Nwe</v>
      </c>
      <c r="G7573" s="69" t="str">
        <f>VLOOKUP(E7573,Customer[],3,FALSE)</f>
        <v>Innwa Rd</v>
      </c>
      <c r="H7573" s="69" t="str">
        <f>VLOOKUP(E7573,Customer[],4,FALSE)</f>
        <v>N/Oakkala</v>
      </c>
      <c r="I7573" s="48" t="s">
        <v>18</v>
      </c>
      <c r="J7573" s="82" t="str">
        <f>VLOOKUP(I7573,PGStock[],2,FALSE)</f>
        <v>Formula Rum 350ml</v>
      </c>
      <c r="K7573" s="71">
        <f>VLOOKUP(I7573,PGStock[],3,FALSE)</f>
        <v>0.35</v>
      </c>
      <c r="L7573" s="47">
        <v>7</v>
      </c>
      <c r="M7573" s="47">
        <f>VLOOKUP(I7573,PGStock[],6,FALSE)</f>
        <v>150</v>
      </c>
      <c r="N7573" s="47">
        <f>+PGSales!$L7573*PGSales!$M7573</f>
        <v>1050</v>
      </c>
    </row>
    <row r="7574" spans="1:14" hidden="1" x14ac:dyDescent="0.25">
      <c r="A7574" s="77">
        <f t="shared" si="736"/>
        <v>2025</v>
      </c>
      <c r="B7574" s="77">
        <f t="shared" si="737"/>
        <v>6</v>
      </c>
      <c r="C7574" s="73">
        <v>45814</v>
      </c>
      <c r="D7574" s="79" t="s">
        <v>115</v>
      </c>
      <c r="E7574" s="80" t="s">
        <v>331</v>
      </c>
      <c r="F7574" s="81" t="str">
        <f>VLOOKUP(E7574,Customer[],2,FALSE)</f>
        <v>Shwe Dinker</v>
      </c>
      <c r="G7574" s="69" t="str">
        <f>VLOOKUP(E7574,Customer[],3,FALSE)</f>
        <v>Paung Kan Gd</v>
      </c>
      <c r="H7574" s="69" t="str">
        <f>VLOOKUP(E7574,Customer[],4,FALSE)</f>
        <v>S Paukkan N/Oakkala</v>
      </c>
      <c r="I7574" s="48" t="s">
        <v>27</v>
      </c>
      <c r="J7574" s="82" t="str">
        <f>VLOOKUP(I7574,PGStock[],2,FALSE)</f>
        <v>Columbus Super Red Smooth 700 Ml</v>
      </c>
      <c r="K7574" s="71">
        <f>VLOOKUP(I7574,PGStock[],3,FALSE)</f>
        <v>0.7</v>
      </c>
      <c r="L7574" s="47">
        <v>1</v>
      </c>
      <c r="M7574" s="47">
        <f>VLOOKUP(I7574,PGStock[],6,FALSE)</f>
        <v>200</v>
      </c>
      <c r="N7574" s="47">
        <f>+PGSales!$L7574*PGSales!$M7574</f>
        <v>200</v>
      </c>
    </row>
    <row r="7575" spans="1:14" hidden="1" x14ac:dyDescent="0.25">
      <c r="A7575" s="77">
        <f t="shared" si="708"/>
        <v>2025</v>
      </c>
      <c r="B7575" s="77">
        <f t="shared" si="709"/>
        <v>6</v>
      </c>
      <c r="C7575" s="73">
        <v>45814</v>
      </c>
      <c r="D7575" s="79" t="s">
        <v>115</v>
      </c>
      <c r="E7575" s="80" t="s">
        <v>331</v>
      </c>
      <c r="F7575" s="81" t="str">
        <f>VLOOKUP(E7575,Customer[],2,FALSE)</f>
        <v>Shwe Dinker</v>
      </c>
      <c r="G7575" s="69" t="str">
        <f>VLOOKUP(E7575,Customer[],3,FALSE)</f>
        <v>Paung Kan Gd</v>
      </c>
      <c r="H7575" s="69" t="str">
        <f>VLOOKUP(E7575,Customer[],4,FALSE)</f>
        <v>S Paukkan N/Oakkala</v>
      </c>
      <c r="I7575" s="48" t="s">
        <v>18</v>
      </c>
      <c r="J7575" s="82" t="str">
        <f>VLOOKUP(I7575,PGStock[],2,FALSE)</f>
        <v>Formula Rum 350ml</v>
      </c>
      <c r="K7575" s="71">
        <f>VLOOKUP(I7575,PGStock[],3,FALSE)</f>
        <v>0.35</v>
      </c>
      <c r="L7575" s="47">
        <v>3</v>
      </c>
      <c r="M7575" s="47">
        <f>VLOOKUP(I7575,PGStock[],6,FALSE)</f>
        <v>150</v>
      </c>
      <c r="N7575" s="47">
        <f>+PGSales!$L7575*PGSales!$M7575</f>
        <v>450</v>
      </c>
    </row>
    <row r="7576" spans="1:14" hidden="1" x14ac:dyDescent="0.25">
      <c r="A7576" s="77">
        <f t="shared" si="708"/>
        <v>2025</v>
      </c>
      <c r="B7576" s="77">
        <f t="shared" si="709"/>
        <v>6</v>
      </c>
      <c r="C7576" s="73">
        <v>45814</v>
      </c>
      <c r="D7576" s="79" t="s">
        <v>109</v>
      </c>
      <c r="E7576" s="80" t="s">
        <v>394</v>
      </c>
      <c r="F7576" s="81" t="str">
        <f>VLOOKUP(E7576,Customer[],2,FALSE)</f>
        <v>Khun Myant</v>
      </c>
      <c r="G7576" s="69" t="str">
        <f>VLOOKUP(E7576,Customer[],3,FALSE)</f>
        <v>Nuaung Yann Rd</v>
      </c>
      <c r="H7576" s="69" t="str">
        <f>VLOOKUP(E7576,Customer[],4,FALSE)</f>
        <v>S Paukkan N/Oakkala</v>
      </c>
      <c r="I7576" s="48" t="s">
        <v>25</v>
      </c>
      <c r="J7576" s="82" t="str">
        <f>VLOOKUP(I7576,PGStock[],2,FALSE)</f>
        <v>Columbus Super Red Smooth 350 Ml</v>
      </c>
      <c r="K7576" s="71">
        <f>VLOOKUP(I7576,PGStock[],3,FALSE)</f>
        <v>0.35</v>
      </c>
      <c r="L7576" s="47">
        <v>2</v>
      </c>
      <c r="M7576" s="47">
        <f>VLOOKUP(I7576,PGStock[],6,FALSE)</f>
        <v>150</v>
      </c>
      <c r="N7576" s="47">
        <f>+PGSales!$L7576*PGSales!$M7576</f>
        <v>300</v>
      </c>
    </row>
    <row r="7577" spans="1:14" hidden="1" x14ac:dyDescent="0.25">
      <c r="A7577" s="77">
        <f t="shared" si="708"/>
        <v>2025</v>
      </c>
      <c r="B7577" s="77">
        <f t="shared" si="709"/>
        <v>6</v>
      </c>
      <c r="C7577" s="73">
        <v>45815</v>
      </c>
      <c r="D7577" s="79" t="s">
        <v>58</v>
      </c>
      <c r="E7577" s="80" t="s">
        <v>783</v>
      </c>
      <c r="F7577" s="81" t="str">
        <f>VLOOKUP(E7577,Customer[],2,FALSE)</f>
        <v>Take Thit Sa</v>
      </c>
      <c r="G7577" s="69" t="str">
        <f>VLOOKUP(E7577,Customer[],3,FALSE)</f>
        <v xml:space="preserve">YGN-Bogo St </v>
      </c>
      <c r="H7577" s="69" t="str">
        <f>VLOOKUP(E7577,Customer[],4,FALSE)</f>
        <v>Hlegu</v>
      </c>
      <c r="I7577" s="48" t="s">
        <v>27</v>
      </c>
      <c r="J7577" s="82" t="str">
        <f>VLOOKUP(I7577,PGStock[],2,FALSE)</f>
        <v>Columbus Super Red Smooth 700 Ml</v>
      </c>
      <c r="K7577" s="71">
        <f>VLOOKUP(I7577,PGStock[],3,FALSE)</f>
        <v>0.7</v>
      </c>
      <c r="L7577" s="47">
        <v>1</v>
      </c>
      <c r="M7577" s="47">
        <f>VLOOKUP(I7577,PGStock[],6,FALSE)</f>
        <v>200</v>
      </c>
      <c r="N7577" s="47">
        <f>+PGSales!$L7577*PGSales!$M7577</f>
        <v>200</v>
      </c>
    </row>
    <row r="7578" spans="1:14" hidden="1" x14ac:dyDescent="0.25">
      <c r="A7578" s="77">
        <f t="shared" ref="A7578:A7590" si="738">YEAR(C7578)</f>
        <v>2025</v>
      </c>
      <c r="B7578" s="77">
        <f t="shared" ref="B7578:B7590" si="739">MONTH(C7578)</f>
        <v>6</v>
      </c>
      <c r="C7578" s="73">
        <v>45815</v>
      </c>
      <c r="D7578" s="79" t="s">
        <v>58</v>
      </c>
      <c r="E7578" s="80" t="s">
        <v>783</v>
      </c>
      <c r="F7578" s="81" t="str">
        <f>VLOOKUP(E7578,Customer[],2,FALSE)</f>
        <v>Take Thit Sa</v>
      </c>
      <c r="G7578" s="69" t="str">
        <f>VLOOKUP(E7578,Customer[],3,FALSE)</f>
        <v xml:space="preserve">YGN-Bogo St </v>
      </c>
      <c r="H7578" s="69" t="str">
        <f>VLOOKUP(E7578,Customer[],4,FALSE)</f>
        <v>Hlegu</v>
      </c>
      <c r="I7578" s="48" t="s">
        <v>25</v>
      </c>
      <c r="J7578" s="82" t="str">
        <f>VLOOKUP(I7578,PGStock[],2,FALSE)</f>
        <v>Columbus Super Red Smooth 350 Ml</v>
      </c>
      <c r="K7578" s="71">
        <f>VLOOKUP(I7578,PGStock[],3,FALSE)</f>
        <v>0.35</v>
      </c>
      <c r="L7578" s="47">
        <v>10</v>
      </c>
      <c r="M7578" s="47">
        <f>VLOOKUP(I7578,PGStock[],6,FALSE)</f>
        <v>150</v>
      </c>
      <c r="N7578" s="47">
        <f>+PGSales!$L7578*PGSales!$M7578</f>
        <v>1500</v>
      </c>
    </row>
    <row r="7579" spans="1:14" hidden="1" x14ac:dyDescent="0.25">
      <c r="A7579" s="77">
        <f t="shared" si="738"/>
        <v>2025</v>
      </c>
      <c r="B7579" s="77">
        <f t="shared" si="739"/>
        <v>6</v>
      </c>
      <c r="C7579" s="73">
        <v>45815</v>
      </c>
      <c r="D7579" s="79" t="s">
        <v>58</v>
      </c>
      <c r="E7579" s="80" t="s">
        <v>783</v>
      </c>
      <c r="F7579" s="81" t="str">
        <f>VLOOKUP(E7579,Customer[],2,FALSE)</f>
        <v>Take Thit Sa</v>
      </c>
      <c r="G7579" s="69" t="str">
        <f>VLOOKUP(E7579,Customer[],3,FALSE)</f>
        <v xml:space="preserve">YGN-Bogo St </v>
      </c>
      <c r="H7579" s="69" t="str">
        <f>VLOOKUP(E7579,Customer[],4,FALSE)</f>
        <v>Hlegu</v>
      </c>
      <c r="I7579" s="48" t="s">
        <v>20</v>
      </c>
      <c r="J7579" s="82" t="str">
        <f>VLOOKUP(I7579,PGStock[],2,FALSE)</f>
        <v>Formula Rum 700ml</v>
      </c>
      <c r="K7579" s="71">
        <f>VLOOKUP(I7579,PGStock[],3,FALSE)</f>
        <v>0.7</v>
      </c>
      <c r="L7579" s="47">
        <v>1</v>
      </c>
      <c r="M7579" s="47">
        <f>VLOOKUP(I7579,PGStock[],6,FALSE)</f>
        <v>200</v>
      </c>
      <c r="N7579" s="47">
        <f>+PGSales!$L7579*PGSales!$M7579</f>
        <v>200</v>
      </c>
    </row>
    <row r="7580" spans="1:14" hidden="1" x14ac:dyDescent="0.25">
      <c r="A7580" s="77">
        <f t="shared" si="738"/>
        <v>2025</v>
      </c>
      <c r="B7580" s="77">
        <f t="shared" si="739"/>
        <v>6</v>
      </c>
      <c r="C7580" s="73">
        <v>45815</v>
      </c>
      <c r="D7580" s="79" t="s">
        <v>58</v>
      </c>
      <c r="E7580" s="80" t="s">
        <v>783</v>
      </c>
      <c r="F7580" s="81" t="str">
        <f>VLOOKUP(E7580,Customer[],2,FALSE)</f>
        <v>Take Thit Sa</v>
      </c>
      <c r="G7580" s="69" t="str">
        <f>VLOOKUP(E7580,Customer[],3,FALSE)</f>
        <v xml:space="preserve">YGN-Bogo St </v>
      </c>
      <c r="H7580" s="69" t="str">
        <f>VLOOKUP(E7580,Customer[],4,FALSE)</f>
        <v>Hlegu</v>
      </c>
      <c r="I7580" s="48" t="s">
        <v>18</v>
      </c>
      <c r="J7580" s="82" t="str">
        <f>VLOOKUP(I7580,PGStock[],2,FALSE)</f>
        <v>Formula Rum 350ml</v>
      </c>
      <c r="K7580" s="71">
        <f>VLOOKUP(I7580,PGStock[],3,FALSE)</f>
        <v>0.35</v>
      </c>
      <c r="L7580" s="47">
        <v>6</v>
      </c>
      <c r="M7580" s="47">
        <f>VLOOKUP(I7580,PGStock[],6,FALSE)</f>
        <v>150</v>
      </c>
      <c r="N7580" s="47">
        <f>+PGSales!$L7580*PGSales!$M7580</f>
        <v>900</v>
      </c>
    </row>
    <row r="7581" spans="1:14" hidden="1" x14ac:dyDescent="0.25">
      <c r="A7581" s="77">
        <f t="shared" si="738"/>
        <v>2025</v>
      </c>
      <c r="B7581" s="77">
        <f t="shared" si="739"/>
        <v>6</v>
      </c>
      <c r="C7581" s="73">
        <v>45815</v>
      </c>
      <c r="D7581" s="79" t="s">
        <v>62</v>
      </c>
      <c r="E7581" s="80" t="s">
        <v>803</v>
      </c>
      <c r="F7581" s="81" t="str">
        <f>VLOOKUP(E7581,Customer[],2,FALSE)</f>
        <v>Black 7</v>
      </c>
      <c r="G7581" s="69" t="str">
        <f>VLOOKUP(E7581,Customer[],3,FALSE)</f>
        <v>No (2)Rd</v>
      </c>
      <c r="H7581" s="69" t="str">
        <f>VLOOKUP(E7581,Customer[],4,FALSE)</f>
        <v>Hlegu</v>
      </c>
      <c r="I7581" s="48" t="s">
        <v>25</v>
      </c>
      <c r="J7581" s="82" t="str">
        <f>VLOOKUP(I7581,PGStock[],2,FALSE)</f>
        <v>Columbus Super Red Smooth 350 Ml</v>
      </c>
      <c r="K7581" s="71">
        <f>VLOOKUP(I7581,PGStock[],3,FALSE)</f>
        <v>0.35</v>
      </c>
      <c r="L7581" s="47">
        <v>4</v>
      </c>
      <c r="M7581" s="47">
        <f>VLOOKUP(I7581,PGStock[],6,FALSE)</f>
        <v>150</v>
      </c>
      <c r="N7581" s="47">
        <f>+PGSales!$L7581*PGSales!$M7581</f>
        <v>600</v>
      </c>
    </row>
    <row r="7582" spans="1:14" hidden="1" x14ac:dyDescent="0.25">
      <c r="A7582" s="77">
        <f t="shared" si="738"/>
        <v>2025</v>
      </c>
      <c r="B7582" s="77">
        <f t="shared" si="739"/>
        <v>6</v>
      </c>
      <c r="C7582" s="73">
        <v>45815</v>
      </c>
      <c r="D7582" s="79" t="s">
        <v>62</v>
      </c>
      <c r="E7582" s="80" t="s">
        <v>803</v>
      </c>
      <c r="F7582" s="81" t="str">
        <f>VLOOKUP(E7582,Customer[],2,FALSE)</f>
        <v>Black 7</v>
      </c>
      <c r="G7582" s="69" t="str">
        <f>VLOOKUP(E7582,Customer[],3,FALSE)</f>
        <v>No (2)Rd</v>
      </c>
      <c r="H7582" s="69" t="str">
        <f>VLOOKUP(E7582,Customer[],4,FALSE)</f>
        <v>Hlegu</v>
      </c>
      <c r="I7582" s="48" t="s">
        <v>18</v>
      </c>
      <c r="J7582" s="82" t="str">
        <f>VLOOKUP(I7582,PGStock[],2,FALSE)</f>
        <v>Formula Rum 350ml</v>
      </c>
      <c r="K7582" s="71">
        <f>VLOOKUP(I7582,PGStock[],3,FALSE)</f>
        <v>0.35</v>
      </c>
      <c r="L7582" s="47">
        <v>2</v>
      </c>
      <c r="M7582" s="47">
        <f>VLOOKUP(I7582,PGStock[],6,FALSE)</f>
        <v>150</v>
      </c>
      <c r="N7582" s="47">
        <f>+PGSales!$L7582*PGSales!$M7582</f>
        <v>300</v>
      </c>
    </row>
    <row r="7583" spans="1:14" hidden="1" x14ac:dyDescent="0.25">
      <c r="A7583" s="77">
        <f t="shared" si="738"/>
        <v>2025</v>
      </c>
      <c r="B7583" s="77">
        <f t="shared" si="739"/>
        <v>6</v>
      </c>
      <c r="C7583" s="73">
        <v>45815</v>
      </c>
      <c r="D7583" s="79" t="s">
        <v>365</v>
      </c>
      <c r="E7583" s="80" t="s">
        <v>804</v>
      </c>
      <c r="F7583" s="81" t="str">
        <f>VLOOKUP(E7583,Customer[],2,FALSE)</f>
        <v>Htet Htet Kyaw</v>
      </c>
      <c r="G7583" s="69" t="str">
        <f>VLOOKUP(E7583,Customer[],3,FALSE)</f>
        <v xml:space="preserve">YGN-Bogo St </v>
      </c>
      <c r="H7583" s="69" t="str">
        <f>VLOOKUP(E7583,Customer[],4,FALSE)</f>
        <v>Hlegu</v>
      </c>
      <c r="I7583" s="48" t="s">
        <v>33</v>
      </c>
      <c r="J7583" s="82" t="str">
        <f>VLOOKUP(I7583,PGStock[],2,FALSE)</f>
        <v>Columbus Whisky 700 Ml</v>
      </c>
      <c r="K7583" s="71">
        <f>VLOOKUP(I7583,PGStock[],3,FALSE)</f>
        <v>0.7</v>
      </c>
      <c r="L7583" s="47">
        <v>1</v>
      </c>
      <c r="M7583" s="47">
        <f>VLOOKUP(I7583,PGStock[],6,FALSE)</f>
        <v>150</v>
      </c>
      <c r="N7583" s="47">
        <f>+PGSales!$L7583*PGSales!$M7583</f>
        <v>150</v>
      </c>
    </row>
    <row r="7584" spans="1:14" hidden="1" x14ac:dyDescent="0.25">
      <c r="A7584" s="77">
        <f t="shared" si="738"/>
        <v>2025</v>
      </c>
      <c r="B7584" s="77">
        <f t="shared" si="739"/>
        <v>6</v>
      </c>
      <c r="C7584" s="73">
        <v>45815</v>
      </c>
      <c r="D7584" s="79" t="s">
        <v>365</v>
      </c>
      <c r="E7584" s="80" t="s">
        <v>804</v>
      </c>
      <c r="F7584" s="81" t="str">
        <f>VLOOKUP(E7584,Customer[],2,FALSE)</f>
        <v>Htet Htet Kyaw</v>
      </c>
      <c r="G7584" s="69" t="str">
        <f>VLOOKUP(E7584,Customer[],3,FALSE)</f>
        <v xml:space="preserve">YGN-Bogo St </v>
      </c>
      <c r="H7584" s="69" t="str">
        <f>VLOOKUP(E7584,Customer[],4,FALSE)</f>
        <v>Hlegu</v>
      </c>
      <c r="I7584" s="48" t="s">
        <v>25</v>
      </c>
      <c r="J7584" s="82" t="str">
        <f>VLOOKUP(I7584,PGStock[],2,FALSE)</f>
        <v>Columbus Super Red Smooth 350 Ml</v>
      </c>
      <c r="K7584" s="71">
        <f>VLOOKUP(I7584,PGStock[],3,FALSE)</f>
        <v>0.35</v>
      </c>
      <c r="L7584" s="47">
        <v>2</v>
      </c>
      <c r="M7584" s="47">
        <f>VLOOKUP(I7584,PGStock[],6,FALSE)</f>
        <v>150</v>
      </c>
      <c r="N7584" s="47">
        <f>+PGSales!$L7584*PGSales!$M7584</f>
        <v>300</v>
      </c>
    </row>
    <row r="7585" spans="1:14" hidden="1" x14ac:dyDescent="0.25">
      <c r="A7585" s="77">
        <f t="shared" si="738"/>
        <v>2025</v>
      </c>
      <c r="B7585" s="77">
        <f t="shared" si="739"/>
        <v>6</v>
      </c>
      <c r="C7585" s="73">
        <v>45815</v>
      </c>
      <c r="D7585" s="79" t="s">
        <v>365</v>
      </c>
      <c r="E7585" s="80" t="s">
        <v>804</v>
      </c>
      <c r="F7585" s="81" t="str">
        <f>VLOOKUP(E7585,Customer[],2,FALSE)</f>
        <v>Htet Htet Kyaw</v>
      </c>
      <c r="G7585" s="69" t="str">
        <f>VLOOKUP(E7585,Customer[],3,FALSE)</f>
        <v xml:space="preserve">YGN-Bogo St </v>
      </c>
      <c r="H7585" s="69" t="str">
        <f>VLOOKUP(E7585,Customer[],4,FALSE)</f>
        <v>Hlegu</v>
      </c>
      <c r="I7585" s="48" t="s">
        <v>20</v>
      </c>
      <c r="J7585" s="82" t="str">
        <f>VLOOKUP(I7585,PGStock[],2,FALSE)</f>
        <v>Formula Rum 700ml</v>
      </c>
      <c r="K7585" s="71">
        <f>VLOOKUP(I7585,PGStock[],3,FALSE)</f>
        <v>0.7</v>
      </c>
      <c r="L7585" s="47">
        <v>1</v>
      </c>
      <c r="M7585" s="47">
        <f>VLOOKUP(I7585,PGStock[],6,FALSE)</f>
        <v>200</v>
      </c>
      <c r="N7585" s="47">
        <f>+PGSales!$L7585*PGSales!$M7585</f>
        <v>200</v>
      </c>
    </row>
    <row r="7586" spans="1:14" hidden="1" x14ac:dyDescent="0.25">
      <c r="A7586" s="77">
        <f t="shared" si="738"/>
        <v>2025</v>
      </c>
      <c r="B7586" s="77">
        <f t="shared" si="739"/>
        <v>6</v>
      </c>
      <c r="C7586" s="73">
        <v>45815</v>
      </c>
      <c r="D7586" s="79" t="s">
        <v>365</v>
      </c>
      <c r="E7586" s="80" t="s">
        <v>804</v>
      </c>
      <c r="F7586" s="81" t="str">
        <f>VLOOKUP(E7586,Customer[],2,FALSE)</f>
        <v>Htet Htet Kyaw</v>
      </c>
      <c r="G7586" s="69" t="str">
        <f>VLOOKUP(E7586,Customer[],3,FALSE)</f>
        <v xml:space="preserve">YGN-Bogo St </v>
      </c>
      <c r="H7586" s="69" t="str">
        <f>VLOOKUP(E7586,Customer[],4,FALSE)</f>
        <v>Hlegu</v>
      </c>
      <c r="I7586" s="48" t="s">
        <v>18</v>
      </c>
      <c r="J7586" s="82" t="str">
        <f>VLOOKUP(I7586,PGStock[],2,FALSE)</f>
        <v>Formula Rum 350ml</v>
      </c>
      <c r="K7586" s="71">
        <f>VLOOKUP(I7586,PGStock[],3,FALSE)</f>
        <v>0.35</v>
      </c>
      <c r="L7586" s="47">
        <v>1</v>
      </c>
      <c r="M7586" s="47">
        <f>VLOOKUP(I7586,PGStock[],6,FALSE)</f>
        <v>150</v>
      </c>
      <c r="N7586" s="47">
        <f>+PGSales!$L7586*PGSales!$M7586</f>
        <v>150</v>
      </c>
    </row>
    <row r="7587" spans="1:14" hidden="1" x14ac:dyDescent="0.25">
      <c r="A7587" s="77">
        <f t="shared" si="738"/>
        <v>2025</v>
      </c>
      <c r="B7587" s="77">
        <f t="shared" si="739"/>
        <v>6</v>
      </c>
      <c r="C7587" s="73">
        <v>45815</v>
      </c>
      <c r="D7587" s="79" t="s">
        <v>56</v>
      </c>
      <c r="E7587" s="80" t="s">
        <v>805</v>
      </c>
      <c r="F7587" s="81" t="str">
        <f>VLOOKUP(E7587,Customer[],2,FALSE)</f>
        <v>Ko Shwe Nyar</v>
      </c>
      <c r="G7587" s="69" t="str">
        <f>VLOOKUP(E7587,Customer[],3,FALSE)</f>
        <v xml:space="preserve">YGN-Bogo St </v>
      </c>
      <c r="H7587" s="69" t="str">
        <f>VLOOKUP(E7587,Customer[],4,FALSE)</f>
        <v>Hlegu</v>
      </c>
      <c r="I7587" s="48" t="s">
        <v>27</v>
      </c>
      <c r="J7587" s="82" t="str">
        <f>VLOOKUP(I7587,PGStock[],2,FALSE)</f>
        <v>Columbus Super Red Smooth 700 Ml</v>
      </c>
      <c r="K7587" s="71">
        <f>VLOOKUP(I7587,PGStock[],3,FALSE)</f>
        <v>0.7</v>
      </c>
      <c r="L7587" s="47">
        <v>1</v>
      </c>
      <c r="M7587" s="47">
        <f>VLOOKUP(I7587,PGStock[],6,FALSE)</f>
        <v>200</v>
      </c>
      <c r="N7587" s="47">
        <f>+PGSales!$L7587*PGSales!$M7587</f>
        <v>200</v>
      </c>
    </row>
    <row r="7588" spans="1:14" hidden="1" x14ac:dyDescent="0.25">
      <c r="A7588" s="77">
        <f t="shared" si="738"/>
        <v>2025</v>
      </c>
      <c r="B7588" s="77">
        <f t="shared" si="739"/>
        <v>6</v>
      </c>
      <c r="C7588" s="73">
        <v>45815</v>
      </c>
      <c r="D7588" s="79" t="s">
        <v>56</v>
      </c>
      <c r="E7588" s="80" t="s">
        <v>805</v>
      </c>
      <c r="F7588" s="81" t="str">
        <f>VLOOKUP(E7588,Customer[],2,FALSE)</f>
        <v>Ko Shwe Nyar</v>
      </c>
      <c r="G7588" s="69" t="str">
        <f>VLOOKUP(E7588,Customer[],3,FALSE)</f>
        <v xml:space="preserve">YGN-Bogo St </v>
      </c>
      <c r="H7588" s="69" t="str">
        <f>VLOOKUP(E7588,Customer[],4,FALSE)</f>
        <v>Hlegu</v>
      </c>
      <c r="I7588" s="48" t="s">
        <v>25</v>
      </c>
      <c r="J7588" s="82" t="str">
        <f>VLOOKUP(I7588,PGStock[],2,FALSE)</f>
        <v>Columbus Super Red Smooth 350 Ml</v>
      </c>
      <c r="K7588" s="71">
        <f>VLOOKUP(I7588,PGStock[],3,FALSE)</f>
        <v>0.35</v>
      </c>
      <c r="L7588" s="47">
        <v>9</v>
      </c>
      <c r="M7588" s="47">
        <f>VLOOKUP(I7588,PGStock[],6,FALSE)</f>
        <v>150</v>
      </c>
      <c r="N7588" s="47">
        <f>+PGSales!$L7588*PGSales!$M7588</f>
        <v>1350</v>
      </c>
    </row>
    <row r="7589" spans="1:14" hidden="1" x14ac:dyDescent="0.25">
      <c r="A7589" s="77">
        <f t="shared" si="738"/>
        <v>2025</v>
      </c>
      <c r="B7589" s="77">
        <f t="shared" si="739"/>
        <v>6</v>
      </c>
      <c r="C7589" s="73">
        <v>45815</v>
      </c>
      <c r="D7589" s="79" t="s">
        <v>56</v>
      </c>
      <c r="E7589" s="80" t="s">
        <v>805</v>
      </c>
      <c r="F7589" s="81" t="str">
        <f>VLOOKUP(E7589,Customer[],2,FALSE)</f>
        <v>Ko Shwe Nyar</v>
      </c>
      <c r="G7589" s="69" t="str">
        <f>VLOOKUP(E7589,Customer[],3,FALSE)</f>
        <v xml:space="preserve">YGN-Bogo St </v>
      </c>
      <c r="H7589" s="69" t="str">
        <f>VLOOKUP(E7589,Customer[],4,FALSE)</f>
        <v>Hlegu</v>
      </c>
      <c r="I7589" s="48" t="s">
        <v>20</v>
      </c>
      <c r="J7589" s="82" t="str">
        <f>VLOOKUP(I7589,PGStock[],2,FALSE)</f>
        <v>Formula Rum 700ml</v>
      </c>
      <c r="K7589" s="71">
        <f>VLOOKUP(I7589,PGStock[],3,FALSE)</f>
        <v>0.7</v>
      </c>
      <c r="L7589" s="47">
        <v>2</v>
      </c>
      <c r="M7589" s="47">
        <f>VLOOKUP(I7589,PGStock[],6,FALSE)</f>
        <v>200</v>
      </c>
      <c r="N7589" s="47">
        <f>+PGSales!$L7589*PGSales!$M7589</f>
        <v>400</v>
      </c>
    </row>
    <row r="7590" spans="1:14" hidden="1" x14ac:dyDescent="0.25">
      <c r="A7590" s="77">
        <f t="shared" si="738"/>
        <v>2025</v>
      </c>
      <c r="B7590" s="77">
        <f t="shared" si="739"/>
        <v>6</v>
      </c>
      <c r="C7590" s="73">
        <v>45815</v>
      </c>
      <c r="D7590" s="79" t="s">
        <v>56</v>
      </c>
      <c r="E7590" s="80" t="s">
        <v>805</v>
      </c>
      <c r="F7590" s="81" t="str">
        <f>VLOOKUP(E7590,Customer[],2,FALSE)</f>
        <v>Ko Shwe Nyar</v>
      </c>
      <c r="G7590" s="69" t="str">
        <f>VLOOKUP(E7590,Customer[],3,FALSE)</f>
        <v xml:space="preserve">YGN-Bogo St </v>
      </c>
      <c r="H7590" s="69" t="str">
        <f>VLOOKUP(E7590,Customer[],4,FALSE)</f>
        <v>Hlegu</v>
      </c>
      <c r="I7590" s="48" t="s">
        <v>18</v>
      </c>
      <c r="J7590" s="82" t="str">
        <f>VLOOKUP(I7590,PGStock[],2,FALSE)</f>
        <v>Formula Rum 350ml</v>
      </c>
      <c r="K7590" s="71">
        <f>VLOOKUP(I7590,PGStock[],3,FALSE)</f>
        <v>0.35</v>
      </c>
      <c r="L7590" s="47">
        <v>5</v>
      </c>
      <c r="M7590" s="47">
        <f>VLOOKUP(I7590,PGStock[],6,FALSE)</f>
        <v>150</v>
      </c>
      <c r="N7590" s="47">
        <f>+PGSales!$L7590*PGSales!$M7590</f>
        <v>750</v>
      </c>
    </row>
    <row r="7591" spans="1:14" hidden="1" x14ac:dyDescent="0.25">
      <c r="A7591" s="77">
        <f t="shared" ref="A7591:A7603" si="740">YEAR(C7591)</f>
        <v>2025</v>
      </c>
      <c r="B7591" s="77">
        <f t="shared" ref="B7591:B7603" si="741">MONTH(C7591)</f>
        <v>6</v>
      </c>
      <c r="C7591" s="73">
        <v>45815</v>
      </c>
      <c r="D7591" s="79" t="s">
        <v>66</v>
      </c>
      <c r="E7591" s="80" t="s">
        <v>806</v>
      </c>
      <c r="F7591" s="81" t="str">
        <f>VLOOKUP(E7591,Customer[],2,FALSE)</f>
        <v>Pyae Hein Kyaw</v>
      </c>
      <c r="G7591" s="69" t="str">
        <f>VLOOKUP(E7591,Customer[],3,FALSE)</f>
        <v>Tan Ma Gyi Rd</v>
      </c>
      <c r="H7591" s="69" t="str">
        <f>VLOOKUP(E7591,Customer[],4,FALSE)</f>
        <v>Hlegu</v>
      </c>
      <c r="I7591" s="48" t="s">
        <v>25</v>
      </c>
      <c r="J7591" s="82" t="str">
        <f>VLOOKUP(I7591,PGStock[],2,FALSE)</f>
        <v>Columbus Super Red Smooth 350 Ml</v>
      </c>
      <c r="K7591" s="71">
        <f>VLOOKUP(I7591,PGStock[],3,FALSE)</f>
        <v>0.35</v>
      </c>
      <c r="L7591" s="47">
        <v>2</v>
      </c>
      <c r="M7591" s="47">
        <f>VLOOKUP(I7591,PGStock[],6,FALSE)</f>
        <v>150</v>
      </c>
      <c r="N7591" s="47">
        <f>+PGSales!$L7591*PGSales!$M7591</f>
        <v>300</v>
      </c>
    </row>
    <row r="7592" spans="1:14" hidden="1" x14ac:dyDescent="0.25">
      <c r="A7592" s="77">
        <f t="shared" si="740"/>
        <v>2025</v>
      </c>
      <c r="B7592" s="77">
        <f t="shared" si="741"/>
        <v>6</v>
      </c>
      <c r="C7592" s="73">
        <v>45815</v>
      </c>
      <c r="D7592" s="79" t="s">
        <v>66</v>
      </c>
      <c r="E7592" s="80" t="s">
        <v>806</v>
      </c>
      <c r="F7592" s="81" t="str">
        <f>VLOOKUP(E7592,Customer[],2,FALSE)</f>
        <v>Pyae Hein Kyaw</v>
      </c>
      <c r="G7592" s="69" t="str">
        <f>VLOOKUP(E7592,Customer[],3,FALSE)</f>
        <v>Tan Ma Gyi Rd</v>
      </c>
      <c r="H7592" s="69" t="str">
        <f>VLOOKUP(E7592,Customer[],4,FALSE)</f>
        <v>Hlegu</v>
      </c>
      <c r="I7592" s="48" t="s">
        <v>20</v>
      </c>
      <c r="J7592" s="82" t="str">
        <f>VLOOKUP(I7592,PGStock[],2,FALSE)</f>
        <v>Formula Rum 700ml</v>
      </c>
      <c r="K7592" s="71">
        <f>VLOOKUP(I7592,PGStock[],3,FALSE)</f>
        <v>0.7</v>
      </c>
      <c r="L7592" s="47">
        <v>1</v>
      </c>
      <c r="M7592" s="47">
        <f>VLOOKUP(I7592,PGStock[],6,FALSE)</f>
        <v>200</v>
      </c>
      <c r="N7592" s="47">
        <f>+PGSales!$L7592*PGSales!$M7592</f>
        <v>200</v>
      </c>
    </row>
    <row r="7593" spans="1:14" hidden="1" x14ac:dyDescent="0.25">
      <c r="A7593" s="77">
        <f t="shared" si="740"/>
        <v>2025</v>
      </c>
      <c r="B7593" s="77">
        <f t="shared" si="741"/>
        <v>6</v>
      </c>
      <c r="C7593" s="73">
        <v>45815</v>
      </c>
      <c r="D7593" s="79" t="s">
        <v>60</v>
      </c>
      <c r="E7593" s="80" t="s">
        <v>807</v>
      </c>
      <c r="F7593" s="81" t="str">
        <f>VLOOKUP(E7593,Customer[],2,FALSE)</f>
        <v>Ma Naw Phyu</v>
      </c>
      <c r="G7593" s="69" t="str">
        <f>VLOOKUP(E7593,Customer[],3,FALSE)</f>
        <v>No (2)Rd</v>
      </c>
      <c r="H7593" s="69" t="str">
        <f>VLOOKUP(E7593,Customer[],4,FALSE)</f>
        <v>Hlegu</v>
      </c>
      <c r="I7593" s="48" t="s">
        <v>25</v>
      </c>
      <c r="J7593" s="82" t="str">
        <f>VLOOKUP(I7593,PGStock[],2,FALSE)</f>
        <v>Columbus Super Red Smooth 350 Ml</v>
      </c>
      <c r="K7593" s="71">
        <f>VLOOKUP(I7593,PGStock[],3,FALSE)</f>
        <v>0.35</v>
      </c>
      <c r="L7593" s="47">
        <v>2</v>
      </c>
      <c r="M7593" s="47">
        <f>VLOOKUP(I7593,PGStock[],6,FALSE)</f>
        <v>150</v>
      </c>
      <c r="N7593" s="47">
        <f>+PGSales!$L7593*PGSales!$M7593</f>
        <v>300</v>
      </c>
    </row>
    <row r="7594" spans="1:14" hidden="1" x14ac:dyDescent="0.25">
      <c r="A7594" s="77">
        <f t="shared" si="740"/>
        <v>2025</v>
      </c>
      <c r="B7594" s="77">
        <f t="shared" si="741"/>
        <v>6</v>
      </c>
      <c r="C7594" s="73">
        <v>45815</v>
      </c>
      <c r="D7594" s="79" t="s">
        <v>60</v>
      </c>
      <c r="E7594" s="80" t="s">
        <v>807</v>
      </c>
      <c r="F7594" s="81" t="str">
        <f>VLOOKUP(E7594,Customer[],2,FALSE)</f>
        <v>Ma Naw Phyu</v>
      </c>
      <c r="G7594" s="69" t="str">
        <f>VLOOKUP(E7594,Customer[],3,FALSE)</f>
        <v>No (2)Rd</v>
      </c>
      <c r="H7594" s="69" t="str">
        <f>VLOOKUP(E7594,Customer[],4,FALSE)</f>
        <v>Hlegu</v>
      </c>
      <c r="I7594" s="48" t="s">
        <v>23</v>
      </c>
      <c r="J7594" s="82" t="str">
        <f>VLOOKUP(I7594,PGStock[],2,FALSE)</f>
        <v>Columbus Super Red Smooth 175 Ml</v>
      </c>
      <c r="K7594" s="71">
        <f>VLOOKUP(I7594,PGStock[],3,FALSE)</f>
        <v>0.17499999999999999</v>
      </c>
      <c r="L7594" s="47">
        <v>2</v>
      </c>
      <c r="M7594" s="47">
        <f>VLOOKUP(I7594,PGStock[],6,FALSE)</f>
        <v>100</v>
      </c>
      <c r="N7594" s="47">
        <f>+PGSales!$L7594*PGSales!$M7594</f>
        <v>200</v>
      </c>
    </row>
    <row r="7595" spans="1:14" hidden="1" x14ac:dyDescent="0.25">
      <c r="A7595" s="77">
        <f t="shared" si="740"/>
        <v>2025</v>
      </c>
      <c r="B7595" s="77">
        <f t="shared" si="741"/>
        <v>6</v>
      </c>
      <c r="C7595" s="73">
        <v>45815</v>
      </c>
      <c r="D7595" s="79" t="s">
        <v>60</v>
      </c>
      <c r="E7595" s="80" t="s">
        <v>807</v>
      </c>
      <c r="F7595" s="81" t="str">
        <f>VLOOKUP(E7595,Customer[],2,FALSE)</f>
        <v>Ma Naw Phyu</v>
      </c>
      <c r="G7595" s="69" t="str">
        <f>VLOOKUP(E7595,Customer[],3,FALSE)</f>
        <v>No (2)Rd</v>
      </c>
      <c r="H7595" s="69" t="str">
        <f>VLOOKUP(E7595,Customer[],4,FALSE)</f>
        <v>Hlegu</v>
      </c>
      <c r="I7595" s="48" t="s">
        <v>18</v>
      </c>
      <c r="J7595" s="82" t="str">
        <f>VLOOKUP(I7595,PGStock[],2,FALSE)</f>
        <v>Formula Rum 350ml</v>
      </c>
      <c r="K7595" s="71">
        <f>VLOOKUP(I7595,PGStock[],3,FALSE)</f>
        <v>0.35</v>
      </c>
      <c r="L7595" s="47">
        <v>4</v>
      </c>
      <c r="M7595" s="47">
        <f>VLOOKUP(I7595,PGStock[],6,FALSE)</f>
        <v>150</v>
      </c>
      <c r="N7595" s="47">
        <f>+PGSales!$L7595*PGSales!$M7595</f>
        <v>600</v>
      </c>
    </row>
    <row r="7596" spans="1:14" hidden="1" x14ac:dyDescent="0.25">
      <c r="A7596" s="77">
        <f t="shared" si="740"/>
        <v>2025</v>
      </c>
      <c r="B7596" s="77">
        <f t="shared" si="741"/>
        <v>6</v>
      </c>
      <c r="C7596" s="73">
        <v>45815</v>
      </c>
      <c r="D7596" s="79" t="s">
        <v>4</v>
      </c>
      <c r="E7596" s="80" t="s">
        <v>294</v>
      </c>
      <c r="F7596" s="81" t="str">
        <f>VLOOKUP(E7596,Customer[],2,FALSE)</f>
        <v>Shwe Pyae(1)</v>
      </c>
      <c r="G7596" s="69" t="str">
        <f>VLOOKUP(E7596,Customer[],3,FALSE)</f>
        <v>Bogyoke  Rd</v>
      </c>
      <c r="H7596" s="69" t="str">
        <f>VLOOKUP(E7596,Customer[],4,FALSE)</f>
        <v>Hlaing Thar Yar</v>
      </c>
      <c r="I7596" s="48" t="s">
        <v>25</v>
      </c>
      <c r="J7596" s="82" t="str">
        <f>VLOOKUP(I7596,PGStock[],2,FALSE)</f>
        <v>Columbus Super Red Smooth 350 Ml</v>
      </c>
      <c r="K7596" s="71">
        <f>VLOOKUP(I7596,PGStock[],3,FALSE)</f>
        <v>0.35</v>
      </c>
      <c r="L7596" s="47">
        <v>3</v>
      </c>
      <c r="M7596" s="47">
        <f>VLOOKUP(I7596,PGStock[],6,FALSE)</f>
        <v>150</v>
      </c>
      <c r="N7596" s="47">
        <f>+PGSales!$L7596*PGSales!$M7596</f>
        <v>450</v>
      </c>
    </row>
    <row r="7597" spans="1:14" hidden="1" x14ac:dyDescent="0.25">
      <c r="A7597" s="77">
        <f t="shared" si="740"/>
        <v>2025</v>
      </c>
      <c r="B7597" s="77">
        <f t="shared" si="741"/>
        <v>6</v>
      </c>
      <c r="C7597" s="73">
        <v>45815</v>
      </c>
      <c r="D7597" s="79" t="s">
        <v>4</v>
      </c>
      <c r="E7597" s="80" t="s">
        <v>294</v>
      </c>
      <c r="F7597" s="81" t="str">
        <f>VLOOKUP(E7597,Customer[],2,FALSE)</f>
        <v>Shwe Pyae(1)</v>
      </c>
      <c r="G7597" s="69" t="str">
        <f>VLOOKUP(E7597,Customer[],3,FALSE)</f>
        <v>Bogyoke  Rd</v>
      </c>
      <c r="H7597" s="69" t="str">
        <f>VLOOKUP(E7597,Customer[],4,FALSE)</f>
        <v>Hlaing Thar Yar</v>
      </c>
      <c r="I7597" s="48" t="s">
        <v>18</v>
      </c>
      <c r="J7597" s="82" t="str">
        <f>VLOOKUP(I7597,PGStock[],2,FALSE)</f>
        <v>Formula Rum 350ml</v>
      </c>
      <c r="K7597" s="71">
        <f>VLOOKUP(I7597,PGStock[],3,FALSE)</f>
        <v>0.35</v>
      </c>
      <c r="L7597" s="47">
        <v>4</v>
      </c>
      <c r="M7597" s="47">
        <f>VLOOKUP(I7597,PGStock[],6,FALSE)</f>
        <v>150</v>
      </c>
      <c r="N7597" s="47">
        <f>+PGSales!$L7597*PGSales!$M7597</f>
        <v>600</v>
      </c>
    </row>
    <row r="7598" spans="1:14" hidden="1" x14ac:dyDescent="0.25">
      <c r="A7598" s="77">
        <f t="shared" si="740"/>
        <v>2025</v>
      </c>
      <c r="B7598" s="77">
        <f t="shared" si="741"/>
        <v>6</v>
      </c>
      <c r="C7598" s="73">
        <v>45815</v>
      </c>
      <c r="D7598" s="79" t="s">
        <v>131</v>
      </c>
      <c r="E7598" s="80" t="s">
        <v>323</v>
      </c>
      <c r="F7598" s="81" t="str">
        <f>VLOOKUP(E7598,Customer[],2,FALSE)</f>
        <v>Mya Badathar 1</v>
      </c>
      <c r="G7598" s="69" t="str">
        <f>VLOOKUP(E7598,Customer[],3,FALSE)</f>
        <v>Bogyoke Rd</v>
      </c>
      <c r="H7598" s="69" t="str">
        <f>VLOOKUP(E7598,Customer[],4,FALSE)</f>
        <v>Hlaing Thar Yar</v>
      </c>
      <c r="I7598" s="48" t="s">
        <v>25</v>
      </c>
      <c r="J7598" s="82" t="str">
        <f>VLOOKUP(I7598,PGStock[],2,FALSE)</f>
        <v>Columbus Super Red Smooth 350 Ml</v>
      </c>
      <c r="K7598" s="71">
        <f>VLOOKUP(I7598,PGStock[],3,FALSE)</f>
        <v>0.35</v>
      </c>
      <c r="L7598" s="47">
        <v>2</v>
      </c>
      <c r="M7598" s="47">
        <f>VLOOKUP(I7598,PGStock[],6,FALSE)</f>
        <v>150</v>
      </c>
      <c r="N7598" s="47">
        <f>+PGSales!$L7598*PGSales!$M7598</f>
        <v>300</v>
      </c>
    </row>
    <row r="7599" spans="1:14" hidden="1" x14ac:dyDescent="0.25">
      <c r="A7599" s="77">
        <f t="shared" si="740"/>
        <v>2025</v>
      </c>
      <c r="B7599" s="77">
        <f t="shared" si="741"/>
        <v>6</v>
      </c>
      <c r="C7599" s="73">
        <v>45815</v>
      </c>
      <c r="D7599" s="79" t="s">
        <v>131</v>
      </c>
      <c r="E7599" s="80" t="s">
        <v>323</v>
      </c>
      <c r="F7599" s="81" t="str">
        <f>VLOOKUP(E7599,Customer[],2,FALSE)</f>
        <v>Mya Badathar 1</v>
      </c>
      <c r="G7599" s="69" t="str">
        <f>VLOOKUP(E7599,Customer[],3,FALSE)</f>
        <v>Bogyoke Rd</v>
      </c>
      <c r="H7599" s="69" t="str">
        <f>VLOOKUP(E7599,Customer[],4,FALSE)</f>
        <v>Hlaing Thar Yar</v>
      </c>
      <c r="I7599" s="48" t="s">
        <v>18</v>
      </c>
      <c r="J7599" s="82" t="str">
        <f>VLOOKUP(I7599,PGStock[],2,FALSE)</f>
        <v>Formula Rum 350ml</v>
      </c>
      <c r="K7599" s="71">
        <f>VLOOKUP(I7599,PGStock[],3,FALSE)</f>
        <v>0.35</v>
      </c>
      <c r="L7599" s="47">
        <v>1</v>
      </c>
      <c r="M7599" s="47">
        <f>VLOOKUP(I7599,PGStock[],6,FALSE)</f>
        <v>150</v>
      </c>
      <c r="N7599" s="47">
        <f>+PGSales!$L7599*PGSales!$M7599</f>
        <v>150</v>
      </c>
    </row>
    <row r="7600" spans="1:14" hidden="1" x14ac:dyDescent="0.25">
      <c r="A7600" s="77">
        <f t="shared" si="740"/>
        <v>2025</v>
      </c>
      <c r="B7600" s="77">
        <f t="shared" si="741"/>
        <v>6</v>
      </c>
      <c r="C7600" s="73">
        <v>45815</v>
      </c>
      <c r="D7600" s="79" t="s">
        <v>68</v>
      </c>
      <c r="E7600" s="80" t="s">
        <v>808</v>
      </c>
      <c r="F7600" s="81" t="str">
        <f>VLOOKUP(E7600,Customer[],2,FALSE)</f>
        <v>Mya Badathar 2</v>
      </c>
      <c r="G7600" s="69" t="str">
        <f>VLOOKUP(E7600,Customer[],3,FALSE)</f>
        <v>Bogyoke Rd</v>
      </c>
      <c r="H7600" s="69" t="str">
        <f>VLOOKUP(E7600,Customer[],4,FALSE)</f>
        <v>Hlaing Thar Yar</v>
      </c>
      <c r="I7600" s="48" t="s">
        <v>20</v>
      </c>
      <c r="J7600" s="82" t="str">
        <f>VLOOKUP(I7600,PGStock[],2,FALSE)</f>
        <v>Formula Rum 700ml</v>
      </c>
      <c r="K7600" s="71">
        <f>VLOOKUP(I7600,PGStock[],3,FALSE)</f>
        <v>0.7</v>
      </c>
      <c r="L7600" s="47">
        <v>1</v>
      </c>
      <c r="M7600" s="47">
        <f>VLOOKUP(I7600,PGStock[],6,FALSE)</f>
        <v>200</v>
      </c>
      <c r="N7600" s="47">
        <f>+PGSales!$L7600*PGSales!$M7600</f>
        <v>200</v>
      </c>
    </row>
    <row r="7601" spans="1:14" hidden="1" x14ac:dyDescent="0.25">
      <c r="A7601" s="77">
        <f t="shared" si="740"/>
        <v>2025</v>
      </c>
      <c r="B7601" s="77">
        <f t="shared" si="741"/>
        <v>6</v>
      </c>
      <c r="C7601" s="73">
        <v>45815</v>
      </c>
      <c r="D7601" s="79" t="s">
        <v>68</v>
      </c>
      <c r="E7601" s="80" t="s">
        <v>808</v>
      </c>
      <c r="F7601" s="81" t="str">
        <f>VLOOKUP(E7601,Customer[],2,FALSE)</f>
        <v>Mya Badathar 2</v>
      </c>
      <c r="G7601" s="69" t="str">
        <f>VLOOKUP(E7601,Customer[],3,FALSE)</f>
        <v>Bogyoke Rd</v>
      </c>
      <c r="H7601" s="69" t="str">
        <f>VLOOKUP(E7601,Customer[],4,FALSE)</f>
        <v>Hlaing Thar Yar</v>
      </c>
      <c r="I7601" s="48" t="s">
        <v>18</v>
      </c>
      <c r="J7601" s="82" t="str">
        <f>VLOOKUP(I7601,PGStock[],2,FALSE)</f>
        <v>Formula Rum 350ml</v>
      </c>
      <c r="K7601" s="71">
        <f>VLOOKUP(I7601,PGStock[],3,FALSE)</f>
        <v>0.35</v>
      </c>
      <c r="L7601" s="47">
        <v>2</v>
      </c>
      <c r="M7601" s="47">
        <f>VLOOKUP(I7601,PGStock[],6,FALSE)</f>
        <v>150</v>
      </c>
      <c r="N7601" s="47">
        <f>+PGSales!$L7601*PGSales!$M7601</f>
        <v>300</v>
      </c>
    </row>
    <row r="7602" spans="1:14" hidden="1" x14ac:dyDescent="0.25">
      <c r="A7602" s="77">
        <f t="shared" si="740"/>
        <v>2025</v>
      </c>
      <c r="B7602" s="77">
        <f t="shared" si="741"/>
        <v>6</v>
      </c>
      <c r="C7602" s="73">
        <v>45815</v>
      </c>
      <c r="D7602" s="79" t="s">
        <v>70</v>
      </c>
      <c r="E7602" s="80" t="s">
        <v>810</v>
      </c>
      <c r="F7602" s="81" t="str">
        <f>VLOOKUP(E7602,Customer[],2,FALSE)</f>
        <v>Saye Than©</v>
      </c>
      <c r="G7602" s="69" t="str">
        <f>VLOOKUP(E7602,Customer[],3,FALSE)</f>
        <v>Pi Moe Hinn Sd</v>
      </c>
      <c r="H7602" s="69" t="str">
        <f>VLOOKUP(E7602,Customer[],4,FALSE)</f>
        <v>Hlaing Thar Yar</v>
      </c>
      <c r="I7602" s="48" t="s">
        <v>18</v>
      </c>
      <c r="J7602" s="82" t="str">
        <f>VLOOKUP(I7602,PGStock[],2,FALSE)</f>
        <v>Formula Rum 350ml</v>
      </c>
      <c r="K7602" s="71">
        <f>VLOOKUP(I7602,PGStock[],3,FALSE)</f>
        <v>0.35</v>
      </c>
      <c r="L7602" s="47">
        <v>1</v>
      </c>
      <c r="M7602" s="47">
        <f>VLOOKUP(I7602,PGStock[],6,FALSE)</f>
        <v>150</v>
      </c>
      <c r="N7602" s="47">
        <f>+PGSales!$L7602*PGSales!$M7602</f>
        <v>150</v>
      </c>
    </row>
    <row r="7603" spans="1:14" hidden="1" x14ac:dyDescent="0.25">
      <c r="A7603" s="77">
        <f t="shared" si="740"/>
        <v>2025</v>
      </c>
      <c r="B7603" s="77">
        <f t="shared" si="741"/>
        <v>6</v>
      </c>
      <c r="C7603" s="73">
        <v>45815</v>
      </c>
      <c r="D7603" s="79" t="s">
        <v>74</v>
      </c>
      <c r="E7603" s="80" t="s">
        <v>811</v>
      </c>
      <c r="F7603" s="81" t="str">
        <f>VLOOKUP(E7603,Customer[],2,FALSE)</f>
        <v>Mya Badathar 3</v>
      </c>
      <c r="G7603" s="69" t="str">
        <f>VLOOKUP(E7603,Customer[],3,FALSE)</f>
        <v>Bogyoke Rd</v>
      </c>
      <c r="H7603" s="69" t="str">
        <f>VLOOKUP(E7603,Customer[],4,FALSE)</f>
        <v>Hlaing Thar Yar</v>
      </c>
      <c r="I7603" s="48" t="s">
        <v>27</v>
      </c>
      <c r="J7603" s="82" t="str">
        <f>VLOOKUP(I7603,PGStock[],2,FALSE)</f>
        <v>Columbus Super Red Smooth 700 Ml</v>
      </c>
      <c r="K7603" s="71">
        <f>VLOOKUP(I7603,PGStock[],3,FALSE)</f>
        <v>0.7</v>
      </c>
      <c r="L7603" s="47">
        <v>3</v>
      </c>
      <c r="M7603" s="47">
        <f>VLOOKUP(I7603,PGStock[],6,FALSE)</f>
        <v>200</v>
      </c>
      <c r="N7603" s="47">
        <f>+PGSales!$L7603*PGSales!$M7603</f>
        <v>600</v>
      </c>
    </row>
    <row r="7604" spans="1:14" hidden="1" x14ac:dyDescent="0.25">
      <c r="A7604" s="77">
        <f t="shared" ref="A7604:A7616" si="742">YEAR(C7604)</f>
        <v>2025</v>
      </c>
      <c r="B7604" s="77">
        <f t="shared" ref="B7604:B7616" si="743">MONTH(C7604)</f>
        <v>6</v>
      </c>
      <c r="C7604" s="73">
        <v>45815</v>
      </c>
      <c r="D7604" s="79" t="s">
        <v>74</v>
      </c>
      <c r="E7604" s="80" t="s">
        <v>811</v>
      </c>
      <c r="F7604" s="81" t="str">
        <f>VLOOKUP(E7604,Customer[],2,FALSE)</f>
        <v>Mya Badathar 3</v>
      </c>
      <c r="G7604" s="69" t="str">
        <f>VLOOKUP(E7604,Customer[],3,FALSE)</f>
        <v>Bogyoke Rd</v>
      </c>
      <c r="H7604" s="69" t="str">
        <f>VLOOKUP(E7604,Customer[],4,FALSE)</f>
        <v>Hlaing Thar Yar</v>
      </c>
      <c r="I7604" s="48" t="s">
        <v>18</v>
      </c>
      <c r="J7604" s="82" t="str">
        <f>VLOOKUP(I7604,PGStock[],2,FALSE)</f>
        <v>Formula Rum 350ml</v>
      </c>
      <c r="K7604" s="71">
        <f>VLOOKUP(I7604,PGStock[],3,FALSE)</f>
        <v>0.35</v>
      </c>
      <c r="L7604" s="47">
        <v>4</v>
      </c>
      <c r="M7604" s="47">
        <f>VLOOKUP(I7604,PGStock[],6,FALSE)</f>
        <v>150</v>
      </c>
      <c r="N7604" s="47">
        <f>+PGSales!$L7604*PGSales!$M7604</f>
        <v>600</v>
      </c>
    </row>
    <row r="7605" spans="1:14" hidden="1" x14ac:dyDescent="0.25">
      <c r="A7605" s="77">
        <f t="shared" si="742"/>
        <v>2025</v>
      </c>
      <c r="B7605" s="77">
        <f t="shared" si="743"/>
        <v>6</v>
      </c>
      <c r="C7605" s="73">
        <v>45815</v>
      </c>
      <c r="D7605" s="79" t="s">
        <v>767</v>
      </c>
      <c r="E7605" s="80" t="s">
        <v>292</v>
      </c>
      <c r="F7605" s="81" t="str">
        <f>VLOOKUP(E7605,Customer[],2,FALSE)</f>
        <v>Shwe Pyae(2)</v>
      </c>
      <c r="G7605" s="69" t="str">
        <f>VLOOKUP(E7605,Customer[],3,FALSE)</f>
        <v xml:space="preserve">LanThwe </v>
      </c>
      <c r="H7605" s="69" t="str">
        <f>VLOOKUP(E7605,Customer[],4,FALSE)</f>
        <v>Hlaing Thar Yar</v>
      </c>
      <c r="I7605" s="48" t="s">
        <v>18</v>
      </c>
      <c r="J7605" s="82" t="str">
        <f>VLOOKUP(I7605,PGStock[],2,FALSE)</f>
        <v>Formula Rum 350ml</v>
      </c>
      <c r="K7605" s="71">
        <f>VLOOKUP(I7605,PGStock[],3,FALSE)</f>
        <v>0.35</v>
      </c>
      <c r="L7605" s="47">
        <v>1</v>
      </c>
      <c r="M7605" s="47">
        <f>VLOOKUP(I7605,PGStock[],6,FALSE)</f>
        <v>150</v>
      </c>
      <c r="N7605" s="47">
        <f>+PGSales!$L7605*PGSales!$M7605</f>
        <v>150</v>
      </c>
    </row>
    <row r="7606" spans="1:14" hidden="1" x14ac:dyDescent="0.25">
      <c r="A7606" s="77">
        <f t="shared" si="742"/>
        <v>2025</v>
      </c>
      <c r="B7606" s="77">
        <f t="shared" si="743"/>
        <v>6</v>
      </c>
      <c r="C7606" s="73">
        <v>45815</v>
      </c>
      <c r="D7606" s="79" t="s">
        <v>768</v>
      </c>
      <c r="E7606" s="80" t="s">
        <v>693</v>
      </c>
      <c r="F7606" s="81" t="str">
        <f>VLOOKUP(E7606,Customer[],2,FALSE)</f>
        <v>Uncle Liquor</v>
      </c>
      <c r="G7606" s="69" t="str">
        <f>VLOOKUP(E7606,Customer[],3,FALSE)</f>
        <v>Bonmoer Rd</v>
      </c>
      <c r="H7606" s="69" t="str">
        <f>VLOOKUP(E7606,Customer[],4,FALSE)</f>
        <v xml:space="preserve"> N/Oakkala</v>
      </c>
      <c r="I7606" s="48" t="s">
        <v>27</v>
      </c>
      <c r="J7606" s="82" t="str">
        <f>VLOOKUP(I7606,PGStock[],2,FALSE)</f>
        <v>Columbus Super Red Smooth 700 Ml</v>
      </c>
      <c r="K7606" s="71">
        <f>VLOOKUP(I7606,PGStock[],3,FALSE)</f>
        <v>0.7</v>
      </c>
      <c r="L7606" s="47">
        <v>1</v>
      </c>
      <c r="M7606" s="47">
        <f>VLOOKUP(I7606,PGStock[],6,FALSE)</f>
        <v>200</v>
      </c>
      <c r="N7606" s="47">
        <f>+PGSales!$L7606*PGSales!$M7606</f>
        <v>200</v>
      </c>
    </row>
    <row r="7607" spans="1:14" hidden="1" x14ac:dyDescent="0.25">
      <c r="A7607" s="77">
        <f t="shared" si="742"/>
        <v>2025</v>
      </c>
      <c r="B7607" s="77">
        <f t="shared" si="743"/>
        <v>6</v>
      </c>
      <c r="C7607" s="73">
        <v>45815</v>
      </c>
      <c r="D7607" s="79" t="s">
        <v>768</v>
      </c>
      <c r="E7607" s="80" t="s">
        <v>693</v>
      </c>
      <c r="F7607" s="81" t="str">
        <f>VLOOKUP(E7607,Customer[],2,FALSE)</f>
        <v>Uncle Liquor</v>
      </c>
      <c r="G7607" s="69" t="str">
        <f>VLOOKUP(E7607,Customer[],3,FALSE)</f>
        <v>Bonmoer Rd</v>
      </c>
      <c r="H7607" s="69" t="str">
        <f>VLOOKUP(E7607,Customer[],4,FALSE)</f>
        <v xml:space="preserve"> N/Oakkala</v>
      </c>
      <c r="I7607" s="48" t="s">
        <v>18</v>
      </c>
      <c r="J7607" s="82" t="str">
        <f>VLOOKUP(I7607,PGStock[],2,FALSE)</f>
        <v>Formula Rum 350ml</v>
      </c>
      <c r="K7607" s="71">
        <f>VLOOKUP(I7607,PGStock[],3,FALSE)</f>
        <v>0.35</v>
      </c>
      <c r="L7607" s="47">
        <v>3</v>
      </c>
      <c r="M7607" s="47">
        <f>VLOOKUP(I7607,PGStock[],6,FALSE)</f>
        <v>150</v>
      </c>
      <c r="N7607" s="47">
        <f>+PGSales!$L7607*PGSales!$M7607</f>
        <v>450</v>
      </c>
    </row>
    <row r="7608" spans="1:14" hidden="1" x14ac:dyDescent="0.25">
      <c r="A7608" s="77">
        <f t="shared" si="742"/>
        <v>2025</v>
      </c>
      <c r="B7608" s="77">
        <f t="shared" si="743"/>
        <v>6</v>
      </c>
      <c r="C7608" s="73">
        <v>45815</v>
      </c>
      <c r="D7608" s="79" t="s">
        <v>186</v>
      </c>
      <c r="E7608" s="80">
        <v>163</v>
      </c>
      <c r="F7608" s="81" t="str">
        <f>VLOOKUP(E7608,Customer[],2,FALSE)</f>
        <v>16 G3</v>
      </c>
      <c r="G7608" s="69" t="str">
        <f>VLOOKUP(E7608,Customer[],3,FALSE)</f>
        <v>Kyout Lan Rd</v>
      </c>
      <c r="H7608" s="69" t="str">
        <f>VLOOKUP(E7608,Customer[],4,FALSE)</f>
        <v>S Paukkan N/Oakkala</v>
      </c>
      <c r="I7608" s="48" t="s">
        <v>25</v>
      </c>
      <c r="J7608" s="82" t="str">
        <f>VLOOKUP(I7608,PGStock[],2,FALSE)</f>
        <v>Columbus Super Red Smooth 350 Ml</v>
      </c>
      <c r="K7608" s="71">
        <f>VLOOKUP(I7608,PGStock[],3,FALSE)</f>
        <v>0.35</v>
      </c>
      <c r="L7608" s="47">
        <v>2</v>
      </c>
      <c r="M7608" s="47">
        <f>VLOOKUP(I7608,PGStock[],6,FALSE)</f>
        <v>150</v>
      </c>
      <c r="N7608" s="47">
        <f>+PGSales!$L7608*PGSales!$M7608</f>
        <v>300</v>
      </c>
    </row>
    <row r="7609" spans="1:14" hidden="1" x14ac:dyDescent="0.25">
      <c r="A7609" s="77">
        <f t="shared" si="742"/>
        <v>2025</v>
      </c>
      <c r="B7609" s="77">
        <f t="shared" si="743"/>
        <v>6</v>
      </c>
      <c r="C7609" s="73">
        <v>45815</v>
      </c>
      <c r="D7609" s="79" t="s">
        <v>186</v>
      </c>
      <c r="E7609" s="80">
        <v>163</v>
      </c>
      <c r="F7609" s="81" t="str">
        <f>VLOOKUP(E7609,Customer[],2,FALSE)</f>
        <v>16 G3</v>
      </c>
      <c r="G7609" s="69" t="str">
        <f>VLOOKUP(E7609,Customer[],3,FALSE)</f>
        <v>Kyout Lan Rd</v>
      </c>
      <c r="H7609" s="69" t="str">
        <f>VLOOKUP(E7609,Customer[],4,FALSE)</f>
        <v>S Paukkan N/Oakkala</v>
      </c>
      <c r="I7609" s="48" t="s">
        <v>18</v>
      </c>
      <c r="J7609" s="82" t="str">
        <f>VLOOKUP(I7609,PGStock[],2,FALSE)</f>
        <v>Formula Rum 350ml</v>
      </c>
      <c r="K7609" s="71">
        <f>VLOOKUP(I7609,PGStock[],3,FALSE)</f>
        <v>0.35</v>
      </c>
      <c r="L7609" s="47">
        <v>6</v>
      </c>
      <c r="M7609" s="47">
        <f>VLOOKUP(I7609,PGStock[],6,FALSE)</f>
        <v>150</v>
      </c>
      <c r="N7609" s="47">
        <f>+PGSales!$L7609*PGSales!$M7609</f>
        <v>900</v>
      </c>
    </row>
    <row r="7610" spans="1:14" hidden="1" x14ac:dyDescent="0.25">
      <c r="A7610" s="77">
        <f t="shared" si="742"/>
        <v>2025</v>
      </c>
      <c r="B7610" s="77">
        <f t="shared" si="743"/>
        <v>6</v>
      </c>
      <c r="C7610" s="73">
        <v>45815</v>
      </c>
      <c r="D7610" s="79" t="s">
        <v>1</v>
      </c>
      <c r="E7610" s="80">
        <v>162</v>
      </c>
      <c r="F7610" s="81" t="str">
        <f>VLOOKUP(E7610,Customer[],2,FALSE)</f>
        <v>16 G(2)</v>
      </c>
      <c r="G7610" s="69" t="str">
        <f>VLOOKUP(E7610,Customer[],3,FALSE)</f>
        <v>Taungnu Rd</v>
      </c>
      <c r="H7610" s="69" t="str">
        <f>VLOOKUP(E7610,Customer[],4,FALSE)</f>
        <v>S Paukkan N/Oakkala</v>
      </c>
      <c r="I7610" s="48" t="s">
        <v>25</v>
      </c>
      <c r="J7610" s="82" t="str">
        <f>VLOOKUP(I7610,PGStock[],2,FALSE)</f>
        <v>Columbus Super Red Smooth 350 Ml</v>
      </c>
      <c r="K7610" s="71">
        <f>VLOOKUP(I7610,PGStock[],3,FALSE)</f>
        <v>0.35</v>
      </c>
      <c r="L7610" s="47">
        <v>3</v>
      </c>
      <c r="M7610" s="47">
        <f>VLOOKUP(I7610,PGStock[],6,FALSE)</f>
        <v>150</v>
      </c>
      <c r="N7610" s="47">
        <f>+PGSales!$L7610*PGSales!$M7610</f>
        <v>450</v>
      </c>
    </row>
    <row r="7611" spans="1:14" hidden="1" x14ac:dyDescent="0.25">
      <c r="A7611" s="77">
        <f t="shared" si="742"/>
        <v>2025</v>
      </c>
      <c r="B7611" s="77">
        <f t="shared" si="743"/>
        <v>6</v>
      </c>
      <c r="C7611" s="73">
        <v>45815</v>
      </c>
      <c r="D7611" s="79" t="s">
        <v>1</v>
      </c>
      <c r="E7611" s="80">
        <v>162</v>
      </c>
      <c r="F7611" s="81" t="str">
        <f>VLOOKUP(E7611,Customer[],2,FALSE)</f>
        <v>16 G(2)</v>
      </c>
      <c r="G7611" s="69" t="str">
        <f>VLOOKUP(E7611,Customer[],3,FALSE)</f>
        <v>Taungnu Rd</v>
      </c>
      <c r="H7611" s="69" t="str">
        <f>VLOOKUP(E7611,Customer[],4,FALSE)</f>
        <v>S Paukkan N/Oakkala</v>
      </c>
      <c r="I7611" s="48" t="s">
        <v>18</v>
      </c>
      <c r="J7611" s="82" t="str">
        <f>VLOOKUP(I7611,PGStock[],2,FALSE)</f>
        <v>Formula Rum 350ml</v>
      </c>
      <c r="K7611" s="71">
        <f>VLOOKUP(I7611,PGStock[],3,FALSE)</f>
        <v>0.35</v>
      </c>
      <c r="L7611" s="47">
        <v>5</v>
      </c>
      <c r="M7611" s="47">
        <f>VLOOKUP(I7611,PGStock[],6,FALSE)</f>
        <v>150</v>
      </c>
      <c r="N7611" s="47">
        <f>+PGSales!$L7611*PGSales!$M7611</f>
        <v>750</v>
      </c>
    </row>
    <row r="7612" spans="1:14" hidden="1" x14ac:dyDescent="0.25">
      <c r="A7612" s="77">
        <f t="shared" si="742"/>
        <v>2025</v>
      </c>
      <c r="B7612" s="77">
        <f t="shared" si="743"/>
        <v>6</v>
      </c>
      <c r="C7612" s="73">
        <v>45815</v>
      </c>
      <c r="D7612" s="79" t="s">
        <v>187</v>
      </c>
      <c r="E7612" s="80" t="s">
        <v>661</v>
      </c>
      <c r="F7612" s="81" t="str">
        <f>VLOOKUP(E7612,Customer[],2,FALSE)</f>
        <v>Nyein Nwe</v>
      </c>
      <c r="G7612" s="69" t="str">
        <f>VLOOKUP(E7612,Customer[],3,FALSE)</f>
        <v>Innwa Rd</v>
      </c>
      <c r="H7612" s="69" t="str">
        <f>VLOOKUP(E7612,Customer[],4,FALSE)</f>
        <v>N/Oakkala</v>
      </c>
      <c r="I7612" s="48" t="s">
        <v>25</v>
      </c>
      <c r="J7612" s="82" t="str">
        <f>VLOOKUP(I7612,PGStock[],2,FALSE)</f>
        <v>Columbus Super Red Smooth 350 Ml</v>
      </c>
      <c r="K7612" s="71">
        <f>VLOOKUP(I7612,PGStock[],3,FALSE)</f>
        <v>0.35</v>
      </c>
      <c r="L7612" s="47">
        <v>5</v>
      </c>
      <c r="M7612" s="47">
        <f>VLOOKUP(I7612,PGStock[],6,FALSE)</f>
        <v>150</v>
      </c>
      <c r="N7612" s="47">
        <f>+PGSales!$L7612*PGSales!$M7612</f>
        <v>750</v>
      </c>
    </row>
    <row r="7613" spans="1:14" hidden="1" x14ac:dyDescent="0.25">
      <c r="A7613" s="77">
        <f t="shared" si="742"/>
        <v>2025</v>
      </c>
      <c r="B7613" s="77">
        <f t="shared" si="743"/>
        <v>6</v>
      </c>
      <c r="C7613" s="73">
        <v>45815</v>
      </c>
      <c r="D7613" s="79" t="s">
        <v>187</v>
      </c>
      <c r="E7613" s="80" t="s">
        <v>661</v>
      </c>
      <c r="F7613" s="81" t="str">
        <f>VLOOKUP(E7613,Customer[],2,FALSE)</f>
        <v>Nyein Nwe</v>
      </c>
      <c r="G7613" s="69" t="str">
        <f>VLOOKUP(E7613,Customer[],3,FALSE)</f>
        <v>Innwa Rd</v>
      </c>
      <c r="H7613" s="69" t="str">
        <f>VLOOKUP(E7613,Customer[],4,FALSE)</f>
        <v>N/Oakkala</v>
      </c>
      <c r="I7613" s="48" t="s">
        <v>20</v>
      </c>
      <c r="J7613" s="82" t="str">
        <f>VLOOKUP(I7613,PGStock[],2,FALSE)</f>
        <v>Formula Rum 700ml</v>
      </c>
      <c r="K7613" s="71">
        <f>VLOOKUP(I7613,PGStock[],3,FALSE)</f>
        <v>0.7</v>
      </c>
      <c r="L7613" s="47">
        <v>1</v>
      </c>
      <c r="M7613" s="47">
        <f>VLOOKUP(I7613,PGStock[],6,FALSE)</f>
        <v>200</v>
      </c>
      <c r="N7613" s="47">
        <f>+PGSales!$L7613*PGSales!$M7613</f>
        <v>200</v>
      </c>
    </row>
    <row r="7614" spans="1:14" hidden="1" x14ac:dyDescent="0.25">
      <c r="A7614" s="77">
        <f t="shared" si="742"/>
        <v>2025</v>
      </c>
      <c r="B7614" s="77">
        <f t="shared" si="743"/>
        <v>6</v>
      </c>
      <c r="C7614" s="73">
        <v>45815</v>
      </c>
      <c r="D7614" s="79" t="s">
        <v>187</v>
      </c>
      <c r="E7614" s="80" t="s">
        <v>661</v>
      </c>
      <c r="F7614" s="81" t="str">
        <f>VLOOKUP(E7614,Customer[],2,FALSE)</f>
        <v>Nyein Nwe</v>
      </c>
      <c r="G7614" s="69" t="str">
        <f>VLOOKUP(E7614,Customer[],3,FALSE)</f>
        <v>Innwa Rd</v>
      </c>
      <c r="H7614" s="69" t="str">
        <f>VLOOKUP(E7614,Customer[],4,FALSE)</f>
        <v>N/Oakkala</v>
      </c>
      <c r="I7614" s="48" t="s">
        <v>18</v>
      </c>
      <c r="J7614" s="82" t="str">
        <f>VLOOKUP(I7614,PGStock[],2,FALSE)</f>
        <v>Formula Rum 350ml</v>
      </c>
      <c r="K7614" s="71">
        <f>VLOOKUP(I7614,PGStock[],3,FALSE)</f>
        <v>0.35</v>
      </c>
      <c r="L7614" s="47">
        <v>7</v>
      </c>
      <c r="M7614" s="47">
        <f>VLOOKUP(I7614,PGStock[],6,FALSE)</f>
        <v>150</v>
      </c>
      <c r="N7614" s="47">
        <f>+PGSales!$L7614*PGSales!$M7614</f>
        <v>1050</v>
      </c>
    </row>
    <row r="7615" spans="1:14" hidden="1" x14ac:dyDescent="0.25">
      <c r="A7615" s="77">
        <f t="shared" si="742"/>
        <v>2025</v>
      </c>
      <c r="B7615" s="77">
        <f t="shared" si="743"/>
        <v>6</v>
      </c>
      <c r="C7615" s="73">
        <v>45815</v>
      </c>
      <c r="D7615" s="79" t="s">
        <v>115</v>
      </c>
      <c r="E7615" s="80" t="s">
        <v>331</v>
      </c>
      <c r="F7615" s="81" t="str">
        <f>VLOOKUP(E7615,Customer[],2,FALSE)</f>
        <v>Shwe Dinker</v>
      </c>
      <c r="G7615" s="69" t="str">
        <f>VLOOKUP(E7615,Customer[],3,FALSE)</f>
        <v>Paung Kan Gd</v>
      </c>
      <c r="H7615" s="69" t="str">
        <f>VLOOKUP(E7615,Customer[],4,FALSE)</f>
        <v>S Paukkan N/Oakkala</v>
      </c>
      <c r="I7615" s="48" t="s">
        <v>25</v>
      </c>
      <c r="J7615" s="82" t="str">
        <f>VLOOKUP(I7615,PGStock[],2,FALSE)</f>
        <v>Columbus Super Red Smooth 350 Ml</v>
      </c>
      <c r="K7615" s="71">
        <f>VLOOKUP(I7615,PGStock[],3,FALSE)</f>
        <v>0.35</v>
      </c>
      <c r="L7615" s="47">
        <v>1</v>
      </c>
      <c r="M7615" s="47">
        <f>VLOOKUP(I7615,PGStock[],6,FALSE)</f>
        <v>150</v>
      </c>
      <c r="N7615" s="47">
        <f>+PGSales!$L7615*PGSales!$M7615</f>
        <v>150</v>
      </c>
    </row>
    <row r="7616" spans="1:14" hidden="1" x14ac:dyDescent="0.25">
      <c r="A7616" s="77">
        <f t="shared" si="742"/>
        <v>2025</v>
      </c>
      <c r="B7616" s="77">
        <f t="shared" si="743"/>
        <v>6</v>
      </c>
      <c r="C7616" s="73">
        <v>45815</v>
      </c>
      <c r="D7616" s="79" t="s">
        <v>115</v>
      </c>
      <c r="E7616" s="80" t="s">
        <v>331</v>
      </c>
      <c r="F7616" s="81" t="str">
        <f>VLOOKUP(E7616,Customer[],2,FALSE)</f>
        <v>Shwe Dinker</v>
      </c>
      <c r="G7616" s="69" t="str">
        <f>VLOOKUP(E7616,Customer[],3,FALSE)</f>
        <v>Paung Kan Gd</v>
      </c>
      <c r="H7616" s="69" t="str">
        <f>VLOOKUP(E7616,Customer[],4,FALSE)</f>
        <v>S Paukkan N/Oakkala</v>
      </c>
      <c r="I7616" s="48" t="s">
        <v>18</v>
      </c>
      <c r="J7616" s="82" t="str">
        <f>VLOOKUP(I7616,PGStock[],2,FALSE)</f>
        <v>Formula Rum 350ml</v>
      </c>
      <c r="K7616" s="71">
        <f>VLOOKUP(I7616,PGStock[],3,FALSE)</f>
        <v>0.35</v>
      </c>
      <c r="L7616" s="47">
        <v>5</v>
      </c>
      <c r="M7616" s="47">
        <f>VLOOKUP(I7616,PGStock[],6,FALSE)</f>
        <v>150</v>
      </c>
      <c r="N7616" s="47">
        <f>+PGSales!$L7616*PGSales!$M7616</f>
        <v>750</v>
      </c>
    </row>
    <row r="7617" spans="1:14" hidden="1" x14ac:dyDescent="0.25">
      <c r="A7617" s="77">
        <f t="shared" ref="A7617:A7629" si="744">YEAR(C7617)</f>
        <v>2025</v>
      </c>
      <c r="B7617" s="77">
        <f t="shared" ref="B7617:B7629" si="745">MONTH(C7617)</f>
        <v>6</v>
      </c>
      <c r="C7617" s="73">
        <v>45815</v>
      </c>
      <c r="D7617" s="79" t="s">
        <v>109</v>
      </c>
      <c r="E7617" s="80" t="s">
        <v>394</v>
      </c>
      <c r="F7617" s="81" t="str">
        <f>VLOOKUP(E7617,Customer[],2,FALSE)</f>
        <v>Khun Myant</v>
      </c>
      <c r="G7617" s="69" t="str">
        <f>VLOOKUP(E7617,Customer[],3,FALSE)</f>
        <v>Nuaung Yann Rd</v>
      </c>
      <c r="H7617" s="69" t="str">
        <f>VLOOKUP(E7617,Customer[],4,FALSE)</f>
        <v>S Paukkan N/Oakkala</v>
      </c>
      <c r="I7617" s="48" t="s">
        <v>25</v>
      </c>
      <c r="J7617" s="82" t="str">
        <f>VLOOKUP(I7617,PGStock[],2,FALSE)</f>
        <v>Columbus Super Red Smooth 350 Ml</v>
      </c>
      <c r="K7617" s="71">
        <f>VLOOKUP(I7617,PGStock[],3,FALSE)</f>
        <v>0.35</v>
      </c>
      <c r="L7617" s="47">
        <v>2</v>
      </c>
      <c r="M7617" s="47">
        <f>VLOOKUP(I7617,PGStock[],6,FALSE)</f>
        <v>150</v>
      </c>
      <c r="N7617" s="47">
        <f>+PGSales!$L7617*PGSales!$M7617</f>
        <v>300</v>
      </c>
    </row>
    <row r="7618" spans="1:14" hidden="1" x14ac:dyDescent="0.25">
      <c r="A7618" s="77">
        <f t="shared" si="744"/>
        <v>2025</v>
      </c>
      <c r="B7618" s="77">
        <f t="shared" si="745"/>
        <v>6</v>
      </c>
      <c r="C7618" s="73">
        <v>45815</v>
      </c>
      <c r="D7618" s="79" t="s">
        <v>109</v>
      </c>
      <c r="E7618" s="80" t="s">
        <v>394</v>
      </c>
      <c r="F7618" s="81" t="str">
        <f>VLOOKUP(E7618,Customer[],2,FALSE)</f>
        <v>Khun Myant</v>
      </c>
      <c r="G7618" s="69" t="str">
        <f>VLOOKUP(E7618,Customer[],3,FALSE)</f>
        <v>Nuaung Yann Rd</v>
      </c>
      <c r="H7618" s="69" t="str">
        <f>VLOOKUP(E7618,Customer[],4,FALSE)</f>
        <v>S Paukkan N/Oakkala</v>
      </c>
      <c r="I7618" s="48" t="s">
        <v>18</v>
      </c>
      <c r="J7618" s="82" t="str">
        <f>VLOOKUP(I7618,PGStock[],2,FALSE)</f>
        <v>Formula Rum 350ml</v>
      </c>
      <c r="K7618" s="71">
        <f>VLOOKUP(I7618,PGStock[],3,FALSE)</f>
        <v>0.35</v>
      </c>
      <c r="L7618" s="47">
        <v>2</v>
      </c>
      <c r="M7618" s="47">
        <f>VLOOKUP(I7618,PGStock[],6,FALSE)</f>
        <v>150</v>
      </c>
      <c r="N7618" s="47">
        <f>+PGSales!$L7618*PGSales!$M7618</f>
        <v>300</v>
      </c>
    </row>
    <row r="7619" spans="1:14" hidden="1" x14ac:dyDescent="0.25">
      <c r="A7619" s="77">
        <f t="shared" si="744"/>
        <v>2025</v>
      </c>
      <c r="B7619" s="77">
        <f t="shared" si="745"/>
        <v>6</v>
      </c>
      <c r="C7619" s="73">
        <v>45817</v>
      </c>
      <c r="D7619" s="79" t="s">
        <v>365</v>
      </c>
      <c r="E7619" s="80" t="s">
        <v>805</v>
      </c>
      <c r="F7619" s="81" t="str">
        <f>VLOOKUP(E7619,Customer[],2,FALSE)</f>
        <v>Ko Shwe Nyar</v>
      </c>
      <c r="G7619" s="69" t="str">
        <f>VLOOKUP(E7619,Customer[],3,FALSE)</f>
        <v xml:space="preserve">YGN-Bogo St </v>
      </c>
      <c r="H7619" s="69" t="str">
        <f>VLOOKUP(E7619,Customer[],4,FALSE)</f>
        <v>Hlegu</v>
      </c>
      <c r="I7619" s="48" t="s">
        <v>25</v>
      </c>
      <c r="J7619" s="82" t="str">
        <f>VLOOKUP(I7619,PGStock[],2,FALSE)</f>
        <v>Columbus Super Red Smooth 350 Ml</v>
      </c>
      <c r="K7619" s="71">
        <f>VLOOKUP(I7619,PGStock[],3,FALSE)</f>
        <v>0.35</v>
      </c>
      <c r="L7619" s="47">
        <v>1</v>
      </c>
      <c r="M7619" s="47">
        <f>VLOOKUP(I7619,PGStock[],6,FALSE)</f>
        <v>150</v>
      </c>
      <c r="N7619" s="47">
        <f>+PGSales!$L7619*PGSales!$M7619</f>
        <v>150</v>
      </c>
    </row>
    <row r="7620" spans="1:14" hidden="1" x14ac:dyDescent="0.25">
      <c r="A7620" s="77">
        <f t="shared" si="744"/>
        <v>2025</v>
      </c>
      <c r="B7620" s="77">
        <f t="shared" si="745"/>
        <v>6</v>
      </c>
      <c r="C7620" s="73">
        <v>45817</v>
      </c>
      <c r="D7620" s="79" t="s">
        <v>365</v>
      </c>
      <c r="E7620" s="80" t="s">
        <v>805</v>
      </c>
      <c r="F7620" s="81" t="str">
        <f>VLOOKUP(E7620,Customer[],2,FALSE)</f>
        <v>Ko Shwe Nyar</v>
      </c>
      <c r="G7620" s="69" t="str">
        <f>VLOOKUP(E7620,Customer[],3,FALSE)</f>
        <v xml:space="preserve">YGN-Bogo St </v>
      </c>
      <c r="H7620" s="69" t="str">
        <f>VLOOKUP(E7620,Customer[],4,FALSE)</f>
        <v>Hlegu</v>
      </c>
      <c r="I7620" s="48" t="s">
        <v>20</v>
      </c>
      <c r="J7620" s="82" t="str">
        <f>VLOOKUP(I7620,PGStock[],2,FALSE)</f>
        <v>Formula Rum 700ml</v>
      </c>
      <c r="K7620" s="71">
        <f>VLOOKUP(I7620,PGStock[],3,FALSE)</f>
        <v>0.7</v>
      </c>
      <c r="L7620" s="47">
        <v>1</v>
      </c>
      <c r="M7620" s="47">
        <f>VLOOKUP(I7620,PGStock[],6,FALSE)</f>
        <v>200</v>
      </c>
      <c r="N7620" s="47">
        <f>+PGSales!$L7620*PGSales!$M7620</f>
        <v>200</v>
      </c>
    </row>
    <row r="7621" spans="1:14" hidden="1" x14ac:dyDescent="0.25">
      <c r="A7621" s="77">
        <f t="shared" si="744"/>
        <v>2025</v>
      </c>
      <c r="B7621" s="77">
        <f t="shared" si="745"/>
        <v>6</v>
      </c>
      <c r="C7621" s="73">
        <v>45817</v>
      </c>
      <c r="D7621" s="79" t="s">
        <v>365</v>
      </c>
      <c r="E7621" s="80" t="s">
        <v>805</v>
      </c>
      <c r="F7621" s="81" t="str">
        <f>VLOOKUP(E7621,Customer[],2,FALSE)</f>
        <v>Ko Shwe Nyar</v>
      </c>
      <c r="G7621" s="69" t="str">
        <f>VLOOKUP(E7621,Customer[],3,FALSE)</f>
        <v xml:space="preserve">YGN-Bogo St </v>
      </c>
      <c r="H7621" s="69" t="str">
        <f>VLOOKUP(E7621,Customer[],4,FALSE)</f>
        <v>Hlegu</v>
      </c>
      <c r="I7621" s="48" t="s">
        <v>18</v>
      </c>
      <c r="J7621" s="82" t="str">
        <f>VLOOKUP(I7621,PGStock[],2,FALSE)</f>
        <v>Formula Rum 350ml</v>
      </c>
      <c r="K7621" s="71">
        <f>VLOOKUP(I7621,PGStock[],3,FALSE)</f>
        <v>0.35</v>
      </c>
      <c r="L7621" s="47">
        <v>2</v>
      </c>
      <c r="M7621" s="47">
        <f>VLOOKUP(I7621,PGStock[],6,FALSE)</f>
        <v>150</v>
      </c>
      <c r="N7621" s="47">
        <f>+PGSales!$L7621*PGSales!$M7621</f>
        <v>300</v>
      </c>
    </row>
    <row r="7622" spans="1:14" hidden="1" x14ac:dyDescent="0.25">
      <c r="A7622" s="77">
        <f t="shared" si="744"/>
        <v>2025</v>
      </c>
      <c r="B7622" s="77">
        <f t="shared" si="745"/>
        <v>6</v>
      </c>
      <c r="C7622" s="73">
        <v>45817</v>
      </c>
      <c r="D7622" s="79" t="s">
        <v>58</v>
      </c>
      <c r="E7622" s="80" t="s">
        <v>806</v>
      </c>
      <c r="F7622" s="81" t="str">
        <f>VLOOKUP(E7622,Customer[],2,FALSE)</f>
        <v>Pyae Hein Kyaw</v>
      </c>
      <c r="G7622" s="69" t="str">
        <f>VLOOKUP(E7622,Customer[],3,FALSE)</f>
        <v>Tan Ma Gyi Rd</v>
      </c>
      <c r="H7622" s="69" t="str">
        <f>VLOOKUP(E7622,Customer[],4,FALSE)</f>
        <v>Hlegu</v>
      </c>
      <c r="I7622" s="48" t="s">
        <v>25</v>
      </c>
      <c r="J7622" s="82" t="str">
        <f>VLOOKUP(I7622,PGStock[],2,FALSE)</f>
        <v>Columbus Super Red Smooth 350 Ml</v>
      </c>
      <c r="K7622" s="71">
        <f>VLOOKUP(I7622,PGStock[],3,FALSE)</f>
        <v>0.35</v>
      </c>
      <c r="L7622" s="47">
        <v>7</v>
      </c>
      <c r="M7622" s="47">
        <f>VLOOKUP(I7622,PGStock[],6,FALSE)</f>
        <v>150</v>
      </c>
      <c r="N7622" s="47">
        <f>+PGSales!$L7622*PGSales!$M7622</f>
        <v>1050</v>
      </c>
    </row>
    <row r="7623" spans="1:14" hidden="1" x14ac:dyDescent="0.25">
      <c r="A7623" s="77">
        <f t="shared" si="744"/>
        <v>2025</v>
      </c>
      <c r="B7623" s="77">
        <f t="shared" si="745"/>
        <v>6</v>
      </c>
      <c r="C7623" s="73">
        <v>45817</v>
      </c>
      <c r="D7623" s="79" t="s">
        <v>58</v>
      </c>
      <c r="E7623" s="80" t="s">
        <v>806</v>
      </c>
      <c r="F7623" s="81" t="str">
        <f>VLOOKUP(E7623,Customer[],2,FALSE)</f>
        <v>Pyae Hein Kyaw</v>
      </c>
      <c r="G7623" s="69" t="str">
        <f>VLOOKUP(E7623,Customer[],3,FALSE)</f>
        <v>Tan Ma Gyi Rd</v>
      </c>
      <c r="H7623" s="69" t="str">
        <f>VLOOKUP(E7623,Customer[],4,FALSE)</f>
        <v>Hlegu</v>
      </c>
      <c r="I7623" s="48" t="s">
        <v>18</v>
      </c>
      <c r="J7623" s="82" t="str">
        <f>VLOOKUP(I7623,PGStock[],2,FALSE)</f>
        <v>Formula Rum 350ml</v>
      </c>
      <c r="K7623" s="71">
        <f>VLOOKUP(I7623,PGStock[],3,FALSE)</f>
        <v>0.35</v>
      </c>
      <c r="L7623" s="47">
        <v>5</v>
      </c>
      <c r="M7623" s="47">
        <f>VLOOKUP(I7623,PGStock[],6,FALSE)</f>
        <v>150</v>
      </c>
      <c r="N7623" s="47">
        <f>+PGSales!$L7623*PGSales!$M7623</f>
        <v>750</v>
      </c>
    </row>
    <row r="7624" spans="1:14" hidden="1" x14ac:dyDescent="0.25">
      <c r="A7624" s="77">
        <f t="shared" si="744"/>
        <v>2025</v>
      </c>
      <c r="B7624" s="77">
        <f t="shared" si="745"/>
        <v>6</v>
      </c>
      <c r="C7624" s="73">
        <v>45817</v>
      </c>
      <c r="D7624" s="79" t="s">
        <v>66</v>
      </c>
      <c r="E7624" s="80" t="s">
        <v>803</v>
      </c>
      <c r="F7624" s="81" t="str">
        <f>VLOOKUP(E7624,Customer[],2,FALSE)</f>
        <v>Black 7</v>
      </c>
      <c r="G7624" s="69" t="str">
        <f>VLOOKUP(E7624,Customer[],3,FALSE)</f>
        <v>No (2)Rd</v>
      </c>
      <c r="H7624" s="69" t="str">
        <f>VLOOKUP(E7624,Customer[],4,FALSE)</f>
        <v>Hlegu</v>
      </c>
      <c r="I7624" s="48" t="s">
        <v>25</v>
      </c>
      <c r="J7624" s="82" t="str">
        <f>VLOOKUP(I7624,PGStock[],2,FALSE)</f>
        <v>Columbus Super Red Smooth 350 Ml</v>
      </c>
      <c r="K7624" s="71">
        <f>VLOOKUP(I7624,PGStock[],3,FALSE)</f>
        <v>0.35</v>
      </c>
      <c r="L7624" s="47">
        <v>6</v>
      </c>
      <c r="M7624" s="47">
        <f>VLOOKUP(I7624,PGStock[],6,FALSE)</f>
        <v>150</v>
      </c>
      <c r="N7624" s="47">
        <f>+PGSales!$L7624*PGSales!$M7624</f>
        <v>900</v>
      </c>
    </row>
    <row r="7625" spans="1:14" hidden="1" x14ac:dyDescent="0.25">
      <c r="A7625" s="77">
        <f t="shared" si="744"/>
        <v>2025</v>
      </c>
      <c r="B7625" s="77">
        <f t="shared" si="745"/>
        <v>6</v>
      </c>
      <c r="C7625" s="73">
        <v>45817</v>
      </c>
      <c r="D7625" s="79" t="s">
        <v>62</v>
      </c>
      <c r="E7625" s="80" t="s">
        <v>807</v>
      </c>
      <c r="F7625" s="81" t="str">
        <f>VLOOKUP(E7625,Customer[],2,FALSE)</f>
        <v>Ma Naw Phyu</v>
      </c>
      <c r="G7625" s="69" t="str">
        <f>VLOOKUP(E7625,Customer[],3,FALSE)</f>
        <v>No (2)Rd</v>
      </c>
      <c r="H7625" s="69" t="str">
        <f>VLOOKUP(E7625,Customer[],4,FALSE)</f>
        <v>Hlegu</v>
      </c>
      <c r="I7625" s="48" t="s">
        <v>27</v>
      </c>
      <c r="J7625" s="82" t="str">
        <f>VLOOKUP(I7625,PGStock[],2,FALSE)</f>
        <v>Columbus Super Red Smooth 700 Ml</v>
      </c>
      <c r="K7625" s="71">
        <f>VLOOKUP(I7625,PGStock[],3,FALSE)</f>
        <v>0.7</v>
      </c>
      <c r="L7625" s="47">
        <v>1</v>
      </c>
      <c r="M7625" s="47">
        <f>VLOOKUP(I7625,PGStock[],6,FALSE)</f>
        <v>200</v>
      </c>
      <c r="N7625" s="47">
        <f>+PGSales!$L7625*PGSales!$M7625</f>
        <v>200</v>
      </c>
    </row>
    <row r="7626" spans="1:14" hidden="1" x14ac:dyDescent="0.25">
      <c r="A7626" s="77">
        <f t="shared" si="744"/>
        <v>2025</v>
      </c>
      <c r="B7626" s="77">
        <f t="shared" si="745"/>
        <v>6</v>
      </c>
      <c r="C7626" s="73">
        <v>45817</v>
      </c>
      <c r="D7626" s="79" t="s">
        <v>62</v>
      </c>
      <c r="E7626" s="80" t="s">
        <v>807</v>
      </c>
      <c r="F7626" s="81" t="str">
        <f>VLOOKUP(E7626,Customer[],2,FALSE)</f>
        <v>Ma Naw Phyu</v>
      </c>
      <c r="G7626" s="69" t="str">
        <f>VLOOKUP(E7626,Customer[],3,FALSE)</f>
        <v>No (2)Rd</v>
      </c>
      <c r="H7626" s="69" t="str">
        <f>VLOOKUP(E7626,Customer[],4,FALSE)</f>
        <v>Hlegu</v>
      </c>
      <c r="I7626" s="48" t="s">
        <v>25</v>
      </c>
      <c r="J7626" s="82" t="str">
        <f>VLOOKUP(I7626,PGStock[],2,FALSE)</f>
        <v>Columbus Super Red Smooth 350 Ml</v>
      </c>
      <c r="K7626" s="71">
        <f>VLOOKUP(I7626,PGStock[],3,FALSE)</f>
        <v>0.35</v>
      </c>
      <c r="L7626" s="47">
        <v>2</v>
      </c>
      <c r="M7626" s="47">
        <f>VLOOKUP(I7626,PGStock[],6,FALSE)</f>
        <v>150</v>
      </c>
      <c r="N7626" s="47">
        <f>+PGSales!$L7626*PGSales!$M7626</f>
        <v>300</v>
      </c>
    </row>
    <row r="7627" spans="1:14" hidden="1" x14ac:dyDescent="0.25">
      <c r="A7627" s="77">
        <f t="shared" si="744"/>
        <v>2025</v>
      </c>
      <c r="B7627" s="77">
        <f t="shared" si="745"/>
        <v>6</v>
      </c>
      <c r="C7627" s="73">
        <v>45817</v>
      </c>
      <c r="D7627" s="79" t="s">
        <v>62</v>
      </c>
      <c r="E7627" s="80" t="s">
        <v>807</v>
      </c>
      <c r="F7627" s="81" t="str">
        <f>VLOOKUP(E7627,Customer[],2,FALSE)</f>
        <v>Ma Naw Phyu</v>
      </c>
      <c r="G7627" s="69" t="str">
        <f>VLOOKUP(E7627,Customer[],3,FALSE)</f>
        <v>No (2)Rd</v>
      </c>
      <c r="H7627" s="69" t="str">
        <f>VLOOKUP(E7627,Customer[],4,FALSE)</f>
        <v>Hlegu</v>
      </c>
      <c r="I7627" s="48" t="s">
        <v>23</v>
      </c>
      <c r="J7627" s="82" t="str">
        <f>VLOOKUP(I7627,PGStock[],2,FALSE)</f>
        <v>Columbus Super Red Smooth 175 Ml</v>
      </c>
      <c r="K7627" s="71">
        <f>VLOOKUP(I7627,PGStock[],3,FALSE)</f>
        <v>0.17499999999999999</v>
      </c>
      <c r="L7627" s="47">
        <v>3</v>
      </c>
      <c r="M7627" s="47">
        <f>VLOOKUP(I7627,PGStock[],6,FALSE)</f>
        <v>100</v>
      </c>
      <c r="N7627" s="47">
        <f>+PGSales!$L7627*PGSales!$M7627</f>
        <v>300</v>
      </c>
    </row>
    <row r="7628" spans="1:14" hidden="1" x14ac:dyDescent="0.25">
      <c r="A7628" s="77">
        <f t="shared" si="744"/>
        <v>2025</v>
      </c>
      <c r="B7628" s="77">
        <f t="shared" si="745"/>
        <v>6</v>
      </c>
      <c r="C7628" s="73">
        <v>45817</v>
      </c>
      <c r="D7628" s="79" t="s">
        <v>62</v>
      </c>
      <c r="E7628" s="80" t="s">
        <v>807</v>
      </c>
      <c r="F7628" s="81" t="str">
        <f>VLOOKUP(E7628,Customer[],2,FALSE)</f>
        <v>Ma Naw Phyu</v>
      </c>
      <c r="G7628" s="69" t="str">
        <f>VLOOKUP(E7628,Customer[],3,FALSE)</f>
        <v>No (2)Rd</v>
      </c>
      <c r="H7628" s="69" t="str">
        <f>VLOOKUP(E7628,Customer[],4,FALSE)</f>
        <v>Hlegu</v>
      </c>
      <c r="I7628" s="48" t="s">
        <v>20</v>
      </c>
      <c r="J7628" s="82" t="str">
        <f>VLOOKUP(I7628,PGStock[],2,FALSE)</f>
        <v>Formula Rum 700ml</v>
      </c>
      <c r="K7628" s="71">
        <f>VLOOKUP(I7628,PGStock[],3,FALSE)</f>
        <v>0.7</v>
      </c>
      <c r="L7628" s="47">
        <v>2</v>
      </c>
      <c r="M7628" s="47">
        <f>VLOOKUP(I7628,PGStock[],6,FALSE)</f>
        <v>200</v>
      </c>
      <c r="N7628" s="47">
        <f>+PGSales!$L7628*PGSales!$M7628</f>
        <v>400</v>
      </c>
    </row>
    <row r="7629" spans="1:14" hidden="1" x14ac:dyDescent="0.25">
      <c r="A7629" s="77">
        <f t="shared" si="744"/>
        <v>2025</v>
      </c>
      <c r="B7629" s="77">
        <f t="shared" si="745"/>
        <v>6</v>
      </c>
      <c r="C7629" s="73">
        <v>45817</v>
      </c>
      <c r="D7629" s="79" t="s">
        <v>62</v>
      </c>
      <c r="E7629" s="80" t="s">
        <v>807</v>
      </c>
      <c r="F7629" s="81" t="str">
        <f>VLOOKUP(E7629,Customer[],2,FALSE)</f>
        <v>Ma Naw Phyu</v>
      </c>
      <c r="G7629" s="69" t="str">
        <f>VLOOKUP(E7629,Customer[],3,FALSE)</f>
        <v>No (2)Rd</v>
      </c>
      <c r="H7629" s="69" t="str">
        <f>VLOOKUP(E7629,Customer[],4,FALSE)</f>
        <v>Hlegu</v>
      </c>
      <c r="I7629" s="48" t="s">
        <v>18</v>
      </c>
      <c r="J7629" s="82" t="str">
        <f>VLOOKUP(I7629,PGStock[],2,FALSE)</f>
        <v>Formula Rum 350ml</v>
      </c>
      <c r="K7629" s="71">
        <f>VLOOKUP(I7629,PGStock[],3,FALSE)</f>
        <v>0.35</v>
      </c>
      <c r="L7629" s="47">
        <v>2</v>
      </c>
      <c r="M7629" s="47">
        <f>VLOOKUP(I7629,PGStock[],6,FALSE)</f>
        <v>150</v>
      </c>
      <c r="N7629" s="47">
        <f>+PGSales!$L7629*PGSales!$M7629</f>
        <v>300</v>
      </c>
    </row>
    <row r="7630" spans="1:14" hidden="1" x14ac:dyDescent="0.25">
      <c r="A7630" s="77">
        <f t="shared" ref="A7630:A7642" si="746">YEAR(C7630)</f>
        <v>2025</v>
      </c>
      <c r="B7630" s="77">
        <f t="shared" ref="B7630:B7642" si="747">MONTH(C7630)</f>
        <v>6</v>
      </c>
      <c r="C7630" s="73">
        <v>45817</v>
      </c>
      <c r="D7630" s="79" t="s">
        <v>60</v>
      </c>
      <c r="E7630" s="80" t="s">
        <v>783</v>
      </c>
      <c r="F7630" s="81" t="str">
        <f>VLOOKUP(E7630,Customer[],2,FALSE)</f>
        <v>Take Thit Sa</v>
      </c>
      <c r="G7630" s="69" t="str">
        <f>VLOOKUP(E7630,Customer[],3,FALSE)</f>
        <v xml:space="preserve">YGN-Bogo St </v>
      </c>
      <c r="H7630" s="69" t="str">
        <f>VLOOKUP(E7630,Customer[],4,FALSE)</f>
        <v>Hlegu</v>
      </c>
      <c r="I7630" s="48" t="s">
        <v>25</v>
      </c>
      <c r="J7630" s="82" t="str">
        <f>VLOOKUP(I7630,PGStock[],2,FALSE)</f>
        <v>Columbus Super Red Smooth 350 Ml</v>
      </c>
      <c r="K7630" s="71">
        <f>VLOOKUP(I7630,PGStock[],3,FALSE)</f>
        <v>0.35</v>
      </c>
      <c r="L7630" s="47">
        <v>11</v>
      </c>
      <c r="M7630" s="47">
        <f>VLOOKUP(I7630,PGStock[],6,FALSE)</f>
        <v>150</v>
      </c>
      <c r="N7630" s="47">
        <f>+PGSales!$L7630*PGSales!$M7630</f>
        <v>1650</v>
      </c>
    </row>
    <row r="7631" spans="1:14" hidden="1" x14ac:dyDescent="0.25">
      <c r="A7631" s="77">
        <f t="shared" si="746"/>
        <v>2025</v>
      </c>
      <c r="B7631" s="77">
        <f t="shared" si="747"/>
        <v>6</v>
      </c>
      <c r="C7631" s="73">
        <v>45817</v>
      </c>
      <c r="D7631" s="79" t="s">
        <v>60</v>
      </c>
      <c r="E7631" s="80" t="s">
        <v>783</v>
      </c>
      <c r="F7631" s="81" t="str">
        <f>VLOOKUP(E7631,Customer[],2,FALSE)</f>
        <v>Take Thit Sa</v>
      </c>
      <c r="G7631" s="69" t="str">
        <f>VLOOKUP(E7631,Customer[],3,FALSE)</f>
        <v xml:space="preserve">YGN-Bogo St </v>
      </c>
      <c r="H7631" s="69" t="str">
        <f>VLOOKUP(E7631,Customer[],4,FALSE)</f>
        <v>Hlegu</v>
      </c>
      <c r="I7631" s="48" t="s">
        <v>18</v>
      </c>
      <c r="J7631" s="82" t="str">
        <f>VLOOKUP(I7631,PGStock[],2,FALSE)</f>
        <v>Formula Rum 350ml</v>
      </c>
      <c r="K7631" s="71">
        <f>VLOOKUP(I7631,PGStock[],3,FALSE)</f>
        <v>0.35</v>
      </c>
      <c r="L7631" s="47">
        <v>8</v>
      </c>
      <c r="M7631" s="47">
        <f>VLOOKUP(I7631,PGStock[],6,FALSE)</f>
        <v>150</v>
      </c>
      <c r="N7631" s="47">
        <f>+PGSales!$L7631*PGSales!$M7631</f>
        <v>1200</v>
      </c>
    </row>
    <row r="7632" spans="1:14" hidden="1" x14ac:dyDescent="0.25">
      <c r="A7632" s="77">
        <f t="shared" si="746"/>
        <v>2025</v>
      </c>
      <c r="B7632" s="77">
        <f t="shared" si="747"/>
        <v>6</v>
      </c>
      <c r="C7632" s="73">
        <v>45817</v>
      </c>
      <c r="D7632" s="79" t="s">
        <v>56</v>
      </c>
      <c r="E7632" s="80" t="s">
        <v>804</v>
      </c>
      <c r="F7632" s="81" t="str">
        <f>VLOOKUP(E7632,Customer[],2,FALSE)</f>
        <v>Htet Htet Kyaw</v>
      </c>
      <c r="G7632" s="69" t="str">
        <f>VLOOKUP(E7632,Customer[],3,FALSE)</f>
        <v xml:space="preserve">YGN-Bogo St </v>
      </c>
      <c r="H7632" s="69" t="str">
        <f>VLOOKUP(E7632,Customer[],4,FALSE)</f>
        <v>Hlegu</v>
      </c>
      <c r="I7632" s="48" t="s">
        <v>25</v>
      </c>
      <c r="J7632" s="82" t="str">
        <f>VLOOKUP(I7632,PGStock[],2,FALSE)</f>
        <v>Columbus Super Red Smooth 350 Ml</v>
      </c>
      <c r="K7632" s="71">
        <f>VLOOKUP(I7632,PGStock[],3,FALSE)</f>
        <v>0.35</v>
      </c>
      <c r="L7632" s="47">
        <v>5</v>
      </c>
      <c r="M7632" s="47">
        <f>VLOOKUP(I7632,PGStock[],6,FALSE)</f>
        <v>150</v>
      </c>
      <c r="N7632" s="47">
        <f>+PGSales!$L7632*PGSales!$M7632</f>
        <v>750</v>
      </c>
    </row>
    <row r="7633" spans="1:14" hidden="1" x14ac:dyDescent="0.25">
      <c r="A7633" s="77">
        <f t="shared" si="746"/>
        <v>2025</v>
      </c>
      <c r="B7633" s="77">
        <f t="shared" si="747"/>
        <v>6</v>
      </c>
      <c r="C7633" s="73">
        <v>45817</v>
      </c>
      <c r="D7633" s="79" t="s">
        <v>109</v>
      </c>
      <c r="E7633" s="80" t="s">
        <v>693</v>
      </c>
      <c r="F7633" s="81" t="str">
        <f>VLOOKUP(E7633,Customer[],2,FALSE)</f>
        <v>Uncle Liquor</v>
      </c>
      <c r="G7633" s="69" t="str">
        <f>VLOOKUP(E7633,Customer[],3,FALSE)</f>
        <v>Bonmoer Rd</v>
      </c>
      <c r="H7633" s="69" t="str">
        <f>VLOOKUP(E7633,Customer[],4,FALSE)</f>
        <v xml:space="preserve"> N/Oakkala</v>
      </c>
      <c r="I7633" s="48" t="s">
        <v>25</v>
      </c>
      <c r="J7633" s="82" t="str">
        <f>VLOOKUP(I7633,PGStock[],2,FALSE)</f>
        <v>Columbus Super Red Smooth 350 Ml</v>
      </c>
      <c r="K7633" s="71">
        <f>VLOOKUP(I7633,PGStock[],3,FALSE)</f>
        <v>0.35</v>
      </c>
      <c r="L7633" s="47">
        <v>1</v>
      </c>
      <c r="M7633" s="47">
        <f>VLOOKUP(I7633,PGStock[],6,FALSE)</f>
        <v>150</v>
      </c>
      <c r="N7633" s="47">
        <f>+PGSales!$L7633*PGSales!$M7633</f>
        <v>150</v>
      </c>
    </row>
    <row r="7634" spans="1:14" hidden="1" x14ac:dyDescent="0.25">
      <c r="A7634" s="77">
        <f t="shared" si="746"/>
        <v>2025</v>
      </c>
      <c r="B7634" s="77">
        <f t="shared" si="747"/>
        <v>6</v>
      </c>
      <c r="C7634" s="73">
        <v>45817</v>
      </c>
      <c r="D7634" s="79" t="s">
        <v>109</v>
      </c>
      <c r="E7634" s="80" t="s">
        <v>693</v>
      </c>
      <c r="F7634" s="81" t="str">
        <f>VLOOKUP(E7634,Customer[],2,FALSE)</f>
        <v>Uncle Liquor</v>
      </c>
      <c r="G7634" s="69" t="str">
        <f>VLOOKUP(E7634,Customer[],3,FALSE)</f>
        <v>Bonmoer Rd</v>
      </c>
      <c r="H7634" s="69" t="str">
        <f>VLOOKUP(E7634,Customer[],4,FALSE)</f>
        <v xml:space="preserve"> N/Oakkala</v>
      </c>
      <c r="I7634" s="48" t="s">
        <v>18</v>
      </c>
      <c r="J7634" s="82" t="str">
        <f>VLOOKUP(I7634,PGStock[],2,FALSE)</f>
        <v>Formula Rum 350ml</v>
      </c>
      <c r="K7634" s="71">
        <f>VLOOKUP(I7634,PGStock[],3,FALSE)</f>
        <v>0.35</v>
      </c>
      <c r="L7634" s="47">
        <v>3</v>
      </c>
      <c r="M7634" s="47">
        <f>VLOOKUP(I7634,PGStock[],6,FALSE)</f>
        <v>150</v>
      </c>
      <c r="N7634" s="47">
        <f>+PGSales!$L7634*PGSales!$M7634</f>
        <v>450</v>
      </c>
    </row>
    <row r="7635" spans="1:14" hidden="1" x14ac:dyDescent="0.25">
      <c r="A7635" s="77">
        <f t="shared" si="746"/>
        <v>2025</v>
      </c>
      <c r="B7635" s="77">
        <f t="shared" si="747"/>
        <v>6</v>
      </c>
      <c r="C7635" s="73">
        <v>45817</v>
      </c>
      <c r="D7635" s="79" t="s">
        <v>115</v>
      </c>
      <c r="E7635" s="80" t="s">
        <v>661</v>
      </c>
      <c r="F7635" s="81" t="str">
        <f>VLOOKUP(E7635,Customer[],2,FALSE)</f>
        <v>Nyein Nwe</v>
      </c>
      <c r="G7635" s="69" t="str">
        <f>VLOOKUP(E7635,Customer[],3,FALSE)</f>
        <v>Innwa Rd</v>
      </c>
      <c r="H7635" s="69" t="str">
        <f>VLOOKUP(E7635,Customer[],4,FALSE)</f>
        <v>N/Oakkala</v>
      </c>
      <c r="I7635" s="48" t="s">
        <v>25</v>
      </c>
      <c r="J7635" s="82" t="str">
        <f>VLOOKUP(I7635,PGStock[],2,FALSE)</f>
        <v>Columbus Super Red Smooth 350 Ml</v>
      </c>
      <c r="K7635" s="71">
        <f>VLOOKUP(I7635,PGStock[],3,FALSE)</f>
        <v>0.35</v>
      </c>
      <c r="L7635" s="47">
        <v>5</v>
      </c>
      <c r="M7635" s="47">
        <f>VLOOKUP(I7635,PGStock[],6,FALSE)</f>
        <v>150</v>
      </c>
      <c r="N7635" s="47">
        <f>+PGSales!$L7635*PGSales!$M7635</f>
        <v>750</v>
      </c>
    </row>
    <row r="7636" spans="1:14" hidden="1" x14ac:dyDescent="0.25">
      <c r="A7636" s="77">
        <f t="shared" si="746"/>
        <v>2025</v>
      </c>
      <c r="B7636" s="77">
        <f t="shared" si="747"/>
        <v>6</v>
      </c>
      <c r="C7636" s="73">
        <v>45817</v>
      </c>
      <c r="D7636" s="79" t="s">
        <v>115</v>
      </c>
      <c r="E7636" s="80" t="s">
        <v>661</v>
      </c>
      <c r="F7636" s="81" t="str">
        <f>VLOOKUP(E7636,Customer[],2,FALSE)</f>
        <v>Nyein Nwe</v>
      </c>
      <c r="G7636" s="69" t="str">
        <f>VLOOKUP(E7636,Customer[],3,FALSE)</f>
        <v>Innwa Rd</v>
      </c>
      <c r="H7636" s="69" t="str">
        <f>VLOOKUP(E7636,Customer[],4,FALSE)</f>
        <v>N/Oakkala</v>
      </c>
      <c r="I7636" s="48" t="s">
        <v>18</v>
      </c>
      <c r="J7636" s="82" t="str">
        <f>VLOOKUP(I7636,PGStock[],2,FALSE)</f>
        <v>Formula Rum 350ml</v>
      </c>
      <c r="K7636" s="71">
        <f>VLOOKUP(I7636,PGStock[],3,FALSE)</f>
        <v>0.35</v>
      </c>
      <c r="L7636" s="47">
        <v>4</v>
      </c>
      <c r="M7636" s="47">
        <f>VLOOKUP(I7636,PGStock[],6,FALSE)</f>
        <v>150</v>
      </c>
      <c r="N7636" s="47">
        <f>+PGSales!$L7636*PGSales!$M7636</f>
        <v>600</v>
      </c>
    </row>
    <row r="7637" spans="1:14" hidden="1" x14ac:dyDescent="0.25">
      <c r="A7637" s="77">
        <f t="shared" si="746"/>
        <v>2025</v>
      </c>
      <c r="B7637" s="77">
        <f t="shared" si="747"/>
        <v>6</v>
      </c>
      <c r="C7637" s="73">
        <v>45817</v>
      </c>
      <c r="D7637" s="79" t="s">
        <v>768</v>
      </c>
      <c r="E7637" s="80">
        <v>163</v>
      </c>
      <c r="F7637" s="81" t="str">
        <f>VLOOKUP(E7637,Customer[],2,FALSE)</f>
        <v>16 G3</v>
      </c>
      <c r="G7637" s="69" t="str">
        <f>VLOOKUP(E7637,Customer[],3,FALSE)</f>
        <v>Kyout Lan Rd</v>
      </c>
      <c r="H7637" s="69" t="str">
        <f>VLOOKUP(E7637,Customer[],4,FALSE)</f>
        <v>S Paukkan N/Oakkala</v>
      </c>
      <c r="I7637" s="48" t="s">
        <v>25</v>
      </c>
      <c r="J7637" s="82" t="str">
        <f>VLOOKUP(I7637,PGStock[],2,FALSE)</f>
        <v>Columbus Super Red Smooth 350 Ml</v>
      </c>
      <c r="K7637" s="71">
        <f>VLOOKUP(I7637,PGStock[],3,FALSE)</f>
        <v>0.35</v>
      </c>
      <c r="L7637" s="47">
        <v>1</v>
      </c>
      <c r="M7637" s="47">
        <f>VLOOKUP(I7637,PGStock[],6,FALSE)</f>
        <v>150</v>
      </c>
      <c r="N7637" s="47">
        <f>+PGSales!$L7637*PGSales!$M7637</f>
        <v>150</v>
      </c>
    </row>
    <row r="7638" spans="1:14" hidden="1" x14ac:dyDescent="0.25">
      <c r="A7638" s="77">
        <f t="shared" si="746"/>
        <v>2025</v>
      </c>
      <c r="B7638" s="77">
        <f t="shared" si="747"/>
        <v>6</v>
      </c>
      <c r="C7638" s="73">
        <v>45817</v>
      </c>
      <c r="D7638" s="79" t="s">
        <v>768</v>
      </c>
      <c r="E7638" s="80">
        <v>163</v>
      </c>
      <c r="F7638" s="81" t="str">
        <f>VLOOKUP(E7638,Customer[],2,FALSE)</f>
        <v>16 G3</v>
      </c>
      <c r="G7638" s="69" t="str">
        <f>VLOOKUP(E7638,Customer[],3,FALSE)</f>
        <v>Kyout Lan Rd</v>
      </c>
      <c r="H7638" s="69" t="str">
        <f>VLOOKUP(E7638,Customer[],4,FALSE)</f>
        <v>S Paukkan N/Oakkala</v>
      </c>
      <c r="I7638" s="48" t="s">
        <v>18</v>
      </c>
      <c r="J7638" s="82" t="str">
        <f>VLOOKUP(I7638,PGStock[],2,FALSE)</f>
        <v>Formula Rum 350ml</v>
      </c>
      <c r="K7638" s="71">
        <f>VLOOKUP(I7638,PGStock[],3,FALSE)</f>
        <v>0.35</v>
      </c>
      <c r="L7638" s="47">
        <v>4</v>
      </c>
      <c r="M7638" s="47">
        <f>VLOOKUP(I7638,PGStock[],6,FALSE)</f>
        <v>150</v>
      </c>
      <c r="N7638" s="47">
        <f>+PGSales!$L7638*PGSales!$M7638</f>
        <v>600</v>
      </c>
    </row>
    <row r="7639" spans="1:14" hidden="1" x14ac:dyDescent="0.25">
      <c r="A7639" s="77">
        <f t="shared" si="746"/>
        <v>2025</v>
      </c>
      <c r="B7639" s="77">
        <f t="shared" si="747"/>
        <v>6</v>
      </c>
      <c r="C7639" s="73">
        <v>45817</v>
      </c>
      <c r="D7639" s="79" t="s">
        <v>187</v>
      </c>
      <c r="E7639" s="80">
        <v>161</v>
      </c>
      <c r="F7639" s="81" t="str">
        <f>VLOOKUP(E7639,Customer[],2,FALSE)</f>
        <v>16 G (1)</v>
      </c>
      <c r="G7639" s="69" t="str">
        <f>VLOOKUP(E7639,Customer[],3,FALSE)</f>
        <v>Innwa Rd</v>
      </c>
      <c r="H7639" s="69" t="str">
        <f>VLOOKUP(E7639,Customer[],4,FALSE)</f>
        <v>S Paukkan N/Oakkala</v>
      </c>
      <c r="I7639" s="48" t="s">
        <v>27</v>
      </c>
      <c r="J7639" s="82" t="str">
        <f>VLOOKUP(I7639,PGStock[],2,FALSE)</f>
        <v>Columbus Super Red Smooth 700 Ml</v>
      </c>
      <c r="K7639" s="71">
        <f>VLOOKUP(I7639,PGStock[],3,FALSE)</f>
        <v>0.7</v>
      </c>
      <c r="L7639" s="47">
        <v>3</v>
      </c>
      <c r="M7639" s="47">
        <f>VLOOKUP(I7639,PGStock[],6,FALSE)</f>
        <v>200</v>
      </c>
      <c r="N7639" s="47">
        <f>+PGSales!$L7639*PGSales!$M7639</f>
        <v>600</v>
      </c>
    </row>
    <row r="7640" spans="1:14" hidden="1" x14ac:dyDescent="0.25">
      <c r="A7640" s="77">
        <f t="shared" si="746"/>
        <v>2025</v>
      </c>
      <c r="B7640" s="77">
        <f t="shared" si="747"/>
        <v>6</v>
      </c>
      <c r="C7640" s="73">
        <v>45817</v>
      </c>
      <c r="D7640" s="79" t="s">
        <v>187</v>
      </c>
      <c r="E7640" s="80">
        <v>161</v>
      </c>
      <c r="F7640" s="81" t="str">
        <f>VLOOKUP(E7640,Customer[],2,FALSE)</f>
        <v>16 G (1)</v>
      </c>
      <c r="G7640" s="69" t="str">
        <f>VLOOKUP(E7640,Customer[],3,FALSE)</f>
        <v>Innwa Rd</v>
      </c>
      <c r="H7640" s="69" t="str">
        <f>VLOOKUP(E7640,Customer[],4,FALSE)</f>
        <v>S Paukkan N/Oakkala</v>
      </c>
      <c r="I7640" s="48" t="s">
        <v>25</v>
      </c>
      <c r="J7640" s="82" t="str">
        <f>VLOOKUP(I7640,PGStock[],2,FALSE)</f>
        <v>Columbus Super Red Smooth 350 Ml</v>
      </c>
      <c r="K7640" s="71">
        <f>VLOOKUP(I7640,PGStock[],3,FALSE)</f>
        <v>0.35</v>
      </c>
      <c r="L7640" s="47">
        <v>3</v>
      </c>
      <c r="M7640" s="47">
        <f>VLOOKUP(I7640,PGStock[],6,FALSE)</f>
        <v>150</v>
      </c>
      <c r="N7640" s="47">
        <f>+PGSales!$L7640*PGSales!$M7640</f>
        <v>450</v>
      </c>
    </row>
    <row r="7641" spans="1:14" hidden="1" x14ac:dyDescent="0.25">
      <c r="A7641" s="77">
        <f t="shared" si="746"/>
        <v>2025</v>
      </c>
      <c r="B7641" s="77">
        <f t="shared" si="747"/>
        <v>6</v>
      </c>
      <c r="C7641" s="73">
        <v>45817</v>
      </c>
      <c r="D7641" s="79" t="s">
        <v>187</v>
      </c>
      <c r="E7641" s="80">
        <v>161</v>
      </c>
      <c r="F7641" s="81" t="str">
        <f>VLOOKUP(E7641,Customer[],2,FALSE)</f>
        <v>16 G (1)</v>
      </c>
      <c r="G7641" s="69" t="str">
        <f>VLOOKUP(E7641,Customer[],3,FALSE)</f>
        <v>Innwa Rd</v>
      </c>
      <c r="H7641" s="69" t="str">
        <f>VLOOKUP(E7641,Customer[],4,FALSE)</f>
        <v>S Paukkan N/Oakkala</v>
      </c>
      <c r="I7641" s="48" t="s">
        <v>20</v>
      </c>
      <c r="J7641" s="82" t="str">
        <f>VLOOKUP(I7641,PGStock[],2,FALSE)</f>
        <v>Formula Rum 700ml</v>
      </c>
      <c r="K7641" s="71">
        <f>VLOOKUP(I7641,PGStock[],3,FALSE)</f>
        <v>0.7</v>
      </c>
      <c r="L7641" s="47">
        <v>3</v>
      </c>
      <c r="M7641" s="47">
        <f>VLOOKUP(I7641,PGStock[],6,FALSE)</f>
        <v>200</v>
      </c>
      <c r="N7641" s="47">
        <f>+PGSales!$L7641*PGSales!$M7641</f>
        <v>600</v>
      </c>
    </row>
    <row r="7642" spans="1:14" hidden="1" x14ac:dyDescent="0.25">
      <c r="A7642" s="77">
        <f t="shared" si="746"/>
        <v>2025</v>
      </c>
      <c r="B7642" s="77">
        <f t="shared" si="747"/>
        <v>6</v>
      </c>
      <c r="C7642" s="73">
        <v>45817</v>
      </c>
      <c r="D7642" s="79" t="s">
        <v>187</v>
      </c>
      <c r="E7642" s="80">
        <v>161</v>
      </c>
      <c r="F7642" s="81" t="str">
        <f>VLOOKUP(E7642,Customer[],2,FALSE)</f>
        <v>16 G (1)</v>
      </c>
      <c r="G7642" s="69" t="str">
        <f>VLOOKUP(E7642,Customer[],3,FALSE)</f>
        <v>Innwa Rd</v>
      </c>
      <c r="H7642" s="69" t="str">
        <f>VLOOKUP(E7642,Customer[],4,FALSE)</f>
        <v>S Paukkan N/Oakkala</v>
      </c>
      <c r="I7642" s="48" t="s">
        <v>18</v>
      </c>
      <c r="J7642" s="82" t="str">
        <f>VLOOKUP(I7642,PGStock[],2,FALSE)</f>
        <v>Formula Rum 350ml</v>
      </c>
      <c r="K7642" s="71">
        <f>VLOOKUP(I7642,PGStock[],3,FALSE)</f>
        <v>0.35</v>
      </c>
      <c r="L7642" s="47">
        <v>5</v>
      </c>
      <c r="M7642" s="47">
        <f>VLOOKUP(I7642,PGStock[],6,FALSE)</f>
        <v>150</v>
      </c>
      <c r="N7642" s="47">
        <f>+PGSales!$L7642*PGSales!$M7642</f>
        <v>750</v>
      </c>
    </row>
    <row r="7643" spans="1:14" hidden="1" x14ac:dyDescent="0.25">
      <c r="A7643" s="77">
        <f t="shared" ref="A7643:A7655" si="748">YEAR(C7643)</f>
        <v>2025</v>
      </c>
      <c r="B7643" s="77">
        <f t="shared" ref="B7643:B7655" si="749">MONTH(C7643)</f>
        <v>6</v>
      </c>
      <c r="C7643" s="73">
        <v>45817</v>
      </c>
      <c r="D7643" s="79" t="s">
        <v>1</v>
      </c>
      <c r="E7643" s="80">
        <v>162</v>
      </c>
      <c r="F7643" s="81" t="str">
        <f>VLOOKUP(E7643,Customer[],2,FALSE)</f>
        <v>16 G(2)</v>
      </c>
      <c r="G7643" s="69" t="str">
        <f>VLOOKUP(E7643,Customer[],3,FALSE)</f>
        <v>Taungnu Rd</v>
      </c>
      <c r="H7643" s="69" t="str">
        <f>VLOOKUP(E7643,Customer[],4,FALSE)</f>
        <v>S Paukkan N/Oakkala</v>
      </c>
      <c r="I7643" s="48" t="s">
        <v>25</v>
      </c>
      <c r="J7643" s="82" t="str">
        <f>VLOOKUP(I7643,PGStock[],2,FALSE)</f>
        <v>Columbus Super Red Smooth 350 Ml</v>
      </c>
      <c r="K7643" s="71">
        <f>VLOOKUP(I7643,PGStock[],3,FALSE)</f>
        <v>0.35</v>
      </c>
      <c r="L7643" s="47">
        <v>6</v>
      </c>
      <c r="M7643" s="47">
        <f>VLOOKUP(I7643,PGStock[],6,FALSE)</f>
        <v>150</v>
      </c>
      <c r="N7643" s="47">
        <f>+PGSales!$L7643*PGSales!$M7643</f>
        <v>900</v>
      </c>
    </row>
    <row r="7644" spans="1:14" hidden="1" x14ac:dyDescent="0.25">
      <c r="A7644" s="77">
        <f t="shared" si="748"/>
        <v>2025</v>
      </c>
      <c r="B7644" s="77">
        <f t="shared" si="749"/>
        <v>6</v>
      </c>
      <c r="C7644" s="73">
        <v>45817</v>
      </c>
      <c r="D7644" s="79" t="s">
        <v>1</v>
      </c>
      <c r="E7644" s="80">
        <v>162</v>
      </c>
      <c r="F7644" s="81" t="str">
        <f>VLOOKUP(E7644,Customer[],2,FALSE)</f>
        <v>16 G(2)</v>
      </c>
      <c r="G7644" s="69" t="str">
        <f>VLOOKUP(E7644,Customer[],3,FALSE)</f>
        <v>Taungnu Rd</v>
      </c>
      <c r="H7644" s="69" t="str">
        <f>VLOOKUP(E7644,Customer[],4,FALSE)</f>
        <v>S Paukkan N/Oakkala</v>
      </c>
      <c r="I7644" s="48" t="s">
        <v>18</v>
      </c>
      <c r="J7644" s="82" t="str">
        <f>VLOOKUP(I7644,PGStock[],2,FALSE)</f>
        <v>Formula Rum 350ml</v>
      </c>
      <c r="K7644" s="71">
        <f>VLOOKUP(I7644,PGStock[],3,FALSE)</f>
        <v>0.35</v>
      </c>
      <c r="L7644" s="47">
        <v>4</v>
      </c>
      <c r="M7644" s="47">
        <f>VLOOKUP(I7644,PGStock[],6,FALSE)</f>
        <v>150</v>
      </c>
      <c r="N7644" s="47">
        <f>+PGSales!$L7644*PGSales!$M7644</f>
        <v>600</v>
      </c>
    </row>
    <row r="7645" spans="1:14" hidden="1" x14ac:dyDescent="0.25">
      <c r="A7645" s="77">
        <f t="shared" si="748"/>
        <v>2025</v>
      </c>
      <c r="B7645" s="77">
        <f t="shared" si="749"/>
        <v>6</v>
      </c>
      <c r="C7645" s="73">
        <v>45817</v>
      </c>
      <c r="D7645" s="79" t="s">
        <v>2</v>
      </c>
      <c r="E7645" s="80" t="s">
        <v>331</v>
      </c>
      <c r="F7645" s="81" t="str">
        <f>VLOOKUP(E7645,Customer[],2,FALSE)</f>
        <v>Shwe Dinker</v>
      </c>
      <c r="G7645" s="69" t="str">
        <f>VLOOKUP(E7645,Customer[],3,FALSE)</f>
        <v>Paung Kan Gd</v>
      </c>
      <c r="H7645" s="69" t="str">
        <f>VLOOKUP(E7645,Customer[],4,FALSE)</f>
        <v>S Paukkan N/Oakkala</v>
      </c>
      <c r="I7645" s="48" t="s">
        <v>25</v>
      </c>
      <c r="J7645" s="82" t="str">
        <f>VLOOKUP(I7645,PGStock[],2,FALSE)</f>
        <v>Columbus Super Red Smooth 350 Ml</v>
      </c>
      <c r="K7645" s="71">
        <f>VLOOKUP(I7645,PGStock[],3,FALSE)</f>
        <v>0.35</v>
      </c>
      <c r="L7645" s="47">
        <v>1</v>
      </c>
      <c r="M7645" s="47">
        <f>VLOOKUP(I7645,PGStock[],6,FALSE)</f>
        <v>150</v>
      </c>
      <c r="N7645" s="47">
        <f>+PGSales!$L7645*PGSales!$M7645</f>
        <v>150</v>
      </c>
    </row>
    <row r="7646" spans="1:14" hidden="1" x14ac:dyDescent="0.25">
      <c r="A7646" s="77">
        <f t="shared" si="748"/>
        <v>2025</v>
      </c>
      <c r="B7646" s="77">
        <f t="shared" si="749"/>
        <v>6</v>
      </c>
      <c r="C7646" s="73">
        <v>45817</v>
      </c>
      <c r="D7646" s="79" t="s">
        <v>2</v>
      </c>
      <c r="E7646" s="80" t="s">
        <v>331</v>
      </c>
      <c r="F7646" s="81" t="str">
        <f>VLOOKUP(E7646,Customer[],2,FALSE)</f>
        <v>Shwe Dinker</v>
      </c>
      <c r="G7646" s="69" t="str">
        <f>VLOOKUP(E7646,Customer[],3,FALSE)</f>
        <v>Paung Kan Gd</v>
      </c>
      <c r="H7646" s="69" t="str">
        <f>VLOOKUP(E7646,Customer[],4,FALSE)</f>
        <v>S Paukkan N/Oakkala</v>
      </c>
      <c r="I7646" s="48" t="s">
        <v>18</v>
      </c>
      <c r="J7646" s="82" t="str">
        <f>VLOOKUP(I7646,PGStock[],2,FALSE)</f>
        <v>Formula Rum 350ml</v>
      </c>
      <c r="K7646" s="71">
        <f>VLOOKUP(I7646,PGStock[],3,FALSE)</f>
        <v>0.35</v>
      </c>
      <c r="L7646" s="47">
        <v>1</v>
      </c>
      <c r="M7646" s="47">
        <f>VLOOKUP(I7646,PGStock[],6,FALSE)</f>
        <v>150</v>
      </c>
      <c r="N7646" s="47">
        <f>+PGSales!$L7646*PGSales!$M7646</f>
        <v>150</v>
      </c>
    </row>
    <row r="7647" spans="1:14" hidden="1" x14ac:dyDescent="0.25">
      <c r="A7647" s="77">
        <f t="shared" si="748"/>
        <v>2025</v>
      </c>
      <c r="B7647" s="77">
        <f t="shared" si="749"/>
        <v>6</v>
      </c>
      <c r="C7647" s="73">
        <v>45817</v>
      </c>
      <c r="D7647" s="79" t="s">
        <v>70</v>
      </c>
      <c r="E7647" s="80" t="s">
        <v>292</v>
      </c>
      <c r="F7647" s="81" t="str">
        <f>VLOOKUP(E7647,Customer[],2,FALSE)</f>
        <v>Shwe Pyae(2)</v>
      </c>
      <c r="G7647" s="69" t="str">
        <f>VLOOKUP(E7647,Customer[],3,FALSE)</f>
        <v xml:space="preserve">LanThwe </v>
      </c>
      <c r="H7647" s="69" t="str">
        <f>VLOOKUP(E7647,Customer[],4,FALSE)</f>
        <v>Hlaing Thar Yar</v>
      </c>
      <c r="I7647" s="48" t="s">
        <v>25</v>
      </c>
      <c r="J7647" s="82" t="str">
        <f>VLOOKUP(I7647,PGStock[],2,FALSE)</f>
        <v>Columbus Super Red Smooth 350 Ml</v>
      </c>
      <c r="K7647" s="71">
        <f>VLOOKUP(I7647,PGStock[],3,FALSE)</f>
        <v>0.35</v>
      </c>
      <c r="L7647" s="47">
        <v>1</v>
      </c>
      <c r="M7647" s="47">
        <f>VLOOKUP(I7647,PGStock[],6,FALSE)</f>
        <v>150</v>
      </c>
      <c r="N7647" s="47">
        <f>+PGSales!$L7647*PGSales!$M7647</f>
        <v>150</v>
      </c>
    </row>
    <row r="7648" spans="1:14" hidden="1" x14ac:dyDescent="0.25">
      <c r="A7648" s="77">
        <f t="shared" si="748"/>
        <v>2025</v>
      </c>
      <c r="B7648" s="77">
        <f t="shared" si="749"/>
        <v>6</v>
      </c>
      <c r="C7648" s="73">
        <v>45817</v>
      </c>
      <c r="D7648" s="79" t="s">
        <v>70</v>
      </c>
      <c r="E7648" s="80" t="s">
        <v>292</v>
      </c>
      <c r="F7648" s="81" t="str">
        <f>VLOOKUP(E7648,Customer[],2,FALSE)</f>
        <v>Shwe Pyae(2)</v>
      </c>
      <c r="G7648" s="69" t="str">
        <f>VLOOKUP(E7648,Customer[],3,FALSE)</f>
        <v xml:space="preserve">LanThwe </v>
      </c>
      <c r="H7648" s="69" t="str">
        <f>VLOOKUP(E7648,Customer[],4,FALSE)</f>
        <v>Hlaing Thar Yar</v>
      </c>
      <c r="I7648" s="48" t="s">
        <v>18</v>
      </c>
      <c r="J7648" s="82" t="str">
        <f>VLOOKUP(I7648,PGStock[],2,FALSE)</f>
        <v>Formula Rum 350ml</v>
      </c>
      <c r="K7648" s="71">
        <f>VLOOKUP(I7648,PGStock[],3,FALSE)</f>
        <v>0.35</v>
      </c>
      <c r="L7648" s="47">
        <v>2</v>
      </c>
      <c r="M7648" s="47">
        <f>VLOOKUP(I7648,PGStock[],6,FALSE)</f>
        <v>150</v>
      </c>
      <c r="N7648" s="47">
        <f>+PGSales!$L7648*PGSales!$M7648</f>
        <v>300</v>
      </c>
    </row>
    <row r="7649" spans="1:14" hidden="1" x14ac:dyDescent="0.25">
      <c r="A7649" s="77">
        <f t="shared" si="748"/>
        <v>2025</v>
      </c>
      <c r="B7649" s="77">
        <f t="shared" si="749"/>
        <v>6</v>
      </c>
      <c r="C7649" s="73">
        <v>45817</v>
      </c>
      <c r="D7649" s="79" t="s">
        <v>68</v>
      </c>
      <c r="E7649" s="80" t="s">
        <v>816</v>
      </c>
      <c r="F7649" s="81" t="str">
        <f>VLOOKUP(E7649,Customer[],2,FALSE)</f>
        <v>Shwe</v>
      </c>
      <c r="G7649" s="69" t="str">
        <f>VLOOKUP(E7649,Customer[],3,FALSE)</f>
        <v>Lan Thwe</v>
      </c>
      <c r="H7649" s="69" t="str">
        <f>VLOOKUP(E7649,Customer[],4,FALSE)</f>
        <v>Hlaing Thar Yar</v>
      </c>
      <c r="I7649" s="48" t="s">
        <v>18</v>
      </c>
      <c r="J7649" s="82" t="str">
        <f>VLOOKUP(I7649,PGStock[],2,FALSE)</f>
        <v>Formula Rum 350ml</v>
      </c>
      <c r="K7649" s="71">
        <f>VLOOKUP(I7649,PGStock[],3,FALSE)</f>
        <v>0.35</v>
      </c>
      <c r="L7649" s="47">
        <v>4</v>
      </c>
      <c r="M7649" s="47">
        <f>VLOOKUP(I7649,PGStock[],6,FALSE)</f>
        <v>150</v>
      </c>
      <c r="N7649" s="47">
        <f>+PGSales!$L7649*PGSales!$M7649</f>
        <v>600</v>
      </c>
    </row>
    <row r="7650" spans="1:14" hidden="1" x14ac:dyDescent="0.25">
      <c r="A7650" s="77">
        <f t="shared" si="748"/>
        <v>2025</v>
      </c>
      <c r="B7650" s="77">
        <f t="shared" si="749"/>
        <v>6</v>
      </c>
      <c r="C7650" s="73">
        <v>45817</v>
      </c>
      <c r="D7650" s="79" t="s">
        <v>74</v>
      </c>
      <c r="E7650" s="80" t="s">
        <v>294</v>
      </c>
      <c r="F7650" s="81" t="str">
        <f>VLOOKUP(E7650,Customer[],2,FALSE)</f>
        <v>Shwe Pyae(1)</v>
      </c>
      <c r="G7650" s="69" t="str">
        <f>VLOOKUP(E7650,Customer[],3,FALSE)</f>
        <v>Bogyoke  Rd</v>
      </c>
      <c r="H7650" s="69" t="str">
        <f>VLOOKUP(E7650,Customer[],4,FALSE)</f>
        <v>Hlaing Thar Yar</v>
      </c>
      <c r="I7650" s="48" t="s">
        <v>20</v>
      </c>
      <c r="J7650" s="82" t="str">
        <f>VLOOKUP(I7650,PGStock[],2,FALSE)</f>
        <v>Formula Rum 700ml</v>
      </c>
      <c r="K7650" s="71">
        <f>VLOOKUP(I7650,PGStock[],3,FALSE)</f>
        <v>0.7</v>
      </c>
      <c r="L7650" s="47">
        <v>1</v>
      </c>
      <c r="M7650" s="47">
        <f>VLOOKUP(I7650,PGStock[],6,FALSE)</f>
        <v>200</v>
      </c>
      <c r="N7650" s="47">
        <f>+PGSales!$L7650*PGSales!$M7650</f>
        <v>200</v>
      </c>
    </row>
    <row r="7651" spans="1:14" hidden="1" x14ac:dyDescent="0.25">
      <c r="A7651" s="77">
        <f t="shared" si="748"/>
        <v>2025</v>
      </c>
      <c r="B7651" s="77">
        <f t="shared" si="749"/>
        <v>6</v>
      </c>
      <c r="C7651" s="73">
        <v>45817</v>
      </c>
      <c r="D7651" s="79" t="s">
        <v>74</v>
      </c>
      <c r="E7651" s="80" t="s">
        <v>294</v>
      </c>
      <c r="F7651" s="81" t="str">
        <f>VLOOKUP(E7651,Customer[],2,FALSE)</f>
        <v>Shwe Pyae(1)</v>
      </c>
      <c r="G7651" s="69" t="str">
        <f>VLOOKUP(E7651,Customer[],3,FALSE)</f>
        <v>Bogyoke  Rd</v>
      </c>
      <c r="H7651" s="69" t="str">
        <f>VLOOKUP(E7651,Customer[],4,FALSE)</f>
        <v>Hlaing Thar Yar</v>
      </c>
      <c r="I7651" s="48" t="s">
        <v>18</v>
      </c>
      <c r="J7651" s="82" t="str">
        <f>VLOOKUP(I7651,PGStock[],2,FALSE)</f>
        <v>Formula Rum 350ml</v>
      </c>
      <c r="K7651" s="71">
        <f>VLOOKUP(I7651,PGStock[],3,FALSE)</f>
        <v>0.35</v>
      </c>
      <c r="L7651" s="47">
        <v>5</v>
      </c>
      <c r="M7651" s="47">
        <f>VLOOKUP(I7651,PGStock[],6,FALSE)</f>
        <v>150</v>
      </c>
      <c r="N7651" s="47">
        <f>+PGSales!$L7651*PGSales!$M7651</f>
        <v>750</v>
      </c>
    </row>
    <row r="7652" spans="1:14" hidden="1" x14ac:dyDescent="0.25">
      <c r="A7652" s="77">
        <f t="shared" si="748"/>
        <v>2025</v>
      </c>
      <c r="B7652" s="77">
        <f t="shared" si="749"/>
        <v>6</v>
      </c>
      <c r="C7652" s="73">
        <v>45817</v>
      </c>
      <c r="D7652" s="79" t="s">
        <v>4</v>
      </c>
      <c r="E7652" s="80" t="s">
        <v>323</v>
      </c>
      <c r="F7652" s="81" t="str">
        <f>VLOOKUP(E7652,Customer[],2,FALSE)</f>
        <v>Mya Badathar 1</v>
      </c>
      <c r="G7652" s="69" t="str">
        <f>VLOOKUP(E7652,Customer[],3,FALSE)</f>
        <v>Bogyoke Rd</v>
      </c>
      <c r="H7652" s="69" t="str">
        <f>VLOOKUP(E7652,Customer[],4,FALSE)</f>
        <v>Hlaing Thar Yar</v>
      </c>
      <c r="I7652" s="48" t="s">
        <v>25</v>
      </c>
      <c r="J7652" s="82" t="str">
        <f>VLOOKUP(I7652,PGStock[],2,FALSE)</f>
        <v>Columbus Super Red Smooth 350 Ml</v>
      </c>
      <c r="K7652" s="71">
        <f>VLOOKUP(I7652,PGStock[],3,FALSE)</f>
        <v>0.35</v>
      </c>
      <c r="L7652" s="47">
        <v>2</v>
      </c>
      <c r="M7652" s="47">
        <f>VLOOKUP(I7652,PGStock[],6,FALSE)</f>
        <v>150</v>
      </c>
      <c r="N7652" s="47">
        <f>+PGSales!$L7652*PGSales!$M7652</f>
        <v>300</v>
      </c>
    </row>
    <row r="7653" spans="1:14" hidden="1" x14ac:dyDescent="0.25">
      <c r="A7653" s="77">
        <f t="shared" si="748"/>
        <v>2025</v>
      </c>
      <c r="B7653" s="77">
        <f t="shared" si="749"/>
        <v>6</v>
      </c>
      <c r="C7653" s="73">
        <v>45817</v>
      </c>
      <c r="D7653" s="79" t="s">
        <v>4</v>
      </c>
      <c r="E7653" s="80" t="s">
        <v>323</v>
      </c>
      <c r="F7653" s="81" t="str">
        <f>VLOOKUP(E7653,Customer[],2,FALSE)</f>
        <v>Mya Badathar 1</v>
      </c>
      <c r="G7653" s="69" t="str">
        <f>VLOOKUP(E7653,Customer[],3,FALSE)</f>
        <v>Bogyoke Rd</v>
      </c>
      <c r="H7653" s="69" t="str">
        <f>VLOOKUP(E7653,Customer[],4,FALSE)</f>
        <v>Hlaing Thar Yar</v>
      </c>
      <c r="I7653" s="48" t="s">
        <v>18</v>
      </c>
      <c r="J7653" s="82" t="str">
        <f>VLOOKUP(I7653,PGStock[],2,FALSE)</f>
        <v>Formula Rum 350ml</v>
      </c>
      <c r="K7653" s="71">
        <f>VLOOKUP(I7653,PGStock[],3,FALSE)</f>
        <v>0.35</v>
      </c>
      <c r="L7653" s="47">
        <v>1</v>
      </c>
      <c r="M7653" s="47">
        <f>VLOOKUP(I7653,PGStock[],6,FALSE)</f>
        <v>150</v>
      </c>
      <c r="N7653" s="47">
        <f>+PGSales!$L7653*PGSales!$M7653</f>
        <v>150</v>
      </c>
    </row>
    <row r="7654" spans="1:14" hidden="1" x14ac:dyDescent="0.25">
      <c r="A7654" s="77">
        <f t="shared" si="748"/>
        <v>2025</v>
      </c>
      <c r="B7654" s="77">
        <f t="shared" si="749"/>
        <v>6</v>
      </c>
      <c r="C7654" s="73">
        <v>45817</v>
      </c>
      <c r="D7654" s="79" t="s">
        <v>767</v>
      </c>
      <c r="E7654" s="80" t="s">
        <v>811</v>
      </c>
      <c r="F7654" s="81" t="str">
        <f>VLOOKUP(E7654,Customer[],2,FALSE)</f>
        <v>Mya Badathar 3</v>
      </c>
      <c r="G7654" s="69" t="str">
        <f>VLOOKUP(E7654,Customer[],3,FALSE)</f>
        <v>Bogyoke Rd</v>
      </c>
      <c r="H7654" s="69" t="str">
        <f>VLOOKUP(E7654,Customer[],4,FALSE)</f>
        <v>Hlaing Thar Yar</v>
      </c>
      <c r="I7654" s="48" t="s">
        <v>25</v>
      </c>
      <c r="J7654" s="82" t="str">
        <f>VLOOKUP(I7654,PGStock[],2,FALSE)</f>
        <v>Columbus Super Red Smooth 350 Ml</v>
      </c>
      <c r="K7654" s="71">
        <f>VLOOKUP(I7654,PGStock[],3,FALSE)</f>
        <v>0.35</v>
      </c>
      <c r="L7654" s="47">
        <v>1</v>
      </c>
      <c r="M7654" s="47">
        <f>VLOOKUP(I7654,PGStock[],6,FALSE)</f>
        <v>150</v>
      </c>
      <c r="N7654" s="47">
        <f>+PGSales!$L7654*PGSales!$M7654</f>
        <v>150</v>
      </c>
    </row>
    <row r="7655" spans="1:14" hidden="1" x14ac:dyDescent="0.25">
      <c r="A7655" s="77">
        <f t="shared" si="748"/>
        <v>2025</v>
      </c>
      <c r="B7655" s="77">
        <f t="shared" si="749"/>
        <v>6</v>
      </c>
      <c r="C7655" s="73">
        <v>45817</v>
      </c>
      <c r="D7655" s="79" t="s">
        <v>767</v>
      </c>
      <c r="E7655" s="80" t="s">
        <v>811</v>
      </c>
      <c r="F7655" s="81" t="str">
        <f>VLOOKUP(E7655,Customer[],2,FALSE)</f>
        <v>Mya Badathar 3</v>
      </c>
      <c r="G7655" s="69" t="str">
        <f>VLOOKUP(E7655,Customer[],3,FALSE)</f>
        <v>Bogyoke Rd</v>
      </c>
      <c r="H7655" s="69" t="str">
        <f>VLOOKUP(E7655,Customer[],4,FALSE)</f>
        <v>Hlaing Thar Yar</v>
      </c>
      <c r="I7655" s="48" t="s">
        <v>20</v>
      </c>
      <c r="J7655" s="82" t="str">
        <f>VLOOKUP(I7655,PGStock[],2,FALSE)</f>
        <v>Formula Rum 700ml</v>
      </c>
      <c r="K7655" s="71">
        <f>VLOOKUP(I7655,PGStock[],3,FALSE)</f>
        <v>0.7</v>
      </c>
      <c r="L7655" s="47">
        <v>1</v>
      </c>
      <c r="M7655" s="47">
        <f>VLOOKUP(I7655,PGStock[],6,FALSE)</f>
        <v>200</v>
      </c>
      <c r="N7655" s="47">
        <f>+PGSales!$L7655*PGSales!$M7655</f>
        <v>200</v>
      </c>
    </row>
    <row r="7656" spans="1:14" hidden="1" x14ac:dyDescent="0.25">
      <c r="A7656" s="77">
        <f t="shared" ref="A7656:A7668" si="750">YEAR(C7656)</f>
        <v>2025</v>
      </c>
      <c r="B7656" s="77">
        <f t="shared" ref="B7656:B7668" si="751">MONTH(C7656)</f>
        <v>6</v>
      </c>
      <c r="C7656" s="73">
        <v>45817</v>
      </c>
      <c r="D7656" s="79" t="s">
        <v>767</v>
      </c>
      <c r="E7656" s="80" t="s">
        <v>811</v>
      </c>
      <c r="F7656" s="81" t="str">
        <f>VLOOKUP(E7656,Customer[],2,FALSE)</f>
        <v>Mya Badathar 3</v>
      </c>
      <c r="G7656" s="69" t="str">
        <f>VLOOKUP(E7656,Customer[],3,FALSE)</f>
        <v>Bogyoke Rd</v>
      </c>
      <c r="H7656" s="69" t="str">
        <f>VLOOKUP(E7656,Customer[],4,FALSE)</f>
        <v>Hlaing Thar Yar</v>
      </c>
      <c r="I7656" s="48" t="s">
        <v>18</v>
      </c>
      <c r="J7656" s="82" t="str">
        <f>VLOOKUP(I7656,PGStock[],2,FALSE)</f>
        <v>Formula Rum 350ml</v>
      </c>
      <c r="K7656" s="71">
        <f>VLOOKUP(I7656,PGStock[],3,FALSE)</f>
        <v>0.35</v>
      </c>
      <c r="L7656" s="47">
        <v>3</v>
      </c>
      <c r="M7656" s="47">
        <f>VLOOKUP(I7656,PGStock[],6,FALSE)</f>
        <v>150</v>
      </c>
      <c r="N7656" s="47">
        <f>+PGSales!$L7656*PGSales!$M7656</f>
        <v>450</v>
      </c>
    </row>
    <row r="7657" spans="1:14" hidden="1" x14ac:dyDescent="0.25">
      <c r="A7657" s="77">
        <f t="shared" si="750"/>
        <v>2025</v>
      </c>
      <c r="B7657" s="77">
        <f t="shared" si="751"/>
        <v>6</v>
      </c>
      <c r="C7657" s="73">
        <v>45817</v>
      </c>
      <c r="D7657" s="79" t="s">
        <v>131</v>
      </c>
      <c r="E7657" s="80" t="s">
        <v>817</v>
      </c>
      <c r="F7657" s="81" t="str">
        <f>VLOOKUP(E7657,Customer[],2,FALSE)</f>
        <v>Aung</v>
      </c>
      <c r="G7657" s="69" t="str">
        <f>VLOOKUP(E7657,Customer[],3,FALSE)</f>
        <v>Pi Moe Hinn Sd</v>
      </c>
      <c r="H7657" s="69" t="str">
        <f>VLOOKUP(E7657,Customer[],4,FALSE)</f>
        <v>Hlaing Thar Yar</v>
      </c>
      <c r="I7657" s="48" t="s">
        <v>25</v>
      </c>
      <c r="J7657" s="82" t="str">
        <f>VLOOKUP(I7657,PGStock[],2,FALSE)</f>
        <v>Columbus Super Red Smooth 350 Ml</v>
      </c>
      <c r="K7657" s="71">
        <f>VLOOKUP(I7657,PGStock[],3,FALSE)</f>
        <v>0.35</v>
      </c>
      <c r="L7657" s="47">
        <v>4</v>
      </c>
      <c r="M7657" s="47">
        <f>VLOOKUP(I7657,PGStock[],6,FALSE)</f>
        <v>150</v>
      </c>
      <c r="N7657" s="47">
        <f>+PGSales!$L7657*PGSales!$M7657</f>
        <v>600</v>
      </c>
    </row>
    <row r="7658" spans="1:14" hidden="1" x14ac:dyDescent="0.25">
      <c r="A7658" s="77">
        <f t="shared" si="750"/>
        <v>2025</v>
      </c>
      <c r="B7658" s="77">
        <f t="shared" si="751"/>
        <v>6</v>
      </c>
      <c r="C7658" s="73">
        <v>45817</v>
      </c>
      <c r="D7658" s="79" t="s">
        <v>131</v>
      </c>
      <c r="E7658" s="80" t="s">
        <v>817</v>
      </c>
      <c r="F7658" s="81" t="str">
        <f>VLOOKUP(E7658,Customer[],2,FALSE)</f>
        <v>Aung</v>
      </c>
      <c r="G7658" s="69" t="str">
        <f>VLOOKUP(E7658,Customer[],3,FALSE)</f>
        <v>Pi Moe Hinn Sd</v>
      </c>
      <c r="H7658" s="69" t="str">
        <f>VLOOKUP(E7658,Customer[],4,FALSE)</f>
        <v>Hlaing Thar Yar</v>
      </c>
      <c r="I7658" s="48" t="s">
        <v>18</v>
      </c>
      <c r="J7658" s="82" t="str">
        <f>VLOOKUP(I7658,PGStock[],2,FALSE)</f>
        <v>Formula Rum 350ml</v>
      </c>
      <c r="K7658" s="71">
        <f>VLOOKUP(I7658,PGStock[],3,FALSE)</f>
        <v>0.35</v>
      </c>
      <c r="L7658" s="47">
        <v>2</v>
      </c>
      <c r="M7658" s="47">
        <f>VLOOKUP(I7658,PGStock[],6,FALSE)</f>
        <v>150</v>
      </c>
      <c r="N7658" s="47">
        <f>+PGSales!$L7658*PGSales!$M7658</f>
        <v>300</v>
      </c>
    </row>
    <row r="7659" spans="1:14" hidden="1" x14ac:dyDescent="0.25">
      <c r="A7659" s="77">
        <f t="shared" si="750"/>
        <v>2025</v>
      </c>
      <c r="B7659" s="77">
        <f t="shared" si="751"/>
        <v>6</v>
      </c>
      <c r="C7659" s="73">
        <v>45818</v>
      </c>
      <c r="D7659" s="79" t="s">
        <v>60</v>
      </c>
      <c r="E7659" s="80" t="s">
        <v>783</v>
      </c>
      <c r="F7659" s="81" t="str">
        <f>VLOOKUP(E7659,Customer[],2,FALSE)</f>
        <v>Take Thit Sa</v>
      </c>
      <c r="G7659" s="69" t="str">
        <f>VLOOKUP(E7659,Customer[],3,FALSE)</f>
        <v xml:space="preserve">YGN-Bogo St </v>
      </c>
      <c r="H7659" s="69" t="str">
        <f>VLOOKUP(E7659,Customer[],4,FALSE)</f>
        <v>Hlegu</v>
      </c>
      <c r="I7659" s="48" t="s">
        <v>25</v>
      </c>
      <c r="J7659" s="82" t="str">
        <f>VLOOKUP(I7659,PGStock[],2,FALSE)</f>
        <v>Columbus Super Red Smooth 350 Ml</v>
      </c>
      <c r="K7659" s="71">
        <f>VLOOKUP(I7659,PGStock[],3,FALSE)</f>
        <v>0.35</v>
      </c>
      <c r="L7659" s="47">
        <v>10</v>
      </c>
      <c r="M7659" s="47">
        <f>VLOOKUP(I7659,PGStock[],6,FALSE)</f>
        <v>150</v>
      </c>
      <c r="N7659" s="47">
        <f>+PGSales!$L7659*PGSales!$M7659</f>
        <v>1500</v>
      </c>
    </row>
    <row r="7660" spans="1:14" hidden="1" x14ac:dyDescent="0.25">
      <c r="A7660" s="77">
        <f t="shared" si="750"/>
        <v>2025</v>
      </c>
      <c r="B7660" s="77">
        <f t="shared" si="751"/>
        <v>6</v>
      </c>
      <c r="C7660" s="73">
        <v>45818</v>
      </c>
      <c r="D7660" s="79" t="s">
        <v>60</v>
      </c>
      <c r="E7660" s="80" t="s">
        <v>783</v>
      </c>
      <c r="F7660" s="81" t="str">
        <f>VLOOKUP(E7660,Customer[],2,FALSE)</f>
        <v>Take Thit Sa</v>
      </c>
      <c r="G7660" s="69" t="str">
        <f>VLOOKUP(E7660,Customer[],3,FALSE)</f>
        <v xml:space="preserve">YGN-Bogo St </v>
      </c>
      <c r="H7660" s="69" t="str">
        <f>VLOOKUP(E7660,Customer[],4,FALSE)</f>
        <v>Hlegu</v>
      </c>
      <c r="I7660" s="48" t="s">
        <v>18</v>
      </c>
      <c r="J7660" s="82" t="str">
        <f>VLOOKUP(I7660,PGStock[],2,FALSE)</f>
        <v>Formula Rum 350ml</v>
      </c>
      <c r="K7660" s="71">
        <f>VLOOKUP(I7660,PGStock[],3,FALSE)</f>
        <v>0.35</v>
      </c>
      <c r="L7660" s="47">
        <v>10</v>
      </c>
      <c r="M7660" s="47">
        <f>VLOOKUP(I7660,PGStock[],6,FALSE)</f>
        <v>150</v>
      </c>
      <c r="N7660" s="47">
        <f>+PGSales!$L7660*PGSales!$M7660</f>
        <v>1500</v>
      </c>
    </row>
    <row r="7661" spans="1:14" hidden="1" x14ac:dyDescent="0.25">
      <c r="A7661" s="77">
        <f t="shared" si="750"/>
        <v>2025</v>
      </c>
      <c r="B7661" s="77">
        <f t="shared" si="751"/>
        <v>6</v>
      </c>
      <c r="C7661" s="73">
        <v>45818</v>
      </c>
      <c r="D7661" s="79" t="s">
        <v>58</v>
      </c>
      <c r="E7661" s="80" t="s">
        <v>806</v>
      </c>
      <c r="F7661" s="81" t="str">
        <f>VLOOKUP(E7661,Customer[],2,FALSE)</f>
        <v>Pyae Hein Kyaw</v>
      </c>
      <c r="G7661" s="69" t="str">
        <f>VLOOKUP(E7661,Customer[],3,FALSE)</f>
        <v>Tan Ma Gyi Rd</v>
      </c>
      <c r="H7661" s="69" t="str">
        <f>VLOOKUP(E7661,Customer[],4,FALSE)</f>
        <v>Hlegu</v>
      </c>
      <c r="I7661" s="48" t="s">
        <v>25</v>
      </c>
      <c r="J7661" s="82" t="str">
        <f>VLOOKUP(I7661,PGStock[],2,FALSE)</f>
        <v>Columbus Super Red Smooth 350 Ml</v>
      </c>
      <c r="K7661" s="71">
        <f>VLOOKUP(I7661,PGStock[],3,FALSE)</f>
        <v>0.35</v>
      </c>
      <c r="L7661" s="47">
        <v>14</v>
      </c>
      <c r="M7661" s="47">
        <f>VLOOKUP(I7661,PGStock[],6,FALSE)</f>
        <v>150</v>
      </c>
      <c r="N7661" s="47">
        <f>+PGSales!$L7661*PGSales!$M7661</f>
        <v>2100</v>
      </c>
    </row>
    <row r="7662" spans="1:14" hidden="1" x14ac:dyDescent="0.25">
      <c r="A7662" s="77">
        <f t="shared" si="750"/>
        <v>2025</v>
      </c>
      <c r="B7662" s="77">
        <f t="shared" si="751"/>
        <v>6</v>
      </c>
      <c r="C7662" s="73">
        <v>45818</v>
      </c>
      <c r="D7662" s="79" t="s">
        <v>58</v>
      </c>
      <c r="E7662" s="80" t="s">
        <v>806</v>
      </c>
      <c r="F7662" s="81" t="str">
        <f>VLOOKUP(E7662,Customer[],2,FALSE)</f>
        <v>Pyae Hein Kyaw</v>
      </c>
      <c r="G7662" s="69" t="str">
        <f>VLOOKUP(E7662,Customer[],3,FALSE)</f>
        <v>Tan Ma Gyi Rd</v>
      </c>
      <c r="H7662" s="69" t="str">
        <f>VLOOKUP(E7662,Customer[],4,FALSE)</f>
        <v>Hlegu</v>
      </c>
      <c r="I7662" s="48" t="s">
        <v>18</v>
      </c>
      <c r="J7662" s="82" t="str">
        <f>VLOOKUP(I7662,PGStock[],2,FALSE)</f>
        <v>Formula Rum 350ml</v>
      </c>
      <c r="K7662" s="71">
        <f>VLOOKUP(I7662,PGStock[],3,FALSE)</f>
        <v>0.35</v>
      </c>
      <c r="L7662" s="47">
        <v>6</v>
      </c>
      <c r="M7662" s="47">
        <f>VLOOKUP(I7662,PGStock[],6,FALSE)</f>
        <v>150</v>
      </c>
      <c r="N7662" s="47">
        <f>+PGSales!$L7662*PGSales!$M7662</f>
        <v>900</v>
      </c>
    </row>
    <row r="7663" spans="1:14" hidden="1" x14ac:dyDescent="0.25">
      <c r="A7663" s="77">
        <f t="shared" si="750"/>
        <v>2025</v>
      </c>
      <c r="B7663" s="77">
        <f t="shared" si="751"/>
        <v>6</v>
      </c>
      <c r="C7663" s="73">
        <v>45818</v>
      </c>
      <c r="D7663" s="79" t="s">
        <v>66</v>
      </c>
      <c r="E7663" s="80" t="s">
        <v>803</v>
      </c>
      <c r="F7663" s="81" t="str">
        <f>VLOOKUP(E7663,Customer[],2,FALSE)</f>
        <v>Black 7</v>
      </c>
      <c r="G7663" s="69" t="str">
        <f>VLOOKUP(E7663,Customer[],3,FALSE)</f>
        <v>No (2)Rd</v>
      </c>
      <c r="H7663" s="69" t="str">
        <f>VLOOKUP(E7663,Customer[],4,FALSE)</f>
        <v>Hlegu</v>
      </c>
      <c r="I7663" s="48" t="s">
        <v>25</v>
      </c>
      <c r="J7663" s="82" t="str">
        <f>VLOOKUP(I7663,PGStock[],2,FALSE)</f>
        <v>Columbus Super Red Smooth 350 Ml</v>
      </c>
      <c r="K7663" s="71">
        <f>VLOOKUP(I7663,PGStock[],3,FALSE)</f>
        <v>0.35</v>
      </c>
      <c r="L7663" s="47">
        <v>3</v>
      </c>
      <c r="M7663" s="47">
        <f>VLOOKUP(I7663,PGStock[],6,FALSE)</f>
        <v>150</v>
      </c>
      <c r="N7663" s="47">
        <f>+PGSales!$L7663*PGSales!$M7663</f>
        <v>450</v>
      </c>
    </row>
    <row r="7664" spans="1:14" hidden="1" x14ac:dyDescent="0.25">
      <c r="A7664" s="77">
        <f t="shared" si="750"/>
        <v>2025</v>
      </c>
      <c r="B7664" s="77">
        <f t="shared" si="751"/>
        <v>6</v>
      </c>
      <c r="C7664" s="73">
        <v>45818</v>
      </c>
      <c r="D7664" s="79" t="s">
        <v>66</v>
      </c>
      <c r="E7664" s="80" t="s">
        <v>803</v>
      </c>
      <c r="F7664" s="81" t="str">
        <f>VLOOKUP(E7664,Customer[],2,FALSE)</f>
        <v>Black 7</v>
      </c>
      <c r="G7664" s="69" t="str">
        <f>VLOOKUP(E7664,Customer[],3,FALSE)</f>
        <v>No (2)Rd</v>
      </c>
      <c r="H7664" s="69" t="str">
        <f>VLOOKUP(E7664,Customer[],4,FALSE)</f>
        <v>Hlegu</v>
      </c>
      <c r="I7664" s="48" t="s">
        <v>18</v>
      </c>
      <c r="J7664" s="82" t="str">
        <f>VLOOKUP(I7664,PGStock[],2,FALSE)</f>
        <v>Formula Rum 350ml</v>
      </c>
      <c r="K7664" s="71">
        <f>VLOOKUP(I7664,PGStock[],3,FALSE)</f>
        <v>0.35</v>
      </c>
      <c r="L7664" s="47">
        <v>1</v>
      </c>
      <c r="M7664" s="47">
        <f>VLOOKUP(I7664,PGStock[],6,FALSE)</f>
        <v>150</v>
      </c>
      <c r="N7664" s="47">
        <f>+PGSales!$L7664*PGSales!$M7664</f>
        <v>150</v>
      </c>
    </row>
    <row r="7665" spans="1:14" hidden="1" x14ac:dyDescent="0.25">
      <c r="A7665" s="77">
        <f t="shared" si="750"/>
        <v>2025</v>
      </c>
      <c r="B7665" s="77">
        <f t="shared" si="751"/>
        <v>6</v>
      </c>
      <c r="C7665" s="73">
        <v>45818</v>
      </c>
      <c r="D7665" s="79" t="s">
        <v>62</v>
      </c>
      <c r="E7665" s="80" t="s">
        <v>807</v>
      </c>
      <c r="F7665" s="81" t="str">
        <f>VLOOKUP(E7665,Customer[],2,FALSE)</f>
        <v>Ma Naw Phyu</v>
      </c>
      <c r="G7665" s="69" t="str">
        <f>VLOOKUP(E7665,Customer[],3,FALSE)</f>
        <v>No (2)Rd</v>
      </c>
      <c r="H7665" s="69" t="str">
        <f>VLOOKUP(E7665,Customer[],4,FALSE)</f>
        <v>Hlegu</v>
      </c>
      <c r="I7665" s="48" t="s">
        <v>25</v>
      </c>
      <c r="J7665" s="82" t="str">
        <f>VLOOKUP(I7665,PGStock[],2,FALSE)</f>
        <v>Columbus Super Red Smooth 350 Ml</v>
      </c>
      <c r="K7665" s="71">
        <f>VLOOKUP(I7665,PGStock[],3,FALSE)</f>
        <v>0.35</v>
      </c>
      <c r="L7665" s="47">
        <v>4</v>
      </c>
      <c r="M7665" s="47">
        <f>VLOOKUP(I7665,PGStock[],6,FALSE)</f>
        <v>150</v>
      </c>
      <c r="N7665" s="47">
        <f>+PGSales!$L7665*PGSales!$M7665</f>
        <v>600</v>
      </c>
    </row>
    <row r="7666" spans="1:14" hidden="1" x14ac:dyDescent="0.25">
      <c r="A7666" s="77">
        <f t="shared" si="750"/>
        <v>2025</v>
      </c>
      <c r="B7666" s="77">
        <f t="shared" si="751"/>
        <v>6</v>
      </c>
      <c r="C7666" s="73">
        <v>45818</v>
      </c>
      <c r="D7666" s="79" t="s">
        <v>62</v>
      </c>
      <c r="E7666" s="80" t="s">
        <v>807</v>
      </c>
      <c r="F7666" s="81" t="str">
        <f>VLOOKUP(E7666,Customer[],2,FALSE)</f>
        <v>Ma Naw Phyu</v>
      </c>
      <c r="G7666" s="69" t="str">
        <f>VLOOKUP(E7666,Customer[],3,FALSE)</f>
        <v>No (2)Rd</v>
      </c>
      <c r="H7666" s="69" t="str">
        <f>VLOOKUP(E7666,Customer[],4,FALSE)</f>
        <v>Hlegu</v>
      </c>
      <c r="I7666" s="48" t="s">
        <v>20</v>
      </c>
      <c r="J7666" s="82" t="str">
        <f>VLOOKUP(I7666,PGStock[],2,FALSE)</f>
        <v>Formula Rum 700ml</v>
      </c>
      <c r="K7666" s="71">
        <f>VLOOKUP(I7666,PGStock[],3,FALSE)</f>
        <v>0.7</v>
      </c>
      <c r="L7666" s="47">
        <v>1</v>
      </c>
      <c r="M7666" s="47">
        <f>VLOOKUP(I7666,PGStock[],6,FALSE)</f>
        <v>200</v>
      </c>
      <c r="N7666" s="47">
        <f>+PGSales!$L7666*PGSales!$M7666</f>
        <v>200</v>
      </c>
    </row>
    <row r="7667" spans="1:14" hidden="1" x14ac:dyDescent="0.25">
      <c r="A7667" s="77">
        <f t="shared" si="750"/>
        <v>2025</v>
      </c>
      <c r="B7667" s="77">
        <f t="shared" si="751"/>
        <v>6</v>
      </c>
      <c r="C7667" s="73">
        <v>45818</v>
      </c>
      <c r="D7667" s="79" t="s">
        <v>62</v>
      </c>
      <c r="E7667" s="80" t="s">
        <v>807</v>
      </c>
      <c r="F7667" s="81" t="str">
        <f>VLOOKUP(E7667,Customer[],2,FALSE)</f>
        <v>Ma Naw Phyu</v>
      </c>
      <c r="G7667" s="69" t="str">
        <f>VLOOKUP(E7667,Customer[],3,FALSE)</f>
        <v>No (2)Rd</v>
      </c>
      <c r="H7667" s="69" t="str">
        <f>VLOOKUP(E7667,Customer[],4,FALSE)</f>
        <v>Hlegu</v>
      </c>
      <c r="I7667" s="48" t="s">
        <v>18</v>
      </c>
      <c r="J7667" s="82" t="str">
        <f>VLOOKUP(I7667,PGStock[],2,FALSE)</f>
        <v>Formula Rum 350ml</v>
      </c>
      <c r="K7667" s="71">
        <f>VLOOKUP(I7667,PGStock[],3,FALSE)</f>
        <v>0.35</v>
      </c>
      <c r="L7667" s="47">
        <v>1</v>
      </c>
      <c r="M7667" s="47">
        <f>VLOOKUP(I7667,PGStock[],6,FALSE)</f>
        <v>150</v>
      </c>
      <c r="N7667" s="47">
        <f>+PGSales!$L7667*PGSales!$M7667</f>
        <v>150</v>
      </c>
    </row>
    <row r="7668" spans="1:14" hidden="1" x14ac:dyDescent="0.25">
      <c r="A7668" s="77">
        <f t="shared" si="750"/>
        <v>2025</v>
      </c>
      <c r="B7668" s="77">
        <f t="shared" si="751"/>
        <v>6</v>
      </c>
      <c r="C7668" s="73">
        <v>45818</v>
      </c>
      <c r="D7668" s="79" t="s">
        <v>365</v>
      </c>
      <c r="E7668" s="80" t="s">
        <v>805</v>
      </c>
      <c r="F7668" s="81" t="str">
        <f>VLOOKUP(E7668,Customer[],2,FALSE)</f>
        <v>Ko Shwe Nyar</v>
      </c>
      <c r="G7668" s="69" t="str">
        <f>VLOOKUP(E7668,Customer[],3,FALSE)</f>
        <v xml:space="preserve">YGN-Bogo St </v>
      </c>
      <c r="H7668" s="69" t="str">
        <f>VLOOKUP(E7668,Customer[],4,FALSE)</f>
        <v>Hlegu</v>
      </c>
      <c r="I7668" s="48" t="s">
        <v>25</v>
      </c>
      <c r="J7668" s="82" t="str">
        <f>VLOOKUP(I7668,PGStock[],2,FALSE)</f>
        <v>Columbus Super Red Smooth 350 Ml</v>
      </c>
      <c r="K7668" s="71">
        <f>VLOOKUP(I7668,PGStock[],3,FALSE)</f>
        <v>0.35</v>
      </c>
      <c r="L7668" s="47">
        <v>8</v>
      </c>
      <c r="M7668" s="47">
        <f>VLOOKUP(I7668,PGStock[],6,FALSE)</f>
        <v>150</v>
      </c>
      <c r="N7668" s="47">
        <f>+PGSales!$L7668*PGSales!$M7668</f>
        <v>1200</v>
      </c>
    </row>
    <row r="7669" spans="1:14" hidden="1" x14ac:dyDescent="0.25">
      <c r="A7669" s="77">
        <f t="shared" ref="A7669:A7681" si="752">YEAR(C7669)</f>
        <v>2025</v>
      </c>
      <c r="B7669" s="77">
        <f t="shared" ref="B7669:B7681" si="753">MONTH(C7669)</f>
        <v>6</v>
      </c>
      <c r="C7669" s="73">
        <v>45818</v>
      </c>
      <c r="D7669" s="79" t="s">
        <v>365</v>
      </c>
      <c r="E7669" s="80" t="s">
        <v>805</v>
      </c>
      <c r="F7669" s="81" t="str">
        <f>VLOOKUP(E7669,Customer[],2,FALSE)</f>
        <v>Ko Shwe Nyar</v>
      </c>
      <c r="G7669" s="69" t="str">
        <f>VLOOKUP(E7669,Customer[],3,FALSE)</f>
        <v xml:space="preserve">YGN-Bogo St </v>
      </c>
      <c r="H7669" s="69" t="str">
        <f>VLOOKUP(E7669,Customer[],4,FALSE)</f>
        <v>Hlegu</v>
      </c>
      <c r="I7669" s="48" t="s">
        <v>20</v>
      </c>
      <c r="J7669" s="82" t="str">
        <f>VLOOKUP(I7669,PGStock[],2,FALSE)</f>
        <v>Formula Rum 700ml</v>
      </c>
      <c r="K7669" s="71">
        <f>VLOOKUP(I7669,PGStock[],3,FALSE)</f>
        <v>0.7</v>
      </c>
      <c r="L7669" s="47">
        <v>1</v>
      </c>
      <c r="M7669" s="47">
        <f>VLOOKUP(I7669,PGStock[],6,FALSE)</f>
        <v>200</v>
      </c>
      <c r="N7669" s="47">
        <f>+PGSales!$L7669*PGSales!$M7669</f>
        <v>200</v>
      </c>
    </row>
    <row r="7670" spans="1:14" hidden="1" x14ac:dyDescent="0.25">
      <c r="A7670" s="77">
        <f t="shared" si="752"/>
        <v>2025</v>
      </c>
      <c r="B7670" s="77">
        <f t="shared" si="753"/>
        <v>6</v>
      </c>
      <c r="C7670" s="73">
        <v>45818</v>
      </c>
      <c r="D7670" s="79" t="s">
        <v>365</v>
      </c>
      <c r="E7670" s="80" t="s">
        <v>805</v>
      </c>
      <c r="F7670" s="81" t="str">
        <f>VLOOKUP(E7670,Customer[],2,FALSE)</f>
        <v>Ko Shwe Nyar</v>
      </c>
      <c r="G7670" s="69" t="str">
        <f>VLOOKUP(E7670,Customer[],3,FALSE)</f>
        <v xml:space="preserve">YGN-Bogo St </v>
      </c>
      <c r="H7670" s="69" t="str">
        <f>VLOOKUP(E7670,Customer[],4,FALSE)</f>
        <v>Hlegu</v>
      </c>
      <c r="I7670" s="48" t="s">
        <v>18</v>
      </c>
      <c r="J7670" s="82" t="str">
        <f>VLOOKUP(I7670,PGStock[],2,FALSE)</f>
        <v>Formula Rum 350ml</v>
      </c>
      <c r="K7670" s="71">
        <f>VLOOKUP(I7670,PGStock[],3,FALSE)</f>
        <v>0.35</v>
      </c>
      <c r="L7670" s="47">
        <v>9</v>
      </c>
      <c r="M7670" s="47">
        <f>VLOOKUP(I7670,PGStock[],6,FALSE)</f>
        <v>150</v>
      </c>
      <c r="N7670" s="47">
        <f>+PGSales!$L7670*PGSales!$M7670</f>
        <v>1350</v>
      </c>
    </row>
    <row r="7671" spans="1:14" hidden="1" x14ac:dyDescent="0.25">
      <c r="A7671" s="77">
        <f t="shared" si="752"/>
        <v>2025</v>
      </c>
      <c r="B7671" s="77">
        <f t="shared" si="753"/>
        <v>6</v>
      </c>
      <c r="C7671" s="73">
        <v>45818</v>
      </c>
      <c r="D7671" s="79" t="s">
        <v>109</v>
      </c>
      <c r="E7671" s="80" t="s">
        <v>693</v>
      </c>
      <c r="F7671" s="81" t="str">
        <f>VLOOKUP(E7671,Customer[],2,FALSE)</f>
        <v>Uncle Liquor</v>
      </c>
      <c r="G7671" s="69" t="str">
        <f>VLOOKUP(E7671,Customer[],3,FALSE)</f>
        <v>Bonmoer Rd</v>
      </c>
      <c r="H7671" s="69" t="str">
        <f>VLOOKUP(E7671,Customer[],4,FALSE)</f>
        <v xml:space="preserve"> N/Oakkala</v>
      </c>
      <c r="I7671" s="48" t="s">
        <v>25</v>
      </c>
      <c r="J7671" s="82" t="str">
        <f>VLOOKUP(I7671,PGStock[],2,FALSE)</f>
        <v>Columbus Super Red Smooth 350 Ml</v>
      </c>
      <c r="K7671" s="71">
        <f>VLOOKUP(I7671,PGStock[],3,FALSE)</f>
        <v>0.35</v>
      </c>
      <c r="L7671" s="47">
        <v>2</v>
      </c>
      <c r="M7671" s="47">
        <f>VLOOKUP(I7671,PGStock[],6,FALSE)</f>
        <v>150</v>
      </c>
      <c r="N7671" s="47">
        <f>+PGSales!$L7671*PGSales!$M7671</f>
        <v>300</v>
      </c>
    </row>
    <row r="7672" spans="1:14" hidden="1" x14ac:dyDescent="0.25">
      <c r="A7672" s="77">
        <f t="shared" si="752"/>
        <v>2025</v>
      </c>
      <c r="B7672" s="77">
        <f t="shared" si="753"/>
        <v>6</v>
      </c>
      <c r="C7672" s="73">
        <v>45818</v>
      </c>
      <c r="D7672" s="79" t="s">
        <v>109</v>
      </c>
      <c r="E7672" s="80" t="s">
        <v>693</v>
      </c>
      <c r="F7672" s="81" t="str">
        <f>VLOOKUP(E7672,Customer[],2,FALSE)</f>
        <v>Uncle Liquor</v>
      </c>
      <c r="G7672" s="69" t="str">
        <f>VLOOKUP(E7672,Customer[],3,FALSE)</f>
        <v>Bonmoer Rd</v>
      </c>
      <c r="H7672" s="69" t="str">
        <f>VLOOKUP(E7672,Customer[],4,FALSE)</f>
        <v xml:space="preserve"> N/Oakkala</v>
      </c>
      <c r="I7672" s="48" t="s">
        <v>18</v>
      </c>
      <c r="J7672" s="82" t="str">
        <f>VLOOKUP(I7672,PGStock[],2,FALSE)</f>
        <v>Formula Rum 350ml</v>
      </c>
      <c r="K7672" s="71">
        <f>VLOOKUP(I7672,PGStock[],3,FALSE)</f>
        <v>0.35</v>
      </c>
      <c r="L7672" s="47">
        <v>2</v>
      </c>
      <c r="M7672" s="47">
        <f>VLOOKUP(I7672,PGStock[],6,FALSE)</f>
        <v>150</v>
      </c>
      <c r="N7672" s="47">
        <f>+PGSales!$L7672*PGSales!$M7672</f>
        <v>300</v>
      </c>
    </row>
    <row r="7673" spans="1:14" hidden="1" x14ac:dyDescent="0.25">
      <c r="A7673" s="77">
        <f t="shared" si="752"/>
        <v>2025</v>
      </c>
      <c r="B7673" s="77">
        <f t="shared" si="753"/>
        <v>6</v>
      </c>
      <c r="C7673" s="73">
        <v>45818</v>
      </c>
      <c r="D7673" s="79" t="s">
        <v>115</v>
      </c>
      <c r="E7673" s="80" t="s">
        <v>661</v>
      </c>
      <c r="F7673" s="81" t="str">
        <f>VLOOKUP(E7673,Customer[],2,FALSE)</f>
        <v>Nyein Nwe</v>
      </c>
      <c r="G7673" s="69" t="str">
        <f>VLOOKUP(E7673,Customer[],3,FALSE)</f>
        <v>Innwa Rd</v>
      </c>
      <c r="H7673" s="69" t="str">
        <f>VLOOKUP(E7673,Customer[],4,FALSE)</f>
        <v>N/Oakkala</v>
      </c>
      <c r="I7673" s="48" t="s">
        <v>25</v>
      </c>
      <c r="J7673" s="82" t="str">
        <f>VLOOKUP(I7673,PGStock[],2,FALSE)</f>
        <v>Columbus Super Red Smooth 350 Ml</v>
      </c>
      <c r="K7673" s="71">
        <f>VLOOKUP(I7673,PGStock[],3,FALSE)</f>
        <v>0.35</v>
      </c>
      <c r="L7673" s="47">
        <v>6</v>
      </c>
      <c r="M7673" s="47">
        <f>VLOOKUP(I7673,PGStock[],6,FALSE)</f>
        <v>150</v>
      </c>
      <c r="N7673" s="47">
        <f>+PGSales!$L7673*PGSales!$M7673</f>
        <v>900</v>
      </c>
    </row>
    <row r="7674" spans="1:14" hidden="1" x14ac:dyDescent="0.25">
      <c r="A7674" s="77">
        <f t="shared" si="752"/>
        <v>2025</v>
      </c>
      <c r="B7674" s="77">
        <f t="shared" si="753"/>
        <v>6</v>
      </c>
      <c r="C7674" s="73">
        <v>45818</v>
      </c>
      <c r="D7674" s="79" t="s">
        <v>115</v>
      </c>
      <c r="E7674" s="80" t="s">
        <v>661</v>
      </c>
      <c r="F7674" s="81" t="str">
        <f>VLOOKUP(E7674,Customer[],2,FALSE)</f>
        <v>Nyein Nwe</v>
      </c>
      <c r="G7674" s="69" t="str">
        <f>VLOOKUP(E7674,Customer[],3,FALSE)</f>
        <v>Innwa Rd</v>
      </c>
      <c r="H7674" s="69" t="str">
        <f>VLOOKUP(E7674,Customer[],4,FALSE)</f>
        <v>N/Oakkala</v>
      </c>
      <c r="I7674" s="48" t="s">
        <v>18</v>
      </c>
      <c r="J7674" s="82" t="str">
        <f>VLOOKUP(I7674,PGStock[],2,FALSE)</f>
        <v>Formula Rum 350ml</v>
      </c>
      <c r="K7674" s="71">
        <f>VLOOKUP(I7674,PGStock[],3,FALSE)</f>
        <v>0.35</v>
      </c>
      <c r="L7674" s="47">
        <v>3</v>
      </c>
      <c r="M7674" s="47">
        <f>VLOOKUP(I7674,PGStock[],6,FALSE)</f>
        <v>150</v>
      </c>
      <c r="N7674" s="47">
        <f>+PGSales!$L7674*PGSales!$M7674</f>
        <v>450</v>
      </c>
    </row>
    <row r="7675" spans="1:14" hidden="1" x14ac:dyDescent="0.25">
      <c r="A7675" s="77">
        <f t="shared" si="752"/>
        <v>2025</v>
      </c>
      <c r="B7675" s="77">
        <f t="shared" si="753"/>
        <v>6</v>
      </c>
      <c r="C7675" s="73">
        <v>45818</v>
      </c>
      <c r="D7675" s="79" t="s">
        <v>768</v>
      </c>
      <c r="E7675" s="80">
        <v>163</v>
      </c>
      <c r="F7675" s="81" t="str">
        <f>VLOOKUP(E7675,Customer[],2,FALSE)</f>
        <v>16 G3</v>
      </c>
      <c r="G7675" s="69" t="str">
        <f>VLOOKUP(E7675,Customer[],3,FALSE)</f>
        <v>Kyout Lan Rd</v>
      </c>
      <c r="H7675" s="69" t="str">
        <f>VLOOKUP(E7675,Customer[],4,FALSE)</f>
        <v>S Paukkan N/Oakkala</v>
      </c>
      <c r="I7675" s="48" t="s">
        <v>25</v>
      </c>
      <c r="J7675" s="82" t="str">
        <f>VLOOKUP(I7675,PGStock[],2,FALSE)</f>
        <v>Columbus Super Red Smooth 350 Ml</v>
      </c>
      <c r="K7675" s="71">
        <f>VLOOKUP(I7675,PGStock[],3,FALSE)</f>
        <v>0.35</v>
      </c>
      <c r="L7675" s="47">
        <v>2</v>
      </c>
      <c r="M7675" s="47">
        <f>VLOOKUP(I7675,PGStock[],6,FALSE)</f>
        <v>150</v>
      </c>
      <c r="N7675" s="47">
        <f>+PGSales!$L7675*PGSales!$M7675</f>
        <v>300</v>
      </c>
    </row>
    <row r="7676" spans="1:14" hidden="1" x14ac:dyDescent="0.25">
      <c r="A7676" s="77">
        <f t="shared" si="752"/>
        <v>2025</v>
      </c>
      <c r="B7676" s="77">
        <f t="shared" si="753"/>
        <v>6</v>
      </c>
      <c r="C7676" s="73">
        <v>45818</v>
      </c>
      <c r="D7676" s="79" t="s">
        <v>768</v>
      </c>
      <c r="E7676" s="80">
        <v>163</v>
      </c>
      <c r="F7676" s="81" t="str">
        <f>VLOOKUP(E7676,Customer[],2,FALSE)</f>
        <v>16 G3</v>
      </c>
      <c r="G7676" s="69" t="str">
        <f>VLOOKUP(E7676,Customer[],3,FALSE)</f>
        <v>Kyout Lan Rd</v>
      </c>
      <c r="H7676" s="69" t="str">
        <f>VLOOKUP(E7676,Customer[],4,FALSE)</f>
        <v>S Paukkan N/Oakkala</v>
      </c>
      <c r="I7676" s="48" t="s">
        <v>18</v>
      </c>
      <c r="J7676" s="82" t="str">
        <f>VLOOKUP(I7676,PGStock[],2,FALSE)</f>
        <v>Formula Rum 350ml</v>
      </c>
      <c r="K7676" s="71">
        <f>VLOOKUP(I7676,PGStock[],3,FALSE)</f>
        <v>0.35</v>
      </c>
      <c r="L7676" s="47">
        <v>3</v>
      </c>
      <c r="M7676" s="47">
        <f>VLOOKUP(I7676,PGStock[],6,FALSE)</f>
        <v>150</v>
      </c>
      <c r="N7676" s="47">
        <f>+PGSales!$L7676*PGSales!$M7676</f>
        <v>450</v>
      </c>
    </row>
    <row r="7677" spans="1:14" hidden="1" x14ac:dyDescent="0.25">
      <c r="A7677" s="77">
        <f t="shared" si="752"/>
        <v>2025</v>
      </c>
      <c r="B7677" s="77">
        <f t="shared" si="753"/>
        <v>6</v>
      </c>
      <c r="C7677" s="73">
        <v>45818</v>
      </c>
      <c r="D7677" s="79" t="s">
        <v>187</v>
      </c>
      <c r="E7677" s="80">
        <v>161</v>
      </c>
      <c r="F7677" s="81" t="str">
        <f>VLOOKUP(E7677,Customer[],2,FALSE)</f>
        <v>16 G (1)</v>
      </c>
      <c r="G7677" s="69" t="str">
        <f>VLOOKUP(E7677,Customer[],3,FALSE)</f>
        <v>Innwa Rd</v>
      </c>
      <c r="H7677" s="69" t="str">
        <f>VLOOKUP(E7677,Customer[],4,FALSE)</f>
        <v>S Paukkan N/Oakkala</v>
      </c>
      <c r="I7677" s="48" t="s">
        <v>25</v>
      </c>
      <c r="J7677" s="82" t="str">
        <f>VLOOKUP(I7677,PGStock[],2,FALSE)</f>
        <v>Columbus Super Red Smooth 350 Ml</v>
      </c>
      <c r="K7677" s="71">
        <f>VLOOKUP(I7677,PGStock[],3,FALSE)</f>
        <v>0.35</v>
      </c>
      <c r="L7677" s="47">
        <v>4</v>
      </c>
      <c r="M7677" s="47">
        <f>VLOOKUP(I7677,PGStock[],6,FALSE)</f>
        <v>150</v>
      </c>
      <c r="N7677" s="47">
        <f>+PGSales!$L7677*PGSales!$M7677</f>
        <v>600</v>
      </c>
    </row>
    <row r="7678" spans="1:14" hidden="1" x14ac:dyDescent="0.25">
      <c r="A7678" s="77">
        <f t="shared" si="752"/>
        <v>2025</v>
      </c>
      <c r="B7678" s="77">
        <f t="shared" si="753"/>
        <v>6</v>
      </c>
      <c r="C7678" s="73">
        <v>45818</v>
      </c>
      <c r="D7678" s="79" t="s">
        <v>187</v>
      </c>
      <c r="E7678" s="80">
        <v>161</v>
      </c>
      <c r="F7678" s="81" t="str">
        <f>VLOOKUP(E7678,Customer[],2,FALSE)</f>
        <v>16 G (1)</v>
      </c>
      <c r="G7678" s="69" t="str">
        <f>VLOOKUP(E7678,Customer[],3,FALSE)</f>
        <v>Innwa Rd</v>
      </c>
      <c r="H7678" s="69" t="str">
        <f>VLOOKUP(E7678,Customer[],4,FALSE)</f>
        <v>S Paukkan N/Oakkala</v>
      </c>
      <c r="I7678" s="48" t="s">
        <v>18</v>
      </c>
      <c r="J7678" s="82" t="str">
        <f>VLOOKUP(I7678,PGStock[],2,FALSE)</f>
        <v>Formula Rum 350ml</v>
      </c>
      <c r="K7678" s="71">
        <f>VLOOKUP(I7678,PGStock[],3,FALSE)</f>
        <v>0.35</v>
      </c>
      <c r="L7678" s="47">
        <v>7</v>
      </c>
      <c r="M7678" s="47">
        <f>VLOOKUP(I7678,PGStock[],6,FALSE)</f>
        <v>150</v>
      </c>
      <c r="N7678" s="47">
        <f>+PGSales!$L7678*PGSales!$M7678</f>
        <v>1050</v>
      </c>
    </row>
    <row r="7679" spans="1:14" hidden="1" x14ac:dyDescent="0.25">
      <c r="A7679" s="77">
        <f t="shared" si="752"/>
        <v>2025</v>
      </c>
      <c r="B7679" s="77">
        <f t="shared" si="753"/>
        <v>6</v>
      </c>
      <c r="C7679" s="73">
        <v>45818</v>
      </c>
      <c r="D7679" s="79" t="s">
        <v>1</v>
      </c>
      <c r="E7679" s="80">
        <v>162</v>
      </c>
      <c r="F7679" s="81" t="str">
        <f>VLOOKUP(E7679,Customer[],2,FALSE)</f>
        <v>16 G(2)</v>
      </c>
      <c r="G7679" s="69" t="str">
        <f>VLOOKUP(E7679,Customer[],3,FALSE)</f>
        <v>Taungnu Rd</v>
      </c>
      <c r="H7679" s="69" t="str">
        <f>VLOOKUP(E7679,Customer[],4,FALSE)</f>
        <v>S Paukkan N/Oakkala</v>
      </c>
      <c r="I7679" s="48" t="s">
        <v>25</v>
      </c>
      <c r="J7679" s="82" t="str">
        <f>VLOOKUP(I7679,PGStock[],2,FALSE)</f>
        <v>Columbus Super Red Smooth 350 Ml</v>
      </c>
      <c r="K7679" s="71">
        <f>VLOOKUP(I7679,PGStock[],3,FALSE)</f>
        <v>0.35</v>
      </c>
      <c r="L7679" s="47">
        <v>7</v>
      </c>
      <c r="M7679" s="47">
        <f>VLOOKUP(I7679,PGStock[],6,FALSE)</f>
        <v>150</v>
      </c>
      <c r="N7679" s="47">
        <f>+PGSales!$L7679*PGSales!$M7679</f>
        <v>1050</v>
      </c>
    </row>
    <row r="7680" spans="1:14" hidden="1" x14ac:dyDescent="0.25">
      <c r="A7680" s="77">
        <f t="shared" si="752"/>
        <v>2025</v>
      </c>
      <c r="B7680" s="77">
        <f t="shared" si="753"/>
        <v>6</v>
      </c>
      <c r="C7680" s="73">
        <v>45818</v>
      </c>
      <c r="D7680" s="79" t="s">
        <v>1</v>
      </c>
      <c r="E7680" s="80">
        <v>162</v>
      </c>
      <c r="F7680" s="81" t="str">
        <f>VLOOKUP(E7680,Customer[],2,FALSE)</f>
        <v>16 G(2)</v>
      </c>
      <c r="G7680" s="69" t="str">
        <f>VLOOKUP(E7680,Customer[],3,FALSE)</f>
        <v>Taungnu Rd</v>
      </c>
      <c r="H7680" s="69" t="str">
        <f>VLOOKUP(E7680,Customer[],4,FALSE)</f>
        <v>S Paukkan N/Oakkala</v>
      </c>
      <c r="I7680" s="48" t="s">
        <v>18</v>
      </c>
      <c r="J7680" s="82" t="str">
        <f>VLOOKUP(I7680,PGStock[],2,FALSE)</f>
        <v>Formula Rum 350ml</v>
      </c>
      <c r="K7680" s="71">
        <f>VLOOKUP(I7680,PGStock[],3,FALSE)</f>
        <v>0.35</v>
      </c>
      <c r="L7680" s="47">
        <v>2</v>
      </c>
      <c r="M7680" s="47">
        <f>VLOOKUP(I7680,PGStock[],6,FALSE)</f>
        <v>150</v>
      </c>
      <c r="N7680" s="47">
        <f>+PGSales!$L7680*PGSales!$M7680</f>
        <v>300</v>
      </c>
    </row>
    <row r="7681" spans="1:14" hidden="1" x14ac:dyDescent="0.25">
      <c r="A7681" s="77">
        <f t="shared" si="752"/>
        <v>2025</v>
      </c>
      <c r="B7681" s="77">
        <f t="shared" si="753"/>
        <v>6</v>
      </c>
      <c r="C7681" s="73">
        <v>45818</v>
      </c>
      <c r="D7681" s="79" t="s">
        <v>186</v>
      </c>
      <c r="E7681" s="80" t="s">
        <v>394</v>
      </c>
      <c r="F7681" s="81" t="str">
        <f>VLOOKUP(E7681,Customer[],2,FALSE)</f>
        <v>Khun Myant</v>
      </c>
      <c r="G7681" s="69" t="str">
        <f>VLOOKUP(E7681,Customer[],3,FALSE)</f>
        <v>Nuaung Yann Rd</v>
      </c>
      <c r="H7681" s="69" t="str">
        <f>VLOOKUP(E7681,Customer[],4,FALSE)</f>
        <v>S Paukkan N/Oakkala</v>
      </c>
      <c r="I7681" s="48" t="s">
        <v>25</v>
      </c>
      <c r="J7681" s="82" t="str">
        <f>VLOOKUP(I7681,PGStock[],2,FALSE)</f>
        <v>Columbus Super Red Smooth 350 Ml</v>
      </c>
      <c r="K7681" s="71">
        <f>VLOOKUP(I7681,PGStock[],3,FALSE)</f>
        <v>0.35</v>
      </c>
      <c r="L7681" s="47">
        <v>1</v>
      </c>
      <c r="M7681" s="47">
        <f>VLOOKUP(I7681,PGStock[],6,FALSE)</f>
        <v>150</v>
      </c>
      <c r="N7681" s="47">
        <f>+PGSales!$L7681*PGSales!$M7681</f>
        <v>150</v>
      </c>
    </row>
    <row r="7682" spans="1:14" hidden="1" x14ac:dyDescent="0.25">
      <c r="A7682" s="77">
        <f t="shared" si="670"/>
        <v>2025</v>
      </c>
      <c r="B7682" s="77">
        <f t="shared" si="671"/>
        <v>6</v>
      </c>
      <c r="C7682" s="73">
        <v>45818</v>
      </c>
      <c r="D7682" s="79" t="s">
        <v>70</v>
      </c>
      <c r="E7682" s="80" t="s">
        <v>292</v>
      </c>
      <c r="F7682" s="81" t="str">
        <f>VLOOKUP(E7682,Customer[],2,FALSE)</f>
        <v>Shwe Pyae(2)</v>
      </c>
      <c r="G7682" s="69" t="str">
        <f>VLOOKUP(E7682,Customer[],3,FALSE)</f>
        <v xml:space="preserve">LanThwe </v>
      </c>
      <c r="H7682" s="69" t="str">
        <f>VLOOKUP(E7682,Customer[],4,FALSE)</f>
        <v>Hlaing Thar Yar</v>
      </c>
      <c r="I7682" s="48" t="s">
        <v>25</v>
      </c>
      <c r="J7682" s="82" t="str">
        <f>VLOOKUP(I7682,PGStock[],2,FALSE)</f>
        <v>Columbus Super Red Smooth 350 Ml</v>
      </c>
      <c r="K7682" s="71">
        <f>VLOOKUP(I7682,PGStock[],3,FALSE)</f>
        <v>0.35</v>
      </c>
      <c r="L7682" s="47">
        <v>3</v>
      </c>
      <c r="M7682" s="47">
        <f>VLOOKUP(I7682,PGStock[],6,FALSE)</f>
        <v>150</v>
      </c>
      <c r="N7682" s="47">
        <f>+PGSales!$L7682*PGSales!$M7682</f>
        <v>450</v>
      </c>
    </row>
    <row r="7683" spans="1:14" hidden="1" x14ac:dyDescent="0.25">
      <c r="A7683" s="77">
        <f t="shared" si="670"/>
        <v>2025</v>
      </c>
      <c r="B7683" s="77">
        <f t="shared" si="671"/>
        <v>6</v>
      </c>
      <c r="C7683" s="73">
        <v>45818</v>
      </c>
      <c r="D7683" s="79" t="s">
        <v>70</v>
      </c>
      <c r="E7683" s="80" t="s">
        <v>292</v>
      </c>
      <c r="F7683" s="81" t="str">
        <f>VLOOKUP(E7683,Customer[],2,FALSE)</f>
        <v>Shwe Pyae(2)</v>
      </c>
      <c r="G7683" s="69" t="str">
        <f>VLOOKUP(E7683,Customer[],3,FALSE)</f>
        <v xml:space="preserve">LanThwe </v>
      </c>
      <c r="H7683" s="69" t="str">
        <f>VLOOKUP(E7683,Customer[],4,FALSE)</f>
        <v>Hlaing Thar Yar</v>
      </c>
      <c r="I7683" s="48" t="s">
        <v>18</v>
      </c>
      <c r="J7683" s="82" t="str">
        <f>VLOOKUP(I7683,PGStock[],2,FALSE)</f>
        <v>Formula Rum 350ml</v>
      </c>
      <c r="K7683" s="71">
        <f>VLOOKUP(I7683,PGStock[],3,FALSE)</f>
        <v>0.35</v>
      </c>
      <c r="L7683" s="47">
        <v>7</v>
      </c>
      <c r="M7683" s="47">
        <f>VLOOKUP(I7683,PGStock[],6,FALSE)</f>
        <v>150</v>
      </c>
      <c r="N7683" s="47">
        <f>+PGSales!$L7683*PGSales!$M7683</f>
        <v>1050</v>
      </c>
    </row>
    <row r="7684" spans="1:14" hidden="1" x14ac:dyDescent="0.25">
      <c r="A7684" s="77">
        <f t="shared" si="670"/>
        <v>2025</v>
      </c>
      <c r="B7684" s="77">
        <f t="shared" si="671"/>
        <v>6</v>
      </c>
      <c r="C7684" s="73">
        <v>45818</v>
      </c>
      <c r="D7684" s="79" t="s">
        <v>68</v>
      </c>
      <c r="E7684" s="80" t="s">
        <v>816</v>
      </c>
      <c r="F7684" s="81" t="str">
        <f>VLOOKUP(E7684,Customer[],2,FALSE)</f>
        <v>Shwe</v>
      </c>
      <c r="G7684" s="69" t="str">
        <f>VLOOKUP(E7684,Customer[],3,FALSE)</f>
        <v>Lan Thwe</v>
      </c>
      <c r="H7684" s="69" t="str">
        <f>VLOOKUP(E7684,Customer[],4,FALSE)</f>
        <v>Hlaing Thar Yar</v>
      </c>
      <c r="I7684" s="48" t="s">
        <v>18</v>
      </c>
      <c r="J7684" s="82" t="str">
        <f>VLOOKUP(I7684,PGStock[],2,FALSE)</f>
        <v>Formula Rum 350ml</v>
      </c>
      <c r="K7684" s="71">
        <f>VLOOKUP(I7684,PGStock[],3,FALSE)</f>
        <v>0.35</v>
      </c>
      <c r="L7684" s="47">
        <v>3</v>
      </c>
      <c r="M7684" s="47">
        <f>VLOOKUP(I7684,PGStock[],6,FALSE)</f>
        <v>150</v>
      </c>
      <c r="N7684" s="47">
        <f>+PGSales!$L7684*PGSales!$M7684</f>
        <v>450</v>
      </c>
    </row>
    <row r="7685" spans="1:14" hidden="1" x14ac:dyDescent="0.25">
      <c r="A7685" s="77">
        <f t="shared" si="588"/>
        <v>2025</v>
      </c>
      <c r="B7685" s="77">
        <f t="shared" si="589"/>
        <v>6</v>
      </c>
      <c r="C7685" s="73">
        <v>45818</v>
      </c>
      <c r="D7685" s="79" t="s">
        <v>74</v>
      </c>
      <c r="E7685" s="80" t="s">
        <v>294</v>
      </c>
      <c r="F7685" s="81" t="str">
        <f>VLOOKUP(E7685,Customer[],2,FALSE)</f>
        <v>Shwe Pyae(1)</v>
      </c>
      <c r="G7685" s="69" t="str">
        <f>VLOOKUP(E7685,Customer[],3,FALSE)</f>
        <v>Bogyoke  Rd</v>
      </c>
      <c r="H7685" s="69" t="str">
        <f>VLOOKUP(E7685,Customer[],4,FALSE)</f>
        <v>Hlaing Thar Yar</v>
      </c>
      <c r="I7685" s="48" t="s">
        <v>25</v>
      </c>
      <c r="J7685" s="82" t="str">
        <f>VLOOKUP(I7685,PGStock[],2,FALSE)</f>
        <v>Columbus Super Red Smooth 350 Ml</v>
      </c>
      <c r="K7685" s="71">
        <f>VLOOKUP(I7685,PGStock[],3,FALSE)</f>
        <v>0.35</v>
      </c>
      <c r="L7685" s="47">
        <v>1</v>
      </c>
      <c r="M7685" s="47">
        <f>VLOOKUP(I7685,PGStock[],6,FALSE)</f>
        <v>150</v>
      </c>
      <c r="N7685" s="47">
        <f>+PGSales!$L7685*PGSales!$M7685</f>
        <v>150</v>
      </c>
    </row>
    <row r="7686" spans="1:14" hidden="1" x14ac:dyDescent="0.25">
      <c r="A7686" s="77">
        <f t="shared" si="588"/>
        <v>2025</v>
      </c>
      <c r="B7686" s="77">
        <f t="shared" si="589"/>
        <v>6</v>
      </c>
      <c r="C7686" s="73">
        <v>45818</v>
      </c>
      <c r="D7686" s="79" t="s">
        <v>74</v>
      </c>
      <c r="E7686" s="80" t="s">
        <v>294</v>
      </c>
      <c r="F7686" s="81" t="str">
        <f>VLOOKUP(E7686,Customer[],2,FALSE)</f>
        <v>Shwe Pyae(1)</v>
      </c>
      <c r="G7686" s="69" t="str">
        <f>VLOOKUP(E7686,Customer[],3,FALSE)</f>
        <v>Bogyoke  Rd</v>
      </c>
      <c r="H7686" s="69" t="str">
        <f>VLOOKUP(E7686,Customer[],4,FALSE)</f>
        <v>Hlaing Thar Yar</v>
      </c>
      <c r="I7686" s="48" t="s">
        <v>18</v>
      </c>
      <c r="J7686" s="82" t="str">
        <f>VLOOKUP(I7686,PGStock[],2,FALSE)</f>
        <v>Formula Rum 350ml</v>
      </c>
      <c r="K7686" s="71">
        <f>VLOOKUP(I7686,PGStock[],3,FALSE)</f>
        <v>0.35</v>
      </c>
      <c r="L7686" s="47">
        <v>4</v>
      </c>
      <c r="M7686" s="47">
        <f>VLOOKUP(I7686,PGStock[],6,FALSE)</f>
        <v>150</v>
      </c>
      <c r="N7686" s="47">
        <f>+PGSales!$L7686*PGSales!$M7686</f>
        <v>600</v>
      </c>
    </row>
    <row r="7687" spans="1:14" hidden="1" x14ac:dyDescent="0.25">
      <c r="A7687" s="77">
        <f t="shared" ref="A7687:A7694" si="754">YEAR(C7687)</f>
        <v>2025</v>
      </c>
      <c r="B7687" s="77">
        <f t="shared" ref="B7687:B7694" si="755">MONTH(C7687)</f>
        <v>6</v>
      </c>
      <c r="C7687" s="73">
        <v>45818</v>
      </c>
      <c r="D7687" s="79" t="s">
        <v>4</v>
      </c>
      <c r="E7687" s="80" t="s">
        <v>323</v>
      </c>
      <c r="F7687" s="81" t="str">
        <f>VLOOKUP(E7687,Customer[],2,FALSE)</f>
        <v>Mya Badathar 1</v>
      </c>
      <c r="G7687" s="69" t="str">
        <f>VLOOKUP(E7687,Customer[],3,FALSE)</f>
        <v>Bogyoke Rd</v>
      </c>
      <c r="H7687" s="69" t="str">
        <f>VLOOKUP(E7687,Customer[],4,FALSE)</f>
        <v>Hlaing Thar Yar</v>
      </c>
      <c r="I7687" s="48" t="s">
        <v>25</v>
      </c>
      <c r="J7687" s="82" t="str">
        <f>VLOOKUP(I7687,PGStock[],2,FALSE)</f>
        <v>Columbus Super Red Smooth 350 Ml</v>
      </c>
      <c r="K7687" s="71">
        <f>VLOOKUP(I7687,PGStock[],3,FALSE)</f>
        <v>0.35</v>
      </c>
      <c r="L7687" s="47">
        <v>2</v>
      </c>
      <c r="M7687" s="47">
        <f>VLOOKUP(I7687,PGStock[],6,FALSE)</f>
        <v>150</v>
      </c>
      <c r="N7687" s="47">
        <f>+PGSales!$L7687*PGSales!$M7687</f>
        <v>300</v>
      </c>
    </row>
    <row r="7688" spans="1:14" hidden="1" x14ac:dyDescent="0.25">
      <c r="A7688" s="77">
        <f t="shared" si="754"/>
        <v>2025</v>
      </c>
      <c r="B7688" s="77">
        <f t="shared" si="755"/>
        <v>6</v>
      </c>
      <c r="C7688" s="73">
        <v>45818</v>
      </c>
      <c r="D7688" s="79" t="s">
        <v>4</v>
      </c>
      <c r="E7688" s="80" t="s">
        <v>323</v>
      </c>
      <c r="F7688" s="81" t="str">
        <f>VLOOKUP(E7688,Customer[],2,FALSE)</f>
        <v>Mya Badathar 1</v>
      </c>
      <c r="G7688" s="69" t="str">
        <f>VLOOKUP(E7688,Customer[],3,FALSE)</f>
        <v>Bogyoke Rd</v>
      </c>
      <c r="H7688" s="69" t="str">
        <f>VLOOKUP(E7688,Customer[],4,FALSE)</f>
        <v>Hlaing Thar Yar</v>
      </c>
      <c r="I7688" s="48" t="s">
        <v>18</v>
      </c>
      <c r="J7688" s="82" t="str">
        <f>VLOOKUP(I7688,PGStock[],2,FALSE)</f>
        <v>Formula Rum 350ml</v>
      </c>
      <c r="K7688" s="71">
        <f>VLOOKUP(I7688,PGStock[],3,FALSE)</f>
        <v>0.35</v>
      </c>
      <c r="L7688" s="47">
        <v>1</v>
      </c>
      <c r="M7688" s="47">
        <f>VLOOKUP(I7688,PGStock[],6,FALSE)</f>
        <v>150</v>
      </c>
      <c r="N7688" s="47">
        <f>+PGSales!$L7688*PGSales!$M7688</f>
        <v>150</v>
      </c>
    </row>
    <row r="7689" spans="1:14" hidden="1" x14ac:dyDescent="0.25">
      <c r="A7689" s="77">
        <f t="shared" si="754"/>
        <v>2025</v>
      </c>
      <c r="B7689" s="77">
        <f t="shared" si="755"/>
        <v>6</v>
      </c>
      <c r="C7689" s="73">
        <v>45818</v>
      </c>
      <c r="D7689" s="79" t="s">
        <v>767</v>
      </c>
      <c r="E7689" s="80" t="s">
        <v>811</v>
      </c>
      <c r="F7689" s="81" t="str">
        <f>VLOOKUP(E7689,Customer[],2,FALSE)</f>
        <v>Mya Badathar 3</v>
      </c>
      <c r="G7689" s="69" t="str">
        <f>VLOOKUP(E7689,Customer[],3,FALSE)</f>
        <v>Bogyoke Rd</v>
      </c>
      <c r="H7689" s="69" t="str">
        <f>VLOOKUP(E7689,Customer[],4,FALSE)</f>
        <v>Hlaing Thar Yar</v>
      </c>
      <c r="I7689" s="48" t="s">
        <v>20</v>
      </c>
      <c r="J7689" s="82" t="str">
        <f>VLOOKUP(I7689,PGStock[],2,FALSE)</f>
        <v>Formula Rum 700ml</v>
      </c>
      <c r="K7689" s="71">
        <f>VLOOKUP(I7689,PGStock[],3,FALSE)</f>
        <v>0.7</v>
      </c>
      <c r="L7689" s="47">
        <v>2</v>
      </c>
      <c r="M7689" s="47">
        <f>VLOOKUP(I7689,PGStock[],6,FALSE)</f>
        <v>200</v>
      </c>
      <c r="N7689" s="47">
        <f>+PGSales!$L7689*PGSales!$M7689</f>
        <v>400</v>
      </c>
    </row>
    <row r="7690" spans="1:14" hidden="1" x14ac:dyDescent="0.25">
      <c r="A7690" s="77">
        <f t="shared" si="754"/>
        <v>2025</v>
      </c>
      <c r="B7690" s="77">
        <f t="shared" si="755"/>
        <v>6</v>
      </c>
      <c r="C7690" s="73">
        <v>45818</v>
      </c>
      <c r="D7690" s="79" t="s">
        <v>767</v>
      </c>
      <c r="E7690" s="80" t="s">
        <v>811</v>
      </c>
      <c r="F7690" s="81" t="str">
        <f>VLOOKUP(E7690,Customer[],2,FALSE)</f>
        <v>Mya Badathar 3</v>
      </c>
      <c r="G7690" s="69" t="str">
        <f>VLOOKUP(E7690,Customer[],3,FALSE)</f>
        <v>Bogyoke Rd</v>
      </c>
      <c r="H7690" s="69" t="str">
        <f>VLOOKUP(E7690,Customer[],4,FALSE)</f>
        <v>Hlaing Thar Yar</v>
      </c>
      <c r="I7690" s="48" t="s">
        <v>18</v>
      </c>
      <c r="J7690" s="82" t="str">
        <f>VLOOKUP(I7690,PGStock[],2,FALSE)</f>
        <v>Formula Rum 350ml</v>
      </c>
      <c r="K7690" s="71">
        <f>VLOOKUP(I7690,PGStock[],3,FALSE)</f>
        <v>0.35</v>
      </c>
      <c r="L7690" s="47">
        <v>2</v>
      </c>
      <c r="M7690" s="47">
        <f>VLOOKUP(I7690,PGStock[],6,FALSE)</f>
        <v>150</v>
      </c>
      <c r="N7690" s="47">
        <f>+PGSales!$L7690*PGSales!$M7690</f>
        <v>300</v>
      </c>
    </row>
    <row r="7691" spans="1:14" hidden="1" x14ac:dyDescent="0.25">
      <c r="A7691" s="77">
        <f t="shared" si="754"/>
        <v>2025</v>
      </c>
      <c r="B7691" s="77">
        <f t="shared" si="755"/>
        <v>6</v>
      </c>
      <c r="C7691" s="73">
        <v>45818</v>
      </c>
      <c r="D7691" s="79" t="s">
        <v>131</v>
      </c>
      <c r="E7691" s="80" t="s">
        <v>817</v>
      </c>
      <c r="F7691" s="81" t="str">
        <f>VLOOKUP(E7691,Customer[],2,FALSE)</f>
        <v>Aung</v>
      </c>
      <c r="G7691" s="69" t="str">
        <f>VLOOKUP(E7691,Customer[],3,FALSE)</f>
        <v>Pi Moe Hinn Sd</v>
      </c>
      <c r="H7691" s="69" t="str">
        <f>VLOOKUP(E7691,Customer[],4,FALSE)</f>
        <v>Hlaing Thar Yar</v>
      </c>
      <c r="I7691" s="48" t="s">
        <v>25</v>
      </c>
      <c r="J7691" s="82" t="str">
        <f>VLOOKUP(I7691,PGStock[],2,FALSE)</f>
        <v>Columbus Super Red Smooth 350 Ml</v>
      </c>
      <c r="K7691" s="71">
        <f>VLOOKUP(I7691,PGStock[],3,FALSE)</f>
        <v>0.35</v>
      </c>
      <c r="L7691" s="47">
        <v>2</v>
      </c>
      <c r="M7691" s="47">
        <f>VLOOKUP(I7691,PGStock[],6,FALSE)</f>
        <v>150</v>
      </c>
      <c r="N7691" s="47">
        <f>+PGSales!$L7691*PGSales!$M7691</f>
        <v>300</v>
      </c>
    </row>
    <row r="7692" spans="1:14" hidden="1" x14ac:dyDescent="0.25">
      <c r="A7692" s="77">
        <f t="shared" si="754"/>
        <v>2025</v>
      </c>
      <c r="B7692" s="77">
        <f t="shared" si="755"/>
        <v>6</v>
      </c>
      <c r="C7692" s="73">
        <v>45818</v>
      </c>
      <c r="D7692" s="79" t="s">
        <v>131</v>
      </c>
      <c r="E7692" s="80" t="s">
        <v>817</v>
      </c>
      <c r="F7692" s="81" t="str">
        <f>VLOOKUP(E7692,Customer[],2,FALSE)</f>
        <v>Aung</v>
      </c>
      <c r="G7692" s="69" t="str">
        <f>VLOOKUP(E7692,Customer[],3,FALSE)</f>
        <v>Pi Moe Hinn Sd</v>
      </c>
      <c r="H7692" s="69" t="str">
        <f>VLOOKUP(E7692,Customer[],4,FALSE)</f>
        <v>Hlaing Thar Yar</v>
      </c>
      <c r="I7692" s="48" t="s">
        <v>18</v>
      </c>
      <c r="J7692" s="82" t="str">
        <f>VLOOKUP(I7692,PGStock[],2,FALSE)</f>
        <v>Formula Rum 350ml</v>
      </c>
      <c r="K7692" s="71">
        <f>VLOOKUP(I7692,PGStock[],3,FALSE)</f>
        <v>0.35</v>
      </c>
      <c r="L7692" s="47">
        <v>4</v>
      </c>
      <c r="M7692" s="47">
        <f>VLOOKUP(I7692,PGStock[],6,FALSE)</f>
        <v>150</v>
      </c>
      <c r="N7692" s="47">
        <f>+PGSales!$L7692*PGSales!$M7692</f>
        <v>600</v>
      </c>
    </row>
    <row r="7693" spans="1:14" hidden="1" x14ac:dyDescent="0.25">
      <c r="A7693" s="77">
        <f t="shared" si="754"/>
        <v>2025</v>
      </c>
      <c r="B7693" s="77">
        <f t="shared" si="755"/>
        <v>6</v>
      </c>
      <c r="C7693" s="73">
        <v>45819</v>
      </c>
      <c r="D7693" s="79" t="s">
        <v>60</v>
      </c>
      <c r="E7693" s="80" t="s">
        <v>783</v>
      </c>
      <c r="F7693" s="81" t="str">
        <f>VLOOKUP(E7693,Customer[],2,FALSE)</f>
        <v>Take Thit Sa</v>
      </c>
      <c r="G7693" s="69" t="str">
        <f>VLOOKUP(E7693,Customer[],3,FALSE)</f>
        <v xml:space="preserve">YGN-Bogo St </v>
      </c>
      <c r="H7693" s="69" t="str">
        <f>VLOOKUP(E7693,Customer[],4,FALSE)</f>
        <v>Hlegu</v>
      </c>
      <c r="I7693" s="48" t="s">
        <v>25</v>
      </c>
      <c r="J7693" s="82" t="str">
        <f>VLOOKUP(I7693,PGStock[],2,FALSE)</f>
        <v>Columbus Super Red Smooth 350 Ml</v>
      </c>
      <c r="K7693" s="71">
        <f>VLOOKUP(I7693,PGStock[],3,FALSE)</f>
        <v>0.35</v>
      </c>
      <c r="L7693" s="47">
        <v>10</v>
      </c>
      <c r="M7693" s="47">
        <f>VLOOKUP(I7693,PGStock[],6,FALSE)</f>
        <v>150</v>
      </c>
      <c r="N7693" s="47">
        <f>+PGSales!$L7693*PGSales!$M7693</f>
        <v>1500</v>
      </c>
    </row>
    <row r="7694" spans="1:14" hidden="1" x14ac:dyDescent="0.25">
      <c r="A7694" s="77">
        <f t="shared" si="754"/>
        <v>2025</v>
      </c>
      <c r="B7694" s="77">
        <f t="shared" si="755"/>
        <v>6</v>
      </c>
      <c r="C7694" s="73">
        <v>45819</v>
      </c>
      <c r="D7694" s="79" t="s">
        <v>60</v>
      </c>
      <c r="E7694" s="80" t="s">
        <v>783</v>
      </c>
      <c r="F7694" s="81" t="str">
        <f>VLOOKUP(E7694,Customer[],2,FALSE)</f>
        <v>Take Thit Sa</v>
      </c>
      <c r="G7694" s="69" t="str">
        <f>VLOOKUP(E7694,Customer[],3,FALSE)</f>
        <v xml:space="preserve">YGN-Bogo St </v>
      </c>
      <c r="H7694" s="69" t="str">
        <f>VLOOKUP(E7694,Customer[],4,FALSE)</f>
        <v>Hlegu</v>
      </c>
      <c r="I7694" s="48" t="s">
        <v>18</v>
      </c>
      <c r="J7694" s="82" t="str">
        <f>VLOOKUP(I7694,PGStock[],2,FALSE)</f>
        <v>Formula Rum 350ml</v>
      </c>
      <c r="K7694" s="71">
        <f>VLOOKUP(I7694,PGStock[],3,FALSE)</f>
        <v>0.35</v>
      </c>
      <c r="L7694" s="47">
        <v>11</v>
      </c>
      <c r="M7694" s="47">
        <f>VLOOKUP(I7694,PGStock[],6,FALSE)</f>
        <v>150</v>
      </c>
      <c r="N7694" s="47">
        <f>+PGSales!$L7694*PGSales!$M7694</f>
        <v>1650</v>
      </c>
    </row>
    <row r="7695" spans="1:14" hidden="1" x14ac:dyDescent="0.25">
      <c r="A7695" s="77">
        <f t="shared" ref="A7695:A7702" si="756">YEAR(C7695)</f>
        <v>2025</v>
      </c>
      <c r="B7695" s="77">
        <f t="shared" ref="B7695:B7702" si="757">MONTH(C7695)</f>
        <v>6</v>
      </c>
      <c r="C7695" s="73">
        <v>45819</v>
      </c>
      <c r="D7695" s="79" t="s">
        <v>58</v>
      </c>
      <c r="E7695" s="80" t="s">
        <v>806</v>
      </c>
      <c r="F7695" s="81" t="str">
        <f>VLOOKUP(E7695,Customer[],2,FALSE)</f>
        <v>Pyae Hein Kyaw</v>
      </c>
      <c r="G7695" s="69" t="str">
        <f>VLOOKUP(E7695,Customer[],3,FALSE)</f>
        <v>Tan Ma Gyi Rd</v>
      </c>
      <c r="H7695" s="69" t="str">
        <f>VLOOKUP(E7695,Customer[],4,FALSE)</f>
        <v>Hlegu</v>
      </c>
      <c r="I7695" s="48" t="s">
        <v>25</v>
      </c>
      <c r="J7695" s="82" t="str">
        <f>VLOOKUP(I7695,PGStock[],2,FALSE)</f>
        <v>Columbus Super Red Smooth 350 Ml</v>
      </c>
      <c r="K7695" s="71">
        <f>VLOOKUP(I7695,PGStock[],3,FALSE)</f>
        <v>0.35</v>
      </c>
      <c r="L7695" s="47">
        <v>8</v>
      </c>
      <c r="M7695" s="47">
        <f>VLOOKUP(I7695,PGStock[],6,FALSE)</f>
        <v>150</v>
      </c>
      <c r="N7695" s="47">
        <f>+PGSales!$L7695*PGSales!$M7695</f>
        <v>1200</v>
      </c>
    </row>
    <row r="7696" spans="1:14" hidden="1" x14ac:dyDescent="0.25">
      <c r="A7696" s="77">
        <f t="shared" si="756"/>
        <v>2025</v>
      </c>
      <c r="B7696" s="77">
        <f t="shared" si="757"/>
        <v>6</v>
      </c>
      <c r="C7696" s="73">
        <v>45819</v>
      </c>
      <c r="D7696" s="79" t="s">
        <v>58</v>
      </c>
      <c r="E7696" s="80" t="s">
        <v>806</v>
      </c>
      <c r="F7696" s="81" t="str">
        <f>VLOOKUP(E7696,Customer[],2,FALSE)</f>
        <v>Pyae Hein Kyaw</v>
      </c>
      <c r="G7696" s="69" t="str">
        <f>VLOOKUP(E7696,Customer[],3,FALSE)</f>
        <v>Tan Ma Gyi Rd</v>
      </c>
      <c r="H7696" s="69" t="str">
        <f>VLOOKUP(E7696,Customer[],4,FALSE)</f>
        <v>Hlegu</v>
      </c>
      <c r="I7696" s="48" t="s">
        <v>18</v>
      </c>
      <c r="J7696" s="82" t="str">
        <f>VLOOKUP(I7696,PGStock[],2,FALSE)</f>
        <v>Formula Rum 350ml</v>
      </c>
      <c r="K7696" s="71">
        <f>VLOOKUP(I7696,PGStock[],3,FALSE)</f>
        <v>0.35</v>
      </c>
      <c r="L7696" s="47">
        <v>9</v>
      </c>
      <c r="M7696" s="47">
        <f>VLOOKUP(I7696,PGStock[],6,FALSE)</f>
        <v>150</v>
      </c>
      <c r="N7696" s="47">
        <f>+PGSales!$L7696*PGSales!$M7696</f>
        <v>1350</v>
      </c>
    </row>
    <row r="7697" spans="1:14" hidden="1" x14ac:dyDescent="0.25">
      <c r="A7697" s="77">
        <f t="shared" si="756"/>
        <v>2025</v>
      </c>
      <c r="B7697" s="77">
        <f t="shared" si="757"/>
        <v>6</v>
      </c>
      <c r="C7697" s="73">
        <v>45819</v>
      </c>
      <c r="D7697" s="79" t="s">
        <v>66</v>
      </c>
      <c r="E7697" s="80" t="s">
        <v>803</v>
      </c>
      <c r="F7697" s="81" t="str">
        <f>VLOOKUP(E7697,Customer[],2,FALSE)</f>
        <v>Black 7</v>
      </c>
      <c r="G7697" s="69" t="str">
        <f>VLOOKUP(E7697,Customer[],3,FALSE)</f>
        <v>No (2)Rd</v>
      </c>
      <c r="H7697" s="69" t="str">
        <f>VLOOKUP(E7697,Customer[],4,FALSE)</f>
        <v>Hlegu</v>
      </c>
      <c r="I7697" s="48" t="s">
        <v>25</v>
      </c>
      <c r="J7697" s="82" t="str">
        <f>VLOOKUP(I7697,PGStock[],2,FALSE)</f>
        <v>Columbus Super Red Smooth 350 Ml</v>
      </c>
      <c r="K7697" s="71">
        <f>VLOOKUP(I7697,PGStock[],3,FALSE)</f>
        <v>0.35</v>
      </c>
      <c r="L7697" s="47">
        <v>5</v>
      </c>
      <c r="M7697" s="47">
        <f>VLOOKUP(I7697,PGStock[],6,FALSE)</f>
        <v>150</v>
      </c>
      <c r="N7697" s="47">
        <f>+PGSales!$L7697*PGSales!$M7697</f>
        <v>750</v>
      </c>
    </row>
    <row r="7698" spans="1:14" hidden="1" x14ac:dyDescent="0.25">
      <c r="A7698" s="77">
        <f t="shared" si="756"/>
        <v>2025</v>
      </c>
      <c r="B7698" s="77">
        <f t="shared" si="757"/>
        <v>6</v>
      </c>
      <c r="C7698" s="73">
        <v>45819</v>
      </c>
      <c r="D7698" s="79" t="s">
        <v>66</v>
      </c>
      <c r="E7698" s="80" t="s">
        <v>803</v>
      </c>
      <c r="F7698" s="81" t="str">
        <f>VLOOKUP(E7698,Customer[],2,FALSE)</f>
        <v>Black 7</v>
      </c>
      <c r="G7698" s="69" t="str">
        <f>VLOOKUP(E7698,Customer[],3,FALSE)</f>
        <v>No (2)Rd</v>
      </c>
      <c r="H7698" s="69" t="str">
        <f>VLOOKUP(E7698,Customer[],4,FALSE)</f>
        <v>Hlegu</v>
      </c>
      <c r="I7698" s="48" t="s">
        <v>18</v>
      </c>
      <c r="J7698" s="82" t="str">
        <f>VLOOKUP(I7698,PGStock[],2,FALSE)</f>
        <v>Formula Rum 350ml</v>
      </c>
      <c r="K7698" s="71">
        <f>VLOOKUP(I7698,PGStock[],3,FALSE)</f>
        <v>0.35</v>
      </c>
      <c r="L7698" s="47">
        <v>6</v>
      </c>
      <c r="M7698" s="47">
        <f>VLOOKUP(I7698,PGStock[],6,FALSE)</f>
        <v>150</v>
      </c>
      <c r="N7698" s="47">
        <f>+PGSales!$L7698*PGSales!$M7698</f>
        <v>900</v>
      </c>
    </row>
    <row r="7699" spans="1:14" hidden="1" x14ac:dyDescent="0.25">
      <c r="A7699" s="77">
        <f t="shared" si="756"/>
        <v>2025</v>
      </c>
      <c r="B7699" s="77">
        <f t="shared" si="757"/>
        <v>6</v>
      </c>
      <c r="C7699" s="73">
        <v>45819</v>
      </c>
      <c r="D7699" s="79" t="s">
        <v>62</v>
      </c>
      <c r="E7699" s="80" t="s">
        <v>807</v>
      </c>
      <c r="F7699" s="81" t="str">
        <f>VLOOKUP(E7699,Customer[],2,FALSE)</f>
        <v>Ma Naw Phyu</v>
      </c>
      <c r="G7699" s="69" t="str">
        <f>VLOOKUP(E7699,Customer[],3,FALSE)</f>
        <v>No (2)Rd</v>
      </c>
      <c r="H7699" s="69" t="str">
        <f>VLOOKUP(E7699,Customer[],4,FALSE)</f>
        <v>Hlegu</v>
      </c>
      <c r="I7699" s="48" t="s">
        <v>25</v>
      </c>
      <c r="J7699" s="82" t="str">
        <f>VLOOKUP(I7699,PGStock[],2,FALSE)</f>
        <v>Columbus Super Red Smooth 350 Ml</v>
      </c>
      <c r="K7699" s="71">
        <f>VLOOKUP(I7699,PGStock[],3,FALSE)</f>
        <v>0.35</v>
      </c>
      <c r="L7699" s="47">
        <v>2</v>
      </c>
      <c r="M7699" s="47">
        <f>VLOOKUP(I7699,PGStock[],6,FALSE)</f>
        <v>150</v>
      </c>
      <c r="N7699" s="47">
        <f>+PGSales!$L7699*PGSales!$M7699</f>
        <v>300</v>
      </c>
    </row>
    <row r="7700" spans="1:14" hidden="1" x14ac:dyDescent="0.25">
      <c r="A7700" s="77">
        <f t="shared" si="756"/>
        <v>2025</v>
      </c>
      <c r="B7700" s="77">
        <f t="shared" si="757"/>
        <v>6</v>
      </c>
      <c r="C7700" s="73">
        <v>45819</v>
      </c>
      <c r="D7700" s="79" t="s">
        <v>365</v>
      </c>
      <c r="E7700" s="80" t="s">
        <v>805</v>
      </c>
      <c r="F7700" s="81" t="str">
        <f>VLOOKUP(E7700,Customer[],2,FALSE)</f>
        <v>Ko Shwe Nyar</v>
      </c>
      <c r="G7700" s="69" t="str">
        <f>VLOOKUP(E7700,Customer[],3,FALSE)</f>
        <v xml:space="preserve">YGN-Bogo St </v>
      </c>
      <c r="H7700" s="69" t="str">
        <f>VLOOKUP(E7700,Customer[],4,FALSE)</f>
        <v>Hlegu</v>
      </c>
      <c r="I7700" s="48" t="s">
        <v>25</v>
      </c>
      <c r="J7700" s="82" t="str">
        <f>VLOOKUP(I7700,PGStock[],2,FALSE)</f>
        <v>Columbus Super Red Smooth 350 Ml</v>
      </c>
      <c r="K7700" s="71">
        <f>VLOOKUP(I7700,PGStock[],3,FALSE)</f>
        <v>0.35</v>
      </c>
      <c r="L7700" s="47">
        <v>12</v>
      </c>
      <c r="M7700" s="47">
        <f>VLOOKUP(I7700,PGStock[],6,FALSE)</f>
        <v>150</v>
      </c>
      <c r="N7700" s="47">
        <f>+PGSales!$L7700*PGSales!$M7700</f>
        <v>1800</v>
      </c>
    </row>
    <row r="7701" spans="1:14" hidden="1" x14ac:dyDescent="0.25">
      <c r="A7701" s="77">
        <f t="shared" si="756"/>
        <v>2025</v>
      </c>
      <c r="B7701" s="77">
        <f t="shared" si="757"/>
        <v>6</v>
      </c>
      <c r="C7701" s="73">
        <v>45819</v>
      </c>
      <c r="D7701" s="79" t="s">
        <v>365</v>
      </c>
      <c r="E7701" s="80" t="s">
        <v>805</v>
      </c>
      <c r="F7701" s="81" t="str">
        <f>VLOOKUP(E7701,Customer[],2,FALSE)</f>
        <v>Ko Shwe Nyar</v>
      </c>
      <c r="G7701" s="69" t="str">
        <f>VLOOKUP(E7701,Customer[],3,FALSE)</f>
        <v xml:space="preserve">YGN-Bogo St </v>
      </c>
      <c r="H7701" s="69" t="str">
        <f>VLOOKUP(E7701,Customer[],4,FALSE)</f>
        <v>Hlegu</v>
      </c>
      <c r="I7701" s="48" t="s">
        <v>18</v>
      </c>
      <c r="J7701" s="82" t="str">
        <f>VLOOKUP(I7701,PGStock[],2,FALSE)</f>
        <v>Formula Rum 350ml</v>
      </c>
      <c r="K7701" s="71">
        <f>VLOOKUP(I7701,PGStock[],3,FALSE)</f>
        <v>0.35</v>
      </c>
      <c r="L7701" s="47">
        <v>8</v>
      </c>
      <c r="M7701" s="47">
        <f>VLOOKUP(I7701,PGStock[],6,FALSE)</f>
        <v>150</v>
      </c>
      <c r="N7701" s="47">
        <f>+PGSales!$L7701*PGSales!$M7701</f>
        <v>1200</v>
      </c>
    </row>
    <row r="7702" spans="1:14" hidden="1" x14ac:dyDescent="0.25">
      <c r="A7702" s="77">
        <f t="shared" si="756"/>
        <v>2025</v>
      </c>
      <c r="B7702" s="77">
        <f t="shared" si="757"/>
        <v>6</v>
      </c>
      <c r="C7702" s="73">
        <v>45819</v>
      </c>
      <c r="D7702" s="79" t="s">
        <v>56</v>
      </c>
      <c r="E7702" s="80" t="s">
        <v>804</v>
      </c>
      <c r="F7702" s="81" t="str">
        <f>VLOOKUP(E7702,Customer[],2,FALSE)</f>
        <v>Htet Htet Kyaw</v>
      </c>
      <c r="G7702" s="69" t="str">
        <f>VLOOKUP(E7702,Customer[],3,FALSE)</f>
        <v xml:space="preserve">YGN-Bogo St </v>
      </c>
      <c r="H7702" s="69" t="str">
        <f>VLOOKUP(E7702,Customer[],4,FALSE)</f>
        <v>Hlegu</v>
      </c>
      <c r="I7702" s="48" t="s">
        <v>25</v>
      </c>
      <c r="J7702" s="82" t="str">
        <f>VLOOKUP(I7702,PGStock[],2,FALSE)</f>
        <v>Columbus Super Red Smooth 350 Ml</v>
      </c>
      <c r="K7702" s="71">
        <f>VLOOKUP(I7702,PGStock[],3,FALSE)</f>
        <v>0.35</v>
      </c>
      <c r="L7702" s="47">
        <v>5</v>
      </c>
      <c r="M7702" s="47">
        <f>VLOOKUP(I7702,PGStock[],6,FALSE)</f>
        <v>150</v>
      </c>
      <c r="N7702" s="47">
        <f>+PGSales!$L7702*PGSales!$M7702</f>
        <v>750</v>
      </c>
    </row>
    <row r="7703" spans="1:14" hidden="1" x14ac:dyDescent="0.25">
      <c r="A7703" s="77">
        <f t="shared" ref="A7703:A7710" si="758">YEAR(C7703)</f>
        <v>2025</v>
      </c>
      <c r="B7703" s="77">
        <f t="shared" ref="B7703:B7710" si="759">MONTH(C7703)</f>
        <v>6</v>
      </c>
      <c r="C7703" s="73">
        <v>45819</v>
      </c>
      <c r="D7703" s="79" t="s">
        <v>56</v>
      </c>
      <c r="E7703" s="80" t="s">
        <v>804</v>
      </c>
      <c r="F7703" s="81" t="str">
        <f>VLOOKUP(E7703,Customer[],2,FALSE)</f>
        <v>Htet Htet Kyaw</v>
      </c>
      <c r="G7703" s="69" t="str">
        <f>VLOOKUP(E7703,Customer[],3,FALSE)</f>
        <v xml:space="preserve">YGN-Bogo St </v>
      </c>
      <c r="H7703" s="69" t="str">
        <f>VLOOKUP(E7703,Customer[],4,FALSE)</f>
        <v>Hlegu</v>
      </c>
      <c r="I7703" s="48" t="s">
        <v>18</v>
      </c>
      <c r="J7703" s="82" t="str">
        <f>VLOOKUP(I7703,PGStock[],2,FALSE)</f>
        <v>Formula Rum 350ml</v>
      </c>
      <c r="K7703" s="71">
        <f>VLOOKUP(I7703,PGStock[],3,FALSE)</f>
        <v>0.35</v>
      </c>
      <c r="L7703" s="47">
        <v>4</v>
      </c>
      <c r="M7703" s="47">
        <f>VLOOKUP(I7703,PGStock[],6,FALSE)</f>
        <v>150</v>
      </c>
      <c r="N7703" s="47">
        <f>+PGSales!$L7703*PGSales!$M7703</f>
        <v>600</v>
      </c>
    </row>
    <row r="7704" spans="1:14" hidden="1" x14ac:dyDescent="0.25">
      <c r="A7704" s="77">
        <f t="shared" si="758"/>
        <v>2025</v>
      </c>
      <c r="B7704" s="77">
        <f t="shared" si="759"/>
        <v>6</v>
      </c>
      <c r="C7704" s="73">
        <v>45819</v>
      </c>
      <c r="D7704" s="79" t="s">
        <v>109</v>
      </c>
      <c r="E7704" s="80" t="s">
        <v>693</v>
      </c>
      <c r="F7704" s="81" t="str">
        <f>VLOOKUP(E7704,Customer[],2,FALSE)</f>
        <v>Uncle Liquor</v>
      </c>
      <c r="G7704" s="69" t="str">
        <f>VLOOKUP(E7704,Customer[],3,FALSE)</f>
        <v>Bonmoer Rd</v>
      </c>
      <c r="H7704" s="69" t="str">
        <f>VLOOKUP(E7704,Customer[],4,FALSE)</f>
        <v xml:space="preserve"> N/Oakkala</v>
      </c>
      <c r="I7704" s="48" t="s">
        <v>25</v>
      </c>
      <c r="J7704" s="82" t="str">
        <f>VLOOKUP(I7704,PGStock[],2,FALSE)</f>
        <v>Columbus Super Red Smooth 350 Ml</v>
      </c>
      <c r="K7704" s="71">
        <f>VLOOKUP(I7704,PGStock[],3,FALSE)</f>
        <v>0.35</v>
      </c>
      <c r="L7704" s="47">
        <v>6</v>
      </c>
      <c r="M7704" s="47">
        <f>VLOOKUP(I7704,PGStock[],6,FALSE)</f>
        <v>150</v>
      </c>
      <c r="N7704" s="47">
        <f>+PGSales!$L7704*PGSales!$M7704</f>
        <v>900</v>
      </c>
    </row>
    <row r="7705" spans="1:14" hidden="1" x14ac:dyDescent="0.25">
      <c r="A7705" s="77">
        <f t="shared" si="758"/>
        <v>2025</v>
      </c>
      <c r="B7705" s="77">
        <f t="shared" si="759"/>
        <v>6</v>
      </c>
      <c r="C7705" s="73">
        <v>45819</v>
      </c>
      <c r="D7705" s="79" t="s">
        <v>109</v>
      </c>
      <c r="E7705" s="80" t="s">
        <v>693</v>
      </c>
      <c r="F7705" s="81" t="str">
        <f>VLOOKUP(E7705,Customer[],2,FALSE)</f>
        <v>Uncle Liquor</v>
      </c>
      <c r="G7705" s="69" t="str">
        <f>VLOOKUP(E7705,Customer[],3,FALSE)</f>
        <v>Bonmoer Rd</v>
      </c>
      <c r="H7705" s="69" t="str">
        <f>VLOOKUP(E7705,Customer[],4,FALSE)</f>
        <v xml:space="preserve"> N/Oakkala</v>
      </c>
      <c r="I7705" s="48" t="s">
        <v>18</v>
      </c>
      <c r="J7705" s="82" t="str">
        <f>VLOOKUP(I7705,PGStock[],2,FALSE)</f>
        <v>Formula Rum 350ml</v>
      </c>
      <c r="K7705" s="71">
        <f>VLOOKUP(I7705,PGStock[],3,FALSE)</f>
        <v>0.35</v>
      </c>
      <c r="L7705" s="47">
        <v>6</v>
      </c>
      <c r="M7705" s="47">
        <f>VLOOKUP(I7705,PGStock[],6,FALSE)</f>
        <v>150</v>
      </c>
      <c r="N7705" s="47">
        <f>+PGSales!$L7705*PGSales!$M7705</f>
        <v>900</v>
      </c>
    </row>
    <row r="7706" spans="1:14" hidden="1" x14ac:dyDescent="0.25">
      <c r="A7706" s="77">
        <f t="shared" si="758"/>
        <v>2025</v>
      </c>
      <c r="B7706" s="77">
        <f t="shared" si="759"/>
        <v>6</v>
      </c>
      <c r="C7706" s="73">
        <v>45819</v>
      </c>
      <c r="D7706" s="79" t="s">
        <v>115</v>
      </c>
      <c r="E7706" s="80" t="s">
        <v>661</v>
      </c>
      <c r="F7706" s="81" t="str">
        <f>VLOOKUP(E7706,Customer[],2,FALSE)</f>
        <v>Nyein Nwe</v>
      </c>
      <c r="G7706" s="69" t="str">
        <f>VLOOKUP(E7706,Customer[],3,FALSE)</f>
        <v>Innwa Rd</v>
      </c>
      <c r="H7706" s="69" t="str">
        <f>VLOOKUP(E7706,Customer[],4,FALSE)</f>
        <v>N/Oakkala</v>
      </c>
      <c r="I7706" s="48" t="s">
        <v>25</v>
      </c>
      <c r="J7706" s="82" t="str">
        <f>VLOOKUP(I7706,PGStock[],2,FALSE)</f>
        <v>Columbus Super Red Smooth 350 Ml</v>
      </c>
      <c r="K7706" s="71">
        <f>VLOOKUP(I7706,PGStock[],3,FALSE)</f>
        <v>0.35</v>
      </c>
      <c r="L7706" s="47">
        <v>5</v>
      </c>
      <c r="M7706" s="47">
        <f>VLOOKUP(I7706,PGStock[],6,FALSE)</f>
        <v>150</v>
      </c>
      <c r="N7706" s="47">
        <f>+PGSales!$L7706*PGSales!$M7706</f>
        <v>750</v>
      </c>
    </row>
    <row r="7707" spans="1:14" hidden="1" x14ac:dyDescent="0.25">
      <c r="A7707" s="77">
        <f t="shared" si="758"/>
        <v>2025</v>
      </c>
      <c r="B7707" s="77">
        <f t="shared" si="759"/>
        <v>6</v>
      </c>
      <c r="C7707" s="73">
        <v>45819</v>
      </c>
      <c r="D7707" s="79" t="s">
        <v>115</v>
      </c>
      <c r="E7707" s="80" t="s">
        <v>661</v>
      </c>
      <c r="F7707" s="81" t="str">
        <f>VLOOKUP(E7707,Customer[],2,FALSE)</f>
        <v>Nyein Nwe</v>
      </c>
      <c r="G7707" s="69" t="str">
        <f>VLOOKUP(E7707,Customer[],3,FALSE)</f>
        <v>Innwa Rd</v>
      </c>
      <c r="H7707" s="69" t="str">
        <f>VLOOKUP(E7707,Customer[],4,FALSE)</f>
        <v>N/Oakkala</v>
      </c>
      <c r="I7707" s="48" t="s">
        <v>18</v>
      </c>
      <c r="J7707" s="82" t="str">
        <f>VLOOKUP(I7707,PGStock[],2,FALSE)</f>
        <v>Formula Rum 350ml</v>
      </c>
      <c r="K7707" s="71">
        <f>VLOOKUP(I7707,PGStock[],3,FALSE)</f>
        <v>0.35</v>
      </c>
      <c r="L7707" s="47">
        <v>4</v>
      </c>
      <c r="M7707" s="47">
        <f>VLOOKUP(I7707,PGStock[],6,FALSE)</f>
        <v>150</v>
      </c>
      <c r="N7707" s="47">
        <f>+PGSales!$L7707*PGSales!$M7707</f>
        <v>600</v>
      </c>
    </row>
    <row r="7708" spans="1:14" hidden="1" x14ac:dyDescent="0.25">
      <c r="A7708" s="77">
        <f t="shared" si="758"/>
        <v>2025</v>
      </c>
      <c r="B7708" s="77">
        <f t="shared" si="759"/>
        <v>6</v>
      </c>
      <c r="C7708" s="73">
        <v>45819</v>
      </c>
      <c r="D7708" s="79" t="s">
        <v>768</v>
      </c>
      <c r="E7708" s="80">
        <v>163</v>
      </c>
      <c r="F7708" s="81" t="str">
        <f>VLOOKUP(E7708,Customer[],2,FALSE)</f>
        <v>16 G3</v>
      </c>
      <c r="G7708" s="69" t="str">
        <f>VLOOKUP(E7708,Customer[],3,FALSE)</f>
        <v>Kyout Lan Rd</v>
      </c>
      <c r="H7708" s="69" t="str">
        <f>VLOOKUP(E7708,Customer[],4,FALSE)</f>
        <v>S Paukkan N/Oakkala</v>
      </c>
      <c r="I7708" s="48" t="s">
        <v>25</v>
      </c>
      <c r="J7708" s="82" t="str">
        <f>VLOOKUP(I7708,PGStock[],2,FALSE)</f>
        <v>Columbus Super Red Smooth 350 Ml</v>
      </c>
      <c r="K7708" s="71">
        <f>VLOOKUP(I7708,PGStock[],3,FALSE)</f>
        <v>0.35</v>
      </c>
      <c r="L7708" s="47">
        <v>7</v>
      </c>
      <c r="M7708" s="47">
        <f>VLOOKUP(I7708,PGStock[],6,FALSE)</f>
        <v>150</v>
      </c>
      <c r="N7708" s="47">
        <f>+PGSales!$L7708*PGSales!$M7708</f>
        <v>1050</v>
      </c>
    </row>
    <row r="7709" spans="1:14" hidden="1" x14ac:dyDescent="0.25">
      <c r="A7709" s="77">
        <f t="shared" si="758"/>
        <v>2025</v>
      </c>
      <c r="B7709" s="77">
        <f t="shared" si="759"/>
        <v>6</v>
      </c>
      <c r="C7709" s="73">
        <v>45819</v>
      </c>
      <c r="D7709" s="79" t="s">
        <v>768</v>
      </c>
      <c r="E7709" s="80">
        <v>163</v>
      </c>
      <c r="F7709" s="81" t="str">
        <f>VLOOKUP(E7709,Customer[],2,FALSE)</f>
        <v>16 G3</v>
      </c>
      <c r="G7709" s="69" t="str">
        <f>VLOOKUP(E7709,Customer[],3,FALSE)</f>
        <v>Kyout Lan Rd</v>
      </c>
      <c r="H7709" s="69" t="str">
        <f>VLOOKUP(E7709,Customer[],4,FALSE)</f>
        <v>S Paukkan N/Oakkala</v>
      </c>
      <c r="I7709" s="48" t="s">
        <v>20</v>
      </c>
      <c r="J7709" s="82" t="str">
        <f>VLOOKUP(I7709,PGStock[],2,FALSE)</f>
        <v>Formula Rum 700ml</v>
      </c>
      <c r="K7709" s="71">
        <f>VLOOKUP(I7709,PGStock[],3,FALSE)</f>
        <v>0.7</v>
      </c>
      <c r="L7709" s="47">
        <v>1</v>
      </c>
      <c r="M7709" s="47">
        <f>VLOOKUP(I7709,PGStock[],6,FALSE)</f>
        <v>200</v>
      </c>
      <c r="N7709" s="47">
        <f>+PGSales!$L7709*PGSales!$M7709</f>
        <v>200</v>
      </c>
    </row>
    <row r="7710" spans="1:14" hidden="1" x14ac:dyDescent="0.25">
      <c r="A7710" s="77">
        <f t="shared" si="758"/>
        <v>2025</v>
      </c>
      <c r="B7710" s="77">
        <f t="shared" si="759"/>
        <v>6</v>
      </c>
      <c r="C7710" s="73">
        <v>45819</v>
      </c>
      <c r="D7710" s="79" t="s">
        <v>768</v>
      </c>
      <c r="E7710" s="80">
        <v>163</v>
      </c>
      <c r="F7710" s="81" t="str">
        <f>VLOOKUP(E7710,Customer[],2,FALSE)</f>
        <v>16 G3</v>
      </c>
      <c r="G7710" s="69" t="str">
        <f>VLOOKUP(E7710,Customer[],3,FALSE)</f>
        <v>Kyout Lan Rd</v>
      </c>
      <c r="H7710" s="69" t="str">
        <f>VLOOKUP(E7710,Customer[],4,FALSE)</f>
        <v>S Paukkan N/Oakkala</v>
      </c>
      <c r="I7710" s="48" t="s">
        <v>18</v>
      </c>
      <c r="J7710" s="82" t="str">
        <f>VLOOKUP(I7710,PGStock[],2,FALSE)</f>
        <v>Formula Rum 350ml</v>
      </c>
      <c r="K7710" s="71">
        <f>VLOOKUP(I7710,PGStock[],3,FALSE)</f>
        <v>0.35</v>
      </c>
      <c r="L7710" s="47">
        <v>1</v>
      </c>
      <c r="M7710" s="47">
        <f>VLOOKUP(I7710,PGStock[],6,FALSE)</f>
        <v>150</v>
      </c>
      <c r="N7710" s="47">
        <f>+PGSales!$L7710*PGSales!$M7710</f>
        <v>150</v>
      </c>
    </row>
    <row r="7711" spans="1:14" hidden="1" x14ac:dyDescent="0.25">
      <c r="A7711" s="77">
        <f t="shared" ref="A7711:A7718" si="760">YEAR(C7711)</f>
        <v>2025</v>
      </c>
      <c r="B7711" s="77">
        <f t="shared" ref="B7711:B7718" si="761">MONTH(C7711)</f>
        <v>6</v>
      </c>
      <c r="C7711" s="73">
        <v>45819</v>
      </c>
      <c r="D7711" s="79" t="s">
        <v>187</v>
      </c>
      <c r="E7711" s="80">
        <v>161</v>
      </c>
      <c r="F7711" s="81" t="str">
        <f>VLOOKUP(E7711,Customer[],2,FALSE)</f>
        <v>16 G (1)</v>
      </c>
      <c r="G7711" s="69" t="str">
        <f>VLOOKUP(E7711,Customer[],3,FALSE)</f>
        <v>Innwa Rd</v>
      </c>
      <c r="H7711" s="69" t="str">
        <f>VLOOKUP(E7711,Customer[],4,FALSE)</f>
        <v>S Paukkan N/Oakkala</v>
      </c>
      <c r="I7711" s="48" t="s">
        <v>25</v>
      </c>
      <c r="J7711" s="82" t="str">
        <f>VLOOKUP(I7711,PGStock[],2,FALSE)</f>
        <v>Columbus Super Red Smooth 350 Ml</v>
      </c>
      <c r="K7711" s="71">
        <f>VLOOKUP(I7711,PGStock[],3,FALSE)</f>
        <v>0.35</v>
      </c>
      <c r="L7711" s="47">
        <v>4</v>
      </c>
      <c r="M7711" s="47">
        <f>VLOOKUP(I7711,PGStock[],6,FALSE)</f>
        <v>150</v>
      </c>
      <c r="N7711" s="47">
        <f>+PGSales!$L7711*PGSales!$M7711</f>
        <v>600</v>
      </c>
    </row>
    <row r="7712" spans="1:14" hidden="1" x14ac:dyDescent="0.25">
      <c r="A7712" s="77">
        <f t="shared" si="760"/>
        <v>2025</v>
      </c>
      <c r="B7712" s="77">
        <f t="shared" si="761"/>
        <v>6</v>
      </c>
      <c r="C7712" s="73">
        <v>45819</v>
      </c>
      <c r="D7712" s="79" t="s">
        <v>187</v>
      </c>
      <c r="E7712" s="80">
        <v>161</v>
      </c>
      <c r="F7712" s="81" t="str">
        <f>VLOOKUP(E7712,Customer[],2,FALSE)</f>
        <v>16 G (1)</v>
      </c>
      <c r="G7712" s="69" t="str">
        <f>VLOOKUP(E7712,Customer[],3,FALSE)</f>
        <v>Innwa Rd</v>
      </c>
      <c r="H7712" s="69" t="str">
        <f>VLOOKUP(E7712,Customer[],4,FALSE)</f>
        <v>S Paukkan N/Oakkala</v>
      </c>
      <c r="I7712" s="48" t="s">
        <v>18</v>
      </c>
      <c r="J7712" s="82" t="str">
        <f>VLOOKUP(I7712,PGStock[],2,FALSE)</f>
        <v>Formula Rum 350ml</v>
      </c>
      <c r="K7712" s="71">
        <f>VLOOKUP(I7712,PGStock[],3,FALSE)</f>
        <v>0.35</v>
      </c>
      <c r="L7712" s="47">
        <v>9</v>
      </c>
      <c r="M7712" s="47">
        <f>VLOOKUP(I7712,PGStock[],6,FALSE)</f>
        <v>150</v>
      </c>
      <c r="N7712" s="47">
        <f>+PGSales!$L7712*PGSales!$M7712</f>
        <v>1350</v>
      </c>
    </row>
    <row r="7713" spans="1:14" hidden="1" x14ac:dyDescent="0.25">
      <c r="A7713" s="77">
        <f t="shared" si="760"/>
        <v>2025</v>
      </c>
      <c r="B7713" s="77">
        <f t="shared" si="761"/>
        <v>6</v>
      </c>
      <c r="C7713" s="73">
        <v>45819</v>
      </c>
      <c r="D7713" s="79" t="s">
        <v>1</v>
      </c>
      <c r="E7713" s="80">
        <v>162</v>
      </c>
      <c r="F7713" s="81" t="str">
        <f>VLOOKUP(E7713,Customer[],2,FALSE)</f>
        <v>16 G(2)</v>
      </c>
      <c r="G7713" s="69" t="str">
        <f>VLOOKUP(E7713,Customer[],3,FALSE)</f>
        <v>Taungnu Rd</v>
      </c>
      <c r="H7713" s="69" t="str">
        <f>VLOOKUP(E7713,Customer[],4,FALSE)</f>
        <v>S Paukkan N/Oakkala</v>
      </c>
      <c r="I7713" s="48" t="s">
        <v>25</v>
      </c>
      <c r="J7713" s="82" t="str">
        <f>VLOOKUP(I7713,PGStock[],2,FALSE)</f>
        <v>Columbus Super Red Smooth 350 Ml</v>
      </c>
      <c r="K7713" s="71">
        <f>VLOOKUP(I7713,PGStock[],3,FALSE)</f>
        <v>0.35</v>
      </c>
      <c r="L7713" s="47">
        <v>4</v>
      </c>
      <c r="M7713" s="47">
        <f>VLOOKUP(I7713,PGStock[],6,FALSE)</f>
        <v>150</v>
      </c>
      <c r="N7713" s="47">
        <f>+PGSales!$L7713*PGSales!$M7713</f>
        <v>600</v>
      </c>
    </row>
    <row r="7714" spans="1:14" hidden="1" x14ac:dyDescent="0.25">
      <c r="A7714" s="77">
        <f t="shared" si="760"/>
        <v>2025</v>
      </c>
      <c r="B7714" s="77">
        <f t="shared" si="761"/>
        <v>6</v>
      </c>
      <c r="C7714" s="73">
        <v>45819</v>
      </c>
      <c r="D7714" s="79" t="s">
        <v>1</v>
      </c>
      <c r="E7714" s="80">
        <v>162</v>
      </c>
      <c r="F7714" s="81" t="str">
        <f>VLOOKUP(E7714,Customer[],2,FALSE)</f>
        <v>16 G(2)</v>
      </c>
      <c r="G7714" s="69" t="str">
        <f>VLOOKUP(E7714,Customer[],3,FALSE)</f>
        <v>Taungnu Rd</v>
      </c>
      <c r="H7714" s="69" t="str">
        <f>VLOOKUP(E7714,Customer[],4,FALSE)</f>
        <v>S Paukkan N/Oakkala</v>
      </c>
      <c r="I7714" s="48" t="s">
        <v>18</v>
      </c>
      <c r="J7714" s="82" t="str">
        <f>VLOOKUP(I7714,PGStock[],2,FALSE)</f>
        <v>Formula Rum 350ml</v>
      </c>
      <c r="K7714" s="71">
        <f>VLOOKUP(I7714,PGStock[],3,FALSE)</f>
        <v>0.35</v>
      </c>
      <c r="L7714" s="47">
        <v>3</v>
      </c>
      <c r="M7714" s="47">
        <f>VLOOKUP(I7714,PGStock[],6,FALSE)</f>
        <v>150</v>
      </c>
      <c r="N7714" s="47">
        <f>+PGSales!$L7714*PGSales!$M7714</f>
        <v>450</v>
      </c>
    </row>
    <row r="7715" spans="1:14" hidden="1" x14ac:dyDescent="0.25">
      <c r="A7715" s="77">
        <f t="shared" si="760"/>
        <v>2025</v>
      </c>
      <c r="B7715" s="77">
        <f t="shared" si="761"/>
        <v>6</v>
      </c>
      <c r="C7715" s="73">
        <v>45819</v>
      </c>
      <c r="D7715" s="79" t="s">
        <v>186</v>
      </c>
      <c r="E7715" s="80" t="s">
        <v>394</v>
      </c>
      <c r="F7715" s="81" t="str">
        <f>VLOOKUP(E7715,Customer[],2,FALSE)</f>
        <v>Khun Myant</v>
      </c>
      <c r="G7715" s="69" t="str">
        <f>VLOOKUP(E7715,Customer[],3,FALSE)</f>
        <v>Nuaung Yann Rd</v>
      </c>
      <c r="H7715" s="69" t="str">
        <f>VLOOKUP(E7715,Customer[],4,FALSE)</f>
        <v>S Paukkan N/Oakkala</v>
      </c>
      <c r="I7715" s="48" t="s">
        <v>25</v>
      </c>
      <c r="J7715" s="82" t="str">
        <f>VLOOKUP(I7715,PGStock[],2,FALSE)</f>
        <v>Columbus Super Red Smooth 350 Ml</v>
      </c>
      <c r="K7715" s="71">
        <f>VLOOKUP(I7715,PGStock[],3,FALSE)</f>
        <v>0.35</v>
      </c>
      <c r="L7715" s="47">
        <v>2</v>
      </c>
      <c r="M7715" s="47">
        <f>VLOOKUP(I7715,PGStock[],6,FALSE)</f>
        <v>150</v>
      </c>
      <c r="N7715" s="47">
        <f>+PGSales!$L7715*PGSales!$M7715</f>
        <v>300</v>
      </c>
    </row>
    <row r="7716" spans="1:14" hidden="1" x14ac:dyDescent="0.25">
      <c r="A7716" s="77">
        <f t="shared" si="760"/>
        <v>2025</v>
      </c>
      <c r="B7716" s="77">
        <f t="shared" si="761"/>
        <v>6</v>
      </c>
      <c r="C7716" s="73">
        <v>45819</v>
      </c>
      <c r="D7716" s="79" t="s">
        <v>186</v>
      </c>
      <c r="E7716" s="80" t="s">
        <v>394</v>
      </c>
      <c r="F7716" s="81" t="str">
        <f>VLOOKUP(E7716,Customer[],2,FALSE)</f>
        <v>Khun Myant</v>
      </c>
      <c r="G7716" s="69" t="str">
        <f>VLOOKUP(E7716,Customer[],3,FALSE)</f>
        <v>Nuaung Yann Rd</v>
      </c>
      <c r="H7716" s="69" t="str">
        <f>VLOOKUP(E7716,Customer[],4,FALSE)</f>
        <v>S Paukkan N/Oakkala</v>
      </c>
      <c r="I7716" s="48" t="s">
        <v>18</v>
      </c>
      <c r="J7716" s="82" t="str">
        <f>VLOOKUP(I7716,PGStock[],2,FALSE)</f>
        <v>Formula Rum 350ml</v>
      </c>
      <c r="K7716" s="71">
        <f>VLOOKUP(I7716,PGStock[],3,FALSE)</f>
        <v>0.35</v>
      </c>
      <c r="L7716" s="47">
        <v>1</v>
      </c>
      <c r="M7716" s="47">
        <f>VLOOKUP(I7716,PGStock[],6,FALSE)</f>
        <v>150</v>
      </c>
      <c r="N7716" s="47">
        <f>+PGSales!$L7716*PGSales!$M7716</f>
        <v>150</v>
      </c>
    </row>
    <row r="7717" spans="1:14" hidden="1" x14ac:dyDescent="0.25">
      <c r="A7717" s="77">
        <f t="shared" si="760"/>
        <v>2025</v>
      </c>
      <c r="B7717" s="77">
        <f t="shared" si="761"/>
        <v>6</v>
      </c>
      <c r="C7717" s="73">
        <v>45819</v>
      </c>
      <c r="D7717" s="79" t="s">
        <v>70</v>
      </c>
      <c r="E7717" s="80" t="s">
        <v>292</v>
      </c>
      <c r="F7717" s="81" t="str">
        <f>VLOOKUP(E7717,Customer[],2,FALSE)</f>
        <v>Shwe Pyae(2)</v>
      </c>
      <c r="G7717" s="69" t="str">
        <f>VLOOKUP(E7717,Customer[],3,FALSE)</f>
        <v xml:space="preserve">LanThwe </v>
      </c>
      <c r="H7717" s="69" t="str">
        <f>VLOOKUP(E7717,Customer[],4,FALSE)</f>
        <v>Hlaing Thar Yar</v>
      </c>
      <c r="I7717" s="48" t="s">
        <v>25</v>
      </c>
      <c r="J7717" s="82" t="str">
        <f>VLOOKUP(I7717,PGStock[],2,FALSE)</f>
        <v>Columbus Super Red Smooth 350 Ml</v>
      </c>
      <c r="K7717" s="71">
        <f>VLOOKUP(I7717,PGStock[],3,FALSE)</f>
        <v>0.35</v>
      </c>
      <c r="L7717" s="47">
        <v>3</v>
      </c>
      <c r="M7717" s="47">
        <f>VLOOKUP(I7717,PGStock[],6,FALSE)</f>
        <v>150</v>
      </c>
      <c r="N7717" s="47">
        <f>+PGSales!$L7717*PGSales!$M7717</f>
        <v>450</v>
      </c>
    </row>
    <row r="7718" spans="1:14" hidden="1" x14ac:dyDescent="0.25">
      <c r="A7718" s="77">
        <f t="shared" si="760"/>
        <v>2025</v>
      </c>
      <c r="B7718" s="77">
        <f t="shared" si="761"/>
        <v>6</v>
      </c>
      <c r="C7718" s="73">
        <v>45819</v>
      </c>
      <c r="D7718" s="79" t="s">
        <v>70</v>
      </c>
      <c r="E7718" s="80" t="s">
        <v>292</v>
      </c>
      <c r="F7718" s="81" t="str">
        <f>VLOOKUP(E7718,Customer[],2,FALSE)</f>
        <v>Shwe Pyae(2)</v>
      </c>
      <c r="G7718" s="69" t="str">
        <f>VLOOKUP(E7718,Customer[],3,FALSE)</f>
        <v xml:space="preserve">LanThwe </v>
      </c>
      <c r="H7718" s="69" t="str">
        <f>VLOOKUP(E7718,Customer[],4,FALSE)</f>
        <v>Hlaing Thar Yar</v>
      </c>
      <c r="I7718" s="48" t="s">
        <v>18</v>
      </c>
      <c r="J7718" s="82" t="str">
        <f>VLOOKUP(I7718,PGStock[],2,FALSE)</f>
        <v>Formula Rum 350ml</v>
      </c>
      <c r="K7718" s="71">
        <f>VLOOKUP(I7718,PGStock[],3,FALSE)</f>
        <v>0.35</v>
      </c>
      <c r="L7718" s="47">
        <v>2</v>
      </c>
      <c r="M7718" s="47">
        <f>VLOOKUP(I7718,PGStock[],6,FALSE)</f>
        <v>150</v>
      </c>
      <c r="N7718" s="47">
        <f>+PGSales!$L7718*PGSales!$M7718</f>
        <v>300</v>
      </c>
    </row>
    <row r="7719" spans="1:14" hidden="1" x14ac:dyDescent="0.25">
      <c r="A7719" s="77">
        <f t="shared" ref="A7719:A7904" si="762">YEAR(C7719)</f>
        <v>2025</v>
      </c>
      <c r="B7719" s="77">
        <f t="shared" ref="B7719:B7904" si="763">MONTH(C7719)</f>
        <v>6</v>
      </c>
      <c r="C7719" s="73">
        <v>45819</v>
      </c>
      <c r="D7719" s="79" t="s">
        <v>68</v>
      </c>
      <c r="E7719" s="80" t="s">
        <v>816</v>
      </c>
      <c r="F7719" s="81" t="str">
        <f>VLOOKUP(E7719,Customer[],2,FALSE)</f>
        <v>Shwe</v>
      </c>
      <c r="G7719" s="69" t="str">
        <f>VLOOKUP(E7719,Customer[],3,FALSE)</f>
        <v>Lan Thwe</v>
      </c>
      <c r="H7719" s="69" t="str">
        <f>VLOOKUP(E7719,Customer[],4,FALSE)</f>
        <v>Hlaing Thar Yar</v>
      </c>
      <c r="I7719" s="48" t="s">
        <v>25</v>
      </c>
      <c r="J7719" s="82" t="str">
        <f>VLOOKUP(I7719,PGStock[],2,FALSE)</f>
        <v>Columbus Super Red Smooth 350 Ml</v>
      </c>
      <c r="K7719" s="71">
        <f>VLOOKUP(I7719,PGStock[],3,FALSE)</f>
        <v>0.35</v>
      </c>
      <c r="L7719" s="47">
        <v>1</v>
      </c>
      <c r="M7719" s="47">
        <f>VLOOKUP(I7719,PGStock[],6,FALSE)</f>
        <v>150</v>
      </c>
      <c r="N7719" s="47">
        <f>+PGSales!$L7719*PGSales!$M7719</f>
        <v>150</v>
      </c>
    </row>
    <row r="7720" spans="1:14" hidden="1" x14ac:dyDescent="0.25">
      <c r="A7720" s="77">
        <f t="shared" si="762"/>
        <v>2025</v>
      </c>
      <c r="B7720" s="77">
        <f t="shared" si="763"/>
        <v>6</v>
      </c>
      <c r="C7720" s="73">
        <v>45819</v>
      </c>
      <c r="D7720" s="79" t="s">
        <v>68</v>
      </c>
      <c r="E7720" s="80" t="s">
        <v>816</v>
      </c>
      <c r="F7720" s="81" t="str">
        <f>VLOOKUP(E7720,Customer[],2,FALSE)</f>
        <v>Shwe</v>
      </c>
      <c r="G7720" s="69" t="str">
        <f>VLOOKUP(E7720,Customer[],3,FALSE)</f>
        <v>Lan Thwe</v>
      </c>
      <c r="H7720" s="69" t="str">
        <f>VLOOKUP(E7720,Customer[],4,FALSE)</f>
        <v>Hlaing Thar Yar</v>
      </c>
      <c r="I7720" s="48" t="s">
        <v>18</v>
      </c>
      <c r="J7720" s="82" t="str">
        <f>VLOOKUP(I7720,PGStock[],2,FALSE)</f>
        <v>Formula Rum 350ml</v>
      </c>
      <c r="K7720" s="71">
        <f>VLOOKUP(I7720,PGStock[],3,FALSE)</f>
        <v>0.35</v>
      </c>
      <c r="L7720" s="47">
        <v>3</v>
      </c>
      <c r="M7720" s="47">
        <f>VLOOKUP(I7720,PGStock[],6,FALSE)</f>
        <v>150</v>
      </c>
      <c r="N7720" s="47">
        <f>+PGSales!$L7720*PGSales!$M7720</f>
        <v>450</v>
      </c>
    </row>
    <row r="7721" spans="1:14" hidden="1" x14ac:dyDescent="0.25">
      <c r="A7721" s="77">
        <f t="shared" si="762"/>
        <v>2025</v>
      </c>
      <c r="B7721" s="77">
        <f t="shared" si="763"/>
        <v>6</v>
      </c>
      <c r="C7721" s="73">
        <v>45819</v>
      </c>
      <c r="D7721" s="79" t="s">
        <v>74</v>
      </c>
      <c r="E7721" s="80" t="s">
        <v>294</v>
      </c>
      <c r="F7721" s="81" t="str">
        <f>VLOOKUP(E7721,Customer[],2,FALSE)</f>
        <v>Shwe Pyae(1)</v>
      </c>
      <c r="G7721" s="69" t="str">
        <f>VLOOKUP(E7721,Customer[],3,FALSE)</f>
        <v>Bogyoke  Rd</v>
      </c>
      <c r="H7721" s="69" t="str">
        <f>VLOOKUP(E7721,Customer[],4,FALSE)</f>
        <v>Hlaing Thar Yar</v>
      </c>
      <c r="I7721" s="48" t="s">
        <v>18</v>
      </c>
      <c r="J7721" s="82" t="str">
        <f>VLOOKUP(I7721,PGStock[],2,FALSE)</f>
        <v>Formula Rum 350ml</v>
      </c>
      <c r="K7721" s="71">
        <f>VLOOKUP(I7721,PGStock[],3,FALSE)</f>
        <v>0.35</v>
      </c>
      <c r="L7721" s="47">
        <v>4</v>
      </c>
      <c r="M7721" s="47">
        <f>VLOOKUP(I7721,PGStock[],6,FALSE)</f>
        <v>150</v>
      </c>
      <c r="N7721" s="47">
        <f>+PGSales!$L7721*PGSales!$M7721</f>
        <v>600</v>
      </c>
    </row>
    <row r="7722" spans="1:14" hidden="1" x14ac:dyDescent="0.25">
      <c r="A7722" s="77">
        <f t="shared" si="762"/>
        <v>2025</v>
      </c>
      <c r="B7722" s="77">
        <f t="shared" si="763"/>
        <v>6</v>
      </c>
      <c r="C7722" s="73">
        <v>45819</v>
      </c>
      <c r="D7722" s="79" t="s">
        <v>4</v>
      </c>
      <c r="E7722" s="80" t="s">
        <v>323</v>
      </c>
      <c r="F7722" s="81" t="str">
        <f>VLOOKUP(E7722,Customer[],2,FALSE)</f>
        <v>Mya Badathar 1</v>
      </c>
      <c r="G7722" s="69" t="str">
        <f>VLOOKUP(E7722,Customer[],3,FALSE)</f>
        <v>Bogyoke Rd</v>
      </c>
      <c r="H7722" s="69" t="str">
        <f>VLOOKUP(E7722,Customer[],4,FALSE)</f>
        <v>Hlaing Thar Yar</v>
      </c>
      <c r="I7722" s="48" t="s">
        <v>27</v>
      </c>
      <c r="J7722" s="82" t="str">
        <f>VLOOKUP(I7722,PGStock[],2,FALSE)</f>
        <v>Columbus Super Red Smooth 700 Ml</v>
      </c>
      <c r="K7722" s="71">
        <f>VLOOKUP(I7722,PGStock[],3,FALSE)</f>
        <v>0.7</v>
      </c>
      <c r="L7722" s="47">
        <v>1</v>
      </c>
      <c r="M7722" s="47">
        <f>VLOOKUP(I7722,PGStock[],6,FALSE)</f>
        <v>200</v>
      </c>
      <c r="N7722" s="47">
        <f>+PGSales!$L7722*PGSales!$M7722</f>
        <v>200</v>
      </c>
    </row>
    <row r="7723" spans="1:14" hidden="1" x14ac:dyDescent="0.25">
      <c r="A7723" s="77">
        <f t="shared" si="762"/>
        <v>2025</v>
      </c>
      <c r="B7723" s="77">
        <f t="shared" si="763"/>
        <v>6</v>
      </c>
      <c r="C7723" s="73">
        <v>45819</v>
      </c>
      <c r="D7723" s="79" t="s">
        <v>4</v>
      </c>
      <c r="E7723" s="80" t="s">
        <v>323</v>
      </c>
      <c r="F7723" s="81" t="str">
        <f>VLOOKUP(E7723,Customer[],2,FALSE)</f>
        <v>Mya Badathar 1</v>
      </c>
      <c r="G7723" s="69" t="str">
        <f>VLOOKUP(E7723,Customer[],3,FALSE)</f>
        <v>Bogyoke Rd</v>
      </c>
      <c r="H7723" s="69" t="str">
        <f>VLOOKUP(E7723,Customer[],4,FALSE)</f>
        <v>Hlaing Thar Yar</v>
      </c>
      <c r="I7723" s="48" t="s">
        <v>25</v>
      </c>
      <c r="J7723" s="82" t="str">
        <f>VLOOKUP(I7723,PGStock[],2,FALSE)</f>
        <v>Columbus Super Red Smooth 350 Ml</v>
      </c>
      <c r="K7723" s="71">
        <f>VLOOKUP(I7723,PGStock[],3,FALSE)</f>
        <v>0.35</v>
      </c>
      <c r="L7723" s="47">
        <v>2</v>
      </c>
      <c r="M7723" s="47">
        <f>VLOOKUP(I7723,PGStock[],6,FALSE)</f>
        <v>150</v>
      </c>
      <c r="N7723" s="47">
        <f>+PGSales!$L7723*PGSales!$M7723</f>
        <v>300</v>
      </c>
    </row>
    <row r="7724" spans="1:14" hidden="1" x14ac:dyDescent="0.25">
      <c r="A7724" s="77">
        <f t="shared" si="762"/>
        <v>2025</v>
      </c>
      <c r="B7724" s="77">
        <f t="shared" si="763"/>
        <v>6</v>
      </c>
      <c r="C7724" s="73">
        <v>45819</v>
      </c>
      <c r="D7724" s="79" t="s">
        <v>4</v>
      </c>
      <c r="E7724" s="80" t="s">
        <v>323</v>
      </c>
      <c r="F7724" s="81" t="str">
        <f>VLOOKUP(E7724,Customer[],2,FALSE)</f>
        <v>Mya Badathar 1</v>
      </c>
      <c r="G7724" s="69" t="str">
        <f>VLOOKUP(E7724,Customer[],3,FALSE)</f>
        <v>Bogyoke Rd</v>
      </c>
      <c r="H7724" s="69" t="str">
        <f>VLOOKUP(E7724,Customer[],4,FALSE)</f>
        <v>Hlaing Thar Yar</v>
      </c>
      <c r="I7724" s="48" t="s">
        <v>18</v>
      </c>
      <c r="J7724" s="82" t="str">
        <f>VLOOKUP(I7724,PGStock[],2,FALSE)</f>
        <v>Formula Rum 350ml</v>
      </c>
      <c r="K7724" s="71">
        <f>VLOOKUP(I7724,PGStock[],3,FALSE)</f>
        <v>0.35</v>
      </c>
      <c r="L7724" s="47">
        <v>2</v>
      </c>
      <c r="M7724" s="47">
        <f>VLOOKUP(I7724,PGStock[],6,FALSE)</f>
        <v>150</v>
      </c>
      <c r="N7724" s="47">
        <f>+PGSales!$L7724*PGSales!$M7724</f>
        <v>300</v>
      </c>
    </row>
    <row r="7725" spans="1:14" hidden="1" x14ac:dyDescent="0.25">
      <c r="A7725" s="77">
        <f t="shared" ref="A7725:A7735" si="764">YEAR(C7725)</f>
        <v>2025</v>
      </c>
      <c r="B7725" s="77">
        <f t="shared" ref="B7725:B7735" si="765">MONTH(C7725)</f>
        <v>6</v>
      </c>
      <c r="C7725" s="73">
        <v>45819</v>
      </c>
      <c r="D7725" s="79" t="s">
        <v>767</v>
      </c>
      <c r="E7725" s="80" t="s">
        <v>811</v>
      </c>
      <c r="F7725" s="81" t="str">
        <f>VLOOKUP(E7725,Customer[],2,FALSE)</f>
        <v>Mya Badathar 3</v>
      </c>
      <c r="G7725" s="69" t="str">
        <f>VLOOKUP(E7725,Customer[],3,FALSE)</f>
        <v>Bogyoke Rd</v>
      </c>
      <c r="H7725" s="69" t="str">
        <f>VLOOKUP(E7725,Customer[],4,FALSE)</f>
        <v>Hlaing Thar Yar</v>
      </c>
      <c r="I7725" s="48" t="s">
        <v>27</v>
      </c>
      <c r="J7725" s="82" t="str">
        <f>VLOOKUP(I7725,PGStock[],2,FALSE)</f>
        <v>Columbus Super Red Smooth 700 Ml</v>
      </c>
      <c r="K7725" s="71">
        <f>VLOOKUP(I7725,PGStock[],3,FALSE)</f>
        <v>0.7</v>
      </c>
      <c r="L7725" s="47">
        <v>1</v>
      </c>
      <c r="M7725" s="47">
        <f>VLOOKUP(I7725,PGStock[],6,FALSE)</f>
        <v>200</v>
      </c>
      <c r="N7725" s="47">
        <f>+PGSales!$L7725*PGSales!$M7725</f>
        <v>200</v>
      </c>
    </row>
    <row r="7726" spans="1:14" hidden="1" x14ac:dyDescent="0.25">
      <c r="A7726" s="77">
        <f t="shared" si="764"/>
        <v>2025</v>
      </c>
      <c r="B7726" s="77">
        <f t="shared" si="765"/>
        <v>6</v>
      </c>
      <c r="C7726" s="73">
        <v>45819</v>
      </c>
      <c r="D7726" s="79" t="s">
        <v>767</v>
      </c>
      <c r="E7726" s="80" t="s">
        <v>811</v>
      </c>
      <c r="F7726" s="81" t="str">
        <f>VLOOKUP(E7726,Customer[],2,FALSE)</f>
        <v>Mya Badathar 3</v>
      </c>
      <c r="G7726" s="69" t="str">
        <f>VLOOKUP(E7726,Customer[],3,FALSE)</f>
        <v>Bogyoke Rd</v>
      </c>
      <c r="H7726" s="69" t="str">
        <f>VLOOKUP(E7726,Customer[],4,FALSE)</f>
        <v>Hlaing Thar Yar</v>
      </c>
      <c r="I7726" s="48" t="s">
        <v>25</v>
      </c>
      <c r="J7726" s="82" t="str">
        <f>VLOOKUP(I7726,PGStock[],2,FALSE)</f>
        <v>Columbus Super Red Smooth 350 Ml</v>
      </c>
      <c r="K7726" s="71">
        <f>VLOOKUP(I7726,PGStock[],3,FALSE)</f>
        <v>0.35</v>
      </c>
      <c r="L7726" s="47">
        <v>1</v>
      </c>
      <c r="M7726" s="47">
        <f>VLOOKUP(I7726,PGStock[],6,FALSE)</f>
        <v>150</v>
      </c>
      <c r="N7726" s="47">
        <f>+PGSales!$L7726*PGSales!$M7726</f>
        <v>150</v>
      </c>
    </row>
    <row r="7727" spans="1:14" hidden="1" x14ac:dyDescent="0.25">
      <c r="A7727" s="77">
        <f t="shared" si="764"/>
        <v>2025</v>
      </c>
      <c r="B7727" s="77">
        <f t="shared" si="765"/>
        <v>6</v>
      </c>
      <c r="C7727" s="73">
        <v>45819</v>
      </c>
      <c r="D7727" s="79" t="s">
        <v>767</v>
      </c>
      <c r="E7727" s="80" t="s">
        <v>811</v>
      </c>
      <c r="F7727" s="81" t="str">
        <f>VLOOKUP(E7727,Customer[],2,FALSE)</f>
        <v>Mya Badathar 3</v>
      </c>
      <c r="G7727" s="69" t="str">
        <f>VLOOKUP(E7727,Customer[],3,FALSE)</f>
        <v>Bogyoke Rd</v>
      </c>
      <c r="H7727" s="69" t="str">
        <f>VLOOKUP(E7727,Customer[],4,FALSE)</f>
        <v>Hlaing Thar Yar</v>
      </c>
      <c r="I7727" s="48" t="s">
        <v>20</v>
      </c>
      <c r="J7727" s="82" t="str">
        <f>VLOOKUP(I7727,PGStock[],2,FALSE)</f>
        <v>Formula Rum 700ml</v>
      </c>
      <c r="K7727" s="71">
        <f>VLOOKUP(I7727,PGStock[],3,FALSE)</f>
        <v>0.7</v>
      </c>
      <c r="L7727" s="47">
        <v>1</v>
      </c>
      <c r="M7727" s="47">
        <f>VLOOKUP(I7727,PGStock[],6,FALSE)</f>
        <v>200</v>
      </c>
      <c r="N7727" s="47">
        <f>+PGSales!$L7727*PGSales!$M7727</f>
        <v>200</v>
      </c>
    </row>
    <row r="7728" spans="1:14" hidden="1" x14ac:dyDescent="0.25">
      <c r="A7728" s="77">
        <f t="shared" si="764"/>
        <v>2025</v>
      </c>
      <c r="B7728" s="77">
        <f t="shared" si="765"/>
        <v>6</v>
      </c>
      <c r="C7728" s="73">
        <v>45819</v>
      </c>
      <c r="D7728" s="79" t="s">
        <v>767</v>
      </c>
      <c r="E7728" s="80" t="s">
        <v>811</v>
      </c>
      <c r="F7728" s="81" t="str">
        <f>VLOOKUP(E7728,Customer[],2,FALSE)</f>
        <v>Mya Badathar 3</v>
      </c>
      <c r="G7728" s="69" t="str">
        <f>VLOOKUP(E7728,Customer[],3,FALSE)</f>
        <v>Bogyoke Rd</v>
      </c>
      <c r="H7728" s="69" t="str">
        <f>VLOOKUP(E7728,Customer[],4,FALSE)</f>
        <v>Hlaing Thar Yar</v>
      </c>
      <c r="I7728" s="48" t="s">
        <v>18</v>
      </c>
      <c r="J7728" s="82" t="str">
        <f>VLOOKUP(I7728,PGStock[],2,FALSE)</f>
        <v>Formula Rum 350ml</v>
      </c>
      <c r="K7728" s="71">
        <f>VLOOKUP(I7728,PGStock[],3,FALSE)</f>
        <v>0.35</v>
      </c>
      <c r="L7728" s="47">
        <v>1</v>
      </c>
      <c r="M7728" s="47">
        <f>VLOOKUP(I7728,PGStock[],6,FALSE)</f>
        <v>150</v>
      </c>
      <c r="N7728" s="47">
        <f>+PGSales!$L7728*PGSales!$M7728</f>
        <v>150</v>
      </c>
    </row>
    <row r="7729" spans="1:14" hidden="1" x14ac:dyDescent="0.25">
      <c r="A7729" s="77">
        <f t="shared" si="764"/>
        <v>2025</v>
      </c>
      <c r="B7729" s="77">
        <f t="shared" si="765"/>
        <v>6</v>
      </c>
      <c r="C7729" s="73">
        <v>45819</v>
      </c>
      <c r="D7729" s="79" t="s">
        <v>131</v>
      </c>
      <c r="E7729" s="80" t="s">
        <v>817</v>
      </c>
      <c r="F7729" s="81" t="str">
        <f>VLOOKUP(E7729,Customer[],2,FALSE)</f>
        <v>Aung</v>
      </c>
      <c r="G7729" s="69" t="str">
        <f>VLOOKUP(E7729,Customer[],3,FALSE)</f>
        <v>Pi Moe Hinn Sd</v>
      </c>
      <c r="H7729" s="69" t="str">
        <f>VLOOKUP(E7729,Customer[],4,FALSE)</f>
        <v>Hlaing Thar Yar</v>
      </c>
      <c r="I7729" s="48" t="s">
        <v>25</v>
      </c>
      <c r="J7729" s="82" t="str">
        <f>VLOOKUP(I7729,PGStock[],2,FALSE)</f>
        <v>Columbus Super Red Smooth 350 Ml</v>
      </c>
      <c r="K7729" s="71">
        <f>VLOOKUP(I7729,PGStock[],3,FALSE)</f>
        <v>0.35</v>
      </c>
      <c r="L7729" s="47">
        <v>3</v>
      </c>
      <c r="M7729" s="47">
        <f>VLOOKUP(I7729,PGStock[],6,FALSE)</f>
        <v>150</v>
      </c>
      <c r="N7729" s="47">
        <f>+PGSales!$L7729*PGSales!$M7729</f>
        <v>450</v>
      </c>
    </row>
    <row r="7730" spans="1:14" hidden="1" x14ac:dyDescent="0.25">
      <c r="A7730" s="77">
        <f t="shared" si="764"/>
        <v>2025</v>
      </c>
      <c r="B7730" s="77">
        <f t="shared" si="765"/>
        <v>6</v>
      </c>
      <c r="C7730" s="73">
        <v>45819</v>
      </c>
      <c r="D7730" s="79" t="s">
        <v>131</v>
      </c>
      <c r="E7730" s="80" t="s">
        <v>817</v>
      </c>
      <c r="F7730" s="81" t="str">
        <f>VLOOKUP(E7730,Customer[],2,FALSE)</f>
        <v>Aung</v>
      </c>
      <c r="G7730" s="69" t="str">
        <f>VLOOKUP(E7730,Customer[],3,FALSE)</f>
        <v>Pi Moe Hinn Sd</v>
      </c>
      <c r="H7730" s="69" t="str">
        <f>VLOOKUP(E7730,Customer[],4,FALSE)</f>
        <v>Hlaing Thar Yar</v>
      </c>
      <c r="I7730" s="48" t="s">
        <v>18</v>
      </c>
      <c r="J7730" s="82" t="str">
        <f>VLOOKUP(I7730,PGStock[],2,FALSE)</f>
        <v>Formula Rum 350ml</v>
      </c>
      <c r="K7730" s="71">
        <f>VLOOKUP(I7730,PGStock[],3,FALSE)</f>
        <v>0.35</v>
      </c>
      <c r="L7730" s="47">
        <v>3</v>
      </c>
      <c r="M7730" s="47">
        <f>VLOOKUP(I7730,PGStock[],6,FALSE)</f>
        <v>150</v>
      </c>
      <c r="N7730" s="47">
        <f>+PGSales!$L7730*PGSales!$M7730</f>
        <v>450</v>
      </c>
    </row>
    <row r="7731" spans="1:14" hidden="1" x14ac:dyDescent="0.25">
      <c r="A7731" s="77">
        <f t="shared" si="764"/>
        <v>2025</v>
      </c>
      <c r="B7731" s="77">
        <f t="shared" si="765"/>
        <v>6</v>
      </c>
      <c r="C7731" s="73">
        <v>45820</v>
      </c>
      <c r="D7731" s="79" t="s">
        <v>60</v>
      </c>
      <c r="E7731" s="80" t="s">
        <v>783</v>
      </c>
      <c r="F7731" s="81" t="str">
        <f>VLOOKUP(E7731,Customer[],2,FALSE)</f>
        <v>Take Thit Sa</v>
      </c>
      <c r="G7731" s="69" t="str">
        <f>VLOOKUP(E7731,Customer[],3,FALSE)</f>
        <v xml:space="preserve">YGN-Bogo St </v>
      </c>
      <c r="H7731" s="69" t="str">
        <f>VLOOKUP(E7731,Customer[],4,FALSE)</f>
        <v>Hlegu</v>
      </c>
      <c r="I7731" s="48" t="s">
        <v>25</v>
      </c>
      <c r="J7731" s="82" t="str">
        <f>VLOOKUP(I7731,PGStock[],2,FALSE)</f>
        <v>Columbus Super Red Smooth 350 Ml</v>
      </c>
      <c r="K7731" s="71">
        <f>VLOOKUP(I7731,PGStock[],3,FALSE)</f>
        <v>0.35</v>
      </c>
      <c r="L7731" s="47">
        <v>7</v>
      </c>
      <c r="M7731" s="47">
        <f>VLOOKUP(I7731,PGStock[],6,FALSE)</f>
        <v>150</v>
      </c>
      <c r="N7731" s="47">
        <f>+PGSales!$L7731*PGSales!$M7731</f>
        <v>1050</v>
      </c>
    </row>
    <row r="7732" spans="1:14" hidden="1" x14ac:dyDescent="0.25">
      <c r="A7732" s="77">
        <f t="shared" si="764"/>
        <v>2025</v>
      </c>
      <c r="B7732" s="77">
        <f t="shared" si="765"/>
        <v>6</v>
      </c>
      <c r="C7732" s="73">
        <v>45820</v>
      </c>
      <c r="D7732" s="79" t="s">
        <v>60</v>
      </c>
      <c r="E7732" s="80" t="s">
        <v>783</v>
      </c>
      <c r="F7732" s="81" t="str">
        <f>VLOOKUP(E7732,Customer[],2,FALSE)</f>
        <v>Take Thit Sa</v>
      </c>
      <c r="G7732" s="69" t="str">
        <f>VLOOKUP(E7732,Customer[],3,FALSE)</f>
        <v xml:space="preserve">YGN-Bogo St </v>
      </c>
      <c r="H7732" s="69" t="str">
        <f>VLOOKUP(E7732,Customer[],4,FALSE)</f>
        <v>Hlegu</v>
      </c>
      <c r="I7732" s="48" t="s">
        <v>18</v>
      </c>
      <c r="J7732" s="82" t="str">
        <f>VLOOKUP(I7732,PGStock[],2,FALSE)</f>
        <v>Formula Rum 350ml</v>
      </c>
      <c r="K7732" s="71">
        <f>VLOOKUP(I7732,PGStock[],3,FALSE)</f>
        <v>0.35</v>
      </c>
      <c r="L7732" s="47">
        <v>8</v>
      </c>
      <c r="M7732" s="47">
        <f>VLOOKUP(I7732,PGStock[],6,FALSE)</f>
        <v>150</v>
      </c>
      <c r="N7732" s="47">
        <f>+PGSales!$L7732*PGSales!$M7732</f>
        <v>1200</v>
      </c>
    </row>
    <row r="7733" spans="1:14" hidden="1" x14ac:dyDescent="0.25">
      <c r="A7733" s="77">
        <f t="shared" si="764"/>
        <v>2025</v>
      </c>
      <c r="B7733" s="77">
        <f t="shared" si="765"/>
        <v>6</v>
      </c>
      <c r="C7733" s="73">
        <v>45820</v>
      </c>
      <c r="D7733" s="79" t="s">
        <v>58</v>
      </c>
      <c r="E7733" s="80" t="s">
        <v>806</v>
      </c>
      <c r="F7733" s="81" t="str">
        <f>VLOOKUP(E7733,Customer[],2,FALSE)</f>
        <v>Pyae Hein Kyaw</v>
      </c>
      <c r="G7733" s="69" t="str">
        <f>VLOOKUP(E7733,Customer[],3,FALSE)</f>
        <v>Tan Ma Gyi Rd</v>
      </c>
      <c r="H7733" s="69" t="str">
        <f>VLOOKUP(E7733,Customer[],4,FALSE)</f>
        <v>Hlegu</v>
      </c>
      <c r="I7733" s="48" t="s">
        <v>25</v>
      </c>
      <c r="J7733" s="82" t="str">
        <f>VLOOKUP(I7733,PGStock[],2,FALSE)</f>
        <v>Columbus Super Red Smooth 350 Ml</v>
      </c>
      <c r="K7733" s="71">
        <f>VLOOKUP(I7733,PGStock[],3,FALSE)</f>
        <v>0.35</v>
      </c>
      <c r="L7733" s="47">
        <v>6</v>
      </c>
      <c r="M7733" s="47">
        <f>VLOOKUP(I7733,PGStock[],6,FALSE)</f>
        <v>150</v>
      </c>
      <c r="N7733" s="47">
        <f>+PGSales!$L7733*PGSales!$M7733</f>
        <v>900</v>
      </c>
    </row>
    <row r="7734" spans="1:14" hidden="1" x14ac:dyDescent="0.25">
      <c r="A7734" s="77">
        <f t="shared" si="764"/>
        <v>2025</v>
      </c>
      <c r="B7734" s="77">
        <f t="shared" si="765"/>
        <v>6</v>
      </c>
      <c r="C7734" s="73">
        <v>45820</v>
      </c>
      <c r="D7734" s="79" t="s">
        <v>58</v>
      </c>
      <c r="E7734" s="80" t="s">
        <v>806</v>
      </c>
      <c r="F7734" s="81" t="str">
        <f>VLOOKUP(E7734,Customer[],2,FALSE)</f>
        <v>Pyae Hein Kyaw</v>
      </c>
      <c r="G7734" s="69" t="str">
        <f>VLOOKUP(E7734,Customer[],3,FALSE)</f>
        <v>Tan Ma Gyi Rd</v>
      </c>
      <c r="H7734" s="69" t="str">
        <f>VLOOKUP(E7734,Customer[],4,FALSE)</f>
        <v>Hlegu</v>
      </c>
      <c r="I7734" s="48" t="s">
        <v>18</v>
      </c>
      <c r="J7734" s="82" t="str">
        <f>VLOOKUP(I7734,PGStock[],2,FALSE)</f>
        <v>Formula Rum 350ml</v>
      </c>
      <c r="K7734" s="71">
        <f>VLOOKUP(I7734,PGStock[],3,FALSE)</f>
        <v>0.35</v>
      </c>
      <c r="L7734" s="47">
        <v>8</v>
      </c>
      <c r="M7734" s="47">
        <f>VLOOKUP(I7734,PGStock[],6,FALSE)</f>
        <v>150</v>
      </c>
      <c r="N7734" s="47">
        <f>+PGSales!$L7734*PGSales!$M7734</f>
        <v>1200</v>
      </c>
    </row>
    <row r="7735" spans="1:14" hidden="1" x14ac:dyDescent="0.25">
      <c r="A7735" s="77">
        <f t="shared" si="764"/>
        <v>2025</v>
      </c>
      <c r="B7735" s="77">
        <f t="shared" si="765"/>
        <v>6</v>
      </c>
      <c r="C7735" s="73">
        <v>45820</v>
      </c>
      <c r="D7735" s="79" t="s">
        <v>66</v>
      </c>
      <c r="E7735" s="80" t="s">
        <v>803</v>
      </c>
      <c r="F7735" s="81" t="str">
        <f>VLOOKUP(E7735,Customer[],2,FALSE)</f>
        <v>Black 7</v>
      </c>
      <c r="G7735" s="69" t="str">
        <f>VLOOKUP(E7735,Customer[],3,FALSE)</f>
        <v>No (2)Rd</v>
      </c>
      <c r="H7735" s="69" t="str">
        <f>VLOOKUP(E7735,Customer[],4,FALSE)</f>
        <v>Hlegu</v>
      </c>
      <c r="I7735" s="48" t="s">
        <v>25</v>
      </c>
      <c r="J7735" s="82" t="str">
        <f>VLOOKUP(I7735,PGStock[],2,FALSE)</f>
        <v>Columbus Super Red Smooth 350 Ml</v>
      </c>
      <c r="K7735" s="71">
        <f>VLOOKUP(I7735,PGStock[],3,FALSE)</f>
        <v>0.35</v>
      </c>
      <c r="L7735" s="47">
        <v>3</v>
      </c>
      <c r="M7735" s="47">
        <f>VLOOKUP(I7735,PGStock[],6,FALSE)</f>
        <v>150</v>
      </c>
      <c r="N7735" s="47">
        <f>+PGSales!$L7735*PGSales!$M7735</f>
        <v>450</v>
      </c>
    </row>
    <row r="7736" spans="1:14" hidden="1" x14ac:dyDescent="0.25">
      <c r="A7736" s="77">
        <f t="shared" ref="A7736:A7746" si="766">YEAR(C7736)</f>
        <v>2025</v>
      </c>
      <c r="B7736" s="77">
        <f t="shared" ref="B7736:B7746" si="767">MONTH(C7736)</f>
        <v>6</v>
      </c>
      <c r="C7736" s="73">
        <v>45820</v>
      </c>
      <c r="D7736" s="79" t="s">
        <v>66</v>
      </c>
      <c r="E7736" s="80" t="s">
        <v>803</v>
      </c>
      <c r="F7736" s="81" t="str">
        <f>VLOOKUP(E7736,Customer[],2,FALSE)</f>
        <v>Black 7</v>
      </c>
      <c r="G7736" s="69" t="str">
        <f>VLOOKUP(E7736,Customer[],3,FALSE)</f>
        <v>No (2)Rd</v>
      </c>
      <c r="H7736" s="69" t="str">
        <f>VLOOKUP(E7736,Customer[],4,FALSE)</f>
        <v>Hlegu</v>
      </c>
      <c r="I7736" s="48" t="s">
        <v>18</v>
      </c>
      <c r="J7736" s="82" t="str">
        <f>VLOOKUP(I7736,PGStock[],2,FALSE)</f>
        <v>Formula Rum 350ml</v>
      </c>
      <c r="K7736" s="71">
        <f>VLOOKUP(I7736,PGStock[],3,FALSE)</f>
        <v>0.35</v>
      </c>
      <c r="L7736" s="47">
        <v>3</v>
      </c>
      <c r="M7736" s="47">
        <f>VLOOKUP(I7736,PGStock[],6,FALSE)</f>
        <v>150</v>
      </c>
      <c r="N7736" s="47">
        <f>+PGSales!$L7736*PGSales!$M7736</f>
        <v>450</v>
      </c>
    </row>
    <row r="7737" spans="1:14" hidden="1" x14ac:dyDescent="0.25">
      <c r="A7737" s="77">
        <f t="shared" si="766"/>
        <v>2025</v>
      </c>
      <c r="B7737" s="77">
        <f t="shared" si="767"/>
        <v>6</v>
      </c>
      <c r="C7737" s="73">
        <v>45820</v>
      </c>
      <c r="D7737" s="79" t="s">
        <v>62</v>
      </c>
      <c r="E7737" s="80" t="s">
        <v>807</v>
      </c>
      <c r="F7737" s="81" t="str">
        <f>VLOOKUP(E7737,Customer[],2,FALSE)</f>
        <v>Ma Naw Phyu</v>
      </c>
      <c r="G7737" s="69" t="str">
        <f>VLOOKUP(E7737,Customer[],3,FALSE)</f>
        <v>No (2)Rd</v>
      </c>
      <c r="H7737" s="69" t="str">
        <f>VLOOKUP(E7737,Customer[],4,FALSE)</f>
        <v>Hlegu</v>
      </c>
      <c r="I7737" s="48" t="s">
        <v>25</v>
      </c>
      <c r="J7737" s="82" t="str">
        <f>VLOOKUP(I7737,PGStock[],2,FALSE)</f>
        <v>Columbus Super Red Smooth 350 Ml</v>
      </c>
      <c r="K7737" s="71">
        <f>VLOOKUP(I7737,PGStock[],3,FALSE)</f>
        <v>0.35</v>
      </c>
      <c r="L7737" s="47">
        <v>2</v>
      </c>
      <c r="M7737" s="47">
        <f>VLOOKUP(I7737,PGStock[],6,FALSE)</f>
        <v>150</v>
      </c>
      <c r="N7737" s="47">
        <f>+PGSales!$L7737*PGSales!$M7737</f>
        <v>300</v>
      </c>
    </row>
    <row r="7738" spans="1:14" hidden="1" x14ac:dyDescent="0.25">
      <c r="A7738" s="77">
        <f t="shared" si="766"/>
        <v>2025</v>
      </c>
      <c r="B7738" s="77">
        <f t="shared" si="767"/>
        <v>6</v>
      </c>
      <c r="C7738" s="73">
        <v>45820</v>
      </c>
      <c r="D7738" s="79" t="s">
        <v>62</v>
      </c>
      <c r="E7738" s="80" t="s">
        <v>807</v>
      </c>
      <c r="F7738" s="81" t="str">
        <f>VLOOKUP(E7738,Customer[],2,FALSE)</f>
        <v>Ma Naw Phyu</v>
      </c>
      <c r="G7738" s="69" t="str">
        <f>VLOOKUP(E7738,Customer[],3,FALSE)</f>
        <v>No (2)Rd</v>
      </c>
      <c r="H7738" s="69" t="str">
        <f>VLOOKUP(E7738,Customer[],4,FALSE)</f>
        <v>Hlegu</v>
      </c>
      <c r="I7738" s="48" t="s">
        <v>23</v>
      </c>
      <c r="J7738" s="82" t="str">
        <f>VLOOKUP(I7738,PGStock[],2,FALSE)</f>
        <v>Columbus Super Red Smooth 175 Ml</v>
      </c>
      <c r="K7738" s="71">
        <f>VLOOKUP(I7738,PGStock[],3,FALSE)</f>
        <v>0.17499999999999999</v>
      </c>
      <c r="L7738" s="47">
        <v>2</v>
      </c>
      <c r="M7738" s="47">
        <f>VLOOKUP(I7738,PGStock[],6,FALSE)</f>
        <v>100</v>
      </c>
      <c r="N7738" s="47">
        <f>+PGSales!$L7738*PGSales!$M7738</f>
        <v>200</v>
      </c>
    </row>
    <row r="7739" spans="1:14" hidden="1" x14ac:dyDescent="0.25">
      <c r="A7739" s="77">
        <f t="shared" si="766"/>
        <v>2025</v>
      </c>
      <c r="B7739" s="77">
        <f t="shared" si="767"/>
        <v>6</v>
      </c>
      <c r="C7739" s="73">
        <v>45820</v>
      </c>
      <c r="D7739" s="79" t="s">
        <v>62</v>
      </c>
      <c r="E7739" s="80" t="s">
        <v>807</v>
      </c>
      <c r="F7739" s="81" t="str">
        <f>VLOOKUP(E7739,Customer[],2,FALSE)</f>
        <v>Ma Naw Phyu</v>
      </c>
      <c r="G7739" s="69" t="str">
        <f>VLOOKUP(E7739,Customer[],3,FALSE)</f>
        <v>No (2)Rd</v>
      </c>
      <c r="H7739" s="69" t="str">
        <f>VLOOKUP(E7739,Customer[],4,FALSE)</f>
        <v>Hlegu</v>
      </c>
      <c r="I7739" s="48" t="s">
        <v>18</v>
      </c>
      <c r="J7739" s="82" t="str">
        <f>VLOOKUP(I7739,PGStock[],2,FALSE)</f>
        <v>Formula Rum 350ml</v>
      </c>
      <c r="K7739" s="71">
        <f>VLOOKUP(I7739,PGStock[],3,FALSE)</f>
        <v>0.35</v>
      </c>
      <c r="L7739" s="47">
        <v>1</v>
      </c>
      <c r="M7739" s="47">
        <f>VLOOKUP(I7739,PGStock[],6,FALSE)</f>
        <v>150</v>
      </c>
      <c r="N7739" s="47">
        <f>+PGSales!$L7739*PGSales!$M7739</f>
        <v>150</v>
      </c>
    </row>
    <row r="7740" spans="1:14" hidden="1" x14ac:dyDescent="0.25">
      <c r="A7740" s="77">
        <f t="shared" si="766"/>
        <v>2025</v>
      </c>
      <c r="B7740" s="77">
        <f t="shared" si="767"/>
        <v>6</v>
      </c>
      <c r="C7740" s="73">
        <v>45820</v>
      </c>
      <c r="D7740" s="79" t="s">
        <v>365</v>
      </c>
      <c r="E7740" s="80" t="s">
        <v>805</v>
      </c>
      <c r="F7740" s="81" t="str">
        <f>VLOOKUP(E7740,Customer[],2,FALSE)</f>
        <v>Ko Shwe Nyar</v>
      </c>
      <c r="G7740" s="69" t="str">
        <f>VLOOKUP(E7740,Customer[],3,FALSE)</f>
        <v xml:space="preserve">YGN-Bogo St </v>
      </c>
      <c r="H7740" s="69" t="str">
        <f>VLOOKUP(E7740,Customer[],4,FALSE)</f>
        <v>Hlegu</v>
      </c>
      <c r="I7740" s="48" t="s">
        <v>25</v>
      </c>
      <c r="J7740" s="82" t="str">
        <f>VLOOKUP(I7740,PGStock[],2,FALSE)</f>
        <v>Columbus Super Red Smooth 350 Ml</v>
      </c>
      <c r="K7740" s="71">
        <f>VLOOKUP(I7740,PGStock[],3,FALSE)</f>
        <v>0.35</v>
      </c>
      <c r="L7740" s="47">
        <v>6</v>
      </c>
      <c r="M7740" s="47">
        <f>VLOOKUP(I7740,PGStock[],6,FALSE)</f>
        <v>150</v>
      </c>
      <c r="N7740" s="47">
        <f>+PGSales!$L7740*PGSales!$M7740</f>
        <v>900</v>
      </c>
    </row>
    <row r="7741" spans="1:14" hidden="1" x14ac:dyDescent="0.25">
      <c r="A7741" s="77">
        <f t="shared" si="766"/>
        <v>2025</v>
      </c>
      <c r="B7741" s="77">
        <f t="shared" si="767"/>
        <v>6</v>
      </c>
      <c r="C7741" s="73">
        <v>45820</v>
      </c>
      <c r="D7741" s="79" t="s">
        <v>365</v>
      </c>
      <c r="E7741" s="80" t="s">
        <v>805</v>
      </c>
      <c r="F7741" s="81" t="str">
        <f>VLOOKUP(E7741,Customer[],2,FALSE)</f>
        <v>Ko Shwe Nyar</v>
      </c>
      <c r="G7741" s="69" t="str">
        <f>VLOOKUP(E7741,Customer[],3,FALSE)</f>
        <v xml:space="preserve">YGN-Bogo St </v>
      </c>
      <c r="H7741" s="69" t="str">
        <f>VLOOKUP(E7741,Customer[],4,FALSE)</f>
        <v>Hlegu</v>
      </c>
      <c r="I7741" s="48" t="s">
        <v>20</v>
      </c>
      <c r="J7741" s="82" t="str">
        <f>VLOOKUP(I7741,PGStock[],2,FALSE)</f>
        <v>Formula Rum 700ml</v>
      </c>
      <c r="K7741" s="71">
        <f>VLOOKUP(I7741,PGStock[],3,FALSE)</f>
        <v>0.7</v>
      </c>
      <c r="L7741" s="47">
        <v>2</v>
      </c>
      <c r="M7741" s="47">
        <f>VLOOKUP(I7741,PGStock[],6,FALSE)</f>
        <v>200</v>
      </c>
      <c r="N7741" s="47">
        <f>+PGSales!$L7741*PGSales!$M7741</f>
        <v>400</v>
      </c>
    </row>
    <row r="7742" spans="1:14" hidden="1" x14ac:dyDescent="0.25">
      <c r="A7742" s="77">
        <f t="shared" si="766"/>
        <v>2025</v>
      </c>
      <c r="B7742" s="77">
        <f t="shared" si="767"/>
        <v>6</v>
      </c>
      <c r="C7742" s="73">
        <v>45820</v>
      </c>
      <c r="D7742" s="79" t="s">
        <v>365</v>
      </c>
      <c r="E7742" s="80" t="s">
        <v>805</v>
      </c>
      <c r="F7742" s="81" t="str">
        <f>VLOOKUP(E7742,Customer[],2,FALSE)</f>
        <v>Ko Shwe Nyar</v>
      </c>
      <c r="G7742" s="69" t="str">
        <f>VLOOKUP(E7742,Customer[],3,FALSE)</f>
        <v xml:space="preserve">YGN-Bogo St </v>
      </c>
      <c r="H7742" s="69" t="str">
        <f>VLOOKUP(E7742,Customer[],4,FALSE)</f>
        <v>Hlegu</v>
      </c>
      <c r="I7742" s="48" t="s">
        <v>18</v>
      </c>
      <c r="J7742" s="82" t="str">
        <f>VLOOKUP(I7742,PGStock[],2,FALSE)</f>
        <v>Formula Rum 350ml</v>
      </c>
      <c r="K7742" s="71">
        <f>VLOOKUP(I7742,PGStock[],3,FALSE)</f>
        <v>0.35</v>
      </c>
      <c r="L7742" s="47">
        <v>8</v>
      </c>
      <c r="M7742" s="47">
        <f>VLOOKUP(I7742,PGStock[],6,FALSE)</f>
        <v>150</v>
      </c>
      <c r="N7742" s="47">
        <f>+PGSales!$L7742*PGSales!$M7742</f>
        <v>1200</v>
      </c>
    </row>
    <row r="7743" spans="1:14" hidden="1" x14ac:dyDescent="0.25">
      <c r="A7743" s="77">
        <f t="shared" si="766"/>
        <v>2025</v>
      </c>
      <c r="B7743" s="77">
        <f t="shared" si="767"/>
        <v>6</v>
      </c>
      <c r="C7743" s="73">
        <v>45820</v>
      </c>
      <c r="D7743" s="79" t="s">
        <v>56</v>
      </c>
      <c r="E7743" s="80" t="s">
        <v>804</v>
      </c>
      <c r="F7743" s="81" t="str">
        <f>VLOOKUP(E7743,Customer[],2,FALSE)</f>
        <v>Htet Htet Kyaw</v>
      </c>
      <c r="G7743" s="69" t="str">
        <f>VLOOKUP(E7743,Customer[],3,FALSE)</f>
        <v xml:space="preserve">YGN-Bogo St </v>
      </c>
      <c r="H7743" s="69" t="str">
        <f>VLOOKUP(E7743,Customer[],4,FALSE)</f>
        <v>Hlegu</v>
      </c>
      <c r="I7743" s="48" t="s">
        <v>25</v>
      </c>
      <c r="J7743" s="82" t="str">
        <f>VLOOKUP(I7743,PGStock[],2,FALSE)</f>
        <v>Columbus Super Red Smooth 350 Ml</v>
      </c>
      <c r="K7743" s="71">
        <f>VLOOKUP(I7743,PGStock[],3,FALSE)</f>
        <v>0.35</v>
      </c>
      <c r="L7743" s="47">
        <v>2</v>
      </c>
      <c r="M7743" s="47">
        <f>VLOOKUP(I7743,PGStock[],6,FALSE)</f>
        <v>150</v>
      </c>
      <c r="N7743" s="47">
        <f>+PGSales!$L7743*PGSales!$M7743</f>
        <v>300</v>
      </c>
    </row>
    <row r="7744" spans="1:14" hidden="1" x14ac:dyDescent="0.25">
      <c r="A7744" s="77">
        <f t="shared" si="766"/>
        <v>2025</v>
      </c>
      <c r="B7744" s="77">
        <f t="shared" si="767"/>
        <v>6</v>
      </c>
      <c r="C7744" s="73">
        <v>45820</v>
      </c>
      <c r="D7744" s="79" t="s">
        <v>56</v>
      </c>
      <c r="E7744" s="80" t="s">
        <v>804</v>
      </c>
      <c r="F7744" s="81" t="str">
        <f>VLOOKUP(E7744,Customer[],2,FALSE)</f>
        <v>Htet Htet Kyaw</v>
      </c>
      <c r="G7744" s="69" t="str">
        <f>VLOOKUP(E7744,Customer[],3,FALSE)</f>
        <v xml:space="preserve">YGN-Bogo St </v>
      </c>
      <c r="H7744" s="69" t="str">
        <f>VLOOKUP(E7744,Customer[],4,FALSE)</f>
        <v>Hlegu</v>
      </c>
      <c r="I7744" s="48" t="s">
        <v>18</v>
      </c>
      <c r="J7744" s="82" t="str">
        <f>VLOOKUP(I7744,PGStock[],2,FALSE)</f>
        <v>Formula Rum 350ml</v>
      </c>
      <c r="K7744" s="71">
        <f>VLOOKUP(I7744,PGStock[],3,FALSE)</f>
        <v>0.35</v>
      </c>
      <c r="L7744" s="47">
        <v>2</v>
      </c>
      <c r="M7744" s="47">
        <f>VLOOKUP(I7744,PGStock[],6,FALSE)</f>
        <v>150</v>
      </c>
      <c r="N7744" s="47">
        <f>+PGSales!$L7744*PGSales!$M7744</f>
        <v>300</v>
      </c>
    </row>
    <row r="7745" spans="1:14" hidden="1" x14ac:dyDescent="0.25">
      <c r="A7745" s="77">
        <f t="shared" si="766"/>
        <v>2025</v>
      </c>
      <c r="B7745" s="77">
        <f t="shared" si="767"/>
        <v>6</v>
      </c>
      <c r="C7745" s="73">
        <v>45820</v>
      </c>
      <c r="D7745" s="79" t="s">
        <v>109</v>
      </c>
      <c r="E7745" s="80" t="s">
        <v>693</v>
      </c>
      <c r="F7745" s="81" t="str">
        <f>VLOOKUP(E7745,Customer[],2,FALSE)</f>
        <v>Uncle Liquor</v>
      </c>
      <c r="G7745" s="69" t="str">
        <f>VLOOKUP(E7745,Customer[],3,FALSE)</f>
        <v>Bonmoer Rd</v>
      </c>
      <c r="H7745" s="69" t="str">
        <f>VLOOKUP(E7745,Customer[],4,FALSE)</f>
        <v xml:space="preserve"> N/Oakkala</v>
      </c>
      <c r="I7745" s="48" t="s">
        <v>25</v>
      </c>
      <c r="J7745" s="82" t="str">
        <f>VLOOKUP(I7745,PGStock[],2,FALSE)</f>
        <v>Columbus Super Red Smooth 350 Ml</v>
      </c>
      <c r="K7745" s="71">
        <f>VLOOKUP(I7745,PGStock[],3,FALSE)</f>
        <v>0.35</v>
      </c>
      <c r="L7745" s="47">
        <v>2</v>
      </c>
      <c r="M7745" s="47">
        <f>VLOOKUP(I7745,PGStock[],6,FALSE)</f>
        <v>150</v>
      </c>
      <c r="N7745" s="47">
        <f>+PGSales!$L7745*PGSales!$M7745</f>
        <v>300</v>
      </c>
    </row>
    <row r="7746" spans="1:14" hidden="1" x14ac:dyDescent="0.25">
      <c r="A7746" s="77">
        <f t="shared" si="766"/>
        <v>2025</v>
      </c>
      <c r="B7746" s="77">
        <f t="shared" si="767"/>
        <v>6</v>
      </c>
      <c r="C7746" s="73">
        <v>45820</v>
      </c>
      <c r="D7746" s="79" t="s">
        <v>109</v>
      </c>
      <c r="E7746" s="80" t="s">
        <v>693</v>
      </c>
      <c r="F7746" s="81" t="str">
        <f>VLOOKUP(E7746,Customer[],2,FALSE)</f>
        <v>Uncle Liquor</v>
      </c>
      <c r="G7746" s="69" t="str">
        <f>VLOOKUP(E7746,Customer[],3,FALSE)</f>
        <v>Bonmoer Rd</v>
      </c>
      <c r="H7746" s="69" t="str">
        <f>VLOOKUP(E7746,Customer[],4,FALSE)</f>
        <v xml:space="preserve"> N/Oakkala</v>
      </c>
      <c r="I7746" s="48" t="s">
        <v>18</v>
      </c>
      <c r="J7746" s="82" t="str">
        <f>VLOOKUP(I7746,PGStock[],2,FALSE)</f>
        <v>Formula Rum 350ml</v>
      </c>
      <c r="K7746" s="71">
        <f>VLOOKUP(I7746,PGStock[],3,FALSE)</f>
        <v>0.35</v>
      </c>
      <c r="L7746" s="47">
        <v>5</v>
      </c>
      <c r="M7746" s="47">
        <f>VLOOKUP(I7746,PGStock[],6,FALSE)</f>
        <v>150</v>
      </c>
      <c r="N7746" s="47">
        <f>+PGSales!$L7746*PGSales!$M7746</f>
        <v>750</v>
      </c>
    </row>
    <row r="7747" spans="1:14" hidden="1" x14ac:dyDescent="0.25">
      <c r="A7747" s="77">
        <f t="shared" ref="A7747:A7757" si="768">YEAR(C7747)</f>
        <v>2025</v>
      </c>
      <c r="B7747" s="77">
        <f t="shared" ref="B7747:B7757" si="769">MONTH(C7747)</f>
        <v>6</v>
      </c>
      <c r="C7747" s="73">
        <v>45820</v>
      </c>
      <c r="D7747" s="79" t="s">
        <v>115</v>
      </c>
      <c r="E7747" s="80" t="s">
        <v>661</v>
      </c>
      <c r="F7747" s="81" t="str">
        <f>VLOOKUP(E7747,Customer[],2,FALSE)</f>
        <v>Nyein Nwe</v>
      </c>
      <c r="G7747" s="69" t="str">
        <f>VLOOKUP(E7747,Customer[],3,FALSE)</f>
        <v>Innwa Rd</v>
      </c>
      <c r="H7747" s="69" t="str">
        <f>VLOOKUP(E7747,Customer[],4,FALSE)</f>
        <v>N/Oakkala</v>
      </c>
      <c r="I7747" s="48" t="s">
        <v>25</v>
      </c>
      <c r="J7747" s="82" t="str">
        <f>VLOOKUP(I7747,PGStock[],2,FALSE)</f>
        <v>Columbus Super Red Smooth 350 Ml</v>
      </c>
      <c r="K7747" s="71">
        <f>VLOOKUP(I7747,PGStock[],3,FALSE)</f>
        <v>0.35</v>
      </c>
      <c r="L7747" s="47">
        <v>4</v>
      </c>
      <c r="M7747" s="47">
        <f>VLOOKUP(I7747,PGStock[],6,FALSE)</f>
        <v>150</v>
      </c>
      <c r="N7747" s="47">
        <f>+PGSales!$L7747*PGSales!$M7747</f>
        <v>600</v>
      </c>
    </row>
    <row r="7748" spans="1:14" hidden="1" x14ac:dyDescent="0.25">
      <c r="A7748" s="77">
        <f t="shared" si="768"/>
        <v>2025</v>
      </c>
      <c r="B7748" s="77">
        <f t="shared" si="769"/>
        <v>6</v>
      </c>
      <c r="C7748" s="73">
        <v>45820</v>
      </c>
      <c r="D7748" s="79" t="s">
        <v>115</v>
      </c>
      <c r="E7748" s="80" t="s">
        <v>661</v>
      </c>
      <c r="F7748" s="81" t="str">
        <f>VLOOKUP(E7748,Customer[],2,FALSE)</f>
        <v>Nyein Nwe</v>
      </c>
      <c r="G7748" s="69" t="str">
        <f>VLOOKUP(E7748,Customer[],3,FALSE)</f>
        <v>Innwa Rd</v>
      </c>
      <c r="H7748" s="69" t="str">
        <f>VLOOKUP(E7748,Customer[],4,FALSE)</f>
        <v>N/Oakkala</v>
      </c>
      <c r="I7748" s="48" t="s">
        <v>18</v>
      </c>
      <c r="J7748" s="82" t="str">
        <f>VLOOKUP(I7748,PGStock[],2,FALSE)</f>
        <v>Formula Rum 350ml</v>
      </c>
      <c r="K7748" s="71">
        <f>VLOOKUP(I7748,PGStock[],3,FALSE)</f>
        <v>0.35</v>
      </c>
      <c r="L7748" s="47">
        <v>2</v>
      </c>
      <c r="M7748" s="47">
        <f>VLOOKUP(I7748,PGStock[],6,FALSE)</f>
        <v>150</v>
      </c>
      <c r="N7748" s="47">
        <f>+PGSales!$L7748*PGSales!$M7748</f>
        <v>300</v>
      </c>
    </row>
    <row r="7749" spans="1:14" hidden="1" x14ac:dyDescent="0.25">
      <c r="A7749" s="77">
        <f t="shared" si="768"/>
        <v>2025</v>
      </c>
      <c r="B7749" s="77">
        <f t="shared" si="769"/>
        <v>6</v>
      </c>
      <c r="C7749" s="73">
        <v>45820</v>
      </c>
      <c r="D7749" s="79" t="s">
        <v>768</v>
      </c>
      <c r="E7749" s="80">
        <v>163</v>
      </c>
      <c r="F7749" s="81" t="str">
        <f>VLOOKUP(E7749,Customer[],2,FALSE)</f>
        <v>16 G3</v>
      </c>
      <c r="G7749" s="69" t="str">
        <f>VLOOKUP(E7749,Customer[],3,FALSE)</f>
        <v>Kyout Lan Rd</v>
      </c>
      <c r="H7749" s="69" t="str">
        <f>VLOOKUP(E7749,Customer[],4,FALSE)</f>
        <v>S Paukkan N/Oakkala</v>
      </c>
      <c r="I7749" s="48" t="s">
        <v>25</v>
      </c>
      <c r="J7749" s="82" t="str">
        <f>VLOOKUP(I7749,PGStock[],2,FALSE)</f>
        <v>Columbus Super Red Smooth 350 Ml</v>
      </c>
      <c r="K7749" s="71">
        <f>VLOOKUP(I7749,PGStock[],3,FALSE)</f>
        <v>0.35</v>
      </c>
      <c r="L7749" s="47">
        <v>1</v>
      </c>
      <c r="M7749" s="47">
        <f>VLOOKUP(I7749,PGStock[],6,FALSE)</f>
        <v>150</v>
      </c>
      <c r="N7749" s="47">
        <f>+PGSales!$L7749*PGSales!$M7749</f>
        <v>150</v>
      </c>
    </row>
    <row r="7750" spans="1:14" hidden="1" x14ac:dyDescent="0.25">
      <c r="A7750" s="77">
        <f t="shared" si="768"/>
        <v>2025</v>
      </c>
      <c r="B7750" s="77">
        <f t="shared" si="769"/>
        <v>6</v>
      </c>
      <c r="C7750" s="73">
        <v>45820</v>
      </c>
      <c r="D7750" s="79" t="s">
        <v>768</v>
      </c>
      <c r="E7750" s="80">
        <v>163</v>
      </c>
      <c r="F7750" s="81" t="str">
        <f>VLOOKUP(E7750,Customer[],2,FALSE)</f>
        <v>16 G3</v>
      </c>
      <c r="G7750" s="69" t="str">
        <f>VLOOKUP(E7750,Customer[],3,FALSE)</f>
        <v>Kyout Lan Rd</v>
      </c>
      <c r="H7750" s="69" t="str">
        <f>VLOOKUP(E7750,Customer[],4,FALSE)</f>
        <v>S Paukkan N/Oakkala</v>
      </c>
      <c r="I7750" s="48" t="s">
        <v>18</v>
      </c>
      <c r="J7750" s="82" t="str">
        <f>VLOOKUP(I7750,PGStock[],2,FALSE)</f>
        <v>Formula Rum 350ml</v>
      </c>
      <c r="K7750" s="71">
        <f>VLOOKUP(I7750,PGStock[],3,FALSE)</f>
        <v>0.35</v>
      </c>
      <c r="L7750" s="47">
        <v>1</v>
      </c>
      <c r="M7750" s="47">
        <f>VLOOKUP(I7750,PGStock[],6,FALSE)</f>
        <v>150</v>
      </c>
      <c r="N7750" s="47">
        <f>+PGSales!$L7750*PGSales!$M7750</f>
        <v>150</v>
      </c>
    </row>
    <row r="7751" spans="1:14" hidden="1" x14ac:dyDescent="0.25">
      <c r="A7751" s="77">
        <f t="shared" si="768"/>
        <v>2025</v>
      </c>
      <c r="B7751" s="77">
        <f t="shared" si="769"/>
        <v>6</v>
      </c>
      <c r="C7751" s="73">
        <v>45820</v>
      </c>
      <c r="D7751" s="79" t="s">
        <v>187</v>
      </c>
      <c r="E7751" s="80">
        <v>161</v>
      </c>
      <c r="F7751" s="81" t="str">
        <f>VLOOKUP(E7751,Customer[],2,FALSE)</f>
        <v>16 G (1)</v>
      </c>
      <c r="G7751" s="69" t="str">
        <f>VLOOKUP(E7751,Customer[],3,FALSE)</f>
        <v>Innwa Rd</v>
      </c>
      <c r="H7751" s="69" t="str">
        <f>VLOOKUP(E7751,Customer[],4,FALSE)</f>
        <v>S Paukkan N/Oakkala</v>
      </c>
      <c r="I7751" s="48" t="s">
        <v>25</v>
      </c>
      <c r="J7751" s="82" t="str">
        <f>VLOOKUP(I7751,PGStock[],2,FALSE)</f>
        <v>Columbus Super Red Smooth 350 Ml</v>
      </c>
      <c r="K7751" s="71">
        <f>VLOOKUP(I7751,PGStock[],3,FALSE)</f>
        <v>0.35</v>
      </c>
      <c r="L7751" s="47">
        <v>6</v>
      </c>
      <c r="M7751" s="47">
        <f>VLOOKUP(I7751,PGStock[],6,FALSE)</f>
        <v>150</v>
      </c>
      <c r="N7751" s="47">
        <f>+PGSales!$L7751*PGSales!$M7751</f>
        <v>900</v>
      </c>
    </row>
    <row r="7752" spans="1:14" hidden="1" x14ac:dyDescent="0.25">
      <c r="A7752" s="77">
        <f t="shared" si="768"/>
        <v>2025</v>
      </c>
      <c r="B7752" s="77">
        <f t="shared" si="769"/>
        <v>6</v>
      </c>
      <c r="C7752" s="73">
        <v>45820</v>
      </c>
      <c r="D7752" s="79" t="s">
        <v>187</v>
      </c>
      <c r="E7752" s="80">
        <v>161</v>
      </c>
      <c r="F7752" s="81" t="str">
        <f>VLOOKUP(E7752,Customer[],2,FALSE)</f>
        <v>16 G (1)</v>
      </c>
      <c r="G7752" s="69" t="str">
        <f>VLOOKUP(E7752,Customer[],3,FALSE)</f>
        <v>Innwa Rd</v>
      </c>
      <c r="H7752" s="69" t="str">
        <f>VLOOKUP(E7752,Customer[],4,FALSE)</f>
        <v>S Paukkan N/Oakkala</v>
      </c>
      <c r="I7752" s="48" t="s">
        <v>18</v>
      </c>
      <c r="J7752" s="82" t="str">
        <f>VLOOKUP(I7752,PGStock[],2,FALSE)</f>
        <v>Formula Rum 350ml</v>
      </c>
      <c r="K7752" s="71">
        <f>VLOOKUP(I7752,PGStock[],3,FALSE)</f>
        <v>0.35</v>
      </c>
      <c r="L7752" s="47">
        <v>6</v>
      </c>
      <c r="M7752" s="47">
        <f>VLOOKUP(I7752,PGStock[],6,FALSE)</f>
        <v>150</v>
      </c>
      <c r="N7752" s="47">
        <f>+PGSales!$L7752*PGSales!$M7752</f>
        <v>900</v>
      </c>
    </row>
    <row r="7753" spans="1:14" hidden="1" x14ac:dyDescent="0.25">
      <c r="A7753" s="77">
        <f t="shared" si="768"/>
        <v>2025</v>
      </c>
      <c r="B7753" s="77">
        <f t="shared" si="769"/>
        <v>6</v>
      </c>
      <c r="C7753" s="73">
        <v>45820</v>
      </c>
      <c r="D7753" s="79" t="s">
        <v>1</v>
      </c>
      <c r="E7753" s="80">
        <v>162</v>
      </c>
      <c r="F7753" s="81" t="str">
        <f>VLOOKUP(E7753,Customer[],2,FALSE)</f>
        <v>16 G(2)</v>
      </c>
      <c r="G7753" s="69" t="str">
        <f>VLOOKUP(E7753,Customer[],3,FALSE)</f>
        <v>Taungnu Rd</v>
      </c>
      <c r="H7753" s="69" t="str">
        <f>VLOOKUP(E7753,Customer[],4,FALSE)</f>
        <v>S Paukkan N/Oakkala</v>
      </c>
      <c r="I7753" s="48" t="s">
        <v>25</v>
      </c>
      <c r="J7753" s="82" t="str">
        <f>VLOOKUP(I7753,PGStock[],2,FALSE)</f>
        <v>Columbus Super Red Smooth 350 Ml</v>
      </c>
      <c r="K7753" s="71">
        <f>VLOOKUP(I7753,PGStock[],3,FALSE)</f>
        <v>0.35</v>
      </c>
      <c r="L7753" s="47">
        <v>3</v>
      </c>
      <c r="M7753" s="47">
        <f>VLOOKUP(I7753,PGStock[],6,FALSE)</f>
        <v>150</v>
      </c>
      <c r="N7753" s="47">
        <f>+PGSales!$L7753*PGSales!$M7753</f>
        <v>450</v>
      </c>
    </row>
    <row r="7754" spans="1:14" hidden="1" x14ac:dyDescent="0.25">
      <c r="A7754" s="77">
        <f t="shared" si="768"/>
        <v>2025</v>
      </c>
      <c r="B7754" s="77">
        <f t="shared" si="769"/>
        <v>6</v>
      </c>
      <c r="C7754" s="73">
        <v>45820</v>
      </c>
      <c r="D7754" s="79" t="s">
        <v>1</v>
      </c>
      <c r="E7754" s="80">
        <v>162</v>
      </c>
      <c r="F7754" s="81" t="str">
        <f>VLOOKUP(E7754,Customer[],2,FALSE)</f>
        <v>16 G(2)</v>
      </c>
      <c r="G7754" s="69" t="str">
        <f>VLOOKUP(E7754,Customer[],3,FALSE)</f>
        <v>Taungnu Rd</v>
      </c>
      <c r="H7754" s="69" t="str">
        <f>VLOOKUP(E7754,Customer[],4,FALSE)</f>
        <v>S Paukkan N/Oakkala</v>
      </c>
      <c r="I7754" s="48" t="s">
        <v>18</v>
      </c>
      <c r="J7754" s="82" t="str">
        <f>VLOOKUP(I7754,PGStock[],2,FALSE)</f>
        <v>Formula Rum 350ml</v>
      </c>
      <c r="K7754" s="71">
        <f>VLOOKUP(I7754,PGStock[],3,FALSE)</f>
        <v>0.35</v>
      </c>
      <c r="L7754" s="47">
        <v>3</v>
      </c>
      <c r="M7754" s="47">
        <f>VLOOKUP(I7754,PGStock[],6,FALSE)</f>
        <v>150</v>
      </c>
      <c r="N7754" s="47">
        <f>+PGSales!$L7754*PGSales!$M7754</f>
        <v>450</v>
      </c>
    </row>
    <row r="7755" spans="1:14" hidden="1" x14ac:dyDescent="0.25">
      <c r="A7755" s="77">
        <f t="shared" si="768"/>
        <v>2025</v>
      </c>
      <c r="B7755" s="77">
        <f t="shared" si="769"/>
        <v>6</v>
      </c>
      <c r="C7755" s="73">
        <v>45820</v>
      </c>
      <c r="D7755" s="79" t="s">
        <v>2</v>
      </c>
      <c r="E7755" s="80" t="s">
        <v>331</v>
      </c>
      <c r="F7755" s="81" t="str">
        <f>VLOOKUP(E7755,Customer[],2,FALSE)</f>
        <v>Shwe Dinker</v>
      </c>
      <c r="G7755" s="69" t="str">
        <f>VLOOKUP(E7755,Customer[],3,FALSE)</f>
        <v>Paung Kan Gd</v>
      </c>
      <c r="H7755" s="69" t="str">
        <f>VLOOKUP(E7755,Customer[],4,FALSE)</f>
        <v>S Paukkan N/Oakkala</v>
      </c>
      <c r="I7755" s="48" t="s">
        <v>25</v>
      </c>
      <c r="J7755" s="82" t="str">
        <f>VLOOKUP(I7755,PGStock[],2,FALSE)</f>
        <v>Columbus Super Red Smooth 350 Ml</v>
      </c>
      <c r="K7755" s="71">
        <f>VLOOKUP(I7755,PGStock[],3,FALSE)</f>
        <v>0.35</v>
      </c>
      <c r="L7755" s="47">
        <v>4</v>
      </c>
      <c r="M7755" s="47">
        <f>VLOOKUP(I7755,PGStock[],6,FALSE)</f>
        <v>150</v>
      </c>
      <c r="N7755" s="47">
        <f>+PGSales!$L7755*PGSales!$M7755</f>
        <v>600</v>
      </c>
    </row>
    <row r="7756" spans="1:14" hidden="1" x14ac:dyDescent="0.25">
      <c r="A7756" s="77">
        <f t="shared" si="768"/>
        <v>2025</v>
      </c>
      <c r="B7756" s="77">
        <f t="shared" si="769"/>
        <v>6</v>
      </c>
      <c r="C7756" s="73">
        <v>45820</v>
      </c>
      <c r="D7756" s="79" t="s">
        <v>2</v>
      </c>
      <c r="E7756" s="80" t="s">
        <v>331</v>
      </c>
      <c r="F7756" s="81" t="str">
        <f>VLOOKUP(E7756,Customer[],2,FALSE)</f>
        <v>Shwe Dinker</v>
      </c>
      <c r="G7756" s="69" t="str">
        <f>VLOOKUP(E7756,Customer[],3,FALSE)</f>
        <v>Paung Kan Gd</v>
      </c>
      <c r="H7756" s="69" t="str">
        <f>VLOOKUP(E7756,Customer[],4,FALSE)</f>
        <v>S Paukkan N/Oakkala</v>
      </c>
      <c r="I7756" s="48" t="s">
        <v>18</v>
      </c>
      <c r="J7756" s="82" t="str">
        <f>VLOOKUP(I7756,PGStock[],2,FALSE)</f>
        <v>Formula Rum 350ml</v>
      </c>
      <c r="K7756" s="71">
        <f>VLOOKUP(I7756,PGStock[],3,FALSE)</f>
        <v>0.35</v>
      </c>
      <c r="L7756" s="47">
        <v>1</v>
      </c>
      <c r="M7756" s="47">
        <f>VLOOKUP(I7756,PGStock[],6,FALSE)</f>
        <v>150</v>
      </c>
      <c r="N7756" s="47">
        <f>+PGSales!$L7756*PGSales!$M7756</f>
        <v>150</v>
      </c>
    </row>
    <row r="7757" spans="1:14" hidden="1" x14ac:dyDescent="0.25">
      <c r="A7757" s="77">
        <f t="shared" si="768"/>
        <v>2025</v>
      </c>
      <c r="B7757" s="77">
        <f t="shared" si="769"/>
        <v>6</v>
      </c>
      <c r="C7757" s="73">
        <v>45820</v>
      </c>
      <c r="D7757" s="79" t="s">
        <v>186</v>
      </c>
      <c r="E7757" s="80" t="s">
        <v>394</v>
      </c>
      <c r="F7757" s="81" t="str">
        <f>VLOOKUP(E7757,Customer[],2,FALSE)</f>
        <v>Khun Myant</v>
      </c>
      <c r="G7757" s="69" t="str">
        <f>VLOOKUP(E7757,Customer[],3,FALSE)</f>
        <v>Nuaung Yann Rd</v>
      </c>
      <c r="H7757" s="69" t="str">
        <f>VLOOKUP(E7757,Customer[],4,FALSE)</f>
        <v>S Paukkan N/Oakkala</v>
      </c>
      <c r="I7757" s="48" t="s">
        <v>25</v>
      </c>
      <c r="J7757" s="82" t="str">
        <f>VLOOKUP(I7757,PGStock[],2,FALSE)</f>
        <v>Columbus Super Red Smooth 350 Ml</v>
      </c>
      <c r="K7757" s="71">
        <f>VLOOKUP(I7757,PGStock[],3,FALSE)</f>
        <v>0.35</v>
      </c>
      <c r="L7757" s="47">
        <v>3</v>
      </c>
      <c r="M7757" s="47">
        <f>VLOOKUP(I7757,PGStock[],6,FALSE)</f>
        <v>150</v>
      </c>
      <c r="N7757" s="47">
        <f>+PGSales!$L7757*PGSales!$M7757</f>
        <v>450</v>
      </c>
    </row>
    <row r="7758" spans="1:14" hidden="1" x14ac:dyDescent="0.25">
      <c r="A7758" s="77">
        <f t="shared" ref="A7758:A7768" si="770">YEAR(C7758)</f>
        <v>2025</v>
      </c>
      <c r="B7758" s="77">
        <f t="shared" ref="B7758:B7768" si="771">MONTH(C7758)</f>
        <v>6</v>
      </c>
      <c r="C7758" s="73">
        <v>45820</v>
      </c>
      <c r="D7758" s="79" t="s">
        <v>70</v>
      </c>
      <c r="E7758" s="80" t="s">
        <v>292</v>
      </c>
      <c r="F7758" s="81" t="str">
        <f>VLOOKUP(E7758,Customer[],2,FALSE)</f>
        <v>Shwe Pyae(2)</v>
      </c>
      <c r="G7758" s="69" t="str">
        <f>VLOOKUP(E7758,Customer[],3,FALSE)</f>
        <v xml:space="preserve">LanThwe </v>
      </c>
      <c r="H7758" s="69" t="str">
        <f>VLOOKUP(E7758,Customer[],4,FALSE)</f>
        <v>Hlaing Thar Yar</v>
      </c>
      <c r="I7758" s="48" t="s">
        <v>27</v>
      </c>
      <c r="J7758" s="82" t="str">
        <f>VLOOKUP(I7758,PGStock[],2,FALSE)</f>
        <v>Columbus Super Red Smooth 700 Ml</v>
      </c>
      <c r="K7758" s="71">
        <f>VLOOKUP(I7758,PGStock[],3,FALSE)</f>
        <v>0.7</v>
      </c>
      <c r="L7758" s="47">
        <v>1</v>
      </c>
      <c r="M7758" s="47">
        <f>VLOOKUP(I7758,PGStock[],6,FALSE)</f>
        <v>200</v>
      </c>
      <c r="N7758" s="47">
        <f>+PGSales!$L7758*PGSales!$M7758</f>
        <v>200</v>
      </c>
    </row>
    <row r="7759" spans="1:14" hidden="1" x14ac:dyDescent="0.25">
      <c r="A7759" s="77">
        <f t="shared" si="770"/>
        <v>2025</v>
      </c>
      <c r="B7759" s="77">
        <f t="shared" si="771"/>
        <v>6</v>
      </c>
      <c r="C7759" s="73">
        <v>45820</v>
      </c>
      <c r="D7759" s="79" t="s">
        <v>70</v>
      </c>
      <c r="E7759" s="80" t="s">
        <v>292</v>
      </c>
      <c r="F7759" s="81" t="str">
        <f>VLOOKUP(E7759,Customer[],2,FALSE)</f>
        <v>Shwe Pyae(2)</v>
      </c>
      <c r="G7759" s="69" t="str">
        <f>VLOOKUP(E7759,Customer[],3,FALSE)</f>
        <v xml:space="preserve">LanThwe </v>
      </c>
      <c r="H7759" s="69" t="str">
        <f>VLOOKUP(E7759,Customer[],4,FALSE)</f>
        <v>Hlaing Thar Yar</v>
      </c>
      <c r="I7759" s="48" t="s">
        <v>25</v>
      </c>
      <c r="J7759" s="82" t="str">
        <f>VLOOKUP(I7759,PGStock[],2,FALSE)</f>
        <v>Columbus Super Red Smooth 350 Ml</v>
      </c>
      <c r="K7759" s="71">
        <f>VLOOKUP(I7759,PGStock[],3,FALSE)</f>
        <v>0.35</v>
      </c>
      <c r="L7759" s="47">
        <v>2</v>
      </c>
      <c r="M7759" s="47">
        <f>VLOOKUP(I7759,PGStock[],6,FALSE)</f>
        <v>150</v>
      </c>
      <c r="N7759" s="47">
        <f>+PGSales!$L7759*PGSales!$M7759</f>
        <v>300</v>
      </c>
    </row>
    <row r="7760" spans="1:14" hidden="1" x14ac:dyDescent="0.25">
      <c r="A7760" s="77">
        <f t="shared" si="770"/>
        <v>2025</v>
      </c>
      <c r="B7760" s="77">
        <f t="shared" si="771"/>
        <v>6</v>
      </c>
      <c r="C7760" s="73">
        <v>45820</v>
      </c>
      <c r="D7760" s="79" t="s">
        <v>70</v>
      </c>
      <c r="E7760" s="80" t="s">
        <v>292</v>
      </c>
      <c r="F7760" s="81" t="str">
        <f>VLOOKUP(E7760,Customer[],2,FALSE)</f>
        <v>Shwe Pyae(2)</v>
      </c>
      <c r="G7760" s="69" t="str">
        <f>VLOOKUP(E7760,Customer[],3,FALSE)</f>
        <v xml:space="preserve">LanThwe </v>
      </c>
      <c r="H7760" s="69" t="str">
        <f>VLOOKUP(E7760,Customer[],4,FALSE)</f>
        <v>Hlaing Thar Yar</v>
      </c>
      <c r="I7760" s="48" t="s">
        <v>18</v>
      </c>
      <c r="J7760" s="82" t="str">
        <f>VLOOKUP(I7760,PGStock[],2,FALSE)</f>
        <v>Formula Rum 350ml</v>
      </c>
      <c r="K7760" s="71">
        <f>VLOOKUP(I7760,PGStock[],3,FALSE)</f>
        <v>0.35</v>
      </c>
      <c r="L7760" s="47">
        <v>6</v>
      </c>
      <c r="M7760" s="47">
        <f>VLOOKUP(I7760,PGStock[],6,FALSE)</f>
        <v>150</v>
      </c>
      <c r="N7760" s="47">
        <f>+PGSales!$L7760*PGSales!$M7760</f>
        <v>900</v>
      </c>
    </row>
    <row r="7761" spans="1:14" hidden="1" x14ac:dyDescent="0.25">
      <c r="A7761" s="77">
        <f t="shared" si="770"/>
        <v>2025</v>
      </c>
      <c r="B7761" s="77">
        <f t="shared" si="771"/>
        <v>6</v>
      </c>
      <c r="C7761" s="73">
        <v>45820</v>
      </c>
      <c r="D7761" s="79" t="s">
        <v>68</v>
      </c>
      <c r="E7761" s="80" t="s">
        <v>816</v>
      </c>
      <c r="F7761" s="81" t="str">
        <f>VLOOKUP(E7761,Customer[],2,FALSE)</f>
        <v>Shwe</v>
      </c>
      <c r="G7761" s="69" t="str">
        <f>VLOOKUP(E7761,Customer[],3,FALSE)</f>
        <v>Lan Thwe</v>
      </c>
      <c r="H7761" s="69" t="str">
        <f>VLOOKUP(E7761,Customer[],4,FALSE)</f>
        <v>Hlaing Thar Yar</v>
      </c>
      <c r="I7761" s="48" t="s">
        <v>18</v>
      </c>
      <c r="J7761" s="82" t="str">
        <f>VLOOKUP(I7761,PGStock[],2,FALSE)</f>
        <v>Formula Rum 350ml</v>
      </c>
      <c r="K7761" s="71">
        <f>VLOOKUP(I7761,PGStock[],3,FALSE)</f>
        <v>0.35</v>
      </c>
      <c r="L7761" s="47">
        <v>3</v>
      </c>
      <c r="M7761" s="47">
        <f>VLOOKUP(I7761,PGStock[],6,FALSE)</f>
        <v>150</v>
      </c>
      <c r="N7761" s="47">
        <f>+PGSales!$L7761*PGSales!$M7761</f>
        <v>450</v>
      </c>
    </row>
    <row r="7762" spans="1:14" hidden="1" x14ac:dyDescent="0.25">
      <c r="A7762" s="77">
        <f t="shared" si="770"/>
        <v>2025</v>
      </c>
      <c r="B7762" s="77">
        <f t="shared" si="771"/>
        <v>6</v>
      </c>
      <c r="C7762" s="73">
        <v>45820</v>
      </c>
      <c r="D7762" s="79" t="s">
        <v>74</v>
      </c>
      <c r="E7762" s="80" t="s">
        <v>294</v>
      </c>
      <c r="F7762" s="81" t="str">
        <f>VLOOKUP(E7762,Customer[],2,FALSE)</f>
        <v>Shwe Pyae(1)</v>
      </c>
      <c r="G7762" s="69" t="str">
        <f>VLOOKUP(E7762,Customer[],3,FALSE)</f>
        <v>Bogyoke  Rd</v>
      </c>
      <c r="H7762" s="69" t="str">
        <f>VLOOKUP(E7762,Customer[],4,FALSE)</f>
        <v>Hlaing Thar Yar</v>
      </c>
      <c r="I7762" s="48" t="s">
        <v>27</v>
      </c>
      <c r="J7762" s="82" t="str">
        <f>VLOOKUP(I7762,PGStock[],2,FALSE)</f>
        <v>Columbus Super Red Smooth 700 Ml</v>
      </c>
      <c r="K7762" s="71">
        <f>VLOOKUP(I7762,PGStock[],3,FALSE)</f>
        <v>0.7</v>
      </c>
      <c r="L7762" s="47">
        <v>1</v>
      </c>
      <c r="M7762" s="47">
        <f>VLOOKUP(I7762,PGStock[],6,FALSE)</f>
        <v>200</v>
      </c>
      <c r="N7762" s="47">
        <f>+PGSales!$L7762*PGSales!$M7762</f>
        <v>200</v>
      </c>
    </row>
    <row r="7763" spans="1:14" hidden="1" x14ac:dyDescent="0.25">
      <c r="A7763" s="77">
        <f t="shared" si="770"/>
        <v>2025</v>
      </c>
      <c r="B7763" s="77">
        <f t="shared" si="771"/>
        <v>6</v>
      </c>
      <c r="C7763" s="73">
        <v>45820</v>
      </c>
      <c r="D7763" s="79" t="s">
        <v>74</v>
      </c>
      <c r="E7763" s="80" t="s">
        <v>294</v>
      </c>
      <c r="F7763" s="81" t="str">
        <f>VLOOKUP(E7763,Customer[],2,FALSE)</f>
        <v>Shwe Pyae(1)</v>
      </c>
      <c r="G7763" s="69" t="str">
        <f>VLOOKUP(E7763,Customer[],3,FALSE)</f>
        <v>Bogyoke  Rd</v>
      </c>
      <c r="H7763" s="69" t="str">
        <f>VLOOKUP(E7763,Customer[],4,FALSE)</f>
        <v>Hlaing Thar Yar</v>
      </c>
      <c r="I7763" s="48" t="s">
        <v>25</v>
      </c>
      <c r="J7763" s="82" t="str">
        <f>VLOOKUP(I7763,PGStock[],2,FALSE)</f>
        <v>Columbus Super Red Smooth 350 Ml</v>
      </c>
      <c r="K7763" s="71">
        <f>VLOOKUP(I7763,PGStock[],3,FALSE)</f>
        <v>0.35</v>
      </c>
      <c r="L7763" s="47">
        <v>1</v>
      </c>
      <c r="M7763" s="47">
        <f>VLOOKUP(I7763,PGStock[],6,FALSE)</f>
        <v>150</v>
      </c>
      <c r="N7763" s="47">
        <f>+PGSales!$L7763*PGSales!$M7763</f>
        <v>150</v>
      </c>
    </row>
    <row r="7764" spans="1:14" hidden="1" x14ac:dyDescent="0.25">
      <c r="A7764" s="77">
        <f t="shared" si="770"/>
        <v>2025</v>
      </c>
      <c r="B7764" s="77">
        <f t="shared" si="771"/>
        <v>6</v>
      </c>
      <c r="C7764" s="73">
        <v>45820</v>
      </c>
      <c r="D7764" s="79" t="s">
        <v>74</v>
      </c>
      <c r="E7764" s="80" t="s">
        <v>294</v>
      </c>
      <c r="F7764" s="81" t="str">
        <f>VLOOKUP(E7764,Customer[],2,FALSE)</f>
        <v>Shwe Pyae(1)</v>
      </c>
      <c r="G7764" s="69" t="str">
        <f>VLOOKUP(E7764,Customer[],3,FALSE)</f>
        <v>Bogyoke  Rd</v>
      </c>
      <c r="H7764" s="69" t="str">
        <f>VLOOKUP(E7764,Customer[],4,FALSE)</f>
        <v>Hlaing Thar Yar</v>
      </c>
      <c r="I7764" s="48" t="s">
        <v>18</v>
      </c>
      <c r="J7764" s="82" t="str">
        <f>VLOOKUP(I7764,PGStock[],2,FALSE)</f>
        <v>Formula Rum 350ml</v>
      </c>
      <c r="K7764" s="71">
        <f>VLOOKUP(I7764,PGStock[],3,FALSE)</f>
        <v>0.35</v>
      </c>
      <c r="L7764" s="47">
        <v>2</v>
      </c>
      <c r="M7764" s="47">
        <f>VLOOKUP(I7764,PGStock[],6,FALSE)</f>
        <v>150</v>
      </c>
      <c r="N7764" s="47">
        <f>+PGSales!$L7764*PGSales!$M7764</f>
        <v>300</v>
      </c>
    </row>
    <row r="7765" spans="1:14" hidden="1" x14ac:dyDescent="0.25">
      <c r="A7765" s="77">
        <f t="shared" si="770"/>
        <v>2025</v>
      </c>
      <c r="B7765" s="77">
        <f t="shared" si="771"/>
        <v>6</v>
      </c>
      <c r="C7765" s="73">
        <v>45820</v>
      </c>
      <c r="D7765" s="79" t="s">
        <v>4</v>
      </c>
      <c r="E7765" s="80" t="s">
        <v>323</v>
      </c>
      <c r="F7765" s="81" t="str">
        <f>VLOOKUP(E7765,Customer[],2,FALSE)</f>
        <v>Mya Badathar 1</v>
      </c>
      <c r="G7765" s="69" t="str">
        <f>VLOOKUP(E7765,Customer[],3,FALSE)</f>
        <v>Bogyoke Rd</v>
      </c>
      <c r="H7765" s="69" t="str">
        <f>VLOOKUP(E7765,Customer[],4,FALSE)</f>
        <v>Hlaing Thar Yar</v>
      </c>
      <c r="I7765" s="48" t="s">
        <v>18</v>
      </c>
      <c r="J7765" s="82" t="str">
        <f>VLOOKUP(I7765,PGStock[],2,FALSE)</f>
        <v>Formula Rum 350ml</v>
      </c>
      <c r="K7765" s="71">
        <f>VLOOKUP(I7765,PGStock[],3,FALSE)</f>
        <v>0.35</v>
      </c>
      <c r="L7765" s="47">
        <v>3</v>
      </c>
      <c r="M7765" s="47">
        <f>VLOOKUP(I7765,PGStock[],6,FALSE)</f>
        <v>150</v>
      </c>
      <c r="N7765" s="47">
        <f>+PGSales!$L7765*PGSales!$M7765</f>
        <v>450</v>
      </c>
    </row>
    <row r="7766" spans="1:14" hidden="1" x14ac:dyDescent="0.25">
      <c r="A7766" s="77">
        <f t="shared" si="770"/>
        <v>2025</v>
      </c>
      <c r="B7766" s="77">
        <f t="shared" si="771"/>
        <v>6</v>
      </c>
      <c r="C7766" s="73">
        <v>45820</v>
      </c>
      <c r="D7766" s="79" t="s">
        <v>767</v>
      </c>
      <c r="E7766" s="80" t="s">
        <v>811</v>
      </c>
      <c r="F7766" s="81" t="str">
        <f>VLOOKUP(E7766,Customer[],2,FALSE)</f>
        <v>Mya Badathar 3</v>
      </c>
      <c r="G7766" s="69" t="str">
        <f>VLOOKUP(E7766,Customer[],3,FALSE)</f>
        <v>Bogyoke Rd</v>
      </c>
      <c r="H7766" s="69" t="str">
        <f>VLOOKUP(E7766,Customer[],4,FALSE)</f>
        <v>Hlaing Thar Yar</v>
      </c>
      <c r="I7766" s="48" t="s">
        <v>25</v>
      </c>
      <c r="J7766" s="82" t="str">
        <f>VLOOKUP(I7766,PGStock[],2,FALSE)</f>
        <v>Columbus Super Red Smooth 350 Ml</v>
      </c>
      <c r="K7766" s="71">
        <f>VLOOKUP(I7766,PGStock[],3,FALSE)</f>
        <v>0.35</v>
      </c>
      <c r="L7766" s="47">
        <v>3</v>
      </c>
      <c r="M7766" s="47">
        <f>VLOOKUP(I7766,PGStock[],6,FALSE)</f>
        <v>150</v>
      </c>
      <c r="N7766" s="47">
        <f>+PGSales!$L7766*PGSales!$M7766</f>
        <v>450</v>
      </c>
    </row>
    <row r="7767" spans="1:14" hidden="1" x14ac:dyDescent="0.25">
      <c r="A7767" s="77">
        <f t="shared" si="770"/>
        <v>2025</v>
      </c>
      <c r="B7767" s="77">
        <f t="shared" si="771"/>
        <v>6</v>
      </c>
      <c r="C7767" s="73">
        <v>45820</v>
      </c>
      <c r="D7767" s="79" t="s">
        <v>767</v>
      </c>
      <c r="E7767" s="80" t="s">
        <v>811</v>
      </c>
      <c r="F7767" s="81" t="str">
        <f>VLOOKUP(E7767,Customer[],2,FALSE)</f>
        <v>Mya Badathar 3</v>
      </c>
      <c r="G7767" s="69" t="str">
        <f>VLOOKUP(E7767,Customer[],3,FALSE)</f>
        <v>Bogyoke Rd</v>
      </c>
      <c r="H7767" s="69" t="str">
        <f>VLOOKUP(E7767,Customer[],4,FALSE)</f>
        <v>Hlaing Thar Yar</v>
      </c>
      <c r="I7767" s="48" t="s">
        <v>20</v>
      </c>
      <c r="J7767" s="82" t="str">
        <f>VLOOKUP(I7767,PGStock[],2,FALSE)</f>
        <v>Formula Rum 700ml</v>
      </c>
      <c r="K7767" s="71">
        <f>VLOOKUP(I7767,PGStock[],3,FALSE)</f>
        <v>0.7</v>
      </c>
      <c r="L7767" s="47">
        <v>2</v>
      </c>
      <c r="M7767" s="47">
        <f>VLOOKUP(I7767,PGStock[],6,FALSE)</f>
        <v>200</v>
      </c>
      <c r="N7767" s="47">
        <f>+PGSales!$L7767*PGSales!$M7767</f>
        <v>400</v>
      </c>
    </row>
    <row r="7768" spans="1:14" hidden="1" x14ac:dyDescent="0.25">
      <c r="A7768" s="77">
        <f t="shared" si="770"/>
        <v>2025</v>
      </c>
      <c r="B7768" s="77">
        <f t="shared" si="771"/>
        <v>6</v>
      </c>
      <c r="C7768" s="73">
        <v>45820</v>
      </c>
      <c r="D7768" s="79" t="s">
        <v>767</v>
      </c>
      <c r="E7768" s="80" t="s">
        <v>811</v>
      </c>
      <c r="F7768" s="81" t="str">
        <f>VLOOKUP(E7768,Customer[],2,FALSE)</f>
        <v>Mya Badathar 3</v>
      </c>
      <c r="G7768" s="69" t="str">
        <f>VLOOKUP(E7768,Customer[],3,FALSE)</f>
        <v>Bogyoke Rd</v>
      </c>
      <c r="H7768" s="69" t="str">
        <f>VLOOKUP(E7768,Customer[],4,FALSE)</f>
        <v>Hlaing Thar Yar</v>
      </c>
      <c r="I7768" s="48" t="s">
        <v>18</v>
      </c>
      <c r="J7768" s="82" t="str">
        <f>VLOOKUP(I7768,PGStock[],2,FALSE)</f>
        <v>Formula Rum 350ml</v>
      </c>
      <c r="K7768" s="71">
        <f>VLOOKUP(I7768,PGStock[],3,FALSE)</f>
        <v>0.35</v>
      </c>
      <c r="L7768" s="47">
        <v>2</v>
      </c>
      <c r="M7768" s="47">
        <f>VLOOKUP(I7768,PGStock[],6,FALSE)</f>
        <v>150</v>
      </c>
      <c r="N7768" s="47">
        <f>+PGSales!$L7768*PGSales!$M7768</f>
        <v>300</v>
      </c>
    </row>
    <row r="7769" spans="1:14" hidden="1" x14ac:dyDescent="0.25">
      <c r="A7769" s="77">
        <f t="shared" ref="A7769:A7779" si="772">YEAR(C7769)</f>
        <v>2025</v>
      </c>
      <c r="B7769" s="77">
        <f t="shared" ref="B7769:B7779" si="773">MONTH(C7769)</f>
        <v>6</v>
      </c>
      <c r="C7769" s="73">
        <v>45820</v>
      </c>
      <c r="D7769" s="79" t="s">
        <v>131</v>
      </c>
      <c r="E7769" s="80" t="s">
        <v>817</v>
      </c>
      <c r="F7769" s="81" t="str">
        <f>VLOOKUP(E7769,Customer[],2,FALSE)</f>
        <v>Aung</v>
      </c>
      <c r="G7769" s="69" t="str">
        <f>VLOOKUP(E7769,Customer[],3,FALSE)</f>
        <v>Pi Moe Hinn Sd</v>
      </c>
      <c r="H7769" s="69" t="str">
        <f>VLOOKUP(E7769,Customer[],4,FALSE)</f>
        <v>Hlaing Thar Yar</v>
      </c>
      <c r="I7769" s="48" t="s">
        <v>18</v>
      </c>
      <c r="J7769" s="82" t="str">
        <f>VLOOKUP(I7769,PGStock[],2,FALSE)</f>
        <v>Formula Rum 350ml</v>
      </c>
      <c r="K7769" s="71">
        <f>VLOOKUP(I7769,PGStock[],3,FALSE)</f>
        <v>0.35</v>
      </c>
      <c r="L7769" s="47">
        <v>6</v>
      </c>
      <c r="M7769" s="47">
        <f>VLOOKUP(I7769,PGStock[],6,FALSE)</f>
        <v>150</v>
      </c>
      <c r="N7769" s="47">
        <f>+PGSales!$L7769*PGSales!$M7769</f>
        <v>900</v>
      </c>
    </row>
    <row r="7770" spans="1:14" hidden="1" x14ac:dyDescent="0.25">
      <c r="A7770" s="77">
        <f t="shared" si="772"/>
        <v>2025</v>
      </c>
      <c r="B7770" s="77">
        <f t="shared" si="773"/>
        <v>6</v>
      </c>
      <c r="C7770" s="73">
        <v>45821</v>
      </c>
      <c r="D7770" s="79" t="s">
        <v>60</v>
      </c>
      <c r="E7770" s="80" t="s">
        <v>783</v>
      </c>
      <c r="F7770" s="81" t="str">
        <f>VLOOKUP(E7770,Customer[],2,FALSE)</f>
        <v>Take Thit Sa</v>
      </c>
      <c r="G7770" s="69" t="str">
        <f>VLOOKUP(E7770,Customer[],3,FALSE)</f>
        <v xml:space="preserve">YGN-Bogo St </v>
      </c>
      <c r="H7770" s="69" t="str">
        <f>VLOOKUP(E7770,Customer[],4,FALSE)</f>
        <v>Hlegu</v>
      </c>
      <c r="I7770" s="48" t="s">
        <v>25</v>
      </c>
      <c r="J7770" s="82" t="str">
        <f>VLOOKUP(I7770,PGStock[],2,FALSE)</f>
        <v>Columbus Super Red Smooth 350 Ml</v>
      </c>
      <c r="K7770" s="71">
        <f>VLOOKUP(I7770,PGStock[],3,FALSE)</f>
        <v>0.35</v>
      </c>
      <c r="L7770" s="47">
        <v>16</v>
      </c>
      <c r="M7770" s="47">
        <f>VLOOKUP(I7770,PGStock[],6,FALSE)</f>
        <v>150</v>
      </c>
      <c r="N7770" s="47">
        <f>+PGSales!$L7770*PGSales!$M7770</f>
        <v>2400</v>
      </c>
    </row>
    <row r="7771" spans="1:14" hidden="1" x14ac:dyDescent="0.25">
      <c r="A7771" s="77">
        <f t="shared" si="772"/>
        <v>2025</v>
      </c>
      <c r="B7771" s="77">
        <f t="shared" si="773"/>
        <v>6</v>
      </c>
      <c r="C7771" s="73">
        <v>45821</v>
      </c>
      <c r="D7771" s="79" t="s">
        <v>60</v>
      </c>
      <c r="E7771" s="80" t="s">
        <v>783</v>
      </c>
      <c r="F7771" s="81" t="str">
        <f>VLOOKUP(E7771,Customer[],2,FALSE)</f>
        <v>Take Thit Sa</v>
      </c>
      <c r="G7771" s="69" t="str">
        <f>VLOOKUP(E7771,Customer[],3,FALSE)</f>
        <v xml:space="preserve">YGN-Bogo St </v>
      </c>
      <c r="H7771" s="69" t="str">
        <f>VLOOKUP(E7771,Customer[],4,FALSE)</f>
        <v>Hlegu</v>
      </c>
      <c r="I7771" s="48" t="s">
        <v>18</v>
      </c>
      <c r="J7771" s="82" t="str">
        <f>VLOOKUP(I7771,PGStock[],2,FALSE)</f>
        <v>Formula Rum 350ml</v>
      </c>
      <c r="K7771" s="71">
        <f>VLOOKUP(I7771,PGStock[],3,FALSE)</f>
        <v>0.35</v>
      </c>
      <c r="L7771" s="47">
        <v>10</v>
      </c>
      <c r="M7771" s="47">
        <f>VLOOKUP(I7771,PGStock[],6,FALSE)</f>
        <v>150</v>
      </c>
      <c r="N7771" s="47">
        <f>+PGSales!$L7771*PGSales!$M7771</f>
        <v>1500</v>
      </c>
    </row>
    <row r="7772" spans="1:14" hidden="1" x14ac:dyDescent="0.25">
      <c r="A7772" s="77">
        <f t="shared" si="772"/>
        <v>2025</v>
      </c>
      <c r="B7772" s="77">
        <f t="shared" si="773"/>
        <v>6</v>
      </c>
      <c r="C7772" s="73">
        <v>45821</v>
      </c>
      <c r="D7772" s="79" t="s">
        <v>58</v>
      </c>
      <c r="E7772" s="80" t="s">
        <v>806</v>
      </c>
      <c r="F7772" s="81" t="str">
        <f>VLOOKUP(E7772,Customer[],2,FALSE)</f>
        <v>Pyae Hein Kyaw</v>
      </c>
      <c r="G7772" s="69" t="str">
        <f>VLOOKUP(E7772,Customer[],3,FALSE)</f>
        <v>Tan Ma Gyi Rd</v>
      </c>
      <c r="H7772" s="69" t="str">
        <f>VLOOKUP(E7772,Customer[],4,FALSE)</f>
        <v>Hlegu</v>
      </c>
      <c r="I7772" s="48" t="s">
        <v>27</v>
      </c>
      <c r="J7772" s="82" t="str">
        <f>VLOOKUP(I7772,PGStock[],2,FALSE)</f>
        <v>Columbus Super Red Smooth 700 Ml</v>
      </c>
      <c r="K7772" s="71">
        <f>VLOOKUP(I7772,PGStock[],3,FALSE)</f>
        <v>0.7</v>
      </c>
      <c r="L7772" s="47">
        <v>1</v>
      </c>
      <c r="M7772" s="47">
        <f>VLOOKUP(I7772,PGStock[],6,FALSE)</f>
        <v>200</v>
      </c>
      <c r="N7772" s="47">
        <f>+PGSales!$L7772*PGSales!$M7772</f>
        <v>200</v>
      </c>
    </row>
    <row r="7773" spans="1:14" hidden="1" x14ac:dyDescent="0.25">
      <c r="A7773" s="77">
        <f t="shared" si="772"/>
        <v>2025</v>
      </c>
      <c r="B7773" s="77">
        <f t="shared" si="773"/>
        <v>6</v>
      </c>
      <c r="C7773" s="73">
        <v>45821</v>
      </c>
      <c r="D7773" s="79" t="s">
        <v>58</v>
      </c>
      <c r="E7773" s="80" t="s">
        <v>806</v>
      </c>
      <c r="F7773" s="81" t="str">
        <f>VLOOKUP(E7773,Customer[],2,FALSE)</f>
        <v>Pyae Hein Kyaw</v>
      </c>
      <c r="G7773" s="69" t="str">
        <f>VLOOKUP(E7773,Customer[],3,FALSE)</f>
        <v>Tan Ma Gyi Rd</v>
      </c>
      <c r="H7773" s="69" t="str">
        <f>VLOOKUP(E7773,Customer[],4,FALSE)</f>
        <v>Hlegu</v>
      </c>
      <c r="I7773" s="48" t="s">
        <v>25</v>
      </c>
      <c r="J7773" s="82" t="str">
        <f>VLOOKUP(I7773,PGStock[],2,FALSE)</f>
        <v>Columbus Super Red Smooth 350 Ml</v>
      </c>
      <c r="K7773" s="71">
        <f>VLOOKUP(I7773,PGStock[],3,FALSE)</f>
        <v>0.35</v>
      </c>
      <c r="L7773" s="47">
        <v>9</v>
      </c>
      <c r="M7773" s="47">
        <f>VLOOKUP(I7773,PGStock[],6,FALSE)</f>
        <v>150</v>
      </c>
      <c r="N7773" s="47">
        <f>+PGSales!$L7773*PGSales!$M7773</f>
        <v>1350</v>
      </c>
    </row>
    <row r="7774" spans="1:14" hidden="1" x14ac:dyDescent="0.25">
      <c r="A7774" s="77">
        <f t="shared" si="772"/>
        <v>2025</v>
      </c>
      <c r="B7774" s="77">
        <f t="shared" si="773"/>
        <v>6</v>
      </c>
      <c r="C7774" s="73">
        <v>45821</v>
      </c>
      <c r="D7774" s="79" t="s">
        <v>58</v>
      </c>
      <c r="E7774" s="80" t="s">
        <v>806</v>
      </c>
      <c r="F7774" s="81" t="str">
        <f>VLOOKUP(E7774,Customer[],2,FALSE)</f>
        <v>Pyae Hein Kyaw</v>
      </c>
      <c r="G7774" s="69" t="str">
        <f>VLOOKUP(E7774,Customer[],3,FALSE)</f>
        <v>Tan Ma Gyi Rd</v>
      </c>
      <c r="H7774" s="69" t="str">
        <f>VLOOKUP(E7774,Customer[],4,FALSE)</f>
        <v>Hlegu</v>
      </c>
      <c r="I7774" s="48" t="s">
        <v>18</v>
      </c>
      <c r="J7774" s="82" t="str">
        <f>VLOOKUP(I7774,PGStock[],2,FALSE)</f>
        <v>Formula Rum 350ml</v>
      </c>
      <c r="K7774" s="71">
        <f>VLOOKUP(I7774,PGStock[],3,FALSE)</f>
        <v>0.35</v>
      </c>
      <c r="L7774" s="47">
        <v>6</v>
      </c>
      <c r="M7774" s="47">
        <f>VLOOKUP(I7774,PGStock[],6,FALSE)</f>
        <v>150</v>
      </c>
      <c r="N7774" s="47">
        <f>+PGSales!$L7774*PGSales!$M7774</f>
        <v>900</v>
      </c>
    </row>
    <row r="7775" spans="1:14" hidden="1" x14ac:dyDescent="0.25">
      <c r="A7775" s="77">
        <f t="shared" si="772"/>
        <v>2025</v>
      </c>
      <c r="B7775" s="77">
        <f t="shared" si="773"/>
        <v>6</v>
      </c>
      <c r="C7775" s="73">
        <v>45821</v>
      </c>
      <c r="D7775" s="79" t="s">
        <v>66</v>
      </c>
      <c r="E7775" s="80" t="s">
        <v>803</v>
      </c>
      <c r="F7775" s="81" t="str">
        <f>VLOOKUP(E7775,Customer[],2,FALSE)</f>
        <v>Black 7</v>
      </c>
      <c r="G7775" s="69" t="str">
        <f>VLOOKUP(E7775,Customer[],3,FALSE)</f>
        <v>No (2)Rd</v>
      </c>
      <c r="H7775" s="69" t="str">
        <f>VLOOKUP(E7775,Customer[],4,FALSE)</f>
        <v>Hlegu</v>
      </c>
      <c r="I7775" s="48" t="s">
        <v>18</v>
      </c>
      <c r="J7775" s="82" t="str">
        <f>VLOOKUP(I7775,PGStock[],2,FALSE)</f>
        <v>Formula Rum 350ml</v>
      </c>
      <c r="K7775" s="71">
        <f>VLOOKUP(I7775,PGStock[],3,FALSE)</f>
        <v>0.35</v>
      </c>
      <c r="L7775" s="47">
        <v>2</v>
      </c>
      <c r="M7775" s="47">
        <f>VLOOKUP(I7775,PGStock[],6,FALSE)</f>
        <v>150</v>
      </c>
      <c r="N7775" s="47">
        <f>+PGSales!$L7775*PGSales!$M7775</f>
        <v>300</v>
      </c>
    </row>
    <row r="7776" spans="1:14" hidden="1" x14ac:dyDescent="0.25">
      <c r="A7776" s="77">
        <f t="shared" si="772"/>
        <v>2025</v>
      </c>
      <c r="B7776" s="77">
        <f t="shared" si="773"/>
        <v>6</v>
      </c>
      <c r="C7776" s="73">
        <v>45821</v>
      </c>
      <c r="D7776" s="79" t="s">
        <v>62</v>
      </c>
      <c r="E7776" s="80" t="s">
        <v>807</v>
      </c>
      <c r="F7776" s="81" t="str">
        <f>VLOOKUP(E7776,Customer[],2,FALSE)</f>
        <v>Ma Naw Phyu</v>
      </c>
      <c r="G7776" s="69" t="str">
        <f>VLOOKUP(E7776,Customer[],3,FALSE)</f>
        <v>No (2)Rd</v>
      </c>
      <c r="H7776" s="69" t="str">
        <f>VLOOKUP(E7776,Customer[],4,FALSE)</f>
        <v>Hlegu</v>
      </c>
      <c r="I7776" s="48" t="s">
        <v>25</v>
      </c>
      <c r="J7776" s="82" t="str">
        <f>VLOOKUP(I7776,PGStock[],2,FALSE)</f>
        <v>Columbus Super Red Smooth 350 Ml</v>
      </c>
      <c r="K7776" s="71">
        <f>VLOOKUP(I7776,PGStock[],3,FALSE)</f>
        <v>0.35</v>
      </c>
      <c r="L7776" s="47">
        <v>3</v>
      </c>
      <c r="M7776" s="47">
        <f>VLOOKUP(I7776,PGStock[],6,FALSE)</f>
        <v>150</v>
      </c>
      <c r="N7776" s="47">
        <f>+PGSales!$L7776*PGSales!$M7776</f>
        <v>450</v>
      </c>
    </row>
    <row r="7777" spans="1:14" hidden="1" x14ac:dyDescent="0.25">
      <c r="A7777" s="77">
        <f t="shared" si="772"/>
        <v>2025</v>
      </c>
      <c r="B7777" s="77">
        <f t="shared" si="773"/>
        <v>6</v>
      </c>
      <c r="C7777" s="73">
        <v>45821</v>
      </c>
      <c r="D7777" s="79" t="s">
        <v>62</v>
      </c>
      <c r="E7777" s="80" t="s">
        <v>807</v>
      </c>
      <c r="F7777" s="81" t="str">
        <f>VLOOKUP(E7777,Customer[],2,FALSE)</f>
        <v>Ma Naw Phyu</v>
      </c>
      <c r="G7777" s="69" t="str">
        <f>VLOOKUP(E7777,Customer[],3,FALSE)</f>
        <v>No (2)Rd</v>
      </c>
      <c r="H7777" s="69" t="str">
        <f>VLOOKUP(E7777,Customer[],4,FALSE)</f>
        <v>Hlegu</v>
      </c>
      <c r="I7777" s="48" t="s">
        <v>20</v>
      </c>
      <c r="J7777" s="82" t="str">
        <f>VLOOKUP(I7777,PGStock[],2,FALSE)</f>
        <v>Formula Rum 700ml</v>
      </c>
      <c r="K7777" s="71">
        <f>VLOOKUP(I7777,PGStock[],3,FALSE)</f>
        <v>0.7</v>
      </c>
      <c r="L7777" s="47">
        <v>1</v>
      </c>
      <c r="M7777" s="47">
        <f>VLOOKUP(I7777,PGStock[],6,FALSE)</f>
        <v>200</v>
      </c>
      <c r="N7777" s="47">
        <f>+PGSales!$L7777*PGSales!$M7777</f>
        <v>200</v>
      </c>
    </row>
    <row r="7778" spans="1:14" hidden="1" x14ac:dyDescent="0.25">
      <c r="A7778" s="77">
        <f t="shared" si="772"/>
        <v>2025</v>
      </c>
      <c r="B7778" s="77">
        <f t="shared" si="773"/>
        <v>6</v>
      </c>
      <c r="C7778" s="73">
        <v>45821</v>
      </c>
      <c r="D7778" s="79" t="s">
        <v>62</v>
      </c>
      <c r="E7778" s="80" t="s">
        <v>807</v>
      </c>
      <c r="F7778" s="81" t="str">
        <f>VLOOKUP(E7778,Customer[],2,FALSE)</f>
        <v>Ma Naw Phyu</v>
      </c>
      <c r="G7778" s="69" t="str">
        <f>VLOOKUP(E7778,Customer[],3,FALSE)</f>
        <v>No (2)Rd</v>
      </c>
      <c r="H7778" s="69" t="str">
        <f>VLOOKUP(E7778,Customer[],4,FALSE)</f>
        <v>Hlegu</v>
      </c>
      <c r="I7778" s="48" t="s">
        <v>18</v>
      </c>
      <c r="J7778" s="82" t="str">
        <f>VLOOKUP(I7778,PGStock[],2,FALSE)</f>
        <v>Formula Rum 350ml</v>
      </c>
      <c r="K7778" s="71">
        <f>VLOOKUP(I7778,PGStock[],3,FALSE)</f>
        <v>0.35</v>
      </c>
      <c r="L7778" s="47">
        <v>4</v>
      </c>
      <c r="M7778" s="47">
        <f>VLOOKUP(I7778,PGStock[],6,FALSE)</f>
        <v>150</v>
      </c>
      <c r="N7778" s="47">
        <f>+PGSales!$L7778*PGSales!$M7778</f>
        <v>600</v>
      </c>
    </row>
    <row r="7779" spans="1:14" hidden="1" x14ac:dyDescent="0.25">
      <c r="A7779" s="77">
        <f t="shared" si="772"/>
        <v>2025</v>
      </c>
      <c r="B7779" s="77">
        <f t="shared" si="773"/>
        <v>6</v>
      </c>
      <c r="C7779" s="73">
        <v>45821</v>
      </c>
      <c r="D7779" s="79" t="s">
        <v>365</v>
      </c>
      <c r="E7779" s="80" t="s">
        <v>805</v>
      </c>
      <c r="F7779" s="81" t="str">
        <f>VLOOKUP(E7779,Customer[],2,FALSE)</f>
        <v>Ko Shwe Nyar</v>
      </c>
      <c r="G7779" s="69" t="str">
        <f>VLOOKUP(E7779,Customer[],3,FALSE)</f>
        <v xml:space="preserve">YGN-Bogo St </v>
      </c>
      <c r="H7779" s="69" t="str">
        <f>VLOOKUP(E7779,Customer[],4,FALSE)</f>
        <v>Hlegu</v>
      </c>
      <c r="I7779" s="48" t="s">
        <v>27</v>
      </c>
      <c r="J7779" s="82" t="str">
        <f>VLOOKUP(I7779,PGStock[],2,FALSE)</f>
        <v>Columbus Super Red Smooth 700 Ml</v>
      </c>
      <c r="K7779" s="71">
        <f>VLOOKUP(I7779,PGStock[],3,FALSE)</f>
        <v>0.7</v>
      </c>
      <c r="L7779" s="47">
        <v>2</v>
      </c>
      <c r="M7779" s="47">
        <f>VLOOKUP(I7779,PGStock[],6,FALSE)</f>
        <v>200</v>
      </c>
      <c r="N7779" s="47">
        <f>+PGSales!$L7779*PGSales!$M7779</f>
        <v>400</v>
      </c>
    </row>
    <row r="7780" spans="1:14" hidden="1" x14ac:dyDescent="0.25">
      <c r="A7780" s="77">
        <f t="shared" ref="A7780:A7851" si="774">YEAR(C7780)</f>
        <v>2025</v>
      </c>
      <c r="B7780" s="77">
        <f t="shared" ref="B7780:B7851" si="775">MONTH(C7780)</f>
        <v>6</v>
      </c>
      <c r="C7780" s="73">
        <v>45821</v>
      </c>
      <c r="D7780" s="79" t="s">
        <v>365</v>
      </c>
      <c r="E7780" s="80" t="s">
        <v>805</v>
      </c>
      <c r="F7780" s="81" t="str">
        <f>VLOOKUP(E7780,Customer[],2,FALSE)</f>
        <v>Ko Shwe Nyar</v>
      </c>
      <c r="G7780" s="69" t="str">
        <f>VLOOKUP(E7780,Customer[],3,FALSE)</f>
        <v xml:space="preserve">YGN-Bogo St </v>
      </c>
      <c r="H7780" s="69" t="str">
        <f>VLOOKUP(E7780,Customer[],4,FALSE)</f>
        <v>Hlegu</v>
      </c>
      <c r="I7780" s="48" t="s">
        <v>25</v>
      </c>
      <c r="J7780" s="82" t="str">
        <f>VLOOKUP(I7780,PGStock[],2,FALSE)</f>
        <v>Columbus Super Red Smooth 350 Ml</v>
      </c>
      <c r="K7780" s="71">
        <f>VLOOKUP(I7780,PGStock[],3,FALSE)</f>
        <v>0.35</v>
      </c>
      <c r="L7780" s="47">
        <v>9</v>
      </c>
      <c r="M7780" s="47">
        <f>VLOOKUP(I7780,PGStock[],6,FALSE)</f>
        <v>150</v>
      </c>
      <c r="N7780" s="47">
        <f>+PGSales!$L7780*PGSales!$M7780</f>
        <v>1350</v>
      </c>
    </row>
    <row r="7781" spans="1:14" hidden="1" x14ac:dyDescent="0.25">
      <c r="A7781" s="77">
        <f t="shared" si="774"/>
        <v>2025</v>
      </c>
      <c r="B7781" s="77">
        <f t="shared" si="775"/>
        <v>6</v>
      </c>
      <c r="C7781" s="73">
        <v>45821</v>
      </c>
      <c r="D7781" s="79" t="s">
        <v>365</v>
      </c>
      <c r="E7781" s="80" t="s">
        <v>805</v>
      </c>
      <c r="F7781" s="81" t="str">
        <f>VLOOKUP(E7781,Customer[],2,FALSE)</f>
        <v>Ko Shwe Nyar</v>
      </c>
      <c r="G7781" s="69" t="str">
        <f>VLOOKUP(E7781,Customer[],3,FALSE)</f>
        <v xml:space="preserve">YGN-Bogo St </v>
      </c>
      <c r="H7781" s="69" t="str">
        <f>VLOOKUP(E7781,Customer[],4,FALSE)</f>
        <v>Hlegu</v>
      </c>
      <c r="I7781" s="48" t="s">
        <v>18</v>
      </c>
      <c r="J7781" s="82" t="str">
        <f>VLOOKUP(I7781,PGStock[],2,FALSE)</f>
        <v>Formula Rum 350ml</v>
      </c>
      <c r="K7781" s="71">
        <f>VLOOKUP(I7781,PGStock[],3,FALSE)</f>
        <v>0.35</v>
      </c>
      <c r="L7781" s="47">
        <v>9</v>
      </c>
      <c r="M7781" s="47">
        <f>VLOOKUP(I7781,PGStock[],6,FALSE)</f>
        <v>150</v>
      </c>
      <c r="N7781" s="47">
        <f>+PGSales!$L7781*PGSales!$M7781</f>
        <v>1350</v>
      </c>
    </row>
    <row r="7782" spans="1:14" hidden="1" x14ac:dyDescent="0.25">
      <c r="A7782" s="77">
        <f t="shared" si="774"/>
        <v>2025</v>
      </c>
      <c r="B7782" s="77">
        <f t="shared" si="775"/>
        <v>6</v>
      </c>
      <c r="C7782" s="73">
        <v>45821</v>
      </c>
      <c r="D7782" s="79" t="s">
        <v>56</v>
      </c>
      <c r="E7782" s="80" t="s">
        <v>804</v>
      </c>
      <c r="F7782" s="81" t="str">
        <f>VLOOKUP(E7782,Customer[],2,FALSE)</f>
        <v>Htet Htet Kyaw</v>
      </c>
      <c r="G7782" s="69" t="str">
        <f>VLOOKUP(E7782,Customer[],3,FALSE)</f>
        <v xml:space="preserve">YGN-Bogo St </v>
      </c>
      <c r="H7782" s="69" t="str">
        <f>VLOOKUP(E7782,Customer[],4,FALSE)</f>
        <v>Hlegu</v>
      </c>
      <c r="I7782" s="48" t="s">
        <v>25</v>
      </c>
      <c r="J7782" s="82" t="str">
        <f>VLOOKUP(I7782,PGStock[],2,FALSE)</f>
        <v>Columbus Super Red Smooth 350 Ml</v>
      </c>
      <c r="K7782" s="71">
        <f>VLOOKUP(I7782,PGStock[],3,FALSE)</f>
        <v>0.35</v>
      </c>
      <c r="L7782" s="47">
        <v>4</v>
      </c>
      <c r="M7782" s="47">
        <f>VLOOKUP(I7782,PGStock[],6,FALSE)</f>
        <v>150</v>
      </c>
      <c r="N7782" s="47">
        <f>+PGSales!$L7782*PGSales!$M7782</f>
        <v>600</v>
      </c>
    </row>
    <row r="7783" spans="1:14" hidden="1" x14ac:dyDescent="0.25">
      <c r="A7783" s="77">
        <f t="shared" si="774"/>
        <v>2025</v>
      </c>
      <c r="B7783" s="77">
        <f t="shared" si="775"/>
        <v>6</v>
      </c>
      <c r="C7783" s="73">
        <v>45821</v>
      </c>
      <c r="D7783" s="79" t="s">
        <v>56</v>
      </c>
      <c r="E7783" s="80" t="s">
        <v>804</v>
      </c>
      <c r="F7783" s="81" t="str">
        <f>VLOOKUP(E7783,Customer[],2,FALSE)</f>
        <v>Htet Htet Kyaw</v>
      </c>
      <c r="G7783" s="69" t="str">
        <f>VLOOKUP(E7783,Customer[],3,FALSE)</f>
        <v xml:space="preserve">YGN-Bogo St </v>
      </c>
      <c r="H7783" s="69" t="str">
        <f>VLOOKUP(E7783,Customer[],4,FALSE)</f>
        <v>Hlegu</v>
      </c>
      <c r="I7783" s="48" t="s">
        <v>20</v>
      </c>
      <c r="J7783" s="82" t="str">
        <f>VLOOKUP(I7783,PGStock[],2,FALSE)</f>
        <v>Formula Rum 700ml</v>
      </c>
      <c r="K7783" s="71">
        <f>VLOOKUP(I7783,PGStock[],3,FALSE)</f>
        <v>0.7</v>
      </c>
      <c r="L7783" s="47">
        <v>1</v>
      </c>
      <c r="M7783" s="47">
        <f>VLOOKUP(I7783,PGStock[],6,FALSE)</f>
        <v>200</v>
      </c>
      <c r="N7783" s="47">
        <f>+PGSales!$L7783*PGSales!$M7783</f>
        <v>200</v>
      </c>
    </row>
    <row r="7784" spans="1:14" hidden="1" x14ac:dyDescent="0.25">
      <c r="A7784" s="77">
        <f t="shared" si="774"/>
        <v>2025</v>
      </c>
      <c r="B7784" s="77">
        <f t="shared" si="775"/>
        <v>6</v>
      </c>
      <c r="C7784" s="73">
        <v>45821</v>
      </c>
      <c r="D7784" s="79" t="s">
        <v>56</v>
      </c>
      <c r="E7784" s="80" t="s">
        <v>804</v>
      </c>
      <c r="F7784" s="81" t="str">
        <f>VLOOKUP(E7784,Customer[],2,FALSE)</f>
        <v>Htet Htet Kyaw</v>
      </c>
      <c r="G7784" s="69" t="str">
        <f>VLOOKUP(E7784,Customer[],3,FALSE)</f>
        <v xml:space="preserve">YGN-Bogo St </v>
      </c>
      <c r="H7784" s="69" t="str">
        <f>VLOOKUP(E7784,Customer[],4,FALSE)</f>
        <v>Hlegu</v>
      </c>
      <c r="I7784" s="48" t="s">
        <v>18</v>
      </c>
      <c r="J7784" s="82" t="str">
        <f>VLOOKUP(I7784,PGStock[],2,FALSE)</f>
        <v>Formula Rum 350ml</v>
      </c>
      <c r="K7784" s="71">
        <f>VLOOKUP(I7784,PGStock[],3,FALSE)</f>
        <v>0.35</v>
      </c>
      <c r="L7784" s="47">
        <v>2</v>
      </c>
      <c r="M7784" s="47">
        <f>VLOOKUP(I7784,PGStock[],6,FALSE)</f>
        <v>150</v>
      </c>
      <c r="N7784" s="47">
        <f>+PGSales!$L7784*PGSales!$M7784</f>
        <v>300</v>
      </c>
    </row>
    <row r="7785" spans="1:14" hidden="1" x14ac:dyDescent="0.25">
      <c r="A7785" s="77">
        <f t="shared" ref="A7785:A7801" si="776">YEAR(C7785)</f>
        <v>2025</v>
      </c>
      <c r="B7785" s="77">
        <f t="shared" ref="B7785:B7801" si="777">MONTH(C7785)</f>
        <v>6</v>
      </c>
      <c r="C7785" s="73">
        <v>45821</v>
      </c>
      <c r="D7785" s="79" t="s">
        <v>109</v>
      </c>
      <c r="E7785" s="80" t="s">
        <v>693</v>
      </c>
      <c r="F7785" s="81" t="str">
        <f>VLOOKUP(E7785,Customer[],2,FALSE)</f>
        <v>Uncle Liquor</v>
      </c>
      <c r="G7785" s="69" t="str">
        <f>VLOOKUP(E7785,Customer[],3,FALSE)</f>
        <v>Bonmoer Rd</v>
      </c>
      <c r="H7785" s="69" t="str">
        <f>VLOOKUP(E7785,Customer[],4,FALSE)</f>
        <v xml:space="preserve"> N/Oakkala</v>
      </c>
      <c r="I7785" s="48" t="s">
        <v>20</v>
      </c>
      <c r="J7785" s="82" t="str">
        <f>VLOOKUP(I7785,PGStock[],2,FALSE)</f>
        <v>Formula Rum 700ml</v>
      </c>
      <c r="K7785" s="71">
        <f>VLOOKUP(I7785,PGStock[],3,FALSE)</f>
        <v>0.7</v>
      </c>
      <c r="L7785" s="47">
        <v>2</v>
      </c>
      <c r="M7785" s="47">
        <f>VLOOKUP(I7785,PGStock[],6,FALSE)</f>
        <v>200</v>
      </c>
      <c r="N7785" s="47">
        <f>+PGSales!$L7785*PGSales!$M7785</f>
        <v>400</v>
      </c>
    </row>
    <row r="7786" spans="1:14" hidden="1" x14ac:dyDescent="0.25">
      <c r="A7786" s="77">
        <f t="shared" si="776"/>
        <v>2025</v>
      </c>
      <c r="B7786" s="77">
        <f t="shared" si="777"/>
        <v>6</v>
      </c>
      <c r="C7786" s="73">
        <v>45821</v>
      </c>
      <c r="D7786" s="79" t="s">
        <v>109</v>
      </c>
      <c r="E7786" s="80" t="s">
        <v>693</v>
      </c>
      <c r="F7786" s="81" t="str">
        <f>VLOOKUP(E7786,Customer[],2,FALSE)</f>
        <v>Uncle Liquor</v>
      </c>
      <c r="G7786" s="69" t="str">
        <f>VLOOKUP(E7786,Customer[],3,FALSE)</f>
        <v>Bonmoer Rd</v>
      </c>
      <c r="H7786" s="69" t="str">
        <f>VLOOKUP(E7786,Customer[],4,FALSE)</f>
        <v xml:space="preserve"> N/Oakkala</v>
      </c>
      <c r="I7786" s="48" t="s">
        <v>18</v>
      </c>
      <c r="J7786" s="82" t="str">
        <f>VLOOKUP(I7786,PGStock[],2,FALSE)</f>
        <v>Formula Rum 350ml</v>
      </c>
      <c r="K7786" s="71">
        <f>VLOOKUP(I7786,PGStock[],3,FALSE)</f>
        <v>0.35</v>
      </c>
      <c r="L7786" s="47">
        <v>4</v>
      </c>
      <c r="M7786" s="47">
        <f>VLOOKUP(I7786,PGStock[],6,FALSE)</f>
        <v>150</v>
      </c>
      <c r="N7786" s="47">
        <f>+PGSales!$L7786*PGSales!$M7786</f>
        <v>600</v>
      </c>
    </row>
    <row r="7787" spans="1:14" hidden="1" x14ac:dyDescent="0.25">
      <c r="A7787" s="77">
        <f t="shared" si="776"/>
        <v>2025</v>
      </c>
      <c r="B7787" s="77">
        <f t="shared" si="777"/>
        <v>6</v>
      </c>
      <c r="C7787" s="73">
        <v>45821</v>
      </c>
      <c r="D7787" s="79" t="s">
        <v>115</v>
      </c>
      <c r="E7787" s="80" t="s">
        <v>661</v>
      </c>
      <c r="F7787" s="81" t="str">
        <f>VLOOKUP(E7787,Customer[],2,FALSE)</f>
        <v>Nyein Nwe</v>
      </c>
      <c r="G7787" s="69" t="str">
        <f>VLOOKUP(E7787,Customer[],3,FALSE)</f>
        <v>Innwa Rd</v>
      </c>
      <c r="H7787" s="69" t="str">
        <f>VLOOKUP(E7787,Customer[],4,FALSE)</f>
        <v>N/Oakkala</v>
      </c>
      <c r="I7787" s="48" t="s">
        <v>25</v>
      </c>
      <c r="J7787" s="82" t="str">
        <f>VLOOKUP(I7787,PGStock[],2,FALSE)</f>
        <v>Columbus Super Red Smooth 350 Ml</v>
      </c>
      <c r="K7787" s="71">
        <f>VLOOKUP(I7787,PGStock[],3,FALSE)</f>
        <v>0.35</v>
      </c>
      <c r="L7787" s="47">
        <v>3</v>
      </c>
      <c r="M7787" s="47">
        <f>VLOOKUP(I7787,PGStock[],6,FALSE)</f>
        <v>150</v>
      </c>
      <c r="N7787" s="47">
        <f>+PGSales!$L7787*PGSales!$M7787</f>
        <v>450</v>
      </c>
    </row>
    <row r="7788" spans="1:14" hidden="1" x14ac:dyDescent="0.25">
      <c r="A7788" s="77">
        <f t="shared" si="776"/>
        <v>2025</v>
      </c>
      <c r="B7788" s="77">
        <f t="shared" si="777"/>
        <v>6</v>
      </c>
      <c r="C7788" s="73">
        <v>45821</v>
      </c>
      <c r="D7788" s="79" t="s">
        <v>768</v>
      </c>
      <c r="E7788" s="80">
        <v>163</v>
      </c>
      <c r="F7788" s="81" t="str">
        <f>VLOOKUP(E7788,Customer[],2,FALSE)</f>
        <v>16 G3</v>
      </c>
      <c r="G7788" s="69" t="str">
        <f>VLOOKUP(E7788,Customer[],3,FALSE)</f>
        <v>Kyout Lan Rd</v>
      </c>
      <c r="H7788" s="69" t="str">
        <f>VLOOKUP(E7788,Customer[],4,FALSE)</f>
        <v>S Paukkan N/Oakkala</v>
      </c>
      <c r="I7788" s="48" t="s">
        <v>25</v>
      </c>
      <c r="J7788" s="82" t="str">
        <f>VLOOKUP(I7788,PGStock[],2,FALSE)</f>
        <v>Columbus Super Red Smooth 350 Ml</v>
      </c>
      <c r="K7788" s="71">
        <f>VLOOKUP(I7788,PGStock[],3,FALSE)</f>
        <v>0.35</v>
      </c>
      <c r="L7788" s="47">
        <v>3</v>
      </c>
      <c r="M7788" s="47">
        <f>VLOOKUP(I7788,PGStock[],6,FALSE)</f>
        <v>150</v>
      </c>
      <c r="N7788" s="47">
        <f>+PGSales!$L7788*PGSales!$M7788</f>
        <v>450</v>
      </c>
    </row>
    <row r="7789" spans="1:14" hidden="1" x14ac:dyDescent="0.25">
      <c r="A7789" s="77">
        <f t="shared" si="776"/>
        <v>2025</v>
      </c>
      <c r="B7789" s="77">
        <f t="shared" si="777"/>
        <v>6</v>
      </c>
      <c r="C7789" s="73">
        <v>45821</v>
      </c>
      <c r="D7789" s="79" t="s">
        <v>768</v>
      </c>
      <c r="E7789" s="80">
        <v>163</v>
      </c>
      <c r="F7789" s="81" t="str">
        <f>VLOOKUP(E7789,Customer[],2,FALSE)</f>
        <v>16 G3</v>
      </c>
      <c r="G7789" s="69" t="str">
        <f>VLOOKUP(E7789,Customer[],3,FALSE)</f>
        <v>Kyout Lan Rd</v>
      </c>
      <c r="H7789" s="69" t="str">
        <f>VLOOKUP(E7789,Customer[],4,FALSE)</f>
        <v>S Paukkan N/Oakkala</v>
      </c>
      <c r="I7789" s="48" t="s">
        <v>20</v>
      </c>
      <c r="J7789" s="82" t="str">
        <f>VLOOKUP(I7789,PGStock[],2,FALSE)</f>
        <v>Formula Rum 700ml</v>
      </c>
      <c r="K7789" s="71">
        <f>VLOOKUP(I7789,PGStock[],3,FALSE)</f>
        <v>0.7</v>
      </c>
      <c r="L7789" s="47">
        <v>2</v>
      </c>
      <c r="M7789" s="47">
        <f>VLOOKUP(I7789,PGStock[],6,FALSE)</f>
        <v>200</v>
      </c>
      <c r="N7789" s="47">
        <f>+PGSales!$L7789*PGSales!$M7789</f>
        <v>400</v>
      </c>
    </row>
    <row r="7790" spans="1:14" hidden="1" x14ac:dyDescent="0.25">
      <c r="A7790" s="77">
        <f t="shared" si="776"/>
        <v>2025</v>
      </c>
      <c r="B7790" s="77">
        <f t="shared" si="777"/>
        <v>6</v>
      </c>
      <c r="C7790" s="73">
        <v>45821</v>
      </c>
      <c r="D7790" s="79" t="s">
        <v>768</v>
      </c>
      <c r="E7790" s="80">
        <v>163</v>
      </c>
      <c r="F7790" s="81" t="str">
        <f>VLOOKUP(E7790,Customer[],2,FALSE)</f>
        <v>16 G3</v>
      </c>
      <c r="G7790" s="69" t="str">
        <f>VLOOKUP(E7790,Customer[],3,FALSE)</f>
        <v>Kyout Lan Rd</v>
      </c>
      <c r="H7790" s="69" t="str">
        <f>VLOOKUP(E7790,Customer[],4,FALSE)</f>
        <v>S Paukkan N/Oakkala</v>
      </c>
      <c r="I7790" s="48" t="s">
        <v>18</v>
      </c>
      <c r="J7790" s="82" t="str">
        <f>VLOOKUP(I7790,PGStock[],2,FALSE)</f>
        <v>Formula Rum 350ml</v>
      </c>
      <c r="K7790" s="71">
        <f>VLOOKUP(I7790,PGStock[],3,FALSE)</f>
        <v>0.35</v>
      </c>
      <c r="L7790" s="47">
        <v>4</v>
      </c>
      <c r="M7790" s="47">
        <f>VLOOKUP(I7790,PGStock[],6,FALSE)</f>
        <v>150</v>
      </c>
      <c r="N7790" s="47">
        <f>+PGSales!$L7790*PGSales!$M7790</f>
        <v>600</v>
      </c>
    </row>
    <row r="7791" spans="1:14" hidden="1" x14ac:dyDescent="0.25">
      <c r="A7791" s="77">
        <f t="shared" si="776"/>
        <v>2025</v>
      </c>
      <c r="B7791" s="77">
        <f t="shared" si="777"/>
        <v>6</v>
      </c>
      <c r="C7791" s="73">
        <v>45821</v>
      </c>
      <c r="D7791" s="79" t="s">
        <v>1</v>
      </c>
      <c r="E7791" s="80">
        <v>162</v>
      </c>
      <c r="F7791" s="81" t="str">
        <f>VLOOKUP(E7791,Customer[],2,FALSE)</f>
        <v>16 G(2)</v>
      </c>
      <c r="G7791" s="69" t="str">
        <f>VLOOKUP(E7791,Customer[],3,FALSE)</f>
        <v>Taungnu Rd</v>
      </c>
      <c r="H7791" s="69" t="str">
        <f>VLOOKUP(E7791,Customer[],4,FALSE)</f>
        <v>S Paukkan N/Oakkala</v>
      </c>
      <c r="I7791" s="48" t="s">
        <v>27</v>
      </c>
      <c r="J7791" s="82" t="str">
        <f>VLOOKUP(I7791,PGStock[],2,FALSE)</f>
        <v>Columbus Super Red Smooth 700 Ml</v>
      </c>
      <c r="K7791" s="71">
        <f>VLOOKUP(I7791,PGStock[],3,FALSE)</f>
        <v>0.7</v>
      </c>
      <c r="L7791" s="47">
        <v>1</v>
      </c>
      <c r="M7791" s="47">
        <f>VLOOKUP(I7791,PGStock[],6,FALSE)</f>
        <v>200</v>
      </c>
      <c r="N7791" s="47">
        <f>+PGSales!$L7791*PGSales!$M7791</f>
        <v>200</v>
      </c>
    </row>
    <row r="7792" spans="1:14" hidden="1" x14ac:dyDescent="0.25">
      <c r="A7792" s="77">
        <f t="shared" si="776"/>
        <v>2025</v>
      </c>
      <c r="B7792" s="77">
        <f t="shared" si="777"/>
        <v>6</v>
      </c>
      <c r="C7792" s="73">
        <v>45821</v>
      </c>
      <c r="D7792" s="79" t="s">
        <v>1</v>
      </c>
      <c r="E7792" s="80">
        <v>162</v>
      </c>
      <c r="F7792" s="81" t="str">
        <f>VLOOKUP(E7792,Customer[],2,FALSE)</f>
        <v>16 G(2)</v>
      </c>
      <c r="G7792" s="69" t="str">
        <f>VLOOKUP(E7792,Customer[],3,FALSE)</f>
        <v>Taungnu Rd</v>
      </c>
      <c r="H7792" s="69" t="str">
        <f>VLOOKUP(E7792,Customer[],4,FALSE)</f>
        <v>S Paukkan N/Oakkala</v>
      </c>
      <c r="I7792" s="48" t="s">
        <v>25</v>
      </c>
      <c r="J7792" s="82" t="str">
        <f>VLOOKUP(I7792,PGStock[],2,FALSE)</f>
        <v>Columbus Super Red Smooth 350 Ml</v>
      </c>
      <c r="K7792" s="71">
        <f>VLOOKUP(I7792,PGStock[],3,FALSE)</f>
        <v>0.35</v>
      </c>
      <c r="L7792" s="47">
        <v>7</v>
      </c>
      <c r="M7792" s="47">
        <f>VLOOKUP(I7792,PGStock[],6,FALSE)</f>
        <v>150</v>
      </c>
      <c r="N7792" s="47">
        <f>+PGSales!$L7792*PGSales!$M7792</f>
        <v>1050</v>
      </c>
    </row>
    <row r="7793" spans="1:14" hidden="1" x14ac:dyDescent="0.25">
      <c r="A7793" s="77">
        <f t="shared" si="776"/>
        <v>2025</v>
      </c>
      <c r="B7793" s="77">
        <f t="shared" si="777"/>
        <v>6</v>
      </c>
      <c r="C7793" s="73">
        <v>45821</v>
      </c>
      <c r="D7793" s="79" t="s">
        <v>2</v>
      </c>
      <c r="E7793" s="80" t="s">
        <v>331</v>
      </c>
      <c r="F7793" s="81" t="str">
        <f>VLOOKUP(E7793,Customer[],2,FALSE)</f>
        <v>Shwe Dinker</v>
      </c>
      <c r="G7793" s="69" t="str">
        <f>VLOOKUP(E7793,Customer[],3,FALSE)</f>
        <v>Paung Kan Gd</v>
      </c>
      <c r="H7793" s="69" t="str">
        <f>VLOOKUP(E7793,Customer[],4,FALSE)</f>
        <v>S Paukkan N/Oakkala</v>
      </c>
      <c r="I7793" s="48" t="s">
        <v>25</v>
      </c>
      <c r="J7793" s="82" t="str">
        <f>VLOOKUP(I7793,PGStock[],2,FALSE)</f>
        <v>Columbus Super Red Smooth 350 Ml</v>
      </c>
      <c r="K7793" s="71">
        <f>VLOOKUP(I7793,PGStock[],3,FALSE)</f>
        <v>0.35</v>
      </c>
      <c r="L7793" s="47">
        <v>3</v>
      </c>
      <c r="M7793" s="47">
        <f>VLOOKUP(I7793,PGStock[],6,FALSE)</f>
        <v>150</v>
      </c>
      <c r="N7793" s="47">
        <f>+PGSales!$L7793*PGSales!$M7793</f>
        <v>450</v>
      </c>
    </row>
    <row r="7794" spans="1:14" hidden="1" x14ac:dyDescent="0.25">
      <c r="A7794" s="77">
        <f t="shared" si="776"/>
        <v>2025</v>
      </c>
      <c r="B7794" s="77">
        <f t="shared" si="777"/>
        <v>6</v>
      </c>
      <c r="C7794" s="73">
        <v>45821</v>
      </c>
      <c r="D7794" s="79" t="s">
        <v>2</v>
      </c>
      <c r="E7794" s="80" t="s">
        <v>331</v>
      </c>
      <c r="F7794" s="81" t="str">
        <f>VLOOKUP(E7794,Customer[],2,FALSE)</f>
        <v>Shwe Dinker</v>
      </c>
      <c r="G7794" s="69" t="str">
        <f>VLOOKUP(E7794,Customer[],3,FALSE)</f>
        <v>Paung Kan Gd</v>
      </c>
      <c r="H7794" s="69" t="str">
        <f>VLOOKUP(E7794,Customer[],4,FALSE)</f>
        <v>S Paukkan N/Oakkala</v>
      </c>
      <c r="I7794" s="48" t="s">
        <v>18</v>
      </c>
      <c r="J7794" s="82" t="str">
        <f>VLOOKUP(I7794,PGStock[],2,FALSE)</f>
        <v>Formula Rum 350ml</v>
      </c>
      <c r="K7794" s="71">
        <f>VLOOKUP(I7794,PGStock[],3,FALSE)</f>
        <v>0.35</v>
      </c>
      <c r="L7794" s="47">
        <v>2</v>
      </c>
      <c r="M7794" s="47">
        <f>VLOOKUP(I7794,PGStock[],6,FALSE)</f>
        <v>150</v>
      </c>
      <c r="N7794" s="47">
        <f>+PGSales!$L7794*PGSales!$M7794</f>
        <v>300</v>
      </c>
    </row>
    <row r="7795" spans="1:14" hidden="1" x14ac:dyDescent="0.25">
      <c r="A7795" s="77">
        <f t="shared" si="776"/>
        <v>2025</v>
      </c>
      <c r="B7795" s="77">
        <f t="shared" si="777"/>
        <v>6</v>
      </c>
      <c r="C7795" s="73">
        <v>45821</v>
      </c>
      <c r="D7795" s="79" t="s">
        <v>186</v>
      </c>
      <c r="E7795" s="80" t="s">
        <v>394</v>
      </c>
      <c r="F7795" s="81" t="str">
        <f>VLOOKUP(E7795,Customer[],2,FALSE)</f>
        <v>Khun Myant</v>
      </c>
      <c r="G7795" s="69" t="str">
        <f>VLOOKUP(E7795,Customer[],3,FALSE)</f>
        <v>Nuaung Yann Rd</v>
      </c>
      <c r="H7795" s="69" t="str">
        <f>VLOOKUP(E7795,Customer[],4,FALSE)</f>
        <v>S Paukkan N/Oakkala</v>
      </c>
      <c r="I7795" s="48" t="s">
        <v>25</v>
      </c>
      <c r="J7795" s="82" t="str">
        <f>VLOOKUP(I7795,PGStock[],2,FALSE)</f>
        <v>Columbus Super Red Smooth 350 Ml</v>
      </c>
      <c r="K7795" s="71">
        <f>VLOOKUP(I7795,PGStock[],3,FALSE)</f>
        <v>0.35</v>
      </c>
      <c r="L7795" s="47">
        <v>3</v>
      </c>
      <c r="M7795" s="47">
        <f>VLOOKUP(I7795,PGStock[],6,FALSE)</f>
        <v>150</v>
      </c>
      <c r="N7795" s="47">
        <f>+PGSales!$L7795*PGSales!$M7795</f>
        <v>450</v>
      </c>
    </row>
    <row r="7796" spans="1:14" hidden="1" x14ac:dyDescent="0.25">
      <c r="A7796" s="77">
        <f t="shared" si="776"/>
        <v>2025</v>
      </c>
      <c r="B7796" s="77">
        <f t="shared" si="777"/>
        <v>6</v>
      </c>
      <c r="C7796" s="73">
        <v>45821</v>
      </c>
      <c r="D7796" s="79" t="s">
        <v>70</v>
      </c>
      <c r="E7796" s="80" t="s">
        <v>292</v>
      </c>
      <c r="F7796" s="81" t="str">
        <f>VLOOKUP(E7796,Customer[],2,FALSE)</f>
        <v>Shwe Pyae(2)</v>
      </c>
      <c r="G7796" s="69" t="str">
        <f>VLOOKUP(E7796,Customer[],3,FALSE)</f>
        <v xml:space="preserve">LanThwe </v>
      </c>
      <c r="H7796" s="69" t="str">
        <f>VLOOKUP(E7796,Customer[],4,FALSE)</f>
        <v>Hlaing Thar Yar</v>
      </c>
      <c r="I7796" s="48" t="s">
        <v>25</v>
      </c>
      <c r="J7796" s="82" t="str">
        <f>VLOOKUP(I7796,PGStock[],2,FALSE)</f>
        <v>Columbus Super Red Smooth 350 Ml</v>
      </c>
      <c r="K7796" s="71">
        <f>VLOOKUP(I7796,PGStock[],3,FALSE)</f>
        <v>0.35</v>
      </c>
      <c r="L7796" s="47">
        <v>2</v>
      </c>
      <c r="M7796" s="47">
        <f>VLOOKUP(I7796,PGStock[],6,FALSE)</f>
        <v>150</v>
      </c>
      <c r="N7796" s="47">
        <f>+PGSales!$L7796*PGSales!$M7796</f>
        <v>300</v>
      </c>
    </row>
    <row r="7797" spans="1:14" hidden="1" x14ac:dyDescent="0.25">
      <c r="A7797" s="77">
        <f t="shared" si="776"/>
        <v>2025</v>
      </c>
      <c r="B7797" s="77">
        <f t="shared" si="777"/>
        <v>6</v>
      </c>
      <c r="C7797" s="73">
        <v>45821</v>
      </c>
      <c r="D7797" s="79" t="s">
        <v>70</v>
      </c>
      <c r="E7797" s="80" t="s">
        <v>292</v>
      </c>
      <c r="F7797" s="81" t="str">
        <f>VLOOKUP(E7797,Customer[],2,FALSE)</f>
        <v>Shwe Pyae(2)</v>
      </c>
      <c r="G7797" s="69" t="str">
        <f>VLOOKUP(E7797,Customer[],3,FALSE)</f>
        <v xml:space="preserve">LanThwe </v>
      </c>
      <c r="H7797" s="69" t="str">
        <f>VLOOKUP(E7797,Customer[],4,FALSE)</f>
        <v>Hlaing Thar Yar</v>
      </c>
      <c r="I7797" s="48" t="s">
        <v>18</v>
      </c>
      <c r="J7797" s="82" t="str">
        <f>VLOOKUP(I7797,PGStock[],2,FALSE)</f>
        <v>Formula Rum 350ml</v>
      </c>
      <c r="K7797" s="71">
        <f>VLOOKUP(I7797,PGStock[],3,FALSE)</f>
        <v>0.35</v>
      </c>
      <c r="L7797" s="47">
        <v>5</v>
      </c>
      <c r="M7797" s="47">
        <f>VLOOKUP(I7797,PGStock[],6,FALSE)</f>
        <v>150</v>
      </c>
      <c r="N7797" s="47">
        <f>+PGSales!$L7797*PGSales!$M7797</f>
        <v>750</v>
      </c>
    </row>
    <row r="7798" spans="1:14" hidden="1" x14ac:dyDescent="0.25">
      <c r="A7798" s="77">
        <f t="shared" si="776"/>
        <v>2025</v>
      </c>
      <c r="B7798" s="77">
        <f t="shared" si="777"/>
        <v>6</v>
      </c>
      <c r="C7798" s="73">
        <v>45821</v>
      </c>
      <c r="D7798" s="79" t="s">
        <v>68</v>
      </c>
      <c r="E7798" s="80" t="s">
        <v>816</v>
      </c>
      <c r="F7798" s="81" t="str">
        <f>VLOOKUP(E7798,Customer[],2,FALSE)</f>
        <v>Shwe</v>
      </c>
      <c r="G7798" s="69" t="str">
        <f>VLOOKUP(E7798,Customer[],3,FALSE)</f>
        <v>Lan Thwe</v>
      </c>
      <c r="H7798" s="69" t="str">
        <f>VLOOKUP(E7798,Customer[],4,FALSE)</f>
        <v>Hlaing Thar Yar</v>
      </c>
      <c r="I7798" s="48" t="s">
        <v>18</v>
      </c>
      <c r="J7798" s="82" t="str">
        <f>VLOOKUP(I7798,PGStock[],2,FALSE)</f>
        <v>Formula Rum 350ml</v>
      </c>
      <c r="K7798" s="71">
        <f>VLOOKUP(I7798,PGStock[],3,FALSE)</f>
        <v>0.35</v>
      </c>
      <c r="L7798" s="47">
        <v>3</v>
      </c>
      <c r="M7798" s="47">
        <f>VLOOKUP(I7798,PGStock[],6,FALSE)</f>
        <v>150</v>
      </c>
      <c r="N7798" s="47">
        <f>+PGSales!$L7798*PGSales!$M7798</f>
        <v>450</v>
      </c>
    </row>
    <row r="7799" spans="1:14" hidden="1" x14ac:dyDescent="0.25">
      <c r="A7799" s="77">
        <f t="shared" si="776"/>
        <v>2025</v>
      </c>
      <c r="B7799" s="77">
        <f t="shared" si="777"/>
        <v>6</v>
      </c>
      <c r="C7799" s="73">
        <v>45821</v>
      </c>
      <c r="D7799" s="79" t="s">
        <v>74</v>
      </c>
      <c r="E7799" s="80" t="s">
        <v>294</v>
      </c>
      <c r="F7799" s="81" t="str">
        <f>VLOOKUP(E7799,Customer[],2,FALSE)</f>
        <v>Shwe Pyae(1)</v>
      </c>
      <c r="G7799" s="69" t="str">
        <f>VLOOKUP(E7799,Customer[],3,FALSE)</f>
        <v>Bogyoke  Rd</v>
      </c>
      <c r="H7799" s="69" t="str">
        <f>VLOOKUP(E7799,Customer[],4,FALSE)</f>
        <v>Hlaing Thar Yar</v>
      </c>
      <c r="I7799" s="48" t="s">
        <v>27</v>
      </c>
      <c r="J7799" s="82" t="str">
        <f>VLOOKUP(I7799,PGStock[],2,FALSE)</f>
        <v>Columbus Super Red Smooth 700 Ml</v>
      </c>
      <c r="K7799" s="71">
        <f>VLOOKUP(I7799,PGStock[],3,FALSE)</f>
        <v>0.7</v>
      </c>
      <c r="L7799" s="47">
        <v>1</v>
      </c>
      <c r="M7799" s="47">
        <f>VLOOKUP(I7799,PGStock[],6,FALSE)</f>
        <v>200</v>
      </c>
      <c r="N7799" s="47">
        <f>+PGSales!$L7799*PGSales!$M7799</f>
        <v>200</v>
      </c>
    </row>
    <row r="7800" spans="1:14" hidden="1" x14ac:dyDescent="0.25">
      <c r="A7800" s="77">
        <f t="shared" si="776"/>
        <v>2025</v>
      </c>
      <c r="B7800" s="77">
        <f t="shared" si="777"/>
        <v>6</v>
      </c>
      <c r="C7800" s="73">
        <v>45821</v>
      </c>
      <c r="D7800" s="79" t="s">
        <v>74</v>
      </c>
      <c r="E7800" s="80" t="s">
        <v>294</v>
      </c>
      <c r="F7800" s="81" t="str">
        <f>VLOOKUP(E7800,Customer[],2,FALSE)</f>
        <v>Shwe Pyae(1)</v>
      </c>
      <c r="G7800" s="69" t="str">
        <f>VLOOKUP(E7800,Customer[],3,FALSE)</f>
        <v>Bogyoke  Rd</v>
      </c>
      <c r="H7800" s="69" t="str">
        <f>VLOOKUP(E7800,Customer[],4,FALSE)</f>
        <v>Hlaing Thar Yar</v>
      </c>
      <c r="I7800" s="48" t="s">
        <v>25</v>
      </c>
      <c r="J7800" s="82" t="str">
        <f>VLOOKUP(I7800,PGStock[],2,FALSE)</f>
        <v>Columbus Super Red Smooth 350 Ml</v>
      </c>
      <c r="K7800" s="71">
        <f>VLOOKUP(I7800,PGStock[],3,FALSE)</f>
        <v>0.35</v>
      </c>
      <c r="L7800" s="47">
        <v>1</v>
      </c>
      <c r="M7800" s="47">
        <f>VLOOKUP(I7800,PGStock[],6,FALSE)</f>
        <v>150</v>
      </c>
      <c r="N7800" s="47">
        <f>+PGSales!$L7800*PGSales!$M7800</f>
        <v>150</v>
      </c>
    </row>
    <row r="7801" spans="1:14" hidden="1" x14ac:dyDescent="0.25">
      <c r="A7801" s="77">
        <f t="shared" si="776"/>
        <v>2025</v>
      </c>
      <c r="B7801" s="77">
        <f t="shared" si="777"/>
        <v>6</v>
      </c>
      <c r="C7801" s="73">
        <v>45821</v>
      </c>
      <c r="D7801" s="79" t="s">
        <v>74</v>
      </c>
      <c r="E7801" s="80" t="s">
        <v>294</v>
      </c>
      <c r="F7801" s="81" t="str">
        <f>VLOOKUP(E7801,Customer[],2,FALSE)</f>
        <v>Shwe Pyae(1)</v>
      </c>
      <c r="G7801" s="69" t="str">
        <f>VLOOKUP(E7801,Customer[],3,FALSE)</f>
        <v>Bogyoke  Rd</v>
      </c>
      <c r="H7801" s="69" t="str">
        <f>VLOOKUP(E7801,Customer[],4,FALSE)</f>
        <v>Hlaing Thar Yar</v>
      </c>
      <c r="I7801" s="48" t="s">
        <v>18</v>
      </c>
      <c r="J7801" s="82" t="str">
        <f>VLOOKUP(I7801,PGStock[],2,FALSE)</f>
        <v>Formula Rum 350ml</v>
      </c>
      <c r="K7801" s="71">
        <f>VLOOKUP(I7801,PGStock[],3,FALSE)</f>
        <v>0.35</v>
      </c>
      <c r="L7801" s="47">
        <v>2</v>
      </c>
      <c r="M7801" s="47">
        <f>VLOOKUP(I7801,PGStock[],6,FALSE)</f>
        <v>150</v>
      </c>
      <c r="N7801" s="47">
        <f>+PGSales!$L7801*PGSales!$M7801</f>
        <v>300</v>
      </c>
    </row>
    <row r="7802" spans="1:14" hidden="1" x14ac:dyDescent="0.25">
      <c r="A7802" s="77">
        <f t="shared" ref="A7802:A7818" si="778">YEAR(C7802)</f>
        <v>2025</v>
      </c>
      <c r="B7802" s="77">
        <f t="shared" ref="B7802:B7818" si="779">MONTH(C7802)</f>
        <v>6</v>
      </c>
      <c r="C7802" s="73">
        <v>45821</v>
      </c>
      <c r="D7802" s="79" t="s">
        <v>4</v>
      </c>
      <c r="E7802" s="80" t="s">
        <v>323</v>
      </c>
      <c r="F7802" s="81" t="str">
        <f>VLOOKUP(E7802,Customer[],2,FALSE)</f>
        <v>Mya Badathar 1</v>
      </c>
      <c r="G7802" s="69" t="str">
        <f>VLOOKUP(E7802,Customer[],3,FALSE)</f>
        <v>Bogyoke Rd</v>
      </c>
      <c r="H7802" s="69" t="str">
        <f>VLOOKUP(E7802,Customer[],4,FALSE)</f>
        <v>Hlaing Thar Yar</v>
      </c>
      <c r="I7802" s="48" t="s">
        <v>18</v>
      </c>
      <c r="J7802" s="82" t="str">
        <f>VLOOKUP(I7802,PGStock[],2,FALSE)</f>
        <v>Formula Rum 350ml</v>
      </c>
      <c r="K7802" s="71">
        <f>VLOOKUP(I7802,PGStock[],3,FALSE)</f>
        <v>0.35</v>
      </c>
      <c r="L7802" s="47">
        <v>6</v>
      </c>
      <c r="M7802" s="47">
        <f>VLOOKUP(I7802,PGStock[],6,FALSE)</f>
        <v>150</v>
      </c>
      <c r="N7802" s="47">
        <f>+PGSales!$L7802*PGSales!$M7802</f>
        <v>900</v>
      </c>
    </row>
    <row r="7803" spans="1:14" hidden="1" x14ac:dyDescent="0.25">
      <c r="A7803" s="77">
        <f t="shared" si="778"/>
        <v>2025</v>
      </c>
      <c r="B7803" s="77">
        <f t="shared" si="779"/>
        <v>6</v>
      </c>
      <c r="C7803" s="73">
        <v>45821</v>
      </c>
      <c r="D7803" s="79" t="s">
        <v>767</v>
      </c>
      <c r="E7803" s="80" t="s">
        <v>811</v>
      </c>
      <c r="F7803" s="81" t="str">
        <f>VLOOKUP(E7803,Customer[],2,FALSE)</f>
        <v>Mya Badathar 3</v>
      </c>
      <c r="G7803" s="69" t="str">
        <f>VLOOKUP(E7803,Customer[],3,FALSE)</f>
        <v>Bogyoke Rd</v>
      </c>
      <c r="H7803" s="69" t="str">
        <f>VLOOKUP(E7803,Customer[],4,FALSE)</f>
        <v>Hlaing Thar Yar</v>
      </c>
      <c r="I7803" s="48" t="s">
        <v>20</v>
      </c>
      <c r="J7803" s="82" t="str">
        <f>VLOOKUP(I7803,PGStock[],2,FALSE)</f>
        <v>Formula Rum 700ml</v>
      </c>
      <c r="K7803" s="71">
        <f>VLOOKUP(I7803,PGStock[],3,FALSE)</f>
        <v>0.7</v>
      </c>
      <c r="L7803" s="47">
        <v>1</v>
      </c>
      <c r="M7803" s="47">
        <f>VLOOKUP(I7803,PGStock[],6,FALSE)</f>
        <v>200</v>
      </c>
      <c r="N7803" s="47">
        <f>+PGSales!$L7803*PGSales!$M7803</f>
        <v>200</v>
      </c>
    </row>
    <row r="7804" spans="1:14" hidden="1" x14ac:dyDescent="0.25">
      <c r="A7804" s="77">
        <f t="shared" si="778"/>
        <v>2025</v>
      </c>
      <c r="B7804" s="77">
        <f t="shared" si="779"/>
        <v>6</v>
      </c>
      <c r="C7804" s="73">
        <v>45821</v>
      </c>
      <c r="D7804" s="79" t="s">
        <v>767</v>
      </c>
      <c r="E7804" s="80" t="s">
        <v>811</v>
      </c>
      <c r="F7804" s="81" t="str">
        <f>VLOOKUP(E7804,Customer[],2,FALSE)</f>
        <v>Mya Badathar 3</v>
      </c>
      <c r="G7804" s="69" t="str">
        <f>VLOOKUP(E7804,Customer[],3,FALSE)</f>
        <v>Bogyoke Rd</v>
      </c>
      <c r="H7804" s="69" t="str">
        <f>VLOOKUP(E7804,Customer[],4,FALSE)</f>
        <v>Hlaing Thar Yar</v>
      </c>
      <c r="I7804" s="48" t="s">
        <v>18</v>
      </c>
      <c r="J7804" s="82" t="str">
        <f>VLOOKUP(I7804,PGStock[],2,FALSE)</f>
        <v>Formula Rum 350ml</v>
      </c>
      <c r="K7804" s="71">
        <f>VLOOKUP(I7804,PGStock[],3,FALSE)</f>
        <v>0.35</v>
      </c>
      <c r="L7804" s="47">
        <v>8</v>
      </c>
      <c r="M7804" s="47">
        <f>VLOOKUP(I7804,PGStock[],6,FALSE)</f>
        <v>150</v>
      </c>
      <c r="N7804" s="47">
        <f>+PGSales!$L7804*PGSales!$M7804</f>
        <v>1200</v>
      </c>
    </row>
    <row r="7805" spans="1:14" hidden="1" x14ac:dyDescent="0.25">
      <c r="A7805" s="77">
        <f t="shared" si="778"/>
        <v>2025</v>
      </c>
      <c r="B7805" s="77">
        <f t="shared" si="779"/>
        <v>6</v>
      </c>
      <c r="C7805" s="73">
        <v>45821</v>
      </c>
      <c r="D7805" s="79" t="s">
        <v>131</v>
      </c>
      <c r="E7805" s="80" t="s">
        <v>817</v>
      </c>
      <c r="F7805" s="81" t="str">
        <f>VLOOKUP(E7805,Customer[],2,FALSE)</f>
        <v>Aung</v>
      </c>
      <c r="G7805" s="69" t="str">
        <f>VLOOKUP(E7805,Customer[],3,FALSE)</f>
        <v>Pi Moe Hinn Sd</v>
      </c>
      <c r="H7805" s="69" t="str">
        <f>VLOOKUP(E7805,Customer[],4,FALSE)</f>
        <v>Hlaing Thar Yar</v>
      </c>
      <c r="I7805" s="48" t="s">
        <v>18</v>
      </c>
      <c r="J7805" s="82" t="str">
        <f>VLOOKUP(I7805,PGStock[],2,FALSE)</f>
        <v>Formula Rum 350ml</v>
      </c>
      <c r="K7805" s="71">
        <f>VLOOKUP(I7805,PGStock[],3,FALSE)</f>
        <v>0.35</v>
      </c>
      <c r="L7805" s="47">
        <v>7</v>
      </c>
      <c r="M7805" s="47">
        <f>VLOOKUP(I7805,PGStock[],6,FALSE)</f>
        <v>150</v>
      </c>
      <c r="N7805" s="47">
        <f>+PGSales!$L7805*PGSales!$M7805</f>
        <v>1050</v>
      </c>
    </row>
    <row r="7806" spans="1:14" hidden="1" x14ac:dyDescent="0.25">
      <c r="A7806" s="77">
        <f t="shared" si="778"/>
        <v>2025</v>
      </c>
      <c r="B7806" s="77">
        <f t="shared" si="779"/>
        <v>6</v>
      </c>
      <c r="C7806" s="73">
        <v>45822</v>
      </c>
      <c r="D7806" s="79" t="s">
        <v>60</v>
      </c>
      <c r="E7806" s="80" t="s">
        <v>783</v>
      </c>
      <c r="F7806" s="81" t="str">
        <f>VLOOKUP(E7806,Customer[],2,FALSE)</f>
        <v>Take Thit Sa</v>
      </c>
      <c r="G7806" s="69" t="str">
        <f>VLOOKUP(E7806,Customer[],3,FALSE)</f>
        <v xml:space="preserve">YGN-Bogo St </v>
      </c>
      <c r="H7806" s="69" t="str">
        <f>VLOOKUP(E7806,Customer[],4,FALSE)</f>
        <v>Hlegu</v>
      </c>
      <c r="I7806" s="48" t="s">
        <v>27</v>
      </c>
      <c r="J7806" s="82" t="str">
        <f>VLOOKUP(I7806,PGStock[],2,FALSE)</f>
        <v>Columbus Super Red Smooth 700 Ml</v>
      </c>
      <c r="K7806" s="71">
        <f>VLOOKUP(I7806,PGStock[],3,FALSE)</f>
        <v>0.7</v>
      </c>
      <c r="L7806" s="47">
        <v>1</v>
      </c>
      <c r="M7806" s="47">
        <f>VLOOKUP(I7806,PGStock[],6,FALSE)</f>
        <v>200</v>
      </c>
      <c r="N7806" s="47">
        <f>+PGSales!$L7806*PGSales!$M7806</f>
        <v>200</v>
      </c>
    </row>
    <row r="7807" spans="1:14" hidden="1" x14ac:dyDescent="0.25">
      <c r="A7807" s="77">
        <f t="shared" si="778"/>
        <v>2025</v>
      </c>
      <c r="B7807" s="77">
        <f t="shared" si="779"/>
        <v>6</v>
      </c>
      <c r="C7807" s="73">
        <v>45822</v>
      </c>
      <c r="D7807" s="79" t="s">
        <v>60</v>
      </c>
      <c r="E7807" s="80" t="s">
        <v>783</v>
      </c>
      <c r="F7807" s="81" t="str">
        <f>VLOOKUP(E7807,Customer[],2,FALSE)</f>
        <v>Take Thit Sa</v>
      </c>
      <c r="G7807" s="69" t="str">
        <f>VLOOKUP(E7807,Customer[],3,FALSE)</f>
        <v xml:space="preserve">YGN-Bogo St </v>
      </c>
      <c r="H7807" s="69" t="str">
        <f>VLOOKUP(E7807,Customer[],4,FALSE)</f>
        <v>Hlegu</v>
      </c>
      <c r="I7807" s="48" t="s">
        <v>25</v>
      </c>
      <c r="J7807" s="82" t="str">
        <f>VLOOKUP(I7807,PGStock[],2,FALSE)</f>
        <v>Columbus Super Red Smooth 350 Ml</v>
      </c>
      <c r="K7807" s="71">
        <f>VLOOKUP(I7807,PGStock[],3,FALSE)</f>
        <v>0.35</v>
      </c>
      <c r="L7807" s="47">
        <v>12</v>
      </c>
      <c r="M7807" s="47">
        <f>VLOOKUP(I7807,PGStock[],6,FALSE)</f>
        <v>150</v>
      </c>
      <c r="N7807" s="47">
        <f>+PGSales!$L7807*PGSales!$M7807</f>
        <v>1800</v>
      </c>
    </row>
    <row r="7808" spans="1:14" hidden="1" x14ac:dyDescent="0.25">
      <c r="A7808" s="77">
        <f t="shared" si="778"/>
        <v>2025</v>
      </c>
      <c r="B7808" s="77">
        <f t="shared" si="779"/>
        <v>6</v>
      </c>
      <c r="C7808" s="73">
        <v>45822</v>
      </c>
      <c r="D7808" s="79" t="s">
        <v>60</v>
      </c>
      <c r="E7808" s="80" t="s">
        <v>783</v>
      </c>
      <c r="F7808" s="81" t="str">
        <f>VLOOKUP(E7808,Customer[],2,FALSE)</f>
        <v>Take Thit Sa</v>
      </c>
      <c r="G7808" s="69" t="str">
        <f>VLOOKUP(E7808,Customer[],3,FALSE)</f>
        <v xml:space="preserve">YGN-Bogo St </v>
      </c>
      <c r="H7808" s="69" t="str">
        <f>VLOOKUP(E7808,Customer[],4,FALSE)</f>
        <v>Hlegu</v>
      </c>
      <c r="I7808" s="48" t="s">
        <v>18</v>
      </c>
      <c r="J7808" s="82" t="str">
        <f>VLOOKUP(I7808,PGStock[],2,FALSE)</f>
        <v>Formula Rum 350ml</v>
      </c>
      <c r="K7808" s="71">
        <f>VLOOKUP(I7808,PGStock[],3,FALSE)</f>
        <v>0.35</v>
      </c>
      <c r="L7808" s="47">
        <v>6</v>
      </c>
      <c r="M7808" s="47">
        <f>VLOOKUP(I7808,PGStock[],6,FALSE)</f>
        <v>150</v>
      </c>
      <c r="N7808" s="47">
        <f>+PGSales!$L7808*PGSales!$M7808</f>
        <v>900</v>
      </c>
    </row>
    <row r="7809" spans="1:14" hidden="1" x14ac:dyDescent="0.25">
      <c r="A7809" s="77">
        <f t="shared" si="778"/>
        <v>2025</v>
      </c>
      <c r="B7809" s="77">
        <f t="shared" si="779"/>
        <v>6</v>
      </c>
      <c r="C7809" s="73">
        <v>45822</v>
      </c>
      <c r="D7809" s="79" t="s">
        <v>58</v>
      </c>
      <c r="E7809" s="80" t="s">
        <v>806</v>
      </c>
      <c r="F7809" s="81" t="str">
        <f>VLOOKUP(E7809,Customer[],2,FALSE)</f>
        <v>Pyae Hein Kyaw</v>
      </c>
      <c r="G7809" s="69" t="str">
        <f>VLOOKUP(E7809,Customer[],3,FALSE)</f>
        <v>Tan Ma Gyi Rd</v>
      </c>
      <c r="H7809" s="69" t="str">
        <f>VLOOKUP(E7809,Customer[],4,FALSE)</f>
        <v>Hlegu</v>
      </c>
      <c r="I7809" s="48" t="s">
        <v>25</v>
      </c>
      <c r="J7809" s="82" t="str">
        <f>VLOOKUP(I7809,PGStock[],2,FALSE)</f>
        <v>Columbus Super Red Smooth 350 Ml</v>
      </c>
      <c r="K7809" s="71">
        <f>VLOOKUP(I7809,PGStock[],3,FALSE)</f>
        <v>0.35</v>
      </c>
      <c r="L7809" s="47">
        <v>10</v>
      </c>
      <c r="M7809" s="47">
        <f>VLOOKUP(I7809,PGStock[],6,FALSE)</f>
        <v>150</v>
      </c>
      <c r="N7809" s="47">
        <f>+PGSales!$L7809*PGSales!$M7809</f>
        <v>1500</v>
      </c>
    </row>
    <row r="7810" spans="1:14" hidden="1" x14ac:dyDescent="0.25">
      <c r="A7810" s="77">
        <f t="shared" si="778"/>
        <v>2025</v>
      </c>
      <c r="B7810" s="77">
        <f t="shared" si="779"/>
        <v>6</v>
      </c>
      <c r="C7810" s="73">
        <v>45822</v>
      </c>
      <c r="D7810" s="79" t="s">
        <v>58</v>
      </c>
      <c r="E7810" s="80" t="s">
        <v>806</v>
      </c>
      <c r="F7810" s="81" t="str">
        <f>VLOOKUP(E7810,Customer[],2,FALSE)</f>
        <v>Pyae Hein Kyaw</v>
      </c>
      <c r="G7810" s="69" t="str">
        <f>VLOOKUP(E7810,Customer[],3,FALSE)</f>
        <v>Tan Ma Gyi Rd</v>
      </c>
      <c r="H7810" s="69" t="str">
        <f>VLOOKUP(E7810,Customer[],4,FALSE)</f>
        <v>Hlegu</v>
      </c>
      <c r="I7810" s="48" t="s">
        <v>20</v>
      </c>
      <c r="J7810" s="82" t="str">
        <f>VLOOKUP(I7810,PGStock[],2,FALSE)</f>
        <v>Formula Rum 700ml</v>
      </c>
      <c r="K7810" s="71">
        <f>VLOOKUP(I7810,PGStock[],3,FALSE)</f>
        <v>0.7</v>
      </c>
      <c r="L7810" s="47">
        <v>1</v>
      </c>
      <c r="M7810" s="47">
        <f>VLOOKUP(I7810,PGStock[],6,FALSE)</f>
        <v>200</v>
      </c>
      <c r="N7810" s="47">
        <f>+PGSales!$L7810*PGSales!$M7810</f>
        <v>200</v>
      </c>
    </row>
    <row r="7811" spans="1:14" hidden="1" x14ac:dyDescent="0.25">
      <c r="A7811" s="77">
        <f t="shared" si="778"/>
        <v>2025</v>
      </c>
      <c r="B7811" s="77">
        <f t="shared" si="779"/>
        <v>6</v>
      </c>
      <c r="C7811" s="73">
        <v>45822</v>
      </c>
      <c r="D7811" s="79" t="s">
        <v>58</v>
      </c>
      <c r="E7811" s="80" t="s">
        <v>806</v>
      </c>
      <c r="F7811" s="81" t="str">
        <f>VLOOKUP(E7811,Customer[],2,FALSE)</f>
        <v>Pyae Hein Kyaw</v>
      </c>
      <c r="G7811" s="69" t="str">
        <f>VLOOKUP(E7811,Customer[],3,FALSE)</f>
        <v>Tan Ma Gyi Rd</v>
      </c>
      <c r="H7811" s="69" t="str">
        <f>VLOOKUP(E7811,Customer[],4,FALSE)</f>
        <v>Hlegu</v>
      </c>
      <c r="I7811" s="48" t="s">
        <v>18</v>
      </c>
      <c r="J7811" s="82" t="str">
        <f>VLOOKUP(I7811,PGStock[],2,FALSE)</f>
        <v>Formula Rum 350ml</v>
      </c>
      <c r="K7811" s="71">
        <f>VLOOKUP(I7811,PGStock[],3,FALSE)</f>
        <v>0.35</v>
      </c>
      <c r="L7811" s="47">
        <v>7</v>
      </c>
      <c r="M7811" s="47">
        <f>VLOOKUP(I7811,PGStock[],6,FALSE)</f>
        <v>150</v>
      </c>
      <c r="N7811" s="47">
        <f>+PGSales!$L7811*PGSales!$M7811</f>
        <v>1050</v>
      </c>
    </row>
    <row r="7812" spans="1:14" hidden="1" x14ac:dyDescent="0.25">
      <c r="A7812" s="77">
        <f t="shared" si="778"/>
        <v>2025</v>
      </c>
      <c r="B7812" s="77">
        <f t="shared" si="779"/>
        <v>6</v>
      </c>
      <c r="C7812" s="73">
        <v>45822</v>
      </c>
      <c r="D7812" s="79" t="s">
        <v>66</v>
      </c>
      <c r="E7812" s="80" t="s">
        <v>803</v>
      </c>
      <c r="F7812" s="81" t="str">
        <f>VLOOKUP(E7812,Customer[],2,FALSE)</f>
        <v>Black 7</v>
      </c>
      <c r="G7812" s="69" t="str">
        <f>VLOOKUP(E7812,Customer[],3,FALSE)</f>
        <v>No (2)Rd</v>
      </c>
      <c r="H7812" s="69" t="str">
        <f>VLOOKUP(E7812,Customer[],4,FALSE)</f>
        <v>Hlegu</v>
      </c>
      <c r="I7812" s="48" t="s">
        <v>25</v>
      </c>
      <c r="J7812" s="82" t="str">
        <f>VLOOKUP(I7812,PGStock[],2,FALSE)</f>
        <v>Columbus Super Red Smooth 350 Ml</v>
      </c>
      <c r="K7812" s="71">
        <f>VLOOKUP(I7812,PGStock[],3,FALSE)</f>
        <v>0.35</v>
      </c>
      <c r="L7812" s="47">
        <v>1</v>
      </c>
      <c r="M7812" s="47">
        <f>VLOOKUP(I7812,PGStock[],6,FALSE)</f>
        <v>150</v>
      </c>
      <c r="N7812" s="47">
        <f>+PGSales!$L7812*PGSales!$M7812</f>
        <v>150</v>
      </c>
    </row>
    <row r="7813" spans="1:14" hidden="1" x14ac:dyDescent="0.25">
      <c r="A7813" s="77">
        <f t="shared" si="778"/>
        <v>2025</v>
      </c>
      <c r="B7813" s="77">
        <f t="shared" si="779"/>
        <v>6</v>
      </c>
      <c r="C7813" s="73">
        <v>45822</v>
      </c>
      <c r="D7813" s="79" t="s">
        <v>66</v>
      </c>
      <c r="E7813" s="80" t="s">
        <v>803</v>
      </c>
      <c r="F7813" s="81" t="str">
        <f>VLOOKUP(E7813,Customer[],2,FALSE)</f>
        <v>Black 7</v>
      </c>
      <c r="G7813" s="69" t="str">
        <f>VLOOKUP(E7813,Customer[],3,FALSE)</f>
        <v>No (2)Rd</v>
      </c>
      <c r="H7813" s="69" t="str">
        <f>VLOOKUP(E7813,Customer[],4,FALSE)</f>
        <v>Hlegu</v>
      </c>
      <c r="I7813" s="48" t="s">
        <v>18</v>
      </c>
      <c r="J7813" s="82" t="str">
        <f>VLOOKUP(I7813,PGStock[],2,FALSE)</f>
        <v>Formula Rum 350ml</v>
      </c>
      <c r="K7813" s="71">
        <f>VLOOKUP(I7813,PGStock[],3,FALSE)</f>
        <v>0.35</v>
      </c>
      <c r="L7813" s="47">
        <v>4</v>
      </c>
      <c r="M7813" s="47">
        <f>VLOOKUP(I7813,PGStock[],6,FALSE)</f>
        <v>150</v>
      </c>
      <c r="N7813" s="47">
        <f>+PGSales!$L7813*PGSales!$M7813</f>
        <v>600</v>
      </c>
    </row>
    <row r="7814" spans="1:14" hidden="1" x14ac:dyDescent="0.25">
      <c r="A7814" s="77">
        <f t="shared" si="778"/>
        <v>2025</v>
      </c>
      <c r="B7814" s="77">
        <f t="shared" si="779"/>
        <v>6</v>
      </c>
      <c r="C7814" s="73">
        <v>45822</v>
      </c>
      <c r="D7814" s="79" t="s">
        <v>62</v>
      </c>
      <c r="E7814" s="80" t="s">
        <v>807</v>
      </c>
      <c r="F7814" s="81" t="str">
        <f>VLOOKUP(E7814,Customer[],2,FALSE)</f>
        <v>Ma Naw Phyu</v>
      </c>
      <c r="G7814" s="69" t="str">
        <f>VLOOKUP(E7814,Customer[],3,FALSE)</f>
        <v>No (2)Rd</v>
      </c>
      <c r="H7814" s="69" t="str">
        <f>VLOOKUP(E7814,Customer[],4,FALSE)</f>
        <v>Hlegu</v>
      </c>
      <c r="I7814" s="48" t="s">
        <v>25</v>
      </c>
      <c r="J7814" s="82" t="str">
        <f>VLOOKUP(I7814,PGStock[],2,FALSE)</f>
        <v>Columbus Super Red Smooth 350 Ml</v>
      </c>
      <c r="K7814" s="71">
        <f>VLOOKUP(I7814,PGStock[],3,FALSE)</f>
        <v>0.35</v>
      </c>
      <c r="L7814" s="47">
        <v>2</v>
      </c>
      <c r="M7814" s="47">
        <f>VLOOKUP(I7814,PGStock[],6,FALSE)</f>
        <v>150</v>
      </c>
      <c r="N7814" s="47">
        <f>+PGSales!$L7814*PGSales!$M7814</f>
        <v>300</v>
      </c>
    </row>
    <row r="7815" spans="1:14" hidden="1" x14ac:dyDescent="0.25">
      <c r="A7815" s="77">
        <f t="shared" si="778"/>
        <v>2025</v>
      </c>
      <c r="B7815" s="77">
        <f t="shared" si="779"/>
        <v>6</v>
      </c>
      <c r="C7815" s="73">
        <v>45822</v>
      </c>
      <c r="D7815" s="79" t="s">
        <v>62</v>
      </c>
      <c r="E7815" s="80" t="s">
        <v>807</v>
      </c>
      <c r="F7815" s="81" t="str">
        <f>VLOOKUP(E7815,Customer[],2,FALSE)</f>
        <v>Ma Naw Phyu</v>
      </c>
      <c r="G7815" s="69" t="str">
        <f>VLOOKUP(E7815,Customer[],3,FALSE)</f>
        <v>No (2)Rd</v>
      </c>
      <c r="H7815" s="69" t="str">
        <f>VLOOKUP(E7815,Customer[],4,FALSE)</f>
        <v>Hlegu</v>
      </c>
      <c r="I7815" s="48" t="s">
        <v>23</v>
      </c>
      <c r="J7815" s="82" t="str">
        <f>VLOOKUP(I7815,PGStock[],2,FALSE)</f>
        <v>Columbus Super Red Smooth 175 Ml</v>
      </c>
      <c r="K7815" s="71">
        <f>VLOOKUP(I7815,PGStock[],3,FALSE)</f>
        <v>0.17499999999999999</v>
      </c>
      <c r="L7815" s="47">
        <v>4</v>
      </c>
      <c r="M7815" s="47">
        <f>VLOOKUP(I7815,PGStock[],6,FALSE)</f>
        <v>100</v>
      </c>
      <c r="N7815" s="47">
        <f>+PGSales!$L7815*PGSales!$M7815</f>
        <v>400</v>
      </c>
    </row>
    <row r="7816" spans="1:14" hidden="1" x14ac:dyDescent="0.25">
      <c r="A7816" s="77">
        <f t="shared" si="778"/>
        <v>2025</v>
      </c>
      <c r="B7816" s="77">
        <f t="shared" si="779"/>
        <v>6</v>
      </c>
      <c r="C7816" s="73">
        <v>45822</v>
      </c>
      <c r="D7816" s="79" t="s">
        <v>62</v>
      </c>
      <c r="E7816" s="80" t="s">
        <v>807</v>
      </c>
      <c r="F7816" s="81" t="str">
        <f>VLOOKUP(E7816,Customer[],2,FALSE)</f>
        <v>Ma Naw Phyu</v>
      </c>
      <c r="G7816" s="69" t="str">
        <f>VLOOKUP(E7816,Customer[],3,FALSE)</f>
        <v>No (2)Rd</v>
      </c>
      <c r="H7816" s="69" t="str">
        <f>VLOOKUP(E7816,Customer[],4,FALSE)</f>
        <v>Hlegu</v>
      </c>
      <c r="I7816" s="48" t="s">
        <v>18</v>
      </c>
      <c r="J7816" s="82" t="str">
        <f>VLOOKUP(I7816,PGStock[],2,FALSE)</f>
        <v>Formula Rum 350ml</v>
      </c>
      <c r="K7816" s="71">
        <f>VLOOKUP(I7816,PGStock[],3,FALSE)</f>
        <v>0.35</v>
      </c>
      <c r="L7816" s="47">
        <v>2</v>
      </c>
      <c r="M7816" s="47">
        <f>VLOOKUP(I7816,PGStock[],6,FALSE)</f>
        <v>150</v>
      </c>
      <c r="N7816" s="47">
        <f>+PGSales!$L7816*PGSales!$M7816</f>
        <v>300</v>
      </c>
    </row>
    <row r="7817" spans="1:14" hidden="1" x14ac:dyDescent="0.25">
      <c r="A7817" s="77">
        <f t="shared" si="778"/>
        <v>2025</v>
      </c>
      <c r="B7817" s="77">
        <f t="shared" si="779"/>
        <v>6</v>
      </c>
      <c r="C7817" s="73">
        <v>45822</v>
      </c>
      <c r="D7817" s="79" t="s">
        <v>365</v>
      </c>
      <c r="E7817" s="80" t="s">
        <v>805</v>
      </c>
      <c r="F7817" s="81" t="str">
        <f>VLOOKUP(E7817,Customer[],2,FALSE)</f>
        <v>Ko Shwe Nyar</v>
      </c>
      <c r="G7817" s="69" t="str">
        <f>VLOOKUP(E7817,Customer[],3,FALSE)</f>
        <v xml:space="preserve">YGN-Bogo St </v>
      </c>
      <c r="H7817" s="69" t="str">
        <f>VLOOKUP(E7817,Customer[],4,FALSE)</f>
        <v>Hlegu</v>
      </c>
      <c r="I7817" s="48" t="s">
        <v>27</v>
      </c>
      <c r="J7817" s="82" t="str">
        <f>VLOOKUP(I7817,PGStock[],2,FALSE)</f>
        <v>Columbus Super Red Smooth 700 Ml</v>
      </c>
      <c r="K7817" s="71">
        <f>VLOOKUP(I7817,PGStock[],3,FALSE)</f>
        <v>0.7</v>
      </c>
      <c r="L7817" s="47">
        <v>1</v>
      </c>
      <c r="M7817" s="47">
        <f>VLOOKUP(I7817,PGStock[],6,FALSE)</f>
        <v>200</v>
      </c>
      <c r="N7817" s="47">
        <f>+PGSales!$L7817*PGSales!$M7817</f>
        <v>200</v>
      </c>
    </row>
    <row r="7818" spans="1:14" hidden="1" x14ac:dyDescent="0.25">
      <c r="A7818" s="77">
        <f t="shared" si="778"/>
        <v>2025</v>
      </c>
      <c r="B7818" s="77">
        <f t="shared" si="779"/>
        <v>6</v>
      </c>
      <c r="C7818" s="73">
        <v>45822</v>
      </c>
      <c r="D7818" s="79" t="s">
        <v>365</v>
      </c>
      <c r="E7818" s="80" t="s">
        <v>805</v>
      </c>
      <c r="F7818" s="81" t="str">
        <f>VLOOKUP(E7818,Customer[],2,FALSE)</f>
        <v>Ko Shwe Nyar</v>
      </c>
      <c r="G7818" s="69" t="str">
        <f>VLOOKUP(E7818,Customer[],3,FALSE)</f>
        <v xml:space="preserve">YGN-Bogo St </v>
      </c>
      <c r="H7818" s="69" t="str">
        <f>VLOOKUP(E7818,Customer[],4,FALSE)</f>
        <v>Hlegu</v>
      </c>
      <c r="I7818" s="48" t="s">
        <v>25</v>
      </c>
      <c r="J7818" s="82" t="str">
        <f>VLOOKUP(I7818,PGStock[],2,FALSE)</f>
        <v>Columbus Super Red Smooth 350 Ml</v>
      </c>
      <c r="K7818" s="71">
        <f>VLOOKUP(I7818,PGStock[],3,FALSE)</f>
        <v>0.35</v>
      </c>
      <c r="L7818" s="47">
        <v>5</v>
      </c>
      <c r="M7818" s="47">
        <f>VLOOKUP(I7818,PGStock[],6,FALSE)</f>
        <v>150</v>
      </c>
      <c r="N7818" s="47">
        <f>+PGSales!$L7818*PGSales!$M7818</f>
        <v>750</v>
      </c>
    </row>
    <row r="7819" spans="1:14" hidden="1" x14ac:dyDescent="0.25">
      <c r="A7819" s="77">
        <f t="shared" ref="A7819:A7835" si="780">YEAR(C7819)</f>
        <v>2025</v>
      </c>
      <c r="B7819" s="77">
        <f t="shared" ref="B7819:B7835" si="781">MONTH(C7819)</f>
        <v>6</v>
      </c>
      <c r="C7819" s="73">
        <v>45822</v>
      </c>
      <c r="D7819" s="79" t="s">
        <v>365</v>
      </c>
      <c r="E7819" s="80" t="s">
        <v>805</v>
      </c>
      <c r="F7819" s="81" t="str">
        <f>VLOOKUP(E7819,Customer[],2,FALSE)</f>
        <v>Ko Shwe Nyar</v>
      </c>
      <c r="G7819" s="69" t="str">
        <f>VLOOKUP(E7819,Customer[],3,FALSE)</f>
        <v xml:space="preserve">YGN-Bogo St </v>
      </c>
      <c r="H7819" s="69" t="str">
        <f>VLOOKUP(E7819,Customer[],4,FALSE)</f>
        <v>Hlegu</v>
      </c>
      <c r="I7819" s="48" t="s">
        <v>18</v>
      </c>
      <c r="J7819" s="82" t="str">
        <f>VLOOKUP(I7819,PGStock[],2,FALSE)</f>
        <v>Formula Rum 350ml</v>
      </c>
      <c r="K7819" s="71">
        <f>VLOOKUP(I7819,PGStock[],3,FALSE)</f>
        <v>0.35</v>
      </c>
      <c r="L7819" s="47">
        <v>11</v>
      </c>
      <c r="M7819" s="47">
        <f>VLOOKUP(I7819,PGStock[],6,FALSE)</f>
        <v>150</v>
      </c>
      <c r="N7819" s="47">
        <f>+PGSales!$L7819*PGSales!$M7819</f>
        <v>1650</v>
      </c>
    </row>
    <row r="7820" spans="1:14" hidden="1" x14ac:dyDescent="0.25">
      <c r="A7820" s="77">
        <f t="shared" si="780"/>
        <v>2025</v>
      </c>
      <c r="B7820" s="77">
        <f t="shared" si="781"/>
        <v>6</v>
      </c>
      <c r="C7820" s="73">
        <v>45822</v>
      </c>
      <c r="D7820" s="79" t="s">
        <v>56</v>
      </c>
      <c r="E7820" s="80" t="s">
        <v>804</v>
      </c>
      <c r="F7820" s="81" t="str">
        <f>VLOOKUP(E7820,Customer[],2,FALSE)</f>
        <v>Htet Htet Kyaw</v>
      </c>
      <c r="G7820" s="69" t="str">
        <f>VLOOKUP(E7820,Customer[],3,FALSE)</f>
        <v xml:space="preserve">YGN-Bogo St </v>
      </c>
      <c r="H7820" s="69" t="str">
        <f>VLOOKUP(E7820,Customer[],4,FALSE)</f>
        <v>Hlegu</v>
      </c>
      <c r="I7820" s="48" t="s">
        <v>25</v>
      </c>
      <c r="J7820" s="82" t="str">
        <f>VLOOKUP(I7820,PGStock[],2,FALSE)</f>
        <v>Columbus Super Red Smooth 350 Ml</v>
      </c>
      <c r="K7820" s="71">
        <f>VLOOKUP(I7820,PGStock[],3,FALSE)</f>
        <v>0.35</v>
      </c>
      <c r="L7820" s="47">
        <v>1</v>
      </c>
      <c r="M7820" s="47">
        <f>VLOOKUP(I7820,PGStock[],6,FALSE)</f>
        <v>150</v>
      </c>
      <c r="N7820" s="47">
        <f>+PGSales!$L7820*PGSales!$M7820</f>
        <v>150</v>
      </c>
    </row>
    <row r="7821" spans="1:14" hidden="1" x14ac:dyDescent="0.25">
      <c r="A7821" s="77">
        <f t="shared" si="780"/>
        <v>2025</v>
      </c>
      <c r="B7821" s="77">
        <f t="shared" si="781"/>
        <v>6</v>
      </c>
      <c r="C7821" s="73">
        <v>45822</v>
      </c>
      <c r="D7821" s="79" t="s">
        <v>56</v>
      </c>
      <c r="E7821" s="80" t="s">
        <v>804</v>
      </c>
      <c r="F7821" s="81" t="str">
        <f>VLOOKUP(E7821,Customer[],2,FALSE)</f>
        <v>Htet Htet Kyaw</v>
      </c>
      <c r="G7821" s="69" t="str">
        <f>VLOOKUP(E7821,Customer[],3,FALSE)</f>
        <v xml:space="preserve">YGN-Bogo St </v>
      </c>
      <c r="H7821" s="69" t="str">
        <f>VLOOKUP(E7821,Customer[],4,FALSE)</f>
        <v>Hlegu</v>
      </c>
      <c r="I7821" s="48" t="s">
        <v>18</v>
      </c>
      <c r="J7821" s="82" t="str">
        <f>VLOOKUP(I7821,PGStock[],2,FALSE)</f>
        <v>Formula Rum 350ml</v>
      </c>
      <c r="K7821" s="71">
        <f>VLOOKUP(I7821,PGStock[],3,FALSE)</f>
        <v>0.35</v>
      </c>
      <c r="L7821" s="47">
        <v>2</v>
      </c>
      <c r="M7821" s="47">
        <f>VLOOKUP(I7821,PGStock[],6,FALSE)</f>
        <v>150</v>
      </c>
      <c r="N7821" s="47">
        <f>+PGSales!$L7821*PGSales!$M7821</f>
        <v>300</v>
      </c>
    </row>
    <row r="7822" spans="1:14" hidden="1" x14ac:dyDescent="0.25">
      <c r="A7822" s="77">
        <f t="shared" si="780"/>
        <v>2025</v>
      </c>
      <c r="B7822" s="77">
        <f t="shared" si="781"/>
        <v>6</v>
      </c>
      <c r="C7822" s="73">
        <v>45822</v>
      </c>
      <c r="D7822" s="79" t="s">
        <v>109</v>
      </c>
      <c r="E7822" s="80" t="s">
        <v>693</v>
      </c>
      <c r="F7822" s="81" t="str">
        <f>VLOOKUP(E7822,Customer[],2,FALSE)</f>
        <v>Uncle Liquor</v>
      </c>
      <c r="G7822" s="69" t="str">
        <f>VLOOKUP(E7822,Customer[],3,FALSE)</f>
        <v>Bonmoer Rd</v>
      </c>
      <c r="H7822" s="69" t="str">
        <f>VLOOKUP(E7822,Customer[],4,FALSE)</f>
        <v xml:space="preserve"> N/Oakkala</v>
      </c>
      <c r="I7822" s="48" t="s">
        <v>25</v>
      </c>
      <c r="J7822" s="82" t="str">
        <f>VLOOKUP(I7822,PGStock[],2,FALSE)</f>
        <v>Columbus Super Red Smooth 350 Ml</v>
      </c>
      <c r="K7822" s="71">
        <f>VLOOKUP(I7822,PGStock[],3,FALSE)</f>
        <v>0.35</v>
      </c>
      <c r="L7822" s="47">
        <v>4</v>
      </c>
      <c r="M7822" s="47">
        <f>VLOOKUP(I7822,PGStock[],6,FALSE)</f>
        <v>150</v>
      </c>
      <c r="N7822" s="47">
        <f>+PGSales!$L7822*PGSales!$M7822</f>
        <v>600</v>
      </c>
    </row>
    <row r="7823" spans="1:14" hidden="1" x14ac:dyDescent="0.25">
      <c r="A7823" s="77">
        <f t="shared" si="780"/>
        <v>2025</v>
      </c>
      <c r="B7823" s="77">
        <f t="shared" si="781"/>
        <v>6</v>
      </c>
      <c r="C7823" s="73">
        <v>45822</v>
      </c>
      <c r="D7823" s="79" t="s">
        <v>109</v>
      </c>
      <c r="E7823" s="80" t="s">
        <v>693</v>
      </c>
      <c r="F7823" s="81" t="str">
        <f>VLOOKUP(E7823,Customer[],2,FALSE)</f>
        <v>Uncle Liquor</v>
      </c>
      <c r="G7823" s="69" t="str">
        <f>VLOOKUP(E7823,Customer[],3,FALSE)</f>
        <v>Bonmoer Rd</v>
      </c>
      <c r="H7823" s="69" t="str">
        <f>VLOOKUP(E7823,Customer[],4,FALSE)</f>
        <v xml:space="preserve"> N/Oakkala</v>
      </c>
      <c r="I7823" s="48" t="s">
        <v>18</v>
      </c>
      <c r="J7823" s="82" t="str">
        <f>VLOOKUP(I7823,PGStock[],2,FALSE)</f>
        <v>Formula Rum 350ml</v>
      </c>
      <c r="K7823" s="71">
        <f>VLOOKUP(I7823,PGStock[],3,FALSE)</f>
        <v>0.35</v>
      </c>
      <c r="L7823" s="47">
        <v>4</v>
      </c>
      <c r="M7823" s="47">
        <f>VLOOKUP(I7823,PGStock[],6,FALSE)</f>
        <v>150</v>
      </c>
      <c r="N7823" s="47">
        <f>+PGSales!$L7823*PGSales!$M7823</f>
        <v>600</v>
      </c>
    </row>
    <row r="7824" spans="1:14" hidden="1" x14ac:dyDescent="0.25">
      <c r="A7824" s="77">
        <f t="shared" si="780"/>
        <v>2025</v>
      </c>
      <c r="B7824" s="77">
        <f t="shared" si="781"/>
        <v>6</v>
      </c>
      <c r="C7824" s="73">
        <v>45822</v>
      </c>
      <c r="D7824" s="79" t="s">
        <v>115</v>
      </c>
      <c r="E7824" s="80" t="s">
        <v>661</v>
      </c>
      <c r="F7824" s="81" t="str">
        <f>VLOOKUP(E7824,Customer[],2,FALSE)</f>
        <v>Nyein Nwe</v>
      </c>
      <c r="G7824" s="69" t="str">
        <f>VLOOKUP(E7824,Customer[],3,FALSE)</f>
        <v>Innwa Rd</v>
      </c>
      <c r="H7824" s="69" t="str">
        <f>VLOOKUP(E7824,Customer[],4,FALSE)</f>
        <v>N/Oakkala</v>
      </c>
      <c r="I7824" s="48" t="s">
        <v>25</v>
      </c>
      <c r="J7824" s="82" t="str">
        <f>VLOOKUP(I7824,PGStock[],2,FALSE)</f>
        <v>Columbus Super Red Smooth 350 Ml</v>
      </c>
      <c r="K7824" s="71">
        <f>VLOOKUP(I7824,PGStock[],3,FALSE)</f>
        <v>0.35</v>
      </c>
      <c r="L7824" s="47">
        <v>8</v>
      </c>
      <c r="M7824" s="47">
        <f>VLOOKUP(I7824,PGStock[],6,FALSE)</f>
        <v>150</v>
      </c>
      <c r="N7824" s="47">
        <f>+PGSales!$L7824*PGSales!$M7824</f>
        <v>1200</v>
      </c>
    </row>
    <row r="7825" spans="1:14" hidden="1" x14ac:dyDescent="0.25">
      <c r="A7825" s="77">
        <f t="shared" si="780"/>
        <v>2025</v>
      </c>
      <c r="B7825" s="77">
        <f t="shared" si="781"/>
        <v>6</v>
      </c>
      <c r="C7825" s="73">
        <v>45822</v>
      </c>
      <c r="D7825" s="79" t="s">
        <v>115</v>
      </c>
      <c r="E7825" s="80" t="s">
        <v>661</v>
      </c>
      <c r="F7825" s="81" t="str">
        <f>VLOOKUP(E7825,Customer[],2,FALSE)</f>
        <v>Nyein Nwe</v>
      </c>
      <c r="G7825" s="69" t="str">
        <f>VLOOKUP(E7825,Customer[],3,FALSE)</f>
        <v>Innwa Rd</v>
      </c>
      <c r="H7825" s="69" t="str">
        <f>VLOOKUP(E7825,Customer[],4,FALSE)</f>
        <v>N/Oakkala</v>
      </c>
      <c r="I7825" s="48" t="s">
        <v>20</v>
      </c>
      <c r="J7825" s="82" t="str">
        <f>VLOOKUP(I7825,PGStock[],2,FALSE)</f>
        <v>Formula Rum 700ml</v>
      </c>
      <c r="K7825" s="71">
        <f>VLOOKUP(I7825,PGStock[],3,FALSE)</f>
        <v>0.7</v>
      </c>
      <c r="L7825" s="47">
        <v>1</v>
      </c>
      <c r="M7825" s="47">
        <f>VLOOKUP(I7825,PGStock[],6,FALSE)</f>
        <v>200</v>
      </c>
      <c r="N7825" s="47">
        <f>+PGSales!$L7825*PGSales!$M7825</f>
        <v>200</v>
      </c>
    </row>
    <row r="7826" spans="1:14" hidden="1" x14ac:dyDescent="0.25">
      <c r="A7826" s="77">
        <f t="shared" si="780"/>
        <v>2025</v>
      </c>
      <c r="B7826" s="77">
        <f t="shared" si="781"/>
        <v>6</v>
      </c>
      <c r="C7826" s="73">
        <v>45822</v>
      </c>
      <c r="D7826" s="79" t="s">
        <v>115</v>
      </c>
      <c r="E7826" s="80" t="s">
        <v>661</v>
      </c>
      <c r="F7826" s="81" t="str">
        <f>VLOOKUP(E7826,Customer[],2,FALSE)</f>
        <v>Nyein Nwe</v>
      </c>
      <c r="G7826" s="69" t="str">
        <f>VLOOKUP(E7826,Customer[],3,FALSE)</f>
        <v>Innwa Rd</v>
      </c>
      <c r="H7826" s="69" t="str">
        <f>VLOOKUP(E7826,Customer[],4,FALSE)</f>
        <v>N/Oakkala</v>
      </c>
      <c r="I7826" s="48" t="s">
        <v>18</v>
      </c>
      <c r="J7826" s="82" t="str">
        <f>VLOOKUP(I7826,PGStock[],2,FALSE)</f>
        <v>Formula Rum 350ml</v>
      </c>
      <c r="K7826" s="71">
        <f>VLOOKUP(I7826,PGStock[],3,FALSE)</f>
        <v>0.35</v>
      </c>
      <c r="L7826" s="47">
        <v>3</v>
      </c>
      <c r="M7826" s="47">
        <f>VLOOKUP(I7826,PGStock[],6,FALSE)</f>
        <v>150</v>
      </c>
      <c r="N7826" s="47">
        <f>+PGSales!$L7826*PGSales!$M7826</f>
        <v>450</v>
      </c>
    </row>
    <row r="7827" spans="1:14" hidden="1" x14ac:dyDescent="0.25">
      <c r="A7827" s="77">
        <f t="shared" si="780"/>
        <v>2025</v>
      </c>
      <c r="B7827" s="77">
        <f t="shared" si="781"/>
        <v>6</v>
      </c>
      <c r="C7827" s="73">
        <v>45822</v>
      </c>
      <c r="D7827" s="79" t="s">
        <v>768</v>
      </c>
      <c r="E7827" s="80">
        <v>163</v>
      </c>
      <c r="F7827" s="81" t="str">
        <f>VLOOKUP(E7827,Customer[],2,FALSE)</f>
        <v>16 G3</v>
      </c>
      <c r="G7827" s="69" t="str">
        <f>VLOOKUP(E7827,Customer[],3,FALSE)</f>
        <v>Kyout Lan Rd</v>
      </c>
      <c r="H7827" s="69" t="str">
        <f>VLOOKUP(E7827,Customer[],4,FALSE)</f>
        <v>S Paukkan N/Oakkala</v>
      </c>
      <c r="I7827" s="48" t="s">
        <v>25</v>
      </c>
      <c r="J7827" s="82" t="str">
        <f>VLOOKUP(I7827,PGStock[],2,FALSE)</f>
        <v>Columbus Super Red Smooth 350 Ml</v>
      </c>
      <c r="K7827" s="71">
        <f>VLOOKUP(I7827,PGStock[],3,FALSE)</f>
        <v>0.35</v>
      </c>
      <c r="L7827" s="47">
        <v>4</v>
      </c>
      <c r="M7827" s="47">
        <f>VLOOKUP(I7827,PGStock[],6,FALSE)</f>
        <v>150</v>
      </c>
      <c r="N7827" s="47">
        <f>+PGSales!$L7827*PGSales!$M7827</f>
        <v>600</v>
      </c>
    </row>
    <row r="7828" spans="1:14" hidden="1" x14ac:dyDescent="0.25">
      <c r="A7828" s="77">
        <f t="shared" si="780"/>
        <v>2025</v>
      </c>
      <c r="B7828" s="77">
        <f t="shared" si="781"/>
        <v>6</v>
      </c>
      <c r="C7828" s="73">
        <v>45822</v>
      </c>
      <c r="D7828" s="79" t="s">
        <v>768</v>
      </c>
      <c r="E7828" s="80">
        <v>163</v>
      </c>
      <c r="F7828" s="81" t="str">
        <f>VLOOKUP(E7828,Customer[],2,FALSE)</f>
        <v>16 G3</v>
      </c>
      <c r="G7828" s="69" t="str">
        <f>VLOOKUP(E7828,Customer[],3,FALSE)</f>
        <v>Kyout Lan Rd</v>
      </c>
      <c r="H7828" s="69" t="str">
        <f>VLOOKUP(E7828,Customer[],4,FALSE)</f>
        <v>S Paukkan N/Oakkala</v>
      </c>
      <c r="I7828" s="48" t="s">
        <v>18</v>
      </c>
      <c r="J7828" s="82" t="str">
        <f>VLOOKUP(I7828,PGStock[],2,FALSE)</f>
        <v>Formula Rum 350ml</v>
      </c>
      <c r="K7828" s="71">
        <f>VLOOKUP(I7828,PGStock[],3,FALSE)</f>
        <v>0.35</v>
      </c>
      <c r="L7828" s="47">
        <v>1</v>
      </c>
      <c r="M7828" s="47">
        <f>VLOOKUP(I7828,PGStock[],6,FALSE)</f>
        <v>150</v>
      </c>
      <c r="N7828" s="47">
        <f>+PGSales!$L7828*PGSales!$M7828</f>
        <v>150</v>
      </c>
    </row>
    <row r="7829" spans="1:14" hidden="1" x14ac:dyDescent="0.25">
      <c r="A7829" s="77">
        <f t="shared" si="780"/>
        <v>2025</v>
      </c>
      <c r="B7829" s="77">
        <f t="shared" si="781"/>
        <v>6</v>
      </c>
      <c r="C7829" s="73">
        <v>45822</v>
      </c>
      <c r="D7829" s="79" t="s">
        <v>187</v>
      </c>
      <c r="E7829" s="80">
        <v>161</v>
      </c>
      <c r="F7829" s="81" t="str">
        <f>VLOOKUP(E7829,Customer[],2,FALSE)</f>
        <v>16 G (1)</v>
      </c>
      <c r="G7829" s="69" t="str">
        <f>VLOOKUP(E7829,Customer[],3,FALSE)</f>
        <v>Innwa Rd</v>
      </c>
      <c r="H7829" s="69" t="str">
        <f>VLOOKUP(E7829,Customer[],4,FALSE)</f>
        <v>S Paukkan N/Oakkala</v>
      </c>
      <c r="I7829" s="48" t="s">
        <v>27</v>
      </c>
      <c r="J7829" s="82" t="str">
        <f>VLOOKUP(I7829,PGStock[],2,FALSE)</f>
        <v>Columbus Super Red Smooth 700 Ml</v>
      </c>
      <c r="K7829" s="71">
        <f>VLOOKUP(I7829,PGStock[],3,FALSE)</f>
        <v>0.7</v>
      </c>
      <c r="L7829" s="47">
        <v>2</v>
      </c>
      <c r="M7829" s="47">
        <f>VLOOKUP(I7829,PGStock[],6,FALSE)</f>
        <v>200</v>
      </c>
      <c r="N7829" s="47">
        <f>+PGSales!$L7829*PGSales!$M7829</f>
        <v>400</v>
      </c>
    </row>
    <row r="7830" spans="1:14" hidden="1" x14ac:dyDescent="0.25">
      <c r="A7830" s="77">
        <f t="shared" si="780"/>
        <v>2025</v>
      </c>
      <c r="B7830" s="77">
        <f t="shared" si="781"/>
        <v>6</v>
      </c>
      <c r="C7830" s="73">
        <v>45822</v>
      </c>
      <c r="D7830" s="79" t="s">
        <v>187</v>
      </c>
      <c r="E7830" s="80">
        <v>161</v>
      </c>
      <c r="F7830" s="81" t="str">
        <f>VLOOKUP(E7830,Customer[],2,FALSE)</f>
        <v>16 G (1)</v>
      </c>
      <c r="G7830" s="69" t="str">
        <f>VLOOKUP(E7830,Customer[],3,FALSE)</f>
        <v>Innwa Rd</v>
      </c>
      <c r="H7830" s="69" t="str">
        <f>VLOOKUP(E7830,Customer[],4,FALSE)</f>
        <v>S Paukkan N/Oakkala</v>
      </c>
      <c r="I7830" s="48" t="s">
        <v>25</v>
      </c>
      <c r="J7830" s="82" t="str">
        <f>VLOOKUP(I7830,PGStock[],2,FALSE)</f>
        <v>Columbus Super Red Smooth 350 Ml</v>
      </c>
      <c r="K7830" s="71">
        <f>VLOOKUP(I7830,PGStock[],3,FALSE)</f>
        <v>0.35</v>
      </c>
      <c r="L7830" s="47">
        <v>4</v>
      </c>
      <c r="M7830" s="47">
        <f>VLOOKUP(I7830,PGStock[],6,FALSE)</f>
        <v>150</v>
      </c>
      <c r="N7830" s="47">
        <f>+PGSales!$L7830*PGSales!$M7830</f>
        <v>600</v>
      </c>
    </row>
    <row r="7831" spans="1:14" hidden="1" x14ac:dyDescent="0.25">
      <c r="A7831" s="77">
        <f t="shared" si="780"/>
        <v>2025</v>
      </c>
      <c r="B7831" s="77">
        <f t="shared" si="781"/>
        <v>6</v>
      </c>
      <c r="C7831" s="73">
        <v>45822</v>
      </c>
      <c r="D7831" s="79" t="s">
        <v>1</v>
      </c>
      <c r="E7831" s="80">
        <v>162</v>
      </c>
      <c r="F7831" s="81" t="str">
        <f>VLOOKUP(E7831,Customer[],2,FALSE)</f>
        <v>16 G(2)</v>
      </c>
      <c r="G7831" s="69" t="str">
        <f>VLOOKUP(E7831,Customer[],3,FALSE)</f>
        <v>Taungnu Rd</v>
      </c>
      <c r="H7831" s="69" t="str">
        <f>VLOOKUP(E7831,Customer[],4,FALSE)</f>
        <v>S Paukkan N/Oakkala</v>
      </c>
      <c r="I7831" s="48" t="s">
        <v>25</v>
      </c>
      <c r="J7831" s="82" t="str">
        <f>VLOOKUP(I7831,PGStock[],2,FALSE)</f>
        <v>Columbus Super Red Smooth 350 Ml</v>
      </c>
      <c r="K7831" s="71">
        <f>VLOOKUP(I7831,PGStock[],3,FALSE)</f>
        <v>0.35</v>
      </c>
      <c r="L7831" s="47">
        <v>6</v>
      </c>
      <c r="M7831" s="47">
        <f>VLOOKUP(I7831,PGStock[],6,FALSE)</f>
        <v>150</v>
      </c>
      <c r="N7831" s="47">
        <f>+PGSales!$L7831*PGSales!$M7831</f>
        <v>900</v>
      </c>
    </row>
    <row r="7832" spans="1:14" hidden="1" x14ac:dyDescent="0.25">
      <c r="A7832" s="77">
        <f t="shared" si="780"/>
        <v>2025</v>
      </c>
      <c r="B7832" s="77">
        <f t="shared" si="781"/>
        <v>6</v>
      </c>
      <c r="C7832" s="73">
        <v>45822</v>
      </c>
      <c r="D7832" s="79" t="s">
        <v>1</v>
      </c>
      <c r="E7832" s="80">
        <v>162</v>
      </c>
      <c r="F7832" s="81" t="str">
        <f>VLOOKUP(E7832,Customer[],2,FALSE)</f>
        <v>16 G(2)</v>
      </c>
      <c r="G7832" s="69" t="str">
        <f>VLOOKUP(E7832,Customer[],3,FALSE)</f>
        <v>Taungnu Rd</v>
      </c>
      <c r="H7832" s="69" t="str">
        <f>VLOOKUP(E7832,Customer[],4,FALSE)</f>
        <v>S Paukkan N/Oakkala</v>
      </c>
      <c r="I7832" s="48" t="s">
        <v>20</v>
      </c>
      <c r="J7832" s="82" t="str">
        <f>VLOOKUP(I7832,PGStock[],2,FALSE)</f>
        <v>Formula Rum 700ml</v>
      </c>
      <c r="K7832" s="71">
        <f>VLOOKUP(I7832,PGStock[],3,FALSE)</f>
        <v>0.7</v>
      </c>
      <c r="L7832" s="47">
        <v>1</v>
      </c>
      <c r="M7832" s="47">
        <f>VLOOKUP(I7832,PGStock[],6,FALSE)</f>
        <v>200</v>
      </c>
      <c r="N7832" s="47">
        <f>+PGSales!$L7832*PGSales!$M7832</f>
        <v>200</v>
      </c>
    </row>
    <row r="7833" spans="1:14" hidden="1" x14ac:dyDescent="0.25">
      <c r="A7833" s="77">
        <f t="shared" si="780"/>
        <v>2025</v>
      </c>
      <c r="B7833" s="77">
        <f t="shared" si="781"/>
        <v>6</v>
      </c>
      <c r="C7833" s="73">
        <v>45822</v>
      </c>
      <c r="D7833" s="79" t="s">
        <v>1</v>
      </c>
      <c r="E7833" s="80">
        <v>162</v>
      </c>
      <c r="F7833" s="81" t="str">
        <f>VLOOKUP(E7833,Customer[],2,FALSE)</f>
        <v>16 G(2)</v>
      </c>
      <c r="G7833" s="69" t="str">
        <f>VLOOKUP(E7833,Customer[],3,FALSE)</f>
        <v>Taungnu Rd</v>
      </c>
      <c r="H7833" s="69" t="str">
        <f>VLOOKUP(E7833,Customer[],4,FALSE)</f>
        <v>S Paukkan N/Oakkala</v>
      </c>
      <c r="I7833" s="48" t="s">
        <v>18</v>
      </c>
      <c r="J7833" s="82" t="str">
        <f>VLOOKUP(I7833,PGStock[],2,FALSE)</f>
        <v>Formula Rum 350ml</v>
      </c>
      <c r="K7833" s="71">
        <f>VLOOKUP(I7833,PGStock[],3,FALSE)</f>
        <v>0.35</v>
      </c>
      <c r="L7833" s="47">
        <v>5</v>
      </c>
      <c r="M7833" s="47">
        <f>VLOOKUP(I7833,PGStock[],6,FALSE)</f>
        <v>150</v>
      </c>
      <c r="N7833" s="47">
        <f>+PGSales!$L7833*PGSales!$M7833</f>
        <v>750</v>
      </c>
    </row>
    <row r="7834" spans="1:14" hidden="1" x14ac:dyDescent="0.25">
      <c r="A7834" s="77">
        <f t="shared" si="780"/>
        <v>2025</v>
      </c>
      <c r="B7834" s="77">
        <f t="shared" si="781"/>
        <v>6</v>
      </c>
      <c r="C7834" s="73">
        <v>45822</v>
      </c>
      <c r="D7834" s="79" t="s">
        <v>2</v>
      </c>
      <c r="E7834" s="80" t="s">
        <v>331</v>
      </c>
      <c r="F7834" s="81" t="str">
        <f>VLOOKUP(E7834,Customer[],2,FALSE)</f>
        <v>Shwe Dinker</v>
      </c>
      <c r="G7834" s="69" t="str">
        <f>VLOOKUP(E7834,Customer[],3,FALSE)</f>
        <v>Paung Kan Gd</v>
      </c>
      <c r="H7834" s="69" t="str">
        <f>VLOOKUP(E7834,Customer[],4,FALSE)</f>
        <v>S Paukkan N/Oakkala</v>
      </c>
      <c r="I7834" s="48" t="s">
        <v>18</v>
      </c>
      <c r="J7834" s="82" t="str">
        <f>VLOOKUP(I7834,PGStock[],2,FALSE)</f>
        <v>Formula Rum 350ml</v>
      </c>
      <c r="K7834" s="71">
        <f>VLOOKUP(I7834,PGStock[],3,FALSE)</f>
        <v>0.35</v>
      </c>
      <c r="L7834" s="47">
        <v>1</v>
      </c>
      <c r="M7834" s="47">
        <f>VLOOKUP(I7834,PGStock[],6,FALSE)</f>
        <v>150</v>
      </c>
      <c r="N7834" s="47">
        <f>+PGSales!$L7834*PGSales!$M7834</f>
        <v>150</v>
      </c>
    </row>
    <row r="7835" spans="1:14" hidden="1" x14ac:dyDescent="0.25">
      <c r="A7835" s="77">
        <f t="shared" si="780"/>
        <v>2025</v>
      </c>
      <c r="B7835" s="77">
        <f t="shared" si="781"/>
        <v>6</v>
      </c>
      <c r="C7835" s="73">
        <v>45822</v>
      </c>
      <c r="D7835" s="79" t="s">
        <v>186</v>
      </c>
      <c r="E7835" s="80" t="s">
        <v>394</v>
      </c>
      <c r="F7835" s="81" t="str">
        <f>VLOOKUP(E7835,Customer[],2,FALSE)</f>
        <v>Khun Myant</v>
      </c>
      <c r="G7835" s="69" t="str">
        <f>VLOOKUP(E7835,Customer[],3,FALSE)</f>
        <v>Nuaung Yann Rd</v>
      </c>
      <c r="H7835" s="69" t="str">
        <f>VLOOKUP(E7835,Customer[],4,FALSE)</f>
        <v>S Paukkan N/Oakkala</v>
      </c>
      <c r="I7835" s="48" t="s">
        <v>25</v>
      </c>
      <c r="J7835" s="82" t="str">
        <f>VLOOKUP(I7835,PGStock[],2,FALSE)</f>
        <v>Columbus Super Red Smooth 350 Ml</v>
      </c>
      <c r="K7835" s="71">
        <f>VLOOKUP(I7835,PGStock[],3,FALSE)</f>
        <v>0.35</v>
      </c>
      <c r="L7835" s="47">
        <v>2</v>
      </c>
      <c r="M7835" s="47">
        <f>VLOOKUP(I7835,PGStock[],6,FALSE)</f>
        <v>150</v>
      </c>
      <c r="N7835" s="47">
        <f>+PGSales!$L7835*PGSales!$M7835</f>
        <v>300</v>
      </c>
    </row>
    <row r="7836" spans="1:14" hidden="1" x14ac:dyDescent="0.25">
      <c r="A7836" s="77">
        <f t="shared" si="774"/>
        <v>2025</v>
      </c>
      <c r="B7836" s="77">
        <f t="shared" si="775"/>
        <v>6</v>
      </c>
      <c r="C7836" s="73">
        <v>45822</v>
      </c>
      <c r="D7836" s="79" t="s">
        <v>186</v>
      </c>
      <c r="E7836" s="80" t="s">
        <v>394</v>
      </c>
      <c r="F7836" s="81" t="str">
        <f>VLOOKUP(E7836,Customer[],2,FALSE)</f>
        <v>Khun Myant</v>
      </c>
      <c r="G7836" s="69" t="str">
        <f>VLOOKUP(E7836,Customer[],3,FALSE)</f>
        <v>Nuaung Yann Rd</v>
      </c>
      <c r="H7836" s="69" t="str">
        <f>VLOOKUP(E7836,Customer[],4,FALSE)</f>
        <v>S Paukkan N/Oakkala</v>
      </c>
      <c r="I7836" s="48" t="s">
        <v>18</v>
      </c>
      <c r="J7836" s="82" t="str">
        <f>VLOOKUP(I7836,PGStock[],2,FALSE)</f>
        <v>Formula Rum 350ml</v>
      </c>
      <c r="K7836" s="71">
        <f>VLOOKUP(I7836,PGStock[],3,FALSE)</f>
        <v>0.35</v>
      </c>
      <c r="L7836" s="47">
        <v>1</v>
      </c>
      <c r="M7836" s="47">
        <f>VLOOKUP(I7836,PGStock[],6,FALSE)</f>
        <v>150</v>
      </c>
      <c r="N7836" s="47">
        <f>+PGSales!$L7836*PGSales!$M7836</f>
        <v>150</v>
      </c>
    </row>
    <row r="7837" spans="1:14" hidden="1" x14ac:dyDescent="0.25">
      <c r="A7837" s="77">
        <f t="shared" si="774"/>
        <v>2025</v>
      </c>
      <c r="B7837" s="77">
        <f t="shared" si="775"/>
        <v>6</v>
      </c>
      <c r="C7837" s="73">
        <v>45822</v>
      </c>
      <c r="D7837" s="79" t="s">
        <v>70</v>
      </c>
      <c r="E7837" s="80" t="s">
        <v>292</v>
      </c>
      <c r="F7837" s="81" t="str">
        <f>VLOOKUP(E7837,Customer[],2,FALSE)</f>
        <v>Shwe Pyae(2)</v>
      </c>
      <c r="G7837" s="69" t="str">
        <f>VLOOKUP(E7837,Customer[],3,FALSE)</f>
        <v xml:space="preserve">LanThwe </v>
      </c>
      <c r="H7837" s="69" t="str">
        <f>VLOOKUP(E7837,Customer[],4,FALSE)</f>
        <v>Hlaing Thar Yar</v>
      </c>
      <c r="I7837" s="48" t="s">
        <v>25</v>
      </c>
      <c r="J7837" s="82" t="str">
        <f>VLOOKUP(I7837,PGStock[],2,FALSE)</f>
        <v>Columbus Super Red Smooth 350 Ml</v>
      </c>
      <c r="K7837" s="71">
        <f>VLOOKUP(I7837,PGStock[],3,FALSE)</f>
        <v>0.35</v>
      </c>
      <c r="L7837" s="47">
        <v>1</v>
      </c>
      <c r="M7837" s="47">
        <f>VLOOKUP(I7837,PGStock[],6,FALSE)</f>
        <v>150</v>
      </c>
      <c r="N7837" s="47">
        <f>+PGSales!$L7837*PGSales!$M7837</f>
        <v>150</v>
      </c>
    </row>
    <row r="7838" spans="1:14" hidden="1" x14ac:dyDescent="0.25">
      <c r="A7838" s="77">
        <f t="shared" ref="A7838:A7847" si="782">YEAR(C7838)</f>
        <v>2025</v>
      </c>
      <c r="B7838" s="77">
        <f t="shared" ref="B7838:B7847" si="783">MONTH(C7838)</f>
        <v>6</v>
      </c>
      <c r="C7838" s="73">
        <v>45822</v>
      </c>
      <c r="D7838" s="79" t="s">
        <v>70</v>
      </c>
      <c r="E7838" s="80" t="s">
        <v>292</v>
      </c>
      <c r="F7838" s="81" t="str">
        <f>VLOOKUP(E7838,Customer[],2,FALSE)</f>
        <v>Shwe Pyae(2)</v>
      </c>
      <c r="G7838" s="69" t="str">
        <f>VLOOKUP(E7838,Customer[],3,FALSE)</f>
        <v xml:space="preserve">LanThwe </v>
      </c>
      <c r="H7838" s="69" t="str">
        <f>VLOOKUP(E7838,Customer[],4,FALSE)</f>
        <v>Hlaing Thar Yar</v>
      </c>
      <c r="I7838" s="48" t="s">
        <v>20</v>
      </c>
      <c r="J7838" s="82" t="str">
        <f>VLOOKUP(I7838,PGStock[],2,FALSE)</f>
        <v>Formula Rum 700ml</v>
      </c>
      <c r="K7838" s="71">
        <f>VLOOKUP(I7838,PGStock[],3,FALSE)</f>
        <v>0.7</v>
      </c>
      <c r="L7838" s="47">
        <v>1</v>
      </c>
      <c r="M7838" s="47">
        <f>VLOOKUP(I7838,PGStock[],6,FALSE)</f>
        <v>200</v>
      </c>
      <c r="N7838" s="47">
        <f>+PGSales!$L7838*PGSales!$M7838</f>
        <v>200</v>
      </c>
    </row>
    <row r="7839" spans="1:14" hidden="1" x14ac:dyDescent="0.25">
      <c r="A7839" s="77">
        <f t="shared" si="782"/>
        <v>2025</v>
      </c>
      <c r="B7839" s="77">
        <f t="shared" si="783"/>
        <v>6</v>
      </c>
      <c r="C7839" s="73">
        <v>45822</v>
      </c>
      <c r="D7839" s="79" t="s">
        <v>70</v>
      </c>
      <c r="E7839" s="80" t="s">
        <v>292</v>
      </c>
      <c r="F7839" s="81" t="str">
        <f>VLOOKUP(E7839,Customer[],2,FALSE)</f>
        <v>Shwe Pyae(2)</v>
      </c>
      <c r="G7839" s="69" t="str">
        <f>VLOOKUP(E7839,Customer[],3,FALSE)</f>
        <v xml:space="preserve">LanThwe </v>
      </c>
      <c r="H7839" s="69" t="str">
        <f>VLOOKUP(E7839,Customer[],4,FALSE)</f>
        <v>Hlaing Thar Yar</v>
      </c>
      <c r="I7839" s="48" t="s">
        <v>18</v>
      </c>
      <c r="J7839" s="82" t="str">
        <f>VLOOKUP(I7839,PGStock[],2,FALSE)</f>
        <v>Formula Rum 350ml</v>
      </c>
      <c r="K7839" s="71">
        <f>VLOOKUP(I7839,PGStock[],3,FALSE)</f>
        <v>0.35</v>
      </c>
      <c r="L7839" s="47">
        <v>8</v>
      </c>
      <c r="M7839" s="47">
        <f>VLOOKUP(I7839,PGStock[],6,FALSE)</f>
        <v>150</v>
      </c>
      <c r="N7839" s="47">
        <f>+PGSales!$L7839*PGSales!$M7839</f>
        <v>1200</v>
      </c>
    </row>
    <row r="7840" spans="1:14" hidden="1" x14ac:dyDescent="0.25">
      <c r="A7840" s="77">
        <f t="shared" si="782"/>
        <v>2025</v>
      </c>
      <c r="B7840" s="77">
        <f t="shared" si="783"/>
        <v>6</v>
      </c>
      <c r="C7840" s="73">
        <v>45822</v>
      </c>
      <c r="D7840" s="79" t="s">
        <v>68</v>
      </c>
      <c r="E7840" s="80" t="s">
        <v>816</v>
      </c>
      <c r="F7840" s="81" t="str">
        <f>VLOOKUP(E7840,Customer[],2,FALSE)</f>
        <v>Shwe</v>
      </c>
      <c r="G7840" s="69" t="str">
        <f>VLOOKUP(E7840,Customer[],3,FALSE)</f>
        <v>Lan Thwe</v>
      </c>
      <c r="H7840" s="69" t="str">
        <f>VLOOKUP(E7840,Customer[],4,FALSE)</f>
        <v>Hlaing Thar Yar</v>
      </c>
      <c r="I7840" s="48" t="s">
        <v>25</v>
      </c>
      <c r="J7840" s="82" t="str">
        <f>VLOOKUP(I7840,PGStock[],2,FALSE)</f>
        <v>Columbus Super Red Smooth 350 Ml</v>
      </c>
      <c r="K7840" s="71">
        <f>VLOOKUP(I7840,PGStock[],3,FALSE)</f>
        <v>0.35</v>
      </c>
      <c r="L7840" s="47">
        <v>1</v>
      </c>
      <c r="M7840" s="47">
        <f>VLOOKUP(I7840,PGStock[],6,FALSE)</f>
        <v>150</v>
      </c>
      <c r="N7840" s="47">
        <f>+PGSales!$L7840*PGSales!$M7840</f>
        <v>150</v>
      </c>
    </row>
    <row r="7841" spans="1:14" hidden="1" x14ac:dyDescent="0.25">
      <c r="A7841" s="77">
        <f t="shared" si="782"/>
        <v>2025</v>
      </c>
      <c r="B7841" s="77">
        <f t="shared" si="783"/>
        <v>6</v>
      </c>
      <c r="C7841" s="73">
        <v>45822</v>
      </c>
      <c r="D7841" s="79" t="s">
        <v>68</v>
      </c>
      <c r="E7841" s="80" t="s">
        <v>816</v>
      </c>
      <c r="F7841" s="81" t="str">
        <f>VLOOKUP(E7841,Customer[],2,FALSE)</f>
        <v>Shwe</v>
      </c>
      <c r="G7841" s="69" t="str">
        <f>VLOOKUP(E7841,Customer[],3,FALSE)</f>
        <v>Lan Thwe</v>
      </c>
      <c r="H7841" s="69" t="str">
        <f>VLOOKUP(E7841,Customer[],4,FALSE)</f>
        <v>Hlaing Thar Yar</v>
      </c>
      <c r="I7841" s="48" t="s">
        <v>20</v>
      </c>
      <c r="J7841" s="82" t="str">
        <f>VLOOKUP(I7841,PGStock[],2,FALSE)</f>
        <v>Formula Rum 700ml</v>
      </c>
      <c r="K7841" s="71">
        <f>VLOOKUP(I7841,PGStock[],3,FALSE)</f>
        <v>0.7</v>
      </c>
      <c r="L7841" s="47">
        <v>1</v>
      </c>
      <c r="M7841" s="47">
        <f>VLOOKUP(I7841,PGStock[],6,FALSE)</f>
        <v>200</v>
      </c>
      <c r="N7841" s="47">
        <f>+PGSales!$L7841*PGSales!$M7841</f>
        <v>200</v>
      </c>
    </row>
    <row r="7842" spans="1:14" hidden="1" x14ac:dyDescent="0.25">
      <c r="A7842" s="77">
        <f t="shared" si="782"/>
        <v>2025</v>
      </c>
      <c r="B7842" s="77">
        <f t="shared" si="783"/>
        <v>6</v>
      </c>
      <c r="C7842" s="73">
        <v>45822</v>
      </c>
      <c r="D7842" s="79" t="s">
        <v>68</v>
      </c>
      <c r="E7842" s="80" t="s">
        <v>816</v>
      </c>
      <c r="F7842" s="81" t="str">
        <f>VLOOKUP(E7842,Customer[],2,FALSE)</f>
        <v>Shwe</v>
      </c>
      <c r="G7842" s="69" t="str">
        <f>VLOOKUP(E7842,Customer[],3,FALSE)</f>
        <v>Lan Thwe</v>
      </c>
      <c r="H7842" s="69" t="str">
        <f>VLOOKUP(E7842,Customer[],4,FALSE)</f>
        <v>Hlaing Thar Yar</v>
      </c>
      <c r="I7842" s="48" t="s">
        <v>18</v>
      </c>
      <c r="J7842" s="82" t="str">
        <f>VLOOKUP(I7842,PGStock[],2,FALSE)</f>
        <v>Formula Rum 350ml</v>
      </c>
      <c r="K7842" s="71">
        <f>VLOOKUP(I7842,PGStock[],3,FALSE)</f>
        <v>0.35</v>
      </c>
      <c r="L7842" s="47">
        <v>3</v>
      </c>
      <c r="M7842" s="47">
        <f>VLOOKUP(I7842,PGStock[],6,FALSE)</f>
        <v>150</v>
      </c>
      <c r="N7842" s="47">
        <f>+PGSales!$L7842*PGSales!$M7842</f>
        <v>450</v>
      </c>
    </row>
    <row r="7843" spans="1:14" hidden="1" x14ac:dyDescent="0.25">
      <c r="A7843" s="77">
        <f t="shared" si="782"/>
        <v>2025</v>
      </c>
      <c r="B7843" s="77">
        <f t="shared" si="783"/>
        <v>6</v>
      </c>
      <c r="C7843" s="73">
        <v>45822</v>
      </c>
      <c r="D7843" s="79" t="s">
        <v>74</v>
      </c>
      <c r="E7843" s="80" t="s">
        <v>294</v>
      </c>
      <c r="F7843" s="81" t="str">
        <f>VLOOKUP(E7843,Customer[],2,FALSE)</f>
        <v>Shwe Pyae(1)</v>
      </c>
      <c r="G7843" s="69" t="str">
        <f>VLOOKUP(E7843,Customer[],3,FALSE)</f>
        <v>Bogyoke  Rd</v>
      </c>
      <c r="H7843" s="69" t="str">
        <f>VLOOKUP(E7843,Customer[],4,FALSE)</f>
        <v>Hlaing Thar Yar</v>
      </c>
      <c r="I7843" s="48" t="s">
        <v>25</v>
      </c>
      <c r="J7843" s="82" t="str">
        <f>VLOOKUP(I7843,PGStock[],2,FALSE)</f>
        <v>Columbus Super Red Smooth 350 Ml</v>
      </c>
      <c r="K7843" s="71">
        <f>VLOOKUP(I7843,PGStock[],3,FALSE)</f>
        <v>0.35</v>
      </c>
      <c r="L7843" s="47">
        <v>3</v>
      </c>
      <c r="M7843" s="47">
        <f>VLOOKUP(I7843,PGStock[],6,FALSE)</f>
        <v>150</v>
      </c>
      <c r="N7843" s="47">
        <f>+PGSales!$L7843*PGSales!$M7843</f>
        <v>450</v>
      </c>
    </row>
    <row r="7844" spans="1:14" hidden="1" x14ac:dyDescent="0.25">
      <c r="A7844" s="77">
        <f t="shared" si="782"/>
        <v>2025</v>
      </c>
      <c r="B7844" s="77">
        <f t="shared" si="783"/>
        <v>6</v>
      </c>
      <c r="C7844" s="73">
        <v>45822</v>
      </c>
      <c r="D7844" s="79" t="s">
        <v>74</v>
      </c>
      <c r="E7844" s="80" t="s">
        <v>294</v>
      </c>
      <c r="F7844" s="81" t="str">
        <f>VLOOKUP(E7844,Customer[],2,FALSE)</f>
        <v>Shwe Pyae(1)</v>
      </c>
      <c r="G7844" s="69" t="str">
        <f>VLOOKUP(E7844,Customer[],3,FALSE)</f>
        <v>Bogyoke  Rd</v>
      </c>
      <c r="H7844" s="69" t="str">
        <f>VLOOKUP(E7844,Customer[],4,FALSE)</f>
        <v>Hlaing Thar Yar</v>
      </c>
      <c r="I7844" s="48" t="s">
        <v>20</v>
      </c>
      <c r="J7844" s="82" t="str">
        <f>VLOOKUP(I7844,PGStock[],2,FALSE)</f>
        <v>Formula Rum 700ml</v>
      </c>
      <c r="K7844" s="71">
        <f>VLOOKUP(I7844,PGStock[],3,FALSE)</f>
        <v>0.7</v>
      </c>
      <c r="L7844" s="47">
        <v>1</v>
      </c>
      <c r="M7844" s="47">
        <f>VLOOKUP(I7844,PGStock[],6,FALSE)</f>
        <v>200</v>
      </c>
      <c r="N7844" s="47">
        <f>+PGSales!$L7844*PGSales!$M7844</f>
        <v>200</v>
      </c>
    </row>
    <row r="7845" spans="1:14" hidden="1" x14ac:dyDescent="0.25">
      <c r="A7845" s="77">
        <f t="shared" si="782"/>
        <v>2025</v>
      </c>
      <c r="B7845" s="77">
        <f t="shared" si="783"/>
        <v>6</v>
      </c>
      <c r="C7845" s="73">
        <v>45822</v>
      </c>
      <c r="D7845" s="79" t="s">
        <v>74</v>
      </c>
      <c r="E7845" s="80" t="s">
        <v>294</v>
      </c>
      <c r="F7845" s="81" t="str">
        <f>VLOOKUP(E7845,Customer[],2,FALSE)</f>
        <v>Shwe Pyae(1)</v>
      </c>
      <c r="G7845" s="69" t="str">
        <f>VLOOKUP(E7845,Customer[],3,FALSE)</f>
        <v>Bogyoke  Rd</v>
      </c>
      <c r="H7845" s="69" t="str">
        <f>VLOOKUP(E7845,Customer[],4,FALSE)</f>
        <v>Hlaing Thar Yar</v>
      </c>
      <c r="I7845" s="48" t="s">
        <v>18</v>
      </c>
      <c r="J7845" s="82" t="str">
        <f>VLOOKUP(I7845,PGStock[],2,FALSE)</f>
        <v>Formula Rum 350ml</v>
      </c>
      <c r="K7845" s="71">
        <f>VLOOKUP(I7845,PGStock[],3,FALSE)</f>
        <v>0.35</v>
      </c>
      <c r="L7845" s="47">
        <v>4</v>
      </c>
      <c r="M7845" s="47">
        <f>VLOOKUP(I7845,PGStock[],6,FALSE)</f>
        <v>150</v>
      </c>
      <c r="N7845" s="47">
        <f>+PGSales!$L7845*PGSales!$M7845</f>
        <v>600</v>
      </c>
    </row>
    <row r="7846" spans="1:14" hidden="1" x14ac:dyDescent="0.25">
      <c r="A7846" s="77">
        <f t="shared" si="782"/>
        <v>2025</v>
      </c>
      <c r="B7846" s="77">
        <f t="shared" si="783"/>
        <v>6</v>
      </c>
      <c r="C7846" s="73">
        <v>45822</v>
      </c>
      <c r="D7846" s="79" t="s">
        <v>4</v>
      </c>
      <c r="E7846" s="80" t="s">
        <v>323</v>
      </c>
      <c r="F7846" s="81" t="str">
        <f>VLOOKUP(E7846,Customer[],2,FALSE)</f>
        <v>Mya Badathar 1</v>
      </c>
      <c r="G7846" s="69" t="str">
        <f>VLOOKUP(E7846,Customer[],3,FALSE)</f>
        <v>Bogyoke Rd</v>
      </c>
      <c r="H7846" s="69" t="str">
        <f>VLOOKUP(E7846,Customer[],4,FALSE)</f>
        <v>Hlaing Thar Yar</v>
      </c>
      <c r="I7846" s="48" t="s">
        <v>18</v>
      </c>
      <c r="J7846" s="82" t="str">
        <f>VLOOKUP(I7846,PGStock[],2,FALSE)</f>
        <v>Formula Rum 350ml</v>
      </c>
      <c r="K7846" s="71">
        <f>VLOOKUP(I7846,PGStock[],3,FALSE)</f>
        <v>0.35</v>
      </c>
      <c r="L7846" s="47">
        <v>2</v>
      </c>
      <c r="M7846" s="47">
        <f>VLOOKUP(I7846,PGStock[],6,FALSE)</f>
        <v>150</v>
      </c>
      <c r="N7846" s="47">
        <f>+PGSales!$L7846*PGSales!$M7846</f>
        <v>300</v>
      </c>
    </row>
    <row r="7847" spans="1:14" hidden="1" x14ac:dyDescent="0.25">
      <c r="A7847" s="77">
        <f t="shared" si="782"/>
        <v>2025</v>
      </c>
      <c r="B7847" s="77">
        <f t="shared" si="783"/>
        <v>6</v>
      </c>
      <c r="C7847" s="73">
        <v>45822</v>
      </c>
      <c r="D7847" s="79" t="s">
        <v>767</v>
      </c>
      <c r="E7847" s="80" t="s">
        <v>811</v>
      </c>
      <c r="F7847" s="81" t="str">
        <f>VLOOKUP(E7847,Customer[],2,FALSE)</f>
        <v>Mya Badathar 3</v>
      </c>
      <c r="G7847" s="69" t="str">
        <f>VLOOKUP(E7847,Customer[],3,FALSE)</f>
        <v>Bogyoke Rd</v>
      </c>
      <c r="H7847" s="69" t="str">
        <f>VLOOKUP(E7847,Customer[],4,FALSE)</f>
        <v>Hlaing Thar Yar</v>
      </c>
      <c r="I7847" s="48" t="s">
        <v>20</v>
      </c>
      <c r="J7847" s="82" t="str">
        <f>VLOOKUP(I7847,PGStock[],2,FALSE)</f>
        <v>Formula Rum 700ml</v>
      </c>
      <c r="K7847" s="71">
        <f>VLOOKUP(I7847,PGStock[],3,FALSE)</f>
        <v>0.7</v>
      </c>
      <c r="L7847" s="47">
        <v>1</v>
      </c>
      <c r="M7847" s="47">
        <f>VLOOKUP(I7847,PGStock[],6,FALSE)</f>
        <v>200</v>
      </c>
      <c r="N7847" s="47">
        <f>+PGSales!$L7847*PGSales!$M7847</f>
        <v>200</v>
      </c>
    </row>
    <row r="7848" spans="1:14" hidden="1" x14ac:dyDescent="0.25">
      <c r="A7848" s="77">
        <f t="shared" si="774"/>
        <v>2025</v>
      </c>
      <c r="B7848" s="77">
        <f t="shared" si="775"/>
        <v>6</v>
      </c>
      <c r="C7848" s="73">
        <v>45822</v>
      </c>
      <c r="D7848" s="79" t="s">
        <v>767</v>
      </c>
      <c r="E7848" s="80" t="s">
        <v>811</v>
      </c>
      <c r="F7848" s="81" t="str">
        <f>VLOOKUP(E7848,Customer[],2,FALSE)</f>
        <v>Mya Badathar 3</v>
      </c>
      <c r="G7848" s="69" t="str">
        <f>VLOOKUP(E7848,Customer[],3,FALSE)</f>
        <v>Bogyoke Rd</v>
      </c>
      <c r="H7848" s="69" t="str">
        <f>VLOOKUP(E7848,Customer[],4,FALSE)</f>
        <v>Hlaing Thar Yar</v>
      </c>
      <c r="I7848" s="48" t="s">
        <v>18</v>
      </c>
      <c r="J7848" s="82" t="str">
        <f>VLOOKUP(I7848,PGStock[],2,FALSE)</f>
        <v>Formula Rum 350ml</v>
      </c>
      <c r="K7848" s="71">
        <f>VLOOKUP(I7848,PGStock[],3,FALSE)</f>
        <v>0.35</v>
      </c>
      <c r="L7848" s="47">
        <v>3</v>
      </c>
      <c r="M7848" s="47">
        <f>VLOOKUP(I7848,PGStock[],6,FALSE)</f>
        <v>150</v>
      </c>
      <c r="N7848" s="47">
        <f>+PGSales!$L7848*PGSales!$M7848</f>
        <v>450</v>
      </c>
    </row>
    <row r="7849" spans="1:14" hidden="1" x14ac:dyDescent="0.25">
      <c r="A7849" s="77">
        <f t="shared" si="774"/>
        <v>2025</v>
      </c>
      <c r="B7849" s="77">
        <f t="shared" si="775"/>
        <v>6</v>
      </c>
      <c r="C7849" s="73">
        <v>45822</v>
      </c>
      <c r="D7849" s="79" t="s">
        <v>131</v>
      </c>
      <c r="E7849" s="80" t="s">
        <v>817</v>
      </c>
      <c r="F7849" s="81" t="str">
        <f>VLOOKUP(E7849,Customer[],2,FALSE)</f>
        <v>Aung</v>
      </c>
      <c r="G7849" s="69" t="str">
        <f>VLOOKUP(E7849,Customer[],3,FALSE)</f>
        <v>Pi Moe Hinn Sd</v>
      </c>
      <c r="H7849" s="69" t="str">
        <f>VLOOKUP(E7849,Customer[],4,FALSE)</f>
        <v>Hlaing Thar Yar</v>
      </c>
      <c r="I7849" s="48" t="s">
        <v>27</v>
      </c>
      <c r="J7849" s="82" t="str">
        <f>VLOOKUP(I7849,PGStock[],2,FALSE)</f>
        <v>Columbus Super Red Smooth 700 Ml</v>
      </c>
      <c r="K7849" s="71">
        <f>VLOOKUP(I7849,PGStock[],3,FALSE)</f>
        <v>0.7</v>
      </c>
      <c r="L7849" s="47">
        <v>1</v>
      </c>
      <c r="M7849" s="47">
        <f>VLOOKUP(I7849,PGStock[],6,FALSE)</f>
        <v>200</v>
      </c>
      <c r="N7849" s="47">
        <f>+PGSales!$L7849*PGSales!$M7849</f>
        <v>200</v>
      </c>
    </row>
    <row r="7850" spans="1:14" hidden="1" x14ac:dyDescent="0.25">
      <c r="A7850" s="77">
        <f t="shared" si="774"/>
        <v>2025</v>
      </c>
      <c r="B7850" s="77">
        <f t="shared" si="775"/>
        <v>6</v>
      </c>
      <c r="C7850" s="73">
        <v>45822</v>
      </c>
      <c r="D7850" s="79" t="s">
        <v>131</v>
      </c>
      <c r="E7850" s="80" t="s">
        <v>817</v>
      </c>
      <c r="F7850" s="81" t="str">
        <f>VLOOKUP(E7850,Customer[],2,FALSE)</f>
        <v>Aung</v>
      </c>
      <c r="G7850" s="69" t="str">
        <f>VLOOKUP(E7850,Customer[],3,FALSE)</f>
        <v>Pi Moe Hinn Sd</v>
      </c>
      <c r="H7850" s="69" t="str">
        <f>VLOOKUP(E7850,Customer[],4,FALSE)</f>
        <v>Hlaing Thar Yar</v>
      </c>
      <c r="I7850" s="48" t="s">
        <v>25</v>
      </c>
      <c r="J7850" s="82" t="str">
        <f>VLOOKUP(I7850,PGStock[],2,FALSE)</f>
        <v>Columbus Super Red Smooth 350 Ml</v>
      </c>
      <c r="K7850" s="71">
        <f>VLOOKUP(I7850,PGStock[],3,FALSE)</f>
        <v>0.35</v>
      </c>
      <c r="L7850" s="47">
        <v>1</v>
      </c>
      <c r="M7850" s="47">
        <f>VLOOKUP(I7850,PGStock[],6,FALSE)</f>
        <v>150</v>
      </c>
      <c r="N7850" s="47">
        <f>+PGSales!$L7850*PGSales!$M7850</f>
        <v>150</v>
      </c>
    </row>
    <row r="7851" spans="1:14" hidden="1" x14ac:dyDescent="0.25">
      <c r="A7851" s="77">
        <f t="shared" si="774"/>
        <v>2025</v>
      </c>
      <c r="B7851" s="77">
        <f t="shared" si="775"/>
        <v>6</v>
      </c>
      <c r="C7851" s="73">
        <v>45822</v>
      </c>
      <c r="D7851" s="79" t="s">
        <v>131</v>
      </c>
      <c r="E7851" s="80" t="s">
        <v>817</v>
      </c>
      <c r="F7851" s="81" t="str">
        <f>VLOOKUP(E7851,Customer[],2,FALSE)</f>
        <v>Aung</v>
      </c>
      <c r="G7851" s="69" t="str">
        <f>VLOOKUP(E7851,Customer[],3,FALSE)</f>
        <v>Pi Moe Hinn Sd</v>
      </c>
      <c r="H7851" s="69" t="str">
        <f>VLOOKUP(E7851,Customer[],4,FALSE)</f>
        <v>Hlaing Thar Yar</v>
      </c>
      <c r="I7851" s="48" t="s">
        <v>20</v>
      </c>
      <c r="J7851" s="82" t="str">
        <f>VLOOKUP(I7851,PGStock[],2,FALSE)</f>
        <v>Formula Rum 700ml</v>
      </c>
      <c r="K7851" s="71">
        <f>VLOOKUP(I7851,PGStock[],3,FALSE)</f>
        <v>0.7</v>
      </c>
      <c r="L7851" s="47">
        <v>1</v>
      </c>
      <c r="M7851" s="47">
        <f>VLOOKUP(I7851,PGStock[],6,FALSE)</f>
        <v>200</v>
      </c>
      <c r="N7851" s="47">
        <f>+PGSales!$L7851*PGSales!$M7851</f>
        <v>200</v>
      </c>
    </row>
    <row r="7852" spans="1:14" hidden="1" x14ac:dyDescent="0.25">
      <c r="A7852" s="77">
        <f t="shared" si="762"/>
        <v>2025</v>
      </c>
      <c r="B7852" s="77">
        <f t="shared" si="763"/>
        <v>6</v>
      </c>
      <c r="C7852" s="73">
        <v>45822</v>
      </c>
      <c r="D7852" s="79" t="s">
        <v>131</v>
      </c>
      <c r="E7852" s="80" t="s">
        <v>817</v>
      </c>
      <c r="F7852" s="81" t="str">
        <f>VLOOKUP(E7852,Customer[],2,FALSE)</f>
        <v>Aung</v>
      </c>
      <c r="G7852" s="69" t="str">
        <f>VLOOKUP(E7852,Customer[],3,FALSE)</f>
        <v>Pi Moe Hinn Sd</v>
      </c>
      <c r="H7852" s="69" t="str">
        <f>VLOOKUP(E7852,Customer[],4,FALSE)</f>
        <v>Hlaing Thar Yar</v>
      </c>
      <c r="I7852" s="48" t="s">
        <v>18</v>
      </c>
      <c r="J7852" s="82" t="str">
        <f>VLOOKUP(I7852,PGStock[],2,FALSE)</f>
        <v>Formula Rum 350ml</v>
      </c>
      <c r="K7852" s="71">
        <f>VLOOKUP(I7852,PGStock[],3,FALSE)</f>
        <v>0.35</v>
      </c>
      <c r="L7852" s="47">
        <v>6</v>
      </c>
      <c r="M7852" s="47">
        <f>VLOOKUP(I7852,PGStock[],6,FALSE)</f>
        <v>150</v>
      </c>
      <c r="N7852" s="47">
        <f>+PGSales!$L7852*PGSales!$M7852</f>
        <v>900</v>
      </c>
    </row>
    <row r="7853" spans="1:14" hidden="1" x14ac:dyDescent="0.25">
      <c r="A7853" s="77">
        <f t="shared" ref="A7853:A7869" si="784">YEAR(C7853)</f>
        <v>2025</v>
      </c>
      <c r="B7853" s="77">
        <f t="shared" ref="B7853:B7869" si="785">MONTH(C7853)</f>
        <v>6</v>
      </c>
      <c r="C7853" s="73">
        <v>45824</v>
      </c>
      <c r="D7853" s="79" t="s">
        <v>186</v>
      </c>
      <c r="E7853" s="80" t="s">
        <v>834</v>
      </c>
      <c r="F7853" s="81" t="str">
        <f>VLOOKUP(E7853,Customer[],2,FALSE)</f>
        <v>Hein Store</v>
      </c>
      <c r="G7853" s="69" t="str">
        <f>VLOOKUP(E7853,Customer[],3,FALSE)</f>
        <v>Aye Saydi Rd</v>
      </c>
      <c r="H7853" s="69" t="str">
        <f>VLOOKUP(E7853,Customer[],4,FALSE)</f>
        <v>Tharkaytha</v>
      </c>
      <c r="I7853" s="48" t="s">
        <v>25</v>
      </c>
      <c r="J7853" s="82" t="str">
        <f>VLOOKUP(I7853,PGStock[],2,FALSE)</f>
        <v>Columbus Super Red Smooth 350 Ml</v>
      </c>
      <c r="K7853" s="71">
        <f>VLOOKUP(I7853,PGStock[],3,FALSE)</f>
        <v>0.35</v>
      </c>
      <c r="L7853" s="47">
        <v>4</v>
      </c>
      <c r="M7853" s="47">
        <f>VLOOKUP(I7853,PGStock[],6,FALSE)</f>
        <v>150</v>
      </c>
      <c r="N7853" s="47">
        <f>+PGSales!$L7853*PGSales!$M7853</f>
        <v>600</v>
      </c>
    </row>
    <row r="7854" spans="1:14" hidden="1" x14ac:dyDescent="0.25">
      <c r="A7854" s="77">
        <f t="shared" si="784"/>
        <v>2025</v>
      </c>
      <c r="B7854" s="77">
        <f t="shared" si="785"/>
        <v>6</v>
      </c>
      <c r="C7854" s="73">
        <v>45824</v>
      </c>
      <c r="D7854" s="79" t="s">
        <v>186</v>
      </c>
      <c r="E7854" s="80" t="s">
        <v>834</v>
      </c>
      <c r="F7854" s="81" t="str">
        <f>VLOOKUP(E7854,Customer[],2,FALSE)</f>
        <v>Hein Store</v>
      </c>
      <c r="G7854" s="69" t="str">
        <f>VLOOKUP(E7854,Customer[],3,FALSE)</f>
        <v>Aye Saydi Rd</v>
      </c>
      <c r="H7854" s="69" t="str">
        <f>VLOOKUP(E7854,Customer[],4,FALSE)</f>
        <v>Tharkaytha</v>
      </c>
      <c r="I7854" s="48" t="s">
        <v>20</v>
      </c>
      <c r="J7854" s="82" t="str">
        <f>VLOOKUP(I7854,PGStock[],2,FALSE)</f>
        <v>Formula Rum 700ml</v>
      </c>
      <c r="K7854" s="71">
        <f>VLOOKUP(I7854,PGStock[],3,FALSE)</f>
        <v>0.7</v>
      </c>
      <c r="L7854" s="47">
        <v>1</v>
      </c>
      <c r="M7854" s="47">
        <f>VLOOKUP(I7854,PGStock[],6,FALSE)</f>
        <v>200</v>
      </c>
      <c r="N7854" s="47">
        <f>+PGSales!$L7854*PGSales!$M7854</f>
        <v>200</v>
      </c>
    </row>
    <row r="7855" spans="1:14" hidden="1" x14ac:dyDescent="0.25">
      <c r="A7855" s="77">
        <f t="shared" si="784"/>
        <v>2025</v>
      </c>
      <c r="B7855" s="77">
        <f t="shared" si="785"/>
        <v>6</v>
      </c>
      <c r="C7855" s="73">
        <v>45824</v>
      </c>
      <c r="D7855" s="79" t="s">
        <v>187</v>
      </c>
      <c r="E7855" s="80" t="s">
        <v>833</v>
      </c>
      <c r="F7855" s="81" t="str">
        <f>VLOOKUP(E7855,Customer[],2,FALSE)</f>
        <v>Bo Htin</v>
      </c>
      <c r="G7855" s="69" t="str">
        <f>VLOOKUP(E7855,Customer[],3,FALSE)</f>
        <v>Sattmu Zone Zay Rd</v>
      </c>
      <c r="H7855" s="69" t="str">
        <f>VLOOKUP(E7855,Customer[],4,FALSE)</f>
        <v>Tharkaytha</v>
      </c>
      <c r="I7855" s="48" t="s">
        <v>25</v>
      </c>
      <c r="J7855" s="82" t="str">
        <f>VLOOKUP(I7855,PGStock[],2,FALSE)</f>
        <v>Columbus Super Red Smooth 350 Ml</v>
      </c>
      <c r="K7855" s="71">
        <f>VLOOKUP(I7855,PGStock[],3,FALSE)</f>
        <v>0.35</v>
      </c>
      <c r="L7855" s="47">
        <v>4</v>
      </c>
      <c r="M7855" s="47">
        <f>VLOOKUP(I7855,PGStock[],6,FALSE)</f>
        <v>150</v>
      </c>
      <c r="N7855" s="47">
        <f>+PGSales!$L7855*PGSales!$M7855</f>
        <v>600</v>
      </c>
    </row>
    <row r="7856" spans="1:14" hidden="1" x14ac:dyDescent="0.25">
      <c r="A7856" s="77">
        <f t="shared" si="784"/>
        <v>2025</v>
      </c>
      <c r="B7856" s="77">
        <f t="shared" si="785"/>
        <v>6</v>
      </c>
      <c r="C7856" s="73">
        <v>45824</v>
      </c>
      <c r="D7856" s="79" t="s">
        <v>187</v>
      </c>
      <c r="E7856" s="80" t="s">
        <v>833</v>
      </c>
      <c r="F7856" s="81" t="str">
        <f>VLOOKUP(E7856,Customer[],2,FALSE)</f>
        <v>Bo Htin</v>
      </c>
      <c r="G7856" s="69" t="str">
        <f>VLOOKUP(E7856,Customer[],3,FALSE)</f>
        <v>Sattmu Zone Zay Rd</v>
      </c>
      <c r="H7856" s="69" t="str">
        <f>VLOOKUP(E7856,Customer[],4,FALSE)</f>
        <v>Tharkaytha</v>
      </c>
      <c r="I7856" s="48" t="s">
        <v>18</v>
      </c>
      <c r="J7856" s="82" t="str">
        <f>VLOOKUP(I7856,PGStock[],2,FALSE)</f>
        <v>Formula Rum 350ml</v>
      </c>
      <c r="K7856" s="71">
        <f>VLOOKUP(I7856,PGStock[],3,FALSE)</f>
        <v>0.35</v>
      </c>
      <c r="L7856" s="47">
        <v>6</v>
      </c>
      <c r="M7856" s="47">
        <f>VLOOKUP(I7856,PGStock[],6,FALSE)</f>
        <v>150</v>
      </c>
      <c r="N7856" s="47">
        <f>+PGSales!$L7856*PGSales!$M7856</f>
        <v>900</v>
      </c>
    </row>
    <row r="7857" spans="1:14" hidden="1" x14ac:dyDescent="0.25">
      <c r="A7857" s="77">
        <f t="shared" si="784"/>
        <v>2025</v>
      </c>
      <c r="B7857" s="77">
        <f t="shared" si="785"/>
        <v>6</v>
      </c>
      <c r="C7857" s="73">
        <v>45824</v>
      </c>
      <c r="D7857" s="79" t="s">
        <v>1</v>
      </c>
      <c r="E7857" s="80" t="s">
        <v>832</v>
      </c>
      <c r="F7857" s="81" t="str">
        <f>VLOOKUP(E7857,Customer[],2,FALSE)</f>
        <v>E&amp;P</v>
      </c>
      <c r="G7857" s="69" t="str">
        <f>VLOOKUP(E7857,Customer[],3,FALSE)</f>
        <v>Thinzin New Rd</v>
      </c>
      <c r="H7857" s="69" t="str">
        <f>VLOOKUP(E7857,Customer[],4,FALSE)</f>
        <v>Tharkaytha</v>
      </c>
      <c r="I7857" s="48" t="s">
        <v>25</v>
      </c>
      <c r="J7857" s="82" t="str">
        <f>VLOOKUP(I7857,PGStock[],2,FALSE)</f>
        <v>Columbus Super Red Smooth 350 Ml</v>
      </c>
      <c r="K7857" s="71">
        <f>VLOOKUP(I7857,PGStock[],3,FALSE)</f>
        <v>0.35</v>
      </c>
      <c r="L7857" s="47">
        <v>2</v>
      </c>
      <c r="M7857" s="47">
        <f>VLOOKUP(I7857,PGStock[],6,FALSE)</f>
        <v>150</v>
      </c>
      <c r="N7857" s="47">
        <f>+PGSales!$L7857*PGSales!$M7857</f>
        <v>300</v>
      </c>
    </row>
    <row r="7858" spans="1:14" hidden="1" x14ac:dyDescent="0.25">
      <c r="A7858" s="77">
        <f t="shared" si="784"/>
        <v>2025</v>
      </c>
      <c r="B7858" s="77">
        <f t="shared" si="785"/>
        <v>6</v>
      </c>
      <c r="C7858" s="73">
        <v>45824</v>
      </c>
      <c r="D7858" s="79" t="s">
        <v>1</v>
      </c>
      <c r="E7858" s="80" t="s">
        <v>832</v>
      </c>
      <c r="F7858" s="81" t="str">
        <f>VLOOKUP(E7858,Customer[],2,FALSE)</f>
        <v>E&amp;P</v>
      </c>
      <c r="G7858" s="69" t="str">
        <f>VLOOKUP(E7858,Customer[],3,FALSE)</f>
        <v>Thinzin New Rd</v>
      </c>
      <c r="H7858" s="69" t="str">
        <f>VLOOKUP(E7858,Customer[],4,FALSE)</f>
        <v>Tharkaytha</v>
      </c>
      <c r="I7858" s="48" t="s">
        <v>18</v>
      </c>
      <c r="J7858" s="82" t="str">
        <f>VLOOKUP(I7858,PGStock[],2,FALSE)</f>
        <v>Formula Rum 350ml</v>
      </c>
      <c r="K7858" s="71">
        <f>VLOOKUP(I7858,PGStock[],3,FALSE)</f>
        <v>0.35</v>
      </c>
      <c r="L7858" s="47">
        <v>4</v>
      </c>
      <c r="M7858" s="47">
        <f>VLOOKUP(I7858,PGStock[],6,FALSE)</f>
        <v>150</v>
      </c>
      <c r="N7858" s="47">
        <f>+PGSales!$L7858*PGSales!$M7858</f>
        <v>600</v>
      </c>
    </row>
    <row r="7859" spans="1:14" hidden="1" x14ac:dyDescent="0.25">
      <c r="A7859" s="77">
        <f t="shared" si="784"/>
        <v>2025</v>
      </c>
      <c r="B7859" s="77">
        <f t="shared" si="785"/>
        <v>6</v>
      </c>
      <c r="C7859" s="73">
        <v>45824</v>
      </c>
      <c r="D7859" s="79" t="s">
        <v>115</v>
      </c>
      <c r="E7859" s="80" t="s">
        <v>831</v>
      </c>
      <c r="F7859" s="81" t="str">
        <f>VLOOKUP(E7859,Customer[],2,FALSE)</f>
        <v>Shwe Hto</v>
      </c>
      <c r="G7859" s="69" t="str">
        <f>VLOOKUP(E7859,Customer[],3,FALSE)</f>
        <v xml:space="preserve">Dawpole </v>
      </c>
      <c r="H7859" s="69" t="str">
        <f>VLOOKUP(E7859,Customer[],4,FALSE)</f>
        <v>Tharkaytha</v>
      </c>
      <c r="I7859" s="48" t="s">
        <v>25</v>
      </c>
      <c r="J7859" s="82" t="str">
        <f>VLOOKUP(I7859,PGStock[],2,FALSE)</f>
        <v>Columbus Super Red Smooth 350 Ml</v>
      </c>
      <c r="K7859" s="71">
        <f>VLOOKUP(I7859,PGStock[],3,FALSE)</f>
        <v>0.35</v>
      </c>
      <c r="L7859" s="47">
        <v>4</v>
      </c>
      <c r="M7859" s="47">
        <f>VLOOKUP(I7859,PGStock[],6,FALSE)</f>
        <v>150</v>
      </c>
      <c r="N7859" s="47">
        <f>+PGSales!$L7859*PGSales!$M7859</f>
        <v>600</v>
      </c>
    </row>
    <row r="7860" spans="1:14" hidden="1" x14ac:dyDescent="0.25">
      <c r="A7860" s="77">
        <f t="shared" si="784"/>
        <v>2025</v>
      </c>
      <c r="B7860" s="77">
        <f t="shared" si="785"/>
        <v>6</v>
      </c>
      <c r="C7860" s="73">
        <v>45824</v>
      </c>
      <c r="D7860" s="79" t="s">
        <v>115</v>
      </c>
      <c r="E7860" s="80" t="s">
        <v>831</v>
      </c>
      <c r="F7860" s="81" t="str">
        <f>VLOOKUP(E7860,Customer[],2,FALSE)</f>
        <v>Shwe Hto</v>
      </c>
      <c r="G7860" s="69" t="str">
        <f>VLOOKUP(E7860,Customer[],3,FALSE)</f>
        <v xml:space="preserve">Dawpole </v>
      </c>
      <c r="H7860" s="69" t="str">
        <f>VLOOKUP(E7860,Customer[],4,FALSE)</f>
        <v>Tharkaytha</v>
      </c>
      <c r="I7860" s="48" t="s">
        <v>23</v>
      </c>
      <c r="J7860" s="82" t="str">
        <f>VLOOKUP(I7860,PGStock[],2,FALSE)</f>
        <v>Columbus Super Red Smooth 175 Ml</v>
      </c>
      <c r="K7860" s="71">
        <f>VLOOKUP(I7860,PGStock[],3,FALSE)</f>
        <v>0.17499999999999999</v>
      </c>
      <c r="L7860" s="47">
        <v>2</v>
      </c>
      <c r="M7860" s="47">
        <f>VLOOKUP(I7860,PGStock[],6,FALSE)</f>
        <v>100</v>
      </c>
      <c r="N7860" s="47">
        <f>+PGSales!$L7860*PGSales!$M7860</f>
        <v>200</v>
      </c>
    </row>
    <row r="7861" spans="1:14" hidden="1" x14ac:dyDescent="0.25">
      <c r="A7861" s="77">
        <f t="shared" si="784"/>
        <v>2025</v>
      </c>
      <c r="B7861" s="77">
        <f t="shared" si="785"/>
        <v>6</v>
      </c>
      <c r="C7861" s="73">
        <v>45824</v>
      </c>
      <c r="D7861" s="79" t="s">
        <v>115</v>
      </c>
      <c r="E7861" s="80" t="s">
        <v>831</v>
      </c>
      <c r="F7861" s="81" t="str">
        <f>VLOOKUP(E7861,Customer[],2,FALSE)</f>
        <v>Shwe Hto</v>
      </c>
      <c r="G7861" s="69" t="str">
        <f>VLOOKUP(E7861,Customer[],3,FALSE)</f>
        <v xml:space="preserve">Dawpole </v>
      </c>
      <c r="H7861" s="69" t="str">
        <f>VLOOKUP(E7861,Customer[],4,FALSE)</f>
        <v>Tharkaytha</v>
      </c>
      <c r="I7861" s="48" t="s">
        <v>18</v>
      </c>
      <c r="J7861" s="82" t="str">
        <f>VLOOKUP(I7861,PGStock[],2,FALSE)</f>
        <v>Formula Rum 350ml</v>
      </c>
      <c r="K7861" s="71">
        <f>VLOOKUP(I7861,PGStock[],3,FALSE)</f>
        <v>0.35</v>
      </c>
      <c r="L7861" s="47">
        <v>1</v>
      </c>
      <c r="M7861" s="47">
        <f>VLOOKUP(I7861,PGStock[],6,FALSE)</f>
        <v>150</v>
      </c>
      <c r="N7861" s="47">
        <f>+PGSales!$L7861*PGSales!$M7861</f>
        <v>150</v>
      </c>
    </row>
    <row r="7862" spans="1:14" hidden="1" x14ac:dyDescent="0.25">
      <c r="A7862" s="77">
        <f t="shared" si="784"/>
        <v>2025</v>
      </c>
      <c r="B7862" s="77">
        <f t="shared" si="785"/>
        <v>6</v>
      </c>
      <c r="C7862" s="73">
        <v>45824</v>
      </c>
      <c r="D7862" s="79" t="s">
        <v>768</v>
      </c>
      <c r="E7862" s="80" t="s">
        <v>836</v>
      </c>
      <c r="F7862" s="81" t="str">
        <f>VLOOKUP(E7862,Customer[],2,FALSE)</f>
        <v>Famous</v>
      </c>
      <c r="G7862" s="69" t="str">
        <f>VLOOKUP(E7862,Customer[],3,FALSE)</f>
        <v>Bo Layoung Rd</v>
      </c>
      <c r="H7862" s="69" t="str">
        <f>VLOOKUP(E7862,Customer[],4,FALSE)</f>
        <v>Tharkaytha</v>
      </c>
      <c r="I7862" s="48" t="s">
        <v>25</v>
      </c>
      <c r="J7862" s="82" t="str">
        <f>VLOOKUP(I7862,PGStock[],2,FALSE)</f>
        <v>Columbus Super Red Smooth 350 Ml</v>
      </c>
      <c r="K7862" s="71">
        <f>VLOOKUP(I7862,PGStock[],3,FALSE)</f>
        <v>0.35</v>
      </c>
      <c r="L7862" s="47">
        <v>1</v>
      </c>
      <c r="M7862" s="47">
        <f>VLOOKUP(I7862,PGStock[],6,FALSE)</f>
        <v>150</v>
      </c>
      <c r="N7862" s="47">
        <f>+PGSales!$L7862*PGSales!$M7862</f>
        <v>150</v>
      </c>
    </row>
    <row r="7863" spans="1:14" hidden="1" x14ac:dyDescent="0.25">
      <c r="A7863" s="77">
        <f t="shared" si="784"/>
        <v>2025</v>
      </c>
      <c r="B7863" s="77">
        <f t="shared" si="785"/>
        <v>6</v>
      </c>
      <c r="C7863" s="73">
        <v>45824</v>
      </c>
      <c r="D7863" s="79" t="s">
        <v>768</v>
      </c>
      <c r="E7863" s="80" t="s">
        <v>836</v>
      </c>
      <c r="F7863" s="81" t="str">
        <f>VLOOKUP(E7863,Customer[],2,FALSE)</f>
        <v>Famous</v>
      </c>
      <c r="G7863" s="69" t="str">
        <f>VLOOKUP(E7863,Customer[],3,FALSE)</f>
        <v>Bo Layoung Rd</v>
      </c>
      <c r="H7863" s="69" t="str">
        <f>VLOOKUP(E7863,Customer[],4,FALSE)</f>
        <v>Tharkaytha</v>
      </c>
      <c r="I7863" s="48" t="s">
        <v>18</v>
      </c>
      <c r="J7863" s="82" t="str">
        <f>VLOOKUP(I7863,PGStock[],2,FALSE)</f>
        <v>Formula Rum 350ml</v>
      </c>
      <c r="K7863" s="71">
        <f>VLOOKUP(I7863,PGStock[],3,FALSE)</f>
        <v>0.35</v>
      </c>
      <c r="L7863" s="47">
        <v>4</v>
      </c>
      <c r="M7863" s="47">
        <f>VLOOKUP(I7863,PGStock[],6,FALSE)</f>
        <v>150</v>
      </c>
      <c r="N7863" s="47">
        <f>+PGSales!$L7863*PGSales!$M7863</f>
        <v>600</v>
      </c>
    </row>
    <row r="7864" spans="1:14" hidden="1" x14ac:dyDescent="0.25">
      <c r="A7864" s="77">
        <f t="shared" si="784"/>
        <v>2025</v>
      </c>
      <c r="B7864" s="77">
        <f t="shared" si="785"/>
        <v>6</v>
      </c>
      <c r="C7864" s="73">
        <v>45824</v>
      </c>
      <c r="D7864" s="79" t="s">
        <v>109</v>
      </c>
      <c r="E7864" s="80" t="s">
        <v>838</v>
      </c>
      <c r="F7864" s="81" t="str">
        <f>VLOOKUP(E7864,Customer[],2,FALSE)</f>
        <v>Shwe Taung</v>
      </c>
      <c r="G7864" s="69" t="str">
        <f>VLOOKUP(E7864,Customer[],3,FALSE)</f>
        <v>Manpya Rd</v>
      </c>
      <c r="H7864" s="69" t="str">
        <f>VLOOKUP(E7864,Customer[],4,FALSE)</f>
        <v>Tharkaytha</v>
      </c>
      <c r="I7864" s="48" t="s">
        <v>27</v>
      </c>
      <c r="J7864" s="82" t="str">
        <f>VLOOKUP(I7864,PGStock[],2,FALSE)</f>
        <v>Columbus Super Red Smooth 700 Ml</v>
      </c>
      <c r="K7864" s="71">
        <f>VLOOKUP(I7864,PGStock[],3,FALSE)</f>
        <v>0.7</v>
      </c>
      <c r="L7864" s="47">
        <v>1</v>
      </c>
      <c r="M7864" s="47">
        <f>VLOOKUP(I7864,PGStock[],6,FALSE)</f>
        <v>200</v>
      </c>
      <c r="N7864" s="47">
        <f>+PGSales!$L7864*PGSales!$M7864</f>
        <v>200</v>
      </c>
    </row>
    <row r="7865" spans="1:14" hidden="1" x14ac:dyDescent="0.25">
      <c r="A7865" s="77">
        <f t="shared" si="784"/>
        <v>2025</v>
      </c>
      <c r="B7865" s="77">
        <f t="shared" si="785"/>
        <v>6</v>
      </c>
      <c r="C7865" s="73">
        <v>45824</v>
      </c>
      <c r="D7865" s="79" t="s">
        <v>109</v>
      </c>
      <c r="E7865" s="80" t="s">
        <v>838</v>
      </c>
      <c r="F7865" s="81" t="str">
        <f>VLOOKUP(E7865,Customer[],2,FALSE)</f>
        <v>Shwe Taung</v>
      </c>
      <c r="G7865" s="69" t="str">
        <f>VLOOKUP(E7865,Customer[],3,FALSE)</f>
        <v>Manpya Rd</v>
      </c>
      <c r="H7865" s="69" t="str">
        <f>VLOOKUP(E7865,Customer[],4,FALSE)</f>
        <v>Tharkaytha</v>
      </c>
      <c r="I7865" s="48" t="s">
        <v>25</v>
      </c>
      <c r="J7865" s="82" t="str">
        <f>VLOOKUP(I7865,PGStock[],2,FALSE)</f>
        <v>Columbus Super Red Smooth 350 Ml</v>
      </c>
      <c r="K7865" s="71">
        <f>VLOOKUP(I7865,PGStock[],3,FALSE)</f>
        <v>0.35</v>
      </c>
      <c r="L7865" s="47">
        <v>3</v>
      </c>
      <c r="M7865" s="47">
        <f>VLOOKUP(I7865,PGStock[],6,FALSE)</f>
        <v>150</v>
      </c>
      <c r="N7865" s="47">
        <f>+PGSales!$L7865*PGSales!$M7865</f>
        <v>450</v>
      </c>
    </row>
    <row r="7866" spans="1:14" hidden="1" x14ac:dyDescent="0.25">
      <c r="A7866" s="77">
        <f t="shared" si="784"/>
        <v>2025</v>
      </c>
      <c r="B7866" s="77">
        <f t="shared" si="785"/>
        <v>6</v>
      </c>
      <c r="C7866" s="73">
        <v>45824</v>
      </c>
      <c r="D7866" s="79" t="s">
        <v>109</v>
      </c>
      <c r="E7866" s="80" t="s">
        <v>838</v>
      </c>
      <c r="F7866" s="81" t="str">
        <f>VLOOKUP(E7866,Customer[],2,FALSE)</f>
        <v>Shwe Taung</v>
      </c>
      <c r="G7866" s="69" t="str">
        <f>VLOOKUP(E7866,Customer[],3,FALSE)</f>
        <v>Manpya Rd</v>
      </c>
      <c r="H7866" s="69" t="str">
        <f>VLOOKUP(E7866,Customer[],4,FALSE)</f>
        <v>Tharkaytha</v>
      </c>
      <c r="I7866" s="48" t="s">
        <v>18</v>
      </c>
      <c r="J7866" s="82" t="str">
        <f>VLOOKUP(I7866,PGStock[],2,FALSE)</f>
        <v>Formula Rum 350ml</v>
      </c>
      <c r="K7866" s="71">
        <f>VLOOKUP(I7866,PGStock[],3,FALSE)</f>
        <v>0.35</v>
      </c>
      <c r="L7866" s="47">
        <v>2</v>
      </c>
      <c r="M7866" s="47">
        <f>VLOOKUP(I7866,PGStock[],6,FALSE)</f>
        <v>150</v>
      </c>
      <c r="N7866" s="47">
        <f>+PGSales!$L7866*PGSales!$M7866</f>
        <v>300</v>
      </c>
    </row>
    <row r="7867" spans="1:14" hidden="1" x14ac:dyDescent="0.25">
      <c r="A7867" s="77">
        <f t="shared" si="784"/>
        <v>2025</v>
      </c>
      <c r="B7867" s="77">
        <f t="shared" si="785"/>
        <v>6</v>
      </c>
      <c r="C7867" s="73">
        <v>45824</v>
      </c>
      <c r="D7867" s="79" t="s">
        <v>68</v>
      </c>
      <c r="E7867" s="80" t="s">
        <v>584</v>
      </c>
      <c r="F7867" s="81" t="str">
        <f>VLOOKUP(E7867,Customer[],2,FALSE)</f>
        <v>Pan Nadi Hlaing (1)</v>
      </c>
      <c r="G7867" s="69" t="str">
        <f>VLOOKUP(E7867,Customer[],3,FALSE)</f>
        <v>Taungnu Rd</v>
      </c>
      <c r="H7867" s="69" t="str">
        <f>VLOOKUP(E7867,Customer[],4,FALSE)</f>
        <v>Hlaing Thar Yar</v>
      </c>
      <c r="I7867" s="48" t="s">
        <v>25</v>
      </c>
      <c r="J7867" s="82" t="str">
        <f>VLOOKUP(I7867,PGStock[],2,FALSE)</f>
        <v>Columbus Super Red Smooth 350 Ml</v>
      </c>
      <c r="K7867" s="71">
        <f>VLOOKUP(I7867,PGStock[],3,FALSE)</f>
        <v>0.35</v>
      </c>
      <c r="L7867" s="47">
        <v>2</v>
      </c>
      <c r="M7867" s="47">
        <f>VLOOKUP(I7867,PGStock[],6,FALSE)</f>
        <v>150</v>
      </c>
      <c r="N7867" s="47">
        <f>+PGSales!$L7867*PGSales!$M7867</f>
        <v>300</v>
      </c>
    </row>
    <row r="7868" spans="1:14" hidden="1" x14ac:dyDescent="0.25">
      <c r="A7868" s="77">
        <f t="shared" si="784"/>
        <v>2025</v>
      </c>
      <c r="B7868" s="77">
        <f t="shared" si="785"/>
        <v>6</v>
      </c>
      <c r="C7868" s="73">
        <v>45824</v>
      </c>
      <c r="D7868" s="79" t="s">
        <v>68</v>
      </c>
      <c r="E7868" s="80" t="s">
        <v>584</v>
      </c>
      <c r="F7868" s="81" t="str">
        <f>VLOOKUP(E7868,Customer[],2,FALSE)</f>
        <v>Pan Nadi Hlaing (1)</v>
      </c>
      <c r="G7868" s="69" t="str">
        <f>VLOOKUP(E7868,Customer[],3,FALSE)</f>
        <v>Taungnu Rd</v>
      </c>
      <c r="H7868" s="69" t="str">
        <f>VLOOKUP(E7868,Customer[],4,FALSE)</f>
        <v>Hlaing Thar Yar</v>
      </c>
      <c r="I7868" s="48" t="s">
        <v>18</v>
      </c>
      <c r="J7868" s="82" t="str">
        <f>VLOOKUP(I7868,PGStock[],2,FALSE)</f>
        <v>Formula Rum 350ml</v>
      </c>
      <c r="K7868" s="71">
        <f>VLOOKUP(I7868,PGStock[],3,FALSE)</f>
        <v>0.35</v>
      </c>
      <c r="L7868" s="47">
        <v>9</v>
      </c>
      <c r="M7868" s="47">
        <f>VLOOKUP(I7868,PGStock[],6,FALSE)</f>
        <v>150</v>
      </c>
      <c r="N7868" s="47">
        <f>+PGSales!$L7868*PGSales!$M7868</f>
        <v>1350</v>
      </c>
    </row>
    <row r="7869" spans="1:14" hidden="1" x14ac:dyDescent="0.25">
      <c r="A7869" s="77">
        <f t="shared" si="784"/>
        <v>2025</v>
      </c>
      <c r="B7869" s="77">
        <f t="shared" si="785"/>
        <v>6</v>
      </c>
      <c r="C7869" s="73">
        <v>45824</v>
      </c>
      <c r="D7869" s="79" t="s">
        <v>70</v>
      </c>
      <c r="E7869" s="80" t="s">
        <v>125</v>
      </c>
      <c r="F7869" s="81" t="str">
        <f>VLOOKUP(E7869,Customer[],2,FALSE)</f>
        <v>Soon Pyan</v>
      </c>
      <c r="G7869" s="69" t="str">
        <f>VLOOKUP(E7869,Customer[],3,FALSE)</f>
        <v>Bo Aung Kyaw Rd</v>
      </c>
      <c r="H7869" s="69" t="str">
        <f>VLOOKUP(E7869,Customer[],4,FALSE)</f>
        <v>Hlaing Thar Yar Route (1)</v>
      </c>
      <c r="I7869" s="48" t="s">
        <v>18</v>
      </c>
      <c r="J7869" s="82" t="str">
        <f>VLOOKUP(I7869,PGStock[],2,FALSE)</f>
        <v>Formula Rum 350ml</v>
      </c>
      <c r="K7869" s="71">
        <f>VLOOKUP(I7869,PGStock[],3,FALSE)</f>
        <v>0.35</v>
      </c>
      <c r="L7869" s="47">
        <v>4</v>
      </c>
      <c r="M7869" s="47">
        <f>VLOOKUP(I7869,PGStock[],6,FALSE)</f>
        <v>150</v>
      </c>
      <c r="N7869" s="47">
        <f>+PGSales!$L7869*PGSales!$M7869</f>
        <v>600</v>
      </c>
    </row>
    <row r="7870" spans="1:14" hidden="1" x14ac:dyDescent="0.25">
      <c r="A7870" s="77">
        <f t="shared" ref="A7870:A7886" si="786">YEAR(C7870)</f>
        <v>2025</v>
      </c>
      <c r="B7870" s="77">
        <f t="shared" ref="B7870:B7886" si="787">MONTH(C7870)</f>
        <v>6</v>
      </c>
      <c r="C7870" s="73">
        <v>45824</v>
      </c>
      <c r="D7870" s="79" t="s">
        <v>74</v>
      </c>
      <c r="E7870" s="80" t="s">
        <v>611</v>
      </c>
      <c r="F7870" s="81" t="str">
        <f>VLOOKUP(E7870,Customer[],2,FALSE)</f>
        <v>GC</v>
      </c>
      <c r="G7870" s="69" t="str">
        <f>VLOOKUP(E7870,Customer[],3,FALSE)</f>
        <v>Bo Aung Kyaw Rd</v>
      </c>
      <c r="H7870" s="69" t="str">
        <f>VLOOKUP(E7870,Customer[],4,FALSE)</f>
        <v xml:space="preserve">Hlaing thar Yar </v>
      </c>
      <c r="I7870" s="48" t="s">
        <v>27</v>
      </c>
      <c r="J7870" s="82" t="str">
        <f>VLOOKUP(I7870,PGStock[],2,FALSE)</f>
        <v>Columbus Super Red Smooth 700 Ml</v>
      </c>
      <c r="K7870" s="71">
        <f>VLOOKUP(I7870,PGStock[],3,FALSE)</f>
        <v>0.7</v>
      </c>
      <c r="L7870" s="47">
        <v>2</v>
      </c>
      <c r="M7870" s="47">
        <f>VLOOKUP(I7870,PGStock[],6,FALSE)</f>
        <v>200</v>
      </c>
      <c r="N7870" s="47">
        <f>+PGSales!$L7870*PGSales!$M7870</f>
        <v>400</v>
      </c>
    </row>
    <row r="7871" spans="1:14" hidden="1" x14ac:dyDescent="0.25">
      <c r="A7871" s="77">
        <f t="shared" si="786"/>
        <v>2025</v>
      </c>
      <c r="B7871" s="77">
        <f t="shared" si="787"/>
        <v>6</v>
      </c>
      <c r="C7871" s="73">
        <v>45824</v>
      </c>
      <c r="D7871" s="79" t="s">
        <v>74</v>
      </c>
      <c r="E7871" s="80" t="s">
        <v>611</v>
      </c>
      <c r="F7871" s="81" t="str">
        <f>VLOOKUP(E7871,Customer[],2,FALSE)</f>
        <v>GC</v>
      </c>
      <c r="G7871" s="69" t="str">
        <f>VLOOKUP(E7871,Customer[],3,FALSE)</f>
        <v>Bo Aung Kyaw Rd</v>
      </c>
      <c r="H7871" s="69" t="str">
        <f>VLOOKUP(E7871,Customer[],4,FALSE)</f>
        <v xml:space="preserve">Hlaing thar Yar </v>
      </c>
      <c r="I7871" s="48" t="s">
        <v>20</v>
      </c>
      <c r="J7871" s="82" t="str">
        <f>VLOOKUP(I7871,PGStock[],2,FALSE)</f>
        <v>Formula Rum 700ml</v>
      </c>
      <c r="K7871" s="71">
        <f>VLOOKUP(I7871,PGStock[],3,FALSE)</f>
        <v>0.7</v>
      </c>
      <c r="L7871" s="47">
        <v>1</v>
      </c>
      <c r="M7871" s="47">
        <f>VLOOKUP(I7871,PGStock[],6,FALSE)</f>
        <v>200</v>
      </c>
      <c r="N7871" s="47">
        <f>+PGSales!$L7871*PGSales!$M7871</f>
        <v>200</v>
      </c>
    </row>
    <row r="7872" spans="1:14" hidden="1" x14ac:dyDescent="0.25">
      <c r="A7872" s="77">
        <f t="shared" si="786"/>
        <v>2025</v>
      </c>
      <c r="B7872" s="77">
        <f t="shared" si="787"/>
        <v>6</v>
      </c>
      <c r="C7872" s="73">
        <v>45824</v>
      </c>
      <c r="D7872" s="79" t="s">
        <v>131</v>
      </c>
      <c r="E7872" s="80" t="s">
        <v>634</v>
      </c>
      <c r="F7872" s="81" t="str">
        <f>VLOOKUP(E7872,Customer[],2,FALSE)</f>
        <v>Pyae Maher</v>
      </c>
      <c r="G7872" s="69" t="str">
        <f>VLOOKUP(E7872,Customer[],3,FALSE)</f>
        <v>Bo Aung Kyaw Rd</v>
      </c>
      <c r="H7872" s="69" t="str">
        <f>VLOOKUP(E7872,Customer[],4,FALSE)</f>
        <v>Hlaing Thar Yar</v>
      </c>
      <c r="I7872" s="48" t="s">
        <v>25</v>
      </c>
      <c r="J7872" s="82" t="str">
        <f>VLOOKUP(I7872,PGStock[],2,FALSE)</f>
        <v>Columbus Super Red Smooth 350 Ml</v>
      </c>
      <c r="K7872" s="71">
        <f>VLOOKUP(I7872,PGStock[],3,FALSE)</f>
        <v>0.35</v>
      </c>
      <c r="L7872" s="47">
        <v>1</v>
      </c>
      <c r="M7872" s="47">
        <f>VLOOKUP(I7872,PGStock[],6,FALSE)</f>
        <v>150</v>
      </c>
      <c r="N7872" s="47">
        <f>+PGSales!$L7872*PGSales!$M7872</f>
        <v>150</v>
      </c>
    </row>
    <row r="7873" spans="1:14" hidden="1" x14ac:dyDescent="0.25">
      <c r="A7873" s="77">
        <f t="shared" si="786"/>
        <v>2025</v>
      </c>
      <c r="B7873" s="77">
        <f t="shared" si="787"/>
        <v>6</v>
      </c>
      <c r="C7873" s="73">
        <v>45824</v>
      </c>
      <c r="D7873" s="79" t="s">
        <v>131</v>
      </c>
      <c r="E7873" s="80" t="s">
        <v>634</v>
      </c>
      <c r="F7873" s="81" t="str">
        <f>VLOOKUP(E7873,Customer[],2,FALSE)</f>
        <v>Pyae Maher</v>
      </c>
      <c r="G7873" s="69" t="str">
        <f>VLOOKUP(E7873,Customer[],3,FALSE)</f>
        <v>Bo Aung Kyaw Rd</v>
      </c>
      <c r="H7873" s="69" t="str">
        <f>VLOOKUP(E7873,Customer[],4,FALSE)</f>
        <v>Hlaing Thar Yar</v>
      </c>
      <c r="I7873" s="48" t="s">
        <v>18</v>
      </c>
      <c r="J7873" s="82" t="str">
        <f>VLOOKUP(I7873,PGStock[],2,FALSE)</f>
        <v>Formula Rum 350ml</v>
      </c>
      <c r="K7873" s="71">
        <f>VLOOKUP(I7873,PGStock[],3,FALSE)</f>
        <v>0.35</v>
      </c>
      <c r="L7873" s="47">
        <v>4</v>
      </c>
      <c r="M7873" s="47">
        <f>VLOOKUP(I7873,PGStock[],6,FALSE)</f>
        <v>150</v>
      </c>
      <c r="N7873" s="47">
        <f>+PGSales!$L7873*PGSales!$M7873</f>
        <v>600</v>
      </c>
    </row>
    <row r="7874" spans="1:14" hidden="1" x14ac:dyDescent="0.25">
      <c r="A7874" s="77">
        <f t="shared" si="786"/>
        <v>2025</v>
      </c>
      <c r="B7874" s="77">
        <f t="shared" si="787"/>
        <v>6</v>
      </c>
      <c r="C7874" s="73">
        <v>45824</v>
      </c>
      <c r="D7874" s="79" t="s">
        <v>4</v>
      </c>
      <c r="E7874" s="80" t="s">
        <v>841</v>
      </c>
      <c r="F7874" s="81" t="str">
        <f>VLOOKUP(E7874,Customer[],2,FALSE)</f>
        <v>Tun</v>
      </c>
      <c r="G7874" s="69" t="str">
        <f>VLOOKUP(E7874,Customer[],3,FALSE)</f>
        <v>Bo Aung Kyaw Rd</v>
      </c>
      <c r="H7874" s="69" t="str">
        <f>VLOOKUP(E7874,Customer[],4,FALSE)</f>
        <v>Hlaing Thar Yar</v>
      </c>
      <c r="I7874" s="48" t="s">
        <v>18</v>
      </c>
      <c r="J7874" s="82" t="str">
        <f>VLOOKUP(I7874,PGStock[],2,FALSE)</f>
        <v>Formula Rum 350ml</v>
      </c>
      <c r="K7874" s="71">
        <f>VLOOKUP(I7874,PGStock[],3,FALSE)</f>
        <v>0.35</v>
      </c>
      <c r="L7874" s="47">
        <v>15</v>
      </c>
      <c r="M7874" s="47">
        <f>VLOOKUP(I7874,PGStock[],6,FALSE)</f>
        <v>150</v>
      </c>
      <c r="N7874" s="47">
        <f>+PGSales!$L7874*PGSales!$M7874</f>
        <v>2250</v>
      </c>
    </row>
    <row r="7875" spans="1:14" hidden="1" x14ac:dyDescent="0.25">
      <c r="A7875" s="77">
        <f t="shared" si="786"/>
        <v>2025</v>
      </c>
      <c r="B7875" s="77">
        <f t="shared" si="787"/>
        <v>6</v>
      </c>
      <c r="C7875" s="73">
        <v>45824</v>
      </c>
      <c r="D7875" s="79" t="s">
        <v>58</v>
      </c>
      <c r="E7875" s="80" t="s">
        <v>380</v>
      </c>
      <c r="F7875" s="81" t="str">
        <f>VLOOKUP(E7875,Customer[],2,FALSE)</f>
        <v>Ka Dai Hein</v>
      </c>
      <c r="G7875" s="69" t="str">
        <f>VLOOKUP(E7875,Customer[],3,FALSE)</f>
        <v>Kan Bae Butar Zay Rd</v>
      </c>
      <c r="H7875" s="69" t="str">
        <f>VLOOKUP(E7875,Customer[],4,FALSE)</f>
        <v>YanKin</v>
      </c>
      <c r="I7875" s="48" t="s">
        <v>27</v>
      </c>
      <c r="J7875" s="82" t="str">
        <f>VLOOKUP(I7875,PGStock[],2,FALSE)</f>
        <v>Columbus Super Red Smooth 700 Ml</v>
      </c>
      <c r="K7875" s="71">
        <f>VLOOKUP(I7875,PGStock[],3,FALSE)</f>
        <v>0.7</v>
      </c>
      <c r="L7875" s="47">
        <v>1</v>
      </c>
      <c r="M7875" s="47">
        <f>VLOOKUP(I7875,PGStock[],6,FALSE)</f>
        <v>200</v>
      </c>
      <c r="N7875" s="47">
        <f>+PGSales!$L7875*PGSales!$M7875</f>
        <v>200</v>
      </c>
    </row>
    <row r="7876" spans="1:14" hidden="1" x14ac:dyDescent="0.25">
      <c r="A7876" s="77">
        <f t="shared" si="786"/>
        <v>2025</v>
      </c>
      <c r="B7876" s="77">
        <f t="shared" si="787"/>
        <v>6</v>
      </c>
      <c r="C7876" s="73">
        <v>45824</v>
      </c>
      <c r="D7876" s="79" t="s">
        <v>58</v>
      </c>
      <c r="E7876" s="80" t="s">
        <v>380</v>
      </c>
      <c r="F7876" s="81" t="str">
        <f>VLOOKUP(E7876,Customer[],2,FALSE)</f>
        <v>Ka Dai Hein</v>
      </c>
      <c r="G7876" s="69" t="str">
        <f>VLOOKUP(E7876,Customer[],3,FALSE)</f>
        <v>Kan Bae Butar Zay Rd</v>
      </c>
      <c r="H7876" s="69" t="str">
        <f>VLOOKUP(E7876,Customer[],4,FALSE)</f>
        <v>YanKin</v>
      </c>
      <c r="I7876" s="48" t="s">
        <v>20</v>
      </c>
      <c r="J7876" s="82" t="str">
        <f>VLOOKUP(I7876,PGStock[],2,FALSE)</f>
        <v>Formula Rum 700ml</v>
      </c>
      <c r="K7876" s="71">
        <f>VLOOKUP(I7876,PGStock[],3,FALSE)</f>
        <v>0.7</v>
      </c>
      <c r="L7876" s="47">
        <v>1</v>
      </c>
      <c r="M7876" s="47">
        <f>VLOOKUP(I7876,PGStock[],6,FALSE)</f>
        <v>200</v>
      </c>
      <c r="N7876" s="47">
        <f>+PGSales!$L7876*PGSales!$M7876</f>
        <v>200</v>
      </c>
    </row>
    <row r="7877" spans="1:14" hidden="1" x14ac:dyDescent="0.25">
      <c r="A7877" s="77">
        <f t="shared" si="786"/>
        <v>2025</v>
      </c>
      <c r="B7877" s="77">
        <f t="shared" si="787"/>
        <v>6</v>
      </c>
      <c r="C7877" s="73">
        <v>45824</v>
      </c>
      <c r="D7877" s="79" t="s">
        <v>58</v>
      </c>
      <c r="E7877" s="80" t="s">
        <v>380</v>
      </c>
      <c r="F7877" s="81" t="str">
        <f>VLOOKUP(E7877,Customer[],2,FALSE)</f>
        <v>Ka Dai Hein</v>
      </c>
      <c r="G7877" s="69" t="str">
        <f>VLOOKUP(E7877,Customer[],3,FALSE)</f>
        <v>Kan Bae Butar Zay Rd</v>
      </c>
      <c r="H7877" s="69" t="str">
        <f>VLOOKUP(E7877,Customer[],4,FALSE)</f>
        <v>YanKin</v>
      </c>
      <c r="I7877" s="48" t="s">
        <v>18</v>
      </c>
      <c r="J7877" s="82" t="str">
        <f>VLOOKUP(I7877,PGStock[],2,FALSE)</f>
        <v>Formula Rum 350ml</v>
      </c>
      <c r="K7877" s="71">
        <f>VLOOKUP(I7877,PGStock[],3,FALSE)</f>
        <v>0.35</v>
      </c>
      <c r="L7877" s="47">
        <v>10</v>
      </c>
      <c r="M7877" s="47">
        <f>VLOOKUP(I7877,PGStock[],6,FALSE)</f>
        <v>150</v>
      </c>
      <c r="N7877" s="47">
        <f>+PGSales!$L7877*PGSales!$M7877</f>
        <v>1500</v>
      </c>
    </row>
    <row r="7878" spans="1:14" hidden="1" x14ac:dyDescent="0.25">
      <c r="A7878" s="77">
        <f t="shared" si="786"/>
        <v>2025</v>
      </c>
      <c r="B7878" s="77">
        <f t="shared" si="787"/>
        <v>6</v>
      </c>
      <c r="C7878" s="73">
        <v>45824</v>
      </c>
      <c r="D7878" s="79" t="s">
        <v>62</v>
      </c>
      <c r="E7878" s="80" t="s">
        <v>375</v>
      </c>
      <c r="F7878" s="81" t="str">
        <f>VLOOKUP(E7878,Customer[],2,FALSE)</f>
        <v>Ah Linn Nike</v>
      </c>
      <c r="G7878" s="69" t="str">
        <f>VLOOKUP(E7878,Customer[],3,FALSE)</f>
        <v>ThitSar Rd</v>
      </c>
      <c r="H7878" s="69" t="str">
        <f>VLOOKUP(E7878,Customer[],4,FALSE)</f>
        <v>YanKin</v>
      </c>
      <c r="I7878" s="48" t="s">
        <v>25</v>
      </c>
      <c r="J7878" s="82" t="str">
        <f>VLOOKUP(I7878,PGStock[],2,FALSE)</f>
        <v>Columbus Super Red Smooth 350 Ml</v>
      </c>
      <c r="K7878" s="71">
        <f>VLOOKUP(I7878,PGStock[],3,FALSE)</f>
        <v>0.35</v>
      </c>
      <c r="L7878" s="47">
        <v>7</v>
      </c>
      <c r="M7878" s="47">
        <f>VLOOKUP(I7878,PGStock[],6,FALSE)</f>
        <v>150</v>
      </c>
      <c r="N7878" s="47">
        <f>+PGSales!$L7878*PGSales!$M7878</f>
        <v>1050</v>
      </c>
    </row>
    <row r="7879" spans="1:14" hidden="1" x14ac:dyDescent="0.25">
      <c r="A7879" s="77">
        <f t="shared" si="786"/>
        <v>2025</v>
      </c>
      <c r="B7879" s="77">
        <f t="shared" si="787"/>
        <v>6</v>
      </c>
      <c r="C7879" s="73">
        <v>45824</v>
      </c>
      <c r="D7879" s="79" t="s">
        <v>62</v>
      </c>
      <c r="E7879" s="80" t="s">
        <v>375</v>
      </c>
      <c r="F7879" s="81" t="str">
        <f>VLOOKUP(E7879,Customer[],2,FALSE)</f>
        <v>Ah Linn Nike</v>
      </c>
      <c r="G7879" s="69" t="str">
        <f>VLOOKUP(E7879,Customer[],3,FALSE)</f>
        <v>ThitSar Rd</v>
      </c>
      <c r="H7879" s="69" t="str">
        <f>VLOOKUP(E7879,Customer[],4,FALSE)</f>
        <v>YanKin</v>
      </c>
      <c r="I7879" s="48" t="s">
        <v>20</v>
      </c>
      <c r="J7879" s="82" t="str">
        <f>VLOOKUP(I7879,PGStock[],2,FALSE)</f>
        <v>Formula Rum 700ml</v>
      </c>
      <c r="K7879" s="71">
        <f>VLOOKUP(I7879,PGStock[],3,FALSE)</f>
        <v>0.7</v>
      </c>
      <c r="L7879" s="47">
        <v>3</v>
      </c>
      <c r="M7879" s="47">
        <f>VLOOKUP(I7879,PGStock[],6,FALSE)</f>
        <v>200</v>
      </c>
      <c r="N7879" s="47">
        <f>+PGSales!$L7879*PGSales!$M7879</f>
        <v>600</v>
      </c>
    </row>
    <row r="7880" spans="1:14" hidden="1" x14ac:dyDescent="0.25">
      <c r="A7880" s="77">
        <f t="shared" si="786"/>
        <v>2025</v>
      </c>
      <c r="B7880" s="77">
        <f t="shared" si="787"/>
        <v>6</v>
      </c>
      <c r="C7880" s="73">
        <v>45824</v>
      </c>
      <c r="D7880" s="79" t="s">
        <v>62</v>
      </c>
      <c r="E7880" s="80" t="s">
        <v>375</v>
      </c>
      <c r="F7880" s="81" t="str">
        <f>VLOOKUP(E7880,Customer[],2,FALSE)</f>
        <v>Ah Linn Nike</v>
      </c>
      <c r="G7880" s="69" t="str">
        <f>VLOOKUP(E7880,Customer[],3,FALSE)</f>
        <v>ThitSar Rd</v>
      </c>
      <c r="H7880" s="69" t="str">
        <f>VLOOKUP(E7880,Customer[],4,FALSE)</f>
        <v>YanKin</v>
      </c>
      <c r="I7880" s="48" t="s">
        <v>18</v>
      </c>
      <c r="J7880" s="82" t="str">
        <f>VLOOKUP(I7880,PGStock[],2,FALSE)</f>
        <v>Formula Rum 350ml</v>
      </c>
      <c r="K7880" s="71">
        <f>VLOOKUP(I7880,PGStock[],3,FALSE)</f>
        <v>0.35</v>
      </c>
      <c r="L7880" s="47">
        <v>5</v>
      </c>
      <c r="M7880" s="47">
        <f>VLOOKUP(I7880,PGStock[],6,FALSE)</f>
        <v>150</v>
      </c>
      <c r="N7880" s="47">
        <f>+PGSales!$L7880*PGSales!$M7880</f>
        <v>750</v>
      </c>
    </row>
    <row r="7881" spans="1:14" hidden="1" x14ac:dyDescent="0.25">
      <c r="A7881" s="77">
        <f t="shared" si="786"/>
        <v>2025</v>
      </c>
      <c r="B7881" s="77">
        <f t="shared" si="787"/>
        <v>6</v>
      </c>
      <c r="C7881" s="73">
        <v>45824</v>
      </c>
      <c r="D7881" s="79" t="s">
        <v>56</v>
      </c>
      <c r="E7881" s="80" t="s">
        <v>376</v>
      </c>
      <c r="F7881" s="81" t="str">
        <f>VLOOKUP(E7881,Customer[],2,FALSE)</f>
        <v>Phyu</v>
      </c>
      <c r="G7881" s="69" t="str">
        <f>VLOOKUP(E7881,Customer[],3,FALSE)</f>
        <v>Yan Shin Rd</v>
      </c>
      <c r="H7881" s="69" t="str">
        <f>VLOOKUP(E7881,Customer[],4,FALSE)</f>
        <v>YanKin</v>
      </c>
      <c r="I7881" s="48" t="s">
        <v>25</v>
      </c>
      <c r="J7881" s="82" t="str">
        <f>VLOOKUP(I7881,PGStock[],2,FALSE)</f>
        <v>Columbus Super Red Smooth 350 Ml</v>
      </c>
      <c r="K7881" s="71">
        <f>VLOOKUP(I7881,PGStock[],3,FALSE)</f>
        <v>0.35</v>
      </c>
      <c r="L7881" s="47">
        <v>3</v>
      </c>
      <c r="M7881" s="47">
        <f>VLOOKUP(I7881,PGStock[],6,FALSE)</f>
        <v>150</v>
      </c>
      <c r="N7881" s="47">
        <f>+PGSales!$L7881*PGSales!$M7881</f>
        <v>450</v>
      </c>
    </row>
    <row r="7882" spans="1:14" hidden="1" x14ac:dyDescent="0.25">
      <c r="A7882" s="77">
        <f t="shared" si="786"/>
        <v>2025</v>
      </c>
      <c r="B7882" s="77">
        <f t="shared" si="787"/>
        <v>6</v>
      </c>
      <c r="C7882" s="73">
        <v>45824</v>
      </c>
      <c r="D7882" s="79" t="s">
        <v>56</v>
      </c>
      <c r="E7882" s="80" t="s">
        <v>376</v>
      </c>
      <c r="F7882" s="81" t="str">
        <f>VLOOKUP(E7882,Customer[],2,FALSE)</f>
        <v>Phyu</v>
      </c>
      <c r="G7882" s="69" t="str">
        <f>VLOOKUP(E7882,Customer[],3,FALSE)</f>
        <v>Yan Shin Rd</v>
      </c>
      <c r="H7882" s="69" t="str">
        <f>VLOOKUP(E7882,Customer[],4,FALSE)</f>
        <v>YanKin</v>
      </c>
      <c r="I7882" s="48" t="s">
        <v>18</v>
      </c>
      <c r="J7882" s="82" t="str">
        <f>VLOOKUP(I7882,PGStock[],2,FALSE)</f>
        <v>Formula Rum 350ml</v>
      </c>
      <c r="K7882" s="71">
        <f>VLOOKUP(I7882,PGStock[],3,FALSE)</f>
        <v>0.35</v>
      </c>
      <c r="L7882" s="47">
        <v>2</v>
      </c>
      <c r="M7882" s="47">
        <f>VLOOKUP(I7882,PGStock[],6,FALSE)</f>
        <v>150</v>
      </c>
      <c r="N7882" s="47">
        <f>+PGSales!$L7882*PGSales!$M7882</f>
        <v>300</v>
      </c>
    </row>
    <row r="7883" spans="1:14" hidden="1" x14ac:dyDescent="0.25">
      <c r="A7883" s="77">
        <f t="shared" si="786"/>
        <v>2025</v>
      </c>
      <c r="B7883" s="77">
        <f t="shared" si="787"/>
        <v>6</v>
      </c>
      <c r="C7883" s="73">
        <v>45824</v>
      </c>
      <c r="D7883" s="79" t="s">
        <v>60</v>
      </c>
      <c r="E7883" s="80" t="s">
        <v>377</v>
      </c>
      <c r="F7883" s="81" t="str">
        <f>VLOOKUP(E7883,Customer[],2,FALSE)</f>
        <v>Style 2</v>
      </c>
      <c r="G7883" s="69" t="str">
        <f>VLOOKUP(E7883,Customer[],3,FALSE)</f>
        <v>Thamain Bamyan Rd</v>
      </c>
      <c r="H7883" s="69" t="str">
        <f>VLOOKUP(E7883,Customer[],4,FALSE)</f>
        <v>Mangalar T/N</v>
      </c>
      <c r="I7883" s="48" t="s">
        <v>27</v>
      </c>
      <c r="J7883" s="82" t="str">
        <f>VLOOKUP(I7883,PGStock[],2,FALSE)</f>
        <v>Columbus Super Red Smooth 700 Ml</v>
      </c>
      <c r="K7883" s="71">
        <f>VLOOKUP(I7883,PGStock[],3,FALSE)</f>
        <v>0.7</v>
      </c>
      <c r="L7883" s="47">
        <v>1</v>
      </c>
      <c r="M7883" s="47">
        <f>VLOOKUP(I7883,PGStock[],6,FALSE)</f>
        <v>200</v>
      </c>
      <c r="N7883" s="47">
        <f>+PGSales!$L7883*PGSales!$M7883</f>
        <v>200</v>
      </c>
    </row>
    <row r="7884" spans="1:14" hidden="1" x14ac:dyDescent="0.25">
      <c r="A7884" s="77">
        <f t="shared" si="786"/>
        <v>2025</v>
      </c>
      <c r="B7884" s="77">
        <f t="shared" si="787"/>
        <v>6</v>
      </c>
      <c r="C7884" s="73">
        <v>45824</v>
      </c>
      <c r="D7884" s="79" t="s">
        <v>60</v>
      </c>
      <c r="E7884" s="80" t="s">
        <v>377</v>
      </c>
      <c r="F7884" s="81" t="str">
        <f>VLOOKUP(E7884,Customer[],2,FALSE)</f>
        <v>Style 2</v>
      </c>
      <c r="G7884" s="69" t="str">
        <f>VLOOKUP(E7884,Customer[],3,FALSE)</f>
        <v>Thamain Bamyan Rd</v>
      </c>
      <c r="H7884" s="69" t="str">
        <f>VLOOKUP(E7884,Customer[],4,FALSE)</f>
        <v>Mangalar T/N</v>
      </c>
      <c r="I7884" s="48" t="s">
        <v>25</v>
      </c>
      <c r="J7884" s="82" t="str">
        <f>VLOOKUP(I7884,PGStock[],2,FALSE)</f>
        <v>Columbus Super Red Smooth 350 Ml</v>
      </c>
      <c r="K7884" s="71">
        <f>VLOOKUP(I7884,PGStock[],3,FALSE)</f>
        <v>0.35</v>
      </c>
      <c r="L7884" s="47">
        <v>3</v>
      </c>
      <c r="M7884" s="47">
        <f>VLOOKUP(I7884,PGStock[],6,FALSE)</f>
        <v>150</v>
      </c>
      <c r="N7884" s="47">
        <f>+PGSales!$L7884*PGSales!$M7884</f>
        <v>450</v>
      </c>
    </row>
    <row r="7885" spans="1:14" hidden="1" x14ac:dyDescent="0.25">
      <c r="A7885" s="77">
        <f t="shared" si="786"/>
        <v>2025</v>
      </c>
      <c r="B7885" s="77">
        <f t="shared" si="787"/>
        <v>6</v>
      </c>
      <c r="C7885" s="73">
        <v>45824</v>
      </c>
      <c r="D7885" s="79" t="s">
        <v>60</v>
      </c>
      <c r="E7885" s="80" t="s">
        <v>377</v>
      </c>
      <c r="F7885" s="81" t="str">
        <f>VLOOKUP(E7885,Customer[],2,FALSE)</f>
        <v>Style 2</v>
      </c>
      <c r="G7885" s="69" t="str">
        <f>VLOOKUP(E7885,Customer[],3,FALSE)</f>
        <v>Thamain Bamyan Rd</v>
      </c>
      <c r="H7885" s="69" t="str">
        <f>VLOOKUP(E7885,Customer[],4,FALSE)</f>
        <v>Mangalar T/N</v>
      </c>
      <c r="I7885" s="48" t="s">
        <v>18</v>
      </c>
      <c r="J7885" s="82" t="str">
        <f>VLOOKUP(I7885,PGStock[],2,FALSE)</f>
        <v>Formula Rum 350ml</v>
      </c>
      <c r="K7885" s="71">
        <f>VLOOKUP(I7885,PGStock[],3,FALSE)</f>
        <v>0.35</v>
      </c>
      <c r="L7885" s="47">
        <v>5</v>
      </c>
      <c r="M7885" s="47">
        <f>VLOOKUP(I7885,PGStock[],6,FALSE)</f>
        <v>150</v>
      </c>
      <c r="N7885" s="47">
        <f>+PGSales!$L7885*PGSales!$M7885</f>
        <v>750</v>
      </c>
    </row>
    <row r="7886" spans="1:14" hidden="1" x14ac:dyDescent="0.25">
      <c r="A7886" s="77">
        <f t="shared" si="786"/>
        <v>2025</v>
      </c>
      <c r="B7886" s="77">
        <f t="shared" si="787"/>
        <v>6</v>
      </c>
      <c r="C7886" s="73">
        <v>45824</v>
      </c>
      <c r="D7886" s="79" t="s">
        <v>365</v>
      </c>
      <c r="E7886" s="80" t="s">
        <v>379</v>
      </c>
      <c r="F7886" s="81" t="str">
        <f>VLOOKUP(E7886,Customer[],2,FALSE)</f>
        <v>Demo</v>
      </c>
      <c r="G7886" s="69" t="str">
        <f>VLOOKUP(E7886,Customer[],3,FALSE)</f>
        <v>Thamain Bamyan Rd</v>
      </c>
      <c r="H7886" s="69" t="str">
        <f>VLOOKUP(E7886,Customer[],4,FALSE)</f>
        <v>Mangalar T/N</v>
      </c>
      <c r="I7886" s="48" t="s">
        <v>25</v>
      </c>
      <c r="J7886" s="82" t="str">
        <f>VLOOKUP(I7886,PGStock[],2,FALSE)</f>
        <v>Columbus Super Red Smooth 350 Ml</v>
      </c>
      <c r="K7886" s="71">
        <f>VLOOKUP(I7886,PGStock[],3,FALSE)</f>
        <v>0.35</v>
      </c>
      <c r="L7886" s="47">
        <v>3</v>
      </c>
      <c r="M7886" s="47">
        <f>VLOOKUP(I7886,PGStock[],6,FALSE)</f>
        <v>150</v>
      </c>
      <c r="N7886" s="47">
        <f>+PGSales!$L7886*PGSales!$M7886</f>
        <v>450</v>
      </c>
    </row>
    <row r="7887" spans="1:14" hidden="1" x14ac:dyDescent="0.25">
      <c r="A7887" s="77">
        <f t="shared" ref="A7887:A7903" si="788">YEAR(C7887)</f>
        <v>2025</v>
      </c>
      <c r="B7887" s="77">
        <f t="shared" ref="B7887:B7903" si="789">MONTH(C7887)</f>
        <v>6</v>
      </c>
      <c r="C7887" s="73">
        <v>45824</v>
      </c>
      <c r="D7887" s="79" t="s">
        <v>365</v>
      </c>
      <c r="E7887" s="80" t="s">
        <v>379</v>
      </c>
      <c r="F7887" s="81" t="str">
        <f>VLOOKUP(E7887,Customer[],2,FALSE)</f>
        <v>Demo</v>
      </c>
      <c r="G7887" s="69" t="str">
        <f>VLOOKUP(E7887,Customer[],3,FALSE)</f>
        <v>Thamain Bamyan Rd</v>
      </c>
      <c r="H7887" s="69" t="str">
        <f>VLOOKUP(E7887,Customer[],4,FALSE)</f>
        <v>Mangalar T/N</v>
      </c>
      <c r="I7887" s="48" t="s">
        <v>20</v>
      </c>
      <c r="J7887" s="82" t="str">
        <f>VLOOKUP(I7887,PGStock[],2,FALSE)</f>
        <v>Formula Rum 700ml</v>
      </c>
      <c r="K7887" s="71">
        <f>VLOOKUP(I7887,PGStock[],3,FALSE)</f>
        <v>0.7</v>
      </c>
      <c r="L7887" s="47">
        <v>1</v>
      </c>
      <c r="M7887" s="47">
        <f>VLOOKUP(I7887,PGStock[],6,FALSE)</f>
        <v>200</v>
      </c>
      <c r="N7887" s="47">
        <f>+PGSales!$L7887*PGSales!$M7887</f>
        <v>200</v>
      </c>
    </row>
    <row r="7888" spans="1:14" hidden="1" x14ac:dyDescent="0.25">
      <c r="A7888" s="77">
        <f t="shared" si="788"/>
        <v>2025</v>
      </c>
      <c r="B7888" s="77">
        <f t="shared" si="789"/>
        <v>6</v>
      </c>
      <c r="C7888" s="73">
        <v>45824</v>
      </c>
      <c r="D7888" s="79" t="s">
        <v>365</v>
      </c>
      <c r="E7888" s="80" t="s">
        <v>379</v>
      </c>
      <c r="F7888" s="81" t="str">
        <f>VLOOKUP(E7888,Customer[],2,FALSE)</f>
        <v>Demo</v>
      </c>
      <c r="G7888" s="69" t="str">
        <f>VLOOKUP(E7888,Customer[],3,FALSE)</f>
        <v>Thamain Bamyan Rd</v>
      </c>
      <c r="H7888" s="69" t="str">
        <f>VLOOKUP(E7888,Customer[],4,FALSE)</f>
        <v>Mangalar T/N</v>
      </c>
      <c r="I7888" s="48" t="s">
        <v>18</v>
      </c>
      <c r="J7888" s="82" t="str">
        <f>VLOOKUP(I7888,PGStock[],2,FALSE)</f>
        <v>Formula Rum 350ml</v>
      </c>
      <c r="K7888" s="71">
        <f>VLOOKUP(I7888,PGStock[],3,FALSE)</f>
        <v>0.35</v>
      </c>
      <c r="L7888" s="47">
        <v>5</v>
      </c>
      <c r="M7888" s="47">
        <f>VLOOKUP(I7888,PGStock[],6,FALSE)</f>
        <v>150</v>
      </c>
      <c r="N7888" s="47">
        <f>+PGSales!$L7888*PGSales!$M7888</f>
        <v>750</v>
      </c>
    </row>
    <row r="7889" spans="1:14" hidden="1" x14ac:dyDescent="0.25">
      <c r="A7889" s="77">
        <f t="shared" si="788"/>
        <v>2025</v>
      </c>
      <c r="B7889" s="77">
        <f t="shared" si="789"/>
        <v>6</v>
      </c>
      <c r="C7889" s="73">
        <v>45824</v>
      </c>
      <c r="D7889" s="79" t="s">
        <v>66</v>
      </c>
      <c r="E7889" s="80" t="s">
        <v>463</v>
      </c>
      <c r="F7889" s="81" t="str">
        <f>VLOOKUP(E7889,Customer[],2,FALSE)</f>
        <v>Aung Family</v>
      </c>
      <c r="G7889" s="69" t="str">
        <f>VLOOKUP(E7889,Customer[],3,FALSE)</f>
        <v>SakeSan (9) Lan</v>
      </c>
      <c r="H7889" s="69" t="str">
        <f>VLOOKUP(E7889,Customer[],4,FALSE)</f>
        <v>Mangalar T/N</v>
      </c>
      <c r="I7889" s="48" t="s">
        <v>25</v>
      </c>
      <c r="J7889" s="82" t="str">
        <f>VLOOKUP(I7889,PGStock[],2,FALSE)</f>
        <v>Columbus Super Red Smooth 350 Ml</v>
      </c>
      <c r="K7889" s="71">
        <f>VLOOKUP(I7889,PGStock[],3,FALSE)</f>
        <v>0.35</v>
      </c>
      <c r="L7889" s="47">
        <v>6</v>
      </c>
      <c r="M7889" s="47">
        <f>VLOOKUP(I7889,PGStock[],6,FALSE)</f>
        <v>150</v>
      </c>
      <c r="N7889" s="47">
        <f>+PGSales!$L7889*PGSales!$M7889</f>
        <v>900</v>
      </c>
    </row>
    <row r="7890" spans="1:14" hidden="1" x14ac:dyDescent="0.25">
      <c r="A7890" s="77">
        <f t="shared" si="788"/>
        <v>2025</v>
      </c>
      <c r="B7890" s="77">
        <f t="shared" si="789"/>
        <v>6</v>
      </c>
      <c r="C7890" s="73">
        <v>45824</v>
      </c>
      <c r="D7890" s="79" t="s">
        <v>66</v>
      </c>
      <c r="E7890" s="80" t="s">
        <v>463</v>
      </c>
      <c r="F7890" s="81" t="str">
        <f>VLOOKUP(E7890,Customer[],2,FALSE)</f>
        <v>Aung Family</v>
      </c>
      <c r="G7890" s="69" t="str">
        <f>VLOOKUP(E7890,Customer[],3,FALSE)</f>
        <v>SakeSan (9) Lan</v>
      </c>
      <c r="H7890" s="69" t="str">
        <f>VLOOKUP(E7890,Customer[],4,FALSE)</f>
        <v>Mangalar T/N</v>
      </c>
      <c r="I7890" s="48" t="s">
        <v>20</v>
      </c>
      <c r="J7890" s="82" t="str">
        <f>VLOOKUP(I7890,PGStock[],2,FALSE)</f>
        <v>Formula Rum 700ml</v>
      </c>
      <c r="K7890" s="71">
        <f>VLOOKUP(I7890,PGStock[],3,FALSE)</f>
        <v>0.7</v>
      </c>
      <c r="L7890" s="47">
        <v>1</v>
      </c>
      <c r="M7890" s="47">
        <f>VLOOKUP(I7890,PGStock[],6,FALSE)</f>
        <v>200</v>
      </c>
      <c r="N7890" s="47">
        <f>+PGSales!$L7890*PGSales!$M7890</f>
        <v>200</v>
      </c>
    </row>
    <row r="7891" spans="1:14" hidden="1" x14ac:dyDescent="0.25">
      <c r="A7891" s="77">
        <f t="shared" si="788"/>
        <v>2025</v>
      </c>
      <c r="B7891" s="77">
        <f t="shared" si="789"/>
        <v>6</v>
      </c>
      <c r="C7891" s="73">
        <v>45824</v>
      </c>
      <c r="D7891" s="79" t="s">
        <v>66</v>
      </c>
      <c r="E7891" s="80" t="s">
        <v>463</v>
      </c>
      <c r="F7891" s="81" t="str">
        <f>VLOOKUP(E7891,Customer[],2,FALSE)</f>
        <v>Aung Family</v>
      </c>
      <c r="G7891" s="69" t="str">
        <f>VLOOKUP(E7891,Customer[],3,FALSE)</f>
        <v>SakeSan (9) Lan</v>
      </c>
      <c r="H7891" s="69" t="str">
        <f>VLOOKUP(E7891,Customer[],4,FALSE)</f>
        <v>Mangalar T/N</v>
      </c>
      <c r="I7891" s="48" t="s">
        <v>18</v>
      </c>
      <c r="J7891" s="82" t="str">
        <f>VLOOKUP(I7891,PGStock[],2,FALSE)</f>
        <v>Formula Rum 350ml</v>
      </c>
      <c r="K7891" s="71">
        <f>VLOOKUP(I7891,PGStock[],3,FALSE)</f>
        <v>0.35</v>
      </c>
      <c r="L7891" s="47">
        <v>6</v>
      </c>
      <c r="M7891" s="47">
        <f>VLOOKUP(I7891,PGStock[],6,FALSE)</f>
        <v>150</v>
      </c>
      <c r="N7891" s="47">
        <f>+PGSales!$L7891*PGSales!$M7891</f>
        <v>900</v>
      </c>
    </row>
    <row r="7892" spans="1:14" hidden="1" x14ac:dyDescent="0.25">
      <c r="A7892" s="77">
        <f t="shared" si="788"/>
        <v>2025</v>
      </c>
      <c r="B7892" s="77">
        <f t="shared" si="789"/>
        <v>6</v>
      </c>
      <c r="C7892" s="73">
        <v>45824</v>
      </c>
      <c r="D7892" s="79" t="s">
        <v>2</v>
      </c>
      <c r="E7892" s="80">
        <v>494</v>
      </c>
      <c r="F7892" s="81" t="str">
        <f>VLOOKUP(E7892,Customer[],2,FALSE)</f>
        <v>494 Store</v>
      </c>
      <c r="G7892" s="69" t="str">
        <f>VLOOKUP(E7892,Customer[],3,FALSE)</f>
        <v>Ah Linn young nRd</v>
      </c>
      <c r="H7892" s="69" t="str">
        <f>VLOOKUP(E7892,Customer[],4,FALSE)</f>
        <v>Tharkaytha</v>
      </c>
      <c r="I7892" s="48" t="s">
        <v>23</v>
      </c>
      <c r="J7892" s="82" t="str">
        <f>VLOOKUP(I7892,PGStock[],2,FALSE)</f>
        <v>Columbus Super Red Smooth 175 Ml</v>
      </c>
      <c r="K7892" s="71">
        <f>VLOOKUP(I7892,PGStock[],3,FALSE)</f>
        <v>0.17499999999999999</v>
      </c>
      <c r="L7892" s="47">
        <v>1</v>
      </c>
      <c r="M7892" s="47">
        <f>VLOOKUP(I7892,PGStock[],6,FALSE)</f>
        <v>100</v>
      </c>
      <c r="N7892" s="47">
        <f>+PGSales!$L7892*PGSales!$M7892</f>
        <v>100</v>
      </c>
    </row>
    <row r="7893" spans="1:14" hidden="1" x14ac:dyDescent="0.25">
      <c r="A7893" s="77">
        <f t="shared" si="788"/>
        <v>2025</v>
      </c>
      <c r="B7893" s="77">
        <f t="shared" si="789"/>
        <v>6</v>
      </c>
      <c r="C7893" s="73">
        <v>45825</v>
      </c>
      <c r="D7893" s="79" t="s">
        <v>2</v>
      </c>
      <c r="E7893" s="80">
        <v>494</v>
      </c>
      <c r="F7893" s="81" t="str">
        <f>VLOOKUP(E7893,Customer[],2,FALSE)</f>
        <v>494 Store</v>
      </c>
      <c r="G7893" s="69" t="str">
        <f>VLOOKUP(E7893,Customer[],3,FALSE)</f>
        <v>Ah Linn young nRd</v>
      </c>
      <c r="H7893" s="69" t="str">
        <f>VLOOKUP(E7893,Customer[],4,FALSE)</f>
        <v>Tharkaytha</v>
      </c>
      <c r="I7893" s="48" t="s">
        <v>18</v>
      </c>
      <c r="J7893" s="82" t="str">
        <f>VLOOKUP(I7893,PGStock[],2,FALSE)</f>
        <v>Formula Rum 350ml</v>
      </c>
      <c r="K7893" s="71">
        <f>VLOOKUP(I7893,PGStock[],3,FALSE)</f>
        <v>0.35</v>
      </c>
      <c r="L7893" s="47">
        <v>3</v>
      </c>
      <c r="M7893" s="47">
        <f>VLOOKUP(I7893,PGStock[],6,FALSE)</f>
        <v>150</v>
      </c>
      <c r="N7893" s="47">
        <f>+PGSales!$L7893*PGSales!$M7893</f>
        <v>450</v>
      </c>
    </row>
    <row r="7894" spans="1:14" hidden="1" x14ac:dyDescent="0.25">
      <c r="A7894" s="77">
        <f t="shared" si="788"/>
        <v>2025</v>
      </c>
      <c r="B7894" s="77">
        <f t="shared" si="789"/>
        <v>6</v>
      </c>
      <c r="C7894" s="73">
        <v>45825</v>
      </c>
      <c r="D7894" s="79" t="s">
        <v>186</v>
      </c>
      <c r="E7894" s="80" t="s">
        <v>834</v>
      </c>
      <c r="F7894" s="81" t="str">
        <f>VLOOKUP(E7894,Customer[],2,FALSE)</f>
        <v>Hein Store</v>
      </c>
      <c r="G7894" s="69" t="str">
        <f>VLOOKUP(E7894,Customer[],3,FALSE)</f>
        <v>Aye Saydi Rd</v>
      </c>
      <c r="H7894" s="69" t="str">
        <f>VLOOKUP(E7894,Customer[],4,FALSE)</f>
        <v>Tharkaytha</v>
      </c>
      <c r="I7894" s="48" t="s">
        <v>25</v>
      </c>
      <c r="J7894" s="82" t="str">
        <f>VLOOKUP(I7894,PGStock[],2,FALSE)</f>
        <v>Columbus Super Red Smooth 350 Ml</v>
      </c>
      <c r="K7894" s="71">
        <f>VLOOKUP(I7894,PGStock[],3,FALSE)</f>
        <v>0.35</v>
      </c>
      <c r="L7894" s="47">
        <v>5</v>
      </c>
      <c r="M7894" s="47">
        <f>VLOOKUP(I7894,PGStock[],6,FALSE)</f>
        <v>150</v>
      </c>
      <c r="N7894" s="47">
        <f>+PGSales!$L7894*PGSales!$M7894</f>
        <v>750</v>
      </c>
    </row>
    <row r="7895" spans="1:14" hidden="1" x14ac:dyDescent="0.25">
      <c r="A7895" s="77">
        <f t="shared" si="788"/>
        <v>2025</v>
      </c>
      <c r="B7895" s="77">
        <f t="shared" si="789"/>
        <v>6</v>
      </c>
      <c r="C7895" s="73">
        <v>45825</v>
      </c>
      <c r="D7895" s="79" t="s">
        <v>187</v>
      </c>
      <c r="E7895" s="80" t="s">
        <v>833</v>
      </c>
      <c r="F7895" s="81" t="str">
        <f>VLOOKUP(E7895,Customer[],2,FALSE)</f>
        <v>Bo Htin</v>
      </c>
      <c r="G7895" s="69" t="str">
        <f>VLOOKUP(E7895,Customer[],3,FALSE)</f>
        <v>Sattmu Zone Zay Rd</v>
      </c>
      <c r="H7895" s="69" t="str">
        <f>VLOOKUP(E7895,Customer[],4,FALSE)</f>
        <v>Tharkaytha</v>
      </c>
      <c r="I7895" s="48" t="s">
        <v>25</v>
      </c>
      <c r="J7895" s="82" t="str">
        <f>VLOOKUP(I7895,PGStock[],2,FALSE)</f>
        <v>Columbus Super Red Smooth 350 Ml</v>
      </c>
      <c r="K7895" s="71">
        <f>VLOOKUP(I7895,PGStock[],3,FALSE)</f>
        <v>0.35</v>
      </c>
      <c r="L7895" s="47">
        <v>1</v>
      </c>
      <c r="M7895" s="47">
        <f>VLOOKUP(I7895,PGStock[],6,FALSE)</f>
        <v>150</v>
      </c>
      <c r="N7895" s="47">
        <f>+PGSales!$L7895*PGSales!$M7895</f>
        <v>150</v>
      </c>
    </row>
    <row r="7896" spans="1:14" hidden="1" x14ac:dyDescent="0.25">
      <c r="A7896" s="77">
        <f t="shared" si="788"/>
        <v>2025</v>
      </c>
      <c r="B7896" s="77">
        <f t="shared" si="789"/>
        <v>6</v>
      </c>
      <c r="C7896" s="73">
        <v>45825</v>
      </c>
      <c r="D7896" s="79" t="s">
        <v>187</v>
      </c>
      <c r="E7896" s="80" t="s">
        <v>833</v>
      </c>
      <c r="F7896" s="81" t="str">
        <f>VLOOKUP(E7896,Customer[],2,FALSE)</f>
        <v>Bo Htin</v>
      </c>
      <c r="G7896" s="69" t="str">
        <f>VLOOKUP(E7896,Customer[],3,FALSE)</f>
        <v>Sattmu Zone Zay Rd</v>
      </c>
      <c r="H7896" s="69" t="str">
        <f>VLOOKUP(E7896,Customer[],4,FALSE)</f>
        <v>Tharkaytha</v>
      </c>
      <c r="I7896" s="48" t="s">
        <v>18</v>
      </c>
      <c r="J7896" s="82" t="str">
        <f>VLOOKUP(I7896,PGStock[],2,FALSE)</f>
        <v>Formula Rum 350ml</v>
      </c>
      <c r="K7896" s="71">
        <f>VLOOKUP(I7896,PGStock[],3,FALSE)</f>
        <v>0.35</v>
      </c>
      <c r="L7896" s="47">
        <v>4</v>
      </c>
      <c r="M7896" s="47">
        <f>VLOOKUP(I7896,PGStock[],6,FALSE)</f>
        <v>150</v>
      </c>
      <c r="N7896" s="47">
        <f>+PGSales!$L7896*PGSales!$M7896</f>
        <v>600</v>
      </c>
    </row>
    <row r="7897" spans="1:14" hidden="1" x14ac:dyDescent="0.25">
      <c r="A7897" s="77">
        <f t="shared" si="788"/>
        <v>2025</v>
      </c>
      <c r="B7897" s="77">
        <f t="shared" si="789"/>
        <v>6</v>
      </c>
      <c r="C7897" s="73">
        <v>45825</v>
      </c>
      <c r="D7897" s="79" t="s">
        <v>1</v>
      </c>
      <c r="E7897" s="80" t="s">
        <v>832</v>
      </c>
      <c r="F7897" s="81" t="str">
        <f>VLOOKUP(E7897,Customer[],2,FALSE)</f>
        <v>E&amp;P</v>
      </c>
      <c r="G7897" s="69" t="str">
        <f>VLOOKUP(E7897,Customer[],3,FALSE)</f>
        <v>Thinzin New Rd</v>
      </c>
      <c r="H7897" s="69" t="str">
        <f>VLOOKUP(E7897,Customer[],4,FALSE)</f>
        <v>Tharkaytha</v>
      </c>
      <c r="I7897" s="48" t="s">
        <v>25</v>
      </c>
      <c r="J7897" s="82" t="str">
        <f>VLOOKUP(I7897,PGStock[],2,FALSE)</f>
        <v>Columbus Super Red Smooth 350 Ml</v>
      </c>
      <c r="K7897" s="71">
        <f>VLOOKUP(I7897,PGStock[],3,FALSE)</f>
        <v>0.35</v>
      </c>
      <c r="L7897" s="47">
        <v>6</v>
      </c>
      <c r="M7897" s="47">
        <f>VLOOKUP(I7897,PGStock[],6,FALSE)</f>
        <v>150</v>
      </c>
      <c r="N7897" s="47">
        <f>+PGSales!$L7897*PGSales!$M7897</f>
        <v>900</v>
      </c>
    </row>
    <row r="7898" spans="1:14" hidden="1" x14ac:dyDescent="0.25">
      <c r="A7898" s="77">
        <f t="shared" si="788"/>
        <v>2025</v>
      </c>
      <c r="B7898" s="77">
        <f t="shared" si="789"/>
        <v>6</v>
      </c>
      <c r="C7898" s="73">
        <v>45825</v>
      </c>
      <c r="D7898" s="79" t="s">
        <v>1</v>
      </c>
      <c r="E7898" s="80" t="s">
        <v>832</v>
      </c>
      <c r="F7898" s="81" t="str">
        <f>VLOOKUP(E7898,Customer[],2,FALSE)</f>
        <v>E&amp;P</v>
      </c>
      <c r="G7898" s="69" t="str">
        <f>VLOOKUP(E7898,Customer[],3,FALSE)</f>
        <v>Thinzin New Rd</v>
      </c>
      <c r="H7898" s="69" t="str">
        <f>VLOOKUP(E7898,Customer[],4,FALSE)</f>
        <v>Tharkaytha</v>
      </c>
      <c r="I7898" s="48" t="s">
        <v>18</v>
      </c>
      <c r="J7898" s="82" t="str">
        <f>VLOOKUP(I7898,PGStock[],2,FALSE)</f>
        <v>Formula Rum 350ml</v>
      </c>
      <c r="K7898" s="71">
        <f>VLOOKUP(I7898,PGStock[],3,FALSE)</f>
        <v>0.35</v>
      </c>
      <c r="L7898" s="47">
        <v>4</v>
      </c>
      <c r="M7898" s="47">
        <f>VLOOKUP(I7898,PGStock[],6,FALSE)</f>
        <v>150</v>
      </c>
      <c r="N7898" s="47">
        <f>+PGSales!$L7898*PGSales!$M7898</f>
        <v>600</v>
      </c>
    </row>
    <row r="7899" spans="1:14" hidden="1" x14ac:dyDescent="0.25">
      <c r="A7899" s="77">
        <f t="shared" si="788"/>
        <v>2025</v>
      </c>
      <c r="B7899" s="77">
        <f t="shared" si="789"/>
        <v>6</v>
      </c>
      <c r="C7899" s="73">
        <v>45825</v>
      </c>
      <c r="D7899" s="79" t="s">
        <v>115</v>
      </c>
      <c r="E7899" s="80" t="s">
        <v>831</v>
      </c>
      <c r="F7899" s="81" t="str">
        <f>VLOOKUP(E7899,Customer[],2,FALSE)</f>
        <v>Shwe Hto</v>
      </c>
      <c r="G7899" s="69" t="str">
        <f>VLOOKUP(E7899,Customer[],3,FALSE)</f>
        <v xml:space="preserve">Dawpole </v>
      </c>
      <c r="H7899" s="69" t="str">
        <f>VLOOKUP(E7899,Customer[],4,FALSE)</f>
        <v>Tharkaytha</v>
      </c>
      <c r="I7899" s="48" t="s">
        <v>25</v>
      </c>
      <c r="J7899" s="82" t="str">
        <f>VLOOKUP(I7899,PGStock[],2,FALSE)</f>
        <v>Columbus Super Red Smooth 350 Ml</v>
      </c>
      <c r="K7899" s="71">
        <f>VLOOKUP(I7899,PGStock[],3,FALSE)</f>
        <v>0.35</v>
      </c>
      <c r="L7899" s="47">
        <v>3</v>
      </c>
      <c r="M7899" s="47">
        <f>VLOOKUP(I7899,PGStock[],6,FALSE)</f>
        <v>150</v>
      </c>
      <c r="N7899" s="47">
        <f>+PGSales!$L7899*PGSales!$M7899</f>
        <v>450</v>
      </c>
    </row>
    <row r="7900" spans="1:14" hidden="1" x14ac:dyDescent="0.25">
      <c r="A7900" s="77">
        <f t="shared" si="788"/>
        <v>2025</v>
      </c>
      <c r="B7900" s="77">
        <f t="shared" si="789"/>
        <v>6</v>
      </c>
      <c r="C7900" s="73">
        <v>45825</v>
      </c>
      <c r="D7900" s="79" t="s">
        <v>115</v>
      </c>
      <c r="E7900" s="80" t="s">
        <v>831</v>
      </c>
      <c r="F7900" s="81" t="str">
        <f>VLOOKUP(E7900,Customer[],2,FALSE)</f>
        <v>Shwe Hto</v>
      </c>
      <c r="G7900" s="69" t="str">
        <f>VLOOKUP(E7900,Customer[],3,FALSE)</f>
        <v xml:space="preserve">Dawpole </v>
      </c>
      <c r="H7900" s="69" t="str">
        <f>VLOOKUP(E7900,Customer[],4,FALSE)</f>
        <v>Tharkaytha</v>
      </c>
      <c r="I7900" s="48" t="s">
        <v>23</v>
      </c>
      <c r="J7900" s="82" t="str">
        <f>VLOOKUP(I7900,PGStock[],2,FALSE)</f>
        <v>Columbus Super Red Smooth 175 Ml</v>
      </c>
      <c r="K7900" s="71">
        <f>VLOOKUP(I7900,PGStock[],3,FALSE)</f>
        <v>0.17499999999999999</v>
      </c>
      <c r="L7900" s="47">
        <v>3</v>
      </c>
      <c r="M7900" s="47">
        <f>VLOOKUP(I7900,PGStock[],6,FALSE)</f>
        <v>100</v>
      </c>
      <c r="N7900" s="47">
        <f>+PGSales!$L7900*PGSales!$M7900</f>
        <v>300</v>
      </c>
    </row>
    <row r="7901" spans="1:14" hidden="1" x14ac:dyDescent="0.25">
      <c r="A7901" s="77">
        <f t="shared" si="788"/>
        <v>2025</v>
      </c>
      <c r="B7901" s="77">
        <f t="shared" si="789"/>
        <v>6</v>
      </c>
      <c r="C7901" s="73">
        <v>45825</v>
      </c>
      <c r="D7901" s="79" t="s">
        <v>115</v>
      </c>
      <c r="E7901" s="80" t="s">
        <v>831</v>
      </c>
      <c r="F7901" s="81" t="str">
        <f>VLOOKUP(E7901,Customer[],2,FALSE)</f>
        <v>Shwe Hto</v>
      </c>
      <c r="G7901" s="69" t="str">
        <f>VLOOKUP(E7901,Customer[],3,FALSE)</f>
        <v xml:space="preserve">Dawpole </v>
      </c>
      <c r="H7901" s="69" t="str">
        <f>VLOOKUP(E7901,Customer[],4,FALSE)</f>
        <v>Tharkaytha</v>
      </c>
      <c r="I7901" s="48" t="s">
        <v>18</v>
      </c>
      <c r="J7901" s="82" t="str">
        <f>VLOOKUP(I7901,PGStock[],2,FALSE)</f>
        <v>Formula Rum 350ml</v>
      </c>
      <c r="K7901" s="71">
        <f>VLOOKUP(I7901,PGStock[],3,FALSE)</f>
        <v>0.35</v>
      </c>
      <c r="L7901" s="47">
        <v>2</v>
      </c>
      <c r="M7901" s="47">
        <f>VLOOKUP(I7901,PGStock[],6,FALSE)</f>
        <v>150</v>
      </c>
      <c r="N7901" s="47">
        <f>+PGSales!$L7901*PGSales!$M7901</f>
        <v>300</v>
      </c>
    </row>
    <row r="7902" spans="1:14" hidden="1" x14ac:dyDescent="0.25">
      <c r="A7902" s="77">
        <f t="shared" si="788"/>
        <v>2025</v>
      </c>
      <c r="B7902" s="77">
        <f t="shared" si="789"/>
        <v>6</v>
      </c>
      <c r="C7902" s="73">
        <v>45825</v>
      </c>
      <c r="D7902" s="79" t="s">
        <v>768</v>
      </c>
      <c r="E7902" s="80" t="s">
        <v>836</v>
      </c>
      <c r="F7902" s="81" t="str">
        <f>VLOOKUP(E7902,Customer[],2,FALSE)</f>
        <v>Famous</v>
      </c>
      <c r="G7902" s="69" t="str">
        <f>VLOOKUP(E7902,Customer[],3,FALSE)</f>
        <v>Bo Layoung Rd</v>
      </c>
      <c r="H7902" s="69" t="str">
        <f>VLOOKUP(E7902,Customer[],4,FALSE)</f>
        <v>Tharkaytha</v>
      </c>
      <c r="I7902" s="48" t="s">
        <v>25</v>
      </c>
      <c r="J7902" s="82" t="str">
        <f>VLOOKUP(I7902,PGStock[],2,FALSE)</f>
        <v>Columbus Super Red Smooth 350 Ml</v>
      </c>
      <c r="K7902" s="71">
        <f>VLOOKUP(I7902,PGStock[],3,FALSE)</f>
        <v>0.35</v>
      </c>
      <c r="L7902" s="47">
        <v>1</v>
      </c>
      <c r="M7902" s="47">
        <f>VLOOKUP(I7902,PGStock[],6,FALSE)</f>
        <v>150</v>
      </c>
      <c r="N7902" s="47">
        <f>+PGSales!$L7902*PGSales!$M7902</f>
        <v>150</v>
      </c>
    </row>
    <row r="7903" spans="1:14" hidden="1" x14ac:dyDescent="0.25">
      <c r="A7903" s="77">
        <f t="shared" si="788"/>
        <v>2025</v>
      </c>
      <c r="B7903" s="77">
        <f t="shared" si="789"/>
        <v>6</v>
      </c>
      <c r="C7903" s="73">
        <v>45825</v>
      </c>
      <c r="D7903" s="79" t="s">
        <v>768</v>
      </c>
      <c r="E7903" s="80" t="s">
        <v>836</v>
      </c>
      <c r="F7903" s="81" t="str">
        <f>VLOOKUP(E7903,Customer[],2,FALSE)</f>
        <v>Famous</v>
      </c>
      <c r="G7903" s="69" t="str">
        <f>VLOOKUP(E7903,Customer[],3,FALSE)</f>
        <v>Bo Layoung Rd</v>
      </c>
      <c r="H7903" s="69" t="str">
        <f>VLOOKUP(E7903,Customer[],4,FALSE)</f>
        <v>Tharkaytha</v>
      </c>
      <c r="I7903" s="48" t="s">
        <v>20</v>
      </c>
      <c r="J7903" s="82" t="str">
        <f>VLOOKUP(I7903,PGStock[],2,FALSE)</f>
        <v>Formula Rum 700ml</v>
      </c>
      <c r="K7903" s="71">
        <f>VLOOKUP(I7903,PGStock[],3,FALSE)</f>
        <v>0.7</v>
      </c>
      <c r="L7903" s="47">
        <v>1</v>
      </c>
      <c r="M7903" s="47">
        <f>VLOOKUP(I7903,PGStock[],6,FALSE)</f>
        <v>200</v>
      </c>
      <c r="N7903" s="47">
        <f>+PGSales!$L7903*PGSales!$M7903</f>
        <v>200</v>
      </c>
    </row>
    <row r="7904" spans="1:14" hidden="1" x14ac:dyDescent="0.25">
      <c r="A7904" s="77">
        <f t="shared" si="762"/>
        <v>2025</v>
      </c>
      <c r="B7904" s="77">
        <f t="shared" si="763"/>
        <v>6</v>
      </c>
      <c r="C7904" s="73">
        <v>45825</v>
      </c>
      <c r="D7904" s="79" t="s">
        <v>768</v>
      </c>
      <c r="E7904" s="80" t="s">
        <v>836</v>
      </c>
      <c r="F7904" s="81" t="str">
        <f>VLOOKUP(E7904,Customer[],2,FALSE)</f>
        <v>Famous</v>
      </c>
      <c r="G7904" s="69" t="str">
        <f>VLOOKUP(E7904,Customer[],3,FALSE)</f>
        <v>Bo Layoung Rd</v>
      </c>
      <c r="H7904" s="69" t="str">
        <f>VLOOKUP(E7904,Customer[],4,FALSE)</f>
        <v>Tharkaytha</v>
      </c>
      <c r="I7904" s="48" t="s">
        <v>18</v>
      </c>
      <c r="J7904" s="82" t="str">
        <f>VLOOKUP(I7904,PGStock[],2,FALSE)</f>
        <v>Formula Rum 350ml</v>
      </c>
      <c r="K7904" s="71">
        <f>VLOOKUP(I7904,PGStock[],3,FALSE)</f>
        <v>0.35</v>
      </c>
      <c r="L7904" s="47">
        <v>2</v>
      </c>
      <c r="M7904" s="47">
        <f>VLOOKUP(I7904,PGStock[],6,FALSE)</f>
        <v>150</v>
      </c>
      <c r="N7904" s="47">
        <f>+PGSales!$L7904*PGSales!$M7904</f>
        <v>300</v>
      </c>
    </row>
    <row r="7905" spans="1:14" hidden="1" x14ac:dyDescent="0.25">
      <c r="A7905" s="77">
        <f t="shared" ref="A7905:A8393" si="790">YEAR(C7905)</f>
        <v>2025</v>
      </c>
      <c r="B7905" s="77">
        <f t="shared" ref="B7905:B8393" si="791">MONTH(C7905)</f>
        <v>6</v>
      </c>
      <c r="C7905" s="73">
        <v>45825</v>
      </c>
      <c r="D7905" s="79" t="s">
        <v>109</v>
      </c>
      <c r="E7905" s="80" t="s">
        <v>838</v>
      </c>
      <c r="F7905" s="81" t="str">
        <f>VLOOKUP(E7905,Customer[],2,FALSE)</f>
        <v>Shwe Taung</v>
      </c>
      <c r="G7905" s="69" t="str">
        <f>VLOOKUP(E7905,Customer[],3,FALSE)</f>
        <v>Manpya Rd</v>
      </c>
      <c r="H7905" s="69" t="str">
        <f>VLOOKUP(E7905,Customer[],4,FALSE)</f>
        <v>Tharkaytha</v>
      </c>
      <c r="I7905" s="48" t="s">
        <v>25</v>
      </c>
      <c r="J7905" s="82" t="str">
        <f>VLOOKUP(I7905,PGStock[],2,FALSE)</f>
        <v>Columbus Super Red Smooth 350 Ml</v>
      </c>
      <c r="K7905" s="71">
        <f>VLOOKUP(I7905,PGStock[],3,FALSE)</f>
        <v>0.35</v>
      </c>
      <c r="L7905" s="47">
        <v>3</v>
      </c>
      <c r="M7905" s="47">
        <f>VLOOKUP(I7905,PGStock[],6,FALSE)</f>
        <v>150</v>
      </c>
      <c r="N7905" s="47">
        <f>+PGSales!$L7905*PGSales!$M7905</f>
        <v>450</v>
      </c>
    </row>
    <row r="7906" spans="1:14" hidden="1" x14ac:dyDescent="0.25">
      <c r="A7906" s="77">
        <f t="shared" si="790"/>
        <v>2025</v>
      </c>
      <c r="B7906" s="77">
        <f t="shared" si="791"/>
        <v>6</v>
      </c>
      <c r="C7906" s="73">
        <v>45825</v>
      </c>
      <c r="D7906" s="79" t="s">
        <v>109</v>
      </c>
      <c r="E7906" s="80" t="s">
        <v>838</v>
      </c>
      <c r="F7906" s="81" t="str">
        <f>VLOOKUP(E7906,Customer[],2,FALSE)</f>
        <v>Shwe Taung</v>
      </c>
      <c r="G7906" s="69" t="str">
        <f>VLOOKUP(E7906,Customer[],3,FALSE)</f>
        <v>Manpya Rd</v>
      </c>
      <c r="H7906" s="69" t="str">
        <f>VLOOKUP(E7906,Customer[],4,FALSE)</f>
        <v>Tharkaytha</v>
      </c>
      <c r="I7906" s="48" t="s">
        <v>18</v>
      </c>
      <c r="J7906" s="82" t="str">
        <f>VLOOKUP(I7906,PGStock[],2,FALSE)</f>
        <v>Formula Rum 350ml</v>
      </c>
      <c r="K7906" s="71">
        <f>VLOOKUP(I7906,PGStock[],3,FALSE)</f>
        <v>0.35</v>
      </c>
      <c r="L7906" s="47">
        <v>1</v>
      </c>
      <c r="M7906" s="47">
        <f>VLOOKUP(I7906,PGStock[],6,FALSE)</f>
        <v>150</v>
      </c>
      <c r="N7906" s="47">
        <f>+PGSales!$L7906*PGSales!$M7906</f>
        <v>150</v>
      </c>
    </row>
    <row r="7907" spans="1:14" hidden="1" x14ac:dyDescent="0.25">
      <c r="A7907" s="77">
        <f t="shared" si="790"/>
        <v>2025</v>
      </c>
      <c r="B7907" s="77">
        <f t="shared" si="791"/>
        <v>6</v>
      </c>
      <c r="C7907" s="73">
        <v>45825</v>
      </c>
      <c r="D7907" s="79" t="s">
        <v>2</v>
      </c>
      <c r="E7907" s="80">
        <v>494</v>
      </c>
      <c r="F7907" s="81" t="str">
        <f>VLOOKUP(E7907,Customer[],2,FALSE)</f>
        <v>494 Store</v>
      </c>
      <c r="G7907" s="69" t="str">
        <f>VLOOKUP(E7907,Customer[],3,FALSE)</f>
        <v>Ah Linn young nRd</v>
      </c>
      <c r="H7907" s="69" t="str">
        <f>VLOOKUP(E7907,Customer[],4,FALSE)</f>
        <v>Tharkaytha</v>
      </c>
      <c r="I7907" s="48" t="s">
        <v>25</v>
      </c>
      <c r="J7907" s="82" t="str">
        <f>VLOOKUP(I7907,PGStock[],2,FALSE)</f>
        <v>Columbus Super Red Smooth 350 Ml</v>
      </c>
      <c r="K7907" s="71">
        <f>VLOOKUP(I7907,PGStock[],3,FALSE)</f>
        <v>0.35</v>
      </c>
      <c r="L7907" s="47">
        <v>1</v>
      </c>
      <c r="M7907" s="47">
        <f>VLOOKUP(I7907,PGStock[],6,FALSE)</f>
        <v>150</v>
      </c>
      <c r="N7907" s="47">
        <f>+PGSales!$L7907*PGSales!$M7907</f>
        <v>150</v>
      </c>
    </row>
    <row r="7908" spans="1:14" hidden="1" x14ac:dyDescent="0.25">
      <c r="A7908" s="77">
        <f t="shared" si="790"/>
        <v>2025</v>
      </c>
      <c r="B7908" s="77">
        <f t="shared" si="791"/>
        <v>6</v>
      </c>
      <c r="C7908" s="73">
        <v>45825</v>
      </c>
      <c r="D7908" s="79" t="s">
        <v>2</v>
      </c>
      <c r="E7908" s="80">
        <v>494</v>
      </c>
      <c r="F7908" s="81" t="str">
        <f>VLOOKUP(E7908,Customer[],2,FALSE)</f>
        <v>494 Store</v>
      </c>
      <c r="G7908" s="69" t="str">
        <f>VLOOKUP(E7908,Customer[],3,FALSE)</f>
        <v>Ah Linn young nRd</v>
      </c>
      <c r="H7908" s="69" t="str">
        <f>VLOOKUP(E7908,Customer[],4,FALSE)</f>
        <v>Tharkaytha</v>
      </c>
      <c r="I7908" s="48" t="s">
        <v>18</v>
      </c>
      <c r="J7908" s="82" t="str">
        <f>VLOOKUP(I7908,PGStock[],2,FALSE)</f>
        <v>Formula Rum 350ml</v>
      </c>
      <c r="K7908" s="71">
        <f>VLOOKUP(I7908,PGStock[],3,FALSE)</f>
        <v>0.35</v>
      </c>
      <c r="L7908" s="47">
        <v>3</v>
      </c>
      <c r="M7908" s="47">
        <f>VLOOKUP(I7908,PGStock[],6,FALSE)</f>
        <v>150</v>
      </c>
      <c r="N7908" s="47">
        <f>+PGSales!$L7908*PGSales!$M7908</f>
        <v>450</v>
      </c>
    </row>
    <row r="7909" spans="1:14" hidden="1" x14ac:dyDescent="0.25">
      <c r="A7909" s="77">
        <f t="shared" si="790"/>
        <v>2025</v>
      </c>
      <c r="B7909" s="77">
        <f t="shared" si="791"/>
        <v>6</v>
      </c>
      <c r="C7909" s="73">
        <v>45825</v>
      </c>
      <c r="D7909" s="79" t="s">
        <v>68</v>
      </c>
      <c r="E7909" s="80" t="s">
        <v>584</v>
      </c>
      <c r="F7909" s="81" t="str">
        <f>VLOOKUP(E7909,Customer[],2,FALSE)</f>
        <v>Pan Nadi Hlaing (1)</v>
      </c>
      <c r="G7909" s="69" t="str">
        <f>VLOOKUP(E7909,Customer[],3,FALSE)</f>
        <v>Taungnu Rd</v>
      </c>
      <c r="H7909" s="69" t="str">
        <f>VLOOKUP(E7909,Customer[],4,FALSE)</f>
        <v>Hlaing Thar Yar</v>
      </c>
      <c r="I7909" s="48" t="s">
        <v>25</v>
      </c>
      <c r="J7909" s="82" t="str">
        <f>VLOOKUP(I7909,PGStock[],2,FALSE)</f>
        <v>Columbus Super Red Smooth 350 Ml</v>
      </c>
      <c r="K7909" s="71">
        <f>VLOOKUP(I7909,PGStock[],3,FALSE)</f>
        <v>0.35</v>
      </c>
      <c r="L7909" s="47">
        <v>2</v>
      </c>
      <c r="M7909" s="47">
        <f>VLOOKUP(I7909,PGStock[],6,FALSE)</f>
        <v>150</v>
      </c>
      <c r="N7909" s="47">
        <f>+PGSales!$L7909*PGSales!$M7909</f>
        <v>300</v>
      </c>
    </row>
    <row r="7910" spans="1:14" hidden="1" x14ac:dyDescent="0.25">
      <c r="A7910" s="77">
        <f t="shared" si="790"/>
        <v>2025</v>
      </c>
      <c r="B7910" s="77">
        <f t="shared" si="791"/>
        <v>6</v>
      </c>
      <c r="C7910" s="73">
        <v>45825</v>
      </c>
      <c r="D7910" s="79" t="s">
        <v>68</v>
      </c>
      <c r="E7910" s="80" t="s">
        <v>584</v>
      </c>
      <c r="F7910" s="81" t="str">
        <f>VLOOKUP(E7910,Customer[],2,FALSE)</f>
        <v>Pan Nadi Hlaing (1)</v>
      </c>
      <c r="G7910" s="69" t="str">
        <f>VLOOKUP(E7910,Customer[],3,FALSE)</f>
        <v>Taungnu Rd</v>
      </c>
      <c r="H7910" s="69" t="str">
        <f>VLOOKUP(E7910,Customer[],4,FALSE)</f>
        <v>Hlaing Thar Yar</v>
      </c>
      <c r="I7910" s="48" t="s">
        <v>18</v>
      </c>
      <c r="J7910" s="82" t="str">
        <f>VLOOKUP(I7910,PGStock[],2,FALSE)</f>
        <v>Formula Rum 350ml</v>
      </c>
      <c r="K7910" s="71">
        <f>VLOOKUP(I7910,PGStock[],3,FALSE)</f>
        <v>0.35</v>
      </c>
      <c r="L7910" s="47">
        <v>3</v>
      </c>
      <c r="M7910" s="47">
        <f>VLOOKUP(I7910,PGStock[],6,FALSE)</f>
        <v>150</v>
      </c>
      <c r="N7910" s="47">
        <f>+PGSales!$L7910*PGSales!$M7910</f>
        <v>450</v>
      </c>
    </row>
    <row r="7911" spans="1:14" hidden="1" x14ac:dyDescent="0.25">
      <c r="A7911" s="77">
        <f t="shared" si="790"/>
        <v>2025</v>
      </c>
      <c r="B7911" s="77">
        <f t="shared" si="791"/>
        <v>6</v>
      </c>
      <c r="C7911" s="73">
        <v>45825</v>
      </c>
      <c r="D7911" s="79" t="s">
        <v>767</v>
      </c>
      <c r="E7911" s="80" t="s">
        <v>631</v>
      </c>
      <c r="F7911" s="81" t="str">
        <f>VLOOKUP(E7911,Customer[],2,FALSE)</f>
        <v>Nge paung</v>
      </c>
      <c r="G7911" s="69" t="str">
        <f>VLOOKUP(E7911,Customer[],3,FALSE)</f>
        <v>Bo Aung Kyaw Rd</v>
      </c>
      <c r="H7911" s="69" t="str">
        <f>VLOOKUP(E7911,Customer[],4,FALSE)</f>
        <v>Hlaing Thar Yar</v>
      </c>
      <c r="I7911" s="48" t="s">
        <v>25</v>
      </c>
      <c r="J7911" s="82" t="str">
        <f>VLOOKUP(I7911,PGStock[],2,FALSE)</f>
        <v>Columbus Super Red Smooth 350 Ml</v>
      </c>
      <c r="K7911" s="71">
        <f>VLOOKUP(I7911,PGStock[],3,FALSE)</f>
        <v>0.35</v>
      </c>
      <c r="L7911" s="47">
        <v>3</v>
      </c>
      <c r="M7911" s="47">
        <f>VLOOKUP(I7911,PGStock[],6,FALSE)</f>
        <v>150</v>
      </c>
      <c r="N7911" s="47">
        <f>+PGSales!$L7911*PGSales!$M7911</f>
        <v>450</v>
      </c>
    </row>
    <row r="7912" spans="1:14" hidden="1" x14ac:dyDescent="0.25">
      <c r="A7912" s="77">
        <f t="shared" ref="A7912:A7920" si="792">YEAR(C7912)</f>
        <v>2025</v>
      </c>
      <c r="B7912" s="77">
        <f t="shared" ref="B7912:B7920" si="793">MONTH(C7912)</f>
        <v>6</v>
      </c>
      <c r="C7912" s="73">
        <v>45825</v>
      </c>
      <c r="D7912" s="79" t="s">
        <v>767</v>
      </c>
      <c r="E7912" s="80" t="s">
        <v>631</v>
      </c>
      <c r="F7912" s="81" t="str">
        <f>VLOOKUP(E7912,Customer[],2,FALSE)</f>
        <v>Nge paung</v>
      </c>
      <c r="G7912" s="69" t="str">
        <f>VLOOKUP(E7912,Customer[],3,FALSE)</f>
        <v>Bo Aung Kyaw Rd</v>
      </c>
      <c r="H7912" s="69" t="str">
        <f>VLOOKUP(E7912,Customer[],4,FALSE)</f>
        <v>Hlaing Thar Yar</v>
      </c>
      <c r="I7912" s="48" t="s">
        <v>18</v>
      </c>
      <c r="J7912" s="82" t="str">
        <f>VLOOKUP(I7912,PGStock[],2,FALSE)</f>
        <v>Formula Rum 350ml</v>
      </c>
      <c r="K7912" s="71">
        <f>VLOOKUP(I7912,PGStock[],3,FALSE)</f>
        <v>0.35</v>
      </c>
      <c r="L7912" s="47">
        <v>4</v>
      </c>
      <c r="M7912" s="47">
        <f>VLOOKUP(I7912,PGStock[],6,FALSE)</f>
        <v>150</v>
      </c>
      <c r="N7912" s="47">
        <f>+PGSales!$L7912*PGSales!$M7912</f>
        <v>600</v>
      </c>
    </row>
    <row r="7913" spans="1:14" hidden="1" x14ac:dyDescent="0.25">
      <c r="A7913" s="77">
        <f t="shared" si="792"/>
        <v>2025</v>
      </c>
      <c r="B7913" s="77">
        <f t="shared" si="793"/>
        <v>6</v>
      </c>
      <c r="C7913" s="73">
        <v>45825</v>
      </c>
      <c r="D7913" s="79" t="s">
        <v>70</v>
      </c>
      <c r="E7913" s="80" t="s">
        <v>125</v>
      </c>
      <c r="F7913" s="81" t="str">
        <f>VLOOKUP(E7913,Customer[],2,FALSE)</f>
        <v>Soon Pyan</v>
      </c>
      <c r="G7913" s="69" t="str">
        <f>VLOOKUP(E7913,Customer[],3,FALSE)</f>
        <v>Bo Aung Kyaw Rd</v>
      </c>
      <c r="H7913" s="69" t="str">
        <f>VLOOKUP(E7913,Customer[],4,FALSE)</f>
        <v>Hlaing Thar Yar Route (1)</v>
      </c>
      <c r="I7913" s="48" t="s">
        <v>25</v>
      </c>
      <c r="J7913" s="82" t="str">
        <f>VLOOKUP(I7913,PGStock[],2,FALSE)</f>
        <v>Columbus Super Red Smooth 350 Ml</v>
      </c>
      <c r="K7913" s="71">
        <f>VLOOKUP(I7913,PGStock[],3,FALSE)</f>
        <v>0.35</v>
      </c>
      <c r="L7913" s="47">
        <v>1</v>
      </c>
      <c r="M7913" s="47">
        <f>VLOOKUP(I7913,PGStock[],6,FALSE)</f>
        <v>150</v>
      </c>
      <c r="N7913" s="47">
        <f>+PGSales!$L7913*PGSales!$M7913</f>
        <v>150</v>
      </c>
    </row>
    <row r="7914" spans="1:14" hidden="1" x14ac:dyDescent="0.25">
      <c r="A7914" s="77">
        <f t="shared" si="792"/>
        <v>2025</v>
      </c>
      <c r="B7914" s="77">
        <f t="shared" si="793"/>
        <v>6</v>
      </c>
      <c r="C7914" s="73">
        <v>45825</v>
      </c>
      <c r="D7914" s="79" t="s">
        <v>70</v>
      </c>
      <c r="E7914" s="80" t="s">
        <v>125</v>
      </c>
      <c r="F7914" s="81" t="str">
        <f>VLOOKUP(E7914,Customer[],2,FALSE)</f>
        <v>Soon Pyan</v>
      </c>
      <c r="G7914" s="69" t="str">
        <f>VLOOKUP(E7914,Customer[],3,FALSE)</f>
        <v>Bo Aung Kyaw Rd</v>
      </c>
      <c r="H7914" s="69" t="str">
        <f>VLOOKUP(E7914,Customer[],4,FALSE)</f>
        <v>Hlaing Thar Yar Route (1)</v>
      </c>
      <c r="I7914" s="48" t="s">
        <v>18</v>
      </c>
      <c r="J7914" s="82" t="str">
        <f>VLOOKUP(I7914,PGStock[],2,FALSE)</f>
        <v>Formula Rum 350ml</v>
      </c>
      <c r="K7914" s="71">
        <f>VLOOKUP(I7914,PGStock[],3,FALSE)</f>
        <v>0.35</v>
      </c>
      <c r="L7914" s="47">
        <v>2</v>
      </c>
      <c r="M7914" s="47">
        <f>VLOOKUP(I7914,PGStock[],6,FALSE)</f>
        <v>150</v>
      </c>
      <c r="N7914" s="47">
        <f>+PGSales!$L7914*PGSales!$M7914</f>
        <v>300</v>
      </c>
    </row>
    <row r="7915" spans="1:14" hidden="1" x14ac:dyDescent="0.25">
      <c r="A7915" s="77">
        <f t="shared" si="792"/>
        <v>2025</v>
      </c>
      <c r="B7915" s="77">
        <f t="shared" si="793"/>
        <v>6</v>
      </c>
      <c r="C7915" s="73">
        <v>45825</v>
      </c>
      <c r="D7915" s="79" t="s">
        <v>74</v>
      </c>
      <c r="E7915" s="80" t="s">
        <v>611</v>
      </c>
      <c r="F7915" s="81" t="str">
        <f>VLOOKUP(E7915,Customer[],2,FALSE)</f>
        <v>GC</v>
      </c>
      <c r="G7915" s="69" t="str">
        <f>VLOOKUP(E7915,Customer[],3,FALSE)</f>
        <v>Bo Aung Kyaw Rd</v>
      </c>
      <c r="H7915" s="69" t="str">
        <f>VLOOKUP(E7915,Customer[],4,FALSE)</f>
        <v xml:space="preserve">Hlaing thar Yar </v>
      </c>
      <c r="I7915" s="48" t="s">
        <v>25</v>
      </c>
      <c r="J7915" s="82" t="str">
        <f>VLOOKUP(I7915,PGStock[],2,FALSE)</f>
        <v>Columbus Super Red Smooth 350 Ml</v>
      </c>
      <c r="K7915" s="71">
        <f>VLOOKUP(I7915,PGStock[],3,FALSE)</f>
        <v>0.35</v>
      </c>
      <c r="L7915" s="47">
        <v>2</v>
      </c>
      <c r="M7915" s="47">
        <f>VLOOKUP(I7915,PGStock[],6,FALSE)</f>
        <v>150</v>
      </c>
      <c r="N7915" s="47">
        <f>+PGSales!$L7915*PGSales!$M7915</f>
        <v>300</v>
      </c>
    </row>
    <row r="7916" spans="1:14" hidden="1" x14ac:dyDescent="0.25">
      <c r="A7916" s="77">
        <f t="shared" si="792"/>
        <v>2025</v>
      </c>
      <c r="B7916" s="77">
        <f t="shared" si="793"/>
        <v>6</v>
      </c>
      <c r="C7916" s="73">
        <v>45825</v>
      </c>
      <c r="D7916" s="79" t="s">
        <v>74</v>
      </c>
      <c r="E7916" s="80" t="s">
        <v>611</v>
      </c>
      <c r="F7916" s="81" t="str">
        <f>VLOOKUP(E7916,Customer[],2,FALSE)</f>
        <v>GC</v>
      </c>
      <c r="G7916" s="69" t="str">
        <f>VLOOKUP(E7916,Customer[],3,FALSE)</f>
        <v>Bo Aung Kyaw Rd</v>
      </c>
      <c r="H7916" s="69" t="str">
        <f>VLOOKUP(E7916,Customer[],4,FALSE)</f>
        <v xml:space="preserve">Hlaing thar Yar </v>
      </c>
      <c r="I7916" s="48" t="s">
        <v>18</v>
      </c>
      <c r="J7916" s="82" t="str">
        <f>VLOOKUP(I7916,PGStock[],2,FALSE)</f>
        <v>Formula Rum 350ml</v>
      </c>
      <c r="K7916" s="71">
        <f>VLOOKUP(I7916,PGStock[],3,FALSE)</f>
        <v>0.35</v>
      </c>
      <c r="L7916" s="47">
        <v>1</v>
      </c>
      <c r="M7916" s="47">
        <f>VLOOKUP(I7916,PGStock[],6,FALSE)</f>
        <v>150</v>
      </c>
      <c r="N7916" s="47">
        <f>+PGSales!$L7916*PGSales!$M7916</f>
        <v>150</v>
      </c>
    </row>
    <row r="7917" spans="1:14" hidden="1" x14ac:dyDescent="0.25">
      <c r="A7917" s="77">
        <f t="shared" si="792"/>
        <v>2025</v>
      </c>
      <c r="B7917" s="77">
        <f t="shared" si="793"/>
        <v>6</v>
      </c>
      <c r="C7917" s="73">
        <v>45825</v>
      </c>
      <c r="D7917" s="79" t="s">
        <v>131</v>
      </c>
      <c r="E7917" s="80" t="s">
        <v>634</v>
      </c>
      <c r="F7917" s="81" t="str">
        <f>VLOOKUP(E7917,Customer[],2,FALSE)</f>
        <v>Pyae Maher</v>
      </c>
      <c r="G7917" s="69" t="str">
        <f>VLOOKUP(E7917,Customer[],3,FALSE)</f>
        <v>Bo Aung Kyaw Rd</v>
      </c>
      <c r="H7917" s="69" t="str">
        <f>VLOOKUP(E7917,Customer[],4,FALSE)</f>
        <v>Hlaing Thar Yar</v>
      </c>
      <c r="I7917" s="48" t="s">
        <v>25</v>
      </c>
      <c r="J7917" s="82" t="str">
        <f>VLOOKUP(I7917,PGStock[],2,FALSE)</f>
        <v>Columbus Super Red Smooth 350 Ml</v>
      </c>
      <c r="K7917" s="71">
        <f>VLOOKUP(I7917,PGStock[],3,FALSE)</f>
        <v>0.35</v>
      </c>
      <c r="L7917" s="47">
        <v>1</v>
      </c>
      <c r="M7917" s="47">
        <f>VLOOKUP(I7917,PGStock[],6,FALSE)</f>
        <v>150</v>
      </c>
      <c r="N7917" s="47">
        <f>+PGSales!$L7917*PGSales!$M7917</f>
        <v>150</v>
      </c>
    </row>
    <row r="7918" spans="1:14" hidden="1" x14ac:dyDescent="0.25">
      <c r="A7918" s="77">
        <f t="shared" si="792"/>
        <v>2025</v>
      </c>
      <c r="B7918" s="77">
        <f t="shared" si="793"/>
        <v>6</v>
      </c>
      <c r="C7918" s="73">
        <v>45825</v>
      </c>
      <c r="D7918" s="79" t="s">
        <v>131</v>
      </c>
      <c r="E7918" s="80" t="s">
        <v>634</v>
      </c>
      <c r="F7918" s="81" t="str">
        <f>VLOOKUP(E7918,Customer[],2,FALSE)</f>
        <v>Pyae Maher</v>
      </c>
      <c r="G7918" s="69" t="str">
        <f>VLOOKUP(E7918,Customer[],3,FALSE)</f>
        <v>Bo Aung Kyaw Rd</v>
      </c>
      <c r="H7918" s="69" t="str">
        <f>VLOOKUP(E7918,Customer[],4,FALSE)</f>
        <v>Hlaing Thar Yar</v>
      </c>
      <c r="I7918" s="48" t="s">
        <v>18</v>
      </c>
      <c r="J7918" s="82" t="str">
        <f>VLOOKUP(I7918,PGStock[],2,FALSE)</f>
        <v>Formula Rum 350ml</v>
      </c>
      <c r="K7918" s="71">
        <f>VLOOKUP(I7918,PGStock[],3,FALSE)</f>
        <v>0.35</v>
      </c>
      <c r="L7918" s="47">
        <v>2</v>
      </c>
      <c r="M7918" s="47">
        <f>VLOOKUP(I7918,PGStock[],6,FALSE)</f>
        <v>150</v>
      </c>
      <c r="N7918" s="47">
        <f>+PGSales!$L7918*PGSales!$M7918</f>
        <v>300</v>
      </c>
    </row>
    <row r="7919" spans="1:14" hidden="1" x14ac:dyDescent="0.25">
      <c r="A7919" s="77">
        <f t="shared" si="792"/>
        <v>2025</v>
      </c>
      <c r="B7919" s="77">
        <f t="shared" si="793"/>
        <v>6</v>
      </c>
      <c r="C7919" s="73">
        <v>45825</v>
      </c>
      <c r="D7919" s="79" t="s">
        <v>4</v>
      </c>
      <c r="E7919" s="80" t="s">
        <v>849</v>
      </c>
      <c r="F7919" s="81" t="str">
        <f>VLOOKUP(E7919,Customer[],2,FALSE)</f>
        <v>Tun</v>
      </c>
      <c r="G7919" s="69" t="str">
        <f>VLOOKUP(E7919,Customer[],3,FALSE)</f>
        <v>Bo Aung Kyaw Rd</v>
      </c>
      <c r="H7919" s="69" t="str">
        <f>VLOOKUP(E7919,Customer[],4,FALSE)</f>
        <v>Hlaing Thar Yar</v>
      </c>
      <c r="I7919" s="48" t="s">
        <v>25</v>
      </c>
      <c r="J7919" s="82" t="str">
        <f>VLOOKUP(I7919,PGStock[],2,FALSE)</f>
        <v>Columbus Super Red Smooth 350 Ml</v>
      </c>
      <c r="K7919" s="71">
        <f>VLOOKUP(I7919,PGStock[],3,FALSE)</f>
        <v>0.35</v>
      </c>
      <c r="L7919" s="47">
        <v>2</v>
      </c>
      <c r="M7919" s="47">
        <f>VLOOKUP(I7919,PGStock[],6,FALSE)</f>
        <v>150</v>
      </c>
      <c r="N7919" s="47">
        <f>+PGSales!$L7919*PGSales!$M7919</f>
        <v>300</v>
      </c>
    </row>
    <row r="7920" spans="1:14" hidden="1" x14ac:dyDescent="0.25">
      <c r="A7920" s="77">
        <f t="shared" si="792"/>
        <v>2025</v>
      </c>
      <c r="B7920" s="77">
        <f t="shared" si="793"/>
        <v>6</v>
      </c>
      <c r="C7920" s="73">
        <v>45825</v>
      </c>
      <c r="D7920" s="79" t="s">
        <v>4</v>
      </c>
      <c r="E7920" s="80" t="s">
        <v>849</v>
      </c>
      <c r="F7920" s="81" t="str">
        <f>VLOOKUP(E7920,Customer[],2,FALSE)</f>
        <v>Tun</v>
      </c>
      <c r="G7920" s="69" t="str">
        <f>VLOOKUP(E7920,Customer[],3,FALSE)</f>
        <v>Bo Aung Kyaw Rd</v>
      </c>
      <c r="H7920" s="69" t="str">
        <f>VLOOKUP(E7920,Customer[],4,FALSE)</f>
        <v>Hlaing Thar Yar</v>
      </c>
      <c r="I7920" s="48" t="s">
        <v>18</v>
      </c>
      <c r="J7920" s="82" t="str">
        <f>VLOOKUP(I7920,PGStock[],2,FALSE)</f>
        <v>Formula Rum 350ml</v>
      </c>
      <c r="K7920" s="71">
        <f>VLOOKUP(I7920,PGStock[],3,FALSE)</f>
        <v>0.35</v>
      </c>
      <c r="L7920" s="47">
        <v>13</v>
      </c>
      <c r="M7920" s="47">
        <f>VLOOKUP(I7920,PGStock[],6,FALSE)</f>
        <v>150</v>
      </c>
      <c r="N7920" s="47">
        <f>+PGSales!$L7920*PGSales!$M7920</f>
        <v>1950</v>
      </c>
    </row>
    <row r="7921" spans="1:14" hidden="1" x14ac:dyDescent="0.25">
      <c r="A7921" s="77">
        <f t="shared" ref="A7921:A8392" si="794">YEAR(C7921)</f>
        <v>2025</v>
      </c>
      <c r="B7921" s="77">
        <f t="shared" ref="B7921:B8392" si="795">MONTH(C7921)</f>
        <v>6</v>
      </c>
      <c r="C7921" s="73">
        <v>45825</v>
      </c>
      <c r="D7921" s="79" t="s">
        <v>58</v>
      </c>
      <c r="E7921" s="80" t="s">
        <v>380</v>
      </c>
      <c r="F7921" s="81" t="str">
        <f>VLOOKUP(E7921,Customer[],2,FALSE)</f>
        <v>Ka Dai Hein</v>
      </c>
      <c r="G7921" s="69" t="str">
        <f>VLOOKUP(E7921,Customer[],3,FALSE)</f>
        <v>Kan Bae Butar Zay Rd</v>
      </c>
      <c r="H7921" s="69" t="str">
        <f>VLOOKUP(E7921,Customer[],4,FALSE)</f>
        <v>YanKin</v>
      </c>
      <c r="I7921" s="48" t="s">
        <v>25</v>
      </c>
      <c r="J7921" s="82" t="str">
        <f>VLOOKUP(I7921,PGStock[],2,FALSE)</f>
        <v>Columbus Super Red Smooth 350 Ml</v>
      </c>
      <c r="K7921" s="71">
        <f>VLOOKUP(I7921,PGStock[],3,FALSE)</f>
        <v>0.35</v>
      </c>
      <c r="L7921" s="47">
        <v>4</v>
      </c>
      <c r="M7921" s="47">
        <f>VLOOKUP(I7921,PGStock[],6,FALSE)</f>
        <v>150</v>
      </c>
      <c r="N7921" s="47">
        <f>+PGSales!$L7921*PGSales!$M7921</f>
        <v>600</v>
      </c>
    </row>
    <row r="7922" spans="1:14" hidden="1" x14ac:dyDescent="0.25">
      <c r="A7922" s="77">
        <f t="shared" si="794"/>
        <v>2025</v>
      </c>
      <c r="B7922" s="77">
        <f t="shared" si="795"/>
        <v>6</v>
      </c>
      <c r="C7922" s="73">
        <v>45825</v>
      </c>
      <c r="D7922" s="79" t="s">
        <v>58</v>
      </c>
      <c r="E7922" s="80" t="s">
        <v>380</v>
      </c>
      <c r="F7922" s="81" t="str">
        <f>VLOOKUP(E7922,Customer[],2,FALSE)</f>
        <v>Ka Dai Hein</v>
      </c>
      <c r="G7922" s="69" t="str">
        <f>VLOOKUP(E7922,Customer[],3,FALSE)</f>
        <v>Kan Bae Butar Zay Rd</v>
      </c>
      <c r="H7922" s="69" t="str">
        <f>VLOOKUP(E7922,Customer[],4,FALSE)</f>
        <v>YanKin</v>
      </c>
      <c r="I7922" s="48" t="s">
        <v>18</v>
      </c>
      <c r="J7922" s="82" t="str">
        <f>VLOOKUP(I7922,PGStock[],2,FALSE)</f>
        <v>Formula Rum 350ml</v>
      </c>
      <c r="K7922" s="71">
        <f>VLOOKUP(I7922,PGStock[],3,FALSE)</f>
        <v>0.35</v>
      </c>
      <c r="L7922" s="47">
        <v>10</v>
      </c>
      <c r="M7922" s="47">
        <f>VLOOKUP(I7922,PGStock[],6,FALSE)</f>
        <v>150</v>
      </c>
      <c r="N7922" s="47">
        <f>+PGSales!$L7922*PGSales!$M7922</f>
        <v>1500</v>
      </c>
    </row>
    <row r="7923" spans="1:14" hidden="1" x14ac:dyDescent="0.25">
      <c r="A7923" s="77">
        <f t="shared" ref="A7923:A7955" si="796">YEAR(C7923)</f>
        <v>2025</v>
      </c>
      <c r="B7923" s="77">
        <f t="shared" ref="B7923:B7955" si="797">MONTH(C7923)</f>
        <v>6</v>
      </c>
      <c r="C7923" s="73">
        <v>45825</v>
      </c>
      <c r="D7923" s="79" t="s">
        <v>62</v>
      </c>
      <c r="E7923" s="80" t="s">
        <v>375</v>
      </c>
      <c r="F7923" s="81" t="str">
        <f>VLOOKUP(E7923,Customer[],2,FALSE)</f>
        <v>Ah Linn Nike</v>
      </c>
      <c r="G7923" s="69" t="str">
        <f>VLOOKUP(E7923,Customer[],3,FALSE)</f>
        <v>ThitSar Rd</v>
      </c>
      <c r="H7923" s="69" t="str">
        <f>VLOOKUP(E7923,Customer[],4,FALSE)</f>
        <v>YanKin</v>
      </c>
      <c r="I7923" s="48" t="s">
        <v>25</v>
      </c>
      <c r="J7923" s="82" t="str">
        <f>VLOOKUP(I7923,PGStock[],2,FALSE)</f>
        <v>Columbus Super Red Smooth 350 Ml</v>
      </c>
      <c r="K7923" s="71">
        <f>VLOOKUP(I7923,PGStock[],3,FALSE)</f>
        <v>0.35</v>
      </c>
      <c r="L7923" s="47">
        <v>10</v>
      </c>
      <c r="M7923" s="47">
        <f>VLOOKUP(I7923,PGStock[],6,FALSE)</f>
        <v>150</v>
      </c>
      <c r="N7923" s="47">
        <f>+PGSales!$L7923*PGSales!$M7923</f>
        <v>1500</v>
      </c>
    </row>
    <row r="7924" spans="1:14" hidden="1" x14ac:dyDescent="0.25">
      <c r="A7924" s="77">
        <f t="shared" si="796"/>
        <v>2025</v>
      </c>
      <c r="B7924" s="77">
        <f t="shared" si="797"/>
        <v>6</v>
      </c>
      <c r="C7924" s="73">
        <v>45825</v>
      </c>
      <c r="D7924" s="79" t="s">
        <v>56</v>
      </c>
      <c r="E7924" s="80" t="s">
        <v>376</v>
      </c>
      <c r="F7924" s="81" t="str">
        <f>VLOOKUP(E7924,Customer[],2,FALSE)</f>
        <v>Phyu</v>
      </c>
      <c r="G7924" s="69" t="str">
        <f>VLOOKUP(E7924,Customer[],3,FALSE)</f>
        <v>Yan Shin Rd</v>
      </c>
      <c r="H7924" s="69" t="str">
        <f>VLOOKUP(E7924,Customer[],4,FALSE)</f>
        <v>YanKin</v>
      </c>
      <c r="I7924" s="48" t="s">
        <v>25</v>
      </c>
      <c r="J7924" s="82" t="str">
        <f>VLOOKUP(I7924,PGStock[],2,FALSE)</f>
        <v>Columbus Super Red Smooth 350 Ml</v>
      </c>
      <c r="K7924" s="71">
        <f>VLOOKUP(I7924,PGStock[],3,FALSE)</f>
        <v>0.35</v>
      </c>
      <c r="L7924" s="47">
        <v>2</v>
      </c>
      <c r="M7924" s="47">
        <f>VLOOKUP(I7924,PGStock[],6,FALSE)</f>
        <v>150</v>
      </c>
      <c r="N7924" s="47">
        <f>+PGSales!$L7924*PGSales!$M7924</f>
        <v>300</v>
      </c>
    </row>
    <row r="7925" spans="1:14" hidden="1" x14ac:dyDescent="0.25">
      <c r="A7925" s="77">
        <f t="shared" si="796"/>
        <v>2025</v>
      </c>
      <c r="B7925" s="77">
        <f t="shared" si="797"/>
        <v>6</v>
      </c>
      <c r="C7925" s="73">
        <v>45825</v>
      </c>
      <c r="D7925" s="79" t="s">
        <v>56</v>
      </c>
      <c r="E7925" s="80" t="s">
        <v>376</v>
      </c>
      <c r="F7925" s="81" t="str">
        <f>VLOOKUP(E7925,Customer[],2,FALSE)</f>
        <v>Phyu</v>
      </c>
      <c r="G7925" s="69" t="str">
        <f>VLOOKUP(E7925,Customer[],3,FALSE)</f>
        <v>Yan Shin Rd</v>
      </c>
      <c r="H7925" s="69" t="str">
        <f>VLOOKUP(E7925,Customer[],4,FALSE)</f>
        <v>YanKin</v>
      </c>
      <c r="I7925" s="48" t="s">
        <v>18</v>
      </c>
      <c r="J7925" s="82" t="str">
        <f>VLOOKUP(I7925,PGStock[],2,FALSE)</f>
        <v>Formula Rum 350ml</v>
      </c>
      <c r="K7925" s="71">
        <f>VLOOKUP(I7925,PGStock[],3,FALSE)</f>
        <v>0.35</v>
      </c>
      <c r="L7925" s="47">
        <v>4</v>
      </c>
      <c r="M7925" s="47">
        <f>VLOOKUP(I7925,PGStock[],6,FALSE)</f>
        <v>150</v>
      </c>
      <c r="N7925" s="47">
        <f>+PGSales!$L7925*PGSales!$M7925</f>
        <v>600</v>
      </c>
    </row>
    <row r="7926" spans="1:14" hidden="1" x14ac:dyDescent="0.25">
      <c r="A7926" s="77">
        <f t="shared" si="796"/>
        <v>2025</v>
      </c>
      <c r="B7926" s="77">
        <f t="shared" si="797"/>
        <v>6</v>
      </c>
      <c r="C7926" s="73">
        <v>45825</v>
      </c>
      <c r="D7926" s="79" t="s">
        <v>60</v>
      </c>
      <c r="E7926" s="80" t="s">
        <v>377</v>
      </c>
      <c r="F7926" s="81" t="str">
        <f>VLOOKUP(E7926,Customer[],2,FALSE)</f>
        <v>Style 2</v>
      </c>
      <c r="G7926" s="69" t="str">
        <f>VLOOKUP(E7926,Customer[],3,FALSE)</f>
        <v>Thamain Bamyan Rd</v>
      </c>
      <c r="H7926" s="69" t="str">
        <f>VLOOKUP(E7926,Customer[],4,FALSE)</f>
        <v>Mangalar T/N</v>
      </c>
      <c r="I7926" s="48" t="s">
        <v>25</v>
      </c>
      <c r="J7926" s="82" t="str">
        <f>VLOOKUP(I7926,PGStock[],2,FALSE)</f>
        <v>Columbus Super Red Smooth 350 Ml</v>
      </c>
      <c r="K7926" s="71">
        <f>VLOOKUP(I7926,PGStock[],3,FALSE)</f>
        <v>0.35</v>
      </c>
      <c r="L7926" s="47">
        <v>8</v>
      </c>
      <c r="M7926" s="47">
        <f>VLOOKUP(I7926,PGStock[],6,FALSE)</f>
        <v>150</v>
      </c>
      <c r="N7926" s="47">
        <f>+PGSales!$L7926*PGSales!$M7926</f>
        <v>1200</v>
      </c>
    </row>
    <row r="7927" spans="1:14" hidden="1" x14ac:dyDescent="0.25">
      <c r="A7927" s="77">
        <f t="shared" si="796"/>
        <v>2025</v>
      </c>
      <c r="B7927" s="77">
        <f t="shared" si="797"/>
        <v>6</v>
      </c>
      <c r="C7927" s="73">
        <v>45825</v>
      </c>
      <c r="D7927" s="79" t="s">
        <v>60</v>
      </c>
      <c r="E7927" s="80" t="s">
        <v>377</v>
      </c>
      <c r="F7927" s="81" t="str">
        <f>VLOOKUP(E7927,Customer[],2,FALSE)</f>
        <v>Style 2</v>
      </c>
      <c r="G7927" s="69" t="str">
        <f>VLOOKUP(E7927,Customer[],3,FALSE)</f>
        <v>Thamain Bamyan Rd</v>
      </c>
      <c r="H7927" s="69" t="str">
        <f>VLOOKUP(E7927,Customer[],4,FALSE)</f>
        <v>Mangalar T/N</v>
      </c>
      <c r="I7927" s="48" t="s">
        <v>20</v>
      </c>
      <c r="J7927" s="82" t="str">
        <f>VLOOKUP(I7927,PGStock[],2,FALSE)</f>
        <v>Formula Rum 700ml</v>
      </c>
      <c r="K7927" s="71">
        <f>VLOOKUP(I7927,PGStock[],3,FALSE)</f>
        <v>0.7</v>
      </c>
      <c r="L7927" s="47">
        <v>1</v>
      </c>
      <c r="M7927" s="47">
        <f>VLOOKUP(I7927,PGStock[],6,FALSE)</f>
        <v>200</v>
      </c>
      <c r="N7927" s="47">
        <f>+PGSales!$L7927*PGSales!$M7927</f>
        <v>200</v>
      </c>
    </row>
    <row r="7928" spans="1:14" hidden="1" x14ac:dyDescent="0.25">
      <c r="A7928" s="77">
        <f t="shared" si="796"/>
        <v>2025</v>
      </c>
      <c r="B7928" s="77">
        <f t="shared" si="797"/>
        <v>6</v>
      </c>
      <c r="C7928" s="73">
        <v>45825</v>
      </c>
      <c r="D7928" s="79" t="s">
        <v>60</v>
      </c>
      <c r="E7928" s="80" t="s">
        <v>377</v>
      </c>
      <c r="F7928" s="81" t="str">
        <f>VLOOKUP(E7928,Customer[],2,FALSE)</f>
        <v>Style 2</v>
      </c>
      <c r="G7928" s="69" t="str">
        <f>VLOOKUP(E7928,Customer[],3,FALSE)</f>
        <v>Thamain Bamyan Rd</v>
      </c>
      <c r="H7928" s="69" t="str">
        <f>VLOOKUP(E7928,Customer[],4,FALSE)</f>
        <v>Mangalar T/N</v>
      </c>
      <c r="I7928" s="48" t="s">
        <v>18</v>
      </c>
      <c r="J7928" s="82" t="str">
        <f>VLOOKUP(I7928,PGStock[],2,FALSE)</f>
        <v>Formula Rum 350ml</v>
      </c>
      <c r="K7928" s="71">
        <f>VLOOKUP(I7928,PGStock[],3,FALSE)</f>
        <v>0.35</v>
      </c>
      <c r="L7928" s="47">
        <v>15</v>
      </c>
      <c r="M7928" s="47">
        <f>VLOOKUP(I7928,PGStock[],6,FALSE)</f>
        <v>150</v>
      </c>
      <c r="N7928" s="47">
        <f>+PGSales!$L7928*PGSales!$M7928</f>
        <v>2250</v>
      </c>
    </row>
    <row r="7929" spans="1:14" hidden="1" x14ac:dyDescent="0.25">
      <c r="A7929" s="77">
        <f t="shared" si="796"/>
        <v>2025</v>
      </c>
      <c r="B7929" s="77">
        <f t="shared" si="797"/>
        <v>6</v>
      </c>
      <c r="C7929" s="73">
        <v>45825</v>
      </c>
      <c r="D7929" s="79" t="s">
        <v>66</v>
      </c>
      <c r="E7929" s="80" t="s">
        <v>463</v>
      </c>
      <c r="F7929" s="81" t="str">
        <f>VLOOKUP(E7929,Customer[],2,FALSE)</f>
        <v>Aung Family</v>
      </c>
      <c r="G7929" s="69" t="str">
        <f>VLOOKUP(E7929,Customer[],3,FALSE)</f>
        <v>SakeSan (9) Lan</v>
      </c>
      <c r="H7929" s="69" t="str">
        <f>VLOOKUP(E7929,Customer[],4,FALSE)</f>
        <v>Mangalar T/N</v>
      </c>
      <c r="I7929" s="48" t="s">
        <v>25</v>
      </c>
      <c r="J7929" s="82" t="str">
        <f>VLOOKUP(I7929,PGStock[],2,FALSE)</f>
        <v>Columbus Super Red Smooth 350 Ml</v>
      </c>
      <c r="K7929" s="71">
        <f>VLOOKUP(I7929,PGStock[],3,FALSE)</f>
        <v>0.35</v>
      </c>
      <c r="L7929" s="47">
        <v>4</v>
      </c>
      <c r="M7929" s="47">
        <f>VLOOKUP(I7929,PGStock[],6,FALSE)</f>
        <v>150</v>
      </c>
      <c r="N7929" s="47">
        <f>+PGSales!$L7929*PGSales!$M7929</f>
        <v>600</v>
      </c>
    </row>
    <row r="7930" spans="1:14" hidden="1" x14ac:dyDescent="0.25">
      <c r="A7930" s="77">
        <f t="shared" si="796"/>
        <v>2025</v>
      </c>
      <c r="B7930" s="77">
        <f t="shared" si="797"/>
        <v>6</v>
      </c>
      <c r="C7930" s="73">
        <v>45825</v>
      </c>
      <c r="D7930" s="79" t="s">
        <v>66</v>
      </c>
      <c r="E7930" s="80" t="s">
        <v>463</v>
      </c>
      <c r="F7930" s="81" t="str">
        <f>VLOOKUP(E7930,Customer[],2,FALSE)</f>
        <v>Aung Family</v>
      </c>
      <c r="G7930" s="69" t="str">
        <f>VLOOKUP(E7930,Customer[],3,FALSE)</f>
        <v>SakeSan (9) Lan</v>
      </c>
      <c r="H7930" s="69" t="str">
        <f>VLOOKUP(E7930,Customer[],4,FALSE)</f>
        <v>Mangalar T/N</v>
      </c>
      <c r="I7930" s="48" t="s">
        <v>18</v>
      </c>
      <c r="J7930" s="82" t="str">
        <f>VLOOKUP(I7930,PGStock[],2,FALSE)</f>
        <v>Formula Rum 350ml</v>
      </c>
      <c r="K7930" s="71">
        <f>VLOOKUP(I7930,PGStock[],3,FALSE)</f>
        <v>0.35</v>
      </c>
      <c r="L7930" s="47">
        <v>3</v>
      </c>
      <c r="M7930" s="47">
        <f>VLOOKUP(I7930,PGStock[],6,FALSE)</f>
        <v>150</v>
      </c>
      <c r="N7930" s="47">
        <f>+PGSales!$L7930*PGSales!$M7930</f>
        <v>450</v>
      </c>
    </row>
    <row r="7931" spans="1:14" hidden="1" x14ac:dyDescent="0.25">
      <c r="A7931" s="77">
        <f t="shared" si="796"/>
        <v>2025</v>
      </c>
      <c r="B7931" s="77">
        <f t="shared" si="797"/>
        <v>6</v>
      </c>
      <c r="C7931" s="73">
        <v>45826</v>
      </c>
      <c r="D7931" s="79" t="s">
        <v>186</v>
      </c>
      <c r="E7931" s="80" t="s">
        <v>834</v>
      </c>
      <c r="F7931" s="81" t="str">
        <f>VLOOKUP(E7931,Customer[],2,FALSE)</f>
        <v>Hein Store</v>
      </c>
      <c r="G7931" s="69" t="str">
        <f>VLOOKUP(E7931,Customer[],3,FALSE)</f>
        <v>Aye Saydi Rd</v>
      </c>
      <c r="H7931" s="69" t="str">
        <f>VLOOKUP(E7931,Customer[],4,FALSE)</f>
        <v>Tharkaytha</v>
      </c>
      <c r="I7931" s="48" t="s">
        <v>25</v>
      </c>
      <c r="J7931" s="82" t="str">
        <f>VLOOKUP(I7931,PGStock[],2,FALSE)</f>
        <v>Columbus Super Red Smooth 350 Ml</v>
      </c>
      <c r="K7931" s="71">
        <f>VLOOKUP(I7931,PGStock[],3,FALSE)</f>
        <v>0.35</v>
      </c>
      <c r="L7931" s="47">
        <v>8</v>
      </c>
      <c r="M7931" s="47">
        <f>VLOOKUP(I7931,PGStock[],6,FALSE)</f>
        <v>150</v>
      </c>
      <c r="N7931" s="47">
        <f>+PGSales!$L7931*PGSales!$M7931</f>
        <v>1200</v>
      </c>
    </row>
    <row r="7932" spans="1:14" hidden="1" x14ac:dyDescent="0.25">
      <c r="A7932" s="77">
        <f t="shared" ref="A7932:A7950" si="798">YEAR(C7932)</f>
        <v>2025</v>
      </c>
      <c r="B7932" s="77">
        <f t="shared" ref="B7932:B7950" si="799">MONTH(C7932)</f>
        <v>6</v>
      </c>
      <c r="C7932" s="73">
        <v>45826</v>
      </c>
      <c r="D7932" s="79" t="s">
        <v>186</v>
      </c>
      <c r="E7932" s="80" t="s">
        <v>834</v>
      </c>
      <c r="F7932" s="81" t="str">
        <f>VLOOKUP(E7932,Customer[],2,FALSE)</f>
        <v>Hein Store</v>
      </c>
      <c r="G7932" s="69" t="str">
        <f>VLOOKUP(E7932,Customer[],3,FALSE)</f>
        <v>Aye Saydi Rd</v>
      </c>
      <c r="H7932" s="69" t="str">
        <f>VLOOKUP(E7932,Customer[],4,FALSE)</f>
        <v>Tharkaytha</v>
      </c>
      <c r="I7932" s="48" t="s">
        <v>20</v>
      </c>
      <c r="J7932" s="82" t="str">
        <f>VLOOKUP(I7932,PGStock[],2,FALSE)</f>
        <v>Formula Rum 700ml</v>
      </c>
      <c r="K7932" s="71">
        <f>VLOOKUP(I7932,PGStock[],3,FALSE)</f>
        <v>0.7</v>
      </c>
      <c r="L7932" s="47">
        <v>1</v>
      </c>
      <c r="M7932" s="47">
        <f>VLOOKUP(I7932,PGStock[],6,FALSE)</f>
        <v>200</v>
      </c>
      <c r="N7932" s="47">
        <f>+PGSales!$L7932*PGSales!$M7932</f>
        <v>200</v>
      </c>
    </row>
    <row r="7933" spans="1:14" hidden="1" x14ac:dyDescent="0.25">
      <c r="A7933" s="77">
        <f t="shared" si="798"/>
        <v>2025</v>
      </c>
      <c r="B7933" s="77">
        <f t="shared" si="799"/>
        <v>6</v>
      </c>
      <c r="C7933" s="73">
        <v>45826</v>
      </c>
      <c r="D7933" s="79" t="s">
        <v>186</v>
      </c>
      <c r="E7933" s="80" t="s">
        <v>834</v>
      </c>
      <c r="F7933" s="81" t="str">
        <f>VLOOKUP(E7933,Customer[],2,FALSE)</f>
        <v>Hein Store</v>
      </c>
      <c r="G7933" s="69" t="str">
        <f>VLOOKUP(E7933,Customer[],3,FALSE)</f>
        <v>Aye Saydi Rd</v>
      </c>
      <c r="H7933" s="69" t="str">
        <f>VLOOKUP(E7933,Customer[],4,FALSE)</f>
        <v>Tharkaytha</v>
      </c>
      <c r="I7933" s="48" t="s">
        <v>18</v>
      </c>
      <c r="J7933" s="82" t="str">
        <f>VLOOKUP(I7933,PGStock[],2,FALSE)</f>
        <v>Formula Rum 350ml</v>
      </c>
      <c r="K7933" s="71">
        <f>VLOOKUP(I7933,PGStock[],3,FALSE)</f>
        <v>0.35</v>
      </c>
      <c r="L7933" s="47">
        <v>2</v>
      </c>
      <c r="M7933" s="47">
        <f>VLOOKUP(I7933,PGStock[],6,FALSE)</f>
        <v>150</v>
      </c>
      <c r="N7933" s="47">
        <f>+PGSales!$L7933*PGSales!$M7933</f>
        <v>300</v>
      </c>
    </row>
    <row r="7934" spans="1:14" hidden="1" x14ac:dyDescent="0.25">
      <c r="A7934" s="77">
        <f t="shared" si="798"/>
        <v>2025</v>
      </c>
      <c r="B7934" s="77">
        <f t="shared" si="799"/>
        <v>6</v>
      </c>
      <c r="C7934" s="73">
        <v>45826</v>
      </c>
      <c r="D7934" s="79" t="s">
        <v>187</v>
      </c>
      <c r="E7934" s="80" t="s">
        <v>833</v>
      </c>
      <c r="F7934" s="81" t="str">
        <f>VLOOKUP(E7934,Customer[],2,FALSE)</f>
        <v>Bo Htin</v>
      </c>
      <c r="G7934" s="69" t="str">
        <f>VLOOKUP(E7934,Customer[],3,FALSE)</f>
        <v>Sattmu Zone Zay Rd</v>
      </c>
      <c r="H7934" s="69" t="str">
        <f>VLOOKUP(E7934,Customer[],4,FALSE)</f>
        <v>Tharkaytha</v>
      </c>
      <c r="I7934" s="48" t="s">
        <v>27</v>
      </c>
      <c r="J7934" s="82" t="str">
        <f>VLOOKUP(I7934,PGStock[],2,FALSE)</f>
        <v>Columbus Super Red Smooth 700 Ml</v>
      </c>
      <c r="K7934" s="71">
        <f>VLOOKUP(I7934,PGStock[],3,FALSE)</f>
        <v>0.7</v>
      </c>
      <c r="L7934" s="47">
        <v>1</v>
      </c>
      <c r="M7934" s="47">
        <f>VLOOKUP(I7934,PGStock[],6,FALSE)</f>
        <v>200</v>
      </c>
      <c r="N7934" s="47">
        <f>+PGSales!$L7934*PGSales!$M7934</f>
        <v>200</v>
      </c>
    </row>
    <row r="7935" spans="1:14" hidden="1" x14ac:dyDescent="0.25">
      <c r="A7935" s="77">
        <f t="shared" si="798"/>
        <v>2025</v>
      </c>
      <c r="B7935" s="77">
        <f t="shared" si="799"/>
        <v>6</v>
      </c>
      <c r="C7935" s="73">
        <v>45826</v>
      </c>
      <c r="D7935" s="79" t="s">
        <v>187</v>
      </c>
      <c r="E7935" s="80" t="s">
        <v>833</v>
      </c>
      <c r="F7935" s="81" t="str">
        <f>VLOOKUP(E7935,Customer[],2,FALSE)</f>
        <v>Bo Htin</v>
      </c>
      <c r="G7935" s="69" t="str">
        <f>VLOOKUP(E7935,Customer[],3,FALSE)</f>
        <v>Sattmu Zone Zay Rd</v>
      </c>
      <c r="H7935" s="69" t="str">
        <f>VLOOKUP(E7935,Customer[],4,FALSE)</f>
        <v>Tharkaytha</v>
      </c>
      <c r="I7935" s="48" t="s">
        <v>25</v>
      </c>
      <c r="J7935" s="82" t="str">
        <f>VLOOKUP(I7935,PGStock[],2,FALSE)</f>
        <v>Columbus Super Red Smooth 350 Ml</v>
      </c>
      <c r="K7935" s="71">
        <f>VLOOKUP(I7935,PGStock[],3,FALSE)</f>
        <v>0.35</v>
      </c>
      <c r="L7935" s="47">
        <v>6</v>
      </c>
      <c r="M7935" s="47">
        <f>VLOOKUP(I7935,PGStock[],6,FALSE)</f>
        <v>150</v>
      </c>
      <c r="N7935" s="47">
        <f>+PGSales!$L7935*PGSales!$M7935</f>
        <v>900</v>
      </c>
    </row>
    <row r="7936" spans="1:14" hidden="1" x14ac:dyDescent="0.25">
      <c r="A7936" s="77">
        <f t="shared" si="798"/>
        <v>2025</v>
      </c>
      <c r="B7936" s="77">
        <f t="shared" si="799"/>
        <v>6</v>
      </c>
      <c r="C7936" s="73">
        <v>45826</v>
      </c>
      <c r="D7936" s="79" t="s">
        <v>187</v>
      </c>
      <c r="E7936" s="80" t="s">
        <v>833</v>
      </c>
      <c r="F7936" s="81" t="str">
        <f>VLOOKUP(E7936,Customer[],2,FALSE)</f>
        <v>Bo Htin</v>
      </c>
      <c r="G7936" s="69" t="str">
        <f>VLOOKUP(E7936,Customer[],3,FALSE)</f>
        <v>Sattmu Zone Zay Rd</v>
      </c>
      <c r="H7936" s="69" t="str">
        <f>VLOOKUP(E7936,Customer[],4,FALSE)</f>
        <v>Tharkaytha</v>
      </c>
      <c r="I7936" s="48" t="s">
        <v>20</v>
      </c>
      <c r="J7936" s="82" t="str">
        <f>VLOOKUP(I7936,PGStock[],2,FALSE)</f>
        <v>Formula Rum 700ml</v>
      </c>
      <c r="K7936" s="71">
        <f>VLOOKUP(I7936,PGStock[],3,FALSE)</f>
        <v>0.7</v>
      </c>
      <c r="L7936" s="47">
        <v>2</v>
      </c>
      <c r="M7936" s="47">
        <f>VLOOKUP(I7936,PGStock[],6,FALSE)</f>
        <v>200</v>
      </c>
      <c r="N7936" s="47">
        <f>+PGSales!$L7936*PGSales!$M7936</f>
        <v>400</v>
      </c>
    </row>
    <row r="7937" spans="1:14" hidden="1" x14ac:dyDescent="0.25">
      <c r="A7937" s="77">
        <f t="shared" si="798"/>
        <v>2025</v>
      </c>
      <c r="B7937" s="77">
        <f t="shared" si="799"/>
        <v>6</v>
      </c>
      <c r="C7937" s="73">
        <v>45826</v>
      </c>
      <c r="D7937" s="79" t="s">
        <v>187</v>
      </c>
      <c r="E7937" s="80" t="s">
        <v>833</v>
      </c>
      <c r="F7937" s="81" t="str">
        <f>VLOOKUP(E7937,Customer[],2,FALSE)</f>
        <v>Bo Htin</v>
      </c>
      <c r="G7937" s="69" t="str">
        <f>VLOOKUP(E7937,Customer[],3,FALSE)</f>
        <v>Sattmu Zone Zay Rd</v>
      </c>
      <c r="H7937" s="69" t="str">
        <f>VLOOKUP(E7937,Customer[],4,FALSE)</f>
        <v>Tharkaytha</v>
      </c>
      <c r="I7937" s="48" t="s">
        <v>18</v>
      </c>
      <c r="J7937" s="82" t="str">
        <f>VLOOKUP(I7937,PGStock[],2,FALSE)</f>
        <v>Formula Rum 350ml</v>
      </c>
      <c r="K7937" s="71">
        <f>VLOOKUP(I7937,PGStock[],3,FALSE)</f>
        <v>0.35</v>
      </c>
      <c r="L7937" s="47">
        <v>6</v>
      </c>
      <c r="M7937" s="47">
        <f>VLOOKUP(I7937,PGStock[],6,FALSE)</f>
        <v>150</v>
      </c>
      <c r="N7937" s="47">
        <f>+PGSales!$L7937*PGSales!$M7937</f>
        <v>900</v>
      </c>
    </row>
    <row r="7938" spans="1:14" hidden="1" x14ac:dyDescent="0.25">
      <c r="A7938" s="77">
        <f t="shared" si="798"/>
        <v>2025</v>
      </c>
      <c r="B7938" s="77">
        <f t="shared" si="799"/>
        <v>6</v>
      </c>
      <c r="C7938" s="73">
        <v>45826</v>
      </c>
      <c r="D7938" s="79" t="s">
        <v>1</v>
      </c>
      <c r="E7938" s="80" t="s">
        <v>832</v>
      </c>
      <c r="F7938" s="81" t="str">
        <f>VLOOKUP(E7938,Customer[],2,FALSE)</f>
        <v>E&amp;P</v>
      </c>
      <c r="G7938" s="69" t="str">
        <f>VLOOKUP(E7938,Customer[],3,FALSE)</f>
        <v>Thinzin New Rd</v>
      </c>
      <c r="H7938" s="69" t="str">
        <f>VLOOKUP(E7938,Customer[],4,FALSE)</f>
        <v>Tharkaytha</v>
      </c>
      <c r="I7938" s="48" t="s">
        <v>27</v>
      </c>
      <c r="J7938" s="82" t="str">
        <f>VLOOKUP(I7938,PGStock[],2,FALSE)</f>
        <v>Columbus Super Red Smooth 700 Ml</v>
      </c>
      <c r="K7938" s="71">
        <f>VLOOKUP(I7938,PGStock[],3,FALSE)</f>
        <v>0.7</v>
      </c>
      <c r="L7938" s="47">
        <v>1</v>
      </c>
      <c r="M7938" s="47">
        <f>VLOOKUP(I7938,PGStock[],6,FALSE)</f>
        <v>200</v>
      </c>
      <c r="N7938" s="47">
        <f>+PGSales!$L7938*PGSales!$M7938</f>
        <v>200</v>
      </c>
    </row>
    <row r="7939" spans="1:14" hidden="1" x14ac:dyDescent="0.25">
      <c r="A7939" s="77">
        <f t="shared" si="798"/>
        <v>2025</v>
      </c>
      <c r="B7939" s="77">
        <f t="shared" si="799"/>
        <v>6</v>
      </c>
      <c r="C7939" s="73">
        <v>45826</v>
      </c>
      <c r="D7939" s="79" t="s">
        <v>1</v>
      </c>
      <c r="E7939" s="80" t="s">
        <v>832</v>
      </c>
      <c r="F7939" s="81" t="str">
        <f>VLOOKUP(E7939,Customer[],2,FALSE)</f>
        <v>E&amp;P</v>
      </c>
      <c r="G7939" s="69" t="str">
        <f>VLOOKUP(E7939,Customer[],3,FALSE)</f>
        <v>Thinzin New Rd</v>
      </c>
      <c r="H7939" s="69" t="str">
        <f>VLOOKUP(E7939,Customer[],4,FALSE)</f>
        <v>Tharkaytha</v>
      </c>
      <c r="I7939" s="48" t="s">
        <v>25</v>
      </c>
      <c r="J7939" s="82" t="str">
        <f>VLOOKUP(I7939,PGStock[],2,FALSE)</f>
        <v>Columbus Super Red Smooth 350 Ml</v>
      </c>
      <c r="K7939" s="71">
        <f>VLOOKUP(I7939,PGStock[],3,FALSE)</f>
        <v>0.35</v>
      </c>
      <c r="L7939" s="47">
        <v>3</v>
      </c>
      <c r="M7939" s="47">
        <f>VLOOKUP(I7939,PGStock[],6,FALSE)</f>
        <v>150</v>
      </c>
      <c r="N7939" s="47">
        <f>+PGSales!$L7939*PGSales!$M7939</f>
        <v>450</v>
      </c>
    </row>
    <row r="7940" spans="1:14" hidden="1" x14ac:dyDescent="0.25">
      <c r="A7940" s="77">
        <f t="shared" si="798"/>
        <v>2025</v>
      </c>
      <c r="B7940" s="77">
        <f t="shared" si="799"/>
        <v>6</v>
      </c>
      <c r="C7940" s="73">
        <v>45826</v>
      </c>
      <c r="D7940" s="79" t="s">
        <v>1</v>
      </c>
      <c r="E7940" s="80" t="s">
        <v>832</v>
      </c>
      <c r="F7940" s="81" t="str">
        <f>VLOOKUP(E7940,Customer[],2,FALSE)</f>
        <v>E&amp;P</v>
      </c>
      <c r="G7940" s="69" t="str">
        <f>VLOOKUP(E7940,Customer[],3,FALSE)</f>
        <v>Thinzin New Rd</v>
      </c>
      <c r="H7940" s="69" t="str">
        <f>VLOOKUP(E7940,Customer[],4,FALSE)</f>
        <v>Tharkaytha</v>
      </c>
      <c r="I7940" s="48" t="s">
        <v>18</v>
      </c>
      <c r="J7940" s="82" t="str">
        <f>VLOOKUP(I7940,PGStock[],2,FALSE)</f>
        <v>Formula Rum 350ml</v>
      </c>
      <c r="K7940" s="71">
        <f>VLOOKUP(I7940,PGStock[],3,FALSE)</f>
        <v>0.35</v>
      </c>
      <c r="L7940" s="47">
        <v>1</v>
      </c>
      <c r="M7940" s="47">
        <f>VLOOKUP(I7940,PGStock[],6,FALSE)</f>
        <v>150</v>
      </c>
      <c r="N7940" s="47">
        <f>+PGSales!$L7940*PGSales!$M7940</f>
        <v>150</v>
      </c>
    </row>
    <row r="7941" spans="1:14" hidden="1" x14ac:dyDescent="0.25">
      <c r="A7941" s="77">
        <f t="shared" si="798"/>
        <v>2025</v>
      </c>
      <c r="B7941" s="77">
        <f t="shared" si="799"/>
        <v>6</v>
      </c>
      <c r="C7941" s="73">
        <v>45826</v>
      </c>
      <c r="D7941" s="79" t="s">
        <v>115</v>
      </c>
      <c r="E7941" s="80" t="s">
        <v>831</v>
      </c>
      <c r="F7941" s="81" t="str">
        <f>VLOOKUP(E7941,Customer[],2,FALSE)</f>
        <v>Shwe Hto</v>
      </c>
      <c r="G7941" s="69" t="str">
        <f>VLOOKUP(E7941,Customer[],3,FALSE)</f>
        <v xml:space="preserve">Dawpole </v>
      </c>
      <c r="H7941" s="69" t="str">
        <f>VLOOKUP(E7941,Customer[],4,FALSE)</f>
        <v>Tharkaytha</v>
      </c>
      <c r="I7941" s="48" t="s">
        <v>27</v>
      </c>
      <c r="J7941" s="82" t="str">
        <f>VLOOKUP(I7941,PGStock[],2,FALSE)</f>
        <v>Columbus Super Red Smooth 700 Ml</v>
      </c>
      <c r="K7941" s="71">
        <f>VLOOKUP(I7941,PGStock[],3,FALSE)</f>
        <v>0.7</v>
      </c>
      <c r="L7941" s="47">
        <v>1</v>
      </c>
      <c r="M7941" s="47">
        <f>VLOOKUP(I7941,PGStock[],6,FALSE)</f>
        <v>200</v>
      </c>
      <c r="N7941" s="47">
        <f>+PGSales!$L7941*PGSales!$M7941</f>
        <v>200</v>
      </c>
    </row>
    <row r="7942" spans="1:14" hidden="1" x14ac:dyDescent="0.25">
      <c r="A7942" s="77">
        <f t="shared" si="798"/>
        <v>2025</v>
      </c>
      <c r="B7942" s="77">
        <f t="shared" si="799"/>
        <v>6</v>
      </c>
      <c r="C7942" s="73">
        <v>45826</v>
      </c>
      <c r="D7942" s="79" t="s">
        <v>115</v>
      </c>
      <c r="E7942" s="80" t="s">
        <v>831</v>
      </c>
      <c r="F7942" s="81" t="str">
        <f>VLOOKUP(E7942,Customer[],2,FALSE)</f>
        <v>Shwe Hto</v>
      </c>
      <c r="G7942" s="69" t="str">
        <f>VLOOKUP(E7942,Customer[],3,FALSE)</f>
        <v xml:space="preserve">Dawpole </v>
      </c>
      <c r="H7942" s="69" t="str">
        <f>VLOOKUP(E7942,Customer[],4,FALSE)</f>
        <v>Tharkaytha</v>
      </c>
      <c r="I7942" s="48" t="s">
        <v>25</v>
      </c>
      <c r="J7942" s="82" t="str">
        <f>VLOOKUP(I7942,PGStock[],2,FALSE)</f>
        <v>Columbus Super Red Smooth 350 Ml</v>
      </c>
      <c r="K7942" s="71">
        <f>VLOOKUP(I7942,PGStock[],3,FALSE)</f>
        <v>0.35</v>
      </c>
      <c r="L7942" s="47">
        <v>3</v>
      </c>
      <c r="M7942" s="47">
        <f>VLOOKUP(I7942,PGStock[],6,FALSE)</f>
        <v>150</v>
      </c>
      <c r="N7942" s="47">
        <f>+PGSales!$L7942*PGSales!$M7942</f>
        <v>450</v>
      </c>
    </row>
    <row r="7943" spans="1:14" hidden="1" x14ac:dyDescent="0.25">
      <c r="A7943" s="77">
        <f t="shared" si="798"/>
        <v>2025</v>
      </c>
      <c r="B7943" s="77">
        <f t="shared" si="799"/>
        <v>6</v>
      </c>
      <c r="C7943" s="73">
        <v>45826</v>
      </c>
      <c r="D7943" s="79" t="s">
        <v>115</v>
      </c>
      <c r="E7943" s="80" t="s">
        <v>831</v>
      </c>
      <c r="F7943" s="81" t="str">
        <f>VLOOKUP(E7943,Customer[],2,FALSE)</f>
        <v>Shwe Hto</v>
      </c>
      <c r="G7943" s="69" t="str">
        <f>VLOOKUP(E7943,Customer[],3,FALSE)</f>
        <v xml:space="preserve">Dawpole </v>
      </c>
      <c r="H7943" s="69" t="str">
        <f>VLOOKUP(E7943,Customer[],4,FALSE)</f>
        <v>Tharkaytha</v>
      </c>
      <c r="I7943" s="48" t="s">
        <v>23</v>
      </c>
      <c r="J7943" s="82" t="str">
        <f>VLOOKUP(I7943,PGStock[],2,FALSE)</f>
        <v>Columbus Super Red Smooth 175 Ml</v>
      </c>
      <c r="K7943" s="71">
        <f>VLOOKUP(I7943,PGStock[],3,FALSE)</f>
        <v>0.17499999999999999</v>
      </c>
      <c r="L7943" s="47">
        <v>3</v>
      </c>
      <c r="M7943" s="47">
        <f>VLOOKUP(I7943,PGStock[],6,FALSE)</f>
        <v>100</v>
      </c>
      <c r="N7943" s="47">
        <f>+PGSales!$L7943*PGSales!$M7943</f>
        <v>300</v>
      </c>
    </row>
    <row r="7944" spans="1:14" hidden="1" x14ac:dyDescent="0.25">
      <c r="A7944" s="77">
        <f t="shared" si="798"/>
        <v>2025</v>
      </c>
      <c r="B7944" s="77">
        <f t="shared" si="799"/>
        <v>6</v>
      </c>
      <c r="C7944" s="73">
        <v>45826</v>
      </c>
      <c r="D7944" s="79" t="s">
        <v>768</v>
      </c>
      <c r="E7944" s="80" t="s">
        <v>836</v>
      </c>
      <c r="F7944" s="81" t="str">
        <f>VLOOKUP(E7944,Customer[],2,FALSE)</f>
        <v>Famous</v>
      </c>
      <c r="G7944" s="69" t="str">
        <f>VLOOKUP(E7944,Customer[],3,FALSE)</f>
        <v>Bo Layoung Rd</v>
      </c>
      <c r="H7944" s="69" t="str">
        <f>VLOOKUP(E7944,Customer[],4,FALSE)</f>
        <v>Tharkaytha</v>
      </c>
      <c r="I7944" s="48" t="s">
        <v>18</v>
      </c>
      <c r="J7944" s="82" t="str">
        <f>VLOOKUP(I7944,PGStock[],2,FALSE)</f>
        <v>Formula Rum 350ml</v>
      </c>
      <c r="K7944" s="71">
        <f>VLOOKUP(I7944,PGStock[],3,FALSE)</f>
        <v>0.35</v>
      </c>
      <c r="L7944" s="47">
        <v>3</v>
      </c>
      <c r="M7944" s="47">
        <f>VLOOKUP(I7944,PGStock[],6,FALSE)</f>
        <v>150</v>
      </c>
      <c r="N7944" s="47">
        <f>+PGSales!$L7944*PGSales!$M7944</f>
        <v>450</v>
      </c>
    </row>
    <row r="7945" spans="1:14" hidden="1" x14ac:dyDescent="0.25">
      <c r="A7945" s="77">
        <f t="shared" si="798"/>
        <v>2025</v>
      </c>
      <c r="B7945" s="77">
        <f t="shared" si="799"/>
        <v>6</v>
      </c>
      <c r="C7945" s="73">
        <v>45826</v>
      </c>
      <c r="D7945" s="79" t="s">
        <v>109</v>
      </c>
      <c r="E7945" s="80" t="s">
        <v>838</v>
      </c>
      <c r="F7945" s="81" t="str">
        <f>VLOOKUP(E7945,Customer[],2,FALSE)</f>
        <v>Shwe Taung</v>
      </c>
      <c r="G7945" s="69" t="str">
        <f>VLOOKUP(E7945,Customer[],3,FALSE)</f>
        <v>Manpya Rd</v>
      </c>
      <c r="H7945" s="69" t="str">
        <f>VLOOKUP(E7945,Customer[],4,FALSE)</f>
        <v>Tharkaytha</v>
      </c>
      <c r="I7945" s="48" t="s">
        <v>27</v>
      </c>
      <c r="J7945" s="82" t="str">
        <f>VLOOKUP(I7945,PGStock[],2,FALSE)</f>
        <v>Columbus Super Red Smooth 700 Ml</v>
      </c>
      <c r="K7945" s="71">
        <f>VLOOKUP(I7945,PGStock[],3,FALSE)</f>
        <v>0.7</v>
      </c>
      <c r="L7945" s="47">
        <v>2</v>
      </c>
      <c r="M7945" s="47">
        <f>VLOOKUP(I7945,PGStock[],6,FALSE)</f>
        <v>200</v>
      </c>
      <c r="N7945" s="47">
        <f>+PGSales!$L7945*PGSales!$M7945</f>
        <v>400</v>
      </c>
    </row>
    <row r="7946" spans="1:14" hidden="1" x14ac:dyDescent="0.25">
      <c r="A7946" s="77">
        <f t="shared" si="798"/>
        <v>2025</v>
      </c>
      <c r="B7946" s="77">
        <f t="shared" si="799"/>
        <v>6</v>
      </c>
      <c r="C7946" s="73">
        <v>45826</v>
      </c>
      <c r="D7946" s="79" t="s">
        <v>109</v>
      </c>
      <c r="E7946" s="80" t="s">
        <v>838</v>
      </c>
      <c r="F7946" s="81" t="str">
        <f>VLOOKUP(E7946,Customer[],2,FALSE)</f>
        <v>Shwe Taung</v>
      </c>
      <c r="G7946" s="69" t="str">
        <f>VLOOKUP(E7946,Customer[],3,FALSE)</f>
        <v>Manpya Rd</v>
      </c>
      <c r="H7946" s="69" t="str">
        <f>VLOOKUP(E7946,Customer[],4,FALSE)</f>
        <v>Tharkaytha</v>
      </c>
      <c r="I7946" s="48" t="s">
        <v>25</v>
      </c>
      <c r="J7946" s="82" t="str">
        <f>VLOOKUP(I7946,PGStock[],2,FALSE)</f>
        <v>Columbus Super Red Smooth 350 Ml</v>
      </c>
      <c r="K7946" s="71">
        <f>VLOOKUP(I7946,PGStock[],3,FALSE)</f>
        <v>0.35</v>
      </c>
      <c r="L7946" s="47">
        <v>2</v>
      </c>
      <c r="M7946" s="47">
        <f>VLOOKUP(I7946,PGStock[],6,FALSE)</f>
        <v>150</v>
      </c>
      <c r="N7946" s="47">
        <f>+PGSales!$L7946*PGSales!$M7946</f>
        <v>300</v>
      </c>
    </row>
    <row r="7947" spans="1:14" hidden="1" x14ac:dyDescent="0.25">
      <c r="A7947" s="77">
        <f t="shared" si="798"/>
        <v>2025</v>
      </c>
      <c r="B7947" s="77">
        <f t="shared" si="799"/>
        <v>6</v>
      </c>
      <c r="C7947" s="73">
        <v>45826</v>
      </c>
      <c r="D7947" s="79" t="s">
        <v>109</v>
      </c>
      <c r="E7947" s="80" t="s">
        <v>838</v>
      </c>
      <c r="F7947" s="81" t="str">
        <f>VLOOKUP(E7947,Customer[],2,FALSE)</f>
        <v>Shwe Taung</v>
      </c>
      <c r="G7947" s="69" t="str">
        <f>VLOOKUP(E7947,Customer[],3,FALSE)</f>
        <v>Manpya Rd</v>
      </c>
      <c r="H7947" s="69" t="str">
        <f>VLOOKUP(E7947,Customer[],4,FALSE)</f>
        <v>Tharkaytha</v>
      </c>
      <c r="I7947" s="48" t="s">
        <v>18</v>
      </c>
      <c r="J7947" s="82" t="str">
        <f>VLOOKUP(I7947,PGStock[],2,FALSE)</f>
        <v>Formula Rum 350ml</v>
      </c>
      <c r="K7947" s="71">
        <f>VLOOKUP(I7947,PGStock[],3,FALSE)</f>
        <v>0.35</v>
      </c>
      <c r="L7947" s="47">
        <v>2</v>
      </c>
      <c r="M7947" s="47">
        <f>VLOOKUP(I7947,PGStock[],6,FALSE)</f>
        <v>150</v>
      </c>
      <c r="N7947" s="47">
        <f>+PGSales!$L7947*PGSales!$M7947</f>
        <v>300</v>
      </c>
    </row>
    <row r="7948" spans="1:14" hidden="1" x14ac:dyDescent="0.25">
      <c r="A7948" s="77">
        <f t="shared" si="798"/>
        <v>2025</v>
      </c>
      <c r="B7948" s="77">
        <f t="shared" si="799"/>
        <v>6</v>
      </c>
      <c r="C7948" s="73">
        <v>45826</v>
      </c>
      <c r="D7948" s="79" t="s">
        <v>2</v>
      </c>
      <c r="E7948" s="80">
        <v>494</v>
      </c>
      <c r="F7948" s="81" t="str">
        <f>VLOOKUP(E7948,Customer[],2,FALSE)</f>
        <v>494 Store</v>
      </c>
      <c r="G7948" s="69" t="str">
        <f>VLOOKUP(E7948,Customer[],3,FALSE)</f>
        <v>Ah Linn young nRd</v>
      </c>
      <c r="H7948" s="69" t="str">
        <f>VLOOKUP(E7948,Customer[],4,FALSE)</f>
        <v>Tharkaytha</v>
      </c>
      <c r="I7948" s="48" t="s">
        <v>25</v>
      </c>
      <c r="J7948" s="82" t="str">
        <f>VLOOKUP(I7948,PGStock[],2,FALSE)</f>
        <v>Columbus Super Red Smooth 350 Ml</v>
      </c>
      <c r="K7948" s="71">
        <f>VLOOKUP(I7948,PGStock[],3,FALSE)</f>
        <v>0.35</v>
      </c>
      <c r="L7948" s="47">
        <v>2</v>
      </c>
      <c r="M7948" s="47">
        <f>VLOOKUP(I7948,PGStock[],6,FALSE)</f>
        <v>150</v>
      </c>
      <c r="N7948" s="47">
        <f>+PGSales!$L7948*PGSales!$M7948</f>
        <v>300</v>
      </c>
    </row>
    <row r="7949" spans="1:14" hidden="1" x14ac:dyDescent="0.25">
      <c r="A7949" s="77">
        <f t="shared" si="798"/>
        <v>2025</v>
      </c>
      <c r="B7949" s="77">
        <f t="shared" si="799"/>
        <v>6</v>
      </c>
      <c r="C7949" s="73">
        <v>45826</v>
      </c>
      <c r="D7949" s="79" t="s">
        <v>2</v>
      </c>
      <c r="E7949" s="80">
        <v>494</v>
      </c>
      <c r="F7949" s="81" t="str">
        <f>VLOOKUP(E7949,Customer[],2,FALSE)</f>
        <v>494 Store</v>
      </c>
      <c r="G7949" s="69" t="str">
        <f>VLOOKUP(E7949,Customer[],3,FALSE)</f>
        <v>Ah Linn young nRd</v>
      </c>
      <c r="H7949" s="69" t="str">
        <f>VLOOKUP(E7949,Customer[],4,FALSE)</f>
        <v>Tharkaytha</v>
      </c>
      <c r="I7949" s="48" t="s">
        <v>23</v>
      </c>
      <c r="J7949" s="82" t="str">
        <f>VLOOKUP(I7949,PGStock[],2,FALSE)</f>
        <v>Columbus Super Red Smooth 175 Ml</v>
      </c>
      <c r="K7949" s="71">
        <f>VLOOKUP(I7949,PGStock[],3,FALSE)</f>
        <v>0.17499999999999999</v>
      </c>
      <c r="L7949" s="47">
        <v>6</v>
      </c>
      <c r="M7949" s="47">
        <f>VLOOKUP(I7949,PGStock[],6,FALSE)</f>
        <v>100</v>
      </c>
      <c r="N7949" s="47">
        <f>+PGSales!$L7949*PGSales!$M7949</f>
        <v>600</v>
      </c>
    </row>
    <row r="7950" spans="1:14" hidden="1" x14ac:dyDescent="0.25">
      <c r="A7950" s="77">
        <f t="shared" si="798"/>
        <v>2025</v>
      </c>
      <c r="B7950" s="77">
        <f t="shared" si="799"/>
        <v>6</v>
      </c>
      <c r="C7950" s="73">
        <v>45826</v>
      </c>
      <c r="D7950" s="79" t="s">
        <v>2</v>
      </c>
      <c r="E7950" s="80">
        <v>494</v>
      </c>
      <c r="F7950" s="81" t="str">
        <f>VLOOKUP(E7950,Customer[],2,FALSE)</f>
        <v>494 Store</v>
      </c>
      <c r="G7950" s="69" t="str">
        <f>VLOOKUP(E7950,Customer[],3,FALSE)</f>
        <v>Ah Linn young nRd</v>
      </c>
      <c r="H7950" s="69" t="str">
        <f>VLOOKUP(E7950,Customer[],4,FALSE)</f>
        <v>Tharkaytha</v>
      </c>
      <c r="I7950" s="48" t="s">
        <v>18</v>
      </c>
      <c r="J7950" s="82" t="str">
        <f>VLOOKUP(I7950,PGStock[],2,FALSE)</f>
        <v>Formula Rum 350ml</v>
      </c>
      <c r="K7950" s="71">
        <f>VLOOKUP(I7950,PGStock[],3,FALSE)</f>
        <v>0.35</v>
      </c>
      <c r="L7950" s="47">
        <v>1</v>
      </c>
      <c r="M7950" s="47">
        <f>VLOOKUP(I7950,PGStock[],6,FALSE)</f>
        <v>150</v>
      </c>
      <c r="N7950" s="47">
        <f>+PGSales!$L7950*PGSales!$M7950</f>
        <v>150</v>
      </c>
    </row>
    <row r="7951" spans="1:14" hidden="1" x14ac:dyDescent="0.25">
      <c r="A7951" s="77">
        <f t="shared" si="796"/>
        <v>2025</v>
      </c>
      <c r="B7951" s="77">
        <f t="shared" si="797"/>
        <v>6</v>
      </c>
      <c r="C7951" s="73">
        <v>45826</v>
      </c>
      <c r="D7951" s="79" t="s">
        <v>68</v>
      </c>
      <c r="E7951" s="80" t="s">
        <v>584</v>
      </c>
      <c r="F7951" s="81" t="str">
        <f>VLOOKUP(E7951,Customer[],2,FALSE)</f>
        <v>Pan Nadi Hlaing (1)</v>
      </c>
      <c r="G7951" s="69" t="str">
        <f>VLOOKUP(E7951,Customer[],3,FALSE)</f>
        <v>Taungnu Rd</v>
      </c>
      <c r="H7951" s="69" t="str">
        <f>VLOOKUP(E7951,Customer[],4,FALSE)</f>
        <v>Hlaing Thar Yar</v>
      </c>
      <c r="I7951" s="48" t="s">
        <v>25</v>
      </c>
      <c r="J7951" s="82" t="str">
        <f>VLOOKUP(I7951,PGStock[],2,FALSE)</f>
        <v>Columbus Super Red Smooth 350 Ml</v>
      </c>
      <c r="K7951" s="71">
        <f>VLOOKUP(I7951,PGStock[],3,FALSE)</f>
        <v>0.35</v>
      </c>
      <c r="L7951" s="47">
        <v>1</v>
      </c>
      <c r="M7951" s="47">
        <f>VLOOKUP(I7951,PGStock[],6,FALSE)</f>
        <v>150</v>
      </c>
      <c r="N7951" s="47">
        <f>+PGSales!$L7951*PGSales!$M7951</f>
        <v>150</v>
      </c>
    </row>
    <row r="7952" spans="1:14" hidden="1" x14ac:dyDescent="0.25">
      <c r="A7952" s="77">
        <f t="shared" si="796"/>
        <v>2025</v>
      </c>
      <c r="B7952" s="77">
        <f t="shared" si="797"/>
        <v>6</v>
      </c>
      <c r="C7952" s="73">
        <v>45826</v>
      </c>
      <c r="D7952" s="79" t="s">
        <v>68</v>
      </c>
      <c r="E7952" s="80" t="s">
        <v>584</v>
      </c>
      <c r="F7952" s="81" t="str">
        <f>VLOOKUP(E7952,Customer[],2,FALSE)</f>
        <v>Pan Nadi Hlaing (1)</v>
      </c>
      <c r="G7952" s="69" t="str">
        <f>VLOOKUP(E7952,Customer[],3,FALSE)</f>
        <v>Taungnu Rd</v>
      </c>
      <c r="H7952" s="69" t="str">
        <f>VLOOKUP(E7952,Customer[],4,FALSE)</f>
        <v>Hlaing Thar Yar</v>
      </c>
      <c r="I7952" s="48" t="s">
        <v>18</v>
      </c>
      <c r="J7952" s="82" t="str">
        <f>VLOOKUP(I7952,PGStock[],2,FALSE)</f>
        <v>Formula Rum 350ml</v>
      </c>
      <c r="K7952" s="71">
        <f>VLOOKUP(I7952,PGStock[],3,FALSE)</f>
        <v>0.35</v>
      </c>
      <c r="L7952" s="47">
        <v>5</v>
      </c>
      <c r="M7952" s="47">
        <f>VLOOKUP(I7952,PGStock[],6,FALSE)</f>
        <v>150</v>
      </c>
      <c r="N7952" s="47">
        <f>+PGSales!$L7952*PGSales!$M7952</f>
        <v>750</v>
      </c>
    </row>
    <row r="7953" spans="1:14" hidden="1" x14ac:dyDescent="0.25">
      <c r="A7953" s="77">
        <f t="shared" si="796"/>
        <v>2025</v>
      </c>
      <c r="B7953" s="77">
        <f t="shared" si="797"/>
        <v>6</v>
      </c>
      <c r="C7953" s="73">
        <v>45826</v>
      </c>
      <c r="D7953" s="79" t="s">
        <v>767</v>
      </c>
      <c r="E7953" s="80" t="s">
        <v>631</v>
      </c>
      <c r="F7953" s="81" t="str">
        <f>VLOOKUP(E7953,Customer[],2,FALSE)</f>
        <v>Nge paung</v>
      </c>
      <c r="G7953" s="69" t="str">
        <f>VLOOKUP(E7953,Customer[],3,FALSE)</f>
        <v>Bo Aung Kyaw Rd</v>
      </c>
      <c r="H7953" s="69" t="str">
        <f>VLOOKUP(E7953,Customer[],4,FALSE)</f>
        <v>Hlaing Thar Yar</v>
      </c>
      <c r="I7953" s="48" t="s">
        <v>18</v>
      </c>
      <c r="J7953" s="82" t="str">
        <f>VLOOKUP(I7953,PGStock[],2,FALSE)</f>
        <v>Formula Rum 350ml</v>
      </c>
      <c r="K7953" s="71">
        <f>VLOOKUP(I7953,PGStock[],3,FALSE)</f>
        <v>0.35</v>
      </c>
      <c r="L7953" s="47">
        <v>2</v>
      </c>
      <c r="M7953" s="47">
        <f>VLOOKUP(I7953,PGStock[],6,FALSE)</f>
        <v>150</v>
      </c>
      <c r="N7953" s="47">
        <f>+PGSales!$L7953*PGSales!$M7953</f>
        <v>300</v>
      </c>
    </row>
    <row r="7954" spans="1:14" hidden="1" x14ac:dyDescent="0.25">
      <c r="A7954" s="77">
        <f t="shared" si="796"/>
        <v>2025</v>
      </c>
      <c r="B7954" s="77">
        <f t="shared" si="797"/>
        <v>6</v>
      </c>
      <c r="C7954" s="73">
        <v>45826</v>
      </c>
      <c r="D7954" s="79" t="s">
        <v>70</v>
      </c>
      <c r="E7954" s="80" t="s">
        <v>125</v>
      </c>
      <c r="F7954" s="81" t="str">
        <f>VLOOKUP(E7954,Customer[],2,FALSE)</f>
        <v>Soon Pyan</v>
      </c>
      <c r="G7954" s="69" t="str">
        <f>VLOOKUP(E7954,Customer[],3,FALSE)</f>
        <v>Bo Aung Kyaw Rd</v>
      </c>
      <c r="H7954" s="69" t="str">
        <f>VLOOKUP(E7954,Customer[],4,FALSE)</f>
        <v>Hlaing Thar Yar Route (1)</v>
      </c>
      <c r="I7954" s="48" t="s">
        <v>25</v>
      </c>
      <c r="J7954" s="82" t="str">
        <f>VLOOKUP(I7954,PGStock[],2,FALSE)</f>
        <v>Columbus Super Red Smooth 350 Ml</v>
      </c>
      <c r="K7954" s="71">
        <f>VLOOKUP(I7954,PGStock[],3,FALSE)</f>
        <v>0.35</v>
      </c>
      <c r="L7954" s="47">
        <v>2</v>
      </c>
      <c r="M7954" s="47">
        <f>VLOOKUP(I7954,PGStock[],6,FALSE)</f>
        <v>150</v>
      </c>
      <c r="N7954" s="47">
        <f>+PGSales!$L7954*PGSales!$M7954</f>
        <v>300</v>
      </c>
    </row>
    <row r="7955" spans="1:14" hidden="1" x14ac:dyDescent="0.25">
      <c r="A7955" s="77">
        <f t="shared" si="796"/>
        <v>2025</v>
      </c>
      <c r="B7955" s="77">
        <f t="shared" si="797"/>
        <v>6</v>
      </c>
      <c r="C7955" s="73">
        <v>45826</v>
      </c>
      <c r="D7955" s="79" t="s">
        <v>70</v>
      </c>
      <c r="E7955" s="80" t="s">
        <v>125</v>
      </c>
      <c r="F7955" s="81" t="str">
        <f>VLOOKUP(E7955,Customer[],2,FALSE)</f>
        <v>Soon Pyan</v>
      </c>
      <c r="G7955" s="69" t="str">
        <f>VLOOKUP(E7955,Customer[],3,FALSE)</f>
        <v>Bo Aung Kyaw Rd</v>
      </c>
      <c r="H7955" s="69" t="str">
        <f>VLOOKUP(E7955,Customer[],4,FALSE)</f>
        <v>Hlaing Thar Yar Route (1)</v>
      </c>
      <c r="I7955" s="48" t="s">
        <v>20</v>
      </c>
      <c r="J7955" s="82" t="str">
        <f>VLOOKUP(I7955,PGStock[],2,FALSE)</f>
        <v>Formula Rum 700ml</v>
      </c>
      <c r="K7955" s="71">
        <f>VLOOKUP(I7955,PGStock[],3,FALSE)</f>
        <v>0.7</v>
      </c>
      <c r="L7955" s="47">
        <v>1</v>
      </c>
      <c r="M7955" s="47">
        <f>VLOOKUP(I7955,PGStock[],6,FALSE)</f>
        <v>200</v>
      </c>
      <c r="N7955" s="47">
        <f>+PGSales!$L7955*PGSales!$M7955</f>
        <v>200</v>
      </c>
    </row>
    <row r="7956" spans="1:14" hidden="1" x14ac:dyDescent="0.25">
      <c r="A7956" s="77">
        <f t="shared" ref="A7956:A7969" si="800">YEAR(C7956)</f>
        <v>2025</v>
      </c>
      <c r="B7956" s="77">
        <f t="shared" ref="B7956:B7969" si="801">MONTH(C7956)</f>
        <v>6</v>
      </c>
      <c r="C7956" s="73">
        <v>45826</v>
      </c>
      <c r="D7956" s="79" t="s">
        <v>70</v>
      </c>
      <c r="E7956" s="80" t="s">
        <v>125</v>
      </c>
      <c r="F7956" s="81" t="str">
        <f>VLOOKUP(E7956,Customer[],2,FALSE)</f>
        <v>Soon Pyan</v>
      </c>
      <c r="G7956" s="69" t="str">
        <f>VLOOKUP(E7956,Customer[],3,FALSE)</f>
        <v>Bo Aung Kyaw Rd</v>
      </c>
      <c r="H7956" s="69" t="str">
        <f>VLOOKUP(E7956,Customer[],4,FALSE)</f>
        <v>Hlaing Thar Yar Route (1)</v>
      </c>
      <c r="I7956" s="48" t="s">
        <v>18</v>
      </c>
      <c r="J7956" s="82" t="str">
        <f>VLOOKUP(I7956,PGStock[],2,FALSE)</f>
        <v>Formula Rum 350ml</v>
      </c>
      <c r="K7956" s="71">
        <f>VLOOKUP(I7956,PGStock[],3,FALSE)</f>
        <v>0.35</v>
      </c>
      <c r="L7956" s="47">
        <v>1</v>
      </c>
      <c r="M7956" s="47">
        <f>VLOOKUP(I7956,PGStock[],6,FALSE)</f>
        <v>150</v>
      </c>
      <c r="N7956" s="47">
        <f>+PGSales!$L7956*PGSales!$M7956</f>
        <v>150</v>
      </c>
    </row>
    <row r="7957" spans="1:14" hidden="1" x14ac:dyDescent="0.25">
      <c r="A7957" s="77">
        <f t="shared" si="800"/>
        <v>2025</v>
      </c>
      <c r="B7957" s="77">
        <f t="shared" si="801"/>
        <v>6</v>
      </c>
      <c r="C7957" s="73">
        <v>45826</v>
      </c>
      <c r="D7957" s="79" t="s">
        <v>74</v>
      </c>
      <c r="E7957" s="80" t="s">
        <v>611</v>
      </c>
      <c r="F7957" s="81" t="str">
        <f>VLOOKUP(E7957,Customer[],2,FALSE)</f>
        <v>GC</v>
      </c>
      <c r="G7957" s="69" t="str">
        <f>VLOOKUP(E7957,Customer[],3,FALSE)</f>
        <v>Bo Aung Kyaw Rd</v>
      </c>
      <c r="H7957" s="69" t="str">
        <f>VLOOKUP(E7957,Customer[],4,FALSE)</f>
        <v xml:space="preserve">Hlaing thar Yar </v>
      </c>
      <c r="I7957" s="48" t="s">
        <v>27</v>
      </c>
      <c r="J7957" s="82" t="str">
        <f>VLOOKUP(I7957,PGStock[],2,FALSE)</f>
        <v>Columbus Super Red Smooth 700 Ml</v>
      </c>
      <c r="K7957" s="71">
        <f>VLOOKUP(I7957,PGStock[],3,FALSE)</f>
        <v>0.7</v>
      </c>
      <c r="L7957" s="47">
        <v>1</v>
      </c>
      <c r="M7957" s="47">
        <f>VLOOKUP(I7957,PGStock[],6,FALSE)</f>
        <v>200</v>
      </c>
      <c r="N7957" s="47">
        <f>+PGSales!$L7957*PGSales!$M7957</f>
        <v>200</v>
      </c>
    </row>
    <row r="7958" spans="1:14" hidden="1" x14ac:dyDescent="0.25">
      <c r="A7958" s="77">
        <f t="shared" si="800"/>
        <v>2025</v>
      </c>
      <c r="B7958" s="77">
        <f t="shared" si="801"/>
        <v>6</v>
      </c>
      <c r="C7958" s="73">
        <v>45826</v>
      </c>
      <c r="D7958" s="79" t="s">
        <v>74</v>
      </c>
      <c r="E7958" s="80" t="s">
        <v>611</v>
      </c>
      <c r="F7958" s="81" t="str">
        <f>VLOOKUP(E7958,Customer[],2,FALSE)</f>
        <v>GC</v>
      </c>
      <c r="G7958" s="69" t="str">
        <f>VLOOKUP(E7958,Customer[],3,FALSE)</f>
        <v>Bo Aung Kyaw Rd</v>
      </c>
      <c r="H7958" s="69" t="str">
        <f>VLOOKUP(E7958,Customer[],4,FALSE)</f>
        <v xml:space="preserve">Hlaing thar Yar </v>
      </c>
      <c r="I7958" s="48" t="s">
        <v>20</v>
      </c>
      <c r="J7958" s="82" t="str">
        <f>VLOOKUP(I7958,PGStock[],2,FALSE)</f>
        <v>Formula Rum 700ml</v>
      </c>
      <c r="K7958" s="71">
        <f>VLOOKUP(I7958,PGStock[],3,FALSE)</f>
        <v>0.7</v>
      </c>
      <c r="L7958" s="47">
        <v>1</v>
      </c>
      <c r="M7958" s="47">
        <f>VLOOKUP(I7958,PGStock[],6,FALSE)</f>
        <v>200</v>
      </c>
      <c r="N7958" s="47">
        <f>+PGSales!$L7958*PGSales!$M7958</f>
        <v>200</v>
      </c>
    </row>
    <row r="7959" spans="1:14" hidden="1" x14ac:dyDescent="0.25">
      <c r="A7959" s="77">
        <f t="shared" si="800"/>
        <v>2025</v>
      </c>
      <c r="B7959" s="77">
        <f t="shared" si="801"/>
        <v>6</v>
      </c>
      <c r="C7959" s="73">
        <v>45826</v>
      </c>
      <c r="D7959" s="79" t="s">
        <v>74</v>
      </c>
      <c r="E7959" s="80" t="s">
        <v>611</v>
      </c>
      <c r="F7959" s="81" t="str">
        <f>VLOOKUP(E7959,Customer[],2,FALSE)</f>
        <v>GC</v>
      </c>
      <c r="G7959" s="69" t="str">
        <f>VLOOKUP(E7959,Customer[],3,FALSE)</f>
        <v>Bo Aung Kyaw Rd</v>
      </c>
      <c r="H7959" s="69" t="str">
        <f>VLOOKUP(E7959,Customer[],4,FALSE)</f>
        <v xml:space="preserve">Hlaing thar Yar </v>
      </c>
      <c r="I7959" s="48" t="s">
        <v>18</v>
      </c>
      <c r="J7959" s="82" t="str">
        <f>VLOOKUP(I7959,PGStock[],2,FALSE)</f>
        <v>Formula Rum 350ml</v>
      </c>
      <c r="K7959" s="71">
        <f>VLOOKUP(I7959,PGStock[],3,FALSE)</f>
        <v>0.35</v>
      </c>
      <c r="L7959" s="47">
        <v>1</v>
      </c>
      <c r="M7959" s="47">
        <f>VLOOKUP(I7959,PGStock[],6,FALSE)</f>
        <v>150</v>
      </c>
      <c r="N7959" s="47">
        <f>+PGSales!$L7959*PGSales!$M7959</f>
        <v>150</v>
      </c>
    </row>
    <row r="7960" spans="1:14" hidden="1" x14ac:dyDescent="0.25">
      <c r="A7960" s="77">
        <f t="shared" si="800"/>
        <v>2025</v>
      </c>
      <c r="B7960" s="77">
        <f t="shared" si="801"/>
        <v>6</v>
      </c>
      <c r="C7960" s="73">
        <v>45826</v>
      </c>
      <c r="D7960" s="79" t="s">
        <v>131</v>
      </c>
      <c r="E7960" s="80" t="s">
        <v>634</v>
      </c>
      <c r="F7960" s="81" t="str">
        <f>VLOOKUP(E7960,Customer[],2,FALSE)</f>
        <v>Pyae Maher</v>
      </c>
      <c r="G7960" s="69" t="str">
        <f>VLOOKUP(E7960,Customer[],3,FALSE)</f>
        <v>Bo Aung Kyaw Rd</v>
      </c>
      <c r="H7960" s="69" t="str">
        <f>VLOOKUP(E7960,Customer[],4,FALSE)</f>
        <v>Hlaing Thar Yar</v>
      </c>
      <c r="I7960" s="48" t="s">
        <v>25</v>
      </c>
      <c r="J7960" s="82" t="str">
        <f>VLOOKUP(I7960,PGStock[],2,FALSE)</f>
        <v>Columbus Super Red Smooth 350 Ml</v>
      </c>
      <c r="K7960" s="71">
        <f>VLOOKUP(I7960,PGStock[],3,FALSE)</f>
        <v>0.35</v>
      </c>
      <c r="L7960" s="47">
        <v>4</v>
      </c>
      <c r="M7960" s="47">
        <f>VLOOKUP(I7960,PGStock[],6,FALSE)</f>
        <v>150</v>
      </c>
      <c r="N7960" s="47">
        <f>+PGSales!$L7960*PGSales!$M7960</f>
        <v>600</v>
      </c>
    </row>
    <row r="7961" spans="1:14" hidden="1" x14ac:dyDescent="0.25">
      <c r="A7961" s="77">
        <f t="shared" si="800"/>
        <v>2025</v>
      </c>
      <c r="B7961" s="77">
        <f t="shared" si="801"/>
        <v>6</v>
      </c>
      <c r="C7961" s="73">
        <v>45826</v>
      </c>
      <c r="D7961" s="79" t="s">
        <v>131</v>
      </c>
      <c r="E7961" s="80" t="s">
        <v>634</v>
      </c>
      <c r="F7961" s="81" t="str">
        <f>VLOOKUP(E7961,Customer[],2,FALSE)</f>
        <v>Pyae Maher</v>
      </c>
      <c r="G7961" s="69" t="str">
        <f>VLOOKUP(E7961,Customer[],3,FALSE)</f>
        <v>Bo Aung Kyaw Rd</v>
      </c>
      <c r="H7961" s="69" t="str">
        <f>VLOOKUP(E7961,Customer[],4,FALSE)</f>
        <v>Hlaing Thar Yar</v>
      </c>
      <c r="I7961" s="48" t="s">
        <v>18</v>
      </c>
      <c r="J7961" s="82" t="str">
        <f>VLOOKUP(I7961,PGStock[],2,FALSE)</f>
        <v>Formula Rum 350ml</v>
      </c>
      <c r="K7961" s="71">
        <f>VLOOKUP(I7961,PGStock[],3,FALSE)</f>
        <v>0.35</v>
      </c>
      <c r="L7961" s="47">
        <v>2</v>
      </c>
      <c r="M7961" s="47">
        <f>VLOOKUP(I7961,PGStock[],6,FALSE)</f>
        <v>150</v>
      </c>
      <c r="N7961" s="47">
        <f>+PGSales!$L7961*PGSales!$M7961</f>
        <v>300</v>
      </c>
    </row>
    <row r="7962" spans="1:14" hidden="1" x14ac:dyDescent="0.25">
      <c r="A7962" s="77">
        <f t="shared" si="800"/>
        <v>2025</v>
      </c>
      <c r="B7962" s="77">
        <f t="shared" si="801"/>
        <v>6</v>
      </c>
      <c r="C7962" s="73">
        <v>45826</v>
      </c>
      <c r="D7962" s="79" t="s">
        <v>4</v>
      </c>
      <c r="E7962" s="80" t="s">
        <v>849</v>
      </c>
      <c r="F7962" s="81" t="str">
        <f>VLOOKUP(E7962,Customer[],2,FALSE)</f>
        <v>Tun</v>
      </c>
      <c r="G7962" s="69" t="str">
        <f>VLOOKUP(E7962,Customer[],3,FALSE)</f>
        <v>Bo Aung Kyaw Rd</v>
      </c>
      <c r="H7962" s="69" t="str">
        <f>VLOOKUP(E7962,Customer[],4,FALSE)</f>
        <v>Hlaing Thar Yar</v>
      </c>
      <c r="I7962" s="48" t="s">
        <v>25</v>
      </c>
      <c r="J7962" s="82" t="str">
        <f>VLOOKUP(I7962,PGStock[],2,FALSE)</f>
        <v>Columbus Super Red Smooth 350 Ml</v>
      </c>
      <c r="K7962" s="71">
        <f>VLOOKUP(I7962,PGStock[],3,FALSE)</f>
        <v>0.35</v>
      </c>
      <c r="L7962" s="47">
        <v>1</v>
      </c>
      <c r="M7962" s="47">
        <f>VLOOKUP(I7962,PGStock[],6,FALSE)</f>
        <v>150</v>
      </c>
      <c r="N7962" s="47">
        <f>+PGSales!$L7962*PGSales!$M7962</f>
        <v>150</v>
      </c>
    </row>
    <row r="7963" spans="1:14" hidden="1" x14ac:dyDescent="0.25">
      <c r="A7963" s="77">
        <f t="shared" si="800"/>
        <v>2025</v>
      </c>
      <c r="B7963" s="77">
        <f t="shared" si="801"/>
        <v>6</v>
      </c>
      <c r="C7963" s="73">
        <v>45826</v>
      </c>
      <c r="D7963" s="79" t="s">
        <v>4</v>
      </c>
      <c r="E7963" s="80" t="s">
        <v>849</v>
      </c>
      <c r="F7963" s="81" t="str">
        <f>VLOOKUP(E7963,Customer[],2,FALSE)</f>
        <v>Tun</v>
      </c>
      <c r="G7963" s="69" t="str">
        <f>VLOOKUP(E7963,Customer[],3,FALSE)</f>
        <v>Bo Aung Kyaw Rd</v>
      </c>
      <c r="H7963" s="69" t="str">
        <f>VLOOKUP(E7963,Customer[],4,FALSE)</f>
        <v>Hlaing Thar Yar</v>
      </c>
      <c r="I7963" s="48" t="s">
        <v>18</v>
      </c>
      <c r="J7963" s="82" t="str">
        <f>VLOOKUP(I7963,PGStock[],2,FALSE)</f>
        <v>Formula Rum 350ml</v>
      </c>
      <c r="K7963" s="71">
        <f>VLOOKUP(I7963,PGStock[],3,FALSE)</f>
        <v>0.35</v>
      </c>
      <c r="L7963" s="47">
        <v>20</v>
      </c>
      <c r="M7963" s="47">
        <f>VLOOKUP(I7963,PGStock[],6,FALSE)</f>
        <v>150</v>
      </c>
      <c r="N7963" s="47">
        <f>+PGSales!$L7963*PGSales!$M7963</f>
        <v>3000</v>
      </c>
    </row>
    <row r="7964" spans="1:14" hidden="1" x14ac:dyDescent="0.25">
      <c r="A7964" s="77">
        <f t="shared" si="800"/>
        <v>2025</v>
      </c>
      <c r="B7964" s="77">
        <f t="shared" si="801"/>
        <v>6</v>
      </c>
      <c r="C7964" s="73">
        <v>45826</v>
      </c>
      <c r="D7964" s="79" t="s">
        <v>58</v>
      </c>
      <c r="E7964" s="80" t="s">
        <v>380</v>
      </c>
      <c r="F7964" s="81" t="str">
        <f>VLOOKUP(E7964,Customer[],2,FALSE)</f>
        <v>Ka Dai Hein</v>
      </c>
      <c r="G7964" s="69" t="str">
        <f>VLOOKUP(E7964,Customer[],3,FALSE)</f>
        <v>Kan Bae Butar Zay Rd</v>
      </c>
      <c r="H7964" s="69" t="str">
        <f>VLOOKUP(E7964,Customer[],4,FALSE)</f>
        <v>YanKin</v>
      </c>
      <c r="I7964" s="48" t="s">
        <v>25</v>
      </c>
      <c r="J7964" s="82" t="str">
        <f>VLOOKUP(I7964,PGStock[],2,FALSE)</f>
        <v>Columbus Super Red Smooth 350 Ml</v>
      </c>
      <c r="K7964" s="71">
        <f>VLOOKUP(I7964,PGStock[],3,FALSE)</f>
        <v>0.35</v>
      </c>
      <c r="L7964" s="47">
        <v>5</v>
      </c>
      <c r="M7964" s="47">
        <f>VLOOKUP(I7964,PGStock[],6,FALSE)</f>
        <v>150</v>
      </c>
      <c r="N7964" s="47">
        <f>+PGSales!$L7964*PGSales!$M7964</f>
        <v>750</v>
      </c>
    </row>
    <row r="7965" spans="1:14" hidden="1" x14ac:dyDescent="0.25">
      <c r="A7965" s="77">
        <f t="shared" si="800"/>
        <v>2025</v>
      </c>
      <c r="B7965" s="77">
        <f t="shared" si="801"/>
        <v>6</v>
      </c>
      <c r="C7965" s="73">
        <v>45826</v>
      </c>
      <c r="D7965" s="79" t="s">
        <v>58</v>
      </c>
      <c r="E7965" s="80" t="s">
        <v>380</v>
      </c>
      <c r="F7965" s="81" t="str">
        <f>VLOOKUP(E7965,Customer[],2,FALSE)</f>
        <v>Ka Dai Hein</v>
      </c>
      <c r="G7965" s="69" t="str">
        <f>VLOOKUP(E7965,Customer[],3,FALSE)</f>
        <v>Kan Bae Butar Zay Rd</v>
      </c>
      <c r="H7965" s="69" t="str">
        <f>VLOOKUP(E7965,Customer[],4,FALSE)</f>
        <v>YanKin</v>
      </c>
      <c r="I7965" s="48" t="s">
        <v>20</v>
      </c>
      <c r="J7965" s="82" t="str">
        <f>VLOOKUP(I7965,PGStock[],2,FALSE)</f>
        <v>Formula Rum 700ml</v>
      </c>
      <c r="K7965" s="71">
        <f>VLOOKUP(I7965,PGStock[],3,FALSE)</f>
        <v>0.7</v>
      </c>
      <c r="L7965" s="47">
        <v>2</v>
      </c>
      <c r="M7965" s="47">
        <f>VLOOKUP(I7965,PGStock[],6,FALSE)</f>
        <v>200</v>
      </c>
      <c r="N7965" s="47">
        <f>+PGSales!$L7965*PGSales!$M7965</f>
        <v>400</v>
      </c>
    </row>
    <row r="7966" spans="1:14" hidden="1" x14ac:dyDescent="0.25">
      <c r="A7966" s="77">
        <f t="shared" si="800"/>
        <v>2025</v>
      </c>
      <c r="B7966" s="77">
        <f t="shared" si="801"/>
        <v>6</v>
      </c>
      <c r="C7966" s="73">
        <v>45826</v>
      </c>
      <c r="D7966" s="79" t="s">
        <v>58</v>
      </c>
      <c r="E7966" s="80" t="s">
        <v>380</v>
      </c>
      <c r="F7966" s="81" t="str">
        <f>VLOOKUP(E7966,Customer[],2,FALSE)</f>
        <v>Ka Dai Hein</v>
      </c>
      <c r="G7966" s="69" t="str">
        <f>VLOOKUP(E7966,Customer[],3,FALSE)</f>
        <v>Kan Bae Butar Zay Rd</v>
      </c>
      <c r="H7966" s="69" t="str">
        <f>VLOOKUP(E7966,Customer[],4,FALSE)</f>
        <v>YanKin</v>
      </c>
      <c r="I7966" s="48" t="s">
        <v>18</v>
      </c>
      <c r="J7966" s="82" t="str">
        <f>VLOOKUP(I7966,PGStock[],2,FALSE)</f>
        <v>Formula Rum 350ml</v>
      </c>
      <c r="K7966" s="71">
        <f>VLOOKUP(I7966,PGStock[],3,FALSE)</f>
        <v>0.35</v>
      </c>
      <c r="L7966" s="47">
        <v>9</v>
      </c>
      <c r="M7966" s="47">
        <f>VLOOKUP(I7966,PGStock[],6,FALSE)</f>
        <v>150</v>
      </c>
      <c r="N7966" s="47">
        <f>+PGSales!$L7966*PGSales!$M7966</f>
        <v>1350</v>
      </c>
    </row>
    <row r="7967" spans="1:14" hidden="1" x14ac:dyDescent="0.25">
      <c r="A7967" s="77">
        <f t="shared" si="800"/>
        <v>2025</v>
      </c>
      <c r="B7967" s="77">
        <f t="shared" si="801"/>
        <v>6</v>
      </c>
      <c r="C7967" s="73">
        <v>45826</v>
      </c>
      <c r="D7967" s="79" t="s">
        <v>62</v>
      </c>
      <c r="E7967" s="80" t="s">
        <v>375</v>
      </c>
      <c r="F7967" s="81" t="str">
        <f>VLOOKUP(E7967,Customer[],2,FALSE)</f>
        <v>Ah Linn Nike</v>
      </c>
      <c r="G7967" s="69" t="str">
        <f>VLOOKUP(E7967,Customer[],3,FALSE)</f>
        <v>ThitSar Rd</v>
      </c>
      <c r="H7967" s="69" t="str">
        <f>VLOOKUP(E7967,Customer[],4,FALSE)</f>
        <v>YanKin</v>
      </c>
      <c r="I7967" s="48" t="s">
        <v>27</v>
      </c>
      <c r="J7967" s="82" t="str">
        <f>VLOOKUP(I7967,PGStock[],2,FALSE)</f>
        <v>Columbus Super Red Smooth 700 Ml</v>
      </c>
      <c r="K7967" s="71">
        <f>VLOOKUP(I7967,PGStock[],3,FALSE)</f>
        <v>0.7</v>
      </c>
      <c r="L7967" s="47">
        <v>1</v>
      </c>
      <c r="M7967" s="47">
        <f>VLOOKUP(I7967,PGStock[],6,FALSE)</f>
        <v>200</v>
      </c>
      <c r="N7967" s="47">
        <f>+PGSales!$L7967*PGSales!$M7967</f>
        <v>200</v>
      </c>
    </row>
    <row r="7968" spans="1:14" hidden="1" x14ac:dyDescent="0.25">
      <c r="A7968" s="77">
        <f t="shared" si="800"/>
        <v>2025</v>
      </c>
      <c r="B7968" s="77">
        <f t="shared" si="801"/>
        <v>6</v>
      </c>
      <c r="C7968" s="73">
        <v>45826</v>
      </c>
      <c r="D7968" s="79" t="s">
        <v>62</v>
      </c>
      <c r="E7968" s="80" t="s">
        <v>375</v>
      </c>
      <c r="F7968" s="81" t="str">
        <f>VLOOKUP(E7968,Customer[],2,FALSE)</f>
        <v>Ah Linn Nike</v>
      </c>
      <c r="G7968" s="69" t="str">
        <f>VLOOKUP(E7968,Customer[],3,FALSE)</f>
        <v>ThitSar Rd</v>
      </c>
      <c r="H7968" s="69" t="str">
        <f>VLOOKUP(E7968,Customer[],4,FALSE)</f>
        <v>YanKin</v>
      </c>
      <c r="I7968" s="48" t="s">
        <v>25</v>
      </c>
      <c r="J7968" s="82" t="str">
        <f>VLOOKUP(I7968,PGStock[],2,FALSE)</f>
        <v>Columbus Super Red Smooth 350 Ml</v>
      </c>
      <c r="K7968" s="71">
        <f>VLOOKUP(I7968,PGStock[],3,FALSE)</f>
        <v>0.35</v>
      </c>
      <c r="L7968" s="47">
        <v>5</v>
      </c>
      <c r="M7968" s="47">
        <f>VLOOKUP(I7968,PGStock[],6,FALSE)</f>
        <v>150</v>
      </c>
      <c r="N7968" s="47">
        <f>+PGSales!$L7968*PGSales!$M7968</f>
        <v>750</v>
      </c>
    </row>
    <row r="7969" spans="1:14" hidden="1" x14ac:dyDescent="0.25">
      <c r="A7969" s="77">
        <f t="shared" si="800"/>
        <v>2025</v>
      </c>
      <c r="B7969" s="77">
        <f t="shared" si="801"/>
        <v>6</v>
      </c>
      <c r="C7969" s="73">
        <v>45826</v>
      </c>
      <c r="D7969" s="79" t="s">
        <v>62</v>
      </c>
      <c r="E7969" s="80" t="s">
        <v>375</v>
      </c>
      <c r="F7969" s="81" t="str">
        <f>VLOOKUP(E7969,Customer[],2,FALSE)</f>
        <v>Ah Linn Nike</v>
      </c>
      <c r="G7969" s="69" t="str">
        <f>VLOOKUP(E7969,Customer[],3,FALSE)</f>
        <v>ThitSar Rd</v>
      </c>
      <c r="H7969" s="69" t="str">
        <f>VLOOKUP(E7969,Customer[],4,FALSE)</f>
        <v>YanKin</v>
      </c>
      <c r="I7969" s="48" t="s">
        <v>20</v>
      </c>
      <c r="J7969" s="82" t="str">
        <f>VLOOKUP(I7969,PGStock[],2,FALSE)</f>
        <v>Formula Rum 700ml</v>
      </c>
      <c r="K7969" s="71">
        <f>VLOOKUP(I7969,PGStock[],3,FALSE)</f>
        <v>0.7</v>
      </c>
      <c r="L7969" s="47">
        <v>1</v>
      </c>
      <c r="M7969" s="47">
        <f>VLOOKUP(I7969,PGStock[],6,FALSE)</f>
        <v>200</v>
      </c>
      <c r="N7969" s="47">
        <f>+PGSales!$L7969*PGSales!$M7969</f>
        <v>200</v>
      </c>
    </row>
    <row r="7970" spans="1:14" hidden="1" x14ac:dyDescent="0.25">
      <c r="A7970" s="77">
        <f t="shared" ref="A7970:A8019" si="802">YEAR(C7970)</f>
        <v>2025</v>
      </c>
      <c r="B7970" s="77">
        <f t="shared" ref="B7970:B8019" si="803">MONTH(C7970)</f>
        <v>6</v>
      </c>
      <c r="C7970" s="73">
        <v>45826</v>
      </c>
      <c r="D7970" s="79" t="s">
        <v>62</v>
      </c>
      <c r="E7970" s="80" t="s">
        <v>375</v>
      </c>
      <c r="F7970" s="81" t="str">
        <f>VLOOKUP(E7970,Customer[],2,FALSE)</f>
        <v>Ah Linn Nike</v>
      </c>
      <c r="G7970" s="69" t="str">
        <f>VLOOKUP(E7970,Customer[],3,FALSE)</f>
        <v>ThitSar Rd</v>
      </c>
      <c r="H7970" s="69" t="str">
        <f>VLOOKUP(E7970,Customer[],4,FALSE)</f>
        <v>YanKin</v>
      </c>
      <c r="I7970" s="48" t="s">
        <v>18</v>
      </c>
      <c r="J7970" s="82" t="str">
        <f>VLOOKUP(I7970,PGStock[],2,FALSE)</f>
        <v>Formula Rum 350ml</v>
      </c>
      <c r="K7970" s="71">
        <f>VLOOKUP(I7970,PGStock[],3,FALSE)</f>
        <v>0.35</v>
      </c>
      <c r="L7970" s="47">
        <v>3</v>
      </c>
      <c r="M7970" s="47">
        <f>VLOOKUP(I7970,PGStock[],6,FALSE)</f>
        <v>150</v>
      </c>
      <c r="N7970" s="47">
        <f>+PGSales!$L7970*PGSales!$M7970</f>
        <v>450</v>
      </c>
    </row>
    <row r="7971" spans="1:14" hidden="1" x14ac:dyDescent="0.25">
      <c r="A7971" s="77">
        <f t="shared" si="802"/>
        <v>2025</v>
      </c>
      <c r="B7971" s="77">
        <f t="shared" si="803"/>
        <v>6</v>
      </c>
      <c r="C7971" s="73">
        <v>45826</v>
      </c>
      <c r="D7971" s="79" t="s">
        <v>56</v>
      </c>
      <c r="E7971" s="80" t="s">
        <v>376</v>
      </c>
      <c r="F7971" s="81" t="str">
        <f>VLOOKUP(E7971,Customer[],2,FALSE)</f>
        <v>Phyu</v>
      </c>
      <c r="G7971" s="69" t="str">
        <f>VLOOKUP(E7971,Customer[],3,FALSE)</f>
        <v>Yan Shin Rd</v>
      </c>
      <c r="H7971" s="69" t="str">
        <f>VLOOKUP(E7971,Customer[],4,FALSE)</f>
        <v>YanKin</v>
      </c>
      <c r="I7971" s="48" t="s">
        <v>25</v>
      </c>
      <c r="J7971" s="82" t="str">
        <f>VLOOKUP(I7971,PGStock[],2,FALSE)</f>
        <v>Columbus Super Red Smooth 350 Ml</v>
      </c>
      <c r="K7971" s="71">
        <f>VLOOKUP(I7971,PGStock[],3,FALSE)</f>
        <v>0.35</v>
      </c>
      <c r="L7971" s="47">
        <v>5</v>
      </c>
      <c r="M7971" s="47">
        <f>VLOOKUP(I7971,PGStock[],6,FALSE)</f>
        <v>150</v>
      </c>
      <c r="N7971" s="47">
        <f>+PGSales!$L7971*PGSales!$M7971</f>
        <v>750</v>
      </c>
    </row>
    <row r="7972" spans="1:14" hidden="1" x14ac:dyDescent="0.25">
      <c r="A7972" s="77">
        <f t="shared" si="802"/>
        <v>2025</v>
      </c>
      <c r="B7972" s="77">
        <f t="shared" si="803"/>
        <v>6</v>
      </c>
      <c r="C7972" s="73">
        <v>45826</v>
      </c>
      <c r="D7972" s="79" t="s">
        <v>56</v>
      </c>
      <c r="E7972" s="80" t="s">
        <v>376</v>
      </c>
      <c r="F7972" s="81" t="str">
        <f>VLOOKUP(E7972,Customer[],2,FALSE)</f>
        <v>Phyu</v>
      </c>
      <c r="G7972" s="69" t="str">
        <f>VLOOKUP(E7972,Customer[],3,FALSE)</f>
        <v>Yan Shin Rd</v>
      </c>
      <c r="H7972" s="69" t="str">
        <f>VLOOKUP(E7972,Customer[],4,FALSE)</f>
        <v>YanKin</v>
      </c>
      <c r="I7972" s="48" t="s">
        <v>18</v>
      </c>
      <c r="J7972" s="82" t="str">
        <f>VLOOKUP(I7972,PGStock[],2,FALSE)</f>
        <v>Formula Rum 350ml</v>
      </c>
      <c r="K7972" s="71">
        <f>VLOOKUP(I7972,PGStock[],3,FALSE)</f>
        <v>0.35</v>
      </c>
      <c r="L7972" s="47">
        <v>2</v>
      </c>
      <c r="M7972" s="47">
        <f>VLOOKUP(I7972,PGStock[],6,FALSE)</f>
        <v>150</v>
      </c>
      <c r="N7972" s="47">
        <f>+PGSales!$L7972*PGSales!$M7972</f>
        <v>300</v>
      </c>
    </row>
    <row r="7973" spans="1:14" hidden="1" x14ac:dyDescent="0.25">
      <c r="A7973" s="77">
        <f t="shared" si="802"/>
        <v>2025</v>
      </c>
      <c r="B7973" s="77">
        <f t="shared" si="803"/>
        <v>6</v>
      </c>
      <c r="C7973" s="73">
        <v>45826</v>
      </c>
      <c r="D7973" s="79" t="s">
        <v>60</v>
      </c>
      <c r="E7973" s="80" t="s">
        <v>377</v>
      </c>
      <c r="F7973" s="81" t="str">
        <f>VLOOKUP(E7973,Customer[],2,FALSE)</f>
        <v>Style 2</v>
      </c>
      <c r="G7973" s="69" t="str">
        <f>VLOOKUP(E7973,Customer[],3,FALSE)</f>
        <v>Thamain Bamyan Rd</v>
      </c>
      <c r="H7973" s="69" t="str">
        <f>VLOOKUP(E7973,Customer[],4,FALSE)</f>
        <v>Mangalar T/N</v>
      </c>
      <c r="I7973" s="48" t="s">
        <v>25</v>
      </c>
      <c r="J7973" s="82" t="str">
        <f>VLOOKUP(I7973,PGStock[],2,FALSE)</f>
        <v>Columbus Super Red Smooth 350 Ml</v>
      </c>
      <c r="K7973" s="71">
        <f>VLOOKUP(I7973,PGStock[],3,FALSE)</f>
        <v>0.35</v>
      </c>
      <c r="L7973" s="47">
        <v>7</v>
      </c>
      <c r="M7973" s="47">
        <f>VLOOKUP(I7973,PGStock[],6,FALSE)</f>
        <v>150</v>
      </c>
      <c r="N7973" s="47">
        <f>+PGSales!$L7973*PGSales!$M7973</f>
        <v>1050</v>
      </c>
    </row>
    <row r="7974" spans="1:14" hidden="1" x14ac:dyDescent="0.25">
      <c r="A7974" s="77">
        <f t="shared" si="802"/>
        <v>2025</v>
      </c>
      <c r="B7974" s="77">
        <f t="shared" si="803"/>
        <v>6</v>
      </c>
      <c r="C7974" s="73">
        <v>45826</v>
      </c>
      <c r="D7974" s="79" t="s">
        <v>60</v>
      </c>
      <c r="E7974" s="80" t="s">
        <v>377</v>
      </c>
      <c r="F7974" s="81" t="str">
        <f>VLOOKUP(E7974,Customer[],2,FALSE)</f>
        <v>Style 2</v>
      </c>
      <c r="G7974" s="69" t="str">
        <f>VLOOKUP(E7974,Customer[],3,FALSE)</f>
        <v>Thamain Bamyan Rd</v>
      </c>
      <c r="H7974" s="69" t="str">
        <f>VLOOKUP(E7974,Customer[],4,FALSE)</f>
        <v>Mangalar T/N</v>
      </c>
      <c r="I7974" s="48" t="s">
        <v>18</v>
      </c>
      <c r="J7974" s="82" t="str">
        <f>VLOOKUP(I7974,PGStock[],2,FALSE)</f>
        <v>Formula Rum 350ml</v>
      </c>
      <c r="K7974" s="71">
        <f>VLOOKUP(I7974,PGStock[],3,FALSE)</f>
        <v>0.35</v>
      </c>
      <c r="L7974" s="47">
        <v>2</v>
      </c>
      <c r="M7974" s="47">
        <f>VLOOKUP(I7974,PGStock[],6,FALSE)</f>
        <v>150</v>
      </c>
      <c r="N7974" s="47">
        <f>+PGSales!$L7974*PGSales!$M7974</f>
        <v>300</v>
      </c>
    </row>
    <row r="7975" spans="1:14" hidden="1" x14ac:dyDescent="0.25">
      <c r="A7975" s="77">
        <f t="shared" si="802"/>
        <v>2025</v>
      </c>
      <c r="B7975" s="77">
        <f t="shared" si="803"/>
        <v>6</v>
      </c>
      <c r="C7975" s="73">
        <v>45826</v>
      </c>
      <c r="D7975" s="79" t="s">
        <v>365</v>
      </c>
      <c r="E7975" s="80" t="s">
        <v>379</v>
      </c>
      <c r="F7975" s="81" t="str">
        <f>VLOOKUP(E7975,Customer[],2,FALSE)</f>
        <v>Demo</v>
      </c>
      <c r="G7975" s="69" t="str">
        <f>VLOOKUP(E7975,Customer[],3,FALSE)</f>
        <v>Thamain Bamyan Rd</v>
      </c>
      <c r="H7975" s="69" t="str">
        <f>VLOOKUP(E7975,Customer[],4,FALSE)</f>
        <v>Mangalar T/N</v>
      </c>
      <c r="I7975" s="48" t="s">
        <v>25</v>
      </c>
      <c r="J7975" s="82" t="str">
        <f>VLOOKUP(I7975,PGStock[],2,FALSE)</f>
        <v>Columbus Super Red Smooth 350 Ml</v>
      </c>
      <c r="K7975" s="71">
        <f>VLOOKUP(I7975,PGStock[],3,FALSE)</f>
        <v>0.35</v>
      </c>
      <c r="L7975" s="47">
        <v>5</v>
      </c>
      <c r="M7975" s="47">
        <f>VLOOKUP(I7975,PGStock[],6,FALSE)</f>
        <v>150</v>
      </c>
      <c r="N7975" s="47">
        <f>+PGSales!$L7975*PGSales!$M7975</f>
        <v>750</v>
      </c>
    </row>
    <row r="7976" spans="1:14" hidden="1" x14ac:dyDescent="0.25">
      <c r="A7976" s="77">
        <f t="shared" si="802"/>
        <v>2025</v>
      </c>
      <c r="B7976" s="77">
        <f t="shared" si="803"/>
        <v>6</v>
      </c>
      <c r="C7976" s="73">
        <v>45826</v>
      </c>
      <c r="D7976" s="79" t="s">
        <v>365</v>
      </c>
      <c r="E7976" s="80" t="s">
        <v>379</v>
      </c>
      <c r="F7976" s="81" t="str">
        <f>VLOOKUP(E7976,Customer[],2,FALSE)</f>
        <v>Demo</v>
      </c>
      <c r="G7976" s="69" t="str">
        <f>VLOOKUP(E7976,Customer[],3,FALSE)</f>
        <v>Thamain Bamyan Rd</v>
      </c>
      <c r="H7976" s="69" t="str">
        <f>VLOOKUP(E7976,Customer[],4,FALSE)</f>
        <v>Mangalar T/N</v>
      </c>
      <c r="I7976" s="48" t="s">
        <v>20</v>
      </c>
      <c r="J7976" s="82" t="str">
        <f>VLOOKUP(I7976,PGStock[],2,FALSE)</f>
        <v>Formula Rum 700ml</v>
      </c>
      <c r="K7976" s="71">
        <f>VLOOKUP(I7976,PGStock[],3,FALSE)</f>
        <v>0.7</v>
      </c>
      <c r="L7976" s="47">
        <v>1</v>
      </c>
      <c r="M7976" s="47">
        <f>VLOOKUP(I7976,PGStock[],6,FALSE)</f>
        <v>200</v>
      </c>
      <c r="N7976" s="47">
        <f>+PGSales!$L7976*PGSales!$M7976</f>
        <v>200</v>
      </c>
    </row>
    <row r="7977" spans="1:14" hidden="1" x14ac:dyDescent="0.25">
      <c r="A7977" s="77">
        <f t="shared" si="802"/>
        <v>2025</v>
      </c>
      <c r="B7977" s="77">
        <f t="shared" si="803"/>
        <v>6</v>
      </c>
      <c r="C7977" s="73">
        <v>45826</v>
      </c>
      <c r="D7977" s="79" t="s">
        <v>365</v>
      </c>
      <c r="E7977" s="80" t="s">
        <v>379</v>
      </c>
      <c r="F7977" s="81" t="str">
        <f>VLOOKUP(E7977,Customer[],2,FALSE)</f>
        <v>Demo</v>
      </c>
      <c r="G7977" s="69" t="str">
        <f>VLOOKUP(E7977,Customer[],3,FALSE)</f>
        <v>Thamain Bamyan Rd</v>
      </c>
      <c r="H7977" s="69" t="str">
        <f>VLOOKUP(E7977,Customer[],4,FALSE)</f>
        <v>Mangalar T/N</v>
      </c>
      <c r="I7977" s="48" t="s">
        <v>18</v>
      </c>
      <c r="J7977" s="82" t="str">
        <f>VLOOKUP(I7977,PGStock[],2,FALSE)</f>
        <v>Formula Rum 350ml</v>
      </c>
      <c r="K7977" s="71">
        <f>VLOOKUP(I7977,PGStock[],3,FALSE)</f>
        <v>0.35</v>
      </c>
      <c r="L7977" s="47">
        <v>1</v>
      </c>
      <c r="M7977" s="47">
        <f>VLOOKUP(I7977,PGStock[],6,FALSE)</f>
        <v>150</v>
      </c>
      <c r="N7977" s="47">
        <f>+PGSales!$L7977*PGSales!$M7977</f>
        <v>150</v>
      </c>
    </row>
    <row r="7978" spans="1:14" hidden="1" x14ac:dyDescent="0.25">
      <c r="A7978" s="77">
        <f t="shared" si="802"/>
        <v>2025</v>
      </c>
      <c r="B7978" s="77">
        <f t="shared" si="803"/>
        <v>6</v>
      </c>
      <c r="C7978" s="73">
        <v>45826</v>
      </c>
      <c r="D7978" s="79" t="s">
        <v>66</v>
      </c>
      <c r="E7978" s="80" t="s">
        <v>463</v>
      </c>
      <c r="F7978" s="81" t="str">
        <f>VLOOKUP(E7978,Customer[],2,FALSE)</f>
        <v>Aung Family</v>
      </c>
      <c r="G7978" s="69" t="str">
        <f>VLOOKUP(E7978,Customer[],3,FALSE)</f>
        <v>SakeSan (9) Lan</v>
      </c>
      <c r="H7978" s="69" t="str">
        <f>VLOOKUP(E7978,Customer[],4,FALSE)</f>
        <v>Mangalar T/N</v>
      </c>
      <c r="I7978" s="48" t="s">
        <v>25</v>
      </c>
      <c r="J7978" s="82" t="str">
        <f>VLOOKUP(I7978,PGStock[],2,FALSE)</f>
        <v>Columbus Super Red Smooth 350 Ml</v>
      </c>
      <c r="K7978" s="71">
        <f>VLOOKUP(I7978,PGStock[],3,FALSE)</f>
        <v>0.35</v>
      </c>
      <c r="L7978" s="47">
        <v>3</v>
      </c>
      <c r="M7978" s="47">
        <f>VLOOKUP(I7978,PGStock[],6,FALSE)</f>
        <v>150</v>
      </c>
      <c r="N7978" s="47">
        <f>+PGSales!$L7978*PGSales!$M7978</f>
        <v>450</v>
      </c>
    </row>
    <row r="7979" spans="1:14" hidden="1" x14ac:dyDescent="0.25">
      <c r="A7979" s="77">
        <f t="shared" si="802"/>
        <v>2025</v>
      </c>
      <c r="B7979" s="77">
        <f t="shared" si="803"/>
        <v>6</v>
      </c>
      <c r="C7979" s="73">
        <v>45826</v>
      </c>
      <c r="D7979" s="79" t="s">
        <v>66</v>
      </c>
      <c r="E7979" s="80" t="s">
        <v>463</v>
      </c>
      <c r="F7979" s="81" t="str">
        <f>VLOOKUP(E7979,Customer[],2,FALSE)</f>
        <v>Aung Family</v>
      </c>
      <c r="G7979" s="69" t="str">
        <f>VLOOKUP(E7979,Customer[],3,FALSE)</f>
        <v>SakeSan (9) Lan</v>
      </c>
      <c r="H7979" s="69" t="str">
        <f>VLOOKUP(E7979,Customer[],4,FALSE)</f>
        <v>Mangalar T/N</v>
      </c>
      <c r="I7979" s="48" t="s">
        <v>18</v>
      </c>
      <c r="J7979" s="82" t="str">
        <f>VLOOKUP(I7979,PGStock[],2,FALSE)</f>
        <v>Formula Rum 350ml</v>
      </c>
      <c r="K7979" s="71">
        <f>VLOOKUP(I7979,PGStock[],3,FALSE)</f>
        <v>0.35</v>
      </c>
      <c r="L7979" s="47">
        <v>8</v>
      </c>
      <c r="M7979" s="47">
        <f>VLOOKUP(I7979,PGStock[],6,FALSE)</f>
        <v>150</v>
      </c>
      <c r="N7979" s="47">
        <f>+PGSales!$L7979*PGSales!$M7979</f>
        <v>1200</v>
      </c>
    </row>
    <row r="7980" spans="1:14" hidden="1" x14ac:dyDescent="0.25">
      <c r="A7980" s="77">
        <f t="shared" si="802"/>
        <v>2025</v>
      </c>
      <c r="B7980" s="77">
        <f t="shared" si="803"/>
        <v>6</v>
      </c>
      <c r="C7980" s="73">
        <v>45827</v>
      </c>
      <c r="D7980" s="79" t="s">
        <v>186</v>
      </c>
      <c r="E7980" s="80" t="s">
        <v>834</v>
      </c>
      <c r="F7980" s="81" t="str">
        <f>VLOOKUP(E7980,Customer[],2,FALSE)</f>
        <v>Hein Store</v>
      </c>
      <c r="G7980" s="69" t="str">
        <f>VLOOKUP(E7980,Customer[],3,FALSE)</f>
        <v>Aye Saydi Rd</v>
      </c>
      <c r="H7980" s="69" t="str">
        <f>VLOOKUP(E7980,Customer[],4,FALSE)</f>
        <v>Tharkaytha</v>
      </c>
      <c r="I7980" s="48" t="s">
        <v>27</v>
      </c>
      <c r="J7980" s="82" t="str">
        <f>VLOOKUP(I7980,PGStock[],2,FALSE)</f>
        <v>Columbus Super Red Smooth 700 Ml</v>
      </c>
      <c r="K7980" s="71">
        <f>VLOOKUP(I7980,PGStock[],3,FALSE)</f>
        <v>0.7</v>
      </c>
      <c r="L7980" s="47">
        <v>1</v>
      </c>
      <c r="M7980" s="47">
        <f>VLOOKUP(I7980,PGStock[],6,FALSE)</f>
        <v>200</v>
      </c>
      <c r="N7980" s="47">
        <f>+PGSales!$L7980*PGSales!$M7980</f>
        <v>200</v>
      </c>
    </row>
    <row r="7981" spans="1:14" hidden="1" x14ac:dyDescent="0.25">
      <c r="A7981" s="77">
        <f t="shared" ref="A7981:A8016" si="804">YEAR(C7981)</f>
        <v>2025</v>
      </c>
      <c r="B7981" s="77">
        <f t="shared" ref="B7981:B8016" si="805">MONTH(C7981)</f>
        <v>6</v>
      </c>
      <c r="C7981" s="73">
        <v>45827</v>
      </c>
      <c r="D7981" s="79" t="s">
        <v>186</v>
      </c>
      <c r="E7981" s="80" t="s">
        <v>834</v>
      </c>
      <c r="F7981" s="81" t="str">
        <f>VLOOKUP(E7981,Customer[],2,FALSE)</f>
        <v>Hein Store</v>
      </c>
      <c r="G7981" s="69" t="str">
        <f>VLOOKUP(E7981,Customer[],3,FALSE)</f>
        <v>Aye Saydi Rd</v>
      </c>
      <c r="H7981" s="69" t="str">
        <f>VLOOKUP(E7981,Customer[],4,FALSE)</f>
        <v>Tharkaytha</v>
      </c>
      <c r="I7981" s="48" t="s">
        <v>25</v>
      </c>
      <c r="J7981" s="82" t="str">
        <f>VLOOKUP(I7981,PGStock[],2,FALSE)</f>
        <v>Columbus Super Red Smooth 350 Ml</v>
      </c>
      <c r="K7981" s="71">
        <f>VLOOKUP(I7981,PGStock[],3,FALSE)</f>
        <v>0.35</v>
      </c>
      <c r="L7981" s="47">
        <v>7</v>
      </c>
      <c r="M7981" s="47">
        <f>VLOOKUP(I7981,PGStock[],6,FALSE)</f>
        <v>150</v>
      </c>
      <c r="N7981" s="47">
        <f>+PGSales!$L7981*PGSales!$M7981</f>
        <v>1050</v>
      </c>
    </row>
    <row r="7982" spans="1:14" hidden="1" x14ac:dyDescent="0.25">
      <c r="A7982" s="77">
        <f t="shared" ref="A7982:A7999" si="806">YEAR(C7982)</f>
        <v>2025</v>
      </c>
      <c r="B7982" s="77">
        <f t="shared" ref="B7982:B7999" si="807">MONTH(C7982)</f>
        <v>6</v>
      </c>
      <c r="C7982" s="73">
        <v>45827</v>
      </c>
      <c r="D7982" s="79" t="s">
        <v>186</v>
      </c>
      <c r="E7982" s="80" t="s">
        <v>834</v>
      </c>
      <c r="F7982" s="81" t="str">
        <f>VLOOKUP(E7982,Customer[],2,FALSE)</f>
        <v>Hein Store</v>
      </c>
      <c r="G7982" s="69" t="str">
        <f>VLOOKUP(E7982,Customer[],3,FALSE)</f>
        <v>Aye Saydi Rd</v>
      </c>
      <c r="H7982" s="69" t="str">
        <f>VLOOKUP(E7982,Customer[],4,FALSE)</f>
        <v>Tharkaytha</v>
      </c>
      <c r="I7982" s="48" t="s">
        <v>18</v>
      </c>
      <c r="J7982" s="82" t="str">
        <f>VLOOKUP(I7982,PGStock[],2,FALSE)</f>
        <v>Formula Rum 350ml</v>
      </c>
      <c r="K7982" s="71">
        <f>VLOOKUP(I7982,PGStock[],3,FALSE)</f>
        <v>0.35</v>
      </c>
      <c r="L7982" s="47">
        <v>1</v>
      </c>
      <c r="M7982" s="47">
        <f>VLOOKUP(I7982,PGStock[],6,FALSE)</f>
        <v>150</v>
      </c>
      <c r="N7982" s="47">
        <f>+PGSales!$L7982*PGSales!$M7982</f>
        <v>150</v>
      </c>
    </row>
    <row r="7983" spans="1:14" hidden="1" x14ac:dyDescent="0.25">
      <c r="A7983" s="77">
        <f t="shared" si="806"/>
        <v>2025</v>
      </c>
      <c r="B7983" s="77">
        <f t="shared" si="807"/>
        <v>6</v>
      </c>
      <c r="C7983" s="73">
        <v>45827</v>
      </c>
      <c r="D7983" s="79" t="s">
        <v>187</v>
      </c>
      <c r="E7983" s="80" t="s">
        <v>833</v>
      </c>
      <c r="F7983" s="81" t="str">
        <f>VLOOKUP(E7983,Customer[],2,FALSE)</f>
        <v>Bo Htin</v>
      </c>
      <c r="G7983" s="69" t="str">
        <f>VLOOKUP(E7983,Customer[],3,FALSE)</f>
        <v>Sattmu Zone Zay Rd</v>
      </c>
      <c r="H7983" s="69" t="str">
        <f>VLOOKUP(E7983,Customer[],4,FALSE)</f>
        <v>Tharkaytha</v>
      </c>
      <c r="I7983" s="48" t="s">
        <v>27</v>
      </c>
      <c r="J7983" s="82" t="str">
        <f>VLOOKUP(I7983,PGStock[],2,FALSE)</f>
        <v>Columbus Super Red Smooth 700 Ml</v>
      </c>
      <c r="K7983" s="71">
        <f>VLOOKUP(I7983,PGStock[],3,FALSE)</f>
        <v>0.7</v>
      </c>
      <c r="L7983" s="47">
        <v>1</v>
      </c>
      <c r="M7983" s="47">
        <f>VLOOKUP(I7983,PGStock[],6,FALSE)</f>
        <v>200</v>
      </c>
      <c r="N7983" s="47">
        <f>+PGSales!$L7983*PGSales!$M7983</f>
        <v>200</v>
      </c>
    </row>
    <row r="7984" spans="1:14" hidden="1" x14ac:dyDescent="0.25">
      <c r="A7984" s="77">
        <f t="shared" si="806"/>
        <v>2025</v>
      </c>
      <c r="B7984" s="77">
        <f t="shared" si="807"/>
        <v>6</v>
      </c>
      <c r="C7984" s="73">
        <v>45827</v>
      </c>
      <c r="D7984" s="79" t="s">
        <v>187</v>
      </c>
      <c r="E7984" s="80" t="s">
        <v>833</v>
      </c>
      <c r="F7984" s="81" t="str">
        <f>VLOOKUP(E7984,Customer[],2,FALSE)</f>
        <v>Bo Htin</v>
      </c>
      <c r="G7984" s="69" t="str">
        <f>VLOOKUP(E7984,Customer[],3,FALSE)</f>
        <v>Sattmu Zone Zay Rd</v>
      </c>
      <c r="H7984" s="69" t="str">
        <f>VLOOKUP(E7984,Customer[],4,FALSE)</f>
        <v>Tharkaytha</v>
      </c>
      <c r="I7984" s="48" t="s">
        <v>25</v>
      </c>
      <c r="J7984" s="82" t="str">
        <f>VLOOKUP(I7984,PGStock[],2,FALSE)</f>
        <v>Columbus Super Red Smooth 350 Ml</v>
      </c>
      <c r="K7984" s="71">
        <f>VLOOKUP(I7984,PGStock[],3,FALSE)</f>
        <v>0.35</v>
      </c>
      <c r="L7984" s="47">
        <v>4</v>
      </c>
      <c r="M7984" s="47">
        <f>VLOOKUP(I7984,PGStock[],6,FALSE)</f>
        <v>150</v>
      </c>
      <c r="N7984" s="47">
        <f>+PGSales!$L7984*PGSales!$M7984</f>
        <v>600</v>
      </c>
    </row>
    <row r="7985" spans="1:14" hidden="1" x14ac:dyDescent="0.25">
      <c r="A7985" s="77">
        <f t="shared" si="806"/>
        <v>2025</v>
      </c>
      <c r="B7985" s="77">
        <f t="shared" si="807"/>
        <v>6</v>
      </c>
      <c r="C7985" s="73">
        <v>45827</v>
      </c>
      <c r="D7985" s="79" t="s">
        <v>187</v>
      </c>
      <c r="E7985" s="80" t="s">
        <v>833</v>
      </c>
      <c r="F7985" s="81" t="str">
        <f>VLOOKUP(E7985,Customer[],2,FALSE)</f>
        <v>Bo Htin</v>
      </c>
      <c r="G7985" s="69" t="str">
        <f>VLOOKUP(E7985,Customer[],3,FALSE)</f>
        <v>Sattmu Zone Zay Rd</v>
      </c>
      <c r="H7985" s="69" t="str">
        <f>VLOOKUP(E7985,Customer[],4,FALSE)</f>
        <v>Tharkaytha</v>
      </c>
      <c r="I7985" s="48" t="s">
        <v>20</v>
      </c>
      <c r="J7985" s="82" t="str">
        <f>VLOOKUP(I7985,PGStock[],2,FALSE)</f>
        <v>Formula Rum 700ml</v>
      </c>
      <c r="K7985" s="71">
        <f>VLOOKUP(I7985,PGStock[],3,FALSE)</f>
        <v>0.7</v>
      </c>
      <c r="L7985" s="47">
        <v>1</v>
      </c>
      <c r="M7985" s="47">
        <f>VLOOKUP(I7985,PGStock[],6,FALSE)</f>
        <v>200</v>
      </c>
      <c r="N7985" s="47">
        <f>+PGSales!$L7985*PGSales!$M7985</f>
        <v>200</v>
      </c>
    </row>
    <row r="7986" spans="1:14" hidden="1" x14ac:dyDescent="0.25">
      <c r="A7986" s="77">
        <f t="shared" si="806"/>
        <v>2025</v>
      </c>
      <c r="B7986" s="77">
        <f t="shared" si="807"/>
        <v>6</v>
      </c>
      <c r="C7986" s="73">
        <v>45827</v>
      </c>
      <c r="D7986" s="79" t="s">
        <v>187</v>
      </c>
      <c r="E7986" s="80" t="s">
        <v>833</v>
      </c>
      <c r="F7986" s="81" t="str">
        <f>VLOOKUP(E7986,Customer[],2,FALSE)</f>
        <v>Bo Htin</v>
      </c>
      <c r="G7986" s="69" t="str">
        <f>VLOOKUP(E7986,Customer[],3,FALSE)</f>
        <v>Sattmu Zone Zay Rd</v>
      </c>
      <c r="H7986" s="69" t="str">
        <f>VLOOKUP(E7986,Customer[],4,FALSE)</f>
        <v>Tharkaytha</v>
      </c>
      <c r="I7986" s="48" t="s">
        <v>18</v>
      </c>
      <c r="J7986" s="82" t="str">
        <f>VLOOKUP(I7986,PGStock[],2,FALSE)</f>
        <v>Formula Rum 350ml</v>
      </c>
      <c r="K7986" s="71">
        <f>VLOOKUP(I7986,PGStock[],3,FALSE)</f>
        <v>0.35</v>
      </c>
      <c r="L7986" s="47">
        <v>4</v>
      </c>
      <c r="M7986" s="47">
        <f>VLOOKUP(I7986,PGStock[],6,FALSE)</f>
        <v>150</v>
      </c>
      <c r="N7986" s="47">
        <f>+PGSales!$L7986*PGSales!$M7986</f>
        <v>600</v>
      </c>
    </row>
    <row r="7987" spans="1:14" hidden="1" x14ac:dyDescent="0.25">
      <c r="A7987" s="77">
        <f t="shared" si="806"/>
        <v>2025</v>
      </c>
      <c r="B7987" s="77">
        <f t="shared" si="807"/>
        <v>6</v>
      </c>
      <c r="C7987" s="73">
        <v>45827</v>
      </c>
      <c r="D7987" s="79" t="s">
        <v>1</v>
      </c>
      <c r="E7987" s="80" t="s">
        <v>832</v>
      </c>
      <c r="F7987" s="81" t="str">
        <f>VLOOKUP(E7987,Customer[],2,FALSE)</f>
        <v>E&amp;P</v>
      </c>
      <c r="G7987" s="69" t="str">
        <f>VLOOKUP(E7987,Customer[],3,FALSE)</f>
        <v>Thinzin New Rd</v>
      </c>
      <c r="H7987" s="69" t="str">
        <f>VLOOKUP(E7987,Customer[],4,FALSE)</f>
        <v>Tharkaytha</v>
      </c>
      <c r="I7987" s="48" t="s">
        <v>25</v>
      </c>
      <c r="J7987" s="82" t="str">
        <f>VLOOKUP(I7987,PGStock[],2,FALSE)</f>
        <v>Columbus Super Red Smooth 350 Ml</v>
      </c>
      <c r="K7987" s="71">
        <f>VLOOKUP(I7987,PGStock[],3,FALSE)</f>
        <v>0.35</v>
      </c>
      <c r="L7987" s="47">
        <v>3</v>
      </c>
      <c r="M7987" s="47">
        <f>VLOOKUP(I7987,PGStock[],6,FALSE)</f>
        <v>150</v>
      </c>
      <c r="N7987" s="47">
        <f>+PGSales!$L7987*PGSales!$M7987</f>
        <v>450</v>
      </c>
    </row>
    <row r="7988" spans="1:14" hidden="1" x14ac:dyDescent="0.25">
      <c r="A7988" s="77">
        <f t="shared" si="806"/>
        <v>2025</v>
      </c>
      <c r="B7988" s="77">
        <f t="shared" si="807"/>
        <v>6</v>
      </c>
      <c r="C7988" s="73">
        <v>45827</v>
      </c>
      <c r="D7988" s="79" t="s">
        <v>1</v>
      </c>
      <c r="E7988" s="80" t="s">
        <v>832</v>
      </c>
      <c r="F7988" s="81" t="str">
        <f>VLOOKUP(E7988,Customer[],2,FALSE)</f>
        <v>E&amp;P</v>
      </c>
      <c r="G7988" s="69" t="str">
        <f>VLOOKUP(E7988,Customer[],3,FALSE)</f>
        <v>Thinzin New Rd</v>
      </c>
      <c r="H7988" s="69" t="str">
        <f>VLOOKUP(E7988,Customer[],4,FALSE)</f>
        <v>Tharkaytha</v>
      </c>
      <c r="I7988" s="48" t="s">
        <v>20</v>
      </c>
      <c r="J7988" s="82" t="str">
        <f>VLOOKUP(I7988,PGStock[],2,FALSE)</f>
        <v>Formula Rum 700ml</v>
      </c>
      <c r="K7988" s="71">
        <f>VLOOKUP(I7988,PGStock[],3,FALSE)</f>
        <v>0.7</v>
      </c>
      <c r="L7988" s="47">
        <v>1</v>
      </c>
      <c r="M7988" s="47">
        <f>VLOOKUP(I7988,PGStock[],6,FALSE)</f>
        <v>200</v>
      </c>
      <c r="N7988" s="47">
        <f>+PGSales!$L7988*PGSales!$M7988</f>
        <v>200</v>
      </c>
    </row>
    <row r="7989" spans="1:14" hidden="1" x14ac:dyDescent="0.25">
      <c r="A7989" s="77">
        <f t="shared" si="806"/>
        <v>2025</v>
      </c>
      <c r="B7989" s="77">
        <f t="shared" si="807"/>
        <v>6</v>
      </c>
      <c r="C7989" s="73">
        <v>45827</v>
      </c>
      <c r="D7989" s="79" t="s">
        <v>1</v>
      </c>
      <c r="E7989" s="80" t="s">
        <v>832</v>
      </c>
      <c r="F7989" s="81" t="str">
        <f>VLOOKUP(E7989,Customer[],2,FALSE)</f>
        <v>E&amp;P</v>
      </c>
      <c r="G7989" s="69" t="str">
        <f>VLOOKUP(E7989,Customer[],3,FALSE)</f>
        <v>Thinzin New Rd</v>
      </c>
      <c r="H7989" s="69" t="str">
        <f>VLOOKUP(E7989,Customer[],4,FALSE)</f>
        <v>Tharkaytha</v>
      </c>
      <c r="I7989" s="48" t="s">
        <v>18</v>
      </c>
      <c r="J7989" s="82" t="str">
        <f>VLOOKUP(I7989,PGStock[],2,FALSE)</f>
        <v>Formula Rum 350ml</v>
      </c>
      <c r="K7989" s="71">
        <f>VLOOKUP(I7989,PGStock[],3,FALSE)</f>
        <v>0.35</v>
      </c>
      <c r="L7989" s="47">
        <v>3</v>
      </c>
      <c r="M7989" s="47">
        <f>VLOOKUP(I7989,PGStock[],6,FALSE)</f>
        <v>150</v>
      </c>
      <c r="N7989" s="47">
        <f>+PGSales!$L7989*PGSales!$M7989</f>
        <v>450</v>
      </c>
    </row>
    <row r="7990" spans="1:14" hidden="1" x14ac:dyDescent="0.25">
      <c r="A7990" s="77">
        <f t="shared" si="806"/>
        <v>2025</v>
      </c>
      <c r="B7990" s="77">
        <f t="shared" si="807"/>
        <v>6</v>
      </c>
      <c r="C7990" s="73">
        <v>45827</v>
      </c>
      <c r="D7990" s="79" t="s">
        <v>115</v>
      </c>
      <c r="E7990" s="80" t="s">
        <v>831</v>
      </c>
      <c r="F7990" s="81" t="str">
        <f>VLOOKUP(E7990,Customer[],2,FALSE)</f>
        <v>Shwe Hto</v>
      </c>
      <c r="G7990" s="69" t="str">
        <f>VLOOKUP(E7990,Customer[],3,FALSE)</f>
        <v xml:space="preserve">Dawpole </v>
      </c>
      <c r="H7990" s="69" t="str">
        <f>VLOOKUP(E7990,Customer[],4,FALSE)</f>
        <v>Tharkaytha</v>
      </c>
      <c r="I7990" s="48" t="s">
        <v>27</v>
      </c>
      <c r="J7990" s="82" t="str">
        <f>VLOOKUP(I7990,PGStock[],2,FALSE)</f>
        <v>Columbus Super Red Smooth 700 Ml</v>
      </c>
      <c r="K7990" s="71">
        <f>VLOOKUP(I7990,PGStock[],3,FALSE)</f>
        <v>0.7</v>
      </c>
      <c r="L7990" s="47">
        <v>1</v>
      </c>
      <c r="M7990" s="47">
        <f>VLOOKUP(I7990,PGStock[],6,FALSE)</f>
        <v>200</v>
      </c>
      <c r="N7990" s="47">
        <f>+PGSales!$L7990*PGSales!$M7990</f>
        <v>200</v>
      </c>
    </row>
    <row r="7991" spans="1:14" hidden="1" x14ac:dyDescent="0.25">
      <c r="A7991" s="77">
        <f t="shared" si="806"/>
        <v>2025</v>
      </c>
      <c r="B7991" s="77">
        <f t="shared" si="807"/>
        <v>6</v>
      </c>
      <c r="C7991" s="73">
        <v>45827</v>
      </c>
      <c r="D7991" s="79" t="s">
        <v>115</v>
      </c>
      <c r="E7991" s="80" t="s">
        <v>831</v>
      </c>
      <c r="F7991" s="81" t="str">
        <f>VLOOKUP(E7991,Customer[],2,FALSE)</f>
        <v>Shwe Hto</v>
      </c>
      <c r="G7991" s="69" t="str">
        <f>VLOOKUP(E7991,Customer[],3,FALSE)</f>
        <v xml:space="preserve">Dawpole </v>
      </c>
      <c r="H7991" s="69" t="str">
        <f>VLOOKUP(E7991,Customer[],4,FALSE)</f>
        <v>Tharkaytha</v>
      </c>
      <c r="I7991" s="48" t="s">
        <v>25</v>
      </c>
      <c r="J7991" s="82" t="str">
        <f>VLOOKUP(I7991,PGStock[],2,FALSE)</f>
        <v>Columbus Super Red Smooth 350 Ml</v>
      </c>
      <c r="K7991" s="71">
        <f>VLOOKUP(I7991,PGStock[],3,FALSE)</f>
        <v>0.35</v>
      </c>
      <c r="L7991" s="47">
        <v>2</v>
      </c>
      <c r="M7991" s="47">
        <f>VLOOKUP(I7991,PGStock[],6,FALSE)</f>
        <v>150</v>
      </c>
      <c r="N7991" s="47">
        <f>+PGSales!$L7991*PGSales!$M7991</f>
        <v>300</v>
      </c>
    </row>
    <row r="7992" spans="1:14" hidden="1" x14ac:dyDescent="0.25">
      <c r="A7992" s="77">
        <f t="shared" si="806"/>
        <v>2025</v>
      </c>
      <c r="B7992" s="77">
        <f t="shared" si="807"/>
        <v>6</v>
      </c>
      <c r="C7992" s="73">
        <v>45827</v>
      </c>
      <c r="D7992" s="79" t="s">
        <v>115</v>
      </c>
      <c r="E7992" s="80" t="s">
        <v>831</v>
      </c>
      <c r="F7992" s="81" t="str">
        <f>VLOOKUP(E7992,Customer[],2,FALSE)</f>
        <v>Shwe Hto</v>
      </c>
      <c r="G7992" s="69" t="str">
        <f>VLOOKUP(E7992,Customer[],3,FALSE)</f>
        <v xml:space="preserve">Dawpole </v>
      </c>
      <c r="H7992" s="69" t="str">
        <f>VLOOKUP(E7992,Customer[],4,FALSE)</f>
        <v>Tharkaytha</v>
      </c>
      <c r="I7992" s="48" t="s">
        <v>23</v>
      </c>
      <c r="J7992" s="82" t="str">
        <f>VLOOKUP(I7992,PGStock[],2,FALSE)</f>
        <v>Columbus Super Red Smooth 175 Ml</v>
      </c>
      <c r="K7992" s="71">
        <f>VLOOKUP(I7992,PGStock[],3,FALSE)</f>
        <v>0.17499999999999999</v>
      </c>
      <c r="L7992" s="47">
        <v>2</v>
      </c>
      <c r="M7992" s="47">
        <f>VLOOKUP(I7992,PGStock[],6,FALSE)</f>
        <v>100</v>
      </c>
      <c r="N7992" s="47">
        <f>+PGSales!$L7992*PGSales!$M7992</f>
        <v>200</v>
      </c>
    </row>
    <row r="7993" spans="1:14" hidden="1" x14ac:dyDescent="0.25">
      <c r="A7993" s="77">
        <f t="shared" si="806"/>
        <v>2025</v>
      </c>
      <c r="B7993" s="77">
        <f t="shared" si="807"/>
        <v>6</v>
      </c>
      <c r="C7993" s="73">
        <v>45827</v>
      </c>
      <c r="D7993" s="79" t="s">
        <v>768</v>
      </c>
      <c r="E7993" s="80" t="s">
        <v>836</v>
      </c>
      <c r="F7993" s="81" t="str">
        <f>VLOOKUP(E7993,Customer[],2,FALSE)</f>
        <v>Famous</v>
      </c>
      <c r="G7993" s="69" t="str">
        <f>VLOOKUP(E7993,Customer[],3,FALSE)</f>
        <v>Bo Layoung Rd</v>
      </c>
      <c r="H7993" s="69" t="str">
        <f>VLOOKUP(E7993,Customer[],4,FALSE)</f>
        <v>Tharkaytha</v>
      </c>
      <c r="I7993" s="48" t="s">
        <v>18</v>
      </c>
      <c r="J7993" s="82" t="str">
        <f>VLOOKUP(I7993,PGStock[],2,FALSE)</f>
        <v>Formula Rum 350ml</v>
      </c>
      <c r="K7993" s="71">
        <f>VLOOKUP(I7993,PGStock[],3,FALSE)</f>
        <v>0.35</v>
      </c>
      <c r="L7993" s="47">
        <v>6</v>
      </c>
      <c r="M7993" s="47">
        <f>VLOOKUP(I7993,PGStock[],6,FALSE)</f>
        <v>150</v>
      </c>
      <c r="N7993" s="47">
        <f>+PGSales!$L7993*PGSales!$M7993</f>
        <v>900</v>
      </c>
    </row>
    <row r="7994" spans="1:14" hidden="1" x14ac:dyDescent="0.25">
      <c r="A7994" s="77">
        <f t="shared" si="806"/>
        <v>2025</v>
      </c>
      <c r="B7994" s="77">
        <f t="shared" si="807"/>
        <v>6</v>
      </c>
      <c r="C7994" s="73">
        <v>45827</v>
      </c>
      <c r="D7994" s="79" t="s">
        <v>109</v>
      </c>
      <c r="E7994" s="80" t="s">
        <v>838</v>
      </c>
      <c r="F7994" s="81" t="str">
        <f>VLOOKUP(E7994,Customer[],2,FALSE)</f>
        <v>Shwe Taung</v>
      </c>
      <c r="G7994" s="69" t="str">
        <f>VLOOKUP(E7994,Customer[],3,FALSE)</f>
        <v>Manpya Rd</v>
      </c>
      <c r="H7994" s="69" t="str">
        <f>VLOOKUP(E7994,Customer[],4,FALSE)</f>
        <v>Tharkaytha</v>
      </c>
      <c r="I7994" s="48" t="s">
        <v>27</v>
      </c>
      <c r="J7994" s="82" t="str">
        <f>VLOOKUP(I7994,PGStock[],2,FALSE)</f>
        <v>Columbus Super Red Smooth 700 Ml</v>
      </c>
      <c r="K7994" s="71">
        <f>VLOOKUP(I7994,PGStock[],3,FALSE)</f>
        <v>0.7</v>
      </c>
      <c r="L7994" s="47">
        <v>1</v>
      </c>
      <c r="M7994" s="47">
        <f>VLOOKUP(I7994,PGStock[],6,FALSE)</f>
        <v>200</v>
      </c>
      <c r="N7994" s="47">
        <f>+PGSales!$L7994*PGSales!$M7994</f>
        <v>200</v>
      </c>
    </row>
    <row r="7995" spans="1:14" hidden="1" x14ac:dyDescent="0.25">
      <c r="A7995" s="77">
        <f t="shared" si="806"/>
        <v>2025</v>
      </c>
      <c r="B7995" s="77">
        <f t="shared" si="807"/>
        <v>6</v>
      </c>
      <c r="C7995" s="73">
        <v>45827</v>
      </c>
      <c r="D7995" s="79" t="s">
        <v>109</v>
      </c>
      <c r="E7995" s="80" t="s">
        <v>838</v>
      </c>
      <c r="F7995" s="81" t="str">
        <f>VLOOKUP(E7995,Customer[],2,FALSE)</f>
        <v>Shwe Taung</v>
      </c>
      <c r="G7995" s="69" t="str">
        <f>VLOOKUP(E7995,Customer[],3,FALSE)</f>
        <v>Manpya Rd</v>
      </c>
      <c r="H7995" s="69" t="str">
        <f>VLOOKUP(E7995,Customer[],4,FALSE)</f>
        <v>Tharkaytha</v>
      </c>
      <c r="I7995" s="48" t="s">
        <v>25</v>
      </c>
      <c r="J7995" s="82" t="str">
        <f>VLOOKUP(I7995,PGStock[],2,FALSE)</f>
        <v>Columbus Super Red Smooth 350 Ml</v>
      </c>
      <c r="K7995" s="71">
        <f>VLOOKUP(I7995,PGStock[],3,FALSE)</f>
        <v>0.35</v>
      </c>
      <c r="L7995" s="47">
        <v>2</v>
      </c>
      <c r="M7995" s="47">
        <f>VLOOKUP(I7995,PGStock[],6,FALSE)</f>
        <v>150</v>
      </c>
      <c r="N7995" s="47">
        <f>+PGSales!$L7995*PGSales!$M7995</f>
        <v>300</v>
      </c>
    </row>
    <row r="7996" spans="1:14" hidden="1" x14ac:dyDescent="0.25">
      <c r="A7996" s="77">
        <f t="shared" si="806"/>
        <v>2025</v>
      </c>
      <c r="B7996" s="77">
        <f t="shared" si="807"/>
        <v>6</v>
      </c>
      <c r="C7996" s="73">
        <v>45827</v>
      </c>
      <c r="D7996" s="79" t="s">
        <v>109</v>
      </c>
      <c r="E7996" s="80" t="s">
        <v>838</v>
      </c>
      <c r="F7996" s="81" t="str">
        <f>VLOOKUP(E7996,Customer[],2,FALSE)</f>
        <v>Shwe Taung</v>
      </c>
      <c r="G7996" s="69" t="str">
        <f>VLOOKUP(E7996,Customer[],3,FALSE)</f>
        <v>Manpya Rd</v>
      </c>
      <c r="H7996" s="69" t="str">
        <f>VLOOKUP(E7996,Customer[],4,FALSE)</f>
        <v>Tharkaytha</v>
      </c>
      <c r="I7996" s="48" t="s">
        <v>18</v>
      </c>
      <c r="J7996" s="82" t="str">
        <f>VLOOKUP(I7996,PGStock[],2,FALSE)</f>
        <v>Formula Rum 350ml</v>
      </c>
      <c r="K7996" s="71">
        <f>VLOOKUP(I7996,PGStock[],3,FALSE)</f>
        <v>0.35</v>
      </c>
      <c r="L7996" s="47">
        <v>2</v>
      </c>
      <c r="M7996" s="47">
        <f>VLOOKUP(I7996,PGStock[],6,FALSE)</f>
        <v>150</v>
      </c>
      <c r="N7996" s="47">
        <f>+PGSales!$L7996*PGSales!$M7996</f>
        <v>300</v>
      </c>
    </row>
    <row r="7997" spans="1:14" hidden="1" x14ac:dyDescent="0.25">
      <c r="A7997" s="77">
        <f t="shared" si="806"/>
        <v>2025</v>
      </c>
      <c r="B7997" s="77">
        <f t="shared" si="807"/>
        <v>6</v>
      </c>
      <c r="C7997" s="73">
        <v>45827</v>
      </c>
      <c r="D7997" s="79" t="s">
        <v>68</v>
      </c>
      <c r="E7997" s="80" t="s">
        <v>584</v>
      </c>
      <c r="F7997" s="81" t="str">
        <f>VLOOKUP(E7997,Customer[],2,FALSE)</f>
        <v>Pan Nadi Hlaing (1)</v>
      </c>
      <c r="G7997" s="69" t="str">
        <f>VLOOKUP(E7997,Customer[],3,FALSE)</f>
        <v>Taungnu Rd</v>
      </c>
      <c r="H7997" s="69" t="str">
        <f>VLOOKUP(E7997,Customer[],4,FALSE)</f>
        <v>Hlaing Thar Yar</v>
      </c>
      <c r="I7997" s="48" t="s">
        <v>25</v>
      </c>
      <c r="J7997" s="82" t="str">
        <f>VLOOKUP(I7997,PGStock[],2,FALSE)</f>
        <v>Columbus Super Red Smooth 350 Ml</v>
      </c>
      <c r="K7997" s="71">
        <f>VLOOKUP(I7997,PGStock[],3,FALSE)</f>
        <v>0.35</v>
      </c>
      <c r="L7997" s="47">
        <v>1</v>
      </c>
      <c r="M7997" s="47">
        <f>VLOOKUP(I7997,PGStock[],6,FALSE)</f>
        <v>150</v>
      </c>
      <c r="N7997" s="47">
        <f>+PGSales!$L7997*PGSales!$M7997</f>
        <v>150</v>
      </c>
    </row>
    <row r="7998" spans="1:14" hidden="1" x14ac:dyDescent="0.25">
      <c r="A7998" s="77">
        <f t="shared" si="806"/>
        <v>2025</v>
      </c>
      <c r="B7998" s="77">
        <f t="shared" si="807"/>
        <v>6</v>
      </c>
      <c r="C7998" s="73">
        <v>45827</v>
      </c>
      <c r="D7998" s="79" t="s">
        <v>68</v>
      </c>
      <c r="E7998" s="80" t="s">
        <v>584</v>
      </c>
      <c r="F7998" s="81" t="str">
        <f>VLOOKUP(E7998,Customer[],2,FALSE)</f>
        <v>Pan Nadi Hlaing (1)</v>
      </c>
      <c r="G7998" s="69" t="str">
        <f>VLOOKUP(E7998,Customer[],3,FALSE)</f>
        <v>Taungnu Rd</v>
      </c>
      <c r="H7998" s="69" t="str">
        <f>VLOOKUP(E7998,Customer[],4,FALSE)</f>
        <v>Hlaing Thar Yar</v>
      </c>
      <c r="I7998" s="48" t="s">
        <v>18</v>
      </c>
      <c r="J7998" s="82" t="str">
        <f>VLOOKUP(I7998,PGStock[],2,FALSE)</f>
        <v>Formula Rum 350ml</v>
      </c>
      <c r="K7998" s="71">
        <f>VLOOKUP(I7998,PGStock[],3,FALSE)</f>
        <v>0.35</v>
      </c>
      <c r="L7998" s="47">
        <v>3</v>
      </c>
      <c r="M7998" s="47">
        <f>VLOOKUP(I7998,PGStock[],6,FALSE)</f>
        <v>150</v>
      </c>
      <c r="N7998" s="47">
        <f>+PGSales!$L7998*PGSales!$M7998</f>
        <v>450</v>
      </c>
    </row>
    <row r="7999" spans="1:14" hidden="1" x14ac:dyDescent="0.25">
      <c r="A7999" s="77">
        <f t="shared" si="806"/>
        <v>2025</v>
      </c>
      <c r="B7999" s="77">
        <f t="shared" si="807"/>
        <v>6</v>
      </c>
      <c r="C7999" s="73">
        <v>45827</v>
      </c>
      <c r="D7999" s="79" t="s">
        <v>767</v>
      </c>
      <c r="E7999" s="80" t="s">
        <v>631</v>
      </c>
      <c r="F7999" s="81" t="str">
        <f>VLOOKUP(E7999,Customer[],2,FALSE)</f>
        <v>Nge paung</v>
      </c>
      <c r="G7999" s="69" t="str">
        <f>VLOOKUP(E7999,Customer[],3,FALSE)</f>
        <v>Bo Aung Kyaw Rd</v>
      </c>
      <c r="H7999" s="69" t="str">
        <f>VLOOKUP(E7999,Customer[],4,FALSE)</f>
        <v>Hlaing Thar Yar</v>
      </c>
      <c r="I7999" s="48" t="s">
        <v>25</v>
      </c>
      <c r="J7999" s="82" t="str">
        <f>VLOOKUP(I7999,PGStock[],2,FALSE)</f>
        <v>Columbus Super Red Smooth 350 Ml</v>
      </c>
      <c r="K7999" s="71">
        <f>VLOOKUP(I7999,PGStock[],3,FALSE)</f>
        <v>0.35</v>
      </c>
      <c r="L7999" s="47">
        <v>1</v>
      </c>
      <c r="M7999" s="47">
        <f>VLOOKUP(I7999,PGStock[],6,FALSE)</f>
        <v>150</v>
      </c>
      <c r="N7999" s="47">
        <f>+PGSales!$L7999*PGSales!$M7999</f>
        <v>150</v>
      </c>
    </row>
    <row r="8000" spans="1:14" hidden="1" x14ac:dyDescent="0.25">
      <c r="A8000" s="77">
        <f t="shared" si="804"/>
        <v>2025</v>
      </c>
      <c r="B8000" s="77">
        <f t="shared" si="805"/>
        <v>6</v>
      </c>
      <c r="C8000" s="73">
        <v>45827</v>
      </c>
      <c r="D8000" s="79" t="s">
        <v>70</v>
      </c>
      <c r="E8000" s="80" t="s">
        <v>125</v>
      </c>
      <c r="F8000" s="81" t="str">
        <f>VLOOKUP(E8000,Customer[],2,FALSE)</f>
        <v>Soon Pyan</v>
      </c>
      <c r="G8000" s="69" t="str">
        <f>VLOOKUP(E8000,Customer[],3,FALSE)</f>
        <v>Bo Aung Kyaw Rd</v>
      </c>
      <c r="H8000" s="69" t="str">
        <f>VLOOKUP(E8000,Customer[],4,FALSE)</f>
        <v>Hlaing Thar Yar Route (1)</v>
      </c>
      <c r="I8000" s="48" t="s">
        <v>25</v>
      </c>
      <c r="J8000" s="82" t="str">
        <f>VLOOKUP(I8000,PGStock[],2,FALSE)</f>
        <v>Columbus Super Red Smooth 350 Ml</v>
      </c>
      <c r="K8000" s="71">
        <f>VLOOKUP(I8000,PGStock[],3,FALSE)</f>
        <v>0.35</v>
      </c>
      <c r="L8000" s="47">
        <v>1</v>
      </c>
      <c r="M8000" s="47">
        <f>VLOOKUP(I8000,PGStock[],6,FALSE)</f>
        <v>150</v>
      </c>
      <c r="N8000" s="47">
        <f>+PGSales!$L8000*PGSales!$M8000</f>
        <v>150</v>
      </c>
    </row>
    <row r="8001" spans="1:14" hidden="1" x14ac:dyDescent="0.25">
      <c r="A8001" s="77">
        <f t="shared" si="804"/>
        <v>2025</v>
      </c>
      <c r="B8001" s="77">
        <f t="shared" si="805"/>
        <v>6</v>
      </c>
      <c r="C8001" s="73">
        <v>45827</v>
      </c>
      <c r="D8001" s="79" t="s">
        <v>70</v>
      </c>
      <c r="E8001" s="80" t="s">
        <v>125</v>
      </c>
      <c r="F8001" s="81" t="str">
        <f>VLOOKUP(E8001,Customer[],2,FALSE)</f>
        <v>Soon Pyan</v>
      </c>
      <c r="G8001" s="69" t="str">
        <f>VLOOKUP(E8001,Customer[],3,FALSE)</f>
        <v>Bo Aung Kyaw Rd</v>
      </c>
      <c r="H8001" s="69" t="str">
        <f>VLOOKUP(E8001,Customer[],4,FALSE)</f>
        <v>Hlaing Thar Yar Route (1)</v>
      </c>
      <c r="I8001" s="48" t="s">
        <v>18</v>
      </c>
      <c r="J8001" s="82" t="str">
        <f>VLOOKUP(I8001,PGStock[],2,FALSE)</f>
        <v>Formula Rum 350ml</v>
      </c>
      <c r="K8001" s="71">
        <f>VLOOKUP(I8001,PGStock[],3,FALSE)</f>
        <v>0.35</v>
      </c>
      <c r="L8001" s="47">
        <v>1</v>
      </c>
      <c r="M8001" s="47">
        <f>VLOOKUP(I8001,PGStock[],6,FALSE)</f>
        <v>150</v>
      </c>
      <c r="N8001" s="47">
        <f>+PGSales!$L8001*PGSales!$M8001</f>
        <v>150</v>
      </c>
    </row>
    <row r="8002" spans="1:14" hidden="1" x14ac:dyDescent="0.25">
      <c r="A8002" s="77">
        <f t="shared" si="804"/>
        <v>2025</v>
      </c>
      <c r="B8002" s="77">
        <f t="shared" si="805"/>
        <v>6</v>
      </c>
      <c r="C8002" s="73">
        <v>45827</v>
      </c>
      <c r="D8002" s="79" t="s">
        <v>74</v>
      </c>
      <c r="E8002" s="80" t="s">
        <v>611</v>
      </c>
      <c r="F8002" s="81" t="str">
        <f>VLOOKUP(E8002,Customer[],2,FALSE)</f>
        <v>GC</v>
      </c>
      <c r="G8002" s="69" t="str">
        <f>VLOOKUP(E8002,Customer[],3,FALSE)</f>
        <v>Bo Aung Kyaw Rd</v>
      </c>
      <c r="H8002" s="69" t="str">
        <f>VLOOKUP(E8002,Customer[],4,FALSE)</f>
        <v xml:space="preserve">Hlaing thar Yar </v>
      </c>
      <c r="I8002" s="48" t="s">
        <v>25</v>
      </c>
      <c r="J8002" s="82" t="str">
        <f>VLOOKUP(I8002,PGStock[],2,FALSE)</f>
        <v>Columbus Super Red Smooth 350 Ml</v>
      </c>
      <c r="K8002" s="71">
        <f>VLOOKUP(I8002,PGStock[],3,FALSE)</f>
        <v>0.35</v>
      </c>
      <c r="L8002" s="47">
        <v>1</v>
      </c>
      <c r="M8002" s="47">
        <f>VLOOKUP(I8002,PGStock[],6,FALSE)</f>
        <v>150</v>
      </c>
      <c r="N8002" s="47">
        <f>+PGSales!$L8002*PGSales!$M8002</f>
        <v>150</v>
      </c>
    </row>
    <row r="8003" spans="1:14" hidden="1" x14ac:dyDescent="0.25">
      <c r="A8003" s="77">
        <f t="shared" si="804"/>
        <v>2025</v>
      </c>
      <c r="B8003" s="77">
        <f t="shared" si="805"/>
        <v>6</v>
      </c>
      <c r="C8003" s="73">
        <v>45827</v>
      </c>
      <c r="D8003" s="79" t="s">
        <v>74</v>
      </c>
      <c r="E8003" s="80" t="s">
        <v>611</v>
      </c>
      <c r="F8003" s="81" t="str">
        <f>VLOOKUP(E8003,Customer[],2,FALSE)</f>
        <v>GC</v>
      </c>
      <c r="G8003" s="69" t="str">
        <f>VLOOKUP(E8003,Customer[],3,FALSE)</f>
        <v>Bo Aung Kyaw Rd</v>
      </c>
      <c r="H8003" s="69" t="str">
        <f>VLOOKUP(E8003,Customer[],4,FALSE)</f>
        <v xml:space="preserve">Hlaing thar Yar </v>
      </c>
      <c r="I8003" s="48" t="s">
        <v>18</v>
      </c>
      <c r="J8003" s="82" t="str">
        <f>VLOOKUP(I8003,PGStock[],2,FALSE)</f>
        <v>Formula Rum 350ml</v>
      </c>
      <c r="K8003" s="71">
        <f>VLOOKUP(I8003,PGStock[],3,FALSE)</f>
        <v>0.35</v>
      </c>
      <c r="L8003" s="47">
        <v>2</v>
      </c>
      <c r="M8003" s="47">
        <f>VLOOKUP(I8003,PGStock[],6,FALSE)</f>
        <v>150</v>
      </c>
      <c r="N8003" s="47">
        <f>+PGSales!$L8003*PGSales!$M8003</f>
        <v>300</v>
      </c>
    </row>
    <row r="8004" spans="1:14" hidden="1" x14ac:dyDescent="0.25">
      <c r="A8004" s="77">
        <f t="shared" si="804"/>
        <v>2025</v>
      </c>
      <c r="B8004" s="77">
        <f t="shared" si="805"/>
        <v>6</v>
      </c>
      <c r="C8004" s="73">
        <v>45827</v>
      </c>
      <c r="D8004" s="79" t="s">
        <v>131</v>
      </c>
      <c r="E8004" s="80" t="s">
        <v>634</v>
      </c>
      <c r="F8004" s="81" t="str">
        <f>VLOOKUP(E8004,Customer[],2,FALSE)</f>
        <v>Pyae Maher</v>
      </c>
      <c r="G8004" s="69" t="str">
        <f>VLOOKUP(E8004,Customer[],3,FALSE)</f>
        <v>Bo Aung Kyaw Rd</v>
      </c>
      <c r="H8004" s="69" t="str">
        <f>VLOOKUP(E8004,Customer[],4,FALSE)</f>
        <v>Hlaing Thar Yar</v>
      </c>
      <c r="I8004" s="48" t="s">
        <v>27</v>
      </c>
      <c r="J8004" s="82" t="str">
        <f>VLOOKUP(I8004,PGStock[],2,FALSE)</f>
        <v>Columbus Super Red Smooth 700 Ml</v>
      </c>
      <c r="K8004" s="71">
        <f>VLOOKUP(I8004,PGStock[],3,FALSE)</f>
        <v>0.7</v>
      </c>
      <c r="L8004" s="47">
        <v>1</v>
      </c>
      <c r="M8004" s="47">
        <f>VLOOKUP(I8004,PGStock[],6,FALSE)</f>
        <v>200</v>
      </c>
      <c r="N8004" s="47">
        <f>+PGSales!$L8004*PGSales!$M8004</f>
        <v>200</v>
      </c>
    </row>
    <row r="8005" spans="1:14" hidden="1" x14ac:dyDescent="0.25">
      <c r="A8005" s="77">
        <f t="shared" si="804"/>
        <v>2025</v>
      </c>
      <c r="B8005" s="77">
        <f t="shared" si="805"/>
        <v>6</v>
      </c>
      <c r="C8005" s="73">
        <v>45827</v>
      </c>
      <c r="D8005" s="79" t="s">
        <v>131</v>
      </c>
      <c r="E8005" s="80" t="s">
        <v>634</v>
      </c>
      <c r="F8005" s="81" t="str">
        <f>VLOOKUP(E8005,Customer[],2,FALSE)</f>
        <v>Pyae Maher</v>
      </c>
      <c r="G8005" s="69" t="str">
        <f>VLOOKUP(E8005,Customer[],3,FALSE)</f>
        <v>Bo Aung Kyaw Rd</v>
      </c>
      <c r="H8005" s="69" t="str">
        <f>VLOOKUP(E8005,Customer[],4,FALSE)</f>
        <v>Hlaing Thar Yar</v>
      </c>
      <c r="I8005" s="48" t="s">
        <v>25</v>
      </c>
      <c r="J8005" s="82" t="str">
        <f>VLOOKUP(I8005,PGStock[],2,FALSE)</f>
        <v>Columbus Super Red Smooth 350 Ml</v>
      </c>
      <c r="K8005" s="71">
        <f>VLOOKUP(I8005,PGStock[],3,FALSE)</f>
        <v>0.35</v>
      </c>
      <c r="L8005" s="47">
        <v>4</v>
      </c>
      <c r="M8005" s="47">
        <f>VLOOKUP(I8005,PGStock[],6,FALSE)</f>
        <v>150</v>
      </c>
      <c r="N8005" s="47">
        <f>+PGSales!$L8005*PGSales!$M8005</f>
        <v>600</v>
      </c>
    </row>
    <row r="8006" spans="1:14" hidden="1" x14ac:dyDescent="0.25">
      <c r="A8006" s="77">
        <f t="shared" si="804"/>
        <v>2025</v>
      </c>
      <c r="B8006" s="77">
        <f t="shared" si="805"/>
        <v>6</v>
      </c>
      <c r="C8006" s="73">
        <v>45827</v>
      </c>
      <c r="D8006" s="79" t="s">
        <v>131</v>
      </c>
      <c r="E8006" s="80" t="s">
        <v>634</v>
      </c>
      <c r="F8006" s="81" t="str">
        <f>VLOOKUP(E8006,Customer[],2,FALSE)</f>
        <v>Pyae Maher</v>
      </c>
      <c r="G8006" s="69" t="str">
        <f>VLOOKUP(E8006,Customer[],3,FALSE)</f>
        <v>Bo Aung Kyaw Rd</v>
      </c>
      <c r="H8006" s="69" t="str">
        <f>VLOOKUP(E8006,Customer[],4,FALSE)</f>
        <v>Hlaing Thar Yar</v>
      </c>
      <c r="I8006" s="48" t="s">
        <v>20</v>
      </c>
      <c r="J8006" s="82" t="str">
        <f>VLOOKUP(I8006,PGStock[],2,FALSE)</f>
        <v>Formula Rum 700ml</v>
      </c>
      <c r="K8006" s="71">
        <f>VLOOKUP(I8006,PGStock[],3,FALSE)</f>
        <v>0.7</v>
      </c>
      <c r="L8006" s="47">
        <v>1</v>
      </c>
      <c r="M8006" s="47">
        <f>VLOOKUP(I8006,PGStock[],6,FALSE)</f>
        <v>200</v>
      </c>
      <c r="N8006" s="47">
        <f>+PGSales!$L8006*PGSales!$M8006</f>
        <v>200</v>
      </c>
    </row>
    <row r="8007" spans="1:14" hidden="1" x14ac:dyDescent="0.25">
      <c r="A8007" s="77">
        <f t="shared" si="804"/>
        <v>2025</v>
      </c>
      <c r="B8007" s="77">
        <f t="shared" si="805"/>
        <v>6</v>
      </c>
      <c r="C8007" s="73">
        <v>45827</v>
      </c>
      <c r="D8007" s="79" t="s">
        <v>131</v>
      </c>
      <c r="E8007" s="80" t="s">
        <v>634</v>
      </c>
      <c r="F8007" s="81" t="str">
        <f>VLOOKUP(E8007,Customer[],2,FALSE)</f>
        <v>Pyae Maher</v>
      </c>
      <c r="G8007" s="69" t="str">
        <f>VLOOKUP(E8007,Customer[],3,FALSE)</f>
        <v>Bo Aung Kyaw Rd</v>
      </c>
      <c r="H8007" s="69" t="str">
        <f>VLOOKUP(E8007,Customer[],4,FALSE)</f>
        <v>Hlaing Thar Yar</v>
      </c>
      <c r="I8007" s="48" t="s">
        <v>18</v>
      </c>
      <c r="J8007" s="82" t="str">
        <f>VLOOKUP(I8007,PGStock[],2,FALSE)</f>
        <v>Formula Rum 350ml</v>
      </c>
      <c r="K8007" s="71">
        <f>VLOOKUP(I8007,PGStock[],3,FALSE)</f>
        <v>0.35</v>
      </c>
      <c r="L8007" s="47">
        <v>4</v>
      </c>
      <c r="M8007" s="47">
        <f>VLOOKUP(I8007,PGStock[],6,FALSE)</f>
        <v>150</v>
      </c>
      <c r="N8007" s="47">
        <f>+PGSales!$L8007*PGSales!$M8007</f>
        <v>600</v>
      </c>
    </row>
    <row r="8008" spans="1:14" hidden="1" x14ac:dyDescent="0.25">
      <c r="A8008" s="77">
        <f t="shared" si="804"/>
        <v>2025</v>
      </c>
      <c r="B8008" s="77">
        <f t="shared" si="805"/>
        <v>6</v>
      </c>
      <c r="C8008" s="73">
        <v>45827</v>
      </c>
      <c r="D8008" s="79" t="s">
        <v>4</v>
      </c>
      <c r="E8008" s="80" t="s">
        <v>849</v>
      </c>
      <c r="F8008" s="81" t="str">
        <f>VLOOKUP(E8008,Customer[],2,FALSE)</f>
        <v>Tun</v>
      </c>
      <c r="G8008" s="69" t="str">
        <f>VLOOKUP(E8008,Customer[],3,FALSE)</f>
        <v>Bo Aung Kyaw Rd</v>
      </c>
      <c r="H8008" s="69" t="str">
        <f>VLOOKUP(E8008,Customer[],4,FALSE)</f>
        <v>Hlaing Thar Yar</v>
      </c>
      <c r="I8008" s="48" t="s">
        <v>25</v>
      </c>
      <c r="J8008" s="82" t="str">
        <f>VLOOKUP(I8008,PGStock[],2,FALSE)</f>
        <v>Columbus Super Red Smooth 350 Ml</v>
      </c>
      <c r="K8008" s="71">
        <f>VLOOKUP(I8008,PGStock[],3,FALSE)</f>
        <v>0.35</v>
      </c>
      <c r="L8008" s="47">
        <v>2</v>
      </c>
      <c r="M8008" s="47">
        <f>VLOOKUP(I8008,PGStock[],6,FALSE)</f>
        <v>150</v>
      </c>
      <c r="N8008" s="47">
        <f>+PGSales!$L8008*PGSales!$M8008</f>
        <v>300</v>
      </c>
    </row>
    <row r="8009" spans="1:14" hidden="1" x14ac:dyDescent="0.25">
      <c r="A8009" s="77">
        <f t="shared" si="804"/>
        <v>2025</v>
      </c>
      <c r="B8009" s="77">
        <f t="shared" si="805"/>
        <v>6</v>
      </c>
      <c r="C8009" s="73">
        <v>45827</v>
      </c>
      <c r="D8009" s="79" t="s">
        <v>4</v>
      </c>
      <c r="E8009" s="80" t="s">
        <v>849</v>
      </c>
      <c r="F8009" s="81" t="str">
        <f>VLOOKUP(E8009,Customer[],2,FALSE)</f>
        <v>Tun</v>
      </c>
      <c r="G8009" s="69" t="str">
        <f>VLOOKUP(E8009,Customer[],3,FALSE)</f>
        <v>Bo Aung Kyaw Rd</v>
      </c>
      <c r="H8009" s="69" t="str">
        <f>VLOOKUP(E8009,Customer[],4,FALSE)</f>
        <v>Hlaing Thar Yar</v>
      </c>
      <c r="I8009" s="48" t="s">
        <v>18</v>
      </c>
      <c r="J8009" s="82" t="str">
        <f>VLOOKUP(I8009,PGStock[],2,FALSE)</f>
        <v>Formula Rum 350ml</v>
      </c>
      <c r="K8009" s="71">
        <f>VLOOKUP(I8009,PGStock[],3,FALSE)</f>
        <v>0.35</v>
      </c>
      <c r="L8009" s="47">
        <v>10</v>
      </c>
      <c r="M8009" s="47">
        <f>VLOOKUP(I8009,PGStock[],6,FALSE)</f>
        <v>150</v>
      </c>
      <c r="N8009" s="47">
        <f>+PGSales!$L8009*PGSales!$M8009</f>
        <v>1500</v>
      </c>
    </row>
    <row r="8010" spans="1:14" hidden="1" x14ac:dyDescent="0.25">
      <c r="A8010" s="77">
        <f t="shared" si="804"/>
        <v>2025</v>
      </c>
      <c r="B8010" s="77">
        <f t="shared" si="805"/>
        <v>6</v>
      </c>
      <c r="C8010" s="73">
        <v>45827</v>
      </c>
      <c r="D8010" s="79" t="s">
        <v>58</v>
      </c>
      <c r="E8010" s="80" t="s">
        <v>380</v>
      </c>
      <c r="F8010" s="81" t="str">
        <f>VLOOKUP(E8010,Customer[],2,FALSE)</f>
        <v>Ka Dai Hein</v>
      </c>
      <c r="G8010" s="69" t="str">
        <f>VLOOKUP(E8010,Customer[],3,FALSE)</f>
        <v>Kan Bae Butar Zay Rd</v>
      </c>
      <c r="H8010" s="69" t="str">
        <f>VLOOKUP(E8010,Customer[],4,FALSE)</f>
        <v>YanKin</v>
      </c>
      <c r="I8010" s="48" t="s">
        <v>25</v>
      </c>
      <c r="J8010" s="82" t="str">
        <f>VLOOKUP(I8010,PGStock[],2,FALSE)</f>
        <v>Columbus Super Red Smooth 350 Ml</v>
      </c>
      <c r="K8010" s="71">
        <f>VLOOKUP(I8010,PGStock[],3,FALSE)</f>
        <v>0.35</v>
      </c>
      <c r="L8010" s="47">
        <v>6</v>
      </c>
      <c r="M8010" s="47">
        <f>VLOOKUP(I8010,PGStock[],6,FALSE)</f>
        <v>150</v>
      </c>
      <c r="N8010" s="47">
        <f>+PGSales!$L8010*PGSales!$M8010</f>
        <v>900</v>
      </c>
    </row>
    <row r="8011" spans="1:14" hidden="1" x14ac:dyDescent="0.25">
      <c r="A8011" s="77">
        <f t="shared" si="804"/>
        <v>2025</v>
      </c>
      <c r="B8011" s="77">
        <f t="shared" si="805"/>
        <v>6</v>
      </c>
      <c r="C8011" s="73">
        <v>45827</v>
      </c>
      <c r="D8011" s="79" t="s">
        <v>58</v>
      </c>
      <c r="E8011" s="80" t="s">
        <v>380</v>
      </c>
      <c r="F8011" s="81" t="str">
        <f>VLOOKUP(E8011,Customer[],2,FALSE)</f>
        <v>Ka Dai Hein</v>
      </c>
      <c r="G8011" s="69" t="str">
        <f>VLOOKUP(E8011,Customer[],3,FALSE)</f>
        <v>Kan Bae Butar Zay Rd</v>
      </c>
      <c r="H8011" s="69" t="str">
        <f>VLOOKUP(E8011,Customer[],4,FALSE)</f>
        <v>YanKin</v>
      </c>
      <c r="I8011" s="48" t="s">
        <v>18</v>
      </c>
      <c r="J8011" s="82" t="str">
        <f>VLOOKUP(I8011,PGStock[],2,FALSE)</f>
        <v>Formula Rum 350ml</v>
      </c>
      <c r="K8011" s="71">
        <f>VLOOKUP(I8011,PGStock[],3,FALSE)</f>
        <v>0.35</v>
      </c>
      <c r="L8011" s="47">
        <v>6</v>
      </c>
      <c r="M8011" s="47">
        <f>VLOOKUP(I8011,PGStock[],6,FALSE)</f>
        <v>150</v>
      </c>
      <c r="N8011" s="47">
        <f>+PGSales!$L8011*PGSales!$M8011</f>
        <v>900</v>
      </c>
    </row>
    <row r="8012" spans="1:14" hidden="1" x14ac:dyDescent="0.25">
      <c r="A8012" s="77">
        <f t="shared" si="804"/>
        <v>2025</v>
      </c>
      <c r="B8012" s="77">
        <f t="shared" si="805"/>
        <v>6</v>
      </c>
      <c r="C8012" s="73">
        <v>45827</v>
      </c>
      <c r="D8012" s="79" t="s">
        <v>62</v>
      </c>
      <c r="E8012" s="80" t="s">
        <v>375</v>
      </c>
      <c r="F8012" s="81" t="str">
        <f>VLOOKUP(E8012,Customer[],2,FALSE)</f>
        <v>Ah Linn Nike</v>
      </c>
      <c r="G8012" s="69" t="str">
        <f>VLOOKUP(E8012,Customer[],3,FALSE)</f>
        <v>ThitSar Rd</v>
      </c>
      <c r="H8012" s="69" t="str">
        <f>VLOOKUP(E8012,Customer[],4,FALSE)</f>
        <v>YanKin</v>
      </c>
      <c r="I8012" s="48" t="s">
        <v>25</v>
      </c>
      <c r="J8012" s="82" t="str">
        <f>VLOOKUP(I8012,PGStock[],2,FALSE)</f>
        <v>Columbus Super Red Smooth 350 Ml</v>
      </c>
      <c r="K8012" s="71">
        <f>VLOOKUP(I8012,PGStock[],3,FALSE)</f>
        <v>0.35</v>
      </c>
      <c r="L8012" s="47">
        <v>4</v>
      </c>
      <c r="M8012" s="47">
        <f>VLOOKUP(I8012,PGStock[],6,FALSE)</f>
        <v>150</v>
      </c>
      <c r="N8012" s="47">
        <f>+PGSales!$L8012*PGSales!$M8012</f>
        <v>600</v>
      </c>
    </row>
    <row r="8013" spans="1:14" hidden="1" x14ac:dyDescent="0.25">
      <c r="A8013" s="77">
        <f t="shared" si="804"/>
        <v>2025</v>
      </c>
      <c r="B8013" s="77">
        <f t="shared" si="805"/>
        <v>6</v>
      </c>
      <c r="C8013" s="73">
        <v>45827</v>
      </c>
      <c r="D8013" s="79" t="s">
        <v>62</v>
      </c>
      <c r="E8013" s="80" t="s">
        <v>375</v>
      </c>
      <c r="F8013" s="81" t="str">
        <f>VLOOKUP(E8013,Customer[],2,FALSE)</f>
        <v>Ah Linn Nike</v>
      </c>
      <c r="G8013" s="69" t="str">
        <f>VLOOKUP(E8013,Customer[],3,FALSE)</f>
        <v>ThitSar Rd</v>
      </c>
      <c r="H8013" s="69" t="str">
        <f>VLOOKUP(E8013,Customer[],4,FALSE)</f>
        <v>YanKin</v>
      </c>
      <c r="I8013" s="48" t="s">
        <v>18</v>
      </c>
      <c r="J8013" s="82" t="str">
        <f>VLOOKUP(I8013,PGStock[],2,FALSE)</f>
        <v>Formula Rum 350ml</v>
      </c>
      <c r="K8013" s="71">
        <f>VLOOKUP(I8013,PGStock[],3,FALSE)</f>
        <v>0.35</v>
      </c>
      <c r="L8013" s="47">
        <v>3</v>
      </c>
      <c r="M8013" s="47">
        <f>VLOOKUP(I8013,PGStock[],6,FALSE)</f>
        <v>150</v>
      </c>
      <c r="N8013" s="47">
        <f>+PGSales!$L8013*PGSales!$M8013</f>
        <v>450</v>
      </c>
    </row>
    <row r="8014" spans="1:14" hidden="1" x14ac:dyDescent="0.25">
      <c r="A8014" s="77">
        <f t="shared" si="804"/>
        <v>2025</v>
      </c>
      <c r="B8014" s="77">
        <f t="shared" si="805"/>
        <v>6</v>
      </c>
      <c r="C8014" s="73">
        <v>45827</v>
      </c>
      <c r="D8014" s="79" t="s">
        <v>56</v>
      </c>
      <c r="E8014" s="80" t="s">
        <v>376</v>
      </c>
      <c r="F8014" s="81" t="str">
        <f>VLOOKUP(E8014,Customer[],2,FALSE)</f>
        <v>Phyu</v>
      </c>
      <c r="G8014" s="69" t="str">
        <f>VLOOKUP(E8014,Customer[],3,FALSE)</f>
        <v>Yan Shin Rd</v>
      </c>
      <c r="H8014" s="69" t="str">
        <f>VLOOKUP(E8014,Customer[],4,FALSE)</f>
        <v>YanKin</v>
      </c>
      <c r="I8014" s="48" t="s">
        <v>25</v>
      </c>
      <c r="J8014" s="82" t="str">
        <f>VLOOKUP(I8014,PGStock[],2,FALSE)</f>
        <v>Columbus Super Red Smooth 350 Ml</v>
      </c>
      <c r="K8014" s="71">
        <f>VLOOKUP(I8014,PGStock[],3,FALSE)</f>
        <v>0.35</v>
      </c>
      <c r="L8014" s="47">
        <v>3</v>
      </c>
      <c r="M8014" s="47">
        <f>VLOOKUP(I8014,PGStock[],6,FALSE)</f>
        <v>150</v>
      </c>
      <c r="N8014" s="47">
        <f>+PGSales!$L8014*PGSales!$M8014</f>
        <v>450</v>
      </c>
    </row>
    <row r="8015" spans="1:14" hidden="1" x14ac:dyDescent="0.25">
      <c r="A8015" s="77">
        <f t="shared" si="804"/>
        <v>2025</v>
      </c>
      <c r="B8015" s="77">
        <f t="shared" si="805"/>
        <v>6</v>
      </c>
      <c r="C8015" s="73">
        <v>45827</v>
      </c>
      <c r="D8015" s="79" t="s">
        <v>60</v>
      </c>
      <c r="E8015" s="80" t="s">
        <v>377</v>
      </c>
      <c r="F8015" s="81" t="str">
        <f>VLOOKUP(E8015,Customer[],2,FALSE)</f>
        <v>Style 2</v>
      </c>
      <c r="G8015" s="69" t="str">
        <f>VLOOKUP(E8015,Customer[],3,FALSE)</f>
        <v>Thamain Bamyan Rd</v>
      </c>
      <c r="H8015" s="69" t="str">
        <f>VLOOKUP(E8015,Customer[],4,FALSE)</f>
        <v>Mangalar T/N</v>
      </c>
      <c r="I8015" s="48" t="s">
        <v>25</v>
      </c>
      <c r="J8015" s="82" t="str">
        <f>VLOOKUP(I8015,PGStock[],2,FALSE)</f>
        <v>Columbus Super Red Smooth 350 Ml</v>
      </c>
      <c r="K8015" s="71">
        <f>VLOOKUP(I8015,PGStock[],3,FALSE)</f>
        <v>0.35</v>
      </c>
      <c r="L8015" s="47">
        <v>6</v>
      </c>
      <c r="M8015" s="47">
        <f>VLOOKUP(I8015,PGStock[],6,FALSE)</f>
        <v>150</v>
      </c>
      <c r="N8015" s="47">
        <f>+PGSales!$L8015*PGSales!$M8015</f>
        <v>900</v>
      </c>
    </row>
    <row r="8016" spans="1:14" hidden="1" x14ac:dyDescent="0.25">
      <c r="A8016" s="77">
        <f t="shared" si="804"/>
        <v>2025</v>
      </c>
      <c r="B8016" s="77">
        <f t="shared" si="805"/>
        <v>6</v>
      </c>
      <c r="C8016" s="73">
        <v>45827</v>
      </c>
      <c r="D8016" s="79" t="s">
        <v>60</v>
      </c>
      <c r="E8016" s="80" t="s">
        <v>377</v>
      </c>
      <c r="F8016" s="81" t="str">
        <f>VLOOKUP(E8016,Customer[],2,FALSE)</f>
        <v>Style 2</v>
      </c>
      <c r="G8016" s="69" t="str">
        <f>VLOOKUP(E8016,Customer[],3,FALSE)</f>
        <v>Thamain Bamyan Rd</v>
      </c>
      <c r="H8016" s="69" t="str">
        <f>VLOOKUP(E8016,Customer[],4,FALSE)</f>
        <v>Mangalar T/N</v>
      </c>
      <c r="I8016" s="48" t="s">
        <v>18</v>
      </c>
      <c r="J8016" s="82" t="str">
        <f>VLOOKUP(I8016,PGStock[],2,FALSE)</f>
        <v>Formula Rum 350ml</v>
      </c>
      <c r="K8016" s="71">
        <f>VLOOKUP(I8016,PGStock[],3,FALSE)</f>
        <v>0.35</v>
      </c>
      <c r="L8016" s="47">
        <v>4</v>
      </c>
      <c r="M8016" s="47">
        <f>VLOOKUP(I8016,PGStock[],6,FALSE)</f>
        <v>150</v>
      </c>
      <c r="N8016" s="47">
        <f>+PGSales!$L8016*PGSales!$M8016</f>
        <v>600</v>
      </c>
    </row>
    <row r="8017" spans="1:14" hidden="1" x14ac:dyDescent="0.25">
      <c r="A8017" s="77">
        <f t="shared" si="802"/>
        <v>2025</v>
      </c>
      <c r="B8017" s="77">
        <f t="shared" si="803"/>
        <v>6</v>
      </c>
      <c r="C8017" s="73">
        <v>45827</v>
      </c>
      <c r="D8017" s="79" t="s">
        <v>365</v>
      </c>
      <c r="E8017" s="80" t="s">
        <v>379</v>
      </c>
      <c r="F8017" s="81" t="str">
        <f>VLOOKUP(E8017,Customer[],2,FALSE)</f>
        <v>Demo</v>
      </c>
      <c r="G8017" s="69" t="str">
        <f>VLOOKUP(E8017,Customer[],3,FALSE)</f>
        <v>Thamain Bamyan Rd</v>
      </c>
      <c r="H8017" s="69" t="str">
        <f>VLOOKUP(E8017,Customer[],4,FALSE)</f>
        <v>Mangalar T/N</v>
      </c>
      <c r="I8017" s="48" t="s">
        <v>25</v>
      </c>
      <c r="J8017" s="82" t="str">
        <f>VLOOKUP(I8017,PGStock[],2,FALSE)</f>
        <v>Columbus Super Red Smooth 350 Ml</v>
      </c>
      <c r="K8017" s="71">
        <f>VLOOKUP(I8017,PGStock[],3,FALSE)</f>
        <v>0.35</v>
      </c>
      <c r="L8017" s="47">
        <v>4</v>
      </c>
      <c r="M8017" s="47">
        <f>VLOOKUP(I8017,PGStock[],6,FALSE)</f>
        <v>150</v>
      </c>
      <c r="N8017" s="47">
        <f>+PGSales!$L8017*PGSales!$M8017</f>
        <v>600</v>
      </c>
    </row>
    <row r="8018" spans="1:14" hidden="1" x14ac:dyDescent="0.25">
      <c r="A8018" s="77">
        <f t="shared" si="802"/>
        <v>2025</v>
      </c>
      <c r="B8018" s="77">
        <f t="shared" si="803"/>
        <v>6</v>
      </c>
      <c r="C8018" s="73">
        <v>45827</v>
      </c>
      <c r="D8018" s="79" t="s">
        <v>365</v>
      </c>
      <c r="E8018" s="80" t="s">
        <v>379</v>
      </c>
      <c r="F8018" s="81" t="str">
        <f>VLOOKUP(E8018,Customer[],2,FALSE)</f>
        <v>Demo</v>
      </c>
      <c r="G8018" s="69" t="str">
        <f>VLOOKUP(E8018,Customer[],3,FALSE)</f>
        <v>Thamain Bamyan Rd</v>
      </c>
      <c r="H8018" s="69" t="str">
        <f>VLOOKUP(E8018,Customer[],4,FALSE)</f>
        <v>Mangalar T/N</v>
      </c>
      <c r="I8018" s="48" t="s">
        <v>18</v>
      </c>
      <c r="J8018" s="82" t="str">
        <f>VLOOKUP(I8018,PGStock[],2,FALSE)</f>
        <v>Formula Rum 350ml</v>
      </c>
      <c r="K8018" s="71">
        <f>VLOOKUP(I8018,PGStock[],3,FALSE)</f>
        <v>0.35</v>
      </c>
      <c r="L8018" s="47">
        <v>2</v>
      </c>
      <c r="M8018" s="47">
        <f>VLOOKUP(I8018,PGStock[],6,FALSE)</f>
        <v>150</v>
      </c>
      <c r="N8018" s="47">
        <f>+PGSales!$L8018*PGSales!$M8018</f>
        <v>300</v>
      </c>
    </row>
    <row r="8019" spans="1:14" hidden="1" x14ac:dyDescent="0.25">
      <c r="A8019" s="77">
        <f t="shared" si="802"/>
        <v>2025</v>
      </c>
      <c r="B8019" s="77">
        <f t="shared" si="803"/>
        <v>6</v>
      </c>
      <c r="C8019" s="73">
        <v>45827</v>
      </c>
      <c r="D8019" s="79" t="s">
        <v>66</v>
      </c>
      <c r="E8019" s="80" t="s">
        <v>463</v>
      </c>
      <c r="F8019" s="81" t="str">
        <f>VLOOKUP(E8019,Customer[],2,FALSE)</f>
        <v>Aung Family</v>
      </c>
      <c r="G8019" s="69" t="str">
        <f>VLOOKUP(E8019,Customer[],3,FALSE)</f>
        <v>SakeSan (9) Lan</v>
      </c>
      <c r="H8019" s="69" t="str">
        <f>VLOOKUP(E8019,Customer[],4,FALSE)</f>
        <v>Mangalar T/N</v>
      </c>
      <c r="I8019" s="48" t="s">
        <v>25</v>
      </c>
      <c r="J8019" s="82" t="str">
        <f>VLOOKUP(I8019,PGStock[],2,FALSE)</f>
        <v>Columbus Super Red Smooth 350 Ml</v>
      </c>
      <c r="K8019" s="71">
        <f>VLOOKUP(I8019,PGStock[],3,FALSE)</f>
        <v>0.35</v>
      </c>
      <c r="L8019" s="47">
        <v>7</v>
      </c>
      <c r="M8019" s="47">
        <f>VLOOKUP(I8019,PGStock[],6,FALSE)</f>
        <v>150</v>
      </c>
      <c r="N8019" s="47">
        <f>+PGSales!$L8019*PGSales!$M8019</f>
        <v>1050</v>
      </c>
    </row>
    <row r="8020" spans="1:14" hidden="1" x14ac:dyDescent="0.25">
      <c r="A8020" s="77">
        <f t="shared" si="794"/>
        <v>2025</v>
      </c>
      <c r="B8020" s="77">
        <f t="shared" si="795"/>
        <v>6</v>
      </c>
      <c r="C8020" s="73">
        <v>45827</v>
      </c>
      <c r="D8020" s="79" t="s">
        <v>66</v>
      </c>
      <c r="E8020" s="80" t="s">
        <v>463</v>
      </c>
      <c r="F8020" s="81" t="str">
        <f>VLOOKUP(E8020,Customer[],2,FALSE)</f>
        <v>Aung Family</v>
      </c>
      <c r="G8020" s="69" t="str">
        <f>VLOOKUP(E8020,Customer[],3,FALSE)</f>
        <v>SakeSan (9) Lan</v>
      </c>
      <c r="H8020" s="69" t="str">
        <f>VLOOKUP(E8020,Customer[],4,FALSE)</f>
        <v>Mangalar T/N</v>
      </c>
      <c r="I8020" s="48" t="s">
        <v>20</v>
      </c>
      <c r="J8020" s="82" t="str">
        <f>VLOOKUP(I8020,PGStock[],2,FALSE)</f>
        <v>Formula Rum 700ml</v>
      </c>
      <c r="K8020" s="71">
        <f>VLOOKUP(I8020,PGStock[],3,FALSE)</f>
        <v>0.7</v>
      </c>
      <c r="L8020" s="47">
        <v>1</v>
      </c>
      <c r="M8020" s="47">
        <f>VLOOKUP(I8020,PGStock[],6,FALSE)</f>
        <v>200</v>
      </c>
      <c r="N8020" s="47">
        <f>+PGSales!$L8020*PGSales!$M8020</f>
        <v>200</v>
      </c>
    </row>
    <row r="8021" spans="1:14" hidden="1" x14ac:dyDescent="0.25">
      <c r="A8021" s="77">
        <f t="shared" si="794"/>
        <v>2025</v>
      </c>
      <c r="B8021" s="77">
        <f t="shared" si="795"/>
        <v>6</v>
      </c>
      <c r="C8021" s="73">
        <v>45827</v>
      </c>
      <c r="D8021" s="79" t="s">
        <v>66</v>
      </c>
      <c r="E8021" s="80" t="s">
        <v>463</v>
      </c>
      <c r="F8021" s="81" t="str">
        <f>VLOOKUP(E8021,Customer[],2,FALSE)</f>
        <v>Aung Family</v>
      </c>
      <c r="G8021" s="69" t="str">
        <f>VLOOKUP(E8021,Customer[],3,FALSE)</f>
        <v>SakeSan (9) Lan</v>
      </c>
      <c r="H8021" s="69" t="str">
        <f>VLOOKUP(E8021,Customer[],4,FALSE)</f>
        <v>Mangalar T/N</v>
      </c>
      <c r="I8021" s="48" t="s">
        <v>18</v>
      </c>
      <c r="J8021" s="82" t="str">
        <f>VLOOKUP(I8021,PGStock[],2,FALSE)</f>
        <v>Formula Rum 350ml</v>
      </c>
      <c r="K8021" s="71">
        <f>VLOOKUP(I8021,PGStock[],3,FALSE)</f>
        <v>0.35</v>
      </c>
      <c r="L8021" s="47">
        <v>3</v>
      </c>
      <c r="M8021" s="47">
        <f>VLOOKUP(I8021,PGStock[],6,FALSE)</f>
        <v>150</v>
      </c>
      <c r="N8021" s="47">
        <f>+PGSales!$L8021*PGSales!$M8021</f>
        <v>450</v>
      </c>
    </row>
    <row r="8022" spans="1:14" hidden="1" x14ac:dyDescent="0.25">
      <c r="A8022" s="77">
        <f t="shared" si="794"/>
        <v>2025</v>
      </c>
      <c r="B8022" s="77">
        <f t="shared" si="795"/>
        <v>6</v>
      </c>
      <c r="C8022" s="73">
        <v>45827</v>
      </c>
      <c r="D8022" s="79" t="s">
        <v>2</v>
      </c>
      <c r="E8022" s="80">
        <v>494</v>
      </c>
      <c r="F8022" s="81" t="str">
        <f>VLOOKUP(E8022,Customer[],2,FALSE)</f>
        <v>494 Store</v>
      </c>
      <c r="G8022" s="69" t="str">
        <f>VLOOKUP(E8022,Customer[],3,FALSE)</f>
        <v>Ah Linn young nRd</v>
      </c>
      <c r="H8022" s="69" t="str">
        <f>VLOOKUP(E8022,Customer[],4,FALSE)</f>
        <v>Tharkaytha</v>
      </c>
      <c r="I8022" s="48" t="s">
        <v>25</v>
      </c>
      <c r="J8022" s="82" t="str">
        <f>VLOOKUP(I8022,PGStock[],2,FALSE)</f>
        <v>Columbus Super Red Smooth 350 Ml</v>
      </c>
      <c r="K8022" s="71">
        <f>VLOOKUP(I8022,PGStock[],3,FALSE)</f>
        <v>0.35</v>
      </c>
      <c r="L8022" s="47">
        <v>1</v>
      </c>
      <c r="M8022" s="47">
        <f>VLOOKUP(I8022,PGStock[],6,FALSE)</f>
        <v>150</v>
      </c>
      <c r="N8022" s="47">
        <f>+PGSales!$L8022*PGSales!$M8022</f>
        <v>150</v>
      </c>
    </row>
    <row r="8023" spans="1:14" hidden="1" x14ac:dyDescent="0.25">
      <c r="A8023" s="77">
        <f t="shared" si="794"/>
        <v>2025</v>
      </c>
      <c r="B8023" s="77">
        <f t="shared" si="795"/>
        <v>6</v>
      </c>
      <c r="C8023" s="73">
        <v>45827</v>
      </c>
      <c r="D8023" s="79" t="s">
        <v>2</v>
      </c>
      <c r="E8023" s="80">
        <v>494</v>
      </c>
      <c r="F8023" s="81" t="str">
        <f>VLOOKUP(E8023,Customer[],2,FALSE)</f>
        <v>494 Store</v>
      </c>
      <c r="G8023" s="69" t="str">
        <f>VLOOKUP(E8023,Customer[],3,FALSE)</f>
        <v>Ah Linn young nRd</v>
      </c>
      <c r="H8023" s="69" t="str">
        <f>VLOOKUP(E8023,Customer[],4,FALSE)</f>
        <v>Tharkaytha</v>
      </c>
      <c r="I8023" s="48" t="s">
        <v>23</v>
      </c>
      <c r="J8023" s="82" t="str">
        <f>VLOOKUP(I8023,PGStock[],2,FALSE)</f>
        <v>Columbus Super Red Smooth 175 Ml</v>
      </c>
      <c r="K8023" s="71">
        <f>VLOOKUP(I8023,PGStock[],3,FALSE)</f>
        <v>0.17499999999999999</v>
      </c>
      <c r="L8023" s="47">
        <v>6</v>
      </c>
      <c r="M8023" s="47">
        <f>VLOOKUP(I8023,PGStock[],6,FALSE)</f>
        <v>100</v>
      </c>
      <c r="N8023" s="47">
        <f>+PGSales!$L8023*PGSales!$M8023</f>
        <v>600</v>
      </c>
    </row>
    <row r="8024" spans="1:14" hidden="1" x14ac:dyDescent="0.25">
      <c r="A8024" s="77">
        <f t="shared" si="794"/>
        <v>2025</v>
      </c>
      <c r="B8024" s="77">
        <f t="shared" si="795"/>
        <v>6</v>
      </c>
      <c r="C8024" s="73">
        <v>45827</v>
      </c>
      <c r="D8024" s="79" t="s">
        <v>2</v>
      </c>
      <c r="E8024" s="80">
        <v>494</v>
      </c>
      <c r="F8024" s="81" t="str">
        <f>VLOOKUP(E8024,Customer[],2,FALSE)</f>
        <v>494 Store</v>
      </c>
      <c r="G8024" s="69" t="str">
        <f>VLOOKUP(E8024,Customer[],3,FALSE)</f>
        <v>Ah Linn young nRd</v>
      </c>
      <c r="H8024" s="69" t="str">
        <f>VLOOKUP(E8024,Customer[],4,FALSE)</f>
        <v>Tharkaytha</v>
      </c>
      <c r="I8024" s="48" t="s">
        <v>18</v>
      </c>
      <c r="J8024" s="82" t="str">
        <f>VLOOKUP(I8024,PGStock[],2,FALSE)</f>
        <v>Formula Rum 350ml</v>
      </c>
      <c r="K8024" s="71">
        <f>VLOOKUP(I8024,PGStock[],3,FALSE)</f>
        <v>0.35</v>
      </c>
      <c r="L8024" s="47">
        <v>2</v>
      </c>
      <c r="M8024" s="47">
        <f>VLOOKUP(I8024,PGStock[],6,FALSE)</f>
        <v>150</v>
      </c>
      <c r="N8024" s="47">
        <f>+PGSales!$L8024*PGSales!$M8024</f>
        <v>300</v>
      </c>
    </row>
    <row r="8025" spans="1:14" hidden="1" x14ac:dyDescent="0.25">
      <c r="A8025" s="77">
        <f t="shared" si="794"/>
        <v>2025</v>
      </c>
      <c r="B8025" s="77">
        <f t="shared" si="795"/>
        <v>6</v>
      </c>
      <c r="C8025" s="73">
        <v>45828</v>
      </c>
      <c r="D8025" s="79" t="s">
        <v>186</v>
      </c>
      <c r="E8025" s="80" t="s">
        <v>834</v>
      </c>
      <c r="F8025" s="81" t="str">
        <f>VLOOKUP(E8025,Customer[],2,FALSE)</f>
        <v>Hein Store</v>
      </c>
      <c r="G8025" s="69" t="str">
        <f>VLOOKUP(E8025,Customer[],3,FALSE)</f>
        <v>Aye Saydi Rd</v>
      </c>
      <c r="H8025" s="69" t="str">
        <f>VLOOKUP(E8025,Customer[],4,FALSE)</f>
        <v>Tharkaytha</v>
      </c>
      <c r="I8025" s="48" t="s">
        <v>25</v>
      </c>
      <c r="J8025" s="82" t="str">
        <f>VLOOKUP(I8025,PGStock[],2,FALSE)</f>
        <v>Columbus Super Red Smooth 350 Ml</v>
      </c>
      <c r="K8025" s="71">
        <f>VLOOKUP(I8025,PGStock[],3,FALSE)</f>
        <v>0.35</v>
      </c>
      <c r="L8025" s="47">
        <v>4</v>
      </c>
      <c r="M8025" s="47">
        <f>VLOOKUP(I8025,PGStock[],6,FALSE)</f>
        <v>150</v>
      </c>
      <c r="N8025" s="47">
        <f>+PGSales!$L8025*PGSales!$M8025</f>
        <v>600</v>
      </c>
    </row>
    <row r="8026" spans="1:14" hidden="1" x14ac:dyDescent="0.25">
      <c r="A8026" s="77">
        <f t="shared" ref="A8026:A8036" si="808">YEAR(C8026)</f>
        <v>2025</v>
      </c>
      <c r="B8026" s="77">
        <f t="shared" ref="B8026:B8036" si="809">MONTH(C8026)</f>
        <v>6</v>
      </c>
      <c r="C8026" s="73">
        <v>45828</v>
      </c>
      <c r="D8026" s="79" t="s">
        <v>186</v>
      </c>
      <c r="E8026" s="80" t="s">
        <v>834</v>
      </c>
      <c r="F8026" s="81" t="str">
        <f>VLOOKUP(E8026,Customer[],2,FALSE)</f>
        <v>Hein Store</v>
      </c>
      <c r="G8026" s="69" t="str">
        <f>VLOOKUP(E8026,Customer[],3,FALSE)</f>
        <v>Aye Saydi Rd</v>
      </c>
      <c r="H8026" s="69" t="str">
        <f>VLOOKUP(E8026,Customer[],4,FALSE)</f>
        <v>Tharkaytha</v>
      </c>
      <c r="I8026" s="48" t="s">
        <v>18</v>
      </c>
      <c r="J8026" s="82" t="str">
        <f>VLOOKUP(I8026,PGStock[],2,FALSE)</f>
        <v>Formula Rum 350ml</v>
      </c>
      <c r="K8026" s="71">
        <f>VLOOKUP(I8026,PGStock[],3,FALSE)</f>
        <v>0.35</v>
      </c>
      <c r="L8026" s="47">
        <v>2</v>
      </c>
      <c r="M8026" s="47">
        <f>VLOOKUP(I8026,PGStock[],6,FALSE)</f>
        <v>150</v>
      </c>
      <c r="N8026" s="47">
        <f>+PGSales!$L8026*PGSales!$M8026</f>
        <v>300</v>
      </c>
    </row>
    <row r="8027" spans="1:14" hidden="1" x14ac:dyDescent="0.25">
      <c r="A8027" s="77">
        <f t="shared" si="808"/>
        <v>2025</v>
      </c>
      <c r="B8027" s="77">
        <f t="shared" si="809"/>
        <v>6</v>
      </c>
      <c r="C8027" s="73">
        <v>45828</v>
      </c>
      <c r="D8027" s="79" t="s">
        <v>187</v>
      </c>
      <c r="E8027" s="80" t="s">
        <v>833</v>
      </c>
      <c r="F8027" s="81" t="str">
        <f>VLOOKUP(E8027,Customer[],2,FALSE)</f>
        <v>Bo Htin</v>
      </c>
      <c r="G8027" s="69" t="str">
        <f>VLOOKUP(E8027,Customer[],3,FALSE)</f>
        <v>Sattmu Zone Zay Rd</v>
      </c>
      <c r="H8027" s="69" t="str">
        <f>VLOOKUP(E8027,Customer[],4,FALSE)</f>
        <v>Tharkaytha</v>
      </c>
      <c r="I8027" s="48" t="s">
        <v>25</v>
      </c>
      <c r="J8027" s="82" t="str">
        <f>VLOOKUP(I8027,PGStock[],2,FALSE)</f>
        <v>Columbus Super Red Smooth 350 Ml</v>
      </c>
      <c r="K8027" s="71">
        <f>VLOOKUP(I8027,PGStock[],3,FALSE)</f>
        <v>0.35</v>
      </c>
      <c r="L8027" s="47">
        <v>6</v>
      </c>
      <c r="M8027" s="47">
        <f>VLOOKUP(I8027,PGStock[],6,FALSE)</f>
        <v>150</v>
      </c>
      <c r="N8027" s="47">
        <f>+PGSales!$L8027*PGSales!$M8027</f>
        <v>900</v>
      </c>
    </row>
    <row r="8028" spans="1:14" hidden="1" x14ac:dyDescent="0.25">
      <c r="A8028" s="77">
        <f t="shared" si="808"/>
        <v>2025</v>
      </c>
      <c r="B8028" s="77">
        <f t="shared" si="809"/>
        <v>6</v>
      </c>
      <c r="C8028" s="73">
        <v>45828</v>
      </c>
      <c r="D8028" s="79" t="s">
        <v>187</v>
      </c>
      <c r="E8028" s="80" t="s">
        <v>833</v>
      </c>
      <c r="F8028" s="81" t="str">
        <f>VLOOKUP(E8028,Customer[],2,FALSE)</f>
        <v>Bo Htin</v>
      </c>
      <c r="G8028" s="69" t="str">
        <f>VLOOKUP(E8028,Customer[],3,FALSE)</f>
        <v>Sattmu Zone Zay Rd</v>
      </c>
      <c r="H8028" s="69" t="str">
        <f>VLOOKUP(E8028,Customer[],4,FALSE)</f>
        <v>Tharkaytha</v>
      </c>
      <c r="I8028" s="48" t="s">
        <v>20</v>
      </c>
      <c r="J8028" s="82" t="str">
        <f>VLOOKUP(I8028,PGStock[],2,FALSE)</f>
        <v>Formula Rum 700ml</v>
      </c>
      <c r="K8028" s="71">
        <f>VLOOKUP(I8028,PGStock[],3,FALSE)</f>
        <v>0.7</v>
      </c>
      <c r="L8028" s="47">
        <v>1</v>
      </c>
      <c r="M8028" s="47">
        <f>VLOOKUP(I8028,PGStock[],6,FALSE)</f>
        <v>200</v>
      </c>
      <c r="N8028" s="47">
        <f>+PGSales!$L8028*PGSales!$M8028</f>
        <v>200</v>
      </c>
    </row>
    <row r="8029" spans="1:14" hidden="1" x14ac:dyDescent="0.25">
      <c r="A8029" s="77">
        <f t="shared" si="808"/>
        <v>2025</v>
      </c>
      <c r="B8029" s="77">
        <f t="shared" si="809"/>
        <v>6</v>
      </c>
      <c r="C8029" s="73">
        <v>45828</v>
      </c>
      <c r="D8029" s="79" t="s">
        <v>187</v>
      </c>
      <c r="E8029" s="80" t="s">
        <v>833</v>
      </c>
      <c r="F8029" s="81" t="str">
        <f>VLOOKUP(E8029,Customer[],2,FALSE)</f>
        <v>Bo Htin</v>
      </c>
      <c r="G8029" s="69" t="str">
        <f>VLOOKUP(E8029,Customer[],3,FALSE)</f>
        <v>Sattmu Zone Zay Rd</v>
      </c>
      <c r="H8029" s="69" t="str">
        <f>VLOOKUP(E8029,Customer[],4,FALSE)</f>
        <v>Tharkaytha</v>
      </c>
      <c r="I8029" s="48" t="s">
        <v>18</v>
      </c>
      <c r="J8029" s="82" t="str">
        <f>VLOOKUP(I8029,PGStock[],2,FALSE)</f>
        <v>Formula Rum 350ml</v>
      </c>
      <c r="K8029" s="71">
        <f>VLOOKUP(I8029,PGStock[],3,FALSE)</f>
        <v>0.35</v>
      </c>
      <c r="L8029" s="47">
        <v>3</v>
      </c>
      <c r="M8029" s="47">
        <f>VLOOKUP(I8029,PGStock[],6,FALSE)</f>
        <v>150</v>
      </c>
      <c r="N8029" s="47">
        <f>+PGSales!$L8029*PGSales!$M8029</f>
        <v>450</v>
      </c>
    </row>
    <row r="8030" spans="1:14" hidden="1" x14ac:dyDescent="0.25">
      <c r="A8030" s="77">
        <f t="shared" si="808"/>
        <v>2025</v>
      </c>
      <c r="B8030" s="77">
        <f t="shared" si="809"/>
        <v>6</v>
      </c>
      <c r="C8030" s="73">
        <v>45828</v>
      </c>
      <c r="D8030" s="79" t="s">
        <v>1</v>
      </c>
      <c r="E8030" s="80" t="s">
        <v>832</v>
      </c>
      <c r="F8030" s="81" t="str">
        <f>VLOOKUP(E8030,Customer[],2,FALSE)</f>
        <v>E&amp;P</v>
      </c>
      <c r="G8030" s="69" t="str">
        <f>VLOOKUP(E8030,Customer[],3,FALSE)</f>
        <v>Thinzin New Rd</v>
      </c>
      <c r="H8030" s="69" t="str">
        <f>VLOOKUP(E8030,Customer[],4,FALSE)</f>
        <v>Tharkaytha</v>
      </c>
      <c r="I8030" s="48" t="s">
        <v>25</v>
      </c>
      <c r="J8030" s="82" t="str">
        <f>VLOOKUP(I8030,PGStock[],2,FALSE)</f>
        <v>Columbus Super Red Smooth 350 Ml</v>
      </c>
      <c r="K8030" s="71">
        <f>VLOOKUP(I8030,PGStock[],3,FALSE)</f>
        <v>0.35</v>
      </c>
      <c r="L8030" s="47">
        <v>2</v>
      </c>
      <c r="M8030" s="47">
        <f>VLOOKUP(I8030,PGStock[],6,FALSE)</f>
        <v>150</v>
      </c>
      <c r="N8030" s="47">
        <f>+PGSales!$L8030*PGSales!$M8030</f>
        <v>300</v>
      </c>
    </row>
    <row r="8031" spans="1:14" hidden="1" x14ac:dyDescent="0.25">
      <c r="A8031" s="77">
        <f t="shared" si="808"/>
        <v>2025</v>
      </c>
      <c r="B8031" s="77">
        <f t="shared" si="809"/>
        <v>6</v>
      </c>
      <c r="C8031" s="73">
        <v>45828</v>
      </c>
      <c r="D8031" s="79" t="s">
        <v>1</v>
      </c>
      <c r="E8031" s="80" t="s">
        <v>832</v>
      </c>
      <c r="F8031" s="81" t="str">
        <f>VLOOKUP(E8031,Customer[],2,FALSE)</f>
        <v>E&amp;P</v>
      </c>
      <c r="G8031" s="69" t="str">
        <f>VLOOKUP(E8031,Customer[],3,FALSE)</f>
        <v>Thinzin New Rd</v>
      </c>
      <c r="H8031" s="69" t="str">
        <f>VLOOKUP(E8031,Customer[],4,FALSE)</f>
        <v>Tharkaytha</v>
      </c>
      <c r="I8031" s="48" t="s">
        <v>18</v>
      </c>
      <c r="J8031" s="82" t="str">
        <f>VLOOKUP(I8031,PGStock[],2,FALSE)</f>
        <v>Formula Rum 350ml</v>
      </c>
      <c r="K8031" s="71">
        <f>VLOOKUP(I8031,PGStock[],3,FALSE)</f>
        <v>0.35</v>
      </c>
      <c r="L8031" s="47">
        <v>2</v>
      </c>
      <c r="M8031" s="47">
        <f>VLOOKUP(I8031,PGStock[],6,FALSE)</f>
        <v>150</v>
      </c>
      <c r="N8031" s="47">
        <f>+PGSales!$L8031*PGSales!$M8031</f>
        <v>300</v>
      </c>
    </row>
    <row r="8032" spans="1:14" hidden="1" x14ac:dyDescent="0.25">
      <c r="A8032" s="77">
        <f t="shared" si="808"/>
        <v>2025</v>
      </c>
      <c r="B8032" s="77">
        <f t="shared" si="809"/>
        <v>6</v>
      </c>
      <c r="C8032" s="73">
        <v>45828</v>
      </c>
      <c r="D8032" s="79" t="s">
        <v>768</v>
      </c>
      <c r="E8032" s="80" t="s">
        <v>836</v>
      </c>
      <c r="F8032" s="81" t="str">
        <f>VLOOKUP(E8032,Customer[],2,FALSE)</f>
        <v>Famous</v>
      </c>
      <c r="G8032" s="69" t="str">
        <f>VLOOKUP(E8032,Customer[],3,FALSE)</f>
        <v>Bo Layoung Rd</v>
      </c>
      <c r="H8032" s="69" t="str">
        <f>VLOOKUP(E8032,Customer[],4,FALSE)</f>
        <v>Tharkaytha</v>
      </c>
      <c r="I8032" s="48" t="s">
        <v>25</v>
      </c>
      <c r="J8032" s="82" t="str">
        <f>VLOOKUP(I8032,PGStock[],2,FALSE)</f>
        <v>Columbus Super Red Smooth 350 Ml</v>
      </c>
      <c r="K8032" s="71">
        <f>VLOOKUP(I8032,PGStock[],3,FALSE)</f>
        <v>0.35</v>
      </c>
      <c r="L8032" s="47">
        <v>1</v>
      </c>
      <c r="M8032" s="47">
        <f>VLOOKUP(I8032,PGStock[],6,FALSE)</f>
        <v>150</v>
      </c>
      <c r="N8032" s="47">
        <f>+PGSales!$L8032*PGSales!$M8032</f>
        <v>150</v>
      </c>
    </row>
    <row r="8033" spans="1:14" hidden="1" x14ac:dyDescent="0.25">
      <c r="A8033" s="77">
        <f t="shared" si="808"/>
        <v>2025</v>
      </c>
      <c r="B8033" s="77">
        <f t="shared" si="809"/>
        <v>6</v>
      </c>
      <c r="C8033" s="73">
        <v>45828</v>
      </c>
      <c r="D8033" s="79" t="s">
        <v>768</v>
      </c>
      <c r="E8033" s="80" t="s">
        <v>836</v>
      </c>
      <c r="F8033" s="81" t="str">
        <f>VLOOKUP(E8033,Customer[],2,FALSE)</f>
        <v>Famous</v>
      </c>
      <c r="G8033" s="69" t="str">
        <f>VLOOKUP(E8033,Customer[],3,FALSE)</f>
        <v>Bo Layoung Rd</v>
      </c>
      <c r="H8033" s="69" t="str">
        <f>VLOOKUP(E8033,Customer[],4,FALSE)</f>
        <v>Tharkaytha</v>
      </c>
      <c r="I8033" s="48" t="s">
        <v>18</v>
      </c>
      <c r="J8033" s="82" t="str">
        <f>VLOOKUP(I8033,PGStock[],2,FALSE)</f>
        <v>Formula Rum 350ml</v>
      </c>
      <c r="K8033" s="71">
        <f>VLOOKUP(I8033,PGStock[],3,FALSE)</f>
        <v>0.35</v>
      </c>
      <c r="L8033" s="47">
        <v>1</v>
      </c>
      <c r="M8033" s="47">
        <f>VLOOKUP(I8033,PGStock[],6,FALSE)</f>
        <v>150</v>
      </c>
      <c r="N8033" s="47">
        <f>+PGSales!$L8033*PGSales!$M8033</f>
        <v>150</v>
      </c>
    </row>
    <row r="8034" spans="1:14" hidden="1" x14ac:dyDescent="0.25">
      <c r="A8034" s="77">
        <f t="shared" si="808"/>
        <v>2025</v>
      </c>
      <c r="B8034" s="77">
        <f t="shared" si="809"/>
        <v>6</v>
      </c>
      <c r="C8034" s="73">
        <v>45828</v>
      </c>
      <c r="D8034" s="79" t="s">
        <v>2</v>
      </c>
      <c r="E8034" s="80">
        <v>494</v>
      </c>
      <c r="F8034" s="81" t="str">
        <f>VLOOKUP(E8034,Customer[],2,FALSE)</f>
        <v>494 Store</v>
      </c>
      <c r="G8034" s="69" t="str">
        <f>VLOOKUP(E8034,Customer[],3,FALSE)</f>
        <v>Ah Linn young nRd</v>
      </c>
      <c r="H8034" s="69" t="str">
        <f>VLOOKUP(E8034,Customer[],4,FALSE)</f>
        <v>Tharkaytha</v>
      </c>
      <c r="I8034" s="48" t="s">
        <v>25</v>
      </c>
      <c r="J8034" s="82" t="str">
        <f>VLOOKUP(I8034,PGStock[],2,FALSE)</f>
        <v>Columbus Super Red Smooth 350 Ml</v>
      </c>
      <c r="K8034" s="71">
        <f>VLOOKUP(I8034,PGStock[],3,FALSE)</f>
        <v>0.35</v>
      </c>
      <c r="L8034" s="47">
        <v>1</v>
      </c>
      <c r="M8034" s="47">
        <f>VLOOKUP(I8034,PGStock[],6,FALSE)</f>
        <v>150</v>
      </c>
      <c r="N8034" s="47">
        <f>+PGSales!$L8034*PGSales!$M8034</f>
        <v>150</v>
      </c>
    </row>
    <row r="8035" spans="1:14" hidden="1" x14ac:dyDescent="0.25">
      <c r="A8035" s="77">
        <f t="shared" si="808"/>
        <v>2025</v>
      </c>
      <c r="B8035" s="77">
        <f t="shared" si="809"/>
        <v>6</v>
      </c>
      <c r="C8035" s="73">
        <v>45828</v>
      </c>
      <c r="D8035" s="79" t="s">
        <v>2</v>
      </c>
      <c r="E8035" s="80">
        <v>494</v>
      </c>
      <c r="F8035" s="81" t="str">
        <f>VLOOKUP(E8035,Customer[],2,FALSE)</f>
        <v>494 Store</v>
      </c>
      <c r="G8035" s="69" t="str">
        <f>VLOOKUP(E8035,Customer[],3,FALSE)</f>
        <v>Ah Linn young nRd</v>
      </c>
      <c r="H8035" s="69" t="str">
        <f>VLOOKUP(E8035,Customer[],4,FALSE)</f>
        <v>Tharkaytha</v>
      </c>
      <c r="I8035" s="48" t="s">
        <v>23</v>
      </c>
      <c r="J8035" s="82" t="str">
        <f>VLOOKUP(I8035,PGStock[],2,FALSE)</f>
        <v>Columbus Super Red Smooth 175 Ml</v>
      </c>
      <c r="K8035" s="71">
        <f>VLOOKUP(I8035,PGStock[],3,FALSE)</f>
        <v>0.17499999999999999</v>
      </c>
      <c r="L8035" s="47">
        <v>1</v>
      </c>
      <c r="M8035" s="47">
        <f>VLOOKUP(I8035,PGStock[],6,FALSE)</f>
        <v>100</v>
      </c>
      <c r="N8035" s="47">
        <f>+PGSales!$L8035*PGSales!$M8035</f>
        <v>100</v>
      </c>
    </row>
    <row r="8036" spans="1:14" hidden="1" x14ac:dyDescent="0.25">
      <c r="A8036" s="77">
        <f t="shared" si="808"/>
        <v>2025</v>
      </c>
      <c r="B8036" s="77">
        <f t="shared" si="809"/>
        <v>6</v>
      </c>
      <c r="C8036" s="73">
        <v>45828</v>
      </c>
      <c r="D8036" s="79" t="s">
        <v>68</v>
      </c>
      <c r="E8036" s="80" t="s">
        <v>584</v>
      </c>
      <c r="F8036" s="81" t="str">
        <f>VLOOKUP(E8036,Customer[],2,FALSE)</f>
        <v>Pan Nadi Hlaing (1)</v>
      </c>
      <c r="G8036" s="69" t="str">
        <f>VLOOKUP(E8036,Customer[],3,FALSE)</f>
        <v>Taungnu Rd</v>
      </c>
      <c r="H8036" s="69" t="str">
        <f>VLOOKUP(E8036,Customer[],4,FALSE)</f>
        <v>Hlaing Thar Yar</v>
      </c>
      <c r="I8036" s="48" t="s">
        <v>25</v>
      </c>
      <c r="J8036" s="82" t="str">
        <f>VLOOKUP(I8036,PGStock[],2,FALSE)</f>
        <v>Columbus Super Red Smooth 350 Ml</v>
      </c>
      <c r="K8036" s="71">
        <f>VLOOKUP(I8036,PGStock[],3,FALSE)</f>
        <v>0.35</v>
      </c>
      <c r="L8036" s="47">
        <v>2</v>
      </c>
      <c r="M8036" s="47">
        <f>VLOOKUP(I8036,PGStock[],6,FALSE)</f>
        <v>150</v>
      </c>
      <c r="N8036" s="47">
        <f>+PGSales!$L8036*PGSales!$M8036</f>
        <v>300</v>
      </c>
    </row>
    <row r="8037" spans="1:14" hidden="1" x14ac:dyDescent="0.25">
      <c r="A8037" s="77">
        <f t="shared" ref="A8037:A8047" si="810">YEAR(C8037)</f>
        <v>2025</v>
      </c>
      <c r="B8037" s="77">
        <f t="shared" ref="B8037:B8047" si="811">MONTH(C8037)</f>
        <v>6</v>
      </c>
      <c r="C8037" s="73">
        <v>45828</v>
      </c>
      <c r="D8037" s="79" t="s">
        <v>68</v>
      </c>
      <c r="E8037" s="80" t="s">
        <v>584</v>
      </c>
      <c r="F8037" s="81" t="str">
        <f>VLOOKUP(E8037,Customer[],2,FALSE)</f>
        <v>Pan Nadi Hlaing (1)</v>
      </c>
      <c r="G8037" s="69" t="str">
        <f>VLOOKUP(E8037,Customer[],3,FALSE)</f>
        <v>Taungnu Rd</v>
      </c>
      <c r="H8037" s="69" t="str">
        <f>VLOOKUP(E8037,Customer[],4,FALSE)</f>
        <v>Hlaing Thar Yar</v>
      </c>
      <c r="I8037" s="48" t="s">
        <v>20</v>
      </c>
      <c r="J8037" s="82" t="str">
        <f>VLOOKUP(I8037,PGStock[],2,FALSE)</f>
        <v>Formula Rum 700ml</v>
      </c>
      <c r="K8037" s="71">
        <f>VLOOKUP(I8037,PGStock[],3,FALSE)</f>
        <v>0.7</v>
      </c>
      <c r="L8037" s="47">
        <v>1</v>
      </c>
      <c r="M8037" s="47">
        <f>VLOOKUP(I8037,PGStock[],6,FALSE)</f>
        <v>200</v>
      </c>
      <c r="N8037" s="47">
        <f>+PGSales!$L8037*PGSales!$M8037</f>
        <v>200</v>
      </c>
    </row>
    <row r="8038" spans="1:14" hidden="1" x14ac:dyDescent="0.25">
      <c r="A8038" s="77">
        <f t="shared" si="810"/>
        <v>2025</v>
      </c>
      <c r="B8038" s="77">
        <f t="shared" si="811"/>
        <v>6</v>
      </c>
      <c r="C8038" s="73">
        <v>45828</v>
      </c>
      <c r="D8038" s="79" t="s">
        <v>68</v>
      </c>
      <c r="E8038" s="80" t="s">
        <v>584</v>
      </c>
      <c r="F8038" s="81" t="str">
        <f>VLOOKUP(E8038,Customer[],2,FALSE)</f>
        <v>Pan Nadi Hlaing (1)</v>
      </c>
      <c r="G8038" s="69" t="str">
        <f>VLOOKUP(E8038,Customer[],3,FALSE)</f>
        <v>Taungnu Rd</v>
      </c>
      <c r="H8038" s="69" t="str">
        <f>VLOOKUP(E8038,Customer[],4,FALSE)</f>
        <v>Hlaing Thar Yar</v>
      </c>
      <c r="I8038" s="48" t="s">
        <v>18</v>
      </c>
      <c r="J8038" s="82" t="str">
        <f>VLOOKUP(I8038,PGStock[],2,FALSE)</f>
        <v>Formula Rum 350ml</v>
      </c>
      <c r="K8038" s="71">
        <f>VLOOKUP(I8038,PGStock[],3,FALSE)</f>
        <v>0.35</v>
      </c>
      <c r="L8038" s="47">
        <v>4</v>
      </c>
      <c r="M8038" s="47">
        <f>VLOOKUP(I8038,PGStock[],6,FALSE)</f>
        <v>150</v>
      </c>
      <c r="N8038" s="47">
        <f>+PGSales!$L8038*PGSales!$M8038</f>
        <v>600</v>
      </c>
    </row>
    <row r="8039" spans="1:14" hidden="1" x14ac:dyDescent="0.25">
      <c r="A8039" s="77">
        <f t="shared" si="810"/>
        <v>2025</v>
      </c>
      <c r="B8039" s="77">
        <f t="shared" si="811"/>
        <v>6</v>
      </c>
      <c r="C8039" s="73">
        <v>45828</v>
      </c>
      <c r="D8039" s="79" t="s">
        <v>767</v>
      </c>
      <c r="E8039" s="80" t="s">
        <v>631</v>
      </c>
      <c r="F8039" s="81" t="str">
        <f>VLOOKUP(E8039,Customer[],2,FALSE)</f>
        <v>Nge paung</v>
      </c>
      <c r="G8039" s="69" t="str">
        <f>VLOOKUP(E8039,Customer[],3,FALSE)</f>
        <v>Bo Aung Kyaw Rd</v>
      </c>
      <c r="H8039" s="69" t="str">
        <f>VLOOKUP(E8039,Customer[],4,FALSE)</f>
        <v>Hlaing Thar Yar</v>
      </c>
      <c r="I8039" s="48" t="s">
        <v>18</v>
      </c>
      <c r="J8039" s="82" t="str">
        <f>VLOOKUP(I8039,PGStock[],2,FALSE)</f>
        <v>Formula Rum 350ml</v>
      </c>
      <c r="K8039" s="71">
        <f>VLOOKUP(I8039,PGStock[],3,FALSE)</f>
        <v>0.35</v>
      </c>
      <c r="L8039" s="47">
        <v>3</v>
      </c>
      <c r="M8039" s="47">
        <f>VLOOKUP(I8039,PGStock[],6,FALSE)</f>
        <v>150</v>
      </c>
      <c r="N8039" s="47">
        <f>+PGSales!$L8039*PGSales!$M8039</f>
        <v>450</v>
      </c>
    </row>
    <row r="8040" spans="1:14" hidden="1" x14ac:dyDescent="0.25">
      <c r="A8040" s="77">
        <f t="shared" si="810"/>
        <v>2025</v>
      </c>
      <c r="B8040" s="77">
        <f t="shared" si="811"/>
        <v>6</v>
      </c>
      <c r="C8040" s="73">
        <v>45828</v>
      </c>
      <c r="D8040" s="79" t="s">
        <v>70</v>
      </c>
      <c r="E8040" s="80" t="s">
        <v>125</v>
      </c>
      <c r="F8040" s="81" t="str">
        <f>VLOOKUP(E8040,Customer[],2,FALSE)</f>
        <v>Soon Pyan</v>
      </c>
      <c r="G8040" s="69" t="str">
        <f>VLOOKUP(E8040,Customer[],3,FALSE)</f>
        <v>Bo Aung Kyaw Rd</v>
      </c>
      <c r="H8040" s="69" t="str">
        <f>VLOOKUP(E8040,Customer[],4,FALSE)</f>
        <v>Hlaing Thar Yar Route (1)</v>
      </c>
      <c r="I8040" s="48" t="s">
        <v>25</v>
      </c>
      <c r="J8040" s="82" t="str">
        <f>VLOOKUP(I8040,PGStock[],2,FALSE)</f>
        <v>Columbus Super Red Smooth 350 Ml</v>
      </c>
      <c r="K8040" s="71">
        <f>VLOOKUP(I8040,PGStock[],3,FALSE)</f>
        <v>0.35</v>
      </c>
      <c r="L8040" s="47">
        <v>1</v>
      </c>
      <c r="M8040" s="47">
        <f>VLOOKUP(I8040,PGStock[],6,FALSE)</f>
        <v>150</v>
      </c>
      <c r="N8040" s="47">
        <f>+PGSales!$L8040*PGSales!$M8040</f>
        <v>150</v>
      </c>
    </row>
    <row r="8041" spans="1:14" hidden="1" x14ac:dyDescent="0.25">
      <c r="A8041" s="77">
        <f t="shared" si="810"/>
        <v>2025</v>
      </c>
      <c r="B8041" s="77">
        <f t="shared" si="811"/>
        <v>6</v>
      </c>
      <c r="C8041" s="73">
        <v>45828</v>
      </c>
      <c r="D8041" s="79" t="s">
        <v>70</v>
      </c>
      <c r="E8041" s="80" t="s">
        <v>125</v>
      </c>
      <c r="F8041" s="81" t="str">
        <f>VLOOKUP(E8041,Customer[],2,FALSE)</f>
        <v>Soon Pyan</v>
      </c>
      <c r="G8041" s="69" t="str">
        <f>VLOOKUP(E8041,Customer[],3,FALSE)</f>
        <v>Bo Aung Kyaw Rd</v>
      </c>
      <c r="H8041" s="69" t="str">
        <f>VLOOKUP(E8041,Customer[],4,FALSE)</f>
        <v>Hlaing Thar Yar Route (1)</v>
      </c>
      <c r="I8041" s="48" t="s">
        <v>20</v>
      </c>
      <c r="J8041" s="82" t="str">
        <f>VLOOKUP(I8041,PGStock[],2,FALSE)</f>
        <v>Formula Rum 700ml</v>
      </c>
      <c r="K8041" s="71">
        <f>VLOOKUP(I8041,PGStock[],3,FALSE)</f>
        <v>0.7</v>
      </c>
      <c r="L8041" s="47">
        <v>1</v>
      </c>
      <c r="M8041" s="47">
        <f>VLOOKUP(I8041,PGStock[],6,FALSE)</f>
        <v>200</v>
      </c>
      <c r="N8041" s="47">
        <f>+PGSales!$L8041*PGSales!$M8041</f>
        <v>200</v>
      </c>
    </row>
    <row r="8042" spans="1:14" hidden="1" x14ac:dyDescent="0.25">
      <c r="A8042" s="77">
        <f t="shared" si="810"/>
        <v>2025</v>
      </c>
      <c r="B8042" s="77">
        <f t="shared" si="811"/>
        <v>6</v>
      </c>
      <c r="C8042" s="73">
        <v>45828</v>
      </c>
      <c r="D8042" s="79" t="s">
        <v>70</v>
      </c>
      <c r="E8042" s="80" t="s">
        <v>125</v>
      </c>
      <c r="F8042" s="81" t="str">
        <f>VLOOKUP(E8042,Customer[],2,FALSE)</f>
        <v>Soon Pyan</v>
      </c>
      <c r="G8042" s="69" t="str">
        <f>VLOOKUP(E8042,Customer[],3,FALSE)</f>
        <v>Bo Aung Kyaw Rd</v>
      </c>
      <c r="H8042" s="69" t="str">
        <f>VLOOKUP(E8042,Customer[],4,FALSE)</f>
        <v>Hlaing Thar Yar Route (1)</v>
      </c>
      <c r="I8042" s="48" t="s">
        <v>18</v>
      </c>
      <c r="J8042" s="82" t="str">
        <f>VLOOKUP(I8042,PGStock[],2,FALSE)</f>
        <v>Formula Rum 350ml</v>
      </c>
      <c r="K8042" s="71">
        <f>VLOOKUP(I8042,PGStock[],3,FALSE)</f>
        <v>0.35</v>
      </c>
      <c r="L8042" s="47">
        <v>2</v>
      </c>
      <c r="M8042" s="47">
        <f>VLOOKUP(I8042,PGStock[],6,FALSE)</f>
        <v>150</v>
      </c>
      <c r="N8042" s="47">
        <f>+PGSales!$L8042*PGSales!$M8042</f>
        <v>300</v>
      </c>
    </row>
    <row r="8043" spans="1:14" hidden="1" x14ac:dyDescent="0.25">
      <c r="A8043" s="77">
        <f t="shared" si="810"/>
        <v>2025</v>
      </c>
      <c r="B8043" s="77">
        <f t="shared" si="811"/>
        <v>6</v>
      </c>
      <c r="C8043" s="73">
        <v>45828</v>
      </c>
      <c r="D8043" s="79" t="s">
        <v>74</v>
      </c>
      <c r="E8043" s="80" t="s">
        <v>611</v>
      </c>
      <c r="F8043" s="81" t="str">
        <f>VLOOKUP(E8043,Customer[],2,FALSE)</f>
        <v>GC</v>
      </c>
      <c r="G8043" s="69" t="str">
        <f>VLOOKUP(E8043,Customer[],3,FALSE)</f>
        <v>Bo Aung Kyaw Rd</v>
      </c>
      <c r="H8043" s="69" t="str">
        <f>VLOOKUP(E8043,Customer[],4,FALSE)</f>
        <v xml:space="preserve">Hlaing thar Yar </v>
      </c>
      <c r="I8043" s="48" t="s">
        <v>25</v>
      </c>
      <c r="J8043" s="82" t="str">
        <f>VLOOKUP(I8043,PGStock[],2,FALSE)</f>
        <v>Columbus Super Red Smooth 350 Ml</v>
      </c>
      <c r="K8043" s="71">
        <f>VLOOKUP(I8043,PGStock[],3,FALSE)</f>
        <v>0.35</v>
      </c>
      <c r="L8043" s="47">
        <v>1</v>
      </c>
      <c r="M8043" s="47">
        <f>VLOOKUP(I8043,PGStock[],6,FALSE)</f>
        <v>150</v>
      </c>
      <c r="N8043" s="47">
        <f>+PGSales!$L8043*PGSales!$M8043</f>
        <v>150</v>
      </c>
    </row>
    <row r="8044" spans="1:14" hidden="1" x14ac:dyDescent="0.25">
      <c r="A8044" s="77">
        <f t="shared" si="810"/>
        <v>2025</v>
      </c>
      <c r="B8044" s="77">
        <f t="shared" si="811"/>
        <v>6</v>
      </c>
      <c r="C8044" s="73">
        <v>45828</v>
      </c>
      <c r="D8044" s="79" t="s">
        <v>74</v>
      </c>
      <c r="E8044" s="80" t="s">
        <v>611</v>
      </c>
      <c r="F8044" s="81" t="str">
        <f>VLOOKUP(E8044,Customer[],2,FALSE)</f>
        <v>GC</v>
      </c>
      <c r="G8044" s="69" t="str">
        <f>VLOOKUP(E8044,Customer[],3,FALSE)</f>
        <v>Bo Aung Kyaw Rd</v>
      </c>
      <c r="H8044" s="69" t="str">
        <f>VLOOKUP(E8044,Customer[],4,FALSE)</f>
        <v xml:space="preserve">Hlaing thar Yar </v>
      </c>
      <c r="I8044" s="48" t="s">
        <v>18</v>
      </c>
      <c r="J8044" s="82" t="str">
        <f>VLOOKUP(I8044,PGStock[],2,FALSE)</f>
        <v>Formula Rum 350ml</v>
      </c>
      <c r="K8044" s="71">
        <f>VLOOKUP(I8044,PGStock[],3,FALSE)</f>
        <v>0.35</v>
      </c>
      <c r="L8044" s="47">
        <v>2</v>
      </c>
      <c r="M8044" s="47">
        <f>VLOOKUP(I8044,PGStock[],6,FALSE)</f>
        <v>150</v>
      </c>
      <c r="N8044" s="47">
        <f>+PGSales!$L8044*PGSales!$M8044</f>
        <v>300</v>
      </c>
    </row>
    <row r="8045" spans="1:14" hidden="1" x14ac:dyDescent="0.25">
      <c r="A8045" s="77">
        <f t="shared" si="810"/>
        <v>2025</v>
      </c>
      <c r="B8045" s="77">
        <f t="shared" si="811"/>
        <v>6</v>
      </c>
      <c r="C8045" s="73">
        <v>45828</v>
      </c>
      <c r="D8045" s="79" t="s">
        <v>131</v>
      </c>
      <c r="E8045" s="80" t="s">
        <v>634</v>
      </c>
      <c r="F8045" s="81" t="str">
        <f>VLOOKUP(E8045,Customer[],2,FALSE)</f>
        <v>Pyae Maher</v>
      </c>
      <c r="G8045" s="69" t="str">
        <f>VLOOKUP(E8045,Customer[],3,FALSE)</f>
        <v>Bo Aung Kyaw Rd</v>
      </c>
      <c r="H8045" s="69" t="str">
        <f>VLOOKUP(E8045,Customer[],4,FALSE)</f>
        <v>Hlaing Thar Yar</v>
      </c>
      <c r="I8045" s="48" t="s">
        <v>25</v>
      </c>
      <c r="J8045" s="82" t="str">
        <f>VLOOKUP(I8045,PGStock[],2,FALSE)</f>
        <v>Columbus Super Red Smooth 350 Ml</v>
      </c>
      <c r="K8045" s="71">
        <f>VLOOKUP(I8045,PGStock[],3,FALSE)</f>
        <v>0.35</v>
      </c>
      <c r="L8045" s="47">
        <v>2</v>
      </c>
      <c r="M8045" s="47">
        <f>VLOOKUP(I8045,PGStock[],6,FALSE)</f>
        <v>150</v>
      </c>
      <c r="N8045" s="47">
        <f>+PGSales!$L8045*PGSales!$M8045</f>
        <v>300</v>
      </c>
    </row>
    <row r="8046" spans="1:14" hidden="1" x14ac:dyDescent="0.25">
      <c r="A8046" s="77">
        <f t="shared" si="810"/>
        <v>2025</v>
      </c>
      <c r="B8046" s="77">
        <f t="shared" si="811"/>
        <v>6</v>
      </c>
      <c r="C8046" s="73">
        <v>45828</v>
      </c>
      <c r="D8046" s="79" t="s">
        <v>131</v>
      </c>
      <c r="E8046" s="80" t="s">
        <v>634</v>
      </c>
      <c r="F8046" s="81" t="str">
        <f>VLOOKUP(E8046,Customer[],2,FALSE)</f>
        <v>Pyae Maher</v>
      </c>
      <c r="G8046" s="69" t="str">
        <f>VLOOKUP(E8046,Customer[],3,FALSE)</f>
        <v>Bo Aung Kyaw Rd</v>
      </c>
      <c r="H8046" s="69" t="str">
        <f>VLOOKUP(E8046,Customer[],4,FALSE)</f>
        <v>Hlaing Thar Yar</v>
      </c>
      <c r="I8046" s="48" t="s">
        <v>20</v>
      </c>
      <c r="J8046" s="82" t="str">
        <f>VLOOKUP(I8046,PGStock[],2,FALSE)</f>
        <v>Formula Rum 700ml</v>
      </c>
      <c r="K8046" s="71">
        <f>VLOOKUP(I8046,PGStock[],3,FALSE)</f>
        <v>0.7</v>
      </c>
      <c r="L8046" s="47">
        <v>1</v>
      </c>
      <c r="M8046" s="47">
        <f>VLOOKUP(I8046,PGStock[],6,FALSE)</f>
        <v>200</v>
      </c>
      <c r="N8046" s="47">
        <f>+PGSales!$L8046*PGSales!$M8046</f>
        <v>200</v>
      </c>
    </row>
    <row r="8047" spans="1:14" hidden="1" x14ac:dyDescent="0.25">
      <c r="A8047" s="77">
        <f t="shared" si="810"/>
        <v>2025</v>
      </c>
      <c r="B8047" s="77">
        <f t="shared" si="811"/>
        <v>6</v>
      </c>
      <c r="C8047" s="73">
        <v>45828</v>
      </c>
      <c r="D8047" s="79" t="s">
        <v>131</v>
      </c>
      <c r="E8047" s="80" t="s">
        <v>634</v>
      </c>
      <c r="F8047" s="81" t="str">
        <f>VLOOKUP(E8047,Customer[],2,FALSE)</f>
        <v>Pyae Maher</v>
      </c>
      <c r="G8047" s="69" t="str">
        <f>VLOOKUP(E8047,Customer[],3,FALSE)</f>
        <v>Bo Aung Kyaw Rd</v>
      </c>
      <c r="H8047" s="69" t="str">
        <f>VLOOKUP(E8047,Customer[],4,FALSE)</f>
        <v>Hlaing Thar Yar</v>
      </c>
      <c r="I8047" s="48" t="s">
        <v>18</v>
      </c>
      <c r="J8047" s="82" t="str">
        <f>VLOOKUP(I8047,PGStock[],2,FALSE)</f>
        <v>Formula Rum 350ml</v>
      </c>
      <c r="K8047" s="71">
        <f>VLOOKUP(I8047,PGStock[],3,FALSE)</f>
        <v>0.35</v>
      </c>
      <c r="L8047" s="47">
        <v>3</v>
      </c>
      <c r="M8047" s="47">
        <f>VLOOKUP(I8047,PGStock[],6,FALSE)</f>
        <v>150</v>
      </c>
      <c r="N8047" s="47">
        <f>+PGSales!$L8047*PGSales!$M8047</f>
        <v>450</v>
      </c>
    </row>
    <row r="8048" spans="1:14" hidden="1" x14ac:dyDescent="0.25">
      <c r="A8048" s="77">
        <f t="shared" ref="A8048:A8058" si="812">YEAR(C8048)</f>
        <v>2025</v>
      </c>
      <c r="B8048" s="77">
        <f t="shared" ref="B8048:B8058" si="813">MONTH(C8048)</f>
        <v>6</v>
      </c>
      <c r="C8048" s="73">
        <v>45828</v>
      </c>
      <c r="D8048" s="79" t="s">
        <v>4</v>
      </c>
      <c r="E8048" s="80" t="s">
        <v>849</v>
      </c>
      <c r="F8048" s="81" t="str">
        <f>VLOOKUP(E8048,Customer[],2,FALSE)</f>
        <v>Tun</v>
      </c>
      <c r="G8048" s="69" t="str">
        <f>VLOOKUP(E8048,Customer[],3,FALSE)</f>
        <v>Bo Aung Kyaw Rd</v>
      </c>
      <c r="H8048" s="69" t="str">
        <f>VLOOKUP(E8048,Customer[],4,FALSE)</f>
        <v>Hlaing Thar Yar</v>
      </c>
      <c r="I8048" s="48" t="s">
        <v>25</v>
      </c>
      <c r="J8048" s="82" t="str">
        <f>VLOOKUP(I8048,PGStock[],2,FALSE)</f>
        <v>Columbus Super Red Smooth 350 Ml</v>
      </c>
      <c r="K8048" s="71">
        <f>VLOOKUP(I8048,PGStock[],3,FALSE)</f>
        <v>0.35</v>
      </c>
      <c r="L8048" s="47">
        <v>1</v>
      </c>
      <c r="M8048" s="47">
        <f>VLOOKUP(I8048,PGStock[],6,FALSE)</f>
        <v>150</v>
      </c>
      <c r="N8048" s="47">
        <f>+PGSales!$L8048*PGSales!$M8048</f>
        <v>150</v>
      </c>
    </row>
    <row r="8049" spans="1:14" hidden="1" x14ac:dyDescent="0.25">
      <c r="A8049" s="77">
        <f t="shared" si="812"/>
        <v>2025</v>
      </c>
      <c r="B8049" s="77">
        <f t="shared" si="813"/>
        <v>6</v>
      </c>
      <c r="C8049" s="73">
        <v>45828</v>
      </c>
      <c r="D8049" s="79" t="s">
        <v>4</v>
      </c>
      <c r="E8049" s="80" t="s">
        <v>849</v>
      </c>
      <c r="F8049" s="81" t="str">
        <f>VLOOKUP(E8049,Customer[],2,FALSE)</f>
        <v>Tun</v>
      </c>
      <c r="G8049" s="69" t="str">
        <f>VLOOKUP(E8049,Customer[],3,FALSE)</f>
        <v>Bo Aung Kyaw Rd</v>
      </c>
      <c r="H8049" s="69" t="str">
        <f>VLOOKUP(E8049,Customer[],4,FALSE)</f>
        <v>Hlaing Thar Yar</v>
      </c>
      <c r="I8049" s="48" t="s">
        <v>18</v>
      </c>
      <c r="J8049" s="82" t="str">
        <f>VLOOKUP(I8049,PGStock[],2,FALSE)</f>
        <v>Formula Rum 350ml</v>
      </c>
      <c r="K8049" s="71">
        <f>VLOOKUP(I8049,PGStock[],3,FALSE)</f>
        <v>0.35</v>
      </c>
      <c r="L8049" s="47">
        <v>12</v>
      </c>
      <c r="M8049" s="47">
        <f>VLOOKUP(I8049,PGStock[],6,FALSE)</f>
        <v>150</v>
      </c>
      <c r="N8049" s="47">
        <f>+PGSales!$L8049*PGSales!$M8049</f>
        <v>1800</v>
      </c>
    </row>
    <row r="8050" spans="1:14" hidden="1" x14ac:dyDescent="0.25">
      <c r="A8050" s="77">
        <f t="shared" si="812"/>
        <v>2025</v>
      </c>
      <c r="B8050" s="77">
        <f t="shared" si="813"/>
        <v>6</v>
      </c>
      <c r="C8050" s="73">
        <v>45828</v>
      </c>
      <c r="D8050" s="79" t="s">
        <v>58</v>
      </c>
      <c r="E8050" s="80" t="s">
        <v>380</v>
      </c>
      <c r="F8050" s="81" t="str">
        <f>VLOOKUP(E8050,Customer[],2,FALSE)</f>
        <v>Ka Dai Hein</v>
      </c>
      <c r="G8050" s="69" t="str">
        <f>VLOOKUP(E8050,Customer[],3,FALSE)</f>
        <v>Kan Bae Butar Zay Rd</v>
      </c>
      <c r="H8050" s="69" t="str">
        <f>VLOOKUP(E8050,Customer[],4,FALSE)</f>
        <v>YanKin</v>
      </c>
      <c r="I8050" s="48" t="s">
        <v>25</v>
      </c>
      <c r="J8050" s="82" t="str">
        <f>VLOOKUP(I8050,PGStock[],2,FALSE)</f>
        <v>Columbus Super Red Smooth 350 Ml</v>
      </c>
      <c r="K8050" s="71">
        <f>VLOOKUP(I8050,PGStock[],3,FALSE)</f>
        <v>0.35</v>
      </c>
      <c r="L8050" s="47">
        <v>9</v>
      </c>
      <c r="M8050" s="47">
        <f>VLOOKUP(I8050,PGStock[],6,FALSE)</f>
        <v>150</v>
      </c>
      <c r="N8050" s="47">
        <f>+PGSales!$L8050*PGSales!$M8050</f>
        <v>1350</v>
      </c>
    </row>
    <row r="8051" spans="1:14" hidden="1" x14ac:dyDescent="0.25">
      <c r="A8051" s="77">
        <f t="shared" si="812"/>
        <v>2025</v>
      </c>
      <c r="B8051" s="77">
        <f t="shared" si="813"/>
        <v>6</v>
      </c>
      <c r="C8051" s="73">
        <v>45828</v>
      </c>
      <c r="D8051" s="79" t="s">
        <v>58</v>
      </c>
      <c r="E8051" s="80" t="s">
        <v>380</v>
      </c>
      <c r="F8051" s="81" t="str">
        <f>VLOOKUP(E8051,Customer[],2,FALSE)</f>
        <v>Ka Dai Hein</v>
      </c>
      <c r="G8051" s="69" t="str">
        <f>VLOOKUP(E8051,Customer[],3,FALSE)</f>
        <v>Kan Bae Butar Zay Rd</v>
      </c>
      <c r="H8051" s="69" t="str">
        <f>VLOOKUP(E8051,Customer[],4,FALSE)</f>
        <v>YanKin</v>
      </c>
      <c r="I8051" s="48" t="s">
        <v>18</v>
      </c>
      <c r="J8051" s="82" t="str">
        <f>VLOOKUP(I8051,PGStock[],2,FALSE)</f>
        <v>Formula Rum 350ml</v>
      </c>
      <c r="K8051" s="71">
        <f>VLOOKUP(I8051,PGStock[],3,FALSE)</f>
        <v>0.35</v>
      </c>
      <c r="L8051" s="47">
        <v>2</v>
      </c>
      <c r="M8051" s="47">
        <f>VLOOKUP(I8051,PGStock[],6,FALSE)</f>
        <v>150</v>
      </c>
      <c r="N8051" s="47">
        <f>+PGSales!$L8051*PGSales!$M8051</f>
        <v>300</v>
      </c>
    </row>
    <row r="8052" spans="1:14" hidden="1" x14ac:dyDescent="0.25">
      <c r="A8052" s="77">
        <f t="shared" si="812"/>
        <v>2025</v>
      </c>
      <c r="B8052" s="77">
        <f t="shared" si="813"/>
        <v>6</v>
      </c>
      <c r="C8052" s="73">
        <v>45828</v>
      </c>
      <c r="D8052" s="79" t="s">
        <v>62</v>
      </c>
      <c r="E8052" s="80" t="s">
        <v>375</v>
      </c>
      <c r="F8052" s="81" t="str">
        <f>VLOOKUP(E8052,Customer[],2,FALSE)</f>
        <v>Ah Linn Nike</v>
      </c>
      <c r="G8052" s="69" t="str">
        <f>VLOOKUP(E8052,Customer[],3,FALSE)</f>
        <v>ThitSar Rd</v>
      </c>
      <c r="H8052" s="69" t="str">
        <f>VLOOKUP(E8052,Customer[],4,FALSE)</f>
        <v>YanKin</v>
      </c>
      <c r="I8052" s="48" t="s">
        <v>25</v>
      </c>
      <c r="J8052" s="82" t="str">
        <f>VLOOKUP(I8052,PGStock[],2,FALSE)</f>
        <v>Columbus Super Red Smooth 350 Ml</v>
      </c>
      <c r="K8052" s="71">
        <f>VLOOKUP(I8052,PGStock[],3,FALSE)</f>
        <v>0.35</v>
      </c>
      <c r="L8052" s="47">
        <v>11</v>
      </c>
      <c r="M8052" s="47">
        <f>VLOOKUP(I8052,PGStock[],6,FALSE)</f>
        <v>150</v>
      </c>
      <c r="N8052" s="47">
        <f>+PGSales!$L8052*PGSales!$M8052</f>
        <v>1650</v>
      </c>
    </row>
    <row r="8053" spans="1:14" hidden="1" x14ac:dyDescent="0.25">
      <c r="A8053" s="77">
        <f t="shared" si="812"/>
        <v>2025</v>
      </c>
      <c r="B8053" s="77">
        <f t="shared" si="813"/>
        <v>6</v>
      </c>
      <c r="C8053" s="73">
        <v>45828</v>
      </c>
      <c r="D8053" s="79" t="s">
        <v>62</v>
      </c>
      <c r="E8053" s="80" t="s">
        <v>375</v>
      </c>
      <c r="F8053" s="81" t="str">
        <f>VLOOKUP(E8053,Customer[],2,FALSE)</f>
        <v>Ah Linn Nike</v>
      </c>
      <c r="G8053" s="69" t="str">
        <f>VLOOKUP(E8053,Customer[],3,FALSE)</f>
        <v>ThitSar Rd</v>
      </c>
      <c r="H8053" s="69" t="str">
        <f>VLOOKUP(E8053,Customer[],4,FALSE)</f>
        <v>YanKin</v>
      </c>
      <c r="I8053" s="48" t="s">
        <v>20</v>
      </c>
      <c r="J8053" s="82" t="str">
        <f>VLOOKUP(I8053,PGStock[],2,FALSE)</f>
        <v>Formula Rum 700ml</v>
      </c>
      <c r="K8053" s="71">
        <f>VLOOKUP(I8053,PGStock[],3,FALSE)</f>
        <v>0.7</v>
      </c>
      <c r="L8053" s="47">
        <v>1</v>
      </c>
      <c r="M8053" s="47">
        <f>VLOOKUP(I8053,PGStock[],6,FALSE)</f>
        <v>200</v>
      </c>
      <c r="N8053" s="47">
        <f>+PGSales!$L8053*PGSales!$M8053</f>
        <v>200</v>
      </c>
    </row>
    <row r="8054" spans="1:14" hidden="1" x14ac:dyDescent="0.25">
      <c r="A8054" s="77">
        <f t="shared" si="812"/>
        <v>2025</v>
      </c>
      <c r="B8054" s="77">
        <f t="shared" si="813"/>
        <v>6</v>
      </c>
      <c r="C8054" s="73">
        <v>45828</v>
      </c>
      <c r="D8054" s="79" t="s">
        <v>62</v>
      </c>
      <c r="E8054" s="80" t="s">
        <v>375</v>
      </c>
      <c r="F8054" s="81" t="str">
        <f>VLOOKUP(E8054,Customer[],2,FALSE)</f>
        <v>Ah Linn Nike</v>
      </c>
      <c r="G8054" s="69" t="str">
        <f>VLOOKUP(E8054,Customer[],3,FALSE)</f>
        <v>ThitSar Rd</v>
      </c>
      <c r="H8054" s="69" t="str">
        <f>VLOOKUP(E8054,Customer[],4,FALSE)</f>
        <v>YanKin</v>
      </c>
      <c r="I8054" s="48" t="s">
        <v>18</v>
      </c>
      <c r="J8054" s="82" t="str">
        <f>VLOOKUP(I8054,PGStock[],2,FALSE)</f>
        <v>Formula Rum 350ml</v>
      </c>
      <c r="K8054" s="71">
        <f>VLOOKUP(I8054,PGStock[],3,FALSE)</f>
        <v>0.35</v>
      </c>
      <c r="L8054" s="47">
        <v>1</v>
      </c>
      <c r="M8054" s="47">
        <f>VLOOKUP(I8054,PGStock[],6,FALSE)</f>
        <v>150</v>
      </c>
      <c r="N8054" s="47">
        <f>+PGSales!$L8054*PGSales!$M8054</f>
        <v>150</v>
      </c>
    </row>
    <row r="8055" spans="1:14" hidden="1" x14ac:dyDescent="0.25">
      <c r="A8055" s="77">
        <f t="shared" si="812"/>
        <v>2025</v>
      </c>
      <c r="B8055" s="77">
        <f t="shared" si="813"/>
        <v>6</v>
      </c>
      <c r="C8055" s="73">
        <v>45828</v>
      </c>
      <c r="D8055" s="79" t="s">
        <v>56</v>
      </c>
      <c r="E8055" s="80" t="s">
        <v>348</v>
      </c>
      <c r="F8055" s="81" t="str">
        <f>VLOOKUP(E8055,Customer[],2,FALSE)</f>
        <v>Phyu</v>
      </c>
      <c r="G8055" s="69" t="str">
        <f>VLOOKUP(E8055,Customer[],3,FALSE)</f>
        <v>Yan Shin Rd</v>
      </c>
      <c r="H8055" s="69" t="str">
        <f>VLOOKUP(E8055,Customer[],4,FALSE)</f>
        <v>YanKin</v>
      </c>
      <c r="I8055" s="48" t="s">
        <v>25</v>
      </c>
      <c r="J8055" s="82" t="str">
        <f>VLOOKUP(I8055,PGStock[],2,FALSE)</f>
        <v>Columbus Super Red Smooth 350 Ml</v>
      </c>
      <c r="K8055" s="71">
        <f>VLOOKUP(I8055,PGStock[],3,FALSE)</f>
        <v>0.35</v>
      </c>
      <c r="L8055" s="47">
        <v>8</v>
      </c>
      <c r="M8055" s="47">
        <f>VLOOKUP(I8055,PGStock[],6,FALSE)</f>
        <v>150</v>
      </c>
      <c r="N8055" s="47">
        <f>+PGSales!$L8055*PGSales!$M8055</f>
        <v>1200</v>
      </c>
    </row>
    <row r="8056" spans="1:14" hidden="1" x14ac:dyDescent="0.25">
      <c r="A8056" s="77">
        <f t="shared" si="812"/>
        <v>2025</v>
      </c>
      <c r="B8056" s="77">
        <f t="shared" si="813"/>
        <v>6</v>
      </c>
      <c r="C8056" s="73">
        <v>45828</v>
      </c>
      <c r="D8056" s="79" t="s">
        <v>56</v>
      </c>
      <c r="E8056" s="80" t="s">
        <v>348</v>
      </c>
      <c r="F8056" s="81" t="str">
        <f>VLOOKUP(E8056,Customer[],2,FALSE)</f>
        <v>Phyu</v>
      </c>
      <c r="G8056" s="69" t="str">
        <f>VLOOKUP(E8056,Customer[],3,FALSE)</f>
        <v>Yan Shin Rd</v>
      </c>
      <c r="H8056" s="69" t="str">
        <f>VLOOKUP(E8056,Customer[],4,FALSE)</f>
        <v>YanKin</v>
      </c>
      <c r="I8056" s="48" t="s">
        <v>20</v>
      </c>
      <c r="J8056" s="82" t="str">
        <f>VLOOKUP(I8056,PGStock[],2,FALSE)</f>
        <v>Formula Rum 700ml</v>
      </c>
      <c r="K8056" s="71">
        <f>VLOOKUP(I8056,PGStock[],3,FALSE)</f>
        <v>0.7</v>
      </c>
      <c r="L8056" s="47">
        <v>1</v>
      </c>
      <c r="M8056" s="47">
        <f>VLOOKUP(I8056,PGStock[],6,FALSE)</f>
        <v>200</v>
      </c>
      <c r="N8056" s="47">
        <f>+PGSales!$L8056*PGSales!$M8056</f>
        <v>200</v>
      </c>
    </row>
    <row r="8057" spans="1:14" hidden="1" x14ac:dyDescent="0.25">
      <c r="A8057" s="77">
        <f t="shared" si="812"/>
        <v>2025</v>
      </c>
      <c r="B8057" s="77">
        <f t="shared" si="813"/>
        <v>6</v>
      </c>
      <c r="C8057" s="73">
        <v>45828</v>
      </c>
      <c r="D8057" s="79" t="s">
        <v>60</v>
      </c>
      <c r="E8057" s="80" t="s">
        <v>377</v>
      </c>
      <c r="F8057" s="81" t="str">
        <f>VLOOKUP(E8057,Customer[],2,FALSE)</f>
        <v>Style 2</v>
      </c>
      <c r="G8057" s="69" t="str">
        <f>VLOOKUP(E8057,Customer[],3,FALSE)</f>
        <v>Thamain Bamyan Rd</v>
      </c>
      <c r="H8057" s="69" t="str">
        <f>VLOOKUP(E8057,Customer[],4,FALSE)</f>
        <v>Mangalar T/N</v>
      </c>
      <c r="I8057" s="48" t="s">
        <v>25</v>
      </c>
      <c r="J8057" s="82" t="str">
        <f>VLOOKUP(I8057,PGStock[],2,FALSE)</f>
        <v>Columbus Super Red Smooth 350 Ml</v>
      </c>
      <c r="K8057" s="71">
        <f>VLOOKUP(I8057,PGStock[],3,FALSE)</f>
        <v>0.35</v>
      </c>
      <c r="L8057" s="47">
        <v>1</v>
      </c>
      <c r="M8057" s="47">
        <f>VLOOKUP(I8057,PGStock[],6,FALSE)</f>
        <v>150</v>
      </c>
      <c r="N8057" s="47">
        <f>+PGSales!$L8057*PGSales!$M8057</f>
        <v>150</v>
      </c>
    </row>
    <row r="8058" spans="1:14" hidden="1" x14ac:dyDescent="0.25">
      <c r="A8058" s="77">
        <f t="shared" si="812"/>
        <v>2025</v>
      </c>
      <c r="B8058" s="77">
        <f t="shared" si="813"/>
        <v>6</v>
      </c>
      <c r="C8058" s="73">
        <v>45828</v>
      </c>
      <c r="D8058" s="79" t="s">
        <v>60</v>
      </c>
      <c r="E8058" s="80" t="s">
        <v>377</v>
      </c>
      <c r="F8058" s="81" t="str">
        <f>VLOOKUP(E8058,Customer[],2,FALSE)</f>
        <v>Style 2</v>
      </c>
      <c r="G8058" s="69" t="str">
        <f>VLOOKUP(E8058,Customer[],3,FALSE)</f>
        <v>Thamain Bamyan Rd</v>
      </c>
      <c r="H8058" s="69" t="str">
        <f>VLOOKUP(E8058,Customer[],4,FALSE)</f>
        <v>Mangalar T/N</v>
      </c>
      <c r="I8058" s="48" t="s">
        <v>18</v>
      </c>
      <c r="J8058" s="82" t="str">
        <f>VLOOKUP(I8058,PGStock[],2,FALSE)</f>
        <v>Formula Rum 350ml</v>
      </c>
      <c r="K8058" s="71">
        <f>VLOOKUP(I8058,PGStock[],3,FALSE)</f>
        <v>0.35</v>
      </c>
      <c r="L8058" s="47">
        <v>7</v>
      </c>
      <c r="M8058" s="47">
        <f>VLOOKUP(I8058,PGStock[],6,FALSE)</f>
        <v>150</v>
      </c>
      <c r="N8058" s="47">
        <f>+PGSales!$L8058*PGSales!$M8058</f>
        <v>1050</v>
      </c>
    </row>
    <row r="8059" spans="1:14" ht="17.25" hidden="1" customHeight="1" x14ac:dyDescent="0.25">
      <c r="A8059" s="77">
        <f t="shared" ref="A8059:A8111" si="814">YEAR(C8059)</f>
        <v>2025</v>
      </c>
      <c r="B8059" s="77">
        <f t="shared" ref="B8059:B8111" si="815">MONTH(C8059)</f>
        <v>6</v>
      </c>
      <c r="C8059" s="73">
        <v>45828</v>
      </c>
      <c r="D8059" s="79" t="s">
        <v>365</v>
      </c>
      <c r="E8059" s="80" t="s">
        <v>379</v>
      </c>
      <c r="F8059" s="81" t="str">
        <f>VLOOKUP(E8059,Customer[],2,FALSE)</f>
        <v>Demo</v>
      </c>
      <c r="G8059" s="69" t="str">
        <f>VLOOKUP(E8059,Customer[],3,FALSE)</f>
        <v>Thamain Bamyan Rd</v>
      </c>
      <c r="H8059" s="69" t="str">
        <f>VLOOKUP(E8059,Customer[],4,FALSE)</f>
        <v>Mangalar T/N</v>
      </c>
      <c r="I8059" s="48" t="s">
        <v>25</v>
      </c>
      <c r="J8059" s="82" t="str">
        <f>VLOOKUP(I8059,PGStock[],2,FALSE)</f>
        <v>Columbus Super Red Smooth 350 Ml</v>
      </c>
      <c r="K8059" s="71">
        <f>VLOOKUP(I8059,PGStock[],3,FALSE)</f>
        <v>0.35</v>
      </c>
      <c r="L8059" s="47">
        <v>4</v>
      </c>
      <c r="M8059" s="47">
        <f>VLOOKUP(I8059,PGStock[],6,FALSE)</f>
        <v>150</v>
      </c>
      <c r="N8059" s="47">
        <f>+PGSales!$L8059*PGSales!$M8059</f>
        <v>600</v>
      </c>
    </row>
    <row r="8060" spans="1:14" hidden="1" x14ac:dyDescent="0.25">
      <c r="A8060" s="77">
        <f t="shared" si="814"/>
        <v>2025</v>
      </c>
      <c r="B8060" s="77">
        <f t="shared" si="815"/>
        <v>6</v>
      </c>
      <c r="C8060" s="73">
        <v>45828</v>
      </c>
      <c r="D8060" s="79" t="s">
        <v>365</v>
      </c>
      <c r="E8060" s="80" t="s">
        <v>379</v>
      </c>
      <c r="F8060" s="81" t="str">
        <f>VLOOKUP(E8060,Customer[],2,FALSE)</f>
        <v>Demo</v>
      </c>
      <c r="G8060" s="69" t="str">
        <f>VLOOKUP(E8060,Customer[],3,FALSE)</f>
        <v>Thamain Bamyan Rd</v>
      </c>
      <c r="H8060" s="69" t="str">
        <f>VLOOKUP(E8060,Customer[],4,FALSE)</f>
        <v>Mangalar T/N</v>
      </c>
      <c r="I8060" s="48" t="s">
        <v>18</v>
      </c>
      <c r="J8060" s="82" t="str">
        <f>VLOOKUP(I8060,PGStock[],2,FALSE)</f>
        <v>Formula Rum 350ml</v>
      </c>
      <c r="K8060" s="71">
        <f>VLOOKUP(I8060,PGStock[],3,FALSE)</f>
        <v>0.35</v>
      </c>
      <c r="L8060" s="47">
        <v>3</v>
      </c>
      <c r="M8060" s="47">
        <f>VLOOKUP(I8060,PGStock[],6,FALSE)</f>
        <v>150</v>
      </c>
      <c r="N8060" s="47">
        <f>+PGSales!$L8060*PGSales!$M8060</f>
        <v>450</v>
      </c>
    </row>
    <row r="8061" spans="1:14" hidden="1" x14ac:dyDescent="0.25">
      <c r="A8061" s="77">
        <f t="shared" si="814"/>
        <v>2025</v>
      </c>
      <c r="B8061" s="77">
        <f t="shared" si="815"/>
        <v>6</v>
      </c>
      <c r="C8061" s="73">
        <v>45828</v>
      </c>
      <c r="D8061" s="79" t="s">
        <v>66</v>
      </c>
      <c r="E8061" s="80" t="s">
        <v>463</v>
      </c>
      <c r="F8061" s="81" t="str">
        <f>VLOOKUP(E8061,Customer[],2,FALSE)</f>
        <v>Aung Family</v>
      </c>
      <c r="G8061" s="69" t="str">
        <f>VLOOKUP(E8061,Customer[],3,FALSE)</f>
        <v>SakeSan (9) Lan</v>
      </c>
      <c r="H8061" s="69" t="str">
        <f>VLOOKUP(E8061,Customer[],4,FALSE)</f>
        <v>Mangalar T/N</v>
      </c>
      <c r="I8061" s="48" t="s">
        <v>25</v>
      </c>
      <c r="J8061" s="82" t="str">
        <f>VLOOKUP(I8061,PGStock[],2,FALSE)</f>
        <v>Columbus Super Red Smooth 350 Ml</v>
      </c>
      <c r="K8061" s="71">
        <f>VLOOKUP(I8061,PGStock[],3,FALSE)</f>
        <v>0.35</v>
      </c>
      <c r="L8061" s="47">
        <v>5</v>
      </c>
      <c r="M8061" s="47">
        <f>VLOOKUP(I8061,PGStock[],6,FALSE)</f>
        <v>150</v>
      </c>
      <c r="N8061" s="47">
        <f>+PGSales!$L8061*PGSales!$M8061</f>
        <v>750</v>
      </c>
    </row>
    <row r="8062" spans="1:14" hidden="1" x14ac:dyDescent="0.25">
      <c r="A8062" s="77">
        <f t="shared" si="814"/>
        <v>2025</v>
      </c>
      <c r="B8062" s="77">
        <f t="shared" si="815"/>
        <v>6</v>
      </c>
      <c r="C8062" s="73">
        <v>45828</v>
      </c>
      <c r="D8062" s="79" t="s">
        <v>66</v>
      </c>
      <c r="E8062" s="80" t="s">
        <v>463</v>
      </c>
      <c r="F8062" s="81" t="str">
        <f>VLOOKUP(E8062,Customer[],2,FALSE)</f>
        <v>Aung Family</v>
      </c>
      <c r="G8062" s="69" t="str">
        <f>VLOOKUP(E8062,Customer[],3,FALSE)</f>
        <v>SakeSan (9) Lan</v>
      </c>
      <c r="H8062" s="69" t="str">
        <f>VLOOKUP(E8062,Customer[],4,FALSE)</f>
        <v>Mangalar T/N</v>
      </c>
      <c r="I8062" s="48" t="s">
        <v>20</v>
      </c>
      <c r="J8062" s="82" t="str">
        <f>VLOOKUP(I8062,PGStock[],2,FALSE)</f>
        <v>Formula Rum 700ml</v>
      </c>
      <c r="K8062" s="71">
        <f>VLOOKUP(I8062,PGStock[],3,FALSE)</f>
        <v>0.7</v>
      </c>
      <c r="L8062" s="47">
        <v>1</v>
      </c>
      <c r="M8062" s="47">
        <f>VLOOKUP(I8062,PGStock[],6,FALSE)</f>
        <v>200</v>
      </c>
      <c r="N8062" s="47">
        <f>+PGSales!$L8062*PGSales!$M8062</f>
        <v>200</v>
      </c>
    </row>
    <row r="8063" spans="1:14" hidden="1" x14ac:dyDescent="0.25">
      <c r="A8063" s="77">
        <f t="shared" si="814"/>
        <v>2025</v>
      </c>
      <c r="B8063" s="77">
        <f t="shared" si="815"/>
        <v>6</v>
      </c>
      <c r="C8063" s="73">
        <v>45828</v>
      </c>
      <c r="D8063" s="79" t="s">
        <v>66</v>
      </c>
      <c r="E8063" s="80" t="s">
        <v>463</v>
      </c>
      <c r="F8063" s="81" t="str">
        <f>VLOOKUP(E8063,Customer[],2,FALSE)</f>
        <v>Aung Family</v>
      </c>
      <c r="G8063" s="69" t="str">
        <f>VLOOKUP(E8063,Customer[],3,FALSE)</f>
        <v>SakeSan (9) Lan</v>
      </c>
      <c r="H8063" s="69" t="str">
        <f>VLOOKUP(E8063,Customer[],4,FALSE)</f>
        <v>Mangalar T/N</v>
      </c>
      <c r="I8063" s="48" t="s">
        <v>18</v>
      </c>
      <c r="J8063" s="82" t="str">
        <f>VLOOKUP(I8063,PGStock[],2,FALSE)</f>
        <v>Formula Rum 350ml</v>
      </c>
      <c r="K8063" s="71">
        <f>VLOOKUP(I8063,PGStock[],3,FALSE)</f>
        <v>0.35</v>
      </c>
      <c r="L8063" s="47">
        <v>3</v>
      </c>
      <c r="M8063" s="47">
        <f>VLOOKUP(I8063,PGStock[],6,FALSE)</f>
        <v>150</v>
      </c>
      <c r="N8063" s="47">
        <f>+PGSales!$L8063*PGSales!$M8063</f>
        <v>450</v>
      </c>
    </row>
    <row r="8064" spans="1:14" hidden="1" x14ac:dyDescent="0.25">
      <c r="A8064" s="77">
        <f t="shared" si="814"/>
        <v>2025</v>
      </c>
      <c r="B8064" s="77">
        <f t="shared" si="815"/>
        <v>6</v>
      </c>
      <c r="C8064" s="73">
        <v>45829</v>
      </c>
      <c r="D8064" s="79" t="s">
        <v>186</v>
      </c>
      <c r="E8064" s="80" t="s">
        <v>834</v>
      </c>
      <c r="F8064" s="81" t="str">
        <f>VLOOKUP(E8064,Customer[],2,FALSE)</f>
        <v>Hein Store</v>
      </c>
      <c r="G8064" s="69" t="str">
        <f>VLOOKUP(E8064,Customer[],3,FALSE)</f>
        <v>Aye Saydi Rd</v>
      </c>
      <c r="H8064" s="69" t="str">
        <f>VLOOKUP(E8064,Customer[],4,FALSE)</f>
        <v>Tharkaytha</v>
      </c>
      <c r="I8064" s="48" t="s">
        <v>25</v>
      </c>
      <c r="J8064" s="82" t="str">
        <f>VLOOKUP(I8064,PGStock[],2,FALSE)</f>
        <v>Columbus Super Red Smooth 350 Ml</v>
      </c>
      <c r="K8064" s="71">
        <f>VLOOKUP(I8064,PGStock[],3,FALSE)</f>
        <v>0.35</v>
      </c>
      <c r="L8064" s="47">
        <v>6</v>
      </c>
      <c r="M8064" s="47">
        <f>VLOOKUP(I8064,PGStock[],6,FALSE)</f>
        <v>150</v>
      </c>
      <c r="N8064" s="47">
        <f>+PGSales!$L8064*PGSales!$M8064</f>
        <v>900</v>
      </c>
    </row>
    <row r="8065" spans="1:14" hidden="1" x14ac:dyDescent="0.25">
      <c r="A8065" s="77">
        <f t="shared" ref="A8065:A8085" si="816">YEAR(C8065)</f>
        <v>2025</v>
      </c>
      <c r="B8065" s="77">
        <f t="shared" ref="B8065:B8085" si="817">MONTH(C8065)</f>
        <v>6</v>
      </c>
      <c r="C8065" s="73">
        <v>45829</v>
      </c>
      <c r="D8065" s="79" t="s">
        <v>186</v>
      </c>
      <c r="E8065" s="80" t="s">
        <v>834</v>
      </c>
      <c r="F8065" s="81" t="str">
        <f>VLOOKUP(E8065,Customer[],2,FALSE)</f>
        <v>Hein Store</v>
      </c>
      <c r="G8065" s="69" t="str">
        <f>VLOOKUP(E8065,Customer[],3,FALSE)</f>
        <v>Aye Saydi Rd</v>
      </c>
      <c r="H8065" s="69" t="str">
        <f>VLOOKUP(E8065,Customer[],4,FALSE)</f>
        <v>Tharkaytha</v>
      </c>
      <c r="I8065" s="48" t="s">
        <v>23</v>
      </c>
      <c r="J8065" s="82" t="str">
        <f>VLOOKUP(I8065,PGStock[],2,FALSE)</f>
        <v>Columbus Super Red Smooth 175 Ml</v>
      </c>
      <c r="K8065" s="71">
        <f>VLOOKUP(I8065,PGStock[],3,FALSE)</f>
        <v>0.17499999999999999</v>
      </c>
      <c r="L8065" s="47">
        <v>2</v>
      </c>
      <c r="M8065" s="47">
        <f>VLOOKUP(I8065,PGStock[],6,FALSE)</f>
        <v>100</v>
      </c>
      <c r="N8065" s="47">
        <f>+PGSales!$L8065*PGSales!$M8065</f>
        <v>200</v>
      </c>
    </row>
    <row r="8066" spans="1:14" hidden="1" x14ac:dyDescent="0.25">
      <c r="A8066" s="77">
        <f t="shared" si="816"/>
        <v>2025</v>
      </c>
      <c r="B8066" s="77">
        <f t="shared" si="817"/>
        <v>6</v>
      </c>
      <c r="C8066" s="73">
        <v>45829</v>
      </c>
      <c r="D8066" s="79" t="s">
        <v>186</v>
      </c>
      <c r="E8066" s="80" t="s">
        <v>834</v>
      </c>
      <c r="F8066" s="81" t="str">
        <f>VLOOKUP(E8066,Customer[],2,FALSE)</f>
        <v>Hein Store</v>
      </c>
      <c r="G8066" s="69" t="str">
        <f>VLOOKUP(E8066,Customer[],3,FALSE)</f>
        <v>Aye Saydi Rd</v>
      </c>
      <c r="H8066" s="69" t="str">
        <f>VLOOKUP(E8066,Customer[],4,FALSE)</f>
        <v>Tharkaytha</v>
      </c>
      <c r="I8066" s="48" t="s">
        <v>18</v>
      </c>
      <c r="J8066" s="82" t="str">
        <f>VLOOKUP(I8066,PGStock[],2,FALSE)</f>
        <v>Formula Rum 350ml</v>
      </c>
      <c r="K8066" s="71">
        <f>VLOOKUP(I8066,PGStock[],3,FALSE)</f>
        <v>0.35</v>
      </c>
      <c r="L8066" s="47">
        <v>1</v>
      </c>
      <c r="M8066" s="47">
        <f>VLOOKUP(I8066,PGStock[],6,FALSE)</f>
        <v>150</v>
      </c>
      <c r="N8066" s="47">
        <f>+PGSales!$L8066*PGSales!$M8066</f>
        <v>150</v>
      </c>
    </row>
    <row r="8067" spans="1:14" hidden="1" x14ac:dyDescent="0.25">
      <c r="A8067" s="77">
        <f t="shared" si="816"/>
        <v>2025</v>
      </c>
      <c r="B8067" s="77">
        <f t="shared" si="817"/>
        <v>6</v>
      </c>
      <c r="C8067" s="73">
        <v>45829</v>
      </c>
      <c r="D8067" s="79" t="s">
        <v>187</v>
      </c>
      <c r="E8067" s="80" t="s">
        <v>833</v>
      </c>
      <c r="F8067" s="81" t="str">
        <f>VLOOKUP(E8067,Customer[],2,FALSE)</f>
        <v>Bo Htin</v>
      </c>
      <c r="G8067" s="69" t="str">
        <f>VLOOKUP(E8067,Customer[],3,FALSE)</f>
        <v>Sattmu Zone Zay Rd</v>
      </c>
      <c r="H8067" s="69" t="str">
        <f>VLOOKUP(E8067,Customer[],4,FALSE)</f>
        <v>Tharkaytha</v>
      </c>
      <c r="I8067" s="48" t="s">
        <v>27</v>
      </c>
      <c r="J8067" s="82" t="str">
        <f>VLOOKUP(I8067,PGStock[],2,FALSE)</f>
        <v>Columbus Super Red Smooth 700 Ml</v>
      </c>
      <c r="K8067" s="71">
        <f>VLOOKUP(I8067,PGStock[],3,FALSE)</f>
        <v>0.7</v>
      </c>
      <c r="L8067" s="47">
        <v>2</v>
      </c>
      <c r="M8067" s="47">
        <f>VLOOKUP(I8067,PGStock[],6,FALSE)</f>
        <v>200</v>
      </c>
      <c r="N8067" s="47">
        <f>+PGSales!$L8067*PGSales!$M8067</f>
        <v>400</v>
      </c>
    </row>
    <row r="8068" spans="1:14" hidden="1" x14ac:dyDescent="0.25">
      <c r="A8068" s="77">
        <f t="shared" si="816"/>
        <v>2025</v>
      </c>
      <c r="B8068" s="77">
        <f t="shared" si="817"/>
        <v>6</v>
      </c>
      <c r="C8068" s="73">
        <v>45829</v>
      </c>
      <c r="D8068" s="79" t="s">
        <v>187</v>
      </c>
      <c r="E8068" s="80" t="s">
        <v>833</v>
      </c>
      <c r="F8068" s="81" t="str">
        <f>VLOOKUP(E8068,Customer[],2,FALSE)</f>
        <v>Bo Htin</v>
      </c>
      <c r="G8068" s="69" t="str">
        <f>VLOOKUP(E8068,Customer[],3,FALSE)</f>
        <v>Sattmu Zone Zay Rd</v>
      </c>
      <c r="H8068" s="69" t="str">
        <f>VLOOKUP(E8068,Customer[],4,FALSE)</f>
        <v>Tharkaytha</v>
      </c>
      <c r="I8068" s="48" t="s">
        <v>25</v>
      </c>
      <c r="J8068" s="82" t="str">
        <f>VLOOKUP(I8068,PGStock[],2,FALSE)</f>
        <v>Columbus Super Red Smooth 350 Ml</v>
      </c>
      <c r="K8068" s="71">
        <f>VLOOKUP(I8068,PGStock[],3,FALSE)</f>
        <v>0.35</v>
      </c>
      <c r="L8068" s="47">
        <v>5</v>
      </c>
      <c r="M8068" s="47">
        <f>VLOOKUP(I8068,PGStock[],6,FALSE)</f>
        <v>150</v>
      </c>
      <c r="N8068" s="47">
        <f>+PGSales!$L8068*PGSales!$M8068</f>
        <v>750</v>
      </c>
    </row>
    <row r="8069" spans="1:14" hidden="1" x14ac:dyDescent="0.25">
      <c r="A8069" s="77">
        <f t="shared" si="816"/>
        <v>2025</v>
      </c>
      <c r="B8069" s="77">
        <f t="shared" si="817"/>
        <v>6</v>
      </c>
      <c r="C8069" s="73">
        <v>45829</v>
      </c>
      <c r="D8069" s="79" t="s">
        <v>187</v>
      </c>
      <c r="E8069" s="80" t="s">
        <v>833</v>
      </c>
      <c r="F8069" s="81" t="str">
        <f>VLOOKUP(E8069,Customer[],2,FALSE)</f>
        <v>Bo Htin</v>
      </c>
      <c r="G8069" s="69" t="str">
        <f>VLOOKUP(E8069,Customer[],3,FALSE)</f>
        <v>Sattmu Zone Zay Rd</v>
      </c>
      <c r="H8069" s="69" t="str">
        <f>VLOOKUP(E8069,Customer[],4,FALSE)</f>
        <v>Tharkaytha</v>
      </c>
      <c r="I8069" s="48" t="s">
        <v>20</v>
      </c>
      <c r="J8069" s="82" t="str">
        <f>VLOOKUP(I8069,PGStock[],2,FALSE)</f>
        <v>Formula Rum 700ml</v>
      </c>
      <c r="K8069" s="71">
        <f>VLOOKUP(I8069,PGStock[],3,FALSE)</f>
        <v>0.7</v>
      </c>
      <c r="L8069" s="47">
        <v>2</v>
      </c>
      <c r="M8069" s="47">
        <f>VLOOKUP(I8069,PGStock[],6,FALSE)</f>
        <v>200</v>
      </c>
      <c r="N8069" s="47">
        <f>+PGSales!$L8069*PGSales!$M8069</f>
        <v>400</v>
      </c>
    </row>
    <row r="8070" spans="1:14" hidden="1" x14ac:dyDescent="0.25">
      <c r="A8070" s="77">
        <f t="shared" si="816"/>
        <v>2025</v>
      </c>
      <c r="B8070" s="77">
        <f t="shared" si="817"/>
        <v>6</v>
      </c>
      <c r="C8070" s="73">
        <v>45829</v>
      </c>
      <c r="D8070" s="79" t="s">
        <v>187</v>
      </c>
      <c r="E8070" s="80" t="s">
        <v>833</v>
      </c>
      <c r="F8070" s="81" t="str">
        <f>VLOOKUP(E8070,Customer[],2,FALSE)</f>
        <v>Bo Htin</v>
      </c>
      <c r="G8070" s="69" t="str">
        <f>VLOOKUP(E8070,Customer[],3,FALSE)</f>
        <v>Sattmu Zone Zay Rd</v>
      </c>
      <c r="H8070" s="69" t="str">
        <f>VLOOKUP(E8070,Customer[],4,FALSE)</f>
        <v>Tharkaytha</v>
      </c>
      <c r="I8070" s="48" t="s">
        <v>18</v>
      </c>
      <c r="J8070" s="82" t="str">
        <f>VLOOKUP(I8070,PGStock[],2,FALSE)</f>
        <v>Formula Rum 350ml</v>
      </c>
      <c r="K8070" s="71">
        <f>VLOOKUP(I8070,PGStock[],3,FALSE)</f>
        <v>0.35</v>
      </c>
      <c r="L8070" s="47">
        <v>4</v>
      </c>
      <c r="M8070" s="47">
        <f>VLOOKUP(I8070,PGStock[],6,FALSE)</f>
        <v>150</v>
      </c>
      <c r="N8070" s="47">
        <f>+PGSales!$L8070*PGSales!$M8070</f>
        <v>600</v>
      </c>
    </row>
    <row r="8071" spans="1:14" hidden="1" x14ac:dyDescent="0.25">
      <c r="A8071" s="77">
        <f t="shared" si="816"/>
        <v>2025</v>
      </c>
      <c r="B8071" s="77">
        <f t="shared" si="817"/>
        <v>6</v>
      </c>
      <c r="C8071" s="73">
        <v>45829</v>
      </c>
      <c r="D8071" s="79" t="s">
        <v>1</v>
      </c>
      <c r="E8071" s="80" t="s">
        <v>832</v>
      </c>
      <c r="F8071" s="81" t="str">
        <f>VLOOKUP(E8071,Customer[],2,FALSE)</f>
        <v>E&amp;P</v>
      </c>
      <c r="G8071" s="69" t="str">
        <f>VLOOKUP(E8071,Customer[],3,FALSE)</f>
        <v>Thinzin New Rd</v>
      </c>
      <c r="H8071" s="69" t="str">
        <f>VLOOKUP(E8071,Customer[],4,FALSE)</f>
        <v>Tharkaytha</v>
      </c>
      <c r="I8071" s="48" t="s">
        <v>25</v>
      </c>
      <c r="J8071" s="82" t="str">
        <f>VLOOKUP(I8071,PGStock[],2,FALSE)</f>
        <v>Columbus Super Red Smooth 350 Ml</v>
      </c>
      <c r="K8071" s="71">
        <f>VLOOKUP(I8071,PGStock[],3,FALSE)</f>
        <v>0.35</v>
      </c>
      <c r="L8071" s="47">
        <v>3</v>
      </c>
      <c r="M8071" s="47">
        <f>VLOOKUP(I8071,PGStock[],6,FALSE)</f>
        <v>150</v>
      </c>
      <c r="N8071" s="47">
        <f>+PGSales!$L8071*PGSales!$M8071</f>
        <v>450</v>
      </c>
    </row>
    <row r="8072" spans="1:14" hidden="1" x14ac:dyDescent="0.25">
      <c r="A8072" s="77">
        <f t="shared" si="816"/>
        <v>2025</v>
      </c>
      <c r="B8072" s="77">
        <f t="shared" si="817"/>
        <v>6</v>
      </c>
      <c r="C8072" s="73">
        <v>45829</v>
      </c>
      <c r="D8072" s="79" t="s">
        <v>1</v>
      </c>
      <c r="E8072" s="80" t="s">
        <v>832</v>
      </c>
      <c r="F8072" s="81" t="str">
        <f>VLOOKUP(E8072,Customer[],2,FALSE)</f>
        <v>E&amp;P</v>
      </c>
      <c r="G8072" s="69" t="str">
        <f>VLOOKUP(E8072,Customer[],3,FALSE)</f>
        <v>Thinzin New Rd</v>
      </c>
      <c r="H8072" s="69" t="str">
        <f>VLOOKUP(E8072,Customer[],4,FALSE)</f>
        <v>Tharkaytha</v>
      </c>
      <c r="I8072" s="48" t="s">
        <v>18</v>
      </c>
      <c r="J8072" s="82" t="str">
        <f>VLOOKUP(I8072,PGStock[],2,FALSE)</f>
        <v>Formula Rum 350ml</v>
      </c>
      <c r="K8072" s="71">
        <f>VLOOKUP(I8072,PGStock[],3,FALSE)</f>
        <v>0.35</v>
      </c>
      <c r="L8072" s="47">
        <v>2</v>
      </c>
      <c r="M8072" s="47">
        <f>VLOOKUP(I8072,PGStock[],6,FALSE)</f>
        <v>150</v>
      </c>
      <c r="N8072" s="47">
        <f>+PGSales!$L8072*PGSales!$M8072</f>
        <v>300</v>
      </c>
    </row>
    <row r="8073" spans="1:14" hidden="1" x14ac:dyDescent="0.25">
      <c r="A8073" s="77">
        <f t="shared" si="816"/>
        <v>2025</v>
      </c>
      <c r="B8073" s="77">
        <f t="shared" si="817"/>
        <v>6</v>
      </c>
      <c r="C8073" s="73">
        <v>45829</v>
      </c>
      <c r="D8073" s="79" t="s">
        <v>115</v>
      </c>
      <c r="E8073" s="80" t="s">
        <v>831</v>
      </c>
      <c r="F8073" s="81" t="str">
        <f>VLOOKUP(E8073,Customer[],2,FALSE)</f>
        <v>Shwe Hto</v>
      </c>
      <c r="G8073" s="69" t="str">
        <f>VLOOKUP(E8073,Customer[],3,FALSE)</f>
        <v xml:space="preserve">Dawpole </v>
      </c>
      <c r="H8073" s="69" t="str">
        <f>VLOOKUP(E8073,Customer[],4,FALSE)</f>
        <v>Tharkaytha</v>
      </c>
      <c r="I8073" s="48" t="s">
        <v>25</v>
      </c>
      <c r="J8073" s="82" t="str">
        <f>VLOOKUP(I8073,PGStock[],2,FALSE)</f>
        <v>Columbus Super Red Smooth 350 Ml</v>
      </c>
      <c r="K8073" s="71">
        <f>VLOOKUP(I8073,PGStock[],3,FALSE)</f>
        <v>0.35</v>
      </c>
      <c r="L8073" s="47">
        <v>2</v>
      </c>
      <c r="M8073" s="47">
        <f>VLOOKUP(I8073,PGStock[],6,FALSE)</f>
        <v>150</v>
      </c>
      <c r="N8073" s="47">
        <f>+PGSales!$L8073*PGSales!$M8073</f>
        <v>300</v>
      </c>
    </row>
    <row r="8074" spans="1:14" hidden="1" x14ac:dyDescent="0.25">
      <c r="A8074" s="77">
        <f t="shared" si="816"/>
        <v>2025</v>
      </c>
      <c r="B8074" s="77">
        <f t="shared" si="817"/>
        <v>6</v>
      </c>
      <c r="C8074" s="73">
        <v>45829</v>
      </c>
      <c r="D8074" s="79" t="s">
        <v>115</v>
      </c>
      <c r="E8074" s="80" t="s">
        <v>831</v>
      </c>
      <c r="F8074" s="81" t="str">
        <f>VLOOKUP(E8074,Customer[],2,FALSE)</f>
        <v>Shwe Hto</v>
      </c>
      <c r="G8074" s="69" t="str">
        <f>VLOOKUP(E8074,Customer[],3,FALSE)</f>
        <v xml:space="preserve">Dawpole </v>
      </c>
      <c r="H8074" s="69" t="str">
        <f>VLOOKUP(E8074,Customer[],4,FALSE)</f>
        <v>Tharkaytha</v>
      </c>
      <c r="I8074" s="48" t="s">
        <v>23</v>
      </c>
      <c r="J8074" s="82" t="str">
        <f>VLOOKUP(I8074,PGStock[],2,FALSE)</f>
        <v>Columbus Super Red Smooth 175 Ml</v>
      </c>
      <c r="K8074" s="71">
        <f>VLOOKUP(I8074,PGStock[],3,FALSE)</f>
        <v>0.17499999999999999</v>
      </c>
      <c r="L8074" s="47">
        <v>2</v>
      </c>
      <c r="M8074" s="47">
        <f>VLOOKUP(I8074,PGStock[],6,FALSE)</f>
        <v>100</v>
      </c>
      <c r="N8074" s="47">
        <f>+PGSales!$L8074*PGSales!$M8074</f>
        <v>200</v>
      </c>
    </row>
    <row r="8075" spans="1:14" hidden="1" x14ac:dyDescent="0.25">
      <c r="A8075" s="77">
        <f t="shared" si="816"/>
        <v>2025</v>
      </c>
      <c r="B8075" s="77">
        <f t="shared" si="817"/>
        <v>6</v>
      </c>
      <c r="C8075" s="73">
        <v>45829</v>
      </c>
      <c r="D8075" s="79" t="s">
        <v>115</v>
      </c>
      <c r="E8075" s="80" t="s">
        <v>831</v>
      </c>
      <c r="F8075" s="81" t="str">
        <f>VLOOKUP(E8075,Customer[],2,FALSE)</f>
        <v>Shwe Hto</v>
      </c>
      <c r="G8075" s="69" t="str">
        <f>VLOOKUP(E8075,Customer[],3,FALSE)</f>
        <v xml:space="preserve">Dawpole </v>
      </c>
      <c r="H8075" s="69" t="str">
        <f>VLOOKUP(E8075,Customer[],4,FALSE)</f>
        <v>Tharkaytha</v>
      </c>
      <c r="I8075" s="48" t="s">
        <v>18</v>
      </c>
      <c r="J8075" s="82" t="str">
        <f>VLOOKUP(I8075,PGStock[],2,FALSE)</f>
        <v>Formula Rum 350ml</v>
      </c>
      <c r="K8075" s="71">
        <f>VLOOKUP(I8075,PGStock[],3,FALSE)</f>
        <v>0.35</v>
      </c>
      <c r="L8075" s="47">
        <v>1</v>
      </c>
      <c r="M8075" s="47">
        <f>VLOOKUP(I8075,PGStock[],6,FALSE)</f>
        <v>150</v>
      </c>
      <c r="N8075" s="47">
        <f>+PGSales!$L8075*PGSales!$M8075</f>
        <v>150</v>
      </c>
    </row>
    <row r="8076" spans="1:14" hidden="1" x14ac:dyDescent="0.25">
      <c r="A8076" s="77">
        <f t="shared" si="816"/>
        <v>2025</v>
      </c>
      <c r="B8076" s="77">
        <f t="shared" si="817"/>
        <v>6</v>
      </c>
      <c r="C8076" s="73">
        <v>45829</v>
      </c>
      <c r="D8076" s="79" t="s">
        <v>768</v>
      </c>
      <c r="E8076" s="80" t="s">
        <v>836</v>
      </c>
      <c r="F8076" s="81" t="str">
        <f>VLOOKUP(E8076,Customer[],2,FALSE)</f>
        <v>Famous</v>
      </c>
      <c r="G8076" s="69" t="str">
        <f>VLOOKUP(E8076,Customer[],3,FALSE)</f>
        <v>Bo Layoung Rd</v>
      </c>
      <c r="H8076" s="69" t="str">
        <f>VLOOKUP(E8076,Customer[],4,FALSE)</f>
        <v>Tharkaytha</v>
      </c>
      <c r="I8076" s="48" t="s">
        <v>23</v>
      </c>
      <c r="J8076" s="82" t="str">
        <f>VLOOKUP(I8076,PGStock[],2,FALSE)</f>
        <v>Columbus Super Red Smooth 175 Ml</v>
      </c>
      <c r="K8076" s="71">
        <f>VLOOKUP(I8076,PGStock[],3,FALSE)</f>
        <v>0.17499999999999999</v>
      </c>
      <c r="L8076" s="47">
        <v>1</v>
      </c>
      <c r="M8076" s="47">
        <f>VLOOKUP(I8076,PGStock[],6,FALSE)</f>
        <v>100</v>
      </c>
      <c r="N8076" s="47">
        <f>+PGSales!$L8076*PGSales!$M8076</f>
        <v>100</v>
      </c>
    </row>
    <row r="8077" spans="1:14" hidden="1" x14ac:dyDescent="0.25">
      <c r="A8077" s="77">
        <f t="shared" si="816"/>
        <v>2025</v>
      </c>
      <c r="B8077" s="77">
        <f t="shared" si="817"/>
        <v>6</v>
      </c>
      <c r="C8077" s="73">
        <v>45829</v>
      </c>
      <c r="D8077" s="79" t="s">
        <v>768</v>
      </c>
      <c r="E8077" s="80" t="s">
        <v>836</v>
      </c>
      <c r="F8077" s="81" t="str">
        <f>VLOOKUP(E8077,Customer[],2,FALSE)</f>
        <v>Famous</v>
      </c>
      <c r="G8077" s="69" t="str">
        <f>VLOOKUP(E8077,Customer[],3,FALSE)</f>
        <v>Bo Layoung Rd</v>
      </c>
      <c r="H8077" s="69" t="str">
        <f>VLOOKUP(E8077,Customer[],4,FALSE)</f>
        <v>Tharkaytha</v>
      </c>
      <c r="I8077" s="48" t="s">
        <v>18</v>
      </c>
      <c r="J8077" s="82" t="str">
        <f>VLOOKUP(I8077,PGStock[],2,FALSE)</f>
        <v>Formula Rum 350ml</v>
      </c>
      <c r="K8077" s="71">
        <f>VLOOKUP(I8077,PGStock[],3,FALSE)</f>
        <v>0.35</v>
      </c>
      <c r="L8077" s="47">
        <v>6</v>
      </c>
      <c r="M8077" s="47">
        <f>VLOOKUP(I8077,PGStock[],6,FALSE)</f>
        <v>150</v>
      </c>
      <c r="N8077" s="47">
        <f>+PGSales!$L8077*PGSales!$M8077</f>
        <v>900</v>
      </c>
    </row>
    <row r="8078" spans="1:14" hidden="1" x14ac:dyDescent="0.25">
      <c r="A8078" s="77">
        <f t="shared" si="816"/>
        <v>2025</v>
      </c>
      <c r="B8078" s="77">
        <f t="shared" si="817"/>
        <v>6</v>
      </c>
      <c r="C8078" s="73">
        <v>45829</v>
      </c>
      <c r="D8078" s="79" t="s">
        <v>109</v>
      </c>
      <c r="E8078" s="80" t="s">
        <v>838</v>
      </c>
      <c r="F8078" s="81" t="str">
        <f>VLOOKUP(E8078,Customer[],2,FALSE)</f>
        <v>Shwe Taung</v>
      </c>
      <c r="G8078" s="69" t="str">
        <f>VLOOKUP(E8078,Customer[],3,FALSE)</f>
        <v>Manpya Rd</v>
      </c>
      <c r="H8078" s="69" t="str">
        <f>VLOOKUP(E8078,Customer[],4,FALSE)</f>
        <v>Tharkaytha</v>
      </c>
      <c r="I8078" s="48" t="s">
        <v>18</v>
      </c>
      <c r="J8078" s="82" t="str">
        <f>VLOOKUP(I8078,PGStock[],2,FALSE)</f>
        <v>Formula Rum 350ml</v>
      </c>
      <c r="K8078" s="71">
        <f>VLOOKUP(I8078,PGStock[],3,FALSE)</f>
        <v>0.35</v>
      </c>
      <c r="L8078" s="47">
        <v>1</v>
      </c>
      <c r="M8078" s="47">
        <f>VLOOKUP(I8078,PGStock[],6,FALSE)</f>
        <v>150</v>
      </c>
      <c r="N8078" s="47">
        <f>+PGSales!$L8078*PGSales!$M8078</f>
        <v>150</v>
      </c>
    </row>
    <row r="8079" spans="1:14" hidden="1" x14ac:dyDescent="0.25">
      <c r="A8079" s="77">
        <f t="shared" si="816"/>
        <v>2025</v>
      </c>
      <c r="B8079" s="77">
        <f t="shared" si="817"/>
        <v>6</v>
      </c>
      <c r="C8079" s="73">
        <v>45829</v>
      </c>
      <c r="D8079" s="79" t="s">
        <v>2</v>
      </c>
      <c r="E8079" s="80">
        <v>494</v>
      </c>
      <c r="F8079" s="81" t="str">
        <f>VLOOKUP(E8079,Customer[],2,FALSE)</f>
        <v>494 Store</v>
      </c>
      <c r="G8079" s="69" t="str">
        <f>VLOOKUP(E8079,Customer[],3,FALSE)</f>
        <v>Ah Linn young nRd</v>
      </c>
      <c r="H8079" s="69" t="str">
        <f>VLOOKUP(E8079,Customer[],4,FALSE)</f>
        <v>Tharkaytha</v>
      </c>
      <c r="I8079" s="48" t="s">
        <v>25</v>
      </c>
      <c r="J8079" s="82" t="str">
        <f>VLOOKUP(I8079,PGStock[],2,FALSE)</f>
        <v>Columbus Super Red Smooth 350 Ml</v>
      </c>
      <c r="K8079" s="71">
        <f>VLOOKUP(I8079,PGStock[],3,FALSE)</f>
        <v>0.35</v>
      </c>
      <c r="L8079" s="47">
        <v>2</v>
      </c>
      <c r="M8079" s="47">
        <f>VLOOKUP(I8079,PGStock[],6,FALSE)</f>
        <v>150</v>
      </c>
      <c r="N8079" s="47">
        <f>+PGSales!$L8079*PGSales!$M8079</f>
        <v>300</v>
      </c>
    </row>
    <row r="8080" spans="1:14" hidden="1" x14ac:dyDescent="0.25">
      <c r="A8080" s="77">
        <f t="shared" si="816"/>
        <v>2025</v>
      </c>
      <c r="B8080" s="77">
        <f t="shared" si="817"/>
        <v>6</v>
      </c>
      <c r="C8080" s="73">
        <v>45829</v>
      </c>
      <c r="D8080" s="79" t="s">
        <v>2</v>
      </c>
      <c r="E8080" s="80">
        <v>494</v>
      </c>
      <c r="F8080" s="81" t="str">
        <f>VLOOKUP(E8080,Customer[],2,FALSE)</f>
        <v>494 Store</v>
      </c>
      <c r="G8080" s="69" t="str">
        <f>VLOOKUP(E8080,Customer[],3,FALSE)</f>
        <v>Ah Linn young nRd</v>
      </c>
      <c r="H8080" s="69" t="str">
        <f>VLOOKUP(E8080,Customer[],4,FALSE)</f>
        <v>Tharkaytha</v>
      </c>
      <c r="I8080" s="48" t="s">
        <v>23</v>
      </c>
      <c r="J8080" s="82" t="str">
        <f>VLOOKUP(I8080,PGStock[],2,FALSE)</f>
        <v>Columbus Super Red Smooth 175 Ml</v>
      </c>
      <c r="K8080" s="71">
        <f>VLOOKUP(I8080,PGStock[],3,FALSE)</f>
        <v>0.17499999999999999</v>
      </c>
      <c r="L8080" s="47">
        <v>2</v>
      </c>
      <c r="M8080" s="47">
        <f>VLOOKUP(I8080,PGStock[],6,FALSE)</f>
        <v>100</v>
      </c>
      <c r="N8080" s="47">
        <f>+PGSales!$L8080*PGSales!$M8080</f>
        <v>200</v>
      </c>
    </row>
    <row r="8081" spans="1:14" hidden="1" x14ac:dyDescent="0.25">
      <c r="A8081" s="77">
        <f t="shared" si="816"/>
        <v>2025</v>
      </c>
      <c r="B8081" s="77">
        <f t="shared" si="817"/>
        <v>6</v>
      </c>
      <c r="C8081" s="73">
        <v>45829</v>
      </c>
      <c r="D8081" s="79" t="s">
        <v>68</v>
      </c>
      <c r="E8081" s="80" t="s">
        <v>584</v>
      </c>
      <c r="F8081" s="81" t="str">
        <f>VLOOKUP(E8081,Customer[],2,FALSE)</f>
        <v>Pan Nadi Hlaing (1)</v>
      </c>
      <c r="G8081" s="69" t="str">
        <f>VLOOKUP(E8081,Customer[],3,FALSE)</f>
        <v>Taungnu Rd</v>
      </c>
      <c r="H8081" s="69" t="str">
        <f>VLOOKUP(E8081,Customer[],4,FALSE)</f>
        <v>Hlaing Thar Yar</v>
      </c>
      <c r="I8081" s="48" t="s">
        <v>25</v>
      </c>
      <c r="J8081" s="82" t="str">
        <f>VLOOKUP(I8081,PGStock[],2,FALSE)</f>
        <v>Columbus Super Red Smooth 350 Ml</v>
      </c>
      <c r="K8081" s="71">
        <f>VLOOKUP(I8081,PGStock[],3,FALSE)</f>
        <v>0.35</v>
      </c>
      <c r="L8081" s="47">
        <v>1</v>
      </c>
      <c r="M8081" s="47">
        <f>VLOOKUP(I8081,PGStock[],6,FALSE)</f>
        <v>150</v>
      </c>
      <c r="N8081" s="47">
        <f>+PGSales!$L8081*PGSales!$M8081</f>
        <v>150</v>
      </c>
    </row>
    <row r="8082" spans="1:14" hidden="1" x14ac:dyDescent="0.25">
      <c r="A8082" s="77">
        <f t="shared" si="816"/>
        <v>2025</v>
      </c>
      <c r="B8082" s="77">
        <f t="shared" si="817"/>
        <v>6</v>
      </c>
      <c r="C8082" s="73">
        <v>45829</v>
      </c>
      <c r="D8082" s="79" t="s">
        <v>68</v>
      </c>
      <c r="E8082" s="80" t="s">
        <v>584</v>
      </c>
      <c r="F8082" s="81" t="str">
        <f>VLOOKUP(E8082,Customer[],2,FALSE)</f>
        <v>Pan Nadi Hlaing (1)</v>
      </c>
      <c r="G8082" s="69" t="str">
        <f>VLOOKUP(E8082,Customer[],3,FALSE)</f>
        <v>Taungnu Rd</v>
      </c>
      <c r="H8082" s="69" t="str">
        <f>VLOOKUP(E8082,Customer[],4,FALSE)</f>
        <v>Hlaing Thar Yar</v>
      </c>
      <c r="I8082" s="48" t="s">
        <v>18</v>
      </c>
      <c r="J8082" s="82" t="str">
        <f>VLOOKUP(I8082,PGStock[],2,FALSE)</f>
        <v>Formula Rum 350ml</v>
      </c>
      <c r="K8082" s="71">
        <f>VLOOKUP(I8082,PGStock[],3,FALSE)</f>
        <v>0.35</v>
      </c>
      <c r="L8082" s="47">
        <v>4</v>
      </c>
      <c r="M8082" s="47">
        <f>VLOOKUP(I8082,PGStock[],6,FALSE)</f>
        <v>150</v>
      </c>
      <c r="N8082" s="47">
        <f>+PGSales!$L8082*PGSales!$M8082</f>
        <v>600</v>
      </c>
    </row>
    <row r="8083" spans="1:14" hidden="1" x14ac:dyDescent="0.25">
      <c r="A8083" s="77">
        <f t="shared" si="816"/>
        <v>2025</v>
      </c>
      <c r="B8083" s="77">
        <f t="shared" si="817"/>
        <v>6</v>
      </c>
      <c r="C8083" s="73">
        <v>45829</v>
      </c>
      <c r="D8083" s="79" t="s">
        <v>767</v>
      </c>
      <c r="E8083" s="80" t="s">
        <v>631</v>
      </c>
      <c r="F8083" s="81" t="str">
        <f>VLOOKUP(E8083,Customer[],2,FALSE)</f>
        <v>Nge paung</v>
      </c>
      <c r="G8083" s="69" t="str">
        <f>VLOOKUP(E8083,Customer[],3,FALSE)</f>
        <v>Bo Aung Kyaw Rd</v>
      </c>
      <c r="H8083" s="69" t="str">
        <f>VLOOKUP(E8083,Customer[],4,FALSE)</f>
        <v>Hlaing Thar Yar</v>
      </c>
      <c r="I8083" s="48" t="s">
        <v>25</v>
      </c>
      <c r="J8083" s="82" t="str">
        <f>VLOOKUP(I8083,PGStock[],2,FALSE)</f>
        <v>Columbus Super Red Smooth 350 Ml</v>
      </c>
      <c r="K8083" s="71">
        <f>VLOOKUP(I8083,PGStock[],3,FALSE)</f>
        <v>0.35</v>
      </c>
      <c r="L8083" s="47">
        <v>2</v>
      </c>
      <c r="M8083" s="47">
        <f>VLOOKUP(I8083,PGStock[],6,FALSE)</f>
        <v>150</v>
      </c>
      <c r="N8083" s="47">
        <f>+PGSales!$L8083*PGSales!$M8083</f>
        <v>300</v>
      </c>
    </row>
    <row r="8084" spans="1:14" hidden="1" x14ac:dyDescent="0.25">
      <c r="A8084" s="77">
        <f t="shared" si="816"/>
        <v>2025</v>
      </c>
      <c r="B8084" s="77">
        <f t="shared" si="817"/>
        <v>6</v>
      </c>
      <c r="C8084" s="73">
        <v>45829</v>
      </c>
      <c r="D8084" s="79" t="s">
        <v>767</v>
      </c>
      <c r="E8084" s="80" t="s">
        <v>631</v>
      </c>
      <c r="F8084" s="81" t="str">
        <f>VLOOKUP(E8084,Customer[],2,FALSE)</f>
        <v>Nge paung</v>
      </c>
      <c r="G8084" s="69" t="str">
        <f>VLOOKUP(E8084,Customer[],3,FALSE)</f>
        <v>Bo Aung Kyaw Rd</v>
      </c>
      <c r="H8084" s="69" t="str">
        <f>VLOOKUP(E8084,Customer[],4,FALSE)</f>
        <v>Hlaing Thar Yar</v>
      </c>
      <c r="I8084" s="48" t="s">
        <v>18</v>
      </c>
      <c r="J8084" s="82" t="str">
        <f>VLOOKUP(I8084,PGStock[],2,FALSE)</f>
        <v>Formula Rum 350ml</v>
      </c>
      <c r="K8084" s="71">
        <f>VLOOKUP(I8084,PGStock[],3,FALSE)</f>
        <v>0.35</v>
      </c>
      <c r="L8084" s="47">
        <v>3</v>
      </c>
      <c r="M8084" s="47">
        <f>VLOOKUP(I8084,PGStock[],6,FALSE)</f>
        <v>150</v>
      </c>
      <c r="N8084" s="47">
        <f>+PGSales!$L8084*PGSales!$M8084</f>
        <v>450</v>
      </c>
    </row>
    <row r="8085" spans="1:14" hidden="1" x14ac:dyDescent="0.25">
      <c r="A8085" s="77">
        <f t="shared" si="816"/>
        <v>2025</v>
      </c>
      <c r="B8085" s="77">
        <f t="shared" si="817"/>
        <v>6</v>
      </c>
      <c r="C8085" s="73">
        <v>45829</v>
      </c>
      <c r="D8085" s="79" t="s">
        <v>70</v>
      </c>
      <c r="E8085" s="80" t="s">
        <v>125</v>
      </c>
      <c r="F8085" s="81" t="str">
        <f>VLOOKUP(E8085,Customer[],2,FALSE)</f>
        <v>Soon Pyan</v>
      </c>
      <c r="G8085" s="69" t="str">
        <f>VLOOKUP(E8085,Customer[],3,FALSE)</f>
        <v>Bo Aung Kyaw Rd</v>
      </c>
      <c r="H8085" s="69" t="str">
        <f>VLOOKUP(E8085,Customer[],4,FALSE)</f>
        <v>Hlaing Thar Yar Route (1)</v>
      </c>
      <c r="I8085" s="48" t="s">
        <v>25</v>
      </c>
      <c r="J8085" s="82" t="str">
        <f>VLOOKUP(I8085,PGStock[],2,FALSE)</f>
        <v>Columbus Super Red Smooth 350 Ml</v>
      </c>
      <c r="K8085" s="71">
        <f>VLOOKUP(I8085,PGStock[],3,FALSE)</f>
        <v>0.35</v>
      </c>
      <c r="L8085" s="47">
        <v>1</v>
      </c>
      <c r="M8085" s="47">
        <f>VLOOKUP(I8085,PGStock[],6,FALSE)</f>
        <v>150</v>
      </c>
      <c r="N8085" s="47">
        <f>+PGSales!$L8085*PGSales!$M8085</f>
        <v>150</v>
      </c>
    </row>
    <row r="8086" spans="1:14" hidden="1" x14ac:dyDescent="0.25">
      <c r="A8086" s="77">
        <f t="shared" ref="A8086:A8106" si="818">YEAR(C8086)</f>
        <v>2025</v>
      </c>
      <c r="B8086" s="77">
        <f t="shared" ref="B8086:B8106" si="819">MONTH(C8086)</f>
        <v>6</v>
      </c>
      <c r="C8086" s="73">
        <v>45829</v>
      </c>
      <c r="D8086" s="79" t="s">
        <v>70</v>
      </c>
      <c r="E8086" s="80" t="s">
        <v>125</v>
      </c>
      <c r="F8086" s="81" t="str">
        <f>VLOOKUP(E8086,Customer[],2,FALSE)</f>
        <v>Soon Pyan</v>
      </c>
      <c r="G8086" s="69" t="str">
        <f>VLOOKUP(E8086,Customer[],3,FALSE)</f>
        <v>Bo Aung Kyaw Rd</v>
      </c>
      <c r="H8086" s="69" t="str">
        <f>VLOOKUP(E8086,Customer[],4,FALSE)</f>
        <v>Hlaing Thar Yar Route (1)</v>
      </c>
      <c r="I8086" s="48" t="s">
        <v>18</v>
      </c>
      <c r="J8086" s="82" t="str">
        <f>VLOOKUP(I8086,PGStock[],2,FALSE)</f>
        <v>Formula Rum 350ml</v>
      </c>
      <c r="K8086" s="71">
        <f>VLOOKUP(I8086,PGStock[],3,FALSE)</f>
        <v>0.35</v>
      </c>
      <c r="L8086" s="47">
        <v>4</v>
      </c>
      <c r="M8086" s="47">
        <f>VLOOKUP(I8086,PGStock[],6,FALSE)</f>
        <v>150</v>
      </c>
      <c r="N8086" s="47">
        <f>+PGSales!$L8086*PGSales!$M8086</f>
        <v>600</v>
      </c>
    </row>
    <row r="8087" spans="1:14" hidden="1" x14ac:dyDescent="0.25">
      <c r="A8087" s="77">
        <f t="shared" si="818"/>
        <v>2025</v>
      </c>
      <c r="B8087" s="77">
        <f t="shared" si="819"/>
        <v>6</v>
      </c>
      <c r="C8087" s="73">
        <v>45829</v>
      </c>
      <c r="D8087" s="79" t="s">
        <v>74</v>
      </c>
      <c r="E8087" s="80" t="s">
        <v>611</v>
      </c>
      <c r="F8087" s="81" t="str">
        <f>VLOOKUP(E8087,Customer[],2,FALSE)</f>
        <v>GC</v>
      </c>
      <c r="G8087" s="69" t="str">
        <f>VLOOKUP(E8087,Customer[],3,FALSE)</f>
        <v>Bo Aung Kyaw Rd</v>
      </c>
      <c r="H8087" s="69" t="str">
        <f>VLOOKUP(E8087,Customer[],4,FALSE)</f>
        <v xml:space="preserve">Hlaing thar Yar </v>
      </c>
      <c r="I8087" s="48" t="s">
        <v>25</v>
      </c>
      <c r="J8087" s="82" t="str">
        <f>VLOOKUP(I8087,PGStock[],2,FALSE)</f>
        <v>Columbus Super Red Smooth 350 Ml</v>
      </c>
      <c r="K8087" s="71">
        <f>VLOOKUP(I8087,PGStock[],3,FALSE)</f>
        <v>0.35</v>
      </c>
      <c r="L8087" s="47">
        <v>1</v>
      </c>
      <c r="M8087" s="47">
        <f>VLOOKUP(I8087,PGStock[],6,FALSE)</f>
        <v>150</v>
      </c>
      <c r="N8087" s="47">
        <f>+PGSales!$L8087*PGSales!$M8087</f>
        <v>150</v>
      </c>
    </row>
    <row r="8088" spans="1:14" hidden="1" x14ac:dyDescent="0.25">
      <c r="A8088" s="77">
        <f t="shared" si="818"/>
        <v>2025</v>
      </c>
      <c r="B8088" s="77">
        <f t="shared" si="819"/>
        <v>6</v>
      </c>
      <c r="C8088" s="73">
        <v>45829</v>
      </c>
      <c r="D8088" s="79" t="s">
        <v>74</v>
      </c>
      <c r="E8088" s="80" t="s">
        <v>611</v>
      </c>
      <c r="F8088" s="81" t="str">
        <f>VLOOKUP(E8088,Customer[],2,FALSE)</f>
        <v>GC</v>
      </c>
      <c r="G8088" s="69" t="str">
        <f>VLOOKUP(E8088,Customer[],3,FALSE)</f>
        <v>Bo Aung Kyaw Rd</v>
      </c>
      <c r="H8088" s="69" t="str">
        <f>VLOOKUP(E8088,Customer[],4,FALSE)</f>
        <v xml:space="preserve">Hlaing thar Yar </v>
      </c>
      <c r="I8088" s="48" t="s">
        <v>18</v>
      </c>
      <c r="J8088" s="82" t="str">
        <f>VLOOKUP(I8088,PGStock[],2,FALSE)</f>
        <v>Formula Rum 350ml</v>
      </c>
      <c r="K8088" s="71">
        <f>VLOOKUP(I8088,PGStock[],3,FALSE)</f>
        <v>0.35</v>
      </c>
      <c r="L8088" s="47">
        <v>5</v>
      </c>
      <c r="M8088" s="47">
        <f>VLOOKUP(I8088,PGStock[],6,FALSE)</f>
        <v>150</v>
      </c>
      <c r="N8088" s="47">
        <f>+PGSales!$L8088*PGSales!$M8088</f>
        <v>750</v>
      </c>
    </row>
    <row r="8089" spans="1:14" hidden="1" x14ac:dyDescent="0.25">
      <c r="A8089" s="77">
        <f t="shared" si="818"/>
        <v>2025</v>
      </c>
      <c r="B8089" s="77">
        <f t="shared" si="819"/>
        <v>6</v>
      </c>
      <c r="C8089" s="73">
        <v>45829</v>
      </c>
      <c r="D8089" s="79" t="s">
        <v>131</v>
      </c>
      <c r="E8089" s="80" t="s">
        <v>634</v>
      </c>
      <c r="F8089" s="81" t="str">
        <f>VLOOKUP(E8089,Customer[],2,FALSE)</f>
        <v>Pyae Maher</v>
      </c>
      <c r="G8089" s="69" t="str">
        <f>VLOOKUP(E8089,Customer[],3,FALSE)</f>
        <v>Bo Aung Kyaw Rd</v>
      </c>
      <c r="H8089" s="69" t="str">
        <f>VLOOKUP(E8089,Customer[],4,FALSE)</f>
        <v>Hlaing Thar Yar</v>
      </c>
      <c r="I8089" s="48" t="s">
        <v>25</v>
      </c>
      <c r="J8089" s="82" t="str">
        <f>VLOOKUP(I8089,PGStock[],2,FALSE)</f>
        <v>Columbus Super Red Smooth 350 Ml</v>
      </c>
      <c r="K8089" s="71">
        <f>VLOOKUP(I8089,PGStock[],3,FALSE)</f>
        <v>0.35</v>
      </c>
      <c r="L8089" s="47">
        <v>3</v>
      </c>
      <c r="M8089" s="47">
        <f>VLOOKUP(I8089,PGStock[],6,FALSE)</f>
        <v>150</v>
      </c>
      <c r="N8089" s="47">
        <f>+PGSales!$L8089*PGSales!$M8089</f>
        <v>450</v>
      </c>
    </row>
    <row r="8090" spans="1:14" hidden="1" x14ac:dyDescent="0.25">
      <c r="A8090" s="77">
        <f t="shared" si="818"/>
        <v>2025</v>
      </c>
      <c r="B8090" s="77">
        <f t="shared" si="819"/>
        <v>6</v>
      </c>
      <c r="C8090" s="73">
        <v>45829</v>
      </c>
      <c r="D8090" s="79" t="s">
        <v>131</v>
      </c>
      <c r="E8090" s="80" t="s">
        <v>634</v>
      </c>
      <c r="F8090" s="81" t="str">
        <f>VLOOKUP(E8090,Customer[],2,FALSE)</f>
        <v>Pyae Maher</v>
      </c>
      <c r="G8090" s="69" t="str">
        <f>VLOOKUP(E8090,Customer[],3,FALSE)</f>
        <v>Bo Aung Kyaw Rd</v>
      </c>
      <c r="H8090" s="69" t="str">
        <f>VLOOKUP(E8090,Customer[],4,FALSE)</f>
        <v>Hlaing Thar Yar</v>
      </c>
      <c r="I8090" s="48" t="s">
        <v>20</v>
      </c>
      <c r="J8090" s="82" t="str">
        <f>VLOOKUP(I8090,PGStock[],2,FALSE)</f>
        <v>Formula Rum 700ml</v>
      </c>
      <c r="K8090" s="71">
        <f>VLOOKUP(I8090,PGStock[],3,FALSE)</f>
        <v>0.7</v>
      </c>
      <c r="L8090" s="47">
        <v>1</v>
      </c>
      <c r="M8090" s="47">
        <f>VLOOKUP(I8090,PGStock[],6,FALSE)</f>
        <v>200</v>
      </c>
      <c r="N8090" s="47">
        <f>+PGSales!$L8090*PGSales!$M8090</f>
        <v>200</v>
      </c>
    </row>
    <row r="8091" spans="1:14" hidden="1" x14ac:dyDescent="0.25">
      <c r="A8091" s="77">
        <f t="shared" si="818"/>
        <v>2025</v>
      </c>
      <c r="B8091" s="77">
        <f t="shared" si="819"/>
        <v>6</v>
      </c>
      <c r="C8091" s="73">
        <v>45829</v>
      </c>
      <c r="D8091" s="79" t="s">
        <v>131</v>
      </c>
      <c r="E8091" s="80" t="s">
        <v>634</v>
      </c>
      <c r="F8091" s="81" t="str">
        <f>VLOOKUP(E8091,Customer[],2,FALSE)</f>
        <v>Pyae Maher</v>
      </c>
      <c r="G8091" s="69" t="str">
        <f>VLOOKUP(E8091,Customer[],3,FALSE)</f>
        <v>Bo Aung Kyaw Rd</v>
      </c>
      <c r="H8091" s="69" t="str">
        <f>VLOOKUP(E8091,Customer[],4,FALSE)</f>
        <v>Hlaing Thar Yar</v>
      </c>
      <c r="I8091" s="48" t="s">
        <v>18</v>
      </c>
      <c r="J8091" s="82" t="str">
        <f>VLOOKUP(I8091,PGStock[],2,FALSE)</f>
        <v>Formula Rum 350ml</v>
      </c>
      <c r="K8091" s="71">
        <f>VLOOKUP(I8091,PGStock[],3,FALSE)</f>
        <v>0.35</v>
      </c>
      <c r="L8091" s="47">
        <v>2</v>
      </c>
      <c r="M8091" s="47">
        <f>VLOOKUP(I8091,PGStock[],6,FALSE)</f>
        <v>150</v>
      </c>
      <c r="N8091" s="47">
        <f>+PGSales!$L8091*PGSales!$M8091</f>
        <v>300</v>
      </c>
    </row>
    <row r="8092" spans="1:14" hidden="1" x14ac:dyDescent="0.25">
      <c r="A8092" s="77">
        <f t="shared" si="818"/>
        <v>2025</v>
      </c>
      <c r="B8092" s="77">
        <f t="shared" si="819"/>
        <v>6</v>
      </c>
      <c r="C8092" s="73">
        <v>45829</v>
      </c>
      <c r="D8092" s="79" t="s">
        <v>4</v>
      </c>
      <c r="E8092" s="80" t="s">
        <v>849</v>
      </c>
      <c r="F8092" s="81" t="str">
        <f>VLOOKUP(E8092,Customer[],2,FALSE)</f>
        <v>Tun</v>
      </c>
      <c r="G8092" s="69" t="str">
        <f>VLOOKUP(E8092,Customer[],3,FALSE)</f>
        <v>Bo Aung Kyaw Rd</v>
      </c>
      <c r="H8092" s="69" t="str">
        <f>VLOOKUP(E8092,Customer[],4,FALSE)</f>
        <v>Hlaing Thar Yar</v>
      </c>
      <c r="I8092" s="48" t="s">
        <v>25</v>
      </c>
      <c r="J8092" s="82" t="str">
        <f>VLOOKUP(I8092,PGStock[],2,FALSE)</f>
        <v>Columbus Super Red Smooth 350 Ml</v>
      </c>
      <c r="K8092" s="71">
        <f>VLOOKUP(I8092,PGStock[],3,FALSE)</f>
        <v>0.35</v>
      </c>
      <c r="L8092" s="47">
        <v>3</v>
      </c>
      <c r="M8092" s="47">
        <f>VLOOKUP(I8092,PGStock[],6,FALSE)</f>
        <v>150</v>
      </c>
      <c r="N8092" s="47">
        <f>+PGSales!$L8092*PGSales!$M8092</f>
        <v>450</v>
      </c>
    </row>
    <row r="8093" spans="1:14" hidden="1" x14ac:dyDescent="0.25">
      <c r="A8093" s="77">
        <f t="shared" si="818"/>
        <v>2025</v>
      </c>
      <c r="B8093" s="77">
        <f t="shared" si="819"/>
        <v>6</v>
      </c>
      <c r="C8093" s="73">
        <v>45829</v>
      </c>
      <c r="D8093" s="79" t="s">
        <v>4</v>
      </c>
      <c r="E8093" s="80" t="s">
        <v>849</v>
      </c>
      <c r="F8093" s="81" t="str">
        <f>VLOOKUP(E8093,Customer[],2,FALSE)</f>
        <v>Tun</v>
      </c>
      <c r="G8093" s="69" t="str">
        <f>VLOOKUP(E8093,Customer[],3,FALSE)</f>
        <v>Bo Aung Kyaw Rd</v>
      </c>
      <c r="H8093" s="69" t="str">
        <f>VLOOKUP(E8093,Customer[],4,FALSE)</f>
        <v>Hlaing Thar Yar</v>
      </c>
      <c r="I8093" s="48" t="s">
        <v>18</v>
      </c>
      <c r="J8093" s="82" t="str">
        <f>VLOOKUP(I8093,PGStock[],2,FALSE)</f>
        <v>Formula Rum 350ml</v>
      </c>
      <c r="K8093" s="71">
        <f>VLOOKUP(I8093,PGStock[],3,FALSE)</f>
        <v>0.35</v>
      </c>
      <c r="L8093" s="47">
        <v>10</v>
      </c>
      <c r="M8093" s="47">
        <f>VLOOKUP(I8093,PGStock[],6,FALSE)</f>
        <v>150</v>
      </c>
      <c r="N8093" s="47">
        <f>+PGSales!$L8093*PGSales!$M8093</f>
        <v>1500</v>
      </c>
    </row>
    <row r="8094" spans="1:14" hidden="1" x14ac:dyDescent="0.25">
      <c r="A8094" s="77">
        <f t="shared" si="818"/>
        <v>2025</v>
      </c>
      <c r="B8094" s="77">
        <f t="shared" si="819"/>
        <v>6</v>
      </c>
      <c r="C8094" s="73">
        <v>45829</v>
      </c>
      <c r="D8094" s="79" t="s">
        <v>58</v>
      </c>
      <c r="E8094" s="80" t="s">
        <v>380</v>
      </c>
      <c r="F8094" s="81" t="str">
        <f>VLOOKUP(E8094,Customer[],2,FALSE)</f>
        <v>Ka Dai Hein</v>
      </c>
      <c r="G8094" s="69" t="str">
        <f>VLOOKUP(E8094,Customer[],3,FALSE)</f>
        <v>Kan Bae Butar Zay Rd</v>
      </c>
      <c r="H8094" s="69" t="str">
        <f>VLOOKUP(E8094,Customer[],4,FALSE)</f>
        <v>YanKin</v>
      </c>
      <c r="I8094" s="48" t="s">
        <v>25</v>
      </c>
      <c r="J8094" s="82" t="str">
        <f>VLOOKUP(I8094,PGStock[],2,FALSE)</f>
        <v>Columbus Super Red Smooth 350 Ml</v>
      </c>
      <c r="K8094" s="71">
        <f>VLOOKUP(I8094,PGStock[],3,FALSE)</f>
        <v>0.35</v>
      </c>
      <c r="L8094" s="47">
        <v>4</v>
      </c>
      <c r="M8094" s="47">
        <f>VLOOKUP(I8094,PGStock[],6,FALSE)</f>
        <v>150</v>
      </c>
      <c r="N8094" s="47">
        <f>+PGSales!$L8094*PGSales!$M8094</f>
        <v>600</v>
      </c>
    </row>
    <row r="8095" spans="1:14" hidden="1" x14ac:dyDescent="0.25">
      <c r="A8095" s="77">
        <f t="shared" si="818"/>
        <v>2025</v>
      </c>
      <c r="B8095" s="77">
        <f t="shared" si="819"/>
        <v>6</v>
      </c>
      <c r="C8095" s="73">
        <v>45829</v>
      </c>
      <c r="D8095" s="79" t="s">
        <v>58</v>
      </c>
      <c r="E8095" s="80" t="s">
        <v>380</v>
      </c>
      <c r="F8095" s="81" t="str">
        <f>VLOOKUP(E8095,Customer[],2,FALSE)</f>
        <v>Ka Dai Hein</v>
      </c>
      <c r="G8095" s="69" t="str">
        <f>VLOOKUP(E8095,Customer[],3,FALSE)</f>
        <v>Kan Bae Butar Zay Rd</v>
      </c>
      <c r="H8095" s="69" t="str">
        <f>VLOOKUP(E8095,Customer[],4,FALSE)</f>
        <v>YanKin</v>
      </c>
      <c r="I8095" s="48" t="s">
        <v>20</v>
      </c>
      <c r="J8095" s="82" t="str">
        <f>VLOOKUP(I8095,PGStock[],2,FALSE)</f>
        <v>Formula Rum 700ml</v>
      </c>
      <c r="K8095" s="71">
        <f>VLOOKUP(I8095,PGStock[],3,FALSE)</f>
        <v>0.7</v>
      </c>
      <c r="L8095" s="47">
        <v>1</v>
      </c>
      <c r="M8095" s="47">
        <f>VLOOKUP(I8095,PGStock[],6,FALSE)</f>
        <v>200</v>
      </c>
      <c r="N8095" s="47">
        <f>+PGSales!$L8095*PGSales!$M8095</f>
        <v>200</v>
      </c>
    </row>
    <row r="8096" spans="1:14" hidden="1" x14ac:dyDescent="0.25">
      <c r="A8096" s="77">
        <f t="shared" si="818"/>
        <v>2025</v>
      </c>
      <c r="B8096" s="77">
        <f t="shared" si="819"/>
        <v>6</v>
      </c>
      <c r="C8096" s="73">
        <v>45829</v>
      </c>
      <c r="D8096" s="79" t="s">
        <v>58</v>
      </c>
      <c r="E8096" s="80" t="s">
        <v>380</v>
      </c>
      <c r="F8096" s="81" t="str">
        <f>VLOOKUP(E8096,Customer[],2,FALSE)</f>
        <v>Ka Dai Hein</v>
      </c>
      <c r="G8096" s="69" t="str">
        <f>VLOOKUP(E8096,Customer[],3,FALSE)</f>
        <v>Kan Bae Butar Zay Rd</v>
      </c>
      <c r="H8096" s="69" t="str">
        <f>VLOOKUP(E8096,Customer[],4,FALSE)</f>
        <v>YanKin</v>
      </c>
      <c r="I8096" s="48" t="s">
        <v>18</v>
      </c>
      <c r="J8096" s="82" t="str">
        <f>VLOOKUP(I8096,PGStock[],2,FALSE)</f>
        <v>Formula Rum 350ml</v>
      </c>
      <c r="K8096" s="71">
        <f>VLOOKUP(I8096,PGStock[],3,FALSE)</f>
        <v>0.35</v>
      </c>
      <c r="L8096" s="47">
        <v>9</v>
      </c>
      <c r="M8096" s="47">
        <f>VLOOKUP(I8096,PGStock[],6,FALSE)</f>
        <v>150</v>
      </c>
      <c r="N8096" s="47">
        <f>+PGSales!$L8096*PGSales!$M8096</f>
        <v>1350</v>
      </c>
    </row>
    <row r="8097" spans="1:14" hidden="1" x14ac:dyDescent="0.25">
      <c r="A8097" s="77">
        <f t="shared" si="818"/>
        <v>2025</v>
      </c>
      <c r="B8097" s="77">
        <f t="shared" si="819"/>
        <v>6</v>
      </c>
      <c r="C8097" s="73">
        <v>45829</v>
      </c>
      <c r="D8097" s="79" t="s">
        <v>62</v>
      </c>
      <c r="E8097" s="80" t="s">
        <v>375</v>
      </c>
      <c r="F8097" s="81" t="str">
        <f>VLOOKUP(E8097,Customer[],2,FALSE)</f>
        <v>Ah Linn Nike</v>
      </c>
      <c r="G8097" s="69" t="str">
        <f>VLOOKUP(E8097,Customer[],3,FALSE)</f>
        <v>ThitSar Rd</v>
      </c>
      <c r="H8097" s="69" t="str">
        <f>VLOOKUP(E8097,Customer[],4,FALSE)</f>
        <v>YanKin</v>
      </c>
      <c r="I8097" s="48" t="s">
        <v>25</v>
      </c>
      <c r="J8097" s="82" t="str">
        <f>VLOOKUP(I8097,PGStock[],2,FALSE)</f>
        <v>Columbus Super Red Smooth 350 Ml</v>
      </c>
      <c r="K8097" s="71">
        <f>VLOOKUP(I8097,PGStock[],3,FALSE)</f>
        <v>0.35</v>
      </c>
      <c r="L8097" s="47">
        <v>12</v>
      </c>
      <c r="M8097" s="47">
        <f>VLOOKUP(I8097,PGStock[],6,FALSE)</f>
        <v>150</v>
      </c>
      <c r="N8097" s="47">
        <f>+PGSales!$L8097*PGSales!$M8097</f>
        <v>1800</v>
      </c>
    </row>
    <row r="8098" spans="1:14" hidden="1" x14ac:dyDescent="0.25">
      <c r="A8098" s="77">
        <f t="shared" si="818"/>
        <v>2025</v>
      </c>
      <c r="B8098" s="77">
        <f t="shared" si="819"/>
        <v>6</v>
      </c>
      <c r="C8098" s="73">
        <v>45829</v>
      </c>
      <c r="D8098" s="79" t="s">
        <v>62</v>
      </c>
      <c r="E8098" s="80" t="s">
        <v>375</v>
      </c>
      <c r="F8098" s="81" t="str">
        <f>VLOOKUP(E8098,Customer[],2,FALSE)</f>
        <v>Ah Linn Nike</v>
      </c>
      <c r="G8098" s="69" t="str">
        <f>VLOOKUP(E8098,Customer[],3,FALSE)</f>
        <v>ThitSar Rd</v>
      </c>
      <c r="H8098" s="69" t="str">
        <f>VLOOKUP(E8098,Customer[],4,FALSE)</f>
        <v>YanKin</v>
      </c>
      <c r="I8098" s="48" t="s">
        <v>23</v>
      </c>
      <c r="J8098" s="82" t="str">
        <f>VLOOKUP(I8098,PGStock[],2,FALSE)</f>
        <v>Columbus Super Red Smooth 175 Ml</v>
      </c>
      <c r="K8098" s="71">
        <f>VLOOKUP(I8098,PGStock[],3,FALSE)</f>
        <v>0.17499999999999999</v>
      </c>
      <c r="L8098" s="47">
        <v>4</v>
      </c>
      <c r="M8098" s="47">
        <f>VLOOKUP(I8098,PGStock[],6,FALSE)</f>
        <v>100</v>
      </c>
      <c r="N8098" s="47">
        <f>+PGSales!$L8098*PGSales!$M8098</f>
        <v>400</v>
      </c>
    </row>
    <row r="8099" spans="1:14" hidden="1" x14ac:dyDescent="0.25">
      <c r="A8099" s="77">
        <f t="shared" si="818"/>
        <v>2025</v>
      </c>
      <c r="B8099" s="77">
        <f t="shared" si="819"/>
        <v>6</v>
      </c>
      <c r="C8099" s="73">
        <v>45829</v>
      </c>
      <c r="D8099" s="79" t="s">
        <v>62</v>
      </c>
      <c r="E8099" s="80" t="s">
        <v>375</v>
      </c>
      <c r="F8099" s="81" t="str">
        <f>VLOOKUP(E8099,Customer[],2,FALSE)</f>
        <v>Ah Linn Nike</v>
      </c>
      <c r="G8099" s="69" t="str">
        <f>VLOOKUP(E8099,Customer[],3,FALSE)</f>
        <v>ThitSar Rd</v>
      </c>
      <c r="H8099" s="69" t="str">
        <f>VLOOKUP(E8099,Customer[],4,FALSE)</f>
        <v>YanKin</v>
      </c>
      <c r="I8099" s="48" t="s">
        <v>18</v>
      </c>
      <c r="J8099" s="82" t="str">
        <f>VLOOKUP(I8099,PGStock[],2,FALSE)</f>
        <v>Formula Rum 350ml</v>
      </c>
      <c r="K8099" s="71">
        <f>VLOOKUP(I8099,PGStock[],3,FALSE)</f>
        <v>0.35</v>
      </c>
      <c r="L8099" s="47">
        <v>3</v>
      </c>
      <c r="M8099" s="47">
        <f>VLOOKUP(I8099,PGStock[],6,FALSE)</f>
        <v>150</v>
      </c>
      <c r="N8099" s="47">
        <f>+PGSales!$L8099*PGSales!$M8099</f>
        <v>450</v>
      </c>
    </row>
    <row r="8100" spans="1:14" hidden="1" x14ac:dyDescent="0.25">
      <c r="A8100" s="77">
        <f t="shared" si="818"/>
        <v>2025</v>
      </c>
      <c r="B8100" s="77">
        <f t="shared" si="819"/>
        <v>6</v>
      </c>
      <c r="C8100" s="73">
        <v>45829</v>
      </c>
      <c r="D8100" s="79" t="s">
        <v>56</v>
      </c>
      <c r="E8100" s="80" t="s">
        <v>376</v>
      </c>
      <c r="F8100" s="81" t="str">
        <f>VLOOKUP(E8100,Customer[],2,FALSE)</f>
        <v>Phyu</v>
      </c>
      <c r="G8100" s="69" t="str">
        <f>VLOOKUP(E8100,Customer[],3,FALSE)</f>
        <v>Yan Shin Rd</v>
      </c>
      <c r="H8100" s="69" t="str">
        <f>VLOOKUP(E8100,Customer[],4,FALSE)</f>
        <v>YanKin</v>
      </c>
      <c r="I8100" s="48" t="s">
        <v>25</v>
      </c>
      <c r="J8100" s="82" t="str">
        <f>VLOOKUP(I8100,PGStock[],2,FALSE)</f>
        <v>Columbus Super Red Smooth 350 Ml</v>
      </c>
      <c r="K8100" s="71">
        <f>VLOOKUP(I8100,PGStock[],3,FALSE)</f>
        <v>0.35</v>
      </c>
      <c r="L8100" s="47">
        <v>4</v>
      </c>
      <c r="M8100" s="47">
        <f>VLOOKUP(I8100,PGStock[],6,FALSE)</f>
        <v>150</v>
      </c>
      <c r="N8100" s="47">
        <f>+PGSales!$L8100*PGSales!$M8100</f>
        <v>600</v>
      </c>
    </row>
    <row r="8101" spans="1:14" hidden="1" x14ac:dyDescent="0.25">
      <c r="A8101" s="77">
        <f t="shared" si="818"/>
        <v>2025</v>
      </c>
      <c r="B8101" s="77">
        <f t="shared" si="819"/>
        <v>6</v>
      </c>
      <c r="C8101" s="73">
        <v>45829</v>
      </c>
      <c r="D8101" s="79" t="s">
        <v>56</v>
      </c>
      <c r="E8101" s="80" t="s">
        <v>376</v>
      </c>
      <c r="F8101" s="81" t="str">
        <f>VLOOKUP(E8101,Customer[],2,FALSE)</f>
        <v>Phyu</v>
      </c>
      <c r="G8101" s="69" t="str">
        <f>VLOOKUP(E8101,Customer[],3,FALSE)</f>
        <v>Yan Shin Rd</v>
      </c>
      <c r="H8101" s="69" t="str">
        <f>VLOOKUP(E8101,Customer[],4,FALSE)</f>
        <v>YanKin</v>
      </c>
      <c r="I8101" s="48" t="s">
        <v>18</v>
      </c>
      <c r="J8101" s="82" t="str">
        <f>VLOOKUP(I8101,PGStock[],2,FALSE)</f>
        <v>Formula Rum 350ml</v>
      </c>
      <c r="K8101" s="71">
        <f>VLOOKUP(I8101,PGStock[],3,FALSE)</f>
        <v>0.35</v>
      </c>
      <c r="L8101" s="47">
        <v>2</v>
      </c>
      <c r="M8101" s="47">
        <f>VLOOKUP(I8101,PGStock[],6,FALSE)</f>
        <v>150</v>
      </c>
      <c r="N8101" s="47">
        <f>+PGSales!$L8101*PGSales!$M8101</f>
        <v>300</v>
      </c>
    </row>
    <row r="8102" spans="1:14" hidden="1" x14ac:dyDescent="0.25">
      <c r="A8102" s="77">
        <f t="shared" si="818"/>
        <v>2025</v>
      </c>
      <c r="B8102" s="77">
        <f t="shared" si="819"/>
        <v>6</v>
      </c>
      <c r="C8102" s="73">
        <v>45829</v>
      </c>
      <c r="D8102" s="79" t="s">
        <v>60</v>
      </c>
      <c r="E8102" s="80" t="s">
        <v>377</v>
      </c>
      <c r="F8102" s="81" t="str">
        <f>VLOOKUP(E8102,Customer[],2,FALSE)</f>
        <v>Style 2</v>
      </c>
      <c r="G8102" s="69" t="str">
        <f>VLOOKUP(E8102,Customer[],3,FALSE)</f>
        <v>Thamain Bamyan Rd</v>
      </c>
      <c r="H8102" s="69" t="str">
        <f>VLOOKUP(E8102,Customer[],4,FALSE)</f>
        <v>Mangalar T/N</v>
      </c>
      <c r="I8102" s="48" t="s">
        <v>25</v>
      </c>
      <c r="J8102" s="82" t="str">
        <f>VLOOKUP(I8102,PGStock[],2,FALSE)</f>
        <v>Columbus Super Red Smooth 350 Ml</v>
      </c>
      <c r="K8102" s="71">
        <f>VLOOKUP(I8102,PGStock[],3,FALSE)</f>
        <v>0.35</v>
      </c>
      <c r="L8102" s="47">
        <v>3</v>
      </c>
      <c r="M8102" s="47">
        <f>VLOOKUP(I8102,PGStock[],6,FALSE)</f>
        <v>150</v>
      </c>
      <c r="N8102" s="47">
        <f>+PGSales!$L8102*PGSales!$M8102</f>
        <v>450</v>
      </c>
    </row>
    <row r="8103" spans="1:14" hidden="1" x14ac:dyDescent="0.25">
      <c r="A8103" s="77">
        <f t="shared" si="818"/>
        <v>2025</v>
      </c>
      <c r="B8103" s="77">
        <f t="shared" si="819"/>
        <v>6</v>
      </c>
      <c r="C8103" s="73">
        <v>45829</v>
      </c>
      <c r="D8103" s="79" t="s">
        <v>60</v>
      </c>
      <c r="E8103" s="80" t="s">
        <v>377</v>
      </c>
      <c r="F8103" s="81" t="str">
        <f>VLOOKUP(E8103,Customer[],2,FALSE)</f>
        <v>Style 2</v>
      </c>
      <c r="G8103" s="69" t="str">
        <f>VLOOKUP(E8103,Customer[],3,FALSE)</f>
        <v>Thamain Bamyan Rd</v>
      </c>
      <c r="H8103" s="69" t="str">
        <f>VLOOKUP(E8103,Customer[],4,FALSE)</f>
        <v>Mangalar T/N</v>
      </c>
      <c r="I8103" s="48" t="s">
        <v>23</v>
      </c>
      <c r="J8103" s="82" t="str">
        <f>VLOOKUP(I8103,PGStock[],2,FALSE)</f>
        <v>Columbus Super Red Smooth 175 Ml</v>
      </c>
      <c r="K8103" s="71">
        <f>VLOOKUP(I8103,PGStock[],3,FALSE)</f>
        <v>0.17499999999999999</v>
      </c>
      <c r="L8103" s="47">
        <v>1</v>
      </c>
      <c r="M8103" s="47">
        <f>VLOOKUP(I8103,PGStock[],6,FALSE)</f>
        <v>100</v>
      </c>
      <c r="N8103" s="47">
        <f>+PGSales!$L8103*PGSales!$M8103</f>
        <v>100</v>
      </c>
    </row>
    <row r="8104" spans="1:14" hidden="1" x14ac:dyDescent="0.25">
      <c r="A8104" s="77">
        <f t="shared" si="818"/>
        <v>2025</v>
      </c>
      <c r="B8104" s="77">
        <f t="shared" si="819"/>
        <v>6</v>
      </c>
      <c r="C8104" s="73">
        <v>45829</v>
      </c>
      <c r="D8104" s="79" t="s">
        <v>60</v>
      </c>
      <c r="E8104" s="80" t="s">
        <v>377</v>
      </c>
      <c r="F8104" s="81" t="str">
        <f>VLOOKUP(E8104,Customer[],2,FALSE)</f>
        <v>Style 2</v>
      </c>
      <c r="G8104" s="69" t="str">
        <f>VLOOKUP(E8104,Customer[],3,FALSE)</f>
        <v>Thamain Bamyan Rd</v>
      </c>
      <c r="H8104" s="69" t="str">
        <f>VLOOKUP(E8104,Customer[],4,FALSE)</f>
        <v>Mangalar T/N</v>
      </c>
      <c r="I8104" s="48" t="s">
        <v>20</v>
      </c>
      <c r="J8104" s="82" t="str">
        <f>VLOOKUP(I8104,PGStock[],2,FALSE)</f>
        <v>Formula Rum 700ml</v>
      </c>
      <c r="K8104" s="71">
        <f>VLOOKUP(I8104,PGStock[],3,FALSE)</f>
        <v>0.7</v>
      </c>
      <c r="L8104" s="47">
        <v>1</v>
      </c>
      <c r="M8104" s="47">
        <f>VLOOKUP(I8104,PGStock[],6,FALSE)</f>
        <v>200</v>
      </c>
      <c r="N8104" s="47">
        <f>+PGSales!$L8104*PGSales!$M8104</f>
        <v>200</v>
      </c>
    </row>
    <row r="8105" spans="1:14" hidden="1" x14ac:dyDescent="0.25">
      <c r="A8105" s="77">
        <f t="shared" si="818"/>
        <v>2025</v>
      </c>
      <c r="B8105" s="77">
        <f t="shared" si="819"/>
        <v>6</v>
      </c>
      <c r="C8105" s="73">
        <v>45829</v>
      </c>
      <c r="D8105" s="79" t="s">
        <v>60</v>
      </c>
      <c r="E8105" s="80" t="s">
        <v>377</v>
      </c>
      <c r="F8105" s="81" t="str">
        <f>VLOOKUP(E8105,Customer[],2,FALSE)</f>
        <v>Style 2</v>
      </c>
      <c r="G8105" s="69" t="str">
        <f>VLOOKUP(E8105,Customer[],3,FALSE)</f>
        <v>Thamain Bamyan Rd</v>
      </c>
      <c r="H8105" s="69" t="str">
        <f>VLOOKUP(E8105,Customer[],4,FALSE)</f>
        <v>Mangalar T/N</v>
      </c>
      <c r="I8105" s="48" t="s">
        <v>18</v>
      </c>
      <c r="J8105" s="82" t="str">
        <f>VLOOKUP(I8105,PGStock[],2,FALSE)</f>
        <v>Formula Rum 350ml</v>
      </c>
      <c r="K8105" s="71">
        <f>VLOOKUP(I8105,PGStock[],3,FALSE)</f>
        <v>0.35</v>
      </c>
      <c r="L8105" s="47">
        <v>8</v>
      </c>
      <c r="M8105" s="47">
        <f>VLOOKUP(I8105,PGStock[],6,FALSE)</f>
        <v>150</v>
      </c>
      <c r="N8105" s="47">
        <f>+PGSales!$L8105*PGSales!$M8105</f>
        <v>1200</v>
      </c>
    </row>
    <row r="8106" spans="1:14" hidden="1" x14ac:dyDescent="0.25">
      <c r="A8106" s="77">
        <f t="shared" si="818"/>
        <v>2025</v>
      </c>
      <c r="B8106" s="77">
        <f t="shared" si="819"/>
        <v>6</v>
      </c>
      <c r="C8106" s="73">
        <v>45829</v>
      </c>
      <c r="D8106" s="79" t="s">
        <v>365</v>
      </c>
      <c r="E8106" s="80" t="s">
        <v>379</v>
      </c>
      <c r="F8106" s="81" t="str">
        <f>VLOOKUP(E8106,Customer[],2,FALSE)</f>
        <v>Demo</v>
      </c>
      <c r="G8106" s="69" t="str">
        <f>VLOOKUP(E8106,Customer[],3,FALSE)</f>
        <v>Thamain Bamyan Rd</v>
      </c>
      <c r="H8106" s="69" t="str">
        <f>VLOOKUP(E8106,Customer[],4,FALSE)</f>
        <v>Mangalar T/N</v>
      </c>
      <c r="I8106" s="48" t="s">
        <v>25</v>
      </c>
      <c r="J8106" s="82" t="str">
        <f>VLOOKUP(I8106,PGStock[],2,FALSE)</f>
        <v>Columbus Super Red Smooth 350 Ml</v>
      </c>
      <c r="K8106" s="71">
        <f>VLOOKUP(I8106,PGStock[],3,FALSE)</f>
        <v>0.35</v>
      </c>
      <c r="L8106" s="47">
        <v>7</v>
      </c>
      <c r="M8106" s="47">
        <v>150</v>
      </c>
      <c r="N8106" s="47">
        <f>+PGSales!$L8106*PGSales!$M8106</f>
        <v>1050</v>
      </c>
    </row>
    <row r="8107" spans="1:14" hidden="1" x14ac:dyDescent="0.25">
      <c r="A8107" s="77">
        <f t="shared" si="814"/>
        <v>2025</v>
      </c>
      <c r="B8107" s="77">
        <f t="shared" si="815"/>
        <v>6</v>
      </c>
      <c r="C8107" s="73">
        <v>45829</v>
      </c>
      <c r="D8107" s="79" t="s">
        <v>365</v>
      </c>
      <c r="E8107" s="80" t="s">
        <v>379</v>
      </c>
      <c r="F8107" s="81" t="str">
        <f>VLOOKUP(E8107,Customer[],2,FALSE)</f>
        <v>Demo</v>
      </c>
      <c r="G8107" s="69" t="str">
        <f>VLOOKUP(E8107,Customer[],3,FALSE)</f>
        <v>Thamain Bamyan Rd</v>
      </c>
      <c r="H8107" s="69" t="str">
        <f>VLOOKUP(E8107,Customer[],4,FALSE)</f>
        <v>Mangalar T/N</v>
      </c>
      <c r="I8107" s="48" t="s">
        <v>20</v>
      </c>
      <c r="J8107" s="82" t="str">
        <f>VLOOKUP(I8107,PGStock[],2,FALSE)</f>
        <v>Formula Rum 700ml</v>
      </c>
      <c r="K8107" s="71">
        <f>VLOOKUP(I8107,PGStock[],3,FALSE)</f>
        <v>0.7</v>
      </c>
      <c r="L8107" s="47">
        <v>1</v>
      </c>
      <c r="M8107" s="47">
        <f>VLOOKUP(I8107,PGStock[],6,FALSE)</f>
        <v>200</v>
      </c>
      <c r="N8107" s="47">
        <f>+PGSales!$L8107*PGSales!$M8107</f>
        <v>200</v>
      </c>
    </row>
    <row r="8108" spans="1:14" hidden="1" x14ac:dyDescent="0.25">
      <c r="A8108" s="77">
        <f t="shared" si="814"/>
        <v>2025</v>
      </c>
      <c r="B8108" s="77">
        <f t="shared" si="815"/>
        <v>6</v>
      </c>
      <c r="C8108" s="73">
        <v>45829</v>
      </c>
      <c r="D8108" s="79" t="s">
        <v>365</v>
      </c>
      <c r="E8108" s="80" t="s">
        <v>379</v>
      </c>
      <c r="F8108" s="81" t="str">
        <f>VLOOKUP(E8108,Customer[],2,FALSE)</f>
        <v>Demo</v>
      </c>
      <c r="G8108" s="69" t="str">
        <f>VLOOKUP(E8108,Customer[],3,FALSE)</f>
        <v>Thamain Bamyan Rd</v>
      </c>
      <c r="H8108" s="69" t="str">
        <f>VLOOKUP(E8108,Customer[],4,FALSE)</f>
        <v>Mangalar T/N</v>
      </c>
      <c r="I8108" s="48" t="s">
        <v>18</v>
      </c>
      <c r="J8108" s="82" t="str">
        <f>VLOOKUP(I8108,PGStock[],2,FALSE)</f>
        <v>Formula Rum 350ml</v>
      </c>
      <c r="K8108" s="71">
        <f>VLOOKUP(I8108,PGStock[],3,FALSE)</f>
        <v>0.35</v>
      </c>
      <c r="L8108" s="47">
        <v>2</v>
      </c>
      <c r="M8108" s="47">
        <f>VLOOKUP(I8108,PGStock[],6,FALSE)</f>
        <v>150</v>
      </c>
      <c r="N8108" s="47">
        <f>+PGSales!$L8108*PGSales!$M8108</f>
        <v>300</v>
      </c>
    </row>
    <row r="8109" spans="1:14" hidden="1" x14ac:dyDescent="0.25">
      <c r="A8109" s="77">
        <f t="shared" si="814"/>
        <v>2025</v>
      </c>
      <c r="B8109" s="77">
        <f t="shared" si="815"/>
        <v>6</v>
      </c>
      <c r="C8109" s="73">
        <v>45829</v>
      </c>
      <c r="D8109" s="79" t="s">
        <v>66</v>
      </c>
      <c r="E8109" s="80" t="s">
        <v>463</v>
      </c>
      <c r="F8109" s="81" t="str">
        <f>VLOOKUP(E8109,Customer[],2,FALSE)</f>
        <v>Aung Family</v>
      </c>
      <c r="G8109" s="69" t="str">
        <f>VLOOKUP(E8109,Customer[],3,FALSE)</f>
        <v>SakeSan (9) Lan</v>
      </c>
      <c r="H8109" s="69" t="str">
        <f>VLOOKUP(E8109,Customer[],4,FALSE)</f>
        <v>Mangalar T/N</v>
      </c>
      <c r="I8109" s="48" t="s">
        <v>25</v>
      </c>
      <c r="J8109" s="82" t="str">
        <f>VLOOKUP(I8109,PGStock[],2,FALSE)</f>
        <v>Columbus Super Red Smooth 350 Ml</v>
      </c>
      <c r="K8109" s="71">
        <f>VLOOKUP(I8109,PGStock[],3,FALSE)</f>
        <v>0.35</v>
      </c>
      <c r="L8109" s="47">
        <v>4</v>
      </c>
      <c r="M8109" s="47">
        <f>VLOOKUP(I8109,PGStock[],6,FALSE)</f>
        <v>150</v>
      </c>
      <c r="N8109" s="47">
        <f>+PGSales!$L8109*PGSales!$M8109</f>
        <v>600</v>
      </c>
    </row>
    <row r="8110" spans="1:14" hidden="1" x14ac:dyDescent="0.25">
      <c r="A8110" s="77">
        <f t="shared" si="814"/>
        <v>2025</v>
      </c>
      <c r="B8110" s="77">
        <f t="shared" si="815"/>
        <v>6</v>
      </c>
      <c r="C8110" s="73">
        <v>45829</v>
      </c>
      <c r="D8110" s="79" t="s">
        <v>66</v>
      </c>
      <c r="E8110" s="80" t="s">
        <v>463</v>
      </c>
      <c r="F8110" s="81" t="str">
        <f>VLOOKUP(E8110,Customer[],2,FALSE)</f>
        <v>Aung Family</v>
      </c>
      <c r="G8110" s="69" t="str">
        <f>VLOOKUP(E8110,Customer[],3,FALSE)</f>
        <v>SakeSan (9) Lan</v>
      </c>
      <c r="H8110" s="69" t="str">
        <f>VLOOKUP(E8110,Customer[],4,FALSE)</f>
        <v>Mangalar T/N</v>
      </c>
      <c r="I8110" s="48" t="s">
        <v>18</v>
      </c>
      <c r="J8110" s="82" t="str">
        <f>VLOOKUP(I8110,PGStock[],2,FALSE)</f>
        <v>Formula Rum 350ml</v>
      </c>
      <c r="K8110" s="71">
        <f>VLOOKUP(I8110,PGStock[],3,FALSE)</f>
        <v>0.35</v>
      </c>
      <c r="L8110" s="47">
        <v>4</v>
      </c>
      <c r="M8110" s="47">
        <f>VLOOKUP(I8110,PGStock[],6,FALSE)</f>
        <v>150</v>
      </c>
      <c r="N8110" s="47">
        <f>+PGSales!$L8110*PGSales!$M8110</f>
        <v>600</v>
      </c>
    </row>
    <row r="8111" spans="1:14" hidden="1" x14ac:dyDescent="0.25">
      <c r="A8111" s="77">
        <f t="shared" si="814"/>
        <v>2025</v>
      </c>
      <c r="B8111" s="77">
        <f t="shared" si="815"/>
        <v>6</v>
      </c>
      <c r="C8111" s="73">
        <v>45831</v>
      </c>
      <c r="D8111" s="79" t="s">
        <v>115</v>
      </c>
      <c r="E8111" s="80" t="s">
        <v>834</v>
      </c>
      <c r="F8111" s="81" t="str">
        <f>VLOOKUP(E8111,Customer[],2,FALSE)</f>
        <v>Hein Store</v>
      </c>
      <c r="G8111" s="69" t="str">
        <f>VLOOKUP(E8111,Customer[],3,FALSE)</f>
        <v>Aye Saydi Rd</v>
      </c>
      <c r="H8111" s="69" t="str">
        <f>VLOOKUP(E8111,Customer[],4,FALSE)</f>
        <v>Tharkaytha</v>
      </c>
      <c r="I8111" s="48" t="s">
        <v>25</v>
      </c>
      <c r="J8111" s="82" t="str">
        <f>VLOOKUP(I8111,PGStock[],2,FALSE)</f>
        <v>Columbus Super Red Smooth 350 Ml</v>
      </c>
      <c r="K8111" s="71">
        <f>VLOOKUP(I8111,PGStock[],3,FALSE)</f>
        <v>0.35</v>
      </c>
      <c r="L8111" s="47">
        <v>4</v>
      </c>
      <c r="M8111" s="47">
        <f>VLOOKUP(I8111,PGStock[],6,FALSE)</f>
        <v>150</v>
      </c>
      <c r="N8111" s="47">
        <f>+PGSales!$L8111*PGSales!$M8111</f>
        <v>600</v>
      </c>
    </row>
    <row r="8112" spans="1:14" hidden="1" x14ac:dyDescent="0.25">
      <c r="A8112" s="77">
        <f t="shared" ref="A8112:A8124" si="820">YEAR(C8112)</f>
        <v>2025</v>
      </c>
      <c r="B8112" s="77">
        <f t="shared" ref="B8112:B8124" si="821">MONTH(C8112)</f>
        <v>6</v>
      </c>
      <c r="C8112" s="73">
        <v>45831</v>
      </c>
      <c r="D8112" s="79" t="s">
        <v>115</v>
      </c>
      <c r="E8112" s="80" t="s">
        <v>834</v>
      </c>
      <c r="F8112" s="81" t="str">
        <f>VLOOKUP(E8112,Customer[],2,FALSE)</f>
        <v>Hein Store</v>
      </c>
      <c r="G8112" s="69" t="str">
        <f>VLOOKUP(E8112,Customer[],3,FALSE)</f>
        <v>Aye Saydi Rd</v>
      </c>
      <c r="H8112" s="69" t="str">
        <f>VLOOKUP(E8112,Customer[],4,FALSE)</f>
        <v>Tharkaytha</v>
      </c>
      <c r="I8112" s="48" t="s">
        <v>23</v>
      </c>
      <c r="J8112" s="82" t="str">
        <f>VLOOKUP(I8112,PGStock[],2,FALSE)</f>
        <v>Columbus Super Red Smooth 175 Ml</v>
      </c>
      <c r="K8112" s="71">
        <f>VLOOKUP(I8112,PGStock[],3,FALSE)</f>
        <v>0.17499999999999999</v>
      </c>
      <c r="L8112" s="47">
        <v>2</v>
      </c>
      <c r="M8112" s="47">
        <f>VLOOKUP(I8112,PGStock[],6,FALSE)</f>
        <v>100</v>
      </c>
      <c r="N8112" s="47">
        <f>+PGSales!$L8112*PGSales!$M8112</f>
        <v>200</v>
      </c>
    </row>
    <row r="8113" spans="1:14" hidden="1" x14ac:dyDescent="0.25">
      <c r="A8113" s="77">
        <f t="shared" si="820"/>
        <v>2025</v>
      </c>
      <c r="B8113" s="77">
        <f t="shared" si="821"/>
        <v>6</v>
      </c>
      <c r="C8113" s="73">
        <v>45831</v>
      </c>
      <c r="D8113" s="79" t="s">
        <v>109</v>
      </c>
      <c r="E8113" s="80" t="s">
        <v>833</v>
      </c>
      <c r="F8113" s="81" t="str">
        <f>VLOOKUP(E8113,Customer[],2,FALSE)</f>
        <v>Bo Htin</v>
      </c>
      <c r="G8113" s="69" t="str">
        <f>VLOOKUP(E8113,Customer[],3,FALSE)</f>
        <v>Sattmu Zone Zay Rd</v>
      </c>
      <c r="H8113" s="69" t="str">
        <f>VLOOKUP(E8113,Customer[],4,FALSE)</f>
        <v>Tharkaytha</v>
      </c>
      <c r="I8113" s="48" t="s">
        <v>25</v>
      </c>
      <c r="J8113" s="82" t="str">
        <f>VLOOKUP(I8113,PGStock[],2,FALSE)</f>
        <v>Columbus Super Red Smooth 350 Ml</v>
      </c>
      <c r="K8113" s="71">
        <f>VLOOKUP(I8113,PGStock[],3,FALSE)</f>
        <v>0.35</v>
      </c>
      <c r="L8113" s="47">
        <v>4</v>
      </c>
      <c r="M8113" s="47">
        <f>VLOOKUP(I8113,PGStock[],6,FALSE)</f>
        <v>150</v>
      </c>
      <c r="N8113" s="47">
        <f>+PGSales!$L8113*PGSales!$M8113</f>
        <v>600</v>
      </c>
    </row>
    <row r="8114" spans="1:14" hidden="1" x14ac:dyDescent="0.25">
      <c r="A8114" s="77">
        <f t="shared" si="820"/>
        <v>2025</v>
      </c>
      <c r="B8114" s="77">
        <f t="shared" si="821"/>
        <v>6</v>
      </c>
      <c r="C8114" s="73">
        <v>45831</v>
      </c>
      <c r="D8114" s="79" t="s">
        <v>109</v>
      </c>
      <c r="E8114" s="80" t="s">
        <v>833</v>
      </c>
      <c r="F8114" s="81" t="str">
        <f>VLOOKUP(E8114,Customer[],2,FALSE)</f>
        <v>Bo Htin</v>
      </c>
      <c r="G8114" s="69" t="str">
        <f>VLOOKUP(E8114,Customer[],3,FALSE)</f>
        <v>Sattmu Zone Zay Rd</v>
      </c>
      <c r="H8114" s="69" t="str">
        <f>VLOOKUP(E8114,Customer[],4,FALSE)</f>
        <v>Tharkaytha</v>
      </c>
      <c r="I8114" s="48" t="s">
        <v>20</v>
      </c>
      <c r="J8114" s="82" t="str">
        <f>VLOOKUP(I8114,PGStock[],2,FALSE)</f>
        <v>Formula Rum 700ml</v>
      </c>
      <c r="K8114" s="71">
        <f>VLOOKUP(I8114,PGStock[],3,FALSE)</f>
        <v>0.7</v>
      </c>
      <c r="L8114" s="47">
        <v>1</v>
      </c>
      <c r="M8114" s="47">
        <f>VLOOKUP(I8114,PGStock[],6,FALSE)</f>
        <v>200</v>
      </c>
      <c r="N8114" s="47">
        <f>+PGSales!$L8114*PGSales!$M8114</f>
        <v>200</v>
      </c>
    </row>
    <row r="8115" spans="1:14" hidden="1" x14ac:dyDescent="0.25">
      <c r="A8115" s="77">
        <f t="shared" si="820"/>
        <v>2025</v>
      </c>
      <c r="B8115" s="77">
        <f t="shared" si="821"/>
        <v>6</v>
      </c>
      <c r="C8115" s="73">
        <v>45831</v>
      </c>
      <c r="D8115" s="79" t="s">
        <v>109</v>
      </c>
      <c r="E8115" s="80" t="s">
        <v>833</v>
      </c>
      <c r="F8115" s="81" t="str">
        <f>VLOOKUP(E8115,Customer[],2,FALSE)</f>
        <v>Bo Htin</v>
      </c>
      <c r="G8115" s="69" t="str">
        <f>VLOOKUP(E8115,Customer[],3,FALSE)</f>
        <v>Sattmu Zone Zay Rd</v>
      </c>
      <c r="H8115" s="69" t="str">
        <f>VLOOKUP(E8115,Customer[],4,FALSE)</f>
        <v>Tharkaytha</v>
      </c>
      <c r="I8115" s="48" t="s">
        <v>18</v>
      </c>
      <c r="J8115" s="82" t="str">
        <f>VLOOKUP(I8115,PGStock[],2,FALSE)</f>
        <v>Formula Rum 350ml</v>
      </c>
      <c r="K8115" s="71">
        <f>VLOOKUP(I8115,PGStock[],3,FALSE)</f>
        <v>0.35</v>
      </c>
      <c r="L8115" s="47">
        <v>3</v>
      </c>
      <c r="M8115" s="47">
        <f>VLOOKUP(I8115,PGStock[],6,FALSE)</f>
        <v>150</v>
      </c>
      <c r="N8115" s="47">
        <f>+PGSales!$L8115*PGSales!$M8115</f>
        <v>450</v>
      </c>
    </row>
    <row r="8116" spans="1:14" hidden="1" x14ac:dyDescent="0.25">
      <c r="A8116" s="77">
        <f t="shared" si="820"/>
        <v>2025</v>
      </c>
      <c r="B8116" s="77">
        <f t="shared" si="821"/>
        <v>6</v>
      </c>
      <c r="C8116" s="73">
        <v>45831</v>
      </c>
      <c r="D8116" s="79" t="s">
        <v>768</v>
      </c>
      <c r="E8116" s="80" t="s">
        <v>836</v>
      </c>
      <c r="F8116" s="81" t="str">
        <f>VLOOKUP(E8116,Customer[],2,FALSE)</f>
        <v>Famous</v>
      </c>
      <c r="G8116" s="69" t="str">
        <f>VLOOKUP(E8116,Customer[],3,FALSE)</f>
        <v>Bo Layoung Rd</v>
      </c>
      <c r="H8116" s="69" t="str">
        <f>VLOOKUP(E8116,Customer[],4,FALSE)</f>
        <v>Tharkaytha</v>
      </c>
      <c r="I8116" s="48" t="s">
        <v>25</v>
      </c>
      <c r="J8116" s="82" t="str">
        <f>VLOOKUP(I8116,PGStock[],2,FALSE)</f>
        <v>Columbus Super Red Smooth 350 Ml</v>
      </c>
      <c r="K8116" s="71">
        <f>VLOOKUP(I8116,PGStock[],3,FALSE)</f>
        <v>0.35</v>
      </c>
      <c r="L8116" s="47">
        <v>4</v>
      </c>
      <c r="M8116" s="47">
        <f>VLOOKUP(I8116,PGStock[],6,FALSE)</f>
        <v>150</v>
      </c>
      <c r="N8116" s="47">
        <f>+PGSales!$L8116*PGSales!$M8116</f>
        <v>600</v>
      </c>
    </row>
    <row r="8117" spans="1:14" hidden="1" x14ac:dyDescent="0.25">
      <c r="A8117" s="77">
        <f t="shared" si="820"/>
        <v>2025</v>
      </c>
      <c r="B8117" s="77">
        <f t="shared" si="821"/>
        <v>6</v>
      </c>
      <c r="C8117" s="73">
        <v>45831</v>
      </c>
      <c r="D8117" s="79" t="s">
        <v>768</v>
      </c>
      <c r="E8117" s="80" t="s">
        <v>836</v>
      </c>
      <c r="F8117" s="81" t="str">
        <f>VLOOKUP(E8117,Customer[],2,FALSE)</f>
        <v>Famous</v>
      </c>
      <c r="G8117" s="69" t="str">
        <f>VLOOKUP(E8117,Customer[],3,FALSE)</f>
        <v>Bo Layoung Rd</v>
      </c>
      <c r="H8117" s="69" t="str">
        <f>VLOOKUP(E8117,Customer[],4,FALSE)</f>
        <v>Tharkaytha</v>
      </c>
      <c r="I8117" s="48" t="s">
        <v>25</v>
      </c>
      <c r="J8117" s="82" t="str">
        <f>VLOOKUP(I8117,PGStock[],2,FALSE)</f>
        <v>Columbus Super Red Smooth 350 Ml</v>
      </c>
      <c r="K8117" s="71">
        <f>VLOOKUP(I8117,PGStock[],3,FALSE)</f>
        <v>0.35</v>
      </c>
      <c r="L8117" s="47">
        <v>1</v>
      </c>
      <c r="M8117" s="47">
        <f>VLOOKUP(I8117,PGStock[],6,FALSE)</f>
        <v>150</v>
      </c>
      <c r="N8117" s="47">
        <f>+PGSales!$L8117*PGSales!$M8117</f>
        <v>150</v>
      </c>
    </row>
    <row r="8118" spans="1:14" hidden="1" x14ac:dyDescent="0.25">
      <c r="A8118" s="77">
        <f t="shared" si="820"/>
        <v>2025</v>
      </c>
      <c r="B8118" s="77">
        <f t="shared" si="821"/>
        <v>6</v>
      </c>
      <c r="C8118" s="73">
        <v>45831</v>
      </c>
      <c r="D8118" s="79" t="s">
        <v>768</v>
      </c>
      <c r="E8118" s="80" t="s">
        <v>836</v>
      </c>
      <c r="F8118" s="81" t="str">
        <f>VLOOKUP(E8118,Customer[],2,FALSE)</f>
        <v>Famous</v>
      </c>
      <c r="G8118" s="69" t="str">
        <f>VLOOKUP(E8118,Customer[],3,FALSE)</f>
        <v>Bo Layoung Rd</v>
      </c>
      <c r="H8118" s="69" t="str">
        <f>VLOOKUP(E8118,Customer[],4,FALSE)</f>
        <v>Tharkaytha</v>
      </c>
      <c r="I8118" s="48" t="s">
        <v>18</v>
      </c>
      <c r="J8118" s="82" t="str">
        <f>VLOOKUP(I8118,PGStock[],2,FALSE)</f>
        <v>Formula Rum 350ml</v>
      </c>
      <c r="K8118" s="71">
        <f>VLOOKUP(I8118,PGStock[],3,FALSE)</f>
        <v>0.35</v>
      </c>
      <c r="L8118" s="47">
        <v>3</v>
      </c>
      <c r="M8118" s="47">
        <f>VLOOKUP(I8118,PGStock[],6,FALSE)</f>
        <v>150</v>
      </c>
      <c r="N8118" s="47">
        <f>+PGSales!$L8118*PGSales!$M8118</f>
        <v>450</v>
      </c>
    </row>
    <row r="8119" spans="1:14" hidden="1" x14ac:dyDescent="0.25">
      <c r="A8119" s="77">
        <f t="shared" si="820"/>
        <v>2025</v>
      </c>
      <c r="B8119" s="77">
        <f t="shared" si="821"/>
        <v>6</v>
      </c>
      <c r="C8119" s="73">
        <v>45831</v>
      </c>
      <c r="D8119" s="79" t="s">
        <v>2</v>
      </c>
      <c r="E8119" s="80" t="s">
        <v>832</v>
      </c>
      <c r="F8119" s="81" t="str">
        <f>VLOOKUP(E8119,Customer[],2,FALSE)</f>
        <v>E&amp;P</v>
      </c>
      <c r="G8119" s="69" t="str">
        <f>VLOOKUP(E8119,Customer[],3,FALSE)</f>
        <v>Thinzin New Rd</v>
      </c>
      <c r="H8119" s="69" t="str">
        <f>VLOOKUP(E8119,Customer[],4,FALSE)</f>
        <v>Tharkaytha</v>
      </c>
      <c r="I8119" s="48" t="s">
        <v>25</v>
      </c>
      <c r="J8119" s="82" t="str">
        <f>VLOOKUP(I8119,PGStock[],2,FALSE)</f>
        <v>Columbus Super Red Smooth 350 Ml</v>
      </c>
      <c r="K8119" s="71">
        <f>VLOOKUP(I8119,PGStock[],3,FALSE)</f>
        <v>0.35</v>
      </c>
      <c r="L8119" s="47">
        <v>3</v>
      </c>
      <c r="M8119" s="47">
        <f>VLOOKUP(I8119,PGStock[],6,FALSE)</f>
        <v>150</v>
      </c>
      <c r="N8119" s="47">
        <f>+PGSales!$L8119*PGSales!$M8119</f>
        <v>450</v>
      </c>
    </row>
    <row r="8120" spans="1:14" hidden="1" x14ac:dyDescent="0.25">
      <c r="A8120" s="77">
        <f t="shared" si="820"/>
        <v>2025</v>
      </c>
      <c r="B8120" s="77">
        <f t="shared" si="821"/>
        <v>6</v>
      </c>
      <c r="C8120" s="73">
        <v>45831</v>
      </c>
      <c r="D8120" s="79" t="s">
        <v>2</v>
      </c>
      <c r="E8120" s="80" t="s">
        <v>832</v>
      </c>
      <c r="F8120" s="81" t="str">
        <f>VLOOKUP(E8120,Customer[],2,FALSE)</f>
        <v>E&amp;P</v>
      </c>
      <c r="G8120" s="69" t="str">
        <f>VLOOKUP(E8120,Customer[],3,FALSE)</f>
        <v>Thinzin New Rd</v>
      </c>
      <c r="H8120" s="69" t="str">
        <f>VLOOKUP(E8120,Customer[],4,FALSE)</f>
        <v>Tharkaytha</v>
      </c>
      <c r="I8120" s="48" t="s">
        <v>18</v>
      </c>
      <c r="J8120" s="82" t="str">
        <f>VLOOKUP(I8120,PGStock[],2,FALSE)</f>
        <v>Formula Rum 350ml</v>
      </c>
      <c r="K8120" s="71">
        <f>VLOOKUP(I8120,PGStock[],3,FALSE)</f>
        <v>0.35</v>
      </c>
      <c r="L8120" s="47">
        <v>4</v>
      </c>
      <c r="M8120" s="47">
        <f>VLOOKUP(I8120,PGStock[],6,FALSE)</f>
        <v>150</v>
      </c>
      <c r="N8120" s="47">
        <f>+PGSales!$L8120*PGSales!$M8120</f>
        <v>600</v>
      </c>
    </row>
    <row r="8121" spans="1:14" hidden="1" x14ac:dyDescent="0.25">
      <c r="A8121" s="77">
        <f t="shared" si="820"/>
        <v>2025</v>
      </c>
      <c r="B8121" s="77">
        <f t="shared" si="821"/>
        <v>6</v>
      </c>
      <c r="C8121" s="73">
        <v>45831</v>
      </c>
      <c r="D8121" s="79" t="s">
        <v>1</v>
      </c>
      <c r="E8121" s="80" t="s">
        <v>838</v>
      </c>
      <c r="F8121" s="81" t="str">
        <f>VLOOKUP(E8121,Customer[],2,FALSE)</f>
        <v>Shwe Taung</v>
      </c>
      <c r="G8121" s="69" t="str">
        <f>VLOOKUP(E8121,Customer[],3,FALSE)</f>
        <v>Manpya Rd</v>
      </c>
      <c r="H8121" s="69" t="str">
        <f>VLOOKUP(E8121,Customer[],4,FALSE)</f>
        <v>Tharkaytha</v>
      </c>
      <c r="I8121" s="48" t="s">
        <v>25</v>
      </c>
      <c r="J8121" s="82" t="str">
        <f>VLOOKUP(I8121,PGStock[],2,FALSE)</f>
        <v>Columbus Super Red Smooth 350 Ml</v>
      </c>
      <c r="K8121" s="71">
        <f>VLOOKUP(I8121,PGStock[],3,FALSE)</f>
        <v>0.35</v>
      </c>
      <c r="L8121" s="47">
        <v>2</v>
      </c>
      <c r="M8121" s="47">
        <f>VLOOKUP(I8121,PGStock[],6,FALSE)</f>
        <v>150</v>
      </c>
      <c r="N8121" s="47">
        <f>+PGSales!$L8121*PGSales!$M8121</f>
        <v>300</v>
      </c>
    </row>
    <row r="8122" spans="1:14" hidden="1" x14ac:dyDescent="0.25">
      <c r="A8122" s="77">
        <f t="shared" si="820"/>
        <v>2025</v>
      </c>
      <c r="B8122" s="77">
        <f t="shared" si="821"/>
        <v>6</v>
      </c>
      <c r="C8122" s="73">
        <v>45831</v>
      </c>
      <c r="D8122" s="79" t="s">
        <v>187</v>
      </c>
      <c r="E8122" s="80">
        <v>494</v>
      </c>
      <c r="F8122" s="81" t="str">
        <f>VLOOKUP(E8122,Customer[],2,FALSE)</f>
        <v>494 Store</v>
      </c>
      <c r="G8122" s="69" t="str">
        <f>VLOOKUP(E8122,Customer[],3,FALSE)</f>
        <v>Ah Linn young nRd</v>
      </c>
      <c r="H8122" s="69" t="str">
        <f>VLOOKUP(E8122,Customer[],4,FALSE)</f>
        <v>Tharkaytha</v>
      </c>
      <c r="I8122" s="48" t="s">
        <v>25</v>
      </c>
      <c r="J8122" s="82" t="str">
        <f>VLOOKUP(I8122,PGStock[],2,FALSE)</f>
        <v>Columbus Super Red Smooth 350 Ml</v>
      </c>
      <c r="K8122" s="71">
        <f>VLOOKUP(I8122,PGStock[],3,FALSE)</f>
        <v>0.35</v>
      </c>
      <c r="L8122" s="47">
        <v>5</v>
      </c>
      <c r="M8122" s="47">
        <f>VLOOKUP(I8122,PGStock[],6,FALSE)</f>
        <v>150</v>
      </c>
      <c r="N8122" s="47">
        <f>+PGSales!$L8122*PGSales!$M8122</f>
        <v>750</v>
      </c>
    </row>
    <row r="8123" spans="1:14" hidden="1" x14ac:dyDescent="0.25">
      <c r="A8123" s="77">
        <f t="shared" si="820"/>
        <v>2025</v>
      </c>
      <c r="B8123" s="77">
        <f t="shared" si="821"/>
        <v>6</v>
      </c>
      <c r="C8123" s="73">
        <v>45831</v>
      </c>
      <c r="D8123" s="79" t="s">
        <v>187</v>
      </c>
      <c r="E8123" s="80">
        <v>494</v>
      </c>
      <c r="F8123" s="81" t="str">
        <f>VLOOKUP(E8123,Customer[],2,FALSE)</f>
        <v>494 Store</v>
      </c>
      <c r="G8123" s="69" t="str">
        <f>VLOOKUP(E8123,Customer[],3,FALSE)</f>
        <v>Ah Linn young nRd</v>
      </c>
      <c r="H8123" s="69" t="str">
        <f>VLOOKUP(E8123,Customer[],4,FALSE)</f>
        <v>Tharkaytha</v>
      </c>
      <c r="I8123" s="48" t="s">
        <v>18</v>
      </c>
      <c r="J8123" s="82" t="str">
        <f>VLOOKUP(I8123,PGStock[],2,FALSE)</f>
        <v>Formula Rum 350ml</v>
      </c>
      <c r="K8123" s="71">
        <f>VLOOKUP(I8123,PGStock[],3,FALSE)</f>
        <v>0.35</v>
      </c>
      <c r="L8123" s="47">
        <v>1</v>
      </c>
      <c r="M8123" s="47">
        <f>VLOOKUP(I8123,PGStock[],6,FALSE)</f>
        <v>150</v>
      </c>
      <c r="N8123" s="47">
        <f>+PGSales!$L8123*PGSales!$M8123</f>
        <v>150</v>
      </c>
    </row>
    <row r="8124" spans="1:14" hidden="1" x14ac:dyDescent="0.25">
      <c r="A8124" s="77">
        <f t="shared" si="820"/>
        <v>2025</v>
      </c>
      <c r="B8124" s="77">
        <f t="shared" si="821"/>
        <v>6</v>
      </c>
      <c r="C8124" s="73">
        <v>45831</v>
      </c>
      <c r="D8124" s="79" t="s">
        <v>186</v>
      </c>
      <c r="E8124" s="80" t="s">
        <v>831</v>
      </c>
      <c r="F8124" s="81" t="str">
        <f>VLOOKUP(E8124,Customer[],2,FALSE)</f>
        <v>Shwe Hto</v>
      </c>
      <c r="G8124" s="69" t="str">
        <f>VLOOKUP(E8124,Customer[],3,FALSE)</f>
        <v xml:space="preserve">Dawpole </v>
      </c>
      <c r="H8124" s="69" t="str">
        <f>VLOOKUP(E8124,Customer[],4,FALSE)</f>
        <v>Tharkaytha</v>
      </c>
      <c r="I8124" s="48" t="s">
        <v>25</v>
      </c>
      <c r="J8124" s="82" t="str">
        <f>VLOOKUP(I8124,PGStock[],2,FALSE)</f>
        <v>Columbus Super Red Smooth 350 Ml</v>
      </c>
      <c r="K8124" s="71">
        <f>VLOOKUP(I8124,PGStock[],3,FALSE)</f>
        <v>0.35</v>
      </c>
      <c r="L8124" s="47">
        <v>3</v>
      </c>
      <c r="M8124" s="47">
        <f>VLOOKUP(I8124,PGStock[],6,FALSE)</f>
        <v>150</v>
      </c>
      <c r="N8124" s="47">
        <f>+PGSales!$L8124*PGSales!$M8124</f>
        <v>450</v>
      </c>
    </row>
    <row r="8125" spans="1:14" hidden="1" x14ac:dyDescent="0.25">
      <c r="A8125" s="77">
        <f t="shared" ref="A8125:A8137" si="822">YEAR(C8125)</f>
        <v>2025</v>
      </c>
      <c r="B8125" s="77">
        <f t="shared" ref="B8125:B8137" si="823">MONTH(C8125)</f>
        <v>6</v>
      </c>
      <c r="C8125" s="73">
        <v>45831</v>
      </c>
      <c r="D8125" s="79" t="s">
        <v>58</v>
      </c>
      <c r="E8125" s="80" t="s">
        <v>380</v>
      </c>
      <c r="F8125" s="81" t="str">
        <f>VLOOKUP(E8125,Customer[],2,FALSE)</f>
        <v>Ka Dai Hein</v>
      </c>
      <c r="G8125" s="69" t="str">
        <f>VLOOKUP(E8125,Customer[],3,FALSE)</f>
        <v>Kan Bae Butar Zay Rd</v>
      </c>
      <c r="H8125" s="69" t="str">
        <f>VLOOKUP(E8125,Customer[],4,FALSE)</f>
        <v>YanKin</v>
      </c>
      <c r="I8125" s="48" t="s">
        <v>25</v>
      </c>
      <c r="J8125" s="82" t="str">
        <f>VLOOKUP(I8125,PGStock[],2,FALSE)</f>
        <v>Columbus Super Red Smooth 350 Ml</v>
      </c>
      <c r="K8125" s="71">
        <f>VLOOKUP(I8125,PGStock[],3,FALSE)</f>
        <v>0.35</v>
      </c>
      <c r="L8125" s="47">
        <v>5</v>
      </c>
      <c r="M8125" s="47">
        <f>VLOOKUP(I8125,PGStock[],6,FALSE)</f>
        <v>150</v>
      </c>
      <c r="N8125" s="47">
        <f>+PGSales!$L8125*PGSales!$M8125</f>
        <v>750</v>
      </c>
    </row>
    <row r="8126" spans="1:14" hidden="1" x14ac:dyDescent="0.25">
      <c r="A8126" s="77">
        <f t="shared" si="822"/>
        <v>2025</v>
      </c>
      <c r="B8126" s="77">
        <f t="shared" si="823"/>
        <v>6</v>
      </c>
      <c r="C8126" s="73">
        <v>45831</v>
      </c>
      <c r="D8126" s="79" t="s">
        <v>58</v>
      </c>
      <c r="E8126" s="80" t="s">
        <v>380</v>
      </c>
      <c r="F8126" s="81" t="str">
        <f>VLOOKUP(E8126,Customer[],2,FALSE)</f>
        <v>Ka Dai Hein</v>
      </c>
      <c r="G8126" s="69" t="str">
        <f>VLOOKUP(E8126,Customer[],3,FALSE)</f>
        <v>Kan Bae Butar Zay Rd</v>
      </c>
      <c r="H8126" s="69" t="str">
        <f>VLOOKUP(E8126,Customer[],4,FALSE)</f>
        <v>YanKin</v>
      </c>
      <c r="I8126" s="48" t="s">
        <v>20</v>
      </c>
      <c r="J8126" s="82" t="str">
        <f>VLOOKUP(I8126,PGStock[],2,FALSE)</f>
        <v>Formula Rum 700ml</v>
      </c>
      <c r="K8126" s="71">
        <f>VLOOKUP(I8126,PGStock[],3,FALSE)</f>
        <v>0.7</v>
      </c>
      <c r="L8126" s="47">
        <v>2</v>
      </c>
      <c r="M8126" s="47">
        <f>VLOOKUP(I8126,PGStock[],6,FALSE)</f>
        <v>200</v>
      </c>
      <c r="N8126" s="47">
        <f>+PGSales!$L8126*PGSales!$M8126</f>
        <v>400</v>
      </c>
    </row>
    <row r="8127" spans="1:14" hidden="1" x14ac:dyDescent="0.25">
      <c r="A8127" s="77">
        <f t="shared" si="822"/>
        <v>2025</v>
      </c>
      <c r="B8127" s="77">
        <f t="shared" si="823"/>
        <v>6</v>
      </c>
      <c r="C8127" s="73">
        <v>45831</v>
      </c>
      <c r="D8127" s="79" t="s">
        <v>58</v>
      </c>
      <c r="E8127" s="80" t="s">
        <v>380</v>
      </c>
      <c r="F8127" s="81" t="str">
        <f>VLOOKUP(E8127,Customer[],2,FALSE)</f>
        <v>Ka Dai Hein</v>
      </c>
      <c r="G8127" s="69" t="str">
        <f>VLOOKUP(E8127,Customer[],3,FALSE)</f>
        <v>Kan Bae Butar Zay Rd</v>
      </c>
      <c r="H8127" s="69" t="str">
        <f>VLOOKUP(E8127,Customer[],4,FALSE)</f>
        <v>YanKin</v>
      </c>
      <c r="I8127" s="48" t="s">
        <v>18</v>
      </c>
      <c r="J8127" s="82" t="str">
        <f>VLOOKUP(I8127,PGStock[],2,FALSE)</f>
        <v>Formula Rum 350ml</v>
      </c>
      <c r="K8127" s="71">
        <f>VLOOKUP(I8127,PGStock[],3,FALSE)</f>
        <v>0.35</v>
      </c>
      <c r="L8127" s="47">
        <v>9</v>
      </c>
      <c r="M8127" s="47">
        <f>VLOOKUP(I8127,PGStock[],6,FALSE)</f>
        <v>150</v>
      </c>
      <c r="N8127" s="47">
        <f>+PGSales!$L8127*PGSales!$M8127</f>
        <v>1350</v>
      </c>
    </row>
    <row r="8128" spans="1:14" hidden="1" x14ac:dyDescent="0.25">
      <c r="A8128" s="77">
        <f t="shared" si="822"/>
        <v>2025</v>
      </c>
      <c r="B8128" s="77">
        <f t="shared" si="823"/>
        <v>6</v>
      </c>
      <c r="C8128" s="73">
        <v>45831</v>
      </c>
      <c r="D8128" s="79" t="s">
        <v>365</v>
      </c>
      <c r="E8128" s="80" t="s">
        <v>375</v>
      </c>
      <c r="F8128" s="81" t="str">
        <f>VLOOKUP(E8128,Customer[],2,FALSE)</f>
        <v>Ah Linn Nike</v>
      </c>
      <c r="G8128" s="69" t="str">
        <f>VLOOKUP(E8128,Customer[],3,FALSE)</f>
        <v>ThitSar Rd</v>
      </c>
      <c r="H8128" s="69" t="str">
        <f>VLOOKUP(E8128,Customer[],4,FALSE)</f>
        <v>YanKin</v>
      </c>
      <c r="I8128" s="48" t="s">
        <v>25</v>
      </c>
      <c r="J8128" s="82" t="str">
        <f>VLOOKUP(I8128,PGStock[],2,FALSE)</f>
        <v>Columbus Super Red Smooth 350 Ml</v>
      </c>
      <c r="K8128" s="71">
        <f>VLOOKUP(I8128,PGStock[],3,FALSE)</f>
        <v>0.35</v>
      </c>
      <c r="L8128" s="47">
        <v>7</v>
      </c>
      <c r="M8128" s="47">
        <f>VLOOKUP(I8128,PGStock[],6,FALSE)</f>
        <v>150</v>
      </c>
      <c r="N8128" s="47">
        <f>+PGSales!$L8128*PGSales!$M8128</f>
        <v>1050</v>
      </c>
    </row>
    <row r="8129" spans="1:14" hidden="1" x14ac:dyDescent="0.25">
      <c r="A8129" s="77">
        <f t="shared" si="822"/>
        <v>2025</v>
      </c>
      <c r="B8129" s="77">
        <f t="shared" si="823"/>
        <v>6</v>
      </c>
      <c r="C8129" s="73">
        <v>45831</v>
      </c>
      <c r="D8129" s="79" t="s">
        <v>365</v>
      </c>
      <c r="E8129" s="80" t="s">
        <v>375</v>
      </c>
      <c r="F8129" s="81" t="str">
        <f>VLOOKUP(E8129,Customer[],2,FALSE)</f>
        <v>Ah Linn Nike</v>
      </c>
      <c r="G8129" s="69" t="str">
        <f>VLOOKUP(E8129,Customer[],3,FALSE)</f>
        <v>ThitSar Rd</v>
      </c>
      <c r="H8129" s="69" t="str">
        <f>VLOOKUP(E8129,Customer[],4,FALSE)</f>
        <v>YanKin</v>
      </c>
      <c r="I8129" s="48" t="s">
        <v>18</v>
      </c>
      <c r="J8129" s="82" t="str">
        <f>VLOOKUP(I8129,PGStock[],2,FALSE)</f>
        <v>Formula Rum 350ml</v>
      </c>
      <c r="K8129" s="71">
        <f>VLOOKUP(I8129,PGStock[],3,FALSE)</f>
        <v>0.35</v>
      </c>
      <c r="L8129" s="47">
        <v>1</v>
      </c>
      <c r="M8129" s="47">
        <f>VLOOKUP(I8129,PGStock[],6,FALSE)</f>
        <v>150</v>
      </c>
      <c r="N8129" s="47">
        <f>+PGSales!$L8129*PGSales!$M8129</f>
        <v>150</v>
      </c>
    </row>
    <row r="8130" spans="1:14" hidden="1" x14ac:dyDescent="0.25">
      <c r="A8130" s="77">
        <f t="shared" si="822"/>
        <v>2025</v>
      </c>
      <c r="B8130" s="77">
        <f t="shared" si="823"/>
        <v>6</v>
      </c>
      <c r="C8130" s="73">
        <v>45831</v>
      </c>
      <c r="D8130" s="79" t="s">
        <v>66</v>
      </c>
      <c r="E8130" s="80" t="s">
        <v>376</v>
      </c>
      <c r="F8130" s="81" t="str">
        <f>VLOOKUP(E8130,Customer[],2,FALSE)</f>
        <v>Phyu</v>
      </c>
      <c r="G8130" s="69" t="str">
        <f>VLOOKUP(E8130,Customer[],3,FALSE)</f>
        <v>Yan Shin Rd</v>
      </c>
      <c r="H8130" s="69" t="str">
        <f>VLOOKUP(E8130,Customer[],4,FALSE)</f>
        <v>YanKin</v>
      </c>
      <c r="I8130" s="48" t="s">
        <v>25</v>
      </c>
      <c r="J8130" s="82" t="str">
        <f>VLOOKUP(I8130,PGStock[],2,FALSE)</f>
        <v>Columbus Super Red Smooth 350 Ml</v>
      </c>
      <c r="K8130" s="71">
        <f>VLOOKUP(I8130,PGStock[],3,FALSE)</f>
        <v>0.35</v>
      </c>
      <c r="L8130" s="47">
        <v>2</v>
      </c>
      <c r="M8130" s="47">
        <f>VLOOKUP(I8130,PGStock[],6,FALSE)</f>
        <v>150</v>
      </c>
      <c r="N8130" s="47">
        <f>+PGSales!$L8130*PGSales!$M8130</f>
        <v>300</v>
      </c>
    </row>
    <row r="8131" spans="1:14" hidden="1" x14ac:dyDescent="0.25">
      <c r="A8131" s="77">
        <f t="shared" si="822"/>
        <v>2025</v>
      </c>
      <c r="B8131" s="77">
        <f t="shared" si="823"/>
        <v>6</v>
      </c>
      <c r="C8131" s="73">
        <v>45831</v>
      </c>
      <c r="D8131" s="79" t="s">
        <v>62</v>
      </c>
      <c r="E8131" s="80" t="s">
        <v>377</v>
      </c>
      <c r="F8131" s="81" t="str">
        <f>VLOOKUP(E8131,Customer[],2,FALSE)</f>
        <v>Style 2</v>
      </c>
      <c r="G8131" s="69" t="str">
        <f>VLOOKUP(E8131,Customer[],3,FALSE)</f>
        <v>Thamain Bamyan Rd</v>
      </c>
      <c r="H8131" s="69" t="str">
        <f>VLOOKUP(E8131,Customer[],4,FALSE)</f>
        <v>Mangalar T/N</v>
      </c>
      <c r="I8131" s="48" t="s">
        <v>25</v>
      </c>
      <c r="J8131" s="82" t="str">
        <f>VLOOKUP(I8131,PGStock[],2,FALSE)</f>
        <v>Columbus Super Red Smooth 350 Ml</v>
      </c>
      <c r="K8131" s="71">
        <f>VLOOKUP(I8131,PGStock[],3,FALSE)</f>
        <v>0.35</v>
      </c>
      <c r="L8131" s="47">
        <v>6</v>
      </c>
      <c r="M8131" s="47">
        <f>VLOOKUP(I8131,PGStock[],6,FALSE)</f>
        <v>150</v>
      </c>
      <c r="N8131" s="47">
        <f>+PGSales!$L8131*PGSales!$M8131</f>
        <v>900</v>
      </c>
    </row>
    <row r="8132" spans="1:14" hidden="1" x14ac:dyDescent="0.25">
      <c r="A8132" s="77">
        <f t="shared" si="822"/>
        <v>2025</v>
      </c>
      <c r="B8132" s="77">
        <f t="shared" si="823"/>
        <v>6</v>
      </c>
      <c r="C8132" s="73">
        <v>45831</v>
      </c>
      <c r="D8132" s="79" t="s">
        <v>62</v>
      </c>
      <c r="E8132" s="80" t="s">
        <v>377</v>
      </c>
      <c r="F8132" s="81" t="str">
        <f>VLOOKUP(E8132,Customer[],2,FALSE)</f>
        <v>Style 2</v>
      </c>
      <c r="G8132" s="69" t="str">
        <f>VLOOKUP(E8132,Customer[],3,FALSE)</f>
        <v>Thamain Bamyan Rd</v>
      </c>
      <c r="H8132" s="69" t="str">
        <f>VLOOKUP(E8132,Customer[],4,FALSE)</f>
        <v>Mangalar T/N</v>
      </c>
      <c r="I8132" s="48" t="s">
        <v>23</v>
      </c>
      <c r="J8132" s="82" t="str">
        <f>VLOOKUP(I8132,PGStock[],2,FALSE)</f>
        <v>Columbus Super Red Smooth 175 Ml</v>
      </c>
      <c r="K8132" s="71">
        <f>VLOOKUP(I8132,PGStock[],3,FALSE)</f>
        <v>0.17499999999999999</v>
      </c>
      <c r="L8132" s="47">
        <v>2</v>
      </c>
      <c r="M8132" s="47">
        <f>VLOOKUP(I8132,PGStock[],6,FALSE)</f>
        <v>100</v>
      </c>
      <c r="N8132" s="47">
        <f>+PGSales!$L8132*PGSales!$M8132</f>
        <v>200</v>
      </c>
    </row>
    <row r="8133" spans="1:14" hidden="1" x14ac:dyDescent="0.25">
      <c r="A8133" s="77">
        <f t="shared" si="822"/>
        <v>2025</v>
      </c>
      <c r="B8133" s="77">
        <f t="shared" si="823"/>
        <v>6</v>
      </c>
      <c r="C8133" s="73">
        <v>45831</v>
      </c>
      <c r="D8133" s="79" t="s">
        <v>60</v>
      </c>
      <c r="E8133" s="80" t="s">
        <v>379</v>
      </c>
      <c r="F8133" s="81" t="str">
        <f>VLOOKUP(E8133,Customer[],2,FALSE)</f>
        <v>Demo</v>
      </c>
      <c r="G8133" s="69" t="str">
        <f>VLOOKUP(E8133,Customer[],3,FALSE)</f>
        <v>Thamain Bamyan Rd</v>
      </c>
      <c r="H8133" s="69" t="str">
        <f>VLOOKUP(E8133,Customer[],4,FALSE)</f>
        <v>Mangalar T/N</v>
      </c>
      <c r="I8133" s="48" t="s">
        <v>25</v>
      </c>
      <c r="J8133" s="82" t="str">
        <f>VLOOKUP(I8133,PGStock[],2,FALSE)</f>
        <v>Columbus Super Red Smooth 350 Ml</v>
      </c>
      <c r="K8133" s="71">
        <f>VLOOKUP(I8133,PGStock[],3,FALSE)</f>
        <v>0.35</v>
      </c>
      <c r="L8133" s="47">
        <v>3</v>
      </c>
      <c r="M8133" s="47">
        <f>VLOOKUP(I8133,PGStock[],6,FALSE)</f>
        <v>150</v>
      </c>
      <c r="N8133" s="47">
        <f>+PGSales!$L8133*PGSales!$M8133</f>
        <v>450</v>
      </c>
    </row>
    <row r="8134" spans="1:14" hidden="1" x14ac:dyDescent="0.25">
      <c r="A8134" s="77">
        <f t="shared" si="822"/>
        <v>2025</v>
      </c>
      <c r="B8134" s="77">
        <f t="shared" si="823"/>
        <v>6</v>
      </c>
      <c r="C8134" s="73">
        <v>45831</v>
      </c>
      <c r="D8134" s="79" t="s">
        <v>60</v>
      </c>
      <c r="E8134" s="80" t="s">
        <v>379</v>
      </c>
      <c r="F8134" s="81" t="str">
        <f>VLOOKUP(E8134,Customer[],2,FALSE)</f>
        <v>Demo</v>
      </c>
      <c r="G8134" s="69" t="str">
        <f>VLOOKUP(E8134,Customer[],3,FALSE)</f>
        <v>Thamain Bamyan Rd</v>
      </c>
      <c r="H8134" s="69" t="str">
        <f>VLOOKUP(E8134,Customer[],4,FALSE)</f>
        <v>Mangalar T/N</v>
      </c>
      <c r="I8134" s="48" t="s">
        <v>20</v>
      </c>
      <c r="J8134" s="82" t="str">
        <f>VLOOKUP(I8134,PGStock[],2,FALSE)</f>
        <v>Formula Rum 700ml</v>
      </c>
      <c r="K8134" s="71">
        <f>VLOOKUP(I8134,PGStock[],3,FALSE)</f>
        <v>0.7</v>
      </c>
      <c r="L8134" s="47">
        <v>1</v>
      </c>
      <c r="M8134" s="47">
        <f>VLOOKUP(I8134,PGStock[],6,FALSE)</f>
        <v>200</v>
      </c>
      <c r="N8134" s="47">
        <f>+PGSales!$L8134*PGSales!$M8134</f>
        <v>200</v>
      </c>
    </row>
    <row r="8135" spans="1:14" hidden="1" x14ac:dyDescent="0.25">
      <c r="A8135" s="77">
        <f t="shared" si="822"/>
        <v>2025</v>
      </c>
      <c r="B8135" s="77">
        <f t="shared" si="823"/>
        <v>6</v>
      </c>
      <c r="C8135" s="73">
        <v>45831</v>
      </c>
      <c r="D8135" s="79" t="s">
        <v>60</v>
      </c>
      <c r="E8135" s="80" t="s">
        <v>379</v>
      </c>
      <c r="F8135" s="81" t="str">
        <f>VLOOKUP(E8135,Customer[],2,FALSE)</f>
        <v>Demo</v>
      </c>
      <c r="G8135" s="69" t="str">
        <f>VLOOKUP(E8135,Customer[],3,FALSE)</f>
        <v>Thamain Bamyan Rd</v>
      </c>
      <c r="H8135" s="69" t="str">
        <f>VLOOKUP(E8135,Customer[],4,FALSE)</f>
        <v>Mangalar T/N</v>
      </c>
      <c r="I8135" s="48" t="s">
        <v>18</v>
      </c>
      <c r="J8135" s="82" t="str">
        <f>VLOOKUP(I8135,PGStock[],2,FALSE)</f>
        <v>Formula Rum 350ml</v>
      </c>
      <c r="K8135" s="71">
        <f>VLOOKUP(I8135,PGStock[],3,FALSE)</f>
        <v>0.35</v>
      </c>
      <c r="L8135" s="47">
        <v>1</v>
      </c>
      <c r="M8135" s="47">
        <f>VLOOKUP(I8135,PGStock[],6,FALSE)</f>
        <v>150</v>
      </c>
      <c r="N8135" s="47">
        <f>+PGSales!$L8135*PGSales!$M8135</f>
        <v>150</v>
      </c>
    </row>
    <row r="8136" spans="1:14" hidden="1" x14ac:dyDescent="0.25">
      <c r="A8136" s="77">
        <f t="shared" si="822"/>
        <v>2025</v>
      </c>
      <c r="B8136" s="77">
        <f t="shared" si="823"/>
        <v>6</v>
      </c>
      <c r="C8136" s="73">
        <v>45831</v>
      </c>
      <c r="D8136" s="79" t="s">
        <v>56</v>
      </c>
      <c r="E8136" s="80" t="s">
        <v>463</v>
      </c>
      <c r="F8136" s="81" t="str">
        <f>VLOOKUP(E8136,Customer[],2,FALSE)</f>
        <v>Aung Family</v>
      </c>
      <c r="G8136" s="69" t="str">
        <f>VLOOKUP(E8136,Customer[],3,FALSE)</f>
        <v>SakeSan (9) Lan</v>
      </c>
      <c r="H8136" s="69" t="str">
        <f>VLOOKUP(E8136,Customer[],4,FALSE)</f>
        <v>Mangalar T/N</v>
      </c>
      <c r="I8136" s="48" t="s">
        <v>25</v>
      </c>
      <c r="J8136" s="82" t="str">
        <f>VLOOKUP(I8136,PGStock[],2,FALSE)</f>
        <v>Columbus Super Red Smooth 350 Ml</v>
      </c>
      <c r="K8136" s="71">
        <f>VLOOKUP(I8136,PGStock[],3,FALSE)</f>
        <v>0.35</v>
      </c>
      <c r="L8136" s="47">
        <v>3</v>
      </c>
      <c r="M8136" s="47">
        <f>VLOOKUP(I8136,PGStock[],6,FALSE)</f>
        <v>150</v>
      </c>
      <c r="N8136" s="47">
        <f>+PGSales!$L8136*PGSales!$M8136</f>
        <v>450</v>
      </c>
    </row>
    <row r="8137" spans="1:14" hidden="1" x14ac:dyDescent="0.25">
      <c r="A8137" s="77">
        <f t="shared" si="822"/>
        <v>2025</v>
      </c>
      <c r="B8137" s="77">
        <f t="shared" si="823"/>
        <v>6</v>
      </c>
      <c r="C8137" s="73">
        <v>45831</v>
      </c>
      <c r="D8137" s="79" t="s">
        <v>56</v>
      </c>
      <c r="E8137" s="80" t="s">
        <v>463</v>
      </c>
      <c r="F8137" s="81" t="str">
        <f>VLOOKUP(E8137,Customer[],2,FALSE)</f>
        <v>Aung Family</v>
      </c>
      <c r="G8137" s="69" t="str">
        <f>VLOOKUP(E8137,Customer[],3,FALSE)</f>
        <v>SakeSan (9) Lan</v>
      </c>
      <c r="H8137" s="69" t="str">
        <f>VLOOKUP(E8137,Customer[],4,FALSE)</f>
        <v>Mangalar T/N</v>
      </c>
      <c r="I8137" s="48" t="s">
        <v>20</v>
      </c>
      <c r="J8137" s="82" t="str">
        <f>VLOOKUP(I8137,PGStock[],2,FALSE)</f>
        <v>Formula Rum 700ml</v>
      </c>
      <c r="K8137" s="71">
        <f>VLOOKUP(I8137,PGStock[],3,FALSE)</f>
        <v>0.7</v>
      </c>
      <c r="L8137" s="47">
        <v>1</v>
      </c>
      <c r="M8137" s="47">
        <f>VLOOKUP(I8137,PGStock[],6,FALSE)</f>
        <v>200</v>
      </c>
      <c r="N8137" s="47">
        <f>+PGSales!$L8137*PGSales!$M8137</f>
        <v>200</v>
      </c>
    </row>
    <row r="8138" spans="1:14" hidden="1" x14ac:dyDescent="0.25">
      <c r="A8138" s="77">
        <f t="shared" ref="A8138:A8150" si="824">YEAR(C8138)</f>
        <v>2025</v>
      </c>
      <c r="B8138" s="77">
        <f t="shared" ref="B8138:B8150" si="825">MONTH(C8138)</f>
        <v>6</v>
      </c>
      <c r="C8138" s="73">
        <v>45831</v>
      </c>
      <c r="D8138" s="79" t="s">
        <v>56</v>
      </c>
      <c r="E8138" s="80" t="s">
        <v>463</v>
      </c>
      <c r="F8138" s="81" t="str">
        <f>VLOOKUP(E8138,Customer[],2,FALSE)</f>
        <v>Aung Family</v>
      </c>
      <c r="G8138" s="69" t="str">
        <f>VLOOKUP(E8138,Customer[],3,FALSE)</f>
        <v>SakeSan (9) Lan</v>
      </c>
      <c r="H8138" s="69" t="str">
        <f>VLOOKUP(E8138,Customer[],4,FALSE)</f>
        <v>Mangalar T/N</v>
      </c>
      <c r="I8138" s="48" t="s">
        <v>18</v>
      </c>
      <c r="J8138" s="82" t="str">
        <f>VLOOKUP(I8138,PGStock[],2,FALSE)</f>
        <v>Formula Rum 350ml</v>
      </c>
      <c r="K8138" s="71">
        <f>VLOOKUP(I8138,PGStock[],3,FALSE)</f>
        <v>0.35</v>
      </c>
      <c r="L8138" s="47">
        <v>3</v>
      </c>
      <c r="M8138" s="47">
        <f>VLOOKUP(I8138,PGStock[],6,FALSE)</f>
        <v>150</v>
      </c>
      <c r="N8138" s="47">
        <f>+PGSales!$L8138*PGSales!$M8138</f>
        <v>450</v>
      </c>
    </row>
    <row r="8139" spans="1:14" hidden="1" x14ac:dyDescent="0.25">
      <c r="A8139" s="77">
        <f t="shared" si="824"/>
        <v>2025</v>
      </c>
      <c r="B8139" s="77">
        <f t="shared" si="825"/>
        <v>6</v>
      </c>
      <c r="C8139" s="73">
        <v>45831</v>
      </c>
      <c r="D8139" s="79" t="s">
        <v>74</v>
      </c>
      <c r="E8139" s="80" t="s">
        <v>631</v>
      </c>
      <c r="F8139" s="81" t="str">
        <f>VLOOKUP(E8139,Customer[],2,FALSE)</f>
        <v>Nge paung</v>
      </c>
      <c r="G8139" s="69" t="str">
        <f>VLOOKUP(E8139,Customer[],3,FALSE)</f>
        <v>Bo Aung Kyaw Rd</v>
      </c>
      <c r="H8139" s="69" t="str">
        <f>VLOOKUP(E8139,Customer[],4,FALSE)</f>
        <v>Hlaing Thar Yar</v>
      </c>
      <c r="I8139" s="48" t="s">
        <v>18</v>
      </c>
      <c r="J8139" s="82" t="str">
        <f>VLOOKUP(I8139,PGStock[],2,FALSE)</f>
        <v>Formula Rum 350ml</v>
      </c>
      <c r="K8139" s="71">
        <f>VLOOKUP(I8139,PGStock[],3,FALSE)</f>
        <v>0.35</v>
      </c>
      <c r="L8139" s="47">
        <v>5</v>
      </c>
      <c r="M8139" s="47">
        <f>VLOOKUP(I8139,PGStock[],6,FALSE)</f>
        <v>150</v>
      </c>
      <c r="N8139" s="47">
        <f>+PGSales!$L8139*PGSales!$M8139</f>
        <v>750</v>
      </c>
    </row>
    <row r="8140" spans="1:14" hidden="1" x14ac:dyDescent="0.25">
      <c r="A8140" s="77">
        <f t="shared" si="824"/>
        <v>2025</v>
      </c>
      <c r="B8140" s="77">
        <f t="shared" si="825"/>
        <v>6</v>
      </c>
      <c r="C8140" s="73">
        <v>45831</v>
      </c>
      <c r="D8140" s="79" t="s">
        <v>767</v>
      </c>
      <c r="E8140" s="80" t="s">
        <v>609</v>
      </c>
      <c r="F8140" s="81" t="str">
        <f>VLOOKUP(E8140,Customer[],2,FALSE)</f>
        <v>AhTwae Thit</v>
      </c>
      <c r="G8140" s="69" t="str">
        <f>VLOOKUP(E8140,Customer[],3,FALSE)</f>
        <v>Chit Kyi Yae Rd</v>
      </c>
      <c r="H8140" s="69" t="str">
        <f>VLOOKUP(E8140,Customer[],4,FALSE)</f>
        <v>Hlaing Thar Yar</v>
      </c>
      <c r="I8140" s="48" t="s">
        <v>25</v>
      </c>
      <c r="J8140" s="82" t="str">
        <f>VLOOKUP(I8140,PGStock[],2,FALSE)</f>
        <v>Columbus Super Red Smooth 350 Ml</v>
      </c>
      <c r="K8140" s="71">
        <f>VLOOKUP(I8140,PGStock[],3,FALSE)</f>
        <v>0.35</v>
      </c>
      <c r="L8140" s="47">
        <v>3</v>
      </c>
      <c r="M8140" s="47">
        <f>VLOOKUP(I8140,PGStock[],6,FALSE)</f>
        <v>150</v>
      </c>
      <c r="N8140" s="47">
        <f>+PGSales!$L8140*PGSales!$M8140</f>
        <v>450</v>
      </c>
    </row>
    <row r="8141" spans="1:14" hidden="1" x14ac:dyDescent="0.25">
      <c r="A8141" s="77">
        <f t="shared" si="824"/>
        <v>2025</v>
      </c>
      <c r="B8141" s="77">
        <f t="shared" si="825"/>
        <v>6</v>
      </c>
      <c r="C8141" s="73">
        <v>45831</v>
      </c>
      <c r="D8141" s="79" t="s">
        <v>767</v>
      </c>
      <c r="E8141" s="80" t="s">
        <v>609</v>
      </c>
      <c r="F8141" s="81" t="str">
        <f>VLOOKUP(E8141,Customer[],2,FALSE)</f>
        <v>AhTwae Thit</v>
      </c>
      <c r="G8141" s="69" t="str">
        <f>VLOOKUP(E8141,Customer[],3,FALSE)</f>
        <v>Chit Kyi Yae Rd</v>
      </c>
      <c r="H8141" s="69" t="str">
        <f>VLOOKUP(E8141,Customer[],4,FALSE)</f>
        <v>Hlaing Thar Yar</v>
      </c>
      <c r="I8141" s="48" t="s">
        <v>23</v>
      </c>
      <c r="J8141" s="82" t="str">
        <f>VLOOKUP(I8141,PGStock[],2,FALSE)</f>
        <v>Columbus Super Red Smooth 175 Ml</v>
      </c>
      <c r="K8141" s="71">
        <f>VLOOKUP(I8141,PGStock[],3,FALSE)</f>
        <v>0.17499999999999999</v>
      </c>
      <c r="L8141" s="47">
        <v>1</v>
      </c>
      <c r="M8141" s="47">
        <f>VLOOKUP(I8141,PGStock[],6,FALSE)</f>
        <v>100</v>
      </c>
      <c r="N8141" s="47">
        <f>+PGSales!$L8141*PGSales!$M8141</f>
        <v>100</v>
      </c>
    </row>
    <row r="8142" spans="1:14" hidden="1" x14ac:dyDescent="0.25">
      <c r="A8142" s="77">
        <f t="shared" si="824"/>
        <v>2025</v>
      </c>
      <c r="B8142" s="77">
        <f t="shared" si="825"/>
        <v>6</v>
      </c>
      <c r="C8142" s="73">
        <v>45831</v>
      </c>
      <c r="D8142" s="79" t="s">
        <v>767</v>
      </c>
      <c r="E8142" s="80" t="s">
        <v>609</v>
      </c>
      <c r="F8142" s="81" t="str">
        <f>VLOOKUP(E8142,Customer[],2,FALSE)</f>
        <v>AhTwae Thit</v>
      </c>
      <c r="G8142" s="69" t="str">
        <f>VLOOKUP(E8142,Customer[],3,FALSE)</f>
        <v>Chit Kyi Yae Rd</v>
      </c>
      <c r="H8142" s="69" t="str">
        <f>VLOOKUP(E8142,Customer[],4,FALSE)</f>
        <v>Hlaing Thar Yar</v>
      </c>
      <c r="I8142" s="48" t="s">
        <v>18</v>
      </c>
      <c r="J8142" s="82" t="str">
        <f>VLOOKUP(I8142,PGStock[],2,FALSE)</f>
        <v>Formula Rum 350ml</v>
      </c>
      <c r="K8142" s="71">
        <f>VLOOKUP(I8142,PGStock[],3,FALSE)</f>
        <v>0.35</v>
      </c>
      <c r="L8142" s="47">
        <v>1</v>
      </c>
      <c r="M8142" s="47">
        <f>VLOOKUP(I8142,PGStock[],6,FALSE)</f>
        <v>150</v>
      </c>
      <c r="N8142" s="47">
        <f>+PGSales!$L8142*PGSales!$M8142</f>
        <v>150</v>
      </c>
    </row>
    <row r="8143" spans="1:14" hidden="1" x14ac:dyDescent="0.25">
      <c r="A8143" s="77">
        <f t="shared" si="824"/>
        <v>2025</v>
      </c>
      <c r="B8143" s="77">
        <f t="shared" si="825"/>
        <v>6</v>
      </c>
      <c r="C8143" s="73">
        <v>45831</v>
      </c>
      <c r="D8143" s="79" t="s">
        <v>70</v>
      </c>
      <c r="E8143" s="80" t="s">
        <v>612</v>
      </c>
      <c r="F8143" s="81" t="str">
        <f>VLOOKUP(E8143,Customer[],2,FALSE)</f>
        <v>Pan Nadi Hlaing (2)</v>
      </c>
      <c r="G8143" s="69" t="str">
        <f>VLOOKUP(E8143,Customer[],3,FALSE)</f>
        <v>Chit Kyi Yae Rd</v>
      </c>
      <c r="H8143" s="69" t="str">
        <f>VLOOKUP(E8143,Customer[],4,FALSE)</f>
        <v>Hlaing Thar Yar</v>
      </c>
      <c r="I8143" s="48" t="s">
        <v>25</v>
      </c>
      <c r="J8143" s="82" t="str">
        <f>VLOOKUP(I8143,PGStock[],2,FALSE)</f>
        <v>Columbus Super Red Smooth 350 Ml</v>
      </c>
      <c r="K8143" s="71">
        <f>VLOOKUP(I8143,PGStock[],3,FALSE)</f>
        <v>0.35</v>
      </c>
      <c r="L8143" s="47">
        <v>1</v>
      </c>
      <c r="M8143" s="47">
        <f>VLOOKUP(I8143,PGStock[],6,FALSE)</f>
        <v>150</v>
      </c>
      <c r="N8143" s="47">
        <f>+PGSales!$L8143*PGSales!$M8143</f>
        <v>150</v>
      </c>
    </row>
    <row r="8144" spans="1:14" hidden="1" x14ac:dyDescent="0.25">
      <c r="A8144" s="77">
        <f t="shared" si="824"/>
        <v>2025</v>
      </c>
      <c r="B8144" s="77">
        <f t="shared" si="825"/>
        <v>6</v>
      </c>
      <c r="C8144" s="73">
        <v>45831</v>
      </c>
      <c r="D8144" s="79" t="s">
        <v>70</v>
      </c>
      <c r="E8144" s="80" t="s">
        <v>612</v>
      </c>
      <c r="F8144" s="81" t="str">
        <f>VLOOKUP(E8144,Customer[],2,FALSE)</f>
        <v>Pan Nadi Hlaing (2)</v>
      </c>
      <c r="G8144" s="69" t="str">
        <f>VLOOKUP(E8144,Customer[],3,FALSE)</f>
        <v>Chit Kyi Yae Rd</v>
      </c>
      <c r="H8144" s="69" t="str">
        <f>VLOOKUP(E8144,Customer[],4,FALSE)</f>
        <v>Hlaing Thar Yar</v>
      </c>
      <c r="I8144" s="48" t="s">
        <v>18</v>
      </c>
      <c r="J8144" s="82" t="str">
        <f>VLOOKUP(I8144,PGStock[],2,FALSE)</f>
        <v>Formula Rum 350ml</v>
      </c>
      <c r="K8144" s="71">
        <f>VLOOKUP(I8144,PGStock[],3,FALSE)</f>
        <v>0.35</v>
      </c>
      <c r="L8144" s="47">
        <v>1</v>
      </c>
      <c r="M8144" s="47">
        <f>VLOOKUP(I8144,PGStock[],6,FALSE)</f>
        <v>150</v>
      </c>
      <c r="N8144" s="47">
        <f>+PGSales!$L8144*PGSales!$M8144</f>
        <v>150</v>
      </c>
    </row>
    <row r="8145" spans="1:14" hidden="1" x14ac:dyDescent="0.25">
      <c r="A8145" s="77">
        <f t="shared" si="824"/>
        <v>2025</v>
      </c>
      <c r="B8145" s="77">
        <f t="shared" si="825"/>
        <v>6</v>
      </c>
      <c r="C8145" s="73">
        <v>45831</v>
      </c>
      <c r="D8145" s="79" t="s">
        <v>68</v>
      </c>
      <c r="E8145" s="80" t="s">
        <v>611</v>
      </c>
      <c r="F8145" s="81" t="str">
        <f>VLOOKUP(E8145,Customer[],2,FALSE)</f>
        <v>GC</v>
      </c>
      <c r="G8145" s="69" t="str">
        <f>VLOOKUP(E8145,Customer[],3,FALSE)</f>
        <v>Bo Aung Kyaw Rd</v>
      </c>
      <c r="H8145" s="69" t="str">
        <f>VLOOKUP(E8145,Customer[],4,FALSE)</f>
        <v xml:space="preserve">Hlaing thar Yar </v>
      </c>
      <c r="I8145" s="48" t="s">
        <v>18</v>
      </c>
      <c r="J8145" s="82" t="str">
        <f>VLOOKUP(I8145,PGStock[],2,FALSE)</f>
        <v>Formula Rum 350ml</v>
      </c>
      <c r="K8145" s="71">
        <f>VLOOKUP(I8145,PGStock[],3,FALSE)</f>
        <v>0.35</v>
      </c>
      <c r="L8145" s="47">
        <v>1</v>
      </c>
      <c r="M8145" s="47">
        <f>VLOOKUP(I8145,PGStock[],6,FALSE)</f>
        <v>150</v>
      </c>
      <c r="N8145" s="47">
        <f>+PGSales!$L8145*PGSales!$M8145</f>
        <v>150</v>
      </c>
    </row>
    <row r="8146" spans="1:14" hidden="1" x14ac:dyDescent="0.25">
      <c r="A8146" s="77">
        <f t="shared" si="824"/>
        <v>2025</v>
      </c>
      <c r="B8146" s="77">
        <f t="shared" si="825"/>
        <v>6</v>
      </c>
      <c r="C8146" s="73">
        <v>45831</v>
      </c>
      <c r="D8146" s="79" t="s">
        <v>4</v>
      </c>
      <c r="E8146" s="80" t="s">
        <v>634</v>
      </c>
      <c r="F8146" s="81" t="str">
        <f>VLOOKUP(E8146,Customer[],2,FALSE)</f>
        <v>Pyae Maher</v>
      </c>
      <c r="G8146" s="69" t="str">
        <f>VLOOKUP(E8146,Customer[],3,FALSE)</f>
        <v>Bo Aung Kyaw Rd</v>
      </c>
      <c r="H8146" s="69" t="str">
        <f>VLOOKUP(E8146,Customer[],4,FALSE)</f>
        <v>Hlaing Thar Yar</v>
      </c>
      <c r="I8146" s="48" t="s">
        <v>27</v>
      </c>
      <c r="J8146" s="82" t="str">
        <f>VLOOKUP(I8146,PGStock[],2,FALSE)</f>
        <v>Columbus Super Red Smooth 700 Ml</v>
      </c>
      <c r="K8146" s="71">
        <f>VLOOKUP(I8146,PGStock[],3,FALSE)</f>
        <v>0.7</v>
      </c>
      <c r="L8146" s="47">
        <v>1</v>
      </c>
      <c r="M8146" s="47">
        <f>VLOOKUP(I8146,PGStock[],6,FALSE)</f>
        <v>200</v>
      </c>
      <c r="N8146" s="47">
        <f>+PGSales!$L8146*PGSales!$M8146</f>
        <v>200</v>
      </c>
    </row>
    <row r="8147" spans="1:14" hidden="1" x14ac:dyDescent="0.25">
      <c r="A8147" s="77">
        <f t="shared" si="824"/>
        <v>2025</v>
      </c>
      <c r="B8147" s="77">
        <f t="shared" si="825"/>
        <v>6</v>
      </c>
      <c r="C8147" s="73">
        <v>45831</v>
      </c>
      <c r="D8147" s="79" t="s">
        <v>4</v>
      </c>
      <c r="E8147" s="80" t="s">
        <v>634</v>
      </c>
      <c r="F8147" s="81" t="str">
        <f>VLOOKUP(E8147,Customer[],2,FALSE)</f>
        <v>Pyae Maher</v>
      </c>
      <c r="G8147" s="69" t="str">
        <f>VLOOKUP(E8147,Customer[],3,FALSE)</f>
        <v>Bo Aung Kyaw Rd</v>
      </c>
      <c r="H8147" s="69" t="str">
        <f>VLOOKUP(E8147,Customer[],4,FALSE)</f>
        <v>Hlaing Thar Yar</v>
      </c>
      <c r="I8147" s="48" t="s">
        <v>25</v>
      </c>
      <c r="J8147" s="82" t="str">
        <f>VLOOKUP(I8147,PGStock[],2,FALSE)</f>
        <v>Columbus Super Red Smooth 350 Ml</v>
      </c>
      <c r="K8147" s="71">
        <f>VLOOKUP(I8147,PGStock[],3,FALSE)</f>
        <v>0.35</v>
      </c>
      <c r="L8147" s="47">
        <v>4</v>
      </c>
      <c r="M8147" s="47">
        <f>VLOOKUP(I8147,PGStock[],6,FALSE)</f>
        <v>150</v>
      </c>
      <c r="N8147" s="47">
        <f>+PGSales!$L8147*PGSales!$M8147</f>
        <v>600</v>
      </c>
    </row>
    <row r="8148" spans="1:14" hidden="1" x14ac:dyDescent="0.25">
      <c r="A8148" s="77">
        <f t="shared" si="824"/>
        <v>2025</v>
      </c>
      <c r="B8148" s="77">
        <f t="shared" si="825"/>
        <v>6</v>
      </c>
      <c r="C8148" s="73">
        <v>45831</v>
      </c>
      <c r="D8148" s="79" t="s">
        <v>4</v>
      </c>
      <c r="E8148" s="80" t="s">
        <v>634</v>
      </c>
      <c r="F8148" s="81" t="str">
        <f>VLOOKUP(E8148,Customer[],2,FALSE)</f>
        <v>Pyae Maher</v>
      </c>
      <c r="G8148" s="69" t="str">
        <f>VLOOKUP(E8148,Customer[],3,FALSE)</f>
        <v>Bo Aung Kyaw Rd</v>
      </c>
      <c r="H8148" s="69" t="str">
        <f>VLOOKUP(E8148,Customer[],4,FALSE)</f>
        <v>Hlaing Thar Yar</v>
      </c>
      <c r="I8148" s="48" t="s">
        <v>18</v>
      </c>
      <c r="J8148" s="82" t="str">
        <f>VLOOKUP(I8148,PGStock[],2,FALSE)</f>
        <v>Formula Rum 350ml</v>
      </c>
      <c r="K8148" s="71">
        <f>VLOOKUP(I8148,PGStock[],3,FALSE)</f>
        <v>0.35</v>
      </c>
      <c r="L8148" s="47">
        <v>1</v>
      </c>
      <c r="M8148" s="47">
        <f>VLOOKUP(I8148,PGStock[],6,FALSE)</f>
        <v>150</v>
      </c>
      <c r="N8148" s="47">
        <f>+PGSales!$L8148*PGSales!$M8148</f>
        <v>150</v>
      </c>
    </row>
    <row r="8149" spans="1:14" hidden="1" x14ac:dyDescent="0.25">
      <c r="A8149" s="77">
        <f t="shared" si="824"/>
        <v>2025</v>
      </c>
      <c r="B8149" s="77">
        <f t="shared" si="825"/>
        <v>6</v>
      </c>
      <c r="C8149" s="73">
        <v>45831</v>
      </c>
      <c r="D8149" s="79" t="s">
        <v>131</v>
      </c>
      <c r="E8149" s="80" t="s">
        <v>584</v>
      </c>
      <c r="F8149" s="81" t="str">
        <f>VLOOKUP(E8149,Customer[],2,FALSE)</f>
        <v>Pan Nadi Hlaing (1)</v>
      </c>
      <c r="G8149" s="69" t="str">
        <f>VLOOKUP(E8149,Customer[],3,FALSE)</f>
        <v>Taungnu Rd</v>
      </c>
      <c r="H8149" s="69" t="str">
        <f>VLOOKUP(E8149,Customer[],4,FALSE)</f>
        <v>Hlaing Thar Yar</v>
      </c>
      <c r="I8149" s="48" t="s">
        <v>18</v>
      </c>
      <c r="J8149" s="82" t="str">
        <f>VLOOKUP(I8149,PGStock[],2,FALSE)</f>
        <v>Formula Rum 350ml</v>
      </c>
      <c r="K8149" s="71">
        <f>VLOOKUP(I8149,PGStock[],3,FALSE)</f>
        <v>0.35</v>
      </c>
      <c r="L8149" s="47">
        <v>5</v>
      </c>
      <c r="M8149" s="47">
        <f>VLOOKUP(I8149,PGStock[],6,FALSE)</f>
        <v>150</v>
      </c>
      <c r="N8149" s="47">
        <f>+PGSales!$L8149*PGSales!$M8149</f>
        <v>750</v>
      </c>
    </row>
    <row r="8150" spans="1:14" hidden="1" x14ac:dyDescent="0.25">
      <c r="A8150" s="77">
        <f t="shared" si="824"/>
        <v>2025</v>
      </c>
      <c r="B8150" s="77">
        <f t="shared" si="825"/>
        <v>6</v>
      </c>
      <c r="C8150" s="73">
        <v>45832</v>
      </c>
      <c r="D8150" s="79" t="s">
        <v>115</v>
      </c>
      <c r="E8150" s="80" t="s">
        <v>834</v>
      </c>
      <c r="F8150" s="81" t="str">
        <f>VLOOKUP(E8150,Customer[],2,FALSE)</f>
        <v>Hein Store</v>
      </c>
      <c r="G8150" s="69" t="str">
        <f>VLOOKUP(E8150,Customer[],3,FALSE)</f>
        <v>Aye Saydi Rd</v>
      </c>
      <c r="H8150" s="69" t="str">
        <f>VLOOKUP(E8150,Customer[],4,FALSE)</f>
        <v>Tharkaytha</v>
      </c>
      <c r="I8150" s="48" t="s">
        <v>25</v>
      </c>
      <c r="J8150" s="82" t="str">
        <f>VLOOKUP(I8150,PGStock[],2,FALSE)</f>
        <v>Columbus Super Red Smooth 350 Ml</v>
      </c>
      <c r="K8150" s="71">
        <f>VLOOKUP(I8150,PGStock[],3,FALSE)</f>
        <v>0.35</v>
      </c>
      <c r="L8150" s="47">
        <v>3</v>
      </c>
      <c r="M8150" s="47">
        <f>VLOOKUP(I8150,PGStock[],6,FALSE)</f>
        <v>150</v>
      </c>
      <c r="N8150" s="47">
        <f>+PGSales!$L8150*PGSales!$M8150</f>
        <v>450</v>
      </c>
    </row>
    <row r="8151" spans="1:14" hidden="1" x14ac:dyDescent="0.25">
      <c r="A8151" s="77">
        <f t="shared" ref="A8151:A8163" si="826">YEAR(C8151)</f>
        <v>2025</v>
      </c>
      <c r="B8151" s="77">
        <f t="shared" ref="B8151:B8163" si="827">MONTH(C8151)</f>
        <v>6</v>
      </c>
      <c r="C8151" s="73">
        <v>45832</v>
      </c>
      <c r="D8151" s="79" t="s">
        <v>115</v>
      </c>
      <c r="E8151" s="80" t="s">
        <v>834</v>
      </c>
      <c r="F8151" s="81" t="str">
        <f>VLOOKUP(E8151,Customer[],2,FALSE)</f>
        <v>Hein Store</v>
      </c>
      <c r="G8151" s="69" t="str">
        <f>VLOOKUP(E8151,Customer[],3,FALSE)</f>
        <v>Aye Saydi Rd</v>
      </c>
      <c r="H8151" s="69" t="str">
        <f>VLOOKUP(E8151,Customer[],4,FALSE)</f>
        <v>Tharkaytha</v>
      </c>
      <c r="I8151" s="48" t="s">
        <v>18</v>
      </c>
      <c r="J8151" s="82" t="str">
        <f>VLOOKUP(I8151,PGStock[],2,FALSE)</f>
        <v>Formula Rum 350ml</v>
      </c>
      <c r="K8151" s="71">
        <f>VLOOKUP(I8151,PGStock[],3,FALSE)</f>
        <v>0.35</v>
      </c>
      <c r="L8151" s="47">
        <v>4</v>
      </c>
      <c r="M8151" s="47">
        <f>VLOOKUP(I8151,PGStock[],6,FALSE)</f>
        <v>150</v>
      </c>
      <c r="N8151" s="47">
        <f>+PGSales!$L8151*PGSales!$M8151</f>
        <v>600</v>
      </c>
    </row>
    <row r="8152" spans="1:14" hidden="1" x14ac:dyDescent="0.25">
      <c r="A8152" s="77">
        <f t="shared" si="826"/>
        <v>2025</v>
      </c>
      <c r="B8152" s="77">
        <f t="shared" si="827"/>
        <v>6</v>
      </c>
      <c r="C8152" s="73">
        <v>45832</v>
      </c>
      <c r="D8152" s="79" t="s">
        <v>109</v>
      </c>
      <c r="E8152" s="80" t="s">
        <v>833</v>
      </c>
      <c r="F8152" s="81" t="str">
        <f>VLOOKUP(E8152,Customer[],2,FALSE)</f>
        <v>Bo Htin</v>
      </c>
      <c r="G8152" s="69" t="str">
        <f>VLOOKUP(E8152,Customer[],3,FALSE)</f>
        <v>Sattmu Zone Zay Rd</v>
      </c>
      <c r="H8152" s="69" t="str">
        <f>VLOOKUP(E8152,Customer[],4,FALSE)</f>
        <v>Tharkaytha</v>
      </c>
      <c r="I8152" s="48" t="s">
        <v>25</v>
      </c>
      <c r="J8152" s="82" t="str">
        <f>VLOOKUP(I8152,PGStock[],2,FALSE)</f>
        <v>Columbus Super Red Smooth 350 Ml</v>
      </c>
      <c r="K8152" s="71">
        <f>VLOOKUP(I8152,PGStock[],3,FALSE)</f>
        <v>0.35</v>
      </c>
      <c r="L8152" s="47">
        <v>4</v>
      </c>
      <c r="M8152" s="47">
        <f>VLOOKUP(I8152,PGStock[],6,FALSE)</f>
        <v>150</v>
      </c>
      <c r="N8152" s="47">
        <f>+PGSales!$L8152*PGSales!$M8152</f>
        <v>600</v>
      </c>
    </row>
    <row r="8153" spans="1:14" hidden="1" x14ac:dyDescent="0.25">
      <c r="A8153" s="77">
        <f t="shared" si="826"/>
        <v>2025</v>
      </c>
      <c r="B8153" s="77">
        <f t="shared" si="827"/>
        <v>6</v>
      </c>
      <c r="C8153" s="73">
        <v>45832</v>
      </c>
      <c r="D8153" s="79" t="s">
        <v>109</v>
      </c>
      <c r="E8153" s="80" t="s">
        <v>833</v>
      </c>
      <c r="F8153" s="81" t="str">
        <f>VLOOKUP(E8153,Customer[],2,FALSE)</f>
        <v>Bo Htin</v>
      </c>
      <c r="G8153" s="69" t="str">
        <f>VLOOKUP(E8153,Customer[],3,FALSE)</f>
        <v>Sattmu Zone Zay Rd</v>
      </c>
      <c r="H8153" s="69" t="str">
        <f>VLOOKUP(E8153,Customer[],4,FALSE)</f>
        <v>Tharkaytha</v>
      </c>
      <c r="I8153" s="48" t="s">
        <v>18</v>
      </c>
      <c r="J8153" s="82" t="str">
        <f>VLOOKUP(I8153,PGStock[],2,FALSE)</f>
        <v>Formula Rum 350ml</v>
      </c>
      <c r="K8153" s="71">
        <f>VLOOKUP(I8153,PGStock[],3,FALSE)</f>
        <v>0.35</v>
      </c>
      <c r="L8153" s="47">
        <v>5</v>
      </c>
      <c r="M8153" s="47">
        <f>VLOOKUP(I8153,PGStock[],6,FALSE)</f>
        <v>150</v>
      </c>
      <c r="N8153" s="47">
        <f>+PGSales!$L8153*PGSales!$M8153</f>
        <v>750</v>
      </c>
    </row>
    <row r="8154" spans="1:14" hidden="1" x14ac:dyDescent="0.25">
      <c r="A8154" s="77">
        <f t="shared" si="826"/>
        <v>2025</v>
      </c>
      <c r="B8154" s="77">
        <f t="shared" si="827"/>
        <v>6</v>
      </c>
      <c r="C8154" s="73">
        <v>45832</v>
      </c>
      <c r="D8154" s="79" t="s">
        <v>768</v>
      </c>
      <c r="E8154" s="80" t="s">
        <v>836</v>
      </c>
      <c r="F8154" s="81" t="str">
        <f>VLOOKUP(E8154,Customer[],2,FALSE)</f>
        <v>Famous</v>
      </c>
      <c r="G8154" s="69" t="str">
        <f>VLOOKUP(E8154,Customer[],3,FALSE)</f>
        <v>Bo Layoung Rd</v>
      </c>
      <c r="H8154" s="69" t="str">
        <f>VLOOKUP(E8154,Customer[],4,FALSE)</f>
        <v>Tharkaytha</v>
      </c>
      <c r="I8154" s="48" t="s">
        <v>25</v>
      </c>
      <c r="J8154" s="82" t="str">
        <f>VLOOKUP(I8154,PGStock[],2,FALSE)</f>
        <v>Columbus Super Red Smooth 350 Ml</v>
      </c>
      <c r="K8154" s="71">
        <f>VLOOKUP(I8154,PGStock[],3,FALSE)</f>
        <v>0.35</v>
      </c>
      <c r="L8154" s="47">
        <v>1</v>
      </c>
      <c r="M8154" s="47">
        <f>VLOOKUP(I8154,PGStock[],6,FALSE)</f>
        <v>150</v>
      </c>
      <c r="N8154" s="47">
        <f>+PGSales!$L8154*PGSales!$M8154</f>
        <v>150</v>
      </c>
    </row>
    <row r="8155" spans="1:14" hidden="1" x14ac:dyDescent="0.25">
      <c r="A8155" s="77">
        <f t="shared" si="826"/>
        <v>2025</v>
      </c>
      <c r="B8155" s="77">
        <f t="shared" si="827"/>
        <v>6</v>
      </c>
      <c r="C8155" s="73">
        <v>45832</v>
      </c>
      <c r="D8155" s="79" t="s">
        <v>768</v>
      </c>
      <c r="E8155" s="80" t="s">
        <v>836</v>
      </c>
      <c r="F8155" s="81" t="str">
        <f>VLOOKUP(E8155,Customer[],2,FALSE)</f>
        <v>Famous</v>
      </c>
      <c r="G8155" s="69" t="str">
        <f>VLOOKUP(E8155,Customer[],3,FALSE)</f>
        <v>Bo Layoung Rd</v>
      </c>
      <c r="H8155" s="69" t="str">
        <f>VLOOKUP(E8155,Customer[],4,FALSE)</f>
        <v>Tharkaytha</v>
      </c>
      <c r="I8155" s="48" t="s">
        <v>23</v>
      </c>
      <c r="J8155" s="82" t="str">
        <f>VLOOKUP(I8155,PGStock[],2,FALSE)</f>
        <v>Columbus Super Red Smooth 175 Ml</v>
      </c>
      <c r="K8155" s="71">
        <f>VLOOKUP(I8155,PGStock[],3,FALSE)</f>
        <v>0.17499999999999999</v>
      </c>
      <c r="L8155" s="47">
        <v>2</v>
      </c>
      <c r="M8155" s="47">
        <f>VLOOKUP(I8155,PGStock[],6,FALSE)</f>
        <v>100</v>
      </c>
      <c r="N8155" s="47">
        <f>+PGSales!$L8155*PGSales!$M8155</f>
        <v>200</v>
      </c>
    </row>
    <row r="8156" spans="1:14" hidden="1" x14ac:dyDescent="0.25">
      <c r="A8156" s="77">
        <f t="shared" si="826"/>
        <v>2025</v>
      </c>
      <c r="B8156" s="77">
        <f t="shared" si="827"/>
        <v>6</v>
      </c>
      <c r="C8156" s="73">
        <v>45832</v>
      </c>
      <c r="D8156" s="79" t="s">
        <v>768</v>
      </c>
      <c r="E8156" s="80" t="s">
        <v>836</v>
      </c>
      <c r="F8156" s="81" t="str">
        <f>VLOOKUP(E8156,Customer[],2,FALSE)</f>
        <v>Famous</v>
      </c>
      <c r="G8156" s="69" t="str">
        <f>VLOOKUP(E8156,Customer[],3,FALSE)</f>
        <v>Bo Layoung Rd</v>
      </c>
      <c r="H8156" s="69" t="str">
        <f>VLOOKUP(E8156,Customer[],4,FALSE)</f>
        <v>Tharkaytha</v>
      </c>
      <c r="I8156" s="48" t="s">
        <v>18</v>
      </c>
      <c r="J8156" s="82" t="str">
        <f>VLOOKUP(I8156,PGStock[],2,FALSE)</f>
        <v>Formula Rum 350ml</v>
      </c>
      <c r="K8156" s="71">
        <f>VLOOKUP(I8156,PGStock[],3,FALSE)</f>
        <v>0.35</v>
      </c>
      <c r="L8156" s="47">
        <v>2</v>
      </c>
      <c r="M8156" s="47">
        <f>VLOOKUP(I8156,PGStock[],6,FALSE)</f>
        <v>150</v>
      </c>
      <c r="N8156" s="47">
        <f>+PGSales!$L8156*PGSales!$M8156</f>
        <v>300</v>
      </c>
    </row>
    <row r="8157" spans="1:14" hidden="1" x14ac:dyDescent="0.25">
      <c r="A8157" s="77">
        <f t="shared" si="826"/>
        <v>2025</v>
      </c>
      <c r="B8157" s="77">
        <f t="shared" si="827"/>
        <v>6</v>
      </c>
      <c r="C8157" s="73">
        <v>45832</v>
      </c>
      <c r="D8157" s="79" t="s">
        <v>2</v>
      </c>
      <c r="E8157" s="80" t="s">
        <v>832</v>
      </c>
      <c r="F8157" s="81" t="str">
        <f>VLOOKUP(E8157,Customer[],2,FALSE)</f>
        <v>E&amp;P</v>
      </c>
      <c r="G8157" s="69" t="str">
        <f>VLOOKUP(E8157,Customer[],3,FALSE)</f>
        <v>Thinzin New Rd</v>
      </c>
      <c r="H8157" s="69" t="str">
        <f>VLOOKUP(E8157,Customer[],4,FALSE)</f>
        <v>Tharkaytha</v>
      </c>
      <c r="I8157" s="48" t="s">
        <v>25</v>
      </c>
      <c r="J8157" s="82" t="str">
        <f>VLOOKUP(I8157,PGStock[],2,FALSE)</f>
        <v>Columbus Super Red Smooth 350 Ml</v>
      </c>
      <c r="K8157" s="71">
        <f>VLOOKUP(I8157,PGStock[],3,FALSE)</f>
        <v>0.35</v>
      </c>
      <c r="L8157" s="47">
        <v>4</v>
      </c>
      <c r="M8157" s="47">
        <f>VLOOKUP(I8157,PGStock[],6,FALSE)</f>
        <v>150</v>
      </c>
      <c r="N8157" s="47">
        <f>+PGSales!$L8157*PGSales!$M8157</f>
        <v>600</v>
      </c>
    </row>
    <row r="8158" spans="1:14" hidden="1" x14ac:dyDescent="0.25">
      <c r="A8158" s="77">
        <f t="shared" si="826"/>
        <v>2025</v>
      </c>
      <c r="B8158" s="77">
        <f t="shared" si="827"/>
        <v>6</v>
      </c>
      <c r="C8158" s="73">
        <v>45832</v>
      </c>
      <c r="D8158" s="79" t="s">
        <v>2</v>
      </c>
      <c r="E8158" s="80" t="s">
        <v>832</v>
      </c>
      <c r="F8158" s="81" t="str">
        <f>VLOOKUP(E8158,Customer[],2,FALSE)</f>
        <v>E&amp;P</v>
      </c>
      <c r="G8158" s="69" t="str">
        <f>VLOOKUP(E8158,Customer[],3,FALSE)</f>
        <v>Thinzin New Rd</v>
      </c>
      <c r="H8158" s="69" t="str">
        <f>VLOOKUP(E8158,Customer[],4,FALSE)</f>
        <v>Tharkaytha</v>
      </c>
      <c r="I8158" s="48" t="s">
        <v>18</v>
      </c>
      <c r="J8158" s="82" t="str">
        <f>VLOOKUP(I8158,PGStock[],2,FALSE)</f>
        <v>Formula Rum 350ml</v>
      </c>
      <c r="K8158" s="71">
        <f>VLOOKUP(I8158,PGStock[],3,FALSE)</f>
        <v>0.35</v>
      </c>
      <c r="L8158" s="47">
        <v>4</v>
      </c>
      <c r="M8158" s="47">
        <f>VLOOKUP(I8158,PGStock[],6,FALSE)</f>
        <v>150</v>
      </c>
      <c r="N8158" s="47">
        <f>+PGSales!$L8158*PGSales!$M8158</f>
        <v>600</v>
      </c>
    </row>
    <row r="8159" spans="1:14" hidden="1" x14ac:dyDescent="0.25">
      <c r="A8159" s="77">
        <f t="shared" si="826"/>
        <v>2025</v>
      </c>
      <c r="B8159" s="77">
        <f t="shared" si="827"/>
        <v>6</v>
      </c>
      <c r="C8159" s="73">
        <v>45832</v>
      </c>
      <c r="D8159" s="79" t="s">
        <v>1</v>
      </c>
      <c r="E8159" s="80" t="s">
        <v>838</v>
      </c>
      <c r="F8159" s="81" t="str">
        <f>VLOOKUP(E8159,Customer[],2,FALSE)</f>
        <v>Shwe Taung</v>
      </c>
      <c r="G8159" s="69" t="str">
        <f>VLOOKUP(E8159,Customer[],3,FALSE)</f>
        <v>Manpya Rd</v>
      </c>
      <c r="H8159" s="69" t="str">
        <f>VLOOKUP(E8159,Customer[],4,FALSE)</f>
        <v>Tharkaytha</v>
      </c>
      <c r="I8159" s="48" t="s">
        <v>25</v>
      </c>
      <c r="J8159" s="82" t="str">
        <f>VLOOKUP(I8159,PGStock[],2,FALSE)</f>
        <v>Columbus Super Red Smooth 350 Ml</v>
      </c>
      <c r="K8159" s="71">
        <f>VLOOKUP(I8159,PGStock[],3,FALSE)</f>
        <v>0.35</v>
      </c>
      <c r="L8159" s="47">
        <v>5</v>
      </c>
      <c r="M8159" s="47">
        <f>VLOOKUP(I8159,PGStock[],6,FALSE)</f>
        <v>150</v>
      </c>
      <c r="N8159" s="47">
        <f>+PGSales!$L8159*PGSales!$M8159</f>
        <v>750</v>
      </c>
    </row>
    <row r="8160" spans="1:14" hidden="1" x14ac:dyDescent="0.25">
      <c r="A8160" s="77">
        <f t="shared" si="826"/>
        <v>2025</v>
      </c>
      <c r="B8160" s="77">
        <f t="shared" si="827"/>
        <v>6</v>
      </c>
      <c r="C8160" s="73">
        <v>45832</v>
      </c>
      <c r="D8160" s="79" t="s">
        <v>1</v>
      </c>
      <c r="E8160" s="80" t="s">
        <v>838</v>
      </c>
      <c r="F8160" s="81" t="str">
        <f>VLOOKUP(E8160,Customer[],2,FALSE)</f>
        <v>Shwe Taung</v>
      </c>
      <c r="G8160" s="69" t="str">
        <f>VLOOKUP(E8160,Customer[],3,FALSE)</f>
        <v>Manpya Rd</v>
      </c>
      <c r="H8160" s="69" t="str">
        <f>VLOOKUP(E8160,Customer[],4,FALSE)</f>
        <v>Tharkaytha</v>
      </c>
      <c r="I8160" s="48" t="s">
        <v>18</v>
      </c>
      <c r="J8160" s="82" t="str">
        <f>VLOOKUP(I8160,PGStock[],2,FALSE)</f>
        <v>Formula Rum 350ml</v>
      </c>
      <c r="K8160" s="71">
        <f>VLOOKUP(I8160,PGStock[],3,FALSE)</f>
        <v>0.35</v>
      </c>
      <c r="L8160" s="47">
        <v>2</v>
      </c>
      <c r="M8160" s="47">
        <f>VLOOKUP(I8160,PGStock[],6,FALSE)</f>
        <v>150</v>
      </c>
      <c r="N8160" s="47">
        <f>+PGSales!$L8160*PGSales!$M8160</f>
        <v>300</v>
      </c>
    </row>
    <row r="8161" spans="1:14" hidden="1" x14ac:dyDescent="0.25">
      <c r="A8161" s="77">
        <f t="shared" si="826"/>
        <v>2025</v>
      </c>
      <c r="B8161" s="77">
        <f t="shared" si="827"/>
        <v>6</v>
      </c>
      <c r="C8161" s="73">
        <v>45832</v>
      </c>
      <c r="D8161" s="79" t="s">
        <v>187</v>
      </c>
      <c r="E8161" s="80">
        <v>494</v>
      </c>
      <c r="F8161" s="81" t="str">
        <f>VLOOKUP(E8161,Customer[],2,FALSE)</f>
        <v>494 Store</v>
      </c>
      <c r="G8161" s="69" t="str">
        <f>VLOOKUP(E8161,Customer[],3,FALSE)</f>
        <v>Ah Linn young nRd</v>
      </c>
      <c r="H8161" s="69" t="str">
        <f>VLOOKUP(E8161,Customer[],4,FALSE)</f>
        <v>Tharkaytha</v>
      </c>
      <c r="I8161" s="48" t="s">
        <v>25</v>
      </c>
      <c r="J8161" s="82" t="str">
        <f>VLOOKUP(I8161,PGStock[],2,FALSE)</f>
        <v>Columbus Super Red Smooth 350 Ml</v>
      </c>
      <c r="K8161" s="71">
        <f>VLOOKUP(I8161,PGStock[],3,FALSE)</f>
        <v>0.35</v>
      </c>
      <c r="L8161" s="47">
        <v>1</v>
      </c>
      <c r="M8161" s="47">
        <f>VLOOKUP(I8161,PGStock[],6,FALSE)</f>
        <v>150</v>
      </c>
      <c r="N8161" s="47">
        <f>+PGSales!$L8161*PGSales!$M8161</f>
        <v>150</v>
      </c>
    </row>
    <row r="8162" spans="1:14" hidden="1" x14ac:dyDescent="0.25">
      <c r="A8162" s="77">
        <f t="shared" si="826"/>
        <v>2025</v>
      </c>
      <c r="B8162" s="77">
        <f t="shared" si="827"/>
        <v>6</v>
      </c>
      <c r="C8162" s="73">
        <v>45832</v>
      </c>
      <c r="D8162" s="79" t="s">
        <v>187</v>
      </c>
      <c r="E8162" s="80">
        <v>494</v>
      </c>
      <c r="F8162" s="81" t="str">
        <f>VLOOKUP(E8162,Customer[],2,FALSE)</f>
        <v>494 Store</v>
      </c>
      <c r="G8162" s="69" t="str">
        <f>VLOOKUP(E8162,Customer[],3,FALSE)</f>
        <v>Ah Linn young nRd</v>
      </c>
      <c r="H8162" s="69" t="str">
        <f>VLOOKUP(E8162,Customer[],4,FALSE)</f>
        <v>Tharkaytha</v>
      </c>
      <c r="I8162" s="48" t="s">
        <v>18</v>
      </c>
      <c r="J8162" s="82" t="str">
        <f>VLOOKUP(I8162,PGStock[],2,FALSE)</f>
        <v>Formula Rum 350ml</v>
      </c>
      <c r="K8162" s="71">
        <f>VLOOKUP(I8162,PGStock[],3,FALSE)</f>
        <v>0.35</v>
      </c>
      <c r="L8162" s="47">
        <v>1</v>
      </c>
      <c r="M8162" s="47">
        <f>VLOOKUP(I8162,PGStock[],6,FALSE)</f>
        <v>150</v>
      </c>
      <c r="N8162" s="47">
        <f>+PGSales!$L8162*PGSales!$M8162</f>
        <v>150</v>
      </c>
    </row>
    <row r="8163" spans="1:14" hidden="1" x14ac:dyDescent="0.25">
      <c r="A8163" s="77">
        <f t="shared" si="826"/>
        <v>2025</v>
      </c>
      <c r="B8163" s="77">
        <f t="shared" si="827"/>
        <v>6</v>
      </c>
      <c r="C8163" s="73">
        <v>45832</v>
      </c>
      <c r="D8163" s="79" t="s">
        <v>186</v>
      </c>
      <c r="E8163" s="80" t="s">
        <v>831</v>
      </c>
      <c r="F8163" s="81" t="str">
        <f>VLOOKUP(E8163,Customer[],2,FALSE)</f>
        <v>Shwe Hto</v>
      </c>
      <c r="G8163" s="69" t="str">
        <f>VLOOKUP(E8163,Customer[],3,FALSE)</f>
        <v xml:space="preserve">Dawpole </v>
      </c>
      <c r="H8163" s="69" t="str">
        <f>VLOOKUP(E8163,Customer[],4,FALSE)</f>
        <v>Tharkaytha</v>
      </c>
      <c r="I8163" s="48" t="s">
        <v>25</v>
      </c>
      <c r="J8163" s="82" t="str">
        <f>VLOOKUP(I8163,PGStock[],2,FALSE)</f>
        <v>Columbus Super Red Smooth 350 Ml</v>
      </c>
      <c r="K8163" s="71">
        <f>VLOOKUP(I8163,PGStock[],3,FALSE)</f>
        <v>0.35</v>
      </c>
      <c r="L8163" s="47">
        <v>3</v>
      </c>
      <c r="M8163" s="47">
        <f>VLOOKUP(I8163,PGStock[],6,FALSE)</f>
        <v>150</v>
      </c>
      <c r="N8163" s="47">
        <f>+PGSales!$L8163*PGSales!$M8163</f>
        <v>450</v>
      </c>
    </row>
    <row r="8164" spans="1:14" hidden="1" x14ac:dyDescent="0.25">
      <c r="A8164" s="77">
        <f t="shared" ref="A8164:A8176" si="828">YEAR(C8164)</f>
        <v>2025</v>
      </c>
      <c r="B8164" s="77">
        <f t="shared" ref="B8164:B8176" si="829">MONTH(C8164)</f>
        <v>6</v>
      </c>
      <c r="C8164" s="73">
        <v>45832</v>
      </c>
      <c r="D8164" s="79" t="s">
        <v>186</v>
      </c>
      <c r="E8164" s="80" t="s">
        <v>831</v>
      </c>
      <c r="F8164" s="81" t="str">
        <f>VLOOKUP(E8164,Customer[],2,FALSE)</f>
        <v>Shwe Hto</v>
      </c>
      <c r="G8164" s="69" t="str">
        <f>VLOOKUP(E8164,Customer[],3,FALSE)</f>
        <v xml:space="preserve">Dawpole </v>
      </c>
      <c r="H8164" s="69" t="str">
        <f>VLOOKUP(E8164,Customer[],4,FALSE)</f>
        <v>Tharkaytha</v>
      </c>
      <c r="I8164" s="48" t="s">
        <v>23</v>
      </c>
      <c r="J8164" s="82" t="str">
        <f>VLOOKUP(I8164,PGStock[],2,FALSE)</f>
        <v>Columbus Super Red Smooth 175 Ml</v>
      </c>
      <c r="K8164" s="71">
        <f>VLOOKUP(I8164,PGStock[],3,FALSE)</f>
        <v>0.17499999999999999</v>
      </c>
      <c r="L8164" s="47">
        <v>1</v>
      </c>
      <c r="M8164" s="47">
        <f>VLOOKUP(I8164,PGStock[],6,FALSE)</f>
        <v>100</v>
      </c>
      <c r="N8164" s="47">
        <f>+PGSales!$L8164*PGSales!$M8164</f>
        <v>100</v>
      </c>
    </row>
    <row r="8165" spans="1:14" hidden="1" x14ac:dyDescent="0.25">
      <c r="A8165" s="77">
        <f t="shared" si="828"/>
        <v>2025</v>
      </c>
      <c r="B8165" s="77">
        <f t="shared" si="829"/>
        <v>6</v>
      </c>
      <c r="C8165" s="73">
        <v>45832</v>
      </c>
      <c r="D8165" s="79" t="s">
        <v>186</v>
      </c>
      <c r="E8165" s="80" t="s">
        <v>831</v>
      </c>
      <c r="F8165" s="81" t="str">
        <f>VLOOKUP(E8165,Customer[],2,FALSE)</f>
        <v>Shwe Hto</v>
      </c>
      <c r="G8165" s="69" t="str">
        <f>VLOOKUP(E8165,Customer[],3,FALSE)</f>
        <v xml:space="preserve">Dawpole </v>
      </c>
      <c r="H8165" s="69" t="str">
        <f>VLOOKUP(E8165,Customer[],4,FALSE)</f>
        <v>Tharkaytha</v>
      </c>
      <c r="I8165" s="48" t="s">
        <v>18</v>
      </c>
      <c r="J8165" s="82" t="str">
        <f>VLOOKUP(I8165,PGStock[],2,FALSE)</f>
        <v>Formula Rum 350ml</v>
      </c>
      <c r="K8165" s="71">
        <f>VLOOKUP(I8165,PGStock[],3,FALSE)</f>
        <v>0.35</v>
      </c>
      <c r="L8165" s="47">
        <v>1</v>
      </c>
      <c r="M8165" s="47">
        <f>VLOOKUP(I8165,PGStock[],6,FALSE)</f>
        <v>150</v>
      </c>
      <c r="N8165" s="47">
        <f>+PGSales!$L8165*PGSales!$M8165</f>
        <v>150</v>
      </c>
    </row>
    <row r="8166" spans="1:14" hidden="1" x14ac:dyDescent="0.25">
      <c r="A8166" s="77">
        <f t="shared" si="828"/>
        <v>2025</v>
      </c>
      <c r="B8166" s="77">
        <f t="shared" si="829"/>
        <v>6</v>
      </c>
      <c r="C8166" s="73">
        <v>45832</v>
      </c>
      <c r="D8166" s="79" t="s">
        <v>58</v>
      </c>
      <c r="E8166" s="80" t="s">
        <v>380</v>
      </c>
      <c r="F8166" s="81" t="str">
        <f>VLOOKUP(E8166,Customer[],2,FALSE)</f>
        <v>Ka Dai Hein</v>
      </c>
      <c r="G8166" s="69" t="str">
        <f>VLOOKUP(E8166,Customer[],3,FALSE)</f>
        <v>Kan Bae Butar Zay Rd</v>
      </c>
      <c r="H8166" s="69" t="str">
        <f>VLOOKUP(E8166,Customer[],4,FALSE)</f>
        <v>YanKin</v>
      </c>
      <c r="I8166" s="48" t="s">
        <v>25</v>
      </c>
      <c r="J8166" s="82" t="str">
        <f>VLOOKUP(I8166,PGStock[],2,FALSE)</f>
        <v>Columbus Super Red Smooth 350 Ml</v>
      </c>
      <c r="K8166" s="71">
        <f>VLOOKUP(I8166,PGStock[],3,FALSE)</f>
        <v>0.35</v>
      </c>
      <c r="L8166" s="47">
        <v>5</v>
      </c>
      <c r="M8166" s="47">
        <f>VLOOKUP(I8166,PGStock[],6,FALSE)</f>
        <v>150</v>
      </c>
      <c r="N8166" s="47">
        <f>+PGSales!$L8166*PGSales!$M8166</f>
        <v>750</v>
      </c>
    </row>
    <row r="8167" spans="1:14" hidden="1" x14ac:dyDescent="0.25">
      <c r="A8167" s="77">
        <f t="shared" si="828"/>
        <v>2025</v>
      </c>
      <c r="B8167" s="77">
        <f t="shared" si="829"/>
        <v>6</v>
      </c>
      <c r="C8167" s="73">
        <v>45832</v>
      </c>
      <c r="D8167" s="79" t="s">
        <v>58</v>
      </c>
      <c r="E8167" s="80" t="s">
        <v>380</v>
      </c>
      <c r="F8167" s="81" t="str">
        <f>VLOOKUP(E8167,Customer[],2,FALSE)</f>
        <v>Ka Dai Hein</v>
      </c>
      <c r="G8167" s="69" t="str">
        <f>VLOOKUP(E8167,Customer[],3,FALSE)</f>
        <v>Kan Bae Butar Zay Rd</v>
      </c>
      <c r="H8167" s="69" t="str">
        <f>VLOOKUP(E8167,Customer[],4,FALSE)</f>
        <v>YanKin</v>
      </c>
      <c r="I8167" s="48" t="s">
        <v>20</v>
      </c>
      <c r="J8167" s="82" t="str">
        <f>VLOOKUP(I8167,PGStock[],2,FALSE)</f>
        <v>Formula Rum 700ml</v>
      </c>
      <c r="K8167" s="71">
        <f>VLOOKUP(I8167,PGStock[],3,FALSE)</f>
        <v>0.7</v>
      </c>
      <c r="L8167" s="47">
        <v>1</v>
      </c>
      <c r="M8167" s="47">
        <f>VLOOKUP(I8167,PGStock[],6,FALSE)</f>
        <v>200</v>
      </c>
      <c r="N8167" s="47">
        <f>+PGSales!$L8167*PGSales!$M8167</f>
        <v>200</v>
      </c>
    </row>
    <row r="8168" spans="1:14" hidden="1" x14ac:dyDescent="0.25">
      <c r="A8168" s="77">
        <f t="shared" si="828"/>
        <v>2025</v>
      </c>
      <c r="B8168" s="77">
        <f t="shared" si="829"/>
        <v>6</v>
      </c>
      <c r="C8168" s="73">
        <v>45832</v>
      </c>
      <c r="D8168" s="79" t="s">
        <v>58</v>
      </c>
      <c r="E8168" s="80" t="s">
        <v>380</v>
      </c>
      <c r="F8168" s="81" t="str">
        <f>VLOOKUP(E8168,Customer[],2,FALSE)</f>
        <v>Ka Dai Hein</v>
      </c>
      <c r="G8168" s="69" t="str">
        <f>VLOOKUP(E8168,Customer[],3,FALSE)</f>
        <v>Kan Bae Butar Zay Rd</v>
      </c>
      <c r="H8168" s="69" t="str">
        <f>VLOOKUP(E8168,Customer[],4,FALSE)</f>
        <v>YanKin</v>
      </c>
      <c r="I8168" s="48" t="s">
        <v>18</v>
      </c>
      <c r="J8168" s="82" t="str">
        <f>VLOOKUP(I8168,PGStock[],2,FALSE)</f>
        <v>Formula Rum 350ml</v>
      </c>
      <c r="K8168" s="71">
        <f>VLOOKUP(I8168,PGStock[],3,FALSE)</f>
        <v>0.35</v>
      </c>
      <c r="L8168" s="47">
        <v>5</v>
      </c>
      <c r="M8168" s="47">
        <f>VLOOKUP(I8168,PGStock[],6,FALSE)</f>
        <v>150</v>
      </c>
      <c r="N8168" s="47">
        <f>+PGSales!$L8168*PGSales!$M8168</f>
        <v>750</v>
      </c>
    </row>
    <row r="8169" spans="1:14" hidden="1" x14ac:dyDescent="0.25">
      <c r="A8169" s="77">
        <f t="shared" si="828"/>
        <v>2025</v>
      </c>
      <c r="B8169" s="77">
        <f t="shared" si="829"/>
        <v>6</v>
      </c>
      <c r="C8169" s="73">
        <v>45832</v>
      </c>
      <c r="D8169" s="79" t="s">
        <v>365</v>
      </c>
      <c r="E8169" s="80" t="s">
        <v>375</v>
      </c>
      <c r="F8169" s="81" t="str">
        <f>VLOOKUP(E8169,Customer[],2,FALSE)</f>
        <v>Ah Linn Nike</v>
      </c>
      <c r="G8169" s="69" t="str">
        <f>VLOOKUP(E8169,Customer[],3,FALSE)</f>
        <v>ThitSar Rd</v>
      </c>
      <c r="H8169" s="69" t="str">
        <f>VLOOKUP(E8169,Customer[],4,FALSE)</f>
        <v>YanKin</v>
      </c>
      <c r="I8169" s="48" t="s">
        <v>25</v>
      </c>
      <c r="J8169" s="82" t="str">
        <f>VLOOKUP(I8169,PGStock[],2,FALSE)</f>
        <v>Columbus Super Red Smooth 350 Ml</v>
      </c>
      <c r="K8169" s="71">
        <f>VLOOKUP(I8169,PGStock[],3,FALSE)</f>
        <v>0.35</v>
      </c>
      <c r="L8169" s="47">
        <v>8</v>
      </c>
      <c r="M8169" s="47">
        <f>VLOOKUP(I8169,PGStock[],6,FALSE)</f>
        <v>150</v>
      </c>
      <c r="N8169" s="47">
        <f>+PGSales!$L8169*PGSales!$M8169</f>
        <v>1200</v>
      </c>
    </row>
    <row r="8170" spans="1:14" hidden="1" x14ac:dyDescent="0.25">
      <c r="A8170" s="77">
        <f t="shared" si="828"/>
        <v>2025</v>
      </c>
      <c r="B8170" s="77">
        <f t="shared" si="829"/>
        <v>6</v>
      </c>
      <c r="C8170" s="73">
        <v>45832</v>
      </c>
      <c r="D8170" s="79" t="s">
        <v>66</v>
      </c>
      <c r="E8170" s="80" t="s">
        <v>376</v>
      </c>
      <c r="F8170" s="81" t="str">
        <f>VLOOKUP(E8170,Customer[],2,FALSE)</f>
        <v>Phyu</v>
      </c>
      <c r="G8170" s="69" t="str">
        <f>VLOOKUP(E8170,Customer[],3,FALSE)</f>
        <v>Yan Shin Rd</v>
      </c>
      <c r="H8170" s="69" t="str">
        <f>VLOOKUP(E8170,Customer[],4,FALSE)</f>
        <v>YanKin</v>
      </c>
      <c r="I8170" s="48" t="s">
        <v>25</v>
      </c>
      <c r="J8170" s="82" t="str">
        <f>VLOOKUP(I8170,PGStock[],2,FALSE)</f>
        <v>Columbus Super Red Smooth 350 Ml</v>
      </c>
      <c r="K8170" s="71">
        <f>VLOOKUP(I8170,PGStock[],3,FALSE)</f>
        <v>0.35</v>
      </c>
      <c r="L8170" s="47">
        <v>3</v>
      </c>
      <c r="M8170" s="47">
        <f>VLOOKUP(I8170,PGStock[],6,FALSE)</f>
        <v>150</v>
      </c>
      <c r="N8170" s="47">
        <f>+PGSales!$L8170*PGSales!$M8170</f>
        <v>450</v>
      </c>
    </row>
    <row r="8171" spans="1:14" hidden="1" x14ac:dyDescent="0.25">
      <c r="A8171" s="77">
        <f t="shared" si="828"/>
        <v>2025</v>
      </c>
      <c r="B8171" s="77">
        <f t="shared" si="829"/>
        <v>6</v>
      </c>
      <c r="C8171" s="73">
        <v>45832</v>
      </c>
      <c r="D8171" s="79" t="s">
        <v>62</v>
      </c>
      <c r="E8171" s="80" t="s">
        <v>377</v>
      </c>
      <c r="F8171" s="81" t="str">
        <f>VLOOKUP(E8171,Customer[],2,FALSE)</f>
        <v>Style 2</v>
      </c>
      <c r="G8171" s="69" t="str">
        <f>VLOOKUP(E8171,Customer[],3,FALSE)</f>
        <v>Thamain Bamyan Rd</v>
      </c>
      <c r="H8171" s="69" t="str">
        <f>VLOOKUP(E8171,Customer[],4,FALSE)</f>
        <v>Mangalar T/N</v>
      </c>
      <c r="I8171" s="48" t="s">
        <v>25</v>
      </c>
      <c r="J8171" s="82" t="str">
        <f>VLOOKUP(I8171,PGStock[],2,FALSE)</f>
        <v>Columbus Super Red Smooth 350 Ml</v>
      </c>
      <c r="K8171" s="71">
        <f>VLOOKUP(I8171,PGStock[],3,FALSE)</f>
        <v>0.35</v>
      </c>
      <c r="L8171" s="47">
        <v>6</v>
      </c>
      <c r="M8171" s="47">
        <f>VLOOKUP(I8171,PGStock[],6,FALSE)</f>
        <v>150</v>
      </c>
      <c r="N8171" s="47">
        <f>+PGSales!$L8171*PGSales!$M8171</f>
        <v>900</v>
      </c>
    </row>
    <row r="8172" spans="1:14" hidden="1" x14ac:dyDescent="0.25">
      <c r="A8172" s="77">
        <f t="shared" si="828"/>
        <v>2025</v>
      </c>
      <c r="B8172" s="77">
        <f t="shared" si="829"/>
        <v>6</v>
      </c>
      <c r="C8172" s="73">
        <v>45832</v>
      </c>
      <c r="D8172" s="79" t="s">
        <v>62</v>
      </c>
      <c r="E8172" s="80" t="s">
        <v>377</v>
      </c>
      <c r="F8172" s="81" t="str">
        <f>VLOOKUP(E8172,Customer[],2,FALSE)</f>
        <v>Style 2</v>
      </c>
      <c r="G8172" s="69" t="str">
        <f>VLOOKUP(E8172,Customer[],3,FALSE)</f>
        <v>Thamain Bamyan Rd</v>
      </c>
      <c r="H8172" s="69" t="str">
        <f>VLOOKUP(E8172,Customer[],4,FALSE)</f>
        <v>Mangalar T/N</v>
      </c>
      <c r="I8172" s="48" t="s">
        <v>23</v>
      </c>
      <c r="J8172" s="82" t="str">
        <f>VLOOKUP(I8172,PGStock[],2,FALSE)</f>
        <v>Columbus Super Red Smooth 175 Ml</v>
      </c>
      <c r="K8172" s="71">
        <f>VLOOKUP(I8172,PGStock[],3,FALSE)</f>
        <v>0.17499999999999999</v>
      </c>
      <c r="L8172" s="47">
        <v>6</v>
      </c>
      <c r="M8172" s="47">
        <f>VLOOKUP(I8172,PGStock[],6,FALSE)</f>
        <v>100</v>
      </c>
      <c r="N8172" s="47">
        <f>+PGSales!$L8172*PGSales!$M8172</f>
        <v>600</v>
      </c>
    </row>
    <row r="8173" spans="1:14" hidden="1" x14ac:dyDescent="0.25">
      <c r="A8173" s="77">
        <f t="shared" si="828"/>
        <v>2025</v>
      </c>
      <c r="B8173" s="77">
        <f t="shared" si="829"/>
        <v>6</v>
      </c>
      <c r="C8173" s="73">
        <v>45832</v>
      </c>
      <c r="D8173" s="79" t="s">
        <v>62</v>
      </c>
      <c r="E8173" s="80" t="s">
        <v>377</v>
      </c>
      <c r="F8173" s="81" t="str">
        <f>VLOOKUP(E8173,Customer[],2,FALSE)</f>
        <v>Style 2</v>
      </c>
      <c r="G8173" s="69" t="str">
        <f>VLOOKUP(E8173,Customer[],3,FALSE)</f>
        <v>Thamain Bamyan Rd</v>
      </c>
      <c r="H8173" s="69" t="str">
        <f>VLOOKUP(E8173,Customer[],4,FALSE)</f>
        <v>Mangalar T/N</v>
      </c>
      <c r="I8173" s="48" t="s">
        <v>18</v>
      </c>
      <c r="J8173" s="82" t="str">
        <f>VLOOKUP(I8173,PGStock[],2,FALSE)</f>
        <v>Formula Rum 350ml</v>
      </c>
      <c r="K8173" s="71">
        <f>VLOOKUP(I8173,PGStock[],3,FALSE)</f>
        <v>0.35</v>
      </c>
      <c r="L8173" s="47">
        <v>5</v>
      </c>
      <c r="M8173" s="47">
        <f>VLOOKUP(I8173,PGStock[],6,FALSE)</f>
        <v>150</v>
      </c>
      <c r="N8173" s="47">
        <f>+PGSales!$L8173*PGSales!$M8173</f>
        <v>750</v>
      </c>
    </row>
    <row r="8174" spans="1:14" hidden="1" x14ac:dyDescent="0.25">
      <c r="A8174" s="77">
        <f t="shared" si="828"/>
        <v>2025</v>
      </c>
      <c r="B8174" s="77">
        <f t="shared" si="829"/>
        <v>6</v>
      </c>
      <c r="C8174" s="73">
        <v>45832</v>
      </c>
      <c r="D8174" s="79" t="s">
        <v>60</v>
      </c>
      <c r="E8174" s="80" t="s">
        <v>379</v>
      </c>
      <c r="F8174" s="81" t="str">
        <f>VLOOKUP(E8174,Customer[],2,FALSE)</f>
        <v>Demo</v>
      </c>
      <c r="G8174" s="69" t="str">
        <f>VLOOKUP(E8174,Customer[],3,FALSE)</f>
        <v>Thamain Bamyan Rd</v>
      </c>
      <c r="H8174" s="69" t="str">
        <f>VLOOKUP(E8174,Customer[],4,FALSE)</f>
        <v>Mangalar T/N</v>
      </c>
      <c r="I8174" s="48" t="s">
        <v>25</v>
      </c>
      <c r="J8174" s="82" t="str">
        <f>VLOOKUP(I8174,PGStock[],2,FALSE)</f>
        <v>Columbus Super Red Smooth 350 Ml</v>
      </c>
      <c r="K8174" s="71">
        <f>VLOOKUP(I8174,PGStock[],3,FALSE)</f>
        <v>0.35</v>
      </c>
      <c r="L8174" s="47">
        <v>4</v>
      </c>
      <c r="M8174" s="47">
        <f>VLOOKUP(I8174,PGStock[],6,FALSE)</f>
        <v>150</v>
      </c>
      <c r="N8174" s="47">
        <f>+PGSales!$L8174*PGSales!$M8174</f>
        <v>600</v>
      </c>
    </row>
    <row r="8175" spans="1:14" hidden="1" x14ac:dyDescent="0.25">
      <c r="A8175" s="77">
        <f t="shared" si="828"/>
        <v>2025</v>
      </c>
      <c r="B8175" s="77">
        <f t="shared" si="829"/>
        <v>6</v>
      </c>
      <c r="C8175" s="73">
        <v>45832</v>
      </c>
      <c r="D8175" s="79" t="s">
        <v>60</v>
      </c>
      <c r="E8175" s="80" t="s">
        <v>379</v>
      </c>
      <c r="F8175" s="81" t="str">
        <f>VLOOKUP(E8175,Customer[],2,FALSE)</f>
        <v>Demo</v>
      </c>
      <c r="G8175" s="69" t="str">
        <f>VLOOKUP(E8175,Customer[],3,FALSE)</f>
        <v>Thamain Bamyan Rd</v>
      </c>
      <c r="H8175" s="69" t="str">
        <f>VLOOKUP(E8175,Customer[],4,FALSE)</f>
        <v>Mangalar T/N</v>
      </c>
      <c r="I8175" s="48" t="s">
        <v>18</v>
      </c>
      <c r="J8175" s="82" t="str">
        <f>VLOOKUP(I8175,PGStock[],2,FALSE)</f>
        <v>Formula Rum 350ml</v>
      </c>
      <c r="K8175" s="71">
        <f>VLOOKUP(I8175,PGStock[],3,FALSE)</f>
        <v>0.35</v>
      </c>
      <c r="L8175" s="47">
        <v>1</v>
      </c>
      <c r="M8175" s="47">
        <f>VLOOKUP(I8175,PGStock[],6,FALSE)</f>
        <v>150</v>
      </c>
      <c r="N8175" s="47">
        <f>+PGSales!$L8175*PGSales!$M8175</f>
        <v>150</v>
      </c>
    </row>
    <row r="8176" spans="1:14" hidden="1" x14ac:dyDescent="0.25">
      <c r="A8176" s="77">
        <f t="shared" si="828"/>
        <v>2025</v>
      </c>
      <c r="B8176" s="77">
        <f t="shared" si="829"/>
        <v>6</v>
      </c>
      <c r="C8176" s="73">
        <v>45832</v>
      </c>
      <c r="D8176" s="79" t="s">
        <v>56</v>
      </c>
      <c r="E8176" s="80" t="s">
        <v>463</v>
      </c>
      <c r="F8176" s="81" t="str">
        <f>VLOOKUP(E8176,Customer[],2,FALSE)</f>
        <v>Aung Family</v>
      </c>
      <c r="G8176" s="69" t="str">
        <f>VLOOKUP(E8176,Customer[],3,FALSE)</f>
        <v>SakeSan (9) Lan</v>
      </c>
      <c r="H8176" s="69" t="str">
        <f>VLOOKUP(E8176,Customer[],4,FALSE)</f>
        <v>Mangalar T/N</v>
      </c>
      <c r="I8176" s="48" t="s">
        <v>25</v>
      </c>
      <c r="J8176" s="82" t="str">
        <f>VLOOKUP(I8176,PGStock[],2,FALSE)</f>
        <v>Columbus Super Red Smooth 350 Ml</v>
      </c>
      <c r="K8176" s="71">
        <f>VLOOKUP(I8176,PGStock[],3,FALSE)</f>
        <v>0.35</v>
      </c>
      <c r="L8176" s="47">
        <v>7</v>
      </c>
      <c r="M8176" s="47">
        <f>VLOOKUP(I8176,PGStock[],6,FALSE)</f>
        <v>150</v>
      </c>
      <c r="N8176" s="47">
        <f>+PGSales!$L8176*PGSales!$M8176</f>
        <v>1050</v>
      </c>
    </row>
    <row r="8177" spans="1:14" hidden="1" x14ac:dyDescent="0.25">
      <c r="A8177" s="77">
        <f t="shared" ref="A8177:A8189" si="830">YEAR(C8177)</f>
        <v>2025</v>
      </c>
      <c r="B8177" s="77">
        <f t="shared" ref="B8177:B8189" si="831">MONTH(C8177)</f>
        <v>6</v>
      </c>
      <c r="C8177" s="73">
        <v>45832</v>
      </c>
      <c r="D8177" s="79" t="s">
        <v>56</v>
      </c>
      <c r="E8177" s="80" t="s">
        <v>463</v>
      </c>
      <c r="F8177" s="81" t="str">
        <f>VLOOKUP(E8177,Customer[],2,FALSE)</f>
        <v>Aung Family</v>
      </c>
      <c r="G8177" s="69" t="str">
        <f>VLOOKUP(E8177,Customer[],3,FALSE)</f>
        <v>SakeSan (9) Lan</v>
      </c>
      <c r="H8177" s="69" t="str">
        <f>VLOOKUP(E8177,Customer[],4,FALSE)</f>
        <v>Mangalar T/N</v>
      </c>
      <c r="I8177" s="48" t="s">
        <v>18</v>
      </c>
      <c r="J8177" s="82" t="str">
        <f>VLOOKUP(I8177,PGStock[],2,FALSE)</f>
        <v>Formula Rum 350ml</v>
      </c>
      <c r="K8177" s="71">
        <f>VLOOKUP(I8177,PGStock[],3,FALSE)</f>
        <v>0.35</v>
      </c>
      <c r="L8177" s="47">
        <v>5</v>
      </c>
      <c r="M8177" s="47">
        <f>VLOOKUP(I8177,PGStock[],6,FALSE)</f>
        <v>150</v>
      </c>
      <c r="N8177" s="47">
        <f>+PGSales!$L8177*PGSales!$M8177</f>
        <v>750</v>
      </c>
    </row>
    <row r="8178" spans="1:14" hidden="1" x14ac:dyDescent="0.25">
      <c r="A8178" s="77">
        <f t="shared" si="830"/>
        <v>2025</v>
      </c>
      <c r="B8178" s="77">
        <f t="shared" si="831"/>
        <v>6</v>
      </c>
      <c r="C8178" s="73">
        <v>45832</v>
      </c>
      <c r="D8178" s="79" t="s">
        <v>74</v>
      </c>
      <c r="E8178" s="80" t="s">
        <v>631</v>
      </c>
      <c r="F8178" s="81" t="str">
        <f>VLOOKUP(E8178,Customer[],2,FALSE)</f>
        <v>Nge paung</v>
      </c>
      <c r="G8178" s="69" t="str">
        <f>VLOOKUP(E8178,Customer[],3,FALSE)</f>
        <v>Bo Aung Kyaw Rd</v>
      </c>
      <c r="H8178" s="69" t="str">
        <f>VLOOKUP(E8178,Customer[],4,FALSE)</f>
        <v>Hlaing Thar Yar</v>
      </c>
      <c r="I8178" s="48" t="s">
        <v>27</v>
      </c>
      <c r="J8178" s="82" t="str">
        <f>VLOOKUP(I8178,PGStock[],2,FALSE)</f>
        <v>Columbus Super Red Smooth 700 Ml</v>
      </c>
      <c r="K8178" s="71">
        <f>VLOOKUP(I8178,PGStock[],3,FALSE)</f>
        <v>0.7</v>
      </c>
      <c r="L8178" s="47">
        <v>1</v>
      </c>
      <c r="M8178" s="47">
        <f>VLOOKUP(I8178,PGStock[],6,FALSE)</f>
        <v>200</v>
      </c>
      <c r="N8178" s="47">
        <f>+PGSales!$L8178*PGSales!$M8178</f>
        <v>200</v>
      </c>
    </row>
    <row r="8179" spans="1:14" hidden="1" x14ac:dyDescent="0.25">
      <c r="A8179" s="77">
        <f t="shared" si="830"/>
        <v>2025</v>
      </c>
      <c r="B8179" s="77">
        <f t="shared" si="831"/>
        <v>6</v>
      </c>
      <c r="C8179" s="73">
        <v>45832</v>
      </c>
      <c r="D8179" s="79" t="s">
        <v>74</v>
      </c>
      <c r="E8179" s="80" t="s">
        <v>631</v>
      </c>
      <c r="F8179" s="81" t="str">
        <f>VLOOKUP(E8179,Customer[],2,FALSE)</f>
        <v>Nge paung</v>
      </c>
      <c r="G8179" s="69" t="str">
        <f>VLOOKUP(E8179,Customer[],3,FALSE)</f>
        <v>Bo Aung Kyaw Rd</v>
      </c>
      <c r="H8179" s="69" t="str">
        <f>VLOOKUP(E8179,Customer[],4,FALSE)</f>
        <v>Hlaing Thar Yar</v>
      </c>
      <c r="I8179" s="48" t="s">
        <v>25</v>
      </c>
      <c r="J8179" s="82" t="str">
        <f>VLOOKUP(I8179,PGStock[],2,FALSE)</f>
        <v>Columbus Super Red Smooth 350 Ml</v>
      </c>
      <c r="K8179" s="71">
        <f>VLOOKUP(I8179,PGStock[],3,FALSE)</f>
        <v>0.35</v>
      </c>
      <c r="L8179" s="47">
        <v>1</v>
      </c>
      <c r="M8179" s="47">
        <f>VLOOKUP(I8179,PGStock[],6,FALSE)</f>
        <v>150</v>
      </c>
      <c r="N8179" s="47">
        <f>+PGSales!$L8179*PGSales!$M8179</f>
        <v>150</v>
      </c>
    </row>
    <row r="8180" spans="1:14" hidden="1" x14ac:dyDescent="0.25">
      <c r="A8180" s="77">
        <f t="shared" si="830"/>
        <v>2025</v>
      </c>
      <c r="B8180" s="77">
        <f t="shared" si="831"/>
        <v>6</v>
      </c>
      <c r="C8180" s="73">
        <v>45832</v>
      </c>
      <c r="D8180" s="79" t="s">
        <v>74</v>
      </c>
      <c r="E8180" s="80" t="s">
        <v>631</v>
      </c>
      <c r="F8180" s="81" t="str">
        <f>VLOOKUP(E8180,Customer[],2,FALSE)</f>
        <v>Nge paung</v>
      </c>
      <c r="G8180" s="69" t="str">
        <f>VLOOKUP(E8180,Customer[],3,FALSE)</f>
        <v>Bo Aung Kyaw Rd</v>
      </c>
      <c r="H8180" s="69" t="str">
        <f>VLOOKUP(E8180,Customer[],4,FALSE)</f>
        <v>Hlaing Thar Yar</v>
      </c>
      <c r="I8180" s="48" t="s">
        <v>18</v>
      </c>
      <c r="J8180" s="82" t="str">
        <f>VLOOKUP(I8180,PGStock[],2,FALSE)</f>
        <v>Formula Rum 350ml</v>
      </c>
      <c r="K8180" s="71">
        <f>VLOOKUP(I8180,PGStock[],3,FALSE)</f>
        <v>0.35</v>
      </c>
      <c r="L8180" s="47">
        <v>4</v>
      </c>
      <c r="M8180" s="47">
        <f>VLOOKUP(I8180,PGStock[],6,FALSE)</f>
        <v>150</v>
      </c>
      <c r="N8180" s="47">
        <f>+PGSales!$L8180*PGSales!$M8180</f>
        <v>600</v>
      </c>
    </row>
    <row r="8181" spans="1:14" hidden="1" x14ac:dyDescent="0.25">
      <c r="A8181" s="77">
        <f t="shared" si="830"/>
        <v>2025</v>
      </c>
      <c r="B8181" s="77">
        <f t="shared" si="831"/>
        <v>6</v>
      </c>
      <c r="C8181" s="73">
        <v>45832</v>
      </c>
      <c r="D8181" s="79" t="s">
        <v>767</v>
      </c>
      <c r="E8181" s="80" t="s">
        <v>609</v>
      </c>
      <c r="F8181" s="81" t="str">
        <f>VLOOKUP(E8181,Customer[],2,FALSE)</f>
        <v>AhTwae Thit</v>
      </c>
      <c r="G8181" s="69" t="str">
        <f>VLOOKUP(E8181,Customer[],3,FALSE)</f>
        <v>Chit Kyi Yae Rd</v>
      </c>
      <c r="H8181" s="69" t="str">
        <f>VLOOKUP(E8181,Customer[],4,FALSE)</f>
        <v>Hlaing Thar Yar</v>
      </c>
      <c r="I8181" s="48" t="s">
        <v>25</v>
      </c>
      <c r="J8181" s="82" t="str">
        <f>VLOOKUP(I8181,PGStock[],2,FALSE)</f>
        <v>Columbus Super Red Smooth 350 Ml</v>
      </c>
      <c r="K8181" s="71">
        <f>VLOOKUP(I8181,PGStock[],3,FALSE)</f>
        <v>0.35</v>
      </c>
      <c r="L8181" s="47">
        <v>1</v>
      </c>
      <c r="M8181" s="47">
        <f>VLOOKUP(I8181,PGStock[],6,FALSE)</f>
        <v>150</v>
      </c>
      <c r="N8181" s="47">
        <f>+PGSales!$L8181*PGSales!$M8181</f>
        <v>150</v>
      </c>
    </row>
    <row r="8182" spans="1:14" hidden="1" x14ac:dyDescent="0.25">
      <c r="A8182" s="77">
        <f t="shared" si="830"/>
        <v>2025</v>
      </c>
      <c r="B8182" s="77">
        <f t="shared" si="831"/>
        <v>6</v>
      </c>
      <c r="C8182" s="73">
        <v>45832</v>
      </c>
      <c r="D8182" s="79" t="s">
        <v>767</v>
      </c>
      <c r="E8182" s="80" t="s">
        <v>609</v>
      </c>
      <c r="F8182" s="81" t="str">
        <f>VLOOKUP(E8182,Customer[],2,FALSE)</f>
        <v>AhTwae Thit</v>
      </c>
      <c r="G8182" s="69" t="str">
        <f>VLOOKUP(E8182,Customer[],3,FALSE)</f>
        <v>Chit Kyi Yae Rd</v>
      </c>
      <c r="H8182" s="69" t="str">
        <f>VLOOKUP(E8182,Customer[],4,FALSE)</f>
        <v>Hlaing Thar Yar</v>
      </c>
      <c r="I8182" s="48" t="s">
        <v>23</v>
      </c>
      <c r="J8182" s="82" t="str">
        <f>VLOOKUP(I8182,PGStock[],2,FALSE)</f>
        <v>Columbus Super Red Smooth 175 Ml</v>
      </c>
      <c r="K8182" s="71">
        <f>VLOOKUP(I8182,PGStock[],3,FALSE)</f>
        <v>0.17499999999999999</v>
      </c>
      <c r="L8182" s="47">
        <v>4</v>
      </c>
      <c r="M8182" s="47">
        <f>VLOOKUP(I8182,PGStock[],6,FALSE)</f>
        <v>100</v>
      </c>
      <c r="N8182" s="47">
        <f>+PGSales!$L8182*PGSales!$M8182</f>
        <v>400</v>
      </c>
    </row>
    <row r="8183" spans="1:14" hidden="1" x14ac:dyDescent="0.25">
      <c r="A8183" s="77">
        <f t="shared" si="830"/>
        <v>2025</v>
      </c>
      <c r="B8183" s="77">
        <f t="shared" si="831"/>
        <v>6</v>
      </c>
      <c r="C8183" s="73">
        <v>45832</v>
      </c>
      <c r="D8183" s="79" t="s">
        <v>767</v>
      </c>
      <c r="E8183" s="80" t="s">
        <v>609</v>
      </c>
      <c r="F8183" s="81" t="str">
        <f>VLOOKUP(E8183,Customer[],2,FALSE)</f>
        <v>AhTwae Thit</v>
      </c>
      <c r="G8183" s="69" t="str">
        <f>VLOOKUP(E8183,Customer[],3,FALSE)</f>
        <v>Chit Kyi Yae Rd</v>
      </c>
      <c r="H8183" s="69" t="str">
        <f>VLOOKUP(E8183,Customer[],4,FALSE)</f>
        <v>Hlaing Thar Yar</v>
      </c>
      <c r="I8183" s="48" t="s">
        <v>18</v>
      </c>
      <c r="J8183" s="82" t="str">
        <f>VLOOKUP(I8183,PGStock[],2,FALSE)</f>
        <v>Formula Rum 350ml</v>
      </c>
      <c r="K8183" s="71">
        <f>VLOOKUP(I8183,PGStock[],3,FALSE)</f>
        <v>0.35</v>
      </c>
      <c r="L8183" s="47">
        <v>1</v>
      </c>
      <c r="M8183" s="47">
        <f>VLOOKUP(I8183,PGStock[],6,FALSE)</f>
        <v>150</v>
      </c>
      <c r="N8183" s="47">
        <f>+PGSales!$L8183*PGSales!$M8183</f>
        <v>150</v>
      </c>
    </row>
    <row r="8184" spans="1:14" hidden="1" x14ac:dyDescent="0.25">
      <c r="A8184" s="77">
        <f t="shared" si="830"/>
        <v>2025</v>
      </c>
      <c r="B8184" s="77">
        <f t="shared" si="831"/>
        <v>6</v>
      </c>
      <c r="C8184" s="73">
        <v>45832</v>
      </c>
      <c r="D8184" s="79" t="s">
        <v>70</v>
      </c>
      <c r="E8184" s="80" t="s">
        <v>612</v>
      </c>
      <c r="F8184" s="81" t="str">
        <f>VLOOKUP(E8184,Customer[],2,FALSE)</f>
        <v>Pan Nadi Hlaing (2)</v>
      </c>
      <c r="G8184" s="69" t="str">
        <f>VLOOKUP(E8184,Customer[],3,FALSE)</f>
        <v>Chit Kyi Yae Rd</v>
      </c>
      <c r="H8184" s="69" t="str">
        <f>VLOOKUP(E8184,Customer[],4,FALSE)</f>
        <v>Hlaing Thar Yar</v>
      </c>
      <c r="I8184" s="48" t="s">
        <v>25</v>
      </c>
      <c r="J8184" s="82" t="str">
        <f>VLOOKUP(I8184,PGStock[],2,FALSE)</f>
        <v>Columbus Super Red Smooth 350 Ml</v>
      </c>
      <c r="K8184" s="71">
        <f>VLOOKUP(I8184,PGStock[],3,FALSE)</f>
        <v>0.35</v>
      </c>
      <c r="L8184" s="47">
        <v>1</v>
      </c>
      <c r="M8184" s="47">
        <f>VLOOKUP(I8184,PGStock[],6,FALSE)</f>
        <v>150</v>
      </c>
      <c r="N8184" s="47">
        <f>+PGSales!$L8184*PGSales!$M8184</f>
        <v>150</v>
      </c>
    </row>
    <row r="8185" spans="1:14" hidden="1" x14ac:dyDescent="0.25">
      <c r="A8185" s="77">
        <f t="shared" si="830"/>
        <v>2025</v>
      </c>
      <c r="B8185" s="77">
        <f t="shared" si="831"/>
        <v>6</v>
      </c>
      <c r="C8185" s="73">
        <v>45832</v>
      </c>
      <c r="D8185" s="79" t="s">
        <v>70</v>
      </c>
      <c r="E8185" s="80" t="s">
        <v>612</v>
      </c>
      <c r="F8185" s="81" t="str">
        <f>VLOOKUP(E8185,Customer[],2,FALSE)</f>
        <v>Pan Nadi Hlaing (2)</v>
      </c>
      <c r="G8185" s="69" t="str">
        <f>VLOOKUP(E8185,Customer[],3,FALSE)</f>
        <v>Chit Kyi Yae Rd</v>
      </c>
      <c r="H8185" s="69" t="str">
        <f>VLOOKUP(E8185,Customer[],4,FALSE)</f>
        <v>Hlaing Thar Yar</v>
      </c>
      <c r="I8185" s="48" t="s">
        <v>18</v>
      </c>
      <c r="J8185" s="82" t="str">
        <f>VLOOKUP(I8185,PGStock[],2,FALSE)</f>
        <v>Formula Rum 350ml</v>
      </c>
      <c r="K8185" s="71">
        <f>VLOOKUP(I8185,PGStock[],3,FALSE)</f>
        <v>0.35</v>
      </c>
      <c r="L8185" s="47">
        <v>2</v>
      </c>
      <c r="M8185" s="47">
        <f>VLOOKUP(I8185,PGStock[],6,FALSE)</f>
        <v>150</v>
      </c>
      <c r="N8185" s="47">
        <f>+PGSales!$L8185*PGSales!$M8185</f>
        <v>300</v>
      </c>
    </row>
    <row r="8186" spans="1:14" hidden="1" x14ac:dyDescent="0.25">
      <c r="A8186" s="77">
        <f t="shared" si="830"/>
        <v>2025</v>
      </c>
      <c r="B8186" s="77">
        <f t="shared" si="831"/>
        <v>6</v>
      </c>
      <c r="C8186" s="73">
        <v>45832</v>
      </c>
      <c r="D8186" s="79" t="s">
        <v>68</v>
      </c>
      <c r="E8186" s="80" t="s">
        <v>611</v>
      </c>
      <c r="F8186" s="81" t="str">
        <f>VLOOKUP(E8186,Customer[],2,FALSE)</f>
        <v>GC</v>
      </c>
      <c r="G8186" s="69" t="str">
        <f>VLOOKUP(E8186,Customer[],3,FALSE)</f>
        <v>Bo Aung Kyaw Rd</v>
      </c>
      <c r="H8186" s="69" t="str">
        <f>VLOOKUP(E8186,Customer[],4,FALSE)</f>
        <v xml:space="preserve">Hlaing thar Yar </v>
      </c>
      <c r="I8186" s="48" t="s">
        <v>18</v>
      </c>
      <c r="J8186" s="82" t="str">
        <f>VLOOKUP(I8186,PGStock[],2,FALSE)</f>
        <v>Formula Rum 350ml</v>
      </c>
      <c r="K8186" s="71">
        <f>VLOOKUP(I8186,PGStock[],3,FALSE)</f>
        <v>0.35</v>
      </c>
      <c r="L8186" s="47">
        <v>3</v>
      </c>
      <c r="M8186" s="47">
        <f>VLOOKUP(I8186,PGStock[],6,FALSE)</f>
        <v>150</v>
      </c>
      <c r="N8186" s="47">
        <f>+PGSales!$L8186*PGSales!$M8186</f>
        <v>450</v>
      </c>
    </row>
    <row r="8187" spans="1:14" hidden="1" x14ac:dyDescent="0.25">
      <c r="A8187" s="77">
        <f t="shared" si="830"/>
        <v>2025</v>
      </c>
      <c r="B8187" s="77">
        <f t="shared" si="831"/>
        <v>6</v>
      </c>
      <c r="C8187" s="73">
        <v>45832</v>
      </c>
      <c r="D8187" s="79" t="s">
        <v>4</v>
      </c>
      <c r="E8187" s="80" t="s">
        <v>634</v>
      </c>
      <c r="F8187" s="81" t="str">
        <f>VLOOKUP(E8187,Customer[],2,FALSE)</f>
        <v>Pyae Maher</v>
      </c>
      <c r="G8187" s="69" t="str">
        <f>VLOOKUP(E8187,Customer[],3,FALSE)</f>
        <v>Bo Aung Kyaw Rd</v>
      </c>
      <c r="H8187" s="69" t="str">
        <f>VLOOKUP(E8187,Customer[],4,FALSE)</f>
        <v>Hlaing Thar Yar</v>
      </c>
      <c r="I8187" s="48" t="s">
        <v>25</v>
      </c>
      <c r="J8187" s="82" t="str">
        <f>VLOOKUP(I8187,PGStock[],2,FALSE)</f>
        <v>Columbus Super Red Smooth 350 Ml</v>
      </c>
      <c r="K8187" s="71">
        <f>VLOOKUP(I8187,PGStock[],3,FALSE)</f>
        <v>0.35</v>
      </c>
      <c r="L8187" s="47">
        <v>2</v>
      </c>
      <c r="M8187" s="47">
        <f>VLOOKUP(I8187,PGStock[],6,FALSE)</f>
        <v>150</v>
      </c>
      <c r="N8187" s="47">
        <f>+PGSales!$L8187*PGSales!$M8187</f>
        <v>300</v>
      </c>
    </row>
    <row r="8188" spans="1:14" hidden="1" x14ac:dyDescent="0.25">
      <c r="A8188" s="77">
        <f t="shared" si="830"/>
        <v>2025</v>
      </c>
      <c r="B8188" s="77">
        <f t="shared" si="831"/>
        <v>6</v>
      </c>
      <c r="C8188" s="73">
        <v>45832</v>
      </c>
      <c r="D8188" s="79" t="s">
        <v>4</v>
      </c>
      <c r="E8188" s="80" t="s">
        <v>634</v>
      </c>
      <c r="F8188" s="81" t="str">
        <f>VLOOKUP(E8188,Customer[],2,FALSE)</f>
        <v>Pyae Maher</v>
      </c>
      <c r="G8188" s="69" t="str">
        <f>VLOOKUP(E8188,Customer[],3,FALSE)</f>
        <v>Bo Aung Kyaw Rd</v>
      </c>
      <c r="H8188" s="69" t="str">
        <f>VLOOKUP(E8188,Customer[],4,FALSE)</f>
        <v>Hlaing Thar Yar</v>
      </c>
      <c r="I8188" s="48" t="s">
        <v>20</v>
      </c>
      <c r="J8188" s="82" t="str">
        <f>VLOOKUP(I8188,PGStock[],2,FALSE)</f>
        <v>Formula Rum 700ml</v>
      </c>
      <c r="K8188" s="71">
        <f>VLOOKUP(I8188,PGStock[],3,FALSE)</f>
        <v>0.7</v>
      </c>
      <c r="L8188" s="47">
        <v>1</v>
      </c>
      <c r="M8188" s="47">
        <f>VLOOKUP(I8188,PGStock[],6,FALSE)</f>
        <v>200</v>
      </c>
      <c r="N8188" s="47">
        <f>+PGSales!$L8188*PGSales!$M8188</f>
        <v>200</v>
      </c>
    </row>
    <row r="8189" spans="1:14" hidden="1" x14ac:dyDescent="0.25">
      <c r="A8189" s="77">
        <f t="shared" si="830"/>
        <v>2025</v>
      </c>
      <c r="B8189" s="77">
        <f t="shared" si="831"/>
        <v>6</v>
      </c>
      <c r="C8189" s="73">
        <v>45832</v>
      </c>
      <c r="D8189" s="79" t="s">
        <v>4</v>
      </c>
      <c r="E8189" s="80" t="s">
        <v>634</v>
      </c>
      <c r="F8189" s="81" t="str">
        <f>VLOOKUP(E8189,Customer[],2,FALSE)</f>
        <v>Pyae Maher</v>
      </c>
      <c r="G8189" s="69" t="str">
        <f>VLOOKUP(E8189,Customer[],3,FALSE)</f>
        <v>Bo Aung Kyaw Rd</v>
      </c>
      <c r="H8189" s="69" t="str">
        <f>VLOOKUP(E8189,Customer[],4,FALSE)</f>
        <v>Hlaing Thar Yar</v>
      </c>
      <c r="I8189" s="48" t="s">
        <v>18</v>
      </c>
      <c r="J8189" s="82" t="str">
        <f>VLOOKUP(I8189,PGStock[],2,FALSE)</f>
        <v>Formula Rum 350ml</v>
      </c>
      <c r="K8189" s="71">
        <f>VLOOKUP(I8189,PGStock[],3,FALSE)</f>
        <v>0.35</v>
      </c>
      <c r="L8189" s="47">
        <v>4</v>
      </c>
      <c r="M8189" s="47">
        <f>VLOOKUP(I8189,PGStock[],6,FALSE)</f>
        <v>150</v>
      </c>
      <c r="N8189" s="47">
        <f>+PGSales!$L8189*PGSales!$M8189</f>
        <v>600</v>
      </c>
    </row>
    <row r="8190" spans="1:14" hidden="1" x14ac:dyDescent="0.25">
      <c r="A8190" s="77">
        <f t="shared" ref="A8190:A8202" si="832">YEAR(C8190)</f>
        <v>2025</v>
      </c>
      <c r="B8190" s="77">
        <f t="shared" ref="B8190:B8202" si="833">MONTH(C8190)</f>
        <v>6</v>
      </c>
      <c r="C8190" s="73">
        <v>45832</v>
      </c>
      <c r="D8190" s="79" t="s">
        <v>131</v>
      </c>
      <c r="E8190" s="80" t="s">
        <v>584</v>
      </c>
      <c r="F8190" s="81" t="str">
        <f>VLOOKUP(E8190,Customer[],2,FALSE)</f>
        <v>Pan Nadi Hlaing (1)</v>
      </c>
      <c r="G8190" s="69" t="str">
        <f>VLOOKUP(E8190,Customer[],3,FALSE)</f>
        <v>Taungnu Rd</v>
      </c>
      <c r="H8190" s="69" t="str">
        <f>VLOOKUP(E8190,Customer[],4,FALSE)</f>
        <v>Hlaing Thar Yar</v>
      </c>
      <c r="I8190" s="48" t="s">
        <v>25</v>
      </c>
      <c r="J8190" s="82" t="str">
        <f>VLOOKUP(I8190,PGStock[],2,FALSE)</f>
        <v>Columbus Super Red Smooth 350 Ml</v>
      </c>
      <c r="K8190" s="71">
        <f>VLOOKUP(I8190,PGStock[],3,FALSE)</f>
        <v>0.35</v>
      </c>
      <c r="L8190" s="47">
        <v>2</v>
      </c>
      <c r="M8190" s="47">
        <f>VLOOKUP(I8190,PGStock[],6,FALSE)</f>
        <v>150</v>
      </c>
      <c r="N8190" s="47">
        <f>+PGSales!$L8190*PGSales!$M8190</f>
        <v>300</v>
      </c>
    </row>
    <row r="8191" spans="1:14" hidden="1" x14ac:dyDescent="0.25">
      <c r="A8191" s="77">
        <f t="shared" si="832"/>
        <v>2025</v>
      </c>
      <c r="B8191" s="77">
        <f t="shared" si="833"/>
        <v>6</v>
      </c>
      <c r="C8191" s="73">
        <v>45832</v>
      </c>
      <c r="D8191" s="79" t="s">
        <v>131</v>
      </c>
      <c r="E8191" s="80" t="s">
        <v>584</v>
      </c>
      <c r="F8191" s="81" t="str">
        <f>VLOOKUP(E8191,Customer[],2,FALSE)</f>
        <v>Pan Nadi Hlaing (1)</v>
      </c>
      <c r="G8191" s="69" t="str">
        <f>VLOOKUP(E8191,Customer[],3,FALSE)</f>
        <v>Taungnu Rd</v>
      </c>
      <c r="H8191" s="69" t="str">
        <f>VLOOKUP(E8191,Customer[],4,FALSE)</f>
        <v>Hlaing Thar Yar</v>
      </c>
      <c r="I8191" s="48" t="s">
        <v>18</v>
      </c>
      <c r="J8191" s="82" t="str">
        <f>VLOOKUP(I8191,PGStock[],2,FALSE)</f>
        <v>Formula Rum 350ml</v>
      </c>
      <c r="K8191" s="71">
        <f>VLOOKUP(I8191,PGStock[],3,FALSE)</f>
        <v>0.35</v>
      </c>
      <c r="L8191" s="47">
        <v>5</v>
      </c>
      <c r="M8191" s="47">
        <f>VLOOKUP(I8191,PGStock[],6,FALSE)</f>
        <v>150</v>
      </c>
      <c r="N8191" s="47">
        <f>+PGSales!$L8191*PGSales!$M8191</f>
        <v>750</v>
      </c>
    </row>
    <row r="8192" spans="1:14" hidden="1" x14ac:dyDescent="0.25">
      <c r="A8192" s="77">
        <f t="shared" si="832"/>
        <v>2025</v>
      </c>
      <c r="B8192" s="77">
        <f t="shared" si="833"/>
        <v>6</v>
      </c>
      <c r="C8192" s="73">
        <v>45833</v>
      </c>
      <c r="D8192" s="79" t="s">
        <v>115</v>
      </c>
      <c r="E8192" s="80" t="s">
        <v>834</v>
      </c>
      <c r="F8192" s="81" t="str">
        <f>VLOOKUP(E8192,Customer[],2,FALSE)</f>
        <v>Hein Store</v>
      </c>
      <c r="G8192" s="69" t="str">
        <f>VLOOKUP(E8192,Customer[],3,FALSE)</f>
        <v>Aye Saydi Rd</v>
      </c>
      <c r="H8192" s="69" t="str">
        <f>VLOOKUP(E8192,Customer[],4,FALSE)</f>
        <v>Tharkaytha</v>
      </c>
      <c r="I8192" s="48" t="s">
        <v>25</v>
      </c>
      <c r="J8192" s="82" t="str">
        <f>VLOOKUP(I8192,PGStock[],2,FALSE)</f>
        <v>Columbus Super Red Smooth 350 Ml</v>
      </c>
      <c r="K8192" s="71">
        <f>VLOOKUP(I8192,PGStock[],3,FALSE)</f>
        <v>0.35</v>
      </c>
      <c r="L8192" s="47">
        <v>6</v>
      </c>
      <c r="M8192" s="47">
        <f>VLOOKUP(I8192,PGStock[],6,FALSE)</f>
        <v>150</v>
      </c>
      <c r="N8192" s="47">
        <f>+PGSales!$L8192*PGSales!$M8192</f>
        <v>900</v>
      </c>
    </row>
    <row r="8193" spans="1:14" hidden="1" x14ac:dyDescent="0.25">
      <c r="A8193" s="77">
        <f t="shared" si="832"/>
        <v>2025</v>
      </c>
      <c r="B8193" s="77">
        <f t="shared" si="833"/>
        <v>6</v>
      </c>
      <c r="C8193" s="73">
        <v>45833</v>
      </c>
      <c r="D8193" s="79" t="s">
        <v>115</v>
      </c>
      <c r="E8193" s="80" t="s">
        <v>834</v>
      </c>
      <c r="F8193" s="81" t="str">
        <f>VLOOKUP(E8193,Customer[],2,FALSE)</f>
        <v>Hein Store</v>
      </c>
      <c r="G8193" s="69" t="str">
        <f>VLOOKUP(E8193,Customer[],3,FALSE)</f>
        <v>Aye Saydi Rd</v>
      </c>
      <c r="H8193" s="69" t="str">
        <f>VLOOKUP(E8193,Customer[],4,FALSE)</f>
        <v>Tharkaytha</v>
      </c>
      <c r="I8193" s="48" t="s">
        <v>18</v>
      </c>
      <c r="J8193" s="82" t="str">
        <f>VLOOKUP(I8193,PGStock[],2,FALSE)</f>
        <v>Formula Rum 350ml</v>
      </c>
      <c r="K8193" s="71">
        <f>VLOOKUP(I8193,PGStock[],3,FALSE)</f>
        <v>0.35</v>
      </c>
      <c r="L8193" s="47">
        <v>4</v>
      </c>
      <c r="M8193" s="47">
        <f>VLOOKUP(I8193,PGStock[],6,FALSE)</f>
        <v>150</v>
      </c>
      <c r="N8193" s="47">
        <f>+PGSales!$L8193*PGSales!$M8193</f>
        <v>600</v>
      </c>
    </row>
    <row r="8194" spans="1:14" hidden="1" x14ac:dyDescent="0.25">
      <c r="A8194" s="77">
        <f t="shared" si="832"/>
        <v>2025</v>
      </c>
      <c r="B8194" s="77">
        <f t="shared" si="833"/>
        <v>6</v>
      </c>
      <c r="C8194" s="73">
        <v>45833</v>
      </c>
      <c r="D8194" s="79" t="s">
        <v>109</v>
      </c>
      <c r="E8194" s="80" t="s">
        <v>833</v>
      </c>
      <c r="F8194" s="81" t="str">
        <f>VLOOKUP(E8194,Customer[],2,FALSE)</f>
        <v>Bo Htin</v>
      </c>
      <c r="G8194" s="69" t="str">
        <f>VLOOKUP(E8194,Customer[],3,FALSE)</f>
        <v>Sattmu Zone Zay Rd</v>
      </c>
      <c r="H8194" s="69" t="str">
        <f>VLOOKUP(E8194,Customer[],4,FALSE)</f>
        <v>Tharkaytha</v>
      </c>
      <c r="I8194" s="48" t="s">
        <v>25</v>
      </c>
      <c r="J8194" s="82" t="str">
        <f>VLOOKUP(I8194,PGStock[],2,FALSE)</f>
        <v>Columbus Super Red Smooth 350 Ml</v>
      </c>
      <c r="K8194" s="71">
        <f>VLOOKUP(I8194,PGStock[],3,FALSE)</f>
        <v>0.35</v>
      </c>
      <c r="L8194" s="47">
        <v>2</v>
      </c>
      <c r="M8194" s="47">
        <f>VLOOKUP(I8194,PGStock[],6,FALSE)</f>
        <v>150</v>
      </c>
      <c r="N8194" s="47">
        <f>+PGSales!$L8194*PGSales!$M8194</f>
        <v>300</v>
      </c>
    </row>
    <row r="8195" spans="1:14" hidden="1" x14ac:dyDescent="0.25">
      <c r="A8195" s="77">
        <f t="shared" si="832"/>
        <v>2025</v>
      </c>
      <c r="B8195" s="77">
        <f t="shared" si="833"/>
        <v>6</v>
      </c>
      <c r="C8195" s="73">
        <v>45833</v>
      </c>
      <c r="D8195" s="79" t="s">
        <v>109</v>
      </c>
      <c r="E8195" s="80" t="s">
        <v>833</v>
      </c>
      <c r="F8195" s="81" t="str">
        <f>VLOOKUP(E8195,Customer[],2,FALSE)</f>
        <v>Bo Htin</v>
      </c>
      <c r="G8195" s="69" t="str">
        <f>VLOOKUP(E8195,Customer[],3,FALSE)</f>
        <v>Sattmu Zone Zay Rd</v>
      </c>
      <c r="H8195" s="69" t="str">
        <f>VLOOKUP(E8195,Customer[],4,FALSE)</f>
        <v>Tharkaytha</v>
      </c>
      <c r="I8195" s="48" t="s">
        <v>23</v>
      </c>
      <c r="J8195" s="82" t="str">
        <f>VLOOKUP(I8195,PGStock[],2,FALSE)</f>
        <v>Columbus Super Red Smooth 175 Ml</v>
      </c>
      <c r="K8195" s="71">
        <f>VLOOKUP(I8195,PGStock[],3,FALSE)</f>
        <v>0.17499999999999999</v>
      </c>
      <c r="L8195" s="47">
        <v>1</v>
      </c>
      <c r="M8195" s="47">
        <f>VLOOKUP(I8195,PGStock[],6,FALSE)</f>
        <v>100</v>
      </c>
      <c r="N8195" s="47">
        <f>+PGSales!$L8195*PGSales!$M8195</f>
        <v>100</v>
      </c>
    </row>
    <row r="8196" spans="1:14" hidden="1" x14ac:dyDescent="0.25">
      <c r="A8196" s="77">
        <f t="shared" si="832"/>
        <v>2025</v>
      </c>
      <c r="B8196" s="77">
        <f t="shared" si="833"/>
        <v>6</v>
      </c>
      <c r="C8196" s="73">
        <v>45833</v>
      </c>
      <c r="D8196" s="79" t="s">
        <v>109</v>
      </c>
      <c r="E8196" s="80" t="s">
        <v>833</v>
      </c>
      <c r="F8196" s="81" t="str">
        <f>VLOOKUP(E8196,Customer[],2,FALSE)</f>
        <v>Bo Htin</v>
      </c>
      <c r="G8196" s="69" t="str">
        <f>VLOOKUP(E8196,Customer[],3,FALSE)</f>
        <v>Sattmu Zone Zay Rd</v>
      </c>
      <c r="H8196" s="69" t="str">
        <f>VLOOKUP(E8196,Customer[],4,FALSE)</f>
        <v>Tharkaytha</v>
      </c>
      <c r="I8196" s="48" t="s">
        <v>18</v>
      </c>
      <c r="J8196" s="82" t="str">
        <f>VLOOKUP(I8196,PGStock[],2,FALSE)</f>
        <v>Formula Rum 350ml</v>
      </c>
      <c r="K8196" s="71">
        <f>VLOOKUP(I8196,PGStock[],3,FALSE)</f>
        <v>0.35</v>
      </c>
      <c r="L8196" s="47">
        <v>1</v>
      </c>
      <c r="M8196" s="47">
        <f>VLOOKUP(I8196,PGStock[],6,FALSE)</f>
        <v>150</v>
      </c>
      <c r="N8196" s="47">
        <f>+PGSales!$L8196*PGSales!$M8196</f>
        <v>150</v>
      </c>
    </row>
    <row r="8197" spans="1:14" hidden="1" x14ac:dyDescent="0.25">
      <c r="A8197" s="77">
        <f t="shared" si="832"/>
        <v>2025</v>
      </c>
      <c r="B8197" s="77">
        <f t="shared" si="833"/>
        <v>6</v>
      </c>
      <c r="C8197" s="73">
        <v>45833</v>
      </c>
      <c r="D8197" s="79" t="s">
        <v>2</v>
      </c>
      <c r="E8197" s="80" t="s">
        <v>832</v>
      </c>
      <c r="F8197" s="81" t="str">
        <f>VLOOKUP(E8197,Customer[],2,FALSE)</f>
        <v>E&amp;P</v>
      </c>
      <c r="G8197" s="69" t="str">
        <f>VLOOKUP(E8197,Customer[],3,FALSE)</f>
        <v>Thinzin New Rd</v>
      </c>
      <c r="H8197" s="69" t="str">
        <f>VLOOKUP(E8197,Customer[],4,FALSE)</f>
        <v>Tharkaytha</v>
      </c>
      <c r="I8197" s="48" t="s">
        <v>25</v>
      </c>
      <c r="J8197" s="82" t="str">
        <f>VLOOKUP(I8197,PGStock[],2,FALSE)</f>
        <v>Columbus Super Red Smooth 350 Ml</v>
      </c>
      <c r="K8197" s="71">
        <f>VLOOKUP(I8197,PGStock[],3,FALSE)</f>
        <v>0.35</v>
      </c>
      <c r="L8197" s="47">
        <v>7</v>
      </c>
      <c r="M8197" s="47">
        <f>VLOOKUP(I8197,PGStock[],6,FALSE)</f>
        <v>150</v>
      </c>
      <c r="N8197" s="47">
        <f>+PGSales!$L8197*PGSales!$M8197</f>
        <v>1050</v>
      </c>
    </row>
    <row r="8198" spans="1:14" hidden="1" x14ac:dyDescent="0.25">
      <c r="A8198" s="77">
        <f t="shared" si="832"/>
        <v>2025</v>
      </c>
      <c r="B8198" s="77">
        <f t="shared" si="833"/>
        <v>6</v>
      </c>
      <c r="C8198" s="73">
        <v>45833</v>
      </c>
      <c r="D8198" s="79" t="s">
        <v>2</v>
      </c>
      <c r="E8198" s="80" t="s">
        <v>832</v>
      </c>
      <c r="F8198" s="81" t="str">
        <f>VLOOKUP(E8198,Customer[],2,FALSE)</f>
        <v>E&amp;P</v>
      </c>
      <c r="G8198" s="69" t="str">
        <f>VLOOKUP(E8198,Customer[],3,FALSE)</f>
        <v>Thinzin New Rd</v>
      </c>
      <c r="H8198" s="69" t="str">
        <f>VLOOKUP(E8198,Customer[],4,FALSE)</f>
        <v>Tharkaytha</v>
      </c>
      <c r="I8198" s="48" t="s">
        <v>18</v>
      </c>
      <c r="J8198" s="82" t="str">
        <f>VLOOKUP(I8198,PGStock[],2,FALSE)</f>
        <v>Formula Rum 350ml</v>
      </c>
      <c r="K8198" s="71">
        <f>VLOOKUP(I8198,PGStock[],3,FALSE)</f>
        <v>0.35</v>
      </c>
      <c r="L8198" s="47">
        <v>10</v>
      </c>
      <c r="M8198" s="47">
        <f>VLOOKUP(I8198,PGStock[],6,FALSE)</f>
        <v>150</v>
      </c>
      <c r="N8198" s="47">
        <f>+PGSales!$L8198*PGSales!$M8198</f>
        <v>1500</v>
      </c>
    </row>
    <row r="8199" spans="1:14" hidden="1" x14ac:dyDescent="0.25">
      <c r="A8199" s="77">
        <f t="shared" si="832"/>
        <v>2025</v>
      </c>
      <c r="B8199" s="77">
        <f t="shared" si="833"/>
        <v>6</v>
      </c>
      <c r="C8199" s="73">
        <v>45833</v>
      </c>
      <c r="D8199" s="79" t="s">
        <v>1</v>
      </c>
      <c r="E8199" s="80" t="s">
        <v>838</v>
      </c>
      <c r="F8199" s="81" t="str">
        <f>VLOOKUP(E8199,Customer[],2,FALSE)</f>
        <v>Shwe Taung</v>
      </c>
      <c r="G8199" s="69" t="str">
        <f>VLOOKUP(E8199,Customer[],3,FALSE)</f>
        <v>Manpya Rd</v>
      </c>
      <c r="H8199" s="69" t="str">
        <f>VLOOKUP(E8199,Customer[],4,FALSE)</f>
        <v>Tharkaytha</v>
      </c>
      <c r="I8199" s="48" t="s">
        <v>25</v>
      </c>
      <c r="J8199" s="82" t="str">
        <f>VLOOKUP(I8199,PGStock[],2,FALSE)</f>
        <v>Columbus Super Red Smooth 350 Ml</v>
      </c>
      <c r="K8199" s="71">
        <f>VLOOKUP(I8199,PGStock[],3,FALSE)</f>
        <v>0.35</v>
      </c>
      <c r="L8199" s="47">
        <v>2</v>
      </c>
      <c r="M8199" s="47">
        <f>VLOOKUP(I8199,PGStock[],6,FALSE)</f>
        <v>150</v>
      </c>
      <c r="N8199" s="47">
        <f>+PGSales!$L8199*PGSales!$M8199</f>
        <v>300</v>
      </c>
    </row>
    <row r="8200" spans="1:14" hidden="1" x14ac:dyDescent="0.25">
      <c r="A8200" s="77">
        <f t="shared" si="832"/>
        <v>2025</v>
      </c>
      <c r="B8200" s="77">
        <f t="shared" si="833"/>
        <v>6</v>
      </c>
      <c r="C8200" s="73">
        <v>45833</v>
      </c>
      <c r="D8200" s="79" t="s">
        <v>1</v>
      </c>
      <c r="E8200" s="80" t="s">
        <v>838</v>
      </c>
      <c r="F8200" s="81" t="str">
        <f>VLOOKUP(E8200,Customer[],2,FALSE)</f>
        <v>Shwe Taung</v>
      </c>
      <c r="G8200" s="69" t="str">
        <f>VLOOKUP(E8200,Customer[],3,FALSE)</f>
        <v>Manpya Rd</v>
      </c>
      <c r="H8200" s="69" t="str">
        <f>VLOOKUP(E8200,Customer[],4,FALSE)</f>
        <v>Tharkaytha</v>
      </c>
      <c r="I8200" s="48" t="s">
        <v>18</v>
      </c>
      <c r="J8200" s="82" t="str">
        <f>VLOOKUP(I8200,PGStock[],2,FALSE)</f>
        <v>Formula Rum 350ml</v>
      </c>
      <c r="K8200" s="71">
        <f>VLOOKUP(I8200,PGStock[],3,FALSE)</f>
        <v>0.35</v>
      </c>
      <c r="L8200" s="47">
        <v>3</v>
      </c>
      <c r="M8200" s="47">
        <f>VLOOKUP(I8200,PGStock[],6,FALSE)</f>
        <v>150</v>
      </c>
      <c r="N8200" s="47">
        <f>+PGSales!$L8200*PGSales!$M8200</f>
        <v>450</v>
      </c>
    </row>
    <row r="8201" spans="1:14" hidden="1" x14ac:dyDescent="0.25">
      <c r="A8201" s="77">
        <f t="shared" si="832"/>
        <v>2025</v>
      </c>
      <c r="B8201" s="77">
        <f t="shared" si="833"/>
        <v>6</v>
      </c>
      <c r="C8201" s="73">
        <v>45833</v>
      </c>
      <c r="D8201" s="79" t="s">
        <v>187</v>
      </c>
      <c r="E8201" s="80">
        <v>494</v>
      </c>
      <c r="F8201" s="81" t="str">
        <f>VLOOKUP(E8201,Customer[],2,FALSE)</f>
        <v>494 Store</v>
      </c>
      <c r="G8201" s="69" t="str">
        <f>VLOOKUP(E8201,Customer[],3,FALSE)</f>
        <v>Ah Linn young nRd</v>
      </c>
      <c r="H8201" s="69" t="str">
        <f>VLOOKUP(E8201,Customer[],4,FALSE)</f>
        <v>Tharkaytha</v>
      </c>
      <c r="I8201" s="48" t="s">
        <v>25</v>
      </c>
      <c r="J8201" s="82" t="str">
        <f>VLOOKUP(I8201,PGStock[],2,FALSE)</f>
        <v>Columbus Super Red Smooth 350 Ml</v>
      </c>
      <c r="K8201" s="71">
        <f>VLOOKUP(I8201,PGStock[],3,FALSE)</f>
        <v>0.35</v>
      </c>
      <c r="L8201" s="47">
        <v>1</v>
      </c>
      <c r="M8201" s="47">
        <f>VLOOKUP(I8201,PGStock[],6,FALSE)</f>
        <v>150</v>
      </c>
      <c r="N8201" s="47">
        <f>+PGSales!$L8201*PGSales!$M8201</f>
        <v>150</v>
      </c>
    </row>
    <row r="8202" spans="1:14" hidden="1" x14ac:dyDescent="0.25">
      <c r="A8202" s="77">
        <f t="shared" si="832"/>
        <v>2025</v>
      </c>
      <c r="B8202" s="77">
        <f t="shared" si="833"/>
        <v>6</v>
      </c>
      <c r="C8202" s="73">
        <v>45833</v>
      </c>
      <c r="D8202" s="79" t="s">
        <v>186</v>
      </c>
      <c r="E8202" s="80" t="s">
        <v>831</v>
      </c>
      <c r="F8202" s="81" t="str">
        <f>VLOOKUP(E8202,Customer[],2,FALSE)</f>
        <v>Shwe Hto</v>
      </c>
      <c r="G8202" s="69" t="str">
        <f>VLOOKUP(E8202,Customer[],3,FALSE)</f>
        <v xml:space="preserve">Dawpole </v>
      </c>
      <c r="H8202" s="69" t="str">
        <f>VLOOKUP(E8202,Customer[],4,FALSE)</f>
        <v>Tharkaytha</v>
      </c>
      <c r="I8202" s="48" t="s">
        <v>23</v>
      </c>
      <c r="J8202" s="82" t="str">
        <f>VLOOKUP(I8202,PGStock[],2,FALSE)</f>
        <v>Columbus Super Red Smooth 175 Ml</v>
      </c>
      <c r="K8202" s="71">
        <f>VLOOKUP(I8202,PGStock[],3,FALSE)</f>
        <v>0.17499999999999999</v>
      </c>
      <c r="L8202" s="47">
        <v>2</v>
      </c>
      <c r="M8202" s="47">
        <f>VLOOKUP(I8202,PGStock[],6,FALSE)</f>
        <v>100</v>
      </c>
      <c r="N8202" s="47">
        <f>+PGSales!$L8202*PGSales!$M8202</f>
        <v>200</v>
      </c>
    </row>
    <row r="8203" spans="1:14" hidden="1" x14ac:dyDescent="0.25">
      <c r="A8203" s="77">
        <f t="shared" ref="A8203:A8391" si="834">YEAR(C8203)</f>
        <v>2025</v>
      </c>
      <c r="B8203" s="77">
        <f t="shared" ref="B8203:B8391" si="835">MONTH(C8203)</f>
        <v>6</v>
      </c>
      <c r="C8203" s="73">
        <v>45833</v>
      </c>
      <c r="D8203" s="79" t="s">
        <v>186</v>
      </c>
      <c r="E8203" s="80" t="s">
        <v>831</v>
      </c>
      <c r="F8203" s="81" t="str">
        <f>VLOOKUP(E8203,Customer[],2,FALSE)</f>
        <v>Shwe Hto</v>
      </c>
      <c r="G8203" s="69" t="str">
        <f>VLOOKUP(E8203,Customer[],3,FALSE)</f>
        <v xml:space="preserve">Dawpole </v>
      </c>
      <c r="H8203" s="69" t="str">
        <f>VLOOKUP(E8203,Customer[],4,FALSE)</f>
        <v>Tharkaytha</v>
      </c>
      <c r="I8203" s="48" t="s">
        <v>18</v>
      </c>
      <c r="J8203" s="82" t="str">
        <f>VLOOKUP(I8203,PGStock[],2,FALSE)</f>
        <v>Formula Rum 350ml</v>
      </c>
      <c r="K8203" s="71">
        <f>VLOOKUP(I8203,PGStock[],3,FALSE)</f>
        <v>0.35</v>
      </c>
      <c r="L8203" s="47">
        <v>6</v>
      </c>
      <c r="M8203" s="47">
        <f>VLOOKUP(I8203,PGStock[],6,FALSE)</f>
        <v>150</v>
      </c>
      <c r="N8203" s="47">
        <f>+PGSales!$L8203*PGSales!$M8203</f>
        <v>900</v>
      </c>
    </row>
    <row r="8204" spans="1:14" hidden="1" x14ac:dyDescent="0.25">
      <c r="A8204" s="77">
        <f t="shared" si="834"/>
        <v>2025</v>
      </c>
      <c r="B8204" s="77">
        <f t="shared" si="835"/>
        <v>6</v>
      </c>
      <c r="C8204" s="73">
        <v>45833</v>
      </c>
      <c r="D8204" s="79" t="s">
        <v>58</v>
      </c>
      <c r="E8204" s="80" t="s">
        <v>380</v>
      </c>
      <c r="F8204" s="81" t="str">
        <f>VLOOKUP(E8204,Customer[],2,FALSE)</f>
        <v>Ka Dai Hein</v>
      </c>
      <c r="G8204" s="69" t="str">
        <f>VLOOKUP(E8204,Customer[],3,FALSE)</f>
        <v>Kan Bae Butar Zay Rd</v>
      </c>
      <c r="H8204" s="69" t="str">
        <f>VLOOKUP(E8204,Customer[],4,FALSE)</f>
        <v>YanKin</v>
      </c>
      <c r="I8204" s="48" t="s">
        <v>25</v>
      </c>
      <c r="J8204" s="82" t="str">
        <f>VLOOKUP(I8204,PGStock[],2,FALSE)</f>
        <v>Columbus Super Red Smooth 350 Ml</v>
      </c>
      <c r="K8204" s="71">
        <f>VLOOKUP(I8204,PGStock[],3,FALSE)</f>
        <v>0.35</v>
      </c>
      <c r="L8204" s="47">
        <v>4</v>
      </c>
      <c r="M8204" s="47">
        <f>VLOOKUP(I8204,PGStock[],6,FALSE)</f>
        <v>150</v>
      </c>
      <c r="N8204" s="47">
        <f>+PGSales!$L8204*PGSales!$M8204</f>
        <v>600</v>
      </c>
    </row>
    <row r="8205" spans="1:14" hidden="1" x14ac:dyDescent="0.25">
      <c r="A8205" s="77">
        <f t="shared" si="834"/>
        <v>2025</v>
      </c>
      <c r="B8205" s="77">
        <f t="shared" si="835"/>
        <v>6</v>
      </c>
      <c r="C8205" s="73">
        <v>45833</v>
      </c>
      <c r="D8205" s="79" t="s">
        <v>58</v>
      </c>
      <c r="E8205" s="80" t="s">
        <v>380</v>
      </c>
      <c r="F8205" s="81" t="str">
        <f>VLOOKUP(E8205,Customer[],2,FALSE)</f>
        <v>Ka Dai Hein</v>
      </c>
      <c r="G8205" s="69" t="str">
        <f>VLOOKUP(E8205,Customer[],3,FALSE)</f>
        <v>Kan Bae Butar Zay Rd</v>
      </c>
      <c r="H8205" s="69" t="str">
        <f>VLOOKUP(E8205,Customer[],4,FALSE)</f>
        <v>YanKin</v>
      </c>
      <c r="I8205" s="48" t="s">
        <v>18</v>
      </c>
      <c r="J8205" s="82" t="str">
        <f>VLOOKUP(I8205,PGStock[],2,FALSE)</f>
        <v>Formula Rum 350ml</v>
      </c>
      <c r="K8205" s="71">
        <f>VLOOKUP(I8205,PGStock[],3,FALSE)</f>
        <v>0.35</v>
      </c>
      <c r="L8205" s="47">
        <v>6</v>
      </c>
      <c r="M8205" s="47">
        <f>VLOOKUP(I8205,PGStock[],6,FALSE)</f>
        <v>150</v>
      </c>
      <c r="N8205" s="47">
        <f>+PGSales!$L8205*PGSales!$M8205</f>
        <v>900</v>
      </c>
    </row>
    <row r="8206" spans="1:14" hidden="1" x14ac:dyDescent="0.25">
      <c r="A8206" s="77">
        <f t="shared" si="834"/>
        <v>2025</v>
      </c>
      <c r="B8206" s="77">
        <f t="shared" si="835"/>
        <v>6</v>
      </c>
      <c r="C8206" s="73">
        <v>45833</v>
      </c>
      <c r="D8206" s="79" t="s">
        <v>365</v>
      </c>
      <c r="E8206" s="80" t="s">
        <v>375</v>
      </c>
      <c r="F8206" s="81" t="str">
        <f>VLOOKUP(E8206,Customer[],2,FALSE)</f>
        <v>Ah Linn Nike</v>
      </c>
      <c r="G8206" s="69" t="str">
        <f>VLOOKUP(E8206,Customer[],3,FALSE)</f>
        <v>ThitSar Rd</v>
      </c>
      <c r="H8206" s="69" t="str">
        <f>VLOOKUP(E8206,Customer[],4,FALSE)</f>
        <v>YanKin</v>
      </c>
      <c r="I8206" s="48" t="s">
        <v>27</v>
      </c>
      <c r="J8206" s="82" t="str">
        <f>VLOOKUP(I8206,PGStock[],2,FALSE)</f>
        <v>Columbus Super Red Smooth 700 Ml</v>
      </c>
      <c r="K8206" s="71">
        <f>VLOOKUP(I8206,PGStock[],3,FALSE)</f>
        <v>0.7</v>
      </c>
      <c r="L8206" s="47">
        <v>2</v>
      </c>
      <c r="M8206" s="47">
        <f>VLOOKUP(I8206,PGStock[],6,FALSE)</f>
        <v>200</v>
      </c>
      <c r="N8206" s="47">
        <f>+PGSales!$L8206*PGSales!$M8206</f>
        <v>400</v>
      </c>
    </row>
    <row r="8207" spans="1:14" hidden="1" x14ac:dyDescent="0.25">
      <c r="A8207" s="77">
        <f t="shared" si="834"/>
        <v>2025</v>
      </c>
      <c r="B8207" s="77">
        <f t="shared" si="835"/>
        <v>6</v>
      </c>
      <c r="C8207" s="73">
        <v>45833</v>
      </c>
      <c r="D8207" s="79" t="s">
        <v>365</v>
      </c>
      <c r="E8207" s="80" t="s">
        <v>375</v>
      </c>
      <c r="F8207" s="81" t="str">
        <f>VLOOKUP(E8207,Customer[],2,FALSE)</f>
        <v>Ah Linn Nike</v>
      </c>
      <c r="G8207" s="69" t="str">
        <f>VLOOKUP(E8207,Customer[],3,FALSE)</f>
        <v>ThitSar Rd</v>
      </c>
      <c r="H8207" s="69" t="str">
        <f>VLOOKUP(E8207,Customer[],4,FALSE)</f>
        <v>YanKin</v>
      </c>
      <c r="I8207" s="48" t="s">
        <v>25</v>
      </c>
      <c r="J8207" s="82" t="str">
        <f>VLOOKUP(I8207,PGStock[],2,FALSE)</f>
        <v>Columbus Super Red Smooth 350 Ml</v>
      </c>
      <c r="K8207" s="71">
        <f>VLOOKUP(I8207,PGStock[],3,FALSE)</f>
        <v>0.35</v>
      </c>
      <c r="L8207" s="47">
        <v>8</v>
      </c>
      <c r="M8207" s="47">
        <f>VLOOKUP(I8207,PGStock[],6,FALSE)</f>
        <v>150</v>
      </c>
      <c r="N8207" s="47">
        <f>+PGSales!$L8207*PGSales!$M8207</f>
        <v>1200</v>
      </c>
    </row>
    <row r="8208" spans="1:14" hidden="1" x14ac:dyDescent="0.25">
      <c r="A8208" s="77">
        <f t="shared" si="834"/>
        <v>2025</v>
      </c>
      <c r="B8208" s="77">
        <f t="shared" si="835"/>
        <v>6</v>
      </c>
      <c r="C8208" s="73">
        <v>45833</v>
      </c>
      <c r="D8208" s="79" t="s">
        <v>365</v>
      </c>
      <c r="E8208" s="80" t="s">
        <v>375</v>
      </c>
      <c r="F8208" s="81" t="str">
        <f>VLOOKUP(E8208,Customer[],2,FALSE)</f>
        <v>Ah Linn Nike</v>
      </c>
      <c r="G8208" s="69" t="str">
        <f>VLOOKUP(E8208,Customer[],3,FALSE)</f>
        <v>ThitSar Rd</v>
      </c>
      <c r="H8208" s="69" t="str">
        <f>VLOOKUP(E8208,Customer[],4,FALSE)</f>
        <v>YanKin</v>
      </c>
      <c r="I8208" s="48" t="s">
        <v>23</v>
      </c>
      <c r="J8208" s="82" t="str">
        <f>VLOOKUP(I8208,PGStock[],2,FALSE)</f>
        <v>Columbus Super Red Smooth 175 Ml</v>
      </c>
      <c r="K8208" s="71">
        <f>VLOOKUP(I8208,PGStock[],3,FALSE)</f>
        <v>0.17499999999999999</v>
      </c>
      <c r="L8208" s="47">
        <v>2</v>
      </c>
      <c r="M8208" s="47">
        <f>VLOOKUP(I8208,PGStock[],6,FALSE)</f>
        <v>100</v>
      </c>
      <c r="N8208" s="47">
        <f>+PGSales!$L8208*PGSales!$M8208</f>
        <v>200</v>
      </c>
    </row>
    <row r="8209" spans="1:14" hidden="1" x14ac:dyDescent="0.25">
      <c r="A8209" s="77">
        <f t="shared" si="834"/>
        <v>2025</v>
      </c>
      <c r="B8209" s="77">
        <f t="shared" si="835"/>
        <v>6</v>
      </c>
      <c r="C8209" s="73">
        <v>45833</v>
      </c>
      <c r="D8209" s="79" t="s">
        <v>365</v>
      </c>
      <c r="E8209" s="80" t="s">
        <v>375</v>
      </c>
      <c r="F8209" s="81" t="str">
        <f>VLOOKUP(E8209,Customer[],2,FALSE)</f>
        <v>Ah Linn Nike</v>
      </c>
      <c r="G8209" s="69" t="str">
        <f>VLOOKUP(E8209,Customer[],3,FALSE)</f>
        <v>ThitSar Rd</v>
      </c>
      <c r="H8209" s="69" t="str">
        <f>VLOOKUP(E8209,Customer[],4,FALSE)</f>
        <v>YanKin</v>
      </c>
      <c r="I8209" s="48" t="s">
        <v>20</v>
      </c>
      <c r="J8209" s="82" t="str">
        <f>VLOOKUP(I8209,PGStock[],2,FALSE)</f>
        <v>Formula Rum 700ml</v>
      </c>
      <c r="K8209" s="71">
        <f>VLOOKUP(I8209,PGStock[],3,FALSE)</f>
        <v>0.7</v>
      </c>
      <c r="L8209" s="47">
        <v>2</v>
      </c>
      <c r="M8209" s="47">
        <f>VLOOKUP(I8209,PGStock[],6,FALSE)</f>
        <v>200</v>
      </c>
      <c r="N8209" s="47">
        <f>+PGSales!$L8209*PGSales!$M8209</f>
        <v>400</v>
      </c>
    </row>
    <row r="8210" spans="1:14" hidden="1" x14ac:dyDescent="0.25">
      <c r="A8210" s="77">
        <f t="shared" si="834"/>
        <v>2025</v>
      </c>
      <c r="B8210" s="77">
        <f t="shared" si="835"/>
        <v>6</v>
      </c>
      <c r="C8210" s="73">
        <v>45833</v>
      </c>
      <c r="D8210" s="79" t="s">
        <v>365</v>
      </c>
      <c r="E8210" s="80" t="s">
        <v>375</v>
      </c>
      <c r="F8210" s="81" t="str">
        <f>VLOOKUP(E8210,Customer[],2,FALSE)</f>
        <v>Ah Linn Nike</v>
      </c>
      <c r="G8210" s="69" t="str">
        <f>VLOOKUP(E8210,Customer[],3,FALSE)</f>
        <v>ThitSar Rd</v>
      </c>
      <c r="H8210" s="69" t="str">
        <f>VLOOKUP(E8210,Customer[],4,FALSE)</f>
        <v>YanKin</v>
      </c>
      <c r="I8210" s="48" t="s">
        <v>18</v>
      </c>
      <c r="J8210" s="82" t="str">
        <f>VLOOKUP(I8210,PGStock[],2,FALSE)</f>
        <v>Formula Rum 350ml</v>
      </c>
      <c r="K8210" s="71">
        <f>VLOOKUP(I8210,PGStock[],3,FALSE)</f>
        <v>0.35</v>
      </c>
      <c r="L8210" s="47">
        <v>2</v>
      </c>
      <c r="M8210" s="47">
        <f>VLOOKUP(I8210,PGStock[],6,FALSE)</f>
        <v>150</v>
      </c>
      <c r="N8210" s="47">
        <f>+PGSales!$L8210*PGSales!$M8210</f>
        <v>300</v>
      </c>
    </row>
    <row r="8211" spans="1:14" hidden="1" x14ac:dyDescent="0.25">
      <c r="A8211" s="77">
        <f t="shared" ref="A8211:A8222" si="836">YEAR(C8211)</f>
        <v>2025</v>
      </c>
      <c r="B8211" s="77">
        <f t="shared" ref="B8211:B8222" si="837">MONTH(C8211)</f>
        <v>6</v>
      </c>
      <c r="C8211" s="73">
        <v>45833</v>
      </c>
      <c r="D8211" s="79" t="s">
        <v>66</v>
      </c>
      <c r="E8211" s="80" t="s">
        <v>376</v>
      </c>
      <c r="F8211" s="81" t="str">
        <f>VLOOKUP(E8211,Customer[],2,FALSE)</f>
        <v>Phyu</v>
      </c>
      <c r="G8211" s="69" t="str">
        <f>VLOOKUP(E8211,Customer[],3,FALSE)</f>
        <v>Yan Shin Rd</v>
      </c>
      <c r="H8211" s="69" t="str">
        <f>VLOOKUP(E8211,Customer[],4,FALSE)</f>
        <v>YanKin</v>
      </c>
      <c r="I8211" s="48" t="s">
        <v>25</v>
      </c>
      <c r="J8211" s="82" t="str">
        <f>VLOOKUP(I8211,PGStock[],2,FALSE)</f>
        <v>Columbus Super Red Smooth 350 Ml</v>
      </c>
      <c r="K8211" s="71">
        <f>VLOOKUP(I8211,PGStock[],3,FALSE)</f>
        <v>0.35</v>
      </c>
      <c r="L8211" s="47">
        <v>3</v>
      </c>
      <c r="M8211" s="47">
        <f>VLOOKUP(I8211,PGStock[],6,FALSE)</f>
        <v>150</v>
      </c>
      <c r="N8211" s="47">
        <f>+PGSales!$L8211*PGSales!$M8211</f>
        <v>450</v>
      </c>
    </row>
    <row r="8212" spans="1:14" hidden="1" x14ac:dyDescent="0.25">
      <c r="A8212" s="77">
        <f t="shared" si="836"/>
        <v>2025</v>
      </c>
      <c r="B8212" s="77">
        <f t="shared" si="837"/>
        <v>6</v>
      </c>
      <c r="C8212" s="73">
        <v>45833</v>
      </c>
      <c r="D8212" s="79" t="s">
        <v>62</v>
      </c>
      <c r="E8212" s="80" t="s">
        <v>377</v>
      </c>
      <c r="F8212" s="81" t="str">
        <f>VLOOKUP(E8212,Customer[],2,FALSE)</f>
        <v>Style 2</v>
      </c>
      <c r="G8212" s="69" t="str">
        <f>VLOOKUP(E8212,Customer[],3,FALSE)</f>
        <v>Thamain Bamyan Rd</v>
      </c>
      <c r="H8212" s="69" t="str">
        <f>VLOOKUP(E8212,Customer[],4,FALSE)</f>
        <v>Mangalar T/N</v>
      </c>
      <c r="I8212" s="48" t="s">
        <v>25</v>
      </c>
      <c r="J8212" s="82" t="str">
        <f>VLOOKUP(I8212,PGStock[],2,FALSE)</f>
        <v>Columbus Super Red Smooth 350 Ml</v>
      </c>
      <c r="K8212" s="71">
        <f>VLOOKUP(I8212,PGStock[],3,FALSE)</f>
        <v>0.35</v>
      </c>
      <c r="L8212" s="47">
        <v>3</v>
      </c>
      <c r="M8212" s="47">
        <f>VLOOKUP(I8212,PGStock[],6,FALSE)</f>
        <v>150</v>
      </c>
      <c r="N8212" s="47">
        <f>+PGSales!$L8212*PGSales!$M8212</f>
        <v>450</v>
      </c>
    </row>
    <row r="8213" spans="1:14" hidden="1" x14ac:dyDescent="0.25">
      <c r="A8213" s="77">
        <f t="shared" si="836"/>
        <v>2025</v>
      </c>
      <c r="B8213" s="77">
        <f t="shared" si="837"/>
        <v>6</v>
      </c>
      <c r="C8213" s="73">
        <v>45833</v>
      </c>
      <c r="D8213" s="79" t="s">
        <v>62</v>
      </c>
      <c r="E8213" s="80" t="s">
        <v>377</v>
      </c>
      <c r="F8213" s="81" t="str">
        <f>VLOOKUP(E8213,Customer[],2,FALSE)</f>
        <v>Style 2</v>
      </c>
      <c r="G8213" s="69" t="str">
        <f>VLOOKUP(E8213,Customer[],3,FALSE)</f>
        <v>Thamain Bamyan Rd</v>
      </c>
      <c r="H8213" s="69" t="str">
        <f>VLOOKUP(E8213,Customer[],4,FALSE)</f>
        <v>Mangalar T/N</v>
      </c>
      <c r="I8213" s="48" t="s">
        <v>23</v>
      </c>
      <c r="J8213" s="82" t="str">
        <f>VLOOKUP(I8213,PGStock[],2,FALSE)</f>
        <v>Columbus Super Red Smooth 175 Ml</v>
      </c>
      <c r="K8213" s="71">
        <f>VLOOKUP(I8213,PGStock[],3,FALSE)</f>
        <v>0.17499999999999999</v>
      </c>
      <c r="L8213" s="47">
        <v>6</v>
      </c>
      <c r="M8213" s="47">
        <f>VLOOKUP(I8213,PGStock[],6,FALSE)</f>
        <v>100</v>
      </c>
      <c r="N8213" s="47">
        <f>+PGSales!$L8213*PGSales!$M8213</f>
        <v>600</v>
      </c>
    </row>
    <row r="8214" spans="1:14" hidden="1" x14ac:dyDescent="0.25">
      <c r="A8214" s="77">
        <f t="shared" si="836"/>
        <v>2025</v>
      </c>
      <c r="B8214" s="77">
        <f t="shared" si="837"/>
        <v>6</v>
      </c>
      <c r="C8214" s="73">
        <v>45833</v>
      </c>
      <c r="D8214" s="79" t="s">
        <v>62</v>
      </c>
      <c r="E8214" s="80" t="s">
        <v>377</v>
      </c>
      <c r="F8214" s="81" t="str">
        <f>VLOOKUP(E8214,Customer[],2,FALSE)</f>
        <v>Style 2</v>
      </c>
      <c r="G8214" s="69" t="str">
        <f>VLOOKUP(E8214,Customer[],3,FALSE)</f>
        <v>Thamain Bamyan Rd</v>
      </c>
      <c r="H8214" s="69" t="str">
        <f>VLOOKUP(E8214,Customer[],4,FALSE)</f>
        <v>Mangalar T/N</v>
      </c>
      <c r="I8214" s="48" t="s">
        <v>18</v>
      </c>
      <c r="J8214" s="82" t="str">
        <f>VLOOKUP(I8214,PGStock[],2,FALSE)</f>
        <v>Formula Rum 350ml</v>
      </c>
      <c r="K8214" s="71">
        <f>VLOOKUP(I8214,PGStock[],3,FALSE)</f>
        <v>0.35</v>
      </c>
      <c r="L8214" s="47">
        <v>2</v>
      </c>
      <c r="M8214" s="47">
        <f>VLOOKUP(I8214,PGStock[],6,FALSE)</f>
        <v>150</v>
      </c>
      <c r="N8214" s="47">
        <f>+PGSales!$L8214*PGSales!$M8214</f>
        <v>300</v>
      </c>
    </row>
    <row r="8215" spans="1:14" hidden="1" x14ac:dyDescent="0.25">
      <c r="A8215" s="77">
        <f t="shared" si="836"/>
        <v>2025</v>
      </c>
      <c r="B8215" s="77">
        <f t="shared" si="837"/>
        <v>6</v>
      </c>
      <c r="C8215" s="73">
        <v>45833</v>
      </c>
      <c r="D8215" s="79" t="s">
        <v>60</v>
      </c>
      <c r="E8215" s="80" t="s">
        <v>379</v>
      </c>
      <c r="F8215" s="81" t="str">
        <f>VLOOKUP(E8215,Customer[],2,FALSE)</f>
        <v>Demo</v>
      </c>
      <c r="G8215" s="69" t="str">
        <f>VLOOKUP(E8215,Customer[],3,FALSE)</f>
        <v>Thamain Bamyan Rd</v>
      </c>
      <c r="H8215" s="69" t="str">
        <f>VLOOKUP(E8215,Customer[],4,FALSE)</f>
        <v>Mangalar T/N</v>
      </c>
      <c r="I8215" s="48" t="s">
        <v>25</v>
      </c>
      <c r="J8215" s="82" t="str">
        <f>VLOOKUP(I8215,PGStock[],2,FALSE)</f>
        <v>Columbus Super Red Smooth 350 Ml</v>
      </c>
      <c r="K8215" s="71">
        <f>VLOOKUP(I8215,PGStock[],3,FALSE)</f>
        <v>0.35</v>
      </c>
      <c r="L8215" s="47">
        <v>5</v>
      </c>
      <c r="M8215" s="47">
        <f>VLOOKUP(I8215,PGStock[],6,FALSE)</f>
        <v>150</v>
      </c>
      <c r="N8215" s="47">
        <f>+PGSales!$L8215*PGSales!$M8215</f>
        <v>750</v>
      </c>
    </row>
    <row r="8216" spans="1:14" hidden="1" x14ac:dyDescent="0.25">
      <c r="A8216" s="77">
        <f t="shared" si="836"/>
        <v>2025</v>
      </c>
      <c r="B8216" s="77">
        <f t="shared" si="837"/>
        <v>6</v>
      </c>
      <c r="C8216" s="73">
        <v>45833</v>
      </c>
      <c r="D8216" s="79" t="s">
        <v>60</v>
      </c>
      <c r="E8216" s="80" t="s">
        <v>379</v>
      </c>
      <c r="F8216" s="81" t="str">
        <f>VLOOKUP(E8216,Customer[],2,FALSE)</f>
        <v>Demo</v>
      </c>
      <c r="G8216" s="69" t="str">
        <f>VLOOKUP(E8216,Customer[],3,FALSE)</f>
        <v>Thamain Bamyan Rd</v>
      </c>
      <c r="H8216" s="69" t="str">
        <f>VLOOKUP(E8216,Customer[],4,FALSE)</f>
        <v>Mangalar T/N</v>
      </c>
      <c r="I8216" s="48" t="s">
        <v>18</v>
      </c>
      <c r="J8216" s="82" t="str">
        <f>VLOOKUP(I8216,PGStock[],2,FALSE)</f>
        <v>Formula Rum 350ml</v>
      </c>
      <c r="K8216" s="71">
        <f>VLOOKUP(I8216,PGStock[],3,FALSE)</f>
        <v>0.35</v>
      </c>
      <c r="L8216" s="47">
        <v>3</v>
      </c>
      <c r="M8216" s="47">
        <f>VLOOKUP(I8216,PGStock[],6,FALSE)</f>
        <v>150</v>
      </c>
      <c r="N8216" s="47">
        <f>+PGSales!$L8216*PGSales!$M8216</f>
        <v>450</v>
      </c>
    </row>
    <row r="8217" spans="1:14" hidden="1" x14ac:dyDescent="0.25">
      <c r="A8217" s="77">
        <f t="shared" si="836"/>
        <v>2025</v>
      </c>
      <c r="B8217" s="77">
        <f t="shared" si="837"/>
        <v>6</v>
      </c>
      <c r="C8217" s="73">
        <v>45833</v>
      </c>
      <c r="D8217" s="79" t="s">
        <v>56</v>
      </c>
      <c r="E8217" s="80" t="s">
        <v>463</v>
      </c>
      <c r="F8217" s="81" t="str">
        <f>VLOOKUP(E8217,Customer[],2,FALSE)</f>
        <v>Aung Family</v>
      </c>
      <c r="G8217" s="69" t="str">
        <f>VLOOKUP(E8217,Customer[],3,FALSE)</f>
        <v>SakeSan (9) Lan</v>
      </c>
      <c r="H8217" s="69" t="str">
        <f>VLOOKUP(E8217,Customer[],4,FALSE)</f>
        <v>Mangalar T/N</v>
      </c>
      <c r="I8217" s="48" t="s">
        <v>25</v>
      </c>
      <c r="J8217" s="82" t="str">
        <f>VLOOKUP(I8217,PGStock[],2,FALSE)</f>
        <v>Columbus Super Red Smooth 350 Ml</v>
      </c>
      <c r="K8217" s="71">
        <f>VLOOKUP(I8217,PGStock[],3,FALSE)</f>
        <v>0.35</v>
      </c>
      <c r="L8217" s="47">
        <v>3</v>
      </c>
      <c r="M8217" s="47">
        <f>VLOOKUP(I8217,PGStock[],6,FALSE)</f>
        <v>150</v>
      </c>
      <c r="N8217" s="47">
        <f>+PGSales!$L8217*PGSales!$M8217</f>
        <v>450</v>
      </c>
    </row>
    <row r="8218" spans="1:14" hidden="1" x14ac:dyDescent="0.25">
      <c r="A8218" s="77">
        <f t="shared" si="836"/>
        <v>2025</v>
      </c>
      <c r="B8218" s="77">
        <f t="shared" si="837"/>
        <v>6</v>
      </c>
      <c r="C8218" s="73">
        <v>45833</v>
      </c>
      <c r="D8218" s="79" t="s">
        <v>56</v>
      </c>
      <c r="E8218" s="80" t="s">
        <v>463</v>
      </c>
      <c r="F8218" s="81" t="str">
        <f>VLOOKUP(E8218,Customer[],2,FALSE)</f>
        <v>Aung Family</v>
      </c>
      <c r="G8218" s="69" t="str">
        <f>VLOOKUP(E8218,Customer[],3,FALSE)</f>
        <v>SakeSan (9) Lan</v>
      </c>
      <c r="H8218" s="69" t="str">
        <f>VLOOKUP(E8218,Customer[],4,FALSE)</f>
        <v>Mangalar T/N</v>
      </c>
      <c r="I8218" s="48" t="s">
        <v>18</v>
      </c>
      <c r="J8218" s="82" t="str">
        <f>VLOOKUP(I8218,PGStock[],2,FALSE)</f>
        <v>Formula Rum 350ml</v>
      </c>
      <c r="K8218" s="71">
        <f>VLOOKUP(I8218,PGStock[],3,FALSE)</f>
        <v>0.35</v>
      </c>
      <c r="L8218" s="47">
        <v>4</v>
      </c>
      <c r="M8218" s="47">
        <f>VLOOKUP(I8218,PGStock[],6,FALSE)</f>
        <v>150</v>
      </c>
      <c r="N8218" s="47">
        <f>+PGSales!$L8218*PGSales!$M8218</f>
        <v>600</v>
      </c>
    </row>
    <row r="8219" spans="1:14" hidden="1" x14ac:dyDescent="0.25">
      <c r="A8219" s="77">
        <f t="shared" si="836"/>
        <v>2025</v>
      </c>
      <c r="B8219" s="77">
        <f t="shared" si="837"/>
        <v>6</v>
      </c>
      <c r="C8219" s="73">
        <v>45833</v>
      </c>
      <c r="D8219" s="79" t="s">
        <v>74</v>
      </c>
      <c r="E8219" s="80" t="s">
        <v>631</v>
      </c>
      <c r="F8219" s="81" t="str">
        <f>VLOOKUP(E8219,Customer[],2,FALSE)</f>
        <v>Nge paung</v>
      </c>
      <c r="G8219" s="69" t="str">
        <f>VLOOKUP(E8219,Customer[],3,FALSE)</f>
        <v>Bo Aung Kyaw Rd</v>
      </c>
      <c r="H8219" s="69" t="str">
        <f>VLOOKUP(E8219,Customer[],4,FALSE)</f>
        <v>Hlaing Thar Yar</v>
      </c>
      <c r="I8219" s="48" t="s">
        <v>25</v>
      </c>
      <c r="J8219" s="82" t="str">
        <f>VLOOKUP(I8219,PGStock[],2,FALSE)</f>
        <v>Columbus Super Red Smooth 350 Ml</v>
      </c>
      <c r="K8219" s="71">
        <f>VLOOKUP(I8219,PGStock[],3,FALSE)</f>
        <v>0.35</v>
      </c>
      <c r="L8219" s="47">
        <v>2</v>
      </c>
      <c r="M8219" s="47">
        <f>VLOOKUP(I8219,PGStock[],6,FALSE)</f>
        <v>150</v>
      </c>
      <c r="N8219" s="47">
        <f>+PGSales!$L8219*PGSales!$M8219</f>
        <v>300</v>
      </c>
    </row>
    <row r="8220" spans="1:14" hidden="1" x14ac:dyDescent="0.25">
      <c r="A8220" s="77">
        <f t="shared" si="836"/>
        <v>2025</v>
      </c>
      <c r="B8220" s="77">
        <f t="shared" si="837"/>
        <v>6</v>
      </c>
      <c r="C8220" s="73">
        <v>45833</v>
      </c>
      <c r="D8220" s="79" t="s">
        <v>74</v>
      </c>
      <c r="E8220" s="80" t="s">
        <v>631</v>
      </c>
      <c r="F8220" s="81" t="str">
        <f>VLOOKUP(E8220,Customer[],2,FALSE)</f>
        <v>Nge paung</v>
      </c>
      <c r="G8220" s="69" t="str">
        <f>VLOOKUP(E8220,Customer[],3,FALSE)</f>
        <v>Bo Aung Kyaw Rd</v>
      </c>
      <c r="H8220" s="69" t="str">
        <f>VLOOKUP(E8220,Customer[],4,FALSE)</f>
        <v>Hlaing Thar Yar</v>
      </c>
      <c r="I8220" s="48" t="s">
        <v>18</v>
      </c>
      <c r="J8220" s="82" t="str">
        <f>VLOOKUP(I8220,PGStock[],2,FALSE)</f>
        <v>Formula Rum 350ml</v>
      </c>
      <c r="K8220" s="71">
        <f>VLOOKUP(I8220,PGStock[],3,FALSE)</f>
        <v>0.35</v>
      </c>
      <c r="L8220" s="47">
        <v>1</v>
      </c>
      <c r="M8220" s="47">
        <f>VLOOKUP(I8220,PGStock[],6,FALSE)</f>
        <v>150</v>
      </c>
      <c r="N8220" s="47">
        <f>+PGSales!$L8220*PGSales!$M8220</f>
        <v>150</v>
      </c>
    </row>
    <row r="8221" spans="1:14" hidden="1" x14ac:dyDescent="0.25">
      <c r="A8221" s="77">
        <f t="shared" si="836"/>
        <v>2025</v>
      </c>
      <c r="B8221" s="77">
        <f t="shared" si="837"/>
        <v>6</v>
      </c>
      <c r="C8221" s="73">
        <v>45833</v>
      </c>
      <c r="D8221" s="79" t="s">
        <v>767</v>
      </c>
      <c r="E8221" s="80" t="s">
        <v>609</v>
      </c>
      <c r="F8221" s="81" t="str">
        <f>VLOOKUP(E8221,Customer[],2,FALSE)</f>
        <v>AhTwae Thit</v>
      </c>
      <c r="G8221" s="69" t="str">
        <f>VLOOKUP(E8221,Customer[],3,FALSE)</f>
        <v>Chit Kyi Yae Rd</v>
      </c>
      <c r="H8221" s="69" t="str">
        <f>VLOOKUP(E8221,Customer[],4,FALSE)</f>
        <v>Hlaing Thar Yar</v>
      </c>
      <c r="I8221" s="48" t="s">
        <v>25</v>
      </c>
      <c r="J8221" s="82" t="str">
        <f>VLOOKUP(I8221,PGStock[],2,FALSE)</f>
        <v>Columbus Super Red Smooth 350 Ml</v>
      </c>
      <c r="K8221" s="71">
        <f>VLOOKUP(I8221,PGStock[],3,FALSE)</f>
        <v>0.35</v>
      </c>
      <c r="L8221" s="47">
        <v>1</v>
      </c>
      <c r="M8221" s="47">
        <f>VLOOKUP(I8221,PGStock[],6,FALSE)</f>
        <v>150</v>
      </c>
      <c r="N8221" s="47">
        <f>+PGSales!$L8221*PGSales!$M8221</f>
        <v>150</v>
      </c>
    </row>
    <row r="8222" spans="1:14" hidden="1" x14ac:dyDescent="0.25">
      <c r="A8222" s="77">
        <f t="shared" si="836"/>
        <v>2025</v>
      </c>
      <c r="B8222" s="77">
        <f t="shared" si="837"/>
        <v>6</v>
      </c>
      <c r="C8222" s="73">
        <v>45833</v>
      </c>
      <c r="D8222" s="79" t="s">
        <v>767</v>
      </c>
      <c r="E8222" s="80" t="s">
        <v>609</v>
      </c>
      <c r="F8222" s="81" t="str">
        <f>VLOOKUP(E8222,Customer[],2,FALSE)</f>
        <v>AhTwae Thit</v>
      </c>
      <c r="G8222" s="69" t="str">
        <f>VLOOKUP(E8222,Customer[],3,FALSE)</f>
        <v>Chit Kyi Yae Rd</v>
      </c>
      <c r="H8222" s="69" t="str">
        <f>VLOOKUP(E8222,Customer[],4,FALSE)</f>
        <v>Hlaing Thar Yar</v>
      </c>
      <c r="I8222" s="48" t="s">
        <v>23</v>
      </c>
      <c r="J8222" s="82" t="str">
        <f>VLOOKUP(I8222,PGStock[],2,FALSE)</f>
        <v>Columbus Super Red Smooth 175 Ml</v>
      </c>
      <c r="K8222" s="71">
        <f>VLOOKUP(I8222,PGStock[],3,FALSE)</f>
        <v>0.17499999999999999</v>
      </c>
      <c r="L8222" s="47">
        <v>4</v>
      </c>
      <c r="M8222" s="47">
        <f>VLOOKUP(I8222,PGStock[],6,FALSE)</f>
        <v>100</v>
      </c>
      <c r="N8222" s="47">
        <f>+PGSales!$L8222*PGSales!$M8222</f>
        <v>400</v>
      </c>
    </row>
    <row r="8223" spans="1:14" hidden="1" x14ac:dyDescent="0.25">
      <c r="A8223" s="77">
        <f t="shared" ref="A8223:A8234" si="838">YEAR(C8223)</f>
        <v>2025</v>
      </c>
      <c r="B8223" s="77">
        <f t="shared" ref="B8223:B8234" si="839">MONTH(C8223)</f>
        <v>6</v>
      </c>
      <c r="C8223" s="73">
        <v>45833</v>
      </c>
      <c r="D8223" s="79" t="s">
        <v>767</v>
      </c>
      <c r="E8223" s="80" t="s">
        <v>609</v>
      </c>
      <c r="F8223" s="81" t="str">
        <f>VLOOKUP(E8223,Customer[],2,FALSE)</f>
        <v>AhTwae Thit</v>
      </c>
      <c r="G8223" s="69" t="str">
        <f>VLOOKUP(E8223,Customer[],3,FALSE)</f>
        <v>Chit Kyi Yae Rd</v>
      </c>
      <c r="H8223" s="69" t="str">
        <f>VLOOKUP(E8223,Customer[],4,FALSE)</f>
        <v>Hlaing Thar Yar</v>
      </c>
      <c r="I8223" s="48" t="s">
        <v>18</v>
      </c>
      <c r="J8223" s="82" t="str">
        <f>VLOOKUP(I8223,PGStock[],2,FALSE)</f>
        <v>Formula Rum 350ml</v>
      </c>
      <c r="K8223" s="71">
        <f>VLOOKUP(I8223,PGStock[],3,FALSE)</f>
        <v>0.35</v>
      </c>
      <c r="L8223" s="47">
        <v>2</v>
      </c>
      <c r="M8223" s="47">
        <f>VLOOKUP(I8223,PGStock[],6,FALSE)</f>
        <v>150</v>
      </c>
      <c r="N8223" s="47">
        <f>+PGSales!$L8223*PGSales!$M8223</f>
        <v>300</v>
      </c>
    </row>
    <row r="8224" spans="1:14" hidden="1" x14ac:dyDescent="0.25">
      <c r="A8224" s="77">
        <f t="shared" si="838"/>
        <v>2025</v>
      </c>
      <c r="B8224" s="77">
        <f t="shared" si="839"/>
        <v>6</v>
      </c>
      <c r="C8224" s="73">
        <v>45833</v>
      </c>
      <c r="D8224" s="79" t="s">
        <v>70</v>
      </c>
      <c r="E8224" s="80" t="s">
        <v>612</v>
      </c>
      <c r="F8224" s="81" t="str">
        <f>VLOOKUP(E8224,Customer[],2,FALSE)</f>
        <v>Pan Nadi Hlaing (2)</v>
      </c>
      <c r="G8224" s="69" t="str">
        <f>VLOOKUP(E8224,Customer[],3,FALSE)</f>
        <v>Chit Kyi Yae Rd</v>
      </c>
      <c r="H8224" s="69" t="str">
        <f>VLOOKUP(E8224,Customer[],4,FALSE)</f>
        <v>Hlaing Thar Yar</v>
      </c>
      <c r="I8224" s="48" t="s">
        <v>18</v>
      </c>
      <c r="J8224" s="82" t="str">
        <f>VLOOKUP(I8224,PGStock[],2,FALSE)</f>
        <v>Formula Rum 350ml</v>
      </c>
      <c r="K8224" s="71">
        <f>VLOOKUP(I8224,PGStock[],3,FALSE)</f>
        <v>0.35</v>
      </c>
      <c r="L8224" s="47">
        <v>3</v>
      </c>
      <c r="M8224" s="47">
        <f>VLOOKUP(I8224,PGStock[],6,FALSE)</f>
        <v>150</v>
      </c>
      <c r="N8224" s="47">
        <f>+PGSales!$L8224*PGSales!$M8224</f>
        <v>450</v>
      </c>
    </row>
    <row r="8225" spans="1:14" hidden="1" x14ac:dyDescent="0.25">
      <c r="A8225" s="77">
        <f t="shared" si="838"/>
        <v>2025</v>
      </c>
      <c r="B8225" s="77">
        <f t="shared" si="839"/>
        <v>6</v>
      </c>
      <c r="C8225" s="73">
        <v>45833</v>
      </c>
      <c r="D8225" s="79" t="s">
        <v>68</v>
      </c>
      <c r="E8225" s="80" t="s">
        <v>611</v>
      </c>
      <c r="F8225" s="81" t="str">
        <f>VLOOKUP(E8225,Customer[],2,FALSE)</f>
        <v>GC</v>
      </c>
      <c r="G8225" s="69" t="str">
        <f>VLOOKUP(E8225,Customer[],3,FALSE)</f>
        <v>Bo Aung Kyaw Rd</v>
      </c>
      <c r="H8225" s="69" t="str">
        <f>VLOOKUP(E8225,Customer[],4,FALSE)</f>
        <v xml:space="preserve">Hlaing thar Yar </v>
      </c>
      <c r="I8225" s="48" t="s">
        <v>25</v>
      </c>
      <c r="J8225" s="82" t="str">
        <f>VLOOKUP(I8225,PGStock[],2,FALSE)</f>
        <v>Columbus Super Red Smooth 350 Ml</v>
      </c>
      <c r="K8225" s="71">
        <f>VLOOKUP(I8225,PGStock[],3,FALSE)</f>
        <v>0.35</v>
      </c>
      <c r="L8225" s="47">
        <v>1</v>
      </c>
      <c r="M8225" s="47">
        <f>VLOOKUP(I8225,PGStock[],6,FALSE)</f>
        <v>150</v>
      </c>
      <c r="N8225" s="47">
        <f>+PGSales!$L8225*PGSales!$M8225</f>
        <v>150</v>
      </c>
    </row>
    <row r="8226" spans="1:14" hidden="1" x14ac:dyDescent="0.25">
      <c r="A8226" s="77">
        <f t="shared" si="838"/>
        <v>2025</v>
      </c>
      <c r="B8226" s="77">
        <f t="shared" si="839"/>
        <v>6</v>
      </c>
      <c r="C8226" s="73">
        <v>45833</v>
      </c>
      <c r="D8226" s="79" t="s">
        <v>68</v>
      </c>
      <c r="E8226" s="80" t="s">
        <v>611</v>
      </c>
      <c r="F8226" s="81" t="str">
        <f>VLOOKUP(E8226,Customer[],2,FALSE)</f>
        <v>GC</v>
      </c>
      <c r="G8226" s="69" t="str">
        <f>VLOOKUP(E8226,Customer[],3,FALSE)</f>
        <v>Bo Aung Kyaw Rd</v>
      </c>
      <c r="H8226" s="69" t="str">
        <f>VLOOKUP(E8226,Customer[],4,FALSE)</f>
        <v xml:space="preserve">Hlaing thar Yar </v>
      </c>
      <c r="I8226" s="48" t="s">
        <v>18</v>
      </c>
      <c r="J8226" s="82" t="str">
        <f>VLOOKUP(I8226,PGStock[],2,FALSE)</f>
        <v>Formula Rum 350ml</v>
      </c>
      <c r="K8226" s="71">
        <f>VLOOKUP(I8226,PGStock[],3,FALSE)</f>
        <v>0.35</v>
      </c>
      <c r="L8226" s="47">
        <v>1</v>
      </c>
      <c r="M8226" s="47">
        <f>VLOOKUP(I8226,PGStock[],6,FALSE)</f>
        <v>150</v>
      </c>
      <c r="N8226" s="47">
        <f>+PGSales!$L8226*PGSales!$M8226</f>
        <v>150</v>
      </c>
    </row>
    <row r="8227" spans="1:14" hidden="1" x14ac:dyDescent="0.25">
      <c r="A8227" s="77">
        <f t="shared" si="838"/>
        <v>2025</v>
      </c>
      <c r="B8227" s="77">
        <f t="shared" si="839"/>
        <v>6</v>
      </c>
      <c r="C8227" s="73">
        <v>45833</v>
      </c>
      <c r="D8227" s="79" t="s">
        <v>4</v>
      </c>
      <c r="E8227" s="80" t="s">
        <v>634</v>
      </c>
      <c r="F8227" s="81" t="str">
        <f>VLOOKUP(E8227,Customer[],2,FALSE)</f>
        <v>Pyae Maher</v>
      </c>
      <c r="G8227" s="69" t="str">
        <f>VLOOKUP(E8227,Customer[],3,FALSE)</f>
        <v>Bo Aung Kyaw Rd</v>
      </c>
      <c r="H8227" s="69" t="str">
        <f>VLOOKUP(E8227,Customer[],4,FALSE)</f>
        <v>Hlaing Thar Yar</v>
      </c>
      <c r="I8227" s="48" t="s">
        <v>25</v>
      </c>
      <c r="J8227" s="82" t="str">
        <f>VLOOKUP(I8227,PGStock[],2,FALSE)</f>
        <v>Columbus Super Red Smooth 350 Ml</v>
      </c>
      <c r="K8227" s="71">
        <f>VLOOKUP(I8227,PGStock[],3,FALSE)</f>
        <v>0.35</v>
      </c>
      <c r="L8227" s="47">
        <v>2</v>
      </c>
      <c r="M8227" s="47">
        <f>VLOOKUP(I8227,PGStock[],6,FALSE)</f>
        <v>150</v>
      </c>
      <c r="N8227" s="47">
        <f>+PGSales!$L8227*PGSales!$M8227</f>
        <v>300</v>
      </c>
    </row>
    <row r="8228" spans="1:14" hidden="1" x14ac:dyDescent="0.25">
      <c r="A8228" s="77">
        <f t="shared" si="838"/>
        <v>2025</v>
      </c>
      <c r="B8228" s="77">
        <f t="shared" si="839"/>
        <v>6</v>
      </c>
      <c r="C8228" s="73">
        <v>45833</v>
      </c>
      <c r="D8228" s="79" t="s">
        <v>4</v>
      </c>
      <c r="E8228" s="80" t="s">
        <v>634</v>
      </c>
      <c r="F8228" s="81" t="str">
        <f>VLOOKUP(E8228,Customer[],2,FALSE)</f>
        <v>Pyae Maher</v>
      </c>
      <c r="G8228" s="69" t="str">
        <f>VLOOKUP(E8228,Customer[],3,FALSE)</f>
        <v>Bo Aung Kyaw Rd</v>
      </c>
      <c r="H8228" s="69" t="str">
        <f>VLOOKUP(E8228,Customer[],4,FALSE)</f>
        <v>Hlaing Thar Yar</v>
      </c>
      <c r="I8228" s="48" t="s">
        <v>18</v>
      </c>
      <c r="J8228" s="82" t="str">
        <f>VLOOKUP(I8228,PGStock[],2,FALSE)</f>
        <v>Formula Rum 350ml</v>
      </c>
      <c r="K8228" s="71">
        <f>VLOOKUP(I8228,PGStock[],3,FALSE)</f>
        <v>0.35</v>
      </c>
      <c r="L8228" s="47">
        <v>2</v>
      </c>
      <c r="M8228" s="47">
        <f>VLOOKUP(I8228,PGStock[],6,FALSE)</f>
        <v>150</v>
      </c>
      <c r="N8228" s="47">
        <f>+PGSales!$L8228*PGSales!$M8228</f>
        <v>300</v>
      </c>
    </row>
    <row r="8229" spans="1:14" hidden="1" x14ac:dyDescent="0.25">
      <c r="A8229" s="77">
        <f t="shared" si="838"/>
        <v>2025</v>
      </c>
      <c r="B8229" s="77">
        <f t="shared" si="839"/>
        <v>6</v>
      </c>
      <c r="C8229" s="73">
        <v>45833</v>
      </c>
      <c r="D8229" s="79" t="s">
        <v>131</v>
      </c>
      <c r="E8229" s="80" t="s">
        <v>584</v>
      </c>
      <c r="F8229" s="81" t="str">
        <f>VLOOKUP(E8229,Customer[],2,FALSE)</f>
        <v>Pan Nadi Hlaing (1)</v>
      </c>
      <c r="G8229" s="69" t="str">
        <f>VLOOKUP(E8229,Customer[],3,FALSE)</f>
        <v>Taungnu Rd</v>
      </c>
      <c r="H8229" s="69" t="str">
        <f>VLOOKUP(E8229,Customer[],4,FALSE)</f>
        <v>Hlaing Thar Yar</v>
      </c>
      <c r="I8229" s="48" t="s">
        <v>25</v>
      </c>
      <c r="J8229" s="82" t="str">
        <f>VLOOKUP(I8229,PGStock[],2,FALSE)</f>
        <v>Columbus Super Red Smooth 350 Ml</v>
      </c>
      <c r="K8229" s="71">
        <f>VLOOKUP(I8229,PGStock[],3,FALSE)</f>
        <v>0.35</v>
      </c>
      <c r="L8229" s="47">
        <v>4</v>
      </c>
      <c r="M8229" s="47">
        <f>VLOOKUP(I8229,PGStock[],6,FALSE)</f>
        <v>150</v>
      </c>
      <c r="N8229" s="47">
        <f>+PGSales!$L8229*PGSales!$M8229</f>
        <v>600</v>
      </c>
    </row>
    <row r="8230" spans="1:14" hidden="1" x14ac:dyDescent="0.25">
      <c r="A8230" s="77">
        <f t="shared" si="838"/>
        <v>2025</v>
      </c>
      <c r="B8230" s="77">
        <f t="shared" si="839"/>
        <v>6</v>
      </c>
      <c r="C8230" s="73">
        <v>45833</v>
      </c>
      <c r="D8230" s="79" t="s">
        <v>131</v>
      </c>
      <c r="E8230" s="80" t="s">
        <v>584</v>
      </c>
      <c r="F8230" s="81" t="str">
        <f>VLOOKUP(E8230,Customer[],2,FALSE)</f>
        <v>Pan Nadi Hlaing (1)</v>
      </c>
      <c r="G8230" s="69" t="str">
        <f>VLOOKUP(E8230,Customer[],3,FALSE)</f>
        <v>Taungnu Rd</v>
      </c>
      <c r="H8230" s="69" t="str">
        <f>VLOOKUP(E8230,Customer[],4,FALSE)</f>
        <v>Hlaing Thar Yar</v>
      </c>
      <c r="I8230" s="48" t="s">
        <v>18</v>
      </c>
      <c r="J8230" s="82" t="str">
        <f>VLOOKUP(I8230,PGStock[],2,FALSE)</f>
        <v>Formula Rum 350ml</v>
      </c>
      <c r="K8230" s="71">
        <f>VLOOKUP(I8230,PGStock[],3,FALSE)</f>
        <v>0.35</v>
      </c>
      <c r="L8230" s="47">
        <v>1</v>
      </c>
      <c r="M8230" s="47">
        <f>VLOOKUP(I8230,PGStock[],6,FALSE)</f>
        <v>150</v>
      </c>
      <c r="N8230" s="47">
        <f>+PGSales!$L8230*PGSales!$M8230</f>
        <v>150</v>
      </c>
    </row>
    <row r="8231" spans="1:14" hidden="1" x14ac:dyDescent="0.25">
      <c r="A8231" s="77">
        <f t="shared" si="838"/>
        <v>2025</v>
      </c>
      <c r="B8231" s="77">
        <f t="shared" si="839"/>
        <v>6</v>
      </c>
      <c r="C8231" s="73">
        <v>45834</v>
      </c>
      <c r="D8231" s="79" t="s">
        <v>109</v>
      </c>
      <c r="E8231" s="80" t="s">
        <v>833</v>
      </c>
      <c r="F8231" s="81" t="str">
        <f>VLOOKUP(E8231,Customer[],2,FALSE)</f>
        <v>Bo Htin</v>
      </c>
      <c r="G8231" s="69" t="str">
        <f>VLOOKUP(E8231,Customer[],3,FALSE)</f>
        <v>Sattmu Zone Zay Rd</v>
      </c>
      <c r="H8231" s="69" t="str">
        <f>VLOOKUP(E8231,Customer[],4,FALSE)</f>
        <v>Tharkaytha</v>
      </c>
      <c r="I8231" s="48" t="s">
        <v>27</v>
      </c>
      <c r="J8231" s="82" t="str">
        <f>VLOOKUP(I8231,PGStock[],2,FALSE)</f>
        <v>Columbus Super Red Smooth 700 Ml</v>
      </c>
      <c r="K8231" s="71">
        <f>VLOOKUP(I8231,PGStock[],3,FALSE)</f>
        <v>0.7</v>
      </c>
      <c r="L8231" s="47">
        <v>1</v>
      </c>
      <c r="M8231" s="47">
        <f>VLOOKUP(I8231,PGStock[],6,FALSE)</f>
        <v>200</v>
      </c>
      <c r="N8231" s="47">
        <f>+PGSales!$L8231*PGSales!$M8231</f>
        <v>200</v>
      </c>
    </row>
    <row r="8232" spans="1:14" hidden="1" x14ac:dyDescent="0.25">
      <c r="A8232" s="77">
        <f t="shared" si="838"/>
        <v>2025</v>
      </c>
      <c r="B8232" s="77">
        <f t="shared" si="839"/>
        <v>6</v>
      </c>
      <c r="C8232" s="73">
        <v>45834</v>
      </c>
      <c r="D8232" s="79" t="s">
        <v>109</v>
      </c>
      <c r="E8232" s="80" t="s">
        <v>833</v>
      </c>
      <c r="F8232" s="81" t="str">
        <f>VLOOKUP(E8232,Customer[],2,FALSE)</f>
        <v>Bo Htin</v>
      </c>
      <c r="G8232" s="69" t="str">
        <f>VLOOKUP(E8232,Customer[],3,FALSE)</f>
        <v>Sattmu Zone Zay Rd</v>
      </c>
      <c r="H8232" s="69" t="str">
        <f>VLOOKUP(E8232,Customer[],4,FALSE)</f>
        <v>Tharkaytha</v>
      </c>
      <c r="I8232" s="48" t="s">
        <v>25</v>
      </c>
      <c r="J8232" s="82" t="str">
        <f>VLOOKUP(I8232,PGStock[],2,FALSE)</f>
        <v>Columbus Super Red Smooth 350 Ml</v>
      </c>
      <c r="K8232" s="71">
        <f>VLOOKUP(I8232,PGStock[],3,FALSE)</f>
        <v>0.35</v>
      </c>
      <c r="L8232" s="47">
        <v>2</v>
      </c>
      <c r="M8232" s="47">
        <f>VLOOKUP(I8232,PGStock[],6,FALSE)</f>
        <v>150</v>
      </c>
      <c r="N8232" s="47">
        <f>+PGSales!$L8232*PGSales!$M8232</f>
        <v>300</v>
      </c>
    </row>
    <row r="8233" spans="1:14" hidden="1" x14ac:dyDescent="0.25">
      <c r="A8233" s="77">
        <f t="shared" si="838"/>
        <v>2025</v>
      </c>
      <c r="B8233" s="77">
        <f t="shared" si="839"/>
        <v>6</v>
      </c>
      <c r="C8233" s="73">
        <v>45834</v>
      </c>
      <c r="D8233" s="79" t="s">
        <v>109</v>
      </c>
      <c r="E8233" s="80" t="s">
        <v>833</v>
      </c>
      <c r="F8233" s="81" t="str">
        <f>VLOOKUP(E8233,Customer[],2,FALSE)</f>
        <v>Bo Htin</v>
      </c>
      <c r="G8233" s="69" t="str">
        <f>VLOOKUP(E8233,Customer[],3,FALSE)</f>
        <v>Sattmu Zone Zay Rd</v>
      </c>
      <c r="H8233" s="69" t="str">
        <f>VLOOKUP(E8233,Customer[],4,FALSE)</f>
        <v>Tharkaytha</v>
      </c>
      <c r="I8233" s="48" t="s">
        <v>20</v>
      </c>
      <c r="J8233" s="82" t="str">
        <f>VLOOKUP(I8233,PGStock[],2,FALSE)</f>
        <v>Formula Rum 700ml</v>
      </c>
      <c r="K8233" s="71">
        <f>VLOOKUP(I8233,PGStock[],3,FALSE)</f>
        <v>0.7</v>
      </c>
      <c r="L8233" s="47">
        <v>1</v>
      </c>
      <c r="M8233" s="47">
        <f>VLOOKUP(I8233,PGStock[],6,FALSE)</f>
        <v>200</v>
      </c>
      <c r="N8233" s="47">
        <f>+PGSales!$L8233*PGSales!$M8233</f>
        <v>200</v>
      </c>
    </row>
    <row r="8234" spans="1:14" hidden="1" x14ac:dyDescent="0.25">
      <c r="A8234" s="77">
        <f t="shared" si="838"/>
        <v>2025</v>
      </c>
      <c r="B8234" s="77">
        <f t="shared" si="839"/>
        <v>6</v>
      </c>
      <c r="C8234" s="73">
        <v>45834</v>
      </c>
      <c r="D8234" s="79" t="s">
        <v>109</v>
      </c>
      <c r="E8234" s="80" t="s">
        <v>833</v>
      </c>
      <c r="F8234" s="81" t="str">
        <f>VLOOKUP(E8234,Customer[],2,FALSE)</f>
        <v>Bo Htin</v>
      </c>
      <c r="G8234" s="69" t="str">
        <f>VLOOKUP(E8234,Customer[],3,FALSE)</f>
        <v>Sattmu Zone Zay Rd</v>
      </c>
      <c r="H8234" s="69" t="str">
        <f>VLOOKUP(E8234,Customer[],4,FALSE)</f>
        <v>Tharkaytha</v>
      </c>
      <c r="I8234" s="48" t="s">
        <v>18</v>
      </c>
      <c r="J8234" s="82" t="str">
        <f>VLOOKUP(I8234,PGStock[],2,FALSE)</f>
        <v>Formula Rum 350ml</v>
      </c>
      <c r="K8234" s="71">
        <f>VLOOKUP(I8234,PGStock[],3,FALSE)</f>
        <v>0.35</v>
      </c>
      <c r="L8234" s="47">
        <v>2</v>
      </c>
      <c r="M8234" s="47">
        <f>VLOOKUP(I8234,PGStock[],6,FALSE)</f>
        <v>150</v>
      </c>
      <c r="N8234" s="47">
        <f>+PGSales!$L8234*PGSales!$M8234</f>
        <v>300</v>
      </c>
    </row>
    <row r="8235" spans="1:14" hidden="1" x14ac:dyDescent="0.25">
      <c r="A8235" s="77">
        <f t="shared" ref="A8235:A8291" si="840">YEAR(C8235)</f>
        <v>2025</v>
      </c>
      <c r="B8235" s="77">
        <f t="shared" ref="B8235:B8291" si="841">MONTH(C8235)</f>
        <v>6</v>
      </c>
      <c r="C8235" s="73">
        <v>45834</v>
      </c>
      <c r="D8235" s="79" t="s">
        <v>768</v>
      </c>
      <c r="E8235" s="80" t="s">
        <v>836</v>
      </c>
      <c r="F8235" s="81" t="str">
        <f>VLOOKUP(E8235,Customer[],2,FALSE)</f>
        <v>Famous</v>
      </c>
      <c r="G8235" s="69" t="str">
        <f>VLOOKUP(E8235,Customer[],3,FALSE)</f>
        <v>Bo Layoung Rd</v>
      </c>
      <c r="H8235" s="69" t="str">
        <f>VLOOKUP(E8235,Customer[],4,FALSE)</f>
        <v>Tharkaytha</v>
      </c>
      <c r="I8235" s="48" t="s">
        <v>25</v>
      </c>
      <c r="J8235" s="82" t="str">
        <f>VLOOKUP(I8235,PGStock[],2,FALSE)</f>
        <v>Columbus Super Red Smooth 350 Ml</v>
      </c>
      <c r="K8235" s="71">
        <f>VLOOKUP(I8235,PGStock[],3,FALSE)</f>
        <v>0.35</v>
      </c>
      <c r="L8235" s="47">
        <v>4</v>
      </c>
      <c r="M8235" s="47">
        <f>VLOOKUP(I8235,PGStock[],6,FALSE)</f>
        <v>150</v>
      </c>
      <c r="N8235" s="47">
        <f>+PGSales!$L8235*PGSales!$M8235</f>
        <v>600</v>
      </c>
    </row>
    <row r="8236" spans="1:14" hidden="1" x14ac:dyDescent="0.25">
      <c r="A8236" s="77">
        <f t="shared" si="840"/>
        <v>2025</v>
      </c>
      <c r="B8236" s="77">
        <f t="shared" si="841"/>
        <v>6</v>
      </c>
      <c r="C8236" s="73">
        <v>45834</v>
      </c>
      <c r="D8236" s="79" t="s">
        <v>768</v>
      </c>
      <c r="E8236" s="80" t="s">
        <v>836</v>
      </c>
      <c r="F8236" s="81" t="str">
        <f>VLOOKUP(E8236,Customer[],2,FALSE)</f>
        <v>Famous</v>
      </c>
      <c r="G8236" s="69" t="str">
        <f>VLOOKUP(E8236,Customer[],3,FALSE)</f>
        <v>Bo Layoung Rd</v>
      </c>
      <c r="H8236" s="69" t="str">
        <f>VLOOKUP(E8236,Customer[],4,FALSE)</f>
        <v>Tharkaytha</v>
      </c>
      <c r="I8236" s="48" t="s">
        <v>18</v>
      </c>
      <c r="J8236" s="82" t="str">
        <f>VLOOKUP(I8236,PGStock[],2,FALSE)</f>
        <v>Formula Rum 350ml</v>
      </c>
      <c r="K8236" s="71">
        <f>VLOOKUP(I8236,PGStock[],3,FALSE)</f>
        <v>0.35</v>
      </c>
      <c r="L8236" s="47">
        <v>2</v>
      </c>
      <c r="M8236" s="47">
        <f>VLOOKUP(I8236,PGStock[],6,FALSE)</f>
        <v>150</v>
      </c>
      <c r="N8236" s="47">
        <f>+PGSales!$L8236*PGSales!$M8236</f>
        <v>300</v>
      </c>
    </row>
    <row r="8237" spans="1:14" hidden="1" x14ac:dyDescent="0.25">
      <c r="A8237" s="77">
        <f t="shared" si="840"/>
        <v>2025</v>
      </c>
      <c r="B8237" s="77">
        <f t="shared" si="841"/>
        <v>6</v>
      </c>
      <c r="C8237" s="73">
        <v>45834</v>
      </c>
      <c r="D8237" s="79" t="s">
        <v>2</v>
      </c>
      <c r="E8237" s="80" t="s">
        <v>832</v>
      </c>
      <c r="F8237" s="81" t="str">
        <f>VLOOKUP(E8237,Customer[],2,FALSE)</f>
        <v>E&amp;P</v>
      </c>
      <c r="G8237" s="69" t="str">
        <f>VLOOKUP(E8237,Customer[],3,FALSE)</f>
        <v>Thinzin New Rd</v>
      </c>
      <c r="H8237" s="69" t="str">
        <f>VLOOKUP(E8237,Customer[],4,FALSE)</f>
        <v>Tharkaytha</v>
      </c>
      <c r="I8237" s="48" t="s">
        <v>25</v>
      </c>
      <c r="J8237" s="82" t="str">
        <f>VLOOKUP(I8237,PGStock[],2,FALSE)</f>
        <v>Columbus Super Red Smooth 350 Ml</v>
      </c>
      <c r="K8237" s="71">
        <f>VLOOKUP(I8237,PGStock[],3,FALSE)</f>
        <v>0.35</v>
      </c>
      <c r="L8237" s="47">
        <v>6</v>
      </c>
      <c r="M8237" s="47">
        <f>VLOOKUP(I8237,PGStock[],6,FALSE)</f>
        <v>150</v>
      </c>
      <c r="N8237" s="47">
        <f>+PGSales!$L8237*PGSales!$M8237</f>
        <v>900</v>
      </c>
    </row>
    <row r="8238" spans="1:14" hidden="1" x14ac:dyDescent="0.25">
      <c r="A8238" s="77">
        <f t="shared" si="840"/>
        <v>2025</v>
      </c>
      <c r="B8238" s="77">
        <f t="shared" si="841"/>
        <v>6</v>
      </c>
      <c r="C8238" s="73">
        <v>45834</v>
      </c>
      <c r="D8238" s="79" t="s">
        <v>2</v>
      </c>
      <c r="E8238" s="80" t="s">
        <v>832</v>
      </c>
      <c r="F8238" s="81" t="str">
        <f>VLOOKUP(E8238,Customer[],2,FALSE)</f>
        <v>E&amp;P</v>
      </c>
      <c r="G8238" s="69" t="str">
        <f>VLOOKUP(E8238,Customer[],3,FALSE)</f>
        <v>Thinzin New Rd</v>
      </c>
      <c r="H8238" s="69" t="str">
        <f>VLOOKUP(E8238,Customer[],4,FALSE)</f>
        <v>Tharkaytha</v>
      </c>
      <c r="I8238" s="48" t="s">
        <v>18</v>
      </c>
      <c r="J8238" s="82" t="str">
        <f>VLOOKUP(I8238,PGStock[],2,FALSE)</f>
        <v>Formula Rum 350ml</v>
      </c>
      <c r="K8238" s="71">
        <f>VLOOKUP(I8238,PGStock[],3,FALSE)</f>
        <v>0.35</v>
      </c>
      <c r="L8238" s="47">
        <v>7</v>
      </c>
      <c r="M8238" s="47">
        <f>VLOOKUP(I8238,PGStock[],6,FALSE)</f>
        <v>150</v>
      </c>
      <c r="N8238" s="47">
        <f>+PGSales!$L8238*PGSales!$M8238</f>
        <v>1050</v>
      </c>
    </row>
    <row r="8239" spans="1:14" hidden="1" x14ac:dyDescent="0.25">
      <c r="A8239" s="77">
        <f t="shared" si="840"/>
        <v>2025</v>
      </c>
      <c r="B8239" s="77">
        <f t="shared" si="841"/>
        <v>6</v>
      </c>
      <c r="C8239" s="73">
        <v>45834</v>
      </c>
      <c r="D8239" s="79" t="s">
        <v>1</v>
      </c>
      <c r="E8239" s="80" t="s">
        <v>838</v>
      </c>
      <c r="F8239" s="81" t="str">
        <f>VLOOKUP(E8239,Customer[],2,FALSE)</f>
        <v>Shwe Taung</v>
      </c>
      <c r="G8239" s="69" t="str">
        <f>VLOOKUP(E8239,Customer[],3,FALSE)</f>
        <v>Manpya Rd</v>
      </c>
      <c r="H8239" s="69" t="str">
        <f>VLOOKUP(E8239,Customer[],4,FALSE)</f>
        <v>Tharkaytha</v>
      </c>
      <c r="I8239" s="48" t="s">
        <v>25</v>
      </c>
      <c r="J8239" s="82" t="str">
        <f>VLOOKUP(I8239,PGStock[],2,FALSE)</f>
        <v>Columbus Super Red Smooth 350 Ml</v>
      </c>
      <c r="K8239" s="71">
        <f>VLOOKUP(I8239,PGStock[],3,FALSE)</f>
        <v>0.35</v>
      </c>
      <c r="L8239" s="47">
        <v>2</v>
      </c>
      <c r="M8239" s="47">
        <f>VLOOKUP(I8239,PGStock[],6,FALSE)</f>
        <v>150</v>
      </c>
      <c r="N8239" s="47">
        <f>+PGSales!$L8239*PGSales!$M8239</f>
        <v>300</v>
      </c>
    </row>
    <row r="8240" spans="1:14" hidden="1" x14ac:dyDescent="0.25">
      <c r="A8240" s="77">
        <f t="shared" si="840"/>
        <v>2025</v>
      </c>
      <c r="B8240" s="77">
        <f t="shared" si="841"/>
        <v>6</v>
      </c>
      <c r="C8240" s="73">
        <v>45834</v>
      </c>
      <c r="D8240" s="79" t="s">
        <v>1</v>
      </c>
      <c r="E8240" s="80" t="s">
        <v>838</v>
      </c>
      <c r="F8240" s="81" t="str">
        <f>VLOOKUP(E8240,Customer[],2,FALSE)</f>
        <v>Shwe Taung</v>
      </c>
      <c r="G8240" s="69" t="str">
        <f>VLOOKUP(E8240,Customer[],3,FALSE)</f>
        <v>Manpya Rd</v>
      </c>
      <c r="H8240" s="69" t="str">
        <f>VLOOKUP(E8240,Customer[],4,FALSE)</f>
        <v>Tharkaytha</v>
      </c>
      <c r="I8240" s="48" t="s">
        <v>18</v>
      </c>
      <c r="J8240" s="82" t="str">
        <f>VLOOKUP(I8240,PGStock[],2,FALSE)</f>
        <v>Formula Rum 350ml</v>
      </c>
      <c r="K8240" s="71">
        <f>VLOOKUP(I8240,PGStock[],3,FALSE)</f>
        <v>0.35</v>
      </c>
      <c r="L8240" s="47">
        <v>2</v>
      </c>
      <c r="M8240" s="47">
        <f>VLOOKUP(I8240,PGStock[],6,FALSE)</f>
        <v>150</v>
      </c>
      <c r="N8240" s="47">
        <f>+PGSales!$L8240*PGSales!$M8240</f>
        <v>300</v>
      </c>
    </row>
    <row r="8241" spans="1:14" hidden="1" x14ac:dyDescent="0.25">
      <c r="A8241" s="77">
        <f t="shared" si="840"/>
        <v>2025</v>
      </c>
      <c r="B8241" s="77">
        <f t="shared" si="841"/>
        <v>6</v>
      </c>
      <c r="C8241" s="73">
        <v>45834</v>
      </c>
      <c r="D8241" s="79" t="s">
        <v>187</v>
      </c>
      <c r="E8241" s="80">
        <v>494</v>
      </c>
      <c r="F8241" s="81" t="str">
        <f>VLOOKUP(E8241,Customer[],2,FALSE)</f>
        <v>494 Store</v>
      </c>
      <c r="G8241" s="69" t="str">
        <f>VLOOKUP(E8241,Customer[],3,FALSE)</f>
        <v>Ah Linn young nRd</v>
      </c>
      <c r="H8241" s="69" t="str">
        <f>VLOOKUP(E8241,Customer[],4,FALSE)</f>
        <v>Tharkaytha</v>
      </c>
      <c r="I8241" s="48" t="s">
        <v>25</v>
      </c>
      <c r="J8241" s="82" t="str">
        <f>VLOOKUP(I8241,PGStock[],2,FALSE)</f>
        <v>Columbus Super Red Smooth 350 Ml</v>
      </c>
      <c r="K8241" s="71">
        <f>VLOOKUP(I8241,PGStock[],3,FALSE)</f>
        <v>0.35</v>
      </c>
      <c r="L8241" s="47">
        <v>6</v>
      </c>
      <c r="M8241" s="47">
        <f>VLOOKUP(I8241,PGStock[],6,FALSE)</f>
        <v>150</v>
      </c>
      <c r="N8241" s="47">
        <f>+PGSales!$L8241*PGSales!$M8241</f>
        <v>900</v>
      </c>
    </row>
    <row r="8242" spans="1:14" hidden="1" x14ac:dyDescent="0.25">
      <c r="A8242" s="77">
        <f t="shared" si="840"/>
        <v>2025</v>
      </c>
      <c r="B8242" s="77">
        <f t="shared" si="841"/>
        <v>6</v>
      </c>
      <c r="C8242" s="73">
        <v>45834</v>
      </c>
      <c r="D8242" s="79" t="s">
        <v>186</v>
      </c>
      <c r="E8242" s="80" t="s">
        <v>831</v>
      </c>
      <c r="F8242" s="81" t="str">
        <f>VLOOKUP(E8242,Customer[],2,FALSE)</f>
        <v>Shwe Hto</v>
      </c>
      <c r="G8242" s="69" t="str">
        <f>VLOOKUP(E8242,Customer[],3,FALSE)</f>
        <v xml:space="preserve">Dawpole </v>
      </c>
      <c r="H8242" s="69" t="str">
        <f>VLOOKUP(E8242,Customer[],4,FALSE)</f>
        <v>Tharkaytha</v>
      </c>
      <c r="I8242" s="48" t="s">
        <v>25</v>
      </c>
      <c r="J8242" s="82" t="str">
        <f>VLOOKUP(I8242,PGStock[],2,FALSE)</f>
        <v>Columbus Super Red Smooth 350 Ml</v>
      </c>
      <c r="K8242" s="71">
        <f>VLOOKUP(I8242,PGStock[],3,FALSE)</f>
        <v>0.35</v>
      </c>
      <c r="L8242" s="47">
        <v>2</v>
      </c>
      <c r="M8242" s="47">
        <f>VLOOKUP(I8242,PGStock[],6,FALSE)</f>
        <v>150</v>
      </c>
      <c r="N8242" s="47">
        <f>+PGSales!$L8242*PGSales!$M8242</f>
        <v>300</v>
      </c>
    </row>
    <row r="8243" spans="1:14" hidden="1" x14ac:dyDescent="0.25">
      <c r="A8243" s="77">
        <f t="shared" si="840"/>
        <v>2025</v>
      </c>
      <c r="B8243" s="77">
        <f t="shared" si="841"/>
        <v>6</v>
      </c>
      <c r="C8243" s="73">
        <v>45834</v>
      </c>
      <c r="D8243" s="79" t="s">
        <v>186</v>
      </c>
      <c r="E8243" s="80" t="s">
        <v>831</v>
      </c>
      <c r="F8243" s="81" t="str">
        <f>VLOOKUP(E8243,Customer[],2,FALSE)</f>
        <v>Shwe Hto</v>
      </c>
      <c r="G8243" s="69" t="str">
        <f>VLOOKUP(E8243,Customer[],3,FALSE)</f>
        <v xml:space="preserve">Dawpole </v>
      </c>
      <c r="H8243" s="69" t="str">
        <f>VLOOKUP(E8243,Customer[],4,FALSE)</f>
        <v>Tharkaytha</v>
      </c>
      <c r="I8243" s="48" t="s">
        <v>23</v>
      </c>
      <c r="J8243" s="82" t="str">
        <f>VLOOKUP(I8243,PGStock[],2,FALSE)</f>
        <v>Columbus Super Red Smooth 175 Ml</v>
      </c>
      <c r="K8243" s="71">
        <f>VLOOKUP(I8243,PGStock[],3,FALSE)</f>
        <v>0.17499999999999999</v>
      </c>
      <c r="L8243" s="47">
        <v>1</v>
      </c>
      <c r="M8243" s="47">
        <f>VLOOKUP(I8243,PGStock[],6,FALSE)</f>
        <v>100</v>
      </c>
      <c r="N8243" s="47">
        <f>+PGSales!$L8243*PGSales!$M8243</f>
        <v>100</v>
      </c>
    </row>
    <row r="8244" spans="1:14" hidden="1" x14ac:dyDescent="0.25">
      <c r="A8244" s="77">
        <f t="shared" si="840"/>
        <v>2025</v>
      </c>
      <c r="B8244" s="77">
        <f t="shared" si="841"/>
        <v>6</v>
      </c>
      <c r="C8244" s="73">
        <v>45834</v>
      </c>
      <c r="D8244" s="79" t="s">
        <v>186</v>
      </c>
      <c r="E8244" s="80" t="s">
        <v>831</v>
      </c>
      <c r="F8244" s="81" t="str">
        <f>VLOOKUP(E8244,Customer[],2,FALSE)</f>
        <v>Shwe Hto</v>
      </c>
      <c r="G8244" s="69" t="str">
        <f>VLOOKUP(E8244,Customer[],3,FALSE)</f>
        <v xml:space="preserve">Dawpole </v>
      </c>
      <c r="H8244" s="69" t="str">
        <f>VLOOKUP(E8244,Customer[],4,FALSE)</f>
        <v>Tharkaytha</v>
      </c>
      <c r="I8244" s="48" t="s">
        <v>18</v>
      </c>
      <c r="J8244" s="82" t="str">
        <f>VLOOKUP(I8244,PGStock[],2,FALSE)</f>
        <v>Formula Rum 350ml</v>
      </c>
      <c r="K8244" s="71">
        <f>VLOOKUP(I8244,PGStock[],3,FALSE)</f>
        <v>0.35</v>
      </c>
      <c r="L8244" s="47">
        <v>1</v>
      </c>
      <c r="M8244" s="47">
        <f>VLOOKUP(I8244,PGStock[],6,FALSE)</f>
        <v>150</v>
      </c>
      <c r="N8244" s="47">
        <f>+PGSales!$L8244*PGSales!$M8244</f>
        <v>150</v>
      </c>
    </row>
    <row r="8245" spans="1:14" hidden="1" x14ac:dyDescent="0.25">
      <c r="A8245" s="77">
        <f t="shared" ref="A8245:A8259" si="842">YEAR(C8245)</f>
        <v>2025</v>
      </c>
      <c r="B8245" s="77">
        <f t="shared" ref="B8245:B8259" si="843">MONTH(C8245)</f>
        <v>6</v>
      </c>
      <c r="C8245" s="73">
        <v>45834</v>
      </c>
      <c r="D8245" s="79" t="s">
        <v>58</v>
      </c>
      <c r="E8245" s="80" t="s">
        <v>380</v>
      </c>
      <c r="F8245" s="81" t="str">
        <f>VLOOKUP(E8245,Customer[],2,FALSE)</f>
        <v>Ka Dai Hein</v>
      </c>
      <c r="G8245" s="69" t="str">
        <f>VLOOKUP(E8245,Customer[],3,FALSE)</f>
        <v>Kan Bae Butar Zay Rd</v>
      </c>
      <c r="H8245" s="69" t="str">
        <f>VLOOKUP(E8245,Customer[],4,FALSE)</f>
        <v>YanKin</v>
      </c>
      <c r="I8245" s="48" t="s">
        <v>25</v>
      </c>
      <c r="J8245" s="82" t="str">
        <f>VLOOKUP(I8245,PGStock[],2,FALSE)</f>
        <v>Columbus Super Red Smooth 350 Ml</v>
      </c>
      <c r="K8245" s="71">
        <f>VLOOKUP(I8245,PGStock[],3,FALSE)</f>
        <v>0.35</v>
      </c>
      <c r="L8245" s="47">
        <v>5</v>
      </c>
      <c r="M8245" s="47">
        <f>VLOOKUP(I8245,PGStock[],6,FALSE)</f>
        <v>150</v>
      </c>
      <c r="N8245" s="47">
        <f>+PGSales!$L8245*PGSales!$M8245</f>
        <v>750</v>
      </c>
    </row>
    <row r="8246" spans="1:14" hidden="1" x14ac:dyDescent="0.25">
      <c r="A8246" s="77">
        <f t="shared" si="842"/>
        <v>2025</v>
      </c>
      <c r="B8246" s="77">
        <f t="shared" si="843"/>
        <v>6</v>
      </c>
      <c r="C8246" s="73">
        <v>45834</v>
      </c>
      <c r="D8246" s="79" t="s">
        <v>58</v>
      </c>
      <c r="E8246" s="80" t="s">
        <v>380</v>
      </c>
      <c r="F8246" s="81" t="str">
        <f>VLOOKUP(E8246,Customer[],2,FALSE)</f>
        <v>Ka Dai Hein</v>
      </c>
      <c r="G8246" s="69" t="str">
        <f>VLOOKUP(E8246,Customer[],3,FALSE)</f>
        <v>Kan Bae Butar Zay Rd</v>
      </c>
      <c r="H8246" s="69" t="str">
        <f>VLOOKUP(E8246,Customer[],4,FALSE)</f>
        <v>YanKin</v>
      </c>
      <c r="I8246" s="48" t="s">
        <v>18</v>
      </c>
      <c r="J8246" s="82" t="str">
        <f>VLOOKUP(I8246,PGStock[],2,FALSE)</f>
        <v>Formula Rum 350ml</v>
      </c>
      <c r="K8246" s="71">
        <f>VLOOKUP(I8246,PGStock[],3,FALSE)</f>
        <v>0.35</v>
      </c>
      <c r="L8246" s="47">
        <v>9</v>
      </c>
      <c r="M8246" s="47">
        <f>VLOOKUP(I8246,PGStock[],6,FALSE)</f>
        <v>150</v>
      </c>
      <c r="N8246" s="47">
        <f>+PGSales!$L8246*PGSales!$M8246</f>
        <v>1350</v>
      </c>
    </row>
    <row r="8247" spans="1:14" hidden="1" x14ac:dyDescent="0.25">
      <c r="A8247" s="77">
        <f t="shared" si="842"/>
        <v>2025</v>
      </c>
      <c r="B8247" s="77">
        <f t="shared" si="843"/>
        <v>6</v>
      </c>
      <c r="C8247" s="73">
        <v>45834</v>
      </c>
      <c r="D8247" s="79" t="s">
        <v>365</v>
      </c>
      <c r="E8247" s="80" t="s">
        <v>375</v>
      </c>
      <c r="F8247" s="81" t="str">
        <f>VLOOKUP(E8247,Customer[],2,FALSE)</f>
        <v>Ah Linn Nike</v>
      </c>
      <c r="G8247" s="69" t="str">
        <f>VLOOKUP(E8247,Customer[],3,FALSE)</f>
        <v>ThitSar Rd</v>
      </c>
      <c r="H8247" s="69" t="str">
        <f>VLOOKUP(E8247,Customer[],4,FALSE)</f>
        <v>YanKin</v>
      </c>
      <c r="I8247" s="48" t="s">
        <v>25</v>
      </c>
      <c r="J8247" s="82" t="str">
        <f>VLOOKUP(I8247,PGStock[],2,FALSE)</f>
        <v>Columbus Super Red Smooth 350 Ml</v>
      </c>
      <c r="K8247" s="71">
        <f>VLOOKUP(I8247,PGStock[],3,FALSE)</f>
        <v>0.35</v>
      </c>
      <c r="L8247" s="47">
        <v>4</v>
      </c>
      <c r="M8247" s="47">
        <f>VLOOKUP(I8247,PGStock[],6,FALSE)</f>
        <v>150</v>
      </c>
      <c r="N8247" s="47">
        <f>+PGSales!$L8247*PGSales!$M8247</f>
        <v>600</v>
      </c>
    </row>
    <row r="8248" spans="1:14" hidden="1" x14ac:dyDescent="0.25">
      <c r="A8248" s="77">
        <f t="shared" si="842"/>
        <v>2025</v>
      </c>
      <c r="B8248" s="77">
        <f t="shared" si="843"/>
        <v>6</v>
      </c>
      <c r="C8248" s="73">
        <v>45834</v>
      </c>
      <c r="D8248" s="79" t="s">
        <v>365</v>
      </c>
      <c r="E8248" s="80" t="s">
        <v>375</v>
      </c>
      <c r="F8248" s="81" t="str">
        <f>VLOOKUP(E8248,Customer[],2,FALSE)</f>
        <v>Ah Linn Nike</v>
      </c>
      <c r="G8248" s="69" t="str">
        <f>VLOOKUP(E8248,Customer[],3,FALSE)</f>
        <v>ThitSar Rd</v>
      </c>
      <c r="H8248" s="69" t="str">
        <f>VLOOKUP(E8248,Customer[],4,FALSE)</f>
        <v>YanKin</v>
      </c>
      <c r="I8248" s="48" t="s">
        <v>23</v>
      </c>
      <c r="J8248" s="82" t="str">
        <f>VLOOKUP(I8248,PGStock[],2,FALSE)</f>
        <v>Columbus Super Red Smooth 175 Ml</v>
      </c>
      <c r="K8248" s="71">
        <f>VLOOKUP(I8248,PGStock[],3,FALSE)</f>
        <v>0.17499999999999999</v>
      </c>
      <c r="L8248" s="47">
        <v>4</v>
      </c>
      <c r="M8248" s="47">
        <f>VLOOKUP(I8248,PGStock[],6,FALSE)</f>
        <v>100</v>
      </c>
      <c r="N8248" s="47">
        <f>+PGSales!$L8248*PGSales!$M8248</f>
        <v>400</v>
      </c>
    </row>
    <row r="8249" spans="1:14" hidden="1" x14ac:dyDescent="0.25">
      <c r="A8249" s="77">
        <f t="shared" si="842"/>
        <v>2025</v>
      </c>
      <c r="B8249" s="77">
        <f t="shared" si="843"/>
        <v>6</v>
      </c>
      <c r="C8249" s="73">
        <v>45834</v>
      </c>
      <c r="D8249" s="79" t="s">
        <v>365</v>
      </c>
      <c r="E8249" s="80" t="s">
        <v>375</v>
      </c>
      <c r="F8249" s="81" t="str">
        <f>VLOOKUP(E8249,Customer[],2,FALSE)</f>
        <v>Ah Linn Nike</v>
      </c>
      <c r="G8249" s="69" t="str">
        <f>VLOOKUP(E8249,Customer[],3,FALSE)</f>
        <v>ThitSar Rd</v>
      </c>
      <c r="H8249" s="69" t="str">
        <f>VLOOKUP(E8249,Customer[],4,FALSE)</f>
        <v>YanKin</v>
      </c>
      <c r="I8249" s="48" t="s">
        <v>18</v>
      </c>
      <c r="J8249" s="82" t="str">
        <f>VLOOKUP(I8249,PGStock[],2,FALSE)</f>
        <v>Formula Rum 350ml</v>
      </c>
      <c r="K8249" s="71">
        <f>VLOOKUP(I8249,PGStock[],3,FALSE)</f>
        <v>0.35</v>
      </c>
      <c r="L8249" s="47">
        <v>2</v>
      </c>
      <c r="M8249" s="47">
        <f>VLOOKUP(I8249,PGStock[],6,FALSE)</f>
        <v>150</v>
      </c>
      <c r="N8249" s="47">
        <f>+PGSales!$L8249*PGSales!$M8249</f>
        <v>300</v>
      </c>
    </row>
    <row r="8250" spans="1:14" hidden="1" x14ac:dyDescent="0.25">
      <c r="A8250" s="77">
        <f t="shared" si="842"/>
        <v>2025</v>
      </c>
      <c r="B8250" s="77">
        <f t="shared" si="843"/>
        <v>6</v>
      </c>
      <c r="C8250" s="73">
        <v>45834</v>
      </c>
      <c r="D8250" s="79" t="s">
        <v>66</v>
      </c>
      <c r="E8250" s="80" t="s">
        <v>376</v>
      </c>
      <c r="F8250" s="81" t="str">
        <f>VLOOKUP(E8250,Customer[],2,FALSE)</f>
        <v>Phyu</v>
      </c>
      <c r="G8250" s="69" t="str">
        <f>VLOOKUP(E8250,Customer[],3,FALSE)</f>
        <v>Yan Shin Rd</v>
      </c>
      <c r="H8250" s="69" t="str">
        <f>VLOOKUP(E8250,Customer[],4,FALSE)</f>
        <v>YanKin</v>
      </c>
      <c r="I8250" s="48" t="s">
        <v>25</v>
      </c>
      <c r="J8250" s="82" t="str">
        <f>VLOOKUP(I8250,PGStock[],2,FALSE)</f>
        <v>Columbus Super Red Smooth 350 Ml</v>
      </c>
      <c r="K8250" s="71">
        <f>VLOOKUP(I8250,PGStock[],3,FALSE)</f>
        <v>0.35</v>
      </c>
      <c r="L8250" s="47">
        <v>5</v>
      </c>
      <c r="M8250" s="47">
        <f>VLOOKUP(I8250,PGStock[],6,FALSE)</f>
        <v>150</v>
      </c>
      <c r="N8250" s="47">
        <f>+PGSales!$L8250*PGSales!$M8250</f>
        <v>750</v>
      </c>
    </row>
    <row r="8251" spans="1:14" hidden="1" x14ac:dyDescent="0.25">
      <c r="A8251" s="77">
        <f t="shared" si="842"/>
        <v>2025</v>
      </c>
      <c r="B8251" s="77">
        <f t="shared" si="843"/>
        <v>6</v>
      </c>
      <c r="C8251" s="73">
        <v>45834</v>
      </c>
      <c r="D8251" s="79" t="s">
        <v>66</v>
      </c>
      <c r="E8251" s="80" t="s">
        <v>376</v>
      </c>
      <c r="F8251" s="81" t="str">
        <f>VLOOKUP(E8251,Customer[],2,FALSE)</f>
        <v>Phyu</v>
      </c>
      <c r="G8251" s="69" t="str">
        <f>VLOOKUP(E8251,Customer[],3,FALSE)</f>
        <v>Yan Shin Rd</v>
      </c>
      <c r="H8251" s="69" t="str">
        <f>VLOOKUP(E8251,Customer[],4,FALSE)</f>
        <v>YanKin</v>
      </c>
      <c r="I8251" s="48" t="s">
        <v>18</v>
      </c>
      <c r="J8251" s="82" t="str">
        <f>VLOOKUP(I8251,PGStock[],2,FALSE)</f>
        <v>Formula Rum 350ml</v>
      </c>
      <c r="K8251" s="71">
        <f>VLOOKUP(I8251,PGStock[],3,FALSE)</f>
        <v>0.35</v>
      </c>
      <c r="L8251" s="47">
        <v>2</v>
      </c>
      <c r="M8251" s="47">
        <f>VLOOKUP(I8251,PGStock[],6,FALSE)</f>
        <v>150</v>
      </c>
      <c r="N8251" s="47">
        <f>+PGSales!$L8251*PGSales!$M8251</f>
        <v>300</v>
      </c>
    </row>
    <row r="8252" spans="1:14" hidden="1" x14ac:dyDescent="0.25">
      <c r="A8252" s="77">
        <f t="shared" si="842"/>
        <v>2025</v>
      </c>
      <c r="B8252" s="77">
        <f t="shared" si="843"/>
        <v>6</v>
      </c>
      <c r="C8252" s="73">
        <v>45834</v>
      </c>
      <c r="D8252" s="79" t="s">
        <v>62</v>
      </c>
      <c r="E8252" s="80" t="s">
        <v>377</v>
      </c>
      <c r="F8252" s="81" t="str">
        <f>VLOOKUP(E8252,Customer[],2,FALSE)</f>
        <v>Style 2</v>
      </c>
      <c r="G8252" s="69" t="str">
        <f>VLOOKUP(E8252,Customer[],3,FALSE)</f>
        <v>Thamain Bamyan Rd</v>
      </c>
      <c r="H8252" s="69" t="str">
        <f>VLOOKUP(E8252,Customer[],4,FALSE)</f>
        <v>Mangalar T/N</v>
      </c>
      <c r="I8252" s="48" t="s">
        <v>25</v>
      </c>
      <c r="J8252" s="82" t="str">
        <f>VLOOKUP(I8252,PGStock[],2,FALSE)</f>
        <v>Columbus Super Red Smooth 350 Ml</v>
      </c>
      <c r="K8252" s="71">
        <f>VLOOKUP(I8252,PGStock[],3,FALSE)</f>
        <v>0.35</v>
      </c>
      <c r="L8252" s="47">
        <v>7</v>
      </c>
      <c r="M8252" s="47">
        <f>VLOOKUP(I8252,PGStock[],6,FALSE)</f>
        <v>150</v>
      </c>
      <c r="N8252" s="47">
        <f>+PGSales!$L8252*PGSales!$M8252</f>
        <v>1050</v>
      </c>
    </row>
    <row r="8253" spans="1:14" hidden="1" x14ac:dyDescent="0.25">
      <c r="A8253" s="77">
        <f t="shared" si="842"/>
        <v>2025</v>
      </c>
      <c r="B8253" s="77">
        <f t="shared" si="843"/>
        <v>6</v>
      </c>
      <c r="C8253" s="73">
        <v>45834</v>
      </c>
      <c r="D8253" s="79" t="s">
        <v>62</v>
      </c>
      <c r="E8253" s="80" t="s">
        <v>377</v>
      </c>
      <c r="F8253" s="81" t="str">
        <f>VLOOKUP(E8253,Customer[],2,FALSE)</f>
        <v>Style 2</v>
      </c>
      <c r="G8253" s="69" t="str">
        <f>VLOOKUP(E8253,Customer[],3,FALSE)</f>
        <v>Thamain Bamyan Rd</v>
      </c>
      <c r="H8253" s="69" t="str">
        <f>VLOOKUP(E8253,Customer[],4,FALSE)</f>
        <v>Mangalar T/N</v>
      </c>
      <c r="I8253" s="48" t="s">
        <v>23</v>
      </c>
      <c r="J8253" s="82" t="str">
        <f>VLOOKUP(I8253,PGStock[],2,FALSE)</f>
        <v>Columbus Super Red Smooth 175 Ml</v>
      </c>
      <c r="K8253" s="71">
        <f>VLOOKUP(I8253,PGStock[],3,FALSE)</f>
        <v>0.17499999999999999</v>
      </c>
      <c r="L8253" s="47">
        <v>1</v>
      </c>
      <c r="M8253" s="47">
        <f>VLOOKUP(I8253,PGStock[],6,FALSE)</f>
        <v>100</v>
      </c>
      <c r="N8253" s="47">
        <f>+PGSales!$L8253*PGSales!$M8253</f>
        <v>100</v>
      </c>
    </row>
    <row r="8254" spans="1:14" hidden="1" x14ac:dyDescent="0.25">
      <c r="A8254" s="77">
        <f t="shared" si="842"/>
        <v>2025</v>
      </c>
      <c r="B8254" s="77">
        <f t="shared" si="843"/>
        <v>6</v>
      </c>
      <c r="C8254" s="73">
        <v>45834</v>
      </c>
      <c r="D8254" s="79" t="s">
        <v>60</v>
      </c>
      <c r="E8254" s="80" t="s">
        <v>379</v>
      </c>
      <c r="F8254" s="81" t="str">
        <f>VLOOKUP(E8254,Customer[],2,FALSE)</f>
        <v>Demo</v>
      </c>
      <c r="G8254" s="69" t="str">
        <f>VLOOKUP(E8254,Customer[],3,FALSE)</f>
        <v>Thamain Bamyan Rd</v>
      </c>
      <c r="H8254" s="69" t="str">
        <f>VLOOKUP(E8254,Customer[],4,FALSE)</f>
        <v>Mangalar T/N</v>
      </c>
      <c r="I8254" s="48" t="s">
        <v>25</v>
      </c>
      <c r="J8254" s="82" t="str">
        <f>VLOOKUP(I8254,PGStock[],2,FALSE)</f>
        <v>Columbus Super Red Smooth 350 Ml</v>
      </c>
      <c r="K8254" s="71">
        <f>VLOOKUP(I8254,PGStock[],3,FALSE)</f>
        <v>0.35</v>
      </c>
      <c r="L8254" s="47">
        <v>5</v>
      </c>
      <c r="M8254" s="47">
        <f>VLOOKUP(I8254,PGStock[],6,FALSE)</f>
        <v>150</v>
      </c>
      <c r="N8254" s="47">
        <f>+PGSales!$L8254*PGSales!$M8254</f>
        <v>750</v>
      </c>
    </row>
    <row r="8255" spans="1:14" hidden="1" x14ac:dyDescent="0.25">
      <c r="A8255" s="77">
        <f t="shared" si="842"/>
        <v>2025</v>
      </c>
      <c r="B8255" s="77">
        <f t="shared" si="843"/>
        <v>6</v>
      </c>
      <c r="C8255" s="73">
        <v>45834</v>
      </c>
      <c r="D8255" s="79" t="s">
        <v>60</v>
      </c>
      <c r="E8255" s="80" t="s">
        <v>379</v>
      </c>
      <c r="F8255" s="81" t="str">
        <f>VLOOKUP(E8255,Customer[],2,FALSE)</f>
        <v>Demo</v>
      </c>
      <c r="G8255" s="69" t="str">
        <f>VLOOKUP(E8255,Customer[],3,FALSE)</f>
        <v>Thamain Bamyan Rd</v>
      </c>
      <c r="H8255" s="69" t="str">
        <f>VLOOKUP(E8255,Customer[],4,FALSE)</f>
        <v>Mangalar T/N</v>
      </c>
      <c r="I8255" s="48" t="s">
        <v>18</v>
      </c>
      <c r="J8255" s="82" t="str">
        <f>VLOOKUP(I8255,PGStock[],2,FALSE)</f>
        <v>Formula Rum 350ml</v>
      </c>
      <c r="K8255" s="71">
        <f>VLOOKUP(I8255,PGStock[],3,FALSE)</f>
        <v>0.35</v>
      </c>
      <c r="L8255" s="47">
        <v>3</v>
      </c>
      <c r="M8255" s="47">
        <f>VLOOKUP(I8255,PGStock[],6,FALSE)</f>
        <v>150</v>
      </c>
      <c r="N8255" s="47">
        <f>+PGSales!$L8255*PGSales!$M8255</f>
        <v>450</v>
      </c>
    </row>
    <row r="8256" spans="1:14" hidden="1" x14ac:dyDescent="0.25">
      <c r="A8256" s="77">
        <f t="shared" si="842"/>
        <v>2025</v>
      </c>
      <c r="B8256" s="77">
        <f t="shared" si="843"/>
        <v>6</v>
      </c>
      <c r="C8256" s="73">
        <v>45834</v>
      </c>
      <c r="D8256" s="79" t="s">
        <v>56</v>
      </c>
      <c r="E8256" s="80" t="s">
        <v>463</v>
      </c>
      <c r="F8256" s="81" t="str">
        <f>VLOOKUP(E8256,Customer[],2,FALSE)</f>
        <v>Aung Family</v>
      </c>
      <c r="G8256" s="69" t="str">
        <f>VLOOKUP(E8256,Customer[],3,FALSE)</f>
        <v>SakeSan (9) Lan</v>
      </c>
      <c r="H8256" s="69" t="str">
        <f>VLOOKUP(E8256,Customer[],4,FALSE)</f>
        <v>Mangalar T/N</v>
      </c>
      <c r="I8256" s="48" t="s">
        <v>25</v>
      </c>
      <c r="J8256" s="82" t="str">
        <f>VLOOKUP(I8256,PGStock[],2,FALSE)</f>
        <v>Columbus Super Red Smooth 350 Ml</v>
      </c>
      <c r="K8256" s="71">
        <f>VLOOKUP(I8256,PGStock[],3,FALSE)</f>
        <v>0.35</v>
      </c>
      <c r="L8256" s="47">
        <v>2</v>
      </c>
      <c r="M8256" s="47">
        <f>VLOOKUP(I8256,PGStock[],6,FALSE)</f>
        <v>150</v>
      </c>
      <c r="N8256" s="47">
        <f>+PGSales!$L8256*PGSales!$M8256</f>
        <v>300</v>
      </c>
    </row>
    <row r="8257" spans="1:14" hidden="1" x14ac:dyDescent="0.25">
      <c r="A8257" s="77">
        <f t="shared" si="842"/>
        <v>2025</v>
      </c>
      <c r="B8257" s="77">
        <f t="shared" si="843"/>
        <v>6</v>
      </c>
      <c r="C8257" s="73">
        <v>45834</v>
      </c>
      <c r="D8257" s="79" t="s">
        <v>56</v>
      </c>
      <c r="E8257" s="80" t="s">
        <v>463</v>
      </c>
      <c r="F8257" s="81" t="str">
        <f>VLOOKUP(E8257,Customer[],2,FALSE)</f>
        <v>Aung Family</v>
      </c>
      <c r="G8257" s="69" t="str">
        <f>VLOOKUP(E8257,Customer[],3,FALSE)</f>
        <v>SakeSan (9) Lan</v>
      </c>
      <c r="H8257" s="69" t="str">
        <f>VLOOKUP(E8257,Customer[],4,FALSE)</f>
        <v>Mangalar T/N</v>
      </c>
      <c r="I8257" s="48" t="s">
        <v>20</v>
      </c>
      <c r="J8257" s="82" t="str">
        <f>VLOOKUP(I8257,PGStock[],2,FALSE)</f>
        <v>Formula Rum 700ml</v>
      </c>
      <c r="K8257" s="71">
        <f>VLOOKUP(I8257,PGStock[],3,FALSE)</f>
        <v>0.7</v>
      </c>
      <c r="L8257" s="47">
        <v>1</v>
      </c>
      <c r="M8257" s="47">
        <f>VLOOKUP(I8257,PGStock[],6,FALSE)</f>
        <v>200</v>
      </c>
      <c r="N8257" s="47">
        <f>+PGSales!$L8257*PGSales!$M8257</f>
        <v>200</v>
      </c>
    </row>
    <row r="8258" spans="1:14" hidden="1" x14ac:dyDescent="0.25">
      <c r="A8258" s="77">
        <f t="shared" si="842"/>
        <v>2025</v>
      </c>
      <c r="B8258" s="77">
        <f t="shared" si="843"/>
        <v>6</v>
      </c>
      <c r="C8258" s="73">
        <v>45834</v>
      </c>
      <c r="D8258" s="79" t="s">
        <v>56</v>
      </c>
      <c r="E8258" s="80" t="s">
        <v>463</v>
      </c>
      <c r="F8258" s="81" t="str">
        <f>VLOOKUP(E8258,Customer[],2,FALSE)</f>
        <v>Aung Family</v>
      </c>
      <c r="G8258" s="69" t="str">
        <f>VLOOKUP(E8258,Customer[],3,FALSE)</f>
        <v>SakeSan (9) Lan</v>
      </c>
      <c r="H8258" s="69" t="str">
        <f>VLOOKUP(E8258,Customer[],4,FALSE)</f>
        <v>Mangalar T/N</v>
      </c>
      <c r="I8258" s="48" t="s">
        <v>18</v>
      </c>
      <c r="J8258" s="82" t="str">
        <f>VLOOKUP(I8258,PGStock[],2,FALSE)</f>
        <v>Formula Rum 350ml</v>
      </c>
      <c r="K8258" s="71">
        <f>VLOOKUP(I8258,PGStock[],3,FALSE)</f>
        <v>0.35</v>
      </c>
      <c r="L8258" s="47">
        <v>3</v>
      </c>
      <c r="M8258" s="47">
        <f>VLOOKUP(I8258,PGStock[],6,FALSE)</f>
        <v>150</v>
      </c>
      <c r="N8258" s="47">
        <f>+PGSales!$L8258*PGSales!$M8258</f>
        <v>450</v>
      </c>
    </row>
    <row r="8259" spans="1:14" hidden="1" x14ac:dyDescent="0.25">
      <c r="A8259" s="77">
        <f t="shared" si="842"/>
        <v>2025</v>
      </c>
      <c r="B8259" s="77">
        <f t="shared" si="843"/>
        <v>6</v>
      </c>
      <c r="C8259" s="73">
        <v>45834</v>
      </c>
      <c r="D8259" s="79" t="s">
        <v>74</v>
      </c>
      <c r="E8259" s="80" t="s">
        <v>631</v>
      </c>
      <c r="F8259" s="81" t="str">
        <f>VLOOKUP(E8259,Customer[],2,FALSE)</f>
        <v>Nge paung</v>
      </c>
      <c r="G8259" s="69" t="str">
        <f>VLOOKUP(E8259,Customer[],3,FALSE)</f>
        <v>Bo Aung Kyaw Rd</v>
      </c>
      <c r="H8259" s="69" t="str">
        <f>VLOOKUP(E8259,Customer[],4,FALSE)</f>
        <v>Hlaing Thar Yar</v>
      </c>
      <c r="I8259" s="48" t="s">
        <v>18</v>
      </c>
      <c r="J8259" s="82" t="str">
        <f>VLOOKUP(I8259,PGStock[],2,FALSE)</f>
        <v>Formula Rum 350ml</v>
      </c>
      <c r="K8259" s="71">
        <f>VLOOKUP(I8259,PGStock[],3,FALSE)</f>
        <v>0.35</v>
      </c>
      <c r="L8259" s="47">
        <v>3</v>
      </c>
      <c r="M8259" s="47">
        <f>VLOOKUP(I8259,PGStock[],6,FALSE)</f>
        <v>150</v>
      </c>
      <c r="N8259" s="47">
        <f>+PGSales!$L8259*PGSales!$M8259</f>
        <v>450</v>
      </c>
    </row>
    <row r="8260" spans="1:14" hidden="1" x14ac:dyDescent="0.25">
      <c r="A8260" s="77">
        <f t="shared" ref="A8260:A8274" si="844">YEAR(C8260)</f>
        <v>2025</v>
      </c>
      <c r="B8260" s="77">
        <f t="shared" ref="B8260:B8274" si="845">MONTH(C8260)</f>
        <v>6</v>
      </c>
      <c r="C8260" s="73">
        <v>45834</v>
      </c>
      <c r="D8260" s="79" t="s">
        <v>767</v>
      </c>
      <c r="E8260" s="80" t="s">
        <v>609</v>
      </c>
      <c r="F8260" s="81" t="str">
        <f>VLOOKUP(E8260,Customer[],2,FALSE)</f>
        <v>AhTwae Thit</v>
      </c>
      <c r="G8260" s="69" t="str">
        <f>VLOOKUP(E8260,Customer[],3,FALSE)</f>
        <v>Chit Kyi Yae Rd</v>
      </c>
      <c r="H8260" s="69" t="str">
        <f>VLOOKUP(E8260,Customer[],4,FALSE)</f>
        <v>Hlaing Thar Yar</v>
      </c>
      <c r="I8260" s="48" t="s">
        <v>27</v>
      </c>
      <c r="J8260" s="82" t="str">
        <f>VLOOKUP(I8260,PGStock[],2,FALSE)</f>
        <v>Columbus Super Red Smooth 700 Ml</v>
      </c>
      <c r="K8260" s="71">
        <f>VLOOKUP(I8260,PGStock[],3,FALSE)</f>
        <v>0.7</v>
      </c>
      <c r="L8260" s="47">
        <v>1</v>
      </c>
      <c r="M8260" s="47">
        <f>VLOOKUP(I8260,PGStock[],6,FALSE)</f>
        <v>200</v>
      </c>
      <c r="N8260" s="47">
        <f>+PGSales!$L8260*PGSales!$M8260</f>
        <v>200</v>
      </c>
    </row>
    <row r="8261" spans="1:14" hidden="1" x14ac:dyDescent="0.25">
      <c r="A8261" s="77">
        <f t="shared" si="844"/>
        <v>2025</v>
      </c>
      <c r="B8261" s="77">
        <f t="shared" si="845"/>
        <v>6</v>
      </c>
      <c r="C8261" s="73">
        <v>45834</v>
      </c>
      <c r="D8261" s="79" t="s">
        <v>767</v>
      </c>
      <c r="E8261" s="80" t="s">
        <v>609</v>
      </c>
      <c r="F8261" s="81" t="str">
        <f>VLOOKUP(E8261,Customer[],2,FALSE)</f>
        <v>AhTwae Thit</v>
      </c>
      <c r="G8261" s="69" t="str">
        <f>VLOOKUP(E8261,Customer[],3,FALSE)</f>
        <v>Chit Kyi Yae Rd</v>
      </c>
      <c r="H8261" s="69" t="str">
        <f>VLOOKUP(E8261,Customer[],4,FALSE)</f>
        <v>Hlaing Thar Yar</v>
      </c>
      <c r="I8261" s="48" t="s">
        <v>25</v>
      </c>
      <c r="J8261" s="82" t="str">
        <f>VLOOKUP(I8261,PGStock[],2,FALSE)</f>
        <v>Columbus Super Red Smooth 350 Ml</v>
      </c>
      <c r="K8261" s="71">
        <f>VLOOKUP(I8261,PGStock[],3,FALSE)</f>
        <v>0.35</v>
      </c>
      <c r="L8261" s="47">
        <v>2</v>
      </c>
      <c r="M8261" s="47">
        <f>VLOOKUP(I8261,PGStock[],6,FALSE)</f>
        <v>150</v>
      </c>
      <c r="N8261" s="47">
        <f>+PGSales!$L8261*PGSales!$M8261</f>
        <v>300</v>
      </c>
    </row>
    <row r="8262" spans="1:14" hidden="1" x14ac:dyDescent="0.25">
      <c r="A8262" s="77">
        <f t="shared" si="844"/>
        <v>2025</v>
      </c>
      <c r="B8262" s="77">
        <f t="shared" si="845"/>
        <v>6</v>
      </c>
      <c r="C8262" s="73">
        <v>45834</v>
      </c>
      <c r="D8262" s="79" t="s">
        <v>767</v>
      </c>
      <c r="E8262" s="80" t="s">
        <v>609</v>
      </c>
      <c r="F8262" s="81" t="str">
        <f>VLOOKUP(E8262,Customer[],2,FALSE)</f>
        <v>AhTwae Thit</v>
      </c>
      <c r="G8262" s="69" t="str">
        <f>VLOOKUP(E8262,Customer[],3,FALSE)</f>
        <v>Chit Kyi Yae Rd</v>
      </c>
      <c r="H8262" s="69" t="str">
        <f>VLOOKUP(E8262,Customer[],4,FALSE)</f>
        <v>Hlaing Thar Yar</v>
      </c>
      <c r="I8262" s="48" t="s">
        <v>23</v>
      </c>
      <c r="J8262" s="82" t="str">
        <f>VLOOKUP(I8262,PGStock[],2,FALSE)</f>
        <v>Columbus Super Red Smooth 175 Ml</v>
      </c>
      <c r="K8262" s="71">
        <f>VLOOKUP(I8262,PGStock[],3,FALSE)</f>
        <v>0.17499999999999999</v>
      </c>
      <c r="L8262" s="47">
        <v>3</v>
      </c>
      <c r="M8262" s="47">
        <f>VLOOKUP(I8262,PGStock[],6,FALSE)</f>
        <v>100</v>
      </c>
      <c r="N8262" s="47">
        <f>+PGSales!$L8262*PGSales!$M8262</f>
        <v>300</v>
      </c>
    </row>
    <row r="8263" spans="1:14" hidden="1" x14ac:dyDescent="0.25">
      <c r="A8263" s="77">
        <f t="shared" si="844"/>
        <v>2025</v>
      </c>
      <c r="B8263" s="77">
        <f t="shared" si="845"/>
        <v>6</v>
      </c>
      <c r="C8263" s="73">
        <v>45834</v>
      </c>
      <c r="D8263" s="79" t="s">
        <v>70</v>
      </c>
      <c r="E8263" s="80" t="s">
        <v>612</v>
      </c>
      <c r="F8263" s="81" t="str">
        <f>VLOOKUP(E8263,Customer[],2,FALSE)</f>
        <v>Pan Nadi Hlaing (2)</v>
      </c>
      <c r="G8263" s="69" t="str">
        <f>VLOOKUP(E8263,Customer[],3,FALSE)</f>
        <v>Chit Kyi Yae Rd</v>
      </c>
      <c r="H8263" s="69" t="str">
        <f>VLOOKUP(E8263,Customer[],4,FALSE)</f>
        <v>Hlaing Thar Yar</v>
      </c>
      <c r="I8263" s="48" t="s">
        <v>18</v>
      </c>
      <c r="J8263" s="82" t="str">
        <f>VLOOKUP(I8263,PGStock[],2,FALSE)</f>
        <v>Formula Rum 350ml</v>
      </c>
      <c r="K8263" s="71">
        <f>VLOOKUP(I8263,PGStock[],3,FALSE)</f>
        <v>0.35</v>
      </c>
      <c r="L8263" s="47">
        <v>2</v>
      </c>
      <c r="M8263" s="47">
        <f>VLOOKUP(I8263,PGStock[],6,FALSE)</f>
        <v>150</v>
      </c>
      <c r="N8263" s="47">
        <f>+PGSales!$L8263*PGSales!$M8263</f>
        <v>300</v>
      </c>
    </row>
    <row r="8264" spans="1:14" hidden="1" x14ac:dyDescent="0.25">
      <c r="A8264" s="77">
        <f t="shared" si="844"/>
        <v>2025</v>
      </c>
      <c r="B8264" s="77">
        <f t="shared" si="845"/>
        <v>6</v>
      </c>
      <c r="C8264" s="73">
        <v>45834</v>
      </c>
      <c r="D8264" s="79" t="s">
        <v>68</v>
      </c>
      <c r="E8264" s="80" t="s">
        <v>611</v>
      </c>
      <c r="F8264" s="81" t="str">
        <f>VLOOKUP(E8264,Customer[],2,FALSE)</f>
        <v>GC</v>
      </c>
      <c r="G8264" s="69" t="str">
        <f>VLOOKUP(E8264,Customer[],3,FALSE)</f>
        <v>Bo Aung Kyaw Rd</v>
      </c>
      <c r="H8264" s="69" t="str">
        <f>VLOOKUP(E8264,Customer[],4,FALSE)</f>
        <v xml:space="preserve">Hlaing thar Yar </v>
      </c>
      <c r="I8264" s="48" t="s">
        <v>18</v>
      </c>
      <c r="J8264" s="82" t="str">
        <f>VLOOKUP(I8264,PGStock[],2,FALSE)</f>
        <v>Formula Rum 350ml</v>
      </c>
      <c r="K8264" s="71">
        <f>VLOOKUP(I8264,PGStock[],3,FALSE)</f>
        <v>0.35</v>
      </c>
      <c r="L8264" s="47">
        <v>3</v>
      </c>
      <c r="M8264" s="47">
        <f>VLOOKUP(I8264,PGStock[],6,FALSE)</f>
        <v>150</v>
      </c>
      <c r="N8264" s="47">
        <f>+PGSales!$L8264*PGSales!$M8264</f>
        <v>450</v>
      </c>
    </row>
    <row r="8265" spans="1:14" hidden="1" x14ac:dyDescent="0.25">
      <c r="A8265" s="77">
        <f t="shared" si="844"/>
        <v>2025</v>
      </c>
      <c r="B8265" s="77">
        <f t="shared" si="845"/>
        <v>6</v>
      </c>
      <c r="C8265" s="73">
        <v>45834</v>
      </c>
      <c r="D8265" s="79" t="s">
        <v>4</v>
      </c>
      <c r="E8265" s="80" t="s">
        <v>634</v>
      </c>
      <c r="F8265" s="81" t="str">
        <f>VLOOKUP(E8265,Customer[],2,FALSE)</f>
        <v>Pyae Maher</v>
      </c>
      <c r="G8265" s="69" t="str">
        <f>VLOOKUP(E8265,Customer[],3,FALSE)</f>
        <v>Bo Aung Kyaw Rd</v>
      </c>
      <c r="H8265" s="69" t="str">
        <f>VLOOKUP(E8265,Customer[],4,FALSE)</f>
        <v>Hlaing Thar Yar</v>
      </c>
      <c r="I8265" s="48" t="s">
        <v>18</v>
      </c>
      <c r="J8265" s="82" t="str">
        <f>VLOOKUP(I8265,PGStock[],2,FALSE)</f>
        <v>Formula Rum 350ml</v>
      </c>
      <c r="K8265" s="71">
        <f>VLOOKUP(I8265,PGStock[],3,FALSE)</f>
        <v>0.35</v>
      </c>
      <c r="L8265" s="47">
        <v>1</v>
      </c>
      <c r="M8265" s="47">
        <f>VLOOKUP(I8265,PGStock[],6,FALSE)</f>
        <v>150</v>
      </c>
      <c r="N8265" s="47">
        <f>+PGSales!$L8265*PGSales!$M8265</f>
        <v>150</v>
      </c>
    </row>
    <row r="8266" spans="1:14" hidden="1" x14ac:dyDescent="0.25">
      <c r="A8266" s="77">
        <f t="shared" si="844"/>
        <v>2025</v>
      </c>
      <c r="B8266" s="77">
        <f t="shared" si="845"/>
        <v>6</v>
      </c>
      <c r="C8266" s="73">
        <v>45834</v>
      </c>
      <c r="D8266" s="79" t="s">
        <v>131</v>
      </c>
      <c r="E8266" s="80" t="s">
        <v>584</v>
      </c>
      <c r="F8266" s="81" t="str">
        <f>VLOOKUP(E8266,Customer[],2,FALSE)</f>
        <v>Pan Nadi Hlaing (1)</v>
      </c>
      <c r="G8266" s="69" t="str">
        <f>VLOOKUP(E8266,Customer[],3,FALSE)</f>
        <v>Taungnu Rd</v>
      </c>
      <c r="H8266" s="69" t="str">
        <f>VLOOKUP(E8266,Customer[],4,FALSE)</f>
        <v>Hlaing Thar Yar</v>
      </c>
      <c r="I8266" s="48" t="s">
        <v>25</v>
      </c>
      <c r="J8266" s="82" t="str">
        <f>VLOOKUP(I8266,PGStock[],2,FALSE)</f>
        <v>Columbus Super Red Smooth 350 Ml</v>
      </c>
      <c r="K8266" s="71">
        <f>VLOOKUP(I8266,PGStock[],3,FALSE)</f>
        <v>0.35</v>
      </c>
      <c r="L8266" s="47">
        <v>3</v>
      </c>
      <c r="M8266" s="47">
        <f>VLOOKUP(I8266,PGStock[],6,FALSE)</f>
        <v>150</v>
      </c>
      <c r="N8266" s="47">
        <f>+PGSales!$L8266*PGSales!$M8266</f>
        <v>450</v>
      </c>
    </row>
    <row r="8267" spans="1:14" hidden="1" x14ac:dyDescent="0.25">
      <c r="A8267" s="77">
        <f t="shared" si="844"/>
        <v>2025</v>
      </c>
      <c r="B8267" s="77">
        <f t="shared" si="845"/>
        <v>6</v>
      </c>
      <c r="C8267" s="73">
        <v>45834</v>
      </c>
      <c r="D8267" s="79" t="s">
        <v>131</v>
      </c>
      <c r="E8267" s="80" t="s">
        <v>584</v>
      </c>
      <c r="F8267" s="81" t="str">
        <f>VLOOKUP(E8267,Customer[],2,FALSE)</f>
        <v>Pan Nadi Hlaing (1)</v>
      </c>
      <c r="G8267" s="69" t="str">
        <f>VLOOKUP(E8267,Customer[],3,FALSE)</f>
        <v>Taungnu Rd</v>
      </c>
      <c r="H8267" s="69" t="str">
        <f>VLOOKUP(E8267,Customer[],4,FALSE)</f>
        <v>Hlaing Thar Yar</v>
      </c>
      <c r="I8267" s="48" t="s">
        <v>18</v>
      </c>
      <c r="J8267" s="82" t="str">
        <f>VLOOKUP(I8267,PGStock[],2,FALSE)</f>
        <v>Formula Rum 350ml</v>
      </c>
      <c r="K8267" s="71">
        <f>VLOOKUP(I8267,PGStock[],3,FALSE)</f>
        <v>0.35</v>
      </c>
      <c r="L8267" s="47">
        <v>2</v>
      </c>
      <c r="M8267" s="47">
        <f>VLOOKUP(I8267,PGStock[],6,FALSE)</f>
        <v>150</v>
      </c>
      <c r="N8267" s="47">
        <f>+PGSales!$L8267*PGSales!$M8267</f>
        <v>300</v>
      </c>
    </row>
    <row r="8268" spans="1:14" hidden="1" x14ac:dyDescent="0.25">
      <c r="A8268" s="77">
        <f t="shared" si="844"/>
        <v>2025</v>
      </c>
      <c r="B8268" s="77">
        <f t="shared" si="845"/>
        <v>6</v>
      </c>
      <c r="C8268" s="73">
        <v>45835</v>
      </c>
      <c r="D8268" s="79" t="s">
        <v>115</v>
      </c>
      <c r="E8268" s="80" t="s">
        <v>834</v>
      </c>
      <c r="F8268" s="81" t="str">
        <f>VLOOKUP(E8268,Customer[],2,FALSE)</f>
        <v>Hein Store</v>
      </c>
      <c r="G8268" s="69" t="str">
        <f>VLOOKUP(E8268,Customer[],3,FALSE)</f>
        <v>Aye Saydi Rd</v>
      </c>
      <c r="H8268" s="69" t="str">
        <f>VLOOKUP(E8268,Customer[],4,FALSE)</f>
        <v>Tharkaytha</v>
      </c>
      <c r="I8268" s="48" t="s">
        <v>25</v>
      </c>
      <c r="J8268" s="82" t="str">
        <f>VLOOKUP(I8268,PGStock[],2,FALSE)</f>
        <v>Columbus Super Red Smooth 350 Ml</v>
      </c>
      <c r="K8268" s="71">
        <f>VLOOKUP(I8268,PGStock[],3,FALSE)</f>
        <v>0.35</v>
      </c>
      <c r="L8268" s="47">
        <v>4</v>
      </c>
      <c r="M8268" s="47">
        <f>VLOOKUP(I8268,PGStock[],6,FALSE)</f>
        <v>150</v>
      </c>
      <c r="N8268" s="47">
        <f>+PGSales!$L8268*PGSales!$M8268</f>
        <v>600</v>
      </c>
    </row>
    <row r="8269" spans="1:14" hidden="1" x14ac:dyDescent="0.25">
      <c r="A8269" s="77">
        <f t="shared" si="844"/>
        <v>2025</v>
      </c>
      <c r="B8269" s="77">
        <f t="shared" si="845"/>
        <v>6</v>
      </c>
      <c r="C8269" s="73">
        <v>45835</v>
      </c>
      <c r="D8269" s="79" t="s">
        <v>115</v>
      </c>
      <c r="E8269" s="80" t="s">
        <v>834</v>
      </c>
      <c r="F8269" s="81" t="str">
        <f>VLOOKUP(E8269,Customer[],2,FALSE)</f>
        <v>Hein Store</v>
      </c>
      <c r="G8269" s="69" t="str">
        <f>VLOOKUP(E8269,Customer[],3,FALSE)</f>
        <v>Aye Saydi Rd</v>
      </c>
      <c r="H8269" s="69" t="str">
        <f>VLOOKUP(E8269,Customer[],4,FALSE)</f>
        <v>Tharkaytha</v>
      </c>
      <c r="I8269" s="48" t="s">
        <v>23</v>
      </c>
      <c r="J8269" s="82" t="str">
        <f>VLOOKUP(I8269,PGStock[],2,FALSE)</f>
        <v>Columbus Super Red Smooth 175 Ml</v>
      </c>
      <c r="K8269" s="71">
        <f>VLOOKUP(I8269,PGStock[],3,FALSE)</f>
        <v>0.17499999999999999</v>
      </c>
      <c r="L8269" s="47">
        <v>2</v>
      </c>
      <c r="M8269" s="47">
        <f>VLOOKUP(I8269,PGStock[],6,FALSE)</f>
        <v>100</v>
      </c>
      <c r="N8269" s="47">
        <f>+PGSales!$L8269*PGSales!$M8269</f>
        <v>200</v>
      </c>
    </row>
    <row r="8270" spans="1:14" hidden="1" x14ac:dyDescent="0.25">
      <c r="A8270" s="77">
        <f t="shared" si="844"/>
        <v>2025</v>
      </c>
      <c r="B8270" s="77">
        <f t="shared" si="845"/>
        <v>6</v>
      </c>
      <c r="C8270" s="73">
        <v>45835</v>
      </c>
      <c r="D8270" s="79" t="s">
        <v>109</v>
      </c>
      <c r="E8270" s="80" t="s">
        <v>833</v>
      </c>
      <c r="F8270" s="81" t="str">
        <f>VLOOKUP(E8270,Customer[],2,FALSE)</f>
        <v>Bo Htin</v>
      </c>
      <c r="G8270" s="69" t="str">
        <f>VLOOKUP(E8270,Customer[],3,FALSE)</f>
        <v>Sattmu Zone Zay Rd</v>
      </c>
      <c r="H8270" s="69" t="str">
        <f>VLOOKUP(E8270,Customer[],4,FALSE)</f>
        <v>Tharkaytha</v>
      </c>
      <c r="I8270" s="48" t="s">
        <v>25</v>
      </c>
      <c r="J8270" s="82" t="str">
        <f>VLOOKUP(I8270,PGStock[],2,FALSE)</f>
        <v>Columbus Super Red Smooth 350 Ml</v>
      </c>
      <c r="K8270" s="71">
        <f>VLOOKUP(I8270,PGStock[],3,FALSE)</f>
        <v>0.35</v>
      </c>
      <c r="L8270" s="47">
        <v>4</v>
      </c>
      <c r="M8270" s="47">
        <f>VLOOKUP(I8270,PGStock[],6,FALSE)</f>
        <v>150</v>
      </c>
      <c r="N8270" s="47">
        <f>+PGSales!$L8270*PGSales!$M8270</f>
        <v>600</v>
      </c>
    </row>
    <row r="8271" spans="1:14" hidden="1" x14ac:dyDescent="0.25">
      <c r="A8271" s="77">
        <f t="shared" si="844"/>
        <v>2025</v>
      </c>
      <c r="B8271" s="77">
        <f t="shared" si="845"/>
        <v>6</v>
      </c>
      <c r="C8271" s="73">
        <v>45835</v>
      </c>
      <c r="D8271" s="79" t="s">
        <v>109</v>
      </c>
      <c r="E8271" s="80" t="s">
        <v>833</v>
      </c>
      <c r="F8271" s="81" t="str">
        <f>VLOOKUP(E8271,Customer[],2,FALSE)</f>
        <v>Bo Htin</v>
      </c>
      <c r="G8271" s="69" t="str">
        <f>VLOOKUP(E8271,Customer[],3,FALSE)</f>
        <v>Sattmu Zone Zay Rd</v>
      </c>
      <c r="H8271" s="69" t="str">
        <f>VLOOKUP(E8271,Customer[],4,FALSE)</f>
        <v>Tharkaytha</v>
      </c>
      <c r="I8271" s="48" t="s">
        <v>20</v>
      </c>
      <c r="J8271" s="82" t="str">
        <f>VLOOKUP(I8271,PGStock[],2,FALSE)</f>
        <v>Formula Rum 700ml</v>
      </c>
      <c r="K8271" s="71">
        <f>VLOOKUP(I8271,PGStock[],3,FALSE)</f>
        <v>0.7</v>
      </c>
      <c r="L8271" s="47">
        <v>2</v>
      </c>
      <c r="M8271" s="47">
        <f>VLOOKUP(I8271,PGStock[],6,FALSE)</f>
        <v>200</v>
      </c>
      <c r="N8271" s="47">
        <f>+PGSales!$L8271*PGSales!$M8271</f>
        <v>400</v>
      </c>
    </row>
    <row r="8272" spans="1:14" hidden="1" x14ac:dyDescent="0.25">
      <c r="A8272" s="77">
        <f t="shared" si="844"/>
        <v>2025</v>
      </c>
      <c r="B8272" s="77">
        <f t="shared" si="845"/>
        <v>6</v>
      </c>
      <c r="C8272" s="73">
        <v>45835</v>
      </c>
      <c r="D8272" s="79" t="s">
        <v>768</v>
      </c>
      <c r="E8272" s="80" t="s">
        <v>836</v>
      </c>
      <c r="F8272" s="81" t="str">
        <f>VLOOKUP(E8272,Customer[],2,FALSE)</f>
        <v>Famous</v>
      </c>
      <c r="G8272" s="69" t="str">
        <f>VLOOKUP(E8272,Customer[],3,FALSE)</f>
        <v>Bo Layoung Rd</v>
      </c>
      <c r="H8272" s="69" t="str">
        <f>VLOOKUP(E8272,Customer[],4,FALSE)</f>
        <v>Tharkaytha</v>
      </c>
      <c r="I8272" s="48" t="s">
        <v>25</v>
      </c>
      <c r="J8272" s="82" t="str">
        <f>VLOOKUP(I8272,PGStock[],2,FALSE)</f>
        <v>Columbus Super Red Smooth 350 Ml</v>
      </c>
      <c r="K8272" s="71">
        <f>VLOOKUP(I8272,PGStock[],3,FALSE)</f>
        <v>0.35</v>
      </c>
      <c r="L8272" s="47">
        <v>3</v>
      </c>
      <c r="M8272" s="47">
        <f>VLOOKUP(I8272,PGStock[],6,FALSE)</f>
        <v>150</v>
      </c>
      <c r="N8272" s="47">
        <f>+PGSales!$L8272*PGSales!$M8272</f>
        <v>450</v>
      </c>
    </row>
    <row r="8273" spans="1:14" hidden="1" x14ac:dyDescent="0.25">
      <c r="A8273" s="77">
        <f t="shared" si="844"/>
        <v>2025</v>
      </c>
      <c r="B8273" s="77">
        <f t="shared" si="845"/>
        <v>6</v>
      </c>
      <c r="C8273" s="73">
        <v>45835</v>
      </c>
      <c r="D8273" s="79" t="s">
        <v>768</v>
      </c>
      <c r="E8273" s="80" t="s">
        <v>836</v>
      </c>
      <c r="F8273" s="81" t="str">
        <f>VLOOKUP(E8273,Customer[],2,FALSE)</f>
        <v>Famous</v>
      </c>
      <c r="G8273" s="69" t="str">
        <f>VLOOKUP(E8273,Customer[],3,FALSE)</f>
        <v>Bo Layoung Rd</v>
      </c>
      <c r="H8273" s="69" t="str">
        <f>VLOOKUP(E8273,Customer[],4,FALSE)</f>
        <v>Tharkaytha</v>
      </c>
      <c r="I8273" s="48" t="s">
        <v>23</v>
      </c>
      <c r="J8273" s="82" t="str">
        <f>VLOOKUP(I8273,PGStock[],2,FALSE)</f>
        <v>Columbus Super Red Smooth 175 Ml</v>
      </c>
      <c r="K8273" s="71">
        <f>VLOOKUP(I8273,PGStock[],3,FALSE)</f>
        <v>0.17499999999999999</v>
      </c>
      <c r="L8273" s="47">
        <v>2</v>
      </c>
      <c r="M8273" s="47">
        <f>VLOOKUP(I8273,PGStock[],6,FALSE)</f>
        <v>100</v>
      </c>
      <c r="N8273" s="47">
        <f>+PGSales!$L8273*PGSales!$M8273</f>
        <v>200</v>
      </c>
    </row>
    <row r="8274" spans="1:14" hidden="1" x14ac:dyDescent="0.25">
      <c r="A8274" s="77">
        <f t="shared" si="844"/>
        <v>2025</v>
      </c>
      <c r="B8274" s="77">
        <f t="shared" si="845"/>
        <v>6</v>
      </c>
      <c r="C8274" s="73">
        <v>45835</v>
      </c>
      <c r="D8274" s="79" t="s">
        <v>768</v>
      </c>
      <c r="E8274" s="80" t="s">
        <v>836</v>
      </c>
      <c r="F8274" s="81" t="str">
        <f>VLOOKUP(E8274,Customer[],2,FALSE)</f>
        <v>Famous</v>
      </c>
      <c r="G8274" s="69" t="str">
        <f>VLOOKUP(E8274,Customer[],3,FALSE)</f>
        <v>Bo Layoung Rd</v>
      </c>
      <c r="H8274" s="69" t="str">
        <f>VLOOKUP(E8274,Customer[],4,FALSE)</f>
        <v>Tharkaytha</v>
      </c>
      <c r="I8274" s="48" t="s">
        <v>18</v>
      </c>
      <c r="J8274" s="82" t="str">
        <f>VLOOKUP(I8274,PGStock[],2,FALSE)</f>
        <v>Formula Rum 350ml</v>
      </c>
      <c r="K8274" s="71">
        <f>VLOOKUP(I8274,PGStock[],3,FALSE)</f>
        <v>0.35</v>
      </c>
      <c r="L8274" s="47">
        <v>1</v>
      </c>
      <c r="M8274" s="47">
        <f>VLOOKUP(I8274,PGStock[],6,FALSE)</f>
        <v>150</v>
      </c>
      <c r="N8274" s="47">
        <f>+PGSales!$L8274*PGSales!$M8274</f>
        <v>150</v>
      </c>
    </row>
    <row r="8275" spans="1:14" hidden="1" x14ac:dyDescent="0.25">
      <c r="A8275" s="77">
        <f t="shared" ref="A8275:A8289" si="846">YEAR(C8275)</f>
        <v>2025</v>
      </c>
      <c r="B8275" s="77">
        <f t="shared" ref="B8275:B8289" si="847">MONTH(C8275)</f>
        <v>6</v>
      </c>
      <c r="C8275" s="73">
        <v>45835</v>
      </c>
      <c r="D8275" s="79" t="s">
        <v>2</v>
      </c>
      <c r="E8275" s="80" t="s">
        <v>832</v>
      </c>
      <c r="F8275" s="81" t="str">
        <f>VLOOKUP(E8275,Customer[],2,FALSE)</f>
        <v>E&amp;P</v>
      </c>
      <c r="G8275" s="69" t="str">
        <f>VLOOKUP(E8275,Customer[],3,FALSE)</f>
        <v>Thinzin New Rd</v>
      </c>
      <c r="H8275" s="69" t="str">
        <f>VLOOKUP(E8275,Customer[],4,FALSE)</f>
        <v>Tharkaytha</v>
      </c>
      <c r="I8275" s="48" t="s">
        <v>25</v>
      </c>
      <c r="J8275" s="82" t="str">
        <f>VLOOKUP(I8275,PGStock[],2,FALSE)</f>
        <v>Columbus Super Red Smooth 350 Ml</v>
      </c>
      <c r="K8275" s="71">
        <f>VLOOKUP(I8275,PGStock[],3,FALSE)</f>
        <v>0.35</v>
      </c>
      <c r="L8275" s="47">
        <v>5</v>
      </c>
      <c r="M8275" s="47">
        <f>VLOOKUP(I8275,PGStock[],6,FALSE)</f>
        <v>150</v>
      </c>
      <c r="N8275" s="47">
        <f>+PGSales!$L8275*PGSales!$M8275</f>
        <v>750</v>
      </c>
    </row>
    <row r="8276" spans="1:14" hidden="1" x14ac:dyDescent="0.25">
      <c r="A8276" s="77">
        <f t="shared" si="846"/>
        <v>2025</v>
      </c>
      <c r="B8276" s="77">
        <f t="shared" si="847"/>
        <v>6</v>
      </c>
      <c r="C8276" s="73">
        <v>45835</v>
      </c>
      <c r="D8276" s="79" t="s">
        <v>2</v>
      </c>
      <c r="E8276" s="80" t="s">
        <v>832</v>
      </c>
      <c r="F8276" s="81" t="str">
        <f>VLOOKUP(E8276,Customer[],2,FALSE)</f>
        <v>E&amp;P</v>
      </c>
      <c r="G8276" s="69" t="str">
        <f>VLOOKUP(E8276,Customer[],3,FALSE)</f>
        <v>Thinzin New Rd</v>
      </c>
      <c r="H8276" s="69" t="str">
        <f>VLOOKUP(E8276,Customer[],4,FALSE)</f>
        <v>Tharkaytha</v>
      </c>
      <c r="I8276" s="48" t="s">
        <v>18</v>
      </c>
      <c r="J8276" s="82" t="str">
        <f>VLOOKUP(I8276,PGStock[],2,FALSE)</f>
        <v>Formula Rum 350ml</v>
      </c>
      <c r="K8276" s="71">
        <f>VLOOKUP(I8276,PGStock[],3,FALSE)</f>
        <v>0.35</v>
      </c>
      <c r="L8276" s="47">
        <v>5</v>
      </c>
      <c r="M8276" s="47">
        <f>VLOOKUP(I8276,PGStock[],6,FALSE)</f>
        <v>150</v>
      </c>
      <c r="N8276" s="47">
        <f>+PGSales!$L8276*PGSales!$M8276</f>
        <v>750</v>
      </c>
    </row>
    <row r="8277" spans="1:14" hidden="1" x14ac:dyDescent="0.25">
      <c r="A8277" s="77">
        <f t="shared" si="846"/>
        <v>2025</v>
      </c>
      <c r="B8277" s="77">
        <f t="shared" si="847"/>
        <v>6</v>
      </c>
      <c r="C8277" s="73">
        <v>45835</v>
      </c>
      <c r="D8277" s="79" t="s">
        <v>1</v>
      </c>
      <c r="E8277" s="80" t="s">
        <v>838</v>
      </c>
      <c r="F8277" s="81" t="str">
        <f>VLOOKUP(E8277,Customer[],2,FALSE)</f>
        <v>Shwe Taung</v>
      </c>
      <c r="G8277" s="69" t="str">
        <f>VLOOKUP(E8277,Customer[],3,FALSE)</f>
        <v>Manpya Rd</v>
      </c>
      <c r="H8277" s="69" t="str">
        <f>VLOOKUP(E8277,Customer[],4,FALSE)</f>
        <v>Tharkaytha</v>
      </c>
      <c r="I8277" s="48" t="s">
        <v>25</v>
      </c>
      <c r="J8277" s="82" t="str">
        <f>VLOOKUP(I8277,PGStock[],2,FALSE)</f>
        <v>Columbus Super Red Smooth 350 Ml</v>
      </c>
      <c r="K8277" s="71">
        <f>VLOOKUP(I8277,PGStock[],3,FALSE)</f>
        <v>0.35</v>
      </c>
      <c r="L8277" s="47">
        <v>2</v>
      </c>
      <c r="M8277" s="47">
        <f>VLOOKUP(I8277,PGStock[],6,FALSE)</f>
        <v>150</v>
      </c>
      <c r="N8277" s="47">
        <f>+PGSales!$L8277*PGSales!$M8277</f>
        <v>300</v>
      </c>
    </row>
    <row r="8278" spans="1:14" hidden="1" x14ac:dyDescent="0.25">
      <c r="A8278" s="77">
        <f t="shared" si="846"/>
        <v>2025</v>
      </c>
      <c r="B8278" s="77">
        <f t="shared" si="847"/>
        <v>6</v>
      </c>
      <c r="C8278" s="73">
        <v>45835</v>
      </c>
      <c r="D8278" s="79" t="s">
        <v>1</v>
      </c>
      <c r="E8278" s="80" t="s">
        <v>838</v>
      </c>
      <c r="F8278" s="81" t="str">
        <f>VLOOKUP(E8278,Customer[],2,FALSE)</f>
        <v>Shwe Taung</v>
      </c>
      <c r="G8278" s="69" t="str">
        <f>VLOOKUP(E8278,Customer[],3,FALSE)</f>
        <v>Manpya Rd</v>
      </c>
      <c r="H8278" s="69" t="str">
        <f>VLOOKUP(E8278,Customer[],4,FALSE)</f>
        <v>Tharkaytha</v>
      </c>
      <c r="I8278" s="48" t="s">
        <v>18</v>
      </c>
      <c r="J8278" s="82" t="str">
        <f>VLOOKUP(I8278,PGStock[],2,FALSE)</f>
        <v>Formula Rum 350ml</v>
      </c>
      <c r="K8278" s="71">
        <f>VLOOKUP(I8278,PGStock[],3,FALSE)</f>
        <v>0.35</v>
      </c>
      <c r="L8278" s="47">
        <v>3</v>
      </c>
      <c r="M8278" s="47">
        <f>VLOOKUP(I8278,PGStock[],6,FALSE)</f>
        <v>150</v>
      </c>
      <c r="N8278" s="47">
        <f>+PGSales!$L8278*PGSales!$M8278</f>
        <v>450</v>
      </c>
    </row>
    <row r="8279" spans="1:14" hidden="1" x14ac:dyDescent="0.25">
      <c r="A8279" s="77">
        <f t="shared" si="846"/>
        <v>2025</v>
      </c>
      <c r="B8279" s="77">
        <f t="shared" si="847"/>
        <v>6</v>
      </c>
      <c r="C8279" s="73">
        <v>45835</v>
      </c>
      <c r="D8279" s="79" t="s">
        <v>187</v>
      </c>
      <c r="E8279" s="80">
        <v>494</v>
      </c>
      <c r="F8279" s="81" t="str">
        <f>VLOOKUP(E8279,Customer[],2,FALSE)</f>
        <v>494 Store</v>
      </c>
      <c r="G8279" s="69" t="str">
        <f>VLOOKUP(E8279,Customer[],3,FALSE)</f>
        <v>Ah Linn young nRd</v>
      </c>
      <c r="H8279" s="69" t="str">
        <f>VLOOKUP(E8279,Customer[],4,FALSE)</f>
        <v>Tharkaytha</v>
      </c>
      <c r="I8279" s="48" t="s">
        <v>27</v>
      </c>
      <c r="J8279" s="82" t="str">
        <f>VLOOKUP(I8279,PGStock[],2,FALSE)</f>
        <v>Columbus Super Red Smooth 700 Ml</v>
      </c>
      <c r="K8279" s="71">
        <f>VLOOKUP(I8279,PGStock[],3,FALSE)</f>
        <v>0.7</v>
      </c>
      <c r="L8279" s="47">
        <v>1</v>
      </c>
      <c r="M8279" s="47">
        <f>VLOOKUP(I8279,PGStock[],6,FALSE)</f>
        <v>200</v>
      </c>
      <c r="N8279" s="47">
        <f>+PGSales!$L8279*PGSales!$M8279</f>
        <v>200</v>
      </c>
    </row>
    <row r="8280" spans="1:14" hidden="1" x14ac:dyDescent="0.25">
      <c r="A8280" s="77">
        <f t="shared" si="846"/>
        <v>2025</v>
      </c>
      <c r="B8280" s="77">
        <f t="shared" si="847"/>
        <v>6</v>
      </c>
      <c r="C8280" s="73">
        <v>45835</v>
      </c>
      <c r="D8280" s="79" t="s">
        <v>187</v>
      </c>
      <c r="E8280" s="80">
        <v>494</v>
      </c>
      <c r="F8280" s="81" t="str">
        <f>VLOOKUP(E8280,Customer[],2,FALSE)</f>
        <v>494 Store</v>
      </c>
      <c r="G8280" s="69" t="str">
        <f>VLOOKUP(E8280,Customer[],3,FALSE)</f>
        <v>Ah Linn young nRd</v>
      </c>
      <c r="H8280" s="69" t="str">
        <f>VLOOKUP(E8280,Customer[],4,FALSE)</f>
        <v>Tharkaytha</v>
      </c>
      <c r="I8280" s="48" t="s">
        <v>25</v>
      </c>
      <c r="J8280" s="82" t="str">
        <f>VLOOKUP(I8280,PGStock[],2,FALSE)</f>
        <v>Columbus Super Red Smooth 350 Ml</v>
      </c>
      <c r="K8280" s="71">
        <f>VLOOKUP(I8280,PGStock[],3,FALSE)</f>
        <v>0.35</v>
      </c>
      <c r="L8280" s="47">
        <v>6</v>
      </c>
      <c r="M8280" s="47">
        <f>VLOOKUP(I8280,PGStock[],6,FALSE)</f>
        <v>150</v>
      </c>
      <c r="N8280" s="47">
        <f>+PGSales!$L8280*PGSales!$M8280</f>
        <v>900</v>
      </c>
    </row>
    <row r="8281" spans="1:14" hidden="1" x14ac:dyDescent="0.25">
      <c r="A8281" s="77">
        <f t="shared" si="846"/>
        <v>2025</v>
      </c>
      <c r="B8281" s="77">
        <f t="shared" si="847"/>
        <v>6</v>
      </c>
      <c r="C8281" s="73">
        <v>45835</v>
      </c>
      <c r="D8281" s="79" t="s">
        <v>187</v>
      </c>
      <c r="E8281" s="80">
        <v>494</v>
      </c>
      <c r="F8281" s="81" t="str">
        <f>VLOOKUP(E8281,Customer[],2,FALSE)</f>
        <v>494 Store</v>
      </c>
      <c r="G8281" s="69" t="str">
        <f>VLOOKUP(E8281,Customer[],3,FALSE)</f>
        <v>Ah Linn young nRd</v>
      </c>
      <c r="H8281" s="69" t="str">
        <f>VLOOKUP(E8281,Customer[],4,FALSE)</f>
        <v>Tharkaytha</v>
      </c>
      <c r="I8281" s="48" t="s">
        <v>18</v>
      </c>
      <c r="J8281" s="82" t="str">
        <f>VLOOKUP(I8281,PGStock[],2,FALSE)</f>
        <v>Formula Rum 350ml</v>
      </c>
      <c r="K8281" s="71">
        <f>VLOOKUP(I8281,PGStock[],3,FALSE)</f>
        <v>0.35</v>
      </c>
      <c r="L8281" s="47">
        <v>3</v>
      </c>
      <c r="M8281" s="47">
        <f>VLOOKUP(I8281,PGStock[],6,FALSE)</f>
        <v>150</v>
      </c>
      <c r="N8281" s="47">
        <f>+PGSales!$L8281*PGSales!$M8281</f>
        <v>450</v>
      </c>
    </row>
    <row r="8282" spans="1:14" hidden="1" x14ac:dyDescent="0.25">
      <c r="A8282" s="77">
        <f t="shared" si="846"/>
        <v>2025</v>
      </c>
      <c r="B8282" s="77">
        <f t="shared" si="847"/>
        <v>6</v>
      </c>
      <c r="C8282" s="73">
        <v>45835</v>
      </c>
      <c r="D8282" s="79" t="s">
        <v>186</v>
      </c>
      <c r="E8282" s="80" t="s">
        <v>831</v>
      </c>
      <c r="F8282" s="81" t="str">
        <f>VLOOKUP(E8282,Customer[],2,FALSE)</f>
        <v>Shwe Hto</v>
      </c>
      <c r="G8282" s="69" t="str">
        <f>VLOOKUP(E8282,Customer[],3,FALSE)</f>
        <v xml:space="preserve">Dawpole </v>
      </c>
      <c r="H8282" s="69" t="str">
        <f>VLOOKUP(E8282,Customer[],4,FALSE)</f>
        <v>Tharkaytha</v>
      </c>
      <c r="I8282" s="48" t="s">
        <v>23</v>
      </c>
      <c r="J8282" s="82" t="str">
        <f>VLOOKUP(I8282,PGStock[],2,FALSE)</f>
        <v>Columbus Super Red Smooth 175 Ml</v>
      </c>
      <c r="K8282" s="71">
        <f>VLOOKUP(I8282,PGStock[],3,FALSE)</f>
        <v>0.17499999999999999</v>
      </c>
      <c r="L8282" s="47">
        <v>3</v>
      </c>
      <c r="M8282" s="47">
        <f>VLOOKUP(I8282,PGStock[],6,FALSE)</f>
        <v>100</v>
      </c>
      <c r="N8282" s="47">
        <f>+PGSales!$L8282*PGSales!$M8282</f>
        <v>300</v>
      </c>
    </row>
    <row r="8283" spans="1:14" hidden="1" x14ac:dyDescent="0.25">
      <c r="A8283" s="77">
        <f t="shared" si="846"/>
        <v>2025</v>
      </c>
      <c r="B8283" s="77">
        <f t="shared" si="847"/>
        <v>6</v>
      </c>
      <c r="C8283" s="73">
        <v>45835</v>
      </c>
      <c r="D8283" s="79" t="s">
        <v>58</v>
      </c>
      <c r="E8283" s="80" t="s">
        <v>380</v>
      </c>
      <c r="F8283" s="81" t="str">
        <f>VLOOKUP(E8283,Customer[],2,FALSE)</f>
        <v>Ka Dai Hein</v>
      </c>
      <c r="G8283" s="69" t="str">
        <f>VLOOKUP(E8283,Customer[],3,FALSE)</f>
        <v>Kan Bae Butar Zay Rd</v>
      </c>
      <c r="H8283" s="69" t="str">
        <f>VLOOKUP(E8283,Customer[],4,FALSE)</f>
        <v>YanKin</v>
      </c>
      <c r="I8283" s="48" t="s">
        <v>25</v>
      </c>
      <c r="J8283" s="82" t="str">
        <f>VLOOKUP(I8283,PGStock[],2,FALSE)</f>
        <v>Columbus Super Red Smooth 350 Ml</v>
      </c>
      <c r="K8283" s="71">
        <f>VLOOKUP(I8283,PGStock[],3,FALSE)</f>
        <v>0.35</v>
      </c>
      <c r="L8283" s="47">
        <v>2</v>
      </c>
      <c r="M8283" s="47">
        <f>VLOOKUP(I8283,PGStock[],6,FALSE)</f>
        <v>150</v>
      </c>
      <c r="N8283" s="47">
        <f>+PGSales!$L8283*PGSales!$M8283</f>
        <v>300</v>
      </c>
    </row>
    <row r="8284" spans="1:14" hidden="1" x14ac:dyDescent="0.25">
      <c r="A8284" s="77">
        <f t="shared" si="846"/>
        <v>2025</v>
      </c>
      <c r="B8284" s="77">
        <f t="shared" si="847"/>
        <v>6</v>
      </c>
      <c r="C8284" s="73">
        <v>45835</v>
      </c>
      <c r="D8284" s="79" t="s">
        <v>58</v>
      </c>
      <c r="E8284" s="80" t="s">
        <v>380</v>
      </c>
      <c r="F8284" s="81" t="str">
        <f>VLOOKUP(E8284,Customer[],2,FALSE)</f>
        <v>Ka Dai Hein</v>
      </c>
      <c r="G8284" s="69" t="str">
        <f>VLOOKUP(E8284,Customer[],3,FALSE)</f>
        <v>Kan Bae Butar Zay Rd</v>
      </c>
      <c r="H8284" s="69" t="str">
        <f>VLOOKUP(E8284,Customer[],4,FALSE)</f>
        <v>YanKin</v>
      </c>
      <c r="I8284" s="48" t="s">
        <v>18</v>
      </c>
      <c r="J8284" s="82" t="str">
        <f>VLOOKUP(I8284,PGStock[],2,FALSE)</f>
        <v>Formula Rum 350ml</v>
      </c>
      <c r="K8284" s="71">
        <f>VLOOKUP(I8284,PGStock[],3,FALSE)</f>
        <v>0.35</v>
      </c>
      <c r="L8284" s="47">
        <v>9</v>
      </c>
      <c r="M8284" s="47">
        <f>VLOOKUP(I8284,PGStock[],6,FALSE)</f>
        <v>150</v>
      </c>
      <c r="N8284" s="47">
        <f>+PGSales!$L8284*PGSales!$M8284</f>
        <v>1350</v>
      </c>
    </row>
    <row r="8285" spans="1:14" hidden="1" x14ac:dyDescent="0.25">
      <c r="A8285" s="77">
        <f t="shared" si="846"/>
        <v>2025</v>
      </c>
      <c r="B8285" s="77">
        <f t="shared" si="847"/>
        <v>6</v>
      </c>
      <c r="C8285" s="73">
        <v>45835</v>
      </c>
      <c r="D8285" s="79" t="s">
        <v>365</v>
      </c>
      <c r="E8285" s="80" t="s">
        <v>375</v>
      </c>
      <c r="F8285" s="81" t="str">
        <f>VLOOKUP(E8285,Customer[],2,FALSE)</f>
        <v>Ah Linn Nike</v>
      </c>
      <c r="G8285" s="69" t="str">
        <f>VLOOKUP(E8285,Customer[],3,FALSE)</f>
        <v>ThitSar Rd</v>
      </c>
      <c r="H8285" s="69" t="str">
        <f>VLOOKUP(E8285,Customer[],4,FALSE)</f>
        <v>YanKin</v>
      </c>
      <c r="I8285" s="48" t="s">
        <v>25</v>
      </c>
      <c r="J8285" s="82" t="str">
        <f>VLOOKUP(I8285,PGStock[],2,FALSE)</f>
        <v>Columbus Super Red Smooth 350 Ml</v>
      </c>
      <c r="K8285" s="71">
        <f>VLOOKUP(I8285,PGStock[],3,FALSE)</f>
        <v>0.35</v>
      </c>
      <c r="L8285" s="47">
        <v>9</v>
      </c>
      <c r="M8285" s="47">
        <f>VLOOKUP(I8285,PGStock[],6,FALSE)</f>
        <v>150</v>
      </c>
      <c r="N8285" s="47">
        <f>+PGSales!$L8285*PGSales!$M8285</f>
        <v>1350</v>
      </c>
    </row>
    <row r="8286" spans="1:14" hidden="1" x14ac:dyDescent="0.25">
      <c r="A8286" s="77">
        <f t="shared" si="846"/>
        <v>2025</v>
      </c>
      <c r="B8286" s="77">
        <f t="shared" si="847"/>
        <v>6</v>
      </c>
      <c r="C8286" s="73">
        <v>45835</v>
      </c>
      <c r="D8286" s="79" t="s">
        <v>365</v>
      </c>
      <c r="E8286" s="80" t="s">
        <v>375</v>
      </c>
      <c r="F8286" s="81" t="str">
        <f>VLOOKUP(E8286,Customer[],2,FALSE)</f>
        <v>Ah Linn Nike</v>
      </c>
      <c r="G8286" s="69" t="str">
        <f>VLOOKUP(E8286,Customer[],3,FALSE)</f>
        <v>ThitSar Rd</v>
      </c>
      <c r="H8286" s="69" t="str">
        <f>VLOOKUP(E8286,Customer[],4,FALSE)</f>
        <v>YanKin</v>
      </c>
      <c r="I8286" s="48" t="s">
        <v>23</v>
      </c>
      <c r="J8286" s="82" t="str">
        <f>VLOOKUP(I8286,PGStock[],2,FALSE)</f>
        <v>Columbus Super Red Smooth 175 Ml</v>
      </c>
      <c r="K8286" s="71">
        <f>VLOOKUP(I8286,PGStock[],3,FALSE)</f>
        <v>0.17499999999999999</v>
      </c>
      <c r="L8286" s="47">
        <v>2</v>
      </c>
      <c r="M8286" s="47">
        <f>VLOOKUP(I8286,PGStock[],6,FALSE)</f>
        <v>100</v>
      </c>
      <c r="N8286" s="47">
        <f>+PGSales!$L8286*PGSales!$M8286</f>
        <v>200</v>
      </c>
    </row>
    <row r="8287" spans="1:14" hidden="1" x14ac:dyDescent="0.25">
      <c r="A8287" s="77">
        <f t="shared" si="846"/>
        <v>2025</v>
      </c>
      <c r="B8287" s="77">
        <f t="shared" si="847"/>
        <v>6</v>
      </c>
      <c r="C8287" s="73">
        <v>45835</v>
      </c>
      <c r="D8287" s="79" t="s">
        <v>66</v>
      </c>
      <c r="E8287" s="80" t="s">
        <v>376</v>
      </c>
      <c r="F8287" s="81" t="str">
        <f>VLOOKUP(E8287,Customer[],2,FALSE)</f>
        <v>Phyu</v>
      </c>
      <c r="G8287" s="69" t="str">
        <f>VLOOKUP(E8287,Customer[],3,FALSE)</f>
        <v>Yan Shin Rd</v>
      </c>
      <c r="H8287" s="69" t="str">
        <f>VLOOKUP(E8287,Customer[],4,FALSE)</f>
        <v>YanKin</v>
      </c>
      <c r="I8287" s="48" t="s">
        <v>25</v>
      </c>
      <c r="J8287" s="82" t="str">
        <f>VLOOKUP(I8287,PGStock[],2,FALSE)</f>
        <v>Columbus Super Red Smooth 350 Ml</v>
      </c>
      <c r="K8287" s="71">
        <f>VLOOKUP(I8287,PGStock[],3,FALSE)</f>
        <v>0.35</v>
      </c>
      <c r="L8287" s="47">
        <v>2</v>
      </c>
      <c r="M8287" s="47">
        <f>VLOOKUP(I8287,PGStock[],6,FALSE)</f>
        <v>150</v>
      </c>
      <c r="N8287" s="47">
        <f>+PGSales!$L8287*PGSales!$M8287</f>
        <v>300</v>
      </c>
    </row>
    <row r="8288" spans="1:14" hidden="1" x14ac:dyDescent="0.25">
      <c r="A8288" s="77">
        <f t="shared" si="846"/>
        <v>2025</v>
      </c>
      <c r="B8288" s="77">
        <f t="shared" si="847"/>
        <v>6</v>
      </c>
      <c r="C8288" s="73">
        <v>45835</v>
      </c>
      <c r="D8288" s="79" t="s">
        <v>62</v>
      </c>
      <c r="E8288" s="80" t="s">
        <v>377</v>
      </c>
      <c r="F8288" s="81" t="str">
        <f>VLOOKUP(E8288,Customer[],2,FALSE)</f>
        <v>Style 2</v>
      </c>
      <c r="G8288" s="69" t="str">
        <f>VLOOKUP(E8288,Customer[],3,FALSE)</f>
        <v>Thamain Bamyan Rd</v>
      </c>
      <c r="H8288" s="69" t="str">
        <f>VLOOKUP(E8288,Customer[],4,FALSE)</f>
        <v>Mangalar T/N</v>
      </c>
      <c r="I8288" s="48" t="s">
        <v>25</v>
      </c>
      <c r="J8288" s="82" t="str">
        <f>VLOOKUP(I8288,PGStock[],2,FALSE)</f>
        <v>Columbus Super Red Smooth 350 Ml</v>
      </c>
      <c r="K8288" s="71">
        <f>VLOOKUP(I8288,PGStock[],3,FALSE)</f>
        <v>0.35</v>
      </c>
      <c r="L8288" s="47">
        <v>6</v>
      </c>
      <c r="M8288" s="47">
        <f>VLOOKUP(I8288,PGStock[],6,FALSE)</f>
        <v>150</v>
      </c>
      <c r="N8288" s="47">
        <f>+PGSales!$L8288*PGSales!$M8288</f>
        <v>900</v>
      </c>
    </row>
    <row r="8289" spans="1:14" hidden="1" x14ac:dyDescent="0.25">
      <c r="A8289" s="77">
        <f t="shared" si="846"/>
        <v>2025</v>
      </c>
      <c r="B8289" s="77">
        <f t="shared" si="847"/>
        <v>6</v>
      </c>
      <c r="C8289" s="73">
        <v>45835</v>
      </c>
      <c r="D8289" s="79" t="s">
        <v>62</v>
      </c>
      <c r="E8289" s="80" t="s">
        <v>377</v>
      </c>
      <c r="F8289" s="81" t="str">
        <f>VLOOKUP(E8289,Customer[],2,FALSE)</f>
        <v>Style 2</v>
      </c>
      <c r="G8289" s="69" t="str">
        <f>VLOOKUP(E8289,Customer[],3,FALSE)</f>
        <v>Thamain Bamyan Rd</v>
      </c>
      <c r="H8289" s="69" t="str">
        <f>VLOOKUP(E8289,Customer[],4,FALSE)</f>
        <v>Mangalar T/N</v>
      </c>
      <c r="I8289" s="48" t="s">
        <v>23</v>
      </c>
      <c r="J8289" s="82" t="str">
        <f>VLOOKUP(I8289,PGStock[],2,FALSE)</f>
        <v>Columbus Super Red Smooth 175 Ml</v>
      </c>
      <c r="K8289" s="71">
        <f>VLOOKUP(I8289,PGStock[],3,FALSE)</f>
        <v>0.17499999999999999</v>
      </c>
      <c r="L8289" s="47">
        <v>1</v>
      </c>
      <c r="M8289" s="47">
        <f>VLOOKUP(I8289,PGStock[],6,FALSE)</f>
        <v>100</v>
      </c>
      <c r="N8289" s="47">
        <f>+PGSales!$L8289*PGSales!$M8289</f>
        <v>100</v>
      </c>
    </row>
    <row r="8290" spans="1:14" hidden="1" x14ac:dyDescent="0.25">
      <c r="A8290" s="77">
        <f t="shared" si="840"/>
        <v>2025</v>
      </c>
      <c r="B8290" s="77">
        <f t="shared" si="841"/>
        <v>6</v>
      </c>
      <c r="C8290" s="73">
        <v>45835</v>
      </c>
      <c r="D8290" s="79" t="s">
        <v>62</v>
      </c>
      <c r="E8290" s="80" t="s">
        <v>377</v>
      </c>
      <c r="F8290" s="81" t="str">
        <f>VLOOKUP(E8290,Customer[],2,FALSE)</f>
        <v>Style 2</v>
      </c>
      <c r="G8290" s="69" t="str">
        <f>VLOOKUP(E8290,Customer[],3,FALSE)</f>
        <v>Thamain Bamyan Rd</v>
      </c>
      <c r="H8290" s="69" t="str">
        <f>VLOOKUP(E8290,Customer[],4,FALSE)</f>
        <v>Mangalar T/N</v>
      </c>
      <c r="I8290" s="48" t="s">
        <v>18</v>
      </c>
      <c r="J8290" s="82" t="str">
        <f>VLOOKUP(I8290,PGStock[],2,FALSE)</f>
        <v>Formula Rum 350ml</v>
      </c>
      <c r="K8290" s="71">
        <f>VLOOKUP(I8290,PGStock[],3,FALSE)</f>
        <v>0.35</v>
      </c>
      <c r="L8290" s="47">
        <v>1</v>
      </c>
      <c r="M8290" s="47">
        <f>VLOOKUP(I8290,PGStock[],6,FALSE)</f>
        <v>150</v>
      </c>
      <c r="N8290" s="47">
        <f>+PGSales!$L8290*PGSales!$M8290</f>
        <v>150</v>
      </c>
    </row>
    <row r="8291" spans="1:14" hidden="1" x14ac:dyDescent="0.25">
      <c r="A8291" s="77">
        <f t="shared" si="840"/>
        <v>2025</v>
      </c>
      <c r="B8291" s="77">
        <f t="shared" si="841"/>
        <v>6</v>
      </c>
      <c r="C8291" s="73">
        <v>45835</v>
      </c>
      <c r="D8291" s="79" t="s">
        <v>60</v>
      </c>
      <c r="E8291" s="80" t="s">
        <v>379</v>
      </c>
      <c r="F8291" s="81" t="str">
        <f>VLOOKUP(E8291,Customer[],2,FALSE)</f>
        <v>Demo</v>
      </c>
      <c r="G8291" s="69" t="str">
        <f>VLOOKUP(E8291,Customer[],3,FALSE)</f>
        <v>Thamain Bamyan Rd</v>
      </c>
      <c r="H8291" s="69" t="str">
        <f>VLOOKUP(E8291,Customer[],4,FALSE)</f>
        <v>Mangalar T/N</v>
      </c>
      <c r="I8291" s="48" t="s">
        <v>25</v>
      </c>
      <c r="J8291" s="82" t="str">
        <f>VLOOKUP(I8291,PGStock[],2,FALSE)</f>
        <v>Columbus Super Red Smooth 350 Ml</v>
      </c>
      <c r="K8291" s="71">
        <f>VLOOKUP(I8291,PGStock[],3,FALSE)</f>
        <v>0.35</v>
      </c>
      <c r="L8291" s="47">
        <v>2</v>
      </c>
      <c r="M8291" s="47">
        <f>VLOOKUP(I8291,PGStock[],6,FALSE)</f>
        <v>150</v>
      </c>
      <c r="N8291" s="47">
        <f>+PGSales!$L8291*PGSales!$M8291</f>
        <v>300</v>
      </c>
    </row>
    <row r="8292" spans="1:14" hidden="1" x14ac:dyDescent="0.25">
      <c r="A8292" s="77">
        <f t="shared" si="834"/>
        <v>2025</v>
      </c>
      <c r="B8292" s="77">
        <f t="shared" si="835"/>
        <v>6</v>
      </c>
      <c r="C8292" s="73">
        <v>45835</v>
      </c>
      <c r="D8292" s="79" t="s">
        <v>60</v>
      </c>
      <c r="E8292" s="80" t="s">
        <v>379</v>
      </c>
      <c r="F8292" s="81" t="str">
        <f>VLOOKUP(E8292,Customer[],2,FALSE)</f>
        <v>Demo</v>
      </c>
      <c r="G8292" s="69" t="str">
        <f>VLOOKUP(E8292,Customer[],3,FALSE)</f>
        <v>Thamain Bamyan Rd</v>
      </c>
      <c r="H8292" s="69" t="str">
        <f>VLOOKUP(E8292,Customer[],4,FALSE)</f>
        <v>Mangalar T/N</v>
      </c>
      <c r="I8292" s="48" t="s">
        <v>18</v>
      </c>
      <c r="J8292" s="82" t="str">
        <f>VLOOKUP(I8292,PGStock[],2,FALSE)</f>
        <v>Formula Rum 350ml</v>
      </c>
      <c r="K8292" s="71">
        <f>VLOOKUP(I8292,PGStock[],3,FALSE)</f>
        <v>0.35</v>
      </c>
      <c r="L8292" s="47">
        <v>2</v>
      </c>
      <c r="M8292" s="47">
        <f>VLOOKUP(I8292,PGStock[],6,FALSE)</f>
        <v>150</v>
      </c>
      <c r="N8292" s="47">
        <f>+PGSales!$L8292*PGSales!$M8292</f>
        <v>300</v>
      </c>
    </row>
    <row r="8293" spans="1:14" hidden="1" x14ac:dyDescent="0.25">
      <c r="A8293" s="77">
        <f t="shared" ref="A8293:A8304" si="848">YEAR(C8293)</f>
        <v>2025</v>
      </c>
      <c r="B8293" s="77">
        <f t="shared" ref="B8293:B8304" si="849">MONTH(C8293)</f>
        <v>6</v>
      </c>
      <c r="C8293" s="73">
        <v>45835</v>
      </c>
      <c r="D8293" s="79" t="s">
        <v>56</v>
      </c>
      <c r="E8293" s="80" t="s">
        <v>463</v>
      </c>
      <c r="F8293" s="81" t="str">
        <f>VLOOKUP(E8293,Customer[],2,FALSE)</f>
        <v>Aung Family</v>
      </c>
      <c r="G8293" s="69" t="str">
        <f>VLOOKUP(E8293,Customer[],3,FALSE)</f>
        <v>SakeSan (9) Lan</v>
      </c>
      <c r="H8293" s="69" t="str">
        <f>VLOOKUP(E8293,Customer[],4,FALSE)</f>
        <v>Mangalar T/N</v>
      </c>
      <c r="I8293" s="48" t="s">
        <v>27</v>
      </c>
      <c r="J8293" s="82" t="str">
        <f>VLOOKUP(I8293,PGStock[],2,FALSE)</f>
        <v>Columbus Super Red Smooth 700 Ml</v>
      </c>
      <c r="K8293" s="71">
        <f>VLOOKUP(I8293,PGStock[],3,FALSE)</f>
        <v>0.7</v>
      </c>
      <c r="L8293" s="47">
        <v>1</v>
      </c>
      <c r="M8293" s="47">
        <f>VLOOKUP(I8293,PGStock[],6,FALSE)</f>
        <v>200</v>
      </c>
      <c r="N8293" s="47">
        <f>+PGSales!$L8293*PGSales!$M8293</f>
        <v>200</v>
      </c>
    </row>
    <row r="8294" spans="1:14" hidden="1" x14ac:dyDescent="0.25">
      <c r="A8294" s="77">
        <f t="shared" si="848"/>
        <v>2025</v>
      </c>
      <c r="B8294" s="77">
        <f t="shared" si="849"/>
        <v>6</v>
      </c>
      <c r="C8294" s="73">
        <v>45835</v>
      </c>
      <c r="D8294" s="79" t="s">
        <v>56</v>
      </c>
      <c r="E8294" s="80" t="s">
        <v>463</v>
      </c>
      <c r="F8294" s="81" t="str">
        <f>VLOOKUP(E8294,Customer[],2,FALSE)</f>
        <v>Aung Family</v>
      </c>
      <c r="G8294" s="69" t="str">
        <f>VLOOKUP(E8294,Customer[],3,FALSE)</f>
        <v>SakeSan (9) Lan</v>
      </c>
      <c r="H8294" s="69" t="str">
        <f>VLOOKUP(E8294,Customer[],4,FALSE)</f>
        <v>Mangalar T/N</v>
      </c>
      <c r="I8294" s="48" t="s">
        <v>25</v>
      </c>
      <c r="J8294" s="82" t="str">
        <f>VLOOKUP(I8294,PGStock[],2,FALSE)</f>
        <v>Columbus Super Red Smooth 350 Ml</v>
      </c>
      <c r="K8294" s="71">
        <f>VLOOKUP(I8294,PGStock[],3,FALSE)</f>
        <v>0.35</v>
      </c>
      <c r="L8294" s="47">
        <v>2</v>
      </c>
      <c r="M8294" s="47">
        <f>VLOOKUP(I8294,PGStock[],6,FALSE)</f>
        <v>150</v>
      </c>
      <c r="N8294" s="47">
        <f>+PGSales!$L8294*PGSales!$M8294</f>
        <v>300</v>
      </c>
    </row>
    <row r="8295" spans="1:14" hidden="1" x14ac:dyDescent="0.25">
      <c r="A8295" s="77">
        <f t="shared" si="848"/>
        <v>2025</v>
      </c>
      <c r="B8295" s="77">
        <f t="shared" si="849"/>
        <v>6</v>
      </c>
      <c r="C8295" s="73">
        <v>45835</v>
      </c>
      <c r="D8295" s="79" t="s">
        <v>56</v>
      </c>
      <c r="E8295" s="80" t="s">
        <v>463</v>
      </c>
      <c r="F8295" s="81" t="str">
        <f>VLOOKUP(E8295,Customer[],2,FALSE)</f>
        <v>Aung Family</v>
      </c>
      <c r="G8295" s="69" t="str">
        <f>VLOOKUP(E8295,Customer[],3,FALSE)</f>
        <v>SakeSan (9) Lan</v>
      </c>
      <c r="H8295" s="69" t="str">
        <f>VLOOKUP(E8295,Customer[],4,FALSE)</f>
        <v>Mangalar T/N</v>
      </c>
      <c r="I8295" s="48" t="s">
        <v>18</v>
      </c>
      <c r="J8295" s="82" t="str">
        <f>VLOOKUP(I8295,PGStock[],2,FALSE)</f>
        <v>Formula Rum 350ml</v>
      </c>
      <c r="K8295" s="71">
        <f>VLOOKUP(I8295,PGStock[],3,FALSE)</f>
        <v>0.35</v>
      </c>
      <c r="L8295" s="47">
        <v>2</v>
      </c>
      <c r="M8295" s="47">
        <f>VLOOKUP(I8295,PGStock[],6,FALSE)</f>
        <v>150</v>
      </c>
      <c r="N8295" s="47">
        <f>+PGSales!$L8295*PGSales!$M8295</f>
        <v>300</v>
      </c>
    </row>
    <row r="8296" spans="1:14" hidden="1" x14ac:dyDescent="0.25">
      <c r="A8296" s="77">
        <f t="shared" si="848"/>
        <v>2025</v>
      </c>
      <c r="B8296" s="77">
        <f t="shared" si="849"/>
        <v>6</v>
      </c>
      <c r="C8296" s="73">
        <v>45835</v>
      </c>
      <c r="D8296" s="79" t="s">
        <v>74</v>
      </c>
      <c r="E8296" s="80" t="s">
        <v>631</v>
      </c>
      <c r="F8296" s="81" t="str">
        <f>VLOOKUP(E8296,Customer[],2,FALSE)</f>
        <v>Nge paung</v>
      </c>
      <c r="G8296" s="69" t="str">
        <f>VLOOKUP(E8296,Customer[],3,FALSE)</f>
        <v>Bo Aung Kyaw Rd</v>
      </c>
      <c r="H8296" s="69" t="str">
        <f>VLOOKUP(E8296,Customer[],4,FALSE)</f>
        <v>Hlaing Thar Yar</v>
      </c>
      <c r="I8296" s="48" t="s">
        <v>25</v>
      </c>
      <c r="J8296" s="82" t="str">
        <f>VLOOKUP(I8296,PGStock[],2,FALSE)</f>
        <v>Columbus Super Red Smooth 350 Ml</v>
      </c>
      <c r="K8296" s="71">
        <f>VLOOKUP(I8296,PGStock[],3,FALSE)</f>
        <v>0.35</v>
      </c>
      <c r="L8296" s="47">
        <v>2</v>
      </c>
      <c r="M8296" s="47">
        <f>VLOOKUP(I8296,PGStock[],6,FALSE)</f>
        <v>150</v>
      </c>
      <c r="N8296" s="47">
        <f>+PGSales!$L8296*PGSales!$M8296</f>
        <v>300</v>
      </c>
    </row>
    <row r="8297" spans="1:14" hidden="1" x14ac:dyDescent="0.25">
      <c r="A8297" s="77">
        <f t="shared" si="848"/>
        <v>2025</v>
      </c>
      <c r="B8297" s="77">
        <f t="shared" si="849"/>
        <v>6</v>
      </c>
      <c r="C8297" s="73">
        <v>45835</v>
      </c>
      <c r="D8297" s="79" t="s">
        <v>74</v>
      </c>
      <c r="E8297" s="80" t="s">
        <v>631</v>
      </c>
      <c r="F8297" s="81" t="str">
        <f>VLOOKUP(E8297,Customer[],2,FALSE)</f>
        <v>Nge paung</v>
      </c>
      <c r="G8297" s="69" t="str">
        <f>VLOOKUP(E8297,Customer[],3,FALSE)</f>
        <v>Bo Aung Kyaw Rd</v>
      </c>
      <c r="H8297" s="69" t="str">
        <f>VLOOKUP(E8297,Customer[],4,FALSE)</f>
        <v>Hlaing Thar Yar</v>
      </c>
      <c r="I8297" s="48" t="s">
        <v>18</v>
      </c>
      <c r="J8297" s="82" t="str">
        <f>VLOOKUP(I8297,PGStock[],2,FALSE)</f>
        <v>Formula Rum 350ml</v>
      </c>
      <c r="K8297" s="71">
        <f>VLOOKUP(I8297,PGStock[],3,FALSE)</f>
        <v>0.35</v>
      </c>
      <c r="L8297" s="47">
        <v>1</v>
      </c>
      <c r="M8297" s="47">
        <f>VLOOKUP(I8297,PGStock[],6,FALSE)</f>
        <v>150</v>
      </c>
      <c r="N8297" s="47">
        <f>+PGSales!$L8297*PGSales!$M8297</f>
        <v>150</v>
      </c>
    </row>
    <row r="8298" spans="1:14" hidden="1" x14ac:dyDescent="0.25">
      <c r="A8298" s="77">
        <f t="shared" si="848"/>
        <v>2025</v>
      </c>
      <c r="B8298" s="77">
        <f t="shared" si="849"/>
        <v>6</v>
      </c>
      <c r="C8298" s="73">
        <v>45835</v>
      </c>
      <c r="D8298" s="79" t="s">
        <v>767</v>
      </c>
      <c r="E8298" s="80" t="s">
        <v>609</v>
      </c>
      <c r="F8298" s="81" t="str">
        <f>VLOOKUP(E8298,Customer[],2,FALSE)</f>
        <v>AhTwae Thit</v>
      </c>
      <c r="G8298" s="69" t="str">
        <f>VLOOKUP(E8298,Customer[],3,FALSE)</f>
        <v>Chit Kyi Yae Rd</v>
      </c>
      <c r="H8298" s="69" t="str">
        <f>VLOOKUP(E8298,Customer[],4,FALSE)</f>
        <v>Hlaing Thar Yar</v>
      </c>
      <c r="I8298" s="48" t="s">
        <v>25</v>
      </c>
      <c r="J8298" s="82" t="str">
        <f>VLOOKUP(I8298,PGStock[],2,FALSE)</f>
        <v>Columbus Super Red Smooth 350 Ml</v>
      </c>
      <c r="K8298" s="71">
        <f>VLOOKUP(I8298,PGStock[],3,FALSE)</f>
        <v>0.35</v>
      </c>
      <c r="L8298" s="47">
        <v>1</v>
      </c>
      <c r="M8298" s="47">
        <f>VLOOKUP(I8298,PGStock[],6,FALSE)</f>
        <v>150</v>
      </c>
      <c r="N8298" s="47">
        <f>+PGSales!$L8298*PGSales!$M8298</f>
        <v>150</v>
      </c>
    </row>
    <row r="8299" spans="1:14" hidden="1" x14ac:dyDescent="0.25">
      <c r="A8299" s="77">
        <f t="shared" si="848"/>
        <v>2025</v>
      </c>
      <c r="B8299" s="77">
        <f t="shared" si="849"/>
        <v>6</v>
      </c>
      <c r="C8299" s="73">
        <v>45835</v>
      </c>
      <c r="D8299" s="79" t="s">
        <v>767</v>
      </c>
      <c r="E8299" s="80" t="s">
        <v>609</v>
      </c>
      <c r="F8299" s="81" t="str">
        <f>VLOOKUP(E8299,Customer[],2,FALSE)</f>
        <v>AhTwae Thit</v>
      </c>
      <c r="G8299" s="69" t="str">
        <f>VLOOKUP(E8299,Customer[],3,FALSE)</f>
        <v>Chit Kyi Yae Rd</v>
      </c>
      <c r="H8299" s="69" t="str">
        <f>VLOOKUP(E8299,Customer[],4,FALSE)</f>
        <v>Hlaing Thar Yar</v>
      </c>
      <c r="I8299" s="48" t="s">
        <v>23</v>
      </c>
      <c r="J8299" s="82" t="str">
        <f>VLOOKUP(I8299,PGStock[],2,FALSE)</f>
        <v>Columbus Super Red Smooth 175 Ml</v>
      </c>
      <c r="K8299" s="71">
        <f>VLOOKUP(I8299,PGStock[],3,FALSE)</f>
        <v>0.17499999999999999</v>
      </c>
      <c r="L8299" s="47">
        <v>3</v>
      </c>
      <c r="M8299" s="47">
        <f>VLOOKUP(I8299,PGStock[],6,FALSE)</f>
        <v>100</v>
      </c>
      <c r="N8299" s="47">
        <f>+PGSales!$L8299*PGSales!$M8299</f>
        <v>300</v>
      </c>
    </row>
    <row r="8300" spans="1:14" hidden="1" x14ac:dyDescent="0.25">
      <c r="A8300" s="77">
        <f t="shared" si="848"/>
        <v>2025</v>
      </c>
      <c r="B8300" s="77">
        <f t="shared" si="849"/>
        <v>6</v>
      </c>
      <c r="C8300" s="73">
        <v>45835</v>
      </c>
      <c r="D8300" s="79" t="s">
        <v>68</v>
      </c>
      <c r="E8300" s="80" t="s">
        <v>611</v>
      </c>
      <c r="F8300" s="81" t="str">
        <f>VLOOKUP(E8300,Customer[],2,FALSE)</f>
        <v>GC</v>
      </c>
      <c r="G8300" s="69" t="str">
        <f>VLOOKUP(E8300,Customer[],3,FALSE)</f>
        <v>Bo Aung Kyaw Rd</v>
      </c>
      <c r="H8300" s="69" t="str">
        <f>VLOOKUP(E8300,Customer[],4,FALSE)</f>
        <v xml:space="preserve">Hlaing thar Yar </v>
      </c>
      <c r="I8300" s="48" t="s">
        <v>18</v>
      </c>
      <c r="J8300" s="82" t="str">
        <f>VLOOKUP(I8300,PGStock[],2,FALSE)</f>
        <v>Formula Rum 350ml</v>
      </c>
      <c r="K8300" s="71">
        <f>VLOOKUP(I8300,PGStock[],3,FALSE)</f>
        <v>0.35</v>
      </c>
      <c r="L8300" s="47">
        <v>1</v>
      </c>
      <c r="M8300" s="47">
        <f>VLOOKUP(I8300,PGStock[],6,FALSE)</f>
        <v>150</v>
      </c>
      <c r="N8300" s="47">
        <f>+PGSales!$L8300*PGSales!$M8300</f>
        <v>150</v>
      </c>
    </row>
    <row r="8301" spans="1:14" hidden="1" x14ac:dyDescent="0.25">
      <c r="A8301" s="77">
        <f t="shared" si="848"/>
        <v>2025</v>
      </c>
      <c r="B8301" s="77">
        <f t="shared" si="849"/>
        <v>6</v>
      </c>
      <c r="C8301" s="73">
        <v>45835</v>
      </c>
      <c r="D8301" s="79" t="s">
        <v>4</v>
      </c>
      <c r="E8301" s="80" t="s">
        <v>634</v>
      </c>
      <c r="F8301" s="81" t="str">
        <f>VLOOKUP(E8301,Customer[],2,FALSE)</f>
        <v>Pyae Maher</v>
      </c>
      <c r="G8301" s="69" t="str">
        <f>VLOOKUP(E8301,Customer[],3,FALSE)</f>
        <v>Bo Aung Kyaw Rd</v>
      </c>
      <c r="H8301" s="69" t="str">
        <f>VLOOKUP(E8301,Customer[],4,FALSE)</f>
        <v>Hlaing Thar Yar</v>
      </c>
      <c r="I8301" s="48" t="s">
        <v>25</v>
      </c>
      <c r="J8301" s="82" t="str">
        <f>VLOOKUP(I8301,PGStock[],2,FALSE)</f>
        <v>Columbus Super Red Smooth 350 Ml</v>
      </c>
      <c r="K8301" s="71">
        <f>VLOOKUP(I8301,PGStock[],3,FALSE)</f>
        <v>0.35</v>
      </c>
      <c r="L8301" s="47">
        <v>3</v>
      </c>
      <c r="M8301" s="47">
        <f>VLOOKUP(I8301,PGStock[],6,FALSE)</f>
        <v>150</v>
      </c>
      <c r="N8301" s="47">
        <f>+PGSales!$L8301*PGSales!$M8301</f>
        <v>450</v>
      </c>
    </row>
    <row r="8302" spans="1:14" hidden="1" x14ac:dyDescent="0.25">
      <c r="A8302" s="77">
        <f t="shared" si="848"/>
        <v>2025</v>
      </c>
      <c r="B8302" s="77">
        <f t="shared" si="849"/>
        <v>6</v>
      </c>
      <c r="C8302" s="73">
        <v>45835</v>
      </c>
      <c r="D8302" s="79" t="s">
        <v>131</v>
      </c>
      <c r="E8302" s="80" t="s">
        <v>584</v>
      </c>
      <c r="F8302" s="81" t="str">
        <f>VLOOKUP(E8302,Customer[],2,FALSE)</f>
        <v>Pan Nadi Hlaing (1)</v>
      </c>
      <c r="G8302" s="69" t="str">
        <f>VLOOKUP(E8302,Customer[],3,FALSE)</f>
        <v>Taungnu Rd</v>
      </c>
      <c r="H8302" s="69" t="str">
        <f>VLOOKUP(E8302,Customer[],4,FALSE)</f>
        <v>Hlaing Thar Yar</v>
      </c>
      <c r="I8302" s="48" t="s">
        <v>25</v>
      </c>
      <c r="J8302" s="82" t="str">
        <f>VLOOKUP(I8302,PGStock[],2,FALSE)</f>
        <v>Columbus Super Red Smooth 350 Ml</v>
      </c>
      <c r="K8302" s="71">
        <f>VLOOKUP(I8302,PGStock[],3,FALSE)</f>
        <v>0.35</v>
      </c>
      <c r="L8302" s="47">
        <v>4</v>
      </c>
      <c r="M8302" s="47">
        <f>VLOOKUP(I8302,PGStock[],6,FALSE)</f>
        <v>150</v>
      </c>
      <c r="N8302" s="47">
        <f>+PGSales!$L8302*PGSales!$M8302</f>
        <v>600</v>
      </c>
    </row>
    <row r="8303" spans="1:14" hidden="1" x14ac:dyDescent="0.25">
      <c r="A8303" s="77">
        <f t="shared" si="848"/>
        <v>2025</v>
      </c>
      <c r="B8303" s="77">
        <f t="shared" si="849"/>
        <v>6</v>
      </c>
      <c r="C8303" s="73">
        <v>45835</v>
      </c>
      <c r="D8303" s="79" t="s">
        <v>131</v>
      </c>
      <c r="E8303" s="80" t="s">
        <v>584</v>
      </c>
      <c r="F8303" s="81" t="str">
        <f>VLOOKUP(E8303,Customer[],2,FALSE)</f>
        <v>Pan Nadi Hlaing (1)</v>
      </c>
      <c r="G8303" s="69" t="str">
        <f>VLOOKUP(E8303,Customer[],3,FALSE)</f>
        <v>Taungnu Rd</v>
      </c>
      <c r="H8303" s="69" t="str">
        <f>VLOOKUP(E8303,Customer[],4,FALSE)</f>
        <v>Hlaing Thar Yar</v>
      </c>
      <c r="I8303" s="48" t="s">
        <v>18</v>
      </c>
      <c r="J8303" s="82" t="str">
        <f>VLOOKUP(I8303,PGStock[],2,FALSE)</f>
        <v>Formula Rum 350ml</v>
      </c>
      <c r="K8303" s="71">
        <f>VLOOKUP(I8303,PGStock[],3,FALSE)</f>
        <v>0.35</v>
      </c>
      <c r="L8303" s="47">
        <v>1</v>
      </c>
      <c r="M8303" s="47">
        <f>VLOOKUP(I8303,PGStock[],6,FALSE)</f>
        <v>150</v>
      </c>
      <c r="N8303" s="47">
        <f>+PGSales!$L8303*PGSales!$M8303</f>
        <v>150</v>
      </c>
    </row>
    <row r="8304" spans="1:14" hidden="1" x14ac:dyDescent="0.25">
      <c r="A8304" s="77">
        <f t="shared" si="848"/>
        <v>2025</v>
      </c>
      <c r="B8304" s="77">
        <f t="shared" si="849"/>
        <v>6</v>
      </c>
      <c r="C8304" s="73">
        <v>45835</v>
      </c>
      <c r="D8304" s="79" t="s">
        <v>70</v>
      </c>
      <c r="E8304" s="80" t="s">
        <v>612</v>
      </c>
      <c r="F8304" s="81" t="str">
        <f>VLOOKUP(E8304,Customer[],2,FALSE)</f>
        <v>Pan Nadi Hlaing (2)</v>
      </c>
      <c r="G8304" s="69" t="str">
        <f>VLOOKUP(E8304,Customer[],3,FALSE)</f>
        <v>Chit Kyi Yae Rd</v>
      </c>
      <c r="H8304" s="69" t="str">
        <f>VLOOKUP(E8304,Customer[],4,FALSE)</f>
        <v>Hlaing Thar Yar</v>
      </c>
      <c r="I8304" s="48" t="s">
        <v>18</v>
      </c>
      <c r="J8304" s="82" t="str">
        <f>VLOOKUP(I8304,PGStock[],2,FALSE)</f>
        <v>Formula Rum 350ml</v>
      </c>
      <c r="K8304" s="71">
        <f>VLOOKUP(I8304,PGStock[],3,FALSE)</f>
        <v>0.35</v>
      </c>
      <c r="L8304" s="47">
        <v>2</v>
      </c>
      <c r="M8304" s="47">
        <f>VLOOKUP(I8304,PGStock[],6,FALSE)</f>
        <v>150</v>
      </c>
      <c r="N8304" s="47">
        <f>+PGSales!$L8304*PGSales!$M8304</f>
        <v>300</v>
      </c>
    </row>
    <row r="8305" spans="1:14" hidden="1" x14ac:dyDescent="0.25">
      <c r="A8305" s="77">
        <f t="shared" ref="A8305:A8316" si="850">YEAR(C8305)</f>
        <v>2025</v>
      </c>
      <c r="B8305" s="77">
        <f t="shared" ref="B8305:B8316" si="851">MONTH(C8305)</f>
        <v>6</v>
      </c>
      <c r="C8305" s="73">
        <v>45836</v>
      </c>
      <c r="D8305" s="79" t="s">
        <v>115</v>
      </c>
      <c r="E8305" s="80" t="s">
        <v>834</v>
      </c>
      <c r="F8305" s="81" t="str">
        <f>VLOOKUP(E8305,Customer[],2,FALSE)</f>
        <v>Hein Store</v>
      </c>
      <c r="G8305" s="69" t="str">
        <f>VLOOKUP(E8305,Customer[],3,FALSE)</f>
        <v>Aye Saydi Rd</v>
      </c>
      <c r="H8305" s="69" t="str">
        <f>VLOOKUP(E8305,Customer[],4,FALSE)</f>
        <v>Tharkaytha</v>
      </c>
      <c r="I8305" s="48" t="s">
        <v>25</v>
      </c>
      <c r="J8305" s="82" t="str">
        <f>VLOOKUP(I8305,PGStock[],2,FALSE)</f>
        <v>Columbus Super Red Smooth 350 Ml</v>
      </c>
      <c r="K8305" s="71">
        <f>VLOOKUP(I8305,PGStock[],3,FALSE)</f>
        <v>0.35</v>
      </c>
      <c r="L8305" s="47">
        <v>4</v>
      </c>
      <c r="M8305" s="47">
        <f>VLOOKUP(I8305,PGStock[],6,FALSE)</f>
        <v>150</v>
      </c>
      <c r="N8305" s="47">
        <f>+PGSales!$L8305*PGSales!$M8305</f>
        <v>600</v>
      </c>
    </row>
    <row r="8306" spans="1:14" hidden="1" x14ac:dyDescent="0.25">
      <c r="A8306" s="77">
        <f t="shared" si="850"/>
        <v>2025</v>
      </c>
      <c r="B8306" s="77">
        <f t="shared" si="851"/>
        <v>6</v>
      </c>
      <c r="C8306" s="73">
        <v>45836</v>
      </c>
      <c r="D8306" s="79" t="s">
        <v>115</v>
      </c>
      <c r="E8306" s="80" t="s">
        <v>834</v>
      </c>
      <c r="F8306" s="81" t="str">
        <f>VLOOKUP(E8306,Customer[],2,FALSE)</f>
        <v>Hein Store</v>
      </c>
      <c r="G8306" s="69" t="str">
        <f>VLOOKUP(E8306,Customer[],3,FALSE)</f>
        <v>Aye Saydi Rd</v>
      </c>
      <c r="H8306" s="69" t="str">
        <f>VLOOKUP(E8306,Customer[],4,FALSE)</f>
        <v>Tharkaytha</v>
      </c>
      <c r="I8306" s="48" t="s">
        <v>23</v>
      </c>
      <c r="J8306" s="82" t="str">
        <f>VLOOKUP(I8306,PGStock[],2,FALSE)</f>
        <v>Columbus Super Red Smooth 175 Ml</v>
      </c>
      <c r="K8306" s="71">
        <f>VLOOKUP(I8306,PGStock[],3,FALSE)</f>
        <v>0.17499999999999999</v>
      </c>
      <c r="L8306" s="47">
        <v>2</v>
      </c>
      <c r="M8306" s="47">
        <f>VLOOKUP(I8306,PGStock[],6,FALSE)</f>
        <v>100</v>
      </c>
      <c r="N8306" s="47">
        <f>+PGSales!$L8306*PGSales!$M8306</f>
        <v>200</v>
      </c>
    </row>
    <row r="8307" spans="1:14" hidden="1" x14ac:dyDescent="0.25">
      <c r="A8307" s="77">
        <f t="shared" si="850"/>
        <v>2025</v>
      </c>
      <c r="B8307" s="77">
        <f t="shared" si="851"/>
        <v>6</v>
      </c>
      <c r="C8307" s="73">
        <v>45836</v>
      </c>
      <c r="D8307" s="79" t="s">
        <v>115</v>
      </c>
      <c r="E8307" s="80" t="s">
        <v>834</v>
      </c>
      <c r="F8307" s="81" t="str">
        <f>VLOOKUP(E8307,Customer[],2,FALSE)</f>
        <v>Hein Store</v>
      </c>
      <c r="G8307" s="69" t="str">
        <f>VLOOKUP(E8307,Customer[],3,FALSE)</f>
        <v>Aye Saydi Rd</v>
      </c>
      <c r="H8307" s="69" t="str">
        <f>VLOOKUP(E8307,Customer[],4,FALSE)</f>
        <v>Tharkaytha</v>
      </c>
      <c r="I8307" s="48" t="s">
        <v>18</v>
      </c>
      <c r="J8307" s="82" t="str">
        <f>VLOOKUP(I8307,PGStock[],2,FALSE)</f>
        <v>Formula Rum 350ml</v>
      </c>
      <c r="K8307" s="71">
        <f>VLOOKUP(I8307,PGStock[],3,FALSE)</f>
        <v>0.35</v>
      </c>
      <c r="L8307" s="47">
        <v>1</v>
      </c>
      <c r="M8307" s="47">
        <f>VLOOKUP(I8307,PGStock[],6,FALSE)</f>
        <v>150</v>
      </c>
      <c r="N8307" s="47">
        <f>+PGSales!$L8307*PGSales!$M8307</f>
        <v>150</v>
      </c>
    </row>
    <row r="8308" spans="1:14" hidden="1" x14ac:dyDescent="0.25">
      <c r="A8308" s="77">
        <f t="shared" si="850"/>
        <v>2025</v>
      </c>
      <c r="B8308" s="77">
        <f t="shared" si="851"/>
        <v>6</v>
      </c>
      <c r="C8308" s="73">
        <v>45836</v>
      </c>
      <c r="D8308" s="79" t="s">
        <v>109</v>
      </c>
      <c r="E8308" s="80" t="s">
        <v>833</v>
      </c>
      <c r="F8308" s="81" t="str">
        <f>VLOOKUP(E8308,Customer[],2,FALSE)</f>
        <v>Bo Htin</v>
      </c>
      <c r="G8308" s="69" t="str">
        <f>VLOOKUP(E8308,Customer[],3,FALSE)</f>
        <v>Sattmu Zone Zay Rd</v>
      </c>
      <c r="H8308" s="69" t="str">
        <f>VLOOKUP(E8308,Customer[],4,FALSE)</f>
        <v>Tharkaytha</v>
      </c>
      <c r="I8308" s="48" t="s">
        <v>25</v>
      </c>
      <c r="J8308" s="82" t="str">
        <f>VLOOKUP(I8308,PGStock[],2,FALSE)</f>
        <v>Columbus Super Red Smooth 350 Ml</v>
      </c>
      <c r="K8308" s="71">
        <f>VLOOKUP(I8308,PGStock[],3,FALSE)</f>
        <v>0.35</v>
      </c>
      <c r="L8308" s="47">
        <v>2</v>
      </c>
      <c r="M8308" s="47">
        <f>VLOOKUP(I8308,PGStock[],6,FALSE)</f>
        <v>150</v>
      </c>
      <c r="N8308" s="47">
        <f>+PGSales!$L8308*PGSales!$M8308</f>
        <v>300</v>
      </c>
    </row>
    <row r="8309" spans="1:14" hidden="1" x14ac:dyDescent="0.25">
      <c r="A8309" s="77">
        <f t="shared" si="850"/>
        <v>2025</v>
      </c>
      <c r="B8309" s="77">
        <f t="shared" si="851"/>
        <v>6</v>
      </c>
      <c r="C8309" s="73">
        <v>45836</v>
      </c>
      <c r="D8309" s="79" t="s">
        <v>109</v>
      </c>
      <c r="E8309" s="80" t="s">
        <v>833</v>
      </c>
      <c r="F8309" s="81" t="str">
        <f>VLOOKUP(E8309,Customer[],2,FALSE)</f>
        <v>Bo Htin</v>
      </c>
      <c r="G8309" s="69" t="str">
        <f>VLOOKUP(E8309,Customer[],3,FALSE)</f>
        <v>Sattmu Zone Zay Rd</v>
      </c>
      <c r="H8309" s="69" t="str">
        <f>VLOOKUP(E8309,Customer[],4,FALSE)</f>
        <v>Tharkaytha</v>
      </c>
      <c r="I8309" s="48" t="s">
        <v>23</v>
      </c>
      <c r="J8309" s="82" t="str">
        <f>VLOOKUP(I8309,PGStock[],2,FALSE)</f>
        <v>Columbus Super Red Smooth 175 Ml</v>
      </c>
      <c r="K8309" s="71">
        <f>VLOOKUP(I8309,PGStock[],3,FALSE)</f>
        <v>0.17499999999999999</v>
      </c>
      <c r="L8309" s="47">
        <v>1</v>
      </c>
      <c r="M8309" s="47">
        <f>VLOOKUP(I8309,PGStock[],6,FALSE)</f>
        <v>100</v>
      </c>
      <c r="N8309" s="47">
        <f>+PGSales!$L8309*PGSales!$M8309</f>
        <v>100</v>
      </c>
    </row>
    <row r="8310" spans="1:14" hidden="1" x14ac:dyDescent="0.25">
      <c r="A8310" s="77">
        <f t="shared" si="850"/>
        <v>2025</v>
      </c>
      <c r="B8310" s="77">
        <f t="shared" si="851"/>
        <v>6</v>
      </c>
      <c r="C8310" s="73">
        <v>45836</v>
      </c>
      <c r="D8310" s="79" t="s">
        <v>109</v>
      </c>
      <c r="E8310" s="80" t="s">
        <v>833</v>
      </c>
      <c r="F8310" s="81" t="str">
        <f>VLOOKUP(E8310,Customer[],2,FALSE)</f>
        <v>Bo Htin</v>
      </c>
      <c r="G8310" s="69" t="str">
        <f>VLOOKUP(E8310,Customer[],3,FALSE)</f>
        <v>Sattmu Zone Zay Rd</v>
      </c>
      <c r="H8310" s="69" t="str">
        <f>VLOOKUP(E8310,Customer[],4,FALSE)</f>
        <v>Tharkaytha</v>
      </c>
      <c r="I8310" s="48" t="s">
        <v>20</v>
      </c>
      <c r="J8310" s="82" t="str">
        <f>VLOOKUP(I8310,PGStock[],2,FALSE)</f>
        <v>Formula Rum 700ml</v>
      </c>
      <c r="K8310" s="71">
        <f>VLOOKUP(I8310,PGStock[],3,FALSE)</f>
        <v>0.7</v>
      </c>
      <c r="L8310" s="47">
        <v>1</v>
      </c>
      <c r="M8310" s="47">
        <f>VLOOKUP(I8310,PGStock[],6,FALSE)</f>
        <v>200</v>
      </c>
      <c r="N8310" s="47">
        <f>+PGSales!$L8310*PGSales!$M8310</f>
        <v>200</v>
      </c>
    </row>
    <row r="8311" spans="1:14" hidden="1" x14ac:dyDescent="0.25">
      <c r="A8311" s="77">
        <f t="shared" si="850"/>
        <v>2025</v>
      </c>
      <c r="B8311" s="77">
        <f t="shared" si="851"/>
        <v>6</v>
      </c>
      <c r="C8311" s="73">
        <v>45836</v>
      </c>
      <c r="D8311" s="79" t="s">
        <v>768</v>
      </c>
      <c r="E8311" s="80" t="s">
        <v>836</v>
      </c>
      <c r="F8311" s="81" t="str">
        <f>VLOOKUP(E8311,Customer[],2,FALSE)</f>
        <v>Famous</v>
      </c>
      <c r="G8311" s="69" t="str">
        <f>VLOOKUP(E8311,Customer[],3,FALSE)</f>
        <v>Bo Layoung Rd</v>
      </c>
      <c r="H8311" s="69" t="str">
        <f>VLOOKUP(E8311,Customer[],4,FALSE)</f>
        <v>Tharkaytha</v>
      </c>
      <c r="I8311" s="48" t="s">
        <v>27</v>
      </c>
      <c r="J8311" s="82" t="str">
        <f>VLOOKUP(I8311,PGStock[],2,FALSE)</f>
        <v>Columbus Super Red Smooth 700 Ml</v>
      </c>
      <c r="K8311" s="71">
        <f>VLOOKUP(I8311,PGStock[],3,FALSE)</f>
        <v>0.7</v>
      </c>
      <c r="L8311" s="47">
        <v>1</v>
      </c>
      <c r="M8311" s="47">
        <f>VLOOKUP(I8311,PGStock[],6,FALSE)</f>
        <v>200</v>
      </c>
      <c r="N8311" s="47">
        <f>+PGSales!$L8311*PGSales!$M8311</f>
        <v>200</v>
      </c>
    </row>
    <row r="8312" spans="1:14" hidden="1" x14ac:dyDescent="0.25">
      <c r="A8312" s="77">
        <f t="shared" si="850"/>
        <v>2025</v>
      </c>
      <c r="B8312" s="77">
        <f t="shared" si="851"/>
        <v>6</v>
      </c>
      <c r="C8312" s="73">
        <v>45836</v>
      </c>
      <c r="D8312" s="79" t="s">
        <v>768</v>
      </c>
      <c r="E8312" s="80" t="s">
        <v>836</v>
      </c>
      <c r="F8312" s="81" t="str">
        <f>VLOOKUP(E8312,Customer[],2,FALSE)</f>
        <v>Famous</v>
      </c>
      <c r="G8312" s="69" t="str">
        <f>VLOOKUP(E8312,Customer[],3,FALSE)</f>
        <v>Bo Layoung Rd</v>
      </c>
      <c r="H8312" s="69" t="str">
        <f>VLOOKUP(E8312,Customer[],4,FALSE)</f>
        <v>Tharkaytha</v>
      </c>
      <c r="I8312" s="48" t="s">
        <v>25</v>
      </c>
      <c r="J8312" s="82" t="str">
        <f>VLOOKUP(I8312,PGStock[],2,FALSE)</f>
        <v>Columbus Super Red Smooth 350 Ml</v>
      </c>
      <c r="K8312" s="71">
        <f>VLOOKUP(I8312,PGStock[],3,FALSE)</f>
        <v>0.35</v>
      </c>
      <c r="L8312" s="47">
        <v>3</v>
      </c>
      <c r="M8312" s="47">
        <f>VLOOKUP(I8312,PGStock[],6,FALSE)</f>
        <v>150</v>
      </c>
      <c r="N8312" s="47">
        <f>+PGSales!$L8312*PGSales!$M8312</f>
        <v>450</v>
      </c>
    </row>
    <row r="8313" spans="1:14" hidden="1" x14ac:dyDescent="0.25">
      <c r="A8313" s="77">
        <f t="shared" si="850"/>
        <v>2025</v>
      </c>
      <c r="B8313" s="77">
        <f t="shared" si="851"/>
        <v>6</v>
      </c>
      <c r="C8313" s="73">
        <v>45836</v>
      </c>
      <c r="D8313" s="79" t="s">
        <v>768</v>
      </c>
      <c r="E8313" s="80" t="s">
        <v>836</v>
      </c>
      <c r="F8313" s="81" t="str">
        <f>VLOOKUP(E8313,Customer[],2,FALSE)</f>
        <v>Famous</v>
      </c>
      <c r="G8313" s="69" t="str">
        <f>VLOOKUP(E8313,Customer[],3,FALSE)</f>
        <v>Bo Layoung Rd</v>
      </c>
      <c r="H8313" s="69" t="str">
        <f>VLOOKUP(E8313,Customer[],4,FALSE)</f>
        <v>Tharkaytha</v>
      </c>
      <c r="I8313" s="48" t="s">
        <v>23</v>
      </c>
      <c r="J8313" s="82" t="str">
        <f>VLOOKUP(I8313,PGStock[],2,FALSE)</f>
        <v>Columbus Super Red Smooth 175 Ml</v>
      </c>
      <c r="K8313" s="71">
        <f>VLOOKUP(I8313,PGStock[],3,FALSE)</f>
        <v>0.17499999999999999</v>
      </c>
      <c r="L8313" s="47">
        <v>1</v>
      </c>
      <c r="M8313" s="47">
        <f>VLOOKUP(I8313,PGStock[],6,FALSE)</f>
        <v>100</v>
      </c>
      <c r="N8313" s="47">
        <f>+PGSales!$L8313*PGSales!$M8313</f>
        <v>100</v>
      </c>
    </row>
    <row r="8314" spans="1:14" hidden="1" x14ac:dyDescent="0.25">
      <c r="A8314" s="77">
        <f t="shared" si="850"/>
        <v>2025</v>
      </c>
      <c r="B8314" s="77">
        <f t="shared" si="851"/>
        <v>6</v>
      </c>
      <c r="C8314" s="73">
        <v>45836</v>
      </c>
      <c r="D8314" s="79" t="s">
        <v>768</v>
      </c>
      <c r="E8314" s="80" t="s">
        <v>836</v>
      </c>
      <c r="F8314" s="81" t="str">
        <f>VLOOKUP(E8314,Customer[],2,FALSE)</f>
        <v>Famous</v>
      </c>
      <c r="G8314" s="69" t="str">
        <f>VLOOKUP(E8314,Customer[],3,FALSE)</f>
        <v>Bo Layoung Rd</v>
      </c>
      <c r="H8314" s="69" t="str">
        <f>VLOOKUP(E8314,Customer[],4,FALSE)</f>
        <v>Tharkaytha</v>
      </c>
      <c r="I8314" s="48" t="s">
        <v>20</v>
      </c>
      <c r="J8314" s="82" t="str">
        <f>VLOOKUP(I8314,PGStock[],2,FALSE)</f>
        <v>Formula Rum 700ml</v>
      </c>
      <c r="K8314" s="71">
        <f>VLOOKUP(I8314,PGStock[],3,FALSE)</f>
        <v>0.7</v>
      </c>
      <c r="L8314" s="47">
        <v>1</v>
      </c>
      <c r="M8314" s="47">
        <f>VLOOKUP(I8314,PGStock[],6,FALSE)</f>
        <v>200</v>
      </c>
      <c r="N8314" s="47">
        <f>+PGSales!$L8314*PGSales!$M8314</f>
        <v>200</v>
      </c>
    </row>
    <row r="8315" spans="1:14" hidden="1" x14ac:dyDescent="0.25">
      <c r="A8315" s="77">
        <f t="shared" si="850"/>
        <v>2025</v>
      </c>
      <c r="B8315" s="77">
        <f t="shared" si="851"/>
        <v>6</v>
      </c>
      <c r="C8315" s="73">
        <v>45836</v>
      </c>
      <c r="D8315" s="79" t="s">
        <v>768</v>
      </c>
      <c r="E8315" s="80" t="s">
        <v>836</v>
      </c>
      <c r="F8315" s="81" t="str">
        <f>VLOOKUP(E8315,Customer[],2,FALSE)</f>
        <v>Famous</v>
      </c>
      <c r="G8315" s="69" t="str">
        <f>VLOOKUP(E8315,Customer[],3,FALSE)</f>
        <v>Bo Layoung Rd</v>
      </c>
      <c r="H8315" s="69" t="str">
        <f>VLOOKUP(E8315,Customer[],4,FALSE)</f>
        <v>Tharkaytha</v>
      </c>
      <c r="I8315" s="48" t="s">
        <v>18</v>
      </c>
      <c r="J8315" s="82" t="str">
        <f>VLOOKUP(I8315,PGStock[],2,FALSE)</f>
        <v>Formula Rum 350ml</v>
      </c>
      <c r="K8315" s="71">
        <f>VLOOKUP(I8315,PGStock[],3,FALSE)</f>
        <v>0.35</v>
      </c>
      <c r="L8315" s="47">
        <v>3</v>
      </c>
      <c r="M8315" s="47">
        <f>VLOOKUP(I8315,PGStock[],6,FALSE)</f>
        <v>150</v>
      </c>
      <c r="N8315" s="47">
        <f>+PGSales!$L8315*PGSales!$M8315</f>
        <v>450</v>
      </c>
    </row>
    <row r="8316" spans="1:14" hidden="1" x14ac:dyDescent="0.25">
      <c r="A8316" s="77">
        <f t="shared" si="850"/>
        <v>2025</v>
      </c>
      <c r="B8316" s="77">
        <f t="shared" si="851"/>
        <v>6</v>
      </c>
      <c r="C8316" s="73">
        <v>45836</v>
      </c>
      <c r="D8316" s="79" t="s">
        <v>2</v>
      </c>
      <c r="E8316" s="80" t="s">
        <v>832</v>
      </c>
      <c r="F8316" s="81" t="str">
        <f>VLOOKUP(E8316,Customer[],2,FALSE)</f>
        <v>E&amp;P</v>
      </c>
      <c r="G8316" s="69" t="str">
        <f>VLOOKUP(E8316,Customer[],3,FALSE)</f>
        <v>Thinzin New Rd</v>
      </c>
      <c r="H8316" s="69" t="str">
        <f>VLOOKUP(E8316,Customer[],4,FALSE)</f>
        <v>Tharkaytha</v>
      </c>
      <c r="I8316" s="48" t="s">
        <v>25</v>
      </c>
      <c r="J8316" s="82" t="str">
        <f>VLOOKUP(I8316,PGStock[],2,FALSE)</f>
        <v>Columbus Super Red Smooth 350 Ml</v>
      </c>
      <c r="K8316" s="71">
        <f>VLOOKUP(I8316,PGStock[],3,FALSE)</f>
        <v>0.35</v>
      </c>
      <c r="L8316" s="47">
        <v>6</v>
      </c>
      <c r="M8316" s="47">
        <f>VLOOKUP(I8316,PGStock[],6,FALSE)</f>
        <v>150</v>
      </c>
      <c r="N8316" s="47">
        <f>+PGSales!$L8316*PGSales!$M8316</f>
        <v>900</v>
      </c>
    </row>
    <row r="8317" spans="1:14" hidden="1" x14ac:dyDescent="0.25">
      <c r="A8317" s="77">
        <f t="shared" ref="A8317:A8328" si="852">YEAR(C8317)</f>
        <v>2025</v>
      </c>
      <c r="B8317" s="77">
        <f t="shared" ref="B8317:B8328" si="853">MONTH(C8317)</f>
        <v>6</v>
      </c>
      <c r="C8317" s="73">
        <v>45836</v>
      </c>
      <c r="D8317" s="79" t="s">
        <v>2</v>
      </c>
      <c r="E8317" s="80" t="s">
        <v>832</v>
      </c>
      <c r="F8317" s="81" t="str">
        <f>VLOOKUP(E8317,Customer[],2,FALSE)</f>
        <v>E&amp;P</v>
      </c>
      <c r="G8317" s="69" t="str">
        <f>VLOOKUP(E8317,Customer[],3,FALSE)</f>
        <v>Thinzin New Rd</v>
      </c>
      <c r="H8317" s="69" t="str">
        <f>VLOOKUP(E8317,Customer[],4,FALSE)</f>
        <v>Tharkaytha</v>
      </c>
      <c r="I8317" s="48" t="s">
        <v>20</v>
      </c>
      <c r="J8317" s="82" t="str">
        <f>VLOOKUP(I8317,PGStock[],2,FALSE)</f>
        <v>Formula Rum 700ml</v>
      </c>
      <c r="K8317" s="71">
        <f>VLOOKUP(I8317,PGStock[],3,FALSE)</f>
        <v>0.7</v>
      </c>
      <c r="L8317" s="47">
        <v>2</v>
      </c>
      <c r="M8317" s="47">
        <f>VLOOKUP(I8317,PGStock[],6,FALSE)</f>
        <v>200</v>
      </c>
      <c r="N8317" s="47">
        <f>+PGSales!$L8317*PGSales!$M8317</f>
        <v>400</v>
      </c>
    </row>
    <row r="8318" spans="1:14" hidden="1" x14ac:dyDescent="0.25">
      <c r="A8318" s="77">
        <f t="shared" si="852"/>
        <v>2025</v>
      </c>
      <c r="B8318" s="77">
        <f t="shared" si="853"/>
        <v>6</v>
      </c>
      <c r="C8318" s="73">
        <v>45836</v>
      </c>
      <c r="D8318" s="79" t="s">
        <v>2</v>
      </c>
      <c r="E8318" s="80" t="s">
        <v>832</v>
      </c>
      <c r="F8318" s="81" t="str">
        <f>VLOOKUP(E8318,Customer[],2,FALSE)</f>
        <v>E&amp;P</v>
      </c>
      <c r="G8318" s="69" t="str">
        <f>VLOOKUP(E8318,Customer[],3,FALSE)</f>
        <v>Thinzin New Rd</v>
      </c>
      <c r="H8318" s="69" t="str">
        <f>VLOOKUP(E8318,Customer[],4,FALSE)</f>
        <v>Tharkaytha</v>
      </c>
      <c r="I8318" s="48" t="s">
        <v>18</v>
      </c>
      <c r="J8318" s="82" t="str">
        <f>VLOOKUP(I8318,PGStock[],2,FALSE)</f>
        <v>Formula Rum 350ml</v>
      </c>
      <c r="K8318" s="71">
        <f>VLOOKUP(I8318,PGStock[],3,FALSE)</f>
        <v>0.35</v>
      </c>
      <c r="L8318" s="47">
        <v>7</v>
      </c>
      <c r="M8318" s="47">
        <f>VLOOKUP(I8318,PGStock[],6,FALSE)</f>
        <v>150</v>
      </c>
      <c r="N8318" s="47">
        <f>+PGSales!$L8318*PGSales!$M8318</f>
        <v>1050</v>
      </c>
    </row>
    <row r="8319" spans="1:14" hidden="1" x14ac:dyDescent="0.25">
      <c r="A8319" s="77">
        <f t="shared" si="852"/>
        <v>2025</v>
      </c>
      <c r="B8319" s="77">
        <f t="shared" si="853"/>
        <v>6</v>
      </c>
      <c r="C8319" s="73">
        <v>45836</v>
      </c>
      <c r="D8319" s="79" t="s">
        <v>1</v>
      </c>
      <c r="E8319" s="80" t="s">
        <v>838</v>
      </c>
      <c r="F8319" s="81" t="str">
        <f>VLOOKUP(E8319,Customer[],2,FALSE)</f>
        <v>Shwe Taung</v>
      </c>
      <c r="G8319" s="69" t="str">
        <f>VLOOKUP(E8319,Customer[],3,FALSE)</f>
        <v>Manpya Rd</v>
      </c>
      <c r="H8319" s="69" t="str">
        <f>VLOOKUP(E8319,Customer[],4,FALSE)</f>
        <v>Tharkaytha</v>
      </c>
      <c r="I8319" s="48" t="s">
        <v>27</v>
      </c>
      <c r="J8319" s="82" t="str">
        <f>VLOOKUP(I8319,PGStock[],2,FALSE)</f>
        <v>Columbus Super Red Smooth 700 Ml</v>
      </c>
      <c r="K8319" s="71">
        <f>VLOOKUP(I8319,PGStock[],3,FALSE)</f>
        <v>0.7</v>
      </c>
      <c r="L8319" s="47">
        <v>1</v>
      </c>
      <c r="M8319" s="47">
        <f>VLOOKUP(I8319,PGStock[],6,FALSE)</f>
        <v>200</v>
      </c>
      <c r="N8319" s="47">
        <f>+PGSales!$L8319*PGSales!$M8319</f>
        <v>200</v>
      </c>
    </row>
    <row r="8320" spans="1:14" hidden="1" x14ac:dyDescent="0.25">
      <c r="A8320" s="77">
        <f t="shared" si="852"/>
        <v>2025</v>
      </c>
      <c r="B8320" s="77">
        <f t="shared" si="853"/>
        <v>6</v>
      </c>
      <c r="C8320" s="73">
        <v>45836</v>
      </c>
      <c r="D8320" s="79" t="s">
        <v>1</v>
      </c>
      <c r="E8320" s="80" t="s">
        <v>838</v>
      </c>
      <c r="F8320" s="81" t="str">
        <f>VLOOKUP(E8320,Customer[],2,FALSE)</f>
        <v>Shwe Taung</v>
      </c>
      <c r="G8320" s="69" t="str">
        <f>VLOOKUP(E8320,Customer[],3,FALSE)</f>
        <v>Manpya Rd</v>
      </c>
      <c r="H8320" s="69" t="str">
        <f>VLOOKUP(E8320,Customer[],4,FALSE)</f>
        <v>Tharkaytha</v>
      </c>
      <c r="I8320" s="48" t="s">
        <v>25</v>
      </c>
      <c r="J8320" s="82" t="str">
        <f>VLOOKUP(I8320,PGStock[],2,FALSE)</f>
        <v>Columbus Super Red Smooth 350 Ml</v>
      </c>
      <c r="K8320" s="71">
        <f>VLOOKUP(I8320,PGStock[],3,FALSE)</f>
        <v>0.35</v>
      </c>
      <c r="L8320" s="47">
        <v>5</v>
      </c>
      <c r="M8320" s="47">
        <f>VLOOKUP(I8320,PGStock[],6,FALSE)</f>
        <v>150</v>
      </c>
      <c r="N8320" s="47">
        <f>+PGSales!$L8320*PGSales!$M8320</f>
        <v>750</v>
      </c>
    </row>
    <row r="8321" spans="1:14" hidden="1" x14ac:dyDescent="0.25">
      <c r="A8321" s="77">
        <f t="shared" si="852"/>
        <v>2025</v>
      </c>
      <c r="B8321" s="77">
        <f t="shared" si="853"/>
        <v>6</v>
      </c>
      <c r="C8321" s="73">
        <v>45836</v>
      </c>
      <c r="D8321" s="79" t="s">
        <v>1</v>
      </c>
      <c r="E8321" s="80" t="s">
        <v>838</v>
      </c>
      <c r="F8321" s="81" t="str">
        <f>VLOOKUP(E8321,Customer[],2,FALSE)</f>
        <v>Shwe Taung</v>
      </c>
      <c r="G8321" s="69" t="str">
        <f>VLOOKUP(E8321,Customer[],3,FALSE)</f>
        <v>Manpya Rd</v>
      </c>
      <c r="H8321" s="69" t="str">
        <f>VLOOKUP(E8321,Customer[],4,FALSE)</f>
        <v>Tharkaytha</v>
      </c>
      <c r="I8321" s="48" t="s">
        <v>18</v>
      </c>
      <c r="J8321" s="82" t="str">
        <f>VLOOKUP(I8321,PGStock[],2,FALSE)</f>
        <v>Formula Rum 350ml</v>
      </c>
      <c r="K8321" s="71">
        <f>VLOOKUP(I8321,PGStock[],3,FALSE)</f>
        <v>0.35</v>
      </c>
      <c r="L8321" s="47">
        <v>4</v>
      </c>
      <c r="M8321" s="47">
        <f>VLOOKUP(I8321,PGStock[],6,FALSE)</f>
        <v>150</v>
      </c>
      <c r="N8321" s="47">
        <f>+PGSales!$L8321*PGSales!$M8321</f>
        <v>600</v>
      </c>
    </row>
    <row r="8322" spans="1:14" hidden="1" x14ac:dyDescent="0.25">
      <c r="A8322" s="77">
        <f t="shared" si="852"/>
        <v>2025</v>
      </c>
      <c r="B8322" s="77">
        <f t="shared" si="853"/>
        <v>6</v>
      </c>
      <c r="C8322" s="73">
        <v>45836</v>
      </c>
      <c r="D8322" s="79" t="s">
        <v>187</v>
      </c>
      <c r="E8322" s="80">
        <v>494</v>
      </c>
      <c r="F8322" s="81" t="str">
        <f>VLOOKUP(E8322,Customer[],2,FALSE)</f>
        <v>494 Store</v>
      </c>
      <c r="G8322" s="69" t="str">
        <f>VLOOKUP(E8322,Customer[],3,FALSE)</f>
        <v>Ah Linn young nRd</v>
      </c>
      <c r="H8322" s="69" t="str">
        <f>VLOOKUP(E8322,Customer[],4,FALSE)</f>
        <v>Tharkaytha</v>
      </c>
      <c r="I8322" s="48" t="s">
        <v>25</v>
      </c>
      <c r="J8322" s="82" t="str">
        <f>VLOOKUP(I8322,PGStock[],2,FALSE)</f>
        <v>Columbus Super Red Smooth 350 Ml</v>
      </c>
      <c r="K8322" s="71">
        <f>VLOOKUP(I8322,PGStock[],3,FALSE)</f>
        <v>0.35</v>
      </c>
      <c r="L8322" s="47">
        <v>13</v>
      </c>
      <c r="M8322" s="47">
        <f>VLOOKUP(I8322,PGStock[],6,FALSE)</f>
        <v>150</v>
      </c>
      <c r="N8322" s="47">
        <f>+PGSales!$L8322*PGSales!$M8322</f>
        <v>1950</v>
      </c>
    </row>
    <row r="8323" spans="1:14" hidden="1" x14ac:dyDescent="0.25">
      <c r="A8323" s="77">
        <f t="shared" si="852"/>
        <v>2025</v>
      </c>
      <c r="B8323" s="77">
        <f t="shared" si="853"/>
        <v>6</v>
      </c>
      <c r="C8323" s="73">
        <v>45836</v>
      </c>
      <c r="D8323" s="79" t="s">
        <v>187</v>
      </c>
      <c r="E8323" s="80">
        <v>494</v>
      </c>
      <c r="F8323" s="81" t="str">
        <f>VLOOKUP(E8323,Customer[],2,FALSE)</f>
        <v>494 Store</v>
      </c>
      <c r="G8323" s="69" t="str">
        <f>VLOOKUP(E8323,Customer[],3,FALSE)</f>
        <v>Ah Linn young nRd</v>
      </c>
      <c r="H8323" s="69" t="str">
        <f>VLOOKUP(E8323,Customer[],4,FALSE)</f>
        <v>Tharkaytha</v>
      </c>
      <c r="I8323" s="48" t="s">
        <v>23</v>
      </c>
      <c r="J8323" s="82" t="str">
        <f>VLOOKUP(I8323,PGStock[],2,FALSE)</f>
        <v>Columbus Super Red Smooth 175 Ml</v>
      </c>
      <c r="K8323" s="71">
        <f>VLOOKUP(I8323,PGStock[],3,FALSE)</f>
        <v>0.17499999999999999</v>
      </c>
      <c r="L8323" s="47">
        <v>1</v>
      </c>
      <c r="M8323" s="47">
        <f>VLOOKUP(I8323,PGStock[],6,FALSE)</f>
        <v>100</v>
      </c>
      <c r="N8323" s="47">
        <f>+PGSales!$L8323*PGSales!$M8323</f>
        <v>100</v>
      </c>
    </row>
    <row r="8324" spans="1:14" hidden="1" x14ac:dyDescent="0.25">
      <c r="A8324" s="77">
        <f t="shared" si="852"/>
        <v>2025</v>
      </c>
      <c r="B8324" s="77">
        <f t="shared" si="853"/>
        <v>6</v>
      </c>
      <c r="C8324" s="73">
        <v>45836</v>
      </c>
      <c r="D8324" s="79" t="s">
        <v>187</v>
      </c>
      <c r="E8324" s="80">
        <v>494</v>
      </c>
      <c r="F8324" s="81" t="str">
        <f>VLOOKUP(E8324,Customer[],2,FALSE)</f>
        <v>494 Store</v>
      </c>
      <c r="G8324" s="69" t="str">
        <f>VLOOKUP(E8324,Customer[],3,FALSE)</f>
        <v>Ah Linn young nRd</v>
      </c>
      <c r="H8324" s="69" t="str">
        <f>VLOOKUP(E8324,Customer[],4,FALSE)</f>
        <v>Tharkaytha</v>
      </c>
      <c r="I8324" s="48" t="s">
        <v>20</v>
      </c>
      <c r="J8324" s="82" t="str">
        <f>VLOOKUP(I8324,PGStock[],2,FALSE)</f>
        <v>Formula Rum 700ml</v>
      </c>
      <c r="K8324" s="71">
        <f>VLOOKUP(I8324,PGStock[],3,FALSE)</f>
        <v>0.7</v>
      </c>
      <c r="L8324" s="47">
        <v>1</v>
      </c>
      <c r="M8324" s="47">
        <f>VLOOKUP(I8324,PGStock[],6,FALSE)</f>
        <v>200</v>
      </c>
      <c r="N8324" s="47">
        <f>+PGSales!$L8324*PGSales!$M8324</f>
        <v>200</v>
      </c>
    </row>
    <row r="8325" spans="1:14" hidden="1" x14ac:dyDescent="0.25">
      <c r="A8325" s="77">
        <f t="shared" si="852"/>
        <v>2025</v>
      </c>
      <c r="B8325" s="77">
        <f t="shared" si="853"/>
        <v>6</v>
      </c>
      <c r="C8325" s="73">
        <v>45836</v>
      </c>
      <c r="D8325" s="79" t="s">
        <v>187</v>
      </c>
      <c r="E8325" s="80">
        <v>494</v>
      </c>
      <c r="F8325" s="81" t="str">
        <f>VLOOKUP(E8325,Customer[],2,FALSE)</f>
        <v>494 Store</v>
      </c>
      <c r="G8325" s="69" t="str">
        <f>VLOOKUP(E8325,Customer[],3,FALSE)</f>
        <v>Ah Linn young nRd</v>
      </c>
      <c r="H8325" s="69" t="str">
        <f>VLOOKUP(E8325,Customer[],4,FALSE)</f>
        <v>Tharkaytha</v>
      </c>
      <c r="I8325" s="48" t="s">
        <v>18</v>
      </c>
      <c r="J8325" s="82" t="str">
        <f>VLOOKUP(I8325,PGStock[],2,FALSE)</f>
        <v>Formula Rum 350ml</v>
      </c>
      <c r="K8325" s="71">
        <f>VLOOKUP(I8325,PGStock[],3,FALSE)</f>
        <v>0.35</v>
      </c>
      <c r="L8325" s="47">
        <v>4</v>
      </c>
      <c r="M8325" s="47">
        <f>VLOOKUP(I8325,PGStock[],6,FALSE)</f>
        <v>150</v>
      </c>
      <c r="N8325" s="47">
        <f>+PGSales!$L8325*PGSales!$M8325</f>
        <v>600</v>
      </c>
    </row>
    <row r="8326" spans="1:14" hidden="1" x14ac:dyDescent="0.25">
      <c r="A8326" s="77">
        <f t="shared" si="852"/>
        <v>2025</v>
      </c>
      <c r="B8326" s="77">
        <f t="shared" si="853"/>
        <v>6</v>
      </c>
      <c r="C8326" s="73">
        <v>45836</v>
      </c>
      <c r="D8326" s="79" t="s">
        <v>186</v>
      </c>
      <c r="E8326" s="80" t="s">
        <v>831</v>
      </c>
      <c r="F8326" s="81" t="str">
        <f>VLOOKUP(E8326,Customer[],2,FALSE)</f>
        <v>Shwe Hto</v>
      </c>
      <c r="G8326" s="69" t="str">
        <f>VLOOKUP(E8326,Customer[],3,FALSE)</f>
        <v xml:space="preserve">Dawpole </v>
      </c>
      <c r="H8326" s="69" t="str">
        <f>VLOOKUP(E8326,Customer[],4,FALSE)</f>
        <v>Tharkaytha</v>
      </c>
      <c r="I8326" s="48" t="s">
        <v>27</v>
      </c>
      <c r="J8326" s="82" t="str">
        <f>VLOOKUP(I8326,PGStock[],2,FALSE)</f>
        <v>Columbus Super Red Smooth 700 Ml</v>
      </c>
      <c r="K8326" s="71">
        <f>VLOOKUP(I8326,PGStock[],3,FALSE)</f>
        <v>0.7</v>
      </c>
      <c r="L8326" s="47">
        <v>1</v>
      </c>
      <c r="M8326" s="47">
        <f>VLOOKUP(I8326,PGStock[],6,FALSE)</f>
        <v>200</v>
      </c>
      <c r="N8326" s="47">
        <f>+PGSales!$L8326*PGSales!$M8326</f>
        <v>200</v>
      </c>
    </row>
    <row r="8327" spans="1:14" hidden="1" x14ac:dyDescent="0.25">
      <c r="A8327" s="77">
        <f t="shared" si="852"/>
        <v>2025</v>
      </c>
      <c r="B8327" s="77">
        <f t="shared" si="853"/>
        <v>6</v>
      </c>
      <c r="C8327" s="73">
        <v>45836</v>
      </c>
      <c r="D8327" s="79" t="s">
        <v>186</v>
      </c>
      <c r="E8327" s="80" t="s">
        <v>831</v>
      </c>
      <c r="F8327" s="81" t="str">
        <f>VLOOKUP(E8327,Customer[],2,FALSE)</f>
        <v>Shwe Hto</v>
      </c>
      <c r="G8327" s="69" t="str">
        <f>VLOOKUP(E8327,Customer[],3,FALSE)</f>
        <v xml:space="preserve">Dawpole </v>
      </c>
      <c r="H8327" s="69" t="str">
        <f>VLOOKUP(E8327,Customer[],4,FALSE)</f>
        <v>Tharkaytha</v>
      </c>
      <c r="I8327" s="48" t="s">
        <v>25</v>
      </c>
      <c r="J8327" s="82" t="str">
        <f>VLOOKUP(I8327,PGStock[],2,FALSE)</f>
        <v>Columbus Super Red Smooth 350 Ml</v>
      </c>
      <c r="K8327" s="71">
        <f>VLOOKUP(I8327,PGStock[],3,FALSE)</f>
        <v>0.35</v>
      </c>
      <c r="L8327" s="47">
        <v>1</v>
      </c>
      <c r="M8327" s="47">
        <f>VLOOKUP(I8327,PGStock[],6,FALSE)</f>
        <v>150</v>
      </c>
      <c r="N8327" s="47">
        <f>+PGSales!$L8327*PGSales!$M8327</f>
        <v>150</v>
      </c>
    </row>
    <row r="8328" spans="1:14" hidden="1" x14ac:dyDescent="0.25">
      <c r="A8328" s="77">
        <f t="shared" si="852"/>
        <v>2025</v>
      </c>
      <c r="B8328" s="77">
        <f t="shared" si="853"/>
        <v>6</v>
      </c>
      <c r="C8328" s="73">
        <v>45836</v>
      </c>
      <c r="D8328" s="79" t="s">
        <v>186</v>
      </c>
      <c r="E8328" s="80" t="s">
        <v>831</v>
      </c>
      <c r="F8328" s="81" t="str">
        <f>VLOOKUP(E8328,Customer[],2,FALSE)</f>
        <v>Shwe Hto</v>
      </c>
      <c r="G8328" s="69" t="str">
        <f>VLOOKUP(E8328,Customer[],3,FALSE)</f>
        <v xml:space="preserve">Dawpole </v>
      </c>
      <c r="H8328" s="69" t="str">
        <f>VLOOKUP(E8328,Customer[],4,FALSE)</f>
        <v>Tharkaytha</v>
      </c>
      <c r="I8328" s="48" t="s">
        <v>18</v>
      </c>
      <c r="J8328" s="82" t="str">
        <f>VLOOKUP(I8328,PGStock[],2,FALSE)</f>
        <v>Formula Rum 350ml</v>
      </c>
      <c r="K8328" s="71">
        <f>VLOOKUP(I8328,PGStock[],3,FALSE)</f>
        <v>0.35</v>
      </c>
      <c r="L8328" s="47">
        <v>4</v>
      </c>
      <c r="M8328" s="47">
        <f>VLOOKUP(I8328,PGStock[],6,FALSE)</f>
        <v>150</v>
      </c>
      <c r="N8328" s="47">
        <f>+PGSales!$L8328*PGSales!$M8328</f>
        <v>600</v>
      </c>
    </row>
    <row r="8329" spans="1:14" hidden="1" x14ac:dyDescent="0.25">
      <c r="A8329" s="77">
        <f t="shared" ref="A8329:A8340" si="854">YEAR(C8329)</f>
        <v>2025</v>
      </c>
      <c r="B8329" s="77">
        <f t="shared" ref="B8329:B8340" si="855">MONTH(C8329)</f>
        <v>6</v>
      </c>
      <c r="C8329" s="73">
        <v>45836</v>
      </c>
      <c r="D8329" s="79" t="s">
        <v>58</v>
      </c>
      <c r="E8329" s="80" t="s">
        <v>380</v>
      </c>
      <c r="F8329" s="81" t="str">
        <f>VLOOKUP(E8329,Customer[],2,FALSE)</f>
        <v>Ka Dai Hein</v>
      </c>
      <c r="G8329" s="69" t="str">
        <f>VLOOKUP(E8329,Customer[],3,FALSE)</f>
        <v>Kan Bae Butar Zay Rd</v>
      </c>
      <c r="H8329" s="69" t="str">
        <f>VLOOKUP(E8329,Customer[],4,FALSE)</f>
        <v>YanKin</v>
      </c>
      <c r="I8329" s="48" t="s">
        <v>25</v>
      </c>
      <c r="J8329" s="82" t="str">
        <f>VLOOKUP(I8329,PGStock[],2,FALSE)</f>
        <v>Columbus Super Red Smooth 350 Ml</v>
      </c>
      <c r="K8329" s="71">
        <f>VLOOKUP(I8329,PGStock[],3,FALSE)</f>
        <v>0.35</v>
      </c>
      <c r="L8329" s="47">
        <v>2</v>
      </c>
      <c r="M8329" s="47">
        <f>VLOOKUP(I8329,PGStock[],6,FALSE)</f>
        <v>150</v>
      </c>
      <c r="N8329" s="47">
        <f>+PGSales!$L8329*PGSales!$M8329</f>
        <v>300</v>
      </c>
    </row>
    <row r="8330" spans="1:14" hidden="1" x14ac:dyDescent="0.25">
      <c r="A8330" s="77">
        <f t="shared" si="854"/>
        <v>2025</v>
      </c>
      <c r="B8330" s="77">
        <f t="shared" si="855"/>
        <v>6</v>
      </c>
      <c r="C8330" s="73">
        <v>45836</v>
      </c>
      <c r="D8330" s="79" t="s">
        <v>58</v>
      </c>
      <c r="E8330" s="80" t="s">
        <v>380</v>
      </c>
      <c r="F8330" s="81" t="str">
        <f>VLOOKUP(E8330,Customer[],2,FALSE)</f>
        <v>Ka Dai Hein</v>
      </c>
      <c r="G8330" s="69" t="str">
        <f>VLOOKUP(E8330,Customer[],3,FALSE)</f>
        <v>Kan Bae Butar Zay Rd</v>
      </c>
      <c r="H8330" s="69" t="str">
        <f>VLOOKUP(E8330,Customer[],4,FALSE)</f>
        <v>YanKin</v>
      </c>
      <c r="I8330" s="48" t="s">
        <v>18</v>
      </c>
      <c r="J8330" s="82" t="str">
        <f>VLOOKUP(I8330,PGStock[],2,FALSE)</f>
        <v>Formula Rum 350ml</v>
      </c>
      <c r="K8330" s="71">
        <f>VLOOKUP(I8330,PGStock[],3,FALSE)</f>
        <v>0.35</v>
      </c>
      <c r="L8330" s="47">
        <v>7</v>
      </c>
      <c r="M8330" s="47">
        <f>VLOOKUP(I8330,PGStock[],6,FALSE)</f>
        <v>150</v>
      </c>
      <c r="N8330" s="47">
        <f>+PGSales!$L8330*PGSales!$M8330</f>
        <v>1050</v>
      </c>
    </row>
    <row r="8331" spans="1:14" hidden="1" x14ac:dyDescent="0.25">
      <c r="A8331" s="77">
        <f t="shared" si="854"/>
        <v>2025</v>
      </c>
      <c r="B8331" s="77">
        <f t="shared" si="855"/>
        <v>6</v>
      </c>
      <c r="C8331" s="73">
        <v>45836</v>
      </c>
      <c r="D8331" s="79" t="s">
        <v>365</v>
      </c>
      <c r="E8331" s="80" t="s">
        <v>375</v>
      </c>
      <c r="F8331" s="81" t="str">
        <f>VLOOKUP(E8331,Customer[],2,FALSE)</f>
        <v>Ah Linn Nike</v>
      </c>
      <c r="G8331" s="69" t="str">
        <f>VLOOKUP(E8331,Customer[],3,FALSE)</f>
        <v>ThitSar Rd</v>
      </c>
      <c r="H8331" s="69" t="str">
        <f>VLOOKUP(E8331,Customer[],4,FALSE)</f>
        <v>YanKin</v>
      </c>
      <c r="I8331" s="48" t="s">
        <v>25</v>
      </c>
      <c r="J8331" s="82" t="str">
        <f>VLOOKUP(I8331,PGStock[],2,FALSE)</f>
        <v>Columbus Super Red Smooth 350 Ml</v>
      </c>
      <c r="K8331" s="71">
        <f>VLOOKUP(I8331,PGStock[],3,FALSE)</f>
        <v>0.35</v>
      </c>
      <c r="L8331" s="47">
        <v>12</v>
      </c>
      <c r="M8331" s="47">
        <f>VLOOKUP(I8331,PGStock[],6,FALSE)</f>
        <v>150</v>
      </c>
      <c r="N8331" s="47">
        <f>+PGSales!$L8331*PGSales!$M8331</f>
        <v>1800</v>
      </c>
    </row>
    <row r="8332" spans="1:14" hidden="1" x14ac:dyDescent="0.25">
      <c r="A8332" s="77">
        <f t="shared" si="854"/>
        <v>2025</v>
      </c>
      <c r="B8332" s="77">
        <f t="shared" si="855"/>
        <v>6</v>
      </c>
      <c r="C8332" s="73">
        <v>45836</v>
      </c>
      <c r="D8332" s="79" t="s">
        <v>365</v>
      </c>
      <c r="E8332" s="80" t="s">
        <v>375</v>
      </c>
      <c r="F8332" s="81" t="str">
        <f>VLOOKUP(E8332,Customer[],2,FALSE)</f>
        <v>Ah Linn Nike</v>
      </c>
      <c r="G8332" s="69" t="str">
        <f>VLOOKUP(E8332,Customer[],3,FALSE)</f>
        <v>ThitSar Rd</v>
      </c>
      <c r="H8332" s="69" t="str">
        <f>VLOOKUP(E8332,Customer[],4,FALSE)</f>
        <v>YanKin</v>
      </c>
      <c r="I8332" s="48" t="s">
        <v>18</v>
      </c>
      <c r="J8332" s="82" t="str">
        <f>VLOOKUP(I8332,PGStock[],2,FALSE)</f>
        <v>Formula Rum 350ml</v>
      </c>
      <c r="K8332" s="71">
        <f>VLOOKUP(I8332,PGStock[],3,FALSE)</f>
        <v>0.35</v>
      </c>
      <c r="L8332" s="47">
        <v>1</v>
      </c>
      <c r="M8332" s="47">
        <f>VLOOKUP(I8332,PGStock[],6,FALSE)</f>
        <v>150</v>
      </c>
      <c r="N8332" s="47">
        <f>+PGSales!$L8332*PGSales!$M8332</f>
        <v>150</v>
      </c>
    </row>
    <row r="8333" spans="1:14" hidden="1" x14ac:dyDescent="0.25">
      <c r="A8333" s="77">
        <f t="shared" si="854"/>
        <v>2025</v>
      </c>
      <c r="B8333" s="77">
        <f t="shared" si="855"/>
        <v>6</v>
      </c>
      <c r="C8333" s="73">
        <v>45836</v>
      </c>
      <c r="D8333" s="79" t="s">
        <v>66</v>
      </c>
      <c r="E8333" s="80" t="s">
        <v>376</v>
      </c>
      <c r="F8333" s="81" t="str">
        <f>VLOOKUP(E8333,Customer[],2,FALSE)</f>
        <v>Phyu</v>
      </c>
      <c r="G8333" s="69" t="str">
        <f>VLOOKUP(E8333,Customer[],3,FALSE)</f>
        <v>Yan Shin Rd</v>
      </c>
      <c r="H8333" s="69" t="str">
        <f>VLOOKUP(E8333,Customer[],4,FALSE)</f>
        <v>YanKin</v>
      </c>
      <c r="I8333" s="48" t="s">
        <v>27</v>
      </c>
      <c r="J8333" s="82" t="str">
        <f>VLOOKUP(I8333,PGStock[],2,FALSE)</f>
        <v>Columbus Super Red Smooth 700 Ml</v>
      </c>
      <c r="K8333" s="71">
        <f>VLOOKUP(I8333,PGStock[],3,FALSE)</f>
        <v>0.7</v>
      </c>
      <c r="L8333" s="47">
        <v>1</v>
      </c>
      <c r="M8333" s="47">
        <f>VLOOKUP(I8333,PGStock[],6,FALSE)</f>
        <v>200</v>
      </c>
      <c r="N8333" s="47">
        <f>+PGSales!$L8333*PGSales!$M8333</f>
        <v>200</v>
      </c>
    </row>
    <row r="8334" spans="1:14" hidden="1" x14ac:dyDescent="0.25">
      <c r="A8334" s="77">
        <f t="shared" si="854"/>
        <v>2025</v>
      </c>
      <c r="B8334" s="77">
        <f t="shared" si="855"/>
        <v>6</v>
      </c>
      <c r="C8334" s="73">
        <v>45836</v>
      </c>
      <c r="D8334" s="79" t="s">
        <v>66</v>
      </c>
      <c r="E8334" s="80" t="s">
        <v>376</v>
      </c>
      <c r="F8334" s="81" t="str">
        <f>VLOOKUP(E8334,Customer[],2,FALSE)</f>
        <v>Phyu</v>
      </c>
      <c r="G8334" s="69" t="str">
        <f>VLOOKUP(E8334,Customer[],3,FALSE)</f>
        <v>Yan Shin Rd</v>
      </c>
      <c r="H8334" s="69" t="str">
        <f>VLOOKUP(E8334,Customer[],4,FALSE)</f>
        <v>YanKin</v>
      </c>
      <c r="I8334" s="48" t="s">
        <v>25</v>
      </c>
      <c r="J8334" s="82" t="str">
        <f>VLOOKUP(I8334,PGStock[],2,FALSE)</f>
        <v>Columbus Super Red Smooth 350 Ml</v>
      </c>
      <c r="K8334" s="71">
        <f>VLOOKUP(I8334,PGStock[],3,FALSE)</f>
        <v>0.35</v>
      </c>
      <c r="L8334" s="47">
        <v>1</v>
      </c>
      <c r="M8334" s="47">
        <f>VLOOKUP(I8334,PGStock[],6,FALSE)</f>
        <v>150</v>
      </c>
      <c r="N8334" s="47">
        <f>+PGSales!$L8334*PGSales!$M8334</f>
        <v>150</v>
      </c>
    </row>
    <row r="8335" spans="1:14" hidden="1" x14ac:dyDescent="0.25">
      <c r="A8335" s="77">
        <f t="shared" si="854"/>
        <v>2025</v>
      </c>
      <c r="B8335" s="77">
        <f t="shared" si="855"/>
        <v>6</v>
      </c>
      <c r="C8335" s="73">
        <v>45836</v>
      </c>
      <c r="D8335" s="79" t="s">
        <v>66</v>
      </c>
      <c r="E8335" s="80" t="s">
        <v>376</v>
      </c>
      <c r="F8335" s="81" t="str">
        <f>VLOOKUP(E8335,Customer[],2,FALSE)</f>
        <v>Phyu</v>
      </c>
      <c r="G8335" s="69" t="str">
        <f>VLOOKUP(E8335,Customer[],3,FALSE)</f>
        <v>Yan Shin Rd</v>
      </c>
      <c r="H8335" s="69" t="str">
        <f>VLOOKUP(E8335,Customer[],4,FALSE)</f>
        <v>YanKin</v>
      </c>
      <c r="I8335" s="48" t="s">
        <v>18</v>
      </c>
      <c r="J8335" s="82" t="str">
        <f>VLOOKUP(I8335,PGStock[],2,FALSE)</f>
        <v>Formula Rum 350ml</v>
      </c>
      <c r="K8335" s="71">
        <f>VLOOKUP(I8335,PGStock[],3,FALSE)</f>
        <v>0.35</v>
      </c>
      <c r="L8335" s="47">
        <v>4</v>
      </c>
      <c r="M8335" s="47">
        <f>VLOOKUP(I8335,PGStock[],6,FALSE)</f>
        <v>150</v>
      </c>
      <c r="N8335" s="47">
        <f>+PGSales!$L8335*PGSales!$M8335</f>
        <v>600</v>
      </c>
    </row>
    <row r="8336" spans="1:14" hidden="1" x14ac:dyDescent="0.25">
      <c r="A8336" s="77">
        <f t="shared" si="854"/>
        <v>2025</v>
      </c>
      <c r="B8336" s="77">
        <f t="shared" si="855"/>
        <v>6</v>
      </c>
      <c r="C8336" s="73">
        <v>45836</v>
      </c>
      <c r="D8336" s="79" t="s">
        <v>62</v>
      </c>
      <c r="E8336" s="80" t="s">
        <v>377</v>
      </c>
      <c r="F8336" s="81" t="str">
        <f>VLOOKUP(E8336,Customer[],2,FALSE)</f>
        <v>Style 2</v>
      </c>
      <c r="G8336" s="69" t="str">
        <f>VLOOKUP(E8336,Customer[],3,FALSE)</f>
        <v>Thamain Bamyan Rd</v>
      </c>
      <c r="H8336" s="69" t="str">
        <f>VLOOKUP(E8336,Customer[],4,FALSE)</f>
        <v>Mangalar T/N</v>
      </c>
      <c r="I8336" s="48" t="s">
        <v>25</v>
      </c>
      <c r="J8336" s="82" t="str">
        <f>VLOOKUP(I8336,PGStock[],2,FALSE)</f>
        <v>Columbus Super Red Smooth 350 Ml</v>
      </c>
      <c r="K8336" s="71">
        <f>VLOOKUP(I8336,PGStock[],3,FALSE)</f>
        <v>0.35</v>
      </c>
      <c r="L8336" s="47">
        <v>1</v>
      </c>
      <c r="M8336" s="47">
        <f>VLOOKUP(I8336,PGStock[],6,FALSE)</f>
        <v>150</v>
      </c>
      <c r="N8336" s="47">
        <f>+PGSales!$L8336*PGSales!$M8336</f>
        <v>150</v>
      </c>
    </row>
    <row r="8337" spans="1:14" hidden="1" x14ac:dyDescent="0.25">
      <c r="A8337" s="77">
        <f t="shared" si="854"/>
        <v>2025</v>
      </c>
      <c r="B8337" s="77">
        <f t="shared" si="855"/>
        <v>6</v>
      </c>
      <c r="C8337" s="73">
        <v>45836</v>
      </c>
      <c r="D8337" s="79" t="s">
        <v>62</v>
      </c>
      <c r="E8337" s="80" t="s">
        <v>377</v>
      </c>
      <c r="F8337" s="81" t="str">
        <f>VLOOKUP(E8337,Customer[],2,FALSE)</f>
        <v>Style 2</v>
      </c>
      <c r="G8337" s="69" t="str">
        <f>VLOOKUP(E8337,Customer[],3,FALSE)</f>
        <v>Thamain Bamyan Rd</v>
      </c>
      <c r="H8337" s="69" t="str">
        <f>VLOOKUP(E8337,Customer[],4,FALSE)</f>
        <v>Mangalar T/N</v>
      </c>
      <c r="I8337" s="48" t="s">
        <v>23</v>
      </c>
      <c r="J8337" s="82" t="str">
        <f>VLOOKUP(I8337,PGStock[],2,FALSE)</f>
        <v>Columbus Super Red Smooth 175 Ml</v>
      </c>
      <c r="K8337" s="71">
        <f>VLOOKUP(I8337,PGStock[],3,FALSE)</f>
        <v>0.17499999999999999</v>
      </c>
      <c r="L8337" s="47">
        <v>2</v>
      </c>
      <c r="M8337" s="47">
        <f>VLOOKUP(I8337,PGStock[],6,FALSE)</f>
        <v>100</v>
      </c>
      <c r="N8337" s="47">
        <f>+PGSales!$L8337*PGSales!$M8337</f>
        <v>200</v>
      </c>
    </row>
    <row r="8338" spans="1:14" hidden="1" x14ac:dyDescent="0.25">
      <c r="A8338" s="77">
        <f t="shared" si="854"/>
        <v>2025</v>
      </c>
      <c r="B8338" s="77">
        <f t="shared" si="855"/>
        <v>6</v>
      </c>
      <c r="C8338" s="73">
        <v>45836</v>
      </c>
      <c r="D8338" s="79" t="s">
        <v>62</v>
      </c>
      <c r="E8338" s="80" t="s">
        <v>377</v>
      </c>
      <c r="F8338" s="81" t="str">
        <f>VLOOKUP(E8338,Customer[],2,FALSE)</f>
        <v>Style 2</v>
      </c>
      <c r="G8338" s="69" t="str">
        <f>VLOOKUP(E8338,Customer[],3,FALSE)</f>
        <v>Thamain Bamyan Rd</v>
      </c>
      <c r="H8338" s="69" t="str">
        <f>VLOOKUP(E8338,Customer[],4,FALSE)</f>
        <v>Mangalar T/N</v>
      </c>
      <c r="I8338" s="48" t="s">
        <v>18</v>
      </c>
      <c r="J8338" s="82" t="str">
        <f>VLOOKUP(I8338,PGStock[],2,FALSE)</f>
        <v>Formula Rum 350ml</v>
      </c>
      <c r="K8338" s="71">
        <f>VLOOKUP(I8338,PGStock[],3,FALSE)</f>
        <v>0.35</v>
      </c>
      <c r="L8338" s="47">
        <v>5</v>
      </c>
      <c r="M8338" s="47">
        <f>VLOOKUP(I8338,PGStock[],6,FALSE)</f>
        <v>150</v>
      </c>
      <c r="N8338" s="47">
        <f>+PGSales!$L8338*PGSales!$M8338</f>
        <v>750</v>
      </c>
    </row>
    <row r="8339" spans="1:14" hidden="1" x14ac:dyDescent="0.25">
      <c r="A8339" s="77">
        <f t="shared" si="854"/>
        <v>2025</v>
      </c>
      <c r="B8339" s="77">
        <f t="shared" si="855"/>
        <v>6</v>
      </c>
      <c r="C8339" s="73">
        <v>45836</v>
      </c>
      <c r="D8339" s="79" t="s">
        <v>60</v>
      </c>
      <c r="E8339" s="80" t="s">
        <v>379</v>
      </c>
      <c r="F8339" s="81" t="str">
        <f>VLOOKUP(E8339,Customer[],2,FALSE)</f>
        <v>Demo</v>
      </c>
      <c r="G8339" s="69" t="str">
        <f>VLOOKUP(E8339,Customer[],3,FALSE)</f>
        <v>Thamain Bamyan Rd</v>
      </c>
      <c r="H8339" s="69" t="str">
        <f>VLOOKUP(E8339,Customer[],4,FALSE)</f>
        <v>Mangalar T/N</v>
      </c>
      <c r="I8339" s="48" t="s">
        <v>25</v>
      </c>
      <c r="J8339" s="82" t="str">
        <f>VLOOKUP(I8339,PGStock[],2,FALSE)</f>
        <v>Columbus Super Red Smooth 350 Ml</v>
      </c>
      <c r="K8339" s="71">
        <f>VLOOKUP(I8339,PGStock[],3,FALSE)</f>
        <v>0.35</v>
      </c>
      <c r="L8339" s="47">
        <v>5</v>
      </c>
      <c r="M8339" s="47">
        <f>VLOOKUP(I8339,PGStock[],6,FALSE)</f>
        <v>150</v>
      </c>
      <c r="N8339" s="47">
        <f>+PGSales!$L8339*PGSales!$M8339</f>
        <v>750</v>
      </c>
    </row>
    <row r="8340" spans="1:14" hidden="1" x14ac:dyDescent="0.25">
      <c r="A8340" s="77">
        <f t="shared" si="854"/>
        <v>2025</v>
      </c>
      <c r="B8340" s="77">
        <f t="shared" si="855"/>
        <v>6</v>
      </c>
      <c r="C8340" s="73">
        <v>45836</v>
      </c>
      <c r="D8340" s="79" t="s">
        <v>60</v>
      </c>
      <c r="E8340" s="80" t="s">
        <v>379</v>
      </c>
      <c r="F8340" s="81" t="str">
        <f>VLOOKUP(E8340,Customer[],2,FALSE)</f>
        <v>Demo</v>
      </c>
      <c r="G8340" s="69" t="str">
        <f>VLOOKUP(E8340,Customer[],3,FALSE)</f>
        <v>Thamain Bamyan Rd</v>
      </c>
      <c r="H8340" s="69" t="str">
        <f>VLOOKUP(E8340,Customer[],4,FALSE)</f>
        <v>Mangalar T/N</v>
      </c>
      <c r="I8340" s="48" t="s">
        <v>18</v>
      </c>
      <c r="J8340" s="82" t="str">
        <f>VLOOKUP(I8340,PGStock[],2,FALSE)</f>
        <v>Formula Rum 350ml</v>
      </c>
      <c r="K8340" s="71">
        <f>VLOOKUP(I8340,PGStock[],3,FALSE)</f>
        <v>0.35</v>
      </c>
      <c r="L8340" s="47">
        <v>1</v>
      </c>
      <c r="M8340" s="47">
        <f>VLOOKUP(I8340,PGStock[],6,FALSE)</f>
        <v>150</v>
      </c>
      <c r="N8340" s="47">
        <f>+PGSales!$L8340*PGSales!$M8340</f>
        <v>150</v>
      </c>
    </row>
    <row r="8341" spans="1:14" hidden="1" x14ac:dyDescent="0.25">
      <c r="A8341" s="77">
        <f t="shared" ref="A8341:A8352" si="856">YEAR(C8341)</f>
        <v>2025</v>
      </c>
      <c r="B8341" s="77">
        <f t="shared" ref="B8341:B8352" si="857">MONTH(C8341)</f>
        <v>6</v>
      </c>
      <c r="C8341" s="73">
        <v>45836</v>
      </c>
      <c r="D8341" s="79" t="s">
        <v>56</v>
      </c>
      <c r="E8341" s="80" t="s">
        <v>463</v>
      </c>
      <c r="F8341" s="81" t="str">
        <f>VLOOKUP(E8341,Customer[],2,FALSE)</f>
        <v>Aung Family</v>
      </c>
      <c r="G8341" s="69" t="str">
        <f>VLOOKUP(E8341,Customer[],3,FALSE)</f>
        <v>SakeSan (9) Lan</v>
      </c>
      <c r="H8341" s="69" t="str">
        <f>VLOOKUP(E8341,Customer[],4,FALSE)</f>
        <v>Mangalar T/N</v>
      </c>
      <c r="I8341" s="48" t="s">
        <v>25</v>
      </c>
      <c r="J8341" s="82" t="str">
        <f>VLOOKUP(I8341,PGStock[],2,FALSE)</f>
        <v>Columbus Super Red Smooth 350 Ml</v>
      </c>
      <c r="K8341" s="71">
        <f>VLOOKUP(I8341,PGStock[],3,FALSE)</f>
        <v>0.35</v>
      </c>
      <c r="L8341" s="47">
        <v>3</v>
      </c>
      <c r="M8341" s="47">
        <f>VLOOKUP(I8341,PGStock[],6,FALSE)</f>
        <v>150</v>
      </c>
      <c r="N8341" s="47">
        <f>+PGSales!$L8341*PGSales!$M8341</f>
        <v>450</v>
      </c>
    </row>
    <row r="8342" spans="1:14" hidden="1" x14ac:dyDescent="0.25">
      <c r="A8342" s="77">
        <f t="shared" si="856"/>
        <v>2025</v>
      </c>
      <c r="B8342" s="77">
        <f t="shared" si="857"/>
        <v>6</v>
      </c>
      <c r="C8342" s="73">
        <v>45836</v>
      </c>
      <c r="D8342" s="79" t="s">
        <v>56</v>
      </c>
      <c r="E8342" s="80" t="s">
        <v>463</v>
      </c>
      <c r="F8342" s="81" t="str">
        <f>VLOOKUP(E8342,Customer[],2,FALSE)</f>
        <v>Aung Family</v>
      </c>
      <c r="G8342" s="69" t="str">
        <f>VLOOKUP(E8342,Customer[],3,FALSE)</f>
        <v>SakeSan (9) Lan</v>
      </c>
      <c r="H8342" s="69" t="str">
        <f>VLOOKUP(E8342,Customer[],4,FALSE)</f>
        <v>Mangalar T/N</v>
      </c>
      <c r="I8342" s="48" t="s">
        <v>18</v>
      </c>
      <c r="J8342" s="82" t="str">
        <f>VLOOKUP(I8342,PGStock[],2,FALSE)</f>
        <v>Formula Rum 350ml</v>
      </c>
      <c r="K8342" s="71">
        <f>VLOOKUP(I8342,PGStock[],3,FALSE)</f>
        <v>0.35</v>
      </c>
      <c r="L8342" s="47">
        <v>3</v>
      </c>
      <c r="M8342" s="47">
        <f>VLOOKUP(I8342,PGStock[],6,FALSE)</f>
        <v>150</v>
      </c>
      <c r="N8342" s="47">
        <f>+PGSales!$L8342*PGSales!$M8342</f>
        <v>450</v>
      </c>
    </row>
    <row r="8343" spans="1:14" hidden="1" x14ac:dyDescent="0.25">
      <c r="A8343" s="77">
        <f t="shared" si="856"/>
        <v>2025</v>
      </c>
      <c r="B8343" s="77">
        <f t="shared" si="857"/>
        <v>6</v>
      </c>
      <c r="C8343" s="73">
        <v>45836</v>
      </c>
      <c r="D8343" s="79" t="s">
        <v>74</v>
      </c>
      <c r="E8343" s="80" t="s">
        <v>631</v>
      </c>
      <c r="F8343" s="81" t="str">
        <f>VLOOKUP(E8343,Customer[],2,FALSE)</f>
        <v>Nge paung</v>
      </c>
      <c r="G8343" s="69" t="str">
        <f>VLOOKUP(E8343,Customer[],3,FALSE)</f>
        <v>Bo Aung Kyaw Rd</v>
      </c>
      <c r="H8343" s="69" t="str">
        <f>VLOOKUP(E8343,Customer[],4,FALSE)</f>
        <v>Hlaing Thar Yar</v>
      </c>
      <c r="I8343" s="48" t="s">
        <v>25</v>
      </c>
      <c r="J8343" s="82" t="str">
        <f>VLOOKUP(I8343,PGStock[],2,FALSE)</f>
        <v>Columbus Super Red Smooth 350 Ml</v>
      </c>
      <c r="K8343" s="71">
        <f>VLOOKUP(I8343,PGStock[],3,FALSE)</f>
        <v>0.35</v>
      </c>
      <c r="L8343" s="47">
        <v>2</v>
      </c>
      <c r="M8343" s="47">
        <f>VLOOKUP(I8343,PGStock[],6,FALSE)</f>
        <v>150</v>
      </c>
      <c r="N8343" s="47">
        <f>+PGSales!$L8343*PGSales!$M8343</f>
        <v>300</v>
      </c>
    </row>
    <row r="8344" spans="1:14" hidden="1" x14ac:dyDescent="0.25">
      <c r="A8344" s="77">
        <f t="shared" si="856"/>
        <v>2025</v>
      </c>
      <c r="B8344" s="77">
        <f t="shared" si="857"/>
        <v>6</v>
      </c>
      <c r="C8344" s="73">
        <v>45836</v>
      </c>
      <c r="D8344" s="79" t="s">
        <v>767</v>
      </c>
      <c r="E8344" s="80" t="s">
        <v>609</v>
      </c>
      <c r="F8344" s="81" t="str">
        <f>VLOOKUP(E8344,Customer[],2,FALSE)</f>
        <v>AhTwae Thit</v>
      </c>
      <c r="G8344" s="69" t="str">
        <f>VLOOKUP(E8344,Customer[],3,FALSE)</f>
        <v>Chit Kyi Yae Rd</v>
      </c>
      <c r="H8344" s="69" t="str">
        <f>VLOOKUP(E8344,Customer[],4,FALSE)</f>
        <v>Hlaing Thar Yar</v>
      </c>
      <c r="I8344" s="48" t="s">
        <v>27</v>
      </c>
      <c r="J8344" s="82" t="str">
        <f>VLOOKUP(I8344,PGStock[],2,FALSE)</f>
        <v>Columbus Super Red Smooth 700 Ml</v>
      </c>
      <c r="K8344" s="71">
        <f>VLOOKUP(I8344,PGStock[],3,FALSE)</f>
        <v>0.7</v>
      </c>
      <c r="L8344" s="47">
        <v>2</v>
      </c>
      <c r="M8344" s="47">
        <f>VLOOKUP(I8344,PGStock[],6,FALSE)</f>
        <v>200</v>
      </c>
      <c r="N8344" s="47">
        <f>+PGSales!$L8344*PGSales!$M8344</f>
        <v>400</v>
      </c>
    </row>
    <row r="8345" spans="1:14" hidden="1" x14ac:dyDescent="0.25">
      <c r="A8345" s="77">
        <f t="shared" si="856"/>
        <v>2025</v>
      </c>
      <c r="B8345" s="77">
        <f t="shared" si="857"/>
        <v>6</v>
      </c>
      <c r="C8345" s="73">
        <v>45836</v>
      </c>
      <c r="D8345" s="79" t="s">
        <v>767</v>
      </c>
      <c r="E8345" s="80" t="s">
        <v>609</v>
      </c>
      <c r="F8345" s="81" t="str">
        <f>VLOOKUP(E8345,Customer[],2,FALSE)</f>
        <v>AhTwae Thit</v>
      </c>
      <c r="G8345" s="69" t="str">
        <f>VLOOKUP(E8345,Customer[],3,FALSE)</f>
        <v>Chit Kyi Yae Rd</v>
      </c>
      <c r="H8345" s="69" t="str">
        <f>VLOOKUP(E8345,Customer[],4,FALSE)</f>
        <v>Hlaing Thar Yar</v>
      </c>
      <c r="I8345" s="48" t="s">
        <v>25</v>
      </c>
      <c r="J8345" s="82" t="str">
        <f>VLOOKUP(I8345,PGStock[],2,FALSE)</f>
        <v>Columbus Super Red Smooth 350 Ml</v>
      </c>
      <c r="K8345" s="71">
        <f>VLOOKUP(I8345,PGStock[],3,FALSE)</f>
        <v>0.35</v>
      </c>
      <c r="L8345" s="47">
        <v>1</v>
      </c>
      <c r="M8345" s="47">
        <f>VLOOKUP(I8345,PGStock[],6,FALSE)</f>
        <v>150</v>
      </c>
      <c r="N8345" s="47">
        <f>+PGSales!$L8345*PGSales!$M8345</f>
        <v>150</v>
      </c>
    </row>
    <row r="8346" spans="1:14" hidden="1" x14ac:dyDescent="0.25">
      <c r="A8346" s="77">
        <f t="shared" si="856"/>
        <v>2025</v>
      </c>
      <c r="B8346" s="77">
        <f t="shared" si="857"/>
        <v>6</v>
      </c>
      <c r="C8346" s="73">
        <v>45836</v>
      </c>
      <c r="D8346" s="79" t="s">
        <v>767</v>
      </c>
      <c r="E8346" s="80" t="s">
        <v>609</v>
      </c>
      <c r="F8346" s="81" t="str">
        <f>VLOOKUP(E8346,Customer[],2,FALSE)</f>
        <v>AhTwae Thit</v>
      </c>
      <c r="G8346" s="69" t="str">
        <f>VLOOKUP(E8346,Customer[],3,FALSE)</f>
        <v>Chit Kyi Yae Rd</v>
      </c>
      <c r="H8346" s="69" t="str">
        <f>VLOOKUP(E8346,Customer[],4,FALSE)</f>
        <v>Hlaing Thar Yar</v>
      </c>
      <c r="I8346" s="48" t="s">
        <v>23</v>
      </c>
      <c r="J8346" s="82" t="str">
        <f>VLOOKUP(I8346,PGStock[],2,FALSE)</f>
        <v>Columbus Super Red Smooth 175 Ml</v>
      </c>
      <c r="K8346" s="71">
        <f>VLOOKUP(I8346,PGStock[],3,FALSE)</f>
        <v>0.17499999999999999</v>
      </c>
      <c r="L8346" s="47">
        <v>4</v>
      </c>
      <c r="M8346" s="47">
        <f>VLOOKUP(I8346,PGStock[],6,FALSE)</f>
        <v>100</v>
      </c>
      <c r="N8346" s="47">
        <f>+PGSales!$L8346*PGSales!$M8346</f>
        <v>400</v>
      </c>
    </row>
    <row r="8347" spans="1:14" hidden="1" x14ac:dyDescent="0.25">
      <c r="A8347" s="77">
        <f t="shared" si="856"/>
        <v>2025</v>
      </c>
      <c r="B8347" s="77">
        <f t="shared" si="857"/>
        <v>6</v>
      </c>
      <c r="C8347" s="73">
        <v>45836</v>
      </c>
      <c r="D8347" s="79" t="s">
        <v>68</v>
      </c>
      <c r="E8347" s="80" t="s">
        <v>611</v>
      </c>
      <c r="F8347" s="81" t="str">
        <f>VLOOKUP(E8347,Customer[],2,FALSE)</f>
        <v>GC</v>
      </c>
      <c r="G8347" s="69" t="str">
        <f>VLOOKUP(E8347,Customer[],3,FALSE)</f>
        <v>Bo Aung Kyaw Rd</v>
      </c>
      <c r="H8347" s="69" t="str">
        <f>VLOOKUP(E8347,Customer[],4,FALSE)</f>
        <v xml:space="preserve">Hlaing thar Yar </v>
      </c>
      <c r="I8347" s="48" t="s">
        <v>18</v>
      </c>
      <c r="J8347" s="82" t="str">
        <f>VLOOKUP(I8347,PGStock[],2,FALSE)</f>
        <v>Formula Rum 350ml</v>
      </c>
      <c r="K8347" s="71">
        <f>VLOOKUP(I8347,PGStock[],3,FALSE)</f>
        <v>0.35</v>
      </c>
      <c r="L8347" s="47">
        <v>1</v>
      </c>
      <c r="M8347" s="47">
        <f>VLOOKUP(I8347,PGStock[],6,FALSE)</f>
        <v>150</v>
      </c>
      <c r="N8347" s="47">
        <f>+PGSales!$L8347*PGSales!$M8347</f>
        <v>150</v>
      </c>
    </row>
    <row r="8348" spans="1:14" hidden="1" x14ac:dyDescent="0.25">
      <c r="A8348" s="77">
        <f t="shared" si="856"/>
        <v>2025</v>
      </c>
      <c r="B8348" s="77">
        <f t="shared" si="857"/>
        <v>6</v>
      </c>
      <c r="C8348" s="73">
        <v>45836</v>
      </c>
      <c r="D8348" s="79" t="s">
        <v>4</v>
      </c>
      <c r="E8348" s="80" t="s">
        <v>634</v>
      </c>
      <c r="F8348" s="81" t="str">
        <f>VLOOKUP(E8348,Customer[],2,FALSE)</f>
        <v>Pyae Maher</v>
      </c>
      <c r="G8348" s="69" t="str">
        <f>VLOOKUP(E8348,Customer[],3,FALSE)</f>
        <v>Bo Aung Kyaw Rd</v>
      </c>
      <c r="H8348" s="69" t="str">
        <f>VLOOKUP(E8348,Customer[],4,FALSE)</f>
        <v>Hlaing Thar Yar</v>
      </c>
      <c r="I8348" s="48" t="s">
        <v>25</v>
      </c>
      <c r="J8348" s="82" t="str">
        <f>VLOOKUP(I8348,PGStock[],2,FALSE)</f>
        <v>Columbus Super Red Smooth 350 Ml</v>
      </c>
      <c r="K8348" s="71">
        <f>VLOOKUP(I8348,PGStock[],3,FALSE)</f>
        <v>0.35</v>
      </c>
      <c r="L8348" s="47">
        <v>2</v>
      </c>
      <c r="M8348" s="47">
        <f>VLOOKUP(I8348,PGStock[],6,FALSE)</f>
        <v>150</v>
      </c>
      <c r="N8348" s="47">
        <f>+PGSales!$L8348*PGSales!$M8348</f>
        <v>300</v>
      </c>
    </row>
    <row r="8349" spans="1:14" hidden="1" x14ac:dyDescent="0.25">
      <c r="A8349" s="77">
        <f t="shared" si="856"/>
        <v>2025</v>
      </c>
      <c r="B8349" s="77">
        <f t="shared" si="857"/>
        <v>6</v>
      </c>
      <c r="C8349" s="73">
        <v>45836</v>
      </c>
      <c r="D8349" s="79" t="s">
        <v>4</v>
      </c>
      <c r="E8349" s="80" t="s">
        <v>634</v>
      </c>
      <c r="F8349" s="81" t="str">
        <f>VLOOKUP(E8349,Customer[],2,FALSE)</f>
        <v>Pyae Maher</v>
      </c>
      <c r="G8349" s="69" t="str">
        <f>VLOOKUP(E8349,Customer[],3,FALSE)</f>
        <v>Bo Aung Kyaw Rd</v>
      </c>
      <c r="H8349" s="69" t="str">
        <f>VLOOKUP(E8349,Customer[],4,FALSE)</f>
        <v>Hlaing Thar Yar</v>
      </c>
      <c r="I8349" s="48" t="s">
        <v>18</v>
      </c>
      <c r="J8349" s="82" t="str">
        <f>VLOOKUP(I8349,PGStock[],2,FALSE)</f>
        <v>Formula Rum 350ml</v>
      </c>
      <c r="K8349" s="71">
        <f>VLOOKUP(I8349,PGStock[],3,FALSE)</f>
        <v>0.35</v>
      </c>
      <c r="L8349" s="47">
        <v>1</v>
      </c>
      <c r="M8349" s="47">
        <f>VLOOKUP(I8349,PGStock[],6,FALSE)</f>
        <v>150</v>
      </c>
      <c r="N8349" s="47">
        <f>+PGSales!$L8349*PGSales!$M8349</f>
        <v>150</v>
      </c>
    </row>
    <row r="8350" spans="1:14" hidden="1" x14ac:dyDescent="0.25">
      <c r="A8350" s="77">
        <f t="shared" si="856"/>
        <v>2025</v>
      </c>
      <c r="B8350" s="77">
        <f t="shared" si="857"/>
        <v>6</v>
      </c>
      <c r="C8350" s="73">
        <v>45836</v>
      </c>
      <c r="D8350" s="79" t="s">
        <v>131</v>
      </c>
      <c r="E8350" s="80" t="s">
        <v>584</v>
      </c>
      <c r="F8350" s="81" t="str">
        <f>VLOOKUP(E8350,Customer[],2,FALSE)</f>
        <v>Pan Nadi Hlaing (1)</v>
      </c>
      <c r="G8350" s="69" t="str">
        <f>VLOOKUP(E8350,Customer[],3,FALSE)</f>
        <v>Taungnu Rd</v>
      </c>
      <c r="H8350" s="69" t="str">
        <f>VLOOKUP(E8350,Customer[],4,FALSE)</f>
        <v>Hlaing Thar Yar</v>
      </c>
      <c r="I8350" s="48" t="s">
        <v>25</v>
      </c>
      <c r="J8350" s="82" t="str">
        <f>VLOOKUP(I8350,PGStock[],2,FALSE)</f>
        <v>Columbus Super Red Smooth 350 Ml</v>
      </c>
      <c r="K8350" s="71">
        <f>VLOOKUP(I8350,PGStock[],3,FALSE)</f>
        <v>0.35</v>
      </c>
      <c r="L8350" s="47">
        <v>2</v>
      </c>
      <c r="M8350" s="47">
        <f>VLOOKUP(I8350,PGStock[],6,FALSE)</f>
        <v>150</v>
      </c>
      <c r="N8350" s="47">
        <f>+PGSales!$L8350*PGSales!$M8350</f>
        <v>300</v>
      </c>
    </row>
    <row r="8351" spans="1:14" hidden="1" x14ac:dyDescent="0.25">
      <c r="A8351" s="77">
        <f t="shared" si="856"/>
        <v>2025</v>
      </c>
      <c r="B8351" s="77">
        <f t="shared" si="857"/>
        <v>6</v>
      </c>
      <c r="C8351" s="73">
        <v>45836</v>
      </c>
      <c r="D8351" s="79" t="s">
        <v>131</v>
      </c>
      <c r="E8351" s="80" t="s">
        <v>584</v>
      </c>
      <c r="F8351" s="81" t="str">
        <f>VLOOKUP(E8351,Customer[],2,FALSE)</f>
        <v>Pan Nadi Hlaing (1)</v>
      </c>
      <c r="G8351" s="69" t="str">
        <f>VLOOKUP(E8351,Customer[],3,FALSE)</f>
        <v>Taungnu Rd</v>
      </c>
      <c r="H8351" s="69" t="str">
        <f>VLOOKUP(E8351,Customer[],4,FALSE)</f>
        <v>Hlaing Thar Yar</v>
      </c>
      <c r="I8351" s="48" t="s">
        <v>18</v>
      </c>
      <c r="J8351" s="82" t="str">
        <f>VLOOKUP(I8351,PGStock[],2,FALSE)</f>
        <v>Formula Rum 350ml</v>
      </c>
      <c r="K8351" s="71">
        <f>VLOOKUP(I8351,PGStock[],3,FALSE)</f>
        <v>0.35</v>
      </c>
      <c r="L8351" s="47">
        <v>2</v>
      </c>
      <c r="M8351" s="47">
        <f>VLOOKUP(I8351,PGStock[],6,FALSE)</f>
        <v>150</v>
      </c>
      <c r="N8351" s="47">
        <f>+PGSales!$L8351*PGSales!$M8351</f>
        <v>300</v>
      </c>
    </row>
    <row r="8352" spans="1:14" hidden="1" x14ac:dyDescent="0.25">
      <c r="A8352" s="77">
        <f t="shared" si="856"/>
        <v>2025</v>
      </c>
      <c r="B8352" s="77">
        <f t="shared" si="857"/>
        <v>6</v>
      </c>
      <c r="C8352" s="73">
        <v>45836</v>
      </c>
      <c r="D8352" s="79" t="s">
        <v>70</v>
      </c>
      <c r="E8352" s="80" t="s">
        <v>612</v>
      </c>
      <c r="F8352" s="81" t="str">
        <f>VLOOKUP(E8352,Customer[],2,FALSE)</f>
        <v>Pan Nadi Hlaing (2)</v>
      </c>
      <c r="G8352" s="69" t="str">
        <f>VLOOKUP(E8352,Customer[],3,FALSE)</f>
        <v>Chit Kyi Yae Rd</v>
      </c>
      <c r="H8352" s="69" t="str">
        <f>VLOOKUP(E8352,Customer[],4,FALSE)</f>
        <v>Hlaing Thar Yar</v>
      </c>
      <c r="I8352" s="48" t="s">
        <v>18</v>
      </c>
      <c r="J8352" s="82" t="str">
        <f>VLOOKUP(I8352,PGStock[],2,FALSE)</f>
        <v>Formula Rum 350ml</v>
      </c>
      <c r="K8352" s="71">
        <f>VLOOKUP(I8352,PGStock[],3,FALSE)</f>
        <v>0.35</v>
      </c>
      <c r="L8352" s="47">
        <v>1</v>
      </c>
      <c r="M8352" s="47">
        <f>VLOOKUP(I8352,PGStock[],6,FALSE)</f>
        <v>150</v>
      </c>
      <c r="N8352" s="47">
        <f>+PGSales!$L8352*PGSales!$M8352</f>
        <v>150</v>
      </c>
    </row>
    <row r="8353" spans="1:14" hidden="1" x14ac:dyDescent="0.25">
      <c r="A8353" s="77">
        <f t="shared" si="834"/>
        <v>2025</v>
      </c>
      <c r="B8353" s="77">
        <f t="shared" si="835"/>
        <v>6</v>
      </c>
      <c r="C8353" s="73">
        <v>45838</v>
      </c>
      <c r="D8353" s="79" t="s">
        <v>66</v>
      </c>
      <c r="E8353" s="80" t="s">
        <v>663</v>
      </c>
      <c r="F8353" s="81" t="str">
        <f>VLOOKUP(E8353,Customer[],2,FALSE)</f>
        <v>Sein padatar</v>
      </c>
      <c r="G8353" s="69" t="str">
        <f>VLOOKUP(E8353,Customer[],3,FALSE)</f>
        <v>Shwe Yin Aye Zay  Rd</v>
      </c>
      <c r="H8353" s="69" t="str">
        <f>VLOOKUP(E8353,Customer[],4,FALSE)</f>
        <v>Hlaing Thar Yar</v>
      </c>
      <c r="I8353" s="48" t="s">
        <v>25</v>
      </c>
      <c r="J8353" s="82" t="str">
        <f>VLOOKUP(I8353,PGStock[],2,FALSE)</f>
        <v>Columbus Super Red Smooth 350 Ml</v>
      </c>
      <c r="K8353" s="71">
        <f>VLOOKUP(I8353,PGStock[],3,FALSE)</f>
        <v>0.35</v>
      </c>
      <c r="L8353" s="47">
        <v>3</v>
      </c>
      <c r="M8353" s="47">
        <f>VLOOKUP(I8353,PGStock[],6,FALSE)</f>
        <v>150</v>
      </c>
      <c r="N8353" s="47">
        <f>+PGSales!$L8353*PGSales!$M8353</f>
        <v>450</v>
      </c>
    </row>
    <row r="8354" spans="1:14" hidden="1" x14ac:dyDescent="0.25">
      <c r="A8354" s="77">
        <f>YEAR(C8354)</f>
        <v>2025</v>
      </c>
      <c r="B8354" s="77">
        <f>MONTH(C8354)</f>
        <v>6</v>
      </c>
      <c r="C8354" s="73">
        <v>45838</v>
      </c>
      <c r="D8354" s="79" t="s">
        <v>66</v>
      </c>
      <c r="E8354" s="80" t="s">
        <v>663</v>
      </c>
      <c r="F8354" s="81" t="str">
        <f>VLOOKUP(E8354,Customer[],2,FALSE)</f>
        <v>Sein padatar</v>
      </c>
      <c r="G8354" s="69" t="str">
        <f>VLOOKUP(E8354,Customer[],3,FALSE)</f>
        <v>Shwe Yin Aye Zay  Rd</v>
      </c>
      <c r="H8354" s="69" t="str">
        <f>VLOOKUP(E8354,Customer[],4,FALSE)</f>
        <v>Hlaing Thar Yar</v>
      </c>
      <c r="I8354" s="48" t="s">
        <v>18</v>
      </c>
      <c r="J8354" s="82" t="str">
        <f>VLOOKUP(I8354,PGStock[],2,FALSE)</f>
        <v>Formula Rum 350ml</v>
      </c>
      <c r="K8354" s="71">
        <f>VLOOKUP(I8354,PGStock[],3,FALSE)</f>
        <v>0.35</v>
      </c>
      <c r="L8354" s="47">
        <v>1</v>
      </c>
      <c r="M8354" s="47">
        <f>VLOOKUP(I8354,PGStock[],6,FALSE)</f>
        <v>150</v>
      </c>
      <c r="N8354" s="47">
        <f>+PGSales!$L8354*PGSales!$M8354</f>
        <v>150</v>
      </c>
    </row>
    <row r="8355" spans="1:14" hidden="1" x14ac:dyDescent="0.25">
      <c r="A8355" s="77">
        <f t="shared" ref="A8355:A8366" si="858">YEAR(C8355)</f>
        <v>2025</v>
      </c>
      <c r="B8355" s="77">
        <f t="shared" ref="B8355:B8366" si="859">MONTH(C8355)</f>
        <v>6</v>
      </c>
      <c r="C8355" s="73">
        <v>45838</v>
      </c>
      <c r="D8355" s="79" t="s">
        <v>58</v>
      </c>
      <c r="E8355" s="80" t="s">
        <v>638</v>
      </c>
      <c r="F8355" s="81" t="str">
        <f>VLOOKUP(E8355,Customer[],2,FALSE)</f>
        <v>Mya Myintmo</v>
      </c>
      <c r="G8355" s="69" t="str">
        <f>VLOOKUP(E8355,Customer[],3,FALSE)</f>
        <v>Mya Yatu Sd</v>
      </c>
      <c r="H8355" s="69" t="str">
        <f>VLOOKUP(E8355,Customer[],4,FALSE)</f>
        <v>Hlaing Thar Yar</v>
      </c>
      <c r="I8355" s="48" t="s">
        <v>25</v>
      </c>
      <c r="J8355" s="82" t="str">
        <f>VLOOKUP(I8355,PGStock[],2,FALSE)</f>
        <v>Columbus Super Red Smooth 350 Ml</v>
      </c>
      <c r="K8355" s="71">
        <f>VLOOKUP(I8355,PGStock[],3,FALSE)</f>
        <v>0.35</v>
      </c>
      <c r="L8355" s="47">
        <v>1</v>
      </c>
      <c r="M8355" s="47">
        <f>VLOOKUP(I8355,PGStock[],6,FALSE)</f>
        <v>150</v>
      </c>
      <c r="N8355" s="47">
        <f>+PGSales!$L8355*PGSales!$M8355</f>
        <v>150</v>
      </c>
    </row>
    <row r="8356" spans="1:14" hidden="1" x14ac:dyDescent="0.25">
      <c r="A8356" s="77">
        <f t="shared" si="858"/>
        <v>2025</v>
      </c>
      <c r="B8356" s="77">
        <f t="shared" si="859"/>
        <v>6</v>
      </c>
      <c r="C8356" s="73">
        <v>45838</v>
      </c>
      <c r="D8356" s="79" t="s">
        <v>58</v>
      </c>
      <c r="E8356" s="80" t="s">
        <v>638</v>
      </c>
      <c r="F8356" s="81" t="str">
        <f>VLOOKUP(E8356,Customer[],2,FALSE)</f>
        <v>Mya Myintmo</v>
      </c>
      <c r="G8356" s="69" t="str">
        <f>VLOOKUP(E8356,Customer[],3,FALSE)</f>
        <v>Mya Yatu Sd</v>
      </c>
      <c r="H8356" s="69" t="str">
        <f>VLOOKUP(E8356,Customer[],4,FALSE)</f>
        <v>Hlaing Thar Yar</v>
      </c>
      <c r="I8356" s="48" t="s">
        <v>23</v>
      </c>
      <c r="J8356" s="82" t="str">
        <f>VLOOKUP(I8356,PGStock[],2,FALSE)</f>
        <v>Columbus Super Red Smooth 175 Ml</v>
      </c>
      <c r="K8356" s="71">
        <f>VLOOKUP(I8356,PGStock[],3,FALSE)</f>
        <v>0.17499999999999999</v>
      </c>
      <c r="L8356" s="47">
        <v>3</v>
      </c>
      <c r="M8356" s="47">
        <f>VLOOKUP(I8356,PGStock[],6,FALSE)</f>
        <v>100</v>
      </c>
      <c r="N8356" s="47">
        <f>+PGSales!$L8356*PGSales!$M8356</f>
        <v>300</v>
      </c>
    </row>
    <row r="8357" spans="1:14" hidden="1" x14ac:dyDescent="0.25">
      <c r="A8357" s="77">
        <f t="shared" si="858"/>
        <v>2025</v>
      </c>
      <c r="B8357" s="77">
        <f t="shared" si="859"/>
        <v>6</v>
      </c>
      <c r="C8357" s="73">
        <v>45838</v>
      </c>
      <c r="D8357" s="79" t="s">
        <v>58</v>
      </c>
      <c r="E8357" s="80" t="s">
        <v>638</v>
      </c>
      <c r="F8357" s="81" t="str">
        <f>VLOOKUP(E8357,Customer[],2,FALSE)</f>
        <v>Mya Myintmo</v>
      </c>
      <c r="G8357" s="69" t="str">
        <f>VLOOKUP(E8357,Customer[],3,FALSE)</f>
        <v>Mya Yatu Sd</v>
      </c>
      <c r="H8357" s="69" t="str">
        <f>VLOOKUP(E8357,Customer[],4,FALSE)</f>
        <v>Hlaing Thar Yar</v>
      </c>
      <c r="I8357" s="48" t="s">
        <v>18</v>
      </c>
      <c r="J8357" s="82" t="str">
        <f>VLOOKUP(I8357,PGStock[],2,FALSE)</f>
        <v>Formula Rum 350ml</v>
      </c>
      <c r="K8357" s="71">
        <f>VLOOKUP(I8357,PGStock[],3,FALSE)</f>
        <v>0.35</v>
      </c>
      <c r="L8357" s="47">
        <v>5</v>
      </c>
      <c r="M8357" s="47">
        <f>VLOOKUP(I8357,PGStock[],6,FALSE)</f>
        <v>150</v>
      </c>
      <c r="N8357" s="47">
        <f>+PGSales!$L8357*PGSales!$M8357</f>
        <v>750</v>
      </c>
    </row>
    <row r="8358" spans="1:14" hidden="1" x14ac:dyDescent="0.25">
      <c r="A8358" s="77">
        <f t="shared" si="858"/>
        <v>2025</v>
      </c>
      <c r="B8358" s="77">
        <f t="shared" si="859"/>
        <v>6</v>
      </c>
      <c r="C8358" s="73">
        <v>45838</v>
      </c>
      <c r="D8358" s="79" t="s">
        <v>56</v>
      </c>
      <c r="E8358" s="80" t="s">
        <v>609</v>
      </c>
      <c r="F8358" s="81" t="str">
        <f>VLOOKUP(E8358,Customer[],2,FALSE)</f>
        <v>AhTwae Thit</v>
      </c>
      <c r="G8358" s="69" t="str">
        <f>VLOOKUP(E8358,Customer[],3,FALSE)</f>
        <v>Chit Kyi Yae Rd</v>
      </c>
      <c r="H8358" s="69" t="str">
        <f>VLOOKUP(E8358,Customer[],4,FALSE)</f>
        <v>Hlaing Thar Yar</v>
      </c>
      <c r="I8358" s="48" t="s">
        <v>23</v>
      </c>
      <c r="J8358" s="82" t="str">
        <f>VLOOKUP(I8358,PGStock[],2,FALSE)</f>
        <v>Columbus Super Red Smooth 175 Ml</v>
      </c>
      <c r="K8358" s="71">
        <f>VLOOKUP(I8358,PGStock[],3,FALSE)</f>
        <v>0.17499999999999999</v>
      </c>
      <c r="L8358" s="47">
        <v>3</v>
      </c>
      <c r="M8358" s="47">
        <f>VLOOKUP(I8358,PGStock[],6,FALSE)</f>
        <v>100</v>
      </c>
      <c r="N8358" s="47">
        <f>+PGSales!$L8358*PGSales!$M8358</f>
        <v>300</v>
      </c>
    </row>
    <row r="8359" spans="1:14" hidden="1" x14ac:dyDescent="0.25">
      <c r="A8359" s="77">
        <f t="shared" si="858"/>
        <v>2025</v>
      </c>
      <c r="B8359" s="77">
        <f t="shared" si="859"/>
        <v>6</v>
      </c>
      <c r="C8359" s="73">
        <v>45838</v>
      </c>
      <c r="D8359" s="79" t="s">
        <v>56</v>
      </c>
      <c r="E8359" s="80" t="s">
        <v>609</v>
      </c>
      <c r="F8359" s="81" t="str">
        <f>VLOOKUP(E8359,Customer[],2,FALSE)</f>
        <v>AhTwae Thit</v>
      </c>
      <c r="G8359" s="69" t="str">
        <f>VLOOKUP(E8359,Customer[],3,FALSE)</f>
        <v>Chit Kyi Yae Rd</v>
      </c>
      <c r="H8359" s="69" t="str">
        <f>VLOOKUP(E8359,Customer[],4,FALSE)</f>
        <v>Hlaing Thar Yar</v>
      </c>
      <c r="I8359" s="48" t="s">
        <v>18</v>
      </c>
      <c r="J8359" s="82" t="str">
        <f>VLOOKUP(I8359,PGStock[],2,FALSE)</f>
        <v>Formula Rum 350ml</v>
      </c>
      <c r="K8359" s="71">
        <f>VLOOKUP(I8359,PGStock[],3,FALSE)</f>
        <v>0.35</v>
      </c>
      <c r="L8359" s="47">
        <v>1</v>
      </c>
      <c r="M8359" s="47">
        <f>VLOOKUP(I8359,PGStock[],6,FALSE)</f>
        <v>150</v>
      </c>
      <c r="N8359" s="47">
        <f>+PGSales!$L8359*PGSales!$M8359</f>
        <v>150</v>
      </c>
    </row>
    <row r="8360" spans="1:14" hidden="1" x14ac:dyDescent="0.25">
      <c r="A8360" s="77">
        <f t="shared" si="858"/>
        <v>2025</v>
      </c>
      <c r="B8360" s="77">
        <f t="shared" si="859"/>
        <v>6</v>
      </c>
      <c r="C8360" s="73">
        <v>45838</v>
      </c>
      <c r="D8360" s="79" t="s">
        <v>60</v>
      </c>
      <c r="E8360" s="80" t="s">
        <v>612</v>
      </c>
      <c r="F8360" s="81" t="str">
        <f>VLOOKUP(E8360,Customer[],2,FALSE)</f>
        <v>Pan Nadi Hlaing (2)</v>
      </c>
      <c r="G8360" s="69" t="str">
        <f>VLOOKUP(E8360,Customer[],3,FALSE)</f>
        <v>Chit Kyi Yae Rd</v>
      </c>
      <c r="H8360" s="69" t="str">
        <f>VLOOKUP(E8360,Customer[],4,FALSE)</f>
        <v>Hlaing Thar Yar</v>
      </c>
      <c r="I8360" s="48" t="s">
        <v>25</v>
      </c>
      <c r="J8360" s="82" t="str">
        <f>VLOOKUP(I8360,PGStock[],2,FALSE)</f>
        <v>Columbus Super Red Smooth 350 Ml</v>
      </c>
      <c r="K8360" s="71">
        <f>VLOOKUP(I8360,PGStock[],3,FALSE)</f>
        <v>0.35</v>
      </c>
      <c r="L8360" s="47">
        <v>2</v>
      </c>
      <c r="M8360" s="47">
        <f>VLOOKUP(I8360,PGStock[],6,FALSE)</f>
        <v>150</v>
      </c>
      <c r="N8360" s="47">
        <f>+PGSales!$L8360*PGSales!$M8360</f>
        <v>300</v>
      </c>
    </row>
    <row r="8361" spans="1:14" hidden="1" x14ac:dyDescent="0.25">
      <c r="A8361" s="77">
        <f t="shared" si="858"/>
        <v>2025</v>
      </c>
      <c r="B8361" s="77">
        <f t="shared" si="859"/>
        <v>6</v>
      </c>
      <c r="C8361" s="73">
        <v>45838</v>
      </c>
      <c r="D8361" s="79" t="s">
        <v>60</v>
      </c>
      <c r="E8361" s="80" t="s">
        <v>612</v>
      </c>
      <c r="F8361" s="81" t="str">
        <f>VLOOKUP(E8361,Customer[],2,FALSE)</f>
        <v>Pan Nadi Hlaing (2)</v>
      </c>
      <c r="G8361" s="69" t="str">
        <f>VLOOKUP(E8361,Customer[],3,FALSE)</f>
        <v>Chit Kyi Yae Rd</v>
      </c>
      <c r="H8361" s="69" t="str">
        <f>VLOOKUP(E8361,Customer[],4,FALSE)</f>
        <v>Hlaing Thar Yar</v>
      </c>
      <c r="I8361" s="48" t="s">
        <v>18</v>
      </c>
      <c r="J8361" s="82" t="str">
        <f>VLOOKUP(I8361,PGStock[],2,FALSE)</f>
        <v>Formula Rum 350ml</v>
      </c>
      <c r="K8361" s="71">
        <f>VLOOKUP(I8361,PGStock[],3,FALSE)</f>
        <v>0.35</v>
      </c>
      <c r="L8361" s="47">
        <v>1</v>
      </c>
      <c r="M8361" s="47">
        <f>VLOOKUP(I8361,PGStock[],6,FALSE)</f>
        <v>150</v>
      </c>
      <c r="N8361" s="47">
        <f>+PGSales!$L8361*PGSales!$M8361</f>
        <v>150</v>
      </c>
    </row>
    <row r="8362" spans="1:14" hidden="1" x14ac:dyDescent="0.25">
      <c r="A8362" s="77">
        <f t="shared" si="858"/>
        <v>2025</v>
      </c>
      <c r="B8362" s="77">
        <f t="shared" si="859"/>
        <v>6</v>
      </c>
      <c r="C8362" s="73">
        <v>45838</v>
      </c>
      <c r="D8362" s="79" t="s">
        <v>4</v>
      </c>
      <c r="E8362" s="80" t="s">
        <v>869</v>
      </c>
      <c r="F8362" s="81" t="str">
        <f>VLOOKUP(E8362,Customer[],2,FALSE)</f>
        <v>Sit paing</v>
      </c>
      <c r="G8362" s="69" t="str">
        <f>VLOOKUP(E8362,Customer[],3,FALSE)</f>
        <v>Shwe Yin Aye Rd</v>
      </c>
      <c r="H8362" s="69" t="str">
        <f>VLOOKUP(E8362,Customer[],4,FALSE)</f>
        <v>Hlaing Thar Yar</v>
      </c>
      <c r="I8362" s="48" t="s">
        <v>25</v>
      </c>
      <c r="J8362" s="82" t="str">
        <f>VLOOKUP(I8362,PGStock[],2,FALSE)</f>
        <v>Columbus Super Red Smooth 350 Ml</v>
      </c>
      <c r="K8362" s="71">
        <f>VLOOKUP(I8362,PGStock[],3,FALSE)</f>
        <v>0.35</v>
      </c>
      <c r="L8362" s="47">
        <v>2</v>
      </c>
      <c r="M8362" s="47">
        <f>VLOOKUP(I8362,PGStock[],6,FALSE)</f>
        <v>150</v>
      </c>
      <c r="N8362" s="47">
        <f>+PGSales!$L8362*PGSales!$M8362</f>
        <v>300</v>
      </c>
    </row>
    <row r="8363" spans="1:14" hidden="1" x14ac:dyDescent="0.25">
      <c r="A8363" s="77">
        <f t="shared" si="858"/>
        <v>2025</v>
      </c>
      <c r="B8363" s="77">
        <f t="shared" si="859"/>
        <v>6</v>
      </c>
      <c r="C8363" s="73">
        <v>45838</v>
      </c>
      <c r="D8363" s="79" t="s">
        <v>4</v>
      </c>
      <c r="E8363" s="80" t="s">
        <v>869</v>
      </c>
      <c r="F8363" s="81" t="str">
        <f>VLOOKUP(E8363,Customer[],2,FALSE)</f>
        <v>Sit paing</v>
      </c>
      <c r="G8363" s="69" t="str">
        <f>VLOOKUP(E8363,Customer[],3,FALSE)</f>
        <v>Shwe Yin Aye Rd</v>
      </c>
      <c r="H8363" s="69" t="str">
        <f>VLOOKUP(E8363,Customer[],4,FALSE)</f>
        <v>Hlaing Thar Yar</v>
      </c>
      <c r="I8363" s="48" t="s">
        <v>18</v>
      </c>
      <c r="J8363" s="82" t="str">
        <f>VLOOKUP(I8363,PGStock[],2,FALSE)</f>
        <v>Formula Rum 350ml</v>
      </c>
      <c r="K8363" s="71">
        <f>VLOOKUP(I8363,PGStock[],3,FALSE)</f>
        <v>0.35</v>
      </c>
      <c r="L8363" s="47">
        <v>2</v>
      </c>
      <c r="M8363" s="47">
        <f>VLOOKUP(I8363,PGStock[],6,FALSE)</f>
        <v>150</v>
      </c>
      <c r="N8363" s="47">
        <f>+PGSales!$L8363*PGSales!$M8363</f>
        <v>300</v>
      </c>
    </row>
    <row r="8364" spans="1:14" hidden="1" x14ac:dyDescent="0.25">
      <c r="A8364" s="77">
        <f t="shared" si="858"/>
        <v>2025</v>
      </c>
      <c r="B8364" s="77">
        <f t="shared" si="859"/>
        <v>6</v>
      </c>
      <c r="C8364" s="73">
        <v>45838</v>
      </c>
      <c r="D8364" s="79" t="s">
        <v>62</v>
      </c>
      <c r="E8364" s="80" t="s">
        <v>870</v>
      </c>
      <c r="F8364" s="81" t="str">
        <f>VLOOKUP(E8364,Customer[],2,FALSE)</f>
        <v>Zinkama</v>
      </c>
      <c r="G8364" s="69" t="str">
        <f>VLOOKUP(E8364,Customer[],3,FALSE)</f>
        <v>Zinkama Lan</v>
      </c>
      <c r="H8364" s="69" t="str">
        <f>VLOOKUP(E8364,Customer[],4,FALSE)</f>
        <v>Tharkaytha</v>
      </c>
      <c r="I8364" s="48" t="s">
        <v>25</v>
      </c>
      <c r="J8364" s="82" t="str">
        <f>VLOOKUP(I8364,PGStock[],2,FALSE)</f>
        <v>Columbus Super Red Smooth 350 Ml</v>
      </c>
      <c r="K8364" s="71">
        <f>VLOOKUP(I8364,PGStock[],3,FALSE)</f>
        <v>0.35</v>
      </c>
      <c r="L8364" s="47">
        <v>9</v>
      </c>
      <c r="M8364" s="47">
        <f>VLOOKUP(I8364,PGStock[],6,FALSE)</f>
        <v>150</v>
      </c>
      <c r="N8364" s="47">
        <f>+PGSales!$L8364*PGSales!$M8364</f>
        <v>1350</v>
      </c>
    </row>
    <row r="8365" spans="1:14" hidden="1" x14ac:dyDescent="0.25">
      <c r="A8365" s="77">
        <f t="shared" si="858"/>
        <v>2025</v>
      </c>
      <c r="B8365" s="77">
        <f t="shared" si="859"/>
        <v>6</v>
      </c>
      <c r="C8365" s="73">
        <v>45838</v>
      </c>
      <c r="D8365" s="79" t="s">
        <v>62</v>
      </c>
      <c r="E8365" s="80" t="s">
        <v>870</v>
      </c>
      <c r="F8365" s="81" t="str">
        <f>VLOOKUP(E8365,Customer[],2,FALSE)</f>
        <v>Zinkama</v>
      </c>
      <c r="G8365" s="69" t="str">
        <f>VLOOKUP(E8365,Customer[],3,FALSE)</f>
        <v>Zinkama Lan</v>
      </c>
      <c r="H8365" s="69" t="str">
        <f>VLOOKUP(E8365,Customer[],4,FALSE)</f>
        <v>Tharkaytha</v>
      </c>
      <c r="I8365" s="48" t="s">
        <v>20</v>
      </c>
      <c r="J8365" s="82" t="str">
        <f>VLOOKUP(I8365,PGStock[],2,FALSE)</f>
        <v>Formula Rum 700ml</v>
      </c>
      <c r="K8365" s="71">
        <f>VLOOKUP(I8365,PGStock[],3,FALSE)</f>
        <v>0.7</v>
      </c>
      <c r="L8365" s="47">
        <v>1</v>
      </c>
      <c r="M8365" s="47">
        <f>VLOOKUP(I8365,PGStock[],6,FALSE)</f>
        <v>200</v>
      </c>
      <c r="N8365" s="47">
        <f>+PGSales!$L8365*PGSales!$M8365</f>
        <v>200</v>
      </c>
    </row>
    <row r="8366" spans="1:14" hidden="1" x14ac:dyDescent="0.25">
      <c r="A8366" s="77">
        <f t="shared" si="858"/>
        <v>2025</v>
      </c>
      <c r="B8366" s="77">
        <f t="shared" si="859"/>
        <v>6</v>
      </c>
      <c r="C8366" s="73">
        <v>45838</v>
      </c>
      <c r="D8366" s="79" t="s">
        <v>2</v>
      </c>
      <c r="E8366" s="80" t="s">
        <v>871</v>
      </c>
      <c r="F8366" s="81" t="str">
        <f>VLOOKUP(E8366,Customer[],2,FALSE)</f>
        <v>Hight Power</v>
      </c>
      <c r="G8366" s="69" t="str">
        <f>VLOOKUP(E8366,Customer[],3,FALSE)</f>
        <v>Pay 80 Rd</v>
      </c>
      <c r="H8366" s="69" t="str">
        <f>VLOOKUP(E8366,Customer[],4,FALSE)</f>
        <v>Tharkaytha</v>
      </c>
      <c r="I8366" s="48" t="s">
        <v>25</v>
      </c>
      <c r="J8366" s="82" t="str">
        <f>VLOOKUP(I8366,PGStock[],2,FALSE)</f>
        <v>Columbus Super Red Smooth 350 Ml</v>
      </c>
      <c r="K8366" s="71">
        <f>VLOOKUP(I8366,PGStock[],3,FALSE)</f>
        <v>0.35</v>
      </c>
      <c r="L8366" s="47">
        <v>4</v>
      </c>
      <c r="M8366" s="47">
        <f>VLOOKUP(I8366,PGStock[],6,FALSE)</f>
        <v>150</v>
      </c>
      <c r="N8366" s="47">
        <f>+PGSales!$L8366*PGSales!$M8366</f>
        <v>600</v>
      </c>
    </row>
    <row r="8367" spans="1:14" hidden="1" x14ac:dyDescent="0.25">
      <c r="A8367" s="77">
        <f t="shared" ref="A8367:A8378" si="860">YEAR(C8367)</f>
        <v>2025</v>
      </c>
      <c r="B8367" s="77">
        <f t="shared" ref="B8367:B8378" si="861">MONTH(C8367)</f>
        <v>6</v>
      </c>
      <c r="C8367" s="73">
        <v>45838</v>
      </c>
      <c r="D8367" s="79" t="s">
        <v>2</v>
      </c>
      <c r="E8367" s="80" t="s">
        <v>871</v>
      </c>
      <c r="F8367" s="81" t="str">
        <f>VLOOKUP(E8367,Customer[],2,FALSE)</f>
        <v>Hight Power</v>
      </c>
      <c r="G8367" s="69" t="str">
        <f>VLOOKUP(E8367,Customer[],3,FALSE)</f>
        <v>Pay 80 Rd</v>
      </c>
      <c r="H8367" s="69" t="str">
        <f>VLOOKUP(E8367,Customer[],4,FALSE)</f>
        <v>Tharkaytha</v>
      </c>
      <c r="I8367" s="48" t="s">
        <v>23</v>
      </c>
      <c r="J8367" s="82" t="str">
        <f>VLOOKUP(I8367,PGStock[],2,FALSE)</f>
        <v>Columbus Super Red Smooth 175 Ml</v>
      </c>
      <c r="K8367" s="71">
        <f>VLOOKUP(I8367,PGStock[],3,FALSE)</f>
        <v>0.17499999999999999</v>
      </c>
      <c r="L8367" s="47">
        <v>2</v>
      </c>
      <c r="M8367" s="47">
        <f>VLOOKUP(I8367,PGStock[],6,FALSE)</f>
        <v>100</v>
      </c>
      <c r="N8367" s="47">
        <f>+PGSales!$L8367*PGSales!$M8367</f>
        <v>200</v>
      </c>
    </row>
    <row r="8368" spans="1:14" hidden="1" x14ac:dyDescent="0.25">
      <c r="A8368" s="77">
        <f t="shared" si="860"/>
        <v>2025</v>
      </c>
      <c r="B8368" s="77">
        <f t="shared" si="861"/>
        <v>6</v>
      </c>
      <c r="C8368" s="73">
        <v>45838</v>
      </c>
      <c r="D8368" s="79" t="s">
        <v>1</v>
      </c>
      <c r="E8368" s="80" t="s">
        <v>872</v>
      </c>
      <c r="F8368" s="81" t="str">
        <f>VLOOKUP(E8368,Customer[],2,FALSE)</f>
        <v>Moe</v>
      </c>
      <c r="G8368" s="69" t="str">
        <f>VLOOKUP(E8368,Customer[],3,FALSE)</f>
        <v>Nattwayat Rd</v>
      </c>
      <c r="H8368" s="69" t="str">
        <f>VLOOKUP(E8368,Customer[],4,FALSE)</f>
        <v>Tharkaytha</v>
      </c>
      <c r="I8368" s="48" t="s">
        <v>25</v>
      </c>
      <c r="J8368" s="82" t="str">
        <f>VLOOKUP(I8368,PGStock[],2,FALSE)</f>
        <v>Columbus Super Red Smooth 350 Ml</v>
      </c>
      <c r="K8368" s="71">
        <f>VLOOKUP(I8368,PGStock[],3,FALSE)</f>
        <v>0.35</v>
      </c>
      <c r="L8368" s="47">
        <v>1</v>
      </c>
      <c r="M8368" s="47">
        <f>VLOOKUP(I8368,PGStock[],6,FALSE)</f>
        <v>150</v>
      </c>
      <c r="N8368" s="47">
        <f>+PGSales!$L8368*PGSales!$M8368</f>
        <v>150</v>
      </c>
    </row>
    <row r="8369" spans="1:14" hidden="1" x14ac:dyDescent="0.25">
      <c r="A8369" s="77">
        <f t="shared" si="860"/>
        <v>2025</v>
      </c>
      <c r="B8369" s="77">
        <f t="shared" si="861"/>
        <v>6</v>
      </c>
      <c r="C8369" s="73">
        <v>45838</v>
      </c>
      <c r="D8369" s="79" t="s">
        <v>1</v>
      </c>
      <c r="E8369" s="80" t="s">
        <v>872</v>
      </c>
      <c r="F8369" s="81" t="str">
        <f>VLOOKUP(E8369,Customer[],2,FALSE)</f>
        <v>Moe</v>
      </c>
      <c r="G8369" s="69" t="str">
        <f>VLOOKUP(E8369,Customer[],3,FALSE)</f>
        <v>Nattwayat Rd</v>
      </c>
      <c r="H8369" s="69" t="str">
        <f>VLOOKUP(E8369,Customer[],4,FALSE)</f>
        <v>Tharkaytha</v>
      </c>
      <c r="I8369" s="48" t="s">
        <v>23</v>
      </c>
      <c r="J8369" s="82" t="str">
        <f>VLOOKUP(I8369,PGStock[],2,FALSE)</f>
        <v>Columbus Super Red Smooth 175 Ml</v>
      </c>
      <c r="K8369" s="71">
        <f>VLOOKUP(I8369,PGStock[],3,FALSE)</f>
        <v>0.17499999999999999</v>
      </c>
      <c r="L8369" s="47">
        <v>2</v>
      </c>
      <c r="M8369" s="47">
        <f>VLOOKUP(I8369,PGStock[],6,FALSE)</f>
        <v>100</v>
      </c>
      <c r="N8369" s="47">
        <f>+PGSales!$L8369*PGSales!$M8369</f>
        <v>200</v>
      </c>
    </row>
    <row r="8370" spans="1:14" hidden="1" x14ac:dyDescent="0.25">
      <c r="A8370" s="77">
        <f t="shared" si="860"/>
        <v>2025</v>
      </c>
      <c r="B8370" s="77">
        <f t="shared" si="861"/>
        <v>6</v>
      </c>
      <c r="C8370" s="73">
        <v>45838</v>
      </c>
      <c r="D8370" s="79" t="s">
        <v>109</v>
      </c>
      <c r="E8370" s="80" t="s">
        <v>873</v>
      </c>
      <c r="F8370" s="81" t="str">
        <f>VLOOKUP(E8370,Customer[],2,FALSE)</f>
        <v xml:space="preserve">Zain </v>
      </c>
      <c r="G8370" s="69" t="str">
        <f>VLOOKUP(E8370,Customer[],3,FALSE)</f>
        <v>Pay 80 Rd</v>
      </c>
      <c r="H8370" s="69" t="str">
        <f>VLOOKUP(E8370,Customer[],4,FALSE)</f>
        <v>Tharkaytha</v>
      </c>
      <c r="I8370" s="48" t="s">
        <v>25</v>
      </c>
      <c r="J8370" s="82" t="str">
        <f>VLOOKUP(I8370,PGStock[],2,FALSE)</f>
        <v>Columbus Super Red Smooth 350 Ml</v>
      </c>
      <c r="K8370" s="71">
        <f>VLOOKUP(I8370,PGStock[],3,FALSE)</f>
        <v>0.35</v>
      </c>
      <c r="L8370" s="47">
        <v>3</v>
      </c>
      <c r="M8370" s="47">
        <f>VLOOKUP(I8370,PGStock[],6,FALSE)</f>
        <v>150</v>
      </c>
      <c r="N8370" s="47">
        <f>+PGSales!$L8370*PGSales!$M8370</f>
        <v>450</v>
      </c>
    </row>
    <row r="8371" spans="1:14" hidden="1" x14ac:dyDescent="0.25">
      <c r="A8371" s="77">
        <f t="shared" si="860"/>
        <v>2025</v>
      </c>
      <c r="B8371" s="77">
        <f t="shared" si="861"/>
        <v>6</v>
      </c>
      <c r="C8371" s="73">
        <v>45838</v>
      </c>
      <c r="D8371" s="79" t="s">
        <v>109</v>
      </c>
      <c r="E8371" s="80" t="s">
        <v>873</v>
      </c>
      <c r="F8371" s="81" t="str">
        <f>VLOOKUP(E8371,Customer[],2,FALSE)</f>
        <v xml:space="preserve">Zain </v>
      </c>
      <c r="G8371" s="69" t="str">
        <f>VLOOKUP(E8371,Customer[],3,FALSE)</f>
        <v>Pay 80 Rd</v>
      </c>
      <c r="H8371" s="69" t="str">
        <f>VLOOKUP(E8371,Customer[],4,FALSE)</f>
        <v>Tharkaytha</v>
      </c>
      <c r="I8371" s="48" t="s">
        <v>23</v>
      </c>
      <c r="J8371" s="82" t="str">
        <f>VLOOKUP(I8371,PGStock[],2,FALSE)</f>
        <v>Columbus Super Red Smooth 175 Ml</v>
      </c>
      <c r="K8371" s="71">
        <f>VLOOKUP(I8371,PGStock[],3,FALSE)</f>
        <v>0.17499999999999999</v>
      </c>
      <c r="L8371" s="47">
        <v>2</v>
      </c>
      <c r="M8371" s="47">
        <f>VLOOKUP(I8371,PGStock[],6,FALSE)</f>
        <v>100</v>
      </c>
      <c r="N8371" s="47">
        <f>+PGSales!$L8371*PGSales!$M8371</f>
        <v>200</v>
      </c>
    </row>
    <row r="8372" spans="1:14" hidden="1" x14ac:dyDescent="0.25">
      <c r="A8372" s="77">
        <f t="shared" si="860"/>
        <v>2025</v>
      </c>
      <c r="B8372" s="77">
        <f t="shared" si="861"/>
        <v>6</v>
      </c>
      <c r="C8372" s="73">
        <v>45838</v>
      </c>
      <c r="D8372" s="79" t="s">
        <v>115</v>
      </c>
      <c r="E8372" s="80" t="s">
        <v>875</v>
      </c>
      <c r="F8372" s="81" t="str">
        <f>VLOOKUP(E8372,Customer[],2,FALSE)</f>
        <v xml:space="preserve">Htet paing </v>
      </c>
      <c r="G8372" s="69" t="str">
        <f>VLOOKUP(E8372,Customer[],3,FALSE)</f>
        <v>Pin Lone Rd</v>
      </c>
      <c r="H8372" s="69" t="str">
        <f>VLOOKUP(E8372,Customer[],4,FALSE)</f>
        <v>Tharkaytha</v>
      </c>
      <c r="I8372" s="48" t="s">
        <v>25</v>
      </c>
      <c r="J8372" s="82" t="str">
        <f>VLOOKUP(I8372,PGStock[],2,FALSE)</f>
        <v>Columbus Super Red Smooth 350 Ml</v>
      </c>
      <c r="K8372" s="71">
        <f>VLOOKUP(I8372,PGStock[],3,FALSE)</f>
        <v>0.35</v>
      </c>
      <c r="L8372" s="47">
        <v>9</v>
      </c>
      <c r="M8372" s="47">
        <f>VLOOKUP(I8372,PGStock[],6,FALSE)</f>
        <v>150</v>
      </c>
      <c r="N8372" s="47">
        <f>+PGSales!$L8372*PGSales!$M8372</f>
        <v>1350</v>
      </c>
    </row>
    <row r="8373" spans="1:14" hidden="1" x14ac:dyDescent="0.25">
      <c r="A8373" s="77">
        <f t="shared" si="860"/>
        <v>2025</v>
      </c>
      <c r="B8373" s="77">
        <f t="shared" si="861"/>
        <v>6</v>
      </c>
      <c r="C8373" s="73">
        <v>45838</v>
      </c>
      <c r="D8373" s="79" t="s">
        <v>115</v>
      </c>
      <c r="E8373" s="80" t="s">
        <v>875</v>
      </c>
      <c r="F8373" s="81" t="str">
        <f>VLOOKUP(E8373,Customer[],2,FALSE)</f>
        <v xml:space="preserve">Htet paing </v>
      </c>
      <c r="G8373" s="69" t="str">
        <f>VLOOKUP(E8373,Customer[],3,FALSE)</f>
        <v>Pin Lone Rd</v>
      </c>
      <c r="H8373" s="69" t="str">
        <f>VLOOKUP(E8373,Customer[],4,FALSE)</f>
        <v>Tharkaytha</v>
      </c>
      <c r="I8373" s="48" t="s">
        <v>23</v>
      </c>
      <c r="J8373" s="82" t="str">
        <f>VLOOKUP(I8373,PGStock[],2,FALSE)</f>
        <v>Columbus Super Red Smooth 175 Ml</v>
      </c>
      <c r="K8373" s="71">
        <f>VLOOKUP(I8373,PGStock[],3,FALSE)</f>
        <v>0.17499999999999999</v>
      </c>
      <c r="L8373" s="47">
        <v>2</v>
      </c>
      <c r="M8373" s="47">
        <f>VLOOKUP(I8373,PGStock[],6,FALSE)</f>
        <v>100</v>
      </c>
      <c r="N8373" s="47">
        <f>+PGSales!$L8373*PGSales!$M8373</f>
        <v>200</v>
      </c>
    </row>
    <row r="8374" spans="1:14" hidden="1" x14ac:dyDescent="0.25">
      <c r="A8374" s="77">
        <f t="shared" si="860"/>
        <v>2025</v>
      </c>
      <c r="B8374" s="77">
        <f t="shared" si="861"/>
        <v>6</v>
      </c>
      <c r="C8374" s="73">
        <v>45838</v>
      </c>
      <c r="D8374" s="79" t="s">
        <v>115</v>
      </c>
      <c r="E8374" s="80" t="s">
        <v>875</v>
      </c>
      <c r="F8374" s="81" t="str">
        <f>VLOOKUP(E8374,Customer[],2,FALSE)</f>
        <v xml:space="preserve">Htet paing </v>
      </c>
      <c r="G8374" s="69" t="str">
        <f>VLOOKUP(E8374,Customer[],3,FALSE)</f>
        <v>Pin Lone Rd</v>
      </c>
      <c r="H8374" s="69" t="str">
        <f>VLOOKUP(E8374,Customer[],4,FALSE)</f>
        <v>Tharkaytha</v>
      </c>
      <c r="I8374" s="48" t="s">
        <v>18</v>
      </c>
      <c r="J8374" s="82" t="str">
        <f>VLOOKUP(I8374,PGStock[],2,FALSE)</f>
        <v>Formula Rum 350ml</v>
      </c>
      <c r="K8374" s="71">
        <f>VLOOKUP(I8374,PGStock[],3,FALSE)</f>
        <v>0.35</v>
      </c>
      <c r="L8374" s="47">
        <v>2</v>
      </c>
      <c r="M8374" s="47">
        <f>VLOOKUP(I8374,PGStock[],6,FALSE)</f>
        <v>150</v>
      </c>
      <c r="N8374" s="47">
        <f>+PGSales!$L8374*PGSales!$M8374</f>
        <v>300</v>
      </c>
    </row>
    <row r="8375" spans="1:14" hidden="1" x14ac:dyDescent="0.25">
      <c r="A8375" s="77">
        <f t="shared" si="860"/>
        <v>2025</v>
      </c>
      <c r="B8375" s="77">
        <f t="shared" si="861"/>
        <v>6</v>
      </c>
      <c r="C8375" s="73">
        <v>45838</v>
      </c>
      <c r="D8375" s="79" t="s">
        <v>187</v>
      </c>
      <c r="E8375" s="80" t="s">
        <v>877</v>
      </c>
      <c r="F8375" s="81" t="str">
        <f>VLOOKUP(E8375,Customer[],2,FALSE)</f>
        <v>Myint</v>
      </c>
      <c r="G8375" s="69" t="str">
        <f>VLOOKUP(E8375,Customer[],3,FALSE)</f>
        <v>Aung Myitter Rd</v>
      </c>
      <c r="H8375" s="69" t="str">
        <f>VLOOKUP(E8375,Customer[],4,FALSE)</f>
        <v>Tharkaytha</v>
      </c>
      <c r="I8375" s="48" t="s">
        <v>25</v>
      </c>
      <c r="J8375" s="82" t="str">
        <f>VLOOKUP(I8375,PGStock[],2,FALSE)</f>
        <v>Columbus Super Red Smooth 350 Ml</v>
      </c>
      <c r="K8375" s="71">
        <f>VLOOKUP(I8375,PGStock[],3,FALSE)</f>
        <v>0.35</v>
      </c>
      <c r="L8375" s="47">
        <v>5</v>
      </c>
      <c r="M8375" s="47">
        <f>VLOOKUP(I8375,PGStock[],6,FALSE)</f>
        <v>150</v>
      </c>
      <c r="N8375" s="47">
        <f>+PGSales!$L8375*PGSales!$M8375</f>
        <v>750</v>
      </c>
    </row>
    <row r="8376" spans="1:14" hidden="1" x14ac:dyDescent="0.25">
      <c r="A8376" s="77">
        <f t="shared" si="860"/>
        <v>2025</v>
      </c>
      <c r="B8376" s="77">
        <f t="shared" si="861"/>
        <v>6</v>
      </c>
      <c r="C8376" s="73">
        <v>45838</v>
      </c>
      <c r="D8376" s="79" t="s">
        <v>187</v>
      </c>
      <c r="E8376" s="80" t="s">
        <v>877</v>
      </c>
      <c r="F8376" s="81" t="str">
        <f>VLOOKUP(E8376,Customer[],2,FALSE)</f>
        <v>Myint</v>
      </c>
      <c r="G8376" s="69" t="str">
        <f>VLOOKUP(E8376,Customer[],3,FALSE)</f>
        <v>Aung Myitter Rd</v>
      </c>
      <c r="H8376" s="69" t="str">
        <f>VLOOKUP(E8376,Customer[],4,FALSE)</f>
        <v>Tharkaytha</v>
      </c>
      <c r="I8376" s="48" t="s">
        <v>23</v>
      </c>
      <c r="J8376" s="82" t="str">
        <f>VLOOKUP(I8376,PGStock[],2,FALSE)</f>
        <v>Columbus Super Red Smooth 175 Ml</v>
      </c>
      <c r="K8376" s="71">
        <f>VLOOKUP(I8376,PGStock[],3,FALSE)</f>
        <v>0.17499999999999999</v>
      </c>
      <c r="L8376" s="47">
        <v>2</v>
      </c>
      <c r="M8376" s="47">
        <f>VLOOKUP(I8376,PGStock[],6,FALSE)</f>
        <v>100</v>
      </c>
      <c r="N8376" s="47">
        <f>+PGSales!$L8376*PGSales!$M8376</f>
        <v>200</v>
      </c>
    </row>
    <row r="8377" spans="1:14" hidden="1" x14ac:dyDescent="0.25">
      <c r="A8377" s="77">
        <f t="shared" si="860"/>
        <v>2025</v>
      </c>
      <c r="B8377" s="77">
        <f t="shared" si="861"/>
        <v>6</v>
      </c>
      <c r="C8377" s="73">
        <v>45838</v>
      </c>
      <c r="D8377" s="79" t="s">
        <v>187</v>
      </c>
      <c r="E8377" s="80" t="s">
        <v>877</v>
      </c>
      <c r="F8377" s="81" t="str">
        <f>VLOOKUP(E8377,Customer[],2,FALSE)</f>
        <v>Myint</v>
      </c>
      <c r="G8377" s="69" t="str">
        <f>VLOOKUP(E8377,Customer[],3,FALSE)</f>
        <v>Aung Myitter Rd</v>
      </c>
      <c r="H8377" s="69" t="str">
        <f>VLOOKUP(E8377,Customer[],4,FALSE)</f>
        <v>Tharkaytha</v>
      </c>
      <c r="I8377" s="48" t="s">
        <v>18</v>
      </c>
      <c r="J8377" s="82" t="str">
        <f>VLOOKUP(I8377,PGStock[],2,FALSE)</f>
        <v>Formula Rum 350ml</v>
      </c>
      <c r="K8377" s="71">
        <f>VLOOKUP(I8377,PGStock[],3,FALSE)</f>
        <v>0.35</v>
      </c>
      <c r="L8377" s="47">
        <v>1</v>
      </c>
      <c r="M8377" s="47">
        <f>VLOOKUP(I8377,PGStock[],6,FALSE)</f>
        <v>150</v>
      </c>
      <c r="N8377" s="47">
        <f>+PGSales!$L8377*PGSales!$M8377</f>
        <v>150</v>
      </c>
    </row>
    <row r="8378" spans="1:14" hidden="1" x14ac:dyDescent="0.25">
      <c r="A8378" s="77">
        <f t="shared" si="860"/>
        <v>2025</v>
      </c>
      <c r="B8378" s="77">
        <f t="shared" si="861"/>
        <v>6</v>
      </c>
      <c r="C8378" s="73">
        <v>45838</v>
      </c>
      <c r="D8378" s="79" t="s">
        <v>74</v>
      </c>
      <c r="E8378" s="80" t="s">
        <v>269</v>
      </c>
      <c r="F8378" s="81" t="str">
        <f>VLOOKUP(E8378,Customer[],2,FALSE)</f>
        <v>Kaung Star</v>
      </c>
      <c r="G8378" s="69" t="str">
        <f>VLOOKUP(E8378,Customer[],3,FALSE)</f>
        <v>West Yangon University Rd</v>
      </c>
      <c r="H8378" s="69" t="str">
        <f>VLOOKUP(E8378,Customer[],4,FALSE)</f>
        <v>Htan Ta Pin</v>
      </c>
      <c r="I8378" s="48" t="s">
        <v>25</v>
      </c>
      <c r="J8378" s="82" t="str">
        <f>VLOOKUP(I8378,PGStock[],2,FALSE)</f>
        <v>Columbus Super Red Smooth 350 Ml</v>
      </c>
      <c r="K8378" s="71">
        <f>VLOOKUP(I8378,PGStock[],3,FALSE)</f>
        <v>0.35</v>
      </c>
      <c r="L8378" s="47">
        <v>2</v>
      </c>
      <c r="M8378" s="47">
        <f>VLOOKUP(I8378,PGStock[],6,FALSE)</f>
        <v>150</v>
      </c>
      <c r="N8378" s="47">
        <f>+PGSales!$L8378*PGSales!$M8378</f>
        <v>300</v>
      </c>
    </row>
    <row r="8379" spans="1:14" hidden="1" x14ac:dyDescent="0.25">
      <c r="A8379" s="77">
        <f t="shared" ref="A8379:A8390" si="862">YEAR(C8379)</f>
        <v>2025</v>
      </c>
      <c r="B8379" s="77">
        <f t="shared" ref="B8379:B8390" si="863">MONTH(C8379)</f>
        <v>6</v>
      </c>
      <c r="C8379" s="73">
        <v>45838</v>
      </c>
      <c r="D8379" s="79" t="s">
        <v>74</v>
      </c>
      <c r="E8379" s="80" t="s">
        <v>269</v>
      </c>
      <c r="F8379" s="81" t="str">
        <f>VLOOKUP(E8379,Customer[],2,FALSE)</f>
        <v>Kaung Star</v>
      </c>
      <c r="G8379" s="69" t="str">
        <f>VLOOKUP(E8379,Customer[],3,FALSE)</f>
        <v>West Yangon University Rd</v>
      </c>
      <c r="H8379" s="69" t="str">
        <f>VLOOKUP(E8379,Customer[],4,FALSE)</f>
        <v>Htan Ta Pin</v>
      </c>
      <c r="I8379" s="48" t="s">
        <v>18</v>
      </c>
      <c r="J8379" s="82" t="str">
        <f>VLOOKUP(I8379,PGStock[],2,FALSE)</f>
        <v>Formula Rum 350ml</v>
      </c>
      <c r="K8379" s="71">
        <f>VLOOKUP(I8379,PGStock[],3,FALSE)</f>
        <v>0.35</v>
      </c>
      <c r="L8379" s="47">
        <v>2</v>
      </c>
      <c r="M8379" s="47">
        <f>VLOOKUP(I8379,PGStock[],6,FALSE)</f>
        <v>150</v>
      </c>
      <c r="N8379" s="47">
        <f>+PGSales!$L8379*PGSales!$M8379</f>
        <v>300</v>
      </c>
    </row>
    <row r="8380" spans="1:14" hidden="1" x14ac:dyDescent="0.25">
      <c r="A8380" s="77">
        <f t="shared" si="862"/>
        <v>2025</v>
      </c>
      <c r="B8380" s="77">
        <f t="shared" si="863"/>
        <v>6</v>
      </c>
      <c r="C8380" s="73">
        <v>45838</v>
      </c>
      <c r="D8380" s="79" t="s">
        <v>131</v>
      </c>
      <c r="E8380" s="80" t="s">
        <v>271</v>
      </c>
      <c r="F8380" s="81" t="str">
        <f>VLOOKUP(E8380,Customer[],2,FALSE)</f>
        <v>Lapyae Wunn</v>
      </c>
      <c r="G8380" s="69" t="str">
        <f>VLOOKUP(E8380,Customer[],3,FALSE)</f>
        <v>West Yangon University Rd</v>
      </c>
      <c r="H8380" s="69" t="str">
        <f>VLOOKUP(E8380,Customer[],4,FALSE)</f>
        <v>Htan Ta Pin</v>
      </c>
      <c r="I8380" s="48" t="s">
        <v>25</v>
      </c>
      <c r="J8380" s="82" t="str">
        <f>VLOOKUP(I8380,PGStock[],2,FALSE)</f>
        <v>Columbus Super Red Smooth 350 Ml</v>
      </c>
      <c r="K8380" s="71">
        <f>VLOOKUP(I8380,PGStock[],3,FALSE)</f>
        <v>0.35</v>
      </c>
      <c r="L8380" s="47">
        <v>12</v>
      </c>
      <c r="M8380" s="47">
        <f>VLOOKUP(I8380,PGStock[],6,FALSE)</f>
        <v>150</v>
      </c>
      <c r="N8380" s="47">
        <f>+PGSales!$L8380*PGSales!$M8380</f>
        <v>1800</v>
      </c>
    </row>
    <row r="8381" spans="1:14" hidden="1" x14ac:dyDescent="0.25">
      <c r="A8381" s="77">
        <f t="shared" si="862"/>
        <v>2025</v>
      </c>
      <c r="B8381" s="77">
        <f t="shared" si="863"/>
        <v>6</v>
      </c>
      <c r="C8381" s="73">
        <v>45838</v>
      </c>
      <c r="D8381" s="79" t="s">
        <v>131</v>
      </c>
      <c r="E8381" s="80" t="s">
        <v>271</v>
      </c>
      <c r="F8381" s="81" t="str">
        <f>VLOOKUP(E8381,Customer[],2,FALSE)</f>
        <v>Lapyae Wunn</v>
      </c>
      <c r="G8381" s="69" t="str">
        <f>VLOOKUP(E8381,Customer[],3,FALSE)</f>
        <v>West Yangon University Rd</v>
      </c>
      <c r="H8381" s="69" t="str">
        <f>VLOOKUP(E8381,Customer[],4,FALSE)</f>
        <v>Htan Ta Pin</v>
      </c>
      <c r="I8381" s="48" t="s">
        <v>20</v>
      </c>
      <c r="J8381" s="82" t="str">
        <f>VLOOKUP(I8381,PGStock[],2,FALSE)</f>
        <v>Formula Rum 700ml</v>
      </c>
      <c r="K8381" s="71">
        <f>VLOOKUP(I8381,PGStock[],3,FALSE)</f>
        <v>0.7</v>
      </c>
      <c r="L8381" s="47">
        <v>1</v>
      </c>
      <c r="M8381" s="47">
        <f>VLOOKUP(I8381,PGStock[],6,FALSE)</f>
        <v>200</v>
      </c>
      <c r="N8381" s="47">
        <f>+PGSales!$L8381*PGSales!$M8381</f>
        <v>200</v>
      </c>
    </row>
    <row r="8382" spans="1:14" hidden="1" x14ac:dyDescent="0.25">
      <c r="A8382" s="77">
        <f t="shared" si="862"/>
        <v>2025</v>
      </c>
      <c r="B8382" s="77">
        <f t="shared" si="863"/>
        <v>6</v>
      </c>
      <c r="C8382" s="73">
        <v>45838</v>
      </c>
      <c r="D8382" s="79" t="s">
        <v>131</v>
      </c>
      <c r="E8382" s="80" t="s">
        <v>271</v>
      </c>
      <c r="F8382" s="81" t="str">
        <f>VLOOKUP(E8382,Customer[],2,FALSE)</f>
        <v>Lapyae Wunn</v>
      </c>
      <c r="G8382" s="69" t="str">
        <f>VLOOKUP(E8382,Customer[],3,FALSE)</f>
        <v>West Yangon University Rd</v>
      </c>
      <c r="H8382" s="69" t="str">
        <f>VLOOKUP(E8382,Customer[],4,FALSE)</f>
        <v>Htan Ta Pin</v>
      </c>
      <c r="I8382" s="48" t="s">
        <v>18</v>
      </c>
      <c r="J8382" s="82" t="str">
        <f>VLOOKUP(I8382,PGStock[],2,FALSE)</f>
        <v>Formula Rum 350ml</v>
      </c>
      <c r="K8382" s="71">
        <f>VLOOKUP(I8382,PGStock[],3,FALSE)</f>
        <v>0.35</v>
      </c>
      <c r="L8382" s="47">
        <v>14</v>
      </c>
      <c r="M8382" s="47">
        <f>VLOOKUP(I8382,PGStock[],6,FALSE)</f>
        <v>150</v>
      </c>
      <c r="N8382" s="47">
        <f>+PGSales!$L8382*PGSales!$M8382</f>
        <v>2100</v>
      </c>
    </row>
    <row r="8383" spans="1:14" hidden="1" x14ac:dyDescent="0.25">
      <c r="A8383" s="77">
        <f t="shared" si="862"/>
        <v>2025</v>
      </c>
      <c r="B8383" s="77">
        <f t="shared" si="863"/>
        <v>6</v>
      </c>
      <c r="C8383" s="73">
        <v>45838</v>
      </c>
      <c r="D8383" s="79" t="s">
        <v>70</v>
      </c>
      <c r="E8383" s="80" t="s">
        <v>677</v>
      </c>
      <c r="F8383" s="81" t="str">
        <f>VLOOKUP(E8383,Customer[],2,FALSE)</f>
        <v>Take Nay Linn</v>
      </c>
      <c r="G8383" s="69" t="str">
        <f>VLOOKUP(E8383,Customer[],3,FALSE)</f>
        <v>West Yangon University Rd</v>
      </c>
      <c r="H8383" s="69" t="str">
        <f>VLOOKUP(E8383,Customer[],4,FALSE)</f>
        <v>Htan Ta Pin</v>
      </c>
      <c r="I8383" s="48" t="s">
        <v>25</v>
      </c>
      <c r="J8383" s="82" t="str">
        <f>VLOOKUP(I8383,PGStock[],2,FALSE)</f>
        <v>Columbus Super Red Smooth 350 Ml</v>
      </c>
      <c r="K8383" s="71">
        <f>VLOOKUP(I8383,PGStock[],3,FALSE)</f>
        <v>0.35</v>
      </c>
      <c r="L8383" s="47">
        <v>2</v>
      </c>
      <c r="M8383" s="47">
        <f>VLOOKUP(I8383,PGStock[],6,FALSE)</f>
        <v>150</v>
      </c>
      <c r="N8383" s="47">
        <f>+PGSales!$L8383*PGSales!$M8383</f>
        <v>300</v>
      </c>
    </row>
    <row r="8384" spans="1:14" hidden="1" x14ac:dyDescent="0.25">
      <c r="A8384" s="77">
        <f t="shared" si="862"/>
        <v>2025</v>
      </c>
      <c r="B8384" s="77">
        <f t="shared" si="863"/>
        <v>6</v>
      </c>
      <c r="C8384" s="73">
        <v>45838</v>
      </c>
      <c r="D8384" s="79" t="s">
        <v>70</v>
      </c>
      <c r="E8384" s="80" t="s">
        <v>677</v>
      </c>
      <c r="F8384" s="81" t="str">
        <f>VLOOKUP(E8384,Customer[],2,FALSE)</f>
        <v>Take Nay Linn</v>
      </c>
      <c r="G8384" s="69" t="str">
        <f>VLOOKUP(E8384,Customer[],3,FALSE)</f>
        <v>West Yangon University Rd</v>
      </c>
      <c r="H8384" s="69" t="str">
        <f>VLOOKUP(E8384,Customer[],4,FALSE)</f>
        <v>Htan Ta Pin</v>
      </c>
      <c r="I8384" s="48" t="s">
        <v>18</v>
      </c>
      <c r="J8384" s="82" t="str">
        <f>VLOOKUP(I8384,PGStock[],2,FALSE)</f>
        <v>Formula Rum 350ml</v>
      </c>
      <c r="K8384" s="71">
        <f>VLOOKUP(I8384,PGStock[],3,FALSE)</f>
        <v>0.35</v>
      </c>
      <c r="L8384" s="47">
        <v>11</v>
      </c>
      <c r="M8384" s="47">
        <f>VLOOKUP(I8384,PGStock[],6,FALSE)</f>
        <v>150</v>
      </c>
      <c r="N8384" s="47">
        <f>+PGSales!$L8384*PGSales!$M8384</f>
        <v>1650</v>
      </c>
    </row>
    <row r="8385" spans="1:14" hidden="1" x14ac:dyDescent="0.25">
      <c r="A8385" s="77">
        <f t="shared" si="862"/>
        <v>2025</v>
      </c>
      <c r="B8385" s="77">
        <f t="shared" si="863"/>
        <v>6</v>
      </c>
      <c r="C8385" s="73">
        <v>45838</v>
      </c>
      <c r="D8385" s="79" t="s">
        <v>68</v>
      </c>
      <c r="E8385" s="80" t="s">
        <v>276</v>
      </c>
      <c r="F8385" s="81" t="str">
        <f>VLOOKUP(E8385,Customer[],2,FALSE)</f>
        <v>Kyi Thar Oo(1)</v>
      </c>
      <c r="G8385" s="69" t="str">
        <f>VLOOKUP(E8385,Customer[],3,FALSE)</f>
        <v>Poe San Aye St</v>
      </c>
      <c r="H8385" s="69" t="str">
        <f>VLOOKUP(E8385,Customer[],4,FALSE)</f>
        <v>Htan Ta Pin</v>
      </c>
      <c r="I8385" s="48" t="s">
        <v>25</v>
      </c>
      <c r="J8385" s="82" t="str">
        <f>VLOOKUP(I8385,PGStock[],2,FALSE)</f>
        <v>Columbus Super Red Smooth 350 Ml</v>
      </c>
      <c r="K8385" s="71">
        <f>VLOOKUP(I8385,PGStock[],3,FALSE)</f>
        <v>0.35</v>
      </c>
      <c r="L8385" s="47">
        <v>1</v>
      </c>
      <c r="M8385" s="47">
        <f>VLOOKUP(I8385,PGStock[],6,FALSE)</f>
        <v>150</v>
      </c>
      <c r="N8385" s="47">
        <f>+PGSales!$L8385*PGSales!$M8385</f>
        <v>150</v>
      </c>
    </row>
    <row r="8386" spans="1:14" hidden="1" x14ac:dyDescent="0.25">
      <c r="A8386" s="77">
        <f t="shared" si="862"/>
        <v>2025</v>
      </c>
      <c r="B8386" s="77">
        <f t="shared" si="863"/>
        <v>6</v>
      </c>
      <c r="C8386" s="73">
        <v>45838</v>
      </c>
      <c r="D8386" s="79" t="s">
        <v>68</v>
      </c>
      <c r="E8386" s="80" t="s">
        <v>276</v>
      </c>
      <c r="F8386" s="81" t="str">
        <f>VLOOKUP(E8386,Customer[],2,FALSE)</f>
        <v>Kyi Thar Oo(1)</v>
      </c>
      <c r="G8386" s="69" t="str">
        <f>VLOOKUP(E8386,Customer[],3,FALSE)</f>
        <v>Poe San Aye St</v>
      </c>
      <c r="H8386" s="69" t="str">
        <f>VLOOKUP(E8386,Customer[],4,FALSE)</f>
        <v>Htan Ta Pin</v>
      </c>
      <c r="I8386" s="48" t="s">
        <v>18</v>
      </c>
      <c r="J8386" s="82" t="str">
        <f>VLOOKUP(I8386,PGStock[],2,FALSE)</f>
        <v>Formula Rum 350ml</v>
      </c>
      <c r="K8386" s="71">
        <f>VLOOKUP(I8386,PGStock[],3,FALSE)</f>
        <v>0.35</v>
      </c>
      <c r="L8386" s="47">
        <v>2</v>
      </c>
      <c r="M8386" s="47">
        <f>VLOOKUP(I8386,PGStock[],6,FALSE)</f>
        <v>150</v>
      </c>
      <c r="N8386" s="47">
        <f>+PGSales!$L8386*PGSales!$M8386</f>
        <v>300</v>
      </c>
    </row>
    <row r="8387" spans="1:14" hidden="1" x14ac:dyDescent="0.25">
      <c r="A8387" s="77">
        <f t="shared" si="862"/>
        <v>2025</v>
      </c>
      <c r="B8387" s="77">
        <f t="shared" si="863"/>
        <v>6</v>
      </c>
      <c r="C8387" s="73">
        <v>45838</v>
      </c>
      <c r="D8387" s="79" t="s">
        <v>878</v>
      </c>
      <c r="E8387" s="80" t="s">
        <v>676</v>
      </c>
      <c r="F8387" s="81" t="str">
        <f>VLOOKUP(E8387,Customer[],2,FALSE)</f>
        <v>Ah linn Young</v>
      </c>
      <c r="G8387" s="69" t="str">
        <f>VLOOKUP(E8387,Customer[],3,FALSE)</f>
        <v>West Yangon University Rd</v>
      </c>
      <c r="H8387" s="69" t="str">
        <f>VLOOKUP(E8387,Customer[],4,FALSE)</f>
        <v>Htan Ta Pin</v>
      </c>
      <c r="I8387" s="48" t="s">
        <v>25</v>
      </c>
      <c r="J8387" s="82" t="str">
        <f>VLOOKUP(I8387,PGStock[],2,FALSE)</f>
        <v>Columbus Super Red Smooth 350 Ml</v>
      </c>
      <c r="K8387" s="71">
        <f>VLOOKUP(I8387,PGStock[],3,FALSE)</f>
        <v>0.35</v>
      </c>
      <c r="L8387" s="47">
        <v>4</v>
      </c>
      <c r="M8387" s="47">
        <f>VLOOKUP(I8387,PGStock[],6,FALSE)</f>
        <v>150</v>
      </c>
      <c r="N8387" s="47">
        <f>+PGSales!$L8387*PGSales!$M8387</f>
        <v>600</v>
      </c>
    </row>
    <row r="8388" spans="1:14" hidden="1" x14ac:dyDescent="0.25">
      <c r="A8388" s="77">
        <f t="shared" si="862"/>
        <v>2025</v>
      </c>
      <c r="B8388" s="77">
        <f t="shared" si="863"/>
        <v>6</v>
      </c>
      <c r="C8388" s="73">
        <v>45838</v>
      </c>
      <c r="D8388" s="79" t="s">
        <v>878</v>
      </c>
      <c r="E8388" s="80" t="s">
        <v>676</v>
      </c>
      <c r="F8388" s="81" t="str">
        <f>VLOOKUP(E8388,Customer[],2,FALSE)</f>
        <v>Ah linn Young</v>
      </c>
      <c r="G8388" s="69" t="str">
        <f>VLOOKUP(E8388,Customer[],3,FALSE)</f>
        <v>West Yangon University Rd</v>
      </c>
      <c r="H8388" s="69" t="str">
        <f>VLOOKUP(E8388,Customer[],4,FALSE)</f>
        <v>Htan Ta Pin</v>
      </c>
      <c r="I8388" s="48" t="s">
        <v>23</v>
      </c>
      <c r="J8388" s="82" t="str">
        <f>VLOOKUP(I8388,PGStock[],2,FALSE)</f>
        <v>Columbus Super Red Smooth 175 Ml</v>
      </c>
      <c r="K8388" s="71">
        <f>VLOOKUP(I8388,PGStock[],3,FALSE)</f>
        <v>0.17499999999999999</v>
      </c>
      <c r="L8388" s="47">
        <v>1</v>
      </c>
      <c r="M8388" s="47">
        <f>VLOOKUP(I8388,PGStock[],6,FALSE)</f>
        <v>100</v>
      </c>
      <c r="N8388" s="47">
        <f>+PGSales!$L8388*PGSales!$M8388</f>
        <v>100</v>
      </c>
    </row>
    <row r="8389" spans="1:14" hidden="1" x14ac:dyDescent="0.25">
      <c r="A8389" s="77">
        <f t="shared" si="862"/>
        <v>2025</v>
      </c>
      <c r="B8389" s="77">
        <f t="shared" si="863"/>
        <v>6</v>
      </c>
      <c r="C8389" s="73">
        <v>45838</v>
      </c>
      <c r="D8389" s="79" t="s">
        <v>878</v>
      </c>
      <c r="E8389" s="80" t="s">
        <v>676</v>
      </c>
      <c r="F8389" s="81" t="str">
        <f>VLOOKUP(E8389,Customer[],2,FALSE)</f>
        <v>Ah linn Young</v>
      </c>
      <c r="G8389" s="69" t="str">
        <f>VLOOKUP(E8389,Customer[],3,FALSE)</f>
        <v>West Yangon University Rd</v>
      </c>
      <c r="H8389" s="69" t="str">
        <f>VLOOKUP(E8389,Customer[],4,FALSE)</f>
        <v>Htan Ta Pin</v>
      </c>
      <c r="I8389" s="48" t="s">
        <v>18</v>
      </c>
      <c r="J8389" s="82" t="str">
        <f>VLOOKUP(I8389,PGStock[],2,FALSE)</f>
        <v>Formula Rum 350ml</v>
      </c>
      <c r="K8389" s="71">
        <f>VLOOKUP(I8389,PGStock[],3,FALSE)</f>
        <v>0.35</v>
      </c>
      <c r="L8389" s="47">
        <v>4</v>
      </c>
      <c r="M8389" s="47">
        <f>VLOOKUP(I8389,PGStock[],6,FALSE)</f>
        <v>150</v>
      </c>
      <c r="N8389" s="47">
        <f>+PGSales!$L8389*PGSales!$M8389</f>
        <v>600</v>
      </c>
    </row>
    <row r="8390" spans="1:14" hidden="1" x14ac:dyDescent="0.25">
      <c r="A8390" s="77">
        <f t="shared" si="862"/>
        <v>2025</v>
      </c>
      <c r="B8390" s="77">
        <f t="shared" si="863"/>
        <v>6</v>
      </c>
      <c r="C8390" s="73">
        <v>45838</v>
      </c>
      <c r="D8390" s="79" t="s">
        <v>275</v>
      </c>
      <c r="E8390" s="80" t="s">
        <v>273</v>
      </c>
      <c r="F8390" s="81" t="str">
        <f>VLOOKUP(E8390,Customer[],2,FALSE)</f>
        <v>Nate Thint</v>
      </c>
      <c r="G8390" s="69" t="str">
        <f>VLOOKUP(E8390,Customer[],3,FALSE)</f>
        <v>Bayin Naung St</v>
      </c>
      <c r="H8390" s="69" t="str">
        <f>VLOOKUP(E8390,Customer[],4,FALSE)</f>
        <v>Htan Ta Pin</v>
      </c>
      <c r="I8390" s="48" t="s">
        <v>27</v>
      </c>
      <c r="J8390" s="82" t="str">
        <f>VLOOKUP(I8390,PGStock[],2,FALSE)</f>
        <v>Columbus Super Red Smooth 700 Ml</v>
      </c>
      <c r="K8390" s="71">
        <f>VLOOKUP(I8390,PGStock[],3,FALSE)</f>
        <v>0.7</v>
      </c>
      <c r="L8390" s="47">
        <v>1</v>
      </c>
      <c r="M8390" s="47">
        <f>VLOOKUP(I8390,PGStock[],6,FALSE)</f>
        <v>200</v>
      </c>
      <c r="N8390" s="47">
        <f>+PGSales!$L8390*PGSales!$M8390</f>
        <v>200</v>
      </c>
    </row>
    <row r="8391" spans="1:14" hidden="1" x14ac:dyDescent="0.25">
      <c r="A8391" s="77">
        <f t="shared" si="834"/>
        <v>2025</v>
      </c>
      <c r="B8391" s="77">
        <f t="shared" si="835"/>
        <v>6</v>
      </c>
      <c r="C8391" s="73">
        <v>45838</v>
      </c>
      <c r="D8391" s="79" t="s">
        <v>275</v>
      </c>
      <c r="E8391" s="80" t="s">
        <v>273</v>
      </c>
      <c r="F8391" s="81" t="str">
        <f>VLOOKUP(E8391,Customer[],2,FALSE)</f>
        <v>Nate Thint</v>
      </c>
      <c r="G8391" s="69" t="str">
        <f>VLOOKUP(E8391,Customer[],3,FALSE)</f>
        <v>Bayin Naung St</v>
      </c>
      <c r="H8391" s="69" t="str">
        <f>VLOOKUP(E8391,Customer[],4,FALSE)</f>
        <v>Htan Ta Pin</v>
      </c>
      <c r="I8391" s="48" t="s">
        <v>25</v>
      </c>
      <c r="J8391" s="82" t="str">
        <f>VLOOKUP(I8391,PGStock[],2,FALSE)</f>
        <v>Columbus Super Red Smooth 350 Ml</v>
      </c>
      <c r="K8391" s="71">
        <f>VLOOKUP(I8391,PGStock[],3,FALSE)</f>
        <v>0.35</v>
      </c>
      <c r="L8391" s="47">
        <v>2</v>
      </c>
      <c r="M8391" s="47">
        <f>VLOOKUP(I8391,PGStock[],6,FALSE)</f>
        <v>150</v>
      </c>
      <c r="N8391" s="47">
        <f>+PGSales!$L8391*PGSales!$M8391</f>
        <v>300</v>
      </c>
    </row>
    <row r="8392" spans="1:14" hidden="1" x14ac:dyDescent="0.25">
      <c r="A8392" s="77">
        <f t="shared" si="794"/>
        <v>2025</v>
      </c>
      <c r="B8392" s="77">
        <f t="shared" si="795"/>
        <v>6</v>
      </c>
      <c r="C8392" s="73">
        <v>45838</v>
      </c>
      <c r="D8392" s="79" t="s">
        <v>275</v>
      </c>
      <c r="E8392" s="80" t="s">
        <v>273</v>
      </c>
      <c r="F8392" s="81" t="str">
        <f>VLOOKUP(E8392,Customer[],2,FALSE)</f>
        <v>Nate Thint</v>
      </c>
      <c r="G8392" s="69" t="str">
        <f>VLOOKUP(E8392,Customer[],3,FALSE)</f>
        <v>Bayin Naung St</v>
      </c>
      <c r="H8392" s="69" t="str">
        <f>VLOOKUP(E8392,Customer[],4,FALSE)</f>
        <v>Htan Ta Pin</v>
      </c>
      <c r="I8392" s="48" t="s">
        <v>18</v>
      </c>
      <c r="J8392" s="82" t="str">
        <f>VLOOKUP(I8392,PGStock[],2,FALSE)</f>
        <v>Formula Rum 350ml</v>
      </c>
      <c r="K8392" s="71">
        <f>VLOOKUP(I8392,PGStock[],3,FALSE)</f>
        <v>0.35</v>
      </c>
      <c r="L8392" s="47">
        <v>1</v>
      </c>
      <c r="M8392" s="47">
        <f>VLOOKUP(I8392,PGStock[],6,FALSE)</f>
        <v>150</v>
      </c>
      <c r="N8392" s="47">
        <f>+PGSales!$L8392*PGSales!$M8392</f>
        <v>150</v>
      </c>
    </row>
    <row r="8393" spans="1:14" hidden="1" x14ac:dyDescent="0.25">
      <c r="A8393" s="77">
        <f t="shared" si="790"/>
        <v>2025</v>
      </c>
      <c r="B8393" s="77">
        <f t="shared" si="791"/>
        <v>7</v>
      </c>
      <c r="C8393" s="73">
        <v>45839</v>
      </c>
      <c r="D8393" s="79" t="s">
        <v>66</v>
      </c>
      <c r="E8393" s="80" t="s">
        <v>663</v>
      </c>
      <c r="F8393" s="81" t="str">
        <f>VLOOKUP(E8393,Customer[],2,FALSE)</f>
        <v>Sein padatar</v>
      </c>
      <c r="G8393" s="69" t="str">
        <f>VLOOKUP(E8393,Customer[],3,FALSE)</f>
        <v>Shwe Yin Aye Zay  Rd</v>
      </c>
      <c r="H8393" s="69" t="str">
        <f>VLOOKUP(E8393,Customer[],4,FALSE)</f>
        <v>Hlaing Thar Yar</v>
      </c>
      <c r="I8393" s="48" t="s">
        <v>23</v>
      </c>
      <c r="J8393" s="82" t="str">
        <f>VLOOKUP(I8393,PGStock[],2,FALSE)</f>
        <v>Columbus Super Red Smooth 175 Ml</v>
      </c>
      <c r="K8393" s="71">
        <f>VLOOKUP(I8393,PGStock[],3,FALSE)</f>
        <v>0.17499999999999999</v>
      </c>
      <c r="L8393" s="47">
        <v>2</v>
      </c>
      <c r="M8393" s="47">
        <f>VLOOKUP(I8393,PGStock[],6,FALSE)</f>
        <v>100</v>
      </c>
      <c r="N8393" s="47">
        <f>+PGSales!$L8393*PGSales!$M8393</f>
        <v>200</v>
      </c>
    </row>
    <row r="8394" spans="1:14" hidden="1" x14ac:dyDescent="0.25">
      <c r="A8394" s="77">
        <f t="shared" ref="A8394:A8402" si="864">YEAR(C8394)</f>
        <v>2025</v>
      </c>
      <c r="B8394" s="77">
        <f t="shared" ref="B8394:B8402" si="865">MONTH(C8394)</f>
        <v>7</v>
      </c>
      <c r="C8394" s="73">
        <v>45839</v>
      </c>
      <c r="D8394" s="79" t="s">
        <v>66</v>
      </c>
      <c r="E8394" s="80" t="s">
        <v>663</v>
      </c>
      <c r="F8394" s="81" t="str">
        <f>VLOOKUP(E8394,Customer[],2,FALSE)</f>
        <v>Sein padatar</v>
      </c>
      <c r="G8394" s="69" t="str">
        <f>VLOOKUP(E8394,Customer[],3,FALSE)</f>
        <v>Shwe Yin Aye Zay  Rd</v>
      </c>
      <c r="H8394" s="69" t="str">
        <f>VLOOKUP(E8394,Customer[],4,FALSE)</f>
        <v>Hlaing Thar Yar</v>
      </c>
      <c r="I8394" s="48" t="s">
        <v>20</v>
      </c>
      <c r="J8394" s="82" t="str">
        <f>VLOOKUP(I8394,PGStock[],2,FALSE)</f>
        <v>Formula Rum 700ml</v>
      </c>
      <c r="K8394" s="71">
        <f>VLOOKUP(I8394,PGStock[],3,FALSE)</f>
        <v>0.7</v>
      </c>
      <c r="L8394" s="47">
        <v>1</v>
      </c>
      <c r="M8394" s="47">
        <f>VLOOKUP(I8394,PGStock[],6,FALSE)</f>
        <v>200</v>
      </c>
      <c r="N8394" s="47">
        <f>+PGSales!$L8394*PGSales!$M8394</f>
        <v>200</v>
      </c>
    </row>
    <row r="8395" spans="1:14" hidden="1" x14ac:dyDescent="0.25">
      <c r="A8395" s="77">
        <f t="shared" si="864"/>
        <v>2025</v>
      </c>
      <c r="B8395" s="77">
        <f t="shared" si="865"/>
        <v>7</v>
      </c>
      <c r="C8395" s="73">
        <v>45839</v>
      </c>
      <c r="D8395" s="79" t="s">
        <v>58</v>
      </c>
      <c r="E8395" s="80" t="s">
        <v>638</v>
      </c>
      <c r="F8395" s="81" t="str">
        <f>VLOOKUP(E8395,Customer[],2,FALSE)</f>
        <v>Mya Myintmo</v>
      </c>
      <c r="G8395" s="69" t="str">
        <f>VLOOKUP(E8395,Customer[],3,FALSE)</f>
        <v>Mya Yatu Sd</v>
      </c>
      <c r="H8395" s="69" t="str">
        <f>VLOOKUP(E8395,Customer[],4,FALSE)</f>
        <v>Hlaing Thar Yar</v>
      </c>
      <c r="I8395" s="48" t="s">
        <v>23</v>
      </c>
      <c r="J8395" s="82" t="str">
        <f>VLOOKUP(I8395,PGStock[],2,FALSE)</f>
        <v>Columbus Super Red Smooth 175 Ml</v>
      </c>
      <c r="K8395" s="71">
        <f>VLOOKUP(I8395,PGStock[],3,FALSE)</f>
        <v>0.17499999999999999</v>
      </c>
      <c r="L8395" s="47">
        <v>2</v>
      </c>
      <c r="M8395" s="47">
        <f>VLOOKUP(I8395,PGStock[],6,FALSE)</f>
        <v>100</v>
      </c>
      <c r="N8395" s="47">
        <f>+PGSales!$L8395*PGSales!$M8395</f>
        <v>200</v>
      </c>
    </row>
    <row r="8396" spans="1:14" hidden="1" x14ac:dyDescent="0.25">
      <c r="A8396" s="77">
        <f t="shared" si="864"/>
        <v>2025</v>
      </c>
      <c r="B8396" s="77">
        <f t="shared" si="865"/>
        <v>7</v>
      </c>
      <c r="C8396" s="73">
        <v>45839</v>
      </c>
      <c r="D8396" s="79" t="s">
        <v>58</v>
      </c>
      <c r="E8396" s="80" t="s">
        <v>638</v>
      </c>
      <c r="F8396" s="81" t="str">
        <f>VLOOKUP(E8396,Customer[],2,FALSE)</f>
        <v>Mya Myintmo</v>
      </c>
      <c r="G8396" s="69" t="str">
        <f>VLOOKUP(E8396,Customer[],3,FALSE)</f>
        <v>Mya Yatu Sd</v>
      </c>
      <c r="H8396" s="69" t="str">
        <f>VLOOKUP(E8396,Customer[],4,FALSE)</f>
        <v>Hlaing Thar Yar</v>
      </c>
      <c r="I8396" s="48" t="s">
        <v>18</v>
      </c>
      <c r="J8396" s="82" t="str">
        <f>VLOOKUP(I8396,PGStock[],2,FALSE)</f>
        <v>Formula Rum 350ml</v>
      </c>
      <c r="K8396" s="71">
        <f>VLOOKUP(I8396,PGStock[],3,FALSE)</f>
        <v>0.35</v>
      </c>
      <c r="L8396" s="47">
        <v>3</v>
      </c>
      <c r="M8396" s="47">
        <f>VLOOKUP(I8396,PGStock[],6,FALSE)</f>
        <v>150</v>
      </c>
      <c r="N8396" s="47">
        <f>+PGSales!$L8396*PGSales!$M8396</f>
        <v>450</v>
      </c>
    </row>
    <row r="8397" spans="1:14" hidden="1" x14ac:dyDescent="0.25">
      <c r="A8397" s="77">
        <f t="shared" si="864"/>
        <v>2025</v>
      </c>
      <c r="B8397" s="77">
        <f t="shared" si="865"/>
        <v>7</v>
      </c>
      <c r="C8397" s="73">
        <v>45839</v>
      </c>
      <c r="D8397" s="79" t="s">
        <v>56</v>
      </c>
      <c r="E8397" s="80" t="s">
        <v>609</v>
      </c>
      <c r="F8397" s="81" t="str">
        <f>VLOOKUP(E8397,Customer[],2,FALSE)</f>
        <v>AhTwae Thit</v>
      </c>
      <c r="G8397" s="69" t="str">
        <f>VLOOKUP(E8397,Customer[],3,FALSE)</f>
        <v>Chit Kyi Yae Rd</v>
      </c>
      <c r="H8397" s="69" t="str">
        <f>VLOOKUP(E8397,Customer[],4,FALSE)</f>
        <v>Hlaing Thar Yar</v>
      </c>
      <c r="I8397" s="48" t="s">
        <v>23</v>
      </c>
      <c r="J8397" s="82" t="str">
        <f>VLOOKUP(I8397,PGStock[],2,FALSE)</f>
        <v>Columbus Super Red Smooth 175 Ml</v>
      </c>
      <c r="K8397" s="71">
        <f>VLOOKUP(I8397,PGStock[],3,FALSE)</f>
        <v>0.17499999999999999</v>
      </c>
      <c r="L8397" s="47">
        <v>2</v>
      </c>
      <c r="M8397" s="47">
        <f>VLOOKUP(I8397,PGStock[],6,FALSE)</f>
        <v>100</v>
      </c>
      <c r="N8397" s="47">
        <f>+PGSales!$L8397*PGSales!$M8397</f>
        <v>200</v>
      </c>
    </row>
    <row r="8398" spans="1:14" hidden="1" x14ac:dyDescent="0.25">
      <c r="A8398" s="77">
        <f t="shared" si="864"/>
        <v>2025</v>
      </c>
      <c r="B8398" s="77">
        <f t="shared" si="865"/>
        <v>7</v>
      </c>
      <c r="C8398" s="73">
        <v>45839</v>
      </c>
      <c r="D8398" s="79" t="s">
        <v>56</v>
      </c>
      <c r="E8398" s="80" t="s">
        <v>609</v>
      </c>
      <c r="F8398" s="81" t="str">
        <f>VLOOKUP(E8398,Customer[],2,FALSE)</f>
        <v>AhTwae Thit</v>
      </c>
      <c r="G8398" s="69" t="str">
        <f>VLOOKUP(E8398,Customer[],3,FALSE)</f>
        <v>Chit Kyi Yae Rd</v>
      </c>
      <c r="H8398" s="69" t="str">
        <f>VLOOKUP(E8398,Customer[],4,FALSE)</f>
        <v>Hlaing Thar Yar</v>
      </c>
      <c r="I8398" s="48" t="s">
        <v>18</v>
      </c>
      <c r="J8398" s="82" t="str">
        <f>VLOOKUP(I8398,PGStock[],2,FALSE)</f>
        <v>Formula Rum 350ml</v>
      </c>
      <c r="K8398" s="71">
        <f>VLOOKUP(I8398,PGStock[],3,FALSE)</f>
        <v>0.35</v>
      </c>
      <c r="L8398" s="47">
        <v>1</v>
      </c>
      <c r="M8398" s="47">
        <f>VLOOKUP(I8398,PGStock[],6,FALSE)</f>
        <v>150</v>
      </c>
      <c r="N8398" s="47">
        <f>+PGSales!$L8398*PGSales!$M8398</f>
        <v>150</v>
      </c>
    </row>
    <row r="8399" spans="1:14" hidden="1" x14ac:dyDescent="0.25">
      <c r="A8399" s="77">
        <f t="shared" si="864"/>
        <v>2025</v>
      </c>
      <c r="B8399" s="77">
        <f t="shared" si="865"/>
        <v>7</v>
      </c>
      <c r="C8399" s="73">
        <v>45839</v>
      </c>
      <c r="D8399" s="79" t="s">
        <v>60</v>
      </c>
      <c r="E8399" s="80" t="s">
        <v>612</v>
      </c>
      <c r="F8399" s="81" t="str">
        <f>VLOOKUP(E8399,Customer[],2,FALSE)</f>
        <v>Pan Nadi Hlaing (2)</v>
      </c>
      <c r="G8399" s="69" t="str">
        <f>VLOOKUP(E8399,Customer[],3,FALSE)</f>
        <v>Chit Kyi Yae Rd</v>
      </c>
      <c r="H8399" s="69" t="str">
        <f>VLOOKUP(E8399,Customer[],4,FALSE)</f>
        <v>Hlaing Thar Yar</v>
      </c>
      <c r="I8399" s="48" t="s">
        <v>25</v>
      </c>
      <c r="J8399" s="82" t="str">
        <f>VLOOKUP(I8399,PGStock[],2,FALSE)</f>
        <v>Columbus Super Red Smooth 350 Ml</v>
      </c>
      <c r="K8399" s="71">
        <f>VLOOKUP(I8399,PGStock[],3,FALSE)</f>
        <v>0.35</v>
      </c>
      <c r="L8399" s="47">
        <v>3</v>
      </c>
      <c r="M8399" s="47">
        <f>VLOOKUP(I8399,PGStock[],6,FALSE)</f>
        <v>150</v>
      </c>
      <c r="N8399" s="47">
        <f>+PGSales!$L8399*PGSales!$M8399</f>
        <v>450</v>
      </c>
    </row>
    <row r="8400" spans="1:14" hidden="1" x14ac:dyDescent="0.25">
      <c r="A8400" s="77">
        <f t="shared" si="864"/>
        <v>2025</v>
      </c>
      <c r="B8400" s="77">
        <f t="shared" si="865"/>
        <v>7</v>
      </c>
      <c r="C8400" s="73">
        <v>45839</v>
      </c>
      <c r="D8400" s="79" t="s">
        <v>60</v>
      </c>
      <c r="E8400" s="80" t="s">
        <v>612</v>
      </c>
      <c r="F8400" s="81" t="str">
        <f>VLOOKUP(E8400,Customer[],2,FALSE)</f>
        <v>Pan Nadi Hlaing (2)</v>
      </c>
      <c r="G8400" s="69" t="str">
        <f>VLOOKUP(E8400,Customer[],3,FALSE)</f>
        <v>Chit Kyi Yae Rd</v>
      </c>
      <c r="H8400" s="69" t="str">
        <f>VLOOKUP(E8400,Customer[],4,FALSE)</f>
        <v>Hlaing Thar Yar</v>
      </c>
      <c r="I8400" s="48" t="s">
        <v>23</v>
      </c>
      <c r="J8400" s="82" t="str">
        <f>VLOOKUP(I8400,PGStock[],2,FALSE)</f>
        <v>Columbus Super Red Smooth 175 Ml</v>
      </c>
      <c r="K8400" s="71">
        <f>VLOOKUP(I8400,PGStock[],3,FALSE)</f>
        <v>0.17499999999999999</v>
      </c>
      <c r="L8400" s="47">
        <v>2</v>
      </c>
      <c r="M8400" s="47">
        <f>VLOOKUP(I8400,PGStock[],6,FALSE)</f>
        <v>100</v>
      </c>
      <c r="N8400" s="47">
        <f>+PGSales!$L8400*PGSales!$M8400</f>
        <v>200</v>
      </c>
    </row>
    <row r="8401" spans="1:14" hidden="1" x14ac:dyDescent="0.25">
      <c r="A8401" s="77">
        <f t="shared" si="864"/>
        <v>2025</v>
      </c>
      <c r="B8401" s="77">
        <f t="shared" si="865"/>
        <v>7</v>
      </c>
      <c r="C8401" s="73">
        <v>45839</v>
      </c>
      <c r="D8401" s="79" t="s">
        <v>60</v>
      </c>
      <c r="E8401" s="80" t="s">
        <v>612</v>
      </c>
      <c r="F8401" s="81" t="str">
        <f>VLOOKUP(E8401,Customer[],2,FALSE)</f>
        <v>Pan Nadi Hlaing (2)</v>
      </c>
      <c r="G8401" s="69" t="str">
        <f>VLOOKUP(E8401,Customer[],3,FALSE)</f>
        <v>Chit Kyi Yae Rd</v>
      </c>
      <c r="H8401" s="69" t="str">
        <f>VLOOKUP(E8401,Customer[],4,FALSE)</f>
        <v>Hlaing Thar Yar</v>
      </c>
      <c r="I8401" s="48" t="s">
        <v>18</v>
      </c>
      <c r="J8401" s="82" t="str">
        <f>VLOOKUP(I8401,PGStock[],2,FALSE)</f>
        <v>Formula Rum 350ml</v>
      </c>
      <c r="K8401" s="71">
        <f>VLOOKUP(I8401,PGStock[],3,FALSE)</f>
        <v>0.35</v>
      </c>
      <c r="L8401" s="47">
        <v>2</v>
      </c>
      <c r="M8401" s="47">
        <f>VLOOKUP(I8401,PGStock[],6,FALSE)</f>
        <v>150</v>
      </c>
      <c r="N8401" s="47">
        <f>+PGSales!$L8401*PGSales!$M8401</f>
        <v>300</v>
      </c>
    </row>
    <row r="8402" spans="1:14" hidden="1" x14ac:dyDescent="0.25">
      <c r="A8402" s="77">
        <f t="shared" si="864"/>
        <v>2025</v>
      </c>
      <c r="B8402" s="77">
        <f t="shared" si="865"/>
        <v>7</v>
      </c>
      <c r="C8402" s="73">
        <v>45839</v>
      </c>
      <c r="D8402" s="79" t="s">
        <v>4</v>
      </c>
      <c r="E8402" s="80" t="s">
        <v>869</v>
      </c>
      <c r="F8402" s="81" t="str">
        <f>VLOOKUP(E8402,Customer[],2,FALSE)</f>
        <v>Sit paing</v>
      </c>
      <c r="G8402" s="69" t="str">
        <f>VLOOKUP(E8402,Customer[],3,FALSE)</f>
        <v>Shwe Yin Aye Rd</v>
      </c>
      <c r="H8402" s="69" t="str">
        <f>VLOOKUP(E8402,Customer[],4,FALSE)</f>
        <v>Hlaing Thar Yar</v>
      </c>
      <c r="I8402" s="48" t="s">
        <v>25</v>
      </c>
      <c r="J8402" s="82" t="str">
        <f>VLOOKUP(I8402,PGStock[],2,FALSE)</f>
        <v>Columbus Super Red Smooth 350 Ml</v>
      </c>
      <c r="K8402" s="71">
        <f>VLOOKUP(I8402,PGStock[],3,FALSE)</f>
        <v>0.35</v>
      </c>
      <c r="L8402" s="47">
        <v>1</v>
      </c>
      <c r="M8402" s="47">
        <f>VLOOKUP(I8402,PGStock[],6,FALSE)</f>
        <v>150</v>
      </c>
      <c r="N8402" s="47">
        <f>+PGSales!$L8402*PGSales!$M8402</f>
        <v>150</v>
      </c>
    </row>
    <row r="8403" spans="1:14" hidden="1" x14ac:dyDescent="0.25">
      <c r="A8403" s="77">
        <f t="shared" ref="A8403:A8411" si="866">YEAR(C8403)</f>
        <v>2025</v>
      </c>
      <c r="B8403" s="77">
        <f t="shared" ref="B8403:B8411" si="867">MONTH(C8403)</f>
        <v>7</v>
      </c>
      <c r="C8403" s="73">
        <v>45839</v>
      </c>
      <c r="D8403" s="79" t="s">
        <v>4</v>
      </c>
      <c r="E8403" s="80" t="s">
        <v>869</v>
      </c>
      <c r="F8403" s="81" t="str">
        <f>VLOOKUP(E8403,Customer[],2,FALSE)</f>
        <v>Sit paing</v>
      </c>
      <c r="G8403" s="69" t="str">
        <f>VLOOKUP(E8403,Customer[],3,FALSE)</f>
        <v>Shwe Yin Aye Rd</v>
      </c>
      <c r="H8403" s="69" t="str">
        <f>VLOOKUP(E8403,Customer[],4,FALSE)</f>
        <v>Hlaing Thar Yar</v>
      </c>
      <c r="I8403" s="48" t="s">
        <v>18</v>
      </c>
      <c r="J8403" s="82" t="str">
        <f>VLOOKUP(I8403,PGStock[],2,FALSE)</f>
        <v>Formula Rum 350ml</v>
      </c>
      <c r="K8403" s="71">
        <f>VLOOKUP(I8403,PGStock[],3,FALSE)</f>
        <v>0.35</v>
      </c>
      <c r="L8403" s="47">
        <v>3</v>
      </c>
      <c r="M8403" s="47">
        <f>VLOOKUP(I8403,PGStock[],6,FALSE)</f>
        <v>150</v>
      </c>
      <c r="N8403" s="47">
        <f>+PGSales!$L8403*PGSales!$M8403</f>
        <v>450</v>
      </c>
    </row>
    <row r="8404" spans="1:14" hidden="1" x14ac:dyDescent="0.25">
      <c r="A8404" s="77">
        <f t="shared" si="866"/>
        <v>2025</v>
      </c>
      <c r="B8404" s="77">
        <f t="shared" si="867"/>
        <v>7</v>
      </c>
      <c r="C8404" s="73">
        <v>45839</v>
      </c>
      <c r="D8404" s="79" t="s">
        <v>62</v>
      </c>
      <c r="E8404" s="80" t="s">
        <v>870</v>
      </c>
      <c r="F8404" s="81" t="str">
        <f>VLOOKUP(E8404,Customer[],2,FALSE)</f>
        <v>Zinkama</v>
      </c>
      <c r="G8404" s="69" t="str">
        <f>VLOOKUP(E8404,Customer[],3,FALSE)</f>
        <v>Zinkama Lan</v>
      </c>
      <c r="H8404" s="69" t="str">
        <f>VLOOKUP(E8404,Customer[],4,FALSE)</f>
        <v>Tharkaytha</v>
      </c>
      <c r="I8404" s="48" t="s">
        <v>25</v>
      </c>
      <c r="J8404" s="82" t="str">
        <f>VLOOKUP(I8404,PGStock[],2,FALSE)</f>
        <v>Columbus Super Red Smooth 350 Ml</v>
      </c>
      <c r="K8404" s="71">
        <f>VLOOKUP(I8404,PGStock[],3,FALSE)</f>
        <v>0.35</v>
      </c>
      <c r="L8404" s="47">
        <v>2</v>
      </c>
      <c r="M8404" s="47">
        <f>VLOOKUP(I8404,PGStock[],6,FALSE)</f>
        <v>150</v>
      </c>
      <c r="N8404" s="47">
        <f>+PGSales!$L8404*PGSales!$M8404</f>
        <v>300</v>
      </c>
    </row>
    <row r="8405" spans="1:14" hidden="1" x14ac:dyDescent="0.25">
      <c r="A8405" s="77">
        <f t="shared" si="866"/>
        <v>2025</v>
      </c>
      <c r="B8405" s="77">
        <f t="shared" si="867"/>
        <v>7</v>
      </c>
      <c r="C8405" s="73">
        <v>45839</v>
      </c>
      <c r="D8405" s="79" t="s">
        <v>62</v>
      </c>
      <c r="E8405" s="80" t="s">
        <v>870</v>
      </c>
      <c r="F8405" s="81" t="str">
        <f>VLOOKUP(E8405,Customer[],2,FALSE)</f>
        <v>Zinkama</v>
      </c>
      <c r="G8405" s="69" t="str">
        <f>VLOOKUP(E8405,Customer[],3,FALSE)</f>
        <v>Zinkama Lan</v>
      </c>
      <c r="H8405" s="69" t="str">
        <f>VLOOKUP(E8405,Customer[],4,FALSE)</f>
        <v>Tharkaytha</v>
      </c>
      <c r="I8405" s="48" t="s">
        <v>23</v>
      </c>
      <c r="J8405" s="82" t="str">
        <f>VLOOKUP(I8405,PGStock[],2,FALSE)</f>
        <v>Columbus Super Red Smooth 175 Ml</v>
      </c>
      <c r="K8405" s="71">
        <f>VLOOKUP(I8405,PGStock[],3,FALSE)</f>
        <v>0.17499999999999999</v>
      </c>
      <c r="L8405" s="47">
        <v>1</v>
      </c>
      <c r="M8405" s="47">
        <f>VLOOKUP(I8405,PGStock[],6,FALSE)</f>
        <v>100</v>
      </c>
      <c r="N8405" s="47">
        <f>+PGSales!$L8405*PGSales!$M8405</f>
        <v>100</v>
      </c>
    </row>
    <row r="8406" spans="1:14" hidden="1" x14ac:dyDescent="0.25">
      <c r="A8406" s="77">
        <f t="shared" si="866"/>
        <v>2025</v>
      </c>
      <c r="B8406" s="77">
        <f t="shared" si="867"/>
        <v>7</v>
      </c>
      <c r="C8406" s="73">
        <v>45839</v>
      </c>
      <c r="D8406" s="79" t="s">
        <v>62</v>
      </c>
      <c r="E8406" s="80" t="s">
        <v>870</v>
      </c>
      <c r="F8406" s="81" t="str">
        <f>VLOOKUP(E8406,Customer[],2,FALSE)</f>
        <v>Zinkama</v>
      </c>
      <c r="G8406" s="69" t="str">
        <f>VLOOKUP(E8406,Customer[],3,FALSE)</f>
        <v>Zinkama Lan</v>
      </c>
      <c r="H8406" s="69" t="str">
        <f>VLOOKUP(E8406,Customer[],4,FALSE)</f>
        <v>Tharkaytha</v>
      </c>
      <c r="I8406" s="48" t="s">
        <v>18</v>
      </c>
      <c r="J8406" s="82" t="str">
        <f>VLOOKUP(I8406,PGStock[],2,FALSE)</f>
        <v>Formula Rum 350ml</v>
      </c>
      <c r="K8406" s="71">
        <f>VLOOKUP(I8406,PGStock[],3,FALSE)</f>
        <v>0.35</v>
      </c>
      <c r="L8406" s="47">
        <v>1</v>
      </c>
      <c r="M8406" s="47">
        <f>VLOOKUP(I8406,PGStock[],6,FALSE)</f>
        <v>150</v>
      </c>
      <c r="N8406" s="47">
        <f>+PGSales!$L8406*PGSales!$M8406</f>
        <v>150</v>
      </c>
    </row>
    <row r="8407" spans="1:14" hidden="1" x14ac:dyDescent="0.25">
      <c r="A8407" s="77">
        <f t="shared" si="866"/>
        <v>2025</v>
      </c>
      <c r="B8407" s="77">
        <f t="shared" si="867"/>
        <v>7</v>
      </c>
      <c r="C8407" s="73">
        <v>45839</v>
      </c>
      <c r="D8407" s="79" t="s">
        <v>2</v>
      </c>
      <c r="E8407" s="80" t="s">
        <v>871</v>
      </c>
      <c r="F8407" s="81" t="str">
        <f>VLOOKUP(E8407,Customer[],2,FALSE)</f>
        <v>Hight Power</v>
      </c>
      <c r="G8407" s="69" t="str">
        <f>VLOOKUP(E8407,Customer[],3,FALSE)</f>
        <v>Pay 80 Rd</v>
      </c>
      <c r="H8407" s="69" t="str">
        <f>VLOOKUP(E8407,Customer[],4,FALSE)</f>
        <v>Tharkaytha</v>
      </c>
      <c r="I8407" s="48" t="s">
        <v>25</v>
      </c>
      <c r="J8407" s="82" t="str">
        <f>VLOOKUP(I8407,PGStock[],2,FALSE)</f>
        <v>Columbus Super Red Smooth 350 Ml</v>
      </c>
      <c r="K8407" s="71">
        <f>VLOOKUP(I8407,PGStock[],3,FALSE)</f>
        <v>0.35</v>
      </c>
      <c r="L8407" s="47">
        <v>3</v>
      </c>
      <c r="M8407" s="47">
        <f>VLOOKUP(I8407,PGStock[],6,FALSE)</f>
        <v>150</v>
      </c>
      <c r="N8407" s="47">
        <f>+PGSales!$L8407*PGSales!$M8407</f>
        <v>450</v>
      </c>
    </row>
    <row r="8408" spans="1:14" hidden="1" x14ac:dyDescent="0.25">
      <c r="A8408" s="77">
        <f t="shared" si="866"/>
        <v>2025</v>
      </c>
      <c r="B8408" s="77">
        <f t="shared" si="867"/>
        <v>7</v>
      </c>
      <c r="C8408" s="73">
        <v>45839</v>
      </c>
      <c r="D8408" s="79" t="s">
        <v>2</v>
      </c>
      <c r="E8408" s="80" t="s">
        <v>871</v>
      </c>
      <c r="F8408" s="81" t="str">
        <f>VLOOKUP(E8408,Customer[],2,FALSE)</f>
        <v>Hight Power</v>
      </c>
      <c r="G8408" s="69" t="str">
        <f>VLOOKUP(E8408,Customer[],3,FALSE)</f>
        <v>Pay 80 Rd</v>
      </c>
      <c r="H8408" s="69" t="str">
        <f>VLOOKUP(E8408,Customer[],4,FALSE)</f>
        <v>Tharkaytha</v>
      </c>
      <c r="I8408" s="48" t="s">
        <v>23</v>
      </c>
      <c r="J8408" s="82" t="str">
        <f>VLOOKUP(I8408,PGStock[],2,FALSE)</f>
        <v>Columbus Super Red Smooth 175 Ml</v>
      </c>
      <c r="K8408" s="71">
        <f>VLOOKUP(I8408,PGStock[],3,FALSE)</f>
        <v>0.17499999999999999</v>
      </c>
      <c r="L8408" s="47">
        <v>3</v>
      </c>
      <c r="M8408" s="47">
        <f>VLOOKUP(I8408,PGStock[],6,FALSE)</f>
        <v>100</v>
      </c>
      <c r="N8408" s="47">
        <f>+PGSales!$L8408*PGSales!$M8408</f>
        <v>300</v>
      </c>
    </row>
    <row r="8409" spans="1:14" hidden="1" x14ac:dyDescent="0.25">
      <c r="A8409" s="77">
        <f t="shared" si="866"/>
        <v>2025</v>
      </c>
      <c r="B8409" s="77">
        <f t="shared" si="867"/>
        <v>7</v>
      </c>
      <c r="C8409" s="73">
        <v>45839</v>
      </c>
      <c r="D8409" s="79" t="s">
        <v>2</v>
      </c>
      <c r="E8409" s="80" t="s">
        <v>871</v>
      </c>
      <c r="F8409" s="81" t="str">
        <f>VLOOKUP(E8409,Customer[],2,FALSE)</f>
        <v>Hight Power</v>
      </c>
      <c r="G8409" s="69" t="str">
        <f>VLOOKUP(E8409,Customer[],3,FALSE)</f>
        <v>Pay 80 Rd</v>
      </c>
      <c r="H8409" s="69" t="str">
        <f>VLOOKUP(E8409,Customer[],4,FALSE)</f>
        <v>Tharkaytha</v>
      </c>
      <c r="I8409" s="48" t="s">
        <v>18</v>
      </c>
      <c r="J8409" s="82" t="str">
        <f>VLOOKUP(I8409,PGStock[],2,FALSE)</f>
        <v>Formula Rum 350ml</v>
      </c>
      <c r="K8409" s="71">
        <f>VLOOKUP(I8409,PGStock[],3,FALSE)</f>
        <v>0.35</v>
      </c>
      <c r="L8409" s="47">
        <v>8</v>
      </c>
      <c r="M8409" s="47">
        <f>VLOOKUP(I8409,PGStock[],6,FALSE)</f>
        <v>150</v>
      </c>
      <c r="N8409" s="47">
        <f>+PGSales!$L8409*PGSales!$M8409</f>
        <v>1200</v>
      </c>
    </row>
    <row r="8410" spans="1:14" hidden="1" x14ac:dyDescent="0.25">
      <c r="A8410" s="77">
        <f t="shared" si="866"/>
        <v>2025</v>
      </c>
      <c r="B8410" s="77">
        <f t="shared" si="867"/>
        <v>7</v>
      </c>
      <c r="C8410" s="73">
        <v>45839</v>
      </c>
      <c r="D8410" s="79" t="s">
        <v>1</v>
      </c>
      <c r="E8410" s="80" t="s">
        <v>872</v>
      </c>
      <c r="F8410" s="81" t="str">
        <f>VLOOKUP(E8410,Customer[],2,FALSE)</f>
        <v>Moe</v>
      </c>
      <c r="G8410" s="69" t="str">
        <f>VLOOKUP(E8410,Customer[],3,FALSE)</f>
        <v>Nattwayat Rd</v>
      </c>
      <c r="H8410" s="69" t="str">
        <f>VLOOKUP(E8410,Customer[],4,FALSE)</f>
        <v>Tharkaytha</v>
      </c>
      <c r="I8410" s="48" t="s">
        <v>23</v>
      </c>
      <c r="J8410" s="82" t="str">
        <f>VLOOKUP(I8410,PGStock[],2,FALSE)</f>
        <v>Columbus Super Red Smooth 175 Ml</v>
      </c>
      <c r="K8410" s="71">
        <f>VLOOKUP(I8410,PGStock[],3,FALSE)</f>
        <v>0.17499999999999999</v>
      </c>
      <c r="L8410" s="47">
        <v>1</v>
      </c>
      <c r="M8410" s="47">
        <f>VLOOKUP(I8410,PGStock[],6,FALSE)</f>
        <v>100</v>
      </c>
      <c r="N8410" s="47">
        <f>+PGSales!$L8410*PGSales!$M8410</f>
        <v>100</v>
      </c>
    </row>
    <row r="8411" spans="1:14" hidden="1" x14ac:dyDescent="0.25">
      <c r="A8411" s="77">
        <f t="shared" si="866"/>
        <v>2025</v>
      </c>
      <c r="B8411" s="77">
        <f t="shared" si="867"/>
        <v>7</v>
      </c>
      <c r="C8411" s="73">
        <v>45839</v>
      </c>
      <c r="D8411" s="79" t="s">
        <v>109</v>
      </c>
      <c r="E8411" s="80" t="s">
        <v>873</v>
      </c>
      <c r="F8411" s="81" t="str">
        <f>VLOOKUP(E8411,Customer[],2,FALSE)</f>
        <v xml:space="preserve">Zain </v>
      </c>
      <c r="G8411" s="69" t="str">
        <f>VLOOKUP(E8411,Customer[],3,FALSE)</f>
        <v>Pay 80 Rd</v>
      </c>
      <c r="H8411" s="69" t="str">
        <f>VLOOKUP(E8411,Customer[],4,FALSE)</f>
        <v>Tharkaytha</v>
      </c>
      <c r="I8411" s="48" t="s">
        <v>25</v>
      </c>
      <c r="J8411" s="82" t="str">
        <f>VLOOKUP(I8411,PGStock[],2,FALSE)</f>
        <v>Columbus Super Red Smooth 350 Ml</v>
      </c>
      <c r="K8411" s="71">
        <f>VLOOKUP(I8411,PGStock[],3,FALSE)</f>
        <v>0.35</v>
      </c>
      <c r="L8411" s="47">
        <v>3</v>
      </c>
      <c r="M8411" s="47">
        <f>VLOOKUP(I8411,PGStock[],6,FALSE)</f>
        <v>150</v>
      </c>
      <c r="N8411" s="47">
        <f>+PGSales!$L8411*PGSales!$M8411</f>
        <v>450</v>
      </c>
    </row>
    <row r="8412" spans="1:14" hidden="1" x14ac:dyDescent="0.25">
      <c r="A8412" s="77">
        <f t="shared" ref="A8412:A8420" si="868">YEAR(C8412)</f>
        <v>2025</v>
      </c>
      <c r="B8412" s="77">
        <f t="shared" ref="B8412:B8420" si="869">MONTH(C8412)</f>
        <v>7</v>
      </c>
      <c r="C8412" s="73">
        <v>45839</v>
      </c>
      <c r="D8412" s="79" t="s">
        <v>109</v>
      </c>
      <c r="E8412" s="80" t="s">
        <v>873</v>
      </c>
      <c r="F8412" s="81" t="str">
        <f>VLOOKUP(E8412,Customer[],2,FALSE)</f>
        <v xml:space="preserve">Zain </v>
      </c>
      <c r="G8412" s="69" t="str">
        <f>VLOOKUP(E8412,Customer[],3,FALSE)</f>
        <v>Pay 80 Rd</v>
      </c>
      <c r="H8412" s="69" t="str">
        <f>VLOOKUP(E8412,Customer[],4,FALSE)</f>
        <v>Tharkaytha</v>
      </c>
      <c r="I8412" s="48" t="s">
        <v>23</v>
      </c>
      <c r="J8412" s="82" t="str">
        <f>VLOOKUP(I8412,PGStock[],2,FALSE)</f>
        <v>Columbus Super Red Smooth 175 Ml</v>
      </c>
      <c r="K8412" s="71">
        <f>VLOOKUP(I8412,PGStock[],3,FALSE)</f>
        <v>0.17499999999999999</v>
      </c>
      <c r="L8412" s="47">
        <v>3</v>
      </c>
      <c r="M8412" s="47">
        <f>VLOOKUP(I8412,PGStock[],6,FALSE)</f>
        <v>100</v>
      </c>
      <c r="N8412" s="47">
        <f>+PGSales!$L8412*PGSales!$M8412</f>
        <v>300</v>
      </c>
    </row>
    <row r="8413" spans="1:14" hidden="1" x14ac:dyDescent="0.25">
      <c r="A8413" s="77">
        <f t="shared" si="868"/>
        <v>2025</v>
      </c>
      <c r="B8413" s="77">
        <f t="shared" si="869"/>
        <v>7</v>
      </c>
      <c r="C8413" s="73">
        <v>45839</v>
      </c>
      <c r="D8413" s="79" t="s">
        <v>115</v>
      </c>
      <c r="E8413" s="80" t="s">
        <v>875</v>
      </c>
      <c r="F8413" s="81" t="str">
        <f>VLOOKUP(E8413,Customer[],2,FALSE)</f>
        <v xml:space="preserve">Htet paing </v>
      </c>
      <c r="G8413" s="69" t="str">
        <f>VLOOKUP(E8413,Customer[],3,FALSE)</f>
        <v>Pin Lone Rd</v>
      </c>
      <c r="H8413" s="69" t="str">
        <f>VLOOKUP(E8413,Customer[],4,FALSE)</f>
        <v>Tharkaytha</v>
      </c>
      <c r="I8413" s="48" t="s">
        <v>25</v>
      </c>
      <c r="J8413" s="82" t="str">
        <f>VLOOKUP(I8413,PGStock[],2,FALSE)</f>
        <v>Columbus Super Red Smooth 350 Ml</v>
      </c>
      <c r="K8413" s="71">
        <f>VLOOKUP(I8413,PGStock[],3,FALSE)</f>
        <v>0.35</v>
      </c>
      <c r="L8413" s="47">
        <v>3</v>
      </c>
      <c r="M8413" s="47">
        <f>VLOOKUP(I8413,PGStock[],6,FALSE)</f>
        <v>150</v>
      </c>
      <c r="N8413" s="47">
        <f>+PGSales!$L8413*PGSales!$M8413</f>
        <v>450</v>
      </c>
    </row>
    <row r="8414" spans="1:14" hidden="1" x14ac:dyDescent="0.25">
      <c r="A8414" s="77">
        <f t="shared" si="868"/>
        <v>2025</v>
      </c>
      <c r="B8414" s="77">
        <f t="shared" si="869"/>
        <v>7</v>
      </c>
      <c r="C8414" s="73">
        <v>45839</v>
      </c>
      <c r="D8414" s="79" t="s">
        <v>115</v>
      </c>
      <c r="E8414" s="80" t="s">
        <v>875</v>
      </c>
      <c r="F8414" s="81" t="str">
        <f>VLOOKUP(E8414,Customer[],2,FALSE)</f>
        <v xml:space="preserve">Htet paing </v>
      </c>
      <c r="G8414" s="69" t="str">
        <f>VLOOKUP(E8414,Customer[],3,FALSE)</f>
        <v>Pin Lone Rd</v>
      </c>
      <c r="H8414" s="69" t="str">
        <f>VLOOKUP(E8414,Customer[],4,FALSE)</f>
        <v>Tharkaytha</v>
      </c>
      <c r="I8414" s="48" t="s">
        <v>23</v>
      </c>
      <c r="J8414" s="82" t="str">
        <f>VLOOKUP(I8414,PGStock[],2,FALSE)</f>
        <v>Columbus Super Red Smooth 175 Ml</v>
      </c>
      <c r="K8414" s="71">
        <f>VLOOKUP(I8414,PGStock[],3,FALSE)</f>
        <v>0.17499999999999999</v>
      </c>
      <c r="L8414" s="47">
        <v>1</v>
      </c>
      <c r="M8414" s="47">
        <f>VLOOKUP(I8414,PGStock[],6,FALSE)</f>
        <v>100</v>
      </c>
      <c r="N8414" s="47">
        <f>+PGSales!$L8414*PGSales!$M8414</f>
        <v>100</v>
      </c>
    </row>
    <row r="8415" spans="1:14" hidden="1" x14ac:dyDescent="0.25">
      <c r="A8415" s="77" t="e">
        <f t="shared" si="868"/>
        <v>#VALUE!</v>
      </c>
      <c r="B8415" s="77" t="e">
        <f t="shared" si="869"/>
        <v>#VALUE!</v>
      </c>
      <c r="C8415" s="73" t="s">
        <v>208</v>
      </c>
      <c r="D8415" s="79" t="s">
        <v>115</v>
      </c>
      <c r="E8415" s="80" t="s">
        <v>875</v>
      </c>
      <c r="F8415" s="81" t="str">
        <f>VLOOKUP(E8415,Customer[],2,FALSE)</f>
        <v xml:space="preserve">Htet paing </v>
      </c>
      <c r="G8415" s="69" t="str">
        <f>VLOOKUP(E8415,Customer[],3,FALSE)</f>
        <v>Pin Lone Rd</v>
      </c>
      <c r="H8415" s="69" t="str">
        <f>VLOOKUP(E8415,Customer[],4,FALSE)</f>
        <v>Tharkaytha</v>
      </c>
      <c r="I8415" s="48" t="s">
        <v>18</v>
      </c>
      <c r="J8415" s="82" t="str">
        <f>VLOOKUP(I8415,PGStock[],2,FALSE)</f>
        <v>Formula Rum 350ml</v>
      </c>
      <c r="K8415" s="71">
        <f>VLOOKUP(I8415,PGStock[],3,FALSE)</f>
        <v>0.35</v>
      </c>
      <c r="L8415" s="47">
        <v>1</v>
      </c>
      <c r="M8415" s="47">
        <f>VLOOKUP(I8415,PGStock[],6,FALSE)</f>
        <v>150</v>
      </c>
      <c r="N8415" s="47">
        <f>+PGSales!$L8415*PGSales!$M8415</f>
        <v>150</v>
      </c>
    </row>
    <row r="8416" spans="1:14" hidden="1" x14ac:dyDescent="0.25">
      <c r="A8416" s="77">
        <f t="shared" si="868"/>
        <v>2025</v>
      </c>
      <c r="B8416" s="77">
        <f t="shared" si="869"/>
        <v>7</v>
      </c>
      <c r="C8416" s="73">
        <v>45839</v>
      </c>
      <c r="D8416" s="79" t="s">
        <v>187</v>
      </c>
      <c r="E8416" s="80" t="s">
        <v>877</v>
      </c>
      <c r="F8416" s="81" t="str">
        <f>VLOOKUP(E8416,Customer[],2,FALSE)</f>
        <v>Myint</v>
      </c>
      <c r="G8416" s="69" t="str">
        <f>VLOOKUP(E8416,Customer[],3,FALSE)</f>
        <v>Aung Myitter Rd</v>
      </c>
      <c r="H8416" s="69" t="str">
        <f>VLOOKUP(E8416,Customer[],4,FALSE)</f>
        <v>Tharkaytha</v>
      </c>
      <c r="I8416" s="48" t="s">
        <v>25</v>
      </c>
      <c r="J8416" s="82" t="str">
        <f>VLOOKUP(I8416,PGStock[],2,FALSE)</f>
        <v>Columbus Super Red Smooth 350 Ml</v>
      </c>
      <c r="K8416" s="71">
        <f>VLOOKUP(I8416,PGStock[],3,FALSE)</f>
        <v>0.35</v>
      </c>
      <c r="L8416" s="47">
        <v>7</v>
      </c>
      <c r="M8416" s="47">
        <f>VLOOKUP(I8416,PGStock[],6,FALSE)</f>
        <v>150</v>
      </c>
      <c r="N8416" s="47">
        <f>+PGSales!$L8416*PGSales!$M8416</f>
        <v>1050</v>
      </c>
    </row>
    <row r="8417" spans="1:14" hidden="1" x14ac:dyDescent="0.25">
      <c r="A8417" s="77">
        <f t="shared" si="868"/>
        <v>2025</v>
      </c>
      <c r="B8417" s="77">
        <f t="shared" si="869"/>
        <v>7</v>
      </c>
      <c r="C8417" s="73">
        <v>45839</v>
      </c>
      <c r="D8417" s="79" t="s">
        <v>187</v>
      </c>
      <c r="E8417" s="80" t="s">
        <v>877</v>
      </c>
      <c r="F8417" s="81" t="str">
        <f>VLOOKUP(E8417,Customer[],2,FALSE)</f>
        <v>Myint</v>
      </c>
      <c r="G8417" s="69" t="str">
        <f>VLOOKUP(E8417,Customer[],3,FALSE)</f>
        <v>Aung Myitter Rd</v>
      </c>
      <c r="H8417" s="69" t="str">
        <f>VLOOKUP(E8417,Customer[],4,FALSE)</f>
        <v>Tharkaytha</v>
      </c>
      <c r="I8417" s="48" t="s">
        <v>23</v>
      </c>
      <c r="J8417" s="82" t="str">
        <f>VLOOKUP(I8417,PGStock[],2,FALSE)</f>
        <v>Columbus Super Red Smooth 175 Ml</v>
      </c>
      <c r="K8417" s="71">
        <f>VLOOKUP(I8417,PGStock[],3,FALSE)</f>
        <v>0.17499999999999999</v>
      </c>
      <c r="L8417" s="47">
        <v>2</v>
      </c>
      <c r="M8417" s="47">
        <f>VLOOKUP(I8417,PGStock[],6,FALSE)</f>
        <v>100</v>
      </c>
      <c r="N8417" s="47">
        <f>+PGSales!$L8417*PGSales!$M8417</f>
        <v>200</v>
      </c>
    </row>
    <row r="8418" spans="1:14" hidden="1" x14ac:dyDescent="0.25">
      <c r="A8418" s="77">
        <f t="shared" si="868"/>
        <v>2025</v>
      </c>
      <c r="B8418" s="77">
        <f t="shared" si="869"/>
        <v>7</v>
      </c>
      <c r="C8418" s="73">
        <v>45839</v>
      </c>
      <c r="D8418" s="79" t="s">
        <v>187</v>
      </c>
      <c r="E8418" s="80" t="s">
        <v>877</v>
      </c>
      <c r="F8418" s="81" t="str">
        <f>VLOOKUP(E8418,Customer[],2,FALSE)</f>
        <v>Myint</v>
      </c>
      <c r="G8418" s="69" t="str">
        <f>VLOOKUP(E8418,Customer[],3,FALSE)</f>
        <v>Aung Myitter Rd</v>
      </c>
      <c r="H8418" s="69" t="str">
        <f>VLOOKUP(E8418,Customer[],4,FALSE)</f>
        <v>Tharkaytha</v>
      </c>
      <c r="I8418" s="48" t="s">
        <v>20</v>
      </c>
      <c r="J8418" s="82" t="str">
        <f>VLOOKUP(I8418,PGStock[],2,FALSE)</f>
        <v>Formula Rum 700ml</v>
      </c>
      <c r="K8418" s="71">
        <f>VLOOKUP(I8418,PGStock[],3,FALSE)</f>
        <v>0.7</v>
      </c>
      <c r="L8418" s="47">
        <v>1</v>
      </c>
      <c r="M8418" s="47">
        <f>VLOOKUP(I8418,PGStock[],6,FALSE)</f>
        <v>200</v>
      </c>
      <c r="N8418" s="47">
        <f>+PGSales!$L8418*PGSales!$M8418</f>
        <v>200</v>
      </c>
    </row>
    <row r="8419" spans="1:14" hidden="1" x14ac:dyDescent="0.25">
      <c r="A8419" s="77">
        <f t="shared" si="868"/>
        <v>2025</v>
      </c>
      <c r="B8419" s="77">
        <f t="shared" si="869"/>
        <v>7</v>
      </c>
      <c r="C8419" s="73">
        <v>45839</v>
      </c>
      <c r="D8419" s="79" t="s">
        <v>187</v>
      </c>
      <c r="E8419" s="80" t="s">
        <v>877</v>
      </c>
      <c r="F8419" s="81" t="str">
        <f>VLOOKUP(E8419,Customer[],2,FALSE)</f>
        <v>Myint</v>
      </c>
      <c r="G8419" s="69" t="str">
        <f>VLOOKUP(E8419,Customer[],3,FALSE)</f>
        <v>Aung Myitter Rd</v>
      </c>
      <c r="H8419" s="69" t="str">
        <f>VLOOKUP(E8419,Customer[],4,FALSE)</f>
        <v>Tharkaytha</v>
      </c>
      <c r="I8419" s="48" t="s">
        <v>18</v>
      </c>
      <c r="J8419" s="82" t="str">
        <f>VLOOKUP(I8419,PGStock[],2,FALSE)</f>
        <v>Formula Rum 350ml</v>
      </c>
      <c r="K8419" s="71">
        <f>VLOOKUP(I8419,PGStock[],3,FALSE)</f>
        <v>0.35</v>
      </c>
      <c r="L8419" s="47">
        <v>1</v>
      </c>
      <c r="M8419" s="47">
        <f>VLOOKUP(I8419,PGStock[],6,FALSE)</f>
        <v>150</v>
      </c>
      <c r="N8419" s="47">
        <f>+PGSales!$L8419*PGSales!$M8419</f>
        <v>150</v>
      </c>
    </row>
    <row r="8420" spans="1:14" hidden="1" x14ac:dyDescent="0.25">
      <c r="A8420" s="77">
        <f t="shared" si="868"/>
        <v>2025</v>
      </c>
      <c r="B8420" s="77">
        <f t="shared" si="869"/>
        <v>7</v>
      </c>
      <c r="C8420" s="73">
        <v>45839</v>
      </c>
      <c r="D8420" s="79" t="s">
        <v>74</v>
      </c>
      <c r="E8420" s="80" t="s">
        <v>269</v>
      </c>
      <c r="F8420" s="81" t="str">
        <f>VLOOKUP(E8420,Customer[],2,FALSE)</f>
        <v>Kaung Star</v>
      </c>
      <c r="G8420" s="69" t="str">
        <f>VLOOKUP(E8420,Customer[],3,FALSE)</f>
        <v>West Yangon University Rd</v>
      </c>
      <c r="H8420" s="69" t="str">
        <f>VLOOKUP(E8420,Customer[],4,FALSE)</f>
        <v>Htan Ta Pin</v>
      </c>
      <c r="I8420" s="48" t="s">
        <v>25</v>
      </c>
      <c r="J8420" s="82" t="str">
        <f>VLOOKUP(I8420,PGStock[],2,FALSE)</f>
        <v>Columbus Super Red Smooth 350 Ml</v>
      </c>
      <c r="K8420" s="71">
        <f>VLOOKUP(I8420,PGStock[],3,FALSE)</f>
        <v>0.35</v>
      </c>
      <c r="L8420" s="47">
        <v>2</v>
      </c>
      <c r="M8420" s="47">
        <f>VLOOKUP(I8420,PGStock[],6,FALSE)</f>
        <v>150</v>
      </c>
      <c r="N8420" s="47">
        <f>+PGSales!$L8420*PGSales!$M8420</f>
        <v>300</v>
      </c>
    </row>
    <row r="8421" spans="1:14" hidden="1" x14ac:dyDescent="0.25">
      <c r="A8421" s="77">
        <f t="shared" ref="A8421:A8429" si="870">YEAR(C8421)</f>
        <v>2025</v>
      </c>
      <c r="B8421" s="77">
        <f t="shared" ref="B8421:B8429" si="871">MONTH(C8421)</f>
        <v>7</v>
      </c>
      <c r="C8421" s="73">
        <v>45839</v>
      </c>
      <c r="D8421" s="79" t="s">
        <v>74</v>
      </c>
      <c r="E8421" s="80" t="s">
        <v>269</v>
      </c>
      <c r="F8421" s="81" t="str">
        <f>VLOOKUP(E8421,Customer[],2,FALSE)</f>
        <v>Kaung Star</v>
      </c>
      <c r="G8421" s="69" t="str">
        <f>VLOOKUP(E8421,Customer[],3,FALSE)</f>
        <v>West Yangon University Rd</v>
      </c>
      <c r="H8421" s="69" t="str">
        <f>VLOOKUP(E8421,Customer[],4,FALSE)</f>
        <v>Htan Ta Pin</v>
      </c>
      <c r="I8421" s="48" t="s">
        <v>23</v>
      </c>
      <c r="J8421" s="82" t="str">
        <f>VLOOKUP(I8421,PGStock[],2,FALSE)</f>
        <v>Columbus Super Red Smooth 175 Ml</v>
      </c>
      <c r="K8421" s="71">
        <f>VLOOKUP(I8421,PGStock[],3,FALSE)</f>
        <v>0.17499999999999999</v>
      </c>
      <c r="L8421" s="47">
        <v>2</v>
      </c>
      <c r="M8421" s="47">
        <f>VLOOKUP(I8421,PGStock[],6,FALSE)</f>
        <v>100</v>
      </c>
      <c r="N8421" s="47">
        <f>+PGSales!$L8421*PGSales!$M8421</f>
        <v>200</v>
      </c>
    </row>
    <row r="8422" spans="1:14" hidden="1" x14ac:dyDescent="0.25">
      <c r="A8422" s="77">
        <f t="shared" si="870"/>
        <v>2025</v>
      </c>
      <c r="B8422" s="77">
        <f t="shared" si="871"/>
        <v>7</v>
      </c>
      <c r="C8422" s="73">
        <v>45839</v>
      </c>
      <c r="D8422" s="79" t="s">
        <v>74</v>
      </c>
      <c r="E8422" s="80" t="s">
        <v>269</v>
      </c>
      <c r="F8422" s="81" t="str">
        <f>VLOOKUP(E8422,Customer[],2,FALSE)</f>
        <v>Kaung Star</v>
      </c>
      <c r="G8422" s="69" t="str">
        <f>VLOOKUP(E8422,Customer[],3,FALSE)</f>
        <v>West Yangon University Rd</v>
      </c>
      <c r="H8422" s="69" t="str">
        <f>VLOOKUP(E8422,Customer[],4,FALSE)</f>
        <v>Htan Ta Pin</v>
      </c>
      <c r="I8422" s="48" t="s">
        <v>18</v>
      </c>
      <c r="J8422" s="82" t="str">
        <f>VLOOKUP(I8422,PGStock[],2,FALSE)</f>
        <v>Formula Rum 350ml</v>
      </c>
      <c r="K8422" s="71">
        <f>VLOOKUP(I8422,PGStock[],3,FALSE)</f>
        <v>0.35</v>
      </c>
      <c r="L8422" s="47">
        <v>1</v>
      </c>
      <c r="M8422" s="47">
        <f>VLOOKUP(I8422,PGStock[],6,FALSE)</f>
        <v>150</v>
      </c>
      <c r="N8422" s="47">
        <f>+PGSales!$L8422*PGSales!$M8422</f>
        <v>150</v>
      </c>
    </row>
    <row r="8423" spans="1:14" hidden="1" x14ac:dyDescent="0.25">
      <c r="A8423" s="77">
        <f t="shared" si="870"/>
        <v>2025</v>
      </c>
      <c r="B8423" s="77">
        <f t="shared" si="871"/>
        <v>7</v>
      </c>
      <c r="C8423" s="73">
        <v>45839</v>
      </c>
      <c r="D8423" s="79" t="s">
        <v>131</v>
      </c>
      <c r="E8423" s="80" t="s">
        <v>271</v>
      </c>
      <c r="F8423" s="81" t="str">
        <f>VLOOKUP(E8423,Customer[],2,FALSE)</f>
        <v>Lapyae Wunn</v>
      </c>
      <c r="G8423" s="69" t="str">
        <f>VLOOKUP(E8423,Customer[],3,FALSE)</f>
        <v>West Yangon University Rd</v>
      </c>
      <c r="H8423" s="69" t="str">
        <f>VLOOKUP(E8423,Customer[],4,FALSE)</f>
        <v>Htan Ta Pin</v>
      </c>
      <c r="I8423" s="48" t="s">
        <v>27</v>
      </c>
      <c r="J8423" s="82" t="str">
        <f>VLOOKUP(I8423,PGStock[],2,FALSE)</f>
        <v>Columbus Super Red Smooth 700 Ml</v>
      </c>
      <c r="K8423" s="71">
        <f>VLOOKUP(I8423,PGStock[],3,FALSE)</f>
        <v>0.7</v>
      </c>
      <c r="L8423" s="47">
        <v>1</v>
      </c>
      <c r="M8423" s="47">
        <f>VLOOKUP(I8423,PGStock[],6,FALSE)</f>
        <v>200</v>
      </c>
      <c r="N8423" s="47">
        <f>+PGSales!$L8423*PGSales!$M8423</f>
        <v>200</v>
      </c>
    </row>
    <row r="8424" spans="1:14" hidden="1" x14ac:dyDescent="0.25">
      <c r="A8424" s="77">
        <f t="shared" si="870"/>
        <v>2025</v>
      </c>
      <c r="B8424" s="77">
        <f t="shared" si="871"/>
        <v>7</v>
      </c>
      <c r="C8424" s="73">
        <v>45839</v>
      </c>
      <c r="D8424" s="79" t="s">
        <v>131</v>
      </c>
      <c r="E8424" s="80" t="s">
        <v>271</v>
      </c>
      <c r="F8424" s="81" t="str">
        <f>VLOOKUP(E8424,Customer[],2,FALSE)</f>
        <v>Lapyae Wunn</v>
      </c>
      <c r="G8424" s="69" t="str">
        <f>VLOOKUP(E8424,Customer[],3,FALSE)</f>
        <v>West Yangon University Rd</v>
      </c>
      <c r="H8424" s="69" t="str">
        <f>VLOOKUP(E8424,Customer[],4,FALSE)</f>
        <v>Htan Ta Pin</v>
      </c>
      <c r="I8424" s="48" t="s">
        <v>25</v>
      </c>
      <c r="J8424" s="82" t="str">
        <f>VLOOKUP(I8424,PGStock[],2,FALSE)</f>
        <v>Columbus Super Red Smooth 350 Ml</v>
      </c>
      <c r="K8424" s="71">
        <f>VLOOKUP(I8424,PGStock[],3,FALSE)</f>
        <v>0.35</v>
      </c>
      <c r="L8424" s="47">
        <v>19</v>
      </c>
      <c r="M8424" s="47">
        <f>VLOOKUP(I8424,PGStock[],6,FALSE)</f>
        <v>150</v>
      </c>
      <c r="N8424" s="47">
        <f>+PGSales!$L8424*PGSales!$M8424</f>
        <v>2850</v>
      </c>
    </row>
    <row r="8425" spans="1:14" hidden="1" x14ac:dyDescent="0.25">
      <c r="A8425" s="77">
        <f t="shared" si="870"/>
        <v>2025</v>
      </c>
      <c r="B8425" s="77">
        <f t="shared" si="871"/>
        <v>7</v>
      </c>
      <c r="C8425" s="73">
        <v>45839</v>
      </c>
      <c r="D8425" s="79" t="s">
        <v>131</v>
      </c>
      <c r="E8425" s="80" t="s">
        <v>271</v>
      </c>
      <c r="F8425" s="81" t="str">
        <f>VLOOKUP(E8425,Customer[],2,FALSE)</f>
        <v>Lapyae Wunn</v>
      </c>
      <c r="G8425" s="69" t="str">
        <f>VLOOKUP(E8425,Customer[],3,FALSE)</f>
        <v>West Yangon University Rd</v>
      </c>
      <c r="H8425" s="69" t="str">
        <f>VLOOKUP(E8425,Customer[],4,FALSE)</f>
        <v>Htan Ta Pin</v>
      </c>
      <c r="I8425" s="48" t="s">
        <v>20</v>
      </c>
      <c r="J8425" s="82" t="str">
        <f>VLOOKUP(I8425,PGStock[],2,FALSE)</f>
        <v>Formula Rum 700ml</v>
      </c>
      <c r="K8425" s="71">
        <f>VLOOKUP(I8425,PGStock[],3,FALSE)</f>
        <v>0.7</v>
      </c>
      <c r="L8425" s="47">
        <v>2</v>
      </c>
      <c r="M8425" s="47">
        <f>VLOOKUP(I8425,PGStock[],6,FALSE)</f>
        <v>200</v>
      </c>
      <c r="N8425" s="47">
        <f>+PGSales!$L8425*PGSales!$M8425</f>
        <v>400</v>
      </c>
    </row>
    <row r="8426" spans="1:14" hidden="1" x14ac:dyDescent="0.25">
      <c r="A8426" s="77">
        <f t="shared" si="870"/>
        <v>2025</v>
      </c>
      <c r="B8426" s="77">
        <f t="shared" si="871"/>
        <v>7</v>
      </c>
      <c r="C8426" s="73">
        <v>45839</v>
      </c>
      <c r="D8426" s="79" t="s">
        <v>131</v>
      </c>
      <c r="E8426" s="80" t="s">
        <v>271</v>
      </c>
      <c r="F8426" s="81" t="str">
        <f>VLOOKUP(E8426,Customer[],2,FALSE)</f>
        <v>Lapyae Wunn</v>
      </c>
      <c r="G8426" s="69" t="str">
        <f>VLOOKUP(E8426,Customer[],3,FALSE)</f>
        <v>West Yangon University Rd</v>
      </c>
      <c r="H8426" s="69" t="str">
        <f>VLOOKUP(E8426,Customer[],4,FALSE)</f>
        <v>Htan Ta Pin</v>
      </c>
      <c r="I8426" s="48" t="s">
        <v>18</v>
      </c>
      <c r="J8426" s="82" t="str">
        <f>VLOOKUP(I8426,PGStock[],2,FALSE)</f>
        <v>Formula Rum 350ml</v>
      </c>
      <c r="K8426" s="71">
        <f>VLOOKUP(I8426,PGStock[],3,FALSE)</f>
        <v>0.35</v>
      </c>
      <c r="L8426" s="47">
        <v>10</v>
      </c>
      <c r="M8426" s="47">
        <f>VLOOKUP(I8426,PGStock[],6,FALSE)</f>
        <v>150</v>
      </c>
      <c r="N8426" s="47">
        <f>+PGSales!$L8426*PGSales!$M8426</f>
        <v>1500</v>
      </c>
    </row>
    <row r="8427" spans="1:14" hidden="1" x14ac:dyDescent="0.25">
      <c r="A8427" s="77">
        <f t="shared" si="870"/>
        <v>2025</v>
      </c>
      <c r="B8427" s="77">
        <f t="shared" si="871"/>
        <v>7</v>
      </c>
      <c r="C8427" s="73">
        <v>45839</v>
      </c>
      <c r="D8427" s="79" t="s">
        <v>70</v>
      </c>
      <c r="E8427" s="80" t="s">
        <v>677</v>
      </c>
      <c r="F8427" s="81" t="str">
        <f>VLOOKUP(E8427,Customer[],2,FALSE)</f>
        <v>Take Nay Linn</v>
      </c>
      <c r="G8427" s="69" t="str">
        <f>VLOOKUP(E8427,Customer[],3,FALSE)</f>
        <v>West Yangon University Rd</v>
      </c>
      <c r="H8427" s="69" t="str">
        <f>VLOOKUP(E8427,Customer[],4,FALSE)</f>
        <v>Htan Ta Pin</v>
      </c>
      <c r="I8427" s="48" t="s">
        <v>25</v>
      </c>
      <c r="J8427" s="82" t="str">
        <f>VLOOKUP(I8427,PGStock[],2,FALSE)</f>
        <v>Columbus Super Red Smooth 350 Ml</v>
      </c>
      <c r="K8427" s="71">
        <f>VLOOKUP(I8427,PGStock[],3,FALSE)</f>
        <v>0.35</v>
      </c>
      <c r="L8427" s="47">
        <v>2</v>
      </c>
      <c r="M8427" s="47">
        <f>VLOOKUP(I8427,PGStock[],6,FALSE)</f>
        <v>150</v>
      </c>
      <c r="N8427" s="47">
        <f>+PGSales!$L8427*PGSales!$M8427</f>
        <v>300</v>
      </c>
    </row>
    <row r="8428" spans="1:14" hidden="1" x14ac:dyDescent="0.25">
      <c r="A8428" s="77">
        <f t="shared" si="870"/>
        <v>2025</v>
      </c>
      <c r="B8428" s="77">
        <f t="shared" si="871"/>
        <v>7</v>
      </c>
      <c r="C8428" s="73">
        <v>45839</v>
      </c>
      <c r="D8428" s="79" t="s">
        <v>70</v>
      </c>
      <c r="E8428" s="80" t="s">
        <v>677</v>
      </c>
      <c r="F8428" s="81" t="str">
        <f>VLOOKUP(E8428,Customer[],2,FALSE)</f>
        <v>Take Nay Linn</v>
      </c>
      <c r="G8428" s="69" t="str">
        <f>VLOOKUP(E8428,Customer[],3,FALSE)</f>
        <v>West Yangon University Rd</v>
      </c>
      <c r="H8428" s="69" t="str">
        <f>VLOOKUP(E8428,Customer[],4,FALSE)</f>
        <v>Htan Ta Pin</v>
      </c>
      <c r="I8428" s="48" t="s">
        <v>23</v>
      </c>
      <c r="J8428" s="82" t="str">
        <f>VLOOKUP(I8428,PGStock[],2,FALSE)</f>
        <v>Columbus Super Red Smooth 175 Ml</v>
      </c>
      <c r="K8428" s="71">
        <f>VLOOKUP(I8428,PGStock[],3,FALSE)</f>
        <v>0.17499999999999999</v>
      </c>
      <c r="L8428" s="47">
        <v>1</v>
      </c>
      <c r="M8428" s="47">
        <f>VLOOKUP(I8428,PGStock[],6,FALSE)</f>
        <v>100</v>
      </c>
      <c r="N8428" s="47">
        <f>+PGSales!$L8428*PGSales!$M8428</f>
        <v>100</v>
      </c>
    </row>
    <row r="8429" spans="1:14" hidden="1" x14ac:dyDescent="0.25">
      <c r="A8429" s="77">
        <f t="shared" si="870"/>
        <v>2025</v>
      </c>
      <c r="B8429" s="77">
        <f t="shared" si="871"/>
        <v>7</v>
      </c>
      <c r="C8429" s="73">
        <v>45839</v>
      </c>
      <c r="D8429" s="79" t="s">
        <v>70</v>
      </c>
      <c r="E8429" s="80" t="s">
        <v>677</v>
      </c>
      <c r="F8429" s="81" t="str">
        <f>VLOOKUP(E8429,Customer[],2,FALSE)</f>
        <v>Take Nay Linn</v>
      </c>
      <c r="G8429" s="69" t="str">
        <f>VLOOKUP(E8429,Customer[],3,FALSE)</f>
        <v>West Yangon University Rd</v>
      </c>
      <c r="H8429" s="69" t="str">
        <f>VLOOKUP(E8429,Customer[],4,FALSE)</f>
        <v>Htan Ta Pin</v>
      </c>
      <c r="I8429" s="48" t="s">
        <v>18</v>
      </c>
      <c r="J8429" s="82" t="str">
        <f>VLOOKUP(I8429,PGStock[],2,FALSE)</f>
        <v>Formula Rum 350ml</v>
      </c>
      <c r="K8429" s="71">
        <f>VLOOKUP(I8429,PGStock[],3,FALSE)</f>
        <v>0.35</v>
      </c>
      <c r="L8429" s="47">
        <v>13</v>
      </c>
      <c r="M8429" s="47">
        <f>VLOOKUP(I8429,PGStock[],6,FALSE)</f>
        <v>150</v>
      </c>
      <c r="N8429" s="47">
        <f>+PGSales!$L8429*PGSales!$M8429</f>
        <v>1950</v>
      </c>
    </row>
    <row r="8430" spans="1:14" hidden="1" x14ac:dyDescent="0.25">
      <c r="A8430" s="77">
        <f t="shared" ref="A8430:A8438" si="872">YEAR(C8430)</f>
        <v>2025</v>
      </c>
      <c r="B8430" s="77">
        <f t="shared" ref="B8430:B8438" si="873">MONTH(C8430)</f>
        <v>7</v>
      </c>
      <c r="C8430" s="73">
        <v>45839</v>
      </c>
      <c r="D8430" s="79" t="s">
        <v>878</v>
      </c>
      <c r="E8430" s="80" t="s">
        <v>676</v>
      </c>
      <c r="F8430" s="81" t="str">
        <f>VLOOKUP(E8430,Customer[],2,FALSE)</f>
        <v>Ah linn Young</v>
      </c>
      <c r="G8430" s="69" t="str">
        <f>VLOOKUP(E8430,Customer[],3,FALSE)</f>
        <v>West Yangon University Rd</v>
      </c>
      <c r="H8430" s="69" t="str">
        <f>VLOOKUP(E8430,Customer[],4,FALSE)</f>
        <v>Htan Ta Pin</v>
      </c>
      <c r="I8430" s="48" t="s">
        <v>25</v>
      </c>
      <c r="J8430" s="82" t="str">
        <f>VLOOKUP(I8430,PGStock[],2,FALSE)</f>
        <v>Columbus Super Red Smooth 350 Ml</v>
      </c>
      <c r="K8430" s="71">
        <f>VLOOKUP(I8430,PGStock[],3,FALSE)</f>
        <v>0.35</v>
      </c>
      <c r="L8430" s="47">
        <v>2</v>
      </c>
      <c r="M8430" s="47">
        <f>VLOOKUP(I8430,PGStock[],6,FALSE)</f>
        <v>150</v>
      </c>
      <c r="N8430" s="47">
        <f>+PGSales!$L8430*PGSales!$M8430</f>
        <v>300</v>
      </c>
    </row>
    <row r="8431" spans="1:14" hidden="1" x14ac:dyDescent="0.25">
      <c r="A8431" s="77">
        <f t="shared" si="872"/>
        <v>2025</v>
      </c>
      <c r="B8431" s="77">
        <f t="shared" si="873"/>
        <v>7</v>
      </c>
      <c r="C8431" s="73">
        <v>45839</v>
      </c>
      <c r="D8431" s="79" t="s">
        <v>878</v>
      </c>
      <c r="E8431" s="80" t="s">
        <v>676</v>
      </c>
      <c r="F8431" s="81" t="str">
        <f>VLOOKUP(E8431,Customer[],2,FALSE)</f>
        <v>Ah linn Young</v>
      </c>
      <c r="G8431" s="69" t="str">
        <f>VLOOKUP(E8431,Customer[],3,FALSE)</f>
        <v>West Yangon University Rd</v>
      </c>
      <c r="H8431" s="69" t="str">
        <f>VLOOKUP(E8431,Customer[],4,FALSE)</f>
        <v>Htan Ta Pin</v>
      </c>
      <c r="I8431" s="48" t="s">
        <v>18</v>
      </c>
      <c r="J8431" s="82" t="str">
        <f>VLOOKUP(I8431,PGStock[],2,FALSE)</f>
        <v>Formula Rum 350ml</v>
      </c>
      <c r="K8431" s="71">
        <f>VLOOKUP(I8431,PGStock[],3,FALSE)</f>
        <v>0.35</v>
      </c>
      <c r="L8431" s="47">
        <v>2</v>
      </c>
      <c r="M8431" s="47">
        <f>VLOOKUP(I8431,PGStock[],6,FALSE)</f>
        <v>150</v>
      </c>
      <c r="N8431" s="47">
        <f>+PGSales!$L8431*PGSales!$M8431</f>
        <v>300</v>
      </c>
    </row>
    <row r="8432" spans="1:14" hidden="1" x14ac:dyDescent="0.25">
      <c r="A8432" s="77">
        <f t="shared" si="872"/>
        <v>2025</v>
      </c>
      <c r="B8432" s="77">
        <f t="shared" si="873"/>
        <v>7</v>
      </c>
      <c r="C8432" s="73">
        <v>45839</v>
      </c>
      <c r="D8432" s="79" t="s">
        <v>275</v>
      </c>
      <c r="E8432" s="80" t="s">
        <v>273</v>
      </c>
      <c r="F8432" s="81" t="str">
        <f>VLOOKUP(E8432,Customer[],2,FALSE)</f>
        <v>Nate Thint</v>
      </c>
      <c r="G8432" s="69" t="str">
        <f>VLOOKUP(E8432,Customer[],3,FALSE)</f>
        <v>Bayin Naung St</v>
      </c>
      <c r="H8432" s="69" t="str">
        <f>VLOOKUP(E8432,Customer[],4,FALSE)</f>
        <v>Htan Ta Pin</v>
      </c>
      <c r="I8432" s="48" t="s">
        <v>27</v>
      </c>
      <c r="J8432" s="82" t="str">
        <f>VLOOKUP(I8432,PGStock[],2,FALSE)</f>
        <v>Columbus Super Red Smooth 700 Ml</v>
      </c>
      <c r="K8432" s="71">
        <f>VLOOKUP(I8432,PGStock[],3,FALSE)</f>
        <v>0.7</v>
      </c>
      <c r="L8432" s="47">
        <v>1</v>
      </c>
      <c r="M8432" s="47">
        <f>VLOOKUP(I8432,PGStock[],6,FALSE)</f>
        <v>200</v>
      </c>
      <c r="N8432" s="47">
        <f>+PGSales!$L8432*PGSales!$M8432</f>
        <v>200</v>
      </c>
    </row>
    <row r="8433" spans="1:14" hidden="1" x14ac:dyDescent="0.25">
      <c r="A8433" s="77">
        <f t="shared" si="872"/>
        <v>2025</v>
      </c>
      <c r="B8433" s="77">
        <f t="shared" si="873"/>
        <v>7</v>
      </c>
      <c r="C8433" s="73">
        <v>45839</v>
      </c>
      <c r="D8433" s="79" t="s">
        <v>275</v>
      </c>
      <c r="E8433" s="80" t="s">
        <v>273</v>
      </c>
      <c r="F8433" s="81" t="str">
        <f>VLOOKUP(E8433,Customer[],2,FALSE)</f>
        <v>Nate Thint</v>
      </c>
      <c r="G8433" s="69" t="str">
        <f>VLOOKUP(E8433,Customer[],3,FALSE)</f>
        <v>Bayin Naung St</v>
      </c>
      <c r="H8433" s="69" t="str">
        <f>VLOOKUP(E8433,Customer[],4,FALSE)</f>
        <v>Htan Ta Pin</v>
      </c>
      <c r="I8433" s="48" t="s">
        <v>25</v>
      </c>
      <c r="J8433" s="82" t="str">
        <f>VLOOKUP(I8433,PGStock[],2,FALSE)</f>
        <v>Columbus Super Red Smooth 350 Ml</v>
      </c>
      <c r="K8433" s="71">
        <f>VLOOKUP(I8433,PGStock[],3,FALSE)</f>
        <v>0.35</v>
      </c>
      <c r="L8433" s="47">
        <v>4</v>
      </c>
      <c r="M8433" s="47">
        <f>VLOOKUP(I8433,PGStock[],6,FALSE)</f>
        <v>150</v>
      </c>
      <c r="N8433" s="47">
        <f>+PGSales!$L8433*PGSales!$M8433</f>
        <v>600</v>
      </c>
    </row>
    <row r="8434" spans="1:14" hidden="1" x14ac:dyDescent="0.25">
      <c r="A8434" s="77">
        <f t="shared" si="872"/>
        <v>2025</v>
      </c>
      <c r="B8434" s="77">
        <f t="shared" si="873"/>
        <v>7</v>
      </c>
      <c r="C8434" s="73">
        <v>45839</v>
      </c>
      <c r="D8434" s="79" t="s">
        <v>275</v>
      </c>
      <c r="E8434" s="80" t="s">
        <v>273</v>
      </c>
      <c r="F8434" s="81" t="str">
        <f>VLOOKUP(E8434,Customer[],2,FALSE)</f>
        <v>Nate Thint</v>
      </c>
      <c r="G8434" s="69" t="str">
        <f>VLOOKUP(E8434,Customer[],3,FALSE)</f>
        <v>Bayin Naung St</v>
      </c>
      <c r="H8434" s="69" t="str">
        <f>VLOOKUP(E8434,Customer[],4,FALSE)</f>
        <v>Htan Ta Pin</v>
      </c>
      <c r="I8434" s="48" t="s">
        <v>23</v>
      </c>
      <c r="J8434" s="82" t="str">
        <f>VLOOKUP(I8434,PGStock[],2,FALSE)</f>
        <v>Columbus Super Red Smooth 175 Ml</v>
      </c>
      <c r="K8434" s="71">
        <f>VLOOKUP(I8434,PGStock[],3,FALSE)</f>
        <v>0.17499999999999999</v>
      </c>
      <c r="L8434" s="47">
        <v>2</v>
      </c>
      <c r="M8434" s="47">
        <f>VLOOKUP(I8434,PGStock[],6,FALSE)</f>
        <v>100</v>
      </c>
      <c r="N8434" s="47">
        <f>+PGSales!$L8434*PGSales!$M8434</f>
        <v>200</v>
      </c>
    </row>
    <row r="8435" spans="1:14" hidden="1" x14ac:dyDescent="0.25">
      <c r="A8435" s="77">
        <f t="shared" si="872"/>
        <v>2025</v>
      </c>
      <c r="B8435" s="77">
        <f t="shared" si="873"/>
        <v>7</v>
      </c>
      <c r="C8435" s="73">
        <v>45839</v>
      </c>
      <c r="D8435" s="79" t="s">
        <v>275</v>
      </c>
      <c r="E8435" s="80" t="s">
        <v>273</v>
      </c>
      <c r="F8435" s="81" t="str">
        <f>VLOOKUP(E8435,Customer[],2,FALSE)</f>
        <v>Nate Thint</v>
      </c>
      <c r="G8435" s="69" t="str">
        <f>VLOOKUP(E8435,Customer[],3,FALSE)</f>
        <v>Bayin Naung St</v>
      </c>
      <c r="H8435" s="69" t="str">
        <f>VLOOKUP(E8435,Customer[],4,FALSE)</f>
        <v>Htan Ta Pin</v>
      </c>
      <c r="I8435" s="48" t="s">
        <v>20</v>
      </c>
      <c r="J8435" s="82" t="str">
        <f>VLOOKUP(I8435,PGStock[],2,FALSE)</f>
        <v>Formula Rum 700ml</v>
      </c>
      <c r="K8435" s="71">
        <f>VLOOKUP(I8435,PGStock[],3,FALSE)</f>
        <v>0.7</v>
      </c>
      <c r="L8435" s="47">
        <v>1</v>
      </c>
      <c r="M8435" s="47">
        <f>VLOOKUP(I8435,PGStock[],6,FALSE)</f>
        <v>200</v>
      </c>
      <c r="N8435" s="47">
        <f>+PGSales!$L8435*PGSales!$M8435</f>
        <v>200</v>
      </c>
    </row>
    <row r="8436" spans="1:14" hidden="1" x14ac:dyDescent="0.25">
      <c r="A8436" s="77">
        <f t="shared" si="872"/>
        <v>2025</v>
      </c>
      <c r="B8436" s="77">
        <f t="shared" si="873"/>
        <v>7</v>
      </c>
      <c r="C8436" s="73">
        <v>45839</v>
      </c>
      <c r="D8436" s="79" t="s">
        <v>275</v>
      </c>
      <c r="E8436" s="80" t="s">
        <v>273</v>
      </c>
      <c r="F8436" s="81" t="str">
        <f>VLOOKUP(E8436,Customer[],2,FALSE)</f>
        <v>Nate Thint</v>
      </c>
      <c r="G8436" s="69" t="str">
        <f>VLOOKUP(E8436,Customer[],3,FALSE)</f>
        <v>Bayin Naung St</v>
      </c>
      <c r="H8436" s="69" t="str">
        <f>VLOOKUP(E8436,Customer[],4,FALSE)</f>
        <v>Htan Ta Pin</v>
      </c>
      <c r="I8436" s="48" t="s">
        <v>18</v>
      </c>
      <c r="J8436" s="82" t="str">
        <f>VLOOKUP(I8436,PGStock[],2,FALSE)</f>
        <v>Formula Rum 350ml</v>
      </c>
      <c r="K8436" s="71">
        <f>VLOOKUP(I8436,PGStock[],3,FALSE)</f>
        <v>0.35</v>
      </c>
      <c r="L8436" s="47">
        <v>3</v>
      </c>
      <c r="M8436" s="47">
        <f>VLOOKUP(I8436,PGStock[],6,FALSE)</f>
        <v>150</v>
      </c>
      <c r="N8436" s="47">
        <f>+PGSales!$L8436*PGSales!$M8436</f>
        <v>450</v>
      </c>
    </row>
    <row r="8437" spans="1:14" hidden="1" x14ac:dyDescent="0.25">
      <c r="A8437" s="77">
        <f t="shared" si="872"/>
        <v>2025</v>
      </c>
      <c r="B8437" s="77">
        <f t="shared" si="873"/>
        <v>7</v>
      </c>
      <c r="C8437" s="73">
        <v>45840</v>
      </c>
      <c r="D8437" s="79" t="s">
        <v>66</v>
      </c>
      <c r="E8437" s="80" t="s">
        <v>663</v>
      </c>
      <c r="F8437" s="81" t="str">
        <f>VLOOKUP(E8437,Customer[],2,FALSE)</f>
        <v>Sein padatar</v>
      </c>
      <c r="G8437" s="69" t="str">
        <f>VLOOKUP(E8437,Customer[],3,FALSE)</f>
        <v>Shwe Yin Aye Zay  Rd</v>
      </c>
      <c r="H8437" s="69" t="str">
        <f>VLOOKUP(E8437,Customer[],4,FALSE)</f>
        <v>Hlaing Thar Yar</v>
      </c>
      <c r="I8437" s="48" t="s">
        <v>25</v>
      </c>
      <c r="J8437" s="82" t="str">
        <f>VLOOKUP(I8437,PGStock[],2,FALSE)</f>
        <v>Columbus Super Red Smooth 350 Ml</v>
      </c>
      <c r="K8437" s="71">
        <f>VLOOKUP(I8437,PGStock[],3,FALSE)</f>
        <v>0.35</v>
      </c>
      <c r="L8437" s="47">
        <v>2</v>
      </c>
      <c r="M8437" s="47">
        <f>VLOOKUP(I8437,PGStock[],6,FALSE)</f>
        <v>150</v>
      </c>
      <c r="N8437" s="47">
        <f>+PGSales!$L8437*PGSales!$M8437</f>
        <v>300</v>
      </c>
    </row>
    <row r="8438" spans="1:14" hidden="1" x14ac:dyDescent="0.25">
      <c r="A8438" s="77">
        <f t="shared" si="872"/>
        <v>2025</v>
      </c>
      <c r="B8438" s="77">
        <f t="shared" si="873"/>
        <v>7</v>
      </c>
      <c r="C8438" s="73">
        <v>45840</v>
      </c>
      <c r="D8438" s="79" t="s">
        <v>66</v>
      </c>
      <c r="E8438" s="80" t="s">
        <v>663</v>
      </c>
      <c r="F8438" s="81" t="str">
        <f>VLOOKUP(E8438,Customer[],2,FALSE)</f>
        <v>Sein padatar</v>
      </c>
      <c r="G8438" s="69" t="str">
        <f>VLOOKUP(E8438,Customer[],3,FALSE)</f>
        <v>Shwe Yin Aye Zay  Rd</v>
      </c>
      <c r="H8438" s="69" t="str">
        <f>VLOOKUP(E8438,Customer[],4,FALSE)</f>
        <v>Hlaing Thar Yar</v>
      </c>
      <c r="I8438" s="48" t="s">
        <v>18</v>
      </c>
      <c r="J8438" s="82" t="str">
        <f>VLOOKUP(I8438,PGStock[],2,FALSE)</f>
        <v>Formula Rum 350ml</v>
      </c>
      <c r="K8438" s="71">
        <f>VLOOKUP(I8438,PGStock[],3,FALSE)</f>
        <v>0.35</v>
      </c>
      <c r="L8438" s="47">
        <v>1</v>
      </c>
      <c r="M8438" s="47">
        <f>VLOOKUP(I8438,PGStock[],6,FALSE)</f>
        <v>150</v>
      </c>
      <c r="N8438" s="47">
        <f>+PGSales!$L8438*PGSales!$M8438</f>
        <v>150</v>
      </c>
    </row>
    <row r="8439" spans="1:14" hidden="1" x14ac:dyDescent="0.25">
      <c r="A8439" s="77">
        <f t="shared" ref="A8439:A8447" si="874">YEAR(C8439)</f>
        <v>2025</v>
      </c>
      <c r="B8439" s="77">
        <f t="shared" ref="B8439:B8447" si="875">MONTH(C8439)</f>
        <v>7</v>
      </c>
      <c r="C8439" s="73">
        <v>45840</v>
      </c>
      <c r="D8439" s="79" t="s">
        <v>58</v>
      </c>
      <c r="E8439" s="80" t="s">
        <v>638</v>
      </c>
      <c r="F8439" s="81" t="str">
        <f>VLOOKUP(E8439,Customer[],2,FALSE)</f>
        <v>Mya Myintmo</v>
      </c>
      <c r="G8439" s="69" t="str">
        <f>VLOOKUP(E8439,Customer[],3,FALSE)</f>
        <v>Mya Yatu Sd</v>
      </c>
      <c r="H8439" s="69" t="str">
        <f>VLOOKUP(E8439,Customer[],4,FALSE)</f>
        <v>Hlaing Thar Yar</v>
      </c>
      <c r="I8439" s="48" t="s">
        <v>25</v>
      </c>
      <c r="J8439" s="82" t="str">
        <f>VLOOKUP(I8439,PGStock[],2,FALSE)</f>
        <v>Columbus Super Red Smooth 350 Ml</v>
      </c>
      <c r="K8439" s="71">
        <f>VLOOKUP(I8439,PGStock[],3,FALSE)</f>
        <v>0.35</v>
      </c>
      <c r="L8439" s="47">
        <v>1</v>
      </c>
      <c r="M8439" s="47">
        <f>VLOOKUP(I8439,PGStock[],6,FALSE)</f>
        <v>150</v>
      </c>
      <c r="N8439" s="47">
        <f>+PGSales!$L8439*PGSales!$M8439</f>
        <v>150</v>
      </c>
    </row>
    <row r="8440" spans="1:14" hidden="1" x14ac:dyDescent="0.25">
      <c r="A8440" s="77">
        <f t="shared" si="874"/>
        <v>2025</v>
      </c>
      <c r="B8440" s="77">
        <f t="shared" si="875"/>
        <v>7</v>
      </c>
      <c r="C8440" s="73">
        <v>45840</v>
      </c>
      <c r="D8440" s="79" t="s">
        <v>58</v>
      </c>
      <c r="E8440" s="80" t="s">
        <v>638</v>
      </c>
      <c r="F8440" s="81" t="str">
        <f>VLOOKUP(E8440,Customer[],2,FALSE)</f>
        <v>Mya Myintmo</v>
      </c>
      <c r="G8440" s="69" t="str">
        <f>VLOOKUP(E8440,Customer[],3,FALSE)</f>
        <v>Mya Yatu Sd</v>
      </c>
      <c r="H8440" s="69" t="str">
        <f>VLOOKUP(E8440,Customer[],4,FALSE)</f>
        <v>Hlaing Thar Yar</v>
      </c>
      <c r="I8440" s="48" t="s">
        <v>23</v>
      </c>
      <c r="J8440" s="82" t="str">
        <f>VLOOKUP(I8440,PGStock[],2,FALSE)</f>
        <v>Columbus Super Red Smooth 175 Ml</v>
      </c>
      <c r="K8440" s="71">
        <f>VLOOKUP(I8440,PGStock[],3,FALSE)</f>
        <v>0.17499999999999999</v>
      </c>
      <c r="L8440" s="47">
        <v>1</v>
      </c>
      <c r="M8440" s="47">
        <f>VLOOKUP(I8440,PGStock[],6,FALSE)</f>
        <v>100</v>
      </c>
      <c r="N8440" s="47">
        <f>+PGSales!$L8440*PGSales!$M8440</f>
        <v>100</v>
      </c>
    </row>
    <row r="8441" spans="1:14" hidden="1" x14ac:dyDescent="0.25">
      <c r="A8441" s="77">
        <f t="shared" si="874"/>
        <v>2025</v>
      </c>
      <c r="B8441" s="77">
        <f t="shared" si="875"/>
        <v>7</v>
      </c>
      <c r="C8441" s="73">
        <v>45840</v>
      </c>
      <c r="D8441" s="79" t="s">
        <v>58</v>
      </c>
      <c r="E8441" s="80" t="s">
        <v>638</v>
      </c>
      <c r="F8441" s="81" t="str">
        <f>VLOOKUP(E8441,Customer[],2,FALSE)</f>
        <v>Mya Myintmo</v>
      </c>
      <c r="G8441" s="69" t="str">
        <f>VLOOKUP(E8441,Customer[],3,FALSE)</f>
        <v>Mya Yatu Sd</v>
      </c>
      <c r="H8441" s="69" t="str">
        <f>VLOOKUP(E8441,Customer[],4,FALSE)</f>
        <v>Hlaing Thar Yar</v>
      </c>
      <c r="I8441" s="48" t="s">
        <v>18</v>
      </c>
      <c r="J8441" s="82" t="str">
        <f>VLOOKUP(I8441,PGStock[],2,FALSE)</f>
        <v>Formula Rum 350ml</v>
      </c>
      <c r="K8441" s="71">
        <f>VLOOKUP(I8441,PGStock[],3,FALSE)</f>
        <v>0.35</v>
      </c>
      <c r="L8441" s="47">
        <v>2</v>
      </c>
      <c r="M8441" s="47">
        <f>VLOOKUP(I8441,PGStock[],6,FALSE)</f>
        <v>150</v>
      </c>
      <c r="N8441" s="47">
        <f>+PGSales!$L8441*PGSales!$M8441</f>
        <v>300</v>
      </c>
    </row>
    <row r="8442" spans="1:14" hidden="1" x14ac:dyDescent="0.25">
      <c r="A8442" s="77">
        <f t="shared" si="874"/>
        <v>2025</v>
      </c>
      <c r="B8442" s="77">
        <f t="shared" si="875"/>
        <v>7</v>
      </c>
      <c r="C8442" s="73">
        <v>45840</v>
      </c>
      <c r="D8442" s="79" t="s">
        <v>56</v>
      </c>
      <c r="E8442" s="80" t="s">
        <v>609</v>
      </c>
      <c r="F8442" s="81" t="str">
        <f>VLOOKUP(E8442,Customer[],2,FALSE)</f>
        <v>AhTwae Thit</v>
      </c>
      <c r="G8442" s="69" t="str">
        <f>VLOOKUP(E8442,Customer[],3,FALSE)</f>
        <v>Chit Kyi Yae Rd</v>
      </c>
      <c r="H8442" s="69" t="str">
        <f>VLOOKUP(E8442,Customer[],4,FALSE)</f>
        <v>Hlaing Thar Yar</v>
      </c>
      <c r="I8442" s="48" t="s">
        <v>25</v>
      </c>
      <c r="J8442" s="82" t="str">
        <f>VLOOKUP(I8442,PGStock[],2,FALSE)</f>
        <v>Columbus Super Red Smooth 350 Ml</v>
      </c>
      <c r="K8442" s="71">
        <f>VLOOKUP(I8442,PGStock[],3,FALSE)</f>
        <v>0.35</v>
      </c>
      <c r="L8442" s="47">
        <v>1</v>
      </c>
      <c r="M8442" s="47">
        <f>VLOOKUP(I8442,PGStock[],6,FALSE)</f>
        <v>150</v>
      </c>
      <c r="N8442" s="47">
        <f>+PGSales!$L8442*PGSales!$M8442</f>
        <v>150</v>
      </c>
    </row>
    <row r="8443" spans="1:14" hidden="1" x14ac:dyDescent="0.25">
      <c r="A8443" s="77">
        <f t="shared" si="874"/>
        <v>2025</v>
      </c>
      <c r="B8443" s="77">
        <f t="shared" si="875"/>
        <v>7</v>
      </c>
      <c r="C8443" s="73">
        <v>45840</v>
      </c>
      <c r="D8443" s="79" t="s">
        <v>56</v>
      </c>
      <c r="E8443" s="80" t="s">
        <v>609</v>
      </c>
      <c r="F8443" s="81" t="str">
        <f>VLOOKUP(E8443,Customer[],2,FALSE)</f>
        <v>AhTwae Thit</v>
      </c>
      <c r="G8443" s="69" t="str">
        <f>VLOOKUP(E8443,Customer[],3,FALSE)</f>
        <v>Chit Kyi Yae Rd</v>
      </c>
      <c r="H8443" s="69" t="str">
        <f>VLOOKUP(E8443,Customer[],4,FALSE)</f>
        <v>Hlaing Thar Yar</v>
      </c>
      <c r="I8443" s="48" t="s">
        <v>23</v>
      </c>
      <c r="J8443" s="82" t="str">
        <f>VLOOKUP(I8443,PGStock[],2,FALSE)</f>
        <v>Columbus Super Red Smooth 175 Ml</v>
      </c>
      <c r="K8443" s="71">
        <f>VLOOKUP(I8443,PGStock[],3,FALSE)</f>
        <v>0.17499999999999999</v>
      </c>
      <c r="L8443" s="47">
        <v>2</v>
      </c>
      <c r="M8443" s="47">
        <f>VLOOKUP(I8443,PGStock[],6,FALSE)</f>
        <v>100</v>
      </c>
      <c r="N8443" s="47">
        <f>+PGSales!$L8443*PGSales!$M8443</f>
        <v>200</v>
      </c>
    </row>
    <row r="8444" spans="1:14" hidden="1" x14ac:dyDescent="0.25">
      <c r="A8444" s="77">
        <f t="shared" si="874"/>
        <v>2025</v>
      </c>
      <c r="B8444" s="77">
        <f t="shared" si="875"/>
        <v>7</v>
      </c>
      <c r="C8444" s="73">
        <v>45840</v>
      </c>
      <c r="D8444" s="79" t="s">
        <v>60</v>
      </c>
      <c r="E8444" s="80" t="s">
        <v>612</v>
      </c>
      <c r="F8444" s="81" t="str">
        <f>VLOOKUP(E8444,Customer[],2,FALSE)</f>
        <v>Pan Nadi Hlaing (2)</v>
      </c>
      <c r="G8444" s="69" t="str">
        <f>VLOOKUP(E8444,Customer[],3,FALSE)</f>
        <v>Chit Kyi Yae Rd</v>
      </c>
      <c r="H8444" s="69" t="str">
        <f>VLOOKUP(E8444,Customer[],4,FALSE)</f>
        <v>Hlaing Thar Yar</v>
      </c>
      <c r="I8444" s="48" t="s">
        <v>25</v>
      </c>
      <c r="J8444" s="82" t="str">
        <f>VLOOKUP(I8444,PGStock[],2,FALSE)</f>
        <v>Columbus Super Red Smooth 350 Ml</v>
      </c>
      <c r="K8444" s="71">
        <f>VLOOKUP(I8444,PGStock[],3,FALSE)</f>
        <v>0.35</v>
      </c>
      <c r="L8444" s="47">
        <v>1</v>
      </c>
      <c r="M8444" s="47">
        <f>VLOOKUP(I8444,PGStock[],6,FALSE)</f>
        <v>150</v>
      </c>
      <c r="N8444" s="47">
        <f>+PGSales!$L8444*PGSales!$M8444</f>
        <v>150</v>
      </c>
    </row>
    <row r="8445" spans="1:14" hidden="1" x14ac:dyDescent="0.25">
      <c r="A8445" s="77">
        <f t="shared" si="874"/>
        <v>2025</v>
      </c>
      <c r="B8445" s="77">
        <f t="shared" si="875"/>
        <v>7</v>
      </c>
      <c r="C8445" s="73">
        <v>45840</v>
      </c>
      <c r="D8445" s="79" t="s">
        <v>60</v>
      </c>
      <c r="E8445" s="80" t="s">
        <v>612</v>
      </c>
      <c r="F8445" s="81" t="str">
        <f>VLOOKUP(E8445,Customer[],2,FALSE)</f>
        <v>Pan Nadi Hlaing (2)</v>
      </c>
      <c r="G8445" s="69" t="str">
        <f>VLOOKUP(E8445,Customer[],3,FALSE)</f>
        <v>Chit Kyi Yae Rd</v>
      </c>
      <c r="H8445" s="69" t="str">
        <f>VLOOKUP(E8445,Customer[],4,FALSE)</f>
        <v>Hlaing Thar Yar</v>
      </c>
      <c r="I8445" s="48" t="s">
        <v>20</v>
      </c>
      <c r="J8445" s="82" t="str">
        <f>VLOOKUP(I8445,PGStock[],2,FALSE)</f>
        <v>Formula Rum 700ml</v>
      </c>
      <c r="K8445" s="71">
        <f>VLOOKUP(I8445,PGStock[],3,FALSE)</f>
        <v>0.7</v>
      </c>
      <c r="L8445" s="47">
        <v>1</v>
      </c>
      <c r="M8445" s="47">
        <f>VLOOKUP(I8445,PGStock[],6,FALSE)</f>
        <v>200</v>
      </c>
      <c r="N8445" s="47">
        <f>+PGSales!$L8445*PGSales!$M8445</f>
        <v>200</v>
      </c>
    </row>
    <row r="8446" spans="1:14" hidden="1" x14ac:dyDescent="0.25">
      <c r="A8446" s="77">
        <f t="shared" si="874"/>
        <v>2025</v>
      </c>
      <c r="B8446" s="77">
        <f t="shared" si="875"/>
        <v>7</v>
      </c>
      <c r="C8446" s="73">
        <v>45840</v>
      </c>
      <c r="D8446" s="79" t="s">
        <v>60</v>
      </c>
      <c r="E8446" s="80" t="s">
        <v>612</v>
      </c>
      <c r="F8446" s="81" t="str">
        <f>VLOOKUP(E8446,Customer[],2,FALSE)</f>
        <v>Pan Nadi Hlaing (2)</v>
      </c>
      <c r="G8446" s="69" t="str">
        <f>VLOOKUP(E8446,Customer[],3,FALSE)</f>
        <v>Chit Kyi Yae Rd</v>
      </c>
      <c r="H8446" s="69" t="str">
        <f>VLOOKUP(E8446,Customer[],4,FALSE)</f>
        <v>Hlaing Thar Yar</v>
      </c>
      <c r="I8446" s="48" t="s">
        <v>18</v>
      </c>
      <c r="J8446" s="82" t="str">
        <f>VLOOKUP(I8446,PGStock[],2,FALSE)</f>
        <v>Formula Rum 350ml</v>
      </c>
      <c r="K8446" s="71">
        <f>VLOOKUP(I8446,PGStock[],3,FALSE)</f>
        <v>0.35</v>
      </c>
      <c r="L8446" s="47">
        <v>1</v>
      </c>
      <c r="M8446" s="47">
        <f>VLOOKUP(I8446,PGStock[],6,FALSE)</f>
        <v>150</v>
      </c>
      <c r="N8446" s="47">
        <f>+PGSales!$L8446*PGSales!$M8446</f>
        <v>150</v>
      </c>
    </row>
    <row r="8447" spans="1:14" hidden="1" x14ac:dyDescent="0.25">
      <c r="A8447" s="77">
        <f t="shared" si="874"/>
        <v>2025</v>
      </c>
      <c r="B8447" s="77">
        <f t="shared" si="875"/>
        <v>7</v>
      </c>
      <c r="C8447" s="73">
        <v>45840</v>
      </c>
      <c r="D8447" s="79" t="s">
        <v>4</v>
      </c>
      <c r="E8447" s="80" t="s">
        <v>869</v>
      </c>
      <c r="F8447" s="81" t="str">
        <f>VLOOKUP(E8447,Customer[],2,FALSE)</f>
        <v>Sit paing</v>
      </c>
      <c r="G8447" s="69" t="str">
        <f>VLOOKUP(E8447,Customer[],3,FALSE)</f>
        <v>Shwe Yin Aye Rd</v>
      </c>
      <c r="H8447" s="69" t="str">
        <f>VLOOKUP(E8447,Customer[],4,FALSE)</f>
        <v>Hlaing Thar Yar</v>
      </c>
      <c r="I8447" s="48" t="s">
        <v>18</v>
      </c>
      <c r="J8447" s="82" t="str">
        <f>VLOOKUP(I8447,PGStock[],2,FALSE)</f>
        <v>Formula Rum 350ml</v>
      </c>
      <c r="K8447" s="71">
        <f>VLOOKUP(I8447,PGStock[],3,FALSE)</f>
        <v>0.35</v>
      </c>
      <c r="L8447" s="47">
        <v>2</v>
      </c>
      <c r="M8447" s="47">
        <f>VLOOKUP(I8447,PGStock[],6,FALSE)</f>
        <v>150</v>
      </c>
      <c r="N8447" s="47">
        <f>+PGSales!$L8447*PGSales!$M8447</f>
        <v>300</v>
      </c>
    </row>
    <row r="8448" spans="1:14" hidden="1" x14ac:dyDescent="0.25">
      <c r="A8448" s="77">
        <f t="shared" ref="A8448:A8456" si="876">YEAR(C8448)</f>
        <v>2025</v>
      </c>
      <c r="B8448" s="77">
        <f t="shared" ref="B8448:B8456" si="877">MONTH(C8448)</f>
        <v>7</v>
      </c>
      <c r="C8448" s="73">
        <v>45840</v>
      </c>
      <c r="D8448" s="79" t="s">
        <v>62</v>
      </c>
      <c r="E8448" s="80" t="s">
        <v>870</v>
      </c>
      <c r="F8448" s="81" t="str">
        <f>VLOOKUP(E8448,Customer[],2,FALSE)</f>
        <v>Zinkama</v>
      </c>
      <c r="G8448" s="69" t="str">
        <f>VLOOKUP(E8448,Customer[],3,FALSE)</f>
        <v>Zinkama Lan</v>
      </c>
      <c r="H8448" s="69" t="str">
        <f>VLOOKUP(E8448,Customer[],4,FALSE)</f>
        <v>Tharkaytha</v>
      </c>
      <c r="I8448" s="48" t="s">
        <v>25</v>
      </c>
      <c r="J8448" s="82" t="str">
        <f>VLOOKUP(I8448,PGStock[],2,FALSE)</f>
        <v>Columbus Super Red Smooth 350 Ml</v>
      </c>
      <c r="K8448" s="71">
        <f>VLOOKUP(I8448,PGStock[],3,FALSE)</f>
        <v>0.35</v>
      </c>
      <c r="L8448" s="47">
        <v>3</v>
      </c>
      <c r="M8448" s="47">
        <f>VLOOKUP(I8448,PGStock[],6,FALSE)</f>
        <v>150</v>
      </c>
      <c r="N8448" s="47">
        <f>+PGSales!$L8448*PGSales!$M8448</f>
        <v>450</v>
      </c>
    </row>
    <row r="8449" spans="1:14" hidden="1" x14ac:dyDescent="0.25">
      <c r="A8449" s="77">
        <f t="shared" si="876"/>
        <v>2025</v>
      </c>
      <c r="B8449" s="77">
        <f t="shared" si="877"/>
        <v>7</v>
      </c>
      <c r="C8449" s="73">
        <v>45840</v>
      </c>
      <c r="D8449" s="79" t="s">
        <v>62</v>
      </c>
      <c r="E8449" s="80" t="s">
        <v>870</v>
      </c>
      <c r="F8449" s="81" t="str">
        <f>VLOOKUP(E8449,Customer[],2,FALSE)</f>
        <v>Zinkama</v>
      </c>
      <c r="G8449" s="69" t="str">
        <f>VLOOKUP(E8449,Customer[],3,FALSE)</f>
        <v>Zinkama Lan</v>
      </c>
      <c r="H8449" s="69" t="str">
        <f>VLOOKUP(E8449,Customer[],4,FALSE)</f>
        <v>Tharkaytha</v>
      </c>
      <c r="I8449" s="48" t="s">
        <v>23</v>
      </c>
      <c r="J8449" s="82" t="str">
        <f>VLOOKUP(I8449,PGStock[],2,FALSE)</f>
        <v>Columbus Super Red Smooth 175 Ml</v>
      </c>
      <c r="K8449" s="71">
        <f>VLOOKUP(I8449,PGStock[],3,FALSE)</f>
        <v>0.17499999999999999</v>
      </c>
      <c r="L8449" s="47">
        <v>1</v>
      </c>
      <c r="M8449" s="47">
        <f>VLOOKUP(I8449,PGStock[],6,FALSE)</f>
        <v>100</v>
      </c>
      <c r="N8449" s="47">
        <f>+PGSales!$L8449*PGSales!$M8449</f>
        <v>100</v>
      </c>
    </row>
    <row r="8450" spans="1:14" hidden="1" x14ac:dyDescent="0.25">
      <c r="A8450" s="77">
        <f t="shared" si="876"/>
        <v>2025</v>
      </c>
      <c r="B8450" s="77">
        <f t="shared" si="877"/>
        <v>7</v>
      </c>
      <c r="C8450" s="73">
        <v>45840</v>
      </c>
      <c r="D8450" s="79" t="s">
        <v>62</v>
      </c>
      <c r="E8450" s="80" t="s">
        <v>870</v>
      </c>
      <c r="F8450" s="81" t="str">
        <f>VLOOKUP(E8450,Customer[],2,FALSE)</f>
        <v>Zinkama</v>
      </c>
      <c r="G8450" s="69" t="str">
        <f>VLOOKUP(E8450,Customer[],3,FALSE)</f>
        <v>Zinkama Lan</v>
      </c>
      <c r="H8450" s="69" t="str">
        <f>VLOOKUP(E8450,Customer[],4,FALSE)</f>
        <v>Tharkaytha</v>
      </c>
      <c r="I8450" s="48" t="s">
        <v>18</v>
      </c>
      <c r="J8450" s="82" t="str">
        <f>VLOOKUP(I8450,PGStock[],2,FALSE)</f>
        <v>Formula Rum 350ml</v>
      </c>
      <c r="K8450" s="71">
        <f>VLOOKUP(I8450,PGStock[],3,FALSE)</f>
        <v>0.35</v>
      </c>
      <c r="L8450" s="47">
        <v>1</v>
      </c>
      <c r="M8450" s="47">
        <f>VLOOKUP(I8450,PGStock[],6,FALSE)</f>
        <v>150</v>
      </c>
      <c r="N8450" s="47">
        <f>+PGSales!$L8450*PGSales!$M8450</f>
        <v>150</v>
      </c>
    </row>
    <row r="8451" spans="1:14" hidden="1" x14ac:dyDescent="0.25">
      <c r="A8451" s="77">
        <f t="shared" si="876"/>
        <v>2025</v>
      </c>
      <c r="B8451" s="77">
        <f t="shared" si="877"/>
        <v>7</v>
      </c>
      <c r="C8451" s="73">
        <v>45840</v>
      </c>
      <c r="D8451" s="79" t="s">
        <v>2</v>
      </c>
      <c r="E8451" s="80" t="s">
        <v>871</v>
      </c>
      <c r="F8451" s="81" t="str">
        <f>VLOOKUP(E8451,Customer[],2,FALSE)</f>
        <v>Hight Power</v>
      </c>
      <c r="G8451" s="69" t="str">
        <f>VLOOKUP(E8451,Customer[],3,FALSE)</f>
        <v>Pay 80 Rd</v>
      </c>
      <c r="H8451" s="69" t="str">
        <f>VLOOKUP(E8451,Customer[],4,FALSE)</f>
        <v>Tharkaytha</v>
      </c>
      <c r="I8451" s="48" t="s">
        <v>25</v>
      </c>
      <c r="J8451" s="82" t="str">
        <f>VLOOKUP(I8451,PGStock[],2,FALSE)</f>
        <v>Columbus Super Red Smooth 350 Ml</v>
      </c>
      <c r="K8451" s="71">
        <f>VLOOKUP(I8451,PGStock[],3,FALSE)</f>
        <v>0.35</v>
      </c>
      <c r="L8451" s="47">
        <v>5</v>
      </c>
      <c r="M8451" s="47">
        <f>VLOOKUP(I8451,PGStock[],6,FALSE)</f>
        <v>150</v>
      </c>
      <c r="N8451" s="47">
        <f>+PGSales!$L8451*PGSales!$M8451</f>
        <v>750</v>
      </c>
    </row>
    <row r="8452" spans="1:14" hidden="1" x14ac:dyDescent="0.25">
      <c r="A8452" s="77">
        <f t="shared" si="876"/>
        <v>2025</v>
      </c>
      <c r="B8452" s="77">
        <f t="shared" si="877"/>
        <v>7</v>
      </c>
      <c r="C8452" s="73">
        <v>45840</v>
      </c>
      <c r="D8452" s="79" t="s">
        <v>2</v>
      </c>
      <c r="E8452" s="80" t="s">
        <v>871</v>
      </c>
      <c r="F8452" s="81" t="str">
        <f>VLOOKUP(E8452,Customer[],2,FALSE)</f>
        <v>Hight Power</v>
      </c>
      <c r="G8452" s="69" t="str">
        <f>VLOOKUP(E8452,Customer[],3,FALSE)</f>
        <v>Pay 80 Rd</v>
      </c>
      <c r="H8452" s="69" t="str">
        <f>VLOOKUP(E8452,Customer[],4,FALSE)</f>
        <v>Tharkaytha</v>
      </c>
      <c r="I8452" s="48" t="s">
        <v>23</v>
      </c>
      <c r="J8452" s="82" t="str">
        <f>VLOOKUP(I8452,PGStock[],2,FALSE)</f>
        <v>Columbus Super Red Smooth 175 Ml</v>
      </c>
      <c r="K8452" s="71">
        <f>VLOOKUP(I8452,PGStock[],3,FALSE)</f>
        <v>0.17499999999999999</v>
      </c>
      <c r="L8452" s="47">
        <v>3</v>
      </c>
      <c r="M8452" s="47">
        <f>VLOOKUP(I8452,PGStock[],6,FALSE)</f>
        <v>100</v>
      </c>
      <c r="N8452" s="47">
        <f>+PGSales!$L8452*PGSales!$M8452</f>
        <v>300</v>
      </c>
    </row>
    <row r="8453" spans="1:14" hidden="1" x14ac:dyDescent="0.25">
      <c r="A8453" s="77">
        <f t="shared" si="876"/>
        <v>2025</v>
      </c>
      <c r="B8453" s="77">
        <f t="shared" si="877"/>
        <v>7</v>
      </c>
      <c r="C8453" s="73">
        <v>45840</v>
      </c>
      <c r="D8453" s="79" t="s">
        <v>2</v>
      </c>
      <c r="E8453" s="80" t="s">
        <v>871</v>
      </c>
      <c r="F8453" s="81" t="str">
        <f>VLOOKUP(E8453,Customer[],2,FALSE)</f>
        <v>Hight Power</v>
      </c>
      <c r="G8453" s="69" t="str">
        <f>VLOOKUP(E8453,Customer[],3,FALSE)</f>
        <v>Pay 80 Rd</v>
      </c>
      <c r="H8453" s="69" t="str">
        <f>VLOOKUP(E8453,Customer[],4,FALSE)</f>
        <v>Tharkaytha</v>
      </c>
      <c r="I8453" s="48" t="s">
        <v>18</v>
      </c>
      <c r="J8453" s="82" t="str">
        <f>VLOOKUP(I8453,PGStock[],2,FALSE)</f>
        <v>Formula Rum 350ml</v>
      </c>
      <c r="K8453" s="71">
        <f>VLOOKUP(I8453,PGStock[],3,FALSE)</f>
        <v>0.35</v>
      </c>
      <c r="L8453" s="47">
        <v>4</v>
      </c>
      <c r="M8453" s="47">
        <f>VLOOKUP(I8453,PGStock[],6,FALSE)</f>
        <v>150</v>
      </c>
      <c r="N8453" s="47">
        <f>+PGSales!$L8453*PGSales!$M8453</f>
        <v>600</v>
      </c>
    </row>
    <row r="8454" spans="1:14" hidden="1" x14ac:dyDescent="0.25">
      <c r="A8454" s="77">
        <f t="shared" si="876"/>
        <v>2025</v>
      </c>
      <c r="B8454" s="77">
        <f t="shared" si="877"/>
        <v>7</v>
      </c>
      <c r="C8454" s="73">
        <v>45840</v>
      </c>
      <c r="D8454" s="79" t="s">
        <v>1</v>
      </c>
      <c r="E8454" s="80" t="s">
        <v>872</v>
      </c>
      <c r="F8454" s="81" t="str">
        <f>VLOOKUP(E8454,Customer[],2,FALSE)</f>
        <v>Moe</v>
      </c>
      <c r="G8454" s="69" t="str">
        <f>VLOOKUP(E8454,Customer[],3,FALSE)</f>
        <v>Nattwayat Rd</v>
      </c>
      <c r="H8454" s="69" t="str">
        <f>VLOOKUP(E8454,Customer[],4,FALSE)</f>
        <v>Tharkaytha</v>
      </c>
      <c r="I8454" s="48" t="s">
        <v>25</v>
      </c>
      <c r="J8454" s="82" t="str">
        <f>VLOOKUP(I8454,PGStock[],2,FALSE)</f>
        <v>Columbus Super Red Smooth 350 Ml</v>
      </c>
      <c r="K8454" s="71">
        <f>VLOOKUP(I8454,PGStock[],3,FALSE)</f>
        <v>0.35</v>
      </c>
      <c r="L8454" s="47">
        <v>1</v>
      </c>
      <c r="M8454" s="47">
        <f>VLOOKUP(I8454,PGStock[],6,FALSE)</f>
        <v>150</v>
      </c>
      <c r="N8454" s="47">
        <f>+PGSales!$L8454*PGSales!$M8454</f>
        <v>150</v>
      </c>
    </row>
    <row r="8455" spans="1:14" hidden="1" x14ac:dyDescent="0.25">
      <c r="A8455" s="77">
        <f t="shared" si="876"/>
        <v>2025</v>
      </c>
      <c r="B8455" s="77">
        <f t="shared" si="877"/>
        <v>7</v>
      </c>
      <c r="C8455" s="73">
        <v>45840</v>
      </c>
      <c r="D8455" s="79" t="s">
        <v>109</v>
      </c>
      <c r="E8455" s="80" t="s">
        <v>873</v>
      </c>
      <c r="F8455" s="81" t="str">
        <f>VLOOKUP(E8455,Customer[],2,FALSE)</f>
        <v xml:space="preserve">Zain </v>
      </c>
      <c r="G8455" s="69" t="str">
        <f>VLOOKUP(E8455,Customer[],3,FALSE)</f>
        <v>Pay 80 Rd</v>
      </c>
      <c r="H8455" s="69" t="str">
        <f>VLOOKUP(E8455,Customer[],4,FALSE)</f>
        <v>Tharkaytha</v>
      </c>
      <c r="I8455" s="48" t="s">
        <v>25</v>
      </c>
      <c r="J8455" s="82" t="str">
        <f>VLOOKUP(I8455,PGStock[],2,FALSE)</f>
        <v>Columbus Super Red Smooth 350 Ml</v>
      </c>
      <c r="K8455" s="71">
        <f>VLOOKUP(I8455,PGStock[],3,FALSE)</f>
        <v>0.35</v>
      </c>
      <c r="L8455" s="47">
        <v>6</v>
      </c>
      <c r="M8455" s="47">
        <f>VLOOKUP(I8455,PGStock[],6,FALSE)</f>
        <v>150</v>
      </c>
      <c r="N8455" s="47">
        <f>+PGSales!$L8455*PGSales!$M8455</f>
        <v>900</v>
      </c>
    </row>
    <row r="8456" spans="1:14" hidden="1" x14ac:dyDescent="0.25">
      <c r="A8456" s="77">
        <f t="shared" si="876"/>
        <v>2025</v>
      </c>
      <c r="B8456" s="77">
        <f t="shared" si="877"/>
        <v>7</v>
      </c>
      <c r="C8456" s="73">
        <v>45840</v>
      </c>
      <c r="D8456" s="79" t="s">
        <v>109</v>
      </c>
      <c r="E8456" s="80" t="s">
        <v>873</v>
      </c>
      <c r="F8456" s="81" t="str">
        <f>VLOOKUP(E8456,Customer[],2,FALSE)</f>
        <v xml:space="preserve">Zain </v>
      </c>
      <c r="G8456" s="69" t="str">
        <f>VLOOKUP(E8456,Customer[],3,FALSE)</f>
        <v>Pay 80 Rd</v>
      </c>
      <c r="H8456" s="69" t="str">
        <f>VLOOKUP(E8456,Customer[],4,FALSE)</f>
        <v>Tharkaytha</v>
      </c>
      <c r="I8456" s="48" t="s">
        <v>23</v>
      </c>
      <c r="J8456" s="82" t="str">
        <f>VLOOKUP(I8456,PGStock[],2,FALSE)</f>
        <v>Columbus Super Red Smooth 175 Ml</v>
      </c>
      <c r="K8456" s="71">
        <f>VLOOKUP(I8456,PGStock[],3,FALSE)</f>
        <v>0.17499999999999999</v>
      </c>
      <c r="L8456" s="47">
        <v>2</v>
      </c>
      <c r="M8456" s="47">
        <f>VLOOKUP(I8456,PGStock[],6,FALSE)</f>
        <v>100</v>
      </c>
      <c r="N8456" s="47">
        <f>+PGSales!$L8456*PGSales!$M8456</f>
        <v>200</v>
      </c>
    </row>
    <row r="8457" spans="1:14" hidden="1" x14ac:dyDescent="0.25">
      <c r="A8457" s="77">
        <f t="shared" ref="A8457:A8465" si="878">YEAR(C8457)</f>
        <v>2025</v>
      </c>
      <c r="B8457" s="77">
        <f t="shared" ref="B8457:B8465" si="879">MONTH(C8457)</f>
        <v>7</v>
      </c>
      <c r="C8457" s="73">
        <v>45840</v>
      </c>
      <c r="D8457" s="79" t="s">
        <v>109</v>
      </c>
      <c r="E8457" s="80" t="s">
        <v>873</v>
      </c>
      <c r="F8457" s="81" t="str">
        <f>VLOOKUP(E8457,Customer[],2,FALSE)</f>
        <v xml:space="preserve">Zain </v>
      </c>
      <c r="G8457" s="69" t="str">
        <f>VLOOKUP(E8457,Customer[],3,FALSE)</f>
        <v>Pay 80 Rd</v>
      </c>
      <c r="H8457" s="69" t="str">
        <f>VLOOKUP(E8457,Customer[],4,FALSE)</f>
        <v>Tharkaytha</v>
      </c>
      <c r="I8457" s="48" t="s">
        <v>18</v>
      </c>
      <c r="J8457" s="82" t="str">
        <f>VLOOKUP(I8457,PGStock[],2,FALSE)</f>
        <v>Formula Rum 350ml</v>
      </c>
      <c r="K8457" s="71">
        <f>VLOOKUP(I8457,PGStock[],3,FALSE)</f>
        <v>0.35</v>
      </c>
      <c r="L8457" s="47">
        <v>1</v>
      </c>
      <c r="M8457" s="47">
        <f>VLOOKUP(I8457,PGStock[],6,FALSE)</f>
        <v>150</v>
      </c>
      <c r="N8457" s="47">
        <f>+PGSales!$L8457*PGSales!$M8457</f>
        <v>150</v>
      </c>
    </row>
    <row r="8458" spans="1:14" hidden="1" x14ac:dyDescent="0.25">
      <c r="A8458" s="77">
        <f t="shared" si="878"/>
        <v>2025</v>
      </c>
      <c r="B8458" s="77">
        <f t="shared" si="879"/>
        <v>7</v>
      </c>
      <c r="C8458" s="73">
        <v>45840</v>
      </c>
      <c r="D8458" s="79" t="s">
        <v>115</v>
      </c>
      <c r="E8458" s="80" t="s">
        <v>875</v>
      </c>
      <c r="F8458" s="81" t="str">
        <f>VLOOKUP(E8458,Customer[],2,FALSE)</f>
        <v xml:space="preserve">Htet paing </v>
      </c>
      <c r="G8458" s="69" t="str">
        <f>VLOOKUP(E8458,Customer[],3,FALSE)</f>
        <v>Pin Lone Rd</v>
      </c>
      <c r="H8458" s="69" t="str">
        <f>VLOOKUP(E8458,Customer[],4,FALSE)</f>
        <v>Tharkaytha</v>
      </c>
      <c r="I8458" s="48" t="s">
        <v>25</v>
      </c>
      <c r="J8458" s="82" t="str">
        <f>VLOOKUP(I8458,PGStock[],2,FALSE)</f>
        <v>Columbus Super Red Smooth 350 Ml</v>
      </c>
      <c r="K8458" s="71">
        <f>VLOOKUP(I8458,PGStock[],3,FALSE)</f>
        <v>0.35</v>
      </c>
      <c r="L8458" s="47">
        <v>2</v>
      </c>
      <c r="M8458" s="47">
        <f>VLOOKUP(I8458,PGStock[],6,FALSE)</f>
        <v>150</v>
      </c>
      <c r="N8458" s="47">
        <f>+PGSales!$L8458*PGSales!$M8458</f>
        <v>300</v>
      </c>
    </row>
    <row r="8459" spans="1:14" hidden="1" x14ac:dyDescent="0.25">
      <c r="A8459" s="77">
        <f t="shared" si="878"/>
        <v>2025</v>
      </c>
      <c r="B8459" s="77">
        <f t="shared" si="879"/>
        <v>7</v>
      </c>
      <c r="C8459" s="73">
        <v>45840</v>
      </c>
      <c r="D8459" s="79" t="s">
        <v>115</v>
      </c>
      <c r="E8459" s="80" t="s">
        <v>875</v>
      </c>
      <c r="F8459" s="81" t="str">
        <f>VLOOKUP(E8459,Customer[],2,FALSE)</f>
        <v xml:space="preserve">Htet paing </v>
      </c>
      <c r="G8459" s="69" t="str">
        <f>VLOOKUP(E8459,Customer[],3,FALSE)</f>
        <v>Pin Lone Rd</v>
      </c>
      <c r="H8459" s="69" t="str">
        <f>VLOOKUP(E8459,Customer[],4,FALSE)</f>
        <v>Tharkaytha</v>
      </c>
      <c r="I8459" s="48" t="s">
        <v>23</v>
      </c>
      <c r="J8459" s="82" t="str">
        <f>VLOOKUP(I8459,PGStock[],2,FALSE)</f>
        <v>Columbus Super Red Smooth 175 Ml</v>
      </c>
      <c r="K8459" s="71">
        <f>VLOOKUP(I8459,PGStock[],3,FALSE)</f>
        <v>0.17499999999999999</v>
      </c>
      <c r="L8459" s="47">
        <v>2</v>
      </c>
      <c r="M8459" s="47">
        <f>VLOOKUP(I8459,PGStock[],6,FALSE)</f>
        <v>100</v>
      </c>
      <c r="N8459" s="47">
        <f>+PGSales!$L8459*PGSales!$M8459</f>
        <v>200</v>
      </c>
    </row>
    <row r="8460" spans="1:14" hidden="1" x14ac:dyDescent="0.25">
      <c r="A8460" s="77">
        <f t="shared" si="878"/>
        <v>2025</v>
      </c>
      <c r="B8460" s="77">
        <f t="shared" si="879"/>
        <v>7</v>
      </c>
      <c r="C8460" s="73">
        <v>45840</v>
      </c>
      <c r="D8460" s="79" t="s">
        <v>187</v>
      </c>
      <c r="E8460" s="80" t="s">
        <v>877</v>
      </c>
      <c r="F8460" s="81" t="str">
        <f>VLOOKUP(E8460,Customer[],2,FALSE)</f>
        <v>Myint</v>
      </c>
      <c r="G8460" s="69" t="str">
        <f>VLOOKUP(E8460,Customer[],3,FALSE)</f>
        <v>Aung Myitter Rd</v>
      </c>
      <c r="H8460" s="69" t="str">
        <f>VLOOKUP(E8460,Customer[],4,FALSE)</f>
        <v>Tharkaytha</v>
      </c>
      <c r="I8460" s="48" t="s">
        <v>25</v>
      </c>
      <c r="J8460" s="82" t="str">
        <f>VLOOKUP(I8460,PGStock[],2,FALSE)</f>
        <v>Columbus Super Red Smooth 350 Ml</v>
      </c>
      <c r="K8460" s="71">
        <f>VLOOKUP(I8460,PGStock[],3,FALSE)</f>
        <v>0.35</v>
      </c>
      <c r="L8460" s="47">
        <v>9</v>
      </c>
      <c r="M8460" s="47">
        <f>VLOOKUP(I8460,PGStock[],6,FALSE)</f>
        <v>150</v>
      </c>
      <c r="N8460" s="47">
        <f>+PGSales!$L8460*PGSales!$M8460</f>
        <v>1350</v>
      </c>
    </row>
    <row r="8461" spans="1:14" hidden="1" x14ac:dyDescent="0.25">
      <c r="A8461" s="77">
        <f t="shared" si="878"/>
        <v>2025</v>
      </c>
      <c r="B8461" s="77">
        <f t="shared" si="879"/>
        <v>7</v>
      </c>
      <c r="C8461" s="73">
        <v>45840</v>
      </c>
      <c r="D8461" s="79" t="s">
        <v>187</v>
      </c>
      <c r="E8461" s="80" t="s">
        <v>877</v>
      </c>
      <c r="F8461" s="81" t="str">
        <f>VLOOKUP(E8461,Customer[],2,FALSE)</f>
        <v>Myint</v>
      </c>
      <c r="G8461" s="69" t="str">
        <f>VLOOKUP(E8461,Customer[],3,FALSE)</f>
        <v>Aung Myitter Rd</v>
      </c>
      <c r="H8461" s="69" t="str">
        <f>VLOOKUP(E8461,Customer[],4,FALSE)</f>
        <v>Tharkaytha</v>
      </c>
      <c r="I8461" s="48" t="s">
        <v>23</v>
      </c>
      <c r="J8461" s="82" t="str">
        <f>VLOOKUP(I8461,PGStock[],2,FALSE)</f>
        <v>Columbus Super Red Smooth 175 Ml</v>
      </c>
      <c r="K8461" s="71">
        <f>VLOOKUP(I8461,PGStock[],3,FALSE)</f>
        <v>0.17499999999999999</v>
      </c>
      <c r="L8461" s="47">
        <v>2</v>
      </c>
      <c r="M8461" s="47">
        <f>VLOOKUP(I8461,PGStock[],6,FALSE)</f>
        <v>100</v>
      </c>
      <c r="N8461" s="47">
        <f>+PGSales!$L8461*PGSales!$M8461</f>
        <v>200</v>
      </c>
    </row>
    <row r="8462" spans="1:14" hidden="1" x14ac:dyDescent="0.25">
      <c r="A8462" s="77">
        <f t="shared" si="878"/>
        <v>2025</v>
      </c>
      <c r="B8462" s="77">
        <f t="shared" si="879"/>
        <v>7</v>
      </c>
      <c r="C8462" s="73">
        <v>45840</v>
      </c>
      <c r="D8462" s="79" t="s">
        <v>74</v>
      </c>
      <c r="E8462" s="80" t="s">
        <v>269</v>
      </c>
      <c r="F8462" s="81" t="str">
        <f>VLOOKUP(E8462,Customer[],2,FALSE)</f>
        <v>Kaung Star</v>
      </c>
      <c r="G8462" s="69" t="str">
        <f>VLOOKUP(E8462,Customer[],3,FALSE)</f>
        <v>West Yangon University Rd</v>
      </c>
      <c r="H8462" s="69" t="str">
        <f>VLOOKUP(E8462,Customer[],4,FALSE)</f>
        <v>Htan Ta Pin</v>
      </c>
      <c r="I8462" s="48" t="s">
        <v>27</v>
      </c>
      <c r="J8462" s="82" t="str">
        <f>VLOOKUP(I8462,PGStock[],2,FALSE)</f>
        <v>Columbus Super Red Smooth 700 Ml</v>
      </c>
      <c r="K8462" s="71">
        <f>VLOOKUP(I8462,PGStock[],3,FALSE)</f>
        <v>0.7</v>
      </c>
      <c r="L8462" s="47">
        <v>1</v>
      </c>
      <c r="M8462" s="47">
        <f>VLOOKUP(I8462,PGStock[],6,FALSE)</f>
        <v>200</v>
      </c>
      <c r="N8462" s="47">
        <f>+PGSales!$L8462*PGSales!$M8462</f>
        <v>200</v>
      </c>
    </row>
    <row r="8463" spans="1:14" hidden="1" x14ac:dyDescent="0.25">
      <c r="A8463" s="77">
        <f t="shared" si="878"/>
        <v>2025</v>
      </c>
      <c r="B8463" s="77">
        <f t="shared" si="879"/>
        <v>7</v>
      </c>
      <c r="C8463" s="73">
        <v>45840</v>
      </c>
      <c r="D8463" s="79" t="s">
        <v>74</v>
      </c>
      <c r="E8463" s="80" t="s">
        <v>269</v>
      </c>
      <c r="F8463" s="81" t="str">
        <f>VLOOKUP(E8463,Customer[],2,FALSE)</f>
        <v>Kaung Star</v>
      </c>
      <c r="G8463" s="69" t="str">
        <f>VLOOKUP(E8463,Customer[],3,FALSE)</f>
        <v>West Yangon University Rd</v>
      </c>
      <c r="H8463" s="69" t="str">
        <f>VLOOKUP(E8463,Customer[],4,FALSE)</f>
        <v>Htan Ta Pin</v>
      </c>
      <c r="I8463" s="48" t="s">
        <v>25</v>
      </c>
      <c r="J8463" s="82" t="str">
        <f>VLOOKUP(I8463,PGStock[],2,FALSE)</f>
        <v>Columbus Super Red Smooth 350 Ml</v>
      </c>
      <c r="K8463" s="71">
        <f>VLOOKUP(I8463,PGStock[],3,FALSE)</f>
        <v>0.35</v>
      </c>
      <c r="L8463" s="47">
        <v>1</v>
      </c>
      <c r="M8463" s="47">
        <f>VLOOKUP(I8463,PGStock[],6,FALSE)</f>
        <v>150</v>
      </c>
      <c r="N8463" s="47">
        <f>+PGSales!$L8463*PGSales!$M8463</f>
        <v>150</v>
      </c>
    </row>
    <row r="8464" spans="1:14" hidden="1" x14ac:dyDescent="0.25">
      <c r="A8464" s="77">
        <f t="shared" si="878"/>
        <v>2025</v>
      </c>
      <c r="B8464" s="77">
        <f t="shared" si="879"/>
        <v>7</v>
      </c>
      <c r="C8464" s="73">
        <v>45840</v>
      </c>
      <c r="D8464" s="79" t="s">
        <v>74</v>
      </c>
      <c r="E8464" s="80" t="s">
        <v>269</v>
      </c>
      <c r="F8464" s="81" t="str">
        <f>VLOOKUP(E8464,Customer[],2,FALSE)</f>
        <v>Kaung Star</v>
      </c>
      <c r="G8464" s="69" t="str">
        <f>VLOOKUP(E8464,Customer[],3,FALSE)</f>
        <v>West Yangon University Rd</v>
      </c>
      <c r="H8464" s="69" t="str">
        <f>VLOOKUP(E8464,Customer[],4,FALSE)</f>
        <v>Htan Ta Pin</v>
      </c>
      <c r="I8464" s="48" t="s">
        <v>18</v>
      </c>
      <c r="J8464" s="82" t="str">
        <f>VLOOKUP(I8464,PGStock[],2,FALSE)</f>
        <v>Formula Rum 350ml</v>
      </c>
      <c r="K8464" s="71">
        <f>VLOOKUP(I8464,PGStock[],3,FALSE)</f>
        <v>0.35</v>
      </c>
      <c r="L8464" s="47">
        <v>1</v>
      </c>
      <c r="M8464" s="47">
        <f>VLOOKUP(I8464,PGStock[],6,FALSE)</f>
        <v>150</v>
      </c>
      <c r="N8464" s="47">
        <f>+PGSales!$L8464*PGSales!$M8464</f>
        <v>150</v>
      </c>
    </row>
    <row r="8465" spans="1:14" hidden="1" x14ac:dyDescent="0.25">
      <c r="A8465" s="77">
        <f t="shared" si="878"/>
        <v>2025</v>
      </c>
      <c r="B8465" s="77">
        <f t="shared" si="879"/>
        <v>7</v>
      </c>
      <c r="C8465" s="73">
        <v>45840</v>
      </c>
      <c r="D8465" s="79" t="s">
        <v>131</v>
      </c>
      <c r="E8465" s="80" t="s">
        <v>271</v>
      </c>
      <c r="F8465" s="81" t="str">
        <f>VLOOKUP(E8465,Customer[],2,FALSE)</f>
        <v>Lapyae Wunn</v>
      </c>
      <c r="G8465" s="69" t="str">
        <f>VLOOKUP(E8465,Customer[],3,FALSE)</f>
        <v>West Yangon University Rd</v>
      </c>
      <c r="H8465" s="69" t="str">
        <f>VLOOKUP(E8465,Customer[],4,FALSE)</f>
        <v>Htan Ta Pin</v>
      </c>
      <c r="I8465" s="48" t="s">
        <v>27</v>
      </c>
      <c r="J8465" s="82" t="str">
        <f>VLOOKUP(I8465,PGStock[],2,FALSE)</f>
        <v>Columbus Super Red Smooth 700 Ml</v>
      </c>
      <c r="K8465" s="71">
        <f>VLOOKUP(I8465,PGStock[],3,FALSE)</f>
        <v>0.7</v>
      </c>
      <c r="L8465" s="47">
        <v>1</v>
      </c>
      <c r="M8465" s="47">
        <f>VLOOKUP(I8465,PGStock[],6,FALSE)</f>
        <v>200</v>
      </c>
      <c r="N8465" s="47">
        <f>+PGSales!$L8465*PGSales!$M8465</f>
        <v>200</v>
      </c>
    </row>
    <row r="8466" spans="1:14" hidden="1" x14ac:dyDescent="0.25">
      <c r="A8466" s="77">
        <f t="shared" ref="A8466:A8474" si="880">YEAR(C8466)</f>
        <v>2025</v>
      </c>
      <c r="B8466" s="77">
        <f t="shared" ref="B8466:B8474" si="881">MONTH(C8466)</f>
        <v>7</v>
      </c>
      <c r="C8466" s="73">
        <v>45840</v>
      </c>
      <c r="D8466" s="79" t="s">
        <v>131</v>
      </c>
      <c r="E8466" s="80" t="s">
        <v>271</v>
      </c>
      <c r="F8466" s="81" t="str">
        <f>VLOOKUP(E8466,Customer[],2,FALSE)</f>
        <v>Lapyae Wunn</v>
      </c>
      <c r="G8466" s="69" t="str">
        <f>VLOOKUP(E8466,Customer[],3,FALSE)</f>
        <v>West Yangon University Rd</v>
      </c>
      <c r="H8466" s="69" t="str">
        <f>VLOOKUP(E8466,Customer[],4,FALSE)</f>
        <v>Htan Ta Pin</v>
      </c>
      <c r="I8466" s="48" t="s">
        <v>25</v>
      </c>
      <c r="J8466" s="82" t="str">
        <f>VLOOKUP(I8466,PGStock[],2,FALSE)</f>
        <v>Columbus Super Red Smooth 350 Ml</v>
      </c>
      <c r="K8466" s="71">
        <f>VLOOKUP(I8466,PGStock[],3,FALSE)</f>
        <v>0.35</v>
      </c>
      <c r="L8466" s="47">
        <v>11</v>
      </c>
      <c r="M8466" s="47">
        <f>VLOOKUP(I8466,PGStock[],6,FALSE)</f>
        <v>150</v>
      </c>
      <c r="N8466" s="47">
        <f>+PGSales!$L8466*PGSales!$M8466</f>
        <v>1650</v>
      </c>
    </row>
    <row r="8467" spans="1:14" hidden="1" x14ac:dyDescent="0.25">
      <c r="A8467" s="77">
        <f t="shared" si="880"/>
        <v>2025</v>
      </c>
      <c r="B8467" s="77">
        <f t="shared" si="881"/>
        <v>7</v>
      </c>
      <c r="C8467" s="73">
        <v>45840</v>
      </c>
      <c r="D8467" s="79" t="s">
        <v>131</v>
      </c>
      <c r="E8467" s="80" t="s">
        <v>271</v>
      </c>
      <c r="F8467" s="81" t="str">
        <f>VLOOKUP(E8467,Customer[],2,FALSE)</f>
        <v>Lapyae Wunn</v>
      </c>
      <c r="G8467" s="69" t="str">
        <f>VLOOKUP(E8467,Customer[],3,FALSE)</f>
        <v>West Yangon University Rd</v>
      </c>
      <c r="H8467" s="69" t="str">
        <f>VLOOKUP(E8467,Customer[],4,FALSE)</f>
        <v>Htan Ta Pin</v>
      </c>
      <c r="I8467" s="48" t="s">
        <v>20</v>
      </c>
      <c r="J8467" s="82" t="str">
        <f>VLOOKUP(I8467,PGStock[],2,FALSE)</f>
        <v>Formula Rum 700ml</v>
      </c>
      <c r="K8467" s="71">
        <f>VLOOKUP(I8467,PGStock[],3,FALSE)</f>
        <v>0.7</v>
      </c>
      <c r="L8467" s="47">
        <v>1</v>
      </c>
      <c r="M8467" s="47">
        <f>VLOOKUP(I8467,PGStock[],6,FALSE)</f>
        <v>200</v>
      </c>
      <c r="N8467" s="47">
        <f>+PGSales!$L8467*PGSales!$M8467</f>
        <v>200</v>
      </c>
    </row>
    <row r="8468" spans="1:14" hidden="1" x14ac:dyDescent="0.25">
      <c r="A8468" s="77">
        <f t="shared" si="880"/>
        <v>2025</v>
      </c>
      <c r="B8468" s="77">
        <f t="shared" si="881"/>
        <v>7</v>
      </c>
      <c r="C8468" s="73">
        <v>45840</v>
      </c>
      <c r="D8468" s="79" t="s">
        <v>131</v>
      </c>
      <c r="E8468" s="80" t="s">
        <v>271</v>
      </c>
      <c r="F8468" s="81" t="str">
        <f>VLOOKUP(E8468,Customer[],2,FALSE)</f>
        <v>Lapyae Wunn</v>
      </c>
      <c r="G8468" s="69" t="str">
        <f>VLOOKUP(E8468,Customer[],3,FALSE)</f>
        <v>West Yangon University Rd</v>
      </c>
      <c r="H8468" s="69" t="str">
        <f>VLOOKUP(E8468,Customer[],4,FALSE)</f>
        <v>Htan Ta Pin</v>
      </c>
      <c r="I8468" s="48" t="s">
        <v>18</v>
      </c>
      <c r="J8468" s="82" t="str">
        <f>VLOOKUP(I8468,PGStock[],2,FALSE)</f>
        <v>Formula Rum 350ml</v>
      </c>
      <c r="K8468" s="71">
        <f>VLOOKUP(I8468,PGStock[],3,FALSE)</f>
        <v>0.35</v>
      </c>
      <c r="L8468" s="47">
        <v>20</v>
      </c>
      <c r="M8468" s="47">
        <f>VLOOKUP(I8468,PGStock[],6,FALSE)</f>
        <v>150</v>
      </c>
      <c r="N8468" s="47">
        <f>+PGSales!$L8468*PGSales!$M8468</f>
        <v>3000</v>
      </c>
    </row>
    <row r="8469" spans="1:14" hidden="1" x14ac:dyDescent="0.25">
      <c r="A8469" s="77">
        <f t="shared" si="880"/>
        <v>2025</v>
      </c>
      <c r="B8469" s="77">
        <f t="shared" si="881"/>
        <v>7</v>
      </c>
      <c r="C8469" s="73">
        <v>45840</v>
      </c>
      <c r="D8469" s="79" t="s">
        <v>70</v>
      </c>
      <c r="E8469" s="80" t="s">
        <v>677</v>
      </c>
      <c r="F8469" s="81" t="str">
        <f>VLOOKUP(E8469,Customer[],2,FALSE)</f>
        <v>Take Nay Linn</v>
      </c>
      <c r="G8469" s="69" t="str">
        <f>VLOOKUP(E8469,Customer[],3,FALSE)</f>
        <v>West Yangon University Rd</v>
      </c>
      <c r="H8469" s="69" t="str">
        <f>VLOOKUP(E8469,Customer[],4,FALSE)</f>
        <v>Htan Ta Pin</v>
      </c>
      <c r="I8469" s="48" t="s">
        <v>25</v>
      </c>
      <c r="J8469" s="82" t="str">
        <f>VLOOKUP(I8469,PGStock[],2,FALSE)</f>
        <v>Columbus Super Red Smooth 350 Ml</v>
      </c>
      <c r="K8469" s="71">
        <f>VLOOKUP(I8469,PGStock[],3,FALSE)</f>
        <v>0.35</v>
      </c>
      <c r="L8469" s="47">
        <v>1</v>
      </c>
      <c r="M8469" s="47">
        <f>VLOOKUP(I8469,PGStock[],6,FALSE)</f>
        <v>150</v>
      </c>
      <c r="N8469" s="47">
        <f>+PGSales!$L8469*PGSales!$M8469</f>
        <v>150</v>
      </c>
    </row>
    <row r="8470" spans="1:14" hidden="1" x14ac:dyDescent="0.25">
      <c r="A8470" s="77">
        <f t="shared" si="880"/>
        <v>2025</v>
      </c>
      <c r="B8470" s="77">
        <f t="shared" si="881"/>
        <v>7</v>
      </c>
      <c r="C8470" s="73">
        <v>45840</v>
      </c>
      <c r="D8470" s="79" t="s">
        <v>70</v>
      </c>
      <c r="E8470" s="80" t="s">
        <v>677</v>
      </c>
      <c r="F8470" s="81" t="str">
        <f>VLOOKUP(E8470,Customer[],2,FALSE)</f>
        <v>Take Nay Linn</v>
      </c>
      <c r="G8470" s="69" t="str">
        <f>VLOOKUP(E8470,Customer[],3,FALSE)</f>
        <v>West Yangon University Rd</v>
      </c>
      <c r="H8470" s="69" t="str">
        <f>VLOOKUP(E8470,Customer[],4,FALSE)</f>
        <v>Htan Ta Pin</v>
      </c>
      <c r="I8470" s="48" t="s">
        <v>18</v>
      </c>
      <c r="J8470" s="82" t="str">
        <f>VLOOKUP(I8470,PGStock[],2,FALSE)</f>
        <v>Formula Rum 350ml</v>
      </c>
      <c r="K8470" s="71">
        <f>VLOOKUP(I8470,PGStock[],3,FALSE)</f>
        <v>0.35</v>
      </c>
      <c r="L8470" s="47">
        <v>15</v>
      </c>
      <c r="M8470" s="47">
        <f>VLOOKUP(I8470,PGStock[],6,FALSE)</f>
        <v>150</v>
      </c>
      <c r="N8470" s="47">
        <f>+PGSales!$L8470*PGSales!$M8470</f>
        <v>2250</v>
      </c>
    </row>
    <row r="8471" spans="1:14" hidden="1" x14ac:dyDescent="0.25">
      <c r="A8471" s="77">
        <f t="shared" si="880"/>
        <v>2025</v>
      </c>
      <c r="B8471" s="77">
        <f t="shared" si="881"/>
        <v>7</v>
      </c>
      <c r="C8471" s="73">
        <v>45840</v>
      </c>
      <c r="D8471" s="79" t="s">
        <v>68</v>
      </c>
      <c r="E8471" s="80" t="s">
        <v>276</v>
      </c>
      <c r="F8471" s="81" t="str">
        <f>VLOOKUP(E8471,Customer[],2,FALSE)</f>
        <v>Kyi Thar Oo(1)</v>
      </c>
      <c r="G8471" s="69" t="str">
        <f>VLOOKUP(E8471,Customer[],3,FALSE)</f>
        <v>Poe San Aye St</v>
      </c>
      <c r="H8471" s="69" t="str">
        <f>VLOOKUP(E8471,Customer[],4,FALSE)</f>
        <v>Htan Ta Pin</v>
      </c>
      <c r="I8471" s="48" t="s">
        <v>27</v>
      </c>
      <c r="J8471" s="82" t="str">
        <f>VLOOKUP(I8471,PGStock[],2,FALSE)</f>
        <v>Columbus Super Red Smooth 700 Ml</v>
      </c>
      <c r="K8471" s="71">
        <f>VLOOKUP(I8471,PGStock[],3,FALSE)</f>
        <v>0.7</v>
      </c>
      <c r="L8471" s="47">
        <v>1</v>
      </c>
      <c r="M8471" s="47">
        <f>VLOOKUP(I8471,PGStock[],6,FALSE)</f>
        <v>200</v>
      </c>
      <c r="N8471" s="47">
        <f>+PGSales!$L8471*PGSales!$M8471</f>
        <v>200</v>
      </c>
    </row>
    <row r="8472" spans="1:14" hidden="1" x14ac:dyDescent="0.25">
      <c r="A8472" s="77">
        <f t="shared" si="880"/>
        <v>2025</v>
      </c>
      <c r="B8472" s="77">
        <f t="shared" si="881"/>
        <v>7</v>
      </c>
      <c r="C8472" s="73">
        <v>45840</v>
      </c>
      <c r="D8472" s="79" t="s">
        <v>68</v>
      </c>
      <c r="E8472" s="80" t="s">
        <v>276</v>
      </c>
      <c r="F8472" s="81" t="str">
        <f>VLOOKUP(E8472,Customer[],2,FALSE)</f>
        <v>Kyi Thar Oo(1)</v>
      </c>
      <c r="G8472" s="69" t="str">
        <f>VLOOKUP(E8472,Customer[],3,FALSE)</f>
        <v>Poe San Aye St</v>
      </c>
      <c r="H8472" s="69" t="str">
        <f>VLOOKUP(E8472,Customer[],4,FALSE)</f>
        <v>Htan Ta Pin</v>
      </c>
      <c r="I8472" s="48" t="s">
        <v>25</v>
      </c>
      <c r="J8472" s="82" t="str">
        <f>VLOOKUP(I8472,PGStock[],2,FALSE)</f>
        <v>Columbus Super Red Smooth 350 Ml</v>
      </c>
      <c r="K8472" s="71">
        <f>VLOOKUP(I8472,PGStock[],3,FALSE)</f>
        <v>0.35</v>
      </c>
      <c r="L8472" s="47">
        <v>1</v>
      </c>
      <c r="M8472" s="47">
        <f>VLOOKUP(I8472,PGStock[],6,FALSE)</f>
        <v>150</v>
      </c>
      <c r="N8472" s="47">
        <f>+PGSales!$L8472*PGSales!$M8472</f>
        <v>150</v>
      </c>
    </row>
    <row r="8473" spans="1:14" hidden="1" x14ac:dyDescent="0.25">
      <c r="A8473" s="77">
        <f t="shared" si="880"/>
        <v>2025</v>
      </c>
      <c r="B8473" s="77">
        <f t="shared" si="881"/>
        <v>7</v>
      </c>
      <c r="C8473" s="73">
        <v>45840</v>
      </c>
      <c r="D8473" s="79" t="s">
        <v>68</v>
      </c>
      <c r="E8473" s="80" t="s">
        <v>276</v>
      </c>
      <c r="F8473" s="81" t="str">
        <f>VLOOKUP(E8473,Customer[],2,FALSE)</f>
        <v>Kyi Thar Oo(1)</v>
      </c>
      <c r="G8473" s="69" t="str">
        <f>VLOOKUP(E8473,Customer[],3,FALSE)</f>
        <v>Poe San Aye St</v>
      </c>
      <c r="H8473" s="69" t="str">
        <f>VLOOKUP(E8473,Customer[],4,FALSE)</f>
        <v>Htan Ta Pin</v>
      </c>
      <c r="I8473" s="48" t="s">
        <v>18</v>
      </c>
      <c r="J8473" s="82" t="str">
        <f>VLOOKUP(I8473,PGStock[],2,FALSE)</f>
        <v>Formula Rum 350ml</v>
      </c>
      <c r="K8473" s="71">
        <f>VLOOKUP(I8473,PGStock[],3,FALSE)</f>
        <v>0.35</v>
      </c>
      <c r="L8473" s="47">
        <v>1</v>
      </c>
      <c r="M8473" s="47">
        <f>VLOOKUP(I8473,PGStock[],6,FALSE)</f>
        <v>150</v>
      </c>
      <c r="N8473" s="47">
        <f>+PGSales!$L8473*PGSales!$M8473</f>
        <v>150</v>
      </c>
    </row>
    <row r="8474" spans="1:14" hidden="1" x14ac:dyDescent="0.25">
      <c r="A8474" s="77">
        <f t="shared" si="880"/>
        <v>2025</v>
      </c>
      <c r="B8474" s="77">
        <f t="shared" si="881"/>
        <v>7</v>
      </c>
      <c r="C8474" s="73">
        <v>45840</v>
      </c>
      <c r="D8474" s="79" t="s">
        <v>878</v>
      </c>
      <c r="E8474" s="80" t="s">
        <v>676</v>
      </c>
      <c r="F8474" s="81" t="str">
        <f>VLOOKUP(E8474,Customer[],2,FALSE)</f>
        <v>Ah linn Young</v>
      </c>
      <c r="G8474" s="69" t="str">
        <f>VLOOKUP(E8474,Customer[],3,FALSE)</f>
        <v>West Yangon University Rd</v>
      </c>
      <c r="H8474" s="69" t="str">
        <f>VLOOKUP(E8474,Customer[],4,FALSE)</f>
        <v>Htan Ta Pin</v>
      </c>
      <c r="I8474" s="48" t="s">
        <v>25</v>
      </c>
      <c r="J8474" s="82" t="str">
        <f>VLOOKUP(I8474,PGStock[],2,FALSE)</f>
        <v>Columbus Super Red Smooth 350 Ml</v>
      </c>
      <c r="K8474" s="71">
        <f>VLOOKUP(I8474,PGStock[],3,FALSE)</f>
        <v>0.35</v>
      </c>
      <c r="L8474" s="47">
        <v>5</v>
      </c>
      <c r="M8474" s="47">
        <f>VLOOKUP(I8474,PGStock[],6,FALSE)</f>
        <v>150</v>
      </c>
      <c r="N8474" s="47">
        <f>+PGSales!$L8474*PGSales!$M8474</f>
        <v>750</v>
      </c>
    </row>
    <row r="8475" spans="1:14" hidden="1" x14ac:dyDescent="0.25">
      <c r="A8475" s="77">
        <f t="shared" si="588"/>
        <v>2025</v>
      </c>
      <c r="B8475" s="77">
        <f t="shared" si="589"/>
        <v>7</v>
      </c>
      <c r="C8475" s="73">
        <v>45841</v>
      </c>
      <c r="D8475" s="79" t="s">
        <v>58</v>
      </c>
      <c r="E8475" s="80" t="s">
        <v>638</v>
      </c>
      <c r="F8475" s="81" t="str">
        <f>VLOOKUP(E8475,Customer[],2,FALSE)</f>
        <v>Mya Myintmo</v>
      </c>
      <c r="G8475" s="69" t="str">
        <f>VLOOKUP(E8475,Customer[],3,FALSE)</f>
        <v>Mya Yatu Sd</v>
      </c>
      <c r="H8475" s="69" t="str">
        <f>VLOOKUP(E8475,Customer[],4,FALSE)</f>
        <v>Hlaing Thar Yar</v>
      </c>
      <c r="I8475" s="48" t="s">
        <v>25</v>
      </c>
      <c r="J8475" s="82" t="str">
        <f>VLOOKUP(I8475,PGStock[],2,FALSE)</f>
        <v>Columbus Super Red Smooth 350 Ml</v>
      </c>
      <c r="K8475" s="71">
        <f>VLOOKUP(I8475,PGStock[],3,FALSE)</f>
        <v>0.35</v>
      </c>
      <c r="L8475" s="47">
        <v>1</v>
      </c>
      <c r="M8475" s="47">
        <f>VLOOKUP(I8475,PGStock[],6,FALSE)</f>
        <v>150</v>
      </c>
      <c r="N8475" s="47">
        <f>+PGSales!$L8475*PGSales!$M8475</f>
        <v>150</v>
      </c>
    </row>
    <row r="8476" spans="1:14" hidden="1" x14ac:dyDescent="0.25">
      <c r="A8476" s="77">
        <f t="shared" ref="A8476:A8483" si="882">YEAR(C8476)</f>
        <v>2025</v>
      </c>
      <c r="B8476" s="77">
        <f t="shared" ref="B8476:B8483" si="883">MONTH(C8476)</f>
        <v>7</v>
      </c>
      <c r="C8476" s="73">
        <v>45841</v>
      </c>
      <c r="D8476" s="79" t="s">
        <v>58</v>
      </c>
      <c r="E8476" s="80" t="s">
        <v>638</v>
      </c>
      <c r="F8476" s="81" t="str">
        <f>VLOOKUP(E8476,Customer[],2,FALSE)</f>
        <v>Mya Myintmo</v>
      </c>
      <c r="G8476" s="69" t="str">
        <f>VLOOKUP(E8476,Customer[],3,FALSE)</f>
        <v>Mya Yatu Sd</v>
      </c>
      <c r="H8476" s="69" t="str">
        <f>VLOOKUP(E8476,Customer[],4,FALSE)</f>
        <v>Hlaing Thar Yar</v>
      </c>
      <c r="I8476" s="48" t="s">
        <v>23</v>
      </c>
      <c r="J8476" s="82" t="str">
        <f>VLOOKUP(I8476,PGStock[],2,FALSE)</f>
        <v>Columbus Super Red Smooth 175 Ml</v>
      </c>
      <c r="K8476" s="71">
        <f>VLOOKUP(I8476,PGStock[],3,FALSE)</f>
        <v>0.17499999999999999</v>
      </c>
      <c r="L8476" s="47">
        <v>2</v>
      </c>
      <c r="M8476" s="47">
        <f>VLOOKUP(I8476,PGStock[],6,FALSE)</f>
        <v>100</v>
      </c>
      <c r="N8476" s="47">
        <f>+PGSales!$L8476*PGSales!$M8476</f>
        <v>200</v>
      </c>
    </row>
    <row r="8477" spans="1:14" hidden="1" x14ac:dyDescent="0.25">
      <c r="A8477" s="77">
        <f t="shared" si="882"/>
        <v>2025</v>
      </c>
      <c r="B8477" s="77">
        <f t="shared" si="883"/>
        <v>7</v>
      </c>
      <c r="C8477" s="73">
        <v>45841</v>
      </c>
      <c r="D8477" s="79" t="s">
        <v>58</v>
      </c>
      <c r="E8477" s="80" t="s">
        <v>638</v>
      </c>
      <c r="F8477" s="81" t="str">
        <f>VLOOKUP(E8477,Customer[],2,FALSE)</f>
        <v>Mya Myintmo</v>
      </c>
      <c r="G8477" s="69" t="str">
        <f>VLOOKUP(E8477,Customer[],3,FALSE)</f>
        <v>Mya Yatu Sd</v>
      </c>
      <c r="H8477" s="69" t="str">
        <f>VLOOKUP(E8477,Customer[],4,FALSE)</f>
        <v>Hlaing Thar Yar</v>
      </c>
      <c r="I8477" s="48" t="s">
        <v>18</v>
      </c>
      <c r="J8477" s="82" t="str">
        <f>VLOOKUP(I8477,PGStock[],2,FALSE)</f>
        <v>Formula Rum 350ml</v>
      </c>
      <c r="K8477" s="71">
        <f>VLOOKUP(I8477,PGStock[],3,FALSE)</f>
        <v>0.35</v>
      </c>
      <c r="L8477" s="47">
        <v>2</v>
      </c>
      <c r="M8477" s="47">
        <f>VLOOKUP(I8477,PGStock[],6,FALSE)</f>
        <v>150</v>
      </c>
      <c r="N8477" s="47">
        <f>+PGSales!$L8477*PGSales!$M8477</f>
        <v>300</v>
      </c>
    </row>
    <row r="8478" spans="1:14" hidden="1" x14ac:dyDescent="0.25">
      <c r="A8478" s="77">
        <f t="shared" si="882"/>
        <v>2025</v>
      </c>
      <c r="B8478" s="77">
        <f t="shared" si="883"/>
        <v>7</v>
      </c>
      <c r="C8478" s="73">
        <v>45841</v>
      </c>
      <c r="D8478" s="79" t="s">
        <v>66</v>
      </c>
      <c r="E8478" s="80" t="s">
        <v>663</v>
      </c>
      <c r="F8478" s="81" t="str">
        <f>VLOOKUP(E8478,Customer[],2,FALSE)</f>
        <v>Sein padatar</v>
      </c>
      <c r="G8478" s="69" t="str">
        <f>VLOOKUP(E8478,Customer[],3,FALSE)</f>
        <v>Shwe Yin Aye Zay  Rd</v>
      </c>
      <c r="H8478" s="69" t="str">
        <f>VLOOKUP(E8478,Customer[],4,FALSE)</f>
        <v>Hlaing Thar Yar</v>
      </c>
      <c r="I8478" s="48" t="s">
        <v>25</v>
      </c>
      <c r="J8478" s="82" t="str">
        <f>VLOOKUP(I8478,PGStock[],2,FALSE)</f>
        <v>Columbus Super Red Smooth 350 Ml</v>
      </c>
      <c r="K8478" s="71">
        <f>VLOOKUP(I8478,PGStock[],3,FALSE)</f>
        <v>0.35</v>
      </c>
      <c r="L8478" s="47">
        <v>1</v>
      </c>
      <c r="M8478" s="47">
        <f>VLOOKUP(I8478,PGStock[],6,FALSE)</f>
        <v>150</v>
      </c>
      <c r="N8478" s="47">
        <f>+PGSales!$L8478*PGSales!$M8478</f>
        <v>150</v>
      </c>
    </row>
    <row r="8479" spans="1:14" hidden="1" x14ac:dyDescent="0.25">
      <c r="A8479" s="77">
        <f t="shared" si="882"/>
        <v>2025</v>
      </c>
      <c r="B8479" s="77">
        <f t="shared" si="883"/>
        <v>7</v>
      </c>
      <c r="C8479" s="73">
        <v>45841</v>
      </c>
      <c r="D8479" s="79" t="s">
        <v>66</v>
      </c>
      <c r="E8479" s="80" t="s">
        <v>663</v>
      </c>
      <c r="F8479" s="81" t="str">
        <f>VLOOKUP(E8479,Customer[],2,FALSE)</f>
        <v>Sein padatar</v>
      </c>
      <c r="G8479" s="69" t="str">
        <f>VLOOKUP(E8479,Customer[],3,FALSE)</f>
        <v>Shwe Yin Aye Zay  Rd</v>
      </c>
      <c r="H8479" s="69" t="str">
        <f>VLOOKUP(E8479,Customer[],4,FALSE)</f>
        <v>Hlaing Thar Yar</v>
      </c>
      <c r="I8479" s="48" t="s">
        <v>18</v>
      </c>
      <c r="J8479" s="82" t="str">
        <f>VLOOKUP(I8479,PGStock[],2,FALSE)</f>
        <v>Formula Rum 350ml</v>
      </c>
      <c r="K8479" s="71">
        <f>VLOOKUP(I8479,PGStock[],3,FALSE)</f>
        <v>0.35</v>
      </c>
      <c r="L8479" s="47">
        <v>2</v>
      </c>
      <c r="M8479" s="47">
        <f>VLOOKUP(I8479,PGStock[],6,FALSE)</f>
        <v>150</v>
      </c>
      <c r="N8479" s="47">
        <f>+PGSales!$L8479*PGSales!$M8479</f>
        <v>300</v>
      </c>
    </row>
    <row r="8480" spans="1:14" hidden="1" x14ac:dyDescent="0.25">
      <c r="A8480" s="77">
        <f t="shared" si="882"/>
        <v>2025</v>
      </c>
      <c r="B8480" s="77">
        <f t="shared" si="883"/>
        <v>7</v>
      </c>
      <c r="C8480" s="73">
        <v>45841</v>
      </c>
      <c r="D8480" s="79" t="s">
        <v>56</v>
      </c>
      <c r="E8480" s="80" t="s">
        <v>609</v>
      </c>
      <c r="F8480" s="81" t="str">
        <f>VLOOKUP(E8480,Customer[],2,FALSE)</f>
        <v>AhTwae Thit</v>
      </c>
      <c r="G8480" s="69" t="str">
        <f>VLOOKUP(E8480,Customer[],3,FALSE)</f>
        <v>Chit Kyi Yae Rd</v>
      </c>
      <c r="H8480" s="69" t="str">
        <f>VLOOKUP(E8480,Customer[],4,FALSE)</f>
        <v>Hlaing Thar Yar</v>
      </c>
      <c r="I8480" s="48" t="s">
        <v>23</v>
      </c>
      <c r="J8480" s="82" t="str">
        <f>VLOOKUP(I8480,PGStock[],2,FALSE)</f>
        <v>Columbus Super Red Smooth 175 Ml</v>
      </c>
      <c r="K8480" s="71">
        <f>VLOOKUP(I8480,PGStock[],3,FALSE)</f>
        <v>0.17499999999999999</v>
      </c>
      <c r="L8480" s="47">
        <v>1</v>
      </c>
      <c r="M8480" s="47">
        <f>VLOOKUP(I8480,PGStock[],6,FALSE)</f>
        <v>100</v>
      </c>
      <c r="N8480" s="47">
        <f>+PGSales!$L8480*PGSales!$M8480</f>
        <v>100</v>
      </c>
    </row>
    <row r="8481" spans="1:14" hidden="1" x14ac:dyDescent="0.25">
      <c r="A8481" s="77">
        <f t="shared" si="882"/>
        <v>2025</v>
      </c>
      <c r="B8481" s="77">
        <f t="shared" si="883"/>
        <v>7</v>
      </c>
      <c r="C8481" s="73">
        <v>45841</v>
      </c>
      <c r="D8481" s="79" t="s">
        <v>56</v>
      </c>
      <c r="E8481" s="80" t="s">
        <v>609</v>
      </c>
      <c r="F8481" s="81" t="str">
        <f>VLOOKUP(E8481,Customer[],2,FALSE)</f>
        <v>AhTwae Thit</v>
      </c>
      <c r="G8481" s="69" t="str">
        <f>VLOOKUP(E8481,Customer[],3,FALSE)</f>
        <v>Chit Kyi Yae Rd</v>
      </c>
      <c r="H8481" s="69" t="str">
        <f>VLOOKUP(E8481,Customer[],4,FALSE)</f>
        <v>Hlaing Thar Yar</v>
      </c>
      <c r="I8481" s="48" t="s">
        <v>18</v>
      </c>
      <c r="J8481" s="82" t="str">
        <f>VLOOKUP(I8481,PGStock[],2,FALSE)</f>
        <v>Formula Rum 350ml</v>
      </c>
      <c r="K8481" s="71">
        <f>VLOOKUP(I8481,PGStock[],3,FALSE)</f>
        <v>0.35</v>
      </c>
      <c r="L8481" s="47">
        <v>1</v>
      </c>
      <c r="M8481" s="47">
        <f>VLOOKUP(I8481,PGStock[],6,FALSE)</f>
        <v>150</v>
      </c>
      <c r="N8481" s="47">
        <f>+PGSales!$L8481*PGSales!$M8481</f>
        <v>150</v>
      </c>
    </row>
    <row r="8482" spans="1:14" hidden="1" x14ac:dyDescent="0.25">
      <c r="A8482" s="77">
        <f t="shared" si="882"/>
        <v>2025</v>
      </c>
      <c r="B8482" s="77">
        <f t="shared" si="883"/>
        <v>7</v>
      </c>
      <c r="C8482" s="73">
        <v>45841</v>
      </c>
      <c r="D8482" s="79" t="s">
        <v>60</v>
      </c>
      <c r="E8482" s="80" t="s">
        <v>612</v>
      </c>
      <c r="F8482" s="81" t="str">
        <f>VLOOKUP(E8482,Customer[],2,FALSE)</f>
        <v>Pan Nadi Hlaing (2)</v>
      </c>
      <c r="G8482" s="69" t="str">
        <f>VLOOKUP(E8482,Customer[],3,FALSE)</f>
        <v>Chit Kyi Yae Rd</v>
      </c>
      <c r="H8482" s="69" t="str">
        <f>VLOOKUP(E8482,Customer[],4,FALSE)</f>
        <v>Hlaing Thar Yar</v>
      </c>
      <c r="I8482" s="48" t="s">
        <v>25</v>
      </c>
      <c r="J8482" s="82" t="str">
        <f>VLOOKUP(I8482,PGStock[],2,FALSE)</f>
        <v>Columbus Super Red Smooth 350 Ml</v>
      </c>
      <c r="K8482" s="71">
        <f>VLOOKUP(I8482,PGStock[],3,FALSE)</f>
        <v>0.35</v>
      </c>
      <c r="L8482" s="47">
        <v>2</v>
      </c>
      <c r="M8482" s="47">
        <f>VLOOKUP(I8482,PGStock[],6,FALSE)</f>
        <v>150</v>
      </c>
      <c r="N8482" s="47">
        <f>+PGSales!$L8482*PGSales!$M8482</f>
        <v>300</v>
      </c>
    </row>
    <row r="8483" spans="1:14" hidden="1" x14ac:dyDescent="0.25">
      <c r="A8483" s="77">
        <f t="shared" si="882"/>
        <v>2025</v>
      </c>
      <c r="B8483" s="77">
        <f t="shared" si="883"/>
        <v>7</v>
      </c>
      <c r="C8483" s="73">
        <v>45841</v>
      </c>
      <c r="D8483" s="79" t="s">
        <v>60</v>
      </c>
      <c r="E8483" s="80" t="s">
        <v>612</v>
      </c>
      <c r="F8483" s="81" t="str">
        <f>VLOOKUP(E8483,Customer[],2,FALSE)</f>
        <v>Pan Nadi Hlaing (2)</v>
      </c>
      <c r="G8483" s="69" t="str">
        <f>VLOOKUP(E8483,Customer[],3,FALSE)</f>
        <v>Chit Kyi Yae Rd</v>
      </c>
      <c r="H8483" s="69" t="str">
        <f>VLOOKUP(E8483,Customer[],4,FALSE)</f>
        <v>Hlaing Thar Yar</v>
      </c>
      <c r="I8483" s="48" t="s">
        <v>18</v>
      </c>
      <c r="J8483" s="82" t="str">
        <f>VLOOKUP(I8483,PGStock[],2,FALSE)</f>
        <v>Formula Rum 350ml</v>
      </c>
      <c r="K8483" s="71">
        <f>VLOOKUP(I8483,PGStock[],3,FALSE)</f>
        <v>0.35</v>
      </c>
      <c r="L8483" s="47">
        <v>1</v>
      </c>
      <c r="M8483" s="47">
        <f>VLOOKUP(I8483,PGStock[],6,FALSE)</f>
        <v>150</v>
      </c>
      <c r="N8483" s="47">
        <f>+PGSales!$L8483*PGSales!$M8483</f>
        <v>150</v>
      </c>
    </row>
    <row r="8484" spans="1:14" hidden="1" x14ac:dyDescent="0.25">
      <c r="A8484" s="77">
        <f t="shared" ref="A8484:A8523" si="884">YEAR(C8484)</f>
        <v>2025</v>
      </c>
      <c r="B8484" s="77">
        <f t="shared" ref="B8484:B8523" si="885">MONTH(C8484)</f>
        <v>7</v>
      </c>
      <c r="C8484" s="73">
        <v>45841</v>
      </c>
      <c r="D8484" s="79" t="s">
        <v>4</v>
      </c>
      <c r="E8484" s="80" t="s">
        <v>869</v>
      </c>
      <c r="F8484" s="81" t="str">
        <f>VLOOKUP(E8484,Customer[],2,FALSE)</f>
        <v>Sit paing</v>
      </c>
      <c r="G8484" s="69" t="str">
        <f>VLOOKUP(E8484,Customer[],3,FALSE)</f>
        <v>Shwe Yin Aye Rd</v>
      </c>
      <c r="H8484" s="69" t="str">
        <f>VLOOKUP(E8484,Customer[],4,FALSE)</f>
        <v>Hlaing Thar Yar</v>
      </c>
      <c r="I8484" s="48" t="s">
        <v>18</v>
      </c>
      <c r="J8484" s="82" t="str">
        <f>VLOOKUP(I8484,PGStock[],2,FALSE)</f>
        <v>Formula Rum 350ml</v>
      </c>
      <c r="K8484" s="71">
        <f>VLOOKUP(I8484,PGStock[],3,FALSE)</f>
        <v>0.35</v>
      </c>
      <c r="L8484" s="47">
        <v>2</v>
      </c>
      <c r="M8484" s="47">
        <f>VLOOKUP(I8484,PGStock[],6,FALSE)</f>
        <v>150</v>
      </c>
      <c r="N8484" s="47">
        <f>+PGSales!$L8484*PGSales!$M8484</f>
        <v>300</v>
      </c>
    </row>
    <row r="8485" spans="1:14" hidden="1" x14ac:dyDescent="0.25">
      <c r="A8485" s="77">
        <f t="shared" si="884"/>
        <v>2025</v>
      </c>
      <c r="B8485" s="77">
        <f t="shared" si="885"/>
        <v>7</v>
      </c>
      <c r="C8485" s="73">
        <v>45841</v>
      </c>
      <c r="D8485" s="79" t="s">
        <v>62</v>
      </c>
      <c r="E8485" s="80" t="s">
        <v>870</v>
      </c>
      <c r="F8485" s="81" t="str">
        <f>VLOOKUP(E8485,Customer[],2,FALSE)</f>
        <v>Zinkama</v>
      </c>
      <c r="G8485" s="69" t="str">
        <f>VLOOKUP(E8485,Customer[],3,FALSE)</f>
        <v>Zinkama Lan</v>
      </c>
      <c r="H8485" s="69" t="str">
        <f>VLOOKUP(E8485,Customer[],4,FALSE)</f>
        <v>Tharkaytha</v>
      </c>
      <c r="I8485" s="48" t="s">
        <v>27</v>
      </c>
      <c r="J8485" s="82" t="str">
        <f>VLOOKUP(I8485,PGStock[],2,FALSE)</f>
        <v>Columbus Super Red Smooth 700 Ml</v>
      </c>
      <c r="K8485" s="71">
        <f>VLOOKUP(I8485,PGStock[],3,FALSE)</f>
        <v>0.7</v>
      </c>
      <c r="L8485" s="47">
        <v>1</v>
      </c>
      <c r="M8485" s="47">
        <f>VLOOKUP(I8485,PGStock[],6,FALSE)</f>
        <v>200</v>
      </c>
      <c r="N8485" s="47">
        <f>+PGSales!$L8485*PGSales!$M8485</f>
        <v>200</v>
      </c>
    </row>
    <row r="8486" spans="1:14" hidden="1" x14ac:dyDescent="0.25">
      <c r="A8486" s="77">
        <f t="shared" si="884"/>
        <v>2025</v>
      </c>
      <c r="B8486" s="77">
        <f t="shared" si="885"/>
        <v>7</v>
      </c>
      <c r="C8486" s="73">
        <v>45841</v>
      </c>
      <c r="D8486" s="79" t="s">
        <v>62</v>
      </c>
      <c r="E8486" s="80" t="s">
        <v>870</v>
      </c>
      <c r="F8486" s="81" t="str">
        <f>VLOOKUP(E8486,Customer[],2,FALSE)</f>
        <v>Zinkama</v>
      </c>
      <c r="G8486" s="69" t="str">
        <f>VLOOKUP(E8486,Customer[],3,FALSE)</f>
        <v>Zinkama Lan</v>
      </c>
      <c r="H8486" s="69" t="str">
        <f>VLOOKUP(E8486,Customer[],4,FALSE)</f>
        <v>Tharkaytha</v>
      </c>
      <c r="I8486" s="48" t="s">
        <v>25</v>
      </c>
      <c r="J8486" s="82" t="str">
        <f>VLOOKUP(I8486,PGStock[],2,FALSE)</f>
        <v>Columbus Super Red Smooth 350 Ml</v>
      </c>
      <c r="K8486" s="71">
        <f>VLOOKUP(I8486,PGStock[],3,FALSE)</f>
        <v>0.35</v>
      </c>
      <c r="L8486" s="47">
        <v>7</v>
      </c>
      <c r="M8486" s="47">
        <f>VLOOKUP(I8486,PGStock[],6,FALSE)</f>
        <v>150</v>
      </c>
      <c r="N8486" s="47">
        <f>+PGSales!$L8486*PGSales!$M8486</f>
        <v>1050</v>
      </c>
    </row>
    <row r="8487" spans="1:14" hidden="1" x14ac:dyDescent="0.25">
      <c r="A8487" s="77">
        <f t="shared" si="884"/>
        <v>2025</v>
      </c>
      <c r="B8487" s="77">
        <f t="shared" si="885"/>
        <v>7</v>
      </c>
      <c r="C8487" s="73">
        <v>45841</v>
      </c>
      <c r="D8487" s="79" t="s">
        <v>62</v>
      </c>
      <c r="E8487" s="80" t="s">
        <v>870</v>
      </c>
      <c r="F8487" s="81" t="str">
        <f>VLOOKUP(E8487,Customer[],2,FALSE)</f>
        <v>Zinkama</v>
      </c>
      <c r="G8487" s="69" t="str">
        <f>VLOOKUP(E8487,Customer[],3,FALSE)</f>
        <v>Zinkama Lan</v>
      </c>
      <c r="H8487" s="69" t="str">
        <f>VLOOKUP(E8487,Customer[],4,FALSE)</f>
        <v>Tharkaytha</v>
      </c>
      <c r="I8487" s="48" t="s">
        <v>18</v>
      </c>
      <c r="J8487" s="82" t="str">
        <f>VLOOKUP(I8487,PGStock[],2,FALSE)</f>
        <v>Formula Rum 350ml</v>
      </c>
      <c r="K8487" s="71">
        <f>VLOOKUP(I8487,PGStock[],3,FALSE)</f>
        <v>0.35</v>
      </c>
      <c r="L8487" s="47">
        <v>2</v>
      </c>
      <c r="M8487" s="47">
        <f>VLOOKUP(I8487,PGStock[],6,FALSE)</f>
        <v>150</v>
      </c>
      <c r="N8487" s="47">
        <f>+PGSales!$L8487*PGSales!$M8487</f>
        <v>300</v>
      </c>
    </row>
    <row r="8488" spans="1:14" hidden="1" x14ac:dyDescent="0.25">
      <c r="A8488" s="77">
        <f t="shared" si="884"/>
        <v>2025</v>
      </c>
      <c r="B8488" s="77">
        <f t="shared" si="885"/>
        <v>7</v>
      </c>
      <c r="C8488" s="73">
        <v>45841</v>
      </c>
      <c r="D8488" s="79" t="s">
        <v>2</v>
      </c>
      <c r="E8488" s="80" t="s">
        <v>871</v>
      </c>
      <c r="F8488" s="81" t="str">
        <f>VLOOKUP(E8488,Customer[],2,FALSE)</f>
        <v>Hight Power</v>
      </c>
      <c r="G8488" s="69" t="str">
        <f>VLOOKUP(E8488,Customer[],3,FALSE)</f>
        <v>Pay 80 Rd</v>
      </c>
      <c r="H8488" s="69" t="str">
        <f>VLOOKUP(E8488,Customer[],4,FALSE)</f>
        <v>Tharkaytha</v>
      </c>
      <c r="I8488" s="48" t="s">
        <v>27</v>
      </c>
      <c r="J8488" s="82" t="str">
        <f>VLOOKUP(I8488,PGStock[],2,FALSE)</f>
        <v>Columbus Super Red Smooth 700 Ml</v>
      </c>
      <c r="K8488" s="71">
        <f>VLOOKUP(I8488,PGStock[],3,FALSE)</f>
        <v>0.7</v>
      </c>
      <c r="L8488" s="47">
        <v>1</v>
      </c>
      <c r="M8488" s="47">
        <f>VLOOKUP(I8488,PGStock[],6,FALSE)</f>
        <v>200</v>
      </c>
      <c r="N8488" s="47">
        <f>+PGSales!$L8488*PGSales!$M8488</f>
        <v>200</v>
      </c>
    </row>
    <row r="8489" spans="1:14" hidden="1" x14ac:dyDescent="0.25">
      <c r="A8489" s="77">
        <f t="shared" si="884"/>
        <v>2025</v>
      </c>
      <c r="B8489" s="77">
        <f t="shared" si="885"/>
        <v>7</v>
      </c>
      <c r="C8489" s="73">
        <v>45841</v>
      </c>
      <c r="D8489" s="79" t="s">
        <v>2</v>
      </c>
      <c r="E8489" s="80" t="s">
        <v>871</v>
      </c>
      <c r="F8489" s="81" t="str">
        <f>VLOOKUP(E8489,Customer[],2,FALSE)</f>
        <v>Hight Power</v>
      </c>
      <c r="G8489" s="69" t="str">
        <f>VLOOKUP(E8489,Customer[],3,FALSE)</f>
        <v>Pay 80 Rd</v>
      </c>
      <c r="H8489" s="69" t="str">
        <f>VLOOKUP(E8489,Customer[],4,FALSE)</f>
        <v>Tharkaytha</v>
      </c>
      <c r="I8489" s="48" t="s">
        <v>25</v>
      </c>
      <c r="J8489" s="82" t="str">
        <f>VLOOKUP(I8489,PGStock[],2,FALSE)</f>
        <v>Columbus Super Red Smooth 350 Ml</v>
      </c>
      <c r="K8489" s="71">
        <f>VLOOKUP(I8489,PGStock[],3,FALSE)</f>
        <v>0.35</v>
      </c>
      <c r="L8489" s="47">
        <v>2</v>
      </c>
      <c r="M8489" s="47">
        <f>VLOOKUP(I8489,PGStock[],6,FALSE)</f>
        <v>150</v>
      </c>
      <c r="N8489" s="47">
        <f>+PGSales!$L8489*PGSales!$M8489</f>
        <v>300</v>
      </c>
    </row>
    <row r="8490" spans="1:14" hidden="1" x14ac:dyDescent="0.25">
      <c r="A8490" s="77">
        <f t="shared" ref="A8490:A8505" si="886">YEAR(C8490)</f>
        <v>2025</v>
      </c>
      <c r="B8490" s="77">
        <f t="shared" ref="B8490:B8505" si="887">MONTH(C8490)</f>
        <v>7</v>
      </c>
      <c r="C8490" s="73">
        <v>45841</v>
      </c>
      <c r="D8490" s="79" t="s">
        <v>2</v>
      </c>
      <c r="E8490" s="80" t="s">
        <v>871</v>
      </c>
      <c r="F8490" s="81" t="str">
        <f>VLOOKUP(E8490,Customer[],2,FALSE)</f>
        <v>Hight Power</v>
      </c>
      <c r="G8490" s="69" t="str">
        <f>VLOOKUP(E8490,Customer[],3,FALSE)</f>
        <v>Pay 80 Rd</v>
      </c>
      <c r="H8490" s="69" t="str">
        <f>VLOOKUP(E8490,Customer[],4,FALSE)</f>
        <v>Tharkaytha</v>
      </c>
      <c r="I8490" s="48" t="s">
        <v>23</v>
      </c>
      <c r="J8490" s="82" t="str">
        <f>VLOOKUP(I8490,PGStock[],2,FALSE)</f>
        <v>Columbus Super Red Smooth 175 Ml</v>
      </c>
      <c r="K8490" s="71">
        <f>VLOOKUP(I8490,PGStock[],3,FALSE)</f>
        <v>0.17499999999999999</v>
      </c>
      <c r="L8490" s="47">
        <v>2</v>
      </c>
      <c r="M8490" s="47">
        <f>VLOOKUP(I8490,PGStock[],6,FALSE)</f>
        <v>100</v>
      </c>
      <c r="N8490" s="47">
        <f>+PGSales!$L8490*PGSales!$M8490</f>
        <v>200</v>
      </c>
    </row>
    <row r="8491" spans="1:14" hidden="1" x14ac:dyDescent="0.25">
      <c r="A8491" s="77">
        <f t="shared" si="886"/>
        <v>2025</v>
      </c>
      <c r="B8491" s="77">
        <f t="shared" si="887"/>
        <v>7</v>
      </c>
      <c r="C8491" s="73">
        <v>45841</v>
      </c>
      <c r="D8491" s="79" t="s">
        <v>2</v>
      </c>
      <c r="E8491" s="80" t="s">
        <v>871</v>
      </c>
      <c r="F8491" s="81" t="str">
        <f>VLOOKUP(E8491,Customer[],2,FALSE)</f>
        <v>Hight Power</v>
      </c>
      <c r="G8491" s="69" t="str">
        <f>VLOOKUP(E8491,Customer[],3,FALSE)</f>
        <v>Pay 80 Rd</v>
      </c>
      <c r="H8491" s="69" t="str">
        <f>VLOOKUP(E8491,Customer[],4,FALSE)</f>
        <v>Tharkaytha</v>
      </c>
      <c r="I8491" s="48" t="s">
        <v>18</v>
      </c>
      <c r="J8491" s="82" t="str">
        <f>VLOOKUP(I8491,PGStock[],2,FALSE)</f>
        <v>Formula Rum 350ml</v>
      </c>
      <c r="K8491" s="71">
        <f>VLOOKUP(I8491,PGStock[],3,FALSE)</f>
        <v>0.35</v>
      </c>
      <c r="L8491" s="47">
        <v>1</v>
      </c>
      <c r="M8491" s="47">
        <f>VLOOKUP(I8491,PGStock[],6,FALSE)</f>
        <v>150</v>
      </c>
      <c r="N8491" s="47">
        <f>+PGSales!$L8491*PGSales!$M8491</f>
        <v>150</v>
      </c>
    </row>
    <row r="8492" spans="1:14" hidden="1" x14ac:dyDescent="0.25">
      <c r="A8492" s="77">
        <f t="shared" si="886"/>
        <v>2025</v>
      </c>
      <c r="B8492" s="77">
        <f t="shared" si="887"/>
        <v>7</v>
      </c>
      <c r="C8492" s="73">
        <v>45841</v>
      </c>
      <c r="D8492" s="79" t="s">
        <v>1</v>
      </c>
      <c r="E8492" s="80" t="s">
        <v>872</v>
      </c>
      <c r="F8492" s="81" t="str">
        <f>VLOOKUP(E8492,Customer[],2,FALSE)</f>
        <v>Moe</v>
      </c>
      <c r="G8492" s="69" t="str">
        <f>VLOOKUP(E8492,Customer[],3,FALSE)</f>
        <v>Nattwayat Rd</v>
      </c>
      <c r="H8492" s="69" t="str">
        <f>VLOOKUP(E8492,Customer[],4,FALSE)</f>
        <v>Tharkaytha</v>
      </c>
      <c r="I8492" s="48" t="s">
        <v>23</v>
      </c>
      <c r="J8492" s="82" t="str">
        <f>VLOOKUP(I8492,PGStock[],2,FALSE)</f>
        <v>Columbus Super Red Smooth 175 Ml</v>
      </c>
      <c r="K8492" s="71">
        <f>VLOOKUP(I8492,PGStock[],3,FALSE)</f>
        <v>0.17499999999999999</v>
      </c>
      <c r="L8492" s="47">
        <v>1</v>
      </c>
      <c r="M8492" s="47">
        <f>VLOOKUP(I8492,PGStock[],6,FALSE)</f>
        <v>100</v>
      </c>
      <c r="N8492" s="47">
        <f>+PGSales!$L8492*PGSales!$M8492</f>
        <v>100</v>
      </c>
    </row>
    <row r="8493" spans="1:14" hidden="1" x14ac:dyDescent="0.25">
      <c r="A8493" s="77">
        <f t="shared" si="886"/>
        <v>2025</v>
      </c>
      <c r="B8493" s="77">
        <f t="shared" si="887"/>
        <v>7</v>
      </c>
      <c r="C8493" s="73">
        <v>45841</v>
      </c>
      <c r="D8493" s="79" t="s">
        <v>109</v>
      </c>
      <c r="E8493" s="80" t="s">
        <v>873</v>
      </c>
      <c r="F8493" s="81" t="str">
        <f>VLOOKUP(E8493,Customer[],2,FALSE)</f>
        <v xml:space="preserve">Zain </v>
      </c>
      <c r="G8493" s="69" t="str">
        <f>VLOOKUP(E8493,Customer[],3,FALSE)</f>
        <v>Pay 80 Rd</v>
      </c>
      <c r="H8493" s="69" t="str">
        <f>VLOOKUP(E8493,Customer[],4,FALSE)</f>
        <v>Tharkaytha</v>
      </c>
      <c r="I8493" s="48" t="s">
        <v>25</v>
      </c>
      <c r="J8493" s="82" t="str">
        <f>VLOOKUP(I8493,PGStock[],2,FALSE)</f>
        <v>Columbus Super Red Smooth 350 Ml</v>
      </c>
      <c r="K8493" s="71">
        <f>VLOOKUP(I8493,PGStock[],3,FALSE)</f>
        <v>0.35</v>
      </c>
      <c r="L8493" s="47">
        <v>3</v>
      </c>
      <c r="M8493" s="47">
        <f>VLOOKUP(I8493,PGStock[],6,FALSE)</f>
        <v>150</v>
      </c>
      <c r="N8493" s="47">
        <f>+PGSales!$L8493*PGSales!$M8493</f>
        <v>450</v>
      </c>
    </row>
    <row r="8494" spans="1:14" hidden="1" x14ac:dyDescent="0.25">
      <c r="A8494" s="77">
        <f t="shared" si="886"/>
        <v>2025</v>
      </c>
      <c r="B8494" s="77">
        <f t="shared" si="887"/>
        <v>7</v>
      </c>
      <c r="C8494" s="73">
        <v>45841</v>
      </c>
      <c r="D8494" s="79" t="s">
        <v>109</v>
      </c>
      <c r="E8494" s="80" t="s">
        <v>873</v>
      </c>
      <c r="F8494" s="81" t="str">
        <f>VLOOKUP(E8494,Customer[],2,FALSE)</f>
        <v xml:space="preserve">Zain </v>
      </c>
      <c r="G8494" s="69" t="str">
        <f>VLOOKUP(E8494,Customer[],3,FALSE)</f>
        <v>Pay 80 Rd</v>
      </c>
      <c r="H8494" s="69" t="str">
        <f>VLOOKUP(E8494,Customer[],4,FALSE)</f>
        <v>Tharkaytha</v>
      </c>
      <c r="I8494" s="48" t="s">
        <v>23</v>
      </c>
      <c r="J8494" s="82" t="str">
        <f>VLOOKUP(I8494,PGStock[],2,FALSE)</f>
        <v>Columbus Super Red Smooth 175 Ml</v>
      </c>
      <c r="K8494" s="71">
        <f>VLOOKUP(I8494,PGStock[],3,FALSE)</f>
        <v>0.17499999999999999</v>
      </c>
      <c r="L8494" s="47">
        <v>2</v>
      </c>
      <c r="M8494" s="47">
        <f>VLOOKUP(I8494,PGStock[],6,FALSE)</f>
        <v>100</v>
      </c>
      <c r="N8494" s="47">
        <f>+PGSales!$L8494*PGSales!$M8494</f>
        <v>200</v>
      </c>
    </row>
    <row r="8495" spans="1:14" hidden="1" x14ac:dyDescent="0.25">
      <c r="A8495" s="77">
        <f t="shared" si="886"/>
        <v>2025</v>
      </c>
      <c r="B8495" s="77">
        <f t="shared" si="887"/>
        <v>7</v>
      </c>
      <c r="C8495" s="73">
        <v>45841</v>
      </c>
      <c r="D8495" s="79" t="s">
        <v>115</v>
      </c>
      <c r="E8495" s="80" t="s">
        <v>875</v>
      </c>
      <c r="F8495" s="81" t="str">
        <f>VLOOKUP(E8495,Customer[],2,FALSE)</f>
        <v xml:space="preserve">Htet paing </v>
      </c>
      <c r="G8495" s="69" t="str">
        <f>VLOOKUP(E8495,Customer[],3,FALSE)</f>
        <v>Pin Lone Rd</v>
      </c>
      <c r="H8495" s="69" t="str">
        <f>VLOOKUP(E8495,Customer[],4,FALSE)</f>
        <v>Tharkaytha</v>
      </c>
      <c r="I8495" s="48" t="s">
        <v>25</v>
      </c>
      <c r="J8495" s="82" t="str">
        <f>VLOOKUP(I8495,PGStock[],2,FALSE)</f>
        <v>Columbus Super Red Smooth 350 Ml</v>
      </c>
      <c r="K8495" s="71">
        <f>VLOOKUP(I8495,PGStock[],3,FALSE)</f>
        <v>0.35</v>
      </c>
      <c r="L8495" s="47">
        <v>2</v>
      </c>
      <c r="M8495" s="47">
        <f>VLOOKUP(I8495,PGStock[],6,FALSE)</f>
        <v>150</v>
      </c>
      <c r="N8495" s="47">
        <f>+PGSales!$L8495*PGSales!$M8495</f>
        <v>300</v>
      </c>
    </row>
    <row r="8496" spans="1:14" hidden="1" x14ac:dyDescent="0.25">
      <c r="A8496" s="77">
        <f t="shared" si="886"/>
        <v>2025</v>
      </c>
      <c r="B8496" s="77">
        <f t="shared" si="887"/>
        <v>7</v>
      </c>
      <c r="C8496" s="73">
        <v>45841</v>
      </c>
      <c r="D8496" s="79" t="s">
        <v>115</v>
      </c>
      <c r="E8496" s="80" t="s">
        <v>875</v>
      </c>
      <c r="F8496" s="81" t="str">
        <f>VLOOKUP(E8496,Customer[],2,FALSE)</f>
        <v xml:space="preserve">Htet paing </v>
      </c>
      <c r="G8496" s="69" t="str">
        <f>VLOOKUP(E8496,Customer[],3,FALSE)</f>
        <v>Pin Lone Rd</v>
      </c>
      <c r="H8496" s="69" t="str">
        <f>VLOOKUP(E8496,Customer[],4,FALSE)</f>
        <v>Tharkaytha</v>
      </c>
      <c r="I8496" s="48" t="s">
        <v>18</v>
      </c>
      <c r="J8496" s="82" t="str">
        <f>VLOOKUP(I8496,PGStock[],2,FALSE)</f>
        <v>Formula Rum 350ml</v>
      </c>
      <c r="K8496" s="71">
        <f>VLOOKUP(I8496,PGStock[],3,FALSE)</f>
        <v>0.35</v>
      </c>
      <c r="L8496" s="47">
        <v>3</v>
      </c>
      <c r="M8496" s="47">
        <f>VLOOKUP(I8496,PGStock[],6,FALSE)</f>
        <v>150</v>
      </c>
      <c r="N8496" s="47">
        <f>+PGSales!$L8496*PGSales!$M8496</f>
        <v>450</v>
      </c>
    </row>
    <row r="8497" spans="1:14" hidden="1" x14ac:dyDescent="0.25">
      <c r="A8497" s="77">
        <f t="shared" si="886"/>
        <v>2025</v>
      </c>
      <c r="B8497" s="77">
        <f t="shared" si="887"/>
        <v>7</v>
      </c>
      <c r="C8497" s="73">
        <v>45841</v>
      </c>
      <c r="D8497" s="79" t="s">
        <v>187</v>
      </c>
      <c r="E8497" s="80" t="s">
        <v>877</v>
      </c>
      <c r="F8497" s="81" t="str">
        <f>VLOOKUP(E8497,Customer[],2,FALSE)</f>
        <v>Myint</v>
      </c>
      <c r="G8497" s="69" t="str">
        <f>VLOOKUP(E8497,Customer[],3,FALSE)</f>
        <v>Aung Myitter Rd</v>
      </c>
      <c r="H8497" s="69" t="str">
        <f>VLOOKUP(E8497,Customer[],4,FALSE)</f>
        <v>Tharkaytha</v>
      </c>
      <c r="I8497" s="48" t="s">
        <v>25</v>
      </c>
      <c r="J8497" s="82" t="str">
        <f>VLOOKUP(I8497,PGStock[],2,FALSE)</f>
        <v>Columbus Super Red Smooth 350 Ml</v>
      </c>
      <c r="K8497" s="71">
        <f>VLOOKUP(I8497,PGStock[],3,FALSE)</f>
        <v>0.35</v>
      </c>
      <c r="L8497" s="47">
        <v>2</v>
      </c>
      <c r="M8497" s="47">
        <f>VLOOKUP(I8497,PGStock[],6,FALSE)</f>
        <v>150</v>
      </c>
      <c r="N8497" s="47">
        <f>+PGSales!$L8497*PGSales!$M8497</f>
        <v>300</v>
      </c>
    </row>
    <row r="8498" spans="1:14" hidden="1" x14ac:dyDescent="0.25">
      <c r="A8498" s="77">
        <f t="shared" si="886"/>
        <v>2025</v>
      </c>
      <c r="B8498" s="77">
        <f t="shared" si="887"/>
        <v>7</v>
      </c>
      <c r="C8498" s="73">
        <v>45841</v>
      </c>
      <c r="D8498" s="79" t="s">
        <v>187</v>
      </c>
      <c r="E8498" s="80" t="s">
        <v>877</v>
      </c>
      <c r="F8498" s="81" t="str">
        <f>VLOOKUP(E8498,Customer[],2,FALSE)</f>
        <v>Myint</v>
      </c>
      <c r="G8498" s="69" t="str">
        <f>VLOOKUP(E8498,Customer[],3,FALSE)</f>
        <v>Aung Myitter Rd</v>
      </c>
      <c r="H8498" s="69" t="str">
        <f>VLOOKUP(E8498,Customer[],4,FALSE)</f>
        <v>Tharkaytha</v>
      </c>
      <c r="I8498" s="48" t="s">
        <v>18</v>
      </c>
      <c r="J8498" s="82" t="str">
        <f>VLOOKUP(I8498,PGStock[],2,FALSE)</f>
        <v>Formula Rum 350ml</v>
      </c>
      <c r="K8498" s="71">
        <f>VLOOKUP(I8498,PGStock[],3,FALSE)</f>
        <v>0.35</v>
      </c>
      <c r="L8498" s="47">
        <v>1</v>
      </c>
      <c r="M8498" s="47">
        <f>VLOOKUP(I8498,PGStock[],6,FALSE)</f>
        <v>150</v>
      </c>
      <c r="N8498" s="47">
        <f>+PGSales!$L8498*PGSales!$M8498</f>
        <v>150</v>
      </c>
    </row>
    <row r="8499" spans="1:14" hidden="1" x14ac:dyDescent="0.25">
      <c r="A8499" s="77">
        <f t="shared" si="886"/>
        <v>2025</v>
      </c>
      <c r="B8499" s="77">
        <f t="shared" si="887"/>
        <v>7</v>
      </c>
      <c r="C8499" s="73">
        <v>45841</v>
      </c>
      <c r="D8499" s="79" t="s">
        <v>74</v>
      </c>
      <c r="E8499" s="80" t="s">
        <v>269</v>
      </c>
      <c r="F8499" s="81" t="str">
        <f>VLOOKUP(E8499,Customer[],2,FALSE)</f>
        <v>Kaung Star</v>
      </c>
      <c r="G8499" s="69" t="str">
        <f>VLOOKUP(E8499,Customer[],3,FALSE)</f>
        <v>West Yangon University Rd</v>
      </c>
      <c r="H8499" s="69" t="str">
        <f>VLOOKUP(E8499,Customer[],4,FALSE)</f>
        <v>Htan Ta Pin</v>
      </c>
      <c r="I8499" s="48" t="s">
        <v>27</v>
      </c>
      <c r="J8499" s="82" t="str">
        <f>VLOOKUP(I8499,PGStock[],2,FALSE)</f>
        <v>Columbus Super Red Smooth 700 Ml</v>
      </c>
      <c r="K8499" s="71">
        <f>VLOOKUP(I8499,PGStock[],3,FALSE)</f>
        <v>0.7</v>
      </c>
      <c r="L8499" s="47">
        <v>1</v>
      </c>
      <c r="M8499" s="47">
        <f>VLOOKUP(I8499,PGStock[],6,FALSE)</f>
        <v>200</v>
      </c>
      <c r="N8499" s="47">
        <f>+PGSales!$L8499*PGSales!$M8499</f>
        <v>200</v>
      </c>
    </row>
    <row r="8500" spans="1:14" hidden="1" x14ac:dyDescent="0.25">
      <c r="A8500" s="77">
        <f t="shared" si="886"/>
        <v>2025</v>
      </c>
      <c r="B8500" s="77">
        <f t="shared" si="887"/>
        <v>7</v>
      </c>
      <c r="C8500" s="73">
        <v>45841</v>
      </c>
      <c r="D8500" s="79" t="s">
        <v>74</v>
      </c>
      <c r="E8500" s="80" t="s">
        <v>269</v>
      </c>
      <c r="F8500" s="81" t="str">
        <f>VLOOKUP(E8500,Customer[],2,FALSE)</f>
        <v>Kaung Star</v>
      </c>
      <c r="G8500" s="69" t="str">
        <f>VLOOKUP(E8500,Customer[],3,FALSE)</f>
        <v>West Yangon University Rd</v>
      </c>
      <c r="H8500" s="69" t="str">
        <f>VLOOKUP(E8500,Customer[],4,FALSE)</f>
        <v>Htan Ta Pin</v>
      </c>
      <c r="I8500" s="48" t="s">
        <v>25</v>
      </c>
      <c r="J8500" s="82" t="str">
        <f>VLOOKUP(I8500,PGStock[],2,FALSE)</f>
        <v>Columbus Super Red Smooth 350 Ml</v>
      </c>
      <c r="K8500" s="71">
        <f>VLOOKUP(I8500,PGStock[],3,FALSE)</f>
        <v>0.35</v>
      </c>
      <c r="L8500" s="47">
        <v>1</v>
      </c>
      <c r="M8500" s="47">
        <f>VLOOKUP(I8500,PGStock[],6,FALSE)</f>
        <v>150</v>
      </c>
      <c r="N8500" s="47">
        <f>+PGSales!$L8500*PGSales!$M8500</f>
        <v>150</v>
      </c>
    </row>
    <row r="8501" spans="1:14" hidden="1" x14ac:dyDescent="0.25">
      <c r="A8501" s="77">
        <f t="shared" si="886"/>
        <v>2025</v>
      </c>
      <c r="B8501" s="77">
        <f t="shared" si="887"/>
        <v>7</v>
      </c>
      <c r="C8501" s="73">
        <v>45841</v>
      </c>
      <c r="D8501" s="79" t="s">
        <v>74</v>
      </c>
      <c r="E8501" s="80" t="s">
        <v>269</v>
      </c>
      <c r="F8501" s="81" t="str">
        <f>VLOOKUP(E8501,Customer[],2,FALSE)</f>
        <v>Kaung Star</v>
      </c>
      <c r="G8501" s="69" t="str">
        <f>VLOOKUP(E8501,Customer[],3,FALSE)</f>
        <v>West Yangon University Rd</v>
      </c>
      <c r="H8501" s="69" t="str">
        <f>VLOOKUP(E8501,Customer[],4,FALSE)</f>
        <v>Htan Ta Pin</v>
      </c>
      <c r="I8501" s="48" t="s">
        <v>23</v>
      </c>
      <c r="J8501" s="82" t="str">
        <f>VLOOKUP(I8501,PGStock[],2,FALSE)</f>
        <v>Columbus Super Red Smooth 175 Ml</v>
      </c>
      <c r="K8501" s="71">
        <f>VLOOKUP(I8501,PGStock[],3,FALSE)</f>
        <v>0.17499999999999999</v>
      </c>
      <c r="L8501" s="47">
        <v>1</v>
      </c>
      <c r="M8501" s="47">
        <f>VLOOKUP(I8501,PGStock[],6,FALSE)</f>
        <v>100</v>
      </c>
      <c r="N8501" s="47">
        <f>+PGSales!$L8501*PGSales!$M8501</f>
        <v>100</v>
      </c>
    </row>
    <row r="8502" spans="1:14" hidden="1" x14ac:dyDescent="0.25">
      <c r="A8502" s="77">
        <f t="shared" si="886"/>
        <v>2025</v>
      </c>
      <c r="B8502" s="77">
        <f t="shared" si="887"/>
        <v>7</v>
      </c>
      <c r="C8502" s="73">
        <v>45841</v>
      </c>
      <c r="D8502" s="79" t="s">
        <v>74</v>
      </c>
      <c r="E8502" s="80" t="s">
        <v>269</v>
      </c>
      <c r="F8502" s="81" t="str">
        <f>VLOOKUP(E8502,Customer[],2,FALSE)</f>
        <v>Kaung Star</v>
      </c>
      <c r="G8502" s="69" t="str">
        <f>VLOOKUP(E8502,Customer[],3,FALSE)</f>
        <v>West Yangon University Rd</v>
      </c>
      <c r="H8502" s="69" t="str">
        <f>VLOOKUP(E8502,Customer[],4,FALSE)</f>
        <v>Htan Ta Pin</v>
      </c>
      <c r="I8502" s="48" t="s">
        <v>20</v>
      </c>
      <c r="J8502" s="82" t="str">
        <f>VLOOKUP(I8502,PGStock[],2,FALSE)</f>
        <v>Formula Rum 700ml</v>
      </c>
      <c r="K8502" s="71">
        <f>VLOOKUP(I8502,PGStock[],3,FALSE)</f>
        <v>0.7</v>
      </c>
      <c r="L8502" s="47">
        <v>2</v>
      </c>
      <c r="M8502" s="47">
        <f>VLOOKUP(I8502,PGStock[],6,FALSE)</f>
        <v>200</v>
      </c>
      <c r="N8502" s="47">
        <f>+PGSales!$L8502*PGSales!$M8502</f>
        <v>400</v>
      </c>
    </row>
    <row r="8503" spans="1:14" hidden="1" x14ac:dyDescent="0.25">
      <c r="A8503" s="77">
        <f t="shared" si="886"/>
        <v>2025</v>
      </c>
      <c r="B8503" s="77">
        <f t="shared" si="887"/>
        <v>7</v>
      </c>
      <c r="C8503" s="73">
        <v>45841</v>
      </c>
      <c r="D8503" s="79" t="s">
        <v>74</v>
      </c>
      <c r="E8503" s="80" t="s">
        <v>269</v>
      </c>
      <c r="F8503" s="81" t="str">
        <f>VLOOKUP(E8503,Customer[],2,FALSE)</f>
        <v>Kaung Star</v>
      </c>
      <c r="G8503" s="69" t="str">
        <f>VLOOKUP(E8503,Customer[],3,FALSE)</f>
        <v>West Yangon University Rd</v>
      </c>
      <c r="H8503" s="69" t="str">
        <f>VLOOKUP(E8503,Customer[],4,FALSE)</f>
        <v>Htan Ta Pin</v>
      </c>
      <c r="I8503" s="48" t="s">
        <v>18</v>
      </c>
      <c r="J8503" s="82" t="str">
        <f>VLOOKUP(I8503,PGStock[],2,FALSE)</f>
        <v>Formula Rum 350ml</v>
      </c>
      <c r="K8503" s="71">
        <f>VLOOKUP(I8503,PGStock[],3,FALSE)</f>
        <v>0.35</v>
      </c>
      <c r="L8503" s="47">
        <v>5</v>
      </c>
      <c r="M8503" s="47">
        <f>VLOOKUP(I8503,PGStock[],6,FALSE)</f>
        <v>150</v>
      </c>
      <c r="N8503" s="47">
        <f>+PGSales!$L8503*PGSales!$M8503</f>
        <v>750</v>
      </c>
    </row>
    <row r="8504" spans="1:14" hidden="1" x14ac:dyDescent="0.25">
      <c r="A8504" s="77">
        <f t="shared" si="886"/>
        <v>2025</v>
      </c>
      <c r="B8504" s="77">
        <f t="shared" si="887"/>
        <v>7</v>
      </c>
      <c r="C8504" s="73">
        <v>45841</v>
      </c>
      <c r="D8504" s="79" t="s">
        <v>131</v>
      </c>
      <c r="E8504" s="80" t="s">
        <v>271</v>
      </c>
      <c r="F8504" s="81" t="str">
        <f>VLOOKUP(E8504,Customer[],2,FALSE)</f>
        <v>Lapyae Wunn</v>
      </c>
      <c r="G8504" s="69" t="str">
        <f>VLOOKUP(E8504,Customer[],3,FALSE)</f>
        <v>West Yangon University Rd</v>
      </c>
      <c r="H8504" s="69" t="str">
        <f>VLOOKUP(E8504,Customer[],4,FALSE)</f>
        <v>Htan Ta Pin</v>
      </c>
      <c r="I8504" s="48" t="s">
        <v>27</v>
      </c>
      <c r="J8504" s="82" t="str">
        <f>VLOOKUP(I8504,PGStock[],2,FALSE)</f>
        <v>Columbus Super Red Smooth 700 Ml</v>
      </c>
      <c r="K8504" s="71">
        <f>VLOOKUP(I8504,PGStock[],3,FALSE)</f>
        <v>0.7</v>
      </c>
      <c r="L8504" s="47">
        <v>2</v>
      </c>
      <c r="M8504" s="47">
        <f>VLOOKUP(I8504,PGStock[],6,FALSE)</f>
        <v>200</v>
      </c>
      <c r="N8504" s="47">
        <f>+PGSales!$L8504*PGSales!$M8504</f>
        <v>400</v>
      </c>
    </row>
    <row r="8505" spans="1:14" hidden="1" x14ac:dyDescent="0.25">
      <c r="A8505" s="77">
        <f t="shared" si="886"/>
        <v>2025</v>
      </c>
      <c r="B8505" s="77">
        <f t="shared" si="887"/>
        <v>7</v>
      </c>
      <c r="C8505" s="73">
        <v>45841</v>
      </c>
      <c r="D8505" s="79" t="s">
        <v>131</v>
      </c>
      <c r="E8505" s="80" t="s">
        <v>271</v>
      </c>
      <c r="F8505" s="81" t="str">
        <f>VLOOKUP(E8505,Customer[],2,FALSE)</f>
        <v>Lapyae Wunn</v>
      </c>
      <c r="G8505" s="69" t="str">
        <f>VLOOKUP(E8505,Customer[],3,FALSE)</f>
        <v>West Yangon University Rd</v>
      </c>
      <c r="H8505" s="69" t="str">
        <f>VLOOKUP(E8505,Customer[],4,FALSE)</f>
        <v>Htan Ta Pin</v>
      </c>
      <c r="I8505" s="48" t="s">
        <v>25</v>
      </c>
      <c r="J8505" s="82" t="str">
        <f>VLOOKUP(I8505,PGStock[],2,FALSE)</f>
        <v>Columbus Super Red Smooth 350 Ml</v>
      </c>
      <c r="K8505" s="71">
        <f>VLOOKUP(I8505,PGStock[],3,FALSE)</f>
        <v>0.35</v>
      </c>
      <c r="L8505" s="47">
        <v>9</v>
      </c>
      <c r="M8505" s="47">
        <f>VLOOKUP(I8505,PGStock[],6,FALSE)</f>
        <v>150</v>
      </c>
      <c r="N8505" s="47">
        <f>+PGSales!$L8505*PGSales!$M8505</f>
        <v>1350</v>
      </c>
    </row>
    <row r="8506" spans="1:14" hidden="1" x14ac:dyDescent="0.25">
      <c r="A8506" s="77">
        <f t="shared" ref="A8506:A8521" si="888">YEAR(C8506)</f>
        <v>2025</v>
      </c>
      <c r="B8506" s="77">
        <f t="shared" ref="B8506:B8521" si="889">MONTH(C8506)</f>
        <v>7</v>
      </c>
      <c r="C8506" s="73">
        <v>45841</v>
      </c>
      <c r="D8506" s="79" t="s">
        <v>131</v>
      </c>
      <c r="E8506" s="80" t="s">
        <v>271</v>
      </c>
      <c r="F8506" s="81" t="str">
        <f>VLOOKUP(E8506,Customer[],2,FALSE)</f>
        <v>Lapyae Wunn</v>
      </c>
      <c r="G8506" s="69" t="str">
        <f>VLOOKUP(E8506,Customer[],3,FALSE)</f>
        <v>West Yangon University Rd</v>
      </c>
      <c r="H8506" s="69" t="str">
        <f>VLOOKUP(E8506,Customer[],4,FALSE)</f>
        <v>Htan Ta Pin</v>
      </c>
      <c r="I8506" s="48" t="s">
        <v>20</v>
      </c>
      <c r="J8506" s="82" t="str">
        <f>VLOOKUP(I8506,PGStock[],2,FALSE)</f>
        <v>Formula Rum 700ml</v>
      </c>
      <c r="K8506" s="71">
        <f>VLOOKUP(I8506,PGStock[],3,FALSE)</f>
        <v>0.7</v>
      </c>
      <c r="L8506" s="47">
        <v>1</v>
      </c>
      <c r="M8506" s="47">
        <f>VLOOKUP(I8506,PGStock[],6,FALSE)</f>
        <v>200</v>
      </c>
      <c r="N8506" s="47">
        <f>+PGSales!$L8506*PGSales!$M8506</f>
        <v>200</v>
      </c>
    </row>
    <row r="8507" spans="1:14" hidden="1" x14ac:dyDescent="0.25">
      <c r="A8507" s="77">
        <f t="shared" si="888"/>
        <v>2025</v>
      </c>
      <c r="B8507" s="77">
        <f t="shared" si="889"/>
        <v>7</v>
      </c>
      <c r="C8507" s="73">
        <v>45841</v>
      </c>
      <c r="D8507" s="79" t="s">
        <v>131</v>
      </c>
      <c r="E8507" s="80" t="s">
        <v>271</v>
      </c>
      <c r="F8507" s="81" t="str">
        <f>VLOOKUP(E8507,Customer[],2,FALSE)</f>
        <v>Lapyae Wunn</v>
      </c>
      <c r="G8507" s="69" t="str">
        <f>VLOOKUP(E8507,Customer[],3,FALSE)</f>
        <v>West Yangon University Rd</v>
      </c>
      <c r="H8507" s="69" t="str">
        <f>VLOOKUP(E8507,Customer[],4,FALSE)</f>
        <v>Htan Ta Pin</v>
      </c>
      <c r="I8507" s="48" t="s">
        <v>18</v>
      </c>
      <c r="J8507" s="82" t="str">
        <f>VLOOKUP(I8507,PGStock[],2,FALSE)</f>
        <v>Formula Rum 350ml</v>
      </c>
      <c r="K8507" s="71">
        <f>VLOOKUP(I8507,PGStock[],3,FALSE)</f>
        <v>0.35</v>
      </c>
      <c r="L8507" s="47">
        <v>8</v>
      </c>
      <c r="M8507" s="47">
        <f>VLOOKUP(I8507,PGStock[],6,FALSE)</f>
        <v>150</v>
      </c>
      <c r="N8507" s="47">
        <f>+PGSales!$L8507*PGSales!$M8507</f>
        <v>1200</v>
      </c>
    </row>
    <row r="8508" spans="1:14" hidden="1" x14ac:dyDescent="0.25">
      <c r="A8508" s="77">
        <f t="shared" si="888"/>
        <v>2025</v>
      </c>
      <c r="B8508" s="77">
        <f t="shared" si="889"/>
        <v>7</v>
      </c>
      <c r="C8508" s="73">
        <v>45841</v>
      </c>
      <c r="D8508" s="79" t="s">
        <v>70</v>
      </c>
      <c r="E8508" s="80" t="s">
        <v>677</v>
      </c>
      <c r="F8508" s="81" t="str">
        <f>VLOOKUP(E8508,Customer[],2,FALSE)</f>
        <v>Take Nay Linn</v>
      </c>
      <c r="G8508" s="69" t="str">
        <f>VLOOKUP(E8508,Customer[],3,FALSE)</f>
        <v>West Yangon University Rd</v>
      </c>
      <c r="H8508" s="69" t="str">
        <f>VLOOKUP(E8508,Customer[],4,FALSE)</f>
        <v>Htan Ta Pin</v>
      </c>
      <c r="I8508" s="48" t="s">
        <v>25</v>
      </c>
      <c r="J8508" s="82" t="str">
        <f>VLOOKUP(I8508,PGStock[],2,FALSE)</f>
        <v>Columbus Super Red Smooth 350 Ml</v>
      </c>
      <c r="K8508" s="71">
        <f>VLOOKUP(I8508,PGStock[],3,FALSE)</f>
        <v>0.35</v>
      </c>
      <c r="L8508" s="47">
        <v>1</v>
      </c>
      <c r="M8508" s="47">
        <f>VLOOKUP(I8508,PGStock[],6,FALSE)</f>
        <v>150</v>
      </c>
      <c r="N8508" s="47">
        <f>+PGSales!$L8508*PGSales!$M8508</f>
        <v>150</v>
      </c>
    </row>
    <row r="8509" spans="1:14" hidden="1" x14ac:dyDescent="0.25">
      <c r="A8509" s="77">
        <f t="shared" si="888"/>
        <v>2025</v>
      </c>
      <c r="B8509" s="77">
        <f t="shared" si="889"/>
        <v>7</v>
      </c>
      <c r="C8509" s="73">
        <v>45841</v>
      </c>
      <c r="D8509" s="79" t="s">
        <v>70</v>
      </c>
      <c r="E8509" s="80" t="s">
        <v>677</v>
      </c>
      <c r="F8509" s="81" t="str">
        <f>VLOOKUP(E8509,Customer[],2,FALSE)</f>
        <v>Take Nay Linn</v>
      </c>
      <c r="G8509" s="69" t="str">
        <f>VLOOKUP(E8509,Customer[],3,FALSE)</f>
        <v>West Yangon University Rd</v>
      </c>
      <c r="H8509" s="69" t="str">
        <f>VLOOKUP(E8509,Customer[],4,FALSE)</f>
        <v>Htan Ta Pin</v>
      </c>
      <c r="I8509" s="48" t="s">
        <v>20</v>
      </c>
      <c r="J8509" s="82" t="str">
        <f>VLOOKUP(I8509,PGStock[],2,FALSE)</f>
        <v>Formula Rum 700ml</v>
      </c>
      <c r="K8509" s="71">
        <f>VLOOKUP(I8509,PGStock[],3,FALSE)</f>
        <v>0.7</v>
      </c>
      <c r="L8509" s="47">
        <v>1</v>
      </c>
      <c r="M8509" s="47">
        <f>VLOOKUP(I8509,PGStock[],6,FALSE)</f>
        <v>200</v>
      </c>
      <c r="N8509" s="47">
        <f>+PGSales!$L8509*PGSales!$M8509</f>
        <v>200</v>
      </c>
    </row>
    <row r="8510" spans="1:14" hidden="1" x14ac:dyDescent="0.25">
      <c r="A8510" s="77">
        <f t="shared" si="888"/>
        <v>2025</v>
      </c>
      <c r="B8510" s="77">
        <f t="shared" si="889"/>
        <v>7</v>
      </c>
      <c r="C8510" s="73">
        <v>45841</v>
      </c>
      <c r="D8510" s="79" t="s">
        <v>70</v>
      </c>
      <c r="E8510" s="80" t="s">
        <v>677</v>
      </c>
      <c r="F8510" s="81" t="str">
        <f>VLOOKUP(E8510,Customer[],2,FALSE)</f>
        <v>Take Nay Linn</v>
      </c>
      <c r="G8510" s="69" t="str">
        <f>VLOOKUP(E8510,Customer[],3,FALSE)</f>
        <v>West Yangon University Rd</v>
      </c>
      <c r="H8510" s="69" t="str">
        <f>VLOOKUP(E8510,Customer[],4,FALSE)</f>
        <v>Htan Ta Pin</v>
      </c>
      <c r="I8510" s="48" t="s">
        <v>18</v>
      </c>
      <c r="J8510" s="82" t="str">
        <f>VLOOKUP(I8510,PGStock[],2,FALSE)</f>
        <v>Formula Rum 350ml</v>
      </c>
      <c r="K8510" s="71">
        <f>VLOOKUP(I8510,PGStock[],3,FALSE)</f>
        <v>0.35</v>
      </c>
      <c r="L8510" s="47">
        <v>16</v>
      </c>
      <c r="M8510" s="47">
        <f>VLOOKUP(I8510,PGStock[],6,FALSE)</f>
        <v>150</v>
      </c>
      <c r="N8510" s="47">
        <f>+PGSales!$L8510*PGSales!$M8510</f>
        <v>2400</v>
      </c>
    </row>
    <row r="8511" spans="1:14" hidden="1" x14ac:dyDescent="0.25">
      <c r="A8511" s="77">
        <f t="shared" si="888"/>
        <v>2025</v>
      </c>
      <c r="B8511" s="77">
        <f t="shared" si="889"/>
        <v>7</v>
      </c>
      <c r="C8511" s="73">
        <v>45841</v>
      </c>
      <c r="D8511" s="79" t="s">
        <v>68</v>
      </c>
      <c r="E8511" s="80" t="s">
        <v>276</v>
      </c>
      <c r="F8511" s="81" t="str">
        <f>VLOOKUP(E8511,Customer[],2,FALSE)</f>
        <v>Kyi Thar Oo(1)</v>
      </c>
      <c r="G8511" s="69" t="str">
        <f>VLOOKUP(E8511,Customer[],3,FALSE)</f>
        <v>Poe San Aye St</v>
      </c>
      <c r="H8511" s="69" t="str">
        <f>VLOOKUP(E8511,Customer[],4,FALSE)</f>
        <v>Htan Ta Pin</v>
      </c>
      <c r="I8511" s="48" t="s">
        <v>18</v>
      </c>
      <c r="J8511" s="82" t="str">
        <f>VLOOKUP(I8511,PGStock[],2,FALSE)</f>
        <v>Formula Rum 350ml</v>
      </c>
      <c r="K8511" s="71">
        <f>VLOOKUP(I8511,PGStock[],3,FALSE)</f>
        <v>0.35</v>
      </c>
      <c r="L8511" s="47">
        <v>2</v>
      </c>
      <c r="M8511" s="47">
        <f>VLOOKUP(I8511,PGStock[],6,FALSE)</f>
        <v>150</v>
      </c>
      <c r="N8511" s="47">
        <f>+PGSales!$L8511*PGSales!$M8511</f>
        <v>300</v>
      </c>
    </row>
    <row r="8512" spans="1:14" hidden="1" x14ac:dyDescent="0.25">
      <c r="A8512" s="77">
        <f t="shared" si="888"/>
        <v>2025</v>
      </c>
      <c r="B8512" s="77">
        <f t="shared" si="889"/>
        <v>7</v>
      </c>
      <c r="C8512" s="73">
        <v>45841</v>
      </c>
      <c r="D8512" s="79" t="s">
        <v>878</v>
      </c>
      <c r="E8512" s="80" t="s">
        <v>676</v>
      </c>
      <c r="F8512" s="81" t="str">
        <f>VLOOKUP(E8512,Customer[],2,FALSE)</f>
        <v>Ah linn Young</v>
      </c>
      <c r="G8512" s="69" t="str">
        <f>VLOOKUP(E8512,Customer[],3,FALSE)</f>
        <v>West Yangon University Rd</v>
      </c>
      <c r="H8512" s="69" t="str">
        <f>VLOOKUP(E8512,Customer[],4,FALSE)</f>
        <v>Htan Ta Pin</v>
      </c>
      <c r="I8512" s="48" t="s">
        <v>25</v>
      </c>
      <c r="J8512" s="82" t="str">
        <f>VLOOKUP(I8512,PGStock[],2,FALSE)</f>
        <v>Columbus Super Red Smooth 350 Ml</v>
      </c>
      <c r="K8512" s="71">
        <f>VLOOKUP(I8512,PGStock[],3,FALSE)</f>
        <v>0.35</v>
      </c>
      <c r="L8512" s="47">
        <v>3</v>
      </c>
      <c r="M8512" s="47">
        <f>VLOOKUP(I8512,PGStock[],6,FALSE)</f>
        <v>150</v>
      </c>
      <c r="N8512" s="47">
        <f>+PGSales!$L8512*PGSales!$M8512</f>
        <v>450</v>
      </c>
    </row>
    <row r="8513" spans="1:14" hidden="1" x14ac:dyDescent="0.25">
      <c r="A8513" s="77">
        <f t="shared" si="888"/>
        <v>2025</v>
      </c>
      <c r="B8513" s="77">
        <f t="shared" si="889"/>
        <v>7</v>
      </c>
      <c r="C8513" s="73">
        <v>45841</v>
      </c>
      <c r="D8513" s="79" t="s">
        <v>878</v>
      </c>
      <c r="E8513" s="80" t="s">
        <v>676</v>
      </c>
      <c r="F8513" s="81" t="str">
        <f>VLOOKUP(E8513,Customer[],2,FALSE)</f>
        <v>Ah linn Young</v>
      </c>
      <c r="G8513" s="69" t="str">
        <f>VLOOKUP(E8513,Customer[],3,FALSE)</f>
        <v>West Yangon University Rd</v>
      </c>
      <c r="H8513" s="69" t="str">
        <f>VLOOKUP(E8513,Customer[],4,FALSE)</f>
        <v>Htan Ta Pin</v>
      </c>
      <c r="I8513" s="48" t="s">
        <v>23</v>
      </c>
      <c r="J8513" s="82" t="str">
        <f>VLOOKUP(I8513,PGStock[],2,FALSE)</f>
        <v>Columbus Super Red Smooth 175 Ml</v>
      </c>
      <c r="K8513" s="71">
        <f>VLOOKUP(I8513,PGStock[],3,FALSE)</f>
        <v>0.17499999999999999</v>
      </c>
      <c r="L8513" s="47">
        <v>1</v>
      </c>
      <c r="M8513" s="47">
        <f>VLOOKUP(I8513,PGStock[],6,FALSE)</f>
        <v>100</v>
      </c>
      <c r="N8513" s="47">
        <f>+PGSales!$L8513*PGSales!$M8513</f>
        <v>100</v>
      </c>
    </row>
    <row r="8514" spans="1:14" hidden="1" x14ac:dyDescent="0.25">
      <c r="A8514" s="77">
        <f t="shared" si="888"/>
        <v>2025</v>
      </c>
      <c r="B8514" s="77">
        <f t="shared" si="889"/>
        <v>7</v>
      </c>
      <c r="C8514" s="73">
        <v>45841</v>
      </c>
      <c r="D8514" s="79" t="s">
        <v>878</v>
      </c>
      <c r="E8514" s="80" t="s">
        <v>676</v>
      </c>
      <c r="F8514" s="81" t="str">
        <f>VLOOKUP(E8514,Customer[],2,FALSE)</f>
        <v>Ah linn Young</v>
      </c>
      <c r="G8514" s="69" t="str">
        <f>VLOOKUP(E8514,Customer[],3,FALSE)</f>
        <v>West Yangon University Rd</v>
      </c>
      <c r="H8514" s="69" t="str">
        <f>VLOOKUP(E8514,Customer[],4,FALSE)</f>
        <v>Htan Ta Pin</v>
      </c>
      <c r="I8514" s="48" t="s">
        <v>18</v>
      </c>
      <c r="J8514" s="82" t="str">
        <f>VLOOKUP(I8514,PGStock[],2,FALSE)</f>
        <v>Formula Rum 350ml</v>
      </c>
      <c r="K8514" s="71">
        <f>VLOOKUP(I8514,PGStock[],3,FALSE)</f>
        <v>0.35</v>
      </c>
      <c r="L8514" s="47">
        <v>2</v>
      </c>
      <c r="M8514" s="47">
        <f>VLOOKUP(I8514,PGStock[],6,FALSE)</f>
        <v>150</v>
      </c>
      <c r="N8514" s="47">
        <f>+PGSales!$L8514*PGSales!$M8514</f>
        <v>300</v>
      </c>
    </row>
    <row r="8515" spans="1:14" hidden="1" x14ac:dyDescent="0.25">
      <c r="A8515" s="77">
        <f t="shared" si="888"/>
        <v>2025</v>
      </c>
      <c r="B8515" s="77">
        <f t="shared" si="889"/>
        <v>7</v>
      </c>
      <c r="C8515" s="73">
        <v>45841</v>
      </c>
      <c r="D8515" s="79" t="s">
        <v>275</v>
      </c>
      <c r="E8515" s="80" t="s">
        <v>273</v>
      </c>
      <c r="F8515" s="81" t="str">
        <f>VLOOKUP(E8515,Customer[],2,FALSE)</f>
        <v>Nate Thint</v>
      </c>
      <c r="G8515" s="69" t="str">
        <f>VLOOKUP(E8515,Customer[],3,FALSE)</f>
        <v>Bayin Naung St</v>
      </c>
      <c r="H8515" s="69" t="str">
        <f>VLOOKUP(E8515,Customer[],4,FALSE)</f>
        <v>Htan Ta Pin</v>
      </c>
      <c r="I8515" s="48" t="s">
        <v>27</v>
      </c>
      <c r="J8515" s="82" t="str">
        <f>VLOOKUP(I8515,PGStock[],2,FALSE)</f>
        <v>Columbus Super Red Smooth 700 Ml</v>
      </c>
      <c r="K8515" s="71">
        <f>VLOOKUP(I8515,PGStock[],3,FALSE)</f>
        <v>0.7</v>
      </c>
      <c r="L8515" s="47">
        <v>1</v>
      </c>
      <c r="M8515" s="47">
        <f>VLOOKUP(I8515,PGStock[],6,FALSE)</f>
        <v>200</v>
      </c>
      <c r="N8515" s="47">
        <f>+PGSales!$L8515*PGSales!$M8515</f>
        <v>200</v>
      </c>
    </row>
    <row r="8516" spans="1:14" hidden="1" x14ac:dyDescent="0.25">
      <c r="A8516" s="77">
        <f t="shared" si="888"/>
        <v>2025</v>
      </c>
      <c r="B8516" s="77">
        <f t="shared" si="889"/>
        <v>7</v>
      </c>
      <c r="C8516" s="73">
        <v>45841</v>
      </c>
      <c r="D8516" s="79" t="s">
        <v>275</v>
      </c>
      <c r="E8516" s="80" t="s">
        <v>273</v>
      </c>
      <c r="F8516" s="81" t="str">
        <f>VLOOKUP(E8516,Customer[],2,FALSE)</f>
        <v>Nate Thint</v>
      </c>
      <c r="G8516" s="69" t="str">
        <f>VLOOKUP(E8516,Customer[],3,FALSE)</f>
        <v>Bayin Naung St</v>
      </c>
      <c r="H8516" s="69" t="str">
        <f>VLOOKUP(E8516,Customer[],4,FALSE)</f>
        <v>Htan Ta Pin</v>
      </c>
      <c r="I8516" s="48" t="s">
        <v>25</v>
      </c>
      <c r="J8516" s="82" t="str">
        <f>VLOOKUP(I8516,PGStock[],2,FALSE)</f>
        <v>Columbus Super Red Smooth 350 Ml</v>
      </c>
      <c r="K8516" s="71">
        <f>VLOOKUP(I8516,PGStock[],3,FALSE)</f>
        <v>0.35</v>
      </c>
      <c r="L8516" s="47">
        <v>6</v>
      </c>
      <c r="M8516" s="47">
        <f>VLOOKUP(I8516,PGStock[],6,FALSE)</f>
        <v>150</v>
      </c>
      <c r="N8516" s="47">
        <f>+PGSales!$L8516*PGSales!$M8516</f>
        <v>900</v>
      </c>
    </row>
    <row r="8517" spans="1:14" hidden="1" x14ac:dyDescent="0.25">
      <c r="A8517" s="77">
        <f t="shared" si="888"/>
        <v>2025</v>
      </c>
      <c r="B8517" s="77">
        <f t="shared" si="889"/>
        <v>7</v>
      </c>
      <c r="C8517" s="73">
        <v>45841</v>
      </c>
      <c r="D8517" s="79" t="s">
        <v>275</v>
      </c>
      <c r="E8517" s="80" t="s">
        <v>273</v>
      </c>
      <c r="F8517" s="81" t="str">
        <f>VLOOKUP(E8517,Customer[],2,FALSE)</f>
        <v>Nate Thint</v>
      </c>
      <c r="G8517" s="69" t="str">
        <f>VLOOKUP(E8517,Customer[],3,FALSE)</f>
        <v>Bayin Naung St</v>
      </c>
      <c r="H8517" s="69" t="str">
        <f>VLOOKUP(E8517,Customer[],4,FALSE)</f>
        <v>Htan Ta Pin</v>
      </c>
      <c r="I8517" s="48" t="s">
        <v>23</v>
      </c>
      <c r="J8517" s="82" t="str">
        <f>VLOOKUP(I8517,PGStock[],2,FALSE)</f>
        <v>Columbus Super Red Smooth 175 Ml</v>
      </c>
      <c r="K8517" s="71">
        <f>VLOOKUP(I8517,PGStock[],3,FALSE)</f>
        <v>0.17499999999999999</v>
      </c>
      <c r="L8517" s="47">
        <v>3</v>
      </c>
      <c r="M8517" s="47">
        <f>VLOOKUP(I8517,PGStock[],6,FALSE)</f>
        <v>100</v>
      </c>
      <c r="N8517" s="47">
        <f>+PGSales!$L8517*PGSales!$M8517</f>
        <v>300</v>
      </c>
    </row>
    <row r="8518" spans="1:14" hidden="1" x14ac:dyDescent="0.25">
      <c r="A8518" s="77">
        <f t="shared" si="888"/>
        <v>2025</v>
      </c>
      <c r="B8518" s="77">
        <f t="shared" si="889"/>
        <v>7</v>
      </c>
      <c r="C8518" s="73">
        <v>45841</v>
      </c>
      <c r="D8518" s="79" t="s">
        <v>275</v>
      </c>
      <c r="E8518" s="80" t="s">
        <v>273</v>
      </c>
      <c r="F8518" s="81" t="str">
        <f>VLOOKUP(E8518,Customer[],2,FALSE)</f>
        <v>Nate Thint</v>
      </c>
      <c r="G8518" s="69" t="str">
        <f>VLOOKUP(E8518,Customer[],3,FALSE)</f>
        <v>Bayin Naung St</v>
      </c>
      <c r="H8518" s="69" t="str">
        <f>VLOOKUP(E8518,Customer[],4,FALSE)</f>
        <v>Htan Ta Pin</v>
      </c>
      <c r="I8518" s="48" t="s">
        <v>20</v>
      </c>
      <c r="J8518" s="82" t="str">
        <f>VLOOKUP(I8518,PGStock[],2,FALSE)</f>
        <v>Formula Rum 700ml</v>
      </c>
      <c r="K8518" s="71">
        <f>VLOOKUP(I8518,PGStock[],3,FALSE)</f>
        <v>0.7</v>
      </c>
      <c r="L8518" s="47">
        <v>1</v>
      </c>
      <c r="M8518" s="47">
        <f>VLOOKUP(I8518,PGStock[],6,FALSE)</f>
        <v>200</v>
      </c>
      <c r="N8518" s="47">
        <f>+PGSales!$L8518*PGSales!$M8518</f>
        <v>200</v>
      </c>
    </row>
    <row r="8519" spans="1:14" hidden="1" x14ac:dyDescent="0.25">
      <c r="A8519" s="77">
        <f t="shared" si="888"/>
        <v>2025</v>
      </c>
      <c r="B8519" s="77">
        <f t="shared" si="889"/>
        <v>7</v>
      </c>
      <c r="C8519" s="73">
        <v>45841</v>
      </c>
      <c r="D8519" s="79" t="s">
        <v>275</v>
      </c>
      <c r="E8519" s="80" t="s">
        <v>273</v>
      </c>
      <c r="F8519" s="81" t="str">
        <f>VLOOKUP(E8519,Customer[],2,FALSE)</f>
        <v>Nate Thint</v>
      </c>
      <c r="G8519" s="69" t="str">
        <f>VLOOKUP(E8519,Customer[],3,FALSE)</f>
        <v>Bayin Naung St</v>
      </c>
      <c r="H8519" s="69" t="str">
        <f>VLOOKUP(E8519,Customer[],4,FALSE)</f>
        <v>Htan Ta Pin</v>
      </c>
      <c r="I8519" s="48" t="s">
        <v>18</v>
      </c>
      <c r="J8519" s="82" t="str">
        <f>VLOOKUP(I8519,PGStock[],2,FALSE)</f>
        <v>Formula Rum 350ml</v>
      </c>
      <c r="K8519" s="71">
        <f>VLOOKUP(I8519,PGStock[],3,FALSE)</f>
        <v>0.35</v>
      </c>
      <c r="L8519" s="47">
        <v>2</v>
      </c>
      <c r="M8519" s="47">
        <f>VLOOKUP(I8519,PGStock[],6,FALSE)</f>
        <v>150</v>
      </c>
      <c r="N8519" s="47">
        <f>+PGSales!$L8519*PGSales!$M8519</f>
        <v>300</v>
      </c>
    </row>
    <row r="8520" spans="1:14" hidden="1" x14ac:dyDescent="0.25">
      <c r="A8520" s="77">
        <f t="shared" si="888"/>
        <v>2025</v>
      </c>
      <c r="B8520" s="77">
        <f t="shared" si="889"/>
        <v>7</v>
      </c>
      <c r="C8520" s="73">
        <v>45842</v>
      </c>
      <c r="D8520" s="79" t="s">
        <v>66</v>
      </c>
      <c r="E8520" s="80" t="s">
        <v>663</v>
      </c>
      <c r="F8520" s="81" t="str">
        <f>VLOOKUP(E8520,Customer[],2,FALSE)</f>
        <v>Sein padatar</v>
      </c>
      <c r="G8520" s="69" t="str">
        <f>VLOOKUP(E8520,Customer[],3,FALSE)</f>
        <v>Shwe Yin Aye Zay  Rd</v>
      </c>
      <c r="H8520" s="69" t="str">
        <f>VLOOKUP(E8520,Customer[],4,FALSE)</f>
        <v>Hlaing Thar Yar</v>
      </c>
      <c r="I8520" s="48" t="s">
        <v>25</v>
      </c>
      <c r="J8520" s="82" t="str">
        <f>VLOOKUP(I8520,PGStock[],2,FALSE)</f>
        <v>Columbus Super Red Smooth 350 Ml</v>
      </c>
      <c r="K8520" s="71">
        <f>VLOOKUP(I8520,PGStock[],3,FALSE)</f>
        <v>0.35</v>
      </c>
      <c r="L8520" s="47">
        <v>2</v>
      </c>
      <c r="M8520" s="47">
        <f>VLOOKUP(I8520,PGStock[],6,FALSE)</f>
        <v>150</v>
      </c>
      <c r="N8520" s="47">
        <f>+PGSales!$L8520*PGSales!$M8520</f>
        <v>300</v>
      </c>
    </row>
    <row r="8521" spans="1:14" hidden="1" x14ac:dyDescent="0.25">
      <c r="A8521" s="77">
        <f t="shared" si="888"/>
        <v>2025</v>
      </c>
      <c r="B8521" s="77">
        <f t="shared" si="889"/>
        <v>7</v>
      </c>
      <c r="C8521" s="73">
        <v>45842</v>
      </c>
      <c r="D8521" s="79" t="s">
        <v>66</v>
      </c>
      <c r="E8521" s="80" t="s">
        <v>663</v>
      </c>
      <c r="F8521" s="81" t="str">
        <f>VLOOKUP(E8521,Customer[],2,FALSE)</f>
        <v>Sein padatar</v>
      </c>
      <c r="G8521" s="69" t="str">
        <f>VLOOKUP(E8521,Customer[],3,FALSE)</f>
        <v>Shwe Yin Aye Zay  Rd</v>
      </c>
      <c r="H8521" s="69" t="str">
        <f>VLOOKUP(E8521,Customer[],4,FALSE)</f>
        <v>Hlaing Thar Yar</v>
      </c>
      <c r="I8521" s="48" t="s">
        <v>18</v>
      </c>
      <c r="J8521" s="82" t="str">
        <f>VLOOKUP(I8521,PGStock[],2,FALSE)</f>
        <v>Formula Rum 350ml</v>
      </c>
      <c r="K8521" s="71">
        <f>VLOOKUP(I8521,PGStock[],3,FALSE)</f>
        <v>0.35</v>
      </c>
      <c r="L8521" s="47">
        <v>1</v>
      </c>
      <c r="M8521" s="47">
        <f>VLOOKUP(I8521,PGStock[],6,FALSE)</f>
        <v>150</v>
      </c>
      <c r="N8521" s="47">
        <f>+PGSales!$L8521*PGSales!$M8521</f>
        <v>150</v>
      </c>
    </row>
    <row r="8522" spans="1:14" hidden="1" x14ac:dyDescent="0.25">
      <c r="A8522" s="77">
        <f t="shared" si="884"/>
        <v>2025</v>
      </c>
      <c r="B8522" s="77">
        <f t="shared" si="885"/>
        <v>7</v>
      </c>
      <c r="C8522" s="73">
        <v>45842</v>
      </c>
      <c r="D8522" s="79" t="s">
        <v>58</v>
      </c>
      <c r="E8522" s="80" t="s">
        <v>638</v>
      </c>
      <c r="F8522" s="81" t="str">
        <f>VLOOKUP(E8522,Customer[],2,FALSE)</f>
        <v>Mya Myintmo</v>
      </c>
      <c r="G8522" s="69" t="str">
        <f>VLOOKUP(E8522,Customer[],3,FALSE)</f>
        <v>Mya Yatu Sd</v>
      </c>
      <c r="H8522" s="69" t="str">
        <f>VLOOKUP(E8522,Customer[],4,FALSE)</f>
        <v>Hlaing Thar Yar</v>
      </c>
      <c r="I8522" s="48" t="s">
        <v>25</v>
      </c>
      <c r="J8522" s="82" t="str">
        <f>VLOOKUP(I8522,PGStock[],2,FALSE)</f>
        <v>Columbus Super Red Smooth 350 Ml</v>
      </c>
      <c r="K8522" s="71">
        <f>VLOOKUP(I8522,PGStock[],3,FALSE)</f>
        <v>0.35</v>
      </c>
      <c r="L8522" s="47">
        <v>2</v>
      </c>
      <c r="M8522" s="47">
        <f>VLOOKUP(I8522,PGStock[],6,FALSE)</f>
        <v>150</v>
      </c>
      <c r="N8522" s="47">
        <f>+PGSales!$L8522*PGSales!$M8522</f>
        <v>300</v>
      </c>
    </row>
    <row r="8523" spans="1:14" hidden="1" x14ac:dyDescent="0.25">
      <c r="A8523" s="77">
        <f t="shared" si="884"/>
        <v>2025</v>
      </c>
      <c r="B8523" s="77">
        <f t="shared" si="885"/>
        <v>7</v>
      </c>
      <c r="C8523" s="73">
        <v>45842</v>
      </c>
      <c r="D8523" s="79" t="s">
        <v>58</v>
      </c>
      <c r="E8523" s="80" t="s">
        <v>638</v>
      </c>
      <c r="F8523" s="81" t="str">
        <f>VLOOKUP(E8523,Customer[],2,FALSE)</f>
        <v>Mya Myintmo</v>
      </c>
      <c r="G8523" s="69" t="str">
        <f>VLOOKUP(E8523,Customer[],3,FALSE)</f>
        <v>Mya Yatu Sd</v>
      </c>
      <c r="H8523" s="69" t="str">
        <f>VLOOKUP(E8523,Customer[],4,FALSE)</f>
        <v>Hlaing Thar Yar</v>
      </c>
      <c r="I8523" s="48" t="s">
        <v>23</v>
      </c>
      <c r="J8523" s="82" t="str">
        <f>VLOOKUP(I8523,PGStock[],2,FALSE)</f>
        <v>Columbus Super Red Smooth 175 Ml</v>
      </c>
      <c r="K8523" s="71">
        <f>VLOOKUP(I8523,PGStock[],3,FALSE)</f>
        <v>0.17499999999999999</v>
      </c>
      <c r="L8523" s="47">
        <v>2</v>
      </c>
      <c r="M8523" s="47">
        <f>VLOOKUP(I8523,PGStock[],6,FALSE)</f>
        <v>100</v>
      </c>
      <c r="N8523" s="47">
        <f>+PGSales!$L8523*PGSales!$M8523</f>
        <v>200</v>
      </c>
    </row>
    <row r="8524" spans="1:14" hidden="1" x14ac:dyDescent="0.25">
      <c r="A8524" s="77">
        <f t="shared" ref="A8524:A8645" si="890">YEAR(C8524)</f>
        <v>2025</v>
      </c>
      <c r="B8524" s="77">
        <f t="shared" ref="B8524:B8645" si="891">MONTH(C8524)</f>
        <v>7</v>
      </c>
      <c r="C8524" s="73">
        <v>45842</v>
      </c>
      <c r="D8524" s="79" t="s">
        <v>58</v>
      </c>
      <c r="E8524" s="80" t="s">
        <v>638</v>
      </c>
      <c r="F8524" s="81" t="str">
        <f>VLOOKUP(E8524,Customer[],2,FALSE)</f>
        <v>Mya Myintmo</v>
      </c>
      <c r="G8524" s="69" t="str">
        <f>VLOOKUP(E8524,Customer[],3,FALSE)</f>
        <v>Mya Yatu Sd</v>
      </c>
      <c r="H8524" s="69" t="str">
        <f>VLOOKUP(E8524,Customer[],4,FALSE)</f>
        <v>Hlaing Thar Yar</v>
      </c>
      <c r="I8524" s="48" t="s">
        <v>18</v>
      </c>
      <c r="J8524" s="82" t="str">
        <f>VLOOKUP(I8524,PGStock[],2,FALSE)</f>
        <v>Formula Rum 350ml</v>
      </c>
      <c r="K8524" s="71">
        <f>VLOOKUP(I8524,PGStock[],3,FALSE)</f>
        <v>0.35</v>
      </c>
      <c r="L8524" s="47">
        <v>7</v>
      </c>
      <c r="M8524" s="47">
        <f>VLOOKUP(I8524,PGStock[],6,FALSE)</f>
        <v>150</v>
      </c>
      <c r="N8524" s="47">
        <f>+PGSales!$L8524*PGSales!$M8524</f>
        <v>1050</v>
      </c>
    </row>
    <row r="8525" spans="1:14" hidden="1" x14ac:dyDescent="0.25">
      <c r="A8525" s="77">
        <f t="shared" ref="A8525:A8539" si="892">YEAR(C8525)</f>
        <v>2025</v>
      </c>
      <c r="B8525" s="77">
        <f t="shared" ref="B8525:B8539" si="893">MONTH(C8525)</f>
        <v>7</v>
      </c>
      <c r="C8525" s="73">
        <v>45842</v>
      </c>
      <c r="D8525" s="79" t="s">
        <v>56</v>
      </c>
      <c r="E8525" s="80" t="s">
        <v>609</v>
      </c>
      <c r="F8525" s="81" t="str">
        <f>VLOOKUP(E8525,Customer[],2,FALSE)</f>
        <v>AhTwae Thit</v>
      </c>
      <c r="G8525" s="69" t="str">
        <f>VLOOKUP(E8525,Customer[],3,FALSE)</f>
        <v>Chit Kyi Yae Rd</v>
      </c>
      <c r="H8525" s="69" t="str">
        <f>VLOOKUP(E8525,Customer[],4,FALSE)</f>
        <v>Hlaing Thar Yar</v>
      </c>
      <c r="I8525" s="48" t="s">
        <v>25</v>
      </c>
      <c r="J8525" s="82" t="str">
        <f>VLOOKUP(I8525,PGStock[],2,FALSE)</f>
        <v>Columbus Super Red Smooth 350 Ml</v>
      </c>
      <c r="K8525" s="71">
        <f>VLOOKUP(I8525,PGStock[],3,FALSE)</f>
        <v>0.35</v>
      </c>
      <c r="L8525" s="47">
        <v>1</v>
      </c>
      <c r="M8525" s="47">
        <f>VLOOKUP(I8525,PGStock[],6,FALSE)</f>
        <v>150</v>
      </c>
      <c r="N8525" s="47">
        <f>+PGSales!$L8525*PGSales!$M8525</f>
        <v>150</v>
      </c>
    </row>
    <row r="8526" spans="1:14" hidden="1" x14ac:dyDescent="0.25">
      <c r="A8526" s="77">
        <f t="shared" si="892"/>
        <v>2025</v>
      </c>
      <c r="B8526" s="77">
        <f t="shared" si="893"/>
        <v>7</v>
      </c>
      <c r="C8526" s="73">
        <v>45842</v>
      </c>
      <c r="D8526" s="79" t="s">
        <v>56</v>
      </c>
      <c r="E8526" s="80" t="s">
        <v>609</v>
      </c>
      <c r="F8526" s="81" t="str">
        <f>VLOOKUP(E8526,Customer[],2,FALSE)</f>
        <v>AhTwae Thit</v>
      </c>
      <c r="G8526" s="69" t="str">
        <f>VLOOKUP(E8526,Customer[],3,FALSE)</f>
        <v>Chit Kyi Yae Rd</v>
      </c>
      <c r="H8526" s="69" t="str">
        <f>VLOOKUP(E8526,Customer[],4,FALSE)</f>
        <v>Hlaing Thar Yar</v>
      </c>
      <c r="I8526" s="48" t="s">
        <v>23</v>
      </c>
      <c r="J8526" s="82" t="str">
        <f>VLOOKUP(I8526,PGStock[],2,FALSE)</f>
        <v>Columbus Super Red Smooth 175 Ml</v>
      </c>
      <c r="K8526" s="71">
        <f>VLOOKUP(I8526,PGStock[],3,FALSE)</f>
        <v>0.17499999999999999</v>
      </c>
      <c r="L8526" s="47">
        <v>1</v>
      </c>
      <c r="M8526" s="47">
        <f>VLOOKUP(I8526,PGStock[],6,FALSE)</f>
        <v>100</v>
      </c>
      <c r="N8526" s="47">
        <f>+PGSales!$L8526*PGSales!$M8526</f>
        <v>100</v>
      </c>
    </row>
    <row r="8527" spans="1:14" hidden="1" x14ac:dyDescent="0.25">
      <c r="A8527" s="77">
        <f t="shared" si="892"/>
        <v>2025</v>
      </c>
      <c r="B8527" s="77">
        <f t="shared" si="893"/>
        <v>7</v>
      </c>
      <c r="C8527" s="73">
        <v>45842</v>
      </c>
      <c r="D8527" s="79" t="s">
        <v>60</v>
      </c>
      <c r="E8527" s="80" t="s">
        <v>612</v>
      </c>
      <c r="F8527" s="81" t="str">
        <f>VLOOKUP(E8527,Customer[],2,FALSE)</f>
        <v>Pan Nadi Hlaing (2)</v>
      </c>
      <c r="G8527" s="69" t="str">
        <f>VLOOKUP(E8527,Customer[],3,FALSE)</f>
        <v>Chit Kyi Yae Rd</v>
      </c>
      <c r="H8527" s="69" t="str">
        <f>VLOOKUP(E8527,Customer[],4,FALSE)</f>
        <v>Hlaing Thar Yar</v>
      </c>
      <c r="I8527" s="48" t="s">
        <v>25</v>
      </c>
      <c r="J8527" s="82" t="str">
        <f>VLOOKUP(I8527,PGStock[],2,FALSE)</f>
        <v>Columbus Super Red Smooth 350 Ml</v>
      </c>
      <c r="K8527" s="71">
        <f>VLOOKUP(I8527,PGStock[],3,FALSE)</f>
        <v>0.35</v>
      </c>
      <c r="L8527" s="47">
        <v>1</v>
      </c>
      <c r="M8527" s="47">
        <f>VLOOKUP(I8527,PGStock[],6,FALSE)</f>
        <v>150</v>
      </c>
      <c r="N8527" s="47">
        <f>+PGSales!$L8527*PGSales!$M8527</f>
        <v>150</v>
      </c>
    </row>
    <row r="8528" spans="1:14" hidden="1" x14ac:dyDescent="0.25">
      <c r="A8528" s="77">
        <f t="shared" si="892"/>
        <v>2025</v>
      </c>
      <c r="B8528" s="77">
        <f t="shared" si="893"/>
        <v>7</v>
      </c>
      <c r="C8528" s="73">
        <v>45842</v>
      </c>
      <c r="D8528" s="79" t="s">
        <v>60</v>
      </c>
      <c r="E8528" s="80" t="s">
        <v>612</v>
      </c>
      <c r="F8528" s="81" t="str">
        <f>VLOOKUP(E8528,Customer[],2,FALSE)</f>
        <v>Pan Nadi Hlaing (2)</v>
      </c>
      <c r="G8528" s="69" t="str">
        <f>VLOOKUP(E8528,Customer[],3,FALSE)</f>
        <v>Chit Kyi Yae Rd</v>
      </c>
      <c r="H8528" s="69" t="str">
        <f>VLOOKUP(E8528,Customer[],4,FALSE)</f>
        <v>Hlaing Thar Yar</v>
      </c>
      <c r="I8528" s="48" t="s">
        <v>18</v>
      </c>
      <c r="J8528" s="82" t="str">
        <f>VLOOKUP(I8528,PGStock[],2,FALSE)</f>
        <v>Formula Rum 350ml</v>
      </c>
      <c r="K8528" s="71">
        <f>VLOOKUP(I8528,PGStock[],3,FALSE)</f>
        <v>0.35</v>
      </c>
      <c r="L8528" s="47">
        <v>2</v>
      </c>
      <c r="M8528" s="47">
        <f>VLOOKUP(I8528,PGStock[],6,FALSE)</f>
        <v>150</v>
      </c>
      <c r="N8528" s="47">
        <f>+PGSales!$L8528*PGSales!$M8528</f>
        <v>300</v>
      </c>
    </row>
    <row r="8529" spans="1:14" hidden="1" x14ac:dyDescent="0.25">
      <c r="A8529" s="77">
        <f t="shared" si="892"/>
        <v>2025</v>
      </c>
      <c r="B8529" s="77">
        <f t="shared" si="893"/>
        <v>7</v>
      </c>
      <c r="C8529" s="73">
        <v>45842</v>
      </c>
      <c r="D8529" s="79" t="s">
        <v>4</v>
      </c>
      <c r="E8529" s="80" t="s">
        <v>869</v>
      </c>
      <c r="F8529" s="81" t="str">
        <f>VLOOKUP(E8529,Customer[],2,FALSE)</f>
        <v>Sit paing</v>
      </c>
      <c r="G8529" s="69" t="str">
        <f>VLOOKUP(E8529,Customer[],3,FALSE)</f>
        <v>Shwe Yin Aye Rd</v>
      </c>
      <c r="H8529" s="69" t="str">
        <f>VLOOKUP(E8529,Customer[],4,FALSE)</f>
        <v>Hlaing Thar Yar</v>
      </c>
      <c r="I8529" s="48" t="s">
        <v>25</v>
      </c>
      <c r="J8529" s="82" t="str">
        <f>VLOOKUP(I8529,PGStock[],2,FALSE)</f>
        <v>Columbus Super Red Smooth 350 Ml</v>
      </c>
      <c r="K8529" s="71">
        <f>VLOOKUP(I8529,PGStock[],3,FALSE)</f>
        <v>0.35</v>
      </c>
      <c r="L8529" s="47">
        <v>1</v>
      </c>
      <c r="M8529" s="47">
        <f>VLOOKUP(I8529,PGStock[],6,FALSE)</f>
        <v>150</v>
      </c>
      <c r="N8529" s="47">
        <f>+PGSales!$L8529*PGSales!$M8529</f>
        <v>150</v>
      </c>
    </row>
    <row r="8530" spans="1:14" hidden="1" x14ac:dyDescent="0.25">
      <c r="A8530" s="77">
        <f t="shared" si="892"/>
        <v>2025</v>
      </c>
      <c r="B8530" s="77">
        <f t="shared" si="893"/>
        <v>7</v>
      </c>
      <c r="C8530" s="73">
        <v>45842</v>
      </c>
      <c r="D8530" s="79" t="s">
        <v>4</v>
      </c>
      <c r="E8530" s="80" t="s">
        <v>869</v>
      </c>
      <c r="F8530" s="81" t="str">
        <f>VLOOKUP(E8530,Customer[],2,FALSE)</f>
        <v>Sit paing</v>
      </c>
      <c r="G8530" s="69" t="str">
        <f>VLOOKUP(E8530,Customer[],3,FALSE)</f>
        <v>Shwe Yin Aye Rd</v>
      </c>
      <c r="H8530" s="69" t="str">
        <f>VLOOKUP(E8530,Customer[],4,FALSE)</f>
        <v>Hlaing Thar Yar</v>
      </c>
      <c r="I8530" s="48" t="s">
        <v>23</v>
      </c>
      <c r="J8530" s="82" t="str">
        <f>VLOOKUP(I8530,PGStock[],2,FALSE)</f>
        <v>Columbus Super Red Smooth 175 Ml</v>
      </c>
      <c r="K8530" s="71">
        <f>VLOOKUP(I8530,PGStock[],3,FALSE)</f>
        <v>0.17499999999999999</v>
      </c>
      <c r="L8530" s="47">
        <v>1</v>
      </c>
      <c r="M8530" s="47">
        <f>VLOOKUP(I8530,PGStock[],6,FALSE)</f>
        <v>100</v>
      </c>
      <c r="N8530" s="47">
        <f>+PGSales!$L8530*PGSales!$M8530</f>
        <v>100</v>
      </c>
    </row>
    <row r="8531" spans="1:14" hidden="1" x14ac:dyDescent="0.25">
      <c r="A8531" s="77">
        <f t="shared" si="892"/>
        <v>2025</v>
      </c>
      <c r="B8531" s="77">
        <f t="shared" si="893"/>
        <v>7</v>
      </c>
      <c r="C8531" s="73">
        <v>45842</v>
      </c>
      <c r="D8531" s="79" t="s">
        <v>62</v>
      </c>
      <c r="E8531" s="80" t="s">
        <v>870</v>
      </c>
      <c r="F8531" s="81" t="str">
        <f>VLOOKUP(E8531,Customer[],2,FALSE)</f>
        <v>Zinkama</v>
      </c>
      <c r="G8531" s="69" t="str">
        <f>VLOOKUP(E8531,Customer[],3,FALSE)</f>
        <v>Zinkama Lan</v>
      </c>
      <c r="H8531" s="69" t="str">
        <f>VLOOKUP(E8531,Customer[],4,FALSE)</f>
        <v>Tharkaytha</v>
      </c>
      <c r="I8531" s="48" t="s">
        <v>27</v>
      </c>
      <c r="J8531" s="82" t="str">
        <f>VLOOKUP(I8531,PGStock[],2,FALSE)</f>
        <v>Columbus Super Red Smooth 700 Ml</v>
      </c>
      <c r="K8531" s="71">
        <f>VLOOKUP(I8531,PGStock[],3,FALSE)</f>
        <v>0.7</v>
      </c>
      <c r="L8531" s="47">
        <v>1</v>
      </c>
      <c r="M8531" s="47">
        <f>VLOOKUP(I8531,PGStock[],6,FALSE)</f>
        <v>200</v>
      </c>
      <c r="N8531" s="47">
        <f>+PGSales!$L8531*PGSales!$M8531</f>
        <v>200</v>
      </c>
    </row>
    <row r="8532" spans="1:14" hidden="1" x14ac:dyDescent="0.25">
      <c r="A8532" s="77">
        <f t="shared" si="892"/>
        <v>2025</v>
      </c>
      <c r="B8532" s="77">
        <f t="shared" si="893"/>
        <v>7</v>
      </c>
      <c r="C8532" s="73">
        <v>45842</v>
      </c>
      <c r="D8532" s="79" t="s">
        <v>62</v>
      </c>
      <c r="E8532" s="80" t="s">
        <v>870</v>
      </c>
      <c r="F8532" s="81" t="str">
        <f>VLOOKUP(E8532,Customer[],2,FALSE)</f>
        <v>Zinkama</v>
      </c>
      <c r="G8532" s="69" t="str">
        <f>VLOOKUP(E8532,Customer[],3,FALSE)</f>
        <v>Zinkama Lan</v>
      </c>
      <c r="H8532" s="69" t="str">
        <f>VLOOKUP(E8532,Customer[],4,FALSE)</f>
        <v>Tharkaytha</v>
      </c>
      <c r="I8532" s="48" t="s">
        <v>25</v>
      </c>
      <c r="J8532" s="82" t="str">
        <f>VLOOKUP(I8532,PGStock[],2,FALSE)</f>
        <v>Columbus Super Red Smooth 350 Ml</v>
      </c>
      <c r="K8532" s="71">
        <f>VLOOKUP(I8532,PGStock[],3,FALSE)</f>
        <v>0.35</v>
      </c>
      <c r="L8532" s="47">
        <v>1</v>
      </c>
      <c r="M8532" s="47">
        <f>VLOOKUP(I8532,PGStock[],6,FALSE)</f>
        <v>150</v>
      </c>
      <c r="N8532" s="47">
        <f>+PGSales!$L8532*PGSales!$M8532</f>
        <v>150</v>
      </c>
    </row>
    <row r="8533" spans="1:14" hidden="1" x14ac:dyDescent="0.25">
      <c r="A8533" s="77">
        <f t="shared" si="892"/>
        <v>2025</v>
      </c>
      <c r="B8533" s="77">
        <f t="shared" si="893"/>
        <v>7</v>
      </c>
      <c r="C8533" s="73">
        <v>45842</v>
      </c>
      <c r="D8533" s="79" t="s">
        <v>62</v>
      </c>
      <c r="E8533" s="80" t="s">
        <v>870</v>
      </c>
      <c r="F8533" s="81" t="str">
        <f>VLOOKUP(E8533,Customer[],2,FALSE)</f>
        <v>Zinkama</v>
      </c>
      <c r="G8533" s="69" t="str">
        <f>VLOOKUP(E8533,Customer[],3,FALSE)</f>
        <v>Zinkama Lan</v>
      </c>
      <c r="H8533" s="69" t="str">
        <f>VLOOKUP(E8533,Customer[],4,FALSE)</f>
        <v>Tharkaytha</v>
      </c>
      <c r="I8533" s="48" t="s">
        <v>23</v>
      </c>
      <c r="J8533" s="82" t="str">
        <f>VLOOKUP(I8533,PGStock[],2,FALSE)</f>
        <v>Columbus Super Red Smooth 175 Ml</v>
      </c>
      <c r="K8533" s="71">
        <f>VLOOKUP(I8533,PGStock[],3,FALSE)</f>
        <v>0.17499999999999999</v>
      </c>
      <c r="L8533" s="47">
        <v>3</v>
      </c>
      <c r="M8533" s="47">
        <f>VLOOKUP(I8533,PGStock[],6,FALSE)</f>
        <v>100</v>
      </c>
      <c r="N8533" s="47">
        <f>+PGSales!$L8533*PGSales!$M8533</f>
        <v>300</v>
      </c>
    </row>
    <row r="8534" spans="1:14" hidden="1" x14ac:dyDescent="0.25">
      <c r="A8534" s="77">
        <f t="shared" si="892"/>
        <v>2025</v>
      </c>
      <c r="B8534" s="77">
        <f t="shared" si="893"/>
        <v>7</v>
      </c>
      <c r="C8534" s="73">
        <v>45842</v>
      </c>
      <c r="D8534" s="79" t="s">
        <v>62</v>
      </c>
      <c r="E8534" s="80" t="s">
        <v>870</v>
      </c>
      <c r="F8534" s="81" t="str">
        <f>VLOOKUP(E8534,Customer[],2,FALSE)</f>
        <v>Zinkama</v>
      </c>
      <c r="G8534" s="69" t="str">
        <f>VLOOKUP(E8534,Customer[],3,FALSE)</f>
        <v>Zinkama Lan</v>
      </c>
      <c r="H8534" s="69" t="str">
        <f>VLOOKUP(E8534,Customer[],4,FALSE)</f>
        <v>Tharkaytha</v>
      </c>
      <c r="I8534" s="48" t="s">
        <v>20</v>
      </c>
      <c r="J8534" s="82" t="str">
        <f>VLOOKUP(I8534,PGStock[],2,FALSE)</f>
        <v>Formula Rum 700ml</v>
      </c>
      <c r="K8534" s="71">
        <f>VLOOKUP(I8534,PGStock[],3,FALSE)</f>
        <v>0.7</v>
      </c>
      <c r="L8534" s="47">
        <v>1</v>
      </c>
      <c r="M8534" s="47">
        <f>VLOOKUP(I8534,PGStock[],6,FALSE)</f>
        <v>200</v>
      </c>
      <c r="N8534" s="47">
        <f>+PGSales!$L8534*PGSales!$M8534</f>
        <v>200</v>
      </c>
    </row>
    <row r="8535" spans="1:14" hidden="1" x14ac:dyDescent="0.25">
      <c r="A8535" s="77">
        <f t="shared" si="892"/>
        <v>2025</v>
      </c>
      <c r="B8535" s="77">
        <f t="shared" si="893"/>
        <v>7</v>
      </c>
      <c r="C8535" s="73">
        <v>45842</v>
      </c>
      <c r="D8535" s="79" t="s">
        <v>62</v>
      </c>
      <c r="E8535" s="80" t="s">
        <v>870</v>
      </c>
      <c r="F8535" s="81" t="str">
        <f>VLOOKUP(E8535,Customer[],2,FALSE)</f>
        <v>Zinkama</v>
      </c>
      <c r="G8535" s="69" t="str">
        <f>VLOOKUP(E8535,Customer[],3,FALSE)</f>
        <v>Zinkama Lan</v>
      </c>
      <c r="H8535" s="69" t="str">
        <f>VLOOKUP(E8535,Customer[],4,FALSE)</f>
        <v>Tharkaytha</v>
      </c>
      <c r="I8535" s="48" t="s">
        <v>18</v>
      </c>
      <c r="J8535" s="82" t="str">
        <f>VLOOKUP(I8535,PGStock[],2,FALSE)</f>
        <v>Formula Rum 350ml</v>
      </c>
      <c r="K8535" s="71">
        <f>VLOOKUP(I8535,PGStock[],3,FALSE)</f>
        <v>0.35</v>
      </c>
      <c r="L8535" s="47">
        <v>1</v>
      </c>
      <c r="M8535" s="47">
        <f>VLOOKUP(I8535,PGStock[],6,FALSE)</f>
        <v>150</v>
      </c>
      <c r="N8535" s="47">
        <f>+PGSales!$L8535*PGSales!$M8535</f>
        <v>150</v>
      </c>
    </row>
    <row r="8536" spans="1:14" hidden="1" x14ac:dyDescent="0.25">
      <c r="A8536" s="77">
        <f t="shared" si="892"/>
        <v>2025</v>
      </c>
      <c r="B8536" s="77">
        <f t="shared" si="893"/>
        <v>7</v>
      </c>
      <c r="C8536" s="73">
        <v>45842</v>
      </c>
      <c r="D8536" s="79" t="s">
        <v>2</v>
      </c>
      <c r="E8536" s="80" t="s">
        <v>871</v>
      </c>
      <c r="F8536" s="81" t="str">
        <f>VLOOKUP(E8536,Customer[],2,FALSE)</f>
        <v>Hight Power</v>
      </c>
      <c r="G8536" s="69" t="str">
        <f>VLOOKUP(E8536,Customer[],3,FALSE)</f>
        <v>Pay 80 Rd</v>
      </c>
      <c r="H8536" s="69" t="str">
        <f>VLOOKUP(E8536,Customer[],4,FALSE)</f>
        <v>Tharkaytha</v>
      </c>
      <c r="I8536" s="48" t="s">
        <v>27</v>
      </c>
      <c r="J8536" s="82" t="str">
        <f>VLOOKUP(I8536,PGStock[],2,FALSE)</f>
        <v>Columbus Super Red Smooth 700 Ml</v>
      </c>
      <c r="K8536" s="71">
        <f>VLOOKUP(I8536,PGStock[],3,FALSE)</f>
        <v>0.7</v>
      </c>
      <c r="L8536" s="47">
        <v>1</v>
      </c>
      <c r="M8536" s="47">
        <f>VLOOKUP(I8536,PGStock[],6,FALSE)</f>
        <v>200</v>
      </c>
      <c r="N8536" s="47">
        <f>+PGSales!$L8536*PGSales!$M8536</f>
        <v>200</v>
      </c>
    </row>
    <row r="8537" spans="1:14" hidden="1" x14ac:dyDescent="0.25">
      <c r="A8537" s="77">
        <f t="shared" si="892"/>
        <v>2025</v>
      </c>
      <c r="B8537" s="77">
        <f t="shared" si="893"/>
        <v>7</v>
      </c>
      <c r="C8537" s="73">
        <v>45842</v>
      </c>
      <c r="D8537" s="79" t="s">
        <v>2</v>
      </c>
      <c r="E8537" s="80" t="s">
        <v>871</v>
      </c>
      <c r="F8537" s="81" t="str">
        <f>VLOOKUP(E8537,Customer[],2,FALSE)</f>
        <v>Hight Power</v>
      </c>
      <c r="G8537" s="69" t="str">
        <f>VLOOKUP(E8537,Customer[],3,FALSE)</f>
        <v>Pay 80 Rd</v>
      </c>
      <c r="H8537" s="69" t="str">
        <f>VLOOKUP(E8537,Customer[],4,FALSE)</f>
        <v>Tharkaytha</v>
      </c>
      <c r="I8537" s="48" t="s">
        <v>25</v>
      </c>
      <c r="J8537" s="82" t="str">
        <f>VLOOKUP(I8537,PGStock[],2,FALSE)</f>
        <v>Columbus Super Red Smooth 350 Ml</v>
      </c>
      <c r="K8537" s="71">
        <f>VLOOKUP(I8537,PGStock[],3,FALSE)</f>
        <v>0.35</v>
      </c>
      <c r="L8537" s="47">
        <v>2</v>
      </c>
      <c r="M8537" s="47">
        <f>VLOOKUP(I8537,PGStock[],6,FALSE)</f>
        <v>150</v>
      </c>
      <c r="N8537" s="47">
        <f>+PGSales!$L8537*PGSales!$M8537</f>
        <v>300</v>
      </c>
    </row>
    <row r="8538" spans="1:14" hidden="1" x14ac:dyDescent="0.25">
      <c r="A8538" s="77">
        <f t="shared" si="892"/>
        <v>2025</v>
      </c>
      <c r="B8538" s="77">
        <f t="shared" si="893"/>
        <v>7</v>
      </c>
      <c r="C8538" s="73">
        <v>45842</v>
      </c>
      <c r="D8538" s="79" t="s">
        <v>2</v>
      </c>
      <c r="E8538" s="80" t="s">
        <v>871</v>
      </c>
      <c r="F8538" s="81" t="str">
        <f>VLOOKUP(E8538,Customer[],2,FALSE)</f>
        <v>Hight Power</v>
      </c>
      <c r="G8538" s="69" t="str">
        <f>VLOOKUP(E8538,Customer[],3,FALSE)</f>
        <v>Pay 80 Rd</v>
      </c>
      <c r="H8538" s="69" t="str">
        <f>VLOOKUP(E8538,Customer[],4,FALSE)</f>
        <v>Tharkaytha</v>
      </c>
      <c r="I8538" s="48" t="s">
        <v>23</v>
      </c>
      <c r="J8538" s="82" t="str">
        <f>VLOOKUP(I8538,PGStock[],2,FALSE)</f>
        <v>Columbus Super Red Smooth 175 Ml</v>
      </c>
      <c r="K8538" s="71">
        <f>VLOOKUP(I8538,PGStock[],3,FALSE)</f>
        <v>0.17499999999999999</v>
      </c>
      <c r="L8538" s="47">
        <v>2</v>
      </c>
      <c r="M8538" s="47">
        <f>VLOOKUP(I8538,PGStock[],6,FALSE)</f>
        <v>100</v>
      </c>
      <c r="N8538" s="47">
        <f>+PGSales!$L8538*PGSales!$M8538</f>
        <v>200</v>
      </c>
    </row>
    <row r="8539" spans="1:14" hidden="1" x14ac:dyDescent="0.25">
      <c r="A8539" s="77">
        <f t="shared" si="892"/>
        <v>2025</v>
      </c>
      <c r="B8539" s="77">
        <f t="shared" si="893"/>
        <v>7</v>
      </c>
      <c r="C8539" s="73">
        <v>45842</v>
      </c>
      <c r="D8539" s="79" t="s">
        <v>109</v>
      </c>
      <c r="E8539" s="80" t="s">
        <v>873</v>
      </c>
      <c r="F8539" s="81" t="str">
        <f>VLOOKUP(E8539,Customer[],2,FALSE)</f>
        <v xml:space="preserve">Zain </v>
      </c>
      <c r="G8539" s="69" t="str">
        <f>VLOOKUP(E8539,Customer[],3,FALSE)</f>
        <v>Pay 80 Rd</v>
      </c>
      <c r="H8539" s="69" t="str">
        <f>VLOOKUP(E8539,Customer[],4,FALSE)</f>
        <v>Tharkaytha</v>
      </c>
      <c r="I8539" s="48" t="s">
        <v>25</v>
      </c>
      <c r="J8539" s="82" t="str">
        <f>VLOOKUP(I8539,PGStock[],2,FALSE)</f>
        <v>Columbus Super Red Smooth 350 Ml</v>
      </c>
      <c r="K8539" s="71">
        <f>VLOOKUP(I8539,PGStock[],3,FALSE)</f>
        <v>0.35</v>
      </c>
      <c r="L8539" s="47">
        <v>3</v>
      </c>
      <c r="M8539" s="47">
        <f>VLOOKUP(I8539,PGStock[],6,FALSE)</f>
        <v>150</v>
      </c>
      <c r="N8539" s="47">
        <f>+PGSales!$L8539*PGSales!$M8539</f>
        <v>450</v>
      </c>
    </row>
    <row r="8540" spans="1:14" hidden="1" x14ac:dyDescent="0.25">
      <c r="A8540" s="77">
        <f t="shared" ref="A8540:A8554" si="894">YEAR(C8540)</f>
        <v>2025</v>
      </c>
      <c r="B8540" s="77">
        <f t="shared" ref="B8540:B8554" si="895">MONTH(C8540)</f>
        <v>7</v>
      </c>
      <c r="C8540" s="73">
        <v>45842</v>
      </c>
      <c r="D8540" s="79" t="s">
        <v>109</v>
      </c>
      <c r="E8540" s="80" t="s">
        <v>873</v>
      </c>
      <c r="F8540" s="81" t="str">
        <f>VLOOKUP(E8540,Customer[],2,FALSE)</f>
        <v xml:space="preserve">Zain </v>
      </c>
      <c r="G8540" s="69" t="str">
        <f>VLOOKUP(E8540,Customer[],3,FALSE)</f>
        <v>Pay 80 Rd</v>
      </c>
      <c r="H8540" s="69" t="str">
        <f>VLOOKUP(E8540,Customer[],4,FALSE)</f>
        <v>Tharkaytha</v>
      </c>
      <c r="I8540" s="48" t="s">
        <v>18</v>
      </c>
      <c r="J8540" s="82" t="str">
        <f>VLOOKUP(I8540,PGStock[],2,FALSE)</f>
        <v>Formula Rum 350ml</v>
      </c>
      <c r="K8540" s="71">
        <f>VLOOKUP(I8540,PGStock[],3,FALSE)</f>
        <v>0.35</v>
      </c>
      <c r="L8540" s="47">
        <v>2</v>
      </c>
      <c r="M8540" s="47">
        <f>VLOOKUP(I8540,PGStock[],6,FALSE)</f>
        <v>150</v>
      </c>
      <c r="N8540" s="47">
        <f>+PGSales!$L8540*PGSales!$M8540</f>
        <v>300</v>
      </c>
    </row>
    <row r="8541" spans="1:14" hidden="1" x14ac:dyDescent="0.25">
      <c r="A8541" s="77">
        <f t="shared" si="894"/>
        <v>2025</v>
      </c>
      <c r="B8541" s="77">
        <f t="shared" si="895"/>
        <v>7</v>
      </c>
      <c r="C8541" s="73">
        <v>45842</v>
      </c>
      <c r="D8541" s="79" t="s">
        <v>115</v>
      </c>
      <c r="E8541" s="80" t="s">
        <v>875</v>
      </c>
      <c r="F8541" s="81" t="str">
        <f>VLOOKUP(E8541,Customer[],2,FALSE)</f>
        <v xml:space="preserve">Htet paing </v>
      </c>
      <c r="G8541" s="69" t="str">
        <f>VLOOKUP(E8541,Customer[],3,FALSE)</f>
        <v>Pin Lone Rd</v>
      </c>
      <c r="H8541" s="69" t="str">
        <f>VLOOKUP(E8541,Customer[],4,FALSE)</f>
        <v>Tharkaytha</v>
      </c>
      <c r="I8541" s="48" t="s">
        <v>25</v>
      </c>
      <c r="J8541" s="82" t="str">
        <f>VLOOKUP(I8541,PGStock[],2,FALSE)</f>
        <v>Columbus Super Red Smooth 350 Ml</v>
      </c>
      <c r="K8541" s="71">
        <f>VLOOKUP(I8541,PGStock[],3,FALSE)</f>
        <v>0.35</v>
      </c>
      <c r="L8541" s="47">
        <v>2</v>
      </c>
      <c r="M8541" s="47">
        <f>VLOOKUP(I8541,PGStock[],6,FALSE)</f>
        <v>150</v>
      </c>
      <c r="N8541" s="47">
        <f>+PGSales!$L8541*PGSales!$M8541</f>
        <v>300</v>
      </c>
    </row>
    <row r="8542" spans="1:14" hidden="1" x14ac:dyDescent="0.25">
      <c r="A8542" s="77">
        <f t="shared" si="894"/>
        <v>2025</v>
      </c>
      <c r="B8542" s="77">
        <f t="shared" si="895"/>
        <v>7</v>
      </c>
      <c r="C8542" s="73">
        <v>45842</v>
      </c>
      <c r="D8542" s="79" t="s">
        <v>115</v>
      </c>
      <c r="E8542" s="80" t="s">
        <v>875</v>
      </c>
      <c r="F8542" s="81" t="str">
        <f>VLOOKUP(E8542,Customer[],2,FALSE)</f>
        <v xml:space="preserve">Htet paing </v>
      </c>
      <c r="G8542" s="69" t="str">
        <f>VLOOKUP(E8542,Customer[],3,FALSE)</f>
        <v>Pin Lone Rd</v>
      </c>
      <c r="H8542" s="69" t="str">
        <f>VLOOKUP(E8542,Customer[],4,FALSE)</f>
        <v>Tharkaytha</v>
      </c>
      <c r="I8542" s="48" t="s">
        <v>23</v>
      </c>
      <c r="J8542" s="82" t="str">
        <f>VLOOKUP(I8542,PGStock[],2,FALSE)</f>
        <v>Columbus Super Red Smooth 175 Ml</v>
      </c>
      <c r="K8542" s="71">
        <f>VLOOKUP(I8542,PGStock[],3,FALSE)</f>
        <v>0.17499999999999999</v>
      </c>
      <c r="L8542" s="47">
        <v>1</v>
      </c>
      <c r="M8542" s="47">
        <f>VLOOKUP(I8542,PGStock[],6,FALSE)</f>
        <v>100</v>
      </c>
      <c r="N8542" s="47">
        <f>+PGSales!$L8542*PGSales!$M8542</f>
        <v>100</v>
      </c>
    </row>
    <row r="8543" spans="1:14" hidden="1" x14ac:dyDescent="0.25">
      <c r="A8543" s="77">
        <f t="shared" si="894"/>
        <v>2025</v>
      </c>
      <c r="B8543" s="77">
        <f t="shared" si="895"/>
        <v>7</v>
      </c>
      <c r="C8543" s="73">
        <v>45842</v>
      </c>
      <c r="D8543" s="79" t="s">
        <v>187</v>
      </c>
      <c r="E8543" s="80" t="s">
        <v>877</v>
      </c>
      <c r="F8543" s="81" t="str">
        <f>VLOOKUP(E8543,Customer[],2,FALSE)</f>
        <v>Myint</v>
      </c>
      <c r="G8543" s="69" t="str">
        <f>VLOOKUP(E8543,Customer[],3,FALSE)</f>
        <v>Aung Myitter Rd</v>
      </c>
      <c r="H8543" s="69" t="str">
        <f>VLOOKUP(E8543,Customer[],4,FALSE)</f>
        <v>Tharkaytha</v>
      </c>
      <c r="I8543" s="48" t="s">
        <v>25</v>
      </c>
      <c r="J8543" s="82" t="str">
        <f>VLOOKUP(I8543,PGStock[],2,FALSE)</f>
        <v>Columbus Super Red Smooth 350 Ml</v>
      </c>
      <c r="K8543" s="71">
        <f>VLOOKUP(I8543,PGStock[],3,FALSE)</f>
        <v>0.35</v>
      </c>
      <c r="L8543" s="47">
        <v>1</v>
      </c>
      <c r="M8543" s="47">
        <f>VLOOKUP(I8543,PGStock[],6,FALSE)</f>
        <v>150</v>
      </c>
      <c r="N8543" s="47">
        <f>+PGSales!$L8543*PGSales!$M8543</f>
        <v>150</v>
      </c>
    </row>
    <row r="8544" spans="1:14" hidden="1" x14ac:dyDescent="0.25">
      <c r="A8544" s="77">
        <f t="shared" si="894"/>
        <v>2025</v>
      </c>
      <c r="B8544" s="77">
        <f t="shared" si="895"/>
        <v>7</v>
      </c>
      <c r="C8544" s="73">
        <v>45842</v>
      </c>
      <c r="D8544" s="79" t="s">
        <v>187</v>
      </c>
      <c r="E8544" s="80" t="s">
        <v>877</v>
      </c>
      <c r="F8544" s="81" t="str">
        <f>VLOOKUP(E8544,Customer[],2,FALSE)</f>
        <v>Myint</v>
      </c>
      <c r="G8544" s="69" t="str">
        <f>VLOOKUP(E8544,Customer[],3,FALSE)</f>
        <v>Aung Myitter Rd</v>
      </c>
      <c r="H8544" s="69" t="str">
        <f>VLOOKUP(E8544,Customer[],4,FALSE)</f>
        <v>Tharkaytha</v>
      </c>
      <c r="I8544" s="48" t="s">
        <v>18</v>
      </c>
      <c r="J8544" s="82" t="str">
        <f>VLOOKUP(I8544,PGStock[],2,FALSE)</f>
        <v>Formula Rum 350ml</v>
      </c>
      <c r="K8544" s="71">
        <f>VLOOKUP(I8544,PGStock[],3,FALSE)</f>
        <v>0.35</v>
      </c>
      <c r="L8544" s="47">
        <v>3</v>
      </c>
      <c r="M8544" s="47">
        <f>VLOOKUP(I8544,PGStock[],6,FALSE)</f>
        <v>150</v>
      </c>
      <c r="N8544" s="47">
        <f>+PGSales!$L8544*PGSales!$M8544</f>
        <v>450</v>
      </c>
    </row>
    <row r="8545" spans="1:14" hidden="1" x14ac:dyDescent="0.25">
      <c r="A8545" s="77">
        <f t="shared" si="894"/>
        <v>2025</v>
      </c>
      <c r="B8545" s="77">
        <f t="shared" si="895"/>
        <v>7</v>
      </c>
      <c r="C8545" s="73">
        <v>45842</v>
      </c>
      <c r="D8545" s="79" t="s">
        <v>74</v>
      </c>
      <c r="E8545" s="80" t="s">
        <v>270</v>
      </c>
      <c r="F8545" s="81" t="str">
        <f>VLOOKUP(E8545,Customer[],2,FALSE)</f>
        <v>Kyi Thar Oo(2)</v>
      </c>
      <c r="G8545" s="69" t="str">
        <f>VLOOKUP(E8545,Customer[],3,FALSE)</f>
        <v>Bayin Naung St</v>
      </c>
      <c r="H8545" s="69" t="str">
        <f>VLOOKUP(E8545,Customer[],4,FALSE)</f>
        <v>Htan Ta Pin</v>
      </c>
      <c r="I8545" s="48" t="s">
        <v>27</v>
      </c>
      <c r="J8545" s="82" t="str">
        <f>VLOOKUP(I8545,PGStock[],2,FALSE)</f>
        <v>Columbus Super Red Smooth 700 Ml</v>
      </c>
      <c r="K8545" s="71">
        <f>VLOOKUP(I8545,PGStock[],3,FALSE)</f>
        <v>0.7</v>
      </c>
      <c r="L8545" s="47">
        <v>1</v>
      </c>
      <c r="M8545" s="47">
        <f>VLOOKUP(I8545,PGStock[],6,FALSE)</f>
        <v>200</v>
      </c>
      <c r="N8545" s="47">
        <f>+PGSales!$L8545*PGSales!$M8545</f>
        <v>200</v>
      </c>
    </row>
    <row r="8546" spans="1:14" hidden="1" x14ac:dyDescent="0.25">
      <c r="A8546" s="77">
        <f t="shared" si="894"/>
        <v>2025</v>
      </c>
      <c r="B8546" s="77">
        <f t="shared" si="895"/>
        <v>7</v>
      </c>
      <c r="C8546" s="73">
        <v>45842</v>
      </c>
      <c r="D8546" s="79" t="s">
        <v>74</v>
      </c>
      <c r="E8546" s="80" t="s">
        <v>270</v>
      </c>
      <c r="F8546" s="81" t="str">
        <f>VLOOKUP(E8546,Customer[],2,FALSE)</f>
        <v>Kyi Thar Oo(2)</v>
      </c>
      <c r="G8546" s="69" t="str">
        <f>VLOOKUP(E8546,Customer[],3,FALSE)</f>
        <v>Bayin Naung St</v>
      </c>
      <c r="H8546" s="69" t="str">
        <f>VLOOKUP(E8546,Customer[],4,FALSE)</f>
        <v>Htan Ta Pin</v>
      </c>
      <c r="I8546" s="48" t="s">
        <v>25</v>
      </c>
      <c r="J8546" s="82" t="str">
        <f>VLOOKUP(I8546,PGStock[],2,FALSE)</f>
        <v>Columbus Super Red Smooth 350 Ml</v>
      </c>
      <c r="K8546" s="71">
        <f>VLOOKUP(I8546,PGStock[],3,FALSE)</f>
        <v>0.35</v>
      </c>
      <c r="L8546" s="47">
        <v>2</v>
      </c>
      <c r="M8546" s="47">
        <f>VLOOKUP(I8546,PGStock[],6,FALSE)</f>
        <v>150</v>
      </c>
      <c r="N8546" s="47">
        <f>+PGSales!$L8546*PGSales!$M8546</f>
        <v>300</v>
      </c>
    </row>
    <row r="8547" spans="1:14" hidden="1" x14ac:dyDescent="0.25">
      <c r="A8547" s="77">
        <f t="shared" si="894"/>
        <v>2025</v>
      </c>
      <c r="B8547" s="77">
        <f t="shared" si="895"/>
        <v>7</v>
      </c>
      <c r="C8547" s="73">
        <v>45842</v>
      </c>
      <c r="D8547" s="79" t="s">
        <v>131</v>
      </c>
      <c r="E8547" s="80" t="s">
        <v>271</v>
      </c>
      <c r="F8547" s="81" t="str">
        <f>VLOOKUP(E8547,Customer[],2,FALSE)</f>
        <v>Lapyae Wunn</v>
      </c>
      <c r="G8547" s="69" t="str">
        <f>VLOOKUP(E8547,Customer[],3,FALSE)</f>
        <v>West Yangon University Rd</v>
      </c>
      <c r="H8547" s="69" t="str">
        <f>VLOOKUP(E8547,Customer[],4,FALSE)</f>
        <v>Htan Ta Pin</v>
      </c>
      <c r="I8547" s="48" t="s">
        <v>27</v>
      </c>
      <c r="J8547" s="82" t="str">
        <f>VLOOKUP(I8547,PGStock[],2,FALSE)</f>
        <v>Columbus Super Red Smooth 700 Ml</v>
      </c>
      <c r="K8547" s="71">
        <f>VLOOKUP(I8547,PGStock[],3,FALSE)</f>
        <v>0.7</v>
      </c>
      <c r="L8547" s="47">
        <v>3</v>
      </c>
      <c r="M8547" s="47">
        <f>VLOOKUP(I8547,PGStock[],6,FALSE)</f>
        <v>200</v>
      </c>
      <c r="N8547" s="47">
        <f>+PGSales!$L8547*PGSales!$M8547</f>
        <v>600</v>
      </c>
    </row>
    <row r="8548" spans="1:14" hidden="1" x14ac:dyDescent="0.25">
      <c r="A8548" s="77">
        <f t="shared" si="894"/>
        <v>2025</v>
      </c>
      <c r="B8548" s="77">
        <f t="shared" si="895"/>
        <v>7</v>
      </c>
      <c r="C8548" s="73">
        <v>45842</v>
      </c>
      <c r="D8548" s="79" t="s">
        <v>131</v>
      </c>
      <c r="E8548" s="80" t="s">
        <v>271</v>
      </c>
      <c r="F8548" s="81" t="str">
        <f>VLOOKUP(E8548,Customer[],2,FALSE)</f>
        <v>Lapyae Wunn</v>
      </c>
      <c r="G8548" s="69" t="str">
        <f>VLOOKUP(E8548,Customer[],3,FALSE)</f>
        <v>West Yangon University Rd</v>
      </c>
      <c r="H8548" s="69" t="str">
        <f>VLOOKUP(E8548,Customer[],4,FALSE)</f>
        <v>Htan Ta Pin</v>
      </c>
      <c r="I8548" s="48" t="s">
        <v>25</v>
      </c>
      <c r="J8548" s="82" t="str">
        <f>VLOOKUP(I8548,PGStock[],2,FALSE)</f>
        <v>Columbus Super Red Smooth 350 Ml</v>
      </c>
      <c r="K8548" s="71">
        <f>VLOOKUP(I8548,PGStock[],3,FALSE)</f>
        <v>0.35</v>
      </c>
      <c r="L8548" s="47">
        <v>15</v>
      </c>
      <c r="M8548" s="47">
        <f>VLOOKUP(I8548,PGStock[],6,FALSE)</f>
        <v>150</v>
      </c>
      <c r="N8548" s="47">
        <f>+PGSales!$L8548*PGSales!$M8548</f>
        <v>2250</v>
      </c>
    </row>
    <row r="8549" spans="1:14" hidden="1" x14ac:dyDescent="0.25">
      <c r="A8549" s="77">
        <f t="shared" si="894"/>
        <v>2025</v>
      </c>
      <c r="B8549" s="77">
        <f t="shared" si="895"/>
        <v>7</v>
      </c>
      <c r="C8549" s="73">
        <v>45842</v>
      </c>
      <c r="D8549" s="79" t="s">
        <v>131</v>
      </c>
      <c r="E8549" s="80" t="s">
        <v>271</v>
      </c>
      <c r="F8549" s="81" t="str">
        <f>VLOOKUP(E8549,Customer[],2,FALSE)</f>
        <v>Lapyae Wunn</v>
      </c>
      <c r="G8549" s="69" t="str">
        <f>VLOOKUP(E8549,Customer[],3,FALSE)</f>
        <v>West Yangon University Rd</v>
      </c>
      <c r="H8549" s="69" t="str">
        <f>VLOOKUP(E8549,Customer[],4,FALSE)</f>
        <v>Htan Ta Pin</v>
      </c>
      <c r="I8549" s="48" t="s">
        <v>20</v>
      </c>
      <c r="J8549" s="82" t="str">
        <f>VLOOKUP(I8549,PGStock[],2,FALSE)</f>
        <v>Formula Rum 700ml</v>
      </c>
      <c r="K8549" s="71">
        <f>VLOOKUP(I8549,PGStock[],3,FALSE)</f>
        <v>0.7</v>
      </c>
      <c r="L8549" s="47">
        <v>2</v>
      </c>
      <c r="M8549" s="47">
        <f>VLOOKUP(I8549,PGStock[],6,FALSE)</f>
        <v>200</v>
      </c>
      <c r="N8549" s="47">
        <f>+PGSales!$L8549*PGSales!$M8549</f>
        <v>400</v>
      </c>
    </row>
    <row r="8550" spans="1:14" hidden="1" x14ac:dyDescent="0.25">
      <c r="A8550" s="77">
        <f t="shared" si="894"/>
        <v>2025</v>
      </c>
      <c r="B8550" s="77">
        <f t="shared" si="895"/>
        <v>7</v>
      </c>
      <c r="C8550" s="73">
        <v>45842</v>
      </c>
      <c r="D8550" s="79" t="s">
        <v>131</v>
      </c>
      <c r="E8550" s="80" t="s">
        <v>271</v>
      </c>
      <c r="F8550" s="81" t="str">
        <f>VLOOKUP(E8550,Customer[],2,FALSE)</f>
        <v>Lapyae Wunn</v>
      </c>
      <c r="G8550" s="69" t="str">
        <f>VLOOKUP(E8550,Customer[],3,FALSE)</f>
        <v>West Yangon University Rd</v>
      </c>
      <c r="H8550" s="69" t="str">
        <f>VLOOKUP(E8550,Customer[],4,FALSE)</f>
        <v>Htan Ta Pin</v>
      </c>
      <c r="I8550" s="48" t="s">
        <v>18</v>
      </c>
      <c r="J8550" s="82" t="str">
        <f>VLOOKUP(I8550,PGStock[],2,FALSE)</f>
        <v>Formula Rum 350ml</v>
      </c>
      <c r="K8550" s="71">
        <f>VLOOKUP(I8550,PGStock[],3,FALSE)</f>
        <v>0.35</v>
      </c>
      <c r="L8550" s="47">
        <v>10</v>
      </c>
      <c r="M8550" s="47">
        <f>VLOOKUP(I8550,PGStock[],6,FALSE)</f>
        <v>150</v>
      </c>
      <c r="N8550" s="47">
        <f>+PGSales!$L8550*PGSales!$M8550</f>
        <v>1500</v>
      </c>
    </row>
    <row r="8551" spans="1:14" hidden="1" x14ac:dyDescent="0.25">
      <c r="A8551" s="77">
        <f t="shared" si="894"/>
        <v>2025</v>
      </c>
      <c r="B8551" s="77">
        <f t="shared" si="895"/>
        <v>7</v>
      </c>
      <c r="C8551" s="73">
        <v>45842</v>
      </c>
      <c r="D8551" s="79" t="s">
        <v>70</v>
      </c>
      <c r="E8551" s="80" t="s">
        <v>677</v>
      </c>
      <c r="F8551" s="81" t="str">
        <f>VLOOKUP(E8551,Customer[],2,FALSE)</f>
        <v>Take Nay Linn</v>
      </c>
      <c r="G8551" s="69" t="str">
        <f>VLOOKUP(E8551,Customer[],3,FALSE)</f>
        <v>West Yangon University Rd</v>
      </c>
      <c r="H8551" s="69" t="str">
        <f>VLOOKUP(E8551,Customer[],4,FALSE)</f>
        <v>Htan Ta Pin</v>
      </c>
      <c r="I8551" s="48" t="s">
        <v>25</v>
      </c>
      <c r="J8551" s="82" t="str">
        <f>VLOOKUP(I8551,PGStock[],2,FALSE)</f>
        <v>Columbus Super Red Smooth 350 Ml</v>
      </c>
      <c r="K8551" s="71">
        <f>VLOOKUP(I8551,PGStock[],3,FALSE)</f>
        <v>0.35</v>
      </c>
      <c r="L8551" s="47">
        <v>2</v>
      </c>
      <c r="M8551" s="47">
        <f>VLOOKUP(I8551,PGStock[],6,FALSE)</f>
        <v>150</v>
      </c>
      <c r="N8551" s="47">
        <f>+PGSales!$L8551*PGSales!$M8551</f>
        <v>300</v>
      </c>
    </row>
    <row r="8552" spans="1:14" hidden="1" x14ac:dyDescent="0.25">
      <c r="A8552" s="77">
        <f t="shared" si="894"/>
        <v>2025</v>
      </c>
      <c r="B8552" s="77">
        <f t="shared" si="895"/>
        <v>7</v>
      </c>
      <c r="C8552" s="73">
        <v>45842</v>
      </c>
      <c r="D8552" s="79" t="s">
        <v>70</v>
      </c>
      <c r="E8552" s="80" t="s">
        <v>677</v>
      </c>
      <c r="F8552" s="81" t="str">
        <f>VLOOKUP(E8552,Customer[],2,FALSE)</f>
        <v>Take Nay Linn</v>
      </c>
      <c r="G8552" s="69" t="str">
        <f>VLOOKUP(E8552,Customer[],3,FALSE)</f>
        <v>West Yangon University Rd</v>
      </c>
      <c r="H8552" s="69" t="str">
        <f>VLOOKUP(E8552,Customer[],4,FALSE)</f>
        <v>Htan Ta Pin</v>
      </c>
      <c r="I8552" s="48" t="s">
        <v>20</v>
      </c>
      <c r="J8552" s="82" t="str">
        <f>VLOOKUP(I8552,PGStock[],2,FALSE)</f>
        <v>Formula Rum 700ml</v>
      </c>
      <c r="K8552" s="71">
        <f>VLOOKUP(I8552,PGStock[],3,FALSE)</f>
        <v>0.7</v>
      </c>
      <c r="L8552" s="47">
        <v>1</v>
      </c>
      <c r="M8552" s="47">
        <f>VLOOKUP(I8552,PGStock[],6,FALSE)</f>
        <v>200</v>
      </c>
      <c r="N8552" s="47">
        <f>+PGSales!$L8552*PGSales!$M8552</f>
        <v>200</v>
      </c>
    </row>
    <row r="8553" spans="1:14" hidden="1" x14ac:dyDescent="0.25">
      <c r="A8553" s="77">
        <f t="shared" si="894"/>
        <v>2025</v>
      </c>
      <c r="B8553" s="77">
        <f t="shared" si="895"/>
        <v>7</v>
      </c>
      <c r="C8553" s="73">
        <v>45842</v>
      </c>
      <c r="D8553" s="79" t="s">
        <v>70</v>
      </c>
      <c r="E8553" s="80" t="s">
        <v>677</v>
      </c>
      <c r="F8553" s="81" t="str">
        <f>VLOOKUP(E8553,Customer[],2,FALSE)</f>
        <v>Take Nay Linn</v>
      </c>
      <c r="G8553" s="69" t="str">
        <f>VLOOKUP(E8553,Customer[],3,FALSE)</f>
        <v>West Yangon University Rd</v>
      </c>
      <c r="H8553" s="69" t="str">
        <f>VLOOKUP(E8553,Customer[],4,FALSE)</f>
        <v>Htan Ta Pin</v>
      </c>
      <c r="I8553" s="48" t="s">
        <v>18</v>
      </c>
      <c r="J8553" s="82" t="str">
        <f>VLOOKUP(I8553,PGStock[],2,FALSE)</f>
        <v>Formula Rum 350ml</v>
      </c>
      <c r="K8553" s="71">
        <f>VLOOKUP(I8553,PGStock[],3,FALSE)</f>
        <v>0.35</v>
      </c>
      <c r="L8553" s="47">
        <v>12</v>
      </c>
      <c r="M8553" s="47">
        <f>VLOOKUP(I8553,PGStock[],6,FALSE)</f>
        <v>150</v>
      </c>
      <c r="N8553" s="47">
        <f>+PGSales!$L8553*PGSales!$M8553</f>
        <v>1800</v>
      </c>
    </row>
    <row r="8554" spans="1:14" hidden="1" x14ac:dyDescent="0.25">
      <c r="A8554" s="77">
        <f t="shared" si="894"/>
        <v>2025</v>
      </c>
      <c r="B8554" s="77">
        <f t="shared" si="895"/>
        <v>7</v>
      </c>
      <c r="C8554" s="73">
        <v>45842</v>
      </c>
      <c r="D8554" s="79" t="s">
        <v>68</v>
      </c>
      <c r="E8554" s="80" t="s">
        <v>276</v>
      </c>
      <c r="F8554" s="81" t="str">
        <f>VLOOKUP(E8554,Customer[],2,FALSE)</f>
        <v>Kyi Thar Oo(1)</v>
      </c>
      <c r="G8554" s="69" t="str">
        <f>VLOOKUP(E8554,Customer[],3,FALSE)</f>
        <v>Poe San Aye St</v>
      </c>
      <c r="H8554" s="69" t="str">
        <f>VLOOKUP(E8554,Customer[],4,FALSE)</f>
        <v>Htan Ta Pin</v>
      </c>
      <c r="I8554" s="48" t="s">
        <v>27</v>
      </c>
      <c r="J8554" s="82" t="str">
        <f>VLOOKUP(I8554,PGStock[],2,FALSE)</f>
        <v>Columbus Super Red Smooth 700 Ml</v>
      </c>
      <c r="K8554" s="71">
        <f>VLOOKUP(I8554,PGStock[],3,FALSE)</f>
        <v>0.7</v>
      </c>
      <c r="L8554" s="47">
        <v>2</v>
      </c>
      <c r="M8554" s="47">
        <f>VLOOKUP(I8554,PGStock[],6,FALSE)</f>
        <v>200</v>
      </c>
      <c r="N8554" s="47">
        <f>+PGSales!$L8554*PGSales!$M8554</f>
        <v>400</v>
      </c>
    </row>
    <row r="8555" spans="1:14" hidden="1" x14ac:dyDescent="0.25">
      <c r="A8555" s="77">
        <f t="shared" ref="A8555:A8569" si="896">YEAR(C8555)</f>
        <v>2025</v>
      </c>
      <c r="B8555" s="77">
        <f t="shared" ref="B8555:B8569" si="897">MONTH(C8555)</f>
        <v>7</v>
      </c>
      <c r="C8555" s="73">
        <v>45842</v>
      </c>
      <c r="D8555" s="79" t="s">
        <v>68</v>
      </c>
      <c r="E8555" s="80" t="s">
        <v>276</v>
      </c>
      <c r="F8555" s="81" t="str">
        <f>VLOOKUP(E8555,Customer[],2,FALSE)</f>
        <v>Kyi Thar Oo(1)</v>
      </c>
      <c r="G8555" s="69" t="str">
        <f>VLOOKUP(E8555,Customer[],3,FALSE)</f>
        <v>Poe San Aye St</v>
      </c>
      <c r="H8555" s="69" t="str">
        <f>VLOOKUP(E8555,Customer[],4,FALSE)</f>
        <v>Htan Ta Pin</v>
      </c>
      <c r="I8555" s="48" t="s">
        <v>25</v>
      </c>
      <c r="J8555" s="82" t="str">
        <f>VLOOKUP(I8555,PGStock[],2,FALSE)</f>
        <v>Columbus Super Red Smooth 350 Ml</v>
      </c>
      <c r="K8555" s="71">
        <f>VLOOKUP(I8555,PGStock[],3,FALSE)</f>
        <v>0.35</v>
      </c>
      <c r="L8555" s="47">
        <v>3</v>
      </c>
      <c r="M8555" s="47">
        <f>VLOOKUP(I8555,PGStock[],6,FALSE)</f>
        <v>150</v>
      </c>
      <c r="N8555" s="47">
        <f>+PGSales!$L8555*PGSales!$M8555</f>
        <v>450</v>
      </c>
    </row>
    <row r="8556" spans="1:14" hidden="1" x14ac:dyDescent="0.25">
      <c r="A8556" s="77">
        <f t="shared" si="896"/>
        <v>2025</v>
      </c>
      <c r="B8556" s="77">
        <f t="shared" si="897"/>
        <v>7</v>
      </c>
      <c r="C8556" s="73">
        <v>45842</v>
      </c>
      <c r="D8556" s="79" t="s">
        <v>68</v>
      </c>
      <c r="E8556" s="80" t="s">
        <v>276</v>
      </c>
      <c r="F8556" s="81" t="str">
        <f>VLOOKUP(E8556,Customer[],2,FALSE)</f>
        <v>Kyi Thar Oo(1)</v>
      </c>
      <c r="G8556" s="69" t="str">
        <f>VLOOKUP(E8556,Customer[],3,FALSE)</f>
        <v>Poe San Aye St</v>
      </c>
      <c r="H8556" s="69" t="str">
        <f>VLOOKUP(E8556,Customer[],4,FALSE)</f>
        <v>Htan Ta Pin</v>
      </c>
      <c r="I8556" s="48" t="s">
        <v>18</v>
      </c>
      <c r="J8556" s="82" t="str">
        <f>VLOOKUP(I8556,PGStock[],2,FALSE)</f>
        <v>Formula Rum 350ml</v>
      </c>
      <c r="K8556" s="71">
        <f>VLOOKUP(I8556,PGStock[],3,FALSE)</f>
        <v>0.35</v>
      </c>
      <c r="L8556" s="47">
        <v>1</v>
      </c>
      <c r="M8556" s="47">
        <f>VLOOKUP(I8556,PGStock[],6,FALSE)</f>
        <v>150</v>
      </c>
      <c r="N8556" s="47">
        <f>+PGSales!$L8556*PGSales!$M8556</f>
        <v>150</v>
      </c>
    </row>
    <row r="8557" spans="1:14" hidden="1" x14ac:dyDescent="0.25">
      <c r="A8557" s="77">
        <f t="shared" si="896"/>
        <v>2025</v>
      </c>
      <c r="B8557" s="77">
        <f t="shared" si="897"/>
        <v>7</v>
      </c>
      <c r="C8557" s="73">
        <v>45842</v>
      </c>
      <c r="D8557" s="79" t="s">
        <v>878</v>
      </c>
      <c r="E8557" s="80" t="s">
        <v>676</v>
      </c>
      <c r="F8557" s="81" t="str">
        <f>VLOOKUP(E8557,Customer[],2,FALSE)</f>
        <v>Ah linn Young</v>
      </c>
      <c r="G8557" s="69" t="str">
        <f>VLOOKUP(E8557,Customer[],3,FALSE)</f>
        <v>West Yangon University Rd</v>
      </c>
      <c r="H8557" s="69" t="str">
        <f>VLOOKUP(E8557,Customer[],4,FALSE)</f>
        <v>Htan Ta Pin</v>
      </c>
      <c r="I8557" s="48" t="s">
        <v>25</v>
      </c>
      <c r="J8557" s="82" t="str">
        <f>VLOOKUP(I8557,PGStock[],2,FALSE)</f>
        <v>Columbus Super Red Smooth 350 Ml</v>
      </c>
      <c r="K8557" s="71">
        <f>VLOOKUP(I8557,PGStock[],3,FALSE)</f>
        <v>0.35</v>
      </c>
      <c r="L8557" s="47">
        <v>3</v>
      </c>
      <c r="M8557" s="47">
        <f>VLOOKUP(I8557,PGStock[],6,FALSE)</f>
        <v>150</v>
      </c>
      <c r="N8557" s="47">
        <f>+PGSales!$L8557*PGSales!$M8557</f>
        <v>450</v>
      </c>
    </row>
    <row r="8558" spans="1:14" hidden="1" x14ac:dyDescent="0.25">
      <c r="A8558" s="77">
        <f t="shared" si="896"/>
        <v>2025</v>
      </c>
      <c r="B8558" s="77">
        <f t="shared" si="897"/>
        <v>7</v>
      </c>
      <c r="C8558" s="73">
        <v>45842</v>
      </c>
      <c r="D8558" s="79" t="s">
        <v>878</v>
      </c>
      <c r="E8558" s="80" t="s">
        <v>676</v>
      </c>
      <c r="F8558" s="81" t="str">
        <f>VLOOKUP(E8558,Customer[],2,FALSE)</f>
        <v>Ah linn Young</v>
      </c>
      <c r="G8558" s="69" t="str">
        <f>VLOOKUP(E8558,Customer[],3,FALSE)</f>
        <v>West Yangon University Rd</v>
      </c>
      <c r="H8558" s="69" t="str">
        <f>VLOOKUP(E8558,Customer[],4,FALSE)</f>
        <v>Htan Ta Pin</v>
      </c>
      <c r="I8558" s="48" t="s">
        <v>23</v>
      </c>
      <c r="J8558" s="82" t="str">
        <f>VLOOKUP(I8558,PGStock[],2,FALSE)</f>
        <v>Columbus Super Red Smooth 175 Ml</v>
      </c>
      <c r="K8558" s="71">
        <f>VLOOKUP(I8558,PGStock[],3,FALSE)</f>
        <v>0.17499999999999999</v>
      </c>
      <c r="L8558" s="47">
        <v>1</v>
      </c>
      <c r="M8558" s="47">
        <f>VLOOKUP(I8558,PGStock[],6,FALSE)</f>
        <v>100</v>
      </c>
      <c r="N8558" s="47">
        <f>+PGSales!$L8558*PGSales!$M8558</f>
        <v>100</v>
      </c>
    </row>
    <row r="8559" spans="1:14" hidden="1" x14ac:dyDescent="0.25">
      <c r="A8559" s="77">
        <f t="shared" si="896"/>
        <v>2025</v>
      </c>
      <c r="B8559" s="77">
        <f t="shared" si="897"/>
        <v>7</v>
      </c>
      <c r="C8559" s="73">
        <v>45842</v>
      </c>
      <c r="D8559" s="79" t="s">
        <v>878</v>
      </c>
      <c r="E8559" s="80" t="s">
        <v>676</v>
      </c>
      <c r="F8559" s="81" t="str">
        <f>VLOOKUP(E8559,Customer[],2,FALSE)</f>
        <v>Ah linn Young</v>
      </c>
      <c r="G8559" s="69" t="str">
        <f>VLOOKUP(E8559,Customer[],3,FALSE)</f>
        <v>West Yangon University Rd</v>
      </c>
      <c r="H8559" s="69" t="str">
        <f>VLOOKUP(E8559,Customer[],4,FALSE)</f>
        <v>Htan Ta Pin</v>
      </c>
      <c r="I8559" s="48" t="s">
        <v>18</v>
      </c>
      <c r="J8559" s="82" t="str">
        <f>VLOOKUP(I8559,PGStock[],2,FALSE)</f>
        <v>Formula Rum 350ml</v>
      </c>
      <c r="K8559" s="71">
        <f>VLOOKUP(I8559,PGStock[],3,FALSE)</f>
        <v>0.35</v>
      </c>
      <c r="L8559" s="47">
        <v>1</v>
      </c>
      <c r="M8559" s="47">
        <f>VLOOKUP(I8559,PGStock[],6,FALSE)</f>
        <v>150</v>
      </c>
      <c r="N8559" s="47">
        <f>+PGSales!$L8559*PGSales!$M8559</f>
        <v>150</v>
      </c>
    </row>
    <row r="8560" spans="1:14" hidden="1" x14ac:dyDescent="0.25">
      <c r="A8560" s="77">
        <f t="shared" si="896"/>
        <v>2025</v>
      </c>
      <c r="B8560" s="77">
        <f t="shared" si="897"/>
        <v>7</v>
      </c>
      <c r="C8560" s="73">
        <v>45842</v>
      </c>
      <c r="D8560" s="79" t="s">
        <v>275</v>
      </c>
      <c r="E8560" s="80" t="s">
        <v>273</v>
      </c>
      <c r="F8560" s="81" t="str">
        <f>VLOOKUP(E8560,Customer[],2,FALSE)</f>
        <v>Nate Thint</v>
      </c>
      <c r="G8560" s="69" t="str">
        <f>VLOOKUP(E8560,Customer[],3,FALSE)</f>
        <v>Bayin Naung St</v>
      </c>
      <c r="H8560" s="69" t="str">
        <f>VLOOKUP(E8560,Customer[],4,FALSE)</f>
        <v>Htan Ta Pin</v>
      </c>
      <c r="I8560" s="48" t="s">
        <v>27</v>
      </c>
      <c r="J8560" s="82" t="str">
        <f>VLOOKUP(I8560,PGStock[],2,FALSE)</f>
        <v>Columbus Super Red Smooth 700 Ml</v>
      </c>
      <c r="K8560" s="71">
        <f>VLOOKUP(I8560,PGStock[],3,FALSE)</f>
        <v>0.7</v>
      </c>
      <c r="L8560" s="47">
        <v>1</v>
      </c>
      <c r="M8560" s="47">
        <f>VLOOKUP(I8560,PGStock[],6,FALSE)</f>
        <v>200</v>
      </c>
      <c r="N8560" s="47">
        <f>+PGSales!$L8560*PGSales!$M8560</f>
        <v>200</v>
      </c>
    </row>
    <row r="8561" spans="1:14" hidden="1" x14ac:dyDescent="0.25">
      <c r="A8561" s="77">
        <f t="shared" si="896"/>
        <v>2025</v>
      </c>
      <c r="B8561" s="77">
        <f t="shared" si="897"/>
        <v>7</v>
      </c>
      <c r="C8561" s="73">
        <v>45842</v>
      </c>
      <c r="D8561" s="79" t="s">
        <v>275</v>
      </c>
      <c r="E8561" s="80" t="s">
        <v>273</v>
      </c>
      <c r="F8561" s="81" t="str">
        <f>VLOOKUP(E8561,Customer[],2,FALSE)</f>
        <v>Nate Thint</v>
      </c>
      <c r="G8561" s="69" t="str">
        <f>VLOOKUP(E8561,Customer[],3,FALSE)</f>
        <v>Bayin Naung St</v>
      </c>
      <c r="H8561" s="69" t="str">
        <f>VLOOKUP(E8561,Customer[],4,FALSE)</f>
        <v>Htan Ta Pin</v>
      </c>
      <c r="I8561" s="48" t="s">
        <v>25</v>
      </c>
      <c r="J8561" s="82" t="str">
        <f>VLOOKUP(I8561,PGStock[],2,FALSE)</f>
        <v>Columbus Super Red Smooth 350 Ml</v>
      </c>
      <c r="K8561" s="71">
        <f>VLOOKUP(I8561,PGStock[],3,FALSE)</f>
        <v>0.35</v>
      </c>
      <c r="L8561" s="47">
        <v>4</v>
      </c>
      <c r="M8561" s="47">
        <f>VLOOKUP(I8561,PGStock[],6,FALSE)</f>
        <v>150</v>
      </c>
      <c r="N8561" s="47">
        <f>+PGSales!$L8561*PGSales!$M8561</f>
        <v>600</v>
      </c>
    </row>
    <row r="8562" spans="1:14" hidden="1" x14ac:dyDescent="0.25">
      <c r="A8562" s="77">
        <f t="shared" si="896"/>
        <v>2025</v>
      </c>
      <c r="B8562" s="77">
        <f t="shared" si="897"/>
        <v>7</v>
      </c>
      <c r="C8562" s="73">
        <v>45842</v>
      </c>
      <c r="D8562" s="79" t="s">
        <v>275</v>
      </c>
      <c r="E8562" s="80" t="s">
        <v>273</v>
      </c>
      <c r="F8562" s="81" t="str">
        <f>VLOOKUP(E8562,Customer[],2,FALSE)</f>
        <v>Nate Thint</v>
      </c>
      <c r="G8562" s="69" t="str">
        <f>VLOOKUP(E8562,Customer[],3,FALSE)</f>
        <v>Bayin Naung St</v>
      </c>
      <c r="H8562" s="69" t="str">
        <f>VLOOKUP(E8562,Customer[],4,FALSE)</f>
        <v>Htan Ta Pin</v>
      </c>
      <c r="I8562" s="48" t="s">
        <v>23</v>
      </c>
      <c r="J8562" s="82" t="str">
        <f>VLOOKUP(I8562,PGStock[],2,FALSE)</f>
        <v>Columbus Super Red Smooth 175 Ml</v>
      </c>
      <c r="K8562" s="71">
        <f>VLOOKUP(I8562,PGStock[],3,FALSE)</f>
        <v>0.17499999999999999</v>
      </c>
      <c r="L8562" s="47">
        <v>3</v>
      </c>
      <c r="M8562" s="47">
        <f>VLOOKUP(I8562,PGStock[],6,FALSE)</f>
        <v>100</v>
      </c>
      <c r="N8562" s="47">
        <f>+PGSales!$L8562*PGSales!$M8562</f>
        <v>300</v>
      </c>
    </row>
    <row r="8563" spans="1:14" hidden="1" x14ac:dyDescent="0.25">
      <c r="A8563" s="77">
        <f t="shared" si="896"/>
        <v>2025</v>
      </c>
      <c r="B8563" s="77">
        <f t="shared" si="897"/>
        <v>7</v>
      </c>
      <c r="C8563" s="73">
        <v>45842</v>
      </c>
      <c r="D8563" s="79" t="s">
        <v>275</v>
      </c>
      <c r="E8563" s="80" t="s">
        <v>273</v>
      </c>
      <c r="F8563" s="81" t="str">
        <f>VLOOKUP(E8563,Customer[],2,FALSE)</f>
        <v>Nate Thint</v>
      </c>
      <c r="G8563" s="69" t="str">
        <f>VLOOKUP(E8563,Customer[],3,FALSE)</f>
        <v>Bayin Naung St</v>
      </c>
      <c r="H8563" s="69" t="str">
        <f>VLOOKUP(E8563,Customer[],4,FALSE)</f>
        <v>Htan Ta Pin</v>
      </c>
      <c r="I8563" s="48" t="s">
        <v>18</v>
      </c>
      <c r="J8563" s="82" t="str">
        <f>VLOOKUP(I8563,PGStock[],2,FALSE)</f>
        <v>Formula Rum 350ml</v>
      </c>
      <c r="K8563" s="71">
        <f>VLOOKUP(I8563,PGStock[],3,FALSE)</f>
        <v>0.35</v>
      </c>
      <c r="L8563" s="47">
        <v>2</v>
      </c>
      <c r="M8563" s="47">
        <f>VLOOKUP(I8563,PGStock[],6,FALSE)</f>
        <v>150</v>
      </c>
      <c r="N8563" s="47">
        <f>+PGSales!$L8563*PGSales!$M8563</f>
        <v>300</v>
      </c>
    </row>
    <row r="8564" spans="1:14" hidden="1" x14ac:dyDescent="0.25">
      <c r="A8564" s="77">
        <f t="shared" si="896"/>
        <v>2025</v>
      </c>
      <c r="B8564" s="77">
        <f t="shared" si="897"/>
        <v>7</v>
      </c>
      <c r="C8564" s="73">
        <v>45843</v>
      </c>
      <c r="D8564" s="79" t="s">
        <v>66</v>
      </c>
      <c r="E8564" s="80" t="s">
        <v>663</v>
      </c>
      <c r="F8564" s="81" t="str">
        <f>VLOOKUP(E8564,Customer[],2,FALSE)</f>
        <v>Sein padatar</v>
      </c>
      <c r="G8564" s="69" t="str">
        <f>VLOOKUP(E8564,Customer[],3,FALSE)</f>
        <v>Shwe Yin Aye Zay  Rd</v>
      </c>
      <c r="H8564" s="69" t="str">
        <f>VLOOKUP(E8564,Customer[],4,FALSE)</f>
        <v>Hlaing Thar Yar</v>
      </c>
      <c r="I8564" s="48" t="s">
        <v>23</v>
      </c>
      <c r="J8564" s="82" t="str">
        <f>VLOOKUP(I8564,PGStock[],2,FALSE)</f>
        <v>Columbus Super Red Smooth 175 Ml</v>
      </c>
      <c r="K8564" s="71">
        <f>VLOOKUP(I8564,PGStock[],3,FALSE)</f>
        <v>0.17499999999999999</v>
      </c>
      <c r="L8564" s="47">
        <v>1</v>
      </c>
      <c r="M8564" s="47">
        <f>VLOOKUP(I8564,PGStock[],6,FALSE)</f>
        <v>100</v>
      </c>
      <c r="N8564" s="47">
        <f>+PGSales!$L8564*PGSales!$M8564</f>
        <v>100</v>
      </c>
    </row>
    <row r="8565" spans="1:14" hidden="1" x14ac:dyDescent="0.25">
      <c r="A8565" s="77">
        <f t="shared" si="896"/>
        <v>2025</v>
      </c>
      <c r="B8565" s="77">
        <f t="shared" si="897"/>
        <v>7</v>
      </c>
      <c r="C8565" s="73">
        <v>45843</v>
      </c>
      <c r="D8565" s="79" t="s">
        <v>66</v>
      </c>
      <c r="E8565" s="80" t="s">
        <v>663</v>
      </c>
      <c r="F8565" s="81" t="str">
        <f>VLOOKUP(E8565,Customer[],2,FALSE)</f>
        <v>Sein padatar</v>
      </c>
      <c r="G8565" s="69" t="str">
        <f>VLOOKUP(E8565,Customer[],3,FALSE)</f>
        <v>Shwe Yin Aye Zay  Rd</v>
      </c>
      <c r="H8565" s="69" t="str">
        <f>VLOOKUP(E8565,Customer[],4,FALSE)</f>
        <v>Hlaing Thar Yar</v>
      </c>
      <c r="I8565" s="48" t="s">
        <v>18</v>
      </c>
      <c r="J8565" s="82" t="str">
        <f>VLOOKUP(I8565,PGStock[],2,FALSE)</f>
        <v>Formula Rum 350ml</v>
      </c>
      <c r="K8565" s="71">
        <f>VLOOKUP(I8565,PGStock[],3,FALSE)</f>
        <v>0.35</v>
      </c>
      <c r="L8565" s="47">
        <v>3</v>
      </c>
      <c r="M8565" s="47">
        <f>VLOOKUP(I8565,PGStock[],6,FALSE)</f>
        <v>150</v>
      </c>
      <c r="N8565" s="47">
        <f>+PGSales!$L8565*PGSales!$M8565</f>
        <v>450</v>
      </c>
    </row>
    <row r="8566" spans="1:14" hidden="1" x14ac:dyDescent="0.25">
      <c r="A8566" s="77">
        <f t="shared" si="896"/>
        <v>2025</v>
      </c>
      <c r="B8566" s="77">
        <f t="shared" si="897"/>
        <v>7</v>
      </c>
      <c r="C8566" s="73">
        <v>45843</v>
      </c>
      <c r="D8566" s="79" t="s">
        <v>58</v>
      </c>
      <c r="E8566" s="80" t="s">
        <v>638</v>
      </c>
      <c r="F8566" s="81" t="str">
        <f>VLOOKUP(E8566,Customer[],2,FALSE)</f>
        <v>Mya Myintmo</v>
      </c>
      <c r="G8566" s="69" t="str">
        <f>VLOOKUP(E8566,Customer[],3,FALSE)</f>
        <v>Mya Yatu Sd</v>
      </c>
      <c r="H8566" s="69" t="str">
        <f>VLOOKUP(E8566,Customer[],4,FALSE)</f>
        <v>Hlaing Thar Yar</v>
      </c>
      <c r="I8566" s="48" t="s">
        <v>25</v>
      </c>
      <c r="J8566" s="82" t="str">
        <f>VLOOKUP(I8566,PGStock[],2,FALSE)</f>
        <v>Columbus Super Red Smooth 350 Ml</v>
      </c>
      <c r="K8566" s="71">
        <f>VLOOKUP(I8566,PGStock[],3,FALSE)</f>
        <v>0.35</v>
      </c>
      <c r="L8566" s="47">
        <v>3</v>
      </c>
      <c r="M8566" s="47">
        <f>VLOOKUP(I8566,PGStock[],6,FALSE)</f>
        <v>150</v>
      </c>
      <c r="N8566" s="47">
        <f>+PGSales!$L8566*PGSales!$M8566</f>
        <v>450</v>
      </c>
    </row>
    <row r="8567" spans="1:14" hidden="1" x14ac:dyDescent="0.25">
      <c r="A8567" s="77">
        <f t="shared" si="896"/>
        <v>2025</v>
      </c>
      <c r="B8567" s="77">
        <f t="shared" si="897"/>
        <v>7</v>
      </c>
      <c r="C8567" s="73">
        <v>45843</v>
      </c>
      <c r="D8567" s="79" t="s">
        <v>58</v>
      </c>
      <c r="E8567" s="80" t="s">
        <v>638</v>
      </c>
      <c r="F8567" s="81" t="str">
        <f>VLOOKUP(E8567,Customer[],2,FALSE)</f>
        <v>Mya Myintmo</v>
      </c>
      <c r="G8567" s="69" t="str">
        <f>VLOOKUP(E8567,Customer[],3,FALSE)</f>
        <v>Mya Yatu Sd</v>
      </c>
      <c r="H8567" s="69" t="str">
        <f>VLOOKUP(E8567,Customer[],4,FALSE)</f>
        <v>Hlaing Thar Yar</v>
      </c>
      <c r="I8567" s="48" t="s">
        <v>23</v>
      </c>
      <c r="J8567" s="82" t="str">
        <f>VLOOKUP(I8567,PGStock[],2,FALSE)</f>
        <v>Columbus Super Red Smooth 175 Ml</v>
      </c>
      <c r="K8567" s="71">
        <f>VLOOKUP(I8567,PGStock[],3,FALSE)</f>
        <v>0.17499999999999999</v>
      </c>
      <c r="L8567" s="47">
        <v>2</v>
      </c>
      <c r="M8567" s="47">
        <f>VLOOKUP(I8567,PGStock[],6,FALSE)</f>
        <v>100</v>
      </c>
      <c r="N8567" s="47">
        <f>+PGSales!$L8567*PGSales!$M8567</f>
        <v>200</v>
      </c>
    </row>
    <row r="8568" spans="1:14" hidden="1" x14ac:dyDescent="0.25">
      <c r="A8568" s="77">
        <f t="shared" si="896"/>
        <v>2025</v>
      </c>
      <c r="B8568" s="77">
        <f t="shared" si="897"/>
        <v>7</v>
      </c>
      <c r="C8568" s="73">
        <v>45843</v>
      </c>
      <c r="D8568" s="79" t="s">
        <v>58</v>
      </c>
      <c r="E8568" s="80" t="s">
        <v>638</v>
      </c>
      <c r="F8568" s="81" t="str">
        <f>VLOOKUP(E8568,Customer[],2,FALSE)</f>
        <v>Mya Myintmo</v>
      </c>
      <c r="G8568" s="69" t="str">
        <f>VLOOKUP(E8568,Customer[],3,FALSE)</f>
        <v>Mya Yatu Sd</v>
      </c>
      <c r="H8568" s="69" t="str">
        <f>VLOOKUP(E8568,Customer[],4,FALSE)</f>
        <v>Hlaing Thar Yar</v>
      </c>
      <c r="I8568" s="48" t="s">
        <v>18</v>
      </c>
      <c r="J8568" s="82" t="str">
        <f>VLOOKUP(I8568,PGStock[],2,FALSE)</f>
        <v>Formula Rum 350ml</v>
      </c>
      <c r="K8568" s="71">
        <f>VLOOKUP(I8568,PGStock[],3,FALSE)</f>
        <v>0.35</v>
      </c>
      <c r="L8568" s="47">
        <v>2</v>
      </c>
      <c r="M8568" s="47">
        <f>VLOOKUP(I8568,PGStock[],6,FALSE)</f>
        <v>150</v>
      </c>
      <c r="N8568" s="47">
        <f>+PGSales!$L8568*PGSales!$M8568</f>
        <v>300</v>
      </c>
    </row>
    <row r="8569" spans="1:14" hidden="1" x14ac:dyDescent="0.25">
      <c r="A8569" s="77">
        <f t="shared" si="896"/>
        <v>2025</v>
      </c>
      <c r="B8569" s="77">
        <f t="shared" si="897"/>
        <v>7</v>
      </c>
      <c r="C8569" s="73">
        <v>45843</v>
      </c>
      <c r="D8569" s="79" t="s">
        <v>56</v>
      </c>
      <c r="E8569" s="80" t="s">
        <v>609</v>
      </c>
      <c r="F8569" s="81" t="str">
        <f>VLOOKUP(E8569,Customer[],2,FALSE)</f>
        <v>AhTwae Thit</v>
      </c>
      <c r="G8569" s="69" t="str">
        <f>VLOOKUP(E8569,Customer[],3,FALSE)</f>
        <v>Chit Kyi Yae Rd</v>
      </c>
      <c r="H8569" s="69" t="str">
        <f>VLOOKUP(E8569,Customer[],4,FALSE)</f>
        <v>Hlaing Thar Yar</v>
      </c>
      <c r="I8569" s="48" t="s">
        <v>23</v>
      </c>
      <c r="J8569" s="82" t="str">
        <f>VLOOKUP(I8569,PGStock[],2,FALSE)</f>
        <v>Columbus Super Red Smooth 175 Ml</v>
      </c>
      <c r="K8569" s="71">
        <f>VLOOKUP(I8569,PGStock[],3,FALSE)</f>
        <v>0.17499999999999999</v>
      </c>
      <c r="L8569" s="47">
        <v>2</v>
      </c>
      <c r="M8569" s="47">
        <f>VLOOKUP(I8569,PGStock[],6,FALSE)</f>
        <v>100</v>
      </c>
      <c r="N8569" s="47">
        <f>+PGSales!$L8569*PGSales!$M8569</f>
        <v>200</v>
      </c>
    </row>
    <row r="8570" spans="1:14" hidden="1" x14ac:dyDescent="0.25">
      <c r="A8570" s="77">
        <f t="shared" ref="A8570:A8584" si="898">YEAR(C8570)</f>
        <v>2025</v>
      </c>
      <c r="B8570" s="77">
        <f t="shared" ref="B8570:B8584" si="899">MONTH(C8570)</f>
        <v>7</v>
      </c>
      <c r="C8570" s="73">
        <v>45843</v>
      </c>
      <c r="D8570" s="79" t="s">
        <v>56</v>
      </c>
      <c r="E8570" s="80" t="s">
        <v>609</v>
      </c>
      <c r="F8570" s="81" t="str">
        <f>VLOOKUP(E8570,Customer[],2,FALSE)</f>
        <v>AhTwae Thit</v>
      </c>
      <c r="G8570" s="69" t="str">
        <f>VLOOKUP(E8570,Customer[],3,FALSE)</f>
        <v>Chit Kyi Yae Rd</v>
      </c>
      <c r="H8570" s="69" t="str">
        <f>VLOOKUP(E8570,Customer[],4,FALSE)</f>
        <v>Hlaing Thar Yar</v>
      </c>
      <c r="I8570" s="48" t="s">
        <v>20</v>
      </c>
      <c r="J8570" s="82" t="str">
        <f>VLOOKUP(I8570,PGStock[],2,FALSE)</f>
        <v>Formula Rum 700ml</v>
      </c>
      <c r="K8570" s="71">
        <f>VLOOKUP(I8570,PGStock[],3,FALSE)</f>
        <v>0.7</v>
      </c>
      <c r="L8570" s="47">
        <v>1</v>
      </c>
      <c r="M8570" s="47">
        <f>VLOOKUP(I8570,PGStock[],6,FALSE)</f>
        <v>200</v>
      </c>
      <c r="N8570" s="47">
        <f>+PGSales!$L8570*PGSales!$M8570</f>
        <v>200</v>
      </c>
    </row>
    <row r="8571" spans="1:14" hidden="1" x14ac:dyDescent="0.25">
      <c r="A8571" s="77">
        <f t="shared" si="898"/>
        <v>2025</v>
      </c>
      <c r="B8571" s="77">
        <f t="shared" si="899"/>
        <v>7</v>
      </c>
      <c r="C8571" s="73">
        <v>45843</v>
      </c>
      <c r="D8571" s="79" t="s">
        <v>60</v>
      </c>
      <c r="E8571" s="80" t="s">
        <v>612</v>
      </c>
      <c r="F8571" s="81" t="str">
        <f>VLOOKUP(E8571,Customer[],2,FALSE)</f>
        <v>Pan Nadi Hlaing (2)</v>
      </c>
      <c r="G8571" s="69" t="str">
        <f>VLOOKUP(E8571,Customer[],3,FALSE)</f>
        <v>Chit Kyi Yae Rd</v>
      </c>
      <c r="H8571" s="69" t="str">
        <f>VLOOKUP(E8571,Customer[],4,FALSE)</f>
        <v>Hlaing Thar Yar</v>
      </c>
      <c r="I8571" s="48" t="s">
        <v>23</v>
      </c>
      <c r="J8571" s="82" t="str">
        <f>VLOOKUP(I8571,PGStock[],2,FALSE)</f>
        <v>Columbus Super Red Smooth 175 Ml</v>
      </c>
      <c r="K8571" s="71">
        <f>VLOOKUP(I8571,PGStock[],3,FALSE)</f>
        <v>0.17499999999999999</v>
      </c>
      <c r="L8571" s="47">
        <v>3</v>
      </c>
      <c r="M8571" s="47">
        <f>VLOOKUP(I8571,PGStock[],6,FALSE)</f>
        <v>100</v>
      </c>
      <c r="N8571" s="47">
        <f>+PGSales!$L8571*PGSales!$M8571</f>
        <v>300</v>
      </c>
    </row>
    <row r="8572" spans="1:14" hidden="1" x14ac:dyDescent="0.25">
      <c r="A8572" s="77">
        <f t="shared" si="898"/>
        <v>2025</v>
      </c>
      <c r="B8572" s="77">
        <f t="shared" si="899"/>
        <v>7</v>
      </c>
      <c r="C8572" s="73">
        <v>45843</v>
      </c>
      <c r="D8572" s="79" t="s">
        <v>60</v>
      </c>
      <c r="E8572" s="80" t="s">
        <v>612</v>
      </c>
      <c r="F8572" s="81" t="str">
        <f>VLOOKUP(E8572,Customer[],2,FALSE)</f>
        <v>Pan Nadi Hlaing (2)</v>
      </c>
      <c r="G8572" s="69" t="str">
        <f>VLOOKUP(E8572,Customer[],3,FALSE)</f>
        <v>Chit Kyi Yae Rd</v>
      </c>
      <c r="H8572" s="69" t="str">
        <f>VLOOKUP(E8572,Customer[],4,FALSE)</f>
        <v>Hlaing Thar Yar</v>
      </c>
      <c r="I8572" s="48" t="s">
        <v>18</v>
      </c>
      <c r="J8572" s="82" t="str">
        <f>VLOOKUP(I8572,PGStock[],2,FALSE)</f>
        <v>Formula Rum 350ml</v>
      </c>
      <c r="K8572" s="71">
        <f>VLOOKUP(I8572,PGStock[],3,FALSE)</f>
        <v>0.35</v>
      </c>
      <c r="L8572" s="47">
        <v>2</v>
      </c>
      <c r="M8572" s="47">
        <f>VLOOKUP(I8572,PGStock[],6,FALSE)</f>
        <v>150</v>
      </c>
      <c r="N8572" s="47">
        <f>+PGSales!$L8572*PGSales!$M8572</f>
        <v>300</v>
      </c>
    </row>
    <row r="8573" spans="1:14" hidden="1" x14ac:dyDescent="0.25">
      <c r="A8573" s="77">
        <f t="shared" si="898"/>
        <v>2025</v>
      </c>
      <c r="B8573" s="77">
        <f t="shared" si="899"/>
        <v>7</v>
      </c>
      <c r="C8573" s="73">
        <v>45843</v>
      </c>
      <c r="D8573" s="79" t="s">
        <v>4</v>
      </c>
      <c r="E8573" s="80" t="s">
        <v>869</v>
      </c>
      <c r="F8573" s="81" t="str">
        <f>VLOOKUP(E8573,Customer[],2,FALSE)</f>
        <v>Sit paing</v>
      </c>
      <c r="G8573" s="69" t="str">
        <f>VLOOKUP(E8573,Customer[],3,FALSE)</f>
        <v>Shwe Yin Aye Rd</v>
      </c>
      <c r="H8573" s="69" t="str">
        <f>VLOOKUP(E8573,Customer[],4,FALSE)</f>
        <v>Hlaing Thar Yar</v>
      </c>
      <c r="I8573" s="48" t="s">
        <v>23</v>
      </c>
      <c r="J8573" s="82" t="str">
        <f>VLOOKUP(I8573,PGStock[],2,FALSE)</f>
        <v>Columbus Super Red Smooth 175 Ml</v>
      </c>
      <c r="K8573" s="71">
        <f>VLOOKUP(I8573,PGStock[],3,FALSE)</f>
        <v>0.17499999999999999</v>
      </c>
      <c r="L8573" s="47">
        <v>2</v>
      </c>
      <c r="M8573" s="47">
        <f>VLOOKUP(I8573,PGStock[],6,FALSE)</f>
        <v>100</v>
      </c>
      <c r="N8573" s="47">
        <f>+PGSales!$L8573*PGSales!$M8573</f>
        <v>200</v>
      </c>
    </row>
    <row r="8574" spans="1:14" hidden="1" x14ac:dyDescent="0.25">
      <c r="A8574" s="77">
        <f t="shared" si="898"/>
        <v>2025</v>
      </c>
      <c r="B8574" s="77">
        <f t="shared" si="899"/>
        <v>7</v>
      </c>
      <c r="C8574" s="73">
        <v>45843</v>
      </c>
      <c r="D8574" s="79" t="s">
        <v>4</v>
      </c>
      <c r="E8574" s="80" t="s">
        <v>869</v>
      </c>
      <c r="F8574" s="81" t="str">
        <f>VLOOKUP(E8574,Customer[],2,FALSE)</f>
        <v>Sit paing</v>
      </c>
      <c r="G8574" s="69" t="str">
        <f>VLOOKUP(E8574,Customer[],3,FALSE)</f>
        <v>Shwe Yin Aye Rd</v>
      </c>
      <c r="H8574" s="69" t="str">
        <f>VLOOKUP(E8574,Customer[],4,FALSE)</f>
        <v>Hlaing Thar Yar</v>
      </c>
      <c r="I8574" s="48" t="s">
        <v>18</v>
      </c>
      <c r="J8574" s="82" t="str">
        <f>VLOOKUP(I8574,PGStock[],2,FALSE)</f>
        <v>Formula Rum 350ml</v>
      </c>
      <c r="K8574" s="71">
        <f>VLOOKUP(I8574,PGStock[],3,FALSE)</f>
        <v>0.35</v>
      </c>
      <c r="L8574" s="47">
        <v>1</v>
      </c>
      <c r="M8574" s="47">
        <f>VLOOKUP(I8574,PGStock[],6,FALSE)</f>
        <v>150</v>
      </c>
      <c r="N8574" s="47">
        <f>+PGSales!$L8574*PGSales!$M8574</f>
        <v>150</v>
      </c>
    </row>
    <row r="8575" spans="1:14" hidden="1" x14ac:dyDescent="0.25">
      <c r="A8575" s="77">
        <f t="shared" si="898"/>
        <v>2025</v>
      </c>
      <c r="B8575" s="77">
        <f t="shared" si="899"/>
        <v>7</v>
      </c>
      <c r="C8575" s="73">
        <v>45843</v>
      </c>
      <c r="D8575" s="79" t="s">
        <v>62</v>
      </c>
      <c r="E8575" s="80" t="s">
        <v>870</v>
      </c>
      <c r="F8575" s="81" t="str">
        <f>VLOOKUP(E8575,Customer[],2,FALSE)</f>
        <v>Zinkama</v>
      </c>
      <c r="G8575" s="69" t="str">
        <f>VLOOKUP(E8575,Customer[],3,FALSE)</f>
        <v>Zinkama Lan</v>
      </c>
      <c r="H8575" s="69" t="str">
        <f>VLOOKUP(E8575,Customer[],4,FALSE)</f>
        <v>Tharkaytha</v>
      </c>
      <c r="I8575" s="48" t="s">
        <v>25</v>
      </c>
      <c r="J8575" s="82" t="str">
        <f>VLOOKUP(I8575,PGStock[],2,FALSE)</f>
        <v>Columbus Super Red Smooth 350 Ml</v>
      </c>
      <c r="K8575" s="71">
        <f>VLOOKUP(I8575,PGStock[],3,FALSE)</f>
        <v>0.35</v>
      </c>
      <c r="L8575" s="47">
        <v>5</v>
      </c>
      <c r="M8575" s="47">
        <f>VLOOKUP(I8575,PGStock[],6,FALSE)</f>
        <v>150</v>
      </c>
      <c r="N8575" s="47">
        <f>+PGSales!$L8575*PGSales!$M8575</f>
        <v>750</v>
      </c>
    </row>
    <row r="8576" spans="1:14" hidden="1" x14ac:dyDescent="0.25">
      <c r="A8576" s="77">
        <f t="shared" si="898"/>
        <v>2025</v>
      </c>
      <c r="B8576" s="77">
        <f t="shared" si="899"/>
        <v>7</v>
      </c>
      <c r="C8576" s="73">
        <v>45843</v>
      </c>
      <c r="D8576" s="79" t="s">
        <v>62</v>
      </c>
      <c r="E8576" s="80" t="s">
        <v>870</v>
      </c>
      <c r="F8576" s="81" t="str">
        <f>VLOOKUP(E8576,Customer[],2,FALSE)</f>
        <v>Zinkama</v>
      </c>
      <c r="G8576" s="69" t="str">
        <f>VLOOKUP(E8576,Customer[],3,FALSE)</f>
        <v>Zinkama Lan</v>
      </c>
      <c r="H8576" s="69" t="str">
        <f>VLOOKUP(E8576,Customer[],4,FALSE)</f>
        <v>Tharkaytha</v>
      </c>
      <c r="I8576" s="48" t="s">
        <v>23</v>
      </c>
      <c r="J8576" s="82" t="str">
        <f>VLOOKUP(I8576,PGStock[],2,FALSE)</f>
        <v>Columbus Super Red Smooth 175 Ml</v>
      </c>
      <c r="K8576" s="71">
        <f>VLOOKUP(I8576,PGStock[],3,FALSE)</f>
        <v>0.17499999999999999</v>
      </c>
      <c r="L8576" s="47">
        <v>3</v>
      </c>
      <c r="M8576" s="47">
        <f>VLOOKUP(I8576,PGStock[],6,FALSE)</f>
        <v>100</v>
      </c>
      <c r="N8576" s="47">
        <f>+PGSales!$L8576*PGSales!$M8576</f>
        <v>300</v>
      </c>
    </row>
    <row r="8577" spans="1:14" hidden="1" x14ac:dyDescent="0.25">
      <c r="A8577" s="77">
        <f t="shared" si="898"/>
        <v>2025</v>
      </c>
      <c r="B8577" s="77">
        <f t="shared" si="899"/>
        <v>7</v>
      </c>
      <c r="C8577" s="73">
        <v>45843</v>
      </c>
      <c r="D8577" s="79" t="s">
        <v>62</v>
      </c>
      <c r="E8577" s="80" t="s">
        <v>870</v>
      </c>
      <c r="F8577" s="81" t="str">
        <f>VLOOKUP(E8577,Customer[],2,FALSE)</f>
        <v>Zinkama</v>
      </c>
      <c r="G8577" s="69" t="str">
        <f>VLOOKUP(E8577,Customer[],3,FALSE)</f>
        <v>Zinkama Lan</v>
      </c>
      <c r="H8577" s="69" t="str">
        <f>VLOOKUP(E8577,Customer[],4,FALSE)</f>
        <v>Tharkaytha</v>
      </c>
      <c r="I8577" s="48" t="s">
        <v>18</v>
      </c>
      <c r="J8577" s="82" t="str">
        <f>VLOOKUP(I8577,PGStock[],2,FALSE)</f>
        <v>Formula Rum 350ml</v>
      </c>
      <c r="K8577" s="71">
        <f>VLOOKUP(I8577,PGStock[],3,FALSE)</f>
        <v>0.35</v>
      </c>
      <c r="L8577" s="47">
        <v>1</v>
      </c>
      <c r="M8577" s="47">
        <f>VLOOKUP(I8577,PGStock[],6,FALSE)</f>
        <v>150</v>
      </c>
      <c r="N8577" s="47">
        <f>+PGSales!$L8577*PGSales!$M8577</f>
        <v>150</v>
      </c>
    </row>
    <row r="8578" spans="1:14" hidden="1" x14ac:dyDescent="0.25">
      <c r="A8578" s="77">
        <f t="shared" si="898"/>
        <v>2025</v>
      </c>
      <c r="B8578" s="77">
        <f t="shared" si="899"/>
        <v>7</v>
      </c>
      <c r="C8578" s="73">
        <v>45843</v>
      </c>
      <c r="D8578" s="79" t="s">
        <v>2</v>
      </c>
      <c r="E8578" s="80" t="s">
        <v>871</v>
      </c>
      <c r="F8578" s="81" t="str">
        <f>VLOOKUP(E8578,Customer[],2,FALSE)</f>
        <v>Hight Power</v>
      </c>
      <c r="G8578" s="69" t="str">
        <f>VLOOKUP(E8578,Customer[],3,FALSE)</f>
        <v>Pay 80 Rd</v>
      </c>
      <c r="H8578" s="69" t="str">
        <f>VLOOKUP(E8578,Customer[],4,FALSE)</f>
        <v>Tharkaytha</v>
      </c>
      <c r="I8578" s="48" t="s">
        <v>25</v>
      </c>
      <c r="J8578" s="82" t="str">
        <f>VLOOKUP(I8578,PGStock[],2,FALSE)</f>
        <v>Columbus Super Red Smooth 350 Ml</v>
      </c>
      <c r="K8578" s="71">
        <f>VLOOKUP(I8578,PGStock[],3,FALSE)</f>
        <v>0.35</v>
      </c>
      <c r="L8578" s="47">
        <v>4</v>
      </c>
      <c r="M8578" s="47">
        <f>VLOOKUP(I8578,PGStock[],6,FALSE)</f>
        <v>150</v>
      </c>
      <c r="N8578" s="47">
        <f>+PGSales!$L8578*PGSales!$M8578</f>
        <v>600</v>
      </c>
    </row>
    <row r="8579" spans="1:14" hidden="1" x14ac:dyDescent="0.25">
      <c r="A8579" s="77">
        <f t="shared" si="898"/>
        <v>2025</v>
      </c>
      <c r="B8579" s="77">
        <f t="shared" si="899"/>
        <v>7</v>
      </c>
      <c r="C8579" s="73">
        <v>45843</v>
      </c>
      <c r="D8579" s="79" t="s">
        <v>2</v>
      </c>
      <c r="E8579" s="80" t="s">
        <v>871</v>
      </c>
      <c r="F8579" s="81" t="str">
        <f>VLOOKUP(E8579,Customer[],2,FALSE)</f>
        <v>Hight Power</v>
      </c>
      <c r="G8579" s="69" t="str">
        <f>VLOOKUP(E8579,Customer[],3,FALSE)</f>
        <v>Pay 80 Rd</v>
      </c>
      <c r="H8579" s="69" t="str">
        <f>VLOOKUP(E8579,Customer[],4,FALSE)</f>
        <v>Tharkaytha</v>
      </c>
      <c r="I8579" s="48" t="s">
        <v>23</v>
      </c>
      <c r="J8579" s="82" t="str">
        <f>VLOOKUP(I8579,PGStock[],2,FALSE)</f>
        <v>Columbus Super Red Smooth 175 Ml</v>
      </c>
      <c r="K8579" s="71">
        <f>VLOOKUP(I8579,PGStock[],3,FALSE)</f>
        <v>0.17499999999999999</v>
      </c>
      <c r="L8579" s="47">
        <v>2</v>
      </c>
      <c r="M8579" s="47">
        <f>VLOOKUP(I8579,PGStock[],6,FALSE)</f>
        <v>100</v>
      </c>
      <c r="N8579" s="47">
        <f>+PGSales!$L8579*PGSales!$M8579</f>
        <v>200</v>
      </c>
    </row>
    <row r="8580" spans="1:14" hidden="1" x14ac:dyDescent="0.25">
      <c r="A8580" s="77">
        <f t="shared" si="898"/>
        <v>2025</v>
      </c>
      <c r="B8580" s="77">
        <f t="shared" si="899"/>
        <v>7</v>
      </c>
      <c r="C8580" s="73">
        <v>45843</v>
      </c>
      <c r="D8580" s="79" t="s">
        <v>109</v>
      </c>
      <c r="E8580" s="80" t="s">
        <v>873</v>
      </c>
      <c r="F8580" s="81" t="str">
        <f>VLOOKUP(E8580,Customer[],2,FALSE)</f>
        <v xml:space="preserve">Zain </v>
      </c>
      <c r="G8580" s="69" t="str">
        <f>VLOOKUP(E8580,Customer[],3,FALSE)</f>
        <v>Pay 80 Rd</v>
      </c>
      <c r="H8580" s="69" t="str">
        <f>VLOOKUP(E8580,Customer[],4,FALSE)</f>
        <v>Tharkaytha</v>
      </c>
      <c r="I8580" s="48" t="s">
        <v>25</v>
      </c>
      <c r="J8580" s="82" t="str">
        <f>VLOOKUP(I8580,PGStock[],2,FALSE)</f>
        <v>Columbus Super Red Smooth 350 Ml</v>
      </c>
      <c r="K8580" s="71">
        <f>VLOOKUP(I8580,PGStock[],3,FALSE)</f>
        <v>0.35</v>
      </c>
      <c r="L8580" s="47">
        <v>3</v>
      </c>
      <c r="M8580" s="47">
        <f>VLOOKUP(I8580,PGStock[],6,FALSE)</f>
        <v>150</v>
      </c>
      <c r="N8580" s="47">
        <f>+PGSales!$L8580*PGSales!$M8580</f>
        <v>450</v>
      </c>
    </row>
    <row r="8581" spans="1:14" hidden="1" x14ac:dyDescent="0.25">
      <c r="A8581" s="77">
        <f t="shared" si="898"/>
        <v>2025</v>
      </c>
      <c r="B8581" s="77">
        <f t="shared" si="899"/>
        <v>7</v>
      </c>
      <c r="C8581" s="73">
        <v>45843</v>
      </c>
      <c r="D8581" s="79" t="s">
        <v>109</v>
      </c>
      <c r="E8581" s="80" t="s">
        <v>873</v>
      </c>
      <c r="F8581" s="81" t="str">
        <f>VLOOKUP(E8581,Customer[],2,FALSE)</f>
        <v xml:space="preserve">Zain </v>
      </c>
      <c r="G8581" s="69" t="str">
        <f>VLOOKUP(E8581,Customer[],3,FALSE)</f>
        <v>Pay 80 Rd</v>
      </c>
      <c r="H8581" s="69" t="str">
        <f>VLOOKUP(E8581,Customer[],4,FALSE)</f>
        <v>Tharkaytha</v>
      </c>
      <c r="I8581" s="48" t="s">
        <v>23</v>
      </c>
      <c r="J8581" s="82" t="str">
        <f>VLOOKUP(I8581,PGStock[],2,FALSE)</f>
        <v>Columbus Super Red Smooth 175 Ml</v>
      </c>
      <c r="K8581" s="71">
        <f>VLOOKUP(I8581,PGStock[],3,FALSE)</f>
        <v>0.17499999999999999</v>
      </c>
      <c r="L8581" s="47">
        <v>2</v>
      </c>
      <c r="M8581" s="47">
        <f>VLOOKUP(I8581,PGStock[],6,FALSE)</f>
        <v>100</v>
      </c>
      <c r="N8581" s="47">
        <f>+PGSales!$L8581*PGSales!$M8581</f>
        <v>200</v>
      </c>
    </row>
    <row r="8582" spans="1:14" hidden="1" x14ac:dyDescent="0.25">
      <c r="A8582" s="77">
        <f t="shared" si="898"/>
        <v>2025</v>
      </c>
      <c r="B8582" s="77">
        <f t="shared" si="899"/>
        <v>7</v>
      </c>
      <c r="C8582" s="73">
        <v>45843</v>
      </c>
      <c r="D8582" s="79" t="s">
        <v>115</v>
      </c>
      <c r="E8582" s="80" t="s">
        <v>875</v>
      </c>
      <c r="F8582" s="81" t="str">
        <f>VLOOKUP(E8582,Customer[],2,FALSE)</f>
        <v xml:space="preserve">Htet paing </v>
      </c>
      <c r="G8582" s="69" t="str">
        <f>VLOOKUP(E8582,Customer[],3,FALSE)</f>
        <v>Pin Lone Rd</v>
      </c>
      <c r="H8582" s="69" t="str">
        <f>VLOOKUP(E8582,Customer[],4,FALSE)</f>
        <v>Tharkaytha</v>
      </c>
      <c r="I8582" s="48" t="s">
        <v>25</v>
      </c>
      <c r="J8582" s="82" t="str">
        <f>VLOOKUP(I8582,PGStock[],2,FALSE)</f>
        <v>Columbus Super Red Smooth 350 Ml</v>
      </c>
      <c r="K8582" s="71">
        <f>VLOOKUP(I8582,PGStock[],3,FALSE)</f>
        <v>0.35</v>
      </c>
      <c r="L8582" s="47">
        <v>2</v>
      </c>
      <c r="M8582" s="47">
        <f>VLOOKUP(I8582,PGStock[],6,FALSE)</f>
        <v>150</v>
      </c>
      <c r="N8582" s="47">
        <f>+PGSales!$L8582*PGSales!$M8582</f>
        <v>300</v>
      </c>
    </row>
    <row r="8583" spans="1:14" hidden="1" x14ac:dyDescent="0.25">
      <c r="A8583" s="77">
        <f t="shared" si="898"/>
        <v>2025</v>
      </c>
      <c r="B8583" s="77">
        <f t="shared" si="899"/>
        <v>7</v>
      </c>
      <c r="C8583" s="73">
        <v>45843</v>
      </c>
      <c r="D8583" s="79" t="s">
        <v>115</v>
      </c>
      <c r="E8583" s="80" t="s">
        <v>875</v>
      </c>
      <c r="F8583" s="81" t="str">
        <f>VLOOKUP(E8583,Customer[],2,FALSE)</f>
        <v xml:space="preserve">Htet paing </v>
      </c>
      <c r="G8583" s="69" t="str">
        <f>VLOOKUP(E8583,Customer[],3,FALSE)</f>
        <v>Pin Lone Rd</v>
      </c>
      <c r="H8583" s="69" t="str">
        <f>VLOOKUP(E8583,Customer[],4,FALSE)</f>
        <v>Tharkaytha</v>
      </c>
      <c r="I8583" s="48" t="s">
        <v>23</v>
      </c>
      <c r="J8583" s="82" t="str">
        <f>VLOOKUP(I8583,PGStock[],2,FALSE)</f>
        <v>Columbus Super Red Smooth 175 Ml</v>
      </c>
      <c r="K8583" s="71">
        <f>VLOOKUP(I8583,PGStock[],3,FALSE)</f>
        <v>0.17499999999999999</v>
      </c>
      <c r="L8583" s="47">
        <v>1</v>
      </c>
      <c r="M8583" s="47">
        <f>VLOOKUP(I8583,PGStock[],6,FALSE)</f>
        <v>100</v>
      </c>
      <c r="N8583" s="47">
        <f>+PGSales!$L8583*PGSales!$M8583</f>
        <v>100</v>
      </c>
    </row>
    <row r="8584" spans="1:14" hidden="1" x14ac:dyDescent="0.25">
      <c r="A8584" s="77">
        <f t="shared" si="898"/>
        <v>2025</v>
      </c>
      <c r="B8584" s="77">
        <f t="shared" si="899"/>
        <v>7</v>
      </c>
      <c r="C8584" s="73">
        <v>45843</v>
      </c>
      <c r="D8584" s="79" t="s">
        <v>187</v>
      </c>
      <c r="E8584" s="80" t="s">
        <v>877</v>
      </c>
      <c r="F8584" s="81" t="str">
        <f>VLOOKUP(E8584,Customer[],2,FALSE)</f>
        <v>Myint</v>
      </c>
      <c r="G8584" s="69" t="str">
        <f>VLOOKUP(E8584,Customer[],3,FALSE)</f>
        <v>Aung Myitter Rd</v>
      </c>
      <c r="H8584" s="69" t="str">
        <f>VLOOKUP(E8584,Customer[],4,FALSE)</f>
        <v>Tharkaytha</v>
      </c>
      <c r="I8584" s="48" t="s">
        <v>25</v>
      </c>
      <c r="J8584" s="82" t="str">
        <f>VLOOKUP(I8584,PGStock[],2,FALSE)</f>
        <v>Columbus Super Red Smooth 350 Ml</v>
      </c>
      <c r="K8584" s="71">
        <f>VLOOKUP(I8584,PGStock[],3,FALSE)</f>
        <v>0.35</v>
      </c>
      <c r="L8584" s="47">
        <v>6</v>
      </c>
      <c r="M8584" s="47">
        <f>VLOOKUP(I8584,PGStock[],6,FALSE)</f>
        <v>150</v>
      </c>
      <c r="N8584" s="47">
        <f>+PGSales!$L8584*PGSales!$M8584</f>
        <v>900</v>
      </c>
    </row>
    <row r="8585" spans="1:14" hidden="1" x14ac:dyDescent="0.25">
      <c r="A8585" s="77">
        <f t="shared" si="890"/>
        <v>2025</v>
      </c>
      <c r="B8585" s="77">
        <f t="shared" si="891"/>
        <v>7</v>
      </c>
      <c r="C8585" s="73">
        <v>45843</v>
      </c>
      <c r="D8585" s="79" t="s">
        <v>187</v>
      </c>
      <c r="E8585" s="80" t="s">
        <v>877</v>
      </c>
      <c r="F8585" s="81" t="str">
        <f>VLOOKUP(E8585,Customer[],2,FALSE)</f>
        <v>Myint</v>
      </c>
      <c r="G8585" s="69" t="str">
        <f>VLOOKUP(E8585,Customer[],3,FALSE)</f>
        <v>Aung Myitter Rd</v>
      </c>
      <c r="H8585" s="69" t="str">
        <f>VLOOKUP(E8585,Customer[],4,FALSE)</f>
        <v>Tharkaytha</v>
      </c>
      <c r="I8585" s="48" t="s">
        <v>23</v>
      </c>
      <c r="J8585" s="82" t="str">
        <f>VLOOKUP(I8585,PGStock[],2,FALSE)</f>
        <v>Columbus Super Red Smooth 175 Ml</v>
      </c>
      <c r="K8585" s="71">
        <f>VLOOKUP(I8585,PGStock[],3,FALSE)</f>
        <v>0.17499999999999999</v>
      </c>
      <c r="L8585" s="47">
        <v>1</v>
      </c>
      <c r="M8585" s="47">
        <f>VLOOKUP(I8585,PGStock[],6,FALSE)</f>
        <v>100</v>
      </c>
      <c r="N8585" s="47">
        <f>+PGSales!$L8585*PGSales!$M8585</f>
        <v>100</v>
      </c>
    </row>
    <row r="8586" spans="1:14" hidden="1" x14ac:dyDescent="0.25">
      <c r="A8586" s="77">
        <f t="shared" si="890"/>
        <v>2025</v>
      </c>
      <c r="B8586" s="77">
        <f t="shared" si="891"/>
        <v>7</v>
      </c>
      <c r="C8586" s="73">
        <v>45843</v>
      </c>
      <c r="D8586" s="79" t="s">
        <v>187</v>
      </c>
      <c r="E8586" s="80" t="s">
        <v>877</v>
      </c>
      <c r="F8586" s="81" t="str">
        <f>VLOOKUP(E8586,Customer[],2,FALSE)</f>
        <v>Myint</v>
      </c>
      <c r="G8586" s="69" t="str">
        <f>VLOOKUP(E8586,Customer[],3,FALSE)</f>
        <v>Aung Myitter Rd</v>
      </c>
      <c r="H8586" s="69" t="str">
        <f>VLOOKUP(E8586,Customer[],4,FALSE)</f>
        <v>Tharkaytha</v>
      </c>
      <c r="I8586" s="48" t="s">
        <v>18</v>
      </c>
      <c r="J8586" s="82" t="str">
        <f>VLOOKUP(I8586,PGStock[],2,FALSE)</f>
        <v>Formula Rum 350ml</v>
      </c>
      <c r="K8586" s="71">
        <f>VLOOKUP(I8586,PGStock[],3,FALSE)</f>
        <v>0.35</v>
      </c>
      <c r="L8586" s="47">
        <v>3</v>
      </c>
      <c r="M8586" s="47">
        <f>VLOOKUP(I8586,PGStock[],6,FALSE)</f>
        <v>150</v>
      </c>
      <c r="N8586" s="47">
        <f>+PGSales!$L8586*PGSales!$M8586</f>
        <v>450</v>
      </c>
    </row>
    <row r="8587" spans="1:14" hidden="1" x14ac:dyDescent="0.25">
      <c r="A8587" s="77">
        <f t="shared" ref="A8587:A8599" si="900">YEAR(C8587)</f>
        <v>2025</v>
      </c>
      <c r="B8587" s="77">
        <f t="shared" ref="B8587:B8599" si="901">MONTH(C8587)</f>
        <v>7</v>
      </c>
      <c r="C8587" s="73">
        <v>45843</v>
      </c>
      <c r="D8587" s="79" t="s">
        <v>74</v>
      </c>
      <c r="E8587" s="80" t="s">
        <v>270</v>
      </c>
      <c r="F8587" s="81" t="str">
        <f>VLOOKUP(E8587,Customer[],2,FALSE)</f>
        <v>Kyi Thar Oo(2)</v>
      </c>
      <c r="G8587" s="69" t="str">
        <f>VLOOKUP(E8587,Customer[],3,FALSE)</f>
        <v>Bayin Naung St</v>
      </c>
      <c r="H8587" s="69" t="str">
        <f>VLOOKUP(E8587,Customer[],4,FALSE)</f>
        <v>Htan Ta Pin</v>
      </c>
      <c r="I8587" s="48" t="s">
        <v>27</v>
      </c>
      <c r="J8587" s="82" t="str">
        <f>VLOOKUP(I8587,PGStock[],2,FALSE)</f>
        <v>Columbus Super Red Smooth 700 Ml</v>
      </c>
      <c r="K8587" s="71">
        <f>VLOOKUP(I8587,PGStock[],3,FALSE)</f>
        <v>0.7</v>
      </c>
      <c r="L8587" s="47">
        <v>1</v>
      </c>
      <c r="M8587" s="47">
        <f>VLOOKUP(I8587,PGStock[],6,FALSE)</f>
        <v>200</v>
      </c>
      <c r="N8587" s="47">
        <f>+PGSales!$L8587*PGSales!$M8587</f>
        <v>200</v>
      </c>
    </row>
    <row r="8588" spans="1:14" hidden="1" x14ac:dyDescent="0.25">
      <c r="A8588" s="77">
        <f t="shared" si="900"/>
        <v>2025</v>
      </c>
      <c r="B8588" s="77">
        <f t="shared" si="901"/>
        <v>7</v>
      </c>
      <c r="C8588" s="73">
        <v>45843</v>
      </c>
      <c r="D8588" s="79" t="s">
        <v>74</v>
      </c>
      <c r="E8588" s="80" t="s">
        <v>270</v>
      </c>
      <c r="F8588" s="81" t="str">
        <f>VLOOKUP(E8588,Customer[],2,FALSE)</f>
        <v>Kyi Thar Oo(2)</v>
      </c>
      <c r="G8588" s="69" t="str">
        <f>VLOOKUP(E8588,Customer[],3,FALSE)</f>
        <v>Bayin Naung St</v>
      </c>
      <c r="H8588" s="69" t="str">
        <f>VLOOKUP(E8588,Customer[],4,FALSE)</f>
        <v>Htan Ta Pin</v>
      </c>
      <c r="I8588" s="48" t="s">
        <v>25</v>
      </c>
      <c r="J8588" s="82" t="str">
        <f>VLOOKUP(I8588,PGStock[],2,FALSE)</f>
        <v>Columbus Super Red Smooth 350 Ml</v>
      </c>
      <c r="K8588" s="71">
        <f>VLOOKUP(I8588,PGStock[],3,FALSE)</f>
        <v>0.35</v>
      </c>
      <c r="L8588" s="47">
        <v>2</v>
      </c>
      <c r="M8588" s="47">
        <f>VLOOKUP(I8588,PGStock[],6,FALSE)</f>
        <v>150</v>
      </c>
      <c r="N8588" s="47">
        <f>+PGSales!$L8588*PGSales!$M8588</f>
        <v>300</v>
      </c>
    </row>
    <row r="8589" spans="1:14" hidden="1" x14ac:dyDescent="0.25">
      <c r="A8589" s="77">
        <f t="shared" si="900"/>
        <v>2025</v>
      </c>
      <c r="B8589" s="77">
        <f t="shared" si="901"/>
        <v>7</v>
      </c>
      <c r="C8589" s="73">
        <v>45843</v>
      </c>
      <c r="D8589" s="79" t="s">
        <v>74</v>
      </c>
      <c r="E8589" s="80" t="s">
        <v>270</v>
      </c>
      <c r="F8589" s="81" t="str">
        <f>VLOOKUP(E8589,Customer[],2,FALSE)</f>
        <v>Kyi Thar Oo(2)</v>
      </c>
      <c r="G8589" s="69" t="str">
        <f>VLOOKUP(E8589,Customer[],3,FALSE)</f>
        <v>Bayin Naung St</v>
      </c>
      <c r="H8589" s="69" t="str">
        <f>VLOOKUP(E8589,Customer[],4,FALSE)</f>
        <v>Htan Ta Pin</v>
      </c>
      <c r="I8589" s="48" t="s">
        <v>23</v>
      </c>
      <c r="J8589" s="82" t="str">
        <f>VLOOKUP(I8589,PGStock[],2,FALSE)</f>
        <v>Columbus Super Red Smooth 175 Ml</v>
      </c>
      <c r="K8589" s="71">
        <f>VLOOKUP(I8589,PGStock[],3,FALSE)</f>
        <v>0.17499999999999999</v>
      </c>
      <c r="L8589" s="47">
        <v>1</v>
      </c>
      <c r="M8589" s="47">
        <f>VLOOKUP(I8589,PGStock[],6,FALSE)</f>
        <v>100</v>
      </c>
      <c r="N8589" s="47">
        <f>+PGSales!$L8589*PGSales!$M8589</f>
        <v>100</v>
      </c>
    </row>
    <row r="8590" spans="1:14" hidden="1" x14ac:dyDescent="0.25">
      <c r="A8590" s="77">
        <f t="shared" si="900"/>
        <v>2025</v>
      </c>
      <c r="B8590" s="77">
        <f t="shared" si="901"/>
        <v>7</v>
      </c>
      <c r="C8590" s="73">
        <v>45843</v>
      </c>
      <c r="D8590" s="79" t="s">
        <v>131</v>
      </c>
      <c r="E8590" s="80" t="s">
        <v>271</v>
      </c>
      <c r="F8590" s="81" t="str">
        <f>VLOOKUP(E8590,Customer[],2,FALSE)</f>
        <v>Lapyae Wunn</v>
      </c>
      <c r="G8590" s="69" t="str">
        <f>VLOOKUP(E8590,Customer[],3,FALSE)</f>
        <v>West Yangon University Rd</v>
      </c>
      <c r="H8590" s="69" t="str">
        <f>VLOOKUP(E8590,Customer[],4,FALSE)</f>
        <v>Htan Ta Pin</v>
      </c>
      <c r="I8590" s="48" t="s">
        <v>27</v>
      </c>
      <c r="J8590" s="82" t="str">
        <f>VLOOKUP(I8590,PGStock[],2,FALSE)</f>
        <v>Columbus Super Red Smooth 700 Ml</v>
      </c>
      <c r="K8590" s="71">
        <f>VLOOKUP(I8590,PGStock[],3,FALSE)</f>
        <v>0.7</v>
      </c>
      <c r="L8590" s="47">
        <v>3</v>
      </c>
      <c r="M8590" s="47">
        <f>VLOOKUP(I8590,PGStock[],6,FALSE)</f>
        <v>200</v>
      </c>
      <c r="N8590" s="47">
        <f>+PGSales!$L8590*PGSales!$M8590</f>
        <v>600</v>
      </c>
    </row>
    <row r="8591" spans="1:14" hidden="1" x14ac:dyDescent="0.25">
      <c r="A8591" s="77">
        <f t="shared" si="900"/>
        <v>2025</v>
      </c>
      <c r="B8591" s="77">
        <f t="shared" si="901"/>
        <v>7</v>
      </c>
      <c r="C8591" s="73">
        <v>45843</v>
      </c>
      <c r="D8591" s="79" t="s">
        <v>131</v>
      </c>
      <c r="E8591" s="80" t="s">
        <v>271</v>
      </c>
      <c r="F8591" s="81" t="str">
        <f>VLOOKUP(E8591,Customer[],2,FALSE)</f>
        <v>Lapyae Wunn</v>
      </c>
      <c r="G8591" s="69" t="str">
        <f>VLOOKUP(E8591,Customer[],3,FALSE)</f>
        <v>West Yangon University Rd</v>
      </c>
      <c r="H8591" s="69" t="str">
        <f>VLOOKUP(E8591,Customer[],4,FALSE)</f>
        <v>Htan Ta Pin</v>
      </c>
      <c r="I8591" s="48" t="s">
        <v>25</v>
      </c>
      <c r="J8591" s="82" t="str">
        <f>VLOOKUP(I8591,PGStock[],2,FALSE)</f>
        <v>Columbus Super Red Smooth 350 Ml</v>
      </c>
      <c r="K8591" s="71">
        <f>VLOOKUP(I8591,PGStock[],3,FALSE)</f>
        <v>0.35</v>
      </c>
      <c r="L8591" s="47">
        <v>20</v>
      </c>
      <c r="M8591" s="47">
        <f>VLOOKUP(I8591,PGStock[],6,FALSE)</f>
        <v>150</v>
      </c>
      <c r="N8591" s="47">
        <f>+PGSales!$L8591*PGSales!$M8591</f>
        <v>3000</v>
      </c>
    </row>
    <row r="8592" spans="1:14" hidden="1" x14ac:dyDescent="0.25">
      <c r="A8592" s="77">
        <f t="shared" si="900"/>
        <v>2025</v>
      </c>
      <c r="B8592" s="77">
        <f t="shared" si="901"/>
        <v>7</v>
      </c>
      <c r="C8592" s="73">
        <v>45843</v>
      </c>
      <c r="D8592" s="79" t="s">
        <v>131</v>
      </c>
      <c r="E8592" s="80" t="s">
        <v>271</v>
      </c>
      <c r="F8592" s="81" t="str">
        <f>VLOOKUP(E8592,Customer[],2,FALSE)</f>
        <v>Lapyae Wunn</v>
      </c>
      <c r="G8592" s="69" t="str">
        <f>VLOOKUP(E8592,Customer[],3,FALSE)</f>
        <v>West Yangon University Rd</v>
      </c>
      <c r="H8592" s="69" t="str">
        <f>VLOOKUP(E8592,Customer[],4,FALSE)</f>
        <v>Htan Ta Pin</v>
      </c>
      <c r="I8592" s="48" t="s">
        <v>20</v>
      </c>
      <c r="J8592" s="82" t="str">
        <f>VLOOKUP(I8592,PGStock[],2,FALSE)</f>
        <v>Formula Rum 700ml</v>
      </c>
      <c r="K8592" s="71">
        <f>VLOOKUP(I8592,PGStock[],3,FALSE)</f>
        <v>0.7</v>
      </c>
      <c r="L8592" s="47">
        <v>2</v>
      </c>
      <c r="M8592" s="47">
        <f>VLOOKUP(I8592,PGStock[],6,FALSE)</f>
        <v>200</v>
      </c>
      <c r="N8592" s="47">
        <f>+PGSales!$L8592*PGSales!$M8592</f>
        <v>400</v>
      </c>
    </row>
    <row r="8593" spans="1:14" hidden="1" x14ac:dyDescent="0.25">
      <c r="A8593" s="77">
        <f t="shared" si="900"/>
        <v>2025</v>
      </c>
      <c r="B8593" s="77">
        <f t="shared" si="901"/>
        <v>7</v>
      </c>
      <c r="C8593" s="73">
        <v>45843</v>
      </c>
      <c r="D8593" s="79" t="s">
        <v>131</v>
      </c>
      <c r="E8593" s="80" t="s">
        <v>271</v>
      </c>
      <c r="F8593" s="81" t="str">
        <f>VLOOKUP(E8593,Customer[],2,FALSE)</f>
        <v>Lapyae Wunn</v>
      </c>
      <c r="G8593" s="69" t="str">
        <f>VLOOKUP(E8593,Customer[],3,FALSE)</f>
        <v>West Yangon University Rd</v>
      </c>
      <c r="H8593" s="69" t="str">
        <f>VLOOKUP(E8593,Customer[],4,FALSE)</f>
        <v>Htan Ta Pin</v>
      </c>
      <c r="I8593" s="48" t="s">
        <v>18</v>
      </c>
      <c r="J8593" s="82" t="str">
        <f>VLOOKUP(I8593,PGStock[],2,FALSE)</f>
        <v>Formula Rum 350ml</v>
      </c>
      <c r="K8593" s="71">
        <f>VLOOKUP(I8593,PGStock[],3,FALSE)</f>
        <v>0.35</v>
      </c>
      <c r="L8593" s="47">
        <v>17</v>
      </c>
      <c r="M8593" s="47">
        <f>VLOOKUP(I8593,PGStock[],6,FALSE)</f>
        <v>150</v>
      </c>
      <c r="N8593" s="47">
        <f>+PGSales!$L8593*PGSales!$M8593</f>
        <v>2550</v>
      </c>
    </row>
    <row r="8594" spans="1:14" hidden="1" x14ac:dyDescent="0.25">
      <c r="A8594" s="77">
        <f t="shared" si="900"/>
        <v>2025</v>
      </c>
      <c r="B8594" s="77">
        <f t="shared" si="901"/>
        <v>7</v>
      </c>
      <c r="C8594" s="73">
        <v>45843</v>
      </c>
      <c r="D8594" s="79" t="s">
        <v>70</v>
      </c>
      <c r="E8594" s="80" t="s">
        <v>677</v>
      </c>
      <c r="F8594" s="81" t="str">
        <f>VLOOKUP(E8594,Customer[],2,FALSE)</f>
        <v>Take Nay Linn</v>
      </c>
      <c r="G8594" s="69" t="str">
        <f>VLOOKUP(E8594,Customer[],3,FALSE)</f>
        <v>West Yangon University Rd</v>
      </c>
      <c r="H8594" s="69" t="str">
        <f>VLOOKUP(E8594,Customer[],4,FALSE)</f>
        <v>Htan Ta Pin</v>
      </c>
      <c r="I8594" s="48" t="s">
        <v>25</v>
      </c>
      <c r="J8594" s="82" t="str">
        <f>VLOOKUP(I8594,PGStock[],2,FALSE)</f>
        <v>Columbus Super Red Smooth 350 Ml</v>
      </c>
      <c r="K8594" s="71">
        <f>VLOOKUP(I8594,PGStock[],3,FALSE)</f>
        <v>0.35</v>
      </c>
      <c r="L8594" s="47">
        <v>1</v>
      </c>
      <c r="M8594" s="47">
        <f>VLOOKUP(I8594,PGStock[],6,FALSE)</f>
        <v>150</v>
      </c>
      <c r="N8594" s="47">
        <f>+PGSales!$L8594*PGSales!$M8594</f>
        <v>150</v>
      </c>
    </row>
    <row r="8595" spans="1:14" hidden="1" x14ac:dyDescent="0.25">
      <c r="A8595" s="77">
        <f t="shared" si="900"/>
        <v>2025</v>
      </c>
      <c r="B8595" s="77">
        <f t="shared" si="901"/>
        <v>7</v>
      </c>
      <c r="C8595" s="73">
        <v>45843</v>
      </c>
      <c r="D8595" s="79" t="s">
        <v>70</v>
      </c>
      <c r="E8595" s="80" t="s">
        <v>677</v>
      </c>
      <c r="F8595" s="81" t="str">
        <f>VLOOKUP(E8595,Customer[],2,FALSE)</f>
        <v>Take Nay Linn</v>
      </c>
      <c r="G8595" s="69" t="str">
        <f>VLOOKUP(E8595,Customer[],3,FALSE)</f>
        <v>West Yangon University Rd</v>
      </c>
      <c r="H8595" s="69" t="str">
        <f>VLOOKUP(E8595,Customer[],4,FALSE)</f>
        <v>Htan Ta Pin</v>
      </c>
      <c r="I8595" s="48" t="s">
        <v>18</v>
      </c>
      <c r="J8595" s="82" t="str">
        <f>VLOOKUP(I8595,PGStock[],2,FALSE)</f>
        <v>Formula Rum 350ml</v>
      </c>
      <c r="K8595" s="71">
        <f>VLOOKUP(I8595,PGStock[],3,FALSE)</f>
        <v>0.35</v>
      </c>
      <c r="L8595" s="47">
        <v>16</v>
      </c>
      <c r="M8595" s="47">
        <f>VLOOKUP(I8595,PGStock[],6,FALSE)</f>
        <v>150</v>
      </c>
      <c r="N8595" s="47">
        <f>+PGSales!$L8595*PGSales!$M8595</f>
        <v>2400</v>
      </c>
    </row>
    <row r="8596" spans="1:14" hidden="1" x14ac:dyDescent="0.25">
      <c r="A8596" s="77">
        <f t="shared" si="900"/>
        <v>2025</v>
      </c>
      <c r="B8596" s="77">
        <f t="shared" si="901"/>
        <v>7</v>
      </c>
      <c r="C8596" s="73">
        <v>45843</v>
      </c>
      <c r="D8596" s="79" t="s">
        <v>68</v>
      </c>
      <c r="E8596" s="80" t="s">
        <v>276</v>
      </c>
      <c r="F8596" s="81" t="str">
        <f>VLOOKUP(E8596,Customer[],2,FALSE)</f>
        <v>Kyi Thar Oo(1)</v>
      </c>
      <c r="G8596" s="69" t="str">
        <f>VLOOKUP(E8596,Customer[],3,FALSE)</f>
        <v>Poe San Aye St</v>
      </c>
      <c r="H8596" s="69" t="str">
        <f>VLOOKUP(E8596,Customer[],4,FALSE)</f>
        <v>Htan Ta Pin</v>
      </c>
      <c r="I8596" s="48" t="s">
        <v>27</v>
      </c>
      <c r="J8596" s="82" t="str">
        <f>VLOOKUP(I8596,PGStock[],2,FALSE)</f>
        <v>Columbus Super Red Smooth 700 Ml</v>
      </c>
      <c r="K8596" s="71">
        <f>VLOOKUP(I8596,PGStock[],3,FALSE)</f>
        <v>0.7</v>
      </c>
      <c r="L8596" s="47">
        <v>2</v>
      </c>
      <c r="M8596" s="47">
        <f>VLOOKUP(I8596,PGStock[],6,FALSE)</f>
        <v>200</v>
      </c>
      <c r="N8596" s="47">
        <f>+PGSales!$L8596*PGSales!$M8596</f>
        <v>400</v>
      </c>
    </row>
    <row r="8597" spans="1:14" hidden="1" x14ac:dyDescent="0.25">
      <c r="A8597" s="77">
        <f t="shared" si="900"/>
        <v>2025</v>
      </c>
      <c r="B8597" s="77">
        <f t="shared" si="901"/>
        <v>7</v>
      </c>
      <c r="C8597" s="73">
        <v>45843</v>
      </c>
      <c r="D8597" s="79" t="s">
        <v>68</v>
      </c>
      <c r="E8597" s="80" t="s">
        <v>276</v>
      </c>
      <c r="F8597" s="81" t="str">
        <f>VLOOKUP(E8597,Customer[],2,FALSE)</f>
        <v>Kyi Thar Oo(1)</v>
      </c>
      <c r="G8597" s="69" t="str">
        <f>VLOOKUP(E8597,Customer[],3,FALSE)</f>
        <v>Poe San Aye St</v>
      </c>
      <c r="H8597" s="69" t="str">
        <f>VLOOKUP(E8597,Customer[],4,FALSE)</f>
        <v>Htan Ta Pin</v>
      </c>
      <c r="I8597" s="48" t="s">
        <v>25</v>
      </c>
      <c r="J8597" s="82" t="str">
        <f>VLOOKUP(I8597,PGStock[],2,FALSE)</f>
        <v>Columbus Super Red Smooth 350 Ml</v>
      </c>
      <c r="K8597" s="71">
        <f>VLOOKUP(I8597,PGStock[],3,FALSE)</f>
        <v>0.35</v>
      </c>
      <c r="L8597" s="47">
        <v>4</v>
      </c>
      <c r="M8597" s="47">
        <f>VLOOKUP(I8597,PGStock[],6,FALSE)</f>
        <v>150</v>
      </c>
      <c r="N8597" s="47">
        <f>+PGSales!$L8597*PGSales!$M8597</f>
        <v>600</v>
      </c>
    </row>
    <row r="8598" spans="1:14" hidden="1" x14ac:dyDescent="0.25">
      <c r="A8598" s="77">
        <f t="shared" si="900"/>
        <v>2025</v>
      </c>
      <c r="B8598" s="77">
        <f t="shared" si="901"/>
        <v>7</v>
      </c>
      <c r="C8598" s="73">
        <v>45843</v>
      </c>
      <c r="D8598" s="79" t="s">
        <v>68</v>
      </c>
      <c r="E8598" s="80" t="s">
        <v>276</v>
      </c>
      <c r="F8598" s="81" t="str">
        <f>VLOOKUP(E8598,Customer[],2,FALSE)</f>
        <v>Kyi Thar Oo(1)</v>
      </c>
      <c r="G8598" s="69" t="str">
        <f>VLOOKUP(E8598,Customer[],3,FALSE)</f>
        <v>Poe San Aye St</v>
      </c>
      <c r="H8598" s="69" t="str">
        <f>VLOOKUP(E8598,Customer[],4,FALSE)</f>
        <v>Htan Ta Pin</v>
      </c>
      <c r="I8598" s="48" t="s">
        <v>23</v>
      </c>
      <c r="J8598" s="82" t="str">
        <f>VLOOKUP(I8598,PGStock[],2,FALSE)</f>
        <v>Columbus Super Red Smooth 175 Ml</v>
      </c>
      <c r="K8598" s="71">
        <f>VLOOKUP(I8598,PGStock[],3,FALSE)</f>
        <v>0.17499999999999999</v>
      </c>
      <c r="L8598" s="47">
        <v>1</v>
      </c>
      <c r="M8598" s="47">
        <f>VLOOKUP(I8598,PGStock[],6,FALSE)</f>
        <v>100</v>
      </c>
      <c r="N8598" s="47">
        <f>+PGSales!$L8598*PGSales!$M8598</f>
        <v>100</v>
      </c>
    </row>
    <row r="8599" spans="1:14" hidden="1" x14ac:dyDescent="0.25">
      <c r="A8599" s="77">
        <f t="shared" si="900"/>
        <v>2025</v>
      </c>
      <c r="B8599" s="77">
        <f t="shared" si="901"/>
        <v>7</v>
      </c>
      <c r="C8599" s="73">
        <v>45843</v>
      </c>
      <c r="D8599" s="79" t="s">
        <v>68</v>
      </c>
      <c r="E8599" s="80" t="s">
        <v>276</v>
      </c>
      <c r="F8599" s="81" t="str">
        <f>VLOOKUP(E8599,Customer[],2,FALSE)</f>
        <v>Kyi Thar Oo(1)</v>
      </c>
      <c r="G8599" s="69" t="str">
        <f>VLOOKUP(E8599,Customer[],3,FALSE)</f>
        <v>Poe San Aye St</v>
      </c>
      <c r="H8599" s="69" t="str">
        <f>VLOOKUP(E8599,Customer[],4,FALSE)</f>
        <v>Htan Ta Pin</v>
      </c>
      <c r="I8599" s="48" t="s">
        <v>18</v>
      </c>
      <c r="J8599" s="82" t="str">
        <f>VLOOKUP(I8599,PGStock[],2,FALSE)</f>
        <v>Formula Rum 350ml</v>
      </c>
      <c r="K8599" s="71">
        <f>VLOOKUP(I8599,PGStock[],3,FALSE)</f>
        <v>0.35</v>
      </c>
      <c r="L8599" s="47">
        <v>3</v>
      </c>
      <c r="M8599" s="47">
        <f>VLOOKUP(I8599,PGStock[],6,FALSE)</f>
        <v>150</v>
      </c>
      <c r="N8599" s="47">
        <f>+PGSales!$L8599*PGSales!$M8599</f>
        <v>450</v>
      </c>
    </row>
    <row r="8600" spans="1:14" hidden="1" x14ac:dyDescent="0.25">
      <c r="A8600" s="77">
        <f t="shared" ref="A8600:A8640" si="902">YEAR(C8600)</f>
        <v>2025</v>
      </c>
      <c r="B8600" s="77">
        <f t="shared" ref="B8600:B8640" si="903">MONTH(C8600)</f>
        <v>7</v>
      </c>
      <c r="C8600" s="73">
        <v>45843</v>
      </c>
      <c r="D8600" s="79" t="s">
        <v>878</v>
      </c>
      <c r="E8600" s="80" t="s">
        <v>676</v>
      </c>
      <c r="F8600" s="81" t="str">
        <f>VLOOKUP(E8600,Customer[],2,FALSE)</f>
        <v>Ah linn Young</v>
      </c>
      <c r="G8600" s="69" t="str">
        <f>VLOOKUP(E8600,Customer[],3,FALSE)</f>
        <v>West Yangon University Rd</v>
      </c>
      <c r="H8600" s="69" t="str">
        <f>VLOOKUP(E8600,Customer[],4,FALSE)</f>
        <v>Htan Ta Pin</v>
      </c>
      <c r="I8600" s="48" t="s">
        <v>25</v>
      </c>
      <c r="J8600" s="82" t="str">
        <f>VLOOKUP(I8600,PGStock[],2,FALSE)</f>
        <v>Columbus Super Red Smooth 350 Ml</v>
      </c>
      <c r="K8600" s="71">
        <f>VLOOKUP(I8600,PGStock[],3,FALSE)</f>
        <v>0.35</v>
      </c>
      <c r="L8600" s="47">
        <v>5</v>
      </c>
      <c r="M8600" s="47">
        <f>VLOOKUP(I8600,PGStock[],6,FALSE)</f>
        <v>150</v>
      </c>
      <c r="N8600" s="47">
        <f>+PGSales!$L8600*PGSales!$M8600</f>
        <v>750</v>
      </c>
    </row>
    <row r="8601" spans="1:14" hidden="1" x14ac:dyDescent="0.25">
      <c r="A8601" s="77">
        <f t="shared" si="902"/>
        <v>2025</v>
      </c>
      <c r="B8601" s="77">
        <f t="shared" si="903"/>
        <v>7</v>
      </c>
      <c r="C8601" s="73">
        <v>45843</v>
      </c>
      <c r="D8601" s="79" t="s">
        <v>878</v>
      </c>
      <c r="E8601" s="80" t="s">
        <v>676</v>
      </c>
      <c r="F8601" s="81" t="str">
        <f>VLOOKUP(E8601,Customer[],2,FALSE)</f>
        <v>Ah linn Young</v>
      </c>
      <c r="G8601" s="69" t="str">
        <f>VLOOKUP(E8601,Customer[],3,FALSE)</f>
        <v>West Yangon University Rd</v>
      </c>
      <c r="H8601" s="69" t="str">
        <f>VLOOKUP(E8601,Customer[],4,FALSE)</f>
        <v>Htan Ta Pin</v>
      </c>
      <c r="I8601" s="48" t="s">
        <v>18</v>
      </c>
      <c r="J8601" s="82" t="str">
        <f>VLOOKUP(I8601,PGStock[],2,FALSE)</f>
        <v>Formula Rum 350ml</v>
      </c>
      <c r="K8601" s="71">
        <f>VLOOKUP(I8601,PGStock[],3,FALSE)</f>
        <v>0.35</v>
      </c>
      <c r="L8601" s="47">
        <v>4</v>
      </c>
      <c r="M8601" s="47">
        <f>VLOOKUP(I8601,PGStock[],6,FALSE)</f>
        <v>150</v>
      </c>
      <c r="N8601" s="47">
        <f>+PGSales!$L8601*PGSales!$M8601</f>
        <v>600</v>
      </c>
    </row>
    <row r="8602" spans="1:14" hidden="1" x14ac:dyDescent="0.25">
      <c r="A8602" s="77">
        <f t="shared" si="902"/>
        <v>2025</v>
      </c>
      <c r="B8602" s="77">
        <f t="shared" si="903"/>
        <v>7</v>
      </c>
      <c r="C8602" s="73">
        <v>45843</v>
      </c>
      <c r="D8602" s="79" t="s">
        <v>275</v>
      </c>
      <c r="E8602" s="80" t="s">
        <v>273</v>
      </c>
      <c r="F8602" s="81" t="str">
        <f>VLOOKUP(E8602,Customer[],2,FALSE)</f>
        <v>Nate Thint</v>
      </c>
      <c r="G8602" s="69" t="str">
        <f>VLOOKUP(E8602,Customer[],3,FALSE)</f>
        <v>Bayin Naung St</v>
      </c>
      <c r="H8602" s="69" t="str">
        <f>VLOOKUP(E8602,Customer[],4,FALSE)</f>
        <v>Htan Ta Pin</v>
      </c>
      <c r="I8602" s="48" t="s">
        <v>27</v>
      </c>
      <c r="J8602" s="82" t="str">
        <f>VLOOKUP(I8602,PGStock[],2,FALSE)</f>
        <v>Columbus Super Red Smooth 700 Ml</v>
      </c>
      <c r="K8602" s="71">
        <f>VLOOKUP(I8602,PGStock[],3,FALSE)</f>
        <v>0.7</v>
      </c>
      <c r="L8602" s="47">
        <v>2</v>
      </c>
      <c r="M8602" s="47">
        <f>VLOOKUP(I8602,PGStock[],6,FALSE)</f>
        <v>200</v>
      </c>
      <c r="N8602" s="47">
        <f>+PGSales!$L8602*PGSales!$M8602</f>
        <v>400</v>
      </c>
    </row>
    <row r="8603" spans="1:14" hidden="1" x14ac:dyDescent="0.25">
      <c r="A8603" s="77">
        <f t="shared" si="902"/>
        <v>2025</v>
      </c>
      <c r="B8603" s="77">
        <f t="shared" si="903"/>
        <v>7</v>
      </c>
      <c r="C8603" s="73">
        <v>45843</v>
      </c>
      <c r="D8603" s="79" t="s">
        <v>275</v>
      </c>
      <c r="E8603" s="80" t="s">
        <v>273</v>
      </c>
      <c r="F8603" s="81" t="str">
        <f>VLOOKUP(E8603,Customer[],2,FALSE)</f>
        <v>Nate Thint</v>
      </c>
      <c r="G8603" s="69" t="str">
        <f>VLOOKUP(E8603,Customer[],3,FALSE)</f>
        <v>Bayin Naung St</v>
      </c>
      <c r="H8603" s="69" t="str">
        <f>VLOOKUP(E8603,Customer[],4,FALSE)</f>
        <v>Htan Ta Pin</v>
      </c>
      <c r="I8603" s="48" t="s">
        <v>25</v>
      </c>
      <c r="J8603" s="82" t="str">
        <f>VLOOKUP(I8603,PGStock[],2,FALSE)</f>
        <v>Columbus Super Red Smooth 350 Ml</v>
      </c>
      <c r="K8603" s="71">
        <f>VLOOKUP(I8603,PGStock[],3,FALSE)</f>
        <v>0.35</v>
      </c>
      <c r="L8603" s="47">
        <v>3</v>
      </c>
      <c r="M8603" s="47">
        <f>VLOOKUP(I8603,PGStock[],6,FALSE)</f>
        <v>150</v>
      </c>
      <c r="N8603" s="47">
        <f>+PGSales!$L8603*PGSales!$M8603</f>
        <v>450</v>
      </c>
    </row>
    <row r="8604" spans="1:14" hidden="1" x14ac:dyDescent="0.25">
      <c r="A8604" s="77">
        <f t="shared" si="902"/>
        <v>2025</v>
      </c>
      <c r="B8604" s="77">
        <f t="shared" si="903"/>
        <v>7</v>
      </c>
      <c r="C8604" s="73">
        <v>45843</v>
      </c>
      <c r="D8604" s="79" t="s">
        <v>275</v>
      </c>
      <c r="E8604" s="80" t="s">
        <v>273</v>
      </c>
      <c r="F8604" s="81" t="str">
        <f>VLOOKUP(E8604,Customer[],2,FALSE)</f>
        <v>Nate Thint</v>
      </c>
      <c r="G8604" s="69" t="str">
        <f>VLOOKUP(E8604,Customer[],3,FALSE)</f>
        <v>Bayin Naung St</v>
      </c>
      <c r="H8604" s="69" t="str">
        <f>VLOOKUP(E8604,Customer[],4,FALSE)</f>
        <v>Htan Ta Pin</v>
      </c>
      <c r="I8604" s="48" t="s">
        <v>23</v>
      </c>
      <c r="J8604" s="82" t="str">
        <f>VLOOKUP(I8604,PGStock[],2,FALSE)</f>
        <v>Columbus Super Red Smooth 175 Ml</v>
      </c>
      <c r="K8604" s="71">
        <f>VLOOKUP(I8604,PGStock[],3,FALSE)</f>
        <v>0.17499999999999999</v>
      </c>
      <c r="L8604" s="47">
        <v>4</v>
      </c>
      <c r="M8604" s="47">
        <f>VLOOKUP(I8604,PGStock[],6,FALSE)</f>
        <v>100</v>
      </c>
      <c r="N8604" s="47">
        <f>+PGSales!$L8604*PGSales!$M8604</f>
        <v>400</v>
      </c>
    </row>
    <row r="8605" spans="1:14" hidden="1" x14ac:dyDescent="0.25">
      <c r="A8605" s="77">
        <f t="shared" si="902"/>
        <v>2025</v>
      </c>
      <c r="B8605" s="77">
        <f t="shared" si="903"/>
        <v>7</v>
      </c>
      <c r="C8605" s="73">
        <v>45843</v>
      </c>
      <c r="D8605" s="79" t="s">
        <v>275</v>
      </c>
      <c r="E8605" s="80" t="s">
        <v>273</v>
      </c>
      <c r="F8605" s="81" t="str">
        <f>VLOOKUP(E8605,Customer[],2,FALSE)</f>
        <v>Nate Thint</v>
      </c>
      <c r="G8605" s="69" t="str">
        <f>VLOOKUP(E8605,Customer[],3,FALSE)</f>
        <v>Bayin Naung St</v>
      </c>
      <c r="H8605" s="69" t="str">
        <f>VLOOKUP(E8605,Customer[],4,FALSE)</f>
        <v>Htan Ta Pin</v>
      </c>
      <c r="I8605" s="48" t="s">
        <v>20</v>
      </c>
      <c r="J8605" s="82" t="str">
        <f>VLOOKUP(I8605,PGStock[],2,FALSE)</f>
        <v>Formula Rum 700ml</v>
      </c>
      <c r="K8605" s="71">
        <f>VLOOKUP(I8605,PGStock[],3,FALSE)</f>
        <v>0.7</v>
      </c>
      <c r="L8605" s="47">
        <v>2</v>
      </c>
      <c r="M8605" s="47">
        <f>VLOOKUP(I8605,PGStock[],6,FALSE)</f>
        <v>200</v>
      </c>
      <c r="N8605" s="47">
        <f>+PGSales!$L8605*PGSales!$M8605</f>
        <v>400</v>
      </c>
    </row>
    <row r="8606" spans="1:14" hidden="1" x14ac:dyDescent="0.25">
      <c r="A8606" s="77">
        <f t="shared" si="902"/>
        <v>2025</v>
      </c>
      <c r="B8606" s="77">
        <f t="shared" si="903"/>
        <v>7</v>
      </c>
      <c r="C8606" s="73">
        <v>45843</v>
      </c>
      <c r="D8606" s="79" t="s">
        <v>275</v>
      </c>
      <c r="E8606" s="80" t="s">
        <v>273</v>
      </c>
      <c r="F8606" s="81" t="str">
        <f>VLOOKUP(E8606,Customer[],2,FALSE)</f>
        <v>Nate Thint</v>
      </c>
      <c r="G8606" s="69" t="str">
        <f>VLOOKUP(E8606,Customer[],3,FALSE)</f>
        <v>Bayin Naung St</v>
      </c>
      <c r="H8606" s="69" t="str">
        <f>VLOOKUP(E8606,Customer[],4,FALSE)</f>
        <v>Htan Ta Pin</v>
      </c>
      <c r="I8606" s="48" t="s">
        <v>18</v>
      </c>
      <c r="J8606" s="82" t="str">
        <f>VLOOKUP(I8606,PGStock[],2,FALSE)</f>
        <v>Formula Rum 350ml</v>
      </c>
      <c r="K8606" s="71">
        <f>VLOOKUP(I8606,PGStock[],3,FALSE)</f>
        <v>0.35</v>
      </c>
      <c r="L8606" s="47">
        <v>1</v>
      </c>
      <c r="M8606" s="47">
        <f>VLOOKUP(I8606,PGStock[],6,FALSE)</f>
        <v>150</v>
      </c>
      <c r="N8606" s="47">
        <f>+PGSales!$L8606*PGSales!$M8606</f>
        <v>150</v>
      </c>
    </row>
    <row r="8607" spans="1:14" hidden="1" x14ac:dyDescent="0.25">
      <c r="A8607" s="77">
        <f t="shared" si="902"/>
        <v>2025</v>
      </c>
      <c r="B8607" s="77">
        <f t="shared" si="903"/>
        <v>7</v>
      </c>
      <c r="C8607" s="73">
        <v>45845</v>
      </c>
      <c r="D8607" s="79" t="s">
        <v>70</v>
      </c>
      <c r="E8607" s="80" t="s">
        <v>271</v>
      </c>
      <c r="F8607" s="81" t="str">
        <f>VLOOKUP(E8607,Customer[],2,FALSE)</f>
        <v>Lapyae Wunn</v>
      </c>
      <c r="G8607" s="69" t="str">
        <f>VLOOKUP(E8607,Customer[],3,FALSE)</f>
        <v>West Yangon University Rd</v>
      </c>
      <c r="H8607" s="69" t="str">
        <f>VLOOKUP(E8607,Customer[],4,FALSE)</f>
        <v>Htan Ta Pin</v>
      </c>
      <c r="I8607" s="48" t="s">
        <v>27</v>
      </c>
      <c r="J8607" s="82" t="str">
        <f>VLOOKUP(I8607,PGStock[],2,FALSE)</f>
        <v>Columbus Super Red Smooth 700 Ml</v>
      </c>
      <c r="K8607" s="71">
        <f>VLOOKUP(I8607,PGStock[],3,FALSE)</f>
        <v>0.7</v>
      </c>
      <c r="L8607" s="47">
        <v>1</v>
      </c>
      <c r="M8607" s="47">
        <f>VLOOKUP(I8607,PGStock[],6,FALSE)</f>
        <v>200</v>
      </c>
      <c r="N8607" s="47">
        <f>+PGSales!$L8607*PGSales!$M8607</f>
        <v>200</v>
      </c>
    </row>
    <row r="8608" spans="1:14" hidden="1" x14ac:dyDescent="0.25">
      <c r="A8608" s="77">
        <f t="shared" ref="A8608:A8621" si="904">YEAR(C8608)</f>
        <v>2025</v>
      </c>
      <c r="B8608" s="77">
        <f t="shared" ref="B8608:B8621" si="905">MONTH(C8608)</f>
        <v>7</v>
      </c>
      <c r="C8608" s="73">
        <v>45845</v>
      </c>
      <c r="D8608" s="79" t="s">
        <v>70</v>
      </c>
      <c r="E8608" s="80" t="s">
        <v>271</v>
      </c>
      <c r="F8608" s="81" t="str">
        <f>VLOOKUP(E8608,Customer[],2,FALSE)</f>
        <v>Lapyae Wunn</v>
      </c>
      <c r="G8608" s="69" t="str">
        <f>VLOOKUP(E8608,Customer[],3,FALSE)</f>
        <v>West Yangon University Rd</v>
      </c>
      <c r="H8608" s="69" t="str">
        <f>VLOOKUP(E8608,Customer[],4,FALSE)</f>
        <v>Htan Ta Pin</v>
      </c>
      <c r="I8608" s="48" t="s">
        <v>25</v>
      </c>
      <c r="J8608" s="82" t="str">
        <f>VLOOKUP(I8608,PGStock[],2,FALSE)</f>
        <v>Columbus Super Red Smooth 350 Ml</v>
      </c>
      <c r="K8608" s="71">
        <f>VLOOKUP(I8608,PGStock[],3,FALSE)</f>
        <v>0.35</v>
      </c>
      <c r="L8608" s="47">
        <v>6</v>
      </c>
      <c r="M8608" s="47">
        <f>VLOOKUP(I8608,PGStock[],6,FALSE)</f>
        <v>150</v>
      </c>
      <c r="N8608" s="47">
        <f>+PGSales!$L8608*PGSales!$M8608</f>
        <v>900</v>
      </c>
    </row>
    <row r="8609" spans="1:14" hidden="1" x14ac:dyDescent="0.25">
      <c r="A8609" s="77">
        <f t="shared" si="904"/>
        <v>2025</v>
      </c>
      <c r="B8609" s="77">
        <f t="shared" si="905"/>
        <v>7</v>
      </c>
      <c r="C8609" s="73">
        <v>45845</v>
      </c>
      <c r="D8609" s="79" t="s">
        <v>70</v>
      </c>
      <c r="E8609" s="80" t="s">
        <v>271</v>
      </c>
      <c r="F8609" s="81" t="str">
        <f>VLOOKUP(E8609,Customer[],2,FALSE)</f>
        <v>Lapyae Wunn</v>
      </c>
      <c r="G8609" s="69" t="str">
        <f>VLOOKUP(E8609,Customer[],3,FALSE)</f>
        <v>West Yangon University Rd</v>
      </c>
      <c r="H8609" s="69" t="str">
        <f>VLOOKUP(E8609,Customer[],4,FALSE)</f>
        <v>Htan Ta Pin</v>
      </c>
      <c r="I8609" s="48" t="s">
        <v>20</v>
      </c>
      <c r="J8609" s="82" t="str">
        <f>VLOOKUP(I8609,PGStock[],2,FALSE)</f>
        <v>Formula Rum 700ml</v>
      </c>
      <c r="K8609" s="71">
        <f>VLOOKUP(I8609,PGStock[],3,FALSE)</f>
        <v>0.7</v>
      </c>
      <c r="L8609" s="47">
        <v>4</v>
      </c>
      <c r="M8609" s="47">
        <f>VLOOKUP(I8609,PGStock[],6,FALSE)</f>
        <v>200</v>
      </c>
      <c r="N8609" s="47">
        <f>+PGSales!$L8609*PGSales!$M8609</f>
        <v>800</v>
      </c>
    </row>
    <row r="8610" spans="1:14" hidden="1" x14ac:dyDescent="0.25">
      <c r="A8610" s="77">
        <f t="shared" si="904"/>
        <v>2025</v>
      </c>
      <c r="B8610" s="77">
        <f t="shared" si="905"/>
        <v>7</v>
      </c>
      <c r="C8610" s="73">
        <v>45845</v>
      </c>
      <c r="D8610" s="79" t="s">
        <v>70</v>
      </c>
      <c r="E8610" s="80" t="s">
        <v>271</v>
      </c>
      <c r="F8610" s="81" t="str">
        <f>VLOOKUP(E8610,Customer[],2,FALSE)</f>
        <v>Lapyae Wunn</v>
      </c>
      <c r="G8610" s="69" t="str">
        <f>VLOOKUP(E8610,Customer[],3,FALSE)</f>
        <v>West Yangon University Rd</v>
      </c>
      <c r="H8610" s="69" t="str">
        <f>VLOOKUP(E8610,Customer[],4,FALSE)</f>
        <v>Htan Ta Pin</v>
      </c>
      <c r="I8610" s="48" t="s">
        <v>18</v>
      </c>
      <c r="J8610" s="82" t="str">
        <f>VLOOKUP(I8610,PGStock[],2,FALSE)</f>
        <v>Formula Rum 350ml</v>
      </c>
      <c r="K8610" s="71">
        <f>VLOOKUP(I8610,PGStock[],3,FALSE)</f>
        <v>0.35</v>
      </c>
      <c r="L8610" s="47">
        <v>21</v>
      </c>
      <c r="M8610" s="47">
        <f>VLOOKUP(I8610,PGStock[],6,FALSE)</f>
        <v>150</v>
      </c>
      <c r="N8610" s="47">
        <f>+PGSales!$L8610*PGSales!$M8610</f>
        <v>3150</v>
      </c>
    </row>
    <row r="8611" spans="1:14" hidden="1" x14ac:dyDescent="0.25">
      <c r="A8611" s="77">
        <f t="shared" si="904"/>
        <v>2025</v>
      </c>
      <c r="B8611" s="77">
        <f t="shared" si="905"/>
        <v>7</v>
      </c>
      <c r="C8611" s="73">
        <v>45845</v>
      </c>
      <c r="D8611" s="79" t="s">
        <v>74</v>
      </c>
      <c r="E8611" s="80" t="s">
        <v>677</v>
      </c>
      <c r="F8611" s="81" t="str">
        <f>VLOOKUP(E8611,Customer[],2,FALSE)</f>
        <v>Take Nay Linn</v>
      </c>
      <c r="G8611" s="69" t="str">
        <f>VLOOKUP(E8611,Customer[],3,FALSE)</f>
        <v>West Yangon University Rd</v>
      </c>
      <c r="H8611" s="69" t="str">
        <f>VLOOKUP(E8611,Customer[],4,FALSE)</f>
        <v>Htan Ta Pin</v>
      </c>
      <c r="I8611" s="48" t="s">
        <v>23</v>
      </c>
      <c r="J8611" s="82" t="str">
        <f>VLOOKUP(I8611,PGStock[],2,FALSE)</f>
        <v>Columbus Super Red Smooth 175 Ml</v>
      </c>
      <c r="K8611" s="71">
        <f>VLOOKUP(I8611,PGStock[],3,FALSE)</f>
        <v>0.17499999999999999</v>
      </c>
      <c r="L8611" s="47">
        <v>3</v>
      </c>
      <c r="M8611" s="47">
        <f>VLOOKUP(I8611,PGStock[],6,FALSE)</f>
        <v>100</v>
      </c>
      <c r="N8611" s="47">
        <f>+PGSales!$L8611*PGSales!$M8611</f>
        <v>300</v>
      </c>
    </row>
    <row r="8612" spans="1:14" hidden="1" x14ac:dyDescent="0.25">
      <c r="A8612" s="77">
        <f t="shared" si="904"/>
        <v>2025</v>
      </c>
      <c r="B8612" s="77">
        <f t="shared" si="905"/>
        <v>7</v>
      </c>
      <c r="C8612" s="73">
        <v>45845</v>
      </c>
      <c r="D8612" s="79" t="s">
        <v>74</v>
      </c>
      <c r="E8612" s="80" t="s">
        <v>677</v>
      </c>
      <c r="F8612" s="81" t="str">
        <f>VLOOKUP(E8612,Customer[],2,FALSE)</f>
        <v>Take Nay Linn</v>
      </c>
      <c r="G8612" s="69" t="str">
        <f>VLOOKUP(E8612,Customer[],3,FALSE)</f>
        <v>West Yangon University Rd</v>
      </c>
      <c r="H8612" s="69" t="str">
        <f>VLOOKUP(E8612,Customer[],4,FALSE)</f>
        <v>Htan Ta Pin</v>
      </c>
      <c r="I8612" s="48" t="s">
        <v>18</v>
      </c>
      <c r="J8612" s="82" t="str">
        <f>VLOOKUP(I8612,PGStock[],2,FALSE)</f>
        <v>Formula Rum 350ml</v>
      </c>
      <c r="K8612" s="71">
        <f>VLOOKUP(I8612,PGStock[],3,FALSE)</f>
        <v>0.35</v>
      </c>
      <c r="L8612" s="47">
        <v>18</v>
      </c>
      <c r="M8612" s="47">
        <f>VLOOKUP(I8612,PGStock[],6,FALSE)</f>
        <v>150</v>
      </c>
      <c r="N8612" s="47">
        <f>+PGSales!$L8612*PGSales!$M8612</f>
        <v>2700</v>
      </c>
    </row>
    <row r="8613" spans="1:14" hidden="1" x14ac:dyDescent="0.25">
      <c r="A8613" s="77">
        <f t="shared" si="904"/>
        <v>2025</v>
      </c>
      <c r="B8613" s="77">
        <f t="shared" si="905"/>
        <v>7</v>
      </c>
      <c r="C8613" s="73">
        <v>45845</v>
      </c>
      <c r="D8613" s="79" t="s">
        <v>131</v>
      </c>
      <c r="E8613" s="80" t="s">
        <v>676</v>
      </c>
      <c r="F8613" s="81" t="str">
        <f>VLOOKUP(E8613,Customer[],2,FALSE)</f>
        <v>Ah linn Young</v>
      </c>
      <c r="G8613" s="69" t="str">
        <f>VLOOKUP(E8613,Customer[],3,FALSE)</f>
        <v>West Yangon University Rd</v>
      </c>
      <c r="H8613" s="69" t="str">
        <f>VLOOKUP(E8613,Customer[],4,FALSE)</f>
        <v>Htan Ta Pin</v>
      </c>
      <c r="I8613" s="48" t="s">
        <v>25</v>
      </c>
      <c r="J8613" s="82" t="str">
        <f>VLOOKUP(I8613,PGStock[],2,FALSE)</f>
        <v>Columbus Super Red Smooth 350 Ml</v>
      </c>
      <c r="K8613" s="71">
        <f>VLOOKUP(I8613,PGStock[],3,FALSE)</f>
        <v>0.35</v>
      </c>
      <c r="L8613" s="47">
        <v>4</v>
      </c>
      <c r="M8613" s="47">
        <f>VLOOKUP(I8613,PGStock[],6,FALSE)</f>
        <v>150</v>
      </c>
      <c r="N8613" s="47">
        <f>+PGSales!$L8613*PGSales!$M8613</f>
        <v>600</v>
      </c>
    </row>
    <row r="8614" spans="1:14" hidden="1" x14ac:dyDescent="0.25">
      <c r="A8614" s="77">
        <f t="shared" si="904"/>
        <v>2025</v>
      </c>
      <c r="B8614" s="77">
        <f t="shared" si="905"/>
        <v>7</v>
      </c>
      <c r="C8614" s="73">
        <v>45845</v>
      </c>
      <c r="D8614" s="79" t="s">
        <v>878</v>
      </c>
      <c r="E8614" s="80" t="s">
        <v>276</v>
      </c>
      <c r="F8614" s="81" t="str">
        <f>VLOOKUP(E8614,Customer[],2,FALSE)</f>
        <v>Kyi Thar Oo(1)</v>
      </c>
      <c r="G8614" s="69" t="str">
        <f>VLOOKUP(E8614,Customer[],3,FALSE)</f>
        <v>Poe San Aye St</v>
      </c>
      <c r="H8614" s="69" t="str">
        <f>VLOOKUP(E8614,Customer[],4,FALSE)</f>
        <v>Htan Ta Pin</v>
      </c>
      <c r="I8614" s="48" t="s">
        <v>25</v>
      </c>
      <c r="J8614" s="82" t="str">
        <f>VLOOKUP(I8614,PGStock[],2,FALSE)</f>
        <v>Columbus Super Red Smooth 350 Ml</v>
      </c>
      <c r="K8614" s="71">
        <f>VLOOKUP(I8614,PGStock[],3,FALSE)</f>
        <v>0.35</v>
      </c>
      <c r="L8614" s="47">
        <v>2</v>
      </c>
      <c r="M8614" s="47">
        <f>VLOOKUP(I8614,PGStock[],6,FALSE)</f>
        <v>150</v>
      </c>
      <c r="N8614" s="47">
        <f>+PGSales!$L8614*PGSales!$M8614</f>
        <v>300</v>
      </c>
    </row>
    <row r="8615" spans="1:14" hidden="1" x14ac:dyDescent="0.25">
      <c r="A8615" s="77">
        <f t="shared" si="904"/>
        <v>2025</v>
      </c>
      <c r="B8615" s="77">
        <f t="shared" si="905"/>
        <v>7</v>
      </c>
      <c r="C8615" s="73">
        <v>45845</v>
      </c>
      <c r="D8615" s="79" t="s">
        <v>878</v>
      </c>
      <c r="E8615" s="80" t="s">
        <v>276</v>
      </c>
      <c r="F8615" s="81" t="str">
        <f>VLOOKUP(E8615,Customer[],2,FALSE)</f>
        <v>Kyi Thar Oo(1)</v>
      </c>
      <c r="G8615" s="69" t="str">
        <f>VLOOKUP(E8615,Customer[],3,FALSE)</f>
        <v>Poe San Aye St</v>
      </c>
      <c r="H8615" s="69" t="str">
        <f>VLOOKUP(E8615,Customer[],4,FALSE)</f>
        <v>Htan Ta Pin</v>
      </c>
      <c r="I8615" s="48" t="s">
        <v>18</v>
      </c>
      <c r="J8615" s="82" t="str">
        <f>VLOOKUP(I8615,PGStock[],2,FALSE)</f>
        <v>Formula Rum 350ml</v>
      </c>
      <c r="K8615" s="71">
        <f>VLOOKUP(I8615,PGStock[],3,FALSE)</f>
        <v>0.35</v>
      </c>
      <c r="L8615" s="47">
        <v>4</v>
      </c>
      <c r="M8615" s="47">
        <f>VLOOKUP(I8615,PGStock[],6,FALSE)</f>
        <v>150</v>
      </c>
      <c r="N8615" s="47">
        <f>+PGSales!$L8615*PGSales!$M8615</f>
        <v>600</v>
      </c>
    </row>
    <row r="8616" spans="1:14" hidden="1" x14ac:dyDescent="0.25">
      <c r="A8616" s="77">
        <f t="shared" si="904"/>
        <v>2025</v>
      </c>
      <c r="B8616" s="77">
        <f t="shared" si="905"/>
        <v>7</v>
      </c>
      <c r="C8616" s="73">
        <v>45845</v>
      </c>
      <c r="D8616" s="79" t="s">
        <v>68</v>
      </c>
      <c r="E8616" s="80" t="s">
        <v>273</v>
      </c>
      <c r="F8616" s="81" t="str">
        <f>VLOOKUP(E8616,Customer[],2,FALSE)</f>
        <v>Nate Thint</v>
      </c>
      <c r="G8616" s="69" t="str">
        <f>VLOOKUP(E8616,Customer[],3,FALSE)</f>
        <v>Bayin Naung St</v>
      </c>
      <c r="H8616" s="69" t="str">
        <f>VLOOKUP(E8616,Customer[],4,FALSE)</f>
        <v>Htan Ta Pin</v>
      </c>
      <c r="I8616" s="48" t="s">
        <v>27</v>
      </c>
      <c r="J8616" s="82" t="str">
        <f>VLOOKUP(I8616,PGStock[],2,FALSE)</f>
        <v>Columbus Super Red Smooth 700 Ml</v>
      </c>
      <c r="K8616" s="71">
        <f>VLOOKUP(I8616,PGStock[],3,FALSE)</f>
        <v>0.7</v>
      </c>
      <c r="L8616" s="47">
        <v>1</v>
      </c>
      <c r="M8616" s="47">
        <f>VLOOKUP(I8616,PGStock[],6,FALSE)</f>
        <v>200</v>
      </c>
      <c r="N8616" s="47">
        <f>+PGSales!$L8616*PGSales!$M8616</f>
        <v>200</v>
      </c>
    </row>
    <row r="8617" spans="1:14" hidden="1" x14ac:dyDescent="0.25">
      <c r="A8617" s="77">
        <f t="shared" si="904"/>
        <v>2025</v>
      </c>
      <c r="B8617" s="77">
        <f t="shared" si="905"/>
        <v>7</v>
      </c>
      <c r="C8617" s="73">
        <v>45845</v>
      </c>
      <c r="D8617" s="79" t="s">
        <v>68</v>
      </c>
      <c r="E8617" s="80" t="s">
        <v>273</v>
      </c>
      <c r="F8617" s="81" t="str">
        <f>VLOOKUP(E8617,Customer[],2,FALSE)</f>
        <v>Nate Thint</v>
      </c>
      <c r="G8617" s="69" t="str">
        <f>VLOOKUP(E8617,Customer[],3,FALSE)</f>
        <v>Bayin Naung St</v>
      </c>
      <c r="H8617" s="69" t="str">
        <f>VLOOKUP(E8617,Customer[],4,FALSE)</f>
        <v>Htan Ta Pin</v>
      </c>
      <c r="I8617" s="48" t="s">
        <v>25</v>
      </c>
      <c r="J8617" s="82" t="str">
        <f>VLOOKUP(I8617,PGStock[],2,FALSE)</f>
        <v>Columbus Super Red Smooth 350 Ml</v>
      </c>
      <c r="K8617" s="71">
        <f>VLOOKUP(I8617,PGStock[],3,FALSE)</f>
        <v>0.35</v>
      </c>
      <c r="L8617" s="47">
        <v>2</v>
      </c>
      <c r="M8617" s="47">
        <f>VLOOKUP(I8617,PGStock[],6,FALSE)</f>
        <v>150</v>
      </c>
      <c r="N8617" s="47">
        <f>+PGSales!$L8617*PGSales!$M8617</f>
        <v>300</v>
      </c>
    </row>
    <row r="8618" spans="1:14" hidden="1" x14ac:dyDescent="0.25">
      <c r="A8618" s="77">
        <f t="shared" si="904"/>
        <v>2025</v>
      </c>
      <c r="B8618" s="77">
        <f t="shared" si="905"/>
        <v>7</v>
      </c>
      <c r="C8618" s="73">
        <v>45845</v>
      </c>
      <c r="D8618" s="79" t="s">
        <v>68</v>
      </c>
      <c r="E8618" s="80" t="s">
        <v>273</v>
      </c>
      <c r="F8618" s="81" t="str">
        <f>VLOOKUP(E8618,Customer[],2,FALSE)</f>
        <v>Nate Thint</v>
      </c>
      <c r="G8618" s="69" t="str">
        <f>VLOOKUP(E8618,Customer[],3,FALSE)</f>
        <v>Bayin Naung St</v>
      </c>
      <c r="H8618" s="69" t="str">
        <f>VLOOKUP(E8618,Customer[],4,FALSE)</f>
        <v>Htan Ta Pin</v>
      </c>
      <c r="I8618" s="48" t="s">
        <v>23</v>
      </c>
      <c r="J8618" s="82" t="str">
        <f>VLOOKUP(I8618,PGStock[],2,FALSE)</f>
        <v>Columbus Super Red Smooth 175 Ml</v>
      </c>
      <c r="K8618" s="71">
        <f>VLOOKUP(I8618,PGStock[],3,FALSE)</f>
        <v>0.17499999999999999</v>
      </c>
      <c r="L8618" s="47">
        <v>2</v>
      </c>
      <c r="M8618" s="47">
        <f>VLOOKUP(I8618,PGStock[],6,FALSE)</f>
        <v>100</v>
      </c>
      <c r="N8618" s="47">
        <f>+PGSales!$L8618*PGSales!$M8618</f>
        <v>200</v>
      </c>
    </row>
    <row r="8619" spans="1:14" hidden="1" x14ac:dyDescent="0.25">
      <c r="A8619" s="77">
        <f t="shared" si="904"/>
        <v>2025</v>
      </c>
      <c r="B8619" s="77">
        <f t="shared" si="905"/>
        <v>7</v>
      </c>
      <c r="C8619" s="73">
        <v>45845</v>
      </c>
      <c r="D8619" s="79" t="s">
        <v>68</v>
      </c>
      <c r="E8619" s="80" t="s">
        <v>273</v>
      </c>
      <c r="F8619" s="81" t="str">
        <f>VLOOKUP(E8619,Customer[],2,FALSE)</f>
        <v>Nate Thint</v>
      </c>
      <c r="G8619" s="69" t="str">
        <f>VLOOKUP(E8619,Customer[],3,FALSE)</f>
        <v>Bayin Naung St</v>
      </c>
      <c r="H8619" s="69" t="str">
        <f>VLOOKUP(E8619,Customer[],4,FALSE)</f>
        <v>Htan Ta Pin</v>
      </c>
      <c r="I8619" s="48" t="s">
        <v>20</v>
      </c>
      <c r="J8619" s="82" t="str">
        <f>VLOOKUP(I8619,PGStock[],2,FALSE)</f>
        <v>Formula Rum 700ml</v>
      </c>
      <c r="K8619" s="71">
        <f>VLOOKUP(I8619,PGStock[],3,FALSE)</f>
        <v>0.7</v>
      </c>
      <c r="L8619" s="47">
        <v>3</v>
      </c>
      <c r="M8619" s="47">
        <f>VLOOKUP(I8619,PGStock[],6,FALSE)</f>
        <v>200</v>
      </c>
      <c r="N8619" s="47">
        <f>+PGSales!$L8619*PGSales!$M8619</f>
        <v>600</v>
      </c>
    </row>
    <row r="8620" spans="1:14" hidden="1" x14ac:dyDescent="0.25">
      <c r="A8620" s="77">
        <f t="shared" si="904"/>
        <v>2025</v>
      </c>
      <c r="B8620" s="77">
        <f t="shared" si="905"/>
        <v>7</v>
      </c>
      <c r="C8620" s="73">
        <v>45845</v>
      </c>
      <c r="D8620" s="79" t="s">
        <v>68</v>
      </c>
      <c r="E8620" s="80" t="s">
        <v>273</v>
      </c>
      <c r="F8620" s="81" t="str">
        <f>VLOOKUP(E8620,Customer[],2,FALSE)</f>
        <v>Nate Thint</v>
      </c>
      <c r="G8620" s="69" t="str">
        <f>VLOOKUP(E8620,Customer[],3,FALSE)</f>
        <v>Bayin Naung St</v>
      </c>
      <c r="H8620" s="69" t="str">
        <f>VLOOKUP(E8620,Customer[],4,FALSE)</f>
        <v>Htan Ta Pin</v>
      </c>
      <c r="I8620" s="48" t="s">
        <v>18</v>
      </c>
      <c r="J8620" s="82" t="str">
        <f>VLOOKUP(I8620,PGStock[],2,FALSE)</f>
        <v>Formula Rum 350ml</v>
      </c>
      <c r="K8620" s="71">
        <f>VLOOKUP(I8620,PGStock[],3,FALSE)</f>
        <v>0.35</v>
      </c>
      <c r="L8620" s="47">
        <v>2</v>
      </c>
      <c r="M8620" s="47">
        <f>VLOOKUP(I8620,PGStock[],6,FALSE)</f>
        <v>150</v>
      </c>
      <c r="N8620" s="47">
        <f>+PGSales!$L8620*PGSales!$M8620</f>
        <v>300</v>
      </c>
    </row>
    <row r="8621" spans="1:14" hidden="1" x14ac:dyDescent="0.25">
      <c r="A8621" s="77">
        <f t="shared" si="904"/>
        <v>2025</v>
      </c>
      <c r="B8621" s="77">
        <f t="shared" si="905"/>
        <v>7</v>
      </c>
      <c r="C8621" s="73">
        <v>45845</v>
      </c>
      <c r="D8621" s="79" t="s">
        <v>275</v>
      </c>
      <c r="E8621" s="80" t="s">
        <v>270</v>
      </c>
      <c r="F8621" s="81" t="str">
        <f>VLOOKUP(E8621,Customer[],2,FALSE)</f>
        <v>Kyi Thar Oo(2)</v>
      </c>
      <c r="G8621" s="69" t="str">
        <f>VLOOKUP(E8621,Customer[],3,FALSE)</f>
        <v>Bayin Naung St</v>
      </c>
      <c r="H8621" s="69" t="str">
        <f>VLOOKUP(E8621,Customer[],4,FALSE)</f>
        <v>Htan Ta Pin</v>
      </c>
      <c r="I8621" s="48" t="s">
        <v>25</v>
      </c>
      <c r="J8621" s="82" t="str">
        <f>VLOOKUP(I8621,PGStock[],2,FALSE)</f>
        <v>Columbus Super Red Smooth 350 Ml</v>
      </c>
      <c r="K8621" s="71">
        <f>VLOOKUP(I8621,PGStock[],3,FALSE)</f>
        <v>0.35</v>
      </c>
      <c r="L8621" s="47">
        <v>1</v>
      </c>
      <c r="M8621" s="47">
        <f>VLOOKUP(I8621,PGStock[],6,FALSE)</f>
        <v>150</v>
      </c>
      <c r="N8621" s="47">
        <f>+PGSales!$L8621*PGSales!$M8621</f>
        <v>150</v>
      </c>
    </row>
    <row r="8622" spans="1:14" hidden="1" x14ac:dyDescent="0.25">
      <c r="A8622" s="77">
        <f t="shared" ref="A8622:A8635" si="906">YEAR(C8622)</f>
        <v>2025</v>
      </c>
      <c r="B8622" s="77">
        <f t="shared" ref="B8622:B8635" si="907">MONTH(C8622)</f>
        <v>7</v>
      </c>
      <c r="C8622" s="73">
        <v>45845</v>
      </c>
      <c r="D8622" s="79" t="s">
        <v>275</v>
      </c>
      <c r="E8622" s="80" t="s">
        <v>270</v>
      </c>
      <c r="F8622" s="81" t="str">
        <f>VLOOKUP(E8622,Customer[],2,FALSE)</f>
        <v>Kyi Thar Oo(2)</v>
      </c>
      <c r="G8622" s="69" t="str">
        <f>VLOOKUP(E8622,Customer[],3,FALSE)</f>
        <v>Bayin Naung St</v>
      </c>
      <c r="H8622" s="69" t="str">
        <f>VLOOKUP(E8622,Customer[],4,FALSE)</f>
        <v>Htan Ta Pin</v>
      </c>
      <c r="I8622" s="48" t="s">
        <v>23</v>
      </c>
      <c r="J8622" s="82" t="str">
        <f>VLOOKUP(I8622,PGStock[],2,FALSE)</f>
        <v>Columbus Super Red Smooth 175 Ml</v>
      </c>
      <c r="K8622" s="71">
        <f>VLOOKUP(I8622,PGStock[],3,FALSE)</f>
        <v>0.17499999999999999</v>
      </c>
      <c r="L8622" s="47">
        <v>2</v>
      </c>
      <c r="M8622" s="47">
        <f>VLOOKUP(I8622,PGStock[],6,FALSE)</f>
        <v>100</v>
      </c>
      <c r="N8622" s="47">
        <f>+PGSales!$L8622*PGSales!$M8622</f>
        <v>200</v>
      </c>
    </row>
    <row r="8623" spans="1:14" hidden="1" x14ac:dyDescent="0.25">
      <c r="A8623" s="77">
        <f t="shared" si="906"/>
        <v>2025</v>
      </c>
      <c r="B8623" s="77">
        <f t="shared" si="907"/>
        <v>7</v>
      </c>
      <c r="C8623" s="73">
        <v>45845</v>
      </c>
      <c r="D8623" s="79" t="s">
        <v>275</v>
      </c>
      <c r="E8623" s="80" t="s">
        <v>270</v>
      </c>
      <c r="F8623" s="81" t="str">
        <f>VLOOKUP(E8623,Customer[],2,FALSE)</f>
        <v>Kyi Thar Oo(2)</v>
      </c>
      <c r="G8623" s="69" t="str">
        <f>VLOOKUP(E8623,Customer[],3,FALSE)</f>
        <v>Bayin Naung St</v>
      </c>
      <c r="H8623" s="69" t="str">
        <f>VLOOKUP(E8623,Customer[],4,FALSE)</f>
        <v>Htan Ta Pin</v>
      </c>
      <c r="I8623" s="48" t="s">
        <v>20</v>
      </c>
      <c r="J8623" s="82" t="str">
        <f>VLOOKUP(I8623,PGStock[],2,FALSE)</f>
        <v>Formula Rum 700ml</v>
      </c>
      <c r="K8623" s="71">
        <f>VLOOKUP(I8623,PGStock[],3,FALSE)</f>
        <v>0.7</v>
      </c>
      <c r="L8623" s="47">
        <v>1</v>
      </c>
      <c r="M8623" s="47">
        <f>VLOOKUP(I8623,PGStock[],6,FALSE)</f>
        <v>200</v>
      </c>
      <c r="N8623" s="47">
        <f>+PGSales!$L8623*PGSales!$M8623</f>
        <v>200</v>
      </c>
    </row>
    <row r="8624" spans="1:14" hidden="1" x14ac:dyDescent="0.25">
      <c r="A8624" s="77">
        <f t="shared" si="906"/>
        <v>2025</v>
      </c>
      <c r="B8624" s="77">
        <f t="shared" si="907"/>
        <v>7</v>
      </c>
      <c r="C8624" s="73">
        <v>45845</v>
      </c>
      <c r="D8624" s="79" t="s">
        <v>275</v>
      </c>
      <c r="E8624" s="80" t="s">
        <v>270</v>
      </c>
      <c r="F8624" s="81" t="str">
        <f>VLOOKUP(E8624,Customer[],2,FALSE)</f>
        <v>Kyi Thar Oo(2)</v>
      </c>
      <c r="G8624" s="69" t="str">
        <f>VLOOKUP(E8624,Customer[],3,FALSE)</f>
        <v>Bayin Naung St</v>
      </c>
      <c r="H8624" s="69" t="str">
        <f>VLOOKUP(E8624,Customer[],4,FALSE)</f>
        <v>Htan Ta Pin</v>
      </c>
      <c r="I8624" s="48" t="s">
        <v>18</v>
      </c>
      <c r="J8624" s="82" t="str">
        <f>VLOOKUP(I8624,PGStock[],2,FALSE)</f>
        <v>Formula Rum 350ml</v>
      </c>
      <c r="K8624" s="71">
        <f>VLOOKUP(I8624,PGStock[],3,FALSE)</f>
        <v>0.35</v>
      </c>
      <c r="L8624" s="47">
        <v>1</v>
      </c>
      <c r="M8624" s="47">
        <f>VLOOKUP(I8624,PGStock[],6,FALSE)</f>
        <v>150</v>
      </c>
      <c r="N8624" s="47">
        <f>+PGSales!$L8624*PGSales!$M8624</f>
        <v>150</v>
      </c>
    </row>
    <row r="8625" spans="1:14" hidden="1" x14ac:dyDescent="0.25">
      <c r="A8625" s="77">
        <f t="shared" si="906"/>
        <v>2025</v>
      </c>
      <c r="B8625" s="77">
        <f t="shared" si="907"/>
        <v>7</v>
      </c>
      <c r="C8625" s="73">
        <v>45845</v>
      </c>
      <c r="D8625" s="79" t="s">
        <v>60</v>
      </c>
      <c r="E8625" s="80" t="s">
        <v>869</v>
      </c>
      <c r="F8625" s="81" t="str">
        <f>VLOOKUP(E8625,Customer[],2,FALSE)</f>
        <v>Sit paing</v>
      </c>
      <c r="G8625" s="69" t="str">
        <f>VLOOKUP(E8625,Customer[],3,FALSE)</f>
        <v>Shwe Yin Aye Rd</v>
      </c>
      <c r="H8625" s="69" t="str">
        <f>VLOOKUP(E8625,Customer[],4,FALSE)</f>
        <v>Hlaing Thar Yar</v>
      </c>
      <c r="I8625" s="48" t="s">
        <v>18</v>
      </c>
      <c r="J8625" s="82" t="str">
        <f>VLOOKUP(I8625,PGStock[],2,FALSE)</f>
        <v>Formula Rum 350ml</v>
      </c>
      <c r="K8625" s="71">
        <f>VLOOKUP(I8625,PGStock[],3,FALSE)</f>
        <v>0.35</v>
      </c>
      <c r="L8625" s="47">
        <v>2</v>
      </c>
      <c r="M8625" s="47">
        <f>VLOOKUP(I8625,PGStock[],6,FALSE)</f>
        <v>150</v>
      </c>
      <c r="N8625" s="47">
        <f>+PGSales!$L8625*PGSales!$M8625</f>
        <v>300</v>
      </c>
    </row>
    <row r="8626" spans="1:14" hidden="1" x14ac:dyDescent="0.25">
      <c r="A8626" s="77">
        <f t="shared" si="906"/>
        <v>2025</v>
      </c>
      <c r="B8626" s="77">
        <f t="shared" si="907"/>
        <v>7</v>
      </c>
      <c r="C8626" s="73">
        <v>45845</v>
      </c>
      <c r="D8626" s="79" t="s">
        <v>66</v>
      </c>
      <c r="E8626" s="80" t="s">
        <v>638</v>
      </c>
      <c r="F8626" s="81" t="str">
        <f>VLOOKUP(E8626,Customer[],2,FALSE)</f>
        <v>Mya Myintmo</v>
      </c>
      <c r="G8626" s="69" t="str">
        <f>VLOOKUP(E8626,Customer[],3,FALSE)</f>
        <v>Mya Yatu Sd</v>
      </c>
      <c r="H8626" s="69" t="str">
        <f>VLOOKUP(E8626,Customer[],4,FALSE)</f>
        <v>Hlaing Thar Yar</v>
      </c>
      <c r="I8626" s="48" t="s">
        <v>25</v>
      </c>
      <c r="J8626" s="82" t="str">
        <f>VLOOKUP(I8626,PGStock[],2,FALSE)</f>
        <v>Columbus Super Red Smooth 350 Ml</v>
      </c>
      <c r="K8626" s="71">
        <f>VLOOKUP(I8626,PGStock[],3,FALSE)</f>
        <v>0.35</v>
      </c>
      <c r="L8626" s="47">
        <v>3</v>
      </c>
      <c r="M8626" s="47">
        <f>VLOOKUP(I8626,PGStock[],6,FALSE)</f>
        <v>150</v>
      </c>
      <c r="N8626" s="47">
        <f>+PGSales!$L8626*PGSales!$M8626</f>
        <v>450</v>
      </c>
    </row>
    <row r="8627" spans="1:14" hidden="1" x14ac:dyDescent="0.25">
      <c r="A8627" s="77">
        <f t="shared" si="906"/>
        <v>2025</v>
      </c>
      <c r="B8627" s="77">
        <f t="shared" si="907"/>
        <v>7</v>
      </c>
      <c r="C8627" s="73">
        <v>45845</v>
      </c>
      <c r="D8627" s="79" t="s">
        <v>66</v>
      </c>
      <c r="E8627" s="80" t="s">
        <v>638</v>
      </c>
      <c r="F8627" s="81" t="str">
        <f>VLOOKUP(E8627,Customer[],2,FALSE)</f>
        <v>Mya Myintmo</v>
      </c>
      <c r="G8627" s="69" t="str">
        <f>VLOOKUP(E8627,Customer[],3,FALSE)</f>
        <v>Mya Yatu Sd</v>
      </c>
      <c r="H8627" s="69" t="str">
        <f>VLOOKUP(E8627,Customer[],4,FALSE)</f>
        <v>Hlaing Thar Yar</v>
      </c>
      <c r="I8627" s="48" t="s">
        <v>18</v>
      </c>
      <c r="J8627" s="82" t="str">
        <f>VLOOKUP(I8627,PGStock[],2,FALSE)</f>
        <v>Formula Rum 350ml</v>
      </c>
      <c r="K8627" s="71">
        <f>VLOOKUP(I8627,PGStock[],3,FALSE)</f>
        <v>0.35</v>
      </c>
      <c r="L8627" s="47">
        <v>1</v>
      </c>
      <c r="M8627" s="47">
        <f>VLOOKUP(I8627,PGStock[],6,FALSE)</f>
        <v>150</v>
      </c>
      <c r="N8627" s="47">
        <f>+PGSales!$L8627*PGSales!$M8627</f>
        <v>150</v>
      </c>
    </row>
    <row r="8628" spans="1:14" hidden="1" x14ac:dyDescent="0.25">
      <c r="A8628" s="77">
        <f t="shared" si="906"/>
        <v>2025</v>
      </c>
      <c r="B8628" s="77">
        <f t="shared" si="907"/>
        <v>7</v>
      </c>
      <c r="C8628" s="73">
        <v>45845</v>
      </c>
      <c r="D8628" s="79" t="s">
        <v>4</v>
      </c>
      <c r="E8628" s="80" t="s">
        <v>123</v>
      </c>
      <c r="F8628" s="81" t="str">
        <f>VLOOKUP(E8628,Customer[],2,FALSE)</f>
        <v>Yazar</v>
      </c>
      <c r="G8628" s="69" t="str">
        <f>VLOOKUP(E8628,Customer[],3,FALSE)</f>
        <v>Mandalay Rd</v>
      </c>
      <c r="H8628" s="69" t="str">
        <f>VLOOKUP(E8628,Customer[],4,FALSE)</f>
        <v>Hlaing Thar Yar Route (1)</v>
      </c>
      <c r="I8628" s="48" t="s">
        <v>23</v>
      </c>
      <c r="J8628" s="82" t="str">
        <f>VLOOKUP(I8628,PGStock[],2,FALSE)</f>
        <v>Columbus Super Red Smooth 175 Ml</v>
      </c>
      <c r="K8628" s="71">
        <f>VLOOKUP(I8628,PGStock[],3,FALSE)</f>
        <v>0.17499999999999999</v>
      </c>
      <c r="L8628" s="47">
        <v>3</v>
      </c>
      <c r="M8628" s="47">
        <f>VLOOKUP(I8628,PGStock[],6,FALSE)</f>
        <v>100</v>
      </c>
      <c r="N8628" s="47">
        <f>+PGSales!$L8628*PGSales!$M8628</f>
        <v>300</v>
      </c>
    </row>
    <row r="8629" spans="1:14" hidden="1" x14ac:dyDescent="0.25">
      <c r="A8629" s="77">
        <f t="shared" si="906"/>
        <v>2025</v>
      </c>
      <c r="B8629" s="77">
        <f t="shared" si="907"/>
        <v>7</v>
      </c>
      <c r="C8629" s="73">
        <v>45845</v>
      </c>
      <c r="D8629" s="79" t="s">
        <v>4</v>
      </c>
      <c r="E8629" s="80" t="s">
        <v>123</v>
      </c>
      <c r="F8629" s="81" t="str">
        <f>VLOOKUP(E8629,Customer[],2,FALSE)</f>
        <v>Yazar</v>
      </c>
      <c r="G8629" s="69" t="str">
        <f>VLOOKUP(E8629,Customer[],3,FALSE)</f>
        <v>Mandalay Rd</v>
      </c>
      <c r="H8629" s="69" t="str">
        <f>VLOOKUP(E8629,Customer[],4,FALSE)</f>
        <v>Hlaing Thar Yar Route (1)</v>
      </c>
      <c r="I8629" s="48" t="s">
        <v>20</v>
      </c>
      <c r="J8629" s="82" t="str">
        <f>VLOOKUP(I8629,PGStock[],2,FALSE)</f>
        <v>Formula Rum 700ml</v>
      </c>
      <c r="K8629" s="71">
        <f>VLOOKUP(I8629,PGStock[],3,FALSE)</f>
        <v>0.7</v>
      </c>
      <c r="L8629" s="47">
        <v>1</v>
      </c>
      <c r="M8629" s="47">
        <f>VLOOKUP(I8629,PGStock[],6,FALSE)</f>
        <v>200</v>
      </c>
      <c r="N8629" s="47">
        <f>+PGSales!$L8629*PGSales!$M8629</f>
        <v>200</v>
      </c>
    </row>
    <row r="8630" spans="1:14" hidden="1" x14ac:dyDescent="0.25">
      <c r="A8630" s="77">
        <f t="shared" si="906"/>
        <v>2025</v>
      </c>
      <c r="B8630" s="77">
        <f t="shared" si="907"/>
        <v>7</v>
      </c>
      <c r="C8630" s="73">
        <v>45845</v>
      </c>
      <c r="D8630" s="79" t="s">
        <v>4</v>
      </c>
      <c r="E8630" s="80" t="s">
        <v>123</v>
      </c>
      <c r="F8630" s="81" t="str">
        <f>VLOOKUP(E8630,Customer[],2,FALSE)</f>
        <v>Yazar</v>
      </c>
      <c r="G8630" s="69" t="str">
        <f>VLOOKUP(E8630,Customer[],3,FALSE)</f>
        <v>Mandalay Rd</v>
      </c>
      <c r="H8630" s="69" t="str">
        <f>VLOOKUP(E8630,Customer[],4,FALSE)</f>
        <v>Hlaing Thar Yar Route (1)</v>
      </c>
      <c r="I8630" s="48" t="s">
        <v>18</v>
      </c>
      <c r="J8630" s="82" t="str">
        <f>VLOOKUP(I8630,PGStock[],2,FALSE)</f>
        <v>Formula Rum 350ml</v>
      </c>
      <c r="K8630" s="71">
        <f>VLOOKUP(I8630,PGStock[],3,FALSE)</f>
        <v>0.35</v>
      </c>
      <c r="L8630" s="47">
        <v>1</v>
      </c>
      <c r="M8630" s="47">
        <f>VLOOKUP(I8630,PGStock[],6,FALSE)</f>
        <v>150</v>
      </c>
      <c r="N8630" s="47">
        <f>+PGSales!$L8630*PGSales!$M8630</f>
        <v>150</v>
      </c>
    </row>
    <row r="8631" spans="1:14" hidden="1" x14ac:dyDescent="0.25">
      <c r="A8631" s="77">
        <f t="shared" si="906"/>
        <v>2025</v>
      </c>
      <c r="B8631" s="77">
        <f t="shared" si="907"/>
        <v>7</v>
      </c>
      <c r="C8631" s="73">
        <v>45845</v>
      </c>
      <c r="D8631" s="79" t="s">
        <v>56</v>
      </c>
      <c r="E8631" s="80" t="s">
        <v>126</v>
      </c>
      <c r="F8631" s="81" t="str">
        <f>VLOOKUP(E8631,Customer[],2,FALSE)</f>
        <v>Chit Paing</v>
      </c>
      <c r="G8631" s="69" t="str">
        <f>VLOOKUP(E8631,Customer[],3,FALSE)</f>
        <v>Bo Aung Kyaw Rd</v>
      </c>
      <c r="H8631" s="69" t="str">
        <f>VLOOKUP(E8631,Customer[],4,FALSE)</f>
        <v>Hlaing Thar Yar Route (1)</v>
      </c>
      <c r="I8631" s="48" t="s">
        <v>23</v>
      </c>
      <c r="J8631" s="82" t="str">
        <f>VLOOKUP(I8631,PGStock[],2,FALSE)</f>
        <v>Columbus Super Red Smooth 175 Ml</v>
      </c>
      <c r="K8631" s="71">
        <f>VLOOKUP(I8631,PGStock[],3,FALSE)</f>
        <v>0.17499999999999999</v>
      </c>
      <c r="L8631" s="47">
        <v>1</v>
      </c>
      <c r="M8631" s="47">
        <f>VLOOKUP(I8631,PGStock[],6,FALSE)</f>
        <v>100</v>
      </c>
      <c r="N8631" s="47">
        <f>+PGSales!$L8631*PGSales!$M8631</f>
        <v>100</v>
      </c>
    </row>
    <row r="8632" spans="1:14" hidden="1" x14ac:dyDescent="0.25">
      <c r="A8632" s="77">
        <f t="shared" si="906"/>
        <v>2025</v>
      </c>
      <c r="B8632" s="77">
        <f t="shared" si="907"/>
        <v>7</v>
      </c>
      <c r="C8632" s="73">
        <v>45845</v>
      </c>
      <c r="D8632" s="79" t="s">
        <v>56</v>
      </c>
      <c r="E8632" s="80" t="s">
        <v>126</v>
      </c>
      <c r="F8632" s="81" t="str">
        <f>VLOOKUP(E8632,Customer[],2,FALSE)</f>
        <v>Chit Paing</v>
      </c>
      <c r="G8632" s="69" t="str">
        <f>VLOOKUP(E8632,Customer[],3,FALSE)</f>
        <v>Bo Aung Kyaw Rd</v>
      </c>
      <c r="H8632" s="69" t="str">
        <f>VLOOKUP(E8632,Customer[],4,FALSE)</f>
        <v>Hlaing Thar Yar Route (1)</v>
      </c>
      <c r="I8632" s="48" t="s">
        <v>18</v>
      </c>
      <c r="J8632" s="82" t="str">
        <f>VLOOKUP(I8632,PGStock[],2,FALSE)</f>
        <v>Formula Rum 350ml</v>
      </c>
      <c r="K8632" s="71">
        <f>VLOOKUP(I8632,PGStock[],3,FALSE)</f>
        <v>0.35</v>
      </c>
      <c r="L8632" s="47">
        <v>1</v>
      </c>
      <c r="M8632" s="47">
        <f>VLOOKUP(I8632,PGStock[],6,FALSE)</f>
        <v>150</v>
      </c>
      <c r="N8632" s="47">
        <f>+PGSales!$L8632*PGSales!$M8632</f>
        <v>150</v>
      </c>
    </row>
    <row r="8633" spans="1:14" hidden="1" x14ac:dyDescent="0.25">
      <c r="A8633" s="77">
        <f t="shared" si="906"/>
        <v>2025</v>
      </c>
      <c r="B8633" s="77">
        <f t="shared" si="907"/>
        <v>7</v>
      </c>
      <c r="C8633" s="73">
        <v>45845</v>
      </c>
      <c r="D8633" s="79" t="s">
        <v>58</v>
      </c>
      <c r="E8633" s="80" t="s">
        <v>663</v>
      </c>
      <c r="F8633" s="81" t="str">
        <f>VLOOKUP(E8633,Customer[],2,FALSE)</f>
        <v>Sein padatar</v>
      </c>
      <c r="G8633" s="69" t="str">
        <f>VLOOKUP(E8633,Customer[],3,FALSE)</f>
        <v>Shwe Yin Aye Zay  Rd</v>
      </c>
      <c r="H8633" s="69" t="str">
        <f>VLOOKUP(E8633,Customer[],4,FALSE)</f>
        <v>Hlaing Thar Yar</v>
      </c>
      <c r="I8633" s="48" t="s">
        <v>25</v>
      </c>
      <c r="J8633" s="82" t="str">
        <f>VLOOKUP(I8633,PGStock[],2,FALSE)</f>
        <v>Columbus Super Red Smooth 350 Ml</v>
      </c>
      <c r="K8633" s="71">
        <f>VLOOKUP(I8633,PGStock[],3,FALSE)</f>
        <v>0.35</v>
      </c>
      <c r="L8633" s="47">
        <v>2</v>
      </c>
      <c r="M8633" s="47">
        <f>VLOOKUP(I8633,PGStock[],6,FALSE)</f>
        <v>150</v>
      </c>
      <c r="N8633" s="47">
        <f>+PGSales!$L8633*PGSales!$M8633</f>
        <v>300</v>
      </c>
    </row>
    <row r="8634" spans="1:14" hidden="1" x14ac:dyDescent="0.25">
      <c r="A8634" s="77">
        <f t="shared" si="906"/>
        <v>2025</v>
      </c>
      <c r="B8634" s="77">
        <f t="shared" si="907"/>
        <v>7</v>
      </c>
      <c r="C8634" s="73">
        <v>45845</v>
      </c>
      <c r="D8634" s="79" t="s">
        <v>58</v>
      </c>
      <c r="E8634" s="80" t="s">
        <v>663</v>
      </c>
      <c r="F8634" s="81" t="str">
        <f>VLOOKUP(E8634,Customer[],2,FALSE)</f>
        <v>Sein padatar</v>
      </c>
      <c r="G8634" s="69" t="str">
        <f>VLOOKUP(E8634,Customer[],3,FALSE)</f>
        <v>Shwe Yin Aye Zay  Rd</v>
      </c>
      <c r="H8634" s="69" t="str">
        <f>VLOOKUP(E8634,Customer[],4,FALSE)</f>
        <v>Hlaing Thar Yar</v>
      </c>
      <c r="I8634" s="48" t="s">
        <v>23</v>
      </c>
      <c r="J8634" s="82" t="str">
        <f>VLOOKUP(I8634,PGStock[],2,FALSE)</f>
        <v>Columbus Super Red Smooth 175 Ml</v>
      </c>
      <c r="K8634" s="71">
        <f>VLOOKUP(I8634,PGStock[],3,FALSE)</f>
        <v>0.17499999999999999</v>
      </c>
      <c r="L8634" s="47">
        <v>1</v>
      </c>
      <c r="M8634" s="47">
        <f>VLOOKUP(I8634,PGStock[],6,FALSE)</f>
        <v>100</v>
      </c>
      <c r="N8634" s="47">
        <f>+PGSales!$L8634*PGSales!$M8634</f>
        <v>100</v>
      </c>
    </row>
    <row r="8635" spans="1:14" hidden="1" x14ac:dyDescent="0.25">
      <c r="A8635" s="77">
        <f t="shared" si="906"/>
        <v>2025</v>
      </c>
      <c r="B8635" s="77">
        <f t="shared" si="907"/>
        <v>7</v>
      </c>
      <c r="C8635" s="73">
        <v>45845</v>
      </c>
      <c r="D8635" s="79" t="s">
        <v>58</v>
      </c>
      <c r="E8635" s="80" t="s">
        <v>663</v>
      </c>
      <c r="F8635" s="81" t="str">
        <f>VLOOKUP(E8635,Customer[],2,FALSE)</f>
        <v>Sein padatar</v>
      </c>
      <c r="G8635" s="69" t="str">
        <f>VLOOKUP(E8635,Customer[],3,FALSE)</f>
        <v>Shwe Yin Aye Zay  Rd</v>
      </c>
      <c r="H8635" s="69" t="str">
        <f>VLOOKUP(E8635,Customer[],4,FALSE)</f>
        <v>Hlaing Thar Yar</v>
      </c>
      <c r="I8635" s="48" t="s">
        <v>18</v>
      </c>
      <c r="J8635" s="82" t="str">
        <f>VLOOKUP(I8635,PGStock[],2,FALSE)</f>
        <v>Formula Rum 350ml</v>
      </c>
      <c r="K8635" s="71">
        <f>VLOOKUP(I8635,PGStock[],3,FALSE)</f>
        <v>0.35</v>
      </c>
      <c r="L8635" s="47">
        <v>2</v>
      </c>
      <c r="M8635" s="47">
        <f>VLOOKUP(I8635,PGStock[],6,FALSE)</f>
        <v>150</v>
      </c>
      <c r="N8635" s="47">
        <f>+PGSales!$L8635*PGSales!$M8635</f>
        <v>300</v>
      </c>
    </row>
    <row r="8636" spans="1:14" hidden="1" x14ac:dyDescent="0.25">
      <c r="A8636" s="77">
        <f t="shared" si="902"/>
        <v>2025</v>
      </c>
      <c r="B8636" s="77">
        <f t="shared" si="903"/>
        <v>7</v>
      </c>
      <c r="C8636" s="73">
        <v>45845</v>
      </c>
      <c r="D8636" s="79" t="s">
        <v>109</v>
      </c>
      <c r="E8636" s="80" t="s">
        <v>870</v>
      </c>
      <c r="F8636" s="81" t="str">
        <f>VLOOKUP(E8636,Customer[],2,FALSE)</f>
        <v>Zinkama</v>
      </c>
      <c r="G8636" s="69" t="str">
        <f>VLOOKUP(E8636,Customer[],3,FALSE)</f>
        <v>Zinkama Lan</v>
      </c>
      <c r="H8636" s="69" t="str">
        <f>VLOOKUP(E8636,Customer[],4,FALSE)</f>
        <v>Tharkaytha</v>
      </c>
      <c r="I8636" s="48" t="s">
        <v>25</v>
      </c>
      <c r="J8636" s="82" t="str">
        <f>VLOOKUP(I8636,PGStock[],2,FALSE)</f>
        <v>Columbus Super Red Smooth 350 Ml</v>
      </c>
      <c r="K8636" s="71">
        <f>VLOOKUP(I8636,PGStock[],3,FALSE)</f>
        <v>0.35</v>
      </c>
      <c r="L8636" s="47">
        <v>2</v>
      </c>
      <c r="M8636" s="47">
        <f>VLOOKUP(I8636,PGStock[],6,FALSE)</f>
        <v>150</v>
      </c>
      <c r="N8636" s="47">
        <f>+PGSales!$L8636*PGSales!$M8636</f>
        <v>300</v>
      </c>
    </row>
    <row r="8637" spans="1:14" hidden="1" x14ac:dyDescent="0.25">
      <c r="A8637" s="77">
        <f t="shared" si="902"/>
        <v>2025</v>
      </c>
      <c r="B8637" s="77">
        <f t="shared" si="903"/>
        <v>7</v>
      </c>
      <c r="C8637" s="73">
        <v>45845</v>
      </c>
      <c r="D8637" s="79" t="s">
        <v>109</v>
      </c>
      <c r="E8637" s="80" t="s">
        <v>870</v>
      </c>
      <c r="F8637" s="81" t="str">
        <f>VLOOKUP(E8637,Customer[],2,FALSE)</f>
        <v>Zinkama</v>
      </c>
      <c r="G8637" s="69" t="str">
        <f>VLOOKUP(E8637,Customer[],3,FALSE)</f>
        <v>Zinkama Lan</v>
      </c>
      <c r="H8637" s="69" t="str">
        <f>VLOOKUP(E8637,Customer[],4,FALSE)</f>
        <v>Tharkaytha</v>
      </c>
      <c r="I8637" s="48" t="s">
        <v>23</v>
      </c>
      <c r="J8637" s="82" t="str">
        <f>VLOOKUP(I8637,PGStock[],2,FALSE)</f>
        <v>Columbus Super Red Smooth 175 Ml</v>
      </c>
      <c r="K8637" s="71">
        <f>VLOOKUP(I8637,PGStock[],3,FALSE)</f>
        <v>0.17499999999999999</v>
      </c>
      <c r="L8637" s="47">
        <v>1</v>
      </c>
      <c r="M8637" s="47">
        <f>VLOOKUP(I8637,PGStock[],6,FALSE)</f>
        <v>100</v>
      </c>
      <c r="N8637" s="47">
        <f>+PGSales!$L8637*PGSales!$M8637</f>
        <v>100</v>
      </c>
    </row>
    <row r="8638" spans="1:14" hidden="1" x14ac:dyDescent="0.25">
      <c r="A8638" s="77">
        <f t="shared" si="902"/>
        <v>2025</v>
      </c>
      <c r="B8638" s="77">
        <f t="shared" si="903"/>
        <v>7</v>
      </c>
      <c r="C8638" s="73">
        <v>45845</v>
      </c>
      <c r="D8638" s="79" t="s">
        <v>187</v>
      </c>
      <c r="E8638" s="80" t="s">
        <v>875</v>
      </c>
      <c r="F8638" s="81" t="str">
        <f>VLOOKUP(E8638,Customer[],2,FALSE)</f>
        <v xml:space="preserve">Htet paing </v>
      </c>
      <c r="G8638" s="69" t="str">
        <f>VLOOKUP(E8638,Customer[],3,FALSE)</f>
        <v>Pin Lone Rd</v>
      </c>
      <c r="H8638" s="69" t="str">
        <f>VLOOKUP(E8638,Customer[],4,FALSE)</f>
        <v>Tharkaytha</v>
      </c>
      <c r="I8638" s="48" t="s">
        <v>25</v>
      </c>
      <c r="J8638" s="82" t="str">
        <f>VLOOKUP(I8638,PGStock[],2,FALSE)</f>
        <v>Columbus Super Red Smooth 350 Ml</v>
      </c>
      <c r="K8638" s="71">
        <f>VLOOKUP(I8638,PGStock[],3,FALSE)</f>
        <v>0.35</v>
      </c>
      <c r="L8638" s="47">
        <v>2</v>
      </c>
      <c r="M8638" s="47">
        <f>VLOOKUP(I8638,PGStock[],6,FALSE)</f>
        <v>150</v>
      </c>
      <c r="N8638" s="47">
        <f>+PGSales!$L8638*PGSales!$M8638</f>
        <v>300</v>
      </c>
    </row>
    <row r="8639" spans="1:14" hidden="1" x14ac:dyDescent="0.25">
      <c r="A8639" s="77">
        <f t="shared" si="902"/>
        <v>2025</v>
      </c>
      <c r="B8639" s="77">
        <f t="shared" si="903"/>
        <v>7</v>
      </c>
      <c r="C8639" s="73">
        <v>45845</v>
      </c>
      <c r="D8639" s="79" t="s">
        <v>187</v>
      </c>
      <c r="E8639" s="80" t="s">
        <v>875</v>
      </c>
      <c r="F8639" s="81" t="str">
        <f>VLOOKUP(E8639,Customer[],2,FALSE)</f>
        <v xml:space="preserve">Htet paing </v>
      </c>
      <c r="G8639" s="69" t="str">
        <f>VLOOKUP(E8639,Customer[],3,FALSE)</f>
        <v>Pin Lone Rd</v>
      </c>
      <c r="H8639" s="69" t="str">
        <f>VLOOKUP(E8639,Customer[],4,FALSE)</f>
        <v>Tharkaytha</v>
      </c>
      <c r="I8639" s="48" t="s">
        <v>18</v>
      </c>
      <c r="J8639" s="82" t="str">
        <f>VLOOKUP(I8639,PGStock[],2,FALSE)</f>
        <v>Formula Rum 350ml</v>
      </c>
      <c r="K8639" s="71">
        <f>VLOOKUP(I8639,PGStock[],3,FALSE)</f>
        <v>0.35</v>
      </c>
      <c r="L8639" s="47">
        <v>1</v>
      </c>
      <c r="M8639" s="47">
        <f>VLOOKUP(I8639,PGStock[],6,FALSE)</f>
        <v>150</v>
      </c>
      <c r="N8639" s="47">
        <f>+PGSales!$L8639*PGSales!$M8639</f>
        <v>150</v>
      </c>
    </row>
    <row r="8640" spans="1:14" hidden="1" x14ac:dyDescent="0.25">
      <c r="A8640" s="77">
        <f t="shared" si="902"/>
        <v>2025</v>
      </c>
      <c r="B8640" s="77">
        <f t="shared" si="903"/>
        <v>7</v>
      </c>
      <c r="C8640" s="73">
        <v>45845</v>
      </c>
      <c r="D8640" s="79" t="s">
        <v>115</v>
      </c>
      <c r="E8640" s="80" t="s">
        <v>871</v>
      </c>
      <c r="F8640" s="81" t="str">
        <f>VLOOKUP(E8640,Customer[],2,FALSE)</f>
        <v>Hight Power</v>
      </c>
      <c r="G8640" s="69" t="str">
        <f>VLOOKUP(E8640,Customer[],3,FALSE)</f>
        <v>Pay 80 Rd</v>
      </c>
      <c r="H8640" s="69" t="str">
        <f>VLOOKUP(E8640,Customer[],4,FALSE)</f>
        <v>Tharkaytha</v>
      </c>
      <c r="I8640" s="48" t="s">
        <v>25</v>
      </c>
      <c r="J8640" s="82" t="str">
        <f>VLOOKUP(I8640,PGStock[],2,FALSE)</f>
        <v>Columbus Super Red Smooth 350 Ml</v>
      </c>
      <c r="K8640" s="71">
        <f>VLOOKUP(I8640,PGStock[],3,FALSE)</f>
        <v>0.35</v>
      </c>
      <c r="L8640" s="47">
        <v>4</v>
      </c>
      <c r="M8640" s="47">
        <f>VLOOKUP(I8640,PGStock[],6,FALSE)</f>
        <v>150</v>
      </c>
      <c r="N8640" s="47">
        <f>+PGSales!$L8640*PGSales!$M8640</f>
        <v>600</v>
      </c>
    </row>
    <row r="8641" spans="1:14" hidden="1" x14ac:dyDescent="0.25">
      <c r="A8641" s="77">
        <f t="shared" si="890"/>
        <v>2025</v>
      </c>
      <c r="B8641" s="77">
        <f t="shared" si="891"/>
        <v>7</v>
      </c>
      <c r="C8641" s="73">
        <v>45845</v>
      </c>
      <c r="D8641" s="79" t="s">
        <v>115</v>
      </c>
      <c r="E8641" s="80" t="s">
        <v>871</v>
      </c>
      <c r="F8641" s="81" t="str">
        <f>VLOOKUP(E8641,Customer[],2,FALSE)</f>
        <v>Hight Power</v>
      </c>
      <c r="G8641" s="69" t="str">
        <f>VLOOKUP(E8641,Customer[],3,FALSE)</f>
        <v>Pay 80 Rd</v>
      </c>
      <c r="H8641" s="69" t="str">
        <f>VLOOKUP(E8641,Customer[],4,FALSE)</f>
        <v>Tharkaytha</v>
      </c>
      <c r="I8641" s="48" t="s">
        <v>18</v>
      </c>
      <c r="J8641" s="82" t="str">
        <f>VLOOKUP(I8641,PGStock[],2,FALSE)</f>
        <v>Formula Rum 350ml</v>
      </c>
      <c r="K8641" s="71">
        <f>VLOOKUP(I8641,PGStock[],3,FALSE)</f>
        <v>0.35</v>
      </c>
      <c r="L8641" s="47">
        <v>1</v>
      </c>
      <c r="M8641" s="47">
        <f>VLOOKUP(I8641,PGStock[],6,FALSE)</f>
        <v>150</v>
      </c>
      <c r="N8641" s="47">
        <f>+PGSales!$L8641*PGSales!$M8641</f>
        <v>150</v>
      </c>
    </row>
    <row r="8642" spans="1:14" hidden="1" x14ac:dyDescent="0.25">
      <c r="A8642" s="77">
        <f t="shared" si="890"/>
        <v>2025</v>
      </c>
      <c r="B8642" s="77">
        <f t="shared" si="891"/>
        <v>7</v>
      </c>
      <c r="C8642" s="73">
        <v>45845</v>
      </c>
      <c r="D8642" s="79" t="s">
        <v>62</v>
      </c>
      <c r="E8642" s="80" t="s">
        <v>884</v>
      </c>
      <c r="F8642" s="81" t="str">
        <f>VLOOKUP(E8642,Customer[],2,FALSE)</f>
        <v>Htet</v>
      </c>
      <c r="G8642" s="69" t="str">
        <f>VLOOKUP(E8642,Customer[],3,FALSE)</f>
        <v>Aung Thapay Rd</v>
      </c>
      <c r="H8642" s="69" t="str">
        <f>VLOOKUP(E8642,Customer[],4,FALSE)</f>
        <v>Tharkaytha</v>
      </c>
      <c r="I8642" s="48" t="s">
        <v>25</v>
      </c>
      <c r="J8642" s="82" t="str">
        <f>VLOOKUP(I8642,PGStock[],2,FALSE)</f>
        <v>Columbus Super Red Smooth 350 Ml</v>
      </c>
      <c r="K8642" s="71">
        <f>VLOOKUP(I8642,PGStock[],3,FALSE)</f>
        <v>0.35</v>
      </c>
      <c r="L8642" s="47">
        <v>2</v>
      </c>
      <c r="M8642" s="47">
        <f>VLOOKUP(I8642,PGStock[],6,FALSE)</f>
        <v>150</v>
      </c>
      <c r="N8642" s="47">
        <f>+PGSales!$L8642*PGSales!$M8642</f>
        <v>300</v>
      </c>
    </row>
    <row r="8643" spans="1:14" hidden="1" x14ac:dyDescent="0.25">
      <c r="A8643" s="77">
        <f t="shared" si="890"/>
        <v>2025</v>
      </c>
      <c r="B8643" s="77">
        <f t="shared" si="891"/>
        <v>7</v>
      </c>
      <c r="C8643" s="73">
        <v>45845</v>
      </c>
      <c r="D8643" s="79" t="s">
        <v>62</v>
      </c>
      <c r="E8643" s="80" t="s">
        <v>884</v>
      </c>
      <c r="F8643" s="81" t="str">
        <f>VLOOKUP(E8643,Customer[],2,FALSE)</f>
        <v>Htet</v>
      </c>
      <c r="G8643" s="69" t="str">
        <f>VLOOKUP(E8643,Customer[],3,FALSE)</f>
        <v>Aung Thapay Rd</v>
      </c>
      <c r="H8643" s="69" t="str">
        <f>VLOOKUP(E8643,Customer[],4,FALSE)</f>
        <v>Tharkaytha</v>
      </c>
      <c r="I8643" s="48" t="s">
        <v>23</v>
      </c>
      <c r="J8643" s="82" t="str">
        <f>VLOOKUP(I8643,PGStock[],2,FALSE)</f>
        <v>Columbus Super Red Smooth 175 Ml</v>
      </c>
      <c r="K8643" s="71">
        <f>VLOOKUP(I8643,PGStock[],3,FALSE)</f>
        <v>0.17499999999999999</v>
      </c>
      <c r="L8643" s="47">
        <v>1</v>
      </c>
      <c r="M8643" s="47">
        <f>VLOOKUP(I8643,PGStock[],6,FALSE)</f>
        <v>100</v>
      </c>
      <c r="N8643" s="47">
        <f>+PGSales!$L8643*PGSales!$M8643</f>
        <v>100</v>
      </c>
    </row>
    <row r="8644" spans="1:14" hidden="1" x14ac:dyDescent="0.25">
      <c r="A8644" s="77">
        <f t="shared" si="890"/>
        <v>2025</v>
      </c>
      <c r="B8644" s="77">
        <f t="shared" si="891"/>
        <v>7</v>
      </c>
      <c r="C8644" s="73">
        <v>45845</v>
      </c>
      <c r="D8644" s="79" t="s">
        <v>62</v>
      </c>
      <c r="E8644" s="80" t="s">
        <v>884</v>
      </c>
      <c r="F8644" s="81" t="str">
        <f>VLOOKUP(E8644,Customer[],2,FALSE)</f>
        <v>Htet</v>
      </c>
      <c r="G8644" s="69" t="str">
        <f>VLOOKUP(E8644,Customer[],3,FALSE)</f>
        <v>Aung Thapay Rd</v>
      </c>
      <c r="H8644" s="69" t="str">
        <f>VLOOKUP(E8644,Customer[],4,FALSE)</f>
        <v>Tharkaytha</v>
      </c>
      <c r="I8644" s="48" t="s">
        <v>18</v>
      </c>
      <c r="J8644" s="82" t="str">
        <f>VLOOKUP(I8644,PGStock[],2,FALSE)</f>
        <v>Formula Rum 350ml</v>
      </c>
      <c r="K8644" s="71">
        <f>VLOOKUP(I8644,PGStock[],3,FALSE)</f>
        <v>0.35</v>
      </c>
      <c r="L8644" s="47">
        <v>1</v>
      </c>
      <c r="M8644" s="47">
        <f>VLOOKUP(I8644,PGStock[],6,FALSE)</f>
        <v>150</v>
      </c>
      <c r="N8644" s="47">
        <f>+PGSales!$L8644*PGSales!$M8644</f>
        <v>150</v>
      </c>
    </row>
    <row r="8645" spans="1:14" hidden="1" x14ac:dyDescent="0.25">
      <c r="A8645" s="77">
        <f t="shared" si="890"/>
        <v>2025</v>
      </c>
      <c r="B8645" s="77">
        <f t="shared" si="891"/>
        <v>7</v>
      </c>
      <c r="C8645" s="73">
        <v>45846</v>
      </c>
      <c r="D8645" s="79" t="s">
        <v>70</v>
      </c>
      <c r="E8645" s="80" t="s">
        <v>271</v>
      </c>
      <c r="F8645" s="81" t="str">
        <f>VLOOKUP(E8645,Customer[],2,FALSE)</f>
        <v>Lapyae Wunn</v>
      </c>
      <c r="G8645" s="69" t="str">
        <f>VLOOKUP(E8645,Customer[],3,FALSE)</f>
        <v>West Yangon University Rd</v>
      </c>
      <c r="H8645" s="69" t="str">
        <f>VLOOKUP(E8645,Customer[],4,FALSE)</f>
        <v>Htan Ta Pin</v>
      </c>
      <c r="I8645" s="48" t="s">
        <v>27</v>
      </c>
      <c r="J8645" s="82" t="str">
        <f>VLOOKUP(I8645,PGStock[],2,FALSE)</f>
        <v>Columbus Super Red Smooth 700 Ml</v>
      </c>
      <c r="K8645" s="71">
        <f>VLOOKUP(I8645,PGStock[],3,FALSE)</f>
        <v>0.7</v>
      </c>
      <c r="L8645" s="47">
        <v>1</v>
      </c>
      <c r="M8645" s="47">
        <f>VLOOKUP(I8645,PGStock[],6,FALSE)</f>
        <v>200</v>
      </c>
      <c r="N8645" s="47">
        <f>+PGSales!$L8645*PGSales!$M8645</f>
        <v>200</v>
      </c>
    </row>
    <row r="8646" spans="1:14" hidden="1" x14ac:dyDescent="0.25">
      <c r="A8646" s="77">
        <f t="shared" ref="A8646:A8653" si="908">YEAR(C8646)</f>
        <v>2025</v>
      </c>
      <c r="B8646" s="77">
        <f t="shared" ref="B8646:B8653" si="909">MONTH(C8646)</f>
        <v>7</v>
      </c>
      <c r="C8646" s="73">
        <v>45846</v>
      </c>
      <c r="D8646" s="79" t="s">
        <v>70</v>
      </c>
      <c r="E8646" s="80" t="s">
        <v>271</v>
      </c>
      <c r="F8646" s="81" t="str">
        <f>VLOOKUP(E8646,Customer[],2,FALSE)</f>
        <v>Lapyae Wunn</v>
      </c>
      <c r="G8646" s="69" t="str">
        <f>VLOOKUP(E8646,Customer[],3,FALSE)</f>
        <v>West Yangon University Rd</v>
      </c>
      <c r="H8646" s="69" t="str">
        <f>VLOOKUP(E8646,Customer[],4,FALSE)</f>
        <v>Htan Ta Pin</v>
      </c>
      <c r="I8646" s="48" t="s">
        <v>25</v>
      </c>
      <c r="J8646" s="82" t="str">
        <f>VLOOKUP(I8646,PGStock[],2,FALSE)</f>
        <v>Columbus Super Red Smooth 350 Ml</v>
      </c>
      <c r="K8646" s="71">
        <f>VLOOKUP(I8646,PGStock[],3,FALSE)</f>
        <v>0.35</v>
      </c>
      <c r="L8646" s="47">
        <v>6</v>
      </c>
      <c r="M8646" s="47">
        <f>VLOOKUP(I8646,PGStock[],6,FALSE)</f>
        <v>150</v>
      </c>
      <c r="N8646" s="47">
        <f>+PGSales!$L8646*PGSales!$M8646</f>
        <v>900</v>
      </c>
    </row>
    <row r="8647" spans="1:14" hidden="1" x14ac:dyDescent="0.25">
      <c r="A8647" s="77">
        <f t="shared" si="908"/>
        <v>2025</v>
      </c>
      <c r="B8647" s="77">
        <f t="shared" si="909"/>
        <v>7</v>
      </c>
      <c r="C8647" s="73">
        <v>45846</v>
      </c>
      <c r="D8647" s="79" t="s">
        <v>70</v>
      </c>
      <c r="E8647" s="80" t="s">
        <v>271</v>
      </c>
      <c r="F8647" s="81" t="str">
        <f>VLOOKUP(E8647,Customer[],2,FALSE)</f>
        <v>Lapyae Wunn</v>
      </c>
      <c r="G8647" s="69" t="str">
        <f>VLOOKUP(E8647,Customer[],3,FALSE)</f>
        <v>West Yangon University Rd</v>
      </c>
      <c r="H8647" s="69" t="str">
        <f>VLOOKUP(E8647,Customer[],4,FALSE)</f>
        <v>Htan Ta Pin</v>
      </c>
      <c r="I8647" s="48" t="s">
        <v>20</v>
      </c>
      <c r="J8647" s="82" t="str">
        <f>VLOOKUP(I8647,PGStock[],2,FALSE)</f>
        <v>Formula Rum 700ml</v>
      </c>
      <c r="K8647" s="71">
        <f>VLOOKUP(I8647,PGStock[],3,FALSE)</f>
        <v>0.7</v>
      </c>
      <c r="L8647" s="47">
        <v>5</v>
      </c>
      <c r="M8647" s="47">
        <f>VLOOKUP(I8647,PGStock[],6,FALSE)</f>
        <v>200</v>
      </c>
      <c r="N8647" s="47">
        <f>+PGSales!$L8647*PGSales!$M8647</f>
        <v>1000</v>
      </c>
    </row>
    <row r="8648" spans="1:14" hidden="1" x14ac:dyDescent="0.25">
      <c r="A8648" s="77">
        <f t="shared" si="908"/>
        <v>2025</v>
      </c>
      <c r="B8648" s="77">
        <f t="shared" si="909"/>
        <v>7</v>
      </c>
      <c r="C8648" s="73">
        <v>45846</v>
      </c>
      <c r="D8648" s="79" t="s">
        <v>70</v>
      </c>
      <c r="E8648" s="80" t="s">
        <v>271</v>
      </c>
      <c r="F8648" s="81" t="str">
        <f>VLOOKUP(E8648,Customer[],2,FALSE)</f>
        <v>Lapyae Wunn</v>
      </c>
      <c r="G8648" s="69" t="str">
        <f>VLOOKUP(E8648,Customer[],3,FALSE)</f>
        <v>West Yangon University Rd</v>
      </c>
      <c r="H8648" s="69" t="str">
        <f>VLOOKUP(E8648,Customer[],4,FALSE)</f>
        <v>Htan Ta Pin</v>
      </c>
      <c r="I8648" s="48" t="s">
        <v>18</v>
      </c>
      <c r="J8648" s="82" t="str">
        <f>VLOOKUP(I8648,PGStock[],2,FALSE)</f>
        <v>Formula Rum 350ml</v>
      </c>
      <c r="K8648" s="71">
        <f>VLOOKUP(I8648,PGStock[],3,FALSE)</f>
        <v>0.35</v>
      </c>
      <c r="L8648" s="47">
        <v>16</v>
      </c>
      <c r="M8648" s="47">
        <f>VLOOKUP(I8648,PGStock[],6,FALSE)</f>
        <v>150</v>
      </c>
      <c r="N8648" s="47">
        <f>+PGSales!$L8648*PGSales!$M8648</f>
        <v>2400</v>
      </c>
    </row>
    <row r="8649" spans="1:14" hidden="1" x14ac:dyDescent="0.25">
      <c r="A8649" s="77">
        <f t="shared" si="908"/>
        <v>2025</v>
      </c>
      <c r="B8649" s="77">
        <f t="shared" si="909"/>
        <v>7</v>
      </c>
      <c r="C8649" s="73">
        <v>45846</v>
      </c>
      <c r="D8649" s="79" t="s">
        <v>74</v>
      </c>
      <c r="E8649" s="80" t="s">
        <v>677</v>
      </c>
      <c r="F8649" s="81" t="str">
        <f>VLOOKUP(E8649,Customer[],2,FALSE)</f>
        <v>Take Nay Linn</v>
      </c>
      <c r="G8649" s="69" t="str">
        <f>VLOOKUP(E8649,Customer[],3,FALSE)</f>
        <v>West Yangon University Rd</v>
      </c>
      <c r="H8649" s="69" t="str">
        <f>VLOOKUP(E8649,Customer[],4,FALSE)</f>
        <v>Htan Ta Pin</v>
      </c>
      <c r="I8649" s="48" t="s">
        <v>27</v>
      </c>
      <c r="J8649" s="82" t="str">
        <f>VLOOKUP(I8649,PGStock[],2,FALSE)</f>
        <v>Columbus Super Red Smooth 700 Ml</v>
      </c>
      <c r="K8649" s="71">
        <f>VLOOKUP(I8649,PGStock[],3,FALSE)</f>
        <v>0.7</v>
      </c>
      <c r="L8649" s="47">
        <v>1</v>
      </c>
      <c r="M8649" s="47">
        <f>VLOOKUP(I8649,PGStock[],6,FALSE)</f>
        <v>200</v>
      </c>
      <c r="N8649" s="47">
        <f>+PGSales!$L8649*PGSales!$M8649</f>
        <v>200</v>
      </c>
    </row>
    <row r="8650" spans="1:14" hidden="1" x14ac:dyDescent="0.25">
      <c r="A8650" s="77">
        <f t="shared" si="908"/>
        <v>2025</v>
      </c>
      <c r="B8650" s="77">
        <f t="shared" si="909"/>
        <v>7</v>
      </c>
      <c r="C8650" s="73">
        <v>45846</v>
      </c>
      <c r="D8650" s="79" t="s">
        <v>74</v>
      </c>
      <c r="E8650" s="80" t="s">
        <v>677</v>
      </c>
      <c r="F8650" s="81" t="str">
        <f>VLOOKUP(E8650,Customer[],2,FALSE)</f>
        <v>Take Nay Linn</v>
      </c>
      <c r="G8650" s="69" t="str">
        <f>VLOOKUP(E8650,Customer[],3,FALSE)</f>
        <v>West Yangon University Rd</v>
      </c>
      <c r="H8650" s="69" t="str">
        <f>VLOOKUP(E8650,Customer[],4,FALSE)</f>
        <v>Htan Ta Pin</v>
      </c>
      <c r="I8650" s="48" t="s">
        <v>25</v>
      </c>
      <c r="J8650" s="82" t="str">
        <f>VLOOKUP(I8650,PGStock[],2,FALSE)</f>
        <v>Columbus Super Red Smooth 350 Ml</v>
      </c>
      <c r="K8650" s="71">
        <f>VLOOKUP(I8650,PGStock[],3,FALSE)</f>
        <v>0.35</v>
      </c>
      <c r="L8650" s="47">
        <v>3</v>
      </c>
      <c r="M8650" s="47">
        <f>VLOOKUP(I8650,PGStock[],6,FALSE)</f>
        <v>150</v>
      </c>
      <c r="N8650" s="47">
        <f>+PGSales!$L8650*PGSales!$M8650</f>
        <v>450</v>
      </c>
    </row>
    <row r="8651" spans="1:14" hidden="1" x14ac:dyDescent="0.25">
      <c r="A8651" s="77">
        <f t="shared" si="908"/>
        <v>2025</v>
      </c>
      <c r="B8651" s="77">
        <f t="shared" si="909"/>
        <v>7</v>
      </c>
      <c r="C8651" s="73">
        <v>45846</v>
      </c>
      <c r="D8651" s="79" t="s">
        <v>74</v>
      </c>
      <c r="E8651" s="80" t="s">
        <v>677</v>
      </c>
      <c r="F8651" s="81" t="str">
        <f>VLOOKUP(E8651,Customer[],2,FALSE)</f>
        <v>Take Nay Linn</v>
      </c>
      <c r="G8651" s="69" t="str">
        <f>VLOOKUP(E8651,Customer[],3,FALSE)</f>
        <v>West Yangon University Rd</v>
      </c>
      <c r="H8651" s="69" t="str">
        <f>VLOOKUP(E8651,Customer[],4,FALSE)</f>
        <v>Htan Ta Pin</v>
      </c>
      <c r="I8651" s="48" t="s">
        <v>23</v>
      </c>
      <c r="J8651" s="82" t="str">
        <f>VLOOKUP(I8651,PGStock[],2,FALSE)</f>
        <v>Columbus Super Red Smooth 175 Ml</v>
      </c>
      <c r="K8651" s="71">
        <f>VLOOKUP(I8651,PGStock[],3,FALSE)</f>
        <v>0.17499999999999999</v>
      </c>
      <c r="L8651" s="47">
        <v>4</v>
      </c>
      <c r="M8651" s="47">
        <f>VLOOKUP(I8651,PGStock[],6,FALSE)</f>
        <v>100</v>
      </c>
      <c r="N8651" s="47">
        <f>+PGSales!$L8651*PGSales!$M8651</f>
        <v>400</v>
      </c>
    </row>
    <row r="8652" spans="1:14" hidden="1" x14ac:dyDescent="0.25">
      <c r="A8652" s="77">
        <f t="shared" si="908"/>
        <v>2025</v>
      </c>
      <c r="B8652" s="77">
        <f t="shared" si="909"/>
        <v>7</v>
      </c>
      <c r="C8652" s="73">
        <v>45846</v>
      </c>
      <c r="D8652" s="79" t="s">
        <v>74</v>
      </c>
      <c r="E8652" s="80" t="s">
        <v>677</v>
      </c>
      <c r="F8652" s="81" t="str">
        <f>VLOOKUP(E8652,Customer[],2,FALSE)</f>
        <v>Take Nay Linn</v>
      </c>
      <c r="G8652" s="69" t="str">
        <f>VLOOKUP(E8652,Customer[],3,FALSE)</f>
        <v>West Yangon University Rd</v>
      </c>
      <c r="H8652" s="69" t="str">
        <f>VLOOKUP(E8652,Customer[],4,FALSE)</f>
        <v>Htan Ta Pin</v>
      </c>
      <c r="I8652" s="48" t="s">
        <v>18</v>
      </c>
      <c r="J8652" s="82" t="str">
        <f>VLOOKUP(I8652,PGStock[],2,FALSE)</f>
        <v>Formula Rum 350ml</v>
      </c>
      <c r="K8652" s="71">
        <f>VLOOKUP(I8652,PGStock[],3,FALSE)</f>
        <v>0.35</v>
      </c>
      <c r="L8652" s="47">
        <v>6</v>
      </c>
      <c r="M8652" s="47">
        <f>VLOOKUP(I8652,PGStock[],6,FALSE)</f>
        <v>150</v>
      </c>
      <c r="N8652" s="47">
        <f>+PGSales!$L8652*PGSales!$M8652</f>
        <v>900</v>
      </c>
    </row>
    <row r="8653" spans="1:14" hidden="1" x14ac:dyDescent="0.25">
      <c r="A8653" s="77">
        <f t="shared" si="908"/>
        <v>2025</v>
      </c>
      <c r="B8653" s="77">
        <f t="shared" si="909"/>
        <v>7</v>
      </c>
      <c r="C8653" s="73">
        <v>45846</v>
      </c>
      <c r="D8653" s="79" t="s">
        <v>878</v>
      </c>
      <c r="E8653" s="80" t="s">
        <v>276</v>
      </c>
      <c r="F8653" s="81" t="str">
        <f>VLOOKUP(E8653,Customer[],2,FALSE)</f>
        <v>Kyi Thar Oo(1)</v>
      </c>
      <c r="G8653" s="69" t="str">
        <f>VLOOKUP(E8653,Customer[],3,FALSE)</f>
        <v>Poe San Aye St</v>
      </c>
      <c r="H8653" s="69" t="str">
        <f>VLOOKUP(E8653,Customer[],4,FALSE)</f>
        <v>Htan Ta Pin</v>
      </c>
      <c r="I8653" s="48" t="s">
        <v>25</v>
      </c>
      <c r="J8653" s="82" t="str">
        <f>VLOOKUP(I8653,PGStock[],2,FALSE)</f>
        <v>Columbus Super Red Smooth 350 Ml</v>
      </c>
      <c r="K8653" s="71">
        <f>VLOOKUP(I8653,PGStock[],3,FALSE)</f>
        <v>0.35</v>
      </c>
      <c r="L8653" s="47">
        <v>3</v>
      </c>
      <c r="M8653" s="47">
        <f>VLOOKUP(I8653,PGStock[],6,FALSE)</f>
        <v>150</v>
      </c>
      <c r="N8653" s="47">
        <f>+PGSales!$L8653*PGSales!$M8653</f>
        <v>450</v>
      </c>
    </row>
    <row r="8654" spans="1:14" hidden="1" x14ac:dyDescent="0.25">
      <c r="A8654" s="77">
        <f t="shared" ref="A8654:A8750" si="910">YEAR(C8654)</f>
        <v>2025</v>
      </c>
      <c r="B8654" s="77">
        <f t="shared" ref="B8654:B8750" si="911">MONTH(C8654)</f>
        <v>7</v>
      </c>
      <c r="C8654" s="73">
        <v>45846</v>
      </c>
      <c r="D8654" s="79" t="s">
        <v>68</v>
      </c>
      <c r="E8654" s="80" t="s">
        <v>273</v>
      </c>
      <c r="F8654" s="81" t="str">
        <f>VLOOKUP(E8654,Customer[],2,FALSE)</f>
        <v>Nate Thint</v>
      </c>
      <c r="G8654" s="69" t="str">
        <f>VLOOKUP(E8654,Customer[],3,FALSE)</f>
        <v>Bayin Naung St</v>
      </c>
      <c r="H8654" s="69" t="str">
        <f>VLOOKUP(E8654,Customer[],4,FALSE)</f>
        <v>Htan Ta Pin</v>
      </c>
      <c r="I8654" s="48" t="s">
        <v>27</v>
      </c>
      <c r="J8654" s="82" t="str">
        <f>VLOOKUP(I8654,PGStock[],2,FALSE)</f>
        <v>Columbus Super Red Smooth 700 Ml</v>
      </c>
      <c r="K8654" s="71">
        <f>VLOOKUP(I8654,PGStock[],3,FALSE)</f>
        <v>0.7</v>
      </c>
      <c r="L8654" s="47">
        <v>1</v>
      </c>
      <c r="M8654" s="47">
        <f>VLOOKUP(I8654,PGStock[],6,FALSE)</f>
        <v>200</v>
      </c>
      <c r="N8654" s="47">
        <f>+PGSales!$L8654*PGSales!$M8654</f>
        <v>200</v>
      </c>
    </row>
    <row r="8655" spans="1:14" hidden="1" x14ac:dyDescent="0.25">
      <c r="A8655" s="77">
        <f t="shared" si="910"/>
        <v>2025</v>
      </c>
      <c r="B8655" s="77">
        <f t="shared" si="911"/>
        <v>7</v>
      </c>
      <c r="C8655" s="73">
        <v>45846</v>
      </c>
      <c r="D8655" s="79" t="s">
        <v>68</v>
      </c>
      <c r="E8655" s="80" t="s">
        <v>273</v>
      </c>
      <c r="F8655" s="81" t="str">
        <f>VLOOKUP(E8655,Customer[],2,FALSE)</f>
        <v>Nate Thint</v>
      </c>
      <c r="G8655" s="69" t="str">
        <f>VLOOKUP(E8655,Customer[],3,FALSE)</f>
        <v>Bayin Naung St</v>
      </c>
      <c r="H8655" s="69" t="str">
        <f>VLOOKUP(E8655,Customer[],4,FALSE)</f>
        <v>Htan Ta Pin</v>
      </c>
      <c r="I8655" s="48" t="s">
        <v>25</v>
      </c>
      <c r="J8655" s="82" t="str">
        <f>VLOOKUP(I8655,PGStock[],2,FALSE)</f>
        <v>Columbus Super Red Smooth 350 Ml</v>
      </c>
      <c r="K8655" s="71">
        <f>VLOOKUP(I8655,PGStock[],3,FALSE)</f>
        <v>0.35</v>
      </c>
      <c r="L8655" s="47">
        <v>1</v>
      </c>
      <c r="M8655" s="47">
        <f>VLOOKUP(I8655,PGStock[],6,FALSE)</f>
        <v>150</v>
      </c>
      <c r="N8655" s="47">
        <f>+PGSales!$L8655*PGSales!$M8655</f>
        <v>150</v>
      </c>
    </row>
    <row r="8656" spans="1:14" hidden="1" x14ac:dyDescent="0.25">
      <c r="A8656" s="77">
        <f t="shared" si="910"/>
        <v>2025</v>
      </c>
      <c r="B8656" s="77">
        <f t="shared" si="911"/>
        <v>7</v>
      </c>
      <c r="C8656" s="73">
        <v>45846</v>
      </c>
      <c r="D8656" s="79" t="s">
        <v>68</v>
      </c>
      <c r="E8656" s="80" t="s">
        <v>273</v>
      </c>
      <c r="F8656" s="81" t="str">
        <f>VLOOKUP(E8656,Customer[],2,FALSE)</f>
        <v>Nate Thint</v>
      </c>
      <c r="G8656" s="69" t="str">
        <f>VLOOKUP(E8656,Customer[],3,FALSE)</f>
        <v>Bayin Naung St</v>
      </c>
      <c r="H8656" s="69" t="str">
        <f>VLOOKUP(E8656,Customer[],4,FALSE)</f>
        <v>Htan Ta Pin</v>
      </c>
      <c r="I8656" s="48" t="s">
        <v>23</v>
      </c>
      <c r="J8656" s="82" t="str">
        <f>VLOOKUP(I8656,PGStock[],2,FALSE)</f>
        <v>Columbus Super Red Smooth 175 Ml</v>
      </c>
      <c r="K8656" s="71">
        <f>VLOOKUP(I8656,PGStock[],3,FALSE)</f>
        <v>0.17499999999999999</v>
      </c>
      <c r="L8656" s="47">
        <v>4</v>
      </c>
      <c r="M8656" s="47">
        <f>VLOOKUP(I8656,PGStock[],6,FALSE)</f>
        <v>100</v>
      </c>
      <c r="N8656" s="47">
        <f>+PGSales!$L8656*PGSales!$M8656</f>
        <v>400</v>
      </c>
    </row>
    <row r="8657" spans="1:14" hidden="1" x14ac:dyDescent="0.25">
      <c r="A8657" s="77">
        <f t="shared" si="910"/>
        <v>2025</v>
      </c>
      <c r="B8657" s="77">
        <f t="shared" si="911"/>
        <v>7</v>
      </c>
      <c r="C8657" s="73">
        <v>45846</v>
      </c>
      <c r="D8657" s="79" t="s">
        <v>68</v>
      </c>
      <c r="E8657" s="80" t="s">
        <v>273</v>
      </c>
      <c r="F8657" s="81" t="str">
        <f>VLOOKUP(E8657,Customer[],2,FALSE)</f>
        <v>Nate Thint</v>
      </c>
      <c r="G8657" s="69" t="str">
        <f>VLOOKUP(E8657,Customer[],3,FALSE)</f>
        <v>Bayin Naung St</v>
      </c>
      <c r="H8657" s="69" t="str">
        <f>VLOOKUP(E8657,Customer[],4,FALSE)</f>
        <v>Htan Ta Pin</v>
      </c>
      <c r="I8657" s="48" t="s">
        <v>18</v>
      </c>
      <c r="J8657" s="82" t="str">
        <f>VLOOKUP(I8657,PGStock[],2,FALSE)</f>
        <v>Formula Rum 350ml</v>
      </c>
      <c r="K8657" s="71">
        <f>VLOOKUP(I8657,PGStock[],3,FALSE)</f>
        <v>0.35</v>
      </c>
      <c r="L8657" s="47">
        <v>1</v>
      </c>
      <c r="M8657" s="47">
        <f>VLOOKUP(I8657,PGStock[],6,FALSE)</f>
        <v>150</v>
      </c>
      <c r="N8657" s="47">
        <f>+PGSales!$L8657*PGSales!$M8657</f>
        <v>150</v>
      </c>
    </row>
    <row r="8658" spans="1:14" hidden="1" x14ac:dyDescent="0.25">
      <c r="A8658" s="77">
        <f t="shared" si="910"/>
        <v>2025</v>
      </c>
      <c r="B8658" s="77">
        <f t="shared" si="911"/>
        <v>7</v>
      </c>
      <c r="C8658" s="73">
        <v>45846</v>
      </c>
      <c r="D8658" s="79" t="s">
        <v>275</v>
      </c>
      <c r="E8658" s="80" t="s">
        <v>270</v>
      </c>
      <c r="F8658" s="81" t="str">
        <f>VLOOKUP(E8658,Customer[],2,FALSE)</f>
        <v>Kyi Thar Oo(2)</v>
      </c>
      <c r="G8658" s="69" t="str">
        <f>VLOOKUP(E8658,Customer[],3,FALSE)</f>
        <v>Bayin Naung St</v>
      </c>
      <c r="H8658" s="69" t="str">
        <f>VLOOKUP(E8658,Customer[],4,FALSE)</f>
        <v>Htan Ta Pin</v>
      </c>
      <c r="I8658" s="48" t="s">
        <v>27</v>
      </c>
      <c r="J8658" s="82" t="str">
        <f>VLOOKUP(I8658,PGStock[],2,FALSE)</f>
        <v>Columbus Super Red Smooth 700 Ml</v>
      </c>
      <c r="K8658" s="71">
        <f>VLOOKUP(I8658,PGStock[],3,FALSE)</f>
        <v>0.7</v>
      </c>
      <c r="L8658" s="47">
        <v>1</v>
      </c>
      <c r="M8658" s="47">
        <f>VLOOKUP(I8658,PGStock[],6,FALSE)</f>
        <v>200</v>
      </c>
      <c r="N8658" s="47">
        <f>+PGSales!$L8658*PGSales!$M8658</f>
        <v>200</v>
      </c>
    </row>
    <row r="8659" spans="1:14" hidden="1" x14ac:dyDescent="0.25">
      <c r="A8659" s="77">
        <f t="shared" ref="A8659:A8677" si="912">YEAR(C8659)</f>
        <v>2025</v>
      </c>
      <c r="B8659" s="77">
        <f t="shared" ref="B8659:B8677" si="913">MONTH(C8659)</f>
        <v>7</v>
      </c>
      <c r="C8659" s="73">
        <v>45846</v>
      </c>
      <c r="D8659" s="79" t="s">
        <v>275</v>
      </c>
      <c r="E8659" s="80" t="s">
        <v>270</v>
      </c>
      <c r="F8659" s="81" t="str">
        <f>VLOOKUP(E8659,Customer[],2,FALSE)</f>
        <v>Kyi Thar Oo(2)</v>
      </c>
      <c r="G8659" s="69" t="str">
        <f>VLOOKUP(E8659,Customer[],3,FALSE)</f>
        <v>Bayin Naung St</v>
      </c>
      <c r="H8659" s="69" t="str">
        <f>VLOOKUP(E8659,Customer[],4,FALSE)</f>
        <v>Htan Ta Pin</v>
      </c>
      <c r="I8659" s="48" t="s">
        <v>25</v>
      </c>
      <c r="J8659" s="82" t="str">
        <f>VLOOKUP(I8659,PGStock[],2,FALSE)</f>
        <v>Columbus Super Red Smooth 350 Ml</v>
      </c>
      <c r="K8659" s="71">
        <f>VLOOKUP(I8659,PGStock[],3,FALSE)</f>
        <v>0.35</v>
      </c>
      <c r="L8659" s="47">
        <v>2</v>
      </c>
      <c r="M8659" s="47">
        <f>VLOOKUP(I8659,PGStock[],6,FALSE)</f>
        <v>150</v>
      </c>
      <c r="N8659" s="47">
        <f>+PGSales!$L8659*PGSales!$M8659</f>
        <v>300</v>
      </c>
    </row>
    <row r="8660" spans="1:14" hidden="1" x14ac:dyDescent="0.25">
      <c r="A8660" s="77">
        <f t="shared" si="912"/>
        <v>2025</v>
      </c>
      <c r="B8660" s="77">
        <f t="shared" si="913"/>
        <v>7</v>
      </c>
      <c r="C8660" s="73">
        <v>45846</v>
      </c>
      <c r="D8660" s="79" t="s">
        <v>275</v>
      </c>
      <c r="E8660" s="80" t="s">
        <v>270</v>
      </c>
      <c r="F8660" s="81" t="str">
        <f>VLOOKUP(E8660,Customer[],2,FALSE)</f>
        <v>Kyi Thar Oo(2)</v>
      </c>
      <c r="G8660" s="69" t="str">
        <f>VLOOKUP(E8660,Customer[],3,FALSE)</f>
        <v>Bayin Naung St</v>
      </c>
      <c r="H8660" s="69" t="str">
        <f>VLOOKUP(E8660,Customer[],4,FALSE)</f>
        <v>Htan Ta Pin</v>
      </c>
      <c r="I8660" s="48" t="s">
        <v>23</v>
      </c>
      <c r="J8660" s="82" t="str">
        <f>VLOOKUP(I8660,PGStock[],2,FALSE)</f>
        <v>Columbus Super Red Smooth 175 Ml</v>
      </c>
      <c r="K8660" s="71">
        <f>VLOOKUP(I8660,PGStock[],3,FALSE)</f>
        <v>0.17499999999999999</v>
      </c>
      <c r="L8660" s="47">
        <v>2</v>
      </c>
      <c r="M8660" s="47">
        <f>VLOOKUP(I8660,PGStock[],6,FALSE)</f>
        <v>100</v>
      </c>
      <c r="N8660" s="47">
        <f>+PGSales!$L8660*PGSales!$M8660</f>
        <v>200</v>
      </c>
    </row>
    <row r="8661" spans="1:14" hidden="1" x14ac:dyDescent="0.25">
      <c r="A8661" s="77">
        <f t="shared" si="912"/>
        <v>2025</v>
      </c>
      <c r="B8661" s="77">
        <f t="shared" si="913"/>
        <v>7</v>
      </c>
      <c r="C8661" s="73">
        <v>45846</v>
      </c>
      <c r="D8661" s="79" t="s">
        <v>275</v>
      </c>
      <c r="E8661" s="80" t="s">
        <v>270</v>
      </c>
      <c r="F8661" s="81" t="str">
        <f>VLOOKUP(E8661,Customer[],2,FALSE)</f>
        <v>Kyi Thar Oo(2)</v>
      </c>
      <c r="G8661" s="69" t="str">
        <f>VLOOKUP(E8661,Customer[],3,FALSE)</f>
        <v>Bayin Naung St</v>
      </c>
      <c r="H8661" s="69" t="str">
        <f>VLOOKUP(E8661,Customer[],4,FALSE)</f>
        <v>Htan Ta Pin</v>
      </c>
      <c r="I8661" s="48" t="s">
        <v>18</v>
      </c>
      <c r="J8661" s="82" t="str">
        <f>VLOOKUP(I8661,PGStock[],2,FALSE)</f>
        <v>Formula Rum 350ml</v>
      </c>
      <c r="K8661" s="71">
        <f>VLOOKUP(I8661,PGStock[],3,FALSE)</f>
        <v>0.35</v>
      </c>
      <c r="L8661" s="47">
        <v>2</v>
      </c>
      <c r="M8661" s="47">
        <f>VLOOKUP(I8661,PGStock[],6,FALSE)</f>
        <v>150</v>
      </c>
      <c r="N8661" s="47">
        <f>+PGSales!$L8661*PGSales!$M8661</f>
        <v>300</v>
      </c>
    </row>
    <row r="8662" spans="1:14" hidden="1" x14ac:dyDescent="0.25">
      <c r="A8662" s="77">
        <f t="shared" si="912"/>
        <v>2025</v>
      </c>
      <c r="B8662" s="77">
        <f t="shared" si="913"/>
        <v>7</v>
      </c>
      <c r="C8662" s="73">
        <v>45846</v>
      </c>
      <c r="D8662" s="79" t="s">
        <v>60</v>
      </c>
      <c r="E8662" s="80" t="s">
        <v>869</v>
      </c>
      <c r="F8662" s="81" t="str">
        <f>VLOOKUP(E8662,Customer[],2,FALSE)</f>
        <v>Sit paing</v>
      </c>
      <c r="G8662" s="69" t="str">
        <f>VLOOKUP(E8662,Customer[],3,FALSE)</f>
        <v>Shwe Yin Aye Rd</v>
      </c>
      <c r="H8662" s="69" t="str">
        <f>VLOOKUP(E8662,Customer[],4,FALSE)</f>
        <v>Hlaing Thar Yar</v>
      </c>
      <c r="I8662" s="48" t="s">
        <v>25</v>
      </c>
      <c r="J8662" s="82" t="str">
        <f>VLOOKUP(I8662,PGStock[],2,FALSE)</f>
        <v>Columbus Super Red Smooth 350 Ml</v>
      </c>
      <c r="K8662" s="71">
        <f>VLOOKUP(I8662,PGStock[],3,FALSE)</f>
        <v>0.35</v>
      </c>
      <c r="L8662" s="47">
        <v>1</v>
      </c>
      <c r="M8662" s="47">
        <f>VLOOKUP(I8662,PGStock[],6,FALSE)</f>
        <v>150</v>
      </c>
      <c r="N8662" s="47">
        <f>+PGSales!$L8662*PGSales!$M8662</f>
        <v>150</v>
      </c>
    </row>
    <row r="8663" spans="1:14" hidden="1" x14ac:dyDescent="0.25">
      <c r="A8663" s="77">
        <f t="shared" si="912"/>
        <v>2025</v>
      </c>
      <c r="B8663" s="77">
        <f t="shared" si="913"/>
        <v>7</v>
      </c>
      <c r="C8663" s="73">
        <v>45846</v>
      </c>
      <c r="D8663" s="79" t="s">
        <v>60</v>
      </c>
      <c r="E8663" s="80" t="s">
        <v>869</v>
      </c>
      <c r="F8663" s="81" t="str">
        <f>VLOOKUP(E8663,Customer[],2,FALSE)</f>
        <v>Sit paing</v>
      </c>
      <c r="G8663" s="69" t="str">
        <f>VLOOKUP(E8663,Customer[],3,FALSE)</f>
        <v>Shwe Yin Aye Rd</v>
      </c>
      <c r="H8663" s="69" t="str">
        <f>VLOOKUP(E8663,Customer[],4,FALSE)</f>
        <v>Hlaing Thar Yar</v>
      </c>
      <c r="I8663" s="48" t="s">
        <v>23</v>
      </c>
      <c r="J8663" s="82" t="str">
        <f>VLOOKUP(I8663,PGStock[],2,FALSE)</f>
        <v>Columbus Super Red Smooth 175 Ml</v>
      </c>
      <c r="K8663" s="71">
        <f>VLOOKUP(I8663,PGStock[],3,FALSE)</f>
        <v>0.17499999999999999</v>
      </c>
      <c r="L8663" s="47">
        <v>1</v>
      </c>
      <c r="M8663" s="47">
        <f>VLOOKUP(I8663,PGStock[],6,FALSE)</f>
        <v>100</v>
      </c>
      <c r="N8663" s="47">
        <f>+PGSales!$L8663*PGSales!$M8663</f>
        <v>100</v>
      </c>
    </row>
    <row r="8664" spans="1:14" hidden="1" x14ac:dyDescent="0.25">
      <c r="A8664" s="77">
        <f t="shared" si="912"/>
        <v>2025</v>
      </c>
      <c r="B8664" s="77">
        <f t="shared" si="913"/>
        <v>7</v>
      </c>
      <c r="C8664" s="73">
        <v>45846</v>
      </c>
      <c r="D8664" s="79" t="s">
        <v>66</v>
      </c>
      <c r="E8664" s="80" t="s">
        <v>638</v>
      </c>
      <c r="F8664" s="81" t="str">
        <f>VLOOKUP(E8664,Customer[],2,FALSE)</f>
        <v>Mya Myintmo</v>
      </c>
      <c r="G8664" s="69" t="str">
        <f>VLOOKUP(E8664,Customer[],3,FALSE)</f>
        <v>Mya Yatu Sd</v>
      </c>
      <c r="H8664" s="69" t="str">
        <f>VLOOKUP(E8664,Customer[],4,FALSE)</f>
        <v>Hlaing Thar Yar</v>
      </c>
      <c r="I8664" s="48" t="s">
        <v>18</v>
      </c>
      <c r="J8664" s="82" t="str">
        <f>VLOOKUP(I8664,PGStock[],2,FALSE)</f>
        <v>Formula Rum 350ml</v>
      </c>
      <c r="K8664" s="71">
        <f>VLOOKUP(I8664,PGStock[],3,FALSE)</f>
        <v>0.35</v>
      </c>
      <c r="L8664" s="47">
        <v>2</v>
      </c>
      <c r="M8664" s="47">
        <f>VLOOKUP(I8664,PGStock[],6,FALSE)</f>
        <v>150</v>
      </c>
      <c r="N8664" s="47">
        <f>+PGSales!$L8664*PGSales!$M8664</f>
        <v>300</v>
      </c>
    </row>
    <row r="8665" spans="1:14" hidden="1" x14ac:dyDescent="0.25">
      <c r="A8665" s="77">
        <f t="shared" si="912"/>
        <v>2025</v>
      </c>
      <c r="B8665" s="77">
        <f t="shared" si="913"/>
        <v>7</v>
      </c>
      <c r="C8665" s="73">
        <v>45846</v>
      </c>
      <c r="D8665" s="79" t="s">
        <v>4</v>
      </c>
      <c r="E8665" s="80" t="s">
        <v>123</v>
      </c>
      <c r="F8665" s="81" t="str">
        <f>VLOOKUP(E8665,Customer[],2,FALSE)</f>
        <v>Yazar</v>
      </c>
      <c r="G8665" s="69" t="str">
        <f>VLOOKUP(E8665,Customer[],3,FALSE)</f>
        <v>Mandalay Rd</v>
      </c>
      <c r="H8665" s="69" t="str">
        <f>VLOOKUP(E8665,Customer[],4,FALSE)</f>
        <v>Hlaing Thar Yar Route (1)</v>
      </c>
      <c r="I8665" s="48" t="s">
        <v>18</v>
      </c>
      <c r="J8665" s="82" t="str">
        <f>VLOOKUP(I8665,PGStock[],2,FALSE)</f>
        <v>Formula Rum 350ml</v>
      </c>
      <c r="K8665" s="71">
        <f>VLOOKUP(I8665,PGStock[],3,FALSE)</f>
        <v>0.35</v>
      </c>
      <c r="L8665" s="47">
        <v>2</v>
      </c>
      <c r="M8665" s="47">
        <f>VLOOKUP(I8665,PGStock[],6,FALSE)</f>
        <v>150</v>
      </c>
      <c r="N8665" s="47">
        <f>+PGSales!$L8665*PGSales!$M8665</f>
        <v>300</v>
      </c>
    </row>
    <row r="8666" spans="1:14" hidden="1" x14ac:dyDescent="0.25">
      <c r="A8666" s="77">
        <f t="shared" si="912"/>
        <v>2025</v>
      </c>
      <c r="B8666" s="77">
        <f t="shared" si="913"/>
        <v>7</v>
      </c>
      <c r="C8666" s="73">
        <v>45846</v>
      </c>
      <c r="D8666" s="79" t="s">
        <v>56</v>
      </c>
      <c r="E8666" s="80" t="s">
        <v>126</v>
      </c>
      <c r="F8666" s="81" t="str">
        <f>VLOOKUP(E8666,Customer[],2,FALSE)</f>
        <v>Chit Paing</v>
      </c>
      <c r="G8666" s="69" t="str">
        <f>VLOOKUP(E8666,Customer[],3,FALSE)</f>
        <v>Bo Aung Kyaw Rd</v>
      </c>
      <c r="H8666" s="69" t="str">
        <f>VLOOKUP(E8666,Customer[],4,FALSE)</f>
        <v>Hlaing Thar Yar Route (1)</v>
      </c>
      <c r="I8666" s="48" t="s">
        <v>25</v>
      </c>
      <c r="J8666" s="82" t="str">
        <f>VLOOKUP(I8666,PGStock[],2,FALSE)</f>
        <v>Columbus Super Red Smooth 350 Ml</v>
      </c>
      <c r="K8666" s="71">
        <f>VLOOKUP(I8666,PGStock[],3,FALSE)</f>
        <v>0.35</v>
      </c>
      <c r="L8666" s="47">
        <v>2</v>
      </c>
      <c r="M8666" s="47">
        <f>VLOOKUP(I8666,PGStock[],6,FALSE)</f>
        <v>150</v>
      </c>
      <c r="N8666" s="47">
        <f>+PGSales!$L8666*PGSales!$M8666</f>
        <v>300</v>
      </c>
    </row>
    <row r="8667" spans="1:14" hidden="1" x14ac:dyDescent="0.25">
      <c r="A8667" s="77">
        <f t="shared" si="912"/>
        <v>2025</v>
      </c>
      <c r="B8667" s="77">
        <f t="shared" si="913"/>
        <v>7</v>
      </c>
      <c r="C8667" s="73">
        <v>45846</v>
      </c>
      <c r="D8667" s="79" t="s">
        <v>58</v>
      </c>
      <c r="E8667" s="80" t="s">
        <v>663</v>
      </c>
      <c r="F8667" s="81" t="str">
        <f>VLOOKUP(E8667,Customer[],2,FALSE)</f>
        <v>Sein padatar</v>
      </c>
      <c r="G8667" s="69" t="str">
        <f>VLOOKUP(E8667,Customer[],3,FALSE)</f>
        <v>Shwe Yin Aye Zay  Rd</v>
      </c>
      <c r="H8667" s="69" t="str">
        <f>VLOOKUP(E8667,Customer[],4,FALSE)</f>
        <v>Hlaing Thar Yar</v>
      </c>
      <c r="I8667" s="48" t="s">
        <v>25</v>
      </c>
      <c r="J8667" s="82" t="str">
        <f>VLOOKUP(I8667,PGStock[],2,FALSE)</f>
        <v>Columbus Super Red Smooth 350 Ml</v>
      </c>
      <c r="K8667" s="71">
        <f>VLOOKUP(I8667,PGStock[],3,FALSE)</f>
        <v>0.35</v>
      </c>
      <c r="L8667" s="47">
        <v>1</v>
      </c>
      <c r="M8667" s="47">
        <f>VLOOKUP(I8667,PGStock[],6,FALSE)</f>
        <v>150</v>
      </c>
      <c r="N8667" s="47">
        <f>+PGSales!$L8667*PGSales!$M8667</f>
        <v>150</v>
      </c>
    </row>
    <row r="8668" spans="1:14" hidden="1" x14ac:dyDescent="0.25">
      <c r="A8668" s="77">
        <f t="shared" si="912"/>
        <v>2025</v>
      </c>
      <c r="B8668" s="77">
        <f t="shared" si="913"/>
        <v>7</v>
      </c>
      <c r="C8668" s="73">
        <v>45846</v>
      </c>
      <c r="D8668" s="79" t="s">
        <v>58</v>
      </c>
      <c r="E8668" s="80" t="s">
        <v>663</v>
      </c>
      <c r="F8668" s="81" t="str">
        <f>VLOOKUP(E8668,Customer[],2,FALSE)</f>
        <v>Sein padatar</v>
      </c>
      <c r="G8668" s="69" t="str">
        <f>VLOOKUP(E8668,Customer[],3,FALSE)</f>
        <v>Shwe Yin Aye Zay  Rd</v>
      </c>
      <c r="H8668" s="69" t="str">
        <f>VLOOKUP(E8668,Customer[],4,FALSE)</f>
        <v>Hlaing Thar Yar</v>
      </c>
      <c r="I8668" s="48" t="s">
        <v>23</v>
      </c>
      <c r="J8668" s="82" t="str">
        <f>VLOOKUP(I8668,PGStock[],2,FALSE)</f>
        <v>Columbus Super Red Smooth 175 Ml</v>
      </c>
      <c r="K8668" s="71">
        <f>VLOOKUP(I8668,PGStock[],3,FALSE)</f>
        <v>0.17499999999999999</v>
      </c>
      <c r="L8668" s="47">
        <v>1</v>
      </c>
      <c r="M8668" s="47">
        <f>VLOOKUP(I8668,PGStock[],6,FALSE)</f>
        <v>100</v>
      </c>
      <c r="N8668" s="47">
        <f>+PGSales!$L8668*PGSales!$M8668</f>
        <v>100</v>
      </c>
    </row>
    <row r="8669" spans="1:14" hidden="1" x14ac:dyDescent="0.25">
      <c r="A8669" s="77">
        <f t="shared" si="912"/>
        <v>2025</v>
      </c>
      <c r="B8669" s="77">
        <f t="shared" si="913"/>
        <v>7</v>
      </c>
      <c r="C8669" s="73">
        <v>45846</v>
      </c>
      <c r="D8669" s="79" t="s">
        <v>58</v>
      </c>
      <c r="E8669" s="80" t="s">
        <v>663</v>
      </c>
      <c r="F8669" s="81" t="str">
        <f>VLOOKUP(E8669,Customer[],2,FALSE)</f>
        <v>Sein padatar</v>
      </c>
      <c r="G8669" s="69" t="str">
        <f>VLOOKUP(E8669,Customer[],3,FALSE)</f>
        <v>Shwe Yin Aye Zay  Rd</v>
      </c>
      <c r="H8669" s="69" t="str">
        <f>VLOOKUP(E8669,Customer[],4,FALSE)</f>
        <v>Hlaing Thar Yar</v>
      </c>
      <c r="I8669" s="48" t="s">
        <v>18</v>
      </c>
      <c r="J8669" s="82" t="str">
        <f>VLOOKUP(I8669,PGStock[],2,FALSE)</f>
        <v>Formula Rum 350ml</v>
      </c>
      <c r="K8669" s="71">
        <f>VLOOKUP(I8669,PGStock[],3,FALSE)</f>
        <v>0.35</v>
      </c>
      <c r="L8669" s="47">
        <v>2</v>
      </c>
      <c r="M8669" s="47">
        <f>VLOOKUP(I8669,PGStock[],6,FALSE)</f>
        <v>150</v>
      </c>
      <c r="N8669" s="47">
        <f>+PGSales!$L8669*PGSales!$M8669</f>
        <v>300</v>
      </c>
    </row>
    <row r="8670" spans="1:14" hidden="1" x14ac:dyDescent="0.25">
      <c r="A8670" s="77">
        <f t="shared" si="912"/>
        <v>2025</v>
      </c>
      <c r="B8670" s="77">
        <f t="shared" si="913"/>
        <v>7</v>
      </c>
      <c r="C8670" s="73">
        <v>45846</v>
      </c>
      <c r="D8670" s="79" t="s">
        <v>109</v>
      </c>
      <c r="E8670" s="80" t="s">
        <v>870</v>
      </c>
      <c r="F8670" s="81" t="str">
        <f>VLOOKUP(E8670,Customer[],2,FALSE)</f>
        <v>Zinkama</v>
      </c>
      <c r="G8670" s="69" t="str">
        <f>VLOOKUP(E8670,Customer[],3,FALSE)</f>
        <v>Zinkama Lan</v>
      </c>
      <c r="H8670" s="69" t="str">
        <f>VLOOKUP(E8670,Customer[],4,FALSE)</f>
        <v>Tharkaytha</v>
      </c>
      <c r="I8670" s="48" t="s">
        <v>25</v>
      </c>
      <c r="J8670" s="82" t="str">
        <f>VLOOKUP(I8670,PGStock[],2,FALSE)</f>
        <v>Columbus Super Red Smooth 350 Ml</v>
      </c>
      <c r="K8670" s="71">
        <f>VLOOKUP(I8670,PGStock[],3,FALSE)</f>
        <v>0.35</v>
      </c>
      <c r="L8670" s="47">
        <v>3</v>
      </c>
      <c r="M8670" s="47">
        <f>VLOOKUP(I8670,PGStock[],6,FALSE)</f>
        <v>150</v>
      </c>
      <c r="N8670" s="47">
        <f>+PGSales!$L8670*PGSales!$M8670</f>
        <v>450</v>
      </c>
    </row>
    <row r="8671" spans="1:14" hidden="1" x14ac:dyDescent="0.25">
      <c r="A8671" s="77">
        <f t="shared" si="912"/>
        <v>2025</v>
      </c>
      <c r="B8671" s="77">
        <f t="shared" si="913"/>
        <v>7</v>
      </c>
      <c r="C8671" s="73">
        <v>45846</v>
      </c>
      <c r="D8671" s="79" t="s">
        <v>109</v>
      </c>
      <c r="E8671" s="80" t="s">
        <v>870</v>
      </c>
      <c r="F8671" s="81" t="str">
        <f>VLOOKUP(E8671,Customer[],2,FALSE)</f>
        <v>Zinkama</v>
      </c>
      <c r="G8671" s="69" t="str">
        <f>VLOOKUP(E8671,Customer[],3,FALSE)</f>
        <v>Zinkama Lan</v>
      </c>
      <c r="H8671" s="69" t="str">
        <f>VLOOKUP(E8671,Customer[],4,FALSE)</f>
        <v>Tharkaytha</v>
      </c>
      <c r="I8671" s="48" t="s">
        <v>23</v>
      </c>
      <c r="J8671" s="82" t="str">
        <f>VLOOKUP(I8671,PGStock[],2,FALSE)</f>
        <v>Columbus Super Red Smooth 175 Ml</v>
      </c>
      <c r="K8671" s="71">
        <f>VLOOKUP(I8671,PGStock[],3,FALSE)</f>
        <v>0.17499999999999999</v>
      </c>
      <c r="L8671" s="47">
        <v>4</v>
      </c>
      <c r="M8671" s="47">
        <f>VLOOKUP(I8671,PGStock[],6,FALSE)</f>
        <v>100</v>
      </c>
      <c r="N8671" s="47">
        <f>+PGSales!$L8671*PGSales!$M8671</f>
        <v>400</v>
      </c>
    </row>
    <row r="8672" spans="1:14" hidden="1" x14ac:dyDescent="0.25">
      <c r="A8672" s="77">
        <f t="shared" si="912"/>
        <v>2025</v>
      </c>
      <c r="B8672" s="77">
        <f t="shared" si="913"/>
        <v>7</v>
      </c>
      <c r="C8672" s="73">
        <v>45846</v>
      </c>
      <c r="D8672" s="79" t="s">
        <v>109</v>
      </c>
      <c r="E8672" s="80" t="s">
        <v>870</v>
      </c>
      <c r="F8672" s="81" t="str">
        <f>VLOOKUP(E8672,Customer[],2,FALSE)</f>
        <v>Zinkama</v>
      </c>
      <c r="G8672" s="69" t="str">
        <f>VLOOKUP(E8672,Customer[],3,FALSE)</f>
        <v>Zinkama Lan</v>
      </c>
      <c r="H8672" s="69" t="str">
        <f>VLOOKUP(E8672,Customer[],4,FALSE)</f>
        <v>Tharkaytha</v>
      </c>
      <c r="I8672" s="48" t="s">
        <v>18</v>
      </c>
      <c r="J8672" s="82" t="str">
        <f>VLOOKUP(I8672,PGStock[],2,FALSE)</f>
        <v>Formula Rum 350ml</v>
      </c>
      <c r="K8672" s="71">
        <f>VLOOKUP(I8672,PGStock[],3,FALSE)</f>
        <v>0.35</v>
      </c>
      <c r="L8672" s="47">
        <v>1</v>
      </c>
      <c r="M8672" s="47">
        <f>VLOOKUP(I8672,PGStock[],6,FALSE)</f>
        <v>150</v>
      </c>
      <c r="N8672" s="47">
        <f>+PGSales!$L8672*PGSales!$M8672</f>
        <v>150</v>
      </c>
    </row>
    <row r="8673" spans="1:14" hidden="1" x14ac:dyDescent="0.25">
      <c r="A8673" s="77">
        <f t="shared" si="912"/>
        <v>2025</v>
      </c>
      <c r="B8673" s="77">
        <f t="shared" si="913"/>
        <v>7</v>
      </c>
      <c r="C8673" s="73">
        <v>45846</v>
      </c>
      <c r="D8673" s="79" t="s">
        <v>187</v>
      </c>
      <c r="E8673" s="80" t="s">
        <v>875</v>
      </c>
      <c r="F8673" s="81" t="str">
        <f>VLOOKUP(E8673,Customer[],2,FALSE)</f>
        <v xml:space="preserve">Htet paing </v>
      </c>
      <c r="G8673" s="69" t="str">
        <f>VLOOKUP(E8673,Customer[],3,FALSE)</f>
        <v>Pin Lone Rd</v>
      </c>
      <c r="H8673" s="69" t="str">
        <f>VLOOKUP(E8673,Customer[],4,FALSE)</f>
        <v>Tharkaytha</v>
      </c>
      <c r="I8673" s="48" t="s">
        <v>25</v>
      </c>
      <c r="J8673" s="82" t="str">
        <f>VLOOKUP(I8673,PGStock[],2,FALSE)</f>
        <v>Columbus Super Red Smooth 350 Ml</v>
      </c>
      <c r="K8673" s="71">
        <f>VLOOKUP(I8673,PGStock[],3,FALSE)</f>
        <v>0.35</v>
      </c>
      <c r="L8673" s="47">
        <v>1</v>
      </c>
      <c r="M8673" s="47">
        <f>VLOOKUP(I8673,PGStock[],6,FALSE)</f>
        <v>150</v>
      </c>
      <c r="N8673" s="47">
        <f>+PGSales!$L8673*PGSales!$M8673</f>
        <v>150</v>
      </c>
    </row>
    <row r="8674" spans="1:14" hidden="1" x14ac:dyDescent="0.25">
      <c r="A8674" s="77">
        <f t="shared" si="912"/>
        <v>2025</v>
      </c>
      <c r="B8674" s="77">
        <f t="shared" si="913"/>
        <v>7</v>
      </c>
      <c r="C8674" s="73">
        <v>45846</v>
      </c>
      <c r="D8674" s="79" t="s">
        <v>187</v>
      </c>
      <c r="E8674" s="80" t="s">
        <v>875</v>
      </c>
      <c r="F8674" s="81" t="str">
        <f>VLOOKUP(E8674,Customer[],2,FALSE)</f>
        <v xml:space="preserve">Htet paing </v>
      </c>
      <c r="G8674" s="69" t="str">
        <f>VLOOKUP(E8674,Customer[],3,FALSE)</f>
        <v>Pin Lone Rd</v>
      </c>
      <c r="H8674" s="69" t="str">
        <f>VLOOKUP(E8674,Customer[],4,FALSE)</f>
        <v>Tharkaytha</v>
      </c>
      <c r="I8674" s="48" t="s">
        <v>23</v>
      </c>
      <c r="J8674" s="82" t="str">
        <f>VLOOKUP(I8674,PGStock[],2,FALSE)</f>
        <v>Columbus Super Red Smooth 175 Ml</v>
      </c>
      <c r="K8674" s="71">
        <f>VLOOKUP(I8674,PGStock[],3,FALSE)</f>
        <v>0.17499999999999999</v>
      </c>
      <c r="L8674" s="47">
        <v>2</v>
      </c>
      <c r="M8674" s="47">
        <f>VLOOKUP(I8674,PGStock[],6,FALSE)</f>
        <v>100</v>
      </c>
      <c r="N8674" s="47">
        <f>+PGSales!$L8674*PGSales!$M8674</f>
        <v>200</v>
      </c>
    </row>
    <row r="8675" spans="1:14" hidden="1" x14ac:dyDescent="0.25">
      <c r="A8675" s="77">
        <f t="shared" si="912"/>
        <v>2025</v>
      </c>
      <c r="B8675" s="77">
        <f t="shared" si="913"/>
        <v>7</v>
      </c>
      <c r="C8675" s="73">
        <v>45846</v>
      </c>
      <c r="D8675" s="79" t="s">
        <v>187</v>
      </c>
      <c r="E8675" s="80" t="s">
        <v>875</v>
      </c>
      <c r="F8675" s="81" t="str">
        <f>VLOOKUP(E8675,Customer[],2,FALSE)</f>
        <v xml:space="preserve">Htet paing </v>
      </c>
      <c r="G8675" s="69" t="str">
        <f>VLOOKUP(E8675,Customer[],3,FALSE)</f>
        <v>Pin Lone Rd</v>
      </c>
      <c r="H8675" s="69" t="str">
        <f>VLOOKUP(E8675,Customer[],4,FALSE)</f>
        <v>Tharkaytha</v>
      </c>
      <c r="I8675" s="48" t="s">
        <v>18</v>
      </c>
      <c r="J8675" s="82" t="str">
        <f>VLOOKUP(I8675,PGStock[],2,FALSE)</f>
        <v>Formula Rum 350ml</v>
      </c>
      <c r="K8675" s="71">
        <f>VLOOKUP(I8675,PGStock[],3,FALSE)</f>
        <v>0.35</v>
      </c>
      <c r="L8675" s="47">
        <v>1</v>
      </c>
      <c r="M8675" s="47">
        <f>VLOOKUP(I8675,PGStock[],6,FALSE)</f>
        <v>150</v>
      </c>
      <c r="N8675" s="47">
        <f>+PGSales!$L8675*PGSales!$M8675</f>
        <v>150</v>
      </c>
    </row>
    <row r="8676" spans="1:14" hidden="1" x14ac:dyDescent="0.25">
      <c r="A8676" s="77">
        <f t="shared" si="912"/>
        <v>2025</v>
      </c>
      <c r="B8676" s="77">
        <f t="shared" si="913"/>
        <v>7</v>
      </c>
      <c r="C8676" s="73">
        <v>45846</v>
      </c>
      <c r="D8676" s="79" t="s">
        <v>115</v>
      </c>
      <c r="E8676" s="80" t="s">
        <v>871</v>
      </c>
      <c r="F8676" s="81" t="str">
        <f>VLOOKUP(E8676,Customer[],2,FALSE)</f>
        <v>Hight Power</v>
      </c>
      <c r="G8676" s="69" t="str">
        <f>VLOOKUP(E8676,Customer[],3,FALSE)</f>
        <v>Pay 80 Rd</v>
      </c>
      <c r="H8676" s="69" t="str">
        <f>VLOOKUP(E8676,Customer[],4,FALSE)</f>
        <v>Tharkaytha</v>
      </c>
      <c r="I8676" s="48" t="s">
        <v>25</v>
      </c>
      <c r="J8676" s="82" t="str">
        <f>VLOOKUP(I8676,PGStock[],2,FALSE)</f>
        <v>Columbus Super Red Smooth 350 Ml</v>
      </c>
      <c r="K8676" s="71">
        <f>VLOOKUP(I8676,PGStock[],3,FALSE)</f>
        <v>0.35</v>
      </c>
      <c r="L8676" s="47">
        <v>1</v>
      </c>
      <c r="M8676" s="47">
        <f>VLOOKUP(I8676,PGStock[],6,FALSE)</f>
        <v>150</v>
      </c>
      <c r="N8676" s="47">
        <f>+PGSales!$L8676*PGSales!$M8676</f>
        <v>150</v>
      </c>
    </row>
    <row r="8677" spans="1:14" hidden="1" x14ac:dyDescent="0.25">
      <c r="A8677" s="77">
        <f t="shared" si="912"/>
        <v>2025</v>
      </c>
      <c r="B8677" s="77">
        <f t="shared" si="913"/>
        <v>7</v>
      </c>
      <c r="C8677" s="73">
        <v>45846</v>
      </c>
      <c r="D8677" s="79" t="s">
        <v>115</v>
      </c>
      <c r="E8677" s="80" t="s">
        <v>871</v>
      </c>
      <c r="F8677" s="81" t="str">
        <f>VLOOKUP(E8677,Customer[],2,FALSE)</f>
        <v>Hight Power</v>
      </c>
      <c r="G8677" s="69" t="str">
        <f>VLOOKUP(E8677,Customer[],3,FALSE)</f>
        <v>Pay 80 Rd</v>
      </c>
      <c r="H8677" s="69" t="str">
        <f>VLOOKUP(E8677,Customer[],4,FALSE)</f>
        <v>Tharkaytha</v>
      </c>
      <c r="I8677" s="48" t="s">
        <v>23</v>
      </c>
      <c r="J8677" s="82" t="str">
        <f>VLOOKUP(I8677,PGStock[],2,FALSE)</f>
        <v>Columbus Super Red Smooth 175 Ml</v>
      </c>
      <c r="K8677" s="71">
        <f>VLOOKUP(I8677,PGStock[],3,FALSE)</f>
        <v>0.17499999999999999</v>
      </c>
      <c r="L8677" s="47">
        <v>2</v>
      </c>
      <c r="M8677" s="47">
        <f>VLOOKUP(I8677,PGStock[],6,FALSE)</f>
        <v>100</v>
      </c>
      <c r="N8677" s="47">
        <f>+PGSales!$L8677*PGSales!$M8677</f>
        <v>200</v>
      </c>
    </row>
    <row r="8678" spans="1:14" hidden="1" x14ac:dyDescent="0.25">
      <c r="A8678" s="77">
        <f t="shared" ref="A8678:A8696" si="914">YEAR(C8678)</f>
        <v>2025</v>
      </c>
      <c r="B8678" s="77">
        <f t="shared" ref="B8678:B8696" si="915">MONTH(C8678)</f>
        <v>7</v>
      </c>
      <c r="C8678" s="73">
        <v>45846</v>
      </c>
      <c r="D8678" s="79" t="s">
        <v>115</v>
      </c>
      <c r="E8678" s="80" t="s">
        <v>871</v>
      </c>
      <c r="F8678" s="81" t="str">
        <f>VLOOKUP(E8678,Customer[],2,FALSE)</f>
        <v>Hight Power</v>
      </c>
      <c r="G8678" s="69" t="str">
        <f>VLOOKUP(E8678,Customer[],3,FALSE)</f>
        <v>Pay 80 Rd</v>
      </c>
      <c r="H8678" s="69" t="str">
        <f>VLOOKUP(E8678,Customer[],4,FALSE)</f>
        <v>Tharkaytha</v>
      </c>
      <c r="I8678" s="48" t="s">
        <v>18</v>
      </c>
      <c r="J8678" s="82" t="str">
        <f>VLOOKUP(I8678,PGStock[],2,FALSE)</f>
        <v>Formula Rum 350ml</v>
      </c>
      <c r="K8678" s="71">
        <f>VLOOKUP(I8678,PGStock[],3,FALSE)</f>
        <v>0.35</v>
      </c>
      <c r="L8678" s="47">
        <v>2</v>
      </c>
      <c r="M8678" s="47">
        <f>VLOOKUP(I8678,PGStock[],6,FALSE)</f>
        <v>150</v>
      </c>
      <c r="N8678" s="47">
        <f>+PGSales!$L8678*PGSales!$M8678</f>
        <v>300</v>
      </c>
    </row>
    <row r="8679" spans="1:14" hidden="1" x14ac:dyDescent="0.25">
      <c r="A8679" s="77">
        <f t="shared" si="914"/>
        <v>2025</v>
      </c>
      <c r="B8679" s="77">
        <f t="shared" si="915"/>
        <v>7</v>
      </c>
      <c r="C8679" s="73">
        <v>45846</v>
      </c>
      <c r="D8679" s="79" t="s">
        <v>62</v>
      </c>
      <c r="E8679" s="80" t="s">
        <v>884</v>
      </c>
      <c r="F8679" s="81" t="str">
        <f>VLOOKUP(E8679,Customer[],2,FALSE)</f>
        <v>Htet</v>
      </c>
      <c r="G8679" s="69" t="str">
        <f>VLOOKUP(E8679,Customer[],3,FALSE)</f>
        <v>Aung Thapay Rd</v>
      </c>
      <c r="H8679" s="69" t="str">
        <f>VLOOKUP(E8679,Customer[],4,FALSE)</f>
        <v>Tharkaytha</v>
      </c>
      <c r="I8679" s="48" t="s">
        <v>25</v>
      </c>
      <c r="J8679" s="82" t="str">
        <f>VLOOKUP(I8679,PGStock[],2,FALSE)</f>
        <v>Columbus Super Red Smooth 350 Ml</v>
      </c>
      <c r="K8679" s="71">
        <f>VLOOKUP(I8679,PGStock[],3,FALSE)</f>
        <v>0.35</v>
      </c>
      <c r="L8679" s="47">
        <v>8</v>
      </c>
      <c r="M8679" s="47">
        <f>VLOOKUP(I8679,PGStock[],6,FALSE)</f>
        <v>150</v>
      </c>
      <c r="N8679" s="47">
        <f>+PGSales!$L8679*PGSales!$M8679</f>
        <v>1200</v>
      </c>
    </row>
    <row r="8680" spans="1:14" hidden="1" x14ac:dyDescent="0.25">
      <c r="A8680" s="77">
        <f t="shared" si="914"/>
        <v>2025</v>
      </c>
      <c r="B8680" s="77">
        <f t="shared" si="915"/>
        <v>7</v>
      </c>
      <c r="C8680" s="73">
        <v>45846</v>
      </c>
      <c r="D8680" s="79" t="s">
        <v>62</v>
      </c>
      <c r="E8680" s="80" t="s">
        <v>884</v>
      </c>
      <c r="F8680" s="81" t="str">
        <f>VLOOKUP(E8680,Customer[],2,FALSE)</f>
        <v>Htet</v>
      </c>
      <c r="G8680" s="69" t="str">
        <f>VLOOKUP(E8680,Customer[],3,FALSE)</f>
        <v>Aung Thapay Rd</v>
      </c>
      <c r="H8680" s="69" t="str">
        <f>VLOOKUP(E8680,Customer[],4,FALSE)</f>
        <v>Tharkaytha</v>
      </c>
      <c r="I8680" s="48" t="s">
        <v>23</v>
      </c>
      <c r="J8680" s="82" t="str">
        <f>VLOOKUP(I8680,PGStock[],2,FALSE)</f>
        <v>Columbus Super Red Smooth 175 Ml</v>
      </c>
      <c r="K8680" s="71">
        <f>VLOOKUP(I8680,PGStock[],3,FALSE)</f>
        <v>0.17499999999999999</v>
      </c>
      <c r="L8680" s="47">
        <v>1</v>
      </c>
      <c r="M8680" s="47">
        <f>VLOOKUP(I8680,PGStock[],6,FALSE)</f>
        <v>100</v>
      </c>
      <c r="N8680" s="47">
        <f>+PGSales!$L8680*PGSales!$M8680</f>
        <v>100</v>
      </c>
    </row>
    <row r="8681" spans="1:14" hidden="1" x14ac:dyDescent="0.25">
      <c r="A8681" s="77">
        <f t="shared" si="914"/>
        <v>2025</v>
      </c>
      <c r="B8681" s="77">
        <f t="shared" si="915"/>
        <v>7</v>
      </c>
      <c r="C8681" s="73">
        <v>45846</v>
      </c>
      <c r="D8681" s="79" t="s">
        <v>62</v>
      </c>
      <c r="E8681" s="80" t="s">
        <v>884</v>
      </c>
      <c r="F8681" s="81" t="str">
        <f>VLOOKUP(E8681,Customer[],2,FALSE)</f>
        <v>Htet</v>
      </c>
      <c r="G8681" s="69" t="str">
        <f>VLOOKUP(E8681,Customer[],3,FALSE)</f>
        <v>Aung Thapay Rd</v>
      </c>
      <c r="H8681" s="69" t="str">
        <f>VLOOKUP(E8681,Customer[],4,FALSE)</f>
        <v>Tharkaytha</v>
      </c>
      <c r="I8681" s="48" t="s">
        <v>20</v>
      </c>
      <c r="J8681" s="82" t="str">
        <f>VLOOKUP(I8681,PGStock[],2,FALSE)</f>
        <v>Formula Rum 700ml</v>
      </c>
      <c r="K8681" s="71">
        <f>VLOOKUP(I8681,PGStock[],3,FALSE)</f>
        <v>0.7</v>
      </c>
      <c r="L8681" s="47">
        <v>1</v>
      </c>
      <c r="M8681" s="47">
        <f>VLOOKUP(I8681,PGStock[],6,FALSE)</f>
        <v>200</v>
      </c>
      <c r="N8681" s="47">
        <f>+PGSales!$L8681*PGSales!$M8681</f>
        <v>200</v>
      </c>
    </row>
    <row r="8682" spans="1:14" hidden="1" x14ac:dyDescent="0.25">
      <c r="A8682" s="77">
        <f t="shared" si="914"/>
        <v>2025</v>
      </c>
      <c r="B8682" s="77">
        <f t="shared" si="915"/>
        <v>7</v>
      </c>
      <c r="C8682" s="73">
        <v>45846</v>
      </c>
      <c r="D8682" s="79" t="s">
        <v>62</v>
      </c>
      <c r="E8682" s="80" t="s">
        <v>884</v>
      </c>
      <c r="F8682" s="81" t="str">
        <f>VLOOKUP(E8682,Customer[],2,FALSE)</f>
        <v>Htet</v>
      </c>
      <c r="G8682" s="69" t="str">
        <f>VLOOKUP(E8682,Customer[],3,FALSE)</f>
        <v>Aung Thapay Rd</v>
      </c>
      <c r="H8682" s="69" t="str">
        <f>VLOOKUP(E8682,Customer[],4,FALSE)</f>
        <v>Tharkaytha</v>
      </c>
      <c r="I8682" s="48" t="s">
        <v>18</v>
      </c>
      <c r="J8682" s="82" t="str">
        <f>VLOOKUP(I8682,PGStock[],2,FALSE)</f>
        <v>Formula Rum 350ml</v>
      </c>
      <c r="K8682" s="71">
        <f>VLOOKUP(I8682,PGStock[],3,FALSE)</f>
        <v>0.35</v>
      </c>
      <c r="L8682" s="47">
        <v>2</v>
      </c>
      <c r="M8682" s="47">
        <f>VLOOKUP(I8682,PGStock[],6,FALSE)</f>
        <v>150</v>
      </c>
      <c r="N8682" s="47">
        <f>+PGSales!$L8682*PGSales!$M8682</f>
        <v>300</v>
      </c>
    </row>
    <row r="8683" spans="1:14" hidden="1" x14ac:dyDescent="0.25">
      <c r="A8683" s="77">
        <f t="shared" si="914"/>
        <v>2025</v>
      </c>
      <c r="B8683" s="77">
        <f t="shared" si="915"/>
        <v>7</v>
      </c>
      <c r="C8683" s="73">
        <v>45846</v>
      </c>
      <c r="D8683" s="79" t="s">
        <v>2</v>
      </c>
      <c r="E8683" s="80" t="s">
        <v>873</v>
      </c>
      <c r="F8683" s="81" t="str">
        <f>VLOOKUP(E8683,Customer[],2,FALSE)</f>
        <v xml:space="preserve">Zain </v>
      </c>
      <c r="G8683" s="69" t="str">
        <f>VLOOKUP(E8683,Customer[],3,FALSE)</f>
        <v>Pay 80 Rd</v>
      </c>
      <c r="H8683" s="69" t="str">
        <f>VLOOKUP(E8683,Customer[],4,FALSE)</f>
        <v>Tharkaytha</v>
      </c>
      <c r="I8683" s="48" t="s">
        <v>23</v>
      </c>
      <c r="J8683" s="82" t="str">
        <f>VLOOKUP(I8683,PGStock[],2,FALSE)</f>
        <v>Columbus Super Red Smooth 175 Ml</v>
      </c>
      <c r="K8683" s="71">
        <f>VLOOKUP(I8683,PGStock[],3,FALSE)</f>
        <v>0.17499999999999999</v>
      </c>
      <c r="L8683" s="47">
        <v>1</v>
      </c>
      <c r="M8683" s="47">
        <f>VLOOKUP(I8683,PGStock[],6,FALSE)</f>
        <v>100</v>
      </c>
      <c r="N8683" s="47">
        <f>+PGSales!$L8683*PGSales!$M8683</f>
        <v>100</v>
      </c>
    </row>
    <row r="8684" spans="1:14" hidden="1" x14ac:dyDescent="0.25">
      <c r="A8684" s="77">
        <f t="shared" si="914"/>
        <v>2025</v>
      </c>
      <c r="B8684" s="77">
        <f t="shared" si="915"/>
        <v>7</v>
      </c>
      <c r="C8684" s="73">
        <v>45848</v>
      </c>
      <c r="D8684" s="79" t="s">
        <v>70</v>
      </c>
      <c r="E8684" s="80" t="s">
        <v>271</v>
      </c>
      <c r="F8684" s="81" t="str">
        <f>VLOOKUP(E8684,Customer[],2,FALSE)</f>
        <v>Lapyae Wunn</v>
      </c>
      <c r="G8684" s="69" t="str">
        <f>VLOOKUP(E8684,Customer[],3,FALSE)</f>
        <v>West Yangon University Rd</v>
      </c>
      <c r="H8684" s="69" t="str">
        <f>VLOOKUP(E8684,Customer[],4,FALSE)</f>
        <v>Htan Ta Pin</v>
      </c>
      <c r="I8684" s="48" t="s">
        <v>27</v>
      </c>
      <c r="J8684" s="82" t="str">
        <f>VLOOKUP(I8684,PGStock[],2,FALSE)</f>
        <v>Columbus Super Red Smooth 700 Ml</v>
      </c>
      <c r="K8684" s="71">
        <f>VLOOKUP(I8684,PGStock[],3,FALSE)</f>
        <v>0.7</v>
      </c>
      <c r="L8684" s="47">
        <v>2</v>
      </c>
      <c r="M8684" s="47">
        <f>VLOOKUP(I8684,PGStock[],6,FALSE)</f>
        <v>200</v>
      </c>
      <c r="N8684" s="47">
        <f>+PGSales!$L8684*PGSales!$M8684</f>
        <v>400</v>
      </c>
    </row>
    <row r="8685" spans="1:14" hidden="1" x14ac:dyDescent="0.25">
      <c r="A8685" s="77">
        <f t="shared" si="914"/>
        <v>2025</v>
      </c>
      <c r="B8685" s="77">
        <f t="shared" si="915"/>
        <v>7</v>
      </c>
      <c r="C8685" s="73">
        <v>45848</v>
      </c>
      <c r="D8685" s="79" t="s">
        <v>70</v>
      </c>
      <c r="E8685" s="80" t="s">
        <v>271</v>
      </c>
      <c r="F8685" s="81" t="str">
        <f>VLOOKUP(E8685,Customer[],2,FALSE)</f>
        <v>Lapyae Wunn</v>
      </c>
      <c r="G8685" s="69" t="str">
        <f>VLOOKUP(E8685,Customer[],3,FALSE)</f>
        <v>West Yangon University Rd</v>
      </c>
      <c r="H8685" s="69" t="str">
        <f>VLOOKUP(E8685,Customer[],4,FALSE)</f>
        <v>Htan Ta Pin</v>
      </c>
      <c r="I8685" s="48" t="s">
        <v>25</v>
      </c>
      <c r="J8685" s="82" t="str">
        <f>VLOOKUP(I8685,PGStock[],2,FALSE)</f>
        <v>Columbus Super Red Smooth 350 Ml</v>
      </c>
      <c r="K8685" s="71">
        <f>VLOOKUP(I8685,PGStock[],3,FALSE)</f>
        <v>0.35</v>
      </c>
      <c r="L8685" s="47">
        <v>5</v>
      </c>
      <c r="M8685" s="47">
        <f>VLOOKUP(I8685,PGStock[],6,FALSE)</f>
        <v>150</v>
      </c>
      <c r="N8685" s="47">
        <f>+PGSales!$L8685*PGSales!$M8685</f>
        <v>750</v>
      </c>
    </row>
    <row r="8686" spans="1:14" hidden="1" x14ac:dyDescent="0.25">
      <c r="A8686" s="77">
        <f t="shared" si="914"/>
        <v>2025</v>
      </c>
      <c r="B8686" s="77">
        <f t="shared" si="915"/>
        <v>7</v>
      </c>
      <c r="C8686" s="73">
        <v>45848</v>
      </c>
      <c r="D8686" s="79" t="s">
        <v>70</v>
      </c>
      <c r="E8686" s="80" t="s">
        <v>271</v>
      </c>
      <c r="F8686" s="81" t="str">
        <f>VLOOKUP(E8686,Customer[],2,FALSE)</f>
        <v>Lapyae Wunn</v>
      </c>
      <c r="G8686" s="69" t="str">
        <f>VLOOKUP(E8686,Customer[],3,FALSE)</f>
        <v>West Yangon University Rd</v>
      </c>
      <c r="H8686" s="69" t="str">
        <f>VLOOKUP(E8686,Customer[],4,FALSE)</f>
        <v>Htan Ta Pin</v>
      </c>
      <c r="I8686" s="48" t="s">
        <v>20</v>
      </c>
      <c r="J8686" s="82" t="str">
        <f>VLOOKUP(I8686,PGStock[],2,FALSE)</f>
        <v>Formula Rum 700ml</v>
      </c>
      <c r="K8686" s="71">
        <f>VLOOKUP(I8686,PGStock[],3,FALSE)</f>
        <v>0.7</v>
      </c>
      <c r="L8686" s="47">
        <v>1</v>
      </c>
      <c r="M8686" s="47">
        <f>VLOOKUP(I8686,PGStock[],6,FALSE)</f>
        <v>200</v>
      </c>
      <c r="N8686" s="47">
        <f>+PGSales!$L8686*PGSales!$M8686</f>
        <v>200</v>
      </c>
    </row>
    <row r="8687" spans="1:14" hidden="1" x14ac:dyDescent="0.25">
      <c r="A8687" s="77">
        <f t="shared" si="914"/>
        <v>2025</v>
      </c>
      <c r="B8687" s="77">
        <f t="shared" si="915"/>
        <v>7</v>
      </c>
      <c r="C8687" s="73">
        <v>45848</v>
      </c>
      <c r="D8687" s="79" t="s">
        <v>70</v>
      </c>
      <c r="E8687" s="80" t="s">
        <v>271</v>
      </c>
      <c r="F8687" s="81" t="str">
        <f>VLOOKUP(E8687,Customer[],2,FALSE)</f>
        <v>Lapyae Wunn</v>
      </c>
      <c r="G8687" s="69" t="str">
        <f>VLOOKUP(E8687,Customer[],3,FALSE)</f>
        <v>West Yangon University Rd</v>
      </c>
      <c r="H8687" s="69" t="str">
        <f>VLOOKUP(E8687,Customer[],4,FALSE)</f>
        <v>Htan Ta Pin</v>
      </c>
      <c r="I8687" s="48" t="s">
        <v>18</v>
      </c>
      <c r="J8687" s="82" t="str">
        <f>VLOOKUP(I8687,PGStock[],2,FALSE)</f>
        <v>Formula Rum 350ml</v>
      </c>
      <c r="K8687" s="71">
        <f>VLOOKUP(I8687,PGStock[],3,FALSE)</f>
        <v>0.35</v>
      </c>
      <c r="L8687" s="47">
        <v>13</v>
      </c>
      <c r="M8687" s="47">
        <f>VLOOKUP(I8687,PGStock[],6,FALSE)</f>
        <v>150</v>
      </c>
      <c r="N8687" s="47">
        <f>+PGSales!$L8687*PGSales!$M8687</f>
        <v>1950</v>
      </c>
    </row>
    <row r="8688" spans="1:14" hidden="1" x14ac:dyDescent="0.25">
      <c r="A8688" s="77">
        <f t="shared" si="914"/>
        <v>2025</v>
      </c>
      <c r="B8688" s="77">
        <f t="shared" si="915"/>
        <v>7</v>
      </c>
      <c r="C8688" s="73">
        <v>45848</v>
      </c>
      <c r="D8688" s="79" t="s">
        <v>74</v>
      </c>
      <c r="E8688" s="80" t="s">
        <v>677</v>
      </c>
      <c r="F8688" s="81" t="str">
        <f>VLOOKUP(E8688,Customer[],2,FALSE)</f>
        <v>Take Nay Linn</v>
      </c>
      <c r="G8688" s="69" t="str">
        <f>VLOOKUP(E8688,Customer[],3,FALSE)</f>
        <v>West Yangon University Rd</v>
      </c>
      <c r="H8688" s="69" t="str">
        <f>VLOOKUP(E8688,Customer[],4,FALSE)</f>
        <v>Htan Ta Pin</v>
      </c>
      <c r="I8688" s="48" t="s">
        <v>27</v>
      </c>
      <c r="J8688" s="82" t="str">
        <f>VLOOKUP(I8688,PGStock[],2,FALSE)</f>
        <v>Columbus Super Red Smooth 700 Ml</v>
      </c>
      <c r="K8688" s="71">
        <f>VLOOKUP(I8688,PGStock[],3,FALSE)</f>
        <v>0.7</v>
      </c>
      <c r="L8688" s="47">
        <v>1</v>
      </c>
      <c r="M8688" s="47">
        <f>VLOOKUP(I8688,PGStock[],6,FALSE)</f>
        <v>200</v>
      </c>
      <c r="N8688" s="47">
        <f>+PGSales!$L8688*PGSales!$M8688</f>
        <v>200</v>
      </c>
    </row>
    <row r="8689" spans="1:14" hidden="1" x14ac:dyDescent="0.25">
      <c r="A8689" s="77">
        <f t="shared" si="914"/>
        <v>2025</v>
      </c>
      <c r="B8689" s="77">
        <f t="shared" si="915"/>
        <v>7</v>
      </c>
      <c r="C8689" s="73">
        <v>45848</v>
      </c>
      <c r="D8689" s="79" t="s">
        <v>74</v>
      </c>
      <c r="E8689" s="80" t="s">
        <v>677</v>
      </c>
      <c r="F8689" s="81" t="str">
        <f>VLOOKUP(E8689,Customer[],2,FALSE)</f>
        <v>Take Nay Linn</v>
      </c>
      <c r="G8689" s="69" t="str">
        <f>VLOOKUP(E8689,Customer[],3,FALSE)</f>
        <v>West Yangon University Rd</v>
      </c>
      <c r="H8689" s="69" t="str">
        <f>VLOOKUP(E8689,Customer[],4,FALSE)</f>
        <v>Htan Ta Pin</v>
      </c>
      <c r="I8689" s="48" t="s">
        <v>23</v>
      </c>
      <c r="J8689" s="82" t="str">
        <f>VLOOKUP(I8689,PGStock[],2,FALSE)</f>
        <v>Columbus Super Red Smooth 175 Ml</v>
      </c>
      <c r="K8689" s="71">
        <f>VLOOKUP(I8689,PGStock[],3,FALSE)</f>
        <v>0.17499999999999999</v>
      </c>
      <c r="L8689" s="47">
        <v>2</v>
      </c>
      <c r="M8689" s="47">
        <f>VLOOKUP(I8689,PGStock[],6,FALSE)</f>
        <v>100</v>
      </c>
      <c r="N8689" s="47">
        <f>+PGSales!$L8689*PGSales!$M8689</f>
        <v>200</v>
      </c>
    </row>
    <row r="8690" spans="1:14" hidden="1" x14ac:dyDescent="0.25">
      <c r="A8690" s="77">
        <f t="shared" si="914"/>
        <v>2025</v>
      </c>
      <c r="B8690" s="77">
        <f t="shared" si="915"/>
        <v>7</v>
      </c>
      <c r="C8690" s="73">
        <v>45848</v>
      </c>
      <c r="D8690" s="79" t="s">
        <v>74</v>
      </c>
      <c r="E8690" s="80" t="s">
        <v>677</v>
      </c>
      <c r="F8690" s="81" t="str">
        <f>VLOOKUP(E8690,Customer[],2,FALSE)</f>
        <v>Take Nay Linn</v>
      </c>
      <c r="G8690" s="69" t="str">
        <f>VLOOKUP(E8690,Customer[],3,FALSE)</f>
        <v>West Yangon University Rd</v>
      </c>
      <c r="H8690" s="69" t="str">
        <f>VLOOKUP(E8690,Customer[],4,FALSE)</f>
        <v>Htan Ta Pin</v>
      </c>
      <c r="I8690" s="48" t="s">
        <v>18</v>
      </c>
      <c r="J8690" s="82" t="str">
        <f>VLOOKUP(I8690,PGStock[],2,FALSE)</f>
        <v>Formula Rum 350ml</v>
      </c>
      <c r="K8690" s="71">
        <f>VLOOKUP(I8690,PGStock[],3,FALSE)</f>
        <v>0.35</v>
      </c>
      <c r="L8690" s="47">
        <v>14</v>
      </c>
      <c r="M8690" s="47">
        <f>VLOOKUP(I8690,PGStock[],6,FALSE)</f>
        <v>150</v>
      </c>
      <c r="N8690" s="47">
        <f>+PGSales!$L8690*PGSales!$M8690</f>
        <v>2100</v>
      </c>
    </row>
    <row r="8691" spans="1:14" hidden="1" x14ac:dyDescent="0.25">
      <c r="A8691" s="77">
        <f t="shared" si="914"/>
        <v>2025</v>
      </c>
      <c r="B8691" s="77">
        <f t="shared" si="915"/>
        <v>7</v>
      </c>
      <c r="C8691" s="73">
        <v>45848</v>
      </c>
      <c r="D8691" s="79" t="s">
        <v>131</v>
      </c>
      <c r="E8691" s="80" t="s">
        <v>676</v>
      </c>
      <c r="F8691" s="81" t="str">
        <f>VLOOKUP(E8691,Customer[],2,FALSE)</f>
        <v>Ah linn Young</v>
      </c>
      <c r="G8691" s="69" t="str">
        <f>VLOOKUP(E8691,Customer[],3,FALSE)</f>
        <v>West Yangon University Rd</v>
      </c>
      <c r="H8691" s="69" t="str">
        <f>VLOOKUP(E8691,Customer[],4,FALSE)</f>
        <v>Htan Ta Pin</v>
      </c>
      <c r="I8691" s="48" t="s">
        <v>25</v>
      </c>
      <c r="J8691" s="82" t="str">
        <f>VLOOKUP(I8691,PGStock[],2,FALSE)</f>
        <v>Columbus Super Red Smooth 350 Ml</v>
      </c>
      <c r="K8691" s="71">
        <f>VLOOKUP(I8691,PGStock[],3,FALSE)</f>
        <v>0.35</v>
      </c>
      <c r="L8691" s="47">
        <v>5</v>
      </c>
      <c r="M8691" s="47">
        <f>VLOOKUP(I8691,PGStock[],6,FALSE)</f>
        <v>150</v>
      </c>
      <c r="N8691" s="47">
        <f>+PGSales!$L8691*PGSales!$M8691</f>
        <v>750</v>
      </c>
    </row>
    <row r="8692" spans="1:14" hidden="1" x14ac:dyDescent="0.25">
      <c r="A8692" s="77">
        <f t="shared" si="914"/>
        <v>2025</v>
      </c>
      <c r="B8692" s="77">
        <f t="shared" si="915"/>
        <v>7</v>
      </c>
      <c r="C8692" s="73">
        <v>45848</v>
      </c>
      <c r="D8692" s="79" t="s">
        <v>131</v>
      </c>
      <c r="E8692" s="80" t="s">
        <v>676</v>
      </c>
      <c r="F8692" s="81" t="str">
        <f>VLOOKUP(E8692,Customer[],2,FALSE)</f>
        <v>Ah linn Young</v>
      </c>
      <c r="G8692" s="69" t="str">
        <f>VLOOKUP(E8692,Customer[],3,FALSE)</f>
        <v>West Yangon University Rd</v>
      </c>
      <c r="H8692" s="69" t="str">
        <f>VLOOKUP(E8692,Customer[],4,FALSE)</f>
        <v>Htan Ta Pin</v>
      </c>
      <c r="I8692" s="48" t="s">
        <v>23</v>
      </c>
      <c r="J8692" s="82" t="str">
        <f>VLOOKUP(I8692,PGStock[],2,FALSE)</f>
        <v>Columbus Super Red Smooth 175 Ml</v>
      </c>
      <c r="K8692" s="71">
        <f>VLOOKUP(I8692,PGStock[],3,FALSE)</f>
        <v>0.17499999999999999</v>
      </c>
      <c r="L8692" s="47">
        <v>3</v>
      </c>
      <c r="M8692" s="47">
        <f>VLOOKUP(I8692,PGStock[],6,FALSE)</f>
        <v>100</v>
      </c>
      <c r="N8692" s="47">
        <f>+PGSales!$L8692*PGSales!$M8692</f>
        <v>300</v>
      </c>
    </row>
    <row r="8693" spans="1:14" hidden="1" x14ac:dyDescent="0.25">
      <c r="A8693" s="77">
        <f t="shared" si="914"/>
        <v>2025</v>
      </c>
      <c r="B8693" s="77">
        <f t="shared" si="915"/>
        <v>7</v>
      </c>
      <c r="C8693" s="73">
        <v>45848</v>
      </c>
      <c r="D8693" s="79" t="s">
        <v>131</v>
      </c>
      <c r="E8693" s="80" t="s">
        <v>676</v>
      </c>
      <c r="F8693" s="81" t="str">
        <f>VLOOKUP(E8693,Customer[],2,FALSE)</f>
        <v>Ah linn Young</v>
      </c>
      <c r="G8693" s="69" t="str">
        <f>VLOOKUP(E8693,Customer[],3,FALSE)</f>
        <v>West Yangon University Rd</v>
      </c>
      <c r="H8693" s="69" t="str">
        <f>VLOOKUP(E8693,Customer[],4,FALSE)</f>
        <v>Htan Ta Pin</v>
      </c>
      <c r="I8693" s="48" t="s">
        <v>18</v>
      </c>
      <c r="J8693" s="82" t="str">
        <f>VLOOKUP(I8693,PGStock[],2,FALSE)</f>
        <v>Formula Rum 350ml</v>
      </c>
      <c r="K8693" s="71">
        <f>VLOOKUP(I8693,PGStock[],3,FALSE)</f>
        <v>0.35</v>
      </c>
      <c r="L8693" s="47">
        <v>1</v>
      </c>
      <c r="M8693" s="47">
        <f>VLOOKUP(I8693,PGStock[],6,FALSE)</f>
        <v>150</v>
      </c>
      <c r="N8693" s="47">
        <f>+PGSales!$L8693*PGSales!$M8693</f>
        <v>150</v>
      </c>
    </row>
    <row r="8694" spans="1:14" hidden="1" x14ac:dyDescent="0.25">
      <c r="A8694" s="77">
        <f t="shared" si="914"/>
        <v>2025</v>
      </c>
      <c r="B8694" s="77">
        <f t="shared" si="915"/>
        <v>7</v>
      </c>
      <c r="C8694" s="73">
        <v>45848</v>
      </c>
      <c r="D8694" s="79" t="s">
        <v>68</v>
      </c>
      <c r="E8694" s="80" t="s">
        <v>273</v>
      </c>
      <c r="F8694" s="81" t="str">
        <f>VLOOKUP(E8694,Customer[],2,FALSE)</f>
        <v>Nate Thint</v>
      </c>
      <c r="G8694" s="69" t="str">
        <f>VLOOKUP(E8694,Customer[],3,FALSE)</f>
        <v>Bayin Naung St</v>
      </c>
      <c r="H8694" s="69" t="str">
        <f>VLOOKUP(E8694,Customer[],4,FALSE)</f>
        <v>Htan Ta Pin</v>
      </c>
      <c r="I8694" s="48" t="s">
        <v>27</v>
      </c>
      <c r="J8694" s="82" t="str">
        <f>VLOOKUP(I8694,PGStock[],2,FALSE)</f>
        <v>Columbus Super Red Smooth 700 Ml</v>
      </c>
      <c r="K8694" s="71">
        <f>VLOOKUP(I8694,PGStock[],3,FALSE)</f>
        <v>0.7</v>
      </c>
      <c r="L8694" s="47">
        <v>1</v>
      </c>
      <c r="M8694" s="47">
        <f>VLOOKUP(I8694,PGStock[],6,FALSE)</f>
        <v>200</v>
      </c>
      <c r="N8694" s="47">
        <f>+PGSales!$L8694*PGSales!$M8694</f>
        <v>200</v>
      </c>
    </row>
    <row r="8695" spans="1:14" hidden="1" x14ac:dyDescent="0.25">
      <c r="A8695" s="77">
        <f t="shared" si="914"/>
        <v>2025</v>
      </c>
      <c r="B8695" s="77">
        <f t="shared" si="915"/>
        <v>7</v>
      </c>
      <c r="C8695" s="73">
        <v>45848</v>
      </c>
      <c r="D8695" s="79" t="s">
        <v>68</v>
      </c>
      <c r="E8695" s="80" t="s">
        <v>273</v>
      </c>
      <c r="F8695" s="81" t="str">
        <f>VLOOKUP(E8695,Customer[],2,FALSE)</f>
        <v>Nate Thint</v>
      </c>
      <c r="G8695" s="69" t="str">
        <f>VLOOKUP(E8695,Customer[],3,FALSE)</f>
        <v>Bayin Naung St</v>
      </c>
      <c r="H8695" s="69" t="str">
        <f>VLOOKUP(E8695,Customer[],4,FALSE)</f>
        <v>Htan Ta Pin</v>
      </c>
      <c r="I8695" s="48" t="s">
        <v>25</v>
      </c>
      <c r="J8695" s="82" t="str">
        <f>VLOOKUP(I8695,PGStock[],2,FALSE)</f>
        <v>Columbus Super Red Smooth 350 Ml</v>
      </c>
      <c r="K8695" s="71">
        <f>VLOOKUP(I8695,PGStock[],3,FALSE)</f>
        <v>0.35</v>
      </c>
      <c r="L8695" s="47">
        <v>1</v>
      </c>
      <c r="M8695" s="47">
        <f>VLOOKUP(I8695,PGStock[],6,FALSE)</f>
        <v>150</v>
      </c>
      <c r="N8695" s="47">
        <f>+PGSales!$L8695*PGSales!$M8695</f>
        <v>150</v>
      </c>
    </row>
    <row r="8696" spans="1:14" hidden="1" x14ac:dyDescent="0.25">
      <c r="A8696" s="77">
        <f t="shared" si="914"/>
        <v>2025</v>
      </c>
      <c r="B8696" s="77">
        <f t="shared" si="915"/>
        <v>7</v>
      </c>
      <c r="C8696" s="73">
        <v>45848</v>
      </c>
      <c r="D8696" s="79" t="s">
        <v>68</v>
      </c>
      <c r="E8696" s="80" t="s">
        <v>273</v>
      </c>
      <c r="F8696" s="81" t="str">
        <f>VLOOKUP(E8696,Customer[],2,FALSE)</f>
        <v>Nate Thint</v>
      </c>
      <c r="G8696" s="69" t="str">
        <f>VLOOKUP(E8696,Customer[],3,FALSE)</f>
        <v>Bayin Naung St</v>
      </c>
      <c r="H8696" s="69" t="str">
        <f>VLOOKUP(E8696,Customer[],4,FALSE)</f>
        <v>Htan Ta Pin</v>
      </c>
      <c r="I8696" s="48" t="s">
        <v>23</v>
      </c>
      <c r="J8696" s="82" t="str">
        <f>VLOOKUP(I8696,PGStock[],2,FALSE)</f>
        <v>Columbus Super Red Smooth 175 Ml</v>
      </c>
      <c r="K8696" s="71">
        <f>VLOOKUP(I8696,PGStock[],3,FALSE)</f>
        <v>0.17499999999999999</v>
      </c>
      <c r="L8696" s="47">
        <v>2</v>
      </c>
      <c r="M8696" s="47">
        <f>VLOOKUP(I8696,PGStock[],6,FALSE)</f>
        <v>100</v>
      </c>
      <c r="N8696" s="47">
        <f>+PGSales!$L8696*PGSales!$M8696</f>
        <v>200</v>
      </c>
    </row>
    <row r="8697" spans="1:14" hidden="1" x14ac:dyDescent="0.25">
      <c r="A8697" s="77">
        <f t="shared" si="910"/>
        <v>2025</v>
      </c>
      <c r="B8697" s="77">
        <f t="shared" si="911"/>
        <v>7</v>
      </c>
      <c r="C8697" s="73">
        <v>45848</v>
      </c>
      <c r="D8697" s="79" t="s">
        <v>68</v>
      </c>
      <c r="E8697" s="80" t="s">
        <v>273</v>
      </c>
      <c r="F8697" s="81" t="str">
        <f>VLOOKUP(E8697,Customer[],2,FALSE)</f>
        <v>Nate Thint</v>
      </c>
      <c r="G8697" s="69" t="str">
        <f>VLOOKUP(E8697,Customer[],3,FALSE)</f>
        <v>Bayin Naung St</v>
      </c>
      <c r="H8697" s="69" t="str">
        <f>VLOOKUP(E8697,Customer[],4,FALSE)</f>
        <v>Htan Ta Pin</v>
      </c>
      <c r="I8697" s="48" t="s">
        <v>18</v>
      </c>
      <c r="J8697" s="82" t="str">
        <f>VLOOKUP(I8697,PGStock[],2,FALSE)</f>
        <v>Formula Rum 350ml</v>
      </c>
      <c r="K8697" s="71">
        <f>VLOOKUP(I8697,PGStock[],3,FALSE)</f>
        <v>0.35</v>
      </c>
      <c r="L8697" s="47">
        <v>6</v>
      </c>
      <c r="M8697" s="47">
        <f>VLOOKUP(I8697,PGStock[],6,FALSE)</f>
        <v>150</v>
      </c>
      <c r="N8697" s="47">
        <f>+PGSales!$L8697*PGSales!$M8697</f>
        <v>900</v>
      </c>
    </row>
    <row r="8698" spans="1:14" hidden="1" x14ac:dyDescent="0.25">
      <c r="A8698" s="77">
        <f t="shared" ref="A8698:A8714" si="916">YEAR(C8698)</f>
        <v>2025</v>
      </c>
      <c r="B8698" s="77">
        <f t="shared" ref="B8698:B8714" si="917">MONTH(C8698)</f>
        <v>7</v>
      </c>
      <c r="C8698" s="73">
        <v>45848</v>
      </c>
      <c r="D8698" s="79" t="s">
        <v>275</v>
      </c>
      <c r="E8698" s="80" t="s">
        <v>270</v>
      </c>
      <c r="F8698" s="81" t="str">
        <f>VLOOKUP(E8698,Customer[],2,FALSE)</f>
        <v>Kyi Thar Oo(2)</v>
      </c>
      <c r="G8698" s="69" t="str">
        <f>VLOOKUP(E8698,Customer[],3,FALSE)</f>
        <v>Bayin Naung St</v>
      </c>
      <c r="H8698" s="69" t="str">
        <f>VLOOKUP(E8698,Customer[],4,FALSE)</f>
        <v>Htan Ta Pin</v>
      </c>
      <c r="I8698" s="48" t="s">
        <v>25</v>
      </c>
      <c r="J8698" s="82" t="str">
        <f>VLOOKUP(I8698,PGStock[],2,FALSE)</f>
        <v>Columbus Super Red Smooth 350 Ml</v>
      </c>
      <c r="K8698" s="71">
        <f>VLOOKUP(I8698,PGStock[],3,FALSE)</f>
        <v>0.35</v>
      </c>
      <c r="L8698" s="47">
        <v>2</v>
      </c>
      <c r="M8698" s="47">
        <f>VLOOKUP(I8698,PGStock[],6,FALSE)</f>
        <v>150</v>
      </c>
      <c r="N8698" s="47">
        <f>+PGSales!$L8698*PGSales!$M8698</f>
        <v>300</v>
      </c>
    </row>
    <row r="8699" spans="1:14" hidden="1" x14ac:dyDescent="0.25">
      <c r="A8699" s="77">
        <f t="shared" si="916"/>
        <v>2025</v>
      </c>
      <c r="B8699" s="77">
        <f t="shared" si="917"/>
        <v>7</v>
      </c>
      <c r="C8699" s="73">
        <v>45848</v>
      </c>
      <c r="D8699" s="79" t="s">
        <v>275</v>
      </c>
      <c r="E8699" s="80" t="s">
        <v>270</v>
      </c>
      <c r="F8699" s="81" t="str">
        <f>VLOOKUP(E8699,Customer[],2,FALSE)</f>
        <v>Kyi Thar Oo(2)</v>
      </c>
      <c r="G8699" s="69" t="str">
        <f>VLOOKUP(E8699,Customer[],3,FALSE)</f>
        <v>Bayin Naung St</v>
      </c>
      <c r="H8699" s="69" t="str">
        <f>VLOOKUP(E8699,Customer[],4,FALSE)</f>
        <v>Htan Ta Pin</v>
      </c>
      <c r="I8699" s="48" t="s">
        <v>20</v>
      </c>
      <c r="J8699" s="82" t="str">
        <f>VLOOKUP(I8699,PGStock[],2,FALSE)</f>
        <v>Formula Rum 700ml</v>
      </c>
      <c r="K8699" s="71">
        <f>VLOOKUP(I8699,PGStock[],3,FALSE)</f>
        <v>0.7</v>
      </c>
      <c r="L8699" s="47">
        <v>2</v>
      </c>
      <c r="M8699" s="47">
        <f>VLOOKUP(I8699,PGStock[],6,FALSE)</f>
        <v>200</v>
      </c>
      <c r="N8699" s="47">
        <f>+PGSales!$L8699*PGSales!$M8699</f>
        <v>400</v>
      </c>
    </row>
    <row r="8700" spans="1:14" hidden="1" x14ac:dyDescent="0.25">
      <c r="A8700" s="77">
        <f t="shared" si="916"/>
        <v>2025</v>
      </c>
      <c r="B8700" s="77">
        <f t="shared" si="917"/>
        <v>7</v>
      </c>
      <c r="C8700" s="73">
        <v>45848</v>
      </c>
      <c r="D8700" s="79" t="s">
        <v>275</v>
      </c>
      <c r="E8700" s="80" t="s">
        <v>270</v>
      </c>
      <c r="F8700" s="81" t="str">
        <f>VLOOKUP(E8700,Customer[],2,FALSE)</f>
        <v>Kyi Thar Oo(2)</v>
      </c>
      <c r="G8700" s="69" t="str">
        <f>VLOOKUP(E8700,Customer[],3,FALSE)</f>
        <v>Bayin Naung St</v>
      </c>
      <c r="H8700" s="69" t="str">
        <f>VLOOKUP(E8700,Customer[],4,FALSE)</f>
        <v>Htan Ta Pin</v>
      </c>
      <c r="I8700" s="48" t="s">
        <v>18</v>
      </c>
      <c r="J8700" s="82" t="str">
        <f>VLOOKUP(I8700,PGStock[],2,FALSE)</f>
        <v>Formula Rum 350ml</v>
      </c>
      <c r="K8700" s="71">
        <f>VLOOKUP(I8700,PGStock[],3,FALSE)</f>
        <v>0.35</v>
      </c>
      <c r="L8700" s="47">
        <v>1</v>
      </c>
      <c r="M8700" s="47">
        <f>VLOOKUP(I8700,PGStock[],6,FALSE)</f>
        <v>150</v>
      </c>
      <c r="N8700" s="47">
        <f>+PGSales!$L8700*PGSales!$M8700</f>
        <v>150</v>
      </c>
    </row>
    <row r="8701" spans="1:14" hidden="1" x14ac:dyDescent="0.25">
      <c r="A8701" s="77">
        <f t="shared" si="916"/>
        <v>2025</v>
      </c>
      <c r="B8701" s="77">
        <f t="shared" si="917"/>
        <v>7</v>
      </c>
      <c r="C8701" s="73">
        <v>45848</v>
      </c>
      <c r="D8701" s="79" t="s">
        <v>60</v>
      </c>
      <c r="E8701" s="80" t="s">
        <v>869</v>
      </c>
      <c r="F8701" s="81" t="str">
        <f>VLOOKUP(E8701,Customer[],2,FALSE)</f>
        <v>Sit paing</v>
      </c>
      <c r="G8701" s="69" t="str">
        <f>VLOOKUP(E8701,Customer[],3,FALSE)</f>
        <v>Shwe Yin Aye Rd</v>
      </c>
      <c r="H8701" s="69" t="str">
        <f>VLOOKUP(E8701,Customer[],4,FALSE)</f>
        <v>Hlaing Thar Yar</v>
      </c>
      <c r="I8701" s="48" t="s">
        <v>23</v>
      </c>
      <c r="J8701" s="82" t="str">
        <f>VLOOKUP(I8701,PGStock[],2,FALSE)</f>
        <v>Columbus Super Red Smooth 175 Ml</v>
      </c>
      <c r="K8701" s="71">
        <f>VLOOKUP(I8701,PGStock[],3,FALSE)</f>
        <v>0.17499999999999999</v>
      </c>
      <c r="L8701" s="47">
        <v>1</v>
      </c>
      <c r="M8701" s="47">
        <f>VLOOKUP(I8701,PGStock[],6,FALSE)</f>
        <v>100</v>
      </c>
      <c r="N8701" s="47">
        <f>+PGSales!$L8701*PGSales!$M8701</f>
        <v>100</v>
      </c>
    </row>
    <row r="8702" spans="1:14" hidden="1" x14ac:dyDescent="0.25">
      <c r="A8702" s="77">
        <f t="shared" si="916"/>
        <v>2025</v>
      </c>
      <c r="B8702" s="77">
        <f t="shared" si="917"/>
        <v>7</v>
      </c>
      <c r="C8702" s="73">
        <v>45848</v>
      </c>
      <c r="D8702" s="79" t="s">
        <v>60</v>
      </c>
      <c r="E8702" s="80" t="s">
        <v>869</v>
      </c>
      <c r="F8702" s="81" t="str">
        <f>VLOOKUP(E8702,Customer[],2,FALSE)</f>
        <v>Sit paing</v>
      </c>
      <c r="G8702" s="69" t="str">
        <f>VLOOKUP(E8702,Customer[],3,FALSE)</f>
        <v>Shwe Yin Aye Rd</v>
      </c>
      <c r="H8702" s="69" t="str">
        <f>VLOOKUP(E8702,Customer[],4,FALSE)</f>
        <v>Hlaing Thar Yar</v>
      </c>
      <c r="I8702" s="48" t="s">
        <v>18</v>
      </c>
      <c r="J8702" s="82" t="str">
        <f>VLOOKUP(I8702,PGStock[],2,FALSE)</f>
        <v>Formula Rum 350ml</v>
      </c>
      <c r="K8702" s="71">
        <f>VLOOKUP(I8702,PGStock[],3,FALSE)</f>
        <v>0.35</v>
      </c>
      <c r="L8702" s="47">
        <v>1</v>
      </c>
      <c r="M8702" s="47">
        <f>VLOOKUP(I8702,PGStock[],6,FALSE)</f>
        <v>150</v>
      </c>
      <c r="N8702" s="47">
        <f>+PGSales!$L8702*PGSales!$M8702</f>
        <v>150</v>
      </c>
    </row>
    <row r="8703" spans="1:14" hidden="1" x14ac:dyDescent="0.25">
      <c r="A8703" s="77">
        <f t="shared" si="916"/>
        <v>2025</v>
      </c>
      <c r="B8703" s="77">
        <f t="shared" si="917"/>
        <v>7</v>
      </c>
      <c r="C8703" s="73">
        <v>45848</v>
      </c>
      <c r="D8703" s="79" t="s">
        <v>66</v>
      </c>
      <c r="E8703" s="80" t="s">
        <v>638</v>
      </c>
      <c r="F8703" s="81" t="str">
        <f>VLOOKUP(E8703,Customer[],2,FALSE)</f>
        <v>Mya Myintmo</v>
      </c>
      <c r="G8703" s="69" t="str">
        <f>VLOOKUP(E8703,Customer[],3,FALSE)</f>
        <v>Mya Yatu Sd</v>
      </c>
      <c r="H8703" s="69" t="str">
        <f>VLOOKUP(E8703,Customer[],4,FALSE)</f>
        <v>Hlaing Thar Yar</v>
      </c>
      <c r="I8703" s="48" t="s">
        <v>25</v>
      </c>
      <c r="J8703" s="82" t="str">
        <f>VLOOKUP(I8703,PGStock[],2,FALSE)</f>
        <v>Columbus Super Red Smooth 350 Ml</v>
      </c>
      <c r="K8703" s="71">
        <f>VLOOKUP(I8703,PGStock[],3,FALSE)</f>
        <v>0.35</v>
      </c>
      <c r="L8703" s="47">
        <v>1</v>
      </c>
      <c r="M8703" s="47">
        <f>VLOOKUP(I8703,PGStock[],6,FALSE)</f>
        <v>150</v>
      </c>
      <c r="N8703" s="47">
        <f>+PGSales!$L8703*PGSales!$M8703</f>
        <v>150</v>
      </c>
    </row>
    <row r="8704" spans="1:14" hidden="1" x14ac:dyDescent="0.25">
      <c r="A8704" s="77">
        <f t="shared" si="916"/>
        <v>2025</v>
      </c>
      <c r="B8704" s="77">
        <f t="shared" si="917"/>
        <v>7</v>
      </c>
      <c r="C8704" s="73">
        <v>45848</v>
      </c>
      <c r="D8704" s="79" t="s">
        <v>4</v>
      </c>
      <c r="E8704" s="80" t="s">
        <v>123</v>
      </c>
      <c r="F8704" s="81" t="str">
        <f>VLOOKUP(E8704,Customer[],2,FALSE)</f>
        <v>Yazar</v>
      </c>
      <c r="G8704" s="69" t="str">
        <f>VLOOKUP(E8704,Customer[],3,FALSE)</f>
        <v>Mandalay Rd</v>
      </c>
      <c r="H8704" s="69" t="str">
        <f>VLOOKUP(E8704,Customer[],4,FALSE)</f>
        <v>Hlaing Thar Yar Route (1)</v>
      </c>
      <c r="I8704" s="48" t="s">
        <v>23</v>
      </c>
      <c r="J8704" s="82" t="str">
        <f>VLOOKUP(I8704,PGStock[],2,FALSE)</f>
        <v>Columbus Super Red Smooth 175 Ml</v>
      </c>
      <c r="K8704" s="71">
        <f>VLOOKUP(I8704,PGStock[],3,FALSE)</f>
        <v>0.17499999999999999</v>
      </c>
      <c r="L8704" s="47">
        <v>3</v>
      </c>
      <c r="M8704" s="47">
        <f>VLOOKUP(I8704,PGStock[],6,FALSE)</f>
        <v>100</v>
      </c>
      <c r="N8704" s="47">
        <f>+PGSales!$L8704*PGSales!$M8704</f>
        <v>300</v>
      </c>
    </row>
    <row r="8705" spans="1:14" hidden="1" x14ac:dyDescent="0.25">
      <c r="A8705" s="77">
        <f t="shared" si="916"/>
        <v>2025</v>
      </c>
      <c r="B8705" s="77">
        <f t="shared" si="917"/>
        <v>7</v>
      </c>
      <c r="C8705" s="73">
        <v>45848</v>
      </c>
      <c r="D8705" s="79" t="s">
        <v>4</v>
      </c>
      <c r="E8705" s="80" t="s">
        <v>123</v>
      </c>
      <c r="F8705" s="81" t="str">
        <f>VLOOKUP(E8705,Customer[],2,FALSE)</f>
        <v>Yazar</v>
      </c>
      <c r="G8705" s="69" t="str">
        <f>VLOOKUP(E8705,Customer[],3,FALSE)</f>
        <v>Mandalay Rd</v>
      </c>
      <c r="H8705" s="69" t="str">
        <f>VLOOKUP(E8705,Customer[],4,FALSE)</f>
        <v>Hlaing Thar Yar Route (1)</v>
      </c>
      <c r="I8705" s="48" t="s">
        <v>18</v>
      </c>
      <c r="J8705" s="82" t="str">
        <f>VLOOKUP(I8705,PGStock[],2,FALSE)</f>
        <v>Formula Rum 350ml</v>
      </c>
      <c r="K8705" s="71">
        <f>VLOOKUP(I8705,PGStock[],3,FALSE)</f>
        <v>0.35</v>
      </c>
      <c r="L8705" s="47">
        <v>1</v>
      </c>
      <c r="M8705" s="47">
        <f>VLOOKUP(I8705,PGStock[],6,FALSE)</f>
        <v>150</v>
      </c>
      <c r="N8705" s="47">
        <f>+PGSales!$L8705*PGSales!$M8705</f>
        <v>150</v>
      </c>
    </row>
    <row r="8706" spans="1:14" hidden="1" x14ac:dyDescent="0.25">
      <c r="A8706" s="77">
        <f t="shared" si="916"/>
        <v>2025</v>
      </c>
      <c r="B8706" s="77">
        <f t="shared" si="917"/>
        <v>7</v>
      </c>
      <c r="C8706" s="73">
        <v>45848</v>
      </c>
      <c r="D8706" s="79" t="s">
        <v>58</v>
      </c>
      <c r="E8706" s="80" t="s">
        <v>663</v>
      </c>
      <c r="F8706" s="81" t="str">
        <f>VLOOKUP(E8706,Customer[],2,FALSE)</f>
        <v>Sein padatar</v>
      </c>
      <c r="G8706" s="69" t="str">
        <f>VLOOKUP(E8706,Customer[],3,FALSE)</f>
        <v>Shwe Yin Aye Zay  Rd</v>
      </c>
      <c r="H8706" s="69" t="str">
        <f>VLOOKUP(E8706,Customer[],4,FALSE)</f>
        <v>Hlaing Thar Yar</v>
      </c>
      <c r="I8706" s="48" t="s">
        <v>18</v>
      </c>
      <c r="J8706" s="82" t="str">
        <f>VLOOKUP(I8706,PGStock[],2,FALSE)</f>
        <v>Formula Rum 350ml</v>
      </c>
      <c r="K8706" s="71">
        <f>VLOOKUP(I8706,PGStock[],3,FALSE)</f>
        <v>0.35</v>
      </c>
      <c r="L8706" s="47">
        <v>2</v>
      </c>
      <c r="M8706" s="47">
        <f>VLOOKUP(I8706,PGStock[],6,FALSE)</f>
        <v>150</v>
      </c>
      <c r="N8706" s="47">
        <f>+PGSales!$L8706*PGSales!$M8706</f>
        <v>300</v>
      </c>
    </row>
    <row r="8707" spans="1:14" hidden="1" x14ac:dyDescent="0.25">
      <c r="A8707" s="77">
        <f t="shared" si="916"/>
        <v>2025</v>
      </c>
      <c r="B8707" s="77">
        <f t="shared" si="917"/>
        <v>7</v>
      </c>
      <c r="C8707" s="73">
        <v>45848</v>
      </c>
      <c r="D8707" s="79" t="s">
        <v>56</v>
      </c>
      <c r="E8707" s="80" t="s">
        <v>126</v>
      </c>
      <c r="F8707" s="81" t="str">
        <f>VLOOKUP(E8707,Customer[],2,FALSE)</f>
        <v>Chit Paing</v>
      </c>
      <c r="G8707" s="69" t="str">
        <f>VLOOKUP(E8707,Customer[],3,FALSE)</f>
        <v>Bo Aung Kyaw Rd</v>
      </c>
      <c r="H8707" s="69" t="str">
        <f>VLOOKUP(E8707,Customer[],4,FALSE)</f>
        <v>Hlaing Thar Yar Route (1)</v>
      </c>
      <c r="I8707" s="48" t="s">
        <v>23</v>
      </c>
      <c r="J8707" s="82" t="str">
        <f>VLOOKUP(I8707,PGStock[],2,FALSE)</f>
        <v>Columbus Super Red Smooth 175 Ml</v>
      </c>
      <c r="K8707" s="71">
        <f>VLOOKUP(I8707,PGStock[],3,FALSE)</f>
        <v>0.17499999999999999</v>
      </c>
      <c r="L8707" s="47">
        <v>2</v>
      </c>
      <c r="M8707" s="47">
        <f>VLOOKUP(I8707,PGStock[],6,FALSE)</f>
        <v>100</v>
      </c>
      <c r="N8707" s="47">
        <f>+PGSales!$L8707*PGSales!$M8707</f>
        <v>200</v>
      </c>
    </row>
    <row r="8708" spans="1:14" hidden="1" x14ac:dyDescent="0.25">
      <c r="A8708" s="77">
        <f t="shared" si="916"/>
        <v>2025</v>
      </c>
      <c r="B8708" s="77">
        <f t="shared" si="917"/>
        <v>7</v>
      </c>
      <c r="C8708" s="73">
        <v>45848</v>
      </c>
      <c r="D8708" s="79" t="s">
        <v>109</v>
      </c>
      <c r="E8708" s="80" t="s">
        <v>870</v>
      </c>
      <c r="F8708" s="81" t="str">
        <f>VLOOKUP(E8708,Customer[],2,FALSE)</f>
        <v>Zinkama</v>
      </c>
      <c r="G8708" s="69" t="str">
        <f>VLOOKUP(E8708,Customer[],3,FALSE)</f>
        <v>Zinkama Lan</v>
      </c>
      <c r="H8708" s="69" t="str">
        <f>VLOOKUP(E8708,Customer[],4,FALSE)</f>
        <v>Tharkaytha</v>
      </c>
      <c r="I8708" s="48" t="s">
        <v>18</v>
      </c>
      <c r="J8708" s="82" t="str">
        <f>VLOOKUP(I8708,PGStock[],2,FALSE)</f>
        <v>Formula Rum 350ml</v>
      </c>
      <c r="K8708" s="71">
        <f>VLOOKUP(I8708,PGStock[],3,FALSE)</f>
        <v>0.35</v>
      </c>
      <c r="L8708" s="47">
        <v>2</v>
      </c>
      <c r="M8708" s="47">
        <f>VLOOKUP(I8708,PGStock[],6,FALSE)</f>
        <v>150</v>
      </c>
      <c r="N8708" s="47">
        <f>+PGSales!$L8708*PGSales!$M8708</f>
        <v>300</v>
      </c>
    </row>
    <row r="8709" spans="1:14" hidden="1" x14ac:dyDescent="0.25">
      <c r="A8709" s="77">
        <f t="shared" si="916"/>
        <v>2025</v>
      </c>
      <c r="B8709" s="77">
        <f t="shared" si="917"/>
        <v>7</v>
      </c>
      <c r="C8709" s="73">
        <v>45848</v>
      </c>
      <c r="D8709" s="79" t="s">
        <v>115</v>
      </c>
      <c r="E8709" s="80" t="s">
        <v>871</v>
      </c>
      <c r="F8709" s="81" t="str">
        <f>VLOOKUP(E8709,Customer[],2,FALSE)</f>
        <v>Hight Power</v>
      </c>
      <c r="G8709" s="69" t="str">
        <f>VLOOKUP(E8709,Customer[],3,FALSE)</f>
        <v>Pay 80 Rd</v>
      </c>
      <c r="H8709" s="69" t="str">
        <f>VLOOKUP(E8709,Customer[],4,FALSE)</f>
        <v>Tharkaytha</v>
      </c>
      <c r="I8709" s="48" t="s">
        <v>25</v>
      </c>
      <c r="J8709" s="82" t="str">
        <f>VLOOKUP(I8709,PGStock[],2,FALSE)</f>
        <v>Columbus Super Red Smooth 350 Ml</v>
      </c>
      <c r="K8709" s="71">
        <f>VLOOKUP(I8709,PGStock[],3,FALSE)</f>
        <v>0.35</v>
      </c>
      <c r="L8709" s="47">
        <v>4</v>
      </c>
      <c r="M8709" s="47">
        <f>VLOOKUP(I8709,PGStock[],6,FALSE)</f>
        <v>150</v>
      </c>
      <c r="N8709" s="47">
        <f>+PGSales!$L8709*PGSales!$M8709</f>
        <v>600</v>
      </c>
    </row>
    <row r="8710" spans="1:14" hidden="1" x14ac:dyDescent="0.25">
      <c r="A8710" s="77">
        <f t="shared" si="916"/>
        <v>2025</v>
      </c>
      <c r="B8710" s="77">
        <f t="shared" si="917"/>
        <v>7</v>
      </c>
      <c r="C8710" s="73">
        <v>45848</v>
      </c>
      <c r="D8710" s="79" t="s">
        <v>62</v>
      </c>
      <c r="E8710" s="80" t="s">
        <v>884</v>
      </c>
      <c r="F8710" s="81" t="str">
        <f>VLOOKUP(E8710,Customer[],2,FALSE)</f>
        <v>Htet</v>
      </c>
      <c r="G8710" s="69" t="str">
        <f>VLOOKUP(E8710,Customer[],3,FALSE)</f>
        <v>Aung Thapay Rd</v>
      </c>
      <c r="H8710" s="69" t="str">
        <f>VLOOKUP(E8710,Customer[],4,FALSE)</f>
        <v>Tharkaytha</v>
      </c>
      <c r="I8710" s="48" t="s">
        <v>25</v>
      </c>
      <c r="J8710" s="82" t="str">
        <f>VLOOKUP(I8710,PGStock[],2,FALSE)</f>
        <v>Columbus Super Red Smooth 350 Ml</v>
      </c>
      <c r="K8710" s="71">
        <f>VLOOKUP(I8710,PGStock[],3,FALSE)</f>
        <v>0.35</v>
      </c>
      <c r="L8710" s="47">
        <v>4</v>
      </c>
      <c r="M8710" s="47">
        <f>VLOOKUP(I8710,PGStock[],6,FALSE)</f>
        <v>150</v>
      </c>
      <c r="N8710" s="47">
        <f>+PGSales!$L8710*PGSales!$M8710</f>
        <v>600</v>
      </c>
    </row>
    <row r="8711" spans="1:14" hidden="1" x14ac:dyDescent="0.25">
      <c r="A8711" s="77">
        <f t="shared" si="916"/>
        <v>2025</v>
      </c>
      <c r="B8711" s="77">
        <f t="shared" si="917"/>
        <v>7</v>
      </c>
      <c r="C8711" s="73">
        <v>45848</v>
      </c>
      <c r="D8711" s="79" t="s">
        <v>62</v>
      </c>
      <c r="E8711" s="80" t="s">
        <v>884</v>
      </c>
      <c r="F8711" s="81" t="str">
        <f>VLOOKUP(E8711,Customer[],2,FALSE)</f>
        <v>Htet</v>
      </c>
      <c r="G8711" s="69" t="str">
        <f>VLOOKUP(E8711,Customer[],3,FALSE)</f>
        <v>Aung Thapay Rd</v>
      </c>
      <c r="H8711" s="69" t="str">
        <f>VLOOKUP(E8711,Customer[],4,FALSE)</f>
        <v>Tharkaytha</v>
      </c>
      <c r="I8711" s="48" t="s">
        <v>23</v>
      </c>
      <c r="J8711" s="82" t="str">
        <f>VLOOKUP(I8711,PGStock[],2,FALSE)</f>
        <v>Columbus Super Red Smooth 175 Ml</v>
      </c>
      <c r="K8711" s="71">
        <f>VLOOKUP(I8711,PGStock[],3,FALSE)</f>
        <v>0.17499999999999999</v>
      </c>
      <c r="L8711" s="47">
        <v>5</v>
      </c>
      <c r="M8711" s="47">
        <f>VLOOKUP(I8711,PGStock[],6,FALSE)</f>
        <v>100</v>
      </c>
      <c r="N8711" s="47">
        <f>+PGSales!$L8711*PGSales!$M8711</f>
        <v>500</v>
      </c>
    </row>
    <row r="8712" spans="1:14" hidden="1" x14ac:dyDescent="0.25">
      <c r="A8712" s="77">
        <f t="shared" si="916"/>
        <v>2025</v>
      </c>
      <c r="B8712" s="77">
        <f t="shared" si="917"/>
        <v>7</v>
      </c>
      <c r="C8712" s="73">
        <v>45848</v>
      </c>
      <c r="D8712" s="79" t="s">
        <v>62</v>
      </c>
      <c r="E8712" s="80" t="s">
        <v>884</v>
      </c>
      <c r="F8712" s="81" t="str">
        <f>VLOOKUP(E8712,Customer[],2,FALSE)</f>
        <v>Htet</v>
      </c>
      <c r="G8712" s="69" t="str">
        <f>VLOOKUP(E8712,Customer[],3,FALSE)</f>
        <v>Aung Thapay Rd</v>
      </c>
      <c r="H8712" s="69" t="str">
        <f>VLOOKUP(E8712,Customer[],4,FALSE)</f>
        <v>Tharkaytha</v>
      </c>
      <c r="I8712" s="48" t="s">
        <v>18</v>
      </c>
      <c r="J8712" s="82" t="str">
        <f>VLOOKUP(I8712,PGStock[],2,FALSE)</f>
        <v>Formula Rum 350ml</v>
      </c>
      <c r="K8712" s="71">
        <f>VLOOKUP(I8712,PGStock[],3,FALSE)</f>
        <v>0.35</v>
      </c>
      <c r="L8712" s="47">
        <v>1</v>
      </c>
      <c r="M8712" s="47">
        <f>VLOOKUP(I8712,PGStock[],6,FALSE)</f>
        <v>150</v>
      </c>
      <c r="N8712" s="47">
        <f>+PGSales!$L8712*PGSales!$M8712</f>
        <v>150</v>
      </c>
    </row>
    <row r="8713" spans="1:14" hidden="1" x14ac:dyDescent="0.25">
      <c r="A8713" s="77">
        <f t="shared" si="916"/>
        <v>2025</v>
      </c>
      <c r="B8713" s="77">
        <f t="shared" si="917"/>
        <v>7</v>
      </c>
      <c r="C8713" s="73">
        <v>45848</v>
      </c>
      <c r="D8713" s="79" t="s">
        <v>2</v>
      </c>
      <c r="E8713" s="80" t="s">
        <v>873</v>
      </c>
      <c r="F8713" s="81" t="str">
        <f>VLOOKUP(E8713,Customer[],2,FALSE)</f>
        <v xml:space="preserve">Zain </v>
      </c>
      <c r="G8713" s="69" t="str">
        <f>VLOOKUP(E8713,Customer[],3,FALSE)</f>
        <v>Pay 80 Rd</v>
      </c>
      <c r="H8713" s="69" t="str">
        <f>VLOOKUP(E8713,Customer[],4,FALSE)</f>
        <v>Tharkaytha</v>
      </c>
      <c r="I8713" s="48" t="s">
        <v>25</v>
      </c>
      <c r="J8713" s="82" t="str">
        <f>VLOOKUP(I8713,PGStock[],2,FALSE)</f>
        <v>Columbus Super Red Smooth 350 Ml</v>
      </c>
      <c r="K8713" s="71">
        <f>VLOOKUP(I8713,PGStock[],3,FALSE)</f>
        <v>0.35</v>
      </c>
      <c r="L8713" s="47">
        <v>1</v>
      </c>
      <c r="M8713" s="47">
        <f>VLOOKUP(I8713,PGStock[],6,FALSE)</f>
        <v>150</v>
      </c>
      <c r="N8713" s="47">
        <f>+PGSales!$L8713*PGSales!$M8713</f>
        <v>150</v>
      </c>
    </row>
    <row r="8714" spans="1:14" hidden="1" x14ac:dyDescent="0.25">
      <c r="A8714" s="77">
        <f t="shared" si="916"/>
        <v>2025</v>
      </c>
      <c r="B8714" s="77">
        <f t="shared" si="917"/>
        <v>7</v>
      </c>
      <c r="C8714" s="73">
        <v>45848</v>
      </c>
      <c r="D8714" s="79" t="s">
        <v>2</v>
      </c>
      <c r="E8714" s="80" t="s">
        <v>873</v>
      </c>
      <c r="F8714" s="81" t="str">
        <f>VLOOKUP(E8714,Customer[],2,FALSE)</f>
        <v xml:space="preserve">Zain </v>
      </c>
      <c r="G8714" s="69" t="str">
        <f>VLOOKUP(E8714,Customer[],3,FALSE)</f>
        <v>Pay 80 Rd</v>
      </c>
      <c r="H8714" s="69" t="str">
        <f>VLOOKUP(E8714,Customer[],4,FALSE)</f>
        <v>Tharkaytha</v>
      </c>
      <c r="I8714" s="48" t="s">
        <v>23</v>
      </c>
      <c r="J8714" s="82" t="str">
        <f>VLOOKUP(I8714,PGStock[],2,FALSE)</f>
        <v>Columbus Super Red Smooth 175 Ml</v>
      </c>
      <c r="K8714" s="71">
        <f>VLOOKUP(I8714,PGStock[],3,FALSE)</f>
        <v>0.17499999999999999</v>
      </c>
      <c r="L8714" s="47">
        <v>4</v>
      </c>
      <c r="M8714" s="47">
        <f>VLOOKUP(I8714,PGStock[],6,FALSE)</f>
        <v>100</v>
      </c>
      <c r="N8714" s="47">
        <f>+PGSales!$L8714*PGSales!$M8714</f>
        <v>400</v>
      </c>
    </row>
    <row r="8715" spans="1:14" hidden="1" x14ac:dyDescent="0.25">
      <c r="A8715" s="77">
        <f t="shared" ref="A8715:A8731" si="918">YEAR(C8715)</f>
        <v>2025</v>
      </c>
      <c r="B8715" s="77">
        <f t="shared" ref="B8715:B8731" si="919">MONTH(C8715)</f>
        <v>7</v>
      </c>
      <c r="C8715" s="73">
        <v>45848</v>
      </c>
      <c r="D8715" s="79" t="s">
        <v>1</v>
      </c>
      <c r="E8715" s="80" t="s">
        <v>877</v>
      </c>
      <c r="F8715" s="81" t="str">
        <f>VLOOKUP(E8715,Customer[],2,FALSE)</f>
        <v>Myint</v>
      </c>
      <c r="G8715" s="69" t="str">
        <f>VLOOKUP(E8715,Customer[],3,FALSE)</f>
        <v>Aung Myitter Rd</v>
      </c>
      <c r="H8715" s="69" t="str">
        <f>VLOOKUP(E8715,Customer[],4,FALSE)</f>
        <v>Tharkaytha</v>
      </c>
      <c r="I8715" s="48" t="s">
        <v>25</v>
      </c>
      <c r="J8715" s="82" t="str">
        <f>VLOOKUP(I8715,PGStock[],2,FALSE)</f>
        <v>Columbus Super Red Smooth 350 Ml</v>
      </c>
      <c r="K8715" s="71">
        <f>VLOOKUP(I8715,PGStock[],3,FALSE)</f>
        <v>0.35</v>
      </c>
      <c r="L8715" s="47">
        <v>3</v>
      </c>
      <c r="M8715" s="47">
        <f>VLOOKUP(I8715,PGStock[],6,FALSE)</f>
        <v>150</v>
      </c>
      <c r="N8715" s="47">
        <f>+PGSales!$L8715*PGSales!$M8715</f>
        <v>450</v>
      </c>
    </row>
    <row r="8716" spans="1:14" hidden="1" x14ac:dyDescent="0.25">
      <c r="A8716" s="77">
        <f t="shared" si="918"/>
        <v>2025</v>
      </c>
      <c r="B8716" s="77">
        <f t="shared" si="919"/>
        <v>7</v>
      </c>
      <c r="C8716" s="73">
        <v>45849</v>
      </c>
      <c r="D8716" s="79" t="s">
        <v>1</v>
      </c>
      <c r="E8716" s="80" t="s">
        <v>877</v>
      </c>
      <c r="F8716" s="81" t="str">
        <f>VLOOKUP(E8716,Customer[],2,FALSE)</f>
        <v>Myint</v>
      </c>
      <c r="G8716" s="69" t="str">
        <f>VLOOKUP(E8716,Customer[],3,FALSE)</f>
        <v>Aung Myitter Rd</v>
      </c>
      <c r="H8716" s="69" t="str">
        <f>VLOOKUP(E8716,Customer[],4,FALSE)</f>
        <v>Tharkaytha</v>
      </c>
      <c r="I8716" s="48" t="s">
        <v>23</v>
      </c>
      <c r="J8716" s="82" t="str">
        <f>VLOOKUP(I8716,PGStock[],2,FALSE)</f>
        <v>Columbus Super Red Smooth 175 Ml</v>
      </c>
      <c r="K8716" s="71">
        <f>VLOOKUP(I8716,PGStock[],3,FALSE)</f>
        <v>0.17499999999999999</v>
      </c>
      <c r="L8716" s="47">
        <v>1</v>
      </c>
      <c r="M8716" s="47">
        <f>VLOOKUP(I8716,PGStock[],6,FALSE)</f>
        <v>100</v>
      </c>
      <c r="N8716" s="47">
        <f>+PGSales!$L8716*PGSales!$M8716</f>
        <v>100</v>
      </c>
    </row>
    <row r="8717" spans="1:14" hidden="1" x14ac:dyDescent="0.25">
      <c r="A8717" s="77">
        <f t="shared" si="918"/>
        <v>2025</v>
      </c>
      <c r="B8717" s="77">
        <f t="shared" si="919"/>
        <v>7</v>
      </c>
      <c r="C8717" s="73">
        <v>45849</v>
      </c>
      <c r="D8717" s="79" t="s">
        <v>70</v>
      </c>
      <c r="E8717" s="80" t="s">
        <v>271</v>
      </c>
      <c r="F8717" s="81" t="str">
        <f>VLOOKUP(E8717,Customer[],2,FALSE)</f>
        <v>Lapyae Wunn</v>
      </c>
      <c r="G8717" s="69" t="str">
        <f>VLOOKUP(E8717,Customer[],3,FALSE)</f>
        <v>West Yangon University Rd</v>
      </c>
      <c r="H8717" s="69" t="str">
        <f>VLOOKUP(E8717,Customer[],4,FALSE)</f>
        <v>Htan Ta Pin</v>
      </c>
      <c r="I8717" s="48" t="s">
        <v>27</v>
      </c>
      <c r="J8717" s="82" t="str">
        <f>VLOOKUP(I8717,PGStock[],2,FALSE)</f>
        <v>Columbus Super Red Smooth 700 Ml</v>
      </c>
      <c r="K8717" s="71">
        <f>VLOOKUP(I8717,PGStock[],3,FALSE)</f>
        <v>0.7</v>
      </c>
      <c r="L8717" s="47">
        <v>3</v>
      </c>
      <c r="M8717" s="47">
        <f>VLOOKUP(I8717,PGStock[],6,FALSE)</f>
        <v>200</v>
      </c>
      <c r="N8717" s="47">
        <f>+PGSales!$L8717*PGSales!$M8717</f>
        <v>600</v>
      </c>
    </row>
    <row r="8718" spans="1:14" hidden="1" x14ac:dyDescent="0.25">
      <c r="A8718" s="77">
        <f t="shared" si="918"/>
        <v>2025</v>
      </c>
      <c r="B8718" s="77">
        <f t="shared" si="919"/>
        <v>7</v>
      </c>
      <c r="C8718" s="73">
        <v>45849</v>
      </c>
      <c r="D8718" s="79" t="s">
        <v>70</v>
      </c>
      <c r="E8718" s="80" t="s">
        <v>271</v>
      </c>
      <c r="F8718" s="81" t="str">
        <f>VLOOKUP(E8718,Customer[],2,FALSE)</f>
        <v>Lapyae Wunn</v>
      </c>
      <c r="G8718" s="69" t="str">
        <f>VLOOKUP(E8718,Customer[],3,FALSE)</f>
        <v>West Yangon University Rd</v>
      </c>
      <c r="H8718" s="69" t="str">
        <f>VLOOKUP(E8718,Customer[],4,FALSE)</f>
        <v>Htan Ta Pin</v>
      </c>
      <c r="I8718" s="48" t="s">
        <v>25</v>
      </c>
      <c r="J8718" s="82" t="str">
        <f>VLOOKUP(I8718,PGStock[],2,FALSE)</f>
        <v>Columbus Super Red Smooth 350 Ml</v>
      </c>
      <c r="K8718" s="71">
        <f>VLOOKUP(I8718,PGStock[],3,FALSE)</f>
        <v>0.35</v>
      </c>
      <c r="L8718" s="47">
        <v>6</v>
      </c>
      <c r="M8718" s="47">
        <f>VLOOKUP(I8718,PGStock[],6,FALSE)</f>
        <v>150</v>
      </c>
      <c r="N8718" s="47">
        <f>+PGSales!$L8718*PGSales!$M8718</f>
        <v>900</v>
      </c>
    </row>
    <row r="8719" spans="1:14" hidden="1" x14ac:dyDescent="0.25">
      <c r="A8719" s="77">
        <f t="shared" si="918"/>
        <v>2025</v>
      </c>
      <c r="B8719" s="77">
        <f t="shared" si="919"/>
        <v>7</v>
      </c>
      <c r="C8719" s="73">
        <v>45849</v>
      </c>
      <c r="D8719" s="79" t="s">
        <v>70</v>
      </c>
      <c r="E8719" s="80" t="s">
        <v>271</v>
      </c>
      <c r="F8719" s="81" t="str">
        <f>VLOOKUP(E8719,Customer[],2,FALSE)</f>
        <v>Lapyae Wunn</v>
      </c>
      <c r="G8719" s="69" t="str">
        <f>VLOOKUP(E8719,Customer[],3,FALSE)</f>
        <v>West Yangon University Rd</v>
      </c>
      <c r="H8719" s="69" t="str">
        <f>VLOOKUP(E8719,Customer[],4,FALSE)</f>
        <v>Htan Ta Pin</v>
      </c>
      <c r="I8719" s="48" t="s">
        <v>20</v>
      </c>
      <c r="J8719" s="82" t="str">
        <f>VLOOKUP(I8719,PGStock[],2,FALSE)</f>
        <v>Formula Rum 700ml</v>
      </c>
      <c r="K8719" s="71">
        <f>VLOOKUP(I8719,PGStock[],3,FALSE)</f>
        <v>0.7</v>
      </c>
      <c r="L8719" s="47">
        <v>1</v>
      </c>
      <c r="M8719" s="47">
        <f>VLOOKUP(I8719,PGStock[],6,FALSE)</f>
        <v>200</v>
      </c>
      <c r="N8719" s="47">
        <f>+PGSales!$L8719*PGSales!$M8719</f>
        <v>200</v>
      </c>
    </row>
    <row r="8720" spans="1:14" hidden="1" x14ac:dyDescent="0.25">
      <c r="A8720" s="77">
        <f t="shared" si="918"/>
        <v>2025</v>
      </c>
      <c r="B8720" s="77">
        <f t="shared" si="919"/>
        <v>7</v>
      </c>
      <c r="C8720" s="73">
        <v>45849</v>
      </c>
      <c r="D8720" s="79" t="s">
        <v>70</v>
      </c>
      <c r="E8720" s="80" t="s">
        <v>271</v>
      </c>
      <c r="F8720" s="81" t="str">
        <f>VLOOKUP(E8720,Customer[],2,FALSE)</f>
        <v>Lapyae Wunn</v>
      </c>
      <c r="G8720" s="69" t="str">
        <f>VLOOKUP(E8720,Customer[],3,FALSE)</f>
        <v>West Yangon University Rd</v>
      </c>
      <c r="H8720" s="69" t="str">
        <f>VLOOKUP(E8720,Customer[],4,FALSE)</f>
        <v>Htan Ta Pin</v>
      </c>
      <c r="I8720" s="48" t="s">
        <v>18</v>
      </c>
      <c r="J8720" s="82" t="str">
        <f>VLOOKUP(I8720,PGStock[],2,FALSE)</f>
        <v>Formula Rum 350ml</v>
      </c>
      <c r="K8720" s="71">
        <f>VLOOKUP(I8720,PGStock[],3,FALSE)</f>
        <v>0.35</v>
      </c>
      <c r="L8720" s="47">
        <v>17</v>
      </c>
      <c r="M8720" s="47">
        <f>VLOOKUP(I8720,PGStock[],6,FALSE)</f>
        <v>150</v>
      </c>
      <c r="N8720" s="47">
        <f>+PGSales!$L8720*PGSales!$M8720</f>
        <v>2550</v>
      </c>
    </row>
    <row r="8721" spans="1:14" hidden="1" x14ac:dyDescent="0.25">
      <c r="A8721" s="77">
        <f t="shared" si="918"/>
        <v>2025</v>
      </c>
      <c r="B8721" s="77">
        <f t="shared" si="919"/>
        <v>7</v>
      </c>
      <c r="C8721" s="73">
        <v>45849</v>
      </c>
      <c r="D8721" s="79" t="s">
        <v>74</v>
      </c>
      <c r="E8721" s="80" t="s">
        <v>677</v>
      </c>
      <c r="F8721" s="81" t="str">
        <f>VLOOKUP(E8721,Customer[],2,FALSE)</f>
        <v>Take Nay Linn</v>
      </c>
      <c r="G8721" s="69" t="str">
        <f>VLOOKUP(E8721,Customer[],3,FALSE)</f>
        <v>West Yangon University Rd</v>
      </c>
      <c r="H8721" s="69" t="str">
        <f>VLOOKUP(E8721,Customer[],4,FALSE)</f>
        <v>Htan Ta Pin</v>
      </c>
      <c r="I8721" s="48" t="s">
        <v>27</v>
      </c>
      <c r="J8721" s="82" t="str">
        <f>VLOOKUP(I8721,PGStock[],2,FALSE)</f>
        <v>Columbus Super Red Smooth 700 Ml</v>
      </c>
      <c r="K8721" s="71">
        <f>VLOOKUP(I8721,PGStock[],3,FALSE)</f>
        <v>0.7</v>
      </c>
      <c r="L8721" s="47">
        <v>1</v>
      </c>
      <c r="M8721" s="47">
        <f>VLOOKUP(I8721,PGStock[],6,FALSE)</f>
        <v>200</v>
      </c>
      <c r="N8721" s="47">
        <f>+PGSales!$L8721*PGSales!$M8721</f>
        <v>200</v>
      </c>
    </row>
    <row r="8722" spans="1:14" hidden="1" x14ac:dyDescent="0.25">
      <c r="A8722" s="77">
        <f t="shared" si="918"/>
        <v>2025</v>
      </c>
      <c r="B8722" s="77">
        <f t="shared" si="919"/>
        <v>7</v>
      </c>
      <c r="C8722" s="73">
        <v>45849</v>
      </c>
      <c r="D8722" s="79" t="s">
        <v>74</v>
      </c>
      <c r="E8722" s="80" t="s">
        <v>677</v>
      </c>
      <c r="F8722" s="81" t="str">
        <f>VLOOKUP(E8722,Customer[],2,FALSE)</f>
        <v>Take Nay Linn</v>
      </c>
      <c r="G8722" s="69" t="str">
        <f>VLOOKUP(E8722,Customer[],3,FALSE)</f>
        <v>West Yangon University Rd</v>
      </c>
      <c r="H8722" s="69" t="str">
        <f>VLOOKUP(E8722,Customer[],4,FALSE)</f>
        <v>Htan Ta Pin</v>
      </c>
      <c r="I8722" s="48" t="s">
        <v>25</v>
      </c>
      <c r="J8722" s="82" t="str">
        <f>VLOOKUP(I8722,PGStock[],2,FALSE)</f>
        <v>Columbus Super Red Smooth 350 Ml</v>
      </c>
      <c r="K8722" s="71">
        <f>VLOOKUP(I8722,PGStock[],3,FALSE)</f>
        <v>0.35</v>
      </c>
      <c r="L8722" s="47">
        <v>1</v>
      </c>
      <c r="M8722" s="47">
        <f>VLOOKUP(I8722,PGStock[],6,FALSE)</f>
        <v>150</v>
      </c>
      <c r="N8722" s="47">
        <f>+PGSales!$L8722*PGSales!$M8722</f>
        <v>150</v>
      </c>
    </row>
    <row r="8723" spans="1:14" hidden="1" x14ac:dyDescent="0.25">
      <c r="A8723" s="77">
        <f t="shared" si="918"/>
        <v>2025</v>
      </c>
      <c r="B8723" s="77">
        <f t="shared" si="919"/>
        <v>7</v>
      </c>
      <c r="C8723" s="73">
        <v>45849</v>
      </c>
      <c r="D8723" s="79" t="s">
        <v>74</v>
      </c>
      <c r="E8723" s="80" t="s">
        <v>677</v>
      </c>
      <c r="F8723" s="81" t="str">
        <f>VLOOKUP(E8723,Customer[],2,FALSE)</f>
        <v>Take Nay Linn</v>
      </c>
      <c r="G8723" s="69" t="str">
        <f>VLOOKUP(E8723,Customer[],3,FALSE)</f>
        <v>West Yangon University Rd</v>
      </c>
      <c r="H8723" s="69" t="str">
        <f>VLOOKUP(E8723,Customer[],4,FALSE)</f>
        <v>Htan Ta Pin</v>
      </c>
      <c r="I8723" s="48" t="s">
        <v>23</v>
      </c>
      <c r="J8723" s="82" t="str">
        <f>VLOOKUP(I8723,PGStock[],2,FALSE)</f>
        <v>Columbus Super Red Smooth 175 Ml</v>
      </c>
      <c r="K8723" s="71">
        <f>VLOOKUP(I8723,PGStock[],3,FALSE)</f>
        <v>0.17499999999999999</v>
      </c>
      <c r="L8723" s="47">
        <v>3</v>
      </c>
      <c r="M8723" s="47">
        <f>VLOOKUP(I8723,PGStock[],6,FALSE)</f>
        <v>100</v>
      </c>
      <c r="N8723" s="47">
        <f>+PGSales!$L8723*PGSales!$M8723</f>
        <v>300</v>
      </c>
    </row>
    <row r="8724" spans="1:14" hidden="1" x14ac:dyDescent="0.25">
      <c r="A8724" s="77">
        <f t="shared" si="918"/>
        <v>2025</v>
      </c>
      <c r="B8724" s="77">
        <f t="shared" si="919"/>
        <v>7</v>
      </c>
      <c r="C8724" s="73">
        <v>45849</v>
      </c>
      <c r="D8724" s="79" t="s">
        <v>74</v>
      </c>
      <c r="E8724" s="80" t="s">
        <v>677</v>
      </c>
      <c r="F8724" s="81" t="str">
        <f>VLOOKUP(E8724,Customer[],2,FALSE)</f>
        <v>Take Nay Linn</v>
      </c>
      <c r="G8724" s="69" t="str">
        <f>VLOOKUP(E8724,Customer[],3,FALSE)</f>
        <v>West Yangon University Rd</v>
      </c>
      <c r="H8724" s="69" t="str">
        <f>VLOOKUP(E8724,Customer[],4,FALSE)</f>
        <v>Htan Ta Pin</v>
      </c>
      <c r="I8724" s="48" t="s">
        <v>18</v>
      </c>
      <c r="J8724" s="82" t="str">
        <f>VLOOKUP(I8724,PGStock[],2,FALSE)</f>
        <v>Formula Rum 350ml</v>
      </c>
      <c r="K8724" s="71">
        <f>VLOOKUP(I8724,PGStock[],3,FALSE)</f>
        <v>0.35</v>
      </c>
      <c r="L8724" s="47">
        <v>15</v>
      </c>
      <c r="M8724" s="47">
        <f>VLOOKUP(I8724,PGStock[],6,FALSE)</f>
        <v>150</v>
      </c>
      <c r="N8724" s="47">
        <f>+PGSales!$L8724*PGSales!$M8724</f>
        <v>2250</v>
      </c>
    </row>
    <row r="8725" spans="1:14" hidden="1" x14ac:dyDescent="0.25">
      <c r="A8725" s="77">
        <f t="shared" si="918"/>
        <v>2025</v>
      </c>
      <c r="B8725" s="77">
        <f t="shared" si="919"/>
        <v>7</v>
      </c>
      <c r="C8725" s="73">
        <v>45849</v>
      </c>
      <c r="D8725" s="79" t="s">
        <v>131</v>
      </c>
      <c r="E8725" s="80" t="s">
        <v>676</v>
      </c>
      <c r="F8725" s="81" t="str">
        <f>VLOOKUP(E8725,Customer[],2,FALSE)</f>
        <v>Ah linn Young</v>
      </c>
      <c r="G8725" s="69" t="str">
        <f>VLOOKUP(E8725,Customer[],3,FALSE)</f>
        <v>West Yangon University Rd</v>
      </c>
      <c r="H8725" s="69" t="str">
        <f>VLOOKUP(E8725,Customer[],4,FALSE)</f>
        <v>Htan Ta Pin</v>
      </c>
      <c r="I8725" s="48" t="s">
        <v>25</v>
      </c>
      <c r="J8725" s="82" t="str">
        <f>VLOOKUP(I8725,PGStock[],2,FALSE)</f>
        <v>Columbus Super Red Smooth 350 Ml</v>
      </c>
      <c r="K8725" s="71">
        <f>VLOOKUP(I8725,PGStock[],3,FALSE)</f>
        <v>0.35</v>
      </c>
      <c r="L8725" s="47">
        <v>3</v>
      </c>
      <c r="M8725" s="47">
        <f>VLOOKUP(I8725,PGStock[],6,FALSE)</f>
        <v>150</v>
      </c>
      <c r="N8725" s="47">
        <f>+PGSales!$L8725*PGSales!$M8725</f>
        <v>450</v>
      </c>
    </row>
    <row r="8726" spans="1:14" hidden="1" x14ac:dyDescent="0.25">
      <c r="A8726" s="77">
        <f t="shared" si="918"/>
        <v>2025</v>
      </c>
      <c r="B8726" s="77">
        <f t="shared" si="919"/>
        <v>7</v>
      </c>
      <c r="C8726" s="73">
        <v>45849</v>
      </c>
      <c r="D8726" s="79" t="s">
        <v>878</v>
      </c>
      <c r="E8726" s="80" t="s">
        <v>276</v>
      </c>
      <c r="F8726" s="81" t="str">
        <f>VLOOKUP(E8726,Customer[],2,FALSE)</f>
        <v>Kyi Thar Oo(1)</v>
      </c>
      <c r="G8726" s="69" t="str">
        <f>VLOOKUP(E8726,Customer[],3,FALSE)</f>
        <v>Poe San Aye St</v>
      </c>
      <c r="H8726" s="69" t="str">
        <f>VLOOKUP(E8726,Customer[],4,FALSE)</f>
        <v>Htan Ta Pin</v>
      </c>
      <c r="I8726" s="48" t="s">
        <v>18</v>
      </c>
      <c r="J8726" s="82" t="str">
        <f>VLOOKUP(I8726,PGStock[],2,FALSE)</f>
        <v>Formula Rum 350ml</v>
      </c>
      <c r="K8726" s="71">
        <f>VLOOKUP(I8726,PGStock[],3,FALSE)</f>
        <v>0.35</v>
      </c>
      <c r="L8726" s="47">
        <v>1</v>
      </c>
      <c r="M8726" s="47">
        <f>VLOOKUP(I8726,PGStock[],6,FALSE)</f>
        <v>150</v>
      </c>
      <c r="N8726" s="47">
        <f>+PGSales!$L8726*PGSales!$M8726</f>
        <v>150</v>
      </c>
    </row>
    <row r="8727" spans="1:14" hidden="1" x14ac:dyDescent="0.25">
      <c r="A8727" s="77">
        <f t="shared" si="918"/>
        <v>2025</v>
      </c>
      <c r="B8727" s="77">
        <f t="shared" si="919"/>
        <v>7</v>
      </c>
      <c r="C8727" s="73">
        <v>45849</v>
      </c>
      <c r="D8727" s="79" t="s">
        <v>68</v>
      </c>
      <c r="E8727" s="80" t="s">
        <v>273</v>
      </c>
      <c r="F8727" s="81" t="str">
        <f>VLOOKUP(E8727,Customer[],2,FALSE)</f>
        <v>Nate Thint</v>
      </c>
      <c r="G8727" s="69" t="str">
        <f>VLOOKUP(E8727,Customer[],3,FALSE)</f>
        <v>Bayin Naung St</v>
      </c>
      <c r="H8727" s="69" t="str">
        <f>VLOOKUP(E8727,Customer[],4,FALSE)</f>
        <v>Htan Ta Pin</v>
      </c>
      <c r="I8727" s="48" t="s">
        <v>23</v>
      </c>
      <c r="J8727" s="82" t="str">
        <f>VLOOKUP(I8727,PGStock[],2,FALSE)</f>
        <v>Columbus Super Red Smooth 175 Ml</v>
      </c>
      <c r="K8727" s="71">
        <f>VLOOKUP(I8727,PGStock[],3,FALSE)</f>
        <v>0.17499999999999999</v>
      </c>
      <c r="L8727" s="47">
        <v>2</v>
      </c>
      <c r="M8727" s="47">
        <f>VLOOKUP(I8727,PGStock[],6,FALSE)</f>
        <v>100</v>
      </c>
      <c r="N8727" s="47">
        <f>+PGSales!$L8727*PGSales!$M8727</f>
        <v>200</v>
      </c>
    </row>
    <row r="8728" spans="1:14" hidden="1" x14ac:dyDescent="0.25">
      <c r="A8728" s="77">
        <f t="shared" si="918"/>
        <v>2025</v>
      </c>
      <c r="B8728" s="77">
        <f t="shared" si="919"/>
        <v>7</v>
      </c>
      <c r="C8728" s="73">
        <v>45849</v>
      </c>
      <c r="D8728" s="79" t="s">
        <v>68</v>
      </c>
      <c r="E8728" s="80" t="s">
        <v>273</v>
      </c>
      <c r="F8728" s="81" t="str">
        <f>VLOOKUP(E8728,Customer[],2,FALSE)</f>
        <v>Nate Thint</v>
      </c>
      <c r="G8728" s="69" t="str">
        <f>VLOOKUP(E8728,Customer[],3,FALSE)</f>
        <v>Bayin Naung St</v>
      </c>
      <c r="H8728" s="69" t="str">
        <f>VLOOKUP(E8728,Customer[],4,FALSE)</f>
        <v>Htan Ta Pin</v>
      </c>
      <c r="I8728" s="48" t="s">
        <v>18</v>
      </c>
      <c r="J8728" s="82" t="str">
        <f>VLOOKUP(I8728,PGStock[],2,FALSE)</f>
        <v>Formula Rum 350ml</v>
      </c>
      <c r="K8728" s="71">
        <f>VLOOKUP(I8728,PGStock[],3,FALSE)</f>
        <v>0.35</v>
      </c>
      <c r="L8728" s="47">
        <v>1</v>
      </c>
      <c r="M8728" s="47">
        <f>VLOOKUP(I8728,PGStock[],6,FALSE)</f>
        <v>150</v>
      </c>
      <c r="N8728" s="47">
        <f>+PGSales!$L8728*PGSales!$M8728</f>
        <v>150</v>
      </c>
    </row>
    <row r="8729" spans="1:14" hidden="1" x14ac:dyDescent="0.25">
      <c r="A8729" s="77">
        <f t="shared" si="918"/>
        <v>2025</v>
      </c>
      <c r="B8729" s="77">
        <f t="shared" si="919"/>
        <v>7</v>
      </c>
      <c r="C8729" s="73">
        <v>45849</v>
      </c>
      <c r="D8729" s="79" t="s">
        <v>275</v>
      </c>
      <c r="E8729" s="80" t="s">
        <v>270</v>
      </c>
      <c r="F8729" s="81" t="str">
        <f>VLOOKUP(E8729,Customer[],2,FALSE)</f>
        <v>Kyi Thar Oo(2)</v>
      </c>
      <c r="G8729" s="69" t="str">
        <f>VLOOKUP(E8729,Customer[],3,FALSE)</f>
        <v>Bayin Naung St</v>
      </c>
      <c r="H8729" s="69" t="str">
        <f>VLOOKUP(E8729,Customer[],4,FALSE)</f>
        <v>Htan Ta Pin</v>
      </c>
      <c r="I8729" s="48" t="s">
        <v>25</v>
      </c>
      <c r="J8729" s="82" t="str">
        <f>VLOOKUP(I8729,PGStock[],2,FALSE)</f>
        <v>Columbus Super Red Smooth 350 Ml</v>
      </c>
      <c r="K8729" s="71">
        <f>VLOOKUP(I8729,PGStock[],3,FALSE)</f>
        <v>0.35</v>
      </c>
      <c r="L8729" s="47">
        <v>2</v>
      </c>
      <c r="M8729" s="47">
        <f>VLOOKUP(I8729,PGStock[],6,FALSE)</f>
        <v>150</v>
      </c>
      <c r="N8729" s="47">
        <f>+PGSales!$L8729*PGSales!$M8729</f>
        <v>300</v>
      </c>
    </row>
    <row r="8730" spans="1:14" hidden="1" x14ac:dyDescent="0.25">
      <c r="A8730" s="77">
        <f t="shared" si="918"/>
        <v>2025</v>
      </c>
      <c r="B8730" s="77">
        <f t="shared" si="919"/>
        <v>7</v>
      </c>
      <c r="C8730" s="73">
        <v>45849</v>
      </c>
      <c r="D8730" s="79" t="s">
        <v>275</v>
      </c>
      <c r="E8730" s="80" t="s">
        <v>270</v>
      </c>
      <c r="F8730" s="81" t="str">
        <f>VLOOKUP(E8730,Customer[],2,FALSE)</f>
        <v>Kyi Thar Oo(2)</v>
      </c>
      <c r="G8730" s="69" t="str">
        <f>VLOOKUP(E8730,Customer[],3,FALSE)</f>
        <v>Bayin Naung St</v>
      </c>
      <c r="H8730" s="69" t="str">
        <f>VLOOKUP(E8730,Customer[],4,FALSE)</f>
        <v>Htan Ta Pin</v>
      </c>
      <c r="I8730" s="48" t="s">
        <v>18</v>
      </c>
      <c r="J8730" s="82" t="str">
        <f>VLOOKUP(I8730,PGStock[],2,FALSE)</f>
        <v>Formula Rum 350ml</v>
      </c>
      <c r="K8730" s="71">
        <f>VLOOKUP(I8730,PGStock[],3,FALSE)</f>
        <v>0.35</v>
      </c>
      <c r="L8730" s="47">
        <v>1</v>
      </c>
      <c r="M8730" s="47">
        <f>VLOOKUP(I8730,PGStock[],6,FALSE)</f>
        <v>150</v>
      </c>
      <c r="N8730" s="47">
        <f>+PGSales!$L8730*PGSales!$M8730</f>
        <v>150</v>
      </c>
    </row>
    <row r="8731" spans="1:14" hidden="1" x14ac:dyDescent="0.25">
      <c r="A8731" s="77">
        <f t="shared" si="918"/>
        <v>2025</v>
      </c>
      <c r="B8731" s="77">
        <f t="shared" si="919"/>
        <v>7</v>
      </c>
      <c r="C8731" s="73">
        <v>45849</v>
      </c>
      <c r="D8731" s="79" t="s">
        <v>60</v>
      </c>
      <c r="E8731" s="80" t="s">
        <v>869</v>
      </c>
      <c r="F8731" s="81" t="str">
        <f>VLOOKUP(E8731,Customer[],2,FALSE)</f>
        <v>Sit paing</v>
      </c>
      <c r="G8731" s="69" t="str">
        <f>VLOOKUP(E8731,Customer[],3,FALSE)</f>
        <v>Shwe Yin Aye Rd</v>
      </c>
      <c r="H8731" s="69" t="str">
        <f>VLOOKUP(E8731,Customer[],4,FALSE)</f>
        <v>Hlaing Thar Yar</v>
      </c>
      <c r="I8731" s="48" t="s">
        <v>25</v>
      </c>
      <c r="J8731" s="82" t="str">
        <f>VLOOKUP(I8731,PGStock[],2,FALSE)</f>
        <v>Columbus Super Red Smooth 350 Ml</v>
      </c>
      <c r="K8731" s="71">
        <f>VLOOKUP(I8731,PGStock[],3,FALSE)</f>
        <v>0.35</v>
      </c>
      <c r="L8731" s="47">
        <v>1</v>
      </c>
      <c r="M8731" s="47">
        <f>VLOOKUP(I8731,PGStock[],6,FALSE)</f>
        <v>150</v>
      </c>
      <c r="N8731" s="47">
        <f>+PGSales!$L8731*PGSales!$M8731</f>
        <v>150</v>
      </c>
    </row>
    <row r="8732" spans="1:14" hidden="1" x14ac:dyDescent="0.25">
      <c r="A8732" s="77">
        <f t="shared" ref="A8732:A8748" si="920">YEAR(C8732)</f>
        <v>2025</v>
      </c>
      <c r="B8732" s="77">
        <f t="shared" ref="B8732:B8748" si="921">MONTH(C8732)</f>
        <v>7</v>
      </c>
      <c r="C8732" s="73">
        <v>45849</v>
      </c>
      <c r="D8732" s="79" t="s">
        <v>60</v>
      </c>
      <c r="E8732" s="80" t="s">
        <v>869</v>
      </c>
      <c r="F8732" s="81" t="str">
        <f>VLOOKUP(E8732,Customer[],2,FALSE)</f>
        <v>Sit paing</v>
      </c>
      <c r="G8732" s="69" t="str">
        <f>VLOOKUP(E8732,Customer[],3,FALSE)</f>
        <v>Shwe Yin Aye Rd</v>
      </c>
      <c r="H8732" s="69" t="str">
        <f>VLOOKUP(E8732,Customer[],4,FALSE)</f>
        <v>Hlaing Thar Yar</v>
      </c>
      <c r="I8732" s="48" t="s">
        <v>23</v>
      </c>
      <c r="J8732" s="82" t="str">
        <f>VLOOKUP(I8732,PGStock[],2,FALSE)</f>
        <v>Columbus Super Red Smooth 175 Ml</v>
      </c>
      <c r="K8732" s="71">
        <f>VLOOKUP(I8732,PGStock[],3,FALSE)</f>
        <v>0.17499999999999999</v>
      </c>
      <c r="L8732" s="47">
        <v>1</v>
      </c>
      <c r="M8732" s="47">
        <f>VLOOKUP(I8732,PGStock[],6,FALSE)</f>
        <v>100</v>
      </c>
      <c r="N8732" s="47">
        <f>+PGSales!$L8732*PGSales!$M8732</f>
        <v>100</v>
      </c>
    </row>
    <row r="8733" spans="1:14" hidden="1" x14ac:dyDescent="0.25">
      <c r="A8733" s="77">
        <f t="shared" si="920"/>
        <v>2025</v>
      </c>
      <c r="B8733" s="77">
        <f t="shared" si="921"/>
        <v>7</v>
      </c>
      <c r="C8733" s="73">
        <v>45849</v>
      </c>
      <c r="D8733" s="79" t="s">
        <v>60</v>
      </c>
      <c r="E8733" s="80" t="s">
        <v>869</v>
      </c>
      <c r="F8733" s="81" t="str">
        <f>VLOOKUP(E8733,Customer[],2,FALSE)</f>
        <v>Sit paing</v>
      </c>
      <c r="G8733" s="69" t="str">
        <f>VLOOKUP(E8733,Customer[],3,FALSE)</f>
        <v>Shwe Yin Aye Rd</v>
      </c>
      <c r="H8733" s="69" t="str">
        <f>VLOOKUP(E8733,Customer[],4,FALSE)</f>
        <v>Hlaing Thar Yar</v>
      </c>
      <c r="I8733" s="48" t="s">
        <v>18</v>
      </c>
      <c r="J8733" s="82" t="str">
        <f>VLOOKUP(I8733,PGStock[],2,FALSE)</f>
        <v>Formula Rum 350ml</v>
      </c>
      <c r="K8733" s="71">
        <f>VLOOKUP(I8733,PGStock[],3,FALSE)</f>
        <v>0.35</v>
      </c>
      <c r="L8733" s="47">
        <v>1</v>
      </c>
      <c r="M8733" s="47">
        <f>VLOOKUP(I8733,PGStock[],6,FALSE)</f>
        <v>150</v>
      </c>
      <c r="N8733" s="47">
        <f>+PGSales!$L8733*PGSales!$M8733</f>
        <v>150</v>
      </c>
    </row>
    <row r="8734" spans="1:14" hidden="1" x14ac:dyDescent="0.25">
      <c r="A8734" s="77">
        <f t="shared" si="920"/>
        <v>2025</v>
      </c>
      <c r="B8734" s="77">
        <f t="shared" si="921"/>
        <v>7</v>
      </c>
      <c r="C8734" s="73">
        <v>45849</v>
      </c>
      <c r="D8734" s="79" t="s">
        <v>66</v>
      </c>
      <c r="E8734" s="80" t="s">
        <v>638</v>
      </c>
      <c r="F8734" s="81" t="str">
        <f>VLOOKUP(E8734,Customer[],2,FALSE)</f>
        <v>Mya Myintmo</v>
      </c>
      <c r="G8734" s="69" t="str">
        <f>VLOOKUP(E8734,Customer[],3,FALSE)</f>
        <v>Mya Yatu Sd</v>
      </c>
      <c r="H8734" s="69" t="str">
        <f>VLOOKUP(E8734,Customer[],4,FALSE)</f>
        <v>Hlaing Thar Yar</v>
      </c>
      <c r="I8734" s="48" t="s">
        <v>25</v>
      </c>
      <c r="J8734" s="82" t="str">
        <f>VLOOKUP(I8734,PGStock[],2,FALSE)</f>
        <v>Columbus Super Red Smooth 350 Ml</v>
      </c>
      <c r="K8734" s="71">
        <f>VLOOKUP(I8734,PGStock[],3,FALSE)</f>
        <v>0.35</v>
      </c>
      <c r="L8734" s="47">
        <v>1</v>
      </c>
      <c r="M8734" s="47">
        <f>VLOOKUP(I8734,PGStock[],6,FALSE)</f>
        <v>150</v>
      </c>
      <c r="N8734" s="47">
        <f>+PGSales!$L8734*PGSales!$M8734</f>
        <v>150</v>
      </c>
    </row>
    <row r="8735" spans="1:14" hidden="1" x14ac:dyDescent="0.25">
      <c r="A8735" s="77">
        <f t="shared" si="920"/>
        <v>2025</v>
      </c>
      <c r="B8735" s="77">
        <f t="shared" si="921"/>
        <v>7</v>
      </c>
      <c r="C8735" s="73">
        <v>45849</v>
      </c>
      <c r="D8735" s="79" t="s">
        <v>4</v>
      </c>
      <c r="E8735" s="80" t="s">
        <v>123</v>
      </c>
      <c r="F8735" s="81" t="str">
        <f>VLOOKUP(E8735,Customer[],2,FALSE)</f>
        <v>Yazar</v>
      </c>
      <c r="G8735" s="69" t="str">
        <f>VLOOKUP(E8735,Customer[],3,FALSE)</f>
        <v>Mandalay Rd</v>
      </c>
      <c r="H8735" s="69" t="str">
        <f>VLOOKUP(E8735,Customer[],4,FALSE)</f>
        <v>Hlaing Thar Yar Route (1)</v>
      </c>
      <c r="I8735" s="48" t="s">
        <v>18</v>
      </c>
      <c r="J8735" s="82" t="str">
        <f>VLOOKUP(I8735,PGStock[],2,FALSE)</f>
        <v>Formula Rum 350ml</v>
      </c>
      <c r="K8735" s="71">
        <f>VLOOKUP(I8735,PGStock[],3,FALSE)</f>
        <v>0.35</v>
      </c>
      <c r="L8735" s="47">
        <v>1</v>
      </c>
      <c r="M8735" s="47">
        <f>VLOOKUP(I8735,PGStock[],6,FALSE)</f>
        <v>150</v>
      </c>
      <c r="N8735" s="47">
        <f>+PGSales!$L8735*PGSales!$M8735</f>
        <v>150</v>
      </c>
    </row>
    <row r="8736" spans="1:14" hidden="1" x14ac:dyDescent="0.25">
      <c r="A8736" s="77">
        <f t="shared" si="920"/>
        <v>2025</v>
      </c>
      <c r="B8736" s="77">
        <f t="shared" si="921"/>
        <v>7</v>
      </c>
      <c r="C8736" s="73">
        <v>45849</v>
      </c>
      <c r="D8736" s="79" t="s">
        <v>56</v>
      </c>
      <c r="E8736" s="80" t="s">
        <v>126</v>
      </c>
      <c r="F8736" s="81" t="str">
        <f>VLOOKUP(E8736,Customer[],2,FALSE)</f>
        <v>Chit Paing</v>
      </c>
      <c r="G8736" s="69" t="str">
        <f>VLOOKUP(E8736,Customer[],3,FALSE)</f>
        <v>Bo Aung Kyaw Rd</v>
      </c>
      <c r="H8736" s="69" t="str">
        <f>VLOOKUP(E8736,Customer[],4,FALSE)</f>
        <v>Hlaing Thar Yar Route (1)</v>
      </c>
      <c r="I8736" s="48" t="s">
        <v>25</v>
      </c>
      <c r="J8736" s="82" t="str">
        <f>VLOOKUP(I8736,PGStock[],2,FALSE)</f>
        <v>Columbus Super Red Smooth 350 Ml</v>
      </c>
      <c r="K8736" s="71">
        <f>VLOOKUP(I8736,PGStock[],3,FALSE)</f>
        <v>0.35</v>
      </c>
      <c r="L8736" s="47">
        <v>1</v>
      </c>
      <c r="M8736" s="47">
        <f>VLOOKUP(I8736,PGStock[],6,FALSE)</f>
        <v>150</v>
      </c>
      <c r="N8736" s="47">
        <f>+PGSales!$L8736*PGSales!$M8736</f>
        <v>150</v>
      </c>
    </row>
    <row r="8737" spans="1:14" hidden="1" x14ac:dyDescent="0.25">
      <c r="A8737" s="77">
        <f t="shared" si="920"/>
        <v>2025</v>
      </c>
      <c r="B8737" s="77">
        <f t="shared" si="921"/>
        <v>7</v>
      </c>
      <c r="C8737" s="73">
        <v>45849</v>
      </c>
      <c r="D8737" s="79" t="s">
        <v>58</v>
      </c>
      <c r="E8737" s="80" t="s">
        <v>663</v>
      </c>
      <c r="F8737" s="81" t="str">
        <f>VLOOKUP(E8737,Customer[],2,FALSE)</f>
        <v>Sein padatar</v>
      </c>
      <c r="G8737" s="69" t="str">
        <f>VLOOKUP(E8737,Customer[],3,FALSE)</f>
        <v>Shwe Yin Aye Zay  Rd</v>
      </c>
      <c r="H8737" s="69" t="str">
        <f>VLOOKUP(E8737,Customer[],4,FALSE)</f>
        <v>Hlaing Thar Yar</v>
      </c>
      <c r="I8737" s="48" t="s">
        <v>25</v>
      </c>
      <c r="J8737" s="82" t="str">
        <f>VLOOKUP(I8737,PGStock[],2,FALSE)</f>
        <v>Columbus Super Red Smooth 350 Ml</v>
      </c>
      <c r="K8737" s="71">
        <f>VLOOKUP(I8737,PGStock[],3,FALSE)</f>
        <v>0.35</v>
      </c>
      <c r="L8737" s="47">
        <v>2</v>
      </c>
      <c r="M8737" s="47">
        <f>VLOOKUP(I8737,PGStock[],6,FALSE)</f>
        <v>150</v>
      </c>
      <c r="N8737" s="47">
        <f>+PGSales!$L8737*PGSales!$M8737</f>
        <v>300</v>
      </c>
    </row>
    <row r="8738" spans="1:14" hidden="1" x14ac:dyDescent="0.25">
      <c r="A8738" s="77">
        <f t="shared" si="920"/>
        <v>2025</v>
      </c>
      <c r="B8738" s="77">
        <f t="shared" si="921"/>
        <v>7</v>
      </c>
      <c r="C8738" s="73">
        <v>45849</v>
      </c>
      <c r="D8738" s="79" t="s">
        <v>58</v>
      </c>
      <c r="E8738" s="80" t="s">
        <v>663</v>
      </c>
      <c r="F8738" s="81" t="str">
        <f>VLOOKUP(E8738,Customer[],2,FALSE)</f>
        <v>Sein padatar</v>
      </c>
      <c r="G8738" s="69" t="str">
        <f>VLOOKUP(E8738,Customer[],3,FALSE)</f>
        <v>Shwe Yin Aye Zay  Rd</v>
      </c>
      <c r="H8738" s="69" t="str">
        <f>VLOOKUP(E8738,Customer[],4,FALSE)</f>
        <v>Hlaing Thar Yar</v>
      </c>
      <c r="I8738" s="48" t="s">
        <v>18</v>
      </c>
      <c r="J8738" s="82" t="str">
        <f>VLOOKUP(I8738,PGStock[],2,FALSE)</f>
        <v>Formula Rum 350ml</v>
      </c>
      <c r="K8738" s="71">
        <f>VLOOKUP(I8738,PGStock[],3,FALSE)</f>
        <v>0.35</v>
      </c>
      <c r="L8738" s="47">
        <v>1</v>
      </c>
      <c r="M8738" s="47">
        <f>VLOOKUP(I8738,PGStock[],6,FALSE)</f>
        <v>150</v>
      </c>
      <c r="N8738" s="47">
        <f>+PGSales!$L8738*PGSales!$M8738</f>
        <v>150</v>
      </c>
    </row>
    <row r="8739" spans="1:14" hidden="1" x14ac:dyDescent="0.25">
      <c r="A8739" s="77">
        <f t="shared" si="920"/>
        <v>2025</v>
      </c>
      <c r="B8739" s="77">
        <f t="shared" si="921"/>
        <v>7</v>
      </c>
      <c r="C8739" s="73">
        <v>45849</v>
      </c>
      <c r="D8739" s="79" t="s">
        <v>109</v>
      </c>
      <c r="E8739" s="80" t="s">
        <v>870</v>
      </c>
      <c r="F8739" s="81" t="str">
        <f>VLOOKUP(E8739,Customer[],2,FALSE)</f>
        <v>Zinkama</v>
      </c>
      <c r="G8739" s="69" t="str">
        <f>VLOOKUP(E8739,Customer[],3,FALSE)</f>
        <v>Zinkama Lan</v>
      </c>
      <c r="H8739" s="69" t="str">
        <f>VLOOKUP(E8739,Customer[],4,FALSE)</f>
        <v>Tharkaytha</v>
      </c>
      <c r="I8739" s="48" t="s">
        <v>27</v>
      </c>
      <c r="J8739" s="82" t="str">
        <f>VLOOKUP(I8739,PGStock[],2,FALSE)</f>
        <v>Columbus Super Red Smooth 700 Ml</v>
      </c>
      <c r="K8739" s="71">
        <f>VLOOKUP(I8739,PGStock[],3,FALSE)</f>
        <v>0.7</v>
      </c>
      <c r="L8739" s="47">
        <v>1</v>
      </c>
      <c r="M8739" s="47">
        <f>VLOOKUP(I8739,PGStock[],6,FALSE)</f>
        <v>200</v>
      </c>
      <c r="N8739" s="47">
        <f>+PGSales!$L8739*PGSales!$M8739</f>
        <v>200</v>
      </c>
    </row>
    <row r="8740" spans="1:14" hidden="1" x14ac:dyDescent="0.25">
      <c r="A8740" s="77">
        <f t="shared" si="920"/>
        <v>2025</v>
      </c>
      <c r="B8740" s="77">
        <f t="shared" si="921"/>
        <v>7</v>
      </c>
      <c r="C8740" s="73">
        <v>45849</v>
      </c>
      <c r="D8740" s="79" t="s">
        <v>109</v>
      </c>
      <c r="E8740" s="80" t="s">
        <v>870</v>
      </c>
      <c r="F8740" s="81" t="str">
        <f>VLOOKUP(E8740,Customer[],2,FALSE)</f>
        <v>Zinkama</v>
      </c>
      <c r="G8740" s="69" t="str">
        <f>VLOOKUP(E8740,Customer[],3,FALSE)</f>
        <v>Zinkama Lan</v>
      </c>
      <c r="H8740" s="69" t="str">
        <f>VLOOKUP(E8740,Customer[],4,FALSE)</f>
        <v>Tharkaytha</v>
      </c>
      <c r="I8740" s="48" t="s">
        <v>25</v>
      </c>
      <c r="J8740" s="82" t="str">
        <f>VLOOKUP(I8740,PGStock[],2,FALSE)</f>
        <v>Columbus Super Red Smooth 350 Ml</v>
      </c>
      <c r="K8740" s="71">
        <f>VLOOKUP(I8740,PGStock[],3,FALSE)</f>
        <v>0.35</v>
      </c>
      <c r="L8740" s="47">
        <v>1</v>
      </c>
      <c r="M8740" s="47">
        <f>VLOOKUP(I8740,PGStock[],6,FALSE)</f>
        <v>150</v>
      </c>
      <c r="N8740" s="47">
        <f>+PGSales!$L8740*PGSales!$M8740</f>
        <v>150</v>
      </c>
    </row>
    <row r="8741" spans="1:14" hidden="1" x14ac:dyDescent="0.25">
      <c r="A8741" s="77">
        <f t="shared" si="920"/>
        <v>2025</v>
      </c>
      <c r="B8741" s="77">
        <f t="shared" si="921"/>
        <v>7</v>
      </c>
      <c r="C8741" s="73">
        <v>45849</v>
      </c>
      <c r="D8741" s="79" t="s">
        <v>187</v>
      </c>
      <c r="E8741" s="80" t="s">
        <v>875</v>
      </c>
      <c r="F8741" s="81" t="str">
        <f>VLOOKUP(E8741,Customer[],2,FALSE)</f>
        <v xml:space="preserve">Htet paing </v>
      </c>
      <c r="G8741" s="69" t="str">
        <f>VLOOKUP(E8741,Customer[],3,FALSE)</f>
        <v>Pin Lone Rd</v>
      </c>
      <c r="H8741" s="69" t="str">
        <f>VLOOKUP(E8741,Customer[],4,FALSE)</f>
        <v>Tharkaytha</v>
      </c>
      <c r="I8741" s="48" t="s">
        <v>18</v>
      </c>
      <c r="J8741" s="82" t="str">
        <f>VLOOKUP(I8741,PGStock[],2,FALSE)</f>
        <v>Formula Rum 350ml</v>
      </c>
      <c r="K8741" s="71">
        <f>VLOOKUP(I8741,PGStock[],3,FALSE)</f>
        <v>0.35</v>
      </c>
      <c r="L8741" s="47">
        <v>3</v>
      </c>
      <c r="M8741" s="47">
        <f>VLOOKUP(I8741,PGStock[],6,FALSE)</f>
        <v>150</v>
      </c>
      <c r="N8741" s="47">
        <f>+PGSales!$L8741*PGSales!$M8741</f>
        <v>450</v>
      </c>
    </row>
    <row r="8742" spans="1:14" hidden="1" x14ac:dyDescent="0.25">
      <c r="A8742" s="77">
        <f t="shared" si="920"/>
        <v>2025</v>
      </c>
      <c r="B8742" s="77">
        <f t="shared" si="921"/>
        <v>7</v>
      </c>
      <c r="C8742" s="73">
        <v>45849</v>
      </c>
      <c r="D8742" s="79" t="s">
        <v>115</v>
      </c>
      <c r="E8742" s="80" t="s">
        <v>871</v>
      </c>
      <c r="F8742" s="81" t="str">
        <f>VLOOKUP(E8742,Customer[],2,FALSE)</f>
        <v>Hight Power</v>
      </c>
      <c r="G8742" s="69" t="str">
        <f>VLOOKUP(E8742,Customer[],3,FALSE)</f>
        <v>Pay 80 Rd</v>
      </c>
      <c r="H8742" s="69" t="str">
        <f>VLOOKUP(E8742,Customer[],4,FALSE)</f>
        <v>Tharkaytha</v>
      </c>
      <c r="I8742" s="48" t="s">
        <v>25</v>
      </c>
      <c r="J8742" s="82" t="str">
        <f>VLOOKUP(I8742,PGStock[],2,FALSE)</f>
        <v>Columbus Super Red Smooth 350 Ml</v>
      </c>
      <c r="K8742" s="71">
        <f>VLOOKUP(I8742,PGStock[],3,FALSE)</f>
        <v>0.35</v>
      </c>
      <c r="L8742" s="47">
        <v>2</v>
      </c>
      <c r="M8742" s="47">
        <f>VLOOKUP(I8742,PGStock[],6,FALSE)</f>
        <v>150</v>
      </c>
      <c r="N8742" s="47">
        <f>+PGSales!$L8742*PGSales!$M8742</f>
        <v>300</v>
      </c>
    </row>
    <row r="8743" spans="1:14" hidden="1" x14ac:dyDescent="0.25">
      <c r="A8743" s="77">
        <f t="shared" si="920"/>
        <v>2025</v>
      </c>
      <c r="B8743" s="77">
        <f t="shared" si="921"/>
        <v>7</v>
      </c>
      <c r="C8743" s="73">
        <v>45849</v>
      </c>
      <c r="D8743" s="79" t="s">
        <v>115</v>
      </c>
      <c r="E8743" s="80" t="s">
        <v>871</v>
      </c>
      <c r="F8743" s="81" t="str">
        <f>VLOOKUP(E8743,Customer[],2,FALSE)</f>
        <v>Hight Power</v>
      </c>
      <c r="G8743" s="69" t="str">
        <f>VLOOKUP(E8743,Customer[],3,FALSE)</f>
        <v>Pay 80 Rd</v>
      </c>
      <c r="H8743" s="69" t="str">
        <f>VLOOKUP(E8743,Customer[],4,FALSE)</f>
        <v>Tharkaytha</v>
      </c>
      <c r="I8743" s="48" t="s">
        <v>23</v>
      </c>
      <c r="J8743" s="82" t="str">
        <f>VLOOKUP(I8743,PGStock[],2,FALSE)</f>
        <v>Columbus Super Red Smooth 175 Ml</v>
      </c>
      <c r="K8743" s="71">
        <f>VLOOKUP(I8743,PGStock[],3,FALSE)</f>
        <v>0.17499999999999999</v>
      </c>
      <c r="L8743" s="47">
        <v>1</v>
      </c>
      <c r="M8743" s="47">
        <f>VLOOKUP(I8743,PGStock[],6,FALSE)</f>
        <v>100</v>
      </c>
      <c r="N8743" s="47">
        <f>+PGSales!$L8743*PGSales!$M8743</f>
        <v>100</v>
      </c>
    </row>
    <row r="8744" spans="1:14" hidden="1" x14ac:dyDescent="0.25">
      <c r="A8744" s="77">
        <f t="shared" si="920"/>
        <v>2025</v>
      </c>
      <c r="B8744" s="77">
        <f t="shared" si="921"/>
        <v>7</v>
      </c>
      <c r="C8744" s="73">
        <v>45849</v>
      </c>
      <c r="D8744" s="79" t="s">
        <v>62</v>
      </c>
      <c r="E8744" s="80" t="s">
        <v>884</v>
      </c>
      <c r="F8744" s="81" t="str">
        <f>VLOOKUP(E8744,Customer[],2,FALSE)</f>
        <v>Htet</v>
      </c>
      <c r="G8744" s="69" t="str">
        <f>VLOOKUP(E8744,Customer[],3,FALSE)</f>
        <v>Aung Thapay Rd</v>
      </c>
      <c r="H8744" s="69" t="str">
        <f>VLOOKUP(E8744,Customer[],4,FALSE)</f>
        <v>Tharkaytha</v>
      </c>
      <c r="I8744" s="48" t="s">
        <v>25</v>
      </c>
      <c r="J8744" s="82" t="str">
        <f>VLOOKUP(I8744,PGStock[],2,FALSE)</f>
        <v>Columbus Super Red Smooth 350 Ml</v>
      </c>
      <c r="K8744" s="71">
        <f>VLOOKUP(I8744,PGStock[],3,FALSE)</f>
        <v>0.35</v>
      </c>
      <c r="L8744" s="47">
        <v>3</v>
      </c>
      <c r="M8744" s="47">
        <f>VLOOKUP(I8744,PGStock[],6,FALSE)</f>
        <v>150</v>
      </c>
      <c r="N8744" s="47">
        <f>+PGSales!$L8744*PGSales!$M8744</f>
        <v>450</v>
      </c>
    </row>
    <row r="8745" spans="1:14" hidden="1" x14ac:dyDescent="0.25">
      <c r="A8745" s="77">
        <f t="shared" si="920"/>
        <v>2025</v>
      </c>
      <c r="B8745" s="77">
        <f t="shared" si="921"/>
        <v>7</v>
      </c>
      <c r="C8745" s="73">
        <v>45849</v>
      </c>
      <c r="D8745" s="79" t="s">
        <v>62</v>
      </c>
      <c r="E8745" s="80" t="s">
        <v>884</v>
      </c>
      <c r="F8745" s="81" t="str">
        <f>VLOOKUP(E8745,Customer[],2,FALSE)</f>
        <v>Htet</v>
      </c>
      <c r="G8745" s="69" t="str">
        <f>VLOOKUP(E8745,Customer[],3,FALSE)</f>
        <v>Aung Thapay Rd</v>
      </c>
      <c r="H8745" s="69" t="str">
        <f>VLOOKUP(E8745,Customer[],4,FALSE)</f>
        <v>Tharkaytha</v>
      </c>
      <c r="I8745" s="48" t="s">
        <v>23</v>
      </c>
      <c r="J8745" s="82" t="str">
        <f>VLOOKUP(I8745,PGStock[],2,FALSE)</f>
        <v>Columbus Super Red Smooth 175 Ml</v>
      </c>
      <c r="K8745" s="71">
        <f>VLOOKUP(I8745,PGStock[],3,FALSE)</f>
        <v>0.17499999999999999</v>
      </c>
      <c r="L8745" s="47">
        <v>3</v>
      </c>
      <c r="M8745" s="47">
        <f>VLOOKUP(I8745,PGStock[],6,FALSE)</f>
        <v>100</v>
      </c>
      <c r="N8745" s="47">
        <f>+PGSales!$L8745*PGSales!$M8745</f>
        <v>300</v>
      </c>
    </row>
    <row r="8746" spans="1:14" hidden="1" x14ac:dyDescent="0.25">
      <c r="A8746" s="77">
        <f t="shared" si="920"/>
        <v>2025</v>
      </c>
      <c r="B8746" s="77">
        <f t="shared" si="921"/>
        <v>7</v>
      </c>
      <c r="C8746" s="73">
        <v>45849</v>
      </c>
      <c r="D8746" s="79" t="s">
        <v>62</v>
      </c>
      <c r="E8746" s="80" t="s">
        <v>884</v>
      </c>
      <c r="F8746" s="81" t="str">
        <f>VLOOKUP(E8746,Customer[],2,FALSE)</f>
        <v>Htet</v>
      </c>
      <c r="G8746" s="69" t="str">
        <f>VLOOKUP(E8746,Customer[],3,FALSE)</f>
        <v>Aung Thapay Rd</v>
      </c>
      <c r="H8746" s="69" t="str">
        <f>VLOOKUP(E8746,Customer[],4,FALSE)</f>
        <v>Tharkaytha</v>
      </c>
      <c r="I8746" s="48" t="s">
        <v>18</v>
      </c>
      <c r="J8746" s="82" t="str">
        <f>VLOOKUP(I8746,PGStock[],2,FALSE)</f>
        <v>Formula Rum 350ml</v>
      </c>
      <c r="K8746" s="71">
        <f>VLOOKUP(I8746,PGStock[],3,FALSE)</f>
        <v>0.35</v>
      </c>
      <c r="L8746" s="47">
        <v>4</v>
      </c>
      <c r="M8746" s="47">
        <f>VLOOKUP(I8746,PGStock[],6,FALSE)</f>
        <v>150</v>
      </c>
      <c r="N8746" s="47">
        <f>+PGSales!$L8746*PGSales!$M8746</f>
        <v>600</v>
      </c>
    </row>
    <row r="8747" spans="1:14" hidden="1" x14ac:dyDescent="0.25">
      <c r="A8747" s="77">
        <f t="shared" si="920"/>
        <v>2025</v>
      </c>
      <c r="B8747" s="77">
        <f t="shared" si="921"/>
        <v>7</v>
      </c>
      <c r="C8747" s="73">
        <v>45849</v>
      </c>
      <c r="D8747" s="79" t="s">
        <v>1</v>
      </c>
      <c r="E8747" s="80" t="s">
        <v>877</v>
      </c>
      <c r="F8747" s="81" t="str">
        <f>VLOOKUP(E8747,Customer[],2,FALSE)</f>
        <v>Myint</v>
      </c>
      <c r="G8747" s="69" t="str">
        <f>VLOOKUP(E8747,Customer[],3,FALSE)</f>
        <v>Aung Myitter Rd</v>
      </c>
      <c r="H8747" s="69" t="str">
        <f>VLOOKUP(E8747,Customer[],4,FALSE)</f>
        <v>Tharkaytha</v>
      </c>
      <c r="I8747" s="48" t="s">
        <v>25</v>
      </c>
      <c r="J8747" s="82" t="str">
        <f>VLOOKUP(I8747,PGStock[],2,FALSE)</f>
        <v>Columbus Super Red Smooth 350 Ml</v>
      </c>
      <c r="K8747" s="71">
        <f>VLOOKUP(I8747,PGStock[],3,FALSE)</f>
        <v>0.35</v>
      </c>
      <c r="L8747" s="47">
        <v>1</v>
      </c>
      <c r="M8747" s="47">
        <f>VLOOKUP(I8747,PGStock[],6,FALSE)</f>
        <v>150</v>
      </c>
      <c r="N8747" s="47">
        <f>+PGSales!$L8747*PGSales!$M8747</f>
        <v>150</v>
      </c>
    </row>
    <row r="8748" spans="1:14" hidden="1" x14ac:dyDescent="0.25">
      <c r="A8748" s="77">
        <f t="shared" si="920"/>
        <v>2025</v>
      </c>
      <c r="B8748" s="77">
        <f t="shared" si="921"/>
        <v>7</v>
      </c>
      <c r="C8748" s="73">
        <v>45849</v>
      </c>
      <c r="D8748" s="79" t="s">
        <v>1</v>
      </c>
      <c r="E8748" s="80" t="s">
        <v>877</v>
      </c>
      <c r="F8748" s="81" t="str">
        <f>VLOOKUP(E8748,Customer[],2,FALSE)</f>
        <v>Myint</v>
      </c>
      <c r="G8748" s="69" t="str">
        <f>VLOOKUP(E8748,Customer[],3,FALSE)</f>
        <v>Aung Myitter Rd</v>
      </c>
      <c r="H8748" s="69" t="str">
        <f>VLOOKUP(E8748,Customer[],4,FALSE)</f>
        <v>Tharkaytha</v>
      </c>
      <c r="I8748" s="48" t="s">
        <v>18</v>
      </c>
      <c r="J8748" s="82" t="str">
        <f>VLOOKUP(I8748,PGStock[],2,FALSE)</f>
        <v>Formula Rum 350ml</v>
      </c>
      <c r="K8748" s="71">
        <f>VLOOKUP(I8748,PGStock[],3,FALSE)</f>
        <v>0.35</v>
      </c>
      <c r="L8748" s="47">
        <v>1</v>
      </c>
      <c r="M8748" s="47">
        <f>VLOOKUP(I8748,PGStock[],6,FALSE)</f>
        <v>150</v>
      </c>
      <c r="N8748" s="47">
        <f>+PGSales!$L8748*PGSales!$M8748</f>
        <v>150</v>
      </c>
    </row>
    <row r="8749" spans="1:14" hidden="1" x14ac:dyDescent="0.25">
      <c r="A8749" s="77">
        <f t="shared" si="910"/>
        <v>2025</v>
      </c>
      <c r="B8749" s="77">
        <f t="shared" si="911"/>
        <v>7</v>
      </c>
      <c r="C8749" s="73">
        <v>45849</v>
      </c>
      <c r="D8749" s="79" t="s">
        <v>2</v>
      </c>
      <c r="E8749" s="80" t="s">
        <v>873</v>
      </c>
      <c r="F8749" s="81" t="str">
        <f>VLOOKUP(E8749,Customer[],2,FALSE)</f>
        <v xml:space="preserve">Zain </v>
      </c>
      <c r="G8749" s="69" t="str">
        <f>VLOOKUP(E8749,Customer[],3,FALSE)</f>
        <v>Pay 80 Rd</v>
      </c>
      <c r="H8749" s="69" t="str">
        <f>VLOOKUP(E8749,Customer[],4,FALSE)</f>
        <v>Tharkaytha</v>
      </c>
      <c r="I8749" s="48" t="s">
        <v>25</v>
      </c>
      <c r="J8749" s="82" t="str">
        <f>VLOOKUP(I8749,PGStock[],2,FALSE)</f>
        <v>Columbus Super Red Smooth 350 Ml</v>
      </c>
      <c r="K8749" s="71">
        <f>VLOOKUP(I8749,PGStock[],3,FALSE)</f>
        <v>0.35</v>
      </c>
      <c r="L8749" s="47">
        <v>1</v>
      </c>
      <c r="M8749" s="47">
        <f>VLOOKUP(I8749,PGStock[],6,FALSE)</f>
        <v>150</v>
      </c>
      <c r="N8749" s="47">
        <f>+PGSales!$L8749*PGSales!$M8749</f>
        <v>150</v>
      </c>
    </row>
    <row r="8750" spans="1:14" hidden="1" x14ac:dyDescent="0.25">
      <c r="A8750" s="77">
        <f t="shared" si="910"/>
        <v>2025</v>
      </c>
      <c r="B8750" s="77">
        <f t="shared" si="911"/>
        <v>7</v>
      </c>
      <c r="C8750" s="73">
        <v>45849</v>
      </c>
      <c r="D8750" s="79" t="s">
        <v>2</v>
      </c>
      <c r="E8750" s="80" t="s">
        <v>873</v>
      </c>
      <c r="F8750" s="81" t="str">
        <f>VLOOKUP(E8750,Customer[],2,FALSE)</f>
        <v xml:space="preserve">Zain </v>
      </c>
      <c r="G8750" s="69" t="str">
        <f>VLOOKUP(E8750,Customer[],3,FALSE)</f>
        <v>Pay 80 Rd</v>
      </c>
      <c r="H8750" s="69" t="str">
        <f>VLOOKUP(E8750,Customer[],4,FALSE)</f>
        <v>Tharkaytha</v>
      </c>
      <c r="I8750" s="48" t="s">
        <v>23</v>
      </c>
      <c r="J8750" s="82" t="str">
        <f>VLOOKUP(I8750,PGStock[],2,FALSE)</f>
        <v>Columbus Super Red Smooth 175 Ml</v>
      </c>
      <c r="K8750" s="71">
        <f>VLOOKUP(I8750,PGStock[],3,FALSE)</f>
        <v>0.17499999999999999</v>
      </c>
      <c r="L8750" s="47">
        <v>2</v>
      </c>
      <c r="M8750" s="47">
        <f>VLOOKUP(I8750,PGStock[],6,FALSE)</f>
        <v>100</v>
      </c>
      <c r="N8750" s="47">
        <f>+PGSales!$L8750*PGSales!$M8750</f>
        <v>200</v>
      </c>
    </row>
    <row r="8751" spans="1:14" hidden="1" x14ac:dyDescent="0.25">
      <c r="A8751" s="77">
        <f t="shared" ref="A8751:A8881" si="922">YEAR(C8751)</f>
        <v>2025</v>
      </c>
      <c r="B8751" s="77">
        <f t="shared" ref="B8751:B8881" si="923">MONTH(C8751)</f>
        <v>7</v>
      </c>
      <c r="C8751" s="73">
        <v>45849</v>
      </c>
      <c r="D8751" s="79" t="s">
        <v>2</v>
      </c>
      <c r="E8751" s="80" t="s">
        <v>873</v>
      </c>
      <c r="F8751" s="81" t="str">
        <f>VLOOKUP(E8751,Customer[],2,FALSE)</f>
        <v xml:space="preserve">Zain </v>
      </c>
      <c r="G8751" s="69" t="str">
        <f>VLOOKUP(E8751,Customer[],3,FALSE)</f>
        <v>Pay 80 Rd</v>
      </c>
      <c r="H8751" s="69" t="str">
        <f>VLOOKUP(E8751,Customer[],4,FALSE)</f>
        <v>Tharkaytha</v>
      </c>
      <c r="I8751" s="48" t="s">
        <v>18</v>
      </c>
      <c r="J8751" s="82" t="str">
        <f>VLOOKUP(I8751,PGStock[],2,FALSE)</f>
        <v>Formula Rum 350ml</v>
      </c>
      <c r="K8751" s="71">
        <f>VLOOKUP(I8751,PGStock[],3,FALSE)</f>
        <v>0.35</v>
      </c>
      <c r="L8751" s="47">
        <v>2</v>
      </c>
      <c r="M8751" s="47">
        <f>VLOOKUP(I8751,PGStock[],6,FALSE)</f>
        <v>150</v>
      </c>
      <c r="N8751" s="47">
        <f>+PGSales!$L8751*PGSales!$M8751</f>
        <v>300</v>
      </c>
    </row>
    <row r="8752" spans="1:14" hidden="1" x14ac:dyDescent="0.25">
      <c r="A8752" s="77">
        <f t="shared" si="922"/>
        <v>2025</v>
      </c>
      <c r="B8752" s="77">
        <f t="shared" si="923"/>
        <v>7</v>
      </c>
      <c r="C8752" s="73">
        <v>45850</v>
      </c>
      <c r="D8752" s="79" t="s">
        <v>70</v>
      </c>
      <c r="E8752" s="80" t="s">
        <v>271</v>
      </c>
      <c r="F8752" s="81" t="str">
        <f>VLOOKUP(E8752,Customer[],2,FALSE)</f>
        <v>Lapyae Wunn</v>
      </c>
      <c r="G8752" s="69" t="str">
        <f>VLOOKUP(E8752,Customer[],3,FALSE)</f>
        <v>West Yangon University Rd</v>
      </c>
      <c r="H8752" s="69" t="str">
        <f>VLOOKUP(E8752,Customer[],4,FALSE)</f>
        <v>Htan Ta Pin</v>
      </c>
      <c r="I8752" s="48" t="s">
        <v>27</v>
      </c>
      <c r="J8752" s="82" t="str">
        <f>VLOOKUP(I8752,PGStock[],2,FALSE)</f>
        <v>Columbus Super Red Smooth 700 Ml</v>
      </c>
      <c r="K8752" s="71">
        <f>VLOOKUP(I8752,PGStock[],3,FALSE)</f>
        <v>0.7</v>
      </c>
      <c r="L8752" s="47">
        <v>3</v>
      </c>
      <c r="M8752" s="47">
        <f>VLOOKUP(I8752,PGStock[],6,FALSE)</f>
        <v>200</v>
      </c>
      <c r="N8752" s="47">
        <f>+PGSales!$L8752*PGSales!$M8752</f>
        <v>600</v>
      </c>
    </row>
    <row r="8753" spans="1:14" hidden="1" x14ac:dyDescent="0.25">
      <c r="A8753" s="77">
        <f t="shared" si="922"/>
        <v>2025</v>
      </c>
      <c r="B8753" s="77">
        <f t="shared" si="923"/>
        <v>7</v>
      </c>
      <c r="C8753" s="73">
        <v>45850</v>
      </c>
      <c r="D8753" s="79" t="s">
        <v>70</v>
      </c>
      <c r="E8753" s="80" t="s">
        <v>271</v>
      </c>
      <c r="F8753" s="81" t="str">
        <f>VLOOKUP(E8753,Customer[],2,FALSE)</f>
        <v>Lapyae Wunn</v>
      </c>
      <c r="G8753" s="69" t="str">
        <f>VLOOKUP(E8753,Customer[],3,FALSE)</f>
        <v>West Yangon University Rd</v>
      </c>
      <c r="H8753" s="69" t="str">
        <f>VLOOKUP(E8753,Customer[],4,FALSE)</f>
        <v>Htan Ta Pin</v>
      </c>
      <c r="I8753" s="48" t="s">
        <v>25</v>
      </c>
      <c r="J8753" s="82" t="str">
        <f>VLOOKUP(I8753,PGStock[],2,FALSE)</f>
        <v>Columbus Super Red Smooth 350 Ml</v>
      </c>
      <c r="K8753" s="71">
        <f>VLOOKUP(I8753,PGStock[],3,FALSE)</f>
        <v>0.35</v>
      </c>
      <c r="L8753" s="47">
        <v>7</v>
      </c>
      <c r="M8753" s="47">
        <f>VLOOKUP(I8753,PGStock[],6,FALSE)</f>
        <v>150</v>
      </c>
      <c r="N8753" s="47">
        <f>+PGSales!$L8753*PGSales!$M8753</f>
        <v>1050</v>
      </c>
    </row>
    <row r="8754" spans="1:14" hidden="1" x14ac:dyDescent="0.25">
      <c r="A8754" s="77">
        <f t="shared" si="922"/>
        <v>2025</v>
      </c>
      <c r="B8754" s="77">
        <f t="shared" si="923"/>
        <v>7</v>
      </c>
      <c r="C8754" s="73">
        <v>45850</v>
      </c>
      <c r="D8754" s="79" t="s">
        <v>70</v>
      </c>
      <c r="E8754" s="80" t="s">
        <v>271</v>
      </c>
      <c r="F8754" s="81" t="str">
        <f>VLOOKUP(E8754,Customer[],2,FALSE)</f>
        <v>Lapyae Wunn</v>
      </c>
      <c r="G8754" s="69" t="str">
        <f>VLOOKUP(E8754,Customer[],3,FALSE)</f>
        <v>West Yangon University Rd</v>
      </c>
      <c r="H8754" s="69" t="str">
        <f>VLOOKUP(E8754,Customer[],4,FALSE)</f>
        <v>Htan Ta Pin</v>
      </c>
      <c r="I8754" s="48" t="s">
        <v>20</v>
      </c>
      <c r="J8754" s="82" t="str">
        <f>VLOOKUP(I8754,PGStock[],2,FALSE)</f>
        <v>Formula Rum 700ml</v>
      </c>
      <c r="K8754" s="71">
        <f>VLOOKUP(I8754,PGStock[],3,FALSE)</f>
        <v>0.7</v>
      </c>
      <c r="L8754" s="47">
        <v>3</v>
      </c>
      <c r="M8754" s="47">
        <f>VLOOKUP(I8754,PGStock[],6,FALSE)</f>
        <v>200</v>
      </c>
      <c r="N8754" s="47">
        <f>+PGSales!$L8754*PGSales!$M8754</f>
        <v>600</v>
      </c>
    </row>
    <row r="8755" spans="1:14" hidden="1" x14ac:dyDescent="0.25">
      <c r="A8755" s="77">
        <f t="shared" si="922"/>
        <v>2025</v>
      </c>
      <c r="B8755" s="77">
        <f t="shared" si="923"/>
        <v>7</v>
      </c>
      <c r="C8755" s="73">
        <v>45850</v>
      </c>
      <c r="D8755" s="79" t="s">
        <v>70</v>
      </c>
      <c r="E8755" s="80" t="s">
        <v>271</v>
      </c>
      <c r="F8755" s="81" t="str">
        <f>VLOOKUP(E8755,Customer[],2,FALSE)</f>
        <v>Lapyae Wunn</v>
      </c>
      <c r="G8755" s="69" t="str">
        <f>VLOOKUP(E8755,Customer[],3,FALSE)</f>
        <v>West Yangon University Rd</v>
      </c>
      <c r="H8755" s="69" t="str">
        <f>VLOOKUP(E8755,Customer[],4,FALSE)</f>
        <v>Htan Ta Pin</v>
      </c>
      <c r="I8755" s="48" t="s">
        <v>18</v>
      </c>
      <c r="J8755" s="82" t="str">
        <f>VLOOKUP(I8755,PGStock[],2,FALSE)</f>
        <v>Formula Rum 350ml</v>
      </c>
      <c r="K8755" s="71">
        <f>VLOOKUP(I8755,PGStock[],3,FALSE)</f>
        <v>0.35</v>
      </c>
      <c r="L8755" s="47">
        <v>19</v>
      </c>
      <c r="M8755" s="47">
        <f>VLOOKUP(I8755,PGStock[],6,FALSE)</f>
        <v>150</v>
      </c>
      <c r="N8755" s="47">
        <f>+PGSales!$L8755*PGSales!$M8755</f>
        <v>2850</v>
      </c>
    </row>
    <row r="8756" spans="1:14" hidden="1" x14ac:dyDescent="0.25">
      <c r="A8756" s="77">
        <f t="shared" ref="A8756:A8765" si="924">YEAR(C8756)</f>
        <v>2025</v>
      </c>
      <c r="B8756" s="77">
        <f t="shared" ref="B8756:B8765" si="925">MONTH(C8756)</f>
        <v>7</v>
      </c>
      <c r="C8756" s="73">
        <v>45850</v>
      </c>
      <c r="D8756" s="79" t="s">
        <v>74</v>
      </c>
      <c r="E8756" s="80" t="s">
        <v>677</v>
      </c>
      <c r="F8756" s="81" t="str">
        <f>VLOOKUP(E8756,Customer[],2,FALSE)</f>
        <v>Take Nay Linn</v>
      </c>
      <c r="G8756" s="69" t="str">
        <f>VLOOKUP(E8756,Customer[],3,FALSE)</f>
        <v>West Yangon University Rd</v>
      </c>
      <c r="H8756" s="69" t="str">
        <f>VLOOKUP(E8756,Customer[],4,FALSE)</f>
        <v>Htan Ta Pin</v>
      </c>
      <c r="I8756" s="48" t="s">
        <v>27</v>
      </c>
      <c r="J8756" s="82" t="str">
        <f>VLOOKUP(I8756,PGStock[],2,FALSE)</f>
        <v>Columbus Super Red Smooth 700 Ml</v>
      </c>
      <c r="K8756" s="71">
        <f>VLOOKUP(I8756,PGStock[],3,FALSE)</f>
        <v>0.7</v>
      </c>
      <c r="L8756" s="47">
        <v>1</v>
      </c>
      <c r="M8756" s="47">
        <f>VLOOKUP(I8756,PGStock[],6,FALSE)</f>
        <v>200</v>
      </c>
      <c r="N8756" s="47">
        <f>+PGSales!$L8756*PGSales!$M8756</f>
        <v>200</v>
      </c>
    </row>
    <row r="8757" spans="1:14" hidden="1" x14ac:dyDescent="0.25">
      <c r="A8757" s="77">
        <f t="shared" si="924"/>
        <v>2025</v>
      </c>
      <c r="B8757" s="77">
        <f t="shared" si="925"/>
        <v>7</v>
      </c>
      <c r="C8757" s="73">
        <v>45850</v>
      </c>
      <c r="D8757" s="79" t="s">
        <v>74</v>
      </c>
      <c r="E8757" s="80" t="s">
        <v>677</v>
      </c>
      <c r="F8757" s="81" t="str">
        <f>VLOOKUP(E8757,Customer[],2,FALSE)</f>
        <v>Take Nay Linn</v>
      </c>
      <c r="G8757" s="69" t="str">
        <f>VLOOKUP(E8757,Customer[],3,FALSE)</f>
        <v>West Yangon University Rd</v>
      </c>
      <c r="H8757" s="69" t="str">
        <f>VLOOKUP(E8757,Customer[],4,FALSE)</f>
        <v>Htan Ta Pin</v>
      </c>
      <c r="I8757" s="48" t="s">
        <v>25</v>
      </c>
      <c r="J8757" s="82" t="str">
        <f>VLOOKUP(I8757,PGStock[],2,FALSE)</f>
        <v>Columbus Super Red Smooth 350 Ml</v>
      </c>
      <c r="K8757" s="71">
        <f>VLOOKUP(I8757,PGStock[],3,FALSE)</f>
        <v>0.35</v>
      </c>
      <c r="L8757" s="47">
        <v>3</v>
      </c>
      <c r="M8757" s="47">
        <f>VLOOKUP(I8757,PGStock[],6,FALSE)</f>
        <v>150</v>
      </c>
      <c r="N8757" s="47">
        <f>+PGSales!$L8757*PGSales!$M8757</f>
        <v>450</v>
      </c>
    </row>
    <row r="8758" spans="1:14" hidden="1" x14ac:dyDescent="0.25">
      <c r="A8758" s="77">
        <f t="shared" si="924"/>
        <v>2025</v>
      </c>
      <c r="B8758" s="77">
        <f t="shared" si="925"/>
        <v>7</v>
      </c>
      <c r="C8758" s="73">
        <v>45850</v>
      </c>
      <c r="D8758" s="79" t="s">
        <v>74</v>
      </c>
      <c r="E8758" s="80" t="s">
        <v>677</v>
      </c>
      <c r="F8758" s="81" t="str">
        <f>VLOOKUP(E8758,Customer[],2,FALSE)</f>
        <v>Take Nay Linn</v>
      </c>
      <c r="G8758" s="69" t="str">
        <f>VLOOKUP(E8758,Customer[],3,FALSE)</f>
        <v>West Yangon University Rd</v>
      </c>
      <c r="H8758" s="69" t="str">
        <f>VLOOKUP(E8758,Customer[],4,FALSE)</f>
        <v>Htan Ta Pin</v>
      </c>
      <c r="I8758" s="48" t="s">
        <v>23</v>
      </c>
      <c r="J8758" s="82" t="str">
        <f>VLOOKUP(I8758,PGStock[],2,FALSE)</f>
        <v>Columbus Super Red Smooth 175 Ml</v>
      </c>
      <c r="K8758" s="71">
        <f>VLOOKUP(I8758,PGStock[],3,FALSE)</f>
        <v>0.17499999999999999</v>
      </c>
      <c r="L8758" s="47">
        <v>3</v>
      </c>
      <c r="M8758" s="47">
        <f>VLOOKUP(I8758,PGStock[],6,FALSE)</f>
        <v>100</v>
      </c>
      <c r="N8758" s="47">
        <f>+PGSales!$L8758*PGSales!$M8758</f>
        <v>300</v>
      </c>
    </row>
    <row r="8759" spans="1:14" hidden="1" x14ac:dyDescent="0.25">
      <c r="A8759" s="77">
        <f t="shared" si="924"/>
        <v>2025</v>
      </c>
      <c r="B8759" s="77">
        <f t="shared" si="925"/>
        <v>7</v>
      </c>
      <c r="C8759" s="73">
        <v>45850</v>
      </c>
      <c r="D8759" s="79" t="s">
        <v>74</v>
      </c>
      <c r="E8759" s="80" t="s">
        <v>677</v>
      </c>
      <c r="F8759" s="81" t="str">
        <f>VLOOKUP(E8759,Customer[],2,FALSE)</f>
        <v>Take Nay Linn</v>
      </c>
      <c r="G8759" s="69" t="str">
        <f>VLOOKUP(E8759,Customer[],3,FALSE)</f>
        <v>West Yangon University Rd</v>
      </c>
      <c r="H8759" s="69" t="str">
        <f>VLOOKUP(E8759,Customer[],4,FALSE)</f>
        <v>Htan Ta Pin</v>
      </c>
      <c r="I8759" s="48" t="s">
        <v>20</v>
      </c>
      <c r="J8759" s="82" t="str">
        <f>VLOOKUP(I8759,PGStock[],2,FALSE)</f>
        <v>Formula Rum 700ml</v>
      </c>
      <c r="K8759" s="71">
        <f>VLOOKUP(I8759,PGStock[],3,FALSE)</f>
        <v>0.7</v>
      </c>
      <c r="L8759" s="47">
        <v>1</v>
      </c>
      <c r="M8759" s="47">
        <f>VLOOKUP(I8759,PGStock[],6,FALSE)</f>
        <v>200</v>
      </c>
      <c r="N8759" s="47">
        <f>+PGSales!$L8759*PGSales!$M8759</f>
        <v>200</v>
      </c>
    </row>
    <row r="8760" spans="1:14" hidden="1" x14ac:dyDescent="0.25">
      <c r="A8760" s="77">
        <f t="shared" si="924"/>
        <v>2025</v>
      </c>
      <c r="B8760" s="77">
        <f t="shared" si="925"/>
        <v>7</v>
      </c>
      <c r="C8760" s="73">
        <v>45850</v>
      </c>
      <c r="D8760" s="79" t="s">
        <v>74</v>
      </c>
      <c r="E8760" s="80" t="s">
        <v>677</v>
      </c>
      <c r="F8760" s="81" t="str">
        <f>VLOOKUP(E8760,Customer[],2,FALSE)</f>
        <v>Take Nay Linn</v>
      </c>
      <c r="G8760" s="69" t="str">
        <f>VLOOKUP(E8760,Customer[],3,FALSE)</f>
        <v>West Yangon University Rd</v>
      </c>
      <c r="H8760" s="69" t="str">
        <f>VLOOKUP(E8760,Customer[],4,FALSE)</f>
        <v>Htan Ta Pin</v>
      </c>
      <c r="I8760" s="48" t="s">
        <v>18</v>
      </c>
      <c r="J8760" s="82" t="str">
        <f>VLOOKUP(I8760,PGStock[],2,FALSE)</f>
        <v>Formula Rum 350ml</v>
      </c>
      <c r="K8760" s="71">
        <f>VLOOKUP(I8760,PGStock[],3,FALSE)</f>
        <v>0.35</v>
      </c>
      <c r="L8760" s="47">
        <v>16</v>
      </c>
      <c r="M8760" s="47">
        <f>VLOOKUP(I8760,PGStock[],6,FALSE)</f>
        <v>150</v>
      </c>
      <c r="N8760" s="47">
        <f>+PGSales!$L8760*PGSales!$M8760</f>
        <v>2400</v>
      </c>
    </row>
    <row r="8761" spans="1:14" hidden="1" x14ac:dyDescent="0.25">
      <c r="A8761" s="77">
        <f t="shared" si="924"/>
        <v>2025</v>
      </c>
      <c r="B8761" s="77">
        <f t="shared" si="925"/>
        <v>7</v>
      </c>
      <c r="C8761" s="73">
        <v>45850</v>
      </c>
      <c r="D8761" s="79" t="s">
        <v>131</v>
      </c>
      <c r="E8761" s="80" t="s">
        <v>676</v>
      </c>
      <c r="F8761" s="81" t="str">
        <f>VLOOKUP(E8761,Customer[],2,FALSE)</f>
        <v>Ah linn Young</v>
      </c>
      <c r="G8761" s="69" t="str">
        <f>VLOOKUP(E8761,Customer[],3,FALSE)</f>
        <v>West Yangon University Rd</v>
      </c>
      <c r="H8761" s="69" t="str">
        <f>VLOOKUP(E8761,Customer[],4,FALSE)</f>
        <v>Htan Ta Pin</v>
      </c>
      <c r="I8761" s="48" t="s">
        <v>25</v>
      </c>
      <c r="J8761" s="82" t="str">
        <f>VLOOKUP(I8761,PGStock[],2,FALSE)</f>
        <v>Columbus Super Red Smooth 350 Ml</v>
      </c>
      <c r="K8761" s="71">
        <f>VLOOKUP(I8761,PGStock[],3,FALSE)</f>
        <v>0.35</v>
      </c>
      <c r="L8761" s="47">
        <v>7</v>
      </c>
      <c r="M8761" s="47">
        <f>VLOOKUP(I8761,PGStock[],6,FALSE)</f>
        <v>150</v>
      </c>
      <c r="N8761" s="47">
        <f>+PGSales!$L8761*PGSales!$M8761</f>
        <v>1050</v>
      </c>
    </row>
    <row r="8762" spans="1:14" hidden="1" x14ac:dyDescent="0.25">
      <c r="A8762" s="77">
        <f t="shared" si="924"/>
        <v>2025</v>
      </c>
      <c r="B8762" s="77">
        <f t="shared" si="925"/>
        <v>7</v>
      </c>
      <c r="C8762" s="73">
        <v>45850</v>
      </c>
      <c r="D8762" s="79" t="s">
        <v>131</v>
      </c>
      <c r="E8762" s="80" t="s">
        <v>676</v>
      </c>
      <c r="F8762" s="81" t="str">
        <f>VLOOKUP(E8762,Customer[],2,FALSE)</f>
        <v>Ah linn Young</v>
      </c>
      <c r="G8762" s="69" t="str">
        <f>VLOOKUP(E8762,Customer[],3,FALSE)</f>
        <v>West Yangon University Rd</v>
      </c>
      <c r="H8762" s="69" t="str">
        <f>VLOOKUP(E8762,Customer[],4,FALSE)</f>
        <v>Htan Ta Pin</v>
      </c>
      <c r="I8762" s="48" t="s">
        <v>23</v>
      </c>
      <c r="J8762" s="82" t="str">
        <f>VLOOKUP(I8762,PGStock[],2,FALSE)</f>
        <v>Columbus Super Red Smooth 175 Ml</v>
      </c>
      <c r="K8762" s="71">
        <f>VLOOKUP(I8762,PGStock[],3,FALSE)</f>
        <v>0.17499999999999999</v>
      </c>
      <c r="L8762" s="47">
        <v>1</v>
      </c>
      <c r="M8762" s="47">
        <f>VLOOKUP(I8762,PGStock[],6,FALSE)</f>
        <v>100</v>
      </c>
      <c r="N8762" s="47">
        <f>+PGSales!$L8762*PGSales!$M8762</f>
        <v>100</v>
      </c>
    </row>
    <row r="8763" spans="1:14" hidden="1" x14ac:dyDescent="0.25">
      <c r="A8763" s="77">
        <f t="shared" si="924"/>
        <v>2025</v>
      </c>
      <c r="B8763" s="77">
        <f t="shared" si="925"/>
        <v>7</v>
      </c>
      <c r="C8763" s="73">
        <v>45850</v>
      </c>
      <c r="D8763" s="79" t="s">
        <v>131</v>
      </c>
      <c r="E8763" s="80" t="s">
        <v>676</v>
      </c>
      <c r="F8763" s="81" t="str">
        <f>VLOOKUP(E8763,Customer[],2,FALSE)</f>
        <v>Ah linn Young</v>
      </c>
      <c r="G8763" s="69" t="str">
        <f>VLOOKUP(E8763,Customer[],3,FALSE)</f>
        <v>West Yangon University Rd</v>
      </c>
      <c r="H8763" s="69" t="str">
        <f>VLOOKUP(E8763,Customer[],4,FALSE)</f>
        <v>Htan Ta Pin</v>
      </c>
      <c r="I8763" s="48" t="s">
        <v>18</v>
      </c>
      <c r="J8763" s="82" t="str">
        <f>VLOOKUP(I8763,PGStock[],2,FALSE)</f>
        <v>Formula Rum 350ml</v>
      </c>
      <c r="K8763" s="71">
        <f>VLOOKUP(I8763,PGStock[],3,FALSE)</f>
        <v>0.35</v>
      </c>
      <c r="L8763" s="47">
        <v>2</v>
      </c>
      <c r="M8763" s="47">
        <f>VLOOKUP(I8763,PGStock[],6,FALSE)</f>
        <v>150</v>
      </c>
      <c r="N8763" s="47">
        <f>+PGSales!$L8763*PGSales!$M8763</f>
        <v>300</v>
      </c>
    </row>
    <row r="8764" spans="1:14" hidden="1" x14ac:dyDescent="0.25">
      <c r="A8764" s="77">
        <f t="shared" si="924"/>
        <v>2025</v>
      </c>
      <c r="B8764" s="77">
        <f t="shared" si="925"/>
        <v>7</v>
      </c>
      <c r="C8764" s="73">
        <v>45850</v>
      </c>
      <c r="D8764" s="79" t="s">
        <v>878</v>
      </c>
      <c r="E8764" s="80" t="s">
        <v>276</v>
      </c>
      <c r="F8764" s="81" t="str">
        <f>VLOOKUP(E8764,Customer[],2,FALSE)</f>
        <v>Kyi Thar Oo(1)</v>
      </c>
      <c r="G8764" s="69" t="str">
        <f>VLOOKUP(E8764,Customer[],3,FALSE)</f>
        <v>Poe San Aye St</v>
      </c>
      <c r="H8764" s="69" t="str">
        <f>VLOOKUP(E8764,Customer[],4,FALSE)</f>
        <v>Htan Ta Pin</v>
      </c>
      <c r="I8764" s="48" t="s">
        <v>25</v>
      </c>
      <c r="J8764" s="82" t="str">
        <f>VLOOKUP(I8764,PGStock[],2,FALSE)</f>
        <v>Columbus Super Red Smooth 350 Ml</v>
      </c>
      <c r="K8764" s="71">
        <f>VLOOKUP(I8764,PGStock[],3,FALSE)</f>
        <v>0.35</v>
      </c>
      <c r="L8764" s="47">
        <v>2</v>
      </c>
      <c r="M8764" s="47">
        <f>VLOOKUP(I8764,PGStock[],6,FALSE)</f>
        <v>150</v>
      </c>
      <c r="N8764" s="47">
        <f>+PGSales!$L8764*PGSales!$M8764</f>
        <v>300</v>
      </c>
    </row>
    <row r="8765" spans="1:14" hidden="1" x14ac:dyDescent="0.25">
      <c r="A8765" s="77">
        <f t="shared" si="924"/>
        <v>2025</v>
      </c>
      <c r="B8765" s="77">
        <f t="shared" si="925"/>
        <v>7</v>
      </c>
      <c r="C8765" s="73">
        <v>45850</v>
      </c>
      <c r="D8765" s="79" t="s">
        <v>878</v>
      </c>
      <c r="E8765" s="80" t="s">
        <v>276</v>
      </c>
      <c r="F8765" s="81" t="str">
        <f>VLOOKUP(E8765,Customer[],2,FALSE)</f>
        <v>Kyi Thar Oo(1)</v>
      </c>
      <c r="G8765" s="69" t="str">
        <f>VLOOKUP(E8765,Customer[],3,FALSE)</f>
        <v>Poe San Aye St</v>
      </c>
      <c r="H8765" s="69" t="str">
        <f>VLOOKUP(E8765,Customer[],4,FALSE)</f>
        <v>Htan Ta Pin</v>
      </c>
      <c r="I8765" s="48" t="s">
        <v>18</v>
      </c>
      <c r="J8765" s="82" t="str">
        <f>VLOOKUP(I8765,PGStock[],2,FALSE)</f>
        <v>Formula Rum 350ml</v>
      </c>
      <c r="K8765" s="71">
        <f>VLOOKUP(I8765,PGStock[],3,FALSE)</f>
        <v>0.35</v>
      </c>
      <c r="L8765" s="47">
        <v>1</v>
      </c>
      <c r="M8765" s="47">
        <f>VLOOKUP(I8765,PGStock[],6,FALSE)</f>
        <v>150</v>
      </c>
      <c r="N8765" s="47">
        <f>+PGSales!$L8765*PGSales!$M8765</f>
        <v>150</v>
      </c>
    </row>
    <row r="8766" spans="1:14" hidden="1" x14ac:dyDescent="0.25">
      <c r="A8766" s="77">
        <f t="shared" ref="A8766:A8775" si="926">YEAR(C8766)</f>
        <v>2025</v>
      </c>
      <c r="B8766" s="77">
        <f t="shared" ref="B8766:B8775" si="927">MONTH(C8766)</f>
        <v>7</v>
      </c>
      <c r="C8766" s="73">
        <v>45850</v>
      </c>
      <c r="D8766" s="79" t="s">
        <v>68</v>
      </c>
      <c r="E8766" s="80" t="s">
        <v>273</v>
      </c>
      <c r="F8766" s="81" t="str">
        <f>VLOOKUP(E8766,Customer[],2,FALSE)</f>
        <v>Nate Thint</v>
      </c>
      <c r="G8766" s="69" t="str">
        <f>VLOOKUP(E8766,Customer[],3,FALSE)</f>
        <v>Bayin Naung St</v>
      </c>
      <c r="H8766" s="69" t="str">
        <f>VLOOKUP(E8766,Customer[],4,FALSE)</f>
        <v>Htan Ta Pin</v>
      </c>
      <c r="I8766" s="48" t="s">
        <v>27</v>
      </c>
      <c r="J8766" s="82" t="str">
        <f>VLOOKUP(I8766,PGStock[],2,FALSE)</f>
        <v>Columbus Super Red Smooth 700 Ml</v>
      </c>
      <c r="K8766" s="71">
        <f>VLOOKUP(I8766,PGStock[],3,FALSE)</f>
        <v>0.7</v>
      </c>
      <c r="L8766" s="47">
        <v>1</v>
      </c>
      <c r="M8766" s="47">
        <f>VLOOKUP(I8766,PGStock[],6,FALSE)</f>
        <v>200</v>
      </c>
      <c r="N8766" s="47">
        <f>+PGSales!$L8766*PGSales!$M8766</f>
        <v>200</v>
      </c>
    </row>
    <row r="8767" spans="1:14" hidden="1" x14ac:dyDescent="0.25">
      <c r="A8767" s="77">
        <f t="shared" si="926"/>
        <v>2025</v>
      </c>
      <c r="B8767" s="77">
        <f t="shared" si="927"/>
        <v>7</v>
      </c>
      <c r="C8767" s="73">
        <v>45850</v>
      </c>
      <c r="D8767" s="79" t="s">
        <v>68</v>
      </c>
      <c r="E8767" s="80" t="s">
        <v>273</v>
      </c>
      <c r="F8767" s="81" t="str">
        <f>VLOOKUP(E8767,Customer[],2,FALSE)</f>
        <v>Nate Thint</v>
      </c>
      <c r="G8767" s="69" t="str">
        <f>VLOOKUP(E8767,Customer[],3,FALSE)</f>
        <v>Bayin Naung St</v>
      </c>
      <c r="H8767" s="69" t="str">
        <f>VLOOKUP(E8767,Customer[],4,FALSE)</f>
        <v>Htan Ta Pin</v>
      </c>
      <c r="I8767" s="48" t="s">
        <v>25</v>
      </c>
      <c r="J8767" s="82" t="str">
        <f>VLOOKUP(I8767,PGStock[],2,FALSE)</f>
        <v>Columbus Super Red Smooth 350 Ml</v>
      </c>
      <c r="K8767" s="71">
        <f>VLOOKUP(I8767,PGStock[],3,FALSE)</f>
        <v>0.35</v>
      </c>
      <c r="L8767" s="47">
        <v>1</v>
      </c>
      <c r="M8767" s="47">
        <f>VLOOKUP(I8767,PGStock[],6,FALSE)</f>
        <v>150</v>
      </c>
      <c r="N8767" s="47">
        <f>+PGSales!$L8767*PGSales!$M8767</f>
        <v>150</v>
      </c>
    </row>
    <row r="8768" spans="1:14" hidden="1" x14ac:dyDescent="0.25">
      <c r="A8768" s="77">
        <f t="shared" si="926"/>
        <v>2025</v>
      </c>
      <c r="B8768" s="77">
        <f t="shared" si="927"/>
        <v>7</v>
      </c>
      <c r="C8768" s="73">
        <v>45850</v>
      </c>
      <c r="D8768" s="79" t="s">
        <v>68</v>
      </c>
      <c r="E8768" s="80" t="s">
        <v>273</v>
      </c>
      <c r="F8768" s="81" t="str">
        <f>VLOOKUP(E8768,Customer[],2,FALSE)</f>
        <v>Nate Thint</v>
      </c>
      <c r="G8768" s="69" t="str">
        <f>VLOOKUP(E8768,Customer[],3,FALSE)</f>
        <v>Bayin Naung St</v>
      </c>
      <c r="H8768" s="69" t="str">
        <f>VLOOKUP(E8768,Customer[],4,FALSE)</f>
        <v>Htan Ta Pin</v>
      </c>
      <c r="I8768" s="48" t="s">
        <v>23</v>
      </c>
      <c r="J8768" s="82" t="str">
        <f>VLOOKUP(I8768,PGStock[],2,FALSE)</f>
        <v>Columbus Super Red Smooth 175 Ml</v>
      </c>
      <c r="K8768" s="71">
        <f>VLOOKUP(I8768,PGStock[],3,FALSE)</f>
        <v>0.17499999999999999</v>
      </c>
      <c r="L8768" s="47">
        <v>2</v>
      </c>
      <c r="M8768" s="47">
        <f>VLOOKUP(I8768,PGStock[],6,FALSE)</f>
        <v>100</v>
      </c>
      <c r="N8768" s="47">
        <f>+PGSales!$L8768*PGSales!$M8768</f>
        <v>200</v>
      </c>
    </row>
    <row r="8769" spans="1:14" hidden="1" x14ac:dyDescent="0.25">
      <c r="A8769" s="77">
        <f t="shared" si="926"/>
        <v>2025</v>
      </c>
      <c r="B8769" s="77">
        <f t="shared" si="927"/>
        <v>7</v>
      </c>
      <c r="C8769" s="73">
        <v>45850</v>
      </c>
      <c r="D8769" s="79" t="s">
        <v>68</v>
      </c>
      <c r="E8769" s="80" t="s">
        <v>273</v>
      </c>
      <c r="F8769" s="81" t="str">
        <f>VLOOKUP(E8769,Customer[],2,FALSE)</f>
        <v>Nate Thint</v>
      </c>
      <c r="G8769" s="69" t="str">
        <f>VLOOKUP(E8769,Customer[],3,FALSE)</f>
        <v>Bayin Naung St</v>
      </c>
      <c r="H8769" s="69" t="str">
        <f>VLOOKUP(E8769,Customer[],4,FALSE)</f>
        <v>Htan Ta Pin</v>
      </c>
      <c r="I8769" s="48" t="s">
        <v>20</v>
      </c>
      <c r="J8769" s="82" t="str">
        <f>VLOOKUP(I8769,PGStock[],2,FALSE)</f>
        <v>Formula Rum 700ml</v>
      </c>
      <c r="K8769" s="71">
        <f>VLOOKUP(I8769,PGStock[],3,FALSE)</f>
        <v>0.7</v>
      </c>
      <c r="L8769" s="47">
        <v>1</v>
      </c>
      <c r="M8769" s="47">
        <f>VLOOKUP(I8769,PGStock[],6,FALSE)</f>
        <v>200</v>
      </c>
      <c r="N8769" s="47">
        <f>+PGSales!$L8769*PGSales!$M8769</f>
        <v>200</v>
      </c>
    </row>
    <row r="8770" spans="1:14" hidden="1" x14ac:dyDescent="0.25">
      <c r="A8770" s="77">
        <f t="shared" si="926"/>
        <v>2025</v>
      </c>
      <c r="B8770" s="77">
        <f t="shared" si="927"/>
        <v>7</v>
      </c>
      <c r="C8770" s="73">
        <v>45850</v>
      </c>
      <c r="D8770" s="79" t="s">
        <v>68</v>
      </c>
      <c r="E8770" s="80" t="s">
        <v>273</v>
      </c>
      <c r="F8770" s="81" t="str">
        <f>VLOOKUP(E8770,Customer[],2,FALSE)</f>
        <v>Nate Thint</v>
      </c>
      <c r="G8770" s="69" t="str">
        <f>VLOOKUP(E8770,Customer[],3,FALSE)</f>
        <v>Bayin Naung St</v>
      </c>
      <c r="H8770" s="69" t="str">
        <f>VLOOKUP(E8770,Customer[],4,FALSE)</f>
        <v>Htan Ta Pin</v>
      </c>
      <c r="I8770" s="48" t="s">
        <v>18</v>
      </c>
      <c r="J8770" s="82" t="str">
        <f>VLOOKUP(I8770,PGStock[],2,FALSE)</f>
        <v>Formula Rum 350ml</v>
      </c>
      <c r="K8770" s="71">
        <f>VLOOKUP(I8770,PGStock[],3,FALSE)</f>
        <v>0.35</v>
      </c>
      <c r="L8770" s="47">
        <v>1</v>
      </c>
      <c r="M8770" s="47">
        <f>VLOOKUP(I8770,PGStock[],6,FALSE)</f>
        <v>150</v>
      </c>
      <c r="N8770" s="47">
        <f>+PGSales!$L8770*PGSales!$M8770</f>
        <v>150</v>
      </c>
    </row>
    <row r="8771" spans="1:14" hidden="1" x14ac:dyDescent="0.25">
      <c r="A8771" s="77">
        <f t="shared" si="926"/>
        <v>2025</v>
      </c>
      <c r="B8771" s="77">
        <f t="shared" si="927"/>
        <v>7</v>
      </c>
      <c r="C8771" s="73">
        <v>45850</v>
      </c>
      <c r="D8771" s="79" t="s">
        <v>275</v>
      </c>
      <c r="E8771" s="80" t="s">
        <v>270</v>
      </c>
      <c r="F8771" s="81" t="str">
        <f>VLOOKUP(E8771,Customer[],2,FALSE)</f>
        <v>Kyi Thar Oo(2)</v>
      </c>
      <c r="G8771" s="69" t="str">
        <f>VLOOKUP(E8771,Customer[],3,FALSE)</f>
        <v>Bayin Naung St</v>
      </c>
      <c r="H8771" s="69" t="str">
        <f>VLOOKUP(E8771,Customer[],4,FALSE)</f>
        <v>Htan Ta Pin</v>
      </c>
      <c r="I8771" s="48" t="s">
        <v>25</v>
      </c>
      <c r="J8771" s="82" t="str">
        <f>VLOOKUP(I8771,PGStock[],2,FALSE)</f>
        <v>Columbus Super Red Smooth 350 Ml</v>
      </c>
      <c r="K8771" s="71">
        <f>VLOOKUP(I8771,PGStock[],3,FALSE)</f>
        <v>0.35</v>
      </c>
      <c r="L8771" s="47">
        <v>2</v>
      </c>
      <c r="M8771" s="47">
        <f>VLOOKUP(I8771,PGStock[],6,FALSE)</f>
        <v>150</v>
      </c>
      <c r="N8771" s="47">
        <f>+PGSales!$L8771*PGSales!$M8771</f>
        <v>300</v>
      </c>
    </row>
    <row r="8772" spans="1:14" hidden="1" x14ac:dyDescent="0.25">
      <c r="A8772" s="77">
        <f t="shared" si="926"/>
        <v>2025</v>
      </c>
      <c r="B8772" s="77">
        <f t="shared" si="927"/>
        <v>7</v>
      </c>
      <c r="C8772" s="73">
        <v>45850</v>
      </c>
      <c r="D8772" s="79" t="s">
        <v>275</v>
      </c>
      <c r="E8772" s="80" t="s">
        <v>270</v>
      </c>
      <c r="F8772" s="81" t="str">
        <f>VLOOKUP(E8772,Customer[],2,FALSE)</f>
        <v>Kyi Thar Oo(2)</v>
      </c>
      <c r="G8772" s="69" t="str">
        <f>VLOOKUP(E8772,Customer[],3,FALSE)</f>
        <v>Bayin Naung St</v>
      </c>
      <c r="H8772" s="69" t="str">
        <f>VLOOKUP(E8772,Customer[],4,FALSE)</f>
        <v>Htan Ta Pin</v>
      </c>
      <c r="I8772" s="48" t="s">
        <v>18</v>
      </c>
      <c r="J8772" s="82" t="str">
        <f>VLOOKUP(I8772,PGStock[],2,FALSE)</f>
        <v>Formula Rum 350ml</v>
      </c>
      <c r="K8772" s="71">
        <f>VLOOKUP(I8772,PGStock[],3,FALSE)</f>
        <v>0.35</v>
      </c>
      <c r="L8772" s="47">
        <v>1</v>
      </c>
      <c r="M8772" s="47">
        <f>VLOOKUP(I8772,PGStock[],6,FALSE)</f>
        <v>150</v>
      </c>
      <c r="N8772" s="47">
        <f>+PGSales!$L8772*PGSales!$M8772</f>
        <v>150</v>
      </c>
    </row>
    <row r="8773" spans="1:14" hidden="1" x14ac:dyDescent="0.25">
      <c r="A8773" s="77">
        <f t="shared" si="926"/>
        <v>2025</v>
      </c>
      <c r="B8773" s="77">
        <f t="shared" si="927"/>
        <v>7</v>
      </c>
      <c r="C8773" s="73">
        <v>45850</v>
      </c>
      <c r="D8773" s="79" t="s">
        <v>60</v>
      </c>
      <c r="E8773" s="80" t="s">
        <v>869</v>
      </c>
      <c r="F8773" s="81" t="str">
        <f>VLOOKUP(E8773,Customer[],2,FALSE)</f>
        <v>Sit paing</v>
      </c>
      <c r="G8773" s="69" t="str">
        <f>VLOOKUP(E8773,Customer[],3,FALSE)</f>
        <v>Shwe Yin Aye Rd</v>
      </c>
      <c r="H8773" s="69" t="str">
        <f>VLOOKUP(E8773,Customer[],4,FALSE)</f>
        <v>Hlaing Thar Yar</v>
      </c>
      <c r="I8773" s="48" t="s">
        <v>25</v>
      </c>
      <c r="J8773" s="82" t="str">
        <f>VLOOKUP(I8773,PGStock[],2,FALSE)</f>
        <v>Columbus Super Red Smooth 350 Ml</v>
      </c>
      <c r="K8773" s="71">
        <f>VLOOKUP(I8773,PGStock[],3,FALSE)</f>
        <v>0.35</v>
      </c>
      <c r="L8773" s="47">
        <v>1</v>
      </c>
      <c r="M8773" s="47">
        <f>VLOOKUP(I8773,PGStock[],6,FALSE)</f>
        <v>150</v>
      </c>
      <c r="N8773" s="47">
        <f>+PGSales!$L8773*PGSales!$M8773</f>
        <v>150</v>
      </c>
    </row>
    <row r="8774" spans="1:14" hidden="1" x14ac:dyDescent="0.25">
      <c r="A8774" s="77">
        <f t="shared" si="926"/>
        <v>2025</v>
      </c>
      <c r="B8774" s="77">
        <f t="shared" si="927"/>
        <v>7</v>
      </c>
      <c r="C8774" s="73">
        <v>45850</v>
      </c>
      <c r="D8774" s="79" t="s">
        <v>60</v>
      </c>
      <c r="E8774" s="80" t="s">
        <v>869</v>
      </c>
      <c r="F8774" s="81" t="str">
        <f>VLOOKUP(E8774,Customer[],2,FALSE)</f>
        <v>Sit paing</v>
      </c>
      <c r="G8774" s="69" t="str">
        <f>VLOOKUP(E8774,Customer[],3,FALSE)</f>
        <v>Shwe Yin Aye Rd</v>
      </c>
      <c r="H8774" s="69" t="str">
        <f>VLOOKUP(E8774,Customer[],4,FALSE)</f>
        <v>Hlaing Thar Yar</v>
      </c>
      <c r="I8774" s="48" t="s">
        <v>18</v>
      </c>
      <c r="J8774" s="82" t="str">
        <f>VLOOKUP(I8774,PGStock[],2,FALSE)</f>
        <v>Formula Rum 350ml</v>
      </c>
      <c r="K8774" s="71">
        <f>VLOOKUP(I8774,PGStock[],3,FALSE)</f>
        <v>0.35</v>
      </c>
      <c r="L8774" s="47">
        <v>3</v>
      </c>
      <c r="M8774" s="47">
        <f>VLOOKUP(I8774,PGStock[],6,FALSE)</f>
        <v>150</v>
      </c>
      <c r="N8774" s="47">
        <f>+PGSales!$L8774*PGSales!$M8774</f>
        <v>450</v>
      </c>
    </row>
    <row r="8775" spans="1:14" hidden="1" x14ac:dyDescent="0.25">
      <c r="A8775" s="77">
        <f t="shared" si="926"/>
        <v>2025</v>
      </c>
      <c r="B8775" s="77">
        <f t="shared" si="927"/>
        <v>7</v>
      </c>
      <c r="C8775" s="73">
        <v>45850</v>
      </c>
      <c r="D8775" s="79" t="s">
        <v>66</v>
      </c>
      <c r="E8775" s="80" t="s">
        <v>638</v>
      </c>
      <c r="F8775" s="81" t="str">
        <f>VLOOKUP(E8775,Customer[],2,FALSE)</f>
        <v>Mya Myintmo</v>
      </c>
      <c r="G8775" s="69" t="str">
        <f>VLOOKUP(E8775,Customer[],3,FALSE)</f>
        <v>Mya Yatu Sd</v>
      </c>
      <c r="H8775" s="69" t="str">
        <f>VLOOKUP(E8775,Customer[],4,FALSE)</f>
        <v>Hlaing Thar Yar</v>
      </c>
      <c r="I8775" s="48" t="s">
        <v>25</v>
      </c>
      <c r="J8775" s="82" t="str">
        <f>VLOOKUP(I8775,PGStock[],2,FALSE)</f>
        <v>Columbus Super Red Smooth 350 Ml</v>
      </c>
      <c r="K8775" s="71">
        <f>VLOOKUP(I8775,PGStock[],3,FALSE)</f>
        <v>0.35</v>
      </c>
      <c r="L8775" s="47">
        <v>1</v>
      </c>
      <c r="M8775" s="47">
        <f>VLOOKUP(I8775,PGStock[],6,FALSE)</f>
        <v>150</v>
      </c>
      <c r="N8775" s="47">
        <f>+PGSales!$L8775*PGSales!$M8775</f>
        <v>150</v>
      </c>
    </row>
    <row r="8776" spans="1:14" hidden="1" x14ac:dyDescent="0.25">
      <c r="A8776" s="77">
        <f t="shared" ref="A8776:A8878" si="928">YEAR(C8776)</f>
        <v>2025</v>
      </c>
      <c r="B8776" s="77">
        <f t="shared" ref="B8776:B8878" si="929">MONTH(C8776)</f>
        <v>7</v>
      </c>
      <c r="C8776" s="73">
        <v>45850</v>
      </c>
      <c r="D8776" s="79" t="s">
        <v>4</v>
      </c>
      <c r="E8776" s="80" t="s">
        <v>123</v>
      </c>
      <c r="F8776" s="81" t="str">
        <f>VLOOKUP(E8776,Customer[],2,FALSE)</f>
        <v>Yazar</v>
      </c>
      <c r="G8776" s="69" t="str">
        <f>VLOOKUP(E8776,Customer[],3,FALSE)</f>
        <v>Mandalay Rd</v>
      </c>
      <c r="H8776" s="69" t="str">
        <f>VLOOKUP(E8776,Customer[],4,FALSE)</f>
        <v>Hlaing Thar Yar Route (1)</v>
      </c>
      <c r="I8776" s="48" t="s">
        <v>25</v>
      </c>
      <c r="J8776" s="82" t="str">
        <f>VLOOKUP(I8776,PGStock[],2,FALSE)</f>
        <v>Columbus Super Red Smooth 350 Ml</v>
      </c>
      <c r="K8776" s="71">
        <f>VLOOKUP(I8776,PGStock[],3,FALSE)</f>
        <v>0.35</v>
      </c>
      <c r="L8776" s="47">
        <v>1</v>
      </c>
      <c r="M8776" s="47">
        <f>VLOOKUP(I8776,PGStock[],6,FALSE)</f>
        <v>150</v>
      </c>
      <c r="N8776" s="47">
        <f>+PGSales!$L8776*PGSales!$M8776</f>
        <v>150</v>
      </c>
    </row>
    <row r="8777" spans="1:14" hidden="1" x14ac:dyDescent="0.25">
      <c r="A8777" s="77">
        <f t="shared" si="928"/>
        <v>2025</v>
      </c>
      <c r="B8777" s="77">
        <f t="shared" si="929"/>
        <v>7</v>
      </c>
      <c r="C8777" s="73">
        <v>45850</v>
      </c>
      <c r="D8777" s="79" t="s">
        <v>4</v>
      </c>
      <c r="E8777" s="80" t="s">
        <v>123</v>
      </c>
      <c r="F8777" s="81" t="str">
        <f>VLOOKUP(E8777,Customer[],2,FALSE)</f>
        <v>Yazar</v>
      </c>
      <c r="G8777" s="69" t="str">
        <f>VLOOKUP(E8777,Customer[],3,FALSE)</f>
        <v>Mandalay Rd</v>
      </c>
      <c r="H8777" s="69" t="str">
        <f>VLOOKUP(E8777,Customer[],4,FALSE)</f>
        <v>Hlaing Thar Yar Route (1)</v>
      </c>
      <c r="I8777" s="48" t="s">
        <v>18</v>
      </c>
      <c r="J8777" s="82" t="str">
        <f>VLOOKUP(I8777,PGStock[],2,FALSE)</f>
        <v>Formula Rum 350ml</v>
      </c>
      <c r="K8777" s="71">
        <f>VLOOKUP(I8777,PGStock[],3,FALSE)</f>
        <v>0.35</v>
      </c>
      <c r="L8777" s="47">
        <v>1</v>
      </c>
      <c r="M8777" s="47">
        <f>VLOOKUP(I8777,PGStock[],6,FALSE)</f>
        <v>150</v>
      </c>
      <c r="N8777" s="47">
        <f>+PGSales!$L8777*PGSales!$M8777</f>
        <v>150</v>
      </c>
    </row>
    <row r="8778" spans="1:14" hidden="1" x14ac:dyDescent="0.25">
      <c r="A8778" s="77">
        <f t="shared" si="928"/>
        <v>2025</v>
      </c>
      <c r="B8778" s="77">
        <f t="shared" si="929"/>
        <v>7</v>
      </c>
      <c r="C8778" s="73">
        <v>45850</v>
      </c>
      <c r="D8778" s="79" t="s">
        <v>56</v>
      </c>
      <c r="E8778" s="80" t="s">
        <v>126</v>
      </c>
      <c r="F8778" s="81" t="str">
        <f>VLOOKUP(E8778,Customer[],2,FALSE)</f>
        <v>Chit Paing</v>
      </c>
      <c r="G8778" s="69" t="str">
        <f>VLOOKUP(E8778,Customer[],3,FALSE)</f>
        <v>Bo Aung Kyaw Rd</v>
      </c>
      <c r="H8778" s="69" t="str">
        <f>VLOOKUP(E8778,Customer[],4,FALSE)</f>
        <v>Hlaing Thar Yar Route (1)</v>
      </c>
      <c r="I8778" s="48" t="s">
        <v>25</v>
      </c>
      <c r="J8778" s="82" t="str">
        <f>VLOOKUP(I8778,PGStock[],2,FALSE)</f>
        <v>Columbus Super Red Smooth 350 Ml</v>
      </c>
      <c r="K8778" s="71">
        <f>VLOOKUP(I8778,PGStock[],3,FALSE)</f>
        <v>0.35</v>
      </c>
      <c r="L8778" s="47">
        <v>1</v>
      </c>
      <c r="M8778" s="47">
        <f>VLOOKUP(I8778,PGStock[],6,FALSE)</f>
        <v>150</v>
      </c>
      <c r="N8778" s="47">
        <f>+PGSales!$L8778*PGSales!$M8778</f>
        <v>150</v>
      </c>
    </row>
    <row r="8779" spans="1:14" hidden="1" x14ac:dyDescent="0.25">
      <c r="A8779" s="77">
        <f t="shared" ref="A8779:A8790" si="930">YEAR(C8779)</f>
        <v>2025</v>
      </c>
      <c r="B8779" s="77">
        <f t="shared" ref="B8779:B8790" si="931">MONTH(C8779)</f>
        <v>7</v>
      </c>
      <c r="C8779" s="73">
        <v>45850</v>
      </c>
      <c r="D8779" s="79" t="s">
        <v>58</v>
      </c>
      <c r="E8779" s="80" t="s">
        <v>663</v>
      </c>
      <c r="F8779" s="81" t="str">
        <f>VLOOKUP(E8779,Customer[],2,FALSE)</f>
        <v>Sein padatar</v>
      </c>
      <c r="G8779" s="69" t="str">
        <f>VLOOKUP(E8779,Customer[],3,FALSE)</f>
        <v>Shwe Yin Aye Zay  Rd</v>
      </c>
      <c r="H8779" s="69" t="str">
        <f>VLOOKUP(E8779,Customer[],4,FALSE)</f>
        <v>Hlaing Thar Yar</v>
      </c>
      <c r="I8779" s="48" t="s">
        <v>23</v>
      </c>
      <c r="J8779" s="82" t="str">
        <f>VLOOKUP(I8779,PGStock[],2,FALSE)</f>
        <v>Columbus Super Red Smooth 175 Ml</v>
      </c>
      <c r="K8779" s="71">
        <f>VLOOKUP(I8779,PGStock[],3,FALSE)</f>
        <v>0.17499999999999999</v>
      </c>
      <c r="L8779" s="47">
        <v>4</v>
      </c>
      <c r="M8779" s="47">
        <f>VLOOKUP(I8779,PGStock[],6,FALSE)</f>
        <v>100</v>
      </c>
      <c r="N8779" s="47">
        <f>+PGSales!$L8779*PGSales!$M8779</f>
        <v>400</v>
      </c>
    </row>
    <row r="8780" spans="1:14" hidden="1" x14ac:dyDescent="0.25">
      <c r="A8780" s="77">
        <f t="shared" si="930"/>
        <v>2025</v>
      </c>
      <c r="B8780" s="77">
        <f t="shared" si="931"/>
        <v>7</v>
      </c>
      <c r="C8780" s="73">
        <v>45850</v>
      </c>
      <c r="D8780" s="79" t="s">
        <v>58</v>
      </c>
      <c r="E8780" s="80" t="s">
        <v>663</v>
      </c>
      <c r="F8780" s="81" t="str">
        <f>VLOOKUP(E8780,Customer[],2,FALSE)</f>
        <v>Sein padatar</v>
      </c>
      <c r="G8780" s="69" t="str">
        <f>VLOOKUP(E8780,Customer[],3,FALSE)</f>
        <v>Shwe Yin Aye Zay  Rd</v>
      </c>
      <c r="H8780" s="69" t="str">
        <f>VLOOKUP(E8780,Customer[],4,FALSE)</f>
        <v>Hlaing Thar Yar</v>
      </c>
      <c r="I8780" s="48" t="s">
        <v>18</v>
      </c>
      <c r="J8780" s="82" t="str">
        <f>VLOOKUP(I8780,PGStock[],2,FALSE)</f>
        <v>Formula Rum 350ml</v>
      </c>
      <c r="K8780" s="71">
        <f>VLOOKUP(I8780,PGStock[],3,FALSE)</f>
        <v>0.35</v>
      </c>
      <c r="L8780" s="47">
        <v>3</v>
      </c>
      <c r="M8780" s="47">
        <f>VLOOKUP(I8780,PGStock[],6,FALSE)</f>
        <v>150</v>
      </c>
      <c r="N8780" s="47">
        <f>+PGSales!$L8780*PGSales!$M8780</f>
        <v>450</v>
      </c>
    </row>
    <row r="8781" spans="1:14" hidden="1" x14ac:dyDescent="0.25">
      <c r="A8781" s="77">
        <f t="shared" si="930"/>
        <v>2025</v>
      </c>
      <c r="B8781" s="77">
        <f t="shared" si="931"/>
        <v>7</v>
      </c>
      <c r="C8781" s="73">
        <v>45850</v>
      </c>
      <c r="D8781" s="79" t="s">
        <v>109</v>
      </c>
      <c r="E8781" s="80" t="s">
        <v>870</v>
      </c>
      <c r="F8781" s="81" t="str">
        <f>VLOOKUP(E8781,Customer[],2,FALSE)</f>
        <v>Zinkama</v>
      </c>
      <c r="G8781" s="69" t="str">
        <f>VLOOKUP(E8781,Customer[],3,FALSE)</f>
        <v>Zinkama Lan</v>
      </c>
      <c r="H8781" s="69" t="str">
        <f>VLOOKUP(E8781,Customer[],4,FALSE)</f>
        <v>Tharkaytha</v>
      </c>
      <c r="I8781" s="48" t="s">
        <v>25</v>
      </c>
      <c r="J8781" s="82" t="str">
        <f>VLOOKUP(I8781,PGStock[],2,FALSE)</f>
        <v>Columbus Super Red Smooth 350 Ml</v>
      </c>
      <c r="K8781" s="71">
        <f>VLOOKUP(I8781,PGStock[],3,FALSE)</f>
        <v>0.35</v>
      </c>
      <c r="L8781" s="47">
        <v>2</v>
      </c>
      <c r="M8781" s="47">
        <f>VLOOKUP(I8781,PGStock[],6,FALSE)</f>
        <v>150</v>
      </c>
      <c r="N8781" s="47">
        <f>+PGSales!$L8781*PGSales!$M8781</f>
        <v>300</v>
      </c>
    </row>
    <row r="8782" spans="1:14" hidden="1" x14ac:dyDescent="0.25">
      <c r="A8782" s="77">
        <f t="shared" si="930"/>
        <v>2025</v>
      </c>
      <c r="B8782" s="77">
        <f t="shared" si="931"/>
        <v>7</v>
      </c>
      <c r="C8782" s="73">
        <v>45850</v>
      </c>
      <c r="D8782" s="79" t="s">
        <v>109</v>
      </c>
      <c r="E8782" s="80" t="s">
        <v>870</v>
      </c>
      <c r="F8782" s="81" t="str">
        <f>VLOOKUP(E8782,Customer[],2,FALSE)</f>
        <v>Zinkama</v>
      </c>
      <c r="G8782" s="69" t="str">
        <f>VLOOKUP(E8782,Customer[],3,FALSE)</f>
        <v>Zinkama Lan</v>
      </c>
      <c r="H8782" s="69" t="str">
        <f>VLOOKUP(E8782,Customer[],4,FALSE)</f>
        <v>Tharkaytha</v>
      </c>
      <c r="I8782" s="48" t="s">
        <v>18</v>
      </c>
      <c r="J8782" s="82" t="str">
        <f>VLOOKUP(I8782,PGStock[],2,FALSE)</f>
        <v>Formula Rum 350ml</v>
      </c>
      <c r="K8782" s="71">
        <f>VLOOKUP(I8782,PGStock[],3,FALSE)</f>
        <v>0.35</v>
      </c>
      <c r="L8782" s="47">
        <v>2</v>
      </c>
      <c r="M8782" s="47">
        <f>VLOOKUP(I8782,PGStock[],6,FALSE)</f>
        <v>150</v>
      </c>
      <c r="N8782" s="47">
        <f>+PGSales!$L8782*PGSales!$M8782</f>
        <v>300</v>
      </c>
    </row>
    <row r="8783" spans="1:14" hidden="1" x14ac:dyDescent="0.25">
      <c r="A8783" s="77">
        <f t="shared" si="930"/>
        <v>2025</v>
      </c>
      <c r="B8783" s="77">
        <f t="shared" si="931"/>
        <v>7</v>
      </c>
      <c r="C8783" s="73">
        <v>45850</v>
      </c>
      <c r="D8783" s="79" t="s">
        <v>187</v>
      </c>
      <c r="E8783" s="80" t="s">
        <v>875</v>
      </c>
      <c r="F8783" s="81" t="str">
        <f>VLOOKUP(E8783,Customer[],2,FALSE)</f>
        <v xml:space="preserve">Htet paing </v>
      </c>
      <c r="G8783" s="69" t="str">
        <f>VLOOKUP(E8783,Customer[],3,FALSE)</f>
        <v>Pin Lone Rd</v>
      </c>
      <c r="H8783" s="69" t="str">
        <f>VLOOKUP(E8783,Customer[],4,FALSE)</f>
        <v>Tharkaytha</v>
      </c>
      <c r="I8783" s="48" t="s">
        <v>18</v>
      </c>
      <c r="J8783" s="82" t="str">
        <f>VLOOKUP(I8783,PGStock[],2,FALSE)</f>
        <v>Formula Rum 350ml</v>
      </c>
      <c r="K8783" s="71">
        <f>VLOOKUP(I8783,PGStock[],3,FALSE)</f>
        <v>0.35</v>
      </c>
      <c r="L8783" s="47">
        <v>6</v>
      </c>
      <c r="M8783" s="47">
        <f>VLOOKUP(I8783,PGStock[],6,FALSE)</f>
        <v>150</v>
      </c>
      <c r="N8783" s="47">
        <f>+PGSales!$L8783*PGSales!$M8783</f>
        <v>900</v>
      </c>
    </row>
    <row r="8784" spans="1:14" hidden="1" x14ac:dyDescent="0.25">
      <c r="A8784" s="77">
        <f t="shared" si="930"/>
        <v>2025</v>
      </c>
      <c r="B8784" s="77">
        <f t="shared" si="931"/>
        <v>7</v>
      </c>
      <c r="C8784" s="73">
        <v>45850</v>
      </c>
      <c r="D8784" s="79" t="s">
        <v>115</v>
      </c>
      <c r="E8784" s="80" t="s">
        <v>871</v>
      </c>
      <c r="F8784" s="81" t="str">
        <f>VLOOKUP(E8784,Customer[],2,FALSE)</f>
        <v>Hight Power</v>
      </c>
      <c r="G8784" s="69" t="str">
        <f>VLOOKUP(E8784,Customer[],3,FALSE)</f>
        <v>Pay 80 Rd</v>
      </c>
      <c r="H8784" s="69" t="str">
        <f>VLOOKUP(E8784,Customer[],4,FALSE)</f>
        <v>Tharkaytha</v>
      </c>
      <c r="I8784" s="48" t="s">
        <v>27</v>
      </c>
      <c r="J8784" s="82" t="str">
        <f>VLOOKUP(I8784,PGStock[],2,FALSE)</f>
        <v>Columbus Super Red Smooth 700 Ml</v>
      </c>
      <c r="K8784" s="71">
        <f>VLOOKUP(I8784,PGStock[],3,FALSE)</f>
        <v>0.7</v>
      </c>
      <c r="L8784" s="47">
        <v>1</v>
      </c>
      <c r="M8784" s="47">
        <f>VLOOKUP(I8784,PGStock[],6,FALSE)</f>
        <v>200</v>
      </c>
      <c r="N8784" s="47">
        <f>+PGSales!$L8784*PGSales!$M8784</f>
        <v>200</v>
      </c>
    </row>
    <row r="8785" spans="1:14" hidden="1" x14ac:dyDescent="0.25">
      <c r="A8785" s="77">
        <f t="shared" si="930"/>
        <v>2025</v>
      </c>
      <c r="B8785" s="77">
        <f t="shared" si="931"/>
        <v>7</v>
      </c>
      <c r="C8785" s="73">
        <v>45850</v>
      </c>
      <c r="D8785" s="79" t="s">
        <v>115</v>
      </c>
      <c r="E8785" s="80" t="s">
        <v>871</v>
      </c>
      <c r="F8785" s="81" t="str">
        <f>VLOOKUP(E8785,Customer[],2,FALSE)</f>
        <v>Hight Power</v>
      </c>
      <c r="G8785" s="69" t="str">
        <f>VLOOKUP(E8785,Customer[],3,FALSE)</f>
        <v>Pay 80 Rd</v>
      </c>
      <c r="H8785" s="69" t="str">
        <f>VLOOKUP(E8785,Customer[],4,FALSE)</f>
        <v>Tharkaytha</v>
      </c>
      <c r="I8785" s="48" t="s">
        <v>18</v>
      </c>
      <c r="J8785" s="82" t="str">
        <f>VLOOKUP(I8785,PGStock[],2,FALSE)</f>
        <v>Formula Rum 350ml</v>
      </c>
      <c r="K8785" s="71">
        <f>VLOOKUP(I8785,PGStock[],3,FALSE)</f>
        <v>0.35</v>
      </c>
      <c r="L8785" s="47">
        <v>1</v>
      </c>
      <c r="M8785" s="47">
        <f>VLOOKUP(I8785,PGStock[],6,FALSE)</f>
        <v>150</v>
      </c>
      <c r="N8785" s="47">
        <f>+PGSales!$L8785*PGSales!$M8785</f>
        <v>150</v>
      </c>
    </row>
    <row r="8786" spans="1:14" hidden="1" x14ac:dyDescent="0.25">
      <c r="A8786" s="77">
        <f t="shared" si="930"/>
        <v>2025</v>
      </c>
      <c r="B8786" s="77">
        <f t="shared" si="931"/>
        <v>7</v>
      </c>
      <c r="C8786" s="73">
        <v>45850</v>
      </c>
      <c r="D8786" s="79" t="s">
        <v>62</v>
      </c>
      <c r="E8786" s="80" t="s">
        <v>884</v>
      </c>
      <c r="F8786" s="81" t="str">
        <f>VLOOKUP(E8786,Customer[],2,FALSE)</f>
        <v>Htet</v>
      </c>
      <c r="G8786" s="69" t="str">
        <f>VLOOKUP(E8786,Customer[],3,FALSE)</f>
        <v>Aung Thapay Rd</v>
      </c>
      <c r="H8786" s="69" t="str">
        <f>VLOOKUP(E8786,Customer[],4,FALSE)</f>
        <v>Tharkaytha</v>
      </c>
      <c r="I8786" s="48" t="s">
        <v>25</v>
      </c>
      <c r="J8786" s="82" t="str">
        <f>VLOOKUP(I8786,PGStock[],2,FALSE)</f>
        <v>Columbus Super Red Smooth 350 Ml</v>
      </c>
      <c r="K8786" s="71">
        <f>VLOOKUP(I8786,PGStock[],3,FALSE)</f>
        <v>0.35</v>
      </c>
      <c r="L8786" s="47">
        <v>6</v>
      </c>
      <c r="M8786" s="47">
        <f>VLOOKUP(I8786,PGStock[],6,FALSE)</f>
        <v>150</v>
      </c>
      <c r="N8786" s="47">
        <f>+PGSales!$L8786*PGSales!$M8786</f>
        <v>900</v>
      </c>
    </row>
    <row r="8787" spans="1:14" hidden="1" x14ac:dyDescent="0.25">
      <c r="A8787" s="77">
        <f t="shared" si="930"/>
        <v>2025</v>
      </c>
      <c r="B8787" s="77">
        <f t="shared" si="931"/>
        <v>7</v>
      </c>
      <c r="C8787" s="73">
        <v>45850</v>
      </c>
      <c r="D8787" s="79" t="s">
        <v>62</v>
      </c>
      <c r="E8787" s="80" t="s">
        <v>884</v>
      </c>
      <c r="F8787" s="81" t="str">
        <f>VLOOKUP(E8787,Customer[],2,FALSE)</f>
        <v>Htet</v>
      </c>
      <c r="G8787" s="69" t="str">
        <f>VLOOKUP(E8787,Customer[],3,FALSE)</f>
        <v>Aung Thapay Rd</v>
      </c>
      <c r="H8787" s="69" t="str">
        <f>VLOOKUP(E8787,Customer[],4,FALSE)</f>
        <v>Tharkaytha</v>
      </c>
      <c r="I8787" s="48" t="s">
        <v>23</v>
      </c>
      <c r="J8787" s="82" t="str">
        <f>VLOOKUP(I8787,PGStock[],2,FALSE)</f>
        <v>Columbus Super Red Smooth 175 Ml</v>
      </c>
      <c r="K8787" s="71">
        <f>VLOOKUP(I8787,PGStock[],3,FALSE)</f>
        <v>0.17499999999999999</v>
      </c>
      <c r="L8787" s="47">
        <v>3</v>
      </c>
      <c r="M8787" s="47">
        <f>VLOOKUP(I8787,PGStock[],6,FALSE)</f>
        <v>100</v>
      </c>
      <c r="N8787" s="47">
        <f>+PGSales!$L8787*PGSales!$M8787</f>
        <v>300</v>
      </c>
    </row>
    <row r="8788" spans="1:14" hidden="1" x14ac:dyDescent="0.25">
      <c r="A8788" s="77">
        <f t="shared" si="930"/>
        <v>2025</v>
      </c>
      <c r="B8788" s="77">
        <f t="shared" si="931"/>
        <v>7</v>
      </c>
      <c r="C8788" s="73">
        <v>45850</v>
      </c>
      <c r="D8788" s="79" t="s">
        <v>62</v>
      </c>
      <c r="E8788" s="80" t="s">
        <v>884</v>
      </c>
      <c r="F8788" s="81" t="str">
        <f>VLOOKUP(E8788,Customer[],2,FALSE)</f>
        <v>Htet</v>
      </c>
      <c r="G8788" s="69" t="str">
        <f>VLOOKUP(E8788,Customer[],3,FALSE)</f>
        <v>Aung Thapay Rd</v>
      </c>
      <c r="H8788" s="69" t="str">
        <f>VLOOKUP(E8788,Customer[],4,FALSE)</f>
        <v>Tharkaytha</v>
      </c>
      <c r="I8788" s="48" t="s">
        <v>20</v>
      </c>
      <c r="J8788" s="82" t="str">
        <f>VLOOKUP(I8788,PGStock[],2,FALSE)</f>
        <v>Formula Rum 700ml</v>
      </c>
      <c r="K8788" s="71">
        <f>VLOOKUP(I8788,PGStock[],3,FALSE)</f>
        <v>0.7</v>
      </c>
      <c r="L8788" s="47">
        <v>1</v>
      </c>
      <c r="M8788" s="47">
        <f>VLOOKUP(I8788,PGStock[],6,FALSE)</f>
        <v>200</v>
      </c>
      <c r="N8788" s="47">
        <f>+PGSales!$L8788*PGSales!$M8788</f>
        <v>200</v>
      </c>
    </row>
    <row r="8789" spans="1:14" hidden="1" x14ac:dyDescent="0.25">
      <c r="A8789" s="77">
        <f t="shared" si="930"/>
        <v>2025</v>
      </c>
      <c r="B8789" s="77">
        <f t="shared" si="931"/>
        <v>7</v>
      </c>
      <c r="C8789" s="73">
        <v>45850</v>
      </c>
      <c r="D8789" s="79" t="s">
        <v>62</v>
      </c>
      <c r="E8789" s="80" t="s">
        <v>884</v>
      </c>
      <c r="F8789" s="81" t="str">
        <f>VLOOKUP(E8789,Customer[],2,FALSE)</f>
        <v>Htet</v>
      </c>
      <c r="G8789" s="69" t="str">
        <f>VLOOKUP(E8789,Customer[],3,FALSE)</f>
        <v>Aung Thapay Rd</v>
      </c>
      <c r="H8789" s="69" t="str">
        <f>VLOOKUP(E8789,Customer[],4,FALSE)</f>
        <v>Tharkaytha</v>
      </c>
      <c r="I8789" s="48" t="s">
        <v>18</v>
      </c>
      <c r="J8789" s="82" t="str">
        <f>VLOOKUP(I8789,PGStock[],2,FALSE)</f>
        <v>Formula Rum 350ml</v>
      </c>
      <c r="K8789" s="71">
        <f>VLOOKUP(I8789,PGStock[],3,FALSE)</f>
        <v>0.35</v>
      </c>
      <c r="L8789" s="47">
        <v>2</v>
      </c>
      <c r="M8789" s="47">
        <f>VLOOKUP(I8789,PGStock[],6,FALSE)</f>
        <v>150</v>
      </c>
      <c r="N8789" s="47">
        <f>+PGSales!$L8789*PGSales!$M8789</f>
        <v>300</v>
      </c>
    </row>
    <row r="8790" spans="1:14" hidden="1" x14ac:dyDescent="0.25">
      <c r="A8790" s="77">
        <f t="shared" si="930"/>
        <v>2025</v>
      </c>
      <c r="B8790" s="77">
        <f t="shared" si="931"/>
        <v>7</v>
      </c>
      <c r="C8790" s="73">
        <v>45850</v>
      </c>
      <c r="D8790" s="79" t="s">
        <v>2</v>
      </c>
      <c r="E8790" s="80" t="s">
        <v>873</v>
      </c>
      <c r="F8790" s="81" t="str">
        <f>VLOOKUP(E8790,Customer[],2,FALSE)</f>
        <v xml:space="preserve">Zain </v>
      </c>
      <c r="G8790" s="69" t="str">
        <f>VLOOKUP(E8790,Customer[],3,FALSE)</f>
        <v>Pay 80 Rd</v>
      </c>
      <c r="H8790" s="69" t="str">
        <f>VLOOKUP(E8790,Customer[],4,FALSE)</f>
        <v>Tharkaytha</v>
      </c>
      <c r="I8790" s="48" t="s">
        <v>25</v>
      </c>
      <c r="J8790" s="82" t="str">
        <f>VLOOKUP(I8790,PGStock[],2,FALSE)</f>
        <v>Columbus Super Red Smooth 350 Ml</v>
      </c>
      <c r="K8790" s="71">
        <f>VLOOKUP(I8790,PGStock[],3,FALSE)</f>
        <v>0.35</v>
      </c>
      <c r="L8790" s="47">
        <v>2</v>
      </c>
      <c r="M8790" s="47">
        <f>VLOOKUP(I8790,PGStock[],6,FALSE)</f>
        <v>150</v>
      </c>
      <c r="N8790" s="47">
        <f>+PGSales!$L8790*PGSales!$M8790</f>
        <v>300</v>
      </c>
    </row>
    <row r="8791" spans="1:14" hidden="1" x14ac:dyDescent="0.25">
      <c r="A8791" s="77">
        <f t="shared" si="928"/>
        <v>2025</v>
      </c>
      <c r="B8791" s="77">
        <f t="shared" si="929"/>
        <v>7</v>
      </c>
      <c r="C8791" s="73">
        <v>45850</v>
      </c>
      <c r="D8791" s="79" t="s">
        <v>2</v>
      </c>
      <c r="E8791" s="80" t="s">
        <v>873</v>
      </c>
      <c r="F8791" s="81" t="str">
        <f>VLOOKUP(E8791,Customer[],2,FALSE)</f>
        <v xml:space="preserve">Zain </v>
      </c>
      <c r="G8791" s="69" t="str">
        <f>VLOOKUP(E8791,Customer[],3,FALSE)</f>
        <v>Pay 80 Rd</v>
      </c>
      <c r="H8791" s="69" t="str">
        <f>VLOOKUP(E8791,Customer[],4,FALSE)</f>
        <v>Tharkaytha</v>
      </c>
      <c r="I8791" s="48" t="s">
        <v>23</v>
      </c>
      <c r="J8791" s="82" t="str">
        <f>VLOOKUP(I8791,PGStock[],2,FALSE)</f>
        <v>Columbus Super Red Smooth 175 Ml</v>
      </c>
      <c r="K8791" s="71">
        <f>VLOOKUP(I8791,PGStock[],3,FALSE)</f>
        <v>0.17499999999999999</v>
      </c>
      <c r="L8791" s="47">
        <v>2</v>
      </c>
      <c r="M8791" s="47">
        <f>VLOOKUP(I8791,PGStock[],6,FALSE)</f>
        <v>100</v>
      </c>
      <c r="N8791" s="47">
        <f>+PGSales!$L8791*PGSales!$M8791</f>
        <v>200</v>
      </c>
    </row>
    <row r="8792" spans="1:14" hidden="1" x14ac:dyDescent="0.25">
      <c r="A8792" s="77">
        <f t="shared" si="928"/>
        <v>2025</v>
      </c>
      <c r="B8792" s="77">
        <f t="shared" si="929"/>
        <v>7</v>
      </c>
      <c r="C8792" s="73">
        <v>45850</v>
      </c>
      <c r="D8792" s="79" t="s">
        <v>2</v>
      </c>
      <c r="E8792" s="80" t="s">
        <v>873</v>
      </c>
      <c r="F8792" s="81" t="str">
        <f>VLOOKUP(E8792,Customer[],2,FALSE)</f>
        <v xml:space="preserve">Zain </v>
      </c>
      <c r="G8792" s="69" t="str">
        <f>VLOOKUP(E8792,Customer[],3,FALSE)</f>
        <v>Pay 80 Rd</v>
      </c>
      <c r="H8792" s="69" t="str">
        <f>VLOOKUP(E8792,Customer[],4,FALSE)</f>
        <v>Tharkaytha</v>
      </c>
      <c r="I8792" s="48" t="s">
        <v>18</v>
      </c>
      <c r="J8792" s="82" t="str">
        <f>VLOOKUP(I8792,PGStock[],2,FALSE)</f>
        <v>Formula Rum 350ml</v>
      </c>
      <c r="K8792" s="71">
        <f>VLOOKUP(I8792,PGStock[],3,FALSE)</f>
        <v>0.35</v>
      </c>
      <c r="L8792" s="47">
        <v>3</v>
      </c>
      <c r="M8792" s="47">
        <f>VLOOKUP(I8792,PGStock[],6,FALSE)</f>
        <v>150</v>
      </c>
      <c r="N8792" s="47">
        <f>+PGSales!$L8792*PGSales!$M8792</f>
        <v>450</v>
      </c>
    </row>
    <row r="8793" spans="1:14" hidden="1" x14ac:dyDescent="0.25">
      <c r="A8793" s="77">
        <f t="shared" si="928"/>
        <v>2025</v>
      </c>
      <c r="B8793" s="77">
        <f t="shared" si="929"/>
        <v>7</v>
      </c>
      <c r="C8793" s="73">
        <v>45850</v>
      </c>
      <c r="D8793" s="79" t="s">
        <v>1</v>
      </c>
      <c r="E8793" s="80" t="s">
        <v>877</v>
      </c>
      <c r="F8793" s="81" t="str">
        <f>VLOOKUP(E8793,Customer[],2,FALSE)</f>
        <v>Myint</v>
      </c>
      <c r="G8793" s="69" t="str">
        <f>VLOOKUP(E8793,Customer[],3,FALSE)</f>
        <v>Aung Myitter Rd</v>
      </c>
      <c r="H8793" s="69" t="str">
        <f>VLOOKUP(E8793,Customer[],4,FALSE)</f>
        <v>Tharkaytha</v>
      </c>
      <c r="I8793" s="48" t="s">
        <v>27</v>
      </c>
      <c r="J8793" s="82" t="str">
        <f>VLOOKUP(I8793,PGStock[],2,FALSE)</f>
        <v>Columbus Super Red Smooth 700 Ml</v>
      </c>
      <c r="K8793" s="71">
        <f>VLOOKUP(I8793,PGStock[],3,FALSE)</f>
        <v>0.7</v>
      </c>
      <c r="L8793" s="47">
        <v>1</v>
      </c>
      <c r="M8793" s="47">
        <f>VLOOKUP(I8793,PGStock[],6,FALSE)</f>
        <v>200</v>
      </c>
      <c r="N8793" s="47">
        <f>+PGSales!$L8793*PGSales!$M8793</f>
        <v>200</v>
      </c>
    </row>
    <row r="8794" spans="1:14" hidden="1" x14ac:dyDescent="0.25">
      <c r="A8794" s="77">
        <f t="shared" si="928"/>
        <v>2025</v>
      </c>
      <c r="B8794" s="77">
        <f t="shared" si="929"/>
        <v>7</v>
      </c>
      <c r="C8794" s="73">
        <v>45850</v>
      </c>
      <c r="D8794" s="79" t="s">
        <v>1</v>
      </c>
      <c r="E8794" s="80" t="s">
        <v>877</v>
      </c>
      <c r="F8794" s="81" t="str">
        <f>VLOOKUP(E8794,Customer[],2,FALSE)</f>
        <v>Myint</v>
      </c>
      <c r="G8794" s="69" t="str">
        <f>VLOOKUP(E8794,Customer[],3,FALSE)</f>
        <v>Aung Myitter Rd</v>
      </c>
      <c r="H8794" s="69" t="str">
        <f>VLOOKUP(E8794,Customer[],4,FALSE)</f>
        <v>Tharkaytha</v>
      </c>
      <c r="I8794" s="48" t="s">
        <v>18</v>
      </c>
      <c r="J8794" s="82" t="str">
        <f>VLOOKUP(I8794,PGStock[],2,FALSE)</f>
        <v>Formula Rum 350ml</v>
      </c>
      <c r="K8794" s="71">
        <f>VLOOKUP(I8794,PGStock[],3,FALSE)</f>
        <v>0.35</v>
      </c>
      <c r="L8794" s="47">
        <v>1</v>
      </c>
      <c r="M8794" s="47">
        <f>VLOOKUP(I8794,PGStock[],6,FALSE)</f>
        <v>150</v>
      </c>
      <c r="N8794" s="47">
        <f>+PGSales!$L8794*PGSales!$M8794</f>
        <v>150</v>
      </c>
    </row>
    <row r="8795" spans="1:14" hidden="1" x14ac:dyDescent="0.25">
      <c r="A8795" s="77">
        <f t="shared" si="928"/>
        <v>2025</v>
      </c>
      <c r="B8795" s="77">
        <f t="shared" si="929"/>
        <v>7</v>
      </c>
      <c r="C8795" s="73">
        <v>45852</v>
      </c>
      <c r="D8795" s="79" t="s">
        <v>1</v>
      </c>
      <c r="E8795" s="80" t="s">
        <v>589</v>
      </c>
      <c r="F8795" s="81" t="str">
        <f>VLOOKUP(E8795,Customer[],2,FALSE)</f>
        <v>Yarket Nu Wai</v>
      </c>
      <c r="G8795" s="69" t="str">
        <f>VLOOKUP(E8795,Customer[],3,FALSE)</f>
        <v>Anake Gonkone Rd</v>
      </c>
      <c r="H8795" s="69" t="str">
        <f>VLOOKUP(E8795,Customer[],4,FALSE)</f>
        <v>Insein</v>
      </c>
      <c r="I8795" s="48" t="s">
        <v>25</v>
      </c>
      <c r="J8795" s="82" t="str">
        <f>VLOOKUP(I8795,PGStock[],2,FALSE)</f>
        <v>Columbus Super Red Smooth 350 Ml</v>
      </c>
      <c r="K8795" s="71">
        <f>VLOOKUP(I8795,PGStock[],3,FALSE)</f>
        <v>0.35</v>
      </c>
      <c r="L8795" s="47">
        <v>1</v>
      </c>
      <c r="M8795" s="47">
        <f>VLOOKUP(I8795,PGStock[],6,FALSE)</f>
        <v>150</v>
      </c>
      <c r="N8795" s="47">
        <f>+PGSales!$L8795*PGSales!$M8795</f>
        <v>150</v>
      </c>
    </row>
    <row r="8796" spans="1:14" hidden="1" x14ac:dyDescent="0.25">
      <c r="A8796" s="77">
        <f t="shared" si="928"/>
        <v>2025</v>
      </c>
      <c r="B8796" s="77">
        <f t="shared" si="929"/>
        <v>7</v>
      </c>
      <c r="C8796" s="73">
        <v>45852</v>
      </c>
      <c r="D8796" s="79" t="s">
        <v>1</v>
      </c>
      <c r="E8796" s="80" t="s">
        <v>589</v>
      </c>
      <c r="F8796" s="81" t="str">
        <f>VLOOKUP(E8796,Customer[],2,FALSE)</f>
        <v>Yarket Nu Wai</v>
      </c>
      <c r="G8796" s="69" t="str">
        <f>VLOOKUP(E8796,Customer[],3,FALSE)</f>
        <v>Anake Gonkone Rd</v>
      </c>
      <c r="H8796" s="69" t="str">
        <f>VLOOKUP(E8796,Customer[],4,FALSE)</f>
        <v>Insein</v>
      </c>
      <c r="I8796" s="48" t="s">
        <v>23</v>
      </c>
      <c r="J8796" s="82" t="str">
        <f>VLOOKUP(I8796,PGStock[],2,FALSE)</f>
        <v>Columbus Super Red Smooth 175 Ml</v>
      </c>
      <c r="K8796" s="71">
        <f>VLOOKUP(I8796,PGStock[],3,FALSE)</f>
        <v>0.17499999999999999</v>
      </c>
      <c r="L8796" s="47">
        <v>3</v>
      </c>
      <c r="M8796" s="47">
        <f>VLOOKUP(I8796,PGStock[],6,FALSE)</f>
        <v>100</v>
      </c>
      <c r="N8796" s="47">
        <f>+PGSales!$L8796*PGSales!$M8796</f>
        <v>300</v>
      </c>
    </row>
    <row r="8797" spans="1:14" hidden="1" x14ac:dyDescent="0.25">
      <c r="A8797" s="77">
        <f t="shared" ref="A8797:A8807" si="932">YEAR(C8797)</f>
        <v>2025</v>
      </c>
      <c r="B8797" s="77">
        <f t="shared" ref="B8797:B8807" si="933">MONTH(C8797)</f>
        <v>7</v>
      </c>
      <c r="C8797" s="73">
        <v>45852</v>
      </c>
      <c r="D8797" s="79" t="s">
        <v>187</v>
      </c>
      <c r="E8797" s="80" t="s">
        <v>887</v>
      </c>
      <c r="F8797" s="81" t="str">
        <f>VLOOKUP(E8797,Customer[],2,FALSE)</f>
        <v>Ma naw</v>
      </c>
      <c r="G8797" s="69" t="str">
        <f>VLOOKUP(E8797,Customer[],3,FALSE)</f>
        <v>Baho Rd</v>
      </c>
      <c r="H8797" s="69" t="str">
        <f>VLOOKUP(E8797,Customer[],4,FALSE)</f>
        <v>Hlaing</v>
      </c>
      <c r="I8797" s="48" t="s">
        <v>25</v>
      </c>
      <c r="J8797" s="82" t="str">
        <f>VLOOKUP(I8797,PGStock[],2,FALSE)</f>
        <v>Columbus Super Red Smooth 350 Ml</v>
      </c>
      <c r="K8797" s="71">
        <f>VLOOKUP(I8797,PGStock[],3,FALSE)</f>
        <v>0.35</v>
      </c>
      <c r="L8797" s="47">
        <v>2</v>
      </c>
      <c r="M8797" s="47">
        <f>VLOOKUP(I8797,PGStock[],6,FALSE)</f>
        <v>150</v>
      </c>
      <c r="N8797" s="47">
        <f>+PGSales!$L8797*PGSales!$M8797</f>
        <v>300</v>
      </c>
    </row>
    <row r="8798" spans="1:14" hidden="1" x14ac:dyDescent="0.25">
      <c r="A8798" s="77">
        <f t="shared" si="932"/>
        <v>2025</v>
      </c>
      <c r="B8798" s="77">
        <f t="shared" si="933"/>
        <v>7</v>
      </c>
      <c r="C8798" s="73">
        <v>45852</v>
      </c>
      <c r="D8798" s="79" t="s">
        <v>187</v>
      </c>
      <c r="E8798" s="80" t="s">
        <v>887</v>
      </c>
      <c r="F8798" s="81" t="str">
        <f>VLOOKUP(E8798,Customer[],2,FALSE)</f>
        <v>Ma naw</v>
      </c>
      <c r="G8798" s="69" t="str">
        <f>VLOOKUP(E8798,Customer[],3,FALSE)</f>
        <v>Baho Rd</v>
      </c>
      <c r="H8798" s="69" t="str">
        <f>VLOOKUP(E8798,Customer[],4,FALSE)</f>
        <v>Hlaing</v>
      </c>
      <c r="I8798" s="48" t="s">
        <v>23</v>
      </c>
      <c r="J8798" s="82" t="str">
        <f>VLOOKUP(I8798,PGStock[],2,FALSE)</f>
        <v>Columbus Super Red Smooth 175 Ml</v>
      </c>
      <c r="K8798" s="71">
        <f>VLOOKUP(I8798,PGStock[],3,FALSE)</f>
        <v>0.17499999999999999</v>
      </c>
      <c r="L8798" s="47">
        <v>4</v>
      </c>
      <c r="M8798" s="47">
        <f>VLOOKUP(I8798,PGStock[],6,FALSE)</f>
        <v>100</v>
      </c>
      <c r="N8798" s="47">
        <f>+PGSales!$L8798*PGSales!$M8798</f>
        <v>400</v>
      </c>
    </row>
    <row r="8799" spans="1:14" hidden="1" x14ac:dyDescent="0.25">
      <c r="A8799" s="77">
        <f t="shared" si="932"/>
        <v>2025</v>
      </c>
      <c r="B8799" s="77">
        <f t="shared" si="933"/>
        <v>7</v>
      </c>
      <c r="C8799" s="73">
        <v>45852</v>
      </c>
      <c r="D8799" s="79" t="s">
        <v>187</v>
      </c>
      <c r="E8799" s="80" t="s">
        <v>887</v>
      </c>
      <c r="F8799" s="81" t="str">
        <f>VLOOKUP(E8799,Customer[],2,FALSE)</f>
        <v>Ma naw</v>
      </c>
      <c r="G8799" s="69" t="str">
        <f>VLOOKUP(E8799,Customer[],3,FALSE)</f>
        <v>Baho Rd</v>
      </c>
      <c r="H8799" s="69" t="str">
        <f>VLOOKUP(E8799,Customer[],4,FALSE)</f>
        <v>Hlaing</v>
      </c>
      <c r="I8799" s="48" t="s">
        <v>18</v>
      </c>
      <c r="J8799" s="82" t="str">
        <f>VLOOKUP(I8799,PGStock[],2,FALSE)</f>
        <v>Formula Rum 350ml</v>
      </c>
      <c r="K8799" s="71">
        <f>VLOOKUP(I8799,PGStock[],3,FALSE)</f>
        <v>0.35</v>
      </c>
      <c r="L8799" s="47">
        <v>4</v>
      </c>
      <c r="M8799" s="47">
        <f>VLOOKUP(I8799,PGStock[],6,FALSE)</f>
        <v>150</v>
      </c>
      <c r="N8799" s="47">
        <f>+PGSales!$L8799*PGSales!$M8799</f>
        <v>600</v>
      </c>
    </row>
    <row r="8800" spans="1:14" hidden="1" x14ac:dyDescent="0.25">
      <c r="A8800" s="77">
        <f t="shared" si="932"/>
        <v>2025</v>
      </c>
      <c r="B8800" s="77">
        <f t="shared" si="933"/>
        <v>7</v>
      </c>
      <c r="C8800" s="73">
        <v>45852</v>
      </c>
      <c r="D8800" s="79" t="s">
        <v>2</v>
      </c>
      <c r="E8800" s="80" t="s">
        <v>587</v>
      </c>
      <c r="F8800" s="81" t="str">
        <f>VLOOKUP(E8800,Customer[],2,FALSE)</f>
        <v>Shwe Myaing</v>
      </c>
      <c r="G8800" s="69" t="str">
        <f>VLOOKUP(E8800,Customer[],3,FALSE)</f>
        <v>Baho Rd</v>
      </c>
      <c r="H8800" s="69" t="str">
        <f>VLOOKUP(E8800,Customer[],4,FALSE)</f>
        <v>Hlaing</v>
      </c>
      <c r="I8800" s="48" t="s">
        <v>23</v>
      </c>
      <c r="J8800" s="82" t="str">
        <f>VLOOKUP(I8800,PGStock[],2,FALSE)</f>
        <v>Columbus Super Red Smooth 175 Ml</v>
      </c>
      <c r="K8800" s="71">
        <f>VLOOKUP(I8800,PGStock[],3,FALSE)</f>
        <v>0.17499999999999999</v>
      </c>
      <c r="L8800" s="47">
        <v>4</v>
      </c>
      <c r="M8800" s="47">
        <f>VLOOKUP(I8800,PGStock[],6,FALSE)</f>
        <v>100</v>
      </c>
      <c r="N8800" s="47">
        <f>+PGSales!$L8800*PGSales!$M8800</f>
        <v>400</v>
      </c>
    </row>
    <row r="8801" spans="1:14" hidden="1" x14ac:dyDescent="0.25">
      <c r="A8801" s="77">
        <f t="shared" si="932"/>
        <v>2025</v>
      </c>
      <c r="B8801" s="77">
        <f t="shared" si="933"/>
        <v>7</v>
      </c>
      <c r="C8801" s="73">
        <v>45852</v>
      </c>
      <c r="D8801" s="79" t="s">
        <v>2</v>
      </c>
      <c r="E8801" s="80" t="s">
        <v>587</v>
      </c>
      <c r="F8801" s="81" t="str">
        <f>VLOOKUP(E8801,Customer[],2,FALSE)</f>
        <v>Shwe Myaing</v>
      </c>
      <c r="G8801" s="69" t="str">
        <f>VLOOKUP(E8801,Customer[],3,FALSE)</f>
        <v>Baho Rd</v>
      </c>
      <c r="H8801" s="69" t="str">
        <f>VLOOKUP(E8801,Customer[],4,FALSE)</f>
        <v>Hlaing</v>
      </c>
      <c r="I8801" s="48" t="s">
        <v>18</v>
      </c>
      <c r="J8801" s="82" t="str">
        <f>VLOOKUP(I8801,PGStock[],2,FALSE)</f>
        <v>Formula Rum 350ml</v>
      </c>
      <c r="K8801" s="71">
        <f>VLOOKUP(I8801,PGStock[],3,FALSE)</f>
        <v>0.35</v>
      </c>
      <c r="L8801" s="47">
        <v>5</v>
      </c>
      <c r="M8801" s="47">
        <f>VLOOKUP(I8801,PGStock[],6,FALSE)</f>
        <v>150</v>
      </c>
      <c r="N8801" s="47">
        <f>+PGSales!$L8801*PGSales!$M8801</f>
        <v>750</v>
      </c>
    </row>
    <row r="8802" spans="1:14" hidden="1" x14ac:dyDescent="0.25">
      <c r="A8802" s="77">
        <f t="shared" si="932"/>
        <v>2025</v>
      </c>
      <c r="B8802" s="77">
        <f t="shared" si="933"/>
        <v>7</v>
      </c>
      <c r="C8802" s="73">
        <v>45852</v>
      </c>
      <c r="D8802" s="79" t="s">
        <v>60</v>
      </c>
      <c r="E8802" s="80" t="s">
        <v>610</v>
      </c>
      <c r="F8802" s="81" t="str">
        <f>VLOOKUP(E8802,Customer[],2,FALSE)</f>
        <v>A&amp;T</v>
      </c>
      <c r="G8802" s="69" t="str">
        <f>VLOOKUP(E8802,Customer[],3,FALSE)</f>
        <v>Pa 50 Lan Baho</v>
      </c>
      <c r="H8802" s="69" t="str">
        <f>VLOOKUP(E8802,Customer[],4,FALSE)</f>
        <v>Hlaing</v>
      </c>
      <c r="I8802" s="48" t="s">
        <v>25</v>
      </c>
      <c r="J8802" s="82" t="str">
        <f>VLOOKUP(I8802,PGStock[],2,FALSE)</f>
        <v>Columbus Super Red Smooth 350 Ml</v>
      </c>
      <c r="K8802" s="71">
        <f>VLOOKUP(I8802,PGStock[],3,FALSE)</f>
        <v>0.35</v>
      </c>
      <c r="L8802" s="47">
        <v>8</v>
      </c>
      <c r="M8802" s="47">
        <f>VLOOKUP(I8802,PGStock[],6,FALSE)</f>
        <v>150</v>
      </c>
      <c r="N8802" s="47">
        <f>+PGSales!$L8802*PGSales!$M8802</f>
        <v>1200</v>
      </c>
    </row>
    <row r="8803" spans="1:14" hidden="1" x14ac:dyDescent="0.25">
      <c r="A8803" s="77">
        <f t="shared" si="932"/>
        <v>2025</v>
      </c>
      <c r="B8803" s="77">
        <f t="shared" si="933"/>
        <v>7</v>
      </c>
      <c r="C8803" s="73">
        <v>45852</v>
      </c>
      <c r="D8803" s="79" t="s">
        <v>60</v>
      </c>
      <c r="E8803" s="80" t="s">
        <v>610</v>
      </c>
      <c r="F8803" s="81" t="str">
        <f>VLOOKUP(E8803,Customer[],2,FALSE)</f>
        <v>A&amp;T</v>
      </c>
      <c r="G8803" s="69" t="str">
        <f>VLOOKUP(E8803,Customer[],3,FALSE)</f>
        <v>Pa 50 Lan Baho</v>
      </c>
      <c r="H8803" s="69" t="str">
        <f>VLOOKUP(E8803,Customer[],4,FALSE)</f>
        <v>Hlaing</v>
      </c>
      <c r="I8803" s="48" t="s">
        <v>23</v>
      </c>
      <c r="J8803" s="82" t="str">
        <f>VLOOKUP(I8803,PGStock[],2,FALSE)</f>
        <v>Columbus Super Red Smooth 175 Ml</v>
      </c>
      <c r="K8803" s="71">
        <f>VLOOKUP(I8803,PGStock[],3,FALSE)</f>
        <v>0.17499999999999999</v>
      </c>
      <c r="L8803" s="47">
        <v>2</v>
      </c>
      <c r="M8803" s="47">
        <f>VLOOKUP(I8803,PGStock[],6,FALSE)</f>
        <v>100</v>
      </c>
      <c r="N8803" s="47">
        <f>+PGSales!$L8803*PGSales!$M8803</f>
        <v>200</v>
      </c>
    </row>
    <row r="8804" spans="1:14" hidden="1" x14ac:dyDescent="0.25">
      <c r="A8804" s="77">
        <f t="shared" si="932"/>
        <v>2025</v>
      </c>
      <c r="B8804" s="77">
        <f t="shared" si="933"/>
        <v>7</v>
      </c>
      <c r="C8804" s="73">
        <v>45852</v>
      </c>
      <c r="D8804" s="79" t="s">
        <v>60</v>
      </c>
      <c r="E8804" s="80" t="s">
        <v>610</v>
      </c>
      <c r="F8804" s="81" t="str">
        <f>VLOOKUP(E8804,Customer[],2,FALSE)</f>
        <v>A&amp;T</v>
      </c>
      <c r="G8804" s="69" t="str">
        <f>VLOOKUP(E8804,Customer[],3,FALSE)</f>
        <v>Pa 50 Lan Baho</v>
      </c>
      <c r="H8804" s="69" t="str">
        <f>VLOOKUP(E8804,Customer[],4,FALSE)</f>
        <v>Hlaing</v>
      </c>
      <c r="I8804" s="48" t="s">
        <v>18</v>
      </c>
      <c r="J8804" s="82" t="str">
        <f>VLOOKUP(I8804,PGStock[],2,FALSE)</f>
        <v>Formula Rum 350ml</v>
      </c>
      <c r="K8804" s="71">
        <f>VLOOKUP(I8804,PGStock[],3,FALSE)</f>
        <v>0.35</v>
      </c>
      <c r="L8804" s="47">
        <v>3</v>
      </c>
      <c r="M8804" s="47">
        <f>VLOOKUP(I8804,PGStock[],6,FALSE)</f>
        <v>150</v>
      </c>
      <c r="N8804" s="47">
        <f>+PGSales!$L8804*PGSales!$M8804</f>
        <v>450</v>
      </c>
    </row>
    <row r="8805" spans="1:14" hidden="1" x14ac:dyDescent="0.25">
      <c r="A8805" s="77">
        <f t="shared" si="932"/>
        <v>2025</v>
      </c>
      <c r="B8805" s="77">
        <f t="shared" si="933"/>
        <v>7</v>
      </c>
      <c r="C8805" s="73">
        <v>45852</v>
      </c>
      <c r="D8805" s="79" t="s">
        <v>62</v>
      </c>
      <c r="E8805" s="80" t="s">
        <v>588</v>
      </c>
      <c r="F8805" s="81" t="str">
        <f>VLOOKUP(E8805,Customer[],2,FALSE)</f>
        <v>Family Store</v>
      </c>
      <c r="G8805" s="69" t="str">
        <f>VLOOKUP(E8805,Customer[],3,FALSE)</f>
        <v xml:space="preserve">Thanmine Lansone </v>
      </c>
      <c r="H8805" s="69" t="str">
        <f>VLOOKUP(E8805,Customer[],4,FALSE)</f>
        <v>Hlaing</v>
      </c>
      <c r="I8805" s="48" t="s">
        <v>27</v>
      </c>
      <c r="J8805" s="82" t="str">
        <f>VLOOKUP(I8805,PGStock[],2,FALSE)</f>
        <v>Columbus Super Red Smooth 700 Ml</v>
      </c>
      <c r="K8805" s="71">
        <f>VLOOKUP(I8805,PGStock[],3,FALSE)</f>
        <v>0.7</v>
      </c>
      <c r="L8805" s="47">
        <v>1</v>
      </c>
      <c r="M8805" s="47">
        <f>VLOOKUP(I8805,PGStock[],6,FALSE)</f>
        <v>200</v>
      </c>
      <c r="N8805" s="47">
        <f>+PGSales!$L8805*PGSales!$M8805</f>
        <v>200</v>
      </c>
    </row>
    <row r="8806" spans="1:14" hidden="1" x14ac:dyDescent="0.25">
      <c r="A8806" s="77">
        <f t="shared" si="932"/>
        <v>2025</v>
      </c>
      <c r="B8806" s="77">
        <f t="shared" si="933"/>
        <v>7</v>
      </c>
      <c r="C8806" s="73">
        <v>45852</v>
      </c>
      <c r="D8806" s="79" t="s">
        <v>62</v>
      </c>
      <c r="E8806" s="80" t="s">
        <v>588</v>
      </c>
      <c r="F8806" s="81" t="str">
        <f>VLOOKUP(E8806,Customer[],2,FALSE)</f>
        <v>Family Store</v>
      </c>
      <c r="G8806" s="69" t="str">
        <f>VLOOKUP(E8806,Customer[],3,FALSE)</f>
        <v xml:space="preserve">Thanmine Lansone </v>
      </c>
      <c r="H8806" s="69" t="str">
        <f>VLOOKUP(E8806,Customer[],4,FALSE)</f>
        <v>Hlaing</v>
      </c>
      <c r="I8806" s="48" t="s">
        <v>25</v>
      </c>
      <c r="J8806" s="82" t="str">
        <f>VLOOKUP(I8806,PGStock[],2,FALSE)</f>
        <v>Columbus Super Red Smooth 350 Ml</v>
      </c>
      <c r="K8806" s="71">
        <f>VLOOKUP(I8806,PGStock[],3,FALSE)</f>
        <v>0.35</v>
      </c>
      <c r="L8806" s="47">
        <v>1</v>
      </c>
      <c r="M8806" s="47">
        <f>VLOOKUP(I8806,PGStock[],6,FALSE)</f>
        <v>150</v>
      </c>
      <c r="N8806" s="47">
        <f>+PGSales!$L8806*PGSales!$M8806</f>
        <v>150</v>
      </c>
    </row>
    <row r="8807" spans="1:14" hidden="1" x14ac:dyDescent="0.25">
      <c r="A8807" s="77">
        <f t="shared" si="932"/>
        <v>2025</v>
      </c>
      <c r="B8807" s="77">
        <f t="shared" si="933"/>
        <v>7</v>
      </c>
      <c r="C8807" s="73">
        <v>45852</v>
      </c>
      <c r="D8807" s="79" t="s">
        <v>62</v>
      </c>
      <c r="E8807" s="80" t="s">
        <v>588</v>
      </c>
      <c r="F8807" s="81" t="str">
        <f>VLOOKUP(E8807,Customer[],2,FALSE)</f>
        <v>Family Store</v>
      </c>
      <c r="G8807" s="69" t="str">
        <f>VLOOKUP(E8807,Customer[],3,FALSE)</f>
        <v xml:space="preserve">Thanmine Lansone </v>
      </c>
      <c r="H8807" s="69" t="str">
        <f>VLOOKUP(E8807,Customer[],4,FALSE)</f>
        <v>Hlaing</v>
      </c>
      <c r="I8807" s="48" t="s">
        <v>18</v>
      </c>
      <c r="J8807" s="82" t="str">
        <f>VLOOKUP(I8807,PGStock[],2,FALSE)</f>
        <v>Formula Rum 350ml</v>
      </c>
      <c r="K8807" s="71">
        <f>VLOOKUP(I8807,PGStock[],3,FALSE)</f>
        <v>0.35</v>
      </c>
      <c r="L8807" s="47">
        <v>3</v>
      </c>
      <c r="M8807" s="47">
        <f>VLOOKUP(I8807,PGStock[],6,FALSE)</f>
        <v>150</v>
      </c>
      <c r="N8807" s="47">
        <f>+PGSales!$L8807*PGSales!$M8807</f>
        <v>450</v>
      </c>
    </row>
    <row r="8808" spans="1:14" hidden="1" x14ac:dyDescent="0.25">
      <c r="A8808" s="77">
        <f t="shared" ref="A8808:A8818" si="934">YEAR(C8808)</f>
        <v>2025</v>
      </c>
      <c r="B8808" s="77">
        <f t="shared" ref="B8808:B8818" si="935">MONTH(C8808)</f>
        <v>7</v>
      </c>
      <c r="C8808" s="73">
        <v>45852</v>
      </c>
      <c r="D8808" s="79" t="s">
        <v>115</v>
      </c>
      <c r="E8808" s="80" t="s">
        <v>570</v>
      </c>
      <c r="F8808" s="81" t="str">
        <f>VLOOKUP(E8808,Customer[],2,FALSE)</f>
        <v xml:space="preserve">Ko Kyaw </v>
      </c>
      <c r="G8808" s="69" t="str">
        <f>VLOOKUP(E8808,Customer[],3,FALSE)</f>
        <v>Magin Kyawan Rd</v>
      </c>
      <c r="H8808" s="69" t="str">
        <f>VLOOKUP(E8808,Customer[],4,FALSE)</f>
        <v>Insein</v>
      </c>
      <c r="I8808" s="48" t="s">
        <v>27</v>
      </c>
      <c r="J8808" s="82" t="str">
        <f>VLOOKUP(I8808,PGStock[],2,FALSE)</f>
        <v>Columbus Super Red Smooth 700 Ml</v>
      </c>
      <c r="K8808" s="71">
        <f>VLOOKUP(I8808,PGStock[],3,FALSE)</f>
        <v>0.7</v>
      </c>
      <c r="L8808" s="47">
        <v>1</v>
      </c>
      <c r="M8808" s="47">
        <f>VLOOKUP(I8808,PGStock[],6,FALSE)</f>
        <v>200</v>
      </c>
      <c r="N8808" s="47">
        <f>+PGSales!$L8808*PGSales!$M8808</f>
        <v>200</v>
      </c>
    </row>
    <row r="8809" spans="1:14" hidden="1" x14ac:dyDescent="0.25">
      <c r="A8809" s="77">
        <f t="shared" si="934"/>
        <v>2025</v>
      </c>
      <c r="B8809" s="77">
        <f t="shared" si="935"/>
        <v>7</v>
      </c>
      <c r="C8809" s="73">
        <v>45852</v>
      </c>
      <c r="D8809" s="79" t="s">
        <v>115</v>
      </c>
      <c r="E8809" s="80" t="s">
        <v>570</v>
      </c>
      <c r="F8809" s="81" t="str">
        <f>VLOOKUP(E8809,Customer[],2,FALSE)</f>
        <v xml:space="preserve">Ko Kyaw </v>
      </c>
      <c r="G8809" s="69" t="str">
        <f>VLOOKUP(E8809,Customer[],3,FALSE)</f>
        <v>Magin Kyawan Rd</v>
      </c>
      <c r="H8809" s="69" t="str">
        <f>VLOOKUP(E8809,Customer[],4,FALSE)</f>
        <v>Insein</v>
      </c>
      <c r="I8809" s="48" t="s">
        <v>25</v>
      </c>
      <c r="J8809" s="82" t="str">
        <f>VLOOKUP(I8809,PGStock[],2,FALSE)</f>
        <v>Columbus Super Red Smooth 350 Ml</v>
      </c>
      <c r="K8809" s="71">
        <f>VLOOKUP(I8809,PGStock[],3,FALSE)</f>
        <v>0.35</v>
      </c>
      <c r="L8809" s="47">
        <v>1</v>
      </c>
      <c r="M8809" s="47">
        <f>VLOOKUP(I8809,PGStock[],6,FALSE)</f>
        <v>150</v>
      </c>
      <c r="N8809" s="47">
        <f>+PGSales!$L8809*PGSales!$M8809</f>
        <v>150</v>
      </c>
    </row>
    <row r="8810" spans="1:14" hidden="1" x14ac:dyDescent="0.25">
      <c r="A8810" s="77">
        <f t="shared" si="934"/>
        <v>2025</v>
      </c>
      <c r="B8810" s="77">
        <f t="shared" si="935"/>
        <v>7</v>
      </c>
      <c r="C8810" s="73">
        <v>45852</v>
      </c>
      <c r="D8810" s="79" t="s">
        <v>115</v>
      </c>
      <c r="E8810" s="80" t="s">
        <v>570</v>
      </c>
      <c r="F8810" s="81" t="str">
        <f>VLOOKUP(E8810,Customer[],2,FALSE)</f>
        <v xml:space="preserve">Ko Kyaw </v>
      </c>
      <c r="G8810" s="69" t="str">
        <f>VLOOKUP(E8810,Customer[],3,FALSE)</f>
        <v>Magin Kyawan Rd</v>
      </c>
      <c r="H8810" s="69" t="str">
        <f>VLOOKUP(E8810,Customer[],4,FALSE)</f>
        <v>Insein</v>
      </c>
      <c r="I8810" s="48" t="s">
        <v>18</v>
      </c>
      <c r="J8810" s="82" t="str">
        <f>VLOOKUP(I8810,PGStock[],2,FALSE)</f>
        <v>Formula Rum 350ml</v>
      </c>
      <c r="K8810" s="71">
        <f>VLOOKUP(I8810,PGStock[],3,FALSE)</f>
        <v>0.35</v>
      </c>
      <c r="L8810" s="47">
        <v>1</v>
      </c>
      <c r="M8810" s="47">
        <f>VLOOKUP(I8810,PGStock[],6,FALSE)</f>
        <v>150</v>
      </c>
      <c r="N8810" s="47">
        <f>+PGSales!$L8810*PGSales!$M8810</f>
        <v>150</v>
      </c>
    </row>
    <row r="8811" spans="1:14" hidden="1" x14ac:dyDescent="0.25">
      <c r="A8811" s="77">
        <f t="shared" si="934"/>
        <v>2025</v>
      </c>
      <c r="B8811" s="77">
        <f t="shared" si="935"/>
        <v>7</v>
      </c>
      <c r="C8811" s="73">
        <v>45852</v>
      </c>
      <c r="D8811" s="79" t="s">
        <v>58</v>
      </c>
      <c r="E8811" s="80" t="s">
        <v>290</v>
      </c>
      <c r="F8811" s="81" t="str">
        <f>VLOOKUP(E8811,Customer[],2,FALSE)</f>
        <v>Toe Twat Wai</v>
      </c>
      <c r="G8811" s="69" t="str">
        <f>VLOOKUP(E8811,Customer[],3,FALSE)</f>
        <v>Badamar St</v>
      </c>
      <c r="H8811" s="69" t="str">
        <f>VLOOKUP(E8811,Customer[],4,FALSE)</f>
        <v xml:space="preserve">Shwepyithar </v>
      </c>
      <c r="I8811" s="48" t="s">
        <v>25</v>
      </c>
      <c r="J8811" s="82" t="str">
        <f>VLOOKUP(I8811,PGStock[],2,FALSE)</f>
        <v>Columbus Super Red Smooth 350 Ml</v>
      </c>
      <c r="K8811" s="71">
        <f>VLOOKUP(I8811,PGStock[],3,FALSE)</f>
        <v>0.35</v>
      </c>
      <c r="L8811" s="47">
        <v>4</v>
      </c>
      <c r="M8811" s="47">
        <f>VLOOKUP(I8811,PGStock[],6,FALSE)</f>
        <v>150</v>
      </c>
      <c r="N8811" s="47">
        <f>+PGSales!$L8811*PGSales!$M8811</f>
        <v>600</v>
      </c>
    </row>
    <row r="8812" spans="1:14" hidden="1" x14ac:dyDescent="0.25">
      <c r="A8812" s="77">
        <f t="shared" si="934"/>
        <v>2025</v>
      </c>
      <c r="B8812" s="77">
        <f t="shared" si="935"/>
        <v>7</v>
      </c>
      <c r="C8812" s="73">
        <v>45852</v>
      </c>
      <c r="D8812" s="79" t="s">
        <v>58</v>
      </c>
      <c r="E8812" s="80" t="s">
        <v>290</v>
      </c>
      <c r="F8812" s="81" t="str">
        <f>VLOOKUP(E8812,Customer[],2,FALSE)</f>
        <v>Toe Twat Wai</v>
      </c>
      <c r="G8812" s="69" t="str">
        <f>VLOOKUP(E8812,Customer[],3,FALSE)</f>
        <v>Badamar St</v>
      </c>
      <c r="H8812" s="69" t="str">
        <f>VLOOKUP(E8812,Customer[],4,FALSE)</f>
        <v xml:space="preserve">Shwepyithar </v>
      </c>
      <c r="I8812" s="48" t="s">
        <v>23</v>
      </c>
      <c r="J8812" s="82" t="str">
        <f>VLOOKUP(I8812,PGStock[],2,FALSE)</f>
        <v>Columbus Super Red Smooth 175 Ml</v>
      </c>
      <c r="K8812" s="71">
        <f>VLOOKUP(I8812,PGStock[],3,FALSE)</f>
        <v>0.17499999999999999</v>
      </c>
      <c r="L8812" s="47">
        <v>1</v>
      </c>
      <c r="M8812" s="47">
        <f>VLOOKUP(I8812,PGStock[],6,FALSE)</f>
        <v>100</v>
      </c>
      <c r="N8812" s="47">
        <f>+PGSales!$L8812*PGSales!$M8812</f>
        <v>100</v>
      </c>
    </row>
    <row r="8813" spans="1:14" hidden="1" x14ac:dyDescent="0.25">
      <c r="A8813" s="77">
        <f t="shared" si="934"/>
        <v>2025</v>
      </c>
      <c r="B8813" s="77">
        <f t="shared" si="935"/>
        <v>7</v>
      </c>
      <c r="C8813" s="73">
        <v>45852</v>
      </c>
      <c r="D8813" s="79" t="s">
        <v>58</v>
      </c>
      <c r="E8813" s="80" t="s">
        <v>290</v>
      </c>
      <c r="F8813" s="81" t="str">
        <f>VLOOKUP(E8813,Customer[],2,FALSE)</f>
        <v>Toe Twat Wai</v>
      </c>
      <c r="G8813" s="69" t="str">
        <f>VLOOKUP(E8813,Customer[],3,FALSE)</f>
        <v>Badamar St</v>
      </c>
      <c r="H8813" s="69" t="str">
        <f>VLOOKUP(E8813,Customer[],4,FALSE)</f>
        <v xml:space="preserve">Shwepyithar </v>
      </c>
      <c r="I8813" s="48" t="s">
        <v>18</v>
      </c>
      <c r="J8813" s="82" t="str">
        <f>VLOOKUP(I8813,PGStock[],2,FALSE)</f>
        <v>Formula Rum 350ml</v>
      </c>
      <c r="K8813" s="71">
        <f>VLOOKUP(I8813,PGStock[],3,FALSE)</f>
        <v>0.35</v>
      </c>
      <c r="L8813" s="47">
        <v>5</v>
      </c>
      <c r="M8813" s="47">
        <f>VLOOKUP(I8813,PGStock[],6,FALSE)</f>
        <v>150</v>
      </c>
      <c r="N8813" s="47">
        <f>+PGSales!$L8813*PGSales!$M8813</f>
        <v>750</v>
      </c>
    </row>
    <row r="8814" spans="1:14" hidden="1" x14ac:dyDescent="0.25">
      <c r="A8814" s="77">
        <f t="shared" si="934"/>
        <v>2025</v>
      </c>
      <c r="B8814" s="77">
        <f t="shared" si="935"/>
        <v>7</v>
      </c>
      <c r="C8814" s="73">
        <v>45852</v>
      </c>
      <c r="D8814" s="79" t="s">
        <v>56</v>
      </c>
      <c r="E8814" s="80" t="s">
        <v>628</v>
      </c>
      <c r="F8814" s="81" t="str">
        <f>VLOOKUP(E8814,Customer[],2,FALSE)</f>
        <v>Yar Noune Pyay</v>
      </c>
      <c r="G8814" s="69" t="str">
        <f>VLOOKUP(E8814,Customer[],3,FALSE)</f>
        <v>Hlawaga Rd</v>
      </c>
      <c r="H8814" s="69" t="str">
        <f>VLOOKUP(E8814,Customer[],4,FALSE)</f>
        <v xml:space="preserve">Shwepyithar </v>
      </c>
      <c r="I8814" s="48" t="s">
        <v>25</v>
      </c>
      <c r="J8814" s="82" t="str">
        <f>VLOOKUP(I8814,PGStock[],2,FALSE)</f>
        <v>Columbus Super Red Smooth 350 Ml</v>
      </c>
      <c r="K8814" s="71">
        <f>VLOOKUP(I8814,PGStock[],3,FALSE)</f>
        <v>0.35</v>
      </c>
      <c r="L8814" s="47">
        <v>1</v>
      </c>
      <c r="M8814" s="47">
        <f>VLOOKUP(I8814,PGStock[],6,FALSE)</f>
        <v>150</v>
      </c>
      <c r="N8814" s="47">
        <f>+PGSales!$L8814*PGSales!$M8814</f>
        <v>150</v>
      </c>
    </row>
    <row r="8815" spans="1:14" hidden="1" x14ac:dyDescent="0.25">
      <c r="A8815" s="77">
        <f t="shared" si="934"/>
        <v>2025</v>
      </c>
      <c r="B8815" s="77">
        <f t="shared" si="935"/>
        <v>7</v>
      </c>
      <c r="C8815" s="73">
        <v>45852</v>
      </c>
      <c r="D8815" s="79" t="s">
        <v>56</v>
      </c>
      <c r="E8815" s="80" t="s">
        <v>628</v>
      </c>
      <c r="F8815" s="81" t="str">
        <f>VLOOKUP(E8815,Customer[],2,FALSE)</f>
        <v>Yar Noune Pyay</v>
      </c>
      <c r="G8815" s="69" t="str">
        <f>VLOOKUP(E8815,Customer[],3,FALSE)</f>
        <v>Hlawaga Rd</v>
      </c>
      <c r="H8815" s="69" t="str">
        <f>VLOOKUP(E8815,Customer[],4,FALSE)</f>
        <v xml:space="preserve">Shwepyithar </v>
      </c>
      <c r="I8815" s="48" t="s">
        <v>18</v>
      </c>
      <c r="J8815" s="82" t="str">
        <f>VLOOKUP(I8815,PGStock[],2,FALSE)</f>
        <v>Formula Rum 350ml</v>
      </c>
      <c r="K8815" s="71">
        <f>VLOOKUP(I8815,PGStock[],3,FALSE)</f>
        <v>0.35</v>
      </c>
      <c r="L8815" s="47">
        <v>5</v>
      </c>
      <c r="M8815" s="47">
        <f>VLOOKUP(I8815,PGStock[],6,FALSE)</f>
        <v>150</v>
      </c>
      <c r="N8815" s="47">
        <f>+PGSales!$L8815*PGSales!$M8815</f>
        <v>750</v>
      </c>
    </row>
    <row r="8816" spans="1:14" hidden="1" x14ac:dyDescent="0.25">
      <c r="A8816" s="77">
        <f t="shared" si="934"/>
        <v>2025</v>
      </c>
      <c r="B8816" s="77">
        <f t="shared" si="935"/>
        <v>7</v>
      </c>
      <c r="C8816" s="73">
        <v>45852</v>
      </c>
      <c r="D8816" s="79" t="s">
        <v>66</v>
      </c>
      <c r="E8816" s="80" t="s">
        <v>228</v>
      </c>
      <c r="F8816" s="81" t="str">
        <f>VLOOKUP(E8816,Customer[],2,FALSE)</f>
        <v>Myintmo</v>
      </c>
      <c r="G8816" s="69" t="str">
        <f>VLOOKUP(E8816,Customer[],3,FALSE)</f>
        <v>Bayin Naung Rd</v>
      </c>
      <c r="H8816" s="69" t="str">
        <f>VLOOKUP(E8816,Customer[],4,FALSE)</f>
        <v xml:space="preserve">Shwepyithar </v>
      </c>
      <c r="I8816" s="48" t="s">
        <v>27</v>
      </c>
      <c r="J8816" s="82" t="str">
        <f>VLOOKUP(I8816,PGStock[],2,FALSE)</f>
        <v>Columbus Super Red Smooth 700 Ml</v>
      </c>
      <c r="K8816" s="71">
        <f>VLOOKUP(I8816,PGStock[],3,FALSE)</f>
        <v>0.7</v>
      </c>
      <c r="L8816" s="47">
        <v>1</v>
      </c>
      <c r="M8816" s="47">
        <f>VLOOKUP(I8816,PGStock[],6,FALSE)</f>
        <v>200</v>
      </c>
      <c r="N8816" s="47">
        <f>+PGSales!$L8816*PGSales!$M8816</f>
        <v>200</v>
      </c>
    </row>
    <row r="8817" spans="1:14" hidden="1" x14ac:dyDescent="0.25">
      <c r="A8817" s="77">
        <f t="shared" si="934"/>
        <v>2025</v>
      </c>
      <c r="B8817" s="77">
        <f t="shared" si="935"/>
        <v>7</v>
      </c>
      <c r="C8817" s="73">
        <v>45852</v>
      </c>
      <c r="D8817" s="79" t="s">
        <v>66</v>
      </c>
      <c r="E8817" s="80" t="s">
        <v>228</v>
      </c>
      <c r="F8817" s="81" t="str">
        <f>VLOOKUP(E8817,Customer[],2,FALSE)</f>
        <v>Myintmo</v>
      </c>
      <c r="G8817" s="69" t="str">
        <f>VLOOKUP(E8817,Customer[],3,FALSE)</f>
        <v>Bayin Naung Rd</v>
      </c>
      <c r="H8817" s="69" t="str">
        <f>VLOOKUP(E8817,Customer[],4,FALSE)</f>
        <v xml:space="preserve">Shwepyithar </v>
      </c>
      <c r="I8817" s="48" t="s">
        <v>20</v>
      </c>
      <c r="J8817" s="82" t="str">
        <f>VLOOKUP(I8817,PGStock[],2,FALSE)</f>
        <v>Formula Rum 700ml</v>
      </c>
      <c r="K8817" s="71">
        <f>VLOOKUP(I8817,PGStock[],3,FALSE)</f>
        <v>0.7</v>
      </c>
      <c r="L8817" s="47">
        <v>1</v>
      </c>
      <c r="M8817" s="47">
        <f>VLOOKUP(I8817,PGStock[],6,FALSE)</f>
        <v>200</v>
      </c>
      <c r="N8817" s="47">
        <f>+PGSales!$L8817*PGSales!$M8817</f>
        <v>200</v>
      </c>
    </row>
    <row r="8818" spans="1:14" hidden="1" x14ac:dyDescent="0.25">
      <c r="A8818" s="77">
        <f t="shared" si="934"/>
        <v>2025</v>
      </c>
      <c r="B8818" s="77">
        <f t="shared" si="935"/>
        <v>7</v>
      </c>
      <c r="C8818" s="73">
        <v>45852</v>
      </c>
      <c r="D8818" s="79" t="s">
        <v>66</v>
      </c>
      <c r="E8818" s="80" t="s">
        <v>228</v>
      </c>
      <c r="F8818" s="81" t="str">
        <f>VLOOKUP(E8818,Customer[],2,FALSE)</f>
        <v>Myintmo</v>
      </c>
      <c r="G8818" s="69" t="str">
        <f>VLOOKUP(E8818,Customer[],3,FALSE)</f>
        <v>Bayin Naung Rd</v>
      </c>
      <c r="H8818" s="69" t="str">
        <f>VLOOKUP(E8818,Customer[],4,FALSE)</f>
        <v xml:space="preserve">Shwepyithar </v>
      </c>
      <c r="I8818" s="48" t="s">
        <v>18</v>
      </c>
      <c r="J8818" s="82" t="str">
        <f>VLOOKUP(I8818,PGStock[],2,FALSE)</f>
        <v>Formula Rum 350ml</v>
      </c>
      <c r="K8818" s="71">
        <f>VLOOKUP(I8818,PGStock[],3,FALSE)</f>
        <v>0.35</v>
      </c>
      <c r="L8818" s="47">
        <v>4</v>
      </c>
      <c r="M8818" s="47">
        <f>VLOOKUP(I8818,PGStock[],6,FALSE)</f>
        <v>150</v>
      </c>
      <c r="N8818" s="47">
        <f>+PGSales!$L8818*PGSales!$M8818</f>
        <v>600</v>
      </c>
    </row>
    <row r="8819" spans="1:14" hidden="1" x14ac:dyDescent="0.25">
      <c r="A8819" s="77">
        <f t="shared" ref="A8819:A8877" si="936">YEAR(C8819)</f>
        <v>2025</v>
      </c>
      <c r="B8819" s="77">
        <f t="shared" ref="B8819:B8877" si="937">MONTH(C8819)</f>
        <v>7</v>
      </c>
      <c r="C8819" s="73">
        <v>45852</v>
      </c>
      <c r="D8819" s="79" t="s">
        <v>4</v>
      </c>
      <c r="E8819" s="80" t="s">
        <v>303</v>
      </c>
      <c r="F8819" s="81" t="str">
        <f>VLOOKUP(E8819,Customer[],2,FALSE)</f>
        <v>Wine</v>
      </c>
      <c r="G8819" s="69" t="str">
        <f>VLOOKUP(E8819,Customer[],3,FALSE)</f>
        <v>Hlawaga Rd</v>
      </c>
      <c r="H8819" s="69" t="str">
        <f>VLOOKUP(E8819,Customer[],4,FALSE)</f>
        <v xml:space="preserve">Shwepyithar </v>
      </c>
      <c r="I8819" s="48" t="s">
        <v>25</v>
      </c>
      <c r="J8819" s="82" t="str">
        <f>VLOOKUP(I8819,PGStock[],2,FALSE)</f>
        <v>Columbus Super Red Smooth 350 Ml</v>
      </c>
      <c r="K8819" s="71">
        <f>VLOOKUP(I8819,PGStock[],3,FALSE)</f>
        <v>0.35</v>
      </c>
      <c r="L8819" s="47">
        <v>1</v>
      </c>
      <c r="M8819" s="47">
        <f>VLOOKUP(I8819,PGStock[],6,FALSE)</f>
        <v>150</v>
      </c>
      <c r="N8819" s="47">
        <f>+PGSales!$L8819*PGSales!$M8819</f>
        <v>150</v>
      </c>
    </row>
    <row r="8820" spans="1:14" hidden="1" x14ac:dyDescent="0.25">
      <c r="A8820" s="77">
        <f t="shared" si="936"/>
        <v>2025</v>
      </c>
      <c r="B8820" s="77">
        <f t="shared" si="937"/>
        <v>7</v>
      </c>
      <c r="C8820" s="73">
        <v>45852</v>
      </c>
      <c r="D8820" s="79" t="s">
        <v>4</v>
      </c>
      <c r="E8820" s="80" t="s">
        <v>303</v>
      </c>
      <c r="F8820" s="81" t="str">
        <f>VLOOKUP(E8820,Customer[],2,FALSE)</f>
        <v>Wine</v>
      </c>
      <c r="G8820" s="69" t="str">
        <f>VLOOKUP(E8820,Customer[],3,FALSE)</f>
        <v>Hlawaga Rd</v>
      </c>
      <c r="H8820" s="69" t="str">
        <f>VLOOKUP(E8820,Customer[],4,FALSE)</f>
        <v xml:space="preserve">Shwepyithar </v>
      </c>
      <c r="I8820" s="48" t="s">
        <v>23</v>
      </c>
      <c r="J8820" s="82" t="str">
        <f>VLOOKUP(I8820,PGStock[],2,FALSE)</f>
        <v>Columbus Super Red Smooth 175 Ml</v>
      </c>
      <c r="K8820" s="71">
        <f>VLOOKUP(I8820,PGStock[],3,FALSE)</f>
        <v>0.17499999999999999</v>
      </c>
      <c r="L8820" s="47">
        <v>7</v>
      </c>
      <c r="M8820" s="47">
        <f>VLOOKUP(I8820,PGStock[],6,FALSE)</f>
        <v>100</v>
      </c>
      <c r="N8820" s="47">
        <f>+PGSales!$L8820*PGSales!$M8820</f>
        <v>700</v>
      </c>
    </row>
    <row r="8821" spans="1:14" hidden="1" x14ac:dyDescent="0.25">
      <c r="A8821" s="77">
        <f t="shared" si="936"/>
        <v>2025</v>
      </c>
      <c r="B8821" s="77">
        <f t="shared" si="937"/>
        <v>7</v>
      </c>
      <c r="C8821" s="73">
        <v>45852</v>
      </c>
      <c r="D8821" s="79" t="s">
        <v>4</v>
      </c>
      <c r="E8821" s="80" t="s">
        <v>303</v>
      </c>
      <c r="F8821" s="81" t="str">
        <f>VLOOKUP(E8821,Customer[],2,FALSE)</f>
        <v>Wine</v>
      </c>
      <c r="G8821" s="69" t="str">
        <f>VLOOKUP(E8821,Customer[],3,FALSE)</f>
        <v>Hlawaga Rd</v>
      </c>
      <c r="H8821" s="69" t="str">
        <f>VLOOKUP(E8821,Customer[],4,FALSE)</f>
        <v xml:space="preserve">Shwepyithar </v>
      </c>
      <c r="I8821" s="48" t="s">
        <v>20</v>
      </c>
      <c r="J8821" s="82" t="str">
        <f>VLOOKUP(I8821,PGStock[],2,FALSE)</f>
        <v>Formula Rum 700ml</v>
      </c>
      <c r="K8821" s="71">
        <f>VLOOKUP(I8821,PGStock[],3,FALSE)</f>
        <v>0.7</v>
      </c>
      <c r="L8821" s="47">
        <v>2</v>
      </c>
      <c r="M8821" s="47">
        <f>VLOOKUP(I8821,PGStock[],6,FALSE)</f>
        <v>200</v>
      </c>
      <c r="N8821" s="47">
        <f>+PGSales!$L8821*PGSales!$M8821</f>
        <v>400</v>
      </c>
    </row>
    <row r="8822" spans="1:14" hidden="1" x14ac:dyDescent="0.25">
      <c r="A8822" s="77">
        <f t="shared" si="936"/>
        <v>2025</v>
      </c>
      <c r="B8822" s="77">
        <f t="shared" si="937"/>
        <v>7</v>
      </c>
      <c r="C8822" s="73">
        <v>45852</v>
      </c>
      <c r="D8822" s="79" t="s">
        <v>4</v>
      </c>
      <c r="E8822" s="80" t="s">
        <v>303</v>
      </c>
      <c r="F8822" s="81" t="str">
        <f>VLOOKUP(E8822,Customer[],2,FALSE)</f>
        <v>Wine</v>
      </c>
      <c r="G8822" s="69" t="str">
        <f>VLOOKUP(E8822,Customer[],3,FALSE)</f>
        <v>Hlawaga Rd</v>
      </c>
      <c r="H8822" s="69" t="str">
        <f>VLOOKUP(E8822,Customer[],4,FALSE)</f>
        <v xml:space="preserve">Shwepyithar </v>
      </c>
      <c r="I8822" s="48" t="s">
        <v>18</v>
      </c>
      <c r="J8822" s="82" t="str">
        <f>VLOOKUP(I8822,PGStock[],2,FALSE)</f>
        <v>Formula Rum 350ml</v>
      </c>
      <c r="K8822" s="71">
        <f>VLOOKUP(I8822,PGStock[],3,FALSE)</f>
        <v>0.35</v>
      </c>
      <c r="L8822" s="47">
        <v>6</v>
      </c>
      <c r="M8822" s="47">
        <f>VLOOKUP(I8822,PGStock[],6,FALSE)</f>
        <v>150</v>
      </c>
      <c r="N8822" s="47">
        <f>+PGSales!$L8822*PGSales!$M8822</f>
        <v>900</v>
      </c>
    </row>
    <row r="8823" spans="1:14" hidden="1" x14ac:dyDescent="0.25">
      <c r="A8823" s="77">
        <f t="shared" si="936"/>
        <v>2025</v>
      </c>
      <c r="B8823" s="77">
        <f t="shared" si="937"/>
        <v>7</v>
      </c>
      <c r="C8823" s="73">
        <v>45852</v>
      </c>
      <c r="D8823" s="79" t="s">
        <v>885</v>
      </c>
      <c r="E8823" s="80" t="s">
        <v>629</v>
      </c>
      <c r="F8823" s="81" t="str">
        <f>VLOOKUP(E8823,Customer[],2,FALSE)</f>
        <v>Sin Pauk</v>
      </c>
      <c r="G8823" s="69" t="str">
        <f>VLOOKUP(E8823,Customer[],3,FALSE)</f>
        <v>Hlawaga Rd</v>
      </c>
      <c r="H8823" s="69" t="str">
        <f>VLOOKUP(E8823,Customer[],4,FALSE)</f>
        <v xml:space="preserve">Shwepyithar </v>
      </c>
      <c r="I8823" s="48" t="s">
        <v>23</v>
      </c>
      <c r="J8823" s="82" t="str">
        <f>VLOOKUP(I8823,PGStock[],2,FALSE)</f>
        <v>Columbus Super Red Smooth 175 Ml</v>
      </c>
      <c r="K8823" s="71">
        <f>VLOOKUP(I8823,PGStock[],3,FALSE)</f>
        <v>0.17499999999999999</v>
      </c>
      <c r="L8823" s="47">
        <v>1</v>
      </c>
      <c r="M8823" s="47">
        <f>VLOOKUP(I8823,PGStock[],6,FALSE)</f>
        <v>100</v>
      </c>
      <c r="N8823" s="47">
        <f>+PGSales!$L8823*PGSales!$M8823</f>
        <v>100</v>
      </c>
    </row>
    <row r="8824" spans="1:14" hidden="1" x14ac:dyDescent="0.25">
      <c r="A8824" s="77">
        <f t="shared" si="936"/>
        <v>2025</v>
      </c>
      <c r="B8824" s="77">
        <f t="shared" si="937"/>
        <v>7</v>
      </c>
      <c r="C8824" s="73">
        <v>45852</v>
      </c>
      <c r="D8824" s="79" t="s">
        <v>885</v>
      </c>
      <c r="E8824" s="80" t="s">
        <v>629</v>
      </c>
      <c r="F8824" s="81" t="str">
        <f>VLOOKUP(E8824,Customer[],2,FALSE)</f>
        <v>Sin Pauk</v>
      </c>
      <c r="G8824" s="69" t="str">
        <f>VLOOKUP(E8824,Customer[],3,FALSE)</f>
        <v>Hlawaga Rd</v>
      </c>
      <c r="H8824" s="69" t="str">
        <f>VLOOKUP(E8824,Customer[],4,FALSE)</f>
        <v xml:space="preserve">Shwepyithar </v>
      </c>
      <c r="I8824" s="48" t="s">
        <v>20</v>
      </c>
      <c r="J8824" s="82" t="str">
        <f>VLOOKUP(I8824,PGStock[],2,FALSE)</f>
        <v>Formula Rum 700ml</v>
      </c>
      <c r="K8824" s="71">
        <f>VLOOKUP(I8824,PGStock[],3,FALSE)</f>
        <v>0.7</v>
      </c>
      <c r="L8824" s="47">
        <v>1</v>
      </c>
      <c r="M8824" s="47">
        <f>VLOOKUP(I8824,PGStock[],6,FALSE)</f>
        <v>200</v>
      </c>
      <c r="N8824" s="47">
        <f>+PGSales!$L8824*PGSales!$M8824</f>
        <v>200</v>
      </c>
    </row>
    <row r="8825" spans="1:14" hidden="1" x14ac:dyDescent="0.25">
      <c r="A8825" s="77">
        <f t="shared" si="936"/>
        <v>2025</v>
      </c>
      <c r="B8825" s="77">
        <f t="shared" si="937"/>
        <v>7</v>
      </c>
      <c r="C8825" s="73">
        <v>45852</v>
      </c>
      <c r="D8825" s="79" t="s">
        <v>885</v>
      </c>
      <c r="E8825" s="80" t="s">
        <v>629</v>
      </c>
      <c r="F8825" s="81" t="str">
        <f>VLOOKUP(E8825,Customer[],2,FALSE)</f>
        <v>Sin Pauk</v>
      </c>
      <c r="G8825" s="69" t="str">
        <f>VLOOKUP(E8825,Customer[],3,FALSE)</f>
        <v>Hlawaga Rd</v>
      </c>
      <c r="H8825" s="69" t="str">
        <f>VLOOKUP(E8825,Customer[],4,FALSE)</f>
        <v xml:space="preserve">Shwepyithar </v>
      </c>
      <c r="I8825" s="48" t="s">
        <v>18</v>
      </c>
      <c r="J8825" s="82" t="str">
        <f>VLOOKUP(I8825,PGStock[],2,FALSE)</f>
        <v>Formula Rum 350ml</v>
      </c>
      <c r="K8825" s="71">
        <f>VLOOKUP(I8825,PGStock[],3,FALSE)</f>
        <v>0.35</v>
      </c>
      <c r="L8825" s="47">
        <v>3</v>
      </c>
      <c r="M8825" s="47">
        <f>VLOOKUP(I8825,PGStock[],6,FALSE)</f>
        <v>150</v>
      </c>
      <c r="N8825" s="47">
        <f>+PGSales!$L8825*PGSales!$M8825</f>
        <v>450</v>
      </c>
    </row>
    <row r="8826" spans="1:14" hidden="1" x14ac:dyDescent="0.25">
      <c r="A8826" s="77">
        <f t="shared" si="936"/>
        <v>2025</v>
      </c>
      <c r="B8826" s="77">
        <f t="shared" si="937"/>
        <v>7</v>
      </c>
      <c r="C8826" s="73">
        <v>45852</v>
      </c>
      <c r="D8826" s="79" t="s">
        <v>109</v>
      </c>
      <c r="E8826" s="80" t="s">
        <v>630</v>
      </c>
      <c r="F8826" s="81" t="str">
        <f>VLOOKUP(E8826,Customer[],2,FALSE)</f>
        <v xml:space="preserve">Min Satae Kyatt </v>
      </c>
      <c r="G8826" s="69" t="str">
        <f>VLOOKUP(E8826,Customer[],3,FALSE)</f>
        <v>Hlawaga Rd</v>
      </c>
      <c r="H8826" s="69" t="str">
        <f>VLOOKUP(E8826,Customer[],4,FALSE)</f>
        <v xml:space="preserve">Shwepyithar </v>
      </c>
      <c r="I8826" s="48" t="s">
        <v>25</v>
      </c>
      <c r="J8826" s="82" t="str">
        <f>VLOOKUP(I8826,PGStock[],2,FALSE)</f>
        <v>Columbus Super Red Smooth 350 Ml</v>
      </c>
      <c r="K8826" s="71">
        <f>VLOOKUP(I8826,PGStock[],3,FALSE)</f>
        <v>0.35</v>
      </c>
      <c r="L8826" s="47">
        <v>3</v>
      </c>
      <c r="M8826" s="47">
        <f>VLOOKUP(I8826,PGStock[],6,FALSE)</f>
        <v>150</v>
      </c>
      <c r="N8826" s="47">
        <f>+PGSales!$L8826*PGSales!$M8826</f>
        <v>450</v>
      </c>
    </row>
    <row r="8827" spans="1:14" hidden="1" x14ac:dyDescent="0.25">
      <c r="A8827" s="77">
        <f t="shared" si="936"/>
        <v>2025</v>
      </c>
      <c r="B8827" s="77">
        <f t="shared" si="937"/>
        <v>7</v>
      </c>
      <c r="C8827" s="73">
        <v>45852</v>
      </c>
      <c r="D8827" s="79" t="s">
        <v>109</v>
      </c>
      <c r="E8827" s="80" t="s">
        <v>630</v>
      </c>
      <c r="F8827" s="81" t="str">
        <f>VLOOKUP(E8827,Customer[],2,FALSE)</f>
        <v xml:space="preserve">Min Satae Kyatt </v>
      </c>
      <c r="G8827" s="69" t="str">
        <f>VLOOKUP(E8827,Customer[],3,FALSE)</f>
        <v>Hlawaga Rd</v>
      </c>
      <c r="H8827" s="69" t="str">
        <f>VLOOKUP(E8827,Customer[],4,FALSE)</f>
        <v xml:space="preserve">Shwepyithar </v>
      </c>
      <c r="I8827" s="48" t="s">
        <v>23</v>
      </c>
      <c r="J8827" s="82" t="str">
        <f>VLOOKUP(I8827,PGStock[],2,FALSE)</f>
        <v>Columbus Super Red Smooth 175 Ml</v>
      </c>
      <c r="K8827" s="71">
        <f>VLOOKUP(I8827,PGStock[],3,FALSE)</f>
        <v>0.17499999999999999</v>
      </c>
      <c r="L8827" s="47">
        <v>1</v>
      </c>
      <c r="M8827" s="47">
        <f>VLOOKUP(I8827,PGStock[],6,FALSE)</f>
        <v>100</v>
      </c>
      <c r="N8827" s="47">
        <f>+PGSales!$L8827*PGSales!$M8827</f>
        <v>100</v>
      </c>
    </row>
    <row r="8828" spans="1:14" hidden="1" x14ac:dyDescent="0.25">
      <c r="A8828" s="77">
        <f t="shared" si="936"/>
        <v>2025</v>
      </c>
      <c r="B8828" s="77">
        <f t="shared" si="937"/>
        <v>7</v>
      </c>
      <c r="C8828" s="73">
        <v>45852</v>
      </c>
      <c r="D8828" s="79" t="s">
        <v>109</v>
      </c>
      <c r="E8828" s="80" t="s">
        <v>630</v>
      </c>
      <c r="F8828" s="81" t="str">
        <f>VLOOKUP(E8828,Customer[],2,FALSE)</f>
        <v xml:space="preserve">Min Satae Kyatt </v>
      </c>
      <c r="G8828" s="69" t="str">
        <f>VLOOKUP(E8828,Customer[],3,FALSE)</f>
        <v>Hlawaga Rd</v>
      </c>
      <c r="H8828" s="69" t="str">
        <f>VLOOKUP(E8828,Customer[],4,FALSE)</f>
        <v xml:space="preserve">Shwepyithar </v>
      </c>
      <c r="I8828" s="48" t="s">
        <v>18</v>
      </c>
      <c r="J8828" s="82" t="str">
        <f>VLOOKUP(I8828,PGStock[],2,FALSE)</f>
        <v>Formula Rum 350ml</v>
      </c>
      <c r="K8828" s="71">
        <f>VLOOKUP(I8828,PGStock[],3,FALSE)</f>
        <v>0.35</v>
      </c>
      <c r="L8828" s="47">
        <v>3</v>
      </c>
      <c r="M8828" s="47">
        <f>VLOOKUP(I8828,PGStock[],6,FALSE)</f>
        <v>150</v>
      </c>
      <c r="N8828" s="47">
        <f>+PGSales!$L8828*PGSales!$M8828</f>
        <v>450</v>
      </c>
    </row>
    <row r="8829" spans="1:14" hidden="1" x14ac:dyDescent="0.25">
      <c r="A8829" s="77">
        <f t="shared" ref="A8829:A8838" si="938">YEAR(C8829)</f>
        <v>2025</v>
      </c>
      <c r="B8829" s="77">
        <f t="shared" ref="B8829:B8838" si="939">MONTH(C8829)</f>
        <v>7</v>
      </c>
      <c r="C8829" s="73">
        <v>45852</v>
      </c>
      <c r="D8829" s="79" t="s">
        <v>131</v>
      </c>
      <c r="E8829" s="80" t="s">
        <v>896</v>
      </c>
      <c r="F8829" s="81" t="str">
        <f>VLOOKUP(E8829,Customer[],2,FALSE)</f>
        <v>Than Lwin Oo</v>
      </c>
      <c r="G8829" s="69" t="str">
        <f>VLOOKUP(E8829,Customer[],3,FALSE)</f>
        <v>Yoo lay Rd</v>
      </c>
      <c r="H8829" s="69" t="str">
        <f>VLOOKUP(E8829,Customer[],4,FALSE)</f>
        <v>Hlaing Thar Yar</v>
      </c>
      <c r="I8829" s="48" t="s">
        <v>25</v>
      </c>
      <c r="J8829" s="82" t="str">
        <f>VLOOKUP(I8829,PGStock[],2,FALSE)</f>
        <v>Columbus Super Red Smooth 350 Ml</v>
      </c>
      <c r="K8829" s="71">
        <f>VLOOKUP(I8829,PGStock[],3,FALSE)</f>
        <v>0.35</v>
      </c>
      <c r="L8829" s="47">
        <v>7</v>
      </c>
      <c r="M8829" s="47">
        <f>VLOOKUP(I8829,PGStock[],6,FALSE)</f>
        <v>150</v>
      </c>
      <c r="N8829" s="47">
        <f>+PGSales!$L8829*PGSales!$M8829</f>
        <v>1050</v>
      </c>
    </row>
    <row r="8830" spans="1:14" hidden="1" x14ac:dyDescent="0.25">
      <c r="A8830" s="77">
        <f t="shared" si="938"/>
        <v>2025</v>
      </c>
      <c r="B8830" s="77">
        <f t="shared" si="939"/>
        <v>7</v>
      </c>
      <c r="C8830" s="73">
        <v>45852</v>
      </c>
      <c r="D8830" s="79" t="s">
        <v>131</v>
      </c>
      <c r="E8830" s="80" t="s">
        <v>896</v>
      </c>
      <c r="F8830" s="81" t="str">
        <f>VLOOKUP(E8830,Customer[],2,FALSE)</f>
        <v>Than Lwin Oo</v>
      </c>
      <c r="G8830" s="69" t="str">
        <f>VLOOKUP(E8830,Customer[],3,FALSE)</f>
        <v>Yoo lay Rd</v>
      </c>
      <c r="H8830" s="69" t="str">
        <f>VLOOKUP(E8830,Customer[],4,FALSE)</f>
        <v>Hlaing Thar Yar</v>
      </c>
      <c r="I8830" s="48" t="s">
        <v>23</v>
      </c>
      <c r="J8830" s="82" t="str">
        <f>VLOOKUP(I8830,PGStock[],2,FALSE)</f>
        <v>Columbus Super Red Smooth 175 Ml</v>
      </c>
      <c r="K8830" s="71">
        <f>VLOOKUP(I8830,PGStock[],3,FALSE)</f>
        <v>0.17499999999999999</v>
      </c>
      <c r="L8830" s="47">
        <v>1</v>
      </c>
      <c r="M8830" s="47">
        <f>VLOOKUP(I8830,PGStock[],6,FALSE)</f>
        <v>100</v>
      </c>
      <c r="N8830" s="47">
        <f>+PGSales!$L8830*PGSales!$M8830</f>
        <v>100</v>
      </c>
    </row>
    <row r="8831" spans="1:14" hidden="1" x14ac:dyDescent="0.25">
      <c r="A8831" s="77">
        <f t="shared" si="938"/>
        <v>2025</v>
      </c>
      <c r="B8831" s="77">
        <f t="shared" si="939"/>
        <v>7</v>
      </c>
      <c r="C8831" s="73">
        <v>45852</v>
      </c>
      <c r="D8831" s="79" t="s">
        <v>74</v>
      </c>
      <c r="E8831" s="80" t="s">
        <v>897</v>
      </c>
      <c r="F8831" s="81" t="str">
        <f>VLOOKUP(E8831,Customer[],2,FALSE)</f>
        <v>Shwe taungtenn</v>
      </c>
      <c r="G8831" s="69" t="str">
        <f>VLOOKUP(E8831,Customer[],3,FALSE)</f>
        <v>Shwe lin pan Rd</v>
      </c>
      <c r="H8831" s="69" t="str">
        <f>VLOOKUP(E8831,Customer[],4,FALSE)</f>
        <v>Hlaing Thar Yar</v>
      </c>
      <c r="I8831" s="48" t="s">
        <v>27</v>
      </c>
      <c r="J8831" s="82" t="str">
        <f>VLOOKUP(I8831,PGStock[],2,FALSE)</f>
        <v>Columbus Super Red Smooth 700 Ml</v>
      </c>
      <c r="K8831" s="71">
        <f>VLOOKUP(I8831,PGStock[],3,FALSE)</f>
        <v>0.7</v>
      </c>
      <c r="L8831" s="47">
        <v>3</v>
      </c>
      <c r="M8831" s="47">
        <f>VLOOKUP(I8831,PGStock[],6,FALSE)</f>
        <v>200</v>
      </c>
      <c r="N8831" s="47">
        <f>+PGSales!$L8831*PGSales!$M8831</f>
        <v>600</v>
      </c>
    </row>
    <row r="8832" spans="1:14" hidden="1" x14ac:dyDescent="0.25">
      <c r="A8832" s="77">
        <f t="shared" si="938"/>
        <v>2025</v>
      </c>
      <c r="B8832" s="77">
        <f t="shared" si="939"/>
        <v>7</v>
      </c>
      <c r="C8832" s="73">
        <v>45852</v>
      </c>
      <c r="D8832" s="79" t="s">
        <v>74</v>
      </c>
      <c r="E8832" s="80" t="s">
        <v>897</v>
      </c>
      <c r="F8832" s="81" t="str">
        <f>VLOOKUP(E8832,Customer[],2,FALSE)</f>
        <v>Shwe taungtenn</v>
      </c>
      <c r="G8832" s="69" t="str">
        <f>VLOOKUP(E8832,Customer[],3,FALSE)</f>
        <v>Shwe lin pan Rd</v>
      </c>
      <c r="H8832" s="69" t="str">
        <f>VLOOKUP(E8832,Customer[],4,FALSE)</f>
        <v>Hlaing Thar Yar</v>
      </c>
      <c r="I8832" s="48" t="s">
        <v>25</v>
      </c>
      <c r="J8832" s="82" t="str">
        <f>VLOOKUP(I8832,PGStock[],2,FALSE)</f>
        <v>Columbus Super Red Smooth 350 Ml</v>
      </c>
      <c r="K8832" s="71">
        <f>VLOOKUP(I8832,PGStock[],3,FALSE)</f>
        <v>0.35</v>
      </c>
      <c r="L8832" s="47">
        <v>2</v>
      </c>
      <c r="M8832" s="47">
        <f>VLOOKUP(I8832,PGStock[],6,FALSE)</f>
        <v>150</v>
      </c>
      <c r="N8832" s="47">
        <f>+PGSales!$L8832*PGSales!$M8832</f>
        <v>300</v>
      </c>
    </row>
    <row r="8833" spans="1:14" hidden="1" x14ac:dyDescent="0.25">
      <c r="A8833" s="77">
        <f t="shared" si="938"/>
        <v>2025</v>
      </c>
      <c r="B8833" s="77">
        <f t="shared" si="939"/>
        <v>7</v>
      </c>
      <c r="C8833" s="73">
        <v>45852</v>
      </c>
      <c r="D8833" s="79" t="s">
        <v>74</v>
      </c>
      <c r="E8833" s="80" t="s">
        <v>897</v>
      </c>
      <c r="F8833" s="81" t="str">
        <f>VLOOKUP(E8833,Customer[],2,FALSE)</f>
        <v>Shwe taungtenn</v>
      </c>
      <c r="G8833" s="69" t="str">
        <f>VLOOKUP(E8833,Customer[],3,FALSE)</f>
        <v>Shwe lin pan Rd</v>
      </c>
      <c r="H8833" s="69" t="str">
        <f>VLOOKUP(E8833,Customer[],4,FALSE)</f>
        <v>Hlaing Thar Yar</v>
      </c>
      <c r="I8833" s="48" t="s">
        <v>23</v>
      </c>
      <c r="J8833" s="82" t="str">
        <f>VLOOKUP(I8833,PGStock[],2,FALSE)</f>
        <v>Columbus Super Red Smooth 175 Ml</v>
      </c>
      <c r="K8833" s="71">
        <f>VLOOKUP(I8833,PGStock[],3,FALSE)</f>
        <v>0.17499999999999999</v>
      </c>
      <c r="L8833" s="47">
        <v>1</v>
      </c>
      <c r="M8833" s="47">
        <f>VLOOKUP(I8833,PGStock[],6,FALSE)</f>
        <v>100</v>
      </c>
      <c r="N8833" s="47">
        <f>+PGSales!$L8833*PGSales!$M8833</f>
        <v>100</v>
      </c>
    </row>
    <row r="8834" spans="1:14" hidden="1" x14ac:dyDescent="0.25">
      <c r="A8834" s="77">
        <f t="shared" si="938"/>
        <v>2025</v>
      </c>
      <c r="B8834" s="77">
        <f t="shared" si="939"/>
        <v>7</v>
      </c>
      <c r="C8834" s="73">
        <v>45852</v>
      </c>
      <c r="D8834" s="79" t="s">
        <v>74</v>
      </c>
      <c r="E8834" s="80" t="s">
        <v>897</v>
      </c>
      <c r="F8834" s="81" t="str">
        <f>VLOOKUP(E8834,Customer[],2,FALSE)</f>
        <v>Shwe taungtenn</v>
      </c>
      <c r="G8834" s="69" t="str">
        <f>VLOOKUP(E8834,Customer[],3,FALSE)</f>
        <v>Shwe lin pan Rd</v>
      </c>
      <c r="H8834" s="69" t="str">
        <f>VLOOKUP(E8834,Customer[],4,FALSE)</f>
        <v>Hlaing Thar Yar</v>
      </c>
      <c r="I8834" s="48" t="s">
        <v>18</v>
      </c>
      <c r="J8834" s="82" t="str">
        <f>VLOOKUP(I8834,PGStock[],2,FALSE)</f>
        <v>Formula Rum 350ml</v>
      </c>
      <c r="K8834" s="71">
        <f>VLOOKUP(I8834,PGStock[],3,FALSE)</f>
        <v>0.35</v>
      </c>
      <c r="L8834" s="47">
        <v>4</v>
      </c>
      <c r="M8834" s="47">
        <f>VLOOKUP(I8834,PGStock[],6,FALSE)</f>
        <v>150</v>
      </c>
      <c r="N8834" s="47">
        <f>+PGSales!$L8834*PGSales!$M8834</f>
        <v>600</v>
      </c>
    </row>
    <row r="8835" spans="1:14" hidden="1" x14ac:dyDescent="0.25">
      <c r="A8835" s="77">
        <f t="shared" si="938"/>
        <v>2025</v>
      </c>
      <c r="B8835" s="77">
        <f t="shared" si="939"/>
        <v>7</v>
      </c>
      <c r="C8835" s="73">
        <v>45852</v>
      </c>
      <c r="D8835" s="79" t="s">
        <v>70</v>
      </c>
      <c r="E8835" s="80" t="s">
        <v>737</v>
      </c>
      <c r="F8835" s="81" t="str">
        <f>VLOOKUP(E8835,Customer[],2,FALSE)</f>
        <v>Lucky 7</v>
      </c>
      <c r="G8835" s="69" t="str">
        <f>VLOOKUP(E8835,Customer[],3,FALSE)</f>
        <v>Anaw Yathar Rd</v>
      </c>
      <c r="H8835" s="69" t="str">
        <f>VLOOKUP(E8835,Customer[],4,FALSE)</f>
        <v>Hlaing Thar Yar</v>
      </c>
      <c r="I8835" s="48" t="s">
        <v>23</v>
      </c>
      <c r="J8835" s="82" t="str">
        <f>VLOOKUP(I8835,PGStock[],2,FALSE)</f>
        <v>Columbus Super Red Smooth 175 Ml</v>
      </c>
      <c r="K8835" s="71">
        <f>VLOOKUP(I8835,PGStock[],3,FALSE)</f>
        <v>0.17499999999999999</v>
      </c>
      <c r="L8835" s="47">
        <v>2</v>
      </c>
      <c r="M8835" s="47">
        <f>VLOOKUP(I8835,PGStock[],6,FALSE)</f>
        <v>100</v>
      </c>
      <c r="N8835" s="47">
        <f>+PGSales!$L8835*PGSales!$M8835</f>
        <v>200</v>
      </c>
    </row>
    <row r="8836" spans="1:14" hidden="1" x14ac:dyDescent="0.25">
      <c r="A8836" s="77">
        <f t="shared" si="938"/>
        <v>2025</v>
      </c>
      <c r="B8836" s="77">
        <f t="shared" si="939"/>
        <v>7</v>
      </c>
      <c r="C8836" s="73">
        <v>45852</v>
      </c>
      <c r="D8836" s="79" t="s">
        <v>70</v>
      </c>
      <c r="E8836" s="80" t="s">
        <v>737</v>
      </c>
      <c r="F8836" s="81" t="str">
        <f>VLOOKUP(E8836,Customer[],2,FALSE)</f>
        <v>Lucky 7</v>
      </c>
      <c r="G8836" s="69" t="str">
        <f>VLOOKUP(E8836,Customer[],3,FALSE)</f>
        <v>Anaw Yathar Rd</v>
      </c>
      <c r="H8836" s="69" t="str">
        <f>VLOOKUP(E8836,Customer[],4,FALSE)</f>
        <v>Hlaing Thar Yar</v>
      </c>
      <c r="I8836" s="48" t="s">
        <v>18</v>
      </c>
      <c r="J8836" s="82" t="str">
        <f>VLOOKUP(I8836,PGStock[],2,FALSE)</f>
        <v>Formula Rum 350ml</v>
      </c>
      <c r="K8836" s="71">
        <f>VLOOKUP(I8836,PGStock[],3,FALSE)</f>
        <v>0.35</v>
      </c>
      <c r="L8836" s="47">
        <v>4</v>
      </c>
      <c r="M8836" s="47">
        <f>VLOOKUP(I8836,PGStock[],6,FALSE)</f>
        <v>150</v>
      </c>
      <c r="N8836" s="47">
        <f>+PGSales!$L8836*PGSales!$M8836</f>
        <v>600</v>
      </c>
    </row>
    <row r="8837" spans="1:14" hidden="1" x14ac:dyDescent="0.25">
      <c r="A8837" s="77">
        <f t="shared" si="938"/>
        <v>2025</v>
      </c>
      <c r="B8837" s="77">
        <f t="shared" si="939"/>
        <v>7</v>
      </c>
      <c r="C8837" s="73">
        <v>45852</v>
      </c>
      <c r="D8837" s="79" t="s">
        <v>68</v>
      </c>
      <c r="E8837" s="80" t="s">
        <v>898</v>
      </c>
      <c r="F8837" s="81" t="str">
        <f>VLOOKUP(E8837,Customer[],2,FALSE)</f>
        <v>ABC Store</v>
      </c>
      <c r="G8837" s="69" t="str">
        <f>VLOOKUP(E8837,Customer[],3,FALSE)</f>
        <v>Badai Rd</v>
      </c>
      <c r="H8837" s="69" t="str">
        <f>VLOOKUP(E8837,Customer[],4,FALSE)</f>
        <v>Hlaing Thar Yar</v>
      </c>
      <c r="I8837" s="48" t="s">
        <v>23</v>
      </c>
      <c r="J8837" s="82" t="str">
        <f>VLOOKUP(I8837,PGStock[],2,FALSE)</f>
        <v>Columbus Super Red Smooth 175 Ml</v>
      </c>
      <c r="K8837" s="71">
        <f>VLOOKUP(I8837,PGStock[],3,FALSE)</f>
        <v>0.17499999999999999</v>
      </c>
      <c r="L8837" s="47">
        <v>1</v>
      </c>
      <c r="M8837" s="47">
        <f>VLOOKUP(I8837,PGStock[],6,FALSE)</f>
        <v>100</v>
      </c>
      <c r="N8837" s="47">
        <f>+PGSales!$L8837*PGSales!$M8837</f>
        <v>100</v>
      </c>
    </row>
    <row r="8838" spans="1:14" hidden="1" x14ac:dyDescent="0.25">
      <c r="A8838" s="77">
        <f t="shared" si="938"/>
        <v>2025</v>
      </c>
      <c r="B8838" s="77">
        <f t="shared" si="939"/>
        <v>7</v>
      </c>
      <c r="C8838" s="73">
        <v>45852</v>
      </c>
      <c r="D8838" s="79" t="s">
        <v>878</v>
      </c>
      <c r="E8838" s="80" t="s">
        <v>903</v>
      </c>
      <c r="F8838" s="81" t="str">
        <f>VLOOKUP(E8838,Customer[],2,FALSE)</f>
        <v>Zwel yatanar</v>
      </c>
      <c r="G8838" s="69" t="str">
        <f>VLOOKUP(E8838,Customer[],3,FALSE)</f>
        <v>Badai Rd</v>
      </c>
      <c r="H8838" s="69" t="str">
        <f>VLOOKUP(E8838,Customer[],4,FALSE)</f>
        <v>Hlaing Thar Yar</v>
      </c>
      <c r="I8838" s="48" t="s">
        <v>25</v>
      </c>
      <c r="J8838" s="82" t="str">
        <f>VLOOKUP(I8838,PGStock[],2,FALSE)</f>
        <v>Columbus Super Red Smooth 350 Ml</v>
      </c>
      <c r="K8838" s="71">
        <f>VLOOKUP(I8838,PGStock[],3,FALSE)</f>
        <v>0.35</v>
      </c>
      <c r="L8838" s="47">
        <v>6</v>
      </c>
      <c r="M8838" s="47">
        <f>VLOOKUP(I8838,PGStock[],6,FALSE)</f>
        <v>150</v>
      </c>
      <c r="N8838" s="47">
        <f>+PGSales!$L8838*PGSales!$M8838</f>
        <v>900</v>
      </c>
    </row>
    <row r="8839" spans="1:14" hidden="1" x14ac:dyDescent="0.25">
      <c r="A8839" s="77">
        <f t="shared" ref="A8839:A8876" si="940">YEAR(C8839)</f>
        <v>2025</v>
      </c>
      <c r="B8839" s="77">
        <f t="shared" ref="B8839:B8876" si="941">MONTH(C8839)</f>
        <v>7</v>
      </c>
      <c r="C8839" s="73">
        <v>45852</v>
      </c>
      <c r="D8839" s="79" t="s">
        <v>878</v>
      </c>
      <c r="E8839" s="80" t="s">
        <v>903</v>
      </c>
      <c r="F8839" s="81" t="str">
        <f>VLOOKUP(E8839,Customer[],2,FALSE)</f>
        <v>Zwel yatanar</v>
      </c>
      <c r="G8839" s="69" t="str">
        <f>VLOOKUP(E8839,Customer[],3,FALSE)</f>
        <v>Badai Rd</v>
      </c>
      <c r="H8839" s="69" t="str">
        <f>VLOOKUP(E8839,Customer[],4,FALSE)</f>
        <v>Hlaing Thar Yar</v>
      </c>
      <c r="I8839" s="48" t="s">
        <v>18</v>
      </c>
      <c r="J8839" s="82" t="str">
        <f>VLOOKUP(I8839,PGStock[],2,FALSE)</f>
        <v>Formula Rum 350ml</v>
      </c>
      <c r="K8839" s="71">
        <f>VLOOKUP(I8839,PGStock[],3,FALSE)</f>
        <v>0.35</v>
      </c>
      <c r="L8839" s="47">
        <v>2</v>
      </c>
      <c r="M8839" s="47">
        <f>VLOOKUP(I8839,PGStock[],6,FALSE)</f>
        <v>150</v>
      </c>
      <c r="N8839" s="47">
        <f>+PGSales!$L8839*PGSales!$M8839</f>
        <v>300</v>
      </c>
    </row>
    <row r="8840" spans="1:14" hidden="1" x14ac:dyDescent="0.25">
      <c r="A8840" s="77">
        <f t="shared" si="940"/>
        <v>2025</v>
      </c>
      <c r="B8840" s="77">
        <f t="shared" si="941"/>
        <v>7</v>
      </c>
      <c r="C8840" s="73">
        <v>45852</v>
      </c>
      <c r="D8840" s="79" t="s">
        <v>275</v>
      </c>
      <c r="E8840" s="80" t="s">
        <v>734</v>
      </c>
      <c r="F8840" s="81" t="str">
        <f>VLOOKUP(E8840,Customer[],2,FALSE)</f>
        <v>Phyo</v>
      </c>
      <c r="G8840" s="69" t="str">
        <f>VLOOKUP(E8840,Customer[],3,FALSE)</f>
        <v>Anaw Yathar Rd</v>
      </c>
      <c r="H8840" s="69" t="str">
        <f>VLOOKUP(E8840,Customer[],4,FALSE)</f>
        <v>Hlaing Thar Yar</v>
      </c>
      <c r="I8840" s="48" t="s">
        <v>18</v>
      </c>
      <c r="J8840" s="82" t="str">
        <f>VLOOKUP(I8840,PGStock[],2,FALSE)</f>
        <v>Formula Rum 350ml</v>
      </c>
      <c r="K8840" s="71">
        <f>VLOOKUP(I8840,PGStock[],3,FALSE)</f>
        <v>0.35</v>
      </c>
      <c r="L8840" s="47">
        <v>2</v>
      </c>
      <c r="M8840" s="47">
        <f>VLOOKUP(I8840,PGStock[],6,FALSE)</f>
        <v>150</v>
      </c>
      <c r="N8840" s="47">
        <f>+PGSales!$L8840*PGSales!$M8840</f>
        <v>300</v>
      </c>
    </row>
    <row r="8841" spans="1:14" hidden="1" x14ac:dyDescent="0.25">
      <c r="A8841" s="77">
        <f t="shared" si="940"/>
        <v>2025</v>
      </c>
      <c r="B8841" s="77">
        <f t="shared" si="941"/>
        <v>7</v>
      </c>
      <c r="C8841" s="73">
        <v>45853</v>
      </c>
      <c r="D8841" s="79" t="s">
        <v>1</v>
      </c>
      <c r="E8841" s="80" t="s">
        <v>589</v>
      </c>
      <c r="F8841" s="81" t="str">
        <f>VLOOKUP(E8841,Customer[],2,FALSE)</f>
        <v>Yarket Nu Wai</v>
      </c>
      <c r="G8841" s="69" t="str">
        <f>VLOOKUP(E8841,Customer[],3,FALSE)</f>
        <v>Anake Gonkone Rd</v>
      </c>
      <c r="H8841" s="69" t="str">
        <f>VLOOKUP(E8841,Customer[],4,FALSE)</f>
        <v>Insein</v>
      </c>
      <c r="I8841" s="48" t="s">
        <v>25</v>
      </c>
      <c r="J8841" s="82" t="str">
        <f>VLOOKUP(I8841,PGStock[],2,FALSE)</f>
        <v>Columbus Super Red Smooth 350 Ml</v>
      </c>
      <c r="K8841" s="71">
        <f>VLOOKUP(I8841,PGStock[],3,FALSE)</f>
        <v>0.35</v>
      </c>
      <c r="L8841" s="47">
        <v>2</v>
      </c>
      <c r="M8841" s="47">
        <f>VLOOKUP(I8841,PGStock[],6,FALSE)</f>
        <v>150</v>
      </c>
      <c r="N8841" s="47">
        <f>+PGSales!$L8841*PGSales!$M8841</f>
        <v>300</v>
      </c>
    </row>
    <row r="8842" spans="1:14" hidden="1" x14ac:dyDescent="0.25">
      <c r="A8842" s="77">
        <f t="shared" si="940"/>
        <v>2025</v>
      </c>
      <c r="B8842" s="77">
        <f t="shared" si="941"/>
        <v>7</v>
      </c>
      <c r="C8842" s="73">
        <v>45853</v>
      </c>
      <c r="D8842" s="79" t="s">
        <v>1</v>
      </c>
      <c r="E8842" s="80" t="s">
        <v>589</v>
      </c>
      <c r="F8842" s="81" t="str">
        <f>VLOOKUP(E8842,Customer[],2,FALSE)</f>
        <v>Yarket Nu Wai</v>
      </c>
      <c r="G8842" s="69" t="str">
        <f>VLOOKUP(E8842,Customer[],3,FALSE)</f>
        <v>Anake Gonkone Rd</v>
      </c>
      <c r="H8842" s="69" t="str">
        <f>VLOOKUP(E8842,Customer[],4,FALSE)</f>
        <v>Insein</v>
      </c>
      <c r="I8842" s="48" t="s">
        <v>23</v>
      </c>
      <c r="J8842" s="82" t="str">
        <f>VLOOKUP(I8842,PGStock[],2,FALSE)</f>
        <v>Columbus Super Red Smooth 175 Ml</v>
      </c>
      <c r="K8842" s="71">
        <f>VLOOKUP(I8842,PGStock[],3,FALSE)</f>
        <v>0.17499999999999999</v>
      </c>
      <c r="L8842" s="47">
        <v>2</v>
      </c>
      <c r="M8842" s="47">
        <f>VLOOKUP(I8842,PGStock[],6,FALSE)</f>
        <v>100</v>
      </c>
      <c r="N8842" s="47">
        <f>+PGSales!$L8842*PGSales!$M8842</f>
        <v>200</v>
      </c>
    </row>
    <row r="8843" spans="1:14" hidden="1" x14ac:dyDescent="0.25">
      <c r="A8843" s="77">
        <f t="shared" si="940"/>
        <v>2025</v>
      </c>
      <c r="B8843" s="77">
        <f t="shared" si="941"/>
        <v>7</v>
      </c>
      <c r="C8843" s="73">
        <v>45853</v>
      </c>
      <c r="D8843" s="79" t="s">
        <v>187</v>
      </c>
      <c r="E8843" s="80" t="s">
        <v>887</v>
      </c>
      <c r="F8843" s="81" t="str">
        <f>VLOOKUP(E8843,Customer[],2,FALSE)</f>
        <v>Ma naw</v>
      </c>
      <c r="G8843" s="69" t="str">
        <f>VLOOKUP(E8843,Customer[],3,FALSE)</f>
        <v>Baho Rd</v>
      </c>
      <c r="H8843" s="69" t="str">
        <f>VLOOKUP(E8843,Customer[],4,FALSE)</f>
        <v>Hlaing</v>
      </c>
      <c r="I8843" s="48" t="s">
        <v>25</v>
      </c>
      <c r="J8843" s="82" t="str">
        <f>VLOOKUP(I8843,PGStock[],2,FALSE)</f>
        <v>Columbus Super Red Smooth 350 Ml</v>
      </c>
      <c r="K8843" s="71">
        <f>VLOOKUP(I8843,PGStock[],3,FALSE)</f>
        <v>0.35</v>
      </c>
      <c r="L8843" s="47">
        <v>4</v>
      </c>
      <c r="M8843" s="47">
        <f>VLOOKUP(I8843,PGStock[],6,FALSE)</f>
        <v>150</v>
      </c>
      <c r="N8843" s="47">
        <f>+PGSales!$L8843*PGSales!$M8843</f>
        <v>600</v>
      </c>
    </row>
    <row r="8844" spans="1:14" hidden="1" x14ac:dyDescent="0.25">
      <c r="A8844" s="77">
        <f t="shared" si="940"/>
        <v>2025</v>
      </c>
      <c r="B8844" s="77">
        <f t="shared" si="941"/>
        <v>7</v>
      </c>
      <c r="C8844" s="73">
        <v>45853</v>
      </c>
      <c r="D8844" s="79" t="s">
        <v>187</v>
      </c>
      <c r="E8844" s="80" t="s">
        <v>887</v>
      </c>
      <c r="F8844" s="81" t="str">
        <f>VLOOKUP(E8844,Customer[],2,FALSE)</f>
        <v>Ma naw</v>
      </c>
      <c r="G8844" s="69" t="str">
        <f>VLOOKUP(E8844,Customer[],3,FALSE)</f>
        <v>Baho Rd</v>
      </c>
      <c r="H8844" s="69" t="str">
        <f>VLOOKUP(E8844,Customer[],4,FALSE)</f>
        <v>Hlaing</v>
      </c>
      <c r="I8844" s="48" t="s">
        <v>23</v>
      </c>
      <c r="J8844" s="82" t="str">
        <f>VLOOKUP(I8844,PGStock[],2,FALSE)</f>
        <v>Columbus Super Red Smooth 175 Ml</v>
      </c>
      <c r="K8844" s="71">
        <f>VLOOKUP(I8844,PGStock[],3,FALSE)</f>
        <v>0.17499999999999999</v>
      </c>
      <c r="L8844" s="47">
        <v>4</v>
      </c>
      <c r="M8844" s="47">
        <f>VLOOKUP(I8844,PGStock[],6,FALSE)</f>
        <v>100</v>
      </c>
      <c r="N8844" s="47">
        <f>+PGSales!$L8844*PGSales!$M8844</f>
        <v>400</v>
      </c>
    </row>
    <row r="8845" spans="1:14" hidden="1" x14ac:dyDescent="0.25">
      <c r="A8845" s="77">
        <f t="shared" si="940"/>
        <v>2025</v>
      </c>
      <c r="B8845" s="77">
        <f t="shared" si="941"/>
        <v>7</v>
      </c>
      <c r="C8845" s="73">
        <v>45853</v>
      </c>
      <c r="D8845" s="79" t="s">
        <v>187</v>
      </c>
      <c r="E8845" s="80" t="s">
        <v>887</v>
      </c>
      <c r="F8845" s="81" t="str">
        <f>VLOOKUP(E8845,Customer[],2,FALSE)</f>
        <v>Ma naw</v>
      </c>
      <c r="G8845" s="69" t="str">
        <f>VLOOKUP(E8845,Customer[],3,FALSE)</f>
        <v>Baho Rd</v>
      </c>
      <c r="H8845" s="69" t="str">
        <f>VLOOKUP(E8845,Customer[],4,FALSE)</f>
        <v>Hlaing</v>
      </c>
      <c r="I8845" s="48" t="s">
        <v>20</v>
      </c>
      <c r="J8845" s="82" t="str">
        <f>VLOOKUP(I8845,PGStock[],2,FALSE)</f>
        <v>Formula Rum 700ml</v>
      </c>
      <c r="K8845" s="71">
        <f>VLOOKUP(I8845,PGStock[],3,FALSE)</f>
        <v>0.7</v>
      </c>
      <c r="L8845" s="47">
        <v>2</v>
      </c>
      <c r="M8845" s="47">
        <f>VLOOKUP(I8845,PGStock[],6,FALSE)</f>
        <v>200</v>
      </c>
      <c r="N8845" s="47">
        <f>+PGSales!$L8845*PGSales!$M8845</f>
        <v>400</v>
      </c>
    </row>
    <row r="8846" spans="1:14" hidden="1" x14ac:dyDescent="0.25">
      <c r="A8846" s="77">
        <f t="shared" si="940"/>
        <v>2025</v>
      </c>
      <c r="B8846" s="77">
        <f t="shared" si="941"/>
        <v>7</v>
      </c>
      <c r="C8846" s="73">
        <v>45853</v>
      </c>
      <c r="D8846" s="79" t="s">
        <v>187</v>
      </c>
      <c r="E8846" s="80" t="s">
        <v>887</v>
      </c>
      <c r="F8846" s="81" t="str">
        <f>VLOOKUP(E8846,Customer[],2,FALSE)</f>
        <v>Ma naw</v>
      </c>
      <c r="G8846" s="69" t="str">
        <f>VLOOKUP(E8846,Customer[],3,FALSE)</f>
        <v>Baho Rd</v>
      </c>
      <c r="H8846" s="69" t="str">
        <f>VLOOKUP(E8846,Customer[],4,FALSE)</f>
        <v>Hlaing</v>
      </c>
      <c r="I8846" s="48" t="s">
        <v>18</v>
      </c>
      <c r="J8846" s="82" t="str">
        <f>VLOOKUP(I8846,PGStock[],2,FALSE)</f>
        <v>Formula Rum 350ml</v>
      </c>
      <c r="K8846" s="71">
        <f>VLOOKUP(I8846,PGStock[],3,FALSE)</f>
        <v>0.35</v>
      </c>
      <c r="L8846" s="47">
        <v>2</v>
      </c>
      <c r="M8846" s="47">
        <f>VLOOKUP(I8846,PGStock[],6,FALSE)</f>
        <v>150</v>
      </c>
      <c r="N8846" s="47">
        <f>+PGSales!$L8846*PGSales!$M8846</f>
        <v>300</v>
      </c>
    </row>
    <row r="8847" spans="1:14" hidden="1" x14ac:dyDescent="0.25">
      <c r="A8847" s="77">
        <f t="shared" ref="A8847:A8860" si="942">YEAR(C8847)</f>
        <v>2025</v>
      </c>
      <c r="B8847" s="77">
        <f t="shared" ref="B8847:B8860" si="943">MONTH(C8847)</f>
        <v>7</v>
      </c>
      <c r="C8847" s="73">
        <v>45853</v>
      </c>
      <c r="D8847" s="79" t="s">
        <v>2</v>
      </c>
      <c r="E8847" s="80" t="s">
        <v>587</v>
      </c>
      <c r="F8847" s="81" t="str">
        <f>VLOOKUP(E8847,Customer[],2,FALSE)</f>
        <v>Shwe Myaing</v>
      </c>
      <c r="G8847" s="69" t="str">
        <f>VLOOKUP(E8847,Customer[],3,FALSE)</f>
        <v>Baho Rd</v>
      </c>
      <c r="H8847" s="69" t="str">
        <f>VLOOKUP(E8847,Customer[],4,FALSE)</f>
        <v>Hlaing</v>
      </c>
      <c r="I8847" s="48" t="s">
        <v>25</v>
      </c>
      <c r="J8847" s="82" t="str">
        <f>VLOOKUP(I8847,PGStock[],2,FALSE)</f>
        <v>Columbus Super Red Smooth 350 Ml</v>
      </c>
      <c r="K8847" s="71">
        <f>VLOOKUP(I8847,PGStock[],3,FALSE)</f>
        <v>0.35</v>
      </c>
      <c r="L8847" s="47">
        <v>4</v>
      </c>
      <c r="M8847" s="47">
        <f>VLOOKUP(I8847,PGStock[],6,FALSE)</f>
        <v>150</v>
      </c>
      <c r="N8847" s="47">
        <f>+PGSales!$L8847*PGSales!$M8847</f>
        <v>600</v>
      </c>
    </row>
    <row r="8848" spans="1:14" hidden="1" x14ac:dyDescent="0.25">
      <c r="A8848" s="77">
        <f t="shared" si="942"/>
        <v>2025</v>
      </c>
      <c r="B8848" s="77">
        <f t="shared" si="943"/>
        <v>7</v>
      </c>
      <c r="C8848" s="73">
        <v>45853</v>
      </c>
      <c r="D8848" s="79" t="s">
        <v>2</v>
      </c>
      <c r="E8848" s="80" t="s">
        <v>587</v>
      </c>
      <c r="F8848" s="81" t="str">
        <f>VLOOKUP(E8848,Customer[],2,FALSE)</f>
        <v>Shwe Myaing</v>
      </c>
      <c r="G8848" s="69" t="str">
        <f>VLOOKUP(E8848,Customer[],3,FALSE)</f>
        <v>Baho Rd</v>
      </c>
      <c r="H8848" s="69" t="str">
        <f>VLOOKUP(E8848,Customer[],4,FALSE)</f>
        <v>Hlaing</v>
      </c>
      <c r="I8848" s="48" t="s">
        <v>18</v>
      </c>
      <c r="J8848" s="82" t="str">
        <f>VLOOKUP(I8848,PGStock[],2,FALSE)</f>
        <v>Formula Rum 350ml</v>
      </c>
      <c r="K8848" s="71">
        <f>VLOOKUP(I8848,PGStock[],3,FALSE)</f>
        <v>0.35</v>
      </c>
      <c r="L8848" s="47">
        <v>5</v>
      </c>
      <c r="M8848" s="47">
        <f>VLOOKUP(I8848,PGStock[],6,FALSE)</f>
        <v>150</v>
      </c>
      <c r="N8848" s="47">
        <f>+PGSales!$L8848*PGSales!$M8848</f>
        <v>750</v>
      </c>
    </row>
    <row r="8849" spans="1:14" hidden="1" x14ac:dyDescent="0.25">
      <c r="A8849" s="77">
        <f t="shared" si="942"/>
        <v>2025</v>
      </c>
      <c r="B8849" s="77">
        <f t="shared" si="943"/>
        <v>7</v>
      </c>
      <c r="C8849" s="73">
        <v>45853</v>
      </c>
      <c r="D8849" s="79" t="s">
        <v>60</v>
      </c>
      <c r="E8849" s="80" t="s">
        <v>610</v>
      </c>
      <c r="F8849" s="81" t="str">
        <f>VLOOKUP(E8849,Customer[],2,FALSE)</f>
        <v>A&amp;T</v>
      </c>
      <c r="G8849" s="69" t="str">
        <f>VLOOKUP(E8849,Customer[],3,FALSE)</f>
        <v>Pa 50 Lan Baho</v>
      </c>
      <c r="H8849" s="69" t="str">
        <f>VLOOKUP(E8849,Customer[],4,FALSE)</f>
        <v>Hlaing</v>
      </c>
      <c r="I8849" s="48" t="s">
        <v>25</v>
      </c>
      <c r="J8849" s="82" t="str">
        <f>VLOOKUP(I8849,PGStock[],2,FALSE)</f>
        <v>Columbus Super Red Smooth 350 Ml</v>
      </c>
      <c r="K8849" s="71">
        <f>VLOOKUP(I8849,PGStock[],3,FALSE)</f>
        <v>0.35</v>
      </c>
      <c r="L8849" s="47">
        <v>2</v>
      </c>
      <c r="M8849" s="47">
        <f>VLOOKUP(I8849,PGStock[],6,FALSE)</f>
        <v>150</v>
      </c>
      <c r="N8849" s="47">
        <f>+PGSales!$L8849*PGSales!$M8849</f>
        <v>300</v>
      </c>
    </row>
    <row r="8850" spans="1:14" hidden="1" x14ac:dyDescent="0.25">
      <c r="A8850" s="77">
        <f t="shared" si="942"/>
        <v>2025</v>
      </c>
      <c r="B8850" s="77">
        <f t="shared" si="943"/>
        <v>7</v>
      </c>
      <c r="C8850" s="73">
        <v>45853</v>
      </c>
      <c r="D8850" s="79" t="s">
        <v>60</v>
      </c>
      <c r="E8850" s="80" t="s">
        <v>610</v>
      </c>
      <c r="F8850" s="81" t="str">
        <f>VLOOKUP(E8850,Customer[],2,FALSE)</f>
        <v>A&amp;T</v>
      </c>
      <c r="G8850" s="69" t="str">
        <f>VLOOKUP(E8850,Customer[],3,FALSE)</f>
        <v>Pa 50 Lan Baho</v>
      </c>
      <c r="H8850" s="69" t="str">
        <f>VLOOKUP(E8850,Customer[],4,FALSE)</f>
        <v>Hlaing</v>
      </c>
      <c r="I8850" s="48" t="s">
        <v>23</v>
      </c>
      <c r="J8850" s="82" t="str">
        <f>VLOOKUP(I8850,PGStock[],2,FALSE)</f>
        <v>Columbus Super Red Smooth 175 Ml</v>
      </c>
      <c r="K8850" s="71">
        <f>VLOOKUP(I8850,PGStock[],3,FALSE)</f>
        <v>0.17499999999999999</v>
      </c>
      <c r="L8850" s="47">
        <v>1</v>
      </c>
      <c r="M8850" s="47">
        <f>VLOOKUP(I8850,PGStock[],6,FALSE)</f>
        <v>100</v>
      </c>
      <c r="N8850" s="47">
        <f>+PGSales!$L8850*PGSales!$M8850</f>
        <v>100</v>
      </c>
    </row>
    <row r="8851" spans="1:14" hidden="1" x14ac:dyDescent="0.25">
      <c r="A8851" s="77">
        <f t="shared" si="942"/>
        <v>2025</v>
      </c>
      <c r="B8851" s="77">
        <f t="shared" si="943"/>
        <v>7</v>
      </c>
      <c r="C8851" s="73">
        <v>45853</v>
      </c>
      <c r="D8851" s="79" t="s">
        <v>60</v>
      </c>
      <c r="E8851" s="80" t="s">
        <v>610</v>
      </c>
      <c r="F8851" s="81" t="str">
        <f>VLOOKUP(E8851,Customer[],2,FALSE)</f>
        <v>A&amp;T</v>
      </c>
      <c r="G8851" s="69" t="str">
        <f>VLOOKUP(E8851,Customer[],3,FALSE)</f>
        <v>Pa 50 Lan Baho</v>
      </c>
      <c r="H8851" s="69" t="str">
        <f>VLOOKUP(E8851,Customer[],4,FALSE)</f>
        <v>Hlaing</v>
      </c>
      <c r="I8851" s="48" t="s">
        <v>20</v>
      </c>
      <c r="J8851" s="82" t="str">
        <f>VLOOKUP(I8851,PGStock[],2,FALSE)</f>
        <v>Formula Rum 700ml</v>
      </c>
      <c r="K8851" s="71">
        <f>VLOOKUP(I8851,PGStock[],3,FALSE)</f>
        <v>0.7</v>
      </c>
      <c r="L8851" s="47">
        <v>1</v>
      </c>
      <c r="M8851" s="47">
        <f>VLOOKUP(I8851,PGStock[],6,FALSE)</f>
        <v>200</v>
      </c>
      <c r="N8851" s="47">
        <f>+PGSales!$L8851*PGSales!$M8851</f>
        <v>200</v>
      </c>
    </row>
    <row r="8852" spans="1:14" hidden="1" x14ac:dyDescent="0.25">
      <c r="A8852" s="77">
        <f t="shared" si="942"/>
        <v>2025</v>
      </c>
      <c r="B8852" s="77">
        <f t="shared" si="943"/>
        <v>7</v>
      </c>
      <c r="C8852" s="73">
        <v>45853</v>
      </c>
      <c r="D8852" s="79" t="s">
        <v>60</v>
      </c>
      <c r="E8852" s="80" t="s">
        <v>610</v>
      </c>
      <c r="F8852" s="81" t="str">
        <f>VLOOKUP(E8852,Customer[],2,FALSE)</f>
        <v>A&amp;T</v>
      </c>
      <c r="G8852" s="69" t="str">
        <f>VLOOKUP(E8852,Customer[],3,FALSE)</f>
        <v>Pa 50 Lan Baho</v>
      </c>
      <c r="H8852" s="69" t="str">
        <f>VLOOKUP(E8852,Customer[],4,FALSE)</f>
        <v>Hlaing</v>
      </c>
      <c r="I8852" s="48" t="s">
        <v>18</v>
      </c>
      <c r="J8852" s="82" t="str">
        <f>VLOOKUP(I8852,PGStock[],2,FALSE)</f>
        <v>Formula Rum 350ml</v>
      </c>
      <c r="K8852" s="71">
        <f>VLOOKUP(I8852,PGStock[],3,FALSE)</f>
        <v>0.35</v>
      </c>
      <c r="L8852" s="47">
        <v>1</v>
      </c>
      <c r="M8852" s="47">
        <f>VLOOKUP(I8852,PGStock[],6,FALSE)</f>
        <v>150</v>
      </c>
      <c r="N8852" s="47">
        <f>+PGSales!$L8852*PGSales!$M8852</f>
        <v>150</v>
      </c>
    </row>
    <row r="8853" spans="1:14" hidden="1" x14ac:dyDescent="0.25">
      <c r="A8853" s="77">
        <f t="shared" si="942"/>
        <v>2025</v>
      </c>
      <c r="B8853" s="77">
        <f t="shared" si="943"/>
        <v>7</v>
      </c>
      <c r="C8853" s="73">
        <v>45853</v>
      </c>
      <c r="D8853" s="79" t="s">
        <v>62</v>
      </c>
      <c r="E8853" s="80" t="s">
        <v>588</v>
      </c>
      <c r="F8853" s="81" t="str">
        <f>VLOOKUP(E8853,Customer[],2,FALSE)</f>
        <v>Family Store</v>
      </c>
      <c r="G8853" s="69" t="str">
        <f>VLOOKUP(E8853,Customer[],3,FALSE)</f>
        <v xml:space="preserve">Thanmine Lansone </v>
      </c>
      <c r="H8853" s="69" t="str">
        <f>VLOOKUP(E8853,Customer[],4,FALSE)</f>
        <v>Hlaing</v>
      </c>
      <c r="I8853" s="48" t="s">
        <v>23</v>
      </c>
      <c r="J8853" s="82" t="str">
        <f>VLOOKUP(I8853,PGStock[],2,FALSE)</f>
        <v>Columbus Super Red Smooth 175 Ml</v>
      </c>
      <c r="K8853" s="71">
        <f>VLOOKUP(I8853,PGStock[],3,FALSE)</f>
        <v>0.17499999999999999</v>
      </c>
      <c r="L8853" s="47">
        <v>1</v>
      </c>
      <c r="M8853" s="47">
        <f>VLOOKUP(I8853,PGStock[],6,FALSE)</f>
        <v>100</v>
      </c>
      <c r="N8853" s="47">
        <f>+PGSales!$L8853*PGSales!$M8853</f>
        <v>100</v>
      </c>
    </row>
    <row r="8854" spans="1:14" hidden="1" x14ac:dyDescent="0.25">
      <c r="A8854" s="77">
        <f t="shared" si="942"/>
        <v>2025</v>
      </c>
      <c r="B8854" s="77">
        <f t="shared" si="943"/>
        <v>7</v>
      </c>
      <c r="C8854" s="73">
        <v>45853</v>
      </c>
      <c r="D8854" s="79" t="s">
        <v>62</v>
      </c>
      <c r="E8854" s="80" t="s">
        <v>588</v>
      </c>
      <c r="F8854" s="81" t="str">
        <f>VLOOKUP(E8854,Customer[],2,FALSE)</f>
        <v>Family Store</v>
      </c>
      <c r="G8854" s="69" t="str">
        <f>VLOOKUP(E8854,Customer[],3,FALSE)</f>
        <v xml:space="preserve">Thanmine Lansone </v>
      </c>
      <c r="H8854" s="69" t="str">
        <f>VLOOKUP(E8854,Customer[],4,FALSE)</f>
        <v>Hlaing</v>
      </c>
      <c r="I8854" s="48" t="s">
        <v>18</v>
      </c>
      <c r="J8854" s="82" t="str">
        <f>VLOOKUP(I8854,PGStock[],2,FALSE)</f>
        <v>Formula Rum 350ml</v>
      </c>
      <c r="K8854" s="71">
        <f>VLOOKUP(I8854,PGStock[],3,FALSE)</f>
        <v>0.35</v>
      </c>
      <c r="L8854" s="47">
        <v>1</v>
      </c>
      <c r="M8854" s="47">
        <f>VLOOKUP(I8854,PGStock[],6,FALSE)</f>
        <v>150</v>
      </c>
      <c r="N8854" s="47">
        <f>+PGSales!$L8854*PGSales!$M8854</f>
        <v>150</v>
      </c>
    </row>
    <row r="8855" spans="1:14" hidden="1" x14ac:dyDescent="0.25">
      <c r="A8855" s="77">
        <f t="shared" si="942"/>
        <v>2025</v>
      </c>
      <c r="B8855" s="77">
        <f t="shared" si="943"/>
        <v>7</v>
      </c>
      <c r="C8855" s="73">
        <v>45853</v>
      </c>
      <c r="D8855" s="79" t="s">
        <v>115</v>
      </c>
      <c r="E8855" s="80" t="s">
        <v>570</v>
      </c>
      <c r="F8855" s="81" t="str">
        <f>VLOOKUP(E8855,Customer[],2,FALSE)</f>
        <v xml:space="preserve">Ko Kyaw </v>
      </c>
      <c r="G8855" s="69" t="str">
        <f>VLOOKUP(E8855,Customer[],3,FALSE)</f>
        <v>Magin Kyawan Rd</v>
      </c>
      <c r="H8855" s="69" t="str">
        <f>VLOOKUP(E8855,Customer[],4,FALSE)</f>
        <v>Insein</v>
      </c>
      <c r="I8855" s="48" t="s">
        <v>25</v>
      </c>
      <c r="J8855" s="82" t="str">
        <f>VLOOKUP(I8855,PGStock[],2,FALSE)</f>
        <v>Columbus Super Red Smooth 350 Ml</v>
      </c>
      <c r="K8855" s="71">
        <f>VLOOKUP(I8855,PGStock[],3,FALSE)</f>
        <v>0.35</v>
      </c>
      <c r="L8855" s="47">
        <v>2</v>
      </c>
      <c r="M8855" s="47">
        <f>VLOOKUP(I8855,PGStock[],6,FALSE)</f>
        <v>150</v>
      </c>
      <c r="N8855" s="47">
        <f>+PGSales!$L8855*PGSales!$M8855</f>
        <v>300</v>
      </c>
    </row>
    <row r="8856" spans="1:14" hidden="1" x14ac:dyDescent="0.25">
      <c r="A8856" s="77">
        <f t="shared" si="942"/>
        <v>2025</v>
      </c>
      <c r="B8856" s="77">
        <f t="shared" si="943"/>
        <v>7</v>
      </c>
      <c r="C8856" s="73">
        <v>45853</v>
      </c>
      <c r="D8856" s="79" t="s">
        <v>115</v>
      </c>
      <c r="E8856" s="80" t="s">
        <v>570</v>
      </c>
      <c r="F8856" s="81" t="str">
        <f>VLOOKUP(E8856,Customer[],2,FALSE)</f>
        <v xml:space="preserve">Ko Kyaw </v>
      </c>
      <c r="G8856" s="69" t="str">
        <f>VLOOKUP(E8856,Customer[],3,FALSE)</f>
        <v>Magin Kyawan Rd</v>
      </c>
      <c r="H8856" s="69" t="str">
        <f>VLOOKUP(E8856,Customer[],4,FALSE)</f>
        <v>Insein</v>
      </c>
      <c r="I8856" s="48" t="s">
        <v>23</v>
      </c>
      <c r="J8856" s="82" t="str">
        <f>VLOOKUP(I8856,PGStock[],2,FALSE)</f>
        <v>Columbus Super Red Smooth 175 Ml</v>
      </c>
      <c r="K8856" s="71">
        <f>VLOOKUP(I8856,PGStock[],3,FALSE)</f>
        <v>0.17499999999999999</v>
      </c>
      <c r="L8856" s="47">
        <v>2</v>
      </c>
      <c r="M8856" s="47">
        <f>VLOOKUP(I8856,PGStock[],6,FALSE)</f>
        <v>100</v>
      </c>
      <c r="N8856" s="47">
        <f>+PGSales!$L8856*PGSales!$M8856</f>
        <v>200</v>
      </c>
    </row>
    <row r="8857" spans="1:14" hidden="1" x14ac:dyDescent="0.25">
      <c r="A8857" s="77">
        <f t="shared" si="942"/>
        <v>2025</v>
      </c>
      <c r="B8857" s="77">
        <f t="shared" si="943"/>
        <v>7</v>
      </c>
      <c r="C8857" s="73">
        <v>45853</v>
      </c>
      <c r="D8857" s="79" t="s">
        <v>58</v>
      </c>
      <c r="E8857" s="80" t="s">
        <v>290</v>
      </c>
      <c r="F8857" s="81" t="str">
        <f>VLOOKUP(E8857,Customer[],2,FALSE)</f>
        <v>Toe Twat Wai</v>
      </c>
      <c r="G8857" s="69" t="str">
        <f>VLOOKUP(E8857,Customer[],3,FALSE)</f>
        <v>Badamar St</v>
      </c>
      <c r="H8857" s="69" t="str">
        <f>VLOOKUP(E8857,Customer[],4,FALSE)</f>
        <v xml:space="preserve">Shwepyithar </v>
      </c>
      <c r="I8857" s="48" t="s">
        <v>25</v>
      </c>
      <c r="J8857" s="82" t="str">
        <f>VLOOKUP(I8857,PGStock[],2,FALSE)</f>
        <v>Columbus Super Red Smooth 350 Ml</v>
      </c>
      <c r="K8857" s="71">
        <f>VLOOKUP(I8857,PGStock[],3,FALSE)</f>
        <v>0.35</v>
      </c>
      <c r="L8857" s="47">
        <v>2</v>
      </c>
      <c r="M8857" s="47">
        <f>VLOOKUP(I8857,PGStock[],6,FALSE)</f>
        <v>150</v>
      </c>
      <c r="N8857" s="47">
        <f>+PGSales!$L8857*PGSales!$M8857</f>
        <v>300</v>
      </c>
    </row>
    <row r="8858" spans="1:14" hidden="1" x14ac:dyDescent="0.25">
      <c r="A8858" s="77">
        <f t="shared" si="942"/>
        <v>2025</v>
      </c>
      <c r="B8858" s="77">
        <f t="shared" si="943"/>
        <v>7</v>
      </c>
      <c r="C8858" s="73">
        <v>45853</v>
      </c>
      <c r="D8858" s="79" t="s">
        <v>58</v>
      </c>
      <c r="E8858" s="80" t="s">
        <v>290</v>
      </c>
      <c r="F8858" s="81" t="str">
        <f>VLOOKUP(E8858,Customer[],2,FALSE)</f>
        <v>Toe Twat Wai</v>
      </c>
      <c r="G8858" s="69" t="str">
        <f>VLOOKUP(E8858,Customer[],3,FALSE)</f>
        <v>Badamar St</v>
      </c>
      <c r="H8858" s="69" t="str">
        <f>VLOOKUP(E8858,Customer[],4,FALSE)</f>
        <v xml:space="preserve">Shwepyithar </v>
      </c>
      <c r="I8858" s="48" t="s">
        <v>20</v>
      </c>
      <c r="J8858" s="82" t="str">
        <f>VLOOKUP(I8858,PGStock[],2,FALSE)</f>
        <v>Formula Rum 700ml</v>
      </c>
      <c r="K8858" s="71">
        <f>VLOOKUP(I8858,PGStock[],3,FALSE)</f>
        <v>0.7</v>
      </c>
      <c r="L8858" s="47">
        <v>1</v>
      </c>
      <c r="M8858" s="47">
        <f>VLOOKUP(I8858,PGStock[],6,FALSE)</f>
        <v>200</v>
      </c>
      <c r="N8858" s="47">
        <f>+PGSales!$L8858*PGSales!$M8858</f>
        <v>200</v>
      </c>
    </row>
    <row r="8859" spans="1:14" hidden="1" x14ac:dyDescent="0.25">
      <c r="A8859" s="77">
        <f t="shared" si="942"/>
        <v>2025</v>
      </c>
      <c r="B8859" s="77">
        <f t="shared" si="943"/>
        <v>7</v>
      </c>
      <c r="C8859" s="73">
        <v>45853</v>
      </c>
      <c r="D8859" s="79" t="s">
        <v>58</v>
      </c>
      <c r="E8859" s="80" t="s">
        <v>290</v>
      </c>
      <c r="F8859" s="81" t="str">
        <f>VLOOKUP(E8859,Customer[],2,FALSE)</f>
        <v>Toe Twat Wai</v>
      </c>
      <c r="G8859" s="69" t="str">
        <f>VLOOKUP(E8859,Customer[],3,FALSE)</f>
        <v>Badamar St</v>
      </c>
      <c r="H8859" s="69" t="str">
        <f>VLOOKUP(E8859,Customer[],4,FALSE)</f>
        <v xml:space="preserve">Shwepyithar </v>
      </c>
      <c r="I8859" s="48" t="s">
        <v>18</v>
      </c>
      <c r="J8859" s="82" t="str">
        <f>VLOOKUP(I8859,PGStock[],2,FALSE)</f>
        <v>Formula Rum 350ml</v>
      </c>
      <c r="K8859" s="71">
        <f>VLOOKUP(I8859,PGStock[],3,FALSE)</f>
        <v>0.35</v>
      </c>
      <c r="L8859" s="47">
        <v>3</v>
      </c>
      <c r="M8859" s="47">
        <f>VLOOKUP(I8859,PGStock[],6,FALSE)</f>
        <v>150</v>
      </c>
      <c r="N8859" s="47">
        <f>+PGSales!$L8859*PGSales!$M8859</f>
        <v>450</v>
      </c>
    </row>
    <row r="8860" spans="1:14" hidden="1" x14ac:dyDescent="0.25">
      <c r="A8860" s="77">
        <f t="shared" si="942"/>
        <v>2025</v>
      </c>
      <c r="B8860" s="77">
        <f t="shared" si="943"/>
        <v>7</v>
      </c>
      <c r="C8860" s="73">
        <v>45853</v>
      </c>
      <c r="D8860" s="79" t="s">
        <v>56</v>
      </c>
      <c r="E8860" s="80" t="s">
        <v>628</v>
      </c>
      <c r="F8860" s="81" t="str">
        <f>VLOOKUP(E8860,Customer[],2,FALSE)</f>
        <v>Yar Noune Pyay</v>
      </c>
      <c r="G8860" s="69" t="str">
        <f>VLOOKUP(E8860,Customer[],3,FALSE)</f>
        <v>Hlawaga Rd</v>
      </c>
      <c r="H8860" s="69" t="str">
        <f>VLOOKUP(E8860,Customer[],4,FALSE)</f>
        <v xml:space="preserve">Shwepyithar </v>
      </c>
      <c r="I8860" s="48" t="s">
        <v>27</v>
      </c>
      <c r="J8860" s="82" t="str">
        <f>VLOOKUP(I8860,PGStock[],2,FALSE)</f>
        <v>Columbus Super Red Smooth 700 Ml</v>
      </c>
      <c r="K8860" s="71">
        <f>VLOOKUP(I8860,PGStock[],3,FALSE)</f>
        <v>0.7</v>
      </c>
      <c r="L8860" s="47">
        <v>1</v>
      </c>
      <c r="M8860" s="47">
        <f>VLOOKUP(I8860,PGStock[],6,FALSE)</f>
        <v>200</v>
      </c>
      <c r="N8860" s="47">
        <f>+PGSales!$L8860*PGSales!$M8860</f>
        <v>200</v>
      </c>
    </row>
    <row r="8861" spans="1:14" hidden="1" x14ac:dyDescent="0.25">
      <c r="A8861" s="77">
        <f t="shared" ref="A8861:A8874" si="944">YEAR(C8861)</f>
        <v>2025</v>
      </c>
      <c r="B8861" s="77">
        <f t="shared" ref="B8861:B8874" si="945">MONTH(C8861)</f>
        <v>7</v>
      </c>
      <c r="C8861" s="73">
        <v>45853</v>
      </c>
      <c r="D8861" s="79" t="s">
        <v>56</v>
      </c>
      <c r="E8861" s="80" t="s">
        <v>628</v>
      </c>
      <c r="F8861" s="81" t="str">
        <f>VLOOKUP(E8861,Customer[],2,FALSE)</f>
        <v>Yar Noune Pyay</v>
      </c>
      <c r="G8861" s="69" t="str">
        <f>VLOOKUP(E8861,Customer[],3,FALSE)</f>
        <v>Hlawaga Rd</v>
      </c>
      <c r="H8861" s="69" t="str">
        <f>VLOOKUP(E8861,Customer[],4,FALSE)</f>
        <v xml:space="preserve">Shwepyithar </v>
      </c>
      <c r="I8861" s="48" t="s">
        <v>23</v>
      </c>
      <c r="J8861" s="82" t="str">
        <f>VLOOKUP(I8861,PGStock[],2,FALSE)</f>
        <v>Columbus Super Red Smooth 175 Ml</v>
      </c>
      <c r="K8861" s="71">
        <f>VLOOKUP(I8861,PGStock[],3,FALSE)</f>
        <v>0.17499999999999999</v>
      </c>
      <c r="L8861" s="47">
        <v>2</v>
      </c>
      <c r="M8861" s="47">
        <f>VLOOKUP(I8861,PGStock[],6,FALSE)</f>
        <v>100</v>
      </c>
      <c r="N8861" s="47">
        <f>+PGSales!$L8861*PGSales!$M8861</f>
        <v>200</v>
      </c>
    </row>
    <row r="8862" spans="1:14" hidden="1" x14ac:dyDescent="0.25">
      <c r="A8862" s="77">
        <f t="shared" si="944"/>
        <v>2025</v>
      </c>
      <c r="B8862" s="77">
        <f t="shared" si="945"/>
        <v>7</v>
      </c>
      <c r="C8862" s="73">
        <v>45853</v>
      </c>
      <c r="D8862" s="79" t="s">
        <v>56</v>
      </c>
      <c r="E8862" s="80" t="s">
        <v>628</v>
      </c>
      <c r="F8862" s="81" t="str">
        <f>VLOOKUP(E8862,Customer[],2,FALSE)</f>
        <v>Yar Noune Pyay</v>
      </c>
      <c r="G8862" s="69" t="str">
        <f>VLOOKUP(E8862,Customer[],3,FALSE)</f>
        <v>Hlawaga Rd</v>
      </c>
      <c r="H8862" s="69" t="str">
        <f>VLOOKUP(E8862,Customer[],4,FALSE)</f>
        <v xml:space="preserve">Shwepyithar </v>
      </c>
      <c r="I8862" s="48" t="s">
        <v>18</v>
      </c>
      <c r="J8862" s="82" t="str">
        <f>VLOOKUP(I8862,PGStock[],2,FALSE)</f>
        <v>Formula Rum 350ml</v>
      </c>
      <c r="K8862" s="71">
        <f>VLOOKUP(I8862,PGStock[],3,FALSE)</f>
        <v>0.35</v>
      </c>
      <c r="L8862" s="47">
        <v>4</v>
      </c>
      <c r="M8862" s="47">
        <f>VLOOKUP(I8862,PGStock[],6,FALSE)</f>
        <v>150</v>
      </c>
      <c r="N8862" s="47">
        <f>+PGSales!$L8862*PGSales!$M8862</f>
        <v>600</v>
      </c>
    </row>
    <row r="8863" spans="1:14" hidden="1" x14ac:dyDescent="0.25">
      <c r="A8863" s="77">
        <f t="shared" si="944"/>
        <v>2025</v>
      </c>
      <c r="B8863" s="77">
        <f t="shared" si="945"/>
        <v>7</v>
      </c>
      <c r="C8863" s="73">
        <v>45853</v>
      </c>
      <c r="D8863" s="79" t="s">
        <v>66</v>
      </c>
      <c r="E8863" s="80" t="s">
        <v>228</v>
      </c>
      <c r="F8863" s="81" t="str">
        <f>VLOOKUP(E8863,Customer[],2,FALSE)</f>
        <v>Myintmo</v>
      </c>
      <c r="G8863" s="69" t="str">
        <f>VLOOKUP(E8863,Customer[],3,FALSE)</f>
        <v>Bayin Naung Rd</v>
      </c>
      <c r="H8863" s="69" t="str">
        <f>VLOOKUP(E8863,Customer[],4,FALSE)</f>
        <v xml:space="preserve">Shwepyithar </v>
      </c>
      <c r="I8863" s="48" t="s">
        <v>25</v>
      </c>
      <c r="J8863" s="82" t="str">
        <f>VLOOKUP(I8863,PGStock[],2,FALSE)</f>
        <v>Columbus Super Red Smooth 350 Ml</v>
      </c>
      <c r="K8863" s="71">
        <f>VLOOKUP(I8863,PGStock[],3,FALSE)</f>
        <v>0.35</v>
      </c>
      <c r="L8863" s="47">
        <v>3</v>
      </c>
      <c r="M8863" s="47">
        <f>VLOOKUP(I8863,PGStock[],6,FALSE)</f>
        <v>150</v>
      </c>
      <c r="N8863" s="47">
        <f>+PGSales!$L8863*PGSales!$M8863</f>
        <v>450</v>
      </c>
    </row>
    <row r="8864" spans="1:14" hidden="1" x14ac:dyDescent="0.25">
      <c r="A8864" s="77">
        <f t="shared" si="944"/>
        <v>2025</v>
      </c>
      <c r="B8864" s="77">
        <f t="shared" si="945"/>
        <v>7</v>
      </c>
      <c r="C8864" s="73">
        <v>45853</v>
      </c>
      <c r="D8864" s="79" t="s">
        <v>66</v>
      </c>
      <c r="E8864" s="80" t="s">
        <v>228</v>
      </c>
      <c r="F8864" s="81" t="str">
        <f>VLOOKUP(E8864,Customer[],2,FALSE)</f>
        <v>Myintmo</v>
      </c>
      <c r="G8864" s="69" t="str">
        <f>VLOOKUP(E8864,Customer[],3,FALSE)</f>
        <v>Bayin Naung Rd</v>
      </c>
      <c r="H8864" s="69" t="str">
        <f>VLOOKUP(E8864,Customer[],4,FALSE)</f>
        <v xml:space="preserve">Shwepyithar </v>
      </c>
      <c r="I8864" s="48" t="s">
        <v>18</v>
      </c>
      <c r="J8864" s="82" t="str">
        <f>VLOOKUP(I8864,PGStock[],2,FALSE)</f>
        <v>Formula Rum 350ml</v>
      </c>
      <c r="K8864" s="71">
        <f>VLOOKUP(I8864,PGStock[],3,FALSE)</f>
        <v>0.35</v>
      </c>
      <c r="L8864" s="47">
        <v>4</v>
      </c>
      <c r="M8864" s="47">
        <f>VLOOKUP(I8864,PGStock[],6,FALSE)</f>
        <v>150</v>
      </c>
      <c r="N8864" s="47">
        <f>+PGSales!$L8864*PGSales!$M8864</f>
        <v>600</v>
      </c>
    </row>
    <row r="8865" spans="1:14" hidden="1" x14ac:dyDescent="0.25">
      <c r="A8865" s="77">
        <f t="shared" si="944"/>
        <v>2025</v>
      </c>
      <c r="B8865" s="77">
        <f t="shared" si="945"/>
        <v>7</v>
      </c>
      <c r="C8865" s="73">
        <v>45853</v>
      </c>
      <c r="D8865" s="79" t="s">
        <v>4</v>
      </c>
      <c r="E8865" s="80" t="s">
        <v>303</v>
      </c>
      <c r="F8865" s="81" t="str">
        <f>VLOOKUP(E8865,Customer[],2,FALSE)</f>
        <v>Wine</v>
      </c>
      <c r="G8865" s="69" t="str">
        <f>VLOOKUP(E8865,Customer[],3,FALSE)</f>
        <v>Hlawaga Rd</v>
      </c>
      <c r="H8865" s="69" t="str">
        <f>VLOOKUP(E8865,Customer[],4,FALSE)</f>
        <v xml:space="preserve">Shwepyithar </v>
      </c>
      <c r="I8865" s="48" t="s">
        <v>27</v>
      </c>
      <c r="J8865" s="82" t="str">
        <f>VLOOKUP(I8865,PGStock[],2,FALSE)</f>
        <v>Columbus Super Red Smooth 700 Ml</v>
      </c>
      <c r="K8865" s="71">
        <f>VLOOKUP(I8865,PGStock[],3,FALSE)</f>
        <v>0.7</v>
      </c>
      <c r="L8865" s="47">
        <v>1</v>
      </c>
      <c r="M8865" s="47">
        <f>VLOOKUP(I8865,PGStock[],6,FALSE)</f>
        <v>200</v>
      </c>
      <c r="N8865" s="47">
        <f>+PGSales!$L8865*PGSales!$M8865</f>
        <v>200</v>
      </c>
    </row>
    <row r="8866" spans="1:14" hidden="1" x14ac:dyDescent="0.25">
      <c r="A8866" s="77">
        <f t="shared" si="944"/>
        <v>2025</v>
      </c>
      <c r="B8866" s="77">
        <f t="shared" si="945"/>
        <v>7</v>
      </c>
      <c r="C8866" s="73">
        <v>45853</v>
      </c>
      <c r="D8866" s="79" t="s">
        <v>4</v>
      </c>
      <c r="E8866" s="80" t="s">
        <v>303</v>
      </c>
      <c r="F8866" s="81" t="str">
        <f>VLOOKUP(E8866,Customer[],2,FALSE)</f>
        <v>Wine</v>
      </c>
      <c r="G8866" s="69" t="str">
        <f>VLOOKUP(E8866,Customer[],3,FALSE)</f>
        <v>Hlawaga Rd</v>
      </c>
      <c r="H8866" s="69" t="str">
        <f>VLOOKUP(E8866,Customer[],4,FALSE)</f>
        <v xml:space="preserve">Shwepyithar </v>
      </c>
      <c r="I8866" s="48" t="s">
        <v>25</v>
      </c>
      <c r="J8866" s="82" t="str">
        <f>VLOOKUP(I8866,PGStock[],2,FALSE)</f>
        <v>Columbus Super Red Smooth 350 Ml</v>
      </c>
      <c r="K8866" s="71">
        <f>VLOOKUP(I8866,PGStock[],3,FALSE)</f>
        <v>0.35</v>
      </c>
      <c r="L8866" s="47">
        <v>3</v>
      </c>
      <c r="M8866" s="47">
        <f>VLOOKUP(I8866,PGStock[],6,FALSE)</f>
        <v>150</v>
      </c>
      <c r="N8866" s="47">
        <f>+PGSales!$L8866*PGSales!$M8866</f>
        <v>450</v>
      </c>
    </row>
    <row r="8867" spans="1:14" hidden="1" x14ac:dyDescent="0.25">
      <c r="A8867" s="77">
        <f t="shared" si="944"/>
        <v>2025</v>
      </c>
      <c r="B8867" s="77">
        <f t="shared" si="945"/>
        <v>7</v>
      </c>
      <c r="C8867" s="73">
        <v>45853</v>
      </c>
      <c r="D8867" s="79" t="s">
        <v>4</v>
      </c>
      <c r="E8867" s="80" t="s">
        <v>303</v>
      </c>
      <c r="F8867" s="81" t="str">
        <f>VLOOKUP(E8867,Customer[],2,FALSE)</f>
        <v>Wine</v>
      </c>
      <c r="G8867" s="69" t="str">
        <f>VLOOKUP(E8867,Customer[],3,FALSE)</f>
        <v>Hlawaga Rd</v>
      </c>
      <c r="H8867" s="69" t="str">
        <f>VLOOKUP(E8867,Customer[],4,FALSE)</f>
        <v xml:space="preserve">Shwepyithar </v>
      </c>
      <c r="I8867" s="48" t="s">
        <v>23</v>
      </c>
      <c r="J8867" s="82" t="str">
        <f>VLOOKUP(I8867,PGStock[],2,FALSE)</f>
        <v>Columbus Super Red Smooth 175 Ml</v>
      </c>
      <c r="K8867" s="71">
        <f>VLOOKUP(I8867,PGStock[],3,FALSE)</f>
        <v>0.17499999999999999</v>
      </c>
      <c r="L8867" s="47">
        <v>5</v>
      </c>
      <c r="M8867" s="47">
        <f>VLOOKUP(I8867,PGStock[],6,FALSE)</f>
        <v>100</v>
      </c>
      <c r="N8867" s="47">
        <f>+PGSales!$L8867*PGSales!$M8867</f>
        <v>500</v>
      </c>
    </row>
    <row r="8868" spans="1:14" hidden="1" x14ac:dyDescent="0.25">
      <c r="A8868" s="77">
        <f t="shared" si="944"/>
        <v>2025</v>
      </c>
      <c r="B8868" s="77">
        <f t="shared" si="945"/>
        <v>7</v>
      </c>
      <c r="C8868" s="73">
        <v>45853</v>
      </c>
      <c r="D8868" s="79" t="s">
        <v>4</v>
      </c>
      <c r="E8868" s="80" t="s">
        <v>303</v>
      </c>
      <c r="F8868" s="81" t="str">
        <f>VLOOKUP(E8868,Customer[],2,FALSE)</f>
        <v>Wine</v>
      </c>
      <c r="G8868" s="69" t="str">
        <f>VLOOKUP(E8868,Customer[],3,FALSE)</f>
        <v>Hlawaga Rd</v>
      </c>
      <c r="H8868" s="69" t="str">
        <f>VLOOKUP(E8868,Customer[],4,FALSE)</f>
        <v xml:space="preserve">Shwepyithar </v>
      </c>
      <c r="I8868" s="48" t="s">
        <v>18</v>
      </c>
      <c r="J8868" s="82" t="str">
        <f>VLOOKUP(I8868,PGStock[],2,FALSE)</f>
        <v>Formula Rum 350ml</v>
      </c>
      <c r="K8868" s="71">
        <f>VLOOKUP(I8868,PGStock[],3,FALSE)</f>
        <v>0.35</v>
      </c>
      <c r="L8868" s="47">
        <v>2</v>
      </c>
      <c r="M8868" s="47">
        <f>VLOOKUP(I8868,PGStock[],6,FALSE)</f>
        <v>150</v>
      </c>
      <c r="N8868" s="47">
        <f>+PGSales!$L8868*PGSales!$M8868</f>
        <v>300</v>
      </c>
    </row>
    <row r="8869" spans="1:14" hidden="1" x14ac:dyDescent="0.25">
      <c r="A8869" s="77">
        <f t="shared" si="944"/>
        <v>2025</v>
      </c>
      <c r="B8869" s="77">
        <f t="shared" si="945"/>
        <v>7</v>
      </c>
      <c r="C8869" s="73">
        <v>45853</v>
      </c>
      <c r="D8869" s="79" t="s">
        <v>109</v>
      </c>
      <c r="E8869" s="80" t="s">
        <v>630</v>
      </c>
      <c r="F8869" s="81" t="str">
        <f>VLOOKUP(E8869,Customer[],2,FALSE)</f>
        <v xml:space="preserve">Min Satae Kyatt </v>
      </c>
      <c r="G8869" s="69" t="str">
        <f>VLOOKUP(E8869,Customer[],3,FALSE)</f>
        <v>Hlawaga Rd</v>
      </c>
      <c r="H8869" s="69" t="str">
        <f>VLOOKUP(E8869,Customer[],4,FALSE)</f>
        <v xml:space="preserve">Shwepyithar </v>
      </c>
      <c r="I8869" s="48" t="s">
        <v>25</v>
      </c>
      <c r="J8869" s="82" t="str">
        <f>VLOOKUP(I8869,PGStock[],2,FALSE)</f>
        <v>Columbus Super Red Smooth 350 Ml</v>
      </c>
      <c r="K8869" s="71">
        <f>VLOOKUP(I8869,PGStock[],3,FALSE)</f>
        <v>0.35</v>
      </c>
      <c r="L8869" s="47">
        <v>2</v>
      </c>
      <c r="M8869" s="47">
        <f>VLOOKUP(I8869,PGStock[],6,FALSE)</f>
        <v>150</v>
      </c>
      <c r="N8869" s="47">
        <f>+PGSales!$L8869*PGSales!$M8869</f>
        <v>300</v>
      </c>
    </row>
    <row r="8870" spans="1:14" hidden="1" x14ac:dyDescent="0.25">
      <c r="A8870" s="77">
        <f t="shared" si="944"/>
        <v>2025</v>
      </c>
      <c r="B8870" s="77">
        <f t="shared" si="945"/>
        <v>7</v>
      </c>
      <c r="C8870" s="73">
        <v>45853</v>
      </c>
      <c r="D8870" s="79" t="s">
        <v>109</v>
      </c>
      <c r="E8870" s="80" t="s">
        <v>630</v>
      </c>
      <c r="F8870" s="81" t="str">
        <f>VLOOKUP(E8870,Customer[],2,FALSE)</f>
        <v xml:space="preserve">Min Satae Kyatt </v>
      </c>
      <c r="G8870" s="69" t="str">
        <f>VLOOKUP(E8870,Customer[],3,FALSE)</f>
        <v>Hlawaga Rd</v>
      </c>
      <c r="H8870" s="69" t="str">
        <f>VLOOKUP(E8870,Customer[],4,FALSE)</f>
        <v xml:space="preserve">Shwepyithar </v>
      </c>
      <c r="I8870" s="48" t="s">
        <v>23</v>
      </c>
      <c r="J8870" s="82" t="str">
        <f>VLOOKUP(I8870,PGStock[],2,FALSE)</f>
        <v>Columbus Super Red Smooth 175 Ml</v>
      </c>
      <c r="K8870" s="71">
        <f>VLOOKUP(I8870,PGStock[],3,FALSE)</f>
        <v>0.17499999999999999</v>
      </c>
      <c r="L8870" s="47">
        <v>1</v>
      </c>
      <c r="M8870" s="47">
        <f>VLOOKUP(I8870,PGStock[],6,FALSE)</f>
        <v>100</v>
      </c>
      <c r="N8870" s="47">
        <f>+PGSales!$L8870*PGSales!$M8870</f>
        <v>100</v>
      </c>
    </row>
    <row r="8871" spans="1:14" hidden="1" x14ac:dyDescent="0.25">
      <c r="A8871" s="77">
        <f t="shared" si="944"/>
        <v>2025</v>
      </c>
      <c r="B8871" s="77">
        <f t="shared" si="945"/>
        <v>7</v>
      </c>
      <c r="C8871" s="73">
        <v>45853</v>
      </c>
      <c r="D8871" s="79" t="s">
        <v>109</v>
      </c>
      <c r="E8871" s="80" t="s">
        <v>630</v>
      </c>
      <c r="F8871" s="81" t="str">
        <f>VLOOKUP(E8871,Customer[],2,FALSE)</f>
        <v xml:space="preserve">Min Satae Kyatt </v>
      </c>
      <c r="G8871" s="69" t="str">
        <f>VLOOKUP(E8871,Customer[],3,FALSE)</f>
        <v>Hlawaga Rd</v>
      </c>
      <c r="H8871" s="69" t="str">
        <f>VLOOKUP(E8871,Customer[],4,FALSE)</f>
        <v xml:space="preserve">Shwepyithar </v>
      </c>
      <c r="I8871" s="48" t="s">
        <v>18</v>
      </c>
      <c r="J8871" s="82" t="str">
        <f>VLOOKUP(I8871,PGStock[],2,FALSE)</f>
        <v>Formula Rum 350ml</v>
      </c>
      <c r="K8871" s="71">
        <f>VLOOKUP(I8871,PGStock[],3,FALSE)</f>
        <v>0.35</v>
      </c>
      <c r="L8871" s="47">
        <v>2</v>
      </c>
      <c r="M8871" s="47">
        <f>VLOOKUP(I8871,PGStock[],6,FALSE)</f>
        <v>150</v>
      </c>
      <c r="N8871" s="47">
        <f>+PGSales!$L8871*PGSales!$M8871</f>
        <v>300</v>
      </c>
    </row>
    <row r="8872" spans="1:14" hidden="1" x14ac:dyDescent="0.25">
      <c r="A8872" s="77">
        <f t="shared" si="944"/>
        <v>2025</v>
      </c>
      <c r="B8872" s="77">
        <f t="shared" si="945"/>
        <v>7</v>
      </c>
      <c r="C8872" s="73">
        <v>45853</v>
      </c>
      <c r="D8872" s="79" t="s">
        <v>131</v>
      </c>
      <c r="E8872" s="80" t="s">
        <v>896</v>
      </c>
      <c r="F8872" s="81" t="str">
        <f>VLOOKUP(E8872,Customer[],2,FALSE)</f>
        <v>Than Lwin Oo</v>
      </c>
      <c r="G8872" s="69" t="str">
        <f>VLOOKUP(E8872,Customer[],3,FALSE)</f>
        <v>Yoo lay Rd</v>
      </c>
      <c r="H8872" s="69" t="str">
        <f>VLOOKUP(E8872,Customer[],4,FALSE)</f>
        <v>Hlaing Thar Yar</v>
      </c>
      <c r="I8872" s="48" t="s">
        <v>27</v>
      </c>
      <c r="J8872" s="82" t="str">
        <f>VLOOKUP(I8872,PGStock[],2,FALSE)</f>
        <v>Columbus Super Red Smooth 700 Ml</v>
      </c>
      <c r="K8872" s="71">
        <f>VLOOKUP(I8872,PGStock[],3,FALSE)</f>
        <v>0.7</v>
      </c>
      <c r="L8872" s="47">
        <v>1</v>
      </c>
      <c r="M8872" s="47">
        <f>VLOOKUP(I8872,PGStock[],6,FALSE)</f>
        <v>200</v>
      </c>
      <c r="N8872" s="47">
        <f>+PGSales!$L8872*PGSales!$M8872</f>
        <v>200</v>
      </c>
    </row>
    <row r="8873" spans="1:14" hidden="1" x14ac:dyDescent="0.25">
      <c r="A8873" s="77">
        <f t="shared" si="944"/>
        <v>2025</v>
      </c>
      <c r="B8873" s="77">
        <f t="shared" si="945"/>
        <v>7</v>
      </c>
      <c r="C8873" s="73">
        <v>45853</v>
      </c>
      <c r="D8873" s="79" t="s">
        <v>131</v>
      </c>
      <c r="E8873" s="80" t="s">
        <v>896</v>
      </c>
      <c r="F8873" s="81" t="str">
        <f>VLOOKUP(E8873,Customer[],2,FALSE)</f>
        <v>Than Lwin Oo</v>
      </c>
      <c r="G8873" s="69" t="str">
        <f>VLOOKUP(E8873,Customer[],3,FALSE)</f>
        <v>Yoo lay Rd</v>
      </c>
      <c r="H8873" s="69" t="str">
        <f>VLOOKUP(E8873,Customer[],4,FALSE)</f>
        <v>Hlaing Thar Yar</v>
      </c>
      <c r="I8873" s="48" t="s">
        <v>25</v>
      </c>
      <c r="J8873" s="82" t="str">
        <f>VLOOKUP(I8873,PGStock[],2,FALSE)</f>
        <v>Columbus Super Red Smooth 350 Ml</v>
      </c>
      <c r="K8873" s="71">
        <f>VLOOKUP(I8873,PGStock[],3,FALSE)</f>
        <v>0.35</v>
      </c>
      <c r="L8873" s="47">
        <v>3</v>
      </c>
      <c r="M8873" s="47">
        <f>VLOOKUP(I8873,PGStock[],6,FALSE)</f>
        <v>150</v>
      </c>
      <c r="N8873" s="47">
        <f>+PGSales!$L8873*PGSales!$M8873</f>
        <v>450</v>
      </c>
    </row>
    <row r="8874" spans="1:14" hidden="1" x14ac:dyDescent="0.25">
      <c r="A8874" s="77">
        <f t="shared" si="944"/>
        <v>2025</v>
      </c>
      <c r="B8874" s="77">
        <f t="shared" si="945"/>
        <v>7</v>
      </c>
      <c r="C8874" s="73">
        <v>45853</v>
      </c>
      <c r="D8874" s="79" t="s">
        <v>131</v>
      </c>
      <c r="E8874" s="80" t="s">
        <v>896</v>
      </c>
      <c r="F8874" s="81" t="str">
        <f>VLOOKUP(E8874,Customer[],2,FALSE)</f>
        <v>Than Lwin Oo</v>
      </c>
      <c r="G8874" s="69" t="str">
        <f>VLOOKUP(E8874,Customer[],3,FALSE)</f>
        <v>Yoo lay Rd</v>
      </c>
      <c r="H8874" s="69" t="str">
        <f>VLOOKUP(E8874,Customer[],4,FALSE)</f>
        <v>Hlaing Thar Yar</v>
      </c>
      <c r="I8874" s="48" t="s">
        <v>23</v>
      </c>
      <c r="J8874" s="82" t="str">
        <f>VLOOKUP(I8874,PGStock[],2,FALSE)</f>
        <v>Columbus Super Red Smooth 175 Ml</v>
      </c>
      <c r="K8874" s="71">
        <f>VLOOKUP(I8874,PGStock[],3,FALSE)</f>
        <v>0.17499999999999999</v>
      </c>
      <c r="L8874" s="47">
        <v>1</v>
      </c>
      <c r="M8874" s="47">
        <f>VLOOKUP(I8874,PGStock[],6,FALSE)</f>
        <v>100</v>
      </c>
      <c r="N8874" s="47">
        <f>+PGSales!$L8874*PGSales!$M8874</f>
        <v>100</v>
      </c>
    </row>
    <row r="8875" spans="1:14" hidden="1" x14ac:dyDescent="0.25">
      <c r="A8875" s="77">
        <f t="shared" si="940"/>
        <v>2025</v>
      </c>
      <c r="B8875" s="77">
        <f t="shared" si="941"/>
        <v>7</v>
      </c>
      <c r="C8875" s="73">
        <v>45853</v>
      </c>
      <c r="D8875" s="79" t="s">
        <v>74</v>
      </c>
      <c r="E8875" s="80" t="s">
        <v>897</v>
      </c>
      <c r="F8875" s="81" t="str">
        <f>VLOOKUP(E8875,Customer[],2,FALSE)</f>
        <v>Shwe taungtenn</v>
      </c>
      <c r="G8875" s="69" t="str">
        <f>VLOOKUP(E8875,Customer[],3,FALSE)</f>
        <v>Shwe lin pan Rd</v>
      </c>
      <c r="H8875" s="69" t="str">
        <f>VLOOKUP(E8875,Customer[],4,FALSE)</f>
        <v>Hlaing Thar Yar</v>
      </c>
      <c r="I8875" s="48" t="s">
        <v>27</v>
      </c>
      <c r="J8875" s="82" t="str">
        <f>VLOOKUP(I8875,PGStock[],2,FALSE)</f>
        <v>Columbus Super Red Smooth 700 Ml</v>
      </c>
      <c r="K8875" s="71">
        <f>VLOOKUP(I8875,PGStock[],3,FALSE)</f>
        <v>0.7</v>
      </c>
      <c r="L8875" s="47">
        <v>1</v>
      </c>
      <c r="M8875" s="47">
        <f>VLOOKUP(I8875,PGStock[],6,FALSE)</f>
        <v>200</v>
      </c>
      <c r="N8875" s="47">
        <f>+PGSales!$L8875*PGSales!$M8875</f>
        <v>200</v>
      </c>
    </row>
    <row r="8876" spans="1:14" hidden="1" x14ac:dyDescent="0.25">
      <c r="A8876" s="77">
        <f t="shared" si="940"/>
        <v>2025</v>
      </c>
      <c r="B8876" s="77">
        <f t="shared" si="941"/>
        <v>7</v>
      </c>
      <c r="C8876" s="73">
        <v>45853</v>
      </c>
      <c r="D8876" s="79" t="s">
        <v>74</v>
      </c>
      <c r="E8876" s="80" t="s">
        <v>897</v>
      </c>
      <c r="F8876" s="81" t="str">
        <f>VLOOKUP(E8876,Customer[],2,FALSE)</f>
        <v>Shwe taungtenn</v>
      </c>
      <c r="G8876" s="69" t="str">
        <f>VLOOKUP(E8876,Customer[],3,FALSE)</f>
        <v>Shwe lin pan Rd</v>
      </c>
      <c r="H8876" s="69" t="str">
        <f>VLOOKUP(E8876,Customer[],4,FALSE)</f>
        <v>Hlaing Thar Yar</v>
      </c>
      <c r="I8876" s="48" t="s">
        <v>25</v>
      </c>
      <c r="J8876" s="82" t="str">
        <f>VLOOKUP(I8876,PGStock[],2,FALSE)</f>
        <v>Columbus Super Red Smooth 350 Ml</v>
      </c>
      <c r="K8876" s="71">
        <f>VLOOKUP(I8876,PGStock[],3,FALSE)</f>
        <v>0.35</v>
      </c>
      <c r="L8876" s="47">
        <v>2</v>
      </c>
      <c r="M8876" s="47">
        <f>VLOOKUP(I8876,PGStock[],6,FALSE)</f>
        <v>150</v>
      </c>
      <c r="N8876" s="47">
        <f>+PGSales!$L8876*PGSales!$M8876</f>
        <v>300</v>
      </c>
    </row>
    <row r="8877" spans="1:14" hidden="1" x14ac:dyDescent="0.25">
      <c r="A8877" s="77">
        <f t="shared" si="936"/>
        <v>2025</v>
      </c>
      <c r="B8877" s="77">
        <f t="shared" si="937"/>
        <v>7</v>
      </c>
      <c r="C8877" s="73">
        <v>45853</v>
      </c>
      <c r="D8877" s="79" t="s">
        <v>74</v>
      </c>
      <c r="E8877" s="80" t="s">
        <v>897</v>
      </c>
      <c r="F8877" s="81" t="str">
        <f>VLOOKUP(E8877,Customer[],2,FALSE)</f>
        <v>Shwe taungtenn</v>
      </c>
      <c r="G8877" s="69" t="str">
        <f>VLOOKUP(E8877,Customer[],3,FALSE)</f>
        <v>Shwe lin pan Rd</v>
      </c>
      <c r="H8877" s="69" t="str">
        <f>VLOOKUP(E8877,Customer[],4,FALSE)</f>
        <v>Hlaing Thar Yar</v>
      </c>
      <c r="I8877" s="48" t="s">
        <v>18</v>
      </c>
      <c r="J8877" s="82" t="str">
        <f>VLOOKUP(I8877,PGStock[],2,FALSE)</f>
        <v>Formula Rum 350ml</v>
      </c>
      <c r="K8877" s="71">
        <f>VLOOKUP(I8877,PGStock[],3,FALSE)</f>
        <v>0.35</v>
      </c>
      <c r="L8877" s="47">
        <v>1</v>
      </c>
      <c r="M8877" s="47">
        <f>VLOOKUP(I8877,PGStock[],6,FALSE)</f>
        <v>150</v>
      </c>
      <c r="N8877" s="47">
        <f>+PGSales!$L8877*PGSales!$M8877</f>
        <v>150</v>
      </c>
    </row>
    <row r="8878" spans="1:14" hidden="1" x14ac:dyDescent="0.25">
      <c r="A8878" s="77">
        <f t="shared" si="928"/>
        <v>2025</v>
      </c>
      <c r="B8878" s="77">
        <f t="shared" si="929"/>
        <v>7</v>
      </c>
      <c r="C8878" s="73">
        <v>45853</v>
      </c>
      <c r="D8878" s="79" t="s">
        <v>70</v>
      </c>
      <c r="E8878" s="80" t="s">
        <v>737</v>
      </c>
      <c r="F8878" s="81" t="str">
        <f>VLOOKUP(E8878,Customer[],2,FALSE)</f>
        <v>Lucky 7</v>
      </c>
      <c r="G8878" s="69" t="str">
        <f>VLOOKUP(E8878,Customer[],3,FALSE)</f>
        <v>Anaw Yathar Rd</v>
      </c>
      <c r="H8878" s="69" t="str">
        <f>VLOOKUP(E8878,Customer[],4,FALSE)</f>
        <v>Hlaing Thar Yar</v>
      </c>
      <c r="I8878" s="48" t="s">
        <v>27</v>
      </c>
      <c r="J8878" s="82" t="str">
        <f>VLOOKUP(I8878,PGStock[],2,FALSE)</f>
        <v>Columbus Super Red Smooth 700 Ml</v>
      </c>
      <c r="K8878" s="71">
        <f>VLOOKUP(I8878,PGStock[],3,FALSE)</f>
        <v>0.7</v>
      </c>
      <c r="L8878" s="47">
        <v>1</v>
      </c>
      <c r="M8878" s="47">
        <f>VLOOKUP(I8878,PGStock[],6,FALSE)</f>
        <v>200</v>
      </c>
      <c r="N8878" s="47">
        <f>+PGSales!$L8878*PGSales!$M8878</f>
        <v>200</v>
      </c>
    </row>
    <row r="8879" spans="1:14" hidden="1" x14ac:dyDescent="0.25">
      <c r="A8879" s="77">
        <f t="shared" si="922"/>
        <v>2025</v>
      </c>
      <c r="B8879" s="77">
        <f t="shared" si="923"/>
        <v>7</v>
      </c>
      <c r="C8879" s="73">
        <v>45853</v>
      </c>
      <c r="D8879" s="79" t="s">
        <v>70</v>
      </c>
      <c r="E8879" s="80" t="s">
        <v>737</v>
      </c>
      <c r="F8879" s="81" t="str">
        <f>VLOOKUP(E8879,Customer[],2,FALSE)</f>
        <v>Lucky 7</v>
      </c>
      <c r="G8879" s="69" t="str">
        <f>VLOOKUP(E8879,Customer[],3,FALSE)</f>
        <v>Anaw Yathar Rd</v>
      </c>
      <c r="H8879" s="69" t="str">
        <f>VLOOKUP(E8879,Customer[],4,FALSE)</f>
        <v>Hlaing Thar Yar</v>
      </c>
      <c r="I8879" s="48" t="s">
        <v>18</v>
      </c>
      <c r="J8879" s="82" t="str">
        <f>VLOOKUP(I8879,PGStock[],2,FALSE)</f>
        <v>Formula Rum 350ml</v>
      </c>
      <c r="K8879" s="71">
        <f>VLOOKUP(I8879,PGStock[],3,FALSE)</f>
        <v>0.35</v>
      </c>
      <c r="L8879" s="47">
        <v>3</v>
      </c>
      <c r="M8879" s="47">
        <f>VLOOKUP(I8879,PGStock[],6,FALSE)</f>
        <v>150</v>
      </c>
      <c r="N8879" s="47">
        <f>+PGSales!$L8879*PGSales!$M8879</f>
        <v>450</v>
      </c>
    </row>
    <row r="8880" spans="1:14" hidden="1" x14ac:dyDescent="0.25">
      <c r="A8880" s="77">
        <f t="shared" si="922"/>
        <v>2025</v>
      </c>
      <c r="B8880" s="77">
        <f t="shared" si="923"/>
        <v>7</v>
      </c>
      <c r="C8880" s="73">
        <v>45853</v>
      </c>
      <c r="D8880" s="79" t="s">
        <v>68</v>
      </c>
      <c r="E8880" s="80" t="s">
        <v>898</v>
      </c>
      <c r="F8880" s="81" t="str">
        <f>VLOOKUP(E8880,Customer[],2,FALSE)</f>
        <v>ABC Store</v>
      </c>
      <c r="G8880" s="69" t="str">
        <f>VLOOKUP(E8880,Customer[],3,FALSE)</f>
        <v>Badai Rd</v>
      </c>
      <c r="H8880" s="69" t="str">
        <f>VLOOKUP(E8880,Customer[],4,FALSE)</f>
        <v>Hlaing Thar Yar</v>
      </c>
      <c r="I8880" s="48" t="s">
        <v>25</v>
      </c>
      <c r="J8880" s="82" t="str">
        <f>VLOOKUP(I8880,PGStock[],2,FALSE)</f>
        <v>Columbus Super Red Smooth 350 Ml</v>
      </c>
      <c r="K8880" s="71">
        <f>VLOOKUP(I8880,PGStock[],3,FALSE)</f>
        <v>0.35</v>
      </c>
      <c r="L8880" s="47">
        <v>2</v>
      </c>
      <c r="M8880" s="47">
        <f>VLOOKUP(I8880,PGStock[],6,FALSE)</f>
        <v>150</v>
      </c>
      <c r="N8880" s="47">
        <f>+PGSales!$L8880*PGSales!$M8880</f>
        <v>300</v>
      </c>
    </row>
    <row r="8881" spans="1:14" hidden="1" x14ac:dyDescent="0.25">
      <c r="A8881" s="77">
        <f t="shared" si="922"/>
        <v>2025</v>
      </c>
      <c r="B8881" s="77">
        <f t="shared" si="923"/>
        <v>7</v>
      </c>
      <c r="C8881" s="73">
        <v>45853</v>
      </c>
      <c r="D8881" s="79" t="s">
        <v>68</v>
      </c>
      <c r="E8881" s="80" t="s">
        <v>898</v>
      </c>
      <c r="F8881" s="81" t="str">
        <f>VLOOKUP(E8881,Customer[],2,FALSE)</f>
        <v>ABC Store</v>
      </c>
      <c r="G8881" s="69" t="str">
        <f>VLOOKUP(E8881,Customer[],3,FALSE)</f>
        <v>Badai Rd</v>
      </c>
      <c r="H8881" s="69" t="str">
        <f>VLOOKUP(E8881,Customer[],4,FALSE)</f>
        <v>Hlaing Thar Yar</v>
      </c>
      <c r="I8881" s="48" t="s">
        <v>20</v>
      </c>
      <c r="J8881" s="82" t="str">
        <f>VLOOKUP(I8881,PGStock[],2,FALSE)</f>
        <v>Formula Rum 700ml</v>
      </c>
      <c r="K8881" s="71">
        <f>VLOOKUP(I8881,PGStock[],3,FALSE)</f>
        <v>0.7</v>
      </c>
      <c r="L8881" s="47">
        <v>1</v>
      </c>
      <c r="M8881" s="47">
        <f>VLOOKUP(I8881,PGStock[],6,FALSE)</f>
        <v>200</v>
      </c>
      <c r="N8881" s="47">
        <f>+PGSales!$L8881*PGSales!$M8881</f>
        <v>200</v>
      </c>
    </row>
    <row r="8882" spans="1:14" hidden="1" x14ac:dyDescent="0.25">
      <c r="A8882" s="77">
        <f t="shared" si="292"/>
        <v>2025</v>
      </c>
      <c r="B8882" s="77">
        <f t="shared" si="293"/>
        <v>7</v>
      </c>
      <c r="C8882" s="73">
        <v>45853</v>
      </c>
      <c r="D8882" s="79" t="s">
        <v>68</v>
      </c>
      <c r="E8882" s="80" t="s">
        <v>898</v>
      </c>
      <c r="F8882" s="81" t="str">
        <f>VLOOKUP(E8882,Customer[],2,FALSE)</f>
        <v>ABC Store</v>
      </c>
      <c r="G8882" s="69" t="str">
        <f>VLOOKUP(E8882,Customer[],3,FALSE)</f>
        <v>Badai Rd</v>
      </c>
      <c r="H8882" s="69" t="str">
        <f>VLOOKUP(E8882,Customer[],4,FALSE)</f>
        <v>Hlaing Thar Yar</v>
      </c>
      <c r="I8882" s="48" t="s">
        <v>18</v>
      </c>
      <c r="J8882" s="82" t="str">
        <f>VLOOKUP(I8882,PGStock[],2,FALSE)</f>
        <v>Formula Rum 350ml</v>
      </c>
      <c r="K8882" s="71">
        <f>VLOOKUP(I8882,PGStock[],3,FALSE)</f>
        <v>0.35</v>
      </c>
      <c r="L8882" s="47">
        <v>1</v>
      </c>
      <c r="M8882" s="47">
        <f>VLOOKUP(I8882,PGStock[],6,FALSE)</f>
        <v>150</v>
      </c>
      <c r="N8882" s="47">
        <f>+PGSales!$L8882*PGSales!$M8882</f>
        <v>150</v>
      </c>
    </row>
    <row r="8883" spans="1:14" hidden="1" x14ac:dyDescent="0.25">
      <c r="A8883" s="77">
        <f t="shared" ref="A8883:A8931" si="946">YEAR(C8883)</f>
        <v>2025</v>
      </c>
      <c r="B8883" s="77">
        <f t="shared" ref="B8883:B8931" si="947">MONTH(C8883)</f>
        <v>7</v>
      </c>
      <c r="C8883" s="73">
        <v>45853</v>
      </c>
      <c r="D8883" s="79" t="s">
        <v>878</v>
      </c>
      <c r="E8883" s="80" t="s">
        <v>904</v>
      </c>
      <c r="F8883" s="81" t="str">
        <f>VLOOKUP(E8883,Customer[],2,FALSE)</f>
        <v>Zwel yatanar</v>
      </c>
      <c r="G8883" s="69" t="str">
        <f>VLOOKUP(E8883,Customer[],3,FALSE)</f>
        <v>Badai Rd</v>
      </c>
      <c r="H8883" s="69" t="str">
        <f>VLOOKUP(E8883,Customer[],4,FALSE)</f>
        <v>Hlaing Thar Yar</v>
      </c>
      <c r="I8883" s="48" t="s">
        <v>18</v>
      </c>
      <c r="J8883" s="82" t="str">
        <f>VLOOKUP(I8883,PGStock[],2,FALSE)</f>
        <v>Formula Rum 350ml</v>
      </c>
      <c r="K8883" s="71">
        <f>VLOOKUP(I8883,PGStock[],3,FALSE)</f>
        <v>0.35</v>
      </c>
      <c r="L8883" s="47">
        <v>7</v>
      </c>
      <c r="M8883" s="47">
        <f>VLOOKUP(I8883,PGStock[],6,FALSE)</f>
        <v>150</v>
      </c>
      <c r="N8883" s="47">
        <f>+PGSales!$L8883*PGSales!$M8883</f>
        <v>1050</v>
      </c>
    </row>
    <row r="8884" spans="1:14" hidden="1" x14ac:dyDescent="0.25">
      <c r="A8884" s="77">
        <f t="shared" si="946"/>
        <v>2025</v>
      </c>
      <c r="B8884" s="77">
        <f t="shared" si="947"/>
        <v>7</v>
      </c>
      <c r="C8884" s="73">
        <v>45853</v>
      </c>
      <c r="D8884" s="79" t="s">
        <v>275</v>
      </c>
      <c r="E8884" s="80" t="s">
        <v>734</v>
      </c>
      <c r="F8884" s="81" t="str">
        <f>VLOOKUP(E8884,Customer[],2,FALSE)</f>
        <v>Phyo</v>
      </c>
      <c r="G8884" s="69" t="str">
        <f>VLOOKUP(E8884,Customer[],3,FALSE)</f>
        <v>Anaw Yathar Rd</v>
      </c>
      <c r="H8884" s="69" t="str">
        <f>VLOOKUP(E8884,Customer[],4,FALSE)</f>
        <v>Hlaing Thar Yar</v>
      </c>
      <c r="I8884" s="48" t="s">
        <v>25</v>
      </c>
      <c r="J8884" s="82" t="str">
        <f>VLOOKUP(I8884,PGStock[],2,FALSE)</f>
        <v>Columbus Super Red Smooth 350 Ml</v>
      </c>
      <c r="K8884" s="71">
        <f>VLOOKUP(I8884,PGStock[],3,FALSE)</f>
        <v>0.35</v>
      </c>
      <c r="L8884" s="47">
        <v>2</v>
      </c>
      <c r="M8884" s="47">
        <f>VLOOKUP(I8884,PGStock[],6,FALSE)</f>
        <v>150</v>
      </c>
      <c r="N8884" s="47">
        <f>+PGSales!$L8884*PGSales!$M8884</f>
        <v>300</v>
      </c>
    </row>
    <row r="8885" spans="1:14" hidden="1" x14ac:dyDescent="0.25">
      <c r="A8885" s="77">
        <f t="shared" si="946"/>
        <v>2025</v>
      </c>
      <c r="B8885" s="77">
        <f t="shared" si="947"/>
        <v>7</v>
      </c>
      <c r="C8885" s="73">
        <v>45853</v>
      </c>
      <c r="D8885" s="79" t="s">
        <v>275</v>
      </c>
      <c r="E8885" s="80" t="s">
        <v>734</v>
      </c>
      <c r="F8885" s="81" t="str">
        <f>VLOOKUP(E8885,Customer[],2,FALSE)</f>
        <v>Phyo</v>
      </c>
      <c r="G8885" s="69" t="str">
        <f>VLOOKUP(E8885,Customer[],3,FALSE)</f>
        <v>Anaw Yathar Rd</v>
      </c>
      <c r="H8885" s="69" t="str">
        <f>VLOOKUP(E8885,Customer[],4,FALSE)</f>
        <v>Hlaing Thar Yar</v>
      </c>
      <c r="I8885" s="48" t="s">
        <v>18</v>
      </c>
      <c r="J8885" s="82" t="str">
        <f>VLOOKUP(I8885,PGStock[],2,FALSE)</f>
        <v>Formula Rum 350ml</v>
      </c>
      <c r="K8885" s="71">
        <f>VLOOKUP(I8885,PGStock[],3,FALSE)</f>
        <v>0.35</v>
      </c>
      <c r="L8885" s="47">
        <v>1</v>
      </c>
      <c r="M8885" s="47">
        <f>VLOOKUP(I8885,PGStock[],6,FALSE)</f>
        <v>150</v>
      </c>
      <c r="N8885" s="47">
        <f>+PGSales!$L8885*PGSales!$M8885</f>
        <v>150</v>
      </c>
    </row>
    <row r="8886" spans="1:14" hidden="1" x14ac:dyDescent="0.25">
      <c r="A8886" s="77">
        <f t="shared" si="946"/>
        <v>2025</v>
      </c>
      <c r="B8886" s="77">
        <f t="shared" si="947"/>
        <v>7</v>
      </c>
      <c r="C8886" s="73">
        <v>45854</v>
      </c>
      <c r="D8886" s="79" t="s">
        <v>1</v>
      </c>
      <c r="E8886" s="80" t="s">
        <v>589</v>
      </c>
      <c r="F8886" s="81" t="str">
        <f>VLOOKUP(E8886,Customer[],2,FALSE)</f>
        <v>Yarket Nu Wai</v>
      </c>
      <c r="G8886" s="69" t="str">
        <f>VLOOKUP(E8886,Customer[],3,FALSE)</f>
        <v>Anake Gonkone Rd</v>
      </c>
      <c r="H8886" s="69" t="str">
        <f>VLOOKUP(E8886,Customer[],4,FALSE)</f>
        <v>Insein</v>
      </c>
      <c r="I8886" s="48" t="s">
        <v>25</v>
      </c>
      <c r="J8886" s="82" t="str">
        <f>VLOOKUP(I8886,PGStock[],2,FALSE)</f>
        <v>Columbus Super Red Smooth 350 Ml</v>
      </c>
      <c r="K8886" s="71">
        <f>VLOOKUP(I8886,PGStock[],3,FALSE)</f>
        <v>0.35</v>
      </c>
      <c r="L8886" s="47">
        <v>7</v>
      </c>
      <c r="M8886" s="47">
        <f>VLOOKUP(I8886,PGStock[],6,FALSE)</f>
        <v>150</v>
      </c>
      <c r="N8886" s="47">
        <f>+PGSales!$L8886*PGSales!$M8886</f>
        <v>1050</v>
      </c>
    </row>
    <row r="8887" spans="1:14" hidden="1" x14ac:dyDescent="0.25">
      <c r="A8887" s="77">
        <f t="shared" ref="A8887:A8894" si="948">YEAR(C8887)</f>
        <v>2025</v>
      </c>
      <c r="B8887" s="77">
        <f t="shared" ref="B8887:B8894" si="949">MONTH(C8887)</f>
        <v>7</v>
      </c>
      <c r="C8887" s="73">
        <v>45854</v>
      </c>
      <c r="D8887" s="79" t="s">
        <v>1</v>
      </c>
      <c r="E8887" s="80" t="s">
        <v>589</v>
      </c>
      <c r="F8887" s="81" t="str">
        <f>VLOOKUP(E8887,Customer[],2,FALSE)</f>
        <v>Yarket Nu Wai</v>
      </c>
      <c r="G8887" s="69" t="str">
        <f>VLOOKUP(E8887,Customer[],3,FALSE)</f>
        <v>Anake Gonkone Rd</v>
      </c>
      <c r="H8887" s="69" t="str">
        <f>VLOOKUP(E8887,Customer[],4,FALSE)</f>
        <v>Insein</v>
      </c>
      <c r="I8887" s="48" t="s">
        <v>23</v>
      </c>
      <c r="J8887" s="82" t="str">
        <f>VLOOKUP(I8887,PGStock[],2,FALSE)</f>
        <v>Columbus Super Red Smooth 175 Ml</v>
      </c>
      <c r="K8887" s="71">
        <f>VLOOKUP(I8887,PGStock[],3,FALSE)</f>
        <v>0.17499999999999999</v>
      </c>
      <c r="L8887" s="47">
        <v>5</v>
      </c>
      <c r="M8887" s="47">
        <f>VLOOKUP(I8887,PGStock[],6,FALSE)</f>
        <v>100</v>
      </c>
      <c r="N8887" s="47">
        <f>+PGSales!$L8887*PGSales!$M8887</f>
        <v>500</v>
      </c>
    </row>
    <row r="8888" spans="1:14" hidden="1" x14ac:dyDescent="0.25">
      <c r="A8888" s="77">
        <f t="shared" si="948"/>
        <v>2025</v>
      </c>
      <c r="B8888" s="77">
        <f t="shared" si="949"/>
        <v>7</v>
      </c>
      <c r="C8888" s="73">
        <v>45854</v>
      </c>
      <c r="D8888" s="79" t="s">
        <v>187</v>
      </c>
      <c r="E8888" s="80" t="s">
        <v>887</v>
      </c>
      <c r="F8888" s="81" t="str">
        <f>VLOOKUP(E8888,Customer[],2,FALSE)</f>
        <v>Ma naw</v>
      </c>
      <c r="G8888" s="69" t="str">
        <f>VLOOKUP(E8888,Customer[],3,FALSE)</f>
        <v>Baho Rd</v>
      </c>
      <c r="H8888" s="69" t="str">
        <f>VLOOKUP(E8888,Customer[],4,FALSE)</f>
        <v>Hlaing</v>
      </c>
      <c r="I8888" s="48" t="s">
        <v>25</v>
      </c>
      <c r="J8888" s="82" t="str">
        <f>VLOOKUP(I8888,PGStock[],2,FALSE)</f>
        <v>Columbus Super Red Smooth 350 Ml</v>
      </c>
      <c r="K8888" s="71">
        <f>VLOOKUP(I8888,PGStock[],3,FALSE)</f>
        <v>0.35</v>
      </c>
      <c r="L8888" s="47">
        <v>4</v>
      </c>
      <c r="M8888" s="47">
        <f>VLOOKUP(I8888,PGStock[],6,FALSE)</f>
        <v>150</v>
      </c>
      <c r="N8888" s="47">
        <f>+PGSales!$L8888*PGSales!$M8888</f>
        <v>600</v>
      </c>
    </row>
    <row r="8889" spans="1:14" hidden="1" x14ac:dyDescent="0.25">
      <c r="A8889" s="77">
        <f t="shared" si="948"/>
        <v>2025</v>
      </c>
      <c r="B8889" s="77">
        <f t="shared" si="949"/>
        <v>7</v>
      </c>
      <c r="C8889" s="73">
        <v>45854</v>
      </c>
      <c r="D8889" s="79" t="s">
        <v>187</v>
      </c>
      <c r="E8889" s="80" t="s">
        <v>887</v>
      </c>
      <c r="F8889" s="81" t="str">
        <f>VLOOKUP(E8889,Customer[],2,FALSE)</f>
        <v>Ma naw</v>
      </c>
      <c r="G8889" s="69" t="str">
        <f>VLOOKUP(E8889,Customer[],3,FALSE)</f>
        <v>Baho Rd</v>
      </c>
      <c r="H8889" s="69" t="str">
        <f>VLOOKUP(E8889,Customer[],4,FALSE)</f>
        <v>Hlaing</v>
      </c>
      <c r="I8889" s="48" t="s">
        <v>23</v>
      </c>
      <c r="J8889" s="82" t="str">
        <f>VLOOKUP(I8889,PGStock[],2,FALSE)</f>
        <v>Columbus Super Red Smooth 175 Ml</v>
      </c>
      <c r="K8889" s="71">
        <f>VLOOKUP(I8889,PGStock[],3,FALSE)</f>
        <v>0.17499999999999999</v>
      </c>
      <c r="L8889" s="47">
        <v>6</v>
      </c>
      <c r="M8889" s="47">
        <f>VLOOKUP(I8889,PGStock[],6,FALSE)</f>
        <v>100</v>
      </c>
      <c r="N8889" s="47">
        <f>+PGSales!$L8889*PGSales!$M8889</f>
        <v>600</v>
      </c>
    </row>
    <row r="8890" spans="1:14" hidden="1" x14ac:dyDescent="0.25">
      <c r="A8890" s="77">
        <f t="shared" si="948"/>
        <v>2025</v>
      </c>
      <c r="B8890" s="77">
        <f t="shared" si="949"/>
        <v>7</v>
      </c>
      <c r="C8890" s="73">
        <v>45854</v>
      </c>
      <c r="D8890" s="79" t="s">
        <v>187</v>
      </c>
      <c r="E8890" s="80" t="s">
        <v>887</v>
      </c>
      <c r="F8890" s="81" t="str">
        <f>VLOOKUP(E8890,Customer[],2,FALSE)</f>
        <v>Ma naw</v>
      </c>
      <c r="G8890" s="69" t="str">
        <f>VLOOKUP(E8890,Customer[],3,FALSE)</f>
        <v>Baho Rd</v>
      </c>
      <c r="H8890" s="69" t="str">
        <f>VLOOKUP(E8890,Customer[],4,FALSE)</f>
        <v>Hlaing</v>
      </c>
      <c r="I8890" s="48" t="s">
        <v>18</v>
      </c>
      <c r="J8890" s="82" t="str">
        <f>VLOOKUP(I8890,PGStock[],2,FALSE)</f>
        <v>Formula Rum 350ml</v>
      </c>
      <c r="K8890" s="71">
        <f>VLOOKUP(I8890,PGStock[],3,FALSE)</f>
        <v>0.35</v>
      </c>
      <c r="L8890" s="47">
        <v>6</v>
      </c>
      <c r="M8890" s="47">
        <f>VLOOKUP(I8890,PGStock[],6,FALSE)</f>
        <v>150</v>
      </c>
      <c r="N8890" s="47">
        <f>+PGSales!$L8890*PGSales!$M8890</f>
        <v>900</v>
      </c>
    </row>
    <row r="8891" spans="1:14" hidden="1" x14ac:dyDescent="0.25">
      <c r="A8891" s="77">
        <f t="shared" si="948"/>
        <v>2025</v>
      </c>
      <c r="B8891" s="77">
        <f t="shared" si="949"/>
        <v>7</v>
      </c>
      <c r="C8891" s="73">
        <v>45854</v>
      </c>
      <c r="D8891" s="79" t="s">
        <v>2</v>
      </c>
      <c r="E8891" s="80" t="s">
        <v>587</v>
      </c>
      <c r="F8891" s="81" t="str">
        <f>VLOOKUP(E8891,Customer[],2,FALSE)</f>
        <v>Shwe Myaing</v>
      </c>
      <c r="G8891" s="69" t="str">
        <f>VLOOKUP(E8891,Customer[],3,FALSE)</f>
        <v>Baho Rd</v>
      </c>
      <c r="H8891" s="69" t="str">
        <f>VLOOKUP(E8891,Customer[],4,FALSE)</f>
        <v>Hlaing</v>
      </c>
      <c r="I8891" s="48" t="s">
        <v>23</v>
      </c>
      <c r="J8891" s="82" t="str">
        <f>VLOOKUP(I8891,PGStock[],2,FALSE)</f>
        <v>Columbus Super Red Smooth 175 Ml</v>
      </c>
      <c r="K8891" s="71">
        <f>VLOOKUP(I8891,PGStock[],3,FALSE)</f>
        <v>0.17499999999999999</v>
      </c>
      <c r="L8891" s="47">
        <v>3</v>
      </c>
      <c r="M8891" s="47">
        <f>VLOOKUP(I8891,PGStock[],6,FALSE)</f>
        <v>100</v>
      </c>
      <c r="N8891" s="47">
        <f>+PGSales!$L8891*PGSales!$M8891</f>
        <v>300</v>
      </c>
    </row>
    <row r="8892" spans="1:14" hidden="1" x14ac:dyDescent="0.25">
      <c r="A8892" s="77">
        <f t="shared" si="948"/>
        <v>2025</v>
      </c>
      <c r="B8892" s="77">
        <f t="shared" si="949"/>
        <v>7</v>
      </c>
      <c r="C8892" s="73">
        <v>45854</v>
      </c>
      <c r="D8892" s="79" t="s">
        <v>2</v>
      </c>
      <c r="E8892" s="80" t="s">
        <v>587</v>
      </c>
      <c r="F8892" s="81" t="str">
        <f>VLOOKUP(E8892,Customer[],2,FALSE)</f>
        <v>Shwe Myaing</v>
      </c>
      <c r="G8892" s="69" t="str">
        <f>VLOOKUP(E8892,Customer[],3,FALSE)</f>
        <v>Baho Rd</v>
      </c>
      <c r="H8892" s="69" t="str">
        <f>VLOOKUP(E8892,Customer[],4,FALSE)</f>
        <v>Hlaing</v>
      </c>
      <c r="I8892" s="48" t="s">
        <v>18</v>
      </c>
      <c r="J8892" s="82" t="str">
        <f>VLOOKUP(I8892,PGStock[],2,FALSE)</f>
        <v>Formula Rum 350ml</v>
      </c>
      <c r="K8892" s="71">
        <f>VLOOKUP(I8892,PGStock[],3,FALSE)</f>
        <v>0.35</v>
      </c>
      <c r="L8892" s="47">
        <v>4</v>
      </c>
      <c r="M8892" s="47">
        <f>VLOOKUP(I8892,PGStock[],6,FALSE)</f>
        <v>150</v>
      </c>
      <c r="N8892" s="47">
        <f>+PGSales!$L8892*PGSales!$M8892</f>
        <v>600</v>
      </c>
    </row>
    <row r="8893" spans="1:14" hidden="1" x14ac:dyDescent="0.25">
      <c r="A8893" s="77">
        <f t="shared" si="948"/>
        <v>2025</v>
      </c>
      <c r="B8893" s="77">
        <f t="shared" si="949"/>
        <v>7</v>
      </c>
      <c r="C8893" s="73">
        <v>45854</v>
      </c>
      <c r="D8893" s="79" t="s">
        <v>60</v>
      </c>
      <c r="E8893" s="80" t="s">
        <v>610</v>
      </c>
      <c r="F8893" s="81" t="str">
        <f>VLOOKUP(E8893,Customer[],2,FALSE)</f>
        <v>A&amp;T</v>
      </c>
      <c r="G8893" s="69" t="str">
        <f>VLOOKUP(E8893,Customer[],3,FALSE)</f>
        <v>Pa 50 Lan Baho</v>
      </c>
      <c r="H8893" s="69" t="str">
        <f>VLOOKUP(E8893,Customer[],4,FALSE)</f>
        <v>Hlaing</v>
      </c>
      <c r="I8893" s="48" t="s">
        <v>25</v>
      </c>
      <c r="J8893" s="82" t="str">
        <f>VLOOKUP(I8893,PGStock[],2,FALSE)</f>
        <v>Columbus Super Red Smooth 350 Ml</v>
      </c>
      <c r="K8893" s="71">
        <f>VLOOKUP(I8893,PGStock[],3,FALSE)</f>
        <v>0.35</v>
      </c>
      <c r="L8893" s="47">
        <v>1</v>
      </c>
      <c r="M8893" s="47">
        <f>VLOOKUP(I8893,PGStock[],6,FALSE)</f>
        <v>150</v>
      </c>
      <c r="N8893" s="47">
        <f>+PGSales!$L8893*PGSales!$M8893</f>
        <v>150</v>
      </c>
    </row>
    <row r="8894" spans="1:14" hidden="1" x14ac:dyDescent="0.25">
      <c r="A8894" s="77">
        <f t="shared" si="948"/>
        <v>2025</v>
      </c>
      <c r="B8894" s="77">
        <f t="shared" si="949"/>
        <v>7</v>
      </c>
      <c r="C8894" s="73">
        <v>45854</v>
      </c>
      <c r="D8894" s="79" t="s">
        <v>60</v>
      </c>
      <c r="E8894" s="80" t="s">
        <v>610</v>
      </c>
      <c r="F8894" s="81" t="str">
        <f>VLOOKUP(E8894,Customer[],2,FALSE)</f>
        <v>A&amp;T</v>
      </c>
      <c r="G8894" s="69" t="str">
        <f>VLOOKUP(E8894,Customer[],3,FALSE)</f>
        <v>Pa 50 Lan Baho</v>
      </c>
      <c r="H8894" s="69" t="str">
        <f>VLOOKUP(E8894,Customer[],4,FALSE)</f>
        <v>Hlaing</v>
      </c>
      <c r="I8894" s="48" t="s">
        <v>23</v>
      </c>
      <c r="J8894" s="82" t="str">
        <f>VLOOKUP(I8894,PGStock[],2,FALSE)</f>
        <v>Columbus Super Red Smooth 175 Ml</v>
      </c>
      <c r="K8894" s="71">
        <f>VLOOKUP(I8894,PGStock[],3,FALSE)</f>
        <v>0.17499999999999999</v>
      </c>
      <c r="L8894" s="47">
        <v>3</v>
      </c>
      <c r="M8894" s="47">
        <f>VLOOKUP(I8894,PGStock[],6,FALSE)</f>
        <v>100</v>
      </c>
      <c r="N8894" s="47">
        <f>+PGSales!$L8894*PGSales!$M8894</f>
        <v>300</v>
      </c>
    </row>
    <row r="8895" spans="1:14" hidden="1" x14ac:dyDescent="0.25">
      <c r="A8895" s="77">
        <f t="shared" ref="A8895:A8928" si="950">YEAR(C8895)</f>
        <v>2025</v>
      </c>
      <c r="B8895" s="77">
        <f t="shared" ref="B8895:B8928" si="951">MONTH(C8895)</f>
        <v>7</v>
      </c>
      <c r="C8895" s="73">
        <v>45854</v>
      </c>
      <c r="D8895" s="79" t="s">
        <v>60</v>
      </c>
      <c r="E8895" s="80" t="s">
        <v>610</v>
      </c>
      <c r="F8895" s="81" t="str">
        <f>VLOOKUP(E8895,Customer[],2,FALSE)</f>
        <v>A&amp;T</v>
      </c>
      <c r="G8895" s="69" t="str">
        <f>VLOOKUP(E8895,Customer[],3,FALSE)</f>
        <v>Pa 50 Lan Baho</v>
      </c>
      <c r="H8895" s="69" t="str">
        <f>VLOOKUP(E8895,Customer[],4,FALSE)</f>
        <v>Hlaing</v>
      </c>
      <c r="I8895" s="48" t="s">
        <v>20</v>
      </c>
      <c r="J8895" s="82" t="str">
        <f>VLOOKUP(I8895,PGStock[],2,FALSE)</f>
        <v>Formula Rum 700ml</v>
      </c>
      <c r="K8895" s="71">
        <f>VLOOKUP(I8895,PGStock[],3,FALSE)</f>
        <v>0.7</v>
      </c>
      <c r="L8895" s="47">
        <v>5</v>
      </c>
      <c r="M8895" s="47">
        <f>VLOOKUP(I8895,PGStock[],6,FALSE)</f>
        <v>200</v>
      </c>
      <c r="N8895" s="47">
        <f>+PGSales!$L8895*PGSales!$M8895</f>
        <v>1000</v>
      </c>
    </row>
    <row r="8896" spans="1:14" hidden="1" x14ac:dyDescent="0.25">
      <c r="A8896" s="77">
        <f t="shared" si="950"/>
        <v>2025</v>
      </c>
      <c r="B8896" s="77">
        <f t="shared" si="951"/>
        <v>7</v>
      </c>
      <c r="C8896" s="73">
        <v>45854</v>
      </c>
      <c r="D8896" s="79" t="s">
        <v>60</v>
      </c>
      <c r="E8896" s="80" t="s">
        <v>610</v>
      </c>
      <c r="F8896" s="81" t="str">
        <f>VLOOKUP(E8896,Customer[],2,FALSE)</f>
        <v>A&amp;T</v>
      </c>
      <c r="G8896" s="69" t="str">
        <f>VLOOKUP(E8896,Customer[],3,FALSE)</f>
        <v>Pa 50 Lan Baho</v>
      </c>
      <c r="H8896" s="69" t="str">
        <f>VLOOKUP(E8896,Customer[],4,FALSE)</f>
        <v>Hlaing</v>
      </c>
      <c r="I8896" s="48" t="s">
        <v>18</v>
      </c>
      <c r="J8896" s="82" t="str">
        <f>VLOOKUP(I8896,PGStock[],2,FALSE)</f>
        <v>Formula Rum 350ml</v>
      </c>
      <c r="K8896" s="71">
        <f>VLOOKUP(I8896,PGStock[],3,FALSE)</f>
        <v>0.35</v>
      </c>
      <c r="L8896" s="47">
        <v>3</v>
      </c>
      <c r="M8896" s="47">
        <f>VLOOKUP(I8896,PGStock[],6,FALSE)</f>
        <v>150</v>
      </c>
      <c r="N8896" s="47">
        <f>+PGSales!$L8896*PGSales!$M8896</f>
        <v>450</v>
      </c>
    </row>
    <row r="8897" spans="1:14" hidden="1" x14ac:dyDescent="0.25">
      <c r="A8897" s="77">
        <f t="shared" si="950"/>
        <v>2025</v>
      </c>
      <c r="B8897" s="77">
        <f t="shared" si="951"/>
        <v>7</v>
      </c>
      <c r="C8897" s="73">
        <v>45854</v>
      </c>
      <c r="D8897" s="79" t="s">
        <v>62</v>
      </c>
      <c r="E8897" s="80" t="s">
        <v>588</v>
      </c>
      <c r="F8897" s="81" t="str">
        <f>VLOOKUP(E8897,Customer[],2,FALSE)</f>
        <v>Family Store</v>
      </c>
      <c r="G8897" s="69" t="str">
        <f>VLOOKUP(E8897,Customer[],3,FALSE)</f>
        <v xml:space="preserve">Thanmine Lansone </v>
      </c>
      <c r="H8897" s="69" t="str">
        <f>VLOOKUP(E8897,Customer[],4,FALSE)</f>
        <v>Hlaing</v>
      </c>
      <c r="I8897" s="48" t="s">
        <v>27</v>
      </c>
      <c r="J8897" s="82" t="str">
        <f>VLOOKUP(I8897,PGStock[],2,FALSE)</f>
        <v>Columbus Super Red Smooth 700 Ml</v>
      </c>
      <c r="K8897" s="71">
        <f>VLOOKUP(I8897,PGStock[],3,FALSE)</f>
        <v>0.7</v>
      </c>
      <c r="L8897" s="47">
        <v>1</v>
      </c>
      <c r="M8897" s="47">
        <f>VLOOKUP(I8897,PGStock[],6,FALSE)</f>
        <v>200</v>
      </c>
      <c r="N8897" s="47">
        <f>+PGSales!$L8897*PGSales!$M8897</f>
        <v>200</v>
      </c>
    </row>
    <row r="8898" spans="1:14" hidden="1" x14ac:dyDescent="0.25">
      <c r="A8898" s="77">
        <f t="shared" ref="A8898:A8910" si="952">YEAR(C8898)</f>
        <v>2025</v>
      </c>
      <c r="B8898" s="77">
        <f t="shared" ref="B8898:B8910" si="953">MONTH(C8898)</f>
        <v>7</v>
      </c>
      <c r="C8898" s="73">
        <v>45854</v>
      </c>
      <c r="D8898" s="79" t="s">
        <v>62</v>
      </c>
      <c r="E8898" s="80" t="s">
        <v>588</v>
      </c>
      <c r="F8898" s="81" t="str">
        <f>VLOOKUP(E8898,Customer[],2,FALSE)</f>
        <v>Family Store</v>
      </c>
      <c r="G8898" s="69" t="str">
        <f>VLOOKUP(E8898,Customer[],3,FALSE)</f>
        <v xml:space="preserve">Thanmine Lansone </v>
      </c>
      <c r="H8898" s="69" t="str">
        <f>VLOOKUP(E8898,Customer[],4,FALSE)</f>
        <v>Hlaing</v>
      </c>
      <c r="I8898" s="48" t="s">
        <v>25</v>
      </c>
      <c r="J8898" s="82" t="str">
        <f>VLOOKUP(I8898,PGStock[],2,FALSE)</f>
        <v>Columbus Super Red Smooth 350 Ml</v>
      </c>
      <c r="K8898" s="71">
        <f>VLOOKUP(I8898,PGStock[],3,FALSE)</f>
        <v>0.35</v>
      </c>
      <c r="L8898" s="47">
        <v>3</v>
      </c>
      <c r="M8898" s="47">
        <f>VLOOKUP(I8898,PGStock[],6,FALSE)</f>
        <v>150</v>
      </c>
      <c r="N8898" s="47">
        <f>+PGSales!$L8898*PGSales!$M8898</f>
        <v>450</v>
      </c>
    </row>
    <row r="8899" spans="1:14" hidden="1" x14ac:dyDescent="0.25">
      <c r="A8899" s="77">
        <f t="shared" si="952"/>
        <v>2025</v>
      </c>
      <c r="B8899" s="77">
        <f t="shared" si="953"/>
        <v>7</v>
      </c>
      <c r="C8899" s="73">
        <v>45854</v>
      </c>
      <c r="D8899" s="79" t="s">
        <v>62</v>
      </c>
      <c r="E8899" s="80" t="s">
        <v>588</v>
      </c>
      <c r="F8899" s="81" t="str">
        <f>VLOOKUP(E8899,Customer[],2,FALSE)</f>
        <v>Family Store</v>
      </c>
      <c r="G8899" s="69" t="str">
        <f>VLOOKUP(E8899,Customer[],3,FALSE)</f>
        <v xml:space="preserve">Thanmine Lansone </v>
      </c>
      <c r="H8899" s="69" t="str">
        <f>VLOOKUP(E8899,Customer[],4,FALSE)</f>
        <v>Hlaing</v>
      </c>
      <c r="I8899" s="48" t="s">
        <v>23</v>
      </c>
      <c r="J8899" s="82" t="str">
        <f>VLOOKUP(I8899,PGStock[],2,FALSE)</f>
        <v>Columbus Super Red Smooth 175 Ml</v>
      </c>
      <c r="K8899" s="71">
        <f>VLOOKUP(I8899,PGStock[],3,FALSE)</f>
        <v>0.17499999999999999</v>
      </c>
      <c r="L8899" s="47">
        <v>1</v>
      </c>
      <c r="M8899" s="47">
        <f>VLOOKUP(I8899,PGStock[],6,FALSE)</f>
        <v>100</v>
      </c>
      <c r="N8899" s="47">
        <f>+PGSales!$L8899*PGSales!$M8899</f>
        <v>100</v>
      </c>
    </row>
    <row r="8900" spans="1:14" hidden="1" x14ac:dyDescent="0.25">
      <c r="A8900" s="77">
        <f t="shared" si="952"/>
        <v>2025</v>
      </c>
      <c r="B8900" s="77">
        <f t="shared" si="953"/>
        <v>7</v>
      </c>
      <c r="C8900" s="73">
        <v>45854</v>
      </c>
      <c r="D8900" s="79" t="s">
        <v>115</v>
      </c>
      <c r="E8900" s="80" t="s">
        <v>570</v>
      </c>
      <c r="F8900" s="81" t="str">
        <f>VLOOKUP(E8900,Customer[],2,FALSE)</f>
        <v xml:space="preserve">Ko Kyaw </v>
      </c>
      <c r="G8900" s="69" t="str">
        <f>VLOOKUP(E8900,Customer[],3,FALSE)</f>
        <v>Magin Kyawan Rd</v>
      </c>
      <c r="H8900" s="69" t="str">
        <f>VLOOKUP(E8900,Customer[],4,FALSE)</f>
        <v>Insein</v>
      </c>
      <c r="I8900" s="48" t="s">
        <v>27</v>
      </c>
      <c r="J8900" s="82" t="str">
        <f>VLOOKUP(I8900,PGStock[],2,FALSE)</f>
        <v>Columbus Super Red Smooth 700 Ml</v>
      </c>
      <c r="K8900" s="71">
        <f>VLOOKUP(I8900,PGStock[],3,FALSE)</f>
        <v>0.7</v>
      </c>
      <c r="L8900" s="47">
        <v>1</v>
      </c>
      <c r="M8900" s="47">
        <f>VLOOKUP(I8900,PGStock[],6,FALSE)</f>
        <v>200</v>
      </c>
      <c r="N8900" s="47">
        <f>+PGSales!$L8900*PGSales!$M8900</f>
        <v>200</v>
      </c>
    </row>
    <row r="8901" spans="1:14" hidden="1" x14ac:dyDescent="0.25">
      <c r="A8901" s="77">
        <f t="shared" si="952"/>
        <v>2025</v>
      </c>
      <c r="B8901" s="77">
        <f t="shared" si="953"/>
        <v>7</v>
      </c>
      <c r="C8901" s="73">
        <v>45854</v>
      </c>
      <c r="D8901" s="79" t="s">
        <v>115</v>
      </c>
      <c r="E8901" s="80" t="s">
        <v>570</v>
      </c>
      <c r="F8901" s="81" t="str">
        <f>VLOOKUP(E8901,Customer[],2,FALSE)</f>
        <v xml:space="preserve">Ko Kyaw </v>
      </c>
      <c r="G8901" s="69" t="str">
        <f>VLOOKUP(E8901,Customer[],3,FALSE)</f>
        <v>Magin Kyawan Rd</v>
      </c>
      <c r="H8901" s="69" t="str">
        <f>VLOOKUP(E8901,Customer[],4,FALSE)</f>
        <v>Insein</v>
      </c>
      <c r="I8901" s="48" t="s">
        <v>25</v>
      </c>
      <c r="J8901" s="82" t="str">
        <f>VLOOKUP(I8901,PGStock[],2,FALSE)</f>
        <v>Columbus Super Red Smooth 350 Ml</v>
      </c>
      <c r="K8901" s="71">
        <f>VLOOKUP(I8901,PGStock[],3,FALSE)</f>
        <v>0.35</v>
      </c>
      <c r="L8901" s="47">
        <v>5</v>
      </c>
      <c r="M8901" s="47">
        <f>VLOOKUP(I8901,PGStock[],6,FALSE)</f>
        <v>150</v>
      </c>
      <c r="N8901" s="47">
        <f>+PGSales!$L8901*PGSales!$M8901</f>
        <v>750</v>
      </c>
    </row>
    <row r="8902" spans="1:14" hidden="1" x14ac:dyDescent="0.25">
      <c r="A8902" s="77">
        <f t="shared" si="952"/>
        <v>2025</v>
      </c>
      <c r="B8902" s="77">
        <f t="shared" si="953"/>
        <v>7</v>
      </c>
      <c r="C8902" s="73">
        <v>45854</v>
      </c>
      <c r="D8902" s="79" t="s">
        <v>115</v>
      </c>
      <c r="E8902" s="80" t="s">
        <v>570</v>
      </c>
      <c r="F8902" s="81" t="str">
        <f>VLOOKUP(E8902,Customer[],2,FALSE)</f>
        <v xml:space="preserve">Ko Kyaw </v>
      </c>
      <c r="G8902" s="69" t="str">
        <f>VLOOKUP(E8902,Customer[],3,FALSE)</f>
        <v>Magin Kyawan Rd</v>
      </c>
      <c r="H8902" s="69" t="str">
        <f>VLOOKUP(E8902,Customer[],4,FALSE)</f>
        <v>Insein</v>
      </c>
      <c r="I8902" s="48" t="s">
        <v>18</v>
      </c>
      <c r="J8902" s="82" t="str">
        <f>VLOOKUP(I8902,PGStock[],2,FALSE)</f>
        <v>Formula Rum 350ml</v>
      </c>
      <c r="K8902" s="71">
        <f>VLOOKUP(I8902,PGStock[],3,FALSE)</f>
        <v>0.35</v>
      </c>
      <c r="L8902" s="47">
        <v>3</v>
      </c>
      <c r="M8902" s="47">
        <f>VLOOKUP(I8902,PGStock[],6,FALSE)</f>
        <v>150</v>
      </c>
      <c r="N8902" s="47">
        <f>+PGSales!$L8902*PGSales!$M8902</f>
        <v>450</v>
      </c>
    </row>
    <row r="8903" spans="1:14" hidden="1" x14ac:dyDescent="0.25">
      <c r="A8903" s="77">
        <f t="shared" si="952"/>
        <v>2025</v>
      </c>
      <c r="B8903" s="77">
        <f t="shared" si="953"/>
        <v>7</v>
      </c>
      <c r="C8903" s="73">
        <v>45854</v>
      </c>
      <c r="D8903" s="79" t="s">
        <v>58</v>
      </c>
      <c r="E8903" s="80" t="s">
        <v>290</v>
      </c>
      <c r="F8903" s="81" t="str">
        <f>VLOOKUP(E8903,Customer[],2,FALSE)</f>
        <v>Toe Twat Wai</v>
      </c>
      <c r="G8903" s="69" t="str">
        <f>VLOOKUP(E8903,Customer[],3,FALSE)</f>
        <v>Badamar St</v>
      </c>
      <c r="H8903" s="69" t="str">
        <f>VLOOKUP(E8903,Customer[],4,FALSE)</f>
        <v xml:space="preserve">Shwepyithar </v>
      </c>
      <c r="I8903" s="48" t="s">
        <v>25</v>
      </c>
      <c r="J8903" s="82" t="str">
        <f>VLOOKUP(I8903,PGStock[],2,FALSE)</f>
        <v>Columbus Super Red Smooth 350 Ml</v>
      </c>
      <c r="K8903" s="71">
        <f>VLOOKUP(I8903,PGStock[],3,FALSE)</f>
        <v>0.35</v>
      </c>
      <c r="L8903" s="47">
        <v>3</v>
      </c>
      <c r="M8903" s="47">
        <f>VLOOKUP(I8903,PGStock[],6,FALSE)</f>
        <v>150</v>
      </c>
      <c r="N8903" s="47">
        <f>+PGSales!$L8903*PGSales!$M8903</f>
        <v>450</v>
      </c>
    </row>
    <row r="8904" spans="1:14" hidden="1" x14ac:dyDescent="0.25">
      <c r="A8904" s="77">
        <f t="shared" si="952"/>
        <v>2025</v>
      </c>
      <c r="B8904" s="77">
        <f t="shared" si="953"/>
        <v>7</v>
      </c>
      <c r="C8904" s="73">
        <v>45854</v>
      </c>
      <c r="D8904" s="79" t="s">
        <v>58</v>
      </c>
      <c r="E8904" s="80" t="s">
        <v>290</v>
      </c>
      <c r="F8904" s="81" t="str">
        <f>VLOOKUP(E8904,Customer[],2,FALSE)</f>
        <v>Toe Twat Wai</v>
      </c>
      <c r="G8904" s="69" t="str">
        <f>VLOOKUP(E8904,Customer[],3,FALSE)</f>
        <v>Badamar St</v>
      </c>
      <c r="H8904" s="69" t="str">
        <f>VLOOKUP(E8904,Customer[],4,FALSE)</f>
        <v xml:space="preserve">Shwepyithar </v>
      </c>
      <c r="I8904" s="48" t="s">
        <v>23</v>
      </c>
      <c r="J8904" s="82" t="str">
        <f>VLOOKUP(I8904,PGStock[],2,FALSE)</f>
        <v>Columbus Super Red Smooth 175 Ml</v>
      </c>
      <c r="K8904" s="71">
        <f>VLOOKUP(I8904,PGStock[],3,FALSE)</f>
        <v>0.17499999999999999</v>
      </c>
      <c r="L8904" s="47">
        <v>1</v>
      </c>
      <c r="M8904" s="47">
        <f>VLOOKUP(I8904,PGStock[],6,FALSE)</f>
        <v>100</v>
      </c>
      <c r="N8904" s="47">
        <f>+PGSales!$L8904*PGSales!$M8904</f>
        <v>100</v>
      </c>
    </row>
    <row r="8905" spans="1:14" hidden="1" x14ac:dyDescent="0.25">
      <c r="A8905" s="77">
        <f t="shared" si="952"/>
        <v>2025</v>
      </c>
      <c r="B8905" s="77">
        <f t="shared" si="953"/>
        <v>7</v>
      </c>
      <c r="C8905" s="73">
        <v>45854</v>
      </c>
      <c r="D8905" s="79" t="s">
        <v>58</v>
      </c>
      <c r="E8905" s="80" t="s">
        <v>290</v>
      </c>
      <c r="F8905" s="81" t="str">
        <f>VLOOKUP(E8905,Customer[],2,FALSE)</f>
        <v>Toe Twat Wai</v>
      </c>
      <c r="G8905" s="69" t="str">
        <f>VLOOKUP(E8905,Customer[],3,FALSE)</f>
        <v>Badamar St</v>
      </c>
      <c r="H8905" s="69" t="str">
        <f>VLOOKUP(E8905,Customer[],4,FALSE)</f>
        <v xml:space="preserve">Shwepyithar </v>
      </c>
      <c r="I8905" s="48" t="s">
        <v>20</v>
      </c>
      <c r="J8905" s="82" t="str">
        <f>VLOOKUP(I8905,PGStock[],2,FALSE)</f>
        <v>Formula Rum 700ml</v>
      </c>
      <c r="K8905" s="71">
        <f>VLOOKUP(I8905,PGStock[],3,FALSE)</f>
        <v>0.7</v>
      </c>
      <c r="L8905" s="47">
        <v>1</v>
      </c>
      <c r="M8905" s="47">
        <f>VLOOKUP(I8905,PGStock[],6,FALSE)</f>
        <v>200</v>
      </c>
      <c r="N8905" s="47">
        <f>+PGSales!$L8905*PGSales!$M8905</f>
        <v>200</v>
      </c>
    </row>
    <row r="8906" spans="1:14" hidden="1" x14ac:dyDescent="0.25">
      <c r="A8906" s="77">
        <f t="shared" si="952"/>
        <v>2025</v>
      </c>
      <c r="B8906" s="77">
        <f t="shared" si="953"/>
        <v>7</v>
      </c>
      <c r="C8906" s="73">
        <v>45854</v>
      </c>
      <c r="D8906" s="79" t="s">
        <v>58</v>
      </c>
      <c r="E8906" s="80" t="s">
        <v>290</v>
      </c>
      <c r="F8906" s="81" t="str">
        <f>VLOOKUP(E8906,Customer[],2,FALSE)</f>
        <v>Toe Twat Wai</v>
      </c>
      <c r="G8906" s="69" t="str">
        <f>VLOOKUP(E8906,Customer[],3,FALSE)</f>
        <v>Badamar St</v>
      </c>
      <c r="H8906" s="69" t="str">
        <f>VLOOKUP(E8906,Customer[],4,FALSE)</f>
        <v xml:space="preserve">Shwepyithar </v>
      </c>
      <c r="I8906" s="48" t="s">
        <v>18</v>
      </c>
      <c r="J8906" s="82" t="str">
        <f>VLOOKUP(I8906,PGStock[],2,FALSE)</f>
        <v>Formula Rum 350ml</v>
      </c>
      <c r="K8906" s="71">
        <f>VLOOKUP(I8906,PGStock[],3,FALSE)</f>
        <v>0.35</v>
      </c>
      <c r="L8906" s="47">
        <v>8</v>
      </c>
      <c r="M8906" s="47">
        <f>VLOOKUP(I8906,PGStock[],6,FALSE)</f>
        <v>150</v>
      </c>
      <c r="N8906" s="47">
        <f>+PGSales!$L8906*PGSales!$M8906</f>
        <v>1200</v>
      </c>
    </row>
    <row r="8907" spans="1:14" hidden="1" x14ac:dyDescent="0.25">
      <c r="A8907" s="77">
        <f t="shared" si="952"/>
        <v>2025</v>
      </c>
      <c r="B8907" s="77">
        <f t="shared" si="953"/>
        <v>7</v>
      </c>
      <c r="C8907" s="73">
        <v>45854</v>
      </c>
      <c r="D8907" s="79" t="s">
        <v>56</v>
      </c>
      <c r="E8907" s="80" t="s">
        <v>628</v>
      </c>
      <c r="F8907" s="81" t="str">
        <f>VLOOKUP(E8907,Customer[],2,FALSE)</f>
        <v>Yar Noune Pyay</v>
      </c>
      <c r="G8907" s="69" t="str">
        <f>VLOOKUP(E8907,Customer[],3,FALSE)</f>
        <v>Hlawaga Rd</v>
      </c>
      <c r="H8907" s="69" t="str">
        <f>VLOOKUP(E8907,Customer[],4,FALSE)</f>
        <v xml:space="preserve">Shwepyithar </v>
      </c>
      <c r="I8907" s="48" t="s">
        <v>25</v>
      </c>
      <c r="J8907" s="82" t="str">
        <f>VLOOKUP(I8907,PGStock[],2,FALSE)</f>
        <v>Columbus Super Red Smooth 350 Ml</v>
      </c>
      <c r="K8907" s="71">
        <f>VLOOKUP(I8907,PGStock[],3,FALSE)</f>
        <v>0.35</v>
      </c>
      <c r="L8907" s="47">
        <v>1</v>
      </c>
      <c r="M8907" s="47">
        <f>VLOOKUP(I8907,PGStock[],6,FALSE)</f>
        <v>150</v>
      </c>
      <c r="N8907" s="47">
        <f>+PGSales!$L8907*PGSales!$M8907</f>
        <v>150</v>
      </c>
    </row>
    <row r="8908" spans="1:14" hidden="1" x14ac:dyDescent="0.25">
      <c r="A8908" s="77">
        <f t="shared" si="952"/>
        <v>2025</v>
      </c>
      <c r="B8908" s="77">
        <f t="shared" si="953"/>
        <v>7</v>
      </c>
      <c r="C8908" s="73">
        <v>45854</v>
      </c>
      <c r="D8908" s="79" t="s">
        <v>56</v>
      </c>
      <c r="E8908" s="80" t="s">
        <v>628</v>
      </c>
      <c r="F8908" s="81" t="str">
        <f>VLOOKUP(E8908,Customer[],2,FALSE)</f>
        <v>Yar Noune Pyay</v>
      </c>
      <c r="G8908" s="69" t="str">
        <f>VLOOKUP(E8908,Customer[],3,FALSE)</f>
        <v>Hlawaga Rd</v>
      </c>
      <c r="H8908" s="69" t="str">
        <f>VLOOKUP(E8908,Customer[],4,FALSE)</f>
        <v xml:space="preserve">Shwepyithar </v>
      </c>
      <c r="I8908" s="48" t="s">
        <v>18</v>
      </c>
      <c r="J8908" s="82" t="str">
        <f>VLOOKUP(I8908,PGStock[],2,FALSE)</f>
        <v>Formula Rum 350ml</v>
      </c>
      <c r="K8908" s="71">
        <f>VLOOKUP(I8908,PGStock[],3,FALSE)</f>
        <v>0.35</v>
      </c>
      <c r="L8908" s="47">
        <v>1</v>
      </c>
      <c r="M8908" s="47">
        <f>VLOOKUP(I8908,PGStock[],6,FALSE)</f>
        <v>150</v>
      </c>
      <c r="N8908" s="47">
        <f>+PGSales!$L8908*PGSales!$M8908</f>
        <v>150</v>
      </c>
    </row>
    <row r="8909" spans="1:14" hidden="1" x14ac:dyDescent="0.25">
      <c r="A8909" s="77">
        <f t="shared" si="952"/>
        <v>2025</v>
      </c>
      <c r="B8909" s="77">
        <f t="shared" si="953"/>
        <v>7</v>
      </c>
      <c r="C8909" s="73">
        <v>45854</v>
      </c>
      <c r="D8909" s="79" t="s">
        <v>66</v>
      </c>
      <c r="E8909" s="80" t="s">
        <v>228</v>
      </c>
      <c r="F8909" s="81" t="str">
        <f>VLOOKUP(E8909,Customer[],2,FALSE)</f>
        <v>Myintmo</v>
      </c>
      <c r="G8909" s="69" t="str">
        <f>VLOOKUP(E8909,Customer[],3,FALSE)</f>
        <v>Bayin Naung Rd</v>
      </c>
      <c r="H8909" s="69" t="str">
        <f>VLOOKUP(E8909,Customer[],4,FALSE)</f>
        <v xml:space="preserve">Shwepyithar </v>
      </c>
      <c r="I8909" s="48" t="s">
        <v>25</v>
      </c>
      <c r="J8909" s="82" t="str">
        <f>VLOOKUP(I8909,PGStock[],2,FALSE)</f>
        <v>Columbus Super Red Smooth 350 Ml</v>
      </c>
      <c r="K8909" s="71">
        <f>VLOOKUP(I8909,PGStock[],3,FALSE)</f>
        <v>0.35</v>
      </c>
      <c r="L8909" s="47">
        <v>1</v>
      </c>
      <c r="M8909" s="47">
        <f>VLOOKUP(I8909,PGStock[],6,FALSE)</f>
        <v>150</v>
      </c>
      <c r="N8909" s="47">
        <f>+PGSales!$L8909*PGSales!$M8909</f>
        <v>150</v>
      </c>
    </row>
    <row r="8910" spans="1:14" hidden="1" x14ac:dyDescent="0.25">
      <c r="A8910" s="77">
        <f t="shared" si="952"/>
        <v>2025</v>
      </c>
      <c r="B8910" s="77">
        <f t="shared" si="953"/>
        <v>7</v>
      </c>
      <c r="C8910" s="73">
        <v>45854</v>
      </c>
      <c r="D8910" s="79" t="s">
        <v>66</v>
      </c>
      <c r="E8910" s="80" t="s">
        <v>228</v>
      </c>
      <c r="F8910" s="81" t="str">
        <f>VLOOKUP(E8910,Customer[],2,FALSE)</f>
        <v>Myintmo</v>
      </c>
      <c r="G8910" s="69" t="str">
        <f>VLOOKUP(E8910,Customer[],3,FALSE)</f>
        <v>Bayin Naung Rd</v>
      </c>
      <c r="H8910" s="69" t="str">
        <f>VLOOKUP(E8910,Customer[],4,FALSE)</f>
        <v xml:space="preserve">Shwepyithar </v>
      </c>
      <c r="I8910" s="48" t="s">
        <v>23</v>
      </c>
      <c r="J8910" s="82" t="str">
        <f>VLOOKUP(I8910,PGStock[],2,FALSE)</f>
        <v>Columbus Super Red Smooth 175 Ml</v>
      </c>
      <c r="K8910" s="71">
        <f>VLOOKUP(I8910,PGStock[],3,FALSE)</f>
        <v>0.17499999999999999</v>
      </c>
      <c r="L8910" s="47">
        <v>2</v>
      </c>
      <c r="M8910" s="47">
        <f>VLOOKUP(I8910,PGStock[],6,FALSE)</f>
        <v>100</v>
      </c>
      <c r="N8910" s="47">
        <f>+PGSales!$L8910*PGSales!$M8910</f>
        <v>200</v>
      </c>
    </row>
    <row r="8911" spans="1:14" hidden="1" x14ac:dyDescent="0.25">
      <c r="A8911" s="77">
        <f t="shared" ref="A8911:A8923" si="954">YEAR(C8911)</f>
        <v>2025</v>
      </c>
      <c r="B8911" s="77">
        <f t="shared" ref="B8911:B8923" si="955">MONTH(C8911)</f>
        <v>7</v>
      </c>
      <c r="C8911" s="73">
        <v>45854</v>
      </c>
      <c r="D8911" s="79" t="s">
        <v>66</v>
      </c>
      <c r="E8911" s="80" t="s">
        <v>228</v>
      </c>
      <c r="F8911" s="81" t="str">
        <f>VLOOKUP(E8911,Customer[],2,FALSE)</f>
        <v>Myintmo</v>
      </c>
      <c r="G8911" s="69" t="str">
        <f>VLOOKUP(E8911,Customer[],3,FALSE)</f>
        <v>Bayin Naung Rd</v>
      </c>
      <c r="H8911" s="69" t="str">
        <f>VLOOKUP(E8911,Customer[],4,FALSE)</f>
        <v xml:space="preserve">Shwepyithar </v>
      </c>
      <c r="I8911" s="48" t="s">
        <v>18</v>
      </c>
      <c r="J8911" s="82" t="str">
        <f>VLOOKUP(I8911,PGStock[],2,FALSE)</f>
        <v>Formula Rum 350ml</v>
      </c>
      <c r="K8911" s="71">
        <f>VLOOKUP(I8911,PGStock[],3,FALSE)</f>
        <v>0.35</v>
      </c>
      <c r="L8911" s="47">
        <v>2</v>
      </c>
      <c r="M8911" s="47">
        <f>VLOOKUP(I8911,PGStock[],6,FALSE)</f>
        <v>150</v>
      </c>
      <c r="N8911" s="47">
        <f>+PGSales!$L8911*PGSales!$M8911</f>
        <v>300</v>
      </c>
    </row>
    <row r="8912" spans="1:14" hidden="1" x14ac:dyDescent="0.25">
      <c r="A8912" s="77">
        <f t="shared" si="954"/>
        <v>2025</v>
      </c>
      <c r="B8912" s="77">
        <f t="shared" si="955"/>
        <v>7</v>
      </c>
      <c r="C8912" s="73">
        <v>45854</v>
      </c>
      <c r="D8912" s="79" t="s">
        <v>4</v>
      </c>
      <c r="E8912" s="80" t="s">
        <v>303</v>
      </c>
      <c r="F8912" s="81" t="str">
        <f>VLOOKUP(E8912,Customer[],2,FALSE)</f>
        <v>Wine</v>
      </c>
      <c r="G8912" s="69" t="str">
        <f>VLOOKUP(E8912,Customer[],3,FALSE)</f>
        <v>Hlawaga Rd</v>
      </c>
      <c r="H8912" s="69" t="str">
        <f>VLOOKUP(E8912,Customer[],4,FALSE)</f>
        <v xml:space="preserve">Shwepyithar </v>
      </c>
      <c r="I8912" s="48" t="s">
        <v>27</v>
      </c>
      <c r="J8912" s="82" t="str">
        <f>VLOOKUP(I8912,PGStock[],2,FALSE)</f>
        <v>Columbus Super Red Smooth 700 Ml</v>
      </c>
      <c r="K8912" s="71">
        <f>VLOOKUP(I8912,PGStock[],3,FALSE)</f>
        <v>0.7</v>
      </c>
      <c r="L8912" s="47">
        <v>2</v>
      </c>
      <c r="M8912" s="47">
        <f>VLOOKUP(I8912,PGStock[],6,FALSE)</f>
        <v>200</v>
      </c>
      <c r="N8912" s="47">
        <f>+PGSales!$L8912*PGSales!$M8912</f>
        <v>400</v>
      </c>
    </row>
    <row r="8913" spans="1:14" hidden="1" x14ac:dyDescent="0.25">
      <c r="A8913" s="77">
        <f t="shared" si="954"/>
        <v>2025</v>
      </c>
      <c r="B8913" s="77">
        <f t="shared" si="955"/>
        <v>7</v>
      </c>
      <c r="C8913" s="73">
        <v>45854</v>
      </c>
      <c r="D8913" s="79" t="s">
        <v>4</v>
      </c>
      <c r="E8913" s="80" t="s">
        <v>303</v>
      </c>
      <c r="F8913" s="81" t="str">
        <f>VLOOKUP(E8913,Customer[],2,FALSE)</f>
        <v>Wine</v>
      </c>
      <c r="G8913" s="69" t="str">
        <f>VLOOKUP(E8913,Customer[],3,FALSE)</f>
        <v>Hlawaga Rd</v>
      </c>
      <c r="H8913" s="69" t="str">
        <f>VLOOKUP(E8913,Customer[],4,FALSE)</f>
        <v xml:space="preserve">Shwepyithar </v>
      </c>
      <c r="I8913" s="48" t="s">
        <v>25</v>
      </c>
      <c r="J8913" s="82" t="str">
        <f>VLOOKUP(I8913,PGStock[],2,FALSE)</f>
        <v>Columbus Super Red Smooth 350 Ml</v>
      </c>
      <c r="K8913" s="71">
        <f>VLOOKUP(I8913,PGStock[],3,FALSE)</f>
        <v>0.35</v>
      </c>
      <c r="L8913" s="47">
        <v>3</v>
      </c>
      <c r="M8913" s="47">
        <f>VLOOKUP(I8913,PGStock[],6,FALSE)</f>
        <v>150</v>
      </c>
      <c r="N8913" s="47">
        <f>+PGSales!$L8913*PGSales!$M8913</f>
        <v>450</v>
      </c>
    </row>
    <row r="8914" spans="1:14" hidden="1" x14ac:dyDescent="0.25">
      <c r="A8914" s="77">
        <f t="shared" si="954"/>
        <v>2025</v>
      </c>
      <c r="B8914" s="77">
        <f t="shared" si="955"/>
        <v>7</v>
      </c>
      <c r="C8914" s="73">
        <v>45854</v>
      </c>
      <c r="D8914" s="79" t="s">
        <v>4</v>
      </c>
      <c r="E8914" s="80" t="s">
        <v>303</v>
      </c>
      <c r="F8914" s="81" t="str">
        <f>VLOOKUP(E8914,Customer[],2,FALSE)</f>
        <v>Wine</v>
      </c>
      <c r="G8914" s="69" t="str">
        <f>VLOOKUP(E8914,Customer[],3,FALSE)</f>
        <v>Hlawaga Rd</v>
      </c>
      <c r="H8914" s="69" t="str">
        <f>VLOOKUP(E8914,Customer[],4,FALSE)</f>
        <v xml:space="preserve">Shwepyithar </v>
      </c>
      <c r="I8914" s="48" t="s">
        <v>20</v>
      </c>
      <c r="J8914" s="82" t="str">
        <f>VLOOKUP(I8914,PGStock[],2,FALSE)</f>
        <v>Formula Rum 700ml</v>
      </c>
      <c r="K8914" s="71">
        <f>VLOOKUP(I8914,PGStock[],3,FALSE)</f>
        <v>0.7</v>
      </c>
      <c r="L8914" s="47">
        <v>1</v>
      </c>
      <c r="M8914" s="47">
        <f>VLOOKUP(I8914,PGStock[],6,FALSE)</f>
        <v>200</v>
      </c>
      <c r="N8914" s="47">
        <f>+PGSales!$L8914*PGSales!$M8914</f>
        <v>200</v>
      </c>
    </row>
    <row r="8915" spans="1:14" hidden="1" x14ac:dyDescent="0.25">
      <c r="A8915" s="77">
        <f t="shared" si="954"/>
        <v>2025</v>
      </c>
      <c r="B8915" s="77">
        <f t="shared" si="955"/>
        <v>7</v>
      </c>
      <c r="C8915" s="73">
        <v>45854</v>
      </c>
      <c r="D8915" s="79" t="s">
        <v>4</v>
      </c>
      <c r="E8915" s="80" t="s">
        <v>303</v>
      </c>
      <c r="F8915" s="81" t="str">
        <f>VLOOKUP(E8915,Customer[],2,FALSE)</f>
        <v>Wine</v>
      </c>
      <c r="G8915" s="69" t="str">
        <f>VLOOKUP(E8915,Customer[],3,FALSE)</f>
        <v>Hlawaga Rd</v>
      </c>
      <c r="H8915" s="69" t="str">
        <f>VLOOKUP(E8915,Customer[],4,FALSE)</f>
        <v xml:space="preserve">Shwepyithar </v>
      </c>
      <c r="I8915" s="48" t="s">
        <v>18</v>
      </c>
      <c r="J8915" s="82" t="str">
        <f>VLOOKUP(I8915,PGStock[],2,FALSE)</f>
        <v>Formula Rum 350ml</v>
      </c>
      <c r="K8915" s="71">
        <f>VLOOKUP(I8915,PGStock[],3,FALSE)</f>
        <v>0.35</v>
      </c>
      <c r="L8915" s="47">
        <v>4</v>
      </c>
      <c r="M8915" s="47">
        <f>VLOOKUP(I8915,PGStock[],6,FALSE)</f>
        <v>150</v>
      </c>
      <c r="N8915" s="47">
        <f>+PGSales!$L8915*PGSales!$M8915</f>
        <v>600</v>
      </c>
    </row>
    <row r="8916" spans="1:14" hidden="1" x14ac:dyDescent="0.25">
      <c r="A8916" s="77">
        <f t="shared" si="954"/>
        <v>2025</v>
      </c>
      <c r="B8916" s="77">
        <f t="shared" si="955"/>
        <v>7</v>
      </c>
      <c r="C8916" s="73">
        <v>45854</v>
      </c>
      <c r="D8916" s="79" t="s">
        <v>885</v>
      </c>
      <c r="E8916" s="80" t="s">
        <v>629</v>
      </c>
      <c r="F8916" s="81" t="str">
        <f>VLOOKUP(E8916,Customer[],2,FALSE)</f>
        <v>Sin Pauk</v>
      </c>
      <c r="G8916" s="69" t="str">
        <f>VLOOKUP(E8916,Customer[],3,FALSE)</f>
        <v>Hlawaga Rd</v>
      </c>
      <c r="H8916" s="69" t="str">
        <f>VLOOKUP(E8916,Customer[],4,FALSE)</f>
        <v xml:space="preserve">Shwepyithar </v>
      </c>
      <c r="I8916" s="48" t="s">
        <v>25</v>
      </c>
      <c r="J8916" s="82" t="str">
        <f>VLOOKUP(I8916,PGStock[],2,FALSE)</f>
        <v>Columbus Super Red Smooth 350 Ml</v>
      </c>
      <c r="K8916" s="71">
        <f>VLOOKUP(I8916,PGStock[],3,FALSE)</f>
        <v>0.35</v>
      </c>
      <c r="L8916" s="47">
        <v>1</v>
      </c>
      <c r="M8916" s="47">
        <f>VLOOKUP(I8916,PGStock[],6,FALSE)</f>
        <v>150</v>
      </c>
      <c r="N8916" s="47">
        <f>+PGSales!$L8916*PGSales!$M8916</f>
        <v>150</v>
      </c>
    </row>
    <row r="8917" spans="1:14" hidden="1" x14ac:dyDescent="0.25">
      <c r="A8917" s="77">
        <f t="shared" si="954"/>
        <v>2025</v>
      </c>
      <c r="B8917" s="77">
        <f t="shared" si="955"/>
        <v>7</v>
      </c>
      <c r="C8917" s="73">
        <v>45854</v>
      </c>
      <c r="D8917" s="79" t="s">
        <v>885</v>
      </c>
      <c r="E8917" s="80" t="s">
        <v>629</v>
      </c>
      <c r="F8917" s="81" t="str">
        <f>VLOOKUP(E8917,Customer[],2,FALSE)</f>
        <v>Sin Pauk</v>
      </c>
      <c r="G8917" s="69" t="str">
        <f>VLOOKUP(E8917,Customer[],3,FALSE)</f>
        <v>Hlawaga Rd</v>
      </c>
      <c r="H8917" s="69" t="str">
        <f>VLOOKUP(E8917,Customer[],4,FALSE)</f>
        <v xml:space="preserve">Shwepyithar </v>
      </c>
      <c r="I8917" s="48" t="s">
        <v>18</v>
      </c>
      <c r="J8917" s="82" t="str">
        <f>VLOOKUP(I8917,PGStock[],2,FALSE)</f>
        <v>Formula Rum 350ml</v>
      </c>
      <c r="K8917" s="71">
        <f>VLOOKUP(I8917,PGStock[],3,FALSE)</f>
        <v>0.35</v>
      </c>
      <c r="L8917" s="47">
        <v>2</v>
      </c>
      <c r="M8917" s="47">
        <f>VLOOKUP(I8917,PGStock[],6,FALSE)</f>
        <v>150</v>
      </c>
      <c r="N8917" s="47">
        <f>+PGSales!$L8917*PGSales!$M8917</f>
        <v>300</v>
      </c>
    </row>
    <row r="8918" spans="1:14" hidden="1" x14ac:dyDescent="0.25">
      <c r="A8918" s="77">
        <f t="shared" si="954"/>
        <v>2025</v>
      </c>
      <c r="B8918" s="77">
        <f t="shared" si="955"/>
        <v>7</v>
      </c>
      <c r="C8918" s="73">
        <v>45854</v>
      </c>
      <c r="D8918" s="79" t="s">
        <v>109</v>
      </c>
      <c r="E8918" s="80" t="s">
        <v>630</v>
      </c>
      <c r="F8918" s="81" t="str">
        <f>VLOOKUP(E8918,Customer[],2,FALSE)</f>
        <v xml:space="preserve">Min Satae Kyatt </v>
      </c>
      <c r="G8918" s="69" t="str">
        <f>VLOOKUP(E8918,Customer[],3,FALSE)</f>
        <v>Hlawaga Rd</v>
      </c>
      <c r="H8918" s="69" t="str">
        <f>VLOOKUP(E8918,Customer[],4,FALSE)</f>
        <v xml:space="preserve">Shwepyithar </v>
      </c>
      <c r="I8918" s="48" t="s">
        <v>25</v>
      </c>
      <c r="J8918" s="82" t="str">
        <f>VLOOKUP(I8918,PGStock[],2,FALSE)</f>
        <v>Columbus Super Red Smooth 350 Ml</v>
      </c>
      <c r="K8918" s="71">
        <f>VLOOKUP(I8918,PGStock[],3,FALSE)</f>
        <v>0.35</v>
      </c>
      <c r="L8918" s="47">
        <v>6</v>
      </c>
      <c r="M8918" s="47">
        <f>VLOOKUP(I8918,PGStock[],6,FALSE)</f>
        <v>150</v>
      </c>
      <c r="N8918" s="47">
        <f>+PGSales!$L8918*PGSales!$M8918</f>
        <v>900</v>
      </c>
    </row>
    <row r="8919" spans="1:14" hidden="1" x14ac:dyDescent="0.25">
      <c r="A8919" s="77">
        <f t="shared" si="954"/>
        <v>2025</v>
      </c>
      <c r="B8919" s="77">
        <f t="shared" si="955"/>
        <v>7</v>
      </c>
      <c r="C8919" s="73">
        <v>45854</v>
      </c>
      <c r="D8919" s="79" t="s">
        <v>109</v>
      </c>
      <c r="E8919" s="80" t="s">
        <v>630</v>
      </c>
      <c r="F8919" s="81" t="str">
        <f>VLOOKUP(E8919,Customer[],2,FALSE)</f>
        <v xml:space="preserve">Min Satae Kyatt </v>
      </c>
      <c r="G8919" s="69" t="str">
        <f>VLOOKUP(E8919,Customer[],3,FALSE)</f>
        <v>Hlawaga Rd</v>
      </c>
      <c r="H8919" s="69" t="str">
        <f>VLOOKUP(E8919,Customer[],4,FALSE)</f>
        <v xml:space="preserve">Shwepyithar </v>
      </c>
      <c r="I8919" s="48" t="s">
        <v>23</v>
      </c>
      <c r="J8919" s="82" t="str">
        <f>VLOOKUP(I8919,PGStock[],2,FALSE)</f>
        <v>Columbus Super Red Smooth 175 Ml</v>
      </c>
      <c r="K8919" s="71">
        <f>VLOOKUP(I8919,PGStock[],3,FALSE)</f>
        <v>0.17499999999999999</v>
      </c>
      <c r="L8919" s="47">
        <v>1</v>
      </c>
      <c r="M8919" s="47">
        <f>VLOOKUP(I8919,PGStock[],6,FALSE)</f>
        <v>100</v>
      </c>
      <c r="N8919" s="47">
        <f>+PGSales!$L8919*PGSales!$M8919</f>
        <v>100</v>
      </c>
    </row>
    <row r="8920" spans="1:14" hidden="1" x14ac:dyDescent="0.25">
      <c r="A8920" s="77">
        <f t="shared" si="954"/>
        <v>2025</v>
      </c>
      <c r="B8920" s="77">
        <f t="shared" si="955"/>
        <v>7</v>
      </c>
      <c r="C8920" s="73">
        <v>45854</v>
      </c>
      <c r="D8920" s="79" t="s">
        <v>109</v>
      </c>
      <c r="E8920" s="80" t="s">
        <v>630</v>
      </c>
      <c r="F8920" s="81" t="str">
        <f>VLOOKUP(E8920,Customer[],2,FALSE)</f>
        <v xml:space="preserve">Min Satae Kyatt </v>
      </c>
      <c r="G8920" s="69" t="str">
        <f>VLOOKUP(E8920,Customer[],3,FALSE)</f>
        <v>Hlawaga Rd</v>
      </c>
      <c r="H8920" s="69" t="str">
        <f>VLOOKUP(E8920,Customer[],4,FALSE)</f>
        <v xml:space="preserve">Shwepyithar </v>
      </c>
      <c r="I8920" s="48" t="s">
        <v>18</v>
      </c>
      <c r="J8920" s="82" t="str">
        <f>VLOOKUP(I8920,PGStock[],2,FALSE)</f>
        <v>Formula Rum 350ml</v>
      </c>
      <c r="K8920" s="71">
        <f>VLOOKUP(I8920,PGStock[],3,FALSE)</f>
        <v>0.35</v>
      </c>
      <c r="L8920" s="47">
        <v>2</v>
      </c>
      <c r="M8920" s="47">
        <f>VLOOKUP(I8920,PGStock[],6,FALSE)</f>
        <v>150</v>
      </c>
      <c r="N8920" s="47">
        <f>+PGSales!$L8920*PGSales!$M8920</f>
        <v>300</v>
      </c>
    </row>
    <row r="8921" spans="1:14" hidden="1" x14ac:dyDescent="0.25">
      <c r="A8921" s="77">
        <f t="shared" si="954"/>
        <v>2025</v>
      </c>
      <c r="B8921" s="77">
        <f t="shared" si="955"/>
        <v>7</v>
      </c>
      <c r="C8921" s="73">
        <v>45854</v>
      </c>
      <c r="D8921" s="79" t="s">
        <v>131</v>
      </c>
      <c r="E8921" s="80" t="s">
        <v>896</v>
      </c>
      <c r="F8921" s="81" t="str">
        <f>VLOOKUP(E8921,Customer[],2,FALSE)</f>
        <v>Than Lwin Oo</v>
      </c>
      <c r="G8921" s="69" t="str">
        <f>VLOOKUP(E8921,Customer[],3,FALSE)</f>
        <v>Yoo lay Rd</v>
      </c>
      <c r="H8921" s="69" t="str">
        <f>VLOOKUP(E8921,Customer[],4,FALSE)</f>
        <v>Hlaing Thar Yar</v>
      </c>
      <c r="I8921" s="48" t="s">
        <v>25</v>
      </c>
      <c r="J8921" s="82" t="str">
        <f>VLOOKUP(I8921,PGStock[],2,FALSE)</f>
        <v>Columbus Super Red Smooth 350 Ml</v>
      </c>
      <c r="K8921" s="71">
        <f>VLOOKUP(I8921,PGStock[],3,FALSE)</f>
        <v>0.35</v>
      </c>
      <c r="L8921" s="47">
        <v>2</v>
      </c>
      <c r="M8921" s="47">
        <f>VLOOKUP(I8921,PGStock[],6,FALSE)</f>
        <v>150</v>
      </c>
      <c r="N8921" s="47">
        <f>+PGSales!$L8921*PGSales!$M8921</f>
        <v>300</v>
      </c>
    </row>
    <row r="8922" spans="1:14" hidden="1" x14ac:dyDescent="0.25">
      <c r="A8922" s="77">
        <f t="shared" si="954"/>
        <v>2025</v>
      </c>
      <c r="B8922" s="77">
        <f t="shared" si="955"/>
        <v>7</v>
      </c>
      <c r="C8922" s="73">
        <v>45854</v>
      </c>
      <c r="D8922" s="79" t="s">
        <v>131</v>
      </c>
      <c r="E8922" s="80" t="s">
        <v>896</v>
      </c>
      <c r="F8922" s="81" t="str">
        <f>VLOOKUP(E8922,Customer[],2,FALSE)</f>
        <v>Than Lwin Oo</v>
      </c>
      <c r="G8922" s="69" t="str">
        <f>VLOOKUP(E8922,Customer[],3,FALSE)</f>
        <v>Yoo lay Rd</v>
      </c>
      <c r="H8922" s="69" t="str">
        <f>VLOOKUP(E8922,Customer[],4,FALSE)</f>
        <v>Hlaing Thar Yar</v>
      </c>
      <c r="I8922" s="48" t="s">
        <v>23</v>
      </c>
      <c r="J8922" s="82" t="str">
        <f>VLOOKUP(I8922,PGStock[],2,FALSE)</f>
        <v>Columbus Super Red Smooth 175 Ml</v>
      </c>
      <c r="K8922" s="71">
        <f>VLOOKUP(I8922,PGStock[],3,FALSE)</f>
        <v>0.17499999999999999</v>
      </c>
      <c r="L8922" s="47">
        <v>3</v>
      </c>
      <c r="M8922" s="47">
        <f>VLOOKUP(I8922,PGStock[],6,FALSE)</f>
        <v>100</v>
      </c>
      <c r="N8922" s="47">
        <f>+PGSales!$L8922*PGSales!$M8922</f>
        <v>300</v>
      </c>
    </row>
    <row r="8923" spans="1:14" hidden="1" x14ac:dyDescent="0.25">
      <c r="A8923" s="77">
        <f t="shared" si="954"/>
        <v>2025</v>
      </c>
      <c r="B8923" s="77">
        <f t="shared" si="955"/>
        <v>7</v>
      </c>
      <c r="C8923" s="73">
        <v>45854</v>
      </c>
      <c r="D8923" s="79" t="s">
        <v>131</v>
      </c>
      <c r="E8923" s="80" t="s">
        <v>896</v>
      </c>
      <c r="F8923" s="81" t="str">
        <f>VLOOKUP(E8923,Customer[],2,FALSE)</f>
        <v>Than Lwin Oo</v>
      </c>
      <c r="G8923" s="69" t="str">
        <f>VLOOKUP(E8923,Customer[],3,FALSE)</f>
        <v>Yoo lay Rd</v>
      </c>
      <c r="H8923" s="69" t="str">
        <f>VLOOKUP(E8923,Customer[],4,FALSE)</f>
        <v>Hlaing Thar Yar</v>
      </c>
      <c r="I8923" s="48" t="s">
        <v>18</v>
      </c>
      <c r="J8923" s="82" t="str">
        <f>VLOOKUP(I8923,PGStock[],2,FALSE)</f>
        <v>Formula Rum 350ml</v>
      </c>
      <c r="K8923" s="71">
        <f>VLOOKUP(I8923,PGStock[],3,FALSE)</f>
        <v>0.35</v>
      </c>
      <c r="L8923" s="47">
        <v>1</v>
      </c>
      <c r="M8923" s="47">
        <f>VLOOKUP(I8923,PGStock[],6,FALSE)</f>
        <v>150</v>
      </c>
      <c r="N8923" s="47">
        <f>+PGSales!$L8923*PGSales!$M8923</f>
        <v>150</v>
      </c>
    </row>
    <row r="8924" spans="1:14" hidden="1" x14ac:dyDescent="0.25">
      <c r="A8924" s="77">
        <f t="shared" si="950"/>
        <v>2025</v>
      </c>
      <c r="B8924" s="77">
        <f t="shared" si="951"/>
        <v>7</v>
      </c>
      <c r="C8924" s="73">
        <v>45854</v>
      </c>
      <c r="D8924" s="79" t="s">
        <v>74</v>
      </c>
      <c r="E8924" s="80" t="s">
        <v>897</v>
      </c>
      <c r="F8924" s="81" t="str">
        <f>VLOOKUP(E8924,Customer[],2,FALSE)</f>
        <v>Shwe taungtenn</v>
      </c>
      <c r="G8924" s="69" t="str">
        <f>VLOOKUP(E8924,Customer[],3,FALSE)</f>
        <v>Shwe lin pan Rd</v>
      </c>
      <c r="H8924" s="69" t="str">
        <f>VLOOKUP(E8924,Customer[],4,FALSE)</f>
        <v>Hlaing Thar Yar</v>
      </c>
      <c r="I8924" s="48" t="s">
        <v>25</v>
      </c>
      <c r="J8924" s="82" t="str">
        <f>VLOOKUP(I8924,PGStock[],2,FALSE)</f>
        <v>Columbus Super Red Smooth 350 Ml</v>
      </c>
      <c r="K8924" s="71">
        <f>VLOOKUP(I8924,PGStock[],3,FALSE)</f>
        <v>0.35</v>
      </c>
      <c r="L8924" s="47">
        <v>3</v>
      </c>
      <c r="M8924" s="47">
        <f>VLOOKUP(I8924,PGStock[],6,FALSE)</f>
        <v>150</v>
      </c>
      <c r="N8924" s="47">
        <f>+PGSales!$L8924*PGSales!$M8924</f>
        <v>450</v>
      </c>
    </row>
    <row r="8925" spans="1:14" hidden="1" x14ac:dyDescent="0.25">
      <c r="A8925" s="77">
        <f t="shared" si="950"/>
        <v>2025</v>
      </c>
      <c r="B8925" s="77">
        <f t="shared" si="951"/>
        <v>7</v>
      </c>
      <c r="C8925" s="73">
        <v>45854</v>
      </c>
      <c r="D8925" s="79" t="s">
        <v>74</v>
      </c>
      <c r="E8925" s="80" t="s">
        <v>897</v>
      </c>
      <c r="F8925" s="81" t="str">
        <f>VLOOKUP(E8925,Customer[],2,FALSE)</f>
        <v>Shwe taungtenn</v>
      </c>
      <c r="G8925" s="69" t="str">
        <f>VLOOKUP(E8925,Customer[],3,FALSE)</f>
        <v>Shwe lin pan Rd</v>
      </c>
      <c r="H8925" s="69" t="str">
        <f>VLOOKUP(E8925,Customer[],4,FALSE)</f>
        <v>Hlaing Thar Yar</v>
      </c>
      <c r="I8925" s="48" t="s">
        <v>18</v>
      </c>
      <c r="J8925" s="82" t="str">
        <f>VLOOKUP(I8925,PGStock[],2,FALSE)</f>
        <v>Formula Rum 350ml</v>
      </c>
      <c r="K8925" s="71">
        <f>VLOOKUP(I8925,PGStock[],3,FALSE)</f>
        <v>0.35</v>
      </c>
      <c r="L8925" s="47">
        <v>3</v>
      </c>
      <c r="M8925" s="47">
        <f>VLOOKUP(I8925,PGStock[],6,FALSE)</f>
        <v>150</v>
      </c>
      <c r="N8925" s="47">
        <f>+PGSales!$L8925*PGSales!$M8925</f>
        <v>450</v>
      </c>
    </row>
    <row r="8926" spans="1:14" hidden="1" x14ac:dyDescent="0.25">
      <c r="A8926" s="77">
        <f t="shared" si="950"/>
        <v>2025</v>
      </c>
      <c r="B8926" s="77">
        <f t="shared" si="951"/>
        <v>7</v>
      </c>
      <c r="C8926" s="73">
        <v>45854</v>
      </c>
      <c r="D8926" s="79" t="s">
        <v>70</v>
      </c>
      <c r="E8926" s="80" t="s">
        <v>737</v>
      </c>
      <c r="F8926" s="81" t="str">
        <f>VLOOKUP(E8926,Customer[],2,FALSE)</f>
        <v>Lucky 7</v>
      </c>
      <c r="G8926" s="69" t="str">
        <f>VLOOKUP(E8926,Customer[],3,FALSE)</f>
        <v>Anaw Yathar Rd</v>
      </c>
      <c r="H8926" s="69" t="str">
        <f>VLOOKUP(E8926,Customer[],4,FALSE)</f>
        <v>Hlaing Thar Yar</v>
      </c>
      <c r="I8926" s="48" t="s">
        <v>23</v>
      </c>
      <c r="J8926" s="82" t="str">
        <f>VLOOKUP(I8926,PGStock[],2,FALSE)</f>
        <v>Columbus Super Red Smooth 175 Ml</v>
      </c>
      <c r="K8926" s="71">
        <f>VLOOKUP(I8926,PGStock[],3,FALSE)</f>
        <v>0.17499999999999999</v>
      </c>
      <c r="L8926" s="47">
        <v>2</v>
      </c>
      <c r="M8926" s="47">
        <f>VLOOKUP(I8926,PGStock[],6,FALSE)</f>
        <v>100</v>
      </c>
      <c r="N8926" s="47">
        <f>+PGSales!$L8926*PGSales!$M8926</f>
        <v>200</v>
      </c>
    </row>
    <row r="8927" spans="1:14" hidden="1" x14ac:dyDescent="0.25">
      <c r="A8927" s="77">
        <f t="shared" si="950"/>
        <v>2025</v>
      </c>
      <c r="B8927" s="77">
        <f t="shared" si="951"/>
        <v>7</v>
      </c>
      <c r="C8927" s="73">
        <v>45854</v>
      </c>
      <c r="D8927" s="79" t="s">
        <v>70</v>
      </c>
      <c r="E8927" s="80" t="s">
        <v>737</v>
      </c>
      <c r="F8927" s="81" t="str">
        <f>VLOOKUP(E8927,Customer[],2,FALSE)</f>
        <v>Lucky 7</v>
      </c>
      <c r="G8927" s="69" t="str">
        <f>VLOOKUP(E8927,Customer[],3,FALSE)</f>
        <v>Anaw Yathar Rd</v>
      </c>
      <c r="H8927" s="69" t="str">
        <f>VLOOKUP(E8927,Customer[],4,FALSE)</f>
        <v>Hlaing Thar Yar</v>
      </c>
      <c r="I8927" s="48" t="s">
        <v>18</v>
      </c>
      <c r="J8927" s="82" t="str">
        <f>VLOOKUP(I8927,PGStock[],2,FALSE)</f>
        <v>Formula Rum 350ml</v>
      </c>
      <c r="K8927" s="71">
        <f>VLOOKUP(I8927,PGStock[],3,FALSE)</f>
        <v>0.35</v>
      </c>
      <c r="L8927" s="47">
        <v>4</v>
      </c>
      <c r="M8927" s="47">
        <f>VLOOKUP(I8927,PGStock[],6,FALSE)</f>
        <v>150</v>
      </c>
      <c r="N8927" s="47">
        <f>+PGSales!$L8927*PGSales!$M8927</f>
        <v>600</v>
      </c>
    </row>
    <row r="8928" spans="1:14" hidden="1" x14ac:dyDescent="0.25">
      <c r="A8928" s="77">
        <f t="shared" si="950"/>
        <v>2025</v>
      </c>
      <c r="B8928" s="77">
        <f t="shared" si="951"/>
        <v>7</v>
      </c>
      <c r="C8928" s="73">
        <v>45854</v>
      </c>
      <c r="D8928" s="79" t="s">
        <v>68</v>
      </c>
      <c r="E8928" s="80" t="s">
        <v>898</v>
      </c>
      <c r="F8928" s="81" t="str">
        <f>VLOOKUP(E8928,Customer[],2,FALSE)</f>
        <v>ABC Store</v>
      </c>
      <c r="G8928" s="69" t="str">
        <f>VLOOKUP(E8928,Customer[],3,FALSE)</f>
        <v>Badai Rd</v>
      </c>
      <c r="H8928" s="69" t="str">
        <f>VLOOKUP(E8928,Customer[],4,FALSE)</f>
        <v>Hlaing Thar Yar</v>
      </c>
      <c r="I8928" s="48" t="s">
        <v>18</v>
      </c>
      <c r="J8928" s="82" t="str">
        <f>VLOOKUP(I8928,PGStock[],2,FALSE)</f>
        <v>Formula Rum 350ml</v>
      </c>
      <c r="K8928" s="71">
        <f>VLOOKUP(I8928,PGStock[],3,FALSE)</f>
        <v>0.35</v>
      </c>
      <c r="L8928" s="47">
        <v>3</v>
      </c>
      <c r="M8928" s="47">
        <f>VLOOKUP(I8928,PGStock[],6,FALSE)</f>
        <v>150</v>
      </c>
      <c r="N8928" s="47">
        <f>+PGSales!$L8928*PGSales!$M8928</f>
        <v>450</v>
      </c>
    </row>
    <row r="8929" spans="1:14" hidden="1" x14ac:dyDescent="0.25">
      <c r="A8929" s="77">
        <f t="shared" si="946"/>
        <v>2025</v>
      </c>
      <c r="B8929" s="77">
        <f t="shared" si="947"/>
        <v>7</v>
      </c>
      <c r="C8929" s="73">
        <v>45854</v>
      </c>
      <c r="D8929" s="79" t="s">
        <v>878</v>
      </c>
      <c r="E8929" s="80" t="s">
        <v>904</v>
      </c>
      <c r="F8929" s="81" t="str">
        <f>VLOOKUP(E8929,Customer[],2,FALSE)</f>
        <v>Zwel yatanar</v>
      </c>
      <c r="G8929" s="69" t="str">
        <f>VLOOKUP(E8929,Customer[],3,FALSE)</f>
        <v>Badai Rd</v>
      </c>
      <c r="H8929" s="69" t="str">
        <f>VLOOKUP(E8929,Customer[],4,FALSE)</f>
        <v>Hlaing Thar Yar</v>
      </c>
      <c r="I8929" s="48" t="s">
        <v>18</v>
      </c>
      <c r="J8929" s="82" t="str">
        <f>VLOOKUP(I8929,PGStock[],2,FALSE)</f>
        <v>Formula Rum 350ml</v>
      </c>
      <c r="K8929" s="71">
        <f>VLOOKUP(I8929,PGStock[],3,FALSE)</f>
        <v>0.35</v>
      </c>
      <c r="L8929" s="47">
        <v>4</v>
      </c>
      <c r="M8929" s="47">
        <f>VLOOKUP(I8929,PGStock[],6,FALSE)</f>
        <v>150</v>
      </c>
      <c r="N8929" s="47">
        <f>+PGSales!$L8929*PGSales!$M8929</f>
        <v>600</v>
      </c>
    </row>
    <row r="8930" spans="1:14" hidden="1" x14ac:dyDescent="0.25">
      <c r="A8930" s="77">
        <f t="shared" si="946"/>
        <v>2025</v>
      </c>
      <c r="B8930" s="77">
        <f t="shared" si="947"/>
        <v>7</v>
      </c>
      <c r="C8930" s="73">
        <v>45854</v>
      </c>
      <c r="D8930" s="79" t="s">
        <v>275</v>
      </c>
      <c r="E8930" s="80" t="s">
        <v>734</v>
      </c>
      <c r="F8930" s="81" t="str">
        <f>VLOOKUP(E8930,Customer[],2,FALSE)</f>
        <v>Phyo</v>
      </c>
      <c r="G8930" s="69" t="str">
        <f>VLOOKUP(E8930,Customer[],3,FALSE)</f>
        <v>Anaw Yathar Rd</v>
      </c>
      <c r="H8930" s="69" t="str">
        <f>VLOOKUP(E8930,Customer[],4,FALSE)</f>
        <v>Hlaing Thar Yar</v>
      </c>
      <c r="I8930" s="48" t="s">
        <v>18</v>
      </c>
      <c r="J8930" s="82" t="str">
        <f>VLOOKUP(I8930,PGStock[],2,FALSE)</f>
        <v>Formula Rum 350ml</v>
      </c>
      <c r="K8930" s="71">
        <f>VLOOKUP(I8930,PGStock[],3,FALSE)</f>
        <v>0.35</v>
      </c>
      <c r="L8930" s="47">
        <v>3</v>
      </c>
      <c r="M8930" s="47">
        <f>VLOOKUP(I8930,PGStock[],6,FALSE)</f>
        <v>150</v>
      </c>
      <c r="N8930" s="47">
        <f>+PGSales!$L8930*PGSales!$M8930</f>
        <v>450</v>
      </c>
    </row>
    <row r="8931" spans="1:14" hidden="1" x14ac:dyDescent="0.25">
      <c r="A8931" s="77">
        <f t="shared" si="946"/>
        <v>2025</v>
      </c>
      <c r="B8931" s="77">
        <f t="shared" si="947"/>
        <v>7</v>
      </c>
      <c r="C8931" s="73">
        <v>45855</v>
      </c>
      <c r="D8931" s="79" t="s">
        <v>1</v>
      </c>
      <c r="E8931" s="80" t="s">
        <v>589</v>
      </c>
      <c r="F8931" s="81" t="str">
        <f>VLOOKUP(E8931,Customer[],2,FALSE)</f>
        <v>Yarket Nu Wai</v>
      </c>
      <c r="G8931" s="69" t="str">
        <f>VLOOKUP(E8931,Customer[],3,FALSE)</f>
        <v>Anake Gonkone Rd</v>
      </c>
      <c r="H8931" s="69" t="str">
        <f>VLOOKUP(E8931,Customer[],4,FALSE)</f>
        <v>Insein</v>
      </c>
      <c r="I8931" s="48" t="s">
        <v>25</v>
      </c>
      <c r="J8931" s="82" t="str">
        <f>VLOOKUP(I8931,PGStock[],2,FALSE)</f>
        <v>Columbus Super Red Smooth 350 Ml</v>
      </c>
      <c r="K8931" s="71">
        <f>VLOOKUP(I8931,PGStock[],3,FALSE)</f>
        <v>0.35</v>
      </c>
      <c r="L8931" s="47">
        <v>4</v>
      </c>
      <c r="M8931" s="47">
        <f>VLOOKUP(I8931,PGStock[],6,FALSE)</f>
        <v>150</v>
      </c>
      <c r="N8931" s="47">
        <f>+PGSales!$L8931*PGSales!$M8931</f>
        <v>600</v>
      </c>
    </row>
    <row r="8932" spans="1:14" hidden="1" x14ac:dyDescent="0.25">
      <c r="A8932" s="77">
        <f t="shared" ref="A8932:A8938" si="956">YEAR(C8932)</f>
        <v>2025</v>
      </c>
      <c r="B8932" s="77">
        <f t="shared" ref="B8932:B8938" si="957">MONTH(C8932)</f>
        <v>7</v>
      </c>
      <c r="C8932" s="73">
        <v>45855</v>
      </c>
      <c r="D8932" s="79" t="s">
        <v>1</v>
      </c>
      <c r="E8932" s="80" t="s">
        <v>589</v>
      </c>
      <c r="F8932" s="81" t="str">
        <f>VLOOKUP(E8932,Customer[],2,FALSE)</f>
        <v>Yarket Nu Wai</v>
      </c>
      <c r="G8932" s="69" t="str">
        <f>VLOOKUP(E8932,Customer[],3,FALSE)</f>
        <v>Anake Gonkone Rd</v>
      </c>
      <c r="H8932" s="69" t="str">
        <f>VLOOKUP(E8932,Customer[],4,FALSE)</f>
        <v>Insein</v>
      </c>
      <c r="I8932" s="48" t="s">
        <v>23</v>
      </c>
      <c r="J8932" s="82" t="str">
        <f>VLOOKUP(I8932,PGStock[],2,FALSE)</f>
        <v>Columbus Super Red Smooth 175 Ml</v>
      </c>
      <c r="K8932" s="71">
        <f>VLOOKUP(I8932,PGStock[],3,FALSE)</f>
        <v>0.17499999999999999</v>
      </c>
      <c r="L8932" s="47">
        <v>2</v>
      </c>
      <c r="M8932" s="47">
        <f>VLOOKUP(I8932,PGStock[],6,FALSE)</f>
        <v>100</v>
      </c>
      <c r="N8932" s="47">
        <f>+PGSales!$L8932*PGSales!$M8932</f>
        <v>200</v>
      </c>
    </row>
    <row r="8933" spans="1:14" hidden="1" x14ac:dyDescent="0.25">
      <c r="A8933" s="77">
        <f t="shared" si="956"/>
        <v>2025</v>
      </c>
      <c r="B8933" s="77">
        <f t="shared" si="957"/>
        <v>7</v>
      </c>
      <c r="C8933" s="73">
        <v>45855</v>
      </c>
      <c r="D8933" s="79" t="s">
        <v>1</v>
      </c>
      <c r="E8933" s="80" t="s">
        <v>589</v>
      </c>
      <c r="F8933" s="81" t="str">
        <f>VLOOKUP(E8933,Customer[],2,FALSE)</f>
        <v>Yarket Nu Wai</v>
      </c>
      <c r="G8933" s="69" t="str">
        <f>VLOOKUP(E8933,Customer[],3,FALSE)</f>
        <v>Anake Gonkone Rd</v>
      </c>
      <c r="H8933" s="69" t="str">
        <f>VLOOKUP(E8933,Customer[],4,FALSE)</f>
        <v>Insein</v>
      </c>
      <c r="I8933" s="48" t="s">
        <v>18</v>
      </c>
      <c r="J8933" s="82" t="str">
        <f>VLOOKUP(I8933,PGStock[],2,FALSE)</f>
        <v>Formula Rum 350ml</v>
      </c>
      <c r="K8933" s="71">
        <f>VLOOKUP(I8933,PGStock[],3,FALSE)</f>
        <v>0.35</v>
      </c>
      <c r="L8933" s="47">
        <v>2</v>
      </c>
      <c r="M8933" s="47">
        <f>VLOOKUP(I8933,PGStock[],6,FALSE)</f>
        <v>150</v>
      </c>
      <c r="N8933" s="47">
        <f>+PGSales!$L8933*PGSales!$M8933</f>
        <v>300</v>
      </c>
    </row>
    <row r="8934" spans="1:14" hidden="1" x14ac:dyDescent="0.25">
      <c r="A8934" s="77">
        <f t="shared" si="956"/>
        <v>2025</v>
      </c>
      <c r="B8934" s="77">
        <f t="shared" si="957"/>
        <v>7</v>
      </c>
      <c r="C8934" s="73">
        <v>45855</v>
      </c>
      <c r="D8934" s="79" t="s">
        <v>187</v>
      </c>
      <c r="E8934" s="80" t="s">
        <v>887</v>
      </c>
      <c r="F8934" s="81" t="str">
        <f>VLOOKUP(E8934,Customer[],2,FALSE)</f>
        <v>Ma naw</v>
      </c>
      <c r="G8934" s="69" t="str">
        <f>VLOOKUP(E8934,Customer[],3,FALSE)</f>
        <v>Baho Rd</v>
      </c>
      <c r="H8934" s="69" t="str">
        <f>VLOOKUP(E8934,Customer[],4,FALSE)</f>
        <v>Hlaing</v>
      </c>
      <c r="I8934" s="48" t="s">
        <v>25</v>
      </c>
      <c r="J8934" s="82" t="str">
        <f>VLOOKUP(I8934,PGStock[],2,FALSE)</f>
        <v>Columbus Super Red Smooth 350 Ml</v>
      </c>
      <c r="K8934" s="71">
        <f>VLOOKUP(I8934,PGStock[],3,FALSE)</f>
        <v>0.35</v>
      </c>
      <c r="L8934" s="47">
        <v>5</v>
      </c>
      <c r="M8934" s="47">
        <f>VLOOKUP(I8934,PGStock[],6,FALSE)</f>
        <v>150</v>
      </c>
      <c r="N8934" s="47">
        <f>+PGSales!$L8934*PGSales!$M8934</f>
        <v>750</v>
      </c>
    </row>
    <row r="8935" spans="1:14" hidden="1" x14ac:dyDescent="0.25">
      <c r="A8935" s="77">
        <f t="shared" si="956"/>
        <v>2025</v>
      </c>
      <c r="B8935" s="77">
        <f t="shared" si="957"/>
        <v>7</v>
      </c>
      <c r="C8935" s="73">
        <v>45855</v>
      </c>
      <c r="D8935" s="79" t="s">
        <v>187</v>
      </c>
      <c r="E8935" s="80" t="s">
        <v>887</v>
      </c>
      <c r="F8935" s="81" t="str">
        <f>VLOOKUP(E8935,Customer[],2,FALSE)</f>
        <v>Ma naw</v>
      </c>
      <c r="G8935" s="69" t="str">
        <f>VLOOKUP(E8935,Customer[],3,FALSE)</f>
        <v>Baho Rd</v>
      </c>
      <c r="H8935" s="69" t="str">
        <f>VLOOKUP(E8935,Customer[],4,FALSE)</f>
        <v>Hlaing</v>
      </c>
      <c r="I8935" s="48" t="s">
        <v>23</v>
      </c>
      <c r="J8935" s="82" t="str">
        <f>VLOOKUP(I8935,PGStock[],2,FALSE)</f>
        <v>Columbus Super Red Smooth 175 Ml</v>
      </c>
      <c r="K8935" s="71">
        <f>VLOOKUP(I8935,PGStock[],3,FALSE)</f>
        <v>0.17499999999999999</v>
      </c>
      <c r="L8935" s="47">
        <v>4</v>
      </c>
      <c r="M8935" s="47">
        <f>VLOOKUP(I8935,PGStock[],6,FALSE)</f>
        <v>100</v>
      </c>
      <c r="N8935" s="47">
        <f>+PGSales!$L8935*PGSales!$M8935</f>
        <v>400</v>
      </c>
    </row>
    <row r="8936" spans="1:14" hidden="1" x14ac:dyDescent="0.25">
      <c r="A8936" s="77">
        <f t="shared" si="956"/>
        <v>2025</v>
      </c>
      <c r="B8936" s="77">
        <f t="shared" si="957"/>
        <v>7</v>
      </c>
      <c r="C8936" s="73">
        <v>45855</v>
      </c>
      <c r="D8936" s="79" t="s">
        <v>187</v>
      </c>
      <c r="E8936" s="80" t="s">
        <v>887</v>
      </c>
      <c r="F8936" s="81" t="str">
        <f>VLOOKUP(E8936,Customer[],2,FALSE)</f>
        <v>Ma naw</v>
      </c>
      <c r="G8936" s="69" t="str">
        <f>VLOOKUP(E8936,Customer[],3,FALSE)</f>
        <v>Baho Rd</v>
      </c>
      <c r="H8936" s="69" t="str">
        <f>VLOOKUP(E8936,Customer[],4,FALSE)</f>
        <v>Hlaing</v>
      </c>
      <c r="I8936" s="48" t="s">
        <v>18</v>
      </c>
      <c r="J8936" s="82" t="str">
        <f>VLOOKUP(I8936,PGStock[],2,FALSE)</f>
        <v>Formula Rum 350ml</v>
      </c>
      <c r="K8936" s="71">
        <f>VLOOKUP(I8936,PGStock[],3,FALSE)</f>
        <v>0.35</v>
      </c>
      <c r="L8936" s="47">
        <v>5</v>
      </c>
      <c r="M8936" s="47">
        <f>VLOOKUP(I8936,PGStock[],6,FALSE)</f>
        <v>150</v>
      </c>
      <c r="N8936" s="47">
        <f>+PGSales!$L8936*PGSales!$M8936</f>
        <v>750</v>
      </c>
    </row>
    <row r="8937" spans="1:14" hidden="1" x14ac:dyDescent="0.25">
      <c r="A8937" s="77">
        <f t="shared" si="956"/>
        <v>2025</v>
      </c>
      <c r="B8937" s="77">
        <f t="shared" si="957"/>
        <v>7</v>
      </c>
      <c r="C8937" s="73">
        <v>45855</v>
      </c>
      <c r="D8937" s="79" t="s">
        <v>2</v>
      </c>
      <c r="E8937" s="80" t="s">
        <v>587</v>
      </c>
      <c r="F8937" s="81" t="str">
        <f>VLOOKUP(E8937,Customer[],2,FALSE)</f>
        <v>Shwe Myaing</v>
      </c>
      <c r="G8937" s="69" t="str">
        <f>VLOOKUP(E8937,Customer[],3,FALSE)</f>
        <v>Baho Rd</v>
      </c>
      <c r="H8937" s="69" t="str">
        <f>VLOOKUP(E8937,Customer[],4,FALSE)</f>
        <v>Hlaing</v>
      </c>
      <c r="I8937" s="48" t="s">
        <v>18</v>
      </c>
      <c r="J8937" s="82" t="str">
        <f>VLOOKUP(I8937,PGStock[],2,FALSE)</f>
        <v>Formula Rum 350ml</v>
      </c>
      <c r="K8937" s="71">
        <f>VLOOKUP(I8937,PGStock[],3,FALSE)</f>
        <v>0.35</v>
      </c>
      <c r="L8937" s="47">
        <v>5</v>
      </c>
      <c r="M8937" s="47">
        <f>VLOOKUP(I8937,PGStock[],6,FALSE)</f>
        <v>150</v>
      </c>
      <c r="N8937" s="47">
        <f>+PGSales!$L8937*PGSales!$M8937</f>
        <v>750</v>
      </c>
    </row>
    <row r="8938" spans="1:14" hidden="1" x14ac:dyDescent="0.25">
      <c r="A8938" s="77">
        <f t="shared" si="956"/>
        <v>2025</v>
      </c>
      <c r="B8938" s="77">
        <f t="shared" si="957"/>
        <v>7</v>
      </c>
      <c r="C8938" s="73">
        <v>45855</v>
      </c>
      <c r="D8938" s="79" t="s">
        <v>60</v>
      </c>
      <c r="E8938" s="80" t="s">
        <v>610</v>
      </c>
      <c r="F8938" s="81" t="str">
        <f>VLOOKUP(E8938,Customer[],2,FALSE)</f>
        <v>A&amp;T</v>
      </c>
      <c r="G8938" s="69" t="str">
        <f>VLOOKUP(E8938,Customer[],3,FALSE)</f>
        <v>Pa 50 Lan Baho</v>
      </c>
      <c r="H8938" s="69" t="str">
        <f>VLOOKUP(E8938,Customer[],4,FALSE)</f>
        <v>Hlaing</v>
      </c>
      <c r="I8938" s="48" t="s">
        <v>25</v>
      </c>
      <c r="J8938" s="82" t="str">
        <f>VLOOKUP(I8938,PGStock[],2,FALSE)</f>
        <v>Columbus Super Red Smooth 350 Ml</v>
      </c>
      <c r="K8938" s="71">
        <f>VLOOKUP(I8938,PGStock[],3,FALSE)</f>
        <v>0.35</v>
      </c>
      <c r="L8938" s="47">
        <v>2</v>
      </c>
      <c r="M8938" s="47">
        <f>VLOOKUP(I8938,PGStock[],6,FALSE)</f>
        <v>150</v>
      </c>
      <c r="N8938" s="47">
        <f>+PGSales!$L8938*PGSales!$M8938</f>
        <v>300</v>
      </c>
    </row>
    <row r="8939" spans="1:14" hidden="1" x14ac:dyDescent="0.25">
      <c r="A8939" s="77">
        <f t="shared" ref="A8939:A8945" si="958">YEAR(C8939)</f>
        <v>2025</v>
      </c>
      <c r="B8939" s="77">
        <f t="shared" ref="B8939:B8945" si="959">MONTH(C8939)</f>
        <v>7</v>
      </c>
      <c r="C8939" s="73">
        <v>45855</v>
      </c>
      <c r="D8939" s="79" t="s">
        <v>60</v>
      </c>
      <c r="E8939" s="80" t="s">
        <v>610</v>
      </c>
      <c r="F8939" s="81" t="str">
        <f>VLOOKUP(E8939,Customer[],2,FALSE)</f>
        <v>A&amp;T</v>
      </c>
      <c r="G8939" s="69" t="str">
        <f>VLOOKUP(E8939,Customer[],3,FALSE)</f>
        <v>Pa 50 Lan Baho</v>
      </c>
      <c r="H8939" s="69" t="str">
        <f>VLOOKUP(E8939,Customer[],4,FALSE)</f>
        <v>Hlaing</v>
      </c>
      <c r="I8939" s="48" t="s">
        <v>23</v>
      </c>
      <c r="J8939" s="82" t="str">
        <f>VLOOKUP(I8939,PGStock[],2,FALSE)</f>
        <v>Columbus Super Red Smooth 175 Ml</v>
      </c>
      <c r="K8939" s="71">
        <f>VLOOKUP(I8939,PGStock[],3,FALSE)</f>
        <v>0.17499999999999999</v>
      </c>
      <c r="L8939" s="47">
        <v>2</v>
      </c>
      <c r="M8939" s="47">
        <f>VLOOKUP(I8939,PGStock[],6,FALSE)</f>
        <v>100</v>
      </c>
      <c r="N8939" s="47">
        <f>+PGSales!$L8939*PGSales!$M8939</f>
        <v>200</v>
      </c>
    </row>
    <row r="8940" spans="1:14" hidden="1" x14ac:dyDescent="0.25">
      <c r="A8940" s="77">
        <f t="shared" si="958"/>
        <v>2025</v>
      </c>
      <c r="B8940" s="77">
        <f t="shared" si="959"/>
        <v>7</v>
      </c>
      <c r="C8940" s="73">
        <v>45855</v>
      </c>
      <c r="D8940" s="79" t="s">
        <v>60</v>
      </c>
      <c r="E8940" s="80" t="s">
        <v>610</v>
      </c>
      <c r="F8940" s="81" t="str">
        <f>VLOOKUP(E8940,Customer[],2,FALSE)</f>
        <v>A&amp;T</v>
      </c>
      <c r="G8940" s="69" t="str">
        <f>VLOOKUP(E8940,Customer[],3,FALSE)</f>
        <v>Pa 50 Lan Baho</v>
      </c>
      <c r="H8940" s="69" t="str">
        <f>VLOOKUP(E8940,Customer[],4,FALSE)</f>
        <v>Hlaing</v>
      </c>
      <c r="I8940" s="48" t="s">
        <v>20</v>
      </c>
      <c r="J8940" s="82" t="str">
        <f>VLOOKUP(I8940,PGStock[],2,FALSE)</f>
        <v>Formula Rum 700ml</v>
      </c>
      <c r="K8940" s="71">
        <f>VLOOKUP(I8940,PGStock[],3,FALSE)</f>
        <v>0.7</v>
      </c>
      <c r="L8940" s="47">
        <v>1</v>
      </c>
      <c r="M8940" s="47">
        <f>VLOOKUP(I8940,PGStock[],6,FALSE)</f>
        <v>200</v>
      </c>
      <c r="N8940" s="47">
        <f>+PGSales!$L8940*PGSales!$M8940</f>
        <v>200</v>
      </c>
    </row>
    <row r="8941" spans="1:14" hidden="1" x14ac:dyDescent="0.25">
      <c r="A8941" s="77">
        <f t="shared" si="958"/>
        <v>2025</v>
      </c>
      <c r="B8941" s="77">
        <f t="shared" si="959"/>
        <v>7</v>
      </c>
      <c r="C8941" s="73">
        <v>45855</v>
      </c>
      <c r="D8941" s="79" t="s">
        <v>60</v>
      </c>
      <c r="E8941" s="80" t="s">
        <v>610</v>
      </c>
      <c r="F8941" s="81" t="str">
        <f>VLOOKUP(E8941,Customer[],2,FALSE)</f>
        <v>A&amp;T</v>
      </c>
      <c r="G8941" s="69" t="str">
        <f>VLOOKUP(E8941,Customer[],3,FALSE)</f>
        <v>Pa 50 Lan Baho</v>
      </c>
      <c r="H8941" s="69" t="str">
        <f>VLOOKUP(E8941,Customer[],4,FALSE)</f>
        <v>Hlaing</v>
      </c>
      <c r="I8941" s="48" t="s">
        <v>18</v>
      </c>
      <c r="J8941" s="82" t="str">
        <f>VLOOKUP(I8941,PGStock[],2,FALSE)</f>
        <v>Formula Rum 350ml</v>
      </c>
      <c r="K8941" s="71">
        <f>VLOOKUP(I8941,PGStock[],3,FALSE)</f>
        <v>0.35</v>
      </c>
      <c r="L8941" s="47">
        <v>5</v>
      </c>
      <c r="M8941" s="47">
        <f>VLOOKUP(I8941,PGStock[],6,FALSE)</f>
        <v>150</v>
      </c>
      <c r="N8941" s="47">
        <f>+PGSales!$L8941*PGSales!$M8941</f>
        <v>750</v>
      </c>
    </row>
    <row r="8942" spans="1:14" hidden="1" x14ac:dyDescent="0.25">
      <c r="A8942" s="77">
        <f t="shared" si="958"/>
        <v>2025</v>
      </c>
      <c r="B8942" s="77">
        <f t="shared" si="959"/>
        <v>7</v>
      </c>
      <c r="C8942" s="73">
        <v>45855</v>
      </c>
      <c r="D8942" s="79" t="s">
        <v>62</v>
      </c>
      <c r="E8942" s="80" t="s">
        <v>588</v>
      </c>
      <c r="F8942" s="81" t="str">
        <f>VLOOKUP(E8942,Customer[],2,FALSE)</f>
        <v>Family Store</v>
      </c>
      <c r="G8942" s="69" t="str">
        <f>VLOOKUP(E8942,Customer[],3,FALSE)</f>
        <v xml:space="preserve">Thanmine Lansone </v>
      </c>
      <c r="H8942" s="69" t="str">
        <f>VLOOKUP(E8942,Customer[],4,FALSE)</f>
        <v>Hlaing</v>
      </c>
      <c r="I8942" s="48" t="s">
        <v>25</v>
      </c>
      <c r="J8942" s="82" t="str">
        <f>VLOOKUP(I8942,PGStock[],2,FALSE)</f>
        <v>Columbus Super Red Smooth 350 Ml</v>
      </c>
      <c r="K8942" s="71">
        <f>VLOOKUP(I8942,PGStock[],3,FALSE)</f>
        <v>0.35</v>
      </c>
      <c r="L8942" s="47">
        <v>3</v>
      </c>
      <c r="M8942" s="47">
        <f>VLOOKUP(I8942,PGStock[],6,FALSE)</f>
        <v>150</v>
      </c>
      <c r="N8942" s="47">
        <f>+PGSales!$L8942*PGSales!$M8942</f>
        <v>450</v>
      </c>
    </row>
    <row r="8943" spans="1:14" hidden="1" x14ac:dyDescent="0.25">
      <c r="A8943" s="77">
        <f t="shared" si="958"/>
        <v>2025</v>
      </c>
      <c r="B8943" s="77">
        <f t="shared" si="959"/>
        <v>7</v>
      </c>
      <c r="C8943" s="73">
        <v>45855</v>
      </c>
      <c r="D8943" s="79" t="s">
        <v>62</v>
      </c>
      <c r="E8943" s="80" t="s">
        <v>588</v>
      </c>
      <c r="F8943" s="81" t="str">
        <f>VLOOKUP(E8943,Customer[],2,FALSE)</f>
        <v>Family Store</v>
      </c>
      <c r="G8943" s="69" t="str">
        <f>VLOOKUP(E8943,Customer[],3,FALSE)</f>
        <v xml:space="preserve">Thanmine Lansone </v>
      </c>
      <c r="H8943" s="69" t="str">
        <f>VLOOKUP(E8943,Customer[],4,FALSE)</f>
        <v>Hlaing</v>
      </c>
      <c r="I8943" s="48" t="s">
        <v>23</v>
      </c>
      <c r="J8943" s="82" t="str">
        <f>VLOOKUP(I8943,PGStock[],2,FALSE)</f>
        <v>Columbus Super Red Smooth 175 Ml</v>
      </c>
      <c r="K8943" s="71">
        <f>VLOOKUP(I8943,PGStock[],3,FALSE)</f>
        <v>0.17499999999999999</v>
      </c>
      <c r="L8943" s="47">
        <v>1</v>
      </c>
      <c r="M8943" s="47">
        <f>VLOOKUP(I8943,PGStock[],6,FALSE)</f>
        <v>100</v>
      </c>
      <c r="N8943" s="47">
        <f>+PGSales!$L8943*PGSales!$M8943</f>
        <v>100</v>
      </c>
    </row>
    <row r="8944" spans="1:14" hidden="1" x14ac:dyDescent="0.25">
      <c r="A8944" s="77">
        <f t="shared" si="958"/>
        <v>2025</v>
      </c>
      <c r="B8944" s="77">
        <f t="shared" si="959"/>
        <v>7</v>
      </c>
      <c r="C8944" s="73">
        <v>45855</v>
      </c>
      <c r="D8944" s="79" t="s">
        <v>62</v>
      </c>
      <c r="E8944" s="80" t="s">
        <v>588</v>
      </c>
      <c r="F8944" s="81" t="str">
        <f>VLOOKUP(E8944,Customer[],2,FALSE)</f>
        <v>Family Store</v>
      </c>
      <c r="G8944" s="69" t="str">
        <f>VLOOKUP(E8944,Customer[],3,FALSE)</f>
        <v xml:space="preserve">Thanmine Lansone </v>
      </c>
      <c r="H8944" s="69" t="str">
        <f>VLOOKUP(E8944,Customer[],4,FALSE)</f>
        <v>Hlaing</v>
      </c>
      <c r="I8944" s="48" t="s">
        <v>18</v>
      </c>
      <c r="J8944" s="82" t="str">
        <f>VLOOKUP(I8944,PGStock[],2,FALSE)</f>
        <v>Formula Rum 350ml</v>
      </c>
      <c r="K8944" s="71">
        <f>VLOOKUP(I8944,PGStock[],3,FALSE)</f>
        <v>0.35</v>
      </c>
      <c r="L8944" s="47">
        <v>1</v>
      </c>
      <c r="M8944" s="47">
        <f>VLOOKUP(I8944,PGStock[],6,FALSE)</f>
        <v>150</v>
      </c>
      <c r="N8944" s="47">
        <f>+PGSales!$L8944*PGSales!$M8944</f>
        <v>150</v>
      </c>
    </row>
    <row r="8945" spans="1:14" hidden="1" x14ac:dyDescent="0.25">
      <c r="A8945" s="77">
        <f t="shared" si="958"/>
        <v>2025</v>
      </c>
      <c r="B8945" s="77">
        <f t="shared" si="959"/>
        <v>7</v>
      </c>
      <c r="C8945" s="73">
        <v>45855</v>
      </c>
      <c r="D8945" s="79" t="s">
        <v>115</v>
      </c>
      <c r="E8945" s="80" t="s">
        <v>570</v>
      </c>
      <c r="F8945" s="81" t="str">
        <f>VLOOKUP(E8945,Customer[],2,FALSE)</f>
        <v xml:space="preserve">Ko Kyaw </v>
      </c>
      <c r="G8945" s="69" t="str">
        <f>VLOOKUP(E8945,Customer[],3,FALSE)</f>
        <v>Magin Kyawan Rd</v>
      </c>
      <c r="H8945" s="69" t="str">
        <f>VLOOKUP(E8945,Customer[],4,FALSE)</f>
        <v>Insein</v>
      </c>
      <c r="I8945" s="48" t="s">
        <v>18</v>
      </c>
      <c r="J8945" s="82" t="str">
        <f>VLOOKUP(I8945,PGStock[],2,FALSE)</f>
        <v>Formula Rum 350ml</v>
      </c>
      <c r="K8945" s="71">
        <f>VLOOKUP(I8945,PGStock[],3,FALSE)</f>
        <v>0.35</v>
      </c>
      <c r="L8945" s="47">
        <v>2</v>
      </c>
      <c r="M8945" s="47">
        <f>VLOOKUP(I8945,PGStock[],6,FALSE)</f>
        <v>150</v>
      </c>
      <c r="N8945" s="47">
        <f>+PGSales!$L8945*PGSales!$M8945</f>
        <v>300</v>
      </c>
    </row>
    <row r="8946" spans="1:14" hidden="1" x14ac:dyDescent="0.25">
      <c r="A8946" s="77">
        <f t="shared" ref="A8946:A8965" si="960">YEAR(C8946)</f>
        <v>2025</v>
      </c>
      <c r="B8946" s="77">
        <f t="shared" ref="B8946:B8965" si="961">MONTH(C8946)</f>
        <v>7</v>
      </c>
      <c r="C8946" s="73">
        <v>45855</v>
      </c>
      <c r="D8946" s="79" t="s">
        <v>58</v>
      </c>
      <c r="E8946" s="80" t="s">
        <v>290</v>
      </c>
      <c r="F8946" s="81" t="str">
        <f>VLOOKUP(E8946,Customer[],2,FALSE)</f>
        <v>Toe Twat Wai</v>
      </c>
      <c r="G8946" s="69" t="str">
        <f>VLOOKUP(E8946,Customer[],3,FALSE)</f>
        <v>Badamar St</v>
      </c>
      <c r="H8946" s="69" t="str">
        <f>VLOOKUP(E8946,Customer[],4,FALSE)</f>
        <v xml:space="preserve">Shwepyithar </v>
      </c>
      <c r="I8946" s="48" t="s">
        <v>25</v>
      </c>
      <c r="J8946" s="82" t="str">
        <f>VLOOKUP(I8946,PGStock[],2,FALSE)</f>
        <v>Columbus Super Red Smooth 350 Ml</v>
      </c>
      <c r="K8946" s="71">
        <f>VLOOKUP(I8946,PGStock[],3,FALSE)</f>
        <v>0.35</v>
      </c>
      <c r="L8946" s="47">
        <v>2</v>
      </c>
      <c r="M8946" s="47">
        <f>VLOOKUP(I8946,PGStock[],6,FALSE)</f>
        <v>150</v>
      </c>
      <c r="N8946" s="47">
        <f>+PGSales!$L8946*PGSales!$M8946</f>
        <v>300</v>
      </c>
    </row>
    <row r="8947" spans="1:14" hidden="1" x14ac:dyDescent="0.25">
      <c r="A8947" s="77">
        <f t="shared" si="960"/>
        <v>2025</v>
      </c>
      <c r="B8947" s="77">
        <f t="shared" si="961"/>
        <v>7</v>
      </c>
      <c r="C8947" s="73">
        <v>45855</v>
      </c>
      <c r="D8947" s="79" t="s">
        <v>58</v>
      </c>
      <c r="E8947" s="80" t="s">
        <v>290</v>
      </c>
      <c r="F8947" s="81" t="str">
        <f>VLOOKUP(E8947,Customer[],2,FALSE)</f>
        <v>Toe Twat Wai</v>
      </c>
      <c r="G8947" s="69" t="str">
        <f>VLOOKUP(E8947,Customer[],3,FALSE)</f>
        <v>Badamar St</v>
      </c>
      <c r="H8947" s="69" t="str">
        <f>VLOOKUP(E8947,Customer[],4,FALSE)</f>
        <v xml:space="preserve">Shwepyithar </v>
      </c>
      <c r="I8947" s="48" t="s">
        <v>23</v>
      </c>
      <c r="J8947" s="82" t="str">
        <f>VLOOKUP(I8947,PGStock[],2,FALSE)</f>
        <v>Columbus Super Red Smooth 175 Ml</v>
      </c>
      <c r="K8947" s="71">
        <f>VLOOKUP(I8947,PGStock[],3,FALSE)</f>
        <v>0.17499999999999999</v>
      </c>
      <c r="L8947" s="47">
        <v>2</v>
      </c>
      <c r="M8947" s="47">
        <f>VLOOKUP(I8947,PGStock[],6,FALSE)</f>
        <v>100</v>
      </c>
      <c r="N8947" s="47">
        <f>+PGSales!$L8947*PGSales!$M8947</f>
        <v>200</v>
      </c>
    </row>
    <row r="8948" spans="1:14" hidden="1" x14ac:dyDescent="0.25">
      <c r="A8948" s="77">
        <f t="shared" si="960"/>
        <v>2025</v>
      </c>
      <c r="B8948" s="77">
        <f t="shared" si="961"/>
        <v>7</v>
      </c>
      <c r="C8948" s="73">
        <v>45855</v>
      </c>
      <c r="D8948" s="79" t="s">
        <v>58</v>
      </c>
      <c r="E8948" s="80" t="s">
        <v>290</v>
      </c>
      <c r="F8948" s="81" t="str">
        <f>VLOOKUP(E8948,Customer[],2,FALSE)</f>
        <v>Toe Twat Wai</v>
      </c>
      <c r="G8948" s="69" t="str">
        <f>VLOOKUP(E8948,Customer[],3,FALSE)</f>
        <v>Badamar St</v>
      </c>
      <c r="H8948" s="69" t="str">
        <f>VLOOKUP(E8948,Customer[],4,FALSE)</f>
        <v xml:space="preserve">Shwepyithar </v>
      </c>
      <c r="I8948" s="48" t="s">
        <v>18</v>
      </c>
      <c r="J8948" s="82" t="str">
        <f>VLOOKUP(I8948,PGStock[],2,FALSE)</f>
        <v>Formula Rum 350ml</v>
      </c>
      <c r="K8948" s="71">
        <f>VLOOKUP(I8948,PGStock[],3,FALSE)</f>
        <v>0.35</v>
      </c>
      <c r="L8948" s="47">
        <v>3</v>
      </c>
      <c r="M8948" s="47">
        <f>VLOOKUP(I8948,PGStock[],6,FALSE)</f>
        <v>150</v>
      </c>
      <c r="N8948" s="47">
        <f>+PGSales!$L8948*PGSales!$M8948</f>
        <v>450</v>
      </c>
    </row>
    <row r="8949" spans="1:14" hidden="1" x14ac:dyDescent="0.25">
      <c r="A8949" s="77">
        <f t="shared" si="960"/>
        <v>2025</v>
      </c>
      <c r="B8949" s="77">
        <f t="shared" si="961"/>
        <v>7</v>
      </c>
      <c r="C8949" s="73">
        <v>45855</v>
      </c>
      <c r="D8949" s="79" t="s">
        <v>66</v>
      </c>
      <c r="E8949" s="80" t="s">
        <v>228</v>
      </c>
      <c r="F8949" s="81" t="str">
        <f>VLOOKUP(E8949,Customer[],2,FALSE)</f>
        <v>Myintmo</v>
      </c>
      <c r="G8949" s="69" t="str">
        <f>VLOOKUP(E8949,Customer[],3,FALSE)</f>
        <v>Bayin Naung Rd</v>
      </c>
      <c r="H8949" s="69" t="str">
        <f>VLOOKUP(E8949,Customer[],4,FALSE)</f>
        <v xml:space="preserve">Shwepyithar </v>
      </c>
      <c r="I8949" s="48" t="s">
        <v>25</v>
      </c>
      <c r="J8949" s="82" t="str">
        <f>VLOOKUP(I8949,PGStock[],2,FALSE)</f>
        <v>Columbus Super Red Smooth 350 Ml</v>
      </c>
      <c r="K8949" s="71">
        <f>VLOOKUP(I8949,PGStock[],3,FALSE)</f>
        <v>0.35</v>
      </c>
      <c r="L8949" s="47">
        <v>4</v>
      </c>
      <c r="M8949" s="47">
        <f>VLOOKUP(I8949,PGStock[],6,FALSE)</f>
        <v>150</v>
      </c>
      <c r="N8949" s="47">
        <f>+PGSales!$L8949*PGSales!$M8949</f>
        <v>600</v>
      </c>
    </row>
    <row r="8950" spans="1:14" hidden="1" x14ac:dyDescent="0.25">
      <c r="A8950" s="77">
        <f t="shared" si="960"/>
        <v>2025</v>
      </c>
      <c r="B8950" s="77">
        <f t="shared" si="961"/>
        <v>7</v>
      </c>
      <c r="C8950" s="73">
        <v>45855</v>
      </c>
      <c r="D8950" s="79" t="s">
        <v>66</v>
      </c>
      <c r="E8950" s="80" t="s">
        <v>228</v>
      </c>
      <c r="F8950" s="81" t="str">
        <f>VLOOKUP(E8950,Customer[],2,FALSE)</f>
        <v>Myintmo</v>
      </c>
      <c r="G8950" s="69" t="str">
        <f>VLOOKUP(E8950,Customer[],3,FALSE)</f>
        <v>Bayin Naung Rd</v>
      </c>
      <c r="H8950" s="69" t="str">
        <f>VLOOKUP(E8950,Customer[],4,FALSE)</f>
        <v xml:space="preserve">Shwepyithar </v>
      </c>
      <c r="I8950" s="48" t="s">
        <v>23</v>
      </c>
      <c r="J8950" s="82" t="str">
        <f>VLOOKUP(I8950,PGStock[],2,FALSE)</f>
        <v>Columbus Super Red Smooth 175 Ml</v>
      </c>
      <c r="K8950" s="71">
        <f>VLOOKUP(I8950,PGStock[],3,FALSE)</f>
        <v>0.17499999999999999</v>
      </c>
      <c r="L8950" s="47">
        <v>1</v>
      </c>
      <c r="M8950" s="47">
        <f>VLOOKUP(I8950,PGStock[],6,FALSE)</f>
        <v>100</v>
      </c>
      <c r="N8950" s="47">
        <f>+PGSales!$L8950*PGSales!$M8950</f>
        <v>100</v>
      </c>
    </row>
    <row r="8951" spans="1:14" hidden="1" x14ac:dyDescent="0.25">
      <c r="A8951" s="77">
        <f t="shared" si="960"/>
        <v>2025</v>
      </c>
      <c r="B8951" s="77">
        <f t="shared" si="961"/>
        <v>7</v>
      </c>
      <c r="C8951" s="73">
        <v>45855</v>
      </c>
      <c r="D8951" s="79" t="s">
        <v>66</v>
      </c>
      <c r="E8951" s="80" t="s">
        <v>228</v>
      </c>
      <c r="F8951" s="81" t="str">
        <f>VLOOKUP(E8951,Customer[],2,FALSE)</f>
        <v>Myintmo</v>
      </c>
      <c r="G8951" s="69" t="str">
        <f>VLOOKUP(E8951,Customer[],3,FALSE)</f>
        <v>Bayin Naung Rd</v>
      </c>
      <c r="H8951" s="69" t="str">
        <f>VLOOKUP(E8951,Customer[],4,FALSE)</f>
        <v xml:space="preserve">Shwepyithar </v>
      </c>
      <c r="I8951" s="48" t="s">
        <v>18</v>
      </c>
      <c r="J8951" s="82" t="str">
        <f>VLOOKUP(I8951,PGStock[],2,FALSE)</f>
        <v>Formula Rum 350ml</v>
      </c>
      <c r="K8951" s="71">
        <f>VLOOKUP(I8951,PGStock[],3,FALSE)</f>
        <v>0.35</v>
      </c>
      <c r="L8951" s="47">
        <v>1</v>
      </c>
      <c r="M8951" s="47">
        <f>VLOOKUP(I8951,PGStock[],6,FALSE)</f>
        <v>150</v>
      </c>
      <c r="N8951" s="47">
        <f>+PGSales!$L8951*PGSales!$M8951</f>
        <v>150</v>
      </c>
    </row>
    <row r="8952" spans="1:14" hidden="1" x14ac:dyDescent="0.25">
      <c r="A8952" s="77">
        <f t="shared" ref="A8952:A8964" si="962">YEAR(C8952)</f>
        <v>2025</v>
      </c>
      <c r="B8952" s="77">
        <f t="shared" ref="B8952:B8964" si="963">MONTH(C8952)</f>
        <v>7</v>
      </c>
      <c r="C8952" s="73">
        <v>45855</v>
      </c>
      <c r="D8952" s="79" t="s">
        <v>4</v>
      </c>
      <c r="E8952" s="80" t="s">
        <v>303</v>
      </c>
      <c r="F8952" s="81" t="str">
        <f>VLOOKUP(E8952,Customer[],2,FALSE)</f>
        <v>Wine</v>
      </c>
      <c r="G8952" s="69" t="str">
        <f>VLOOKUP(E8952,Customer[],3,FALSE)</f>
        <v>Hlawaga Rd</v>
      </c>
      <c r="H8952" s="69" t="str">
        <f>VLOOKUP(E8952,Customer[],4,FALSE)</f>
        <v xml:space="preserve">Shwepyithar </v>
      </c>
      <c r="I8952" s="48" t="s">
        <v>25</v>
      </c>
      <c r="J8952" s="82" t="str">
        <f>VLOOKUP(I8952,PGStock[],2,FALSE)</f>
        <v>Columbus Super Red Smooth 350 Ml</v>
      </c>
      <c r="K8952" s="71">
        <f>VLOOKUP(I8952,PGStock[],3,FALSE)</f>
        <v>0.35</v>
      </c>
      <c r="L8952" s="47">
        <v>2</v>
      </c>
      <c r="M8952" s="47">
        <f>VLOOKUP(I8952,PGStock[],6,FALSE)</f>
        <v>150</v>
      </c>
      <c r="N8952" s="47">
        <f>+PGSales!$L8952*PGSales!$M8952</f>
        <v>300</v>
      </c>
    </row>
    <row r="8953" spans="1:14" hidden="1" x14ac:dyDescent="0.25">
      <c r="A8953" s="77">
        <f t="shared" si="962"/>
        <v>2025</v>
      </c>
      <c r="B8953" s="77">
        <f t="shared" si="963"/>
        <v>7</v>
      </c>
      <c r="C8953" s="73">
        <v>45855</v>
      </c>
      <c r="D8953" s="79" t="s">
        <v>4</v>
      </c>
      <c r="E8953" s="80" t="s">
        <v>303</v>
      </c>
      <c r="F8953" s="81" t="str">
        <f>VLOOKUP(E8953,Customer[],2,FALSE)</f>
        <v>Wine</v>
      </c>
      <c r="G8953" s="69" t="str">
        <f>VLOOKUP(E8953,Customer[],3,FALSE)</f>
        <v>Hlawaga Rd</v>
      </c>
      <c r="H8953" s="69" t="str">
        <f>VLOOKUP(E8953,Customer[],4,FALSE)</f>
        <v xml:space="preserve">Shwepyithar </v>
      </c>
      <c r="I8953" s="48" t="s">
        <v>23</v>
      </c>
      <c r="J8953" s="82" t="str">
        <f>VLOOKUP(I8953,PGStock[],2,FALSE)</f>
        <v>Columbus Super Red Smooth 175 Ml</v>
      </c>
      <c r="K8953" s="71">
        <f>VLOOKUP(I8953,PGStock[],3,FALSE)</f>
        <v>0.17499999999999999</v>
      </c>
      <c r="L8953" s="47">
        <v>9</v>
      </c>
      <c r="M8953" s="47">
        <f>VLOOKUP(I8953,PGStock[],6,FALSE)</f>
        <v>100</v>
      </c>
      <c r="N8953" s="47">
        <f>+PGSales!$L8953*PGSales!$M8953</f>
        <v>900</v>
      </c>
    </row>
    <row r="8954" spans="1:14" hidden="1" x14ac:dyDescent="0.25">
      <c r="A8954" s="77">
        <f t="shared" si="962"/>
        <v>2025</v>
      </c>
      <c r="B8954" s="77">
        <f t="shared" si="963"/>
        <v>7</v>
      </c>
      <c r="C8954" s="73">
        <v>45855</v>
      </c>
      <c r="D8954" s="79" t="s">
        <v>885</v>
      </c>
      <c r="E8954" s="80" t="s">
        <v>629</v>
      </c>
      <c r="F8954" s="81" t="str">
        <f>VLOOKUP(E8954,Customer[],2,FALSE)</f>
        <v>Sin Pauk</v>
      </c>
      <c r="G8954" s="69" t="str">
        <f>VLOOKUP(E8954,Customer[],3,FALSE)</f>
        <v>Hlawaga Rd</v>
      </c>
      <c r="H8954" s="69" t="str">
        <f>VLOOKUP(E8954,Customer[],4,FALSE)</f>
        <v xml:space="preserve">Shwepyithar </v>
      </c>
      <c r="I8954" s="48" t="s">
        <v>25</v>
      </c>
      <c r="J8954" s="82" t="str">
        <f>VLOOKUP(I8954,PGStock[],2,FALSE)</f>
        <v>Columbus Super Red Smooth 350 Ml</v>
      </c>
      <c r="K8954" s="71">
        <f>VLOOKUP(I8954,PGStock[],3,FALSE)</f>
        <v>0.35</v>
      </c>
      <c r="L8954" s="47">
        <v>2</v>
      </c>
      <c r="M8954" s="47">
        <f>VLOOKUP(I8954,PGStock[],6,FALSE)</f>
        <v>150</v>
      </c>
      <c r="N8954" s="47">
        <f>+PGSales!$L8954*PGSales!$M8954</f>
        <v>300</v>
      </c>
    </row>
    <row r="8955" spans="1:14" hidden="1" x14ac:dyDescent="0.25">
      <c r="A8955" s="77">
        <f t="shared" si="962"/>
        <v>2025</v>
      </c>
      <c r="B8955" s="77">
        <f t="shared" si="963"/>
        <v>7</v>
      </c>
      <c r="C8955" s="73">
        <v>45855</v>
      </c>
      <c r="D8955" s="79" t="s">
        <v>109</v>
      </c>
      <c r="E8955" s="80" t="s">
        <v>630</v>
      </c>
      <c r="F8955" s="81" t="str">
        <f>VLOOKUP(E8955,Customer[],2,FALSE)</f>
        <v xml:space="preserve">Min Satae Kyatt </v>
      </c>
      <c r="G8955" s="69" t="str">
        <f>VLOOKUP(E8955,Customer[],3,FALSE)</f>
        <v>Hlawaga Rd</v>
      </c>
      <c r="H8955" s="69" t="str">
        <f>VLOOKUP(E8955,Customer[],4,FALSE)</f>
        <v xml:space="preserve">Shwepyithar </v>
      </c>
      <c r="I8955" s="48" t="s">
        <v>25</v>
      </c>
      <c r="J8955" s="82" t="str">
        <f>VLOOKUP(I8955,PGStock[],2,FALSE)</f>
        <v>Columbus Super Red Smooth 350 Ml</v>
      </c>
      <c r="K8955" s="71">
        <f>VLOOKUP(I8955,PGStock[],3,FALSE)</f>
        <v>0.35</v>
      </c>
      <c r="L8955" s="47">
        <v>4</v>
      </c>
      <c r="M8955" s="47">
        <f>VLOOKUP(I8955,PGStock[],6,FALSE)</f>
        <v>150</v>
      </c>
      <c r="N8955" s="47">
        <f>+PGSales!$L8955*PGSales!$M8955</f>
        <v>600</v>
      </c>
    </row>
    <row r="8956" spans="1:14" hidden="1" x14ac:dyDescent="0.25">
      <c r="A8956" s="77">
        <f t="shared" si="962"/>
        <v>2025</v>
      </c>
      <c r="B8956" s="77">
        <f t="shared" si="963"/>
        <v>7</v>
      </c>
      <c r="C8956" s="73">
        <v>45855</v>
      </c>
      <c r="D8956" s="79" t="s">
        <v>109</v>
      </c>
      <c r="E8956" s="80" t="s">
        <v>630</v>
      </c>
      <c r="F8956" s="81" t="str">
        <f>VLOOKUP(E8956,Customer[],2,FALSE)</f>
        <v xml:space="preserve">Min Satae Kyatt </v>
      </c>
      <c r="G8956" s="69" t="str">
        <f>VLOOKUP(E8956,Customer[],3,FALSE)</f>
        <v>Hlawaga Rd</v>
      </c>
      <c r="H8956" s="69" t="str">
        <f>VLOOKUP(E8956,Customer[],4,FALSE)</f>
        <v xml:space="preserve">Shwepyithar </v>
      </c>
      <c r="I8956" s="48" t="s">
        <v>18</v>
      </c>
      <c r="J8956" s="82" t="str">
        <f>VLOOKUP(I8956,PGStock[],2,FALSE)</f>
        <v>Formula Rum 350ml</v>
      </c>
      <c r="K8956" s="71">
        <f>VLOOKUP(I8956,PGStock[],3,FALSE)</f>
        <v>0.35</v>
      </c>
      <c r="L8956" s="47">
        <v>4</v>
      </c>
      <c r="M8956" s="47">
        <f>VLOOKUP(I8956,PGStock[],6,FALSE)</f>
        <v>150</v>
      </c>
      <c r="N8956" s="47">
        <f>+PGSales!$L8956*PGSales!$M8956</f>
        <v>600</v>
      </c>
    </row>
    <row r="8957" spans="1:14" hidden="1" x14ac:dyDescent="0.25">
      <c r="A8957" s="77">
        <f t="shared" si="962"/>
        <v>2025</v>
      </c>
      <c r="B8957" s="77">
        <f t="shared" si="963"/>
        <v>7</v>
      </c>
      <c r="C8957" s="73">
        <v>45855</v>
      </c>
      <c r="D8957" s="79" t="s">
        <v>131</v>
      </c>
      <c r="E8957" s="80" t="s">
        <v>896</v>
      </c>
      <c r="F8957" s="81" t="str">
        <f>VLOOKUP(E8957,Customer[],2,FALSE)</f>
        <v>Than Lwin Oo</v>
      </c>
      <c r="G8957" s="69" t="str">
        <f>VLOOKUP(E8957,Customer[],3,FALSE)</f>
        <v>Yoo lay Rd</v>
      </c>
      <c r="H8957" s="69" t="str">
        <f>VLOOKUP(E8957,Customer[],4,FALSE)</f>
        <v>Hlaing Thar Yar</v>
      </c>
      <c r="I8957" s="48" t="s">
        <v>25</v>
      </c>
      <c r="J8957" s="82" t="str">
        <f>VLOOKUP(I8957,PGStock[],2,FALSE)</f>
        <v>Columbus Super Red Smooth 350 Ml</v>
      </c>
      <c r="K8957" s="71">
        <f>VLOOKUP(I8957,PGStock[],3,FALSE)</f>
        <v>0.35</v>
      </c>
      <c r="L8957" s="47">
        <v>3</v>
      </c>
      <c r="M8957" s="47">
        <f>VLOOKUP(I8957,PGStock[],6,FALSE)</f>
        <v>150</v>
      </c>
      <c r="N8957" s="47">
        <f>+PGSales!$L8957*PGSales!$M8957</f>
        <v>450</v>
      </c>
    </row>
    <row r="8958" spans="1:14" hidden="1" x14ac:dyDescent="0.25">
      <c r="A8958" s="77">
        <f t="shared" si="962"/>
        <v>2025</v>
      </c>
      <c r="B8958" s="77">
        <f t="shared" si="963"/>
        <v>7</v>
      </c>
      <c r="C8958" s="73">
        <v>45855</v>
      </c>
      <c r="D8958" s="79" t="s">
        <v>131</v>
      </c>
      <c r="E8958" s="80" t="s">
        <v>896</v>
      </c>
      <c r="F8958" s="81" t="str">
        <f>VLOOKUP(E8958,Customer[],2,FALSE)</f>
        <v>Than Lwin Oo</v>
      </c>
      <c r="G8958" s="69" t="str">
        <f>VLOOKUP(E8958,Customer[],3,FALSE)</f>
        <v>Yoo lay Rd</v>
      </c>
      <c r="H8958" s="69" t="str">
        <f>VLOOKUP(E8958,Customer[],4,FALSE)</f>
        <v>Hlaing Thar Yar</v>
      </c>
      <c r="I8958" s="48" t="s">
        <v>23</v>
      </c>
      <c r="J8958" s="82" t="str">
        <f>VLOOKUP(I8958,PGStock[],2,FALSE)</f>
        <v>Columbus Super Red Smooth 175 Ml</v>
      </c>
      <c r="K8958" s="71">
        <f>VLOOKUP(I8958,PGStock[],3,FALSE)</f>
        <v>0.17499999999999999</v>
      </c>
      <c r="L8958" s="47">
        <v>2</v>
      </c>
      <c r="M8958" s="47">
        <f>VLOOKUP(I8958,PGStock[],6,FALSE)</f>
        <v>100</v>
      </c>
      <c r="N8958" s="47">
        <f>+PGSales!$L8958*PGSales!$M8958</f>
        <v>200</v>
      </c>
    </row>
    <row r="8959" spans="1:14" hidden="1" x14ac:dyDescent="0.25">
      <c r="A8959" s="77">
        <f t="shared" si="962"/>
        <v>2025</v>
      </c>
      <c r="B8959" s="77">
        <f t="shared" si="963"/>
        <v>7</v>
      </c>
      <c r="C8959" s="73">
        <v>45855</v>
      </c>
      <c r="D8959" s="79" t="s">
        <v>74</v>
      </c>
      <c r="E8959" s="80" t="s">
        <v>897</v>
      </c>
      <c r="F8959" s="81" t="str">
        <f>VLOOKUP(E8959,Customer[],2,FALSE)</f>
        <v>Shwe taungtenn</v>
      </c>
      <c r="G8959" s="69" t="str">
        <f>VLOOKUP(E8959,Customer[],3,FALSE)</f>
        <v>Shwe lin pan Rd</v>
      </c>
      <c r="H8959" s="69" t="str">
        <f>VLOOKUP(E8959,Customer[],4,FALSE)</f>
        <v>Hlaing Thar Yar</v>
      </c>
      <c r="I8959" s="48" t="s">
        <v>27</v>
      </c>
      <c r="J8959" s="82" t="str">
        <f>VLOOKUP(I8959,PGStock[],2,FALSE)</f>
        <v>Columbus Super Red Smooth 700 Ml</v>
      </c>
      <c r="K8959" s="71">
        <f>VLOOKUP(I8959,PGStock[],3,FALSE)</f>
        <v>0.7</v>
      </c>
      <c r="L8959" s="47">
        <v>1</v>
      </c>
      <c r="M8959" s="47">
        <f>VLOOKUP(I8959,PGStock[],6,FALSE)</f>
        <v>200</v>
      </c>
      <c r="N8959" s="47">
        <f>+PGSales!$L8959*PGSales!$M8959</f>
        <v>200</v>
      </c>
    </row>
    <row r="8960" spans="1:14" hidden="1" x14ac:dyDescent="0.25">
      <c r="A8960" s="77">
        <f t="shared" si="962"/>
        <v>2025</v>
      </c>
      <c r="B8960" s="77">
        <f t="shared" si="963"/>
        <v>7</v>
      </c>
      <c r="C8960" s="73">
        <v>45855</v>
      </c>
      <c r="D8960" s="79" t="s">
        <v>74</v>
      </c>
      <c r="E8960" s="80" t="s">
        <v>897</v>
      </c>
      <c r="F8960" s="81" t="str">
        <f>VLOOKUP(E8960,Customer[],2,FALSE)</f>
        <v>Shwe taungtenn</v>
      </c>
      <c r="G8960" s="69" t="str">
        <f>VLOOKUP(E8960,Customer[],3,FALSE)</f>
        <v>Shwe lin pan Rd</v>
      </c>
      <c r="H8960" s="69" t="str">
        <f>VLOOKUP(E8960,Customer[],4,FALSE)</f>
        <v>Hlaing Thar Yar</v>
      </c>
      <c r="I8960" s="48" t="s">
        <v>25</v>
      </c>
      <c r="J8960" s="82" t="str">
        <f>VLOOKUP(I8960,PGStock[],2,FALSE)</f>
        <v>Columbus Super Red Smooth 350 Ml</v>
      </c>
      <c r="K8960" s="71">
        <f>VLOOKUP(I8960,PGStock[],3,FALSE)</f>
        <v>0.35</v>
      </c>
      <c r="L8960" s="47">
        <v>2</v>
      </c>
      <c r="M8960" s="47">
        <f>VLOOKUP(I8960,PGStock[],6,FALSE)</f>
        <v>150</v>
      </c>
      <c r="N8960" s="47">
        <f>+PGSales!$L8960*PGSales!$M8960</f>
        <v>300</v>
      </c>
    </row>
    <row r="8961" spans="1:14" hidden="1" x14ac:dyDescent="0.25">
      <c r="A8961" s="77">
        <f t="shared" si="962"/>
        <v>2025</v>
      </c>
      <c r="B8961" s="77">
        <f t="shared" si="963"/>
        <v>7</v>
      </c>
      <c r="C8961" s="73">
        <v>45855</v>
      </c>
      <c r="D8961" s="79" t="s">
        <v>74</v>
      </c>
      <c r="E8961" s="80" t="s">
        <v>897</v>
      </c>
      <c r="F8961" s="81" t="str">
        <f>VLOOKUP(E8961,Customer[],2,FALSE)</f>
        <v>Shwe taungtenn</v>
      </c>
      <c r="G8961" s="69" t="str">
        <f>VLOOKUP(E8961,Customer[],3,FALSE)</f>
        <v>Shwe lin pan Rd</v>
      </c>
      <c r="H8961" s="69" t="str">
        <f>VLOOKUP(E8961,Customer[],4,FALSE)</f>
        <v>Hlaing Thar Yar</v>
      </c>
      <c r="I8961" s="48" t="s">
        <v>18</v>
      </c>
      <c r="J8961" s="82" t="str">
        <f>VLOOKUP(I8961,PGStock[],2,FALSE)</f>
        <v>Formula Rum 350ml</v>
      </c>
      <c r="K8961" s="71">
        <f>VLOOKUP(I8961,PGStock[],3,FALSE)</f>
        <v>0.35</v>
      </c>
      <c r="L8961" s="47">
        <v>4</v>
      </c>
      <c r="M8961" s="47">
        <f>VLOOKUP(I8961,PGStock[],6,FALSE)</f>
        <v>150</v>
      </c>
      <c r="N8961" s="47">
        <f>+PGSales!$L8961*PGSales!$M8961</f>
        <v>600</v>
      </c>
    </row>
    <row r="8962" spans="1:14" hidden="1" x14ac:dyDescent="0.25">
      <c r="A8962" s="77">
        <f t="shared" si="962"/>
        <v>2025</v>
      </c>
      <c r="B8962" s="77">
        <f t="shared" si="963"/>
        <v>7</v>
      </c>
      <c r="C8962" s="73">
        <v>45855</v>
      </c>
      <c r="D8962" s="79" t="s">
        <v>70</v>
      </c>
      <c r="E8962" s="80" t="s">
        <v>737</v>
      </c>
      <c r="F8962" s="81" t="str">
        <f>VLOOKUP(E8962,Customer[],2,FALSE)</f>
        <v>Lucky 7</v>
      </c>
      <c r="G8962" s="69" t="str">
        <f>VLOOKUP(E8962,Customer[],3,FALSE)</f>
        <v>Anaw Yathar Rd</v>
      </c>
      <c r="H8962" s="69" t="str">
        <f>VLOOKUP(E8962,Customer[],4,FALSE)</f>
        <v>Hlaing Thar Yar</v>
      </c>
      <c r="I8962" s="48" t="s">
        <v>18</v>
      </c>
      <c r="J8962" s="82" t="str">
        <f>VLOOKUP(I8962,PGStock[],2,FALSE)</f>
        <v>Formula Rum 350ml</v>
      </c>
      <c r="K8962" s="71">
        <f>VLOOKUP(I8962,PGStock[],3,FALSE)</f>
        <v>0.35</v>
      </c>
      <c r="L8962" s="47">
        <v>3</v>
      </c>
      <c r="M8962" s="47">
        <f>VLOOKUP(I8962,PGStock[],6,FALSE)</f>
        <v>150</v>
      </c>
      <c r="N8962" s="47">
        <f>+PGSales!$L8962*PGSales!$M8962</f>
        <v>450</v>
      </c>
    </row>
    <row r="8963" spans="1:14" hidden="1" x14ac:dyDescent="0.25">
      <c r="A8963" s="77">
        <f t="shared" si="962"/>
        <v>2025</v>
      </c>
      <c r="B8963" s="77">
        <f t="shared" si="963"/>
        <v>7</v>
      </c>
      <c r="C8963" s="73">
        <v>45855</v>
      </c>
      <c r="D8963" s="79" t="s">
        <v>68</v>
      </c>
      <c r="E8963" s="80" t="s">
        <v>898</v>
      </c>
      <c r="F8963" s="81" t="str">
        <f>VLOOKUP(E8963,Customer[],2,FALSE)</f>
        <v>ABC Store</v>
      </c>
      <c r="G8963" s="69" t="str">
        <f>VLOOKUP(E8963,Customer[],3,FALSE)</f>
        <v>Badai Rd</v>
      </c>
      <c r="H8963" s="69" t="str">
        <f>VLOOKUP(E8963,Customer[],4,FALSE)</f>
        <v>Hlaing Thar Yar</v>
      </c>
      <c r="I8963" s="48" t="s">
        <v>25</v>
      </c>
      <c r="J8963" s="82" t="str">
        <f>VLOOKUP(I8963,PGStock[],2,FALSE)</f>
        <v>Columbus Super Red Smooth 350 Ml</v>
      </c>
      <c r="K8963" s="71">
        <f>VLOOKUP(I8963,PGStock[],3,FALSE)</f>
        <v>0.35</v>
      </c>
      <c r="L8963" s="47">
        <v>1</v>
      </c>
      <c r="M8963" s="47">
        <f>VLOOKUP(I8963,PGStock[],6,FALSE)</f>
        <v>150</v>
      </c>
      <c r="N8963" s="47">
        <f>+PGSales!$L8963*PGSales!$M8963</f>
        <v>150</v>
      </c>
    </row>
    <row r="8964" spans="1:14" hidden="1" x14ac:dyDescent="0.25">
      <c r="A8964" s="77">
        <f t="shared" si="962"/>
        <v>2025</v>
      </c>
      <c r="B8964" s="77">
        <f t="shared" si="963"/>
        <v>7</v>
      </c>
      <c r="C8964" s="73">
        <v>45855</v>
      </c>
      <c r="D8964" s="79" t="s">
        <v>68</v>
      </c>
      <c r="E8964" s="80" t="s">
        <v>898</v>
      </c>
      <c r="F8964" s="81" t="str">
        <f>VLOOKUP(E8964,Customer[],2,FALSE)</f>
        <v>ABC Store</v>
      </c>
      <c r="G8964" s="69" t="str">
        <f>VLOOKUP(E8964,Customer[],3,FALSE)</f>
        <v>Badai Rd</v>
      </c>
      <c r="H8964" s="69" t="str">
        <f>VLOOKUP(E8964,Customer[],4,FALSE)</f>
        <v>Hlaing Thar Yar</v>
      </c>
      <c r="I8964" s="48" t="s">
        <v>18</v>
      </c>
      <c r="J8964" s="82" t="str">
        <f>VLOOKUP(I8964,PGStock[],2,FALSE)</f>
        <v>Formula Rum 350ml</v>
      </c>
      <c r="K8964" s="71">
        <f>VLOOKUP(I8964,PGStock[],3,FALSE)</f>
        <v>0.35</v>
      </c>
      <c r="L8964" s="47">
        <v>1</v>
      </c>
      <c r="M8964" s="47">
        <f>VLOOKUP(I8964,PGStock[],6,FALSE)</f>
        <v>150</v>
      </c>
      <c r="N8964" s="47">
        <f>+PGSales!$L8964*PGSales!$M8964</f>
        <v>150</v>
      </c>
    </row>
    <row r="8965" spans="1:14" hidden="1" x14ac:dyDescent="0.25">
      <c r="A8965" s="77">
        <f t="shared" si="960"/>
        <v>2025</v>
      </c>
      <c r="B8965" s="77">
        <f t="shared" si="961"/>
        <v>7</v>
      </c>
      <c r="C8965" s="73">
        <v>45855</v>
      </c>
      <c r="D8965" s="79" t="s">
        <v>878</v>
      </c>
      <c r="E8965" s="80" t="s">
        <v>904</v>
      </c>
      <c r="F8965" s="81" t="str">
        <f>VLOOKUP(E8965,Customer[],2,FALSE)</f>
        <v>Zwel yatanar</v>
      </c>
      <c r="G8965" s="69" t="str">
        <f>VLOOKUP(E8965,Customer[],3,FALSE)</f>
        <v>Badai Rd</v>
      </c>
      <c r="H8965" s="69" t="str">
        <f>VLOOKUP(E8965,Customer[],4,FALSE)</f>
        <v>Hlaing Thar Yar</v>
      </c>
      <c r="I8965" s="48" t="s">
        <v>25</v>
      </c>
      <c r="J8965" s="82" t="str">
        <f>VLOOKUP(I8965,PGStock[],2,FALSE)</f>
        <v>Columbus Super Red Smooth 350 Ml</v>
      </c>
      <c r="K8965" s="71">
        <f>VLOOKUP(I8965,PGStock[],3,FALSE)</f>
        <v>0.35</v>
      </c>
      <c r="L8965" s="47">
        <v>2</v>
      </c>
      <c r="M8965" s="47">
        <f>VLOOKUP(I8965,PGStock[],6,FALSE)</f>
        <v>150</v>
      </c>
      <c r="N8965" s="47">
        <f>+PGSales!$L8965*PGSales!$M8965</f>
        <v>300</v>
      </c>
    </row>
    <row r="8966" spans="1:14" hidden="1" x14ac:dyDescent="0.25">
      <c r="A8966" s="77">
        <f t="shared" ref="A8966:A8972" si="964">YEAR(C8966)</f>
        <v>2025</v>
      </c>
      <c r="B8966" s="77">
        <f t="shared" ref="B8966:B8972" si="965">MONTH(C8966)</f>
        <v>7</v>
      </c>
      <c r="C8966" s="73">
        <v>45855</v>
      </c>
      <c r="D8966" s="79" t="s">
        <v>878</v>
      </c>
      <c r="E8966" s="80" t="s">
        <v>904</v>
      </c>
      <c r="F8966" s="81" t="str">
        <f>VLOOKUP(E8966,Customer[],2,FALSE)</f>
        <v>Zwel yatanar</v>
      </c>
      <c r="G8966" s="69" t="str">
        <f>VLOOKUP(E8966,Customer[],3,FALSE)</f>
        <v>Badai Rd</v>
      </c>
      <c r="H8966" s="69" t="str">
        <f>VLOOKUP(E8966,Customer[],4,FALSE)</f>
        <v>Hlaing Thar Yar</v>
      </c>
      <c r="I8966" s="48" t="s">
        <v>23</v>
      </c>
      <c r="J8966" s="82" t="str">
        <f>VLOOKUP(I8966,PGStock[],2,FALSE)</f>
        <v>Columbus Super Red Smooth 175 Ml</v>
      </c>
      <c r="K8966" s="71">
        <f>VLOOKUP(I8966,PGStock[],3,FALSE)</f>
        <v>0.17499999999999999</v>
      </c>
      <c r="L8966" s="47">
        <v>1</v>
      </c>
      <c r="M8966" s="47">
        <f>VLOOKUP(I8966,PGStock[],6,FALSE)</f>
        <v>100</v>
      </c>
      <c r="N8966" s="47">
        <f>+PGSales!$L8966*PGSales!$M8966</f>
        <v>100</v>
      </c>
    </row>
    <row r="8967" spans="1:14" hidden="1" x14ac:dyDescent="0.25">
      <c r="A8967" s="77">
        <f t="shared" si="964"/>
        <v>2025</v>
      </c>
      <c r="B8967" s="77">
        <f t="shared" si="965"/>
        <v>7</v>
      </c>
      <c r="C8967" s="73">
        <v>45855</v>
      </c>
      <c r="D8967" s="79" t="s">
        <v>878</v>
      </c>
      <c r="E8967" s="80" t="s">
        <v>904</v>
      </c>
      <c r="F8967" s="81" t="str">
        <f>VLOOKUP(E8967,Customer[],2,FALSE)</f>
        <v>Zwel yatanar</v>
      </c>
      <c r="G8967" s="69" t="str">
        <f>VLOOKUP(E8967,Customer[],3,FALSE)</f>
        <v>Badai Rd</v>
      </c>
      <c r="H8967" s="69" t="str">
        <f>VLOOKUP(E8967,Customer[],4,FALSE)</f>
        <v>Hlaing Thar Yar</v>
      </c>
      <c r="I8967" s="48" t="s">
        <v>18</v>
      </c>
      <c r="J8967" s="82" t="str">
        <f>VLOOKUP(I8967,PGStock[],2,FALSE)</f>
        <v>Formula Rum 350ml</v>
      </c>
      <c r="K8967" s="71">
        <f>VLOOKUP(I8967,PGStock[],3,FALSE)</f>
        <v>0.35</v>
      </c>
      <c r="L8967" s="47">
        <v>3</v>
      </c>
      <c r="M8967" s="47">
        <f>VLOOKUP(I8967,PGStock[],6,FALSE)</f>
        <v>150</v>
      </c>
      <c r="N8967" s="47">
        <f>+PGSales!$L8967*PGSales!$M8967</f>
        <v>450</v>
      </c>
    </row>
    <row r="8968" spans="1:14" hidden="1" x14ac:dyDescent="0.25">
      <c r="A8968" s="77">
        <f t="shared" si="964"/>
        <v>2025</v>
      </c>
      <c r="B8968" s="77">
        <f t="shared" si="965"/>
        <v>7</v>
      </c>
      <c r="C8968" s="73">
        <v>45855</v>
      </c>
      <c r="D8968" s="79" t="s">
        <v>275</v>
      </c>
      <c r="E8968" s="80" t="s">
        <v>734</v>
      </c>
      <c r="F8968" s="81" t="str">
        <f>VLOOKUP(E8968,Customer[],2,FALSE)</f>
        <v>Phyo</v>
      </c>
      <c r="G8968" s="69" t="str">
        <f>VLOOKUP(E8968,Customer[],3,FALSE)</f>
        <v>Anaw Yathar Rd</v>
      </c>
      <c r="H8968" s="69" t="str">
        <f>VLOOKUP(E8968,Customer[],4,FALSE)</f>
        <v>Hlaing Thar Yar</v>
      </c>
      <c r="I8968" s="48" t="s">
        <v>27</v>
      </c>
      <c r="J8968" s="82" t="str">
        <f>VLOOKUP(I8968,PGStock[],2,FALSE)</f>
        <v>Columbus Super Red Smooth 700 Ml</v>
      </c>
      <c r="K8968" s="71">
        <f>VLOOKUP(I8968,PGStock[],3,FALSE)</f>
        <v>0.7</v>
      </c>
      <c r="L8968" s="47">
        <v>1</v>
      </c>
      <c r="M8968" s="47">
        <f>VLOOKUP(I8968,PGStock[],6,FALSE)</f>
        <v>200</v>
      </c>
      <c r="N8968" s="47">
        <f>+PGSales!$L8968*PGSales!$M8968</f>
        <v>200</v>
      </c>
    </row>
    <row r="8969" spans="1:14" hidden="1" x14ac:dyDescent="0.25">
      <c r="A8969" s="77">
        <f t="shared" si="964"/>
        <v>2025</v>
      </c>
      <c r="B8969" s="77">
        <f t="shared" si="965"/>
        <v>7</v>
      </c>
      <c r="C8969" s="73">
        <v>45855</v>
      </c>
      <c r="D8969" s="79" t="s">
        <v>275</v>
      </c>
      <c r="E8969" s="80" t="s">
        <v>734</v>
      </c>
      <c r="F8969" s="81" t="str">
        <f>VLOOKUP(E8969,Customer[],2,FALSE)</f>
        <v>Phyo</v>
      </c>
      <c r="G8969" s="69" t="str">
        <f>VLOOKUP(E8969,Customer[],3,FALSE)</f>
        <v>Anaw Yathar Rd</v>
      </c>
      <c r="H8969" s="69" t="str">
        <f>VLOOKUP(E8969,Customer[],4,FALSE)</f>
        <v>Hlaing Thar Yar</v>
      </c>
      <c r="I8969" s="48" t="s">
        <v>25</v>
      </c>
      <c r="J8969" s="82" t="str">
        <f>VLOOKUP(I8969,PGStock[],2,FALSE)</f>
        <v>Columbus Super Red Smooth 350 Ml</v>
      </c>
      <c r="K8969" s="71">
        <f>VLOOKUP(I8969,PGStock[],3,FALSE)</f>
        <v>0.35</v>
      </c>
      <c r="L8969" s="47">
        <v>1</v>
      </c>
      <c r="M8969" s="47">
        <f>VLOOKUP(I8969,PGStock[],6,FALSE)</f>
        <v>150</v>
      </c>
      <c r="N8969" s="47">
        <f>+PGSales!$L8969*PGSales!$M8969</f>
        <v>150</v>
      </c>
    </row>
    <row r="8970" spans="1:14" hidden="1" x14ac:dyDescent="0.25">
      <c r="A8970" s="77">
        <f t="shared" si="964"/>
        <v>2025</v>
      </c>
      <c r="B8970" s="77">
        <f t="shared" si="965"/>
        <v>7</v>
      </c>
      <c r="C8970" s="73">
        <v>45855</v>
      </c>
      <c r="D8970" s="79" t="s">
        <v>275</v>
      </c>
      <c r="E8970" s="80" t="s">
        <v>734</v>
      </c>
      <c r="F8970" s="81" t="str">
        <f>VLOOKUP(E8970,Customer[],2,FALSE)</f>
        <v>Phyo</v>
      </c>
      <c r="G8970" s="69" t="str">
        <f>VLOOKUP(E8970,Customer[],3,FALSE)</f>
        <v>Anaw Yathar Rd</v>
      </c>
      <c r="H8970" s="69" t="str">
        <f>VLOOKUP(E8970,Customer[],4,FALSE)</f>
        <v>Hlaing Thar Yar</v>
      </c>
      <c r="I8970" s="48" t="s">
        <v>23</v>
      </c>
      <c r="J8970" s="82" t="str">
        <f>VLOOKUP(I8970,PGStock[],2,FALSE)</f>
        <v>Columbus Super Red Smooth 175 Ml</v>
      </c>
      <c r="K8970" s="71">
        <f>VLOOKUP(I8970,PGStock[],3,FALSE)</f>
        <v>0.17499999999999999</v>
      </c>
      <c r="L8970" s="47">
        <v>1</v>
      </c>
      <c r="M8970" s="47">
        <f>VLOOKUP(I8970,PGStock[],6,FALSE)</f>
        <v>100</v>
      </c>
      <c r="N8970" s="47">
        <f>+PGSales!$L8970*PGSales!$M8970</f>
        <v>100</v>
      </c>
    </row>
    <row r="8971" spans="1:14" hidden="1" x14ac:dyDescent="0.25">
      <c r="A8971" s="77">
        <f t="shared" si="964"/>
        <v>2025</v>
      </c>
      <c r="B8971" s="77">
        <f t="shared" si="965"/>
        <v>7</v>
      </c>
      <c r="C8971" s="73">
        <v>45855</v>
      </c>
      <c r="D8971" s="79" t="s">
        <v>275</v>
      </c>
      <c r="E8971" s="80" t="s">
        <v>734</v>
      </c>
      <c r="F8971" s="81" t="str">
        <f>VLOOKUP(E8971,Customer[],2,FALSE)</f>
        <v>Phyo</v>
      </c>
      <c r="G8971" s="69" t="str">
        <f>VLOOKUP(E8971,Customer[],3,FALSE)</f>
        <v>Anaw Yathar Rd</v>
      </c>
      <c r="H8971" s="69" t="str">
        <f>VLOOKUP(E8971,Customer[],4,FALSE)</f>
        <v>Hlaing Thar Yar</v>
      </c>
      <c r="I8971" s="48" t="s">
        <v>18</v>
      </c>
      <c r="J8971" s="82" t="str">
        <f>VLOOKUP(I8971,PGStock[],2,FALSE)</f>
        <v>Formula Rum 350ml</v>
      </c>
      <c r="K8971" s="71">
        <f>VLOOKUP(I8971,PGStock[],3,FALSE)</f>
        <v>0.35</v>
      </c>
      <c r="L8971" s="47">
        <v>1</v>
      </c>
      <c r="M8971" s="47">
        <f>VLOOKUP(I8971,PGStock[],6,FALSE)</f>
        <v>150</v>
      </c>
      <c r="N8971" s="47">
        <f>+PGSales!$L8971*PGSales!$M8971</f>
        <v>150</v>
      </c>
    </row>
    <row r="8972" spans="1:14" hidden="1" x14ac:dyDescent="0.25">
      <c r="A8972" s="77">
        <f t="shared" si="964"/>
        <v>2025</v>
      </c>
      <c r="B8972" s="77">
        <f t="shared" si="965"/>
        <v>7</v>
      </c>
      <c r="C8972" s="73">
        <v>45856</v>
      </c>
      <c r="D8972" s="79" t="s">
        <v>1</v>
      </c>
      <c r="E8972" s="80" t="s">
        <v>589</v>
      </c>
      <c r="F8972" s="81" t="str">
        <f>VLOOKUP(E8972,Customer[],2,FALSE)</f>
        <v>Yarket Nu Wai</v>
      </c>
      <c r="G8972" s="69" t="str">
        <f>VLOOKUP(E8972,Customer[],3,FALSE)</f>
        <v>Anake Gonkone Rd</v>
      </c>
      <c r="H8972" s="69" t="str">
        <f>VLOOKUP(E8972,Customer[],4,FALSE)</f>
        <v>Insein</v>
      </c>
      <c r="I8972" s="48" t="s">
        <v>25</v>
      </c>
      <c r="J8972" s="82" t="str">
        <f>VLOOKUP(I8972,PGStock[],2,FALSE)</f>
        <v>Columbus Super Red Smooth 350 Ml</v>
      </c>
      <c r="K8972" s="71">
        <f>VLOOKUP(I8972,PGStock[],3,FALSE)</f>
        <v>0.35</v>
      </c>
      <c r="L8972" s="47">
        <v>1</v>
      </c>
      <c r="M8972" s="47">
        <f>VLOOKUP(I8972,PGStock[],6,FALSE)</f>
        <v>150</v>
      </c>
      <c r="N8972" s="47">
        <f>+PGSales!$L8972*PGSales!$M8972</f>
        <v>150</v>
      </c>
    </row>
    <row r="8973" spans="1:14" hidden="1" x14ac:dyDescent="0.25">
      <c r="A8973" s="77">
        <f t="shared" ref="A8973:A8979" si="966">YEAR(C8973)</f>
        <v>2025</v>
      </c>
      <c r="B8973" s="77">
        <f t="shared" ref="B8973:B8979" si="967">MONTH(C8973)</f>
        <v>7</v>
      </c>
      <c r="C8973" s="73">
        <v>45856</v>
      </c>
      <c r="D8973" s="79" t="s">
        <v>1</v>
      </c>
      <c r="E8973" s="80" t="s">
        <v>589</v>
      </c>
      <c r="F8973" s="81" t="str">
        <f>VLOOKUP(E8973,Customer[],2,FALSE)</f>
        <v>Yarket Nu Wai</v>
      </c>
      <c r="G8973" s="69" t="str">
        <f>VLOOKUP(E8973,Customer[],3,FALSE)</f>
        <v>Anake Gonkone Rd</v>
      </c>
      <c r="H8973" s="69" t="str">
        <f>VLOOKUP(E8973,Customer[],4,FALSE)</f>
        <v>Insein</v>
      </c>
      <c r="I8973" s="48" t="s">
        <v>23</v>
      </c>
      <c r="J8973" s="82" t="str">
        <f>VLOOKUP(I8973,PGStock[],2,FALSE)</f>
        <v>Columbus Super Red Smooth 175 Ml</v>
      </c>
      <c r="K8973" s="71">
        <f>VLOOKUP(I8973,PGStock[],3,FALSE)</f>
        <v>0.17499999999999999</v>
      </c>
      <c r="L8973" s="47">
        <v>1</v>
      </c>
      <c r="M8973" s="47">
        <f>VLOOKUP(I8973,PGStock[],6,FALSE)</f>
        <v>100</v>
      </c>
      <c r="N8973" s="47">
        <f>+PGSales!$L8973*PGSales!$M8973</f>
        <v>100</v>
      </c>
    </row>
    <row r="8974" spans="1:14" hidden="1" x14ac:dyDescent="0.25">
      <c r="A8974" s="77">
        <f t="shared" si="966"/>
        <v>2025</v>
      </c>
      <c r="B8974" s="77">
        <f t="shared" si="967"/>
        <v>7</v>
      </c>
      <c r="C8974" s="73">
        <v>45856</v>
      </c>
      <c r="D8974" s="79" t="s">
        <v>1</v>
      </c>
      <c r="E8974" s="80" t="s">
        <v>589</v>
      </c>
      <c r="F8974" s="81" t="str">
        <f>VLOOKUP(E8974,Customer[],2,FALSE)</f>
        <v>Yarket Nu Wai</v>
      </c>
      <c r="G8974" s="69" t="str">
        <f>VLOOKUP(E8974,Customer[],3,FALSE)</f>
        <v>Anake Gonkone Rd</v>
      </c>
      <c r="H8974" s="69" t="str">
        <f>VLOOKUP(E8974,Customer[],4,FALSE)</f>
        <v>Insein</v>
      </c>
      <c r="I8974" s="48" t="s">
        <v>18</v>
      </c>
      <c r="J8974" s="82" t="str">
        <f>VLOOKUP(I8974,PGStock[],2,FALSE)</f>
        <v>Formula Rum 350ml</v>
      </c>
      <c r="K8974" s="71">
        <f>VLOOKUP(I8974,PGStock[],3,FALSE)</f>
        <v>0.35</v>
      </c>
      <c r="L8974" s="47">
        <v>4</v>
      </c>
      <c r="M8974" s="47">
        <f>VLOOKUP(I8974,PGStock[],6,FALSE)</f>
        <v>150</v>
      </c>
      <c r="N8974" s="47">
        <f>+PGSales!$L8974*PGSales!$M8974</f>
        <v>600</v>
      </c>
    </row>
    <row r="8975" spans="1:14" hidden="1" x14ac:dyDescent="0.25">
      <c r="A8975" s="77">
        <f t="shared" si="966"/>
        <v>2025</v>
      </c>
      <c r="B8975" s="77">
        <f t="shared" si="967"/>
        <v>7</v>
      </c>
      <c r="C8975" s="73">
        <v>45856</v>
      </c>
      <c r="D8975" s="79" t="s">
        <v>187</v>
      </c>
      <c r="E8975" s="80" t="s">
        <v>887</v>
      </c>
      <c r="F8975" s="81" t="str">
        <f>VLOOKUP(E8975,Customer[],2,FALSE)</f>
        <v>Ma naw</v>
      </c>
      <c r="G8975" s="69" t="str">
        <f>VLOOKUP(E8975,Customer[],3,FALSE)</f>
        <v>Baho Rd</v>
      </c>
      <c r="H8975" s="69" t="str">
        <f>VLOOKUP(E8975,Customer[],4,FALSE)</f>
        <v>Hlaing</v>
      </c>
      <c r="I8975" s="48" t="s">
        <v>25</v>
      </c>
      <c r="J8975" s="82" t="str">
        <f>VLOOKUP(I8975,PGStock[],2,FALSE)</f>
        <v>Columbus Super Red Smooth 350 Ml</v>
      </c>
      <c r="K8975" s="71">
        <f>VLOOKUP(I8975,PGStock[],3,FALSE)</f>
        <v>0.35</v>
      </c>
      <c r="L8975" s="47">
        <v>5</v>
      </c>
      <c r="M8975" s="47">
        <f>VLOOKUP(I8975,PGStock[],6,FALSE)</f>
        <v>150</v>
      </c>
      <c r="N8975" s="47">
        <f>+PGSales!$L8975*PGSales!$M8975</f>
        <v>750</v>
      </c>
    </row>
    <row r="8976" spans="1:14" hidden="1" x14ac:dyDescent="0.25">
      <c r="A8976" s="77">
        <f t="shared" si="966"/>
        <v>2025</v>
      </c>
      <c r="B8976" s="77">
        <f t="shared" si="967"/>
        <v>7</v>
      </c>
      <c r="C8976" s="73">
        <v>45856</v>
      </c>
      <c r="D8976" s="79" t="s">
        <v>187</v>
      </c>
      <c r="E8976" s="80" t="s">
        <v>887</v>
      </c>
      <c r="F8976" s="81" t="str">
        <f>VLOOKUP(E8976,Customer[],2,FALSE)</f>
        <v>Ma naw</v>
      </c>
      <c r="G8976" s="69" t="str">
        <f>VLOOKUP(E8976,Customer[],3,FALSE)</f>
        <v>Baho Rd</v>
      </c>
      <c r="H8976" s="69" t="str">
        <f>VLOOKUP(E8976,Customer[],4,FALSE)</f>
        <v>Hlaing</v>
      </c>
      <c r="I8976" s="48" t="s">
        <v>23</v>
      </c>
      <c r="J8976" s="82" t="str">
        <f>VLOOKUP(I8976,PGStock[],2,FALSE)</f>
        <v>Columbus Super Red Smooth 175 Ml</v>
      </c>
      <c r="K8976" s="71">
        <f>VLOOKUP(I8976,PGStock[],3,FALSE)</f>
        <v>0.17499999999999999</v>
      </c>
      <c r="L8976" s="47">
        <v>2</v>
      </c>
      <c r="M8976" s="47">
        <f>VLOOKUP(I8976,PGStock[],6,FALSE)</f>
        <v>100</v>
      </c>
      <c r="N8976" s="47">
        <f>+PGSales!$L8976*PGSales!$M8976</f>
        <v>200</v>
      </c>
    </row>
    <row r="8977" spans="1:14" hidden="1" x14ac:dyDescent="0.25">
      <c r="A8977" s="77">
        <f t="shared" si="966"/>
        <v>2025</v>
      </c>
      <c r="B8977" s="77">
        <f t="shared" si="967"/>
        <v>7</v>
      </c>
      <c r="C8977" s="73">
        <v>45856</v>
      </c>
      <c r="D8977" s="79" t="s">
        <v>187</v>
      </c>
      <c r="E8977" s="80" t="s">
        <v>887</v>
      </c>
      <c r="F8977" s="81" t="str">
        <f>VLOOKUP(E8977,Customer[],2,FALSE)</f>
        <v>Ma naw</v>
      </c>
      <c r="G8977" s="69" t="str">
        <f>VLOOKUP(E8977,Customer[],3,FALSE)</f>
        <v>Baho Rd</v>
      </c>
      <c r="H8977" s="69" t="str">
        <f>VLOOKUP(E8977,Customer[],4,FALSE)</f>
        <v>Hlaing</v>
      </c>
      <c r="I8977" s="48" t="s">
        <v>18</v>
      </c>
      <c r="J8977" s="82" t="str">
        <f>VLOOKUP(I8977,PGStock[],2,FALSE)</f>
        <v>Formula Rum 350ml</v>
      </c>
      <c r="K8977" s="71">
        <f>VLOOKUP(I8977,PGStock[],3,FALSE)</f>
        <v>0.35</v>
      </c>
      <c r="L8977" s="47">
        <v>1</v>
      </c>
      <c r="M8977" s="47">
        <f>VLOOKUP(I8977,PGStock[],6,FALSE)</f>
        <v>150</v>
      </c>
      <c r="N8977" s="47">
        <f>+PGSales!$L8977*PGSales!$M8977</f>
        <v>150</v>
      </c>
    </row>
    <row r="8978" spans="1:14" hidden="1" x14ac:dyDescent="0.25">
      <c r="A8978" s="77">
        <f t="shared" si="966"/>
        <v>2025</v>
      </c>
      <c r="B8978" s="77">
        <f t="shared" si="967"/>
        <v>7</v>
      </c>
      <c r="C8978" s="73">
        <v>45856</v>
      </c>
      <c r="D8978" s="79" t="s">
        <v>2</v>
      </c>
      <c r="E8978" s="80" t="s">
        <v>587</v>
      </c>
      <c r="F8978" s="81" t="str">
        <f>VLOOKUP(E8978,Customer[],2,FALSE)</f>
        <v>Shwe Myaing</v>
      </c>
      <c r="G8978" s="69" t="str">
        <f>VLOOKUP(E8978,Customer[],3,FALSE)</f>
        <v>Baho Rd</v>
      </c>
      <c r="H8978" s="69" t="str">
        <f>VLOOKUP(E8978,Customer[],4,FALSE)</f>
        <v>Hlaing</v>
      </c>
      <c r="I8978" s="48" t="s">
        <v>23</v>
      </c>
      <c r="J8978" s="82" t="str">
        <f>VLOOKUP(I8978,PGStock[],2,FALSE)</f>
        <v>Columbus Super Red Smooth 175 Ml</v>
      </c>
      <c r="K8978" s="71">
        <f>VLOOKUP(I8978,PGStock[],3,FALSE)</f>
        <v>0.17499999999999999</v>
      </c>
      <c r="L8978" s="47">
        <v>1</v>
      </c>
      <c r="M8978" s="47">
        <f>VLOOKUP(I8978,PGStock[],6,FALSE)</f>
        <v>100</v>
      </c>
      <c r="N8978" s="47">
        <f>+PGSales!$L8978*PGSales!$M8978</f>
        <v>100</v>
      </c>
    </row>
    <row r="8979" spans="1:14" hidden="1" x14ac:dyDescent="0.25">
      <c r="A8979" s="77">
        <f t="shared" si="966"/>
        <v>2025</v>
      </c>
      <c r="B8979" s="77">
        <f t="shared" si="967"/>
        <v>7</v>
      </c>
      <c r="C8979" s="73">
        <v>45856</v>
      </c>
      <c r="D8979" s="79" t="s">
        <v>2</v>
      </c>
      <c r="E8979" s="80" t="s">
        <v>587</v>
      </c>
      <c r="F8979" s="81" t="str">
        <f>VLOOKUP(E8979,Customer[],2,FALSE)</f>
        <v>Shwe Myaing</v>
      </c>
      <c r="G8979" s="69" t="str">
        <f>VLOOKUP(E8979,Customer[],3,FALSE)</f>
        <v>Baho Rd</v>
      </c>
      <c r="H8979" s="69" t="str">
        <f>VLOOKUP(E8979,Customer[],4,FALSE)</f>
        <v>Hlaing</v>
      </c>
      <c r="I8979" s="48" t="s">
        <v>18</v>
      </c>
      <c r="J8979" s="82" t="str">
        <f>VLOOKUP(I8979,PGStock[],2,FALSE)</f>
        <v>Formula Rum 350ml</v>
      </c>
      <c r="K8979" s="71">
        <f>VLOOKUP(I8979,PGStock[],3,FALSE)</f>
        <v>0.35</v>
      </c>
      <c r="L8979" s="47">
        <v>5</v>
      </c>
      <c r="M8979" s="47">
        <f>VLOOKUP(I8979,PGStock[],6,FALSE)</f>
        <v>150</v>
      </c>
      <c r="N8979" s="47">
        <f>+PGSales!$L8979*PGSales!$M8979</f>
        <v>750</v>
      </c>
    </row>
    <row r="8980" spans="1:14" hidden="1" x14ac:dyDescent="0.25">
      <c r="A8980" s="77">
        <f t="shared" ref="A8980:A8986" si="968">YEAR(C8980)</f>
        <v>2025</v>
      </c>
      <c r="B8980" s="77">
        <f t="shared" ref="B8980:B8986" si="969">MONTH(C8980)</f>
        <v>7</v>
      </c>
      <c r="C8980" s="73">
        <v>45856</v>
      </c>
      <c r="D8980" s="79" t="s">
        <v>60</v>
      </c>
      <c r="E8980" s="80" t="s">
        <v>610</v>
      </c>
      <c r="F8980" s="81" t="str">
        <f>VLOOKUP(E8980,Customer[],2,FALSE)</f>
        <v>A&amp;T</v>
      </c>
      <c r="G8980" s="69" t="str">
        <f>VLOOKUP(E8980,Customer[],3,FALSE)</f>
        <v>Pa 50 Lan Baho</v>
      </c>
      <c r="H8980" s="69" t="str">
        <f>VLOOKUP(E8980,Customer[],4,FALSE)</f>
        <v>Hlaing</v>
      </c>
      <c r="I8980" s="48" t="s">
        <v>23</v>
      </c>
      <c r="J8980" s="82" t="str">
        <f>VLOOKUP(I8980,PGStock[],2,FALSE)</f>
        <v>Columbus Super Red Smooth 175 Ml</v>
      </c>
      <c r="K8980" s="71">
        <f>VLOOKUP(I8980,PGStock[],3,FALSE)</f>
        <v>0.17499999999999999</v>
      </c>
      <c r="L8980" s="47">
        <v>4</v>
      </c>
      <c r="M8980" s="47">
        <f>VLOOKUP(I8980,PGStock[],6,FALSE)</f>
        <v>100</v>
      </c>
      <c r="N8980" s="47">
        <f>+PGSales!$L8980*PGSales!$M8980</f>
        <v>400</v>
      </c>
    </row>
    <row r="8981" spans="1:14" hidden="1" x14ac:dyDescent="0.25">
      <c r="A8981" s="77">
        <f t="shared" si="968"/>
        <v>2025</v>
      </c>
      <c r="B8981" s="77">
        <f t="shared" si="969"/>
        <v>7</v>
      </c>
      <c r="C8981" s="73">
        <v>45856</v>
      </c>
      <c r="D8981" s="79" t="s">
        <v>60</v>
      </c>
      <c r="E8981" s="80" t="s">
        <v>610</v>
      </c>
      <c r="F8981" s="81" t="str">
        <f>VLOOKUP(E8981,Customer[],2,FALSE)</f>
        <v>A&amp;T</v>
      </c>
      <c r="G8981" s="69" t="str">
        <f>VLOOKUP(E8981,Customer[],3,FALSE)</f>
        <v>Pa 50 Lan Baho</v>
      </c>
      <c r="H8981" s="69" t="str">
        <f>VLOOKUP(E8981,Customer[],4,FALSE)</f>
        <v>Hlaing</v>
      </c>
      <c r="I8981" s="48" t="s">
        <v>18</v>
      </c>
      <c r="J8981" s="82" t="str">
        <f>VLOOKUP(I8981,PGStock[],2,FALSE)</f>
        <v>Formula Rum 350ml</v>
      </c>
      <c r="K8981" s="71">
        <f>VLOOKUP(I8981,PGStock[],3,FALSE)</f>
        <v>0.35</v>
      </c>
      <c r="L8981" s="47">
        <v>2</v>
      </c>
      <c r="M8981" s="47">
        <f>VLOOKUP(I8981,PGStock[],6,FALSE)</f>
        <v>150</v>
      </c>
      <c r="N8981" s="47">
        <f>+PGSales!$L8981*PGSales!$M8981</f>
        <v>300</v>
      </c>
    </row>
    <row r="8982" spans="1:14" hidden="1" x14ac:dyDescent="0.25">
      <c r="A8982" s="77">
        <f t="shared" si="968"/>
        <v>2025</v>
      </c>
      <c r="B8982" s="77">
        <f t="shared" si="969"/>
        <v>7</v>
      </c>
      <c r="C8982" s="73">
        <v>45856</v>
      </c>
      <c r="D8982" s="79" t="s">
        <v>62</v>
      </c>
      <c r="E8982" s="80" t="s">
        <v>588</v>
      </c>
      <c r="F8982" s="81" t="str">
        <f>VLOOKUP(E8982,Customer[],2,FALSE)</f>
        <v>Family Store</v>
      </c>
      <c r="G8982" s="69" t="str">
        <f>VLOOKUP(E8982,Customer[],3,FALSE)</f>
        <v xml:space="preserve">Thanmine Lansone </v>
      </c>
      <c r="H8982" s="69" t="str">
        <f>VLOOKUP(E8982,Customer[],4,FALSE)</f>
        <v>Hlaing</v>
      </c>
      <c r="I8982" s="48" t="s">
        <v>27</v>
      </c>
      <c r="J8982" s="82" t="str">
        <f>VLOOKUP(I8982,PGStock[],2,FALSE)</f>
        <v>Columbus Super Red Smooth 700 Ml</v>
      </c>
      <c r="K8982" s="71">
        <f>VLOOKUP(I8982,PGStock[],3,FALSE)</f>
        <v>0.7</v>
      </c>
      <c r="L8982" s="47">
        <v>2</v>
      </c>
      <c r="M8982" s="47">
        <f>VLOOKUP(I8982,PGStock[],6,FALSE)</f>
        <v>200</v>
      </c>
      <c r="N8982" s="47">
        <f>+PGSales!$L8982*PGSales!$M8982</f>
        <v>400</v>
      </c>
    </row>
    <row r="8983" spans="1:14" hidden="1" x14ac:dyDescent="0.25">
      <c r="A8983" s="77">
        <f t="shared" si="968"/>
        <v>2025</v>
      </c>
      <c r="B8983" s="77">
        <f t="shared" si="969"/>
        <v>7</v>
      </c>
      <c r="C8983" s="73">
        <v>45856</v>
      </c>
      <c r="D8983" s="79" t="s">
        <v>62</v>
      </c>
      <c r="E8983" s="80" t="s">
        <v>588</v>
      </c>
      <c r="F8983" s="81" t="str">
        <f>VLOOKUP(E8983,Customer[],2,FALSE)</f>
        <v>Family Store</v>
      </c>
      <c r="G8983" s="69" t="str">
        <f>VLOOKUP(E8983,Customer[],3,FALSE)</f>
        <v xml:space="preserve">Thanmine Lansone </v>
      </c>
      <c r="H8983" s="69" t="str">
        <f>VLOOKUP(E8983,Customer[],4,FALSE)</f>
        <v>Hlaing</v>
      </c>
      <c r="I8983" s="48" t="s">
        <v>25</v>
      </c>
      <c r="J8983" s="82" t="str">
        <f>VLOOKUP(I8983,PGStock[],2,FALSE)</f>
        <v>Columbus Super Red Smooth 350 Ml</v>
      </c>
      <c r="K8983" s="71">
        <f>VLOOKUP(I8983,PGStock[],3,FALSE)</f>
        <v>0.35</v>
      </c>
      <c r="L8983" s="47">
        <v>5</v>
      </c>
      <c r="M8983" s="47">
        <f>VLOOKUP(I8983,PGStock[],6,FALSE)</f>
        <v>150</v>
      </c>
      <c r="N8983" s="47">
        <f>+PGSales!$L8983*PGSales!$M8983</f>
        <v>750</v>
      </c>
    </row>
    <row r="8984" spans="1:14" hidden="1" x14ac:dyDescent="0.25">
      <c r="A8984" s="77">
        <f t="shared" si="968"/>
        <v>2025</v>
      </c>
      <c r="B8984" s="77">
        <f t="shared" si="969"/>
        <v>7</v>
      </c>
      <c r="C8984" s="73">
        <v>45856</v>
      </c>
      <c r="D8984" s="79" t="s">
        <v>62</v>
      </c>
      <c r="E8984" s="80" t="s">
        <v>588</v>
      </c>
      <c r="F8984" s="81" t="str">
        <f>VLOOKUP(E8984,Customer[],2,FALSE)</f>
        <v>Family Store</v>
      </c>
      <c r="G8984" s="69" t="str">
        <f>VLOOKUP(E8984,Customer[],3,FALSE)</f>
        <v xml:space="preserve">Thanmine Lansone </v>
      </c>
      <c r="H8984" s="69" t="str">
        <f>VLOOKUP(E8984,Customer[],4,FALSE)</f>
        <v>Hlaing</v>
      </c>
      <c r="I8984" s="48" t="s">
        <v>23</v>
      </c>
      <c r="J8984" s="82" t="str">
        <f>VLOOKUP(I8984,PGStock[],2,FALSE)</f>
        <v>Columbus Super Red Smooth 175 Ml</v>
      </c>
      <c r="K8984" s="71">
        <f>VLOOKUP(I8984,PGStock[],3,FALSE)</f>
        <v>0.17499999999999999</v>
      </c>
      <c r="L8984" s="47">
        <v>5</v>
      </c>
      <c r="M8984" s="47">
        <f>VLOOKUP(I8984,PGStock[],6,FALSE)</f>
        <v>100</v>
      </c>
      <c r="N8984" s="47">
        <f>+PGSales!$L8984*PGSales!$M8984</f>
        <v>500</v>
      </c>
    </row>
    <row r="8985" spans="1:14" hidden="1" x14ac:dyDescent="0.25">
      <c r="A8985" s="77">
        <f t="shared" si="968"/>
        <v>2025</v>
      </c>
      <c r="B8985" s="77">
        <f t="shared" si="969"/>
        <v>7</v>
      </c>
      <c r="C8985" s="73">
        <v>45856</v>
      </c>
      <c r="D8985" s="79" t="s">
        <v>62</v>
      </c>
      <c r="E8985" s="80" t="s">
        <v>588</v>
      </c>
      <c r="F8985" s="81" t="str">
        <f>VLOOKUP(E8985,Customer[],2,FALSE)</f>
        <v>Family Store</v>
      </c>
      <c r="G8985" s="69" t="str">
        <f>VLOOKUP(E8985,Customer[],3,FALSE)</f>
        <v xml:space="preserve">Thanmine Lansone </v>
      </c>
      <c r="H8985" s="69" t="str">
        <f>VLOOKUP(E8985,Customer[],4,FALSE)</f>
        <v>Hlaing</v>
      </c>
      <c r="I8985" s="48" t="s">
        <v>18</v>
      </c>
      <c r="J8985" s="82" t="str">
        <f>VLOOKUP(I8985,PGStock[],2,FALSE)</f>
        <v>Formula Rum 350ml</v>
      </c>
      <c r="K8985" s="71">
        <f>VLOOKUP(I8985,PGStock[],3,FALSE)</f>
        <v>0.35</v>
      </c>
      <c r="L8985" s="47">
        <v>3</v>
      </c>
      <c r="M8985" s="47">
        <f>VLOOKUP(I8985,PGStock[],6,FALSE)</f>
        <v>150</v>
      </c>
      <c r="N8985" s="47">
        <f>+PGSales!$L8985*PGSales!$M8985</f>
        <v>450</v>
      </c>
    </row>
    <row r="8986" spans="1:14" hidden="1" x14ac:dyDescent="0.25">
      <c r="A8986" s="77">
        <f t="shared" si="968"/>
        <v>2025</v>
      </c>
      <c r="B8986" s="77">
        <f t="shared" si="969"/>
        <v>7</v>
      </c>
      <c r="C8986" s="73">
        <v>45856</v>
      </c>
      <c r="D8986" s="79" t="s">
        <v>115</v>
      </c>
      <c r="E8986" s="80" t="s">
        <v>570</v>
      </c>
      <c r="F8986" s="81" t="str">
        <f>VLOOKUP(E8986,Customer[],2,FALSE)</f>
        <v xml:space="preserve">Ko Kyaw </v>
      </c>
      <c r="G8986" s="69" t="str">
        <f>VLOOKUP(E8986,Customer[],3,FALSE)</f>
        <v>Magin Kyawan Rd</v>
      </c>
      <c r="H8986" s="69" t="str">
        <f>VLOOKUP(E8986,Customer[],4,FALSE)</f>
        <v>Insein</v>
      </c>
      <c r="I8986" s="48" t="s">
        <v>25</v>
      </c>
      <c r="J8986" s="82" t="str">
        <f>VLOOKUP(I8986,PGStock[],2,FALSE)</f>
        <v>Columbus Super Red Smooth 350 Ml</v>
      </c>
      <c r="K8986" s="71">
        <f>VLOOKUP(I8986,PGStock[],3,FALSE)</f>
        <v>0.35</v>
      </c>
      <c r="L8986" s="47">
        <v>2</v>
      </c>
      <c r="M8986" s="47">
        <f>VLOOKUP(I8986,PGStock[],6,FALSE)</f>
        <v>150</v>
      </c>
      <c r="N8986" s="47">
        <f>+PGSales!$L8986*PGSales!$M8986</f>
        <v>300</v>
      </c>
    </row>
    <row r="8987" spans="1:14" hidden="1" x14ac:dyDescent="0.25">
      <c r="A8987" s="77">
        <f t="shared" ref="A8987:A8993" si="970">YEAR(C8987)</f>
        <v>2025</v>
      </c>
      <c r="B8987" s="77">
        <f t="shared" ref="B8987:B8993" si="971">MONTH(C8987)</f>
        <v>7</v>
      </c>
      <c r="C8987" s="73">
        <v>45856</v>
      </c>
      <c r="D8987" s="79" t="s">
        <v>115</v>
      </c>
      <c r="E8987" s="80" t="s">
        <v>570</v>
      </c>
      <c r="F8987" s="81" t="str">
        <f>VLOOKUP(E8987,Customer[],2,FALSE)</f>
        <v xml:space="preserve">Ko Kyaw </v>
      </c>
      <c r="G8987" s="69" t="str">
        <f>VLOOKUP(E8987,Customer[],3,FALSE)</f>
        <v>Magin Kyawan Rd</v>
      </c>
      <c r="H8987" s="69" t="str">
        <f>VLOOKUP(E8987,Customer[],4,FALSE)</f>
        <v>Insein</v>
      </c>
      <c r="I8987" s="48" t="s">
        <v>23</v>
      </c>
      <c r="J8987" s="82" t="str">
        <f>VLOOKUP(I8987,PGStock[],2,FALSE)</f>
        <v>Columbus Super Red Smooth 175 Ml</v>
      </c>
      <c r="K8987" s="71">
        <f>VLOOKUP(I8987,PGStock[],3,FALSE)</f>
        <v>0.17499999999999999</v>
      </c>
      <c r="L8987" s="47">
        <v>2</v>
      </c>
      <c r="M8987" s="47">
        <f>VLOOKUP(I8987,PGStock[],6,FALSE)</f>
        <v>100</v>
      </c>
      <c r="N8987" s="47">
        <f>+PGSales!$L8987*PGSales!$M8987</f>
        <v>200</v>
      </c>
    </row>
    <row r="8988" spans="1:14" hidden="1" x14ac:dyDescent="0.25">
      <c r="A8988" s="77">
        <f t="shared" si="970"/>
        <v>2025</v>
      </c>
      <c r="B8988" s="77">
        <f t="shared" si="971"/>
        <v>7</v>
      </c>
      <c r="C8988" s="73">
        <v>45856</v>
      </c>
      <c r="D8988" s="79" t="s">
        <v>115</v>
      </c>
      <c r="E8988" s="80" t="s">
        <v>570</v>
      </c>
      <c r="F8988" s="81" t="str">
        <f>VLOOKUP(E8988,Customer[],2,FALSE)</f>
        <v xml:space="preserve">Ko Kyaw </v>
      </c>
      <c r="G8988" s="69" t="str">
        <f>VLOOKUP(E8988,Customer[],3,FALSE)</f>
        <v>Magin Kyawan Rd</v>
      </c>
      <c r="H8988" s="69" t="str">
        <f>VLOOKUP(E8988,Customer[],4,FALSE)</f>
        <v>Insein</v>
      </c>
      <c r="I8988" s="48" t="s">
        <v>18</v>
      </c>
      <c r="J8988" s="82" t="str">
        <f>VLOOKUP(I8988,PGStock[],2,FALSE)</f>
        <v>Formula Rum 350ml</v>
      </c>
      <c r="K8988" s="71">
        <f>VLOOKUP(I8988,PGStock[],3,FALSE)</f>
        <v>0.35</v>
      </c>
      <c r="L8988" s="47">
        <v>1</v>
      </c>
      <c r="M8988" s="47">
        <f>VLOOKUP(I8988,PGStock[],6,FALSE)</f>
        <v>150</v>
      </c>
      <c r="N8988" s="47">
        <f>+PGSales!$L8988*PGSales!$M8988</f>
        <v>150</v>
      </c>
    </row>
    <row r="8989" spans="1:14" hidden="1" x14ac:dyDescent="0.25">
      <c r="A8989" s="77">
        <f t="shared" si="970"/>
        <v>2025</v>
      </c>
      <c r="B8989" s="77">
        <f t="shared" si="971"/>
        <v>7</v>
      </c>
      <c r="C8989" s="73">
        <v>45856</v>
      </c>
      <c r="D8989" s="79" t="s">
        <v>58</v>
      </c>
      <c r="E8989" s="80" t="s">
        <v>290</v>
      </c>
      <c r="F8989" s="81" t="str">
        <f>VLOOKUP(E8989,Customer[],2,FALSE)</f>
        <v>Toe Twat Wai</v>
      </c>
      <c r="G8989" s="69" t="str">
        <f>VLOOKUP(E8989,Customer[],3,FALSE)</f>
        <v>Badamar St</v>
      </c>
      <c r="H8989" s="69" t="str">
        <f>VLOOKUP(E8989,Customer[],4,FALSE)</f>
        <v xml:space="preserve">Shwepyithar </v>
      </c>
      <c r="I8989" s="48" t="s">
        <v>23</v>
      </c>
      <c r="J8989" s="82" t="str">
        <f>VLOOKUP(I8989,PGStock[],2,FALSE)</f>
        <v>Columbus Super Red Smooth 175 Ml</v>
      </c>
      <c r="K8989" s="71">
        <f>VLOOKUP(I8989,PGStock[],3,FALSE)</f>
        <v>0.17499999999999999</v>
      </c>
      <c r="L8989" s="47">
        <v>2</v>
      </c>
      <c r="M8989" s="47">
        <f>VLOOKUP(I8989,PGStock[],6,FALSE)</f>
        <v>100</v>
      </c>
      <c r="N8989" s="47">
        <f>+PGSales!$L8989*PGSales!$M8989</f>
        <v>200</v>
      </c>
    </row>
    <row r="8990" spans="1:14" hidden="1" x14ac:dyDescent="0.25">
      <c r="A8990" s="77">
        <f t="shared" si="970"/>
        <v>2025</v>
      </c>
      <c r="B8990" s="77">
        <f t="shared" si="971"/>
        <v>7</v>
      </c>
      <c r="C8990" s="73">
        <v>45856</v>
      </c>
      <c r="D8990" s="79" t="s">
        <v>58</v>
      </c>
      <c r="E8990" s="80" t="s">
        <v>290</v>
      </c>
      <c r="F8990" s="81" t="str">
        <f>VLOOKUP(E8990,Customer[],2,FALSE)</f>
        <v>Toe Twat Wai</v>
      </c>
      <c r="G8990" s="69" t="str">
        <f>VLOOKUP(E8990,Customer[],3,FALSE)</f>
        <v>Badamar St</v>
      </c>
      <c r="H8990" s="69" t="str">
        <f>VLOOKUP(E8990,Customer[],4,FALSE)</f>
        <v xml:space="preserve">Shwepyithar </v>
      </c>
      <c r="I8990" s="48" t="s">
        <v>20</v>
      </c>
      <c r="J8990" s="82" t="str">
        <f>VLOOKUP(I8990,PGStock[],2,FALSE)</f>
        <v>Formula Rum 700ml</v>
      </c>
      <c r="K8990" s="71">
        <f>VLOOKUP(I8990,PGStock[],3,FALSE)</f>
        <v>0.7</v>
      </c>
      <c r="L8990" s="47">
        <v>1</v>
      </c>
      <c r="M8990" s="47">
        <f>VLOOKUP(I8990,PGStock[],6,FALSE)</f>
        <v>200</v>
      </c>
      <c r="N8990" s="47">
        <f>+PGSales!$L8990*PGSales!$M8990</f>
        <v>200</v>
      </c>
    </row>
    <row r="8991" spans="1:14" hidden="1" x14ac:dyDescent="0.25">
      <c r="A8991" s="77">
        <f t="shared" si="970"/>
        <v>2025</v>
      </c>
      <c r="B8991" s="77">
        <f t="shared" si="971"/>
        <v>7</v>
      </c>
      <c r="C8991" s="73">
        <v>45856</v>
      </c>
      <c r="D8991" s="79" t="s">
        <v>58</v>
      </c>
      <c r="E8991" s="80" t="s">
        <v>290</v>
      </c>
      <c r="F8991" s="81" t="str">
        <f>VLOOKUP(E8991,Customer[],2,FALSE)</f>
        <v>Toe Twat Wai</v>
      </c>
      <c r="G8991" s="69" t="str">
        <f>VLOOKUP(E8991,Customer[],3,FALSE)</f>
        <v>Badamar St</v>
      </c>
      <c r="H8991" s="69" t="str">
        <f>VLOOKUP(E8991,Customer[],4,FALSE)</f>
        <v xml:space="preserve">Shwepyithar </v>
      </c>
      <c r="I8991" s="48" t="s">
        <v>18</v>
      </c>
      <c r="J8991" s="82" t="str">
        <f>VLOOKUP(I8991,PGStock[],2,FALSE)</f>
        <v>Formula Rum 350ml</v>
      </c>
      <c r="K8991" s="71">
        <f>VLOOKUP(I8991,PGStock[],3,FALSE)</f>
        <v>0.35</v>
      </c>
      <c r="L8991" s="47">
        <v>5</v>
      </c>
      <c r="M8991" s="47">
        <f>VLOOKUP(I8991,PGStock[],6,FALSE)</f>
        <v>150</v>
      </c>
      <c r="N8991" s="47">
        <f>+PGSales!$L8991*PGSales!$M8991</f>
        <v>750</v>
      </c>
    </row>
    <row r="8992" spans="1:14" hidden="1" x14ac:dyDescent="0.25">
      <c r="A8992" s="77">
        <f t="shared" si="970"/>
        <v>2025</v>
      </c>
      <c r="B8992" s="77">
        <f t="shared" si="971"/>
        <v>7</v>
      </c>
      <c r="C8992" s="73">
        <v>45856</v>
      </c>
      <c r="D8992" s="79" t="s">
        <v>56</v>
      </c>
      <c r="E8992" s="80" t="s">
        <v>628</v>
      </c>
      <c r="F8992" s="81" t="str">
        <f>VLOOKUP(E8992,Customer[],2,FALSE)</f>
        <v>Yar Noune Pyay</v>
      </c>
      <c r="G8992" s="69" t="str">
        <f>VLOOKUP(E8992,Customer[],3,FALSE)</f>
        <v>Hlawaga Rd</v>
      </c>
      <c r="H8992" s="69" t="str">
        <f>VLOOKUP(E8992,Customer[],4,FALSE)</f>
        <v xml:space="preserve">Shwepyithar </v>
      </c>
      <c r="I8992" s="48" t="s">
        <v>25</v>
      </c>
      <c r="J8992" s="82" t="str">
        <f>VLOOKUP(I8992,PGStock[],2,FALSE)</f>
        <v>Columbus Super Red Smooth 350 Ml</v>
      </c>
      <c r="K8992" s="71">
        <f>VLOOKUP(I8992,PGStock[],3,FALSE)</f>
        <v>0.35</v>
      </c>
      <c r="L8992" s="47">
        <v>4</v>
      </c>
      <c r="M8992" s="47">
        <f>VLOOKUP(I8992,PGStock[],6,FALSE)</f>
        <v>150</v>
      </c>
      <c r="N8992" s="47">
        <f>+PGSales!$L8992*PGSales!$M8992</f>
        <v>600</v>
      </c>
    </row>
    <row r="8993" spans="1:14" hidden="1" x14ac:dyDescent="0.25">
      <c r="A8993" s="77">
        <f t="shared" si="970"/>
        <v>2025</v>
      </c>
      <c r="B8993" s="77">
        <f t="shared" si="971"/>
        <v>7</v>
      </c>
      <c r="C8993" s="73">
        <v>45856</v>
      </c>
      <c r="D8993" s="79" t="s">
        <v>56</v>
      </c>
      <c r="E8993" s="80" t="s">
        <v>628</v>
      </c>
      <c r="F8993" s="81" t="str">
        <f>VLOOKUP(E8993,Customer[],2,FALSE)</f>
        <v>Yar Noune Pyay</v>
      </c>
      <c r="G8993" s="69" t="str">
        <f>VLOOKUP(E8993,Customer[],3,FALSE)</f>
        <v>Hlawaga Rd</v>
      </c>
      <c r="H8993" s="69" t="str">
        <f>VLOOKUP(E8993,Customer[],4,FALSE)</f>
        <v xml:space="preserve">Shwepyithar </v>
      </c>
      <c r="I8993" s="48" t="s">
        <v>18</v>
      </c>
      <c r="J8993" s="82" t="str">
        <f>VLOOKUP(I8993,PGStock[],2,FALSE)</f>
        <v>Formula Rum 350ml</v>
      </c>
      <c r="K8993" s="71">
        <f>VLOOKUP(I8993,PGStock[],3,FALSE)</f>
        <v>0.35</v>
      </c>
      <c r="L8993" s="47">
        <v>3</v>
      </c>
      <c r="M8993" s="47">
        <f>VLOOKUP(I8993,PGStock[],6,FALSE)</f>
        <v>150</v>
      </c>
      <c r="N8993" s="47">
        <f>+PGSales!$L8993*PGSales!$M8993</f>
        <v>450</v>
      </c>
    </row>
    <row r="8994" spans="1:14" hidden="1" x14ac:dyDescent="0.25">
      <c r="A8994" s="77">
        <f t="shared" ref="A8994:A9000" si="972">YEAR(C8994)</f>
        <v>2025</v>
      </c>
      <c r="B8994" s="77">
        <f t="shared" ref="B8994:B9000" si="973">MONTH(C8994)</f>
        <v>7</v>
      </c>
      <c r="C8994" s="73">
        <v>45856</v>
      </c>
      <c r="D8994" s="79" t="s">
        <v>66</v>
      </c>
      <c r="E8994" s="80" t="s">
        <v>228</v>
      </c>
      <c r="F8994" s="81" t="str">
        <f>VLOOKUP(E8994,Customer[],2,FALSE)</f>
        <v>Myintmo</v>
      </c>
      <c r="G8994" s="69" t="str">
        <f>VLOOKUP(E8994,Customer[],3,FALSE)</f>
        <v>Bayin Naung Rd</v>
      </c>
      <c r="H8994" s="69" t="str">
        <f>VLOOKUP(E8994,Customer[],4,FALSE)</f>
        <v xml:space="preserve">Shwepyithar </v>
      </c>
      <c r="I8994" s="48" t="s">
        <v>25</v>
      </c>
      <c r="J8994" s="82" t="str">
        <f>VLOOKUP(I8994,PGStock[],2,FALSE)</f>
        <v>Columbus Super Red Smooth 350 Ml</v>
      </c>
      <c r="K8994" s="71">
        <f>VLOOKUP(I8994,PGStock[],3,FALSE)</f>
        <v>0.35</v>
      </c>
      <c r="L8994" s="47">
        <v>3</v>
      </c>
      <c r="M8994" s="47">
        <f>VLOOKUP(I8994,PGStock[],6,FALSE)</f>
        <v>150</v>
      </c>
      <c r="N8994" s="47">
        <f>+PGSales!$L8994*PGSales!$M8994</f>
        <v>450</v>
      </c>
    </row>
    <row r="8995" spans="1:14" hidden="1" x14ac:dyDescent="0.25">
      <c r="A8995" s="77">
        <f t="shared" si="972"/>
        <v>2025</v>
      </c>
      <c r="B8995" s="77">
        <f t="shared" si="973"/>
        <v>7</v>
      </c>
      <c r="C8995" s="73">
        <v>45856</v>
      </c>
      <c r="D8995" s="79" t="s">
        <v>66</v>
      </c>
      <c r="E8995" s="80" t="s">
        <v>228</v>
      </c>
      <c r="F8995" s="81" t="str">
        <f>VLOOKUP(E8995,Customer[],2,FALSE)</f>
        <v>Myintmo</v>
      </c>
      <c r="G8995" s="69" t="str">
        <f>VLOOKUP(E8995,Customer[],3,FALSE)</f>
        <v>Bayin Naung Rd</v>
      </c>
      <c r="H8995" s="69" t="str">
        <f>VLOOKUP(E8995,Customer[],4,FALSE)</f>
        <v xml:space="preserve">Shwepyithar </v>
      </c>
      <c r="I8995" s="48" t="s">
        <v>23</v>
      </c>
      <c r="J8995" s="82" t="str">
        <f>VLOOKUP(I8995,PGStock[],2,FALSE)</f>
        <v>Columbus Super Red Smooth 175 Ml</v>
      </c>
      <c r="K8995" s="71">
        <f>VLOOKUP(I8995,PGStock[],3,FALSE)</f>
        <v>0.17499999999999999</v>
      </c>
      <c r="L8995" s="47">
        <v>1</v>
      </c>
      <c r="M8995" s="47">
        <f>VLOOKUP(I8995,PGStock[],6,FALSE)</f>
        <v>100</v>
      </c>
      <c r="N8995" s="47">
        <f>+PGSales!$L8995*PGSales!$M8995</f>
        <v>100</v>
      </c>
    </row>
    <row r="8996" spans="1:14" hidden="1" x14ac:dyDescent="0.25">
      <c r="A8996" s="77">
        <f t="shared" si="972"/>
        <v>2025</v>
      </c>
      <c r="B8996" s="77">
        <f t="shared" si="973"/>
        <v>7</v>
      </c>
      <c r="C8996" s="73">
        <v>45856</v>
      </c>
      <c r="D8996" s="79" t="s">
        <v>4</v>
      </c>
      <c r="E8996" s="80" t="s">
        <v>303</v>
      </c>
      <c r="F8996" s="81" t="str">
        <f>VLOOKUP(E8996,Customer[],2,FALSE)</f>
        <v>Wine</v>
      </c>
      <c r="G8996" s="69" t="str">
        <f>VLOOKUP(E8996,Customer[],3,FALSE)</f>
        <v>Hlawaga Rd</v>
      </c>
      <c r="H8996" s="69" t="str">
        <f>VLOOKUP(E8996,Customer[],4,FALSE)</f>
        <v xml:space="preserve">Shwepyithar </v>
      </c>
      <c r="I8996" s="48" t="s">
        <v>27</v>
      </c>
      <c r="J8996" s="82" t="str">
        <f>VLOOKUP(I8996,PGStock[],2,FALSE)</f>
        <v>Columbus Super Red Smooth 700 Ml</v>
      </c>
      <c r="K8996" s="71">
        <f>VLOOKUP(I8996,PGStock[],3,FALSE)</f>
        <v>0.7</v>
      </c>
      <c r="L8996" s="47">
        <v>1</v>
      </c>
      <c r="M8996" s="47">
        <f>VLOOKUP(I8996,PGStock[],6,FALSE)</f>
        <v>200</v>
      </c>
      <c r="N8996" s="47">
        <f>+PGSales!$L8996*PGSales!$M8996</f>
        <v>200</v>
      </c>
    </row>
    <row r="8997" spans="1:14" hidden="1" x14ac:dyDescent="0.25">
      <c r="A8997" s="77">
        <f t="shared" si="972"/>
        <v>2025</v>
      </c>
      <c r="B8997" s="77">
        <f t="shared" si="973"/>
        <v>7</v>
      </c>
      <c r="C8997" s="73">
        <v>45856</v>
      </c>
      <c r="D8997" s="79" t="s">
        <v>4</v>
      </c>
      <c r="E8997" s="80" t="s">
        <v>303</v>
      </c>
      <c r="F8997" s="81" t="str">
        <f>VLOOKUP(E8997,Customer[],2,FALSE)</f>
        <v>Wine</v>
      </c>
      <c r="G8997" s="69" t="str">
        <f>VLOOKUP(E8997,Customer[],3,FALSE)</f>
        <v>Hlawaga Rd</v>
      </c>
      <c r="H8997" s="69" t="str">
        <f>VLOOKUP(E8997,Customer[],4,FALSE)</f>
        <v xml:space="preserve">Shwepyithar </v>
      </c>
      <c r="I8997" s="48" t="s">
        <v>25</v>
      </c>
      <c r="J8997" s="82" t="str">
        <f>VLOOKUP(I8997,PGStock[],2,FALSE)</f>
        <v>Columbus Super Red Smooth 350 Ml</v>
      </c>
      <c r="K8997" s="71">
        <f>VLOOKUP(I8997,PGStock[],3,FALSE)</f>
        <v>0.35</v>
      </c>
      <c r="L8997" s="47">
        <v>2</v>
      </c>
      <c r="M8997" s="47">
        <f>VLOOKUP(I8997,PGStock[],6,FALSE)</f>
        <v>150</v>
      </c>
      <c r="N8997" s="47">
        <f>+PGSales!$L8997*PGSales!$M8997</f>
        <v>300</v>
      </c>
    </row>
    <row r="8998" spans="1:14" hidden="1" x14ac:dyDescent="0.25">
      <c r="A8998" s="77">
        <f t="shared" si="972"/>
        <v>2025</v>
      </c>
      <c r="B8998" s="77">
        <f t="shared" si="973"/>
        <v>7</v>
      </c>
      <c r="C8998" s="73">
        <v>45856</v>
      </c>
      <c r="D8998" s="79" t="s">
        <v>4</v>
      </c>
      <c r="E8998" s="80" t="s">
        <v>303</v>
      </c>
      <c r="F8998" s="81" t="str">
        <f>VLOOKUP(E8998,Customer[],2,FALSE)</f>
        <v>Wine</v>
      </c>
      <c r="G8998" s="69" t="str">
        <f>VLOOKUP(E8998,Customer[],3,FALSE)</f>
        <v>Hlawaga Rd</v>
      </c>
      <c r="H8998" s="69" t="str">
        <f>VLOOKUP(E8998,Customer[],4,FALSE)</f>
        <v xml:space="preserve">Shwepyithar </v>
      </c>
      <c r="I8998" s="48" t="s">
        <v>23</v>
      </c>
      <c r="J8998" s="82" t="str">
        <f>VLOOKUP(I8998,PGStock[],2,FALSE)</f>
        <v>Columbus Super Red Smooth 175 Ml</v>
      </c>
      <c r="K8998" s="71">
        <f>VLOOKUP(I8998,PGStock[],3,FALSE)</f>
        <v>0.17499999999999999</v>
      </c>
      <c r="L8998" s="47">
        <v>7</v>
      </c>
      <c r="M8998" s="47">
        <f>VLOOKUP(I8998,PGStock[],6,FALSE)</f>
        <v>100</v>
      </c>
      <c r="N8998" s="47">
        <f>+PGSales!$L8998*PGSales!$M8998</f>
        <v>700</v>
      </c>
    </row>
    <row r="8999" spans="1:14" hidden="1" x14ac:dyDescent="0.25">
      <c r="A8999" s="77">
        <f t="shared" si="972"/>
        <v>2025</v>
      </c>
      <c r="B8999" s="77">
        <f t="shared" si="973"/>
        <v>7</v>
      </c>
      <c r="C8999" s="73">
        <v>45856</v>
      </c>
      <c r="D8999" s="79" t="s">
        <v>4</v>
      </c>
      <c r="E8999" s="80" t="s">
        <v>303</v>
      </c>
      <c r="F8999" s="81" t="str">
        <f>VLOOKUP(E8999,Customer[],2,FALSE)</f>
        <v>Wine</v>
      </c>
      <c r="G8999" s="69" t="str">
        <f>VLOOKUP(E8999,Customer[],3,FALSE)</f>
        <v>Hlawaga Rd</v>
      </c>
      <c r="H8999" s="69" t="str">
        <f>VLOOKUP(E8999,Customer[],4,FALSE)</f>
        <v xml:space="preserve">Shwepyithar </v>
      </c>
      <c r="I8999" s="48" t="s">
        <v>18</v>
      </c>
      <c r="J8999" s="82" t="str">
        <f>VLOOKUP(I8999,PGStock[],2,FALSE)</f>
        <v>Formula Rum 350ml</v>
      </c>
      <c r="K8999" s="71">
        <f>VLOOKUP(I8999,PGStock[],3,FALSE)</f>
        <v>0.35</v>
      </c>
      <c r="L8999" s="47">
        <v>1</v>
      </c>
      <c r="M8999" s="47">
        <f>VLOOKUP(I8999,PGStock[],6,FALSE)</f>
        <v>150</v>
      </c>
      <c r="N8999" s="47">
        <f>+PGSales!$L8999*PGSales!$M8999</f>
        <v>150</v>
      </c>
    </row>
    <row r="9000" spans="1:14" hidden="1" x14ac:dyDescent="0.25">
      <c r="A9000" s="77">
        <f t="shared" si="972"/>
        <v>2025</v>
      </c>
      <c r="B9000" s="77">
        <f t="shared" si="973"/>
        <v>7</v>
      </c>
      <c r="C9000" s="73">
        <v>45856</v>
      </c>
      <c r="D9000" s="79" t="s">
        <v>885</v>
      </c>
      <c r="E9000" s="80" t="s">
        <v>629</v>
      </c>
      <c r="F9000" s="81" t="str">
        <f>VLOOKUP(E9000,Customer[],2,FALSE)</f>
        <v>Sin Pauk</v>
      </c>
      <c r="G9000" s="69" t="str">
        <f>VLOOKUP(E9000,Customer[],3,FALSE)</f>
        <v>Hlawaga Rd</v>
      </c>
      <c r="H9000" s="69" t="str">
        <f>VLOOKUP(E9000,Customer[],4,FALSE)</f>
        <v xml:space="preserve">Shwepyithar </v>
      </c>
      <c r="I9000" s="48" t="s">
        <v>25</v>
      </c>
      <c r="J9000" s="82" t="str">
        <f>VLOOKUP(I9000,PGStock[],2,FALSE)</f>
        <v>Columbus Super Red Smooth 350 Ml</v>
      </c>
      <c r="K9000" s="71">
        <f>VLOOKUP(I9000,PGStock[],3,FALSE)</f>
        <v>0.35</v>
      </c>
      <c r="L9000" s="47">
        <v>1</v>
      </c>
      <c r="M9000" s="47">
        <f>VLOOKUP(I9000,PGStock[],6,FALSE)</f>
        <v>150</v>
      </c>
      <c r="N9000" s="47">
        <f>+PGSales!$L9000*PGSales!$M9000</f>
        <v>150</v>
      </c>
    </row>
    <row r="9001" spans="1:14" hidden="1" x14ac:dyDescent="0.25">
      <c r="A9001" s="77">
        <f t="shared" ref="A9001:A9007" si="974">YEAR(C9001)</f>
        <v>2025</v>
      </c>
      <c r="B9001" s="77">
        <f t="shared" ref="B9001:B9007" si="975">MONTH(C9001)</f>
        <v>7</v>
      </c>
      <c r="C9001" s="73">
        <v>45856</v>
      </c>
      <c r="D9001" s="79" t="s">
        <v>885</v>
      </c>
      <c r="E9001" s="80" t="s">
        <v>629</v>
      </c>
      <c r="F9001" s="81" t="str">
        <f>VLOOKUP(E9001,Customer[],2,FALSE)</f>
        <v>Sin Pauk</v>
      </c>
      <c r="G9001" s="69" t="str">
        <f>VLOOKUP(E9001,Customer[],3,FALSE)</f>
        <v>Hlawaga Rd</v>
      </c>
      <c r="H9001" s="69" t="str">
        <f>VLOOKUP(E9001,Customer[],4,FALSE)</f>
        <v xml:space="preserve">Shwepyithar </v>
      </c>
      <c r="I9001" s="48" t="s">
        <v>18</v>
      </c>
      <c r="J9001" s="82" t="str">
        <f>VLOOKUP(I9001,PGStock[],2,FALSE)</f>
        <v>Formula Rum 350ml</v>
      </c>
      <c r="K9001" s="71">
        <f>VLOOKUP(I9001,PGStock[],3,FALSE)</f>
        <v>0.35</v>
      </c>
      <c r="L9001" s="47">
        <v>3</v>
      </c>
      <c r="M9001" s="47">
        <f>VLOOKUP(I9001,PGStock[],6,FALSE)</f>
        <v>150</v>
      </c>
      <c r="N9001" s="47">
        <f>+PGSales!$L9001*PGSales!$M9001</f>
        <v>450</v>
      </c>
    </row>
    <row r="9002" spans="1:14" hidden="1" x14ac:dyDescent="0.25">
      <c r="A9002" s="77">
        <f t="shared" si="974"/>
        <v>2025</v>
      </c>
      <c r="B9002" s="77">
        <f t="shared" si="975"/>
        <v>7</v>
      </c>
      <c r="C9002" s="73">
        <v>45856</v>
      </c>
      <c r="D9002" s="79" t="s">
        <v>131</v>
      </c>
      <c r="E9002" s="80" t="s">
        <v>896</v>
      </c>
      <c r="F9002" s="81" t="str">
        <f>VLOOKUP(E9002,Customer[],2,FALSE)</f>
        <v>Than Lwin Oo</v>
      </c>
      <c r="G9002" s="69" t="str">
        <f>VLOOKUP(E9002,Customer[],3,FALSE)</f>
        <v>Yoo lay Rd</v>
      </c>
      <c r="H9002" s="69" t="str">
        <f>VLOOKUP(E9002,Customer[],4,FALSE)</f>
        <v>Hlaing Thar Yar</v>
      </c>
      <c r="I9002" s="48" t="s">
        <v>25</v>
      </c>
      <c r="J9002" s="82" t="str">
        <f>VLOOKUP(I9002,PGStock[],2,FALSE)</f>
        <v>Columbus Super Red Smooth 350 Ml</v>
      </c>
      <c r="K9002" s="71">
        <f>VLOOKUP(I9002,PGStock[],3,FALSE)</f>
        <v>0.35</v>
      </c>
      <c r="L9002" s="47">
        <v>2</v>
      </c>
      <c r="M9002" s="47">
        <f>VLOOKUP(I9002,PGStock[],6,FALSE)</f>
        <v>150</v>
      </c>
      <c r="N9002" s="47">
        <f>+PGSales!$L9002*PGSales!$M9002</f>
        <v>300</v>
      </c>
    </row>
    <row r="9003" spans="1:14" hidden="1" x14ac:dyDescent="0.25">
      <c r="A9003" s="77">
        <f t="shared" si="974"/>
        <v>2025</v>
      </c>
      <c r="B9003" s="77">
        <f t="shared" si="975"/>
        <v>7</v>
      </c>
      <c r="C9003" s="73">
        <v>45856</v>
      </c>
      <c r="D9003" s="79" t="s">
        <v>131</v>
      </c>
      <c r="E9003" s="80" t="s">
        <v>896</v>
      </c>
      <c r="F9003" s="81" t="str">
        <f>VLOOKUP(E9003,Customer[],2,FALSE)</f>
        <v>Than Lwin Oo</v>
      </c>
      <c r="G9003" s="69" t="str">
        <f>VLOOKUP(E9003,Customer[],3,FALSE)</f>
        <v>Yoo lay Rd</v>
      </c>
      <c r="H9003" s="69" t="str">
        <f>VLOOKUP(E9003,Customer[],4,FALSE)</f>
        <v>Hlaing Thar Yar</v>
      </c>
      <c r="I9003" s="48" t="s">
        <v>18</v>
      </c>
      <c r="J9003" s="82" t="str">
        <f>VLOOKUP(I9003,PGStock[],2,FALSE)</f>
        <v>Formula Rum 350ml</v>
      </c>
      <c r="K9003" s="71">
        <f>VLOOKUP(I9003,PGStock[],3,FALSE)</f>
        <v>0.35</v>
      </c>
      <c r="L9003" s="47">
        <v>1</v>
      </c>
      <c r="M9003" s="47">
        <f>VLOOKUP(I9003,PGStock[],6,FALSE)</f>
        <v>150</v>
      </c>
      <c r="N9003" s="47">
        <f>+PGSales!$L9003*PGSales!$M9003</f>
        <v>150</v>
      </c>
    </row>
    <row r="9004" spans="1:14" hidden="1" x14ac:dyDescent="0.25">
      <c r="A9004" s="77">
        <f t="shared" si="974"/>
        <v>2025</v>
      </c>
      <c r="B9004" s="77">
        <f t="shared" si="975"/>
        <v>7</v>
      </c>
      <c r="C9004" s="73">
        <v>45856</v>
      </c>
      <c r="D9004" s="79" t="s">
        <v>74</v>
      </c>
      <c r="E9004" s="80" t="s">
        <v>897</v>
      </c>
      <c r="F9004" s="81" t="str">
        <f>VLOOKUP(E9004,Customer[],2,FALSE)</f>
        <v>Shwe taungtenn</v>
      </c>
      <c r="G9004" s="69" t="str">
        <f>VLOOKUP(E9004,Customer[],3,FALSE)</f>
        <v>Shwe lin pan Rd</v>
      </c>
      <c r="H9004" s="69" t="str">
        <f>VLOOKUP(E9004,Customer[],4,FALSE)</f>
        <v>Hlaing Thar Yar</v>
      </c>
      <c r="I9004" s="48" t="s">
        <v>27</v>
      </c>
      <c r="J9004" s="82" t="str">
        <f>VLOOKUP(I9004,PGStock[],2,FALSE)</f>
        <v>Columbus Super Red Smooth 700 Ml</v>
      </c>
      <c r="K9004" s="71">
        <f>VLOOKUP(I9004,PGStock[],3,FALSE)</f>
        <v>0.7</v>
      </c>
      <c r="L9004" s="47">
        <v>1</v>
      </c>
      <c r="M9004" s="47">
        <f>VLOOKUP(I9004,PGStock[],6,FALSE)</f>
        <v>200</v>
      </c>
      <c r="N9004" s="47">
        <f>+PGSales!$L9004*PGSales!$M9004</f>
        <v>200</v>
      </c>
    </row>
    <row r="9005" spans="1:14" hidden="1" x14ac:dyDescent="0.25">
      <c r="A9005" s="77">
        <f t="shared" si="974"/>
        <v>2025</v>
      </c>
      <c r="B9005" s="77">
        <f t="shared" si="975"/>
        <v>7</v>
      </c>
      <c r="C9005" s="73">
        <v>45856</v>
      </c>
      <c r="D9005" s="79" t="s">
        <v>74</v>
      </c>
      <c r="E9005" s="80" t="s">
        <v>897</v>
      </c>
      <c r="F9005" s="81" t="str">
        <f>VLOOKUP(E9005,Customer[],2,FALSE)</f>
        <v>Shwe taungtenn</v>
      </c>
      <c r="G9005" s="69" t="str">
        <f>VLOOKUP(E9005,Customer[],3,FALSE)</f>
        <v>Shwe lin pan Rd</v>
      </c>
      <c r="H9005" s="69" t="str">
        <f>VLOOKUP(E9005,Customer[],4,FALSE)</f>
        <v>Hlaing Thar Yar</v>
      </c>
      <c r="I9005" s="48" t="s">
        <v>25</v>
      </c>
      <c r="J9005" s="82" t="str">
        <f>VLOOKUP(I9005,PGStock[],2,FALSE)</f>
        <v>Columbus Super Red Smooth 350 Ml</v>
      </c>
      <c r="K9005" s="71">
        <f>VLOOKUP(I9005,PGStock[],3,FALSE)</f>
        <v>0.35</v>
      </c>
      <c r="L9005" s="47">
        <v>5</v>
      </c>
      <c r="M9005" s="47">
        <f>VLOOKUP(I9005,PGStock[],6,FALSE)</f>
        <v>150</v>
      </c>
      <c r="N9005" s="47">
        <f>+PGSales!$L9005*PGSales!$M9005</f>
        <v>750</v>
      </c>
    </row>
    <row r="9006" spans="1:14" hidden="1" x14ac:dyDescent="0.25">
      <c r="A9006" s="77">
        <f t="shared" si="974"/>
        <v>2025</v>
      </c>
      <c r="B9006" s="77">
        <f t="shared" si="975"/>
        <v>7</v>
      </c>
      <c r="C9006" s="73">
        <v>45856</v>
      </c>
      <c r="D9006" s="79" t="s">
        <v>74</v>
      </c>
      <c r="E9006" s="80" t="s">
        <v>897</v>
      </c>
      <c r="F9006" s="81" t="str">
        <f>VLOOKUP(E9006,Customer[],2,FALSE)</f>
        <v>Shwe taungtenn</v>
      </c>
      <c r="G9006" s="69" t="str">
        <f>VLOOKUP(E9006,Customer[],3,FALSE)</f>
        <v>Shwe lin pan Rd</v>
      </c>
      <c r="H9006" s="69" t="str">
        <f>VLOOKUP(E9006,Customer[],4,FALSE)</f>
        <v>Hlaing Thar Yar</v>
      </c>
      <c r="I9006" s="48" t="s">
        <v>18</v>
      </c>
      <c r="J9006" s="82" t="str">
        <f>VLOOKUP(I9006,PGStock[],2,FALSE)</f>
        <v>Formula Rum 350ml</v>
      </c>
      <c r="K9006" s="71">
        <f>VLOOKUP(I9006,PGStock[],3,FALSE)</f>
        <v>0.35</v>
      </c>
      <c r="L9006" s="47">
        <v>2</v>
      </c>
      <c r="M9006" s="47">
        <f>VLOOKUP(I9006,PGStock[],6,FALSE)</f>
        <v>150</v>
      </c>
      <c r="N9006" s="47">
        <f>+PGSales!$L9006*PGSales!$M9006</f>
        <v>300</v>
      </c>
    </row>
    <row r="9007" spans="1:14" hidden="1" x14ac:dyDescent="0.25">
      <c r="A9007" s="77">
        <f t="shared" si="974"/>
        <v>2025</v>
      </c>
      <c r="B9007" s="77">
        <f t="shared" si="975"/>
        <v>7</v>
      </c>
      <c r="C9007" s="73">
        <v>45856</v>
      </c>
      <c r="D9007" s="79" t="s">
        <v>70</v>
      </c>
      <c r="E9007" s="80" t="s">
        <v>737</v>
      </c>
      <c r="F9007" s="81" t="str">
        <f>VLOOKUP(E9007,Customer[],2,FALSE)</f>
        <v>Lucky 7</v>
      </c>
      <c r="G9007" s="69" t="str">
        <f>VLOOKUP(E9007,Customer[],3,FALSE)</f>
        <v>Anaw Yathar Rd</v>
      </c>
      <c r="H9007" s="69" t="str">
        <f>VLOOKUP(E9007,Customer[],4,FALSE)</f>
        <v>Hlaing Thar Yar</v>
      </c>
      <c r="I9007" s="48" t="s">
        <v>23</v>
      </c>
      <c r="J9007" s="82" t="str">
        <f>VLOOKUP(I9007,PGStock[],2,FALSE)</f>
        <v>Columbus Super Red Smooth 175 Ml</v>
      </c>
      <c r="K9007" s="71">
        <f>VLOOKUP(I9007,PGStock[],3,FALSE)</f>
        <v>0.17499999999999999</v>
      </c>
      <c r="L9007" s="47">
        <v>1</v>
      </c>
      <c r="M9007" s="47">
        <f>VLOOKUP(I9007,PGStock[],6,FALSE)</f>
        <v>100</v>
      </c>
      <c r="N9007" s="47">
        <f>+PGSales!$L9007*PGSales!$M9007</f>
        <v>100</v>
      </c>
    </row>
    <row r="9008" spans="1:14" hidden="1" x14ac:dyDescent="0.25">
      <c r="A9008" s="77">
        <f t="shared" ref="A9008:A9191" si="976">YEAR(C9008)</f>
        <v>2025</v>
      </c>
      <c r="B9008" s="77">
        <f t="shared" ref="B9008:B9191" si="977">MONTH(C9008)</f>
        <v>7</v>
      </c>
      <c r="C9008" s="73">
        <v>45856</v>
      </c>
      <c r="D9008" s="79" t="s">
        <v>70</v>
      </c>
      <c r="E9008" s="80" t="s">
        <v>737</v>
      </c>
      <c r="F9008" s="81" t="str">
        <f>VLOOKUP(E9008,Customer[],2,FALSE)</f>
        <v>Lucky 7</v>
      </c>
      <c r="G9008" s="69" t="str">
        <f>VLOOKUP(E9008,Customer[],3,FALSE)</f>
        <v>Anaw Yathar Rd</v>
      </c>
      <c r="H9008" s="69" t="str">
        <f>VLOOKUP(E9008,Customer[],4,FALSE)</f>
        <v>Hlaing Thar Yar</v>
      </c>
      <c r="I9008" s="48" t="s">
        <v>18</v>
      </c>
      <c r="J9008" s="82" t="str">
        <f>VLOOKUP(I9008,PGStock[],2,FALSE)</f>
        <v>Formula Rum 350ml</v>
      </c>
      <c r="K9008" s="71">
        <f>VLOOKUP(I9008,PGStock[],3,FALSE)</f>
        <v>0.35</v>
      </c>
      <c r="L9008" s="47">
        <v>4</v>
      </c>
      <c r="M9008" s="47">
        <f>VLOOKUP(I9008,PGStock[],6,FALSE)</f>
        <v>150</v>
      </c>
      <c r="N9008" s="47">
        <f>+PGSales!$L9008*PGSales!$M9008</f>
        <v>600</v>
      </c>
    </row>
    <row r="9009" spans="1:14" hidden="1" x14ac:dyDescent="0.25">
      <c r="A9009" s="77">
        <f t="shared" si="976"/>
        <v>2025</v>
      </c>
      <c r="B9009" s="77">
        <f t="shared" si="977"/>
        <v>7</v>
      </c>
      <c r="C9009" s="73">
        <v>45856</v>
      </c>
      <c r="D9009" s="79" t="s">
        <v>68</v>
      </c>
      <c r="E9009" s="80" t="s">
        <v>898</v>
      </c>
      <c r="F9009" s="81" t="str">
        <f>VLOOKUP(E9009,Customer[],2,FALSE)</f>
        <v>ABC Store</v>
      </c>
      <c r="G9009" s="69" t="str">
        <f>VLOOKUP(E9009,Customer[],3,FALSE)</f>
        <v>Badai Rd</v>
      </c>
      <c r="H9009" s="69" t="str">
        <f>VLOOKUP(E9009,Customer[],4,FALSE)</f>
        <v>Hlaing Thar Yar</v>
      </c>
      <c r="I9009" s="48" t="s">
        <v>18</v>
      </c>
      <c r="J9009" s="82" t="str">
        <f>VLOOKUP(I9009,PGStock[],2,FALSE)</f>
        <v>Formula Rum 350ml</v>
      </c>
      <c r="K9009" s="71">
        <f>VLOOKUP(I9009,PGStock[],3,FALSE)</f>
        <v>0.35</v>
      </c>
      <c r="L9009" s="47">
        <v>1</v>
      </c>
      <c r="M9009" s="47">
        <f>VLOOKUP(I9009,PGStock[],6,FALSE)</f>
        <v>150</v>
      </c>
      <c r="N9009" s="47">
        <f>+PGSales!$L9009*PGSales!$M9009</f>
        <v>150</v>
      </c>
    </row>
    <row r="9010" spans="1:14" hidden="1" x14ac:dyDescent="0.25">
      <c r="A9010" s="77">
        <f t="shared" si="976"/>
        <v>2025</v>
      </c>
      <c r="B9010" s="77">
        <f t="shared" si="977"/>
        <v>7</v>
      </c>
      <c r="C9010" s="73">
        <v>45856</v>
      </c>
      <c r="D9010" s="79" t="s">
        <v>878</v>
      </c>
      <c r="E9010" s="80" t="s">
        <v>904</v>
      </c>
      <c r="F9010" s="81" t="str">
        <f>VLOOKUP(E9010,Customer[],2,FALSE)</f>
        <v>Zwel yatanar</v>
      </c>
      <c r="G9010" s="69" t="str">
        <f>VLOOKUP(E9010,Customer[],3,FALSE)</f>
        <v>Badai Rd</v>
      </c>
      <c r="H9010" s="69" t="str">
        <f>VLOOKUP(E9010,Customer[],4,FALSE)</f>
        <v>Hlaing Thar Yar</v>
      </c>
      <c r="I9010" s="48" t="s">
        <v>25</v>
      </c>
      <c r="J9010" s="82" t="str">
        <f>VLOOKUP(I9010,PGStock[],2,FALSE)</f>
        <v>Columbus Super Red Smooth 350 Ml</v>
      </c>
      <c r="K9010" s="71">
        <f>VLOOKUP(I9010,PGStock[],3,FALSE)</f>
        <v>0.35</v>
      </c>
      <c r="L9010" s="47">
        <v>3</v>
      </c>
      <c r="M9010" s="47">
        <f>VLOOKUP(I9010,PGStock[],6,FALSE)</f>
        <v>150</v>
      </c>
      <c r="N9010" s="47">
        <f>+PGSales!$L9010*PGSales!$M9010</f>
        <v>450</v>
      </c>
    </row>
    <row r="9011" spans="1:14" hidden="1" x14ac:dyDescent="0.25">
      <c r="A9011" s="77">
        <f t="shared" si="976"/>
        <v>2025</v>
      </c>
      <c r="B9011" s="77">
        <f t="shared" si="977"/>
        <v>7</v>
      </c>
      <c r="C9011" s="73">
        <v>45856</v>
      </c>
      <c r="D9011" s="79" t="s">
        <v>878</v>
      </c>
      <c r="E9011" s="80" t="s">
        <v>904</v>
      </c>
      <c r="F9011" s="81" t="str">
        <f>VLOOKUP(E9011,Customer[],2,FALSE)</f>
        <v>Zwel yatanar</v>
      </c>
      <c r="G9011" s="69" t="str">
        <f>VLOOKUP(E9011,Customer[],3,FALSE)</f>
        <v>Badai Rd</v>
      </c>
      <c r="H9011" s="69" t="str">
        <f>VLOOKUP(E9011,Customer[],4,FALSE)</f>
        <v>Hlaing Thar Yar</v>
      </c>
      <c r="I9011" s="48" t="s">
        <v>23</v>
      </c>
      <c r="J9011" s="82" t="str">
        <f>VLOOKUP(I9011,PGStock[],2,FALSE)</f>
        <v>Columbus Super Red Smooth 175 Ml</v>
      </c>
      <c r="K9011" s="71">
        <f>VLOOKUP(I9011,PGStock[],3,FALSE)</f>
        <v>0.17499999999999999</v>
      </c>
      <c r="L9011" s="47">
        <v>1</v>
      </c>
      <c r="M9011" s="47">
        <f>VLOOKUP(I9011,PGStock[],6,FALSE)</f>
        <v>100</v>
      </c>
      <c r="N9011" s="47">
        <f>+PGSales!$L9011*PGSales!$M9011</f>
        <v>100</v>
      </c>
    </row>
    <row r="9012" spans="1:14" hidden="1" x14ac:dyDescent="0.25">
      <c r="A9012" s="77">
        <f t="shared" si="976"/>
        <v>2025</v>
      </c>
      <c r="B9012" s="77">
        <f t="shared" si="977"/>
        <v>7</v>
      </c>
      <c r="C9012" s="73">
        <v>45856</v>
      </c>
      <c r="D9012" s="79" t="s">
        <v>878</v>
      </c>
      <c r="E9012" s="80" t="s">
        <v>904</v>
      </c>
      <c r="F9012" s="81" t="str">
        <f>VLOOKUP(E9012,Customer[],2,FALSE)</f>
        <v>Zwel yatanar</v>
      </c>
      <c r="G9012" s="69" t="str">
        <f>VLOOKUP(E9012,Customer[],3,FALSE)</f>
        <v>Badai Rd</v>
      </c>
      <c r="H9012" s="69" t="str">
        <f>VLOOKUP(E9012,Customer[],4,FALSE)</f>
        <v>Hlaing Thar Yar</v>
      </c>
      <c r="I9012" s="48" t="s">
        <v>18</v>
      </c>
      <c r="J9012" s="82" t="str">
        <f>VLOOKUP(I9012,PGStock[],2,FALSE)</f>
        <v>Formula Rum 350ml</v>
      </c>
      <c r="K9012" s="71">
        <f>VLOOKUP(I9012,PGStock[],3,FALSE)</f>
        <v>0.35</v>
      </c>
      <c r="L9012" s="47">
        <v>6</v>
      </c>
      <c r="M9012" s="47">
        <f>VLOOKUP(I9012,PGStock[],6,FALSE)</f>
        <v>150</v>
      </c>
      <c r="N9012" s="47">
        <f>+PGSales!$L9012*PGSales!$M9012</f>
        <v>900</v>
      </c>
    </row>
    <row r="9013" spans="1:14" hidden="1" x14ac:dyDescent="0.25">
      <c r="A9013" s="77">
        <f t="shared" ref="A9013:A9021" si="978">YEAR(C9013)</f>
        <v>2025</v>
      </c>
      <c r="B9013" s="77">
        <f t="shared" ref="B9013:B9021" si="979">MONTH(C9013)</f>
        <v>7</v>
      </c>
      <c r="C9013" s="73">
        <v>45856</v>
      </c>
      <c r="D9013" s="79" t="s">
        <v>275</v>
      </c>
      <c r="E9013" s="80" t="s">
        <v>734</v>
      </c>
      <c r="F9013" s="81" t="str">
        <f>VLOOKUP(E9013,Customer[],2,FALSE)</f>
        <v>Phyo</v>
      </c>
      <c r="G9013" s="69" t="str">
        <f>VLOOKUP(E9013,Customer[],3,FALSE)</f>
        <v>Anaw Yathar Rd</v>
      </c>
      <c r="H9013" s="69" t="str">
        <f>VLOOKUP(E9013,Customer[],4,FALSE)</f>
        <v>Hlaing Thar Yar</v>
      </c>
      <c r="I9013" s="48" t="s">
        <v>25</v>
      </c>
      <c r="J9013" s="82" t="str">
        <f>VLOOKUP(I9013,PGStock[],2,FALSE)</f>
        <v>Columbus Super Red Smooth 350 Ml</v>
      </c>
      <c r="K9013" s="71">
        <f>VLOOKUP(I9013,PGStock[],3,FALSE)</f>
        <v>0.35</v>
      </c>
      <c r="L9013" s="47">
        <v>3</v>
      </c>
      <c r="M9013" s="47">
        <f>VLOOKUP(I9013,PGStock[],6,FALSE)</f>
        <v>150</v>
      </c>
      <c r="N9013" s="47">
        <f>+PGSales!$L9013*PGSales!$M9013</f>
        <v>450</v>
      </c>
    </row>
    <row r="9014" spans="1:14" hidden="1" x14ac:dyDescent="0.25">
      <c r="A9014" s="77">
        <f t="shared" si="978"/>
        <v>2025</v>
      </c>
      <c r="B9014" s="77">
        <f t="shared" si="979"/>
        <v>7</v>
      </c>
      <c r="C9014" s="73">
        <v>45856</v>
      </c>
      <c r="D9014" s="79" t="s">
        <v>275</v>
      </c>
      <c r="E9014" s="80" t="s">
        <v>734</v>
      </c>
      <c r="F9014" s="81" t="str">
        <f>VLOOKUP(E9014,Customer[],2,FALSE)</f>
        <v>Phyo</v>
      </c>
      <c r="G9014" s="69" t="str">
        <f>VLOOKUP(E9014,Customer[],3,FALSE)</f>
        <v>Anaw Yathar Rd</v>
      </c>
      <c r="H9014" s="69" t="str">
        <f>VLOOKUP(E9014,Customer[],4,FALSE)</f>
        <v>Hlaing Thar Yar</v>
      </c>
      <c r="I9014" s="48" t="s">
        <v>18</v>
      </c>
      <c r="J9014" s="82" t="str">
        <f>VLOOKUP(I9014,PGStock[],2,FALSE)</f>
        <v>Formula Rum 350ml</v>
      </c>
      <c r="K9014" s="71">
        <f>VLOOKUP(I9014,PGStock[],3,FALSE)</f>
        <v>0.35</v>
      </c>
      <c r="L9014" s="47">
        <v>2</v>
      </c>
      <c r="M9014" s="47">
        <f>VLOOKUP(I9014,PGStock[],6,FALSE)</f>
        <v>150</v>
      </c>
      <c r="N9014" s="47">
        <f>+PGSales!$L9014*PGSales!$M9014</f>
        <v>300</v>
      </c>
    </row>
    <row r="9015" spans="1:14" hidden="1" x14ac:dyDescent="0.25">
      <c r="A9015" s="77">
        <f t="shared" si="978"/>
        <v>2025</v>
      </c>
      <c r="B9015" s="77">
        <f t="shared" si="979"/>
        <v>7</v>
      </c>
      <c r="C9015" s="73">
        <v>45857</v>
      </c>
      <c r="D9015" s="79" t="s">
        <v>1</v>
      </c>
      <c r="E9015" s="80" t="s">
        <v>589</v>
      </c>
      <c r="F9015" s="81" t="str">
        <f>VLOOKUP(E9015,Customer[],2,FALSE)</f>
        <v>Yarket Nu Wai</v>
      </c>
      <c r="G9015" s="69" t="str">
        <f>VLOOKUP(E9015,Customer[],3,FALSE)</f>
        <v>Anake Gonkone Rd</v>
      </c>
      <c r="H9015" s="69" t="str">
        <f>VLOOKUP(E9015,Customer[],4,FALSE)</f>
        <v>Insein</v>
      </c>
      <c r="I9015" s="48" t="s">
        <v>25</v>
      </c>
      <c r="J9015" s="82" t="str">
        <f>VLOOKUP(I9015,PGStock[],2,FALSE)</f>
        <v>Columbus Super Red Smooth 350 Ml</v>
      </c>
      <c r="K9015" s="71">
        <f>VLOOKUP(I9015,PGStock[],3,FALSE)</f>
        <v>0.35</v>
      </c>
      <c r="L9015" s="47">
        <v>3</v>
      </c>
      <c r="M9015" s="47">
        <f>VLOOKUP(I9015,PGStock[],6,FALSE)</f>
        <v>150</v>
      </c>
      <c r="N9015" s="47">
        <f>+PGSales!$L9015*PGSales!$M9015</f>
        <v>450</v>
      </c>
    </row>
    <row r="9016" spans="1:14" hidden="1" x14ac:dyDescent="0.25">
      <c r="A9016" s="77">
        <f t="shared" si="978"/>
        <v>2025</v>
      </c>
      <c r="B9016" s="77">
        <f t="shared" si="979"/>
        <v>7</v>
      </c>
      <c r="C9016" s="73">
        <v>45857</v>
      </c>
      <c r="D9016" s="79" t="s">
        <v>1</v>
      </c>
      <c r="E9016" s="80" t="s">
        <v>589</v>
      </c>
      <c r="F9016" s="81" t="str">
        <f>VLOOKUP(E9016,Customer[],2,FALSE)</f>
        <v>Yarket Nu Wai</v>
      </c>
      <c r="G9016" s="69" t="str">
        <f>VLOOKUP(E9016,Customer[],3,FALSE)</f>
        <v>Anake Gonkone Rd</v>
      </c>
      <c r="H9016" s="69" t="str">
        <f>VLOOKUP(E9016,Customer[],4,FALSE)</f>
        <v>Insein</v>
      </c>
      <c r="I9016" s="48" t="s">
        <v>23</v>
      </c>
      <c r="J9016" s="82" t="str">
        <f>VLOOKUP(I9016,PGStock[],2,FALSE)</f>
        <v>Columbus Super Red Smooth 175 Ml</v>
      </c>
      <c r="K9016" s="71">
        <f>VLOOKUP(I9016,PGStock[],3,FALSE)</f>
        <v>0.17499999999999999</v>
      </c>
      <c r="L9016" s="47">
        <v>1</v>
      </c>
      <c r="M9016" s="47">
        <f>VLOOKUP(I9016,PGStock[],6,FALSE)</f>
        <v>100</v>
      </c>
      <c r="N9016" s="47">
        <f>+PGSales!$L9016*PGSales!$M9016</f>
        <v>100</v>
      </c>
    </row>
    <row r="9017" spans="1:14" hidden="1" x14ac:dyDescent="0.25">
      <c r="A9017" s="77">
        <f t="shared" si="978"/>
        <v>2025</v>
      </c>
      <c r="B9017" s="77">
        <f t="shared" si="979"/>
        <v>7</v>
      </c>
      <c r="C9017" s="73">
        <v>45857</v>
      </c>
      <c r="D9017" s="79" t="s">
        <v>187</v>
      </c>
      <c r="E9017" s="80" t="s">
        <v>887</v>
      </c>
      <c r="F9017" s="81" t="str">
        <f>VLOOKUP(E9017,Customer[],2,FALSE)</f>
        <v>Ma naw</v>
      </c>
      <c r="G9017" s="69" t="str">
        <f>VLOOKUP(E9017,Customer[],3,FALSE)</f>
        <v>Baho Rd</v>
      </c>
      <c r="H9017" s="69" t="str">
        <f>VLOOKUP(E9017,Customer[],4,FALSE)</f>
        <v>Hlaing</v>
      </c>
      <c r="I9017" s="48" t="s">
        <v>25</v>
      </c>
      <c r="J9017" s="82" t="str">
        <f>VLOOKUP(I9017,PGStock[],2,FALSE)</f>
        <v>Columbus Super Red Smooth 350 Ml</v>
      </c>
      <c r="K9017" s="71">
        <f>VLOOKUP(I9017,PGStock[],3,FALSE)</f>
        <v>0.35</v>
      </c>
      <c r="L9017" s="47">
        <v>3</v>
      </c>
      <c r="M9017" s="47">
        <f>VLOOKUP(I9017,PGStock[],6,FALSE)</f>
        <v>150</v>
      </c>
      <c r="N9017" s="47">
        <f>+PGSales!$L9017*PGSales!$M9017</f>
        <v>450</v>
      </c>
    </row>
    <row r="9018" spans="1:14" hidden="1" x14ac:dyDescent="0.25">
      <c r="A9018" s="77">
        <f t="shared" si="978"/>
        <v>2025</v>
      </c>
      <c r="B9018" s="77">
        <f t="shared" si="979"/>
        <v>7</v>
      </c>
      <c r="C9018" s="73">
        <v>45857</v>
      </c>
      <c r="D9018" s="79" t="s">
        <v>187</v>
      </c>
      <c r="E9018" s="80" t="s">
        <v>887</v>
      </c>
      <c r="F9018" s="81" t="str">
        <f>VLOOKUP(E9018,Customer[],2,FALSE)</f>
        <v>Ma naw</v>
      </c>
      <c r="G9018" s="69" t="str">
        <f>VLOOKUP(E9018,Customer[],3,FALSE)</f>
        <v>Baho Rd</v>
      </c>
      <c r="H9018" s="69" t="str">
        <f>VLOOKUP(E9018,Customer[],4,FALSE)</f>
        <v>Hlaing</v>
      </c>
      <c r="I9018" s="48" t="s">
        <v>23</v>
      </c>
      <c r="J9018" s="82" t="str">
        <f>VLOOKUP(I9018,PGStock[],2,FALSE)</f>
        <v>Columbus Super Red Smooth 175 Ml</v>
      </c>
      <c r="K9018" s="71">
        <f>VLOOKUP(I9018,PGStock[],3,FALSE)</f>
        <v>0.17499999999999999</v>
      </c>
      <c r="L9018" s="47">
        <v>2</v>
      </c>
      <c r="M9018" s="47">
        <f>VLOOKUP(I9018,PGStock[],6,FALSE)</f>
        <v>100</v>
      </c>
      <c r="N9018" s="47">
        <f>+PGSales!$L9018*PGSales!$M9018</f>
        <v>200</v>
      </c>
    </row>
    <row r="9019" spans="1:14" hidden="1" x14ac:dyDescent="0.25">
      <c r="A9019" s="77">
        <f t="shared" si="978"/>
        <v>2025</v>
      </c>
      <c r="B9019" s="77">
        <f t="shared" si="979"/>
        <v>7</v>
      </c>
      <c r="C9019" s="73">
        <v>45857</v>
      </c>
      <c r="D9019" s="79" t="s">
        <v>187</v>
      </c>
      <c r="E9019" s="80" t="s">
        <v>887</v>
      </c>
      <c r="F9019" s="81" t="str">
        <f>VLOOKUP(E9019,Customer[],2,FALSE)</f>
        <v>Ma naw</v>
      </c>
      <c r="G9019" s="69" t="str">
        <f>VLOOKUP(E9019,Customer[],3,FALSE)</f>
        <v>Baho Rd</v>
      </c>
      <c r="H9019" s="69" t="str">
        <f>VLOOKUP(E9019,Customer[],4,FALSE)</f>
        <v>Hlaing</v>
      </c>
      <c r="I9019" s="48" t="s">
        <v>18</v>
      </c>
      <c r="J9019" s="82" t="str">
        <f>VLOOKUP(I9019,PGStock[],2,FALSE)</f>
        <v>Formula Rum 350ml</v>
      </c>
      <c r="K9019" s="71">
        <f>VLOOKUP(I9019,PGStock[],3,FALSE)</f>
        <v>0.35</v>
      </c>
      <c r="L9019" s="47">
        <v>5</v>
      </c>
      <c r="M9019" s="47">
        <f>VLOOKUP(I9019,PGStock[],6,FALSE)</f>
        <v>150</v>
      </c>
      <c r="N9019" s="47">
        <f>+PGSales!$L9019*PGSales!$M9019</f>
        <v>750</v>
      </c>
    </row>
    <row r="9020" spans="1:14" hidden="1" x14ac:dyDescent="0.25">
      <c r="A9020" s="77">
        <f t="shared" si="978"/>
        <v>2025</v>
      </c>
      <c r="B9020" s="77">
        <f t="shared" si="979"/>
        <v>7</v>
      </c>
      <c r="C9020" s="73">
        <v>45857</v>
      </c>
      <c r="D9020" s="79" t="s">
        <v>2</v>
      </c>
      <c r="E9020" s="80" t="s">
        <v>587</v>
      </c>
      <c r="F9020" s="81" t="str">
        <f>VLOOKUP(E9020,Customer[],2,FALSE)</f>
        <v>Shwe Myaing</v>
      </c>
      <c r="G9020" s="69" t="str">
        <f>VLOOKUP(E9020,Customer[],3,FALSE)</f>
        <v>Baho Rd</v>
      </c>
      <c r="H9020" s="69" t="str">
        <f>VLOOKUP(E9020,Customer[],4,FALSE)</f>
        <v>Hlaing</v>
      </c>
      <c r="I9020" s="48" t="s">
        <v>25</v>
      </c>
      <c r="J9020" s="82" t="str">
        <f>VLOOKUP(I9020,PGStock[],2,FALSE)</f>
        <v>Columbus Super Red Smooth 350 Ml</v>
      </c>
      <c r="K9020" s="71">
        <f>VLOOKUP(I9020,PGStock[],3,FALSE)</f>
        <v>0.35</v>
      </c>
      <c r="L9020" s="47">
        <v>1</v>
      </c>
      <c r="M9020" s="47">
        <f>VLOOKUP(I9020,PGStock[],6,FALSE)</f>
        <v>150</v>
      </c>
      <c r="N9020" s="47">
        <f>+PGSales!$L9020*PGSales!$M9020</f>
        <v>150</v>
      </c>
    </row>
    <row r="9021" spans="1:14" hidden="1" x14ac:dyDescent="0.25">
      <c r="A9021" s="77">
        <f t="shared" si="978"/>
        <v>2025</v>
      </c>
      <c r="B9021" s="77">
        <f t="shared" si="979"/>
        <v>7</v>
      </c>
      <c r="C9021" s="73">
        <v>45857</v>
      </c>
      <c r="D9021" s="79" t="s">
        <v>2</v>
      </c>
      <c r="E9021" s="80" t="s">
        <v>587</v>
      </c>
      <c r="F9021" s="81" t="str">
        <f>VLOOKUP(E9021,Customer[],2,FALSE)</f>
        <v>Shwe Myaing</v>
      </c>
      <c r="G9021" s="69" t="str">
        <f>VLOOKUP(E9021,Customer[],3,FALSE)</f>
        <v>Baho Rd</v>
      </c>
      <c r="H9021" s="69" t="str">
        <f>VLOOKUP(E9021,Customer[],4,FALSE)</f>
        <v>Hlaing</v>
      </c>
      <c r="I9021" s="48" t="s">
        <v>18</v>
      </c>
      <c r="J9021" s="82" t="str">
        <f>VLOOKUP(I9021,PGStock[],2,FALSE)</f>
        <v>Formula Rum 350ml</v>
      </c>
      <c r="K9021" s="71">
        <f>VLOOKUP(I9021,PGStock[],3,FALSE)</f>
        <v>0.35</v>
      </c>
      <c r="L9021" s="47">
        <v>4</v>
      </c>
      <c r="M9021" s="47">
        <f>VLOOKUP(I9021,PGStock[],6,FALSE)</f>
        <v>150</v>
      </c>
      <c r="N9021" s="47">
        <f>+PGSales!$L9021*PGSales!$M9021</f>
        <v>600</v>
      </c>
    </row>
    <row r="9022" spans="1:14" hidden="1" x14ac:dyDescent="0.25">
      <c r="A9022" s="77">
        <f t="shared" ref="A9022:A9030" si="980">YEAR(C9022)</f>
        <v>2025</v>
      </c>
      <c r="B9022" s="77">
        <f t="shared" ref="B9022:B9030" si="981">MONTH(C9022)</f>
        <v>7</v>
      </c>
      <c r="C9022" s="73">
        <v>45857</v>
      </c>
      <c r="D9022" s="79" t="s">
        <v>60</v>
      </c>
      <c r="E9022" s="80" t="s">
        <v>610</v>
      </c>
      <c r="F9022" s="81" t="str">
        <f>VLOOKUP(E9022,Customer[],2,FALSE)</f>
        <v>A&amp;T</v>
      </c>
      <c r="G9022" s="69" t="str">
        <f>VLOOKUP(E9022,Customer[],3,FALSE)</f>
        <v>Pa 50 Lan Baho</v>
      </c>
      <c r="H9022" s="69" t="str">
        <f>VLOOKUP(E9022,Customer[],4,FALSE)</f>
        <v>Hlaing</v>
      </c>
      <c r="I9022" s="48" t="s">
        <v>27</v>
      </c>
      <c r="J9022" s="82" t="str">
        <f>VLOOKUP(I9022,PGStock[],2,FALSE)</f>
        <v>Columbus Super Red Smooth 700 Ml</v>
      </c>
      <c r="K9022" s="71">
        <f>VLOOKUP(I9022,PGStock[],3,FALSE)</f>
        <v>0.7</v>
      </c>
      <c r="L9022" s="47">
        <v>1</v>
      </c>
      <c r="M9022" s="47">
        <f>VLOOKUP(I9022,PGStock[],6,FALSE)</f>
        <v>200</v>
      </c>
      <c r="N9022" s="47">
        <f>+PGSales!$L9022*PGSales!$M9022</f>
        <v>200</v>
      </c>
    </row>
    <row r="9023" spans="1:14" hidden="1" x14ac:dyDescent="0.25">
      <c r="A9023" s="77">
        <f t="shared" si="980"/>
        <v>2025</v>
      </c>
      <c r="B9023" s="77">
        <f t="shared" si="981"/>
        <v>7</v>
      </c>
      <c r="C9023" s="73">
        <v>45857</v>
      </c>
      <c r="D9023" s="79" t="s">
        <v>60</v>
      </c>
      <c r="E9023" s="80" t="s">
        <v>610</v>
      </c>
      <c r="F9023" s="81" t="str">
        <f>VLOOKUP(E9023,Customer[],2,FALSE)</f>
        <v>A&amp;T</v>
      </c>
      <c r="G9023" s="69" t="str">
        <f>VLOOKUP(E9023,Customer[],3,FALSE)</f>
        <v>Pa 50 Lan Baho</v>
      </c>
      <c r="H9023" s="69" t="str">
        <f>VLOOKUP(E9023,Customer[],4,FALSE)</f>
        <v>Hlaing</v>
      </c>
      <c r="I9023" s="48" t="s">
        <v>25</v>
      </c>
      <c r="J9023" s="82" t="str">
        <f>VLOOKUP(I9023,PGStock[],2,FALSE)</f>
        <v>Columbus Super Red Smooth 350 Ml</v>
      </c>
      <c r="K9023" s="71">
        <f>VLOOKUP(I9023,PGStock[],3,FALSE)</f>
        <v>0.35</v>
      </c>
      <c r="L9023" s="47">
        <v>2</v>
      </c>
      <c r="M9023" s="47">
        <f>VLOOKUP(I9023,PGStock[],6,FALSE)</f>
        <v>150</v>
      </c>
      <c r="N9023" s="47">
        <f>+PGSales!$L9023*PGSales!$M9023</f>
        <v>300</v>
      </c>
    </row>
    <row r="9024" spans="1:14" hidden="1" x14ac:dyDescent="0.25">
      <c r="A9024" s="77">
        <f t="shared" si="980"/>
        <v>2025</v>
      </c>
      <c r="B9024" s="77">
        <f t="shared" si="981"/>
        <v>7</v>
      </c>
      <c r="C9024" s="73">
        <v>45857</v>
      </c>
      <c r="D9024" s="79" t="s">
        <v>60</v>
      </c>
      <c r="E9024" s="80" t="s">
        <v>610</v>
      </c>
      <c r="F9024" s="81" t="str">
        <f>VLOOKUP(E9024,Customer[],2,FALSE)</f>
        <v>A&amp;T</v>
      </c>
      <c r="G9024" s="69" t="str">
        <f>VLOOKUP(E9024,Customer[],3,FALSE)</f>
        <v>Pa 50 Lan Baho</v>
      </c>
      <c r="H9024" s="69" t="str">
        <f>VLOOKUP(E9024,Customer[],4,FALSE)</f>
        <v>Hlaing</v>
      </c>
      <c r="I9024" s="48" t="s">
        <v>18</v>
      </c>
      <c r="J9024" s="82" t="str">
        <f>VLOOKUP(I9024,PGStock[],2,FALSE)</f>
        <v>Formula Rum 350ml</v>
      </c>
      <c r="K9024" s="71">
        <f>VLOOKUP(I9024,PGStock[],3,FALSE)</f>
        <v>0.35</v>
      </c>
      <c r="L9024" s="47">
        <v>2</v>
      </c>
      <c r="M9024" s="47">
        <f>VLOOKUP(I9024,PGStock[],6,FALSE)</f>
        <v>150</v>
      </c>
      <c r="N9024" s="47">
        <f>+PGSales!$L9024*PGSales!$M9024</f>
        <v>300</v>
      </c>
    </row>
    <row r="9025" spans="1:14" hidden="1" x14ac:dyDescent="0.25">
      <c r="A9025" s="77">
        <f t="shared" si="980"/>
        <v>2025</v>
      </c>
      <c r="B9025" s="77">
        <f t="shared" si="981"/>
        <v>7</v>
      </c>
      <c r="C9025" s="73">
        <v>45857</v>
      </c>
      <c r="D9025" s="79" t="s">
        <v>62</v>
      </c>
      <c r="E9025" s="80" t="s">
        <v>588</v>
      </c>
      <c r="F9025" s="81" t="str">
        <f>VLOOKUP(E9025,Customer[],2,FALSE)</f>
        <v>Family Store</v>
      </c>
      <c r="G9025" s="69" t="str">
        <f>VLOOKUP(E9025,Customer[],3,FALSE)</f>
        <v xml:space="preserve">Thanmine Lansone </v>
      </c>
      <c r="H9025" s="69" t="str">
        <f>VLOOKUP(E9025,Customer[],4,FALSE)</f>
        <v>Hlaing</v>
      </c>
      <c r="I9025" s="48" t="s">
        <v>25</v>
      </c>
      <c r="J9025" s="82" t="str">
        <f>VLOOKUP(I9025,PGStock[],2,FALSE)</f>
        <v>Columbus Super Red Smooth 350 Ml</v>
      </c>
      <c r="K9025" s="71">
        <f>VLOOKUP(I9025,PGStock[],3,FALSE)</f>
        <v>0.35</v>
      </c>
      <c r="L9025" s="47">
        <v>5</v>
      </c>
      <c r="M9025" s="47">
        <f>VLOOKUP(I9025,PGStock[],6,FALSE)</f>
        <v>150</v>
      </c>
      <c r="N9025" s="47">
        <f>+PGSales!$L9025*PGSales!$M9025</f>
        <v>750</v>
      </c>
    </row>
    <row r="9026" spans="1:14" hidden="1" x14ac:dyDescent="0.25">
      <c r="A9026" s="77">
        <f t="shared" si="980"/>
        <v>2025</v>
      </c>
      <c r="B9026" s="77">
        <f t="shared" si="981"/>
        <v>7</v>
      </c>
      <c r="C9026" s="73">
        <v>45857</v>
      </c>
      <c r="D9026" s="79" t="s">
        <v>62</v>
      </c>
      <c r="E9026" s="80" t="s">
        <v>588</v>
      </c>
      <c r="F9026" s="81" t="str">
        <f>VLOOKUP(E9026,Customer[],2,FALSE)</f>
        <v>Family Store</v>
      </c>
      <c r="G9026" s="69" t="str">
        <f>VLOOKUP(E9026,Customer[],3,FALSE)</f>
        <v xml:space="preserve">Thanmine Lansone </v>
      </c>
      <c r="H9026" s="69" t="str">
        <f>VLOOKUP(E9026,Customer[],4,FALSE)</f>
        <v>Hlaing</v>
      </c>
      <c r="I9026" s="48" t="s">
        <v>23</v>
      </c>
      <c r="J9026" s="82" t="str">
        <f>VLOOKUP(I9026,PGStock[],2,FALSE)</f>
        <v>Columbus Super Red Smooth 175 Ml</v>
      </c>
      <c r="K9026" s="71">
        <f>VLOOKUP(I9026,PGStock[],3,FALSE)</f>
        <v>0.17499999999999999</v>
      </c>
      <c r="L9026" s="47">
        <v>2</v>
      </c>
      <c r="M9026" s="47">
        <f>VLOOKUP(I9026,PGStock[],6,FALSE)</f>
        <v>100</v>
      </c>
      <c r="N9026" s="47">
        <f>+PGSales!$L9026*PGSales!$M9026</f>
        <v>200</v>
      </c>
    </row>
    <row r="9027" spans="1:14" hidden="1" x14ac:dyDescent="0.25">
      <c r="A9027" s="77">
        <f t="shared" si="980"/>
        <v>2025</v>
      </c>
      <c r="B9027" s="77">
        <f t="shared" si="981"/>
        <v>7</v>
      </c>
      <c r="C9027" s="73">
        <v>45857</v>
      </c>
      <c r="D9027" s="79" t="s">
        <v>62</v>
      </c>
      <c r="E9027" s="80" t="s">
        <v>588</v>
      </c>
      <c r="F9027" s="81" t="str">
        <f>VLOOKUP(E9027,Customer[],2,FALSE)</f>
        <v>Family Store</v>
      </c>
      <c r="G9027" s="69" t="str">
        <f>VLOOKUP(E9027,Customer[],3,FALSE)</f>
        <v xml:space="preserve">Thanmine Lansone </v>
      </c>
      <c r="H9027" s="69" t="str">
        <f>VLOOKUP(E9027,Customer[],4,FALSE)</f>
        <v>Hlaing</v>
      </c>
      <c r="I9027" s="48" t="s">
        <v>18</v>
      </c>
      <c r="J9027" s="82" t="str">
        <f>VLOOKUP(I9027,PGStock[],2,FALSE)</f>
        <v>Formula Rum 350ml</v>
      </c>
      <c r="K9027" s="71">
        <f>VLOOKUP(I9027,PGStock[],3,FALSE)</f>
        <v>0.35</v>
      </c>
      <c r="L9027" s="47">
        <v>1</v>
      </c>
      <c r="M9027" s="47">
        <f>VLOOKUP(I9027,PGStock[],6,FALSE)</f>
        <v>150</v>
      </c>
      <c r="N9027" s="47">
        <f>+PGSales!$L9027*PGSales!$M9027</f>
        <v>150</v>
      </c>
    </row>
    <row r="9028" spans="1:14" hidden="1" x14ac:dyDescent="0.25">
      <c r="A9028" s="77">
        <f t="shared" si="980"/>
        <v>2025</v>
      </c>
      <c r="B9028" s="77">
        <f t="shared" si="981"/>
        <v>7</v>
      </c>
      <c r="C9028" s="73">
        <v>45857</v>
      </c>
      <c r="D9028" s="79" t="s">
        <v>115</v>
      </c>
      <c r="E9028" s="80" t="s">
        <v>570</v>
      </c>
      <c r="F9028" s="81" t="str">
        <f>VLOOKUP(E9028,Customer[],2,FALSE)</f>
        <v xml:space="preserve">Ko Kyaw </v>
      </c>
      <c r="G9028" s="69" t="str">
        <f>VLOOKUP(E9028,Customer[],3,FALSE)</f>
        <v>Magin Kyawan Rd</v>
      </c>
      <c r="H9028" s="69" t="str">
        <f>VLOOKUP(E9028,Customer[],4,FALSE)</f>
        <v>Insein</v>
      </c>
      <c r="I9028" s="48" t="s">
        <v>25</v>
      </c>
      <c r="J9028" s="82" t="str">
        <f>VLOOKUP(I9028,PGStock[],2,FALSE)</f>
        <v>Columbus Super Red Smooth 350 Ml</v>
      </c>
      <c r="K9028" s="71">
        <f>VLOOKUP(I9028,PGStock[],3,FALSE)</f>
        <v>0.35</v>
      </c>
      <c r="L9028" s="47">
        <v>1</v>
      </c>
      <c r="M9028" s="47">
        <f>VLOOKUP(I9028,PGStock[],6,FALSE)</f>
        <v>150</v>
      </c>
      <c r="N9028" s="47">
        <f>+PGSales!$L9028*PGSales!$M9028</f>
        <v>150</v>
      </c>
    </row>
    <row r="9029" spans="1:14" hidden="1" x14ac:dyDescent="0.25">
      <c r="A9029" s="77">
        <f t="shared" si="980"/>
        <v>2025</v>
      </c>
      <c r="B9029" s="77">
        <f t="shared" si="981"/>
        <v>7</v>
      </c>
      <c r="C9029" s="73">
        <v>45857</v>
      </c>
      <c r="D9029" s="79" t="s">
        <v>115</v>
      </c>
      <c r="E9029" s="80" t="s">
        <v>570</v>
      </c>
      <c r="F9029" s="81" t="str">
        <f>VLOOKUP(E9029,Customer[],2,FALSE)</f>
        <v xml:space="preserve">Ko Kyaw </v>
      </c>
      <c r="G9029" s="69" t="str">
        <f>VLOOKUP(E9029,Customer[],3,FALSE)</f>
        <v>Magin Kyawan Rd</v>
      </c>
      <c r="H9029" s="69" t="str">
        <f>VLOOKUP(E9029,Customer[],4,FALSE)</f>
        <v>Insein</v>
      </c>
      <c r="I9029" s="48" t="s">
        <v>23</v>
      </c>
      <c r="J9029" s="82" t="str">
        <f>VLOOKUP(I9029,PGStock[],2,FALSE)</f>
        <v>Columbus Super Red Smooth 175 Ml</v>
      </c>
      <c r="K9029" s="71">
        <f>VLOOKUP(I9029,PGStock[],3,FALSE)</f>
        <v>0.17499999999999999</v>
      </c>
      <c r="L9029" s="47">
        <v>1</v>
      </c>
      <c r="M9029" s="47">
        <f>VLOOKUP(I9029,PGStock[],6,FALSE)</f>
        <v>100</v>
      </c>
      <c r="N9029" s="47">
        <f>+PGSales!$L9029*PGSales!$M9029</f>
        <v>100</v>
      </c>
    </row>
    <row r="9030" spans="1:14" hidden="1" x14ac:dyDescent="0.25">
      <c r="A9030" s="77">
        <f t="shared" si="980"/>
        <v>2025</v>
      </c>
      <c r="B9030" s="77">
        <f t="shared" si="981"/>
        <v>7</v>
      </c>
      <c r="C9030" s="73">
        <v>45857</v>
      </c>
      <c r="D9030" s="79" t="s">
        <v>115</v>
      </c>
      <c r="E9030" s="80" t="s">
        <v>570</v>
      </c>
      <c r="F9030" s="81" t="str">
        <f>VLOOKUP(E9030,Customer[],2,FALSE)</f>
        <v xml:space="preserve">Ko Kyaw </v>
      </c>
      <c r="G9030" s="69" t="str">
        <f>VLOOKUP(E9030,Customer[],3,FALSE)</f>
        <v>Magin Kyawan Rd</v>
      </c>
      <c r="H9030" s="69" t="str">
        <f>VLOOKUP(E9030,Customer[],4,FALSE)</f>
        <v>Insein</v>
      </c>
      <c r="I9030" s="48" t="s">
        <v>18</v>
      </c>
      <c r="J9030" s="82" t="str">
        <f>VLOOKUP(I9030,PGStock[],2,FALSE)</f>
        <v>Formula Rum 350ml</v>
      </c>
      <c r="K9030" s="71">
        <f>VLOOKUP(I9030,PGStock[],3,FALSE)</f>
        <v>0.35</v>
      </c>
      <c r="L9030" s="47">
        <v>2</v>
      </c>
      <c r="M9030" s="47">
        <f>VLOOKUP(I9030,PGStock[],6,FALSE)</f>
        <v>150</v>
      </c>
      <c r="N9030" s="47">
        <f>+PGSales!$L9030*PGSales!$M9030</f>
        <v>300</v>
      </c>
    </row>
    <row r="9031" spans="1:14" hidden="1" x14ac:dyDescent="0.25">
      <c r="A9031" s="77">
        <f t="shared" ref="A9031:A9039" si="982">YEAR(C9031)</f>
        <v>2025</v>
      </c>
      <c r="B9031" s="77">
        <f t="shared" ref="B9031:B9039" si="983">MONTH(C9031)</f>
        <v>7</v>
      </c>
      <c r="C9031" s="73">
        <v>45857</v>
      </c>
      <c r="D9031" s="79" t="s">
        <v>58</v>
      </c>
      <c r="E9031" s="80" t="s">
        <v>290</v>
      </c>
      <c r="F9031" s="81" t="str">
        <f>VLOOKUP(E9031,Customer[],2,FALSE)</f>
        <v>Toe Twat Wai</v>
      </c>
      <c r="G9031" s="69" t="str">
        <f>VLOOKUP(E9031,Customer[],3,FALSE)</f>
        <v>Badamar St</v>
      </c>
      <c r="H9031" s="69" t="str">
        <f>VLOOKUP(E9031,Customer[],4,FALSE)</f>
        <v xml:space="preserve">Shwepyithar </v>
      </c>
      <c r="I9031" s="48" t="s">
        <v>25</v>
      </c>
      <c r="J9031" s="82" t="str">
        <f>VLOOKUP(I9031,PGStock[],2,FALSE)</f>
        <v>Columbus Super Red Smooth 350 Ml</v>
      </c>
      <c r="K9031" s="71">
        <f>VLOOKUP(I9031,PGStock[],3,FALSE)</f>
        <v>0.35</v>
      </c>
      <c r="L9031" s="47">
        <v>4</v>
      </c>
      <c r="M9031" s="47">
        <f>VLOOKUP(I9031,PGStock[],6,FALSE)</f>
        <v>150</v>
      </c>
      <c r="N9031" s="47">
        <f>+PGSales!$L9031*PGSales!$M9031</f>
        <v>600</v>
      </c>
    </row>
    <row r="9032" spans="1:14" hidden="1" x14ac:dyDescent="0.25">
      <c r="A9032" s="77">
        <f t="shared" si="982"/>
        <v>2025</v>
      </c>
      <c r="B9032" s="77">
        <f t="shared" si="983"/>
        <v>7</v>
      </c>
      <c r="C9032" s="73">
        <v>45857</v>
      </c>
      <c r="D9032" s="79" t="s">
        <v>58</v>
      </c>
      <c r="E9032" s="80" t="s">
        <v>290</v>
      </c>
      <c r="F9032" s="81" t="str">
        <f>VLOOKUP(E9032,Customer[],2,FALSE)</f>
        <v>Toe Twat Wai</v>
      </c>
      <c r="G9032" s="69" t="str">
        <f>VLOOKUP(E9032,Customer[],3,FALSE)</f>
        <v>Badamar St</v>
      </c>
      <c r="H9032" s="69" t="str">
        <f>VLOOKUP(E9032,Customer[],4,FALSE)</f>
        <v xml:space="preserve">Shwepyithar </v>
      </c>
      <c r="I9032" s="48" t="s">
        <v>18</v>
      </c>
      <c r="J9032" s="82" t="str">
        <f>VLOOKUP(I9032,PGStock[],2,FALSE)</f>
        <v>Formula Rum 350ml</v>
      </c>
      <c r="K9032" s="71">
        <f>VLOOKUP(I9032,PGStock[],3,FALSE)</f>
        <v>0.35</v>
      </c>
      <c r="L9032" s="47">
        <v>5</v>
      </c>
      <c r="M9032" s="47">
        <f>VLOOKUP(I9032,PGStock[],6,FALSE)</f>
        <v>150</v>
      </c>
      <c r="N9032" s="47">
        <f>+PGSales!$L9032*PGSales!$M9032</f>
        <v>750</v>
      </c>
    </row>
    <row r="9033" spans="1:14" hidden="1" x14ac:dyDescent="0.25">
      <c r="A9033" s="77">
        <f t="shared" si="982"/>
        <v>2025</v>
      </c>
      <c r="B9033" s="77">
        <f t="shared" si="983"/>
        <v>7</v>
      </c>
      <c r="C9033" s="73">
        <v>45857</v>
      </c>
      <c r="D9033" s="79" t="s">
        <v>56</v>
      </c>
      <c r="E9033" s="80" t="s">
        <v>628</v>
      </c>
      <c r="F9033" s="81" t="str">
        <f>VLOOKUP(E9033,Customer[],2,FALSE)</f>
        <v>Yar Noune Pyay</v>
      </c>
      <c r="G9033" s="69" t="str">
        <f>VLOOKUP(E9033,Customer[],3,FALSE)</f>
        <v>Hlawaga Rd</v>
      </c>
      <c r="H9033" s="69" t="str">
        <f>VLOOKUP(E9033,Customer[],4,FALSE)</f>
        <v xml:space="preserve">Shwepyithar </v>
      </c>
      <c r="I9033" s="48" t="s">
        <v>25</v>
      </c>
      <c r="J9033" s="82" t="str">
        <f>VLOOKUP(I9033,PGStock[],2,FALSE)</f>
        <v>Columbus Super Red Smooth 350 Ml</v>
      </c>
      <c r="K9033" s="71">
        <f>VLOOKUP(I9033,PGStock[],3,FALSE)</f>
        <v>0.35</v>
      </c>
      <c r="L9033" s="47">
        <v>2</v>
      </c>
      <c r="M9033" s="47">
        <f>VLOOKUP(I9033,PGStock[],6,FALSE)</f>
        <v>150</v>
      </c>
      <c r="N9033" s="47">
        <f>+PGSales!$L9033*PGSales!$M9033</f>
        <v>300</v>
      </c>
    </row>
    <row r="9034" spans="1:14" hidden="1" x14ac:dyDescent="0.25">
      <c r="A9034" s="77">
        <f t="shared" si="982"/>
        <v>2025</v>
      </c>
      <c r="B9034" s="77">
        <f t="shared" si="983"/>
        <v>7</v>
      </c>
      <c r="C9034" s="73">
        <v>45857</v>
      </c>
      <c r="D9034" s="79" t="s">
        <v>56</v>
      </c>
      <c r="E9034" s="80" t="s">
        <v>628</v>
      </c>
      <c r="F9034" s="81" t="str">
        <f>VLOOKUP(E9034,Customer[],2,FALSE)</f>
        <v>Yar Noune Pyay</v>
      </c>
      <c r="G9034" s="69" t="str">
        <f>VLOOKUP(E9034,Customer[],3,FALSE)</f>
        <v>Hlawaga Rd</v>
      </c>
      <c r="H9034" s="69" t="str">
        <f>VLOOKUP(E9034,Customer[],4,FALSE)</f>
        <v xml:space="preserve">Shwepyithar </v>
      </c>
      <c r="I9034" s="48" t="s">
        <v>18</v>
      </c>
      <c r="J9034" s="82" t="str">
        <f>VLOOKUP(I9034,PGStock[],2,FALSE)</f>
        <v>Formula Rum 350ml</v>
      </c>
      <c r="K9034" s="71">
        <f>VLOOKUP(I9034,PGStock[],3,FALSE)</f>
        <v>0.35</v>
      </c>
      <c r="L9034" s="47">
        <v>3</v>
      </c>
      <c r="M9034" s="47">
        <f>VLOOKUP(I9034,PGStock[],6,FALSE)</f>
        <v>150</v>
      </c>
      <c r="N9034" s="47">
        <f>+PGSales!$L9034*PGSales!$M9034</f>
        <v>450</v>
      </c>
    </row>
    <row r="9035" spans="1:14" hidden="1" x14ac:dyDescent="0.25">
      <c r="A9035" s="77">
        <f t="shared" si="982"/>
        <v>2025</v>
      </c>
      <c r="B9035" s="77">
        <f t="shared" si="983"/>
        <v>7</v>
      </c>
      <c r="C9035" s="73">
        <v>45857</v>
      </c>
      <c r="D9035" s="79" t="s">
        <v>66</v>
      </c>
      <c r="E9035" s="80" t="s">
        <v>228</v>
      </c>
      <c r="F9035" s="81" t="str">
        <f>VLOOKUP(E9035,Customer[],2,FALSE)</f>
        <v>Myintmo</v>
      </c>
      <c r="G9035" s="69" t="str">
        <f>VLOOKUP(E9035,Customer[],3,FALSE)</f>
        <v>Bayin Naung Rd</v>
      </c>
      <c r="H9035" s="69" t="str">
        <f>VLOOKUP(E9035,Customer[],4,FALSE)</f>
        <v xml:space="preserve">Shwepyithar </v>
      </c>
      <c r="I9035" s="48" t="s">
        <v>25</v>
      </c>
      <c r="J9035" s="82" t="str">
        <f>VLOOKUP(I9035,PGStock[],2,FALSE)</f>
        <v>Columbus Super Red Smooth 350 Ml</v>
      </c>
      <c r="K9035" s="71">
        <f>VLOOKUP(I9035,PGStock[],3,FALSE)</f>
        <v>0.35</v>
      </c>
      <c r="L9035" s="47">
        <v>2</v>
      </c>
      <c r="M9035" s="47">
        <f>VLOOKUP(I9035,PGStock[],6,FALSE)</f>
        <v>150</v>
      </c>
      <c r="N9035" s="47">
        <f>+PGSales!$L9035*PGSales!$M9035</f>
        <v>300</v>
      </c>
    </row>
    <row r="9036" spans="1:14" hidden="1" x14ac:dyDescent="0.25">
      <c r="A9036" s="77">
        <f t="shared" si="982"/>
        <v>2025</v>
      </c>
      <c r="B9036" s="77">
        <f t="shared" si="983"/>
        <v>7</v>
      </c>
      <c r="C9036" s="73">
        <v>45857</v>
      </c>
      <c r="D9036" s="79" t="s">
        <v>66</v>
      </c>
      <c r="E9036" s="80" t="s">
        <v>228</v>
      </c>
      <c r="F9036" s="81" t="str">
        <f>VLOOKUP(E9036,Customer[],2,FALSE)</f>
        <v>Myintmo</v>
      </c>
      <c r="G9036" s="69" t="str">
        <f>VLOOKUP(E9036,Customer[],3,FALSE)</f>
        <v>Bayin Naung Rd</v>
      </c>
      <c r="H9036" s="69" t="str">
        <f>VLOOKUP(E9036,Customer[],4,FALSE)</f>
        <v xml:space="preserve">Shwepyithar </v>
      </c>
      <c r="I9036" s="48" t="s">
        <v>23</v>
      </c>
      <c r="J9036" s="82" t="str">
        <f>VLOOKUP(I9036,PGStock[],2,FALSE)</f>
        <v>Columbus Super Red Smooth 175 Ml</v>
      </c>
      <c r="K9036" s="71">
        <f>VLOOKUP(I9036,PGStock[],3,FALSE)</f>
        <v>0.17499999999999999</v>
      </c>
      <c r="L9036" s="47">
        <v>1</v>
      </c>
      <c r="M9036" s="47">
        <f>VLOOKUP(I9036,PGStock[],6,FALSE)</f>
        <v>100</v>
      </c>
      <c r="N9036" s="47">
        <f>+PGSales!$L9036*PGSales!$M9036</f>
        <v>100</v>
      </c>
    </row>
    <row r="9037" spans="1:14" hidden="1" x14ac:dyDescent="0.25">
      <c r="A9037" s="77">
        <f t="shared" si="982"/>
        <v>2025</v>
      </c>
      <c r="B9037" s="77">
        <f t="shared" si="983"/>
        <v>7</v>
      </c>
      <c r="C9037" s="73">
        <v>45857</v>
      </c>
      <c r="D9037" s="79" t="s">
        <v>66</v>
      </c>
      <c r="E9037" s="80" t="s">
        <v>228</v>
      </c>
      <c r="F9037" s="81" t="str">
        <f>VLOOKUP(E9037,Customer[],2,FALSE)</f>
        <v>Myintmo</v>
      </c>
      <c r="G9037" s="69" t="str">
        <f>VLOOKUP(E9037,Customer[],3,FALSE)</f>
        <v>Bayin Naung Rd</v>
      </c>
      <c r="H9037" s="69" t="str">
        <f>VLOOKUP(E9037,Customer[],4,FALSE)</f>
        <v xml:space="preserve">Shwepyithar </v>
      </c>
      <c r="I9037" s="48" t="s">
        <v>18</v>
      </c>
      <c r="J9037" s="82" t="str">
        <f>VLOOKUP(I9037,PGStock[],2,FALSE)</f>
        <v>Formula Rum 350ml</v>
      </c>
      <c r="K9037" s="71">
        <f>VLOOKUP(I9037,PGStock[],3,FALSE)</f>
        <v>0.35</v>
      </c>
      <c r="L9037" s="47">
        <v>1</v>
      </c>
      <c r="M9037" s="47">
        <f>VLOOKUP(I9037,PGStock[],6,FALSE)</f>
        <v>150</v>
      </c>
      <c r="N9037" s="47">
        <f>+PGSales!$L9037*PGSales!$M9037</f>
        <v>150</v>
      </c>
    </row>
    <row r="9038" spans="1:14" hidden="1" x14ac:dyDescent="0.25">
      <c r="A9038" s="77">
        <f t="shared" si="982"/>
        <v>2025</v>
      </c>
      <c r="B9038" s="77">
        <f t="shared" si="983"/>
        <v>7</v>
      </c>
      <c r="C9038" s="73">
        <v>45857</v>
      </c>
      <c r="D9038" s="79" t="s">
        <v>109</v>
      </c>
      <c r="E9038" s="80" t="s">
        <v>630</v>
      </c>
      <c r="F9038" s="81" t="str">
        <f>VLOOKUP(E9038,Customer[],2,FALSE)</f>
        <v xml:space="preserve">Min Satae Kyatt </v>
      </c>
      <c r="G9038" s="69" t="str">
        <f>VLOOKUP(E9038,Customer[],3,FALSE)</f>
        <v>Hlawaga Rd</v>
      </c>
      <c r="H9038" s="69" t="str">
        <f>VLOOKUP(E9038,Customer[],4,FALSE)</f>
        <v xml:space="preserve">Shwepyithar </v>
      </c>
      <c r="I9038" s="48" t="s">
        <v>25</v>
      </c>
      <c r="J9038" s="82" t="str">
        <f>VLOOKUP(I9038,PGStock[],2,FALSE)</f>
        <v>Columbus Super Red Smooth 350 Ml</v>
      </c>
      <c r="K9038" s="71">
        <f>VLOOKUP(I9038,PGStock[],3,FALSE)</f>
        <v>0.35</v>
      </c>
      <c r="L9038" s="47">
        <v>1</v>
      </c>
      <c r="M9038" s="47">
        <f>VLOOKUP(I9038,PGStock[],6,FALSE)</f>
        <v>150</v>
      </c>
      <c r="N9038" s="47">
        <f>+PGSales!$L9038*PGSales!$M9038</f>
        <v>150</v>
      </c>
    </row>
    <row r="9039" spans="1:14" hidden="1" x14ac:dyDescent="0.25">
      <c r="A9039" s="77">
        <f t="shared" si="982"/>
        <v>2025</v>
      </c>
      <c r="B9039" s="77">
        <f t="shared" si="983"/>
        <v>7</v>
      </c>
      <c r="C9039" s="73">
        <v>45857</v>
      </c>
      <c r="D9039" s="79" t="s">
        <v>109</v>
      </c>
      <c r="E9039" s="80" t="s">
        <v>630</v>
      </c>
      <c r="F9039" s="81" t="str">
        <f>VLOOKUP(E9039,Customer[],2,FALSE)</f>
        <v xml:space="preserve">Min Satae Kyatt </v>
      </c>
      <c r="G9039" s="69" t="str">
        <f>VLOOKUP(E9039,Customer[],3,FALSE)</f>
        <v>Hlawaga Rd</v>
      </c>
      <c r="H9039" s="69" t="str">
        <f>VLOOKUP(E9039,Customer[],4,FALSE)</f>
        <v xml:space="preserve">Shwepyithar </v>
      </c>
      <c r="I9039" s="48" t="s">
        <v>23</v>
      </c>
      <c r="J9039" s="82" t="str">
        <f>VLOOKUP(I9039,PGStock[],2,FALSE)</f>
        <v>Columbus Super Red Smooth 175 Ml</v>
      </c>
      <c r="K9039" s="71">
        <f>VLOOKUP(I9039,PGStock[],3,FALSE)</f>
        <v>0.17499999999999999</v>
      </c>
      <c r="L9039" s="47">
        <v>1</v>
      </c>
      <c r="M9039" s="47">
        <f>VLOOKUP(I9039,PGStock[],6,FALSE)</f>
        <v>100</v>
      </c>
      <c r="N9039" s="47">
        <f>+PGSales!$L9039*PGSales!$M9039</f>
        <v>100</v>
      </c>
    </row>
    <row r="9040" spans="1:14" hidden="1" x14ac:dyDescent="0.25">
      <c r="A9040" s="77">
        <f t="shared" ref="A9040:A9048" si="984">YEAR(C9040)</f>
        <v>2025</v>
      </c>
      <c r="B9040" s="77">
        <f t="shared" ref="B9040:B9048" si="985">MONTH(C9040)</f>
        <v>7</v>
      </c>
      <c r="C9040" s="73">
        <v>45857</v>
      </c>
      <c r="D9040" s="79" t="s">
        <v>109</v>
      </c>
      <c r="E9040" s="80" t="s">
        <v>630</v>
      </c>
      <c r="F9040" s="81" t="str">
        <f>VLOOKUP(E9040,Customer[],2,FALSE)</f>
        <v xml:space="preserve">Min Satae Kyatt </v>
      </c>
      <c r="G9040" s="69" t="str">
        <f>VLOOKUP(E9040,Customer[],3,FALSE)</f>
        <v>Hlawaga Rd</v>
      </c>
      <c r="H9040" s="69" t="str">
        <f>VLOOKUP(E9040,Customer[],4,FALSE)</f>
        <v xml:space="preserve">Shwepyithar </v>
      </c>
      <c r="I9040" s="48" t="s">
        <v>18</v>
      </c>
      <c r="J9040" s="82" t="str">
        <f>VLOOKUP(I9040,PGStock[],2,FALSE)</f>
        <v>Formula Rum 350ml</v>
      </c>
      <c r="K9040" s="71">
        <f>VLOOKUP(I9040,PGStock[],3,FALSE)</f>
        <v>0.35</v>
      </c>
      <c r="L9040" s="47">
        <v>2</v>
      </c>
      <c r="M9040" s="47">
        <f>VLOOKUP(I9040,PGStock[],6,FALSE)</f>
        <v>150</v>
      </c>
      <c r="N9040" s="47">
        <f>+PGSales!$L9040*PGSales!$M9040</f>
        <v>300</v>
      </c>
    </row>
    <row r="9041" spans="1:14" hidden="1" x14ac:dyDescent="0.25">
      <c r="A9041" s="77">
        <f t="shared" si="984"/>
        <v>2025</v>
      </c>
      <c r="B9041" s="77">
        <f t="shared" si="985"/>
        <v>7</v>
      </c>
      <c r="C9041" s="73">
        <v>45857</v>
      </c>
      <c r="D9041" s="79" t="s">
        <v>4</v>
      </c>
      <c r="E9041" s="80" t="s">
        <v>303</v>
      </c>
      <c r="F9041" s="81" t="str">
        <f>VLOOKUP(E9041,Customer[],2,FALSE)</f>
        <v>Wine</v>
      </c>
      <c r="G9041" s="69" t="str">
        <f>VLOOKUP(E9041,Customer[],3,FALSE)</f>
        <v>Hlawaga Rd</v>
      </c>
      <c r="H9041" s="69" t="str">
        <f>VLOOKUP(E9041,Customer[],4,FALSE)</f>
        <v xml:space="preserve">Shwepyithar </v>
      </c>
      <c r="I9041" s="48" t="s">
        <v>23</v>
      </c>
      <c r="J9041" s="82" t="str">
        <f>VLOOKUP(I9041,PGStock[],2,FALSE)</f>
        <v>Columbus Super Red Smooth 175 Ml</v>
      </c>
      <c r="K9041" s="71">
        <f>VLOOKUP(I9041,PGStock[],3,FALSE)</f>
        <v>0.17499999999999999</v>
      </c>
      <c r="L9041" s="47">
        <v>3</v>
      </c>
      <c r="M9041" s="47">
        <f>VLOOKUP(I9041,PGStock[],6,FALSE)</f>
        <v>100</v>
      </c>
      <c r="N9041" s="47">
        <f>+PGSales!$L9041*PGSales!$M9041</f>
        <v>300</v>
      </c>
    </row>
    <row r="9042" spans="1:14" hidden="1" x14ac:dyDescent="0.25">
      <c r="A9042" s="77">
        <f t="shared" si="984"/>
        <v>2025</v>
      </c>
      <c r="B9042" s="77">
        <f t="shared" si="985"/>
        <v>7</v>
      </c>
      <c r="C9042" s="73">
        <v>45857</v>
      </c>
      <c r="D9042" s="79" t="s">
        <v>4</v>
      </c>
      <c r="E9042" s="80" t="s">
        <v>303</v>
      </c>
      <c r="F9042" s="81" t="str">
        <f>VLOOKUP(E9042,Customer[],2,FALSE)</f>
        <v>Wine</v>
      </c>
      <c r="G9042" s="69" t="str">
        <f>VLOOKUP(E9042,Customer[],3,FALSE)</f>
        <v>Hlawaga Rd</v>
      </c>
      <c r="H9042" s="69" t="str">
        <f>VLOOKUP(E9042,Customer[],4,FALSE)</f>
        <v xml:space="preserve">Shwepyithar </v>
      </c>
      <c r="I9042" s="48" t="s">
        <v>18</v>
      </c>
      <c r="J9042" s="82" t="str">
        <f>VLOOKUP(I9042,PGStock[],2,FALSE)</f>
        <v>Formula Rum 350ml</v>
      </c>
      <c r="K9042" s="71">
        <f>VLOOKUP(I9042,PGStock[],3,FALSE)</f>
        <v>0.35</v>
      </c>
      <c r="L9042" s="47">
        <v>8</v>
      </c>
      <c r="M9042" s="47">
        <f>VLOOKUP(I9042,PGStock[],6,FALSE)</f>
        <v>150</v>
      </c>
      <c r="N9042" s="47">
        <f>+PGSales!$L9042*PGSales!$M9042</f>
        <v>1200</v>
      </c>
    </row>
    <row r="9043" spans="1:14" hidden="1" x14ac:dyDescent="0.25">
      <c r="A9043" s="77">
        <f t="shared" si="984"/>
        <v>2025</v>
      </c>
      <c r="B9043" s="77">
        <f t="shared" si="985"/>
        <v>7</v>
      </c>
      <c r="C9043" s="73">
        <v>45857</v>
      </c>
      <c r="D9043" s="79" t="s">
        <v>885</v>
      </c>
      <c r="E9043" s="80" t="s">
        <v>629</v>
      </c>
      <c r="F9043" s="81" t="str">
        <f>VLOOKUP(E9043,Customer[],2,FALSE)</f>
        <v>Sin Pauk</v>
      </c>
      <c r="G9043" s="69" t="str">
        <f>VLOOKUP(E9043,Customer[],3,FALSE)</f>
        <v>Hlawaga Rd</v>
      </c>
      <c r="H9043" s="69" t="str">
        <f>VLOOKUP(E9043,Customer[],4,FALSE)</f>
        <v xml:space="preserve">Shwepyithar </v>
      </c>
      <c r="I9043" s="48" t="s">
        <v>25</v>
      </c>
      <c r="J9043" s="82" t="str">
        <f>VLOOKUP(I9043,PGStock[],2,FALSE)</f>
        <v>Columbus Super Red Smooth 350 Ml</v>
      </c>
      <c r="K9043" s="71">
        <f>VLOOKUP(I9043,PGStock[],3,FALSE)</f>
        <v>0.35</v>
      </c>
      <c r="L9043" s="47">
        <v>6</v>
      </c>
      <c r="M9043" s="47">
        <f>VLOOKUP(I9043,PGStock[],6,FALSE)</f>
        <v>150</v>
      </c>
      <c r="N9043" s="47">
        <f>+PGSales!$L9043*PGSales!$M9043</f>
        <v>900</v>
      </c>
    </row>
    <row r="9044" spans="1:14" hidden="1" x14ac:dyDescent="0.25">
      <c r="A9044" s="77">
        <f t="shared" si="984"/>
        <v>2025</v>
      </c>
      <c r="B9044" s="77">
        <f t="shared" si="985"/>
        <v>7</v>
      </c>
      <c r="C9044" s="73">
        <v>45857</v>
      </c>
      <c r="D9044" s="79" t="s">
        <v>885</v>
      </c>
      <c r="E9044" s="80" t="s">
        <v>629</v>
      </c>
      <c r="F9044" s="81" t="str">
        <f>VLOOKUP(E9044,Customer[],2,FALSE)</f>
        <v>Sin Pauk</v>
      </c>
      <c r="G9044" s="69" t="str">
        <f>VLOOKUP(E9044,Customer[],3,FALSE)</f>
        <v>Hlawaga Rd</v>
      </c>
      <c r="H9044" s="69" t="str">
        <f>VLOOKUP(E9044,Customer[],4,FALSE)</f>
        <v xml:space="preserve">Shwepyithar </v>
      </c>
      <c r="I9044" s="48" t="s">
        <v>23</v>
      </c>
      <c r="J9044" s="82" t="str">
        <f>VLOOKUP(I9044,PGStock[],2,FALSE)</f>
        <v>Columbus Super Red Smooth 175 Ml</v>
      </c>
      <c r="K9044" s="71">
        <f>VLOOKUP(I9044,PGStock[],3,FALSE)</f>
        <v>0.17499999999999999</v>
      </c>
      <c r="L9044" s="47">
        <v>3</v>
      </c>
      <c r="M9044" s="47">
        <f>VLOOKUP(I9044,PGStock[],6,FALSE)</f>
        <v>100</v>
      </c>
      <c r="N9044" s="47">
        <f>+PGSales!$L9044*PGSales!$M9044</f>
        <v>300</v>
      </c>
    </row>
    <row r="9045" spans="1:14" hidden="1" x14ac:dyDescent="0.25">
      <c r="A9045" s="77">
        <f t="shared" si="984"/>
        <v>2025</v>
      </c>
      <c r="B9045" s="77">
        <f t="shared" si="985"/>
        <v>7</v>
      </c>
      <c r="C9045" s="73">
        <v>45857</v>
      </c>
      <c r="D9045" s="79" t="s">
        <v>885</v>
      </c>
      <c r="E9045" s="80" t="s">
        <v>629</v>
      </c>
      <c r="F9045" s="81" t="str">
        <f>VLOOKUP(E9045,Customer[],2,FALSE)</f>
        <v>Sin Pauk</v>
      </c>
      <c r="G9045" s="69" t="str">
        <f>VLOOKUP(E9045,Customer[],3,FALSE)</f>
        <v>Hlawaga Rd</v>
      </c>
      <c r="H9045" s="69" t="str">
        <f>VLOOKUP(E9045,Customer[],4,FALSE)</f>
        <v xml:space="preserve">Shwepyithar </v>
      </c>
      <c r="I9045" s="48" t="s">
        <v>18</v>
      </c>
      <c r="J9045" s="82" t="str">
        <f>VLOOKUP(I9045,PGStock[],2,FALSE)</f>
        <v>Formula Rum 350ml</v>
      </c>
      <c r="K9045" s="71">
        <f>VLOOKUP(I9045,PGStock[],3,FALSE)</f>
        <v>0.35</v>
      </c>
      <c r="L9045" s="47">
        <v>3</v>
      </c>
      <c r="M9045" s="47">
        <f>VLOOKUP(I9045,PGStock[],6,FALSE)</f>
        <v>150</v>
      </c>
      <c r="N9045" s="47">
        <f>+PGSales!$L9045*PGSales!$M9045</f>
        <v>450</v>
      </c>
    </row>
    <row r="9046" spans="1:14" hidden="1" x14ac:dyDescent="0.25">
      <c r="A9046" s="77">
        <f t="shared" si="984"/>
        <v>2025</v>
      </c>
      <c r="B9046" s="77">
        <f t="shared" si="985"/>
        <v>7</v>
      </c>
      <c r="C9046" s="73">
        <v>45857</v>
      </c>
      <c r="D9046" s="79" t="s">
        <v>131</v>
      </c>
      <c r="E9046" s="80" t="s">
        <v>896</v>
      </c>
      <c r="F9046" s="81" t="str">
        <f>VLOOKUP(E9046,Customer[],2,FALSE)</f>
        <v>Than Lwin Oo</v>
      </c>
      <c r="G9046" s="69" t="str">
        <f>VLOOKUP(E9046,Customer[],3,FALSE)</f>
        <v>Yoo lay Rd</v>
      </c>
      <c r="H9046" s="69" t="str">
        <f>VLOOKUP(E9046,Customer[],4,FALSE)</f>
        <v>Hlaing Thar Yar</v>
      </c>
      <c r="I9046" s="48" t="s">
        <v>25</v>
      </c>
      <c r="J9046" s="82" t="str">
        <f>VLOOKUP(I9046,PGStock[],2,FALSE)</f>
        <v>Columbus Super Red Smooth 350 Ml</v>
      </c>
      <c r="K9046" s="71">
        <f>VLOOKUP(I9046,PGStock[],3,FALSE)</f>
        <v>0.35</v>
      </c>
      <c r="L9046" s="47">
        <v>6</v>
      </c>
      <c r="M9046" s="47">
        <f>VLOOKUP(I9046,PGStock[],6,FALSE)</f>
        <v>150</v>
      </c>
      <c r="N9046" s="47">
        <f>+PGSales!$L9046*PGSales!$M9046</f>
        <v>900</v>
      </c>
    </row>
    <row r="9047" spans="1:14" hidden="1" x14ac:dyDescent="0.25">
      <c r="A9047" s="77">
        <f t="shared" si="984"/>
        <v>2025</v>
      </c>
      <c r="B9047" s="77">
        <f t="shared" si="985"/>
        <v>7</v>
      </c>
      <c r="C9047" s="73">
        <v>45857</v>
      </c>
      <c r="D9047" s="79" t="s">
        <v>131</v>
      </c>
      <c r="E9047" s="80" t="s">
        <v>896</v>
      </c>
      <c r="F9047" s="81" t="str">
        <f>VLOOKUP(E9047,Customer[],2,FALSE)</f>
        <v>Than Lwin Oo</v>
      </c>
      <c r="G9047" s="69" t="str">
        <f>VLOOKUP(E9047,Customer[],3,FALSE)</f>
        <v>Yoo lay Rd</v>
      </c>
      <c r="H9047" s="69" t="str">
        <f>VLOOKUP(E9047,Customer[],4,FALSE)</f>
        <v>Hlaing Thar Yar</v>
      </c>
      <c r="I9047" s="48" t="s">
        <v>23</v>
      </c>
      <c r="J9047" s="82" t="str">
        <f>VLOOKUP(I9047,PGStock[],2,FALSE)</f>
        <v>Columbus Super Red Smooth 175 Ml</v>
      </c>
      <c r="K9047" s="71">
        <f>VLOOKUP(I9047,PGStock[],3,FALSE)</f>
        <v>0.17499999999999999</v>
      </c>
      <c r="L9047" s="47">
        <v>2</v>
      </c>
      <c r="M9047" s="47">
        <f>VLOOKUP(I9047,PGStock[],6,FALSE)</f>
        <v>100</v>
      </c>
      <c r="N9047" s="47">
        <f>+PGSales!$L9047*PGSales!$M9047</f>
        <v>200</v>
      </c>
    </row>
    <row r="9048" spans="1:14" hidden="1" x14ac:dyDescent="0.25">
      <c r="A9048" s="77">
        <f t="shared" si="984"/>
        <v>2025</v>
      </c>
      <c r="B9048" s="77">
        <f t="shared" si="985"/>
        <v>7</v>
      </c>
      <c r="C9048" s="73">
        <v>45857</v>
      </c>
      <c r="D9048" s="79" t="s">
        <v>131</v>
      </c>
      <c r="E9048" s="80" t="s">
        <v>896</v>
      </c>
      <c r="F9048" s="81" t="str">
        <f>VLOOKUP(E9048,Customer[],2,FALSE)</f>
        <v>Than Lwin Oo</v>
      </c>
      <c r="G9048" s="69" t="str">
        <f>VLOOKUP(E9048,Customer[],3,FALSE)</f>
        <v>Yoo lay Rd</v>
      </c>
      <c r="H9048" s="69" t="str">
        <f>VLOOKUP(E9048,Customer[],4,FALSE)</f>
        <v>Hlaing Thar Yar</v>
      </c>
      <c r="I9048" s="48" t="s">
        <v>18</v>
      </c>
      <c r="J9048" s="82" t="str">
        <f>VLOOKUP(I9048,PGStock[],2,FALSE)</f>
        <v>Formula Rum 350ml</v>
      </c>
      <c r="K9048" s="71">
        <f>VLOOKUP(I9048,PGStock[],3,FALSE)</f>
        <v>0.35</v>
      </c>
      <c r="L9048" s="47">
        <v>1</v>
      </c>
      <c r="M9048" s="47">
        <f>VLOOKUP(I9048,PGStock[],6,FALSE)</f>
        <v>150</v>
      </c>
      <c r="N9048" s="47">
        <f>+PGSales!$L9048*PGSales!$M9048</f>
        <v>150</v>
      </c>
    </row>
    <row r="9049" spans="1:14" hidden="1" x14ac:dyDescent="0.25">
      <c r="A9049" s="77">
        <f t="shared" ref="A9049:A9057" si="986">YEAR(C9049)</f>
        <v>2025</v>
      </c>
      <c r="B9049" s="77">
        <f t="shared" ref="B9049:B9057" si="987">MONTH(C9049)</f>
        <v>7</v>
      </c>
      <c r="C9049" s="73">
        <v>45857</v>
      </c>
      <c r="D9049" s="79" t="s">
        <v>74</v>
      </c>
      <c r="E9049" s="80" t="s">
        <v>897</v>
      </c>
      <c r="F9049" s="81" t="str">
        <f>VLOOKUP(E9049,Customer[],2,FALSE)</f>
        <v>Shwe taungtenn</v>
      </c>
      <c r="G9049" s="69" t="str">
        <f>VLOOKUP(E9049,Customer[],3,FALSE)</f>
        <v>Shwe lin pan Rd</v>
      </c>
      <c r="H9049" s="69" t="str">
        <f>VLOOKUP(E9049,Customer[],4,FALSE)</f>
        <v>Hlaing Thar Yar</v>
      </c>
      <c r="I9049" s="48" t="s">
        <v>27</v>
      </c>
      <c r="J9049" s="82" t="str">
        <f>VLOOKUP(I9049,PGStock[],2,FALSE)</f>
        <v>Columbus Super Red Smooth 700 Ml</v>
      </c>
      <c r="K9049" s="71">
        <f>VLOOKUP(I9049,PGStock[],3,FALSE)</f>
        <v>0.7</v>
      </c>
      <c r="L9049" s="47">
        <v>2</v>
      </c>
      <c r="M9049" s="47">
        <f>VLOOKUP(I9049,PGStock[],6,FALSE)</f>
        <v>200</v>
      </c>
      <c r="N9049" s="47">
        <f>+PGSales!$L9049*PGSales!$M9049</f>
        <v>400</v>
      </c>
    </row>
    <row r="9050" spans="1:14" hidden="1" x14ac:dyDescent="0.25">
      <c r="A9050" s="77">
        <f t="shared" si="986"/>
        <v>2025</v>
      </c>
      <c r="B9050" s="77">
        <f t="shared" si="987"/>
        <v>7</v>
      </c>
      <c r="C9050" s="73">
        <v>45857</v>
      </c>
      <c r="D9050" s="79" t="s">
        <v>74</v>
      </c>
      <c r="E9050" s="80" t="s">
        <v>897</v>
      </c>
      <c r="F9050" s="81" t="str">
        <f>VLOOKUP(E9050,Customer[],2,FALSE)</f>
        <v>Shwe taungtenn</v>
      </c>
      <c r="G9050" s="69" t="str">
        <f>VLOOKUP(E9050,Customer[],3,FALSE)</f>
        <v>Shwe lin pan Rd</v>
      </c>
      <c r="H9050" s="69" t="str">
        <f>VLOOKUP(E9050,Customer[],4,FALSE)</f>
        <v>Hlaing Thar Yar</v>
      </c>
      <c r="I9050" s="48" t="s">
        <v>25</v>
      </c>
      <c r="J9050" s="82" t="str">
        <f>VLOOKUP(I9050,PGStock[],2,FALSE)</f>
        <v>Columbus Super Red Smooth 350 Ml</v>
      </c>
      <c r="K9050" s="71">
        <f>VLOOKUP(I9050,PGStock[],3,FALSE)</f>
        <v>0.35</v>
      </c>
      <c r="L9050" s="47">
        <v>5</v>
      </c>
      <c r="M9050" s="47">
        <f>VLOOKUP(I9050,PGStock[],6,FALSE)</f>
        <v>150</v>
      </c>
      <c r="N9050" s="47">
        <f>+PGSales!$L9050*PGSales!$M9050</f>
        <v>750</v>
      </c>
    </row>
    <row r="9051" spans="1:14" hidden="1" x14ac:dyDescent="0.25">
      <c r="A9051" s="77">
        <f t="shared" si="986"/>
        <v>2025</v>
      </c>
      <c r="B9051" s="77">
        <f t="shared" si="987"/>
        <v>7</v>
      </c>
      <c r="C9051" s="73">
        <v>45857</v>
      </c>
      <c r="D9051" s="79" t="s">
        <v>74</v>
      </c>
      <c r="E9051" s="80" t="s">
        <v>897</v>
      </c>
      <c r="F9051" s="81" t="str">
        <f>VLOOKUP(E9051,Customer[],2,FALSE)</f>
        <v>Shwe taungtenn</v>
      </c>
      <c r="G9051" s="69" t="str">
        <f>VLOOKUP(E9051,Customer[],3,FALSE)</f>
        <v>Shwe lin pan Rd</v>
      </c>
      <c r="H9051" s="69" t="str">
        <f>VLOOKUP(E9051,Customer[],4,FALSE)</f>
        <v>Hlaing Thar Yar</v>
      </c>
      <c r="I9051" s="48" t="s">
        <v>23</v>
      </c>
      <c r="J9051" s="82" t="str">
        <f>VLOOKUP(I9051,PGStock[],2,FALSE)</f>
        <v>Columbus Super Red Smooth 175 Ml</v>
      </c>
      <c r="K9051" s="71">
        <f>VLOOKUP(I9051,PGStock[],3,FALSE)</f>
        <v>0.17499999999999999</v>
      </c>
      <c r="L9051" s="47">
        <v>3</v>
      </c>
      <c r="M9051" s="47">
        <f>VLOOKUP(I9051,PGStock[],6,FALSE)</f>
        <v>100</v>
      </c>
      <c r="N9051" s="47">
        <f>+PGSales!$L9051*PGSales!$M9051</f>
        <v>300</v>
      </c>
    </row>
    <row r="9052" spans="1:14" hidden="1" x14ac:dyDescent="0.25">
      <c r="A9052" s="77">
        <f t="shared" si="986"/>
        <v>2025</v>
      </c>
      <c r="B9052" s="77">
        <f t="shared" si="987"/>
        <v>7</v>
      </c>
      <c r="C9052" s="73">
        <v>45857</v>
      </c>
      <c r="D9052" s="79" t="s">
        <v>74</v>
      </c>
      <c r="E9052" s="80" t="s">
        <v>897</v>
      </c>
      <c r="F9052" s="81" t="str">
        <f>VLOOKUP(E9052,Customer[],2,FALSE)</f>
        <v>Shwe taungtenn</v>
      </c>
      <c r="G9052" s="69" t="str">
        <f>VLOOKUP(E9052,Customer[],3,FALSE)</f>
        <v>Shwe lin pan Rd</v>
      </c>
      <c r="H9052" s="69" t="str">
        <f>VLOOKUP(E9052,Customer[],4,FALSE)</f>
        <v>Hlaing Thar Yar</v>
      </c>
      <c r="I9052" s="48" t="s">
        <v>18</v>
      </c>
      <c r="J9052" s="82" t="str">
        <f>VLOOKUP(I9052,PGStock[],2,FALSE)</f>
        <v>Formula Rum 350ml</v>
      </c>
      <c r="K9052" s="71">
        <f>VLOOKUP(I9052,PGStock[],3,FALSE)</f>
        <v>0.35</v>
      </c>
      <c r="L9052" s="47">
        <v>3</v>
      </c>
      <c r="M9052" s="47">
        <f>VLOOKUP(I9052,PGStock[],6,FALSE)</f>
        <v>150</v>
      </c>
      <c r="N9052" s="47">
        <f>+PGSales!$L9052*PGSales!$M9052</f>
        <v>450</v>
      </c>
    </row>
    <row r="9053" spans="1:14" hidden="1" x14ac:dyDescent="0.25">
      <c r="A9053" s="77">
        <f t="shared" si="986"/>
        <v>2025</v>
      </c>
      <c r="B9053" s="77">
        <f t="shared" si="987"/>
        <v>7</v>
      </c>
      <c r="C9053" s="73">
        <v>45857</v>
      </c>
      <c r="D9053" s="79" t="s">
        <v>70</v>
      </c>
      <c r="E9053" s="80" t="s">
        <v>737</v>
      </c>
      <c r="F9053" s="81" t="str">
        <f>VLOOKUP(E9053,Customer[],2,FALSE)</f>
        <v>Lucky 7</v>
      </c>
      <c r="G9053" s="69" t="str">
        <f>VLOOKUP(E9053,Customer[],3,FALSE)</f>
        <v>Anaw Yathar Rd</v>
      </c>
      <c r="H9053" s="69" t="str">
        <f>VLOOKUP(E9053,Customer[],4,FALSE)</f>
        <v>Hlaing Thar Yar</v>
      </c>
      <c r="I9053" s="48" t="s">
        <v>23</v>
      </c>
      <c r="J9053" s="82" t="str">
        <f>VLOOKUP(I9053,PGStock[],2,FALSE)</f>
        <v>Columbus Super Red Smooth 175 Ml</v>
      </c>
      <c r="K9053" s="71">
        <f>VLOOKUP(I9053,PGStock[],3,FALSE)</f>
        <v>0.17499999999999999</v>
      </c>
      <c r="L9053" s="47">
        <v>1</v>
      </c>
      <c r="M9053" s="47">
        <f>VLOOKUP(I9053,PGStock[],6,FALSE)</f>
        <v>100</v>
      </c>
      <c r="N9053" s="47">
        <f>+PGSales!$L9053*PGSales!$M9053</f>
        <v>100</v>
      </c>
    </row>
    <row r="9054" spans="1:14" hidden="1" x14ac:dyDescent="0.25">
      <c r="A9054" s="77">
        <f t="shared" si="986"/>
        <v>2025</v>
      </c>
      <c r="B9054" s="77">
        <f t="shared" si="987"/>
        <v>7</v>
      </c>
      <c r="C9054" s="73">
        <v>45857</v>
      </c>
      <c r="D9054" s="79" t="s">
        <v>70</v>
      </c>
      <c r="E9054" s="80" t="s">
        <v>737</v>
      </c>
      <c r="F9054" s="81" t="str">
        <f>VLOOKUP(E9054,Customer[],2,FALSE)</f>
        <v>Lucky 7</v>
      </c>
      <c r="G9054" s="69" t="str">
        <f>VLOOKUP(E9054,Customer[],3,FALSE)</f>
        <v>Anaw Yathar Rd</v>
      </c>
      <c r="H9054" s="69" t="str">
        <f>VLOOKUP(E9054,Customer[],4,FALSE)</f>
        <v>Hlaing Thar Yar</v>
      </c>
      <c r="I9054" s="48" t="s">
        <v>18</v>
      </c>
      <c r="J9054" s="82" t="str">
        <f>VLOOKUP(I9054,PGStock[],2,FALSE)</f>
        <v>Formula Rum 350ml</v>
      </c>
      <c r="K9054" s="71">
        <f>VLOOKUP(I9054,PGStock[],3,FALSE)</f>
        <v>0.35</v>
      </c>
      <c r="L9054" s="47">
        <v>3</v>
      </c>
      <c r="M9054" s="47">
        <f>VLOOKUP(I9054,PGStock[],6,FALSE)</f>
        <v>150</v>
      </c>
      <c r="N9054" s="47">
        <f>+PGSales!$L9054*PGSales!$M9054</f>
        <v>450</v>
      </c>
    </row>
    <row r="9055" spans="1:14" hidden="1" x14ac:dyDescent="0.25">
      <c r="A9055" s="77">
        <f t="shared" si="986"/>
        <v>2025</v>
      </c>
      <c r="B9055" s="77">
        <f t="shared" si="987"/>
        <v>7</v>
      </c>
      <c r="C9055" s="73">
        <v>45857</v>
      </c>
      <c r="D9055" s="79" t="s">
        <v>68</v>
      </c>
      <c r="E9055" s="80" t="s">
        <v>898</v>
      </c>
      <c r="F9055" s="81" t="str">
        <f>VLOOKUP(E9055,Customer[],2,FALSE)</f>
        <v>ABC Store</v>
      </c>
      <c r="G9055" s="69" t="str">
        <f>VLOOKUP(E9055,Customer[],3,FALSE)</f>
        <v>Badai Rd</v>
      </c>
      <c r="H9055" s="69" t="str">
        <f>VLOOKUP(E9055,Customer[],4,FALSE)</f>
        <v>Hlaing Thar Yar</v>
      </c>
      <c r="I9055" s="48" t="s">
        <v>20</v>
      </c>
      <c r="J9055" s="82" t="str">
        <f>VLOOKUP(I9055,PGStock[],2,FALSE)</f>
        <v>Formula Rum 700ml</v>
      </c>
      <c r="K9055" s="71">
        <f>VLOOKUP(I9055,PGStock[],3,FALSE)</f>
        <v>0.7</v>
      </c>
      <c r="L9055" s="47">
        <v>1</v>
      </c>
      <c r="M9055" s="47">
        <f>VLOOKUP(I9055,PGStock[],6,FALSE)</f>
        <v>200</v>
      </c>
      <c r="N9055" s="47">
        <f>+PGSales!$L9055*PGSales!$M9055</f>
        <v>200</v>
      </c>
    </row>
    <row r="9056" spans="1:14" hidden="1" x14ac:dyDescent="0.25">
      <c r="A9056" s="77">
        <f t="shared" si="986"/>
        <v>2025</v>
      </c>
      <c r="B9056" s="77">
        <f t="shared" si="987"/>
        <v>7</v>
      </c>
      <c r="C9056" s="73">
        <v>45857</v>
      </c>
      <c r="D9056" s="79" t="s">
        <v>68</v>
      </c>
      <c r="E9056" s="80" t="s">
        <v>898</v>
      </c>
      <c r="F9056" s="81" t="str">
        <f>VLOOKUP(E9056,Customer[],2,FALSE)</f>
        <v>ABC Store</v>
      </c>
      <c r="G9056" s="69" t="str">
        <f>VLOOKUP(E9056,Customer[],3,FALSE)</f>
        <v>Badai Rd</v>
      </c>
      <c r="H9056" s="69" t="str">
        <f>VLOOKUP(E9056,Customer[],4,FALSE)</f>
        <v>Hlaing Thar Yar</v>
      </c>
      <c r="I9056" s="48" t="s">
        <v>18</v>
      </c>
      <c r="J9056" s="82" t="str">
        <f>VLOOKUP(I9056,PGStock[],2,FALSE)</f>
        <v>Formula Rum 350ml</v>
      </c>
      <c r="K9056" s="71">
        <f>VLOOKUP(I9056,PGStock[],3,FALSE)</f>
        <v>0.35</v>
      </c>
      <c r="L9056" s="47">
        <v>1</v>
      </c>
      <c r="M9056" s="47">
        <f>VLOOKUP(I9056,PGStock[],6,FALSE)</f>
        <v>150</v>
      </c>
      <c r="N9056" s="47">
        <f>+PGSales!$L9056*PGSales!$M9056</f>
        <v>150</v>
      </c>
    </row>
    <row r="9057" spans="1:14" hidden="1" x14ac:dyDescent="0.25">
      <c r="A9057" s="77">
        <f t="shared" si="986"/>
        <v>2025</v>
      </c>
      <c r="B9057" s="77">
        <f t="shared" si="987"/>
        <v>7</v>
      </c>
      <c r="C9057" s="73">
        <v>45857</v>
      </c>
      <c r="D9057" s="79" t="s">
        <v>878</v>
      </c>
      <c r="E9057" s="80" t="s">
        <v>904</v>
      </c>
      <c r="F9057" s="81" t="str">
        <f>VLOOKUP(E9057,Customer[],2,FALSE)</f>
        <v>Zwel yatanar</v>
      </c>
      <c r="G9057" s="69" t="str">
        <f>VLOOKUP(E9057,Customer[],3,FALSE)</f>
        <v>Badai Rd</v>
      </c>
      <c r="H9057" s="69" t="str">
        <f>VLOOKUP(E9057,Customer[],4,FALSE)</f>
        <v>Hlaing Thar Yar</v>
      </c>
      <c r="I9057" s="48" t="s">
        <v>25</v>
      </c>
      <c r="J9057" s="82" t="str">
        <f>VLOOKUP(I9057,PGStock[],2,FALSE)</f>
        <v>Columbus Super Red Smooth 350 Ml</v>
      </c>
      <c r="K9057" s="71">
        <f>VLOOKUP(I9057,PGStock[],3,FALSE)</f>
        <v>0.35</v>
      </c>
      <c r="L9057" s="47">
        <v>2</v>
      </c>
      <c r="M9057" s="47">
        <f>VLOOKUP(I9057,PGStock[],6,FALSE)</f>
        <v>150</v>
      </c>
      <c r="N9057" s="47">
        <f>+PGSales!$L9057*PGSales!$M9057</f>
        <v>300</v>
      </c>
    </row>
    <row r="9058" spans="1:14" hidden="1" x14ac:dyDescent="0.25">
      <c r="A9058" s="77">
        <f t="shared" ref="A9058:A9112" si="988">YEAR(C9058)</f>
        <v>2025</v>
      </c>
      <c r="B9058" s="77">
        <f t="shared" ref="B9058:B9112" si="989">MONTH(C9058)</f>
        <v>7</v>
      </c>
      <c r="C9058" s="73">
        <v>45857</v>
      </c>
      <c r="D9058" s="79" t="s">
        <v>878</v>
      </c>
      <c r="E9058" s="80" t="s">
        <v>904</v>
      </c>
      <c r="F9058" s="81" t="str">
        <f>VLOOKUP(E9058,Customer[],2,FALSE)</f>
        <v>Zwel yatanar</v>
      </c>
      <c r="G9058" s="69" t="str">
        <f>VLOOKUP(E9058,Customer[],3,FALSE)</f>
        <v>Badai Rd</v>
      </c>
      <c r="H9058" s="69" t="str">
        <f>VLOOKUP(E9058,Customer[],4,FALSE)</f>
        <v>Hlaing Thar Yar</v>
      </c>
      <c r="I9058" s="48" t="s">
        <v>18</v>
      </c>
      <c r="J9058" s="82" t="str">
        <f>VLOOKUP(I9058,PGStock[],2,FALSE)</f>
        <v>Formula Rum 350ml</v>
      </c>
      <c r="K9058" s="71">
        <f>VLOOKUP(I9058,PGStock[],3,FALSE)</f>
        <v>0.35</v>
      </c>
      <c r="L9058" s="47">
        <v>3</v>
      </c>
      <c r="M9058" s="47">
        <f>VLOOKUP(I9058,PGStock[],6,FALSE)</f>
        <v>150</v>
      </c>
      <c r="N9058" s="47">
        <f>+PGSales!$L9058*PGSales!$M9058</f>
        <v>450</v>
      </c>
    </row>
    <row r="9059" spans="1:14" hidden="1" x14ac:dyDescent="0.25">
      <c r="A9059" s="77">
        <f t="shared" si="988"/>
        <v>2025</v>
      </c>
      <c r="B9059" s="77">
        <f t="shared" si="989"/>
        <v>7</v>
      </c>
      <c r="C9059" s="73">
        <v>45857</v>
      </c>
      <c r="D9059" s="79" t="s">
        <v>275</v>
      </c>
      <c r="E9059" s="80" t="s">
        <v>734</v>
      </c>
      <c r="F9059" s="81" t="str">
        <f>VLOOKUP(E9059,Customer[],2,FALSE)</f>
        <v>Phyo</v>
      </c>
      <c r="G9059" s="69" t="str">
        <f>VLOOKUP(E9059,Customer[],3,FALSE)</f>
        <v>Anaw Yathar Rd</v>
      </c>
      <c r="H9059" s="69" t="str">
        <f>VLOOKUP(E9059,Customer[],4,FALSE)</f>
        <v>Hlaing Thar Yar</v>
      </c>
      <c r="I9059" s="48" t="s">
        <v>25</v>
      </c>
      <c r="J9059" s="82" t="str">
        <f>VLOOKUP(I9059,PGStock[],2,FALSE)</f>
        <v>Columbus Super Red Smooth 350 Ml</v>
      </c>
      <c r="K9059" s="71">
        <f>VLOOKUP(I9059,PGStock[],3,FALSE)</f>
        <v>0.35</v>
      </c>
      <c r="L9059" s="47">
        <v>1</v>
      </c>
      <c r="M9059" s="47">
        <f>VLOOKUP(I9059,PGStock[],6,FALSE)</f>
        <v>150</v>
      </c>
      <c r="N9059" s="47">
        <f>+PGSales!$L9059*PGSales!$M9059</f>
        <v>150</v>
      </c>
    </row>
    <row r="9060" spans="1:14" hidden="1" x14ac:dyDescent="0.25">
      <c r="A9060" s="77">
        <f t="shared" si="988"/>
        <v>2025</v>
      </c>
      <c r="B9060" s="77">
        <f t="shared" si="989"/>
        <v>7</v>
      </c>
      <c r="C9060" s="73">
        <v>45857</v>
      </c>
      <c r="D9060" s="79" t="s">
        <v>275</v>
      </c>
      <c r="E9060" s="80" t="s">
        <v>734</v>
      </c>
      <c r="F9060" s="81" t="str">
        <f>VLOOKUP(E9060,Customer[],2,FALSE)</f>
        <v>Phyo</v>
      </c>
      <c r="G9060" s="69" t="str">
        <f>VLOOKUP(E9060,Customer[],3,FALSE)</f>
        <v>Anaw Yathar Rd</v>
      </c>
      <c r="H9060" s="69" t="str">
        <f>VLOOKUP(E9060,Customer[],4,FALSE)</f>
        <v>Hlaing Thar Yar</v>
      </c>
      <c r="I9060" s="48" t="s">
        <v>23</v>
      </c>
      <c r="J9060" s="82" t="str">
        <f>VLOOKUP(I9060,PGStock[],2,FALSE)</f>
        <v>Columbus Super Red Smooth 175 Ml</v>
      </c>
      <c r="K9060" s="71">
        <f>VLOOKUP(I9060,PGStock[],3,FALSE)</f>
        <v>0.17499999999999999</v>
      </c>
      <c r="L9060" s="47">
        <v>1</v>
      </c>
      <c r="M9060" s="47">
        <f>VLOOKUP(I9060,PGStock[],6,FALSE)</f>
        <v>100</v>
      </c>
      <c r="N9060" s="47">
        <f>+PGSales!$L9060*PGSales!$M9060</f>
        <v>100</v>
      </c>
    </row>
    <row r="9061" spans="1:14" hidden="1" x14ac:dyDescent="0.25">
      <c r="A9061" s="77">
        <f t="shared" si="988"/>
        <v>2025</v>
      </c>
      <c r="B9061" s="77">
        <f t="shared" si="989"/>
        <v>7</v>
      </c>
      <c r="C9061" s="73">
        <v>45857</v>
      </c>
      <c r="D9061" s="79" t="s">
        <v>275</v>
      </c>
      <c r="E9061" s="80" t="s">
        <v>734</v>
      </c>
      <c r="F9061" s="81" t="str">
        <f>VLOOKUP(E9061,Customer[],2,FALSE)</f>
        <v>Phyo</v>
      </c>
      <c r="G9061" s="69" t="str">
        <f>VLOOKUP(E9061,Customer[],3,FALSE)</f>
        <v>Anaw Yathar Rd</v>
      </c>
      <c r="H9061" s="69" t="str">
        <f>VLOOKUP(E9061,Customer[],4,FALSE)</f>
        <v>Hlaing Thar Yar</v>
      </c>
      <c r="I9061" s="48" t="s">
        <v>18</v>
      </c>
      <c r="J9061" s="82" t="str">
        <f>VLOOKUP(I9061,PGStock[],2,FALSE)</f>
        <v>Formula Rum 350ml</v>
      </c>
      <c r="K9061" s="71">
        <f>VLOOKUP(I9061,PGStock[],3,FALSE)</f>
        <v>0.35</v>
      </c>
      <c r="L9061" s="47">
        <v>3</v>
      </c>
      <c r="M9061" s="47">
        <f>VLOOKUP(I9061,PGStock[],6,FALSE)</f>
        <v>150</v>
      </c>
      <c r="N9061" s="47">
        <f>+PGSales!$L9061*PGSales!$M9061</f>
        <v>450</v>
      </c>
    </row>
    <row r="9062" spans="1:14" hidden="1" x14ac:dyDescent="0.25">
      <c r="A9062" s="77">
        <f t="shared" si="988"/>
        <v>2025</v>
      </c>
      <c r="B9062" s="77">
        <f t="shared" si="989"/>
        <v>7</v>
      </c>
      <c r="C9062" s="73">
        <v>45859</v>
      </c>
      <c r="D9062" s="79" t="s">
        <v>187</v>
      </c>
      <c r="E9062" s="80" t="s">
        <v>589</v>
      </c>
      <c r="F9062" s="81" t="str">
        <f>VLOOKUP(E9062,Customer[],2,FALSE)</f>
        <v>Yarket Nu Wai</v>
      </c>
      <c r="G9062" s="69" t="str">
        <f>VLOOKUP(E9062,Customer[],3,FALSE)</f>
        <v>Anake Gonkone Rd</v>
      </c>
      <c r="H9062" s="69" t="str">
        <f>VLOOKUP(E9062,Customer[],4,FALSE)</f>
        <v>Insein</v>
      </c>
      <c r="I9062" s="48" t="s">
        <v>25</v>
      </c>
      <c r="J9062" s="82" t="str">
        <f>VLOOKUP(I9062,PGStock[],2,FALSE)</f>
        <v>Columbus Super Red Smooth 350 Ml</v>
      </c>
      <c r="K9062" s="71">
        <f>VLOOKUP(I9062,PGStock[],3,FALSE)</f>
        <v>0.35</v>
      </c>
      <c r="L9062" s="47">
        <v>3</v>
      </c>
      <c r="M9062" s="47">
        <f>VLOOKUP(I9062,PGStock[],6,FALSE)</f>
        <v>150</v>
      </c>
      <c r="N9062" s="47">
        <f>+PGSales!$L9062*PGSales!$M9062</f>
        <v>450</v>
      </c>
    </row>
    <row r="9063" spans="1:14" hidden="1" x14ac:dyDescent="0.25">
      <c r="A9063" s="77">
        <f t="shared" ref="A9063:A9074" si="990">YEAR(C9063)</f>
        <v>2025</v>
      </c>
      <c r="B9063" s="77">
        <f t="shared" ref="B9063:B9074" si="991">MONTH(C9063)</f>
        <v>7</v>
      </c>
      <c r="C9063" s="73">
        <v>45859</v>
      </c>
      <c r="D9063" s="79" t="s">
        <v>2</v>
      </c>
      <c r="E9063" s="80" t="s">
        <v>887</v>
      </c>
      <c r="F9063" s="81" t="str">
        <f>VLOOKUP(E9063,Customer[],2,FALSE)</f>
        <v>Ma naw</v>
      </c>
      <c r="G9063" s="69" t="str">
        <f>VLOOKUP(E9063,Customer[],3,FALSE)</f>
        <v>Baho Rd</v>
      </c>
      <c r="H9063" s="69" t="str">
        <f>VLOOKUP(E9063,Customer[],4,FALSE)</f>
        <v>Hlaing</v>
      </c>
      <c r="I9063" s="48" t="s">
        <v>25</v>
      </c>
      <c r="J9063" s="82" t="str">
        <f>VLOOKUP(I9063,PGStock[],2,FALSE)</f>
        <v>Columbus Super Red Smooth 350 Ml</v>
      </c>
      <c r="K9063" s="71">
        <f>VLOOKUP(I9063,PGStock[],3,FALSE)</f>
        <v>0.35</v>
      </c>
      <c r="L9063" s="47">
        <v>1</v>
      </c>
      <c r="M9063" s="47">
        <f>VLOOKUP(I9063,PGStock[],6,FALSE)</f>
        <v>150</v>
      </c>
      <c r="N9063" s="47">
        <f>+PGSales!$L9063*PGSales!$M9063</f>
        <v>150</v>
      </c>
    </row>
    <row r="9064" spans="1:14" hidden="1" x14ac:dyDescent="0.25">
      <c r="A9064" s="77">
        <f t="shared" si="990"/>
        <v>2025</v>
      </c>
      <c r="B9064" s="77">
        <f t="shared" si="991"/>
        <v>7</v>
      </c>
      <c r="C9064" s="73">
        <v>45859</v>
      </c>
      <c r="D9064" s="79" t="s">
        <v>2</v>
      </c>
      <c r="E9064" s="80" t="s">
        <v>887</v>
      </c>
      <c r="F9064" s="81" t="str">
        <f>VLOOKUP(E9064,Customer[],2,FALSE)</f>
        <v>Ma naw</v>
      </c>
      <c r="G9064" s="69" t="str">
        <f>VLOOKUP(E9064,Customer[],3,FALSE)</f>
        <v>Baho Rd</v>
      </c>
      <c r="H9064" s="69" t="str">
        <f>VLOOKUP(E9064,Customer[],4,FALSE)</f>
        <v>Hlaing</v>
      </c>
      <c r="I9064" s="48" t="s">
        <v>23</v>
      </c>
      <c r="J9064" s="82" t="str">
        <f>VLOOKUP(I9064,PGStock[],2,FALSE)</f>
        <v>Columbus Super Red Smooth 175 Ml</v>
      </c>
      <c r="K9064" s="71">
        <f>VLOOKUP(I9064,PGStock[],3,FALSE)</f>
        <v>0.17499999999999999</v>
      </c>
      <c r="L9064" s="47">
        <v>4</v>
      </c>
      <c r="M9064" s="47">
        <f>VLOOKUP(I9064,PGStock[],6,FALSE)</f>
        <v>100</v>
      </c>
      <c r="N9064" s="47">
        <f>+PGSales!$L9064*PGSales!$M9064</f>
        <v>400</v>
      </c>
    </row>
    <row r="9065" spans="1:14" hidden="1" x14ac:dyDescent="0.25">
      <c r="A9065" s="77">
        <f t="shared" si="990"/>
        <v>2025</v>
      </c>
      <c r="B9065" s="77">
        <f t="shared" si="991"/>
        <v>7</v>
      </c>
      <c r="C9065" s="73">
        <v>45859</v>
      </c>
      <c r="D9065" s="79" t="s">
        <v>2</v>
      </c>
      <c r="E9065" s="80" t="s">
        <v>887</v>
      </c>
      <c r="F9065" s="81" t="str">
        <f>VLOOKUP(E9065,Customer[],2,FALSE)</f>
        <v>Ma naw</v>
      </c>
      <c r="G9065" s="69" t="str">
        <f>VLOOKUP(E9065,Customer[],3,FALSE)</f>
        <v>Baho Rd</v>
      </c>
      <c r="H9065" s="69" t="str">
        <f>VLOOKUP(E9065,Customer[],4,FALSE)</f>
        <v>Hlaing</v>
      </c>
      <c r="I9065" s="48" t="s">
        <v>18</v>
      </c>
      <c r="J9065" s="82" t="str">
        <f>VLOOKUP(I9065,PGStock[],2,FALSE)</f>
        <v>Formula Rum 350ml</v>
      </c>
      <c r="K9065" s="71">
        <f>VLOOKUP(I9065,PGStock[],3,FALSE)</f>
        <v>0.35</v>
      </c>
      <c r="L9065" s="47">
        <v>5</v>
      </c>
      <c r="M9065" s="47">
        <f>VLOOKUP(I9065,PGStock[],6,FALSE)</f>
        <v>150</v>
      </c>
      <c r="N9065" s="47">
        <f>+PGSales!$L9065*PGSales!$M9065</f>
        <v>750</v>
      </c>
    </row>
    <row r="9066" spans="1:14" hidden="1" x14ac:dyDescent="0.25">
      <c r="A9066" s="77">
        <f t="shared" si="990"/>
        <v>2025</v>
      </c>
      <c r="B9066" s="77">
        <f t="shared" si="991"/>
        <v>7</v>
      </c>
      <c r="C9066" s="73">
        <v>45859</v>
      </c>
      <c r="D9066" s="79" t="s">
        <v>115</v>
      </c>
      <c r="E9066" s="80" t="s">
        <v>587</v>
      </c>
      <c r="F9066" s="81" t="str">
        <f>VLOOKUP(E9066,Customer[],2,FALSE)</f>
        <v>Shwe Myaing</v>
      </c>
      <c r="G9066" s="69" t="str">
        <f>VLOOKUP(E9066,Customer[],3,FALSE)</f>
        <v>Baho Rd</v>
      </c>
      <c r="H9066" s="69" t="str">
        <f>VLOOKUP(E9066,Customer[],4,FALSE)</f>
        <v>Hlaing</v>
      </c>
      <c r="I9066" s="48" t="s">
        <v>25</v>
      </c>
      <c r="J9066" s="82" t="str">
        <f>VLOOKUP(I9066,PGStock[],2,FALSE)</f>
        <v>Columbus Super Red Smooth 350 Ml</v>
      </c>
      <c r="K9066" s="71">
        <f>VLOOKUP(I9066,PGStock[],3,FALSE)</f>
        <v>0.35</v>
      </c>
      <c r="L9066" s="47">
        <v>1</v>
      </c>
      <c r="M9066" s="47">
        <f>VLOOKUP(I9066,PGStock[],6,FALSE)</f>
        <v>150</v>
      </c>
      <c r="N9066" s="47">
        <f>+PGSales!$L9066*PGSales!$M9066</f>
        <v>150</v>
      </c>
    </row>
    <row r="9067" spans="1:14" hidden="1" x14ac:dyDescent="0.25">
      <c r="A9067" s="77">
        <f t="shared" si="990"/>
        <v>2025</v>
      </c>
      <c r="B9067" s="77">
        <f t="shared" si="991"/>
        <v>7</v>
      </c>
      <c r="C9067" s="73">
        <v>45859</v>
      </c>
      <c r="D9067" s="79" t="s">
        <v>115</v>
      </c>
      <c r="E9067" s="80" t="s">
        <v>587</v>
      </c>
      <c r="F9067" s="81" t="str">
        <f>VLOOKUP(E9067,Customer[],2,FALSE)</f>
        <v>Shwe Myaing</v>
      </c>
      <c r="G9067" s="69" t="str">
        <f>VLOOKUP(E9067,Customer[],3,FALSE)</f>
        <v>Baho Rd</v>
      </c>
      <c r="H9067" s="69" t="str">
        <f>VLOOKUP(E9067,Customer[],4,FALSE)</f>
        <v>Hlaing</v>
      </c>
      <c r="I9067" s="48" t="s">
        <v>23</v>
      </c>
      <c r="J9067" s="82" t="str">
        <f>VLOOKUP(I9067,PGStock[],2,FALSE)</f>
        <v>Columbus Super Red Smooth 175 Ml</v>
      </c>
      <c r="K9067" s="71">
        <f>VLOOKUP(I9067,PGStock[],3,FALSE)</f>
        <v>0.17499999999999999</v>
      </c>
      <c r="L9067" s="47">
        <v>2</v>
      </c>
      <c r="M9067" s="47">
        <f>VLOOKUP(I9067,PGStock[],6,FALSE)</f>
        <v>100</v>
      </c>
      <c r="N9067" s="47">
        <f>+PGSales!$L9067*PGSales!$M9067</f>
        <v>200</v>
      </c>
    </row>
    <row r="9068" spans="1:14" hidden="1" x14ac:dyDescent="0.25">
      <c r="A9068" s="77">
        <f t="shared" si="990"/>
        <v>2025</v>
      </c>
      <c r="B9068" s="77">
        <f t="shared" si="991"/>
        <v>7</v>
      </c>
      <c r="C9068" s="73">
        <v>45859</v>
      </c>
      <c r="D9068" s="79" t="s">
        <v>115</v>
      </c>
      <c r="E9068" s="80" t="s">
        <v>587</v>
      </c>
      <c r="F9068" s="81" t="str">
        <f>VLOOKUP(E9068,Customer[],2,FALSE)</f>
        <v>Shwe Myaing</v>
      </c>
      <c r="G9068" s="69" t="str">
        <f>VLOOKUP(E9068,Customer[],3,FALSE)</f>
        <v>Baho Rd</v>
      </c>
      <c r="H9068" s="69" t="str">
        <f>VLOOKUP(E9068,Customer[],4,FALSE)</f>
        <v>Hlaing</v>
      </c>
      <c r="I9068" s="48" t="s">
        <v>18</v>
      </c>
      <c r="J9068" s="82" t="str">
        <f>VLOOKUP(I9068,PGStock[],2,FALSE)</f>
        <v>Formula Rum 350ml</v>
      </c>
      <c r="K9068" s="71">
        <f>VLOOKUP(I9068,PGStock[],3,FALSE)</f>
        <v>0.35</v>
      </c>
      <c r="L9068" s="47">
        <v>2</v>
      </c>
      <c r="M9068" s="47">
        <f>VLOOKUP(I9068,PGStock[],6,FALSE)</f>
        <v>150</v>
      </c>
      <c r="N9068" s="47">
        <f>+PGSales!$L9068*PGSales!$M9068</f>
        <v>300</v>
      </c>
    </row>
    <row r="9069" spans="1:14" hidden="1" x14ac:dyDescent="0.25">
      <c r="A9069" s="77">
        <f t="shared" si="990"/>
        <v>2025</v>
      </c>
      <c r="B9069" s="77">
        <f t="shared" si="991"/>
        <v>7</v>
      </c>
      <c r="C9069" s="73">
        <v>45859</v>
      </c>
      <c r="D9069" s="79" t="s">
        <v>1</v>
      </c>
      <c r="E9069" s="80" t="s">
        <v>610</v>
      </c>
      <c r="F9069" s="81" t="str">
        <f>VLOOKUP(E9069,Customer[],2,FALSE)</f>
        <v>A&amp;T</v>
      </c>
      <c r="G9069" s="69" t="str">
        <f>VLOOKUP(E9069,Customer[],3,FALSE)</f>
        <v>Pa 50 Lan Baho</v>
      </c>
      <c r="H9069" s="69" t="str">
        <f>VLOOKUP(E9069,Customer[],4,FALSE)</f>
        <v>Hlaing</v>
      </c>
      <c r="I9069" s="48" t="s">
        <v>25</v>
      </c>
      <c r="J9069" s="82" t="str">
        <f>VLOOKUP(I9069,PGStock[],2,FALSE)</f>
        <v>Columbus Super Red Smooth 350 Ml</v>
      </c>
      <c r="K9069" s="71">
        <f>VLOOKUP(I9069,PGStock[],3,FALSE)</f>
        <v>0.35</v>
      </c>
      <c r="L9069" s="47">
        <v>2</v>
      </c>
      <c r="M9069" s="47">
        <f>VLOOKUP(I9069,PGStock[],6,FALSE)</f>
        <v>150</v>
      </c>
      <c r="N9069" s="47">
        <f>+PGSales!$L9069*PGSales!$M9069</f>
        <v>300</v>
      </c>
    </row>
    <row r="9070" spans="1:14" hidden="1" x14ac:dyDescent="0.25">
      <c r="A9070" s="77">
        <f t="shared" si="990"/>
        <v>2025</v>
      </c>
      <c r="B9070" s="77">
        <f t="shared" si="991"/>
        <v>7</v>
      </c>
      <c r="C9070" s="73">
        <v>45859</v>
      </c>
      <c r="D9070" s="79" t="s">
        <v>1</v>
      </c>
      <c r="E9070" s="80" t="s">
        <v>610</v>
      </c>
      <c r="F9070" s="81" t="str">
        <f>VLOOKUP(E9070,Customer[],2,FALSE)</f>
        <v>A&amp;T</v>
      </c>
      <c r="G9070" s="69" t="str">
        <f>VLOOKUP(E9070,Customer[],3,FALSE)</f>
        <v>Pa 50 Lan Baho</v>
      </c>
      <c r="H9070" s="69" t="str">
        <f>VLOOKUP(E9070,Customer[],4,FALSE)</f>
        <v>Hlaing</v>
      </c>
      <c r="I9070" s="48" t="s">
        <v>23</v>
      </c>
      <c r="J9070" s="82" t="str">
        <f>VLOOKUP(I9070,PGStock[],2,FALSE)</f>
        <v>Columbus Super Red Smooth 175 Ml</v>
      </c>
      <c r="K9070" s="71">
        <f>VLOOKUP(I9070,PGStock[],3,FALSE)</f>
        <v>0.17499999999999999</v>
      </c>
      <c r="L9070" s="47">
        <v>1</v>
      </c>
      <c r="M9070" s="47">
        <f>VLOOKUP(I9070,PGStock[],6,FALSE)</f>
        <v>100</v>
      </c>
      <c r="N9070" s="47">
        <f>+PGSales!$L9070*PGSales!$M9070</f>
        <v>100</v>
      </c>
    </row>
    <row r="9071" spans="1:14" hidden="1" x14ac:dyDescent="0.25">
      <c r="A9071" s="77">
        <f t="shared" si="990"/>
        <v>2025</v>
      </c>
      <c r="B9071" s="77">
        <f t="shared" si="991"/>
        <v>7</v>
      </c>
      <c r="C9071" s="73">
        <v>45859</v>
      </c>
      <c r="D9071" s="79" t="s">
        <v>1</v>
      </c>
      <c r="E9071" s="80" t="s">
        <v>610</v>
      </c>
      <c r="F9071" s="81" t="str">
        <f>VLOOKUP(E9071,Customer[],2,FALSE)</f>
        <v>A&amp;T</v>
      </c>
      <c r="G9071" s="69" t="str">
        <f>VLOOKUP(E9071,Customer[],3,FALSE)</f>
        <v>Pa 50 Lan Baho</v>
      </c>
      <c r="H9071" s="69" t="str">
        <f>VLOOKUP(E9071,Customer[],4,FALSE)</f>
        <v>Hlaing</v>
      </c>
      <c r="I9071" s="48" t="s">
        <v>18</v>
      </c>
      <c r="J9071" s="82" t="str">
        <f>VLOOKUP(I9071,PGStock[],2,FALSE)</f>
        <v>Formula Rum 350ml</v>
      </c>
      <c r="K9071" s="71">
        <f>VLOOKUP(I9071,PGStock[],3,FALSE)</f>
        <v>0.35</v>
      </c>
      <c r="L9071" s="47">
        <v>2</v>
      </c>
      <c r="M9071" s="47">
        <f>VLOOKUP(I9071,PGStock[],6,FALSE)</f>
        <v>150</v>
      </c>
      <c r="N9071" s="47">
        <f>+PGSales!$L9071*PGSales!$M9071</f>
        <v>300</v>
      </c>
    </row>
    <row r="9072" spans="1:14" hidden="1" x14ac:dyDescent="0.25">
      <c r="A9072" s="77">
        <f t="shared" si="990"/>
        <v>2025</v>
      </c>
      <c r="B9072" s="77">
        <f t="shared" si="991"/>
        <v>7</v>
      </c>
      <c r="C9072" s="73">
        <v>45859</v>
      </c>
      <c r="D9072" s="79" t="s">
        <v>60</v>
      </c>
      <c r="E9072" s="80" t="s">
        <v>588</v>
      </c>
      <c r="F9072" s="81" t="str">
        <f>VLOOKUP(E9072,Customer[],2,FALSE)</f>
        <v>Family Store</v>
      </c>
      <c r="G9072" s="69" t="str">
        <f>VLOOKUP(E9072,Customer[],3,FALSE)</f>
        <v xml:space="preserve">Thanmine Lansone </v>
      </c>
      <c r="H9072" s="69" t="str">
        <f>VLOOKUP(E9072,Customer[],4,FALSE)</f>
        <v>Hlaing</v>
      </c>
      <c r="I9072" s="48" t="s">
        <v>25</v>
      </c>
      <c r="J9072" s="82" t="str">
        <f>VLOOKUP(I9072,PGStock[],2,FALSE)</f>
        <v>Columbus Super Red Smooth 350 Ml</v>
      </c>
      <c r="K9072" s="71">
        <f>VLOOKUP(I9072,PGStock[],3,FALSE)</f>
        <v>0.35</v>
      </c>
      <c r="L9072" s="47">
        <v>3</v>
      </c>
      <c r="M9072" s="47">
        <f>VLOOKUP(I9072,PGStock[],6,FALSE)</f>
        <v>150</v>
      </c>
      <c r="N9072" s="47">
        <f>+PGSales!$L9072*PGSales!$M9072</f>
        <v>450</v>
      </c>
    </row>
    <row r="9073" spans="1:14" hidden="1" x14ac:dyDescent="0.25">
      <c r="A9073" s="77">
        <f t="shared" si="990"/>
        <v>2025</v>
      </c>
      <c r="B9073" s="77">
        <f t="shared" si="991"/>
        <v>7</v>
      </c>
      <c r="C9073" s="73">
        <v>45859</v>
      </c>
      <c r="D9073" s="79" t="s">
        <v>60</v>
      </c>
      <c r="E9073" s="80" t="s">
        <v>588</v>
      </c>
      <c r="F9073" s="81" t="str">
        <f>VLOOKUP(E9073,Customer[],2,FALSE)</f>
        <v>Family Store</v>
      </c>
      <c r="G9073" s="69" t="str">
        <f>VLOOKUP(E9073,Customer[],3,FALSE)</f>
        <v xml:space="preserve">Thanmine Lansone </v>
      </c>
      <c r="H9073" s="69" t="str">
        <f>VLOOKUP(E9073,Customer[],4,FALSE)</f>
        <v>Hlaing</v>
      </c>
      <c r="I9073" s="48" t="s">
        <v>23</v>
      </c>
      <c r="J9073" s="82" t="str">
        <f>VLOOKUP(I9073,PGStock[],2,FALSE)</f>
        <v>Columbus Super Red Smooth 175 Ml</v>
      </c>
      <c r="K9073" s="71">
        <f>VLOOKUP(I9073,PGStock[],3,FALSE)</f>
        <v>0.17499999999999999</v>
      </c>
      <c r="L9073" s="47">
        <v>3</v>
      </c>
      <c r="M9073" s="47">
        <f>VLOOKUP(I9073,PGStock[],6,FALSE)</f>
        <v>100</v>
      </c>
      <c r="N9073" s="47">
        <f>+PGSales!$L9073*PGSales!$M9073</f>
        <v>300</v>
      </c>
    </row>
    <row r="9074" spans="1:14" hidden="1" x14ac:dyDescent="0.25">
      <c r="A9074" s="77">
        <f t="shared" si="990"/>
        <v>2025</v>
      </c>
      <c r="B9074" s="77">
        <f t="shared" si="991"/>
        <v>7</v>
      </c>
      <c r="C9074" s="73">
        <v>45859</v>
      </c>
      <c r="D9074" s="79" t="s">
        <v>60</v>
      </c>
      <c r="E9074" s="80" t="s">
        <v>588</v>
      </c>
      <c r="F9074" s="81" t="str">
        <f>VLOOKUP(E9074,Customer[],2,FALSE)</f>
        <v>Family Store</v>
      </c>
      <c r="G9074" s="69" t="str">
        <f>VLOOKUP(E9074,Customer[],3,FALSE)</f>
        <v xml:space="preserve">Thanmine Lansone </v>
      </c>
      <c r="H9074" s="69" t="str">
        <f>VLOOKUP(E9074,Customer[],4,FALSE)</f>
        <v>Hlaing</v>
      </c>
      <c r="I9074" s="48" t="s">
        <v>18</v>
      </c>
      <c r="J9074" s="82" t="str">
        <f>VLOOKUP(I9074,PGStock[],2,FALSE)</f>
        <v>Formula Rum 350ml</v>
      </c>
      <c r="K9074" s="71">
        <f>VLOOKUP(I9074,PGStock[],3,FALSE)</f>
        <v>0.35</v>
      </c>
      <c r="L9074" s="47">
        <v>1</v>
      </c>
      <c r="M9074" s="47">
        <f>VLOOKUP(I9074,PGStock[],6,FALSE)</f>
        <v>150</v>
      </c>
      <c r="N9074" s="47">
        <f>+PGSales!$L9074*PGSales!$M9074</f>
        <v>150</v>
      </c>
    </row>
    <row r="9075" spans="1:14" hidden="1" x14ac:dyDescent="0.25">
      <c r="A9075" s="77">
        <f t="shared" ref="A9075:A9086" si="992">YEAR(C9075)</f>
        <v>2025</v>
      </c>
      <c r="B9075" s="77">
        <f t="shared" ref="B9075:B9086" si="993">MONTH(C9075)</f>
        <v>7</v>
      </c>
      <c r="C9075" s="73">
        <v>45859</v>
      </c>
      <c r="D9075" s="79" t="s">
        <v>62</v>
      </c>
      <c r="E9075" s="80" t="s">
        <v>570</v>
      </c>
      <c r="F9075" s="81" t="str">
        <f>VLOOKUP(E9075,Customer[],2,FALSE)</f>
        <v xml:space="preserve">Ko Kyaw </v>
      </c>
      <c r="G9075" s="69" t="str">
        <f>VLOOKUP(E9075,Customer[],3,FALSE)</f>
        <v>Magin Kyawan Rd</v>
      </c>
      <c r="H9075" s="69" t="str">
        <f>VLOOKUP(E9075,Customer[],4,FALSE)</f>
        <v>Insein</v>
      </c>
      <c r="I9075" s="48" t="s">
        <v>25</v>
      </c>
      <c r="J9075" s="82" t="str">
        <f>VLOOKUP(I9075,PGStock[],2,FALSE)</f>
        <v>Columbus Super Red Smooth 350 Ml</v>
      </c>
      <c r="K9075" s="71">
        <f>VLOOKUP(I9075,PGStock[],3,FALSE)</f>
        <v>0.35</v>
      </c>
      <c r="L9075" s="47">
        <v>2</v>
      </c>
      <c r="M9075" s="47">
        <f>VLOOKUP(I9075,PGStock[],6,FALSE)</f>
        <v>150</v>
      </c>
      <c r="N9075" s="47">
        <f>+PGSales!$L9075*PGSales!$M9075</f>
        <v>300</v>
      </c>
    </row>
    <row r="9076" spans="1:14" hidden="1" x14ac:dyDescent="0.25">
      <c r="A9076" s="77">
        <f t="shared" si="992"/>
        <v>2025</v>
      </c>
      <c r="B9076" s="77">
        <f t="shared" si="993"/>
        <v>7</v>
      </c>
      <c r="C9076" s="73">
        <v>45859</v>
      </c>
      <c r="D9076" s="79" t="s">
        <v>62</v>
      </c>
      <c r="E9076" s="80" t="s">
        <v>570</v>
      </c>
      <c r="F9076" s="81" t="str">
        <f>VLOOKUP(E9076,Customer[],2,FALSE)</f>
        <v xml:space="preserve">Ko Kyaw </v>
      </c>
      <c r="G9076" s="69" t="str">
        <f>VLOOKUP(E9076,Customer[],3,FALSE)</f>
        <v>Magin Kyawan Rd</v>
      </c>
      <c r="H9076" s="69" t="str">
        <f>VLOOKUP(E9076,Customer[],4,FALSE)</f>
        <v>Insein</v>
      </c>
      <c r="I9076" s="48" t="s">
        <v>18</v>
      </c>
      <c r="J9076" s="82" t="str">
        <f>VLOOKUP(I9076,PGStock[],2,FALSE)</f>
        <v>Formula Rum 350ml</v>
      </c>
      <c r="K9076" s="71">
        <f>VLOOKUP(I9076,PGStock[],3,FALSE)</f>
        <v>0.35</v>
      </c>
      <c r="L9076" s="47">
        <v>1</v>
      </c>
      <c r="M9076" s="47">
        <f>VLOOKUP(I9076,PGStock[],6,FALSE)</f>
        <v>150</v>
      </c>
      <c r="N9076" s="47">
        <f>+PGSales!$L9076*PGSales!$M9076</f>
        <v>150</v>
      </c>
    </row>
    <row r="9077" spans="1:14" hidden="1" x14ac:dyDescent="0.25">
      <c r="A9077" s="77">
        <f t="shared" si="992"/>
        <v>2025</v>
      </c>
      <c r="B9077" s="77">
        <f t="shared" si="993"/>
        <v>7</v>
      </c>
      <c r="C9077" s="73">
        <v>45859</v>
      </c>
      <c r="D9077" s="79" t="s">
        <v>56</v>
      </c>
      <c r="E9077" s="80" t="s">
        <v>290</v>
      </c>
      <c r="F9077" s="81" t="str">
        <f>VLOOKUP(E9077,Customer[],2,FALSE)</f>
        <v>Toe Twat Wai</v>
      </c>
      <c r="G9077" s="69" t="str">
        <f>VLOOKUP(E9077,Customer[],3,FALSE)</f>
        <v>Badamar St</v>
      </c>
      <c r="H9077" s="69" t="str">
        <f>VLOOKUP(E9077,Customer[],4,FALSE)</f>
        <v xml:space="preserve">Shwepyithar </v>
      </c>
      <c r="I9077" s="48" t="s">
        <v>23</v>
      </c>
      <c r="J9077" s="82" t="str">
        <f>VLOOKUP(I9077,PGStock[],2,FALSE)</f>
        <v>Columbus Super Red Smooth 175 Ml</v>
      </c>
      <c r="K9077" s="71">
        <f>VLOOKUP(I9077,PGStock[],3,FALSE)</f>
        <v>0.17499999999999999</v>
      </c>
      <c r="L9077" s="47">
        <v>2</v>
      </c>
      <c r="M9077" s="47">
        <f>VLOOKUP(I9077,PGStock[],6,FALSE)</f>
        <v>100</v>
      </c>
      <c r="N9077" s="47">
        <f>+PGSales!$L9077*PGSales!$M9077</f>
        <v>200</v>
      </c>
    </row>
    <row r="9078" spans="1:14" hidden="1" x14ac:dyDescent="0.25">
      <c r="A9078" s="77">
        <f t="shared" si="992"/>
        <v>2025</v>
      </c>
      <c r="B9078" s="77">
        <f t="shared" si="993"/>
        <v>7</v>
      </c>
      <c r="C9078" s="73">
        <v>45859</v>
      </c>
      <c r="D9078" s="79" t="s">
        <v>56</v>
      </c>
      <c r="E9078" s="80" t="s">
        <v>290</v>
      </c>
      <c r="F9078" s="81" t="str">
        <f>VLOOKUP(E9078,Customer[],2,FALSE)</f>
        <v>Toe Twat Wai</v>
      </c>
      <c r="G9078" s="69" t="str">
        <f>VLOOKUP(E9078,Customer[],3,FALSE)</f>
        <v>Badamar St</v>
      </c>
      <c r="H9078" s="69" t="str">
        <f>VLOOKUP(E9078,Customer[],4,FALSE)</f>
        <v xml:space="preserve">Shwepyithar </v>
      </c>
      <c r="I9078" s="48" t="s">
        <v>18</v>
      </c>
      <c r="J9078" s="82" t="str">
        <f>VLOOKUP(I9078,PGStock[],2,FALSE)</f>
        <v>Formula Rum 350ml</v>
      </c>
      <c r="K9078" s="71">
        <f>VLOOKUP(I9078,PGStock[],3,FALSE)</f>
        <v>0.35</v>
      </c>
      <c r="L9078" s="47">
        <v>4</v>
      </c>
      <c r="M9078" s="47">
        <f>VLOOKUP(I9078,PGStock[],6,FALSE)</f>
        <v>150</v>
      </c>
      <c r="N9078" s="47">
        <f>+PGSales!$L9078*PGSales!$M9078</f>
        <v>600</v>
      </c>
    </row>
    <row r="9079" spans="1:14" hidden="1" x14ac:dyDescent="0.25">
      <c r="A9079" s="77">
        <f t="shared" si="992"/>
        <v>2025</v>
      </c>
      <c r="B9079" s="77">
        <f t="shared" si="993"/>
        <v>7</v>
      </c>
      <c r="C9079" s="73">
        <v>45859</v>
      </c>
      <c r="D9079" s="79" t="s">
        <v>885</v>
      </c>
      <c r="E9079" s="80" t="s">
        <v>228</v>
      </c>
      <c r="F9079" s="81" t="str">
        <f>VLOOKUP(E9079,Customer[],2,FALSE)</f>
        <v>Myintmo</v>
      </c>
      <c r="G9079" s="69" t="str">
        <f>VLOOKUP(E9079,Customer[],3,FALSE)</f>
        <v>Bayin Naung Rd</v>
      </c>
      <c r="H9079" s="69" t="str">
        <f>VLOOKUP(E9079,Customer[],4,FALSE)</f>
        <v xml:space="preserve">Shwepyithar </v>
      </c>
      <c r="I9079" s="48" t="s">
        <v>27</v>
      </c>
      <c r="J9079" s="82" t="str">
        <f>VLOOKUP(I9079,PGStock[],2,FALSE)</f>
        <v>Columbus Super Red Smooth 700 Ml</v>
      </c>
      <c r="K9079" s="71">
        <f>VLOOKUP(I9079,PGStock[],3,FALSE)</f>
        <v>0.7</v>
      </c>
      <c r="L9079" s="47">
        <v>1</v>
      </c>
      <c r="M9079" s="47">
        <f>VLOOKUP(I9079,PGStock[],6,FALSE)</f>
        <v>200</v>
      </c>
      <c r="N9079" s="47">
        <f>+PGSales!$L9079*PGSales!$M9079</f>
        <v>200</v>
      </c>
    </row>
    <row r="9080" spans="1:14" hidden="1" x14ac:dyDescent="0.25">
      <c r="A9080" s="77">
        <f t="shared" si="992"/>
        <v>2025</v>
      </c>
      <c r="B9080" s="77">
        <f t="shared" si="993"/>
        <v>7</v>
      </c>
      <c r="C9080" s="73">
        <v>45859</v>
      </c>
      <c r="D9080" s="79" t="s">
        <v>885</v>
      </c>
      <c r="E9080" s="80" t="s">
        <v>228</v>
      </c>
      <c r="F9080" s="81" t="str">
        <f>VLOOKUP(E9080,Customer[],2,FALSE)</f>
        <v>Myintmo</v>
      </c>
      <c r="G9080" s="69" t="str">
        <f>VLOOKUP(E9080,Customer[],3,FALSE)</f>
        <v>Bayin Naung Rd</v>
      </c>
      <c r="H9080" s="69" t="str">
        <f>VLOOKUP(E9080,Customer[],4,FALSE)</f>
        <v xml:space="preserve">Shwepyithar </v>
      </c>
      <c r="I9080" s="48" t="s">
        <v>25</v>
      </c>
      <c r="J9080" s="82" t="str">
        <f>VLOOKUP(I9080,PGStock[],2,FALSE)</f>
        <v>Columbus Super Red Smooth 350 Ml</v>
      </c>
      <c r="K9080" s="71">
        <f>VLOOKUP(I9080,PGStock[],3,FALSE)</f>
        <v>0.35</v>
      </c>
      <c r="L9080" s="47">
        <v>2</v>
      </c>
      <c r="M9080" s="47">
        <f>VLOOKUP(I9080,PGStock[],6,FALSE)</f>
        <v>150</v>
      </c>
      <c r="N9080" s="47">
        <f>+PGSales!$L9080*PGSales!$M9080</f>
        <v>300</v>
      </c>
    </row>
    <row r="9081" spans="1:14" hidden="1" x14ac:dyDescent="0.25">
      <c r="A9081" s="77">
        <f t="shared" si="992"/>
        <v>2025</v>
      </c>
      <c r="B9081" s="77">
        <f t="shared" si="993"/>
        <v>7</v>
      </c>
      <c r="C9081" s="73">
        <v>45859</v>
      </c>
      <c r="D9081" s="79" t="s">
        <v>885</v>
      </c>
      <c r="E9081" s="80" t="s">
        <v>228</v>
      </c>
      <c r="F9081" s="81" t="str">
        <f>VLOOKUP(E9081,Customer[],2,FALSE)</f>
        <v>Myintmo</v>
      </c>
      <c r="G9081" s="69" t="str">
        <f>VLOOKUP(E9081,Customer[],3,FALSE)</f>
        <v>Bayin Naung Rd</v>
      </c>
      <c r="H9081" s="69" t="str">
        <f>VLOOKUP(E9081,Customer[],4,FALSE)</f>
        <v xml:space="preserve">Shwepyithar </v>
      </c>
      <c r="I9081" s="48" t="s">
        <v>23</v>
      </c>
      <c r="J9081" s="82" t="str">
        <f>VLOOKUP(I9081,PGStock[],2,FALSE)</f>
        <v>Columbus Super Red Smooth 175 Ml</v>
      </c>
      <c r="K9081" s="71">
        <f>VLOOKUP(I9081,PGStock[],3,FALSE)</f>
        <v>0.17499999999999999</v>
      </c>
      <c r="L9081" s="47">
        <v>1</v>
      </c>
      <c r="M9081" s="47">
        <f>VLOOKUP(I9081,PGStock[],6,FALSE)</f>
        <v>100</v>
      </c>
      <c r="N9081" s="47">
        <f>+PGSales!$L9081*PGSales!$M9081</f>
        <v>100</v>
      </c>
    </row>
    <row r="9082" spans="1:14" hidden="1" x14ac:dyDescent="0.25">
      <c r="A9082" s="77">
        <f t="shared" si="992"/>
        <v>2025</v>
      </c>
      <c r="B9082" s="77">
        <f t="shared" si="993"/>
        <v>7</v>
      </c>
      <c r="C9082" s="73">
        <v>45859</v>
      </c>
      <c r="D9082" s="79" t="s">
        <v>885</v>
      </c>
      <c r="E9082" s="80" t="s">
        <v>228</v>
      </c>
      <c r="F9082" s="81" t="str">
        <f>VLOOKUP(E9082,Customer[],2,FALSE)</f>
        <v>Myintmo</v>
      </c>
      <c r="G9082" s="69" t="str">
        <f>VLOOKUP(E9082,Customer[],3,FALSE)</f>
        <v>Bayin Naung Rd</v>
      </c>
      <c r="H9082" s="69" t="str">
        <f>VLOOKUP(E9082,Customer[],4,FALSE)</f>
        <v xml:space="preserve">Shwepyithar </v>
      </c>
      <c r="I9082" s="48" t="s">
        <v>18</v>
      </c>
      <c r="J9082" s="82" t="str">
        <f>VLOOKUP(I9082,PGStock[],2,FALSE)</f>
        <v>Formula Rum 350ml</v>
      </c>
      <c r="K9082" s="71">
        <f>VLOOKUP(I9082,PGStock[],3,FALSE)</f>
        <v>0.35</v>
      </c>
      <c r="L9082" s="47">
        <v>1</v>
      </c>
      <c r="M9082" s="47">
        <f>VLOOKUP(I9082,PGStock[],6,FALSE)</f>
        <v>150</v>
      </c>
      <c r="N9082" s="47">
        <f>+PGSales!$L9082*PGSales!$M9082</f>
        <v>150</v>
      </c>
    </row>
    <row r="9083" spans="1:14" hidden="1" x14ac:dyDescent="0.25">
      <c r="A9083" s="77">
        <f t="shared" si="992"/>
        <v>2025</v>
      </c>
      <c r="B9083" s="77">
        <f t="shared" si="993"/>
        <v>7</v>
      </c>
      <c r="C9083" s="73">
        <v>45859</v>
      </c>
      <c r="D9083" s="79" t="s">
        <v>66</v>
      </c>
      <c r="E9083" s="80" t="s">
        <v>303</v>
      </c>
      <c r="F9083" s="81" t="str">
        <f>VLOOKUP(E9083,Customer[],2,FALSE)</f>
        <v>Wine</v>
      </c>
      <c r="G9083" s="69" t="str">
        <f>VLOOKUP(E9083,Customer[],3,FALSE)</f>
        <v>Hlawaga Rd</v>
      </c>
      <c r="H9083" s="69" t="str">
        <f>VLOOKUP(E9083,Customer[],4,FALSE)</f>
        <v xml:space="preserve">Shwepyithar </v>
      </c>
      <c r="I9083" s="48" t="s">
        <v>23</v>
      </c>
      <c r="J9083" s="82" t="str">
        <f>VLOOKUP(I9083,PGStock[],2,FALSE)</f>
        <v>Columbus Super Red Smooth 175 Ml</v>
      </c>
      <c r="K9083" s="71">
        <f>VLOOKUP(I9083,PGStock[],3,FALSE)</f>
        <v>0.17499999999999999</v>
      </c>
      <c r="L9083" s="47">
        <v>5</v>
      </c>
      <c r="M9083" s="47">
        <f>VLOOKUP(I9083,PGStock[],6,FALSE)</f>
        <v>100</v>
      </c>
      <c r="N9083" s="47">
        <f>+PGSales!$L9083*PGSales!$M9083</f>
        <v>500</v>
      </c>
    </row>
    <row r="9084" spans="1:14" hidden="1" x14ac:dyDescent="0.25">
      <c r="A9084" s="77">
        <f t="shared" si="992"/>
        <v>2025</v>
      </c>
      <c r="B9084" s="77">
        <f t="shared" si="993"/>
        <v>7</v>
      </c>
      <c r="C9084" s="73">
        <v>45859</v>
      </c>
      <c r="D9084" s="79" t="s">
        <v>66</v>
      </c>
      <c r="E9084" s="80" t="s">
        <v>303</v>
      </c>
      <c r="F9084" s="81" t="str">
        <f>VLOOKUP(E9084,Customer[],2,FALSE)</f>
        <v>Wine</v>
      </c>
      <c r="G9084" s="69" t="str">
        <f>VLOOKUP(E9084,Customer[],3,FALSE)</f>
        <v>Hlawaga Rd</v>
      </c>
      <c r="H9084" s="69" t="str">
        <f>VLOOKUP(E9084,Customer[],4,FALSE)</f>
        <v xml:space="preserve">Shwepyithar </v>
      </c>
      <c r="I9084" s="48" t="s">
        <v>18</v>
      </c>
      <c r="J9084" s="82" t="str">
        <f>VLOOKUP(I9084,PGStock[],2,FALSE)</f>
        <v>Formula Rum 350ml</v>
      </c>
      <c r="K9084" s="71">
        <f>VLOOKUP(I9084,PGStock[],3,FALSE)</f>
        <v>0.35</v>
      </c>
      <c r="L9084" s="47">
        <v>2</v>
      </c>
      <c r="M9084" s="47">
        <f>VLOOKUP(I9084,PGStock[],6,FALSE)</f>
        <v>150</v>
      </c>
      <c r="N9084" s="47">
        <f>+PGSales!$L9084*PGSales!$M9084</f>
        <v>300</v>
      </c>
    </row>
    <row r="9085" spans="1:14" hidden="1" x14ac:dyDescent="0.25">
      <c r="A9085" s="77">
        <f t="shared" si="992"/>
        <v>2025</v>
      </c>
      <c r="B9085" s="77">
        <f t="shared" si="993"/>
        <v>7</v>
      </c>
      <c r="C9085" s="73">
        <v>45859</v>
      </c>
      <c r="D9085" s="79" t="s">
        <v>109</v>
      </c>
      <c r="E9085" s="80" t="s">
        <v>628</v>
      </c>
      <c r="F9085" s="81" t="str">
        <f>VLOOKUP(E9085,Customer[],2,FALSE)</f>
        <v>Yar Noune Pyay</v>
      </c>
      <c r="G9085" s="69" t="str">
        <f>VLOOKUP(E9085,Customer[],3,FALSE)</f>
        <v>Hlawaga Rd</v>
      </c>
      <c r="H9085" s="69" t="str">
        <f>VLOOKUP(E9085,Customer[],4,FALSE)</f>
        <v xml:space="preserve">Shwepyithar </v>
      </c>
      <c r="I9085" s="48" t="s">
        <v>25</v>
      </c>
      <c r="J9085" s="82" t="str">
        <f>VLOOKUP(I9085,PGStock[],2,FALSE)</f>
        <v>Columbus Super Red Smooth 350 Ml</v>
      </c>
      <c r="K9085" s="71">
        <f>VLOOKUP(I9085,PGStock[],3,FALSE)</f>
        <v>0.35</v>
      </c>
      <c r="L9085" s="47">
        <v>3</v>
      </c>
      <c r="M9085" s="47">
        <f>VLOOKUP(I9085,PGStock[],6,FALSE)</f>
        <v>150</v>
      </c>
      <c r="N9085" s="47">
        <f>+PGSales!$L9085*PGSales!$M9085</f>
        <v>450</v>
      </c>
    </row>
    <row r="9086" spans="1:14" hidden="1" x14ac:dyDescent="0.25">
      <c r="A9086" s="77">
        <f t="shared" si="992"/>
        <v>2025</v>
      </c>
      <c r="B9086" s="77">
        <f t="shared" si="993"/>
        <v>7</v>
      </c>
      <c r="C9086" s="73">
        <v>45859</v>
      </c>
      <c r="D9086" s="79" t="s">
        <v>109</v>
      </c>
      <c r="E9086" s="80" t="s">
        <v>628</v>
      </c>
      <c r="F9086" s="81" t="str">
        <f>VLOOKUP(E9086,Customer[],2,FALSE)</f>
        <v>Yar Noune Pyay</v>
      </c>
      <c r="G9086" s="69" t="str">
        <f>VLOOKUP(E9086,Customer[],3,FALSE)</f>
        <v>Hlawaga Rd</v>
      </c>
      <c r="H9086" s="69" t="str">
        <f>VLOOKUP(E9086,Customer[],4,FALSE)</f>
        <v xml:space="preserve">Shwepyithar </v>
      </c>
      <c r="I9086" s="48" t="s">
        <v>18</v>
      </c>
      <c r="J9086" s="82" t="str">
        <f>VLOOKUP(I9086,PGStock[],2,FALSE)</f>
        <v>Formula Rum 350ml</v>
      </c>
      <c r="K9086" s="71">
        <f>VLOOKUP(I9086,PGStock[],3,FALSE)</f>
        <v>0.35</v>
      </c>
      <c r="L9086" s="47">
        <v>1</v>
      </c>
      <c r="M9086" s="47">
        <f>VLOOKUP(I9086,PGStock[],6,FALSE)</f>
        <v>150</v>
      </c>
      <c r="N9086" s="47">
        <f>+PGSales!$L9086*PGSales!$M9086</f>
        <v>150</v>
      </c>
    </row>
    <row r="9087" spans="1:14" hidden="1" x14ac:dyDescent="0.25">
      <c r="A9087" s="77">
        <f t="shared" ref="A9087:A9098" si="994">YEAR(C9087)</f>
        <v>2025</v>
      </c>
      <c r="B9087" s="77">
        <f t="shared" ref="B9087:B9098" si="995">MONTH(C9087)</f>
        <v>7</v>
      </c>
      <c r="C9087" s="73">
        <v>45859</v>
      </c>
      <c r="D9087" s="79" t="s">
        <v>4</v>
      </c>
      <c r="E9087" s="80" t="s">
        <v>629</v>
      </c>
      <c r="F9087" s="81" t="str">
        <f>VLOOKUP(E9087,Customer[],2,FALSE)</f>
        <v>Sin Pauk</v>
      </c>
      <c r="G9087" s="69" t="str">
        <f>VLOOKUP(E9087,Customer[],3,FALSE)</f>
        <v>Hlawaga Rd</v>
      </c>
      <c r="H9087" s="69" t="str">
        <f>VLOOKUP(E9087,Customer[],4,FALSE)</f>
        <v xml:space="preserve">Shwepyithar </v>
      </c>
      <c r="I9087" s="48" t="s">
        <v>23</v>
      </c>
      <c r="J9087" s="82" t="str">
        <f>VLOOKUP(I9087,PGStock[],2,FALSE)</f>
        <v>Columbus Super Red Smooth 175 Ml</v>
      </c>
      <c r="K9087" s="71">
        <f>VLOOKUP(I9087,PGStock[],3,FALSE)</f>
        <v>0.17499999999999999</v>
      </c>
      <c r="L9087" s="47">
        <v>2</v>
      </c>
      <c r="M9087" s="47">
        <f>VLOOKUP(I9087,PGStock[],6,FALSE)</f>
        <v>100</v>
      </c>
      <c r="N9087" s="47">
        <f>+PGSales!$L9087*PGSales!$M9087</f>
        <v>200</v>
      </c>
    </row>
    <row r="9088" spans="1:14" hidden="1" x14ac:dyDescent="0.25">
      <c r="A9088" s="77">
        <f t="shared" si="994"/>
        <v>2025</v>
      </c>
      <c r="B9088" s="77">
        <f t="shared" si="995"/>
        <v>7</v>
      </c>
      <c r="C9088" s="73">
        <v>45859</v>
      </c>
      <c r="D9088" s="79" t="s">
        <v>58</v>
      </c>
      <c r="E9088" s="80" t="s">
        <v>630</v>
      </c>
      <c r="F9088" s="81" t="str">
        <f>VLOOKUP(E9088,Customer[],2,FALSE)</f>
        <v xml:space="preserve">Min Satae Kyatt </v>
      </c>
      <c r="G9088" s="69" t="str">
        <f>VLOOKUP(E9088,Customer[],3,FALSE)</f>
        <v>Hlawaga Rd</v>
      </c>
      <c r="H9088" s="69" t="str">
        <f>VLOOKUP(E9088,Customer[],4,FALSE)</f>
        <v xml:space="preserve">Shwepyithar </v>
      </c>
      <c r="I9088" s="48" t="s">
        <v>25</v>
      </c>
      <c r="J9088" s="82" t="str">
        <f>VLOOKUP(I9088,PGStock[],2,FALSE)</f>
        <v>Columbus Super Red Smooth 350 Ml</v>
      </c>
      <c r="K9088" s="71">
        <f>VLOOKUP(I9088,PGStock[],3,FALSE)</f>
        <v>0.35</v>
      </c>
      <c r="L9088" s="47">
        <v>2</v>
      </c>
      <c r="M9088" s="47">
        <f>VLOOKUP(I9088,PGStock[],6,FALSE)</f>
        <v>150</v>
      </c>
      <c r="N9088" s="47">
        <f>+PGSales!$L9088*PGSales!$M9088</f>
        <v>300</v>
      </c>
    </row>
    <row r="9089" spans="1:14" hidden="1" x14ac:dyDescent="0.25">
      <c r="A9089" s="77">
        <f t="shared" si="994"/>
        <v>2025</v>
      </c>
      <c r="B9089" s="77">
        <f t="shared" si="995"/>
        <v>7</v>
      </c>
      <c r="C9089" s="73">
        <v>45859</v>
      </c>
      <c r="D9089" s="79" t="s">
        <v>58</v>
      </c>
      <c r="E9089" s="80" t="s">
        <v>630</v>
      </c>
      <c r="F9089" s="81" t="str">
        <f>VLOOKUP(E9089,Customer[],2,FALSE)</f>
        <v xml:space="preserve">Min Satae Kyatt </v>
      </c>
      <c r="G9089" s="69" t="str">
        <f>VLOOKUP(E9089,Customer[],3,FALSE)</f>
        <v>Hlawaga Rd</v>
      </c>
      <c r="H9089" s="69" t="str">
        <f>VLOOKUP(E9089,Customer[],4,FALSE)</f>
        <v xml:space="preserve">Shwepyithar </v>
      </c>
      <c r="I9089" s="48" t="s">
        <v>23</v>
      </c>
      <c r="J9089" s="82" t="str">
        <f>VLOOKUP(I9089,PGStock[],2,FALSE)</f>
        <v>Columbus Super Red Smooth 175 Ml</v>
      </c>
      <c r="K9089" s="71">
        <f>VLOOKUP(I9089,PGStock[],3,FALSE)</f>
        <v>0.17499999999999999</v>
      </c>
      <c r="L9089" s="47">
        <v>6</v>
      </c>
      <c r="M9089" s="47">
        <f>VLOOKUP(I9089,PGStock[],6,FALSE)</f>
        <v>100</v>
      </c>
      <c r="N9089" s="47">
        <f>+PGSales!$L9089*PGSales!$M9089</f>
        <v>600</v>
      </c>
    </row>
    <row r="9090" spans="1:14" hidden="1" x14ac:dyDescent="0.25">
      <c r="A9090" s="77">
        <f t="shared" si="994"/>
        <v>2025</v>
      </c>
      <c r="B9090" s="77">
        <f t="shared" si="995"/>
        <v>7</v>
      </c>
      <c r="C9090" s="73">
        <v>45859</v>
      </c>
      <c r="D9090" s="79" t="s">
        <v>58</v>
      </c>
      <c r="E9090" s="80" t="s">
        <v>630</v>
      </c>
      <c r="F9090" s="81" t="str">
        <f>VLOOKUP(E9090,Customer[],2,FALSE)</f>
        <v xml:space="preserve">Min Satae Kyatt </v>
      </c>
      <c r="G9090" s="69" t="str">
        <f>VLOOKUP(E9090,Customer[],3,FALSE)</f>
        <v>Hlawaga Rd</v>
      </c>
      <c r="H9090" s="69" t="str">
        <f>VLOOKUP(E9090,Customer[],4,FALSE)</f>
        <v xml:space="preserve">Shwepyithar </v>
      </c>
      <c r="I9090" s="48" t="s">
        <v>18</v>
      </c>
      <c r="J9090" s="82" t="str">
        <f>VLOOKUP(I9090,PGStock[],2,FALSE)</f>
        <v>Formula Rum 350ml</v>
      </c>
      <c r="K9090" s="71">
        <f>VLOOKUP(I9090,PGStock[],3,FALSE)</f>
        <v>0.35</v>
      </c>
      <c r="L9090" s="47">
        <v>3</v>
      </c>
      <c r="M9090" s="47">
        <f>VLOOKUP(I9090,PGStock[],6,FALSE)</f>
        <v>150</v>
      </c>
      <c r="N9090" s="47">
        <f>+PGSales!$L9090*PGSales!$M9090</f>
        <v>450</v>
      </c>
    </row>
    <row r="9091" spans="1:14" hidden="1" x14ac:dyDescent="0.25">
      <c r="A9091" s="77">
        <f t="shared" si="994"/>
        <v>2025</v>
      </c>
      <c r="B9091" s="77">
        <f t="shared" si="995"/>
        <v>7</v>
      </c>
      <c r="C9091" s="73">
        <v>45859</v>
      </c>
      <c r="D9091" s="79" t="s">
        <v>131</v>
      </c>
      <c r="E9091" s="80" t="s">
        <v>897</v>
      </c>
      <c r="F9091" s="81" t="str">
        <f>VLOOKUP(E9091,Customer[],2,FALSE)</f>
        <v>Shwe taungtenn</v>
      </c>
      <c r="G9091" s="69" t="str">
        <f>VLOOKUP(E9091,Customer[],3,FALSE)</f>
        <v>Shwe lin pan Rd</v>
      </c>
      <c r="H9091" s="69" t="str">
        <f>VLOOKUP(E9091,Customer[],4,FALSE)</f>
        <v>Hlaing Thar Yar</v>
      </c>
      <c r="I9091" s="48" t="s">
        <v>31</v>
      </c>
      <c r="J9091" s="82" t="str">
        <f>VLOOKUP(I9091,PGStock[],2,FALSE)</f>
        <v>Columbus Whisky 350 Ml</v>
      </c>
      <c r="K9091" s="71">
        <f>VLOOKUP(I9091,PGStock[],3,FALSE)</f>
        <v>0.35</v>
      </c>
      <c r="L9091" s="47">
        <v>3</v>
      </c>
      <c r="M9091" s="47">
        <f>VLOOKUP(I9091,PGStock[],6,FALSE)</f>
        <v>100</v>
      </c>
      <c r="N9091" s="47">
        <f>+PGSales!$L9091*PGSales!$M9091</f>
        <v>300</v>
      </c>
    </row>
    <row r="9092" spans="1:14" hidden="1" x14ac:dyDescent="0.25">
      <c r="A9092" s="77">
        <f t="shared" si="994"/>
        <v>2025</v>
      </c>
      <c r="B9092" s="77">
        <f t="shared" si="995"/>
        <v>7</v>
      </c>
      <c r="C9092" s="73">
        <v>45859</v>
      </c>
      <c r="D9092" s="79" t="s">
        <v>131</v>
      </c>
      <c r="E9092" s="80" t="s">
        <v>897</v>
      </c>
      <c r="F9092" s="81" t="str">
        <f>VLOOKUP(E9092,Customer[],2,FALSE)</f>
        <v>Shwe taungtenn</v>
      </c>
      <c r="G9092" s="69" t="str">
        <f>VLOOKUP(E9092,Customer[],3,FALSE)</f>
        <v>Shwe lin pan Rd</v>
      </c>
      <c r="H9092" s="69" t="str">
        <f>VLOOKUP(E9092,Customer[],4,FALSE)</f>
        <v>Hlaing Thar Yar</v>
      </c>
      <c r="I9092" s="48" t="s">
        <v>29</v>
      </c>
      <c r="J9092" s="82" t="str">
        <f>VLOOKUP(I9092,PGStock[],2,FALSE)</f>
        <v>Columbus Whisky 175 Ml</v>
      </c>
      <c r="K9092" s="71">
        <f>VLOOKUP(I9092,PGStock[],3,FALSE)</f>
        <v>0.17499999999999999</v>
      </c>
      <c r="L9092" s="47">
        <v>1</v>
      </c>
      <c r="M9092" s="47">
        <f>VLOOKUP(I9092,PGStock[],6,FALSE)</f>
        <v>50</v>
      </c>
      <c r="N9092" s="47">
        <f>+PGSales!$L9092*PGSales!$M9092</f>
        <v>50</v>
      </c>
    </row>
    <row r="9093" spans="1:14" hidden="1" x14ac:dyDescent="0.25">
      <c r="A9093" s="77">
        <f t="shared" si="994"/>
        <v>2025</v>
      </c>
      <c r="B9093" s="77">
        <f t="shared" si="995"/>
        <v>7</v>
      </c>
      <c r="C9093" s="73">
        <v>45859</v>
      </c>
      <c r="D9093" s="79" t="s">
        <v>131</v>
      </c>
      <c r="E9093" s="80" t="s">
        <v>897</v>
      </c>
      <c r="F9093" s="81" t="str">
        <f>VLOOKUP(E9093,Customer[],2,FALSE)</f>
        <v>Shwe taungtenn</v>
      </c>
      <c r="G9093" s="69" t="str">
        <f>VLOOKUP(E9093,Customer[],3,FALSE)</f>
        <v>Shwe lin pan Rd</v>
      </c>
      <c r="H9093" s="69" t="str">
        <f>VLOOKUP(E9093,Customer[],4,FALSE)</f>
        <v>Hlaing Thar Yar</v>
      </c>
      <c r="I9093" s="48" t="s">
        <v>18</v>
      </c>
      <c r="J9093" s="82" t="str">
        <f>VLOOKUP(I9093,PGStock[],2,FALSE)</f>
        <v>Formula Rum 350ml</v>
      </c>
      <c r="K9093" s="71">
        <f>VLOOKUP(I9093,PGStock[],3,FALSE)</f>
        <v>0.35</v>
      </c>
      <c r="L9093" s="47">
        <v>2</v>
      </c>
      <c r="M9093" s="47">
        <f>VLOOKUP(I9093,PGStock[],6,FALSE)</f>
        <v>150</v>
      </c>
      <c r="N9093" s="47">
        <f>+PGSales!$L9093*PGSales!$M9093</f>
        <v>300</v>
      </c>
    </row>
    <row r="9094" spans="1:14" hidden="1" x14ac:dyDescent="0.25">
      <c r="A9094" s="77">
        <f t="shared" si="994"/>
        <v>2025</v>
      </c>
      <c r="B9094" s="77">
        <f t="shared" si="995"/>
        <v>7</v>
      </c>
      <c r="C9094" s="73">
        <v>45859</v>
      </c>
      <c r="D9094" s="79" t="s">
        <v>878</v>
      </c>
      <c r="E9094" s="80" t="s">
        <v>734</v>
      </c>
      <c r="F9094" s="81" t="str">
        <f>VLOOKUP(E9094,Customer[],2,FALSE)</f>
        <v>Phyo</v>
      </c>
      <c r="G9094" s="69" t="str">
        <f>VLOOKUP(E9094,Customer[],3,FALSE)</f>
        <v>Anaw Yathar Rd</v>
      </c>
      <c r="H9094" s="69" t="str">
        <f>VLOOKUP(E9094,Customer[],4,FALSE)</f>
        <v>Hlaing Thar Yar</v>
      </c>
      <c r="I9094" s="48" t="s">
        <v>18</v>
      </c>
      <c r="J9094" s="82" t="str">
        <f>VLOOKUP(I9094,PGStock[],2,FALSE)</f>
        <v>Formula Rum 350ml</v>
      </c>
      <c r="K9094" s="71">
        <f>VLOOKUP(I9094,PGStock[],3,FALSE)</f>
        <v>0.35</v>
      </c>
      <c r="L9094" s="47">
        <v>3</v>
      </c>
      <c r="M9094" s="47">
        <f>VLOOKUP(I9094,PGStock[],6,FALSE)</f>
        <v>150</v>
      </c>
      <c r="N9094" s="47">
        <f>+PGSales!$L9094*PGSales!$M9094</f>
        <v>450</v>
      </c>
    </row>
    <row r="9095" spans="1:14" hidden="1" x14ac:dyDescent="0.25">
      <c r="A9095" s="77">
        <f t="shared" si="994"/>
        <v>2025</v>
      </c>
      <c r="B9095" s="77">
        <f t="shared" si="995"/>
        <v>7</v>
      </c>
      <c r="C9095" s="73">
        <v>45859</v>
      </c>
      <c r="D9095" s="79" t="s">
        <v>74</v>
      </c>
      <c r="E9095" s="80" t="s">
        <v>737</v>
      </c>
      <c r="F9095" s="81" t="str">
        <f>VLOOKUP(E9095,Customer[],2,FALSE)</f>
        <v>Lucky 7</v>
      </c>
      <c r="G9095" s="69" t="str">
        <f>VLOOKUP(E9095,Customer[],3,FALSE)</f>
        <v>Anaw Yathar Rd</v>
      </c>
      <c r="H9095" s="69" t="str">
        <f>VLOOKUP(E9095,Customer[],4,FALSE)</f>
        <v>Hlaing Thar Yar</v>
      </c>
      <c r="I9095" s="48" t="s">
        <v>18</v>
      </c>
      <c r="J9095" s="82" t="str">
        <f>VLOOKUP(I9095,PGStock[],2,FALSE)</f>
        <v>Formula Rum 350ml</v>
      </c>
      <c r="K9095" s="71">
        <f>VLOOKUP(I9095,PGStock[],3,FALSE)</f>
        <v>0.35</v>
      </c>
      <c r="L9095" s="47">
        <v>2</v>
      </c>
      <c r="M9095" s="47">
        <f>VLOOKUP(I9095,PGStock[],6,FALSE)</f>
        <v>150</v>
      </c>
      <c r="N9095" s="47">
        <f>+PGSales!$L9095*PGSales!$M9095</f>
        <v>300</v>
      </c>
    </row>
    <row r="9096" spans="1:14" hidden="1" x14ac:dyDescent="0.25">
      <c r="A9096" s="77">
        <f t="shared" si="994"/>
        <v>2025</v>
      </c>
      <c r="B9096" s="77">
        <f t="shared" si="995"/>
        <v>7</v>
      </c>
      <c r="C9096" s="73">
        <v>45859</v>
      </c>
      <c r="D9096" s="79" t="s">
        <v>70</v>
      </c>
      <c r="E9096" s="80" t="s">
        <v>906</v>
      </c>
      <c r="F9096" s="81" t="str">
        <f>VLOOKUP(E9096,Customer[],2,FALSE)</f>
        <v>A Linn</v>
      </c>
      <c r="G9096" s="69" t="str">
        <f>VLOOKUP(E9096,Customer[],3,FALSE)</f>
        <v>Anaw Yathar Rd</v>
      </c>
      <c r="H9096" s="69" t="str">
        <f>VLOOKUP(E9096,Customer[],4,FALSE)</f>
        <v>Hlaing Thar Yar</v>
      </c>
      <c r="I9096" s="48" t="s">
        <v>23</v>
      </c>
      <c r="J9096" s="82" t="str">
        <f>VLOOKUP(I9096,PGStock[],2,FALSE)</f>
        <v>Columbus Super Red Smooth 175 Ml</v>
      </c>
      <c r="K9096" s="71">
        <f>VLOOKUP(I9096,PGStock[],3,FALSE)</f>
        <v>0.17499999999999999</v>
      </c>
      <c r="L9096" s="47">
        <v>2</v>
      </c>
      <c r="M9096" s="47">
        <f>VLOOKUP(I9096,PGStock[],6,FALSE)</f>
        <v>100</v>
      </c>
      <c r="N9096" s="47">
        <f>+PGSales!$L9096*PGSales!$M9096</f>
        <v>200</v>
      </c>
    </row>
    <row r="9097" spans="1:14" hidden="1" x14ac:dyDescent="0.25">
      <c r="A9097" s="77">
        <f t="shared" si="994"/>
        <v>2025</v>
      </c>
      <c r="B9097" s="77">
        <f t="shared" si="995"/>
        <v>7</v>
      </c>
      <c r="C9097" s="73">
        <v>45859</v>
      </c>
      <c r="D9097" s="79" t="s">
        <v>70</v>
      </c>
      <c r="E9097" s="80" t="s">
        <v>906</v>
      </c>
      <c r="F9097" s="81" t="str">
        <f>VLOOKUP(E9097,Customer[],2,FALSE)</f>
        <v>A Linn</v>
      </c>
      <c r="G9097" s="69" t="str">
        <f>VLOOKUP(E9097,Customer[],3,FALSE)</f>
        <v>Anaw Yathar Rd</v>
      </c>
      <c r="H9097" s="69" t="str">
        <f>VLOOKUP(E9097,Customer[],4,FALSE)</f>
        <v>Hlaing Thar Yar</v>
      </c>
      <c r="I9097" s="48" t="s">
        <v>18</v>
      </c>
      <c r="J9097" s="82" t="str">
        <f>VLOOKUP(I9097,PGStock[],2,FALSE)</f>
        <v>Formula Rum 350ml</v>
      </c>
      <c r="K9097" s="71">
        <f>VLOOKUP(I9097,PGStock[],3,FALSE)</f>
        <v>0.35</v>
      </c>
      <c r="L9097" s="47">
        <v>6</v>
      </c>
      <c r="M9097" s="47">
        <f>VLOOKUP(I9097,PGStock[],6,FALSE)</f>
        <v>150</v>
      </c>
      <c r="N9097" s="47">
        <f>+PGSales!$L9097*PGSales!$M9097</f>
        <v>900</v>
      </c>
    </row>
    <row r="9098" spans="1:14" hidden="1" x14ac:dyDescent="0.25">
      <c r="A9098" s="77">
        <f t="shared" si="994"/>
        <v>2025</v>
      </c>
      <c r="B9098" s="77">
        <f t="shared" si="995"/>
        <v>7</v>
      </c>
      <c r="C9098" s="73">
        <v>45859</v>
      </c>
      <c r="D9098" s="79" t="s">
        <v>275</v>
      </c>
      <c r="E9098" s="80" t="s">
        <v>904</v>
      </c>
      <c r="F9098" s="81" t="str">
        <f>VLOOKUP(E9098,Customer[],2,FALSE)</f>
        <v>Zwel yatanar</v>
      </c>
      <c r="G9098" s="69" t="str">
        <f>VLOOKUP(E9098,Customer[],3,FALSE)</f>
        <v>Badai Rd</v>
      </c>
      <c r="H9098" s="69" t="str">
        <f>VLOOKUP(E9098,Customer[],4,FALSE)</f>
        <v>Hlaing Thar Yar</v>
      </c>
      <c r="I9098" s="48" t="s">
        <v>25</v>
      </c>
      <c r="J9098" s="82" t="str">
        <f>VLOOKUP(I9098,PGStock[],2,FALSE)</f>
        <v>Columbus Super Red Smooth 350 Ml</v>
      </c>
      <c r="K9098" s="71">
        <f>VLOOKUP(I9098,PGStock[],3,FALSE)</f>
        <v>0.35</v>
      </c>
      <c r="L9098" s="47">
        <v>4</v>
      </c>
      <c r="M9098" s="47">
        <f>VLOOKUP(I9098,PGStock[],6,FALSE)</f>
        <v>150</v>
      </c>
      <c r="N9098" s="47">
        <f>+PGSales!$L9098*PGSales!$M9098</f>
        <v>600</v>
      </c>
    </row>
    <row r="9099" spans="1:14" hidden="1" x14ac:dyDescent="0.25">
      <c r="A9099" s="77">
        <f t="shared" ref="A9099:A9110" si="996">YEAR(C9099)</f>
        <v>2025</v>
      </c>
      <c r="B9099" s="77">
        <f t="shared" ref="B9099:B9110" si="997">MONTH(C9099)</f>
        <v>7</v>
      </c>
      <c r="C9099" s="73">
        <v>45859</v>
      </c>
      <c r="D9099" s="79" t="s">
        <v>275</v>
      </c>
      <c r="E9099" s="80" t="s">
        <v>904</v>
      </c>
      <c r="F9099" s="81" t="str">
        <f>VLOOKUP(E9099,Customer[],2,FALSE)</f>
        <v>Zwel yatanar</v>
      </c>
      <c r="G9099" s="69" t="str">
        <f>VLOOKUP(E9099,Customer[],3,FALSE)</f>
        <v>Badai Rd</v>
      </c>
      <c r="H9099" s="69" t="str">
        <f>VLOOKUP(E9099,Customer[],4,FALSE)</f>
        <v>Hlaing Thar Yar</v>
      </c>
      <c r="I9099" s="48" t="s">
        <v>23</v>
      </c>
      <c r="J9099" s="82" t="str">
        <f>VLOOKUP(I9099,PGStock[],2,FALSE)</f>
        <v>Columbus Super Red Smooth 175 Ml</v>
      </c>
      <c r="K9099" s="71">
        <f>VLOOKUP(I9099,PGStock[],3,FALSE)</f>
        <v>0.17499999999999999</v>
      </c>
      <c r="L9099" s="47">
        <v>3</v>
      </c>
      <c r="M9099" s="47">
        <f>VLOOKUP(I9099,PGStock[],6,FALSE)</f>
        <v>100</v>
      </c>
      <c r="N9099" s="47">
        <f>+PGSales!$L9099*PGSales!$M9099</f>
        <v>300</v>
      </c>
    </row>
    <row r="9100" spans="1:14" hidden="1" x14ac:dyDescent="0.25">
      <c r="A9100" s="77">
        <f t="shared" si="996"/>
        <v>2025</v>
      </c>
      <c r="B9100" s="77">
        <f t="shared" si="997"/>
        <v>7</v>
      </c>
      <c r="C9100" s="73">
        <v>45859</v>
      </c>
      <c r="D9100" s="79" t="s">
        <v>275</v>
      </c>
      <c r="E9100" s="80" t="s">
        <v>904</v>
      </c>
      <c r="F9100" s="81" t="str">
        <f>VLOOKUP(E9100,Customer[],2,FALSE)</f>
        <v>Zwel yatanar</v>
      </c>
      <c r="G9100" s="69" t="str">
        <f>VLOOKUP(E9100,Customer[],3,FALSE)</f>
        <v>Badai Rd</v>
      </c>
      <c r="H9100" s="69" t="str">
        <f>VLOOKUP(E9100,Customer[],4,FALSE)</f>
        <v>Hlaing Thar Yar</v>
      </c>
      <c r="I9100" s="48" t="s">
        <v>18</v>
      </c>
      <c r="J9100" s="82" t="str">
        <f>VLOOKUP(I9100,PGStock[],2,FALSE)</f>
        <v>Formula Rum 350ml</v>
      </c>
      <c r="K9100" s="71">
        <f>VLOOKUP(I9100,PGStock[],3,FALSE)</f>
        <v>0.35</v>
      </c>
      <c r="L9100" s="47">
        <v>7</v>
      </c>
      <c r="M9100" s="47">
        <f>VLOOKUP(I9100,PGStock[],6,FALSE)</f>
        <v>150</v>
      </c>
      <c r="N9100" s="47">
        <f>+PGSales!$L9100*PGSales!$M9100</f>
        <v>1050</v>
      </c>
    </row>
    <row r="9101" spans="1:14" hidden="1" x14ac:dyDescent="0.25">
      <c r="A9101" s="77">
        <f t="shared" si="996"/>
        <v>2025</v>
      </c>
      <c r="B9101" s="77">
        <f t="shared" si="997"/>
        <v>7</v>
      </c>
      <c r="C9101" s="73">
        <v>45860</v>
      </c>
      <c r="D9101" s="79" t="s">
        <v>187</v>
      </c>
      <c r="E9101" s="80" t="s">
        <v>589</v>
      </c>
      <c r="F9101" s="81" t="str">
        <f>VLOOKUP(E9101,Customer[],2,FALSE)</f>
        <v>Yarket Nu Wai</v>
      </c>
      <c r="G9101" s="69" t="str">
        <f>VLOOKUP(E9101,Customer[],3,FALSE)</f>
        <v>Anake Gonkone Rd</v>
      </c>
      <c r="H9101" s="69" t="str">
        <f>VLOOKUP(E9101,Customer[],4,FALSE)</f>
        <v>Insein</v>
      </c>
      <c r="I9101" s="48" t="s">
        <v>25</v>
      </c>
      <c r="J9101" s="82" t="str">
        <f>VLOOKUP(I9101,PGStock[],2,FALSE)</f>
        <v>Columbus Super Red Smooth 350 Ml</v>
      </c>
      <c r="K9101" s="71">
        <f>VLOOKUP(I9101,PGStock[],3,FALSE)</f>
        <v>0.35</v>
      </c>
      <c r="L9101" s="47">
        <v>4</v>
      </c>
      <c r="M9101" s="47">
        <f>VLOOKUP(I9101,PGStock[],6,FALSE)</f>
        <v>150</v>
      </c>
      <c r="N9101" s="47">
        <f>+PGSales!$L9101*PGSales!$M9101</f>
        <v>600</v>
      </c>
    </row>
    <row r="9102" spans="1:14" hidden="1" x14ac:dyDescent="0.25">
      <c r="A9102" s="77">
        <f t="shared" si="996"/>
        <v>2025</v>
      </c>
      <c r="B9102" s="77">
        <f t="shared" si="997"/>
        <v>7</v>
      </c>
      <c r="C9102" s="73">
        <v>45860</v>
      </c>
      <c r="D9102" s="79" t="s">
        <v>187</v>
      </c>
      <c r="E9102" s="80" t="s">
        <v>589</v>
      </c>
      <c r="F9102" s="81" t="str">
        <f>VLOOKUP(E9102,Customer[],2,FALSE)</f>
        <v>Yarket Nu Wai</v>
      </c>
      <c r="G9102" s="69" t="str">
        <f>VLOOKUP(E9102,Customer[],3,FALSE)</f>
        <v>Anake Gonkone Rd</v>
      </c>
      <c r="H9102" s="69" t="str">
        <f>VLOOKUP(E9102,Customer[],4,FALSE)</f>
        <v>Insein</v>
      </c>
      <c r="I9102" s="48" t="s">
        <v>18</v>
      </c>
      <c r="J9102" s="82" t="str">
        <f>VLOOKUP(I9102,PGStock[],2,FALSE)</f>
        <v>Formula Rum 350ml</v>
      </c>
      <c r="K9102" s="71">
        <f>VLOOKUP(I9102,PGStock[],3,FALSE)</f>
        <v>0.35</v>
      </c>
      <c r="L9102" s="47">
        <v>1</v>
      </c>
      <c r="M9102" s="47">
        <f>VLOOKUP(I9102,PGStock[],6,FALSE)</f>
        <v>150</v>
      </c>
      <c r="N9102" s="47">
        <f>+PGSales!$L9102*PGSales!$M9102</f>
        <v>150</v>
      </c>
    </row>
    <row r="9103" spans="1:14" hidden="1" x14ac:dyDescent="0.25">
      <c r="A9103" s="77">
        <f t="shared" si="996"/>
        <v>2025</v>
      </c>
      <c r="B9103" s="77">
        <f t="shared" si="997"/>
        <v>7</v>
      </c>
      <c r="C9103" s="73">
        <v>45860</v>
      </c>
      <c r="D9103" s="79" t="s">
        <v>2</v>
      </c>
      <c r="E9103" s="80" t="s">
        <v>887</v>
      </c>
      <c r="F9103" s="81" t="str">
        <f>VLOOKUP(E9103,Customer[],2,FALSE)</f>
        <v>Ma naw</v>
      </c>
      <c r="G9103" s="69" t="str">
        <f>VLOOKUP(E9103,Customer[],3,FALSE)</f>
        <v>Baho Rd</v>
      </c>
      <c r="H9103" s="69" t="str">
        <f>VLOOKUP(E9103,Customer[],4,FALSE)</f>
        <v>Hlaing</v>
      </c>
      <c r="I9103" s="48" t="s">
        <v>25</v>
      </c>
      <c r="J9103" s="82" t="str">
        <f>VLOOKUP(I9103,PGStock[],2,FALSE)</f>
        <v>Columbus Super Red Smooth 350 Ml</v>
      </c>
      <c r="K9103" s="71">
        <f>VLOOKUP(I9103,PGStock[],3,FALSE)</f>
        <v>0.35</v>
      </c>
      <c r="L9103" s="47">
        <v>1</v>
      </c>
      <c r="M9103" s="47">
        <f>VLOOKUP(I9103,PGStock[],6,FALSE)</f>
        <v>150</v>
      </c>
      <c r="N9103" s="47">
        <f>+PGSales!$L9103*PGSales!$M9103</f>
        <v>150</v>
      </c>
    </row>
    <row r="9104" spans="1:14" hidden="1" x14ac:dyDescent="0.25">
      <c r="A9104" s="77">
        <f t="shared" si="996"/>
        <v>2025</v>
      </c>
      <c r="B9104" s="77">
        <f t="shared" si="997"/>
        <v>7</v>
      </c>
      <c r="C9104" s="73">
        <v>45860</v>
      </c>
      <c r="D9104" s="79" t="s">
        <v>2</v>
      </c>
      <c r="E9104" s="80" t="s">
        <v>887</v>
      </c>
      <c r="F9104" s="81" t="str">
        <f>VLOOKUP(E9104,Customer[],2,FALSE)</f>
        <v>Ma naw</v>
      </c>
      <c r="G9104" s="69" t="str">
        <f>VLOOKUP(E9104,Customer[],3,FALSE)</f>
        <v>Baho Rd</v>
      </c>
      <c r="H9104" s="69" t="str">
        <f>VLOOKUP(E9104,Customer[],4,FALSE)</f>
        <v>Hlaing</v>
      </c>
      <c r="I9104" s="48" t="s">
        <v>18</v>
      </c>
      <c r="J9104" s="82" t="str">
        <f>VLOOKUP(I9104,PGStock[],2,FALSE)</f>
        <v>Formula Rum 350ml</v>
      </c>
      <c r="K9104" s="71">
        <f>VLOOKUP(I9104,PGStock[],3,FALSE)</f>
        <v>0.35</v>
      </c>
      <c r="L9104" s="47">
        <v>4</v>
      </c>
      <c r="M9104" s="47">
        <f>VLOOKUP(I9104,PGStock[],6,FALSE)</f>
        <v>150</v>
      </c>
      <c r="N9104" s="47">
        <f>+PGSales!$L9104*PGSales!$M9104</f>
        <v>600</v>
      </c>
    </row>
    <row r="9105" spans="1:14" hidden="1" x14ac:dyDescent="0.25">
      <c r="A9105" s="77">
        <f t="shared" si="996"/>
        <v>2025</v>
      </c>
      <c r="B9105" s="77">
        <f t="shared" si="997"/>
        <v>7</v>
      </c>
      <c r="C9105" s="73">
        <v>45860</v>
      </c>
      <c r="D9105" s="79" t="s">
        <v>115</v>
      </c>
      <c r="E9105" s="80" t="s">
        <v>587</v>
      </c>
      <c r="F9105" s="81" t="str">
        <f>VLOOKUP(E9105,Customer[],2,FALSE)</f>
        <v>Shwe Myaing</v>
      </c>
      <c r="G9105" s="69" t="str">
        <f>VLOOKUP(E9105,Customer[],3,FALSE)</f>
        <v>Baho Rd</v>
      </c>
      <c r="H9105" s="69" t="str">
        <f>VLOOKUP(E9105,Customer[],4,FALSE)</f>
        <v>Hlaing</v>
      </c>
      <c r="I9105" s="48" t="s">
        <v>25</v>
      </c>
      <c r="J9105" s="82" t="str">
        <f>VLOOKUP(I9105,PGStock[],2,FALSE)</f>
        <v>Columbus Super Red Smooth 350 Ml</v>
      </c>
      <c r="K9105" s="71">
        <f>VLOOKUP(I9105,PGStock[],3,FALSE)</f>
        <v>0.35</v>
      </c>
      <c r="L9105" s="47">
        <v>2</v>
      </c>
      <c r="M9105" s="47">
        <f>VLOOKUP(I9105,PGStock[],6,FALSE)</f>
        <v>150</v>
      </c>
      <c r="N9105" s="47">
        <f>+PGSales!$L9105*PGSales!$M9105</f>
        <v>300</v>
      </c>
    </row>
    <row r="9106" spans="1:14" hidden="1" x14ac:dyDescent="0.25">
      <c r="A9106" s="77">
        <f t="shared" si="996"/>
        <v>2025</v>
      </c>
      <c r="B9106" s="77">
        <f t="shared" si="997"/>
        <v>7</v>
      </c>
      <c r="C9106" s="73">
        <v>45860</v>
      </c>
      <c r="D9106" s="79" t="s">
        <v>115</v>
      </c>
      <c r="E9106" s="80" t="s">
        <v>587</v>
      </c>
      <c r="F9106" s="81" t="str">
        <f>VLOOKUP(E9106,Customer[],2,FALSE)</f>
        <v>Shwe Myaing</v>
      </c>
      <c r="G9106" s="69" t="str">
        <f>VLOOKUP(E9106,Customer[],3,FALSE)</f>
        <v>Baho Rd</v>
      </c>
      <c r="H9106" s="69" t="str">
        <f>VLOOKUP(E9106,Customer[],4,FALSE)</f>
        <v>Hlaing</v>
      </c>
      <c r="I9106" s="48" t="s">
        <v>23</v>
      </c>
      <c r="J9106" s="82" t="str">
        <f>VLOOKUP(I9106,PGStock[],2,FALSE)</f>
        <v>Columbus Super Red Smooth 175 Ml</v>
      </c>
      <c r="K9106" s="71">
        <f>VLOOKUP(I9106,PGStock[],3,FALSE)</f>
        <v>0.17499999999999999</v>
      </c>
      <c r="L9106" s="47">
        <v>2</v>
      </c>
      <c r="M9106" s="47">
        <f>VLOOKUP(I9106,PGStock[],6,FALSE)</f>
        <v>100</v>
      </c>
      <c r="N9106" s="47">
        <f>+PGSales!$L9106*PGSales!$M9106</f>
        <v>200</v>
      </c>
    </row>
    <row r="9107" spans="1:14" hidden="1" x14ac:dyDescent="0.25">
      <c r="A9107" s="77">
        <f t="shared" si="996"/>
        <v>2025</v>
      </c>
      <c r="B9107" s="77">
        <f t="shared" si="997"/>
        <v>7</v>
      </c>
      <c r="C9107" s="73">
        <v>45860</v>
      </c>
      <c r="D9107" s="79" t="s">
        <v>115</v>
      </c>
      <c r="E9107" s="80" t="s">
        <v>587</v>
      </c>
      <c r="F9107" s="81" t="str">
        <f>VLOOKUP(E9107,Customer[],2,FALSE)</f>
        <v>Shwe Myaing</v>
      </c>
      <c r="G9107" s="69" t="str">
        <f>VLOOKUP(E9107,Customer[],3,FALSE)</f>
        <v>Baho Rd</v>
      </c>
      <c r="H9107" s="69" t="str">
        <f>VLOOKUP(E9107,Customer[],4,FALSE)</f>
        <v>Hlaing</v>
      </c>
      <c r="I9107" s="48" t="s">
        <v>18</v>
      </c>
      <c r="J9107" s="82" t="str">
        <f>VLOOKUP(I9107,PGStock[],2,FALSE)</f>
        <v>Formula Rum 350ml</v>
      </c>
      <c r="K9107" s="71">
        <f>VLOOKUP(I9107,PGStock[],3,FALSE)</f>
        <v>0.35</v>
      </c>
      <c r="L9107" s="47">
        <v>1</v>
      </c>
      <c r="M9107" s="47">
        <f>VLOOKUP(I9107,PGStock[],6,FALSE)</f>
        <v>150</v>
      </c>
      <c r="N9107" s="47">
        <f>+PGSales!$L9107*PGSales!$M9107</f>
        <v>150</v>
      </c>
    </row>
    <row r="9108" spans="1:14" hidden="1" x14ac:dyDescent="0.25">
      <c r="A9108" s="77">
        <f t="shared" si="996"/>
        <v>2025</v>
      </c>
      <c r="B9108" s="77">
        <f t="shared" si="997"/>
        <v>7</v>
      </c>
      <c r="C9108" s="73">
        <v>45860</v>
      </c>
      <c r="D9108" s="79" t="s">
        <v>1</v>
      </c>
      <c r="E9108" s="80" t="s">
        <v>610</v>
      </c>
      <c r="F9108" s="81" t="str">
        <f>VLOOKUP(E9108,Customer[],2,FALSE)</f>
        <v>A&amp;T</v>
      </c>
      <c r="G9108" s="69" t="str">
        <f>VLOOKUP(E9108,Customer[],3,FALSE)</f>
        <v>Pa 50 Lan Baho</v>
      </c>
      <c r="H9108" s="69" t="str">
        <f>VLOOKUP(E9108,Customer[],4,FALSE)</f>
        <v>Hlaing</v>
      </c>
      <c r="I9108" s="48" t="s">
        <v>27</v>
      </c>
      <c r="J9108" s="82" t="str">
        <f>VLOOKUP(I9108,PGStock[],2,FALSE)</f>
        <v>Columbus Super Red Smooth 700 Ml</v>
      </c>
      <c r="K9108" s="71">
        <f>VLOOKUP(I9108,PGStock[],3,FALSE)</f>
        <v>0.7</v>
      </c>
      <c r="L9108" s="47">
        <v>1</v>
      </c>
      <c r="M9108" s="47">
        <f>VLOOKUP(I9108,PGStock[],6,FALSE)</f>
        <v>200</v>
      </c>
      <c r="N9108" s="47">
        <f>+PGSales!$L9108*PGSales!$M9108</f>
        <v>200</v>
      </c>
    </row>
    <row r="9109" spans="1:14" hidden="1" x14ac:dyDescent="0.25">
      <c r="A9109" s="77">
        <f t="shared" si="996"/>
        <v>2025</v>
      </c>
      <c r="B9109" s="77">
        <f t="shared" si="997"/>
        <v>7</v>
      </c>
      <c r="C9109" s="73">
        <v>45860</v>
      </c>
      <c r="D9109" s="79" t="s">
        <v>1</v>
      </c>
      <c r="E9109" s="80" t="s">
        <v>610</v>
      </c>
      <c r="F9109" s="81" t="str">
        <f>VLOOKUP(E9109,Customer[],2,FALSE)</f>
        <v>A&amp;T</v>
      </c>
      <c r="G9109" s="69" t="str">
        <f>VLOOKUP(E9109,Customer[],3,FALSE)</f>
        <v>Pa 50 Lan Baho</v>
      </c>
      <c r="H9109" s="69" t="str">
        <f>VLOOKUP(E9109,Customer[],4,FALSE)</f>
        <v>Hlaing</v>
      </c>
      <c r="I9109" s="48" t="s">
        <v>25</v>
      </c>
      <c r="J9109" s="82" t="str">
        <f>VLOOKUP(I9109,PGStock[],2,FALSE)</f>
        <v>Columbus Super Red Smooth 350 Ml</v>
      </c>
      <c r="K9109" s="71">
        <f>VLOOKUP(I9109,PGStock[],3,FALSE)</f>
        <v>0.35</v>
      </c>
      <c r="L9109" s="47">
        <v>2</v>
      </c>
      <c r="M9109" s="47">
        <f>VLOOKUP(I9109,PGStock[],6,FALSE)</f>
        <v>150</v>
      </c>
      <c r="N9109" s="47">
        <f>+PGSales!$L9109*PGSales!$M9109</f>
        <v>300</v>
      </c>
    </row>
    <row r="9110" spans="1:14" hidden="1" x14ac:dyDescent="0.25">
      <c r="A9110" s="77">
        <f t="shared" si="996"/>
        <v>2025</v>
      </c>
      <c r="B9110" s="77">
        <f t="shared" si="997"/>
        <v>7</v>
      </c>
      <c r="C9110" s="73">
        <v>45860</v>
      </c>
      <c r="D9110" s="79" t="s">
        <v>1</v>
      </c>
      <c r="E9110" s="80" t="s">
        <v>610</v>
      </c>
      <c r="F9110" s="81" t="str">
        <f>VLOOKUP(E9110,Customer[],2,FALSE)</f>
        <v>A&amp;T</v>
      </c>
      <c r="G9110" s="69" t="str">
        <f>VLOOKUP(E9110,Customer[],3,FALSE)</f>
        <v>Pa 50 Lan Baho</v>
      </c>
      <c r="H9110" s="69" t="str">
        <f>VLOOKUP(E9110,Customer[],4,FALSE)</f>
        <v>Hlaing</v>
      </c>
      <c r="I9110" s="48" t="s">
        <v>23</v>
      </c>
      <c r="J9110" s="82" t="str">
        <f>VLOOKUP(I9110,PGStock[],2,FALSE)</f>
        <v>Columbus Super Red Smooth 175 Ml</v>
      </c>
      <c r="K9110" s="71">
        <f>VLOOKUP(I9110,PGStock[],3,FALSE)</f>
        <v>0.17499999999999999</v>
      </c>
      <c r="L9110" s="47">
        <v>4</v>
      </c>
      <c r="M9110" s="47">
        <f>VLOOKUP(I9110,PGStock[],6,FALSE)</f>
        <v>100</v>
      </c>
      <c r="N9110" s="47">
        <f>+PGSales!$L9110*PGSales!$M9110</f>
        <v>400</v>
      </c>
    </row>
    <row r="9111" spans="1:14" hidden="1" x14ac:dyDescent="0.25">
      <c r="A9111" s="77">
        <f t="shared" si="988"/>
        <v>2025</v>
      </c>
      <c r="B9111" s="77">
        <f t="shared" si="989"/>
        <v>7</v>
      </c>
      <c r="C9111" s="73">
        <v>45860</v>
      </c>
      <c r="D9111" s="79" t="s">
        <v>60</v>
      </c>
      <c r="E9111" s="80" t="s">
        <v>588</v>
      </c>
      <c r="F9111" s="81" t="str">
        <f>VLOOKUP(E9111,Customer[],2,FALSE)</f>
        <v>Family Store</v>
      </c>
      <c r="G9111" s="69" t="str">
        <f>VLOOKUP(E9111,Customer[],3,FALSE)</f>
        <v xml:space="preserve">Thanmine Lansone </v>
      </c>
      <c r="H9111" s="69" t="str">
        <f>VLOOKUP(E9111,Customer[],4,FALSE)</f>
        <v>Hlaing</v>
      </c>
      <c r="I9111" s="48" t="s">
        <v>25</v>
      </c>
      <c r="J9111" s="82" t="str">
        <f>VLOOKUP(I9111,PGStock[],2,FALSE)</f>
        <v>Columbus Super Red Smooth 350 Ml</v>
      </c>
      <c r="K9111" s="71">
        <f>VLOOKUP(I9111,PGStock[],3,FALSE)</f>
        <v>0.35</v>
      </c>
      <c r="L9111" s="47">
        <v>2</v>
      </c>
      <c r="M9111" s="47">
        <f>VLOOKUP(I9111,PGStock[],6,FALSE)</f>
        <v>150</v>
      </c>
      <c r="N9111" s="47">
        <f>+PGSales!$L9111*PGSales!$M9111</f>
        <v>300</v>
      </c>
    </row>
    <row r="9112" spans="1:14" hidden="1" x14ac:dyDescent="0.25">
      <c r="A9112" s="77">
        <f t="shared" si="988"/>
        <v>2025</v>
      </c>
      <c r="B9112" s="77">
        <f t="shared" si="989"/>
        <v>7</v>
      </c>
      <c r="C9112" s="73">
        <v>45860</v>
      </c>
      <c r="D9112" s="79" t="s">
        <v>60</v>
      </c>
      <c r="E9112" s="80" t="s">
        <v>588</v>
      </c>
      <c r="F9112" s="81" t="str">
        <f>VLOOKUP(E9112,Customer[],2,FALSE)</f>
        <v>Family Store</v>
      </c>
      <c r="G9112" s="69" t="str">
        <f>VLOOKUP(E9112,Customer[],3,FALSE)</f>
        <v xml:space="preserve">Thanmine Lansone </v>
      </c>
      <c r="H9112" s="69" t="str">
        <f>VLOOKUP(E9112,Customer[],4,FALSE)</f>
        <v>Hlaing</v>
      </c>
      <c r="I9112" s="48" t="s">
        <v>23</v>
      </c>
      <c r="J9112" s="82" t="str">
        <f>VLOOKUP(I9112,PGStock[],2,FALSE)</f>
        <v>Columbus Super Red Smooth 175 Ml</v>
      </c>
      <c r="K9112" s="71">
        <f>VLOOKUP(I9112,PGStock[],3,FALSE)</f>
        <v>0.17499999999999999</v>
      </c>
      <c r="L9112" s="47">
        <v>1</v>
      </c>
      <c r="M9112" s="47">
        <f>VLOOKUP(I9112,PGStock[],6,FALSE)</f>
        <v>100</v>
      </c>
      <c r="N9112" s="47">
        <f>+PGSales!$L9112*PGSales!$M9112</f>
        <v>100</v>
      </c>
    </row>
    <row r="9113" spans="1:14" hidden="1" x14ac:dyDescent="0.25">
      <c r="A9113" s="77">
        <f t="shared" ref="A9113:A9189" si="998">YEAR(C9113)</f>
        <v>2025</v>
      </c>
      <c r="B9113" s="77">
        <f t="shared" ref="B9113:B9189" si="999">MONTH(C9113)</f>
        <v>7</v>
      </c>
      <c r="C9113" s="73">
        <v>45860</v>
      </c>
      <c r="D9113" s="79" t="s">
        <v>60</v>
      </c>
      <c r="E9113" s="80" t="s">
        <v>588</v>
      </c>
      <c r="F9113" s="81" t="str">
        <f>VLOOKUP(E9113,Customer[],2,FALSE)</f>
        <v>Family Store</v>
      </c>
      <c r="G9113" s="69" t="str">
        <f>VLOOKUP(E9113,Customer[],3,FALSE)</f>
        <v xml:space="preserve">Thanmine Lansone </v>
      </c>
      <c r="H9113" s="69" t="str">
        <f>VLOOKUP(E9113,Customer[],4,FALSE)</f>
        <v>Hlaing</v>
      </c>
      <c r="I9113" s="48" t="s">
        <v>18</v>
      </c>
      <c r="J9113" s="82" t="str">
        <f>VLOOKUP(I9113,PGStock[],2,FALSE)</f>
        <v>Formula Rum 350ml</v>
      </c>
      <c r="K9113" s="71">
        <f>VLOOKUP(I9113,PGStock[],3,FALSE)</f>
        <v>0.35</v>
      </c>
      <c r="L9113" s="47">
        <v>1</v>
      </c>
      <c r="M9113" s="47">
        <f>VLOOKUP(I9113,PGStock[],6,FALSE)</f>
        <v>150</v>
      </c>
      <c r="N9113" s="47">
        <f>+PGSales!$L9113*PGSales!$M9113</f>
        <v>150</v>
      </c>
    </row>
    <row r="9114" spans="1:14" hidden="1" x14ac:dyDescent="0.25">
      <c r="A9114" s="77">
        <f t="shared" ref="A9114:A9127" si="1000">YEAR(C9114)</f>
        <v>2025</v>
      </c>
      <c r="B9114" s="77">
        <f t="shared" ref="B9114:B9127" si="1001">MONTH(C9114)</f>
        <v>7</v>
      </c>
      <c r="C9114" s="73">
        <v>45860</v>
      </c>
      <c r="D9114" s="79" t="s">
        <v>62</v>
      </c>
      <c r="E9114" s="80" t="s">
        <v>570</v>
      </c>
      <c r="F9114" s="81" t="str">
        <f>VLOOKUP(E9114,Customer[],2,FALSE)</f>
        <v xml:space="preserve">Ko Kyaw </v>
      </c>
      <c r="G9114" s="69" t="str">
        <f>VLOOKUP(E9114,Customer[],3,FALSE)</f>
        <v>Magin Kyawan Rd</v>
      </c>
      <c r="H9114" s="69" t="str">
        <f>VLOOKUP(E9114,Customer[],4,FALSE)</f>
        <v>Insein</v>
      </c>
      <c r="I9114" s="48" t="s">
        <v>25</v>
      </c>
      <c r="J9114" s="82" t="str">
        <f>VLOOKUP(I9114,PGStock[],2,FALSE)</f>
        <v>Columbus Super Red Smooth 350 Ml</v>
      </c>
      <c r="K9114" s="71">
        <f>VLOOKUP(I9114,PGStock[],3,FALSE)</f>
        <v>0.35</v>
      </c>
      <c r="L9114" s="47">
        <v>3</v>
      </c>
      <c r="M9114" s="47">
        <f>VLOOKUP(I9114,PGStock[],6,FALSE)</f>
        <v>150</v>
      </c>
      <c r="N9114" s="47">
        <f>+PGSales!$L9114*PGSales!$M9114</f>
        <v>450</v>
      </c>
    </row>
    <row r="9115" spans="1:14" hidden="1" x14ac:dyDescent="0.25">
      <c r="A9115" s="77">
        <f t="shared" si="1000"/>
        <v>2025</v>
      </c>
      <c r="B9115" s="77">
        <f t="shared" si="1001"/>
        <v>7</v>
      </c>
      <c r="C9115" s="73">
        <v>45860</v>
      </c>
      <c r="D9115" s="79" t="s">
        <v>56</v>
      </c>
      <c r="E9115" s="80" t="s">
        <v>290</v>
      </c>
      <c r="F9115" s="81" t="str">
        <f>VLOOKUP(E9115,Customer[],2,FALSE)</f>
        <v>Toe Twat Wai</v>
      </c>
      <c r="G9115" s="69" t="str">
        <f>VLOOKUP(E9115,Customer[],3,FALSE)</f>
        <v>Badamar St</v>
      </c>
      <c r="H9115" s="69" t="str">
        <f>VLOOKUP(E9115,Customer[],4,FALSE)</f>
        <v xml:space="preserve">Shwepyithar </v>
      </c>
      <c r="I9115" s="48" t="s">
        <v>27</v>
      </c>
      <c r="J9115" s="82" t="str">
        <f>VLOOKUP(I9115,PGStock[],2,FALSE)</f>
        <v>Columbus Super Red Smooth 700 Ml</v>
      </c>
      <c r="K9115" s="71">
        <f>VLOOKUP(I9115,PGStock[],3,FALSE)</f>
        <v>0.7</v>
      </c>
      <c r="L9115" s="47">
        <v>1</v>
      </c>
      <c r="M9115" s="47">
        <f>VLOOKUP(I9115,PGStock[],6,FALSE)</f>
        <v>200</v>
      </c>
      <c r="N9115" s="47">
        <f>+PGSales!$L9115*PGSales!$M9115</f>
        <v>200</v>
      </c>
    </row>
    <row r="9116" spans="1:14" hidden="1" x14ac:dyDescent="0.25">
      <c r="A9116" s="77">
        <f t="shared" si="1000"/>
        <v>2025</v>
      </c>
      <c r="B9116" s="77">
        <f t="shared" si="1001"/>
        <v>7</v>
      </c>
      <c r="C9116" s="73">
        <v>45860</v>
      </c>
      <c r="D9116" s="79" t="s">
        <v>56</v>
      </c>
      <c r="E9116" s="80" t="s">
        <v>290</v>
      </c>
      <c r="F9116" s="81" t="str">
        <f>VLOOKUP(E9116,Customer[],2,FALSE)</f>
        <v>Toe Twat Wai</v>
      </c>
      <c r="G9116" s="69" t="str">
        <f>VLOOKUP(E9116,Customer[],3,FALSE)</f>
        <v>Badamar St</v>
      </c>
      <c r="H9116" s="69" t="str">
        <f>VLOOKUP(E9116,Customer[],4,FALSE)</f>
        <v xml:space="preserve">Shwepyithar </v>
      </c>
      <c r="I9116" s="48" t="s">
        <v>25</v>
      </c>
      <c r="J9116" s="82" t="str">
        <f>VLOOKUP(I9116,PGStock[],2,FALSE)</f>
        <v>Columbus Super Red Smooth 350 Ml</v>
      </c>
      <c r="K9116" s="71">
        <f>VLOOKUP(I9116,PGStock[],3,FALSE)</f>
        <v>0.35</v>
      </c>
      <c r="L9116" s="47">
        <v>2</v>
      </c>
      <c r="M9116" s="47">
        <f>VLOOKUP(I9116,PGStock[],6,FALSE)</f>
        <v>150</v>
      </c>
      <c r="N9116" s="47">
        <f>+PGSales!$L9116*PGSales!$M9116</f>
        <v>300</v>
      </c>
    </row>
    <row r="9117" spans="1:14" hidden="1" x14ac:dyDescent="0.25">
      <c r="A9117" s="77">
        <f t="shared" si="1000"/>
        <v>2025</v>
      </c>
      <c r="B9117" s="77">
        <f t="shared" si="1001"/>
        <v>7</v>
      </c>
      <c r="C9117" s="73">
        <v>45860</v>
      </c>
      <c r="D9117" s="79" t="s">
        <v>56</v>
      </c>
      <c r="E9117" s="80" t="s">
        <v>290</v>
      </c>
      <c r="F9117" s="81" t="str">
        <f>VLOOKUP(E9117,Customer[],2,FALSE)</f>
        <v>Toe Twat Wai</v>
      </c>
      <c r="G9117" s="69" t="str">
        <f>VLOOKUP(E9117,Customer[],3,FALSE)</f>
        <v>Badamar St</v>
      </c>
      <c r="H9117" s="69" t="str">
        <f>VLOOKUP(E9117,Customer[],4,FALSE)</f>
        <v xml:space="preserve">Shwepyithar </v>
      </c>
      <c r="I9117" s="48" t="s">
        <v>23</v>
      </c>
      <c r="J9117" s="82" t="str">
        <f>VLOOKUP(I9117,PGStock[],2,FALSE)</f>
        <v>Columbus Super Red Smooth 175 Ml</v>
      </c>
      <c r="K9117" s="71">
        <f>VLOOKUP(I9117,PGStock[],3,FALSE)</f>
        <v>0.17499999999999999</v>
      </c>
      <c r="L9117" s="47">
        <v>1</v>
      </c>
      <c r="M9117" s="47">
        <f>VLOOKUP(I9117,PGStock[],6,FALSE)</f>
        <v>100</v>
      </c>
      <c r="N9117" s="47">
        <f>+PGSales!$L9117*PGSales!$M9117</f>
        <v>100</v>
      </c>
    </row>
    <row r="9118" spans="1:14" hidden="1" x14ac:dyDescent="0.25">
      <c r="A9118" s="77">
        <f t="shared" si="1000"/>
        <v>2025</v>
      </c>
      <c r="B9118" s="77">
        <f t="shared" si="1001"/>
        <v>7</v>
      </c>
      <c r="C9118" s="73">
        <v>45860</v>
      </c>
      <c r="D9118" s="79" t="s">
        <v>56</v>
      </c>
      <c r="E9118" s="80" t="s">
        <v>290</v>
      </c>
      <c r="F9118" s="81" t="str">
        <f>VLOOKUP(E9118,Customer[],2,FALSE)</f>
        <v>Toe Twat Wai</v>
      </c>
      <c r="G9118" s="69" t="str">
        <f>VLOOKUP(E9118,Customer[],3,FALSE)</f>
        <v>Badamar St</v>
      </c>
      <c r="H9118" s="69" t="str">
        <f>VLOOKUP(E9118,Customer[],4,FALSE)</f>
        <v xml:space="preserve">Shwepyithar </v>
      </c>
      <c r="I9118" s="48" t="s">
        <v>20</v>
      </c>
      <c r="J9118" s="82" t="str">
        <f>VLOOKUP(I9118,PGStock[],2,FALSE)</f>
        <v>Formula Rum 700ml</v>
      </c>
      <c r="K9118" s="71">
        <f>VLOOKUP(I9118,PGStock[],3,FALSE)</f>
        <v>0.7</v>
      </c>
      <c r="L9118" s="47">
        <v>1</v>
      </c>
      <c r="M9118" s="47">
        <f>VLOOKUP(I9118,PGStock[],6,FALSE)</f>
        <v>200</v>
      </c>
      <c r="N9118" s="47">
        <f>+PGSales!$L9118*PGSales!$M9118</f>
        <v>200</v>
      </c>
    </row>
    <row r="9119" spans="1:14" hidden="1" x14ac:dyDescent="0.25">
      <c r="A9119" s="77">
        <f t="shared" si="1000"/>
        <v>2025</v>
      </c>
      <c r="B9119" s="77">
        <f t="shared" si="1001"/>
        <v>7</v>
      </c>
      <c r="C9119" s="73">
        <v>45860</v>
      </c>
      <c r="D9119" s="79" t="s">
        <v>56</v>
      </c>
      <c r="E9119" s="80" t="s">
        <v>290</v>
      </c>
      <c r="F9119" s="81" t="str">
        <f>VLOOKUP(E9119,Customer[],2,FALSE)</f>
        <v>Toe Twat Wai</v>
      </c>
      <c r="G9119" s="69" t="str">
        <f>VLOOKUP(E9119,Customer[],3,FALSE)</f>
        <v>Badamar St</v>
      </c>
      <c r="H9119" s="69" t="str">
        <f>VLOOKUP(E9119,Customer[],4,FALSE)</f>
        <v xml:space="preserve">Shwepyithar </v>
      </c>
      <c r="I9119" s="48" t="s">
        <v>18</v>
      </c>
      <c r="J9119" s="82" t="str">
        <f>VLOOKUP(I9119,PGStock[],2,FALSE)</f>
        <v>Formula Rum 350ml</v>
      </c>
      <c r="K9119" s="71">
        <f>VLOOKUP(I9119,PGStock[],3,FALSE)</f>
        <v>0.35</v>
      </c>
      <c r="L9119" s="47">
        <v>2</v>
      </c>
      <c r="M9119" s="47">
        <f>VLOOKUP(I9119,PGStock[],6,FALSE)</f>
        <v>150</v>
      </c>
      <c r="N9119" s="47">
        <f>+PGSales!$L9119*PGSales!$M9119</f>
        <v>300</v>
      </c>
    </row>
    <row r="9120" spans="1:14" hidden="1" x14ac:dyDescent="0.25">
      <c r="A9120" s="77">
        <f t="shared" si="1000"/>
        <v>2025</v>
      </c>
      <c r="B9120" s="77">
        <f t="shared" si="1001"/>
        <v>7</v>
      </c>
      <c r="C9120" s="73">
        <v>45860</v>
      </c>
      <c r="D9120" s="79" t="s">
        <v>885</v>
      </c>
      <c r="E9120" s="80" t="s">
        <v>228</v>
      </c>
      <c r="F9120" s="81" t="str">
        <f>VLOOKUP(E9120,Customer[],2,FALSE)</f>
        <v>Myintmo</v>
      </c>
      <c r="G9120" s="69" t="str">
        <f>VLOOKUP(E9120,Customer[],3,FALSE)</f>
        <v>Bayin Naung Rd</v>
      </c>
      <c r="H9120" s="69" t="str">
        <f>VLOOKUP(E9120,Customer[],4,FALSE)</f>
        <v xml:space="preserve">Shwepyithar </v>
      </c>
      <c r="I9120" s="48" t="s">
        <v>25</v>
      </c>
      <c r="J9120" s="82" t="str">
        <f>VLOOKUP(I9120,PGStock[],2,FALSE)</f>
        <v>Columbus Super Red Smooth 350 Ml</v>
      </c>
      <c r="K9120" s="71">
        <f>VLOOKUP(I9120,PGStock[],3,FALSE)</f>
        <v>0.35</v>
      </c>
      <c r="L9120" s="47">
        <v>3</v>
      </c>
      <c r="M9120" s="47">
        <f>VLOOKUP(I9120,PGStock[],6,FALSE)</f>
        <v>150</v>
      </c>
      <c r="N9120" s="47">
        <f>+PGSales!$L9120*PGSales!$M9120</f>
        <v>450</v>
      </c>
    </row>
    <row r="9121" spans="1:14" hidden="1" x14ac:dyDescent="0.25">
      <c r="A9121" s="77">
        <f t="shared" si="1000"/>
        <v>2025</v>
      </c>
      <c r="B9121" s="77">
        <f t="shared" si="1001"/>
        <v>7</v>
      </c>
      <c r="C9121" s="73">
        <v>45860</v>
      </c>
      <c r="D9121" s="79" t="s">
        <v>885</v>
      </c>
      <c r="E9121" s="80" t="s">
        <v>228</v>
      </c>
      <c r="F9121" s="81" t="str">
        <f>VLOOKUP(E9121,Customer[],2,FALSE)</f>
        <v>Myintmo</v>
      </c>
      <c r="G9121" s="69" t="str">
        <f>VLOOKUP(E9121,Customer[],3,FALSE)</f>
        <v>Bayin Naung Rd</v>
      </c>
      <c r="H9121" s="69" t="str">
        <f>VLOOKUP(E9121,Customer[],4,FALSE)</f>
        <v xml:space="preserve">Shwepyithar </v>
      </c>
      <c r="I9121" s="48" t="s">
        <v>20</v>
      </c>
      <c r="J9121" s="82" t="str">
        <f>VLOOKUP(I9121,PGStock[],2,FALSE)</f>
        <v>Formula Rum 700ml</v>
      </c>
      <c r="K9121" s="71">
        <f>VLOOKUP(I9121,PGStock[],3,FALSE)</f>
        <v>0.7</v>
      </c>
      <c r="L9121" s="47">
        <v>1</v>
      </c>
      <c r="M9121" s="47">
        <f>VLOOKUP(I9121,PGStock[],6,FALSE)</f>
        <v>200</v>
      </c>
      <c r="N9121" s="47">
        <f>+PGSales!$L9121*PGSales!$M9121</f>
        <v>200</v>
      </c>
    </row>
    <row r="9122" spans="1:14" hidden="1" x14ac:dyDescent="0.25">
      <c r="A9122" s="77">
        <f t="shared" si="1000"/>
        <v>2025</v>
      </c>
      <c r="B9122" s="77">
        <f t="shared" si="1001"/>
        <v>7</v>
      </c>
      <c r="C9122" s="73">
        <v>45860</v>
      </c>
      <c r="D9122" s="79" t="s">
        <v>885</v>
      </c>
      <c r="E9122" s="80" t="s">
        <v>228</v>
      </c>
      <c r="F9122" s="81" t="str">
        <f>VLOOKUP(E9122,Customer[],2,FALSE)</f>
        <v>Myintmo</v>
      </c>
      <c r="G9122" s="69" t="str">
        <f>VLOOKUP(E9122,Customer[],3,FALSE)</f>
        <v>Bayin Naung Rd</v>
      </c>
      <c r="H9122" s="69" t="str">
        <f>VLOOKUP(E9122,Customer[],4,FALSE)</f>
        <v xml:space="preserve">Shwepyithar </v>
      </c>
      <c r="I9122" s="48" t="s">
        <v>18</v>
      </c>
      <c r="J9122" s="82" t="str">
        <f>VLOOKUP(I9122,PGStock[],2,FALSE)</f>
        <v>Formula Rum 350ml</v>
      </c>
      <c r="K9122" s="71">
        <f>VLOOKUP(I9122,PGStock[],3,FALSE)</f>
        <v>0.35</v>
      </c>
      <c r="L9122" s="47">
        <v>1</v>
      </c>
      <c r="M9122" s="47">
        <f>VLOOKUP(I9122,PGStock[],6,FALSE)</f>
        <v>150</v>
      </c>
      <c r="N9122" s="47">
        <f>+PGSales!$L9122*PGSales!$M9122</f>
        <v>150</v>
      </c>
    </row>
    <row r="9123" spans="1:14" hidden="1" x14ac:dyDescent="0.25">
      <c r="A9123" s="77">
        <f t="shared" si="1000"/>
        <v>2025</v>
      </c>
      <c r="B9123" s="77">
        <f t="shared" si="1001"/>
        <v>7</v>
      </c>
      <c r="C9123" s="73">
        <v>45860</v>
      </c>
      <c r="D9123" s="79" t="s">
        <v>66</v>
      </c>
      <c r="E9123" s="80" t="s">
        <v>303</v>
      </c>
      <c r="F9123" s="81" t="str">
        <f>VLOOKUP(E9123,Customer[],2,FALSE)</f>
        <v>Wine</v>
      </c>
      <c r="G9123" s="69" t="str">
        <f>VLOOKUP(E9123,Customer[],3,FALSE)</f>
        <v>Hlawaga Rd</v>
      </c>
      <c r="H9123" s="69" t="str">
        <f>VLOOKUP(E9123,Customer[],4,FALSE)</f>
        <v xml:space="preserve">Shwepyithar </v>
      </c>
      <c r="I9123" s="48" t="s">
        <v>25</v>
      </c>
      <c r="J9123" s="82" t="str">
        <f>VLOOKUP(I9123,PGStock[],2,FALSE)</f>
        <v>Columbus Super Red Smooth 350 Ml</v>
      </c>
      <c r="K9123" s="71">
        <f>VLOOKUP(I9123,PGStock[],3,FALSE)</f>
        <v>0.35</v>
      </c>
      <c r="L9123" s="47">
        <v>1</v>
      </c>
      <c r="M9123" s="47">
        <f>VLOOKUP(I9123,PGStock[],6,FALSE)</f>
        <v>150</v>
      </c>
      <c r="N9123" s="47">
        <f>+PGSales!$L9123*PGSales!$M9123</f>
        <v>150</v>
      </c>
    </row>
    <row r="9124" spans="1:14" hidden="1" x14ac:dyDescent="0.25">
      <c r="A9124" s="77">
        <f t="shared" si="1000"/>
        <v>2025</v>
      </c>
      <c r="B9124" s="77">
        <f t="shared" si="1001"/>
        <v>7</v>
      </c>
      <c r="C9124" s="73">
        <v>45860</v>
      </c>
      <c r="D9124" s="79" t="s">
        <v>66</v>
      </c>
      <c r="E9124" s="80" t="s">
        <v>303</v>
      </c>
      <c r="F9124" s="81" t="str">
        <f>VLOOKUP(E9124,Customer[],2,FALSE)</f>
        <v>Wine</v>
      </c>
      <c r="G9124" s="69" t="str">
        <f>VLOOKUP(E9124,Customer[],3,FALSE)</f>
        <v>Hlawaga Rd</v>
      </c>
      <c r="H9124" s="69" t="str">
        <f>VLOOKUP(E9124,Customer[],4,FALSE)</f>
        <v xml:space="preserve">Shwepyithar </v>
      </c>
      <c r="I9124" s="48" t="s">
        <v>23</v>
      </c>
      <c r="J9124" s="82" t="str">
        <f>VLOOKUP(I9124,PGStock[],2,FALSE)</f>
        <v>Columbus Super Red Smooth 175 Ml</v>
      </c>
      <c r="K9124" s="71">
        <f>VLOOKUP(I9124,PGStock[],3,FALSE)</f>
        <v>0.17499999999999999</v>
      </c>
      <c r="L9124" s="47">
        <v>2</v>
      </c>
      <c r="M9124" s="47">
        <f>VLOOKUP(I9124,PGStock[],6,FALSE)</f>
        <v>100</v>
      </c>
      <c r="N9124" s="47">
        <f>+PGSales!$L9124*PGSales!$M9124</f>
        <v>200</v>
      </c>
    </row>
    <row r="9125" spans="1:14" hidden="1" x14ac:dyDescent="0.25">
      <c r="A9125" s="77">
        <f t="shared" si="1000"/>
        <v>2025</v>
      </c>
      <c r="B9125" s="77">
        <f t="shared" si="1001"/>
        <v>7</v>
      </c>
      <c r="C9125" s="73">
        <v>45860</v>
      </c>
      <c r="D9125" s="79" t="s">
        <v>66</v>
      </c>
      <c r="E9125" s="80" t="s">
        <v>303</v>
      </c>
      <c r="F9125" s="81" t="str">
        <f>VLOOKUP(E9125,Customer[],2,FALSE)</f>
        <v>Wine</v>
      </c>
      <c r="G9125" s="69" t="str">
        <f>VLOOKUP(E9125,Customer[],3,FALSE)</f>
        <v>Hlawaga Rd</v>
      </c>
      <c r="H9125" s="69" t="str">
        <f>VLOOKUP(E9125,Customer[],4,FALSE)</f>
        <v xml:space="preserve">Shwepyithar </v>
      </c>
      <c r="I9125" s="48" t="s">
        <v>18</v>
      </c>
      <c r="J9125" s="82" t="str">
        <f>VLOOKUP(I9125,PGStock[],2,FALSE)</f>
        <v>Formula Rum 350ml</v>
      </c>
      <c r="K9125" s="71">
        <f>VLOOKUP(I9125,PGStock[],3,FALSE)</f>
        <v>0.35</v>
      </c>
      <c r="L9125" s="47">
        <v>3</v>
      </c>
      <c r="M9125" s="47">
        <f>VLOOKUP(I9125,PGStock[],6,FALSE)</f>
        <v>150</v>
      </c>
      <c r="N9125" s="47">
        <f>+PGSales!$L9125*PGSales!$M9125</f>
        <v>450</v>
      </c>
    </row>
    <row r="9126" spans="1:14" hidden="1" x14ac:dyDescent="0.25">
      <c r="A9126" s="77">
        <f t="shared" si="1000"/>
        <v>2025</v>
      </c>
      <c r="B9126" s="77">
        <f t="shared" si="1001"/>
        <v>7</v>
      </c>
      <c r="C9126" s="73">
        <v>45860</v>
      </c>
      <c r="D9126" s="79" t="s">
        <v>109</v>
      </c>
      <c r="E9126" s="80" t="s">
        <v>628</v>
      </c>
      <c r="F9126" s="81" t="str">
        <f>VLOOKUP(E9126,Customer[],2,FALSE)</f>
        <v>Yar Noune Pyay</v>
      </c>
      <c r="G9126" s="69" t="str">
        <f>VLOOKUP(E9126,Customer[],3,FALSE)</f>
        <v>Hlawaga Rd</v>
      </c>
      <c r="H9126" s="69" t="str">
        <f>VLOOKUP(E9126,Customer[],4,FALSE)</f>
        <v xml:space="preserve">Shwepyithar </v>
      </c>
      <c r="I9126" s="48" t="s">
        <v>27</v>
      </c>
      <c r="J9126" s="82" t="str">
        <f>VLOOKUP(I9126,PGStock[],2,FALSE)</f>
        <v>Columbus Super Red Smooth 700 Ml</v>
      </c>
      <c r="K9126" s="71">
        <f>VLOOKUP(I9126,PGStock[],3,FALSE)</f>
        <v>0.7</v>
      </c>
      <c r="L9126" s="47">
        <v>1</v>
      </c>
      <c r="M9126" s="47">
        <f>VLOOKUP(I9126,PGStock[],6,FALSE)</f>
        <v>200</v>
      </c>
      <c r="N9126" s="47">
        <f>+PGSales!$L9126*PGSales!$M9126</f>
        <v>200</v>
      </c>
    </row>
    <row r="9127" spans="1:14" hidden="1" x14ac:dyDescent="0.25">
      <c r="A9127" s="77">
        <f t="shared" si="1000"/>
        <v>2025</v>
      </c>
      <c r="B9127" s="77">
        <f t="shared" si="1001"/>
        <v>7</v>
      </c>
      <c r="C9127" s="73">
        <v>45860</v>
      </c>
      <c r="D9127" s="79" t="s">
        <v>109</v>
      </c>
      <c r="E9127" s="80" t="s">
        <v>628</v>
      </c>
      <c r="F9127" s="81" t="str">
        <f>VLOOKUP(E9127,Customer[],2,FALSE)</f>
        <v>Yar Noune Pyay</v>
      </c>
      <c r="G9127" s="69" t="str">
        <f>VLOOKUP(E9127,Customer[],3,FALSE)</f>
        <v>Hlawaga Rd</v>
      </c>
      <c r="H9127" s="69" t="str">
        <f>VLOOKUP(E9127,Customer[],4,FALSE)</f>
        <v xml:space="preserve">Shwepyithar </v>
      </c>
      <c r="I9127" s="48" t="s">
        <v>25</v>
      </c>
      <c r="J9127" s="82" t="str">
        <f>VLOOKUP(I9127,PGStock[],2,FALSE)</f>
        <v>Columbus Super Red Smooth 350 Ml</v>
      </c>
      <c r="K9127" s="71">
        <f>VLOOKUP(I9127,PGStock[],3,FALSE)</f>
        <v>0.35</v>
      </c>
      <c r="L9127" s="47">
        <v>2</v>
      </c>
      <c r="M9127" s="47">
        <f>VLOOKUP(I9127,PGStock[],6,FALSE)</f>
        <v>150</v>
      </c>
      <c r="N9127" s="47">
        <f>+PGSales!$L9127*PGSales!$M9127</f>
        <v>300</v>
      </c>
    </row>
    <row r="9128" spans="1:14" hidden="1" x14ac:dyDescent="0.25">
      <c r="A9128" s="77">
        <f t="shared" ref="A9128:A9141" si="1002">YEAR(C9128)</f>
        <v>2025</v>
      </c>
      <c r="B9128" s="77">
        <f t="shared" ref="B9128:B9141" si="1003">MONTH(C9128)</f>
        <v>7</v>
      </c>
      <c r="C9128" s="73">
        <v>45860</v>
      </c>
      <c r="D9128" s="79" t="s">
        <v>109</v>
      </c>
      <c r="E9128" s="80" t="s">
        <v>628</v>
      </c>
      <c r="F9128" s="81" t="str">
        <f>VLOOKUP(E9128,Customer[],2,FALSE)</f>
        <v>Yar Noune Pyay</v>
      </c>
      <c r="G9128" s="69" t="str">
        <f>VLOOKUP(E9128,Customer[],3,FALSE)</f>
        <v>Hlawaga Rd</v>
      </c>
      <c r="H9128" s="69" t="str">
        <f>VLOOKUP(E9128,Customer[],4,FALSE)</f>
        <v xml:space="preserve">Shwepyithar </v>
      </c>
      <c r="I9128" s="48" t="s">
        <v>18</v>
      </c>
      <c r="J9128" s="82" t="str">
        <f>VLOOKUP(I9128,PGStock[],2,FALSE)</f>
        <v>Formula Rum 350ml</v>
      </c>
      <c r="K9128" s="71">
        <f>VLOOKUP(I9128,PGStock[],3,FALSE)</f>
        <v>0.35</v>
      </c>
      <c r="L9128" s="47">
        <v>2</v>
      </c>
      <c r="M9128" s="47">
        <f>VLOOKUP(I9128,PGStock[],6,FALSE)</f>
        <v>150</v>
      </c>
      <c r="N9128" s="47">
        <f>+PGSales!$L9128*PGSales!$M9128</f>
        <v>300</v>
      </c>
    </row>
    <row r="9129" spans="1:14" hidden="1" x14ac:dyDescent="0.25">
      <c r="A9129" s="77">
        <f t="shared" si="1002"/>
        <v>2025</v>
      </c>
      <c r="B9129" s="77">
        <f t="shared" si="1003"/>
        <v>7</v>
      </c>
      <c r="C9129" s="73">
        <v>45860</v>
      </c>
      <c r="D9129" s="79" t="s">
        <v>4</v>
      </c>
      <c r="E9129" s="80" t="s">
        <v>629</v>
      </c>
      <c r="F9129" s="81" t="str">
        <f>VLOOKUP(E9129,Customer[],2,FALSE)</f>
        <v>Sin Pauk</v>
      </c>
      <c r="G9129" s="69" t="str">
        <f>VLOOKUP(E9129,Customer[],3,FALSE)</f>
        <v>Hlawaga Rd</v>
      </c>
      <c r="H9129" s="69" t="str">
        <f>VLOOKUP(E9129,Customer[],4,FALSE)</f>
        <v xml:space="preserve">Shwepyithar </v>
      </c>
      <c r="I9129" s="48" t="s">
        <v>18</v>
      </c>
      <c r="J9129" s="82" t="str">
        <f>VLOOKUP(I9129,PGStock[],2,FALSE)</f>
        <v>Formula Rum 350ml</v>
      </c>
      <c r="K9129" s="71">
        <f>VLOOKUP(I9129,PGStock[],3,FALSE)</f>
        <v>0.35</v>
      </c>
      <c r="L9129" s="47">
        <v>3</v>
      </c>
      <c r="M9129" s="47">
        <f>VLOOKUP(I9129,PGStock[],6,FALSE)</f>
        <v>150</v>
      </c>
      <c r="N9129" s="47">
        <f>+PGSales!$L9129*PGSales!$M9129</f>
        <v>450</v>
      </c>
    </row>
    <row r="9130" spans="1:14" hidden="1" x14ac:dyDescent="0.25">
      <c r="A9130" s="77">
        <f t="shared" si="1002"/>
        <v>2025</v>
      </c>
      <c r="B9130" s="77">
        <f t="shared" si="1003"/>
        <v>7</v>
      </c>
      <c r="C9130" s="73">
        <v>45860</v>
      </c>
      <c r="D9130" s="79" t="s">
        <v>58</v>
      </c>
      <c r="E9130" s="80" t="s">
        <v>630</v>
      </c>
      <c r="F9130" s="81" t="str">
        <f>VLOOKUP(E9130,Customer[],2,FALSE)</f>
        <v xml:space="preserve">Min Satae Kyatt </v>
      </c>
      <c r="G9130" s="69" t="str">
        <f>VLOOKUP(E9130,Customer[],3,FALSE)</f>
        <v>Hlawaga Rd</v>
      </c>
      <c r="H9130" s="69" t="str">
        <f>VLOOKUP(E9130,Customer[],4,FALSE)</f>
        <v xml:space="preserve">Shwepyithar </v>
      </c>
      <c r="I9130" s="48" t="s">
        <v>25</v>
      </c>
      <c r="J9130" s="82" t="str">
        <f>VLOOKUP(I9130,PGStock[],2,FALSE)</f>
        <v>Columbus Super Red Smooth 350 Ml</v>
      </c>
      <c r="K9130" s="71">
        <f>VLOOKUP(I9130,PGStock[],3,FALSE)</f>
        <v>0.35</v>
      </c>
      <c r="L9130" s="47">
        <v>2</v>
      </c>
      <c r="M9130" s="47">
        <f>VLOOKUP(I9130,PGStock[],6,FALSE)</f>
        <v>150</v>
      </c>
      <c r="N9130" s="47">
        <f>+PGSales!$L9130*PGSales!$M9130</f>
        <v>300</v>
      </c>
    </row>
    <row r="9131" spans="1:14" hidden="1" x14ac:dyDescent="0.25">
      <c r="A9131" s="77">
        <f t="shared" si="1002"/>
        <v>2025</v>
      </c>
      <c r="B9131" s="77">
        <f t="shared" si="1003"/>
        <v>7</v>
      </c>
      <c r="C9131" s="73">
        <v>45860</v>
      </c>
      <c r="D9131" s="79" t="s">
        <v>58</v>
      </c>
      <c r="E9131" s="80" t="s">
        <v>630</v>
      </c>
      <c r="F9131" s="81" t="str">
        <f>VLOOKUP(E9131,Customer[],2,FALSE)</f>
        <v xml:space="preserve">Min Satae Kyatt </v>
      </c>
      <c r="G9131" s="69" t="str">
        <f>VLOOKUP(E9131,Customer[],3,FALSE)</f>
        <v>Hlawaga Rd</v>
      </c>
      <c r="H9131" s="69" t="str">
        <f>VLOOKUP(E9131,Customer[],4,FALSE)</f>
        <v xml:space="preserve">Shwepyithar </v>
      </c>
      <c r="I9131" s="48" t="s">
        <v>23</v>
      </c>
      <c r="J9131" s="82" t="str">
        <f>VLOOKUP(I9131,PGStock[],2,FALSE)</f>
        <v>Columbus Super Red Smooth 175 Ml</v>
      </c>
      <c r="K9131" s="71">
        <f>VLOOKUP(I9131,PGStock[],3,FALSE)</f>
        <v>0.17499999999999999</v>
      </c>
      <c r="L9131" s="47">
        <v>2</v>
      </c>
      <c r="M9131" s="47">
        <f>VLOOKUP(I9131,PGStock[],6,FALSE)</f>
        <v>100</v>
      </c>
      <c r="N9131" s="47">
        <f>+PGSales!$L9131*PGSales!$M9131</f>
        <v>200</v>
      </c>
    </row>
    <row r="9132" spans="1:14" hidden="1" x14ac:dyDescent="0.25">
      <c r="A9132" s="77">
        <f t="shared" si="1002"/>
        <v>2025</v>
      </c>
      <c r="B9132" s="77">
        <f t="shared" si="1003"/>
        <v>7</v>
      </c>
      <c r="C9132" s="73">
        <v>45860</v>
      </c>
      <c r="D9132" s="79" t="s">
        <v>58</v>
      </c>
      <c r="E9132" s="80" t="s">
        <v>630</v>
      </c>
      <c r="F9132" s="81" t="str">
        <f>VLOOKUP(E9132,Customer[],2,FALSE)</f>
        <v xml:space="preserve">Min Satae Kyatt </v>
      </c>
      <c r="G9132" s="69" t="str">
        <f>VLOOKUP(E9132,Customer[],3,FALSE)</f>
        <v>Hlawaga Rd</v>
      </c>
      <c r="H9132" s="69" t="str">
        <f>VLOOKUP(E9132,Customer[],4,FALSE)</f>
        <v xml:space="preserve">Shwepyithar </v>
      </c>
      <c r="I9132" s="48" t="s">
        <v>20</v>
      </c>
      <c r="J9132" s="82" t="str">
        <f>VLOOKUP(I9132,PGStock[],2,FALSE)</f>
        <v>Formula Rum 700ml</v>
      </c>
      <c r="K9132" s="71">
        <f>VLOOKUP(I9132,PGStock[],3,FALSE)</f>
        <v>0.7</v>
      </c>
      <c r="L9132" s="47">
        <v>1</v>
      </c>
      <c r="M9132" s="47">
        <f>VLOOKUP(I9132,PGStock[],6,FALSE)</f>
        <v>200</v>
      </c>
      <c r="N9132" s="47">
        <f>+PGSales!$L9132*PGSales!$M9132</f>
        <v>200</v>
      </c>
    </row>
    <row r="9133" spans="1:14" hidden="1" x14ac:dyDescent="0.25">
      <c r="A9133" s="77">
        <f t="shared" si="1002"/>
        <v>2025</v>
      </c>
      <c r="B9133" s="77">
        <f t="shared" si="1003"/>
        <v>7</v>
      </c>
      <c r="C9133" s="73">
        <v>45860</v>
      </c>
      <c r="D9133" s="79" t="s">
        <v>58</v>
      </c>
      <c r="E9133" s="80" t="s">
        <v>630</v>
      </c>
      <c r="F9133" s="81" t="str">
        <f>VLOOKUP(E9133,Customer[],2,FALSE)</f>
        <v xml:space="preserve">Min Satae Kyatt </v>
      </c>
      <c r="G9133" s="69" t="str">
        <f>VLOOKUP(E9133,Customer[],3,FALSE)</f>
        <v>Hlawaga Rd</v>
      </c>
      <c r="H9133" s="69" t="str">
        <f>VLOOKUP(E9133,Customer[],4,FALSE)</f>
        <v xml:space="preserve">Shwepyithar </v>
      </c>
      <c r="I9133" s="48" t="s">
        <v>18</v>
      </c>
      <c r="J9133" s="82" t="str">
        <f>VLOOKUP(I9133,PGStock[],2,FALSE)</f>
        <v>Formula Rum 350ml</v>
      </c>
      <c r="K9133" s="71">
        <f>VLOOKUP(I9133,PGStock[],3,FALSE)</f>
        <v>0.35</v>
      </c>
      <c r="L9133" s="47">
        <v>5</v>
      </c>
      <c r="M9133" s="47">
        <f>VLOOKUP(I9133,PGStock[],6,FALSE)</f>
        <v>150</v>
      </c>
      <c r="N9133" s="47">
        <f>+PGSales!$L9133*PGSales!$M9133</f>
        <v>750</v>
      </c>
    </row>
    <row r="9134" spans="1:14" hidden="1" x14ac:dyDescent="0.25">
      <c r="A9134" s="77">
        <f t="shared" si="1002"/>
        <v>2025</v>
      </c>
      <c r="B9134" s="77">
        <f t="shared" si="1003"/>
        <v>7</v>
      </c>
      <c r="C9134" s="73">
        <v>45860</v>
      </c>
      <c r="D9134" s="79" t="s">
        <v>131</v>
      </c>
      <c r="E9134" s="80" t="s">
        <v>897</v>
      </c>
      <c r="F9134" s="81" t="str">
        <f>VLOOKUP(E9134,Customer[],2,FALSE)</f>
        <v>Shwe taungtenn</v>
      </c>
      <c r="G9134" s="69" t="str">
        <f>VLOOKUP(E9134,Customer[],3,FALSE)</f>
        <v>Shwe lin pan Rd</v>
      </c>
      <c r="H9134" s="69" t="str">
        <f>VLOOKUP(E9134,Customer[],4,FALSE)</f>
        <v>Hlaing Thar Yar</v>
      </c>
      <c r="I9134" s="48" t="s">
        <v>31</v>
      </c>
      <c r="J9134" s="82" t="str">
        <f>VLOOKUP(I9134,PGStock[],2,FALSE)</f>
        <v>Columbus Whisky 350 Ml</v>
      </c>
      <c r="K9134" s="71">
        <f>VLOOKUP(I9134,PGStock[],3,FALSE)</f>
        <v>0.35</v>
      </c>
      <c r="L9134" s="47">
        <v>1</v>
      </c>
      <c r="M9134" s="47">
        <f>VLOOKUP(I9134,PGStock[],6,FALSE)</f>
        <v>100</v>
      </c>
      <c r="N9134" s="47">
        <f>+PGSales!$L9134*PGSales!$M9134</f>
        <v>100</v>
      </c>
    </row>
    <row r="9135" spans="1:14" hidden="1" x14ac:dyDescent="0.25">
      <c r="A9135" s="77">
        <f t="shared" si="1002"/>
        <v>2025</v>
      </c>
      <c r="B9135" s="77">
        <f t="shared" si="1003"/>
        <v>7</v>
      </c>
      <c r="C9135" s="73">
        <v>45860</v>
      </c>
      <c r="D9135" s="79" t="s">
        <v>131</v>
      </c>
      <c r="E9135" s="80" t="s">
        <v>897</v>
      </c>
      <c r="F9135" s="81" t="str">
        <f>VLOOKUP(E9135,Customer[],2,FALSE)</f>
        <v>Shwe taungtenn</v>
      </c>
      <c r="G9135" s="69" t="str">
        <f>VLOOKUP(E9135,Customer[],3,FALSE)</f>
        <v>Shwe lin pan Rd</v>
      </c>
      <c r="H9135" s="69" t="str">
        <f>VLOOKUP(E9135,Customer[],4,FALSE)</f>
        <v>Hlaing Thar Yar</v>
      </c>
      <c r="I9135" s="48" t="s">
        <v>29</v>
      </c>
      <c r="J9135" s="82" t="str">
        <f>VLOOKUP(I9135,PGStock[],2,FALSE)</f>
        <v>Columbus Whisky 175 Ml</v>
      </c>
      <c r="K9135" s="71">
        <f>VLOOKUP(I9135,PGStock[],3,FALSE)</f>
        <v>0.17499999999999999</v>
      </c>
      <c r="L9135" s="47">
        <v>2</v>
      </c>
      <c r="M9135" s="47">
        <f>VLOOKUP(I9135,PGStock[],6,FALSE)</f>
        <v>50</v>
      </c>
      <c r="N9135" s="47">
        <f>+PGSales!$L9135*PGSales!$M9135</f>
        <v>100</v>
      </c>
    </row>
    <row r="9136" spans="1:14" hidden="1" x14ac:dyDescent="0.25">
      <c r="A9136" s="77">
        <f t="shared" si="1002"/>
        <v>2025</v>
      </c>
      <c r="B9136" s="77">
        <f t="shared" si="1003"/>
        <v>7</v>
      </c>
      <c r="C9136" s="73">
        <v>45860</v>
      </c>
      <c r="D9136" s="79" t="s">
        <v>131</v>
      </c>
      <c r="E9136" s="80" t="s">
        <v>897</v>
      </c>
      <c r="F9136" s="81" t="str">
        <f>VLOOKUP(E9136,Customer[],2,FALSE)</f>
        <v>Shwe taungtenn</v>
      </c>
      <c r="G9136" s="69" t="str">
        <f>VLOOKUP(E9136,Customer[],3,FALSE)</f>
        <v>Shwe lin pan Rd</v>
      </c>
      <c r="H9136" s="69" t="str">
        <f>VLOOKUP(E9136,Customer[],4,FALSE)</f>
        <v>Hlaing Thar Yar</v>
      </c>
      <c r="I9136" s="48" t="s">
        <v>25</v>
      </c>
      <c r="J9136" s="82" t="str">
        <f>VLOOKUP(I9136,PGStock[],2,FALSE)</f>
        <v>Columbus Super Red Smooth 350 Ml</v>
      </c>
      <c r="K9136" s="71">
        <f>VLOOKUP(I9136,PGStock[],3,FALSE)</f>
        <v>0.35</v>
      </c>
      <c r="L9136" s="47">
        <v>2</v>
      </c>
      <c r="M9136" s="47">
        <f>VLOOKUP(I9136,PGStock[],6,FALSE)</f>
        <v>150</v>
      </c>
      <c r="N9136" s="47">
        <f>+PGSales!$L9136*PGSales!$M9136</f>
        <v>300</v>
      </c>
    </row>
    <row r="9137" spans="1:14" hidden="1" x14ac:dyDescent="0.25">
      <c r="A9137" s="77">
        <f t="shared" si="1002"/>
        <v>2025</v>
      </c>
      <c r="B9137" s="77">
        <f t="shared" si="1003"/>
        <v>7</v>
      </c>
      <c r="C9137" s="73">
        <v>45860</v>
      </c>
      <c r="D9137" s="79" t="s">
        <v>131</v>
      </c>
      <c r="E9137" s="80" t="s">
        <v>897</v>
      </c>
      <c r="F9137" s="81" t="str">
        <f>VLOOKUP(E9137,Customer[],2,FALSE)</f>
        <v>Shwe taungtenn</v>
      </c>
      <c r="G9137" s="69" t="str">
        <f>VLOOKUP(E9137,Customer[],3,FALSE)</f>
        <v>Shwe lin pan Rd</v>
      </c>
      <c r="H9137" s="69" t="str">
        <f>VLOOKUP(E9137,Customer[],4,FALSE)</f>
        <v>Hlaing Thar Yar</v>
      </c>
      <c r="I9137" s="48" t="s">
        <v>18</v>
      </c>
      <c r="J9137" s="82" t="str">
        <f>VLOOKUP(I9137,PGStock[],2,FALSE)</f>
        <v>Formula Rum 350ml</v>
      </c>
      <c r="K9137" s="71">
        <f>VLOOKUP(I9137,PGStock[],3,FALSE)</f>
        <v>0.35</v>
      </c>
      <c r="L9137" s="47">
        <v>2</v>
      </c>
      <c r="M9137" s="47">
        <f>VLOOKUP(I9137,PGStock[],6,FALSE)</f>
        <v>150</v>
      </c>
      <c r="N9137" s="47">
        <f>+PGSales!$L9137*PGSales!$M9137</f>
        <v>300</v>
      </c>
    </row>
    <row r="9138" spans="1:14" hidden="1" x14ac:dyDescent="0.25">
      <c r="A9138" s="77">
        <f t="shared" si="1002"/>
        <v>2025</v>
      </c>
      <c r="B9138" s="77">
        <f t="shared" si="1003"/>
        <v>7</v>
      </c>
      <c r="C9138" s="73">
        <v>45860</v>
      </c>
      <c r="D9138" s="79" t="s">
        <v>878</v>
      </c>
      <c r="E9138" s="80" t="s">
        <v>734</v>
      </c>
      <c r="F9138" s="81" t="str">
        <f>VLOOKUP(E9138,Customer[],2,FALSE)</f>
        <v>Phyo</v>
      </c>
      <c r="G9138" s="69" t="str">
        <f>VLOOKUP(E9138,Customer[],3,FALSE)</f>
        <v>Anaw Yathar Rd</v>
      </c>
      <c r="H9138" s="69" t="str">
        <f>VLOOKUP(E9138,Customer[],4,FALSE)</f>
        <v>Hlaing Thar Yar</v>
      </c>
      <c r="I9138" s="48" t="s">
        <v>18</v>
      </c>
      <c r="J9138" s="82" t="str">
        <f>VLOOKUP(I9138,PGStock[],2,FALSE)</f>
        <v>Formula Rum 350ml</v>
      </c>
      <c r="K9138" s="71">
        <f>VLOOKUP(I9138,PGStock[],3,FALSE)</f>
        <v>0.35</v>
      </c>
      <c r="L9138" s="47">
        <v>1</v>
      </c>
      <c r="M9138" s="47">
        <f>VLOOKUP(I9138,PGStock[],6,FALSE)</f>
        <v>150</v>
      </c>
      <c r="N9138" s="47">
        <f>+PGSales!$L9138*PGSales!$M9138</f>
        <v>150</v>
      </c>
    </row>
    <row r="9139" spans="1:14" hidden="1" x14ac:dyDescent="0.25">
      <c r="A9139" s="77">
        <f t="shared" si="1002"/>
        <v>2025</v>
      </c>
      <c r="B9139" s="77">
        <f t="shared" si="1003"/>
        <v>7</v>
      </c>
      <c r="C9139" s="73">
        <v>45860</v>
      </c>
      <c r="D9139" s="79" t="s">
        <v>74</v>
      </c>
      <c r="E9139" s="80" t="s">
        <v>737</v>
      </c>
      <c r="F9139" s="81" t="str">
        <f>VLOOKUP(E9139,Customer[],2,FALSE)</f>
        <v>Lucky 7</v>
      </c>
      <c r="G9139" s="69" t="str">
        <f>VLOOKUP(E9139,Customer[],3,FALSE)</f>
        <v>Anaw Yathar Rd</v>
      </c>
      <c r="H9139" s="69" t="str">
        <f>VLOOKUP(E9139,Customer[],4,FALSE)</f>
        <v>Hlaing Thar Yar</v>
      </c>
      <c r="I9139" s="48" t="s">
        <v>18</v>
      </c>
      <c r="J9139" s="82" t="str">
        <f>VLOOKUP(I9139,PGStock[],2,FALSE)</f>
        <v>Formula Rum 350ml</v>
      </c>
      <c r="K9139" s="71">
        <f>VLOOKUP(I9139,PGStock[],3,FALSE)</f>
        <v>0.35</v>
      </c>
      <c r="L9139" s="47">
        <v>1</v>
      </c>
      <c r="M9139" s="47">
        <f>VLOOKUP(I9139,PGStock[],6,FALSE)</f>
        <v>150</v>
      </c>
      <c r="N9139" s="47">
        <f>+PGSales!$L9139*PGSales!$M9139</f>
        <v>150</v>
      </c>
    </row>
    <row r="9140" spans="1:14" hidden="1" x14ac:dyDescent="0.25">
      <c r="A9140" s="77">
        <f t="shared" si="1002"/>
        <v>2025</v>
      </c>
      <c r="B9140" s="77">
        <f t="shared" si="1003"/>
        <v>7</v>
      </c>
      <c r="C9140" s="73">
        <v>45860</v>
      </c>
      <c r="D9140" s="79" t="s">
        <v>70</v>
      </c>
      <c r="E9140" s="80" t="s">
        <v>906</v>
      </c>
      <c r="F9140" s="81" t="str">
        <f>VLOOKUP(E9140,Customer[],2,FALSE)</f>
        <v>A Linn</v>
      </c>
      <c r="G9140" s="69" t="str">
        <f>VLOOKUP(E9140,Customer[],3,FALSE)</f>
        <v>Anaw Yathar Rd</v>
      </c>
      <c r="H9140" s="69" t="str">
        <f>VLOOKUP(E9140,Customer[],4,FALSE)</f>
        <v>Hlaing Thar Yar</v>
      </c>
      <c r="I9140" s="48" t="s">
        <v>25</v>
      </c>
      <c r="J9140" s="82" t="str">
        <f>VLOOKUP(I9140,PGStock[],2,FALSE)</f>
        <v>Columbus Super Red Smooth 350 Ml</v>
      </c>
      <c r="K9140" s="71">
        <f>VLOOKUP(I9140,PGStock[],3,FALSE)</f>
        <v>0.35</v>
      </c>
      <c r="L9140" s="47">
        <v>2</v>
      </c>
      <c r="M9140" s="47">
        <f>VLOOKUP(I9140,PGStock[],6,FALSE)</f>
        <v>150</v>
      </c>
      <c r="N9140" s="47">
        <f>+PGSales!$L9140*PGSales!$M9140</f>
        <v>300</v>
      </c>
    </row>
    <row r="9141" spans="1:14" hidden="1" x14ac:dyDescent="0.25">
      <c r="A9141" s="77">
        <f t="shared" si="1002"/>
        <v>2025</v>
      </c>
      <c r="B9141" s="77">
        <f t="shared" si="1003"/>
        <v>7</v>
      </c>
      <c r="C9141" s="73">
        <v>45860</v>
      </c>
      <c r="D9141" s="79" t="s">
        <v>70</v>
      </c>
      <c r="E9141" s="80" t="s">
        <v>906</v>
      </c>
      <c r="F9141" s="81" t="str">
        <f>VLOOKUP(E9141,Customer[],2,FALSE)</f>
        <v>A Linn</v>
      </c>
      <c r="G9141" s="69" t="str">
        <f>VLOOKUP(E9141,Customer[],3,FALSE)</f>
        <v>Anaw Yathar Rd</v>
      </c>
      <c r="H9141" s="69" t="str">
        <f>VLOOKUP(E9141,Customer[],4,FALSE)</f>
        <v>Hlaing Thar Yar</v>
      </c>
      <c r="I9141" s="48" t="s">
        <v>23</v>
      </c>
      <c r="J9141" s="82" t="str">
        <f>VLOOKUP(I9141,PGStock[],2,FALSE)</f>
        <v>Columbus Super Red Smooth 175 Ml</v>
      </c>
      <c r="K9141" s="71">
        <f>VLOOKUP(I9141,PGStock[],3,FALSE)</f>
        <v>0.17499999999999999</v>
      </c>
      <c r="L9141" s="47">
        <v>1</v>
      </c>
      <c r="M9141" s="47">
        <f>VLOOKUP(I9141,PGStock[],6,FALSE)</f>
        <v>100</v>
      </c>
      <c r="N9141" s="47">
        <f>+PGSales!$L9141*PGSales!$M9141</f>
        <v>100</v>
      </c>
    </row>
    <row r="9142" spans="1:14" hidden="1" x14ac:dyDescent="0.25">
      <c r="A9142" s="77">
        <f t="shared" ref="A9142:A9155" si="1004">YEAR(C9142)</f>
        <v>2025</v>
      </c>
      <c r="B9142" s="77">
        <f t="shared" ref="B9142:B9155" si="1005">MONTH(C9142)</f>
        <v>7</v>
      </c>
      <c r="C9142" s="73">
        <v>45860</v>
      </c>
      <c r="D9142" s="79" t="s">
        <v>70</v>
      </c>
      <c r="E9142" s="80" t="s">
        <v>906</v>
      </c>
      <c r="F9142" s="81" t="str">
        <f>VLOOKUP(E9142,Customer[],2,FALSE)</f>
        <v>A Linn</v>
      </c>
      <c r="G9142" s="69" t="str">
        <f>VLOOKUP(E9142,Customer[],3,FALSE)</f>
        <v>Anaw Yathar Rd</v>
      </c>
      <c r="H9142" s="69" t="str">
        <f>VLOOKUP(E9142,Customer[],4,FALSE)</f>
        <v>Hlaing Thar Yar</v>
      </c>
      <c r="I9142" s="48" t="s">
        <v>18</v>
      </c>
      <c r="J9142" s="82" t="str">
        <f>VLOOKUP(I9142,PGStock[],2,FALSE)</f>
        <v>Formula Rum 350ml</v>
      </c>
      <c r="K9142" s="71">
        <f>VLOOKUP(I9142,PGStock[],3,FALSE)</f>
        <v>0.35</v>
      </c>
      <c r="L9142" s="47">
        <v>2</v>
      </c>
      <c r="M9142" s="47">
        <f>VLOOKUP(I9142,PGStock[],6,FALSE)</f>
        <v>150</v>
      </c>
      <c r="N9142" s="47">
        <f>+PGSales!$L9142*PGSales!$M9142</f>
        <v>300</v>
      </c>
    </row>
    <row r="9143" spans="1:14" hidden="1" x14ac:dyDescent="0.25">
      <c r="A9143" s="77">
        <f t="shared" si="1004"/>
        <v>2025</v>
      </c>
      <c r="B9143" s="77">
        <f t="shared" si="1005"/>
        <v>7</v>
      </c>
      <c r="C9143" s="73">
        <v>45860</v>
      </c>
      <c r="D9143" s="79" t="s">
        <v>68</v>
      </c>
      <c r="E9143" s="80" t="s">
        <v>896</v>
      </c>
      <c r="F9143" s="81" t="str">
        <f>VLOOKUP(E9143,Customer[],2,FALSE)</f>
        <v>Than Lwin Oo</v>
      </c>
      <c r="G9143" s="69" t="str">
        <f>VLOOKUP(E9143,Customer[],3,FALSE)</f>
        <v>Yoo lay Rd</v>
      </c>
      <c r="H9143" s="69" t="str">
        <f>VLOOKUP(E9143,Customer[],4,FALSE)</f>
        <v>Hlaing Thar Yar</v>
      </c>
      <c r="I9143" s="48" t="s">
        <v>25</v>
      </c>
      <c r="J9143" s="82" t="str">
        <f>VLOOKUP(I9143,PGStock[],2,FALSE)</f>
        <v>Columbus Super Red Smooth 350 Ml</v>
      </c>
      <c r="K9143" s="71">
        <f>VLOOKUP(I9143,PGStock[],3,FALSE)</f>
        <v>0.35</v>
      </c>
      <c r="L9143" s="47">
        <v>1</v>
      </c>
      <c r="M9143" s="47">
        <f>VLOOKUP(I9143,PGStock[],6,FALSE)</f>
        <v>150</v>
      </c>
      <c r="N9143" s="47">
        <f>+PGSales!$L9143*PGSales!$M9143</f>
        <v>150</v>
      </c>
    </row>
    <row r="9144" spans="1:14" hidden="1" x14ac:dyDescent="0.25">
      <c r="A9144" s="77">
        <f t="shared" si="1004"/>
        <v>2025</v>
      </c>
      <c r="B9144" s="77">
        <f t="shared" si="1005"/>
        <v>7</v>
      </c>
      <c r="C9144" s="73">
        <v>45860</v>
      </c>
      <c r="D9144" s="79" t="s">
        <v>68</v>
      </c>
      <c r="E9144" s="80" t="s">
        <v>896</v>
      </c>
      <c r="F9144" s="81" t="str">
        <f>VLOOKUP(E9144,Customer[],2,FALSE)</f>
        <v>Than Lwin Oo</v>
      </c>
      <c r="G9144" s="69" t="str">
        <f>VLOOKUP(E9144,Customer[],3,FALSE)</f>
        <v>Yoo lay Rd</v>
      </c>
      <c r="H9144" s="69" t="str">
        <f>VLOOKUP(E9144,Customer[],4,FALSE)</f>
        <v>Hlaing Thar Yar</v>
      </c>
      <c r="I9144" s="48" t="s">
        <v>23</v>
      </c>
      <c r="J9144" s="82" t="str">
        <f>VLOOKUP(I9144,PGStock[],2,FALSE)</f>
        <v>Columbus Super Red Smooth 175 Ml</v>
      </c>
      <c r="K9144" s="71">
        <f>VLOOKUP(I9144,PGStock[],3,FALSE)</f>
        <v>0.17499999999999999</v>
      </c>
      <c r="L9144" s="47">
        <v>2</v>
      </c>
      <c r="M9144" s="47">
        <f>VLOOKUP(I9144,PGStock[],6,FALSE)</f>
        <v>100</v>
      </c>
      <c r="N9144" s="47">
        <f>+PGSales!$L9144*PGSales!$M9144</f>
        <v>200</v>
      </c>
    </row>
    <row r="9145" spans="1:14" hidden="1" x14ac:dyDescent="0.25">
      <c r="A9145" s="77">
        <f t="shared" si="1004"/>
        <v>2025</v>
      </c>
      <c r="B9145" s="77">
        <f t="shared" si="1005"/>
        <v>7</v>
      </c>
      <c r="C9145" s="73">
        <v>45860</v>
      </c>
      <c r="D9145" s="79" t="s">
        <v>275</v>
      </c>
      <c r="E9145" s="80" t="s">
        <v>904</v>
      </c>
      <c r="F9145" s="81" t="str">
        <f>VLOOKUP(E9145,Customer[],2,FALSE)</f>
        <v>Zwel yatanar</v>
      </c>
      <c r="G9145" s="69" t="str">
        <f>VLOOKUP(E9145,Customer[],3,FALSE)</f>
        <v>Badai Rd</v>
      </c>
      <c r="H9145" s="69" t="str">
        <f>VLOOKUP(E9145,Customer[],4,FALSE)</f>
        <v>Hlaing Thar Yar</v>
      </c>
      <c r="I9145" s="48" t="s">
        <v>27</v>
      </c>
      <c r="J9145" s="82" t="str">
        <f>VLOOKUP(I9145,PGStock[],2,FALSE)</f>
        <v>Columbus Super Red Smooth 700 Ml</v>
      </c>
      <c r="K9145" s="71">
        <f>VLOOKUP(I9145,PGStock[],3,FALSE)</f>
        <v>0.7</v>
      </c>
      <c r="L9145" s="47">
        <v>1</v>
      </c>
      <c r="M9145" s="47">
        <f>VLOOKUP(I9145,PGStock[],6,FALSE)</f>
        <v>200</v>
      </c>
      <c r="N9145" s="47">
        <f>+PGSales!$L9145*PGSales!$M9145</f>
        <v>200</v>
      </c>
    </row>
    <row r="9146" spans="1:14" hidden="1" x14ac:dyDescent="0.25">
      <c r="A9146" s="77">
        <f t="shared" si="1004"/>
        <v>2025</v>
      </c>
      <c r="B9146" s="77">
        <f t="shared" si="1005"/>
        <v>7</v>
      </c>
      <c r="C9146" s="73">
        <v>45860</v>
      </c>
      <c r="D9146" s="79" t="s">
        <v>275</v>
      </c>
      <c r="E9146" s="80" t="s">
        <v>904</v>
      </c>
      <c r="F9146" s="81" t="str">
        <f>VLOOKUP(E9146,Customer[],2,FALSE)</f>
        <v>Zwel yatanar</v>
      </c>
      <c r="G9146" s="69" t="str">
        <f>VLOOKUP(E9146,Customer[],3,FALSE)</f>
        <v>Badai Rd</v>
      </c>
      <c r="H9146" s="69" t="str">
        <f>VLOOKUP(E9146,Customer[],4,FALSE)</f>
        <v>Hlaing Thar Yar</v>
      </c>
      <c r="I9146" s="48" t="s">
        <v>23</v>
      </c>
      <c r="J9146" s="82" t="str">
        <f>VLOOKUP(I9146,PGStock[],2,FALSE)</f>
        <v>Columbus Super Red Smooth 175 Ml</v>
      </c>
      <c r="K9146" s="71">
        <f>VLOOKUP(I9146,PGStock[],3,FALSE)</f>
        <v>0.17499999999999999</v>
      </c>
      <c r="L9146" s="47">
        <v>5</v>
      </c>
      <c r="M9146" s="47">
        <f>VLOOKUP(I9146,PGStock[],6,FALSE)</f>
        <v>100</v>
      </c>
      <c r="N9146" s="47">
        <f>+PGSales!$L9146*PGSales!$M9146</f>
        <v>500</v>
      </c>
    </row>
    <row r="9147" spans="1:14" hidden="1" x14ac:dyDescent="0.25">
      <c r="A9147" s="77">
        <f t="shared" si="1004"/>
        <v>2025</v>
      </c>
      <c r="B9147" s="77">
        <f t="shared" si="1005"/>
        <v>7</v>
      </c>
      <c r="C9147" s="73">
        <v>45860</v>
      </c>
      <c r="D9147" s="79" t="s">
        <v>275</v>
      </c>
      <c r="E9147" s="80" t="s">
        <v>904</v>
      </c>
      <c r="F9147" s="81" t="str">
        <f>VLOOKUP(E9147,Customer[],2,FALSE)</f>
        <v>Zwel yatanar</v>
      </c>
      <c r="G9147" s="69" t="str">
        <f>VLOOKUP(E9147,Customer[],3,FALSE)</f>
        <v>Badai Rd</v>
      </c>
      <c r="H9147" s="69" t="str">
        <f>VLOOKUP(E9147,Customer[],4,FALSE)</f>
        <v>Hlaing Thar Yar</v>
      </c>
      <c r="I9147" s="48" t="s">
        <v>20</v>
      </c>
      <c r="J9147" s="82" t="str">
        <f>VLOOKUP(I9147,PGStock[],2,FALSE)</f>
        <v>Formula Rum 700ml</v>
      </c>
      <c r="K9147" s="71">
        <f>VLOOKUP(I9147,PGStock[],3,FALSE)</f>
        <v>0.7</v>
      </c>
      <c r="L9147" s="47">
        <v>1</v>
      </c>
      <c r="M9147" s="47">
        <f>VLOOKUP(I9147,PGStock[],6,FALSE)</f>
        <v>200</v>
      </c>
      <c r="N9147" s="47">
        <f>+PGSales!$L9147*PGSales!$M9147</f>
        <v>200</v>
      </c>
    </row>
    <row r="9148" spans="1:14" hidden="1" x14ac:dyDescent="0.25">
      <c r="A9148" s="77">
        <f t="shared" si="1004"/>
        <v>2025</v>
      </c>
      <c r="B9148" s="77">
        <f t="shared" si="1005"/>
        <v>7</v>
      </c>
      <c r="C9148" s="73">
        <v>45860</v>
      </c>
      <c r="D9148" s="79" t="s">
        <v>275</v>
      </c>
      <c r="E9148" s="80" t="s">
        <v>904</v>
      </c>
      <c r="F9148" s="81" t="str">
        <f>VLOOKUP(E9148,Customer[],2,FALSE)</f>
        <v>Zwel yatanar</v>
      </c>
      <c r="G9148" s="69" t="str">
        <f>VLOOKUP(E9148,Customer[],3,FALSE)</f>
        <v>Badai Rd</v>
      </c>
      <c r="H9148" s="69" t="str">
        <f>VLOOKUP(E9148,Customer[],4,FALSE)</f>
        <v>Hlaing Thar Yar</v>
      </c>
      <c r="I9148" s="48" t="s">
        <v>18</v>
      </c>
      <c r="J9148" s="82" t="str">
        <f>VLOOKUP(I9148,PGStock[],2,FALSE)</f>
        <v>Formula Rum 350ml</v>
      </c>
      <c r="K9148" s="71">
        <f>VLOOKUP(I9148,PGStock[],3,FALSE)</f>
        <v>0.35</v>
      </c>
      <c r="L9148" s="47">
        <v>6</v>
      </c>
      <c r="M9148" s="47">
        <f>VLOOKUP(I9148,PGStock[],6,FALSE)</f>
        <v>150</v>
      </c>
      <c r="N9148" s="47">
        <f>+PGSales!$L9148*PGSales!$M9148</f>
        <v>900</v>
      </c>
    </row>
    <row r="9149" spans="1:14" hidden="1" x14ac:dyDescent="0.25">
      <c r="A9149" s="77">
        <f t="shared" si="1004"/>
        <v>2025</v>
      </c>
      <c r="B9149" s="77">
        <f t="shared" si="1005"/>
        <v>7</v>
      </c>
      <c r="C9149" s="73">
        <v>45861</v>
      </c>
      <c r="D9149" s="79" t="s">
        <v>187</v>
      </c>
      <c r="E9149" s="80" t="s">
        <v>589</v>
      </c>
      <c r="F9149" s="81" t="str">
        <f>VLOOKUP(E9149,Customer[],2,FALSE)</f>
        <v>Yarket Nu Wai</v>
      </c>
      <c r="G9149" s="69" t="str">
        <f>VLOOKUP(E9149,Customer[],3,FALSE)</f>
        <v>Anake Gonkone Rd</v>
      </c>
      <c r="H9149" s="69" t="str">
        <f>VLOOKUP(E9149,Customer[],4,FALSE)</f>
        <v>Insein</v>
      </c>
      <c r="I9149" s="48" t="s">
        <v>25</v>
      </c>
      <c r="J9149" s="82" t="str">
        <f>VLOOKUP(I9149,PGStock[],2,FALSE)</f>
        <v>Columbus Super Red Smooth 350 Ml</v>
      </c>
      <c r="K9149" s="71">
        <f>VLOOKUP(I9149,PGStock[],3,FALSE)</f>
        <v>0.35</v>
      </c>
      <c r="L9149" s="47">
        <v>1</v>
      </c>
      <c r="M9149" s="47">
        <f>VLOOKUP(I9149,PGStock[],6,FALSE)</f>
        <v>150</v>
      </c>
      <c r="N9149" s="47">
        <f>+PGSales!$L9149*PGSales!$M9149</f>
        <v>150</v>
      </c>
    </row>
    <row r="9150" spans="1:14" hidden="1" x14ac:dyDescent="0.25">
      <c r="A9150" s="77">
        <f t="shared" si="1004"/>
        <v>2025</v>
      </c>
      <c r="B9150" s="77">
        <f t="shared" si="1005"/>
        <v>7</v>
      </c>
      <c r="C9150" s="73">
        <v>45861</v>
      </c>
      <c r="D9150" s="79" t="s">
        <v>187</v>
      </c>
      <c r="E9150" s="80" t="s">
        <v>589</v>
      </c>
      <c r="F9150" s="81" t="str">
        <f>VLOOKUP(E9150,Customer[],2,FALSE)</f>
        <v>Yarket Nu Wai</v>
      </c>
      <c r="G9150" s="69" t="str">
        <f>VLOOKUP(E9150,Customer[],3,FALSE)</f>
        <v>Anake Gonkone Rd</v>
      </c>
      <c r="H9150" s="69" t="str">
        <f>VLOOKUP(E9150,Customer[],4,FALSE)</f>
        <v>Insein</v>
      </c>
      <c r="I9150" s="48" t="s">
        <v>18</v>
      </c>
      <c r="J9150" s="82" t="str">
        <f>VLOOKUP(I9150,PGStock[],2,FALSE)</f>
        <v>Formula Rum 350ml</v>
      </c>
      <c r="K9150" s="71">
        <f>VLOOKUP(I9150,PGStock[],3,FALSE)</f>
        <v>0.35</v>
      </c>
      <c r="L9150" s="47">
        <v>1</v>
      </c>
      <c r="M9150" s="47">
        <f>VLOOKUP(I9150,PGStock[],6,FALSE)</f>
        <v>150</v>
      </c>
      <c r="N9150" s="47">
        <f>+PGSales!$L9150*PGSales!$M9150</f>
        <v>150</v>
      </c>
    </row>
    <row r="9151" spans="1:14" hidden="1" x14ac:dyDescent="0.25">
      <c r="A9151" s="77">
        <f t="shared" si="1004"/>
        <v>2025</v>
      </c>
      <c r="B9151" s="77">
        <f t="shared" si="1005"/>
        <v>7</v>
      </c>
      <c r="C9151" s="73">
        <v>45861</v>
      </c>
      <c r="D9151" s="79" t="s">
        <v>2</v>
      </c>
      <c r="E9151" s="80" t="s">
        <v>887</v>
      </c>
      <c r="F9151" s="81" t="str">
        <f>VLOOKUP(E9151,Customer[],2,FALSE)</f>
        <v>Ma naw</v>
      </c>
      <c r="G9151" s="69" t="str">
        <f>VLOOKUP(E9151,Customer[],3,FALSE)</f>
        <v>Baho Rd</v>
      </c>
      <c r="H9151" s="69" t="str">
        <f>VLOOKUP(E9151,Customer[],4,FALSE)</f>
        <v>Hlaing</v>
      </c>
      <c r="I9151" s="48" t="s">
        <v>18</v>
      </c>
      <c r="J9151" s="82" t="str">
        <f>VLOOKUP(I9151,PGStock[],2,FALSE)</f>
        <v>Formula Rum 350ml</v>
      </c>
      <c r="K9151" s="71">
        <f>VLOOKUP(I9151,PGStock[],3,FALSE)</f>
        <v>0.35</v>
      </c>
      <c r="L9151" s="47">
        <v>1</v>
      </c>
      <c r="M9151" s="47">
        <f>VLOOKUP(I9151,PGStock[],6,FALSE)</f>
        <v>150</v>
      </c>
      <c r="N9151" s="47">
        <f>+PGSales!$L9151*PGSales!$M9151</f>
        <v>150</v>
      </c>
    </row>
    <row r="9152" spans="1:14" hidden="1" x14ac:dyDescent="0.25">
      <c r="A9152" s="77">
        <f t="shared" si="1004"/>
        <v>2025</v>
      </c>
      <c r="B9152" s="77">
        <f t="shared" si="1005"/>
        <v>7</v>
      </c>
      <c r="C9152" s="73">
        <v>45861</v>
      </c>
      <c r="D9152" s="79" t="s">
        <v>115</v>
      </c>
      <c r="E9152" s="80" t="s">
        <v>587</v>
      </c>
      <c r="F9152" s="81" t="str">
        <f>VLOOKUP(E9152,Customer[],2,FALSE)</f>
        <v>Shwe Myaing</v>
      </c>
      <c r="G9152" s="69" t="str">
        <f>VLOOKUP(E9152,Customer[],3,FALSE)</f>
        <v>Baho Rd</v>
      </c>
      <c r="H9152" s="69" t="str">
        <f>VLOOKUP(E9152,Customer[],4,FALSE)</f>
        <v>Hlaing</v>
      </c>
      <c r="I9152" s="48" t="s">
        <v>20</v>
      </c>
      <c r="J9152" s="82" t="str">
        <f>VLOOKUP(I9152,PGStock[],2,FALSE)</f>
        <v>Formula Rum 700ml</v>
      </c>
      <c r="K9152" s="71">
        <f>VLOOKUP(I9152,PGStock[],3,FALSE)</f>
        <v>0.7</v>
      </c>
      <c r="L9152" s="47">
        <v>1</v>
      </c>
      <c r="M9152" s="47">
        <f>VLOOKUP(I9152,PGStock[],6,FALSE)</f>
        <v>200</v>
      </c>
      <c r="N9152" s="47">
        <f>+PGSales!$L9152*PGSales!$M9152</f>
        <v>200</v>
      </c>
    </row>
    <row r="9153" spans="1:14" hidden="1" x14ac:dyDescent="0.25">
      <c r="A9153" s="77">
        <f t="shared" si="1004"/>
        <v>2025</v>
      </c>
      <c r="B9153" s="77">
        <f t="shared" si="1005"/>
        <v>7</v>
      </c>
      <c r="C9153" s="73">
        <v>45861</v>
      </c>
      <c r="D9153" s="79" t="s">
        <v>115</v>
      </c>
      <c r="E9153" s="80" t="s">
        <v>587</v>
      </c>
      <c r="F9153" s="81" t="str">
        <f>VLOOKUP(E9153,Customer[],2,FALSE)</f>
        <v>Shwe Myaing</v>
      </c>
      <c r="G9153" s="69" t="str">
        <f>VLOOKUP(E9153,Customer[],3,FALSE)</f>
        <v>Baho Rd</v>
      </c>
      <c r="H9153" s="69" t="str">
        <f>VLOOKUP(E9153,Customer[],4,FALSE)</f>
        <v>Hlaing</v>
      </c>
      <c r="I9153" s="48" t="s">
        <v>18</v>
      </c>
      <c r="J9153" s="82" t="str">
        <f>VLOOKUP(I9153,PGStock[],2,FALSE)</f>
        <v>Formula Rum 350ml</v>
      </c>
      <c r="K9153" s="71">
        <f>VLOOKUP(I9153,PGStock[],3,FALSE)</f>
        <v>0.35</v>
      </c>
      <c r="L9153" s="47">
        <v>3</v>
      </c>
      <c r="M9153" s="47">
        <f>VLOOKUP(I9153,PGStock[],6,FALSE)</f>
        <v>150</v>
      </c>
      <c r="N9153" s="47">
        <f>+PGSales!$L9153*PGSales!$M9153</f>
        <v>450</v>
      </c>
    </row>
    <row r="9154" spans="1:14" hidden="1" x14ac:dyDescent="0.25">
      <c r="A9154" s="77">
        <f t="shared" si="1004"/>
        <v>2025</v>
      </c>
      <c r="B9154" s="77">
        <f t="shared" si="1005"/>
        <v>7</v>
      </c>
      <c r="C9154" s="73">
        <v>45861</v>
      </c>
      <c r="D9154" s="79" t="s">
        <v>1</v>
      </c>
      <c r="E9154" s="80" t="s">
        <v>610</v>
      </c>
      <c r="F9154" s="81" t="str">
        <f>VLOOKUP(E9154,Customer[],2,FALSE)</f>
        <v>A&amp;T</v>
      </c>
      <c r="G9154" s="69" t="str">
        <f>VLOOKUP(E9154,Customer[],3,FALSE)</f>
        <v>Pa 50 Lan Baho</v>
      </c>
      <c r="H9154" s="69" t="str">
        <f>VLOOKUP(E9154,Customer[],4,FALSE)</f>
        <v>Hlaing</v>
      </c>
      <c r="I9154" s="48" t="s">
        <v>25</v>
      </c>
      <c r="J9154" s="82" t="str">
        <f>VLOOKUP(I9154,PGStock[],2,FALSE)</f>
        <v>Columbus Super Red Smooth 350 Ml</v>
      </c>
      <c r="K9154" s="71">
        <f>VLOOKUP(I9154,PGStock[],3,FALSE)</f>
        <v>0.35</v>
      </c>
      <c r="L9154" s="47">
        <v>3</v>
      </c>
      <c r="M9154" s="47">
        <f>VLOOKUP(I9154,PGStock[],6,FALSE)</f>
        <v>150</v>
      </c>
      <c r="N9154" s="47">
        <f>+PGSales!$L9154*PGSales!$M9154</f>
        <v>450</v>
      </c>
    </row>
    <row r="9155" spans="1:14" hidden="1" x14ac:dyDescent="0.25">
      <c r="A9155" s="77">
        <f t="shared" si="1004"/>
        <v>2025</v>
      </c>
      <c r="B9155" s="77">
        <f t="shared" si="1005"/>
        <v>7</v>
      </c>
      <c r="C9155" s="73">
        <v>45861</v>
      </c>
      <c r="D9155" s="79" t="s">
        <v>1</v>
      </c>
      <c r="E9155" s="80" t="s">
        <v>610</v>
      </c>
      <c r="F9155" s="81" t="str">
        <f>VLOOKUP(E9155,Customer[],2,FALSE)</f>
        <v>A&amp;T</v>
      </c>
      <c r="G9155" s="69" t="str">
        <f>VLOOKUP(E9155,Customer[],3,FALSE)</f>
        <v>Pa 50 Lan Baho</v>
      </c>
      <c r="H9155" s="69" t="str">
        <f>VLOOKUP(E9155,Customer[],4,FALSE)</f>
        <v>Hlaing</v>
      </c>
      <c r="I9155" s="48" t="s">
        <v>23</v>
      </c>
      <c r="J9155" s="82" t="str">
        <f>VLOOKUP(I9155,PGStock[],2,FALSE)</f>
        <v>Columbus Super Red Smooth 175 Ml</v>
      </c>
      <c r="K9155" s="71">
        <f>VLOOKUP(I9155,PGStock[],3,FALSE)</f>
        <v>0.17499999999999999</v>
      </c>
      <c r="L9155" s="47">
        <v>1</v>
      </c>
      <c r="M9155" s="47">
        <f>VLOOKUP(I9155,PGStock[],6,FALSE)</f>
        <v>100</v>
      </c>
      <c r="N9155" s="47">
        <f>+PGSales!$L9155*PGSales!$M9155</f>
        <v>100</v>
      </c>
    </row>
    <row r="9156" spans="1:14" hidden="1" x14ac:dyDescent="0.25">
      <c r="A9156" s="77">
        <f t="shared" ref="A9156:A9169" si="1006">YEAR(C9156)</f>
        <v>2025</v>
      </c>
      <c r="B9156" s="77">
        <f t="shared" ref="B9156:B9169" si="1007">MONTH(C9156)</f>
        <v>7</v>
      </c>
      <c r="C9156" s="73">
        <v>45861</v>
      </c>
      <c r="D9156" s="79" t="s">
        <v>60</v>
      </c>
      <c r="E9156" s="80" t="s">
        <v>588</v>
      </c>
      <c r="F9156" s="81" t="str">
        <f>VLOOKUP(E9156,Customer[],2,FALSE)</f>
        <v>Family Store</v>
      </c>
      <c r="G9156" s="69" t="str">
        <f>VLOOKUP(E9156,Customer[],3,FALSE)</f>
        <v xml:space="preserve">Thanmine Lansone </v>
      </c>
      <c r="H9156" s="69" t="str">
        <f>VLOOKUP(E9156,Customer[],4,FALSE)</f>
        <v>Hlaing</v>
      </c>
      <c r="I9156" s="48" t="s">
        <v>25</v>
      </c>
      <c r="J9156" s="82" t="str">
        <f>VLOOKUP(I9156,PGStock[],2,FALSE)</f>
        <v>Columbus Super Red Smooth 350 Ml</v>
      </c>
      <c r="K9156" s="71">
        <f>VLOOKUP(I9156,PGStock[],3,FALSE)</f>
        <v>0.35</v>
      </c>
      <c r="L9156" s="47">
        <v>1</v>
      </c>
      <c r="M9156" s="47">
        <f>VLOOKUP(I9156,PGStock[],6,FALSE)</f>
        <v>150</v>
      </c>
      <c r="N9156" s="47">
        <f>+PGSales!$L9156*PGSales!$M9156</f>
        <v>150</v>
      </c>
    </row>
    <row r="9157" spans="1:14" hidden="1" x14ac:dyDescent="0.25">
      <c r="A9157" s="77">
        <f t="shared" si="1006"/>
        <v>2025</v>
      </c>
      <c r="B9157" s="77">
        <f t="shared" si="1007"/>
        <v>7</v>
      </c>
      <c r="C9157" s="73">
        <v>45861</v>
      </c>
      <c r="D9157" s="79" t="s">
        <v>60</v>
      </c>
      <c r="E9157" s="80" t="s">
        <v>588</v>
      </c>
      <c r="F9157" s="81" t="str">
        <f>VLOOKUP(E9157,Customer[],2,FALSE)</f>
        <v>Family Store</v>
      </c>
      <c r="G9157" s="69" t="str">
        <f>VLOOKUP(E9157,Customer[],3,FALSE)</f>
        <v xml:space="preserve">Thanmine Lansone </v>
      </c>
      <c r="H9157" s="69" t="str">
        <f>VLOOKUP(E9157,Customer[],4,FALSE)</f>
        <v>Hlaing</v>
      </c>
      <c r="I9157" s="48" t="s">
        <v>23</v>
      </c>
      <c r="J9157" s="82" t="str">
        <f>VLOOKUP(I9157,PGStock[],2,FALSE)</f>
        <v>Columbus Super Red Smooth 175 Ml</v>
      </c>
      <c r="K9157" s="71">
        <f>VLOOKUP(I9157,PGStock[],3,FALSE)</f>
        <v>0.17499999999999999</v>
      </c>
      <c r="L9157" s="47">
        <v>1</v>
      </c>
      <c r="M9157" s="47">
        <f>VLOOKUP(I9157,PGStock[],6,FALSE)</f>
        <v>100</v>
      </c>
      <c r="N9157" s="47">
        <f>+PGSales!$L9157*PGSales!$M9157</f>
        <v>100</v>
      </c>
    </row>
    <row r="9158" spans="1:14" hidden="1" x14ac:dyDescent="0.25">
      <c r="A9158" s="77">
        <f t="shared" si="1006"/>
        <v>2025</v>
      </c>
      <c r="B9158" s="77">
        <f t="shared" si="1007"/>
        <v>7</v>
      </c>
      <c r="C9158" s="73">
        <v>45861</v>
      </c>
      <c r="D9158" s="79" t="s">
        <v>60</v>
      </c>
      <c r="E9158" s="80" t="s">
        <v>588</v>
      </c>
      <c r="F9158" s="81" t="str">
        <f>VLOOKUP(E9158,Customer[],2,FALSE)</f>
        <v>Family Store</v>
      </c>
      <c r="G9158" s="69" t="str">
        <f>VLOOKUP(E9158,Customer[],3,FALSE)</f>
        <v xml:space="preserve">Thanmine Lansone </v>
      </c>
      <c r="H9158" s="69" t="str">
        <f>VLOOKUP(E9158,Customer[],4,FALSE)</f>
        <v>Hlaing</v>
      </c>
      <c r="I9158" s="48" t="s">
        <v>18</v>
      </c>
      <c r="J9158" s="82" t="str">
        <f>VLOOKUP(I9158,PGStock[],2,FALSE)</f>
        <v>Formula Rum 350ml</v>
      </c>
      <c r="K9158" s="71">
        <f>VLOOKUP(I9158,PGStock[],3,FALSE)</f>
        <v>0.35</v>
      </c>
      <c r="L9158" s="47">
        <v>3</v>
      </c>
      <c r="M9158" s="47">
        <f>VLOOKUP(I9158,PGStock[],6,FALSE)</f>
        <v>150</v>
      </c>
      <c r="N9158" s="47">
        <f>+PGSales!$L9158*PGSales!$M9158</f>
        <v>450</v>
      </c>
    </row>
    <row r="9159" spans="1:14" hidden="1" x14ac:dyDescent="0.25">
      <c r="A9159" s="77">
        <f t="shared" si="1006"/>
        <v>2025</v>
      </c>
      <c r="B9159" s="77">
        <f t="shared" si="1007"/>
        <v>7</v>
      </c>
      <c r="C9159" s="73">
        <v>45861</v>
      </c>
      <c r="D9159" s="79" t="s">
        <v>62</v>
      </c>
      <c r="E9159" s="80" t="s">
        <v>570</v>
      </c>
      <c r="F9159" s="81" t="str">
        <f>VLOOKUP(E9159,Customer[],2,FALSE)</f>
        <v xml:space="preserve">Ko Kyaw </v>
      </c>
      <c r="G9159" s="69" t="str">
        <f>VLOOKUP(E9159,Customer[],3,FALSE)</f>
        <v>Magin Kyawan Rd</v>
      </c>
      <c r="H9159" s="69" t="str">
        <f>VLOOKUP(E9159,Customer[],4,FALSE)</f>
        <v>Insein</v>
      </c>
      <c r="I9159" s="48" t="s">
        <v>25</v>
      </c>
      <c r="J9159" s="82" t="str">
        <f>VLOOKUP(I9159,PGStock[],2,FALSE)</f>
        <v>Columbus Super Red Smooth 350 Ml</v>
      </c>
      <c r="K9159" s="71">
        <f>VLOOKUP(I9159,PGStock[],3,FALSE)</f>
        <v>0.35</v>
      </c>
      <c r="L9159" s="47">
        <v>4</v>
      </c>
      <c r="M9159" s="47">
        <f>VLOOKUP(I9159,PGStock[],6,FALSE)</f>
        <v>150</v>
      </c>
      <c r="N9159" s="47">
        <f>+PGSales!$L9159*PGSales!$M9159</f>
        <v>600</v>
      </c>
    </row>
    <row r="9160" spans="1:14" hidden="1" x14ac:dyDescent="0.25">
      <c r="A9160" s="77">
        <f t="shared" si="1006"/>
        <v>2025</v>
      </c>
      <c r="B9160" s="77">
        <f t="shared" si="1007"/>
        <v>7</v>
      </c>
      <c r="C9160" s="73">
        <v>45861</v>
      </c>
      <c r="D9160" s="79" t="s">
        <v>62</v>
      </c>
      <c r="E9160" s="80" t="s">
        <v>570</v>
      </c>
      <c r="F9160" s="81" t="str">
        <f>VLOOKUP(E9160,Customer[],2,FALSE)</f>
        <v xml:space="preserve">Ko Kyaw </v>
      </c>
      <c r="G9160" s="69" t="str">
        <f>VLOOKUP(E9160,Customer[],3,FALSE)</f>
        <v>Magin Kyawan Rd</v>
      </c>
      <c r="H9160" s="69" t="str">
        <f>VLOOKUP(E9160,Customer[],4,FALSE)</f>
        <v>Insein</v>
      </c>
      <c r="I9160" s="48" t="s">
        <v>18</v>
      </c>
      <c r="J9160" s="82" t="str">
        <f>VLOOKUP(I9160,PGStock[],2,FALSE)</f>
        <v>Formula Rum 350ml</v>
      </c>
      <c r="K9160" s="71">
        <f>VLOOKUP(I9160,PGStock[],3,FALSE)</f>
        <v>0.35</v>
      </c>
      <c r="L9160" s="47">
        <v>2</v>
      </c>
      <c r="M9160" s="47">
        <f>VLOOKUP(I9160,PGStock[],6,FALSE)</f>
        <v>150</v>
      </c>
      <c r="N9160" s="47">
        <f>+PGSales!$L9160*PGSales!$M9160</f>
        <v>300</v>
      </c>
    </row>
    <row r="9161" spans="1:14" hidden="1" x14ac:dyDescent="0.25">
      <c r="A9161" s="77">
        <f t="shared" si="1006"/>
        <v>2025</v>
      </c>
      <c r="B9161" s="77">
        <f t="shared" si="1007"/>
        <v>7</v>
      </c>
      <c r="C9161" s="73">
        <v>45861</v>
      </c>
      <c r="D9161" s="79" t="s">
        <v>56</v>
      </c>
      <c r="E9161" s="80" t="s">
        <v>290</v>
      </c>
      <c r="F9161" s="81" t="str">
        <f>VLOOKUP(E9161,Customer[],2,FALSE)</f>
        <v>Toe Twat Wai</v>
      </c>
      <c r="G9161" s="69" t="str">
        <f>VLOOKUP(E9161,Customer[],3,FALSE)</f>
        <v>Badamar St</v>
      </c>
      <c r="H9161" s="69" t="str">
        <f>VLOOKUP(E9161,Customer[],4,FALSE)</f>
        <v xml:space="preserve">Shwepyithar </v>
      </c>
      <c r="I9161" s="48" t="s">
        <v>23</v>
      </c>
      <c r="J9161" s="82" t="str">
        <f>VLOOKUP(I9161,PGStock[],2,FALSE)</f>
        <v>Columbus Super Red Smooth 175 Ml</v>
      </c>
      <c r="K9161" s="71">
        <f>VLOOKUP(I9161,PGStock[],3,FALSE)</f>
        <v>0.17499999999999999</v>
      </c>
      <c r="L9161" s="47">
        <v>1</v>
      </c>
      <c r="M9161" s="47">
        <f>VLOOKUP(I9161,PGStock[],6,FALSE)</f>
        <v>100</v>
      </c>
      <c r="N9161" s="47">
        <f>+PGSales!$L9161*PGSales!$M9161</f>
        <v>100</v>
      </c>
    </row>
    <row r="9162" spans="1:14" hidden="1" x14ac:dyDescent="0.25">
      <c r="A9162" s="77">
        <f t="shared" si="1006"/>
        <v>2025</v>
      </c>
      <c r="B9162" s="77">
        <f t="shared" si="1007"/>
        <v>7</v>
      </c>
      <c r="C9162" s="73">
        <v>45861</v>
      </c>
      <c r="D9162" s="79" t="s">
        <v>56</v>
      </c>
      <c r="E9162" s="80" t="s">
        <v>290</v>
      </c>
      <c r="F9162" s="81" t="str">
        <f>VLOOKUP(E9162,Customer[],2,FALSE)</f>
        <v>Toe Twat Wai</v>
      </c>
      <c r="G9162" s="69" t="str">
        <f>VLOOKUP(E9162,Customer[],3,FALSE)</f>
        <v>Badamar St</v>
      </c>
      <c r="H9162" s="69" t="str">
        <f>VLOOKUP(E9162,Customer[],4,FALSE)</f>
        <v xml:space="preserve">Shwepyithar </v>
      </c>
      <c r="I9162" s="48" t="s">
        <v>18</v>
      </c>
      <c r="J9162" s="82" t="str">
        <f>VLOOKUP(I9162,PGStock[],2,FALSE)</f>
        <v>Formula Rum 350ml</v>
      </c>
      <c r="K9162" s="71">
        <f>VLOOKUP(I9162,PGStock[],3,FALSE)</f>
        <v>0.35</v>
      </c>
      <c r="L9162" s="47">
        <v>3</v>
      </c>
      <c r="M9162" s="47">
        <f>VLOOKUP(I9162,PGStock[],6,FALSE)</f>
        <v>150</v>
      </c>
      <c r="N9162" s="47">
        <f>+PGSales!$L9162*PGSales!$M9162</f>
        <v>450</v>
      </c>
    </row>
    <row r="9163" spans="1:14" hidden="1" x14ac:dyDescent="0.25">
      <c r="A9163" s="77">
        <f t="shared" si="1006"/>
        <v>2025</v>
      </c>
      <c r="B9163" s="77">
        <f t="shared" si="1007"/>
        <v>7</v>
      </c>
      <c r="C9163" s="73">
        <v>45861</v>
      </c>
      <c r="D9163" s="79" t="s">
        <v>885</v>
      </c>
      <c r="E9163" s="80" t="s">
        <v>228</v>
      </c>
      <c r="F9163" s="81" t="str">
        <f>VLOOKUP(E9163,Customer[],2,FALSE)</f>
        <v>Myintmo</v>
      </c>
      <c r="G9163" s="69" t="str">
        <f>VLOOKUP(E9163,Customer[],3,FALSE)</f>
        <v>Bayin Naung Rd</v>
      </c>
      <c r="H9163" s="69" t="str">
        <f>VLOOKUP(E9163,Customer[],4,FALSE)</f>
        <v xml:space="preserve">Shwepyithar </v>
      </c>
      <c r="I9163" s="48" t="s">
        <v>25</v>
      </c>
      <c r="J9163" s="82" t="str">
        <f>VLOOKUP(I9163,PGStock[],2,FALSE)</f>
        <v>Columbus Super Red Smooth 350 Ml</v>
      </c>
      <c r="K9163" s="71">
        <f>VLOOKUP(I9163,PGStock[],3,FALSE)</f>
        <v>0.35</v>
      </c>
      <c r="L9163" s="47">
        <v>3</v>
      </c>
      <c r="M9163" s="47">
        <f>VLOOKUP(I9163,PGStock[],6,FALSE)</f>
        <v>150</v>
      </c>
      <c r="N9163" s="47">
        <f>+PGSales!$L9163*PGSales!$M9163</f>
        <v>450</v>
      </c>
    </row>
    <row r="9164" spans="1:14" hidden="1" x14ac:dyDescent="0.25">
      <c r="A9164" s="77">
        <f t="shared" si="1006"/>
        <v>2025</v>
      </c>
      <c r="B9164" s="77">
        <f t="shared" si="1007"/>
        <v>7</v>
      </c>
      <c r="C9164" s="73">
        <v>45861</v>
      </c>
      <c r="D9164" s="79" t="s">
        <v>885</v>
      </c>
      <c r="E9164" s="80" t="s">
        <v>228</v>
      </c>
      <c r="F9164" s="81" t="str">
        <f>VLOOKUP(E9164,Customer[],2,FALSE)</f>
        <v>Myintmo</v>
      </c>
      <c r="G9164" s="69" t="str">
        <f>VLOOKUP(E9164,Customer[],3,FALSE)</f>
        <v>Bayin Naung Rd</v>
      </c>
      <c r="H9164" s="69" t="str">
        <f>VLOOKUP(E9164,Customer[],4,FALSE)</f>
        <v xml:space="preserve">Shwepyithar </v>
      </c>
      <c r="I9164" s="48" t="s">
        <v>18</v>
      </c>
      <c r="J9164" s="82" t="str">
        <f>VLOOKUP(I9164,PGStock[],2,FALSE)</f>
        <v>Formula Rum 350ml</v>
      </c>
      <c r="K9164" s="71">
        <f>VLOOKUP(I9164,PGStock[],3,FALSE)</f>
        <v>0.35</v>
      </c>
      <c r="L9164" s="47">
        <v>3</v>
      </c>
      <c r="M9164" s="47">
        <f>VLOOKUP(I9164,PGStock[],6,FALSE)</f>
        <v>150</v>
      </c>
      <c r="N9164" s="47">
        <f>+PGSales!$L9164*PGSales!$M9164</f>
        <v>450</v>
      </c>
    </row>
    <row r="9165" spans="1:14" hidden="1" x14ac:dyDescent="0.25">
      <c r="A9165" s="77">
        <f t="shared" si="1006"/>
        <v>2025</v>
      </c>
      <c r="B9165" s="77">
        <f t="shared" si="1007"/>
        <v>7</v>
      </c>
      <c r="C9165" s="73">
        <v>45861</v>
      </c>
      <c r="D9165" s="79" t="s">
        <v>66</v>
      </c>
      <c r="E9165" s="80" t="s">
        <v>303</v>
      </c>
      <c r="F9165" s="81" t="str">
        <f>VLOOKUP(E9165,Customer[],2,FALSE)</f>
        <v>Wine</v>
      </c>
      <c r="G9165" s="69" t="str">
        <f>VLOOKUP(E9165,Customer[],3,FALSE)</f>
        <v>Hlawaga Rd</v>
      </c>
      <c r="H9165" s="69" t="str">
        <f>VLOOKUP(E9165,Customer[],4,FALSE)</f>
        <v xml:space="preserve">Shwepyithar </v>
      </c>
      <c r="I9165" s="48" t="s">
        <v>25</v>
      </c>
      <c r="J9165" s="82" t="str">
        <f>VLOOKUP(I9165,PGStock[],2,FALSE)</f>
        <v>Columbus Super Red Smooth 350 Ml</v>
      </c>
      <c r="K9165" s="71">
        <f>VLOOKUP(I9165,PGStock[],3,FALSE)</f>
        <v>0.35</v>
      </c>
      <c r="L9165" s="47">
        <v>2</v>
      </c>
      <c r="M9165" s="47">
        <f>VLOOKUP(I9165,PGStock[],6,FALSE)</f>
        <v>150</v>
      </c>
      <c r="N9165" s="47">
        <f>+PGSales!$L9165*PGSales!$M9165</f>
        <v>300</v>
      </c>
    </row>
    <row r="9166" spans="1:14" hidden="1" x14ac:dyDescent="0.25">
      <c r="A9166" s="77">
        <f t="shared" si="1006"/>
        <v>2025</v>
      </c>
      <c r="B9166" s="77">
        <f t="shared" si="1007"/>
        <v>7</v>
      </c>
      <c r="C9166" s="73">
        <v>45861</v>
      </c>
      <c r="D9166" s="79" t="s">
        <v>66</v>
      </c>
      <c r="E9166" s="80" t="s">
        <v>303</v>
      </c>
      <c r="F9166" s="81" t="str">
        <f>VLOOKUP(E9166,Customer[],2,FALSE)</f>
        <v>Wine</v>
      </c>
      <c r="G9166" s="69" t="str">
        <f>VLOOKUP(E9166,Customer[],3,FALSE)</f>
        <v>Hlawaga Rd</v>
      </c>
      <c r="H9166" s="69" t="str">
        <f>VLOOKUP(E9166,Customer[],4,FALSE)</f>
        <v xml:space="preserve">Shwepyithar </v>
      </c>
      <c r="I9166" s="48" t="s">
        <v>18</v>
      </c>
      <c r="J9166" s="82" t="str">
        <f>VLOOKUP(I9166,PGStock[],2,FALSE)</f>
        <v>Formula Rum 350ml</v>
      </c>
      <c r="K9166" s="71">
        <f>VLOOKUP(I9166,PGStock[],3,FALSE)</f>
        <v>0.35</v>
      </c>
      <c r="L9166" s="47">
        <v>2</v>
      </c>
      <c r="M9166" s="47">
        <f>VLOOKUP(I9166,PGStock[],6,FALSE)</f>
        <v>150</v>
      </c>
      <c r="N9166" s="47">
        <f>+PGSales!$L9166*PGSales!$M9166</f>
        <v>300</v>
      </c>
    </row>
    <row r="9167" spans="1:14" hidden="1" x14ac:dyDescent="0.25">
      <c r="A9167" s="77">
        <f t="shared" si="1006"/>
        <v>2025</v>
      </c>
      <c r="B9167" s="77">
        <f t="shared" si="1007"/>
        <v>7</v>
      </c>
      <c r="C9167" s="73">
        <v>45861</v>
      </c>
      <c r="D9167" s="79" t="s">
        <v>109</v>
      </c>
      <c r="E9167" s="80" t="s">
        <v>628</v>
      </c>
      <c r="F9167" s="81" t="str">
        <f>VLOOKUP(E9167,Customer[],2,FALSE)</f>
        <v>Yar Noune Pyay</v>
      </c>
      <c r="G9167" s="69" t="str">
        <f>VLOOKUP(E9167,Customer[],3,FALSE)</f>
        <v>Hlawaga Rd</v>
      </c>
      <c r="H9167" s="69" t="str">
        <f>VLOOKUP(E9167,Customer[],4,FALSE)</f>
        <v xml:space="preserve">Shwepyithar </v>
      </c>
      <c r="I9167" s="48" t="s">
        <v>25</v>
      </c>
      <c r="J9167" s="82" t="str">
        <f>VLOOKUP(I9167,PGStock[],2,FALSE)</f>
        <v>Columbus Super Red Smooth 350 Ml</v>
      </c>
      <c r="K9167" s="71">
        <f>VLOOKUP(I9167,PGStock[],3,FALSE)</f>
        <v>0.35</v>
      </c>
      <c r="L9167" s="47">
        <v>1</v>
      </c>
      <c r="M9167" s="47">
        <f>VLOOKUP(I9167,PGStock[],6,FALSE)</f>
        <v>150</v>
      </c>
      <c r="N9167" s="47">
        <f>+PGSales!$L9167*PGSales!$M9167</f>
        <v>150</v>
      </c>
    </row>
    <row r="9168" spans="1:14" hidden="1" x14ac:dyDescent="0.25">
      <c r="A9168" s="77">
        <f t="shared" si="1006"/>
        <v>2025</v>
      </c>
      <c r="B9168" s="77">
        <f t="shared" si="1007"/>
        <v>7</v>
      </c>
      <c r="C9168" s="73">
        <v>45861</v>
      </c>
      <c r="D9168" s="79" t="s">
        <v>109</v>
      </c>
      <c r="E9168" s="80" t="s">
        <v>628</v>
      </c>
      <c r="F9168" s="81" t="str">
        <f>VLOOKUP(E9168,Customer[],2,FALSE)</f>
        <v>Yar Noune Pyay</v>
      </c>
      <c r="G9168" s="69" t="str">
        <f>VLOOKUP(E9168,Customer[],3,FALSE)</f>
        <v>Hlawaga Rd</v>
      </c>
      <c r="H9168" s="69" t="str">
        <f>VLOOKUP(E9168,Customer[],4,FALSE)</f>
        <v xml:space="preserve">Shwepyithar </v>
      </c>
      <c r="I9168" s="48" t="s">
        <v>23</v>
      </c>
      <c r="J9168" s="82" t="str">
        <f>VLOOKUP(I9168,PGStock[],2,FALSE)</f>
        <v>Columbus Super Red Smooth 175 Ml</v>
      </c>
      <c r="K9168" s="71">
        <f>VLOOKUP(I9168,PGStock[],3,FALSE)</f>
        <v>0.17499999999999999</v>
      </c>
      <c r="L9168" s="47">
        <v>1</v>
      </c>
      <c r="M9168" s="47">
        <f>VLOOKUP(I9168,PGStock[],6,FALSE)</f>
        <v>100</v>
      </c>
      <c r="N9168" s="47">
        <f>+PGSales!$L9168*PGSales!$M9168</f>
        <v>100</v>
      </c>
    </row>
    <row r="9169" spans="1:14" hidden="1" x14ac:dyDescent="0.25">
      <c r="A9169" s="77">
        <f t="shared" si="1006"/>
        <v>2025</v>
      </c>
      <c r="B9169" s="77">
        <f t="shared" si="1007"/>
        <v>7</v>
      </c>
      <c r="C9169" s="73">
        <v>45861</v>
      </c>
      <c r="D9169" s="79" t="s">
        <v>109</v>
      </c>
      <c r="E9169" s="80" t="s">
        <v>628</v>
      </c>
      <c r="F9169" s="81" t="str">
        <f>VLOOKUP(E9169,Customer[],2,FALSE)</f>
        <v>Yar Noune Pyay</v>
      </c>
      <c r="G9169" s="69" t="str">
        <f>VLOOKUP(E9169,Customer[],3,FALSE)</f>
        <v>Hlawaga Rd</v>
      </c>
      <c r="H9169" s="69" t="str">
        <f>VLOOKUP(E9169,Customer[],4,FALSE)</f>
        <v xml:space="preserve">Shwepyithar </v>
      </c>
      <c r="I9169" s="48" t="s">
        <v>20</v>
      </c>
      <c r="J9169" s="82" t="str">
        <f>VLOOKUP(I9169,PGStock[],2,FALSE)</f>
        <v>Formula Rum 700ml</v>
      </c>
      <c r="K9169" s="71">
        <f>VLOOKUP(I9169,PGStock[],3,FALSE)</f>
        <v>0.7</v>
      </c>
      <c r="L9169" s="47">
        <v>1</v>
      </c>
      <c r="M9169" s="47">
        <f>VLOOKUP(I9169,PGStock[],6,FALSE)</f>
        <v>200</v>
      </c>
      <c r="N9169" s="47">
        <f>+PGSales!$L9169*PGSales!$M9169</f>
        <v>200</v>
      </c>
    </row>
    <row r="9170" spans="1:14" hidden="1" x14ac:dyDescent="0.25">
      <c r="A9170" s="77">
        <f t="shared" ref="A9170:A9183" si="1008">YEAR(C9170)</f>
        <v>2025</v>
      </c>
      <c r="B9170" s="77">
        <f t="shared" ref="B9170:B9183" si="1009">MONTH(C9170)</f>
        <v>7</v>
      </c>
      <c r="C9170" s="73">
        <v>45861</v>
      </c>
      <c r="D9170" s="79" t="s">
        <v>109</v>
      </c>
      <c r="E9170" s="80" t="s">
        <v>628</v>
      </c>
      <c r="F9170" s="81" t="str">
        <f>VLOOKUP(E9170,Customer[],2,FALSE)</f>
        <v>Yar Noune Pyay</v>
      </c>
      <c r="G9170" s="69" t="str">
        <f>VLOOKUP(E9170,Customer[],3,FALSE)</f>
        <v>Hlawaga Rd</v>
      </c>
      <c r="H9170" s="69" t="str">
        <f>VLOOKUP(E9170,Customer[],4,FALSE)</f>
        <v xml:space="preserve">Shwepyithar </v>
      </c>
      <c r="I9170" s="48" t="s">
        <v>18</v>
      </c>
      <c r="J9170" s="82" t="str">
        <f>VLOOKUP(I9170,PGStock[],2,FALSE)</f>
        <v>Formula Rum 350ml</v>
      </c>
      <c r="K9170" s="71">
        <f>VLOOKUP(I9170,PGStock[],3,FALSE)</f>
        <v>0.35</v>
      </c>
      <c r="L9170" s="47">
        <v>4</v>
      </c>
      <c r="M9170" s="47">
        <f>VLOOKUP(I9170,PGStock[],6,FALSE)</f>
        <v>150</v>
      </c>
      <c r="N9170" s="47">
        <f>+PGSales!$L9170*PGSales!$M9170</f>
        <v>600</v>
      </c>
    </row>
    <row r="9171" spans="1:14" hidden="1" x14ac:dyDescent="0.25">
      <c r="A9171" s="77">
        <f t="shared" si="1008"/>
        <v>2025</v>
      </c>
      <c r="B9171" s="77">
        <f t="shared" si="1009"/>
        <v>7</v>
      </c>
      <c r="C9171" s="73">
        <v>45861</v>
      </c>
      <c r="D9171" s="79" t="s">
        <v>4</v>
      </c>
      <c r="E9171" s="80" t="s">
        <v>629</v>
      </c>
      <c r="F9171" s="81" t="str">
        <f>VLOOKUP(E9171,Customer[],2,FALSE)</f>
        <v>Sin Pauk</v>
      </c>
      <c r="G9171" s="69" t="str">
        <f>VLOOKUP(E9171,Customer[],3,FALSE)</f>
        <v>Hlawaga Rd</v>
      </c>
      <c r="H9171" s="69" t="str">
        <f>VLOOKUP(E9171,Customer[],4,FALSE)</f>
        <v xml:space="preserve">Shwepyithar </v>
      </c>
      <c r="I9171" s="48" t="s">
        <v>25</v>
      </c>
      <c r="J9171" s="82" t="str">
        <f>VLOOKUP(I9171,PGStock[],2,FALSE)</f>
        <v>Columbus Super Red Smooth 350 Ml</v>
      </c>
      <c r="K9171" s="71">
        <f>VLOOKUP(I9171,PGStock[],3,FALSE)</f>
        <v>0.35</v>
      </c>
      <c r="L9171" s="47">
        <v>1</v>
      </c>
      <c r="M9171" s="47">
        <f>VLOOKUP(I9171,PGStock[],6,FALSE)</f>
        <v>150</v>
      </c>
      <c r="N9171" s="47">
        <f>+PGSales!$L9171*PGSales!$M9171</f>
        <v>150</v>
      </c>
    </row>
    <row r="9172" spans="1:14" hidden="1" x14ac:dyDescent="0.25">
      <c r="A9172" s="77">
        <f t="shared" si="1008"/>
        <v>2025</v>
      </c>
      <c r="B9172" s="77">
        <f t="shared" si="1009"/>
        <v>7</v>
      </c>
      <c r="C9172" s="73">
        <v>45861</v>
      </c>
      <c r="D9172" s="79" t="s">
        <v>4</v>
      </c>
      <c r="E9172" s="80" t="s">
        <v>629</v>
      </c>
      <c r="F9172" s="81" t="str">
        <f>VLOOKUP(E9172,Customer[],2,FALSE)</f>
        <v>Sin Pauk</v>
      </c>
      <c r="G9172" s="69" t="str">
        <f>VLOOKUP(E9172,Customer[],3,FALSE)</f>
        <v>Hlawaga Rd</v>
      </c>
      <c r="H9172" s="69" t="str">
        <f>VLOOKUP(E9172,Customer[],4,FALSE)</f>
        <v xml:space="preserve">Shwepyithar </v>
      </c>
      <c r="I9172" s="48" t="s">
        <v>18</v>
      </c>
      <c r="J9172" s="82" t="str">
        <f>VLOOKUP(I9172,PGStock[],2,FALSE)</f>
        <v>Formula Rum 350ml</v>
      </c>
      <c r="K9172" s="71">
        <f>VLOOKUP(I9172,PGStock[],3,FALSE)</f>
        <v>0.35</v>
      </c>
      <c r="L9172" s="47">
        <v>2</v>
      </c>
      <c r="M9172" s="47">
        <f>VLOOKUP(I9172,PGStock[],6,FALSE)</f>
        <v>150</v>
      </c>
      <c r="N9172" s="47">
        <f>+PGSales!$L9172*PGSales!$M9172</f>
        <v>300</v>
      </c>
    </row>
    <row r="9173" spans="1:14" hidden="1" x14ac:dyDescent="0.25">
      <c r="A9173" s="77">
        <f t="shared" si="1008"/>
        <v>2025</v>
      </c>
      <c r="B9173" s="77">
        <f t="shared" si="1009"/>
        <v>7</v>
      </c>
      <c r="C9173" s="73">
        <v>45861</v>
      </c>
      <c r="D9173" s="79" t="s">
        <v>58</v>
      </c>
      <c r="E9173" s="80" t="s">
        <v>630</v>
      </c>
      <c r="F9173" s="81" t="str">
        <f>VLOOKUP(E9173,Customer[],2,FALSE)</f>
        <v xml:space="preserve">Min Satae Kyatt </v>
      </c>
      <c r="G9173" s="69" t="str">
        <f>VLOOKUP(E9173,Customer[],3,FALSE)</f>
        <v>Hlawaga Rd</v>
      </c>
      <c r="H9173" s="69" t="str">
        <f>VLOOKUP(E9173,Customer[],4,FALSE)</f>
        <v xml:space="preserve">Shwepyithar </v>
      </c>
      <c r="I9173" s="48" t="s">
        <v>25</v>
      </c>
      <c r="J9173" s="82" t="str">
        <f>VLOOKUP(I9173,PGStock[],2,FALSE)</f>
        <v>Columbus Super Red Smooth 350 Ml</v>
      </c>
      <c r="K9173" s="71">
        <f>VLOOKUP(I9173,PGStock[],3,FALSE)</f>
        <v>0.35</v>
      </c>
      <c r="L9173" s="47">
        <v>4</v>
      </c>
      <c r="M9173" s="47">
        <f>VLOOKUP(I9173,PGStock[],6,FALSE)</f>
        <v>150</v>
      </c>
      <c r="N9173" s="47">
        <f>+PGSales!$L9173*PGSales!$M9173</f>
        <v>600</v>
      </c>
    </row>
    <row r="9174" spans="1:14" hidden="1" x14ac:dyDescent="0.25">
      <c r="A9174" s="77">
        <f t="shared" si="1008"/>
        <v>2025</v>
      </c>
      <c r="B9174" s="77">
        <f t="shared" si="1009"/>
        <v>7</v>
      </c>
      <c r="C9174" s="73">
        <v>45861</v>
      </c>
      <c r="D9174" s="79" t="s">
        <v>58</v>
      </c>
      <c r="E9174" s="80" t="s">
        <v>630</v>
      </c>
      <c r="F9174" s="81" t="str">
        <f>VLOOKUP(E9174,Customer[],2,FALSE)</f>
        <v xml:space="preserve">Min Satae Kyatt </v>
      </c>
      <c r="G9174" s="69" t="str">
        <f>VLOOKUP(E9174,Customer[],3,FALSE)</f>
        <v>Hlawaga Rd</v>
      </c>
      <c r="H9174" s="69" t="str">
        <f>VLOOKUP(E9174,Customer[],4,FALSE)</f>
        <v xml:space="preserve">Shwepyithar </v>
      </c>
      <c r="I9174" s="48" t="s">
        <v>23</v>
      </c>
      <c r="J9174" s="82" t="str">
        <f>VLOOKUP(I9174,PGStock[],2,FALSE)</f>
        <v>Columbus Super Red Smooth 175 Ml</v>
      </c>
      <c r="K9174" s="71">
        <f>VLOOKUP(I9174,PGStock[],3,FALSE)</f>
        <v>0.17499999999999999</v>
      </c>
      <c r="L9174" s="47">
        <v>2</v>
      </c>
      <c r="M9174" s="47">
        <f>VLOOKUP(I9174,PGStock[],6,FALSE)</f>
        <v>100</v>
      </c>
      <c r="N9174" s="47">
        <f>+PGSales!$L9174*PGSales!$M9174</f>
        <v>200</v>
      </c>
    </row>
    <row r="9175" spans="1:14" hidden="1" x14ac:dyDescent="0.25">
      <c r="A9175" s="77">
        <f t="shared" si="1008"/>
        <v>2025</v>
      </c>
      <c r="B9175" s="77">
        <f t="shared" si="1009"/>
        <v>7</v>
      </c>
      <c r="C9175" s="73">
        <v>45861</v>
      </c>
      <c r="D9175" s="79" t="s">
        <v>58</v>
      </c>
      <c r="E9175" s="80" t="s">
        <v>630</v>
      </c>
      <c r="F9175" s="81" t="str">
        <f>VLOOKUP(E9175,Customer[],2,FALSE)</f>
        <v xml:space="preserve">Min Satae Kyatt </v>
      </c>
      <c r="G9175" s="69" t="str">
        <f>VLOOKUP(E9175,Customer[],3,FALSE)</f>
        <v>Hlawaga Rd</v>
      </c>
      <c r="H9175" s="69" t="str">
        <f>VLOOKUP(E9175,Customer[],4,FALSE)</f>
        <v xml:space="preserve">Shwepyithar </v>
      </c>
      <c r="I9175" s="48" t="s">
        <v>20</v>
      </c>
      <c r="J9175" s="82" t="str">
        <f>VLOOKUP(I9175,PGStock[],2,FALSE)</f>
        <v>Formula Rum 700ml</v>
      </c>
      <c r="K9175" s="71">
        <f>VLOOKUP(I9175,PGStock[],3,FALSE)</f>
        <v>0.7</v>
      </c>
      <c r="L9175" s="47">
        <v>1</v>
      </c>
      <c r="M9175" s="47">
        <f>VLOOKUP(I9175,PGStock[],6,FALSE)</f>
        <v>200</v>
      </c>
      <c r="N9175" s="47">
        <f>+PGSales!$L9175*PGSales!$M9175</f>
        <v>200</v>
      </c>
    </row>
    <row r="9176" spans="1:14" hidden="1" x14ac:dyDescent="0.25">
      <c r="A9176" s="77">
        <f t="shared" si="1008"/>
        <v>2025</v>
      </c>
      <c r="B9176" s="77">
        <f t="shared" si="1009"/>
        <v>7</v>
      </c>
      <c r="C9176" s="73">
        <v>45861</v>
      </c>
      <c r="D9176" s="79" t="s">
        <v>58</v>
      </c>
      <c r="E9176" s="80" t="s">
        <v>630</v>
      </c>
      <c r="F9176" s="81" t="str">
        <f>VLOOKUP(E9176,Customer[],2,FALSE)</f>
        <v xml:space="preserve">Min Satae Kyatt </v>
      </c>
      <c r="G9176" s="69" t="str">
        <f>VLOOKUP(E9176,Customer[],3,FALSE)</f>
        <v>Hlawaga Rd</v>
      </c>
      <c r="H9176" s="69" t="str">
        <f>VLOOKUP(E9176,Customer[],4,FALSE)</f>
        <v xml:space="preserve">Shwepyithar </v>
      </c>
      <c r="I9176" s="48" t="s">
        <v>18</v>
      </c>
      <c r="J9176" s="82" t="str">
        <f>VLOOKUP(I9176,PGStock[],2,FALSE)</f>
        <v>Formula Rum 350ml</v>
      </c>
      <c r="K9176" s="71">
        <f>VLOOKUP(I9176,PGStock[],3,FALSE)</f>
        <v>0.35</v>
      </c>
      <c r="L9176" s="47">
        <v>4</v>
      </c>
      <c r="M9176" s="47">
        <f>VLOOKUP(I9176,PGStock[],6,FALSE)</f>
        <v>150</v>
      </c>
      <c r="N9176" s="47">
        <f>+PGSales!$L9176*PGSales!$M9176</f>
        <v>600</v>
      </c>
    </row>
    <row r="9177" spans="1:14" hidden="1" x14ac:dyDescent="0.25">
      <c r="A9177" s="77">
        <f t="shared" si="1008"/>
        <v>2025</v>
      </c>
      <c r="B9177" s="77">
        <f t="shared" si="1009"/>
        <v>7</v>
      </c>
      <c r="C9177" s="73">
        <v>45861</v>
      </c>
      <c r="D9177" s="79" t="s">
        <v>131</v>
      </c>
      <c r="E9177" s="80" t="s">
        <v>897</v>
      </c>
      <c r="F9177" s="81" t="str">
        <f>VLOOKUP(E9177,Customer[],2,FALSE)</f>
        <v>Shwe taungtenn</v>
      </c>
      <c r="G9177" s="69" t="str">
        <f>VLOOKUP(E9177,Customer[],3,FALSE)</f>
        <v>Shwe lin pan Rd</v>
      </c>
      <c r="H9177" s="69" t="str">
        <f>VLOOKUP(E9177,Customer[],4,FALSE)</f>
        <v>Hlaing Thar Yar</v>
      </c>
      <c r="I9177" s="48" t="s">
        <v>31</v>
      </c>
      <c r="J9177" s="82" t="str">
        <f>VLOOKUP(I9177,PGStock[],2,FALSE)</f>
        <v>Columbus Whisky 350 Ml</v>
      </c>
      <c r="K9177" s="71">
        <f>VLOOKUP(I9177,PGStock[],3,FALSE)</f>
        <v>0.35</v>
      </c>
      <c r="L9177" s="47">
        <v>3</v>
      </c>
      <c r="M9177" s="47">
        <f>VLOOKUP(I9177,PGStock[],6,FALSE)</f>
        <v>100</v>
      </c>
      <c r="N9177" s="47">
        <f>+PGSales!$L9177*PGSales!$M9177</f>
        <v>300</v>
      </c>
    </row>
    <row r="9178" spans="1:14" hidden="1" x14ac:dyDescent="0.25">
      <c r="A9178" s="77">
        <f t="shared" si="1008"/>
        <v>2025</v>
      </c>
      <c r="B9178" s="77">
        <f t="shared" si="1009"/>
        <v>7</v>
      </c>
      <c r="C9178" s="73">
        <v>45861</v>
      </c>
      <c r="D9178" s="79" t="s">
        <v>131</v>
      </c>
      <c r="E9178" s="80" t="s">
        <v>897</v>
      </c>
      <c r="F9178" s="81" t="str">
        <f>VLOOKUP(E9178,Customer[],2,FALSE)</f>
        <v>Shwe taungtenn</v>
      </c>
      <c r="G9178" s="69" t="str">
        <f>VLOOKUP(E9178,Customer[],3,FALSE)</f>
        <v>Shwe lin pan Rd</v>
      </c>
      <c r="H9178" s="69" t="str">
        <f>VLOOKUP(E9178,Customer[],4,FALSE)</f>
        <v>Hlaing Thar Yar</v>
      </c>
      <c r="I9178" s="48" t="s">
        <v>29</v>
      </c>
      <c r="J9178" s="82" t="str">
        <f>VLOOKUP(I9178,PGStock[],2,FALSE)</f>
        <v>Columbus Whisky 175 Ml</v>
      </c>
      <c r="K9178" s="71">
        <f>VLOOKUP(I9178,PGStock[],3,FALSE)</f>
        <v>0.17499999999999999</v>
      </c>
      <c r="L9178" s="47">
        <v>1</v>
      </c>
      <c r="M9178" s="47">
        <f>VLOOKUP(I9178,PGStock[],6,FALSE)</f>
        <v>50</v>
      </c>
      <c r="N9178" s="47">
        <f>+PGSales!$L9178*PGSales!$M9178</f>
        <v>50</v>
      </c>
    </row>
    <row r="9179" spans="1:14" hidden="1" x14ac:dyDescent="0.25">
      <c r="A9179" s="77">
        <f t="shared" si="1008"/>
        <v>2025</v>
      </c>
      <c r="B9179" s="77">
        <f t="shared" si="1009"/>
        <v>7</v>
      </c>
      <c r="C9179" s="73">
        <v>45861</v>
      </c>
      <c r="D9179" s="79" t="s">
        <v>131</v>
      </c>
      <c r="E9179" s="80" t="s">
        <v>897</v>
      </c>
      <c r="F9179" s="81" t="str">
        <f>VLOOKUP(E9179,Customer[],2,FALSE)</f>
        <v>Shwe taungtenn</v>
      </c>
      <c r="G9179" s="69" t="str">
        <f>VLOOKUP(E9179,Customer[],3,FALSE)</f>
        <v>Shwe lin pan Rd</v>
      </c>
      <c r="H9179" s="69" t="str">
        <f>VLOOKUP(E9179,Customer[],4,FALSE)</f>
        <v>Hlaing Thar Yar</v>
      </c>
      <c r="I9179" s="48" t="s">
        <v>25</v>
      </c>
      <c r="J9179" s="82" t="str">
        <f>VLOOKUP(I9179,PGStock[],2,FALSE)</f>
        <v>Columbus Super Red Smooth 350 Ml</v>
      </c>
      <c r="K9179" s="71">
        <f>VLOOKUP(I9179,PGStock[],3,FALSE)</f>
        <v>0.35</v>
      </c>
      <c r="L9179" s="47">
        <v>2</v>
      </c>
      <c r="M9179" s="47">
        <f>VLOOKUP(I9179,PGStock[],6,FALSE)</f>
        <v>150</v>
      </c>
      <c r="N9179" s="47">
        <f>+PGSales!$L9179*PGSales!$M9179</f>
        <v>300</v>
      </c>
    </row>
    <row r="9180" spans="1:14" hidden="1" x14ac:dyDescent="0.25">
      <c r="A9180" s="77">
        <f t="shared" si="1008"/>
        <v>2025</v>
      </c>
      <c r="B9180" s="77">
        <f t="shared" si="1009"/>
        <v>7</v>
      </c>
      <c r="C9180" s="73">
        <v>45861</v>
      </c>
      <c r="D9180" s="79" t="s">
        <v>131</v>
      </c>
      <c r="E9180" s="80" t="s">
        <v>897</v>
      </c>
      <c r="F9180" s="81" t="str">
        <f>VLOOKUP(E9180,Customer[],2,FALSE)</f>
        <v>Shwe taungtenn</v>
      </c>
      <c r="G9180" s="69" t="str">
        <f>VLOOKUP(E9180,Customer[],3,FALSE)</f>
        <v>Shwe lin pan Rd</v>
      </c>
      <c r="H9180" s="69" t="str">
        <f>VLOOKUP(E9180,Customer[],4,FALSE)</f>
        <v>Hlaing Thar Yar</v>
      </c>
      <c r="I9180" s="48" t="s">
        <v>23</v>
      </c>
      <c r="J9180" s="82" t="str">
        <f>VLOOKUP(I9180,PGStock[],2,FALSE)</f>
        <v>Columbus Super Red Smooth 175 Ml</v>
      </c>
      <c r="K9180" s="71">
        <f>VLOOKUP(I9180,PGStock[],3,FALSE)</f>
        <v>0.17499999999999999</v>
      </c>
      <c r="L9180" s="47">
        <v>2</v>
      </c>
      <c r="M9180" s="47">
        <f>VLOOKUP(I9180,PGStock[],6,FALSE)</f>
        <v>100</v>
      </c>
      <c r="N9180" s="47">
        <f>+PGSales!$L9180*PGSales!$M9180</f>
        <v>200</v>
      </c>
    </row>
    <row r="9181" spans="1:14" hidden="1" x14ac:dyDescent="0.25">
      <c r="A9181" s="77">
        <f t="shared" si="1008"/>
        <v>2025</v>
      </c>
      <c r="B9181" s="77">
        <f t="shared" si="1009"/>
        <v>7</v>
      </c>
      <c r="C9181" s="73">
        <v>45861</v>
      </c>
      <c r="D9181" s="79" t="s">
        <v>131</v>
      </c>
      <c r="E9181" s="80" t="s">
        <v>897</v>
      </c>
      <c r="F9181" s="81" t="str">
        <f>VLOOKUP(E9181,Customer[],2,FALSE)</f>
        <v>Shwe taungtenn</v>
      </c>
      <c r="G9181" s="69" t="str">
        <f>VLOOKUP(E9181,Customer[],3,FALSE)</f>
        <v>Shwe lin pan Rd</v>
      </c>
      <c r="H9181" s="69" t="str">
        <f>VLOOKUP(E9181,Customer[],4,FALSE)</f>
        <v>Hlaing Thar Yar</v>
      </c>
      <c r="I9181" s="48" t="s">
        <v>18</v>
      </c>
      <c r="J9181" s="82" t="str">
        <f>VLOOKUP(I9181,PGStock[],2,FALSE)</f>
        <v>Formula Rum 350ml</v>
      </c>
      <c r="K9181" s="71">
        <f>VLOOKUP(I9181,PGStock[],3,FALSE)</f>
        <v>0.35</v>
      </c>
      <c r="L9181" s="47">
        <v>2</v>
      </c>
      <c r="M9181" s="47">
        <f>VLOOKUP(I9181,PGStock[],6,FALSE)</f>
        <v>150</v>
      </c>
      <c r="N9181" s="47">
        <f>+PGSales!$L9181*PGSales!$M9181</f>
        <v>300</v>
      </c>
    </row>
    <row r="9182" spans="1:14" hidden="1" x14ac:dyDescent="0.25">
      <c r="A9182" s="77">
        <f t="shared" si="1008"/>
        <v>2025</v>
      </c>
      <c r="B9182" s="77">
        <f t="shared" si="1009"/>
        <v>7</v>
      </c>
      <c r="C9182" s="73">
        <v>45861</v>
      </c>
      <c r="D9182" s="79" t="s">
        <v>878</v>
      </c>
      <c r="E9182" s="80" t="s">
        <v>734</v>
      </c>
      <c r="F9182" s="81" t="str">
        <f>VLOOKUP(E9182,Customer[],2,FALSE)</f>
        <v>Phyo</v>
      </c>
      <c r="G9182" s="69" t="str">
        <f>VLOOKUP(E9182,Customer[],3,FALSE)</f>
        <v>Anaw Yathar Rd</v>
      </c>
      <c r="H9182" s="69" t="str">
        <f>VLOOKUP(E9182,Customer[],4,FALSE)</f>
        <v>Hlaing Thar Yar</v>
      </c>
      <c r="I9182" s="48" t="s">
        <v>25</v>
      </c>
      <c r="J9182" s="82" t="str">
        <f>VLOOKUP(I9182,PGStock[],2,FALSE)</f>
        <v>Columbus Super Red Smooth 350 Ml</v>
      </c>
      <c r="K9182" s="71">
        <f>VLOOKUP(I9182,PGStock[],3,FALSE)</f>
        <v>0.35</v>
      </c>
      <c r="L9182" s="47">
        <v>2</v>
      </c>
      <c r="M9182" s="47">
        <f>VLOOKUP(I9182,PGStock[],6,FALSE)</f>
        <v>150</v>
      </c>
      <c r="N9182" s="47">
        <f>+PGSales!$L9182*PGSales!$M9182</f>
        <v>300</v>
      </c>
    </row>
    <row r="9183" spans="1:14" hidden="1" x14ac:dyDescent="0.25">
      <c r="A9183" s="77">
        <f t="shared" si="1008"/>
        <v>2025</v>
      </c>
      <c r="B9183" s="77">
        <f t="shared" si="1009"/>
        <v>7</v>
      </c>
      <c r="C9183" s="73">
        <v>45861</v>
      </c>
      <c r="D9183" s="79" t="s">
        <v>878</v>
      </c>
      <c r="E9183" s="80" t="s">
        <v>734</v>
      </c>
      <c r="F9183" s="81" t="str">
        <f>VLOOKUP(E9183,Customer[],2,FALSE)</f>
        <v>Phyo</v>
      </c>
      <c r="G9183" s="69" t="str">
        <f>VLOOKUP(E9183,Customer[],3,FALSE)</f>
        <v>Anaw Yathar Rd</v>
      </c>
      <c r="H9183" s="69" t="str">
        <f>VLOOKUP(E9183,Customer[],4,FALSE)</f>
        <v>Hlaing Thar Yar</v>
      </c>
      <c r="I9183" s="48" t="s">
        <v>18</v>
      </c>
      <c r="J9183" s="82" t="str">
        <f>VLOOKUP(I9183,PGStock[],2,FALSE)</f>
        <v>Formula Rum 350ml</v>
      </c>
      <c r="K9183" s="71">
        <f>VLOOKUP(I9183,PGStock[],3,FALSE)</f>
        <v>0.35</v>
      </c>
      <c r="L9183" s="47">
        <v>3</v>
      </c>
      <c r="M9183" s="47">
        <f>VLOOKUP(I9183,PGStock[],6,FALSE)</f>
        <v>150</v>
      </c>
      <c r="N9183" s="47">
        <f>+PGSales!$L9183*PGSales!$M9183</f>
        <v>450</v>
      </c>
    </row>
    <row r="9184" spans="1:14" hidden="1" x14ac:dyDescent="0.25">
      <c r="A9184" s="77">
        <f t="shared" si="998"/>
        <v>2025</v>
      </c>
      <c r="B9184" s="77">
        <f t="shared" si="999"/>
        <v>7</v>
      </c>
      <c r="C9184" s="73">
        <v>45861</v>
      </c>
      <c r="D9184" s="79" t="s">
        <v>74</v>
      </c>
      <c r="E9184" s="80" t="s">
        <v>737</v>
      </c>
      <c r="F9184" s="81" t="str">
        <f>VLOOKUP(E9184,Customer[],2,FALSE)</f>
        <v>Lucky 7</v>
      </c>
      <c r="G9184" s="69" t="str">
        <f>VLOOKUP(E9184,Customer[],3,FALSE)</f>
        <v>Anaw Yathar Rd</v>
      </c>
      <c r="H9184" s="69" t="str">
        <f>VLOOKUP(E9184,Customer[],4,FALSE)</f>
        <v>Hlaing Thar Yar</v>
      </c>
      <c r="I9184" s="48" t="s">
        <v>25</v>
      </c>
      <c r="J9184" s="82" t="str">
        <f>VLOOKUP(I9184,PGStock[],2,FALSE)</f>
        <v>Columbus Super Red Smooth 350 Ml</v>
      </c>
      <c r="K9184" s="71">
        <f>VLOOKUP(I9184,PGStock[],3,FALSE)</f>
        <v>0.35</v>
      </c>
      <c r="L9184" s="47">
        <v>1</v>
      </c>
      <c r="M9184" s="47">
        <f>VLOOKUP(I9184,PGStock[],6,FALSE)</f>
        <v>150</v>
      </c>
      <c r="N9184" s="47">
        <f>+PGSales!$L9184*PGSales!$M9184</f>
        <v>150</v>
      </c>
    </row>
    <row r="9185" spans="1:14" hidden="1" x14ac:dyDescent="0.25">
      <c r="A9185" s="77">
        <f t="shared" si="998"/>
        <v>2025</v>
      </c>
      <c r="B9185" s="77">
        <f t="shared" si="999"/>
        <v>7</v>
      </c>
      <c r="C9185" s="73">
        <v>45861</v>
      </c>
      <c r="D9185" s="79" t="s">
        <v>74</v>
      </c>
      <c r="E9185" s="80" t="s">
        <v>737</v>
      </c>
      <c r="F9185" s="81" t="str">
        <f>VLOOKUP(E9185,Customer[],2,FALSE)</f>
        <v>Lucky 7</v>
      </c>
      <c r="G9185" s="69" t="str">
        <f>VLOOKUP(E9185,Customer[],3,FALSE)</f>
        <v>Anaw Yathar Rd</v>
      </c>
      <c r="H9185" s="69" t="str">
        <f>VLOOKUP(E9185,Customer[],4,FALSE)</f>
        <v>Hlaing Thar Yar</v>
      </c>
      <c r="I9185" s="48" t="s">
        <v>18</v>
      </c>
      <c r="J9185" s="82" t="str">
        <f>VLOOKUP(I9185,PGStock[],2,FALSE)</f>
        <v>Formula Rum 350ml</v>
      </c>
      <c r="K9185" s="71">
        <f>VLOOKUP(I9185,PGStock[],3,FALSE)</f>
        <v>0.35</v>
      </c>
      <c r="L9185" s="47">
        <v>1</v>
      </c>
      <c r="M9185" s="47">
        <f>VLOOKUP(I9185,PGStock[],6,FALSE)</f>
        <v>150</v>
      </c>
      <c r="N9185" s="47">
        <f>+PGSales!$L9185*PGSales!$M9185</f>
        <v>150</v>
      </c>
    </row>
    <row r="9186" spans="1:14" hidden="1" x14ac:dyDescent="0.25">
      <c r="A9186" s="77">
        <f t="shared" si="998"/>
        <v>2025</v>
      </c>
      <c r="B9186" s="77">
        <f t="shared" si="999"/>
        <v>7</v>
      </c>
      <c r="C9186" s="73">
        <v>45861</v>
      </c>
      <c r="D9186" s="79" t="s">
        <v>70</v>
      </c>
      <c r="E9186" s="80" t="s">
        <v>906</v>
      </c>
      <c r="F9186" s="81" t="str">
        <f>VLOOKUP(E9186,Customer[],2,FALSE)</f>
        <v>A Linn</v>
      </c>
      <c r="G9186" s="69" t="str">
        <f>VLOOKUP(E9186,Customer[],3,FALSE)</f>
        <v>Anaw Yathar Rd</v>
      </c>
      <c r="H9186" s="69" t="str">
        <f>VLOOKUP(E9186,Customer[],4,FALSE)</f>
        <v>Hlaing Thar Yar</v>
      </c>
      <c r="I9186" s="48" t="s">
        <v>25</v>
      </c>
      <c r="J9186" s="82" t="str">
        <f>VLOOKUP(I9186,PGStock[],2,FALSE)</f>
        <v>Columbus Super Red Smooth 350 Ml</v>
      </c>
      <c r="K9186" s="71">
        <f>VLOOKUP(I9186,PGStock[],3,FALSE)</f>
        <v>0.35</v>
      </c>
      <c r="L9186" s="47">
        <v>1</v>
      </c>
      <c r="M9186" s="47">
        <f>VLOOKUP(I9186,PGStock[],6,FALSE)</f>
        <v>150</v>
      </c>
      <c r="N9186" s="47">
        <f>+PGSales!$L9186*PGSales!$M9186</f>
        <v>150</v>
      </c>
    </row>
    <row r="9187" spans="1:14" hidden="1" x14ac:dyDescent="0.25">
      <c r="A9187" s="77">
        <f t="shared" si="998"/>
        <v>2025</v>
      </c>
      <c r="B9187" s="77">
        <f t="shared" si="999"/>
        <v>7</v>
      </c>
      <c r="C9187" s="73">
        <v>45861</v>
      </c>
      <c r="D9187" s="79" t="s">
        <v>70</v>
      </c>
      <c r="E9187" s="80" t="s">
        <v>906</v>
      </c>
      <c r="F9187" s="81" t="str">
        <f>VLOOKUP(E9187,Customer[],2,FALSE)</f>
        <v>A Linn</v>
      </c>
      <c r="G9187" s="69" t="str">
        <f>VLOOKUP(E9187,Customer[],3,FALSE)</f>
        <v>Anaw Yathar Rd</v>
      </c>
      <c r="H9187" s="69" t="str">
        <f>VLOOKUP(E9187,Customer[],4,FALSE)</f>
        <v>Hlaing Thar Yar</v>
      </c>
      <c r="I9187" s="48" t="s">
        <v>20</v>
      </c>
      <c r="J9187" s="82" t="str">
        <f>VLOOKUP(I9187,PGStock[],2,FALSE)</f>
        <v>Formula Rum 700ml</v>
      </c>
      <c r="K9187" s="71">
        <f>VLOOKUP(I9187,PGStock[],3,FALSE)</f>
        <v>0.7</v>
      </c>
      <c r="L9187" s="47">
        <v>1</v>
      </c>
      <c r="M9187" s="47">
        <f>VLOOKUP(I9187,PGStock[],6,FALSE)</f>
        <v>200</v>
      </c>
      <c r="N9187" s="47">
        <f>+PGSales!$L9187*PGSales!$M9187</f>
        <v>200</v>
      </c>
    </row>
    <row r="9188" spans="1:14" hidden="1" x14ac:dyDescent="0.25">
      <c r="A9188" s="77">
        <f t="shared" si="998"/>
        <v>2025</v>
      </c>
      <c r="B9188" s="77">
        <f t="shared" si="999"/>
        <v>7</v>
      </c>
      <c r="C9188" s="73">
        <v>45861</v>
      </c>
      <c r="D9188" s="79" t="s">
        <v>70</v>
      </c>
      <c r="E9188" s="80" t="s">
        <v>906</v>
      </c>
      <c r="F9188" s="81" t="str">
        <f>VLOOKUP(E9188,Customer[],2,FALSE)</f>
        <v>A Linn</v>
      </c>
      <c r="G9188" s="69" t="str">
        <f>VLOOKUP(E9188,Customer[],3,FALSE)</f>
        <v>Anaw Yathar Rd</v>
      </c>
      <c r="H9188" s="69" t="str">
        <f>VLOOKUP(E9188,Customer[],4,FALSE)</f>
        <v>Hlaing Thar Yar</v>
      </c>
      <c r="I9188" s="48" t="s">
        <v>18</v>
      </c>
      <c r="J9188" s="82" t="str">
        <f>VLOOKUP(I9188,PGStock[],2,FALSE)</f>
        <v>Formula Rum 350ml</v>
      </c>
      <c r="K9188" s="71">
        <f>VLOOKUP(I9188,PGStock[],3,FALSE)</f>
        <v>0.35</v>
      </c>
      <c r="L9188" s="47">
        <v>1</v>
      </c>
      <c r="M9188" s="47">
        <f>VLOOKUP(I9188,PGStock[],6,FALSE)</f>
        <v>150</v>
      </c>
      <c r="N9188" s="47">
        <f>+PGSales!$L9188*PGSales!$M9188</f>
        <v>150</v>
      </c>
    </row>
    <row r="9189" spans="1:14" hidden="1" x14ac:dyDescent="0.25">
      <c r="A9189" s="77">
        <f t="shared" si="998"/>
        <v>2025</v>
      </c>
      <c r="B9189" s="77">
        <f t="shared" si="999"/>
        <v>7</v>
      </c>
      <c r="C9189" s="73">
        <v>45861</v>
      </c>
      <c r="D9189" s="79" t="s">
        <v>275</v>
      </c>
      <c r="E9189" s="80" t="s">
        <v>904</v>
      </c>
      <c r="F9189" s="81" t="str">
        <f>VLOOKUP(E9189,Customer[],2,FALSE)</f>
        <v>Zwel yatanar</v>
      </c>
      <c r="G9189" s="69" t="str">
        <f>VLOOKUP(E9189,Customer[],3,FALSE)</f>
        <v>Badai Rd</v>
      </c>
      <c r="H9189" s="69" t="str">
        <f>VLOOKUP(E9189,Customer[],4,FALSE)</f>
        <v>Hlaing Thar Yar</v>
      </c>
      <c r="I9189" s="48" t="s">
        <v>27</v>
      </c>
      <c r="J9189" s="82" t="str">
        <f>VLOOKUP(I9189,PGStock[],2,FALSE)</f>
        <v>Columbus Super Red Smooth 700 Ml</v>
      </c>
      <c r="K9189" s="71">
        <f>VLOOKUP(I9189,PGStock[],3,FALSE)</f>
        <v>0.7</v>
      </c>
      <c r="L9189" s="47">
        <v>1</v>
      </c>
      <c r="M9189" s="47">
        <f>VLOOKUP(I9189,PGStock[],6,FALSE)</f>
        <v>200</v>
      </c>
      <c r="N9189" s="47">
        <f>+PGSales!$L9189*PGSales!$M9189</f>
        <v>200</v>
      </c>
    </row>
    <row r="9190" spans="1:14" hidden="1" x14ac:dyDescent="0.25">
      <c r="A9190" s="77">
        <f t="shared" si="976"/>
        <v>2025</v>
      </c>
      <c r="B9190" s="77">
        <f t="shared" si="977"/>
        <v>7</v>
      </c>
      <c r="C9190" s="73">
        <v>45861</v>
      </c>
      <c r="D9190" s="79" t="s">
        <v>275</v>
      </c>
      <c r="E9190" s="80" t="s">
        <v>904</v>
      </c>
      <c r="F9190" s="81" t="str">
        <f>VLOOKUP(E9190,Customer[],2,FALSE)</f>
        <v>Zwel yatanar</v>
      </c>
      <c r="G9190" s="69" t="str">
        <f>VLOOKUP(E9190,Customer[],3,FALSE)</f>
        <v>Badai Rd</v>
      </c>
      <c r="H9190" s="69" t="str">
        <f>VLOOKUP(E9190,Customer[],4,FALSE)</f>
        <v>Hlaing Thar Yar</v>
      </c>
      <c r="I9190" s="48" t="s">
        <v>25</v>
      </c>
      <c r="J9190" s="82" t="str">
        <f>VLOOKUP(I9190,PGStock[],2,FALSE)</f>
        <v>Columbus Super Red Smooth 350 Ml</v>
      </c>
      <c r="K9190" s="71">
        <f>VLOOKUP(I9190,PGStock[],3,FALSE)</f>
        <v>0.35</v>
      </c>
      <c r="L9190" s="47">
        <v>2</v>
      </c>
      <c r="M9190" s="47">
        <f>VLOOKUP(I9190,PGStock[],6,FALSE)</f>
        <v>150</v>
      </c>
      <c r="N9190" s="47">
        <f>+PGSales!$L9190*PGSales!$M9190</f>
        <v>300</v>
      </c>
    </row>
    <row r="9191" spans="1:14" hidden="1" x14ac:dyDescent="0.25">
      <c r="A9191" s="77">
        <f t="shared" si="976"/>
        <v>2025</v>
      </c>
      <c r="B9191" s="77">
        <f t="shared" si="977"/>
        <v>7</v>
      </c>
      <c r="C9191" s="73">
        <v>45861</v>
      </c>
      <c r="D9191" s="79" t="s">
        <v>275</v>
      </c>
      <c r="E9191" s="80" t="s">
        <v>904</v>
      </c>
      <c r="F9191" s="81" t="str">
        <f>VLOOKUP(E9191,Customer[],2,FALSE)</f>
        <v>Zwel yatanar</v>
      </c>
      <c r="G9191" s="69" t="str">
        <f>VLOOKUP(E9191,Customer[],3,FALSE)</f>
        <v>Badai Rd</v>
      </c>
      <c r="H9191" s="69" t="str">
        <f>VLOOKUP(E9191,Customer[],4,FALSE)</f>
        <v>Hlaing Thar Yar</v>
      </c>
      <c r="I9191" s="48" t="s">
        <v>20</v>
      </c>
      <c r="J9191" s="82" t="str">
        <f>VLOOKUP(I9191,PGStock[],2,FALSE)</f>
        <v>Formula Rum 700ml</v>
      </c>
      <c r="K9191" s="71">
        <f>VLOOKUP(I9191,PGStock[],3,FALSE)</f>
        <v>0.7</v>
      </c>
      <c r="L9191" s="47">
        <v>1</v>
      </c>
      <c r="M9191" s="47">
        <f>VLOOKUP(I9191,PGStock[],6,FALSE)</f>
        <v>200</v>
      </c>
      <c r="N9191" s="47">
        <f>+PGSales!$L9191*PGSales!$M9191</f>
        <v>200</v>
      </c>
    </row>
    <row r="9192" spans="1:14" hidden="1" x14ac:dyDescent="0.25">
      <c r="A9192" s="77">
        <f t="shared" si="292"/>
        <v>2025</v>
      </c>
      <c r="B9192" s="77">
        <f t="shared" si="293"/>
        <v>7</v>
      </c>
      <c r="C9192" s="73">
        <v>45861</v>
      </c>
      <c r="D9192" s="79" t="s">
        <v>275</v>
      </c>
      <c r="E9192" s="80" t="s">
        <v>904</v>
      </c>
      <c r="F9192" s="81" t="str">
        <f>VLOOKUP(E9192,Customer[],2,FALSE)</f>
        <v>Zwel yatanar</v>
      </c>
      <c r="G9192" s="69" t="str">
        <f>VLOOKUP(E9192,Customer[],3,FALSE)</f>
        <v>Badai Rd</v>
      </c>
      <c r="H9192" s="69" t="str">
        <f>VLOOKUP(E9192,Customer[],4,FALSE)</f>
        <v>Hlaing Thar Yar</v>
      </c>
      <c r="I9192" s="48" t="s">
        <v>18</v>
      </c>
      <c r="J9192" s="82" t="str">
        <f>VLOOKUP(I9192,PGStock[],2,FALSE)</f>
        <v>Formula Rum 350ml</v>
      </c>
      <c r="K9192" s="71">
        <f>VLOOKUP(I9192,PGStock[],3,FALSE)</f>
        <v>0.35</v>
      </c>
      <c r="L9192" s="47">
        <v>6</v>
      </c>
      <c r="M9192" s="47">
        <f>VLOOKUP(I9192,PGStock[],6,FALSE)</f>
        <v>150</v>
      </c>
      <c r="N9192" s="47">
        <f>+PGSales!$L9192*PGSales!$M9192</f>
        <v>900</v>
      </c>
    </row>
    <row r="9193" spans="1:14" hidden="1" x14ac:dyDescent="0.25">
      <c r="A9193" s="77">
        <f t="shared" si="110"/>
        <v>2025</v>
      </c>
      <c r="B9193" s="77">
        <f t="shared" si="111"/>
        <v>7</v>
      </c>
      <c r="C9193" s="73">
        <v>45862</v>
      </c>
      <c r="D9193" s="79" t="s">
        <v>187</v>
      </c>
      <c r="E9193" s="80" t="s">
        <v>589</v>
      </c>
      <c r="F9193" s="69" t="str">
        <f>VLOOKUP(E9193,Customer[],2,FALSE)</f>
        <v>Yarket Nu Wai</v>
      </c>
      <c r="G9193" s="69" t="str">
        <f>VLOOKUP(E9193,Customer[],3,FALSE)</f>
        <v>Anake Gonkone Rd</v>
      </c>
      <c r="H9193" s="69" t="str">
        <f>VLOOKUP(E9193,Customer[],4,FALSE)</f>
        <v>Insein</v>
      </c>
      <c r="I9193" s="48" t="s">
        <v>25</v>
      </c>
      <c r="J9193" s="70" t="str">
        <f>VLOOKUP(I9193,PGStock[],2,FALSE)</f>
        <v>Columbus Super Red Smooth 350 Ml</v>
      </c>
      <c r="K9193" s="71">
        <f>VLOOKUP(I9193,PGStock[],3,FALSE)</f>
        <v>0.35</v>
      </c>
      <c r="L9193" s="47">
        <v>1</v>
      </c>
      <c r="M9193" s="47">
        <f>VLOOKUP(I9193,PGStock[],6,FALSE)</f>
        <v>150</v>
      </c>
      <c r="N9193" s="47">
        <f>+PGSales!$L9193*PGSales!$M9193</f>
        <v>150</v>
      </c>
    </row>
    <row r="9194" spans="1:14" hidden="1" x14ac:dyDescent="0.25">
      <c r="A9194" s="77">
        <f t="shared" ref="A9194:A9207" si="1010">YEAR(C9194)</f>
        <v>2025</v>
      </c>
      <c r="B9194" s="77">
        <f t="shared" ref="B9194:B9207" si="1011">MONTH(C9194)</f>
        <v>7</v>
      </c>
      <c r="C9194" s="73">
        <v>45862</v>
      </c>
      <c r="D9194" s="79" t="s">
        <v>187</v>
      </c>
      <c r="E9194" s="80" t="s">
        <v>589</v>
      </c>
      <c r="F9194" s="81" t="str">
        <f>VLOOKUP(E9194,Customer[],2,FALSE)</f>
        <v>Yarket Nu Wai</v>
      </c>
      <c r="G9194" s="69" t="str">
        <f>VLOOKUP(E9194,Customer[],3,FALSE)</f>
        <v>Anake Gonkone Rd</v>
      </c>
      <c r="H9194" s="69" t="str">
        <f>VLOOKUP(E9194,Customer[],4,FALSE)</f>
        <v>Insein</v>
      </c>
      <c r="I9194" s="48" t="s">
        <v>23</v>
      </c>
      <c r="J9194" s="82" t="str">
        <f>VLOOKUP(I9194,PGStock[],2,FALSE)</f>
        <v>Columbus Super Red Smooth 175 Ml</v>
      </c>
      <c r="K9194" s="71">
        <f>VLOOKUP(I9194,PGStock[],3,FALSE)</f>
        <v>0.17499999999999999</v>
      </c>
      <c r="L9194" s="47">
        <v>2</v>
      </c>
      <c r="M9194" s="47">
        <f>VLOOKUP(I9194,PGStock[],6,FALSE)</f>
        <v>100</v>
      </c>
      <c r="N9194" s="47">
        <f>+PGSales!$L9194*PGSales!$M9194</f>
        <v>200</v>
      </c>
    </row>
    <row r="9195" spans="1:14" hidden="1" x14ac:dyDescent="0.25">
      <c r="A9195" s="77">
        <f t="shared" si="1010"/>
        <v>2025</v>
      </c>
      <c r="B9195" s="77">
        <f t="shared" si="1011"/>
        <v>7</v>
      </c>
      <c r="C9195" s="73">
        <v>45862</v>
      </c>
      <c r="D9195" s="79" t="s">
        <v>187</v>
      </c>
      <c r="E9195" s="80" t="s">
        <v>589</v>
      </c>
      <c r="F9195" s="81" t="str">
        <f>VLOOKUP(E9195,Customer[],2,FALSE)</f>
        <v>Yarket Nu Wai</v>
      </c>
      <c r="G9195" s="69" t="str">
        <f>VLOOKUP(E9195,Customer[],3,FALSE)</f>
        <v>Anake Gonkone Rd</v>
      </c>
      <c r="H9195" s="69" t="str">
        <f>VLOOKUP(E9195,Customer[],4,FALSE)</f>
        <v>Insein</v>
      </c>
      <c r="I9195" s="48" t="s">
        <v>18</v>
      </c>
      <c r="J9195" s="82" t="str">
        <f>VLOOKUP(I9195,PGStock[],2,FALSE)</f>
        <v>Formula Rum 350ml</v>
      </c>
      <c r="K9195" s="71">
        <f>VLOOKUP(I9195,PGStock[],3,FALSE)</f>
        <v>0.35</v>
      </c>
      <c r="L9195" s="47">
        <v>3</v>
      </c>
      <c r="M9195" s="47">
        <f>VLOOKUP(I9195,PGStock[],6,FALSE)</f>
        <v>150</v>
      </c>
      <c r="N9195" s="47">
        <f>+PGSales!$L9195*PGSales!$M9195</f>
        <v>450</v>
      </c>
    </row>
    <row r="9196" spans="1:14" hidden="1" x14ac:dyDescent="0.25">
      <c r="A9196" s="77">
        <f t="shared" si="1010"/>
        <v>2025</v>
      </c>
      <c r="B9196" s="77">
        <f t="shared" si="1011"/>
        <v>7</v>
      </c>
      <c r="C9196" s="73">
        <v>45862</v>
      </c>
      <c r="D9196" s="79" t="s">
        <v>2</v>
      </c>
      <c r="E9196" s="80" t="s">
        <v>887</v>
      </c>
      <c r="F9196" s="81" t="str">
        <f>VLOOKUP(E9196,Customer[],2,FALSE)</f>
        <v>Ma naw</v>
      </c>
      <c r="G9196" s="69" t="str">
        <f>VLOOKUP(E9196,Customer[],3,FALSE)</f>
        <v>Baho Rd</v>
      </c>
      <c r="H9196" s="69" t="str">
        <f>VLOOKUP(E9196,Customer[],4,FALSE)</f>
        <v>Hlaing</v>
      </c>
      <c r="I9196" s="48" t="s">
        <v>23</v>
      </c>
      <c r="J9196" s="82" t="str">
        <f>VLOOKUP(I9196,PGStock[],2,FALSE)</f>
        <v>Columbus Super Red Smooth 175 Ml</v>
      </c>
      <c r="K9196" s="71">
        <f>VLOOKUP(I9196,PGStock[],3,FALSE)</f>
        <v>0.17499999999999999</v>
      </c>
      <c r="L9196" s="47">
        <v>3</v>
      </c>
      <c r="M9196" s="47">
        <f>VLOOKUP(I9196,PGStock[],6,FALSE)</f>
        <v>100</v>
      </c>
      <c r="N9196" s="47">
        <f>+PGSales!$L9196*PGSales!$M9196</f>
        <v>300</v>
      </c>
    </row>
    <row r="9197" spans="1:14" hidden="1" x14ac:dyDescent="0.25">
      <c r="A9197" s="77">
        <f t="shared" si="1010"/>
        <v>2025</v>
      </c>
      <c r="B9197" s="77">
        <f t="shared" si="1011"/>
        <v>7</v>
      </c>
      <c r="C9197" s="73">
        <v>45862</v>
      </c>
      <c r="D9197" s="79" t="s">
        <v>2</v>
      </c>
      <c r="E9197" s="80" t="s">
        <v>887</v>
      </c>
      <c r="F9197" s="81" t="str">
        <f>VLOOKUP(E9197,Customer[],2,FALSE)</f>
        <v>Ma naw</v>
      </c>
      <c r="G9197" s="69" t="str">
        <f>VLOOKUP(E9197,Customer[],3,FALSE)</f>
        <v>Baho Rd</v>
      </c>
      <c r="H9197" s="69" t="str">
        <f>VLOOKUP(E9197,Customer[],4,FALSE)</f>
        <v>Hlaing</v>
      </c>
      <c r="I9197" s="48" t="s">
        <v>18</v>
      </c>
      <c r="J9197" s="82" t="str">
        <f>VLOOKUP(I9197,PGStock[],2,FALSE)</f>
        <v>Formula Rum 350ml</v>
      </c>
      <c r="K9197" s="71">
        <f>VLOOKUP(I9197,PGStock[],3,FALSE)</f>
        <v>0.35</v>
      </c>
      <c r="L9197" s="47">
        <v>1</v>
      </c>
      <c r="M9197" s="47">
        <f>VLOOKUP(I9197,PGStock[],6,FALSE)</f>
        <v>150</v>
      </c>
      <c r="N9197" s="47">
        <f>+PGSales!$L9197*PGSales!$M9197</f>
        <v>150</v>
      </c>
    </row>
    <row r="9198" spans="1:14" hidden="1" x14ac:dyDescent="0.25">
      <c r="A9198" s="77">
        <f t="shared" si="1010"/>
        <v>2025</v>
      </c>
      <c r="B9198" s="77">
        <f t="shared" si="1011"/>
        <v>7</v>
      </c>
      <c r="C9198" s="73">
        <v>45862</v>
      </c>
      <c r="D9198" s="79" t="s">
        <v>115</v>
      </c>
      <c r="E9198" s="80" t="s">
        <v>587</v>
      </c>
      <c r="F9198" s="81" t="str">
        <f>VLOOKUP(E9198,Customer[],2,FALSE)</f>
        <v>Shwe Myaing</v>
      </c>
      <c r="G9198" s="69" t="str">
        <f>VLOOKUP(E9198,Customer[],3,FALSE)</f>
        <v>Baho Rd</v>
      </c>
      <c r="H9198" s="69" t="str">
        <f>VLOOKUP(E9198,Customer[],4,FALSE)</f>
        <v>Hlaing</v>
      </c>
      <c r="I9198" s="48" t="s">
        <v>25</v>
      </c>
      <c r="J9198" s="82" t="str">
        <f>VLOOKUP(I9198,PGStock[],2,FALSE)</f>
        <v>Columbus Super Red Smooth 350 Ml</v>
      </c>
      <c r="K9198" s="71">
        <f>VLOOKUP(I9198,PGStock[],3,FALSE)</f>
        <v>0.35</v>
      </c>
      <c r="L9198" s="47">
        <v>3</v>
      </c>
      <c r="M9198" s="47">
        <f>VLOOKUP(I9198,PGStock[],6,FALSE)</f>
        <v>150</v>
      </c>
      <c r="N9198" s="47">
        <f>+PGSales!$L9198*PGSales!$M9198</f>
        <v>450</v>
      </c>
    </row>
    <row r="9199" spans="1:14" hidden="1" x14ac:dyDescent="0.25">
      <c r="A9199" s="77">
        <f t="shared" si="1010"/>
        <v>2025</v>
      </c>
      <c r="B9199" s="77">
        <f t="shared" si="1011"/>
        <v>7</v>
      </c>
      <c r="C9199" s="73">
        <v>45862</v>
      </c>
      <c r="D9199" s="79" t="s">
        <v>115</v>
      </c>
      <c r="E9199" s="80" t="s">
        <v>587</v>
      </c>
      <c r="F9199" s="81" t="str">
        <f>VLOOKUP(E9199,Customer[],2,FALSE)</f>
        <v>Shwe Myaing</v>
      </c>
      <c r="G9199" s="69" t="str">
        <f>VLOOKUP(E9199,Customer[],3,FALSE)</f>
        <v>Baho Rd</v>
      </c>
      <c r="H9199" s="69" t="str">
        <f>VLOOKUP(E9199,Customer[],4,FALSE)</f>
        <v>Hlaing</v>
      </c>
      <c r="I9199" s="48" t="s">
        <v>18</v>
      </c>
      <c r="J9199" s="82" t="str">
        <f>VLOOKUP(I9199,PGStock[],2,FALSE)</f>
        <v>Formula Rum 350ml</v>
      </c>
      <c r="K9199" s="71">
        <f>VLOOKUP(I9199,PGStock[],3,FALSE)</f>
        <v>0.35</v>
      </c>
      <c r="L9199" s="47">
        <v>4</v>
      </c>
      <c r="M9199" s="47">
        <f>VLOOKUP(I9199,PGStock[],6,FALSE)</f>
        <v>150</v>
      </c>
      <c r="N9199" s="47">
        <f>+PGSales!$L9199*PGSales!$M9199</f>
        <v>600</v>
      </c>
    </row>
    <row r="9200" spans="1:14" hidden="1" x14ac:dyDescent="0.25">
      <c r="A9200" s="77">
        <f t="shared" si="1010"/>
        <v>2025</v>
      </c>
      <c r="B9200" s="77">
        <f t="shared" si="1011"/>
        <v>7</v>
      </c>
      <c r="C9200" s="73">
        <v>45862</v>
      </c>
      <c r="D9200" s="79" t="s">
        <v>1</v>
      </c>
      <c r="E9200" s="80" t="s">
        <v>610</v>
      </c>
      <c r="F9200" s="81" t="str">
        <f>VLOOKUP(E9200,Customer[],2,FALSE)</f>
        <v>A&amp;T</v>
      </c>
      <c r="G9200" s="69" t="str">
        <f>VLOOKUP(E9200,Customer[],3,FALSE)</f>
        <v>Pa 50 Lan Baho</v>
      </c>
      <c r="H9200" s="69" t="str">
        <f>VLOOKUP(E9200,Customer[],4,FALSE)</f>
        <v>Hlaing</v>
      </c>
      <c r="I9200" s="48" t="s">
        <v>25</v>
      </c>
      <c r="J9200" s="82" t="str">
        <f>VLOOKUP(I9200,PGStock[],2,FALSE)</f>
        <v>Columbus Super Red Smooth 350 Ml</v>
      </c>
      <c r="K9200" s="71">
        <f>VLOOKUP(I9200,PGStock[],3,FALSE)</f>
        <v>0.35</v>
      </c>
      <c r="L9200" s="47">
        <v>3</v>
      </c>
      <c r="M9200" s="47">
        <f>VLOOKUP(I9200,PGStock[],6,FALSE)</f>
        <v>150</v>
      </c>
      <c r="N9200" s="47">
        <f>+PGSales!$L9200*PGSales!$M9200</f>
        <v>450</v>
      </c>
    </row>
    <row r="9201" spans="1:14" hidden="1" x14ac:dyDescent="0.25">
      <c r="A9201" s="77">
        <f t="shared" si="1010"/>
        <v>2025</v>
      </c>
      <c r="B9201" s="77">
        <f t="shared" si="1011"/>
        <v>7</v>
      </c>
      <c r="C9201" s="73">
        <v>45862</v>
      </c>
      <c r="D9201" s="79" t="s">
        <v>60</v>
      </c>
      <c r="E9201" s="80" t="s">
        <v>588</v>
      </c>
      <c r="F9201" s="81" t="str">
        <f>VLOOKUP(E9201,Customer[],2,FALSE)</f>
        <v>Family Store</v>
      </c>
      <c r="G9201" s="69" t="str">
        <f>VLOOKUP(E9201,Customer[],3,FALSE)</f>
        <v xml:space="preserve">Thanmine Lansone </v>
      </c>
      <c r="H9201" s="69" t="str">
        <f>VLOOKUP(E9201,Customer[],4,FALSE)</f>
        <v>Hlaing</v>
      </c>
      <c r="I9201" s="48" t="s">
        <v>25</v>
      </c>
      <c r="J9201" s="82" t="str">
        <f>VLOOKUP(I9201,PGStock[],2,FALSE)</f>
        <v>Columbus Super Red Smooth 350 Ml</v>
      </c>
      <c r="K9201" s="71">
        <f>VLOOKUP(I9201,PGStock[],3,FALSE)</f>
        <v>0.35</v>
      </c>
      <c r="L9201" s="47">
        <v>2</v>
      </c>
      <c r="M9201" s="47">
        <f>VLOOKUP(I9201,PGStock[],6,FALSE)</f>
        <v>150</v>
      </c>
      <c r="N9201" s="47">
        <f>+PGSales!$L9201*PGSales!$M9201</f>
        <v>300</v>
      </c>
    </row>
    <row r="9202" spans="1:14" hidden="1" x14ac:dyDescent="0.25">
      <c r="A9202" s="77">
        <f t="shared" si="1010"/>
        <v>2025</v>
      </c>
      <c r="B9202" s="77">
        <f t="shared" si="1011"/>
        <v>7</v>
      </c>
      <c r="C9202" s="73">
        <v>45862</v>
      </c>
      <c r="D9202" s="79" t="s">
        <v>60</v>
      </c>
      <c r="E9202" s="80" t="s">
        <v>588</v>
      </c>
      <c r="F9202" s="81" t="str">
        <f>VLOOKUP(E9202,Customer[],2,FALSE)</f>
        <v>Family Store</v>
      </c>
      <c r="G9202" s="69" t="str">
        <f>VLOOKUP(E9202,Customer[],3,FALSE)</f>
        <v xml:space="preserve">Thanmine Lansone </v>
      </c>
      <c r="H9202" s="69" t="str">
        <f>VLOOKUP(E9202,Customer[],4,FALSE)</f>
        <v>Hlaing</v>
      </c>
      <c r="I9202" s="48" t="s">
        <v>23</v>
      </c>
      <c r="J9202" s="82" t="str">
        <f>VLOOKUP(I9202,PGStock[],2,FALSE)</f>
        <v>Columbus Super Red Smooth 175 Ml</v>
      </c>
      <c r="K9202" s="71">
        <f>VLOOKUP(I9202,PGStock[],3,FALSE)</f>
        <v>0.17499999999999999</v>
      </c>
      <c r="L9202" s="47">
        <v>1</v>
      </c>
      <c r="M9202" s="47">
        <f>VLOOKUP(I9202,PGStock[],6,FALSE)</f>
        <v>100</v>
      </c>
      <c r="N9202" s="47">
        <f>+PGSales!$L9202*PGSales!$M9202</f>
        <v>100</v>
      </c>
    </row>
    <row r="9203" spans="1:14" hidden="1" x14ac:dyDescent="0.25">
      <c r="A9203" s="77">
        <f t="shared" si="1010"/>
        <v>2025</v>
      </c>
      <c r="B9203" s="77">
        <f t="shared" si="1011"/>
        <v>7</v>
      </c>
      <c r="C9203" s="73">
        <v>45862</v>
      </c>
      <c r="D9203" s="79" t="s">
        <v>60</v>
      </c>
      <c r="E9203" s="80" t="s">
        <v>588</v>
      </c>
      <c r="F9203" s="81" t="str">
        <f>VLOOKUP(E9203,Customer[],2,FALSE)</f>
        <v>Family Store</v>
      </c>
      <c r="G9203" s="69" t="str">
        <f>VLOOKUP(E9203,Customer[],3,FALSE)</f>
        <v xml:space="preserve">Thanmine Lansone </v>
      </c>
      <c r="H9203" s="69" t="str">
        <f>VLOOKUP(E9203,Customer[],4,FALSE)</f>
        <v>Hlaing</v>
      </c>
      <c r="I9203" s="48" t="s">
        <v>18</v>
      </c>
      <c r="J9203" s="82" t="str">
        <f>VLOOKUP(I9203,PGStock[],2,FALSE)</f>
        <v>Formula Rum 350ml</v>
      </c>
      <c r="K9203" s="71">
        <f>VLOOKUP(I9203,PGStock[],3,FALSE)</f>
        <v>0.35</v>
      </c>
      <c r="L9203" s="47">
        <v>1</v>
      </c>
      <c r="M9203" s="47">
        <f>VLOOKUP(I9203,PGStock[],6,FALSE)</f>
        <v>150</v>
      </c>
      <c r="N9203" s="47">
        <f>+PGSales!$L9203*PGSales!$M9203</f>
        <v>150</v>
      </c>
    </row>
    <row r="9204" spans="1:14" hidden="1" x14ac:dyDescent="0.25">
      <c r="A9204" s="77">
        <f t="shared" si="1010"/>
        <v>2025</v>
      </c>
      <c r="B9204" s="77">
        <f t="shared" si="1011"/>
        <v>7</v>
      </c>
      <c r="C9204" s="73">
        <v>45862</v>
      </c>
      <c r="D9204" s="79" t="s">
        <v>62</v>
      </c>
      <c r="E9204" s="80" t="s">
        <v>570</v>
      </c>
      <c r="F9204" s="81" t="str">
        <f>VLOOKUP(E9204,Customer[],2,FALSE)</f>
        <v xml:space="preserve">Ko Kyaw </v>
      </c>
      <c r="G9204" s="69" t="str">
        <f>VLOOKUP(E9204,Customer[],3,FALSE)</f>
        <v>Magin Kyawan Rd</v>
      </c>
      <c r="H9204" s="69" t="str">
        <f>VLOOKUP(E9204,Customer[],4,FALSE)</f>
        <v>Insein</v>
      </c>
      <c r="I9204" s="48" t="s">
        <v>25</v>
      </c>
      <c r="J9204" s="82" t="str">
        <f>VLOOKUP(I9204,PGStock[],2,FALSE)</f>
        <v>Columbus Super Red Smooth 350 Ml</v>
      </c>
      <c r="K9204" s="71">
        <f>VLOOKUP(I9204,PGStock[],3,FALSE)</f>
        <v>0.35</v>
      </c>
      <c r="L9204" s="47">
        <v>3</v>
      </c>
      <c r="M9204" s="47">
        <f>VLOOKUP(I9204,PGStock[],6,FALSE)</f>
        <v>150</v>
      </c>
      <c r="N9204" s="47">
        <f>+PGSales!$L9204*PGSales!$M9204</f>
        <v>450</v>
      </c>
    </row>
    <row r="9205" spans="1:14" hidden="1" x14ac:dyDescent="0.25">
      <c r="A9205" s="77">
        <f t="shared" si="1010"/>
        <v>2025</v>
      </c>
      <c r="B9205" s="77">
        <f t="shared" si="1011"/>
        <v>7</v>
      </c>
      <c r="C9205" s="73">
        <v>45862</v>
      </c>
      <c r="D9205" s="79" t="s">
        <v>62</v>
      </c>
      <c r="E9205" s="80" t="s">
        <v>570</v>
      </c>
      <c r="F9205" s="81" t="str">
        <f>VLOOKUP(E9205,Customer[],2,FALSE)</f>
        <v xml:space="preserve">Ko Kyaw </v>
      </c>
      <c r="G9205" s="69" t="str">
        <f>VLOOKUP(E9205,Customer[],3,FALSE)</f>
        <v>Magin Kyawan Rd</v>
      </c>
      <c r="H9205" s="69" t="str">
        <f>VLOOKUP(E9205,Customer[],4,FALSE)</f>
        <v>Insein</v>
      </c>
      <c r="I9205" s="48" t="s">
        <v>23</v>
      </c>
      <c r="J9205" s="82" t="str">
        <f>VLOOKUP(I9205,PGStock[],2,FALSE)</f>
        <v>Columbus Super Red Smooth 175 Ml</v>
      </c>
      <c r="K9205" s="71">
        <f>VLOOKUP(I9205,PGStock[],3,FALSE)</f>
        <v>0.17499999999999999</v>
      </c>
      <c r="L9205" s="47">
        <v>1</v>
      </c>
      <c r="M9205" s="47">
        <f>VLOOKUP(I9205,PGStock[],6,FALSE)</f>
        <v>100</v>
      </c>
      <c r="N9205" s="47">
        <f>+PGSales!$L9205*PGSales!$M9205</f>
        <v>100</v>
      </c>
    </row>
    <row r="9206" spans="1:14" hidden="1" x14ac:dyDescent="0.25">
      <c r="A9206" s="77">
        <f t="shared" si="1010"/>
        <v>2025</v>
      </c>
      <c r="B9206" s="77">
        <f t="shared" si="1011"/>
        <v>7</v>
      </c>
      <c r="C9206" s="73">
        <v>45862</v>
      </c>
      <c r="D9206" s="79" t="s">
        <v>62</v>
      </c>
      <c r="E9206" s="80" t="s">
        <v>570</v>
      </c>
      <c r="F9206" s="81" t="str">
        <f>VLOOKUP(E9206,Customer[],2,FALSE)</f>
        <v xml:space="preserve">Ko Kyaw </v>
      </c>
      <c r="G9206" s="69" t="str">
        <f>VLOOKUP(E9206,Customer[],3,FALSE)</f>
        <v>Magin Kyawan Rd</v>
      </c>
      <c r="H9206" s="69" t="str">
        <f>VLOOKUP(E9206,Customer[],4,FALSE)</f>
        <v>Insein</v>
      </c>
      <c r="I9206" s="48" t="s">
        <v>18</v>
      </c>
      <c r="J9206" s="82" t="str">
        <f>VLOOKUP(I9206,PGStock[],2,FALSE)</f>
        <v>Formula Rum 350ml</v>
      </c>
      <c r="K9206" s="71">
        <f>VLOOKUP(I9206,PGStock[],3,FALSE)</f>
        <v>0.35</v>
      </c>
      <c r="L9206" s="47">
        <v>2</v>
      </c>
      <c r="M9206" s="47">
        <f>VLOOKUP(I9206,PGStock[],6,FALSE)</f>
        <v>150</v>
      </c>
      <c r="N9206" s="47">
        <f>+PGSales!$L9206*PGSales!$M9206</f>
        <v>300</v>
      </c>
    </row>
    <row r="9207" spans="1:14" hidden="1" x14ac:dyDescent="0.25">
      <c r="A9207" s="77">
        <f t="shared" si="1010"/>
        <v>2025</v>
      </c>
      <c r="B9207" s="77">
        <f t="shared" si="1011"/>
        <v>7</v>
      </c>
      <c r="C9207" s="73">
        <v>45862</v>
      </c>
      <c r="D9207" s="79" t="s">
        <v>56</v>
      </c>
      <c r="E9207" s="80" t="s">
        <v>290</v>
      </c>
      <c r="F9207" s="81" t="str">
        <f>VLOOKUP(E9207,Customer[],2,FALSE)</f>
        <v>Toe Twat Wai</v>
      </c>
      <c r="G9207" s="69" t="str">
        <f>VLOOKUP(E9207,Customer[],3,FALSE)</f>
        <v>Badamar St</v>
      </c>
      <c r="H9207" s="69" t="str">
        <f>VLOOKUP(E9207,Customer[],4,FALSE)</f>
        <v xml:space="preserve">Shwepyithar </v>
      </c>
      <c r="I9207" s="48" t="s">
        <v>25</v>
      </c>
      <c r="J9207" s="82" t="str">
        <f>VLOOKUP(I9207,PGStock[],2,FALSE)</f>
        <v>Columbus Super Red Smooth 350 Ml</v>
      </c>
      <c r="K9207" s="71">
        <f>VLOOKUP(I9207,PGStock[],3,FALSE)</f>
        <v>0.35</v>
      </c>
      <c r="L9207" s="47">
        <v>1</v>
      </c>
      <c r="M9207" s="47">
        <f>VLOOKUP(I9207,PGStock[],6,FALSE)</f>
        <v>150</v>
      </c>
      <c r="N9207" s="47">
        <f>+PGSales!$L9207*PGSales!$M9207</f>
        <v>150</v>
      </c>
    </row>
    <row r="9208" spans="1:14" hidden="1" x14ac:dyDescent="0.25">
      <c r="A9208" s="77">
        <f t="shared" ref="A9208:A9221" si="1012">YEAR(C9208)</f>
        <v>2025</v>
      </c>
      <c r="B9208" s="77">
        <f t="shared" ref="B9208:B9221" si="1013">MONTH(C9208)</f>
        <v>7</v>
      </c>
      <c r="C9208" s="73">
        <v>45862</v>
      </c>
      <c r="D9208" s="79" t="s">
        <v>56</v>
      </c>
      <c r="E9208" s="80" t="s">
        <v>290</v>
      </c>
      <c r="F9208" s="81" t="str">
        <f>VLOOKUP(E9208,Customer[],2,FALSE)</f>
        <v>Toe Twat Wai</v>
      </c>
      <c r="G9208" s="69" t="str">
        <f>VLOOKUP(E9208,Customer[],3,FALSE)</f>
        <v>Badamar St</v>
      </c>
      <c r="H9208" s="69" t="str">
        <f>VLOOKUP(E9208,Customer[],4,FALSE)</f>
        <v xml:space="preserve">Shwepyithar </v>
      </c>
      <c r="I9208" s="48" t="s">
        <v>23</v>
      </c>
      <c r="J9208" s="82" t="str">
        <f>VLOOKUP(I9208,PGStock[],2,FALSE)</f>
        <v>Columbus Super Red Smooth 175 Ml</v>
      </c>
      <c r="K9208" s="71">
        <f>VLOOKUP(I9208,PGStock[],3,FALSE)</f>
        <v>0.17499999999999999</v>
      </c>
      <c r="L9208" s="47">
        <v>2</v>
      </c>
      <c r="M9208" s="47">
        <f>VLOOKUP(I9208,PGStock[],6,FALSE)</f>
        <v>100</v>
      </c>
      <c r="N9208" s="47">
        <f>+PGSales!$L9208*PGSales!$M9208</f>
        <v>200</v>
      </c>
    </row>
    <row r="9209" spans="1:14" hidden="1" x14ac:dyDescent="0.25">
      <c r="A9209" s="77">
        <f t="shared" si="1012"/>
        <v>2025</v>
      </c>
      <c r="B9209" s="77">
        <f t="shared" si="1013"/>
        <v>7</v>
      </c>
      <c r="C9209" s="73">
        <v>45862</v>
      </c>
      <c r="D9209" s="79" t="s">
        <v>56</v>
      </c>
      <c r="E9209" s="80" t="s">
        <v>290</v>
      </c>
      <c r="F9209" s="81" t="str">
        <f>VLOOKUP(E9209,Customer[],2,FALSE)</f>
        <v>Toe Twat Wai</v>
      </c>
      <c r="G9209" s="69" t="str">
        <f>VLOOKUP(E9209,Customer[],3,FALSE)</f>
        <v>Badamar St</v>
      </c>
      <c r="H9209" s="69" t="str">
        <f>VLOOKUP(E9209,Customer[],4,FALSE)</f>
        <v xml:space="preserve">Shwepyithar </v>
      </c>
      <c r="I9209" s="48" t="s">
        <v>18</v>
      </c>
      <c r="J9209" s="82" t="str">
        <f>VLOOKUP(I9209,PGStock[],2,FALSE)</f>
        <v>Formula Rum 350ml</v>
      </c>
      <c r="K9209" s="71">
        <f>VLOOKUP(I9209,PGStock[],3,FALSE)</f>
        <v>0.35</v>
      </c>
      <c r="L9209" s="47">
        <v>2</v>
      </c>
      <c r="M9209" s="47">
        <f>VLOOKUP(I9209,PGStock[],6,FALSE)</f>
        <v>150</v>
      </c>
      <c r="N9209" s="47">
        <f>+PGSales!$L9209*PGSales!$M9209</f>
        <v>300</v>
      </c>
    </row>
    <row r="9210" spans="1:14" hidden="1" x14ac:dyDescent="0.25">
      <c r="A9210" s="77">
        <f t="shared" si="1012"/>
        <v>2025</v>
      </c>
      <c r="B9210" s="77">
        <f t="shared" si="1013"/>
        <v>7</v>
      </c>
      <c r="C9210" s="73">
        <v>45862</v>
      </c>
      <c r="D9210" s="79" t="s">
        <v>885</v>
      </c>
      <c r="E9210" s="80" t="s">
        <v>228</v>
      </c>
      <c r="F9210" s="81" t="str">
        <f>VLOOKUP(E9210,Customer[],2,FALSE)</f>
        <v>Myintmo</v>
      </c>
      <c r="G9210" s="69" t="str">
        <f>VLOOKUP(E9210,Customer[],3,FALSE)</f>
        <v>Bayin Naung Rd</v>
      </c>
      <c r="H9210" s="69" t="str">
        <f>VLOOKUP(E9210,Customer[],4,FALSE)</f>
        <v xml:space="preserve">Shwepyithar </v>
      </c>
      <c r="I9210" s="48" t="s">
        <v>20</v>
      </c>
      <c r="J9210" s="82" t="str">
        <f>VLOOKUP(I9210,PGStock[],2,FALSE)</f>
        <v>Formula Rum 700ml</v>
      </c>
      <c r="K9210" s="71">
        <f>VLOOKUP(I9210,PGStock[],3,FALSE)</f>
        <v>0.7</v>
      </c>
      <c r="L9210" s="47">
        <v>2</v>
      </c>
      <c r="M9210" s="47">
        <f>VLOOKUP(I9210,PGStock[],6,FALSE)</f>
        <v>200</v>
      </c>
      <c r="N9210" s="47">
        <f>+PGSales!$L9210*PGSales!$M9210</f>
        <v>400</v>
      </c>
    </row>
    <row r="9211" spans="1:14" hidden="1" x14ac:dyDescent="0.25">
      <c r="A9211" s="77">
        <f t="shared" si="1012"/>
        <v>2025</v>
      </c>
      <c r="B9211" s="77">
        <f t="shared" si="1013"/>
        <v>7</v>
      </c>
      <c r="C9211" s="73">
        <v>45862</v>
      </c>
      <c r="D9211" s="79" t="s">
        <v>885</v>
      </c>
      <c r="E9211" s="80" t="s">
        <v>228</v>
      </c>
      <c r="F9211" s="81" t="str">
        <f>VLOOKUP(E9211,Customer[],2,FALSE)</f>
        <v>Myintmo</v>
      </c>
      <c r="G9211" s="69" t="str">
        <f>VLOOKUP(E9211,Customer[],3,FALSE)</f>
        <v>Bayin Naung Rd</v>
      </c>
      <c r="H9211" s="69" t="str">
        <f>VLOOKUP(E9211,Customer[],4,FALSE)</f>
        <v xml:space="preserve">Shwepyithar </v>
      </c>
      <c r="I9211" s="48" t="s">
        <v>18</v>
      </c>
      <c r="J9211" s="82" t="str">
        <f>VLOOKUP(I9211,PGStock[],2,FALSE)</f>
        <v>Formula Rum 350ml</v>
      </c>
      <c r="K9211" s="71">
        <f>VLOOKUP(I9211,PGStock[],3,FALSE)</f>
        <v>0.35</v>
      </c>
      <c r="L9211" s="47">
        <v>2</v>
      </c>
      <c r="M9211" s="47">
        <f>VLOOKUP(I9211,PGStock[],6,FALSE)</f>
        <v>150</v>
      </c>
      <c r="N9211" s="47">
        <f>+PGSales!$L9211*PGSales!$M9211</f>
        <v>300</v>
      </c>
    </row>
    <row r="9212" spans="1:14" hidden="1" x14ac:dyDescent="0.25">
      <c r="A9212" s="77">
        <f t="shared" si="1012"/>
        <v>2025</v>
      </c>
      <c r="B9212" s="77">
        <f t="shared" si="1013"/>
        <v>7</v>
      </c>
      <c r="C9212" s="73">
        <v>45862</v>
      </c>
      <c r="D9212" s="79" t="s">
        <v>66</v>
      </c>
      <c r="E9212" s="80" t="s">
        <v>303</v>
      </c>
      <c r="F9212" s="81" t="str">
        <f>VLOOKUP(E9212,Customer[],2,FALSE)</f>
        <v>Wine</v>
      </c>
      <c r="G9212" s="69" t="str">
        <f>VLOOKUP(E9212,Customer[],3,FALSE)</f>
        <v>Hlawaga Rd</v>
      </c>
      <c r="H9212" s="69" t="str">
        <f>VLOOKUP(E9212,Customer[],4,FALSE)</f>
        <v xml:space="preserve">Shwepyithar </v>
      </c>
      <c r="I9212" s="48" t="s">
        <v>25</v>
      </c>
      <c r="J9212" s="82" t="str">
        <f>VLOOKUP(I9212,PGStock[],2,FALSE)</f>
        <v>Columbus Super Red Smooth 350 Ml</v>
      </c>
      <c r="K9212" s="71">
        <f>VLOOKUP(I9212,PGStock[],3,FALSE)</f>
        <v>0.35</v>
      </c>
      <c r="L9212" s="47">
        <v>2</v>
      </c>
      <c r="M9212" s="47">
        <f>VLOOKUP(I9212,PGStock[],6,FALSE)</f>
        <v>150</v>
      </c>
      <c r="N9212" s="47">
        <f>+PGSales!$L9212*PGSales!$M9212</f>
        <v>300</v>
      </c>
    </row>
    <row r="9213" spans="1:14" hidden="1" x14ac:dyDescent="0.25">
      <c r="A9213" s="77">
        <f t="shared" si="1012"/>
        <v>2025</v>
      </c>
      <c r="B9213" s="77">
        <f t="shared" si="1013"/>
        <v>7</v>
      </c>
      <c r="C9213" s="73">
        <v>45862</v>
      </c>
      <c r="D9213" s="79" t="s">
        <v>66</v>
      </c>
      <c r="E9213" s="80" t="s">
        <v>303</v>
      </c>
      <c r="F9213" s="81" t="str">
        <f>VLOOKUP(E9213,Customer[],2,FALSE)</f>
        <v>Wine</v>
      </c>
      <c r="G9213" s="69" t="str">
        <f>VLOOKUP(E9213,Customer[],3,FALSE)</f>
        <v>Hlawaga Rd</v>
      </c>
      <c r="H9213" s="69" t="str">
        <f>VLOOKUP(E9213,Customer[],4,FALSE)</f>
        <v xml:space="preserve">Shwepyithar </v>
      </c>
      <c r="I9213" s="48" t="s">
        <v>18</v>
      </c>
      <c r="J9213" s="82" t="str">
        <f>VLOOKUP(I9213,PGStock[],2,FALSE)</f>
        <v>Formula Rum 350ml</v>
      </c>
      <c r="K9213" s="71">
        <f>VLOOKUP(I9213,PGStock[],3,FALSE)</f>
        <v>0.35</v>
      </c>
      <c r="L9213" s="47">
        <v>1</v>
      </c>
      <c r="M9213" s="47">
        <f>VLOOKUP(I9213,PGStock[],6,FALSE)</f>
        <v>150</v>
      </c>
      <c r="N9213" s="47">
        <f>+PGSales!$L9213*PGSales!$M9213</f>
        <v>150</v>
      </c>
    </row>
    <row r="9214" spans="1:14" hidden="1" x14ac:dyDescent="0.25">
      <c r="A9214" s="77">
        <f t="shared" si="1012"/>
        <v>2025</v>
      </c>
      <c r="B9214" s="77">
        <f t="shared" si="1013"/>
        <v>7</v>
      </c>
      <c r="C9214" s="73">
        <v>45862</v>
      </c>
      <c r="D9214" s="79" t="s">
        <v>109</v>
      </c>
      <c r="E9214" s="80" t="s">
        <v>628</v>
      </c>
      <c r="F9214" s="81" t="str">
        <f>VLOOKUP(E9214,Customer[],2,FALSE)</f>
        <v>Yar Noune Pyay</v>
      </c>
      <c r="G9214" s="69" t="str">
        <f>VLOOKUP(E9214,Customer[],3,FALSE)</f>
        <v>Hlawaga Rd</v>
      </c>
      <c r="H9214" s="69" t="str">
        <f>VLOOKUP(E9214,Customer[],4,FALSE)</f>
        <v xml:space="preserve">Shwepyithar </v>
      </c>
      <c r="I9214" s="48" t="s">
        <v>25</v>
      </c>
      <c r="J9214" s="82" t="str">
        <f>VLOOKUP(I9214,PGStock[],2,FALSE)</f>
        <v>Columbus Super Red Smooth 350 Ml</v>
      </c>
      <c r="K9214" s="71">
        <f>VLOOKUP(I9214,PGStock[],3,FALSE)</f>
        <v>0.35</v>
      </c>
      <c r="L9214" s="47">
        <v>7</v>
      </c>
      <c r="M9214" s="47">
        <f>VLOOKUP(I9214,PGStock[],6,FALSE)</f>
        <v>150</v>
      </c>
      <c r="N9214" s="47">
        <f>+PGSales!$L9214*PGSales!$M9214</f>
        <v>1050</v>
      </c>
    </row>
    <row r="9215" spans="1:14" hidden="1" x14ac:dyDescent="0.25">
      <c r="A9215" s="77">
        <f t="shared" si="1012"/>
        <v>2025</v>
      </c>
      <c r="B9215" s="77">
        <f t="shared" si="1013"/>
        <v>7</v>
      </c>
      <c r="C9215" s="73">
        <v>45862</v>
      </c>
      <c r="D9215" s="79" t="s">
        <v>109</v>
      </c>
      <c r="E9215" s="80" t="s">
        <v>628</v>
      </c>
      <c r="F9215" s="81" t="str">
        <f>VLOOKUP(E9215,Customer[],2,FALSE)</f>
        <v>Yar Noune Pyay</v>
      </c>
      <c r="G9215" s="69" t="str">
        <f>VLOOKUP(E9215,Customer[],3,FALSE)</f>
        <v>Hlawaga Rd</v>
      </c>
      <c r="H9215" s="69" t="str">
        <f>VLOOKUP(E9215,Customer[],4,FALSE)</f>
        <v xml:space="preserve">Shwepyithar </v>
      </c>
      <c r="I9215" s="48" t="s">
        <v>18</v>
      </c>
      <c r="J9215" s="82" t="str">
        <f>VLOOKUP(I9215,PGStock[],2,FALSE)</f>
        <v>Formula Rum 350ml</v>
      </c>
      <c r="K9215" s="71">
        <f>VLOOKUP(I9215,PGStock[],3,FALSE)</f>
        <v>0.35</v>
      </c>
      <c r="L9215" s="47">
        <v>3</v>
      </c>
      <c r="M9215" s="47">
        <f>VLOOKUP(I9215,PGStock[],6,FALSE)</f>
        <v>150</v>
      </c>
      <c r="N9215" s="47">
        <f>+PGSales!$L9215*PGSales!$M9215</f>
        <v>450</v>
      </c>
    </row>
    <row r="9216" spans="1:14" hidden="1" x14ac:dyDescent="0.25">
      <c r="A9216" s="77">
        <f t="shared" si="1012"/>
        <v>2025</v>
      </c>
      <c r="B9216" s="77">
        <f t="shared" si="1013"/>
        <v>7</v>
      </c>
      <c r="C9216" s="73">
        <v>45862</v>
      </c>
      <c r="D9216" s="79" t="s">
        <v>4</v>
      </c>
      <c r="E9216" s="80" t="s">
        <v>629</v>
      </c>
      <c r="F9216" s="81" t="str">
        <f>VLOOKUP(E9216,Customer[],2,FALSE)</f>
        <v>Sin Pauk</v>
      </c>
      <c r="G9216" s="69" t="str">
        <f>VLOOKUP(E9216,Customer[],3,FALSE)</f>
        <v>Hlawaga Rd</v>
      </c>
      <c r="H9216" s="69" t="str">
        <f>VLOOKUP(E9216,Customer[],4,FALSE)</f>
        <v xml:space="preserve">Shwepyithar </v>
      </c>
      <c r="I9216" s="48" t="s">
        <v>18</v>
      </c>
      <c r="J9216" s="82" t="str">
        <f>VLOOKUP(I9216,PGStock[],2,FALSE)</f>
        <v>Formula Rum 350ml</v>
      </c>
      <c r="K9216" s="71">
        <f>VLOOKUP(I9216,PGStock[],3,FALSE)</f>
        <v>0.35</v>
      </c>
      <c r="L9216" s="47">
        <v>2</v>
      </c>
      <c r="M9216" s="47">
        <f>VLOOKUP(I9216,PGStock[],6,FALSE)</f>
        <v>150</v>
      </c>
      <c r="N9216" s="47">
        <f>+PGSales!$L9216*PGSales!$M9216</f>
        <v>300</v>
      </c>
    </row>
    <row r="9217" spans="1:14" hidden="1" x14ac:dyDescent="0.25">
      <c r="A9217" s="77">
        <f t="shared" si="1012"/>
        <v>2025</v>
      </c>
      <c r="B9217" s="77">
        <f t="shared" si="1013"/>
        <v>7</v>
      </c>
      <c r="C9217" s="73">
        <v>45862</v>
      </c>
      <c r="D9217" s="79" t="s">
        <v>58</v>
      </c>
      <c r="E9217" s="80" t="s">
        <v>630</v>
      </c>
      <c r="F9217" s="81" t="str">
        <f>VLOOKUP(E9217,Customer[],2,FALSE)</f>
        <v xml:space="preserve">Min Satae Kyatt </v>
      </c>
      <c r="G9217" s="69" t="str">
        <f>VLOOKUP(E9217,Customer[],3,FALSE)</f>
        <v>Hlawaga Rd</v>
      </c>
      <c r="H9217" s="69" t="str">
        <f>VLOOKUP(E9217,Customer[],4,FALSE)</f>
        <v xml:space="preserve">Shwepyithar </v>
      </c>
      <c r="I9217" s="48" t="s">
        <v>25</v>
      </c>
      <c r="J9217" s="82" t="str">
        <f>VLOOKUP(I9217,PGStock[],2,FALSE)</f>
        <v>Columbus Super Red Smooth 350 Ml</v>
      </c>
      <c r="K9217" s="71">
        <f>VLOOKUP(I9217,PGStock[],3,FALSE)</f>
        <v>0.35</v>
      </c>
      <c r="L9217" s="47">
        <v>1</v>
      </c>
      <c r="M9217" s="47">
        <f>VLOOKUP(I9217,PGStock[],6,FALSE)</f>
        <v>150</v>
      </c>
      <c r="N9217" s="47">
        <f>+PGSales!$L9217*PGSales!$M9217</f>
        <v>150</v>
      </c>
    </row>
    <row r="9218" spans="1:14" hidden="1" x14ac:dyDescent="0.25">
      <c r="A9218" s="77">
        <f t="shared" si="1012"/>
        <v>2025</v>
      </c>
      <c r="B9218" s="77">
        <f t="shared" si="1013"/>
        <v>7</v>
      </c>
      <c r="C9218" s="73">
        <v>45862</v>
      </c>
      <c r="D9218" s="79" t="s">
        <v>58</v>
      </c>
      <c r="E9218" s="80" t="s">
        <v>630</v>
      </c>
      <c r="F9218" s="81" t="str">
        <f>VLOOKUP(E9218,Customer[],2,FALSE)</f>
        <v xml:space="preserve">Min Satae Kyatt </v>
      </c>
      <c r="G9218" s="69" t="str">
        <f>VLOOKUP(E9218,Customer[],3,FALSE)</f>
        <v>Hlawaga Rd</v>
      </c>
      <c r="H9218" s="69" t="str">
        <f>VLOOKUP(E9218,Customer[],4,FALSE)</f>
        <v xml:space="preserve">Shwepyithar </v>
      </c>
      <c r="I9218" s="48" t="s">
        <v>23</v>
      </c>
      <c r="J9218" s="82" t="str">
        <f>VLOOKUP(I9218,PGStock[],2,FALSE)</f>
        <v>Columbus Super Red Smooth 175 Ml</v>
      </c>
      <c r="K9218" s="71">
        <f>VLOOKUP(I9218,PGStock[],3,FALSE)</f>
        <v>0.17499999999999999</v>
      </c>
      <c r="L9218" s="47">
        <v>3</v>
      </c>
      <c r="M9218" s="47">
        <f>VLOOKUP(I9218,PGStock[],6,FALSE)</f>
        <v>100</v>
      </c>
      <c r="N9218" s="47">
        <f>+PGSales!$L9218*PGSales!$M9218</f>
        <v>300</v>
      </c>
    </row>
    <row r="9219" spans="1:14" hidden="1" x14ac:dyDescent="0.25">
      <c r="A9219" s="77">
        <f t="shared" si="1012"/>
        <v>2025</v>
      </c>
      <c r="B9219" s="77">
        <f t="shared" si="1013"/>
        <v>7</v>
      </c>
      <c r="C9219" s="73">
        <v>45862</v>
      </c>
      <c r="D9219" s="79" t="s">
        <v>58</v>
      </c>
      <c r="E9219" s="80" t="s">
        <v>630</v>
      </c>
      <c r="F9219" s="81" t="str">
        <f>VLOOKUP(E9219,Customer[],2,FALSE)</f>
        <v xml:space="preserve">Min Satae Kyatt </v>
      </c>
      <c r="G9219" s="69" t="str">
        <f>VLOOKUP(E9219,Customer[],3,FALSE)</f>
        <v>Hlawaga Rd</v>
      </c>
      <c r="H9219" s="69" t="str">
        <f>VLOOKUP(E9219,Customer[],4,FALSE)</f>
        <v xml:space="preserve">Shwepyithar </v>
      </c>
      <c r="I9219" s="48" t="s">
        <v>18</v>
      </c>
      <c r="J9219" s="82" t="str">
        <f>VLOOKUP(I9219,PGStock[],2,FALSE)</f>
        <v>Formula Rum 350ml</v>
      </c>
      <c r="K9219" s="71">
        <f>VLOOKUP(I9219,PGStock[],3,FALSE)</f>
        <v>0.35</v>
      </c>
      <c r="L9219" s="47">
        <v>4</v>
      </c>
      <c r="M9219" s="47">
        <f>VLOOKUP(I9219,PGStock[],6,FALSE)</f>
        <v>150</v>
      </c>
      <c r="N9219" s="47">
        <f>+PGSales!$L9219*PGSales!$M9219</f>
        <v>600</v>
      </c>
    </row>
    <row r="9220" spans="1:14" hidden="1" x14ac:dyDescent="0.25">
      <c r="A9220" s="77">
        <f t="shared" si="1012"/>
        <v>2025</v>
      </c>
      <c r="B9220" s="77">
        <f t="shared" si="1013"/>
        <v>7</v>
      </c>
      <c r="C9220" s="73">
        <v>45862</v>
      </c>
      <c r="D9220" s="79" t="s">
        <v>131</v>
      </c>
      <c r="E9220" s="80" t="s">
        <v>897</v>
      </c>
      <c r="F9220" s="81" t="str">
        <f>VLOOKUP(E9220,Customer[],2,FALSE)</f>
        <v>Shwe taungtenn</v>
      </c>
      <c r="G9220" s="69" t="str">
        <f>VLOOKUP(E9220,Customer[],3,FALSE)</f>
        <v>Shwe lin pan Rd</v>
      </c>
      <c r="H9220" s="69" t="str">
        <f>VLOOKUP(E9220,Customer[],4,FALSE)</f>
        <v>Hlaing Thar Yar</v>
      </c>
      <c r="I9220" s="48" t="s">
        <v>33</v>
      </c>
      <c r="J9220" s="82" t="str">
        <f>VLOOKUP(I9220,PGStock[],2,FALSE)</f>
        <v>Columbus Whisky 700 Ml</v>
      </c>
      <c r="K9220" s="71">
        <f>VLOOKUP(I9220,PGStock[],3,FALSE)</f>
        <v>0.7</v>
      </c>
      <c r="L9220" s="47">
        <v>2</v>
      </c>
      <c r="M9220" s="47">
        <f>VLOOKUP(I9220,PGStock[],6,FALSE)</f>
        <v>150</v>
      </c>
      <c r="N9220" s="47">
        <f>+PGSales!$L9220*PGSales!$M9220</f>
        <v>300</v>
      </c>
    </row>
    <row r="9221" spans="1:14" hidden="1" x14ac:dyDescent="0.25">
      <c r="A9221" s="77">
        <f t="shared" si="1012"/>
        <v>2025</v>
      </c>
      <c r="B9221" s="77">
        <f t="shared" si="1013"/>
        <v>7</v>
      </c>
      <c r="C9221" s="73">
        <v>45862</v>
      </c>
      <c r="D9221" s="79" t="s">
        <v>131</v>
      </c>
      <c r="E9221" s="80" t="s">
        <v>897</v>
      </c>
      <c r="F9221" s="81" t="str">
        <f>VLOOKUP(E9221,Customer[],2,FALSE)</f>
        <v>Shwe taungtenn</v>
      </c>
      <c r="G9221" s="69" t="str">
        <f>VLOOKUP(E9221,Customer[],3,FALSE)</f>
        <v>Shwe lin pan Rd</v>
      </c>
      <c r="H9221" s="69" t="str">
        <f>VLOOKUP(E9221,Customer[],4,FALSE)</f>
        <v>Hlaing Thar Yar</v>
      </c>
      <c r="I9221" s="48" t="s">
        <v>31</v>
      </c>
      <c r="J9221" s="82" t="str">
        <f>VLOOKUP(I9221,PGStock[],2,FALSE)</f>
        <v>Columbus Whisky 350 Ml</v>
      </c>
      <c r="K9221" s="71">
        <f>VLOOKUP(I9221,PGStock[],3,FALSE)</f>
        <v>0.35</v>
      </c>
      <c r="L9221" s="47">
        <v>1</v>
      </c>
      <c r="M9221" s="47">
        <f>VLOOKUP(I9221,PGStock[],6,FALSE)</f>
        <v>100</v>
      </c>
      <c r="N9221" s="47">
        <f>+PGSales!$L9221*PGSales!$M9221</f>
        <v>100</v>
      </c>
    </row>
    <row r="9222" spans="1:14" hidden="1" x14ac:dyDescent="0.25">
      <c r="A9222" s="77">
        <f t="shared" ref="A9222:A9235" si="1014">YEAR(C9222)</f>
        <v>2025</v>
      </c>
      <c r="B9222" s="77">
        <f t="shared" ref="B9222:B9235" si="1015">MONTH(C9222)</f>
        <v>7</v>
      </c>
      <c r="C9222" s="73">
        <v>45862</v>
      </c>
      <c r="D9222" s="79" t="s">
        <v>131</v>
      </c>
      <c r="E9222" s="80" t="s">
        <v>897</v>
      </c>
      <c r="F9222" s="81" t="str">
        <f>VLOOKUP(E9222,Customer[],2,FALSE)</f>
        <v>Shwe taungtenn</v>
      </c>
      <c r="G9222" s="69" t="str">
        <f>VLOOKUP(E9222,Customer[],3,FALSE)</f>
        <v>Shwe lin pan Rd</v>
      </c>
      <c r="H9222" s="69" t="str">
        <f>VLOOKUP(E9222,Customer[],4,FALSE)</f>
        <v>Hlaing Thar Yar</v>
      </c>
      <c r="I9222" s="48" t="s">
        <v>29</v>
      </c>
      <c r="J9222" s="82" t="str">
        <f>VLOOKUP(I9222,PGStock[],2,FALSE)</f>
        <v>Columbus Whisky 175 Ml</v>
      </c>
      <c r="K9222" s="71">
        <f>VLOOKUP(I9222,PGStock[],3,FALSE)</f>
        <v>0.17499999999999999</v>
      </c>
      <c r="L9222" s="47">
        <v>1</v>
      </c>
      <c r="M9222" s="47">
        <f>VLOOKUP(I9222,PGStock[],6,FALSE)</f>
        <v>50</v>
      </c>
      <c r="N9222" s="47">
        <f>+PGSales!$L9222*PGSales!$M9222</f>
        <v>50</v>
      </c>
    </row>
    <row r="9223" spans="1:14" hidden="1" x14ac:dyDescent="0.25">
      <c r="A9223" s="77">
        <f t="shared" si="1014"/>
        <v>2025</v>
      </c>
      <c r="B9223" s="77">
        <f t="shared" si="1015"/>
        <v>7</v>
      </c>
      <c r="C9223" s="73">
        <v>45862</v>
      </c>
      <c r="D9223" s="79" t="s">
        <v>131</v>
      </c>
      <c r="E9223" s="80" t="s">
        <v>897</v>
      </c>
      <c r="F9223" s="81" t="str">
        <f>VLOOKUP(E9223,Customer[],2,FALSE)</f>
        <v>Shwe taungtenn</v>
      </c>
      <c r="G9223" s="69" t="str">
        <f>VLOOKUP(E9223,Customer[],3,FALSE)</f>
        <v>Shwe lin pan Rd</v>
      </c>
      <c r="H9223" s="69" t="str">
        <f>VLOOKUP(E9223,Customer[],4,FALSE)</f>
        <v>Hlaing Thar Yar</v>
      </c>
      <c r="I9223" s="48" t="s">
        <v>25</v>
      </c>
      <c r="J9223" s="82" t="str">
        <f>VLOOKUP(I9223,PGStock[],2,FALSE)</f>
        <v>Columbus Super Red Smooth 350 Ml</v>
      </c>
      <c r="K9223" s="71">
        <f>VLOOKUP(I9223,PGStock[],3,FALSE)</f>
        <v>0.35</v>
      </c>
      <c r="L9223" s="47">
        <v>3</v>
      </c>
      <c r="M9223" s="47">
        <f>VLOOKUP(I9223,PGStock[],6,FALSE)</f>
        <v>150</v>
      </c>
      <c r="N9223" s="47">
        <f>+PGSales!$L9223*PGSales!$M9223</f>
        <v>450</v>
      </c>
    </row>
    <row r="9224" spans="1:14" hidden="1" x14ac:dyDescent="0.25">
      <c r="A9224" s="77">
        <f t="shared" si="1014"/>
        <v>2025</v>
      </c>
      <c r="B9224" s="77">
        <f t="shared" si="1015"/>
        <v>7</v>
      </c>
      <c r="C9224" s="73">
        <v>45862</v>
      </c>
      <c r="D9224" s="79" t="s">
        <v>131</v>
      </c>
      <c r="E9224" s="80" t="s">
        <v>897</v>
      </c>
      <c r="F9224" s="81" t="str">
        <f>VLOOKUP(E9224,Customer[],2,FALSE)</f>
        <v>Shwe taungtenn</v>
      </c>
      <c r="G9224" s="69" t="str">
        <f>VLOOKUP(E9224,Customer[],3,FALSE)</f>
        <v>Shwe lin pan Rd</v>
      </c>
      <c r="H9224" s="69" t="str">
        <f>VLOOKUP(E9224,Customer[],4,FALSE)</f>
        <v>Hlaing Thar Yar</v>
      </c>
      <c r="I9224" s="48" t="s">
        <v>23</v>
      </c>
      <c r="J9224" s="82" t="str">
        <f>VLOOKUP(I9224,PGStock[],2,FALSE)</f>
        <v>Columbus Super Red Smooth 175 Ml</v>
      </c>
      <c r="K9224" s="71">
        <f>VLOOKUP(I9224,PGStock[],3,FALSE)</f>
        <v>0.17499999999999999</v>
      </c>
      <c r="L9224" s="47">
        <v>1</v>
      </c>
      <c r="M9224" s="47">
        <f>VLOOKUP(I9224,PGStock[],6,FALSE)</f>
        <v>100</v>
      </c>
      <c r="N9224" s="47">
        <f>+PGSales!$L9224*PGSales!$M9224</f>
        <v>100</v>
      </c>
    </row>
    <row r="9225" spans="1:14" hidden="1" x14ac:dyDescent="0.25">
      <c r="A9225" s="77">
        <f t="shared" si="1014"/>
        <v>2025</v>
      </c>
      <c r="B9225" s="77">
        <f t="shared" si="1015"/>
        <v>7</v>
      </c>
      <c r="C9225" s="73">
        <v>45862</v>
      </c>
      <c r="D9225" s="79" t="s">
        <v>131</v>
      </c>
      <c r="E9225" s="80" t="s">
        <v>897</v>
      </c>
      <c r="F9225" s="81" t="str">
        <f>VLOOKUP(E9225,Customer[],2,FALSE)</f>
        <v>Shwe taungtenn</v>
      </c>
      <c r="G9225" s="69" t="str">
        <f>VLOOKUP(E9225,Customer[],3,FALSE)</f>
        <v>Shwe lin pan Rd</v>
      </c>
      <c r="H9225" s="69" t="str">
        <f>VLOOKUP(E9225,Customer[],4,FALSE)</f>
        <v>Hlaing Thar Yar</v>
      </c>
      <c r="I9225" s="48" t="s">
        <v>18</v>
      </c>
      <c r="J9225" s="82" t="str">
        <f>VLOOKUP(I9225,PGStock[],2,FALSE)</f>
        <v>Formula Rum 350ml</v>
      </c>
      <c r="K9225" s="71">
        <f>VLOOKUP(I9225,PGStock[],3,FALSE)</f>
        <v>0.35</v>
      </c>
      <c r="L9225" s="47">
        <v>3</v>
      </c>
      <c r="M9225" s="47">
        <f>VLOOKUP(I9225,PGStock[],6,FALSE)</f>
        <v>150</v>
      </c>
      <c r="N9225" s="47">
        <f>+PGSales!$L9225*PGSales!$M9225</f>
        <v>450</v>
      </c>
    </row>
    <row r="9226" spans="1:14" hidden="1" x14ac:dyDescent="0.25">
      <c r="A9226" s="77">
        <f t="shared" si="1014"/>
        <v>2025</v>
      </c>
      <c r="B9226" s="77">
        <f t="shared" si="1015"/>
        <v>7</v>
      </c>
      <c r="C9226" s="73">
        <v>45862</v>
      </c>
      <c r="D9226" s="79" t="s">
        <v>74</v>
      </c>
      <c r="E9226" s="80" t="s">
        <v>737</v>
      </c>
      <c r="F9226" s="81" t="str">
        <f>VLOOKUP(E9226,Customer[],2,FALSE)</f>
        <v>Lucky 7</v>
      </c>
      <c r="G9226" s="69" t="str">
        <f>VLOOKUP(E9226,Customer[],3,FALSE)</f>
        <v>Anaw Yathar Rd</v>
      </c>
      <c r="H9226" s="69" t="str">
        <f>VLOOKUP(E9226,Customer[],4,FALSE)</f>
        <v>Hlaing Thar Yar</v>
      </c>
      <c r="I9226" s="48" t="s">
        <v>25</v>
      </c>
      <c r="J9226" s="82" t="str">
        <f>VLOOKUP(I9226,PGStock[],2,FALSE)</f>
        <v>Columbus Super Red Smooth 350 Ml</v>
      </c>
      <c r="K9226" s="71">
        <f>VLOOKUP(I9226,PGStock[],3,FALSE)</f>
        <v>0.35</v>
      </c>
      <c r="L9226" s="47">
        <v>1</v>
      </c>
      <c r="M9226" s="47">
        <f>VLOOKUP(I9226,PGStock[],6,FALSE)</f>
        <v>150</v>
      </c>
      <c r="N9226" s="47">
        <f>+PGSales!$L9226*PGSales!$M9226</f>
        <v>150</v>
      </c>
    </row>
    <row r="9227" spans="1:14" hidden="1" x14ac:dyDescent="0.25">
      <c r="A9227" s="77">
        <f t="shared" si="1014"/>
        <v>2025</v>
      </c>
      <c r="B9227" s="77">
        <f t="shared" si="1015"/>
        <v>7</v>
      </c>
      <c r="C9227" s="73">
        <v>45862</v>
      </c>
      <c r="D9227" s="79" t="s">
        <v>74</v>
      </c>
      <c r="E9227" s="80" t="s">
        <v>737</v>
      </c>
      <c r="F9227" s="81" t="str">
        <f>VLOOKUP(E9227,Customer[],2,FALSE)</f>
        <v>Lucky 7</v>
      </c>
      <c r="G9227" s="69" t="str">
        <f>VLOOKUP(E9227,Customer[],3,FALSE)</f>
        <v>Anaw Yathar Rd</v>
      </c>
      <c r="H9227" s="69" t="str">
        <f>VLOOKUP(E9227,Customer[],4,FALSE)</f>
        <v>Hlaing Thar Yar</v>
      </c>
      <c r="I9227" s="48" t="s">
        <v>18</v>
      </c>
      <c r="J9227" s="82" t="str">
        <f>VLOOKUP(I9227,PGStock[],2,FALSE)</f>
        <v>Formula Rum 350ml</v>
      </c>
      <c r="K9227" s="71">
        <f>VLOOKUP(I9227,PGStock[],3,FALSE)</f>
        <v>0.35</v>
      </c>
      <c r="L9227" s="47">
        <v>1</v>
      </c>
      <c r="M9227" s="47">
        <f>VLOOKUP(I9227,PGStock[],6,FALSE)</f>
        <v>150</v>
      </c>
      <c r="N9227" s="47">
        <f>+PGSales!$L9227*PGSales!$M9227</f>
        <v>150</v>
      </c>
    </row>
    <row r="9228" spans="1:14" hidden="1" x14ac:dyDescent="0.25">
      <c r="A9228" s="77">
        <f t="shared" si="1014"/>
        <v>2025</v>
      </c>
      <c r="B9228" s="77">
        <f t="shared" si="1015"/>
        <v>7</v>
      </c>
      <c r="C9228" s="73">
        <v>45862</v>
      </c>
      <c r="D9228" s="79" t="s">
        <v>70</v>
      </c>
      <c r="E9228" s="80" t="s">
        <v>906</v>
      </c>
      <c r="F9228" s="81" t="str">
        <f>VLOOKUP(E9228,Customer[],2,FALSE)</f>
        <v>A Linn</v>
      </c>
      <c r="G9228" s="69" t="str">
        <f>VLOOKUP(E9228,Customer[],3,FALSE)</f>
        <v>Anaw Yathar Rd</v>
      </c>
      <c r="H9228" s="69" t="str">
        <f>VLOOKUP(E9228,Customer[],4,FALSE)</f>
        <v>Hlaing Thar Yar</v>
      </c>
      <c r="I9228" s="48" t="s">
        <v>25</v>
      </c>
      <c r="J9228" s="82" t="str">
        <f>VLOOKUP(I9228,PGStock[],2,FALSE)</f>
        <v>Columbus Super Red Smooth 350 Ml</v>
      </c>
      <c r="K9228" s="71">
        <f>VLOOKUP(I9228,PGStock[],3,FALSE)</f>
        <v>0.35</v>
      </c>
      <c r="L9228" s="47">
        <v>1</v>
      </c>
      <c r="M9228" s="47">
        <f>VLOOKUP(I9228,PGStock[],6,FALSE)</f>
        <v>150</v>
      </c>
      <c r="N9228" s="47">
        <f>+PGSales!$L9228*PGSales!$M9228</f>
        <v>150</v>
      </c>
    </row>
    <row r="9229" spans="1:14" hidden="1" x14ac:dyDescent="0.25">
      <c r="A9229" s="77">
        <f t="shared" si="1014"/>
        <v>2025</v>
      </c>
      <c r="B9229" s="77">
        <f t="shared" si="1015"/>
        <v>7</v>
      </c>
      <c r="C9229" s="73">
        <v>45862</v>
      </c>
      <c r="D9229" s="79" t="s">
        <v>70</v>
      </c>
      <c r="E9229" s="80" t="s">
        <v>906</v>
      </c>
      <c r="F9229" s="81" t="str">
        <f>VLOOKUP(E9229,Customer[],2,FALSE)</f>
        <v>A Linn</v>
      </c>
      <c r="G9229" s="69" t="str">
        <f>VLOOKUP(E9229,Customer[],3,FALSE)</f>
        <v>Anaw Yathar Rd</v>
      </c>
      <c r="H9229" s="69" t="str">
        <f>VLOOKUP(E9229,Customer[],4,FALSE)</f>
        <v>Hlaing Thar Yar</v>
      </c>
      <c r="I9229" s="48" t="s">
        <v>18</v>
      </c>
      <c r="J9229" s="82" t="str">
        <f>VLOOKUP(I9229,PGStock[],2,FALSE)</f>
        <v>Formula Rum 350ml</v>
      </c>
      <c r="K9229" s="71">
        <f>VLOOKUP(I9229,PGStock[],3,FALSE)</f>
        <v>0.35</v>
      </c>
      <c r="L9229" s="47">
        <v>5</v>
      </c>
      <c r="M9229" s="47">
        <f>VLOOKUP(I9229,PGStock[],6,FALSE)</f>
        <v>150</v>
      </c>
      <c r="N9229" s="47">
        <f>+PGSales!$L9229*PGSales!$M9229</f>
        <v>750</v>
      </c>
    </row>
    <row r="9230" spans="1:14" hidden="1" x14ac:dyDescent="0.25">
      <c r="A9230" s="77">
        <f t="shared" si="1014"/>
        <v>2025</v>
      </c>
      <c r="B9230" s="77">
        <f t="shared" si="1015"/>
        <v>7</v>
      </c>
      <c r="C9230" s="73">
        <v>45862</v>
      </c>
      <c r="D9230" s="79" t="s">
        <v>878</v>
      </c>
      <c r="E9230" s="80" t="s">
        <v>896</v>
      </c>
      <c r="F9230" s="81" t="str">
        <f>VLOOKUP(E9230,Customer[],2,FALSE)</f>
        <v>Than Lwin Oo</v>
      </c>
      <c r="G9230" s="69" t="str">
        <f>VLOOKUP(E9230,Customer[],3,FALSE)</f>
        <v>Yoo lay Rd</v>
      </c>
      <c r="H9230" s="69" t="str">
        <f>VLOOKUP(E9230,Customer[],4,FALSE)</f>
        <v>Hlaing Thar Yar</v>
      </c>
      <c r="I9230" s="48" t="s">
        <v>25</v>
      </c>
      <c r="J9230" s="82" t="str">
        <f>VLOOKUP(I9230,PGStock[],2,FALSE)</f>
        <v>Columbus Super Red Smooth 350 Ml</v>
      </c>
      <c r="K9230" s="71">
        <f>VLOOKUP(I9230,PGStock[],3,FALSE)</f>
        <v>0.35</v>
      </c>
      <c r="L9230" s="47">
        <v>3</v>
      </c>
      <c r="M9230" s="47">
        <f>VLOOKUP(I9230,PGStock[],6,FALSE)</f>
        <v>150</v>
      </c>
      <c r="N9230" s="47">
        <f>+PGSales!$L9230*PGSales!$M9230</f>
        <v>450</v>
      </c>
    </row>
    <row r="9231" spans="1:14" hidden="1" x14ac:dyDescent="0.25">
      <c r="A9231" s="77">
        <f t="shared" si="1014"/>
        <v>2025</v>
      </c>
      <c r="B9231" s="77">
        <f t="shared" si="1015"/>
        <v>7</v>
      </c>
      <c r="C9231" s="73">
        <v>45862</v>
      </c>
      <c r="D9231" s="79" t="s">
        <v>878</v>
      </c>
      <c r="E9231" s="80" t="s">
        <v>896</v>
      </c>
      <c r="F9231" s="81" t="str">
        <f>VLOOKUP(E9231,Customer[],2,FALSE)</f>
        <v>Than Lwin Oo</v>
      </c>
      <c r="G9231" s="69" t="str">
        <f>VLOOKUP(E9231,Customer[],3,FALSE)</f>
        <v>Yoo lay Rd</v>
      </c>
      <c r="H9231" s="69" t="str">
        <f>VLOOKUP(E9231,Customer[],4,FALSE)</f>
        <v>Hlaing Thar Yar</v>
      </c>
      <c r="I9231" s="48" t="s">
        <v>23</v>
      </c>
      <c r="J9231" s="82" t="str">
        <f>VLOOKUP(I9231,PGStock[],2,FALSE)</f>
        <v>Columbus Super Red Smooth 175 Ml</v>
      </c>
      <c r="K9231" s="71">
        <f>VLOOKUP(I9231,PGStock[],3,FALSE)</f>
        <v>0.17499999999999999</v>
      </c>
      <c r="L9231" s="47">
        <v>1</v>
      </c>
      <c r="M9231" s="47">
        <f>VLOOKUP(I9231,PGStock[],6,FALSE)</f>
        <v>100</v>
      </c>
      <c r="N9231" s="47">
        <f>+PGSales!$L9231*PGSales!$M9231</f>
        <v>100</v>
      </c>
    </row>
    <row r="9232" spans="1:14" hidden="1" x14ac:dyDescent="0.25">
      <c r="A9232" s="77">
        <f t="shared" si="1014"/>
        <v>2025</v>
      </c>
      <c r="B9232" s="77">
        <f t="shared" si="1015"/>
        <v>7</v>
      </c>
      <c r="C9232" s="73">
        <v>45862</v>
      </c>
      <c r="D9232" s="79" t="s">
        <v>878</v>
      </c>
      <c r="E9232" s="80" t="s">
        <v>896</v>
      </c>
      <c r="F9232" s="81" t="str">
        <f>VLOOKUP(E9232,Customer[],2,FALSE)</f>
        <v>Than Lwin Oo</v>
      </c>
      <c r="G9232" s="69" t="str">
        <f>VLOOKUP(E9232,Customer[],3,FALSE)</f>
        <v>Yoo lay Rd</v>
      </c>
      <c r="H9232" s="69" t="str">
        <f>VLOOKUP(E9232,Customer[],4,FALSE)</f>
        <v>Hlaing Thar Yar</v>
      </c>
      <c r="I9232" s="48" t="s">
        <v>18</v>
      </c>
      <c r="J9232" s="82" t="str">
        <f>VLOOKUP(I9232,PGStock[],2,FALSE)</f>
        <v>Formula Rum 350ml</v>
      </c>
      <c r="K9232" s="71">
        <f>VLOOKUP(I9232,PGStock[],3,FALSE)</f>
        <v>0.35</v>
      </c>
      <c r="L9232" s="47">
        <v>3</v>
      </c>
      <c r="M9232" s="47">
        <f>VLOOKUP(I9232,PGStock[],6,FALSE)</f>
        <v>150</v>
      </c>
      <c r="N9232" s="47">
        <f>+PGSales!$L9232*PGSales!$M9232</f>
        <v>450</v>
      </c>
    </row>
    <row r="9233" spans="1:14" hidden="1" x14ac:dyDescent="0.25">
      <c r="A9233" s="77">
        <f t="shared" si="1014"/>
        <v>2025</v>
      </c>
      <c r="B9233" s="77">
        <f t="shared" si="1015"/>
        <v>7</v>
      </c>
      <c r="C9233" s="73">
        <v>45862</v>
      </c>
      <c r="D9233" s="79" t="s">
        <v>275</v>
      </c>
      <c r="E9233" s="80" t="s">
        <v>904</v>
      </c>
      <c r="F9233" s="81" t="str">
        <f>VLOOKUP(E9233,Customer[],2,FALSE)</f>
        <v>Zwel yatanar</v>
      </c>
      <c r="G9233" s="69" t="str">
        <f>VLOOKUP(E9233,Customer[],3,FALSE)</f>
        <v>Badai Rd</v>
      </c>
      <c r="H9233" s="69" t="str">
        <f>VLOOKUP(E9233,Customer[],4,FALSE)</f>
        <v>Hlaing Thar Yar</v>
      </c>
      <c r="I9233" s="48" t="s">
        <v>23</v>
      </c>
      <c r="J9233" s="82" t="str">
        <f>VLOOKUP(I9233,PGStock[],2,FALSE)</f>
        <v>Columbus Super Red Smooth 175 Ml</v>
      </c>
      <c r="K9233" s="71">
        <f>VLOOKUP(I9233,PGStock[],3,FALSE)</f>
        <v>0.17499999999999999</v>
      </c>
      <c r="L9233" s="47">
        <v>2</v>
      </c>
      <c r="M9233" s="47">
        <f>VLOOKUP(I9233,PGStock[],6,FALSE)</f>
        <v>100</v>
      </c>
      <c r="N9233" s="47">
        <f>+PGSales!$L9233*PGSales!$M9233</f>
        <v>200</v>
      </c>
    </row>
    <row r="9234" spans="1:14" hidden="1" x14ac:dyDescent="0.25">
      <c r="A9234" s="77">
        <f t="shared" si="1014"/>
        <v>2025</v>
      </c>
      <c r="B9234" s="77">
        <f t="shared" si="1015"/>
        <v>7</v>
      </c>
      <c r="C9234" s="73">
        <v>45862</v>
      </c>
      <c r="D9234" s="79" t="s">
        <v>275</v>
      </c>
      <c r="E9234" s="80" t="s">
        <v>904</v>
      </c>
      <c r="F9234" s="81" t="str">
        <f>VLOOKUP(E9234,Customer[],2,FALSE)</f>
        <v>Zwel yatanar</v>
      </c>
      <c r="G9234" s="69" t="str">
        <f>VLOOKUP(E9234,Customer[],3,FALSE)</f>
        <v>Badai Rd</v>
      </c>
      <c r="H9234" s="69" t="str">
        <f>VLOOKUP(E9234,Customer[],4,FALSE)</f>
        <v>Hlaing Thar Yar</v>
      </c>
      <c r="I9234" s="48" t="s">
        <v>18</v>
      </c>
      <c r="J9234" s="82" t="str">
        <f>VLOOKUP(I9234,PGStock[],2,FALSE)</f>
        <v>Formula Rum 350ml</v>
      </c>
      <c r="K9234" s="71">
        <f>VLOOKUP(I9234,PGStock[],3,FALSE)</f>
        <v>0.35</v>
      </c>
      <c r="L9234" s="47">
        <v>11</v>
      </c>
      <c r="M9234" s="47">
        <f>VLOOKUP(I9234,PGStock[],6,FALSE)</f>
        <v>150</v>
      </c>
      <c r="N9234" s="47">
        <f>+PGSales!$L9234*PGSales!$M9234</f>
        <v>1650</v>
      </c>
    </row>
    <row r="9235" spans="1:14" hidden="1" x14ac:dyDescent="0.25">
      <c r="A9235" s="77">
        <f t="shared" si="1014"/>
        <v>2025</v>
      </c>
      <c r="B9235" s="77">
        <f t="shared" si="1015"/>
        <v>7</v>
      </c>
      <c r="C9235" s="73">
        <v>45863</v>
      </c>
      <c r="D9235" s="79" t="s">
        <v>187</v>
      </c>
      <c r="E9235" s="80" t="s">
        <v>589</v>
      </c>
      <c r="F9235" s="81" t="str">
        <f>VLOOKUP(E9235,Customer[],2,FALSE)</f>
        <v>Yarket Nu Wai</v>
      </c>
      <c r="G9235" s="69" t="str">
        <f>VLOOKUP(E9235,Customer[],3,FALSE)</f>
        <v>Anake Gonkone Rd</v>
      </c>
      <c r="H9235" s="69" t="str">
        <f>VLOOKUP(E9235,Customer[],4,FALSE)</f>
        <v>Insein</v>
      </c>
      <c r="I9235" s="48" t="s">
        <v>20</v>
      </c>
      <c r="J9235" s="82" t="str">
        <f>VLOOKUP(I9235,PGStock[],2,FALSE)</f>
        <v>Formula Rum 700ml</v>
      </c>
      <c r="K9235" s="71">
        <f>VLOOKUP(I9235,PGStock[],3,FALSE)</f>
        <v>0.7</v>
      </c>
      <c r="L9235" s="47">
        <v>1</v>
      </c>
      <c r="M9235" s="47">
        <f>VLOOKUP(I9235,PGStock[],6,FALSE)</f>
        <v>200</v>
      </c>
      <c r="N9235" s="47">
        <f>+PGSales!$L9235*PGSales!$M9235</f>
        <v>200</v>
      </c>
    </row>
    <row r="9236" spans="1:14" hidden="1" x14ac:dyDescent="0.25">
      <c r="A9236" s="77">
        <f t="shared" ref="A9236:A9249" si="1016">YEAR(C9236)</f>
        <v>2025</v>
      </c>
      <c r="B9236" s="77">
        <f t="shared" ref="B9236:B9249" si="1017">MONTH(C9236)</f>
        <v>7</v>
      </c>
      <c r="C9236" s="73">
        <v>45863</v>
      </c>
      <c r="D9236" s="79" t="s">
        <v>2</v>
      </c>
      <c r="E9236" s="80" t="s">
        <v>887</v>
      </c>
      <c r="F9236" s="81" t="str">
        <f>VLOOKUP(E9236,Customer[],2,FALSE)</f>
        <v>Ma naw</v>
      </c>
      <c r="G9236" s="69" t="str">
        <f>VLOOKUP(E9236,Customer[],3,FALSE)</f>
        <v>Baho Rd</v>
      </c>
      <c r="H9236" s="69" t="str">
        <f>VLOOKUP(E9236,Customer[],4,FALSE)</f>
        <v>Hlaing</v>
      </c>
      <c r="I9236" s="48" t="s">
        <v>18</v>
      </c>
      <c r="J9236" s="82" t="str">
        <f>VLOOKUP(I9236,PGStock[],2,FALSE)</f>
        <v>Formula Rum 350ml</v>
      </c>
      <c r="K9236" s="71">
        <f>VLOOKUP(I9236,PGStock[],3,FALSE)</f>
        <v>0.35</v>
      </c>
      <c r="L9236" s="47">
        <v>6</v>
      </c>
      <c r="M9236" s="47">
        <f>VLOOKUP(I9236,PGStock[],6,FALSE)</f>
        <v>150</v>
      </c>
      <c r="N9236" s="47">
        <f>+PGSales!$L9236*PGSales!$M9236</f>
        <v>900</v>
      </c>
    </row>
    <row r="9237" spans="1:14" hidden="1" x14ac:dyDescent="0.25">
      <c r="A9237" s="77">
        <f t="shared" si="1016"/>
        <v>2025</v>
      </c>
      <c r="B9237" s="77">
        <f t="shared" si="1017"/>
        <v>7</v>
      </c>
      <c r="C9237" s="73">
        <v>45863</v>
      </c>
      <c r="D9237" s="79" t="s">
        <v>115</v>
      </c>
      <c r="E9237" s="80" t="s">
        <v>587</v>
      </c>
      <c r="F9237" s="81" t="str">
        <f>VLOOKUP(E9237,Customer[],2,FALSE)</f>
        <v>Shwe Myaing</v>
      </c>
      <c r="G9237" s="69" t="str">
        <f>VLOOKUP(E9237,Customer[],3,FALSE)</f>
        <v>Baho Rd</v>
      </c>
      <c r="H9237" s="69" t="str">
        <f>VLOOKUP(E9237,Customer[],4,FALSE)</f>
        <v>Hlaing</v>
      </c>
      <c r="I9237" s="48" t="s">
        <v>25</v>
      </c>
      <c r="J9237" s="82" t="str">
        <f>VLOOKUP(I9237,PGStock[],2,FALSE)</f>
        <v>Columbus Super Red Smooth 350 Ml</v>
      </c>
      <c r="K9237" s="71">
        <f>VLOOKUP(I9237,PGStock[],3,FALSE)</f>
        <v>0.35</v>
      </c>
      <c r="L9237" s="47">
        <v>4</v>
      </c>
      <c r="M9237" s="47">
        <f>VLOOKUP(I9237,PGStock[],6,FALSE)</f>
        <v>150</v>
      </c>
      <c r="N9237" s="47">
        <f>+PGSales!$L9237*PGSales!$M9237</f>
        <v>600</v>
      </c>
    </row>
    <row r="9238" spans="1:14" hidden="1" x14ac:dyDescent="0.25">
      <c r="A9238" s="77">
        <f t="shared" si="1016"/>
        <v>2025</v>
      </c>
      <c r="B9238" s="77">
        <f t="shared" si="1017"/>
        <v>7</v>
      </c>
      <c r="C9238" s="73">
        <v>45863</v>
      </c>
      <c r="D9238" s="79" t="s">
        <v>1</v>
      </c>
      <c r="E9238" s="80" t="s">
        <v>610</v>
      </c>
      <c r="F9238" s="81" t="str">
        <f>VLOOKUP(E9238,Customer[],2,FALSE)</f>
        <v>A&amp;T</v>
      </c>
      <c r="G9238" s="69" t="str">
        <f>VLOOKUP(E9238,Customer[],3,FALSE)</f>
        <v>Pa 50 Lan Baho</v>
      </c>
      <c r="H9238" s="69" t="str">
        <f>VLOOKUP(E9238,Customer[],4,FALSE)</f>
        <v>Hlaing</v>
      </c>
      <c r="I9238" s="48" t="s">
        <v>25</v>
      </c>
      <c r="J9238" s="82" t="str">
        <f>VLOOKUP(I9238,PGStock[],2,FALSE)</f>
        <v>Columbus Super Red Smooth 350 Ml</v>
      </c>
      <c r="K9238" s="71">
        <f>VLOOKUP(I9238,PGStock[],3,FALSE)</f>
        <v>0.35</v>
      </c>
      <c r="L9238" s="47">
        <v>4</v>
      </c>
      <c r="M9238" s="47">
        <f>VLOOKUP(I9238,PGStock[],6,FALSE)</f>
        <v>150</v>
      </c>
      <c r="N9238" s="47">
        <f>+PGSales!$L9238*PGSales!$M9238</f>
        <v>600</v>
      </c>
    </row>
    <row r="9239" spans="1:14" hidden="1" x14ac:dyDescent="0.25">
      <c r="A9239" s="77">
        <f t="shared" si="1016"/>
        <v>2025</v>
      </c>
      <c r="B9239" s="77">
        <f t="shared" si="1017"/>
        <v>7</v>
      </c>
      <c r="C9239" s="73">
        <v>45863</v>
      </c>
      <c r="D9239" s="79" t="s">
        <v>60</v>
      </c>
      <c r="E9239" s="80" t="s">
        <v>588</v>
      </c>
      <c r="F9239" s="81" t="str">
        <f>VLOOKUP(E9239,Customer[],2,FALSE)</f>
        <v>Family Store</v>
      </c>
      <c r="G9239" s="69" t="str">
        <f>VLOOKUP(E9239,Customer[],3,FALSE)</f>
        <v xml:space="preserve">Thanmine Lansone </v>
      </c>
      <c r="H9239" s="69" t="str">
        <f>VLOOKUP(E9239,Customer[],4,FALSE)</f>
        <v>Hlaing</v>
      </c>
      <c r="I9239" s="48" t="s">
        <v>25</v>
      </c>
      <c r="J9239" s="82" t="str">
        <f>VLOOKUP(I9239,PGStock[],2,FALSE)</f>
        <v>Columbus Super Red Smooth 350 Ml</v>
      </c>
      <c r="K9239" s="71">
        <f>VLOOKUP(I9239,PGStock[],3,FALSE)</f>
        <v>0.35</v>
      </c>
      <c r="L9239" s="47">
        <v>1</v>
      </c>
      <c r="M9239" s="47">
        <f>VLOOKUP(I9239,PGStock[],6,FALSE)</f>
        <v>150</v>
      </c>
      <c r="N9239" s="47">
        <f>+PGSales!$L9239*PGSales!$M9239</f>
        <v>150</v>
      </c>
    </row>
    <row r="9240" spans="1:14" hidden="1" x14ac:dyDescent="0.25">
      <c r="A9240" s="77">
        <f t="shared" si="1016"/>
        <v>2025</v>
      </c>
      <c r="B9240" s="77">
        <f t="shared" si="1017"/>
        <v>7</v>
      </c>
      <c r="C9240" s="73">
        <v>45863</v>
      </c>
      <c r="D9240" s="79" t="s">
        <v>60</v>
      </c>
      <c r="E9240" s="80" t="s">
        <v>588</v>
      </c>
      <c r="F9240" s="81" t="str">
        <f>VLOOKUP(E9240,Customer[],2,FALSE)</f>
        <v>Family Store</v>
      </c>
      <c r="G9240" s="69" t="str">
        <f>VLOOKUP(E9240,Customer[],3,FALSE)</f>
        <v xml:space="preserve">Thanmine Lansone </v>
      </c>
      <c r="H9240" s="69" t="str">
        <f>VLOOKUP(E9240,Customer[],4,FALSE)</f>
        <v>Hlaing</v>
      </c>
      <c r="I9240" s="48" t="s">
        <v>23</v>
      </c>
      <c r="J9240" s="82" t="str">
        <f>VLOOKUP(I9240,PGStock[],2,FALSE)</f>
        <v>Columbus Super Red Smooth 175 Ml</v>
      </c>
      <c r="K9240" s="71">
        <f>VLOOKUP(I9240,PGStock[],3,FALSE)</f>
        <v>0.17499999999999999</v>
      </c>
      <c r="L9240" s="47">
        <v>1</v>
      </c>
      <c r="M9240" s="47">
        <f>VLOOKUP(I9240,PGStock[],6,FALSE)</f>
        <v>100</v>
      </c>
      <c r="N9240" s="47">
        <f>+PGSales!$L9240*PGSales!$M9240</f>
        <v>100</v>
      </c>
    </row>
    <row r="9241" spans="1:14" hidden="1" x14ac:dyDescent="0.25">
      <c r="A9241" s="77">
        <f t="shared" si="1016"/>
        <v>2025</v>
      </c>
      <c r="B9241" s="77">
        <f t="shared" si="1017"/>
        <v>7</v>
      </c>
      <c r="C9241" s="73">
        <v>45863</v>
      </c>
      <c r="D9241" s="79" t="s">
        <v>60</v>
      </c>
      <c r="E9241" s="80" t="s">
        <v>588</v>
      </c>
      <c r="F9241" s="81" t="str">
        <f>VLOOKUP(E9241,Customer[],2,FALSE)</f>
        <v>Family Store</v>
      </c>
      <c r="G9241" s="69" t="str">
        <f>VLOOKUP(E9241,Customer[],3,FALSE)</f>
        <v xml:space="preserve">Thanmine Lansone </v>
      </c>
      <c r="H9241" s="69" t="str">
        <f>VLOOKUP(E9241,Customer[],4,FALSE)</f>
        <v>Hlaing</v>
      </c>
      <c r="I9241" s="48" t="s">
        <v>18</v>
      </c>
      <c r="J9241" s="82" t="str">
        <f>VLOOKUP(I9241,PGStock[],2,FALSE)</f>
        <v>Formula Rum 350ml</v>
      </c>
      <c r="K9241" s="71">
        <f>VLOOKUP(I9241,PGStock[],3,FALSE)</f>
        <v>0.35</v>
      </c>
      <c r="L9241" s="47">
        <v>1</v>
      </c>
      <c r="M9241" s="47">
        <f>VLOOKUP(I9241,PGStock[],6,FALSE)</f>
        <v>150</v>
      </c>
      <c r="N9241" s="47">
        <f>+PGSales!$L9241*PGSales!$M9241</f>
        <v>150</v>
      </c>
    </row>
    <row r="9242" spans="1:14" hidden="1" x14ac:dyDescent="0.25">
      <c r="A9242" s="77">
        <f t="shared" si="1016"/>
        <v>2025</v>
      </c>
      <c r="B9242" s="77">
        <f t="shared" si="1017"/>
        <v>7</v>
      </c>
      <c r="C9242" s="73">
        <v>45863</v>
      </c>
      <c r="D9242" s="79" t="s">
        <v>62</v>
      </c>
      <c r="E9242" s="80" t="s">
        <v>570</v>
      </c>
      <c r="F9242" s="81" t="str">
        <f>VLOOKUP(E9242,Customer[],2,FALSE)</f>
        <v xml:space="preserve">Ko Kyaw </v>
      </c>
      <c r="G9242" s="69" t="str">
        <f>VLOOKUP(E9242,Customer[],3,FALSE)</f>
        <v>Magin Kyawan Rd</v>
      </c>
      <c r="H9242" s="69" t="str">
        <f>VLOOKUP(E9242,Customer[],4,FALSE)</f>
        <v>Insein</v>
      </c>
      <c r="I9242" s="48" t="s">
        <v>27</v>
      </c>
      <c r="J9242" s="82" t="str">
        <f>VLOOKUP(I9242,PGStock[],2,FALSE)</f>
        <v>Columbus Super Red Smooth 700 Ml</v>
      </c>
      <c r="K9242" s="71">
        <f>VLOOKUP(I9242,PGStock[],3,FALSE)</f>
        <v>0.7</v>
      </c>
      <c r="L9242" s="47">
        <v>1</v>
      </c>
      <c r="M9242" s="47">
        <f>VLOOKUP(I9242,PGStock[],6,FALSE)</f>
        <v>200</v>
      </c>
      <c r="N9242" s="47">
        <f>+PGSales!$L9242*PGSales!$M9242</f>
        <v>200</v>
      </c>
    </row>
    <row r="9243" spans="1:14" hidden="1" x14ac:dyDescent="0.25">
      <c r="A9243" s="77">
        <f t="shared" si="1016"/>
        <v>2025</v>
      </c>
      <c r="B9243" s="77">
        <f t="shared" si="1017"/>
        <v>7</v>
      </c>
      <c r="C9243" s="73">
        <v>45863</v>
      </c>
      <c r="D9243" s="79" t="s">
        <v>62</v>
      </c>
      <c r="E9243" s="80" t="s">
        <v>570</v>
      </c>
      <c r="F9243" s="81" t="str">
        <f>VLOOKUP(E9243,Customer[],2,FALSE)</f>
        <v xml:space="preserve">Ko Kyaw </v>
      </c>
      <c r="G9243" s="69" t="str">
        <f>VLOOKUP(E9243,Customer[],3,FALSE)</f>
        <v>Magin Kyawan Rd</v>
      </c>
      <c r="H9243" s="69" t="str">
        <f>VLOOKUP(E9243,Customer[],4,FALSE)</f>
        <v>Insein</v>
      </c>
      <c r="I9243" s="48" t="s">
        <v>23</v>
      </c>
      <c r="J9243" s="82" t="str">
        <f>VLOOKUP(I9243,PGStock[],2,FALSE)</f>
        <v>Columbus Super Red Smooth 175 Ml</v>
      </c>
      <c r="K9243" s="71">
        <f>VLOOKUP(I9243,PGStock[],3,FALSE)</f>
        <v>0.17499999999999999</v>
      </c>
      <c r="L9243" s="47">
        <v>2</v>
      </c>
      <c r="M9243" s="47">
        <f>VLOOKUP(I9243,PGStock[],6,FALSE)</f>
        <v>100</v>
      </c>
      <c r="N9243" s="47">
        <f>+PGSales!$L9243*PGSales!$M9243</f>
        <v>200</v>
      </c>
    </row>
    <row r="9244" spans="1:14" hidden="1" x14ac:dyDescent="0.25">
      <c r="A9244" s="77">
        <f t="shared" si="1016"/>
        <v>2025</v>
      </c>
      <c r="B9244" s="77">
        <f t="shared" si="1017"/>
        <v>7</v>
      </c>
      <c r="C9244" s="73">
        <v>45863</v>
      </c>
      <c r="D9244" s="79" t="s">
        <v>62</v>
      </c>
      <c r="E9244" s="80" t="s">
        <v>570</v>
      </c>
      <c r="F9244" s="81" t="str">
        <f>VLOOKUP(E9244,Customer[],2,FALSE)</f>
        <v xml:space="preserve">Ko Kyaw </v>
      </c>
      <c r="G9244" s="69" t="str">
        <f>VLOOKUP(E9244,Customer[],3,FALSE)</f>
        <v>Magin Kyawan Rd</v>
      </c>
      <c r="H9244" s="69" t="str">
        <f>VLOOKUP(E9244,Customer[],4,FALSE)</f>
        <v>Insein</v>
      </c>
      <c r="I9244" s="48" t="s">
        <v>18</v>
      </c>
      <c r="J9244" s="82" t="str">
        <f>VLOOKUP(I9244,PGStock[],2,FALSE)</f>
        <v>Formula Rum 350ml</v>
      </c>
      <c r="K9244" s="71">
        <f>VLOOKUP(I9244,PGStock[],3,FALSE)</f>
        <v>0.35</v>
      </c>
      <c r="L9244" s="47">
        <v>1</v>
      </c>
      <c r="M9244" s="47">
        <f>VLOOKUP(I9244,PGStock[],6,FALSE)</f>
        <v>150</v>
      </c>
      <c r="N9244" s="47">
        <f>+PGSales!$L9244*PGSales!$M9244</f>
        <v>150</v>
      </c>
    </row>
    <row r="9245" spans="1:14" hidden="1" x14ac:dyDescent="0.25">
      <c r="A9245" s="77">
        <f t="shared" si="1016"/>
        <v>2025</v>
      </c>
      <c r="B9245" s="77">
        <f t="shared" si="1017"/>
        <v>7</v>
      </c>
      <c r="C9245" s="73">
        <v>45863</v>
      </c>
      <c r="D9245" s="79" t="s">
        <v>56</v>
      </c>
      <c r="E9245" s="80" t="s">
        <v>290</v>
      </c>
      <c r="F9245" s="81" t="str">
        <f>VLOOKUP(E9245,Customer[],2,FALSE)</f>
        <v>Toe Twat Wai</v>
      </c>
      <c r="G9245" s="69" t="str">
        <f>VLOOKUP(E9245,Customer[],3,FALSE)</f>
        <v>Badamar St</v>
      </c>
      <c r="H9245" s="69" t="str">
        <f>VLOOKUP(E9245,Customer[],4,FALSE)</f>
        <v xml:space="preserve">Shwepyithar </v>
      </c>
      <c r="I9245" s="48" t="s">
        <v>25</v>
      </c>
      <c r="J9245" s="82" t="str">
        <f>VLOOKUP(I9245,PGStock[],2,FALSE)</f>
        <v>Columbus Super Red Smooth 350 Ml</v>
      </c>
      <c r="K9245" s="71">
        <f>VLOOKUP(I9245,PGStock[],3,FALSE)</f>
        <v>0.35</v>
      </c>
      <c r="L9245" s="47">
        <v>1</v>
      </c>
      <c r="M9245" s="47">
        <f>VLOOKUP(I9245,PGStock[],6,FALSE)</f>
        <v>150</v>
      </c>
      <c r="N9245" s="47">
        <f>+PGSales!$L9245*PGSales!$M9245</f>
        <v>150</v>
      </c>
    </row>
    <row r="9246" spans="1:14" hidden="1" x14ac:dyDescent="0.25">
      <c r="A9246" s="77">
        <f t="shared" si="1016"/>
        <v>2025</v>
      </c>
      <c r="B9246" s="77">
        <f t="shared" si="1017"/>
        <v>7</v>
      </c>
      <c r="C9246" s="73">
        <v>45863</v>
      </c>
      <c r="D9246" s="79" t="s">
        <v>56</v>
      </c>
      <c r="E9246" s="80" t="s">
        <v>290</v>
      </c>
      <c r="F9246" s="81" t="str">
        <f>VLOOKUP(E9246,Customer[],2,FALSE)</f>
        <v>Toe Twat Wai</v>
      </c>
      <c r="G9246" s="69" t="str">
        <f>VLOOKUP(E9246,Customer[],3,FALSE)</f>
        <v>Badamar St</v>
      </c>
      <c r="H9246" s="69" t="str">
        <f>VLOOKUP(E9246,Customer[],4,FALSE)</f>
        <v xml:space="preserve">Shwepyithar </v>
      </c>
      <c r="I9246" s="48" t="s">
        <v>18</v>
      </c>
      <c r="J9246" s="82" t="str">
        <f>VLOOKUP(I9246,PGStock[],2,FALSE)</f>
        <v>Formula Rum 350ml</v>
      </c>
      <c r="K9246" s="71">
        <f>VLOOKUP(I9246,PGStock[],3,FALSE)</f>
        <v>0.35</v>
      </c>
      <c r="L9246" s="47">
        <v>4</v>
      </c>
      <c r="M9246" s="47">
        <f>VLOOKUP(I9246,PGStock[],6,FALSE)</f>
        <v>150</v>
      </c>
      <c r="N9246" s="47">
        <f>+PGSales!$L9246*PGSales!$M9246</f>
        <v>600</v>
      </c>
    </row>
    <row r="9247" spans="1:14" hidden="1" x14ac:dyDescent="0.25">
      <c r="A9247" s="77">
        <f t="shared" si="1016"/>
        <v>2025</v>
      </c>
      <c r="B9247" s="77">
        <f t="shared" si="1017"/>
        <v>7</v>
      </c>
      <c r="C9247" s="73">
        <v>45863</v>
      </c>
      <c r="D9247" s="79" t="s">
        <v>885</v>
      </c>
      <c r="E9247" s="80" t="s">
        <v>228</v>
      </c>
      <c r="F9247" s="81" t="str">
        <f>VLOOKUP(E9247,Customer[],2,FALSE)</f>
        <v>Myintmo</v>
      </c>
      <c r="G9247" s="69" t="str">
        <f>VLOOKUP(E9247,Customer[],3,FALSE)</f>
        <v>Bayin Naung Rd</v>
      </c>
      <c r="H9247" s="69" t="str">
        <f>VLOOKUP(E9247,Customer[],4,FALSE)</f>
        <v xml:space="preserve">Shwepyithar </v>
      </c>
      <c r="I9247" s="48" t="s">
        <v>27</v>
      </c>
      <c r="J9247" s="82" t="str">
        <f>VLOOKUP(I9247,PGStock[],2,FALSE)</f>
        <v>Columbus Super Red Smooth 700 Ml</v>
      </c>
      <c r="K9247" s="71">
        <f>VLOOKUP(I9247,PGStock[],3,FALSE)</f>
        <v>0.7</v>
      </c>
      <c r="L9247" s="47">
        <v>1</v>
      </c>
      <c r="M9247" s="47">
        <f>VLOOKUP(I9247,PGStock[],6,FALSE)</f>
        <v>200</v>
      </c>
      <c r="N9247" s="47">
        <f>+PGSales!$L9247*PGSales!$M9247</f>
        <v>200</v>
      </c>
    </row>
    <row r="9248" spans="1:14" hidden="1" x14ac:dyDescent="0.25">
      <c r="A9248" s="77">
        <f t="shared" si="1016"/>
        <v>2025</v>
      </c>
      <c r="B9248" s="77">
        <f t="shared" si="1017"/>
        <v>7</v>
      </c>
      <c r="C9248" s="73">
        <v>45863</v>
      </c>
      <c r="D9248" s="79" t="s">
        <v>885</v>
      </c>
      <c r="E9248" s="80" t="s">
        <v>228</v>
      </c>
      <c r="F9248" s="81" t="str">
        <f>VLOOKUP(E9248,Customer[],2,FALSE)</f>
        <v>Myintmo</v>
      </c>
      <c r="G9248" s="69" t="str">
        <f>VLOOKUP(E9248,Customer[],3,FALSE)</f>
        <v>Bayin Naung Rd</v>
      </c>
      <c r="H9248" s="69" t="str">
        <f>VLOOKUP(E9248,Customer[],4,FALSE)</f>
        <v xml:space="preserve">Shwepyithar </v>
      </c>
      <c r="I9248" s="48" t="s">
        <v>25</v>
      </c>
      <c r="J9248" s="82" t="str">
        <f>VLOOKUP(I9248,PGStock[],2,FALSE)</f>
        <v>Columbus Super Red Smooth 350 Ml</v>
      </c>
      <c r="K9248" s="71">
        <f>VLOOKUP(I9248,PGStock[],3,FALSE)</f>
        <v>0.35</v>
      </c>
      <c r="L9248" s="47">
        <v>1</v>
      </c>
      <c r="M9248" s="47">
        <f>VLOOKUP(I9248,PGStock[],6,FALSE)</f>
        <v>150</v>
      </c>
      <c r="N9248" s="47">
        <f>+PGSales!$L9248*PGSales!$M9248</f>
        <v>150</v>
      </c>
    </row>
    <row r="9249" spans="1:14" hidden="1" x14ac:dyDescent="0.25">
      <c r="A9249" s="77">
        <f t="shared" si="1016"/>
        <v>2025</v>
      </c>
      <c r="B9249" s="77">
        <f t="shared" si="1017"/>
        <v>7</v>
      </c>
      <c r="C9249" s="73">
        <v>45863</v>
      </c>
      <c r="D9249" s="79" t="s">
        <v>885</v>
      </c>
      <c r="E9249" s="80" t="s">
        <v>228</v>
      </c>
      <c r="F9249" s="81" t="str">
        <f>VLOOKUP(E9249,Customer[],2,FALSE)</f>
        <v>Myintmo</v>
      </c>
      <c r="G9249" s="69" t="str">
        <f>VLOOKUP(E9249,Customer[],3,FALSE)</f>
        <v>Bayin Naung Rd</v>
      </c>
      <c r="H9249" s="69" t="str">
        <f>VLOOKUP(E9249,Customer[],4,FALSE)</f>
        <v xml:space="preserve">Shwepyithar </v>
      </c>
      <c r="I9249" s="48" t="s">
        <v>23</v>
      </c>
      <c r="J9249" s="82" t="str">
        <f>VLOOKUP(I9249,PGStock[],2,FALSE)</f>
        <v>Columbus Super Red Smooth 175 Ml</v>
      </c>
      <c r="K9249" s="71">
        <f>VLOOKUP(I9249,PGStock[],3,FALSE)</f>
        <v>0.17499999999999999</v>
      </c>
      <c r="L9249" s="47">
        <v>1</v>
      </c>
      <c r="M9249" s="47">
        <f>VLOOKUP(I9249,PGStock[],6,FALSE)</f>
        <v>100</v>
      </c>
      <c r="N9249" s="47">
        <f>+PGSales!$L9249*PGSales!$M9249</f>
        <v>100</v>
      </c>
    </row>
    <row r="9250" spans="1:14" hidden="1" x14ac:dyDescent="0.25">
      <c r="A9250" s="77">
        <f t="shared" ref="A9250:A9263" si="1018">YEAR(C9250)</f>
        <v>2025</v>
      </c>
      <c r="B9250" s="77">
        <f t="shared" ref="B9250:B9263" si="1019">MONTH(C9250)</f>
        <v>7</v>
      </c>
      <c r="C9250" s="73">
        <v>45863</v>
      </c>
      <c r="D9250" s="79" t="s">
        <v>66</v>
      </c>
      <c r="E9250" s="80" t="s">
        <v>303</v>
      </c>
      <c r="F9250" s="81" t="str">
        <f>VLOOKUP(E9250,Customer[],2,FALSE)</f>
        <v>Wine</v>
      </c>
      <c r="G9250" s="69" t="str">
        <f>VLOOKUP(E9250,Customer[],3,FALSE)</f>
        <v>Hlawaga Rd</v>
      </c>
      <c r="H9250" s="69" t="str">
        <f>VLOOKUP(E9250,Customer[],4,FALSE)</f>
        <v xml:space="preserve">Shwepyithar </v>
      </c>
      <c r="I9250" s="48" t="s">
        <v>25</v>
      </c>
      <c r="J9250" s="82" t="str">
        <f>VLOOKUP(I9250,PGStock[],2,FALSE)</f>
        <v>Columbus Super Red Smooth 350 Ml</v>
      </c>
      <c r="K9250" s="71">
        <f>VLOOKUP(I9250,PGStock[],3,FALSE)</f>
        <v>0.35</v>
      </c>
      <c r="L9250" s="47">
        <v>1</v>
      </c>
      <c r="M9250" s="47">
        <f>VLOOKUP(I9250,PGStock[],6,FALSE)</f>
        <v>150</v>
      </c>
      <c r="N9250" s="47">
        <f>+PGSales!$L9250*PGSales!$M9250</f>
        <v>150</v>
      </c>
    </row>
    <row r="9251" spans="1:14" hidden="1" x14ac:dyDescent="0.25">
      <c r="A9251" s="77">
        <f t="shared" si="1018"/>
        <v>2025</v>
      </c>
      <c r="B9251" s="77">
        <f t="shared" si="1019"/>
        <v>7</v>
      </c>
      <c r="C9251" s="73">
        <v>45863</v>
      </c>
      <c r="D9251" s="79" t="s">
        <v>66</v>
      </c>
      <c r="E9251" s="80" t="s">
        <v>303</v>
      </c>
      <c r="F9251" s="81" t="str">
        <f>VLOOKUP(E9251,Customer[],2,FALSE)</f>
        <v>Wine</v>
      </c>
      <c r="G9251" s="69" t="str">
        <f>VLOOKUP(E9251,Customer[],3,FALSE)</f>
        <v>Hlawaga Rd</v>
      </c>
      <c r="H9251" s="69" t="str">
        <f>VLOOKUP(E9251,Customer[],4,FALSE)</f>
        <v xml:space="preserve">Shwepyithar </v>
      </c>
      <c r="I9251" s="48" t="s">
        <v>18</v>
      </c>
      <c r="J9251" s="82" t="str">
        <f>VLOOKUP(I9251,PGStock[],2,FALSE)</f>
        <v>Formula Rum 350ml</v>
      </c>
      <c r="K9251" s="71">
        <f>VLOOKUP(I9251,PGStock[],3,FALSE)</f>
        <v>0.35</v>
      </c>
      <c r="L9251" s="47">
        <v>3</v>
      </c>
      <c r="M9251" s="47">
        <f>VLOOKUP(I9251,PGStock[],6,FALSE)</f>
        <v>150</v>
      </c>
      <c r="N9251" s="47">
        <f>+PGSales!$L9251*PGSales!$M9251</f>
        <v>450</v>
      </c>
    </row>
    <row r="9252" spans="1:14" hidden="1" x14ac:dyDescent="0.25">
      <c r="A9252" s="77">
        <f t="shared" si="1018"/>
        <v>2025</v>
      </c>
      <c r="B9252" s="77">
        <f t="shared" si="1019"/>
        <v>7</v>
      </c>
      <c r="C9252" s="73">
        <v>45863</v>
      </c>
      <c r="D9252" s="79" t="s">
        <v>109</v>
      </c>
      <c r="E9252" s="80" t="s">
        <v>628</v>
      </c>
      <c r="F9252" s="81" t="str">
        <f>VLOOKUP(E9252,Customer[],2,FALSE)</f>
        <v>Yar Noune Pyay</v>
      </c>
      <c r="G9252" s="69" t="str">
        <f>VLOOKUP(E9252,Customer[],3,FALSE)</f>
        <v>Hlawaga Rd</v>
      </c>
      <c r="H9252" s="69" t="str">
        <f>VLOOKUP(E9252,Customer[],4,FALSE)</f>
        <v xml:space="preserve">Shwepyithar </v>
      </c>
      <c r="I9252" s="48" t="s">
        <v>25</v>
      </c>
      <c r="J9252" s="82" t="str">
        <f>VLOOKUP(I9252,PGStock[],2,FALSE)</f>
        <v>Columbus Super Red Smooth 350 Ml</v>
      </c>
      <c r="K9252" s="71">
        <f>VLOOKUP(I9252,PGStock[],3,FALSE)</f>
        <v>0.35</v>
      </c>
      <c r="L9252" s="47">
        <v>5</v>
      </c>
      <c r="M9252" s="47">
        <f>VLOOKUP(I9252,PGStock[],6,FALSE)</f>
        <v>150</v>
      </c>
      <c r="N9252" s="47">
        <f>+PGSales!$L9252*PGSales!$M9252</f>
        <v>750</v>
      </c>
    </row>
    <row r="9253" spans="1:14" hidden="1" x14ac:dyDescent="0.25">
      <c r="A9253" s="77">
        <f t="shared" si="1018"/>
        <v>2025</v>
      </c>
      <c r="B9253" s="77">
        <f t="shared" si="1019"/>
        <v>7</v>
      </c>
      <c r="C9253" s="73">
        <v>45863</v>
      </c>
      <c r="D9253" s="79" t="s">
        <v>109</v>
      </c>
      <c r="E9253" s="80" t="s">
        <v>628</v>
      </c>
      <c r="F9253" s="81" t="str">
        <f>VLOOKUP(E9253,Customer[],2,FALSE)</f>
        <v>Yar Noune Pyay</v>
      </c>
      <c r="G9253" s="69" t="str">
        <f>VLOOKUP(E9253,Customer[],3,FALSE)</f>
        <v>Hlawaga Rd</v>
      </c>
      <c r="H9253" s="69" t="str">
        <f>VLOOKUP(E9253,Customer[],4,FALSE)</f>
        <v xml:space="preserve">Shwepyithar </v>
      </c>
      <c r="I9253" s="48" t="s">
        <v>23</v>
      </c>
      <c r="J9253" s="82" t="str">
        <f>VLOOKUP(I9253,PGStock[],2,FALSE)</f>
        <v>Columbus Super Red Smooth 175 Ml</v>
      </c>
      <c r="K9253" s="71">
        <f>VLOOKUP(I9253,PGStock[],3,FALSE)</f>
        <v>0.17499999999999999</v>
      </c>
      <c r="L9253" s="47">
        <v>1</v>
      </c>
      <c r="M9253" s="47">
        <f>VLOOKUP(I9253,PGStock[],6,FALSE)</f>
        <v>100</v>
      </c>
      <c r="N9253" s="47">
        <f>+PGSales!$L9253*PGSales!$M9253</f>
        <v>100</v>
      </c>
    </row>
    <row r="9254" spans="1:14" hidden="1" x14ac:dyDescent="0.25">
      <c r="A9254" s="77">
        <f t="shared" si="1018"/>
        <v>2025</v>
      </c>
      <c r="B9254" s="77">
        <f t="shared" si="1019"/>
        <v>7</v>
      </c>
      <c r="C9254" s="73">
        <v>45863</v>
      </c>
      <c r="D9254" s="79" t="s">
        <v>109</v>
      </c>
      <c r="E9254" s="80" t="s">
        <v>628</v>
      </c>
      <c r="F9254" s="81" t="str">
        <f>VLOOKUP(E9254,Customer[],2,FALSE)</f>
        <v>Yar Noune Pyay</v>
      </c>
      <c r="G9254" s="69" t="str">
        <f>VLOOKUP(E9254,Customer[],3,FALSE)</f>
        <v>Hlawaga Rd</v>
      </c>
      <c r="H9254" s="69" t="str">
        <f>VLOOKUP(E9254,Customer[],4,FALSE)</f>
        <v xml:space="preserve">Shwepyithar </v>
      </c>
      <c r="I9254" s="48" t="s">
        <v>20</v>
      </c>
      <c r="J9254" s="82" t="str">
        <f>VLOOKUP(I9254,PGStock[],2,FALSE)</f>
        <v>Formula Rum 700ml</v>
      </c>
      <c r="K9254" s="71">
        <f>VLOOKUP(I9254,PGStock[],3,FALSE)</f>
        <v>0.7</v>
      </c>
      <c r="L9254" s="47">
        <v>1</v>
      </c>
      <c r="M9254" s="47">
        <f>VLOOKUP(I9254,PGStock[],6,FALSE)</f>
        <v>200</v>
      </c>
      <c r="N9254" s="47">
        <f>+PGSales!$L9254*PGSales!$M9254</f>
        <v>200</v>
      </c>
    </row>
    <row r="9255" spans="1:14" hidden="1" x14ac:dyDescent="0.25">
      <c r="A9255" s="77">
        <f t="shared" si="1018"/>
        <v>2025</v>
      </c>
      <c r="B9255" s="77">
        <f t="shared" si="1019"/>
        <v>7</v>
      </c>
      <c r="C9255" s="73">
        <v>45863</v>
      </c>
      <c r="D9255" s="79" t="s">
        <v>109</v>
      </c>
      <c r="E9255" s="80" t="s">
        <v>628</v>
      </c>
      <c r="F9255" s="81" t="str">
        <f>VLOOKUP(E9255,Customer[],2,FALSE)</f>
        <v>Yar Noune Pyay</v>
      </c>
      <c r="G9255" s="69" t="str">
        <f>VLOOKUP(E9255,Customer[],3,FALSE)</f>
        <v>Hlawaga Rd</v>
      </c>
      <c r="H9255" s="69" t="str">
        <f>VLOOKUP(E9255,Customer[],4,FALSE)</f>
        <v xml:space="preserve">Shwepyithar </v>
      </c>
      <c r="I9255" s="48" t="s">
        <v>18</v>
      </c>
      <c r="J9255" s="82" t="str">
        <f>VLOOKUP(I9255,PGStock[],2,FALSE)</f>
        <v>Formula Rum 350ml</v>
      </c>
      <c r="K9255" s="71">
        <f>VLOOKUP(I9255,PGStock[],3,FALSE)</f>
        <v>0.35</v>
      </c>
      <c r="L9255" s="47">
        <v>2</v>
      </c>
      <c r="M9255" s="47">
        <f>VLOOKUP(I9255,PGStock[],6,FALSE)</f>
        <v>150</v>
      </c>
      <c r="N9255" s="47">
        <f>+PGSales!$L9255*PGSales!$M9255</f>
        <v>300</v>
      </c>
    </row>
    <row r="9256" spans="1:14" hidden="1" x14ac:dyDescent="0.25">
      <c r="A9256" s="77">
        <f t="shared" si="1018"/>
        <v>2025</v>
      </c>
      <c r="B9256" s="77">
        <f t="shared" si="1019"/>
        <v>7</v>
      </c>
      <c r="C9256" s="73">
        <v>45863</v>
      </c>
      <c r="D9256" s="79" t="s">
        <v>4</v>
      </c>
      <c r="E9256" s="80" t="s">
        <v>629</v>
      </c>
      <c r="F9256" s="81" t="str">
        <f>VLOOKUP(E9256,Customer[],2,FALSE)</f>
        <v>Sin Pauk</v>
      </c>
      <c r="G9256" s="69" t="str">
        <f>VLOOKUP(E9256,Customer[],3,FALSE)</f>
        <v>Hlawaga Rd</v>
      </c>
      <c r="H9256" s="69" t="str">
        <f>VLOOKUP(E9256,Customer[],4,FALSE)</f>
        <v xml:space="preserve">Shwepyithar </v>
      </c>
      <c r="I9256" s="48" t="s">
        <v>18</v>
      </c>
      <c r="J9256" s="82" t="str">
        <f>VLOOKUP(I9256,PGStock[],2,FALSE)</f>
        <v>Formula Rum 350ml</v>
      </c>
      <c r="K9256" s="71">
        <f>VLOOKUP(I9256,PGStock[],3,FALSE)</f>
        <v>0.35</v>
      </c>
      <c r="L9256" s="47">
        <v>1</v>
      </c>
      <c r="M9256" s="47">
        <f>VLOOKUP(I9256,PGStock[],6,FALSE)</f>
        <v>150</v>
      </c>
      <c r="N9256" s="47">
        <f>+PGSales!$L9256*PGSales!$M9256</f>
        <v>150</v>
      </c>
    </row>
    <row r="9257" spans="1:14" hidden="1" x14ac:dyDescent="0.25">
      <c r="A9257" s="77">
        <f t="shared" si="1018"/>
        <v>2025</v>
      </c>
      <c r="B9257" s="77">
        <f t="shared" si="1019"/>
        <v>7</v>
      </c>
      <c r="C9257" s="73">
        <v>45863</v>
      </c>
      <c r="D9257" s="79" t="s">
        <v>58</v>
      </c>
      <c r="E9257" s="80" t="s">
        <v>630</v>
      </c>
      <c r="F9257" s="81" t="str">
        <f>VLOOKUP(E9257,Customer[],2,FALSE)</f>
        <v xml:space="preserve">Min Satae Kyatt </v>
      </c>
      <c r="G9257" s="69" t="str">
        <f>VLOOKUP(E9257,Customer[],3,FALSE)</f>
        <v>Hlawaga Rd</v>
      </c>
      <c r="H9257" s="69" t="str">
        <f>VLOOKUP(E9257,Customer[],4,FALSE)</f>
        <v xml:space="preserve">Shwepyithar </v>
      </c>
      <c r="I9257" s="48" t="s">
        <v>23</v>
      </c>
      <c r="J9257" s="82" t="str">
        <f>VLOOKUP(I9257,PGStock[],2,FALSE)</f>
        <v>Columbus Super Red Smooth 175 Ml</v>
      </c>
      <c r="K9257" s="71">
        <f>VLOOKUP(I9257,PGStock[],3,FALSE)</f>
        <v>0.17499999999999999</v>
      </c>
      <c r="L9257" s="47">
        <v>2</v>
      </c>
      <c r="M9257" s="47">
        <f>VLOOKUP(I9257,PGStock[],6,FALSE)</f>
        <v>100</v>
      </c>
      <c r="N9257" s="47">
        <f>+PGSales!$L9257*PGSales!$M9257</f>
        <v>200</v>
      </c>
    </row>
    <row r="9258" spans="1:14" hidden="1" x14ac:dyDescent="0.25">
      <c r="A9258" s="77">
        <f t="shared" si="1018"/>
        <v>2025</v>
      </c>
      <c r="B9258" s="77">
        <f t="shared" si="1019"/>
        <v>7</v>
      </c>
      <c r="C9258" s="73">
        <v>45863</v>
      </c>
      <c r="D9258" s="79" t="s">
        <v>58</v>
      </c>
      <c r="E9258" s="80" t="s">
        <v>630</v>
      </c>
      <c r="F9258" s="81" t="str">
        <f>VLOOKUP(E9258,Customer[],2,FALSE)</f>
        <v xml:space="preserve">Min Satae Kyatt </v>
      </c>
      <c r="G9258" s="69" t="str">
        <f>VLOOKUP(E9258,Customer[],3,FALSE)</f>
        <v>Hlawaga Rd</v>
      </c>
      <c r="H9258" s="69" t="str">
        <f>VLOOKUP(E9258,Customer[],4,FALSE)</f>
        <v xml:space="preserve">Shwepyithar </v>
      </c>
      <c r="I9258" s="48" t="s">
        <v>18</v>
      </c>
      <c r="J9258" s="82" t="str">
        <f>VLOOKUP(I9258,PGStock[],2,FALSE)</f>
        <v>Formula Rum 350ml</v>
      </c>
      <c r="K9258" s="71">
        <f>VLOOKUP(I9258,PGStock[],3,FALSE)</f>
        <v>0.35</v>
      </c>
      <c r="L9258" s="47">
        <v>5</v>
      </c>
      <c r="M9258" s="47">
        <f>VLOOKUP(I9258,PGStock[],6,FALSE)</f>
        <v>150</v>
      </c>
      <c r="N9258" s="47">
        <f>+PGSales!$L9258*PGSales!$M9258</f>
        <v>750</v>
      </c>
    </row>
    <row r="9259" spans="1:14" hidden="1" x14ac:dyDescent="0.25">
      <c r="A9259" s="77">
        <f t="shared" si="1018"/>
        <v>2025</v>
      </c>
      <c r="B9259" s="77">
        <f t="shared" si="1019"/>
        <v>7</v>
      </c>
      <c r="C9259" s="73">
        <v>45863</v>
      </c>
      <c r="D9259" s="79" t="s">
        <v>131</v>
      </c>
      <c r="E9259" s="80" t="s">
        <v>897</v>
      </c>
      <c r="F9259" s="81" t="str">
        <f>VLOOKUP(E9259,Customer[],2,FALSE)</f>
        <v>Shwe taungtenn</v>
      </c>
      <c r="G9259" s="69" t="str">
        <f>VLOOKUP(E9259,Customer[],3,FALSE)</f>
        <v>Shwe lin pan Rd</v>
      </c>
      <c r="H9259" s="69" t="str">
        <f>VLOOKUP(E9259,Customer[],4,FALSE)</f>
        <v>Hlaing Thar Yar</v>
      </c>
      <c r="I9259" s="48" t="s">
        <v>33</v>
      </c>
      <c r="J9259" s="82" t="str">
        <f>VLOOKUP(I9259,PGStock[],2,FALSE)</f>
        <v>Columbus Whisky 700 Ml</v>
      </c>
      <c r="K9259" s="71">
        <f>VLOOKUP(I9259,PGStock[],3,FALSE)</f>
        <v>0.7</v>
      </c>
      <c r="L9259" s="47">
        <v>1</v>
      </c>
      <c r="M9259" s="47">
        <f>VLOOKUP(I9259,PGStock[],6,FALSE)</f>
        <v>150</v>
      </c>
      <c r="N9259" s="47">
        <f>+PGSales!$L9259*PGSales!$M9259</f>
        <v>150</v>
      </c>
    </row>
    <row r="9260" spans="1:14" hidden="1" x14ac:dyDescent="0.25">
      <c r="A9260" s="77">
        <f t="shared" si="1018"/>
        <v>2025</v>
      </c>
      <c r="B9260" s="77">
        <f t="shared" si="1019"/>
        <v>7</v>
      </c>
      <c r="C9260" s="73">
        <v>45863</v>
      </c>
      <c r="D9260" s="79" t="s">
        <v>131</v>
      </c>
      <c r="E9260" s="80" t="s">
        <v>897</v>
      </c>
      <c r="F9260" s="81" t="str">
        <f>VLOOKUP(E9260,Customer[],2,FALSE)</f>
        <v>Shwe taungtenn</v>
      </c>
      <c r="G9260" s="69" t="str">
        <f>VLOOKUP(E9260,Customer[],3,FALSE)</f>
        <v>Shwe lin pan Rd</v>
      </c>
      <c r="H9260" s="69" t="str">
        <f>VLOOKUP(E9260,Customer[],4,FALSE)</f>
        <v>Hlaing Thar Yar</v>
      </c>
      <c r="I9260" s="48" t="s">
        <v>29</v>
      </c>
      <c r="J9260" s="82" t="str">
        <f>VLOOKUP(I9260,PGStock[],2,FALSE)</f>
        <v>Columbus Whisky 175 Ml</v>
      </c>
      <c r="K9260" s="71">
        <f>VLOOKUP(I9260,PGStock[],3,FALSE)</f>
        <v>0.17499999999999999</v>
      </c>
      <c r="L9260" s="47">
        <v>1</v>
      </c>
      <c r="M9260" s="47">
        <f>VLOOKUP(I9260,PGStock[],6,FALSE)</f>
        <v>50</v>
      </c>
      <c r="N9260" s="47">
        <f>+PGSales!$L9260*PGSales!$M9260</f>
        <v>50</v>
      </c>
    </row>
    <row r="9261" spans="1:14" hidden="1" x14ac:dyDescent="0.25">
      <c r="A9261" s="77">
        <f t="shared" si="1018"/>
        <v>2025</v>
      </c>
      <c r="B9261" s="77">
        <f t="shared" si="1019"/>
        <v>7</v>
      </c>
      <c r="C9261" s="73">
        <v>45863</v>
      </c>
      <c r="D9261" s="79" t="s">
        <v>131</v>
      </c>
      <c r="E9261" s="80" t="s">
        <v>897</v>
      </c>
      <c r="F9261" s="81" t="str">
        <f>VLOOKUP(E9261,Customer[],2,FALSE)</f>
        <v>Shwe taungtenn</v>
      </c>
      <c r="G9261" s="69" t="str">
        <f>VLOOKUP(E9261,Customer[],3,FALSE)</f>
        <v>Shwe lin pan Rd</v>
      </c>
      <c r="H9261" s="69" t="str">
        <f>VLOOKUP(E9261,Customer[],4,FALSE)</f>
        <v>Hlaing Thar Yar</v>
      </c>
      <c r="I9261" s="48" t="s">
        <v>25</v>
      </c>
      <c r="J9261" s="82" t="str">
        <f>VLOOKUP(I9261,PGStock[],2,FALSE)</f>
        <v>Columbus Super Red Smooth 350 Ml</v>
      </c>
      <c r="K9261" s="71">
        <f>VLOOKUP(I9261,PGStock[],3,FALSE)</f>
        <v>0.35</v>
      </c>
      <c r="L9261" s="47">
        <v>5</v>
      </c>
      <c r="M9261" s="47">
        <f>VLOOKUP(I9261,PGStock[],6,FALSE)</f>
        <v>150</v>
      </c>
      <c r="N9261" s="47">
        <f>+PGSales!$L9261*PGSales!$M9261</f>
        <v>750</v>
      </c>
    </row>
    <row r="9262" spans="1:14" hidden="1" x14ac:dyDescent="0.25">
      <c r="A9262" s="77">
        <f t="shared" si="1018"/>
        <v>2025</v>
      </c>
      <c r="B9262" s="77">
        <f t="shared" si="1019"/>
        <v>7</v>
      </c>
      <c r="C9262" s="73">
        <v>45863</v>
      </c>
      <c r="D9262" s="79" t="s">
        <v>131</v>
      </c>
      <c r="E9262" s="80" t="s">
        <v>897</v>
      </c>
      <c r="F9262" s="81" t="str">
        <f>VLOOKUP(E9262,Customer[],2,FALSE)</f>
        <v>Shwe taungtenn</v>
      </c>
      <c r="G9262" s="69" t="str">
        <f>VLOOKUP(E9262,Customer[],3,FALSE)</f>
        <v>Shwe lin pan Rd</v>
      </c>
      <c r="H9262" s="69" t="str">
        <f>VLOOKUP(E9262,Customer[],4,FALSE)</f>
        <v>Hlaing Thar Yar</v>
      </c>
      <c r="I9262" s="48" t="s">
        <v>23</v>
      </c>
      <c r="J9262" s="82" t="str">
        <f>VLOOKUP(I9262,PGStock[],2,FALSE)</f>
        <v>Columbus Super Red Smooth 175 Ml</v>
      </c>
      <c r="K9262" s="71">
        <f>VLOOKUP(I9262,PGStock[],3,FALSE)</f>
        <v>0.17499999999999999</v>
      </c>
      <c r="L9262" s="47">
        <v>2</v>
      </c>
      <c r="M9262" s="47">
        <f>VLOOKUP(I9262,PGStock[],6,FALSE)</f>
        <v>100</v>
      </c>
      <c r="N9262" s="47">
        <f>+PGSales!$L9262*PGSales!$M9262</f>
        <v>200</v>
      </c>
    </row>
    <row r="9263" spans="1:14" hidden="1" x14ac:dyDescent="0.25">
      <c r="A9263" s="77">
        <f t="shared" si="1018"/>
        <v>2025</v>
      </c>
      <c r="B9263" s="77">
        <f t="shared" si="1019"/>
        <v>7</v>
      </c>
      <c r="C9263" s="73">
        <v>45863</v>
      </c>
      <c r="D9263" s="79" t="s">
        <v>131</v>
      </c>
      <c r="E9263" s="80" t="s">
        <v>897</v>
      </c>
      <c r="F9263" s="81" t="str">
        <f>VLOOKUP(E9263,Customer[],2,FALSE)</f>
        <v>Shwe taungtenn</v>
      </c>
      <c r="G9263" s="69" t="str">
        <f>VLOOKUP(E9263,Customer[],3,FALSE)</f>
        <v>Shwe lin pan Rd</v>
      </c>
      <c r="H9263" s="69" t="str">
        <f>VLOOKUP(E9263,Customer[],4,FALSE)</f>
        <v>Hlaing Thar Yar</v>
      </c>
      <c r="I9263" s="48" t="s">
        <v>18</v>
      </c>
      <c r="J9263" s="82" t="str">
        <f>VLOOKUP(I9263,PGStock[],2,FALSE)</f>
        <v>Formula Rum 350ml</v>
      </c>
      <c r="K9263" s="71">
        <f>VLOOKUP(I9263,PGStock[],3,FALSE)</f>
        <v>0.35</v>
      </c>
      <c r="L9263" s="47">
        <v>2</v>
      </c>
      <c r="M9263" s="47">
        <f>VLOOKUP(I9263,PGStock[],6,FALSE)</f>
        <v>150</v>
      </c>
      <c r="N9263" s="47">
        <f>+PGSales!$L9263*PGSales!$M9263</f>
        <v>300</v>
      </c>
    </row>
    <row r="9264" spans="1:14" hidden="1" x14ac:dyDescent="0.25">
      <c r="A9264" s="77">
        <f t="shared" ref="A9264:A9268" si="1020">YEAR(C9264)</f>
        <v>2025</v>
      </c>
      <c r="B9264" s="77">
        <f t="shared" ref="B9264:B9268" si="1021">MONTH(C9264)</f>
        <v>7</v>
      </c>
      <c r="C9264" s="73">
        <v>45863</v>
      </c>
      <c r="D9264" s="79" t="s">
        <v>878</v>
      </c>
      <c r="E9264" s="80" t="s">
        <v>896</v>
      </c>
      <c r="F9264" s="81" t="str">
        <f>VLOOKUP(E9264,Customer[],2,FALSE)</f>
        <v>Than Lwin Oo</v>
      </c>
      <c r="G9264" s="69" t="str">
        <f>VLOOKUP(E9264,Customer[],3,FALSE)</f>
        <v>Yoo lay Rd</v>
      </c>
      <c r="H9264" s="69" t="str">
        <f>VLOOKUP(E9264,Customer[],4,FALSE)</f>
        <v>Hlaing Thar Yar</v>
      </c>
      <c r="I9264" s="48" t="s">
        <v>25</v>
      </c>
      <c r="J9264" s="82" t="str">
        <f>VLOOKUP(I9264,PGStock[],2,FALSE)</f>
        <v>Columbus Super Red Smooth 350 Ml</v>
      </c>
      <c r="K9264" s="71">
        <f>VLOOKUP(I9264,PGStock[],3,FALSE)</f>
        <v>0.35</v>
      </c>
      <c r="L9264" s="47">
        <v>2</v>
      </c>
      <c r="M9264" s="47">
        <f>VLOOKUP(I9264,PGStock[],6,FALSE)</f>
        <v>150</v>
      </c>
      <c r="N9264" s="47">
        <f>+PGSales!$L9264*PGSales!$M9264</f>
        <v>300</v>
      </c>
    </row>
    <row r="9265" spans="1:14" hidden="1" x14ac:dyDescent="0.25">
      <c r="A9265" s="77">
        <f t="shared" si="1020"/>
        <v>2025</v>
      </c>
      <c r="B9265" s="77">
        <f t="shared" si="1021"/>
        <v>7</v>
      </c>
      <c r="C9265" s="73">
        <v>45863</v>
      </c>
      <c r="D9265" s="79" t="s">
        <v>878</v>
      </c>
      <c r="E9265" s="80" t="s">
        <v>896</v>
      </c>
      <c r="F9265" s="81" t="str">
        <f>VLOOKUP(E9265,Customer[],2,FALSE)</f>
        <v>Than Lwin Oo</v>
      </c>
      <c r="G9265" s="69" t="str">
        <f>VLOOKUP(E9265,Customer[],3,FALSE)</f>
        <v>Yoo lay Rd</v>
      </c>
      <c r="H9265" s="69" t="str">
        <f>VLOOKUP(E9265,Customer[],4,FALSE)</f>
        <v>Hlaing Thar Yar</v>
      </c>
      <c r="I9265" s="48" t="s">
        <v>23</v>
      </c>
      <c r="J9265" s="82" t="str">
        <f>VLOOKUP(I9265,PGStock[],2,FALSE)</f>
        <v>Columbus Super Red Smooth 175 Ml</v>
      </c>
      <c r="K9265" s="71">
        <f>VLOOKUP(I9265,PGStock[],3,FALSE)</f>
        <v>0.17499999999999999</v>
      </c>
      <c r="L9265" s="47">
        <v>2</v>
      </c>
      <c r="M9265" s="47">
        <f>VLOOKUP(I9265,PGStock[],6,FALSE)</f>
        <v>100</v>
      </c>
      <c r="N9265" s="47">
        <f>+PGSales!$L9265*PGSales!$M9265</f>
        <v>200</v>
      </c>
    </row>
    <row r="9266" spans="1:14" hidden="1" x14ac:dyDescent="0.25">
      <c r="A9266" s="77">
        <f t="shared" si="1020"/>
        <v>2025</v>
      </c>
      <c r="B9266" s="77">
        <f t="shared" si="1021"/>
        <v>7</v>
      </c>
      <c r="C9266" s="73">
        <v>45863</v>
      </c>
      <c r="D9266" s="79" t="s">
        <v>74</v>
      </c>
      <c r="E9266" s="80" t="s">
        <v>737</v>
      </c>
      <c r="F9266" s="81" t="str">
        <f>VLOOKUP(E9266,Customer[],2,FALSE)</f>
        <v>Lucky 7</v>
      </c>
      <c r="G9266" s="69" t="str">
        <f>VLOOKUP(E9266,Customer[],3,FALSE)</f>
        <v>Anaw Yathar Rd</v>
      </c>
      <c r="H9266" s="69" t="str">
        <f>VLOOKUP(E9266,Customer[],4,FALSE)</f>
        <v>Hlaing Thar Yar</v>
      </c>
      <c r="I9266" s="48" t="s">
        <v>25</v>
      </c>
      <c r="J9266" s="82" t="str">
        <f>VLOOKUP(I9266,PGStock[],2,FALSE)</f>
        <v>Columbus Super Red Smooth 350 Ml</v>
      </c>
      <c r="K9266" s="71">
        <f>VLOOKUP(I9266,PGStock[],3,FALSE)</f>
        <v>0.35</v>
      </c>
      <c r="L9266" s="47">
        <v>2</v>
      </c>
      <c r="M9266" s="47">
        <f>VLOOKUP(I9266,PGStock[],6,FALSE)</f>
        <v>150</v>
      </c>
      <c r="N9266" s="47">
        <f>+PGSales!$L9266*PGSales!$M9266</f>
        <v>300</v>
      </c>
    </row>
    <row r="9267" spans="1:14" hidden="1" x14ac:dyDescent="0.25">
      <c r="A9267" s="77">
        <f t="shared" si="1020"/>
        <v>2025</v>
      </c>
      <c r="B9267" s="77">
        <f t="shared" si="1021"/>
        <v>7</v>
      </c>
      <c r="C9267" s="73">
        <v>45863</v>
      </c>
      <c r="D9267" s="79" t="s">
        <v>74</v>
      </c>
      <c r="E9267" s="80" t="s">
        <v>737</v>
      </c>
      <c r="F9267" s="81" t="str">
        <f>VLOOKUP(E9267,Customer[],2,FALSE)</f>
        <v>Lucky 7</v>
      </c>
      <c r="G9267" s="69" t="str">
        <f>VLOOKUP(E9267,Customer[],3,FALSE)</f>
        <v>Anaw Yathar Rd</v>
      </c>
      <c r="H9267" s="69" t="str">
        <f>VLOOKUP(E9267,Customer[],4,FALSE)</f>
        <v>Hlaing Thar Yar</v>
      </c>
      <c r="I9267" s="48" t="s">
        <v>20</v>
      </c>
      <c r="J9267" s="82" t="str">
        <f>VLOOKUP(I9267,PGStock[],2,FALSE)</f>
        <v>Formula Rum 700ml</v>
      </c>
      <c r="K9267" s="71">
        <f>VLOOKUP(I9267,PGStock[],3,FALSE)</f>
        <v>0.7</v>
      </c>
      <c r="L9267" s="47">
        <v>1</v>
      </c>
      <c r="M9267" s="47">
        <f>VLOOKUP(I9267,PGStock[],6,FALSE)</f>
        <v>200</v>
      </c>
      <c r="N9267" s="47">
        <f>+PGSales!$L9267*PGSales!$M9267</f>
        <v>200</v>
      </c>
    </row>
    <row r="9268" spans="1:14" hidden="1" x14ac:dyDescent="0.25">
      <c r="A9268" s="77">
        <f t="shared" si="1020"/>
        <v>2025</v>
      </c>
      <c r="B9268" s="77">
        <f t="shared" si="1021"/>
        <v>7</v>
      </c>
      <c r="C9268" s="73">
        <v>45863</v>
      </c>
      <c r="D9268" s="79" t="s">
        <v>74</v>
      </c>
      <c r="E9268" s="80" t="s">
        <v>737</v>
      </c>
      <c r="F9268" s="81" t="str">
        <f>VLOOKUP(E9268,Customer[],2,FALSE)</f>
        <v>Lucky 7</v>
      </c>
      <c r="G9268" s="69" t="str">
        <f>VLOOKUP(E9268,Customer[],3,FALSE)</f>
        <v>Anaw Yathar Rd</v>
      </c>
      <c r="H9268" s="69" t="str">
        <f>VLOOKUP(E9268,Customer[],4,FALSE)</f>
        <v>Hlaing Thar Yar</v>
      </c>
      <c r="I9268" s="48" t="s">
        <v>18</v>
      </c>
      <c r="J9268" s="82" t="str">
        <f>VLOOKUP(I9268,PGStock[],2,FALSE)</f>
        <v>Formula Rum 350ml</v>
      </c>
      <c r="K9268" s="71">
        <f>VLOOKUP(I9268,PGStock[],3,FALSE)</f>
        <v>0.35</v>
      </c>
      <c r="L9268" s="47">
        <v>1</v>
      </c>
      <c r="M9268" s="47">
        <f>VLOOKUP(I9268,PGStock[],6,FALSE)</f>
        <v>150</v>
      </c>
      <c r="N9268" s="47">
        <f>+PGSales!$L9268*PGSales!$M9268</f>
        <v>150</v>
      </c>
    </row>
    <row r="9269" spans="1:14" hidden="1" x14ac:dyDescent="0.25">
      <c r="A9269" s="77">
        <f t="shared" ref="A9269:A9273" si="1022">YEAR(C9269)</f>
        <v>2025</v>
      </c>
      <c r="B9269" s="77">
        <f t="shared" ref="B9269:B9273" si="1023">MONTH(C9269)</f>
        <v>7</v>
      </c>
      <c r="C9269" s="73">
        <v>45863</v>
      </c>
      <c r="D9269" s="79" t="s">
        <v>70</v>
      </c>
      <c r="E9269" s="80" t="s">
        <v>906</v>
      </c>
      <c r="F9269" s="81" t="str">
        <f>VLOOKUP(E9269,Customer[],2,FALSE)</f>
        <v>A Linn</v>
      </c>
      <c r="G9269" s="69" t="str">
        <f>VLOOKUP(E9269,Customer[],3,FALSE)</f>
        <v>Anaw Yathar Rd</v>
      </c>
      <c r="H9269" s="69" t="str">
        <f>VLOOKUP(E9269,Customer[],4,FALSE)</f>
        <v>Hlaing Thar Yar</v>
      </c>
      <c r="I9269" s="48" t="s">
        <v>25</v>
      </c>
      <c r="J9269" s="82" t="str">
        <f>VLOOKUP(I9269,PGStock[],2,FALSE)</f>
        <v>Columbus Super Red Smooth 350 Ml</v>
      </c>
      <c r="K9269" s="71">
        <f>VLOOKUP(I9269,PGStock[],3,FALSE)</f>
        <v>0.35</v>
      </c>
      <c r="L9269" s="47">
        <v>3</v>
      </c>
      <c r="M9269" s="47">
        <f>VLOOKUP(I9269,PGStock[],6,FALSE)</f>
        <v>150</v>
      </c>
      <c r="N9269" s="47">
        <f>+PGSales!$L9269*PGSales!$M9269</f>
        <v>450</v>
      </c>
    </row>
    <row r="9270" spans="1:14" hidden="1" x14ac:dyDescent="0.25">
      <c r="A9270" s="77">
        <f t="shared" si="1022"/>
        <v>2025</v>
      </c>
      <c r="B9270" s="77">
        <f t="shared" si="1023"/>
        <v>7</v>
      </c>
      <c r="C9270" s="73">
        <v>45863</v>
      </c>
      <c r="D9270" s="79" t="s">
        <v>70</v>
      </c>
      <c r="E9270" s="80" t="s">
        <v>906</v>
      </c>
      <c r="F9270" s="81" t="str">
        <f>VLOOKUP(E9270,Customer[],2,FALSE)</f>
        <v>A Linn</v>
      </c>
      <c r="G9270" s="69" t="str">
        <f>VLOOKUP(E9270,Customer[],3,FALSE)</f>
        <v>Anaw Yathar Rd</v>
      </c>
      <c r="H9270" s="69" t="str">
        <f>VLOOKUP(E9270,Customer[],4,FALSE)</f>
        <v>Hlaing Thar Yar</v>
      </c>
      <c r="I9270" s="48" t="s">
        <v>20</v>
      </c>
      <c r="J9270" s="82" t="str">
        <f>VLOOKUP(I9270,PGStock[],2,FALSE)</f>
        <v>Formula Rum 700ml</v>
      </c>
      <c r="K9270" s="71">
        <f>VLOOKUP(I9270,PGStock[],3,FALSE)</f>
        <v>0.7</v>
      </c>
      <c r="L9270" s="47">
        <v>1</v>
      </c>
      <c r="M9270" s="47">
        <f>VLOOKUP(I9270,PGStock[],6,FALSE)</f>
        <v>200</v>
      </c>
      <c r="N9270" s="47">
        <f>+PGSales!$L9270*PGSales!$M9270</f>
        <v>200</v>
      </c>
    </row>
    <row r="9271" spans="1:14" hidden="1" x14ac:dyDescent="0.25">
      <c r="A9271" s="77">
        <f t="shared" si="1022"/>
        <v>2025</v>
      </c>
      <c r="B9271" s="77">
        <f t="shared" si="1023"/>
        <v>7</v>
      </c>
      <c r="C9271" s="73">
        <v>45863</v>
      </c>
      <c r="D9271" s="79" t="s">
        <v>70</v>
      </c>
      <c r="E9271" s="80" t="s">
        <v>906</v>
      </c>
      <c r="F9271" s="81" t="str">
        <f>VLOOKUP(E9271,Customer[],2,FALSE)</f>
        <v>A Linn</v>
      </c>
      <c r="G9271" s="69" t="str">
        <f>VLOOKUP(E9271,Customer[],3,FALSE)</f>
        <v>Anaw Yathar Rd</v>
      </c>
      <c r="H9271" s="69" t="str">
        <f>VLOOKUP(E9271,Customer[],4,FALSE)</f>
        <v>Hlaing Thar Yar</v>
      </c>
      <c r="I9271" s="48" t="s">
        <v>18</v>
      </c>
      <c r="J9271" s="82" t="str">
        <f>VLOOKUP(I9271,PGStock[],2,FALSE)</f>
        <v>Formula Rum 350ml</v>
      </c>
      <c r="K9271" s="71">
        <f>VLOOKUP(I9271,PGStock[],3,FALSE)</f>
        <v>0.35</v>
      </c>
      <c r="L9271" s="47">
        <v>4</v>
      </c>
      <c r="M9271" s="47">
        <f>VLOOKUP(I9271,PGStock[],6,FALSE)</f>
        <v>150</v>
      </c>
      <c r="N9271" s="47">
        <f>+PGSales!$L9271*PGSales!$M9271</f>
        <v>600</v>
      </c>
    </row>
    <row r="9272" spans="1:14" hidden="1" x14ac:dyDescent="0.25">
      <c r="A9272" s="77">
        <f t="shared" si="1022"/>
        <v>2025</v>
      </c>
      <c r="B9272" s="77">
        <f t="shared" si="1023"/>
        <v>7</v>
      </c>
      <c r="C9272" s="73">
        <v>45863</v>
      </c>
      <c r="D9272" s="79" t="s">
        <v>275</v>
      </c>
      <c r="E9272" s="80" t="s">
        <v>904</v>
      </c>
      <c r="F9272" s="81" t="str">
        <f>VLOOKUP(E9272,Customer[],2,FALSE)</f>
        <v>Zwel yatanar</v>
      </c>
      <c r="G9272" s="69" t="str">
        <f>VLOOKUP(E9272,Customer[],3,FALSE)</f>
        <v>Badai Rd</v>
      </c>
      <c r="H9272" s="69" t="str">
        <f>VLOOKUP(E9272,Customer[],4,FALSE)</f>
        <v>Hlaing Thar Yar</v>
      </c>
      <c r="I9272" s="48" t="s">
        <v>25</v>
      </c>
      <c r="J9272" s="82" t="str">
        <f>VLOOKUP(I9272,PGStock[],2,FALSE)</f>
        <v>Columbus Super Red Smooth 350 Ml</v>
      </c>
      <c r="K9272" s="71">
        <f>VLOOKUP(I9272,PGStock[],3,FALSE)</f>
        <v>0.35</v>
      </c>
      <c r="L9272" s="47">
        <v>2</v>
      </c>
      <c r="M9272" s="47">
        <f>VLOOKUP(I9272,PGStock[],6,FALSE)</f>
        <v>150</v>
      </c>
      <c r="N9272" s="47">
        <f>+PGSales!$L9272*PGSales!$M9272</f>
        <v>300</v>
      </c>
    </row>
    <row r="9273" spans="1:14" hidden="1" x14ac:dyDescent="0.25">
      <c r="A9273" s="77">
        <f t="shared" si="1022"/>
        <v>2025</v>
      </c>
      <c r="B9273" s="77">
        <f t="shared" si="1023"/>
        <v>7</v>
      </c>
      <c r="C9273" s="73">
        <v>45863</v>
      </c>
      <c r="D9273" s="79" t="s">
        <v>275</v>
      </c>
      <c r="E9273" s="80" t="s">
        <v>904</v>
      </c>
      <c r="F9273" s="81" t="str">
        <f>VLOOKUP(E9273,Customer[],2,FALSE)</f>
        <v>Zwel yatanar</v>
      </c>
      <c r="G9273" s="69" t="str">
        <f>VLOOKUP(E9273,Customer[],3,FALSE)</f>
        <v>Badai Rd</v>
      </c>
      <c r="H9273" s="69" t="str">
        <f>VLOOKUP(E9273,Customer[],4,FALSE)</f>
        <v>Hlaing Thar Yar</v>
      </c>
      <c r="I9273" s="48" t="s">
        <v>23</v>
      </c>
      <c r="J9273" s="82" t="str">
        <f>VLOOKUP(I9273,PGStock[],2,FALSE)</f>
        <v>Columbus Super Red Smooth 175 Ml</v>
      </c>
      <c r="K9273" s="71">
        <f>VLOOKUP(I9273,PGStock[],3,FALSE)</f>
        <v>0.17499999999999999</v>
      </c>
      <c r="L9273" s="47">
        <v>4</v>
      </c>
      <c r="M9273" s="47">
        <f>VLOOKUP(I9273,PGStock[],6,FALSE)</f>
        <v>100</v>
      </c>
      <c r="N9273" s="47">
        <f>+PGSales!$L9273*PGSales!$M9273</f>
        <v>400</v>
      </c>
    </row>
    <row r="9274" spans="1:14" hidden="1" x14ac:dyDescent="0.25">
      <c r="A9274" s="77">
        <f t="shared" ref="A9274:A9533" si="1024">YEAR(C9274)</f>
        <v>2025</v>
      </c>
      <c r="B9274" s="77">
        <f t="shared" ref="B9274:B9533" si="1025">MONTH(C9274)</f>
        <v>7</v>
      </c>
      <c r="C9274" s="73">
        <v>45863</v>
      </c>
      <c r="D9274" s="79" t="s">
        <v>275</v>
      </c>
      <c r="E9274" s="80" t="s">
        <v>904</v>
      </c>
      <c r="F9274" s="81" t="str">
        <f>VLOOKUP(E9274,Customer[],2,FALSE)</f>
        <v>Zwel yatanar</v>
      </c>
      <c r="G9274" s="69" t="str">
        <f>VLOOKUP(E9274,Customer[],3,FALSE)</f>
        <v>Badai Rd</v>
      </c>
      <c r="H9274" s="69" t="str">
        <f>VLOOKUP(E9274,Customer[],4,FALSE)</f>
        <v>Hlaing Thar Yar</v>
      </c>
      <c r="I9274" s="48" t="s">
        <v>18</v>
      </c>
      <c r="J9274" s="82" t="str">
        <f>VLOOKUP(I9274,PGStock[],2,FALSE)</f>
        <v>Formula Rum 350ml</v>
      </c>
      <c r="K9274" s="71">
        <f>VLOOKUP(I9274,PGStock[],3,FALSE)</f>
        <v>0.35</v>
      </c>
      <c r="L9274" s="47">
        <v>6</v>
      </c>
      <c r="M9274" s="47">
        <f>VLOOKUP(I9274,PGStock[],6,FALSE)</f>
        <v>150</v>
      </c>
      <c r="N9274" s="47">
        <f>+PGSales!$L9274*PGSales!$M9274</f>
        <v>900</v>
      </c>
    </row>
    <row r="9275" spans="1:14" hidden="1" x14ac:dyDescent="0.25">
      <c r="A9275" s="77">
        <f t="shared" si="1024"/>
        <v>2025</v>
      </c>
      <c r="B9275" s="77">
        <f t="shared" si="1025"/>
        <v>7</v>
      </c>
      <c r="C9275" s="73">
        <v>45864</v>
      </c>
      <c r="D9275" s="79" t="s">
        <v>187</v>
      </c>
      <c r="E9275" s="80" t="s">
        <v>589</v>
      </c>
      <c r="F9275" s="81" t="str">
        <f>VLOOKUP(E9275,Customer[],2,FALSE)</f>
        <v>Yarket Nu Wai</v>
      </c>
      <c r="G9275" s="69" t="str">
        <f>VLOOKUP(E9275,Customer[],3,FALSE)</f>
        <v>Anake Gonkone Rd</v>
      </c>
      <c r="H9275" s="69" t="str">
        <f>VLOOKUP(E9275,Customer[],4,FALSE)</f>
        <v>Insein</v>
      </c>
      <c r="I9275" s="48" t="s">
        <v>23</v>
      </c>
      <c r="J9275" s="82" t="str">
        <f>VLOOKUP(I9275,PGStock[],2,FALSE)</f>
        <v>Columbus Super Red Smooth 175 Ml</v>
      </c>
      <c r="K9275" s="71">
        <f>VLOOKUP(I9275,PGStock[],3,FALSE)</f>
        <v>0.17499999999999999</v>
      </c>
      <c r="L9275" s="47">
        <v>1</v>
      </c>
      <c r="M9275" s="47">
        <f>VLOOKUP(I9275,PGStock[],6,FALSE)</f>
        <v>100</v>
      </c>
      <c r="N9275" s="47">
        <f>+PGSales!$L9275*PGSales!$M9275</f>
        <v>100</v>
      </c>
    </row>
    <row r="9276" spans="1:14" hidden="1" x14ac:dyDescent="0.25">
      <c r="A9276" s="77">
        <f t="shared" ref="A9276:A9288" si="1026">YEAR(C9276)</f>
        <v>2025</v>
      </c>
      <c r="B9276" s="77">
        <f t="shared" ref="B9276:B9288" si="1027">MONTH(C9276)</f>
        <v>7</v>
      </c>
      <c r="C9276" s="73">
        <v>45864</v>
      </c>
      <c r="D9276" s="79" t="s">
        <v>187</v>
      </c>
      <c r="E9276" s="80" t="s">
        <v>589</v>
      </c>
      <c r="F9276" s="81" t="str">
        <f>VLOOKUP(E9276,Customer[],2,FALSE)</f>
        <v>Yarket Nu Wai</v>
      </c>
      <c r="G9276" s="69" t="str">
        <f>VLOOKUP(E9276,Customer[],3,FALSE)</f>
        <v>Anake Gonkone Rd</v>
      </c>
      <c r="H9276" s="69" t="str">
        <f>VLOOKUP(E9276,Customer[],4,FALSE)</f>
        <v>Insein</v>
      </c>
      <c r="I9276" s="48" t="s">
        <v>20</v>
      </c>
      <c r="J9276" s="82" t="str">
        <f>VLOOKUP(I9276,PGStock[],2,FALSE)</f>
        <v>Formula Rum 700ml</v>
      </c>
      <c r="K9276" s="71">
        <f>VLOOKUP(I9276,PGStock[],3,FALSE)</f>
        <v>0.7</v>
      </c>
      <c r="L9276" s="47">
        <v>2</v>
      </c>
      <c r="M9276" s="47">
        <f>VLOOKUP(I9276,PGStock[],6,FALSE)</f>
        <v>200</v>
      </c>
      <c r="N9276" s="47">
        <f>+PGSales!$L9276*PGSales!$M9276</f>
        <v>400</v>
      </c>
    </row>
    <row r="9277" spans="1:14" hidden="1" x14ac:dyDescent="0.25">
      <c r="A9277" s="77">
        <f t="shared" si="1026"/>
        <v>2025</v>
      </c>
      <c r="B9277" s="77">
        <f t="shared" si="1027"/>
        <v>7</v>
      </c>
      <c r="C9277" s="73">
        <v>45864</v>
      </c>
      <c r="D9277" s="79" t="s">
        <v>2</v>
      </c>
      <c r="E9277" s="80" t="s">
        <v>887</v>
      </c>
      <c r="F9277" s="81" t="str">
        <f>VLOOKUP(E9277,Customer[],2,FALSE)</f>
        <v>Ma naw</v>
      </c>
      <c r="G9277" s="69" t="str">
        <f>VLOOKUP(E9277,Customer[],3,FALSE)</f>
        <v>Baho Rd</v>
      </c>
      <c r="H9277" s="69" t="str">
        <f>VLOOKUP(E9277,Customer[],4,FALSE)</f>
        <v>Hlaing</v>
      </c>
      <c r="I9277" s="48" t="s">
        <v>25</v>
      </c>
      <c r="J9277" s="82" t="str">
        <f>VLOOKUP(I9277,PGStock[],2,FALSE)</f>
        <v>Columbus Super Red Smooth 350 Ml</v>
      </c>
      <c r="K9277" s="71">
        <f>VLOOKUP(I9277,PGStock[],3,FALSE)</f>
        <v>0.35</v>
      </c>
      <c r="L9277" s="47">
        <v>2</v>
      </c>
      <c r="M9277" s="47">
        <f>VLOOKUP(I9277,PGStock[],6,FALSE)</f>
        <v>150</v>
      </c>
      <c r="N9277" s="47">
        <f>+PGSales!$L9277*PGSales!$M9277</f>
        <v>300</v>
      </c>
    </row>
    <row r="9278" spans="1:14" hidden="1" x14ac:dyDescent="0.25">
      <c r="A9278" s="77">
        <f t="shared" si="1026"/>
        <v>2025</v>
      </c>
      <c r="B9278" s="77">
        <f t="shared" si="1027"/>
        <v>7</v>
      </c>
      <c r="C9278" s="73">
        <v>45864</v>
      </c>
      <c r="D9278" s="79" t="s">
        <v>2</v>
      </c>
      <c r="E9278" s="80" t="s">
        <v>887</v>
      </c>
      <c r="F9278" s="81" t="str">
        <f>VLOOKUP(E9278,Customer[],2,FALSE)</f>
        <v>Ma naw</v>
      </c>
      <c r="G9278" s="69" t="str">
        <f>VLOOKUP(E9278,Customer[],3,FALSE)</f>
        <v>Baho Rd</v>
      </c>
      <c r="H9278" s="69" t="str">
        <f>VLOOKUP(E9278,Customer[],4,FALSE)</f>
        <v>Hlaing</v>
      </c>
      <c r="I9278" s="48" t="s">
        <v>18</v>
      </c>
      <c r="J9278" s="82" t="str">
        <f>VLOOKUP(I9278,PGStock[],2,FALSE)</f>
        <v>Formula Rum 350ml</v>
      </c>
      <c r="K9278" s="71">
        <f>VLOOKUP(I9278,PGStock[],3,FALSE)</f>
        <v>0.35</v>
      </c>
      <c r="L9278" s="47">
        <v>7</v>
      </c>
      <c r="M9278" s="47">
        <f>VLOOKUP(I9278,PGStock[],6,FALSE)</f>
        <v>150</v>
      </c>
      <c r="N9278" s="47">
        <f>+PGSales!$L9278*PGSales!$M9278</f>
        <v>1050</v>
      </c>
    </row>
    <row r="9279" spans="1:14" hidden="1" x14ac:dyDescent="0.25">
      <c r="A9279" s="77">
        <f t="shared" si="1026"/>
        <v>2025</v>
      </c>
      <c r="B9279" s="77">
        <f t="shared" si="1027"/>
        <v>7</v>
      </c>
      <c r="C9279" s="73">
        <v>45864</v>
      </c>
      <c r="D9279" s="79" t="s">
        <v>115</v>
      </c>
      <c r="E9279" s="80" t="s">
        <v>587</v>
      </c>
      <c r="F9279" s="81" t="str">
        <f>VLOOKUP(E9279,Customer[],2,FALSE)</f>
        <v>Shwe Myaing</v>
      </c>
      <c r="G9279" s="69" t="str">
        <f>VLOOKUP(E9279,Customer[],3,FALSE)</f>
        <v>Baho Rd</v>
      </c>
      <c r="H9279" s="69" t="str">
        <f>VLOOKUP(E9279,Customer[],4,FALSE)</f>
        <v>Hlaing</v>
      </c>
      <c r="I9279" s="48" t="s">
        <v>25</v>
      </c>
      <c r="J9279" s="82" t="str">
        <f>VLOOKUP(I9279,PGStock[],2,FALSE)</f>
        <v>Columbus Super Red Smooth 350 Ml</v>
      </c>
      <c r="K9279" s="71">
        <f>VLOOKUP(I9279,PGStock[],3,FALSE)</f>
        <v>0.35</v>
      </c>
      <c r="L9279" s="47">
        <v>3</v>
      </c>
      <c r="M9279" s="47">
        <f>VLOOKUP(I9279,PGStock[],6,FALSE)</f>
        <v>150</v>
      </c>
      <c r="N9279" s="47">
        <f>+PGSales!$L9279*PGSales!$M9279</f>
        <v>450</v>
      </c>
    </row>
    <row r="9280" spans="1:14" hidden="1" x14ac:dyDescent="0.25">
      <c r="A9280" s="77">
        <f t="shared" si="1026"/>
        <v>2025</v>
      </c>
      <c r="B9280" s="77">
        <f t="shared" si="1027"/>
        <v>7</v>
      </c>
      <c r="C9280" s="73">
        <v>45864</v>
      </c>
      <c r="D9280" s="79" t="s">
        <v>115</v>
      </c>
      <c r="E9280" s="80" t="s">
        <v>587</v>
      </c>
      <c r="F9280" s="81" t="str">
        <f>VLOOKUP(E9280,Customer[],2,FALSE)</f>
        <v>Shwe Myaing</v>
      </c>
      <c r="G9280" s="69" t="str">
        <f>VLOOKUP(E9280,Customer[],3,FALSE)</f>
        <v>Baho Rd</v>
      </c>
      <c r="H9280" s="69" t="str">
        <f>VLOOKUP(E9280,Customer[],4,FALSE)</f>
        <v>Hlaing</v>
      </c>
      <c r="I9280" s="48" t="s">
        <v>20</v>
      </c>
      <c r="J9280" s="82" t="str">
        <f>VLOOKUP(I9280,PGStock[],2,FALSE)</f>
        <v>Formula Rum 700ml</v>
      </c>
      <c r="K9280" s="71">
        <f>VLOOKUP(I9280,PGStock[],3,FALSE)</f>
        <v>0.7</v>
      </c>
      <c r="L9280" s="47">
        <v>2</v>
      </c>
      <c r="M9280" s="47">
        <f>VLOOKUP(I9280,PGStock[],6,FALSE)</f>
        <v>200</v>
      </c>
      <c r="N9280" s="47">
        <f>+PGSales!$L9280*PGSales!$M9280</f>
        <v>400</v>
      </c>
    </row>
    <row r="9281" spans="1:14" hidden="1" x14ac:dyDescent="0.25">
      <c r="A9281" s="77">
        <f t="shared" si="1026"/>
        <v>2025</v>
      </c>
      <c r="B9281" s="77">
        <f t="shared" si="1027"/>
        <v>7</v>
      </c>
      <c r="C9281" s="73">
        <v>45864</v>
      </c>
      <c r="D9281" s="79" t="s">
        <v>115</v>
      </c>
      <c r="E9281" s="80" t="s">
        <v>587</v>
      </c>
      <c r="F9281" s="81" t="str">
        <f>VLOOKUP(E9281,Customer[],2,FALSE)</f>
        <v>Shwe Myaing</v>
      </c>
      <c r="G9281" s="69" t="str">
        <f>VLOOKUP(E9281,Customer[],3,FALSE)</f>
        <v>Baho Rd</v>
      </c>
      <c r="H9281" s="69" t="str">
        <f>VLOOKUP(E9281,Customer[],4,FALSE)</f>
        <v>Hlaing</v>
      </c>
      <c r="I9281" s="48" t="s">
        <v>18</v>
      </c>
      <c r="J9281" s="82" t="str">
        <f>VLOOKUP(I9281,PGStock[],2,FALSE)</f>
        <v>Formula Rum 350ml</v>
      </c>
      <c r="K9281" s="71">
        <f>VLOOKUP(I9281,PGStock[],3,FALSE)</f>
        <v>0.35</v>
      </c>
      <c r="L9281" s="47">
        <v>2</v>
      </c>
      <c r="M9281" s="47">
        <f>VLOOKUP(I9281,PGStock[],6,FALSE)</f>
        <v>150</v>
      </c>
      <c r="N9281" s="47">
        <f>+PGSales!$L9281*PGSales!$M9281</f>
        <v>300</v>
      </c>
    </row>
    <row r="9282" spans="1:14" hidden="1" x14ac:dyDescent="0.25">
      <c r="A9282" s="77">
        <f t="shared" si="1026"/>
        <v>2025</v>
      </c>
      <c r="B9282" s="77">
        <f t="shared" si="1027"/>
        <v>7</v>
      </c>
      <c r="C9282" s="73">
        <v>45864</v>
      </c>
      <c r="D9282" s="79" t="s">
        <v>1</v>
      </c>
      <c r="E9282" s="80" t="s">
        <v>610</v>
      </c>
      <c r="F9282" s="81" t="str">
        <f>VLOOKUP(E9282,Customer[],2,FALSE)</f>
        <v>A&amp;T</v>
      </c>
      <c r="G9282" s="69" t="str">
        <f>VLOOKUP(E9282,Customer[],3,FALSE)</f>
        <v>Pa 50 Lan Baho</v>
      </c>
      <c r="H9282" s="69" t="str">
        <f>VLOOKUP(E9282,Customer[],4,FALSE)</f>
        <v>Hlaing</v>
      </c>
      <c r="I9282" s="48" t="s">
        <v>25</v>
      </c>
      <c r="J9282" s="82" t="str">
        <f>VLOOKUP(I9282,PGStock[],2,FALSE)</f>
        <v>Columbus Super Red Smooth 350 Ml</v>
      </c>
      <c r="K9282" s="71">
        <f>VLOOKUP(I9282,PGStock[],3,FALSE)</f>
        <v>0.35</v>
      </c>
      <c r="L9282" s="47">
        <v>3</v>
      </c>
      <c r="M9282" s="47">
        <f>VLOOKUP(I9282,PGStock[],6,FALSE)</f>
        <v>150</v>
      </c>
      <c r="N9282" s="47">
        <f>+PGSales!$L9282*PGSales!$M9282</f>
        <v>450</v>
      </c>
    </row>
    <row r="9283" spans="1:14" hidden="1" x14ac:dyDescent="0.25">
      <c r="A9283" s="77">
        <f t="shared" si="1026"/>
        <v>2025</v>
      </c>
      <c r="B9283" s="77">
        <f t="shared" si="1027"/>
        <v>7</v>
      </c>
      <c r="C9283" s="73">
        <v>45864</v>
      </c>
      <c r="D9283" s="79" t="s">
        <v>1</v>
      </c>
      <c r="E9283" s="80" t="s">
        <v>610</v>
      </c>
      <c r="F9283" s="81" t="str">
        <f>VLOOKUP(E9283,Customer[],2,FALSE)</f>
        <v>A&amp;T</v>
      </c>
      <c r="G9283" s="69" t="str">
        <f>VLOOKUP(E9283,Customer[],3,FALSE)</f>
        <v>Pa 50 Lan Baho</v>
      </c>
      <c r="H9283" s="69" t="str">
        <f>VLOOKUP(E9283,Customer[],4,FALSE)</f>
        <v>Hlaing</v>
      </c>
      <c r="I9283" s="48" t="s">
        <v>18</v>
      </c>
      <c r="J9283" s="82" t="str">
        <f>VLOOKUP(I9283,PGStock[],2,FALSE)</f>
        <v>Formula Rum 350ml</v>
      </c>
      <c r="K9283" s="71">
        <f>VLOOKUP(I9283,PGStock[],3,FALSE)</f>
        <v>0.35</v>
      </c>
      <c r="L9283" s="47">
        <v>1</v>
      </c>
      <c r="M9283" s="47">
        <f>VLOOKUP(I9283,PGStock[],6,FALSE)</f>
        <v>150</v>
      </c>
      <c r="N9283" s="47">
        <f>+PGSales!$L9283*PGSales!$M9283</f>
        <v>150</v>
      </c>
    </row>
    <row r="9284" spans="1:14" hidden="1" x14ac:dyDescent="0.25">
      <c r="A9284" s="77">
        <f t="shared" si="1026"/>
        <v>2025</v>
      </c>
      <c r="B9284" s="77">
        <f t="shared" si="1027"/>
        <v>7</v>
      </c>
      <c r="C9284" s="73">
        <v>45864</v>
      </c>
      <c r="D9284" s="79" t="s">
        <v>60</v>
      </c>
      <c r="E9284" s="80" t="s">
        <v>588</v>
      </c>
      <c r="F9284" s="81" t="str">
        <f>VLOOKUP(E9284,Customer[],2,FALSE)</f>
        <v>Family Store</v>
      </c>
      <c r="G9284" s="69" t="str">
        <f>VLOOKUP(E9284,Customer[],3,FALSE)</f>
        <v xml:space="preserve">Thanmine Lansone </v>
      </c>
      <c r="H9284" s="69" t="str">
        <f>VLOOKUP(E9284,Customer[],4,FALSE)</f>
        <v>Hlaing</v>
      </c>
      <c r="I9284" s="48" t="s">
        <v>25</v>
      </c>
      <c r="J9284" s="82" t="str">
        <f>VLOOKUP(I9284,PGStock[],2,FALSE)</f>
        <v>Columbus Super Red Smooth 350 Ml</v>
      </c>
      <c r="K9284" s="71">
        <f>VLOOKUP(I9284,PGStock[],3,FALSE)</f>
        <v>0.35</v>
      </c>
      <c r="L9284" s="47">
        <v>2</v>
      </c>
      <c r="M9284" s="47">
        <f>VLOOKUP(I9284,PGStock[],6,FALSE)</f>
        <v>150</v>
      </c>
      <c r="N9284" s="47">
        <f>+PGSales!$L9284*PGSales!$M9284</f>
        <v>300</v>
      </c>
    </row>
    <row r="9285" spans="1:14" hidden="1" x14ac:dyDescent="0.25">
      <c r="A9285" s="77">
        <f t="shared" si="1026"/>
        <v>2025</v>
      </c>
      <c r="B9285" s="77">
        <f t="shared" si="1027"/>
        <v>7</v>
      </c>
      <c r="C9285" s="73">
        <v>45864</v>
      </c>
      <c r="D9285" s="79" t="s">
        <v>60</v>
      </c>
      <c r="E9285" s="80" t="s">
        <v>588</v>
      </c>
      <c r="F9285" s="81" t="str">
        <f>VLOOKUP(E9285,Customer[],2,FALSE)</f>
        <v>Family Store</v>
      </c>
      <c r="G9285" s="69" t="str">
        <f>VLOOKUP(E9285,Customer[],3,FALSE)</f>
        <v xml:space="preserve">Thanmine Lansone </v>
      </c>
      <c r="H9285" s="69" t="str">
        <f>VLOOKUP(E9285,Customer[],4,FALSE)</f>
        <v>Hlaing</v>
      </c>
      <c r="I9285" s="48" t="s">
        <v>18</v>
      </c>
      <c r="J9285" s="82" t="str">
        <f>VLOOKUP(I9285,PGStock[],2,FALSE)</f>
        <v>Formula Rum 350ml</v>
      </c>
      <c r="K9285" s="71">
        <f>VLOOKUP(I9285,PGStock[],3,FALSE)</f>
        <v>0.35</v>
      </c>
      <c r="L9285" s="47">
        <v>1</v>
      </c>
      <c r="M9285" s="47">
        <f>VLOOKUP(I9285,PGStock[],6,FALSE)</f>
        <v>150</v>
      </c>
      <c r="N9285" s="47">
        <f>+PGSales!$L9285*PGSales!$M9285</f>
        <v>150</v>
      </c>
    </row>
    <row r="9286" spans="1:14" hidden="1" x14ac:dyDescent="0.25">
      <c r="A9286" s="77">
        <f t="shared" si="1026"/>
        <v>2025</v>
      </c>
      <c r="B9286" s="77">
        <f t="shared" si="1027"/>
        <v>7</v>
      </c>
      <c r="C9286" s="73">
        <v>45864</v>
      </c>
      <c r="D9286" s="79" t="s">
        <v>62</v>
      </c>
      <c r="E9286" s="80" t="s">
        <v>570</v>
      </c>
      <c r="F9286" s="81" t="str">
        <f>VLOOKUP(E9286,Customer[],2,FALSE)</f>
        <v xml:space="preserve">Ko Kyaw </v>
      </c>
      <c r="G9286" s="69" t="str">
        <f>VLOOKUP(E9286,Customer[],3,FALSE)</f>
        <v>Magin Kyawan Rd</v>
      </c>
      <c r="H9286" s="69" t="str">
        <f>VLOOKUP(E9286,Customer[],4,FALSE)</f>
        <v>Insein</v>
      </c>
      <c r="I9286" s="48" t="s">
        <v>27</v>
      </c>
      <c r="J9286" s="82" t="str">
        <f>VLOOKUP(I9286,PGStock[],2,FALSE)</f>
        <v>Columbus Super Red Smooth 700 Ml</v>
      </c>
      <c r="K9286" s="71">
        <f>VLOOKUP(I9286,PGStock[],3,FALSE)</f>
        <v>0.7</v>
      </c>
      <c r="L9286" s="47">
        <v>1</v>
      </c>
      <c r="M9286" s="47">
        <f>VLOOKUP(I9286,PGStock[],6,FALSE)</f>
        <v>200</v>
      </c>
      <c r="N9286" s="47">
        <f>+PGSales!$L9286*PGSales!$M9286</f>
        <v>200</v>
      </c>
    </row>
    <row r="9287" spans="1:14" hidden="1" x14ac:dyDescent="0.25">
      <c r="A9287" s="77">
        <f t="shared" si="1026"/>
        <v>2025</v>
      </c>
      <c r="B9287" s="77">
        <f t="shared" si="1027"/>
        <v>7</v>
      </c>
      <c r="C9287" s="73">
        <v>45864</v>
      </c>
      <c r="D9287" s="79" t="s">
        <v>62</v>
      </c>
      <c r="E9287" s="80" t="s">
        <v>570</v>
      </c>
      <c r="F9287" s="81" t="str">
        <f>VLOOKUP(E9287,Customer[],2,FALSE)</f>
        <v xml:space="preserve">Ko Kyaw </v>
      </c>
      <c r="G9287" s="69" t="str">
        <f>VLOOKUP(E9287,Customer[],3,FALSE)</f>
        <v>Magin Kyawan Rd</v>
      </c>
      <c r="H9287" s="69" t="str">
        <f>VLOOKUP(E9287,Customer[],4,FALSE)</f>
        <v>Insein</v>
      </c>
      <c r="I9287" s="48" t="s">
        <v>25</v>
      </c>
      <c r="J9287" s="82" t="str">
        <f>VLOOKUP(I9287,PGStock[],2,FALSE)</f>
        <v>Columbus Super Red Smooth 350 Ml</v>
      </c>
      <c r="K9287" s="71">
        <f>VLOOKUP(I9287,PGStock[],3,FALSE)</f>
        <v>0.35</v>
      </c>
      <c r="L9287" s="47">
        <v>5</v>
      </c>
      <c r="M9287" s="47">
        <f>VLOOKUP(I9287,PGStock[],6,FALSE)</f>
        <v>150</v>
      </c>
      <c r="N9287" s="47">
        <f>+PGSales!$L9287*PGSales!$M9287</f>
        <v>750</v>
      </c>
    </row>
    <row r="9288" spans="1:14" hidden="1" x14ac:dyDescent="0.25">
      <c r="A9288" s="77">
        <f t="shared" si="1026"/>
        <v>2025</v>
      </c>
      <c r="B9288" s="77">
        <f t="shared" si="1027"/>
        <v>7</v>
      </c>
      <c r="C9288" s="73">
        <v>45864</v>
      </c>
      <c r="D9288" s="79" t="s">
        <v>62</v>
      </c>
      <c r="E9288" s="80" t="s">
        <v>570</v>
      </c>
      <c r="F9288" s="81" t="str">
        <f>VLOOKUP(E9288,Customer[],2,FALSE)</f>
        <v xml:space="preserve">Ko Kyaw </v>
      </c>
      <c r="G9288" s="69" t="str">
        <f>VLOOKUP(E9288,Customer[],3,FALSE)</f>
        <v>Magin Kyawan Rd</v>
      </c>
      <c r="H9288" s="69" t="str">
        <f>VLOOKUP(E9288,Customer[],4,FALSE)</f>
        <v>Insein</v>
      </c>
      <c r="I9288" s="48" t="s">
        <v>18</v>
      </c>
      <c r="J9288" s="82" t="str">
        <f>VLOOKUP(I9288,PGStock[],2,FALSE)</f>
        <v>Formula Rum 350ml</v>
      </c>
      <c r="K9288" s="71">
        <f>VLOOKUP(I9288,PGStock[],3,FALSE)</f>
        <v>0.35</v>
      </c>
      <c r="L9288" s="47">
        <v>3</v>
      </c>
      <c r="M9288" s="47">
        <f>VLOOKUP(I9288,PGStock[],6,FALSE)</f>
        <v>150</v>
      </c>
      <c r="N9288" s="47">
        <f>+PGSales!$L9288*PGSales!$M9288</f>
        <v>450</v>
      </c>
    </row>
    <row r="9289" spans="1:14" hidden="1" x14ac:dyDescent="0.25">
      <c r="A9289" s="77">
        <f t="shared" ref="A9289:A9301" si="1028">YEAR(C9289)</f>
        <v>2025</v>
      </c>
      <c r="B9289" s="77">
        <f t="shared" ref="B9289:B9301" si="1029">MONTH(C9289)</f>
        <v>7</v>
      </c>
      <c r="C9289" s="73">
        <v>45864</v>
      </c>
      <c r="D9289" s="79" t="s">
        <v>56</v>
      </c>
      <c r="E9289" s="80" t="s">
        <v>290</v>
      </c>
      <c r="F9289" s="81" t="str">
        <f>VLOOKUP(E9289,Customer[],2,FALSE)</f>
        <v>Toe Twat Wai</v>
      </c>
      <c r="G9289" s="69" t="str">
        <f>VLOOKUP(E9289,Customer[],3,FALSE)</f>
        <v>Badamar St</v>
      </c>
      <c r="H9289" s="69" t="str">
        <f>VLOOKUP(E9289,Customer[],4,FALSE)</f>
        <v xml:space="preserve">Shwepyithar </v>
      </c>
      <c r="I9289" s="48" t="s">
        <v>25</v>
      </c>
      <c r="J9289" s="82" t="str">
        <f>VLOOKUP(I9289,PGStock[],2,FALSE)</f>
        <v>Columbus Super Red Smooth 350 Ml</v>
      </c>
      <c r="K9289" s="71">
        <f>VLOOKUP(I9289,PGStock[],3,FALSE)</f>
        <v>0.35</v>
      </c>
      <c r="L9289" s="47">
        <v>1</v>
      </c>
      <c r="M9289" s="47">
        <f>VLOOKUP(I9289,PGStock[],6,FALSE)</f>
        <v>150</v>
      </c>
      <c r="N9289" s="47">
        <f>+PGSales!$L9289*PGSales!$M9289</f>
        <v>150</v>
      </c>
    </row>
    <row r="9290" spans="1:14" hidden="1" x14ac:dyDescent="0.25">
      <c r="A9290" s="77">
        <f t="shared" si="1028"/>
        <v>2025</v>
      </c>
      <c r="B9290" s="77">
        <f t="shared" si="1029"/>
        <v>7</v>
      </c>
      <c r="C9290" s="73">
        <v>45864</v>
      </c>
      <c r="D9290" s="79" t="s">
        <v>56</v>
      </c>
      <c r="E9290" s="80" t="s">
        <v>290</v>
      </c>
      <c r="F9290" s="81" t="str">
        <f>VLOOKUP(E9290,Customer[],2,FALSE)</f>
        <v>Toe Twat Wai</v>
      </c>
      <c r="G9290" s="69" t="str">
        <f>VLOOKUP(E9290,Customer[],3,FALSE)</f>
        <v>Badamar St</v>
      </c>
      <c r="H9290" s="69" t="str">
        <f>VLOOKUP(E9290,Customer[],4,FALSE)</f>
        <v xml:space="preserve">Shwepyithar </v>
      </c>
      <c r="I9290" s="48" t="s">
        <v>23</v>
      </c>
      <c r="J9290" s="82" t="str">
        <f>VLOOKUP(I9290,PGStock[],2,FALSE)</f>
        <v>Columbus Super Red Smooth 175 Ml</v>
      </c>
      <c r="K9290" s="71">
        <f>VLOOKUP(I9290,PGStock[],3,FALSE)</f>
        <v>0.17499999999999999</v>
      </c>
      <c r="L9290" s="47">
        <v>1</v>
      </c>
      <c r="M9290" s="47">
        <f>VLOOKUP(I9290,PGStock[],6,FALSE)</f>
        <v>100</v>
      </c>
      <c r="N9290" s="47">
        <f>+PGSales!$L9290*PGSales!$M9290</f>
        <v>100</v>
      </c>
    </row>
    <row r="9291" spans="1:14" hidden="1" x14ac:dyDescent="0.25">
      <c r="A9291" s="77">
        <f t="shared" si="1028"/>
        <v>2025</v>
      </c>
      <c r="B9291" s="77">
        <f t="shared" si="1029"/>
        <v>7</v>
      </c>
      <c r="C9291" s="73">
        <v>45864</v>
      </c>
      <c r="D9291" s="79" t="s">
        <v>56</v>
      </c>
      <c r="E9291" s="80" t="s">
        <v>290</v>
      </c>
      <c r="F9291" s="81" t="str">
        <f>VLOOKUP(E9291,Customer[],2,FALSE)</f>
        <v>Toe Twat Wai</v>
      </c>
      <c r="G9291" s="69" t="str">
        <f>VLOOKUP(E9291,Customer[],3,FALSE)</f>
        <v>Badamar St</v>
      </c>
      <c r="H9291" s="69" t="str">
        <f>VLOOKUP(E9291,Customer[],4,FALSE)</f>
        <v xml:space="preserve">Shwepyithar </v>
      </c>
      <c r="I9291" s="48" t="s">
        <v>18</v>
      </c>
      <c r="J9291" s="82" t="str">
        <f>VLOOKUP(I9291,PGStock[],2,FALSE)</f>
        <v>Formula Rum 350ml</v>
      </c>
      <c r="K9291" s="71">
        <f>VLOOKUP(I9291,PGStock[],3,FALSE)</f>
        <v>0.35</v>
      </c>
      <c r="L9291" s="47">
        <v>2</v>
      </c>
      <c r="M9291" s="47">
        <f>VLOOKUP(I9291,PGStock[],6,FALSE)</f>
        <v>150</v>
      </c>
      <c r="N9291" s="47">
        <f>+PGSales!$L9291*PGSales!$M9291</f>
        <v>300</v>
      </c>
    </row>
    <row r="9292" spans="1:14" hidden="1" x14ac:dyDescent="0.25">
      <c r="A9292" s="77">
        <f t="shared" si="1028"/>
        <v>2025</v>
      </c>
      <c r="B9292" s="77">
        <f t="shared" si="1029"/>
        <v>7</v>
      </c>
      <c r="C9292" s="73">
        <v>45864</v>
      </c>
      <c r="D9292" s="79" t="s">
        <v>885</v>
      </c>
      <c r="E9292" s="80" t="s">
        <v>228</v>
      </c>
      <c r="F9292" s="81" t="str">
        <f>VLOOKUP(E9292,Customer[],2,FALSE)</f>
        <v>Myintmo</v>
      </c>
      <c r="G9292" s="69" t="str">
        <f>VLOOKUP(E9292,Customer[],3,FALSE)</f>
        <v>Bayin Naung Rd</v>
      </c>
      <c r="H9292" s="69" t="str">
        <f>VLOOKUP(E9292,Customer[],4,FALSE)</f>
        <v xml:space="preserve">Shwepyithar </v>
      </c>
      <c r="I9292" s="48" t="s">
        <v>27</v>
      </c>
      <c r="J9292" s="82" t="str">
        <f>VLOOKUP(I9292,PGStock[],2,FALSE)</f>
        <v>Columbus Super Red Smooth 700 Ml</v>
      </c>
      <c r="K9292" s="71">
        <f>VLOOKUP(I9292,PGStock[],3,FALSE)</f>
        <v>0.7</v>
      </c>
      <c r="L9292" s="47">
        <v>1</v>
      </c>
      <c r="M9292" s="47">
        <f>VLOOKUP(I9292,PGStock[],6,FALSE)</f>
        <v>200</v>
      </c>
      <c r="N9292" s="47">
        <f>+PGSales!$L9292*PGSales!$M9292</f>
        <v>200</v>
      </c>
    </row>
    <row r="9293" spans="1:14" hidden="1" x14ac:dyDescent="0.25">
      <c r="A9293" s="77">
        <f t="shared" si="1028"/>
        <v>2025</v>
      </c>
      <c r="B9293" s="77">
        <f t="shared" si="1029"/>
        <v>7</v>
      </c>
      <c r="C9293" s="73">
        <v>45864</v>
      </c>
      <c r="D9293" s="79" t="s">
        <v>885</v>
      </c>
      <c r="E9293" s="80" t="s">
        <v>228</v>
      </c>
      <c r="F9293" s="81" t="str">
        <f>VLOOKUP(E9293,Customer[],2,FALSE)</f>
        <v>Myintmo</v>
      </c>
      <c r="G9293" s="69" t="str">
        <f>VLOOKUP(E9293,Customer[],3,FALSE)</f>
        <v>Bayin Naung Rd</v>
      </c>
      <c r="H9293" s="69" t="str">
        <f>VLOOKUP(E9293,Customer[],4,FALSE)</f>
        <v xml:space="preserve">Shwepyithar </v>
      </c>
      <c r="I9293" s="48" t="s">
        <v>25</v>
      </c>
      <c r="J9293" s="82" t="str">
        <f>VLOOKUP(I9293,PGStock[],2,FALSE)</f>
        <v>Columbus Super Red Smooth 350 Ml</v>
      </c>
      <c r="K9293" s="71">
        <f>VLOOKUP(I9293,PGStock[],3,FALSE)</f>
        <v>0.35</v>
      </c>
      <c r="L9293" s="47">
        <v>3</v>
      </c>
      <c r="M9293" s="47">
        <f>VLOOKUP(I9293,PGStock[],6,FALSE)</f>
        <v>150</v>
      </c>
      <c r="N9293" s="47">
        <f>+PGSales!$L9293*PGSales!$M9293</f>
        <v>450</v>
      </c>
    </row>
    <row r="9294" spans="1:14" hidden="1" x14ac:dyDescent="0.25">
      <c r="A9294" s="77">
        <f t="shared" si="1028"/>
        <v>2025</v>
      </c>
      <c r="B9294" s="77">
        <f t="shared" si="1029"/>
        <v>7</v>
      </c>
      <c r="C9294" s="73">
        <v>45864</v>
      </c>
      <c r="D9294" s="79" t="s">
        <v>885</v>
      </c>
      <c r="E9294" s="80" t="s">
        <v>228</v>
      </c>
      <c r="F9294" s="81" t="str">
        <f>VLOOKUP(E9294,Customer[],2,FALSE)</f>
        <v>Myintmo</v>
      </c>
      <c r="G9294" s="69" t="str">
        <f>VLOOKUP(E9294,Customer[],3,FALSE)</f>
        <v>Bayin Naung Rd</v>
      </c>
      <c r="H9294" s="69" t="str">
        <f>VLOOKUP(E9294,Customer[],4,FALSE)</f>
        <v xml:space="preserve">Shwepyithar </v>
      </c>
      <c r="I9294" s="48" t="s">
        <v>18</v>
      </c>
      <c r="J9294" s="82" t="str">
        <f>VLOOKUP(I9294,PGStock[],2,FALSE)</f>
        <v>Formula Rum 350ml</v>
      </c>
      <c r="K9294" s="71">
        <f>VLOOKUP(I9294,PGStock[],3,FALSE)</f>
        <v>0.35</v>
      </c>
      <c r="L9294" s="47">
        <v>2</v>
      </c>
      <c r="M9294" s="47">
        <f>VLOOKUP(I9294,PGStock[],6,FALSE)</f>
        <v>150</v>
      </c>
      <c r="N9294" s="47">
        <f>+PGSales!$L9294*PGSales!$M9294</f>
        <v>300</v>
      </c>
    </row>
    <row r="9295" spans="1:14" hidden="1" x14ac:dyDescent="0.25">
      <c r="A9295" s="77">
        <f t="shared" si="1028"/>
        <v>2025</v>
      </c>
      <c r="B9295" s="77">
        <f t="shared" si="1029"/>
        <v>7</v>
      </c>
      <c r="C9295" s="73">
        <v>45864</v>
      </c>
      <c r="D9295" s="79" t="s">
        <v>66</v>
      </c>
      <c r="E9295" s="80" t="s">
        <v>303</v>
      </c>
      <c r="F9295" s="81" t="str">
        <f>VLOOKUP(E9295,Customer[],2,FALSE)</f>
        <v>Wine</v>
      </c>
      <c r="G9295" s="69" t="str">
        <f>VLOOKUP(E9295,Customer[],3,FALSE)</f>
        <v>Hlawaga Rd</v>
      </c>
      <c r="H9295" s="69" t="str">
        <f>VLOOKUP(E9295,Customer[],4,FALSE)</f>
        <v xml:space="preserve">Shwepyithar </v>
      </c>
      <c r="I9295" s="48" t="s">
        <v>23</v>
      </c>
      <c r="J9295" s="82" t="str">
        <f>VLOOKUP(I9295,PGStock[],2,FALSE)</f>
        <v>Columbus Super Red Smooth 175 Ml</v>
      </c>
      <c r="K9295" s="71">
        <f>VLOOKUP(I9295,PGStock[],3,FALSE)</f>
        <v>0.17499999999999999</v>
      </c>
      <c r="L9295" s="47">
        <v>1</v>
      </c>
      <c r="M9295" s="47">
        <f>VLOOKUP(I9295,PGStock[],6,FALSE)</f>
        <v>100</v>
      </c>
      <c r="N9295" s="47">
        <f>+PGSales!$L9295*PGSales!$M9295</f>
        <v>100</v>
      </c>
    </row>
    <row r="9296" spans="1:14" hidden="1" x14ac:dyDescent="0.25">
      <c r="A9296" s="77">
        <f t="shared" si="1028"/>
        <v>2025</v>
      </c>
      <c r="B9296" s="77">
        <f t="shared" si="1029"/>
        <v>7</v>
      </c>
      <c r="C9296" s="73">
        <v>45864</v>
      </c>
      <c r="D9296" s="79" t="s">
        <v>66</v>
      </c>
      <c r="E9296" s="80" t="s">
        <v>303</v>
      </c>
      <c r="F9296" s="81" t="str">
        <f>VLOOKUP(E9296,Customer[],2,FALSE)</f>
        <v>Wine</v>
      </c>
      <c r="G9296" s="69" t="str">
        <f>VLOOKUP(E9296,Customer[],3,FALSE)</f>
        <v>Hlawaga Rd</v>
      </c>
      <c r="H9296" s="69" t="str">
        <f>VLOOKUP(E9296,Customer[],4,FALSE)</f>
        <v xml:space="preserve">Shwepyithar </v>
      </c>
      <c r="I9296" s="48" t="s">
        <v>18</v>
      </c>
      <c r="J9296" s="82" t="str">
        <f>VLOOKUP(I9296,PGStock[],2,FALSE)</f>
        <v>Formula Rum 350ml</v>
      </c>
      <c r="K9296" s="71">
        <f>VLOOKUP(I9296,PGStock[],3,FALSE)</f>
        <v>0.35</v>
      </c>
      <c r="L9296" s="47">
        <v>3</v>
      </c>
      <c r="M9296" s="47">
        <f>VLOOKUP(I9296,PGStock[],6,FALSE)</f>
        <v>150</v>
      </c>
      <c r="N9296" s="47">
        <f>+PGSales!$L9296*PGSales!$M9296</f>
        <v>450</v>
      </c>
    </row>
    <row r="9297" spans="1:14" hidden="1" x14ac:dyDescent="0.25">
      <c r="A9297" s="77">
        <f t="shared" si="1028"/>
        <v>2025</v>
      </c>
      <c r="B9297" s="77">
        <f t="shared" si="1029"/>
        <v>7</v>
      </c>
      <c r="C9297" s="73">
        <v>45864</v>
      </c>
      <c r="D9297" s="79" t="s">
        <v>109</v>
      </c>
      <c r="E9297" s="80" t="s">
        <v>628</v>
      </c>
      <c r="F9297" s="81" t="str">
        <f>VLOOKUP(E9297,Customer[],2,FALSE)</f>
        <v>Yar Noune Pyay</v>
      </c>
      <c r="G9297" s="69" t="str">
        <f>VLOOKUP(E9297,Customer[],3,FALSE)</f>
        <v>Hlawaga Rd</v>
      </c>
      <c r="H9297" s="69" t="str">
        <f>VLOOKUP(E9297,Customer[],4,FALSE)</f>
        <v xml:space="preserve">Shwepyithar </v>
      </c>
      <c r="I9297" s="48" t="s">
        <v>25</v>
      </c>
      <c r="J9297" s="82" t="str">
        <f>VLOOKUP(I9297,PGStock[],2,FALSE)</f>
        <v>Columbus Super Red Smooth 350 Ml</v>
      </c>
      <c r="K9297" s="71">
        <f>VLOOKUP(I9297,PGStock[],3,FALSE)</f>
        <v>0.35</v>
      </c>
      <c r="L9297" s="47">
        <v>4</v>
      </c>
      <c r="M9297" s="47">
        <f>VLOOKUP(I9297,PGStock[],6,FALSE)</f>
        <v>150</v>
      </c>
      <c r="N9297" s="47">
        <f>+PGSales!$L9297*PGSales!$M9297</f>
        <v>600</v>
      </c>
    </row>
    <row r="9298" spans="1:14" hidden="1" x14ac:dyDescent="0.25">
      <c r="A9298" s="77">
        <f t="shared" si="1028"/>
        <v>2025</v>
      </c>
      <c r="B9298" s="77">
        <f t="shared" si="1029"/>
        <v>7</v>
      </c>
      <c r="C9298" s="73">
        <v>45864</v>
      </c>
      <c r="D9298" s="79" t="s">
        <v>109</v>
      </c>
      <c r="E9298" s="80" t="s">
        <v>628</v>
      </c>
      <c r="F9298" s="81" t="str">
        <f>VLOOKUP(E9298,Customer[],2,FALSE)</f>
        <v>Yar Noune Pyay</v>
      </c>
      <c r="G9298" s="69" t="str">
        <f>VLOOKUP(E9298,Customer[],3,FALSE)</f>
        <v>Hlawaga Rd</v>
      </c>
      <c r="H9298" s="69" t="str">
        <f>VLOOKUP(E9298,Customer[],4,FALSE)</f>
        <v xml:space="preserve">Shwepyithar </v>
      </c>
      <c r="I9298" s="48" t="s">
        <v>23</v>
      </c>
      <c r="J9298" s="82" t="str">
        <f>VLOOKUP(I9298,PGStock[],2,FALSE)</f>
        <v>Columbus Super Red Smooth 175 Ml</v>
      </c>
      <c r="K9298" s="71">
        <f>VLOOKUP(I9298,PGStock[],3,FALSE)</f>
        <v>0.17499999999999999</v>
      </c>
      <c r="L9298" s="47">
        <v>1</v>
      </c>
      <c r="M9298" s="47">
        <f>VLOOKUP(I9298,PGStock[],6,FALSE)</f>
        <v>100</v>
      </c>
      <c r="N9298" s="47">
        <f>+PGSales!$L9298*PGSales!$M9298</f>
        <v>100</v>
      </c>
    </row>
    <row r="9299" spans="1:14" hidden="1" x14ac:dyDescent="0.25">
      <c r="A9299" s="77">
        <f t="shared" si="1028"/>
        <v>2025</v>
      </c>
      <c r="B9299" s="77">
        <f t="shared" si="1029"/>
        <v>7</v>
      </c>
      <c r="C9299" s="73">
        <v>45864</v>
      </c>
      <c r="D9299" s="79" t="s">
        <v>109</v>
      </c>
      <c r="E9299" s="80" t="s">
        <v>628</v>
      </c>
      <c r="F9299" s="81" t="str">
        <f>VLOOKUP(E9299,Customer[],2,FALSE)</f>
        <v>Yar Noune Pyay</v>
      </c>
      <c r="G9299" s="69" t="str">
        <f>VLOOKUP(E9299,Customer[],3,FALSE)</f>
        <v>Hlawaga Rd</v>
      </c>
      <c r="H9299" s="69" t="str">
        <f>VLOOKUP(E9299,Customer[],4,FALSE)</f>
        <v xml:space="preserve">Shwepyithar </v>
      </c>
      <c r="I9299" s="48" t="s">
        <v>18</v>
      </c>
      <c r="J9299" s="82" t="str">
        <f>VLOOKUP(I9299,PGStock[],2,FALSE)</f>
        <v>Formula Rum 350ml</v>
      </c>
      <c r="K9299" s="71">
        <f>VLOOKUP(I9299,PGStock[],3,FALSE)</f>
        <v>0.35</v>
      </c>
      <c r="L9299" s="47">
        <v>2</v>
      </c>
      <c r="M9299" s="47">
        <f>VLOOKUP(I9299,PGStock[],6,FALSE)</f>
        <v>150</v>
      </c>
      <c r="N9299" s="47">
        <f>+PGSales!$L9299*PGSales!$M9299</f>
        <v>300</v>
      </c>
    </row>
    <row r="9300" spans="1:14" hidden="1" x14ac:dyDescent="0.25">
      <c r="A9300" s="77">
        <f t="shared" si="1028"/>
        <v>2025</v>
      </c>
      <c r="B9300" s="77">
        <f t="shared" si="1029"/>
        <v>7</v>
      </c>
      <c r="C9300" s="73">
        <v>45864</v>
      </c>
      <c r="D9300" s="79" t="s">
        <v>4</v>
      </c>
      <c r="E9300" s="80" t="s">
        <v>629</v>
      </c>
      <c r="F9300" s="81" t="str">
        <f>VLOOKUP(E9300,Customer[],2,FALSE)</f>
        <v>Sin Pauk</v>
      </c>
      <c r="G9300" s="69" t="str">
        <f>VLOOKUP(E9300,Customer[],3,FALSE)</f>
        <v>Hlawaga Rd</v>
      </c>
      <c r="H9300" s="69" t="str">
        <f>VLOOKUP(E9300,Customer[],4,FALSE)</f>
        <v xml:space="preserve">Shwepyithar </v>
      </c>
      <c r="I9300" s="48" t="s">
        <v>18</v>
      </c>
      <c r="J9300" s="82" t="str">
        <f>VLOOKUP(I9300,PGStock[],2,FALSE)</f>
        <v>Formula Rum 350ml</v>
      </c>
      <c r="K9300" s="71">
        <f>VLOOKUP(I9300,PGStock[],3,FALSE)</f>
        <v>0.35</v>
      </c>
      <c r="L9300" s="47">
        <v>1</v>
      </c>
      <c r="M9300" s="47">
        <f>VLOOKUP(I9300,PGStock[],6,FALSE)</f>
        <v>150</v>
      </c>
      <c r="N9300" s="47">
        <f>+PGSales!$L9300*PGSales!$M9300</f>
        <v>150</v>
      </c>
    </row>
    <row r="9301" spans="1:14" hidden="1" x14ac:dyDescent="0.25">
      <c r="A9301" s="77">
        <f t="shared" si="1028"/>
        <v>2025</v>
      </c>
      <c r="B9301" s="77">
        <f t="shared" si="1029"/>
        <v>7</v>
      </c>
      <c r="C9301" s="73">
        <v>45864</v>
      </c>
      <c r="D9301" s="79" t="s">
        <v>58</v>
      </c>
      <c r="E9301" s="80" t="s">
        <v>630</v>
      </c>
      <c r="F9301" s="81" t="str">
        <f>VLOOKUP(E9301,Customer[],2,FALSE)</f>
        <v xml:space="preserve">Min Satae Kyatt </v>
      </c>
      <c r="G9301" s="69" t="str">
        <f>VLOOKUP(E9301,Customer[],3,FALSE)</f>
        <v>Hlawaga Rd</v>
      </c>
      <c r="H9301" s="69" t="str">
        <f>VLOOKUP(E9301,Customer[],4,FALSE)</f>
        <v xml:space="preserve">Shwepyithar </v>
      </c>
      <c r="I9301" s="48" t="s">
        <v>25</v>
      </c>
      <c r="J9301" s="82" t="str">
        <f>VLOOKUP(I9301,PGStock[],2,FALSE)</f>
        <v>Columbus Super Red Smooth 350 Ml</v>
      </c>
      <c r="K9301" s="71">
        <f>VLOOKUP(I9301,PGStock[],3,FALSE)</f>
        <v>0.35</v>
      </c>
      <c r="L9301" s="47">
        <v>2</v>
      </c>
      <c r="M9301" s="47">
        <f>VLOOKUP(I9301,PGStock[],6,FALSE)</f>
        <v>150</v>
      </c>
      <c r="N9301" s="47">
        <f>+PGSales!$L9301*PGSales!$M9301</f>
        <v>300</v>
      </c>
    </row>
    <row r="9302" spans="1:14" hidden="1" x14ac:dyDescent="0.25">
      <c r="A9302" s="77">
        <f t="shared" ref="A9302:A9314" si="1030">YEAR(C9302)</f>
        <v>2025</v>
      </c>
      <c r="B9302" s="77">
        <f t="shared" ref="B9302:B9314" si="1031">MONTH(C9302)</f>
        <v>7</v>
      </c>
      <c r="C9302" s="73">
        <v>45864</v>
      </c>
      <c r="D9302" s="79" t="s">
        <v>58</v>
      </c>
      <c r="E9302" s="80" t="s">
        <v>630</v>
      </c>
      <c r="F9302" s="81" t="str">
        <f>VLOOKUP(E9302,Customer[],2,FALSE)</f>
        <v xml:space="preserve">Min Satae Kyatt </v>
      </c>
      <c r="G9302" s="69" t="str">
        <f>VLOOKUP(E9302,Customer[],3,FALSE)</f>
        <v>Hlawaga Rd</v>
      </c>
      <c r="H9302" s="69" t="str">
        <f>VLOOKUP(E9302,Customer[],4,FALSE)</f>
        <v xml:space="preserve">Shwepyithar </v>
      </c>
      <c r="I9302" s="48" t="s">
        <v>23</v>
      </c>
      <c r="J9302" s="82" t="str">
        <f>VLOOKUP(I9302,PGStock[],2,FALSE)</f>
        <v>Columbus Super Red Smooth 175 Ml</v>
      </c>
      <c r="K9302" s="71">
        <f>VLOOKUP(I9302,PGStock[],3,FALSE)</f>
        <v>0.17499999999999999</v>
      </c>
      <c r="L9302" s="47">
        <v>2</v>
      </c>
      <c r="M9302" s="47">
        <f>VLOOKUP(I9302,PGStock[],6,FALSE)</f>
        <v>100</v>
      </c>
      <c r="N9302" s="47">
        <f>+PGSales!$L9302*PGSales!$M9302</f>
        <v>200</v>
      </c>
    </row>
    <row r="9303" spans="1:14" hidden="1" x14ac:dyDescent="0.25">
      <c r="A9303" s="77">
        <f t="shared" si="1030"/>
        <v>2025</v>
      </c>
      <c r="B9303" s="77">
        <f t="shared" si="1031"/>
        <v>7</v>
      </c>
      <c r="C9303" s="73">
        <v>45864</v>
      </c>
      <c r="D9303" s="79" t="s">
        <v>58</v>
      </c>
      <c r="E9303" s="80" t="s">
        <v>630</v>
      </c>
      <c r="F9303" s="81" t="str">
        <f>VLOOKUP(E9303,Customer[],2,FALSE)</f>
        <v xml:space="preserve">Min Satae Kyatt </v>
      </c>
      <c r="G9303" s="69" t="str">
        <f>VLOOKUP(E9303,Customer[],3,FALSE)</f>
        <v>Hlawaga Rd</v>
      </c>
      <c r="H9303" s="69" t="str">
        <f>VLOOKUP(E9303,Customer[],4,FALSE)</f>
        <v xml:space="preserve">Shwepyithar </v>
      </c>
      <c r="I9303" s="48" t="s">
        <v>18</v>
      </c>
      <c r="J9303" s="82" t="str">
        <f>VLOOKUP(I9303,PGStock[],2,FALSE)</f>
        <v>Formula Rum 350ml</v>
      </c>
      <c r="K9303" s="71">
        <f>VLOOKUP(I9303,PGStock[],3,FALSE)</f>
        <v>0.35</v>
      </c>
      <c r="L9303" s="47">
        <v>7</v>
      </c>
      <c r="M9303" s="47">
        <f>VLOOKUP(I9303,PGStock[],6,FALSE)</f>
        <v>150</v>
      </c>
      <c r="N9303" s="47">
        <f>+PGSales!$L9303*PGSales!$M9303</f>
        <v>1050</v>
      </c>
    </row>
    <row r="9304" spans="1:14" hidden="1" x14ac:dyDescent="0.25">
      <c r="A9304" s="77">
        <f t="shared" si="1030"/>
        <v>2025</v>
      </c>
      <c r="B9304" s="77">
        <f t="shared" si="1031"/>
        <v>7</v>
      </c>
      <c r="C9304" s="73">
        <v>45864</v>
      </c>
      <c r="D9304" s="79" t="s">
        <v>131</v>
      </c>
      <c r="E9304" s="80" t="s">
        <v>897</v>
      </c>
      <c r="F9304" s="81" t="str">
        <f>VLOOKUP(E9304,Customer[],2,FALSE)</f>
        <v>Shwe taungtenn</v>
      </c>
      <c r="G9304" s="69" t="str">
        <f>VLOOKUP(E9304,Customer[],3,FALSE)</f>
        <v>Shwe lin pan Rd</v>
      </c>
      <c r="H9304" s="69" t="str">
        <f>VLOOKUP(E9304,Customer[],4,FALSE)</f>
        <v>Hlaing Thar Yar</v>
      </c>
      <c r="I9304" s="48" t="s">
        <v>25</v>
      </c>
      <c r="J9304" s="82" t="str">
        <f>VLOOKUP(I9304,PGStock[],2,FALSE)</f>
        <v>Columbus Super Red Smooth 350 Ml</v>
      </c>
      <c r="K9304" s="71">
        <f>VLOOKUP(I9304,PGStock[],3,FALSE)</f>
        <v>0.35</v>
      </c>
      <c r="L9304" s="47">
        <v>2</v>
      </c>
      <c r="M9304" s="47">
        <f>VLOOKUP(I9304,PGStock[],6,FALSE)</f>
        <v>150</v>
      </c>
      <c r="N9304" s="47">
        <f>+PGSales!$L9304*PGSales!$M9304</f>
        <v>300</v>
      </c>
    </row>
    <row r="9305" spans="1:14" hidden="1" x14ac:dyDescent="0.25">
      <c r="A9305" s="77">
        <f t="shared" si="1030"/>
        <v>2025</v>
      </c>
      <c r="B9305" s="77">
        <f t="shared" si="1031"/>
        <v>7</v>
      </c>
      <c r="C9305" s="73">
        <v>45864</v>
      </c>
      <c r="D9305" s="79" t="s">
        <v>131</v>
      </c>
      <c r="E9305" s="80" t="s">
        <v>897</v>
      </c>
      <c r="F9305" s="81" t="str">
        <f>VLOOKUP(E9305,Customer[],2,FALSE)</f>
        <v>Shwe taungtenn</v>
      </c>
      <c r="G9305" s="69" t="str">
        <f>VLOOKUP(E9305,Customer[],3,FALSE)</f>
        <v>Shwe lin pan Rd</v>
      </c>
      <c r="H9305" s="69" t="str">
        <f>VLOOKUP(E9305,Customer[],4,FALSE)</f>
        <v>Hlaing Thar Yar</v>
      </c>
      <c r="I9305" s="48" t="s">
        <v>18</v>
      </c>
      <c r="J9305" s="82" t="str">
        <f>VLOOKUP(I9305,PGStock[],2,FALSE)</f>
        <v>Formula Rum 350ml</v>
      </c>
      <c r="K9305" s="71">
        <f>VLOOKUP(I9305,PGStock[],3,FALSE)</f>
        <v>0.35</v>
      </c>
      <c r="L9305" s="47">
        <v>4</v>
      </c>
      <c r="M9305" s="47">
        <f>VLOOKUP(I9305,PGStock[],6,FALSE)</f>
        <v>150</v>
      </c>
      <c r="N9305" s="47">
        <f>+PGSales!$L9305*PGSales!$M9305</f>
        <v>600</v>
      </c>
    </row>
    <row r="9306" spans="1:14" hidden="1" x14ac:dyDescent="0.25">
      <c r="A9306" s="77">
        <f t="shared" si="1030"/>
        <v>2025</v>
      </c>
      <c r="B9306" s="77">
        <f t="shared" si="1031"/>
        <v>7</v>
      </c>
      <c r="C9306" s="73">
        <v>45864</v>
      </c>
      <c r="D9306" s="79" t="s">
        <v>878</v>
      </c>
      <c r="E9306" s="80" t="s">
        <v>896</v>
      </c>
      <c r="F9306" s="81" t="str">
        <f>VLOOKUP(E9306,Customer[],2,FALSE)</f>
        <v>Than Lwin Oo</v>
      </c>
      <c r="G9306" s="69" t="str">
        <f>VLOOKUP(E9306,Customer[],3,FALSE)</f>
        <v>Yoo lay Rd</v>
      </c>
      <c r="H9306" s="69" t="str">
        <f>VLOOKUP(E9306,Customer[],4,FALSE)</f>
        <v>Hlaing Thar Yar</v>
      </c>
      <c r="I9306" s="48" t="s">
        <v>25</v>
      </c>
      <c r="J9306" s="82" t="str">
        <f>VLOOKUP(I9306,PGStock[],2,FALSE)</f>
        <v>Columbus Super Red Smooth 350 Ml</v>
      </c>
      <c r="K9306" s="71">
        <f>VLOOKUP(I9306,PGStock[],3,FALSE)</f>
        <v>0.35</v>
      </c>
      <c r="L9306" s="47">
        <v>2</v>
      </c>
      <c r="M9306" s="47">
        <f>VLOOKUP(I9306,PGStock[],6,FALSE)</f>
        <v>150</v>
      </c>
      <c r="N9306" s="47">
        <f>+PGSales!$L9306*PGSales!$M9306</f>
        <v>300</v>
      </c>
    </row>
    <row r="9307" spans="1:14" hidden="1" x14ac:dyDescent="0.25">
      <c r="A9307" s="77">
        <f t="shared" si="1030"/>
        <v>2025</v>
      </c>
      <c r="B9307" s="77">
        <f t="shared" si="1031"/>
        <v>7</v>
      </c>
      <c r="C9307" s="73">
        <v>45864</v>
      </c>
      <c r="D9307" s="79" t="s">
        <v>878</v>
      </c>
      <c r="E9307" s="80" t="s">
        <v>896</v>
      </c>
      <c r="F9307" s="81" t="str">
        <f>VLOOKUP(E9307,Customer[],2,FALSE)</f>
        <v>Than Lwin Oo</v>
      </c>
      <c r="G9307" s="69" t="str">
        <f>VLOOKUP(E9307,Customer[],3,FALSE)</f>
        <v>Yoo lay Rd</v>
      </c>
      <c r="H9307" s="69" t="str">
        <f>VLOOKUP(E9307,Customer[],4,FALSE)</f>
        <v>Hlaing Thar Yar</v>
      </c>
      <c r="I9307" s="48" t="s">
        <v>18</v>
      </c>
      <c r="J9307" s="82" t="str">
        <f>VLOOKUP(I9307,PGStock[],2,FALSE)</f>
        <v>Formula Rum 350ml</v>
      </c>
      <c r="K9307" s="71">
        <f>VLOOKUP(I9307,PGStock[],3,FALSE)</f>
        <v>0.35</v>
      </c>
      <c r="L9307" s="47">
        <v>1</v>
      </c>
      <c r="M9307" s="47">
        <f>VLOOKUP(I9307,PGStock[],6,FALSE)</f>
        <v>150</v>
      </c>
      <c r="N9307" s="47">
        <f>+PGSales!$L9307*PGSales!$M9307</f>
        <v>150</v>
      </c>
    </row>
    <row r="9308" spans="1:14" hidden="1" x14ac:dyDescent="0.25">
      <c r="A9308" s="77">
        <f t="shared" si="1030"/>
        <v>2025</v>
      </c>
      <c r="B9308" s="77">
        <f t="shared" si="1031"/>
        <v>7</v>
      </c>
      <c r="C9308" s="73">
        <v>45864</v>
      </c>
      <c r="D9308" s="79" t="s">
        <v>74</v>
      </c>
      <c r="E9308" s="80" t="s">
        <v>737</v>
      </c>
      <c r="F9308" s="81" t="str">
        <f>VLOOKUP(E9308,Customer[],2,FALSE)</f>
        <v>Lucky 7</v>
      </c>
      <c r="G9308" s="69" t="str">
        <f>VLOOKUP(E9308,Customer[],3,FALSE)</f>
        <v>Anaw Yathar Rd</v>
      </c>
      <c r="H9308" s="69" t="str">
        <f>VLOOKUP(E9308,Customer[],4,FALSE)</f>
        <v>Hlaing Thar Yar</v>
      </c>
      <c r="I9308" s="48" t="s">
        <v>25</v>
      </c>
      <c r="J9308" s="82" t="str">
        <f>VLOOKUP(I9308,PGStock[],2,FALSE)</f>
        <v>Columbus Super Red Smooth 350 Ml</v>
      </c>
      <c r="K9308" s="71">
        <f>VLOOKUP(I9308,PGStock[],3,FALSE)</f>
        <v>0.35</v>
      </c>
      <c r="L9308" s="47">
        <v>1</v>
      </c>
      <c r="M9308" s="47">
        <f>VLOOKUP(I9308,PGStock[],6,FALSE)</f>
        <v>150</v>
      </c>
      <c r="N9308" s="47">
        <f>+PGSales!$L9308*PGSales!$M9308</f>
        <v>150</v>
      </c>
    </row>
    <row r="9309" spans="1:14" hidden="1" x14ac:dyDescent="0.25">
      <c r="A9309" s="77">
        <f t="shared" si="1030"/>
        <v>2025</v>
      </c>
      <c r="B9309" s="77">
        <f t="shared" si="1031"/>
        <v>7</v>
      </c>
      <c r="C9309" s="73">
        <v>45864</v>
      </c>
      <c r="D9309" s="79" t="s">
        <v>70</v>
      </c>
      <c r="E9309" s="80" t="s">
        <v>906</v>
      </c>
      <c r="F9309" s="81" t="str">
        <f>VLOOKUP(E9309,Customer[],2,FALSE)</f>
        <v>A Linn</v>
      </c>
      <c r="G9309" s="69" t="str">
        <f>VLOOKUP(E9309,Customer[],3,FALSE)</f>
        <v>Anaw Yathar Rd</v>
      </c>
      <c r="H9309" s="69" t="str">
        <f>VLOOKUP(E9309,Customer[],4,FALSE)</f>
        <v>Hlaing Thar Yar</v>
      </c>
      <c r="I9309" s="48" t="s">
        <v>25</v>
      </c>
      <c r="J9309" s="82" t="str">
        <f>VLOOKUP(I9309,PGStock[],2,FALSE)</f>
        <v>Columbus Super Red Smooth 350 Ml</v>
      </c>
      <c r="K9309" s="71">
        <f>VLOOKUP(I9309,PGStock[],3,FALSE)</f>
        <v>0.35</v>
      </c>
      <c r="L9309" s="47">
        <v>3</v>
      </c>
      <c r="M9309" s="47">
        <f>VLOOKUP(I9309,PGStock[],6,FALSE)</f>
        <v>150</v>
      </c>
      <c r="N9309" s="47">
        <f>+PGSales!$L9309*PGSales!$M9309</f>
        <v>450</v>
      </c>
    </row>
    <row r="9310" spans="1:14" hidden="1" x14ac:dyDescent="0.25">
      <c r="A9310" s="77">
        <f t="shared" si="1030"/>
        <v>2025</v>
      </c>
      <c r="B9310" s="77">
        <f t="shared" si="1031"/>
        <v>7</v>
      </c>
      <c r="C9310" s="73">
        <v>45864</v>
      </c>
      <c r="D9310" s="79" t="s">
        <v>70</v>
      </c>
      <c r="E9310" s="80" t="s">
        <v>906</v>
      </c>
      <c r="F9310" s="81" t="str">
        <f>VLOOKUP(E9310,Customer[],2,FALSE)</f>
        <v>A Linn</v>
      </c>
      <c r="G9310" s="69" t="str">
        <f>VLOOKUP(E9310,Customer[],3,FALSE)</f>
        <v>Anaw Yathar Rd</v>
      </c>
      <c r="H9310" s="69" t="str">
        <f>VLOOKUP(E9310,Customer[],4,FALSE)</f>
        <v>Hlaing Thar Yar</v>
      </c>
      <c r="I9310" s="48" t="s">
        <v>20</v>
      </c>
      <c r="J9310" s="82" t="str">
        <f>VLOOKUP(I9310,PGStock[],2,FALSE)</f>
        <v>Formula Rum 700ml</v>
      </c>
      <c r="K9310" s="71">
        <f>VLOOKUP(I9310,PGStock[],3,FALSE)</f>
        <v>0.7</v>
      </c>
      <c r="L9310" s="47">
        <v>1</v>
      </c>
      <c r="M9310" s="47">
        <f>VLOOKUP(I9310,PGStock[],6,FALSE)</f>
        <v>200</v>
      </c>
      <c r="N9310" s="47">
        <f>+PGSales!$L9310*PGSales!$M9310</f>
        <v>200</v>
      </c>
    </row>
    <row r="9311" spans="1:14" hidden="1" x14ac:dyDescent="0.25">
      <c r="A9311" s="77">
        <f t="shared" si="1030"/>
        <v>2025</v>
      </c>
      <c r="B9311" s="77">
        <f t="shared" si="1031"/>
        <v>7</v>
      </c>
      <c r="C9311" s="73">
        <v>45864</v>
      </c>
      <c r="D9311" s="79" t="s">
        <v>70</v>
      </c>
      <c r="E9311" s="80" t="s">
        <v>906</v>
      </c>
      <c r="F9311" s="81" t="str">
        <f>VLOOKUP(E9311,Customer[],2,FALSE)</f>
        <v>A Linn</v>
      </c>
      <c r="G9311" s="69" t="str">
        <f>VLOOKUP(E9311,Customer[],3,FALSE)</f>
        <v>Anaw Yathar Rd</v>
      </c>
      <c r="H9311" s="69" t="str">
        <f>VLOOKUP(E9311,Customer[],4,FALSE)</f>
        <v>Hlaing Thar Yar</v>
      </c>
      <c r="I9311" s="48" t="s">
        <v>18</v>
      </c>
      <c r="J9311" s="82" t="str">
        <f>VLOOKUP(I9311,PGStock[],2,FALSE)</f>
        <v>Formula Rum 350ml</v>
      </c>
      <c r="K9311" s="71">
        <f>VLOOKUP(I9311,PGStock[],3,FALSE)</f>
        <v>0.35</v>
      </c>
      <c r="L9311" s="47">
        <v>1</v>
      </c>
      <c r="M9311" s="47">
        <f>VLOOKUP(I9311,PGStock[],6,FALSE)</f>
        <v>150</v>
      </c>
      <c r="N9311" s="47">
        <f>+PGSales!$L9311*PGSales!$M9311</f>
        <v>150</v>
      </c>
    </row>
    <row r="9312" spans="1:14" hidden="1" x14ac:dyDescent="0.25">
      <c r="A9312" s="77">
        <f t="shared" si="1030"/>
        <v>2025</v>
      </c>
      <c r="B9312" s="77">
        <f t="shared" si="1031"/>
        <v>7</v>
      </c>
      <c r="C9312" s="73">
        <v>45864</v>
      </c>
      <c r="D9312" s="79" t="s">
        <v>275</v>
      </c>
      <c r="E9312" s="80" t="s">
        <v>904</v>
      </c>
      <c r="F9312" s="81" t="str">
        <f>VLOOKUP(E9312,Customer[],2,FALSE)</f>
        <v>Zwel yatanar</v>
      </c>
      <c r="G9312" s="69" t="str">
        <f>VLOOKUP(E9312,Customer[],3,FALSE)</f>
        <v>Badai Rd</v>
      </c>
      <c r="H9312" s="69" t="str">
        <f>VLOOKUP(E9312,Customer[],4,FALSE)</f>
        <v>Hlaing Thar Yar</v>
      </c>
      <c r="I9312" s="48" t="s">
        <v>25</v>
      </c>
      <c r="J9312" s="82" t="str">
        <f>VLOOKUP(I9312,PGStock[],2,FALSE)</f>
        <v>Columbus Super Red Smooth 350 Ml</v>
      </c>
      <c r="K9312" s="71">
        <f>VLOOKUP(I9312,PGStock[],3,FALSE)</f>
        <v>0.35</v>
      </c>
      <c r="L9312" s="47">
        <v>3</v>
      </c>
      <c r="M9312" s="47">
        <f>VLOOKUP(I9312,PGStock[],6,FALSE)</f>
        <v>150</v>
      </c>
      <c r="N9312" s="47">
        <f>+PGSales!$L9312*PGSales!$M9312</f>
        <v>450</v>
      </c>
    </row>
    <row r="9313" spans="1:14" hidden="1" x14ac:dyDescent="0.25">
      <c r="A9313" s="77">
        <f t="shared" si="1030"/>
        <v>2025</v>
      </c>
      <c r="B9313" s="77">
        <f t="shared" si="1031"/>
        <v>7</v>
      </c>
      <c r="C9313" s="73">
        <v>45864</v>
      </c>
      <c r="D9313" s="79" t="s">
        <v>275</v>
      </c>
      <c r="E9313" s="80" t="s">
        <v>904</v>
      </c>
      <c r="F9313" s="81" t="str">
        <f>VLOOKUP(E9313,Customer[],2,FALSE)</f>
        <v>Zwel yatanar</v>
      </c>
      <c r="G9313" s="69" t="str">
        <f>VLOOKUP(E9313,Customer[],3,FALSE)</f>
        <v>Badai Rd</v>
      </c>
      <c r="H9313" s="69" t="str">
        <f>VLOOKUP(E9313,Customer[],4,FALSE)</f>
        <v>Hlaing Thar Yar</v>
      </c>
      <c r="I9313" s="48" t="s">
        <v>23</v>
      </c>
      <c r="J9313" s="82" t="str">
        <f>VLOOKUP(I9313,PGStock[],2,FALSE)</f>
        <v>Columbus Super Red Smooth 175 Ml</v>
      </c>
      <c r="K9313" s="71">
        <f>VLOOKUP(I9313,PGStock[],3,FALSE)</f>
        <v>0.17499999999999999</v>
      </c>
      <c r="L9313" s="47">
        <v>3</v>
      </c>
      <c r="M9313" s="47">
        <f>VLOOKUP(I9313,PGStock[],6,FALSE)</f>
        <v>100</v>
      </c>
      <c r="N9313" s="47">
        <f>+PGSales!$L9313*PGSales!$M9313</f>
        <v>300</v>
      </c>
    </row>
    <row r="9314" spans="1:14" hidden="1" x14ac:dyDescent="0.25">
      <c r="A9314" s="77">
        <f t="shared" si="1030"/>
        <v>2025</v>
      </c>
      <c r="B9314" s="77">
        <f t="shared" si="1031"/>
        <v>7</v>
      </c>
      <c r="C9314" s="73">
        <v>45864</v>
      </c>
      <c r="D9314" s="79" t="s">
        <v>275</v>
      </c>
      <c r="E9314" s="80" t="s">
        <v>904</v>
      </c>
      <c r="F9314" s="81" t="str">
        <f>VLOOKUP(E9314,Customer[],2,FALSE)</f>
        <v>Zwel yatanar</v>
      </c>
      <c r="G9314" s="69" t="str">
        <f>VLOOKUP(E9314,Customer[],3,FALSE)</f>
        <v>Badai Rd</v>
      </c>
      <c r="H9314" s="69" t="str">
        <f>VLOOKUP(E9314,Customer[],4,FALSE)</f>
        <v>Hlaing Thar Yar</v>
      </c>
      <c r="I9314" s="48" t="s">
        <v>18</v>
      </c>
      <c r="J9314" s="82" t="str">
        <f>VLOOKUP(I9314,PGStock[],2,FALSE)</f>
        <v>Formula Rum 350ml</v>
      </c>
      <c r="K9314" s="71">
        <f>VLOOKUP(I9314,PGStock[],3,FALSE)</f>
        <v>0.35</v>
      </c>
      <c r="L9314" s="47">
        <v>5</v>
      </c>
      <c r="M9314" s="47">
        <f>VLOOKUP(I9314,PGStock[],6,FALSE)</f>
        <v>150</v>
      </c>
      <c r="N9314" s="47">
        <f>+PGSales!$L9314*PGSales!$M9314</f>
        <v>750</v>
      </c>
    </row>
    <row r="9315" spans="1:14" hidden="1" x14ac:dyDescent="0.25">
      <c r="A9315" s="77">
        <f t="shared" ref="A9315:A9327" si="1032">YEAR(C9315)</f>
        <v>2025</v>
      </c>
      <c r="B9315" s="77">
        <f t="shared" ref="B9315:B9327" si="1033">MONTH(C9315)</f>
        <v>7</v>
      </c>
      <c r="C9315" s="73">
        <v>45866</v>
      </c>
      <c r="D9315" s="79" t="s">
        <v>131</v>
      </c>
      <c r="E9315" s="80" t="s">
        <v>120</v>
      </c>
      <c r="F9315" s="81" t="str">
        <f>VLOOKUP(E9315,Customer[],2,FALSE)</f>
        <v>Linn</v>
      </c>
      <c r="G9315" s="69" t="str">
        <f>VLOOKUP(E9315,Customer[],3,FALSE)</f>
        <v>Bo Aung Kyaw Rd</v>
      </c>
      <c r="H9315" s="69" t="str">
        <f>VLOOKUP(E9315,Customer[],4,FALSE)</f>
        <v>Hlaing Thar Yar Route (1)</v>
      </c>
      <c r="I9315" s="48" t="s">
        <v>25</v>
      </c>
      <c r="J9315" s="82" t="str">
        <f>VLOOKUP(I9315,PGStock[],2,FALSE)</f>
        <v>Columbus Super Red Smooth 350 Ml</v>
      </c>
      <c r="K9315" s="71">
        <f>VLOOKUP(I9315,PGStock[],3,FALSE)</f>
        <v>0.35</v>
      </c>
      <c r="L9315" s="47">
        <v>3</v>
      </c>
      <c r="M9315" s="47">
        <f>VLOOKUP(I9315,PGStock[],6,FALSE)</f>
        <v>150</v>
      </c>
      <c r="N9315" s="47">
        <f>+PGSales!$L9315*PGSales!$M9315</f>
        <v>450</v>
      </c>
    </row>
    <row r="9316" spans="1:14" hidden="1" x14ac:dyDescent="0.25">
      <c r="A9316" s="77">
        <f t="shared" si="1032"/>
        <v>2025</v>
      </c>
      <c r="B9316" s="77">
        <f t="shared" si="1033"/>
        <v>7</v>
      </c>
      <c r="C9316" s="73">
        <v>45866</v>
      </c>
      <c r="D9316" s="79" t="s">
        <v>131</v>
      </c>
      <c r="E9316" s="80" t="s">
        <v>120</v>
      </c>
      <c r="F9316" s="81" t="str">
        <f>VLOOKUP(E9316,Customer[],2,FALSE)</f>
        <v>Linn</v>
      </c>
      <c r="G9316" s="69" t="str">
        <f>VLOOKUP(E9316,Customer[],3,FALSE)</f>
        <v>Bo Aung Kyaw Rd</v>
      </c>
      <c r="H9316" s="69" t="str">
        <f>VLOOKUP(E9316,Customer[],4,FALSE)</f>
        <v>Hlaing Thar Yar Route (1)</v>
      </c>
      <c r="I9316" s="48" t="s">
        <v>18</v>
      </c>
      <c r="J9316" s="82" t="str">
        <f>VLOOKUP(I9316,PGStock[],2,FALSE)</f>
        <v>Formula Rum 350ml</v>
      </c>
      <c r="K9316" s="71">
        <f>VLOOKUP(I9316,PGStock[],3,FALSE)</f>
        <v>0.35</v>
      </c>
      <c r="L9316" s="47">
        <v>4</v>
      </c>
      <c r="M9316" s="47">
        <f>VLOOKUP(I9316,PGStock[],6,FALSE)</f>
        <v>150</v>
      </c>
      <c r="N9316" s="47">
        <f>+PGSales!$L9316*PGSales!$M9316</f>
        <v>600</v>
      </c>
    </row>
    <row r="9317" spans="1:14" hidden="1" x14ac:dyDescent="0.25">
      <c r="A9317" s="77">
        <f t="shared" si="1032"/>
        <v>2025</v>
      </c>
      <c r="B9317" s="77">
        <f t="shared" si="1033"/>
        <v>7</v>
      </c>
      <c r="C9317" s="73">
        <v>45866</v>
      </c>
      <c r="D9317" s="79" t="s">
        <v>74</v>
      </c>
      <c r="E9317" s="80" t="s">
        <v>631</v>
      </c>
      <c r="F9317" s="81" t="str">
        <f>VLOOKUP(E9317,Customer[],2,FALSE)</f>
        <v>Nge paung</v>
      </c>
      <c r="G9317" s="69" t="str">
        <f>VLOOKUP(E9317,Customer[],3,FALSE)</f>
        <v>Bo Aung Kyaw Rd</v>
      </c>
      <c r="H9317" s="69" t="str">
        <f>VLOOKUP(E9317,Customer[],4,FALSE)</f>
        <v>Hlaing Thar Yar</v>
      </c>
      <c r="I9317" s="48" t="s">
        <v>25</v>
      </c>
      <c r="J9317" s="82" t="str">
        <f>VLOOKUP(I9317,PGStock[],2,FALSE)</f>
        <v>Columbus Super Red Smooth 350 Ml</v>
      </c>
      <c r="K9317" s="71">
        <f>VLOOKUP(I9317,PGStock[],3,FALSE)</f>
        <v>0.35</v>
      </c>
      <c r="L9317" s="47">
        <v>2</v>
      </c>
      <c r="M9317" s="47">
        <f>VLOOKUP(I9317,PGStock[],6,FALSE)</f>
        <v>150</v>
      </c>
      <c r="N9317" s="47">
        <f>+PGSales!$L9317*PGSales!$M9317</f>
        <v>300</v>
      </c>
    </row>
    <row r="9318" spans="1:14" hidden="1" x14ac:dyDescent="0.25">
      <c r="A9318" s="77">
        <f t="shared" si="1032"/>
        <v>2025</v>
      </c>
      <c r="B9318" s="77">
        <f t="shared" si="1033"/>
        <v>7</v>
      </c>
      <c r="C9318" s="73">
        <v>45866</v>
      </c>
      <c r="D9318" s="79" t="s">
        <v>74</v>
      </c>
      <c r="E9318" s="80" t="s">
        <v>631</v>
      </c>
      <c r="F9318" s="81" t="str">
        <f>VLOOKUP(E9318,Customer[],2,FALSE)</f>
        <v>Nge paung</v>
      </c>
      <c r="G9318" s="69" t="str">
        <f>VLOOKUP(E9318,Customer[],3,FALSE)</f>
        <v>Bo Aung Kyaw Rd</v>
      </c>
      <c r="H9318" s="69" t="str">
        <f>VLOOKUP(E9318,Customer[],4,FALSE)</f>
        <v>Hlaing Thar Yar</v>
      </c>
      <c r="I9318" s="48" t="s">
        <v>20</v>
      </c>
      <c r="J9318" s="82" t="str">
        <f>VLOOKUP(I9318,PGStock[],2,FALSE)</f>
        <v>Formula Rum 700ml</v>
      </c>
      <c r="K9318" s="71">
        <f>VLOOKUP(I9318,PGStock[],3,FALSE)</f>
        <v>0.7</v>
      </c>
      <c r="L9318" s="47">
        <v>2</v>
      </c>
      <c r="M9318" s="47">
        <f>VLOOKUP(I9318,PGStock[],6,FALSE)</f>
        <v>200</v>
      </c>
      <c r="N9318" s="47">
        <f>+PGSales!$L9318*PGSales!$M9318</f>
        <v>400</v>
      </c>
    </row>
    <row r="9319" spans="1:14" hidden="1" x14ac:dyDescent="0.25">
      <c r="A9319" s="77">
        <f t="shared" si="1032"/>
        <v>2025</v>
      </c>
      <c r="B9319" s="77">
        <f t="shared" si="1033"/>
        <v>7</v>
      </c>
      <c r="C9319" s="73">
        <v>45866</v>
      </c>
      <c r="D9319" s="79" t="s">
        <v>74</v>
      </c>
      <c r="E9319" s="80" t="s">
        <v>631</v>
      </c>
      <c r="F9319" s="81" t="str">
        <f>VLOOKUP(E9319,Customer[],2,FALSE)</f>
        <v>Nge paung</v>
      </c>
      <c r="G9319" s="69" t="str">
        <f>VLOOKUP(E9319,Customer[],3,FALSE)</f>
        <v>Bo Aung Kyaw Rd</v>
      </c>
      <c r="H9319" s="69" t="str">
        <f>VLOOKUP(E9319,Customer[],4,FALSE)</f>
        <v>Hlaing Thar Yar</v>
      </c>
      <c r="I9319" s="48" t="s">
        <v>18</v>
      </c>
      <c r="J9319" s="82" t="str">
        <f>VLOOKUP(I9319,PGStock[],2,FALSE)</f>
        <v>Formula Rum 350ml</v>
      </c>
      <c r="K9319" s="71">
        <f>VLOOKUP(I9319,PGStock[],3,FALSE)</f>
        <v>0.35</v>
      </c>
      <c r="L9319" s="47">
        <v>4</v>
      </c>
      <c r="M9319" s="47">
        <f>VLOOKUP(I9319,PGStock[],6,FALSE)</f>
        <v>150</v>
      </c>
      <c r="N9319" s="47">
        <f>+PGSales!$L9319*PGSales!$M9319</f>
        <v>600</v>
      </c>
    </row>
    <row r="9320" spans="1:14" hidden="1" x14ac:dyDescent="0.25">
      <c r="A9320" s="77">
        <f t="shared" si="1032"/>
        <v>2025</v>
      </c>
      <c r="B9320" s="77">
        <f t="shared" si="1033"/>
        <v>7</v>
      </c>
      <c r="C9320" s="73">
        <v>45866</v>
      </c>
      <c r="D9320" s="79" t="s">
        <v>878</v>
      </c>
      <c r="E9320" s="80" t="s">
        <v>125</v>
      </c>
      <c r="F9320" s="81" t="str">
        <f>VLOOKUP(E9320,Customer[],2,FALSE)</f>
        <v>Soon Pyan</v>
      </c>
      <c r="G9320" s="69" t="str">
        <f>VLOOKUP(E9320,Customer[],3,FALSE)</f>
        <v>Bo Aung Kyaw Rd</v>
      </c>
      <c r="H9320" s="69" t="str">
        <f>VLOOKUP(E9320,Customer[],4,FALSE)</f>
        <v>Hlaing Thar Yar Route (1)</v>
      </c>
      <c r="I9320" s="48" t="s">
        <v>25</v>
      </c>
      <c r="J9320" s="82" t="str">
        <f>VLOOKUP(I9320,PGStock[],2,FALSE)</f>
        <v>Columbus Super Red Smooth 350 Ml</v>
      </c>
      <c r="K9320" s="71">
        <f>VLOOKUP(I9320,PGStock[],3,FALSE)</f>
        <v>0.35</v>
      </c>
      <c r="L9320" s="47">
        <v>1</v>
      </c>
      <c r="M9320" s="47">
        <f>VLOOKUP(I9320,PGStock[],6,FALSE)</f>
        <v>150</v>
      </c>
      <c r="N9320" s="47">
        <f>+PGSales!$L9320*PGSales!$M9320</f>
        <v>150</v>
      </c>
    </row>
    <row r="9321" spans="1:14" hidden="1" x14ac:dyDescent="0.25">
      <c r="A9321" s="77">
        <f t="shared" si="1032"/>
        <v>2025</v>
      </c>
      <c r="B9321" s="77">
        <f t="shared" si="1033"/>
        <v>7</v>
      </c>
      <c r="C9321" s="73">
        <v>45866</v>
      </c>
      <c r="D9321" s="79" t="s">
        <v>878</v>
      </c>
      <c r="E9321" s="80" t="s">
        <v>125</v>
      </c>
      <c r="F9321" s="81" t="str">
        <f>VLOOKUP(E9321,Customer[],2,FALSE)</f>
        <v>Soon Pyan</v>
      </c>
      <c r="G9321" s="69" t="str">
        <f>VLOOKUP(E9321,Customer[],3,FALSE)</f>
        <v>Bo Aung Kyaw Rd</v>
      </c>
      <c r="H9321" s="69" t="str">
        <f>VLOOKUP(E9321,Customer[],4,FALSE)</f>
        <v>Hlaing Thar Yar Route (1)</v>
      </c>
      <c r="I9321" s="48" t="s">
        <v>18</v>
      </c>
      <c r="J9321" s="82" t="str">
        <f>VLOOKUP(I9321,PGStock[],2,FALSE)</f>
        <v>Formula Rum 350ml</v>
      </c>
      <c r="K9321" s="71">
        <f>VLOOKUP(I9321,PGStock[],3,FALSE)</f>
        <v>0.35</v>
      </c>
      <c r="L9321" s="47">
        <v>5</v>
      </c>
      <c r="M9321" s="47">
        <f>VLOOKUP(I9321,PGStock[],6,FALSE)</f>
        <v>150</v>
      </c>
      <c r="N9321" s="47">
        <f>+PGSales!$L9321*PGSales!$M9321</f>
        <v>750</v>
      </c>
    </row>
    <row r="9322" spans="1:14" hidden="1" x14ac:dyDescent="0.25">
      <c r="A9322" s="77">
        <f t="shared" si="1032"/>
        <v>2025</v>
      </c>
      <c r="B9322" s="77">
        <f t="shared" si="1033"/>
        <v>7</v>
      </c>
      <c r="C9322" s="73">
        <v>45866</v>
      </c>
      <c r="D9322" s="79" t="s">
        <v>70</v>
      </c>
      <c r="E9322" s="80" t="s">
        <v>906</v>
      </c>
      <c r="F9322" s="81" t="str">
        <f>VLOOKUP(E9322,Customer[],2,FALSE)</f>
        <v>A Linn</v>
      </c>
      <c r="G9322" s="69" t="str">
        <f>VLOOKUP(E9322,Customer[],3,FALSE)</f>
        <v>Anaw Yathar Rd</v>
      </c>
      <c r="H9322" s="69" t="str">
        <f>VLOOKUP(E9322,Customer[],4,FALSE)</f>
        <v>Hlaing Thar Yar</v>
      </c>
      <c r="I9322" s="48" t="s">
        <v>25</v>
      </c>
      <c r="J9322" s="82" t="str">
        <f>VLOOKUP(I9322,PGStock[],2,FALSE)</f>
        <v>Columbus Super Red Smooth 350 Ml</v>
      </c>
      <c r="K9322" s="71">
        <f>VLOOKUP(I9322,PGStock[],3,FALSE)</f>
        <v>0.35</v>
      </c>
      <c r="L9322" s="47">
        <v>4</v>
      </c>
      <c r="M9322" s="47">
        <f>VLOOKUP(I9322,PGStock[],6,FALSE)</f>
        <v>150</v>
      </c>
      <c r="N9322" s="47">
        <f>+PGSales!$L9322*PGSales!$M9322</f>
        <v>600</v>
      </c>
    </row>
    <row r="9323" spans="1:14" hidden="1" x14ac:dyDescent="0.25">
      <c r="A9323" s="77">
        <f t="shared" si="1032"/>
        <v>2025</v>
      </c>
      <c r="B9323" s="77">
        <f t="shared" si="1033"/>
        <v>7</v>
      </c>
      <c r="C9323" s="73">
        <v>45866</v>
      </c>
      <c r="D9323" s="79" t="s">
        <v>70</v>
      </c>
      <c r="E9323" s="80" t="s">
        <v>906</v>
      </c>
      <c r="F9323" s="81" t="str">
        <f>VLOOKUP(E9323,Customer[],2,FALSE)</f>
        <v>A Linn</v>
      </c>
      <c r="G9323" s="69" t="str">
        <f>VLOOKUP(E9323,Customer[],3,FALSE)</f>
        <v>Anaw Yathar Rd</v>
      </c>
      <c r="H9323" s="69" t="str">
        <f>VLOOKUP(E9323,Customer[],4,FALSE)</f>
        <v>Hlaing Thar Yar</v>
      </c>
      <c r="I9323" s="48" t="s">
        <v>18</v>
      </c>
      <c r="J9323" s="82" t="str">
        <f>VLOOKUP(I9323,PGStock[],2,FALSE)</f>
        <v>Formula Rum 350ml</v>
      </c>
      <c r="K9323" s="71">
        <f>VLOOKUP(I9323,PGStock[],3,FALSE)</f>
        <v>0.35</v>
      </c>
      <c r="L9323" s="47">
        <v>4</v>
      </c>
      <c r="M9323" s="47">
        <f>VLOOKUP(I9323,PGStock[],6,FALSE)</f>
        <v>150</v>
      </c>
      <c r="N9323" s="47">
        <f>+PGSales!$L9323*PGSales!$M9323</f>
        <v>600</v>
      </c>
    </row>
    <row r="9324" spans="1:14" hidden="1" x14ac:dyDescent="0.25">
      <c r="A9324" s="77">
        <f t="shared" si="1032"/>
        <v>2025</v>
      </c>
      <c r="B9324" s="77">
        <f t="shared" si="1033"/>
        <v>7</v>
      </c>
      <c r="C9324" s="73">
        <v>45866</v>
      </c>
      <c r="D9324" s="79" t="s">
        <v>275</v>
      </c>
      <c r="E9324" s="80" t="s">
        <v>634</v>
      </c>
      <c r="F9324" s="81" t="str">
        <f>VLOOKUP(E9324,Customer[],2,FALSE)</f>
        <v>Pyae Maher</v>
      </c>
      <c r="G9324" s="69" t="str">
        <f>VLOOKUP(E9324,Customer[],3,FALSE)</f>
        <v>Bo Aung Kyaw Rd</v>
      </c>
      <c r="H9324" s="69" t="str">
        <f>VLOOKUP(E9324,Customer[],4,FALSE)</f>
        <v>Hlaing Thar Yar</v>
      </c>
      <c r="I9324" s="48" t="s">
        <v>25</v>
      </c>
      <c r="J9324" s="82" t="str">
        <f>VLOOKUP(I9324,PGStock[],2,FALSE)</f>
        <v>Columbus Super Red Smooth 350 Ml</v>
      </c>
      <c r="K9324" s="71">
        <f>VLOOKUP(I9324,PGStock[],3,FALSE)</f>
        <v>0.35</v>
      </c>
      <c r="L9324" s="47">
        <v>1</v>
      </c>
      <c r="M9324" s="47">
        <f>VLOOKUP(I9324,PGStock[],6,FALSE)</f>
        <v>150</v>
      </c>
      <c r="N9324" s="47">
        <f>+PGSales!$L9324*PGSales!$M9324</f>
        <v>150</v>
      </c>
    </row>
    <row r="9325" spans="1:14" hidden="1" x14ac:dyDescent="0.25">
      <c r="A9325" s="77">
        <f t="shared" si="1032"/>
        <v>2025</v>
      </c>
      <c r="B9325" s="77">
        <f t="shared" si="1033"/>
        <v>7</v>
      </c>
      <c r="C9325" s="73">
        <v>45866</v>
      </c>
      <c r="D9325" s="79" t="s">
        <v>275</v>
      </c>
      <c r="E9325" s="80" t="s">
        <v>634</v>
      </c>
      <c r="F9325" s="81" t="str">
        <f>VLOOKUP(E9325,Customer[],2,FALSE)</f>
        <v>Pyae Maher</v>
      </c>
      <c r="G9325" s="69" t="str">
        <f>VLOOKUP(E9325,Customer[],3,FALSE)</f>
        <v>Bo Aung Kyaw Rd</v>
      </c>
      <c r="H9325" s="69" t="str">
        <f>VLOOKUP(E9325,Customer[],4,FALSE)</f>
        <v>Hlaing Thar Yar</v>
      </c>
      <c r="I9325" s="48" t="s">
        <v>23</v>
      </c>
      <c r="J9325" s="82" t="str">
        <f>VLOOKUP(I9325,PGStock[],2,FALSE)</f>
        <v>Columbus Super Red Smooth 175 Ml</v>
      </c>
      <c r="K9325" s="71">
        <f>VLOOKUP(I9325,PGStock[],3,FALSE)</f>
        <v>0.17499999999999999</v>
      </c>
      <c r="L9325" s="47">
        <v>1</v>
      </c>
      <c r="M9325" s="47">
        <f>VLOOKUP(I9325,PGStock[],6,FALSE)</f>
        <v>100</v>
      </c>
      <c r="N9325" s="47">
        <f>+PGSales!$L9325*PGSales!$M9325</f>
        <v>100</v>
      </c>
    </row>
    <row r="9326" spans="1:14" hidden="1" x14ac:dyDescent="0.25">
      <c r="A9326" s="77">
        <f t="shared" si="1032"/>
        <v>2025</v>
      </c>
      <c r="B9326" s="77">
        <f t="shared" si="1033"/>
        <v>7</v>
      </c>
      <c r="C9326" s="73">
        <v>45866</v>
      </c>
      <c r="D9326" s="79" t="s">
        <v>275</v>
      </c>
      <c r="E9326" s="80" t="s">
        <v>634</v>
      </c>
      <c r="F9326" s="81" t="str">
        <f>VLOOKUP(E9326,Customer[],2,FALSE)</f>
        <v>Pyae Maher</v>
      </c>
      <c r="G9326" s="69" t="str">
        <f>VLOOKUP(E9326,Customer[],3,FALSE)</f>
        <v>Bo Aung Kyaw Rd</v>
      </c>
      <c r="H9326" s="69" t="str">
        <f>VLOOKUP(E9326,Customer[],4,FALSE)</f>
        <v>Hlaing Thar Yar</v>
      </c>
      <c r="I9326" s="48" t="s">
        <v>18</v>
      </c>
      <c r="J9326" s="82" t="str">
        <f>VLOOKUP(I9326,PGStock[],2,FALSE)</f>
        <v>Formula Rum 350ml</v>
      </c>
      <c r="K9326" s="71">
        <f>VLOOKUP(I9326,PGStock[],3,FALSE)</f>
        <v>0.35</v>
      </c>
      <c r="L9326" s="47">
        <v>2</v>
      </c>
      <c r="M9326" s="47">
        <f>VLOOKUP(I9326,PGStock[],6,FALSE)</f>
        <v>150</v>
      </c>
      <c r="N9326" s="47">
        <f>+PGSales!$L9326*PGSales!$M9326</f>
        <v>300</v>
      </c>
    </row>
    <row r="9327" spans="1:14" hidden="1" x14ac:dyDescent="0.25">
      <c r="A9327" s="77">
        <f t="shared" si="1032"/>
        <v>2025</v>
      </c>
      <c r="B9327" s="77">
        <f t="shared" si="1033"/>
        <v>7</v>
      </c>
      <c r="C9327" s="73">
        <v>45866</v>
      </c>
      <c r="D9327" s="79" t="s">
        <v>115</v>
      </c>
      <c r="E9327" s="80" t="s">
        <v>595</v>
      </c>
      <c r="F9327" s="81" t="str">
        <f>VLOOKUP(E9327,Customer[],2,FALSE)</f>
        <v>Shwe Yee Linn</v>
      </c>
      <c r="G9327" s="69" t="str">
        <f>VLOOKUP(E9327,Customer[],3,FALSE)</f>
        <v>Padamyar Rd</v>
      </c>
      <c r="H9327" s="69" t="str">
        <f>VLOOKUP(E9327,Customer[],4,FALSE)</f>
        <v>Mangalardon</v>
      </c>
      <c r="I9327" s="48" t="s">
        <v>25</v>
      </c>
      <c r="J9327" s="82" t="str">
        <f>VLOOKUP(I9327,PGStock[],2,FALSE)</f>
        <v>Columbus Super Red Smooth 350 Ml</v>
      </c>
      <c r="K9327" s="71">
        <f>VLOOKUP(I9327,PGStock[],3,FALSE)</f>
        <v>0.35</v>
      </c>
      <c r="L9327" s="47">
        <v>2</v>
      </c>
      <c r="M9327" s="47">
        <f>VLOOKUP(I9327,PGStock[],6,FALSE)</f>
        <v>150</v>
      </c>
      <c r="N9327" s="47">
        <f>+PGSales!$L9327*PGSales!$M9327</f>
        <v>300</v>
      </c>
    </row>
    <row r="9328" spans="1:14" hidden="1" x14ac:dyDescent="0.25">
      <c r="A9328" s="77">
        <f t="shared" ref="A9328:A9340" si="1034">YEAR(C9328)</f>
        <v>2025</v>
      </c>
      <c r="B9328" s="77">
        <f t="shared" ref="B9328:B9340" si="1035">MONTH(C9328)</f>
        <v>7</v>
      </c>
      <c r="C9328" s="73">
        <v>45866</v>
      </c>
      <c r="D9328" s="79" t="s">
        <v>1</v>
      </c>
      <c r="E9328" s="80" t="s">
        <v>915</v>
      </c>
      <c r="F9328" s="81" t="str">
        <f>VLOOKUP(E9328,Customer[],2,FALSE)</f>
        <v>Mya Thazi</v>
      </c>
      <c r="G9328" s="69" t="str">
        <f>VLOOKUP(E9328,Customer[],3,FALSE)</f>
        <v>Paddamyar Rd</v>
      </c>
      <c r="H9328" s="69" t="str">
        <f>VLOOKUP(E9328,Customer[],4,FALSE)</f>
        <v>Mangalardon</v>
      </c>
      <c r="I9328" s="48" t="s">
        <v>25</v>
      </c>
      <c r="J9328" s="82" t="str">
        <f>VLOOKUP(I9328,PGStock[],2,FALSE)</f>
        <v>Columbus Super Red Smooth 350 Ml</v>
      </c>
      <c r="K9328" s="71">
        <f>VLOOKUP(I9328,PGStock[],3,FALSE)</f>
        <v>0.35</v>
      </c>
      <c r="L9328" s="47">
        <v>4</v>
      </c>
      <c r="M9328" s="47">
        <f>VLOOKUP(I9328,PGStock[],6,FALSE)</f>
        <v>150</v>
      </c>
      <c r="N9328" s="47">
        <f>+PGSales!$L9328*PGSales!$M9328</f>
        <v>600</v>
      </c>
    </row>
    <row r="9329" spans="1:14" hidden="1" x14ac:dyDescent="0.25">
      <c r="A9329" s="77">
        <f t="shared" si="1034"/>
        <v>2025</v>
      </c>
      <c r="B9329" s="77">
        <f t="shared" si="1035"/>
        <v>7</v>
      </c>
      <c r="C9329" s="73">
        <v>45866</v>
      </c>
      <c r="D9329" s="79" t="s">
        <v>1</v>
      </c>
      <c r="E9329" s="80" t="s">
        <v>915</v>
      </c>
      <c r="F9329" s="81" t="str">
        <f>VLOOKUP(E9329,Customer[],2,FALSE)</f>
        <v>Mya Thazi</v>
      </c>
      <c r="G9329" s="69" t="str">
        <f>VLOOKUP(E9329,Customer[],3,FALSE)</f>
        <v>Paddamyar Rd</v>
      </c>
      <c r="H9329" s="69" t="str">
        <f>VLOOKUP(E9329,Customer[],4,FALSE)</f>
        <v>Mangalardon</v>
      </c>
      <c r="I9329" s="48" t="s">
        <v>18</v>
      </c>
      <c r="J9329" s="82" t="str">
        <f>VLOOKUP(I9329,PGStock[],2,FALSE)</f>
        <v>Formula Rum 350ml</v>
      </c>
      <c r="K9329" s="71">
        <f>VLOOKUP(I9329,PGStock[],3,FALSE)</f>
        <v>0.35</v>
      </c>
      <c r="L9329" s="47">
        <v>2</v>
      </c>
      <c r="M9329" s="47">
        <f>VLOOKUP(I9329,PGStock[],6,FALSE)</f>
        <v>150</v>
      </c>
      <c r="N9329" s="47">
        <f>+PGSales!$L9329*PGSales!$M9329</f>
        <v>300</v>
      </c>
    </row>
    <row r="9330" spans="1:14" hidden="1" x14ac:dyDescent="0.25">
      <c r="A9330" s="77">
        <f t="shared" si="1034"/>
        <v>2025</v>
      </c>
      <c r="B9330" s="77">
        <f t="shared" si="1035"/>
        <v>7</v>
      </c>
      <c r="C9330" s="73">
        <v>45866</v>
      </c>
      <c r="D9330" s="79" t="s">
        <v>60</v>
      </c>
      <c r="E9330" s="80" t="s">
        <v>758</v>
      </c>
      <c r="F9330" s="81" t="str">
        <f>VLOOKUP(E9330,Customer[],2,FALSE)</f>
        <v>Shwe Paler</v>
      </c>
      <c r="G9330" s="69" t="str">
        <f>VLOOKUP(E9330,Customer[],3,FALSE)</f>
        <v>Aung Thapay Rd</v>
      </c>
      <c r="H9330" s="69" t="str">
        <f>VLOOKUP(E9330,Customer[],4,FALSE)</f>
        <v>Mangalardon</v>
      </c>
      <c r="I9330" s="48" t="s">
        <v>25</v>
      </c>
      <c r="J9330" s="82" t="str">
        <f>VLOOKUP(I9330,PGStock[],2,FALSE)</f>
        <v>Columbus Super Red Smooth 350 Ml</v>
      </c>
      <c r="K9330" s="71">
        <f>VLOOKUP(I9330,PGStock[],3,FALSE)</f>
        <v>0.35</v>
      </c>
      <c r="L9330" s="47">
        <v>2</v>
      </c>
      <c r="M9330" s="47">
        <f>VLOOKUP(I9330,PGStock[],6,FALSE)</f>
        <v>150</v>
      </c>
      <c r="N9330" s="47">
        <f>+PGSales!$L9330*PGSales!$M9330</f>
        <v>300</v>
      </c>
    </row>
    <row r="9331" spans="1:14" hidden="1" x14ac:dyDescent="0.25">
      <c r="A9331" s="77">
        <f t="shared" si="1034"/>
        <v>2025</v>
      </c>
      <c r="B9331" s="77">
        <f t="shared" si="1035"/>
        <v>7</v>
      </c>
      <c r="C9331" s="73">
        <v>45866</v>
      </c>
      <c r="D9331" s="79" t="s">
        <v>60</v>
      </c>
      <c r="E9331" s="80" t="s">
        <v>758</v>
      </c>
      <c r="F9331" s="81" t="str">
        <f>VLOOKUP(E9331,Customer[],2,FALSE)</f>
        <v>Shwe Paler</v>
      </c>
      <c r="G9331" s="69" t="str">
        <f>VLOOKUP(E9331,Customer[],3,FALSE)</f>
        <v>Aung Thapay Rd</v>
      </c>
      <c r="H9331" s="69" t="str">
        <f>VLOOKUP(E9331,Customer[],4,FALSE)</f>
        <v>Mangalardon</v>
      </c>
      <c r="I9331" s="48" t="s">
        <v>23</v>
      </c>
      <c r="J9331" s="82" t="str">
        <f>VLOOKUP(I9331,PGStock[],2,FALSE)</f>
        <v>Columbus Super Red Smooth 175 Ml</v>
      </c>
      <c r="K9331" s="71">
        <f>VLOOKUP(I9331,PGStock[],3,FALSE)</f>
        <v>0.17499999999999999</v>
      </c>
      <c r="L9331" s="47">
        <v>2</v>
      </c>
      <c r="M9331" s="47">
        <f>VLOOKUP(I9331,PGStock[],6,FALSE)</f>
        <v>100</v>
      </c>
      <c r="N9331" s="47">
        <f>+PGSales!$L9331*PGSales!$M9331</f>
        <v>200</v>
      </c>
    </row>
    <row r="9332" spans="1:14" hidden="1" x14ac:dyDescent="0.25">
      <c r="A9332" s="77">
        <f t="shared" si="1034"/>
        <v>2025</v>
      </c>
      <c r="B9332" s="77">
        <f t="shared" si="1035"/>
        <v>7</v>
      </c>
      <c r="C9332" s="73">
        <v>45866</v>
      </c>
      <c r="D9332" s="79" t="s">
        <v>60</v>
      </c>
      <c r="E9332" s="80" t="s">
        <v>758</v>
      </c>
      <c r="F9332" s="81" t="str">
        <f>VLOOKUP(E9332,Customer[],2,FALSE)</f>
        <v>Shwe Paler</v>
      </c>
      <c r="G9332" s="69" t="str">
        <f>VLOOKUP(E9332,Customer[],3,FALSE)</f>
        <v>Aung Thapay Rd</v>
      </c>
      <c r="H9332" s="69" t="str">
        <f>VLOOKUP(E9332,Customer[],4,FALSE)</f>
        <v>Mangalardon</v>
      </c>
      <c r="I9332" s="48" t="s">
        <v>18</v>
      </c>
      <c r="J9332" s="82" t="str">
        <f>VLOOKUP(I9332,PGStock[],2,FALSE)</f>
        <v>Formula Rum 350ml</v>
      </c>
      <c r="K9332" s="71">
        <f>VLOOKUP(I9332,PGStock[],3,FALSE)</f>
        <v>0.35</v>
      </c>
      <c r="L9332" s="47">
        <v>4</v>
      </c>
      <c r="M9332" s="47">
        <f>VLOOKUP(I9332,PGStock[],6,FALSE)</f>
        <v>150</v>
      </c>
      <c r="N9332" s="47">
        <f>+PGSales!$L9332*PGSales!$M9332</f>
        <v>600</v>
      </c>
    </row>
    <row r="9333" spans="1:14" hidden="1" x14ac:dyDescent="0.25">
      <c r="A9333" s="77">
        <f t="shared" si="1034"/>
        <v>2025</v>
      </c>
      <c r="B9333" s="77">
        <f t="shared" si="1035"/>
        <v>7</v>
      </c>
      <c r="C9333" s="73">
        <v>45866</v>
      </c>
      <c r="D9333" s="79" t="s">
        <v>2</v>
      </c>
      <c r="E9333" s="80" t="s">
        <v>916</v>
      </c>
      <c r="F9333" s="81" t="str">
        <f>VLOOKUP(E9333,Customer[],2,FALSE)</f>
        <v>Zwal Htet</v>
      </c>
      <c r="G9333" s="69" t="str">
        <f>VLOOKUP(E9333,Customer[],3,FALSE)</f>
        <v>Kyaue Shwe War Rd</v>
      </c>
      <c r="H9333" s="69" t="str">
        <f>VLOOKUP(E9333,Customer[],4,FALSE)</f>
        <v>Mangalardon</v>
      </c>
      <c r="I9333" s="48" t="s">
        <v>25</v>
      </c>
      <c r="J9333" s="82" t="str">
        <f>VLOOKUP(I9333,PGStock[],2,FALSE)</f>
        <v>Columbus Super Red Smooth 350 Ml</v>
      </c>
      <c r="K9333" s="71">
        <f>VLOOKUP(I9333,PGStock[],3,FALSE)</f>
        <v>0.35</v>
      </c>
      <c r="L9333" s="47">
        <v>1</v>
      </c>
      <c r="M9333" s="47">
        <f>VLOOKUP(I9333,PGStock[],6,FALSE)</f>
        <v>150</v>
      </c>
      <c r="N9333" s="47">
        <f>+PGSales!$L9333*PGSales!$M9333</f>
        <v>150</v>
      </c>
    </row>
    <row r="9334" spans="1:14" hidden="1" x14ac:dyDescent="0.25">
      <c r="A9334" s="77">
        <f t="shared" si="1034"/>
        <v>2025</v>
      </c>
      <c r="B9334" s="77">
        <f t="shared" si="1035"/>
        <v>7</v>
      </c>
      <c r="C9334" s="73">
        <v>45866</v>
      </c>
      <c r="D9334" s="79" t="s">
        <v>2</v>
      </c>
      <c r="E9334" s="80" t="s">
        <v>916</v>
      </c>
      <c r="F9334" s="81" t="str">
        <f>VLOOKUP(E9334,Customer[],2,FALSE)</f>
        <v>Zwal Htet</v>
      </c>
      <c r="G9334" s="69" t="str">
        <f>VLOOKUP(E9334,Customer[],3,FALSE)</f>
        <v>Kyaue Shwe War Rd</v>
      </c>
      <c r="H9334" s="69" t="str">
        <f>VLOOKUP(E9334,Customer[],4,FALSE)</f>
        <v>Mangalardon</v>
      </c>
      <c r="I9334" s="48" t="s">
        <v>23</v>
      </c>
      <c r="J9334" s="82" t="str">
        <f>VLOOKUP(I9334,PGStock[],2,FALSE)</f>
        <v>Columbus Super Red Smooth 175 Ml</v>
      </c>
      <c r="K9334" s="71">
        <f>VLOOKUP(I9334,PGStock[],3,FALSE)</f>
        <v>0.17499999999999999</v>
      </c>
      <c r="L9334" s="47">
        <v>1</v>
      </c>
      <c r="M9334" s="47">
        <f>VLOOKUP(I9334,PGStock[],6,FALSE)</f>
        <v>100</v>
      </c>
      <c r="N9334" s="47">
        <f>+PGSales!$L9334*PGSales!$M9334</f>
        <v>100</v>
      </c>
    </row>
    <row r="9335" spans="1:14" hidden="1" x14ac:dyDescent="0.25">
      <c r="A9335" s="77">
        <f t="shared" si="1034"/>
        <v>2025</v>
      </c>
      <c r="B9335" s="77">
        <f t="shared" si="1035"/>
        <v>7</v>
      </c>
      <c r="C9335" s="73">
        <v>45866</v>
      </c>
      <c r="D9335" s="79" t="s">
        <v>2</v>
      </c>
      <c r="E9335" s="80" t="s">
        <v>916</v>
      </c>
      <c r="F9335" s="81" t="str">
        <f>VLOOKUP(E9335,Customer[],2,FALSE)</f>
        <v>Zwal Htet</v>
      </c>
      <c r="G9335" s="69" t="str">
        <f>VLOOKUP(E9335,Customer[],3,FALSE)</f>
        <v>Kyaue Shwe War Rd</v>
      </c>
      <c r="H9335" s="69" t="str">
        <f>VLOOKUP(E9335,Customer[],4,FALSE)</f>
        <v>Mangalardon</v>
      </c>
      <c r="I9335" s="48" t="s">
        <v>18</v>
      </c>
      <c r="J9335" s="82" t="str">
        <f>VLOOKUP(I9335,PGStock[],2,FALSE)</f>
        <v>Formula Rum 350ml</v>
      </c>
      <c r="K9335" s="71">
        <f>VLOOKUP(I9335,PGStock[],3,FALSE)</f>
        <v>0.35</v>
      </c>
      <c r="L9335" s="47">
        <v>7</v>
      </c>
      <c r="M9335" s="47">
        <f>VLOOKUP(I9335,PGStock[],6,FALSE)</f>
        <v>150</v>
      </c>
      <c r="N9335" s="47">
        <f>+PGSales!$L9335*PGSales!$M9335</f>
        <v>1050</v>
      </c>
    </row>
    <row r="9336" spans="1:14" hidden="1" x14ac:dyDescent="0.25">
      <c r="A9336" s="77">
        <f t="shared" si="1034"/>
        <v>2025</v>
      </c>
      <c r="B9336" s="77">
        <f t="shared" si="1035"/>
        <v>7</v>
      </c>
      <c r="C9336" s="73">
        <v>45866</v>
      </c>
      <c r="D9336" s="79" t="s">
        <v>187</v>
      </c>
      <c r="E9336" s="80" t="s">
        <v>917</v>
      </c>
      <c r="F9336" s="81" t="str">
        <f>VLOOKUP(E9336,Customer[],2,FALSE)</f>
        <v>Pann Padauk</v>
      </c>
      <c r="G9336" s="69" t="str">
        <f>VLOOKUP(E9336,Customer[],3,FALSE)</f>
        <v>ThaYaFee Rd</v>
      </c>
      <c r="H9336" s="69" t="str">
        <f>VLOOKUP(E9336,Customer[],4,FALSE)</f>
        <v>Mangalardon</v>
      </c>
      <c r="I9336" s="48" t="s">
        <v>25</v>
      </c>
      <c r="J9336" s="82" t="str">
        <f>VLOOKUP(I9336,PGStock[],2,FALSE)</f>
        <v>Columbus Super Red Smooth 350 Ml</v>
      </c>
      <c r="K9336" s="71">
        <f>VLOOKUP(I9336,PGStock[],3,FALSE)</f>
        <v>0.35</v>
      </c>
      <c r="L9336" s="47">
        <v>1</v>
      </c>
      <c r="M9336" s="47">
        <f>VLOOKUP(I9336,PGStock[],6,FALSE)</f>
        <v>150</v>
      </c>
      <c r="N9336" s="47">
        <f>+PGSales!$L9336*PGSales!$M9336</f>
        <v>150</v>
      </c>
    </row>
    <row r="9337" spans="1:14" hidden="1" x14ac:dyDescent="0.25">
      <c r="A9337" s="77">
        <f t="shared" si="1034"/>
        <v>2025</v>
      </c>
      <c r="B9337" s="77">
        <f t="shared" si="1035"/>
        <v>7</v>
      </c>
      <c r="C9337" s="73">
        <v>45866</v>
      </c>
      <c r="D9337" s="79" t="s">
        <v>187</v>
      </c>
      <c r="E9337" s="80" t="s">
        <v>917</v>
      </c>
      <c r="F9337" s="81" t="str">
        <f>VLOOKUP(E9337,Customer[],2,FALSE)</f>
        <v>Pann Padauk</v>
      </c>
      <c r="G9337" s="69" t="str">
        <f>VLOOKUP(E9337,Customer[],3,FALSE)</f>
        <v>ThaYaFee Rd</v>
      </c>
      <c r="H9337" s="69" t="str">
        <f>VLOOKUP(E9337,Customer[],4,FALSE)</f>
        <v>Mangalardon</v>
      </c>
      <c r="I9337" s="48" t="s">
        <v>18</v>
      </c>
      <c r="J9337" s="82" t="str">
        <f>VLOOKUP(I9337,PGStock[],2,FALSE)</f>
        <v>Formula Rum 350ml</v>
      </c>
      <c r="K9337" s="71">
        <f>VLOOKUP(I9337,PGStock[],3,FALSE)</f>
        <v>0.35</v>
      </c>
      <c r="L9337" s="47">
        <v>2</v>
      </c>
      <c r="M9337" s="47">
        <f>VLOOKUP(I9337,PGStock[],6,FALSE)</f>
        <v>150</v>
      </c>
      <c r="N9337" s="47">
        <f>+PGSales!$L9337*PGSales!$M9337</f>
        <v>300</v>
      </c>
    </row>
    <row r="9338" spans="1:14" hidden="1" x14ac:dyDescent="0.25">
      <c r="A9338" s="77">
        <f t="shared" si="1034"/>
        <v>2025</v>
      </c>
      <c r="B9338" s="77">
        <f t="shared" si="1035"/>
        <v>7</v>
      </c>
      <c r="C9338" s="73">
        <v>45866</v>
      </c>
      <c r="D9338" s="79" t="s">
        <v>885</v>
      </c>
      <c r="E9338" s="80" t="s">
        <v>230</v>
      </c>
      <c r="F9338" s="81" t="str">
        <f>VLOOKUP(E9338,Customer[],2,FALSE)</f>
        <v>KZ</v>
      </c>
      <c r="G9338" s="69" t="str">
        <f>VLOOKUP(E9338,Customer[],3,FALSE)</f>
        <v>kantharyar Rd</v>
      </c>
      <c r="H9338" s="69" t="str">
        <f>VLOOKUP(E9338,Customer[],4,FALSE)</f>
        <v xml:space="preserve">Shwepyithar </v>
      </c>
      <c r="I9338" s="48" t="s">
        <v>25</v>
      </c>
      <c r="J9338" s="82" t="str">
        <f>VLOOKUP(I9338,PGStock[],2,FALSE)</f>
        <v>Columbus Super Red Smooth 350 Ml</v>
      </c>
      <c r="K9338" s="71">
        <f>VLOOKUP(I9338,PGStock[],3,FALSE)</f>
        <v>0.35</v>
      </c>
      <c r="L9338" s="47">
        <v>1</v>
      </c>
      <c r="M9338" s="47">
        <f>VLOOKUP(I9338,PGStock[],6,FALSE)</f>
        <v>150</v>
      </c>
      <c r="N9338" s="47">
        <f>+PGSales!$L9338*PGSales!$M9338</f>
        <v>150</v>
      </c>
    </row>
    <row r="9339" spans="1:14" hidden="1" x14ac:dyDescent="0.25">
      <c r="A9339" s="77">
        <f t="shared" si="1034"/>
        <v>2025</v>
      </c>
      <c r="B9339" s="77">
        <f t="shared" si="1035"/>
        <v>7</v>
      </c>
      <c r="C9339" s="73">
        <v>45866</v>
      </c>
      <c r="D9339" s="79" t="s">
        <v>885</v>
      </c>
      <c r="E9339" s="80" t="s">
        <v>230</v>
      </c>
      <c r="F9339" s="81" t="str">
        <f>VLOOKUP(E9339,Customer[],2,FALSE)</f>
        <v>KZ</v>
      </c>
      <c r="G9339" s="69" t="str">
        <f>VLOOKUP(E9339,Customer[],3,FALSE)</f>
        <v>kantharyar Rd</v>
      </c>
      <c r="H9339" s="69" t="str">
        <f>VLOOKUP(E9339,Customer[],4,FALSE)</f>
        <v xml:space="preserve">Shwepyithar </v>
      </c>
      <c r="I9339" s="48" t="s">
        <v>23</v>
      </c>
      <c r="J9339" s="82" t="str">
        <f>VLOOKUP(I9339,PGStock[],2,FALSE)</f>
        <v>Columbus Super Red Smooth 175 Ml</v>
      </c>
      <c r="K9339" s="71">
        <f>VLOOKUP(I9339,PGStock[],3,FALSE)</f>
        <v>0.17499999999999999</v>
      </c>
      <c r="L9339" s="47">
        <v>2</v>
      </c>
      <c r="M9339" s="47">
        <f>VLOOKUP(I9339,PGStock[],6,FALSE)</f>
        <v>100</v>
      </c>
      <c r="N9339" s="47">
        <f>+PGSales!$L9339*PGSales!$M9339</f>
        <v>200</v>
      </c>
    </row>
    <row r="9340" spans="1:14" hidden="1" x14ac:dyDescent="0.25">
      <c r="A9340" s="77">
        <f t="shared" si="1034"/>
        <v>2025</v>
      </c>
      <c r="B9340" s="77">
        <f t="shared" si="1035"/>
        <v>7</v>
      </c>
      <c r="C9340" s="73">
        <v>45866</v>
      </c>
      <c r="D9340" s="79" t="s">
        <v>885</v>
      </c>
      <c r="E9340" s="80" t="s">
        <v>230</v>
      </c>
      <c r="F9340" s="81" t="str">
        <f>VLOOKUP(E9340,Customer[],2,FALSE)</f>
        <v>KZ</v>
      </c>
      <c r="G9340" s="69" t="str">
        <f>VLOOKUP(E9340,Customer[],3,FALSE)</f>
        <v>kantharyar Rd</v>
      </c>
      <c r="H9340" s="69" t="str">
        <f>VLOOKUP(E9340,Customer[],4,FALSE)</f>
        <v xml:space="preserve">Shwepyithar </v>
      </c>
      <c r="I9340" s="48" t="s">
        <v>20</v>
      </c>
      <c r="J9340" s="82" t="str">
        <f>VLOOKUP(I9340,PGStock[],2,FALSE)</f>
        <v>Formula Rum 700ml</v>
      </c>
      <c r="K9340" s="71">
        <f>VLOOKUP(I9340,PGStock[],3,FALSE)</f>
        <v>0.7</v>
      </c>
      <c r="L9340" s="47">
        <v>1</v>
      </c>
      <c r="M9340" s="47">
        <f>VLOOKUP(I9340,PGStock[],6,FALSE)</f>
        <v>200</v>
      </c>
      <c r="N9340" s="47">
        <f>+PGSales!$L9340*PGSales!$M9340</f>
        <v>200</v>
      </c>
    </row>
    <row r="9341" spans="1:14" hidden="1" x14ac:dyDescent="0.25">
      <c r="A9341" s="77">
        <f t="shared" si="1024"/>
        <v>2025</v>
      </c>
      <c r="B9341" s="77">
        <f t="shared" si="1025"/>
        <v>7</v>
      </c>
      <c r="C9341" s="73">
        <v>45866</v>
      </c>
      <c r="D9341" s="79" t="s">
        <v>885</v>
      </c>
      <c r="E9341" s="80" t="s">
        <v>230</v>
      </c>
      <c r="F9341" s="81" t="str">
        <f>VLOOKUP(E9341,Customer[],2,FALSE)</f>
        <v>KZ</v>
      </c>
      <c r="G9341" s="69" t="str">
        <f>VLOOKUP(E9341,Customer[],3,FALSE)</f>
        <v>kantharyar Rd</v>
      </c>
      <c r="H9341" s="69" t="str">
        <f>VLOOKUP(E9341,Customer[],4,FALSE)</f>
        <v xml:space="preserve">Shwepyithar </v>
      </c>
      <c r="I9341" s="48" t="s">
        <v>18</v>
      </c>
      <c r="J9341" s="82" t="str">
        <f>VLOOKUP(I9341,PGStock[],2,FALSE)</f>
        <v>Formula Rum 350ml</v>
      </c>
      <c r="K9341" s="71">
        <f>VLOOKUP(I9341,PGStock[],3,FALSE)</f>
        <v>0.35</v>
      </c>
      <c r="L9341" s="47">
        <v>3</v>
      </c>
      <c r="M9341" s="47">
        <f>VLOOKUP(I9341,PGStock[],6,FALSE)</f>
        <v>150</v>
      </c>
      <c r="N9341" s="47">
        <f>+PGSales!$L9341*PGSales!$M9341</f>
        <v>450</v>
      </c>
    </row>
    <row r="9342" spans="1:14" hidden="1" x14ac:dyDescent="0.25">
      <c r="A9342" s="77">
        <f t="shared" ref="A9342:A9353" si="1036">YEAR(C9342)</f>
        <v>2025</v>
      </c>
      <c r="B9342" s="77">
        <f t="shared" ref="B9342:B9353" si="1037">MONTH(C9342)</f>
        <v>7</v>
      </c>
      <c r="C9342" s="73">
        <v>45866</v>
      </c>
      <c r="D9342" s="79" t="s">
        <v>4</v>
      </c>
      <c r="E9342" s="80" t="s">
        <v>635</v>
      </c>
      <c r="F9342" s="81" t="e">
        <f>VLOOKUP(E9342,Customer[],2,FALSE)</f>
        <v>#N/A</v>
      </c>
      <c r="G9342" s="69" t="e">
        <f>VLOOKUP(E9342,Customer[],3,FALSE)</f>
        <v>#N/A</v>
      </c>
      <c r="H9342" s="69" t="e">
        <f>VLOOKUP(E9342,Customer[],4,FALSE)</f>
        <v>#N/A</v>
      </c>
      <c r="I9342" s="48" t="s">
        <v>23</v>
      </c>
      <c r="J9342" s="82" t="str">
        <f>VLOOKUP(I9342,PGStock[],2,FALSE)</f>
        <v>Columbus Super Red Smooth 175 Ml</v>
      </c>
      <c r="K9342" s="71">
        <f>VLOOKUP(I9342,PGStock[],3,FALSE)</f>
        <v>0.17499999999999999</v>
      </c>
      <c r="L9342" s="47">
        <v>3</v>
      </c>
      <c r="M9342" s="47">
        <f>VLOOKUP(I9342,PGStock[],6,FALSE)</f>
        <v>100</v>
      </c>
      <c r="N9342" s="47">
        <f>+PGSales!$L9342*PGSales!$M9342</f>
        <v>300</v>
      </c>
    </row>
    <row r="9343" spans="1:14" hidden="1" x14ac:dyDescent="0.25">
      <c r="A9343" s="77">
        <f t="shared" si="1036"/>
        <v>2025</v>
      </c>
      <c r="B9343" s="77">
        <f t="shared" si="1037"/>
        <v>7</v>
      </c>
      <c r="C9343" s="73">
        <v>45866</v>
      </c>
      <c r="D9343" s="79" t="s">
        <v>4</v>
      </c>
      <c r="E9343" s="80" t="s">
        <v>635</v>
      </c>
      <c r="F9343" s="81" t="e">
        <f>VLOOKUP(E9343,Customer[],2,FALSE)</f>
        <v>#N/A</v>
      </c>
      <c r="G9343" s="69" t="e">
        <f>VLOOKUP(E9343,Customer[],3,FALSE)</f>
        <v>#N/A</v>
      </c>
      <c r="H9343" s="69" t="e">
        <f>VLOOKUP(E9343,Customer[],4,FALSE)</f>
        <v>#N/A</v>
      </c>
      <c r="I9343" s="48" t="s">
        <v>18</v>
      </c>
      <c r="J9343" s="82" t="str">
        <f>VLOOKUP(I9343,PGStock[],2,FALSE)</f>
        <v>Formula Rum 350ml</v>
      </c>
      <c r="K9343" s="71">
        <f>VLOOKUP(I9343,PGStock[],3,FALSE)</f>
        <v>0.35</v>
      </c>
      <c r="L9343" s="47">
        <v>5</v>
      </c>
      <c r="M9343" s="47">
        <f>VLOOKUP(I9343,PGStock[],6,FALSE)</f>
        <v>150</v>
      </c>
      <c r="N9343" s="47">
        <f>+PGSales!$L9343*PGSales!$M9343</f>
        <v>750</v>
      </c>
    </row>
    <row r="9344" spans="1:14" hidden="1" x14ac:dyDescent="0.25">
      <c r="A9344" s="77">
        <f t="shared" si="1036"/>
        <v>2025</v>
      </c>
      <c r="B9344" s="77">
        <f t="shared" si="1037"/>
        <v>7</v>
      </c>
      <c r="C9344" s="73">
        <v>45866</v>
      </c>
      <c r="D9344" s="79" t="s">
        <v>58</v>
      </c>
      <c r="E9344" s="80" t="s">
        <v>177</v>
      </c>
      <c r="F9344" s="81" t="str">
        <f>VLOOKUP(E9344,Customer[],2,FALSE)</f>
        <v>NI Ni Poe poe</v>
      </c>
      <c r="G9344" s="69" t="str">
        <f>VLOOKUP(E9344,Customer[],3,FALSE)</f>
        <v>Ye Yanaing Rd</v>
      </c>
      <c r="H9344" s="69" t="str">
        <f>VLOOKUP(E9344,Customer[],4,FALSE)</f>
        <v xml:space="preserve">Shwepyithar </v>
      </c>
      <c r="I9344" s="48" t="s">
        <v>20</v>
      </c>
      <c r="J9344" s="82" t="str">
        <f>VLOOKUP(I9344,PGStock[],2,FALSE)</f>
        <v>Formula Rum 700ml</v>
      </c>
      <c r="K9344" s="71">
        <f>VLOOKUP(I9344,PGStock[],3,FALSE)</f>
        <v>0.7</v>
      </c>
      <c r="L9344" s="47">
        <v>3</v>
      </c>
      <c r="M9344" s="47">
        <f>VLOOKUP(I9344,PGStock[],6,FALSE)</f>
        <v>200</v>
      </c>
      <c r="N9344" s="47">
        <f>+PGSales!$L9344*PGSales!$M9344</f>
        <v>600</v>
      </c>
    </row>
    <row r="9345" spans="1:14" hidden="1" x14ac:dyDescent="0.25">
      <c r="A9345" s="77">
        <f t="shared" si="1036"/>
        <v>2025</v>
      </c>
      <c r="B9345" s="77">
        <f t="shared" si="1037"/>
        <v>7</v>
      </c>
      <c r="C9345" s="73">
        <v>45866</v>
      </c>
      <c r="D9345" s="79" t="s">
        <v>58</v>
      </c>
      <c r="E9345" s="80" t="s">
        <v>177</v>
      </c>
      <c r="F9345" s="81" t="str">
        <f>VLOOKUP(E9345,Customer[],2,FALSE)</f>
        <v>NI Ni Poe poe</v>
      </c>
      <c r="G9345" s="69" t="str">
        <f>VLOOKUP(E9345,Customer[],3,FALSE)</f>
        <v>Ye Yanaing Rd</v>
      </c>
      <c r="H9345" s="69" t="str">
        <f>VLOOKUP(E9345,Customer[],4,FALSE)</f>
        <v xml:space="preserve">Shwepyithar </v>
      </c>
      <c r="I9345" s="48" t="s">
        <v>18</v>
      </c>
      <c r="J9345" s="82" t="str">
        <f>VLOOKUP(I9345,PGStock[],2,FALSE)</f>
        <v>Formula Rum 350ml</v>
      </c>
      <c r="K9345" s="71">
        <f>VLOOKUP(I9345,PGStock[],3,FALSE)</f>
        <v>0.35</v>
      </c>
      <c r="L9345" s="47">
        <v>7</v>
      </c>
      <c r="M9345" s="47">
        <f>VLOOKUP(I9345,PGStock[],6,FALSE)</f>
        <v>150</v>
      </c>
      <c r="N9345" s="47">
        <f>+PGSales!$L9345*PGSales!$M9345</f>
        <v>1050</v>
      </c>
    </row>
    <row r="9346" spans="1:14" hidden="1" x14ac:dyDescent="0.25">
      <c r="A9346" s="77">
        <f t="shared" si="1036"/>
        <v>2025</v>
      </c>
      <c r="B9346" s="77">
        <f t="shared" si="1037"/>
        <v>7</v>
      </c>
      <c r="C9346" s="73">
        <v>45866</v>
      </c>
      <c r="D9346" s="79" t="s">
        <v>62</v>
      </c>
      <c r="E9346" s="80" t="s">
        <v>268</v>
      </c>
      <c r="F9346" s="81" t="str">
        <f>VLOOKUP(E9346,Customer[],2,FALSE)</f>
        <v>Kaung Thant</v>
      </c>
      <c r="G9346" s="69" t="str">
        <f>VLOOKUP(E9346,Customer[],3,FALSE)</f>
        <v>ThanDin Zay Rd</v>
      </c>
      <c r="H9346" s="69" t="str">
        <f>VLOOKUP(E9346,Customer[],4,FALSE)</f>
        <v xml:space="preserve">Shwepyithar </v>
      </c>
      <c r="I9346" s="48" t="s">
        <v>25</v>
      </c>
      <c r="J9346" s="82" t="str">
        <f>VLOOKUP(I9346,PGStock[],2,FALSE)</f>
        <v>Columbus Super Red Smooth 350 Ml</v>
      </c>
      <c r="K9346" s="71">
        <f>VLOOKUP(I9346,PGStock[],3,FALSE)</f>
        <v>0.35</v>
      </c>
      <c r="L9346" s="47">
        <v>4</v>
      </c>
      <c r="M9346" s="47">
        <f>VLOOKUP(I9346,PGStock[],6,FALSE)</f>
        <v>150</v>
      </c>
      <c r="N9346" s="47">
        <f>+PGSales!$L9346*PGSales!$M9346</f>
        <v>600</v>
      </c>
    </row>
    <row r="9347" spans="1:14" hidden="1" x14ac:dyDescent="0.25">
      <c r="A9347" s="77">
        <f t="shared" si="1036"/>
        <v>2025</v>
      </c>
      <c r="B9347" s="77">
        <f t="shared" si="1037"/>
        <v>7</v>
      </c>
      <c r="C9347" s="73">
        <v>45866</v>
      </c>
      <c r="D9347" s="79" t="s">
        <v>62</v>
      </c>
      <c r="E9347" s="80" t="s">
        <v>268</v>
      </c>
      <c r="F9347" s="81" t="str">
        <f>VLOOKUP(E9347,Customer[],2,FALSE)</f>
        <v>Kaung Thant</v>
      </c>
      <c r="G9347" s="69" t="str">
        <f>VLOOKUP(E9347,Customer[],3,FALSE)</f>
        <v>ThanDin Zay Rd</v>
      </c>
      <c r="H9347" s="69" t="str">
        <f>VLOOKUP(E9347,Customer[],4,FALSE)</f>
        <v xml:space="preserve">Shwepyithar </v>
      </c>
      <c r="I9347" s="48" t="s">
        <v>23</v>
      </c>
      <c r="J9347" s="82" t="str">
        <f>VLOOKUP(I9347,PGStock[],2,FALSE)</f>
        <v>Columbus Super Red Smooth 175 Ml</v>
      </c>
      <c r="K9347" s="71">
        <f>VLOOKUP(I9347,PGStock[],3,FALSE)</f>
        <v>0.17499999999999999</v>
      </c>
      <c r="L9347" s="47">
        <v>2</v>
      </c>
      <c r="M9347" s="47">
        <f>VLOOKUP(I9347,PGStock[],6,FALSE)</f>
        <v>100</v>
      </c>
      <c r="N9347" s="47">
        <f>+PGSales!$L9347*PGSales!$M9347</f>
        <v>200</v>
      </c>
    </row>
    <row r="9348" spans="1:14" hidden="1" x14ac:dyDescent="0.25">
      <c r="A9348" s="77">
        <f t="shared" si="1036"/>
        <v>2025</v>
      </c>
      <c r="B9348" s="77">
        <f t="shared" si="1037"/>
        <v>7</v>
      </c>
      <c r="C9348" s="73">
        <v>45866</v>
      </c>
      <c r="D9348" s="79" t="s">
        <v>62</v>
      </c>
      <c r="E9348" s="80" t="s">
        <v>268</v>
      </c>
      <c r="F9348" s="81" t="str">
        <f>VLOOKUP(E9348,Customer[],2,FALSE)</f>
        <v>Kaung Thant</v>
      </c>
      <c r="G9348" s="69" t="str">
        <f>VLOOKUP(E9348,Customer[],3,FALSE)</f>
        <v>ThanDin Zay Rd</v>
      </c>
      <c r="H9348" s="69" t="str">
        <f>VLOOKUP(E9348,Customer[],4,FALSE)</f>
        <v xml:space="preserve">Shwepyithar </v>
      </c>
      <c r="I9348" s="48" t="s">
        <v>18</v>
      </c>
      <c r="J9348" s="82" t="str">
        <f>VLOOKUP(I9348,PGStock[],2,FALSE)</f>
        <v>Formula Rum 350ml</v>
      </c>
      <c r="K9348" s="71">
        <f>VLOOKUP(I9348,PGStock[],3,FALSE)</f>
        <v>0.35</v>
      </c>
      <c r="L9348" s="47">
        <v>4</v>
      </c>
      <c r="M9348" s="47">
        <f>VLOOKUP(I9348,PGStock[],6,FALSE)</f>
        <v>150</v>
      </c>
      <c r="N9348" s="47">
        <f>+PGSales!$L9348*PGSales!$M9348</f>
        <v>600</v>
      </c>
    </row>
    <row r="9349" spans="1:14" hidden="1" x14ac:dyDescent="0.25">
      <c r="A9349" s="77">
        <f t="shared" si="1036"/>
        <v>2025</v>
      </c>
      <c r="B9349" s="77">
        <f t="shared" si="1037"/>
        <v>7</v>
      </c>
      <c r="C9349" s="73">
        <v>45866</v>
      </c>
      <c r="D9349" s="79" t="s">
        <v>56</v>
      </c>
      <c r="E9349" s="80" t="s">
        <v>246</v>
      </c>
      <c r="F9349" s="81" t="str">
        <f>VLOOKUP(E9349,Customer[],2,FALSE)</f>
        <v>Zaw Hein Kaber</v>
      </c>
      <c r="G9349" s="69" t="str">
        <f>VLOOKUP(E9349,Customer[],3,FALSE)</f>
        <v>ThanDin Zay Rd</v>
      </c>
      <c r="H9349" s="69" t="str">
        <f>VLOOKUP(E9349,Customer[],4,FALSE)</f>
        <v xml:space="preserve">Shwepyithar </v>
      </c>
      <c r="I9349" s="48" t="s">
        <v>25</v>
      </c>
      <c r="J9349" s="82" t="str">
        <f>VLOOKUP(I9349,PGStock[],2,FALSE)</f>
        <v>Columbus Super Red Smooth 350 Ml</v>
      </c>
      <c r="K9349" s="71">
        <f>VLOOKUP(I9349,PGStock[],3,FALSE)</f>
        <v>0.35</v>
      </c>
      <c r="L9349" s="47">
        <v>2</v>
      </c>
      <c r="M9349" s="47">
        <f>VLOOKUP(I9349,PGStock[],6,FALSE)</f>
        <v>150</v>
      </c>
      <c r="N9349" s="47">
        <f>+PGSales!$L9349*PGSales!$M9349</f>
        <v>300</v>
      </c>
    </row>
    <row r="9350" spans="1:14" hidden="1" x14ac:dyDescent="0.25">
      <c r="A9350" s="77">
        <f t="shared" si="1036"/>
        <v>2025</v>
      </c>
      <c r="B9350" s="77">
        <f t="shared" si="1037"/>
        <v>7</v>
      </c>
      <c r="C9350" s="73">
        <v>45866</v>
      </c>
      <c r="D9350" s="79" t="s">
        <v>56</v>
      </c>
      <c r="E9350" s="80" t="s">
        <v>246</v>
      </c>
      <c r="F9350" s="81" t="str">
        <f>VLOOKUP(E9350,Customer[],2,FALSE)</f>
        <v>Zaw Hein Kaber</v>
      </c>
      <c r="G9350" s="69" t="str">
        <f>VLOOKUP(E9350,Customer[],3,FALSE)</f>
        <v>ThanDin Zay Rd</v>
      </c>
      <c r="H9350" s="69" t="str">
        <f>VLOOKUP(E9350,Customer[],4,FALSE)</f>
        <v xml:space="preserve">Shwepyithar </v>
      </c>
      <c r="I9350" s="48" t="s">
        <v>23</v>
      </c>
      <c r="J9350" s="82" t="str">
        <f>VLOOKUP(I9350,PGStock[],2,FALSE)</f>
        <v>Columbus Super Red Smooth 175 Ml</v>
      </c>
      <c r="K9350" s="71">
        <f>VLOOKUP(I9350,PGStock[],3,FALSE)</f>
        <v>0.17499999999999999</v>
      </c>
      <c r="L9350" s="47">
        <v>4</v>
      </c>
      <c r="M9350" s="47">
        <f>VLOOKUP(I9350,PGStock[],6,FALSE)</f>
        <v>100</v>
      </c>
      <c r="N9350" s="47">
        <f>+PGSales!$L9350*PGSales!$M9350</f>
        <v>400</v>
      </c>
    </row>
    <row r="9351" spans="1:14" hidden="1" x14ac:dyDescent="0.25">
      <c r="A9351" s="77">
        <f t="shared" si="1036"/>
        <v>2025</v>
      </c>
      <c r="B9351" s="77">
        <f t="shared" si="1037"/>
        <v>7</v>
      </c>
      <c r="C9351" s="73">
        <v>45866</v>
      </c>
      <c r="D9351" s="79" t="s">
        <v>56</v>
      </c>
      <c r="E9351" s="80" t="s">
        <v>246</v>
      </c>
      <c r="F9351" s="81" t="str">
        <f>VLOOKUP(E9351,Customer[],2,FALSE)</f>
        <v>Zaw Hein Kaber</v>
      </c>
      <c r="G9351" s="69" t="str">
        <f>VLOOKUP(E9351,Customer[],3,FALSE)</f>
        <v>ThanDin Zay Rd</v>
      </c>
      <c r="H9351" s="69" t="str">
        <f>VLOOKUP(E9351,Customer[],4,FALSE)</f>
        <v xml:space="preserve">Shwepyithar </v>
      </c>
      <c r="I9351" s="48" t="s">
        <v>18</v>
      </c>
      <c r="J9351" s="82" t="str">
        <f>VLOOKUP(I9351,PGStock[],2,FALSE)</f>
        <v>Formula Rum 350ml</v>
      </c>
      <c r="K9351" s="71">
        <f>VLOOKUP(I9351,PGStock[],3,FALSE)</f>
        <v>0.35</v>
      </c>
      <c r="L9351" s="47">
        <v>1</v>
      </c>
      <c r="M9351" s="47">
        <f>VLOOKUP(I9351,PGStock[],6,FALSE)</f>
        <v>150</v>
      </c>
      <c r="N9351" s="47">
        <f>+PGSales!$L9351*PGSales!$M9351</f>
        <v>150</v>
      </c>
    </row>
    <row r="9352" spans="1:14" hidden="1" x14ac:dyDescent="0.25">
      <c r="A9352" s="77">
        <f t="shared" si="1036"/>
        <v>2025</v>
      </c>
      <c r="B9352" s="77">
        <f t="shared" si="1037"/>
        <v>7</v>
      </c>
      <c r="C9352" s="73">
        <v>45866</v>
      </c>
      <c r="D9352" s="79" t="s">
        <v>66</v>
      </c>
      <c r="E9352" s="80" t="s">
        <v>245</v>
      </c>
      <c r="F9352" s="81" t="str">
        <f>VLOOKUP(E9352,Customer[],2,FALSE)</f>
        <v>Cheer</v>
      </c>
      <c r="G9352" s="69" t="str">
        <f>VLOOKUP(E9352,Customer[],3,FALSE)</f>
        <v>ThanDin Zay Rd</v>
      </c>
      <c r="H9352" s="69" t="str">
        <f>VLOOKUP(E9352,Customer[],4,FALSE)</f>
        <v xml:space="preserve">Shwepyithar </v>
      </c>
      <c r="I9352" s="48" t="s">
        <v>25</v>
      </c>
      <c r="J9352" s="82" t="str">
        <f>VLOOKUP(I9352,PGStock[],2,FALSE)</f>
        <v>Columbus Super Red Smooth 350 Ml</v>
      </c>
      <c r="K9352" s="71">
        <f>VLOOKUP(I9352,PGStock[],3,FALSE)</f>
        <v>0.35</v>
      </c>
      <c r="L9352" s="47">
        <v>4</v>
      </c>
      <c r="M9352" s="47">
        <f>VLOOKUP(I9352,PGStock[],6,FALSE)</f>
        <v>150</v>
      </c>
      <c r="N9352" s="47">
        <f>+PGSales!$L9352*PGSales!$M9352</f>
        <v>600</v>
      </c>
    </row>
    <row r="9353" spans="1:14" hidden="1" x14ac:dyDescent="0.25">
      <c r="A9353" s="77">
        <f t="shared" si="1036"/>
        <v>2025</v>
      </c>
      <c r="B9353" s="77">
        <f t="shared" si="1037"/>
        <v>7</v>
      </c>
      <c r="C9353" s="73">
        <v>45866</v>
      </c>
      <c r="D9353" s="79" t="s">
        <v>66</v>
      </c>
      <c r="E9353" s="80" t="s">
        <v>245</v>
      </c>
      <c r="F9353" s="81" t="str">
        <f>VLOOKUP(E9353,Customer[],2,FALSE)</f>
        <v>Cheer</v>
      </c>
      <c r="G9353" s="69" t="str">
        <f>VLOOKUP(E9353,Customer[],3,FALSE)</f>
        <v>ThanDin Zay Rd</v>
      </c>
      <c r="H9353" s="69" t="str">
        <f>VLOOKUP(E9353,Customer[],4,FALSE)</f>
        <v xml:space="preserve">Shwepyithar </v>
      </c>
      <c r="I9353" s="48" t="s">
        <v>18</v>
      </c>
      <c r="J9353" s="82" t="str">
        <f>VLOOKUP(I9353,PGStock[],2,FALSE)</f>
        <v>Formula Rum 350ml</v>
      </c>
      <c r="K9353" s="71">
        <f>VLOOKUP(I9353,PGStock[],3,FALSE)</f>
        <v>0.35</v>
      </c>
      <c r="L9353" s="47">
        <v>2</v>
      </c>
      <c r="M9353" s="47">
        <f>VLOOKUP(I9353,PGStock[],6,FALSE)</f>
        <v>150</v>
      </c>
      <c r="N9353" s="47">
        <f>+PGSales!$L9353*PGSales!$M9353</f>
        <v>300</v>
      </c>
    </row>
    <row r="9354" spans="1:14" hidden="1" x14ac:dyDescent="0.25">
      <c r="A9354" s="77">
        <f t="shared" ref="A9354:A9365" si="1038">YEAR(C9354)</f>
        <v>2025</v>
      </c>
      <c r="B9354" s="77">
        <f t="shared" ref="B9354:B9365" si="1039">MONTH(C9354)</f>
        <v>7</v>
      </c>
      <c r="C9354" s="73">
        <v>45867</v>
      </c>
      <c r="D9354" s="79" t="s">
        <v>131</v>
      </c>
      <c r="E9354" s="80" t="s">
        <v>120</v>
      </c>
      <c r="F9354" s="81" t="str">
        <f>VLOOKUP(E9354,Customer[],2,FALSE)</f>
        <v>Linn</v>
      </c>
      <c r="G9354" s="69" t="str">
        <f>VLOOKUP(E9354,Customer[],3,FALSE)</f>
        <v>Bo Aung Kyaw Rd</v>
      </c>
      <c r="H9354" s="69" t="str">
        <f>VLOOKUP(E9354,Customer[],4,FALSE)</f>
        <v>Hlaing Thar Yar Route (1)</v>
      </c>
      <c r="I9354" s="48" t="s">
        <v>25</v>
      </c>
      <c r="J9354" s="82" t="str">
        <f>VLOOKUP(I9354,PGStock[],2,FALSE)</f>
        <v>Columbus Super Red Smooth 350 Ml</v>
      </c>
      <c r="K9354" s="71">
        <f>VLOOKUP(I9354,PGStock[],3,FALSE)</f>
        <v>0.35</v>
      </c>
      <c r="L9354" s="47">
        <v>3</v>
      </c>
      <c r="M9354" s="47">
        <f>VLOOKUP(I9354,PGStock[],6,FALSE)</f>
        <v>150</v>
      </c>
      <c r="N9354" s="47">
        <f>+PGSales!$L9354*PGSales!$M9354</f>
        <v>450</v>
      </c>
    </row>
    <row r="9355" spans="1:14" hidden="1" x14ac:dyDescent="0.25">
      <c r="A9355" s="77">
        <f t="shared" si="1038"/>
        <v>2025</v>
      </c>
      <c r="B9355" s="77">
        <f t="shared" si="1039"/>
        <v>7</v>
      </c>
      <c r="C9355" s="73">
        <v>45867</v>
      </c>
      <c r="D9355" s="79" t="s">
        <v>131</v>
      </c>
      <c r="E9355" s="80" t="s">
        <v>120</v>
      </c>
      <c r="F9355" s="81" t="str">
        <f>VLOOKUP(E9355,Customer[],2,FALSE)</f>
        <v>Linn</v>
      </c>
      <c r="G9355" s="69" t="str">
        <f>VLOOKUP(E9355,Customer[],3,FALSE)</f>
        <v>Bo Aung Kyaw Rd</v>
      </c>
      <c r="H9355" s="69" t="str">
        <f>VLOOKUP(E9355,Customer[],4,FALSE)</f>
        <v>Hlaing Thar Yar Route (1)</v>
      </c>
      <c r="I9355" s="48" t="s">
        <v>18</v>
      </c>
      <c r="J9355" s="82" t="str">
        <f>VLOOKUP(I9355,PGStock[],2,FALSE)</f>
        <v>Formula Rum 350ml</v>
      </c>
      <c r="K9355" s="71">
        <f>VLOOKUP(I9355,PGStock[],3,FALSE)</f>
        <v>0.35</v>
      </c>
      <c r="L9355" s="47">
        <v>2</v>
      </c>
      <c r="M9355" s="47">
        <f>VLOOKUP(I9355,PGStock[],6,FALSE)</f>
        <v>150</v>
      </c>
      <c r="N9355" s="47">
        <f>+PGSales!$L9355*PGSales!$M9355</f>
        <v>300</v>
      </c>
    </row>
    <row r="9356" spans="1:14" hidden="1" x14ac:dyDescent="0.25">
      <c r="A9356" s="77">
        <f t="shared" si="1038"/>
        <v>2025</v>
      </c>
      <c r="B9356" s="77">
        <f t="shared" si="1039"/>
        <v>7</v>
      </c>
      <c r="C9356" s="73">
        <v>45867</v>
      </c>
      <c r="D9356" s="79" t="s">
        <v>74</v>
      </c>
      <c r="E9356" s="80" t="s">
        <v>631</v>
      </c>
      <c r="F9356" s="81" t="str">
        <f>VLOOKUP(E9356,Customer[],2,FALSE)</f>
        <v>Nge paung</v>
      </c>
      <c r="G9356" s="69" t="str">
        <f>VLOOKUP(E9356,Customer[],3,FALSE)</f>
        <v>Bo Aung Kyaw Rd</v>
      </c>
      <c r="H9356" s="69" t="str">
        <f>VLOOKUP(E9356,Customer[],4,FALSE)</f>
        <v>Hlaing Thar Yar</v>
      </c>
      <c r="I9356" s="48" t="s">
        <v>25</v>
      </c>
      <c r="J9356" s="82" t="str">
        <f>VLOOKUP(I9356,PGStock[],2,FALSE)</f>
        <v>Columbus Super Red Smooth 350 Ml</v>
      </c>
      <c r="K9356" s="71">
        <f>VLOOKUP(I9356,PGStock[],3,FALSE)</f>
        <v>0.35</v>
      </c>
      <c r="L9356" s="47">
        <v>4</v>
      </c>
      <c r="M9356" s="47">
        <f>VLOOKUP(I9356,PGStock[],6,FALSE)</f>
        <v>150</v>
      </c>
      <c r="N9356" s="47">
        <f>+PGSales!$L9356*PGSales!$M9356</f>
        <v>600</v>
      </c>
    </row>
    <row r="9357" spans="1:14" hidden="1" x14ac:dyDescent="0.25">
      <c r="A9357" s="77">
        <f t="shared" si="1038"/>
        <v>2025</v>
      </c>
      <c r="B9357" s="77">
        <f t="shared" si="1039"/>
        <v>7</v>
      </c>
      <c r="C9357" s="73">
        <v>45867</v>
      </c>
      <c r="D9357" s="79" t="s">
        <v>74</v>
      </c>
      <c r="E9357" s="80" t="s">
        <v>631</v>
      </c>
      <c r="F9357" s="81" t="str">
        <f>VLOOKUP(E9357,Customer[],2,FALSE)</f>
        <v>Nge paung</v>
      </c>
      <c r="G9357" s="69" t="str">
        <f>VLOOKUP(E9357,Customer[],3,FALSE)</f>
        <v>Bo Aung Kyaw Rd</v>
      </c>
      <c r="H9357" s="69" t="str">
        <f>VLOOKUP(E9357,Customer[],4,FALSE)</f>
        <v>Hlaing Thar Yar</v>
      </c>
      <c r="I9357" s="48" t="s">
        <v>23</v>
      </c>
      <c r="J9357" s="82" t="str">
        <f>VLOOKUP(I9357,PGStock[],2,FALSE)</f>
        <v>Columbus Super Red Smooth 175 Ml</v>
      </c>
      <c r="K9357" s="71">
        <f>VLOOKUP(I9357,PGStock[],3,FALSE)</f>
        <v>0.17499999999999999</v>
      </c>
      <c r="L9357" s="47">
        <v>1</v>
      </c>
      <c r="M9357" s="47">
        <f>VLOOKUP(I9357,PGStock[],6,FALSE)</f>
        <v>100</v>
      </c>
      <c r="N9357" s="47">
        <f>+PGSales!$L9357*PGSales!$M9357</f>
        <v>100</v>
      </c>
    </row>
    <row r="9358" spans="1:14" hidden="1" x14ac:dyDescent="0.25">
      <c r="A9358" s="77">
        <f t="shared" si="1038"/>
        <v>2025</v>
      </c>
      <c r="B9358" s="77">
        <f t="shared" si="1039"/>
        <v>7</v>
      </c>
      <c r="C9358" s="73">
        <v>45867</v>
      </c>
      <c r="D9358" s="79" t="s">
        <v>74</v>
      </c>
      <c r="E9358" s="80" t="s">
        <v>631</v>
      </c>
      <c r="F9358" s="81" t="str">
        <f>VLOOKUP(E9358,Customer[],2,FALSE)</f>
        <v>Nge paung</v>
      </c>
      <c r="G9358" s="69" t="str">
        <f>VLOOKUP(E9358,Customer[],3,FALSE)</f>
        <v>Bo Aung Kyaw Rd</v>
      </c>
      <c r="H9358" s="69" t="str">
        <f>VLOOKUP(E9358,Customer[],4,FALSE)</f>
        <v>Hlaing Thar Yar</v>
      </c>
      <c r="I9358" s="48" t="s">
        <v>18</v>
      </c>
      <c r="J9358" s="82" t="str">
        <f>VLOOKUP(I9358,PGStock[],2,FALSE)</f>
        <v>Formula Rum 350ml</v>
      </c>
      <c r="K9358" s="71">
        <f>VLOOKUP(I9358,PGStock[],3,FALSE)</f>
        <v>0.35</v>
      </c>
      <c r="L9358" s="47">
        <v>4</v>
      </c>
      <c r="M9358" s="47">
        <f>VLOOKUP(I9358,PGStock[],6,FALSE)</f>
        <v>150</v>
      </c>
      <c r="N9358" s="47">
        <f>+PGSales!$L9358*PGSales!$M9358</f>
        <v>600</v>
      </c>
    </row>
    <row r="9359" spans="1:14" hidden="1" x14ac:dyDescent="0.25">
      <c r="A9359" s="77">
        <f t="shared" si="1038"/>
        <v>2025</v>
      </c>
      <c r="B9359" s="77">
        <f t="shared" si="1039"/>
        <v>7</v>
      </c>
      <c r="C9359" s="73">
        <v>45867</v>
      </c>
      <c r="D9359" s="79" t="s">
        <v>878</v>
      </c>
      <c r="E9359" s="80" t="s">
        <v>125</v>
      </c>
      <c r="F9359" s="81" t="str">
        <f>VLOOKUP(E9359,Customer[],2,FALSE)</f>
        <v>Soon Pyan</v>
      </c>
      <c r="G9359" s="69" t="str">
        <f>VLOOKUP(E9359,Customer[],3,FALSE)</f>
        <v>Bo Aung Kyaw Rd</v>
      </c>
      <c r="H9359" s="69" t="str">
        <f>VLOOKUP(E9359,Customer[],4,FALSE)</f>
        <v>Hlaing Thar Yar Route (1)</v>
      </c>
      <c r="I9359" s="48" t="s">
        <v>25</v>
      </c>
      <c r="J9359" s="82" t="str">
        <f>VLOOKUP(I9359,PGStock[],2,FALSE)</f>
        <v>Columbus Super Red Smooth 350 Ml</v>
      </c>
      <c r="K9359" s="71">
        <f>VLOOKUP(I9359,PGStock[],3,FALSE)</f>
        <v>0.35</v>
      </c>
      <c r="L9359" s="47">
        <v>1</v>
      </c>
      <c r="M9359" s="47">
        <f>VLOOKUP(I9359,PGStock[],6,FALSE)</f>
        <v>150</v>
      </c>
      <c r="N9359" s="47">
        <f>+PGSales!$L9359*PGSales!$M9359</f>
        <v>150</v>
      </c>
    </row>
    <row r="9360" spans="1:14" hidden="1" x14ac:dyDescent="0.25">
      <c r="A9360" s="77">
        <f t="shared" si="1038"/>
        <v>2025</v>
      </c>
      <c r="B9360" s="77">
        <f t="shared" si="1039"/>
        <v>7</v>
      </c>
      <c r="C9360" s="73">
        <v>45867</v>
      </c>
      <c r="D9360" s="79" t="s">
        <v>878</v>
      </c>
      <c r="E9360" s="80" t="s">
        <v>125</v>
      </c>
      <c r="F9360" s="81" t="str">
        <f>VLOOKUP(E9360,Customer[],2,FALSE)</f>
        <v>Soon Pyan</v>
      </c>
      <c r="G9360" s="69" t="str">
        <f>VLOOKUP(E9360,Customer[],3,FALSE)</f>
        <v>Bo Aung Kyaw Rd</v>
      </c>
      <c r="H9360" s="69" t="str">
        <f>VLOOKUP(E9360,Customer[],4,FALSE)</f>
        <v>Hlaing Thar Yar Route (1)</v>
      </c>
      <c r="I9360" s="48" t="s">
        <v>18</v>
      </c>
      <c r="J9360" s="82" t="str">
        <f>VLOOKUP(I9360,PGStock[],2,FALSE)</f>
        <v>Formula Rum 350ml</v>
      </c>
      <c r="K9360" s="71">
        <f>VLOOKUP(I9360,PGStock[],3,FALSE)</f>
        <v>0.35</v>
      </c>
      <c r="L9360" s="47">
        <v>2</v>
      </c>
      <c r="M9360" s="47">
        <f>VLOOKUP(I9360,PGStock[],6,FALSE)</f>
        <v>150</v>
      </c>
      <c r="N9360" s="47">
        <f>+PGSales!$L9360*PGSales!$M9360</f>
        <v>300</v>
      </c>
    </row>
    <row r="9361" spans="1:14" hidden="1" x14ac:dyDescent="0.25">
      <c r="A9361" s="77">
        <f t="shared" si="1038"/>
        <v>2025</v>
      </c>
      <c r="B9361" s="77">
        <f t="shared" si="1039"/>
        <v>7</v>
      </c>
      <c r="C9361" s="73">
        <v>45867</v>
      </c>
      <c r="D9361" s="79" t="s">
        <v>70</v>
      </c>
      <c r="E9361" s="80" t="s">
        <v>906</v>
      </c>
      <c r="F9361" s="81" t="str">
        <f>VLOOKUP(E9361,Customer[],2,FALSE)</f>
        <v>A Linn</v>
      </c>
      <c r="G9361" s="69" t="str">
        <f>VLOOKUP(E9361,Customer[],3,FALSE)</f>
        <v>Anaw Yathar Rd</v>
      </c>
      <c r="H9361" s="69" t="str">
        <f>VLOOKUP(E9361,Customer[],4,FALSE)</f>
        <v>Hlaing Thar Yar</v>
      </c>
      <c r="I9361" s="48" t="s">
        <v>25</v>
      </c>
      <c r="J9361" s="82" t="str">
        <f>VLOOKUP(I9361,PGStock[],2,FALSE)</f>
        <v>Columbus Super Red Smooth 350 Ml</v>
      </c>
      <c r="K9361" s="71">
        <f>VLOOKUP(I9361,PGStock[],3,FALSE)</f>
        <v>0.35</v>
      </c>
      <c r="L9361" s="47">
        <v>5</v>
      </c>
      <c r="M9361" s="47">
        <f>VLOOKUP(I9361,PGStock[],6,FALSE)</f>
        <v>150</v>
      </c>
      <c r="N9361" s="47">
        <f>+PGSales!$L9361*PGSales!$M9361</f>
        <v>750</v>
      </c>
    </row>
    <row r="9362" spans="1:14" hidden="1" x14ac:dyDescent="0.25">
      <c r="A9362" s="77">
        <f t="shared" si="1038"/>
        <v>2025</v>
      </c>
      <c r="B9362" s="77">
        <f t="shared" si="1039"/>
        <v>7</v>
      </c>
      <c r="C9362" s="73">
        <v>45867</v>
      </c>
      <c r="D9362" s="79" t="s">
        <v>70</v>
      </c>
      <c r="E9362" s="80" t="s">
        <v>906</v>
      </c>
      <c r="F9362" s="81" t="str">
        <f>VLOOKUP(E9362,Customer[],2,FALSE)</f>
        <v>A Linn</v>
      </c>
      <c r="G9362" s="69" t="str">
        <f>VLOOKUP(E9362,Customer[],3,FALSE)</f>
        <v>Anaw Yathar Rd</v>
      </c>
      <c r="H9362" s="69" t="str">
        <f>VLOOKUP(E9362,Customer[],4,FALSE)</f>
        <v>Hlaing Thar Yar</v>
      </c>
      <c r="I9362" s="48" t="s">
        <v>18</v>
      </c>
      <c r="J9362" s="82" t="str">
        <f>VLOOKUP(I9362,PGStock[],2,FALSE)</f>
        <v>Formula Rum 350ml</v>
      </c>
      <c r="K9362" s="71">
        <f>VLOOKUP(I9362,PGStock[],3,FALSE)</f>
        <v>0.35</v>
      </c>
      <c r="L9362" s="47">
        <v>2</v>
      </c>
      <c r="M9362" s="47">
        <f>VLOOKUP(I9362,PGStock[],6,FALSE)</f>
        <v>150</v>
      </c>
      <c r="N9362" s="47">
        <f>+PGSales!$L9362*PGSales!$M9362</f>
        <v>300</v>
      </c>
    </row>
    <row r="9363" spans="1:14" hidden="1" x14ac:dyDescent="0.25">
      <c r="A9363" s="77">
        <f t="shared" si="1038"/>
        <v>2025</v>
      </c>
      <c r="B9363" s="77">
        <f t="shared" si="1039"/>
        <v>7</v>
      </c>
      <c r="C9363" s="73">
        <v>45867</v>
      </c>
      <c r="D9363" s="79" t="s">
        <v>275</v>
      </c>
      <c r="E9363" s="80" t="s">
        <v>634</v>
      </c>
      <c r="F9363" s="81" t="str">
        <f>VLOOKUP(E9363,Customer[],2,FALSE)</f>
        <v>Pyae Maher</v>
      </c>
      <c r="G9363" s="69" t="str">
        <f>VLOOKUP(E9363,Customer[],3,FALSE)</f>
        <v>Bo Aung Kyaw Rd</v>
      </c>
      <c r="H9363" s="69" t="str">
        <f>VLOOKUP(E9363,Customer[],4,FALSE)</f>
        <v>Hlaing Thar Yar</v>
      </c>
      <c r="I9363" s="48" t="s">
        <v>25</v>
      </c>
      <c r="J9363" s="82" t="str">
        <f>VLOOKUP(I9363,PGStock[],2,FALSE)</f>
        <v>Columbus Super Red Smooth 350 Ml</v>
      </c>
      <c r="K9363" s="71">
        <f>VLOOKUP(I9363,PGStock[],3,FALSE)</f>
        <v>0.35</v>
      </c>
      <c r="L9363" s="47">
        <v>4</v>
      </c>
      <c r="M9363" s="47">
        <f>VLOOKUP(I9363,PGStock[],6,FALSE)</f>
        <v>150</v>
      </c>
      <c r="N9363" s="47">
        <f>+PGSales!$L9363*PGSales!$M9363</f>
        <v>600</v>
      </c>
    </row>
    <row r="9364" spans="1:14" hidden="1" x14ac:dyDescent="0.25">
      <c r="A9364" s="77">
        <f t="shared" si="1038"/>
        <v>2025</v>
      </c>
      <c r="B9364" s="77">
        <f t="shared" si="1039"/>
        <v>7</v>
      </c>
      <c r="C9364" s="73">
        <v>45867</v>
      </c>
      <c r="D9364" s="79" t="s">
        <v>275</v>
      </c>
      <c r="E9364" s="80" t="s">
        <v>634</v>
      </c>
      <c r="F9364" s="81" t="str">
        <f>VLOOKUP(E9364,Customer[],2,FALSE)</f>
        <v>Pyae Maher</v>
      </c>
      <c r="G9364" s="69" t="str">
        <f>VLOOKUP(E9364,Customer[],3,FALSE)</f>
        <v>Bo Aung Kyaw Rd</v>
      </c>
      <c r="H9364" s="69" t="str">
        <f>VLOOKUP(E9364,Customer[],4,FALSE)</f>
        <v>Hlaing Thar Yar</v>
      </c>
      <c r="I9364" s="48" t="s">
        <v>23</v>
      </c>
      <c r="J9364" s="82" t="str">
        <f>VLOOKUP(I9364,PGStock[],2,FALSE)</f>
        <v>Columbus Super Red Smooth 175 Ml</v>
      </c>
      <c r="K9364" s="71">
        <f>VLOOKUP(I9364,PGStock[],3,FALSE)</f>
        <v>0.17499999999999999</v>
      </c>
      <c r="L9364" s="47">
        <v>2</v>
      </c>
      <c r="M9364" s="47">
        <f>VLOOKUP(I9364,PGStock[],6,FALSE)</f>
        <v>100</v>
      </c>
      <c r="N9364" s="47">
        <f>+PGSales!$L9364*PGSales!$M9364</f>
        <v>200</v>
      </c>
    </row>
    <row r="9365" spans="1:14" hidden="1" x14ac:dyDescent="0.25">
      <c r="A9365" s="77">
        <f t="shared" si="1038"/>
        <v>2025</v>
      </c>
      <c r="B9365" s="77">
        <f t="shared" si="1039"/>
        <v>7</v>
      </c>
      <c r="C9365" s="73">
        <v>45867</v>
      </c>
      <c r="D9365" s="79" t="s">
        <v>275</v>
      </c>
      <c r="E9365" s="80" t="s">
        <v>634</v>
      </c>
      <c r="F9365" s="81" t="str">
        <f>VLOOKUP(E9365,Customer[],2,FALSE)</f>
        <v>Pyae Maher</v>
      </c>
      <c r="G9365" s="69" t="str">
        <f>VLOOKUP(E9365,Customer[],3,FALSE)</f>
        <v>Bo Aung Kyaw Rd</v>
      </c>
      <c r="H9365" s="69" t="str">
        <f>VLOOKUP(E9365,Customer[],4,FALSE)</f>
        <v>Hlaing Thar Yar</v>
      </c>
      <c r="I9365" s="48" t="s">
        <v>18</v>
      </c>
      <c r="J9365" s="82" t="str">
        <f>VLOOKUP(I9365,PGStock[],2,FALSE)</f>
        <v>Formula Rum 350ml</v>
      </c>
      <c r="K9365" s="71">
        <f>VLOOKUP(I9365,PGStock[],3,FALSE)</f>
        <v>0.35</v>
      </c>
      <c r="L9365" s="47">
        <v>3</v>
      </c>
      <c r="M9365" s="47">
        <f>VLOOKUP(I9365,PGStock[],6,FALSE)</f>
        <v>150</v>
      </c>
      <c r="N9365" s="47">
        <f>+PGSales!$L9365*PGSales!$M9365</f>
        <v>450</v>
      </c>
    </row>
    <row r="9366" spans="1:14" hidden="1" x14ac:dyDescent="0.25">
      <c r="A9366" s="77">
        <f t="shared" ref="A9366:A9377" si="1040">YEAR(C9366)</f>
        <v>2025</v>
      </c>
      <c r="B9366" s="77">
        <f t="shared" ref="B9366:B9377" si="1041">MONTH(C9366)</f>
        <v>7</v>
      </c>
      <c r="C9366" s="73">
        <v>45867</v>
      </c>
      <c r="D9366" s="79" t="s">
        <v>1</v>
      </c>
      <c r="E9366" s="80" t="s">
        <v>915</v>
      </c>
      <c r="F9366" s="81" t="str">
        <f>VLOOKUP(E9366,Customer[],2,FALSE)</f>
        <v>Mya Thazi</v>
      </c>
      <c r="G9366" s="69" t="str">
        <f>VLOOKUP(E9366,Customer[],3,FALSE)</f>
        <v>Paddamyar Rd</v>
      </c>
      <c r="H9366" s="69" t="str">
        <f>VLOOKUP(E9366,Customer[],4,FALSE)</f>
        <v>Mangalardon</v>
      </c>
      <c r="I9366" s="48" t="s">
        <v>25</v>
      </c>
      <c r="J9366" s="82" t="str">
        <f>VLOOKUP(I9366,PGStock[],2,FALSE)</f>
        <v>Columbus Super Red Smooth 350 Ml</v>
      </c>
      <c r="K9366" s="71">
        <f>VLOOKUP(I9366,PGStock[],3,FALSE)</f>
        <v>0.35</v>
      </c>
      <c r="L9366" s="47">
        <v>3</v>
      </c>
      <c r="M9366" s="47">
        <f>VLOOKUP(I9366,PGStock[],6,FALSE)</f>
        <v>150</v>
      </c>
      <c r="N9366" s="47">
        <f>+PGSales!$L9366*PGSales!$M9366</f>
        <v>450</v>
      </c>
    </row>
    <row r="9367" spans="1:14" hidden="1" x14ac:dyDescent="0.25">
      <c r="A9367" s="77">
        <f t="shared" si="1040"/>
        <v>2025</v>
      </c>
      <c r="B9367" s="77">
        <f t="shared" si="1041"/>
        <v>7</v>
      </c>
      <c r="C9367" s="73">
        <v>45867</v>
      </c>
      <c r="D9367" s="79" t="s">
        <v>1</v>
      </c>
      <c r="E9367" s="80" t="s">
        <v>915</v>
      </c>
      <c r="F9367" s="81" t="str">
        <f>VLOOKUP(E9367,Customer[],2,FALSE)</f>
        <v>Mya Thazi</v>
      </c>
      <c r="G9367" s="69" t="str">
        <f>VLOOKUP(E9367,Customer[],3,FALSE)</f>
        <v>Paddamyar Rd</v>
      </c>
      <c r="H9367" s="69" t="str">
        <f>VLOOKUP(E9367,Customer[],4,FALSE)</f>
        <v>Mangalardon</v>
      </c>
      <c r="I9367" s="48" t="s">
        <v>18</v>
      </c>
      <c r="J9367" s="82" t="str">
        <f>VLOOKUP(I9367,PGStock[],2,FALSE)</f>
        <v>Formula Rum 350ml</v>
      </c>
      <c r="K9367" s="71">
        <f>VLOOKUP(I9367,PGStock[],3,FALSE)</f>
        <v>0.35</v>
      </c>
      <c r="L9367" s="47">
        <v>2</v>
      </c>
      <c r="M9367" s="47">
        <f>VLOOKUP(I9367,PGStock[],6,FALSE)</f>
        <v>150</v>
      </c>
      <c r="N9367" s="47">
        <f>+PGSales!$L9367*PGSales!$M9367</f>
        <v>300</v>
      </c>
    </row>
    <row r="9368" spans="1:14" hidden="1" x14ac:dyDescent="0.25">
      <c r="A9368" s="77">
        <f t="shared" si="1040"/>
        <v>2025</v>
      </c>
      <c r="B9368" s="77">
        <f t="shared" si="1041"/>
        <v>7</v>
      </c>
      <c r="C9368" s="73">
        <v>45867</v>
      </c>
      <c r="D9368" s="79" t="s">
        <v>60</v>
      </c>
      <c r="E9368" s="80" t="s">
        <v>758</v>
      </c>
      <c r="F9368" s="81" t="str">
        <f>VLOOKUP(E9368,Customer[],2,FALSE)</f>
        <v>Shwe Paler</v>
      </c>
      <c r="G9368" s="69" t="str">
        <f>VLOOKUP(E9368,Customer[],3,FALSE)</f>
        <v>Aung Thapay Rd</v>
      </c>
      <c r="H9368" s="69" t="str">
        <f>VLOOKUP(E9368,Customer[],4,FALSE)</f>
        <v>Mangalardon</v>
      </c>
      <c r="I9368" s="48" t="s">
        <v>25</v>
      </c>
      <c r="J9368" s="82" t="str">
        <f>VLOOKUP(I9368,PGStock[],2,FALSE)</f>
        <v>Columbus Super Red Smooth 350 Ml</v>
      </c>
      <c r="K9368" s="71">
        <f>VLOOKUP(I9368,PGStock[],3,FALSE)</f>
        <v>0.35</v>
      </c>
      <c r="L9368" s="47">
        <v>3</v>
      </c>
      <c r="M9368" s="47">
        <f>VLOOKUP(I9368,PGStock[],6,FALSE)</f>
        <v>150</v>
      </c>
      <c r="N9368" s="47">
        <f>+PGSales!$L9368*PGSales!$M9368</f>
        <v>450</v>
      </c>
    </row>
    <row r="9369" spans="1:14" hidden="1" x14ac:dyDescent="0.25">
      <c r="A9369" s="77">
        <f t="shared" si="1040"/>
        <v>2025</v>
      </c>
      <c r="B9369" s="77">
        <f t="shared" si="1041"/>
        <v>7</v>
      </c>
      <c r="C9369" s="73">
        <v>45867</v>
      </c>
      <c r="D9369" s="79" t="s">
        <v>60</v>
      </c>
      <c r="E9369" s="80" t="s">
        <v>758</v>
      </c>
      <c r="F9369" s="81" t="str">
        <f>VLOOKUP(E9369,Customer[],2,FALSE)</f>
        <v>Shwe Paler</v>
      </c>
      <c r="G9369" s="69" t="str">
        <f>VLOOKUP(E9369,Customer[],3,FALSE)</f>
        <v>Aung Thapay Rd</v>
      </c>
      <c r="H9369" s="69" t="str">
        <f>VLOOKUP(E9369,Customer[],4,FALSE)</f>
        <v>Mangalardon</v>
      </c>
      <c r="I9369" s="48" t="s">
        <v>23</v>
      </c>
      <c r="J9369" s="82" t="str">
        <f>VLOOKUP(I9369,PGStock[],2,FALSE)</f>
        <v>Columbus Super Red Smooth 175 Ml</v>
      </c>
      <c r="K9369" s="71">
        <f>VLOOKUP(I9369,PGStock[],3,FALSE)</f>
        <v>0.17499999999999999</v>
      </c>
      <c r="L9369" s="47">
        <v>4</v>
      </c>
      <c r="M9369" s="47">
        <f>VLOOKUP(I9369,PGStock[],6,FALSE)</f>
        <v>100</v>
      </c>
      <c r="N9369" s="47">
        <f>+PGSales!$L9369*PGSales!$M9369</f>
        <v>400</v>
      </c>
    </row>
    <row r="9370" spans="1:14" hidden="1" x14ac:dyDescent="0.25">
      <c r="A9370" s="77">
        <f t="shared" si="1040"/>
        <v>2025</v>
      </c>
      <c r="B9370" s="77">
        <f t="shared" si="1041"/>
        <v>7</v>
      </c>
      <c r="C9370" s="73">
        <v>45867</v>
      </c>
      <c r="D9370" s="79" t="s">
        <v>60</v>
      </c>
      <c r="E9370" s="80" t="s">
        <v>758</v>
      </c>
      <c r="F9370" s="81" t="str">
        <f>VLOOKUP(E9370,Customer[],2,FALSE)</f>
        <v>Shwe Paler</v>
      </c>
      <c r="G9370" s="69" t="str">
        <f>VLOOKUP(E9370,Customer[],3,FALSE)</f>
        <v>Aung Thapay Rd</v>
      </c>
      <c r="H9370" s="69" t="str">
        <f>VLOOKUP(E9370,Customer[],4,FALSE)</f>
        <v>Mangalardon</v>
      </c>
      <c r="I9370" s="48" t="s">
        <v>18</v>
      </c>
      <c r="J9370" s="82" t="str">
        <f>VLOOKUP(I9370,PGStock[],2,FALSE)</f>
        <v>Formula Rum 350ml</v>
      </c>
      <c r="K9370" s="71">
        <f>VLOOKUP(I9370,PGStock[],3,FALSE)</f>
        <v>0.35</v>
      </c>
      <c r="L9370" s="47">
        <v>7</v>
      </c>
      <c r="M9370" s="47">
        <f>VLOOKUP(I9370,PGStock[],6,FALSE)</f>
        <v>150</v>
      </c>
      <c r="N9370" s="47">
        <f>+PGSales!$L9370*PGSales!$M9370</f>
        <v>1050</v>
      </c>
    </row>
    <row r="9371" spans="1:14" hidden="1" x14ac:dyDescent="0.25">
      <c r="A9371" s="77">
        <f t="shared" si="1040"/>
        <v>2025</v>
      </c>
      <c r="B9371" s="77">
        <f t="shared" si="1041"/>
        <v>7</v>
      </c>
      <c r="C9371" s="73">
        <v>45867</v>
      </c>
      <c r="D9371" s="79" t="s">
        <v>2</v>
      </c>
      <c r="E9371" s="80" t="s">
        <v>916</v>
      </c>
      <c r="F9371" s="81" t="str">
        <f>VLOOKUP(E9371,Customer[],2,FALSE)</f>
        <v>Zwal Htet</v>
      </c>
      <c r="G9371" s="69" t="str">
        <f>VLOOKUP(E9371,Customer[],3,FALSE)</f>
        <v>Kyaue Shwe War Rd</v>
      </c>
      <c r="H9371" s="69" t="str">
        <f>VLOOKUP(E9371,Customer[],4,FALSE)</f>
        <v>Mangalardon</v>
      </c>
      <c r="I9371" s="48" t="s">
        <v>25</v>
      </c>
      <c r="J9371" s="82" t="str">
        <f>VLOOKUP(I9371,PGStock[],2,FALSE)</f>
        <v>Columbus Super Red Smooth 350 Ml</v>
      </c>
      <c r="K9371" s="71">
        <f>VLOOKUP(I9371,PGStock[],3,FALSE)</f>
        <v>0.35</v>
      </c>
      <c r="L9371" s="47">
        <v>1</v>
      </c>
      <c r="M9371" s="47">
        <f>VLOOKUP(I9371,PGStock[],6,FALSE)</f>
        <v>150</v>
      </c>
      <c r="N9371" s="47">
        <f>+PGSales!$L9371*PGSales!$M9371</f>
        <v>150</v>
      </c>
    </row>
    <row r="9372" spans="1:14" hidden="1" x14ac:dyDescent="0.25">
      <c r="A9372" s="77">
        <f t="shared" si="1040"/>
        <v>2025</v>
      </c>
      <c r="B9372" s="77">
        <f t="shared" si="1041"/>
        <v>7</v>
      </c>
      <c r="C9372" s="73">
        <v>45867</v>
      </c>
      <c r="D9372" s="79" t="s">
        <v>2</v>
      </c>
      <c r="E9372" s="80" t="s">
        <v>916</v>
      </c>
      <c r="F9372" s="81" t="str">
        <f>VLOOKUP(E9372,Customer[],2,FALSE)</f>
        <v>Zwal Htet</v>
      </c>
      <c r="G9372" s="69" t="str">
        <f>VLOOKUP(E9372,Customer[],3,FALSE)</f>
        <v>Kyaue Shwe War Rd</v>
      </c>
      <c r="H9372" s="69" t="str">
        <f>VLOOKUP(E9372,Customer[],4,FALSE)</f>
        <v>Mangalardon</v>
      </c>
      <c r="I9372" s="48" t="s">
        <v>18</v>
      </c>
      <c r="J9372" s="82" t="str">
        <f>VLOOKUP(I9372,PGStock[],2,FALSE)</f>
        <v>Formula Rum 350ml</v>
      </c>
      <c r="K9372" s="71">
        <f>VLOOKUP(I9372,PGStock[],3,FALSE)</f>
        <v>0.35</v>
      </c>
      <c r="L9372" s="47">
        <v>2</v>
      </c>
      <c r="M9372" s="47">
        <f>VLOOKUP(I9372,PGStock[],6,FALSE)</f>
        <v>150</v>
      </c>
      <c r="N9372" s="47">
        <f>+PGSales!$L9372*PGSales!$M9372</f>
        <v>300</v>
      </c>
    </row>
    <row r="9373" spans="1:14" hidden="1" x14ac:dyDescent="0.25">
      <c r="A9373" s="77">
        <f t="shared" si="1040"/>
        <v>2025</v>
      </c>
      <c r="B9373" s="77">
        <f t="shared" si="1041"/>
        <v>7</v>
      </c>
      <c r="C9373" s="73">
        <v>45867</v>
      </c>
      <c r="D9373" s="79" t="s">
        <v>187</v>
      </c>
      <c r="E9373" s="80" t="s">
        <v>917</v>
      </c>
      <c r="F9373" s="81" t="str">
        <f>VLOOKUP(E9373,Customer[],2,FALSE)</f>
        <v>Pann Padauk</v>
      </c>
      <c r="G9373" s="69" t="str">
        <f>VLOOKUP(E9373,Customer[],3,FALSE)</f>
        <v>ThaYaFee Rd</v>
      </c>
      <c r="H9373" s="69" t="str">
        <f>VLOOKUP(E9373,Customer[],4,FALSE)</f>
        <v>Mangalardon</v>
      </c>
      <c r="I9373" s="48" t="s">
        <v>20</v>
      </c>
      <c r="J9373" s="82" t="str">
        <f>VLOOKUP(I9373,PGStock[],2,FALSE)</f>
        <v>Formula Rum 700ml</v>
      </c>
      <c r="K9373" s="71">
        <f>VLOOKUP(I9373,PGStock[],3,FALSE)</f>
        <v>0.7</v>
      </c>
      <c r="L9373" s="47">
        <v>1</v>
      </c>
      <c r="M9373" s="47">
        <f>VLOOKUP(I9373,PGStock[],6,FALSE)</f>
        <v>200</v>
      </c>
      <c r="N9373" s="47">
        <f>+PGSales!$L9373*PGSales!$M9373</f>
        <v>200</v>
      </c>
    </row>
    <row r="9374" spans="1:14" hidden="1" x14ac:dyDescent="0.25">
      <c r="A9374" s="77">
        <f t="shared" si="1040"/>
        <v>2025</v>
      </c>
      <c r="B9374" s="77">
        <f t="shared" si="1041"/>
        <v>7</v>
      </c>
      <c r="C9374" s="73">
        <v>45867</v>
      </c>
      <c r="D9374" s="79" t="s">
        <v>187</v>
      </c>
      <c r="E9374" s="80" t="s">
        <v>917</v>
      </c>
      <c r="F9374" s="81" t="str">
        <f>VLOOKUP(E9374,Customer[],2,FALSE)</f>
        <v>Pann Padauk</v>
      </c>
      <c r="G9374" s="69" t="str">
        <f>VLOOKUP(E9374,Customer[],3,FALSE)</f>
        <v>ThaYaFee Rd</v>
      </c>
      <c r="H9374" s="69" t="str">
        <f>VLOOKUP(E9374,Customer[],4,FALSE)</f>
        <v>Mangalardon</v>
      </c>
      <c r="I9374" s="48" t="s">
        <v>18</v>
      </c>
      <c r="J9374" s="82" t="str">
        <f>VLOOKUP(I9374,PGStock[],2,FALSE)</f>
        <v>Formula Rum 350ml</v>
      </c>
      <c r="K9374" s="71">
        <f>VLOOKUP(I9374,PGStock[],3,FALSE)</f>
        <v>0.35</v>
      </c>
      <c r="L9374" s="47">
        <v>4</v>
      </c>
      <c r="M9374" s="47">
        <f>VLOOKUP(I9374,PGStock[],6,FALSE)</f>
        <v>150</v>
      </c>
      <c r="N9374" s="47">
        <f>+PGSales!$L9374*PGSales!$M9374</f>
        <v>600</v>
      </c>
    </row>
    <row r="9375" spans="1:14" hidden="1" x14ac:dyDescent="0.25">
      <c r="A9375" s="77">
        <f t="shared" si="1040"/>
        <v>2025</v>
      </c>
      <c r="B9375" s="77">
        <f t="shared" si="1041"/>
        <v>7</v>
      </c>
      <c r="C9375" s="73">
        <v>45867</v>
      </c>
      <c r="D9375" s="79" t="s">
        <v>885</v>
      </c>
      <c r="E9375" s="80" t="s">
        <v>230</v>
      </c>
      <c r="F9375" s="81" t="str">
        <f>VLOOKUP(E9375,Customer[],2,FALSE)</f>
        <v>KZ</v>
      </c>
      <c r="G9375" s="69" t="str">
        <f>VLOOKUP(E9375,Customer[],3,FALSE)</f>
        <v>kantharyar Rd</v>
      </c>
      <c r="H9375" s="69" t="str">
        <f>VLOOKUP(E9375,Customer[],4,FALSE)</f>
        <v xml:space="preserve">Shwepyithar </v>
      </c>
      <c r="I9375" s="48" t="s">
        <v>25</v>
      </c>
      <c r="J9375" s="82" t="str">
        <f>VLOOKUP(I9375,PGStock[],2,FALSE)</f>
        <v>Columbus Super Red Smooth 350 Ml</v>
      </c>
      <c r="K9375" s="71">
        <f>VLOOKUP(I9375,PGStock[],3,FALSE)</f>
        <v>0.35</v>
      </c>
      <c r="L9375" s="47">
        <v>2</v>
      </c>
      <c r="M9375" s="47">
        <f>VLOOKUP(I9375,PGStock[],6,FALSE)</f>
        <v>150</v>
      </c>
      <c r="N9375" s="47">
        <f>+PGSales!$L9375*PGSales!$M9375</f>
        <v>300</v>
      </c>
    </row>
    <row r="9376" spans="1:14" hidden="1" x14ac:dyDescent="0.25">
      <c r="A9376" s="77">
        <f t="shared" si="1040"/>
        <v>2025</v>
      </c>
      <c r="B9376" s="77">
        <f t="shared" si="1041"/>
        <v>7</v>
      </c>
      <c r="C9376" s="73">
        <v>45867</v>
      </c>
      <c r="D9376" s="79" t="s">
        <v>885</v>
      </c>
      <c r="E9376" s="80" t="s">
        <v>230</v>
      </c>
      <c r="F9376" s="81" t="str">
        <f>VLOOKUP(E9376,Customer[],2,FALSE)</f>
        <v>KZ</v>
      </c>
      <c r="G9376" s="69" t="str">
        <f>VLOOKUP(E9376,Customer[],3,FALSE)</f>
        <v>kantharyar Rd</v>
      </c>
      <c r="H9376" s="69" t="str">
        <f>VLOOKUP(E9376,Customer[],4,FALSE)</f>
        <v xml:space="preserve">Shwepyithar </v>
      </c>
      <c r="I9376" s="48" t="s">
        <v>23</v>
      </c>
      <c r="J9376" s="82" t="str">
        <f>VLOOKUP(I9376,PGStock[],2,FALSE)</f>
        <v>Columbus Super Red Smooth 175 Ml</v>
      </c>
      <c r="K9376" s="71">
        <f>VLOOKUP(I9376,PGStock[],3,FALSE)</f>
        <v>0.17499999999999999</v>
      </c>
      <c r="L9376" s="47">
        <v>2</v>
      </c>
      <c r="M9376" s="47">
        <f>VLOOKUP(I9376,PGStock[],6,FALSE)</f>
        <v>100</v>
      </c>
      <c r="N9376" s="47">
        <f>+PGSales!$L9376*PGSales!$M9376</f>
        <v>200</v>
      </c>
    </row>
    <row r="9377" spans="1:14" hidden="1" x14ac:dyDescent="0.25">
      <c r="A9377" s="77">
        <f t="shared" si="1040"/>
        <v>2025</v>
      </c>
      <c r="B9377" s="77">
        <f t="shared" si="1041"/>
        <v>7</v>
      </c>
      <c r="C9377" s="73">
        <v>45867</v>
      </c>
      <c r="D9377" s="79" t="s">
        <v>885</v>
      </c>
      <c r="E9377" s="80" t="s">
        <v>230</v>
      </c>
      <c r="F9377" s="81" t="str">
        <f>VLOOKUP(E9377,Customer[],2,FALSE)</f>
        <v>KZ</v>
      </c>
      <c r="G9377" s="69" t="str">
        <f>VLOOKUP(E9377,Customer[],3,FALSE)</f>
        <v>kantharyar Rd</v>
      </c>
      <c r="H9377" s="69" t="str">
        <f>VLOOKUP(E9377,Customer[],4,FALSE)</f>
        <v xml:space="preserve">Shwepyithar </v>
      </c>
      <c r="I9377" s="48" t="s">
        <v>18</v>
      </c>
      <c r="J9377" s="82" t="str">
        <f>VLOOKUP(I9377,PGStock[],2,FALSE)</f>
        <v>Formula Rum 350ml</v>
      </c>
      <c r="K9377" s="71">
        <f>VLOOKUP(I9377,PGStock[],3,FALSE)</f>
        <v>0.35</v>
      </c>
      <c r="L9377" s="47">
        <v>1</v>
      </c>
      <c r="M9377" s="47">
        <f>VLOOKUP(I9377,PGStock[],6,FALSE)</f>
        <v>150</v>
      </c>
      <c r="N9377" s="47">
        <f>+PGSales!$L9377*PGSales!$M9377</f>
        <v>150</v>
      </c>
    </row>
    <row r="9378" spans="1:14" hidden="1" x14ac:dyDescent="0.25">
      <c r="A9378" s="77">
        <f t="shared" ref="A9378:A9389" si="1042">YEAR(C9378)</f>
        <v>2025</v>
      </c>
      <c r="B9378" s="77">
        <f t="shared" ref="B9378:B9389" si="1043">MONTH(C9378)</f>
        <v>7</v>
      </c>
      <c r="C9378" s="73">
        <v>45867</v>
      </c>
      <c r="D9378" s="79" t="s">
        <v>4</v>
      </c>
      <c r="E9378" s="80" t="s">
        <v>635</v>
      </c>
      <c r="F9378" s="81" t="e">
        <f>VLOOKUP(E9378,Customer[],2,FALSE)</f>
        <v>#N/A</v>
      </c>
      <c r="G9378" s="69" t="e">
        <f>VLOOKUP(E9378,Customer[],3,FALSE)</f>
        <v>#N/A</v>
      </c>
      <c r="H9378" s="69" t="e">
        <f>VLOOKUP(E9378,Customer[],4,FALSE)</f>
        <v>#N/A</v>
      </c>
      <c r="I9378" s="48" t="s">
        <v>23</v>
      </c>
      <c r="J9378" s="82" t="str">
        <f>VLOOKUP(I9378,PGStock[],2,FALSE)</f>
        <v>Columbus Super Red Smooth 175 Ml</v>
      </c>
      <c r="K9378" s="71">
        <f>VLOOKUP(I9378,PGStock[],3,FALSE)</f>
        <v>0.17499999999999999</v>
      </c>
      <c r="L9378" s="47">
        <v>7</v>
      </c>
      <c r="M9378" s="47">
        <f>VLOOKUP(I9378,PGStock[],6,FALSE)</f>
        <v>100</v>
      </c>
      <c r="N9378" s="47">
        <f>+PGSales!$L9378*PGSales!$M9378</f>
        <v>700</v>
      </c>
    </row>
    <row r="9379" spans="1:14" hidden="1" x14ac:dyDescent="0.25">
      <c r="A9379" s="77">
        <f t="shared" si="1042"/>
        <v>2025</v>
      </c>
      <c r="B9379" s="77">
        <f t="shared" si="1043"/>
        <v>7</v>
      </c>
      <c r="C9379" s="73">
        <v>45867</v>
      </c>
      <c r="D9379" s="79" t="s">
        <v>4</v>
      </c>
      <c r="E9379" s="80" t="s">
        <v>635</v>
      </c>
      <c r="F9379" s="81" t="e">
        <f>VLOOKUP(E9379,Customer[],2,FALSE)</f>
        <v>#N/A</v>
      </c>
      <c r="G9379" s="69" t="e">
        <f>VLOOKUP(E9379,Customer[],3,FALSE)</f>
        <v>#N/A</v>
      </c>
      <c r="H9379" s="69" t="e">
        <f>VLOOKUP(E9379,Customer[],4,FALSE)</f>
        <v>#N/A</v>
      </c>
      <c r="I9379" s="48" t="s">
        <v>18</v>
      </c>
      <c r="J9379" s="82" t="str">
        <f>VLOOKUP(I9379,PGStock[],2,FALSE)</f>
        <v>Formula Rum 350ml</v>
      </c>
      <c r="K9379" s="71">
        <f>VLOOKUP(I9379,PGStock[],3,FALSE)</f>
        <v>0.35</v>
      </c>
      <c r="L9379" s="47">
        <v>1</v>
      </c>
      <c r="M9379" s="47">
        <f>VLOOKUP(I9379,PGStock[],6,FALSE)</f>
        <v>150</v>
      </c>
      <c r="N9379" s="47">
        <f>+PGSales!$L9379*PGSales!$M9379</f>
        <v>150</v>
      </c>
    </row>
    <row r="9380" spans="1:14" hidden="1" x14ac:dyDescent="0.25">
      <c r="A9380" s="77">
        <f t="shared" si="1042"/>
        <v>2025</v>
      </c>
      <c r="B9380" s="77">
        <f t="shared" si="1043"/>
        <v>7</v>
      </c>
      <c r="C9380" s="73">
        <v>45867</v>
      </c>
      <c r="D9380" s="79" t="s">
        <v>58</v>
      </c>
      <c r="E9380" s="80" t="s">
        <v>177</v>
      </c>
      <c r="F9380" s="81" t="str">
        <f>VLOOKUP(E9380,Customer[],2,FALSE)</f>
        <v>NI Ni Poe poe</v>
      </c>
      <c r="G9380" s="69" t="str">
        <f>VLOOKUP(E9380,Customer[],3,FALSE)</f>
        <v>Ye Yanaing Rd</v>
      </c>
      <c r="H9380" s="69" t="str">
        <f>VLOOKUP(E9380,Customer[],4,FALSE)</f>
        <v xml:space="preserve">Shwepyithar </v>
      </c>
      <c r="I9380" s="48" t="s">
        <v>23</v>
      </c>
      <c r="J9380" s="82" t="str">
        <f>VLOOKUP(I9380,PGStock[],2,FALSE)</f>
        <v>Columbus Super Red Smooth 175 Ml</v>
      </c>
      <c r="K9380" s="71">
        <f>VLOOKUP(I9380,PGStock[],3,FALSE)</f>
        <v>0.17499999999999999</v>
      </c>
      <c r="L9380" s="47">
        <v>2</v>
      </c>
      <c r="M9380" s="47">
        <f>VLOOKUP(I9380,PGStock[],6,FALSE)</f>
        <v>100</v>
      </c>
      <c r="N9380" s="47">
        <f>+PGSales!$L9380*PGSales!$M9380</f>
        <v>200</v>
      </c>
    </row>
    <row r="9381" spans="1:14" hidden="1" x14ac:dyDescent="0.25">
      <c r="A9381" s="77">
        <f t="shared" si="1042"/>
        <v>2025</v>
      </c>
      <c r="B9381" s="77">
        <f t="shared" si="1043"/>
        <v>7</v>
      </c>
      <c r="C9381" s="73">
        <v>45867</v>
      </c>
      <c r="D9381" s="79" t="s">
        <v>58</v>
      </c>
      <c r="E9381" s="80" t="s">
        <v>177</v>
      </c>
      <c r="F9381" s="81" t="str">
        <f>VLOOKUP(E9381,Customer[],2,FALSE)</f>
        <v>NI Ni Poe poe</v>
      </c>
      <c r="G9381" s="69" t="str">
        <f>VLOOKUP(E9381,Customer[],3,FALSE)</f>
        <v>Ye Yanaing Rd</v>
      </c>
      <c r="H9381" s="69" t="str">
        <f>VLOOKUP(E9381,Customer[],4,FALSE)</f>
        <v xml:space="preserve">Shwepyithar </v>
      </c>
      <c r="I9381" s="48" t="s">
        <v>20</v>
      </c>
      <c r="J9381" s="82" t="str">
        <f>VLOOKUP(I9381,PGStock[],2,FALSE)</f>
        <v>Formula Rum 700ml</v>
      </c>
      <c r="K9381" s="71">
        <f>VLOOKUP(I9381,PGStock[],3,FALSE)</f>
        <v>0.7</v>
      </c>
      <c r="L9381" s="47">
        <v>3</v>
      </c>
      <c r="M9381" s="47">
        <f>VLOOKUP(I9381,PGStock[],6,FALSE)</f>
        <v>200</v>
      </c>
      <c r="N9381" s="47">
        <f>+PGSales!$L9381*PGSales!$M9381</f>
        <v>600</v>
      </c>
    </row>
    <row r="9382" spans="1:14" hidden="1" x14ac:dyDescent="0.25">
      <c r="A9382" s="77">
        <f t="shared" si="1042"/>
        <v>2025</v>
      </c>
      <c r="B9382" s="77">
        <f t="shared" si="1043"/>
        <v>7</v>
      </c>
      <c r="C9382" s="73">
        <v>45867</v>
      </c>
      <c r="D9382" s="79" t="s">
        <v>58</v>
      </c>
      <c r="E9382" s="80" t="s">
        <v>177</v>
      </c>
      <c r="F9382" s="81" t="str">
        <f>VLOOKUP(E9382,Customer[],2,FALSE)</f>
        <v>NI Ni Poe poe</v>
      </c>
      <c r="G9382" s="69" t="str">
        <f>VLOOKUP(E9382,Customer[],3,FALSE)</f>
        <v>Ye Yanaing Rd</v>
      </c>
      <c r="H9382" s="69" t="str">
        <f>VLOOKUP(E9382,Customer[],4,FALSE)</f>
        <v xml:space="preserve">Shwepyithar </v>
      </c>
      <c r="I9382" s="48" t="s">
        <v>18</v>
      </c>
      <c r="J9382" s="82" t="str">
        <f>VLOOKUP(I9382,PGStock[],2,FALSE)</f>
        <v>Formula Rum 350ml</v>
      </c>
      <c r="K9382" s="71">
        <f>VLOOKUP(I9382,PGStock[],3,FALSE)</f>
        <v>0.35</v>
      </c>
      <c r="L9382" s="47">
        <v>3</v>
      </c>
      <c r="M9382" s="47">
        <f>VLOOKUP(I9382,PGStock[],6,FALSE)</f>
        <v>150</v>
      </c>
      <c r="N9382" s="47">
        <f>+PGSales!$L9382*PGSales!$M9382</f>
        <v>450</v>
      </c>
    </row>
    <row r="9383" spans="1:14" hidden="1" x14ac:dyDescent="0.25">
      <c r="A9383" s="77">
        <f t="shared" si="1042"/>
        <v>2025</v>
      </c>
      <c r="B9383" s="77">
        <f t="shared" si="1043"/>
        <v>7</v>
      </c>
      <c r="C9383" s="73">
        <v>45867</v>
      </c>
      <c r="D9383" s="79" t="s">
        <v>62</v>
      </c>
      <c r="E9383" s="80" t="s">
        <v>268</v>
      </c>
      <c r="F9383" s="81" t="str">
        <f>VLOOKUP(E9383,Customer[],2,FALSE)</f>
        <v>Kaung Thant</v>
      </c>
      <c r="G9383" s="69" t="str">
        <f>VLOOKUP(E9383,Customer[],3,FALSE)</f>
        <v>ThanDin Zay Rd</v>
      </c>
      <c r="H9383" s="69" t="str">
        <f>VLOOKUP(E9383,Customer[],4,FALSE)</f>
        <v xml:space="preserve">Shwepyithar </v>
      </c>
      <c r="I9383" s="48" t="s">
        <v>25</v>
      </c>
      <c r="J9383" s="82" t="str">
        <f>VLOOKUP(I9383,PGStock[],2,FALSE)</f>
        <v>Columbus Super Red Smooth 350 Ml</v>
      </c>
      <c r="K9383" s="71">
        <f>VLOOKUP(I9383,PGStock[],3,FALSE)</f>
        <v>0.35</v>
      </c>
      <c r="L9383" s="47">
        <v>5</v>
      </c>
      <c r="M9383" s="47">
        <f>VLOOKUP(I9383,PGStock[],6,FALSE)</f>
        <v>150</v>
      </c>
      <c r="N9383" s="47">
        <f>+PGSales!$L9383*PGSales!$M9383</f>
        <v>750</v>
      </c>
    </row>
    <row r="9384" spans="1:14" hidden="1" x14ac:dyDescent="0.25">
      <c r="A9384" s="77">
        <f t="shared" si="1042"/>
        <v>2025</v>
      </c>
      <c r="B9384" s="77">
        <f t="shared" si="1043"/>
        <v>7</v>
      </c>
      <c r="C9384" s="73">
        <v>45867</v>
      </c>
      <c r="D9384" s="79" t="s">
        <v>62</v>
      </c>
      <c r="E9384" s="80" t="s">
        <v>268</v>
      </c>
      <c r="F9384" s="81" t="str">
        <f>VLOOKUP(E9384,Customer[],2,FALSE)</f>
        <v>Kaung Thant</v>
      </c>
      <c r="G9384" s="69" t="str">
        <f>VLOOKUP(E9384,Customer[],3,FALSE)</f>
        <v>ThanDin Zay Rd</v>
      </c>
      <c r="H9384" s="69" t="str">
        <f>VLOOKUP(E9384,Customer[],4,FALSE)</f>
        <v xml:space="preserve">Shwepyithar </v>
      </c>
      <c r="I9384" s="48" t="s">
        <v>23</v>
      </c>
      <c r="J9384" s="82" t="str">
        <f>VLOOKUP(I9384,PGStock[],2,FALSE)</f>
        <v>Columbus Super Red Smooth 175 Ml</v>
      </c>
      <c r="K9384" s="71">
        <f>VLOOKUP(I9384,PGStock[],3,FALSE)</f>
        <v>0.17499999999999999</v>
      </c>
      <c r="L9384" s="47">
        <v>1</v>
      </c>
      <c r="M9384" s="47">
        <f>VLOOKUP(I9384,PGStock[],6,FALSE)</f>
        <v>100</v>
      </c>
      <c r="N9384" s="47">
        <f>+PGSales!$L9384*PGSales!$M9384</f>
        <v>100</v>
      </c>
    </row>
    <row r="9385" spans="1:14" hidden="1" x14ac:dyDescent="0.25">
      <c r="A9385" s="77">
        <f t="shared" si="1042"/>
        <v>2025</v>
      </c>
      <c r="B9385" s="77">
        <f t="shared" si="1043"/>
        <v>7</v>
      </c>
      <c r="C9385" s="73">
        <v>45867</v>
      </c>
      <c r="D9385" s="79" t="s">
        <v>62</v>
      </c>
      <c r="E9385" s="80" t="s">
        <v>268</v>
      </c>
      <c r="F9385" s="81" t="str">
        <f>VLOOKUP(E9385,Customer[],2,FALSE)</f>
        <v>Kaung Thant</v>
      </c>
      <c r="G9385" s="69" t="str">
        <f>VLOOKUP(E9385,Customer[],3,FALSE)</f>
        <v>ThanDin Zay Rd</v>
      </c>
      <c r="H9385" s="69" t="str">
        <f>VLOOKUP(E9385,Customer[],4,FALSE)</f>
        <v xml:space="preserve">Shwepyithar </v>
      </c>
      <c r="I9385" s="48" t="s">
        <v>18</v>
      </c>
      <c r="J9385" s="82" t="str">
        <f>VLOOKUP(I9385,PGStock[],2,FALSE)</f>
        <v>Formula Rum 350ml</v>
      </c>
      <c r="K9385" s="71">
        <f>VLOOKUP(I9385,PGStock[],3,FALSE)</f>
        <v>0.35</v>
      </c>
      <c r="L9385" s="47">
        <v>5</v>
      </c>
      <c r="M9385" s="47">
        <f>VLOOKUP(I9385,PGStock[],6,FALSE)</f>
        <v>150</v>
      </c>
      <c r="N9385" s="47">
        <f>+PGSales!$L9385*PGSales!$M9385</f>
        <v>750</v>
      </c>
    </row>
    <row r="9386" spans="1:14" hidden="1" x14ac:dyDescent="0.25">
      <c r="A9386" s="77">
        <f t="shared" si="1042"/>
        <v>2025</v>
      </c>
      <c r="B9386" s="77">
        <f t="shared" si="1043"/>
        <v>7</v>
      </c>
      <c r="C9386" s="73">
        <v>45867</v>
      </c>
      <c r="D9386" s="79" t="s">
        <v>56</v>
      </c>
      <c r="E9386" s="80" t="s">
        <v>246</v>
      </c>
      <c r="F9386" s="81" t="str">
        <f>VLOOKUP(E9386,Customer[],2,FALSE)</f>
        <v>Zaw Hein Kaber</v>
      </c>
      <c r="G9386" s="69" t="str">
        <f>VLOOKUP(E9386,Customer[],3,FALSE)</f>
        <v>ThanDin Zay Rd</v>
      </c>
      <c r="H9386" s="69" t="str">
        <f>VLOOKUP(E9386,Customer[],4,FALSE)</f>
        <v xml:space="preserve">Shwepyithar </v>
      </c>
      <c r="I9386" s="48" t="s">
        <v>27</v>
      </c>
      <c r="J9386" s="82" t="str">
        <f>VLOOKUP(I9386,PGStock[],2,FALSE)</f>
        <v>Columbus Super Red Smooth 700 Ml</v>
      </c>
      <c r="K9386" s="71">
        <f>VLOOKUP(I9386,PGStock[],3,FALSE)</f>
        <v>0.7</v>
      </c>
      <c r="L9386" s="47">
        <v>1</v>
      </c>
      <c r="M9386" s="47">
        <f>VLOOKUP(I9386,PGStock[],6,FALSE)</f>
        <v>200</v>
      </c>
      <c r="N9386" s="47">
        <f>+PGSales!$L9386*PGSales!$M9386</f>
        <v>200</v>
      </c>
    </row>
    <row r="9387" spans="1:14" hidden="1" x14ac:dyDescent="0.25">
      <c r="A9387" s="77">
        <f t="shared" si="1042"/>
        <v>2025</v>
      </c>
      <c r="B9387" s="77">
        <f t="shared" si="1043"/>
        <v>7</v>
      </c>
      <c r="C9387" s="73">
        <v>45867</v>
      </c>
      <c r="D9387" s="79" t="s">
        <v>56</v>
      </c>
      <c r="E9387" s="80" t="s">
        <v>246</v>
      </c>
      <c r="F9387" s="81" t="str">
        <f>VLOOKUP(E9387,Customer[],2,FALSE)</f>
        <v>Zaw Hein Kaber</v>
      </c>
      <c r="G9387" s="69" t="str">
        <f>VLOOKUP(E9387,Customer[],3,FALSE)</f>
        <v>ThanDin Zay Rd</v>
      </c>
      <c r="H9387" s="69" t="str">
        <f>VLOOKUP(E9387,Customer[],4,FALSE)</f>
        <v xml:space="preserve">Shwepyithar </v>
      </c>
      <c r="I9387" s="48" t="s">
        <v>23</v>
      </c>
      <c r="J9387" s="82" t="str">
        <f>VLOOKUP(I9387,PGStock[],2,FALSE)</f>
        <v>Columbus Super Red Smooth 175 Ml</v>
      </c>
      <c r="K9387" s="71">
        <f>VLOOKUP(I9387,PGStock[],3,FALSE)</f>
        <v>0.17499999999999999</v>
      </c>
      <c r="L9387" s="47">
        <v>5</v>
      </c>
      <c r="M9387" s="47">
        <f>VLOOKUP(I9387,PGStock[],6,FALSE)</f>
        <v>100</v>
      </c>
      <c r="N9387" s="47">
        <f>+PGSales!$L9387*PGSales!$M9387</f>
        <v>500</v>
      </c>
    </row>
    <row r="9388" spans="1:14" hidden="1" x14ac:dyDescent="0.25">
      <c r="A9388" s="77">
        <f t="shared" si="1042"/>
        <v>2025</v>
      </c>
      <c r="B9388" s="77">
        <f t="shared" si="1043"/>
        <v>7</v>
      </c>
      <c r="C9388" s="73">
        <v>45867</v>
      </c>
      <c r="D9388" s="79" t="s">
        <v>66</v>
      </c>
      <c r="E9388" s="80" t="s">
        <v>245</v>
      </c>
      <c r="F9388" s="81" t="str">
        <f>VLOOKUP(E9388,Customer[],2,FALSE)</f>
        <v>Cheer</v>
      </c>
      <c r="G9388" s="69" t="str">
        <f>VLOOKUP(E9388,Customer[],3,FALSE)</f>
        <v>ThanDin Zay Rd</v>
      </c>
      <c r="H9388" s="69" t="str">
        <f>VLOOKUP(E9388,Customer[],4,FALSE)</f>
        <v xml:space="preserve">Shwepyithar </v>
      </c>
      <c r="I9388" s="48" t="s">
        <v>25</v>
      </c>
      <c r="J9388" s="82" t="str">
        <f>VLOOKUP(I9388,PGStock[],2,FALSE)</f>
        <v>Columbus Super Red Smooth 350 Ml</v>
      </c>
      <c r="K9388" s="71">
        <f>VLOOKUP(I9388,PGStock[],3,FALSE)</f>
        <v>0.35</v>
      </c>
      <c r="L9388" s="47">
        <v>5</v>
      </c>
      <c r="M9388" s="47">
        <f>VLOOKUP(I9388,PGStock[],6,FALSE)</f>
        <v>150</v>
      </c>
      <c r="N9388" s="47">
        <f>+PGSales!$L9388*PGSales!$M9388</f>
        <v>750</v>
      </c>
    </row>
    <row r="9389" spans="1:14" hidden="1" x14ac:dyDescent="0.25">
      <c r="A9389" s="77">
        <f t="shared" si="1042"/>
        <v>2025</v>
      </c>
      <c r="B9389" s="77">
        <f t="shared" si="1043"/>
        <v>7</v>
      </c>
      <c r="C9389" s="73">
        <v>45867</v>
      </c>
      <c r="D9389" s="79" t="s">
        <v>66</v>
      </c>
      <c r="E9389" s="80" t="s">
        <v>245</v>
      </c>
      <c r="F9389" s="81" t="str">
        <f>VLOOKUP(E9389,Customer[],2,FALSE)</f>
        <v>Cheer</v>
      </c>
      <c r="G9389" s="69" t="str">
        <f>VLOOKUP(E9389,Customer[],3,FALSE)</f>
        <v>ThanDin Zay Rd</v>
      </c>
      <c r="H9389" s="69" t="str">
        <f>VLOOKUP(E9389,Customer[],4,FALSE)</f>
        <v xml:space="preserve">Shwepyithar </v>
      </c>
      <c r="I9389" s="48" t="s">
        <v>18</v>
      </c>
      <c r="J9389" s="82" t="str">
        <f>VLOOKUP(I9389,PGStock[],2,FALSE)</f>
        <v>Formula Rum 350ml</v>
      </c>
      <c r="K9389" s="71">
        <f>VLOOKUP(I9389,PGStock[],3,FALSE)</f>
        <v>0.35</v>
      </c>
      <c r="L9389" s="47">
        <v>1</v>
      </c>
      <c r="M9389" s="47">
        <f>VLOOKUP(I9389,PGStock[],6,FALSE)</f>
        <v>150</v>
      </c>
      <c r="N9389" s="47">
        <f>+PGSales!$L9389*PGSales!$M9389</f>
        <v>150</v>
      </c>
    </row>
    <row r="9390" spans="1:14" hidden="1" x14ac:dyDescent="0.25">
      <c r="A9390" s="77">
        <f>YEAR(C9391)</f>
        <v>2025</v>
      </c>
      <c r="B9390" s="77">
        <f>MONTH(C9391)</f>
        <v>7</v>
      </c>
      <c r="C9390" s="73">
        <v>45868</v>
      </c>
      <c r="D9390" s="79" t="s">
        <v>131</v>
      </c>
      <c r="E9390" s="80" t="s">
        <v>120</v>
      </c>
      <c r="F9390" s="81" t="str">
        <f>VLOOKUP(E9390,Customer[],2,FALSE)</f>
        <v>Linn</v>
      </c>
      <c r="G9390" s="69" t="str">
        <f>VLOOKUP(E9390,Customer[],3,FALSE)</f>
        <v>Bo Aung Kyaw Rd</v>
      </c>
      <c r="H9390" s="69" t="str">
        <f>VLOOKUP(E9390,Customer[],4,FALSE)</f>
        <v>Hlaing Thar Yar Route (1)</v>
      </c>
      <c r="I9390" s="48" t="s">
        <v>25</v>
      </c>
      <c r="J9390" s="82" t="str">
        <f>VLOOKUP(I9390,PGStock[],2,FALSE)</f>
        <v>Columbus Super Red Smooth 350 Ml</v>
      </c>
      <c r="K9390" s="71">
        <f>VLOOKUP(I9390,PGStock[],3,FALSE)</f>
        <v>0.35</v>
      </c>
      <c r="L9390" s="47">
        <v>3</v>
      </c>
      <c r="M9390" s="47">
        <f>VLOOKUP(I9390,PGStock[],6,FALSE)</f>
        <v>150</v>
      </c>
      <c r="N9390" s="47">
        <f>+PGSales!$L9390*PGSales!$M9390</f>
        <v>450</v>
      </c>
    </row>
    <row r="9391" spans="1:14" hidden="1" x14ac:dyDescent="0.25">
      <c r="A9391" s="77" t="e">
        <f>YEAR(#REF!)</f>
        <v>#REF!</v>
      </c>
      <c r="B9391" s="77" t="e">
        <f>MONTH(#REF!)</f>
        <v>#REF!</v>
      </c>
      <c r="C9391" s="73">
        <v>45868</v>
      </c>
      <c r="D9391" s="79" t="s">
        <v>131</v>
      </c>
      <c r="E9391" s="80" t="s">
        <v>120</v>
      </c>
      <c r="F9391" s="81" t="str">
        <f>VLOOKUP(E9391,Customer[],2,FALSE)</f>
        <v>Linn</v>
      </c>
      <c r="G9391" s="69" t="str">
        <f>VLOOKUP(E9391,Customer[],3,FALSE)</f>
        <v>Bo Aung Kyaw Rd</v>
      </c>
      <c r="H9391" s="69" t="str">
        <f>VLOOKUP(E9391,Customer[],4,FALSE)</f>
        <v>Hlaing Thar Yar Route (1)</v>
      </c>
      <c r="I9391" s="48" t="s">
        <v>18</v>
      </c>
      <c r="J9391" s="82" t="str">
        <f>VLOOKUP(I9391,PGStock[],2,FALSE)</f>
        <v>Formula Rum 350ml</v>
      </c>
      <c r="K9391" s="71">
        <f>VLOOKUP(I9391,PGStock[],3,FALSE)</f>
        <v>0.35</v>
      </c>
      <c r="L9391" s="47">
        <v>5</v>
      </c>
      <c r="M9391" s="47">
        <f>VLOOKUP(I9391,PGStock[],6,FALSE)</f>
        <v>150</v>
      </c>
      <c r="N9391" s="47">
        <f>+PGSales!$L9391*PGSales!$M9391</f>
        <v>750</v>
      </c>
    </row>
    <row r="9392" spans="1:14" hidden="1" x14ac:dyDescent="0.25">
      <c r="A9392" s="77">
        <f t="shared" ref="A9392:A9401" si="1044">YEAR(C9392)</f>
        <v>2025</v>
      </c>
      <c r="B9392" s="77">
        <f t="shared" ref="B9392:B9401" si="1045">MONTH(C9392)</f>
        <v>7</v>
      </c>
      <c r="C9392" s="73">
        <v>45868</v>
      </c>
      <c r="D9392" s="79" t="s">
        <v>74</v>
      </c>
      <c r="E9392" s="80" t="s">
        <v>631</v>
      </c>
      <c r="F9392" s="81" t="str">
        <f>VLOOKUP(E9392,Customer[],2,FALSE)</f>
        <v>Nge paung</v>
      </c>
      <c r="G9392" s="69" t="str">
        <f>VLOOKUP(E9392,Customer[],3,FALSE)</f>
        <v>Bo Aung Kyaw Rd</v>
      </c>
      <c r="H9392" s="69" t="str">
        <f>VLOOKUP(E9392,Customer[],4,FALSE)</f>
        <v>Hlaing Thar Yar</v>
      </c>
      <c r="I9392" s="48" t="s">
        <v>25</v>
      </c>
      <c r="J9392" s="82" t="str">
        <f>VLOOKUP(I9392,PGStock[],2,FALSE)</f>
        <v>Columbus Super Red Smooth 350 Ml</v>
      </c>
      <c r="K9392" s="71">
        <f>VLOOKUP(I9392,PGStock[],3,FALSE)</f>
        <v>0.35</v>
      </c>
      <c r="L9392" s="47">
        <v>1</v>
      </c>
      <c r="M9392" s="47">
        <f>VLOOKUP(I9392,PGStock[],6,FALSE)</f>
        <v>150</v>
      </c>
      <c r="N9392" s="47">
        <f>+PGSales!$L9392*PGSales!$M9392</f>
        <v>150</v>
      </c>
    </row>
    <row r="9393" spans="1:14" hidden="1" x14ac:dyDescent="0.25">
      <c r="A9393" s="77">
        <f t="shared" si="1044"/>
        <v>2025</v>
      </c>
      <c r="B9393" s="77">
        <f t="shared" si="1045"/>
        <v>7</v>
      </c>
      <c r="C9393" s="73">
        <v>45868</v>
      </c>
      <c r="D9393" s="79" t="s">
        <v>74</v>
      </c>
      <c r="E9393" s="80" t="s">
        <v>631</v>
      </c>
      <c r="F9393" s="81" t="str">
        <f>VLOOKUP(E9393,Customer[],2,FALSE)</f>
        <v>Nge paung</v>
      </c>
      <c r="G9393" s="69" t="str">
        <f>VLOOKUP(E9393,Customer[],3,FALSE)</f>
        <v>Bo Aung Kyaw Rd</v>
      </c>
      <c r="H9393" s="69" t="str">
        <f>VLOOKUP(E9393,Customer[],4,FALSE)</f>
        <v>Hlaing Thar Yar</v>
      </c>
      <c r="I9393" s="48" t="s">
        <v>23</v>
      </c>
      <c r="J9393" s="82" t="str">
        <f>VLOOKUP(I9393,PGStock[],2,FALSE)</f>
        <v>Columbus Super Red Smooth 175 Ml</v>
      </c>
      <c r="K9393" s="71">
        <f>VLOOKUP(I9393,PGStock[],3,FALSE)</f>
        <v>0.17499999999999999</v>
      </c>
      <c r="L9393" s="47">
        <v>1</v>
      </c>
      <c r="M9393" s="47">
        <f>VLOOKUP(I9393,PGStock[],6,FALSE)</f>
        <v>100</v>
      </c>
      <c r="N9393" s="47">
        <f>+PGSales!$L9393*PGSales!$M9393</f>
        <v>100</v>
      </c>
    </row>
    <row r="9394" spans="1:14" hidden="1" x14ac:dyDescent="0.25">
      <c r="A9394" s="77">
        <f t="shared" si="1044"/>
        <v>2025</v>
      </c>
      <c r="B9394" s="77">
        <f t="shared" si="1045"/>
        <v>7</v>
      </c>
      <c r="C9394" s="73">
        <v>45868</v>
      </c>
      <c r="D9394" s="79" t="s">
        <v>74</v>
      </c>
      <c r="E9394" s="80" t="s">
        <v>631</v>
      </c>
      <c r="F9394" s="81" t="str">
        <f>VLOOKUP(E9394,Customer[],2,FALSE)</f>
        <v>Nge paung</v>
      </c>
      <c r="G9394" s="69" t="str">
        <f>VLOOKUP(E9394,Customer[],3,FALSE)</f>
        <v>Bo Aung Kyaw Rd</v>
      </c>
      <c r="H9394" s="69" t="str">
        <f>VLOOKUP(E9394,Customer[],4,FALSE)</f>
        <v>Hlaing Thar Yar</v>
      </c>
      <c r="I9394" s="48" t="s">
        <v>18</v>
      </c>
      <c r="J9394" s="82" t="str">
        <f>VLOOKUP(I9394,PGStock[],2,FALSE)</f>
        <v>Formula Rum 350ml</v>
      </c>
      <c r="K9394" s="71">
        <f>VLOOKUP(I9394,PGStock[],3,FALSE)</f>
        <v>0.35</v>
      </c>
      <c r="L9394" s="47">
        <v>2</v>
      </c>
      <c r="M9394" s="47">
        <f>VLOOKUP(I9394,PGStock[],6,FALSE)</f>
        <v>150</v>
      </c>
      <c r="N9394" s="47">
        <f>+PGSales!$L9394*PGSales!$M9394</f>
        <v>300</v>
      </c>
    </row>
    <row r="9395" spans="1:14" hidden="1" x14ac:dyDescent="0.25">
      <c r="A9395" s="77">
        <f t="shared" si="1044"/>
        <v>2025</v>
      </c>
      <c r="B9395" s="77">
        <f t="shared" si="1045"/>
        <v>7</v>
      </c>
      <c r="C9395" s="73">
        <v>45868</v>
      </c>
      <c r="D9395" s="79" t="s">
        <v>878</v>
      </c>
      <c r="E9395" s="80" t="s">
        <v>125</v>
      </c>
      <c r="F9395" s="81" t="str">
        <f>VLOOKUP(E9395,Customer[],2,FALSE)</f>
        <v>Soon Pyan</v>
      </c>
      <c r="G9395" s="69" t="str">
        <f>VLOOKUP(E9395,Customer[],3,FALSE)</f>
        <v>Bo Aung Kyaw Rd</v>
      </c>
      <c r="H9395" s="69" t="str">
        <f>VLOOKUP(E9395,Customer[],4,FALSE)</f>
        <v>Hlaing Thar Yar Route (1)</v>
      </c>
      <c r="I9395" s="48" t="s">
        <v>25</v>
      </c>
      <c r="J9395" s="82" t="str">
        <f>VLOOKUP(I9395,PGStock[],2,FALSE)</f>
        <v>Columbus Super Red Smooth 350 Ml</v>
      </c>
      <c r="K9395" s="71">
        <f>VLOOKUP(I9395,PGStock[],3,FALSE)</f>
        <v>0.35</v>
      </c>
      <c r="L9395" s="47">
        <v>1</v>
      </c>
      <c r="M9395" s="47">
        <v>100</v>
      </c>
      <c r="N9395" s="47">
        <f>+PGSales!$L9395*PGSales!$M9395</f>
        <v>100</v>
      </c>
    </row>
    <row r="9396" spans="1:14" hidden="1" x14ac:dyDescent="0.25">
      <c r="A9396" s="77">
        <f t="shared" si="1044"/>
        <v>2025</v>
      </c>
      <c r="B9396" s="77">
        <f t="shared" si="1045"/>
        <v>7</v>
      </c>
      <c r="C9396" s="73">
        <v>45868</v>
      </c>
      <c r="D9396" s="79" t="s">
        <v>878</v>
      </c>
      <c r="E9396" s="80" t="s">
        <v>125</v>
      </c>
      <c r="F9396" s="81" t="str">
        <f>VLOOKUP(E9396,Customer[],2,FALSE)</f>
        <v>Soon Pyan</v>
      </c>
      <c r="G9396" s="69" t="str">
        <f>VLOOKUP(E9396,Customer[],3,FALSE)</f>
        <v>Bo Aung Kyaw Rd</v>
      </c>
      <c r="H9396" s="69" t="str">
        <f>VLOOKUP(E9396,Customer[],4,FALSE)</f>
        <v>Hlaing Thar Yar Route (1)</v>
      </c>
      <c r="I9396" s="48" t="s">
        <v>18</v>
      </c>
      <c r="J9396" s="82" t="str">
        <f>VLOOKUP(I9396,PGStock[],2,FALSE)</f>
        <v>Formula Rum 350ml</v>
      </c>
      <c r="K9396" s="71">
        <f>VLOOKUP(I9396,PGStock[],3,FALSE)</f>
        <v>0.35</v>
      </c>
      <c r="L9396" s="47">
        <v>2</v>
      </c>
      <c r="M9396" s="47">
        <f>VLOOKUP(I9396,PGStock[],6,FALSE)</f>
        <v>150</v>
      </c>
      <c r="N9396" s="47">
        <f>+PGSales!$L9396*PGSales!$M9396</f>
        <v>300</v>
      </c>
    </row>
    <row r="9397" spans="1:14" hidden="1" x14ac:dyDescent="0.25">
      <c r="A9397" s="77">
        <f t="shared" si="1044"/>
        <v>2025</v>
      </c>
      <c r="B9397" s="77">
        <f t="shared" si="1045"/>
        <v>7</v>
      </c>
      <c r="C9397" s="73">
        <v>45868</v>
      </c>
      <c r="D9397" s="79" t="s">
        <v>70</v>
      </c>
      <c r="E9397" s="80" t="s">
        <v>906</v>
      </c>
      <c r="F9397" s="81" t="str">
        <f>VLOOKUP(E9397,Customer[],2,FALSE)</f>
        <v>A Linn</v>
      </c>
      <c r="G9397" s="69" t="str">
        <f>VLOOKUP(E9397,Customer[],3,FALSE)</f>
        <v>Anaw Yathar Rd</v>
      </c>
      <c r="H9397" s="69" t="str">
        <f>VLOOKUP(E9397,Customer[],4,FALSE)</f>
        <v>Hlaing Thar Yar</v>
      </c>
      <c r="I9397" s="48" t="s">
        <v>25</v>
      </c>
      <c r="J9397" s="82" t="str">
        <f>VLOOKUP(I9397,PGStock[],2,FALSE)</f>
        <v>Columbus Super Red Smooth 350 Ml</v>
      </c>
      <c r="K9397" s="71">
        <f>VLOOKUP(I9397,PGStock[],3,FALSE)</f>
        <v>0.35</v>
      </c>
      <c r="L9397" s="47">
        <v>1</v>
      </c>
      <c r="M9397" s="47">
        <f>VLOOKUP(I9397,PGStock[],6,FALSE)</f>
        <v>150</v>
      </c>
      <c r="N9397" s="47">
        <f>+PGSales!$L9397*PGSales!$M9397</f>
        <v>150</v>
      </c>
    </row>
    <row r="9398" spans="1:14" hidden="1" x14ac:dyDescent="0.25">
      <c r="A9398" s="77">
        <f t="shared" si="1044"/>
        <v>2025</v>
      </c>
      <c r="B9398" s="77">
        <f t="shared" si="1045"/>
        <v>7</v>
      </c>
      <c r="C9398" s="73">
        <v>45868</v>
      </c>
      <c r="D9398" s="79" t="s">
        <v>70</v>
      </c>
      <c r="E9398" s="80" t="s">
        <v>906</v>
      </c>
      <c r="F9398" s="81" t="str">
        <f>VLOOKUP(E9398,Customer[],2,FALSE)</f>
        <v>A Linn</v>
      </c>
      <c r="G9398" s="69" t="str">
        <f>VLOOKUP(E9398,Customer[],3,FALSE)</f>
        <v>Anaw Yathar Rd</v>
      </c>
      <c r="H9398" s="69" t="str">
        <f>VLOOKUP(E9398,Customer[],4,FALSE)</f>
        <v>Hlaing Thar Yar</v>
      </c>
      <c r="I9398" s="48" t="s">
        <v>18</v>
      </c>
      <c r="J9398" s="82" t="str">
        <f>VLOOKUP(I9398,PGStock[],2,FALSE)</f>
        <v>Formula Rum 350ml</v>
      </c>
      <c r="K9398" s="71">
        <f>VLOOKUP(I9398,PGStock[],3,FALSE)</f>
        <v>0.35</v>
      </c>
      <c r="L9398" s="47">
        <v>2</v>
      </c>
      <c r="M9398" s="47">
        <f>VLOOKUP(I9398,PGStock[],6,FALSE)</f>
        <v>150</v>
      </c>
      <c r="N9398" s="47">
        <f>+PGSales!$L9398*PGSales!$M9398</f>
        <v>300</v>
      </c>
    </row>
    <row r="9399" spans="1:14" hidden="1" x14ac:dyDescent="0.25">
      <c r="A9399" s="77">
        <f t="shared" si="1044"/>
        <v>2025</v>
      </c>
      <c r="B9399" s="77">
        <f t="shared" si="1045"/>
        <v>7</v>
      </c>
      <c r="C9399" s="73">
        <v>45868</v>
      </c>
      <c r="D9399" s="79" t="s">
        <v>275</v>
      </c>
      <c r="E9399" s="80" t="s">
        <v>634</v>
      </c>
      <c r="F9399" s="81" t="str">
        <f>VLOOKUP(E9399,Customer[],2,FALSE)</f>
        <v>Pyae Maher</v>
      </c>
      <c r="G9399" s="69" t="str">
        <f>VLOOKUP(E9399,Customer[],3,FALSE)</f>
        <v>Bo Aung Kyaw Rd</v>
      </c>
      <c r="H9399" s="69" t="str">
        <f>VLOOKUP(E9399,Customer[],4,FALSE)</f>
        <v>Hlaing Thar Yar</v>
      </c>
      <c r="I9399" s="48" t="s">
        <v>25</v>
      </c>
      <c r="J9399" s="82" t="str">
        <f>VLOOKUP(I9399,PGStock[],2,FALSE)</f>
        <v>Columbus Super Red Smooth 350 Ml</v>
      </c>
      <c r="K9399" s="71">
        <f>VLOOKUP(I9399,PGStock[],3,FALSE)</f>
        <v>0.35</v>
      </c>
      <c r="L9399" s="47">
        <v>1</v>
      </c>
      <c r="M9399" s="47">
        <f>VLOOKUP(I9399,PGStock[],6,FALSE)</f>
        <v>150</v>
      </c>
      <c r="N9399" s="47">
        <f>+PGSales!$L9399*PGSales!$M9399</f>
        <v>150</v>
      </c>
    </row>
    <row r="9400" spans="1:14" hidden="1" x14ac:dyDescent="0.25">
      <c r="A9400" s="77">
        <f t="shared" si="1044"/>
        <v>2025</v>
      </c>
      <c r="B9400" s="77">
        <f t="shared" si="1045"/>
        <v>7</v>
      </c>
      <c r="C9400" s="73">
        <v>45868</v>
      </c>
      <c r="D9400" s="79" t="s">
        <v>275</v>
      </c>
      <c r="E9400" s="80" t="s">
        <v>634</v>
      </c>
      <c r="F9400" s="81" t="str">
        <f>VLOOKUP(E9400,Customer[],2,FALSE)</f>
        <v>Pyae Maher</v>
      </c>
      <c r="G9400" s="69" t="str">
        <f>VLOOKUP(E9400,Customer[],3,FALSE)</f>
        <v>Bo Aung Kyaw Rd</v>
      </c>
      <c r="H9400" s="69" t="str">
        <f>VLOOKUP(E9400,Customer[],4,FALSE)</f>
        <v>Hlaing Thar Yar</v>
      </c>
      <c r="I9400" s="48" t="s">
        <v>18</v>
      </c>
      <c r="J9400" s="82" t="str">
        <f>VLOOKUP(I9400,PGStock[],2,FALSE)</f>
        <v>Formula Rum 350ml</v>
      </c>
      <c r="K9400" s="71">
        <f>VLOOKUP(I9400,PGStock[],3,FALSE)</f>
        <v>0.35</v>
      </c>
      <c r="L9400" s="47">
        <v>3</v>
      </c>
      <c r="M9400" s="47">
        <f>VLOOKUP(I9400,PGStock[],6,FALSE)</f>
        <v>150</v>
      </c>
      <c r="N9400" s="47">
        <f>+PGSales!$L9400*PGSales!$M9400</f>
        <v>450</v>
      </c>
    </row>
    <row r="9401" spans="1:14" hidden="1" x14ac:dyDescent="0.25">
      <c r="A9401" s="77">
        <f t="shared" si="1044"/>
        <v>2025</v>
      </c>
      <c r="B9401" s="77">
        <f t="shared" si="1045"/>
        <v>7</v>
      </c>
      <c r="C9401" s="73">
        <v>45868</v>
      </c>
      <c r="D9401" s="79" t="s">
        <v>115</v>
      </c>
      <c r="E9401" s="80" t="s">
        <v>595</v>
      </c>
      <c r="F9401" s="81" t="str">
        <f>VLOOKUP(E9401,Customer[],2,FALSE)</f>
        <v>Shwe Yee Linn</v>
      </c>
      <c r="G9401" s="69" t="str">
        <f>VLOOKUP(E9401,Customer[],3,FALSE)</f>
        <v>Padamyar Rd</v>
      </c>
      <c r="H9401" s="69" t="str">
        <f>VLOOKUP(E9401,Customer[],4,FALSE)</f>
        <v>Mangalardon</v>
      </c>
      <c r="I9401" s="48" t="s">
        <v>25</v>
      </c>
      <c r="J9401" s="82" t="str">
        <f>VLOOKUP(I9401,PGStock[],2,FALSE)</f>
        <v>Columbus Super Red Smooth 350 Ml</v>
      </c>
      <c r="K9401" s="71">
        <f>VLOOKUP(I9401,PGStock[],3,FALSE)</f>
        <v>0.35</v>
      </c>
      <c r="L9401" s="47">
        <v>2</v>
      </c>
      <c r="M9401" s="47">
        <f>VLOOKUP(I9401,PGStock[],6,FALSE)</f>
        <v>150</v>
      </c>
      <c r="N9401" s="47">
        <f>+PGSales!$L9401*PGSales!$M9401</f>
        <v>300</v>
      </c>
    </row>
    <row r="9402" spans="1:14" hidden="1" x14ac:dyDescent="0.25">
      <c r="A9402" s="77">
        <f t="shared" ref="A9402:A9413" si="1046">YEAR(C9402)</f>
        <v>2025</v>
      </c>
      <c r="B9402" s="77">
        <f t="shared" ref="B9402:B9413" si="1047">MONTH(C9402)</f>
        <v>7</v>
      </c>
      <c r="C9402" s="73">
        <v>45868</v>
      </c>
      <c r="D9402" s="79" t="s">
        <v>1</v>
      </c>
      <c r="E9402" s="80" t="s">
        <v>915</v>
      </c>
      <c r="F9402" s="81" t="str">
        <f>VLOOKUP(E9402,Customer[],2,FALSE)</f>
        <v>Mya Thazi</v>
      </c>
      <c r="G9402" s="69" t="str">
        <f>VLOOKUP(E9402,Customer[],3,FALSE)</f>
        <v>Paddamyar Rd</v>
      </c>
      <c r="H9402" s="69" t="str">
        <f>VLOOKUP(E9402,Customer[],4,FALSE)</f>
        <v>Mangalardon</v>
      </c>
      <c r="I9402" s="48" t="s">
        <v>25</v>
      </c>
      <c r="J9402" s="82" t="str">
        <f>VLOOKUP(I9402,PGStock[],2,FALSE)</f>
        <v>Columbus Super Red Smooth 350 Ml</v>
      </c>
      <c r="K9402" s="71">
        <f>VLOOKUP(I9402,PGStock[],3,FALSE)</f>
        <v>0.35</v>
      </c>
      <c r="L9402" s="47">
        <v>3</v>
      </c>
      <c r="M9402" s="47">
        <f>VLOOKUP(I9402,PGStock[],6,FALSE)</f>
        <v>150</v>
      </c>
      <c r="N9402" s="47">
        <f>+PGSales!$L9402*PGSales!$M9402</f>
        <v>450</v>
      </c>
    </row>
    <row r="9403" spans="1:14" hidden="1" x14ac:dyDescent="0.25">
      <c r="A9403" s="77">
        <f t="shared" si="1046"/>
        <v>2025</v>
      </c>
      <c r="B9403" s="77">
        <f t="shared" si="1047"/>
        <v>7</v>
      </c>
      <c r="C9403" s="73">
        <v>45868</v>
      </c>
      <c r="D9403" s="79" t="s">
        <v>60</v>
      </c>
      <c r="E9403" s="80" t="s">
        <v>758</v>
      </c>
      <c r="F9403" s="81" t="str">
        <f>VLOOKUP(E9403,Customer[],2,FALSE)</f>
        <v>Shwe Paler</v>
      </c>
      <c r="G9403" s="69" t="str">
        <f>VLOOKUP(E9403,Customer[],3,FALSE)</f>
        <v>Aung Thapay Rd</v>
      </c>
      <c r="H9403" s="69" t="str">
        <f>VLOOKUP(E9403,Customer[],4,FALSE)</f>
        <v>Mangalardon</v>
      </c>
      <c r="I9403" s="48" t="s">
        <v>25</v>
      </c>
      <c r="J9403" s="82" t="str">
        <f>VLOOKUP(I9403,PGStock[],2,FALSE)</f>
        <v>Columbus Super Red Smooth 350 Ml</v>
      </c>
      <c r="K9403" s="71">
        <f>VLOOKUP(I9403,PGStock[],3,FALSE)</f>
        <v>0.35</v>
      </c>
      <c r="L9403" s="47">
        <v>4</v>
      </c>
      <c r="M9403" s="47">
        <f>VLOOKUP(I9403,PGStock[],6,FALSE)</f>
        <v>150</v>
      </c>
      <c r="N9403" s="47">
        <f>+PGSales!$L9403*PGSales!$M9403</f>
        <v>600</v>
      </c>
    </row>
    <row r="9404" spans="1:14" hidden="1" x14ac:dyDescent="0.25">
      <c r="A9404" s="77">
        <f t="shared" si="1046"/>
        <v>2025</v>
      </c>
      <c r="B9404" s="77">
        <f t="shared" si="1047"/>
        <v>7</v>
      </c>
      <c r="C9404" s="73">
        <v>45868</v>
      </c>
      <c r="D9404" s="79" t="s">
        <v>60</v>
      </c>
      <c r="E9404" s="80" t="s">
        <v>758</v>
      </c>
      <c r="F9404" s="81" t="str">
        <f>VLOOKUP(E9404,Customer[],2,FALSE)</f>
        <v>Shwe Paler</v>
      </c>
      <c r="G9404" s="69" t="str">
        <f>VLOOKUP(E9404,Customer[],3,FALSE)</f>
        <v>Aung Thapay Rd</v>
      </c>
      <c r="H9404" s="69" t="str">
        <f>VLOOKUP(E9404,Customer[],4,FALSE)</f>
        <v>Mangalardon</v>
      </c>
      <c r="I9404" s="48" t="s">
        <v>23</v>
      </c>
      <c r="J9404" s="82" t="str">
        <f>VLOOKUP(I9404,PGStock[],2,FALSE)</f>
        <v>Columbus Super Red Smooth 175 Ml</v>
      </c>
      <c r="K9404" s="71">
        <f>VLOOKUP(I9404,PGStock[],3,FALSE)</f>
        <v>0.17499999999999999</v>
      </c>
      <c r="L9404" s="47">
        <v>1</v>
      </c>
      <c r="M9404" s="47">
        <f>VLOOKUP(I9404,PGStock[],6,FALSE)</f>
        <v>100</v>
      </c>
      <c r="N9404" s="47">
        <f>+PGSales!$L9404*PGSales!$M9404</f>
        <v>100</v>
      </c>
    </row>
    <row r="9405" spans="1:14" hidden="1" x14ac:dyDescent="0.25">
      <c r="A9405" s="77">
        <f t="shared" si="1046"/>
        <v>2025</v>
      </c>
      <c r="B9405" s="77">
        <f t="shared" si="1047"/>
        <v>7</v>
      </c>
      <c r="C9405" s="73">
        <v>45868</v>
      </c>
      <c r="D9405" s="79" t="s">
        <v>60</v>
      </c>
      <c r="E9405" s="80" t="s">
        <v>758</v>
      </c>
      <c r="F9405" s="81" t="str">
        <f>VLOOKUP(E9405,Customer[],2,FALSE)</f>
        <v>Shwe Paler</v>
      </c>
      <c r="G9405" s="69" t="str">
        <f>VLOOKUP(E9405,Customer[],3,FALSE)</f>
        <v>Aung Thapay Rd</v>
      </c>
      <c r="H9405" s="69" t="str">
        <f>VLOOKUP(E9405,Customer[],4,FALSE)</f>
        <v>Mangalardon</v>
      </c>
      <c r="I9405" s="48" t="s">
        <v>18</v>
      </c>
      <c r="J9405" s="82" t="str">
        <f>VLOOKUP(I9405,PGStock[],2,FALSE)</f>
        <v>Formula Rum 350ml</v>
      </c>
      <c r="K9405" s="71">
        <f>VLOOKUP(I9405,PGStock[],3,FALSE)</f>
        <v>0.35</v>
      </c>
      <c r="L9405" s="47">
        <v>3</v>
      </c>
      <c r="M9405" s="47">
        <f>VLOOKUP(I9405,PGStock[],6,FALSE)</f>
        <v>150</v>
      </c>
      <c r="N9405" s="47">
        <f>+PGSales!$L9405*PGSales!$M9405</f>
        <v>450</v>
      </c>
    </row>
    <row r="9406" spans="1:14" hidden="1" x14ac:dyDescent="0.25">
      <c r="A9406" s="77">
        <f t="shared" si="1046"/>
        <v>2025</v>
      </c>
      <c r="B9406" s="77">
        <f t="shared" si="1047"/>
        <v>7</v>
      </c>
      <c r="C9406" s="73">
        <v>45868</v>
      </c>
      <c r="D9406" s="79" t="s">
        <v>2</v>
      </c>
      <c r="E9406" s="80" t="s">
        <v>916</v>
      </c>
      <c r="F9406" s="81" t="str">
        <f>VLOOKUP(E9406,Customer[],2,FALSE)</f>
        <v>Zwal Htet</v>
      </c>
      <c r="G9406" s="69" t="str">
        <f>VLOOKUP(E9406,Customer[],3,FALSE)</f>
        <v>Kyaue Shwe War Rd</v>
      </c>
      <c r="H9406" s="69" t="str">
        <f>VLOOKUP(E9406,Customer[],4,FALSE)</f>
        <v>Mangalardon</v>
      </c>
      <c r="I9406" s="48" t="s">
        <v>25</v>
      </c>
      <c r="J9406" s="82" t="str">
        <f>VLOOKUP(I9406,PGStock[],2,FALSE)</f>
        <v>Columbus Super Red Smooth 350 Ml</v>
      </c>
      <c r="K9406" s="71">
        <f>VLOOKUP(I9406,PGStock[],3,FALSE)</f>
        <v>0.35</v>
      </c>
      <c r="L9406" s="47">
        <v>1</v>
      </c>
      <c r="M9406" s="47">
        <f>VLOOKUP(I9406,PGStock[],6,FALSE)</f>
        <v>150</v>
      </c>
      <c r="N9406" s="47">
        <f>+PGSales!$L9406*PGSales!$M9406</f>
        <v>150</v>
      </c>
    </row>
    <row r="9407" spans="1:14" hidden="1" x14ac:dyDescent="0.25">
      <c r="A9407" s="77">
        <f t="shared" si="1046"/>
        <v>2025</v>
      </c>
      <c r="B9407" s="77">
        <f t="shared" si="1047"/>
        <v>7</v>
      </c>
      <c r="C9407" s="73">
        <v>45868</v>
      </c>
      <c r="D9407" s="79" t="s">
        <v>2</v>
      </c>
      <c r="E9407" s="80" t="s">
        <v>916</v>
      </c>
      <c r="F9407" s="81" t="str">
        <f>VLOOKUP(E9407,Customer[],2,FALSE)</f>
        <v>Zwal Htet</v>
      </c>
      <c r="G9407" s="69" t="str">
        <f>VLOOKUP(E9407,Customer[],3,FALSE)</f>
        <v>Kyaue Shwe War Rd</v>
      </c>
      <c r="H9407" s="69" t="str">
        <f>VLOOKUP(E9407,Customer[],4,FALSE)</f>
        <v>Mangalardon</v>
      </c>
      <c r="I9407" s="48" t="s">
        <v>23</v>
      </c>
      <c r="J9407" s="82" t="str">
        <f>VLOOKUP(I9407,PGStock[],2,FALSE)</f>
        <v>Columbus Super Red Smooth 175 Ml</v>
      </c>
      <c r="K9407" s="71">
        <f>VLOOKUP(I9407,PGStock[],3,FALSE)</f>
        <v>0.17499999999999999</v>
      </c>
      <c r="L9407" s="47">
        <v>1</v>
      </c>
      <c r="M9407" s="47">
        <f>VLOOKUP(I9407,PGStock[],6,FALSE)</f>
        <v>100</v>
      </c>
      <c r="N9407" s="47">
        <f>+PGSales!$L9407*PGSales!$M9407</f>
        <v>100</v>
      </c>
    </row>
    <row r="9408" spans="1:14" hidden="1" x14ac:dyDescent="0.25">
      <c r="A9408" s="77">
        <f t="shared" si="1046"/>
        <v>2025</v>
      </c>
      <c r="B9408" s="77">
        <f t="shared" si="1047"/>
        <v>7</v>
      </c>
      <c r="C9408" s="73">
        <v>45868</v>
      </c>
      <c r="D9408" s="79" t="s">
        <v>2</v>
      </c>
      <c r="E9408" s="80" t="s">
        <v>916</v>
      </c>
      <c r="F9408" s="81" t="str">
        <f>VLOOKUP(E9408,Customer[],2,FALSE)</f>
        <v>Zwal Htet</v>
      </c>
      <c r="G9408" s="69" t="str">
        <f>VLOOKUP(E9408,Customer[],3,FALSE)</f>
        <v>Kyaue Shwe War Rd</v>
      </c>
      <c r="H9408" s="69" t="str">
        <f>VLOOKUP(E9408,Customer[],4,FALSE)</f>
        <v>Mangalardon</v>
      </c>
      <c r="I9408" s="48" t="s">
        <v>18</v>
      </c>
      <c r="J9408" s="82" t="str">
        <f>VLOOKUP(I9408,PGStock[],2,FALSE)</f>
        <v>Formula Rum 350ml</v>
      </c>
      <c r="K9408" s="71">
        <f>VLOOKUP(I9408,PGStock[],3,FALSE)</f>
        <v>0.35</v>
      </c>
      <c r="L9408" s="47">
        <v>3</v>
      </c>
      <c r="M9408" s="47">
        <f>VLOOKUP(I9408,PGStock[],6,FALSE)</f>
        <v>150</v>
      </c>
      <c r="N9408" s="47">
        <f>+PGSales!$L9408*PGSales!$M9408</f>
        <v>450</v>
      </c>
    </row>
    <row r="9409" spans="1:14" hidden="1" x14ac:dyDescent="0.25">
      <c r="A9409" s="77">
        <f t="shared" si="1046"/>
        <v>2025</v>
      </c>
      <c r="B9409" s="77">
        <f t="shared" si="1047"/>
        <v>7</v>
      </c>
      <c r="C9409" s="73">
        <v>45868</v>
      </c>
      <c r="D9409" s="79" t="s">
        <v>187</v>
      </c>
      <c r="E9409" s="80" t="s">
        <v>917</v>
      </c>
      <c r="F9409" s="81" t="str">
        <f>VLOOKUP(E9409,Customer[],2,FALSE)</f>
        <v>Pann Padauk</v>
      </c>
      <c r="G9409" s="69" t="str">
        <f>VLOOKUP(E9409,Customer[],3,FALSE)</f>
        <v>ThaYaFee Rd</v>
      </c>
      <c r="H9409" s="69" t="str">
        <f>VLOOKUP(E9409,Customer[],4,FALSE)</f>
        <v>Mangalardon</v>
      </c>
      <c r="I9409" s="48" t="s">
        <v>25</v>
      </c>
      <c r="J9409" s="82" t="str">
        <f>VLOOKUP(I9409,PGStock[],2,FALSE)</f>
        <v>Columbus Super Red Smooth 350 Ml</v>
      </c>
      <c r="K9409" s="71">
        <f>VLOOKUP(I9409,PGStock[],3,FALSE)</f>
        <v>0.35</v>
      </c>
      <c r="L9409" s="47">
        <v>3</v>
      </c>
      <c r="M9409" s="47">
        <f>VLOOKUP(I9409,PGStock[],6,FALSE)</f>
        <v>150</v>
      </c>
      <c r="N9409" s="47">
        <f>+PGSales!$L9409*PGSales!$M9409</f>
        <v>450</v>
      </c>
    </row>
    <row r="9410" spans="1:14" hidden="1" x14ac:dyDescent="0.25">
      <c r="A9410" s="77">
        <f t="shared" si="1046"/>
        <v>2025</v>
      </c>
      <c r="B9410" s="77">
        <f t="shared" si="1047"/>
        <v>7</v>
      </c>
      <c r="C9410" s="73">
        <v>45868</v>
      </c>
      <c r="D9410" s="79" t="s">
        <v>187</v>
      </c>
      <c r="E9410" s="80" t="s">
        <v>917</v>
      </c>
      <c r="F9410" s="81" t="str">
        <f>VLOOKUP(E9410,Customer[],2,FALSE)</f>
        <v>Pann Padauk</v>
      </c>
      <c r="G9410" s="69" t="str">
        <f>VLOOKUP(E9410,Customer[],3,FALSE)</f>
        <v>ThaYaFee Rd</v>
      </c>
      <c r="H9410" s="69" t="str">
        <f>VLOOKUP(E9410,Customer[],4,FALSE)</f>
        <v>Mangalardon</v>
      </c>
      <c r="I9410" s="48" t="s">
        <v>18</v>
      </c>
      <c r="J9410" s="82" t="str">
        <f>VLOOKUP(I9410,PGStock[],2,FALSE)</f>
        <v>Formula Rum 350ml</v>
      </c>
      <c r="K9410" s="71">
        <f>VLOOKUP(I9410,PGStock[],3,FALSE)</f>
        <v>0.35</v>
      </c>
      <c r="L9410" s="47">
        <v>3</v>
      </c>
      <c r="M9410" s="47">
        <f>VLOOKUP(I9410,PGStock[],6,FALSE)</f>
        <v>150</v>
      </c>
      <c r="N9410" s="47">
        <f>+PGSales!$L9410*PGSales!$M9410</f>
        <v>450</v>
      </c>
    </row>
    <row r="9411" spans="1:14" hidden="1" x14ac:dyDescent="0.25">
      <c r="A9411" s="77">
        <f t="shared" si="1046"/>
        <v>2025</v>
      </c>
      <c r="B9411" s="77">
        <f t="shared" si="1047"/>
        <v>7</v>
      </c>
      <c r="C9411" s="73">
        <v>45868</v>
      </c>
      <c r="D9411" s="79" t="s">
        <v>885</v>
      </c>
      <c r="E9411" s="80" t="s">
        <v>230</v>
      </c>
      <c r="F9411" s="81" t="str">
        <f>VLOOKUP(E9411,Customer[],2,FALSE)</f>
        <v>KZ</v>
      </c>
      <c r="G9411" s="69" t="str">
        <f>VLOOKUP(E9411,Customer[],3,FALSE)</f>
        <v>kantharyar Rd</v>
      </c>
      <c r="H9411" s="69" t="str">
        <f>VLOOKUP(E9411,Customer[],4,FALSE)</f>
        <v xml:space="preserve">Shwepyithar </v>
      </c>
      <c r="I9411" s="48" t="s">
        <v>25</v>
      </c>
      <c r="J9411" s="82" t="str">
        <f>VLOOKUP(I9411,PGStock[],2,FALSE)</f>
        <v>Columbus Super Red Smooth 350 Ml</v>
      </c>
      <c r="K9411" s="71">
        <f>VLOOKUP(I9411,PGStock[],3,FALSE)</f>
        <v>0.35</v>
      </c>
      <c r="L9411" s="47">
        <v>2</v>
      </c>
      <c r="M9411" s="47">
        <f>VLOOKUP(I9411,PGStock[],6,FALSE)</f>
        <v>150</v>
      </c>
      <c r="N9411" s="47">
        <f>+PGSales!$L9411*PGSales!$M9411</f>
        <v>300</v>
      </c>
    </row>
    <row r="9412" spans="1:14" hidden="1" x14ac:dyDescent="0.25">
      <c r="A9412" s="77">
        <f t="shared" si="1046"/>
        <v>2025</v>
      </c>
      <c r="B9412" s="77">
        <f t="shared" si="1047"/>
        <v>7</v>
      </c>
      <c r="C9412" s="73">
        <v>45868</v>
      </c>
      <c r="D9412" s="79" t="s">
        <v>885</v>
      </c>
      <c r="E9412" s="80" t="s">
        <v>230</v>
      </c>
      <c r="F9412" s="81" t="str">
        <f>VLOOKUP(E9412,Customer[],2,FALSE)</f>
        <v>KZ</v>
      </c>
      <c r="G9412" s="69" t="str">
        <f>VLOOKUP(E9412,Customer[],3,FALSE)</f>
        <v>kantharyar Rd</v>
      </c>
      <c r="H9412" s="69" t="str">
        <f>VLOOKUP(E9412,Customer[],4,FALSE)</f>
        <v xml:space="preserve">Shwepyithar </v>
      </c>
      <c r="I9412" s="48" t="s">
        <v>23</v>
      </c>
      <c r="J9412" s="82" t="str">
        <f>VLOOKUP(I9412,PGStock[],2,FALSE)</f>
        <v>Columbus Super Red Smooth 175 Ml</v>
      </c>
      <c r="K9412" s="71">
        <f>VLOOKUP(I9412,PGStock[],3,FALSE)</f>
        <v>0.17499999999999999</v>
      </c>
      <c r="L9412" s="47">
        <v>2</v>
      </c>
      <c r="M9412" s="47">
        <f>VLOOKUP(I9412,PGStock[],6,FALSE)</f>
        <v>100</v>
      </c>
      <c r="N9412" s="47">
        <f>+PGSales!$L9412*PGSales!$M9412</f>
        <v>200</v>
      </c>
    </row>
    <row r="9413" spans="1:14" hidden="1" x14ac:dyDescent="0.25">
      <c r="A9413" s="77">
        <f t="shared" si="1046"/>
        <v>2025</v>
      </c>
      <c r="B9413" s="77">
        <f t="shared" si="1047"/>
        <v>7</v>
      </c>
      <c r="C9413" s="73">
        <v>45868</v>
      </c>
      <c r="D9413" s="79" t="s">
        <v>885</v>
      </c>
      <c r="E9413" s="80" t="s">
        <v>230</v>
      </c>
      <c r="F9413" s="81" t="str">
        <f>VLOOKUP(E9413,Customer[],2,FALSE)</f>
        <v>KZ</v>
      </c>
      <c r="G9413" s="69" t="str">
        <f>VLOOKUP(E9413,Customer[],3,FALSE)</f>
        <v>kantharyar Rd</v>
      </c>
      <c r="H9413" s="69" t="str">
        <f>VLOOKUP(E9413,Customer[],4,FALSE)</f>
        <v xml:space="preserve">Shwepyithar </v>
      </c>
      <c r="I9413" s="48" t="s">
        <v>18</v>
      </c>
      <c r="J9413" s="82" t="str">
        <f>VLOOKUP(I9413,PGStock[],2,FALSE)</f>
        <v>Formula Rum 350ml</v>
      </c>
      <c r="K9413" s="71">
        <f>VLOOKUP(I9413,PGStock[],3,FALSE)</f>
        <v>0.35</v>
      </c>
      <c r="L9413" s="47">
        <v>1</v>
      </c>
      <c r="M9413" s="47">
        <f>VLOOKUP(I9413,PGStock[],6,FALSE)</f>
        <v>150</v>
      </c>
      <c r="N9413" s="47">
        <f>+PGSales!$L9413*PGSales!$M9413</f>
        <v>150</v>
      </c>
    </row>
    <row r="9414" spans="1:14" hidden="1" x14ac:dyDescent="0.25">
      <c r="A9414" s="77">
        <f t="shared" ref="A9414:A9425" si="1048">YEAR(C9414)</f>
        <v>2025</v>
      </c>
      <c r="B9414" s="77">
        <f t="shared" ref="B9414:B9425" si="1049">MONTH(C9414)</f>
        <v>7</v>
      </c>
      <c r="C9414" s="73">
        <v>45868</v>
      </c>
      <c r="D9414" s="79" t="s">
        <v>4</v>
      </c>
      <c r="E9414" s="80" t="s">
        <v>635</v>
      </c>
      <c r="F9414" s="81" t="e">
        <f>VLOOKUP(E9414,Customer[],2,FALSE)</f>
        <v>#N/A</v>
      </c>
      <c r="G9414" s="69" t="e">
        <f>VLOOKUP(E9414,Customer[],3,FALSE)</f>
        <v>#N/A</v>
      </c>
      <c r="H9414" s="69" t="e">
        <f>VLOOKUP(E9414,Customer[],4,FALSE)</f>
        <v>#N/A</v>
      </c>
      <c r="I9414" s="48" t="s">
        <v>23</v>
      </c>
      <c r="J9414" s="82" t="str">
        <f>VLOOKUP(I9414,PGStock[],2,FALSE)</f>
        <v>Columbus Super Red Smooth 175 Ml</v>
      </c>
      <c r="K9414" s="71">
        <f>VLOOKUP(I9414,PGStock[],3,FALSE)</f>
        <v>0.17499999999999999</v>
      </c>
      <c r="L9414" s="47">
        <v>8</v>
      </c>
      <c r="M9414" s="47">
        <f>VLOOKUP(I9414,PGStock[],6,FALSE)</f>
        <v>100</v>
      </c>
      <c r="N9414" s="47">
        <f>+PGSales!$L9414*PGSales!$M9414</f>
        <v>800</v>
      </c>
    </row>
    <row r="9415" spans="1:14" hidden="1" x14ac:dyDescent="0.25">
      <c r="A9415" s="77">
        <f t="shared" si="1048"/>
        <v>2025</v>
      </c>
      <c r="B9415" s="77">
        <f t="shared" si="1049"/>
        <v>7</v>
      </c>
      <c r="C9415" s="73">
        <v>45868</v>
      </c>
      <c r="D9415" s="79" t="s">
        <v>58</v>
      </c>
      <c r="E9415" s="80" t="s">
        <v>177</v>
      </c>
      <c r="F9415" s="81" t="str">
        <f>VLOOKUP(E9415,Customer[],2,FALSE)</f>
        <v>NI Ni Poe poe</v>
      </c>
      <c r="G9415" s="69" t="str">
        <f>VLOOKUP(E9415,Customer[],3,FALSE)</f>
        <v>Ye Yanaing Rd</v>
      </c>
      <c r="H9415" s="69" t="str">
        <f>VLOOKUP(E9415,Customer[],4,FALSE)</f>
        <v xml:space="preserve">Shwepyithar </v>
      </c>
      <c r="I9415" s="48" t="s">
        <v>25</v>
      </c>
      <c r="J9415" s="82" t="str">
        <f>VLOOKUP(I9415,PGStock[],2,FALSE)</f>
        <v>Columbus Super Red Smooth 350 Ml</v>
      </c>
      <c r="K9415" s="71">
        <f>VLOOKUP(I9415,PGStock[],3,FALSE)</f>
        <v>0.35</v>
      </c>
      <c r="L9415" s="47">
        <v>1</v>
      </c>
      <c r="M9415" s="47">
        <f>VLOOKUP(I9415,PGStock[],6,FALSE)</f>
        <v>150</v>
      </c>
      <c r="N9415" s="47">
        <f>+PGSales!$L9415*PGSales!$M9415</f>
        <v>150</v>
      </c>
    </row>
    <row r="9416" spans="1:14" hidden="1" x14ac:dyDescent="0.25">
      <c r="A9416" s="77">
        <f t="shared" si="1048"/>
        <v>2025</v>
      </c>
      <c r="B9416" s="77">
        <f t="shared" si="1049"/>
        <v>7</v>
      </c>
      <c r="C9416" s="73">
        <v>45868</v>
      </c>
      <c r="D9416" s="79" t="s">
        <v>58</v>
      </c>
      <c r="E9416" s="80" t="s">
        <v>177</v>
      </c>
      <c r="F9416" s="81" t="str">
        <f>VLOOKUP(E9416,Customer[],2,FALSE)</f>
        <v>NI Ni Poe poe</v>
      </c>
      <c r="G9416" s="69" t="str">
        <f>VLOOKUP(E9416,Customer[],3,FALSE)</f>
        <v>Ye Yanaing Rd</v>
      </c>
      <c r="H9416" s="69" t="str">
        <f>VLOOKUP(E9416,Customer[],4,FALSE)</f>
        <v xml:space="preserve">Shwepyithar </v>
      </c>
      <c r="I9416" s="48" t="s">
        <v>23</v>
      </c>
      <c r="J9416" s="82" t="str">
        <f>VLOOKUP(I9416,PGStock[],2,FALSE)</f>
        <v>Columbus Super Red Smooth 175 Ml</v>
      </c>
      <c r="K9416" s="71">
        <f>VLOOKUP(I9416,PGStock[],3,FALSE)</f>
        <v>0.17499999999999999</v>
      </c>
      <c r="L9416" s="47">
        <v>2</v>
      </c>
      <c r="M9416" s="47">
        <f>VLOOKUP(I9416,PGStock[],6,FALSE)</f>
        <v>100</v>
      </c>
      <c r="N9416" s="47">
        <f>+PGSales!$L9416*PGSales!$M9416</f>
        <v>200</v>
      </c>
    </row>
    <row r="9417" spans="1:14" hidden="1" x14ac:dyDescent="0.25">
      <c r="A9417" s="77">
        <f t="shared" si="1048"/>
        <v>2025</v>
      </c>
      <c r="B9417" s="77">
        <f t="shared" si="1049"/>
        <v>7</v>
      </c>
      <c r="C9417" s="73">
        <v>45868</v>
      </c>
      <c r="D9417" s="79" t="s">
        <v>58</v>
      </c>
      <c r="E9417" s="80" t="s">
        <v>177</v>
      </c>
      <c r="F9417" s="81" t="str">
        <f>VLOOKUP(E9417,Customer[],2,FALSE)</f>
        <v>NI Ni Poe poe</v>
      </c>
      <c r="G9417" s="69" t="str">
        <f>VLOOKUP(E9417,Customer[],3,FALSE)</f>
        <v>Ye Yanaing Rd</v>
      </c>
      <c r="H9417" s="69" t="str">
        <f>VLOOKUP(E9417,Customer[],4,FALSE)</f>
        <v xml:space="preserve">Shwepyithar </v>
      </c>
      <c r="I9417" s="48" t="s">
        <v>20</v>
      </c>
      <c r="J9417" s="82" t="str">
        <f>VLOOKUP(I9417,PGStock[],2,FALSE)</f>
        <v>Formula Rum 700ml</v>
      </c>
      <c r="K9417" s="71">
        <f>VLOOKUP(I9417,PGStock[],3,FALSE)</f>
        <v>0.7</v>
      </c>
      <c r="L9417" s="47">
        <v>1</v>
      </c>
      <c r="M9417" s="47">
        <f>VLOOKUP(I9417,PGStock[],6,FALSE)</f>
        <v>200</v>
      </c>
      <c r="N9417" s="47">
        <f>+PGSales!$L9417*PGSales!$M9417</f>
        <v>200</v>
      </c>
    </row>
    <row r="9418" spans="1:14" hidden="1" x14ac:dyDescent="0.25">
      <c r="A9418" s="77">
        <f t="shared" si="1048"/>
        <v>2025</v>
      </c>
      <c r="B9418" s="77">
        <f t="shared" si="1049"/>
        <v>7</v>
      </c>
      <c r="C9418" s="73">
        <v>45868</v>
      </c>
      <c r="D9418" s="79" t="s">
        <v>58</v>
      </c>
      <c r="E9418" s="80" t="s">
        <v>177</v>
      </c>
      <c r="F9418" s="81" t="str">
        <f>VLOOKUP(E9418,Customer[],2,FALSE)</f>
        <v>NI Ni Poe poe</v>
      </c>
      <c r="G9418" s="69" t="str">
        <f>VLOOKUP(E9418,Customer[],3,FALSE)</f>
        <v>Ye Yanaing Rd</v>
      </c>
      <c r="H9418" s="69" t="str">
        <f>VLOOKUP(E9418,Customer[],4,FALSE)</f>
        <v xml:space="preserve">Shwepyithar </v>
      </c>
      <c r="I9418" s="48" t="s">
        <v>18</v>
      </c>
      <c r="J9418" s="82" t="str">
        <f>VLOOKUP(I9418,PGStock[],2,FALSE)</f>
        <v>Formula Rum 350ml</v>
      </c>
      <c r="K9418" s="71">
        <f>VLOOKUP(I9418,PGStock[],3,FALSE)</f>
        <v>0.35</v>
      </c>
      <c r="L9418" s="47">
        <v>3</v>
      </c>
      <c r="M9418" s="47">
        <f>VLOOKUP(I9418,PGStock[],6,FALSE)</f>
        <v>150</v>
      </c>
      <c r="N9418" s="47">
        <f>+PGSales!$L9418*PGSales!$M9418</f>
        <v>450</v>
      </c>
    </row>
    <row r="9419" spans="1:14" hidden="1" x14ac:dyDescent="0.25">
      <c r="A9419" s="77">
        <f t="shared" si="1048"/>
        <v>2025</v>
      </c>
      <c r="B9419" s="77">
        <f t="shared" si="1049"/>
        <v>7</v>
      </c>
      <c r="C9419" s="73">
        <v>45868</v>
      </c>
      <c r="D9419" s="79" t="s">
        <v>62</v>
      </c>
      <c r="E9419" s="80" t="s">
        <v>268</v>
      </c>
      <c r="F9419" s="81" t="str">
        <f>VLOOKUP(E9419,Customer[],2,FALSE)</f>
        <v>Kaung Thant</v>
      </c>
      <c r="G9419" s="69" t="str">
        <f>VLOOKUP(E9419,Customer[],3,FALSE)</f>
        <v>ThanDin Zay Rd</v>
      </c>
      <c r="H9419" s="69" t="str">
        <f>VLOOKUP(E9419,Customer[],4,FALSE)</f>
        <v xml:space="preserve">Shwepyithar </v>
      </c>
      <c r="I9419" s="48" t="s">
        <v>25</v>
      </c>
      <c r="J9419" s="82" t="str">
        <f>VLOOKUP(I9419,PGStock[],2,FALSE)</f>
        <v>Columbus Super Red Smooth 350 Ml</v>
      </c>
      <c r="K9419" s="71">
        <f>VLOOKUP(I9419,PGStock[],3,FALSE)</f>
        <v>0.35</v>
      </c>
      <c r="L9419" s="47">
        <v>3</v>
      </c>
      <c r="M9419" s="47">
        <f>VLOOKUP(I9419,PGStock[],6,FALSE)</f>
        <v>150</v>
      </c>
      <c r="N9419" s="47">
        <f>+PGSales!$L9419*PGSales!$M9419</f>
        <v>450</v>
      </c>
    </row>
    <row r="9420" spans="1:14" hidden="1" x14ac:dyDescent="0.25">
      <c r="A9420" s="77">
        <f t="shared" si="1048"/>
        <v>2025</v>
      </c>
      <c r="B9420" s="77">
        <f t="shared" si="1049"/>
        <v>7</v>
      </c>
      <c r="C9420" s="73">
        <v>45868</v>
      </c>
      <c r="D9420" s="79" t="s">
        <v>62</v>
      </c>
      <c r="E9420" s="80" t="s">
        <v>268</v>
      </c>
      <c r="F9420" s="81" t="str">
        <f>VLOOKUP(E9420,Customer[],2,FALSE)</f>
        <v>Kaung Thant</v>
      </c>
      <c r="G9420" s="69" t="str">
        <f>VLOOKUP(E9420,Customer[],3,FALSE)</f>
        <v>ThanDin Zay Rd</v>
      </c>
      <c r="H9420" s="69" t="str">
        <f>VLOOKUP(E9420,Customer[],4,FALSE)</f>
        <v xml:space="preserve">Shwepyithar </v>
      </c>
      <c r="I9420" s="48" t="s">
        <v>23</v>
      </c>
      <c r="J9420" s="82" t="str">
        <f>VLOOKUP(I9420,PGStock[],2,FALSE)</f>
        <v>Columbus Super Red Smooth 175 Ml</v>
      </c>
      <c r="K9420" s="71">
        <f>VLOOKUP(I9420,PGStock[],3,FALSE)</f>
        <v>0.17499999999999999</v>
      </c>
      <c r="L9420" s="47">
        <v>1</v>
      </c>
      <c r="M9420" s="47">
        <f>VLOOKUP(I9420,PGStock[],6,FALSE)</f>
        <v>100</v>
      </c>
      <c r="N9420" s="47">
        <f>+PGSales!$L9420*PGSales!$M9420</f>
        <v>100</v>
      </c>
    </row>
    <row r="9421" spans="1:14" hidden="1" x14ac:dyDescent="0.25">
      <c r="A9421" s="77">
        <f t="shared" si="1048"/>
        <v>2025</v>
      </c>
      <c r="B9421" s="77">
        <f t="shared" si="1049"/>
        <v>7</v>
      </c>
      <c r="C9421" s="73">
        <v>45868</v>
      </c>
      <c r="D9421" s="79" t="s">
        <v>62</v>
      </c>
      <c r="E9421" s="80" t="s">
        <v>268</v>
      </c>
      <c r="F9421" s="81" t="str">
        <f>VLOOKUP(E9421,Customer[],2,FALSE)</f>
        <v>Kaung Thant</v>
      </c>
      <c r="G9421" s="69" t="str">
        <f>VLOOKUP(E9421,Customer[],3,FALSE)</f>
        <v>ThanDin Zay Rd</v>
      </c>
      <c r="H9421" s="69" t="str">
        <f>VLOOKUP(E9421,Customer[],4,FALSE)</f>
        <v xml:space="preserve">Shwepyithar </v>
      </c>
      <c r="I9421" s="48" t="s">
        <v>20</v>
      </c>
      <c r="J9421" s="82" t="str">
        <f>VLOOKUP(I9421,PGStock[],2,FALSE)</f>
        <v>Formula Rum 700ml</v>
      </c>
      <c r="K9421" s="71">
        <f>VLOOKUP(I9421,PGStock[],3,FALSE)</f>
        <v>0.7</v>
      </c>
      <c r="L9421" s="47">
        <v>1</v>
      </c>
      <c r="M9421" s="47">
        <f>VLOOKUP(I9421,PGStock[],6,FALSE)</f>
        <v>200</v>
      </c>
      <c r="N9421" s="47">
        <f>+PGSales!$L9421*PGSales!$M9421</f>
        <v>200</v>
      </c>
    </row>
    <row r="9422" spans="1:14" hidden="1" x14ac:dyDescent="0.25">
      <c r="A9422" s="77">
        <f t="shared" si="1048"/>
        <v>2025</v>
      </c>
      <c r="B9422" s="77">
        <f t="shared" si="1049"/>
        <v>7</v>
      </c>
      <c r="C9422" s="73">
        <v>45868</v>
      </c>
      <c r="D9422" s="79" t="s">
        <v>62</v>
      </c>
      <c r="E9422" s="80" t="s">
        <v>268</v>
      </c>
      <c r="F9422" s="81" t="str">
        <f>VLOOKUP(E9422,Customer[],2,FALSE)</f>
        <v>Kaung Thant</v>
      </c>
      <c r="G9422" s="69" t="str">
        <f>VLOOKUP(E9422,Customer[],3,FALSE)</f>
        <v>ThanDin Zay Rd</v>
      </c>
      <c r="H9422" s="69" t="str">
        <f>VLOOKUP(E9422,Customer[],4,FALSE)</f>
        <v xml:space="preserve">Shwepyithar </v>
      </c>
      <c r="I9422" s="48" t="s">
        <v>18</v>
      </c>
      <c r="J9422" s="82" t="str">
        <f>VLOOKUP(I9422,PGStock[],2,FALSE)</f>
        <v>Formula Rum 350ml</v>
      </c>
      <c r="K9422" s="71">
        <f>VLOOKUP(I9422,PGStock[],3,FALSE)</f>
        <v>0.35</v>
      </c>
      <c r="L9422" s="47">
        <v>5</v>
      </c>
      <c r="M9422" s="47">
        <f>VLOOKUP(I9422,PGStock[],6,FALSE)</f>
        <v>150</v>
      </c>
      <c r="N9422" s="47">
        <f>+PGSales!$L9422*PGSales!$M9422</f>
        <v>750</v>
      </c>
    </row>
    <row r="9423" spans="1:14" hidden="1" x14ac:dyDescent="0.25">
      <c r="A9423" s="77">
        <f t="shared" si="1048"/>
        <v>2025</v>
      </c>
      <c r="B9423" s="77">
        <f t="shared" si="1049"/>
        <v>7</v>
      </c>
      <c r="C9423" s="73">
        <v>45868</v>
      </c>
      <c r="D9423" s="79" t="s">
        <v>56</v>
      </c>
      <c r="E9423" s="80" t="s">
        <v>246</v>
      </c>
      <c r="F9423" s="81" t="str">
        <f>VLOOKUP(E9423,Customer[],2,FALSE)</f>
        <v>Zaw Hein Kaber</v>
      </c>
      <c r="G9423" s="69" t="str">
        <f>VLOOKUP(E9423,Customer[],3,FALSE)</f>
        <v>ThanDin Zay Rd</v>
      </c>
      <c r="H9423" s="69" t="str">
        <f>VLOOKUP(E9423,Customer[],4,FALSE)</f>
        <v xml:space="preserve">Shwepyithar </v>
      </c>
      <c r="I9423" s="48" t="s">
        <v>25</v>
      </c>
      <c r="J9423" s="82" t="str">
        <f>VLOOKUP(I9423,PGStock[],2,FALSE)</f>
        <v>Columbus Super Red Smooth 350 Ml</v>
      </c>
      <c r="K9423" s="71">
        <f>VLOOKUP(I9423,PGStock[],3,FALSE)</f>
        <v>0.35</v>
      </c>
      <c r="L9423" s="47">
        <v>3</v>
      </c>
      <c r="M9423" s="47">
        <f>VLOOKUP(I9423,PGStock[],6,FALSE)</f>
        <v>150</v>
      </c>
      <c r="N9423" s="47">
        <f>+PGSales!$L9423*PGSales!$M9423</f>
        <v>450</v>
      </c>
    </row>
    <row r="9424" spans="1:14" hidden="1" x14ac:dyDescent="0.25">
      <c r="A9424" s="77">
        <f t="shared" si="1048"/>
        <v>2025</v>
      </c>
      <c r="B9424" s="77">
        <f t="shared" si="1049"/>
        <v>7</v>
      </c>
      <c r="C9424" s="73">
        <v>45868</v>
      </c>
      <c r="D9424" s="79" t="s">
        <v>56</v>
      </c>
      <c r="E9424" s="80" t="s">
        <v>246</v>
      </c>
      <c r="F9424" s="81" t="str">
        <f>VLOOKUP(E9424,Customer[],2,FALSE)</f>
        <v>Zaw Hein Kaber</v>
      </c>
      <c r="G9424" s="69" t="str">
        <f>VLOOKUP(E9424,Customer[],3,FALSE)</f>
        <v>ThanDin Zay Rd</v>
      </c>
      <c r="H9424" s="69" t="str">
        <f>VLOOKUP(E9424,Customer[],4,FALSE)</f>
        <v xml:space="preserve">Shwepyithar </v>
      </c>
      <c r="I9424" s="48" t="s">
        <v>20</v>
      </c>
      <c r="J9424" s="82" t="str">
        <f>VLOOKUP(I9424,PGStock[],2,FALSE)</f>
        <v>Formula Rum 700ml</v>
      </c>
      <c r="K9424" s="71">
        <f>VLOOKUP(I9424,PGStock[],3,FALSE)</f>
        <v>0.7</v>
      </c>
      <c r="L9424" s="47">
        <v>1</v>
      </c>
      <c r="M9424" s="47">
        <f>VLOOKUP(I9424,PGStock[],6,FALSE)</f>
        <v>200</v>
      </c>
      <c r="N9424" s="47">
        <f>+PGSales!$L9424*PGSales!$M9424</f>
        <v>200</v>
      </c>
    </row>
    <row r="9425" spans="1:14" hidden="1" x14ac:dyDescent="0.25">
      <c r="A9425" s="77">
        <f t="shared" si="1048"/>
        <v>2025</v>
      </c>
      <c r="B9425" s="77">
        <f t="shared" si="1049"/>
        <v>7</v>
      </c>
      <c r="C9425" s="73">
        <v>45868</v>
      </c>
      <c r="D9425" s="79" t="s">
        <v>56</v>
      </c>
      <c r="E9425" s="80" t="s">
        <v>246</v>
      </c>
      <c r="F9425" s="81" t="str">
        <f>VLOOKUP(E9425,Customer[],2,FALSE)</f>
        <v>Zaw Hein Kaber</v>
      </c>
      <c r="G9425" s="69" t="str">
        <f>VLOOKUP(E9425,Customer[],3,FALSE)</f>
        <v>ThanDin Zay Rd</v>
      </c>
      <c r="H9425" s="69" t="str">
        <f>VLOOKUP(E9425,Customer[],4,FALSE)</f>
        <v xml:space="preserve">Shwepyithar </v>
      </c>
      <c r="I9425" s="48" t="s">
        <v>18</v>
      </c>
      <c r="J9425" s="82" t="str">
        <f>VLOOKUP(I9425,PGStock[],2,FALSE)</f>
        <v>Formula Rum 350ml</v>
      </c>
      <c r="K9425" s="71">
        <f>VLOOKUP(I9425,PGStock[],3,FALSE)</f>
        <v>0.35</v>
      </c>
      <c r="L9425" s="47">
        <v>2</v>
      </c>
      <c r="M9425" s="47">
        <f>VLOOKUP(I9425,PGStock[],6,FALSE)</f>
        <v>150</v>
      </c>
      <c r="N9425" s="47">
        <f>+PGSales!$L9425*PGSales!$M9425</f>
        <v>300</v>
      </c>
    </row>
    <row r="9426" spans="1:14" hidden="1" x14ac:dyDescent="0.25">
      <c r="A9426" s="77">
        <f t="shared" ref="A9426:A9436" si="1050">YEAR(C9426)</f>
        <v>2025</v>
      </c>
      <c r="B9426" s="77">
        <f t="shared" ref="B9426:B9436" si="1051">MONTH(C9426)</f>
        <v>7</v>
      </c>
      <c r="C9426" s="73">
        <v>45868</v>
      </c>
      <c r="D9426" s="79" t="s">
        <v>66</v>
      </c>
      <c r="E9426" s="80" t="s">
        <v>245</v>
      </c>
      <c r="F9426" s="81" t="str">
        <f>VLOOKUP(E9426,Customer[],2,FALSE)</f>
        <v>Cheer</v>
      </c>
      <c r="G9426" s="69" t="str">
        <f>VLOOKUP(E9426,Customer[],3,FALSE)</f>
        <v>ThanDin Zay Rd</v>
      </c>
      <c r="H9426" s="69" t="str">
        <f>VLOOKUP(E9426,Customer[],4,FALSE)</f>
        <v xml:space="preserve">Shwepyithar </v>
      </c>
      <c r="I9426" s="48" t="s">
        <v>25</v>
      </c>
      <c r="J9426" s="82" t="str">
        <f>VLOOKUP(I9426,PGStock[],2,FALSE)</f>
        <v>Columbus Super Red Smooth 350 Ml</v>
      </c>
      <c r="K9426" s="71">
        <f>VLOOKUP(I9426,PGStock[],3,FALSE)</f>
        <v>0.35</v>
      </c>
      <c r="L9426" s="47">
        <v>4</v>
      </c>
      <c r="M9426" s="47">
        <f>VLOOKUP(I9426,PGStock[],6,FALSE)</f>
        <v>150</v>
      </c>
      <c r="N9426" s="47">
        <f>+PGSales!$L9426*PGSales!$M9426</f>
        <v>600</v>
      </c>
    </row>
    <row r="9427" spans="1:14" hidden="1" x14ac:dyDescent="0.25">
      <c r="A9427" s="77">
        <f t="shared" si="1050"/>
        <v>2025</v>
      </c>
      <c r="B9427" s="77">
        <f t="shared" si="1051"/>
        <v>7</v>
      </c>
      <c r="C9427" s="73">
        <v>45868</v>
      </c>
      <c r="D9427" s="79" t="s">
        <v>66</v>
      </c>
      <c r="E9427" s="80" t="s">
        <v>245</v>
      </c>
      <c r="F9427" s="81" t="str">
        <f>VLOOKUP(E9427,Customer[],2,FALSE)</f>
        <v>Cheer</v>
      </c>
      <c r="G9427" s="69" t="str">
        <f>VLOOKUP(E9427,Customer[],3,FALSE)</f>
        <v>ThanDin Zay Rd</v>
      </c>
      <c r="H9427" s="69" t="str">
        <f>VLOOKUP(E9427,Customer[],4,FALSE)</f>
        <v xml:space="preserve">Shwepyithar </v>
      </c>
      <c r="I9427" s="48" t="s">
        <v>18</v>
      </c>
      <c r="J9427" s="82" t="str">
        <f>VLOOKUP(I9427,PGStock[],2,FALSE)</f>
        <v>Formula Rum 350ml</v>
      </c>
      <c r="K9427" s="71">
        <f>VLOOKUP(I9427,PGStock[],3,FALSE)</f>
        <v>0.35</v>
      </c>
      <c r="L9427" s="47">
        <v>2</v>
      </c>
      <c r="M9427" s="47">
        <f>VLOOKUP(I9427,PGStock[],6,FALSE)</f>
        <v>150</v>
      </c>
      <c r="N9427" s="47">
        <f>+PGSales!$L9427*PGSales!$M9427</f>
        <v>300</v>
      </c>
    </row>
    <row r="9428" spans="1:14" hidden="1" x14ac:dyDescent="0.25">
      <c r="A9428" s="77">
        <f t="shared" si="1050"/>
        <v>2025</v>
      </c>
      <c r="B9428" s="77">
        <f t="shared" si="1051"/>
        <v>7</v>
      </c>
      <c r="C9428" s="73">
        <v>45869</v>
      </c>
      <c r="D9428" s="79" t="s">
        <v>131</v>
      </c>
      <c r="E9428" s="80" t="s">
        <v>120</v>
      </c>
      <c r="F9428" s="81" t="str">
        <f>VLOOKUP(E9428,Customer[],2,FALSE)</f>
        <v>Linn</v>
      </c>
      <c r="G9428" s="69" t="str">
        <f>VLOOKUP(E9428,Customer[],3,FALSE)</f>
        <v>Bo Aung Kyaw Rd</v>
      </c>
      <c r="H9428" s="69" t="str">
        <f>VLOOKUP(E9428,Customer[],4,FALSE)</f>
        <v>Hlaing Thar Yar Route (1)</v>
      </c>
      <c r="I9428" s="48" t="s">
        <v>25</v>
      </c>
      <c r="J9428" s="82" t="str">
        <f>VLOOKUP(I9428,PGStock[],2,FALSE)</f>
        <v>Columbus Super Red Smooth 350 Ml</v>
      </c>
      <c r="K9428" s="71">
        <f>VLOOKUP(I9428,PGStock[],3,FALSE)</f>
        <v>0.35</v>
      </c>
      <c r="L9428" s="47">
        <v>2</v>
      </c>
      <c r="M9428" s="47">
        <f>VLOOKUP(I9428,PGStock[],6,FALSE)</f>
        <v>150</v>
      </c>
      <c r="N9428" s="47">
        <f>+PGSales!$L9428*PGSales!$M9428</f>
        <v>300</v>
      </c>
    </row>
    <row r="9429" spans="1:14" hidden="1" x14ac:dyDescent="0.25">
      <c r="A9429" s="77">
        <f t="shared" si="1050"/>
        <v>2025</v>
      </c>
      <c r="B9429" s="77">
        <f t="shared" si="1051"/>
        <v>7</v>
      </c>
      <c r="C9429" s="73">
        <v>45869</v>
      </c>
      <c r="D9429" s="79" t="s">
        <v>131</v>
      </c>
      <c r="E9429" s="80" t="s">
        <v>120</v>
      </c>
      <c r="F9429" s="81" t="str">
        <f>VLOOKUP(E9429,Customer[],2,FALSE)</f>
        <v>Linn</v>
      </c>
      <c r="G9429" s="69" t="str">
        <f>VLOOKUP(E9429,Customer[],3,FALSE)</f>
        <v>Bo Aung Kyaw Rd</v>
      </c>
      <c r="H9429" s="69" t="str">
        <f>VLOOKUP(E9429,Customer[],4,FALSE)</f>
        <v>Hlaing Thar Yar Route (1)</v>
      </c>
      <c r="I9429" s="48" t="s">
        <v>18</v>
      </c>
      <c r="J9429" s="82" t="str">
        <f>VLOOKUP(I9429,PGStock[],2,FALSE)</f>
        <v>Formula Rum 350ml</v>
      </c>
      <c r="K9429" s="71">
        <f>VLOOKUP(I9429,PGStock[],3,FALSE)</f>
        <v>0.35</v>
      </c>
      <c r="L9429" s="47">
        <v>3</v>
      </c>
      <c r="M9429" s="47">
        <f>VLOOKUP(I9429,PGStock[],6,FALSE)</f>
        <v>150</v>
      </c>
      <c r="N9429" s="47">
        <f>+PGSales!$L9429*PGSales!$M9429</f>
        <v>450</v>
      </c>
    </row>
    <row r="9430" spans="1:14" hidden="1" x14ac:dyDescent="0.25">
      <c r="A9430" s="77">
        <f t="shared" si="1050"/>
        <v>2025</v>
      </c>
      <c r="B9430" s="77">
        <f t="shared" si="1051"/>
        <v>7</v>
      </c>
      <c r="C9430" s="73">
        <v>45869</v>
      </c>
      <c r="D9430" s="79" t="s">
        <v>74</v>
      </c>
      <c r="E9430" s="80" t="s">
        <v>631</v>
      </c>
      <c r="F9430" s="81" t="str">
        <f>VLOOKUP(E9430,Customer[],2,FALSE)</f>
        <v>Nge paung</v>
      </c>
      <c r="G9430" s="69" t="str">
        <f>VLOOKUP(E9430,Customer[],3,FALSE)</f>
        <v>Bo Aung Kyaw Rd</v>
      </c>
      <c r="H9430" s="69" t="str">
        <f>VLOOKUP(E9430,Customer[],4,FALSE)</f>
        <v>Hlaing Thar Yar</v>
      </c>
      <c r="I9430" s="48" t="s">
        <v>25</v>
      </c>
      <c r="J9430" s="82" t="str">
        <f>VLOOKUP(I9430,PGStock[],2,FALSE)</f>
        <v>Columbus Super Red Smooth 350 Ml</v>
      </c>
      <c r="K9430" s="71">
        <f>VLOOKUP(I9430,PGStock[],3,FALSE)</f>
        <v>0.35</v>
      </c>
      <c r="L9430" s="47">
        <v>2</v>
      </c>
      <c r="M9430" s="47">
        <f>VLOOKUP(I9430,PGStock[],6,FALSE)</f>
        <v>150</v>
      </c>
      <c r="N9430" s="47">
        <f>+PGSales!$L9430*PGSales!$M9430</f>
        <v>300</v>
      </c>
    </row>
    <row r="9431" spans="1:14" hidden="1" x14ac:dyDescent="0.25">
      <c r="A9431" s="77">
        <f t="shared" si="1050"/>
        <v>2025</v>
      </c>
      <c r="B9431" s="77">
        <f t="shared" si="1051"/>
        <v>7</v>
      </c>
      <c r="C9431" s="73">
        <v>45869</v>
      </c>
      <c r="D9431" s="79" t="s">
        <v>74</v>
      </c>
      <c r="E9431" s="80" t="s">
        <v>631</v>
      </c>
      <c r="F9431" s="81" t="str">
        <f>VLOOKUP(E9431,Customer[],2,FALSE)</f>
        <v>Nge paung</v>
      </c>
      <c r="G9431" s="69" t="str">
        <f>VLOOKUP(E9431,Customer[],3,FALSE)</f>
        <v>Bo Aung Kyaw Rd</v>
      </c>
      <c r="H9431" s="69" t="str">
        <f>VLOOKUP(E9431,Customer[],4,FALSE)</f>
        <v>Hlaing Thar Yar</v>
      </c>
      <c r="I9431" s="48" t="s">
        <v>23</v>
      </c>
      <c r="J9431" s="82" t="str">
        <f>VLOOKUP(I9431,PGStock[],2,FALSE)</f>
        <v>Columbus Super Red Smooth 175 Ml</v>
      </c>
      <c r="K9431" s="71">
        <f>VLOOKUP(I9431,PGStock[],3,FALSE)</f>
        <v>0.17499999999999999</v>
      </c>
      <c r="L9431" s="47">
        <v>1</v>
      </c>
      <c r="M9431" s="47">
        <f>VLOOKUP(I9431,PGStock[],6,FALSE)</f>
        <v>100</v>
      </c>
      <c r="N9431" s="47">
        <f>+PGSales!$L9431*PGSales!$M9431</f>
        <v>100</v>
      </c>
    </row>
    <row r="9432" spans="1:14" hidden="1" x14ac:dyDescent="0.25">
      <c r="A9432" s="77">
        <f t="shared" si="1050"/>
        <v>2025</v>
      </c>
      <c r="B9432" s="77">
        <f t="shared" si="1051"/>
        <v>7</v>
      </c>
      <c r="C9432" s="73">
        <v>45869</v>
      </c>
      <c r="D9432" s="79" t="s">
        <v>74</v>
      </c>
      <c r="E9432" s="80" t="s">
        <v>631</v>
      </c>
      <c r="F9432" s="81" t="str">
        <f>VLOOKUP(E9432,Customer[],2,FALSE)</f>
        <v>Nge paung</v>
      </c>
      <c r="G9432" s="69" t="str">
        <f>VLOOKUP(E9432,Customer[],3,FALSE)</f>
        <v>Bo Aung Kyaw Rd</v>
      </c>
      <c r="H9432" s="69" t="str">
        <f>VLOOKUP(E9432,Customer[],4,FALSE)</f>
        <v>Hlaing Thar Yar</v>
      </c>
      <c r="I9432" s="48" t="s">
        <v>20</v>
      </c>
      <c r="J9432" s="82" t="str">
        <f>VLOOKUP(I9432,PGStock[],2,FALSE)</f>
        <v>Formula Rum 700ml</v>
      </c>
      <c r="K9432" s="71">
        <f>VLOOKUP(I9432,PGStock[],3,FALSE)</f>
        <v>0.7</v>
      </c>
      <c r="L9432" s="47">
        <v>1</v>
      </c>
      <c r="M9432" s="47">
        <f>VLOOKUP(I9432,PGStock[],6,FALSE)</f>
        <v>200</v>
      </c>
      <c r="N9432" s="47">
        <f>+PGSales!$L9432*PGSales!$M9432</f>
        <v>200</v>
      </c>
    </row>
    <row r="9433" spans="1:14" hidden="1" x14ac:dyDescent="0.25">
      <c r="A9433" s="77">
        <f t="shared" si="1050"/>
        <v>2025</v>
      </c>
      <c r="B9433" s="77">
        <f t="shared" si="1051"/>
        <v>7</v>
      </c>
      <c r="C9433" s="73">
        <v>45869</v>
      </c>
      <c r="D9433" s="79" t="s">
        <v>74</v>
      </c>
      <c r="E9433" s="80" t="s">
        <v>631</v>
      </c>
      <c r="F9433" s="81" t="str">
        <f>VLOOKUP(E9433,Customer[],2,FALSE)</f>
        <v>Nge paung</v>
      </c>
      <c r="G9433" s="69" t="str">
        <f>VLOOKUP(E9433,Customer[],3,FALSE)</f>
        <v>Bo Aung Kyaw Rd</v>
      </c>
      <c r="H9433" s="69" t="str">
        <f>VLOOKUP(E9433,Customer[],4,FALSE)</f>
        <v>Hlaing Thar Yar</v>
      </c>
      <c r="I9433" s="48" t="s">
        <v>18</v>
      </c>
      <c r="J9433" s="82" t="str">
        <f>VLOOKUP(I9433,PGStock[],2,FALSE)</f>
        <v>Formula Rum 350ml</v>
      </c>
      <c r="K9433" s="71">
        <f>VLOOKUP(I9433,PGStock[],3,FALSE)</f>
        <v>0.35</v>
      </c>
      <c r="L9433" s="47">
        <v>7</v>
      </c>
      <c r="M9433" s="47">
        <f>VLOOKUP(I9433,PGStock[],6,FALSE)</f>
        <v>150</v>
      </c>
      <c r="N9433" s="47">
        <f>+PGSales!$L9433*PGSales!$M9433</f>
        <v>1050</v>
      </c>
    </row>
    <row r="9434" spans="1:14" hidden="1" x14ac:dyDescent="0.25">
      <c r="A9434" s="77">
        <f t="shared" si="1050"/>
        <v>2025</v>
      </c>
      <c r="B9434" s="77">
        <f t="shared" si="1051"/>
        <v>7</v>
      </c>
      <c r="C9434" s="73">
        <v>45869</v>
      </c>
      <c r="D9434" s="79" t="s">
        <v>878</v>
      </c>
      <c r="E9434" s="80" t="s">
        <v>125</v>
      </c>
      <c r="F9434" s="81" t="str">
        <f>VLOOKUP(E9434,Customer[],2,FALSE)</f>
        <v>Soon Pyan</v>
      </c>
      <c r="G9434" s="69" t="str">
        <f>VLOOKUP(E9434,Customer[],3,FALSE)</f>
        <v>Bo Aung Kyaw Rd</v>
      </c>
      <c r="H9434" s="69" t="str">
        <f>VLOOKUP(E9434,Customer[],4,FALSE)</f>
        <v>Hlaing Thar Yar Route (1)</v>
      </c>
      <c r="I9434" s="48" t="s">
        <v>25</v>
      </c>
      <c r="J9434" s="82" t="str">
        <f>VLOOKUP(I9434,PGStock[],2,FALSE)</f>
        <v>Columbus Super Red Smooth 350 Ml</v>
      </c>
      <c r="K9434" s="71">
        <f>VLOOKUP(I9434,PGStock[],3,FALSE)</f>
        <v>0.35</v>
      </c>
      <c r="L9434" s="47">
        <v>1</v>
      </c>
      <c r="M9434" s="47">
        <f>VLOOKUP(I9434,PGStock[],6,FALSE)</f>
        <v>150</v>
      </c>
      <c r="N9434" s="47">
        <f>+PGSales!$L9434*PGSales!$M9434</f>
        <v>150</v>
      </c>
    </row>
    <row r="9435" spans="1:14" hidden="1" x14ac:dyDescent="0.25">
      <c r="A9435" s="77">
        <f t="shared" si="1050"/>
        <v>2025</v>
      </c>
      <c r="B9435" s="77">
        <f t="shared" si="1051"/>
        <v>7</v>
      </c>
      <c r="C9435" s="73">
        <v>45869</v>
      </c>
      <c r="D9435" s="79" t="s">
        <v>878</v>
      </c>
      <c r="E9435" s="80" t="s">
        <v>125</v>
      </c>
      <c r="F9435" s="81" t="str">
        <f>VLOOKUP(E9435,Customer[],2,FALSE)</f>
        <v>Soon Pyan</v>
      </c>
      <c r="G9435" s="69" t="str">
        <f>VLOOKUP(E9435,Customer[],3,FALSE)</f>
        <v>Bo Aung Kyaw Rd</v>
      </c>
      <c r="H9435" s="69" t="str">
        <f>VLOOKUP(E9435,Customer[],4,FALSE)</f>
        <v>Hlaing Thar Yar Route (1)</v>
      </c>
      <c r="I9435" s="48" t="s">
        <v>18</v>
      </c>
      <c r="J9435" s="82" t="str">
        <f>VLOOKUP(I9435,PGStock[],2,FALSE)</f>
        <v>Formula Rum 350ml</v>
      </c>
      <c r="K9435" s="71">
        <f>VLOOKUP(I9435,PGStock[],3,FALSE)</f>
        <v>0.35</v>
      </c>
      <c r="L9435" s="47">
        <v>2</v>
      </c>
      <c r="M9435" s="47">
        <f>VLOOKUP(I9435,PGStock[],6,FALSE)</f>
        <v>150</v>
      </c>
      <c r="N9435" s="47">
        <f>+PGSales!$L9435*PGSales!$M9435</f>
        <v>300</v>
      </c>
    </row>
    <row r="9436" spans="1:14" hidden="1" x14ac:dyDescent="0.25">
      <c r="A9436" s="77">
        <f t="shared" si="1050"/>
        <v>2025</v>
      </c>
      <c r="B9436" s="77">
        <f t="shared" si="1051"/>
        <v>7</v>
      </c>
      <c r="C9436" s="73">
        <v>45869</v>
      </c>
      <c r="D9436" s="79" t="s">
        <v>70</v>
      </c>
      <c r="E9436" s="80" t="s">
        <v>906</v>
      </c>
      <c r="F9436" s="81" t="str">
        <f>VLOOKUP(E9436,Customer[],2,FALSE)</f>
        <v>A Linn</v>
      </c>
      <c r="G9436" s="69" t="str">
        <f>VLOOKUP(E9436,Customer[],3,FALSE)</f>
        <v>Anaw Yathar Rd</v>
      </c>
      <c r="H9436" s="69" t="str">
        <f>VLOOKUP(E9436,Customer[],4,FALSE)</f>
        <v>Hlaing Thar Yar</v>
      </c>
      <c r="I9436" s="48" t="s">
        <v>25</v>
      </c>
      <c r="J9436" s="82" t="str">
        <f>VLOOKUP(I9436,PGStock[],2,FALSE)</f>
        <v>Columbus Super Red Smooth 350 Ml</v>
      </c>
      <c r="K9436" s="71">
        <f>VLOOKUP(I9436,PGStock[],3,FALSE)</f>
        <v>0.35</v>
      </c>
      <c r="L9436" s="47">
        <v>1</v>
      </c>
      <c r="M9436" s="47">
        <f>VLOOKUP(I9436,PGStock[],6,FALSE)</f>
        <v>150</v>
      </c>
      <c r="N9436" s="47">
        <f>+PGSales!$L9436*PGSales!$M9436</f>
        <v>150</v>
      </c>
    </row>
    <row r="9437" spans="1:14" hidden="1" x14ac:dyDescent="0.25">
      <c r="A9437" s="77">
        <f t="shared" ref="A9437:A9447" si="1052">YEAR(C9437)</f>
        <v>2025</v>
      </c>
      <c r="B9437" s="77">
        <f t="shared" ref="B9437:B9447" si="1053">MONTH(C9437)</f>
        <v>7</v>
      </c>
      <c r="C9437" s="73">
        <v>45869</v>
      </c>
      <c r="D9437" s="79" t="s">
        <v>70</v>
      </c>
      <c r="E9437" s="80" t="s">
        <v>906</v>
      </c>
      <c r="F9437" s="81" t="str">
        <f>VLOOKUP(E9437,Customer[],2,FALSE)</f>
        <v>A Linn</v>
      </c>
      <c r="G9437" s="69" t="str">
        <f>VLOOKUP(E9437,Customer[],3,FALSE)</f>
        <v>Anaw Yathar Rd</v>
      </c>
      <c r="H9437" s="69" t="str">
        <f>VLOOKUP(E9437,Customer[],4,FALSE)</f>
        <v>Hlaing Thar Yar</v>
      </c>
      <c r="I9437" s="48" t="s">
        <v>18</v>
      </c>
      <c r="J9437" s="82" t="str">
        <f>VLOOKUP(I9437,PGStock[],2,FALSE)</f>
        <v>Formula Rum 350ml</v>
      </c>
      <c r="K9437" s="71">
        <f>VLOOKUP(I9437,PGStock[],3,FALSE)</f>
        <v>0.35</v>
      </c>
      <c r="L9437" s="47">
        <v>3</v>
      </c>
      <c r="M9437" s="47">
        <f>VLOOKUP(I9437,PGStock[],6,FALSE)</f>
        <v>150</v>
      </c>
      <c r="N9437" s="47">
        <f>+PGSales!$L9437*PGSales!$M9437</f>
        <v>450</v>
      </c>
    </row>
    <row r="9438" spans="1:14" hidden="1" x14ac:dyDescent="0.25">
      <c r="A9438" s="77">
        <f t="shared" si="1052"/>
        <v>2025</v>
      </c>
      <c r="B9438" s="77">
        <f t="shared" si="1053"/>
        <v>7</v>
      </c>
      <c r="C9438" s="73">
        <v>45869</v>
      </c>
      <c r="D9438" s="79" t="s">
        <v>275</v>
      </c>
      <c r="E9438" s="80" t="s">
        <v>634</v>
      </c>
      <c r="F9438" s="81" t="str">
        <f>VLOOKUP(E9438,Customer[],2,FALSE)</f>
        <v>Pyae Maher</v>
      </c>
      <c r="G9438" s="69" t="str">
        <f>VLOOKUP(E9438,Customer[],3,FALSE)</f>
        <v>Bo Aung Kyaw Rd</v>
      </c>
      <c r="H9438" s="69" t="str">
        <f>VLOOKUP(E9438,Customer[],4,FALSE)</f>
        <v>Hlaing Thar Yar</v>
      </c>
      <c r="I9438" s="48" t="s">
        <v>25</v>
      </c>
      <c r="J9438" s="82" t="str">
        <f>VLOOKUP(I9438,PGStock[],2,FALSE)</f>
        <v>Columbus Super Red Smooth 350 Ml</v>
      </c>
      <c r="K9438" s="71">
        <f>VLOOKUP(I9438,PGStock[],3,FALSE)</f>
        <v>0.35</v>
      </c>
      <c r="L9438" s="47">
        <v>1</v>
      </c>
      <c r="M9438" s="47">
        <f>VLOOKUP(I9438,PGStock[],6,FALSE)</f>
        <v>150</v>
      </c>
      <c r="N9438" s="47">
        <f>+PGSales!$L9438*PGSales!$M9438</f>
        <v>150</v>
      </c>
    </row>
    <row r="9439" spans="1:14" hidden="1" x14ac:dyDescent="0.25">
      <c r="A9439" s="77">
        <f t="shared" si="1052"/>
        <v>2025</v>
      </c>
      <c r="B9439" s="77">
        <f t="shared" si="1053"/>
        <v>7</v>
      </c>
      <c r="C9439" s="73">
        <v>45869</v>
      </c>
      <c r="D9439" s="79" t="s">
        <v>275</v>
      </c>
      <c r="E9439" s="80" t="s">
        <v>634</v>
      </c>
      <c r="F9439" s="81" t="str">
        <f>VLOOKUP(E9439,Customer[],2,FALSE)</f>
        <v>Pyae Maher</v>
      </c>
      <c r="G9439" s="69" t="str">
        <f>VLOOKUP(E9439,Customer[],3,FALSE)</f>
        <v>Bo Aung Kyaw Rd</v>
      </c>
      <c r="H9439" s="69" t="str">
        <f>VLOOKUP(E9439,Customer[],4,FALSE)</f>
        <v>Hlaing Thar Yar</v>
      </c>
      <c r="I9439" s="48" t="s">
        <v>23</v>
      </c>
      <c r="J9439" s="82" t="str">
        <f>VLOOKUP(I9439,PGStock[],2,FALSE)</f>
        <v>Columbus Super Red Smooth 175 Ml</v>
      </c>
      <c r="K9439" s="71">
        <f>VLOOKUP(I9439,PGStock[],3,FALSE)</f>
        <v>0.17499999999999999</v>
      </c>
      <c r="L9439" s="47">
        <v>1</v>
      </c>
      <c r="M9439" s="47">
        <f>VLOOKUP(I9439,PGStock[],6,FALSE)</f>
        <v>100</v>
      </c>
      <c r="N9439" s="47">
        <f>+PGSales!$L9439*PGSales!$M9439</f>
        <v>100</v>
      </c>
    </row>
    <row r="9440" spans="1:14" hidden="1" x14ac:dyDescent="0.25">
      <c r="A9440" s="77">
        <f t="shared" si="1052"/>
        <v>2025</v>
      </c>
      <c r="B9440" s="77">
        <f t="shared" si="1053"/>
        <v>7</v>
      </c>
      <c r="C9440" s="73">
        <v>45869</v>
      </c>
      <c r="D9440" s="79" t="s">
        <v>275</v>
      </c>
      <c r="E9440" s="80" t="s">
        <v>634</v>
      </c>
      <c r="F9440" s="81" t="str">
        <f>VLOOKUP(E9440,Customer[],2,FALSE)</f>
        <v>Pyae Maher</v>
      </c>
      <c r="G9440" s="69" t="str">
        <f>VLOOKUP(E9440,Customer[],3,FALSE)</f>
        <v>Bo Aung Kyaw Rd</v>
      </c>
      <c r="H9440" s="69" t="str">
        <f>VLOOKUP(E9440,Customer[],4,FALSE)</f>
        <v>Hlaing Thar Yar</v>
      </c>
      <c r="I9440" s="48" t="s">
        <v>20</v>
      </c>
      <c r="J9440" s="82" t="str">
        <f>VLOOKUP(I9440,PGStock[],2,FALSE)</f>
        <v>Formula Rum 700ml</v>
      </c>
      <c r="K9440" s="71">
        <f>VLOOKUP(I9440,PGStock[],3,FALSE)</f>
        <v>0.7</v>
      </c>
      <c r="L9440" s="47">
        <v>1</v>
      </c>
      <c r="M9440" s="47">
        <f>VLOOKUP(I9440,PGStock[],6,FALSE)</f>
        <v>200</v>
      </c>
      <c r="N9440" s="47">
        <f>+PGSales!$L9440*PGSales!$M9440</f>
        <v>200</v>
      </c>
    </row>
    <row r="9441" spans="1:14" hidden="1" x14ac:dyDescent="0.25">
      <c r="A9441" s="77">
        <f t="shared" si="1052"/>
        <v>2025</v>
      </c>
      <c r="B9441" s="77">
        <f t="shared" si="1053"/>
        <v>7</v>
      </c>
      <c r="C9441" s="73">
        <v>45869</v>
      </c>
      <c r="D9441" s="79" t="s">
        <v>275</v>
      </c>
      <c r="E9441" s="80" t="s">
        <v>634</v>
      </c>
      <c r="F9441" s="81" t="str">
        <f>VLOOKUP(E9441,Customer[],2,FALSE)</f>
        <v>Pyae Maher</v>
      </c>
      <c r="G9441" s="69" t="str">
        <f>VLOOKUP(E9441,Customer[],3,FALSE)</f>
        <v>Bo Aung Kyaw Rd</v>
      </c>
      <c r="H9441" s="69" t="str">
        <f>VLOOKUP(E9441,Customer[],4,FALSE)</f>
        <v>Hlaing Thar Yar</v>
      </c>
      <c r="I9441" s="48" t="s">
        <v>18</v>
      </c>
      <c r="J9441" s="82" t="str">
        <f>VLOOKUP(I9441,PGStock[],2,FALSE)</f>
        <v>Formula Rum 350ml</v>
      </c>
      <c r="K9441" s="71">
        <f>VLOOKUP(I9441,PGStock[],3,FALSE)</f>
        <v>0.35</v>
      </c>
      <c r="L9441" s="47">
        <v>1</v>
      </c>
      <c r="M9441" s="47">
        <f>VLOOKUP(I9441,PGStock[],6,FALSE)</f>
        <v>150</v>
      </c>
      <c r="N9441" s="47">
        <f>+PGSales!$L9441*PGSales!$M9441</f>
        <v>150</v>
      </c>
    </row>
    <row r="9442" spans="1:14" hidden="1" x14ac:dyDescent="0.25">
      <c r="A9442" s="77">
        <f t="shared" si="1052"/>
        <v>2025</v>
      </c>
      <c r="B9442" s="77">
        <f t="shared" si="1053"/>
        <v>7</v>
      </c>
      <c r="C9442" s="73">
        <v>45869</v>
      </c>
      <c r="D9442" s="79" t="s">
        <v>115</v>
      </c>
      <c r="E9442" s="80" t="s">
        <v>595</v>
      </c>
      <c r="F9442" s="81" t="str">
        <f>VLOOKUP(E9442,Customer[],2,FALSE)</f>
        <v>Shwe Yee Linn</v>
      </c>
      <c r="G9442" s="69" t="str">
        <f>VLOOKUP(E9442,Customer[],3,FALSE)</f>
        <v>Padamyar Rd</v>
      </c>
      <c r="H9442" s="69" t="str">
        <f>VLOOKUP(E9442,Customer[],4,FALSE)</f>
        <v>Mangalardon</v>
      </c>
      <c r="I9442" s="48" t="s">
        <v>25</v>
      </c>
      <c r="J9442" s="82" t="str">
        <f>VLOOKUP(I9442,PGStock[],2,FALSE)</f>
        <v>Columbus Super Red Smooth 350 Ml</v>
      </c>
      <c r="K9442" s="71">
        <f>VLOOKUP(I9442,PGStock[],3,FALSE)</f>
        <v>0.35</v>
      </c>
      <c r="L9442" s="47">
        <v>2</v>
      </c>
      <c r="M9442" s="47">
        <f>VLOOKUP(I9442,PGStock[],6,FALSE)</f>
        <v>150</v>
      </c>
      <c r="N9442" s="47">
        <f>+PGSales!$L9442*PGSales!$M9442</f>
        <v>300</v>
      </c>
    </row>
    <row r="9443" spans="1:14" hidden="1" x14ac:dyDescent="0.25">
      <c r="A9443" s="77">
        <f t="shared" si="1052"/>
        <v>2025</v>
      </c>
      <c r="B9443" s="77">
        <f t="shared" si="1053"/>
        <v>7</v>
      </c>
      <c r="C9443" s="73">
        <v>45869</v>
      </c>
      <c r="D9443" s="79" t="s">
        <v>115</v>
      </c>
      <c r="E9443" s="80" t="s">
        <v>595</v>
      </c>
      <c r="F9443" s="81" t="str">
        <f>VLOOKUP(E9443,Customer[],2,FALSE)</f>
        <v>Shwe Yee Linn</v>
      </c>
      <c r="G9443" s="69" t="str">
        <f>VLOOKUP(E9443,Customer[],3,FALSE)</f>
        <v>Padamyar Rd</v>
      </c>
      <c r="H9443" s="69" t="str">
        <f>VLOOKUP(E9443,Customer[],4,FALSE)</f>
        <v>Mangalardon</v>
      </c>
      <c r="I9443" s="48" t="s">
        <v>18</v>
      </c>
      <c r="J9443" s="82" t="str">
        <f>VLOOKUP(I9443,PGStock[],2,FALSE)</f>
        <v>Formula Rum 350ml</v>
      </c>
      <c r="K9443" s="71">
        <f>VLOOKUP(I9443,PGStock[],3,FALSE)</f>
        <v>0.35</v>
      </c>
      <c r="L9443" s="47">
        <v>1</v>
      </c>
      <c r="M9443" s="47">
        <f>VLOOKUP(I9443,PGStock[],6,FALSE)</f>
        <v>150</v>
      </c>
      <c r="N9443" s="47">
        <f>+PGSales!$L9443*PGSales!$M9443</f>
        <v>150</v>
      </c>
    </row>
    <row r="9444" spans="1:14" hidden="1" x14ac:dyDescent="0.25">
      <c r="A9444" s="77">
        <f t="shared" si="1052"/>
        <v>2025</v>
      </c>
      <c r="B9444" s="77">
        <f t="shared" si="1053"/>
        <v>7</v>
      </c>
      <c r="C9444" s="73">
        <v>45869</v>
      </c>
      <c r="D9444" s="79" t="s">
        <v>1</v>
      </c>
      <c r="E9444" s="80" t="s">
        <v>915</v>
      </c>
      <c r="F9444" s="81" t="str">
        <f>VLOOKUP(E9444,Customer[],2,FALSE)</f>
        <v>Mya Thazi</v>
      </c>
      <c r="G9444" s="69" t="str">
        <f>VLOOKUP(E9444,Customer[],3,FALSE)</f>
        <v>Paddamyar Rd</v>
      </c>
      <c r="H9444" s="69" t="str">
        <f>VLOOKUP(E9444,Customer[],4,FALSE)</f>
        <v>Mangalardon</v>
      </c>
      <c r="I9444" s="48" t="s">
        <v>25</v>
      </c>
      <c r="J9444" s="82" t="str">
        <f>VLOOKUP(I9444,PGStock[],2,FALSE)</f>
        <v>Columbus Super Red Smooth 350 Ml</v>
      </c>
      <c r="K9444" s="71">
        <f>VLOOKUP(I9444,PGStock[],3,FALSE)</f>
        <v>0.35</v>
      </c>
      <c r="L9444" s="47">
        <v>1</v>
      </c>
      <c r="M9444" s="47">
        <f>VLOOKUP(I9444,PGStock[],6,FALSE)</f>
        <v>150</v>
      </c>
      <c r="N9444" s="47">
        <f>+PGSales!$L9444*PGSales!$M9444</f>
        <v>150</v>
      </c>
    </row>
    <row r="9445" spans="1:14" hidden="1" x14ac:dyDescent="0.25">
      <c r="A9445" s="77">
        <f t="shared" si="1052"/>
        <v>2025</v>
      </c>
      <c r="B9445" s="77">
        <f t="shared" si="1053"/>
        <v>7</v>
      </c>
      <c r="C9445" s="73">
        <v>45869</v>
      </c>
      <c r="D9445" s="79" t="s">
        <v>60</v>
      </c>
      <c r="E9445" s="80" t="s">
        <v>758</v>
      </c>
      <c r="F9445" s="81" t="str">
        <f>VLOOKUP(E9445,Customer[],2,FALSE)</f>
        <v>Shwe Paler</v>
      </c>
      <c r="G9445" s="69" t="str">
        <f>VLOOKUP(E9445,Customer[],3,FALSE)</f>
        <v>Aung Thapay Rd</v>
      </c>
      <c r="H9445" s="69" t="str">
        <f>VLOOKUP(E9445,Customer[],4,FALSE)</f>
        <v>Mangalardon</v>
      </c>
      <c r="I9445" s="48" t="s">
        <v>25</v>
      </c>
      <c r="J9445" s="82" t="str">
        <f>VLOOKUP(I9445,PGStock[],2,FALSE)</f>
        <v>Columbus Super Red Smooth 350 Ml</v>
      </c>
      <c r="K9445" s="71">
        <f>VLOOKUP(I9445,PGStock[],3,FALSE)</f>
        <v>0.35</v>
      </c>
      <c r="L9445" s="47">
        <v>3</v>
      </c>
      <c r="M9445" s="47">
        <f>VLOOKUP(I9445,PGStock[],6,FALSE)</f>
        <v>150</v>
      </c>
      <c r="N9445" s="47">
        <f>+PGSales!$L9445*PGSales!$M9445</f>
        <v>450</v>
      </c>
    </row>
    <row r="9446" spans="1:14" hidden="1" x14ac:dyDescent="0.25">
      <c r="A9446" s="77">
        <f t="shared" si="1052"/>
        <v>2025</v>
      </c>
      <c r="B9446" s="77">
        <f t="shared" si="1053"/>
        <v>7</v>
      </c>
      <c r="C9446" s="73">
        <v>45869</v>
      </c>
      <c r="D9446" s="79" t="s">
        <v>60</v>
      </c>
      <c r="E9446" s="80" t="s">
        <v>758</v>
      </c>
      <c r="F9446" s="81" t="str">
        <f>VLOOKUP(E9446,Customer[],2,FALSE)</f>
        <v>Shwe Paler</v>
      </c>
      <c r="G9446" s="69" t="str">
        <f>VLOOKUP(E9446,Customer[],3,FALSE)</f>
        <v>Aung Thapay Rd</v>
      </c>
      <c r="H9446" s="69" t="str">
        <f>VLOOKUP(E9446,Customer[],4,FALSE)</f>
        <v>Mangalardon</v>
      </c>
      <c r="I9446" s="48" t="s">
        <v>23</v>
      </c>
      <c r="J9446" s="82" t="str">
        <f>VLOOKUP(I9446,PGStock[],2,FALSE)</f>
        <v>Columbus Super Red Smooth 175 Ml</v>
      </c>
      <c r="K9446" s="71">
        <f>VLOOKUP(I9446,PGStock[],3,FALSE)</f>
        <v>0.17499999999999999</v>
      </c>
      <c r="L9446" s="47">
        <v>1</v>
      </c>
      <c r="M9446" s="47">
        <f>VLOOKUP(I9446,PGStock[],6,FALSE)</f>
        <v>100</v>
      </c>
      <c r="N9446" s="47">
        <f>+PGSales!$L9446*PGSales!$M9446</f>
        <v>100</v>
      </c>
    </row>
    <row r="9447" spans="1:14" hidden="1" x14ac:dyDescent="0.25">
      <c r="A9447" s="77">
        <f t="shared" si="1052"/>
        <v>2025</v>
      </c>
      <c r="B9447" s="77">
        <f t="shared" si="1053"/>
        <v>7</v>
      </c>
      <c r="C9447" s="73">
        <v>45869</v>
      </c>
      <c r="D9447" s="79" t="s">
        <v>60</v>
      </c>
      <c r="E9447" s="80" t="s">
        <v>758</v>
      </c>
      <c r="F9447" s="81" t="str">
        <f>VLOOKUP(E9447,Customer[],2,FALSE)</f>
        <v>Shwe Paler</v>
      </c>
      <c r="G9447" s="69" t="str">
        <f>VLOOKUP(E9447,Customer[],3,FALSE)</f>
        <v>Aung Thapay Rd</v>
      </c>
      <c r="H9447" s="69" t="str">
        <f>VLOOKUP(E9447,Customer[],4,FALSE)</f>
        <v>Mangalardon</v>
      </c>
      <c r="I9447" s="48" t="s">
        <v>20</v>
      </c>
      <c r="J9447" s="82" t="str">
        <f>VLOOKUP(I9447,PGStock[],2,FALSE)</f>
        <v>Formula Rum 700ml</v>
      </c>
      <c r="K9447" s="71">
        <f>VLOOKUP(I9447,PGStock[],3,FALSE)</f>
        <v>0.7</v>
      </c>
      <c r="L9447" s="47">
        <v>2</v>
      </c>
      <c r="M9447" s="47">
        <f>VLOOKUP(I9447,PGStock[],6,FALSE)</f>
        <v>200</v>
      </c>
      <c r="N9447" s="47">
        <f>+PGSales!$L9447*PGSales!$M9447</f>
        <v>400</v>
      </c>
    </row>
    <row r="9448" spans="1:14" hidden="1" x14ac:dyDescent="0.25">
      <c r="A9448" s="77">
        <f t="shared" ref="A9448:A9458" si="1054">YEAR(C9448)</f>
        <v>2025</v>
      </c>
      <c r="B9448" s="77">
        <f t="shared" ref="B9448:B9458" si="1055">MONTH(C9448)</f>
        <v>7</v>
      </c>
      <c r="C9448" s="73">
        <v>45869</v>
      </c>
      <c r="D9448" s="79" t="s">
        <v>60</v>
      </c>
      <c r="E9448" s="80" t="s">
        <v>758</v>
      </c>
      <c r="F9448" s="81" t="str">
        <f>VLOOKUP(E9448,Customer[],2,FALSE)</f>
        <v>Shwe Paler</v>
      </c>
      <c r="G9448" s="69" t="str">
        <f>VLOOKUP(E9448,Customer[],3,FALSE)</f>
        <v>Aung Thapay Rd</v>
      </c>
      <c r="H9448" s="69" t="str">
        <f>VLOOKUP(E9448,Customer[],4,FALSE)</f>
        <v>Mangalardon</v>
      </c>
      <c r="I9448" s="48" t="s">
        <v>18</v>
      </c>
      <c r="J9448" s="82" t="str">
        <f>VLOOKUP(I9448,PGStock[],2,FALSE)</f>
        <v>Formula Rum 350ml</v>
      </c>
      <c r="K9448" s="71">
        <f>VLOOKUP(I9448,PGStock[],3,FALSE)</f>
        <v>0.35</v>
      </c>
      <c r="L9448" s="47">
        <v>1</v>
      </c>
      <c r="M9448" s="47">
        <f>VLOOKUP(I9448,PGStock[],6,FALSE)</f>
        <v>150</v>
      </c>
      <c r="N9448" s="47">
        <f>+PGSales!$L9448*PGSales!$M9448</f>
        <v>150</v>
      </c>
    </row>
    <row r="9449" spans="1:14" hidden="1" x14ac:dyDescent="0.25">
      <c r="A9449" s="77">
        <f t="shared" si="1054"/>
        <v>2025</v>
      </c>
      <c r="B9449" s="77">
        <f t="shared" si="1055"/>
        <v>7</v>
      </c>
      <c r="C9449" s="73">
        <v>45869</v>
      </c>
      <c r="D9449" s="79" t="s">
        <v>2</v>
      </c>
      <c r="E9449" s="80" t="s">
        <v>916</v>
      </c>
      <c r="F9449" s="81" t="str">
        <f>VLOOKUP(E9449,Customer[],2,FALSE)</f>
        <v>Zwal Htet</v>
      </c>
      <c r="G9449" s="69" t="str">
        <f>VLOOKUP(E9449,Customer[],3,FALSE)</f>
        <v>Kyaue Shwe War Rd</v>
      </c>
      <c r="H9449" s="69" t="str">
        <f>VLOOKUP(E9449,Customer[],4,FALSE)</f>
        <v>Mangalardon</v>
      </c>
      <c r="I9449" s="48" t="s">
        <v>18</v>
      </c>
      <c r="J9449" s="82" t="str">
        <f>VLOOKUP(I9449,PGStock[],2,FALSE)</f>
        <v>Formula Rum 350ml</v>
      </c>
      <c r="K9449" s="71">
        <f>VLOOKUP(I9449,PGStock[],3,FALSE)</f>
        <v>0.35</v>
      </c>
      <c r="L9449" s="47">
        <v>3</v>
      </c>
      <c r="M9449" s="47">
        <f>VLOOKUP(I9449,PGStock[],6,FALSE)</f>
        <v>150</v>
      </c>
      <c r="N9449" s="47">
        <f>+PGSales!$L9449*PGSales!$M9449</f>
        <v>450</v>
      </c>
    </row>
    <row r="9450" spans="1:14" hidden="1" x14ac:dyDescent="0.25">
      <c r="A9450" s="77">
        <f t="shared" si="1054"/>
        <v>2025</v>
      </c>
      <c r="B9450" s="77">
        <f t="shared" si="1055"/>
        <v>7</v>
      </c>
      <c r="C9450" s="73">
        <v>45869</v>
      </c>
      <c r="D9450" s="79" t="s">
        <v>187</v>
      </c>
      <c r="E9450" s="80" t="s">
        <v>917</v>
      </c>
      <c r="F9450" s="81" t="str">
        <f>VLOOKUP(E9450,Customer[],2,FALSE)</f>
        <v>Pann Padauk</v>
      </c>
      <c r="G9450" s="69" t="str">
        <f>VLOOKUP(E9450,Customer[],3,FALSE)</f>
        <v>ThaYaFee Rd</v>
      </c>
      <c r="H9450" s="69" t="str">
        <f>VLOOKUP(E9450,Customer[],4,FALSE)</f>
        <v>Mangalardon</v>
      </c>
      <c r="I9450" s="48" t="s">
        <v>25</v>
      </c>
      <c r="J9450" s="82" t="str">
        <f>VLOOKUP(I9450,PGStock[],2,FALSE)</f>
        <v>Columbus Super Red Smooth 350 Ml</v>
      </c>
      <c r="K9450" s="71">
        <f>VLOOKUP(I9450,PGStock[],3,FALSE)</f>
        <v>0.35</v>
      </c>
      <c r="L9450" s="47">
        <v>1</v>
      </c>
      <c r="M9450" s="47">
        <f>VLOOKUP(I9450,PGStock[],6,FALSE)</f>
        <v>150</v>
      </c>
      <c r="N9450" s="47">
        <f>+PGSales!$L9450*PGSales!$M9450</f>
        <v>150</v>
      </c>
    </row>
    <row r="9451" spans="1:14" hidden="1" x14ac:dyDescent="0.25">
      <c r="A9451" s="77">
        <f t="shared" si="1054"/>
        <v>2025</v>
      </c>
      <c r="B9451" s="77">
        <f t="shared" si="1055"/>
        <v>7</v>
      </c>
      <c r="C9451" s="73">
        <v>45869</v>
      </c>
      <c r="D9451" s="79" t="s">
        <v>187</v>
      </c>
      <c r="E9451" s="80" t="s">
        <v>917</v>
      </c>
      <c r="F9451" s="81" t="str">
        <f>VLOOKUP(E9451,Customer[],2,FALSE)</f>
        <v>Pann Padauk</v>
      </c>
      <c r="G9451" s="69" t="str">
        <f>VLOOKUP(E9451,Customer[],3,FALSE)</f>
        <v>ThaYaFee Rd</v>
      </c>
      <c r="H9451" s="69" t="str">
        <f>VLOOKUP(E9451,Customer[],4,FALSE)</f>
        <v>Mangalardon</v>
      </c>
      <c r="I9451" s="48" t="s">
        <v>20</v>
      </c>
      <c r="J9451" s="82" t="str">
        <f>VLOOKUP(I9451,PGStock[],2,FALSE)</f>
        <v>Formula Rum 700ml</v>
      </c>
      <c r="K9451" s="71">
        <f>VLOOKUP(I9451,PGStock[],3,FALSE)</f>
        <v>0.7</v>
      </c>
      <c r="L9451" s="47">
        <v>1</v>
      </c>
      <c r="M9451" s="47">
        <f>VLOOKUP(I9451,PGStock[],6,FALSE)</f>
        <v>200</v>
      </c>
      <c r="N9451" s="47">
        <f>+PGSales!$L9451*PGSales!$M9451</f>
        <v>200</v>
      </c>
    </row>
    <row r="9452" spans="1:14" hidden="1" x14ac:dyDescent="0.25">
      <c r="A9452" s="77">
        <f t="shared" si="1054"/>
        <v>2025</v>
      </c>
      <c r="B9452" s="77">
        <f t="shared" si="1055"/>
        <v>7</v>
      </c>
      <c r="C9452" s="73">
        <v>45869</v>
      </c>
      <c r="D9452" s="79" t="s">
        <v>187</v>
      </c>
      <c r="E9452" s="80" t="s">
        <v>917</v>
      </c>
      <c r="F9452" s="81" t="str">
        <f>VLOOKUP(E9452,Customer[],2,FALSE)</f>
        <v>Pann Padauk</v>
      </c>
      <c r="G9452" s="69" t="str">
        <f>VLOOKUP(E9452,Customer[],3,FALSE)</f>
        <v>ThaYaFee Rd</v>
      </c>
      <c r="H9452" s="69" t="str">
        <f>VLOOKUP(E9452,Customer[],4,FALSE)</f>
        <v>Mangalardon</v>
      </c>
      <c r="I9452" s="48" t="s">
        <v>18</v>
      </c>
      <c r="J9452" s="82" t="str">
        <f>VLOOKUP(I9452,PGStock[],2,FALSE)</f>
        <v>Formula Rum 350ml</v>
      </c>
      <c r="K9452" s="71">
        <f>VLOOKUP(I9452,PGStock[],3,FALSE)</f>
        <v>0.35</v>
      </c>
      <c r="L9452" s="47">
        <v>3</v>
      </c>
      <c r="M9452" s="47">
        <f>VLOOKUP(I9452,PGStock[],6,FALSE)</f>
        <v>150</v>
      </c>
      <c r="N9452" s="47">
        <f>+PGSales!$L9452*PGSales!$M9452</f>
        <v>450</v>
      </c>
    </row>
    <row r="9453" spans="1:14" hidden="1" x14ac:dyDescent="0.25">
      <c r="A9453" s="77">
        <f t="shared" si="1054"/>
        <v>2025</v>
      </c>
      <c r="B9453" s="77">
        <f t="shared" si="1055"/>
        <v>7</v>
      </c>
      <c r="C9453" s="73">
        <v>45869</v>
      </c>
      <c r="D9453" s="79" t="s">
        <v>885</v>
      </c>
      <c r="E9453" s="80" t="s">
        <v>230</v>
      </c>
      <c r="F9453" s="81" t="str">
        <f>VLOOKUP(E9453,Customer[],2,FALSE)</f>
        <v>KZ</v>
      </c>
      <c r="G9453" s="69" t="str">
        <f>VLOOKUP(E9453,Customer[],3,FALSE)</f>
        <v>kantharyar Rd</v>
      </c>
      <c r="H9453" s="69" t="str">
        <f>VLOOKUP(E9453,Customer[],4,FALSE)</f>
        <v xml:space="preserve">Shwepyithar </v>
      </c>
      <c r="I9453" s="48" t="s">
        <v>27</v>
      </c>
      <c r="J9453" s="82" t="str">
        <f>VLOOKUP(I9453,PGStock[],2,FALSE)</f>
        <v>Columbus Super Red Smooth 700 Ml</v>
      </c>
      <c r="K9453" s="71">
        <f>VLOOKUP(I9453,PGStock[],3,FALSE)</f>
        <v>0.7</v>
      </c>
      <c r="L9453" s="47">
        <v>1</v>
      </c>
      <c r="M9453" s="47">
        <f>VLOOKUP(I9453,PGStock[],6,FALSE)</f>
        <v>200</v>
      </c>
      <c r="N9453" s="47">
        <f>+PGSales!$L9453*PGSales!$M9453</f>
        <v>200</v>
      </c>
    </row>
    <row r="9454" spans="1:14" hidden="1" x14ac:dyDescent="0.25">
      <c r="A9454" s="77">
        <f t="shared" si="1054"/>
        <v>2025</v>
      </c>
      <c r="B9454" s="77">
        <f t="shared" si="1055"/>
        <v>7</v>
      </c>
      <c r="C9454" s="73">
        <v>45869</v>
      </c>
      <c r="D9454" s="79" t="s">
        <v>885</v>
      </c>
      <c r="E9454" s="80" t="s">
        <v>230</v>
      </c>
      <c r="F9454" s="81" t="str">
        <f>VLOOKUP(E9454,Customer[],2,FALSE)</f>
        <v>KZ</v>
      </c>
      <c r="G9454" s="69" t="str">
        <f>VLOOKUP(E9454,Customer[],3,FALSE)</f>
        <v>kantharyar Rd</v>
      </c>
      <c r="H9454" s="69" t="str">
        <f>VLOOKUP(E9454,Customer[],4,FALSE)</f>
        <v xml:space="preserve">Shwepyithar </v>
      </c>
      <c r="I9454" s="48" t="s">
        <v>25</v>
      </c>
      <c r="J9454" s="82" t="str">
        <f>VLOOKUP(I9454,PGStock[],2,FALSE)</f>
        <v>Columbus Super Red Smooth 350 Ml</v>
      </c>
      <c r="K9454" s="71">
        <f>VLOOKUP(I9454,PGStock[],3,FALSE)</f>
        <v>0.35</v>
      </c>
      <c r="L9454" s="47">
        <v>2</v>
      </c>
      <c r="M9454" s="47">
        <f>VLOOKUP(I9454,PGStock[],6,FALSE)</f>
        <v>150</v>
      </c>
      <c r="N9454" s="47">
        <f>+PGSales!$L9454*PGSales!$M9454</f>
        <v>300</v>
      </c>
    </row>
    <row r="9455" spans="1:14" hidden="1" x14ac:dyDescent="0.25">
      <c r="A9455" s="77">
        <f t="shared" si="1054"/>
        <v>2025</v>
      </c>
      <c r="B9455" s="77">
        <f t="shared" si="1055"/>
        <v>7</v>
      </c>
      <c r="C9455" s="73">
        <v>45869</v>
      </c>
      <c r="D9455" s="79" t="s">
        <v>885</v>
      </c>
      <c r="E9455" s="80" t="s">
        <v>230</v>
      </c>
      <c r="F9455" s="81" t="str">
        <f>VLOOKUP(E9455,Customer[],2,FALSE)</f>
        <v>KZ</v>
      </c>
      <c r="G9455" s="69" t="str">
        <f>VLOOKUP(E9455,Customer[],3,FALSE)</f>
        <v>kantharyar Rd</v>
      </c>
      <c r="H9455" s="69" t="str">
        <f>VLOOKUP(E9455,Customer[],4,FALSE)</f>
        <v xml:space="preserve">Shwepyithar </v>
      </c>
      <c r="I9455" s="48" t="s">
        <v>23</v>
      </c>
      <c r="J9455" s="82" t="str">
        <f>VLOOKUP(I9455,PGStock[],2,FALSE)</f>
        <v>Columbus Super Red Smooth 175 Ml</v>
      </c>
      <c r="K9455" s="71">
        <f>VLOOKUP(I9455,PGStock[],3,FALSE)</f>
        <v>0.17499999999999999</v>
      </c>
      <c r="L9455" s="47">
        <v>2</v>
      </c>
      <c r="M9455" s="47">
        <f>VLOOKUP(I9455,PGStock[],6,FALSE)</f>
        <v>100</v>
      </c>
      <c r="N9455" s="47">
        <f>+PGSales!$L9455*PGSales!$M9455</f>
        <v>200</v>
      </c>
    </row>
    <row r="9456" spans="1:14" hidden="1" x14ac:dyDescent="0.25">
      <c r="A9456" s="77">
        <f t="shared" si="1054"/>
        <v>2025</v>
      </c>
      <c r="B9456" s="77">
        <f t="shared" si="1055"/>
        <v>7</v>
      </c>
      <c r="C9456" s="73">
        <v>45869</v>
      </c>
      <c r="D9456" s="79" t="s">
        <v>885</v>
      </c>
      <c r="E9456" s="80" t="s">
        <v>230</v>
      </c>
      <c r="F9456" s="81" t="str">
        <f>VLOOKUP(E9456,Customer[],2,FALSE)</f>
        <v>KZ</v>
      </c>
      <c r="G9456" s="69" t="str">
        <f>VLOOKUP(E9456,Customer[],3,FALSE)</f>
        <v>kantharyar Rd</v>
      </c>
      <c r="H9456" s="69" t="str">
        <f>VLOOKUP(E9456,Customer[],4,FALSE)</f>
        <v xml:space="preserve">Shwepyithar </v>
      </c>
      <c r="I9456" s="48" t="s">
        <v>18</v>
      </c>
      <c r="J9456" s="82" t="str">
        <f>VLOOKUP(I9456,PGStock[],2,FALSE)</f>
        <v>Formula Rum 350ml</v>
      </c>
      <c r="K9456" s="71">
        <f>VLOOKUP(I9456,PGStock[],3,FALSE)</f>
        <v>0.35</v>
      </c>
      <c r="L9456" s="47">
        <v>3</v>
      </c>
      <c r="M9456" s="47">
        <f>VLOOKUP(I9456,PGStock[],6,FALSE)</f>
        <v>150</v>
      </c>
      <c r="N9456" s="47">
        <f>+PGSales!$L9456*PGSales!$M9456</f>
        <v>450</v>
      </c>
    </row>
    <row r="9457" spans="1:14" hidden="1" x14ac:dyDescent="0.25">
      <c r="A9457" s="77">
        <f t="shared" si="1054"/>
        <v>2025</v>
      </c>
      <c r="B9457" s="77">
        <f t="shared" si="1055"/>
        <v>7</v>
      </c>
      <c r="C9457" s="73">
        <v>45869</v>
      </c>
      <c r="D9457" s="79" t="s">
        <v>4</v>
      </c>
      <c r="E9457" s="80" t="s">
        <v>635</v>
      </c>
      <c r="F9457" s="81" t="e">
        <f>VLOOKUP(E9457,Customer[],2,FALSE)</f>
        <v>#N/A</v>
      </c>
      <c r="G9457" s="69" t="e">
        <f>VLOOKUP(E9457,Customer[],3,FALSE)</f>
        <v>#N/A</v>
      </c>
      <c r="H9457" s="69" t="e">
        <f>VLOOKUP(E9457,Customer[],4,FALSE)</f>
        <v>#N/A</v>
      </c>
      <c r="I9457" s="48" t="s">
        <v>25</v>
      </c>
      <c r="J9457" s="82" t="str">
        <f>VLOOKUP(I9457,PGStock[],2,FALSE)</f>
        <v>Columbus Super Red Smooth 350 Ml</v>
      </c>
      <c r="K9457" s="71">
        <f>VLOOKUP(I9457,PGStock[],3,FALSE)</f>
        <v>0.35</v>
      </c>
      <c r="L9457" s="47">
        <v>3</v>
      </c>
      <c r="M9457" s="47">
        <f>VLOOKUP(I9457,PGStock[],6,FALSE)</f>
        <v>150</v>
      </c>
      <c r="N9457" s="47">
        <f>+PGSales!$L9457*PGSales!$M9457</f>
        <v>450</v>
      </c>
    </row>
    <row r="9458" spans="1:14" hidden="1" x14ac:dyDescent="0.25">
      <c r="A9458" s="77">
        <f t="shared" si="1054"/>
        <v>2025</v>
      </c>
      <c r="B9458" s="77">
        <f t="shared" si="1055"/>
        <v>7</v>
      </c>
      <c r="C9458" s="73">
        <v>45869</v>
      </c>
      <c r="D9458" s="79" t="s">
        <v>4</v>
      </c>
      <c r="E9458" s="80" t="s">
        <v>635</v>
      </c>
      <c r="F9458" s="81" t="e">
        <f>VLOOKUP(E9458,Customer[],2,FALSE)</f>
        <v>#N/A</v>
      </c>
      <c r="G9458" s="69" t="e">
        <f>VLOOKUP(E9458,Customer[],3,FALSE)</f>
        <v>#N/A</v>
      </c>
      <c r="H9458" s="69" t="e">
        <f>VLOOKUP(E9458,Customer[],4,FALSE)</f>
        <v>#N/A</v>
      </c>
      <c r="I9458" s="48" t="s">
        <v>23</v>
      </c>
      <c r="J9458" s="82" t="str">
        <f>VLOOKUP(I9458,PGStock[],2,FALSE)</f>
        <v>Columbus Super Red Smooth 175 Ml</v>
      </c>
      <c r="K9458" s="71">
        <f>VLOOKUP(I9458,PGStock[],3,FALSE)</f>
        <v>0.17499999999999999</v>
      </c>
      <c r="L9458" s="47">
        <v>2</v>
      </c>
      <c r="M9458" s="47">
        <f>VLOOKUP(I9458,PGStock[],6,FALSE)</f>
        <v>100</v>
      </c>
      <c r="N9458" s="47">
        <f>+PGSales!$L9458*PGSales!$M9458</f>
        <v>200</v>
      </c>
    </row>
    <row r="9459" spans="1:14" hidden="1" x14ac:dyDescent="0.25">
      <c r="A9459" s="77">
        <f t="shared" ref="A9459:A9520" si="1056">YEAR(C9459)</f>
        <v>2025</v>
      </c>
      <c r="B9459" s="77">
        <f t="shared" ref="B9459:B9520" si="1057">MONTH(C9459)</f>
        <v>7</v>
      </c>
      <c r="C9459" s="73">
        <v>45869</v>
      </c>
      <c r="D9459" s="79" t="s">
        <v>58</v>
      </c>
      <c r="E9459" s="80" t="s">
        <v>177</v>
      </c>
      <c r="F9459" s="81" t="str">
        <f>VLOOKUP(E9459,Customer[],2,FALSE)</f>
        <v>NI Ni Poe poe</v>
      </c>
      <c r="G9459" s="69" t="str">
        <f>VLOOKUP(E9459,Customer[],3,FALSE)</f>
        <v>Ye Yanaing Rd</v>
      </c>
      <c r="H9459" s="69" t="str">
        <f>VLOOKUP(E9459,Customer[],4,FALSE)</f>
        <v xml:space="preserve">Shwepyithar </v>
      </c>
      <c r="I9459" s="48" t="s">
        <v>25</v>
      </c>
      <c r="J9459" s="82" t="str">
        <f>VLOOKUP(I9459,PGStock[],2,FALSE)</f>
        <v>Columbus Super Red Smooth 350 Ml</v>
      </c>
      <c r="K9459" s="71">
        <f>VLOOKUP(I9459,PGStock[],3,FALSE)</f>
        <v>0.35</v>
      </c>
      <c r="L9459" s="47">
        <v>2</v>
      </c>
      <c r="M9459" s="47">
        <f>VLOOKUP(I9459,PGStock[],6,FALSE)</f>
        <v>150</v>
      </c>
      <c r="N9459" s="47">
        <f>+PGSales!$L9459*PGSales!$M9459</f>
        <v>300</v>
      </c>
    </row>
    <row r="9460" spans="1:14" hidden="1" x14ac:dyDescent="0.25">
      <c r="A9460" s="77">
        <f t="shared" si="1056"/>
        <v>2025</v>
      </c>
      <c r="B9460" s="77">
        <f t="shared" si="1057"/>
        <v>7</v>
      </c>
      <c r="C9460" s="73">
        <v>45869</v>
      </c>
      <c r="D9460" s="79" t="s">
        <v>58</v>
      </c>
      <c r="E9460" s="80" t="s">
        <v>177</v>
      </c>
      <c r="F9460" s="81" t="str">
        <f>VLOOKUP(E9460,Customer[],2,FALSE)</f>
        <v>NI Ni Poe poe</v>
      </c>
      <c r="G9460" s="69" t="str">
        <f>VLOOKUP(E9460,Customer[],3,FALSE)</f>
        <v>Ye Yanaing Rd</v>
      </c>
      <c r="H9460" s="69" t="str">
        <f>VLOOKUP(E9460,Customer[],4,FALSE)</f>
        <v xml:space="preserve">Shwepyithar </v>
      </c>
      <c r="I9460" s="48" t="s">
        <v>23</v>
      </c>
      <c r="J9460" s="82" t="str">
        <f>VLOOKUP(I9460,PGStock[],2,FALSE)</f>
        <v>Columbus Super Red Smooth 175 Ml</v>
      </c>
      <c r="K9460" s="71">
        <f>VLOOKUP(I9460,PGStock[],3,FALSE)</f>
        <v>0.17499999999999999</v>
      </c>
      <c r="L9460" s="47">
        <v>2</v>
      </c>
      <c r="M9460" s="47">
        <f>VLOOKUP(I9460,PGStock[],6,FALSE)</f>
        <v>100</v>
      </c>
      <c r="N9460" s="47">
        <f>+PGSales!$L9460*PGSales!$M9460</f>
        <v>200</v>
      </c>
    </row>
    <row r="9461" spans="1:14" hidden="1" x14ac:dyDescent="0.25">
      <c r="A9461" s="77">
        <f t="shared" si="1056"/>
        <v>2025</v>
      </c>
      <c r="B9461" s="77">
        <f t="shared" si="1057"/>
        <v>7</v>
      </c>
      <c r="C9461" s="73">
        <v>45869</v>
      </c>
      <c r="D9461" s="79" t="s">
        <v>58</v>
      </c>
      <c r="E9461" s="80" t="s">
        <v>177</v>
      </c>
      <c r="F9461" s="81" t="str">
        <f>VLOOKUP(E9461,Customer[],2,FALSE)</f>
        <v>NI Ni Poe poe</v>
      </c>
      <c r="G9461" s="69" t="str">
        <f>VLOOKUP(E9461,Customer[],3,FALSE)</f>
        <v>Ye Yanaing Rd</v>
      </c>
      <c r="H9461" s="69" t="str">
        <f>VLOOKUP(E9461,Customer[],4,FALSE)</f>
        <v xml:space="preserve">Shwepyithar </v>
      </c>
      <c r="I9461" s="48" t="s">
        <v>18</v>
      </c>
      <c r="J9461" s="82" t="str">
        <f>VLOOKUP(I9461,PGStock[],2,FALSE)</f>
        <v>Formula Rum 350ml</v>
      </c>
      <c r="K9461" s="71">
        <f>VLOOKUP(I9461,PGStock[],3,FALSE)</f>
        <v>0.35</v>
      </c>
      <c r="L9461" s="47">
        <v>3</v>
      </c>
      <c r="M9461" s="47">
        <f>VLOOKUP(I9461,PGStock[],6,FALSE)</f>
        <v>150</v>
      </c>
      <c r="N9461" s="47">
        <f>+PGSales!$L9461*PGSales!$M9461</f>
        <v>450</v>
      </c>
    </row>
    <row r="9462" spans="1:14" hidden="1" x14ac:dyDescent="0.25">
      <c r="A9462" s="77">
        <f t="shared" si="1056"/>
        <v>2025</v>
      </c>
      <c r="B9462" s="77">
        <f t="shared" si="1057"/>
        <v>7</v>
      </c>
      <c r="C9462" s="73">
        <v>45869</v>
      </c>
      <c r="D9462" s="79" t="s">
        <v>62</v>
      </c>
      <c r="E9462" s="80" t="s">
        <v>268</v>
      </c>
      <c r="F9462" s="81" t="str">
        <f>VLOOKUP(E9462,Customer[],2,FALSE)</f>
        <v>Kaung Thant</v>
      </c>
      <c r="G9462" s="69" t="str">
        <f>VLOOKUP(E9462,Customer[],3,FALSE)</f>
        <v>ThanDin Zay Rd</v>
      </c>
      <c r="H9462" s="69" t="str">
        <f>VLOOKUP(E9462,Customer[],4,FALSE)</f>
        <v xml:space="preserve">Shwepyithar </v>
      </c>
      <c r="I9462" s="48" t="s">
        <v>25</v>
      </c>
      <c r="J9462" s="82" t="str">
        <f>VLOOKUP(I9462,PGStock[],2,FALSE)</f>
        <v>Columbus Super Red Smooth 350 Ml</v>
      </c>
      <c r="K9462" s="71">
        <f>VLOOKUP(I9462,PGStock[],3,FALSE)</f>
        <v>0.35</v>
      </c>
      <c r="L9462" s="47">
        <v>7</v>
      </c>
      <c r="M9462" s="47">
        <f>VLOOKUP(I9462,PGStock[],6,FALSE)</f>
        <v>150</v>
      </c>
      <c r="N9462" s="47">
        <f>+PGSales!$L9462*PGSales!$M9462</f>
        <v>1050</v>
      </c>
    </row>
    <row r="9463" spans="1:14" hidden="1" x14ac:dyDescent="0.25">
      <c r="A9463" s="77">
        <f t="shared" si="1056"/>
        <v>2025</v>
      </c>
      <c r="B9463" s="77">
        <f t="shared" si="1057"/>
        <v>7</v>
      </c>
      <c r="C9463" s="73">
        <v>45869</v>
      </c>
      <c r="D9463" s="79" t="s">
        <v>62</v>
      </c>
      <c r="E9463" s="80" t="s">
        <v>268</v>
      </c>
      <c r="F9463" s="81" t="str">
        <f>VLOOKUP(E9463,Customer[],2,FALSE)</f>
        <v>Kaung Thant</v>
      </c>
      <c r="G9463" s="69" t="str">
        <f>VLOOKUP(E9463,Customer[],3,FALSE)</f>
        <v>ThanDin Zay Rd</v>
      </c>
      <c r="H9463" s="69" t="str">
        <f>VLOOKUP(E9463,Customer[],4,FALSE)</f>
        <v xml:space="preserve">Shwepyithar </v>
      </c>
      <c r="I9463" s="48" t="s">
        <v>20</v>
      </c>
      <c r="J9463" s="82" t="str">
        <f>VLOOKUP(I9463,PGStock[],2,FALSE)</f>
        <v>Formula Rum 700ml</v>
      </c>
      <c r="K9463" s="71">
        <f>VLOOKUP(I9463,PGStock[],3,FALSE)</f>
        <v>0.7</v>
      </c>
      <c r="L9463" s="47">
        <v>1</v>
      </c>
      <c r="M9463" s="47">
        <f>VLOOKUP(I9463,PGStock[],6,FALSE)</f>
        <v>200</v>
      </c>
      <c r="N9463" s="47">
        <f>+PGSales!$L9463*PGSales!$M9463</f>
        <v>200</v>
      </c>
    </row>
    <row r="9464" spans="1:14" hidden="1" x14ac:dyDescent="0.25">
      <c r="A9464" s="77">
        <f t="shared" si="1056"/>
        <v>2025</v>
      </c>
      <c r="B9464" s="77">
        <f t="shared" si="1057"/>
        <v>7</v>
      </c>
      <c r="C9464" s="73">
        <v>45869</v>
      </c>
      <c r="D9464" s="79" t="s">
        <v>62</v>
      </c>
      <c r="E9464" s="80" t="s">
        <v>268</v>
      </c>
      <c r="F9464" s="81" t="str">
        <f>VLOOKUP(E9464,Customer[],2,FALSE)</f>
        <v>Kaung Thant</v>
      </c>
      <c r="G9464" s="69" t="str">
        <f>VLOOKUP(E9464,Customer[],3,FALSE)</f>
        <v>ThanDin Zay Rd</v>
      </c>
      <c r="H9464" s="69" t="str">
        <f>VLOOKUP(E9464,Customer[],4,FALSE)</f>
        <v xml:space="preserve">Shwepyithar </v>
      </c>
      <c r="I9464" s="48" t="s">
        <v>18</v>
      </c>
      <c r="J9464" s="82" t="str">
        <f>VLOOKUP(I9464,PGStock[],2,FALSE)</f>
        <v>Formula Rum 350ml</v>
      </c>
      <c r="K9464" s="71">
        <f>VLOOKUP(I9464,PGStock[],3,FALSE)</f>
        <v>0.35</v>
      </c>
      <c r="L9464" s="47">
        <v>3</v>
      </c>
      <c r="M9464" s="47">
        <f>VLOOKUP(I9464,PGStock[],6,FALSE)</f>
        <v>150</v>
      </c>
      <c r="N9464" s="47">
        <f>+PGSales!$L9464*PGSales!$M9464</f>
        <v>450</v>
      </c>
    </row>
    <row r="9465" spans="1:14" hidden="1" x14ac:dyDescent="0.25">
      <c r="A9465" s="77">
        <f t="shared" si="1056"/>
        <v>2025</v>
      </c>
      <c r="B9465" s="77">
        <f t="shared" si="1057"/>
        <v>7</v>
      </c>
      <c r="C9465" s="73">
        <v>45869</v>
      </c>
      <c r="D9465" s="79" t="s">
        <v>56</v>
      </c>
      <c r="E9465" s="80" t="s">
        <v>246</v>
      </c>
      <c r="F9465" s="81" t="str">
        <f>VLOOKUP(E9465,Customer[],2,FALSE)</f>
        <v>Zaw Hein Kaber</v>
      </c>
      <c r="G9465" s="69" t="str">
        <f>VLOOKUP(E9465,Customer[],3,FALSE)</f>
        <v>ThanDin Zay Rd</v>
      </c>
      <c r="H9465" s="69" t="str">
        <f>VLOOKUP(E9465,Customer[],4,FALSE)</f>
        <v xml:space="preserve">Shwepyithar </v>
      </c>
      <c r="I9465" s="48" t="s">
        <v>25</v>
      </c>
      <c r="J9465" s="82" t="str">
        <f>VLOOKUP(I9465,PGStock[],2,FALSE)</f>
        <v>Columbus Super Red Smooth 350 Ml</v>
      </c>
      <c r="K9465" s="71">
        <f>VLOOKUP(I9465,PGStock[],3,FALSE)</f>
        <v>0.35</v>
      </c>
      <c r="L9465" s="47">
        <v>5</v>
      </c>
      <c r="M9465" s="47">
        <f>VLOOKUP(I9465,PGStock[],6,FALSE)</f>
        <v>150</v>
      </c>
      <c r="N9465" s="47">
        <f>+PGSales!$L9465*PGSales!$M9465</f>
        <v>750</v>
      </c>
    </row>
    <row r="9466" spans="1:14" hidden="1" x14ac:dyDescent="0.25">
      <c r="A9466" s="77">
        <f t="shared" si="1056"/>
        <v>2025</v>
      </c>
      <c r="B9466" s="77">
        <f t="shared" si="1057"/>
        <v>7</v>
      </c>
      <c r="C9466" s="73">
        <v>45869</v>
      </c>
      <c r="D9466" s="79" t="s">
        <v>56</v>
      </c>
      <c r="E9466" s="80" t="s">
        <v>246</v>
      </c>
      <c r="F9466" s="81" t="str">
        <f>VLOOKUP(E9466,Customer[],2,FALSE)</f>
        <v>Zaw Hein Kaber</v>
      </c>
      <c r="G9466" s="69" t="str">
        <f>VLOOKUP(E9466,Customer[],3,FALSE)</f>
        <v>ThanDin Zay Rd</v>
      </c>
      <c r="H9466" s="69" t="str">
        <f>VLOOKUP(E9466,Customer[],4,FALSE)</f>
        <v xml:space="preserve">Shwepyithar </v>
      </c>
      <c r="I9466" s="48" t="s">
        <v>18</v>
      </c>
      <c r="J9466" s="82" t="str">
        <f>VLOOKUP(I9466,PGStock[],2,FALSE)</f>
        <v>Formula Rum 350ml</v>
      </c>
      <c r="K9466" s="71">
        <f>VLOOKUP(I9466,PGStock[],3,FALSE)</f>
        <v>0.35</v>
      </c>
      <c r="L9466" s="47">
        <v>2</v>
      </c>
      <c r="M9466" s="47">
        <f>VLOOKUP(I9466,PGStock[],6,FALSE)</f>
        <v>150</v>
      </c>
      <c r="N9466" s="47">
        <f>+PGSales!$L9466*PGSales!$M9466</f>
        <v>300</v>
      </c>
    </row>
    <row r="9467" spans="1:14" hidden="1" x14ac:dyDescent="0.25">
      <c r="A9467" s="77">
        <f t="shared" si="1056"/>
        <v>2025</v>
      </c>
      <c r="B9467" s="77">
        <f t="shared" si="1057"/>
        <v>7</v>
      </c>
      <c r="C9467" s="73">
        <v>45869</v>
      </c>
      <c r="D9467" s="79" t="s">
        <v>66</v>
      </c>
      <c r="E9467" s="80" t="s">
        <v>245</v>
      </c>
      <c r="F9467" s="81" t="str">
        <f>VLOOKUP(E9467,Customer[],2,FALSE)</f>
        <v>Cheer</v>
      </c>
      <c r="G9467" s="69" t="str">
        <f>VLOOKUP(E9467,Customer[],3,FALSE)</f>
        <v>ThanDin Zay Rd</v>
      </c>
      <c r="H9467" s="69" t="str">
        <f>VLOOKUP(E9467,Customer[],4,FALSE)</f>
        <v xml:space="preserve">Shwepyithar </v>
      </c>
      <c r="I9467" s="48" t="s">
        <v>25</v>
      </c>
      <c r="J9467" s="82" t="str">
        <f>VLOOKUP(I9467,PGStock[],2,FALSE)</f>
        <v>Columbus Super Red Smooth 350 Ml</v>
      </c>
      <c r="K9467" s="71">
        <f>VLOOKUP(I9467,PGStock[],3,FALSE)</f>
        <v>0.35</v>
      </c>
      <c r="L9467" s="47">
        <v>4</v>
      </c>
      <c r="M9467" s="47">
        <f>VLOOKUP(I9467,PGStock[],6,FALSE)</f>
        <v>150</v>
      </c>
      <c r="N9467" s="47">
        <f>+PGSales!$L9467*PGSales!$M9467</f>
        <v>600</v>
      </c>
    </row>
    <row r="9468" spans="1:14" hidden="1" x14ac:dyDescent="0.25">
      <c r="A9468" s="77">
        <f t="shared" si="1056"/>
        <v>2025</v>
      </c>
      <c r="B9468" s="77">
        <f t="shared" si="1057"/>
        <v>8</v>
      </c>
      <c r="C9468" s="73">
        <v>45870</v>
      </c>
      <c r="D9468" s="79" t="s">
        <v>131</v>
      </c>
      <c r="E9468" s="80" t="s">
        <v>120</v>
      </c>
      <c r="F9468" s="81" t="str">
        <f>VLOOKUP(E9468,Customer[],2,FALSE)</f>
        <v>Linn</v>
      </c>
      <c r="G9468" s="69" t="str">
        <f>VLOOKUP(E9468,Customer[],3,FALSE)</f>
        <v>Bo Aung Kyaw Rd</v>
      </c>
      <c r="H9468" s="69" t="str">
        <f>VLOOKUP(E9468,Customer[],4,FALSE)</f>
        <v>Hlaing Thar Yar Route (1)</v>
      </c>
      <c r="I9468" s="48" t="s">
        <v>25</v>
      </c>
      <c r="J9468" s="82" t="str">
        <f>VLOOKUP(I9468,PGStock[],2,FALSE)</f>
        <v>Columbus Super Red Smooth 350 Ml</v>
      </c>
      <c r="K9468" s="71">
        <f>VLOOKUP(I9468,PGStock[],3,FALSE)</f>
        <v>0.35</v>
      </c>
      <c r="L9468" s="47">
        <v>2</v>
      </c>
      <c r="M9468" s="47">
        <f>VLOOKUP(I9468,PGStock[],6,FALSE)</f>
        <v>150</v>
      </c>
      <c r="N9468" s="47">
        <f>+PGSales!$L9468*PGSales!$M9468</f>
        <v>300</v>
      </c>
    </row>
    <row r="9469" spans="1:14" hidden="1" x14ac:dyDescent="0.25">
      <c r="A9469" s="77">
        <f t="shared" ref="A9469:A9485" si="1058">YEAR(C9469)</f>
        <v>2025</v>
      </c>
      <c r="B9469" s="77">
        <f t="shared" ref="B9469:B9485" si="1059">MONTH(C9469)</f>
        <v>8</v>
      </c>
      <c r="C9469" s="73">
        <v>45870</v>
      </c>
      <c r="D9469" s="79" t="s">
        <v>131</v>
      </c>
      <c r="E9469" s="80" t="s">
        <v>120</v>
      </c>
      <c r="F9469" s="81" t="str">
        <f>VLOOKUP(E9469,Customer[],2,FALSE)</f>
        <v>Linn</v>
      </c>
      <c r="G9469" s="69" t="str">
        <f>VLOOKUP(E9469,Customer[],3,FALSE)</f>
        <v>Bo Aung Kyaw Rd</v>
      </c>
      <c r="H9469" s="69" t="str">
        <f>VLOOKUP(E9469,Customer[],4,FALSE)</f>
        <v>Hlaing Thar Yar Route (1)</v>
      </c>
      <c r="I9469" s="48" t="s">
        <v>23</v>
      </c>
      <c r="J9469" s="82" t="str">
        <f>VLOOKUP(I9469,PGStock[],2,FALSE)</f>
        <v>Columbus Super Red Smooth 175 Ml</v>
      </c>
      <c r="K9469" s="71">
        <f>VLOOKUP(I9469,PGStock[],3,FALSE)</f>
        <v>0.17499999999999999</v>
      </c>
      <c r="L9469" s="47">
        <v>1</v>
      </c>
      <c r="M9469" s="47">
        <f>VLOOKUP(I9469,PGStock[],6,FALSE)</f>
        <v>100</v>
      </c>
      <c r="N9469" s="47">
        <f>+PGSales!$L9469*PGSales!$M9469</f>
        <v>100</v>
      </c>
    </row>
    <row r="9470" spans="1:14" hidden="1" x14ac:dyDescent="0.25">
      <c r="A9470" s="77">
        <f t="shared" si="1058"/>
        <v>2025</v>
      </c>
      <c r="B9470" s="77">
        <f t="shared" si="1059"/>
        <v>8</v>
      </c>
      <c r="C9470" s="73">
        <v>45870</v>
      </c>
      <c r="D9470" s="79" t="s">
        <v>131</v>
      </c>
      <c r="E9470" s="80" t="s">
        <v>120</v>
      </c>
      <c r="F9470" s="81" t="str">
        <f>VLOOKUP(E9470,Customer[],2,FALSE)</f>
        <v>Linn</v>
      </c>
      <c r="G9470" s="69" t="str">
        <f>VLOOKUP(E9470,Customer[],3,FALSE)</f>
        <v>Bo Aung Kyaw Rd</v>
      </c>
      <c r="H9470" s="69" t="str">
        <f>VLOOKUP(E9470,Customer[],4,FALSE)</f>
        <v>Hlaing Thar Yar Route (1)</v>
      </c>
      <c r="I9470" s="48" t="s">
        <v>18</v>
      </c>
      <c r="J9470" s="82" t="str">
        <f>VLOOKUP(I9470,PGStock[],2,FALSE)</f>
        <v>Formula Rum 350ml</v>
      </c>
      <c r="K9470" s="71">
        <f>VLOOKUP(I9470,PGStock[],3,FALSE)</f>
        <v>0.35</v>
      </c>
      <c r="L9470" s="47">
        <v>3</v>
      </c>
      <c r="M9470" s="47">
        <f>VLOOKUP(I9470,PGStock[],6,FALSE)</f>
        <v>150</v>
      </c>
      <c r="N9470" s="47">
        <f>+PGSales!$L9470*PGSales!$M9470</f>
        <v>450</v>
      </c>
    </row>
    <row r="9471" spans="1:14" hidden="1" x14ac:dyDescent="0.25">
      <c r="A9471" s="77">
        <f t="shared" si="1058"/>
        <v>2025</v>
      </c>
      <c r="B9471" s="77">
        <f t="shared" si="1059"/>
        <v>8</v>
      </c>
      <c r="C9471" s="73">
        <v>45870</v>
      </c>
      <c r="D9471" s="79" t="s">
        <v>74</v>
      </c>
      <c r="E9471" s="80" t="s">
        <v>631</v>
      </c>
      <c r="F9471" s="81" t="str">
        <f>VLOOKUP(E9471,Customer[],2,FALSE)</f>
        <v>Nge paung</v>
      </c>
      <c r="G9471" s="69" t="str">
        <f>VLOOKUP(E9471,Customer[],3,FALSE)</f>
        <v>Bo Aung Kyaw Rd</v>
      </c>
      <c r="H9471" s="69" t="str">
        <f>VLOOKUP(E9471,Customer[],4,FALSE)</f>
        <v>Hlaing Thar Yar</v>
      </c>
      <c r="I9471" s="48" t="s">
        <v>25</v>
      </c>
      <c r="J9471" s="82" t="str">
        <f>VLOOKUP(I9471,PGStock[],2,FALSE)</f>
        <v>Columbus Super Red Smooth 350 Ml</v>
      </c>
      <c r="K9471" s="71">
        <f>VLOOKUP(I9471,PGStock[],3,FALSE)</f>
        <v>0.35</v>
      </c>
      <c r="L9471" s="47">
        <v>1</v>
      </c>
      <c r="M9471" s="47">
        <f>VLOOKUP(I9471,PGStock[],6,FALSE)</f>
        <v>150</v>
      </c>
      <c r="N9471" s="47">
        <f>+PGSales!$L9471*PGSales!$M9471</f>
        <v>150</v>
      </c>
    </row>
    <row r="9472" spans="1:14" hidden="1" x14ac:dyDescent="0.25">
      <c r="A9472" s="77">
        <f t="shared" si="1058"/>
        <v>2025</v>
      </c>
      <c r="B9472" s="77">
        <f t="shared" si="1059"/>
        <v>8</v>
      </c>
      <c r="C9472" s="73">
        <v>45870</v>
      </c>
      <c r="D9472" s="79" t="s">
        <v>74</v>
      </c>
      <c r="E9472" s="80" t="s">
        <v>631</v>
      </c>
      <c r="F9472" s="81" t="str">
        <f>VLOOKUP(E9472,Customer[],2,FALSE)</f>
        <v>Nge paung</v>
      </c>
      <c r="G9472" s="69" t="str">
        <f>VLOOKUP(E9472,Customer[],3,FALSE)</f>
        <v>Bo Aung Kyaw Rd</v>
      </c>
      <c r="H9472" s="69" t="str">
        <f>VLOOKUP(E9472,Customer[],4,FALSE)</f>
        <v>Hlaing Thar Yar</v>
      </c>
      <c r="I9472" s="48" t="s">
        <v>23</v>
      </c>
      <c r="J9472" s="82" t="str">
        <f>VLOOKUP(I9472,PGStock[],2,FALSE)</f>
        <v>Columbus Super Red Smooth 175 Ml</v>
      </c>
      <c r="K9472" s="71">
        <f>VLOOKUP(I9472,PGStock[],3,FALSE)</f>
        <v>0.17499999999999999</v>
      </c>
      <c r="L9472" s="47">
        <v>1</v>
      </c>
      <c r="M9472" s="47">
        <f>VLOOKUP(I9472,PGStock[],6,FALSE)</f>
        <v>100</v>
      </c>
      <c r="N9472" s="47">
        <f>+PGSales!$L9472*PGSales!$M9472</f>
        <v>100</v>
      </c>
    </row>
    <row r="9473" spans="1:14" hidden="1" x14ac:dyDescent="0.25">
      <c r="A9473" s="77">
        <f t="shared" si="1058"/>
        <v>2025</v>
      </c>
      <c r="B9473" s="77">
        <f t="shared" si="1059"/>
        <v>8</v>
      </c>
      <c r="C9473" s="73">
        <v>45870</v>
      </c>
      <c r="D9473" s="79" t="s">
        <v>74</v>
      </c>
      <c r="E9473" s="80" t="s">
        <v>631</v>
      </c>
      <c r="F9473" s="81" t="str">
        <f>VLOOKUP(E9473,Customer[],2,FALSE)</f>
        <v>Nge paung</v>
      </c>
      <c r="G9473" s="69" t="str">
        <f>VLOOKUP(E9473,Customer[],3,FALSE)</f>
        <v>Bo Aung Kyaw Rd</v>
      </c>
      <c r="H9473" s="69" t="str">
        <f>VLOOKUP(E9473,Customer[],4,FALSE)</f>
        <v>Hlaing Thar Yar</v>
      </c>
      <c r="I9473" s="48" t="s">
        <v>18</v>
      </c>
      <c r="J9473" s="82" t="str">
        <f>VLOOKUP(I9473,PGStock[],2,FALSE)</f>
        <v>Formula Rum 350ml</v>
      </c>
      <c r="K9473" s="71">
        <f>VLOOKUP(I9473,PGStock[],3,FALSE)</f>
        <v>0.35</v>
      </c>
      <c r="L9473" s="47">
        <v>4</v>
      </c>
      <c r="M9473" s="47">
        <f>VLOOKUP(I9473,PGStock[],6,FALSE)</f>
        <v>150</v>
      </c>
      <c r="N9473" s="47">
        <f>+PGSales!$L9473*PGSales!$M9473</f>
        <v>600</v>
      </c>
    </row>
    <row r="9474" spans="1:14" hidden="1" x14ac:dyDescent="0.25">
      <c r="A9474" s="77">
        <f t="shared" si="1058"/>
        <v>2025</v>
      </c>
      <c r="B9474" s="77">
        <f t="shared" si="1059"/>
        <v>8</v>
      </c>
      <c r="C9474" s="73">
        <v>45870</v>
      </c>
      <c r="D9474" s="79" t="s">
        <v>878</v>
      </c>
      <c r="E9474" s="80" t="s">
        <v>125</v>
      </c>
      <c r="F9474" s="81" t="str">
        <f>VLOOKUP(E9474,Customer[],2,FALSE)</f>
        <v>Soon Pyan</v>
      </c>
      <c r="G9474" s="69" t="str">
        <f>VLOOKUP(E9474,Customer[],3,FALSE)</f>
        <v>Bo Aung Kyaw Rd</v>
      </c>
      <c r="H9474" s="69" t="str">
        <f>VLOOKUP(E9474,Customer[],4,FALSE)</f>
        <v>Hlaing Thar Yar Route (1)</v>
      </c>
      <c r="I9474" s="48" t="s">
        <v>25</v>
      </c>
      <c r="J9474" s="82" t="str">
        <f>VLOOKUP(I9474,PGStock[],2,FALSE)</f>
        <v>Columbus Super Red Smooth 350 Ml</v>
      </c>
      <c r="K9474" s="71">
        <f>VLOOKUP(I9474,PGStock[],3,FALSE)</f>
        <v>0.35</v>
      </c>
      <c r="L9474" s="47">
        <v>1</v>
      </c>
      <c r="M9474" s="47">
        <f>VLOOKUP(I9474,PGStock[],6,FALSE)</f>
        <v>150</v>
      </c>
      <c r="N9474" s="47">
        <f>+PGSales!$L9474*PGSales!$M9474</f>
        <v>150</v>
      </c>
    </row>
    <row r="9475" spans="1:14" hidden="1" x14ac:dyDescent="0.25">
      <c r="A9475" s="77">
        <f t="shared" si="1058"/>
        <v>2025</v>
      </c>
      <c r="B9475" s="77">
        <f t="shared" si="1059"/>
        <v>8</v>
      </c>
      <c r="C9475" s="73">
        <v>45870</v>
      </c>
      <c r="D9475" s="79" t="s">
        <v>878</v>
      </c>
      <c r="E9475" s="80" t="s">
        <v>125</v>
      </c>
      <c r="F9475" s="81" t="str">
        <f>VLOOKUP(E9475,Customer[],2,FALSE)</f>
        <v>Soon Pyan</v>
      </c>
      <c r="G9475" s="69" t="str">
        <f>VLOOKUP(E9475,Customer[],3,FALSE)</f>
        <v>Bo Aung Kyaw Rd</v>
      </c>
      <c r="H9475" s="69" t="str">
        <f>VLOOKUP(E9475,Customer[],4,FALSE)</f>
        <v>Hlaing Thar Yar Route (1)</v>
      </c>
      <c r="I9475" s="48" t="s">
        <v>18</v>
      </c>
      <c r="J9475" s="82" t="str">
        <f>VLOOKUP(I9475,PGStock[],2,FALSE)</f>
        <v>Formula Rum 350ml</v>
      </c>
      <c r="K9475" s="71">
        <f>VLOOKUP(I9475,PGStock[],3,FALSE)</f>
        <v>0.35</v>
      </c>
      <c r="L9475" s="47">
        <v>2</v>
      </c>
      <c r="M9475" s="47">
        <f>VLOOKUP(I9475,PGStock[],6,FALSE)</f>
        <v>150</v>
      </c>
      <c r="N9475" s="47">
        <f>+PGSales!$L9475*PGSales!$M9475</f>
        <v>300</v>
      </c>
    </row>
    <row r="9476" spans="1:14" hidden="1" x14ac:dyDescent="0.25">
      <c r="A9476" s="77">
        <f t="shared" si="1058"/>
        <v>2025</v>
      </c>
      <c r="B9476" s="77">
        <f t="shared" si="1059"/>
        <v>8</v>
      </c>
      <c r="C9476" s="73">
        <v>45870</v>
      </c>
      <c r="D9476" s="79" t="s">
        <v>70</v>
      </c>
      <c r="E9476" s="80" t="s">
        <v>906</v>
      </c>
      <c r="F9476" s="81" t="str">
        <f>VLOOKUP(E9476,Customer[],2,FALSE)</f>
        <v>A Linn</v>
      </c>
      <c r="G9476" s="69" t="str">
        <f>VLOOKUP(E9476,Customer[],3,FALSE)</f>
        <v>Anaw Yathar Rd</v>
      </c>
      <c r="H9476" s="69" t="str">
        <f>VLOOKUP(E9476,Customer[],4,FALSE)</f>
        <v>Hlaing Thar Yar</v>
      </c>
      <c r="I9476" s="48" t="s">
        <v>25</v>
      </c>
      <c r="J9476" s="82" t="str">
        <f>VLOOKUP(I9476,PGStock[],2,FALSE)</f>
        <v>Columbus Super Red Smooth 350 Ml</v>
      </c>
      <c r="K9476" s="71">
        <f>VLOOKUP(I9476,PGStock[],3,FALSE)</f>
        <v>0.35</v>
      </c>
      <c r="L9476" s="47">
        <v>1</v>
      </c>
      <c r="M9476" s="47">
        <f>VLOOKUP(I9476,PGStock[],6,FALSE)</f>
        <v>150</v>
      </c>
      <c r="N9476" s="47">
        <f>+PGSales!$L9476*PGSales!$M9476</f>
        <v>150</v>
      </c>
    </row>
    <row r="9477" spans="1:14" hidden="1" x14ac:dyDescent="0.25">
      <c r="A9477" s="77">
        <f t="shared" si="1058"/>
        <v>2025</v>
      </c>
      <c r="B9477" s="77">
        <f t="shared" si="1059"/>
        <v>8</v>
      </c>
      <c r="C9477" s="73">
        <v>45870</v>
      </c>
      <c r="D9477" s="79" t="s">
        <v>70</v>
      </c>
      <c r="E9477" s="80" t="s">
        <v>906</v>
      </c>
      <c r="F9477" s="81" t="str">
        <f>VLOOKUP(E9477,Customer[],2,FALSE)</f>
        <v>A Linn</v>
      </c>
      <c r="G9477" s="69" t="str">
        <f>VLOOKUP(E9477,Customer[],3,FALSE)</f>
        <v>Anaw Yathar Rd</v>
      </c>
      <c r="H9477" s="69" t="str">
        <f>VLOOKUP(E9477,Customer[],4,FALSE)</f>
        <v>Hlaing Thar Yar</v>
      </c>
      <c r="I9477" s="48" t="s">
        <v>18</v>
      </c>
      <c r="J9477" s="82" t="str">
        <f>VLOOKUP(I9477,PGStock[],2,FALSE)</f>
        <v>Formula Rum 350ml</v>
      </c>
      <c r="K9477" s="71">
        <f>VLOOKUP(I9477,PGStock[],3,FALSE)</f>
        <v>0.35</v>
      </c>
      <c r="L9477" s="47">
        <v>2</v>
      </c>
      <c r="M9477" s="47">
        <f>VLOOKUP(I9477,PGStock[],6,FALSE)</f>
        <v>150</v>
      </c>
      <c r="N9477" s="47">
        <f>+PGSales!$L9477*PGSales!$M9477</f>
        <v>300</v>
      </c>
    </row>
    <row r="9478" spans="1:14" hidden="1" x14ac:dyDescent="0.25">
      <c r="A9478" s="77">
        <f t="shared" si="1058"/>
        <v>2025</v>
      </c>
      <c r="B9478" s="77">
        <f t="shared" si="1059"/>
        <v>8</v>
      </c>
      <c r="C9478" s="73">
        <v>45870</v>
      </c>
      <c r="D9478" s="79" t="s">
        <v>275</v>
      </c>
      <c r="E9478" s="80" t="s">
        <v>634</v>
      </c>
      <c r="F9478" s="81" t="str">
        <f>VLOOKUP(E9478,Customer[],2,FALSE)</f>
        <v>Pyae Maher</v>
      </c>
      <c r="G9478" s="69" t="str">
        <f>VLOOKUP(E9478,Customer[],3,FALSE)</f>
        <v>Bo Aung Kyaw Rd</v>
      </c>
      <c r="H9478" s="69" t="str">
        <f>VLOOKUP(E9478,Customer[],4,FALSE)</f>
        <v>Hlaing Thar Yar</v>
      </c>
      <c r="I9478" s="48" t="s">
        <v>25</v>
      </c>
      <c r="J9478" s="82" t="str">
        <f>VLOOKUP(I9478,PGStock[],2,FALSE)</f>
        <v>Columbus Super Red Smooth 350 Ml</v>
      </c>
      <c r="K9478" s="71">
        <f>VLOOKUP(I9478,PGStock[],3,FALSE)</f>
        <v>0.35</v>
      </c>
      <c r="L9478" s="47">
        <v>3</v>
      </c>
      <c r="M9478" s="47">
        <f>VLOOKUP(I9478,PGStock[],6,FALSE)</f>
        <v>150</v>
      </c>
      <c r="N9478" s="47">
        <f>+PGSales!$L9478*PGSales!$M9478</f>
        <v>450</v>
      </c>
    </row>
    <row r="9479" spans="1:14" hidden="1" x14ac:dyDescent="0.25">
      <c r="A9479" s="77">
        <f t="shared" si="1058"/>
        <v>2025</v>
      </c>
      <c r="B9479" s="77">
        <f t="shared" si="1059"/>
        <v>8</v>
      </c>
      <c r="C9479" s="73">
        <v>45870</v>
      </c>
      <c r="D9479" s="79" t="s">
        <v>275</v>
      </c>
      <c r="E9479" s="80" t="s">
        <v>634</v>
      </c>
      <c r="F9479" s="81" t="str">
        <f>VLOOKUP(E9479,Customer[],2,FALSE)</f>
        <v>Pyae Maher</v>
      </c>
      <c r="G9479" s="69" t="str">
        <f>VLOOKUP(E9479,Customer[],3,FALSE)</f>
        <v>Bo Aung Kyaw Rd</v>
      </c>
      <c r="H9479" s="69" t="str">
        <f>VLOOKUP(E9479,Customer[],4,FALSE)</f>
        <v>Hlaing Thar Yar</v>
      </c>
      <c r="I9479" s="48" t="s">
        <v>23</v>
      </c>
      <c r="J9479" s="82" t="str">
        <f>VLOOKUP(I9479,PGStock[],2,FALSE)</f>
        <v>Columbus Super Red Smooth 175 Ml</v>
      </c>
      <c r="K9479" s="71">
        <f>VLOOKUP(I9479,PGStock[],3,FALSE)</f>
        <v>0.17499999999999999</v>
      </c>
      <c r="L9479" s="47">
        <v>1</v>
      </c>
      <c r="M9479" s="47">
        <f>VLOOKUP(I9479,PGStock[],6,FALSE)</f>
        <v>100</v>
      </c>
      <c r="N9479" s="47">
        <f>+PGSales!$L9479*PGSales!$M9479</f>
        <v>100</v>
      </c>
    </row>
    <row r="9480" spans="1:14" hidden="1" x14ac:dyDescent="0.25">
      <c r="A9480" s="77">
        <f t="shared" si="1058"/>
        <v>2025</v>
      </c>
      <c r="B9480" s="77">
        <f t="shared" si="1059"/>
        <v>8</v>
      </c>
      <c r="C9480" s="73">
        <v>45870</v>
      </c>
      <c r="D9480" s="79" t="s">
        <v>275</v>
      </c>
      <c r="E9480" s="80" t="s">
        <v>634</v>
      </c>
      <c r="F9480" s="81" t="str">
        <f>VLOOKUP(E9480,Customer[],2,FALSE)</f>
        <v>Pyae Maher</v>
      </c>
      <c r="G9480" s="69" t="str">
        <f>VLOOKUP(E9480,Customer[],3,FALSE)</f>
        <v>Bo Aung Kyaw Rd</v>
      </c>
      <c r="H9480" s="69" t="str">
        <f>VLOOKUP(E9480,Customer[],4,FALSE)</f>
        <v>Hlaing Thar Yar</v>
      </c>
      <c r="I9480" s="48" t="s">
        <v>18</v>
      </c>
      <c r="J9480" s="82" t="str">
        <f>VLOOKUP(I9480,PGStock[],2,FALSE)</f>
        <v>Formula Rum 350ml</v>
      </c>
      <c r="K9480" s="71">
        <f>VLOOKUP(I9480,PGStock[],3,FALSE)</f>
        <v>0.35</v>
      </c>
      <c r="L9480" s="47">
        <v>1</v>
      </c>
      <c r="M9480" s="47">
        <f>VLOOKUP(I9480,PGStock[],6,FALSE)</f>
        <v>150</v>
      </c>
      <c r="N9480" s="47">
        <f>+PGSales!$L9480*PGSales!$M9480</f>
        <v>150</v>
      </c>
    </row>
    <row r="9481" spans="1:14" hidden="1" x14ac:dyDescent="0.25">
      <c r="A9481" s="77">
        <f t="shared" si="1058"/>
        <v>2025</v>
      </c>
      <c r="B9481" s="77">
        <f t="shared" si="1059"/>
        <v>8</v>
      </c>
      <c r="C9481" s="73">
        <v>45870</v>
      </c>
      <c r="D9481" s="79" t="s">
        <v>115</v>
      </c>
      <c r="E9481" s="80" t="s">
        <v>595</v>
      </c>
      <c r="F9481" s="81" t="str">
        <f>VLOOKUP(E9481,Customer[],2,FALSE)</f>
        <v>Shwe Yee Linn</v>
      </c>
      <c r="G9481" s="69" t="str">
        <f>VLOOKUP(E9481,Customer[],3,FALSE)</f>
        <v>Padamyar Rd</v>
      </c>
      <c r="H9481" s="69" t="str">
        <f>VLOOKUP(E9481,Customer[],4,FALSE)</f>
        <v>Mangalardon</v>
      </c>
      <c r="I9481" s="48" t="s">
        <v>25</v>
      </c>
      <c r="J9481" s="82" t="str">
        <f>VLOOKUP(I9481,PGStock[],2,FALSE)</f>
        <v>Columbus Super Red Smooth 350 Ml</v>
      </c>
      <c r="K9481" s="71">
        <f>VLOOKUP(I9481,PGStock[],3,FALSE)</f>
        <v>0.35</v>
      </c>
      <c r="L9481" s="47">
        <v>1</v>
      </c>
      <c r="M9481" s="47">
        <f>VLOOKUP(I9481,PGStock[],6,FALSE)</f>
        <v>150</v>
      </c>
      <c r="N9481" s="47">
        <f>+PGSales!$L9481*PGSales!$M9481</f>
        <v>150</v>
      </c>
    </row>
    <row r="9482" spans="1:14" hidden="1" x14ac:dyDescent="0.25">
      <c r="A9482" s="77">
        <f t="shared" si="1058"/>
        <v>2025</v>
      </c>
      <c r="B9482" s="77">
        <f t="shared" si="1059"/>
        <v>8</v>
      </c>
      <c r="C9482" s="73">
        <v>45870</v>
      </c>
      <c r="D9482" s="79" t="s">
        <v>115</v>
      </c>
      <c r="E9482" s="80" t="s">
        <v>595</v>
      </c>
      <c r="F9482" s="81" t="str">
        <f>VLOOKUP(E9482,Customer[],2,FALSE)</f>
        <v>Shwe Yee Linn</v>
      </c>
      <c r="G9482" s="69" t="str">
        <f>VLOOKUP(E9482,Customer[],3,FALSE)</f>
        <v>Padamyar Rd</v>
      </c>
      <c r="H9482" s="69" t="str">
        <f>VLOOKUP(E9482,Customer[],4,FALSE)</f>
        <v>Mangalardon</v>
      </c>
      <c r="I9482" s="48" t="s">
        <v>23</v>
      </c>
      <c r="J9482" s="82" t="str">
        <f>VLOOKUP(I9482,PGStock[],2,FALSE)</f>
        <v>Columbus Super Red Smooth 175 Ml</v>
      </c>
      <c r="K9482" s="71">
        <f>VLOOKUP(I9482,PGStock[],3,FALSE)</f>
        <v>0.17499999999999999</v>
      </c>
      <c r="L9482" s="47">
        <v>1</v>
      </c>
      <c r="M9482" s="47">
        <f>VLOOKUP(I9482,PGStock[],6,FALSE)</f>
        <v>100</v>
      </c>
      <c r="N9482" s="47">
        <f>+PGSales!$L9482*PGSales!$M9482</f>
        <v>100</v>
      </c>
    </row>
    <row r="9483" spans="1:14" hidden="1" x14ac:dyDescent="0.25">
      <c r="A9483" s="77">
        <f t="shared" si="1058"/>
        <v>2025</v>
      </c>
      <c r="B9483" s="77">
        <f t="shared" si="1059"/>
        <v>8</v>
      </c>
      <c r="C9483" s="73">
        <v>45870</v>
      </c>
      <c r="D9483" s="79" t="s">
        <v>1</v>
      </c>
      <c r="E9483" s="80" t="s">
        <v>915</v>
      </c>
      <c r="F9483" s="81" t="str">
        <f>VLOOKUP(E9483,Customer[],2,FALSE)</f>
        <v>Mya Thazi</v>
      </c>
      <c r="G9483" s="69" t="str">
        <f>VLOOKUP(E9483,Customer[],3,FALSE)</f>
        <v>Paddamyar Rd</v>
      </c>
      <c r="H9483" s="69" t="str">
        <f>VLOOKUP(E9483,Customer[],4,FALSE)</f>
        <v>Mangalardon</v>
      </c>
      <c r="I9483" s="48" t="s">
        <v>25</v>
      </c>
      <c r="J9483" s="82" t="str">
        <f>VLOOKUP(I9483,PGStock[],2,FALSE)</f>
        <v>Columbus Super Red Smooth 350 Ml</v>
      </c>
      <c r="K9483" s="71">
        <f>VLOOKUP(I9483,PGStock[],3,FALSE)</f>
        <v>0.35</v>
      </c>
      <c r="L9483" s="47">
        <v>1</v>
      </c>
      <c r="M9483" s="47">
        <f>VLOOKUP(I9483,PGStock[],6,FALSE)</f>
        <v>150</v>
      </c>
      <c r="N9483" s="47">
        <f>+PGSales!$L9483*PGSales!$M9483</f>
        <v>150</v>
      </c>
    </row>
    <row r="9484" spans="1:14" hidden="1" x14ac:dyDescent="0.25">
      <c r="A9484" s="77">
        <f t="shared" si="1058"/>
        <v>2025</v>
      </c>
      <c r="B9484" s="77">
        <f t="shared" si="1059"/>
        <v>8</v>
      </c>
      <c r="C9484" s="73">
        <v>45870</v>
      </c>
      <c r="D9484" s="79" t="s">
        <v>60</v>
      </c>
      <c r="E9484" s="80" t="s">
        <v>758</v>
      </c>
      <c r="F9484" s="81" t="str">
        <f>VLOOKUP(E9484,Customer[],2,FALSE)</f>
        <v>Shwe Paler</v>
      </c>
      <c r="G9484" s="69" t="str">
        <f>VLOOKUP(E9484,Customer[],3,FALSE)</f>
        <v>Aung Thapay Rd</v>
      </c>
      <c r="H9484" s="69" t="str">
        <f>VLOOKUP(E9484,Customer[],4,FALSE)</f>
        <v>Mangalardon</v>
      </c>
      <c r="I9484" s="48" t="s">
        <v>25</v>
      </c>
      <c r="J9484" s="82" t="str">
        <f>VLOOKUP(I9484,PGStock[],2,FALSE)</f>
        <v>Columbus Super Red Smooth 350 Ml</v>
      </c>
      <c r="K9484" s="71">
        <f>VLOOKUP(I9484,PGStock[],3,FALSE)</f>
        <v>0.35</v>
      </c>
      <c r="L9484" s="47">
        <v>3</v>
      </c>
      <c r="M9484" s="47">
        <f>VLOOKUP(I9484,PGStock[],6,FALSE)</f>
        <v>150</v>
      </c>
      <c r="N9484" s="47">
        <f>+PGSales!$L9484*PGSales!$M9484</f>
        <v>450</v>
      </c>
    </row>
    <row r="9485" spans="1:14" hidden="1" x14ac:dyDescent="0.25">
      <c r="A9485" s="77">
        <f t="shared" si="1058"/>
        <v>2025</v>
      </c>
      <c r="B9485" s="77">
        <f t="shared" si="1059"/>
        <v>8</v>
      </c>
      <c r="C9485" s="73">
        <v>45870</v>
      </c>
      <c r="D9485" s="79" t="s">
        <v>60</v>
      </c>
      <c r="E9485" s="80" t="s">
        <v>758</v>
      </c>
      <c r="F9485" s="81" t="str">
        <f>VLOOKUP(E9485,Customer[],2,FALSE)</f>
        <v>Shwe Paler</v>
      </c>
      <c r="G9485" s="69" t="str">
        <f>VLOOKUP(E9485,Customer[],3,FALSE)</f>
        <v>Aung Thapay Rd</v>
      </c>
      <c r="H9485" s="69" t="str">
        <f>VLOOKUP(E9485,Customer[],4,FALSE)</f>
        <v>Mangalardon</v>
      </c>
      <c r="I9485" s="48" t="s">
        <v>23</v>
      </c>
      <c r="J9485" s="82" t="str">
        <f>VLOOKUP(I9485,PGStock[],2,FALSE)</f>
        <v>Columbus Super Red Smooth 175 Ml</v>
      </c>
      <c r="K9485" s="71">
        <f>VLOOKUP(I9485,PGStock[],3,FALSE)</f>
        <v>0.17499999999999999</v>
      </c>
      <c r="L9485" s="47">
        <v>2</v>
      </c>
      <c r="M9485" s="47">
        <f>VLOOKUP(I9485,PGStock[],6,FALSE)</f>
        <v>100</v>
      </c>
      <c r="N9485" s="47">
        <f>+PGSales!$L9485*PGSales!$M9485</f>
        <v>200</v>
      </c>
    </row>
    <row r="9486" spans="1:14" hidden="1" x14ac:dyDescent="0.25">
      <c r="A9486" s="77">
        <f t="shared" ref="A9486:A9502" si="1060">YEAR(C9486)</f>
        <v>2025</v>
      </c>
      <c r="B9486" s="77">
        <f t="shared" ref="B9486:B9502" si="1061">MONTH(C9486)</f>
        <v>8</v>
      </c>
      <c r="C9486" s="73">
        <v>45870</v>
      </c>
      <c r="D9486" s="79" t="s">
        <v>60</v>
      </c>
      <c r="E9486" s="80" t="s">
        <v>758</v>
      </c>
      <c r="F9486" s="81" t="str">
        <f>VLOOKUP(E9486,Customer[],2,FALSE)</f>
        <v>Shwe Paler</v>
      </c>
      <c r="G9486" s="69" t="str">
        <f>VLOOKUP(E9486,Customer[],3,FALSE)</f>
        <v>Aung Thapay Rd</v>
      </c>
      <c r="H9486" s="69" t="str">
        <f>VLOOKUP(E9486,Customer[],4,FALSE)</f>
        <v>Mangalardon</v>
      </c>
      <c r="I9486" s="48" t="s">
        <v>18</v>
      </c>
      <c r="J9486" s="82" t="str">
        <f>VLOOKUP(I9486,PGStock[],2,FALSE)</f>
        <v>Formula Rum 350ml</v>
      </c>
      <c r="K9486" s="71">
        <f>VLOOKUP(I9486,PGStock[],3,FALSE)</f>
        <v>0.35</v>
      </c>
      <c r="L9486" s="47">
        <v>5</v>
      </c>
      <c r="M9486" s="47">
        <f>VLOOKUP(I9486,PGStock[],6,FALSE)</f>
        <v>150</v>
      </c>
      <c r="N9486" s="47">
        <f>+PGSales!$L9486*PGSales!$M9486</f>
        <v>750</v>
      </c>
    </row>
    <row r="9487" spans="1:14" hidden="1" x14ac:dyDescent="0.25">
      <c r="A9487" s="77">
        <f t="shared" si="1060"/>
        <v>2025</v>
      </c>
      <c r="B9487" s="77">
        <f t="shared" si="1061"/>
        <v>8</v>
      </c>
      <c r="C9487" s="73">
        <v>45870</v>
      </c>
      <c r="D9487" s="79" t="s">
        <v>2</v>
      </c>
      <c r="E9487" s="80" t="s">
        <v>916</v>
      </c>
      <c r="F9487" s="81" t="str">
        <f>VLOOKUP(E9487,Customer[],2,FALSE)</f>
        <v>Zwal Htet</v>
      </c>
      <c r="G9487" s="69" t="str">
        <f>VLOOKUP(E9487,Customer[],3,FALSE)</f>
        <v>Kyaue Shwe War Rd</v>
      </c>
      <c r="H9487" s="69" t="str">
        <f>VLOOKUP(E9487,Customer[],4,FALSE)</f>
        <v>Mangalardon</v>
      </c>
      <c r="I9487" s="48" t="s">
        <v>25</v>
      </c>
      <c r="J9487" s="82" t="str">
        <f>VLOOKUP(I9487,PGStock[],2,FALSE)</f>
        <v>Columbus Super Red Smooth 350 Ml</v>
      </c>
      <c r="K9487" s="71">
        <f>VLOOKUP(I9487,PGStock[],3,FALSE)</f>
        <v>0.35</v>
      </c>
      <c r="L9487" s="47">
        <v>2</v>
      </c>
      <c r="M9487" s="47">
        <f>VLOOKUP(I9487,PGStock[],6,FALSE)</f>
        <v>150</v>
      </c>
      <c r="N9487" s="47">
        <f>+PGSales!$L9487*PGSales!$M9487</f>
        <v>300</v>
      </c>
    </row>
    <row r="9488" spans="1:14" hidden="1" x14ac:dyDescent="0.25">
      <c r="A9488" s="77">
        <f t="shared" si="1060"/>
        <v>2025</v>
      </c>
      <c r="B9488" s="77">
        <f t="shared" si="1061"/>
        <v>8</v>
      </c>
      <c r="C9488" s="73">
        <v>45870</v>
      </c>
      <c r="D9488" s="79" t="s">
        <v>2</v>
      </c>
      <c r="E9488" s="80" t="s">
        <v>916</v>
      </c>
      <c r="F9488" s="81" t="str">
        <f>VLOOKUP(E9488,Customer[],2,FALSE)</f>
        <v>Zwal Htet</v>
      </c>
      <c r="G9488" s="69" t="str">
        <f>VLOOKUP(E9488,Customer[],3,FALSE)</f>
        <v>Kyaue Shwe War Rd</v>
      </c>
      <c r="H9488" s="69" t="str">
        <f>VLOOKUP(E9488,Customer[],4,FALSE)</f>
        <v>Mangalardon</v>
      </c>
      <c r="I9488" s="48" t="s">
        <v>23</v>
      </c>
      <c r="J9488" s="82" t="str">
        <f>VLOOKUP(I9488,PGStock[],2,FALSE)</f>
        <v>Columbus Super Red Smooth 175 Ml</v>
      </c>
      <c r="K9488" s="71">
        <f>VLOOKUP(I9488,PGStock[],3,FALSE)</f>
        <v>0.17499999999999999</v>
      </c>
      <c r="L9488" s="47">
        <v>2</v>
      </c>
      <c r="M9488" s="47">
        <f>VLOOKUP(I9488,PGStock[],6,FALSE)</f>
        <v>100</v>
      </c>
      <c r="N9488" s="47">
        <f>+PGSales!$L9488*PGSales!$M9488</f>
        <v>200</v>
      </c>
    </row>
    <row r="9489" spans="1:14" hidden="1" x14ac:dyDescent="0.25">
      <c r="A9489" s="77">
        <f t="shared" si="1060"/>
        <v>2025</v>
      </c>
      <c r="B9489" s="77">
        <f t="shared" si="1061"/>
        <v>8</v>
      </c>
      <c r="C9489" s="73">
        <v>45870</v>
      </c>
      <c r="D9489" s="79" t="s">
        <v>2</v>
      </c>
      <c r="E9489" s="80" t="s">
        <v>916</v>
      </c>
      <c r="F9489" s="81" t="str">
        <f>VLOOKUP(E9489,Customer[],2,FALSE)</f>
        <v>Zwal Htet</v>
      </c>
      <c r="G9489" s="69" t="str">
        <f>VLOOKUP(E9489,Customer[],3,FALSE)</f>
        <v>Kyaue Shwe War Rd</v>
      </c>
      <c r="H9489" s="69" t="str">
        <f>VLOOKUP(E9489,Customer[],4,FALSE)</f>
        <v>Mangalardon</v>
      </c>
      <c r="I9489" s="48" t="s">
        <v>18</v>
      </c>
      <c r="J9489" s="82" t="str">
        <f>VLOOKUP(I9489,PGStock[],2,FALSE)</f>
        <v>Formula Rum 350ml</v>
      </c>
      <c r="K9489" s="71">
        <f>VLOOKUP(I9489,PGStock[],3,FALSE)</f>
        <v>0.35</v>
      </c>
      <c r="L9489" s="47">
        <v>2</v>
      </c>
      <c r="M9489" s="47">
        <f>VLOOKUP(I9489,PGStock[],6,FALSE)</f>
        <v>150</v>
      </c>
      <c r="N9489" s="47">
        <f>+PGSales!$L9489*PGSales!$M9489</f>
        <v>300</v>
      </c>
    </row>
    <row r="9490" spans="1:14" hidden="1" x14ac:dyDescent="0.25">
      <c r="A9490" s="77">
        <f t="shared" si="1060"/>
        <v>2025</v>
      </c>
      <c r="B9490" s="77">
        <f t="shared" si="1061"/>
        <v>8</v>
      </c>
      <c r="C9490" s="73">
        <v>45870</v>
      </c>
      <c r="D9490" s="79" t="s">
        <v>885</v>
      </c>
      <c r="E9490" s="80" t="s">
        <v>230</v>
      </c>
      <c r="F9490" s="81" t="str">
        <f>VLOOKUP(E9490,Customer[],2,FALSE)</f>
        <v>KZ</v>
      </c>
      <c r="G9490" s="69" t="str">
        <f>VLOOKUP(E9490,Customer[],3,FALSE)</f>
        <v>kantharyar Rd</v>
      </c>
      <c r="H9490" s="69" t="str">
        <f>VLOOKUP(E9490,Customer[],4,FALSE)</f>
        <v xml:space="preserve">Shwepyithar </v>
      </c>
      <c r="I9490" s="48" t="s">
        <v>25</v>
      </c>
      <c r="J9490" s="82" t="str">
        <f>VLOOKUP(I9490,PGStock[],2,FALSE)</f>
        <v>Columbus Super Red Smooth 350 Ml</v>
      </c>
      <c r="K9490" s="71">
        <f>VLOOKUP(I9490,PGStock[],3,FALSE)</f>
        <v>0.35</v>
      </c>
      <c r="L9490" s="47">
        <v>2</v>
      </c>
      <c r="M9490" s="47">
        <f>VLOOKUP(I9490,PGStock[],6,FALSE)</f>
        <v>150</v>
      </c>
      <c r="N9490" s="47">
        <f>+PGSales!$L9490*PGSales!$M9490</f>
        <v>300</v>
      </c>
    </row>
    <row r="9491" spans="1:14" hidden="1" x14ac:dyDescent="0.25">
      <c r="A9491" s="77">
        <f t="shared" si="1060"/>
        <v>2025</v>
      </c>
      <c r="B9491" s="77">
        <f t="shared" si="1061"/>
        <v>8</v>
      </c>
      <c r="C9491" s="73">
        <v>45870</v>
      </c>
      <c r="D9491" s="79" t="s">
        <v>885</v>
      </c>
      <c r="E9491" s="80" t="s">
        <v>230</v>
      </c>
      <c r="F9491" s="81" t="str">
        <f>VLOOKUP(E9491,Customer[],2,FALSE)</f>
        <v>KZ</v>
      </c>
      <c r="G9491" s="69" t="str">
        <f>VLOOKUP(E9491,Customer[],3,FALSE)</f>
        <v>kantharyar Rd</v>
      </c>
      <c r="H9491" s="69" t="str">
        <f>VLOOKUP(E9491,Customer[],4,FALSE)</f>
        <v xml:space="preserve">Shwepyithar </v>
      </c>
      <c r="I9491" s="48" t="s">
        <v>20</v>
      </c>
      <c r="J9491" s="82" t="str">
        <f>VLOOKUP(I9491,PGStock[],2,FALSE)</f>
        <v>Formula Rum 700ml</v>
      </c>
      <c r="K9491" s="71">
        <f>VLOOKUP(I9491,PGStock[],3,FALSE)</f>
        <v>0.7</v>
      </c>
      <c r="L9491" s="47">
        <v>1</v>
      </c>
      <c r="M9491" s="47">
        <f>VLOOKUP(I9491,PGStock[],6,FALSE)</f>
        <v>200</v>
      </c>
      <c r="N9491" s="47">
        <f>+PGSales!$L9491*PGSales!$M9491</f>
        <v>200</v>
      </c>
    </row>
    <row r="9492" spans="1:14" hidden="1" x14ac:dyDescent="0.25">
      <c r="A9492" s="77">
        <f t="shared" si="1060"/>
        <v>2025</v>
      </c>
      <c r="B9492" s="77">
        <f t="shared" si="1061"/>
        <v>8</v>
      </c>
      <c r="C9492" s="73">
        <v>45870</v>
      </c>
      <c r="D9492" s="79" t="s">
        <v>885</v>
      </c>
      <c r="E9492" s="80" t="s">
        <v>230</v>
      </c>
      <c r="F9492" s="81" t="str">
        <f>VLOOKUP(E9492,Customer[],2,FALSE)</f>
        <v>KZ</v>
      </c>
      <c r="G9492" s="69" t="str">
        <f>VLOOKUP(E9492,Customer[],3,FALSE)</f>
        <v>kantharyar Rd</v>
      </c>
      <c r="H9492" s="69" t="str">
        <f>VLOOKUP(E9492,Customer[],4,FALSE)</f>
        <v xml:space="preserve">Shwepyithar </v>
      </c>
      <c r="I9492" s="48" t="s">
        <v>18</v>
      </c>
      <c r="J9492" s="82" t="str">
        <f>VLOOKUP(I9492,PGStock[],2,FALSE)</f>
        <v>Formula Rum 350ml</v>
      </c>
      <c r="K9492" s="71">
        <f>VLOOKUP(I9492,PGStock[],3,FALSE)</f>
        <v>0.35</v>
      </c>
      <c r="L9492" s="47">
        <v>2</v>
      </c>
      <c r="M9492" s="47">
        <f>VLOOKUP(I9492,PGStock[],6,FALSE)</f>
        <v>150</v>
      </c>
      <c r="N9492" s="47">
        <f>+PGSales!$L9492*PGSales!$M9492</f>
        <v>300</v>
      </c>
    </row>
    <row r="9493" spans="1:14" hidden="1" x14ac:dyDescent="0.25">
      <c r="A9493" s="77">
        <f t="shared" si="1060"/>
        <v>2025</v>
      </c>
      <c r="B9493" s="77">
        <f t="shared" si="1061"/>
        <v>8</v>
      </c>
      <c r="C9493" s="73">
        <v>45870</v>
      </c>
      <c r="D9493" s="79" t="s">
        <v>4</v>
      </c>
      <c r="E9493" s="80" t="s">
        <v>635</v>
      </c>
      <c r="F9493" s="81" t="e">
        <f>VLOOKUP(E9493,Customer[],2,FALSE)</f>
        <v>#N/A</v>
      </c>
      <c r="G9493" s="69" t="e">
        <f>VLOOKUP(E9493,Customer[],3,FALSE)</f>
        <v>#N/A</v>
      </c>
      <c r="H9493" s="69" t="e">
        <f>VLOOKUP(E9493,Customer[],4,FALSE)</f>
        <v>#N/A</v>
      </c>
      <c r="I9493" s="48" t="s">
        <v>23</v>
      </c>
      <c r="J9493" s="82" t="str">
        <f>VLOOKUP(I9493,PGStock[],2,FALSE)</f>
        <v>Columbus Super Red Smooth 175 Ml</v>
      </c>
      <c r="K9493" s="71">
        <f>VLOOKUP(I9493,PGStock[],3,FALSE)</f>
        <v>0.17499999999999999</v>
      </c>
      <c r="L9493" s="47">
        <v>2</v>
      </c>
      <c r="M9493" s="47">
        <f>VLOOKUP(I9493,PGStock[],6,FALSE)</f>
        <v>100</v>
      </c>
      <c r="N9493" s="47">
        <f>+PGSales!$L9493*PGSales!$M9493</f>
        <v>200</v>
      </c>
    </row>
    <row r="9494" spans="1:14" hidden="1" x14ac:dyDescent="0.25">
      <c r="A9494" s="77">
        <f t="shared" si="1060"/>
        <v>2025</v>
      </c>
      <c r="B9494" s="77">
        <f t="shared" si="1061"/>
        <v>8</v>
      </c>
      <c r="C9494" s="73">
        <v>45870</v>
      </c>
      <c r="D9494" s="79" t="s">
        <v>4</v>
      </c>
      <c r="E9494" s="80" t="s">
        <v>635</v>
      </c>
      <c r="F9494" s="81" t="e">
        <f>VLOOKUP(E9494,Customer[],2,FALSE)</f>
        <v>#N/A</v>
      </c>
      <c r="G9494" s="69" t="e">
        <f>VLOOKUP(E9494,Customer[],3,FALSE)</f>
        <v>#N/A</v>
      </c>
      <c r="H9494" s="69" t="e">
        <f>VLOOKUP(E9494,Customer[],4,FALSE)</f>
        <v>#N/A</v>
      </c>
      <c r="I9494" s="48" t="s">
        <v>18</v>
      </c>
      <c r="J9494" s="82" t="str">
        <f>VLOOKUP(I9494,PGStock[],2,FALSE)</f>
        <v>Formula Rum 350ml</v>
      </c>
      <c r="K9494" s="71">
        <f>VLOOKUP(I9494,PGStock[],3,FALSE)</f>
        <v>0.35</v>
      </c>
      <c r="L9494" s="47">
        <v>3</v>
      </c>
      <c r="M9494" s="47">
        <f>VLOOKUP(I9494,PGStock[],6,FALSE)</f>
        <v>150</v>
      </c>
      <c r="N9494" s="47">
        <f>+PGSales!$L9494*PGSales!$M9494</f>
        <v>450</v>
      </c>
    </row>
    <row r="9495" spans="1:14" hidden="1" x14ac:dyDescent="0.25">
      <c r="A9495" s="77">
        <f t="shared" si="1060"/>
        <v>2025</v>
      </c>
      <c r="B9495" s="77">
        <f t="shared" si="1061"/>
        <v>8</v>
      </c>
      <c r="C9495" s="73">
        <v>45870</v>
      </c>
      <c r="D9495" s="79" t="s">
        <v>58</v>
      </c>
      <c r="E9495" s="80" t="s">
        <v>177</v>
      </c>
      <c r="F9495" s="81" t="str">
        <f>VLOOKUP(E9495,Customer[],2,FALSE)</f>
        <v>NI Ni Poe poe</v>
      </c>
      <c r="G9495" s="69" t="str">
        <f>VLOOKUP(E9495,Customer[],3,FALSE)</f>
        <v>Ye Yanaing Rd</v>
      </c>
      <c r="H9495" s="69" t="str">
        <f>VLOOKUP(E9495,Customer[],4,FALSE)</f>
        <v xml:space="preserve">Shwepyithar </v>
      </c>
      <c r="I9495" s="48" t="s">
        <v>25</v>
      </c>
      <c r="J9495" s="82" t="str">
        <f>VLOOKUP(I9495,PGStock[],2,FALSE)</f>
        <v>Columbus Super Red Smooth 350 Ml</v>
      </c>
      <c r="K9495" s="71">
        <f>VLOOKUP(I9495,PGStock[],3,FALSE)</f>
        <v>0.35</v>
      </c>
      <c r="L9495" s="47">
        <v>2</v>
      </c>
      <c r="M9495" s="47">
        <f>VLOOKUP(I9495,PGStock[],6,FALSE)</f>
        <v>150</v>
      </c>
      <c r="N9495" s="47">
        <f>+PGSales!$L9495*PGSales!$M9495</f>
        <v>300</v>
      </c>
    </row>
    <row r="9496" spans="1:14" hidden="1" x14ac:dyDescent="0.25">
      <c r="A9496" s="77">
        <f t="shared" si="1060"/>
        <v>2025</v>
      </c>
      <c r="B9496" s="77">
        <f t="shared" si="1061"/>
        <v>8</v>
      </c>
      <c r="C9496" s="73">
        <v>45870</v>
      </c>
      <c r="D9496" s="79" t="s">
        <v>58</v>
      </c>
      <c r="E9496" s="80" t="s">
        <v>177</v>
      </c>
      <c r="F9496" s="81" t="str">
        <f>VLOOKUP(E9496,Customer[],2,FALSE)</f>
        <v>NI Ni Poe poe</v>
      </c>
      <c r="G9496" s="69" t="str">
        <f>VLOOKUP(E9496,Customer[],3,FALSE)</f>
        <v>Ye Yanaing Rd</v>
      </c>
      <c r="H9496" s="69" t="str">
        <f>VLOOKUP(E9496,Customer[],4,FALSE)</f>
        <v xml:space="preserve">Shwepyithar </v>
      </c>
      <c r="I9496" s="48" t="s">
        <v>23</v>
      </c>
      <c r="J9496" s="82" t="str">
        <f>VLOOKUP(I9496,PGStock[],2,FALSE)</f>
        <v>Columbus Super Red Smooth 175 Ml</v>
      </c>
      <c r="K9496" s="71">
        <f>VLOOKUP(I9496,PGStock[],3,FALSE)</f>
        <v>0.17499999999999999</v>
      </c>
      <c r="L9496" s="47">
        <v>2</v>
      </c>
      <c r="M9496" s="47">
        <f>VLOOKUP(I9496,PGStock[],6,FALSE)</f>
        <v>100</v>
      </c>
      <c r="N9496" s="47">
        <f>+PGSales!$L9496*PGSales!$M9496</f>
        <v>200</v>
      </c>
    </row>
    <row r="9497" spans="1:14" hidden="1" x14ac:dyDescent="0.25">
      <c r="A9497" s="77">
        <f t="shared" si="1060"/>
        <v>2025</v>
      </c>
      <c r="B9497" s="77">
        <f t="shared" si="1061"/>
        <v>8</v>
      </c>
      <c r="C9497" s="73">
        <v>45870</v>
      </c>
      <c r="D9497" s="79" t="s">
        <v>58</v>
      </c>
      <c r="E9497" s="80" t="s">
        <v>177</v>
      </c>
      <c r="F9497" s="81" t="str">
        <f>VLOOKUP(E9497,Customer[],2,FALSE)</f>
        <v>NI Ni Poe poe</v>
      </c>
      <c r="G9497" s="69" t="str">
        <f>VLOOKUP(E9497,Customer[],3,FALSE)</f>
        <v>Ye Yanaing Rd</v>
      </c>
      <c r="H9497" s="69" t="str">
        <f>VLOOKUP(E9497,Customer[],4,FALSE)</f>
        <v xml:space="preserve">Shwepyithar </v>
      </c>
      <c r="I9497" s="48" t="s">
        <v>20</v>
      </c>
      <c r="J9497" s="82" t="str">
        <f>VLOOKUP(I9497,PGStock[],2,FALSE)</f>
        <v>Formula Rum 700ml</v>
      </c>
      <c r="K9497" s="71">
        <f>VLOOKUP(I9497,PGStock[],3,FALSE)</f>
        <v>0.7</v>
      </c>
      <c r="L9497" s="47">
        <v>1</v>
      </c>
      <c r="M9497" s="47">
        <f>VLOOKUP(I9497,PGStock[],6,FALSE)</f>
        <v>200</v>
      </c>
      <c r="N9497" s="47">
        <f>+PGSales!$L9497*PGSales!$M9497</f>
        <v>200</v>
      </c>
    </row>
    <row r="9498" spans="1:14" hidden="1" x14ac:dyDescent="0.25">
      <c r="A9498" s="77">
        <f t="shared" si="1060"/>
        <v>2025</v>
      </c>
      <c r="B9498" s="77">
        <f t="shared" si="1061"/>
        <v>8</v>
      </c>
      <c r="C9498" s="73">
        <v>45870</v>
      </c>
      <c r="D9498" s="79" t="s">
        <v>58</v>
      </c>
      <c r="E9498" s="80" t="s">
        <v>177</v>
      </c>
      <c r="F9498" s="81" t="str">
        <f>VLOOKUP(E9498,Customer[],2,FALSE)</f>
        <v>NI Ni Poe poe</v>
      </c>
      <c r="G9498" s="69" t="str">
        <f>VLOOKUP(E9498,Customer[],3,FALSE)</f>
        <v>Ye Yanaing Rd</v>
      </c>
      <c r="H9498" s="69" t="str">
        <f>VLOOKUP(E9498,Customer[],4,FALSE)</f>
        <v xml:space="preserve">Shwepyithar </v>
      </c>
      <c r="I9498" s="48" t="s">
        <v>18</v>
      </c>
      <c r="J9498" s="82" t="str">
        <f>VLOOKUP(I9498,PGStock[],2,FALSE)</f>
        <v>Formula Rum 350ml</v>
      </c>
      <c r="K9498" s="71">
        <f>VLOOKUP(I9498,PGStock[],3,FALSE)</f>
        <v>0.35</v>
      </c>
      <c r="L9498" s="47">
        <v>2</v>
      </c>
      <c r="M9498" s="47">
        <f>VLOOKUP(I9498,PGStock[],6,FALSE)</f>
        <v>150</v>
      </c>
      <c r="N9498" s="47">
        <f>+PGSales!$L9498*PGSales!$M9498</f>
        <v>300</v>
      </c>
    </row>
    <row r="9499" spans="1:14" hidden="1" x14ac:dyDescent="0.25">
      <c r="A9499" s="77">
        <f t="shared" si="1060"/>
        <v>2025</v>
      </c>
      <c r="B9499" s="77">
        <f t="shared" si="1061"/>
        <v>8</v>
      </c>
      <c r="C9499" s="73">
        <v>45870</v>
      </c>
      <c r="D9499" s="79" t="s">
        <v>62</v>
      </c>
      <c r="E9499" s="80" t="s">
        <v>268</v>
      </c>
      <c r="F9499" s="81" t="str">
        <f>VLOOKUP(E9499,Customer[],2,FALSE)</f>
        <v>Kaung Thant</v>
      </c>
      <c r="G9499" s="69" t="str">
        <f>VLOOKUP(E9499,Customer[],3,FALSE)</f>
        <v>ThanDin Zay Rd</v>
      </c>
      <c r="H9499" s="69" t="str">
        <f>VLOOKUP(E9499,Customer[],4,FALSE)</f>
        <v xml:space="preserve">Shwepyithar </v>
      </c>
      <c r="I9499" s="48" t="s">
        <v>25</v>
      </c>
      <c r="J9499" s="82" t="str">
        <f>VLOOKUP(I9499,PGStock[],2,FALSE)</f>
        <v>Columbus Super Red Smooth 350 Ml</v>
      </c>
      <c r="K9499" s="71">
        <f>VLOOKUP(I9499,PGStock[],3,FALSE)</f>
        <v>0.35</v>
      </c>
      <c r="L9499" s="47">
        <v>3</v>
      </c>
      <c r="M9499" s="47">
        <f>VLOOKUP(I9499,PGStock[],6,FALSE)</f>
        <v>150</v>
      </c>
      <c r="N9499" s="47">
        <f>+PGSales!$L9499*PGSales!$M9499</f>
        <v>450</v>
      </c>
    </row>
    <row r="9500" spans="1:14" hidden="1" x14ac:dyDescent="0.25">
      <c r="A9500" s="77">
        <f t="shared" si="1060"/>
        <v>2025</v>
      </c>
      <c r="B9500" s="77">
        <f t="shared" si="1061"/>
        <v>8</v>
      </c>
      <c r="C9500" s="73">
        <v>45870</v>
      </c>
      <c r="D9500" s="79" t="s">
        <v>62</v>
      </c>
      <c r="E9500" s="80" t="s">
        <v>268</v>
      </c>
      <c r="F9500" s="81" t="str">
        <f>VLOOKUP(E9500,Customer[],2,FALSE)</f>
        <v>Kaung Thant</v>
      </c>
      <c r="G9500" s="69" t="str">
        <f>VLOOKUP(E9500,Customer[],3,FALSE)</f>
        <v>ThanDin Zay Rd</v>
      </c>
      <c r="H9500" s="69" t="str">
        <f>VLOOKUP(E9500,Customer[],4,FALSE)</f>
        <v xml:space="preserve">Shwepyithar </v>
      </c>
      <c r="I9500" s="48" t="s">
        <v>23</v>
      </c>
      <c r="J9500" s="82" t="str">
        <f>VLOOKUP(I9500,PGStock[],2,FALSE)</f>
        <v>Columbus Super Red Smooth 175 Ml</v>
      </c>
      <c r="K9500" s="71">
        <f>VLOOKUP(I9500,PGStock[],3,FALSE)</f>
        <v>0.17499999999999999</v>
      </c>
      <c r="L9500" s="47">
        <v>1</v>
      </c>
      <c r="M9500" s="47">
        <f>VLOOKUP(I9500,PGStock[],6,FALSE)</f>
        <v>100</v>
      </c>
      <c r="N9500" s="47">
        <f>+PGSales!$L9500*PGSales!$M9500</f>
        <v>100</v>
      </c>
    </row>
    <row r="9501" spans="1:14" hidden="1" x14ac:dyDescent="0.25">
      <c r="A9501" s="77">
        <f t="shared" si="1060"/>
        <v>2025</v>
      </c>
      <c r="B9501" s="77">
        <f t="shared" si="1061"/>
        <v>8</v>
      </c>
      <c r="C9501" s="73">
        <v>45870</v>
      </c>
      <c r="D9501" s="79" t="s">
        <v>62</v>
      </c>
      <c r="E9501" s="80" t="s">
        <v>268</v>
      </c>
      <c r="F9501" s="81" t="str">
        <f>VLOOKUP(E9501,Customer[],2,FALSE)</f>
        <v>Kaung Thant</v>
      </c>
      <c r="G9501" s="69" t="str">
        <f>VLOOKUP(E9501,Customer[],3,FALSE)</f>
        <v>ThanDin Zay Rd</v>
      </c>
      <c r="H9501" s="69" t="str">
        <f>VLOOKUP(E9501,Customer[],4,FALSE)</f>
        <v xml:space="preserve">Shwepyithar </v>
      </c>
      <c r="I9501" s="48" t="s">
        <v>20</v>
      </c>
      <c r="J9501" s="82" t="str">
        <f>VLOOKUP(I9501,PGStock[],2,FALSE)</f>
        <v>Formula Rum 700ml</v>
      </c>
      <c r="K9501" s="71">
        <f>VLOOKUP(I9501,PGStock[],3,FALSE)</f>
        <v>0.7</v>
      </c>
      <c r="L9501" s="47">
        <v>1</v>
      </c>
      <c r="M9501" s="47">
        <f>VLOOKUP(I9501,PGStock[],6,FALSE)</f>
        <v>200</v>
      </c>
      <c r="N9501" s="47">
        <f>+PGSales!$L9501*PGSales!$M9501</f>
        <v>200</v>
      </c>
    </row>
    <row r="9502" spans="1:14" hidden="1" x14ac:dyDescent="0.25">
      <c r="A9502" s="77">
        <f t="shared" si="1060"/>
        <v>2025</v>
      </c>
      <c r="B9502" s="77">
        <f t="shared" si="1061"/>
        <v>8</v>
      </c>
      <c r="C9502" s="73">
        <v>45870</v>
      </c>
      <c r="D9502" s="79" t="s">
        <v>62</v>
      </c>
      <c r="E9502" s="80" t="s">
        <v>268</v>
      </c>
      <c r="F9502" s="81" t="str">
        <f>VLOOKUP(E9502,Customer[],2,FALSE)</f>
        <v>Kaung Thant</v>
      </c>
      <c r="G9502" s="69" t="str">
        <f>VLOOKUP(E9502,Customer[],3,FALSE)</f>
        <v>ThanDin Zay Rd</v>
      </c>
      <c r="H9502" s="69" t="str">
        <f>VLOOKUP(E9502,Customer[],4,FALSE)</f>
        <v xml:space="preserve">Shwepyithar </v>
      </c>
      <c r="I9502" s="48" t="s">
        <v>18</v>
      </c>
      <c r="J9502" s="82" t="str">
        <f>VLOOKUP(I9502,PGStock[],2,FALSE)</f>
        <v>Formula Rum 350ml</v>
      </c>
      <c r="K9502" s="71">
        <f>VLOOKUP(I9502,PGStock[],3,FALSE)</f>
        <v>0.35</v>
      </c>
      <c r="L9502" s="47">
        <v>5</v>
      </c>
      <c r="M9502" s="47">
        <f>VLOOKUP(I9502,PGStock[],6,FALSE)</f>
        <v>150</v>
      </c>
      <c r="N9502" s="47">
        <f>+PGSales!$L9502*PGSales!$M9502</f>
        <v>750</v>
      </c>
    </row>
    <row r="9503" spans="1:14" hidden="1" x14ac:dyDescent="0.25">
      <c r="A9503" s="77">
        <f t="shared" ref="A9503:A9519" si="1062">YEAR(C9503)</f>
        <v>2025</v>
      </c>
      <c r="B9503" s="77">
        <f t="shared" ref="B9503:B9519" si="1063">MONTH(C9503)</f>
        <v>8</v>
      </c>
      <c r="C9503" s="73">
        <v>45870</v>
      </c>
      <c r="D9503" s="79" t="s">
        <v>56</v>
      </c>
      <c r="E9503" s="80" t="s">
        <v>246</v>
      </c>
      <c r="F9503" s="81" t="str">
        <f>VLOOKUP(E9503,Customer[],2,FALSE)</f>
        <v>Zaw Hein Kaber</v>
      </c>
      <c r="G9503" s="69" t="str">
        <f>VLOOKUP(E9503,Customer[],3,FALSE)</f>
        <v>ThanDin Zay Rd</v>
      </c>
      <c r="H9503" s="69" t="str">
        <f>VLOOKUP(E9503,Customer[],4,FALSE)</f>
        <v xml:space="preserve">Shwepyithar </v>
      </c>
      <c r="I9503" s="48" t="s">
        <v>27</v>
      </c>
      <c r="J9503" s="82" t="str">
        <f>VLOOKUP(I9503,PGStock[],2,FALSE)</f>
        <v>Columbus Super Red Smooth 700 Ml</v>
      </c>
      <c r="K9503" s="71">
        <f>VLOOKUP(I9503,PGStock[],3,FALSE)</f>
        <v>0.7</v>
      </c>
      <c r="L9503" s="47">
        <v>1</v>
      </c>
      <c r="M9503" s="47">
        <f>VLOOKUP(I9503,PGStock[],6,FALSE)</f>
        <v>200</v>
      </c>
      <c r="N9503" s="47">
        <f>+PGSales!$L9503*PGSales!$M9503</f>
        <v>200</v>
      </c>
    </row>
    <row r="9504" spans="1:14" hidden="1" x14ac:dyDescent="0.25">
      <c r="A9504" s="77">
        <f t="shared" si="1062"/>
        <v>2025</v>
      </c>
      <c r="B9504" s="77">
        <f t="shared" si="1063"/>
        <v>8</v>
      </c>
      <c r="C9504" s="73">
        <v>45870</v>
      </c>
      <c r="D9504" s="79" t="s">
        <v>56</v>
      </c>
      <c r="E9504" s="80" t="s">
        <v>246</v>
      </c>
      <c r="F9504" s="81" t="str">
        <f>VLOOKUP(E9504,Customer[],2,FALSE)</f>
        <v>Zaw Hein Kaber</v>
      </c>
      <c r="G9504" s="69" t="str">
        <f>VLOOKUP(E9504,Customer[],3,FALSE)</f>
        <v>ThanDin Zay Rd</v>
      </c>
      <c r="H9504" s="69" t="str">
        <f>VLOOKUP(E9504,Customer[],4,FALSE)</f>
        <v xml:space="preserve">Shwepyithar </v>
      </c>
      <c r="I9504" s="48" t="s">
        <v>25</v>
      </c>
      <c r="J9504" s="82" t="str">
        <f>VLOOKUP(I9504,PGStock[],2,FALSE)</f>
        <v>Columbus Super Red Smooth 350 Ml</v>
      </c>
      <c r="K9504" s="71">
        <f>VLOOKUP(I9504,PGStock[],3,FALSE)</f>
        <v>0.35</v>
      </c>
      <c r="L9504" s="47">
        <v>1</v>
      </c>
      <c r="M9504" s="47">
        <f>VLOOKUP(I9504,PGStock[],6,FALSE)</f>
        <v>150</v>
      </c>
      <c r="N9504" s="47">
        <f>+PGSales!$L9504*PGSales!$M9504</f>
        <v>150</v>
      </c>
    </row>
    <row r="9505" spans="1:14" hidden="1" x14ac:dyDescent="0.25">
      <c r="A9505" s="77">
        <f t="shared" si="1062"/>
        <v>2025</v>
      </c>
      <c r="B9505" s="77">
        <f t="shared" si="1063"/>
        <v>8</v>
      </c>
      <c r="C9505" s="73">
        <v>45870</v>
      </c>
      <c r="D9505" s="79" t="s">
        <v>56</v>
      </c>
      <c r="E9505" s="80" t="s">
        <v>246</v>
      </c>
      <c r="F9505" s="81" t="str">
        <f>VLOOKUP(E9505,Customer[],2,FALSE)</f>
        <v>Zaw Hein Kaber</v>
      </c>
      <c r="G9505" s="69" t="str">
        <f>VLOOKUP(E9505,Customer[],3,FALSE)</f>
        <v>ThanDin Zay Rd</v>
      </c>
      <c r="H9505" s="69" t="str">
        <f>VLOOKUP(E9505,Customer[],4,FALSE)</f>
        <v xml:space="preserve">Shwepyithar </v>
      </c>
      <c r="I9505" s="48" t="s">
        <v>23</v>
      </c>
      <c r="J9505" s="82" t="str">
        <f>VLOOKUP(I9505,PGStock[],2,FALSE)</f>
        <v>Columbus Super Red Smooth 175 Ml</v>
      </c>
      <c r="K9505" s="71">
        <f>VLOOKUP(I9505,PGStock[],3,FALSE)</f>
        <v>0.17499999999999999</v>
      </c>
      <c r="L9505" s="47">
        <v>1</v>
      </c>
      <c r="M9505" s="47">
        <f>VLOOKUP(I9505,PGStock[],6,FALSE)</f>
        <v>100</v>
      </c>
      <c r="N9505" s="47">
        <f>+PGSales!$L9505*PGSales!$M9505</f>
        <v>100</v>
      </c>
    </row>
    <row r="9506" spans="1:14" hidden="1" x14ac:dyDescent="0.25">
      <c r="A9506" s="77">
        <f t="shared" si="1062"/>
        <v>2025</v>
      </c>
      <c r="B9506" s="77">
        <f t="shared" si="1063"/>
        <v>8</v>
      </c>
      <c r="C9506" s="73">
        <v>45870</v>
      </c>
      <c r="D9506" s="79" t="s">
        <v>56</v>
      </c>
      <c r="E9506" s="80" t="s">
        <v>246</v>
      </c>
      <c r="F9506" s="81" t="str">
        <f>VLOOKUP(E9506,Customer[],2,FALSE)</f>
        <v>Zaw Hein Kaber</v>
      </c>
      <c r="G9506" s="69" t="str">
        <f>VLOOKUP(E9506,Customer[],3,FALSE)</f>
        <v>ThanDin Zay Rd</v>
      </c>
      <c r="H9506" s="69" t="str">
        <f>VLOOKUP(E9506,Customer[],4,FALSE)</f>
        <v xml:space="preserve">Shwepyithar </v>
      </c>
      <c r="I9506" s="48" t="s">
        <v>18</v>
      </c>
      <c r="J9506" s="82" t="str">
        <f>VLOOKUP(I9506,PGStock[],2,FALSE)</f>
        <v>Formula Rum 350ml</v>
      </c>
      <c r="K9506" s="71">
        <f>VLOOKUP(I9506,PGStock[],3,FALSE)</f>
        <v>0.35</v>
      </c>
      <c r="L9506" s="47">
        <v>1</v>
      </c>
      <c r="M9506" s="47">
        <f>VLOOKUP(I9506,PGStock[],6,FALSE)</f>
        <v>150</v>
      </c>
      <c r="N9506" s="47">
        <f>+PGSales!$L9506*PGSales!$M9506</f>
        <v>150</v>
      </c>
    </row>
    <row r="9507" spans="1:14" hidden="1" x14ac:dyDescent="0.25">
      <c r="A9507" s="77">
        <f t="shared" si="1062"/>
        <v>2025</v>
      </c>
      <c r="B9507" s="77">
        <f t="shared" si="1063"/>
        <v>8</v>
      </c>
      <c r="C9507" s="73">
        <v>45870</v>
      </c>
      <c r="D9507" s="79" t="s">
        <v>66</v>
      </c>
      <c r="E9507" s="80" t="s">
        <v>245</v>
      </c>
      <c r="F9507" s="81" t="str">
        <f>VLOOKUP(E9507,Customer[],2,FALSE)</f>
        <v>Cheer</v>
      </c>
      <c r="G9507" s="69" t="str">
        <f>VLOOKUP(E9507,Customer[],3,FALSE)</f>
        <v>ThanDin Zay Rd</v>
      </c>
      <c r="H9507" s="69" t="str">
        <f>VLOOKUP(E9507,Customer[],4,FALSE)</f>
        <v xml:space="preserve">Shwepyithar </v>
      </c>
      <c r="I9507" s="48" t="s">
        <v>27</v>
      </c>
      <c r="J9507" s="82" t="str">
        <f>VLOOKUP(I9507,PGStock[],2,FALSE)</f>
        <v>Columbus Super Red Smooth 700 Ml</v>
      </c>
      <c r="K9507" s="71">
        <f>VLOOKUP(I9507,PGStock[],3,FALSE)</f>
        <v>0.7</v>
      </c>
      <c r="L9507" s="47">
        <v>1</v>
      </c>
      <c r="M9507" s="47">
        <f>VLOOKUP(I9507,PGStock[],6,FALSE)</f>
        <v>200</v>
      </c>
      <c r="N9507" s="47">
        <f>+PGSales!$L9507*PGSales!$M9507</f>
        <v>200</v>
      </c>
    </row>
    <row r="9508" spans="1:14" hidden="1" x14ac:dyDescent="0.25">
      <c r="A9508" s="77">
        <f t="shared" si="1062"/>
        <v>2025</v>
      </c>
      <c r="B9508" s="77">
        <f t="shared" si="1063"/>
        <v>8</v>
      </c>
      <c r="C9508" s="73">
        <v>45870</v>
      </c>
      <c r="D9508" s="79" t="s">
        <v>66</v>
      </c>
      <c r="E9508" s="80" t="s">
        <v>245</v>
      </c>
      <c r="F9508" s="81" t="str">
        <f>VLOOKUP(E9508,Customer[],2,FALSE)</f>
        <v>Cheer</v>
      </c>
      <c r="G9508" s="69" t="str">
        <f>VLOOKUP(E9508,Customer[],3,FALSE)</f>
        <v>ThanDin Zay Rd</v>
      </c>
      <c r="H9508" s="69" t="str">
        <f>VLOOKUP(E9508,Customer[],4,FALSE)</f>
        <v xml:space="preserve">Shwepyithar </v>
      </c>
      <c r="I9508" s="48" t="s">
        <v>25</v>
      </c>
      <c r="J9508" s="82" t="str">
        <f>VLOOKUP(I9508,PGStock[],2,FALSE)</f>
        <v>Columbus Super Red Smooth 350 Ml</v>
      </c>
      <c r="K9508" s="71">
        <f>VLOOKUP(I9508,PGStock[],3,FALSE)</f>
        <v>0.35</v>
      </c>
      <c r="L9508" s="47">
        <v>4</v>
      </c>
      <c r="M9508" s="47">
        <f>VLOOKUP(I9508,PGStock[],6,FALSE)</f>
        <v>150</v>
      </c>
      <c r="N9508" s="47">
        <f>+PGSales!$L9508*PGSales!$M9508</f>
        <v>600</v>
      </c>
    </row>
    <row r="9509" spans="1:14" hidden="1" x14ac:dyDescent="0.25">
      <c r="A9509" s="77">
        <f t="shared" si="1062"/>
        <v>2025</v>
      </c>
      <c r="B9509" s="77">
        <f t="shared" si="1063"/>
        <v>8</v>
      </c>
      <c r="C9509" s="73">
        <v>45870</v>
      </c>
      <c r="D9509" s="79" t="s">
        <v>66</v>
      </c>
      <c r="E9509" s="80" t="s">
        <v>245</v>
      </c>
      <c r="F9509" s="81" t="str">
        <f>VLOOKUP(E9509,Customer[],2,FALSE)</f>
        <v>Cheer</v>
      </c>
      <c r="G9509" s="69" t="str">
        <f>VLOOKUP(E9509,Customer[],3,FALSE)</f>
        <v>ThanDin Zay Rd</v>
      </c>
      <c r="H9509" s="69" t="str">
        <f>VLOOKUP(E9509,Customer[],4,FALSE)</f>
        <v xml:space="preserve">Shwepyithar </v>
      </c>
      <c r="I9509" s="48" t="s">
        <v>18</v>
      </c>
      <c r="J9509" s="82" t="str">
        <f>VLOOKUP(I9509,PGStock[],2,FALSE)</f>
        <v>Formula Rum 350ml</v>
      </c>
      <c r="K9509" s="71">
        <f>VLOOKUP(I9509,PGStock[],3,FALSE)</f>
        <v>0.35</v>
      </c>
      <c r="L9509" s="47">
        <v>1</v>
      </c>
      <c r="M9509" s="47">
        <f>VLOOKUP(I9509,PGStock[],6,FALSE)</f>
        <v>150</v>
      </c>
      <c r="N9509" s="47">
        <f>+PGSales!$L9509*PGSales!$M9509</f>
        <v>150</v>
      </c>
    </row>
    <row r="9510" spans="1:14" hidden="1" x14ac:dyDescent="0.25">
      <c r="A9510" s="77">
        <f t="shared" si="1062"/>
        <v>2025</v>
      </c>
      <c r="B9510" s="77">
        <f t="shared" si="1063"/>
        <v>8</v>
      </c>
      <c r="C9510" s="73">
        <v>45871</v>
      </c>
      <c r="D9510" s="79" t="s">
        <v>131</v>
      </c>
      <c r="E9510" s="80" t="s">
        <v>120</v>
      </c>
      <c r="F9510" s="81" t="str">
        <f>VLOOKUP(E9510,Customer[],2,FALSE)</f>
        <v>Linn</v>
      </c>
      <c r="G9510" s="69" t="str">
        <f>VLOOKUP(E9510,Customer[],3,FALSE)</f>
        <v>Bo Aung Kyaw Rd</v>
      </c>
      <c r="H9510" s="69" t="str">
        <f>VLOOKUP(E9510,Customer[],4,FALSE)</f>
        <v>Hlaing Thar Yar Route (1)</v>
      </c>
      <c r="I9510" s="48" t="s">
        <v>25</v>
      </c>
      <c r="J9510" s="82" t="str">
        <f>VLOOKUP(I9510,PGStock[],2,FALSE)</f>
        <v>Columbus Super Red Smooth 350 Ml</v>
      </c>
      <c r="K9510" s="71">
        <f>VLOOKUP(I9510,PGStock[],3,FALSE)</f>
        <v>0.35</v>
      </c>
      <c r="L9510" s="47">
        <v>2</v>
      </c>
      <c r="M9510" s="47">
        <f>VLOOKUP(I9510,PGStock[],6,FALSE)</f>
        <v>150</v>
      </c>
      <c r="N9510" s="47">
        <f>+PGSales!$L9510*PGSales!$M9510</f>
        <v>300</v>
      </c>
    </row>
    <row r="9511" spans="1:14" hidden="1" x14ac:dyDescent="0.25">
      <c r="A9511" s="77">
        <f t="shared" si="1062"/>
        <v>2025</v>
      </c>
      <c r="B9511" s="77">
        <f t="shared" si="1063"/>
        <v>8</v>
      </c>
      <c r="C9511" s="73">
        <v>45871</v>
      </c>
      <c r="D9511" s="79" t="s">
        <v>131</v>
      </c>
      <c r="E9511" s="80" t="s">
        <v>120</v>
      </c>
      <c r="F9511" s="81" t="str">
        <f>VLOOKUP(E9511,Customer[],2,FALSE)</f>
        <v>Linn</v>
      </c>
      <c r="G9511" s="69" t="str">
        <f>VLOOKUP(E9511,Customer[],3,FALSE)</f>
        <v>Bo Aung Kyaw Rd</v>
      </c>
      <c r="H9511" s="69" t="str">
        <f>VLOOKUP(E9511,Customer[],4,FALSE)</f>
        <v>Hlaing Thar Yar Route (1)</v>
      </c>
      <c r="I9511" s="48" t="s">
        <v>23</v>
      </c>
      <c r="J9511" s="82" t="str">
        <f>VLOOKUP(I9511,PGStock[],2,FALSE)</f>
        <v>Columbus Super Red Smooth 175 Ml</v>
      </c>
      <c r="K9511" s="71">
        <f>VLOOKUP(I9511,PGStock[],3,FALSE)</f>
        <v>0.17499999999999999</v>
      </c>
      <c r="L9511" s="47">
        <v>1</v>
      </c>
      <c r="M9511" s="47">
        <f>VLOOKUP(I9511,PGStock[],6,FALSE)</f>
        <v>100</v>
      </c>
      <c r="N9511" s="47">
        <f>+PGSales!$L9511*PGSales!$M9511</f>
        <v>100</v>
      </c>
    </row>
    <row r="9512" spans="1:14" hidden="1" x14ac:dyDescent="0.25">
      <c r="A9512" s="77">
        <f t="shared" si="1062"/>
        <v>2025</v>
      </c>
      <c r="B9512" s="77">
        <f t="shared" si="1063"/>
        <v>8</v>
      </c>
      <c r="C9512" s="73">
        <v>45871</v>
      </c>
      <c r="D9512" s="79" t="s">
        <v>131</v>
      </c>
      <c r="E9512" s="80" t="s">
        <v>120</v>
      </c>
      <c r="F9512" s="81" t="str">
        <f>VLOOKUP(E9512,Customer[],2,FALSE)</f>
        <v>Linn</v>
      </c>
      <c r="G9512" s="69" t="str">
        <f>VLOOKUP(E9512,Customer[],3,FALSE)</f>
        <v>Bo Aung Kyaw Rd</v>
      </c>
      <c r="H9512" s="69" t="str">
        <f>VLOOKUP(E9512,Customer[],4,FALSE)</f>
        <v>Hlaing Thar Yar Route (1)</v>
      </c>
      <c r="I9512" s="48" t="s">
        <v>18</v>
      </c>
      <c r="J9512" s="82" t="str">
        <f>VLOOKUP(I9512,PGStock[],2,FALSE)</f>
        <v>Formula Rum 350ml</v>
      </c>
      <c r="K9512" s="71">
        <f>VLOOKUP(I9512,PGStock[],3,FALSE)</f>
        <v>0.35</v>
      </c>
      <c r="L9512" s="47">
        <v>3</v>
      </c>
      <c r="M9512" s="47">
        <f>VLOOKUP(I9512,PGStock[],6,FALSE)</f>
        <v>150</v>
      </c>
      <c r="N9512" s="47">
        <f>+PGSales!$L9512*PGSales!$M9512</f>
        <v>450</v>
      </c>
    </row>
    <row r="9513" spans="1:14" hidden="1" x14ac:dyDescent="0.25">
      <c r="A9513" s="77">
        <f t="shared" si="1062"/>
        <v>2025</v>
      </c>
      <c r="B9513" s="77">
        <f t="shared" si="1063"/>
        <v>8</v>
      </c>
      <c r="C9513" s="73">
        <v>45871</v>
      </c>
      <c r="D9513" s="79" t="s">
        <v>74</v>
      </c>
      <c r="E9513" s="80" t="s">
        <v>631</v>
      </c>
      <c r="F9513" s="81" t="str">
        <f>VLOOKUP(E9513,Customer[],2,FALSE)</f>
        <v>Nge paung</v>
      </c>
      <c r="G9513" s="69" t="str">
        <f>VLOOKUP(E9513,Customer[],3,FALSE)</f>
        <v>Bo Aung Kyaw Rd</v>
      </c>
      <c r="H9513" s="69" t="str">
        <f>VLOOKUP(E9513,Customer[],4,FALSE)</f>
        <v>Hlaing Thar Yar</v>
      </c>
      <c r="I9513" s="48" t="s">
        <v>18</v>
      </c>
      <c r="J9513" s="82" t="str">
        <f>VLOOKUP(I9513,PGStock[],2,FALSE)</f>
        <v>Formula Rum 350ml</v>
      </c>
      <c r="K9513" s="71">
        <f>VLOOKUP(I9513,PGStock[],3,FALSE)</f>
        <v>0.35</v>
      </c>
      <c r="L9513" s="47">
        <v>8</v>
      </c>
      <c r="M9513" s="47">
        <f>VLOOKUP(I9513,PGStock[],6,FALSE)</f>
        <v>150</v>
      </c>
      <c r="N9513" s="47">
        <f>+PGSales!$L9513*PGSales!$M9513</f>
        <v>1200</v>
      </c>
    </row>
    <row r="9514" spans="1:14" hidden="1" x14ac:dyDescent="0.25">
      <c r="A9514" s="77">
        <f t="shared" si="1062"/>
        <v>2025</v>
      </c>
      <c r="B9514" s="77">
        <f t="shared" si="1063"/>
        <v>8</v>
      </c>
      <c r="C9514" s="73">
        <v>45871</v>
      </c>
      <c r="D9514" s="79" t="s">
        <v>878</v>
      </c>
      <c r="E9514" s="80" t="s">
        <v>125</v>
      </c>
      <c r="F9514" s="81" t="str">
        <f>VLOOKUP(E9514,Customer[],2,FALSE)</f>
        <v>Soon Pyan</v>
      </c>
      <c r="G9514" s="69" t="str">
        <f>VLOOKUP(E9514,Customer[],3,FALSE)</f>
        <v>Bo Aung Kyaw Rd</v>
      </c>
      <c r="H9514" s="69" t="str">
        <f>VLOOKUP(E9514,Customer[],4,FALSE)</f>
        <v>Hlaing Thar Yar Route (1)</v>
      </c>
      <c r="I9514" s="48" t="s">
        <v>25</v>
      </c>
      <c r="J9514" s="82" t="str">
        <f>VLOOKUP(I9514,PGStock[],2,FALSE)</f>
        <v>Columbus Super Red Smooth 350 Ml</v>
      </c>
      <c r="K9514" s="71">
        <f>VLOOKUP(I9514,PGStock[],3,FALSE)</f>
        <v>0.35</v>
      </c>
      <c r="L9514" s="47">
        <v>2</v>
      </c>
      <c r="M9514" s="47">
        <f>VLOOKUP(I9514,PGStock[],6,FALSE)</f>
        <v>150</v>
      </c>
      <c r="N9514" s="47">
        <f>+PGSales!$L9514*PGSales!$M9514</f>
        <v>300</v>
      </c>
    </row>
    <row r="9515" spans="1:14" hidden="1" x14ac:dyDescent="0.25">
      <c r="A9515" s="77">
        <f t="shared" si="1062"/>
        <v>2025</v>
      </c>
      <c r="B9515" s="77">
        <f t="shared" si="1063"/>
        <v>8</v>
      </c>
      <c r="C9515" s="73">
        <v>45871</v>
      </c>
      <c r="D9515" s="79" t="s">
        <v>878</v>
      </c>
      <c r="E9515" s="80" t="s">
        <v>125</v>
      </c>
      <c r="F9515" s="81" t="str">
        <f>VLOOKUP(E9515,Customer[],2,FALSE)</f>
        <v>Soon Pyan</v>
      </c>
      <c r="G9515" s="69" t="str">
        <f>VLOOKUP(E9515,Customer[],3,FALSE)</f>
        <v>Bo Aung Kyaw Rd</v>
      </c>
      <c r="H9515" s="69" t="str">
        <f>VLOOKUP(E9515,Customer[],4,FALSE)</f>
        <v>Hlaing Thar Yar Route (1)</v>
      </c>
      <c r="I9515" s="48" t="s">
        <v>18</v>
      </c>
      <c r="J9515" s="82" t="str">
        <f>VLOOKUP(I9515,PGStock[],2,FALSE)</f>
        <v>Formula Rum 350ml</v>
      </c>
      <c r="K9515" s="71">
        <f>VLOOKUP(I9515,PGStock[],3,FALSE)</f>
        <v>0.35</v>
      </c>
      <c r="L9515" s="47">
        <v>1</v>
      </c>
      <c r="M9515" s="47">
        <f>VLOOKUP(I9515,PGStock[],6,FALSE)</f>
        <v>150</v>
      </c>
      <c r="N9515" s="47">
        <f>+PGSales!$L9515*PGSales!$M9515</f>
        <v>150</v>
      </c>
    </row>
    <row r="9516" spans="1:14" hidden="1" x14ac:dyDescent="0.25">
      <c r="A9516" s="77">
        <f t="shared" si="1062"/>
        <v>2025</v>
      </c>
      <c r="B9516" s="77">
        <f t="shared" si="1063"/>
        <v>8</v>
      </c>
      <c r="C9516" s="73">
        <v>45871</v>
      </c>
      <c r="D9516" s="79" t="s">
        <v>70</v>
      </c>
      <c r="E9516" s="80" t="s">
        <v>906</v>
      </c>
      <c r="F9516" s="81" t="str">
        <f>VLOOKUP(E9516,Customer[],2,FALSE)</f>
        <v>A Linn</v>
      </c>
      <c r="G9516" s="69" t="str">
        <f>VLOOKUP(E9516,Customer[],3,FALSE)</f>
        <v>Anaw Yathar Rd</v>
      </c>
      <c r="H9516" s="69" t="str">
        <f>VLOOKUP(E9516,Customer[],4,FALSE)</f>
        <v>Hlaing Thar Yar</v>
      </c>
      <c r="I9516" s="48" t="s">
        <v>25</v>
      </c>
      <c r="J9516" s="82" t="str">
        <f>VLOOKUP(I9516,PGStock[],2,FALSE)</f>
        <v>Columbus Super Red Smooth 350 Ml</v>
      </c>
      <c r="K9516" s="71">
        <f>VLOOKUP(I9516,PGStock[],3,FALSE)</f>
        <v>0.35</v>
      </c>
      <c r="L9516" s="47">
        <v>2</v>
      </c>
      <c r="M9516" s="47">
        <f>VLOOKUP(I9516,PGStock[],6,FALSE)</f>
        <v>150</v>
      </c>
      <c r="N9516" s="47">
        <f>+PGSales!$L9516*PGSales!$M9516</f>
        <v>300</v>
      </c>
    </row>
    <row r="9517" spans="1:14" hidden="1" x14ac:dyDescent="0.25">
      <c r="A9517" s="77">
        <f t="shared" si="1062"/>
        <v>2025</v>
      </c>
      <c r="B9517" s="77">
        <f t="shared" si="1063"/>
        <v>8</v>
      </c>
      <c r="C9517" s="73">
        <v>45871</v>
      </c>
      <c r="D9517" s="79" t="s">
        <v>70</v>
      </c>
      <c r="E9517" s="80" t="s">
        <v>906</v>
      </c>
      <c r="F9517" s="81" t="str">
        <f>VLOOKUP(E9517,Customer[],2,FALSE)</f>
        <v>A Linn</v>
      </c>
      <c r="G9517" s="69" t="str">
        <f>VLOOKUP(E9517,Customer[],3,FALSE)</f>
        <v>Anaw Yathar Rd</v>
      </c>
      <c r="H9517" s="69" t="str">
        <f>VLOOKUP(E9517,Customer[],4,FALSE)</f>
        <v>Hlaing Thar Yar</v>
      </c>
      <c r="I9517" s="48" t="s">
        <v>23</v>
      </c>
      <c r="J9517" s="82" t="str">
        <f>VLOOKUP(I9517,PGStock[],2,FALSE)</f>
        <v>Columbus Super Red Smooth 175 Ml</v>
      </c>
      <c r="K9517" s="71">
        <f>VLOOKUP(I9517,PGStock[],3,FALSE)</f>
        <v>0.17499999999999999</v>
      </c>
      <c r="L9517" s="47">
        <v>3</v>
      </c>
      <c r="M9517" s="47">
        <f>VLOOKUP(I9517,PGStock[],6,FALSE)</f>
        <v>100</v>
      </c>
      <c r="N9517" s="47">
        <f>+PGSales!$L9517*PGSales!$M9517</f>
        <v>300</v>
      </c>
    </row>
    <row r="9518" spans="1:14" hidden="1" x14ac:dyDescent="0.25">
      <c r="A9518" s="77">
        <f t="shared" si="1062"/>
        <v>2025</v>
      </c>
      <c r="B9518" s="77">
        <f t="shared" si="1063"/>
        <v>8</v>
      </c>
      <c r="C9518" s="73">
        <v>45871</v>
      </c>
      <c r="D9518" s="79" t="s">
        <v>70</v>
      </c>
      <c r="E9518" s="80" t="s">
        <v>906</v>
      </c>
      <c r="F9518" s="81" t="str">
        <f>VLOOKUP(E9518,Customer[],2,FALSE)</f>
        <v>A Linn</v>
      </c>
      <c r="G9518" s="69" t="str">
        <f>VLOOKUP(E9518,Customer[],3,FALSE)</f>
        <v>Anaw Yathar Rd</v>
      </c>
      <c r="H9518" s="69" t="str">
        <f>VLOOKUP(E9518,Customer[],4,FALSE)</f>
        <v>Hlaing Thar Yar</v>
      </c>
      <c r="I9518" s="48" t="s">
        <v>20</v>
      </c>
      <c r="J9518" s="82" t="str">
        <f>VLOOKUP(I9518,PGStock[],2,FALSE)</f>
        <v>Formula Rum 700ml</v>
      </c>
      <c r="K9518" s="71">
        <f>VLOOKUP(I9518,PGStock[],3,FALSE)</f>
        <v>0.7</v>
      </c>
      <c r="L9518" s="47">
        <v>1</v>
      </c>
      <c r="M9518" s="47">
        <f>VLOOKUP(I9518,PGStock[],6,FALSE)</f>
        <v>200</v>
      </c>
      <c r="N9518" s="47">
        <f>+PGSales!$L9518*PGSales!$M9518</f>
        <v>200</v>
      </c>
    </row>
    <row r="9519" spans="1:14" hidden="1" x14ac:dyDescent="0.25">
      <c r="A9519" s="77">
        <f t="shared" si="1062"/>
        <v>2025</v>
      </c>
      <c r="B9519" s="77">
        <f t="shared" si="1063"/>
        <v>8</v>
      </c>
      <c r="C9519" s="73">
        <v>45871</v>
      </c>
      <c r="D9519" s="79" t="s">
        <v>70</v>
      </c>
      <c r="E9519" s="80" t="s">
        <v>906</v>
      </c>
      <c r="F9519" s="81" t="str">
        <f>VLOOKUP(E9519,Customer[],2,FALSE)</f>
        <v>A Linn</v>
      </c>
      <c r="G9519" s="69" t="str">
        <f>VLOOKUP(E9519,Customer[],3,FALSE)</f>
        <v>Anaw Yathar Rd</v>
      </c>
      <c r="H9519" s="69" t="str">
        <f>VLOOKUP(E9519,Customer[],4,FALSE)</f>
        <v>Hlaing Thar Yar</v>
      </c>
      <c r="I9519" s="48" t="s">
        <v>18</v>
      </c>
      <c r="J9519" s="82" t="str">
        <f>VLOOKUP(I9519,PGStock[],2,FALSE)</f>
        <v>Formula Rum 350ml</v>
      </c>
      <c r="K9519" s="71">
        <f>VLOOKUP(I9519,PGStock[],3,FALSE)</f>
        <v>0.35</v>
      </c>
      <c r="L9519" s="47">
        <v>2</v>
      </c>
      <c r="M9519" s="47">
        <f>VLOOKUP(I9519,PGStock[],6,FALSE)</f>
        <v>150</v>
      </c>
      <c r="N9519" s="47">
        <f>+PGSales!$L9519*PGSales!$M9519</f>
        <v>300</v>
      </c>
    </row>
    <row r="9520" spans="1:14" hidden="1" x14ac:dyDescent="0.25">
      <c r="A9520" s="77">
        <f t="shared" si="1056"/>
        <v>2025</v>
      </c>
      <c r="B9520" s="77">
        <f t="shared" si="1057"/>
        <v>8</v>
      </c>
      <c r="C9520" s="73">
        <v>45871</v>
      </c>
      <c r="D9520" s="79" t="s">
        <v>275</v>
      </c>
      <c r="E9520" s="80" t="s">
        <v>634</v>
      </c>
      <c r="F9520" s="81" t="str">
        <f>VLOOKUP(E9520,Customer[],2,FALSE)</f>
        <v>Pyae Maher</v>
      </c>
      <c r="G9520" s="69" t="str">
        <f>VLOOKUP(E9520,Customer[],3,FALSE)</f>
        <v>Bo Aung Kyaw Rd</v>
      </c>
      <c r="H9520" s="69" t="str">
        <f>VLOOKUP(E9520,Customer[],4,FALSE)</f>
        <v>Hlaing Thar Yar</v>
      </c>
      <c r="I9520" s="48" t="s">
        <v>25</v>
      </c>
      <c r="J9520" s="82" t="str">
        <f>VLOOKUP(I9520,PGStock[],2,FALSE)</f>
        <v>Columbus Super Red Smooth 350 Ml</v>
      </c>
      <c r="K9520" s="71">
        <f>VLOOKUP(I9520,PGStock[],3,FALSE)</f>
        <v>0.35</v>
      </c>
      <c r="L9520" s="47">
        <v>3</v>
      </c>
      <c r="M9520" s="47">
        <f>VLOOKUP(I9520,PGStock[],6,FALSE)</f>
        <v>150</v>
      </c>
      <c r="N9520" s="47">
        <f>+PGSales!$L9520*PGSales!$M9520</f>
        <v>450</v>
      </c>
    </row>
    <row r="9521" spans="1:14" hidden="1" x14ac:dyDescent="0.25">
      <c r="A9521" s="77">
        <f t="shared" ref="A9521:A9531" si="1064">YEAR(C9521)</f>
        <v>2025</v>
      </c>
      <c r="B9521" s="77">
        <f t="shared" ref="B9521:B9531" si="1065">MONTH(C9521)</f>
        <v>8</v>
      </c>
      <c r="C9521" s="73">
        <v>45871</v>
      </c>
      <c r="D9521" s="79" t="s">
        <v>275</v>
      </c>
      <c r="E9521" s="80" t="s">
        <v>634</v>
      </c>
      <c r="F9521" s="81" t="str">
        <f>VLOOKUP(E9521,Customer[],2,FALSE)</f>
        <v>Pyae Maher</v>
      </c>
      <c r="G9521" s="69" t="str">
        <f>VLOOKUP(E9521,Customer[],3,FALSE)</f>
        <v>Bo Aung Kyaw Rd</v>
      </c>
      <c r="H9521" s="69" t="str">
        <f>VLOOKUP(E9521,Customer[],4,FALSE)</f>
        <v>Hlaing Thar Yar</v>
      </c>
      <c r="I9521" s="48" t="s">
        <v>18</v>
      </c>
      <c r="J9521" s="82" t="str">
        <f>VLOOKUP(I9521,PGStock[],2,FALSE)</f>
        <v>Formula Rum 350ml</v>
      </c>
      <c r="K9521" s="71">
        <f>VLOOKUP(I9521,PGStock[],3,FALSE)</f>
        <v>0.35</v>
      </c>
      <c r="L9521" s="47">
        <v>2</v>
      </c>
      <c r="M9521" s="47">
        <f>VLOOKUP(I9521,PGStock[],6,FALSE)</f>
        <v>150</v>
      </c>
      <c r="N9521" s="47">
        <f>+PGSales!$L9521*PGSales!$M9521</f>
        <v>300</v>
      </c>
    </row>
    <row r="9522" spans="1:14" hidden="1" x14ac:dyDescent="0.25">
      <c r="A9522" s="77">
        <f t="shared" si="1064"/>
        <v>2025</v>
      </c>
      <c r="B9522" s="77">
        <f t="shared" si="1065"/>
        <v>8</v>
      </c>
      <c r="C9522" s="73">
        <v>45871</v>
      </c>
      <c r="D9522" s="79" t="s">
        <v>115</v>
      </c>
      <c r="E9522" s="80" t="s">
        <v>559</v>
      </c>
      <c r="F9522" s="81" t="str">
        <f>VLOOKUP(E9522,Customer[],2,FALSE)</f>
        <v>Shwe Yee Linn</v>
      </c>
      <c r="G9522" s="69" t="str">
        <f>VLOOKUP(E9522,Customer[],3,FALSE)</f>
        <v>Padamyar Rd</v>
      </c>
      <c r="H9522" s="69" t="str">
        <f>VLOOKUP(E9522,Customer[],4,FALSE)</f>
        <v>Mangalardon</v>
      </c>
      <c r="I9522" s="48" t="s">
        <v>25</v>
      </c>
      <c r="J9522" s="82" t="str">
        <f>VLOOKUP(I9522,PGStock[],2,FALSE)</f>
        <v>Columbus Super Red Smooth 350 Ml</v>
      </c>
      <c r="K9522" s="71">
        <f>VLOOKUP(I9522,PGStock[],3,FALSE)</f>
        <v>0.35</v>
      </c>
      <c r="L9522" s="47">
        <v>1</v>
      </c>
      <c r="M9522" s="47">
        <f>VLOOKUP(I9522,PGStock[],6,FALSE)</f>
        <v>150</v>
      </c>
      <c r="N9522" s="47">
        <f>+PGSales!$L9522*PGSales!$M9522</f>
        <v>150</v>
      </c>
    </row>
    <row r="9523" spans="1:14" hidden="1" x14ac:dyDescent="0.25">
      <c r="A9523" s="77">
        <f t="shared" si="1064"/>
        <v>2025</v>
      </c>
      <c r="B9523" s="77">
        <f t="shared" si="1065"/>
        <v>8</v>
      </c>
      <c r="C9523" s="73">
        <v>45871</v>
      </c>
      <c r="D9523" s="79" t="s">
        <v>115</v>
      </c>
      <c r="E9523" s="80" t="s">
        <v>559</v>
      </c>
      <c r="F9523" s="81" t="str">
        <f>VLOOKUP(E9523,Customer[],2,FALSE)</f>
        <v>Shwe Yee Linn</v>
      </c>
      <c r="G9523" s="69" t="str">
        <f>VLOOKUP(E9523,Customer[],3,FALSE)</f>
        <v>Padamyar Rd</v>
      </c>
      <c r="H9523" s="69" t="str">
        <f>VLOOKUP(E9523,Customer[],4,FALSE)</f>
        <v>Mangalardon</v>
      </c>
      <c r="I9523" s="48" t="s">
        <v>23</v>
      </c>
      <c r="J9523" s="82" t="str">
        <f>VLOOKUP(I9523,PGStock[],2,FALSE)</f>
        <v>Columbus Super Red Smooth 175 Ml</v>
      </c>
      <c r="K9523" s="71">
        <f>VLOOKUP(I9523,PGStock[],3,FALSE)</f>
        <v>0.17499999999999999</v>
      </c>
      <c r="L9523" s="47">
        <v>1</v>
      </c>
      <c r="M9523" s="47">
        <f>VLOOKUP(I9523,PGStock[],6,FALSE)</f>
        <v>100</v>
      </c>
      <c r="N9523" s="47">
        <f>+PGSales!$L9523*PGSales!$M9523</f>
        <v>100</v>
      </c>
    </row>
    <row r="9524" spans="1:14" hidden="1" x14ac:dyDescent="0.25">
      <c r="A9524" s="77">
        <f t="shared" si="1064"/>
        <v>2025</v>
      </c>
      <c r="B9524" s="77">
        <f t="shared" si="1065"/>
        <v>8</v>
      </c>
      <c r="C9524" s="73">
        <v>45871</v>
      </c>
      <c r="D9524" s="79" t="s">
        <v>1</v>
      </c>
      <c r="E9524" s="80" t="s">
        <v>915</v>
      </c>
      <c r="F9524" s="81" t="str">
        <f>VLOOKUP(E9524,Customer[],2,FALSE)</f>
        <v>Mya Thazi</v>
      </c>
      <c r="G9524" s="69" t="str">
        <f>VLOOKUP(E9524,Customer[],3,FALSE)</f>
        <v>Paddamyar Rd</v>
      </c>
      <c r="H9524" s="69" t="str">
        <f>VLOOKUP(E9524,Customer[],4,FALSE)</f>
        <v>Mangalardon</v>
      </c>
      <c r="I9524" s="48" t="s">
        <v>25</v>
      </c>
      <c r="J9524" s="82" t="str">
        <f>VLOOKUP(I9524,PGStock[],2,FALSE)</f>
        <v>Columbus Super Red Smooth 350 Ml</v>
      </c>
      <c r="K9524" s="71">
        <f>VLOOKUP(I9524,PGStock[],3,FALSE)</f>
        <v>0.35</v>
      </c>
      <c r="L9524" s="47">
        <v>1</v>
      </c>
      <c r="M9524" s="47">
        <f>VLOOKUP(I9524,PGStock[],6,FALSE)</f>
        <v>150</v>
      </c>
      <c r="N9524" s="47">
        <f>+PGSales!$L9524*PGSales!$M9524</f>
        <v>150</v>
      </c>
    </row>
    <row r="9525" spans="1:14" hidden="1" x14ac:dyDescent="0.25">
      <c r="A9525" s="77">
        <f t="shared" si="1064"/>
        <v>2025</v>
      </c>
      <c r="B9525" s="77">
        <f t="shared" si="1065"/>
        <v>8</v>
      </c>
      <c r="C9525" s="73">
        <v>45871</v>
      </c>
      <c r="D9525" s="79" t="s">
        <v>1</v>
      </c>
      <c r="E9525" s="80" t="s">
        <v>915</v>
      </c>
      <c r="F9525" s="81" t="str">
        <f>VLOOKUP(E9525,Customer[],2,FALSE)</f>
        <v>Mya Thazi</v>
      </c>
      <c r="G9525" s="69" t="str">
        <f>VLOOKUP(E9525,Customer[],3,FALSE)</f>
        <v>Paddamyar Rd</v>
      </c>
      <c r="H9525" s="69" t="str">
        <f>VLOOKUP(E9525,Customer[],4,FALSE)</f>
        <v>Mangalardon</v>
      </c>
      <c r="I9525" s="48" t="s">
        <v>18</v>
      </c>
      <c r="J9525" s="82" t="str">
        <f>VLOOKUP(I9525,PGStock[],2,FALSE)</f>
        <v>Formula Rum 350ml</v>
      </c>
      <c r="K9525" s="71">
        <f>VLOOKUP(I9525,PGStock[],3,FALSE)</f>
        <v>0.35</v>
      </c>
      <c r="L9525" s="47">
        <v>1</v>
      </c>
      <c r="M9525" s="47">
        <f>VLOOKUP(I9525,PGStock[],6,FALSE)</f>
        <v>150</v>
      </c>
      <c r="N9525" s="47">
        <f>+PGSales!$L9525*PGSales!$M9525</f>
        <v>150</v>
      </c>
    </row>
    <row r="9526" spans="1:14" hidden="1" x14ac:dyDescent="0.25">
      <c r="A9526" s="77">
        <f t="shared" si="1064"/>
        <v>2025</v>
      </c>
      <c r="B9526" s="77">
        <f t="shared" si="1065"/>
        <v>8</v>
      </c>
      <c r="C9526" s="73">
        <v>45871</v>
      </c>
      <c r="D9526" s="79" t="s">
        <v>60</v>
      </c>
      <c r="E9526" s="80" t="s">
        <v>758</v>
      </c>
      <c r="F9526" s="81" t="str">
        <f>VLOOKUP(E9526,Customer[],2,FALSE)</f>
        <v>Shwe Paler</v>
      </c>
      <c r="G9526" s="69" t="str">
        <f>VLOOKUP(E9526,Customer[],3,FALSE)</f>
        <v>Aung Thapay Rd</v>
      </c>
      <c r="H9526" s="69" t="str">
        <f>VLOOKUP(E9526,Customer[],4,FALSE)</f>
        <v>Mangalardon</v>
      </c>
      <c r="I9526" s="48" t="s">
        <v>25</v>
      </c>
      <c r="J9526" s="82" t="str">
        <f>VLOOKUP(I9526,PGStock[],2,FALSE)</f>
        <v>Columbus Super Red Smooth 350 Ml</v>
      </c>
      <c r="K9526" s="71">
        <f>VLOOKUP(I9526,PGStock[],3,FALSE)</f>
        <v>0.35</v>
      </c>
      <c r="L9526" s="47">
        <v>6</v>
      </c>
      <c r="M9526" s="47">
        <f>VLOOKUP(I9526,PGStock[],6,FALSE)</f>
        <v>150</v>
      </c>
      <c r="N9526" s="47">
        <f>+PGSales!$L9526*PGSales!$M9526</f>
        <v>900</v>
      </c>
    </row>
    <row r="9527" spans="1:14" hidden="1" x14ac:dyDescent="0.25">
      <c r="A9527" s="77">
        <f t="shared" si="1064"/>
        <v>2025</v>
      </c>
      <c r="B9527" s="77">
        <f t="shared" si="1065"/>
        <v>8</v>
      </c>
      <c r="C9527" s="73">
        <v>45871</v>
      </c>
      <c r="D9527" s="79" t="s">
        <v>60</v>
      </c>
      <c r="E9527" s="80" t="s">
        <v>758</v>
      </c>
      <c r="F9527" s="81" t="str">
        <f>VLOOKUP(E9527,Customer[],2,FALSE)</f>
        <v>Shwe Paler</v>
      </c>
      <c r="G9527" s="69" t="str">
        <f>VLOOKUP(E9527,Customer[],3,FALSE)</f>
        <v>Aung Thapay Rd</v>
      </c>
      <c r="H9527" s="69" t="str">
        <f>VLOOKUP(E9527,Customer[],4,FALSE)</f>
        <v>Mangalardon</v>
      </c>
      <c r="I9527" s="48" t="s">
        <v>18</v>
      </c>
      <c r="J9527" s="82" t="str">
        <f>VLOOKUP(I9527,PGStock[],2,FALSE)</f>
        <v>Formula Rum 350ml</v>
      </c>
      <c r="K9527" s="71">
        <f>VLOOKUP(I9527,PGStock[],3,FALSE)</f>
        <v>0.35</v>
      </c>
      <c r="L9527" s="47">
        <v>4</v>
      </c>
      <c r="M9527" s="47">
        <f>VLOOKUP(I9527,PGStock[],6,FALSE)</f>
        <v>150</v>
      </c>
      <c r="N9527" s="47">
        <f>+PGSales!$L9527*PGSales!$M9527</f>
        <v>600</v>
      </c>
    </row>
    <row r="9528" spans="1:14" hidden="1" x14ac:dyDescent="0.25">
      <c r="A9528" s="77">
        <f t="shared" si="1064"/>
        <v>2025</v>
      </c>
      <c r="B9528" s="77">
        <f t="shared" si="1065"/>
        <v>8</v>
      </c>
      <c r="C9528" s="73">
        <v>45871</v>
      </c>
      <c r="D9528" s="79" t="s">
        <v>2</v>
      </c>
      <c r="E9528" s="80" t="s">
        <v>916</v>
      </c>
      <c r="F9528" s="81" t="str">
        <f>VLOOKUP(E9528,Customer[],2,FALSE)</f>
        <v>Zwal Htet</v>
      </c>
      <c r="G9528" s="69" t="str">
        <f>VLOOKUP(E9528,Customer[],3,FALSE)</f>
        <v>Kyaue Shwe War Rd</v>
      </c>
      <c r="H9528" s="69" t="str">
        <f>VLOOKUP(E9528,Customer[],4,FALSE)</f>
        <v>Mangalardon</v>
      </c>
      <c r="I9528" s="48" t="s">
        <v>25</v>
      </c>
      <c r="J9528" s="82" t="str">
        <f>VLOOKUP(I9528,PGStock[],2,FALSE)</f>
        <v>Columbus Super Red Smooth 350 Ml</v>
      </c>
      <c r="K9528" s="71">
        <f>VLOOKUP(I9528,PGStock[],3,FALSE)</f>
        <v>0.35</v>
      </c>
      <c r="L9528" s="47">
        <v>4</v>
      </c>
      <c r="M9528" s="47">
        <f>VLOOKUP(I9528,PGStock[],6,FALSE)</f>
        <v>150</v>
      </c>
      <c r="N9528" s="47">
        <f>+PGSales!$L9528*PGSales!$M9528</f>
        <v>600</v>
      </c>
    </row>
    <row r="9529" spans="1:14" hidden="1" x14ac:dyDescent="0.25">
      <c r="A9529" s="77">
        <f t="shared" si="1064"/>
        <v>2025</v>
      </c>
      <c r="B9529" s="77">
        <f t="shared" si="1065"/>
        <v>8</v>
      </c>
      <c r="C9529" s="73">
        <v>45871</v>
      </c>
      <c r="D9529" s="79" t="s">
        <v>2</v>
      </c>
      <c r="E9529" s="80" t="s">
        <v>916</v>
      </c>
      <c r="F9529" s="81" t="str">
        <f>VLOOKUP(E9529,Customer[],2,FALSE)</f>
        <v>Zwal Htet</v>
      </c>
      <c r="G9529" s="69" t="str">
        <f>VLOOKUP(E9529,Customer[],3,FALSE)</f>
        <v>Kyaue Shwe War Rd</v>
      </c>
      <c r="H9529" s="69" t="str">
        <f>VLOOKUP(E9529,Customer[],4,FALSE)</f>
        <v>Mangalardon</v>
      </c>
      <c r="I9529" s="48" t="s">
        <v>23</v>
      </c>
      <c r="J9529" s="82" t="str">
        <f>VLOOKUP(I9529,PGStock[],2,FALSE)</f>
        <v>Columbus Super Red Smooth 175 Ml</v>
      </c>
      <c r="K9529" s="71">
        <f>VLOOKUP(I9529,PGStock[],3,FALSE)</f>
        <v>0.17499999999999999</v>
      </c>
      <c r="L9529" s="47">
        <v>1</v>
      </c>
      <c r="M9529" s="47">
        <f>VLOOKUP(I9529,PGStock[],6,FALSE)</f>
        <v>100</v>
      </c>
      <c r="N9529" s="47">
        <f>+PGSales!$L9529*PGSales!$M9529</f>
        <v>100</v>
      </c>
    </row>
    <row r="9530" spans="1:14" hidden="1" x14ac:dyDescent="0.25">
      <c r="A9530" s="77">
        <f t="shared" si="1064"/>
        <v>2025</v>
      </c>
      <c r="B9530" s="77">
        <f t="shared" si="1065"/>
        <v>8</v>
      </c>
      <c r="C9530" s="73">
        <v>45871</v>
      </c>
      <c r="D9530" s="79" t="s">
        <v>187</v>
      </c>
      <c r="E9530" s="80" t="s">
        <v>917</v>
      </c>
      <c r="F9530" s="81" t="str">
        <f>VLOOKUP(E9530,Customer[],2,FALSE)</f>
        <v>Pann Padauk</v>
      </c>
      <c r="G9530" s="69" t="str">
        <f>VLOOKUP(E9530,Customer[],3,FALSE)</f>
        <v>ThaYaFee Rd</v>
      </c>
      <c r="H9530" s="69" t="str">
        <f>VLOOKUP(E9530,Customer[],4,FALSE)</f>
        <v>Mangalardon</v>
      </c>
      <c r="I9530" s="48" t="s">
        <v>23</v>
      </c>
      <c r="J9530" s="82" t="str">
        <f>VLOOKUP(I9530,PGStock[],2,FALSE)</f>
        <v>Columbus Super Red Smooth 175 Ml</v>
      </c>
      <c r="K9530" s="71">
        <f>VLOOKUP(I9530,PGStock[],3,FALSE)</f>
        <v>0.17499999999999999</v>
      </c>
      <c r="L9530" s="47">
        <v>1</v>
      </c>
      <c r="M9530" s="47">
        <f>VLOOKUP(I9530,PGStock[],6,FALSE)</f>
        <v>100</v>
      </c>
      <c r="N9530" s="47">
        <f>+PGSales!$L9530*PGSales!$M9530</f>
        <v>100</v>
      </c>
    </row>
    <row r="9531" spans="1:14" hidden="1" x14ac:dyDescent="0.25">
      <c r="A9531" s="77">
        <f t="shared" si="1064"/>
        <v>2025</v>
      </c>
      <c r="B9531" s="77">
        <f t="shared" si="1065"/>
        <v>8</v>
      </c>
      <c r="C9531" s="73">
        <v>45871</v>
      </c>
      <c r="D9531" s="79" t="s">
        <v>885</v>
      </c>
      <c r="E9531" s="80" t="s">
        <v>230</v>
      </c>
      <c r="F9531" s="81" t="str">
        <f>VLOOKUP(E9531,Customer[],2,FALSE)</f>
        <v>KZ</v>
      </c>
      <c r="G9531" s="69" t="str">
        <f>VLOOKUP(E9531,Customer[],3,FALSE)</f>
        <v>kantharyar Rd</v>
      </c>
      <c r="H9531" s="69" t="str">
        <f>VLOOKUP(E9531,Customer[],4,FALSE)</f>
        <v xml:space="preserve">Shwepyithar </v>
      </c>
      <c r="I9531" s="48" t="s">
        <v>27</v>
      </c>
      <c r="J9531" s="82" t="str">
        <f>VLOOKUP(I9531,PGStock[],2,FALSE)</f>
        <v>Columbus Super Red Smooth 700 Ml</v>
      </c>
      <c r="K9531" s="71">
        <f>VLOOKUP(I9531,PGStock[],3,FALSE)</f>
        <v>0.7</v>
      </c>
      <c r="L9531" s="47">
        <v>2</v>
      </c>
      <c r="M9531" s="47">
        <f>VLOOKUP(I9531,PGStock[],6,FALSE)</f>
        <v>200</v>
      </c>
      <c r="N9531" s="47">
        <f>+PGSales!$L9531*PGSales!$M9531</f>
        <v>400</v>
      </c>
    </row>
    <row r="9532" spans="1:14" hidden="1" x14ac:dyDescent="0.25">
      <c r="A9532" s="77">
        <f t="shared" si="1024"/>
        <v>2025</v>
      </c>
      <c r="B9532" s="77">
        <f t="shared" si="1025"/>
        <v>8</v>
      </c>
      <c r="C9532" s="73">
        <v>45871</v>
      </c>
      <c r="D9532" s="79" t="s">
        <v>885</v>
      </c>
      <c r="E9532" s="80" t="s">
        <v>230</v>
      </c>
      <c r="F9532" s="81" t="str">
        <f>VLOOKUP(E9532,Customer[],2,FALSE)</f>
        <v>KZ</v>
      </c>
      <c r="G9532" s="69" t="str">
        <f>VLOOKUP(E9532,Customer[],3,FALSE)</f>
        <v>kantharyar Rd</v>
      </c>
      <c r="H9532" s="69" t="str">
        <f>VLOOKUP(E9532,Customer[],4,FALSE)</f>
        <v xml:space="preserve">Shwepyithar </v>
      </c>
      <c r="I9532" s="48" t="s">
        <v>25</v>
      </c>
      <c r="J9532" s="82" t="str">
        <f>VLOOKUP(I9532,PGStock[],2,FALSE)</f>
        <v>Columbus Super Red Smooth 350 Ml</v>
      </c>
      <c r="K9532" s="71">
        <f>VLOOKUP(I9532,PGStock[],3,FALSE)</f>
        <v>0.35</v>
      </c>
      <c r="L9532" s="47">
        <v>2</v>
      </c>
      <c r="M9532" s="47">
        <f>VLOOKUP(I9532,PGStock[],6,FALSE)</f>
        <v>150</v>
      </c>
      <c r="N9532" s="47">
        <f>+PGSales!$L9532*PGSales!$M9532</f>
        <v>300</v>
      </c>
    </row>
    <row r="9533" spans="1:14" hidden="1" x14ac:dyDescent="0.25">
      <c r="A9533" s="77">
        <f t="shared" si="1024"/>
        <v>2025</v>
      </c>
      <c r="B9533" s="77">
        <f t="shared" si="1025"/>
        <v>8</v>
      </c>
      <c r="C9533" s="73">
        <v>45871</v>
      </c>
      <c r="D9533" s="79" t="s">
        <v>885</v>
      </c>
      <c r="E9533" s="80" t="s">
        <v>230</v>
      </c>
      <c r="F9533" s="81" t="str">
        <f>VLOOKUP(E9533,Customer[],2,FALSE)</f>
        <v>KZ</v>
      </c>
      <c r="G9533" s="69" t="str">
        <f>VLOOKUP(E9533,Customer[],3,FALSE)</f>
        <v>kantharyar Rd</v>
      </c>
      <c r="H9533" s="69" t="str">
        <f>VLOOKUP(E9533,Customer[],4,FALSE)</f>
        <v xml:space="preserve">Shwepyithar </v>
      </c>
      <c r="I9533" s="48" t="s">
        <v>18</v>
      </c>
      <c r="J9533" s="82" t="str">
        <f>VLOOKUP(I9533,PGStock[],2,FALSE)</f>
        <v>Formula Rum 350ml</v>
      </c>
      <c r="K9533" s="71">
        <f>VLOOKUP(I9533,PGStock[],3,FALSE)</f>
        <v>0.35</v>
      </c>
      <c r="L9533" s="47">
        <v>5</v>
      </c>
      <c r="M9533" s="47">
        <f>VLOOKUP(I9533,PGStock[],6,FALSE)</f>
        <v>150</v>
      </c>
      <c r="N9533" s="47">
        <f>+PGSales!$L9533*PGSales!$M9533</f>
        <v>750</v>
      </c>
    </row>
    <row r="9534" spans="1:14" hidden="1" x14ac:dyDescent="0.25">
      <c r="A9534" s="77">
        <f t="shared" ref="A9534:A9543" si="1066">YEAR(C9534)</f>
        <v>2025</v>
      </c>
      <c r="B9534" s="77">
        <f t="shared" ref="B9534:B9543" si="1067">MONTH(C9534)</f>
        <v>8</v>
      </c>
      <c r="C9534" s="73">
        <v>45871</v>
      </c>
      <c r="D9534" s="79" t="s">
        <v>4</v>
      </c>
      <c r="E9534" s="80" t="s">
        <v>635</v>
      </c>
      <c r="F9534" s="81" t="e">
        <f>VLOOKUP(E9534,Customer[],2,FALSE)</f>
        <v>#N/A</v>
      </c>
      <c r="G9534" s="69" t="e">
        <f>VLOOKUP(E9534,Customer[],3,FALSE)</f>
        <v>#N/A</v>
      </c>
      <c r="H9534" s="69" t="e">
        <f>VLOOKUP(E9534,Customer[],4,FALSE)</f>
        <v>#N/A</v>
      </c>
      <c r="I9534" s="48" t="s">
        <v>25</v>
      </c>
      <c r="J9534" s="82" t="str">
        <f>VLOOKUP(I9534,PGStock[],2,FALSE)</f>
        <v>Columbus Super Red Smooth 350 Ml</v>
      </c>
      <c r="K9534" s="71">
        <f>VLOOKUP(I9534,PGStock[],3,FALSE)</f>
        <v>0.35</v>
      </c>
      <c r="L9534" s="47">
        <v>2</v>
      </c>
      <c r="M9534" s="47">
        <f>VLOOKUP(I9534,PGStock[],6,FALSE)</f>
        <v>150</v>
      </c>
      <c r="N9534" s="47">
        <f>+PGSales!$L9534*PGSales!$M9534</f>
        <v>300</v>
      </c>
    </row>
    <row r="9535" spans="1:14" hidden="1" x14ac:dyDescent="0.25">
      <c r="A9535" s="77">
        <f t="shared" si="1066"/>
        <v>2025</v>
      </c>
      <c r="B9535" s="77">
        <f t="shared" si="1067"/>
        <v>8</v>
      </c>
      <c r="C9535" s="73">
        <v>45871</v>
      </c>
      <c r="D9535" s="79" t="s">
        <v>4</v>
      </c>
      <c r="E9535" s="80" t="s">
        <v>635</v>
      </c>
      <c r="F9535" s="81" t="e">
        <f>VLOOKUP(E9535,Customer[],2,FALSE)</f>
        <v>#N/A</v>
      </c>
      <c r="G9535" s="69" t="e">
        <f>VLOOKUP(E9535,Customer[],3,FALSE)</f>
        <v>#N/A</v>
      </c>
      <c r="H9535" s="69" t="e">
        <f>VLOOKUP(E9535,Customer[],4,FALSE)</f>
        <v>#N/A</v>
      </c>
      <c r="I9535" s="48" t="s">
        <v>18</v>
      </c>
      <c r="J9535" s="82" t="str">
        <f>VLOOKUP(I9535,PGStock[],2,FALSE)</f>
        <v>Formula Rum 350ml</v>
      </c>
      <c r="K9535" s="71">
        <f>VLOOKUP(I9535,PGStock[],3,FALSE)</f>
        <v>0.35</v>
      </c>
      <c r="L9535" s="47">
        <v>1</v>
      </c>
      <c r="M9535" s="47">
        <f>VLOOKUP(I9535,PGStock[],6,FALSE)</f>
        <v>150</v>
      </c>
      <c r="N9535" s="47">
        <f>+PGSales!$L9535*PGSales!$M9535</f>
        <v>150</v>
      </c>
    </row>
    <row r="9536" spans="1:14" hidden="1" x14ac:dyDescent="0.25">
      <c r="A9536" s="77">
        <f t="shared" si="1066"/>
        <v>2025</v>
      </c>
      <c r="B9536" s="77">
        <f t="shared" si="1067"/>
        <v>8</v>
      </c>
      <c r="C9536" s="73">
        <v>45871</v>
      </c>
      <c r="D9536" s="79" t="s">
        <v>58</v>
      </c>
      <c r="E9536" s="80" t="s">
        <v>177</v>
      </c>
      <c r="F9536" s="81" t="str">
        <f>VLOOKUP(E9536,Customer[],2,FALSE)</f>
        <v>NI Ni Poe poe</v>
      </c>
      <c r="G9536" s="69" t="str">
        <f>VLOOKUP(E9536,Customer[],3,FALSE)</f>
        <v>Ye Yanaing Rd</v>
      </c>
      <c r="H9536" s="69" t="str">
        <f>VLOOKUP(E9536,Customer[],4,FALSE)</f>
        <v xml:space="preserve">Shwepyithar </v>
      </c>
      <c r="I9536" s="48" t="s">
        <v>25</v>
      </c>
      <c r="J9536" s="82" t="str">
        <f>VLOOKUP(I9536,PGStock[],2,FALSE)</f>
        <v>Columbus Super Red Smooth 350 Ml</v>
      </c>
      <c r="K9536" s="71">
        <f>VLOOKUP(I9536,PGStock[],3,FALSE)</f>
        <v>0.35</v>
      </c>
      <c r="L9536" s="47">
        <v>1</v>
      </c>
      <c r="M9536" s="47">
        <f>VLOOKUP(I9536,PGStock[],6,FALSE)</f>
        <v>150</v>
      </c>
      <c r="N9536" s="47">
        <f>+PGSales!$L9536*PGSales!$M9536</f>
        <v>150</v>
      </c>
    </row>
    <row r="9537" spans="1:14" hidden="1" x14ac:dyDescent="0.25">
      <c r="A9537" s="77">
        <f t="shared" si="1066"/>
        <v>2025</v>
      </c>
      <c r="B9537" s="77">
        <f t="shared" si="1067"/>
        <v>8</v>
      </c>
      <c r="C9537" s="73">
        <v>45871</v>
      </c>
      <c r="D9537" s="79" t="s">
        <v>58</v>
      </c>
      <c r="E9537" s="80" t="s">
        <v>177</v>
      </c>
      <c r="F9537" s="81" t="str">
        <f>VLOOKUP(E9537,Customer[],2,FALSE)</f>
        <v>NI Ni Poe poe</v>
      </c>
      <c r="G9537" s="69" t="str">
        <f>VLOOKUP(E9537,Customer[],3,FALSE)</f>
        <v>Ye Yanaing Rd</v>
      </c>
      <c r="H9537" s="69" t="str">
        <f>VLOOKUP(E9537,Customer[],4,FALSE)</f>
        <v xml:space="preserve">Shwepyithar </v>
      </c>
      <c r="I9537" s="48" t="s">
        <v>23</v>
      </c>
      <c r="J9537" s="82" t="str">
        <f>VLOOKUP(I9537,PGStock[],2,FALSE)</f>
        <v>Columbus Super Red Smooth 175 Ml</v>
      </c>
      <c r="K9537" s="71">
        <f>VLOOKUP(I9537,PGStock[],3,FALSE)</f>
        <v>0.17499999999999999</v>
      </c>
      <c r="L9537" s="47">
        <v>2</v>
      </c>
      <c r="M9537" s="47">
        <f>VLOOKUP(I9537,PGStock[],6,FALSE)</f>
        <v>100</v>
      </c>
      <c r="N9537" s="47">
        <f>+PGSales!$L9537*PGSales!$M9537</f>
        <v>200</v>
      </c>
    </row>
    <row r="9538" spans="1:14" hidden="1" x14ac:dyDescent="0.25">
      <c r="A9538" s="77">
        <f t="shared" si="1066"/>
        <v>2025</v>
      </c>
      <c r="B9538" s="77">
        <f t="shared" si="1067"/>
        <v>8</v>
      </c>
      <c r="C9538" s="73">
        <v>45871</v>
      </c>
      <c r="D9538" s="79" t="s">
        <v>58</v>
      </c>
      <c r="E9538" s="80" t="s">
        <v>177</v>
      </c>
      <c r="F9538" s="81" t="str">
        <f>VLOOKUP(E9538,Customer[],2,FALSE)</f>
        <v>NI Ni Poe poe</v>
      </c>
      <c r="G9538" s="69" t="str">
        <f>VLOOKUP(E9538,Customer[],3,FALSE)</f>
        <v>Ye Yanaing Rd</v>
      </c>
      <c r="H9538" s="69" t="str">
        <f>VLOOKUP(E9538,Customer[],4,FALSE)</f>
        <v xml:space="preserve">Shwepyithar </v>
      </c>
      <c r="I9538" s="48" t="s">
        <v>20</v>
      </c>
      <c r="J9538" s="82" t="str">
        <f>VLOOKUP(I9538,PGStock[],2,FALSE)</f>
        <v>Formula Rum 700ml</v>
      </c>
      <c r="K9538" s="71">
        <f>VLOOKUP(I9538,PGStock[],3,FALSE)</f>
        <v>0.7</v>
      </c>
      <c r="L9538" s="47">
        <v>4</v>
      </c>
      <c r="M9538" s="47">
        <f>VLOOKUP(I9538,PGStock[],6,FALSE)</f>
        <v>200</v>
      </c>
      <c r="N9538" s="47">
        <f>+PGSales!$L9538*PGSales!$M9538</f>
        <v>800</v>
      </c>
    </row>
    <row r="9539" spans="1:14" hidden="1" x14ac:dyDescent="0.25">
      <c r="A9539" s="77">
        <f t="shared" si="1066"/>
        <v>2025</v>
      </c>
      <c r="B9539" s="77">
        <f t="shared" si="1067"/>
        <v>8</v>
      </c>
      <c r="C9539" s="73">
        <v>45871</v>
      </c>
      <c r="D9539" s="79" t="s">
        <v>58</v>
      </c>
      <c r="E9539" s="80" t="s">
        <v>177</v>
      </c>
      <c r="F9539" s="81" t="str">
        <f>VLOOKUP(E9539,Customer[],2,FALSE)</f>
        <v>NI Ni Poe poe</v>
      </c>
      <c r="G9539" s="69" t="str">
        <f>VLOOKUP(E9539,Customer[],3,FALSE)</f>
        <v>Ye Yanaing Rd</v>
      </c>
      <c r="H9539" s="69" t="str">
        <f>VLOOKUP(E9539,Customer[],4,FALSE)</f>
        <v xml:space="preserve">Shwepyithar </v>
      </c>
      <c r="I9539" s="48" t="s">
        <v>18</v>
      </c>
      <c r="J9539" s="82" t="str">
        <f>VLOOKUP(I9539,PGStock[],2,FALSE)</f>
        <v>Formula Rum 350ml</v>
      </c>
      <c r="K9539" s="71">
        <f>VLOOKUP(I9539,PGStock[],3,FALSE)</f>
        <v>0.35</v>
      </c>
      <c r="L9539" s="47">
        <v>7</v>
      </c>
      <c r="M9539" s="47">
        <f>VLOOKUP(I9539,PGStock[],6,FALSE)</f>
        <v>150</v>
      </c>
      <c r="N9539" s="47">
        <f>+PGSales!$L9539*PGSales!$M9539</f>
        <v>1050</v>
      </c>
    </row>
    <row r="9540" spans="1:14" hidden="1" x14ac:dyDescent="0.25">
      <c r="A9540" s="77">
        <f t="shared" si="1066"/>
        <v>2025</v>
      </c>
      <c r="B9540" s="77">
        <f t="shared" si="1067"/>
        <v>8</v>
      </c>
      <c r="C9540" s="73">
        <v>45871</v>
      </c>
      <c r="D9540" s="79" t="s">
        <v>62</v>
      </c>
      <c r="E9540" s="80" t="s">
        <v>268</v>
      </c>
      <c r="F9540" s="81" t="str">
        <f>VLOOKUP(E9540,Customer[],2,FALSE)</f>
        <v>Kaung Thant</v>
      </c>
      <c r="G9540" s="69" t="str">
        <f>VLOOKUP(E9540,Customer[],3,FALSE)</f>
        <v>ThanDin Zay Rd</v>
      </c>
      <c r="H9540" s="69" t="str">
        <f>VLOOKUP(E9540,Customer[],4,FALSE)</f>
        <v xml:space="preserve">Shwepyithar </v>
      </c>
      <c r="I9540" s="48" t="s">
        <v>25</v>
      </c>
      <c r="J9540" s="82" t="str">
        <f>VLOOKUP(I9540,PGStock[],2,FALSE)</f>
        <v>Columbus Super Red Smooth 350 Ml</v>
      </c>
      <c r="K9540" s="71">
        <f>VLOOKUP(I9540,PGStock[],3,FALSE)</f>
        <v>0.35</v>
      </c>
      <c r="L9540" s="47">
        <v>3</v>
      </c>
      <c r="M9540" s="47">
        <f>VLOOKUP(I9540,PGStock[],6,FALSE)</f>
        <v>150</v>
      </c>
      <c r="N9540" s="47">
        <f>+PGSales!$L9540*PGSales!$M9540</f>
        <v>450</v>
      </c>
    </row>
    <row r="9541" spans="1:14" hidden="1" x14ac:dyDescent="0.25">
      <c r="A9541" s="77">
        <f t="shared" si="1066"/>
        <v>2025</v>
      </c>
      <c r="B9541" s="77">
        <f t="shared" si="1067"/>
        <v>8</v>
      </c>
      <c r="C9541" s="73">
        <v>45871</v>
      </c>
      <c r="D9541" s="79" t="s">
        <v>62</v>
      </c>
      <c r="E9541" s="80" t="s">
        <v>268</v>
      </c>
      <c r="F9541" s="81" t="str">
        <f>VLOOKUP(E9541,Customer[],2,FALSE)</f>
        <v>Kaung Thant</v>
      </c>
      <c r="G9541" s="69" t="str">
        <f>VLOOKUP(E9541,Customer[],3,FALSE)</f>
        <v>ThanDin Zay Rd</v>
      </c>
      <c r="H9541" s="69" t="str">
        <f>VLOOKUP(E9541,Customer[],4,FALSE)</f>
        <v xml:space="preserve">Shwepyithar </v>
      </c>
      <c r="I9541" s="48" t="s">
        <v>20</v>
      </c>
      <c r="J9541" s="82" t="str">
        <f>VLOOKUP(I9541,PGStock[],2,FALSE)</f>
        <v>Formula Rum 700ml</v>
      </c>
      <c r="K9541" s="71">
        <f>VLOOKUP(I9541,PGStock[],3,FALSE)</f>
        <v>0.7</v>
      </c>
      <c r="L9541" s="47">
        <v>1</v>
      </c>
      <c r="M9541" s="47">
        <f>VLOOKUP(I9541,PGStock[],6,FALSE)</f>
        <v>200</v>
      </c>
      <c r="N9541" s="47">
        <f>+PGSales!$L9541*PGSales!$M9541</f>
        <v>200</v>
      </c>
    </row>
    <row r="9542" spans="1:14" hidden="1" x14ac:dyDescent="0.25">
      <c r="A9542" s="77">
        <f t="shared" si="1066"/>
        <v>2025</v>
      </c>
      <c r="B9542" s="77">
        <f t="shared" si="1067"/>
        <v>8</v>
      </c>
      <c r="C9542" s="73">
        <v>45871</v>
      </c>
      <c r="D9542" s="79" t="s">
        <v>62</v>
      </c>
      <c r="E9542" s="80" t="s">
        <v>268</v>
      </c>
      <c r="F9542" s="81" t="str">
        <f>VLOOKUP(E9542,Customer[],2,FALSE)</f>
        <v>Kaung Thant</v>
      </c>
      <c r="G9542" s="69" t="str">
        <f>VLOOKUP(E9542,Customer[],3,FALSE)</f>
        <v>ThanDin Zay Rd</v>
      </c>
      <c r="H9542" s="69" t="str">
        <f>VLOOKUP(E9542,Customer[],4,FALSE)</f>
        <v xml:space="preserve">Shwepyithar </v>
      </c>
      <c r="I9542" s="48" t="s">
        <v>18</v>
      </c>
      <c r="J9542" s="82" t="str">
        <f>VLOOKUP(I9542,PGStock[],2,FALSE)</f>
        <v>Formula Rum 350ml</v>
      </c>
      <c r="K9542" s="71">
        <f>VLOOKUP(I9542,PGStock[],3,FALSE)</f>
        <v>0.35</v>
      </c>
      <c r="L9542" s="47">
        <v>5</v>
      </c>
      <c r="M9542" s="47">
        <f>VLOOKUP(I9542,PGStock[],6,FALSE)</f>
        <v>150</v>
      </c>
      <c r="N9542" s="47">
        <f>+PGSales!$L9542*PGSales!$M9542</f>
        <v>750</v>
      </c>
    </row>
    <row r="9543" spans="1:14" hidden="1" x14ac:dyDescent="0.25">
      <c r="A9543" s="77">
        <f t="shared" si="1066"/>
        <v>2025</v>
      </c>
      <c r="B9543" s="77">
        <f t="shared" si="1067"/>
        <v>8</v>
      </c>
      <c r="C9543" s="73">
        <v>45871</v>
      </c>
      <c r="D9543" s="79" t="s">
        <v>56</v>
      </c>
      <c r="E9543" s="80" t="s">
        <v>246</v>
      </c>
      <c r="F9543" s="81" t="str">
        <f>VLOOKUP(E9543,Customer[],2,FALSE)</f>
        <v>Zaw Hein Kaber</v>
      </c>
      <c r="G9543" s="69" t="str">
        <f>VLOOKUP(E9543,Customer[],3,FALSE)</f>
        <v>ThanDin Zay Rd</v>
      </c>
      <c r="H9543" s="69" t="str">
        <f>VLOOKUP(E9543,Customer[],4,FALSE)</f>
        <v xml:space="preserve">Shwepyithar </v>
      </c>
      <c r="I9543" s="48" t="s">
        <v>25</v>
      </c>
      <c r="J9543" s="82" t="str">
        <f>VLOOKUP(I9543,PGStock[],2,FALSE)</f>
        <v>Columbus Super Red Smooth 350 Ml</v>
      </c>
      <c r="K9543" s="71">
        <f>VLOOKUP(I9543,PGStock[],3,FALSE)</f>
        <v>0.35</v>
      </c>
      <c r="L9543" s="47">
        <v>4</v>
      </c>
      <c r="M9543" s="47">
        <f>VLOOKUP(I9543,PGStock[],6,FALSE)</f>
        <v>150</v>
      </c>
      <c r="N9543" s="47">
        <f>+PGSales!$L9543*PGSales!$M9543</f>
        <v>600</v>
      </c>
    </row>
    <row r="9544" spans="1:14" hidden="1" x14ac:dyDescent="0.25">
      <c r="A9544" s="77">
        <f t="shared" ref="A9544:A9553" si="1068">YEAR(C9544)</f>
        <v>2025</v>
      </c>
      <c r="B9544" s="77">
        <f t="shared" ref="B9544:B9553" si="1069">MONTH(C9544)</f>
        <v>8</v>
      </c>
      <c r="C9544" s="73">
        <v>45871</v>
      </c>
      <c r="D9544" s="79" t="s">
        <v>56</v>
      </c>
      <c r="E9544" s="80" t="s">
        <v>246</v>
      </c>
      <c r="F9544" s="81" t="str">
        <f>VLOOKUP(E9544,Customer[],2,FALSE)</f>
        <v>Zaw Hein Kaber</v>
      </c>
      <c r="G9544" s="69" t="str">
        <f>VLOOKUP(E9544,Customer[],3,FALSE)</f>
        <v>ThanDin Zay Rd</v>
      </c>
      <c r="H9544" s="69" t="str">
        <f>VLOOKUP(E9544,Customer[],4,FALSE)</f>
        <v xml:space="preserve">Shwepyithar </v>
      </c>
      <c r="I9544" s="48" t="s">
        <v>23</v>
      </c>
      <c r="J9544" s="82" t="str">
        <f>VLOOKUP(I9544,PGStock[],2,FALSE)</f>
        <v>Columbus Super Red Smooth 175 Ml</v>
      </c>
      <c r="K9544" s="71">
        <f>VLOOKUP(I9544,PGStock[],3,FALSE)</f>
        <v>0.17499999999999999</v>
      </c>
      <c r="L9544" s="47">
        <v>2</v>
      </c>
      <c r="M9544" s="47">
        <f>VLOOKUP(I9544,PGStock[],6,FALSE)</f>
        <v>100</v>
      </c>
      <c r="N9544" s="47">
        <f>+PGSales!$L9544*PGSales!$M9544</f>
        <v>200</v>
      </c>
    </row>
    <row r="9545" spans="1:14" hidden="1" x14ac:dyDescent="0.25">
      <c r="A9545" s="77">
        <f t="shared" si="1068"/>
        <v>2025</v>
      </c>
      <c r="B9545" s="77">
        <f t="shared" si="1069"/>
        <v>8</v>
      </c>
      <c r="C9545" s="73">
        <v>45871</v>
      </c>
      <c r="D9545" s="79" t="s">
        <v>66</v>
      </c>
      <c r="E9545" s="80" t="s">
        <v>245</v>
      </c>
      <c r="F9545" s="81" t="str">
        <f>VLOOKUP(E9545,Customer[],2,FALSE)</f>
        <v>Cheer</v>
      </c>
      <c r="G9545" s="69" t="str">
        <f>VLOOKUP(E9545,Customer[],3,FALSE)</f>
        <v>ThanDin Zay Rd</v>
      </c>
      <c r="H9545" s="69" t="str">
        <f>VLOOKUP(E9545,Customer[],4,FALSE)</f>
        <v xml:space="preserve">Shwepyithar </v>
      </c>
      <c r="I9545" s="48" t="s">
        <v>25</v>
      </c>
      <c r="J9545" s="82" t="str">
        <f>VLOOKUP(I9545,PGStock[],2,FALSE)</f>
        <v>Columbus Super Red Smooth 350 Ml</v>
      </c>
      <c r="K9545" s="71">
        <f>VLOOKUP(I9545,PGStock[],3,FALSE)</f>
        <v>0.35</v>
      </c>
      <c r="L9545" s="47">
        <v>6</v>
      </c>
      <c r="M9545" s="47">
        <f>VLOOKUP(I9545,PGStock[],6,FALSE)</f>
        <v>150</v>
      </c>
      <c r="N9545" s="47">
        <f>+PGSales!$L9545*PGSales!$M9545</f>
        <v>900</v>
      </c>
    </row>
    <row r="9546" spans="1:14" hidden="1" x14ac:dyDescent="0.25">
      <c r="A9546" s="77">
        <f t="shared" si="1068"/>
        <v>2025</v>
      </c>
      <c r="B9546" s="77">
        <f t="shared" si="1069"/>
        <v>8</v>
      </c>
      <c r="C9546" s="73">
        <v>45871</v>
      </c>
      <c r="D9546" s="79" t="s">
        <v>66</v>
      </c>
      <c r="E9546" s="80" t="s">
        <v>245</v>
      </c>
      <c r="F9546" s="81" t="str">
        <f>VLOOKUP(E9546,Customer[],2,FALSE)</f>
        <v>Cheer</v>
      </c>
      <c r="G9546" s="69" t="str">
        <f>VLOOKUP(E9546,Customer[],3,FALSE)</f>
        <v>ThanDin Zay Rd</v>
      </c>
      <c r="H9546" s="69" t="str">
        <f>VLOOKUP(E9546,Customer[],4,FALSE)</f>
        <v xml:space="preserve">Shwepyithar </v>
      </c>
      <c r="I9546" s="48" t="s">
        <v>18</v>
      </c>
      <c r="J9546" s="82" t="str">
        <f>VLOOKUP(I9546,PGStock[],2,FALSE)</f>
        <v>Formula Rum 350ml</v>
      </c>
      <c r="K9546" s="71">
        <f>VLOOKUP(I9546,PGStock[],3,FALSE)</f>
        <v>0.35</v>
      </c>
      <c r="L9546" s="47">
        <v>3</v>
      </c>
      <c r="M9546" s="47">
        <f>VLOOKUP(I9546,PGStock[],6,FALSE)</f>
        <v>150</v>
      </c>
      <c r="N9546" s="47">
        <f>+PGSales!$L9546*PGSales!$M9546</f>
        <v>450</v>
      </c>
    </row>
    <row r="9547" spans="1:14" hidden="1" x14ac:dyDescent="0.25">
      <c r="A9547" s="77">
        <f t="shared" si="1068"/>
        <v>2025</v>
      </c>
      <c r="B9547" s="77">
        <f t="shared" si="1069"/>
        <v>8</v>
      </c>
      <c r="C9547" s="73">
        <v>45873</v>
      </c>
      <c r="D9547" s="79" t="s">
        <v>62</v>
      </c>
      <c r="E9547" s="80" t="s">
        <v>230</v>
      </c>
      <c r="F9547" s="81" t="str">
        <f>VLOOKUP(E9547,Customer[],2,FALSE)</f>
        <v>KZ</v>
      </c>
      <c r="G9547" s="69" t="str">
        <f>VLOOKUP(E9547,Customer[],3,FALSE)</f>
        <v>kantharyar Rd</v>
      </c>
      <c r="H9547" s="69" t="str">
        <f>VLOOKUP(E9547,Customer[],4,FALSE)</f>
        <v xml:space="preserve">Shwepyithar </v>
      </c>
      <c r="I9547" s="48" t="s">
        <v>25</v>
      </c>
      <c r="J9547" s="82" t="str">
        <f>VLOOKUP(I9547,PGStock[],2,FALSE)</f>
        <v>Columbus Super Red Smooth 350 Ml</v>
      </c>
      <c r="K9547" s="71">
        <f>VLOOKUP(I9547,PGStock[],3,FALSE)</f>
        <v>0.35</v>
      </c>
      <c r="L9547" s="47">
        <v>6</v>
      </c>
      <c r="M9547" s="47">
        <f>VLOOKUP(I9547,PGStock[],6,FALSE)</f>
        <v>150</v>
      </c>
      <c r="N9547" s="47">
        <f>+PGSales!$L9547*PGSales!$M9547</f>
        <v>900</v>
      </c>
    </row>
    <row r="9548" spans="1:14" hidden="1" x14ac:dyDescent="0.25">
      <c r="A9548" s="77">
        <f t="shared" si="1068"/>
        <v>2025</v>
      </c>
      <c r="B9548" s="77">
        <f t="shared" si="1069"/>
        <v>8</v>
      </c>
      <c r="C9548" s="73">
        <v>45873</v>
      </c>
      <c r="D9548" s="79" t="s">
        <v>62</v>
      </c>
      <c r="E9548" s="80" t="s">
        <v>230</v>
      </c>
      <c r="F9548" s="81" t="str">
        <f>VLOOKUP(E9548,Customer[],2,FALSE)</f>
        <v>KZ</v>
      </c>
      <c r="G9548" s="69" t="str">
        <f>VLOOKUP(E9548,Customer[],3,FALSE)</f>
        <v>kantharyar Rd</v>
      </c>
      <c r="H9548" s="69" t="str">
        <f>VLOOKUP(E9548,Customer[],4,FALSE)</f>
        <v xml:space="preserve">Shwepyithar </v>
      </c>
      <c r="I9548" s="48" t="s">
        <v>20</v>
      </c>
      <c r="J9548" s="82" t="str">
        <f>VLOOKUP(I9548,PGStock[],2,FALSE)</f>
        <v>Formula Rum 700ml</v>
      </c>
      <c r="K9548" s="71">
        <f>VLOOKUP(I9548,PGStock[],3,FALSE)</f>
        <v>0.7</v>
      </c>
      <c r="L9548" s="47">
        <v>1</v>
      </c>
      <c r="M9548" s="47">
        <f>VLOOKUP(I9548,PGStock[],6,FALSE)</f>
        <v>200</v>
      </c>
      <c r="N9548" s="47">
        <f>+PGSales!$L9548*PGSales!$M9548</f>
        <v>200</v>
      </c>
    </row>
    <row r="9549" spans="1:14" hidden="1" x14ac:dyDescent="0.25">
      <c r="A9549" s="77">
        <f t="shared" si="1068"/>
        <v>2025</v>
      </c>
      <c r="B9549" s="77">
        <f t="shared" si="1069"/>
        <v>8</v>
      </c>
      <c r="C9549" s="73">
        <v>45873</v>
      </c>
      <c r="D9549" s="79" t="s">
        <v>62</v>
      </c>
      <c r="E9549" s="80" t="s">
        <v>230</v>
      </c>
      <c r="F9549" s="81" t="str">
        <f>VLOOKUP(E9549,Customer[],2,FALSE)</f>
        <v>KZ</v>
      </c>
      <c r="G9549" s="69" t="str">
        <f>VLOOKUP(E9549,Customer[],3,FALSE)</f>
        <v>kantharyar Rd</v>
      </c>
      <c r="H9549" s="69" t="str">
        <f>VLOOKUP(E9549,Customer[],4,FALSE)</f>
        <v xml:space="preserve">Shwepyithar </v>
      </c>
      <c r="I9549" s="48" t="s">
        <v>18</v>
      </c>
      <c r="J9549" s="82" t="str">
        <f>VLOOKUP(I9549,PGStock[],2,FALSE)</f>
        <v>Formula Rum 350ml</v>
      </c>
      <c r="K9549" s="71">
        <f>VLOOKUP(I9549,PGStock[],3,FALSE)</f>
        <v>0.35</v>
      </c>
      <c r="L9549" s="47">
        <v>6</v>
      </c>
      <c r="M9549" s="47">
        <f>VLOOKUP(I9549,PGStock[],6,FALSE)</f>
        <v>150</v>
      </c>
      <c r="N9549" s="47">
        <f>+PGSales!$L9549*PGSales!$M9549</f>
        <v>900</v>
      </c>
    </row>
    <row r="9550" spans="1:14" hidden="1" x14ac:dyDescent="0.25">
      <c r="A9550" s="77">
        <f t="shared" si="1068"/>
        <v>2025</v>
      </c>
      <c r="B9550" s="77">
        <f t="shared" si="1069"/>
        <v>8</v>
      </c>
      <c r="C9550" s="73">
        <v>45873</v>
      </c>
      <c r="D9550" s="79" t="s">
        <v>4</v>
      </c>
      <c r="E9550" s="80" t="s">
        <v>177</v>
      </c>
      <c r="F9550" s="81" t="str">
        <f>VLOOKUP(E9550,Customer[],2,FALSE)</f>
        <v>NI Ni Poe poe</v>
      </c>
      <c r="G9550" s="69" t="str">
        <f>VLOOKUP(E9550,Customer[],3,FALSE)</f>
        <v>Ye Yanaing Rd</v>
      </c>
      <c r="H9550" s="69" t="str">
        <f>VLOOKUP(E9550,Customer[],4,FALSE)</f>
        <v xml:space="preserve">Shwepyithar </v>
      </c>
      <c r="I9550" s="48" t="s">
        <v>25</v>
      </c>
      <c r="J9550" s="82" t="str">
        <f>VLOOKUP(I9550,PGStock[],2,FALSE)</f>
        <v>Columbus Super Red Smooth 350 Ml</v>
      </c>
      <c r="K9550" s="71">
        <f>VLOOKUP(I9550,PGStock[],3,FALSE)</f>
        <v>0.35</v>
      </c>
      <c r="L9550" s="47">
        <v>1</v>
      </c>
      <c r="M9550" s="47">
        <f>VLOOKUP(I9550,PGStock[],6,FALSE)</f>
        <v>150</v>
      </c>
      <c r="N9550" s="47">
        <f>+PGSales!$L9550*PGSales!$M9550</f>
        <v>150</v>
      </c>
    </row>
    <row r="9551" spans="1:14" hidden="1" x14ac:dyDescent="0.25">
      <c r="A9551" s="77">
        <f t="shared" si="1068"/>
        <v>2025</v>
      </c>
      <c r="B9551" s="77">
        <f t="shared" si="1069"/>
        <v>8</v>
      </c>
      <c r="C9551" s="73">
        <v>45873</v>
      </c>
      <c r="D9551" s="79" t="s">
        <v>4</v>
      </c>
      <c r="E9551" s="80" t="s">
        <v>177</v>
      </c>
      <c r="F9551" s="81" t="str">
        <f>VLOOKUP(E9551,Customer[],2,FALSE)</f>
        <v>NI Ni Poe poe</v>
      </c>
      <c r="G9551" s="69" t="str">
        <f>VLOOKUP(E9551,Customer[],3,FALSE)</f>
        <v>Ye Yanaing Rd</v>
      </c>
      <c r="H9551" s="69" t="str">
        <f>VLOOKUP(E9551,Customer[],4,FALSE)</f>
        <v xml:space="preserve">Shwepyithar </v>
      </c>
      <c r="I9551" s="48" t="s">
        <v>23</v>
      </c>
      <c r="J9551" s="82" t="str">
        <f>VLOOKUP(I9551,PGStock[],2,FALSE)</f>
        <v>Columbus Super Red Smooth 175 Ml</v>
      </c>
      <c r="K9551" s="71">
        <f>VLOOKUP(I9551,PGStock[],3,FALSE)</f>
        <v>0.17499999999999999</v>
      </c>
      <c r="L9551" s="47">
        <v>4</v>
      </c>
      <c r="M9551" s="47">
        <f>VLOOKUP(I9551,PGStock[],6,FALSE)</f>
        <v>100</v>
      </c>
      <c r="N9551" s="47">
        <f>+PGSales!$L9551*PGSales!$M9551</f>
        <v>400</v>
      </c>
    </row>
    <row r="9552" spans="1:14" hidden="1" x14ac:dyDescent="0.25">
      <c r="A9552" s="77">
        <f t="shared" si="1068"/>
        <v>2025</v>
      </c>
      <c r="B9552" s="77">
        <f t="shared" si="1069"/>
        <v>8</v>
      </c>
      <c r="C9552" s="73">
        <v>45873</v>
      </c>
      <c r="D9552" s="79" t="s">
        <v>4</v>
      </c>
      <c r="E9552" s="80" t="s">
        <v>177</v>
      </c>
      <c r="F9552" s="81" t="str">
        <f>VLOOKUP(E9552,Customer[],2,FALSE)</f>
        <v>NI Ni Poe poe</v>
      </c>
      <c r="G9552" s="69" t="str">
        <f>VLOOKUP(E9552,Customer[],3,FALSE)</f>
        <v>Ye Yanaing Rd</v>
      </c>
      <c r="H9552" s="69" t="str">
        <f>VLOOKUP(E9552,Customer[],4,FALSE)</f>
        <v xml:space="preserve">Shwepyithar </v>
      </c>
      <c r="I9552" s="48" t="s">
        <v>18</v>
      </c>
      <c r="J9552" s="82" t="str">
        <f>VLOOKUP(I9552,PGStock[],2,FALSE)</f>
        <v>Formula Rum 350ml</v>
      </c>
      <c r="K9552" s="71">
        <f>VLOOKUP(I9552,PGStock[],3,FALSE)</f>
        <v>0.35</v>
      </c>
      <c r="L9552" s="47">
        <v>5</v>
      </c>
      <c r="M9552" s="47">
        <f>VLOOKUP(I9552,PGStock[],6,FALSE)</f>
        <v>150</v>
      </c>
      <c r="N9552" s="47">
        <f>+PGSales!$L9552*PGSales!$M9552</f>
        <v>750</v>
      </c>
    </row>
    <row r="9553" spans="1:14" hidden="1" x14ac:dyDescent="0.25">
      <c r="A9553" s="77">
        <f t="shared" si="1068"/>
        <v>2025</v>
      </c>
      <c r="B9553" s="77">
        <f t="shared" si="1069"/>
        <v>8</v>
      </c>
      <c r="C9553" s="73">
        <v>45873</v>
      </c>
      <c r="D9553" s="79" t="s">
        <v>66</v>
      </c>
      <c r="E9553" s="80" t="s">
        <v>635</v>
      </c>
      <c r="F9553" s="81" t="e">
        <f>VLOOKUP(E9553,Customer[],2,FALSE)</f>
        <v>#N/A</v>
      </c>
      <c r="G9553" s="69" t="e">
        <f>VLOOKUP(E9553,Customer[],3,FALSE)</f>
        <v>#N/A</v>
      </c>
      <c r="H9553" s="69" t="e">
        <f>VLOOKUP(E9553,Customer[],4,FALSE)</f>
        <v>#N/A</v>
      </c>
      <c r="I9553" s="48" t="s">
        <v>25</v>
      </c>
      <c r="J9553" s="82" t="str">
        <f>VLOOKUP(I9553,PGStock[],2,FALSE)</f>
        <v>Columbus Super Red Smooth 350 Ml</v>
      </c>
      <c r="K9553" s="71">
        <f>VLOOKUP(I9553,PGStock[],3,FALSE)</f>
        <v>0.35</v>
      </c>
      <c r="L9553" s="47">
        <v>1</v>
      </c>
      <c r="M9553" s="47">
        <f>VLOOKUP(I9553,PGStock[],6,FALSE)</f>
        <v>150</v>
      </c>
      <c r="N9553" s="47">
        <f>+PGSales!$L9553*PGSales!$M9553</f>
        <v>150</v>
      </c>
    </row>
    <row r="9554" spans="1:14" hidden="1" x14ac:dyDescent="0.25">
      <c r="A9554" s="77">
        <f t="shared" ref="A9554:A9563" si="1070">YEAR(C9554)</f>
        <v>2025</v>
      </c>
      <c r="B9554" s="77">
        <f t="shared" ref="B9554:B9563" si="1071">MONTH(C9554)</f>
        <v>8</v>
      </c>
      <c r="C9554" s="73">
        <v>45873</v>
      </c>
      <c r="D9554" s="79" t="s">
        <v>66</v>
      </c>
      <c r="E9554" s="80" t="s">
        <v>635</v>
      </c>
      <c r="F9554" s="81" t="e">
        <f>VLOOKUP(E9554,Customer[],2,FALSE)</f>
        <v>#N/A</v>
      </c>
      <c r="G9554" s="69" t="e">
        <f>VLOOKUP(E9554,Customer[],3,FALSE)</f>
        <v>#N/A</v>
      </c>
      <c r="H9554" s="69" t="e">
        <f>VLOOKUP(E9554,Customer[],4,FALSE)</f>
        <v>#N/A</v>
      </c>
      <c r="I9554" s="48" t="s">
        <v>23</v>
      </c>
      <c r="J9554" s="82" t="str">
        <f>VLOOKUP(I9554,PGStock[],2,FALSE)</f>
        <v>Columbus Super Red Smooth 175 Ml</v>
      </c>
      <c r="K9554" s="71">
        <f>VLOOKUP(I9554,PGStock[],3,FALSE)</f>
        <v>0.17499999999999999</v>
      </c>
      <c r="L9554" s="47">
        <v>2</v>
      </c>
      <c r="M9554" s="47">
        <f>VLOOKUP(I9554,PGStock[],6,FALSE)</f>
        <v>100</v>
      </c>
      <c r="N9554" s="47">
        <f>+PGSales!$L9554*PGSales!$M9554</f>
        <v>200</v>
      </c>
    </row>
    <row r="9555" spans="1:14" hidden="1" x14ac:dyDescent="0.25">
      <c r="A9555" s="77">
        <f t="shared" si="1070"/>
        <v>2025</v>
      </c>
      <c r="B9555" s="77">
        <f t="shared" si="1071"/>
        <v>8</v>
      </c>
      <c r="C9555" s="73">
        <v>45873</v>
      </c>
      <c r="D9555" s="79" t="s">
        <v>885</v>
      </c>
      <c r="E9555" s="80" t="s">
        <v>268</v>
      </c>
      <c r="F9555" s="81" t="str">
        <f>VLOOKUP(E9555,Customer[],2,FALSE)</f>
        <v>Kaung Thant</v>
      </c>
      <c r="G9555" s="69" t="str">
        <f>VLOOKUP(E9555,Customer[],3,FALSE)</f>
        <v>ThanDin Zay Rd</v>
      </c>
      <c r="H9555" s="69" t="str">
        <f>VLOOKUP(E9555,Customer[],4,FALSE)</f>
        <v xml:space="preserve">Shwepyithar </v>
      </c>
      <c r="I9555" s="48" t="s">
        <v>25</v>
      </c>
      <c r="J9555" s="82" t="str">
        <f>VLOOKUP(I9555,PGStock[],2,FALSE)</f>
        <v>Columbus Super Red Smooth 350 Ml</v>
      </c>
      <c r="K9555" s="71">
        <f>VLOOKUP(I9555,PGStock[],3,FALSE)</f>
        <v>0.35</v>
      </c>
      <c r="L9555" s="47">
        <v>6</v>
      </c>
      <c r="M9555" s="47">
        <f>VLOOKUP(I9555,PGStock[],6,FALSE)</f>
        <v>150</v>
      </c>
      <c r="N9555" s="47">
        <f>+PGSales!$L9555*PGSales!$M9555</f>
        <v>900</v>
      </c>
    </row>
    <row r="9556" spans="1:14" hidden="1" x14ac:dyDescent="0.25">
      <c r="A9556" s="77">
        <f t="shared" si="1070"/>
        <v>2025</v>
      </c>
      <c r="B9556" s="77">
        <f t="shared" si="1071"/>
        <v>8</v>
      </c>
      <c r="C9556" s="73">
        <v>45873</v>
      </c>
      <c r="D9556" s="79" t="s">
        <v>885</v>
      </c>
      <c r="E9556" s="80" t="s">
        <v>268</v>
      </c>
      <c r="F9556" s="81" t="str">
        <f>VLOOKUP(E9556,Customer[],2,FALSE)</f>
        <v>Kaung Thant</v>
      </c>
      <c r="G9556" s="69" t="str">
        <f>VLOOKUP(E9556,Customer[],3,FALSE)</f>
        <v>ThanDin Zay Rd</v>
      </c>
      <c r="H9556" s="69" t="str">
        <f>VLOOKUP(E9556,Customer[],4,FALSE)</f>
        <v xml:space="preserve">Shwepyithar </v>
      </c>
      <c r="I9556" s="48" t="s">
        <v>23</v>
      </c>
      <c r="J9556" s="82" t="str">
        <f>VLOOKUP(I9556,PGStock[],2,FALSE)</f>
        <v>Columbus Super Red Smooth 175 Ml</v>
      </c>
      <c r="K9556" s="71">
        <f>VLOOKUP(I9556,PGStock[],3,FALSE)</f>
        <v>0.17499999999999999</v>
      </c>
      <c r="L9556" s="47">
        <v>1</v>
      </c>
      <c r="M9556" s="47">
        <f>VLOOKUP(I9556,PGStock[],6,FALSE)</f>
        <v>100</v>
      </c>
      <c r="N9556" s="47">
        <f>+PGSales!$L9556*PGSales!$M9556</f>
        <v>100</v>
      </c>
    </row>
    <row r="9557" spans="1:14" hidden="1" x14ac:dyDescent="0.25">
      <c r="A9557" s="77">
        <f t="shared" si="1070"/>
        <v>2025</v>
      </c>
      <c r="B9557" s="77">
        <f t="shared" si="1071"/>
        <v>8</v>
      </c>
      <c r="C9557" s="73">
        <v>45873</v>
      </c>
      <c r="D9557" s="79" t="s">
        <v>885</v>
      </c>
      <c r="E9557" s="80" t="s">
        <v>268</v>
      </c>
      <c r="F9557" s="81" t="str">
        <f>VLOOKUP(E9557,Customer[],2,FALSE)</f>
        <v>Kaung Thant</v>
      </c>
      <c r="G9557" s="69" t="str">
        <f>VLOOKUP(E9557,Customer[],3,FALSE)</f>
        <v>ThanDin Zay Rd</v>
      </c>
      <c r="H9557" s="69" t="str">
        <f>VLOOKUP(E9557,Customer[],4,FALSE)</f>
        <v xml:space="preserve">Shwepyithar </v>
      </c>
      <c r="I9557" s="48" t="s">
        <v>18</v>
      </c>
      <c r="J9557" s="82" t="str">
        <f>VLOOKUP(I9557,PGStock[],2,FALSE)</f>
        <v>Formula Rum 350ml</v>
      </c>
      <c r="K9557" s="71">
        <f>VLOOKUP(I9557,PGStock[],3,FALSE)</f>
        <v>0.35</v>
      </c>
      <c r="L9557" s="47">
        <v>3</v>
      </c>
      <c r="M9557" s="47">
        <f>VLOOKUP(I9557,PGStock[],6,FALSE)</f>
        <v>150</v>
      </c>
      <c r="N9557" s="47">
        <f>+PGSales!$L9557*PGSales!$M9557</f>
        <v>450</v>
      </c>
    </row>
    <row r="9558" spans="1:14" hidden="1" x14ac:dyDescent="0.25">
      <c r="A9558" s="77">
        <f t="shared" si="1070"/>
        <v>2025</v>
      </c>
      <c r="B9558" s="77">
        <f t="shared" si="1071"/>
        <v>8</v>
      </c>
      <c r="C9558" s="73">
        <v>45873</v>
      </c>
      <c r="D9558" s="79" t="s">
        <v>60</v>
      </c>
      <c r="E9558" s="80" t="s">
        <v>246</v>
      </c>
      <c r="F9558" s="81" t="str">
        <f>VLOOKUP(E9558,Customer[],2,FALSE)</f>
        <v>Zaw Hein Kaber</v>
      </c>
      <c r="G9558" s="69" t="str">
        <f>VLOOKUP(E9558,Customer[],3,FALSE)</f>
        <v>ThanDin Zay Rd</v>
      </c>
      <c r="H9558" s="69" t="str">
        <f>VLOOKUP(E9558,Customer[],4,FALSE)</f>
        <v xml:space="preserve">Shwepyithar </v>
      </c>
      <c r="I9558" s="48" t="s">
        <v>25</v>
      </c>
      <c r="J9558" s="82" t="str">
        <f>VLOOKUP(I9558,PGStock[],2,FALSE)</f>
        <v>Columbus Super Red Smooth 350 Ml</v>
      </c>
      <c r="K9558" s="71">
        <f>VLOOKUP(I9558,PGStock[],3,FALSE)</f>
        <v>0.35</v>
      </c>
      <c r="L9558" s="47">
        <v>4</v>
      </c>
      <c r="M9558" s="47">
        <f>VLOOKUP(I9558,PGStock[],6,FALSE)</f>
        <v>150</v>
      </c>
      <c r="N9558" s="47">
        <f>+PGSales!$L9558*PGSales!$M9558</f>
        <v>600</v>
      </c>
    </row>
    <row r="9559" spans="1:14" hidden="1" x14ac:dyDescent="0.25">
      <c r="A9559" s="77">
        <f t="shared" si="1070"/>
        <v>2025</v>
      </c>
      <c r="B9559" s="77">
        <f t="shared" si="1071"/>
        <v>8</v>
      </c>
      <c r="C9559" s="73">
        <v>45873</v>
      </c>
      <c r="D9559" s="79" t="s">
        <v>60</v>
      </c>
      <c r="E9559" s="80" t="s">
        <v>246</v>
      </c>
      <c r="F9559" s="81" t="str">
        <f>VLOOKUP(E9559,Customer[],2,FALSE)</f>
        <v>Zaw Hein Kaber</v>
      </c>
      <c r="G9559" s="69" t="str">
        <f>VLOOKUP(E9559,Customer[],3,FALSE)</f>
        <v>ThanDin Zay Rd</v>
      </c>
      <c r="H9559" s="69" t="str">
        <f>VLOOKUP(E9559,Customer[],4,FALSE)</f>
        <v xml:space="preserve">Shwepyithar </v>
      </c>
      <c r="I9559" s="48" t="s">
        <v>23</v>
      </c>
      <c r="J9559" s="82" t="str">
        <f>VLOOKUP(I9559,PGStock[],2,FALSE)</f>
        <v>Columbus Super Red Smooth 175 Ml</v>
      </c>
      <c r="K9559" s="71">
        <f>VLOOKUP(I9559,PGStock[],3,FALSE)</f>
        <v>0.17499999999999999</v>
      </c>
      <c r="L9559" s="47">
        <v>3</v>
      </c>
      <c r="M9559" s="47">
        <f>VLOOKUP(I9559,PGStock[],6,FALSE)</f>
        <v>100</v>
      </c>
      <c r="N9559" s="47">
        <f>+PGSales!$L9559*PGSales!$M9559</f>
        <v>300</v>
      </c>
    </row>
    <row r="9560" spans="1:14" hidden="1" x14ac:dyDescent="0.25">
      <c r="A9560" s="77">
        <f t="shared" si="1070"/>
        <v>2025</v>
      </c>
      <c r="B9560" s="77">
        <f t="shared" si="1071"/>
        <v>8</v>
      </c>
      <c r="C9560" s="73">
        <v>45873</v>
      </c>
      <c r="D9560" s="79" t="s">
        <v>60</v>
      </c>
      <c r="E9560" s="80" t="s">
        <v>246</v>
      </c>
      <c r="F9560" s="81" t="str">
        <f>VLOOKUP(E9560,Customer[],2,FALSE)</f>
        <v>Zaw Hein Kaber</v>
      </c>
      <c r="G9560" s="69" t="str">
        <f>VLOOKUP(E9560,Customer[],3,FALSE)</f>
        <v>ThanDin Zay Rd</v>
      </c>
      <c r="H9560" s="69" t="str">
        <f>VLOOKUP(E9560,Customer[],4,FALSE)</f>
        <v xml:space="preserve">Shwepyithar </v>
      </c>
      <c r="I9560" s="48" t="s">
        <v>18</v>
      </c>
      <c r="J9560" s="82" t="str">
        <f>VLOOKUP(I9560,PGStock[],2,FALSE)</f>
        <v>Formula Rum 350ml</v>
      </c>
      <c r="K9560" s="71">
        <f>VLOOKUP(I9560,PGStock[],3,FALSE)</f>
        <v>0.35</v>
      </c>
      <c r="L9560" s="47">
        <v>6</v>
      </c>
      <c r="M9560" s="47">
        <f>VLOOKUP(I9560,PGStock[],6,FALSE)</f>
        <v>150</v>
      </c>
      <c r="N9560" s="47">
        <f>+PGSales!$L9560*PGSales!$M9560</f>
        <v>900</v>
      </c>
    </row>
    <row r="9561" spans="1:14" hidden="1" x14ac:dyDescent="0.25">
      <c r="A9561" s="77">
        <f t="shared" si="1070"/>
        <v>2025</v>
      </c>
      <c r="B9561" s="77">
        <f t="shared" si="1071"/>
        <v>8</v>
      </c>
      <c r="C9561" s="73">
        <v>45873</v>
      </c>
      <c r="D9561" s="79" t="s">
        <v>56</v>
      </c>
      <c r="E9561" s="80" t="s">
        <v>245</v>
      </c>
      <c r="F9561" s="81" t="str">
        <f>VLOOKUP(E9561,Customer[],2,FALSE)</f>
        <v>Cheer</v>
      </c>
      <c r="G9561" s="69" t="str">
        <f>VLOOKUP(E9561,Customer[],3,FALSE)</f>
        <v>ThanDin Zay Rd</v>
      </c>
      <c r="H9561" s="69" t="str">
        <f>VLOOKUP(E9561,Customer[],4,FALSE)</f>
        <v xml:space="preserve">Shwepyithar </v>
      </c>
      <c r="I9561" s="48" t="s">
        <v>25</v>
      </c>
      <c r="J9561" s="82" t="str">
        <f>VLOOKUP(I9561,PGStock[],2,FALSE)</f>
        <v>Columbus Super Red Smooth 350 Ml</v>
      </c>
      <c r="K9561" s="71">
        <f>VLOOKUP(I9561,PGStock[],3,FALSE)</f>
        <v>0.35</v>
      </c>
      <c r="L9561" s="47">
        <v>6</v>
      </c>
      <c r="M9561" s="47">
        <f>VLOOKUP(I9561,PGStock[],6,FALSE)</f>
        <v>150</v>
      </c>
      <c r="N9561" s="47">
        <f>+PGSales!$L9561*PGSales!$M9561</f>
        <v>900</v>
      </c>
    </row>
    <row r="9562" spans="1:14" hidden="1" x14ac:dyDescent="0.25">
      <c r="A9562" s="77">
        <f t="shared" si="1070"/>
        <v>2025</v>
      </c>
      <c r="B9562" s="77">
        <f t="shared" si="1071"/>
        <v>8</v>
      </c>
      <c r="C9562" s="73">
        <v>45873</v>
      </c>
      <c r="D9562" s="79" t="s">
        <v>56</v>
      </c>
      <c r="E9562" s="80" t="s">
        <v>245</v>
      </c>
      <c r="F9562" s="81" t="str">
        <f>VLOOKUP(E9562,Customer[],2,FALSE)</f>
        <v>Cheer</v>
      </c>
      <c r="G9562" s="69" t="str">
        <f>VLOOKUP(E9562,Customer[],3,FALSE)</f>
        <v>ThanDin Zay Rd</v>
      </c>
      <c r="H9562" s="69" t="str">
        <f>VLOOKUP(E9562,Customer[],4,FALSE)</f>
        <v xml:space="preserve">Shwepyithar </v>
      </c>
      <c r="I9562" s="48" t="s">
        <v>18</v>
      </c>
      <c r="J9562" s="82" t="str">
        <f>VLOOKUP(I9562,PGStock[],2,FALSE)</f>
        <v>Formula Rum 350ml</v>
      </c>
      <c r="K9562" s="71">
        <f>VLOOKUP(I9562,PGStock[],3,FALSE)</f>
        <v>0.35</v>
      </c>
      <c r="L9562" s="47">
        <v>5</v>
      </c>
      <c r="M9562" s="47">
        <f>VLOOKUP(I9562,PGStock[],6,FALSE)</f>
        <v>150</v>
      </c>
      <c r="N9562" s="47">
        <f>+PGSales!$L9562*PGSales!$M9562</f>
        <v>750</v>
      </c>
    </row>
    <row r="9563" spans="1:14" hidden="1" x14ac:dyDescent="0.25">
      <c r="A9563" s="77">
        <f t="shared" si="1070"/>
        <v>2025</v>
      </c>
      <c r="B9563" s="77">
        <f t="shared" si="1071"/>
        <v>8</v>
      </c>
      <c r="C9563" s="73">
        <v>45873</v>
      </c>
      <c r="D9563" s="79" t="s">
        <v>2</v>
      </c>
      <c r="E9563" s="80" t="s">
        <v>607</v>
      </c>
      <c r="F9563" s="81" t="str">
        <f>VLOOKUP(E9563,Customer[],2,FALSE)</f>
        <v>Happy Day</v>
      </c>
      <c r="G9563" s="69" t="str">
        <f>VLOOKUP(E9563,Customer[],3,FALSE)</f>
        <v>Padamyar Rd</v>
      </c>
      <c r="H9563" s="69" t="str">
        <f>VLOOKUP(E9563,Customer[],4,FALSE)</f>
        <v>Mangalardon</v>
      </c>
      <c r="I9563" s="48" t="s">
        <v>25</v>
      </c>
      <c r="J9563" s="82" t="str">
        <f>VLOOKUP(I9563,PGStock[],2,FALSE)</f>
        <v>Columbus Super Red Smooth 350 Ml</v>
      </c>
      <c r="K9563" s="71">
        <f>VLOOKUP(I9563,PGStock[],3,FALSE)</f>
        <v>0.35</v>
      </c>
      <c r="L9563" s="47">
        <v>3</v>
      </c>
      <c r="M9563" s="47">
        <f>VLOOKUP(I9563,PGStock[],6,FALSE)</f>
        <v>150</v>
      </c>
      <c r="N9563" s="47">
        <f>+PGSales!$L9563*PGSales!$M9563</f>
        <v>450</v>
      </c>
    </row>
    <row r="9564" spans="1:14" hidden="1" x14ac:dyDescent="0.25">
      <c r="A9564" s="77">
        <f t="shared" ref="A9564:A9573" si="1072">YEAR(C9564)</f>
        <v>2025</v>
      </c>
      <c r="B9564" s="77">
        <f t="shared" ref="B9564:B9573" si="1073">MONTH(C9564)</f>
        <v>8</v>
      </c>
      <c r="C9564" s="73">
        <v>45873</v>
      </c>
      <c r="D9564" s="79" t="s">
        <v>2</v>
      </c>
      <c r="E9564" s="80" t="s">
        <v>607</v>
      </c>
      <c r="F9564" s="81" t="str">
        <f>VLOOKUP(E9564,Customer[],2,FALSE)</f>
        <v>Happy Day</v>
      </c>
      <c r="G9564" s="69" t="str">
        <f>VLOOKUP(E9564,Customer[],3,FALSE)</f>
        <v>Padamyar Rd</v>
      </c>
      <c r="H9564" s="69" t="str">
        <f>VLOOKUP(E9564,Customer[],4,FALSE)</f>
        <v>Mangalardon</v>
      </c>
      <c r="I9564" s="48" t="s">
        <v>23</v>
      </c>
      <c r="J9564" s="82" t="str">
        <f>VLOOKUP(I9564,PGStock[],2,FALSE)</f>
        <v>Columbus Super Red Smooth 175 Ml</v>
      </c>
      <c r="K9564" s="71">
        <f>VLOOKUP(I9564,PGStock[],3,FALSE)</f>
        <v>0.17499999999999999</v>
      </c>
      <c r="L9564" s="47">
        <v>2</v>
      </c>
      <c r="M9564" s="47">
        <f>VLOOKUP(I9564,PGStock[],6,FALSE)</f>
        <v>100</v>
      </c>
      <c r="N9564" s="47">
        <f>+PGSales!$L9564*PGSales!$M9564</f>
        <v>200</v>
      </c>
    </row>
    <row r="9565" spans="1:14" hidden="1" x14ac:dyDescent="0.25">
      <c r="A9565" s="77">
        <f t="shared" si="1072"/>
        <v>2025</v>
      </c>
      <c r="B9565" s="77">
        <f t="shared" si="1073"/>
        <v>8</v>
      </c>
      <c r="C9565" s="73">
        <v>45873</v>
      </c>
      <c r="D9565" s="79" t="s">
        <v>2</v>
      </c>
      <c r="E9565" s="80" t="s">
        <v>607</v>
      </c>
      <c r="F9565" s="81" t="str">
        <f>VLOOKUP(E9565,Customer[],2,FALSE)</f>
        <v>Happy Day</v>
      </c>
      <c r="G9565" s="69" t="str">
        <f>VLOOKUP(E9565,Customer[],3,FALSE)</f>
        <v>Padamyar Rd</v>
      </c>
      <c r="H9565" s="69" t="str">
        <f>VLOOKUP(E9565,Customer[],4,FALSE)</f>
        <v>Mangalardon</v>
      </c>
      <c r="I9565" s="48" t="s">
        <v>18</v>
      </c>
      <c r="J9565" s="82" t="str">
        <f>VLOOKUP(I9565,PGStock[],2,FALSE)</f>
        <v>Formula Rum 350ml</v>
      </c>
      <c r="K9565" s="71">
        <f>VLOOKUP(I9565,PGStock[],3,FALSE)</f>
        <v>0.35</v>
      </c>
      <c r="L9565" s="47">
        <v>3</v>
      </c>
      <c r="M9565" s="47">
        <f>VLOOKUP(I9565,PGStock[],6,FALSE)</f>
        <v>150</v>
      </c>
      <c r="N9565" s="47">
        <f>+PGSales!$L9565*PGSales!$M9565</f>
        <v>450</v>
      </c>
    </row>
    <row r="9566" spans="1:14" hidden="1" x14ac:dyDescent="0.25">
      <c r="A9566" s="77">
        <f t="shared" si="1072"/>
        <v>2025</v>
      </c>
      <c r="B9566" s="77">
        <f t="shared" si="1073"/>
        <v>8</v>
      </c>
      <c r="C9566" s="73">
        <v>45873</v>
      </c>
      <c r="D9566" s="79" t="s">
        <v>187</v>
      </c>
      <c r="E9566" s="80" t="s">
        <v>595</v>
      </c>
      <c r="F9566" s="81" t="str">
        <f>VLOOKUP(E9566,Customer[],2,FALSE)</f>
        <v>Shwe Yee Linn</v>
      </c>
      <c r="G9566" s="69" t="str">
        <f>VLOOKUP(E9566,Customer[],3,FALSE)</f>
        <v>Padamyar Rd</v>
      </c>
      <c r="H9566" s="69" t="str">
        <f>VLOOKUP(E9566,Customer[],4,FALSE)</f>
        <v>Mangalardon</v>
      </c>
      <c r="I9566" s="48" t="s">
        <v>25</v>
      </c>
      <c r="J9566" s="82" t="str">
        <f>VLOOKUP(I9566,PGStock[],2,FALSE)</f>
        <v>Columbus Super Red Smooth 350 Ml</v>
      </c>
      <c r="K9566" s="71">
        <f>VLOOKUP(I9566,PGStock[],3,FALSE)</f>
        <v>0.35</v>
      </c>
      <c r="L9566" s="47">
        <v>1</v>
      </c>
      <c r="M9566" s="47">
        <f>VLOOKUP(I9566,PGStock[],6,FALSE)</f>
        <v>150</v>
      </c>
      <c r="N9566" s="47">
        <f>+PGSales!$L9566*PGSales!$M9566</f>
        <v>150</v>
      </c>
    </row>
    <row r="9567" spans="1:14" hidden="1" x14ac:dyDescent="0.25">
      <c r="A9567" s="77">
        <f t="shared" si="1072"/>
        <v>2025</v>
      </c>
      <c r="B9567" s="77">
        <f t="shared" si="1073"/>
        <v>8</v>
      </c>
      <c r="C9567" s="73">
        <v>45873</v>
      </c>
      <c r="D9567" s="79" t="s">
        <v>187</v>
      </c>
      <c r="E9567" s="80" t="s">
        <v>595</v>
      </c>
      <c r="F9567" s="81" t="str">
        <f>VLOOKUP(E9567,Customer[],2,FALSE)</f>
        <v>Shwe Yee Linn</v>
      </c>
      <c r="G9567" s="69" t="str">
        <f>VLOOKUP(E9567,Customer[],3,FALSE)</f>
        <v>Padamyar Rd</v>
      </c>
      <c r="H9567" s="69" t="str">
        <f>VLOOKUP(E9567,Customer[],4,FALSE)</f>
        <v>Mangalardon</v>
      </c>
      <c r="I9567" s="48" t="s">
        <v>23</v>
      </c>
      <c r="J9567" s="82" t="str">
        <f>VLOOKUP(I9567,PGStock[],2,FALSE)</f>
        <v>Columbus Super Red Smooth 175 Ml</v>
      </c>
      <c r="K9567" s="71">
        <f>VLOOKUP(I9567,PGStock[],3,FALSE)</f>
        <v>0.17499999999999999</v>
      </c>
      <c r="L9567" s="47">
        <v>2</v>
      </c>
      <c r="M9567" s="47">
        <f>VLOOKUP(I9567,PGStock[],6,FALSE)</f>
        <v>100</v>
      </c>
      <c r="N9567" s="47">
        <f>+PGSales!$L9567*PGSales!$M9567</f>
        <v>200</v>
      </c>
    </row>
    <row r="9568" spans="1:14" hidden="1" x14ac:dyDescent="0.25">
      <c r="A9568" s="77">
        <f t="shared" si="1072"/>
        <v>2025</v>
      </c>
      <c r="B9568" s="77">
        <f t="shared" si="1073"/>
        <v>8</v>
      </c>
      <c r="C9568" s="73">
        <v>45873</v>
      </c>
      <c r="D9568" s="79" t="s">
        <v>187</v>
      </c>
      <c r="E9568" s="80" t="s">
        <v>595</v>
      </c>
      <c r="F9568" s="81" t="str">
        <f>VLOOKUP(E9568,Customer[],2,FALSE)</f>
        <v>Shwe Yee Linn</v>
      </c>
      <c r="G9568" s="69" t="str">
        <f>VLOOKUP(E9568,Customer[],3,FALSE)</f>
        <v>Padamyar Rd</v>
      </c>
      <c r="H9568" s="69" t="str">
        <f>VLOOKUP(E9568,Customer[],4,FALSE)</f>
        <v>Mangalardon</v>
      </c>
      <c r="I9568" s="48" t="s">
        <v>18</v>
      </c>
      <c r="J9568" s="82" t="str">
        <f>VLOOKUP(I9568,PGStock[],2,FALSE)</f>
        <v>Formula Rum 350ml</v>
      </c>
      <c r="K9568" s="71">
        <f>VLOOKUP(I9568,PGStock[],3,FALSE)</f>
        <v>0.35</v>
      </c>
      <c r="L9568" s="47">
        <v>1</v>
      </c>
      <c r="M9568" s="47">
        <f>VLOOKUP(I9568,PGStock[],6,FALSE)</f>
        <v>150</v>
      </c>
      <c r="N9568" s="47">
        <f>+PGSales!$L9568*PGSales!$M9568</f>
        <v>150</v>
      </c>
    </row>
    <row r="9569" spans="1:14" hidden="1" x14ac:dyDescent="0.25">
      <c r="A9569" s="77">
        <f t="shared" si="1072"/>
        <v>2025</v>
      </c>
      <c r="B9569" s="77">
        <f t="shared" si="1073"/>
        <v>8</v>
      </c>
      <c r="C9569" s="73">
        <v>45873</v>
      </c>
      <c r="D9569" s="79" t="s">
        <v>109</v>
      </c>
      <c r="E9569" s="80" t="s">
        <v>915</v>
      </c>
      <c r="F9569" s="81" t="str">
        <f>VLOOKUP(E9569,Customer[],2,FALSE)</f>
        <v>Mya Thazi</v>
      </c>
      <c r="G9569" s="69" t="str">
        <f>VLOOKUP(E9569,Customer[],3,FALSE)</f>
        <v>Paddamyar Rd</v>
      </c>
      <c r="H9569" s="69" t="str">
        <f>VLOOKUP(E9569,Customer[],4,FALSE)</f>
        <v>Mangalardon</v>
      </c>
      <c r="I9569" s="48" t="s">
        <v>25</v>
      </c>
      <c r="J9569" s="82" t="str">
        <f>VLOOKUP(I9569,PGStock[],2,FALSE)</f>
        <v>Columbus Super Red Smooth 350 Ml</v>
      </c>
      <c r="K9569" s="71">
        <f>VLOOKUP(I9569,PGStock[],3,FALSE)</f>
        <v>0.35</v>
      </c>
      <c r="L9569" s="47">
        <v>3</v>
      </c>
      <c r="M9569" s="47">
        <f>VLOOKUP(I9569,PGStock[],6,FALSE)</f>
        <v>150</v>
      </c>
      <c r="N9569" s="47">
        <f>+PGSales!$L9569*PGSales!$M9569</f>
        <v>450</v>
      </c>
    </row>
    <row r="9570" spans="1:14" hidden="1" x14ac:dyDescent="0.25">
      <c r="A9570" s="77">
        <f t="shared" si="1072"/>
        <v>2025</v>
      </c>
      <c r="B9570" s="77">
        <f t="shared" si="1073"/>
        <v>8</v>
      </c>
      <c r="C9570" s="73">
        <v>45873</v>
      </c>
      <c r="D9570" s="79" t="s">
        <v>109</v>
      </c>
      <c r="E9570" s="80" t="s">
        <v>915</v>
      </c>
      <c r="F9570" s="81" t="str">
        <f>VLOOKUP(E9570,Customer[],2,FALSE)</f>
        <v>Mya Thazi</v>
      </c>
      <c r="G9570" s="69" t="str">
        <f>VLOOKUP(E9570,Customer[],3,FALSE)</f>
        <v>Paddamyar Rd</v>
      </c>
      <c r="H9570" s="69" t="str">
        <f>VLOOKUP(E9570,Customer[],4,FALSE)</f>
        <v>Mangalardon</v>
      </c>
      <c r="I9570" s="48" t="s">
        <v>18</v>
      </c>
      <c r="J9570" s="82" t="str">
        <f>VLOOKUP(I9570,PGStock[],2,FALSE)</f>
        <v>Formula Rum 350ml</v>
      </c>
      <c r="K9570" s="71">
        <f>VLOOKUP(I9570,PGStock[],3,FALSE)</f>
        <v>0.35</v>
      </c>
      <c r="L9570" s="47">
        <v>1</v>
      </c>
      <c r="M9570" s="47">
        <f>VLOOKUP(I9570,PGStock[],6,FALSE)</f>
        <v>150</v>
      </c>
      <c r="N9570" s="47">
        <f>+PGSales!$L9570*PGSales!$M9570</f>
        <v>150</v>
      </c>
    </row>
    <row r="9571" spans="1:14" hidden="1" x14ac:dyDescent="0.25">
      <c r="A9571" s="77">
        <f t="shared" si="1072"/>
        <v>2025</v>
      </c>
      <c r="B9571" s="77">
        <f t="shared" si="1073"/>
        <v>8</v>
      </c>
      <c r="C9571" s="73">
        <v>45873</v>
      </c>
      <c r="D9571" s="79" t="s">
        <v>115</v>
      </c>
      <c r="E9571" s="80" t="s">
        <v>758</v>
      </c>
      <c r="F9571" s="81" t="str">
        <f>VLOOKUP(E9571,Customer[],2,FALSE)</f>
        <v>Shwe Paler</v>
      </c>
      <c r="G9571" s="69" t="str">
        <f>VLOOKUP(E9571,Customer[],3,FALSE)</f>
        <v>Aung Thapay Rd</v>
      </c>
      <c r="H9571" s="69" t="str">
        <f>VLOOKUP(E9571,Customer[],4,FALSE)</f>
        <v>Mangalardon</v>
      </c>
      <c r="I9571" s="48" t="s">
        <v>25</v>
      </c>
      <c r="J9571" s="82" t="str">
        <f>VLOOKUP(I9571,PGStock[],2,FALSE)</f>
        <v>Columbus Super Red Smooth 350 Ml</v>
      </c>
      <c r="K9571" s="71">
        <f>VLOOKUP(I9571,PGStock[],3,FALSE)</f>
        <v>0.35</v>
      </c>
      <c r="L9571" s="47">
        <v>1</v>
      </c>
      <c r="M9571" s="47">
        <f>VLOOKUP(I9571,PGStock[],6,FALSE)</f>
        <v>150</v>
      </c>
      <c r="N9571" s="47">
        <f>+PGSales!$L9571*PGSales!$M9571</f>
        <v>150</v>
      </c>
    </row>
    <row r="9572" spans="1:14" hidden="1" x14ac:dyDescent="0.25">
      <c r="A9572" s="77">
        <f t="shared" si="1072"/>
        <v>2025</v>
      </c>
      <c r="B9572" s="77">
        <f t="shared" si="1073"/>
        <v>8</v>
      </c>
      <c r="C9572" s="73">
        <v>45873</v>
      </c>
      <c r="D9572" s="79" t="s">
        <v>115</v>
      </c>
      <c r="E9572" s="80" t="s">
        <v>758</v>
      </c>
      <c r="F9572" s="81" t="str">
        <f>VLOOKUP(E9572,Customer[],2,FALSE)</f>
        <v>Shwe Paler</v>
      </c>
      <c r="G9572" s="69" t="str">
        <f>VLOOKUP(E9572,Customer[],3,FALSE)</f>
        <v>Aung Thapay Rd</v>
      </c>
      <c r="H9572" s="69" t="str">
        <f>VLOOKUP(E9572,Customer[],4,FALSE)</f>
        <v>Mangalardon</v>
      </c>
      <c r="I9572" s="48" t="s">
        <v>23</v>
      </c>
      <c r="J9572" s="82" t="str">
        <f>VLOOKUP(I9572,PGStock[],2,FALSE)</f>
        <v>Columbus Super Red Smooth 175 Ml</v>
      </c>
      <c r="K9572" s="71">
        <f>VLOOKUP(I9572,PGStock[],3,FALSE)</f>
        <v>0.17499999999999999</v>
      </c>
      <c r="L9572" s="47">
        <v>5</v>
      </c>
      <c r="M9572" s="47">
        <f>VLOOKUP(I9572,PGStock[],6,FALSE)</f>
        <v>100</v>
      </c>
      <c r="N9572" s="47">
        <f>+PGSales!$L9572*PGSales!$M9572</f>
        <v>500</v>
      </c>
    </row>
    <row r="9573" spans="1:14" hidden="1" x14ac:dyDescent="0.25">
      <c r="A9573" s="77">
        <f t="shared" si="1072"/>
        <v>2025</v>
      </c>
      <c r="B9573" s="77">
        <f t="shared" si="1073"/>
        <v>8</v>
      </c>
      <c r="C9573" s="73">
        <v>45873</v>
      </c>
      <c r="D9573" s="79" t="s">
        <v>115</v>
      </c>
      <c r="E9573" s="80" t="s">
        <v>758</v>
      </c>
      <c r="F9573" s="81" t="str">
        <f>VLOOKUP(E9573,Customer[],2,FALSE)</f>
        <v>Shwe Paler</v>
      </c>
      <c r="G9573" s="69" t="str">
        <f>VLOOKUP(E9573,Customer[],3,FALSE)</f>
        <v>Aung Thapay Rd</v>
      </c>
      <c r="H9573" s="69" t="str">
        <f>VLOOKUP(E9573,Customer[],4,FALSE)</f>
        <v>Mangalardon</v>
      </c>
      <c r="I9573" s="48" t="s">
        <v>18</v>
      </c>
      <c r="J9573" s="82" t="str">
        <f>VLOOKUP(I9573,PGStock[],2,FALSE)</f>
        <v>Formula Rum 350ml</v>
      </c>
      <c r="K9573" s="71">
        <f>VLOOKUP(I9573,PGStock[],3,FALSE)</f>
        <v>0.35</v>
      </c>
      <c r="L9573" s="47">
        <v>4</v>
      </c>
      <c r="M9573" s="47">
        <f>VLOOKUP(I9573,PGStock[],6,FALSE)</f>
        <v>150</v>
      </c>
      <c r="N9573" s="47">
        <f>+PGSales!$L9573*PGSales!$M9573</f>
        <v>600</v>
      </c>
    </row>
    <row r="9574" spans="1:14" hidden="1" x14ac:dyDescent="0.25">
      <c r="A9574" s="77">
        <f t="shared" ref="A9574:A9583" si="1074">YEAR(C9574)</f>
        <v>2025</v>
      </c>
      <c r="B9574" s="77">
        <f t="shared" ref="B9574:B9583" si="1075">MONTH(C9574)</f>
        <v>8</v>
      </c>
      <c r="C9574" s="73">
        <v>45873</v>
      </c>
      <c r="D9574" s="79" t="s">
        <v>1</v>
      </c>
      <c r="E9574" s="80" t="s">
        <v>916</v>
      </c>
      <c r="F9574" s="81" t="str">
        <f>VLOOKUP(E9574,Customer[],2,FALSE)</f>
        <v>Zwal Htet</v>
      </c>
      <c r="G9574" s="69" t="str">
        <f>VLOOKUP(E9574,Customer[],3,FALSE)</f>
        <v>Kyaue Shwe War Rd</v>
      </c>
      <c r="H9574" s="69" t="str">
        <f>VLOOKUP(E9574,Customer[],4,FALSE)</f>
        <v>Mangalardon</v>
      </c>
      <c r="I9574" s="48" t="s">
        <v>23</v>
      </c>
      <c r="J9574" s="82" t="str">
        <f>VLOOKUP(I9574,PGStock[],2,FALSE)</f>
        <v>Columbus Super Red Smooth 175 Ml</v>
      </c>
      <c r="K9574" s="71">
        <f>VLOOKUP(I9574,PGStock[],3,FALSE)</f>
        <v>0.17499999999999999</v>
      </c>
      <c r="L9574" s="47">
        <v>1</v>
      </c>
      <c r="M9574" s="47">
        <f>VLOOKUP(I9574,PGStock[],6,FALSE)</f>
        <v>100</v>
      </c>
      <c r="N9574" s="47">
        <f>+PGSales!$L9574*PGSales!$M9574</f>
        <v>100</v>
      </c>
    </row>
    <row r="9575" spans="1:14" hidden="1" x14ac:dyDescent="0.25">
      <c r="A9575" s="77">
        <f t="shared" si="1074"/>
        <v>2025</v>
      </c>
      <c r="B9575" s="77">
        <f t="shared" si="1075"/>
        <v>8</v>
      </c>
      <c r="C9575" s="73">
        <v>45873</v>
      </c>
      <c r="D9575" s="79" t="s">
        <v>1</v>
      </c>
      <c r="E9575" s="80" t="s">
        <v>916</v>
      </c>
      <c r="F9575" s="81" t="str">
        <f>VLOOKUP(E9575,Customer[],2,FALSE)</f>
        <v>Zwal Htet</v>
      </c>
      <c r="G9575" s="69" t="str">
        <f>VLOOKUP(E9575,Customer[],3,FALSE)</f>
        <v>Kyaue Shwe War Rd</v>
      </c>
      <c r="H9575" s="69" t="str">
        <f>VLOOKUP(E9575,Customer[],4,FALSE)</f>
        <v>Mangalardon</v>
      </c>
      <c r="I9575" s="48" t="s">
        <v>18</v>
      </c>
      <c r="J9575" s="82" t="str">
        <f>VLOOKUP(I9575,PGStock[],2,FALSE)</f>
        <v>Formula Rum 350ml</v>
      </c>
      <c r="K9575" s="71">
        <f>VLOOKUP(I9575,PGStock[],3,FALSE)</f>
        <v>0.35</v>
      </c>
      <c r="L9575" s="47">
        <v>1</v>
      </c>
      <c r="M9575" s="47">
        <f>VLOOKUP(I9575,PGStock[],6,FALSE)</f>
        <v>150</v>
      </c>
      <c r="N9575" s="47">
        <f>+PGSales!$L9575*PGSales!$M9575</f>
        <v>150</v>
      </c>
    </row>
    <row r="9576" spans="1:14" hidden="1" x14ac:dyDescent="0.25">
      <c r="A9576" s="77">
        <f t="shared" si="1074"/>
        <v>2025</v>
      </c>
      <c r="B9576" s="77">
        <f t="shared" si="1075"/>
        <v>8</v>
      </c>
      <c r="C9576" s="73">
        <v>45873</v>
      </c>
      <c r="D9576" s="79" t="s">
        <v>74</v>
      </c>
      <c r="E9576" s="80" t="s">
        <v>120</v>
      </c>
      <c r="F9576" s="81" t="str">
        <f>VLOOKUP(E9576,Customer[],2,FALSE)</f>
        <v>Linn</v>
      </c>
      <c r="G9576" s="69" t="str">
        <f>VLOOKUP(E9576,Customer[],3,FALSE)</f>
        <v>Bo Aung Kyaw Rd</v>
      </c>
      <c r="H9576" s="69" t="str">
        <f>VLOOKUP(E9576,Customer[],4,FALSE)</f>
        <v>Hlaing Thar Yar Route (1)</v>
      </c>
      <c r="I9576" s="48" t="s">
        <v>25</v>
      </c>
      <c r="J9576" s="82" t="str">
        <f>VLOOKUP(I9576,PGStock[],2,FALSE)</f>
        <v>Columbus Super Red Smooth 350 Ml</v>
      </c>
      <c r="K9576" s="71">
        <f>VLOOKUP(I9576,PGStock[],3,FALSE)</f>
        <v>0.35</v>
      </c>
      <c r="L9576" s="47">
        <v>3</v>
      </c>
      <c r="M9576" s="47">
        <f>VLOOKUP(I9576,PGStock[],6,FALSE)</f>
        <v>150</v>
      </c>
      <c r="N9576" s="47">
        <f>+PGSales!$L9576*PGSales!$M9576</f>
        <v>450</v>
      </c>
    </row>
    <row r="9577" spans="1:14" hidden="1" x14ac:dyDescent="0.25">
      <c r="A9577" s="77">
        <f t="shared" si="1074"/>
        <v>2025</v>
      </c>
      <c r="B9577" s="77">
        <f t="shared" si="1075"/>
        <v>8</v>
      </c>
      <c r="C9577" s="73">
        <v>45873</v>
      </c>
      <c r="D9577" s="79" t="s">
        <v>74</v>
      </c>
      <c r="E9577" s="80" t="s">
        <v>120</v>
      </c>
      <c r="F9577" s="81" t="str">
        <f>VLOOKUP(E9577,Customer[],2,FALSE)</f>
        <v>Linn</v>
      </c>
      <c r="G9577" s="69" t="str">
        <f>VLOOKUP(E9577,Customer[],3,FALSE)</f>
        <v>Bo Aung Kyaw Rd</v>
      </c>
      <c r="H9577" s="69" t="str">
        <f>VLOOKUP(E9577,Customer[],4,FALSE)</f>
        <v>Hlaing Thar Yar Route (1)</v>
      </c>
      <c r="I9577" s="48" t="s">
        <v>18</v>
      </c>
      <c r="J9577" s="82" t="str">
        <f>VLOOKUP(I9577,PGStock[],2,FALSE)</f>
        <v>Formula Rum 350ml</v>
      </c>
      <c r="K9577" s="71">
        <f>VLOOKUP(I9577,PGStock[],3,FALSE)</f>
        <v>0.35</v>
      </c>
      <c r="L9577" s="47">
        <v>3</v>
      </c>
      <c r="M9577" s="47">
        <f>VLOOKUP(I9577,PGStock[],6,FALSE)</f>
        <v>150</v>
      </c>
      <c r="N9577" s="47">
        <f>+PGSales!$L9577*PGSales!$M9577</f>
        <v>450</v>
      </c>
    </row>
    <row r="9578" spans="1:14" hidden="1" x14ac:dyDescent="0.25">
      <c r="A9578" s="77">
        <f t="shared" si="1074"/>
        <v>2025</v>
      </c>
      <c r="B9578" s="77">
        <f t="shared" si="1075"/>
        <v>8</v>
      </c>
      <c r="C9578" s="73">
        <v>45873</v>
      </c>
      <c r="D9578" s="79" t="s">
        <v>131</v>
      </c>
      <c r="E9578" s="80" t="s">
        <v>631</v>
      </c>
      <c r="F9578" s="81" t="str">
        <f>VLOOKUP(E9578,Customer[],2,FALSE)</f>
        <v>Nge paung</v>
      </c>
      <c r="G9578" s="69" t="str">
        <f>VLOOKUP(E9578,Customer[],3,FALSE)</f>
        <v>Bo Aung Kyaw Rd</v>
      </c>
      <c r="H9578" s="69" t="str">
        <f>VLOOKUP(E9578,Customer[],4,FALSE)</f>
        <v>Hlaing Thar Yar</v>
      </c>
      <c r="I9578" s="48" t="s">
        <v>23</v>
      </c>
      <c r="J9578" s="82" t="str">
        <f>VLOOKUP(I9578,PGStock[],2,FALSE)</f>
        <v>Columbus Super Red Smooth 175 Ml</v>
      </c>
      <c r="K9578" s="71">
        <f>VLOOKUP(I9578,PGStock[],3,FALSE)</f>
        <v>0.17499999999999999</v>
      </c>
      <c r="L9578" s="47">
        <v>2</v>
      </c>
      <c r="M9578" s="47">
        <f>VLOOKUP(I9578,PGStock[],6,FALSE)</f>
        <v>100</v>
      </c>
      <c r="N9578" s="47">
        <f>+PGSales!$L9578*PGSales!$M9578</f>
        <v>200</v>
      </c>
    </row>
    <row r="9579" spans="1:14" hidden="1" x14ac:dyDescent="0.25">
      <c r="A9579" s="77">
        <f t="shared" si="1074"/>
        <v>2025</v>
      </c>
      <c r="B9579" s="77">
        <f t="shared" si="1075"/>
        <v>8</v>
      </c>
      <c r="C9579" s="73">
        <v>45873</v>
      </c>
      <c r="D9579" s="79" t="s">
        <v>131</v>
      </c>
      <c r="E9579" s="80" t="s">
        <v>631</v>
      </c>
      <c r="F9579" s="81" t="str">
        <f>VLOOKUP(E9579,Customer[],2,FALSE)</f>
        <v>Nge paung</v>
      </c>
      <c r="G9579" s="69" t="str">
        <f>VLOOKUP(E9579,Customer[],3,FALSE)</f>
        <v>Bo Aung Kyaw Rd</v>
      </c>
      <c r="H9579" s="69" t="str">
        <f>VLOOKUP(E9579,Customer[],4,FALSE)</f>
        <v>Hlaing Thar Yar</v>
      </c>
      <c r="I9579" s="48" t="s">
        <v>18</v>
      </c>
      <c r="J9579" s="82" t="str">
        <f>VLOOKUP(I9579,PGStock[],2,FALSE)</f>
        <v>Formula Rum 350ml</v>
      </c>
      <c r="K9579" s="71">
        <f>VLOOKUP(I9579,PGStock[],3,FALSE)</f>
        <v>0.35</v>
      </c>
      <c r="L9579" s="47">
        <v>5</v>
      </c>
      <c r="M9579" s="47">
        <f>VLOOKUP(I9579,PGStock[],6,FALSE)</f>
        <v>150</v>
      </c>
      <c r="N9579" s="47">
        <f>+PGSales!$L9579*PGSales!$M9579</f>
        <v>750</v>
      </c>
    </row>
    <row r="9580" spans="1:14" hidden="1" x14ac:dyDescent="0.25">
      <c r="A9580" s="77">
        <f t="shared" si="1074"/>
        <v>2025</v>
      </c>
      <c r="B9580" s="77">
        <f t="shared" si="1075"/>
        <v>8</v>
      </c>
      <c r="C9580" s="73">
        <v>45873</v>
      </c>
      <c r="D9580" s="79" t="s">
        <v>68</v>
      </c>
      <c r="E9580" s="80" t="s">
        <v>125</v>
      </c>
      <c r="F9580" s="81" t="str">
        <f>VLOOKUP(E9580,Customer[],2,FALSE)</f>
        <v>Soon Pyan</v>
      </c>
      <c r="G9580" s="69" t="str">
        <f>VLOOKUP(E9580,Customer[],3,FALSE)</f>
        <v>Bo Aung Kyaw Rd</v>
      </c>
      <c r="H9580" s="69" t="str">
        <f>VLOOKUP(E9580,Customer[],4,FALSE)</f>
        <v>Hlaing Thar Yar Route (1)</v>
      </c>
      <c r="I9580" s="48" t="s">
        <v>20</v>
      </c>
      <c r="J9580" s="82" t="str">
        <f>VLOOKUP(I9580,PGStock[],2,FALSE)</f>
        <v>Formula Rum 700ml</v>
      </c>
      <c r="K9580" s="71">
        <f>VLOOKUP(I9580,PGStock[],3,FALSE)</f>
        <v>0.7</v>
      </c>
      <c r="L9580" s="47">
        <v>1</v>
      </c>
      <c r="M9580" s="47">
        <f>VLOOKUP(I9580,PGStock[],6,FALSE)</f>
        <v>200</v>
      </c>
      <c r="N9580" s="47">
        <f>+PGSales!$L9580*PGSales!$M9580</f>
        <v>200</v>
      </c>
    </row>
    <row r="9581" spans="1:14" hidden="1" x14ac:dyDescent="0.25">
      <c r="A9581" s="77">
        <f t="shared" si="1074"/>
        <v>2025</v>
      </c>
      <c r="B9581" s="77">
        <f t="shared" si="1075"/>
        <v>8</v>
      </c>
      <c r="C9581" s="73">
        <v>45873</v>
      </c>
      <c r="D9581" s="79" t="s">
        <v>68</v>
      </c>
      <c r="E9581" s="80" t="s">
        <v>125</v>
      </c>
      <c r="F9581" s="81" t="str">
        <f>VLOOKUP(E9581,Customer[],2,FALSE)</f>
        <v>Soon Pyan</v>
      </c>
      <c r="G9581" s="69" t="str">
        <f>VLOOKUP(E9581,Customer[],3,FALSE)</f>
        <v>Bo Aung Kyaw Rd</v>
      </c>
      <c r="H9581" s="69" t="str">
        <f>VLOOKUP(E9581,Customer[],4,FALSE)</f>
        <v>Hlaing Thar Yar Route (1)</v>
      </c>
      <c r="I9581" s="48" t="s">
        <v>18</v>
      </c>
      <c r="J9581" s="82" t="str">
        <f>VLOOKUP(I9581,PGStock[],2,FALSE)</f>
        <v>Formula Rum 350ml</v>
      </c>
      <c r="K9581" s="71">
        <f>VLOOKUP(I9581,PGStock[],3,FALSE)</f>
        <v>0.35</v>
      </c>
      <c r="L9581" s="47">
        <v>1</v>
      </c>
      <c r="M9581" s="47">
        <f>VLOOKUP(I9581,PGStock[],6,FALSE)</f>
        <v>150</v>
      </c>
      <c r="N9581" s="47">
        <f>+PGSales!$L9581*PGSales!$M9581</f>
        <v>150</v>
      </c>
    </row>
    <row r="9582" spans="1:14" hidden="1" x14ac:dyDescent="0.25">
      <c r="A9582" s="77">
        <f t="shared" si="1074"/>
        <v>2025</v>
      </c>
      <c r="B9582" s="77">
        <f t="shared" si="1075"/>
        <v>8</v>
      </c>
      <c r="C9582" s="73">
        <v>45873</v>
      </c>
      <c r="D9582" s="79" t="s">
        <v>70</v>
      </c>
      <c r="E9582" s="80" t="s">
        <v>634</v>
      </c>
      <c r="F9582" s="81" t="str">
        <f>VLOOKUP(E9582,Customer[],2,FALSE)</f>
        <v>Pyae Maher</v>
      </c>
      <c r="G9582" s="69" t="str">
        <f>VLOOKUP(E9582,Customer[],3,FALSE)</f>
        <v>Bo Aung Kyaw Rd</v>
      </c>
      <c r="H9582" s="69" t="str">
        <f>VLOOKUP(E9582,Customer[],4,FALSE)</f>
        <v>Hlaing Thar Yar</v>
      </c>
      <c r="I9582" s="48" t="s">
        <v>25</v>
      </c>
      <c r="J9582" s="82" t="str">
        <f>VLOOKUP(I9582,PGStock[],2,FALSE)</f>
        <v>Columbus Super Red Smooth 350 Ml</v>
      </c>
      <c r="K9582" s="71">
        <f>VLOOKUP(I9582,PGStock[],3,FALSE)</f>
        <v>0.35</v>
      </c>
      <c r="L9582" s="47">
        <v>1</v>
      </c>
      <c r="M9582" s="47">
        <f>VLOOKUP(I9582,PGStock[],6,FALSE)</f>
        <v>150</v>
      </c>
      <c r="N9582" s="47">
        <f>+PGSales!$L9582*PGSales!$M9582</f>
        <v>150</v>
      </c>
    </row>
    <row r="9583" spans="1:14" hidden="1" x14ac:dyDescent="0.25">
      <c r="A9583" s="77">
        <f t="shared" si="1074"/>
        <v>2025</v>
      </c>
      <c r="B9583" s="77">
        <f t="shared" si="1075"/>
        <v>8</v>
      </c>
      <c r="C9583" s="73">
        <v>45873</v>
      </c>
      <c r="D9583" s="79" t="s">
        <v>70</v>
      </c>
      <c r="E9583" s="80" t="s">
        <v>634</v>
      </c>
      <c r="F9583" s="81" t="str">
        <f>VLOOKUP(E9583,Customer[],2,FALSE)</f>
        <v>Pyae Maher</v>
      </c>
      <c r="G9583" s="69" t="str">
        <f>VLOOKUP(E9583,Customer[],3,FALSE)</f>
        <v>Bo Aung Kyaw Rd</v>
      </c>
      <c r="H9583" s="69" t="str">
        <f>VLOOKUP(E9583,Customer[],4,FALSE)</f>
        <v>Hlaing Thar Yar</v>
      </c>
      <c r="I9583" s="48" t="s">
        <v>18</v>
      </c>
      <c r="J9583" s="82" t="str">
        <f>VLOOKUP(I9583,PGStock[],2,FALSE)</f>
        <v>Formula Rum 350ml</v>
      </c>
      <c r="K9583" s="71">
        <f>VLOOKUP(I9583,PGStock[],3,FALSE)</f>
        <v>0.35</v>
      </c>
      <c r="L9583" s="47">
        <v>4</v>
      </c>
      <c r="M9583" s="47">
        <f>VLOOKUP(I9583,PGStock[],6,FALSE)</f>
        <v>150</v>
      </c>
      <c r="N9583" s="47">
        <f>+PGSales!$L9583*PGSales!$M9583</f>
        <v>600</v>
      </c>
    </row>
    <row r="9584" spans="1:14" hidden="1" x14ac:dyDescent="0.25">
      <c r="A9584" s="77">
        <f t="shared" ref="A9584:A10975" si="1076">YEAR(C9584)</f>
        <v>2025</v>
      </c>
      <c r="B9584" s="77">
        <f t="shared" ref="B9584:B10975" si="1077">MONTH(C9584)</f>
        <v>8</v>
      </c>
      <c r="C9584" s="73">
        <v>45873</v>
      </c>
      <c r="D9584" s="79" t="s">
        <v>878</v>
      </c>
      <c r="E9584" s="80" t="s">
        <v>611</v>
      </c>
      <c r="F9584" s="81" t="str">
        <f>VLOOKUP(E9584,Customer[],2,FALSE)</f>
        <v>GC</v>
      </c>
      <c r="G9584" s="69" t="str">
        <f>VLOOKUP(E9584,Customer[],3,FALSE)</f>
        <v>Bo Aung Kyaw Rd</v>
      </c>
      <c r="H9584" s="69" t="str">
        <f>VLOOKUP(E9584,Customer[],4,FALSE)</f>
        <v xml:space="preserve">Hlaing thar Yar </v>
      </c>
      <c r="I9584" s="48" t="s">
        <v>25</v>
      </c>
      <c r="J9584" s="82" t="str">
        <f>VLOOKUP(I9584,PGStock[],2,FALSE)</f>
        <v>Columbus Super Red Smooth 350 Ml</v>
      </c>
      <c r="K9584" s="71">
        <f>VLOOKUP(I9584,PGStock[],3,FALSE)</f>
        <v>0.35</v>
      </c>
      <c r="L9584" s="47">
        <v>1</v>
      </c>
      <c r="M9584" s="47">
        <f>VLOOKUP(I9584,PGStock[],6,FALSE)</f>
        <v>150</v>
      </c>
      <c r="N9584" s="47">
        <f>+PGSales!$L9584*PGSales!$M9584</f>
        <v>150</v>
      </c>
    </row>
    <row r="9585" spans="1:14" hidden="1" x14ac:dyDescent="0.25">
      <c r="A9585" s="77">
        <f t="shared" si="1076"/>
        <v>2025</v>
      </c>
      <c r="B9585" s="77">
        <f t="shared" si="1077"/>
        <v>8</v>
      </c>
      <c r="C9585" s="73">
        <v>45873</v>
      </c>
      <c r="D9585" s="79" t="s">
        <v>275</v>
      </c>
      <c r="E9585" s="80" t="s">
        <v>923</v>
      </c>
      <c r="F9585" s="81" t="str">
        <f>VLOOKUP(E9585,Customer[],2,FALSE)</f>
        <v>White Soneseyar</v>
      </c>
      <c r="G9585" s="69" t="str">
        <f>VLOOKUP(E9585,Customer[],3,FALSE)</f>
        <v>Bo Aung Kyaw Rd</v>
      </c>
      <c r="H9585" s="69" t="str">
        <f>VLOOKUP(E9585,Customer[],4,FALSE)</f>
        <v>Hlaing Thar Yar</v>
      </c>
      <c r="I9585" s="48" t="s">
        <v>27</v>
      </c>
      <c r="J9585" s="82" t="str">
        <f>VLOOKUP(I9585,PGStock[],2,FALSE)</f>
        <v>Columbus Super Red Smooth 700 Ml</v>
      </c>
      <c r="K9585" s="71">
        <f>VLOOKUP(I9585,PGStock[],3,FALSE)</f>
        <v>0.7</v>
      </c>
      <c r="L9585" s="47">
        <v>1</v>
      </c>
      <c r="M9585" s="47">
        <f>VLOOKUP(I9585,PGStock[],6,FALSE)</f>
        <v>200</v>
      </c>
      <c r="N9585" s="47">
        <f>+PGSales!$L9585*PGSales!$M9585</f>
        <v>200</v>
      </c>
    </row>
    <row r="9586" spans="1:14" hidden="1" x14ac:dyDescent="0.25">
      <c r="A9586" s="77">
        <f t="shared" si="1076"/>
        <v>2025</v>
      </c>
      <c r="B9586" s="77">
        <f t="shared" si="1077"/>
        <v>8</v>
      </c>
      <c r="C9586" s="73">
        <v>45873</v>
      </c>
      <c r="D9586" s="79" t="s">
        <v>275</v>
      </c>
      <c r="E9586" s="80" t="s">
        <v>923</v>
      </c>
      <c r="F9586" s="81" t="str">
        <f>VLOOKUP(E9586,Customer[],2,FALSE)</f>
        <v>White Soneseyar</v>
      </c>
      <c r="G9586" s="69" t="str">
        <f>VLOOKUP(E9586,Customer[],3,FALSE)</f>
        <v>Bo Aung Kyaw Rd</v>
      </c>
      <c r="H9586" s="69" t="str">
        <f>VLOOKUP(E9586,Customer[],4,FALSE)</f>
        <v>Hlaing Thar Yar</v>
      </c>
      <c r="I9586" s="48" t="s">
        <v>25</v>
      </c>
      <c r="J9586" s="82" t="str">
        <f>VLOOKUP(I9586,PGStock[],2,FALSE)</f>
        <v>Columbus Super Red Smooth 350 Ml</v>
      </c>
      <c r="K9586" s="71">
        <f>VLOOKUP(I9586,PGStock[],3,FALSE)</f>
        <v>0.35</v>
      </c>
      <c r="L9586" s="47">
        <v>6</v>
      </c>
      <c r="M9586" s="47">
        <f>VLOOKUP(I9586,PGStock[],6,FALSE)</f>
        <v>150</v>
      </c>
      <c r="N9586" s="47">
        <f>+PGSales!$L9586*PGSales!$M9586</f>
        <v>900</v>
      </c>
    </row>
    <row r="9587" spans="1:14" hidden="1" x14ac:dyDescent="0.25">
      <c r="A9587" s="77">
        <f t="shared" si="1076"/>
        <v>2025</v>
      </c>
      <c r="B9587" s="77">
        <f t="shared" si="1077"/>
        <v>8</v>
      </c>
      <c r="C9587" s="73">
        <v>45873</v>
      </c>
      <c r="D9587" s="79" t="s">
        <v>275</v>
      </c>
      <c r="E9587" s="80" t="s">
        <v>923</v>
      </c>
      <c r="F9587" s="81" t="str">
        <f>VLOOKUP(E9587,Customer[],2,FALSE)</f>
        <v>White Soneseyar</v>
      </c>
      <c r="G9587" s="69" t="str">
        <f>VLOOKUP(E9587,Customer[],3,FALSE)</f>
        <v>Bo Aung Kyaw Rd</v>
      </c>
      <c r="H9587" s="69" t="str">
        <f>VLOOKUP(E9587,Customer[],4,FALSE)</f>
        <v>Hlaing Thar Yar</v>
      </c>
      <c r="I9587" s="48" t="s">
        <v>23</v>
      </c>
      <c r="J9587" s="82" t="str">
        <f>VLOOKUP(I9587,PGStock[],2,FALSE)</f>
        <v>Columbus Super Red Smooth 175 Ml</v>
      </c>
      <c r="K9587" s="71">
        <f>VLOOKUP(I9587,PGStock[],3,FALSE)</f>
        <v>0.17499999999999999</v>
      </c>
      <c r="L9587" s="47">
        <v>3</v>
      </c>
      <c r="M9587" s="47">
        <f>VLOOKUP(I9587,PGStock[],6,FALSE)</f>
        <v>100</v>
      </c>
      <c r="N9587" s="47">
        <f>+PGSales!$L9587*PGSales!$M9587</f>
        <v>300</v>
      </c>
    </row>
    <row r="9588" spans="1:14" hidden="1" x14ac:dyDescent="0.25">
      <c r="A9588" s="77">
        <f t="shared" si="1076"/>
        <v>2025</v>
      </c>
      <c r="B9588" s="77">
        <f t="shared" si="1077"/>
        <v>8</v>
      </c>
      <c r="C9588" s="73">
        <v>45873</v>
      </c>
      <c r="D9588" s="79" t="s">
        <v>275</v>
      </c>
      <c r="E9588" s="80" t="s">
        <v>923</v>
      </c>
      <c r="F9588" s="81" t="str">
        <f>VLOOKUP(E9588,Customer[],2,FALSE)</f>
        <v>White Soneseyar</v>
      </c>
      <c r="G9588" s="69" t="str">
        <f>VLOOKUP(E9588,Customer[],3,FALSE)</f>
        <v>Bo Aung Kyaw Rd</v>
      </c>
      <c r="H9588" s="69" t="str">
        <f>VLOOKUP(E9588,Customer[],4,FALSE)</f>
        <v>Hlaing Thar Yar</v>
      </c>
      <c r="I9588" s="48" t="s">
        <v>18</v>
      </c>
      <c r="J9588" s="82" t="str">
        <f>VLOOKUP(I9588,PGStock[],2,FALSE)</f>
        <v>Formula Rum 350ml</v>
      </c>
      <c r="K9588" s="71">
        <f>VLOOKUP(I9588,PGStock[],3,FALSE)</f>
        <v>0.35</v>
      </c>
      <c r="L9588" s="47">
        <v>3</v>
      </c>
      <c r="M9588" s="47">
        <f>VLOOKUP(I9588,PGStock[],6,FALSE)</f>
        <v>150</v>
      </c>
      <c r="N9588" s="47">
        <f>+PGSales!$L9588*PGSales!$M9588</f>
        <v>450</v>
      </c>
    </row>
    <row r="9589" spans="1:14" hidden="1" x14ac:dyDescent="0.25">
      <c r="A9589" s="77">
        <f t="shared" si="1076"/>
        <v>2025</v>
      </c>
      <c r="B9589" s="77">
        <f t="shared" si="1077"/>
        <v>8</v>
      </c>
      <c r="C9589" s="73">
        <v>45874</v>
      </c>
      <c r="D9589" s="79" t="s">
        <v>62</v>
      </c>
      <c r="E9589" s="80" t="s">
        <v>230</v>
      </c>
      <c r="F9589" s="81" t="str">
        <f>VLOOKUP(E9589,Customer[],2,FALSE)</f>
        <v>KZ</v>
      </c>
      <c r="G9589" s="69" t="str">
        <f>VLOOKUP(E9589,Customer[],3,FALSE)</f>
        <v>kantharyar Rd</v>
      </c>
      <c r="H9589" s="69" t="str">
        <f>VLOOKUP(E9589,Customer[],4,FALSE)</f>
        <v xml:space="preserve">Shwepyithar </v>
      </c>
      <c r="I9589" s="48" t="s">
        <v>25</v>
      </c>
      <c r="J9589" s="82" t="str">
        <f>VLOOKUP(I9589,PGStock[],2,FALSE)</f>
        <v>Columbus Super Red Smooth 350 Ml</v>
      </c>
      <c r="K9589" s="71">
        <f>VLOOKUP(I9589,PGStock[],3,FALSE)</f>
        <v>0.35</v>
      </c>
      <c r="L9589" s="47">
        <v>7</v>
      </c>
      <c r="M9589" s="47">
        <f>VLOOKUP(I9589,PGStock[],6,FALSE)</f>
        <v>150</v>
      </c>
      <c r="N9589" s="47">
        <f>+PGSales!$L9589*PGSales!$M9589</f>
        <v>1050</v>
      </c>
    </row>
    <row r="9590" spans="1:14" hidden="1" x14ac:dyDescent="0.25">
      <c r="A9590" s="77">
        <f t="shared" ref="A9590:A9603" si="1078">YEAR(C9590)</f>
        <v>2025</v>
      </c>
      <c r="B9590" s="77">
        <f t="shared" ref="B9590:B9603" si="1079">MONTH(C9590)</f>
        <v>8</v>
      </c>
      <c r="C9590" s="73">
        <v>45874</v>
      </c>
      <c r="D9590" s="79" t="s">
        <v>62</v>
      </c>
      <c r="E9590" s="80" t="s">
        <v>230</v>
      </c>
      <c r="F9590" s="81" t="str">
        <f>VLOOKUP(E9590,Customer[],2,FALSE)</f>
        <v>KZ</v>
      </c>
      <c r="G9590" s="69" t="str">
        <f>VLOOKUP(E9590,Customer[],3,FALSE)</f>
        <v>kantharyar Rd</v>
      </c>
      <c r="H9590" s="69" t="str">
        <f>VLOOKUP(E9590,Customer[],4,FALSE)</f>
        <v xml:space="preserve">Shwepyithar </v>
      </c>
      <c r="I9590" s="48" t="s">
        <v>23</v>
      </c>
      <c r="J9590" s="82" t="str">
        <f>VLOOKUP(I9590,PGStock[],2,FALSE)</f>
        <v>Columbus Super Red Smooth 175 Ml</v>
      </c>
      <c r="K9590" s="71">
        <f>VLOOKUP(I9590,PGStock[],3,FALSE)</f>
        <v>0.17499999999999999</v>
      </c>
      <c r="L9590" s="47">
        <v>2</v>
      </c>
      <c r="M9590" s="47">
        <f>VLOOKUP(I9590,PGStock[],6,FALSE)</f>
        <v>100</v>
      </c>
      <c r="N9590" s="47">
        <f>+PGSales!$L9590*PGSales!$M9590</f>
        <v>200</v>
      </c>
    </row>
    <row r="9591" spans="1:14" hidden="1" x14ac:dyDescent="0.25">
      <c r="A9591" s="77">
        <f t="shared" si="1078"/>
        <v>2025</v>
      </c>
      <c r="B9591" s="77">
        <f t="shared" si="1079"/>
        <v>8</v>
      </c>
      <c r="C9591" s="73">
        <v>45874</v>
      </c>
      <c r="D9591" s="79" t="s">
        <v>62</v>
      </c>
      <c r="E9591" s="80" t="s">
        <v>230</v>
      </c>
      <c r="F9591" s="81" t="str">
        <f>VLOOKUP(E9591,Customer[],2,FALSE)</f>
        <v>KZ</v>
      </c>
      <c r="G9591" s="69" t="str">
        <f>VLOOKUP(E9591,Customer[],3,FALSE)</f>
        <v>kantharyar Rd</v>
      </c>
      <c r="H9591" s="69" t="str">
        <f>VLOOKUP(E9591,Customer[],4,FALSE)</f>
        <v xml:space="preserve">Shwepyithar </v>
      </c>
      <c r="I9591" s="48" t="s">
        <v>20</v>
      </c>
      <c r="J9591" s="82" t="str">
        <f>VLOOKUP(I9591,PGStock[],2,FALSE)</f>
        <v>Formula Rum 700ml</v>
      </c>
      <c r="K9591" s="71">
        <f>VLOOKUP(I9591,PGStock[],3,FALSE)</f>
        <v>0.7</v>
      </c>
      <c r="L9591" s="47">
        <v>1</v>
      </c>
      <c r="M9591" s="47">
        <f>VLOOKUP(I9591,PGStock[],6,FALSE)</f>
        <v>200</v>
      </c>
      <c r="N9591" s="47">
        <f>+PGSales!$L9591*PGSales!$M9591</f>
        <v>200</v>
      </c>
    </row>
    <row r="9592" spans="1:14" hidden="1" x14ac:dyDescent="0.25">
      <c r="A9592" s="77">
        <f t="shared" si="1078"/>
        <v>2025</v>
      </c>
      <c r="B9592" s="77">
        <f t="shared" si="1079"/>
        <v>8</v>
      </c>
      <c r="C9592" s="73">
        <v>45874</v>
      </c>
      <c r="D9592" s="79" t="s">
        <v>62</v>
      </c>
      <c r="E9592" s="80" t="s">
        <v>230</v>
      </c>
      <c r="F9592" s="81" t="str">
        <f>VLOOKUP(E9592,Customer[],2,FALSE)</f>
        <v>KZ</v>
      </c>
      <c r="G9592" s="69" t="str">
        <f>VLOOKUP(E9592,Customer[],3,FALSE)</f>
        <v>kantharyar Rd</v>
      </c>
      <c r="H9592" s="69" t="str">
        <f>VLOOKUP(E9592,Customer[],4,FALSE)</f>
        <v xml:space="preserve">Shwepyithar </v>
      </c>
      <c r="I9592" s="48" t="s">
        <v>18</v>
      </c>
      <c r="J9592" s="82" t="str">
        <f>VLOOKUP(I9592,PGStock[],2,FALSE)</f>
        <v>Formula Rum 350ml</v>
      </c>
      <c r="K9592" s="71">
        <f>VLOOKUP(I9592,PGStock[],3,FALSE)</f>
        <v>0.35</v>
      </c>
      <c r="L9592" s="47">
        <v>6</v>
      </c>
      <c r="M9592" s="47">
        <f>VLOOKUP(I9592,PGStock[],6,FALSE)</f>
        <v>150</v>
      </c>
      <c r="N9592" s="47">
        <f>+PGSales!$L9592*PGSales!$M9592</f>
        <v>900</v>
      </c>
    </row>
    <row r="9593" spans="1:14" hidden="1" x14ac:dyDescent="0.25">
      <c r="A9593" s="77">
        <f t="shared" si="1078"/>
        <v>2025</v>
      </c>
      <c r="B9593" s="77">
        <f t="shared" si="1079"/>
        <v>8</v>
      </c>
      <c r="C9593" s="73">
        <v>45874</v>
      </c>
      <c r="D9593" s="79" t="s">
        <v>4</v>
      </c>
      <c r="E9593" s="80" t="s">
        <v>177</v>
      </c>
      <c r="F9593" s="81" t="str">
        <f>VLOOKUP(E9593,Customer[],2,FALSE)</f>
        <v>NI Ni Poe poe</v>
      </c>
      <c r="G9593" s="69" t="str">
        <f>VLOOKUP(E9593,Customer[],3,FALSE)</f>
        <v>Ye Yanaing Rd</v>
      </c>
      <c r="H9593" s="69" t="str">
        <f>VLOOKUP(E9593,Customer[],4,FALSE)</f>
        <v xml:space="preserve">Shwepyithar </v>
      </c>
      <c r="I9593" s="48" t="s">
        <v>25</v>
      </c>
      <c r="J9593" s="82" t="str">
        <f>VLOOKUP(I9593,PGStock[],2,FALSE)</f>
        <v>Columbus Super Red Smooth 350 Ml</v>
      </c>
      <c r="K9593" s="71">
        <f>VLOOKUP(I9593,PGStock[],3,FALSE)</f>
        <v>0.35</v>
      </c>
      <c r="L9593" s="47">
        <v>1</v>
      </c>
      <c r="M9593" s="47">
        <f>VLOOKUP(I9593,PGStock[],6,FALSE)</f>
        <v>150</v>
      </c>
      <c r="N9593" s="47">
        <f>+PGSales!$L9593*PGSales!$M9593</f>
        <v>150</v>
      </c>
    </row>
    <row r="9594" spans="1:14" hidden="1" x14ac:dyDescent="0.25">
      <c r="A9594" s="77">
        <f t="shared" si="1078"/>
        <v>2025</v>
      </c>
      <c r="B9594" s="77">
        <f t="shared" si="1079"/>
        <v>8</v>
      </c>
      <c r="C9594" s="73">
        <v>45874</v>
      </c>
      <c r="D9594" s="79" t="s">
        <v>4</v>
      </c>
      <c r="E9594" s="80" t="s">
        <v>177</v>
      </c>
      <c r="F9594" s="81" t="str">
        <f>VLOOKUP(E9594,Customer[],2,FALSE)</f>
        <v>NI Ni Poe poe</v>
      </c>
      <c r="G9594" s="69" t="str">
        <f>VLOOKUP(E9594,Customer[],3,FALSE)</f>
        <v>Ye Yanaing Rd</v>
      </c>
      <c r="H9594" s="69" t="str">
        <f>VLOOKUP(E9594,Customer[],4,FALSE)</f>
        <v xml:space="preserve">Shwepyithar </v>
      </c>
      <c r="I9594" s="48" t="s">
        <v>18</v>
      </c>
      <c r="J9594" s="82" t="str">
        <f>VLOOKUP(I9594,PGStock[],2,FALSE)</f>
        <v>Formula Rum 350ml</v>
      </c>
      <c r="K9594" s="71">
        <f>VLOOKUP(I9594,PGStock[],3,FALSE)</f>
        <v>0.35</v>
      </c>
      <c r="L9594" s="47">
        <v>9</v>
      </c>
      <c r="M9594" s="47">
        <f>VLOOKUP(I9594,PGStock[],6,FALSE)</f>
        <v>150</v>
      </c>
      <c r="N9594" s="47">
        <f>+PGSales!$L9594*PGSales!$M9594</f>
        <v>1350</v>
      </c>
    </row>
    <row r="9595" spans="1:14" hidden="1" x14ac:dyDescent="0.25">
      <c r="A9595" s="77">
        <f t="shared" si="1078"/>
        <v>2025</v>
      </c>
      <c r="B9595" s="77">
        <f t="shared" si="1079"/>
        <v>8</v>
      </c>
      <c r="C9595" s="73">
        <v>45874</v>
      </c>
      <c r="D9595" s="79" t="s">
        <v>66</v>
      </c>
      <c r="E9595" s="80" t="s">
        <v>635</v>
      </c>
      <c r="F9595" s="81" t="e">
        <f>VLOOKUP(E9595,Customer[],2,FALSE)</f>
        <v>#N/A</v>
      </c>
      <c r="G9595" s="69" t="e">
        <f>VLOOKUP(E9595,Customer[],3,FALSE)</f>
        <v>#N/A</v>
      </c>
      <c r="H9595" s="69" t="e">
        <f>VLOOKUP(E9595,Customer[],4,FALSE)</f>
        <v>#N/A</v>
      </c>
      <c r="I9595" s="48" t="s">
        <v>18</v>
      </c>
      <c r="J9595" s="82" t="str">
        <f>VLOOKUP(I9595,PGStock[],2,FALSE)</f>
        <v>Formula Rum 350ml</v>
      </c>
      <c r="K9595" s="71">
        <f>VLOOKUP(I9595,PGStock[],3,FALSE)</f>
        <v>0.35</v>
      </c>
      <c r="L9595" s="47">
        <v>3</v>
      </c>
      <c r="M9595" s="47">
        <f>VLOOKUP(I9595,PGStock[],6,FALSE)</f>
        <v>150</v>
      </c>
      <c r="N9595" s="47">
        <f>+PGSales!$L9595*PGSales!$M9595</f>
        <v>450</v>
      </c>
    </row>
    <row r="9596" spans="1:14" hidden="1" x14ac:dyDescent="0.25">
      <c r="A9596" s="77">
        <f t="shared" si="1078"/>
        <v>2025</v>
      </c>
      <c r="B9596" s="77">
        <f t="shared" si="1079"/>
        <v>8</v>
      </c>
      <c r="C9596" s="73">
        <v>45874</v>
      </c>
      <c r="D9596" s="79" t="s">
        <v>885</v>
      </c>
      <c r="E9596" s="80" t="s">
        <v>268</v>
      </c>
      <c r="F9596" s="81" t="str">
        <f>VLOOKUP(E9596,Customer[],2,FALSE)</f>
        <v>Kaung Thant</v>
      </c>
      <c r="G9596" s="69" t="str">
        <f>VLOOKUP(E9596,Customer[],3,FALSE)</f>
        <v>ThanDin Zay Rd</v>
      </c>
      <c r="H9596" s="69" t="str">
        <f>VLOOKUP(E9596,Customer[],4,FALSE)</f>
        <v xml:space="preserve">Shwepyithar </v>
      </c>
      <c r="I9596" s="48" t="s">
        <v>27</v>
      </c>
      <c r="J9596" s="82" t="str">
        <f>VLOOKUP(I9596,PGStock[],2,FALSE)</f>
        <v>Columbus Super Red Smooth 700 Ml</v>
      </c>
      <c r="K9596" s="71">
        <f>VLOOKUP(I9596,PGStock[],3,FALSE)</f>
        <v>0.7</v>
      </c>
      <c r="L9596" s="47">
        <v>2</v>
      </c>
      <c r="M9596" s="47">
        <f>VLOOKUP(I9596,PGStock[],6,FALSE)</f>
        <v>200</v>
      </c>
      <c r="N9596" s="47">
        <f>+PGSales!$L9596*PGSales!$M9596</f>
        <v>400</v>
      </c>
    </row>
    <row r="9597" spans="1:14" hidden="1" x14ac:dyDescent="0.25">
      <c r="A9597" s="77">
        <f t="shared" si="1078"/>
        <v>2025</v>
      </c>
      <c r="B9597" s="77">
        <f t="shared" si="1079"/>
        <v>8</v>
      </c>
      <c r="C9597" s="73">
        <v>45874</v>
      </c>
      <c r="D9597" s="79" t="s">
        <v>885</v>
      </c>
      <c r="E9597" s="80" t="s">
        <v>268</v>
      </c>
      <c r="F9597" s="81" t="str">
        <f>VLOOKUP(E9597,Customer[],2,FALSE)</f>
        <v>Kaung Thant</v>
      </c>
      <c r="G9597" s="69" t="str">
        <f>VLOOKUP(E9597,Customer[],3,FALSE)</f>
        <v>ThanDin Zay Rd</v>
      </c>
      <c r="H9597" s="69" t="str">
        <f>VLOOKUP(E9597,Customer[],4,FALSE)</f>
        <v xml:space="preserve">Shwepyithar </v>
      </c>
      <c r="I9597" s="48" t="s">
        <v>25</v>
      </c>
      <c r="J9597" s="82" t="str">
        <f>VLOOKUP(I9597,PGStock[],2,FALSE)</f>
        <v>Columbus Super Red Smooth 350 Ml</v>
      </c>
      <c r="K9597" s="71">
        <f>VLOOKUP(I9597,PGStock[],3,FALSE)</f>
        <v>0.35</v>
      </c>
      <c r="L9597" s="47">
        <v>4</v>
      </c>
      <c r="M9597" s="47">
        <f>VLOOKUP(I9597,PGStock[],6,FALSE)</f>
        <v>150</v>
      </c>
      <c r="N9597" s="47">
        <f>+PGSales!$L9597*PGSales!$M9597</f>
        <v>600</v>
      </c>
    </row>
    <row r="9598" spans="1:14" hidden="1" x14ac:dyDescent="0.25">
      <c r="A9598" s="77">
        <f t="shared" si="1078"/>
        <v>2025</v>
      </c>
      <c r="B9598" s="77">
        <f t="shared" si="1079"/>
        <v>8</v>
      </c>
      <c r="C9598" s="73">
        <v>45874</v>
      </c>
      <c r="D9598" s="79" t="s">
        <v>885</v>
      </c>
      <c r="E9598" s="80" t="s">
        <v>268</v>
      </c>
      <c r="F9598" s="81" t="str">
        <f>VLOOKUP(E9598,Customer[],2,FALSE)</f>
        <v>Kaung Thant</v>
      </c>
      <c r="G9598" s="69" t="str">
        <f>VLOOKUP(E9598,Customer[],3,FALSE)</f>
        <v>ThanDin Zay Rd</v>
      </c>
      <c r="H9598" s="69" t="str">
        <f>VLOOKUP(E9598,Customer[],4,FALSE)</f>
        <v xml:space="preserve">Shwepyithar </v>
      </c>
      <c r="I9598" s="48" t="s">
        <v>18</v>
      </c>
      <c r="J9598" s="82" t="str">
        <f>VLOOKUP(I9598,PGStock[],2,FALSE)</f>
        <v>Formula Rum 350ml</v>
      </c>
      <c r="K9598" s="71">
        <f>VLOOKUP(I9598,PGStock[],3,FALSE)</f>
        <v>0.35</v>
      </c>
      <c r="L9598" s="47">
        <v>5</v>
      </c>
      <c r="M9598" s="47">
        <f>VLOOKUP(I9598,PGStock[],6,FALSE)</f>
        <v>150</v>
      </c>
      <c r="N9598" s="47">
        <f>+PGSales!$L9598*PGSales!$M9598</f>
        <v>750</v>
      </c>
    </row>
    <row r="9599" spans="1:14" hidden="1" x14ac:dyDescent="0.25">
      <c r="A9599" s="77">
        <f t="shared" si="1078"/>
        <v>2025</v>
      </c>
      <c r="B9599" s="77">
        <f t="shared" si="1079"/>
        <v>8</v>
      </c>
      <c r="C9599" s="73">
        <v>45874</v>
      </c>
      <c r="D9599" s="79" t="s">
        <v>60</v>
      </c>
      <c r="E9599" s="80" t="s">
        <v>246</v>
      </c>
      <c r="F9599" s="81" t="str">
        <f>VLOOKUP(E9599,Customer[],2,FALSE)</f>
        <v>Zaw Hein Kaber</v>
      </c>
      <c r="G9599" s="69" t="str">
        <f>VLOOKUP(E9599,Customer[],3,FALSE)</f>
        <v>ThanDin Zay Rd</v>
      </c>
      <c r="H9599" s="69" t="str">
        <f>VLOOKUP(E9599,Customer[],4,FALSE)</f>
        <v xml:space="preserve">Shwepyithar </v>
      </c>
      <c r="I9599" s="48" t="s">
        <v>25</v>
      </c>
      <c r="J9599" s="82" t="str">
        <f>VLOOKUP(I9599,PGStock[],2,FALSE)</f>
        <v>Columbus Super Red Smooth 350 Ml</v>
      </c>
      <c r="K9599" s="71">
        <f>VLOOKUP(I9599,PGStock[],3,FALSE)</f>
        <v>0.35</v>
      </c>
      <c r="L9599" s="47">
        <v>2</v>
      </c>
      <c r="M9599" s="47">
        <f>VLOOKUP(I9599,PGStock[],6,FALSE)</f>
        <v>150</v>
      </c>
      <c r="N9599" s="47">
        <f>+PGSales!$L9599*PGSales!$M9599</f>
        <v>300</v>
      </c>
    </row>
    <row r="9600" spans="1:14" hidden="1" x14ac:dyDescent="0.25">
      <c r="A9600" s="77">
        <f t="shared" si="1078"/>
        <v>2025</v>
      </c>
      <c r="B9600" s="77">
        <f t="shared" si="1079"/>
        <v>8</v>
      </c>
      <c r="C9600" s="73">
        <v>45874</v>
      </c>
      <c r="D9600" s="79" t="s">
        <v>60</v>
      </c>
      <c r="E9600" s="80" t="s">
        <v>246</v>
      </c>
      <c r="F9600" s="81" t="str">
        <f>VLOOKUP(E9600,Customer[],2,FALSE)</f>
        <v>Zaw Hein Kaber</v>
      </c>
      <c r="G9600" s="69" t="str">
        <f>VLOOKUP(E9600,Customer[],3,FALSE)</f>
        <v>ThanDin Zay Rd</v>
      </c>
      <c r="H9600" s="69" t="str">
        <f>VLOOKUP(E9600,Customer[],4,FALSE)</f>
        <v xml:space="preserve">Shwepyithar </v>
      </c>
      <c r="I9600" s="48" t="s">
        <v>23</v>
      </c>
      <c r="J9600" s="82" t="str">
        <f>VLOOKUP(I9600,PGStock[],2,FALSE)</f>
        <v>Columbus Super Red Smooth 175 Ml</v>
      </c>
      <c r="K9600" s="71">
        <f>VLOOKUP(I9600,PGStock[],3,FALSE)</f>
        <v>0.17499999999999999</v>
      </c>
      <c r="L9600" s="47">
        <v>3</v>
      </c>
      <c r="M9600" s="47">
        <f>VLOOKUP(I9600,PGStock[],6,FALSE)</f>
        <v>100</v>
      </c>
      <c r="N9600" s="47">
        <f>+PGSales!$L9600*PGSales!$M9600</f>
        <v>300</v>
      </c>
    </row>
    <row r="9601" spans="1:14" hidden="1" x14ac:dyDescent="0.25">
      <c r="A9601" s="77">
        <f t="shared" si="1078"/>
        <v>2025</v>
      </c>
      <c r="B9601" s="77">
        <f t="shared" si="1079"/>
        <v>8</v>
      </c>
      <c r="C9601" s="73">
        <v>45874</v>
      </c>
      <c r="D9601" s="79" t="s">
        <v>60</v>
      </c>
      <c r="E9601" s="80" t="s">
        <v>246</v>
      </c>
      <c r="F9601" s="81" t="str">
        <f>VLOOKUP(E9601,Customer[],2,FALSE)</f>
        <v>Zaw Hein Kaber</v>
      </c>
      <c r="G9601" s="69" t="str">
        <f>VLOOKUP(E9601,Customer[],3,FALSE)</f>
        <v>ThanDin Zay Rd</v>
      </c>
      <c r="H9601" s="69" t="str">
        <f>VLOOKUP(E9601,Customer[],4,FALSE)</f>
        <v xml:space="preserve">Shwepyithar </v>
      </c>
      <c r="I9601" s="48" t="s">
        <v>18</v>
      </c>
      <c r="J9601" s="82" t="str">
        <f>VLOOKUP(I9601,PGStock[],2,FALSE)</f>
        <v>Formula Rum 350ml</v>
      </c>
      <c r="K9601" s="71">
        <f>VLOOKUP(I9601,PGStock[],3,FALSE)</f>
        <v>0.35</v>
      </c>
      <c r="L9601" s="47">
        <v>4</v>
      </c>
      <c r="M9601" s="47">
        <f>VLOOKUP(I9601,PGStock[],6,FALSE)</f>
        <v>150</v>
      </c>
      <c r="N9601" s="47">
        <f>+PGSales!$L9601*PGSales!$M9601</f>
        <v>600</v>
      </c>
    </row>
    <row r="9602" spans="1:14" hidden="1" x14ac:dyDescent="0.25">
      <c r="A9602" s="77">
        <f t="shared" si="1078"/>
        <v>2025</v>
      </c>
      <c r="B9602" s="77">
        <f t="shared" si="1079"/>
        <v>8</v>
      </c>
      <c r="C9602" s="73">
        <v>45874</v>
      </c>
      <c r="D9602" s="79" t="s">
        <v>56</v>
      </c>
      <c r="E9602" s="80" t="s">
        <v>245</v>
      </c>
      <c r="F9602" s="81" t="str">
        <f>VLOOKUP(E9602,Customer[],2,FALSE)</f>
        <v>Cheer</v>
      </c>
      <c r="G9602" s="69" t="str">
        <f>VLOOKUP(E9602,Customer[],3,FALSE)</f>
        <v>ThanDin Zay Rd</v>
      </c>
      <c r="H9602" s="69" t="str">
        <f>VLOOKUP(E9602,Customer[],4,FALSE)</f>
        <v xml:space="preserve">Shwepyithar </v>
      </c>
      <c r="I9602" s="48" t="s">
        <v>27</v>
      </c>
      <c r="J9602" s="82" t="str">
        <f>VLOOKUP(I9602,PGStock[],2,FALSE)</f>
        <v>Columbus Super Red Smooth 700 Ml</v>
      </c>
      <c r="K9602" s="71">
        <f>VLOOKUP(I9602,PGStock[],3,FALSE)</f>
        <v>0.7</v>
      </c>
      <c r="L9602" s="47">
        <v>1</v>
      </c>
      <c r="M9602" s="47">
        <f>VLOOKUP(I9602,PGStock[],6,FALSE)</f>
        <v>200</v>
      </c>
      <c r="N9602" s="47">
        <f>+PGSales!$L9602*PGSales!$M9602</f>
        <v>200</v>
      </c>
    </row>
    <row r="9603" spans="1:14" hidden="1" x14ac:dyDescent="0.25">
      <c r="A9603" s="77">
        <f t="shared" si="1078"/>
        <v>2025</v>
      </c>
      <c r="B9603" s="77">
        <f t="shared" si="1079"/>
        <v>8</v>
      </c>
      <c r="C9603" s="73">
        <v>45874</v>
      </c>
      <c r="D9603" s="79" t="s">
        <v>56</v>
      </c>
      <c r="E9603" s="80" t="s">
        <v>245</v>
      </c>
      <c r="F9603" s="81" t="str">
        <f>VLOOKUP(E9603,Customer[],2,FALSE)</f>
        <v>Cheer</v>
      </c>
      <c r="G9603" s="69" t="str">
        <f>VLOOKUP(E9603,Customer[],3,FALSE)</f>
        <v>ThanDin Zay Rd</v>
      </c>
      <c r="H9603" s="69" t="str">
        <f>VLOOKUP(E9603,Customer[],4,FALSE)</f>
        <v xml:space="preserve">Shwepyithar </v>
      </c>
      <c r="I9603" s="48" t="s">
        <v>25</v>
      </c>
      <c r="J9603" s="82" t="str">
        <f>VLOOKUP(I9603,PGStock[],2,FALSE)</f>
        <v>Columbus Super Red Smooth 350 Ml</v>
      </c>
      <c r="K9603" s="71">
        <f>VLOOKUP(I9603,PGStock[],3,FALSE)</f>
        <v>0.35</v>
      </c>
      <c r="L9603" s="47">
        <v>7</v>
      </c>
      <c r="M9603" s="47">
        <f>VLOOKUP(I9603,PGStock[],6,FALSE)</f>
        <v>150</v>
      </c>
      <c r="N9603" s="47">
        <f>+PGSales!$L9603*PGSales!$M9603</f>
        <v>1050</v>
      </c>
    </row>
    <row r="9604" spans="1:14" hidden="1" x14ac:dyDescent="0.25">
      <c r="A9604" s="77">
        <f t="shared" ref="A9604:A9617" si="1080">YEAR(C9604)</f>
        <v>2025</v>
      </c>
      <c r="B9604" s="77">
        <f t="shared" ref="B9604:B9617" si="1081">MONTH(C9604)</f>
        <v>8</v>
      </c>
      <c r="C9604" s="73">
        <v>45874</v>
      </c>
      <c r="D9604" s="79" t="s">
        <v>56</v>
      </c>
      <c r="E9604" s="80" t="s">
        <v>245</v>
      </c>
      <c r="F9604" s="81" t="str">
        <f>VLOOKUP(E9604,Customer[],2,FALSE)</f>
        <v>Cheer</v>
      </c>
      <c r="G9604" s="69" t="str">
        <f>VLOOKUP(E9604,Customer[],3,FALSE)</f>
        <v>ThanDin Zay Rd</v>
      </c>
      <c r="H9604" s="69" t="str">
        <f>VLOOKUP(E9604,Customer[],4,FALSE)</f>
        <v xml:space="preserve">Shwepyithar </v>
      </c>
      <c r="I9604" s="48" t="s">
        <v>23</v>
      </c>
      <c r="J9604" s="82" t="str">
        <f>VLOOKUP(I9604,PGStock[],2,FALSE)</f>
        <v>Columbus Super Red Smooth 175 Ml</v>
      </c>
      <c r="K9604" s="71">
        <f>VLOOKUP(I9604,PGStock[],3,FALSE)</f>
        <v>0.17499999999999999</v>
      </c>
      <c r="L9604" s="47">
        <v>1</v>
      </c>
      <c r="M9604" s="47">
        <f>VLOOKUP(I9604,PGStock[],6,FALSE)</f>
        <v>100</v>
      </c>
      <c r="N9604" s="47">
        <f>+PGSales!$L9604*PGSales!$M9604</f>
        <v>100</v>
      </c>
    </row>
    <row r="9605" spans="1:14" hidden="1" x14ac:dyDescent="0.25">
      <c r="A9605" s="77">
        <f t="shared" si="1080"/>
        <v>2025</v>
      </c>
      <c r="B9605" s="77">
        <f t="shared" si="1081"/>
        <v>8</v>
      </c>
      <c r="C9605" s="73">
        <v>45874</v>
      </c>
      <c r="D9605" s="79" t="s">
        <v>56</v>
      </c>
      <c r="E9605" s="80" t="s">
        <v>245</v>
      </c>
      <c r="F9605" s="81" t="str">
        <f>VLOOKUP(E9605,Customer[],2,FALSE)</f>
        <v>Cheer</v>
      </c>
      <c r="G9605" s="69" t="str">
        <f>VLOOKUP(E9605,Customer[],3,FALSE)</f>
        <v>ThanDin Zay Rd</v>
      </c>
      <c r="H9605" s="69" t="str">
        <f>VLOOKUP(E9605,Customer[],4,FALSE)</f>
        <v xml:space="preserve">Shwepyithar </v>
      </c>
      <c r="I9605" s="48" t="s">
        <v>18</v>
      </c>
      <c r="J9605" s="82" t="str">
        <f>VLOOKUP(I9605,PGStock[],2,FALSE)</f>
        <v>Formula Rum 350ml</v>
      </c>
      <c r="K9605" s="71">
        <f>VLOOKUP(I9605,PGStock[],3,FALSE)</f>
        <v>0.35</v>
      </c>
      <c r="L9605" s="47">
        <v>2</v>
      </c>
      <c r="M9605" s="47">
        <f>VLOOKUP(I9605,PGStock[],6,FALSE)</f>
        <v>150</v>
      </c>
      <c r="N9605" s="47">
        <f>+PGSales!$L9605*PGSales!$M9605</f>
        <v>300</v>
      </c>
    </row>
    <row r="9606" spans="1:14" hidden="1" x14ac:dyDescent="0.25">
      <c r="A9606" s="77">
        <f t="shared" si="1080"/>
        <v>2025</v>
      </c>
      <c r="B9606" s="77">
        <f t="shared" si="1081"/>
        <v>8</v>
      </c>
      <c r="C9606" s="73">
        <v>45874</v>
      </c>
      <c r="D9606" s="79" t="s">
        <v>2</v>
      </c>
      <c r="E9606" s="80" t="s">
        <v>607</v>
      </c>
      <c r="F9606" s="81" t="str">
        <f>VLOOKUP(E9606,Customer[],2,FALSE)</f>
        <v>Happy Day</v>
      </c>
      <c r="G9606" s="69" t="str">
        <f>VLOOKUP(E9606,Customer[],3,FALSE)</f>
        <v>Padamyar Rd</v>
      </c>
      <c r="H9606" s="69" t="str">
        <f>VLOOKUP(E9606,Customer[],4,FALSE)</f>
        <v>Mangalardon</v>
      </c>
      <c r="I9606" s="48" t="s">
        <v>23</v>
      </c>
      <c r="J9606" s="82" t="str">
        <f>VLOOKUP(I9606,PGStock[],2,FALSE)</f>
        <v>Columbus Super Red Smooth 175 Ml</v>
      </c>
      <c r="K9606" s="71">
        <f>VLOOKUP(I9606,PGStock[],3,FALSE)</f>
        <v>0.17499999999999999</v>
      </c>
      <c r="L9606" s="47">
        <v>2</v>
      </c>
      <c r="M9606" s="47">
        <f>VLOOKUP(I9606,PGStock[],6,FALSE)</f>
        <v>100</v>
      </c>
      <c r="N9606" s="47">
        <f>+PGSales!$L9606*PGSales!$M9606</f>
        <v>200</v>
      </c>
    </row>
    <row r="9607" spans="1:14" hidden="1" x14ac:dyDescent="0.25">
      <c r="A9607" s="77">
        <f t="shared" si="1080"/>
        <v>2025</v>
      </c>
      <c r="B9607" s="77">
        <f t="shared" si="1081"/>
        <v>8</v>
      </c>
      <c r="C9607" s="73">
        <v>45874</v>
      </c>
      <c r="D9607" s="79" t="s">
        <v>2</v>
      </c>
      <c r="E9607" s="80" t="s">
        <v>607</v>
      </c>
      <c r="F9607" s="81" t="str">
        <f>VLOOKUP(E9607,Customer[],2,FALSE)</f>
        <v>Happy Day</v>
      </c>
      <c r="G9607" s="69" t="str">
        <f>VLOOKUP(E9607,Customer[],3,FALSE)</f>
        <v>Padamyar Rd</v>
      </c>
      <c r="H9607" s="69" t="str">
        <f>VLOOKUP(E9607,Customer[],4,FALSE)</f>
        <v>Mangalardon</v>
      </c>
      <c r="I9607" s="48" t="s">
        <v>18</v>
      </c>
      <c r="J9607" s="82" t="str">
        <f>VLOOKUP(I9607,PGStock[],2,FALSE)</f>
        <v>Formula Rum 350ml</v>
      </c>
      <c r="K9607" s="71">
        <f>VLOOKUP(I9607,PGStock[],3,FALSE)</f>
        <v>0.35</v>
      </c>
      <c r="L9607" s="47">
        <v>2</v>
      </c>
      <c r="M9607" s="47">
        <f>VLOOKUP(I9607,PGStock[],6,FALSE)</f>
        <v>150</v>
      </c>
      <c r="N9607" s="47">
        <f>+PGSales!$L9607*PGSales!$M9607</f>
        <v>300</v>
      </c>
    </row>
    <row r="9608" spans="1:14" hidden="1" x14ac:dyDescent="0.25">
      <c r="A9608" s="77">
        <f t="shared" si="1080"/>
        <v>2025</v>
      </c>
      <c r="B9608" s="77">
        <f t="shared" si="1081"/>
        <v>8</v>
      </c>
      <c r="C9608" s="73">
        <v>45874</v>
      </c>
      <c r="D9608" s="79" t="s">
        <v>187</v>
      </c>
      <c r="E9608" s="80" t="s">
        <v>595</v>
      </c>
      <c r="F9608" s="81" t="str">
        <f>VLOOKUP(E9608,Customer[],2,FALSE)</f>
        <v>Shwe Yee Linn</v>
      </c>
      <c r="G9608" s="69" t="str">
        <f>VLOOKUP(E9608,Customer[],3,FALSE)</f>
        <v>Padamyar Rd</v>
      </c>
      <c r="H9608" s="69" t="str">
        <f>VLOOKUP(E9608,Customer[],4,FALSE)</f>
        <v>Mangalardon</v>
      </c>
      <c r="I9608" s="48" t="s">
        <v>25</v>
      </c>
      <c r="J9608" s="82" t="str">
        <f>VLOOKUP(I9608,PGStock[],2,FALSE)</f>
        <v>Columbus Super Red Smooth 350 Ml</v>
      </c>
      <c r="K9608" s="71">
        <f>VLOOKUP(I9608,PGStock[],3,FALSE)</f>
        <v>0.35</v>
      </c>
      <c r="L9608" s="47">
        <v>3</v>
      </c>
      <c r="M9608" s="47">
        <f>VLOOKUP(I9608,PGStock[],6,FALSE)</f>
        <v>150</v>
      </c>
      <c r="N9608" s="47">
        <f>+PGSales!$L9608*PGSales!$M9608</f>
        <v>450</v>
      </c>
    </row>
    <row r="9609" spans="1:14" hidden="1" x14ac:dyDescent="0.25">
      <c r="A9609" s="77">
        <f t="shared" si="1080"/>
        <v>2025</v>
      </c>
      <c r="B9609" s="77">
        <f t="shared" si="1081"/>
        <v>8</v>
      </c>
      <c r="C9609" s="73">
        <v>45874</v>
      </c>
      <c r="D9609" s="79" t="s">
        <v>187</v>
      </c>
      <c r="E9609" s="80" t="s">
        <v>595</v>
      </c>
      <c r="F9609" s="81" t="str">
        <f>VLOOKUP(E9609,Customer[],2,FALSE)</f>
        <v>Shwe Yee Linn</v>
      </c>
      <c r="G9609" s="69" t="str">
        <f>VLOOKUP(E9609,Customer[],3,FALSE)</f>
        <v>Padamyar Rd</v>
      </c>
      <c r="H9609" s="69" t="str">
        <f>VLOOKUP(E9609,Customer[],4,FALSE)</f>
        <v>Mangalardon</v>
      </c>
      <c r="I9609" s="48" t="s">
        <v>23</v>
      </c>
      <c r="J9609" s="82" t="str">
        <f>VLOOKUP(I9609,PGStock[],2,FALSE)</f>
        <v>Columbus Super Red Smooth 175 Ml</v>
      </c>
      <c r="K9609" s="71">
        <f>VLOOKUP(I9609,PGStock[],3,FALSE)</f>
        <v>0.17499999999999999</v>
      </c>
      <c r="L9609" s="47">
        <v>2</v>
      </c>
      <c r="M9609" s="47">
        <f>VLOOKUP(I9609,PGStock[],6,FALSE)</f>
        <v>100</v>
      </c>
      <c r="N9609" s="47">
        <f>+PGSales!$L9609*PGSales!$M9609</f>
        <v>200</v>
      </c>
    </row>
    <row r="9610" spans="1:14" hidden="1" x14ac:dyDescent="0.25">
      <c r="A9610" s="77">
        <f t="shared" si="1080"/>
        <v>2025</v>
      </c>
      <c r="B9610" s="77">
        <f t="shared" si="1081"/>
        <v>8</v>
      </c>
      <c r="C9610" s="73">
        <v>45874</v>
      </c>
      <c r="D9610" s="79" t="s">
        <v>187</v>
      </c>
      <c r="E9610" s="80" t="s">
        <v>595</v>
      </c>
      <c r="F9610" s="81" t="str">
        <f>VLOOKUP(E9610,Customer[],2,FALSE)</f>
        <v>Shwe Yee Linn</v>
      </c>
      <c r="G9610" s="69" t="str">
        <f>VLOOKUP(E9610,Customer[],3,FALSE)</f>
        <v>Padamyar Rd</v>
      </c>
      <c r="H9610" s="69" t="str">
        <f>VLOOKUP(E9610,Customer[],4,FALSE)</f>
        <v>Mangalardon</v>
      </c>
      <c r="I9610" s="48" t="s">
        <v>18</v>
      </c>
      <c r="J9610" s="82" t="str">
        <f>VLOOKUP(I9610,PGStock[],2,FALSE)</f>
        <v>Formula Rum 350ml</v>
      </c>
      <c r="K9610" s="71">
        <f>VLOOKUP(I9610,PGStock[],3,FALSE)</f>
        <v>0.35</v>
      </c>
      <c r="L9610" s="47">
        <v>2</v>
      </c>
      <c r="M9610" s="47">
        <f>VLOOKUP(I9610,PGStock[],6,FALSE)</f>
        <v>150</v>
      </c>
      <c r="N9610" s="47">
        <f>+PGSales!$L9610*PGSales!$M9610</f>
        <v>300</v>
      </c>
    </row>
    <row r="9611" spans="1:14" hidden="1" x14ac:dyDescent="0.25">
      <c r="A9611" s="77">
        <f t="shared" si="1080"/>
        <v>2025</v>
      </c>
      <c r="B9611" s="77">
        <f t="shared" si="1081"/>
        <v>8</v>
      </c>
      <c r="C9611" s="73">
        <v>45874</v>
      </c>
      <c r="D9611" s="79" t="s">
        <v>109</v>
      </c>
      <c r="E9611" s="80" t="s">
        <v>915</v>
      </c>
      <c r="F9611" s="81" t="str">
        <f>VLOOKUP(E9611,Customer[],2,FALSE)</f>
        <v>Mya Thazi</v>
      </c>
      <c r="G9611" s="69" t="str">
        <f>VLOOKUP(E9611,Customer[],3,FALSE)</f>
        <v>Paddamyar Rd</v>
      </c>
      <c r="H9611" s="69" t="str">
        <f>VLOOKUP(E9611,Customer[],4,FALSE)</f>
        <v>Mangalardon</v>
      </c>
      <c r="I9611" s="48" t="s">
        <v>23</v>
      </c>
      <c r="J9611" s="82" t="str">
        <f>VLOOKUP(I9611,PGStock[],2,FALSE)</f>
        <v>Columbus Super Red Smooth 175 Ml</v>
      </c>
      <c r="K9611" s="71">
        <f>VLOOKUP(I9611,PGStock[],3,FALSE)</f>
        <v>0.17499999999999999</v>
      </c>
      <c r="L9611" s="47">
        <v>1</v>
      </c>
      <c r="M9611" s="47">
        <f>VLOOKUP(I9611,PGStock[],6,FALSE)</f>
        <v>100</v>
      </c>
      <c r="N9611" s="47">
        <f>+PGSales!$L9611*PGSales!$M9611</f>
        <v>100</v>
      </c>
    </row>
    <row r="9612" spans="1:14" hidden="1" x14ac:dyDescent="0.25">
      <c r="A9612" s="77">
        <f t="shared" si="1080"/>
        <v>2025</v>
      </c>
      <c r="B9612" s="77">
        <f t="shared" si="1081"/>
        <v>8</v>
      </c>
      <c r="C9612" s="73">
        <v>45874</v>
      </c>
      <c r="D9612" s="79" t="s">
        <v>115</v>
      </c>
      <c r="E9612" s="80" t="s">
        <v>758</v>
      </c>
      <c r="F9612" s="81" t="str">
        <f>VLOOKUP(E9612,Customer[],2,FALSE)</f>
        <v>Shwe Paler</v>
      </c>
      <c r="G9612" s="69" t="str">
        <f>VLOOKUP(E9612,Customer[],3,FALSE)</f>
        <v>Aung Thapay Rd</v>
      </c>
      <c r="H9612" s="69" t="str">
        <f>VLOOKUP(E9612,Customer[],4,FALSE)</f>
        <v>Mangalardon</v>
      </c>
      <c r="I9612" s="48" t="s">
        <v>25</v>
      </c>
      <c r="J9612" s="82" t="str">
        <f>VLOOKUP(I9612,PGStock[],2,FALSE)</f>
        <v>Columbus Super Red Smooth 350 Ml</v>
      </c>
      <c r="K9612" s="71">
        <f>VLOOKUP(I9612,PGStock[],3,FALSE)</f>
        <v>0.35</v>
      </c>
      <c r="L9612" s="47">
        <v>3</v>
      </c>
      <c r="M9612" s="47">
        <f>VLOOKUP(I9612,PGStock[],6,FALSE)</f>
        <v>150</v>
      </c>
      <c r="N9612" s="47">
        <f>+PGSales!$L9612*PGSales!$M9612</f>
        <v>450</v>
      </c>
    </row>
    <row r="9613" spans="1:14" hidden="1" x14ac:dyDescent="0.25">
      <c r="A9613" s="77">
        <f t="shared" si="1080"/>
        <v>2025</v>
      </c>
      <c r="B9613" s="77">
        <f t="shared" si="1081"/>
        <v>8</v>
      </c>
      <c r="C9613" s="73">
        <v>45874</v>
      </c>
      <c r="D9613" s="79" t="s">
        <v>115</v>
      </c>
      <c r="E9613" s="80" t="s">
        <v>758</v>
      </c>
      <c r="F9613" s="81" t="str">
        <f>VLOOKUP(E9613,Customer[],2,FALSE)</f>
        <v>Shwe Paler</v>
      </c>
      <c r="G9613" s="69" t="str">
        <f>VLOOKUP(E9613,Customer[],3,FALSE)</f>
        <v>Aung Thapay Rd</v>
      </c>
      <c r="H9613" s="69" t="str">
        <f>VLOOKUP(E9613,Customer[],4,FALSE)</f>
        <v>Mangalardon</v>
      </c>
      <c r="I9613" s="48" t="s">
        <v>23</v>
      </c>
      <c r="J9613" s="82" t="str">
        <f>VLOOKUP(I9613,PGStock[],2,FALSE)</f>
        <v>Columbus Super Red Smooth 175 Ml</v>
      </c>
      <c r="K9613" s="71">
        <f>VLOOKUP(I9613,PGStock[],3,FALSE)</f>
        <v>0.17499999999999999</v>
      </c>
      <c r="L9613" s="47">
        <v>4</v>
      </c>
      <c r="M9613" s="47">
        <f>VLOOKUP(I9613,PGStock[],6,FALSE)</f>
        <v>100</v>
      </c>
      <c r="N9613" s="47">
        <f>+PGSales!$L9613*PGSales!$M9613</f>
        <v>400</v>
      </c>
    </row>
    <row r="9614" spans="1:14" hidden="1" x14ac:dyDescent="0.25">
      <c r="A9614" s="77">
        <f t="shared" si="1080"/>
        <v>2025</v>
      </c>
      <c r="B9614" s="77">
        <f t="shared" si="1081"/>
        <v>8</v>
      </c>
      <c r="C9614" s="73">
        <v>45874</v>
      </c>
      <c r="D9614" s="79" t="s">
        <v>115</v>
      </c>
      <c r="E9614" s="80" t="s">
        <v>758</v>
      </c>
      <c r="F9614" s="81" t="str">
        <f>VLOOKUP(E9614,Customer[],2,FALSE)</f>
        <v>Shwe Paler</v>
      </c>
      <c r="G9614" s="69" t="str">
        <f>VLOOKUP(E9614,Customer[],3,FALSE)</f>
        <v>Aung Thapay Rd</v>
      </c>
      <c r="H9614" s="69" t="str">
        <f>VLOOKUP(E9614,Customer[],4,FALSE)</f>
        <v>Mangalardon</v>
      </c>
      <c r="I9614" s="48" t="s">
        <v>18</v>
      </c>
      <c r="J9614" s="82" t="str">
        <f>VLOOKUP(I9614,PGStock[],2,FALSE)</f>
        <v>Formula Rum 350ml</v>
      </c>
      <c r="K9614" s="71">
        <f>VLOOKUP(I9614,PGStock[],3,FALSE)</f>
        <v>0.35</v>
      </c>
      <c r="L9614" s="47">
        <v>2</v>
      </c>
      <c r="M9614" s="47">
        <f>VLOOKUP(I9614,PGStock[],6,FALSE)</f>
        <v>150</v>
      </c>
      <c r="N9614" s="47">
        <f>+PGSales!$L9614*PGSales!$M9614</f>
        <v>300</v>
      </c>
    </row>
    <row r="9615" spans="1:14" hidden="1" x14ac:dyDescent="0.25">
      <c r="A9615" s="77">
        <f t="shared" si="1080"/>
        <v>2025</v>
      </c>
      <c r="B9615" s="77">
        <f t="shared" si="1081"/>
        <v>8</v>
      </c>
      <c r="C9615" s="73">
        <v>45874</v>
      </c>
      <c r="D9615" s="79" t="s">
        <v>1</v>
      </c>
      <c r="E9615" s="80" t="s">
        <v>916</v>
      </c>
      <c r="F9615" s="81" t="str">
        <f>VLOOKUP(E9615,Customer[],2,FALSE)</f>
        <v>Zwal Htet</v>
      </c>
      <c r="G9615" s="69" t="str">
        <f>VLOOKUP(E9615,Customer[],3,FALSE)</f>
        <v>Kyaue Shwe War Rd</v>
      </c>
      <c r="H9615" s="69" t="str">
        <f>VLOOKUP(E9615,Customer[],4,FALSE)</f>
        <v>Mangalardon</v>
      </c>
      <c r="I9615" s="48" t="s">
        <v>25</v>
      </c>
      <c r="J9615" s="82" t="str">
        <f>VLOOKUP(I9615,PGStock[],2,FALSE)</f>
        <v>Columbus Super Red Smooth 350 Ml</v>
      </c>
      <c r="K9615" s="71">
        <f>VLOOKUP(I9615,PGStock[],3,FALSE)</f>
        <v>0.35</v>
      </c>
      <c r="L9615" s="47">
        <v>4</v>
      </c>
      <c r="M9615" s="47">
        <f>VLOOKUP(I9615,PGStock[],6,FALSE)</f>
        <v>150</v>
      </c>
      <c r="N9615" s="47">
        <f>+PGSales!$L9615*PGSales!$M9615</f>
        <v>600</v>
      </c>
    </row>
    <row r="9616" spans="1:14" hidden="1" x14ac:dyDescent="0.25">
      <c r="A9616" s="77">
        <f t="shared" si="1080"/>
        <v>2025</v>
      </c>
      <c r="B9616" s="77">
        <f t="shared" si="1081"/>
        <v>8</v>
      </c>
      <c r="C9616" s="73">
        <v>45874</v>
      </c>
      <c r="D9616" s="79" t="s">
        <v>74</v>
      </c>
      <c r="E9616" s="80" t="s">
        <v>120</v>
      </c>
      <c r="F9616" s="81" t="str">
        <f>VLOOKUP(E9616,Customer[],2,FALSE)</f>
        <v>Linn</v>
      </c>
      <c r="G9616" s="69" t="str">
        <f>VLOOKUP(E9616,Customer[],3,FALSE)</f>
        <v>Bo Aung Kyaw Rd</v>
      </c>
      <c r="H9616" s="69" t="str">
        <f>VLOOKUP(E9616,Customer[],4,FALSE)</f>
        <v>Hlaing Thar Yar Route (1)</v>
      </c>
      <c r="I9616" s="48" t="s">
        <v>25</v>
      </c>
      <c r="J9616" s="82" t="str">
        <f>VLOOKUP(I9616,PGStock[],2,FALSE)</f>
        <v>Columbus Super Red Smooth 350 Ml</v>
      </c>
      <c r="K9616" s="71">
        <f>VLOOKUP(I9616,PGStock[],3,FALSE)</f>
        <v>0.35</v>
      </c>
      <c r="L9616" s="47">
        <v>4</v>
      </c>
      <c r="M9616" s="47">
        <f>VLOOKUP(I9616,PGStock[],6,FALSE)</f>
        <v>150</v>
      </c>
      <c r="N9616" s="47">
        <f>+PGSales!$L9616*PGSales!$M9616</f>
        <v>600</v>
      </c>
    </row>
    <row r="9617" spans="1:14" hidden="1" x14ac:dyDescent="0.25">
      <c r="A9617" s="77">
        <f t="shared" si="1080"/>
        <v>2025</v>
      </c>
      <c r="B9617" s="77">
        <f t="shared" si="1081"/>
        <v>8</v>
      </c>
      <c r="C9617" s="73">
        <v>45874</v>
      </c>
      <c r="D9617" s="79" t="s">
        <v>74</v>
      </c>
      <c r="E9617" s="80" t="s">
        <v>120</v>
      </c>
      <c r="F9617" s="81" t="str">
        <f>VLOOKUP(E9617,Customer[],2,FALSE)</f>
        <v>Linn</v>
      </c>
      <c r="G9617" s="69" t="str">
        <f>VLOOKUP(E9617,Customer[],3,FALSE)</f>
        <v>Bo Aung Kyaw Rd</v>
      </c>
      <c r="H9617" s="69" t="str">
        <f>VLOOKUP(E9617,Customer[],4,FALSE)</f>
        <v>Hlaing Thar Yar Route (1)</v>
      </c>
      <c r="I9617" s="48" t="s">
        <v>18</v>
      </c>
      <c r="J9617" s="82" t="str">
        <f>VLOOKUP(I9617,PGStock[],2,FALSE)</f>
        <v>Formula Rum 350ml</v>
      </c>
      <c r="K9617" s="71">
        <f>VLOOKUP(I9617,PGStock[],3,FALSE)</f>
        <v>0.35</v>
      </c>
      <c r="L9617" s="47">
        <v>2</v>
      </c>
      <c r="M9617" s="47">
        <f>VLOOKUP(I9617,PGStock[],6,FALSE)</f>
        <v>150</v>
      </c>
      <c r="N9617" s="47">
        <f>+PGSales!$L9617*PGSales!$M9617</f>
        <v>300</v>
      </c>
    </row>
    <row r="9618" spans="1:14" hidden="1" x14ac:dyDescent="0.25">
      <c r="A9618" s="77">
        <f t="shared" ref="A9618:A9631" si="1082">YEAR(C9618)</f>
        <v>2025</v>
      </c>
      <c r="B9618" s="77">
        <f t="shared" ref="B9618:B9631" si="1083">MONTH(C9618)</f>
        <v>8</v>
      </c>
      <c r="C9618" s="73">
        <v>45874</v>
      </c>
      <c r="D9618" s="79" t="s">
        <v>131</v>
      </c>
      <c r="E9618" s="80" t="s">
        <v>631</v>
      </c>
      <c r="F9618" s="81" t="str">
        <f>VLOOKUP(E9618,Customer[],2,FALSE)</f>
        <v>Nge paung</v>
      </c>
      <c r="G9618" s="69" t="str">
        <f>VLOOKUP(E9618,Customer[],3,FALSE)</f>
        <v>Bo Aung Kyaw Rd</v>
      </c>
      <c r="H9618" s="69" t="str">
        <f>VLOOKUP(E9618,Customer[],4,FALSE)</f>
        <v>Hlaing Thar Yar</v>
      </c>
      <c r="I9618" s="48" t="s">
        <v>25</v>
      </c>
      <c r="J9618" s="82" t="str">
        <f>VLOOKUP(I9618,PGStock[],2,FALSE)</f>
        <v>Columbus Super Red Smooth 350 Ml</v>
      </c>
      <c r="K9618" s="71">
        <f>VLOOKUP(I9618,PGStock[],3,FALSE)</f>
        <v>0.35</v>
      </c>
      <c r="L9618" s="47">
        <v>1</v>
      </c>
      <c r="M9618" s="47">
        <f>VLOOKUP(I9618,PGStock[],6,FALSE)</f>
        <v>150</v>
      </c>
      <c r="N9618" s="47">
        <f>+PGSales!$L9618*PGSales!$M9618</f>
        <v>150</v>
      </c>
    </row>
    <row r="9619" spans="1:14" hidden="1" x14ac:dyDescent="0.25">
      <c r="A9619" s="77">
        <f t="shared" si="1082"/>
        <v>2025</v>
      </c>
      <c r="B9619" s="77">
        <f t="shared" si="1083"/>
        <v>8</v>
      </c>
      <c r="C9619" s="73">
        <v>45874</v>
      </c>
      <c r="D9619" s="79" t="s">
        <v>131</v>
      </c>
      <c r="E9619" s="80" t="s">
        <v>631</v>
      </c>
      <c r="F9619" s="81" t="str">
        <f>VLOOKUP(E9619,Customer[],2,FALSE)</f>
        <v>Nge paung</v>
      </c>
      <c r="G9619" s="69" t="str">
        <f>VLOOKUP(E9619,Customer[],3,FALSE)</f>
        <v>Bo Aung Kyaw Rd</v>
      </c>
      <c r="H9619" s="69" t="str">
        <f>VLOOKUP(E9619,Customer[],4,FALSE)</f>
        <v>Hlaing Thar Yar</v>
      </c>
      <c r="I9619" s="48" t="s">
        <v>23</v>
      </c>
      <c r="J9619" s="82" t="str">
        <f>VLOOKUP(I9619,PGStock[],2,FALSE)</f>
        <v>Columbus Super Red Smooth 175 Ml</v>
      </c>
      <c r="K9619" s="71">
        <f>VLOOKUP(I9619,PGStock[],3,FALSE)</f>
        <v>0.17499999999999999</v>
      </c>
      <c r="L9619" s="47">
        <v>1</v>
      </c>
      <c r="M9619" s="47">
        <f>VLOOKUP(I9619,PGStock[],6,FALSE)</f>
        <v>100</v>
      </c>
      <c r="N9619" s="47">
        <f>+PGSales!$L9619*PGSales!$M9619</f>
        <v>100</v>
      </c>
    </row>
    <row r="9620" spans="1:14" hidden="1" x14ac:dyDescent="0.25">
      <c r="A9620" s="77">
        <f t="shared" si="1082"/>
        <v>2025</v>
      </c>
      <c r="B9620" s="77">
        <f t="shared" si="1083"/>
        <v>8</v>
      </c>
      <c r="C9620" s="73">
        <v>45874</v>
      </c>
      <c r="D9620" s="79" t="s">
        <v>131</v>
      </c>
      <c r="E9620" s="80" t="s">
        <v>631</v>
      </c>
      <c r="F9620" s="81" t="str">
        <f>VLOOKUP(E9620,Customer[],2,FALSE)</f>
        <v>Nge paung</v>
      </c>
      <c r="G9620" s="69" t="str">
        <f>VLOOKUP(E9620,Customer[],3,FALSE)</f>
        <v>Bo Aung Kyaw Rd</v>
      </c>
      <c r="H9620" s="69" t="str">
        <f>VLOOKUP(E9620,Customer[],4,FALSE)</f>
        <v>Hlaing Thar Yar</v>
      </c>
      <c r="I9620" s="48" t="s">
        <v>18</v>
      </c>
      <c r="J9620" s="82" t="str">
        <f>VLOOKUP(I9620,PGStock[],2,FALSE)</f>
        <v>Formula Rum 350ml</v>
      </c>
      <c r="K9620" s="71">
        <f>VLOOKUP(I9620,PGStock[],3,FALSE)</f>
        <v>0.35</v>
      </c>
      <c r="L9620" s="47">
        <v>3</v>
      </c>
      <c r="M9620" s="47">
        <f>VLOOKUP(I9620,PGStock[],6,FALSE)</f>
        <v>150</v>
      </c>
      <c r="N9620" s="47">
        <f>+PGSales!$L9620*PGSales!$M9620</f>
        <v>450</v>
      </c>
    </row>
    <row r="9621" spans="1:14" hidden="1" x14ac:dyDescent="0.25">
      <c r="A9621" s="77">
        <f t="shared" si="1082"/>
        <v>2025</v>
      </c>
      <c r="B9621" s="77">
        <f t="shared" si="1083"/>
        <v>8</v>
      </c>
      <c r="C9621" s="73">
        <v>45874</v>
      </c>
      <c r="D9621" s="79" t="s">
        <v>68</v>
      </c>
      <c r="E9621" s="80" t="s">
        <v>125</v>
      </c>
      <c r="F9621" s="81" t="str">
        <f>VLOOKUP(E9621,Customer[],2,FALSE)</f>
        <v>Soon Pyan</v>
      </c>
      <c r="G9621" s="69" t="str">
        <f>VLOOKUP(E9621,Customer[],3,FALSE)</f>
        <v>Bo Aung Kyaw Rd</v>
      </c>
      <c r="H9621" s="69" t="str">
        <f>VLOOKUP(E9621,Customer[],4,FALSE)</f>
        <v>Hlaing Thar Yar Route (1)</v>
      </c>
      <c r="I9621" s="48" t="s">
        <v>25</v>
      </c>
      <c r="J9621" s="82" t="str">
        <f>VLOOKUP(I9621,PGStock[],2,FALSE)</f>
        <v>Columbus Super Red Smooth 350 Ml</v>
      </c>
      <c r="K9621" s="71">
        <f>VLOOKUP(I9621,PGStock[],3,FALSE)</f>
        <v>0.35</v>
      </c>
      <c r="L9621" s="47">
        <v>1</v>
      </c>
      <c r="M9621" s="47">
        <f>VLOOKUP(I9621,PGStock[],6,FALSE)</f>
        <v>150</v>
      </c>
      <c r="N9621" s="47">
        <f>+PGSales!$L9621*PGSales!$M9621</f>
        <v>150</v>
      </c>
    </row>
    <row r="9622" spans="1:14" hidden="1" x14ac:dyDescent="0.25">
      <c r="A9622" s="77">
        <f t="shared" si="1082"/>
        <v>2025</v>
      </c>
      <c r="B9622" s="77">
        <f t="shared" si="1083"/>
        <v>8</v>
      </c>
      <c r="C9622" s="73">
        <v>45874</v>
      </c>
      <c r="D9622" s="79" t="s">
        <v>70</v>
      </c>
      <c r="E9622" s="80" t="s">
        <v>634</v>
      </c>
      <c r="F9622" s="81" t="str">
        <f>VLOOKUP(E9622,Customer[],2,FALSE)</f>
        <v>Pyae Maher</v>
      </c>
      <c r="G9622" s="69" t="str">
        <f>VLOOKUP(E9622,Customer[],3,FALSE)</f>
        <v>Bo Aung Kyaw Rd</v>
      </c>
      <c r="H9622" s="69" t="str">
        <f>VLOOKUP(E9622,Customer[],4,FALSE)</f>
        <v>Hlaing Thar Yar</v>
      </c>
      <c r="I9622" s="48" t="s">
        <v>25</v>
      </c>
      <c r="J9622" s="82" t="str">
        <f>VLOOKUP(I9622,PGStock[],2,FALSE)</f>
        <v>Columbus Super Red Smooth 350 Ml</v>
      </c>
      <c r="K9622" s="71">
        <f>VLOOKUP(I9622,PGStock[],3,FALSE)</f>
        <v>0.35</v>
      </c>
      <c r="L9622" s="47">
        <v>2</v>
      </c>
      <c r="M9622" s="47">
        <f>VLOOKUP(I9622,PGStock[],6,FALSE)</f>
        <v>150</v>
      </c>
      <c r="N9622" s="47">
        <f>+PGSales!$L9622*PGSales!$M9622</f>
        <v>300</v>
      </c>
    </row>
    <row r="9623" spans="1:14" hidden="1" x14ac:dyDescent="0.25">
      <c r="A9623" s="77">
        <f t="shared" si="1082"/>
        <v>2025</v>
      </c>
      <c r="B9623" s="77">
        <f t="shared" si="1083"/>
        <v>8</v>
      </c>
      <c r="C9623" s="73">
        <v>45874</v>
      </c>
      <c r="D9623" s="79" t="s">
        <v>70</v>
      </c>
      <c r="E9623" s="80" t="s">
        <v>634</v>
      </c>
      <c r="F9623" s="81" t="str">
        <f>VLOOKUP(E9623,Customer[],2,FALSE)</f>
        <v>Pyae Maher</v>
      </c>
      <c r="G9623" s="69" t="str">
        <f>VLOOKUP(E9623,Customer[],3,FALSE)</f>
        <v>Bo Aung Kyaw Rd</v>
      </c>
      <c r="H9623" s="69" t="str">
        <f>VLOOKUP(E9623,Customer[],4,FALSE)</f>
        <v>Hlaing Thar Yar</v>
      </c>
      <c r="I9623" s="48" t="s">
        <v>18</v>
      </c>
      <c r="J9623" s="82" t="str">
        <f>VLOOKUP(I9623,PGStock[],2,FALSE)</f>
        <v>Formula Rum 350ml</v>
      </c>
      <c r="K9623" s="71">
        <f>VLOOKUP(I9623,PGStock[],3,FALSE)</f>
        <v>0.35</v>
      </c>
      <c r="L9623" s="47">
        <v>2</v>
      </c>
      <c r="M9623" s="47">
        <f>VLOOKUP(I9623,PGStock[],6,FALSE)</f>
        <v>150</v>
      </c>
      <c r="N9623" s="47">
        <f>+PGSales!$L9623*PGSales!$M9623</f>
        <v>300</v>
      </c>
    </row>
    <row r="9624" spans="1:14" hidden="1" x14ac:dyDescent="0.25">
      <c r="A9624" s="77">
        <f t="shared" si="1082"/>
        <v>2025</v>
      </c>
      <c r="B9624" s="77">
        <f t="shared" si="1083"/>
        <v>8</v>
      </c>
      <c r="C9624" s="73">
        <v>45874</v>
      </c>
      <c r="D9624" s="79" t="s">
        <v>878</v>
      </c>
      <c r="E9624" s="80" t="s">
        <v>611</v>
      </c>
      <c r="F9624" s="81" t="str">
        <f>VLOOKUP(E9624,Customer[],2,FALSE)</f>
        <v>GC</v>
      </c>
      <c r="G9624" s="69" t="str">
        <f>VLOOKUP(E9624,Customer[],3,FALSE)</f>
        <v>Bo Aung Kyaw Rd</v>
      </c>
      <c r="H9624" s="69" t="str">
        <f>VLOOKUP(E9624,Customer[],4,FALSE)</f>
        <v xml:space="preserve">Hlaing thar Yar </v>
      </c>
      <c r="I9624" s="48" t="s">
        <v>25</v>
      </c>
      <c r="J9624" s="82" t="str">
        <f>VLOOKUP(I9624,PGStock[],2,FALSE)</f>
        <v>Columbus Super Red Smooth 350 Ml</v>
      </c>
      <c r="K9624" s="71">
        <f>VLOOKUP(I9624,PGStock[],3,FALSE)</f>
        <v>0.35</v>
      </c>
      <c r="L9624" s="47">
        <v>2</v>
      </c>
      <c r="M9624" s="47">
        <f>VLOOKUP(I9624,PGStock[],6,FALSE)</f>
        <v>150</v>
      </c>
      <c r="N9624" s="47">
        <f>+PGSales!$L9624*PGSales!$M9624</f>
        <v>300</v>
      </c>
    </row>
    <row r="9625" spans="1:14" hidden="1" x14ac:dyDescent="0.25">
      <c r="A9625" s="77">
        <f t="shared" si="1082"/>
        <v>2025</v>
      </c>
      <c r="B9625" s="77">
        <f t="shared" si="1083"/>
        <v>8</v>
      </c>
      <c r="C9625" s="73">
        <v>45874</v>
      </c>
      <c r="D9625" s="79" t="s">
        <v>878</v>
      </c>
      <c r="E9625" s="80" t="s">
        <v>611</v>
      </c>
      <c r="F9625" s="81" t="str">
        <f>VLOOKUP(E9625,Customer[],2,FALSE)</f>
        <v>GC</v>
      </c>
      <c r="G9625" s="69" t="str">
        <f>VLOOKUP(E9625,Customer[],3,FALSE)</f>
        <v>Bo Aung Kyaw Rd</v>
      </c>
      <c r="H9625" s="69" t="str">
        <f>VLOOKUP(E9625,Customer[],4,FALSE)</f>
        <v xml:space="preserve">Hlaing thar Yar </v>
      </c>
      <c r="I9625" s="48" t="s">
        <v>18</v>
      </c>
      <c r="J9625" s="82" t="str">
        <f>VLOOKUP(I9625,PGStock[],2,FALSE)</f>
        <v>Formula Rum 350ml</v>
      </c>
      <c r="K9625" s="71">
        <f>VLOOKUP(I9625,PGStock[],3,FALSE)</f>
        <v>0.35</v>
      </c>
      <c r="L9625" s="47">
        <v>2</v>
      </c>
      <c r="M9625" s="47">
        <f>VLOOKUP(I9625,PGStock[],6,FALSE)</f>
        <v>150</v>
      </c>
      <c r="N9625" s="47">
        <f>+PGSales!$L9625*PGSales!$M9625</f>
        <v>300</v>
      </c>
    </row>
    <row r="9626" spans="1:14" hidden="1" x14ac:dyDescent="0.25">
      <c r="A9626" s="77">
        <f t="shared" si="1082"/>
        <v>2025</v>
      </c>
      <c r="B9626" s="77">
        <f t="shared" si="1083"/>
        <v>8</v>
      </c>
      <c r="C9626" s="73">
        <v>45874</v>
      </c>
      <c r="D9626" s="79" t="s">
        <v>275</v>
      </c>
      <c r="E9626" s="80" t="s">
        <v>923</v>
      </c>
      <c r="F9626" s="81" t="str">
        <f>VLOOKUP(E9626,Customer[],2,FALSE)</f>
        <v>White Soneseyar</v>
      </c>
      <c r="G9626" s="69" t="str">
        <f>VLOOKUP(E9626,Customer[],3,FALSE)</f>
        <v>Bo Aung Kyaw Rd</v>
      </c>
      <c r="H9626" s="69" t="str">
        <f>VLOOKUP(E9626,Customer[],4,FALSE)</f>
        <v>Hlaing Thar Yar</v>
      </c>
      <c r="I9626" s="48" t="s">
        <v>25</v>
      </c>
      <c r="J9626" s="82" t="str">
        <f>VLOOKUP(I9626,PGStock[],2,FALSE)</f>
        <v>Columbus Super Red Smooth 350 Ml</v>
      </c>
      <c r="K9626" s="71">
        <f>VLOOKUP(I9626,PGStock[],3,FALSE)</f>
        <v>0.35</v>
      </c>
      <c r="L9626" s="47">
        <v>3</v>
      </c>
      <c r="M9626" s="47">
        <f>VLOOKUP(I9626,PGStock[],6,FALSE)</f>
        <v>150</v>
      </c>
      <c r="N9626" s="47">
        <f>+PGSales!$L9626*PGSales!$M9626</f>
        <v>450</v>
      </c>
    </row>
    <row r="9627" spans="1:14" hidden="1" x14ac:dyDescent="0.25">
      <c r="A9627" s="77">
        <f t="shared" si="1082"/>
        <v>2025</v>
      </c>
      <c r="B9627" s="77">
        <f t="shared" si="1083"/>
        <v>8</v>
      </c>
      <c r="C9627" s="73">
        <v>45874</v>
      </c>
      <c r="D9627" s="79" t="s">
        <v>275</v>
      </c>
      <c r="E9627" s="80" t="s">
        <v>923</v>
      </c>
      <c r="F9627" s="81" t="str">
        <f>VLOOKUP(E9627,Customer[],2,FALSE)</f>
        <v>White Soneseyar</v>
      </c>
      <c r="G9627" s="69" t="str">
        <f>VLOOKUP(E9627,Customer[],3,FALSE)</f>
        <v>Bo Aung Kyaw Rd</v>
      </c>
      <c r="H9627" s="69" t="str">
        <f>VLOOKUP(E9627,Customer[],4,FALSE)</f>
        <v>Hlaing Thar Yar</v>
      </c>
      <c r="I9627" s="48" t="s">
        <v>23</v>
      </c>
      <c r="J9627" s="82" t="str">
        <f>VLOOKUP(I9627,PGStock[],2,FALSE)</f>
        <v>Columbus Super Red Smooth 175 Ml</v>
      </c>
      <c r="K9627" s="71">
        <f>VLOOKUP(I9627,PGStock[],3,FALSE)</f>
        <v>0.17499999999999999</v>
      </c>
      <c r="L9627" s="47">
        <v>2</v>
      </c>
      <c r="M9627" s="47">
        <f>VLOOKUP(I9627,PGStock[],6,FALSE)</f>
        <v>100</v>
      </c>
      <c r="N9627" s="47">
        <f>+PGSales!$L9627*PGSales!$M9627</f>
        <v>200</v>
      </c>
    </row>
    <row r="9628" spans="1:14" hidden="1" x14ac:dyDescent="0.25">
      <c r="A9628" s="77">
        <f t="shared" si="1082"/>
        <v>2025</v>
      </c>
      <c r="B9628" s="77">
        <f t="shared" si="1083"/>
        <v>8</v>
      </c>
      <c r="C9628" s="73">
        <v>45874</v>
      </c>
      <c r="D9628" s="79" t="s">
        <v>275</v>
      </c>
      <c r="E9628" s="80" t="s">
        <v>923</v>
      </c>
      <c r="F9628" s="81" t="str">
        <f>VLOOKUP(E9628,Customer[],2,FALSE)</f>
        <v>White Soneseyar</v>
      </c>
      <c r="G9628" s="69" t="str">
        <f>VLOOKUP(E9628,Customer[],3,FALSE)</f>
        <v>Bo Aung Kyaw Rd</v>
      </c>
      <c r="H9628" s="69" t="str">
        <f>VLOOKUP(E9628,Customer[],4,FALSE)</f>
        <v>Hlaing Thar Yar</v>
      </c>
      <c r="I9628" s="48" t="s">
        <v>18</v>
      </c>
      <c r="J9628" s="82" t="str">
        <f>VLOOKUP(I9628,PGStock[],2,FALSE)</f>
        <v>Formula Rum 350ml</v>
      </c>
      <c r="K9628" s="71">
        <f>VLOOKUP(I9628,PGStock[],3,FALSE)</f>
        <v>0.35</v>
      </c>
      <c r="L9628" s="47">
        <v>6</v>
      </c>
      <c r="M9628" s="47">
        <f>VLOOKUP(I9628,PGStock[],6,FALSE)</f>
        <v>150</v>
      </c>
      <c r="N9628" s="47">
        <f>+PGSales!$L9628*PGSales!$M9628</f>
        <v>900</v>
      </c>
    </row>
    <row r="9629" spans="1:14" hidden="1" x14ac:dyDescent="0.25">
      <c r="A9629" s="77">
        <f t="shared" si="1082"/>
        <v>2025</v>
      </c>
      <c r="B9629" s="77">
        <f t="shared" si="1083"/>
        <v>8</v>
      </c>
      <c r="C9629" s="73">
        <v>45875</v>
      </c>
      <c r="D9629" s="79" t="s">
        <v>62</v>
      </c>
      <c r="E9629" s="80" t="s">
        <v>230</v>
      </c>
      <c r="F9629" s="81" t="str">
        <f>VLOOKUP(E9629,Customer[],2,FALSE)</f>
        <v>KZ</v>
      </c>
      <c r="G9629" s="69" t="str">
        <f>VLOOKUP(E9629,Customer[],3,FALSE)</f>
        <v>kantharyar Rd</v>
      </c>
      <c r="H9629" s="69" t="str">
        <f>VLOOKUP(E9629,Customer[],4,FALSE)</f>
        <v xml:space="preserve">Shwepyithar </v>
      </c>
      <c r="I9629" s="48" t="s">
        <v>25</v>
      </c>
      <c r="J9629" s="82" t="str">
        <f>VLOOKUP(I9629,PGStock[],2,FALSE)</f>
        <v>Columbus Super Red Smooth 350 Ml</v>
      </c>
      <c r="K9629" s="71">
        <f>VLOOKUP(I9629,PGStock[],3,FALSE)</f>
        <v>0.35</v>
      </c>
      <c r="L9629" s="47">
        <v>8</v>
      </c>
      <c r="M9629" s="47">
        <f>VLOOKUP(I9629,PGStock[],6,FALSE)</f>
        <v>150</v>
      </c>
      <c r="N9629" s="47">
        <f>+PGSales!$L9629*PGSales!$M9629</f>
        <v>1200</v>
      </c>
    </row>
    <row r="9630" spans="1:14" hidden="1" x14ac:dyDescent="0.25">
      <c r="A9630" s="77">
        <f t="shared" si="1082"/>
        <v>2025</v>
      </c>
      <c r="B9630" s="77">
        <f t="shared" si="1083"/>
        <v>8</v>
      </c>
      <c r="C9630" s="73">
        <v>45875</v>
      </c>
      <c r="D9630" s="79" t="s">
        <v>62</v>
      </c>
      <c r="E9630" s="80" t="s">
        <v>230</v>
      </c>
      <c r="F9630" s="81" t="str">
        <f>VLOOKUP(E9630,Customer[],2,FALSE)</f>
        <v>KZ</v>
      </c>
      <c r="G9630" s="69" t="str">
        <f>VLOOKUP(E9630,Customer[],3,FALSE)</f>
        <v>kantharyar Rd</v>
      </c>
      <c r="H9630" s="69" t="str">
        <f>VLOOKUP(E9630,Customer[],4,FALSE)</f>
        <v xml:space="preserve">Shwepyithar </v>
      </c>
      <c r="I9630" s="48" t="s">
        <v>23</v>
      </c>
      <c r="J9630" s="82" t="str">
        <f>VLOOKUP(I9630,PGStock[],2,FALSE)</f>
        <v>Columbus Super Red Smooth 175 Ml</v>
      </c>
      <c r="K9630" s="71">
        <f>VLOOKUP(I9630,PGStock[],3,FALSE)</f>
        <v>0.17499999999999999</v>
      </c>
      <c r="L9630" s="47">
        <v>6</v>
      </c>
      <c r="M9630" s="47">
        <f>VLOOKUP(I9630,PGStock[],6,FALSE)</f>
        <v>100</v>
      </c>
      <c r="N9630" s="47">
        <f>+PGSales!$L9630*PGSales!$M9630</f>
        <v>600</v>
      </c>
    </row>
    <row r="9631" spans="1:14" hidden="1" x14ac:dyDescent="0.25">
      <c r="A9631" s="77">
        <f t="shared" si="1082"/>
        <v>2025</v>
      </c>
      <c r="B9631" s="77">
        <f t="shared" si="1083"/>
        <v>8</v>
      </c>
      <c r="C9631" s="73">
        <v>45875</v>
      </c>
      <c r="D9631" s="79" t="s">
        <v>62</v>
      </c>
      <c r="E9631" s="80" t="s">
        <v>230</v>
      </c>
      <c r="F9631" s="81" t="str">
        <f>VLOOKUP(E9631,Customer[],2,FALSE)</f>
        <v>KZ</v>
      </c>
      <c r="G9631" s="69" t="str">
        <f>VLOOKUP(E9631,Customer[],3,FALSE)</f>
        <v>kantharyar Rd</v>
      </c>
      <c r="H9631" s="69" t="str">
        <f>VLOOKUP(E9631,Customer[],4,FALSE)</f>
        <v xml:space="preserve">Shwepyithar </v>
      </c>
      <c r="I9631" s="48" t="s">
        <v>18</v>
      </c>
      <c r="J9631" s="82" t="str">
        <f>VLOOKUP(I9631,PGStock[],2,FALSE)</f>
        <v>Formula Rum 350ml</v>
      </c>
      <c r="K9631" s="71">
        <f>VLOOKUP(I9631,PGStock[],3,FALSE)</f>
        <v>0.35</v>
      </c>
      <c r="L9631" s="47">
        <v>2</v>
      </c>
      <c r="M9631" s="47">
        <f>VLOOKUP(I9631,PGStock[],6,FALSE)</f>
        <v>150</v>
      </c>
      <c r="N9631" s="47">
        <f>+PGSales!$L9631*PGSales!$M9631</f>
        <v>300</v>
      </c>
    </row>
    <row r="9632" spans="1:14" hidden="1" x14ac:dyDescent="0.25">
      <c r="A9632" s="77">
        <f t="shared" ref="A9632:A9645" si="1084">YEAR(C9632)</f>
        <v>2025</v>
      </c>
      <c r="B9632" s="77">
        <f t="shared" ref="B9632:B9645" si="1085">MONTH(C9632)</f>
        <v>8</v>
      </c>
      <c r="C9632" s="73">
        <v>45875</v>
      </c>
      <c r="D9632" s="79" t="s">
        <v>4</v>
      </c>
      <c r="E9632" s="80" t="s">
        <v>177</v>
      </c>
      <c r="F9632" s="81" t="str">
        <f>VLOOKUP(E9632,Customer[],2,FALSE)</f>
        <v>NI Ni Poe poe</v>
      </c>
      <c r="G9632" s="69" t="str">
        <f>VLOOKUP(E9632,Customer[],3,FALSE)</f>
        <v>Ye Yanaing Rd</v>
      </c>
      <c r="H9632" s="69" t="str">
        <f>VLOOKUP(E9632,Customer[],4,FALSE)</f>
        <v xml:space="preserve">Shwepyithar </v>
      </c>
      <c r="I9632" s="48" t="s">
        <v>25</v>
      </c>
      <c r="J9632" s="82" t="str">
        <f>VLOOKUP(I9632,PGStock[],2,FALSE)</f>
        <v>Columbus Super Red Smooth 350 Ml</v>
      </c>
      <c r="K9632" s="71">
        <f>VLOOKUP(I9632,PGStock[],3,FALSE)</f>
        <v>0.35</v>
      </c>
      <c r="L9632" s="47">
        <v>2</v>
      </c>
      <c r="M9632" s="47">
        <f>VLOOKUP(I9632,PGStock[],6,FALSE)</f>
        <v>150</v>
      </c>
      <c r="N9632" s="47">
        <f>+PGSales!$L9632*PGSales!$M9632</f>
        <v>300</v>
      </c>
    </row>
    <row r="9633" spans="1:14" hidden="1" x14ac:dyDescent="0.25">
      <c r="A9633" s="77">
        <f t="shared" si="1084"/>
        <v>2025</v>
      </c>
      <c r="B9633" s="77">
        <f t="shared" si="1085"/>
        <v>8</v>
      </c>
      <c r="C9633" s="73">
        <v>45875</v>
      </c>
      <c r="D9633" s="79" t="s">
        <v>4</v>
      </c>
      <c r="E9633" s="80" t="s">
        <v>177</v>
      </c>
      <c r="F9633" s="81" t="str">
        <f>VLOOKUP(E9633,Customer[],2,FALSE)</f>
        <v>NI Ni Poe poe</v>
      </c>
      <c r="G9633" s="69" t="str">
        <f>VLOOKUP(E9633,Customer[],3,FALSE)</f>
        <v>Ye Yanaing Rd</v>
      </c>
      <c r="H9633" s="69" t="str">
        <f>VLOOKUP(E9633,Customer[],4,FALSE)</f>
        <v xml:space="preserve">Shwepyithar </v>
      </c>
      <c r="I9633" s="48" t="s">
        <v>23</v>
      </c>
      <c r="J9633" s="82" t="str">
        <f>VLOOKUP(I9633,PGStock[],2,FALSE)</f>
        <v>Columbus Super Red Smooth 175 Ml</v>
      </c>
      <c r="K9633" s="71">
        <f>VLOOKUP(I9633,PGStock[],3,FALSE)</f>
        <v>0.17499999999999999</v>
      </c>
      <c r="L9633" s="47">
        <v>6</v>
      </c>
      <c r="M9633" s="47">
        <f>VLOOKUP(I9633,PGStock[],6,FALSE)</f>
        <v>100</v>
      </c>
      <c r="N9633" s="47">
        <f>+PGSales!$L9633*PGSales!$M9633</f>
        <v>600</v>
      </c>
    </row>
    <row r="9634" spans="1:14" hidden="1" x14ac:dyDescent="0.25">
      <c r="A9634" s="77">
        <f t="shared" si="1084"/>
        <v>2025</v>
      </c>
      <c r="B9634" s="77">
        <f t="shared" si="1085"/>
        <v>8</v>
      </c>
      <c r="C9634" s="73">
        <v>45875</v>
      </c>
      <c r="D9634" s="79" t="s">
        <v>4</v>
      </c>
      <c r="E9634" s="80" t="s">
        <v>177</v>
      </c>
      <c r="F9634" s="81" t="str">
        <f>VLOOKUP(E9634,Customer[],2,FALSE)</f>
        <v>NI Ni Poe poe</v>
      </c>
      <c r="G9634" s="69" t="str">
        <f>VLOOKUP(E9634,Customer[],3,FALSE)</f>
        <v>Ye Yanaing Rd</v>
      </c>
      <c r="H9634" s="69" t="str">
        <f>VLOOKUP(E9634,Customer[],4,FALSE)</f>
        <v xml:space="preserve">Shwepyithar </v>
      </c>
      <c r="I9634" s="48" t="s">
        <v>18</v>
      </c>
      <c r="J9634" s="82" t="str">
        <f>VLOOKUP(I9634,PGStock[],2,FALSE)</f>
        <v>Formula Rum 350ml</v>
      </c>
      <c r="K9634" s="71">
        <f>VLOOKUP(I9634,PGStock[],3,FALSE)</f>
        <v>0.35</v>
      </c>
      <c r="L9634" s="47">
        <v>2</v>
      </c>
      <c r="M9634" s="47">
        <f>VLOOKUP(I9634,PGStock[],6,FALSE)</f>
        <v>150</v>
      </c>
      <c r="N9634" s="47">
        <f>+PGSales!$L9634*PGSales!$M9634</f>
        <v>300</v>
      </c>
    </row>
    <row r="9635" spans="1:14" hidden="1" x14ac:dyDescent="0.25">
      <c r="A9635" s="77">
        <f t="shared" si="1084"/>
        <v>2025</v>
      </c>
      <c r="B9635" s="77">
        <f t="shared" si="1085"/>
        <v>8</v>
      </c>
      <c r="C9635" s="73">
        <v>45875</v>
      </c>
      <c r="D9635" s="79" t="s">
        <v>66</v>
      </c>
      <c r="E9635" s="80" t="s">
        <v>635</v>
      </c>
      <c r="F9635" s="81" t="e">
        <f>VLOOKUP(E9635,Customer[],2,FALSE)</f>
        <v>#N/A</v>
      </c>
      <c r="G9635" s="69" t="e">
        <f>VLOOKUP(E9635,Customer[],3,FALSE)</f>
        <v>#N/A</v>
      </c>
      <c r="H9635" s="69" t="e">
        <f>VLOOKUP(E9635,Customer[],4,FALSE)</f>
        <v>#N/A</v>
      </c>
      <c r="I9635" s="48" t="s">
        <v>25</v>
      </c>
      <c r="J9635" s="82" t="str">
        <f>VLOOKUP(I9635,PGStock[],2,FALSE)</f>
        <v>Columbus Super Red Smooth 350 Ml</v>
      </c>
      <c r="K9635" s="71">
        <f>VLOOKUP(I9635,PGStock[],3,FALSE)</f>
        <v>0.35</v>
      </c>
      <c r="L9635" s="47">
        <v>1</v>
      </c>
      <c r="M9635" s="47">
        <f>VLOOKUP(I9635,PGStock[],6,FALSE)</f>
        <v>150</v>
      </c>
      <c r="N9635" s="47">
        <f>+PGSales!$L9635*PGSales!$M9635</f>
        <v>150</v>
      </c>
    </row>
    <row r="9636" spans="1:14" hidden="1" x14ac:dyDescent="0.25">
      <c r="A9636" s="77">
        <f t="shared" si="1084"/>
        <v>2025</v>
      </c>
      <c r="B9636" s="77">
        <f t="shared" si="1085"/>
        <v>8</v>
      </c>
      <c r="C9636" s="73">
        <v>45875</v>
      </c>
      <c r="D9636" s="79" t="s">
        <v>66</v>
      </c>
      <c r="E9636" s="80" t="s">
        <v>635</v>
      </c>
      <c r="F9636" s="81" t="e">
        <f>VLOOKUP(E9636,Customer[],2,FALSE)</f>
        <v>#N/A</v>
      </c>
      <c r="G9636" s="69" t="e">
        <f>VLOOKUP(E9636,Customer[],3,FALSE)</f>
        <v>#N/A</v>
      </c>
      <c r="H9636" s="69" t="e">
        <f>VLOOKUP(E9636,Customer[],4,FALSE)</f>
        <v>#N/A</v>
      </c>
      <c r="I9636" s="48" t="s">
        <v>18</v>
      </c>
      <c r="J9636" s="82" t="str">
        <f>VLOOKUP(I9636,PGStock[],2,FALSE)</f>
        <v>Formula Rum 350ml</v>
      </c>
      <c r="K9636" s="71">
        <f>VLOOKUP(I9636,PGStock[],3,FALSE)</f>
        <v>0.35</v>
      </c>
      <c r="L9636" s="47">
        <v>1</v>
      </c>
      <c r="M9636" s="47">
        <f>VLOOKUP(I9636,PGStock[],6,FALSE)</f>
        <v>150</v>
      </c>
      <c r="N9636" s="47">
        <f>+PGSales!$L9636*PGSales!$M9636</f>
        <v>150</v>
      </c>
    </row>
    <row r="9637" spans="1:14" hidden="1" x14ac:dyDescent="0.25">
      <c r="A9637" s="77">
        <f t="shared" si="1084"/>
        <v>2025</v>
      </c>
      <c r="B9637" s="77">
        <f t="shared" si="1085"/>
        <v>8</v>
      </c>
      <c r="C9637" s="73">
        <v>45875</v>
      </c>
      <c r="D9637" s="79" t="s">
        <v>885</v>
      </c>
      <c r="E9637" s="80" t="s">
        <v>268</v>
      </c>
      <c r="F9637" s="81" t="str">
        <f>VLOOKUP(E9637,Customer[],2,FALSE)</f>
        <v>Kaung Thant</v>
      </c>
      <c r="G9637" s="69" t="str">
        <f>VLOOKUP(E9637,Customer[],3,FALSE)</f>
        <v>ThanDin Zay Rd</v>
      </c>
      <c r="H9637" s="69" t="str">
        <f>VLOOKUP(E9637,Customer[],4,FALSE)</f>
        <v xml:space="preserve">Shwepyithar </v>
      </c>
      <c r="I9637" s="48" t="s">
        <v>25</v>
      </c>
      <c r="J9637" s="82" t="str">
        <f>VLOOKUP(I9637,PGStock[],2,FALSE)</f>
        <v>Columbus Super Red Smooth 350 Ml</v>
      </c>
      <c r="K9637" s="71">
        <f>VLOOKUP(I9637,PGStock[],3,FALSE)</f>
        <v>0.35</v>
      </c>
      <c r="L9637" s="47">
        <v>5</v>
      </c>
      <c r="M9637" s="47">
        <f>VLOOKUP(I9637,PGStock[],6,FALSE)</f>
        <v>150</v>
      </c>
      <c r="N9637" s="47">
        <f>+PGSales!$L9637*PGSales!$M9637</f>
        <v>750</v>
      </c>
    </row>
    <row r="9638" spans="1:14" hidden="1" x14ac:dyDescent="0.25">
      <c r="A9638" s="77">
        <f t="shared" si="1084"/>
        <v>2025</v>
      </c>
      <c r="B9638" s="77">
        <f t="shared" si="1085"/>
        <v>8</v>
      </c>
      <c r="C9638" s="73">
        <v>45875</v>
      </c>
      <c r="D9638" s="79" t="s">
        <v>885</v>
      </c>
      <c r="E9638" s="80" t="s">
        <v>268</v>
      </c>
      <c r="F9638" s="81" t="str">
        <f>VLOOKUP(E9638,Customer[],2,FALSE)</f>
        <v>Kaung Thant</v>
      </c>
      <c r="G9638" s="69" t="str">
        <f>VLOOKUP(E9638,Customer[],3,FALSE)</f>
        <v>ThanDin Zay Rd</v>
      </c>
      <c r="H9638" s="69" t="str">
        <f>VLOOKUP(E9638,Customer[],4,FALSE)</f>
        <v xml:space="preserve">Shwepyithar </v>
      </c>
      <c r="I9638" s="48" t="s">
        <v>20</v>
      </c>
      <c r="J9638" s="82" t="str">
        <f>VLOOKUP(I9638,PGStock[],2,FALSE)</f>
        <v>Formula Rum 700ml</v>
      </c>
      <c r="K9638" s="71">
        <f>VLOOKUP(I9638,PGStock[],3,FALSE)</f>
        <v>0.7</v>
      </c>
      <c r="L9638" s="47">
        <v>1</v>
      </c>
      <c r="M9638" s="47">
        <f>VLOOKUP(I9638,PGStock[],6,FALSE)</f>
        <v>200</v>
      </c>
      <c r="N9638" s="47">
        <f>+PGSales!$L9638*PGSales!$M9638</f>
        <v>200</v>
      </c>
    </row>
    <row r="9639" spans="1:14" hidden="1" x14ac:dyDescent="0.25">
      <c r="A9639" s="77">
        <f t="shared" si="1084"/>
        <v>2025</v>
      </c>
      <c r="B9639" s="77">
        <f t="shared" si="1085"/>
        <v>8</v>
      </c>
      <c r="C9639" s="73">
        <v>45875</v>
      </c>
      <c r="D9639" s="79" t="s">
        <v>885</v>
      </c>
      <c r="E9639" s="80" t="s">
        <v>268</v>
      </c>
      <c r="F9639" s="81" t="str">
        <f>VLOOKUP(E9639,Customer[],2,FALSE)</f>
        <v>Kaung Thant</v>
      </c>
      <c r="G9639" s="69" t="str">
        <f>VLOOKUP(E9639,Customer[],3,FALSE)</f>
        <v>ThanDin Zay Rd</v>
      </c>
      <c r="H9639" s="69" t="str">
        <f>VLOOKUP(E9639,Customer[],4,FALSE)</f>
        <v xml:space="preserve">Shwepyithar </v>
      </c>
      <c r="I9639" s="48" t="s">
        <v>18</v>
      </c>
      <c r="J9639" s="82" t="str">
        <f>VLOOKUP(I9639,PGStock[],2,FALSE)</f>
        <v>Formula Rum 350ml</v>
      </c>
      <c r="K9639" s="71">
        <f>VLOOKUP(I9639,PGStock[],3,FALSE)</f>
        <v>0.35</v>
      </c>
      <c r="L9639" s="47">
        <v>3</v>
      </c>
      <c r="M9639" s="47">
        <f>VLOOKUP(I9639,PGStock[],6,FALSE)</f>
        <v>150</v>
      </c>
      <c r="N9639" s="47">
        <f>+PGSales!$L9639*PGSales!$M9639</f>
        <v>450</v>
      </c>
    </row>
    <row r="9640" spans="1:14" hidden="1" x14ac:dyDescent="0.25">
      <c r="A9640" s="77">
        <f t="shared" si="1084"/>
        <v>2025</v>
      </c>
      <c r="B9640" s="77">
        <f t="shared" si="1085"/>
        <v>8</v>
      </c>
      <c r="C9640" s="73">
        <v>45875</v>
      </c>
      <c r="D9640" s="79" t="s">
        <v>60</v>
      </c>
      <c r="E9640" s="80" t="s">
        <v>246</v>
      </c>
      <c r="F9640" s="81" t="str">
        <f>VLOOKUP(E9640,Customer[],2,FALSE)</f>
        <v>Zaw Hein Kaber</v>
      </c>
      <c r="G9640" s="69" t="str">
        <f>VLOOKUP(E9640,Customer[],3,FALSE)</f>
        <v>ThanDin Zay Rd</v>
      </c>
      <c r="H9640" s="69" t="str">
        <f>VLOOKUP(E9640,Customer[],4,FALSE)</f>
        <v xml:space="preserve">Shwepyithar </v>
      </c>
      <c r="I9640" s="48" t="s">
        <v>27</v>
      </c>
      <c r="J9640" s="82" t="str">
        <f>VLOOKUP(I9640,PGStock[],2,FALSE)</f>
        <v>Columbus Super Red Smooth 700 Ml</v>
      </c>
      <c r="K9640" s="71">
        <f>VLOOKUP(I9640,PGStock[],3,FALSE)</f>
        <v>0.7</v>
      </c>
      <c r="L9640" s="47">
        <v>1</v>
      </c>
      <c r="M9640" s="47">
        <f>VLOOKUP(I9640,PGStock[],6,FALSE)</f>
        <v>200</v>
      </c>
      <c r="N9640" s="47">
        <f>+PGSales!$L9640*PGSales!$M9640</f>
        <v>200</v>
      </c>
    </row>
    <row r="9641" spans="1:14" hidden="1" x14ac:dyDescent="0.25">
      <c r="A9641" s="77">
        <f t="shared" si="1084"/>
        <v>2025</v>
      </c>
      <c r="B9641" s="77">
        <f t="shared" si="1085"/>
        <v>8</v>
      </c>
      <c r="C9641" s="73">
        <v>45875</v>
      </c>
      <c r="D9641" s="79" t="s">
        <v>60</v>
      </c>
      <c r="E9641" s="80" t="s">
        <v>246</v>
      </c>
      <c r="F9641" s="81" t="str">
        <f>VLOOKUP(E9641,Customer[],2,FALSE)</f>
        <v>Zaw Hein Kaber</v>
      </c>
      <c r="G9641" s="69" t="str">
        <f>VLOOKUP(E9641,Customer[],3,FALSE)</f>
        <v>ThanDin Zay Rd</v>
      </c>
      <c r="H9641" s="69" t="str">
        <f>VLOOKUP(E9641,Customer[],4,FALSE)</f>
        <v xml:space="preserve">Shwepyithar </v>
      </c>
      <c r="I9641" s="48" t="s">
        <v>25</v>
      </c>
      <c r="J9641" s="82" t="str">
        <f>VLOOKUP(I9641,PGStock[],2,FALSE)</f>
        <v>Columbus Super Red Smooth 350 Ml</v>
      </c>
      <c r="K9641" s="71">
        <f>VLOOKUP(I9641,PGStock[],3,FALSE)</f>
        <v>0.35</v>
      </c>
      <c r="L9641" s="47">
        <v>3</v>
      </c>
      <c r="M9641" s="47">
        <f>VLOOKUP(I9641,PGStock[],6,FALSE)</f>
        <v>150</v>
      </c>
      <c r="N9641" s="47">
        <f>+PGSales!$L9641*PGSales!$M9641</f>
        <v>450</v>
      </c>
    </row>
    <row r="9642" spans="1:14" hidden="1" x14ac:dyDescent="0.25">
      <c r="A9642" s="77">
        <f t="shared" si="1084"/>
        <v>2025</v>
      </c>
      <c r="B9642" s="77">
        <f t="shared" si="1085"/>
        <v>8</v>
      </c>
      <c r="C9642" s="73">
        <v>45875</v>
      </c>
      <c r="D9642" s="79" t="s">
        <v>60</v>
      </c>
      <c r="E9642" s="80" t="s">
        <v>246</v>
      </c>
      <c r="F9642" s="81" t="str">
        <f>VLOOKUP(E9642,Customer[],2,FALSE)</f>
        <v>Zaw Hein Kaber</v>
      </c>
      <c r="G9642" s="69" t="str">
        <f>VLOOKUP(E9642,Customer[],3,FALSE)</f>
        <v>ThanDin Zay Rd</v>
      </c>
      <c r="H9642" s="69" t="str">
        <f>VLOOKUP(E9642,Customer[],4,FALSE)</f>
        <v xml:space="preserve">Shwepyithar </v>
      </c>
      <c r="I9642" s="48" t="s">
        <v>23</v>
      </c>
      <c r="J9642" s="82" t="str">
        <f>VLOOKUP(I9642,PGStock[],2,FALSE)</f>
        <v>Columbus Super Red Smooth 175 Ml</v>
      </c>
      <c r="K9642" s="71">
        <f>VLOOKUP(I9642,PGStock[],3,FALSE)</f>
        <v>0.17499999999999999</v>
      </c>
      <c r="L9642" s="47">
        <v>2</v>
      </c>
      <c r="M9642" s="47">
        <f>VLOOKUP(I9642,PGStock[],6,FALSE)</f>
        <v>100</v>
      </c>
      <c r="N9642" s="47">
        <f>+PGSales!$L9642*PGSales!$M9642</f>
        <v>200</v>
      </c>
    </row>
    <row r="9643" spans="1:14" hidden="1" x14ac:dyDescent="0.25">
      <c r="A9643" s="77">
        <f t="shared" si="1084"/>
        <v>2025</v>
      </c>
      <c r="B9643" s="77">
        <f t="shared" si="1085"/>
        <v>8</v>
      </c>
      <c r="C9643" s="73">
        <v>45875</v>
      </c>
      <c r="D9643" s="79" t="s">
        <v>60</v>
      </c>
      <c r="E9643" s="80" t="s">
        <v>246</v>
      </c>
      <c r="F9643" s="81" t="str">
        <f>VLOOKUP(E9643,Customer[],2,FALSE)</f>
        <v>Zaw Hein Kaber</v>
      </c>
      <c r="G9643" s="69" t="str">
        <f>VLOOKUP(E9643,Customer[],3,FALSE)</f>
        <v>ThanDin Zay Rd</v>
      </c>
      <c r="H9643" s="69" t="str">
        <f>VLOOKUP(E9643,Customer[],4,FALSE)</f>
        <v xml:space="preserve">Shwepyithar </v>
      </c>
      <c r="I9643" s="48" t="s">
        <v>18</v>
      </c>
      <c r="J9643" s="82" t="str">
        <f>VLOOKUP(I9643,PGStock[],2,FALSE)</f>
        <v>Formula Rum 350ml</v>
      </c>
      <c r="K9643" s="71">
        <f>VLOOKUP(I9643,PGStock[],3,FALSE)</f>
        <v>0.35</v>
      </c>
      <c r="L9643" s="47">
        <v>4</v>
      </c>
      <c r="M9643" s="47">
        <f>VLOOKUP(I9643,PGStock[],6,FALSE)</f>
        <v>150</v>
      </c>
      <c r="N9643" s="47">
        <f>+PGSales!$L9643*PGSales!$M9643</f>
        <v>600</v>
      </c>
    </row>
    <row r="9644" spans="1:14" hidden="1" x14ac:dyDescent="0.25">
      <c r="A9644" s="77">
        <f t="shared" si="1084"/>
        <v>2025</v>
      </c>
      <c r="B9644" s="77">
        <f t="shared" si="1085"/>
        <v>8</v>
      </c>
      <c r="C9644" s="73">
        <v>45875</v>
      </c>
      <c r="D9644" s="79" t="s">
        <v>56</v>
      </c>
      <c r="E9644" s="80" t="s">
        <v>245</v>
      </c>
      <c r="F9644" s="81" t="str">
        <f>VLOOKUP(E9644,Customer[],2,FALSE)</f>
        <v>Cheer</v>
      </c>
      <c r="G9644" s="69" t="str">
        <f>VLOOKUP(E9644,Customer[],3,FALSE)</f>
        <v>ThanDin Zay Rd</v>
      </c>
      <c r="H9644" s="69" t="str">
        <f>VLOOKUP(E9644,Customer[],4,FALSE)</f>
        <v xml:space="preserve">Shwepyithar </v>
      </c>
      <c r="I9644" s="48" t="s">
        <v>25</v>
      </c>
      <c r="J9644" s="82" t="str">
        <f>VLOOKUP(I9644,PGStock[],2,FALSE)</f>
        <v>Columbus Super Red Smooth 350 Ml</v>
      </c>
      <c r="K9644" s="71">
        <f>VLOOKUP(I9644,PGStock[],3,FALSE)</f>
        <v>0.35</v>
      </c>
      <c r="L9644" s="47">
        <v>3</v>
      </c>
      <c r="M9644" s="47">
        <f>VLOOKUP(I9644,PGStock[],6,FALSE)</f>
        <v>150</v>
      </c>
      <c r="N9644" s="47">
        <f>+PGSales!$L9644*PGSales!$M9644</f>
        <v>450</v>
      </c>
    </row>
    <row r="9645" spans="1:14" hidden="1" x14ac:dyDescent="0.25">
      <c r="A9645" s="77">
        <f t="shared" si="1084"/>
        <v>2025</v>
      </c>
      <c r="B9645" s="77">
        <f t="shared" si="1085"/>
        <v>8</v>
      </c>
      <c r="C9645" s="73">
        <v>45875</v>
      </c>
      <c r="D9645" s="79" t="s">
        <v>56</v>
      </c>
      <c r="E9645" s="80" t="s">
        <v>245</v>
      </c>
      <c r="F9645" s="81" t="str">
        <f>VLOOKUP(E9645,Customer[],2,FALSE)</f>
        <v>Cheer</v>
      </c>
      <c r="G9645" s="69" t="str">
        <f>VLOOKUP(E9645,Customer[],3,FALSE)</f>
        <v>ThanDin Zay Rd</v>
      </c>
      <c r="H9645" s="69" t="str">
        <f>VLOOKUP(E9645,Customer[],4,FALSE)</f>
        <v xml:space="preserve">Shwepyithar </v>
      </c>
      <c r="I9645" s="48" t="s">
        <v>23</v>
      </c>
      <c r="J9645" s="82" t="str">
        <f>VLOOKUP(I9645,PGStock[],2,FALSE)</f>
        <v>Columbus Super Red Smooth 175 Ml</v>
      </c>
      <c r="K9645" s="71">
        <f>VLOOKUP(I9645,PGStock[],3,FALSE)</f>
        <v>0.17499999999999999</v>
      </c>
      <c r="L9645" s="47">
        <v>1</v>
      </c>
      <c r="M9645" s="47">
        <f>VLOOKUP(I9645,PGStock[],6,FALSE)</f>
        <v>100</v>
      </c>
      <c r="N9645" s="47">
        <f>+PGSales!$L9645*PGSales!$M9645</f>
        <v>100</v>
      </c>
    </row>
    <row r="9646" spans="1:14" hidden="1" x14ac:dyDescent="0.25">
      <c r="A9646" s="77">
        <f t="shared" ref="A9646:A9659" si="1086">YEAR(C9646)</f>
        <v>2025</v>
      </c>
      <c r="B9646" s="77">
        <f t="shared" ref="B9646:B9659" si="1087">MONTH(C9646)</f>
        <v>8</v>
      </c>
      <c r="C9646" s="73">
        <v>45875</v>
      </c>
      <c r="D9646" s="79" t="s">
        <v>56</v>
      </c>
      <c r="E9646" s="80" t="s">
        <v>245</v>
      </c>
      <c r="F9646" s="81" t="str">
        <f>VLOOKUP(E9646,Customer[],2,FALSE)</f>
        <v>Cheer</v>
      </c>
      <c r="G9646" s="69" t="str">
        <f>VLOOKUP(E9646,Customer[],3,FALSE)</f>
        <v>ThanDin Zay Rd</v>
      </c>
      <c r="H9646" s="69" t="str">
        <f>VLOOKUP(E9646,Customer[],4,FALSE)</f>
        <v xml:space="preserve">Shwepyithar </v>
      </c>
      <c r="I9646" s="48" t="s">
        <v>18</v>
      </c>
      <c r="J9646" s="82" t="str">
        <f>VLOOKUP(I9646,PGStock[],2,FALSE)</f>
        <v>Formula Rum 350ml</v>
      </c>
      <c r="K9646" s="71">
        <f>VLOOKUP(I9646,PGStock[],3,FALSE)</f>
        <v>0.35</v>
      </c>
      <c r="L9646" s="47">
        <v>2</v>
      </c>
      <c r="M9646" s="47">
        <f>VLOOKUP(I9646,PGStock[],6,FALSE)</f>
        <v>150</v>
      </c>
      <c r="N9646" s="47">
        <f>+PGSales!$L9646*PGSales!$M9646</f>
        <v>300</v>
      </c>
    </row>
    <row r="9647" spans="1:14" hidden="1" x14ac:dyDescent="0.25">
      <c r="A9647" s="77">
        <f t="shared" si="1086"/>
        <v>2025</v>
      </c>
      <c r="B9647" s="77">
        <f t="shared" si="1087"/>
        <v>8</v>
      </c>
      <c r="C9647" s="73">
        <v>45875</v>
      </c>
      <c r="D9647" s="79" t="s">
        <v>2</v>
      </c>
      <c r="E9647" s="80" t="s">
        <v>607</v>
      </c>
      <c r="F9647" s="81" t="str">
        <f>VLOOKUP(E9647,Customer[],2,FALSE)</f>
        <v>Happy Day</v>
      </c>
      <c r="G9647" s="69" t="str">
        <f>VLOOKUP(E9647,Customer[],3,FALSE)</f>
        <v>Padamyar Rd</v>
      </c>
      <c r="H9647" s="69" t="str">
        <f>VLOOKUP(E9647,Customer[],4,FALSE)</f>
        <v>Mangalardon</v>
      </c>
      <c r="I9647" s="48" t="s">
        <v>25</v>
      </c>
      <c r="J9647" s="82" t="str">
        <f>VLOOKUP(I9647,PGStock[],2,FALSE)</f>
        <v>Columbus Super Red Smooth 350 Ml</v>
      </c>
      <c r="K9647" s="71">
        <f>VLOOKUP(I9647,PGStock[],3,FALSE)</f>
        <v>0.35</v>
      </c>
      <c r="L9647" s="47">
        <v>4</v>
      </c>
      <c r="M9647" s="47">
        <f>VLOOKUP(I9647,PGStock[],6,FALSE)</f>
        <v>150</v>
      </c>
      <c r="N9647" s="47">
        <f>+PGSales!$L9647*PGSales!$M9647</f>
        <v>600</v>
      </c>
    </row>
    <row r="9648" spans="1:14" hidden="1" x14ac:dyDescent="0.25">
      <c r="A9648" s="77">
        <f t="shared" si="1086"/>
        <v>2025</v>
      </c>
      <c r="B9648" s="77">
        <f t="shared" si="1087"/>
        <v>8</v>
      </c>
      <c r="C9648" s="73">
        <v>45875</v>
      </c>
      <c r="D9648" s="79" t="s">
        <v>2</v>
      </c>
      <c r="E9648" s="80" t="s">
        <v>607</v>
      </c>
      <c r="F9648" s="81" t="str">
        <f>VLOOKUP(E9648,Customer[],2,FALSE)</f>
        <v>Happy Day</v>
      </c>
      <c r="G9648" s="69" t="str">
        <f>VLOOKUP(E9648,Customer[],3,FALSE)</f>
        <v>Padamyar Rd</v>
      </c>
      <c r="H9648" s="69" t="str">
        <f>VLOOKUP(E9648,Customer[],4,FALSE)</f>
        <v>Mangalardon</v>
      </c>
      <c r="I9648" s="48" t="s">
        <v>20</v>
      </c>
      <c r="J9648" s="82" t="str">
        <f>VLOOKUP(I9648,PGStock[],2,FALSE)</f>
        <v>Formula Rum 700ml</v>
      </c>
      <c r="K9648" s="71">
        <f>VLOOKUP(I9648,PGStock[],3,FALSE)</f>
        <v>0.7</v>
      </c>
      <c r="L9648" s="47">
        <v>1</v>
      </c>
      <c r="M9648" s="47">
        <f>VLOOKUP(I9648,PGStock[],6,FALSE)</f>
        <v>200</v>
      </c>
      <c r="N9648" s="47">
        <f>+PGSales!$L9648*PGSales!$M9648</f>
        <v>200</v>
      </c>
    </row>
    <row r="9649" spans="1:14" hidden="1" x14ac:dyDescent="0.25">
      <c r="A9649" s="77">
        <f t="shared" si="1086"/>
        <v>2025</v>
      </c>
      <c r="B9649" s="77">
        <f t="shared" si="1087"/>
        <v>8</v>
      </c>
      <c r="C9649" s="73">
        <v>45875</v>
      </c>
      <c r="D9649" s="79" t="s">
        <v>2</v>
      </c>
      <c r="E9649" s="80" t="s">
        <v>607</v>
      </c>
      <c r="F9649" s="81" t="str">
        <f>VLOOKUP(E9649,Customer[],2,FALSE)</f>
        <v>Happy Day</v>
      </c>
      <c r="G9649" s="69" t="str">
        <f>VLOOKUP(E9649,Customer[],3,FALSE)</f>
        <v>Padamyar Rd</v>
      </c>
      <c r="H9649" s="69" t="str">
        <f>VLOOKUP(E9649,Customer[],4,FALSE)</f>
        <v>Mangalardon</v>
      </c>
      <c r="I9649" s="48" t="s">
        <v>18</v>
      </c>
      <c r="J9649" s="82" t="str">
        <f>VLOOKUP(I9649,PGStock[],2,FALSE)</f>
        <v>Formula Rum 350ml</v>
      </c>
      <c r="K9649" s="71">
        <f>VLOOKUP(I9649,PGStock[],3,FALSE)</f>
        <v>0.35</v>
      </c>
      <c r="L9649" s="47">
        <v>4</v>
      </c>
      <c r="M9649" s="47">
        <f>VLOOKUP(I9649,PGStock[],6,FALSE)</f>
        <v>150</v>
      </c>
      <c r="N9649" s="47">
        <f>+PGSales!$L9649*PGSales!$M9649</f>
        <v>600</v>
      </c>
    </row>
    <row r="9650" spans="1:14" hidden="1" x14ac:dyDescent="0.25">
      <c r="A9650" s="77">
        <f t="shared" si="1086"/>
        <v>2025</v>
      </c>
      <c r="B9650" s="77">
        <f t="shared" si="1087"/>
        <v>8</v>
      </c>
      <c r="C9650" s="73">
        <v>45875</v>
      </c>
      <c r="D9650" s="79" t="s">
        <v>187</v>
      </c>
      <c r="E9650" s="80" t="s">
        <v>595</v>
      </c>
      <c r="F9650" s="81" t="str">
        <f>VLOOKUP(E9650,Customer[],2,FALSE)</f>
        <v>Shwe Yee Linn</v>
      </c>
      <c r="G9650" s="69" t="str">
        <f>VLOOKUP(E9650,Customer[],3,FALSE)</f>
        <v>Padamyar Rd</v>
      </c>
      <c r="H9650" s="69" t="str">
        <f>VLOOKUP(E9650,Customer[],4,FALSE)</f>
        <v>Mangalardon</v>
      </c>
      <c r="I9650" s="48" t="s">
        <v>25</v>
      </c>
      <c r="J9650" s="82" t="str">
        <f>VLOOKUP(I9650,PGStock[],2,FALSE)</f>
        <v>Columbus Super Red Smooth 350 Ml</v>
      </c>
      <c r="K9650" s="71">
        <f>VLOOKUP(I9650,PGStock[],3,FALSE)</f>
        <v>0.35</v>
      </c>
      <c r="L9650" s="47">
        <v>2</v>
      </c>
      <c r="M9650" s="47">
        <f>VLOOKUP(I9650,PGStock[],6,FALSE)</f>
        <v>150</v>
      </c>
      <c r="N9650" s="47">
        <f>+PGSales!$L9650*PGSales!$M9650</f>
        <v>300</v>
      </c>
    </row>
    <row r="9651" spans="1:14" hidden="1" x14ac:dyDescent="0.25">
      <c r="A9651" s="77">
        <f t="shared" si="1086"/>
        <v>2025</v>
      </c>
      <c r="B9651" s="77">
        <f t="shared" si="1087"/>
        <v>8</v>
      </c>
      <c r="C9651" s="73">
        <v>45875</v>
      </c>
      <c r="D9651" s="79" t="s">
        <v>187</v>
      </c>
      <c r="E9651" s="80" t="s">
        <v>595</v>
      </c>
      <c r="F9651" s="81" t="str">
        <f>VLOOKUP(E9651,Customer[],2,FALSE)</f>
        <v>Shwe Yee Linn</v>
      </c>
      <c r="G9651" s="69" t="str">
        <f>VLOOKUP(E9651,Customer[],3,FALSE)</f>
        <v>Padamyar Rd</v>
      </c>
      <c r="H9651" s="69" t="str">
        <f>VLOOKUP(E9651,Customer[],4,FALSE)</f>
        <v>Mangalardon</v>
      </c>
      <c r="I9651" s="48" t="s">
        <v>23</v>
      </c>
      <c r="J9651" s="82" t="str">
        <f>VLOOKUP(I9651,PGStock[],2,FALSE)</f>
        <v>Columbus Super Red Smooth 175 Ml</v>
      </c>
      <c r="K9651" s="71">
        <f>VLOOKUP(I9651,PGStock[],3,FALSE)</f>
        <v>0.17499999999999999</v>
      </c>
      <c r="L9651" s="47">
        <v>2</v>
      </c>
      <c r="M9651" s="47">
        <f>VLOOKUP(I9651,PGStock[],6,FALSE)</f>
        <v>100</v>
      </c>
      <c r="N9651" s="47">
        <f>+PGSales!$L9651*PGSales!$M9651</f>
        <v>200</v>
      </c>
    </row>
    <row r="9652" spans="1:14" hidden="1" x14ac:dyDescent="0.25">
      <c r="A9652" s="77">
        <f t="shared" si="1086"/>
        <v>2025</v>
      </c>
      <c r="B9652" s="77">
        <f t="shared" si="1087"/>
        <v>8</v>
      </c>
      <c r="C9652" s="73">
        <v>45875</v>
      </c>
      <c r="D9652" s="79" t="s">
        <v>109</v>
      </c>
      <c r="E9652" s="80" t="s">
        <v>915</v>
      </c>
      <c r="F9652" s="81" t="str">
        <f>VLOOKUP(E9652,Customer[],2,FALSE)</f>
        <v>Mya Thazi</v>
      </c>
      <c r="G9652" s="69" t="str">
        <f>VLOOKUP(E9652,Customer[],3,FALSE)</f>
        <v>Paddamyar Rd</v>
      </c>
      <c r="H9652" s="69" t="str">
        <f>VLOOKUP(E9652,Customer[],4,FALSE)</f>
        <v>Mangalardon</v>
      </c>
      <c r="I9652" s="48" t="s">
        <v>25</v>
      </c>
      <c r="J9652" s="82" t="str">
        <f>VLOOKUP(I9652,PGStock[],2,FALSE)</f>
        <v>Columbus Super Red Smooth 350 Ml</v>
      </c>
      <c r="K9652" s="71">
        <f>VLOOKUP(I9652,PGStock[],3,FALSE)</f>
        <v>0.35</v>
      </c>
      <c r="L9652" s="47">
        <v>1</v>
      </c>
      <c r="M9652" s="47">
        <f>VLOOKUP(I9652,PGStock[],6,FALSE)</f>
        <v>150</v>
      </c>
      <c r="N9652" s="47">
        <f>+PGSales!$L9652*PGSales!$M9652</f>
        <v>150</v>
      </c>
    </row>
    <row r="9653" spans="1:14" hidden="1" x14ac:dyDescent="0.25">
      <c r="A9653" s="77">
        <f t="shared" si="1086"/>
        <v>2025</v>
      </c>
      <c r="B9653" s="77">
        <f t="shared" si="1087"/>
        <v>8</v>
      </c>
      <c r="C9653" s="73">
        <v>45875</v>
      </c>
      <c r="D9653" s="79" t="s">
        <v>115</v>
      </c>
      <c r="E9653" s="80" t="s">
        <v>758</v>
      </c>
      <c r="F9653" s="81" t="str">
        <f>VLOOKUP(E9653,Customer[],2,FALSE)</f>
        <v>Shwe Paler</v>
      </c>
      <c r="G9653" s="69" t="str">
        <f>VLOOKUP(E9653,Customer[],3,FALSE)</f>
        <v>Aung Thapay Rd</v>
      </c>
      <c r="H9653" s="69" t="str">
        <f>VLOOKUP(E9653,Customer[],4,FALSE)</f>
        <v>Mangalardon</v>
      </c>
      <c r="I9653" s="48" t="s">
        <v>25</v>
      </c>
      <c r="J9653" s="82" t="str">
        <f>VLOOKUP(I9653,PGStock[],2,FALSE)</f>
        <v>Columbus Super Red Smooth 350 Ml</v>
      </c>
      <c r="K9653" s="71">
        <f>VLOOKUP(I9653,PGStock[],3,FALSE)</f>
        <v>0.35</v>
      </c>
      <c r="L9653" s="47">
        <v>5</v>
      </c>
      <c r="M9653" s="47">
        <f>VLOOKUP(I9653,PGStock[],6,FALSE)</f>
        <v>150</v>
      </c>
      <c r="N9653" s="47">
        <f>+PGSales!$L9653*PGSales!$M9653</f>
        <v>750</v>
      </c>
    </row>
    <row r="9654" spans="1:14" hidden="1" x14ac:dyDescent="0.25">
      <c r="A9654" s="77">
        <f t="shared" si="1086"/>
        <v>2025</v>
      </c>
      <c r="B9654" s="77">
        <f t="shared" si="1087"/>
        <v>8</v>
      </c>
      <c r="C9654" s="73">
        <v>45875</v>
      </c>
      <c r="D9654" s="79" t="s">
        <v>115</v>
      </c>
      <c r="E9654" s="80" t="s">
        <v>758</v>
      </c>
      <c r="F9654" s="81" t="str">
        <f>VLOOKUP(E9654,Customer[],2,FALSE)</f>
        <v>Shwe Paler</v>
      </c>
      <c r="G9654" s="69" t="str">
        <f>VLOOKUP(E9654,Customer[],3,FALSE)</f>
        <v>Aung Thapay Rd</v>
      </c>
      <c r="H9654" s="69" t="str">
        <f>VLOOKUP(E9654,Customer[],4,FALSE)</f>
        <v>Mangalardon</v>
      </c>
      <c r="I9654" s="48" t="s">
        <v>23</v>
      </c>
      <c r="J9654" s="82" t="str">
        <f>VLOOKUP(I9654,PGStock[],2,FALSE)</f>
        <v>Columbus Super Red Smooth 175 Ml</v>
      </c>
      <c r="K9654" s="71">
        <f>VLOOKUP(I9654,PGStock[],3,FALSE)</f>
        <v>0.17499999999999999</v>
      </c>
      <c r="L9654" s="47">
        <v>2</v>
      </c>
      <c r="M9654" s="47">
        <f>VLOOKUP(I9654,PGStock[],6,FALSE)</f>
        <v>100</v>
      </c>
      <c r="N9654" s="47">
        <f>+PGSales!$L9654*PGSales!$M9654</f>
        <v>200</v>
      </c>
    </row>
    <row r="9655" spans="1:14" hidden="1" x14ac:dyDescent="0.25">
      <c r="A9655" s="77">
        <f t="shared" si="1086"/>
        <v>2025</v>
      </c>
      <c r="B9655" s="77">
        <f t="shared" si="1087"/>
        <v>8</v>
      </c>
      <c r="C9655" s="73">
        <v>45875</v>
      </c>
      <c r="D9655" s="79" t="s">
        <v>1</v>
      </c>
      <c r="E9655" s="80" t="s">
        <v>916</v>
      </c>
      <c r="F9655" s="81" t="str">
        <f>VLOOKUP(E9655,Customer[],2,FALSE)</f>
        <v>Zwal Htet</v>
      </c>
      <c r="G9655" s="69" t="str">
        <f>VLOOKUP(E9655,Customer[],3,FALSE)</f>
        <v>Kyaue Shwe War Rd</v>
      </c>
      <c r="H9655" s="69" t="str">
        <f>VLOOKUP(E9655,Customer[],4,FALSE)</f>
        <v>Mangalardon</v>
      </c>
      <c r="I9655" s="48" t="s">
        <v>25</v>
      </c>
      <c r="J9655" s="82" t="str">
        <f>VLOOKUP(I9655,PGStock[],2,FALSE)</f>
        <v>Columbus Super Red Smooth 350 Ml</v>
      </c>
      <c r="K9655" s="71">
        <f>VLOOKUP(I9655,PGStock[],3,FALSE)</f>
        <v>0.35</v>
      </c>
      <c r="L9655" s="47">
        <v>1</v>
      </c>
      <c r="M9655" s="47">
        <f>VLOOKUP(I9655,PGStock[],6,FALSE)</f>
        <v>150</v>
      </c>
      <c r="N9655" s="47">
        <f>+PGSales!$L9655*PGSales!$M9655</f>
        <v>150</v>
      </c>
    </row>
    <row r="9656" spans="1:14" hidden="1" x14ac:dyDescent="0.25">
      <c r="A9656" s="77">
        <f t="shared" si="1086"/>
        <v>2025</v>
      </c>
      <c r="B9656" s="77">
        <f t="shared" si="1087"/>
        <v>8</v>
      </c>
      <c r="C9656" s="73">
        <v>45875</v>
      </c>
      <c r="D9656" s="79" t="s">
        <v>1</v>
      </c>
      <c r="E9656" s="80" t="s">
        <v>916</v>
      </c>
      <c r="F9656" s="81" t="str">
        <f>VLOOKUP(E9656,Customer[],2,FALSE)</f>
        <v>Zwal Htet</v>
      </c>
      <c r="G9656" s="69" t="str">
        <f>VLOOKUP(E9656,Customer[],3,FALSE)</f>
        <v>Kyaue Shwe War Rd</v>
      </c>
      <c r="H9656" s="69" t="str">
        <f>VLOOKUP(E9656,Customer[],4,FALSE)</f>
        <v>Mangalardon</v>
      </c>
      <c r="I9656" s="48" t="s">
        <v>18</v>
      </c>
      <c r="J9656" s="82" t="str">
        <f>VLOOKUP(I9656,PGStock[],2,FALSE)</f>
        <v>Formula Rum 350ml</v>
      </c>
      <c r="K9656" s="71">
        <f>VLOOKUP(I9656,PGStock[],3,FALSE)</f>
        <v>0.35</v>
      </c>
      <c r="L9656" s="47">
        <v>1</v>
      </c>
      <c r="M9656" s="47">
        <f>VLOOKUP(I9656,PGStock[],6,FALSE)</f>
        <v>150</v>
      </c>
      <c r="N9656" s="47">
        <f>+PGSales!$L9656*PGSales!$M9656</f>
        <v>150</v>
      </c>
    </row>
    <row r="9657" spans="1:14" hidden="1" x14ac:dyDescent="0.25">
      <c r="A9657" s="77">
        <f t="shared" si="1086"/>
        <v>2025</v>
      </c>
      <c r="B9657" s="77">
        <f t="shared" si="1087"/>
        <v>8</v>
      </c>
      <c r="C9657" s="73">
        <v>45875</v>
      </c>
      <c r="D9657" s="79" t="s">
        <v>74</v>
      </c>
      <c r="E9657" s="80" t="s">
        <v>120</v>
      </c>
      <c r="F9657" s="81" t="str">
        <f>VLOOKUP(E9657,Customer[],2,FALSE)</f>
        <v>Linn</v>
      </c>
      <c r="G9657" s="69" t="str">
        <f>VLOOKUP(E9657,Customer[],3,FALSE)</f>
        <v>Bo Aung Kyaw Rd</v>
      </c>
      <c r="H9657" s="69" t="str">
        <f>VLOOKUP(E9657,Customer[],4,FALSE)</f>
        <v>Hlaing Thar Yar Route (1)</v>
      </c>
      <c r="I9657" s="48" t="s">
        <v>25</v>
      </c>
      <c r="J9657" s="82" t="str">
        <f>VLOOKUP(I9657,PGStock[],2,FALSE)</f>
        <v>Columbus Super Red Smooth 350 Ml</v>
      </c>
      <c r="K9657" s="71">
        <f>VLOOKUP(I9657,PGStock[],3,FALSE)</f>
        <v>0.35</v>
      </c>
      <c r="L9657" s="47">
        <v>6</v>
      </c>
      <c r="M9657" s="47">
        <f>VLOOKUP(I9657,PGStock[],6,FALSE)</f>
        <v>150</v>
      </c>
      <c r="N9657" s="47">
        <f>+PGSales!$L9657*PGSales!$M9657</f>
        <v>900</v>
      </c>
    </row>
    <row r="9658" spans="1:14" hidden="1" x14ac:dyDescent="0.25">
      <c r="A9658" s="77">
        <f t="shared" si="1086"/>
        <v>2025</v>
      </c>
      <c r="B9658" s="77">
        <f t="shared" si="1087"/>
        <v>8</v>
      </c>
      <c r="C9658" s="73">
        <v>45875</v>
      </c>
      <c r="D9658" s="79" t="s">
        <v>74</v>
      </c>
      <c r="E9658" s="80" t="s">
        <v>120</v>
      </c>
      <c r="F9658" s="81" t="str">
        <f>VLOOKUP(E9658,Customer[],2,FALSE)</f>
        <v>Linn</v>
      </c>
      <c r="G9658" s="69" t="str">
        <f>VLOOKUP(E9658,Customer[],3,FALSE)</f>
        <v>Bo Aung Kyaw Rd</v>
      </c>
      <c r="H9658" s="69" t="str">
        <f>VLOOKUP(E9658,Customer[],4,FALSE)</f>
        <v>Hlaing Thar Yar Route (1)</v>
      </c>
      <c r="I9658" s="48" t="s">
        <v>23</v>
      </c>
      <c r="J9658" s="82" t="str">
        <f>VLOOKUP(I9658,PGStock[],2,FALSE)</f>
        <v>Columbus Super Red Smooth 175 Ml</v>
      </c>
      <c r="K9658" s="71">
        <f>VLOOKUP(I9658,PGStock[],3,FALSE)</f>
        <v>0.17499999999999999</v>
      </c>
      <c r="L9658" s="47">
        <v>1</v>
      </c>
      <c r="M9658" s="47">
        <f>VLOOKUP(I9658,PGStock[],6,FALSE)</f>
        <v>100</v>
      </c>
      <c r="N9658" s="47">
        <f>+PGSales!$L9658*PGSales!$M9658</f>
        <v>100</v>
      </c>
    </row>
    <row r="9659" spans="1:14" hidden="1" x14ac:dyDescent="0.25">
      <c r="A9659" s="77">
        <f t="shared" si="1086"/>
        <v>2025</v>
      </c>
      <c r="B9659" s="77">
        <f t="shared" si="1087"/>
        <v>8</v>
      </c>
      <c r="C9659" s="73">
        <v>45875</v>
      </c>
      <c r="D9659" s="79" t="s">
        <v>74</v>
      </c>
      <c r="E9659" s="80" t="s">
        <v>120</v>
      </c>
      <c r="F9659" s="81" t="str">
        <f>VLOOKUP(E9659,Customer[],2,FALSE)</f>
        <v>Linn</v>
      </c>
      <c r="G9659" s="69" t="str">
        <f>VLOOKUP(E9659,Customer[],3,FALSE)</f>
        <v>Bo Aung Kyaw Rd</v>
      </c>
      <c r="H9659" s="69" t="str">
        <f>VLOOKUP(E9659,Customer[],4,FALSE)</f>
        <v>Hlaing Thar Yar Route (1)</v>
      </c>
      <c r="I9659" s="48" t="s">
        <v>18</v>
      </c>
      <c r="J9659" s="82" t="str">
        <f>VLOOKUP(I9659,PGStock[],2,FALSE)</f>
        <v>Formula Rum 350ml</v>
      </c>
      <c r="K9659" s="71">
        <f>VLOOKUP(I9659,PGStock[],3,FALSE)</f>
        <v>0.35</v>
      </c>
      <c r="L9659" s="47">
        <v>6</v>
      </c>
      <c r="M9659" s="47">
        <f>VLOOKUP(I9659,PGStock[],6,FALSE)</f>
        <v>150</v>
      </c>
      <c r="N9659" s="47">
        <f>+PGSales!$L9659*PGSales!$M9659</f>
        <v>900</v>
      </c>
    </row>
    <row r="9660" spans="1:14" hidden="1" x14ac:dyDescent="0.25">
      <c r="A9660" s="77">
        <f t="shared" ref="A9660:A9673" si="1088">YEAR(C9660)</f>
        <v>2025</v>
      </c>
      <c r="B9660" s="77">
        <f t="shared" ref="B9660:B9673" si="1089">MONTH(C9660)</f>
        <v>8</v>
      </c>
      <c r="C9660" s="73">
        <v>45875</v>
      </c>
      <c r="D9660" s="79" t="s">
        <v>131</v>
      </c>
      <c r="E9660" s="80" t="s">
        <v>631</v>
      </c>
      <c r="F9660" s="81" t="str">
        <f>VLOOKUP(E9660,Customer[],2,FALSE)</f>
        <v>Nge paung</v>
      </c>
      <c r="G9660" s="69" t="str">
        <f>VLOOKUP(E9660,Customer[],3,FALSE)</f>
        <v>Bo Aung Kyaw Rd</v>
      </c>
      <c r="H9660" s="69" t="str">
        <f>VLOOKUP(E9660,Customer[],4,FALSE)</f>
        <v>Hlaing Thar Yar</v>
      </c>
      <c r="I9660" s="48" t="s">
        <v>25</v>
      </c>
      <c r="J9660" s="82" t="str">
        <f>VLOOKUP(I9660,PGStock[],2,FALSE)</f>
        <v>Columbus Super Red Smooth 350 Ml</v>
      </c>
      <c r="K9660" s="71">
        <f>VLOOKUP(I9660,PGStock[],3,FALSE)</f>
        <v>0.35</v>
      </c>
      <c r="L9660" s="47">
        <v>1</v>
      </c>
      <c r="M9660" s="47">
        <f>VLOOKUP(I9660,PGStock[],6,FALSE)</f>
        <v>150</v>
      </c>
      <c r="N9660" s="47">
        <f>+PGSales!$L9660*PGSales!$M9660</f>
        <v>150</v>
      </c>
    </row>
    <row r="9661" spans="1:14" hidden="1" x14ac:dyDescent="0.25">
      <c r="A9661" s="77">
        <f t="shared" si="1088"/>
        <v>2025</v>
      </c>
      <c r="B9661" s="77">
        <f t="shared" si="1089"/>
        <v>8</v>
      </c>
      <c r="C9661" s="73">
        <v>45875</v>
      </c>
      <c r="D9661" s="79" t="s">
        <v>131</v>
      </c>
      <c r="E9661" s="80" t="s">
        <v>631</v>
      </c>
      <c r="F9661" s="81" t="str">
        <f>VLOOKUP(E9661,Customer[],2,FALSE)</f>
        <v>Nge paung</v>
      </c>
      <c r="G9661" s="69" t="str">
        <f>VLOOKUP(E9661,Customer[],3,FALSE)</f>
        <v>Bo Aung Kyaw Rd</v>
      </c>
      <c r="H9661" s="69" t="str">
        <f>VLOOKUP(E9661,Customer[],4,FALSE)</f>
        <v>Hlaing Thar Yar</v>
      </c>
      <c r="I9661" s="48" t="s">
        <v>23</v>
      </c>
      <c r="J9661" s="82" t="str">
        <f>VLOOKUP(I9661,PGStock[],2,FALSE)</f>
        <v>Columbus Super Red Smooth 175 Ml</v>
      </c>
      <c r="K9661" s="71">
        <f>VLOOKUP(I9661,PGStock[],3,FALSE)</f>
        <v>0.17499999999999999</v>
      </c>
      <c r="L9661" s="47">
        <v>1</v>
      </c>
      <c r="M9661" s="47">
        <f>VLOOKUP(I9661,PGStock[],6,FALSE)</f>
        <v>100</v>
      </c>
      <c r="N9661" s="47">
        <f>+PGSales!$L9661*PGSales!$M9661</f>
        <v>100</v>
      </c>
    </row>
    <row r="9662" spans="1:14" hidden="1" x14ac:dyDescent="0.25">
      <c r="A9662" s="77">
        <f t="shared" si="1088"/>
        <v>2025</v>
      </c>
      <c r="B9662" s="77">
        <f t="shared" si="1089"/>
        <v>8</v>
      </c>
      <c r="C9662" s="73">
        <v>45875</v>
      </c>
      <c r="D9662" s="79" t="s">
        <v>131</v>
      </c>
      <c r="E9662" s="80" t="s">
        <v>631</v>
      </c>
      <c r="F9662" s="81" t="str">
        <f>VLOOKUP(E9662,Customer[],2,FALSE)</f>
        <v>Nge paung</v>
      </c>
      <c r="G9662" s="69" t="str">
        <f>VLOOKUP(E9662,Customer[],3,FALSE)</f>
        <v>Bo Aung Kyaw Rd</v>
      </c>
      <c r="H9662" s="69" t="str">
        <f>VLOOKUP(E9662,Customer[],4,FALSE)</f>
        <v>Hlaing Thar Yar</v>
      </c>
      <c r="I9662" s="48" t="s">
        <v>18</v>
      </c>
      <c r="J9662" s="82" t="str">
        <f>VLOOKUP(I9662,PGStock[],2,FALSE)</f>
        <v>Formula Rum 350ml</v>
      </c>
      <c r="K9662" s="71">
        <f>VLOOKUP(I9662,PGStock[],3,FALSE)</f>
        <v>0.35</v>
      </c>
      <c r="L9662" s="47">
        <v>2</v>
      </c>
      <c r="M9662" s="47">
        <f>VLOOKUP(I9662,PGStock[],6,FALSE)</f>
        <v>150</v>
      </c>
      <c r="N9662" s="47">
        <f>+PGSales!$L9662*PGSales!$M9662</f>
        <v>300</v>
      </c>
    </row>
    <row r="9663" spans="1:14" hidden="1" x14ac:dyDescent="0.25">
      <c r="A9663" s="77">
        <f t="shared" si="1088"/>
        <v>2025</v>
      </c>
      <c r="B9663" s="77">
        <f t="shared" si="1089"/>
        <v>8</v>
      </c>
      <c r="C9663" s="73">
        <v>45875</v>
      </c>
      <c r="D9663" s="79" t="s">
        <v>68</v>
      </c>
      <c r="E9663" s="80" t="s">
        <v>125</v>
      </c>
      <c r="F9663" s="81" t="str">
        <f>VLOOKUP(E9663,Customer[],2,FALSE)</f>
        <v>Soon Pyan</v>
      </c>
      <c r="G9663" s="69" t="str">
        <f>VLOOKUP(E9663,Customer[],3,FALSE)</f>
        <v>Bo Aung Kyaw Rd</v>
      </c>
      <c r="H9663" s="69" t="str">
        <f>VLOOKUP(E9663,Customer[],4,FALSE)</f>
        <v>Hlaing Thar Yar Route (1)</v>
      </c>
      <c r="I9663" s="48" t="s">
        <v>25</v>
      </c>
      <c r="J9663" s="82" t="str">
        <f>VLOOKUP(I9663,PGStock[],2,FALSE)</f>
        <v>Columbus Super Red Smooth 350 Ml</v>
      </c>
      <c r="K9663" s="71">
        <f>VLOOKUP(I9663,PGStock[],3,FALSE)</f>
        <v>0.35</v>
      </c>
      <c r="L9663" s="47">
        <v>1</v>
      </c>
      <c r="M9663" s="47">
        <f>VLOOKUP(I9663,PGStock[],6,FALSE)</f>
        <v>150</v>
      </c>
      <c r="N9663" s="47">
        <f>+PGSales!$L9663*PGSales!$M9663</f>
        <v>150</v>
      </c>
    </row>
    <row r="9664" spans="1:14" hidden="1" x14ac:dyDescent="0.25">
      <c r="A9664" s="77">
        <f t="shared" si="1088"/>
        <v>2025</v>
      </c>
      <c r="B9664" s="77">
        <f t="shared" si="1089"/>
        <v>8</v>
      </c>
      <c r="C9664" s="73">
        <v>45875</v>
      </c>
      <c r="D9664" s="79" t="s">
        <v>68</v>
      </c>
      <c r="E9664" s="80" t="s">
        <v>125</v>
      </c>
      <c r="F9664" s="81" t="str">
        <f>VLOOKUP(E9664,Customer[],2,FALSE)</f>
        <v>Soon Pyan</v>
      </c>
      <c r="G9664" s="69" t="str">
        <f>VLOOKUP(E9664,Customer[],3,FALSE)</f>
        <v>Bo Aung Kyaw Rd</v>
      </c>
      <c r="H9664" s="69" t="str">
        <f>VLOOKUP(E9664,Customer[],4,FALSE)</f>
        <v>Hlaing Thar Yar Route (1)</v>
      </c>
      <c r="I9664" s="48" t="s">
        <v>18</v>
      </c>
      <c r="J9664" s="82" t="str">
        <f>VLOOKUP(I9664,PGStock[],2,FALSE)</f>
        <v>Formula Rum 350ml</v>
      </c>
      <c r="K9664" s="71">
        <f>VLOOKUP(I9664,PGStock[],3,FALSE)</f>
        <v>0.35</v>
      </c>
      <c r="L9664" s="47">
        <v>2</v>
      </c>
      <c r="M9664" s="47">
        <f>VLOOKUP(I9664,PGStock[],6,FALSE)</f>
        <v>150</v>
      </c>
      <c r="N9664" s="47">
        <f>+PGSales!$L9664*PGSales!$M9664</f>
        <v>300</v>
      </c>
    </row>
    <row r="9665" spans="1:14" hidden="1" x14ac:dyDescent="0.25">
      <c r="A9665" s="77">
        <f t="shared" si="1088"/>
        <v>2025</v>
      </c>
      <c r="B9665" s="77">
        <f t="shared" si="1089"/>
        <v>8</v>
      </c>
      <c r="C9665" s="73">
        <v>45875</v>
      </c>
      <c r="D9665" s="79" t="s">
        <v>70</v>
      </c>
      <c r="E9665" s="80" t="s">
        <v>634</v>
      </c>
      <c r="F9665" s="81" t="str">
        <f>VLOOKUP(E9665,Customer[],2,FALSE)</f>
        <v>Pyae Maher</v>
      </c>
      <c r="G9665" s="69" t="str">
        <f>VLOOKUP(E9665,Customer[],3,FALSE)</f>
        <v>Bo Aung Kyaw Rd</v>
      </c>
      <c r="H9665" s="69" t="str">
        <f>VLOOKUP(E9665,Customer[],4,FALSE)</f>
        <v>Hlaing Thar Yar</v>
      </c>
      <c r="I9665" s="48" t="s">
        <v>23</v>
      </c>
      <c r="J9665" s="82" t="str">
        <f>VLOOKUP(I9665,PGStock[],2,FALSE)</f>
        <v>Columbus Super Red Smooth 175 Ml</v>
      </c>
      <c r="K9665" s="71">
        <f>VLOOKUP(I9665,PGStock[],3,FALSE)</f>
        <v>0.17499999999999999</v>
      </c>
      <c r="L9665" s="47">
        <v>1</v>
      </c>
      <c r="M9665" s="47">
        <f>VLOOKUP(I9665,PGStock[],6,FALSE)</f>
        <v>100</v>
      </c>
      <c r="N9665" s="47">
        <f>+PGSales!$L9665*PGSales!$M9665</f>
        <v>100</v>
      </c>
    </row>
    <row r="9666" spans="1:14" hidden="1" x14ac:dyDescent="0.25">
      <c r="A9666" s="77">
        <f t="shared" si="1088"/>
        <v>2025</v>
      </c>
      <c r="B9666" s="77">
        <f t="shared" si="1089"/>
        <v>8</v>
      </c>
      <c r="C9666" s="73">
        <v>45875</v>
      </c>
      <c r="D9666" s="79" t="s">
        <v>70</v>
      </c>
      <c r="E9666" s="80" t="s">
        <v>634</v>
      </c>
      <c r="F9666" s="81" t="str">
        <f>VLOOKUP(E9666,Customer[],2,FALSE)</f>
        <v>Pyae Maher</v>
      </c>
      <c r="G9666" s="69" t="str">
        <f>VLOOKUP(E9666,Customer[],3,FALSE)</f>
        <v>Bo Aung Kyaw Rd</v>
      </c>
      <c r="H9666" s="69" t="str">
        <f>VLOOKUP(E9666,Customer[],4,FALSE)</f>
        <v>Hlaing Thar Yar</v>
      </c>
      <c r="I9666" s="48" t="s">
        <v>18</v>
      </c>
      <c r="J9666" s="82" t="str">
        <f>VLOOKUP(I9666,PGStock[],2,FALSE)</f>
        <v>Formula Rum 350ml</v>
      </c>
      <c r="K9666" s="71">
        <f>VLOOKUP(I9666,PGStock[],3,FALSE)</f>
        <v>0.35</v>
      </c>
      <c r="L9666" s="47">
        <v>2</v>
      </c>
      <c r="M9666" s="47">
        <f>VLOOKUP(I9666,PGStock[],6,FALSE)</f>
        <v>150</v>
      </c>
      <c r="N9666" s="47">
        <f>+PGSales!$L9666*PGSales!$M9666</f>
        <v>300</v>
      </c>
    </row>
    <row r="9667" spans="1:14" hidden="1" x14ac:dyDescent="0.25">
      <c r="A9667" s="77">
        <f t="shared" si="1088"/>
        <v>2025</v>
      </c>
      <c r="B9667" s="77">
        <f t="shared" si="1089"/>
        <v>8</v>
      </c>
      <c r="C9667" s="73">
        <v>45875</v>
      </c>
      <c r="D9667" s="79" t="s">
        <v>878</v>
      </c>
      <c r="E9667" s="80" t="s">
        <v>611</v>
      </c>
      <c r="F9667" s="81" t="str">
        <f>VLOOKUP(E9667,Customer[],2,FALSE)</f>
        <v>GC</v>
      </c>
      <c r="G9667" s="69" t="str">
        <f>VLOOKUP(E9667,Customer[],3,FALSE)</f>
        <v>Bo Aung Kyaw Rd</v>
      </c>
      <c r="H9667" s="69" t="str">
        <f>VLOOKUP(E9667,Customer[],4,FALSE)</f>
        <v xml:space="preserve">Hlaing thar Yar </v>
      </c>
      <c r="I9667" s="48" t="s">
        <v>25</v>
      </c>
      <c r="J9667" s="82" t="str">
        <f>VLOOKUP(I9667,PGStock[],2,FALSE)</f>
        <v>Columbus Super Red Smooth 350 Ml</v>
      </c>
      <c r="K9667" s="71">
        <f>VLOOKUP(I9667,PGStock[],3,FALSE)</f>
        <v>0.35</v>
      </c>
      <c r="L9667" s="47">
        <v>2</v>
      </c>
      <c r="M9667" s="47">
        <f>VLOOKUP(I9667,PGStock[],6,FALSE)</f>
        <v>150</v>
      </c>
      <c r="N9667" s="47">
        <f>+PGSales!$L9667*PGSales!$M9667</f>
        <v>300</v>
      </c>
    </row>
    <row r="9668" spans="1:14" hidden="1" x14ac:dyDescent="0.25">
      <c r="A9668" s="77">
        <f t="shared" si="1088"/>
        <v>2025</v>
      </c>
      <c r="B9668" s="77">
        <f t="shared" si="1089"/>
        <v>8</v>
      </c>
      <c r="C9668" s="73">
        <v>45875</v>
      </c>
      <c r="D9668" s="79" t="s">
        <v>878</v>
      </c>
      <c r="E9668" s="80" t="s">
        <v>611</v>
      </c>
      <c r="F9668" s="81" t="str">
        <f>VLOOKUP(E9668,Customer[],2,FALSE)</f>
        <v>GC</v>
      </c>
      <c r="G9668" s="69" t="str">
        <f>VLOOKUP(E9668,Customer[],3,FALSE)</f>
        <v>Bo Aung Kyaw Rd</v>
      </c>
      <c r="H9668" s="69" t="str">
        <f>VLOOKUP(E9668,Customer[],4,FALSE)</f>
        <v xml:space="preserve">Hlaing thar Yar </v>
      </c>
      <c r="I9668" s="48" t="s">
        <v>23</v>
      </c>
      <c r="J9668" s="82" t="str">
        <f>VLOOKUP(I9668,PGStock[],2,FALSE)</f>
        <v>Columbus Super Red Smooth 175 Ml</v>
      </c>
      <c r="K9668" s="71">
        <f>VLOOKUP(I9668,PGStock[],3,FALSE)</f>
        <v>0.17499999999999999</v>
      </c>
      <c r="L9668" s="47">
        <v>1</v>
      </c>
      <c r="M9668" s="47">
        <f>VLOOKUP(I9668,PGStock[],6,FALSE)</f>
        <v>100</v>
      </c>
      <c r="N9668" s="47">
        <f>+PGSales!$L9668*PGSales!$M9668</f>
        <v>100</v>
      </c>
    </row>
    <row r="9669" spans="1:14" hidden="1" x14ac:dyDescent="0.25">
      <c r="A9669" s="77">
        <f t="shared" si="1088"/>
        <v>2025</v>
      </c>
      <c r="B9669" s="77">
        <f t="shared" si="1089"/>
        <v>8</v>
      </c>
      <c r="C9669" s="73">
        <v>45875</v>
      </c>
      <c r="D9669" s="79" t="s">
        <v>275</v>
      </c>
      <c r="E9669" s="80" t="s">
        <v>923</v>
      </c>
      <c r="F9669" s="81" t="str">
        <f>VLOOKUP(E9669,Customer[],2,FALSE)</f>
        <v>White Soneseyar</v>
      </c>
      <c r="G9669" s="69" t="str">
        <f>VLOOKUP(E9669,Customer[],3,FALSE)</f>
        <v>Bo Aung Kyaw Rd</v>
      </c>
      <c r="H9669" s="69" t="str">
        <f>VLOOKUP(E9669,Customer[],4,FALSE)</f>
        <v>Hlaing Thar Yar</v>
      </c>
      <c r="I9669" s="48" t="s">
        <v>27</v>
      </c>
      <c r="J9669" s="82" t="str">
        <f>VLOOKUP(I9669,PGStock[],2,FALSE)</f>
        <v>Columbus Super Red Smooth 700 Ml</v>
      </c>
      <c r="K9669" s="71">
        <f>VLOOKUP(I9669,PGStock[],3,FALSE)</f>
        <v>0.7</v>
      </c>
      <c r="L9669" s="47">
        <v>1</v>
      </c>
      <c r="M9669" s="47">
        <f>VLOOKUP(I9669,PGStock[],6,FALSE)</f>
        <v>200</v>
      </c>
      <c r="N9669" s="47">
        <f>+PGSales!$L9669*PGSales!$M9669</f>
        <v>200</v>
      </c>
    </row>
    <row r="9670" spans="1:14" hidden="1" x14ac:dyDescent="0.25">
      <c r="A9670" s="77">
        <f t="shared" si="1088"/>
        <v>2025</v>
      </c>
      <c r="B9670" s="77">
        <f t="shared" si="1089"/>
        <v>8</v>
      </c>
      <c r="C9670" s="73">
        <v>45875</v>
      </c>
      <c r="D9670" s="79" t="s">
        <v>275</v>
      </c>
      <c r="E9670" s="80" t="s">
        <v>923</v>
      </c>
      <c r="F9670" s="81" t="str">
        <f>VLOOKUP(E9670,Customer[],2,FALSE)</f>
        <v>White Soneseyar</v>
      </c>
      <c r="G9670" s="69" t="str">
        <f>VLOOKUP(E9670,Customer[],3,FALSE)</f>
        <v>Bo Aung Kyaw Rd</v>
      </c>
      <c r="H9670" s="69" t="str">
        <f>VLOOKUP(E9670,Customer[],4,FALSE)</f>
        <v>Hlaing Thar Yar</v>
      </c>
      <c r="I9670" s="48" t="s">
        <v>25</v>
      </c>
      <c r="J9670" s="82" t="str">
        <f>VLOOKUP(I9670,PGStock[],2,FALSE)</f>
        <v>Columbus Super Red Smooth 350 Ml</v>
      </c>
      <c r="K9670" s="71">
        <f>VLOOKUP(I9670,PGStock[],3,FALSE)</f>
        <v>0.35</v>
      </c>
      <c r="L9670" s="47">
        <v>1</v>
      </c>
      <c r="M9670" s="47">
        <f>VLOOKUP(I9670,PGStock[],6,FALSE)</f>
        <v>150</v>
      </c>
      <c r="N9670" s="47">
        <f>+PGSales!$L9670*PGSales!$M9670</f>
        <v>150</v>
      </c>
    </row>
    <row r="9671" spans="1:14" hidden="1" x14ac:dyDescent="0.25">
      <c r="A9671" s="77">
        <f t="shared" si="1088"/>
        <v>2025</v>
      </c>
      <c r="B9671" s="77">
        <f t="shared" si="1089"/>
        <v>8</v>
      </c>
      <c r="C9671" s="73">
        <v>45875</v>
      </c>
      <c r="D9671" s="79" t="s">
        <v>275</v>
      </c>
      <c r="E9671" s="80" t="s">
        <v>923</v>
      </c>
      <c r="F9671" s="81" t="str">
        <f>VLOOKUP(E9671,Customer[],2,FALSE)</f>
        <v>White Soneseyar</v>
      </c>
      <c r="G9671" s="69" t="str">
        <f>VLOOKUP(E9671,Customer[],3,FALSE)</f>
        <v>Bo Aung Kyaw Rd</v>
      </c>
      <c r="H9671" s="69" t="str">
        <f>VLOOKUP(E9671,Customer[],4,FALSE)</f>
        <v>Hlaing Thar Yar</v>
      </c>
      <c r="I9671" s="48" t="s">
        <v>23</v>
      </c>
      <c r="J9671" s="82" t="str">
        <f>VLOOKUP(I9671,PGStock[],2,FALSE)</f>
        <v>Columbus Super Red Smooth 175 Ml</v>
      </c>
      <c r="K9671" s="71">
        <f>VLOOKUP(I9671,PGStock[],3,FALSE)</f>
        <v>0.17499999999999999</v>
      </c>
      <c r="L9671" s="47">
        <v>2</v>
      </c>
      <c r="M9671" s="47">
        <f>VLOOKUP(I9671,PGStock[],6,FALSE)</f>
        <v>100</v>
      </c>
      <c r="N9671" s="47">
        <f>+PGSales!$L9671*PGSales!$M9671</f>
        <v>200</v>
      </c>
    </row>
    <row r="9672" spans="1:14" hidden="1" x14ac:dyDescent="0.25">
      <c r="A9672" s="77">
        <f t="shared" si="1088"/>
        <v>2025</v>
      </c>
      <c r="B9672" s="77">
        <f t="shared" si="1089"/>
        <v>8</v>
      </c>
      <c r="C9672" s="73">
        <v>45875</v>
      </c>
      <c r="D9672" s="79" t="s">
        <v>275</v>
      </c>
      <c r="E9672" s="80" t="s">
        <v>923</v>
      </c>
      <c r="F9672" s="81" t="str">
        <f>VLOOKUP(E9672,Customer[],2,FALSE)</f>
        <v>White Soneseyar</v>
      </c>
      <c r="G9672" s="69" t="str">
        <f>VLOOKUP(E9672,Customer[],3,FALSE)</f>
        <v>Bo Aung Kyaw Rd</v>
      </c>
      <c r="H9672" s="69" t="str">
        <f>VLOOKUP(E9672,Customer[],4,FALSE)</f>
        <v>Hlaing Thar Yar</v>
      </c>
      <c r="I9672" s="48" t="s">
        <v>18</v>
      </c>
      <c r="J9672" s="82" t="str">
        <f>VLOOKUP(I9672,PGStock[],2,FALSE)</f>
        <v>Formula Rum 350ml</v>
      </c>
      <c r="K9672" s="71">
        <f>VLOOKUP(I9672,PGStock[],3,FALSE)</f>
        <v>0.35</v>
      </c>
      <c r="L9672" s="47">
        <v>3</v>
      </c>
      <c r="M9672" s="47">
        <f>VLOOKUP(I9672,PGStock[],6,FALSE)</f>
        <v>150</v>
      </c>
      <c r="N9672" s="47">
        <f>+PGSales!$L9672*PGSales!$M9672</f>
        <v>450</v>
      </c>
    </row>
    <row r="9673" spans="1:14" hidden="1" x14ac:dyDescent="0.25">
      <c r="A9673" s="77">
        <f t="shared" si="1088"/>
        <v>2025</v>
      </c>
      <c r="B9673" s="77">
        <f t="shared" si="1089"/>
        <v>8</v>
      </c>
      <c r="C9673" s="73">
        <v>45876</v>
      </c>
      <c r="D9673" s="79" t="s">
        <v>62</v>
      </c>
      <c r="E9673" s="80" t="s">
        <v>230</v>
      </c>
      <c r="F9673" s="81" t="str">
        <f>VLOOKUP(E9673,Customer[],2,FALSE)</f>
        <v>KZ</v>
      </c>
      <c r="G9673" s="69" t="str">
        <f>VLOOKUP(E9673,Customer[],3,FALSE)</f>
        <v>kantharyar Rd</v>
      </c>
      <c r="H9673" s="69" t="str">
        <f>VLOOKUP(E9673,Customer[],4,FALSE)</f>
        <v xml:space="preserve">Shwepyithar </v>
      </c>
      <c r="I9673" s="48" t="s">
        <v>25</v>
      </c>
      <c r="J9673" s="82" t="str">
        <f>VLOOKUP(I9673,PGStock[],2,FALSE)</f>
        <v>Columbus Super Red Smooth 350 Ml</v>
      </c>
      <c r="K9673" s="71">
        <f>VLOOKUP(I9673,PGStock[],3,FALSE)</f>
        <v>0.35</v>
      </c>
      <c r="L9673" s="47">
        <v>5</v>
      </c>
      <c r="M9673" s="47">
        <f>VLOOKUP(I9673,PGStock[],6,FALSE)</f>
        <v>150</v>
      </c>
      <c r="N9673" s="47">
        <f>+PGSales!$L9673*PGSales!$M9673</f>
        <v>750</v>
      </c>
    </row>
    <row r="9674" spans="1:14" hidden="1" x14ac:dyDescent="0.25">
      <c r="A9674" s="77">
        <f t="shared" ref="A9674:A9687" si="1090">YEAR(C9674)</f>
        <v>2025</v>
      </c>
      <c r="B9674" s="77">
        <f t="shared" ref="B9674:B9687" si="1091">MONTH(C9674)</f>
        <v>8</v>
      </c>
      <c r="C9674" s="73">
        <v>45876</v>
      </c>
      <c r="D9674" s="79" t="s">
        <v>62</v>
      </c>
      <c r="E9674" s="80" t="s">
        <v>230</v>
      </c>
      <c r="F9674" s="81" t="str">
        <f>VLOOKUP(E9674,Customer[],2,FALSE)</f>
        <v>KZ</v>
      </c>
      <c r="G9674" s="69" t="str">
        <f>VLOOKUP(E9674,Customer[],3,FALSE)</f>
        <v>kantharyar Rd</v>
      </c>
      <c r="H9674" s="69" t="str">
        <f>VLOOKUP(E9674,Customer[],4,FALSE)</f>
        <v xml:space="preserve">Shwepyithar </v>
      </c>
      <c r="I9674" s="48" t="s">
        <v>20</v>
      </c>
      <c r="J9674" s="82" t="str">
        <f>VLOOKUP(I9674,PGStock[],2,FALSE)</f>
        <v>Formula Rum 700ml</v>
      </c>
      <c r="K9674" s="71">
        <f>VLOOKUP(I9674,PGStock[],3,FALSE)</f>
        <v>0.7</v>
      </c>
      <c r="L9674" s="47">
        <v>1</v>
      </c>
      <c r="M9674" s="47">
        <f>VLOOKUP(I9674,PGStock[],6,FALSE)</f>
        <v>200</v>
      </c>
      <c r="N9674" s="47">
        <f>+PGSales!$L9674*PGSales!$M9674</f>
        <v>200</v>
      </c>
    </row>
    <row r="9675" spans="1:14" hidden="1" x14ac:dyDescent="0.25">
      <c r="A9675" s="77">
        <f t="shared" si="1090"/>
        <v>2025</v>
      </c>
      <c r="B9675" s="77">
        <f t="shared" si="1091"/>
        <v>8</v>
      </c>
      <c r="C9675" s="73">
        <v>45876</v>
      </c>
      <c r="D9675" s="79" t="s">
        <v>62</v>
      </c>
      <c r="E9675" s="80" t="s">
        <v>230</v>
      </c>
      <c r="F9675" s="81" t="str">
        <f>VLOOKUP(E9675,Customer[],2,FALSE)</f>
        <v>KZ</v>
      </c>
      <c r="G9675" s="69" t="str">
        <f>VLOOKUP(E9675,Customer[],3,FALSE)</f>
        <v>kantharyar Rd</v>
      </c>
      <c r="H9675" s="69" t="str">
        <f>VLOOKUP(E9675,Customer[],4,FALSE)</f>
        <v xml:space="preserve">Shwepyithar </v>
      </c>
      <c r="I9675" s="48" t="s">
        <v>18</v>
      </c>
      <c r="J9675" s="82" t="str">
        <f>VLOOKUP(I9675,PGStock[],2,FALSE)</f>
        <v>Formula Rum 350ml</v>
      </c>
      <c r="K9675" s="71">
        <f>VLOOKUP(I9675,PGStock[],3,FALSE)</f>
        <v>0.35</v>
      </c>
      <c r="L9675" s="47">
        <v>6</v>
      </c>
      <c r="M9675" s="47">
        <f>VLOOKUP(I9675,PGStock[],6,FALSE)</f>
        <v>150</v>
      </c>
      <c r="N9675" s="47">
        <f>+PGSales!$L9675*PGSales!$M9675</f>
        <v>900</v>
      </c>
    </row>
    <row r="9676" spans="1:14" hidden="1" x14ac:dyDescent="0.25">
      <c r="A9676" s="77">
        <f t="shared" si="1090"/>
        <v>2025</v>
      </c>
      <c r="B9676" s="77">
        <f t="shared" si="1091"/>
        <v>8</v>
      </c>
      <c r="C9676" s="73">
        <v>45876</v>
      </c>
      <c r="D9676" s="79" t="s">
        <v>4</v>
      </c>
      <c r="E9676" s="80" t="s">
        <v>177</v>
      </c>
      <c r="F9676" s="81" t="str">
        <f>VLOOKUP(E9676,Customer[],2,FALSE)</f>
        <v>NI Ni Poe poe</v>
      </c>
      <c r="G9676" s="69" t="str">
        <f>VLOOKUP(E9676,Customer[],3,FALSE)</f>
        <v>Ye Yanaing Rd</v>
      </c>
      <c r="H9676" s="69" t="str">
        <f>VLOOKUP(E9676,Customer[],4,FALSE)</f>
        <v xml:space="preserve">Shwepyithar </v>
      </c>
      <c r="I9676" s="48" t="s">
        <v>25</v>
      </c>
      <c r="J9676" s="82" t="str">
        <f>VLOOKUP(I9676,PGStock[],2,FALSE)</f>
        <v>Columbus Super Red Smooth 350 Ml</v>
      </c>
      <c r="K9676" s="71">
        <f>VLOOKUP(I9676,PGStock[],3,FALSE)</f>
        <v>0.35</v>
      </c>
      <c r="L9676" s="47">
        <v>1</v>
      </c>
      <c r="M9676" s="47">
        <f>VLOOKUP(I9676,PGStock[],6,FALSE)</f>
        <v>150</v>
      </c>
      <c r="N9676" s="47">
        <f>+PGSales!$L9676*PGSales!$M9676</f>
        <v>150</v>
      </c>
    </row>
    <row r="9677" spans="1:14" hidden="1" x14ac:dyDescent="0.25">
      <c r="A9677" s="77">
        <f t="shared" si="1090"/>
        <v>2025</v>
      </c>
      <c r="B9677" s="77">
        <f t="shared" si="1091"/>
        <v>8</v>
      </c>
      <c r="C9677" s="73">
        <v>45876</v>
      </c>
      <c r="D9677" s="79" t="s">
        <v>4</v>
      </c>
      <c r="E9677" s="80" t="s">
        <v>177</v>
      </c>
      <c r="F9677" s="81" t="str">
        <f>VLOOKUP(E9677,Customer[],2,FALSE)</f>
        <v>NI Ni Poe poe</v>
      </c>
      <c r="G9677" s="69" t="str">
        <f>VLOOKUP(E9677,Customer[],3,FALSE)</f>
        <v>Ye Yanaing Rd</v>
      </c>
      <c r="H9677" s="69" t="str">
        <f>VLOOKUP(E9677,Customer[],4,FALSE)</f>
        <v xml:space="preserve">Shwepyithar </v>
      </c>
      <c r="I9677" s="48" t="s">
        <v>23</v>
      </c>
      <c r="J9677" s="82" t="str">
        <f>VLOOKUP(I9677,PGStock[],2,FALSE)</f>
        <v>Columbus Super Red Smooth 175 Ml</v>
      </c>
      <c r="K9677" s="71">
        <f>VLOOKUP(I9677,PGStock[],3,FALSE)</f>
        <v>0.17499999999999999</v>
      </c>
      <c r="L9677" s="47">
        <v>4</v>
      </c>
      <c r="M9677" s="47">
        <f>VLOOKUP(I9677,PGStock[],6,FALSE)</f>
        <v>100</v>
      </c>
      <c r="N9677" s="47">
        <f>+PGSales!$L9677*PGSales!$M9677</f>
        <v>400</v>
      </c>
    </row>
    <row r="9678" spans="1:14" hidden="1" x14ac:dyDescent="0.25">
      <c r="A9678" s="77">
        <f t="shared" si="1090"/>
        <v>2025</v>
      </c>
      <c r="B9678" s="77">
        <f t="shared" si="1091"/>
        <v>8</v>
      </c>
      <c r="C9678" s="73">
        <v>45876</v>
      </c>
      <c r="D9678" s="79" t="s">
        <v>4</v>
      </c>
      <c r="E9678" s="80" t="s">
        <v>177</v>
      </c>
      <c r="F9678" s="81" t="str">
        <f>VLOOKUP(E9678,Customer[],2,FALSE)</f>
        <v>NI Ni Poe poe</v>
      </c>
      <c r="G9678" s="69" t="str">
        <f>VLOOKUP(E9678,Customer[],3,FALSE)</f>
        <v>Ye Yanaing Rd</v>
      </c>
      <c r="H9678" s="69" t="str">
        <f>VLOOKUP(E9678,Customer[],4,FALSE)</f>
        <v xml:space="preserve">Shwepyithar </v>
      </c>
      <c r="I9678" s="48" t="s">
        <v>18</v>
      </c>
      <c r="J9678" s="82" t="str">
        <f>VLOOKUP(I9678,PGStock[],2,FALSE)</f>
        <v>Formula Rum 350ml</v>
      </c>
      <c r="K9678" s="71">
        <f>VLOOKUP(I9678,PGStock[],3,FALSE)</f>
        <v>0.35</v>
      </c>
      <c r="L9678" s="47">
        <v>4</v>
      </c>
      <c r="M9678" s="47">
        <f>VLOOKUP(I9678,PGStock[],6,FALSE)</f>
        <v>150</v>
      </c>
      <c r="N9678" s="47">
        <f>+PGSales!$L9678*PGSales!$M9678</f>
        <v>600</v>
      </c>
    </row>
    <row r="9679" spans="1:14" hidden="1" x14ac:dyDescent="0.25">
      <c r="A9679" s="77">
        <f t="shared" si="1090"/>
        <v>2025</v>
      </c>
      <c r="B9679" s="77">
        <f t="shared" si="1091"/>
        <v>8</v>
      </c>
      <c r="C9679" s="73">
        <v>45876</v>
      </c>
      <c r="D9679" s="79" t="s">
        <v>66</v>
      </c>
      <c r="E9679" s="80" t="s">
        <v>635</v>
      </c>
      <c r="F9679" s="81" t="e">
        <f>VLOOKUP(E9679,Customer[],2,FALSE)</f>
        <v>#N/A</v>
      </c>
      <c r="G9679" s="69" t="e">
        <f>VLOOKUP(E9679,Customer[],3,FALSE)</f>
        <v>#N/A</v>
      </c>
      <c r="H9679" s="69" t="e">
        <f>VLOOKUP(E9679,Customer[],4,FALSE)</f>
        <v>#N/A</v>
      </c>
      <c r="I9679" s="48" t="s">
        <v>25</v>
      </c>
      <c r="J9679" s="82" t="str">
        <f>VLOOKUP(I9679,PGStock[],2,FALSE)</f>
        <v>Columbus Super Red Smooth 350 Ml</v>
      </c>
      <c r="K9679" s="71">
        <f>VLOOKUP(I9679,PGStock[],3,FALSE)</f>
        <v>0.35</v>
      </c>
      <c r="L9679" s="47">
        <v>1</v>
      </c>
      <c r="M9679" s="47">
        <f>VLOOKUP(I9679,PGStock[],6,FALSE)</f>
        <v>150</v>
      </c>
      <c r="N9679" s="47">
        <f>+PGSales!$L9679*PGSales!$M9679</f>
        <v>150</v>
      </c>
    </row>
    <row r="9680" spans="1:14" hidden="1" x14ac:dyDescent="0.25">
      <c r="A9680" s="77">
        <f t="shared" si="1090"/>
        <v>2025</v>
      </c>
      <c r="B9680" s="77">
        <f t="shared" si="1091"/>
        <v>8</v>
      </c>
      <c r="C9680" s="73">
        <v>45876</v>
      </c>
      <c r="D9680" s="79" t="s">
        <v>66</v>
      </c>
      <c r="E9680" s="80" t="s">
        <v>635</v>
      </c>
      <c r="F9680" s="81" t="e">
        <f>VLOOKUP(E9680,Customer[],2,FALSE)</f>
        <v>#N/A</v>
      </c>
      <c r="G9680" s="69" t="e">
        <f>VLOOKUP(E9680,Customer[],3,FALSE)</f>
        <v>#N/A</v>
      </c>
      <c r="H9680" s="69" t="e">
        <f>VLOOKUP(E9680,Customer[],4,FALSE)</f>
        <v>#N/A</v>
      </c>
      <c r="I9680" s="48" t="s">
        <v>23</v>
      </c>
      <c r="J9680" s="82" t="str">
        <f>VLOOKUP(I9680,PGStock[],2,FALSE)</f>
        <v>Columbus Super Red Smooth 175 Ml</v>
      </c>
      <c r="K9680" s="71">
        <f>VLOOKUP(I9680,PGStock[],3,FALSE)</f>
        <v>0.17499999999999999</v>
      </c>
      <c r="L9680" s="47">
        <v>1</v>
      </c>
      <c r="M9680" s="47">
        <f>VLOOKUP(I9680,PGStock[],6,FALSE)</f>
        <v>100</v>
      </c>
      <c r="N9680" s="47">
        <f>+PGSales!$L9680*PGSales!$M9680</f>
        <v>100</v>
      </c>
    </row>
    <row r="9681" spans="1:14" hidden="1" x14ac:dyDescent="0.25">
      <c r="A9681" s="77">
        <f t="shared" si="1090"/>
        <v>2025</v>
      </c>
      <c r="B9681" s="77">
        <f t="shared" si="1091"/>
        <v>8</v>
      </c>
      <c r="C9681" s="73">
        <v>45876</v>
      </c>
      <c r="D9681" s="79" t="s">
        <v>66</v>
      </c>
      <c r="E9681" s="80" t="s">
        <v>635</v>
      </c>
      <c r="F9681" s="81" t="e">
        <f>VLOOKUP(E9681,Customer[],2,FALSE)</f>
        <v>#N/A</v>
      </c>
      <c r="G9681" s="69" t="e">
        <f>VLOOKUP(E9681,Customer[],3,FALSE)</f>
        <v>#N/A</v>
      </c>
      <c r="H9681" s="69" t="e">
        <f>VLOOKUP(E9681,Customer[],4,FALSE)</f>
        <v>#N/A</v>
      </c>
      <c r="I9681" s="48" t="s">
        <v>18</v>
      </c>
      <c r="J9681" s="82" t="str">
        <f>VLOOKUP(I9681,PGStock[],2,FALSE)</f>
        <v>Formula Rum 350ml</v>
      </c>
      <c r="K9681" s="71">
        <f>VLOOKUP(I9681,PGStock[],3,FALSE)</f>
        <v>0.35</v>
      </c>
      <c r="L9681" s="47">
        <v>1</v>
      </c>
      <c r="M9681" s="47">
        <f>VLOOKUP(I9681,PGStock[],6,FALSE)</f>
        <v>150</v>
      </c>
      <c r="N9681" s="47">
        <f>+PGSales!$L9681*PGSales!$M9681</f>
        <v>150</v>
      </c>
    </row>
    <row r="9682" spans="1:14" hidden="1" x14ac:dyDescent="0.25">
      <c r="A9682" s="77">
        <f t="shared" si="1090"/>
        <v>2025</v>
      </c>
      <c r="B9682" s="77">
        <f t="shared" si="1091"/>
        <v>8</v>
      </c>
      <c r="C9682" s="73">
        <v>45876</v>
      </c>
      <c r="D9682" s="79" t="s">
        <v>885</v>
      </c>
      <c r="E9682" s="80" t="s">
        <v>268</v>
      </c>
      <c r="F9682" s="81" t="str">
        <f>VLOOKUP(E9682,Customer[],2,FALSE)</f>
        <v>Kaung Thant</v>
      </c>
      <c r="G9682" s="69" t="str">
        <f>VLOOKUP(E9682,Customer[],3,FALSE)</f>
        <v>ThanDin Zay Rd</v>
      </c>
      <c r="H9682" s="69" t="str">
        <f>VLOOKUP(E9682,Customer[],4,FALSE)</f>
        <v xml:space="preserve">Shwepyithar </v>
      </c>
      <c r="I9682" s="48" t="s">
        <v>25</v>
      </c>
      <c r="J9682" s="82" t="str">
        <f>VLOOKUP(I9682,PGStock[],2,FALSE)</f>
        <v>Columbus Super Red Smooth 350 Ml</v>
      </c>
      <c r="K9682" s="71">
        <f>VLOOKUP(I9682,PGStock[],3,FALSE)</f>
        <v>0.35</v>
      </c>
      <c r="L9682" s="47">
        <v>6</v>
      </c>
      <c r="M9682" s="47">
        <f>VLOOKUP(I9682,PGStock[],6,FALSE)</f>
        <v>150</v>
      </c>
      <c r="N9682" s="47">
        <f>+PGSales!$L9682*PGSales!$M9682</f>
        <v>900</v>
      </c>
    </row>
    <row r="9683" spans="1:14" hidden="1" x14ac:dyDescent="0.25">
      <c r="A9683" s="77">
        <f t="shared" si="1090"/>
        <v>2025</v>
      </c>
      <c r="B9683" s="77">
        <f t="shared" si="1091"/>
        <v>8</v>
      </c>
      <c r="C9683" s="73">
        <v>45876</v>
      </c>
      <c r="D9683" s="79" t="s">
        <v>885</v>
      </c>
      <c r="E9683" s="80" t="s">
        <v>268</v>
      </c>
      <c r="F9683" s="81" t="str">
        <f>VLOOKUP(E9683,Customer[],2,FALSE)</f>
        <v>Kaung Thant</v>
      </c>
      <c r="G9683" s="69" t="str">
        <f>VLOOKUP(E9683,Customer[],3,FALSE)</f>
        <v>ThanDin Zay Rd</v>
      </c>
      <c r="H9683" s="69" t="str">
        <f>VLOOKUP(E9683,Customer[],4,FALSE)</f>
        <v xml:space="preserve">Shwepyithar </v>
      </c>
      <c r="I9683" s="48" t="s">
        <v>18</v>
      </c>
      <c r="J9683" s="82" t="str">
        <f>VLOOKUP(I9683,PGStock[],2,FALSE)</f>
        <v>Formula Rum 350ml</v>
      </c>
      <c r="K9683" s="71">
        <f>VLOOKUP(I9683,PGStock[],3,FALSE)</f>
        <v>0.35</v>
      </c>
      <c r="L9683" s="47">
        <v>5</v>
      </c>
      <c r="M9683" s="47">
        <f>VLOOKUP(I9683,PGStock[],6,FALSE)</f>
        <v>150</v>
      </c>
      <c r="N9683" s="47">
        <f>+PGSales!$L9683*PGSales!$M9683</f>
        <v>750</v>
      </c>
    </row>
    <row r="9684" spans="1:14" hidden="1" x14ac:dyDescent="0.25">
      <c r="A9684" s="77">
        <f t="shared" si="1090"/>
        <v>2025</v>
      </c>
      <c r="B9684" s="77">
        <f t="shared" si="1091"/>
        <v>8</v>
      </c>
      <c r="C9684" s="73">
        <v>45876</v>
      </c>
      <c r="D9684" s="79" t="s">
        <v>60</v>
      </c>
      <c r="E9684" s="80" t="s">
        <v>246</v>
      </c>
      <c r="F9684" s="81" t="str">
        <f>VLOOKUP(E9684,Customer[],2,FALSE)</f>
        <v>Zaw Hein Kaber</v>
      </c>
      <c r="G9684" s="69" t="str">
        <f>VLOOKUP(E9684,Customer[],3,FALSE)</f>
        <v>ThanDin Zay Rd</v>
      </c>
      <c r="H9684" s="69" t="str">
        <f>VLOOKUP(E9684,Customer[],4,FALSE)</f>
        <v xml:space="preserve">Shwepyithar </v>
      </c>
      <c r="I9684" s="48" t="s">
        <v>25</v>
      </c>
      <c r="J9684" s="82" t="str">
        <f>VLOOKUP(I9684,PGStock[],2,FALSE)</f>
        <v>Columbus Super Red Smooth 350 Ml</v>
      </c>
      <c r="K9684" s="71">
        <f>VLOOKUP(I9684,PGStock[],3,FALSE)</f>
        <v>0.35</v>
      </c>
      <c r="L9684" s="47">
        <v>3</v>
      </c>
      <c r="M9684" s="47">
        <f>VLOOKUP(I9684,PGStock[],6,FALSE)</f>
        <v>150</v>
      </c>
      <c r="N9684" s="47">
        <f>+PGSales!$L9684*PGSales!$M9684</f>
        <v>450</v>
      </c>
    </row>
    <row r="9685" spans="1:14" hidden="1" x14ac:dyDescent="0.25">
      <c r="A9685" s="77">
        <f t="shared" si="1090"/>
        <v>2025</v>
      </c>
      <c r="B9685" s="77">
        <f t="shared" si="1091"/>
        <v>8</v>
      </c>
      <c r="C9685" s="73">
        <v>45876</v>
      </c>
      <c r="D9685" s="79" t="s">
        <v>60</v>
      </c>
      <c r="E9685" s="80" t="s">
        <v>246</v>
      </c>
      <c r="F9685" s="81" t="str">
        <f>VLOOKUP(E9685,Customer[],2,FALSE)</f>
        <v>Zaw Hein Kaber</v>
      </c>
      <c r="G9685" s="69" t="str">
        <f>VLOOKUP(E9685,Customer[],3,FALSE)</f>
        <v>ThanDin Zay Rd</v>
      </c>
      <c r="H9685" s="69" t="str">
        <f>VLOOKUP(E9685,Customer[],4,FALSE)</f>
        <v xml:space="preserve">Shwepyithar </v>
      </c>
      <c r="I9685" s="48" t="s">
        <v>23</v>
      </c>
      <c r="J9685" s="82" t="str">
        <f>VLOOKUP(I9685,PGStock[],2,FALSE)</f>
        <v>Columbus Super Red Smooth 175 Ml</v>
      </c>
      <c r="K9685" s="71">
        <f>VLOOKUP(I9685,PGStock[],3,FALSE)</f>
        <v>0.17499999999999999</v>
      </c>
      <c r="L9685" s="47">
        <v>1</v>
      </c>
      <c r="M9685" s="47">
        <f>VLOOKUP(I9685,PGStock[],6,FALSE)</f>
        <v>100</v>
      </c>
      <c r="N9685" s="47">
        <f>+PGSales!$L9685*PGSales!$M9685</f>
        <v>100</v>
      </c>
    </row>
    <row r="9686" spans="1:14" hidden="1" x14ac:dyDescent="0.25">
      <c r="A9686" s="77">
        <f t="shared" si="1090"/>
        <v>2025</v>
      </c>
      <c r="B9686" s="77">
        <f t="shared" si="1091"/>
        <v>8</v>
      </c>
      <c r="C9686" s="73">
        <v>45876</v>
      </c>
      <c r="D9686" s="79" t="s">
        <v>60</v>
      </c>
      <c r="E9686" s="80" t="s">
        <v>246</v>
      </c>
      <c r="F9686" s="81" t="str">
        <f>VLOOKUP(E9686,Customer[],2,FALSE)</f>
        <v>Zaw Hein Kaber</v>
      </c>
      <c r="G9686" s="69" t="str">
        <f>VLOOKUP(E9686,Customer[],3,FALSE)</f>
        <v>ThanDin Zay Rd</v>
      </c>
      <c r="H9686" s="69" t="str">
        <f>VLOOKUP(E9686,Customer[],4,FALSE)</f>
        <v xml:space="preserve">Shwepyithar </v>
      </c>
      <c r="I9686" s="48" t="s">
        <v>18</v>
      </c>
      <c r="J9686" s="82" t="str">
        <f>VLOOKUP(I9686,PGStock[],2,FALSE)</f>
        <v>Formula Rum 350ml</v>
      </c>
      <c r="K9686" s="71">
        <f>VLOOKUP(I9686,PGStock[],3,FALSE)</f>
        <v>0.35</v>
      </c>
      <c r="L9686" s="47">
        <v>5</v>
      </c>
      <c r="M9686" s="47">
        <f>VLOOKUP(I9686,PGStock[],6,FALSE)</f>
        <v>150</v>
      </c>
      <c r="N9686" s="47">
        <f>+PGSales!$L9686*PGSales!$M9686</f>
        <v>750</v>
      </c>
    </row>
    <row r="9687" spans="1:14" hidden="1" x14ac:dyDescent="0.25">
      <c r="A9687" s="77">
        <f t="shared" si="1090"/>
        <v>2025</v>
      </c>
      <c r="B9687" s="77">
        <f t="shared" si="1091"/>
        <v>8</v>
      </c>
      <c r="C9687" s="73">
        <v>45876</v>
      </c>
      <c r="D9687" s="79" t="s">
        <v>56</v>
      </c>
      <c r="E9687" s="80" t="s">
        <v>245</v>
      </c>
      <c r="F9687" s="81" t="str">
        <f>VLOOKUP(E9687,Customer[],2,FALSE)</f>
        <v>Cheer</v>
      </c>
      <c r="G9687" s="69" t="str">
        <f>VLOOKUP(E9687,Customer[],3,FALSE)</f>
        <v>ThanDin Zay Rd</v>
      </c>
      <c r="H9687" s="69" t="str">
        <f>VLOOKUP(E9687,Customer[],4,FALSE)</f>
        <v xml:space="preserve">Shwepyithar </v>
      </c>
      <c r="I9687" s="48" t="s">
        <v>27</v>
      </c>
      <c r="J9687" s="82" t="str">
        <f>VLOOKUP(I9687,PGStock[],2,FALSE)</f>
        <v>Columbus Super Red Smooth 700 Ml</v>
      </c>
      <c r="K9687" s="71">
        <f>VLOOKUP(I9687,PGStock[],3,FALSE)</f>
        <v>0.7</v>
      </c>
      <c r="L9687" s="47">
        <v>1</v>
      </c>
      <c r="M9687" s="47">
        <f>VLOOKUP(I9687,PGStock[],6,FALSE)</f>
        <v>200</v>
      </c>
      <c r="N9687" s="47">
        <f>+PGSales!$L9687*PGSales!$M9687</f>
        <v>200</v>
      </c>
    </row>
    <row r="9688" spans="1:14" hidden="1" x14ac:dyDescent="0.25">
      <c r="A9688" s="77">
        <f t="shared" ref="A9688:A9701" si="1092">YEAR(C9688)</f>
        <v>2025</v>
      </c>
      <c r="B9688" s="77">
        <f t="shared" ref="B9688:B9701" si="1093">MONTH(C9688)</f>
        <v>8</v>
      </c>
      <c r="C9688" s="73">
        <v>45876</v>
      </c>
      <c r="D9688" s="79" t="s">
        <v>56</v>
      </c>
      <c r="E9688" s="80" t="s">
        <v>245</v>
      </c>
      <c r="F9688" s="81" t="str">
        <f>VLOOKUP(E9688,Customer[],2,FALSE)</f>
        <v>Cheer</v>
      </c>
      <c r="G9688" s="69" t="str">
        <f>VLOOKUP(E9688,Customer[],3,FALSE)</f>
        <v>ThanDin Zay Rd</v>
      </c>
      <c r="H9688" s="69" t="str">
        <f>VLOOKUP(E9688,Customer[],4,FALSE)</f>
        <v xml:space="preserve">Shwepyithar </v>
      </c>
      <c r="I9688" s="48" t="s">
        <v>25</v>
      </c>
      <c r="J9688" s="82" t="str">
        <f>VLOOKUP(I9688,PGStock[],2,FALSE)</f>
        <v>Columbus Super Red Smooth 350 Ml</v>
      </c>
      <c r="K9688" s="71">
        <f>VLOOKUP(I9688,PGStock[],3,FALSE)</f>
        <v>0.35</v>
      </c>
      <c r="L9688" s="47">
        <v>5</v>
      </c>
      <c r="M9688" s="47">
        <f>VLOOKUP(I9688,PGStock[],6,FALSE)</f>
        <v>150</v>
      </c>
      <c r="N9688" s="47">
        <f>+PGSales!$L9688*PGSales!$M9688</f>
        <v>750</v>
      </c>
    </row>
    <row r="9689" spans="1:14" hidden="1" x14ac:dyDescent="0.25">
      <c r="A9689" s="77">
        <f t="shared" si="1092"/>
        <v>2025</v>
      </c>
      <c r="B9689" s="77">
        <f t="shared" si="1093"/>
        <v>8</v>
      </c>
      <c r="C9689" s="73">
        <v>45876</v>
      </c>
      <c r="D9689" s="79" t="s">
        <v>56</v>
      </c>
      <c r="E9689" s="80" t="s">
        <v>245</v>
      </c>
      <c r="F9689" s="81" t="str">
        <f>VLOOKUP(E9689,Customer[],2,FALSE)</f>
        <v>Cheer</v>
      </c>
      <c r="G9689" s="69" t="str">
        <f>VLOOKUP(E9689,Customer[],3,FALSE)</f>
        <v>ThanDin Zay Rd</v>
      </c>
      <c r="H9689" s="69" t="str">
        <f>VLOOKUP(E9689,Customer[],4,FALSE)</f>
        <v xml:space="preserve">Shwepyithar </v>
      </c>
      <c r="I9689" s="48" t="s">
        <v>23</v>
      </c>
      <c r="J9689" s="82" t="str">
        <f>VLOOKUP(I9689,PGStock[],2,FALSE)</f>
        <v>Columbus Super Red Smooth 175 Ml</v>
      </c>
      <c r="K9689" s="71">
        <f>VLOOKUP(I9689,PGStock[],3,FALSE)</f>
        <v>0.17499999999999999</v>
      </c>
      <c r="L9689" s="47">
        <v>1</v>
      </c>
      <c r="M9689" s="47">
        <f>VLOOKUP(I9689,PGStock[],6,FALSE)</f>
        <v>100</v>
      </c>
      <c r="N9689" s="47">
        <f>+PGSales!$L9689*PGSales!$M9689</f>
        <v>100</v>
      </c>
    </row>
    <row r="9690" spans="1:14" hidden="1" x14ac:dyDescent="0.25">
      <c r="A9690" s="77">
        <f t="shared" si="1092"/>
        <v>2025</v>
      </c>
      <c r="B9690" s="77">
        <f t="shared" si="1093"/>
        <v>8</v>
      </c>
      <c r="C9690" s="73">
        <v>45876</v>
      </c>
      <c r="D9690" s="79" t="s">
        <v>56</v>
      </c>
      <c r="E9690" s="80" t="s">
        <v>245</v>
      </c>
      <c r="F9690" s="81" t="str">
        <f>VLOOKUP(E9690,Customer[],2,FALSE)</f>
        <v>Cheer</v>
      </c>
      <c r="G9690" s="69" t="str">
        <f>VLOOKUP(E9690,Customer[],3,FALSE)</f>
        <v>ThanDin Zay Rd</v>
      </c>
      <c r="H9690" s="69" t="str">
        <f>VLOOKUP(E9690,Customer[],4,FALSE)</f>
        <v xml:space="preserve">Shwepyithar </v>
      </c>
      <c r="I9690" s="48" t="s">
        <v>18</v>
      </c>
      <c r="J9690" s="82" t="str">
        <f>VLOOKUP(I9690,PGStock[],2,FALSE)</f>
        <v>Formula Rum 350ml</v>
      </c>
      <c r="K9690" s="71">
        <f>VLOOKUP(I9690,PGStock[],3,FALSE)</f>
        <v>0.35</v>
      </c>
      <c r="L9690" s="47">
        <v>5</v>
      </c>
      <c r="M9690" s="47">
        <f>VLOOKUP(I9690,PGStock[],6,FALSE)</f>
        <v>150</v>
      </c>
      <c r="N9690" s="47">
        <f>+PGSales!$L9690*PGSales!$M9690</f>
        <v>750</v>
      </c>
    </row>
    <row r="9691" spans="1:14" hidden="1" x14ac:dyDescent="0.25">
      <c r="A9691" s="77">
        <f t="shared" si="1092"/>
        <v>2025</v>
      </c>
      <c r="B9691" s="77">
        <f t="shared" si="1093"/>
        <v>8</v>
      </c>
      <c r="C9691" s="73">
        <v>45876</v>
      </c>
      <c r="D9691" s="79" t="s">
        <v>2</v>
      </c>
      <c r="E9691" s="80" t="s">
        <v>607</v>
      </c>
      <c r="F9691" s="81" t="str">
        <f>VLOOKUP(E9691,Customer[],2,FALSE)</f>
        <v>Happy Day</v>
      </c>
      <c r="G9691" s="69" t="str">
        <f>VLOOKUP(E9691,Customer[],3,FALSE)</f>
        <v>Padamyar Rd</v>
      </c>
      <c r="H9691" s="69" t="str">
        <f>VLOOKUP(E9691,Customer[],4,FALSE)</f>
        <v>Mangalardon</v>
      </c>
      <c r="I9691" s="48" t="s">
        <v>18</v>
      </c>
      <c r="J9691" s="82" t="str">
        <f>VLOOKUP(I9691,PGStock[],2,FALSE)</f>
        <v>Formula Rum 350ml</v>
      </c>
      <c r="K9691" s="71">
        <f>VLOOKUP(I9691,PGStock[],3,FALSE)</f>
        <v>0.35</v>
      </c>
      <c r="L9691" s="47">
        <v>5</v>
      </c>
      <c r="M9691" s="47">
        <f>VLOOKUP(I9691,PGStock[],6,FALSE)</f>
        <v>150</v>
      </c>
      <c r="N9691" s="47">
        <f>+PGSales!$L9691*PGSales!$M9691</f>
        <v>750</v>
      </c>
    </row>
    <row r="9692" spans="1:14" hidden="1" x14ac:dyDescent="0.25">
      <c r="A9692" s="77">
        <f t="shared" si="1092"/>
        <v>2025</v>
      </c>
      <c r="B9692" s="77">
        <f t="shared" si="1093"/>
        <v>8</v>
      </c>
      <c r="C9692" s="73">
        <v>45876</v>
      </c>
      <c r="D9692" s="79" t="s">
        <v>187</v>
      </c>
      <c r="E9692" s="80" t="s">
        <v>595</v>
      </c>
      <c r="F9692" s="81" t="str">
        <f>VLOOKUP(E9692,Customer[],2,FALSE)</f>
        <v>Shwe Yee Linn</v>
      </c>
      <c r="G9692" s="69" t="str">
        <f>VLOOKUP(E9692,Customer[],3,FALSE)</f>
        <v>Padamyar Rd</v>
      </c>
      <c r="H9692" s="69" t="str">
        <f>VLOOKUP(E9692,Customer[],4,FALSE)</f>
        <v>Mangalardon</v>
      </c>
      <c r="I9692" s="48" t="s">
        <v>25</v>
      </c>
      <c r="J9692" s="82" t="str">
        <f>VLOOKUP(I9692,PGStock[],2,FALSE)</f>
        <v>Columbus Super Red Smooth 350 Ml</v>
      </c>
      <c r="K9692" s="71">
        <f>VLOOKUP(I9692,PGStock[],3,FALSE)</f>
        <v>0.35</v>
      </c>
      <c r="L9692" s="47">
        <v>2</v>
      </c>
      <c r="M9692" s="47">
        <f>VLOOKUP(I9692,PGStock[],6,FALSE)</f>
        <v>150</v>
      </c>
      <c r="N9692" s="47">
        <f>+PGSales!$L9692*PGSales!$M9692</f>
        <v>300</v>
      </c>
    </row>
    <row r="9693" spans="1:14" hidden="1" x14ac:dyDescent="0.25">
      <c r="A9693" s="77">
        <f t="shared" si="1092"/>
        <v>2025</v>
      </c>
      <c r="B9693" s="77">
        <f t="shared" si="1093"/>
        <v>8</v>
      </c>
      <c r="C9693" s="73">
        <v>45876</v>
      </c>
      <c r="D9693" s="79" t="s">
        <v>187</v>
      </c>
      <c r="E9693" s="80" t="s">
        <v>595</v>
      </c>
      <c r="F9693" s="81" t="str">
        <f>VLOOKUP(E9693,Customer[],2,FALSE)</f>
        <v>Shwe Yee Linn</v>
      </c>
      <c r="G9693" s="69" t="str">
        <f>VLOOKUP(E9693,Customer[],3,FALSE)</f>
        <v>Padamyar Rd</v>
      </c>
      <c r="H9693" s="69" t="str">
        <f>VLOOKUP(E9693,Customer[],4,FALSE)</f>
        <v>Mangalardon</v>
      </c>
      <c r="I9693" s="48" t="s">
        <v>23</v>
      </c>
      <c r="J9693" s="82" t="str">
        <f>VLOOKUP(I9693,PGStock[],2,FALSE)</f>
        <v>Columbus Super Red Smooth 175 Ml</v>
      </c>
      <c r="K9693" s="71">
        <f>VLOOKUP(I9693,PGStock[],3,FALSE)</f>
        <v>0.17499999999999999</v>
      </c>
      <c r="L9693" s="47">
        <v>2</v>
      </c>
      <c r="M9693" s="47">
        <f>VLOOKUP(I9693,PGStock[],6,FALSE)</f>
        <v>100</v>
      </c>
      <c r="N9693" s="47">
        <f>+PGSales!$L9693*PGSales!$M9693</f>
        <v>200</v>
      </c>
    </row>
    <row r="9694" spans="1:14" hidden="1" x14ac:dyDescent="0.25">
      <c r="A9694" s="77">
        <f t="shared" si="1092"/>
        <v>2025</v>
      </c>
      <c r="B9694" s="77">
        <f t="shared" si="1093"/>
        <v>8</v>
      </c>
      <c r="C9694" s="73">
        <v>45876</v>
      </c>
      <c r="D9694" s="79" t="s">
        <v>109</v>
      </c>
      <c r="E9694" s="80" t="s">
        <v>915</v>
      </c>
      <c r="F9694" s="81" t="str">
        <f>VLOOKUP(E9694,Customer[],2,FALSE)</f>
        <v>Mya Thazi</v>
      </c>
      <c r="G9694" s="69" t="str">
        <f>VLOOKUP(E9694,Customer[],3,FALSE)</f>
        <v>Paddamyar Rd</v>
      </c>
      <c r="H9694" s="69" t="str">
        <f>VLOOKUP(E9694,Customer[],4,FALSE)</f>
        <v>Mangalardon</v>
      </c>
      <c r="I9694" s="48" t="s">
        <v>23</v>
      </c>
      <c r="J9694" s="82" t="str">
        <f>VLOOKUP(I9694,PGStock[],2,FALSE)</f>
        <v>Columbus Super Red Smooth 175 Ml</v>
      </c>
      <c r="K9694" s="71">
        <f>VLOOKUP(I9694,PGStock[],3,FALSE)</f>
        <v>0.17499999999999999</v>
      </c>
      <c r="L9694" s="47">
        <v>1</v>
      </c>
      <c r="M9694" s="47">
        <f>VLOOKUP(I9694,PGStock[],6,FALSE)</f>
        <v>100</v>
      </c>
      <c r="N9694" s="47">
        <f>+PGSales!$L9694*PGSales!$M9694</f>
        <v>100</v>
      </c>
    </row>
    <row r="9695" spans="1:14" hidden="1" x14ac:dyDescent="0.25">
      <c r="A9695" s="77">
        <f t="shared" si="1092"/>
        <v>2025</v>
      </c>
      <c r="B9695" s="77">
        <f t="shared" si="1093"/>
        <v>8</v>
      </c>
      <c r="C9695" s="73">
        <v>45876</v>
      </c>
      <c r="D9695" s="79" t="s">
        <v>115</v>
      </c>
      <c r="E9695" s="80" t="s">
        <v>758</v>
      </c>
      <c r="F9695" s="81" t="str">
        <f>VLOOKUP(E9695,Customer[],2,FALSE)</f>
        <v>Shwe Paler</v>
      </c>
      <c r="G9695" s="69" t="str">
        <f>VLOOKUP(E9695,Customer[],3,FALSE)</f>
        <v>Aung Thapay Rd</v>
      </c>
      <c r="H9695" s="69" t="str">
        <f>VLOOKUP(E9695,Customer[],4,FALSE)</f>
        <v>Mangalardon</v>
      </c>
      <c r="I9695" s="48" t="s">
        <v>25</v>
      </c>
      <c r="J9695" s="82" t="str">
        <f>VLOOKUP(I9695,PGStock[],2,FALSE)</f>
        <v>Columbus Super Red Smooth 350 Ml</v>
      </c>
      <c r="K9695" s="71">
        <f>VLOOKUP(I9695,PGStock[],3,FALSE)</f>
        <v>0.35</v>
      </c>
      <c r="L9695" s="47">
        <v>2</v>
      </c>
      <c r="M9695" s="47">
        <f>VLOOKUP(I9695,PGStock[],6,FALSE)</f>
        <v>150</v>
      </c>
      <c r="N9695" s="47">
        <f>+PGSales!$L9695*PGSales!$M9695</f>
        <v>300</v>
      </c>
    </row>
    <row r="9696" spans="1:14" hidden="1" x14ac:dyDescent="0.25">
      <c r="A9696" s="77">
        <f t="shared" si="1092"/>
        <v>2025</v>
      </c>
      <c r="B9696" s="77">
        <f t="shared" si="1093"/>
        <v>8</v>
      </c>
      <c r="C9696" s="73">
        <v>45876</v>
      </c>
      <c r="D9696" s="79" t="s">
        <v>115</v>
      </c>
      <c r="E9696" s="80" t="s">
        <v>758</v>
      </c>
      <c r="F9696" s="81" t="str">
        <f>VLOOKUP(E9696,Customer[],2,FALSE)</f>
        <v>Shwe Paler</v>
      </c>
      <c r="G9696" s="69" t="str">
        <f>VLOOKUP(E9696,Customer[],3,FALSE)</f>
        <v>Aung Thapay Rd</v>
      </c>
      <c r="H9696" s="69" t="str">
        <f>VLOOKUP(E9696,Customer[],4,FALSE)</f>
        <v>Mangalardon</v>
      </c>
      <c r="I9696" s="48" t="s">
        <v>23</v>
      </c>
      <c r="J9696" s="82" t="str">
        <f>VLOOKUP(I9696,PGStock[],2,FALSE)</f>
        <v>Columbus Super Red Smooth 175 Ml</v>
      </c>
      <c r="K9696" s="71">
        <f>VLOOKUP(I9696,PGStock[],3,FALSE)</f>
        <v>0.17499999999999999</v>
      </c>
      <c r="L9696" s="47">
        <v>3</v>
      </c>
      <c r="M9696" s="47">
        <f>VLOOKUP(I9696,PGStock[],6,FALSE)</f>
        <v>100</v>
      </c>
      <c r="N9696" s="47">
        <f>+PGSales!$L9696*PGSales!$M9696</f>
        <v>300</v>
      </c>
    </row>
    <row r="9697" spans="1:14" hidden="1" x14ac:dyDescent="0.25">
      <c r="A9697" s="77">
        <f t="shared" si="1092"/>
        <v>2025</v>
      </c>
      <c r="B9697" s="77">
        <f t="shared" si="1093"/>
        <v>8</v>
      </c>
      <c r="C9697" s="73">
        <v>45876</v>
      </c>
      <c r="D9697" s="79" t="s">
        <v>1</v>
      </c>
      <c r="E9697" s="80" t="s">
        <v>916</v>
      </c>
      <c r="F9697" s="81" t="str">
        <f>VLOOKUP(E9697,Customer[],2,FALSE)</f>
        <v>Zwal Htet</v>
      </c>
      <c r="G9697" s="69" t="str">
        <f>VLOOKUP(E9697,Customer[],3,FALSE)</f>
        <v>Kyaue Shwe War Rd</v>
      </c>
      <c r="H9697" s="69" t="str">
        <f>VLOOKUP(E9697,Customer[],4,FALSE)</f>
        <v>Mangalardon</v>
      </c>
      <c r="I9697" s="48" t="s">
        <v>25</v>
      </c>
      <c r="J9697" s="82" t="str">
        <f>VLOOKUP(I9697,PGStock[],2,FALSE)</f>
        <v>Columbus Super Red Smooth 350 Ml</v>
      </c>
      <c r="K9697" s="71">
        <f>VLOOKUP(I9697,PGStock[],3,FALSE)</f>
        <v>0.35</v>
      </c>
      <c r="L9697" s="47">
        <v>1</v>
      </c>
      <c r="M9697" s="47">
        <f>VLOOKUP(I9697,PGStock[],6,FALSE)</f>
        <v>150</v>
      </c>
      <c r="N9697" s="47">
        <f>+PGSales!$L9697*PGSales!$M9697</f>
        <v>150</v>
      </c>
    </row>
    <row r="9698" spans="1:14" hidden="1" x14ac:dyDescent="0.25">
      <c r="A9698" s="77">
        <f t="shared" si="1092"/>
        <v>2025</v>
      </c>
      <c r="B9698" s="77">
        <f t="shared" si="1093"/>
        <v>8</v>
      </c>
      <c r="C9698" s="73">
        <v>45876</v>
      </c>
      <c r="D9698" s="79" t="s">
        <v>74</v>
      </c>
      <c r="E9698" s="80" t="s">
        <v>120</v>
      </c>
      <c r="F9698" s="81" t="str">
        <f>VLOOKUP(E9698,Customer[],2,FALSE)</f>
        <v>Linn</v>
      </c>
      <c r="G9698" s="69" t="str">
        <f>VLOOKUP(E9698,Customer[],3,FALSE)</f>
        <v>Bo Aung Kyaw Rd</v>
      </c>
      <c r="H9698" s="69" t="str">
        <f>VLOOKUP(E9698,Customer[],4,FALSE)</f>
        <v>Hlaing Thar Yar Route (1)</v>
      </c>
      <c r="I9698" s="48" t="s">
        <v>25</v>
      </c>
      <c r="J9698" s="82" t="str">
        <f>VLOOKUP(I9698,PGStock[],2,FALSE)</f>
        <v>Columbus Super Red Smooth 350 Ml</v>
      </c>
      <c r="K9698" s="71">
        <f>VLOOKUP(I9698,PGStock[],3,FALSE)</f>
        <v>0.35</v>
      </c>
      <c r="L9698" s="47">
        <v>1</v>
      </c>
      <c r="M9698" s="47">
        <f>VLOOKUP(I9698,PGStock[],6,FALSE)</f>
        <v>150</v>
      </c>
      <c r="N9698" s="47">
        <f>+PGSales!$L9698*PGSales!$M9698</f>
        <v>150</v>
      </c>
    </row>
    <row r="9699" spans="1:14" hidden="1" x14ac:dyDescent="0.25">
      <c r="A9699" s="77">
        <f t="shared" si="1092"/>
        <v>2025</v>
      </c>
      <c r="B9699" s="77">
        <f t="shared" si="1093"/>
        <v>8</v>
      </c>
      <c r="C9699" s="73">
        <v>45876</v>
      </c>
      <c r="D9699" s="79" t="s">
        <v>74</v>
      </c>
      <c r="E9699" s="80" t="s">
        <v>120</v>
      </c>
      <c r="F9699" s="81" t="str">
        <f>VLOOKUP(E9699,Customer[],2,FALSE)</f>
        <v>Linn</v>
      </c>
      <c r="G9699" s="69" t="str">
        <f>VLOOKUP(E9699,Customer[],3,FALSE)</f>
        <v>Bo Aung Kyaw Rd</v>
      </c>
      <c r="H9699" s="69" t="str">
        <f>VLOOKUP(E9699,Customer[],4,FALSE)</f>
        <v>Hlaing Thar Yar Route (1)</v>
      </c>
      <c r="I9699" s="48" t="s">
        <v>23</v>
      </c>
      <c r="J9699" s="82" t="str">
        <f>VLOOKUP(I9699,PGStock[],2,FALSE)</f>
        <v>Columbus Super Red Smooth 175 Ml</v>
      </c>
      <c r="K9699" s="71">
        <f>VLOOKUP(I9699,PGStock[],3,FALSE)</f>
        <v>0.17499999999999999</v>
      </c>
      <c r="L9699" s="47">
        <v>1</v>
      </c>
      <c r="M9699" s="47">
        <f>VLOOKUP(I9699,PGStock[],6,FALSE)</f>
        <v>100</v>
      </c>
      <c r="N9699" s="47">
        <f>+PGSales!$L9699*PGSales!$M9699</f>
        <v>100</v>
      </c>
    </row>
    <row r="9700" spans="1:14" hidden="1" x14ac:dyDescent="0.25">
      <c r="A9700" s="77">
        <f t="shared" si="1092"/>
        <v>2025</v>
      </c>
      <c r="B9700" s="77">
        <f t="shared" si="1093"/>
        <v>8</v>
      </c>
      <c r="C9700" s="73">
        <v>45876</v>
      </c>
      <c r="D9700" s="79" t="s">
        <v>74</v>
      </c>
      <c r="E9700" s="80" t="s">
        <v>120</v>
      </c>
      <c r="F9700" s="81" t="str">
        <f>VLOOKUP(E9700,Customer[],2,FALSE)</f>
        <v>Linn</v>
      </c>
      <c r="G9700" s="69" t="str">
        <f>VLOOKUP(E9700,Customer[],3,FALSE)</f>
        <v>Bo Aung Kyaw Rd</v>
      </c>
      <c r="H9700" s="69" t="str">
        <f>VLOOKUP(E9700,Customer[],4,FALSE)</f>
        <v>Hlaing Thar Yar Route (1)</v>
      </c>
      <c r="I9700" s="48" t="s">
        <v>18</v>
      </c>
      <c r="J9700" s="82" t="str">
        <f>VLOOKUP(I9700,PGStock[],2,FALSE)</f>
        <v>Formula Rum 350ml</v>
      </c>
      <c r="K9700" s="71">
        <f>VLOOKUP(I9700,PGStock[],3,FALSE)</f>
        <v>0.35</v>
      </c>
      <c r="L9700" s="47">
        <v>3</v>
      </c>
      <c r="M9700" s="47">
        <f>VLOOKUP(I9700,PGStock[],6,FALSE)</f>
        <v>150</v>
      </c>
      <c r="N9700" s="47">
        <f>+PGSales!$L9700*PGSales!$M9700</f>
        <v>450</v>
      </c>
    </row>
    <row r="9701" spans="1:14" hidden="1" x14ac:dyDescent="0.25">
      <c r="A9701" s="77">
        <f t="shared" si="1092"/>
        <v>2025</v>
      </c>
      <c r="B9701" s="77">
        <f t="shared" si="1093"/>
        <v>8</v>
      </c>
      <c r="C9701" s="73">
        <v>45876</v>
      </c>
      <c r="D9701" s="79" t="s">
        <v>131</v>
      </c>
      <c r="E9701" s="80" t="s">
        <v>631</v>
      </c>
      <c r="F9701" s="81" t="str">
        <f>VLOOKUP(E9701,Customer[],2,FALSE)</f>
        <v>Nge paung</v>
      </c>
      <c r="G9701" s="69" t="str">
        <f>VLOOKUP(E9701,Customer[],3,FALSE)</f>
        <v>Bo Aung Kyaw Rd</v>
      </c>
      <c r="H9701" s="69" t="str">
        <f>VLOOKUP(E9701,Customer[],4,FALSE)</f>
        <v>Hlaing Thar Yar</v>
      </c>
      <c r="I9701" s="48" t="s">
        <v>25</v>
      </c>
      <c r="J9701" s="82" t="str">
        <f>VLOOKUP(I9701,PGStock[],2,FALSE)</f>
        <v>Columbus Super Red Smooth 350 Ml</v>
      </c>
      <c r="K9701" s="71">
        <f>VLOOKUP(I9701,PGStock[],3,FALSE)</f>
        <v>0.35</v>
      </c>
      <c r="L9701" s="47">
        <v>1</v>
      </c>
      <c r="M9701" s="47">
        <f>VLOOKUP(I9701,PGStock[],6,FALSE)</f>
        <v>150</v>
      </c>
      <c r="N9701" s="47">
        <f>+PGSales!$L9701*PGSales!$M9701</f>
        <v>150</v>
      </c>
    </row>
    <row r="9702" spans="1:14" hidden="1" x14ac:dyDescent="0.25">
      <c r="A9702" s="77">
        <f t="shared" ref="A9702:A10033" si="1094">YEAR(C9702)</f>
        <v>2025</v>
      </c>
      <c r="B9702" s="77">
        <f t="shared" ref="B9702:B10033" si="1095">MONTH(C9702)</f>
        <v>8</v>
      </c>
      <c r="C9702" s="73">
        <v>45876</v>
      </c>
      <c r="D9702" s="79" t="s">
        <v>131</v>
      </c>
      <c r="E9702" s="80" t="s">
        <v>631</v>
      </c>
      <c r="F9702" s="81" t="str">
        <f>VLOOKUP(E9702,Customer[],2,FALSE)</f>
        <v>Nge paung</v>
      </c>
      <c r="G9702" s="69" t="str">
        <f>VLOOKUP(E9702,Customer[],3,FALSE)</f>
        <v>Bo Aung Kyaw Rd</v>
      </c>
      <c r="H9702" s="69" t="str">
        <f>VLOOKUP(E9702,Customer[],4,FALSE)</f>
        <v>Hlaing Thar Yar</v>
      </c>
      <c r="I9702" s="48" t="s">
        <v>23</v>
      </c>
      <c r="J9702" s="82" t="str">
        <f>VLOOKUP(I9702,PGStock[],2,FALSE)</f>
        <v>Columbus Super Red Smooth 175 Ml</v>
      </c>
      <c r="K9702" s="71">
        <f>VLOOKUP(I9702,PGStock[],3,FALSE)</f>
        <v>0.17499999999999999</v>
      </c>
      <c r="L9702" s="47">
        <v>2</v>
      </c>
      <c r="M9702" s="47">
        <f>VLOOKUP(I9702,PGStock[],6,FALSE)</f>
        <v>100</v>
      </c>
      <c r="N9702" s="47">
        <f>+PGSales!$L9702*PGSales!$M9702</f>
        <v>200</v>
      </c>
    </row>
    <row r="9703" spans="1:14" hidden="1" x14ac:dyDescent="0.25">
      <c r="A9703" s="77">
        <f t="shared" si="1094"/>
        <v>2025</v>
      </c>
      <c r="B9703" s="77">
        <f t="shared" si="1095"/>
        <v>8</v>
      </c>
      <c r="C9703" s="73">
        <v>45876</v>
      </c>
      <c r="D9703" s="79" t="s">
        <v>131</v>
      </c>
      <c r="E9703" s="80" t="s">
        <v>631</v>
      </c>
      <c r="F9703" s="81" t="str">
        <f>VLOOKUP(E9703,Customer[],2,FALSE)</f>
        <v>Nge paung</v>
      </c>
      <c r="G9703" s="69" t="str">
        <f>VLOOKUP(E9703,Customer[],3,FALSE)</f>
        <v>Bo Aung Kyaw Rd</v>
      </c>
      <c r="H9703" s="69" t="str">
        <f>VLOOKUP(E9703,Customer[],4,FALSE)</f>
        <v>Hlaing Thar Yar</v>
      </c>
      <c r="I9703" s="48" t="s">
        <v>20</v>
      </c>
      <c r="J9703" s="82" t="str">
        <f>VLOOKUP(I9703,PGStock[],2,FALSE)</f>
        <v>Formula Rum 700ml</v>
      </c>
      <c r="K9703" s="71">
        <f>VLOOKUP(I9703,PGStock[],3,FALSE)</f>
        <v>0.7</v>
      </c>
      <c r="L9703" s="47">
        <v>1</v>
      </c>
      <c r="M9703" s="47">
        <f>VLOOKUP(I9703,PGStock[],6,FALSE)</f>
        <v>200</v>
      </c>
      <c r="N9703" s="47">
        <f>+PGSales!$L9703*PGSales!$M9703</f>
        <v>200</v>
      </c>
    </row>
    <row r="9704" spans="1:14" hidden="1" x14ac:dyDescent="0.25">
      <c r="A9704" s="77">
        <f t="shared" si="1094"/>
        <v>2025</v>
      </c>
      <c r="B9704" s="77">
        <f t="shared" si="1095"/>
        <v>8</v>
      </c>
      <c r="C9704" s="73">
        <v>45876</v>
      </c>
      <c r="D9704" s="79" t="s">
        <v>131</v>
      </c>
      <c r="E9704" s="80" t="s">
        <v>631</v>
      </c>
      <c r="F9704" s="81" t="str">
        <f>VLOOKUP(E9704,Customer[],2,FALSE)</f>
        <v>Nge paung</v>
      </c>
      <c r="G9704" s="69" t="str">
        <f>VLOOKUP(E9704,Customer[],3,FALSE)</f>
        <v>Bo Aung Kyaw Rd</v>
      </c>
      <c r="H9704" s="69" t="str">
        <f>VLOOKUP(E9704,Customer[],4,FALSE)</f>
        <v>Hlaing Thar Yar</v>
      </c>
      <c r="I9704" s="48" t="s">
        <v>18</v>
      </c>
      <c r="J9704" s="82" t="str">
        <f>VLOOKUP(I9704,PGStock[],2,FALSE)</f>
        <v>Formula Rum 350ml</v>
      </c>
      <c r="K9704" s="71">
        <f>VLOOKUP(I9704,PGStock[],3,FALSE)</f>
        <v>0.35</v>
      </c>
      <c r="L9704" s="47">
        <v>3</v>
      </c>
      <c r="M9704" s="47">
        <f>VLOOKUP(I9704,PGStock[],6,FALSE)</f>
        <v>150</v>
      </c>
      <c r="N9704" s="47">
        <f>+PGSales!$L9704*PGSales!$M9704</f>
        <v>450</v>
      </c>
    </row>
    <row r="9705" spans="1:14" hidden="1" x14ac:dyDescent="0.25">
      <c r="A9705" s="77">
        <f t="shared" si="1094"/>
        <v>2025</v>
      </c>
      <c r="B9705" s="77">
        <f t="shared" si="1095"/>
        <v>8</v>
      </c>
      <c r="C9705" s="73">
        <v>45876</v>
      </c>
      <c r="D9705" s="79" t="s">
        <v>68</v>
      </c>
      <c r="E9705" s="80" t="s">
        <v>125</v>
      </c>
      <c r="F9705" s="81" t="str">
        <f>VLOOKUP(E9705,Customer[],2,FALSE)</f>
        <v>Soon Pyan</v>
      </c>
      <c r="G9705" s="69" t="str">
        <f>VLOOKUP(E9705,Customer[],3,FALSE)</f>
        <v>Bo Aung Kyaw Rd</v>
      </c>
      <c r="H9705" s="69" t="str">
        <f>VLOOKUP(E9705,Customer[],4,FALSE)</f>
        <v>Hlaing Thar Yar Route (1)</v>
      </c>
      <c r="I9705" s="48" t="s">
        <v>25</v>
      </c>
      <c r="J9705" s="82" t="str">
        <f>VLOOKUP(I9705,PGStock[],2,FALSE)</f>
        <v>Columbus Super Red Smooth 350 Ml</v>
      </c>
      <c r="K9705" s="71">
        <f>VLOOKUP(I9705,PGStock[],3,FALSE)</f>
        <v>0.35</v>
      </c>
      <c r="L9705" s="47">
        <v>1</v>
      </c>
      <c r="M9705" s="47">
        <f>VLOOKUP(I9705,PGStock[],6,FALSE)</f>
        <v>150</v>
      </c>
      <c r="N9705" s="47">
        <f>+PGSales!$L9705*PGSales!$M9705</f>
        <v>150</v>
      </c>
    </row>
    <row r="9706" spans="1:14" hidden="1" x14ac:dyDescent="0.25">
      <c r="A9706" s="77">
        <f t="shared" si="1094"/>
        <v>2025</v>
      </c>
      <c r="B9706" s="77">
        <f t="shared" si="1095"/>
        <v>8</v>
      </c>
      <c r="C9706" s="73">
        <v>45876</v>
      </c>
      <c r="D9706" s="79" t="s">
        <v>68</v>
      </c>
      <c r="E9706" s="80" t="s">
        <v>125</v>
      </c>
      <c r="F9706" s="81" t="str">
        <f>VLOOKUP(E9706,Customer[],2,FALSE)</f>
        <v>Soon Pyan</v>
      </c>
      <c r="G9706" s="69" t="str">
        <f>VLOOKUP(E9706,Customer[],3,FALSE)</f>
        <v>Bo Aung Kyaw Rd</v>
      </c>
      <c r="H9706" s="69" t="str">
        <f>VLOOKUP(E9706,Customer[],4,FALSE)</f>
        <v>Hlaing Thar Yar Route (1)</v>
      </c>
      <c r="I9706" s="48" t="s">
        <v>18</v>
      </c>
      <c r="J9706" s="82" t="str">
        <f>VLOOKUP(I9706,PGStock[],2,FALSE)</f>
        <v>Formula Rum 350ml</v>
      </c>
      <c r="K9706" s="71">
        <f>VLOOKUP(I9706,PGStock[],3,FALSE)</f>
        <v>0.35</v>
      </c>
      <c r="L9706" s="47">
        <v>1</v>
      </c>
      <c r="M9706" s="47">
        <f>VLOOKUP(I9706,PGStock[],6,FALSE)</f>
        <v>150</v>
      </c>
      <c r="N9706" s="47">
        <f>+PGSales!$L9706*PGSales!$M9706</f>
        <v>150</v>
      </c>
    </row>
    <row r="9707" spans="1:14" hidden="1" x14ac:dyDescent="0.25">
      <c r="A9707" s="77">
        <f t="shared" si="1094"/>
        <v>2025</v>
      </c>
      <c r="B9707" s="77">
        <f t="shared" si="1095"/>
        <v>8</v>
      </c>
      <c r="C9707" s="73">
        <v>45876</v>
      </c>
      <c r="D9707" s="79" t="s">
        <v>878</v>
      </c>
      <c r="E9707" s="80" t="s">
        <v>611</v>
      </c>
      <c r="F9707" s="81" t="str">
        <f>VLOOKUP(E9707,Customer[],2,FALSE)</f>
        <v>GC</v>
      </c>
      <c r="G9707" s="69" t="str">
        <f>VLOOKUP(E9707,Customer[],3,FALSE)</f>
        <v>Bo Aung Kyaw Rd</v>
      </c>
      <c r="H9707" s="69" t="str">
        <f>VLOOKUP(E9707,Customer[],4,FALSE)</f>
        <v xml:space="preserve">Hlaing thar Yar </v>
      </c>
      <c r="I9707" s="48" t="s">
        <v>25</v>
      </c>
      <c r="J9707" s="82" t="str">
        <f>VLOOKUP(I9707,PGStock[],2,FALSE)</f>
        <v>Columbus Super Red Smooth 350 Ml</v>
      </c>
      <c r="K9707" s="71">
        <f>VLOOKUP(I9707,PGStock[],3,FALSE)</f>
        <v>0.35</v>
      </c>
      <c r="L9707" s="47">
        <v>2</v>
      </c>
      <c r="M9707" s="47">
        <f>VLOOKUP(I9707,PGStock[],6,FALSE)</f>
        <v>150</v>
      </c>
      <c r="N9707" s="47">
        <f>+PGSales!$L9707*PGSales!$M9707</f>
        <v>300</v>
      </c>
    </row>
    <row r="9708" spans="1:14" hidden="1" x14ac:dyDescent="0.25">
      <c r="A9708" s="77">
        <f t="shared" si="1094"/>
        <v>2025</v>
      </c>
      <c r="B9708" s="77">
        <f t="shared" si="1095"/>
        <v>8</v>
      </c>
      <c r="C9708" s="73">
        <v>45876</v>
      </c>
      <c r="D9708" s="79" t="s">
        <v>878</v>
      </c>
      <c r="E9708" s="80" t="s">
        <v>611</v>
      </c>
      <c r="F9708" s="81" t="str">
        <f>VLOOKUP(E9708,Customer[],2,FALSE)</f>
        <v>GC</v>
      </c>
      <c r="G9708" s="69" t="str">
        <f>VLOOKUP(E9708,Customer[],3,FALSE)</f>
        <v>Bo Aung Kyaw Rd</v>
      </c>
      <c r="H9708" s="69" t="str">
        <f>VLOOKUP(E9708,Customer[],4,FALSE)</f>
        <v xml:space="preserve">Hlaing thar Yar </v>
      </c>
      <c r="I9708" s="48" t="s">
        <v>23</v>
      </c>
      <c r="J9708" s="82" t="str">
        <f>VLOOKUP(I9708,PGStock[],2,FALSE)</f>
        <v>Columbus Super Red Smooth 175 Ml</v>
      </c>
      <c r="K9708" s="71">
        <f>VLOOKUP(I9708,PGStock[],3,FALSE)</f>
        <v>0.17499999999999999</v>
      </c>
      <c r="L9708" s="47">
        <v>1</v>
      </c>
      <c r="M9708" s="47">
        <f>VLOOKUP(I9708,PGStock[],6,FALSE)</f>
        <v>100</v>
      </c>
      <c r="N9708" s="47">
        <f>+PGSales!$L9708*PGSales!$M9708</f>
        <v>100</v>
      </c>
    </row>
    <row r="9709" spans="1:14" hidden="1" x14ac:dyDescent="0.25">
      <c r="A9709" s="77">
        <f t="shared" si="1094"/>
        <v>2025</v>
      </c>
      <c r="B9709" s="77">
        <f t="shared" si="1095"/>
        <v>8</v>
      </c>
      <c r="C9709" s="73">
        <v>45876</v>
      </c>
      <c r="D9709" s="79" t="s">
        <v>878</v>
      </c>
      <c r="E9709" s="80" t="s">
        <v>611</v>
      </c>
      <c r="F9709" s="81" t="str">
        <f>VLOOKUP(E9709,Customer[],2,FALSE)</f>
        <v>GC</v>
      </c>
      <c r="G9709" s="69" t="str">
        <f>VLOOKUP(E9709,Customer[],3,FALSE)</f>
        <v>Bo Aung Kyaw Rd</v>
      </c>
      <c r="H9709" s="69" t="str">
        <f>VLOOKUP(E9709,Customer[],4,FALSE)</f>
        <v xml:space="preserve">Hlaing thar Yar </v>
      </c>
      <c r="I9709" s="48" t="s">
        <v>18</v>
      </c>
      <c r="J9709" s="82" t="str">
        <f>VLOOKUP(I9709,PGStock[],2,FALSE)</f>
        <v>Formula Rum 350ml</v>
      </c>
      <c r="K9709" s="71">
        <f>VLOOKUP(I9709,PGStock[],3,FALSE)</f>
        <v>0.35</v>
      </c>
      <c r="L9709" s="47">
        <v>1</v>
      </c>
      <c r="M9709" s="47">
        <f>VLOOKUP(I9709,PGStock[],6,FALSE)</f>
        <v>150</v>
      </c>
      <c r="N9709" s="47">
        <f>+PGSales!$L9709*PGSales!$M9709</f>
        <v>150</v>
      </c>
    </row>
    <row r="9710" spans="1:14" hidden="1" x14ac:dyDescent="0.25">
      <c r="A9710" s="77">
        <f t="shared" si="1094"/>
        <v>2025</v>
      </c>
      <c r="B9710" s="77">
        <f t="shared" si="1095"/>
        <v>8</v>
      </c>
      <c r="C9710" s="73">
        <v>45876</v>
      </c>
      <c r="D9710" s="79" t="s">
        <v>275</v>
      </c>
      <c r="E9710" s="80" t="s">
        <v>923</v>
      </c>
      <c r="F9710" s="81" t="str">
        <f>VLOOKUP(E9710,Customer[],2,FALSE)</f>
        <v>White Soneseyar</v>
      </c>
      <c r="G9710" s="69" t="str">
        <f>VLOOKUP(E9710,Customer[],3,FALSE)</f>
        <v>Bo Aung Kyaw Rd</v>
      </c>
      <c r="H9710" s="69" t="str">
        <f>VLOOKUP(E9710,Customer[],4,FALSE)</f>
        <v>Hlaing Thar Yar</v>
      </c>
      <c r="I9710" s="48" t="s">
        <v>23</v>
      </c>
      <c r="J9710" s="82" t="str">
        <f>VLOOKUP(I9710,PGStock[],2,FALSE)</f>
        <v>Columbus Super Red Smooth 175 Ml</v>
      </c>
      <c r="K9710" s="71">
        <f>VLOOKUP(I9710,PGStock[],3,FALSE)</f>
        <v>0.17499999999999999</v>
      </c>
      <c r="L9710" s="47">
        <v>2</v>
      </c>
      <c r="M9710" s="47">
        <f>VLOOKUP(I9710,PGStock[],6,FALSE)</f>
        <v>100</v>
      </c>
      <c r="N9710" s="47">
        <f>+PGSales!$L9710*PGSales!$M9710</f>
        <v>200</v>
      </c>
    </row>
    <row r="9711" spans="1:14" hidden="1" x14ac:dyDescent="0.25">
      <c r="A9711" s="77">
        <f t="shared" si="1094"/>
        <v>2025</v>
      </c>
      <c r="B9711" s="77">
        <f t="shared" si="1095"/>
        <v>8</v>
      </c>
      <c r="C9711" s="73">
        <v>45876</v>
      </c>
      <c r="D9711" s="79" t="s">
        <v>275</v>
      </c>
      <c r="E9711" s="80" t="s">
        <v>923</v>
      </c>
      <c r="F9711" s="81" t="str">
        <f>VLOOKUP(E9711,Customer[],2,FALSE)</f>
        <v>White Soneseyar</v>
      </c>
      <c r="G9711" s="69" t="str">
        <f>VLOOKUP(E9711,Customer[],3,FALSE)</f>
        <v>Bo Aung Kyaw Rd</v>
      </c>
      <c r="H9711" s="69" t="str">
        <f>VLOOKUP(E9711,Customer[],4,FALSE)</f>
        <v>Hlaing Thar Yar</v>
      </c>
      <c r="I9711" s="48" t="s">
        <v>18</v>
      </c>
      <c r="J9711" s="82" t="str">
        <f>VLOOKUP(I9711,PGStock[],2,FALSE)</f>
        <v>Formula Rum 350ml</v>
      </c>
      <c r="K9711" s="71">
        <f>VLOOKUP(I9711,PGStock[],3,FALSE)</f>
        <v>0.35</v>
      </c>
      <c r="L9711" s="47">
        <v>4</v>
      </c>
      <c r="M9711" s="47">
        <f>VLOOKUP(I9711,PGStock[],6,FALSE)</f>
        <v>150</v>
      </c>
      <c r="N9711" s="47">
        <f>+PGSales!$L9711*PGSales!$M9711</f>
        <v>600</v>
      </c>
    </row>
    <row r="9712" spans="1:14" hidden="1" x14ac:dyDescent="0.25">
      <c r="A9712" s="77">
        <f t="shared" si="1094"/>
        <v>2025</v>
      </c>
      <c r="B9712" s="77">
        <f t="shared" si="1095"/>
        <v>8</v>
      </c>
      <c r="C9712" s="73">
        <v>45877</v>
      </c>
      <c r="D9712" s="79" t="s">
        <v>62</v>
      </c>
      <c r="E9712" s="80" t="s">
        <v>230</v>
      </c>
      <c r="F9712" s="81" t="str">
        <f>VLOOKUP(E9712,Customer[],2,FALSE)</f>
        <v>KZ</v>
      </c>
      <c r="G9712" s="69" t="str">
        <f>VLOOKUP(E9712,Customer[],3,FALSE)</f>
        <v>kantharyar Rd</v>
      </c>
      <c r="H9712" s="69" t="str">
        <f>VLOOKUP(E9712,Customer[],4,FALSE)</f>
        <v xml:space="preserve">Shwepyithar </v>
      </c>
      <c r="I9712" s="48" t="s">
        <v>25</v>
      </c>
      <c r="J9712" s="82" t="str">
        <f>VLOOKUP(I9712,PGStock[],2,FALSE)</f>
        <v>Columbus Super Red Smooth 350 Ml</v>
      </c>
      <c r="K9712" s="71">
        <f>VLOOKUP(I9712,PGStock[],3,FALSE)</f>
        <v>0.35</v>
      </c>
      <c r="L9712" s="47">
        <v>4</v>
      </c>
      <c r="M9712" s="47">
        <f>VLOOKUP(I9712,PGStock[],6,FALSE)</f>
        <v>150</v>
      </c>
      <c r="N9712" s="47">
        <f>+PGSales!$L9712*PGSales!$M9712</f>
        <v>600</v>
      </c>
    </row>
    <row r="9713" spans="1:14" hidden="1" x14ac:dyDescent="0.25">
      <c r="A9713" s="77">
        <f t="shared" ref="A9713:A9729" si="1096">YEAR(C9713)</f>
        <v>2025</v>
      </c>
      <c r="B9713" s="77">
        <f t="shared" ref="B9713:B9729" si="1097">MONTH(C9713)</f>
        <v>8</v>
      </c>
      <c r="C9713" s="73">
        <v>45877</v>
      </c>
      <c r="D9713" s="79" t="s">
        <v>62</v>
      </c>
      <c r="E9713" s="80" t="s">
        <v>230</v>
      </c>
      <c r="F9713" s="81" t="str">
        <f>VLOOKUP(E9713,Customer[],2,FALSE)</f>
        <v>KZ</v>
      </c>
      <c r="G9713" s="69" t="str">
        <f>VLOOKUP(E9713,Customer[],3,FALSE)</f>
        <v>kantharyar Rd</v>
      </c>
      <c r="H9713" s="69" t="str">
        <f>VLOOKUP(E9713,Customer[],4,FALSE)</f>
        <v xml:space="preserve">Shwepyithar </v>
      </c>
      <c r="I9713" s="48" t="s">
        <v>20</v>
      </c>
      <c r="J9713" s="82" t="str">
        <f>VLOOKUP(I9713,PGStock[],2,FALSE)</f>
        <v>Formula Rum 700ml</v>
      </c>
      <c r="K9713" s="71">
        <f>VLOOKUP(I9713,PGStock[],3,FALSE)</f>
        <v>0.7</v>
      </c>
      <c r="L9713" s="47">
        <v>1</v>
      </c>
      <c r="M9713" s="47">
        <f>VLOOKUP(I9713,PGStock[],6,FALSE)</f>
        <v>200</v>
      </c>
      <c r="N9713" s="47">
        <f>+PGSales!$L9713*PGSales!$M9713</f>
        <v>200</v>
      </c>
    </row>
    <row r="9714" spans="1:14" hidden="1" x14ac:dyDescent="0.25">
      <c r="A9714" s="77">
        <f t="shared" si="1096"/>
        <v>2025</v>
      </c>
      <c r="B9714" s="77">
        <f t="shared" si="1097"/>
        <v>8</v>
      </c>
      <c r="C9714" s="73">
        <v>45877</v>
      </c>
      <c r="D9714" s="79" t="s">
        <v>62</v>
      </c>
      <c r="E9714" s="80" t="s">
        <v>230</v>
      </c>
      <c r="F9714" s="81" t="str">
        <f>VLOOKUP(E9714,Customer[],2,FALSE)</f>
        <v>KZ</v>
      </c>
      <c r="G9714" s="69" t="str">
        <f>VLOOKUP(E9714,Customer[],3,FALSE)</f>
        <v>kantharyar Rd</v>
      </c>
      <c r="H9714" s="69" t="str">
        <f>VLOOKUP(E9714,Customer[],4,FALSE)</f>
        <v xml:space="preserve">Shwepyithar </v>
      </c>
      <c r="I9714" s="48" t="s">
        <v>18</v>
      </c>
      <c r="J9714" s="82" t="str">
        <f>VLOOKUP(I9714,PGStock[],2,FALSE)</f>
        <v>Formula Rum 350ml</v>
      </c>
      <c r="K9714" s="71">
        <f>VLOOKUP(I9714,PGStock[],3,FALSE)</f>
        <v>0.35</v>
      </c>
      <c r="L9714" s="47">
        <v>2</v>
      </c>
      <c r="M9714" s="47">
        <f>VLOOKUP(I9714,PGStock[],6,FALSE)</f>
        <v>150</v>
      </c>
      <c r="N9714" s="47">
        <f>+PGSales!$L9714*PGSales!$M9714</f>
        <v>300</v>
      </c>
    </row>
    <row r="9715" spans="1:14" hidden="1" x14ac:dyDescent="0.25">
      <c r="A9715" s="77">
        <f t="shared" si="1096"/>
        <v>2025</v>
      </c>
      <c r="B9715" s="77">
        <f t="shared" si="1097"/>
        <v>8</v>
      </c>
      <c r="C9715" s="73">
        <v>45877</v>
      </c>
      <c r="D9715" s="79" t="s">
        <v>4</v>
      </c>
      <c r="E9715" s="80" t="s">
        <v>177</v>
      </c>
      <c r="F9715" s="81" t="str">
        <f>VLOOKUP(E9715,Customer[],2,FALSE)</f>
        <v>NI Ni Poe poe</v>
      </c>
      <c r="G9715" s="69" t="str">
        <f>VLOOKUP(E9715,Customer[],3,FALSE)</f>
        <v>Ye Yanaing Rd</v>
      </c>
      <c r="H9715" s="69" t="str">
        <f>VLOOKUP(E9715,Customer[],4,FALSE)</f>
        <v xml:space="preserve">Shwepyithar </v>
      </c>
      <c r="I9715" s="48" t="s">
        <v>25</v>
      </c>
      <c r="J9715" s="82" t="str">
        <f>VLOOKUP(I9715,PGStock[],2,FALSE)</f>
        <v>Columbus Super Red Smooth 350 Ml</v>
      </c>
      <c r="K9715" s="71">
        <f>VLOOKUP(I9715,PGStock[],3,FALSE)</f>
        <v>0.35</v>
      </c>
      <c r="L9715" s="47">
        <v>3</v>
      </c>
      <c r="M9715" s="47">
        <f>VLOOKUP(I9715,PGStock[],6,FALSE)</f>
        <v>150</v>
      </c>
      <c r="N9715" s="47">
        <f>+PGSales!$L9715*PGSales!$M9715</f>
        <v>450</v>
      </c>
    </row>
    <row r="9716" spans="1:14" hidden="1" x14ac:dyDescent="0.25">
      <c r="A9716" s="77">
        <f t="shared" si="1096"/>
        <v>2025</v>
      </c>
      <c r="B9716" s="77">
        <f t="shared" si="1097"/>
        <v>8</v>
      </c>
      <c r="C9716" s="73">
        <v>45877</v>
      </c>
      <c r="D9716" s="79" t="s">
        <v>4</v>
      </c>
      <c r="E9716" s="80" t="s">
        <v>177</v>
      </c>
      <c r="F9716" s="81" t="str">
        <f>VLOOKUP(E9716,Customer[],2,FALSE)</f>
        <v>NI Ni Poe poe</v>
      </c>
      <c r="G9716" s="69" t="str">
        <f>VLOOKUP(E9716,Customer[],3,FALSE)</f>
        <v>Ye Yanaing Rd</v>
      </c>
      <c r="H9716" s="69" t="str">
        <f>VLOOKUP(E9716,Customer[],4,FALSE)</f>
        <v xml:space="preserve">Shwepyithar </v>
      </c>
      <c r="I9716" s="48" t="s">
        <v>23</v>
      </c>
      <c r="J9716" s="82" t="str">
        <f>VLOOKUP(I9716,PGStock[],2,FALSE)</f>
        <v>Columbus Super Red Smooth 175 Ml</v>
      </c>
      <c r="K9716" s="71">
        <f>VLOOKUP(I9716,PGStock[],3,FALSE)</f>
        <v>0.17499999999999999</v>
      </c>
      <c r="L9716" s="47">
        <v>2</v>
      </c>
      <c r="M9716" s="47">
        <f>VLOOKUP(I9716,PGStock[],6,FALSE)</f>
        <v>100</v>
      </c>
      <c r="N9716" s="47">
        <f>+PGSales!$L9716*PGSales!$M9716</f>
        <v>200</v>
      </c>
    </row>
    <row r="9717" spans="1:14" hidden="1" x14ac:dyDescent="0.25">
      <c r="A9717" s="77">
        <f t="shared" si="1096"/>
        <v>2025</v>
      </c>
      <c r="B9717" s="77">
        <f t="shared" si="1097"/>
        <v>8</v>
      </c>
      <c r="C9717" s="73">
        <v>45877</v>
      </c>
      <c r="D9717" s="79" t="s">
        <v>4</v>
      </c>
      <c r="E9717" s="80" t="s">
        <v>177</v>
      </c>
      <c r="F9717" s="81" t="str">
        <f>VLOOKUP(E9717,Customer[],2,FALSE)</f>
        <v>NI Ni Poe poe</v>
      </c>
      <c r="G9717" s="69" t="str">
        <f>VLOOKUP(E9717,Customer[],3,FALSE)</f>
        <v>Ye Yanaing Rd</v>
      </c>
      <c r="H9717" s="69" t="str">
        <f>VLOOKUP(E9717,Customer[],4,FALSE)</f>
        <v xml:space="preserve">Shwepyithar </v>
      </c>
      <c r="I9717" s="48" t="s">
        <v>20</v>
      </c>
      <c r="J9717" s="82" t="str">
        <f>VLOOKUP(I9717,PGStock[],2,FALSE)</f>
        <v>Formula Rum 700ml</v>
      </c>
      <c r="K9717" s="71">
        <f>VLOOKUP(I9717,PGStock[],3,FALSE)</f>
        <v>0.7</v>
      </c>
      <c r="L9717" s="47">
        <v>3</v>
      </c>
      <c r="M9717" s="47">
        <f>VLOOKUP(I9717,PGStock[],6,FALSE)</f>
        <v>200</v>
      </c>
      <c r="N9717" s="47">
        <f>+PGSales!$L9717*PGSales!$M9717</f>
        <v>600</v>
      </c>
    </row>
    <row r="9718" spans="1:14" hidden="1" x14ac:dyDescent="0.25">
      <c r="A9718" s="77">
        <f t="shared" si="1096"/>
        <v>2025</v>
      </c>
      <c r="B9718" s="77">
        <f t="shared" si="1097"/>
        <v>8</v>
      </c>
      <c r="C9718" s="73">
        <v>45877</v>
      </c>
      <c r="D9718" s="79" t="s">
        <v>4</v>
      </c>
      <c r="E9718" s="80" t="s">
        <v>177</v>
      </c>
      <c r="F9718" s="81" t="str">
        <f>VLOOKUP(E9718,Customer[],2,FALSE)</f>
        <v>NI Ni Poe poe</v>
      </c>
      <c r="G9718" s="69" t="str">
        <f>VLOOKUP(E9718,Customer[],3,FALSE)</f>
        <v>Ye Yanaing Rd</v>
      </c>
      <c r="H9718" s="69" t="str">
        <f>VLOOKUP(E9718,Customer[],4,FALSE)</f>
        <v xml:space="preserve">Shwepyithar </v>
      </c>
      <c r="I9718" s="48" t="s">
        <v>18</v>
      </c>
      <c r="J9718" s="82" t="str">
        <f>VLOOKUP(I9718,PGStock[],2,FALSE)</f>
        <v>Formula Rum 350ml</v>
      </c>
      <c r="K9718" s="71">
        <f>VLOOKUP(I9718,PGStock[],3,FALSE)</f>
        <v>0.35</v>
      </c>
      <c r="L9718" s="47">
        <v>3</v>
      </c>
      <c r="M9718" s="47">
        <f>VLOOKUP(I9718,PGStock[],6,FALSE)</f>
        <v>150</v>
      </c>
      <c r="N9718" s="47">
        <f>+PGSales!$L9718*PGSales!$M9718</f>
        <v>450</v>
      </c>
    </row>
    <row r="9719" spans="1:14" hidden="1" x14ac:dyDescent="0.25">
      <c r="A9719" s="77">
        <f t="shared" si="1096"/>
        <v>2025</v>
      </c>
      <c r="B9719" s="77">
        <f t="shared" si="1097"/>
        <v>8</v>
      </c>
      <c r="C9719" s="73">
        <v>45877</v>
      </c>
      <c r="D9719" s="79" t="s">
        <v>66</v>
      </c>
      <c r="E9719" s="80" t="s">
        <v>635</v>
      </c>
      <c r="F9719" s="81" t="e">
        <f>VLOOKUP(E9719,Customer[],2,FALSE)</f>
        <v>#N/A</v>
      </c>
      <c r="G9719" s="69" t="e">
        <f>VLOOKUP(E9719,Customer[],3,FALSE)</f>
        <v>#N/A</v>
      </c>
      <c r="H9719" s="69" t="e">
        <f>VLOOKUP(E9719,Customer[],4,FALSE)</f>
        <v>#N/A</v>
      </c>
      <c r="I9719" s="48" t="s">
        <v>18</v>
      </c>
      <c r="J9719" s="82" t="str">
        <f>VLOOKUP(I9719,PGStock[],2,FALSE)</f>
        <v>Formula Rum 350ml</v>
      </c>
      <c r="K9719" s="71">
        <f>VLOOKUP(I9719,PGStock[],3,FALSE)</f>
        <v>0.35</v>
      </c>
      <c r="L9719" s="47">
        <v>3</v>
      </c>
      <c r="M9719" s="47">
        <f>VLOOKUP(I9719,PGStock[],6,FALSE)</f>
        <v>150</v>
      </c>
      <c r="N9719" s="47">
        <f>+PGSales!$L9719*PGSales!$M9719</f>
        <v>450</v>
      </c>
    </row>
    <row r="9720" spans="1:14" hidden="1" x14ac:dyDescent="0.25">
      <c r="A9720" s="77">
        <f t="shared" si="1096"/>
        <v>2025</v>
      </c>
      <c r="B9720" s="77">
        <f t="shared" si="1097"/>
        <v>8</v>
      </c>
      <c r="C9720" s="73">
        <v>45877</v>
      </c>
      <c r="D9720" s="79" t="s">
        <v>885</v>
      </c>
      <c r="E9720" s="80" t="s">
        <v>268</v>
      </c>
      <c r="F9720" s="81" t="str">
        <f>VLOOKUP(E9720,Customer[],2,FALSE)</f>
        <v>Kaung Thant</v>
      </c>
      <c r="G9720" s="69" t="str">
        <f>VLOOKUP(E9720,Customer[],3,FALSE)</f>
        <v>ThanDin Zay Rd</v>
      </c>
      <c r="H9720" s="69" t="str">
        <f>VLOOKUP(E9720,Customer[],4,FALSE)</f>
        <v xml:space="preserve">Shwepyithar </v>
      </c>
      <c r="I9720" s="48" t="s">
        <v>27</v>
      </c>
      <c r="J9720" s="82" t="str">
        <f>VLOOKUP(I9720,PGStock[],2,FALSE)</f>
        <v>Columbus Super Red Smooth 700 Ml</v>
      </c>
      <c r="K9720" s="71">
        <f>VLOOKUP(I9720,PGStock[],3,FALSE)</f>
        <v>0.7</v>
      </c>
      <c r="L9720" s="47">
        <v>1</v>
      </c>
      <c r="M9720" s="47">
        <f>VLOOKUP(I9720,PGStock[],6,FALSE)</f>
        <v>200</v>
      </c>
      <c r="N9720" s="47">
        <f>+PGSales!$L9720*PGSales!$M9720</f>
        <v>200</v>
      </c>
    </row>
    <row r="9721" spans="1:14" hidden="1" x14ac:dyDescent="0.25">
      <c r="A9721" s="77">
        <f t="shared" si="1096"/>
        <v>2025</v>
      </c>
      <c r="B9721" s="77">
        <f t="shared" si="1097"/>
        <v>8</v>
      </c>
      <c r="C9721" s="73">
        <v>45877</v>
      </c>
      <c r="D9721" s="79" t="s">
        <v>885</v>
      </c>
      <c r="E9721" s="80" t="s">
        <v>268</v>
      </c>
      <c r="F9721" s="81" t="str">
        <f>VLOOKUP(E9721,Customer[],2,FALSE)</f>
        <v>Kaung Thant</v>
      </c>
      <c r="G9721" s="69" t="str">
        <f>VLOOKUP(E9721,Customer[],3,FALSE)</f>
        <v>ThanDin Zay Rd</v>
      </c>
      <c r="H9721" s="69" t="str">
        <f>VLOOKUP(E9721,Customer[],4,FALSE)</f>
        <v xml:space="preserve">Shwepyithar </v>
      </c>
      <c r="I9721" s="48" t="s">
        <v>25</v>
      </c>
      <c r="J9721" s="82" t="str">
        <f>VLOOKUP(I9721,PGStock[],2,FALSE)</f>
        <v>Columbus Super Red Smooth 350 Ml</v>
      </c>
      <c r="K9721" s="71">
        <f>VLOOKUP(I9721,PGStock[],3,FALSE)</f>
        <v>0.35</v>
      </c>
      <c r="L9721" s="47">
        <v>9</v>
      </c>
      <c r="M9721" s="47">
        <f>VLOOKUP(I9721,PGStock[],6,FALSE)</f>
        <v>150</v>
      </c>
      <c r="N9721" s="47">
        <f>+PGSales!$L9721*PGSales!$M9721</f>
        <v>1350</v>
      </c>
    </row>
    <row r="9722" spans="1:14" hidden="1" x14ac:dyDescent="0.25">
      <c r="A9722" s="77">
        <f t="shared" si="1096"/>
        <v>2025</v>
      </c>
      <c r="B9722" s="77">
        <f t="shared" si="1097"/>
        <v>8</v>
      </c>
      <c r="C9722" s="73">
        <v>45877</v>
      </c>
      <c r="D9722" s="79" t="s">
        <v>60</v>
      </c>
      <c r="E9722" s="80" t="s">
        <v>246</v>
      </c>
      <c r="F9722" s="81" t="str">
        <f>VLOOKUP(E9722,Customer[],2,FALSE)</f>
        <v>Zaw Hein Kaber</v>
      </c>
      <c r="G9722" s="69" t="str">
        <f>VLOOKUP(E9722,Customer[],3,FALSE)</f>
        <v>ThanDin Zay Rd</v>
      </c>
      <c r="H9722" s="69" t="str">
        <f>VLOOKUP(E9722,Customer[],4,FALSE)</f>
        <v xml:space="preserve">Shwepyithar </v>
      </c>
      <c r="I9722" s="48" t="s">
        <v>23</v>
      </c>
      <c r="J9722" s="82" t="str">
        <f>VLOOKUP(I9722,PGStock[],2,FALSE)</f>
        <v>Columbus Super Red Smooth 175 Ml</v>
      </c>
      <c r="K9722" s="71">
        <f>VLOOKUP(I9722,PGStock[],3,FALSE)</f>
        <v>0.17499999999999999</v>
      </c>
      <c r="L9722" s="47">
        <v>2</v>
      </c>
      <c r="M9722" s="47">
        <f>VLOOKUP(I9722,PGStock[],6,FALSE)</f>
        <v>100</v>
      </c>
      <c r="N9722" s="47">
        <f>+PGSales!$L9722*PGSales!$M9722</f>
        <v>200</v>
      </c>
    </row>
    <row r="9723" spans="1:14" hidden="1" x14ac:dyDescent="0.25">
      <c r="A9723" s="77">
        <f t="shared" si="1096"/>
        <v>2025</v>
      </c>
      <c r="B9723" s="77">
        <f t="shared" si="1097"/>
        <v>8</v>
      </c>
      <c r="C9723" s="73">
        <v>45877</v>
      </c>
      <c r="D9723" s="79" t="s">
        <v>60</v>
      </c>
      <c r="E9723" s="80" t="s">
        <v>246</v>
      </c>
      <c r="F9723" s="81" t="str">
        <f>VLOOKUP(E9723,Customer[],2,FALSE)</f>
        <v>Zaw Hein Kaber</v>
      </c>
      <c r="G9723" s="69" t="str">
        <f>VLOOKUP(E9723,Customer[],3,FALSE)</f>
        <v>ThanDin Zay Rd</v>
      </c>
      <c r="H9723" s="69" t="str">
        <f>VLOOKUP(E9723,Customer[],4,FALSE)</f>
        <v xml:space="preserve">Shwepyithar </v>
      </c>
      <c r="I9723" s="48" t="s">
        <v>18</v>
      </c>
      <c r="J9723" s="82" t="str">
        <f>VLOOKUP(I9723,PGStock[],2,FALSE)</f>
        <v>Formula Rum 350ml</v>
      </c>
      <c r="K9723" s="71">
        <f>VLOOKUP(I9723,PGStock[],3,FALSE)</f>
        <v>0.35</v>
      </c>
      <c r="L9723" s="47">
        <v>4</v>
      </c>
      <c r="M9723" s="47">
        <f>VLOOKUP(I9723,PGStock[],6,FALSE)</f>
        <v>150</v>
      </c>
      <c r="N9723" s="47">
        <f>+PGSales!$L9723*PGSales!$M9723</f>
        <v>600</v>
      </c>
    </row>
    <row r="9724" spans="1:14" hidden="1" x14ac:dyDescent="0.25">
      <c r="A9724" s="77">
        <f t="shared" si="1096"/>
        <v>2025</v>
      </c>
      <c r="B9724" s="77">
        <f t="shared" si="1097"/>
        <v>8</v>
      </c>
      <c r="C9724" s="73">
        <v>45877</v>
      </c>
      <c r="D9724" s="79" t="s">
        <v>56</v>
      </c>
      <c r="E9724" s="80" t="s">
        <v>245</v>
      </c>
      <c r="F9724" s="81" t="str">
        <f>VLOOKUP(E9724,Customer[],2,FALSE)</f>
        <v>Cheer</v>
      </c>
      <c r="G9724" s="69" t="str">
        <f>VLOOKUP(E9724,Customer[],3,FALSE)</f>
        <v>ThanDin Zay Rd</v>
      </c>
      <c r="H9724" s="69" t="str">
        <f>VLOOKUP(E9724,Customer[],4,FALSE)</f>
        <v xml:space="preserve">Shwepyithar </v>
      </c>
      <c r="I9724" s="48" t="s">
        <v>25</v>
      </c>
      <c r="J9724" s="82" t="str">
        <f>VLOOKUP(I9724,PGStock[],2,FALSE)</f>
        <v>Columbus Super Red Smooth 350 Ml</v>
      </c>
      <c r="K9724" s="71">
        <f>VLOOKUP(I9724,PGStock[],3,FALSE)</f>
        <v>0.35</v>
      </c>
      <c r="L9724" s="47">
        <v>2</v>
      </c>
      <c r="M9724" s="47">
        <f>VLOOKUP(I9724,PGStock[],6,FALSE)</f>
        <v>150</v>
      </c>
      <c r="N9724" s="47">
        <f>+PGSales!$L9724*PGSales!$M9724</f>
        <v>300</v>
      </c>
    </row>
    <row r="9725" spans="1:14" hidden="1" x14ac:dyDescent="0.25">
      <c r="A9725" s="77">
        <f t="shared" si="1096"/>
        <v>2025</v>
      </c>
      <c r="B9725" s="77">
        <f t="shared" si="1097"/>
        <v>8</v>
      </c>
      <c r="C9725" s="73">
        <v>45877</v>
      </c>
      <c r="D9725" s="79" t="s">
        <v>56</v>
      </c>
      <c r="E9725" s="80" t="s">
        <v>245</v>
      </c>
      <c r="F9725" s="81" t="str">
        <f>VLOOKUP(E9725,Customer[],2,FALSE)</f>
        <v>Cheer</v>
      </c>
      <c r="G9725" s="69" t="str">
        <f>VLOOKUP(E9725,Customer[],3,FALSE)</f>
        <v>ThanDin Zay Rd</v>
      </c>
      <c r="H9725" s="69" t="str">
        <f>VLOOKUP(E9725,Customer[],4,FALSE)</f>
        <v xml:space="preserve">Shwepyithar </v>
      </c>
      <c r="I9725" s="48" t="s">
        <v>23</v>
      </c>
      <c r="J9725" s="82" t="str">
        <f>VLOOKUP(I9725,PGStock[],2,FALSE)</f>
        <v>Columbus Super Red Smooth 175 Ml</v>
      </c>
      <c r="K9725" s="71">
        <f>VLOOKUP(I9725,PGStock[],3,FALSE)</f>
        <v>0.17499999999999999</v>
      </c>
      <c r="L9725" s="47">
        <v>1</v>
      </c>
      <c r="M9725" s="47">
        <f>VLOOKUP(I9725,PGStock[],6,FALSE)</f>
        <v>100</v>
      </c>
      <c r="N9725" s="47">
        <f>+PGSales!$L9725*PGSales!$M9725</f>
        <v>100</v>
      </c>
    </row>
    <row r="9726" spans="1:14" hidden="1" x14ac:dyDescent="0.25">
      <c r="A9726" s="77">
        <f t="shared" si="1096"/>
        <v>2025</v>
      </c>
      <c r="B9726" s="77">
        <f t="shared" si="1097"/>
        <v>8</v>
      </c>
      <c r="C9726" s="73">
        <v>45877</v>
      </c>
      <c r="D9726" s="79" t="s">
        <v>56</v>
      </c>
      <c r="E9726" s="80" t="s">
        <v>245</v>
      </c>
      <c r="F9726" s="81" t="str">
        <f>VLOOKUP(E9726,Customer[],2,FALSE)</f>
        <v>Cheer</v>
      </c>
      <c r="G9726" s="69" t="str">
        <f>VLOOKUP(E9726,Customer[],3,FALSE)</f>
        <v>ThanDin Zay Rd</v>
      </c>
      <c r="H9726" s="69" t="str">
        <f>VLOOKUP(E9726,Customer[],4,FALSE)</f>
        <v xml:space="preserve">Shwepyithar </v>
      </c>
      <c r="I9726" s="48" t="s">
        <v>18</v>
      </c>
      <c r="J9726" s="82" t="str">
        <f>VLOOKUP(I9726,PGStock[],2,FALSE)</f>
        <v>Formula Rum 350ml</v>
      </c>
      <c r="K9726" s="71">
        <f>VLOOKUP(I9726,PGStock[],3,FALSE)</f>
        <v>0.35</v>
      </c>
      <c r="L9726" s="47">
        <v>4</v>
      </c>
      <c r="M9726" s="47">
        <f>VLOOKUP(I9726,PGStock[],6,FALSE)</f>
        <v>150</v>
      </c>
      <c r="N9726" s="47">
        <f>+PGSales!$L9726*PGSales!$M9726</f>
        <v>600</v>
      </c>
    </row>
    <row r="9727" spans="1:14" hidden="1" x14ac:dyDescent="0.25">
      <c r="A9727" s="77">
        <f t="shared" si="1096"/>
        <v>2025</v>
      </c>
      <c r="B9727" s="77">
        <f t="shared" si="1097"/>
        <v>8</v>
      </c>
      <c r="C9727" s="73">
        <v>45877</v>
      </c>
      <c r="D9727" s="79" t="s">
        <v>187</v>
      </c>
      <c r="E9727" s="80" t="s">
        <v>595</v>
      </c>
      <c r="F9727" s="81" t="str">
        <f>VLOOKUP(E9727,Customer[],2,FALSE)</f>
        <v>Shwe Yee Linn</v>
      </c>
      <c r="G9727" s="69" t="str">
        <f>VLOOKUP(E9727,Customer[],3,FALSE)</f>
        <v>Padamyar Rd</v>
      </c>
      <c r="H9727" s="69" t="str">
        <f>VLOOKUP(E9727,Customer[],4,FALSE)</f>
        <v>Mangalardon</v>
      </c>
      <c r="I9727" s="48" t="s">
        <v>23</v>
      </c>
      <c r="J9727" s="82" t="str">
        <f>VLOOKUP(I9727,PGStock[],2,FALSE)</f>
        <v>Columbus Super Red Smooth 175 Ml</v>
      </c>
      <c r="K9727" s="71">
        <f>VLOOKUP(I9727,PGStock[],3,FALSE)</f>
        <v>0.17499999999999999</v>
      </c>
      <c r="L9727" s="47">
        <v>1</v>
      </c>
      <c r="M9727" s="47">
        <f>VLOOKUP(I9727,PGStock[],6,FALSE)</f>
        <v>100</v>
      </c>
      <c r="N9727" s="47">
        <f>+PGSales!$L9727*PGSales!$M9727</f>
        <v>100</v>
      </c>
    </row>
    <row r="9728" spans="1:14" hidden="1" x14ac:dyDescent="0.25">
      <c r="A9728" s="77">
        <f t="shared" si="1096"/>
        <v>2025</v>
      </c>
      <c r="B9728" s="77">
        <f t="shared" si="1097"/>
        <v>8</v>
      </c>
      <c r="C9728" s="73">
        <v>45877</v>
      </c>
      <c r="D9728" s="79" t="s">
        <v>187</v>
      </c>
      <c r="E9728" s="80" t="s">
        <v>595</v>
      </c>
      <c r="F9728" s="81" t="str">
        <f>VLOOKUP(E9728,Customer[],2,FALSE)</f>
        <v>Shwe Yee Linn</v>
      </c>
      <c r="G9728" s="69" t="str">
        <f>VLOOKUP(E9728,Customer[],3,FALSE)</f>
        <v>Padamyar Rd</v>
      </c>
      <c r="H9728" s="69" t="str">
        <f>VLOOKUP(E9728,Customer[],4,FALSE)</f>
        <v>Mangalardon</v>
      </c>
      <c r="I9728" s="48" t="s">
        <v>18</v>
      </c>
      <c r="J9728" s="82" t="str">
        <f>VLOOKUP(I9728,PGStock[],2,FALSE)</f>
        <v>Formula Rum 350ml</v>
      </c>
      <c r="K9728" s="71">
        <f>VLOOKUP(I9728,PGStock[],3,FALSE)</f>
        <v>0.35</v>
      </c>
      <c r="L9728" s="47">
        <v>1</v>
      </c>
      <c r="M9728" s="47">
        <f>VLOOKUP(I9728,PGStock[],6,FALSE)</f>
        <v>150</v>
      </c>
      <c r="N9728" s="47">
        <f>+PGSales!$L9728*PGSales!$M9728</f>
        <v>150</v>
      </c>
    </row>
    <row r="9729" spans="1:14" hidden="1" x14ac:dyDescent="0.25">
      <c r="A9729" s="77">
        <f t="shared" si="1096"/>
        <v>2025</v>
      </c>
      <c r="B9729" s="77">
        <f t="shared" si="1097"/>
        <v>8</v>
      </c>
      <c r="C9729" s="73">
        <v>45877</v>
      </c>
      <c r="D9729" s="79" t="s">
        <v>109</v>
      </c>
      <c r="E9729" s="80" t="s">
        <v>915</v>
      </c>
      <c r="F9729" s="81" t="str">
        <f>VLOOKUP(E9729,Customer[],2,FALSE)</f>
        <v>Mya Thazi</v>
      </c>
      <c r="G9729" s="69" t="str">
        <f>VLOOKUP(E9729,Customer[],3,FALSE)</f>
        <v>Paddamyar Rd</v>
      </c>
      <c r="H9729" s="69" t="str">
        <f>VLOOKUP(E9729,Customer[],4,FALSE)</f>
        <v>Mangalardon</v>
      </c>
      <c r="I9729" s="48" t="s">
        <v>23</v>
      </c>
      <c r="J9729" s="82" t="str">
        <f>VLOOKUP(I9729,PGStock[],2,FALSE)</f>
        <v>Columbus Super Red Smooth 175 Ml</v>
      </c>
      <c r="K9729" s="71">
        <f>VLOOKUP(I9729,PGStock[],3,FALSE)</f>
        <v>0.17499999999999999</v>
      </c>
      <c r="L9729" s="47">
        <v>1</v>
      </c>
      <c r="M9729" s="47">
        <f>VLOOKUP(I9729,PGStock[],6,FALSE)</f>
        <v>100</v>
      </c>
      <c r="N9729" s="47">
        <f>+PGSales!$L9729*PGSales!$M9729</f>
        <v>100</v>
      </c>
    </row>
    <row r="9730" spans="1:14" hidden="1" x14ac:dyDescent="0.25">
      <c r="A9730" s="77">
        <f t="shared" ref="A9730:A9746" si="1098">YEAR(C9730)</f>
        <v>2025</v>
      </c>
      <c r="B9730" s="77">
        <f t="shared" ref="B9730:B9746" si="1099">MONTH(C9730)</f>
        <v>8</v>
      </c>
      <c r="C9730" s="73">
        <v>45877</v>
      </c>
      <c r="D9730" s="79" t="s">
        <v>109</v>
      </c>
      <c r="E9730" s="80" t="s">
        <v>915</v>
      </c>
      <c r="F9730" s="81" t="str">
        <f>VLOOKUP(E9730,Customer[],2,FALSE)</f>
        <v>Mya Thazi</v>
      </c>
      <c r="G9730" s="69" t="str">
        <f>VLOOKUP(E9730,Customer[],3,FALSE)</f>
        <v>Paddamyar Rd</v>
      </c>
      <c r="H9730" s="69" t="str">
        <f>VLOOKUP(E9730,Customer[],4,FALSE)</f>
        <v>Mangalardon</v>
      </c>
      <c r="I9730" s="48" t="s">
        <v>18</v>
      </c>
      <c r="J9730" s="82" t="str">
        <f>VLOOKUP(I9730,PGStock[],2,FALSE)</f>
        <v>Formula Rum 350ml</v>
      </c>
      <c r="K9730" s="71">
        <f>VLOOKUP(I9730,PGStock[],3,FALSE)</f>
        <v>0.35</v>
      </c>
      <c r="L9730" s="47">
        <v>1</v>
      </c>
      <c r="M9730" s="47">
        <f>VLOOKUP(I9730,PGStock[],6,FALSE)</f>
        <v>150</v>
      </c>
      <c r="N9730" s="47">
        <f>+PGSales!$L9730*PGSales!$M9730</f>
        <v>150</v>
      </c>
    </row>
    <row r="9731" spans="1:14" hidden="1" x14ac:dyDescent="0.25">
      <c r="A9731" s="77">
        <f t="shared" si="1098"/>
        <v>2025</v>
      </c>
      <c r="B9731" s="77">
        <f t="shared" si="1099"/>
        <v>8</v>
      </c>
      <c r="C9731" s="73">
        <v>45877</v>
      </c>
      <c r="D9731" s="79" t="s">
        <v>115</v>
      </c>
      <c r="E9731" s="80" t="s">
        <v>758</v>
      </c>
      <c r="F9731" s="81" t="str">
        <f>VLOOKUP(E9731,Customer[],2,FALSE)</f>
        <v>Shwe Paler</v>
      </c>
      <c r="G9731" s="69" t="str">
        <f>VLOOKUP(E9731,Customer[],3,FALSE)</f>
        <v>Aung Thapay Rd</v>
      </c>
      <c r="H9731" s="69" t="str">
        <f>VLOOKUP(E9731,Customer[],4,FALSE)</f>
        <v>Mangalardon</v>
      </c>
      <c r="I9731" s="48" t="s">
        <v>25</v>
      </c>
      <c r="J9731" s="82" t="str">
        <f>VLOOKUP(I9731,PGStock[],2,FALSE)</f>
        <v>Columbus Super Red Smooth 350 Ml</v>
      </c>
      <c r="K9731" s="71">
        <f>VLOOKUP(I9731,PGStock[],3,FALSE)</f>
        <v>0.35</v>
      </c>
      <c r="L9731" s="47">
        <v>2</v>
      </c>
      <c r="M9731" s="47">
        <f>VLOOKUP(I9731,PGStock[],6,FALSE)</f>
        <v>150</v>
      </c>
      <c r="N9731" s="47">
        <f>+PGSales!$L9731*PGSales!$M9731</f>
        <v>300</v>
      </c>
    </row>
    <row r="9732" spans="1:14" hidden="1" x14ac:dyDescent="0.25">
      <c r="A9732" s="77">
        <f t="shared" si="1098"/>
        <v>2025</v>
      </c>
      <c r="B9732" s="77">
        <f t="shared" si="1099"/>
        <v>8</v>
      </c>
      <c r="C9732" s="73">
        <v>45877</v>
      </c>
      <c r="D9732" s="79" t="s">
        <v>115</v>
      </c>
      <c r="E9732" s="80" t="s">
        <v>758</v>
      </c>
      <c r="F9732" s="81" t="str">
        <f>VLOOKUP(E9732,Customer[],2,FALSE)</f>
        <v>Shwe Paler</v>
      </c>
      <c r="G9732" s="69" t="str">
        <f>VLOOKUP(E9732,Customer[],3,FALSE)</f>
        <v>Aung Thapay Rd</v>
      </c>
      <c r="H9732" s="69" t="str">
        <f>VLOOKUP(E9732,Customer[],4,FALSE)</f>
        <v>Mangalardon</v>
      </c>
      <c r="I9732" s="48" t="s">
        <v>23</v>
      </c>
      <c r="J9732" s="82" t="str">
        <f>VLOOKUP(I9732,PGStock[],2,FALSE)</f>
        <v>Columbus Super Red Smooth 175 Ml</v>
      </c>
      <c r="K9732" s="71">
        <f>VLOOKUP(I9732,PGStock[],3,FALSE)</f>
        <v>0.17499999999999999</v>
      </c>
      <c r="L9732" s="47">
        <v>2</v>
      </c>
      <c r="M9732" s="47">
        <f>VLOOKUP(I9732,PGStock[],6,FALSE)</f>
        <v>100</v>
      </c>
      <c r="N9732" s="47">
        <f>+PGSales!$L9732*PGSales!$M9732</f>
        <v>200</v>
      </c>
    </row>
    <row r="9733" spans="1:14" hidden="1" x14ac:dyDescent="0.25">
      <c r="A9733" s="77">
        <f t="shared" si="1098"/>
        <v>2025</v>
      </c>
      <c r="B9733" s="77">
        <f t="shared" si="1099"/>
        <v>8</v>
      </c>
      <c r="C9733" s="73">
        <v>45877</v>
      </c>
      <c r="D9733" s="79" t="s">
        <v>115</v>
      </c>
      <c r="E9733" s="80" t="s">
        <v>758</v>
      </c>
      <c r="F9733" s="81" t="str">
        <f>VLOOKUP(E9733,Customer[],2,FALSE)</f>
        <v>Shwe Paler</v>
      </c>
      <c r="G9733" s="69" t="str">
        <f>VLOOKUP(E9733,Customer[],3,FALSE)</f>
        <v>Aung Thapay Rd</v>
      </c>
      <c r="H9733" s="69" t="str">
        <f>VLOOKUP(E9733,Customer[],4,FALSE)</f>
        <v>Mangalardon</v>
      </c>
      <c r="I9733" s="48" t="s">
        <v>18</v>
      </c>
      <c r="J9733" s="82" t="str">
        <f>VLOOKUP(I9733,PGStock[],2,FALSE)</f>
        <v>Formula Rum 350ml</v>
      </c>
      <c r="K9733" s="71">
        <f>VLOOKUP(I9733,PGStock[],3,FALSE)</f>
        <v>0.35</v>
      </c>
      <c r="L9733" s="47">
        <v>3</v>
      </c>
      <c r="M9733" s="47">
        <f>VLOOKUP(I9733,PGStock[],6,FALSE)</f>
        <v>150</v>
      </c>
      <c r="N9733" s="47">
        <f>+PGSales!$L9733*PGSales!$M9733</f>
        <v>450</v>
      </c>
    </row>
    <row r="9734" spans="1:14" hidden="1" x14ac:dyDescent="0.25">
      <c r="A9734" s="77">
        <f t="shared" si="1098"/>
        <v>2025</v>
      </c>
      <c r="B9734" s="77">
        <f t="shared" si="1099"/>
        <v>8</v>
      </c>
      <c r="C9734" s="73">
        <v>45877</v>
      </c>
      <c r="D9734" s="79" t="s">
        <v>1</v>
      </c>
      <c r="E9734" s="80" t="s">
        <v>916</v>
      </c>
      <c r="F9734" s="81" t="str">
        <f>VLOOKUP(E9734,Customer[],2,FALSE)</f>
        <v>Zwal Htet</v>
      </c>
      <c r="G9734" s="69" t="str">
        <f>VLOOKUP(E9734,Customer[],3,FALSE)</f>
        <v>Kyaue Shwe War Rd</v>
      </c>
      <c r="H9734" s="69" t="str">
        <f>VLOOKUP(E9734,Customer[],4,FALSE)</f>
        <v>Mangalardon</v>
      </c>
      <c r="I9734" s="48" t="s">
        <v>25</v>
      </c>
      <c r="J9734" s="82" t="str">
        <f>VLOOKUP(I9734,PGStock[],2,FALSE)</f>
        <v>Columbus Super Red Smooth 350 Ml</v>
      </c>
      <c r="K9734" s="71">
        <f>VLOOKUP(I9734,PGStock[],3,FALSE)</f>
        <v>0.35</v>
      </c>
      <c r="L9734" s="47">
        <v>2</v>
      </c>
      <c r="M9734" s="47">
        <f>VLOOKUP(I9734,PGStock[],6,FALSE)</f>
        <v>150</v>
      </c>
      <c r="N9734" s="47">
        <f>+PGSales!$L9734*PGSales!$M9734</f>
        <v>300</v>
      </c>
    </row>
    <row r="9735" spans="1:14" hidden="1" x14ac:dyDescent="0.25">
      <c r="A9735" s="77">
        <f t="shared" si="1098"/>
        <v>2025</v>
      </c>
      <c r="B9735" s="77">
        <f t="shared" si="1099"/>
        <v>8</v>
      </c>
      <c r="C9735" s="73">
        <v>45877</v>
      </c>
      <c r="D9735" s="79" t="s">
        <v>1</v>
      </c>
      <c r="E9735" s="80" t="s">
        <v>916</v>
      </c>
      <c r="F9735" s="81" t="str">
        <f>VLOOKUP(E9735,Customer[],2,FALSE)</f>
        <v>Zwal Htet</v>
      </c>
      <c r="G9735" s="69" t="str">
        <f>VLOOKUP(E9735,Customer[],3,FALSE)</f>
        <v>Kyaue Shwe War Rd</v>
      </c>
      <c r="H9735" s="69" t="str">
        <f>VLOOKUP(E9735,Customer[],4,FALSE)</f>
        <v>Mangalardon</v>
      </c>
      <c r="I9735" s="48" t="s">
        <v>23</v>
      </c>
      <c r="J9735" s="82" t="str">
        <f>VLOOKUP(I9735,PGStock[],2,FALSE)</f>
        <v>Columbus Super Red Smooth 175 Ml</v>
      </c>
      <c r="K9735" s="71">
        <f>VLOOKUP(I9735,PGStock[],3,FALSE)</f>
        <v>0.17499999999999999</v>
      </c>
      <c r="L9735" s="47">
        <v>2</v>
      </c>
      <c r="M9735" s="47">
        <f>VLOOKUP(I9735,PGStock[],6,FALSE)</f>
        <v>100</v>
      </c>
      <c r="N9735" s="47">
        <f>+PGSales!$L9735*PGSales!$M9735</f>
        <v>200</v>
      </c>
    </row>
    <row r="9736" spans="1:14" hidden="1" x14ac:dyDescent="0.25">
      <c r="A9736" s="77">
        <f t="shared" si="1098"/>
        <v>2025</v>
      </c>
      <c r="B9736" s="77">
        <f t="shared" si="1099"/>
        <v>8</v>
      </c>
      <c r="C9736" s="73">
        <v>45877</v>
      </c>
      <c r="D9736" s="79" t="s">
        <v>1</v>
      </c>
      <c r="E9736" s="80" t="s">
        <v>916</v>
      </c>
      <c r="F9736" s="81" t="str">
        <f>VLOOKUP(E9736,Customer[],2,FALSE)</f>
        <v>Zwal Htet</v>
      </c>
      <c r="G9736" s="69" t="str">
        <f>VLOOKUP(E9736,Customer[],3,FALSE)</f>
        <v>Kyaue Shwe War Rd</v>
      </c>
      <c r="H9736" s="69" t="str">
        <f>VLOOKUP(E9736,Customer[],4,FALSE)</f>
        <v>Mangalardon</v>
      </c>
      <c r="I9736" s="48" t="s">
        <v>18</v>
      </c>
      <c r="J9736" s="82" t="str">
        <f>VLOOKUP(I9736,PGStock[],2,FALSE)</f>
        <v>Formula Rum 350ml</v>
      </c>
      <c r="K9736" s="71">
        <f>VLOOKUP(I9736,PGStock[],3,FALSE)</f>
        <v>0.35</v>
      </c>
      <c r="L9736" s="47">
        <v>1</v>
      </c>
      <c r="M9736" s="47">
        <f>VLOOKUP(I9736,PGStock[],6,FALSE)</f>
        <v>150</v>
      </c>
      <c r="N9736" s="47">
        <f>+PGSales!$L9736*PGSales!$M9736</f>
        <v>150</v>
      </c>
    </row>
    <row r="9737" spans="1:14" hidden="1" x14ac:dyDescent="0.25">
      <c r="A9737" s="77">
        <f t="shared" si="1098"/>
        <v>2025</v>
      </c>
      <c r="B9737" s="77">
        <f t="shared" si="1099"/>
        <v>8</v>
      </c>
      <c r="C9737" s="73">
        <v>45877</v>
      </c>
      <c r="D9737" s="79" t="s">
        <v>74</v>
      </c>
      <c r="E9737" s="80" t="s">
        <v>120</v>
      </c>
      <c r="F9737" s="81" t="str">
        <f>VLOOKUP(E9737,Customer[],2,FALSE)</f>
        <v>Linn</v>
      </c>
      <c r="G9737" s="69" t="str">
        <f>VLOOKUP(E9737,Customer[],3,FALSE)</f>
        <v>Bo Aung Kyaw Rd</v>
      </c>
      <c r="H9737" s="69" t="str">
        <f>VLOOKUP(E9737,Customer[],4,FALSE)</f>
        <v>Hlaing Thar Yar Route (1)</v>
      </c>
      <c r="I9737" s="48" t="s">
        <v>25</v>
      </c>
      <c r="J9737" s="82" t="str">
        <f>VLOOKUP(I9737,PGStock[],2,FALSE)</f>
        <v>Columbus Super Red Smooth 350 Ml</v>
      </c>
      <c r="K9737" s="71">
        <f>VLOOKUP(I9737,PGStock[],3,FALSE)</f>
        <v>0.35</v>
      </c>
      <c r="L9737" s="47">
        <v>2</v>
      </c>
      <c r="M9737" s="47">
        <f>VLOOKUP(I9737,PGStock[],6,FALSE)</f>
        <v>150</v>
      </c>
      <c r="N9737" s="47">
        <f>+PGSales!$L9737*PGSales!$M9737</f>
        <v>300</v>
      </c>
    </row>
    <row r="9738" spans="1:14" hidden="1" x14ac:dyDescent="0.25">
      <c r="A9738" s="77">
        <f t="shared" si="1098"/>
        <v>2025</v>
      </c>
      <c r="B9738" s="77">
        <f t="shared" si="1099"/>
        <v>8</v>
      </c>
      <c r="C9738" s="73">
        <v>45877</v>
      </c>
      <c r="D9738" s="79" t="s">
        <v>74</v>
      </c>
      <c r="E9738" s="80" t="s">
        <v>120</v>
      </c>
      <c r="F9738" s="81" t="str">
        <f>VLOOKUP(E9738,Customer[],2,FALSE)</f>
        <v>Linn</v>
      </c>
      <c r="G9738" s="69" t="str">
        <f>VLOOKUP(E9738,Customer[],3,FALSE)</f>
        <v>Bo Aung Kyaw Rd</v>
      </c>
      <c r="H9738" s="69" t="str">
        <f>VLOOKUP(E9738,Customer[],4,FALSE)</f>
        <v>Hlaing Thar Yar Route (1)</v>
      </c>
      <c r="I9738" s="48" t="s">
        <v>18</v>
      </c>
      <c r="J9738" s="82" t="str">
        <f>VLOOKUP(I9738,PGStock[],2,FALSE)</f>
        <v>Formula Rum 350ml</v>
      </c>
      <c r="K9738" s="71">
        <f>VLOOKUP(I9738,PGStock[],3,FALSE)</f>
        <v>0.35</v>
      </c>
      <c r="L9738" s="47">
        <v>4</v>
      </c>
      <c r="M9738" s="47">
        <f>VLOOKUP(I9738,PGStock[],6,FALSE)</f>
        <v>150</v>
      </c>
      <c r="N9738" s="47">
        <f>+PGSales!$L9738*PGSales!$M9738</f>
        <v>600</v>
      </c>
    </row>
    <row r="9739" spans="1:14" hidden="1" x14ac:dyDescent="0.25">
      <c r="A9739" s="77">
        <f t="shared" si="1098"/>
        <v>2025</v>
      </c>
      <c r="B9739" s="77">
        <f t="shared" si="1099"/>
        <v>8</v>
      </c>
      <c r="C9739" s="73">
        <v>45877</v>
      </c>
      <c r="D9739" s="79" t="s">
        <v>131</v>
      </c>
      <c r="E9739" s="80" t="s">
        <v>631</v>
      </c>
      <c r="F9739" s="81" t="str">
        <f>VLOOKUP(E9739,Customer[],2,FALSE)</f>
        <v>Nge paung</v>
      </c>
      <c r="G9739" s="69" t="str">
        <f>VLOOKUP(E9739,Customer[],3,FALSE)</f>
        <v>Bo Aung Kyaw Rd</v>
      </c>
      <c r="H9739" s="69" t="str">
        <f>VLOOKUP(E9739,Customer[],4,FALSE)</f>
        <v>Hlaing Thar Yar</v>
      </c>
      <c r="I9739" s="48" t="s">
        <v>25</v>
      </c>
      <c r="J9739" s="82" t="str">
        <f>VLOOKUP(I9739,PGStock[],2,FALSE)</f>
        <v>Columbus Super Red Smooth 350 Ml</v>
      </c>
      <c r="K9739" s="71">
        <f>VLOOKUP(I9739,PGStock[],3,FALSE)</f>
        <v>0.35</v>
      </c>
      <c r="L9739" s="47">
        <v>2</v>
      </c>
      <c r="M9739" s="47">
        <f>VLOOKUP(I9739,PGStock[],6,FALSE)</f>
        <v>150</v>
      </c>
      <c r="N9739" s="47">
        <f>+PGSales!$L9739*PGSales!$M9739</f>
        <v>300</v>
      </c>
    </row>
    <row r="9740" spans="1:14" hidden="1" x14ac:dyDescent="0.25">
      <c r="A9740" s="77">
        <f t="shared" si="1098"/>
        <v>2025</v>
      </c>
      <c r="B9740" s="77">
        <f t="shared" si="1099"/>
        <v>8</v>
      </c>
      <c r="C9740" s="73">
        <v>45877</v>
      </c>
      <c r="D9740" s="79" t="s">
        <v>131</v>
      </c>
      <c r="E9740" s="80" t="s">
        <v>631</v>
      </c>
      <c r="F9740" s="81" t="str">
        <f>VLOOKUP(E9740,Customer[],2,FALSE)</f>
        <v>Nge paung</v>
      </c>
      <c r="G9740" s="69" t="str">
        <f>VLOOKUP(E9740,Customer[],3,FALSE)</f>
        <v>Bo Aung Kyaw Rd</v>
      </c>
      <c r="H9740" s="69" t="str">
        <f>VLOOKUP(E9740,Customer[],4,FALSE)</f>
        <v>Hlaing Thar Yar</v>
      </c>
      <c r="I9740" s="48" t="s">
        <v>23</v>
      </c>
      <c r="J9740" s="82" t="str">
        <f>VLOOKUP(I9740,PGStock[],2,FALSE)</f>
        <v>Columbus Super Red Smooth 175 Ml</v>
      </c>
      <c r="K9740" s="71">
        <f>VLOOKUP(I9740,PGStock[],3,FALSE)</f>
        <v>0.17499999999999999</v>
      </c>
      <c r="L9740" s="47">
        <v>2</v>
      </c>
      <c r="M9740" s="47">
        <f>VLOOKUP(I9740,PGStock[],6,FALSE)</f>
        <v>100</v>
      </c>
      <c r="N9740" s="47">
        <f>+PGSales!$L9740*PGSales!$M9740</f>
        <v>200</v>
      </c>
    </row>
    <row r="9741" spans="1:14" hidden="1" x14ac:dyDescent="0.25">
      <c r="A9741" s="77">
        <f t="shared" si="1098"/>
        <v>2025</v>
      </c>
      <c r="B9741" s="77">
        <f t="shared" si="1099"/>
        <v>8</v>
      </c>
      <c r="C9741" s="73">
        <v>45877</v>
      </c>
      <c r="D9741" s="79" t="s">
        <v>131</v>
      </c>
      <c r="E9741" s="80" t="s">
        <v>631</v>
      </c>
      <c r="F9741" s="81" t="str">
        <f>VLOOKUP(E9741,Customer[],2,FALSE)</f>
        <v>Nge paung</v>
      </c>
      <c r="G9741" s="69" t="str">
        <f>VLOOKUP(E9741,Customer[],3,FALSE)</f>
        <v>Bo Aung Kyaw Rd</v>
      </c>
      <c r="H9741" s="69" t="str">
        <f>VLOOKUP(E9741,Customer[],4,FALSE)</f>
        <v>Hlaing Thar Yar</v>
      </c>
      <c r="I9741" s="48" t="s">
        <v>18</v>
      </c>
      <c r="J9741" s="82" t="str">
        <f>VLOOKUP(I9741,PGStock[],2,FALSE)</f>
        <v>Formula Rum 350ml</v>
      </c>
      <c r="K9741" s="71">
        <f>VLOOKUP(I9741,PGStock[],3,FALSE)</f>
        <v>0.35</v>
      </c>
      <c r="L9741" s="47">
        <v>7</v>
      </c>
      <c r="M9741" s="47">
        <f>VLOOKUP(I9741,PGStock[],6,FALSE)</f>
        <v>150</v>
      </c>
      <c r="N9741" s="47">
        <f>+PGSales!$L9741*PGSales!$M9741</f>
        <v>1050</v>
      </c>
    </row>
    <row r="9742" spans="1:14" hidden="1" x14ac:dyDescent="0.25">
      <c r="A9742" s="77">
        <f t="shared" si="1098"/>
        <v>2025</v>
      </c>
      <c r="B9742" s="77">
        <f t="shared" si="1099"/>
        <v>8</v>
      </c>
      <c r="C9742" s="73">
        <v>45877</v>
      </c>
      <c r="D9742" s="79" t="s">
        <v>68</v>
      </c>
      <c r="E9742" s="80" t="s">
        <v>125</v>
      </c>
      <c r="F9742" s="81" t="str">
        <f>VLOOKUP(E9742,Customer[],2,FALSE)</f>
        <v>Soon Pyan</v>
      </c>
      <c r="G9742" s="69" t="str">
        <f>VLOOKUP(E9742,Customer[],3,FALSE)</f>
        <v>Bo Aung Kyaw Rd</v>
      </c>
      <c r="H9742" s="69" t="str">
        <f>VLOOKUP(E9742,Customer[],4,FALSE)</f>
        <v>Hlaing Thar Yar Route (1)</v>
      </c>
      <c r="I9742" s="48" t="s">
        <v>25</v>
      </c>
      <c r="J9742" s="82" t="str">
        <f>VLOOKUP(I9742,PGStock[],2,FALSE)</f>
        <v>Columbus Super Red Smooth 350 Ml</v>
      </c>
      <c r="K9742" s="71">
        <f>VLOOKUP(I9742,PGStock[],3,FALSE)</f>
        <v>0.35</v>
      </c>
      <c r="L9742" s="47">
        <v>1</v>
      </c>
      <c r="M9742" s="47">
        <f>VLOOKUP(I9742,PGStock[],6,FALSE)</f>
        <v>150</v>
      </c>
      <c r="N9742" s="47">
        <f>+PGSales!$L9742*PGSales!$M9742</f>
        <v>150</v>
      </c>
    </row>
    <row r="9743" spans="1:14" hidden="1" x14ac:dyDescent="0.25">
      <c r="A9743" s="77">
        <f t="shared" si="1098"/>
        <v>2025</v>
      </c>
      <c r="B9743" s="77">
        <f t="shared" si="1099"/>
        <v>8</v>
      </c>
      <c r="C9743" s="73">
        <v>45877</v>
      </c>
      <c r="D9743" s="79" t="s">
        <v>70</v>
      </c>
      <c r="E9743" s="80" t="s">
        <v>634</v>
      </c>
      <c r="F9743" s="81" t="str">
        <f>VLOOKUP(E9743,Customer[],2,FALSE)</f>
        <v>Pyae Maher</v>
      </c>
      <c r="G9743" s="69" t="str">
        <f>VLOOKUP(E9743,Customer[],3,FALSE)</f>
        <v>Bo Aung Kyaw Rd</v>
      </c>
      <c r="H9743" s="69" t="str">
        <f>VLOOKUP(E9743,Customer[],4,FALSE)</f>
        <v>Hlaing Thar Yar</v>
      </c>
      <c r="I9743" s="48" t="s">
        <v>25</v>
      </c>
      <c r="J9743" s="82" t="str">
        <f>VLOOKUP(I9743,PGStock[],2,FALSE)</f>
        <v>Columbus Super Red Smooth 350 Ml</v>
      </c>
      <c r="K9743" s="71">
        <f>VLOOKUP(I9743,PGStock[],3,FALSE)</f>
        <v>0.35</v>
      </c>
      <c r="L9743" s="47">
        <v>1</v>
      </c>
      <c r="M9743" s="47">
        <f>VLOOKUP(I9743,PGStock[],6,FALSE)</f>
        <v>150</v>
      </c>
      <c r="N9743" s="47">
        <f>+PGSales!$L9743*PGSales!$M9743</f>
        <v>150</v>
      </c>
    </row>
    <row r="9744" spans="1:14" hidden="1" x14ac:dyDescent="0.25">
      <c r="A9744" s="77">
        <f t="shared" si="1098"/>
        <v>2025</v>
      </c>
      <c r="B9744" s="77">
        <f t="shared" si="1099"/>
        <v>8</v>
      </c>
      <c r="C9744" s="73">
        <v>45877</v>
      </c>
      <c r="D9744" s="79" t="s">
        <v>70</v>
      </c>
      <c r="E9744" s="80" t="s">
        <v>634</v>
      </c>
      <c r="F9744" s="81" t="str">
        <f>VLOOKUP(E9744,Customer[],2,FALSE)</f>
        <v>Pyae Maher</v>
      </c>
      <c r="G9744" s="69" t="str">
        <f>VLOOKUP(E9744,Customer[],3,FALSE)</f>
        <v>Bo Aung Kyaw Rd</v>
      </c>
      <c r="H9744" s="69" t="str">
        <f>VLOOKUP(E9744,Customer[],4,FALSE)</f>
        <v>Hlaing Thar Yar</v>
      </c>
      <c r="I9744" s="48" t="s">
        <v>18</v>
      </c>
      <c r="J9744" s="82" t="str">
        <f>VLOOKUP(I9744,PGStock[],2,FALSE)</f>
        <v>Formula Rum 350ml</v>
      </c>
      <c r="K9744" s="71">
        <f>VLOOKUP(I9744,PGStock[],3,FALSE)</f>
        <v>0.35</v>
      </c>
      <c r="L9744" s="47">
        <v>2</v>
      </c>
      <c r="M9744" s="47">
        <f>VLOOKUP(I9744,PGStock[],6,FALSE)</f>
        <v>150</v>
      </c>
      <c r="N9744" s="47">
        <f>+PGSales!$L9744*PGSales!$M9744</f>
        <v>300</v>
      </c>
    </row>
    <row r="9745" spans="1:14" hidden="1" x14ac:dyDescent="0.25">
      <c r="A9745" s="77">
        <f t="shared" si="1098"/>
        <v>2025</v>
      </c>
      <c r="B9745" s="77">
        <f t="shared" si="1099"/>
        <v>8</v>
      </c>
      <c r="C9745" s="73">
        <v>45877</v>
      </c>
      <c r="D9745" s="79" t="s">
        <v>878</v>
      </c>
      <c r="E9745" s="80" t="s">
        <v>611</v>
      </c>
      <c r="F9745" s="81" t="str">
        <f>VLOOKUP(E9745,Customer[],2,FALSE)</f>
        <v>GC</v>
      </c>
      <c r="G9745" s="69" t="str">
        <f>VLOOKUP(E9745,Customer[],3,FALSE)</f>
        <v>Bo Aung Kyaw Rd</v>
      </c>
      <c r="H9745" s="69" t="str">
        <f>VLOOKUP(E9745,Customer[],4,FALSE)</f>
        <v xml:space="preserve">Hlaing thar Yar </v>
      </c>
      <c r="I9745" s="48" t="s">
        <v>25</v>
      </c>
      <c r="J9745" s="82" t="str">
        <f>VLOOKUP(I9745,PGStock[],2,FALSE)</f>
        <v>Columbus Super Red Smooth 350 Ml</v>
      </c>
      <c r="K9745" s="71">
        <f>VLOOKUP(I9745,PGStock[],3,FALSE)</f>
        <v>0.35</v>
      </c>
      <c r="L9745" s="47">
        <v>2</v>
      </c>
      <c r="M9745" s="47">
        <f>VLOOKUP(I9745,PGStock[],6,FALSE)</f>
        <v>150</v>
      </c>
      <c r="N9745" s="47">
        <f>+PGSales!$L9745*PGSales!$M9745</f>
        <v>300</v>
      </c>
    </row>
    <row r="9746" spans="1:14" hidden="1" x14ac:dyDescent="0.25">
      <c r="A9746" s="77">
        <f t="shared" si="1098"/>
        <v>2025</v>
      </c>
      <c r="B9746" s="77">
        <f t="shared" si="1099"/>
        <v>8</v>
      </c>
      <c r="C9746" s="73">
        <v>45877</v>
      </c>
      <c r="D9746" s="79" t="s">
        <v>878</v>
      </c>
      <c r="E9746" s="80" t="s">
        <v>611</v>
      </c>
      <c r="F9746" s="81" t="str">
        <f>VLOOKUP(E9746,Customer[],2,FALSE)</f>
        <v>GC</v>
      </c>
      <c r="G9746" s="69" t="str">
        <f>VLOOKUP(E9746,Customer[],3,FALSE)</f>
        <v>Bo Aung Kyaw Rd</v>
      </c>
      <c r="H9746" s="69" t="str">
        <f>VLOOKUP(E9746,Customer[],4,FALSE)</f>
        <v xml:space="preserve">Hlaing thar Yar </v>
      </c>
      <c r="I9746" s="48" t="s">
        <v>23</v>
      </c>
      <c r="J9746" s="82" t="str">
        <f>VLOOKUP(I9746,PGStock[],2,FALSE)</f>
        <v>Columbus Super Red Smooth 175 Ml</v>
      </c>
      <c r="K9746" s="71">
        <f>VLOOKUP(I9746,PGStock[],3,FALSE)</f>
        <v>0.17499999999999999</v>
      </c>
      <c r="L9746" s="47">
        <v>1</v>
      </c>
      <c r="M9746" s="47">
        <f>VLOOKUP(I9746,PGStock[],6,FALSE)</f>
        <v>100</v>
      </c>
      <c r="N9746" s="47">
        <f>+PGSales!$L9746*PGSales!$M9746</f>
        <v>100</v>
      </c>
    </row>
    <row r="9747" spans="1:14" hidden="1" x14ac:dyDescent="0.25">
      <c r="A9747" s="77">
        <f t="shared" ref="A9747:A9763" si="1100">YEAR(C9747)</f>
        <v>2025</v>
      </c>
      <c r="B9747" s="77">
        <f t="shared" ref="B9747:B9763" si="1101">MONTH(C9747)</f>
        <v>8</v>
      </c>
      <c r="C9747" s="73">
        <v>45877</v>
      </c>
      <c r="D9747" s="79" t="s">
        <v>878</v>
      </c>
      <c r="E9747" s="80" t="s">
        <v>611</v>
      </c>
      <c r="F9747" s="81" t="str">
        <f>VLOOKUP(E9747,Customer[],2,FALSE)</f>
        <v>GC</v>
      </c>
      <c r="G9747" s="69" t="str">
        <f>VLOOKUP(E9747,Customer[],3,FALSE)</f>
        <v>Bo Aung Kyaw Rd</v>
      </c>
      <c r="H9747" s="69" t="str">
        <f>VLOOKUP(E9747,Customer[],4,FALSE)</f>
        <v xml:space="preserve">Hlaing thar Yar </v>
      </c>
      <c r="I9747" s="48" t="s">
        <v>18</v>
      </c>
      <c r="J9747" s="82" t="str">
        <f>VLOOKUP(I9747,PGStock[],2,FALSE)</f>
        <v>Formula Rum 350ml</v>
      </c>
      <c r="K9747" s="71">
        <f>VLOOKUP(I9747,PGStock[],3,FALSE)</f>
        <v>0.35</v>
      </c>
      <c r="L9747" s="47">
        <v>2</v>
      </c>
      <c r="M9747" s="47">
        <f>VLOOKUP(I9747,PGStock[],6,FALSE)</f>
        <v>150</v>
      </c>
      <c r="N9747" s="47">
        <f>+PGSales!$L9747*PGSales!$M9747</f>
        <v>300</v>
      </c>
    </row>
    <row r="9748" spans="1:14" hidden="1" x14ac:dyDescent="0.25">
      <c r="A9748" s="77">
        <f t="shared" si="1100"/>
        <v>2025</v>
      </c>
      <c r="B9748" s="77">
        <f t="shared" si="1101"/>
        <v>8</v>
      </c>
      <c r="C9748" s="73">
        <v>45877</v>
      </c>
      <c r="D9748" s="79" t="s">
        <v>275</v>
      </c>
      <c r="E9748" s="80" t="s">
        <v>923</v>
      </c>
      <c r="F9748" s="81" t="str">
        <f>VLOOKUP(E9748,Customer[],2,FALSE)</f>
        <v>White Soneseyar</v>
      </c>
      <c r="G9748" s="69" t="str">
        <f>VLOOKUP(E9748,Customer[],3,FALSE)</f>
        <v>Bo Aung Kyaw Rd</v>
      </c>
      <c r="H9748" s="69" t="str">
        <f>VLOOKUP(E9748,Customer[],4,FALSE)</f>
        <v>Hlaing Thar Yar</v>
      </c>
      <c r="I9748" s="48" t="s">
        <v>25</v>
      </c>
      <c r="J9748" s="82" t="str">
        <f>VLOOKUP(I9748,PGStock[],2,FALSE)</f>
        <v>Columbus Super Red Smooth 350 Ml</v>
      </c>
      <c r="K9748" s="71">
        <f>VLOOKUP(I9748,PGStock[],3,FALSE)</f>
        <v>0.35</v>
      </c>
      <c r="L9748" s="47">
        <v>4</v>
      </c>
      <c r="M9748" s="47">
        <f>VLOOKUP(I9748,PGStock[],6,FALSE)</f>
        <v>150</v>
      </c>
      <c r="N9748" s="47">
        <f>+PGSales!$L9748*PGSales!$M9748</f>
        <v>600</v>
      </c>
    </row>
    <row r="9749" spans="1:14" hidden="1" x14ac:dyDescent="0.25">
      <c r="A9749" s="77">
        <f t="shared" si="1100"/>
        <v>2025</v>
      </c>
      <c r="B9749" s="77">
        <f t="shared" si="1101"/>
        <v>8</v>
      </c>
      <c r="C9749" s="73">
        <v>45877</v>
      </c>
      <c r="D9749" s="79" t="s">
        <v>275</v>
      </c>
      <c r="E9749" s="80" t="s">
        <v>923</v>
      </c>
      <c r="F9749" s="81" t="str">
        <f>VLOOKUP(E9749,Customer[],2,FALSE)</f>
        <v>White Soneseyar</v>
      </c>
      <c r="G9749" s="69" t="str">
        <f>VLOOKUP(E9749,Customer[],3,FALSE)</f>
        <v>Bo Aung Kyaw Rd</v>
      </c>
      <c r="H9749" s="69" t="str">
        <f>VLOOKUP(E9749,Customer[],4,FALSE)</f>
        <v>Hlaing Thar Yar</v>
      </c>
      <c r="I9749" s="48" t="s">
        <v>23</v>
      </c>
      <c r="J9749" s="82" t="str">
        <f>VLOOKUP(I9749,PGStock[],2,FALSE)</f>
        <v>Columbus Super Red Smooth 175 Ml</v>
      </c>
      <c r="K9749" s="71">
        <f>VLOOKUP(I9749,PGStock[],3,FALSE)</f>
        <v>0.17499999999999999</v>
      </c>
      <c r="L9749" s="47">
        <v>1</v>
      </c>
      <c r="M9749" s="47">
        <f>VLOOKUP(I9749,PGStock[],6,FALSE)</f>
        <v>100</v>
      </c>
      <c r="N9749" s="47">
        <f>+PGSales!$L9749*PGSales!$M9749</f>
        <v>100</v>
      </c>
    </row>
    <row r="9750" spans="1:14" hidden="1" x14ac:dyDescent="0.25">
      <c r="A9750" s="77">
        <f t="shared" si="1100"/>
        <v>2025</v>
      </c>
      <c r="B9750" s="77">
        <f t="shared" si="1101"/>
        <v>8</v>
      </c>
      <c r="C9750" s="73">
        <v>45877</v>
      </c>
      <c r="D9750" s="79" t="s">
        <v>275</v>
      </c>
      <c r="E9750" s="80" t="s">
        <v>923</v>
      </c>
      <c r="F9750" s="81" t="str">
        <f>VLOOKUP(E9750,Customer[],2,FALSE)</f>
        <v>White Soneseyar</v>
      </c>
      <c r="G9750" s="69" t="str">
        <f>VLOOKUP(E9750,Customer[],3,FALSE)</f>
        <v>Bo Aung Kyaw Rd</v>
      </c>
      <c r="H9750" s="69" t="str">
        <f>VLOOKUP(E9750,Customer[],4,FALSE)</f>
        <v>Hlaing Thar Yar</v>
      </c>
      <c r="I9750" s="48" t="s">
        <v>18</v>
      </c>
      <c r="J9750" s="82" t="str">
        <f>VLOOKUP(I9750,PGStock[],2,FALSE)</f>
        <v>Formula Rum 350ml</v>
      </c>
      <c r="K9750" s="71">
        <f>VLOOKUP(I9750,PGStock[],3,FALSE)</f>
        <v>0.35</v>
      </c>
      <c r="L9750" s="47">
        <v>2</v>
      </c>
      <c r="M9750" s="47">
        <f>VLOOKUP(I9750,PGStock[],6,FALSE)</f>
        <v>150</v>
      </c>
      <c r="N9750" s="47">
        <f>+PGSales!$L9750*PGSales!$M9750</f>
        <v>300</v>
      </c>
    </row>
    <row r="9751" spans="1:14" hidden="1" x14ac:dyDescent="0.25">
      <c r="A9751" s="77">
        <f t="shared" si="1100"/>
        <v>2025</v>
      </c>
      <c r="B9751" s="77">
        <f t="shared" si="1101"/>
        <v>8</v>
      </c>
      <c r="C9751" s="73">
        <v>45878</v>
      </c>
      <c r="D9751" s="79" t="s">
        <v>62</v>
      </c>
      <c r="E9751" s="80" t="s">
        <v>230</v>
      </c>
      <c r="F9751" s="81" t="str">
        <f>VLOOKUP(E9751,Customer[],2,FALSE)</f>
        <v>KZ</v>
      </c>
      <c r="G9751" s="69" t="str">
        <f>VLOOKUP(E9751,Customer[],3,FALSE)</f>
        <v>kantharyar Rd</v>
      </c>
      <c r="H9751" s="69" t="str">
        <f>VLOOKUP(E9751,Customer[],4,FALSE)</f>
        <v xml:space="preserve">Shwepyithar </v>
      </c>
      <c r="I9751" s="48" t="s">
        <v>27</v>
      </c>
      <c r="J9751" s="82" t="str">
        <f>VLOOKUP(I9751,PGStock[],2,FALSE)</f>
        <v>Columbus Super Red Smooth 700 Ml</v>
      </c>
      <c r="K9751" s="71">
        <f>VLOOKUP(I9751,PGStock[],3,FALSE)</f>
        <v>0.7</v>
      </c>
      <c r="L9751" s="47">
        <v>2</v>
      </c>
      <c r="M9751" s="47">
        <f>VLOOKUP(I9751,PGStock[],6,FALSE)</f>
        <v>200</v>
      </c>
      <c r="N9751" s="47">
        <f>+PGSales!$L9751*PGSales!$M9751</f>
        <v>400</v>
      </c>
    </row>
    <row r="9752" spans="1:14" hidden="1" x14ac:dyDescent="0.25">
      <c r="A9752" s="77">
        <f t="shared" si="1100"/>
        <v>2025</v>
      </c>
      <c r="B9752" s="77">
        <f t="shared" si="1101"/>
        <v>8</v>
      </c>
      <c r="C9752" s="73">
        <v>45878</v>
      </c>
      <c r="D9752" s="79" t="s">
        <v>62</v>
      </c>
      <c r="E9752" s="80" t="s">
        <v>230</v>
      </c>
      <c r="F9752" s="81" t="str">
        <f>VLOOKUP(E9752,Customer[],2,FALSE)</f>
        <v>KZ</v>
      </c>
      <c r="G9752" s="69" t="str">
        <f>VLOOKUP(E9752,Customer[],3,FALSE)</f>
        <v>kantharyar Rd</v>
      </c>
      <c r="H9752" s="69" t="str">
        <f>VLOOKUP(E9752,Customer[],4,FALSE)</f>
        <v xml:space="preserve">Shwepyithar </v>
      </c>
      <c r="I9752" s="48" t="s">
        <v>25</v>
      </c>
      <c r="J9752" s="82" t="str">
        <f>VLOOKUP(I9752,PGStock[],2,FALSE)</f>
        <v>Columbus Super Red Smooth 350 Ml</v>
      </c>
      <c r="K9752" s="71">
        <f>VLOOKUP(I9752,PGStock[],3,FALSE)</f>
        <v>0.35</v>
      </c>
      <c r="L9752" s="47">
        <v>7</v>
      </c>
      <c r="M9752" s="47">
        <f>VLOOKUP(I9752,PGStock[],6,FALSE)</f>
        <v>150</v>
      </c>
      <c r="N9752" s="47">
        <f>+PGSales!$L9752*PGSales!$M9752</f>
        <v>1050</v>
      </c>
    </row>
    <row r="9753" spans="1:14" hidden="1" x14ac:dyDescent="0.25">
      <c r="A9753" s="77">
        <f t="shared" si="1100"/>
        <v>2025</v>
      </c>
      <c r="B9753" s="77">
        <f t="shared" si="1101"/>
        <v>8</v>
      </c>
      <c r="C9753" s="73">
        <v>45878</v>
      </c>
      <c r="D9753" s="79" t="s">
        <v>62</v>
      </c>
      <c r="E9753" s="80" t="s">
        <v>230</v>
      </c>
      <c r="F9753" s="81" t="str">
        <f>VLOOKUP(E9753,Customer[],2,FALSE)</f>
        <v>KZ</v>
      </c>
      <c r="G9753" s="69" t="str">
        <f>VLOOKUP(E9753,Customer[],3,FALSE)</f>
        <v>kantharyar Rd</v>
      </c>
      <c r="H9753" s="69" t="str">
        <f>VLOOKUP(E9753,Customer[],4,FALSE)</f>
        <v xml:space="preserve">Shwepyithar </v>
      </c>
      <c r="I9753" s="48" t="s">
        <v>23</v>
      </c>
      <c r="J9753" s="82" t="str">
        <f>VLOOKUP(I9753,PGStock[],2,FALSE)</f>
        <v>Columbus Super Red Smooth 175 Ml</v>
      </c>
      <c r="K9753" s="71">
        <f>VLOOKUP(I9753,PGStock[],3,FALSE)</f>
        <v>0.17499999999999999</v>
      </c>
      <c r="L9753" s="47">
        <v>3</v>
      </c>
      <c r="M9753" s="47">
        <f>VLOOKUP(I9753,PGStock[],6,FALSE)</f>
        <v>100</v>
      </c>
      <c r="N9753" s="47">
        <f>+PGSales!$L9753*PGSales!$M9753</f>
        <v>300</v>
      </c>
    </row>
    <row r="9754" spans="1:14" hidden="1" x14ac:dyDescent="0.25">
      <c r="A9754" s="77">
        <f t="shared" si="1100"/>
        <v>2025</v>
      </c>
      <c r="B9754" s="77">
        <f t="shared" si="1101"/>
        <v>8</v>
      </c>
      <c r="C9754" s="73">
        <v>45878</v>
      </c>
      <c r="D9754" s="79" t="s">
        <v>62</v>
      </c>
      <c r="E9754" s="80" t="s">
        <v>230</v>
      </c>
      <c r="F9754" s="81" t="str">
        <f>VLOOKUP(E9754,Customer[],2,FALSE)</f>
        <v>KZ</v>
      </c>
      <c r="G9754" s="69" t="str">
        <f>VLOOKUP(E9754,Customer[],3,FALSE)</f>
        <v>kantharyar Rd</v>
      </c>
      <c r="H9754" s="69" t="str">
        <f>VLOOKUP(E9754,Customer[],4,FALSE)</f>
        <v xml:space="preserve">Shwepyithar </v>
      </c>
      <c r="I9754" s="48" t="s">
        <v>20</v>
      </c>
      <c r="J9754" s="82" t="str">
        <f>VLOOKUP(I9754,PGStock[],2,FALSE)</f>
        <v>Formula Rum 700ml</v>
      </c>
      <c r="K9754" s="71">
        <f>VLOOKUP(I9754,PGStock[],3,FALSE)</f>
        <v>0.7</v>
      </c>
      <c r="L9754" s="47">
        <v>1</v>
      </c>
      <c r="M9754" s="47">
        <f>VLOOKUP(I9754,PGStock[],6,FALSE)</f>
        <v>200</v>
      </c>
      <c r="N9754" s="47">
        <f>+PGSales!$L9754*PGSales!$M9754</f>
        <v>200</v>
      </c>
    </row>
    <row r="9755" spans="1:14" hidden="1" x14ac:dyDescent="0.25">
      <c r="A9755" s="77">
        <f t="shared" si="1100"/>
        <v>2025</v>
      </c>
      <c r="B9755" s="77">
        <f t="shared" si="1101"/>
        <v>8</v>
      </c>
      <c r="C9755" s="73">
        <v>45878</v>
      </c>
      <c r="D9755" s="79" t="s">
        <v>62</v>
      </c>
      <c r="E9755" s="80" t="s">
        <v>230</v>
      </c>
      <c r="F9755" s="81" t="str">
        <f>VLOOKUP(E9755,Customer[],2,FALSE)</f>
        <v>KZ</v>
      </c>
      <c r="G9755" s="69" t="str">
        <f>VLOOKUP(E9755,Customer[],3,FALSE)</f>
        <v>kantharyar Rd</v>
      </c>
      <c r="H9755" s="69" t="str">
        <f>VLOOKUP(E9755,Customer[],4,FALSE)</f>
        <v xml:space="preserve">Shwepyithar </v>
      </c>
      <c r="I9755" s="48" t="s">
        <v>18</v>
      </c>
      <c r="J9755" s="82" t="str">
        <f>VLOOKUP(I9755,PGStock[],2,FALSE)</f>
        <v>Formula Rum 350ml</v>
      </c>
      <c r="K9755" s="71">
        <f>VLOOKUP(I9755,PGStock[],3,FALSE)</f>
        <v>0.35</v>
      </c>
      <c r="L9755" s="47">
        <v>4</v>
      </c>
      <c r="M9755" s="47">
        <f>VLOOKUP(I9755,PGStock[],6,FALSE)</f>
        <v>150</v>
      </c>
      <c r="N9755" s="47">
        <f>+PGSales!$L9755*PGSales!$M9755</f>
        <v>600</v>
      </c>
    </row>
    <row r="9756" spans="1:14" hidden="1" x14ac:dyDescent="0.25">
      <c r="A9756" s="77">
        <f t="shared" si="1100"/>
        <v>2025</v>
      </c>
      <c r="B9756" s="77">
        <f t="shared" si="1101"/>
        <v>8</v>
      </c>
      <c r="C9756" s="73">
        <v>45878</v>
      </c>
      <c r="D9756" s="79" t="s">
        <v>4</v>
      </c>
      <c r="E9756" s="80" t="s">
        <v>177</v>
      </c>
      <c r="F9756" s="81" t="str">
        <f>VLOOKUP(E9756,Customer[],2,FALSE)</f>
        <v>NI Ni Poe poe</v>
      </c>
      <c r="G9756" s="69" t="str">
        <f>VLOOKUP(E9756,Customer[],3,FALSE)</f>
        <v>Ye Yanaing Rd</v>
      </c>
      <c r="H9756" s="69" t="str">
        <f>VLOOKUP(E9756,Customer[],4,FALSE)</f>
        <v xml:space="preserve">Shwepyithar </v>
      </c>
      <c r="I9756" s="48" t="s">
        <v>25</v>
      </c>
      <c r="J9756" s="82" t="str">
        <f>VLOOKUP(I9756,PGStock[],2,FALSE)</f>
        <v>Columbus Super Red Smooth 350 Ml</v>
      </c>
      <c r="K9756" s="71">
        <f>VLOOKUP(I9756,PGStock[],3,FALSE)</f>
        <v>0.35</v>
      </c>
      <c r="L9756" s="47">
        <v>2</v>
      </c>
      <c r="M9756" s="47">
        <f>VLOOKUP(I9756,PGStock[],6,FALSE)</f>
        <v>150</v>
      </c>
      <c r="N9756" s="47">
        <f>+PGSales!$L9756*PGSales!$M9756</f>
        <v>300</v>
      </c>
    </row>
    <row r="9757" spans="1:14" hidden="1" x14ac:dyDescent="0.25">
      <c r="A9757" s="77">
        <f t="shared" si="1100"/>
        <v>2025</v>
      </c>
      <c r="B9757" s="77">
        <f t="shared" si="1101"/>
        <v>8</v>
      </c>
      <c r="C9757" s="73">
        <v>45878</v>
      </c>
      <c r="D9757" s="79" t="s">
        <v>4</v>
      </c>
      <c r="E9757" s="80" t="s">
        <v>177</v>
      </c>
      <c r="F9757" s="81" t="str">
        <f>VLOOKUP(E9757,Customer[],2,FALSE)</f>
        <v>NI Ni Poe poe</v>
      </c>
      <c r="G9757" s="69" t="str">
        <f>VLOOKUP(E9757,Customer[],3,FALSE)</f>
        <v>Ye Yanaing Rd</v>
      </c>
      <c r="H9757" s="69" t="str">
        <f>VLOOKUP(E9757,Customer[],4,FALSE)</f>
        <v xml:space="preserve">Shwepyithar </v>
      </c>
      <c r="I9757" s="48" t="s">
        <v>23</v>
      </c>
      <c r="J9757" s="82" t="str">
        <f>VLOOKUP(I9757,PGStock[],2,FALSE)</f>
        <v>Columbus Super Red Smooth 175 Ml</v>
      </c>
      <c r="K9757" s="71">
        <f>VLOOKUP(I9757,PGStock[],3,FALSE)</f>
        <v>0.17499999999999999</v>
      </c>
      <c r="L9757" s="47">
        <v>1</v>
      </c>
      <c r="M9757" s="47">
        <f>VLOOKUP(I9757,PGStock[],6,FALSE)</f>
        <v>100</v>
      </c>
      <c r="N9757" s="47">
        <f>+PGSales!$L9757*PGSales!$M9757</f>
        <v>100</v>
      </c>
    </row>
    <row r="9758" spans="1:14" hidden="1" x14ac:dyDescent="0.25">
      <c r="A9758" s="77">
        <f t="shared" si="1100"/>
        <v>2025</v>
      </c>
      <c r="B9758" s="77">
        <f t="shared" si="1101"/>
        <v>8</v>
      </c>
      <c r="C9758" s="73">
        <v>45878</v>
      </c>
      <c r="D9758" s="79" t="s">
        <v>4</v>
      </c>
      <c r="E9758" s="80" t="s">
        <v>177</v>
      </c>
      <c r="F9758" s="81" t="str">
        <f>VLOOKUP(E9758,Customer[],2,FALSE)</f>
        <v>NI Ni Poe poe</v>
      </c>
      <c r="G9758" s="69" t="str">
        <f>VLOOKUP(E9758,Customer[],3,FALSE)</f>
        <v>Ye Yanaing Rd</v>
      </c>
      <c r="H9758" s="69" t="str">
        <f>VLOOKUP(E9758,Customer[],4,FALSE)</f>
        <v xml:space="preserve">Shwepyithar </v>
      </c>
      <c r="I9758" s="48" t="s">
        <v>20</v>
      </c>
      <c r="J9758" s="82" t="str">
        <f>VLOOKUP(I9758,PGStock[],2,FALSE)</f>
        <v>Formula Rum 700ml</v>
      </c>
      <c r="K9758" s="71">
        <f>VLOOKUP(I9758,PGStock[],3,FALSE)</f>
        <v>0.7</v>
      </c>
      <c r="L9758" s="47">
        <v>3</v>
      </c>
      <c r="M9758" s="47">
        <f>VLOOKUP(I9758,PGStock[],6,FALSE)</f>
        <v>200</v>
      </c>
      <c r="N9758" s="47">
        <f>+PGSales!$L9758*PGSales!$M9758</f>
        <v>600</v>
      </c>
    </row>
    <row r="9759" spans="1:14" hidden="1" x14ac:dyDescent="0.25">
      <c r="A9759" s="77">
        <f t="shared" si="1100"/>
        <v>2025</v>
      </c>
      <c r="B9759" s="77">
        <f t="shared" si="1101"/>
        <v>8</v>
      </c>
      <c r="C9759" s="73">
        <v>45878</v>
      </c>
      <c r="D9759" s="79" t="s">
        <v>4</v>
      </c>
      <c r="E9759" s="80" t="s">
        <v>177</v>
      </c>
      <c r="F9759" s="81" t="str">
        <f>VLOOKUP(E9759,Customer[],2,FALSE)</f>
        <v>NI Ni Poe poe</v>
      </c>
      <c r="G9759" s="69" t="str">
        <f>VLOOKUP(E9759,Customer[],3,FALSE)</f>
        <v>Ye Yanaing Rd</v>
      </c>
      <c r="H9759" s="69" t="str">
        <f>VLOOKUP(E9759,Customer[],4,FALSE)</f>
        <v xml:space="preserve">Shwepyithar </v>
      </c>
      <c r="I9759" s="48" t="s">
        <v>18</v>
      </c>
      <c r="J9759" s="82" t="str">
        <f>VLOOKUP(I9759,PGStock[],2,FALSE)</f>
        <v>Formula Rum 350ml</v>
      </c>
      <c r="K9759" s="71">
        <f>VLOOKUP(I9759,PGStock[],3,FALSE)</f>
        <v>0.35</v>
      </c>
      <c r="L9759" s="47">
        <v>4</v>
      </c>
      <c r="M9759" s="47">
        <f>VLOOKUP(I9759,PGStock[],6,FALSE)</f>
        <v>150</v>
      </c>
      <c r="N9759" s="47">
        <f>+PGSales!$L9759*PGSales!$M9759</f>
        <v>600</v>
      </c>
    </row>
    <row r="9760" spans="1:14" hidden="1" x14ac:dyDescent="0.25">
      <c r="A9760" s="77">
        <f t="shared" si="1100"/>
        <v>2025</v>
      </c>
      <c r="B9760" s="77">
        <f t="shared" si="1101"/>
        <v>8</v>
      </c>
      <c r="C9760" s="73">
        <v>45878</v>
      </c>
      <c r="D9760" s="79" t="s">
        <v>66</v>
      </c>
      <c r="E9760" s="80" t="s">
        <v>635</v>
      </c>
      <c r="F9760" s="81" t="e">
        <f>VLOOKUP(E9760,Customer[],2,FALSE)</f>
        <v>#N/A</v>
      </c>
      <c r="G9760" s="69" t="e">
        <f>VLOOKUP(E9760,Customer[],3,FALSE)</f>
        <v>#N/A</v>
      </c>
      <c r="H9760" s="69" t="e">
        <f>VLOOKUP(E9760,Customer[],4,FALSE)</f>
        <v>#N/A</v>
      </c>
      <c r="I9760" s="48" t="s">
        <v>25</v>
      </c>
      <c r="J9760" s="82" t="str">
        <f>VLOOKUP(I9760,PGStock[],2,FALSE)</f>
        <v>Columbus Super Red Smooth 350 Ml</v>
      </c>
      <c r="K9760" s="71">
        <f>VLOOKUP(I9760,PGStock[],3,FALSE)</f>
        <v>0.35</v>
      </c>
      <c r="L9760" s="47">
        <v>1</v>
      </c>
      <c r="M9760" s="47">
        <f>VLOOKUP(I9760,PGStock[],6,FALSE)</f>
        <v>150</v>
      </c>
      <c r="N9760" s="47">
        <f>+PGSales!$L9760*PGSales!$M9760</f>
        <v>150</v>
      </c>
    </row>
    <row r="9761" spans="1:14" hidden="1" x14ac:dyDescent="0.25">
      <c r="A9761" s="77">
        <f t="shared" si="1100"/>
        <v>2025</v>
      </c>
      <c r="B9761" s="77">
        <f t="shared" si="1101"/>
        <v>8</v>
      </c>
      <c r="C9761" s="73">
        <v>45878</v>
      </c>
      <c r="D9761" s="79" t="s">
        <v>66</v>
      </c>
      <c r="E9761" s="80" t="s">
        <v>635</v>
      </c>
      <c r="F9761" s="81" t="e">
        <f>VLOOKUP(E9761,Customer[],2,FALSE)</f>
        <v>#N/A</v>
      </c>
      <c r="G9761" s="69" t="e">
        <f>VLOOKUP(E9761,Customer[],3,FALSE)</f>
        <v>#N/A</v>
      </c>
      <c r="H9761" s="69" t="e">
        <f>VLOOKUP(E9761,Customer[],4,FALSE)</f>
        <v>#N/A</v>
      </c>
      <c r="I9761" s="48" t="s">
        <v>23</v>
      </c>
      <c r="J9761" s="82" t="str">
        <f>VLOOKUP(I9761,PGStock[],2,FALSE)</f>
        <v>Columbus Super Red Smooth 175 Ml</v>
      </c>
      <c r="K9761" s="71">
        <f>VLOOKUP(I9761,PGStock[],3,FALSE)</f>
        <v>0.17499999999999999</v>
      </c>
      <c r="L9761" s="47">
        <v>1</v>
      </c>
      <c r="M9761" s="47">
        <f>VLOOKUP(I9761,PGStock[],6,FALSE)</f>
        <v>100</v>
      </c>
      <c r="N9761" s="47">
        <f>+PGSales!$L9761*PGSales!$M9761</f>
        <v>100</v>
      </c>
    </row>
    <row r="9762" spans="1:14" hidden="1" x14ac:dyDescent="0.25">
      <c r="A9762" s="77">
        <f t="shared" si="1100"/>
        <v>2025</v>
      </c>
      <c r="B9762" s="77">
        <f t="shared" si="1101"/>
        <v>8</v>
      </c>
      <c r="C9762" s="73">
        <v>45878</v>
      </c>
      <c r="D9762" s="79" t="s">
        <v>66</v>
      </c>
      <c r="E9762" s="80" t="s">
        <v>635</v>
      </c>
      <c r="F9762" s="81" t="e">
        <f>VLOOKUP(E9762,Customer[],2,FALSE)</f>
        <v>#N/A</v>
      </c>
      <c r="G9762" s="69" t="e">
        <f>VLOOKUP(E9762,Customer[],3,FALSE)</f>
        <v>#N/A</v>
      </c>
      <c r="H9762" s="69" t="e">
        <f>VLOOKUP(E9762,Customer[],4,FALSE)</f>
        <v>#N/A</v>
      </c>
      <c r="I9762" s="48" t="s">
        <v>18</v>
      </c>
      <c r="J9762" s="82" t="str">
        <f>VLOOKUP(I9762,PGStock[],2,FALSE)</f>
        <v>Formula Rum 350ml</v>
      </c>
      <c r="K9762" s="71">
        <f>VLOOKUP(I9762,PGStock[],3,FALSE)</f>
        <v>0.35</v>
      </c>
      <c r="L9762" s="47">
        <v>2</v>
      </c>
      <c r="M9762" s="47">
        <f>VLOOKUP(I9762,PGStock[],6,FALSE)</f>
        <v>150</v>
      </c>
      <c r="N9762" s="47">
        <f>+PGSales!$L9762*PGSales!$M9762</f>
        <v>300</v>
      </c>
    </row>
    <row r="9763" spans="1:14" hidden="1" x14ac:dyDescent="0.25">
      <c r="A9763" s="77">
        <f t="shared" si="1100"/>
        <v>2025</v>
      </c>
      <c r="B9763" s="77">
        <f t="shared" si="1101"/>
        <v>8</v>
      </c>
      <c r="C9763" s="73">
        <v>45878</v>
      </c>
      <c r="D9763" s="79" t="s">
        <v>885</v>
      </c>
      <c r="E9763" s="80" t="s">
        <v>268</v>
      </c>
      <c r="F9763" s="81" t="str">
        <f>VLOOKUP(E9763,Customer[],2,FALSE)</f>
        <v>Kaung Thant</v>
      </c>
      <c r="G9763" s="69" t="str">
        <f>VLOOKUP(E9763,Customer[],3,FALSE)</f>
        <v>ThanDin Zay Rd</v>
      </c>
      <c r="H9763" s="69" t="str">
        <f>VLOOKUP(E9763,Customer[],4,FALSE)</f>
        <v xml:space="preserve">Shwepyithar </v>
      </c>
      <c r="I9763" s="48" t="s">
        <v>27</v>
      </c>
      <c r="J9763" s="82" t="str">
        <f>VLOOKUP(I9763,PGStock[],2,FALSE)</f>
        <v>Columbus Super Red Smooth 700 Ml</v>
      </c>
      <c r="K9763" s="71">
        <f>VLOOKUP(I9763,PGStock[],3,FALSE)</f>
        <v>0.7</v>
      </c>
      <c r="L9763" s="47">
        <v>1</v>
      </c>
      <c r="M9763" s="47">
        <f>VLOOKUP(I9763,PGStock[],6,FALSE)</f>
        <v>200</v>
      </c>
      <c r="N9763" s="47">
        <f>+PGSales!$L9763*PGSales!$M9763</f>
        <v>200</v>
      </c>
    </row>
    <row r="9764" spans="1:14" hidden="1" x14ac:dyDescent="0.25">
      <c r="A9764" s="77">
        <f t="shared" ref="A9764:A9799" si="1102">YEAR(C9764)</f>
        <v>2025</v>
      </c>
      <c r="B9764" s="77">
        <f t="shared" ref="B9764:B9799" si="1103">MONTH(C9764)</f>
        <v>8</v>
      </c>
      <c r="C9764" s="73">
        <v>45878</v>
      </c>
      <c r="D9764" s="79" t="s">
        <v>885</v>
      </c>
      <c r="E9764" s="80" t="s">
        <v>268</v>
      </c>
      <c r="F9764" s="81" t="str">
        <f>VLOOKUP(E9764,Customer[],2,FALSE)</f>
        <v>Kaung Thant</v>
      </c>
      <c r="G9764" s="69" t="str">
        <f>VLOOKUP(E9764,Customer[],3,FALSE)</f>
        <v>ThanDin Zay Rd</v>
      </c>
      <c r="H9764" s="69" t="str">
        <f>VLOOKUP(E9764,Customer[],4,FALSE)</f>
        <v xml:space="preserve">Shwepyithar </v>
      </c>
      <c r="I9764" s="48" t="s">
        <v>25</v>
      </c>
      <c r="J9764" s="82" t="str">
        <f>VLOOKUP(I9764,PGStock[],2,FALSE)</f>
        <v>Columbus Super Red Smooth 350 Ml</v>
      </c>
      <c r="K9764" s="71">
        <f>VLOOKUP(I9764,PGStock[],3,FALSE)</f>
        <v>0.35</v>
      </c>
      <c r="L9764" s="47">
        <v>4</v>
      </c>
      <c r="M9764" s="47">
        <f>VLOOKUP(I9764,PGStock[],6,FALSE)</f>
        <v>150</v>
      </c>
      <c r="N9764" s="47">
        <f>+PGSales!$L9764*PGSales!$M9764</f>
        <v>600</v>
      </c>
    </row>
    <row r="9765" spans="1:14" hidden="1" x14ac:dyDescent="0.25">
      <c r="A9765" s="77">
        <f t="shared" si="1102"/>
        <v>2025</v>
      </c>
      <c r="B9765" s="77">
        <f t="shared" si="1103"/>
        <v>8</v>
      </c>
      <c r="C9765" s="73">
        <v>45878</v>
      </c>
      <c r="D9765" s="79" t="s">
        <v>885</v>
      </c>
      <c r="E9765" s="80" t="s">
        <v>268</v>
      </c>
      <c r="F9765" s="81" t="str">
        <f>VLOOKUP(E9765,Customer[],2,FALSE)</f>
        <v>Kaung Thant</v>
      </c>
      <c r="G9765" s="69" t="str">
        <f>VLOOKUP(E9765,Customer[],3,FALSE)</f>
        <v>ThanDin Zay Rd</v>
      </c>
      <c r="H9765" s="69" t="str">
        <f>VLOOKUP(E9765,Customer[],4,FALSE)</f>
        <v xml:space="preserve">Shwepyithar </v>
      </c>
      <c r="I9765" s="48" t="s">
        <v>18</v>
      </c>
      <c r="J9765" s="82" t="str">
        <f>VLOOKUP(I9765,PGStock[],2,FALSE)</f>
        <v>Formula Rum 350ml</v>
      </c>
      <c r="K9765" s="71">
        <f>VLOOKUP(I9765,PGStock[],3,FALSE)</f>
        <v>0.35</v>
      </c>
      <c r="L9765" s="47">
        <v>4</v>
      </c>
      <c r="M9765" s="47">
        <f>VLOOKUP(I9765,PGStock[],6,FALSE)</f>
        <v>150</v>
      </c>
      <c r="N9765" s="47">
        <f>+PGSales!$L9765*PGSales!$M9765</f>
        <v>600</v>
      </c>
    </row>
    <row r="9766" spans="1:14" hidden="1" x14ac:dyDescent="0.25">
      <c r="A9766" s="77">
        <f t="shared" si="1102"/>
        <v>2025</v>
      </c>
      <c r="B9766" s="77">
        <f t="shared" si="1103"/>
        <v>8</v>
      </c>
      <c r="C9766" s="73">
        <v>45878</v>
      </c>
      <c r="D9766" s="79" t="s">
        <v>60</v>
      </c>
      <c r="E9766" s="80" t="s">
        <v>246</v>
      </c>
      <c r="F9766" s="81" t="str">
        <f>VLOOKUP(E9766,Customer[],2,FALSE)</f>
        <v>Zaw Hein Kaber</v>
      </c>
      <c r="G9766" s="69" t="str">
        <f>VLOOKUP(E9766,Customer[],3,FALSE)</f>
        <v>ThanDin Zay Rd</v>
      </c>
      <c r="H9766" s="69" t="str">
        <f>VLOOKUP(E9766,Customer[],4,FALSE)</f>
        <v xml:space="preserve">Shwepyithar </v>
      </c>
      <c r="I9766" s="48" t="s">
        <v>25</v>
      </c>
      <c r="J9766" s="82" t="str">
        <f>VLOOKUP(I9766,PGStock[],2,FALSE)</f>
        <v>Columbus Super Red Smooth 350 Ml</v>
      </c>
      <c r="K9766" s="71">
        <f>VLOOKUP(I9766,PGStock[],3,FALSE)</f>
        <v>0.35</v>
      </c>
      <c r="L9766" s="47">
        <v>7</v>
      </c>
      <c r="M9766" s="47">
        <f>VLOOKUP(I9766,PGStock[],6,FALSE)</f>
        <v>150</v>
      </c>
      <c r="N9766" s="47">
        <f>+PGSales!$L9766*PGSales!$M9766</f>
        <v>1050</v>
      </c>
    </row>
    <row r="9767" spans="1:14" hidden="1" x14ac:dyDescent="0.25">
      <c r="A9767" s="77">
        <f t="shared" si="1102"/>
        <v>2025</v>
      </c>
      <c r="B9767" s="77">
        <f t="shared" si="1103"/>
        <v>8</v>
      </c>
      <c r="C9767" s="73">
        <v>45878</v>
      </c>
      <c r="D9767" s="79" t="s">
        <v>60</v>
      </c>
      <c r="E9767" s="80" t="s">
        <v>246</v>
      </c>
      <c r="F9767" s="81" t="str">
        <f>VLOOKUP(E9767,Customer[],2,FALSE)</f>
        <v>Zaw Hein Kaber</v>
      </c>
      <c r="G9767" s="69" t="str">
        <f>VLOOKUP(E9767,Customer[],3,FALSE)</f>
        <v>ThanDin Zay Rd</v>
      </c>
      <c r="H9767" s="69" t="str">
        <f>VLOOKUP(E9767,Customer[],4,FALSE)</f>
        <v xml:space="preserve">Shwepyithar </v>
      </c>
      <c r="I9767" s="48" t="s">
        <v>18</v>
      </c>
      <c r="J9767" s="82" t="str">
        <f>VLOOKUP(I9767,PGStock[],2,FALSE)</f>
        <v>Formula Rum 350ml</v>
      </c>
      <c r="K9767" s="71">
        <f>VLOOKUP(I9767,PGStock[],3,FALSE)</f>
        <v>0.35</v>
      </c>
      <c r="L9767" s="47">
        <v>6</v>
      </c>
      <c r="M9767" s="47">
        <f>VLOOKUP(I9767,PGStock[],6,FALSE)</f>
        <v>150</v>
      </c>
      <c r="N9767" s="47">
        <f>+PGSales!$L9767*PGSales!$M9767</f>
        <v>900</v>
      </c>
    </row>
    <row r="9768" spans="1:14" hidden="1" x14ac:dyDescent="0.25">
      <c r="A9768" s="77">
        <f t="shared" si="1102"/>
        <v>2025</v>
      </c>
      <c r="B9768" s="77">
        <f t="shared" si="1103"/>
        <v>8</v>
      </c>
      <c r="C9768" s="73">
        <v>45878</v>
      </c>
      <c r="D9768" s="79" t="s">
        <v>56</v>
      </c>
      <c r="E9768" s="80" t="s">
        <v>245</v>
      </c>
      <c r="F9768" s="81" t="str">
        <f>VLOOKUP(E9768,Customer[],2,FALSE)</f>
        <v>Cheer</v>
      </c>
      <c r="G9768" s="69" t="str">
        <f>VLOOKUP(E9768,Customer[],3,FALSE)</f>
        <v>ThanDin Zay Rd</v>
      </c>
      <c r="H9768" s="69" t="str">
        <f>VLOOKUP(E9768,Customer[],4,FALSE)</f>
        <v xml:space="preserve">Shwepyithar </v>
      </c>
      <c r="I9768" s="48" t="s">
        <v>25</v>
      </c>
      <c r="J9768" s="82" t="str">
        <f>VLOOKUP(I9768,PGStock[],2,FALSE)</f>
        <v>Columbus Super Red Smooth 350 Ml</v>
      </c>
      <c r="K9768" s="71">
        <f>VLOOKUP(I9768,PGStock[],3,FALSE)</f>
        <v>0.35</v>
      </c>
      <c r="L9768" s="47">
        <v>3</v>
      </c>
      <c r="M9768" s="47">
        <f>VLOOKUP(I9768,PGStock[],6,FALSE)</f>
        <v>150</v>
      </c>
      <c r="N9768" s="47">
        <f>+PGSales!$L9768*PGSales!$M9768</f>
        <v>450</v>
      </c>
    </row>
    <row r="9769" spans="1:14" hidden="1" x14ac:dyDescent="0.25">
      <c r="A9769" s="77">
        <f t="shared" si="1102"/>
        <v>2025</v>
      </c>
      <c r="B9769" s="77">
        <f t="shared" si="1103"/>
        <v>8</v>
      </c>
      <c r="C9769" s="73">
        <v>45878</v>
      </c>
      <c r="D9769" s="79" t="s">
        <v>56</v>
      </c>
      <c r="E9769" s="80" t="s">
        <v>245</v>
      </c>
      <c r="F9769" s="81" t="str">
        <f>VLOOKUP(E9769,Customer[],2,FALSE)</f>
        <v>Cheer</v>
      </c>
      <c r="G9769" s="69" t="str">
        <f>VLOOKUP(E9769,Customer[],3,FALSE)</f>
        <v>ThanDin Zay Rd</v>
      </c>
      <c r="H9769" s="69" t="str">
        <f>VLOOKUP(E9769,Customer[],4,FALSE)</f>
        <v xml:space="preserve">Shwepyithar </v>
      </c>
      <c r="I9769" s="48" t="s">
        <v>18</v>
      </c>
      <c r="J9769" s="82" t="str">
        <f>VLOOKUP(I9769,PGStock[],2,FALSE)</f>
        <v>Formula Rum 350ml</v>
      </c>
      <c r="K9769" s="71">
        <f>VLOOKUP(I9769,PGStock[],3,FALSE)</f>
        <v>0.35</v>
      </c>
      <c r="L9769" s="47">
        <v>4</v>
      </c>
      <c r="M9769" s="47">
        <f>VLOOKUP(I9769,PGStock[],6,FALSE)</f>
        <v>150</v>
      </c>
      <c r="N9769" s="47">
        <f>+PGSales!$L9769*PGSales!$M9769</f>
        <v>600</v>
      </c>
    </row>
    <row r="9770" spans="1:14" hidden="1" x14ac:dyDescent="0.25">
      <c r="A9770" s="77">
        <f t="shared" si="1102"/>
        <v>2025</v>
      </c>
      <c r="B9770" s="77">
        <f t="shared" si="1103"/>
        <v>8</v>
      </c>
      <c r="C9770" s="73">
        <v>45878</v>
      </c>
      <c r="D9770" s="79" t="s">
        <v>187</v>
      </c>
      <c r="E9770" s="80" t="s">
        <v>595</v>
      </c>
      <c r="F9770" s="81" t="str">
        <f>VLOOKUP(E9770,Customer[],2,FALSE)</f>
        <v>Shwe Yee Linn</v>
      </c>
      <c r="G9770" s="69" t="str">
        <f>VLOOKUP(E9770,Customer[],3,FALSE)</f>
        <v>Padamyar Rd</v>
      </c>
      <c r="H9770" s="69" t="str">
        <f>VLOOKUP(E9770,Customer[],4,FALSE)</f>
        <v>Mangalardon</v>
      </c>
      <c r="I9770" s="48" t="s">
        <v>27</v>
      </c>
      <c r="J9770" s="82" t="str">
        <f>VLOOKUP(I9770,PGStock[],2,FALSE)</f>
        <v>Columbus Super Red Smooth 700 Ml</v>
      </c>
      <c r="K9770" s="71">
        <f>VLOOKUP(I9770,PGStock[],3,FALSE)</f>
        <v>0.7</v>
      </c>
      <c r="L9770" s="47">
        <v>1</v>
      </c>
      <c r="M9770" s="47">
        <f>VLOOKUP(I9770,PGStock[],6,FALSE)</f>
        <v>200</v>
      </c>
      <c r="N9770" s="47">
        <f>+PGSales!$L9770*PGSales!$M9770</f>
        <v>200</v>
      </c>
    </row>
    <row r="9771" spans="1:14" hidden="1" x14ac:dyDescent="0.25">
      <c r="A9771" s="77">
        <f t="shared" si="1102"/>
        <v>2025</v>
      </c>
      <c r="B9771" s="77">
        <f t="shared" si="1103"/>
        <v>8</v>
      </c>
      <c r="C9771" s="73">
        <v>45878</v>
      </c>
      <c r="D9771" s="79" t="s">
        <v>187</v>
      </c>
      <c r="E9771" s="80" t="s">
        <v>595</v>
      </c>
      <c r="F9771" s="81" t="str">
        <f>VLOOKUP(E9771,Customer[],2,FALSE)</f>
        <v>Shwe Yee Linn</v>
      </c>
      <c r="G9771" s="69" t="str">
        <f>VLOOKUP(E9771,Customer[],3,FALSE)</f>
        <v>Padamyar Rd</v>
      </c>
      <c r="H9771" s="69" t="str">
        <f>VLOOKUP(E9771,Customer[],4,FALSE)</f>
        <v>Mangalardon</v>
      </c>
      <c r="I9771" s="48" t="s">
        <v>23</v>
      </c>
      <c r="J9771" s="82" t="str">
        <f>VLOOKUP(I9771,PGStock[],2,FALSE)</f>
        <v>Columbus Super Red Smooth 175 Ml</v>
      </c>
      <c r="K9771" s="71">
        <f>VLOOKUP(I9771,PGStock[],3,FALSE)</f>
        <v>0.17499999999999999</v>
      </c>
      <c r="L9771" s="47">
        <v>1</v>
      </c>
      <c r="M9771" s="47">
        <f>VLOOKUP(I9771,PGStock[],6,FALSE)</f>
        <v>100</v>
      </c>
      <c r="N9771" s="47">
        <f>+PGSales!$L9771*PGSales!$M9771</f>
        <v>100</v>
      </c>
    </row>
    <row r="9772" spans="1:14" hidden="1" x14ac:dyDescent="0.25">
      <c r="A9772" s="77">
        <f t="shared" si="1102"/>
        <v>2025</v>
      </c>
      <c r="B9772" s="77">
        <f t="shared" si="1103"/>
        <v>8</v>
      </c>
      <c r="C9772" s="73">
        <v>45878</v>
      </c>
      <c r="D9772" s="79" t="s">
        <v>109</v>
      </c>
      <c r="E9772" s="80" t="s">
        <v>915</v>
      </c>
      <c r="F9772" s="81" t="str">
        <f>VLOOKUP(E9772,Customer[],2,FALSE)</f>
        <v>Mya Thazi</v>
      </c>
      <c r="G9772" s="69" t="str">
        <f>VLOOKUP(E9772,Customer[],3,FALSE)</f>
        <v>Paddamyar Rd</v>
      </c>
      <c r="H9772" s="69" t="str">
        <f>VLOOKUP(E9772,Customer[],4,FALSE)</f>
        <v>Mangalardon</v>
      </c>
      <c r="I9772" s="48" t="s">
        <v>23</v>
      </c>
      <c r="J9772" s="82" t="str">
        <f>VLOOKUP(I9772,PGStock[],2,FALSE)</f>
        <v>Columbus Super Red Smooth 175 Ml</v>
      </c>
      <c r="K9772" s="71">
        <f>VLOOKUP(I9772,PGStock[],3,FALSE)</f>
        <v>0.17499999999999999</v>
      </c>
      <c r="L9772" s="47">
        <v>1</v>
      </c>
      <c r="M9772" s="47">
        <f>VLOOKUP(I9772,PGStock[],6,FALSE)</f>
        <v>100</v>
      </c>
      <c r="N9772" s="47">
        <f>+PGSales!$L9772*PGSales!$M9772</f>
        <v>100</v>
      </c>
    </row>
    <row r="9773" spans="1:14" hidden="1" x14ac:dyDescent="0.25">
      <c r="A9773" s="77">
        <f t="shared" si="1102"/>
        <v>2025</v>
      </c>
      <c r="B9773" s="77">
        <f t="shared" si="1103"/>
        <v>8</v>
      </c>
      <c r="C9773" s="73">
        <v>45878</v>
      </c>
      <c r="D9773" s="79" t="s">
        <v>115</v>
      </c>
      <c r="E9773" s="80" t="s">
        <v>758</v>
      </c>
      <c r="F9773" s="81" t="str">
        <f>VLOOKUP(E9773,Customer[],2,FALSE)</f>
        <v>Shwe Paler</v>
      </c>
      <c r="G9773" s="69" t="str">
        <f>VLOOKUP(E9773,Customer[],3,FALSE)</f>
        <v>Aung Thapay Rd</v>
      </c>
      <c r="H9773" s="69" t="str">
        <f>VLOOKUP(E9773,Customer[],4,FALSE)</f>
        <v>Mangalardon</v>
      </c>
      <c r="I9773" s="48" t="s">
        <v>23</v>
      </c>
      <c r="J9773" s="82" t="str">
        <f>VLOOKUP(I9773,PGStock[],2,FALSE)</f>
        <v>Columbus Super Red Smooth 175 Ml</v>
      </c>
      <c r="K9773" s="71">
        <f>VLOOKUP(I9773,PGStock[],3,FALSE)</f>
        <v>0.17499999999999999</v>
      </c>
      <c r="L9773" s="47">
        <v>2</v>
      </c>
      <c r="M9773" s="47">
        <f>VLOOKUP(I9773,PGStock[],6,FALSE)</f>
        <v>100</v>
      </c>
      <c r="N9773" s="47">
        <f>+PGSales!$L9773*PGSales!$M9773</f>
        <v>200</v>
      </c>
    </row>
    <row r="9774" spans="1:14" hidden="1" x14ac:dyDescent="0.25">
      <c r="A9774" s="77">
        <f t="shared" si="1102"/>
        <v>2025</v>
      </c>
      <c r="B9774" s="77">
        <f t="shared" si="1103"/>
        <v>8</v>
      </c>
      <c r="C9774" s="73">
        <v>45878</v>
      </c>
      <c r="D9774" s="79" t="s">
        <v>115</v>
      </c>
      <c r="E9774" s="80" t="s">
        <v>758</v>
      </c>
      <c r="F9774" s="81" t="str">
        <f>VLOOKUP(E9774,Customer[],2,FALSE)</f>
        <v>Shwe Paler</v>
      </c>
      <c r="G9774" s="69" t="str">
        <f>VLOOKUP(E9774,Customer[],3,FALSE)</f>
        <v>Aung Thapay Rd</v>
      </c>
      <c r="H9774" s="69" t="str">
        <f>VLOOKUP(E9774,Customer[],4,FALSE)</f>
        <v>Mangalardon</v>
      </c>
      <c r="I9774" s="48" t="s">
        <v>18</v>
      </c>
      <c r="J9774" s="82" t="str">
        <f>VLOOKUP(I9774,PGStock[],2,FALSE)</f>
        <v>Formula Rum 350ml</v>
      </c>
      <c r="K9774" s="71">
        <f>VLOOKUP(I9774,PGStock[],3,FALSE)</f>
        <v>0.35</v>
      </c>
      <c r="L9774" s="47">
        <v>5</v>
      </c>
      <c r="M9774" s="47">
        <f>VLOOKUP(I9774,PGStock[],6,FALSE)</f>
        <v>150</v>
      </c>
      <c r="N9774" s="47">
        <f>+PGSales!$L9774*PGSales!$M9774</f>
        <v>750</v>
      </c>
    </row>
    <row r="9775" spans="1:14" hidden="1" x14ac:dyDescent="0.25">
      <c r="A9775" s="77">
        <f t="shared" si="1102"/>
        <v>2025</v>
      </c>
      <c r="B9775" s="77">
        <f t="shared" si="1103"/>
        <v>8</v>
      </c>
      <c r="C9775" s="73">
        <v>45878</v>
      </c>
      <c r="D9775" s="79" t="s">
        <v>1</v>
      </c>
      <c r="E9775" s="80" t="s">
        <v>916</v>
      </c>
      <c r="F9775" s="81" t="str">
        <f>VLOOKUP(E9775,Customer[],2,FALSE)</f>
        <v>Zwal Htet</v>
      </c>
      <c r="G9775" s="69" t="str">
        <f>VLOOKUP(E9775,Customer[],3,FALSE)</f>
        <v>Kyaue Shwe War Rd</v>
      </c>
      <c r="H9775" s="69" t="str">
        <f>VLOOKUP(E9775,Customer[],4,FALSE)</f>
        <v>Mangalardon</v>
      </c>
      <c r="I9775" s="48" t="s">
        <v>25</v>
      </c>
      <c r="J9775" s="82" t="str">
        <f>VLOOKUP(I9775,PGStock[],2,FALSE)</f>
        <v>Columbus Super Red Smooth 350 Ml</v>
      </c>
      <c r="K9775" s="71">
        <f>VLOOKUP(I9775,PGStock[],3,FALSE)</f>
        <v>0.35</v>
      </c>
      <c r="L9775" s="47">
        <v>5</v>
      </c>
      <c r="M9775" s="47">
        <f>VLOOKUP(I9775,PGStock[],6,FALSE)</f>
        <v>150</v>
      </c>
      <c r="N9775" s="47">
        <f>+PGSales!$L9775*PGSales!$M9775</f>
        <v>750</v>
      </c>
    </row>
    <row r="9776" spans="1:14" hidden="1" x14ac:dyDescent="0.25">
      <c r="A9776" s="77">
        <f t="shared" si="1102"/>
        <v>2025</v>
      </c>
      <c r="B9776" s="77">
        <f t="shared" si="1103"/>
        <v>8</v>
      </c>
      <c r="C9776" s="73">
        <v>45878</v>
      </c>
      <c r="D9776" s="79" t="s">
        <v>1</v>
      </c>
      <c r="E9776" s="80" t="s">
        <v>916</v>
      </c>
      <c r="F9776" s="81" t="str">
        <f>VLOOKUP(E9776,Customer[],2,FALSE)</f>
        <v>Zwal Htet</v>
      </c>
      <c r="G9776" s="69" t="str">
        <f>VLOOKUP(E9776,Customer[],3,FALSE)</f>
        <v>Kyaue Shwe War Rd</v>
      </c>
      <c r="H9776" s="69" t="str">
        <f>VLOOKUP(E9776,Customer[],4,FALSE)</f>
        <v>Mangalardon</v>
      </c>
      <c r="I9776" s="48" t="s">
        <v>23</v>
      </c>
      <c r="J9776" s="82" t="str">
        <f>VLOOKUP(I9776,PGStock[],2,FALSE)</f>
        <v>Columbus Super Red Smooth 175 Ml</v>
      </c>
      <c r="K9776" s="71">
        <f>VLOOKUP(I9776,PGStock[],3,FALSE)</f>
        <v>0.17499999999999999</v>
      </c>
      <c r="L9776" s="47">
        <v>1</v>
      </c>
      <c r="M9776" s="47">
        <f>VLOOKUP(I9776,PGStock[],6,FALSE)</f>
        <v>100</v>
      </c>
      <c r="N9776" s="47">
        <f>+PGSales!$L9776*PGSales!$M9776</f>
        <v>100</v>
      </c>
    </row>
    <row r="9777" spans="1:14" hidden="1" x14ac:dyDescent="0.25">
      <c r="A9777" s="77">
        <f t="shared" ref="A9777:A9795" si="1104">YEAR(C9777)</f>
        <v>2025</v>
      </c>
      <c r="B9777" s="77">
        <f t="shared" ref="B9777:B9795" si="1105">MONTH(C9777)</f>
        <v>8</v>
      </c>
      <c r="C9777" s="73">
        <v>45878</v>
      </c>
      <c r="D9777" s="79" t="s">
        <v>74</v>
      </c>
      <c r="E9777" s="80" t="s">
        <v>120</v>
      </c>
      <c r="F9777" s="81" t="str">
        <f>VLOOKUP(E9777,Customer[],2,FALSE)</f>
        <v>Linn</v>
      </c>
      <c r="G9777" s="69" t="str">
        <f>VLOOKUP(E9777,Customer[],3,FALSE)</f>
        <v>Bo Aung Kyaw Rd</v>
      </c>
      <c r="H9777" s="69" t="str">
        <f>VLOOKUP(E9777,Customer[],4,FALSE)</f>
        <v>Hlaing Thar Yar Route (1)</v>
      </c>
      <c r="I9777" s="48" t="s">
        <v>25</v>
      </c>
      <c r="J9777" s="82" t="str">
        <f>VLOOKUP(I9777,PGStock[],2,FALSE)</f>
        <v>Columbus Super Red Smooth 350 Ml</v>
      </c>
      <c r="K9777" s="71">
        <f>VLOOKUP(I9777,PGStock[],3,FALSE)</f>
        <v>0.35</v>
      </c>
      <c r="L9777" s="47">
        <v>8</v>
      </c>
      <c r="M9777" s="47">
        <f>VLOOKUP(I9777,PGStock[],6,FALSE)</f>
        <v>150</v>
      </c>
      <c r="N9777" s="47">
        <f>+PGSales!$L9777*PGSales!$M9777</f>
        <v>1200</v>
      </c>
    </row>
    <row r="9778" spans="1:14" hidden="1" x14ac:dyDescent="0.25">
      <c r="A9778" s="77">
        <f t="shared" si="1104"/>
        <v>2025</v>
      </c>
      <c r="B9778" s="77">
        <f t="shared" si="1105"/>
        <v>8</v>
      </c>
      <c r="C9778" s="73">
        <v>45878</v>
      </c>
      <c r="D9778" s="79" t="s">
        <v>74</v>
      </c>
      <c r="E9778" s="80" t="s">
        <v>120</v>
      </c>
      <c r="F9778" s="81" t="str">
        <f>VLOOKUP(E9778,Customer[],2,FALSE)</f>
        <v>Linn</v>
      </c>
      <c r="G9778" s="69" t="str">
        <f>VLOOKUP(E9778,Customer[],3,FALSE)</f>
        <v>Bo Aung Kyaw Rd</v>
      </c>
      <c r="H9778" s="69" t="str">
        <f>VLOOKUP(E9778,Customer[],4,FALSE)</f>
        <v>Hlaing Thar Yar Route (1)</v>
      </c>
      <c r="I9778" s="48" t="s">
        <v>20</v>
      </c>
      <c r="J9778" s="82" t="str">
        <f>VLOOKUP(I9778,PGStock[],2,FALSE)</f>
        <v>Formula Rum 700ml</v>
      </c>
      <c r="K9778" s="71">
        <f>VLOOKUP(I9778,PGStock[],3,FALSE)</f>
        <v>0.7</v>
      </c>
      <c r="L9778" s="47">
        <v>1</v>
      </c>
      <c r="M9778" s="47">
        <f>VLOOKUP(I9778,PGStock[],6,FALSE)</f>
        <v>200</v>
      </c>
      <c r="N9778" s="47">
        <f>+PGSales!$L9778*PGSales!$M9778</f>
        <v>200</v>
      </c>
    </row>
    <row r="9779" spans="1:14" hidden="1" x14ac:dyDescent="0.25">
      <c r="A9779" s="77">
        <f t="shared" si="1104"/>
        <v>2025</v>
      </c>
      <c r="B9779" s="77">
        <f t="shared" si="1105"/>
        <v>8</v>
      </c>
      <c r="C9779" s="73">
        <v>45878</v>
      </c>
      <c r="D9779" s="79" t="s">
        <v>74</v>
      </c>
      <c r="E9779" s="80" t="s">
        <v>120</v>
      </c>
      <c r="F9779" s="81" t="str">
        <f>VLOOKUP(E9779,Customer[],2,FALSE)</f>
        <v>Linn</v>
      </c>
      <c r="G9779" s="69" t="str">
        <f>VLOOKUP(E9779,Customer[],3,FALSE)</f>
        <v>Bo Aung Kyaw Rd</v>
      </c>
      <c r="H9779" s="69" t="str">
        <f>VLOOKUP(E9779,Customer[],4,FALSE)</f>
        <v>Hlaing Thar Yar Route (1)</v>
      </c>
      <c r="I9779" s="48" t="s">
        <v>18</v>
      </c>
      <c r="J9779" s="82" t="str">
        <f>VLOOKUP(I9779,PGStock[],2,FALSE)</f>
        <v>Formula Rum 350ml</v>
      </c>
      <c r="K9779" s="71">
        <f>VLOOKUP(I9779,PGStock[],3,FALSE)</f>
        <v>0.35</v>
      </c>
      <c r="L9779" s="47">
        <v>6</v>
      </c>
      <c r="M9779" s="47">
        <f>VLOOKUP(I9779,PGStock[],6,FALSE)</f>
        <v>150</v>
      </c>
      <c r="N9779" s="47">
        <f>+PGSales!$L9779*PGSales!$M9779</f>
        <v>900</v>
      </c>
    </row>
    <row r="9780" spans="1:14" hidden="1" x14ac:dyDescent="0.25">
      <c r="A9780" s="77">
        <f t="shared" si="1104"/>
        <v>2025</v>
      </c>
      <c r="B9780" s="77">
        <f t="shared" si="1105"/>
        <v>8</v>
      </c>
      <c r="C9780" s="73">
        <v>45878</v>
      </c>
      <c r="D9780" s="79" t="s">
        <v>131</v>
      </c>
      <c r="E9780" s="80" t="s">
        <v>631</v>
      </c>
      <c r="F9780" s="81" t="str">
        <f>VLOOKUP(E9780,Customer[],2,FALSE)</f>
        <v>Nge paung</v>
      </c>
      <c r="G9780" s="69" t="str">
        <f>VLOOKUP(E9780,Customer[],3,FALSE)</f>
        <v>Bo Aung Kyaw Rd</v>
      </c>
      <c r="H9780" s="69" t="str">
        <f>VLOOKUP(E9780,Customer[],4,FALSE)</f>
        <v>Hlaing Thar Yar</v>
      </c>
      <c r="I9780" s="48" t="s">
        <v>25</v>
      </c>
      <c r="J9780" s="82" t="str">
        <f>VLOOKUP(I9780,PGStock[],2,FALSE)</f>
        <v>Columbus Super Red Smooth 350 Ml</v>
      </c>
      <c r="K9780" s="71">
        <f>VLOOKUP(I9780,PGStock[],3,FALSE)</f>
        <v>0.35</v>
      </c>
      <c r="L9780" s="47">
        <v>4</v>
      </c>
      <c r="M9780" s="47">
        <f>VLOOKUP(I9780,PGStock[],6,FALSE)</f>
        <v>150</v>
      </c>
      <c r="N9780" s="47">
        <f>+PGSales!$L9780*PGSales!$M9780</f>
        <v>600</v>
      </c>
    </row>
    <row r="9781" spans="1:14" hidden="1" x14ac:dyDescent="0.25">
      <c r="A9781" s="77">
        <f t="shared" si="1104"/>
        <v>2025</v>
      </c>
      <c r="B9781" s="77">
        <f t="shared" si="1105"/>
        <v>8</v>
      </c>
      <c r="C9781" s="73">
        <v>45878</v>
      </c>
      <c r="D9781" s="79" t="s">
        <v>131</v>
      </c>
      <c r="E9781" s="80" t="s">
        <v>631</v>
      </c>
      <c r="F9781" s="81" t="str">
        <f>VLOOKUP(E9781,Customer[],2,FALSE)</f>
        <v>Nge paung</v>
      </c>
      <c r="G9781" s="69" t="str">
        <f>VLOOKUP(E9781,Customer[],3,FALSE)</f>
        <v>Bo Aung Kyaw Rd</v>
      </c>
      <c r="H9781" s="69" t="str">
        <f>VLOOKUP(E9781,Customer[],4,FALSE)</f>
        <v>Hlaing Thar Yar</v>
      </c>
      <c r="I9781" s="48" t="s">
        <v>23</v>
      </c>
      <c r="J9781" s="82" t="str">
        <f>VLOOKUP(I9781,PGStock[],2,FALSE)</f>
        <v>Columbus Super Red Smooth 175 Ml</v>
      </c>
      <c r="K9781" s="71">
        <f>VLOOKUP(I9781,PGStock[],3,FALSE)</f>
        <v>0.17499999999999999</v>
      </c>
      <c r="L9781" s="47">
        <v>4</v>
      </c>
      <c r="M9781" s="47">
        <f>VLOOKUP(I9781,PGStock[],6,FALSE)</f>
        <v>100</v>
      </c>
      <c r="N9781" s="47">
        <f>+PGSales!$L9781*PGSales!$M9781</f>
        <v>400</v>
      </c>
    </row>
    <row r="9782" spans="1:14" hidden="1" x14ac:dyDescent="0.25">
      <c r="A9782" s="77">
        <f t="shared" si="1104"/>
        <v>2025</v>
      </c>
      <c r="B9782" s="77">
        <f t="shared" si="1105"/>
        <v>8</v>
      </c>
      <c r="C9782" s="73">
        <v>45878</v>
      </c>
      <c r="D9782" s="79" t="s">
        <v>131</v>
      </c>
      <c r="E9782" s="80" t="s">
        <v>631</v>
      </c>
      <c r="F9782" s="81" t="str">
        <f>VLOOKUP(E9782,Customer[],2,FALSE)</f>
        <v>Nge paung</v>
      </c>
      <c r="G9782" s="69" t="str">
        <f>VLOOKUP(E9782,Customer[],3,FALSE)</f>
        <v>Bo Aung Kyaw Rd</v>
      </c>
      <c r="H9782" s="69" t="str">
        <f>VLOOKUP(E9782,Customer[],4,FALSE)</f>
        <v>Hlaing Thar Yar</v>
      </c>
      <c r="I9782" s="48" t="s">
        <v>20</v>
      </c>
      <c r="J9782" s="82" t="str">
        <f>VLOOKUP(I9782,PGStock[],2,FALSE)</f>
        <v>Formula Rum 700ml</v>
      </c>
      <c r="K9782" s="71">
        <f>VLOOKUP(I9782,PGStock[],3,FALSE)</f>
        <v>0.7</v>
      </c>
      <c r="L9782" s="47">
        <v>1</v>
      </c>
      <c r="M9782" s="47">
        <f>VLOOKUP(I9782,PGStock[],6,FALSE)</f>
        <v>200</v>
      </c>
      <c r="N9782" s="47">
        <f>+PGSales!$L9782*PGSales!$M9782</f>
        <v>200</v>
      </c>
    </row>
    <row r="9783" spans="1:14" hidden="1" x14ac:dyDescent="0.25">
      <c r="A9783" s="77">
        <f t="shared" si="1104"/>
        <v>2025</v>
      </c>
      <c r="B9783" s="77">
        <f t="shared" si="1105"/>
        <v>8</v>
      </c>
      <c r="C9783" s="73">
        <v>45878</v>
      </c>
      <c r="D9783" s="79" t="s">
        <v>131</v>
      </c>
      <c r="E9783" s="80" t="s">
        <v>631</v>
      </c>
      <c r="F9783" s="81" t="str">
        <f>VLOOKUP(E9783,Customer[],2,FALSE)</f>
        <v>Nge paung</v>
      </c>
      <c r="G9783" s="69" t="str">
        <f>VLOOKUP(E9783,Customer[],3,FALSE)</f>
        <v>Bo Aung Kyaw Rd</v>
      </c>
      <c r="H9783" s="69" t="str">
        <f>VLOOKUP(E9783,Customer[],4,FALSE)</f>
        <v>Hlaing Thar Yar</v>
      </c>
      <c r="I9783" s="48" t="s">
        <v>18</v>
      </c>
      <c r="J9783" s="82" t="str">
        <f>VLOOKUP(I9783,PGStock[],2,FALSE)</f>
        <v>Formula Rum 350ml</v>
      </c>
      <c r="K9783" s="71">
        <f>VLOOKUP(I9783,PGStock[],3,FALSE)</f>
        <v>0.35</v>
      </c>
      <c r="L9783" s="47">
        <v>5</v>
      </c>
      <c r="M9783" s="47">
        <f>VLOOKUP(I9783,PGStock[],6,FALSE)</f>
        <v>150</v>
      </c>
      <c r="N9783" s="47">
        <f>+PGSales!$L9783*PGSales!$M9783</f>
        <v>750</v>
      </c>
    </row>
    <row r="9784" spans="1:14" hidden="1" x14ac:dyDescent="0.25">
      <c r="A9784" s="77">
        <f t="shared" si="1104"/>
        <v>2025</v>
      </c>
      <c r="B9784" s="77">
        <f t="shared" si="1105"/>
        <v>8</v>
      </c>
      <c r="C9784" s="73">
        <v>45878</v>
      </c>
      <c r="D9784" s="79" t="s">
        <v>68</v>
      </c>
      <c r="E9784" s="80" t="s">
        <v>125</v>
      </c>
      <c r="F9784" s="81" t="str">
        <f>VLOOKUP(E9784,Customer[],2,FALSE)</f>
        <v>Soon Pyan</v>
      </c>
      <c r="G9784" s="69" t="str">
        <f>VLOOKUP(E9784,Customer[],3,FALSE)</f>
        <v>Bo Aung Kyaw Rd</v>
      </c>
      <c r="H9784" s="69" t="str">
        <f>VLOOKUP(E9784,Customer[],4,FALSE)</f>
        <v>Hlaing Thar Yar Route (1)</v>
      </c>
      <c r="I9784" s="48" t="s">
        <v>27</v>
      </c>
      <c r="J9784" s="82" t="str">
        <f>VLOOKUP(I9784,PGStock[],2,FALSE)</f>
        <v>Columbus Super Red Smooth 700 Ml</v>
      </c>
      <c r="K9784" s="71">
        <f>VLOOKUP(I9784,PGStock[],3,FALSE)</f>
        <v>0.7</v>
      </c>
      <c r="L9784" s="47">
        <v>2</v>
      </c>
      <c r="M9784" s="47">
        <f>VLOOKUP(I9784,PGStock[],6,FALSE)</f>
        <v>200</v>
      </c>
      <c r="N9784" s="47">
        <f>+PGSales!$L9784*PGSales!$M9784</f>
        <v>400</v>
      </c>
    </row>
    <row r="9785" spans="1:14" hidden="1" x14ac:dyDescent="0.25">
      <c r="A9785" s="77">
        <f t="shared" si="1104"/>
        <v>2025</v>
      </c>
      <c r="B9785" s="77">
        <f t="shared" si="1105"/>
        <v>8</v>
      </c>
      <c r="C9785" s="73">
        <v>45878</v>
      </c>
      <c r="D9785" s="79" t="s">
        <v>68</v>
      </c>
      <c r="E9785" s="80" t="s">
        <v>125</v>
      </c>
      <c r="F9785" s="81" t="str">
        <f>VLOOKUP(E9785,Customer[],2,FALSE)</f>
        <v>Soon Pyan</v>
      </c>
      <c r="G9785" s="69" t="str">
        <f>VLOOKUP(E9785,Customer[],3,FALSE)</f>
        <v>Bo Aung Kyaw Rd</v>
      </c>
      <c r="H9785" s="69" t="str">
        <f>VLOOKUP(E9785,Customer[],4,FALSE)</f>
        <v>Hlaing Thar Yar Route (1)</v>
      </c>
      <c r="I9785" s="48" t="s">
        <v>25</v>
      </c>
      <c r="J9785" s="82" t="str">
        <f>VLOOKUP(I9785,PGStock[],2,FALSE)</f>
        <v>Columbus Super Red Smooth 350 Ml</v>
      </c>
      <c r="K9785" s="71">
        <f>VLOOKUP(I9785,PGStock[],3,FALSE)</f>
        <v>0.35</v>
      </c>
      <c r="L9785" s="47">
        <v>1</v>
      </c>
      <c r="M9785" s="47">
        <f>VLOOKUP(I9785,PGStock[],6,FALSE)</f>
        <v>150</v>
      </c>
      <c r="N9785" s="47">
        <f>+PGSales!$L9785*PGSales!$M9785</f>
        <v>150</v>
      </c>
    </row>
    <row r="9786" spans="1:14" hidden="1" x14ac:dyDescent="0.25">
      <c r="A9786" s="77">
        <f t="shared" si="1104"/>
        <v>2025</v>
      </c>
      <c r="B9786" s="77">
        <f t="shared" si="1105"/>
        <v>8</v>
      </c>
      <c r="C9786" s="73">
        <v>45878</v>
      </c>
      <c r="D9786" s="79" t="s">
        <v>68</v>
      </c>
      <c r="E9786" s="80" t="s">
        <v>125</v>
      </c>
      <c r="F9786" s="81" t="str">
        <f>VLOOKUP(E9786,Customer[],2,FALSE)</f>
        <v>Soon Pyan</v>
      </c>
      <c r="G9786" s="69" t="str">
        <f>VLOOKUP(E9786,Customer[],3,FALSE)</f>
        <v>Bo Aung Kyaw Rd</v>
      </c>
      <c r="H9786" s="69" t="str">
        <f>VLOOKUP(E9786,Customer[],4,FALSE)</f>
        <v>Hlaing Thar Yar Route (1)</v>
      </c>
      <c r="I9786" s="48" t="s">
        <v>18</v>
      </c>
      <c r="J9786" s="82" t="str">
        <f>VLOOKUP(I9786,PGStock[],2,FALSE)</f>
        <v>Formula Rum 350ml</v>
      </c>
      <c r="K9786" s="71">
        <f>VLOOKUP(I9786,PGStock[],3,FALSE)</f>
        <v>0.35</v>
      </c>
      <c r="L9786" s="47">
        <v>2</v>
      </c>
      <c r="M9786" s="47">
        <f>VLOOKUP(I9786,PGStock[],6,FALSE)</f>
        <v>150</v>
      </c>
      <c r="N9786" s="47">
        <f>+PGSales!$L9786*PGSales!$M9786</f>
        <v>300</v>
      </c>
    </row>
    <row r="9787" spans="1:14" hidden="1" x14ac:dyDescent="0.25">
      <c r="A9787" s="77">
        <f t="shared" si="1104"/>
        <v>2025</v>
      </c>
      <c r="B9787" s="77">
        <f t="shared" si="1105"/>
        <v>8</v>
      </c>
      <c r="C9787" s="73">
        <v>45878</v>
      </c>
      <c r="D9787" s="79" t="s">
        <v>70</v>
      </c>
      <c r="E9787" s="80" t="s">
        <v>634</v>
      </c>
      <c r="F9787" s="81" t="str">
        <f>VLOOKUP(E9787,Customer[],2,FALSE)</f>
        <v>Pyae Maher</v>
      </c>
      <c r="G9787" s="69" t="str">
        <f>VLOOKUP(E9787,Customer[],3,FALSE)</f>
        <v>Bo Aung Kyaw Rd</v>
      </c>
      <c r="H9787" s="69" t="str">
        <f>VLOOKUP(E9787,Customer[],4,FALSE)</f>
        <v>Hlaing Thar Yar</v>
      </c>
      <c r="I9787" s="48" t="s">
        <v>25</v>
      </c>
      <c r="J9787" s="82" t="str">
        <f>VLOOKUP(I9787,PGStock[],2,FALSE)</f>
        <v>Columbus Super Red Smooth 350 Ml</v>
      </c>
      <c r="K9787" s="71">
        <f>VLOOKUP(I9787,PGStock[],3,FALSE)</f>
        <v>0.35</v>
      </c>
      <c r="L9787" s="47">
        <v>2</v>
      </c>
      <c r="M9787" s="47">
        <f>VLOOKUP(I9787,PGStock[],6,FALSE)</f>
        <v>150</v>
      </c>
      <c r="N9787" s="47">
        <f>+PGSales!$L9787*PGSales!$M9787</f>
        <v>300</v>
      </c>
    </row>
    <row r="9788" spans="1:14" hidden="1" x14ac:dyDescent="0.25">
      <c r="A9788" s="77">
        <f t="shared" si="1104"/>
        <v>2025</v>
      </c>
      <c r="B9788" s="77">
        <f t="shared" si="1105"/>
        <v>8</v>
      </c>
      <c r="C9788" s="73">
        <v>45878</v>
      </c>
      <c r="D9788" s="79" t="s">
        <v>70</v>
      </c>
      <c r="E9788" s="80" t="s">
        <v>634</v>
      </c>
      <c r="F9788" s="81" t="str">
        <f>VLOOKUP(E9788,Customer[],2,FALSE)</f>
        <v>Pyae Maher</v>
      </c>
      <c r="G9788" s="69" t="str">
        <f>VLOOKUP(E9788,Customer[],3,FALSE)</f>
        <v>Bo Aung Kyaw Rd</v>
      </c>
      <c r="H9788" s="69" t="str">
        <f>VLOOKUP(E9788,Customer[],4,FALSE)</f>
        <v>Hlaing Thar Yar</v>
      </c>
      <c r="I9788" s="48" t="s">
        <v>23</v>
      </c>
      <c r="J9788" s="82" t="str">
        <f>VLOOKUP(I9788,PGStock[],2,FALSE)</f>
        <v>Columbus Super Red Smooth 175 Ml</v>
      </c>
      <c r="K9788" s="71">
        <f>VLOOKUP(I9788,PGStock[],3,FALSE)</f>
        <v>0.17499999999999999</v>
      </c>
      <c r="L9788" s="47">
        <v>1</v>
      </c>
      <c r="M9788" s="47">
        <f>VLOOKUP(I9788,PGStock[],6,FALSE)</f>
        <v>100</v>
      </c>
      <c r="N9788" s="47">
        <f>+PGSales!$L9788*PGSales!$M9788</f>
        <v>100</v>
      </c>
    </row>
    <row r="9789" spans="1:14" hidden="1" x14ac:dyDescent="0.25">
      <c r="A9789" s="77">
        <f t="shared" si="1104"/>
        <v>2025</v>
      </c>
      <c r="B9789" s="77">
        <f t="shared" si="1105"/>
        <v>8</v>
      </c>
      <c r="C9789" s="73">
        <v>45878</v>
      </c>
      <c r="D9789" s="79" t="s">
        <v>70</v>
      </c>
      <c r="E9789" s="80" t="s">
        <v>634</v>
      </c>
      <c r="F9789" s="81" t="str">
        <f>VLOOKUP(E9789,Customer[],2,FALSE)</f>
        <v>Pyae Maher</v>
      </c>
      <c r="G9789" s="69" t="str">
        <f>VLOOKUP(E9789,Customer[],3,FALSE)</f>
        <v>Bo Aung Kyaw Rd</v>
      </c>
      <c r="H9789" s="69" t="str">
        <f>VLOOKUP(E9789,Customer[],4,FALSE)</f>
        <v>Hlaing Thar Yar</v>
      </c>
      <c r="I9789" s="48" t="s">
        <v>20</v>
      </c>
      <c r="J9789" s="82" t="str">
        <f>VLOOKUP(I9789,PGStock[],2,FALSE)</f>
        <v>Formula Rum 700ml</v>
      </c>
      <c r="K9789" s="71">
        <f>VLOOKUP(I9789,PGStock[],3,FALSE)</f>
        <v>0.7</v>
      </c>
      <c r="L9789" s="47">
        <v>1</v>
      </c>
      <c r="M9789" s="47">
        <f>VLOOKUP(I9789,PGStock[],6,FALSE)</f>
        <v>200</v>
      </c>
      <c r="N9789" s="47">
        <f>+PGSales!$L9789*PGSales!$M9789</f>
        <v>200</v>
      </c>
    </row>
    <row r="9790" spans="1:14" hidden="1" x14ac:dyDescent="0.25">
      <c r="A9790" s="77">
        <f t="shared" si="1104"/>
        <v>2025</v>
      </c>
      <c r="B9790" s="77">
        <f t="shared" si="1105"/>
        <v>8</v>
      </c>
      <c r="C9790" s="73">
        <v>45878</v>
      </c>
      <c r="D9790" s="79" t="s">
        <v>878</v>
      </c>
      <c r="E9790" s="80" t="s">
        <v>611</v>
      </c>
      <c r="F9790" s="81" t="str">
        <f>VLOOKUP(E9790,Customer[],2,FALSE)</f>
        <v>GC</v>
      </c>
      <c r="G9790" s="69" t="str">
        <f>VLOOKUP(E9790,Customer[],3,FALSE)</f>
        <v>Bo Aung Kyaw Rd</v>
      </c>
      <c r="H9790" s="69" t="str">
        <f>VLOOKUP(E9790,Customer[],4,FALSE)</f>
        <v xml:space="preserve">Hlaing thar Yar </v>
      </c>
      <c r="I9790" s="48" t="s">
        <v>25</v>
      </c>
      <c r="J9790" s="82" t="str">
        <f>VLOOKUP(I9790,PGStock[],2,FALSE)</f>
        <v>Columbus Super Red Smooth 350 Ml</v>
      </c>
      <c r="K9790" s="71">
        <f>VLOOKUP(I9790,PGStock[],3,FALSE)</f>
        <v>0.35</v>
      </c>
      <c r="L9790" s="47">
        <v>2</v>
      </c>
      <c r="M9790" s="47">
        <f>VLOOKUP(I9790,PGStock[],6,FALSE)</f>
        <v>150</v>
      </c>
      <c r="N9790" s="47">
        <f>+PGSales!$L9790*PGSales!$M9790</f>
        <v>300</v>
      </c>
    </row>
    <row r="9791" spans="1:14" hidden="1" x14ac:dyDescent="0.25">
      <c r="A9791" s="77">
        <f t="shared" si="1104"/>
        <v>2025</v>
      </c>
      <c r="B9791" s="77">
        <f t="shared" si="1105"/>
        <v>8</v>
      </c>
      <c r="C9791" s="73">
        <v>45878</v>
      </c>
      <c r="D9791" s="79" t="s">
        <v>878</v>
      </c>
      <c r="E9791" s="80" t="s">
        <v>611</v>
      </c>
      <c r="F9791" s="81" t="str">
        <f>VLOOKUP(E9791,Customer[],2,FALSE)</f>
        <v>GC</v>
      </c>
      <c r="G9791" s="69" t="str">
        <f>VLOOKUP(E9791,Customer[],3,FALSE)</f>
        <v>Bo Aung Kyaw Rd</v>
      </c>
      <c r="H9791" s="69" t="str">
        <f>VLOOKUP(E9791,Customer[],4,FALSE)</f>
        <v xml:space="preserve">Hlaing thar Yar </v>
      </c>
      <c r="I9791" s="48" t="s">
        <v>18</v>
      </c>
      <c r="J9791" s="82" t="str">
        <f>VLOOKUP(I9791,PGStock[],2,FALSE)</f>
        <v>Formula Rum 350ml</v>
      </c>
      <c r="K9791" s="71">
        <f>VLOOKUP(I9791,PGStock[],3,FALSE)</f>
        <v>0.35</v>
      </c>
      <c r="L9791" s="47">
        <v>2</v>
      </c>
      <c r="M9791" s="47">
        <f>VLOOKUP(I9791,PGStock[],6,FALSE)</f>
        <v>150</v>
      </c>
      <c r="N9791" s="47">
        <f>+PGSales!$L9791*PGSales!$M9791</f>
        <v>300</v>
      </c>
    </row>
    <row r="9792" spans="1:14" hidden="1" x14ac:dyDescent="0.25">
      <c r="A9792" s="77">
        <f t="shared" si="1104"/>
        <v>2025</v>
      </c>
      <c r="B9792" s="77">
        <f t="shared" si="1105"/>
        <v>8</v>
      </c>
      <c r="C9792" s="73">
        <v>45878</v>
      </c>
      <c r="D9792" s="79" t="s">
        <v>275</v>
      </c>
      <c r="E9792" s="80" t="s">
        <v>923</v>
      </c>
      <c r="F9792" s="81" t="str">
        <f>VLOOKUP(E9792,Customer[],2,FALSE)</f>
        <v>White Soneseyar</v>
      </c>
      <c r="G9792" s="69" t="str">
        <f>VLOOKUP(E9792,Customer[],3,FALSE)</f>
        <v>Bo Aung Kyaw Rd</v>
      </c>
      <c r="H9792" s="69" t="str">
        <f>VLOOKUP(E9792,Customer[],4,FALSE)</f>
        <v>Hlaing Thar Yar</v>
      </c>
      <c r="I9792" s="48" t="s">
        <v>25</v>
      </c>
      <c r="J9792" s="82" t="str">
        <f>VLOOKUP(I9792,PGStock[],2,FALSE)</f>
        <v>Columbus Super Red Smooth 350 Ml</v>
      </c>
      <c r="K9792" s="71">
        <f>VLOOKUP(I9792,PGStock[],3,FALSE)</f>
        <v>0.35</v>
      </c>
      <c r="L9792" s="47">
        <v>3</v>
      </c>
      <c r="M9792" s="47">
        <f>VLOOKUP(I9792,PGStock[],6,FALSE)</f>
        <v>150</v>
      </c>
      <c r="N9792" s="47">
        <f>+PGSales!$L9792*PGSales!$M9792</f>
        <v>450</v>
      </c>
    </row>
    <row r="9793" spans="1:14" hidden="1" x14ac:dyDescent="0.25">
      <c r="A9793" s="77">
        <f t="shared" si="1104"/>
        <v>2025</v>
      </c>
      <c r="B9793" s="77">
        <f t="shared" si="1105"/>
        <v>8</v>
      </c>
      <c r="C9793" s="73">
        <v>45878</v>
      </c>
      <c r="D9793" s="79" t="s">
        <v>275</v>
      </c>
      <c r="E9793" s="80" t="s">
        <v>923</v>
      </c>
      <c r="F9793" s="81" t="str">
        <f>VLOOKUP(E9793,Customer[],2,FALSE)</f>
        <v>White Soneseyar</v>
      </c>
      <c r="G9793" s="69" t="str">
        <f>VLOOKUP(E9793,Customer[],3,FALSE)</f>
        <v>Bo Aung Kyaw Rd</v>
      </c>
      <c r="H9793" s="69" t="str">
        <f>VLOOKUP(E9793,Customer[],4,FALSE)</f>
        <v>Hlaing Thar Yar</v>
      </c>
      <c r="I9793" s="48" t="s">
        <v>23</v>
      </c>
      <c r="J9793" s="82" t="str">
        <f>VLOOKUP(I9793,PGStock[],2,FALSE)</f>
        <v>Columbus Super Red Smooth 175 Ml</v>
      </c>
      <c r="K9793" s="71">
        <f>VLOOKUP(I9793,PGStock[],3,FALSE)</f>
        <v>0.17499999999999999</v>
      </c>
      <c r="L9793" s="47">
        <v>2</v>
      </c>
      <c r="M9793" s="47">
        <f>VLOOKUP(I9793,PGStock[],6,FALSE)</f>
        <v>100</v>
      </c>
      <c r="N9793" s="47">
        <f>+PGSales!$L9793*PGSales!$M9793</f>
        <v>200</v>
      </c>
    </row>
    <row r="9794" spans="1:14" hidden="1" x14ac:dyDescent="0.25">
      <c r="A9794" s="77">
        <f t="shared" si="1104"/>
        <v>2025</v>
      </c>
      <c r="B9794" s="77">
        <f t="shared" si="1105"/>
        <v>8</v>
      </c>
      <c r="C9794" s="73">
        <v>45878</v>
      </c>
      <c r="D9794" s="79" t="s">
        <v>275</v>
      </c>
      <c r="E9794" s="80" t="s">
        <v>923</v>
      </c>
      <c r="F9794" s="81" t="str">
        <f>VLOOKUP(E9794,Customer[],2,FALSE)</f>
        <v>White Soneseyar</v>
      </c>
      <c r="G9794" s="69" t="str">
        <f>VLOOKUP(E9794,Customer[],3,FALSE)</f>
        <v>Bo Aung Kyaw Rd</v>
      </c>
      <c r="H9794" s="69" t="str">
        <f>VLOOKUP(E9794,Customer[],4,FALSE)</f>
        <v>Hlaing Thar Yar</v>
      </c>
      <c r="I9794" s="48" t="s">
        <v>18</v>
      </c>
      <c r="J9794" s="82" t="str">
        <f>VLOOKUP(I9794,PGStock[],2,FALSE)</f>
        <v>Formula Rum 350ml</v>
      </c>
      <c r="K9794" s="71">
        <f>VLOOKUP(I9794,PGStock[],3,FALSE)</f>
        <v>0.35</v>
      </c>
      <c r="L9794" s="47">
        <v>1</v>
      </c>
      <c r="M9794" s="47">
        <f>VLOOKUP(I9794,PGStock[],6,FALSE)</f>
        <v>150</v>
      </c>
      <c r="N9794" s="47">
        <f>+PGSales!$L9794*PGSales!$M9794</f>
        <v>150</v>
      </c>
    </row>
    <row r="9795" spans="1:14" hidden="1" x14ac:dyDescent="0.25">
      <c r="A9795" s="77">
        <f t="shared" si="1104"/>
        <v>2025</v>
      </c>
      <c r="B9795" s="77">
        <f t="shared" si="1105"/>
        <v>8</v>
      </c>
      <c r="C9795" s="73">
        <v>45880</v>
      </c>
      <c r="D9795" s="79" t="s">
        <v>4</v>
      </c>
      <c r="E9795" s="80" t="s">
        <v>413</v>
      </c>
      <c r="F9795" s="81" t="str">
        <f>VLOOKUP(E9795,Customer[],2,FALSE)</f>
        <v>Sakarwar 1</v>
      </c>
      <c r="G9795" s="69" t="str">
        <f>VLOOKUP(E9795,Customer[],3,FALSE)</f>
        <v>Lan Wa Rd</v>
      </c>
      <c r="H9795" s="69" t="str">
        <f>VLOOKUP(E9795,Customer[],4,FALSE)</f>
        <v>N/Oakkala</v>
      </c>
      <c r="I9795" s="48" t="s">
        <v>20</v>
      </c>
      <c r="J9795" s="82" t="str">
        <f>VLOOKUP(I9795,PGStock[],2,FALSE)</f>
        <v>Formula Rum 700ml</v>
      </c>
      <c r="K9795" s="71">
        <f>VLOOKUP(I9795,PGStock[],3,FALSE)</f>
        <v>0.7</v>
      </c>
      <c r="L9795" s="47">
        <v>2</v>
      </c>
      <c r="M9795" s="47">
        <f>VLOOKUP(I9795,PGStock[],6,FALSE)</f>
        <v>200</v>
      </c>
      <c r="N9795" s="47">
        <f>+PGSales!$L9795*PGSales!$M9795</f>
        <v>400</v>
      </c>
    </row>
    <row r="9796" spans="1:14" hidden="1" x14ac:dyDescent="0.25">
      <c r="A9796" s="77">
        <f t="shared" si="1102"/>
        <v>2025</v>
      </c>
      <c r="B9796" s="77">
        <f t="shared" si="1103"/>
        <v>8</v>
      </c>
      <c r="C9796" s="73">
        <v>45880</v>
      </c>
      <c r="D9796" s="79" t="s">
        <v>885</v>
      </c>
      <c r="E9796" s="80" t="s">
        <v>414</v>
      </c>
      <c r="F9796" s="81" t="str">
        <f>VLOOKUP(E9796,Customer[],2,FALSE)</f>
        <v>Paddue War</v>
      </c>
      <c r="G9796" s="69" t="str">
        <f>VLOOKUP(E9796,Customer[],3,FALSE)</f>
        <v>Bayane naung Rd</v>
      </c>
      <c r="H9796" s="69" t="str">
        <f>VLOOKUP(E9796,Customer[],4,FALSE)</f>
        <v>N/Oakkala</v>
      </c>
      <c r="I9796" s="48" t="s">
        <v>25</v>
      </c>
      <c r="J9796" s="82" t="str">
        <f>VLOOKUP(I9796,PGStock[],2,FALSE)</f>
        <v>Columbus Super Red Smooth 350 Ml</v>
      </c>
      <c r="K9796" s="71">
        <f>VLOOKUP(I9796,PGStock[],3,FALSE)</f>
        <v>0.35</v>
      </c>
      <c r="L9796" s="47">
        <v>1</v>
      </c>
      <c r="M9796" s="47">
        <f>VLOOKUP(I9796,PGStock[],6,FALSE)</f>
        <v>150</v>
      </c>
      <c r="N9796" s="47">
        <f>+PGSales!$L9796*PGSales!$M9796</f>
        <v>150</v>
      </c>
    </row>
    <row r="9797" spans="1:14" hidden="1" x14ac:dyDescent="0.25">
      <c r="A9797" s="77">
        <f t="shared" si="1102"/>
        <v>2025</v>
      </c>
      <c r="B9797" s="77">
        <f t="shared" si="1103"/>
        <v>8</v>
      </c>
      <c r="C9797" s="73">
        <v>45880</v>
      </c>
      <c r="D9797" s="79" t="s">
        <v>885</v>
      </c>
      <c r="E9797" s="80" t="s">
        <v>414</v>
      </c>
      <c r="F9797" s="81" t="str">
        <f>VLOOKUP(E9797,Customer[],2,FALSE)</f>
        <v>Paddue War</v>
      </c>
      <c r="G9797" s="69" t="str">
        <f>VLOOKUP(E9797,Customer[],3,FALSE)</f>
        <v>Bayane naung Rd</v>
      </c>
      <c r="H9797" s="69" t="str">
        <f>VLOOKUP(E9797,Customer[],4,FALSE)</f>
        <v>N/Oakkala</v>
      </c>
      <c r="I9797" s="48" t="s">
        <v>20</v>
      </c>
      <c r="J9797" s="82" t="str">
        <f>VLOOKUP(I9797,PGStock[],2,FALSE)</f>
        <v>Formula Rum 700ml</v>
      </c>
      <c r="K9797" s="71">
        <f>VLOOKUP(I9797,PGStock[],3,FALSE)</f>
        <v>0.7</v>
      </c>
      <c r="L9797" s="47">
        <v>3</v>
      </c>
      <c r="M9797" s="47">
        <f>VLOOKUP(I9797,PGStock[],6,FALSE)</f>
        <v>200</v>
      </c>
      <c r="N9797" s="47">
        <f>+PGSales!$L9797*PGSales!$M9797</f>
        <v>600</v>
      </c>
    </row>
    <row r="9798" spans="1:14" hidden="1" x14ac:dyDescent="0.25">
      <c r="A9798" s="77">
        <f t="shared" si="1102"/>
        <v>2025</v>
      </c>
      <c r="B9798" s="77">
        <f t="shared" si="1103"/>
        <v>8</v>
      </c>
      <c r="C9798" s="73">
        <v>45880</v>
      </c>
      <c r="D9798" s="79" t="s">
        <v>885</v>
      </c>
      <c r="E9798" s="80" t="s">
        <v>414</v>
      </c>
      <c r="F9798" s="81" t="str">
        <f>VLOOKUP(E9798,Customer[],2,FALSE)</f>
        <v>Paddue War</v>
      </c>
      <c r="G9798" s="69" t="str">
        <f>VLOOKUP(E9798,Customer[],3,FALSE)</f>
        <v>Bayane naung Rd</v>
      </c>
      <c r="H9798" s="69" t="str">
        <f>VLOOKUP(E9798,Customer[],4,FALSE)</f>
        <v>N/Oakkala</v>
      </c>
      <c r="I9798" s="48" t="s">
        <v>18</v>
      </c>
      <c r="J9798" s="82" t="str">
        <f>VLOOKUP(I9798,PGStock[],2,FALSE)</f>
        <v>Formula Rum 350ml</v>
      </c>
      <c r="K9798" s="71">
        <f>VLOOKUP(I9798,PGStock[],3,FALSE)</f>
        <v>0.35</v>
      </c>
      <c r="L9798" s="47">
        <v>4</v>
      </c>
      <c r="M9798" s="47">
        <f>VLOOKUP(I9798,PGStock[],6,FALSE)</f>
        <v>150</v>
      </c>
      <c r="N9798" s="47">
        <f>+PGSales!$L9798*PGSales!$M9798</f>
        <v>600</v>
      </c>
    </row>
    <row r="9799" spans="1:14" hidden="1" x14ac:dyDescent="0.25">
      <c r="A9799" s="77">
        <f t="shared" si="1102"/>
        <v>2025</v>
      </c>
      <c r="B9799" s="77">
        <f t="shared" si="1103"/>
        <v>8</v>
      </c>
      <c r="C9799" s="73">
        <v>45880</v>
      </c>
      <c r="D9799" s="79" t="s">
        <v>56</v>
      </c>
      <c r="E9799" s="80" t="s">
        <v>930</v>
      </c>
      <c r="F9799" s="81" t="str">
        <f>VLOOKUP(E9799,Customer[],2,FALSE)</f>
        <v>Shwe Wutthmone</v>
      </c>
      <c r="G9799" s="69" t="str">
        <f>VLOOKUP(E9799,Customer[],3,FALSE)</f>
        <v>Kyankhnsu Rd</v>
      </c>
      <c r="H9799" s="69" t="str">
        <f>VLOOKUP(E9799,Customer[],4,FALSE)</f>
        <v xml:space="preserve"> N/Oakkala</v>
      </c>
      <c r="I9799" s="48" t="s">
        <v>25</v>
      </c>
      <c r="J9799" s="82" t="str">
        <f>VLOOKUP(I9799,PGStock[],2,FALSE)</f>
        <v>Columbus Super Red Smooth 350 Ml</v>
      </c>
      <c r="K9799" s="71">
        <f>VLOOKUP(I9799,PGStock[],3,FALSE)</f>
        <v>0.35</v>
      </c>
      <c r="L9799" s="47">
        <v>1</v>
      </c>
      <c r="M9799" s="47">
        <f>VLOOKUP(I9799,PGStock[],6,FALSE)</f>
        <v>150</v>
      </c>
      <c r="N9799" s="47">
        <f>+PGSales!$L9799*PGSales!$M9799</f>
        <v>150</v>
      </c>
    </row>
    <row r="9800" spans="1:14" hidden="1" x14ac:dyDescent="0.25">
      <c r="A9800" s="77">
        <f t="shared" si="1094"/>
        <v>2025</v>
      </c>
      <c r="B9800" s="77">
        <f t="shared" si="1095"/>
        <v>8</v>
      </c>
      <c r="C9800" s="73">
        <v>45880</v>
      </c>
      <c r="D9800" s="79" t="s">
        <v>56</v>
      </c>
      <c r="E9800" s="80" t="s">
        <v>930</v>
      </c>
      <c r="F9800" s="81" t="str">
        <f>VLOOKUP(E9800,Customer[],2,FALSE)</f>
        <v>Shwe Wutthmone</v>
      </c>
      <c r="G9800" s="69" t="str">
        <f>VLOOKUP(E9800,Customer[],3,FALSE)</f>
        <v>Kyankhnsu Rd</v>
      </c>
      <c r="H9800" s="69" t="str">
        <f>VLOOKUP(E9800,Customer[],4,FALSE)</f>
        <v xml:space="preserve"> N/Oakkala</v>
      </c>
      <c r="I9800" s="48" t="s">
        <v>18</v>
      </c>
      <c r="J9800" s="82" t="str">
        <f>VLOOKUP(I9800,PGStock[],2,FALSE)</f>
        <v>Formula Rum 350ml</v>
      </c>
      <c r="K9800" s="71">
        <f>VLOOKUP(I9800,PGStock[],3,FALSE)</f>
        <v>0.35</v>
      </c>
      <c r="L9800" s="47">
        <v>1</v>
      </c>
      <c r="M9800" s="47">
        <f>VLOOKUP(I9800,PGStock[],6,FALSE)</f>
        <v>150</v>
      </c>
      <c r="N9800" s="47">
        <f>+PGSales!$L9800*PGSales!$M9800</f>
        <v>150</v>
      </c>
    </row>
    <row r="9801" spans="1:14" hidden="1" x14ac:dyDescent="0.25">
      <c r="A9801" s="77">
        <f t="shared" ref="A9801:A9816" si="1106">YEAR(C9801)</f>
        <v>2025</v>
      </c>
      <c r="B9801" s="77">
        <f t="shared" ref="B9801:B9816" si="1107">MONTH(C9801)</f>
        <v>8</v>
      </c>
      <c r="C9801" s="73">
        <v>45880</v>
      </c>
      <c r="D9801" s="79" t="s">
        <v>66</v>
      </c>
      <c r="E9801" s="80" t="s">
        <v>412</v>
      </c>
      <c r="F9801" s="81" t="str">
        <f>VLOOKUP(E9801,Customer[],2,FALSE)</f>
        <v>Sakarwar 2</v>
      </c>
      <c r="G9801" s="69" t="str">
        <f>VLOOKUP(E9801,Customer[],3,FALSE)</f>
        <v>Nawe Ni Rd</v>
      </c>
      <c r="H9801" s="69" t="str">
        <f>VLOOKUP(E9801,Customer[],4,FALSE)</f>
        <v>N/Oakkala</v>
      </c>
      <c r="I9801" s="48" t="s">
        <v>25</v>
      </c>
      <c r="J9801" s="82" t="str">
        <f>VLOOKUP(I9801,PGStock[],2,FALSE)</f>
        <v>Columbus Super Red Smooth 350 Ml</v>
      </c>
      <c r="K9801" s="71">
        <f>VLOOKUP(I9801,PGStock[],3,FALSE)</f>
        <v>0.35</v>
      </c>
      <c r="L9801" s="47">
        <v>2</v>
      </c>
      <c r="M9801" s="47">
        <f>VLOOKUP(I9801,PGStock[],6,FALSE)</f>
        <v>150</v>
      </c>
      <c r="N9801" s="47">
        <f>+PGSales!$L9801*PGSales!$M9801</f>
        <v>300</v>
      </c>
    </row>
    <row r="9802" spans="1:14" hidden="1" x14ac:dyDescent="0.25">
      <c r="A9802" s="77">
        <f t="shared" si="1106"/>
        <v>2025</v>
      </c>
      <c r="B9802" s="77">
        <f t="shared" si="1107"/>
        <v>8</v>
      </c>
      <c r="C9802" s="73">
        <v>45880</v>
      </c>
      <c r="D9802" s="79" t="s">
        <v>66</v>
      </c>
      <c r="E9802" s="80" t="s">
        <v>412</v>
      </c>
      <c r="F9802" s="81" t="str">
        <f>VLOOKUP(E9802,Customer[],2,FALSE)</f>
        <v>Sakarwar 2</v>
      </c>
      <c r="G9802" s="69" t="str">
        <f>VLOOKUP(E9802,Customer[],3,FALSE)</f>
        <v>Nawe Ni Rd</v>
      </c>
      <c r="H9802" s="69" t="str">
        <f>VLOOKUP(E9802,Customer[],4,FALSE)</f>
        <v>N/Oakkala</v>
      </c>
      <c r="I9802" s="48" t="s">
        <v>23</v>
      </c>
      <c r="J9802" s="82" t="str">
        <f>VLOOKUP(I9802,PGStock[],2,FALSE)</f>
        <v>Columbus Super Red Smooth 175 Ml</v>
      </c>
      <c r="K9802" s="71">
        <f>VLOOKUP(I9802,PGStock[],3,FALSE)</f>
        <v>0.17499999999999999</v>
      </c>
      <c r="L9802" s="47">
        <v>4</v>
      </c>
      <c r="M9802" s="47">
        <f>VLOOKUP(I9802,PGStock[],6,FALSE)</f>
        <v>100</v>
      </c>
      <c r="N9802" s="47">
        <f>+PGSales!$L9802*PGSales!$M9802</f>
        <v>400</v>
      </c>
    </row>
    <row r="9803" spans="1:14" hidden="1" x14ac:dyDescent="0.25">
      <c r="A9803" s="77">
        <f t="shared" si="1106"/>
        <v>2025</v>
      </c>
      <c r="B9803" s="77">
        <f t="shared" si="1107"/>
        <v>8</v>
      </c>
      <c r="C9803" s="73">
        <v>45880</v>
      </c>
      <c r="D9803" s="79" t="s">
        <v>66</v>
      </c>
      <c r="E9803" s="80" t="s">
        <v>412</v>
      </c>
      <c r="F9803" s="81" t="str">
        <f>VLOOKUP(E9803,Customer[],2,FALSE)</f>
        <v>Sakarwar 2</v>
      </c>
      <c r="G9803" s="69" t="str">
        <f>VLOOKUP(E9803,Customer[],3,FALSE)</f>
        <v>Nawe Ni Rd</v>
      </c>
      <c r="H9803" s="69" t="str">
        <f>VLOOKUP(E9803,Customer[],4,FALSE)</f>
        <v>N/Oakkala</v>
      </c>
      <c r="I9803" s="48" t="s">
        <v>18</v>
      </c>
      <c r="J9803" s="82" t="str">
        <f>VLOOKUP(I9803,PGStock[],2,FALSE)</f>
        <v>Formula Rum 350ml</v>
      </c>
      <c r="K9803" s="71">
        <f>VLOOKUP(I9803,PGStock[],3,FALSE)</f>
        <v>0.35</v>
      </c>
      <c r="L9803" s="47">
        <v>1</v>
      </c>
      <c r="M9803" s="47">
        <f>VLOOKUP(I9803,PGStock[],6,FALSE)</f>
        <v>150</v>
      </c>
      <c r="N9803" s="47">
        <f>+PGSales!$L9803*PGSales!$M9803</f>
        <v>150</v>
      </c>
    </row>
    <row r="9804" spans="1:14" hidden="1" x14ac:dyDescent="0.25">
      <c r="A9804" s="77">
        <f t="shared" si="1106"/>
        <v>2025</v>
      </c>
      <c r="B9804" s="77">
        <f t="shared" si="1107"/>
        <v>8</v>
      </c>
      <c r="C9804" s="73">
        <v>45880</v>
      </c>
      <c r="D9804" s="79" t="s">
        <v>62</v>
      </c>
      <c r="E9804" s="80" t="s">
        <v>929</v>
      </c>
      <c r="F9804" s="81" t="str">
        <f>VLOOKUP(E9804,Customer[],2,FALSE)</f>
        <v xml:space="preserve">Thae Thae </v>
      </c>
      <c r="G9804" s="69" t="str">
        <f>VLOOKUP(E9804,Customer[],3,FALSE)</f>
        <v>Thandar Rd</v>
      </c>
      <c r="H9804" s="69" t="str">
        <f>VLOOKUP(E9804,Customer[],4,FALSE)</f>
        <v xml:space="preserve"> N/Oakkala</v>
      </c>
      <c r="I9804" s="48" t="s">
        <v>25</v>
      </c>
      <c r="J9804" s="82" t="str">
        <f>VLOOKUP(I9804,PGStock[],2,FALSE)</f>
        <v>Columbus Super Red Smooth 350 Ml</v>
      </c>
      <c r="K9804" s="71">
        <f>VLOOKUP(I9804,PGStock[],3,FALSE)</f>
        <v>0.35</v>
      </c>
      <c r="L9804" s="47">
        <v>3</v>
      </c>
      <c r="M9804" s="47">
        <f>VLOOKUP(I9804,PGStock[],6,FALSE)</f>
        <v>150</v>
      </c>
      <c r="N9804" s="47">
        <f>+PGSales!$L9804*PGSales!$M9804</f>
        <v>450</v>
      </c>
    </row>
    <row r="9805" spans="1:14" hidden="1" x14ac:dyDescent="0.25">
      <c r="A9805" s="77">
        <f t="shared" si="1106"/>
        <v>2025</v>
      </c>
      <c r="B9805" s="77">
        <f t="shared" si="1107"/>
        <v>8</v>
      </c>
      <c r="C9805" s="73">
        <v>45880</v>
      </c>
      <c r="D9805" s="79" t="s">
        <v>62</v>
      </c>
      <c r="E9805" s="80" t="s">
        <v>929</v>
      </c>
      <c r="F9805" s="81" t="str">
        <f>VLOOKUP(E9805,Customer[],2,FALSE)</f>
        <v xml:space="preserve">Thae Thae </v>
      </c>
      <c r="G9805" s="69" t="str">
        <f>VLOOKUP(E9805,Customer[],3,FALSE)</f>
        <v>Thandar Rd</v>
      </c>
      <c r="H9805" s="69" t="str">
        <f>VLOOKUP(E9805,Customer[],4,FALSE)</f>
        <v xml:space="preserve"> N/Oakkala</v>
      </c>
      <c r="I9805" s="48" t="s">
        <v>23</v>
      </c>
      <c r="J9805" s="82" t="str">
        <f>VLOOKUP(I9805,PGStock[],2,FALSE)</f>
        <v>Columbus Super Red Smooth 175 Ml</v>
      </c>
      <c r="K9805" s="71">
        <f>VLOOKUP(I9805,PGStock[],3,FALSE)</f>
        <v>0.17499999999999999</v>
      </c>
      <c r="L9805" s="47">
        <v>2</v>
      </c>
      <c r="M9805" s="47">
        <f>VLOOKUP(I9805,PGStock[],6,FALSE)</f>
        <v>100</v>
      </c>
      <c r="N9805" s="47">
        <f>+PGSales!$L9805*PGSales!$M9805</f>
        <v>200</v>
      </c>
    </row>
    <row r="9806" spans="1:14" hidden="1" x14ac:dyDescent="0.25">
      <c r="A9806" s="77">
        <f t="shared" si="1106"/>
        <v>2025</v>
      </c>
      <c r="B9806" s="77">
        <f t="shared" si="1107"/>
        <v>8</v>
      </c>
      <c r="C9806" s="73">
        <v>45880</v>
      </c>
      <c r="D9806" s="79" t="s">
        <v>62</v>
      </c>
      <c r="E9806" s="80" t="s">
        <v>929</v>
      </c>
      <c r="F9806" s="81" t="str">
        <f>VLOOKUP(E9806,Customer[],2,FALSE)</f>
        <v xml:space="preserve">Thae Thae </v>
      </c>
      <c r="G9806" s="69" t="str">
        <f>VLOOKUP(E9806,Customer[],3,FALSE)</f>
        <v>Thandar Rd</v>
      </c>
      <c r="H9806" s="69" t="str">
        <f>VLOOKUP(E9806,Customer[],4,FALSE)</f>
        <v xml:space="preserve"> N/Oakkala</v>
      </c>
      <c r="I9806" s="48" t="s">
        <v>18</v>
      </c>
      <c r="J9806" s="82" t="str">
        <f>VLOOKUP(I9806,PGStock[],2,FALSE)</f>
        <v>Formula Rum 350ml</v>
      </c>
      <c r="K9806" s="71">
        <f>VLOOKUP(I9806,PGStock[],3,FALSE)</f>
        <v>0.35</v>
      </c>
      <c r="L9806" s="47">
        <v>1</v>
      </c>
      <c r="M9806" s="47">
        <f>VLOOKUP(I9806,PGStock[],6,FALSE)</f>
        <v>150</v>
      </c>
      <c r="N9806" s="47">
        <f>+PGSales!$L9806*PGSales!$M9806</f>
        <v>150</v>
      </c>
    </row>
    <row r="9807" spans="1:14" hidden="1" x14ac:dyDescent="0.25">
      <c r="A9807" s="77">
        <f t="shared" si="1106"/>
        <v>2025</v>
      </c>
      <c r="B9807" s="77">
        <f t="shared" si="1107"/>
        <v>8</v>
      </c>
      <c r="C9807" s="73">
        <v>45880</v>
      </c>
      <c r="D9807" s="79" t="s">
        <v>60</v>
      </c>
      <c r="E9807" s="80" t="s">
        <v>693</v>
      </c>
      <c r="F9807" s="81" t="str">
        <f>VLOOKUP(E9807,Customer[],2,FALSE)</f>
        <v>Uncle Liquor</v>
      </c>
      <c r="G9807" s="69" t="str">
        <f>VLOOKUP(E9807,Customer[],3,FALSE)</f>
        <v>Bonmoer Rd</v>
      </c>
      <c r="H9807" s="69" t="str">
        <f>VLOOKUP(E9807,Customer[],4,FALSE)</f>
        <v xml:space="preserve"> N/Oakkala</v>
      </c>
      <c r="I9807" s="48" t="s">
        <v>25</v>
      </c>
      <c r="J9807" s="82" t="str">
        <f>VLOOKUP(I9807,PGStock[],2,FALSE)</f>
        <v>Columbus Super Red Smooth 350 Ml</v>
      </c>
      <c r="K9807" s="71">
        <f>VLOOKUP(I9807,PGStock[],3,FALSE)</f>
        <v>0.35</v>
      </c>
      <c r="L9807" s="47">
        <v>1</v>
      </c>
      <c r="M9807" s="47">
        <f>VLOOKUP(I9807,PGStock[],6,FALSE)</f>
        <v>150</v>
      </c>
      <c r="N9807" s="47">
        <f>+PGSales!$L9807*PGSales!$M9807</f>
        <v>150</v>
      </c>
    </row>
    <row r="9808" spans="1:14" hidden="1" x14ac:dyDescent="0.25">
      <c r="A9808" s="77">
        <f t="shared" si="1106"/>
        <v>2025</v>
      </c>
      <c r="B9808" s="77">
        <f t="shared" si="1107"/>
        <v>8</v>
      </c>
      <c r="C9808" s="73">
        <v>45880</v>
      </c>
      <c r="D9808" s="79" t="s">
        <v>60</v>
      </c>
      <c r="E9808" s="80" t="s">
        <v>693</v>
      </c>
      <c r="F9808" s="81" t="str">
        <f>VLOOKUP(E9808,Customer[],2,FALSE)</f>
        <v>Uncle Liquor</v>
      </c>
      <c r="G9808" s="69" t="str">
        <f>VLOOKUP(E9808,Customer[],3,FALSE)</f>
        <v>Bonmoer Rd</v>
      </c>
      <c r="H9808" s="69" t="str">
        <f>VLOOKUP(E9808,Customer[],4,FALSE)</f>
        <v xml:space="preserve"> N/Oakkala</v>
      </c>
      <c r="I9808" s="48" t="s">
        <v>23</v>
      </c>
      <c r="J9808" s="82" t="str">
        <f>VLOOKUP(I9808,PGStock[],2,FALSE)</f>
        <v>Columbus Super Red Smooth 175 Ml</v>
      </c>
      <c r="K9808" s="71">
        <f>VLOOKUP(I9808,PGStock[],3,FALSE)</f>
        <v>0.17499999999999999</v>
      </c>
      <c r="L9808" s="47">
        <v>6</v>
      </c>
      <c r="M9808" s="47">
        <f>VLOOKUP(I9808,PGStock[],6,FALSE)</f>
        <v>100</v>
      </c>
      <c r="N9808" s="47">
        <f>+PGSales!$L9808*PGSales!$M9808</f>
        <v>600</v>
      </c>
    </row>
    <row r="9809" spans="1:14" hidden="1" x14ac:dyDescent="0.25">
      <c r="A9809" s="77">
        <f t="shared" si="1106"/>
        <v>2025</v>
      </c>
      <c r="B9809" s="77">
        <f t="shared" si="1107"/>
        <v>8</v>
      </c>
      <c r="C9809" s="73">
        <v>45880</v>
      </c>
      <c r="D9809" s="79" t="s">
        <v>60</v>
      </c>
      <c r="E9809" s="80" t="s">
        <v>693</v>
      </c>
      <c r="F9809" s="81" t="str">
        <f>VLOOKUP(E9809,Customer[],2,FALSE)</f>
        <v>Uncle Liquor</v>
      </c>
      <c r="G9809" s="69" t="str">
        <f>VLOOKUP(E9809,Customer[],3,FALSE)</f>
        <v>Bonmoer Rd</v>
      </c>
      <c r="H9809" s="69" t="str">
        <f>VLOOKUP(E9809,Customer[],4,FALSE)</f>
        <v xml:space="preserve"> N/Oakkala</v>
      </c>
      <c r="I9809" s="48" t="s">
        <v>18</v>
      </c>
      <c r="J9809" s="82" t="str">
        <f>VLOOKUP(I9809,PGStock[],2,FALSE)</f>
        <v>Formula Rum 350ml</v>
      </c>
      <c r="K9809" s="71">
        <f>VLOOKUP(I9809,PGStock[],3,FALSE)</f>
        <v>0.35</v>
      </c>
      <c r="L9809" s="47">
        <v>4</v>
      </c>
      <c r="M9809" s="47">
        <f>VLOOKUP(I9809,PGStock[],6,FALSE)</f>
        <v>150</v>
      </c>
      <c r="N9809" s="47">
        <f>+PGSales!$L9809*PGSales!$M9809</f>
        <v>600</v>
      </c>
    </row>
    <row r="9810" spans="1:14" hidden="1" x14ac:dyDescent="0.25">
      <c r="A9810" s="77">
        <f t="shared" si="1106"/>
        <v>2025</v>
      </c>
      <c r="B9810" s="77">
        <f t="shared" si="1107"/>
        <v>8</v>
      </c>
      <c r="C9810" s="73">
        <v>45880</v>
      </c>
      <c r="D9810" s="79" t="s">
        <v>878</v>
      </c>
      <c r="E9810" s="80" t="s">
        <v>370</v>
      </c>
      <c r="F9810" s="81" t="str">
        <f>VLOOKUP(E9810,Customer[],2,FALSE)</f>
        <v>Paint Taime Thaung</v>
      </c>
      <c r="G9810" s="69" t="str">
        <f>VLOOKUP(E9810,Customer[],3,FALSE)</f>
        <v>Aye Yake Nyein Rd</v>
      </c>
      <c r="H9810" s="69" t="str">
        <f>VLOOKUP(E9810,Customer[],4,FALSE)</f>
        <v>Hlaing Thar Yar</v>
      </c>
      <c r="I9810" s="48" t="s">
        <v>25</v>
      </c>
      <c r="J9810" s="82" t="str">
        <f>VLOOKUP(I9810,PGStock[],2,FALSE)</f>
        <v>Columbus Super Red Smooth 350 Ml</v>
      </c>
      <c r="K9810" s="71">
        <f>VLOOKUP(I9810,PGStock[],3,FALSE)</f>
        <v>0.35</v>
      </c>
      <c r="L9810" s="47">
        <v>1</v>
      </c>
      <c r="M9810" s="47">
        <f>VLOOKUP(I9810,PGStock[],6,FALSE)</f>
        <v>150</v>
      </c>
      <c r="N9810" s="47">
        <f>+PGSales!$L9810*PGSales!$M9810</f>
        <v>150</v>
      </c>
    </row>
    <row r="9811" spans="1:14" hidden="1" x14ac:dyDescent="0.25">
      <c r="A9811" s="77">
        <f t="shared" si="1106"/>
        <v>2025</v>
      </c>
      <c r="B9811" s="77">
        <f t="shared" si="1107"/>
        <v>8</v>
      </c>
      <c r="C9811" s="73">
        <v>45880</v>
      </c>
      <c r="D9811" s="79" t="s">
        <v>878</v>
      </c>
      <c r="E9811" s="80" t="s">
        <v>370</v>
      </c>
      <c r="F9811" s="81" t="str">
        <f>VLOOKUP(E9811,Customer[],2,FALSE)</f>
        <v>Paint Taime Thaung</v>
      </c>
      <c r="G9811" s="69" t="str">
        <f>VLOOKUP(E9811,Customer[],3,FALSE)</f>
        <v>Aye Yake Nyein Rd</v>
      </c>
      <c r="H9811" s="69" t="str">
        <f>VLOOKUP(E9811,Customer[],4,FALSE)</f>
        <v>Hlaing Thar Yar</v>
      </c>
      <c r="I9811" s="48" t="s">
        <v>18</v>
      </c>
      <c r="J9811" s="82" t="str">
        <f>VLOOKUP(I9811,PGStock[],2,FALSE)</f>
        <v>Formula Rum 350ml</v>
      </c>
      <c r="K9811" s="71">
        <f>VLOOKUP(I9811,PGStock[],3,FALSE)</f>
        <v>0.35</v>
      </c>
      <c r="L9811" s="47">
        <v>4</v>
      </c>
      <c r="M9811" s="47">
        <f>VLOOKUP(I9811,PGStock[],6,FALSE)</f>
        <v>150</v>
      </c>
      <c r="N9811" s="47">
        <f>+PGSales!$L9811*PGSales!$M9811</f>
        <v>600</v>
      </c>
    </row>
    <row r="9812" spans="1:14" hidden="1" x14ac:dyDescent="0.25">
      <c r="A9812" s="77">
        <f t="shared" si="1106"/>
        <v>2025</v>
      </c>
      <c r="B9812" s="77">
        <f t="shared" si="1107"/>
        <v>8</v>
      </c>
      <c r="C9812" s="73">
        <v>45880</v>
      </c>
      <c r="D9812" s="79" t="s">
        <v>68</v>
      </c>
      <c r="E9812" s="80" t="s">
        <v>415</v>
      </c>
      <c r="F9812" s="81" t="str">
        <f>VLOOKUP(E9812,Customer[],2,FALSE)</f>
        <v>Lucky</v>
      </c>
      <c r="G9812" s="69" t="str">
        <f>VLOOKUP(E9812,Customer[],3,FALSE)</f>
        <v>Malar Rd</v>
      </c>
      <c r="H9812" s="69" t="str">
        <f>VLOOKUP(E9812,Customer[],4,FALSE)</f>
        <v>Hlaing Thar Yar</v>
      </c>
      <c r="I9812" s="48" t="s">
        <v>18</v>
      </c>
      <c r="J9812" s="82" t="str">
        <f>VLOOKUP(I9812,PGStock[],2,FALSE)</f>
        <v>Formula Rum 350ml</v>
      </c>
      <c r="K9812" s="71">
        <f>VLOOKUP(I9812,PGStock[],3,FALSE)</f>
        <v>0.35</v>
      </c>
      <c r="L9812" s="47">
        <v>2</v>
      </c>
      <c r="M9812" s="47">
        <f>VLOOKUP(I9812,PGStock[],6,FALSE)</f>
        <v>150</v>
      </c>
      <c r="N9812" s="47">
        <f>+PGSales!$L9812*PGSales!$M9812</f>
        <v>300</v>
      </c>
    </row>
    <row r="9813" spans="1:14" hidden="1" x14ac:dyDescent="0.25">
      <c r="A9813" s="77">
        <f t="shared" si="1106"/>
        <v>2025</v>
      </c>
      <c r="B9813" s="77">
        <f t="shared" si="1107"/>
        <v>8</v>
      </c>
      <c r="C9813" s="73">
        <v>45880</v>
      </c>
      <c r="D9813" s="79" t="s">
        <v>70</v>
      </c>
      <c r="E9813" s="80" t="s">
        <v>417</v>
      </c>
      <c r="F9813" s="81" t="str">
        <f>VLOOKUP(E9813,Customer[],2,FALSE)</f>
        <v>Arkar Tha 2</v>
      </c>
      <c r="G9813" s="69" t="str">
        <f>VLOOKUP(E9813,Customer[],3,FALSE)</f>
        <v>Sake kan Thar Rd</v>
      </c>
      <c r="H9813" s="69" t="str">
        <f>VLOOKUP(E9813,Customer[],4,FALSE)</f>
        <v>Hlaing Thar Yar</v>
      </c>
      <c r="I9813" s="48" t="s">
        <v>25</v>
      </c>
      <c r="J9813" s="82" t="str">
        <f>VLOOKUP(I9813,PGStock[],2,FALSE)</f>
        <v>Columbus Super Red Smooth 350 Ml</v>
      </c>
      <c r="K9813" s="71">
        <f>VLOOKUP(I9813,PGStock[],3,FALSE)</f>
        <v>0.35</v>
      </c>
      <c r="L9813" s="47">
        <v>1</v>
      </c>
      <c r="M9813" s="47">
        <f>VLOOKUP(I9813,PGStock[],6,FALSE)</f>
        <v>150</v>
      </c>
      <c r="N9813" s="47">
        <f>+PGSales!$L9813*PGSales!$M9813</f>
        <v>150</v>
      </c>
    </row>
    <row r="9814" spans="1:14" hidden="1" x14ac:dyDescent="0.25">
      <c r="A9814" s="77">
        <f t="shared" si="1106"/>
        <v>2025</v>
      </c>
      <c r="B9814" s="77">
        <f t="shared" si="1107"/>
        <v>8</v>
      </c>
      <c r="C9814" s="73">
        <v>45880</v>
      </c>
      <c r="D9814" s="79" t="s">
        <v>70</v>
      </c>
      <c r="E9814" s="80" t="s">
        <v>417</v>
      </c>
      <c r="F9814" s="81" t="str">
        <f>VLOOKUP(E9814,Customer[],2,FALSE)</f>
        <v>Arkar Tha 2</v>
      </c>
      <c r="G9814" s="69" t="str">
        <f>VLOOKUP(E9814,Customer[],3,FALSE)</f>
        <v>Sake kan Thar Rd</v>
      </c>
      <c r="H9814" s="69" t="str">
        <f>VLOOKUP(E9814,Customer[],4,FALSE)</f>
        <v>Hlaing Thar Yar</v>
      </c>
      <c r="I9814" s="48" t="s">
        <v>18</v>
      </c>
      <c r="J9814" s="82" t="str">
        <f>VLOOKUP(I9814,PGStock[],2,FALSE)</f>
        <v>Formula Rum 350ml</v>
      </c>
      <c r="K9814" s="71">
        <f>VLOOKUP(I9814,PGStock[],3,FALSE)</f>
        <v>0.35</v>
      </c>
      <c r="L9814" s="47">
        <v>4</v>
      </c>
      <c r="M9814" s="47">
        <f>VLOOKUP(I9814,PGStock[],6,FALSE)</f>
        <v>150</v>
      </c>
      <c r="N9814" s="47">
        <f>+PGSales!$L9814*PGSales!$M9814</f>
        <v>600</v>
      </c>
    </row>
    <row r="9815" spans="1:14" hidden="1" x14ac:dyDescent="0.25">
      <c r="A9815" s="77">
        <f t="shared" si="1106"/>
        <v>2025</v>
      </c>
      <c r="B9815" s="77">
        <f t="shared" si="1107"/>
        <v>8</v>
      </c>
      <c r="C9815" s="73">
        <v>45880</v>
      </c>
      <c r="D9815" s="79" t="s">
        <v>74</v>
      </c>
      <c r="E9815" s="80" t="s">
        <v>467</v>
      </c>
      <c r="F9815" s="81" t="str">
        <f>VLOOKUP(E9815,Customer[],2,FALSE)</f>
        <v>ANT Store</v>
      </c>
      <c r="G9815" s="69" t="str">
        <f>VLOOKUP(E9815,Customer[],3,FALSE)</f>
        <v>Sake kan Thar Rd</v>
      </c>
      <c r="H9815" s="69" t="str">
        <f>VLOOKUP(E9815,Customer[],4,FALSE)</f>
        <v>Hlaing Thar Yar</v>
      </c>
      <c r="I9815" s="48" t="s">
        <v>27</v>
      </c>
      <c r="J9815" s="82" t="str">
        <f>VLOOKUP(I9815,PGStock[],2,FALSE)</f>
        <v>Columbus Super Red Smooth 700 Ml</v>
      </c>
      <c r="K9815" s="71">
        <f>VLOOKUP(I9815,PGStock[],3,FALSE)</f>
        <v>0.7</v>
      </c>
      <c r="L9815" s="47">
        <v>1</v>
      </c>
      <c r="M9815" s="47">
        <f>VLOOKUP(I9815,PGStock[],6,FALSE)</f>
        <v>200</v>
      </c>
      <c r="N9815" s="47">
        <f>+PGSales!$L9815*PGSales!$M9815</f>
        <v>200</v>
      </c>
    </row>
    <row r="9816" spans="1:14" hidden="1" x14ac:dyDescent="0.25">
      <c r="A9816" s="77">
        <f t="shared" si="1106"/>
        <v>2025</v>
      </c>
      <c r="B9816" s="77">
        <f t="shared" si="1107"/>
        <v>8</v>
      </c>
      <c r="C9816" s="73">
        <v>45880</v>
      </c>
      <c r="D9816" s="79" t="s">
        <v>74</v>
      </c>
      <c r="E9816" s="80" t="s">
        <v>467</v>
      </c>
      <c r="F9816" s="81" t="str">
        <f>VLOOKUP(E9816,Customer[],2,FALSE)</f>
        <v>ANT Store</v>
      </c>
      <c r="G9816" s="69" t="str">
        <f>VLOOKUP(E9816,Customer[],3,FALSE)</f>
        <v>Sake kan Thar Rd</v>
      </c>
      <c r="H9816" s="69" t="str">
        <f>VLOOKUP(E9816,Customer[],4,FALSE)</f>
        <v>Hlaing Thar Yar</v>
      </c>
      <c r="I9816" s="48" t="s">
        <v>25</v>
      </c>
      <c r="J9816" s="82" t="str">
        <f>VLOOKUP(I9816,PGStock[],2,FALSE)</f>
        <v>Columbus Super Red Smooth 350 Ml</v>
      </c>
      <c r="K9816" s="71">
        <f>VLOOKUP(I9816,PGStock[],3,FALSE)</f>
        <v>0.35</v>
      </c>
      <c r="L9816" s="47">
        <v>1</v>
      </c>
      <c r="M9816" s="47">
        <f>VLOOKUP(I9816,PGStock[],6,FALSE)</f>
        <v>150</v>
      </c>
      <c r="N9816" s="47">
        <f>+PGSales!$L9816*PGSales!$M9816</f>
        <v>150</v>
      </c>
    </row>
    <row r="9817" spans="1:14" hidden="1" x14ac:dyDescent="0.25">
      <c r="A9817" s="77">
        <f t="shared" ref="A9817:A9832" si="1108">YEAR(C9817)</f>
        <v>2025</v>
      </c>
      <c r="B9817" s="77">
        <f t="shared" ref="B9817:B9832" si="1109">MONTH(C9817)</f>
        <v>8</v>
      </c>
      <c r="C9817" s="73">
        <v>45880</v>
      </c>
      <c r="D9817" s="79" t="s">
        <v>131</v>
      </c>
      <c r="E9817" s="80">
        <v>124</v>
      </c>
      <c r="F9817" s="81" t="str">
        <f>VLOOKUP(E9817,Customer[],2,FALSE)</f>
        <v>124 Store</v>
      </c>
      <c r="G9817" s="69" t="str">
        <f>VLOOKUP(E9817,Customer[],3,FALSE)</f>
        <v>Padamyar Rd</v>
      </c>
      <c r="H9817" s="69" t="str">
        <f>VLOOKUP(E9817,Customer[],4,FALSE)</f>
        <v>Hlaing Thar Yar</v>
      </c>
      <c r="I9817" s="48" t="s">
        <v>25</v>
      </c>
      <c r="J9817" s="82" t="str">
        <f>VLOOKUP(I9817,PGStock[],2,FALSE)</f>
        <v>Columbus Super Red Smooth 350 Ml</v>
      </c>
      <c r="K9817" s="71">
        <f>VLOOKUP(I9817,PGStock[],3,FALSE)</f>
        <v>0.35</v>
      </c>
      <c r="L9817" s="47">
        <v>1</v>
      </c>
      <c r="M9817" s="47">
        <f>VLOOKUP(I9817,PGStock[],6,FALSE)</f>
        <v>150</v>
      </c>
      <c r="N9817" s="47">
        <f>+PGSales!$L9817*PGSales!$M9817</f>
        <v>150</v>
      </c>
    </row>
    <row r="9818" spans="1:14" hidden="1" x14ac:dyDescent="0.25">
      <c r="A9818" s="77">
        <f t="shared" si="1108"/>
        <v>2025</v>
      </c>
      <c r="B9818" s="77">
        <f t="shared" si="1109"/>
        <v>8</v>
      </c>
      <c r="C9818" s="73">
        <v>45880</v>
      </c>
      <c r="D9818" s="79" t="s">
        <v>131</v>
      </c>
      <c r="E9818" s="80">
        <v>124</v>
      </c>
      <c r="F9818" s="81" t="str">
        <f>VLOOKUP(E9818,Customer[],2,FALSE)</f>
        <v>124 Store</v>
      </c>
      <c r="G9818" s="69" t="str">
        <f>VLOOKUP(E9818,Customer[],3,FALSE)</f>
        <v>Padamyar Rd</v>
      </c>
      <c r="H9818" s="69" t="str">
        <f>VLOOKUP(E9818,Customer[],4,FALSE)</f>
        <v>Hlaing Thar Yar</v>
      </c>
      <c r="I9818" s="48" t="s">
        <v>23</v>
      </c>
      <c r="J9818" s="82" t="str">
        <f>VLOOKUP(I9818,PGStock[],2,FALSE)</f>
        <v>Columbus Super Red Smooth 175 Ml</v>
      </c>
      <c r="K9818" s="71">
        <f>VLOOKUP(I9818,PGStock[],3,FALSE)</f>
        <v>0.17499999999999999</v>
      </c>
      <c r="L9818" s="47">
        <v>4</v>
      </c>
      <c r="M9818" s="47">
        <f>VLOOKUP(I9818,PGStock[],6,FALSE)</f>
        <v>100</v>
      </c>
      <c r="N9818" s="47">
        <f>+PGSales!$L9818*PGSales!$M9818</f>
        <v>400</v>
      </c>
    </row>
    <row r="9819" spans="1:14" hidden="1" x14ac:dyDescent="0.25">
      <c r="A9819" s="77">
        <f t="shared" si="1108"/>
        <v>2025</v>
      </c>
      <c r="B9819" s="77">
        <f t="shared" si="1109"/>
        <v>8</v>
      </c>
      <c r="C9819" s="73">
        <v>45880</v>
      </c>
      <c r="D9819" s="79" t="s">
        <v>131</v>
      </c>
      <c r="E9819" s="80">
        <v>124</v>
      </c>
      <c r="F9819" s="81" t="str">
        <f>VLOOKUP(E9819,Customer[],2,FALSE)</f>
        <v>124 Store</v>
      </c>
      <c r="G9819" s="69" t="str">
        <f>VLOOKUP(E9819,Customer[],3,FALSE)</f>
        <v>Padamyar Rd</v>
      </c>
      <c r="H9819" s="69" t="str">
        <f>VLOOKUP(E9819,Customer[],4,FALSE)</f>
        <v>Hlaing Thar Yar</v>
      </c>
      <c r="I9819" s="48" t="s">
        <v>18</v>
      </c>
      <c r="J9819" s="82" t="str">
        <f>VLOOKUP(I9819,PGStock[],2,FALSE)</f>
        <v>Formula Rum 350ml</v>
      </c>
      <c r="K9819" s="71">
        <f>VLOOKUP(I9819,PGStock[],3,FALSE)</f>
        <v>0.35</v>
      </c>
      <c r="L9819" s="47">
        <v>3</v>
      </c>
      <c r="M9819" s="47">
        <f>VLOOKUP(I9819,PGStock[],6,FALSE)</f>
        <v>150</v>
      </c>
      <c r="N9819" s="47">
        <f>+PGSales!$L9819*PGSales!$M9819</f>
        <v>450</v>
      </c>
    </row>
    <row r="9820" spans="1:14" hidden="1" x14ac:dyDescent="0.25">
      <c r="A9820" s="77">
        <f t="shared" si="1108"/>
        <v>2025</v>
      </c>
      <c r="B9820" s="77">
        <f t="shared" si="1109"/>
        <v>8</v>
      </c>
      <c r="C9820" s="73">
        <v>45880</v>
      </c>
      <c r="D9820" s="79" t="s">
        <v>275</v>
      </c>
      <c r="E9820" s="80" t="s">
        <v>468</v>
      </c>
      <c r="F9820" s="81" t="str">
        <f>VLOOKUP(E9820,Customer[],2,FALSE)</f>
        <v>Zaw</v>
      </c>
      <c r="G9820" s="69" t="str">
        <f>VLOOKUP(E9820,Customer[],3,FALSE)</f>
        <v>Kyan Sitt Thar Rd</v>
      </c>
      <c r="H9820" s="69" t="str">
        <f>VLOOKUP(E9820,Customer[],4,FALSE)</f>
        <v>Hlaing Thar Yar</v>
      </c>
      <c r="I9820" s="48" t="s">
        <v>25</v>
      </c>
      <c r="J9820" s="82" t="str">
        <f>VLOOKUP(I9820,PGStock[],2,FALSE)</f>
        <v>Columbus Super Red Smooth 350 Ml</v>
      </c>
      <c r="K9820" s="71">
        <f>VLOOKUP(I9820,PGStock[],3,FALSE)</f>
        <v>0.35</v>
      </c>
      <c r="L9820" s="47">
        <v>1</v>
      </c>
      <c r="M9820" s="47">
        <f>VLOOKUP(I9820,PGStock[],6,FALSE)</f>
        <v>150</v>
      </c>
      <c r="N9820" s="47">
        <f>+PGSales!$L9820*PGSales!$M9820</f>
        <v>150</v>
      </c>
    </row>
    <row r="9821" spans="1:14" hidden="1" x14ac:dyDescent="0.25">
      <c r="A9821" s="77">
        <f t="shared" si="1108"/>
        <v>2025</v>
      </c>
      <c r="B9821" s="77">
        <f t="shared" si="1109"/>
        <v>8</v>
      </c>
      <c r="C9821" s="73">
        <v>45880</v>
      </c>
      <c r="D9821" s="79" t="s">
        <v>275</v>
      </c>
      <c r="E9821" s="80" t="s">
        <v>468</v>
      </c>
      <c r="F9821" s="81" t="str">
        <f>VLOOKUP(E9821,Customer[],2,FALSE)</f>
        <v>Zaw</v>
      </c>
      <c r="G9821" s="69" t="str">
        <f>VLOOKUP(E9821,Customer[],3,FALSE)</f>
        <v>Kyan Sitt Thar Rd</v>
      </c>
      <c r="H9821" s="69" t="str">
        <f>VLOOKUP(E9821,Customer[],4,FALSE)</f>
        <v>Hlaing Thar Yar</v>
      </c>
      <c r="I9821" s="48" t="s">
        <v>23</v>
      </c>
      <c r="J9821" s="82" t="str">
        <f>VLOOKUP(I9821,PGStock[],2,FALSE)</f>
        <v>Columbus Super Red Smooth 175 Ml</v>
      </c>
      <c r="K9821" s="71">
        <f>VLOOKUP(I9821,PGStock[],3,FALSE)</f>
        <v>0.17499999999999999</v>
      </c>
      <c r="L9821" s="47">
        <v>1</v>
      </c>
      <c r="M9821" s="47">
        <f>VLOOKUP(I9821,PGStock[],6,FALSE)</f>
        <v>100</v>
      </c>
      <c r="N9821" s="47">
        <f>+PGSales!$L9821*PGSales!$M9821</f>
        <v>100</v>
      </c>
    </row>
    <row r="9822" spans="1:14" hidden="1" x14ac:dyDescent="0.25">
      <c r="A9822" s="77">
        <f t="shared" si="1108"/>
        <v>2025</v>
      </c>
      <c r="B9822" s="77">
        <f t="shared" si="1109"/>
        <v>8</v>
      </c>
      <c r="C9822" s="73">
        <v>45880</v>
      </c>
      <c r="D9822" s="79" t="s">
        <v>275</v>
      </c>
      <c r="E9822" s="80" t="s">
        <v>468</v>
      </c>
      <c r="F9822" s="81" t="str">
        <f>VLOOKUP(E9822,Customer[],2,FALSE)</f>
        <v>Zaw</v>
      </c>
      <c r="G9822" s="69" t="str">
        <f>VLOOKUP(E9822,Customer[],3,FALSE)</f>
        <v>Kyan Sitt Thar Rd</v>
      </c>
      <c r="H9822" s="69" t="str">
        <f>VLOOKUP(E9822,Customer[],4,FALSE)</f>
        <v>Hlaing Thar Yar</v>
      </c>
      <c r="I9822" s="48" t="s">
        <v>20</v>
      </c>
      <c r="J9822" s="82" t="str">
        <f>VLOOKUP(I9822,PGStock[],2,FALSE)</f>
        <v>Formula Rum 700ml</v>
      </c>
      <c r="K9822" s="71">
        <f>VLOOKUP(I9822,PGStock[],3,FALSE)</f>
        <v>0.7</v>
      </c>
      <c r="L9822" s="47">
        <v>1</v>
      </c>
      <c r="M9822" s="47">
        <f>VLOOKUP(I9822,PGStock[],6,FALSE)</f>
        <v>200</v>
      </c>
      <c r="N9822" s="47">
        <f>+PGSales!$L9822*PGSales!$M9822</f>
        <v>200</v>
      </c>
    </row>
    <row r="9823" spans="1:14" hidden="1" x14ac:dyDescent="0.25">
      <c r="A9823" s="77">
        <f t="shared" si="1108"/>
        <v>2025</v>
      </c>
      <c r="B9823" s="77">
        <f t="shared" si="1109"/>
        <v>8</v>
      </c>
      <c r="C9823" s="73">
        <v>45880</v>
      </c>
      <c r="D9823" s="79" t="s">
        <v>275</v>
      </c>
      <c r="E9823" s="80" t="s">
        <v>468</v>
      </c>
      <c r="F9823" s="81" t="str">
        <f>VLOOKUP(E9823,Customer[],2,FALSE)</f>
        <v>Zaw</v>
      </c>
      <c r="G9823" s="69" t="str">
        <f>VLOOKUP(E9823,Customer[],3,FALSE)</f>
        <v>Kyan Sitt Thar Rd</v>
      </c>
      <c r="H9823" s="69" t="str">
        <f>VLOOKUP(E9823,Customer[],4,FALSE)</f>
        <v>Hlaing Thar Yar</v>
      </c>
      <c r="I9823" s="48" t="s">
        <v>18</v>
      </c>
      <c r="J9823" s="82" t="str">
        <f>VLOOKUP(I9823,PGStock[],2,FALSE)</f>
        <v>Formula Rum 350ml</v>
      </c>
      <c r="K9823" s="71">
        <f>VLOOKUP(I9823,PGStock[],3,FALSE)</f>
        <v>0.35</v>
      </c>
      <c r="L9823" s="47">
        <v>3</v>
      </c>
      <c r="M9823" s="47">
        <f>VLOOKUP(I9823,PGStock[],6,FALSE)</f>
        <v>150</v>
      </c>
      <c r="N9823" s="47">
        <f>+PGSales!$L9823*PGSales!$M9823</f>
        <v>450</v>
      </c>
    </row>
    <row r="9824" spans="1:14" hidden="1" x14ac:dyDescent="0.25">
      <c r="A9824" s="77">
        <f t="shared" si="1108"/>
        <v>2025</v>
      </c>
      <c r="B9824" s="77">
        <f t="shared" si="1109"/>
        <v>8</v>
      </c>
      <c r="C9824" s="73">
        <v>45880</v>
      </c>
      <c r="D9824" s="79" t="s">
        <v>187</v>
      </c>
      <c r="E9824" s="80" t="s">
        <v>183</v>
      </c>
      <c r="F9824" s="81" t="str">
        <f>VLOOKUP(E9824,Customer[],2,FALSE)</f>
        <v>Smile Moon</v>
      </c>
      <c r="G9824" s="69" t="str">
        <f>VLOOKUP(E9824,Customer[],3,FALSE)</f>
        <v>Joephyu Rd</v>
      </c>
      <c r="H9824" s="69" t="str">
        <f>VLOOKUP(E9824,Customer[],4,FALSE)</f>
        <v>Mangalardon</v>
      </c>
      <c r="I9824" s="48" t="s">
        <v>23</v>
      </c>
      <c r="J9824" s="82" t="str">
        <f>VLOOKUP(I9824,PGStock[],2,FALSE)</f>
        <v>Columbus Super Red Smooth 175 Ml</v>
      </c>
      <c r="K9824" s="71">
        <f>VLOOKUP(I9824,PGStock[],3,FALSE)</f>
        <v>0.17499999999999999</v>
      </c>
      <c r="L9824" s="47">
        <v>2</v>
      </c>
      <c r="M9824" s="47">
        <f>VLOOKUP(I9824,PGStock[],6,FALSE)</f>
        <v>100</v>
      </c>
      <c r="N9824" s="47">
        <f>+PGSales!$L9824*PGSales!$M9824</f>
        <v>200</v>
      </c>
    </row>
    <row r="9825" spans="1:14" hidden="1" x14ac:dyDescent="0.25">
      <c r="A9825" s="77">
        <f t="shared" si="1108"/>
        <v>2025</v>
      </c>
      <c r="B9825" s="77">
        <f t="shared" si="1109"/>
        <v>8</v>
      </c>
      <c r="C9825" s="73">
        <v>45880</v>
      </c>
      <c r="D9825" s="79" t="s">
        <v>109</v>
      </c>
      <c r="E9825" s="80" t="s">
        <v>182</v>
      </c>
      <c r="F9825" s="81" t="str">
        <f>VLOOKUP(E9825,Customer[],2,FALSE)</f>
        <v>Su</v>
      </c>
      <c r="G9825" s="69" t="str">
        <f>VLOOKUP(E9825,Customer[],3,FALSE)</f>
        <v>Aung Sinkhoe Rd</v>
      </c>
      <c r="H9825" s="69" t="str">
        <f>VLOOKUP(E9825,Customer[],4,FALSE)</f>
        <v>Mangalardon</v>
      </c>
      <c r="I9825" s="48" t="s">
        <v>25</v>
      </c>
      <c r="J9825" s="82" t="str">
        <f>VLOOKUP(I9825,PGStock[],2,FALSE)</f>
        <v>Columbus Super Red Smooth 350 Ml</v>
      </c>
      <c r="K9825" s="71">
        <f>VLOOKUP(I9825,PGStock[],3,FALSE)</f>
        <v>0.35</v>
      </c>
      <c r="L9825" s="47">
        <v>7</v>
      </c>
      <c r="M9825" s="47">
        <f>VLOOKUP(I9825,PGStock[],6,FALSE)</f>
        <v>150</v>
      </c>
      <c r="N9825" s="47">
        <f>+PGSales!$L9825*PGSales!$M9825</f>
        <v>1050</v>
      </c>
    </row>
    <row r="9826" spans="1:14" hidden="1" x14ac:dyDescent="0.25">
      <c r="A9826" s="77">
        <f t="shared" si="1108"/>
        <v>2025</v>
      </c>
      <c r="B9826" s="77">
        <f t="shared" si="1109"/>
        <v>8</v>
      </c>
      <c r="C9826" s="73">
        <v>45880</v>
      </c>
      <c r="D9826" s="79" t="s">
        <v>109</v>
      </c>
      <c r="E9826" s="80" t="s">
        <v>182</v>
      </c>
      <c r="F9826" s="81" t="str">
        <f>VLOOKUP(E9826,Customer[],2,FALSE)</f>
        <v>Su</v>
      </c>
      <c r="G9826" s="69" t="str">
        <f>VLOOKUP(E9826,Customer[],3,FALSE)</f>
        <v>Aung Sinkhoe Rd</v>
      </c>
      <c r="H9826" s="69" t="str">
        <f>VLOOKUP(E9826,Customer[],4,FALSE)</f>
        <v>Mangalardon</v>
      </c>
      <c r="I9826" s="48" t="s">
        <v>23</v>
      </c>
      <c r="J9826" s="82" t="str">
        <f>VLOOKUP(I9826,PGStock[],2,FALSE)</f>
        <v>Columbus Super Red Smooth 175 Ml</v>
      </c>
      <c r="K9826" s="71">
        <f>VLOOKUP(I9826,PGStock[],3,FALSE)</f>
        <v>0.17499999999999999</v>
      </c>
      <c r="L9826" s="47">
        <v>3</v>
      </c>
      <c r="M9826" s="47">
        <f>VLOOKUP(I9826,PGStock[],6,FALSE)</f>
        <v>100</v>
      </c>
      <c r="N9826" s="47">
        <f>+PGSales!$L9826*PGSales!$M9826</f>
        <v>300</v>
      </c>
    </row>
    <row r="9827" spans="1:14" hidden="1" x14ac:dyDescent="0.25">
      <c r="A9827" s="77">
        <f t="shared" si="1108"/>
        <v>2025</v>
      </c>
      <c r="B9827" s="77">
        <f t="shared" si="1109"/>
        <v>8</v>
      </c>
      <c r="C9827" s="73">
        <v>45880</v>
      </c>
      <c r="D9827" s="79" t="s">
        <v>109</v>
      </c>
      <c r="E9827" s="80" t="s">
        <v>182</v>
      </c>
      <c r="F9827" s="81" t="str">
        <f>VLOOKUP(E9827,Customer[],2,FALSE)</f>
        <v>Su</v>
      </c>
      <c r="G9827" s="69" t="str">
        <f>VLOOKUP(E9827,Customer[],3,FALSE)</f>
        <v>Aung Sinkhoe Rd</v>
      </c>
      <c r="H9827" s="69" t="str">
        <f>VLOOKUP(E9827,Customer[],4,FALSE)</f>
        <v>Mangalardon</v>
      </c>
      <c r="I9827" s="48" t="s">
        <v>18</v>
      </c>
      <c r="J9827" s="82" t="str">
        <f>VLOOKUP(I9827,PGStock[],2,FALSE)</f>
        <v>Formula Rum 350ml</v>
      </c>
      <c r="K9827" s="71">
        <f>VLOOKUP(I9827,PGStock[],3,FALSE)</f>
        <v>0.35</v>
      </c>
      <c r="L9827" s="47">
        <v>1</v>
      </c>
      <c r="M9827" s="47">
        <f>VLOOKUP(I9827,PGStock[],6,FALSE)</f>
        <v>150</v>
      </c>
      <c r="N9827" s="47">
        <f>+PGSales!$L9827*PGSales!$M9827</f>
        <v>150</v>
      </c>
    </row>
    <row r="9828" spans="1:14" hidden="1" x14ac:dyDescent="0.25">
      <c r="A9828" s="77">
        <f t="shared" si="1108"/>
        <v>2025</v>
      </c>
      <c r="B9828" s="77">
        <f t="shared" si="1109"/>
        <v>8</v>
      </c>
      <c r="C9828" s="73">
        <v>45880</v>
      </c>
      <c r="D9828" s="79" t="s">
        <v>935</v>
      </c>
      <c r="E9828" s="80" t="s">
        <v>181</v>
      </c>
      <c r="F9828" s="81" t="str">
        <f>VLOOKUP(E9828,Customer[],2,FALSE)</f>
        <v>Shin Shin</v>
      </c>
      <c r="G9828" s="69" t="str">
        <f>VLOOKUP(E9828,Customer[],3,FALSE)</f>
        <v>Joephyu Rd</v>
      </c>
      <c r="H9828" s="69" t="str">
        <f>VLOOKUP(E9828,Customer[],4,FALSE)</f>
        <v>Mangalardon</v>
      </c>
      <c r="I9828" s="48" t="s">
        <v>23</v>
      </c>
      <c r="J9828" s="82" t="str">
        <f>VLOOKUP(I9828,PGStock[],2,FALSE)</f>
        <v>Columbus Super Red Smooth 175 Ml</v>
      </c>
      <c r="K9828" s="71">
        <f>VLOOKUP(I9828,PGStock[],3,FALSE)</f>
        <v>0.17499999999999999</v>
      </c>
      <c r="L9828" s="47">
        <v>1</v>
      </c>
      <c r="M9828" s="47">
        <f>VLOOKUP(I9828,PGStock[],6,FALSE)</f>
        <v>100</v>
      </c>
      <c r="N9828" s="47">
        <f>+PGSales!$L9828*PGSales!$M9828</f>
        <v>100</v>
      </c>
    </row>
    <row r="9829" spans="1:14" hidden="1" x14ac:dyDescent="0.25">
      <c r="A9829" s="77">
        <f t="shared" si="1108"/>
        <v>2025</v>
      </c>
      <c r="B9829" s="77">
        <f t="shared" si="1109"/>
        <v>8</v>
      </c>
      <c r="C9829" s="73">
        <v>45880</v>
      </c>
      <c r="D9829" s="79" t="s">
        <v>1</v>
      </c>
      <c r="E9829" s="80" t="s">
        <v>184</v>
      </c>
      <c r="F9829" s="81" t="str">
        <f>VLOOKUP(E9829,Customer[],2,FALSE)</f>
        <v>Kaung Kin Think</v>
      </c>
      <c r="G9829" s="69" t="str">
        <f>VLOOKUP(E9829,Customer[],3,FALSE)</f>
        <v>Joephyu Rd</v>
      </c>
      <c r="H9829" s="69" t="str">
        <f>VLOOKUP(E9829,Customer[],4,FALSE)</f>
        <v>Mangalardon</v>
      </c>
      <c r="I9829" s="48" t="s">
        <v>25</v>
      </c>
      <c r="J9829" s="82" t="str">
        <f>VLOOKUP(I9829,PGStock[],2,FALSE)</f>
        <v>Columbus Super Red Smooth 350 Ml</v>
      </c>
      <c r="K9829" s="71">
        <f>VLOOKUP(I9829,PGStock[],3,FALSE)</f>
        <v>0.35</v>
      </c>
      <c r="L9829" s="47">
        <v>2</v>
      </c>
      <c r="M9829" s="47">
        <f>VLOOKUP(I9829,PGStock[],6,FALSE)</f>
        <v>150</v>
      </c>
      <c r="N9829" s="47">
        <f>+PGSales!$L9829*PGSales!$M9829</f>
        <v>300</v>
      </c>
    </row>
    <row r="9830" spans="1:14" hidden="1" x14ac:dyDescent="0.25">
      <c r="A9830" s="77">
        <f t="shared" si="1108"/>
        <v>2025</v>
      </c>
      <c r="B9830" s="77">
        <f t="shared" si="1109"/>
        <v>8</v>
      </c>
      <c r="C9830" s="73">
        <v>45880</v>
      </c>
      <c r="D9830" s="79" t="s">
        <v>1</v>
      </c>
      <c r="E9830" s="80" t="s">
        <v>184</v>
      </c>
      <c r="F9830" s="81" t="str">
        <f>VLOOKUP(E9830,Customer[],2,FALSE)</f>
        <v>Kaung Kin Think</v>
      </c>
      <c r="G9830" s="69" t="str">
        <f>VLOOKUP(E9830,Customer[],3,FALSE)</f>
        <v>Joephyu Rd</v>
      </c>
      <c r="H9830" s="69" t="str">
        <f>VLOOKUP(E9830,Customer[],4,FALSE)</f>
        <v>Mangalardon</v>
      </c>
      <c r="I9830" s="48" t="s">
        <v>18</v>
      </c>
      <c r="J9830" s="82" t="str">
        <f>VLOOKUP(I9830,PGStock[],2,FALSE)</f>
        <v>Formula Rum 350ml</v>
      </c>
      <c r="K9830" s="71">
        <f>VLOOKUP(I9830,PGStock[],3,FALSE)</f>
        <v>0.35</v>
      </c>
      <c r="L9830" s="47">
        <v>3</v>
      </c>
      <c r="M9830" s="47">
        <f>VLOOKUP(I9830,PGStock[],6,FALSE)</f>
        <v>150</v>
      </c>
      <c r="N9830" s="47">
        <f>+PGSales!$L9830*PGSales!$M9830</f>
        <v>450</v>
      </c>
    </row>
    <row r="9831" spans="1:14" hidden="1" x14ac:dyDescent="0.25">
      <c r="A9831" s="77">
        <f t="shared" si="1108"/>
        <v>2025</v>
      </c>
      <c r="B9831" s="77">
        <f t="shared" si="1109"/>
        <v>8</v>
      </c>
      <c r="C9831" s="73">
        <v>45880</v>
      </c>
      <c r="D9831" s="79" t="s">
        <v>2</v>
      </c>
      <c r="E9831" s="80" t="s">
        <v>180</v>
      </c>
      <c r="F9831" s="81" t="str">
        <f>VLOOKUP(E9831,Customer[],2,FALSE)</f>
        <v>San Thit</v>
      </c>
      <c r="G9831" s="69" t="str">
        <f>VLOOKUP(E9831,Customer[],3,FALSE)</f>
        <v>Jone Phyu Rd</v>
      </c>
      <c r="H9831" s="69" t="str">
        <f>VLOOKUP(E9831,Customer[],4,FALSE)</f>
        <v>Mangalardon</v>
      </c>
      <c r="I9831" s="48" t="s">
        <v>25</v>
      </c>
      <c r="J9831" s="82" t="str">
        <f>VLOOKUP(I9831,PGStock[],2,FALSE)</f>
        <v>Columbus Super Red Smooth 350 Ml</v>
      </c>
      <c r="K9831" s="71">
        <f>VLOOKUP(I9831,PGStock[],3,FALSE)</f>
        <v>0.35</v>
      </c>
      <c r="L9831" s="47">
        <v>1</v>
      </c>
      <c r="M9831" s="47">
        <f>VLOOKUP(I9831,PGStock[],6,FALSE)</f>
        <v>150</v>
      </c>
      <c r="N9831" s="47">
        <f>+PGSales!$L9831*PGSales!$M9831</f>
        <v>150</v>
      </c>
    </row>
    <row r="9832" spans="1:14" hidden="1" x14ac:dyDescent="0.25">
      <c r="A9832" s="77">
        <f t="shared" si="1108"/>
        <v>2025</v>
      </c>
      <c r="B9832" s="77">
        <f t="shared" si="1109"/>
        <v>8</v>
      </c>
      <c r="C9832" s="73">
        <v>45880</v>
      </c>
      <c r="D9832" s="79" t="s">
        <v>2</v>
      </c>
      <c r="E9832" s="80" t="s">
        <v>180</v>
      </c>
      <c r="F9832" s="81" t="str">
        <f>VLOOKUP(E9832,Customer[],2,FALSE)</f>
        <v>San Thit</v>
      </c>
      <c r="G9832" s="69" t="str">
        <f>VLOOKUP(E9832,Customer[],3,FALSE)</f>
        <v>Jone Phyu Rd</v>
      </c>
      <c r="H9832" s="69" t="str">
        <f>VLOOKUP(E9832,Customer[],4,FALSE)</f>
        <v>Mangalardon</v>
      </c>
      <c r="I9832" s="48" t="s">
        <v>23</v>
      </c>
      <c r="J9832" s="82" t="str">
        <f>VLOOKUP(I9832,PGStock[],2,FALSE)</f>
        <v>Columbus Super Red Smooth 175 Ml</v>
      </c>
      <c r="K9832" s="71">
        <f>VLOOKUP(I9832,PGStock[],3,FALSE)</f>
        <v>0.17499999999999999</v>
      </c>
      <c r="L9832" s="47">
        <v>2</v>
      </c>
      <c r="M9832" s="47">
        <f>VLOOKUP(I9832,PGStock[],6,FALSE)</f>
        <v>100</v>
      </c>
      <c r="N9832" s="47">
        <f>+PGSales!$L9832*PGSales!$M9832</f>
        <v>200</v>
      </c>
    </row>
    <row r="9833" spans="1:14" hidden="1" x14ac:dyDescent="0.25">
      <c r="A9833" s="77">
        <f t="shared" ref="A9833:A9878" si="1110">YEAR(C9833)</f>
        <v>2025</v>
      </c>
      <c r="B9833" s="77">
        <f t="shared" ref="B9833:B9878" si="1111">MONTH(C9833)</f>
        <v>8</v>
      </c>
      <c r="C9833" s="73">
        <v>45880</v>
      </c>
      <c r="D9833" s="79" t="s">
        <v>2</v>
      </c>
      <c r="E9833" s="80" t="s">
        <v>180</v>
      </c>
      <c r="F9833" s="81" t="str">
        <f>VLOOKUP(E9833,Customer[],2,FALSE)</f>
        <v>San Thit</v>
      </c>
      <c r="G9833" s="69" t="str">
        <f>VLOOKUP(E9833,Customer[],3,FALSE)</f>
        <v>Jone Phyu Rd</v>
      </c>
      <c r="H9833" s="69" t="str">
        <f>VLOOKUP(E9833,Customer[],4,FALSE)</f>
        <v>Mangalardon</v>
      </c>
      <c r="I9833" s="48" t="s">
        <v>18</v>
      </c>
      <c r="J9833" s="82" t="str">
        <f>VLOOKUP(I9833,PGStock[],2,FALSE)</f>
        <v>Formula Rum 350ml</v>
      </c>
      <c r="K9833" s="71">
        <f>VLOOKUP(I9833,PGStock[],3,FALSE)</f>
        <v>0.35</v>
      </c>
      <c r="L9833" s="47">
        <v>3</v>
      </c>
      <c r="M9833" s="47">
        <f>VLOOKUP(I9833,PGStock[],6,FALSE)</f>
        <v>150</v>
      </c>
      <c r="N9833" s="47">
        <f>+PGSales!$L9833*PGSales!$M9833</f>
        <v>450</v>
      </c>
    </row>
    <row r="9834" spans="1:14" hidden="1" x14ac:dyDescent="0.25">
      <c r="A9834" s="77">
        <f t="shared" si="1110"/>
        <v>2025</v>
      </c>
      <c r="B9834" s="77">
        <f t="shared" si="1111"/>
        <v>8</v>
      </c>
      <c r="C9834" s="73">
        <v>45880</v>
      </c>
      <c r="D9834" s="79" t="s">
        <v>115</v>
      </c>
      <c r="E9834" s="80" t="s">
        <v>936</v>
      </c>
      <c r="F9834" s="81" t="str">
        <f>VLOOKUP(E9834,Customer[],2,FALSE)</f>
        <v>KK Store</v>
      </c>
      <c r="G9834" s="69" t="str">
        <f>VLOOKUP(E9834,Customer[],3,FALSE)</f>
        <v>Palal Lansone  rd</v>
      </c>
      <c r="H9834" s="69" t="str">
        <f>VLOOKUP(E9834,Customer[],4,FALSE)</f>
        <v>Mangalardon</v>
      </c>
      <c r="I9834" s="48" t="s">
        <v>27</v>
      </c>
      <c r="J9834" s="82" t="str">
        <f>VLOOKUP(I9834,PGStock[],2,FALSE)</f>
        <v>Columbus Super Red Smooth 700 Ml</v>
      </c>
      <c r="K9834" s="71">
        <f>VLOOKUP(I9834,PGStock[],3,FALSE)</f>
        <v>0.7</v>
      </c>
      <c r="L9834" s="47">
        <v>1</v>
      </c>
      <c r="M9834" s="47">
        <f>VLOOKUP(I9834,PGStock[],6,FALSE)</f>
        <v>200</v>
      </c>
      <c r="N9834" s="47">
        <f>+PGSales!$L9834*PGSales!$M9834</f>
        <v>200</v>
      </c>
    </row>
    <row r="9835" spans="1:14" hidden="1" x14ac:dyDescent="0.25">
      <c r="A9835" s="77">
        <f t="shared" si="1110"/>
        <v>2025</v>
      </c>
      <c r="B9835" s="77">
        <f t="shared" si="1111"/>
        <v>8</v>
      </c>
      <c r="C9835" s="73">
        <v>45880</v>
      </c>
      <c r="D9835" s="79" t="s">
        <v>115</v>
      </c>
      <c r="E9835" s="80" t="s">
        <v>936</v>
      </c>
      <c r="F9835" s="81" t="str">
        <f>VLOOKUP(E9835,Customer[],2,FALSE)</f>
        <v>KK Store</v>
      </c>
      <c r="G9835" s="69" t="str">
        <f>VLOOKUP(E9835,Customer[],3,FALSE)</f>
        <v>Palal Lansone  rd</v>
      </c>
      <c r="H9835" s="69" t="str">
        <f>VLOOKUP(E9835,Customer[],4,FALSE)</f>
        <v>Mangalardon</v>
      </c>
      <c r="I9835" s="48" t="s">
        <v>25</v>
      </c>
      <c r="J9835" s="82" t="str">
        <f>VLOOKUP(I9835,PGStock[],2,FALSE)</f>
        <v>Columbus Super Red Smooth 350 Ml</v>
      </c>
      <c r="K9835" s="71">
        <f>VLOOKUP(I9835,PGStock[],3,FALSE)</f>
        <v>0.35</v>
      </c>
      <c r="L9835" s="47">
        <v>6</v>
      </c>
      <c r="M9835" s="47">
        <f>VLOOKUP(I9835,PGStock[],6,FALSE)</f>
        <v>150</v>
      </c>
      <c r="N9835" s="47">
        <f>+PGSales!$L9835*PGSales!$M9835</f>
        <v>900</v>
      </c>
    </row>
    <row r="9836" spans="1:14" hidden="1" x14ac:dyDescent="0.25">
      <c r="A9836" s="77">
        <f t="shared" si="1110"/>
        <v>2025</v>
      </c>
      <c r="B9836" s="77">
        <f t="shared" si="1111"/>
        <v>8</v>
      </c>
      <c r="C9836" s="73">
        <v>45880</v>
      </c>
      <c r="D9836" s="79" t="s">
        <v>115</v>
      </c>
      <c r="E9836" s="80" t="s">
        <v>936</v>
      </c>
      <c r="F9836" s="81" t="str">
        <f>VLOOKUP(E9836,Customer[],2,FALSE)</f>
        <v>KK Store</v>
      </c>
      <c r="G9836" s="69" t="str">
        <f>VLOOKUP(E9836,Customer[],3,FALSE)</f>
        <v>Palal Lansone  rd</v>
      </c>
      <c r="H9836" s="69" t="str">
        <f>VLOOKUP(E9836,Customer[],4,FALSE)</f>
        <v>Mangalardon</v>
      </c>
      <c r="I9836" s="48" t="s">
        <v>18</v>
      </c>
      <c r="J9836" s="82" t="str">
        <f>VLOOKUP(I9836,PGStock[],2,FALSE)</f>
        <v>Formula Rum 350ml</v>
      </c>
      <c r="K9836" s="71">
        <f>VLOOKUP(I9836,PGStock[],3,FALSE)</f>
        <v>0.35</v>
      </c>
      <c r="L9836" s="47">
        <v>3</v>
      </c>
      <c r="M9836" s="47">
        <f>VLOOKUP(I9836,PGStock[],6,FALSE)</f>
        <v>150</v>
      </c>
      <c r="N9836" s="47">
        <f>+PGSales!$L9836*PGSales!$M9836</f>
        <v>450</v>
      </c>
    </row>
    <row r="9837" spans="1:14" hidden="1" x14ac:dyDescent="0.25">
      <c r="A9837" s="77">
        <f t="shared" si="1110"/>
        <v>2025</v>
      </c>
      <c r="B9837" s="77">
        <f t="shared" si="1111"/>
        <v>8</v>
      </c>
      <c r="C9837" s="73">
        <v>45881</v>
      </c>
      <c r="D9837" s="79" t="s">
        <v>4</v>
      </c>
      <c r="E9837" s="80" t="s">
        <v>413</v>
      </c>
      <c r="F9837" s="81" t="str">
        <f>VLOOKUP(E9837,Customer[],2,FALSE)</f>
        <v>Sakarwar 1</v>
      </c>
      <c r="G9837" s="69" t="str">
        <f>VLOOKUP(E9837,Customer[],3,FALSE)</f>
        <v>Lan Wa Rd</v>
      </c>
      <c r="H9837" s="69" t="str">
        <f>VLOOKUP(E9837,Customer[],4,FALSE)</f>
        <v>N/Oakkala</v>
      </c>
      <c r="I9837" s="48" t="s">
        <v>25</v>
      </c>
      <c r="J9837" s="82" t="str">
        <f>VLOOKUP(I9837,PGStock[],2,FALSE)</f>
        <v>Columbus Super Red Smooth 350 Ml</v>
      </c>
      <c r="K9837" s="71">
        <f>VLOOKUP(I9837,PGStock[],3,FALSE)</f>
        <v>0.35</v>
      </c>
      <c r="L9837" s="47">
        <v>1</v>
      </c>
      <c r="M9837" s="47">
        <f>VLOOKUP(I9837,PGStock[],6,FALSE)</f>
        <v>150</v>
      </c>
      <c r="N9837" s="47">
        <f>+PGSales!$L9837*PGSales!$M9837</f>
        <v>150</v>
      </c>
    </row>
    <row r="9838" spans="1:14" hidden="1" x14ac:dyDescent="0.25">
      <c r="A9838" s="77">
        <f t="shared" si="1110"/>
        <v>2025</v>
      </c>
      <c r="B9838" s="77">
        <f t="shared" si="1111"/>
        <v>8</v>
      </c>
      <c r="C9838" s="73">
        <v>45881</v>
      </c>
      <c r="D9838" s="79" t="s">
        <v>4</v>
      </c>
      <c r="E9838" s="80" t="s">
        <v>413</v>
      </c>
      <c r="F9838" s="81" t="str">
        <f>VLOOKUP(E9838,Customer[],2,FALSE)</f>
        <v>Sakarwar 1</v>
      </c>
      <c r="G9838" s="69" t="str">
        <f>VLOOKUP(E9838,Customer[],3,FALSE)</f>
        <v>Lan Wa Rd</v>
      </c>
      <c r="H9838" s="69" t="str">
        <f>VLOOKUP(E9838,Customer[],4,FALSE)</f>
        <v>N/Oakkala</v>
      </c>
      <c r="I9838" s="48" t="s">
        <v>18</v>
      </c>
      <c r="J9838" s="82" t="str">
        <f>VLOOKUP(I9838,PGStock[],2,FALSE)</f>
        <v>Formula Rum 350ml</v>
      </c>
      <c r="K9838" s="71">
        <f>VLOOKUP(I9838,PGStock[],3,FALSE)</f>
        <v>0.35</v>
      </c>
      <c r="L9838" s="47">
        <v>7</v>
      </c>
      <c r="M9838" s="47">
        <f>VLOOKUP(I9838,PGStock[],6,FALSE)</f>
        <v>150</v>
      </c>
      <c r="N9838" s="47">
        <f>+PGSales!$L9838*PGSales!$M9838</f>
        <v>1050</v>
      </c>
    </row>
    <row r="9839" spans="1:14" hidden="1" x14ac:dyDescent="0.25">
      <c r="A9839" s="77">
        <f t="shared" si="1110"/>
        <v>2025</v>
      </c>
      <c r="B9839" s="77">
        <f t="shared" si="1111"/>
        <v>8</v>
      </c>
      <c r="C9839" s="73">
        <v>45881</v>
      </c>
      <c r="D9839" s="79" t="s">
        <v>885</v>
      </c>
      <c r="E9839" s="80" t="s">
        <v>414</v>
      </c>
      <c r="F9839" s="81" t="str">
        <f>VLOOKUP(E9839,Customer[],2,FALSE)</f>
        <v>Paddue War</v>
      </c>
      <c r="G9839" s="69" t="str">
        <f>VLOOKUP(E9839,Customer[],3,FALSE)</f>
        <v>Bayane naung Rd</v>
      </c>
      <c r="H9839" s="69" t="str">
        <f>VLOOKUP(E9839,Customer[],4,FALSE)</f>
        <v>N/Oakkala</v>
      </c>
      <c r="I9839" s="48" t="s">
        <v>25</v>
      </c>
      <c r="J9839" s="82" t="str">
        <f>VLOOKUP(I9839,PGStock[],2,FALSE)</f>
        <v>Columbus Super Red Smooth 350 Ml</v>
      </c>
      <c r="K9839" s="71">
        <f>VLOOKUP(I9839,PGStock[],3,FALSE)</f>
        <v>0.35</v>
      </c>
      <c r="L9839" s="47">
        <v>2</v>
      </c>
      <c r="M9839" s="47">
        <f>VLOOKUP(I9839,PGStock[],6,FALSE)</f>
        <v>150</v>
      </c>
      <c r="N9839" s="47">
        <f>+PGSales!$L9839*PGSales!$M9839</f>
        <v>300</v>
      </c>
    </row>
    <row r="9840" spans="1:14" hidden="1" x14ac:dyDescent="0.25">
      <c r="A9840" s="77">
        <f t="shared" si="1110"/>
        <v>2025</v>
      </c>
      <c r="B9840" s="77">
        <f t="shared" si="1111"/>
        <v>8</v>
      </c>
      <c r="C9840" s="73">
        <v>45881</v>
      </c>
      <c r="D9840" s="79" t="s">
        <v>885</v>
      </c>
      <c r="E9840" s="80" t="s">
        <v>414</v>
      </c>
      <c r="F9840" s="81" t="str">
        <f>VLOOKUP(E9840,Customer[],2,FALSE)</f>
        <v>Paddue War</v>
      </c>
      <c r="G9840" s="69" t="str">
        <f>VLOOKUP(E9840,Customer[],3,FALSE)</f>
        <v>Bayane naung Rd</v>
      </c>
      <c r="H9840" s="69" t="str">
        <f>VLOOKUP(E9840,Customer[],4,FALSE)</f>
        <v>N/Oakkala</v>
      </c>
      <c r="I9840" s="48" t="s">
        <v>20</v>
      </c>
      <c r="J9840" s="82" t="str">
        <f>VLOOKUP(I9840,PGStock[],2,FALSE)</f>
        <v>Formula Rum 700ml</v>
      </c>
      <c r="K9840" s="71">
        <f>VLOOKUP(I9840,PGStock[],3,FALSE)</f>
        <v>0.7</v>
      </c>
      <c r="L9840" s="47">
        <v>1</v>
      </c>
      <c r="M9840" s="47">
        <f>VLOOKUP(I9840,PGStock[],6,FALSE)</f>
        <v>200</v>
      </c>
      <c r="N9840" s="47">
        <f>+PGSales!$L9840*PGSales!$M9840</f>
        <v>200</v>
      </c>
    </row>
    <row r="9841" spans="1:14" hidden="1" x14ac:dyDescent="0.25">
      <c r="A9841" s="77">
        <f t="shared" si="1110"/>
        <v>2025</v>
      </c>
      <c r="B9841" s="77">
        <f t="shared" si="1111"/>
        <v>8</v>
      </c>
      <c r="C9841" s="73">
        <v>45881</v>
      </c>
      <c r="D9841" s="79" t="s">
        <v>885</v>
      </c>
      <c r="E9841" s="80" t="s">
        <v>414</v>
      </c>
      <c r="F9841" s="81" t="str">
        <f>VLOOKUP(E9841,Customer[],2,FALSE)</f>
        <v>Paddue War</v>
      </c>
      <c r="G9841" s="69" t="str">
        <f>VLOOKUP(E9841,Customer[],3,FALSE)</f>
        <v>Bayane naung Rd</v>
      </c>
      <c r="H9841" s="69" t="str">
        <f>VLOOKUP(E9841,Customer[],4,FALSE)</f>
        <v>N/Oakkala</v>
      </c>
      <c r="I9841" s="48" t="s">
        <v>18</v>
      </c>
      <c r="J9841" s="82" t="str">
        <f>VLOOKUP(I9841,PGStock[],2,FALSE)</f>
        <v>Formula Rum 350ml</v>
      </c>
      <c r="K9841" s="71">
        <f>VLOOKUP(I9841,PGStock[],3,FALSE)</f>
        <v>0.35</v>
      </c>
      <c r="L9841" s="47">
        <v>2</v>
      </c>
      <c r="M9841" s="47">
        <f>VLOOKUP(I9841,PGStock[],6,FALSE)</f>
        <v>150</v>
      </c>
      <c r="N9841" s="47">
        <f>+PGSales!$L9841*PGSales!$M9841</f>
        <v>300</v>
      </c>
    </row>
    <row r="9842" spans="1:14" hidden="1" x14ac:dyDescent="0.25">
      <c r="A9842" s="77">
        <f t="shared" si="1110"/>
        <v>2025</v>
      </c>
      <c r="B9842" s="77">
        <f t="shared" si="1111"/>
        <v>8</v>
      </c>
      <c r="C9842" s="73">
        <v>45881</v>
      </c>
      <c r="D9842" s="79" t="s">
        <v>56</v>
      </c>
      <c r="E9842" s="80" t="s">
        <v>930</v>
      </c>
      <c r="F9842" s="81" t="str">
        <f>VLOOKUP(E9842,Customer[],2,FALSE)</f>
        <v>Shwe Wutthmone</v>
      </c>
      <c r="G9842" s="69" t="str">
        <f>VLOOKUP(E9842,Customer[],3,FALSE)</f>
        <v>Kyankhnsu Rd</v>
      </c>
      <c r="H9842" s="69" t="str">
        <f>VLOOKUP(E9842,Customer[],4,FALSE)</f>
        <v xml:space="preserve"> N/Oakkala</v>
      </c>
      <c r="I9842" s="48" t="s">
        <v>20</v>
      </c>
      <c r="J9842" s="82" t="str">
        <f>VLOOKUP(I9842,PGStock[],2,FALSE)</f>
        <v>Formula Rum 700ml</v>
      </c>
      <c r="K9842" s="71">
        <f>VLOOKUP(I9842,PGStock[],3,FALSE)</f>
        <v>0.7</v>
      </c>
      <c r="L9842" s="47">
        <v>1</v>
      </c>
      <c r="M9842" s="47">
        <f>VLOOKUP(I9842,PGStock[],6,FALSE)</f>
        <v>200</v>
      </c>
      <c r="N9842" s="47">
        <f>+PGSales!$L9842*PGSales!$M9842</f>
        <v>200</v>
      </c>
    </row>
    <row r="9843" spans="1:14" hidden="1" x14ac:dyDescent="0.25">
      <c r="A9843" s="77">
        <f t="shared" si="1110"/>
        <v>2025</v>
      </c>
      <c r="B9843" s="77">
        <f t="shared" si="1111"/>
        <v>8</v>
      </c>
      <c r="C9843" s="73">
        <v>45881</v>
      </c>
      <c r="D9843" s="79" t="s">
        <v>56</v>
      </c>
      <c r="E9843" s="80" t="s">
        <v>930</v>
      </c>
      <c r="F9843" s="81" t="str">
        <f>VLOOKUP(E9843,Customer[],2,FALSE)</f>
        <v>Shwe Wutthmone</v>
      </c>
      <c r="G9843" s="69" t="str">
        <f>VLOOKUP(E9843,Customer[],3,FALSE)</f>
        <v>Kyankhnsu Rd</v>
      </c>
      <c r="H9843" s="69" t="str">
        <f>VLOOKUP(E9843,Customer[],4,FALSE)</f>
        <v xml:space="preserve"> N/Oakkala</v>
      </c>
      <c r="I9843" s="48" t="s">
        <v>18</v>
      </c>
      <c r="J9843" s="82" t="str">
        <f>VLOOKUP(I9843,PGStock[],2,FALSE)</f>
        <v>Formula Rum 350ml</v>
      </c>
      <c r="K9843" s="71">
        <f>VLOOKUP(I9843,PGStock[],3,FALSE)</f>
        <v>0.35</v>
      </c>
      <c r="L9843" s="47">
        <v>1</v>
      </c>
      <c r="M9843" s="47">
        <f>VLOOKUP(I9843,PGStock[],6,FALSE)</f>
        <v>150</v>
      </c>
      <c r="N9843" s="47">
        <f>+PGSales!$L9843*PGSales!$M9843</f>
        <v>150</v>
      </c>
    </row>
    <row r="9844" spans="1:14" hidden="1" x14ac:dyDescent="0.25">
      <c r="A9844" s="77">
        <f t="shared" si="1110"/>
        <v>2025</v>
      </c>
      <c r="B9844" s="77">
        <f t="shared" si="1111"/>
        <v>8</v>
      </c>
      <c r="C9844" s="73">
        <v>45881</v>
      </c>
      <c r="D9844" s="79" t="s">
        <v>66</v>
      </c>
      <c r="E9844" s="80" t="s">
        <v>412</v>
      </c>
      <c r="F9844" s="81" t="str">
        <f>VLOOKUP(E9844,Customer[],2,FALSE)</f>
        <v>Sakarwar 2</v>
      </c>
      <c r="G9844" s="69" t="str">
        <f>VLOOKUP(E9844,Customer[],3,FALSE)</f>
        <v>Nawe Ni Rd</v>
      </c>
      <c r="H9844" s="69" t="str">
        <f>VLOOKUP(E9844,Customer[],4,FALSE)</f>
        <v>N/Oakkala</v>
      </c>
      <c r="I9844" s="48" t="s">
        <v>25</v>
      </c>
      <c r="J9844" s="82" t="str">
        <f>VLOOKUP(I9844,PGStock[],2,FALSE)</f>
        <v>Columbus Super Red Smooth 350 Ml</v>
      </c>
      <c r="K9844" s="71">
        <f>VLOOKUP(I9844,PGStock[],3,FALSE)</f>
        <v>0.35</v>
      </c>
      <c r="L9844" s="47">
        <v>2</v>
      </c>
      <c r="M9844" s="47">
        <f>VLOOKUP(I9844,PGStock[],6,FALSE)</f>
        <v>150</v>
      </c>
      <c r="N9844" s="47">
        <f>+PGSales!$L9844*PGSales!$M9844</f>
        <v>300</v>
      </c>
    </row>
    <row r="9845" spans="1:14" hidden="1" x14ac:dyDescent="0.25">
      <c r="A9845" s="77">
        <f t="shared" si="1110"/>
        <v>2025</v>
      </c>
      <c r="B9845" s="77">
        <f t="shared" si="1111"/>
        <v>8</v>
      </c>
      <c r="C9845" s="73">
        <v>45881</v>
      </c>
      <c r="D9845" s="79" t="s">
        <v>66</v>
      </c>
      <c r="E9845" s="80" t="s">
        <v>412</v>
      </c>
      <c r="F9845" s="81" t="str">
        <f>VLOOKUP(E9845,Customer[],2,FALSE)</f>
        <v>Sakarwar 2</v>
      </c>
      <c r="G9845" s="69" t="str">
        <f>VLOOKUP(E9845,Customer[],3,FALSE)</f>
        <v>Nawe Ni Rd</v>
      </c>
      <c r="H9845" s="69" t="str">
        <f>VLOOKUP(E9845,Customer[],4,FALSE)</f>
        <v>N/Oakkala</v>
      </c>
      <c r="I9845" s="48" t="s">
        <v>23</v>
      </c>
      <c r="J9845" s="82" t="str">
        <f>VLOOKUP(I9845,PGStock[],2,FALSE)</f>
        <v>Columbus Super Red Smooth 175 Ml</v>
      </c>
      <c r="K9845" s="71">
        <f>VLOOKUP(I9845,PGStock[],3,FALSE)</f>
        <v>0.17499999999999999</v>
      </c>
      <c r="L9845" s="47">
        <v>1</v>
      </c>
      <c r="M9845" s="47">
        <f>VLOOKUP(I9845,PGStock[],6,FALSE)</f>
        <v>100</v>
      </c>
      <c r="N9845" s="47">
        <f>+PGSales!$L9845*PGSales!$M9845</f>
        <v>100</v>
      </c>
    </row>
    <row r="9846" spans="1:14" hidden="1" x14ac:dyDescent="0.25">
      <c r="A9846" s="77">
        <f t="shared" si="1110"/>
        <v>2025</v>
      </c>
      <c r="B9846" s="77">
        <f t="shared" si="1111"/>
        <v>8</v>
      </c>
      <c r="C9846" s="73">
        <v>45881</v>
      </c>
      <c r="D9846" s="79" t="s">
        <v>66</v>
      </c>
      <c r="E9846" s="80" t="s">
        <v>412</v>
      </c>
      <c r="F9846" s="81" t="str">
        <f>VLOOKUP(E9846,Customer[],2,FALSE)</f>
        <v>Sakarwar 2</v>
      </c>
      <c r="G9846" s="69" t="str">
        <f>VLOOKUP(E9846,Customer[],3,FALSE)</f>
        <v>Nawe Ni Rd</v>
      </c>
      <c r="H9846" s="69" t="str">
        <f>VLOOKUP(E9846,Customer[],4,FALSE)</f>
        <v>N/Oakkala</v>
      </c>
      <c r="I9846" s="48" t="s">
        <v>18</v>
      </c>
      <c r="J9846" s="82" t="str">
        <f>VLOOKUP(I9846,PGStock[],2,FALSE)</f>
        <v>Formula Rum 350ml</v>
      </c>
      <c r="K9846" s="71">
        <f>VLOOKUP(I9846,PGStock[],3,FALSE)</f>
        <v>0.35</v>
      </c>
      <c r="L9846" s="47">
        <v>3</v>
      </c>
      <c r="M9846" s="47">
        <f>VLOOKUP(I9846,PGStock[],6,FALSE)</f>
        <v>150</v>
      </c>
      <c r="N9846" s="47">
        <f>+PGSales!$L9846*PGSales!$M9846</f>
        <v>450</v>
      </c>
    </row>
    <row r="9847" spans="1:14" hidden="1" x14ac:dyDescent="0.25">
      <c r="A9847" s="77">
        <f t="shared" si="1110"/>
        <v>2025</v>
      </c>
      <c r="B9847" s="77">
        <f t="shared" si="1111"/>
        <v>8</v>
      </c>
      <c r="C9847" s="73">
        <v>45881</v>
      </c>
      <c r="D9847" s="79" t="s">
        <v>62</v>
      </c>
      <c r="E9847" s="80" t="s">
        <v>929</v>
      </c>
      <c r="F9847" s="81" t="str">
        <f>VLOOKUP(E9847,Customer[],2,FALSE)</f>
        <v xml:space="preserve">Thae Thae </v>
      </c>
      <c r="G9847" s="69" t="str">
        <f>VLOOKUP(E9847,Customer[],3,FALSE)</f>
        <v>Thandar Rd</v>
      </c>
      <c r="H9847" s="69" t="str">
        <f>VLOOKUP(E9847,Customer[],4,FALSE)</f>
        <v xml:space="preserve"> N/Oakkala</v>
      </c>
      <c r="I9847" s="48" t="s">
        <v>25</v>
      </c>
      <c r="J9847" s="82" t="str">
        <f>VLOOKUP(I9847,PGStock[],2,FALSE)</f>
        <v>Columbus Super Red Smooth 350 Ml</v>
      </c>
      <c r="K9847" s="71">
        <f>VLOOKUP(I9847,PGStock[],3,FALSE)</f>
        <v>0.35</v>
      </c>
      <c r="L9847" s="47">
        <v>7</v>
      </c>
      <c r="M9847" s="47">
        <f>VLOOKUP(I9847,PGStock[],6,FALSE)</f>
        <v>150</v>
      </c>
      <c r="N9847" s="47">
        <f>+PGSales!$L9847*PGSales!$M9847</f>
        <v>1050</v>
      </c>
    </row>
    <row r="9848" spans="1:14" hidden="1" x14ac:dyDescent="0.25">
      <c r="A9848" s="77">
        <f t="shared" ref="A9848:A9862" si="1112">YEAR(C9848)</f>
        <v>2025</v>
      </c>
      <c r="B9848" s="77">
        <f t="shared" ref="B9848:B9862" si="1113">MONTH(C9848)</f>
        <v>8</v>
      </c>
      <c r="C9848" s="73">
        <v>45881</v>
      </c>
      <c r="D9848" s="79" t="s">
        <v>62</v>
      </c>
      <c r="E9848" s="80" t="s">
        <v>929</v>
      </c>
      <c r="F9848" s="81" t="str">
        <f>VLOOKUP(E9848,Customer[],2,FALSE)</f>
        <v xml:space="preserve">Thae Thae </v>
      </c>
      <c r="G9848" s="69" t="str">
        <f>VLOOKUP(E9848,Customer[],3,FALSE)</f>
        <v>Thandar Rd</v>
      </c>
      <c r="H9848" s="69" t="str">
        <f>VLOOKUP(E9848,Customer[],4,FALSE)</f>
        <v xml:space="preserve"> N/Oakkala</v>
      </c>
      <c r="I9848" s="48" t="s">
        <v>23</v>
      </c>
      <c r="J9848" s="82" t="str">
        <f>VLOOKUP(I9848,PGStock[],2,FALSE)</f>
        <v>Columbus Super Red Smooth 175 Ml</v>
      </c>
      <c r="K9848" s="71">
        <f>VLOOKUP(I9848,PGStock[],3,FALSE)</f>
        <v>0.17499999999999999</v>
      </c>
      <c r="L9848" s="47">
        <v>5</v>
      </c>
      <c r="M9848" s="47">
        <f>VLOOKUP(I9848,PGStock[],6,FALSE)</f>
        <v>100</v>
      </c>
      <c r="N9848" s="47">
        <f>+PGSales!$L9848*PGSales!$M9848</f>
        <v>500</v>
      </c>
    </row>
    <row r="9849" spans="1:14" hidden="1" x14ac:dyDescent="0.25">
      <c r="A9849" s="77">
        <f t="shared" si="1112"/>
        <v>2025</v>
      </c>
      <c r="B9849" s="77">
        <f t="shared" si="1113"/>
        <v>8</v>
      </c>
      <c r="C9849" s="73">
        <v>45881</v>
      </c>
      <c r="D9849" s="79" t="s">
        <v>60</v>
      </c>
      <c r="E9849" s="80" t="s">
        <v>693</v>
      </c>
      <c r="F9849" s="81" t="str">
        <f>VLOOKUP(E9849,Customer[],2,FALSE)</f>
        <v>Uncle Liquor</v>
      </c>
      <c r="G9849" s="69" t="str">
        <f>VLOOKUP(E9849,Customer[],3,FALSE)</f>
        <v>Bonmoer Rd</v>
      </c>
      <c r="H9849" s="69" t="str">
        <f>VLOOKUP(E9849,Customer[],4,FALSE)</f>
        <v xml:space="preserve"> N/Oakkala</v>
      </c>
      <c r="I9849" s="48" t="s">
        <v>25</v>
      </c>
      <c r="J9849" s="82" t="str">
        <f>VLOOKUP(I9849,PGStock[],2,FALSE)</f>
        <v>Columbus Super Red Smooth 350 Ml</v>
      </c>
      <c r="K9849" s="71">
        <f>VLOOKUP(I9849,PGStock[],3,FALSE)</f>
        <v>0.35</v>
      </c>
      <c r="L9849" s="47">
        <v>4</v>
      </c>
      <c r="M9849" s="47">
        <f>VLOOKUP(I9849,PGStock[],6,FALSE)</f>
        <v>150</v>
      </c>
      <c r="N9849" s="47">
        <f>+PGSales!$L9849*PGSales!$M9849</f>
        <v>600</v>
      </c>
    </row>
    <row r="9850" spans="1:14" hidden="1" x14ac:dyDescent="0.25">
      <c r="A9850" s="77">
        <f t="shared" si="1112"/>
        <v>2025</v>
      </c>
      <c r="B9850" s="77">
        <f t="shared" si="1113"/>
        <v>8</v>
      </c>
      <c r="C9850" s="73">
        <v>45881</v>
      </c>
      <c r="D9850" s="79" t="s">
        <v>60</v>
      </c>
      <c r="E9850" s="80" t="s">
        <v>693</v>
      </c>
      <c r="F9850" s="81" t="str">
        <f>VLOOKUP(E9850,Customer[],2,FALSE)</f>
        <v>Uncle Liquor</v>
      </c>
      <c r="G9850" s="69" t="str">
        <f>VLOOKUP(E9850,Customer[],3,FALSE)</f>
        <v>Bonmoer Rd</v>
      </c>
      <c r="H9850" s="69" t="str">
        <f>VLOOKUP(E9850,Customer[],4,FALSE)</f>
        <v xml:space="preserve"> N/Oakkala</v>
      </c>
      <c r="I9850" s="48" t="s">
        <v>23</v>
      </c>
      <c r="J9850" s="82" t="str">
        <f>VLOOKUP(I9850,PGStock[],2,FALSE)</f>
        <v>Columbus Super Red Smooth 175 Ml</v>
      </c>
      <c r="K9850" s="71">
        <f>VLOOKUP(I9850,PGStock[],3,FALSE)</f>
        <v>0.17499999999999999</v>
      </c>
      <c r="L9850" s="47">
        <v>3</v>
      </c>
      <c r="M9850" s="47">
        <f>VLOOKUP(I9850,PGStock[],6,FALSE)</f>
        <v>100</v>
      </c>
      <c r="N9850" s="47">
        <f>+PGSales!$L9850*PGSales!$M9850</f>
        <v>300</v>
      </c>
    </row>
    <row r="9851" spans="1:14" hidden="1" x14ac:dyDescent="0.25">
      <c r="A9851" s="77">
        <f t="shared" si="1112"/>
        <v>2025</v>
      </c>
      <c r="B9851" s="77">
        <f t="shared" si="1113"/>
        <v>8</v>
      </c>
      <c r="C9851" s="73">
        <v>45881</v>
      </c>
      <c r="D9851" s="79" t="s">
        <v>60</v>
      </c>
      <c r="E9851" s="80" t="s">
        <v>693</v>
      </c>
      <c r="F9851" s="81" t="str">
        <f>VLOOKUP(E9851,Customer[],2,FALSE)</f>
        <v>Uncle Liquor</v>
      </c>
      <c r="G9851" s="69" t="str">
        <f>VLOOKUP(E9851,Customer[],3,FALSE)</f>
        <v>Bonmoer Rd</v>
      </c>
      <c r="H9851" s="69" t="str">
        <f>VLOOKUP(E9851,Customer[],4,FALSE)</f>
        <v xml:space="preserve"> N/Oakkala</v>
      </c>
      <c r="I9851" s="48" t="s">
        <v>18</v>
      </c>
      <c r="J9851" s="82" t="str">
        <f>VLOOKUP(I9851,PGStock[],2,FALSE)</f>
        <v>Formula Rum 350ml</v>
      </c>
      <c r="K9851" s="71">
        <f>VLOOKUP(I9851,PGStock[],3,FALSE)</f>
        <v>0.35</v>
      </c>
      <c r="L9851" s="47">
        <v>2</v>
      </c>
      <c r="M9851" s="47">
        <f>VLOOKUP(I9851,PGStock[],6,FALSE)</f>
        <v>150</v>
      </c>
      <c r="N9851" s="47">
        <f>+PGSales!$L9851*PGSales!$M9851</f>
        <v>300</v>
      </c>
    </row>
    <row r="9852" spans="1:14" hidden="1" x14ac:dyDescent="0.25">
      <c r="A9852" s="77">
        <f t="shared" si="1112"/>
        <v>2025</v>
      </c>
      <c r="B9852" s="77">
        <f t="shared" si="1113"/>
        <v>8</v>
      </c>
      <c r="C9852" s="73">
        <v>45881</v>
      </c>
      <c r="D9852" s="79" t="s">
        <v>878</v>
      </c>
      <c r="E9852" s="80" t="s">
        <v>370</v>
      </c>
      <c r="F9852" s="81" t="str">
        <f>VLOOKUP(E9852,Customer[],2,FALSE)</f>
        <v>Paint Taime Thaung</v>
      </c>
      <c r="G9852" s="69" t="str">
        <f>VLOOKUP(E9852,Customer[],3,FALSE)</f>
        <v>Aye Yake Nyein Rd</v>
      </c>
      <c r="H9852" s="69" t="str">
        <f>VLOOKUP(E9852,Customer[],4,FALSE)</f>
        <v>Hlaing Thar Yar</v>
      </c>
      <c r="I9852" s="48" t="s">
        <v>23</v>
      </c>
      <c r="J9852" s="82" t="str">
        <f>VLOOKUP(I9852,PGStock[],2,FALSE)</f>
        <v>Columbus Super Red Smooth 175 Ml</v>
      </c>
      <c r="K9852" s="71">
        <f>VLOOKUP(I9852,PGStock[],3,FALSE)</f>
        <v>0.17499999999999999</v>
      </c>
      <c r="L9852" s="47">
        <v>1</v>
      </c>
      <c r="M9852" s="47">
        <f>VLOOKUP(I9852,PGStock[],6,FALSE)</f>
        <v>100</v>
      </c>
      <c r="N9852" s="47">
        <f>+PGSales!$L9852*PGSales!$M9852</f>
        <v>100</v>
      </c>
    </row>
    <row r="9853" spans="1:14" hidden="1" x14ac:dyDescent="0.25">
      <c r="A9853" s="77">
        <f t="shared" si="1112"/>
        <v>2025</v>
      </c>
      <c r="B9853" s="77">
        <f t="shared" si="1113"/>
        <v>8</v>
      </c>
      <c r="C9853" s="73">
        <v>45881</v>
      </c>
      <c r="D9853" s="79" t="s">
        <v>68</v>
      </c>
      <c r="E9853" s="80" t="s">
        <v>415</v>
      </c>
      <c r="F9853" s="81" t="str">
        <f>VLOOKUP(E9853,Customer[],2,FALSE)</f>
        <v>Lucky</v>
      </c>
      <c r="G9853" s="69" t="str">
        <f>VLOOKUP(E9853,Customer[],3,FALSE)</f>
        <v>Malar Rd</v>
      </c>
      <c r="H9853" s="69" t="str">
        <f>VLOOKUP(E9853,Customer[],4,FALSE)</f>
        <v>Hlaing Thar Yar</v>
      </c>
      <c r="I9853" s="48" t="s">
        <v>25</v>
      </c>
      <c r="J9853" s="82" t="str">
        <f>VLOOKUP(I9853,PGStock[],2,FALSE)</f>
        <v>Columbus Super Red Smooth 350 Ml</v>
      </c>
      <c r="K9853" s="71">
        <f>VLOOKUP(I9853,PGStock[],3,FALSE)</f>
        <v>0.35</v>
      </c>
      <c r="L9853" s="47">
        <v>1</v>
      </c>
      <c r="M9853" s="47">
        <f>VLOOKUP(I9853,PGStock[],6,FALSE)</f>
        <v>150</v>
      </c>
      <c r="N9853" s="47">
        <f>+PGSales!$L9853*PGSales!$M9853</f>
        <v>150</v>
      </c>
    </row>
    <row r="9854" spans="1:14" hidden="1" x14ac:dyDescent="0.25">
      <c r="A9854" s="77">
        <f t="shared" si="1112"/>
        <v>2025</v>
      </c>
      <c r="B9854" s="77">
        <f t="shared" si="1113"/>
        <v>8</v>
      </c>
      <c r="C9854" s="73">
        <v>45881</v>
      </c>
      <c r="D9854" s="79" t="s">
        <v>68</v>
      </c>
      <c r="E9854" s="80" t="s">
        <v>415</v>
      </c>
      <c r="F9854" s="81" t="str">
        <f>VLOOKUP(E9854,Customer[],2,FALSE)</f>
        <v>Lucky</v>
      </c>
      <c r="G9854" s="69" t="str">
        <f>VLOOKUP(E9854,Customer[],3,FALSE)</f>
        <v>Malar Rd</v>
      </c>
      <c r="H9854" s="69" t="str">
        <f>VLOOKUP(E9854,Customer[],4,FALSE)</f>
        <v>Hlaing Thar Yar</v>
      </c>
      <c r="I9854" s="48" t="s">
        <v>18</v>
      </c>
      <c r="J9854" s="82" t="str">
        <f>VLOOKUP(I9854,PGStock[],2,FALSE)</f>
        <v>Formula Rum 350ml</v>
      </c>
      <c r="K9854" s="71">
        <f>VLOOKUP(I9854,PGStock[],3,FALSE)</f>
        <v>0.35</v>
      </c>
      <c r="L9854" s="47">
        <v>2</v>
      </c>
      <c r="M9854" s="47">
        <f>VLOOKUP(I9854,PGStock[],6,FALSE)</f>
        <v>150</v>
      </c>
      <c r="N9854" s="47">
        <f>+PGSales!$L9854*PGSales!$M9854</f>
        <v>300</v>
      </c>
    </row>
    <row r="9855" spans="1:14" hidden="1" x14ac:dyDescent="0.25">
      <c r="A9855" s="77">
        <f t="shared" si="1112"/>
        <v>2025</v>
      </c>
      <c r="B9855" s="77">
        <f t="shared" si="1113"/>
        <v>8</v>
      </c>
      <c r="C9855" s="73">
        <v>45881</v>
      </c>
      <c r="D9855" s="79" t="s">
        <v>70</v>
      </c>
      <c r="E9855" s="80" t="s">
        <v>417</v>
      </c>
      <c r="F9855" s="81" t="str">
        <f>VLOOKUP(E9855,Customer[],2,FALSE)</f>
        <v>Arkar Tha 2</v>
      </c>
      <c r="G9855" s="69" t="str">
        <f>VLOOKUP(E9855,Customer[],3,FALSE)</f>
        <v>Sake kan Thar Rd</v>
      </c>
      <c r="H9855" s="69" t="str">
        <f>VLOOKUP(E9855,Customer[],4,FALSE)</f>
        <v>Hlaing Thar Yar</v>
      </c>
      <c r="I9855" s="48" t="s">
        <v>18</v>
      </c>
      <c r="J9855" s="82" t="str">
        <f>VLOOKUP(I9855,PGStock[],2,FALSE)</f>
        <v>Formula Rum 350ml</v>
      </c>
      <c r="K9855" s="71">
        <f>VLOOKUP(I9855,PGStock[],3,FALSE)</f>
        <v>0.35</v>
      </c>
      <c r="L9855" s="47">
        <v>6</v>
      </c>
      <c r="M9855" s="47">
        <f>VLOOKUP(I9855,PGStock[],6,FALSE)</f>
        <v>150</v>
      </c>
      <c r="N9855" s="47">
        <f>+PGSales!$L9855*PGSales!$M9855</f>
        <v>900</v>
      </c>
    </row>
    <row r="9856" spans="1:14" hidden="1" x14ac:dyDescent="0.25">
      <c r="A9856" s="77">
        <f t="shared" si="1112"/>
        <v>2025</v>
      </c>
      <c r="B9856" s="77">
        <f t="shared" si="1113"/>
        <v>8</v>
      </c>
      <c r="C9856" s="73">
        <v>45881</v>
      </c>
      <c r="D9856" s="79" t="s">
        <v>74</v>
      </c>
      <c r="E9856" s="80" t="s">
        <v>467</v>
      </c>
      <c r="F9856" s="81" t="str">
        <f>VLOOKUP(E9856,Customer[],2,FALSE)</f>
        <v>ANT Store</v>
      </c>
      <c r="G9856" s="69" t="str">
        <f>VLOOKUP(E9856,Customer[],3,FALSE)</f>
        <v>Sake kan Thar Rd</v>
      </c>
      <c r="H9856" s="69" t="str">
        <f>VLOOKUP(E9856,Customer[],4,FALSE)</f>
        <v>Hlaing Thar Yar</v>
      </c>
      <c r="I9856" s="48" t="s">
        <v>25</v>
      </c>
      <c r="J9856" s="82" t="str">
        <f>VLOOKUP(I9856,PGStock[],2,FALSE)</f>
        <v>Columbus Super Red Smooth 350 Ml</v>
      </c>
      <c r="K9856" s="71">
        <f>VLOOKUP(I9856,PGStock[],3,FALSE)</f>
        <v>0.35</v>
      </c>
      <c r="L9856" s="47">
        <v>1</v>
      </c>
      <c r="M9856" s="47">
        <f>VLOOKUP(I9856,PGStock[],6,FALSE)</f>
        <v>150</v>
      </c>
      <c r="N9856" s="47">
        <f>+PGSales!$L9856*PGSales!$M9856</f>
        <v>150</v>
      </c>
    </row>
    <row r="9857" spans="1:14" hidden="1" x14ac:dyDescent="0.25">
      <c r="A9857" s="77">
        <f t="shared" si="1112"/>
        <v>2025</v>
      </c>
      <c r="B9857" s="77">
        <f t="shared" si="1113"/>
        <v>8</v>
      </c>
      <c r="C9857" s="73">
        <v>45881</v>
      </c>
      <c r="D9857" s="79" t="s">
        <v>74</v>
      </c>
      <c r="E9857" s="80" t="s">
        <v>467</v>
      </c>
      <c r="F9857" s="81" t="str">
        <f>VLOOKUP(E9857,Customer[],2,FALSE)</f>
        <v>ANT Store</v>
      </c>
      <c r="G9857" s="69" t="str">
        <f>VLOOKUP(E9857,Customer[],3,FALSE)</f>
        <v>Sake kan Thar Rd</v>
      </c>
      <c r="H9857" s="69" t="str">
        <f>VLOOKUP(E9857,Customer[],4,FALSE)</f>
        <v>Hlaing Thar Yar</v>
      </c>
      <c r="I9857" s="48" t="s">
        <v>18</v>
      </c>
      <c r="J9857" s="82" t="str">
        <f>VLOOKUP(I9857,PGStock[],2,FALSE)</f>
        <v>Formula Rum 350ml</v>
      </c>
      <c r="K9857" s="71">
        <f>VLOOKUP(I9857,PGStock[],3,FALSE)</f>
        <v>0.35</v>
      </c>
      <c r="L9857" s="47">
        <v>2</v>
      </c>
      <c r="M9857" s="47">
        <f>VLOOKUP(I9857,PGStock[],6,FALSE)</f>
        <v>150</v>
      </c>
      <c r="N9857" s="47">
        <f>+PGSales!$L9857*PGSales!$M9857</f>
        <v>300</v>
      </c>
    </row>
    <row r="9858" spans="1:14" hidden="1" x14ac:dyDescent="0.25">
      <c r="A9858" s="77">
        <f t="shared" si="1112"/>
        <v>2025</v>
      </c>
      <c r="B9858" s="77">
        <f t="shared" si="1113"/>
        <v>8</v>
      </c>
      <c r="C9858" s="73">
        <v>45881</v>
      </c>
      <c r="D9858" s="79" t="s">
        <v>131</v>
      </c>
      <c r="E9858" s="80">
        <v>124</v>
      </c>
      <c r="F9858" s="81" t="str">
        <f>VLOOKUP(E9858,Customer[],2,FALSE)</f>
        <v>124 Store</v>
      </c>
      <c r="G9858" s="69" t="str">
        <f>VLOOKUP(E9858,Customer[],3,FALSE)</f>
        <v>Padamyar Rd</v>
      </c>
      <c r="H9858" s="69" t="str">
        <f>VLOOKUP(E9858,Customer[],4,FALSE)</f>
        <v>Hlaing Thar Yar</v>
      </c>
      <c r="I9858" s="48" t="s">
        <v>25</v>
      </c>
      <c r="J9858" s="82" t="str">
        <f>VLOOKUP(I9858,PGStock[],2,FALSE)</f>
        <v>Columbus Super Red Smooth 350 Ml</v>
      </c>
      <c r="K9858" s="71">
        <f>VLOOKUP(I9858,PGStock[],3,FALSE)</f>
        <v>0.35</v>
      </c>
      <c r="L9858" s="47">
        <v>1</v>
      </c>
      <c r="M9858" s="47">
        <f>VLOOKUP(I9858,PGStock[],6,FALSE)</f>
        <v>150</v>
      </c>
      <c r="N9858" s="47">
        <f>+PGSales!$L9858*PGSales!$M9858</f>
        <v>150</v>
      </c>
    </row>
    <row r="9859" spans="1:14" hidden="1" x14ac:dyDescent="0.25">
      <c r="A9859" s="77">
        <f t="shared" si="1112"/>
        <v>2025</v>
      </c>
      <c r="B9859" s="77">
        <f t="shared" si="1113"/>
        <v>8</v>
      </c>
      <c r="C9859" s="73">
        <v>45881</v>
      </c>
      <c r="D9859" s="79" t="s">
        <v>131</v>
      </c>
      <c r="E9859" s="80">
        <v>124</v>
      </c>
      <c r="F9859" s="81" t="str">
        <f>VLOOKUP(E9859,Customer[],2,FALSE)</f>
        <v>124 Store</v>
      </c>
      <c r="G9859" s="69" t="str">
        <f>VLOOKUP(E9859,Customer[],3,FALSE)</f>
        <v>Padamyar Rd</v>
      </c>
      <c r="H9859" s="69" t="str">
        <f>VLOOKUP(E9859,Customer[],4,FALSE)</f>
        <v>Hlaing Thar Yar</v>
      </c>
      <c r="I9859" s="48" t="s">
        <v>23</v>
      </c>
      <c r="J9859" s="82" t="str">
        <f>VLOOKUP(I9859,PGStock[],2,FALSE)</f>
        <v>Columbus Super Red Smooth 175 Ml</v>
      </c>
      <c r="K9859" s="71">
        <f>VLOOKUP(I9859,PGStock[],3,FALSE)</f>
        <v>0.17499999999999999</v>
      </c>
      <c r="L9859" s="47">
        <v>2</v>
      </c>
      <c r="M9859" s="47">
        <f>VLOOKUP(I9859,PGStock[],6,FALSE)</f>
        <v>100</v>
      </c>
      <c r="N9859" s="47">
        <f>+PGSales!$L9859*PGSales!$M9859</f>
        <v>200</v>
      </c>
    </row>
    <row r="9860" spans="1:14" hidden="1" x14ac:dyDescent="0.25">
      <c r="A9860" s="77">
        <f t="shared" si="1112"/>
        <v>2025</v>
      </c>
      <c r="B9860" s="77">
        <f t="shared" si="1113"/>
        <v>8</v>
      </c>
      <c r="C9860" s="73">
        <v>45881</v>
      </c>
      <c r="D9860" s="79" t="s">
        <v>131</v>
      </c>
      <c r="E9860" s="80">
        <v>124</v>
      </c>
      <c r="F9860" s="81" t="str">
        <f>VLOOKUP(E9860,Customer[],2,FALSE)</f>
        <v>124 Store</v>
      </c>
      <c r="G9860" s="69" t="str">
        <f>VLOOKUP(E9860,Customer[],3,FALSE)</f>
        <v>Padamyar Rd</v>
      </c>
      <c r="H9860" s="69" t="str">
        <f>VLOOKUP(E9860,Customer[],4,FALSE)</f>
        <v>Hlaing Thar Yar</v>
      </c>
      <c r="I9860" s="48" t="s">
        <v>18</v>
      </c>
      <c r="J9860" s="82" t="str">
        <f>VLOOKUP(I9860,PGStock[],2,FALSE)</f>
        <v>Formula Rum 350ml</v>
      </c>
      <c r="K9860" s="71">
        <f>VLOOKUP(I9860,PGStock[],3,FALSE)</f>
        <v>0.35</v>
      </c>
      <c r="L9860" s="47">
        <v>4</v>
      </c>
      <c r="M9860" s="47">
        <f>VLOOKUP(I9860,PGStock[],6,FALSE)</f>
        <v>150</v>
      </c>
      <c r="N9860" s="47">
        <f>+PGSales!$L9860*PGSales!$M9860</f>
        <v>600</v>
      </c>
    </row>
    <row r="9861" spans="1:14" hidden="1" x14ac:dyDescent="0.25">
      <c r="A9861" s="77">
        <f t="shared" si="1112"/>
        <v>2025</v>
      </c>
      <c r="B9861" s="77">
        <f t="shared" si="1113"/>
        <v>8</v>
      </c>
      <c r="C9861" s="73">
        <v>45881</v>
      </c>
      <c r="D9861" s="79" t="s">
        <v>275</v>
      </c>
      <c r="E9861" s="80" t="s">
        <v>468</v>
      </c>
      <c r="F9861" s="81" t="str">
        <f>VLOOKUP(E9861,Customer[],2,FALSE)</f>
        <v>Zaw</v>
      </c>
      <c r="G9861" s="69" t="str">
        <f>VLOOKUP(E9861,Customer[],3,FALSE)</f>
        <v>Kyan Sitt Thar Rd</v>
      </c>
      <c r="H9861" s="69" t="str">
        <f>VLOOKUP(E9861,Customer[],4,FALSE)</f>
        <v>Hlaing Thar Yar</v>
      </c>
      <c r="I9861" s="48" t="s">
        <v>27</v>
      </c>
      <c r="J9861" s="82" t="str">
        <f>VLOOKUP(I9861,PGStock[],2,FALSE)</f>
        <v>Columbus Super Red Smooth 700 Ml</v>
      </c>
      <c r="K9861" s="71">
        <f>VLOOKUP(I9861,PGStock[],3,FALSE)</f>
        <v>0.7</v>
      </c>
      <c r="L9861" s="47">
        <v>1</v>
      </c>
      <c r="M9861" s="47">
        <f>VLOOKUP(I9861,PGStock[],6,FALSE)</f>
        <v>200</v>
      </c>
      <c r="N9861" s="47">
        <f>+PGSales!$L9861*PGSales!$M9861</f>
        <v>200</v>
      </c>
    </row>
    <row r="9862" spans="1:14" hidden="1" x14ac:dyDescent="0.25">
      <c r="A9862" s="77">
        <f t="shared" si="1112"/>
        <v>2025</v>
      </c>
      <c r="B9862" s="77">
        <f t="shared" si="1113"/>
        <v>8</v>
      </c>
      <c r="C9862" s="73">
        <v>45881</v>
      </c>
      <c r="D9862" s="79" t="s">
        <v>275</v>
      </c>
      <c r="E9862" s="80" t="s">
        <v>468</v>
      </c>
      <c r="F9862" s="81" t="str">
        <f>VLOOKUP(E9862,Customer[],2,FALSE)</f>
        <v>Zaw</v>
      </c>
      <c r="G9862" s="69" t="str">
        <f>VLOOKUP(E9862,Customer[],3,FALSE)</f>
        <v>Kyan Sitt Thar Rd</v>
      </c>
      <c r="H9862" s="69" t="str">
        <f>VLOOKUP(E9862,Customer[],4,FALSE)</f>
        <v>Hlaing Thar Yar</v>
      </c>
      <c r="I9862" s="48" t="s">
        <v>25</v>
      </c>
      <c r="J9862" s="82" t="str">
        <f>VLOOKUP(I9862,PGStock[],2,FALSE)</f>
        <v>Columbus Super Red Smooth 350 Ml</v>
      </c>
      <c r="K9862" s="71">
        <f>VLOOKUP(I9862,PGStock[],3,FALSE)</f>
        <v>0.35</v>
      </c>
      <c r="L9862" s="47">
        <v>2</v>
      </c>
      <c r="M9862" s="47">
        <f>VLOOKUP(I9862,PGStock[],6,FALSE)</f>
        <v>150</v>
      </c>
      <c r="N9862" s="47">
        <f>+PGSales!$L9862*PGSales!$M9862</f>
        <v>300</v>
      </c>
    </row>
    <row r="9863" spans="1:14" hidden="1" x14ac:dyDescent="0.25">
      <c r="A9863" s="77">
        <f t="shared" ref="A9863:A9877" si="1114">YEAR(C9863)</f>
        <v>2025</v>
      </c>
      <c r="B9863" s="77">
        <f t="shared" ref="B9863:B9877" si="1115">MONTH(C9863)</f>
        <v>8</v>
      </c>
      <c r="C9863" s="73">
        <v>45881</v>
      </c>
      <c r="D9863" s="79" t="s">
        <v>275</v>
      </c>
      <c r="E9863" s="80" t="s">
        <v>468</v>
      </c>
      <c r="F9863" s="81" t="str">
        <f>VLOOKUP(E9863,Customer[],2,FALSE)</f>
        <v>Zaw</v>
      </c>
      <c r="G9863" s="69" t="str">
        <f>VLOOKUP(E9863,Customer[],3,FALSE)</f>
        <v>Kyan Sitt Thar Rd</v>
      </c>
      <c r="H9863" s="69" t="str">
        <f>VLOOKUP(E9863,Customer[],4,FALSE)</f>
        <v>Hlaing Thar Yar</v>
      </c>
      <c r="I9863" s="48" t="s">
        <v>23</v>
      </c>
      <c r="J9863" s="82" t="str">
        <f>VLOOKUP(I9863,PGStock[],2,FALSE)</f>
        <v>Columbus Super Red Smooth 175 Ml</v>
      </c>
      <c r="K9863" s="71">
        <f>VLOOKUP(I9863,PGStock[],3,FALSE)</f>
        <v>0.17499999999999999</v>
      </c>
      <c r="L9863" s="47">
        <v>2</v>
      </c>
      <c r="M9863" s="47">
        <f>VLOOKUP(I9863,PGStock[],6,FALSE)</f>
        <v>100</v>
      </c>
      <c r="N9863" s="47">
        <f>+PGSales!$L9863*PGSales!$M9863</f>
        <v>200</v>
      </c>
    </row>
    <row r="9864" spans="1:14" hidden="1" x14ac:dyDescent="0.25">
      <c r="A9864" s="77">
        <f t="shared" si="1114"/>
        <v>2025</v>
      </c>
      <c r="B9864" s="77">
        <f t="shared" si="1115"/>
        <v>8</v>
      </c>
      <c r="C9864" s="73">
        <v>45881</v>
      </c>
      <c r="D9864" s="79" t="s">
        <v>275</v>
      </c>
      <c r="E9864" s="80" t="s">
        <v>468</v>
      </c>
      <c r="F9864" s="81" t="str">
        <f>VLOOKUP(E9864,Customer[],2,FALSE)</f>
        <v>Zaw</v>
      </c>
      <c r="G9864" s="69" t="str">
        <f>VLOOKUP(E9864,Customer[],3,FALSE)</f>
        <v>Kyan Sitt Thar Rd</v>
      </c>
      <c r="H9864" s="69" t="str">
        <f>VLOOKUP(E9864,Customer[],4,FALSE)</f>
        <v>Hlaing Thar Yar</v>
      </c>
      <c r="I9864" s="48" t="s">
        <v>18</v>
      </c>
      <c r="J9864" s="82" t="str">
        <f>VLOOKUP(I9864,PGStock[],2,FALSE)</f>
        <v>Formula Rum 350ml</v>
      </c>
      <c r="K9864" s="71">
        <f>VLOOKUP(I9864,PGStock[],3,FALSE)</f>
        <v>0.35</v>
      </c>
      <c r="L9864" s="47">
        <v>4</v>
      </c>
      <c r="M9864" s="47">
        <f>VLOOKUP(I9864,PGStock[],6,FALSE)</f>
        <v>150</v>
      </c>
      <c r="N9864" s="47">
        <f>+PGSales!$L9864*PGSales!$M9864</f>
        <v>600</v>
      </c>
    </row>
    <row r="9865" spans="1:14" hidden="1" x14ac:dyDescent="0.25">
      <c r="A9865" s="77">
        <f t="shared" si="1114"/>
        <v>2025</v>
      </c>
      <c r="B9865" s="77">
        <f t="shared" si="1115"/>
        <v>8</v>
      </c>
      <c r="C9865" s="73">
        <v>45881</v>
      </c>
      <c r="D9865" s="79" t="s">
        <v>187</v>
      </c>
      <c r="E9865" s="80" t="s">
        <v>183</v>
      </c>
      <c r="F9865" s="81" t="str">
        <f>VLOOKUP(E9865,Customer[],2,FALSE)</f>
        <v>Smile Moon</v>
      </c>
      <c r="G9865" s="69" t="str">
        <f>VLOOKUP(E9865,Customer[],3,FALSE)</f>
        <v>Joephyu Rd</v>
      </c>
      <c r="H9865" s="69" t="str">
        <f>VLOOKUP(E9865,Customer[],4,FALSE)</f>
        <v>Mangalardon</v>
      </c>
      <c r="I9865" s="48" t="s">
        <v>25</v>
      </c>
      <c r="J9865" s="82" t="str">
        <f>VLOOKUP(I9865,PGStock[],2,FALSE)</f>
        <v>Columbus Super Red Smooth 350 Ml</v>
      </c>
      <c r="K9865" s="71">
        <f>VLOOKUP(I9865,PGStock[],3,FALSE)</f>
        <v>0.35</v>
      </c>
      <c r="L9865" s="47">
        <v>5</v>
      </c>
      <c r="M9865" s="47">
        <f>VLOOKUP(I9865,PGStock[],6,FALSE)</f>
        <v>150</v>
      </c>
      <c r="N9865" s="47">
        <f>+PGSales!$L9865*PGSales!$M9865</f>
        <v>750</v>
      </c>
    </row>
    <row r="9866" spans="1:14" hidden="1" x14ac:dyDescent="0.25">
      <c r="A9866" s="77">
        <f t="shared" si="1114"/>
        <v>2025</v>
      </c>
      <c r="B9866" s="77">
        <f t="shared" si="1115"/>
        <v>8</v>
      </c>
      <c r="C9866" s="73">
        <v>45881</v>
      </c>
      <c r="D9866" s="79" t="s">
        <v>109</v>
      </c>
      <c r="E9866" s="80" t="s">
        <v>182</v>
      </c>
      <c r="F9866" s="81" t="str">
        <f>VLOOKUP(E9866,Customer[],2,FALSE)</f>
        <v>Su</v>
      </c>
      <c r="G9866" s="69" t="str">
        <f>VLOOKUP(E9866,Customer[],3,FALSE)</f>
        <v>Aung Sinkhoe Rd</v>
      </c>
      <c r="H9866" s="69" t="str">
        <f>VLOOKUP(E9866,Customer[],4,FALSE)</f>
        <v>Mangalardon</v>
      </c>
      <c r="I9866" s="48" t="s">
        <v>25</v>
      </c>
      <c r="J9866" s="82" t="str">
        <f>VLOOKUP(I9866,PGStock[],2,FALSE)</f>
        <v>Columbus Super Red Smooth 350 Ml</v>
      </c>
      <c r="K9866" s="71">
        <f>VLOOKUP(I9866,PGStock[],3,FALSE)</f>
        <v>0.35</v>
      </c>
      <c r="L9866" s="47">
        <v>2</v>
      </c>
      <c r="M9866" s="47">
        <f>VLOOKUP(I9866,PGStock[],6,FALSE)</f>
        <v>150</v>
      </c>
      <c r="N9866" s="47">
        <f>+PGSales!$L9866*PGSales!$M9866</f>
        <v>300</v>
      </c>
    </row>
    <row r="9867" spans="1:14" hidden="1" x14ac:dyDescent="0.25">
      <c r="A9867" s="77">
        <f t="shared" si="1114"/>
        <v>2025</v>
      </c>
      <c r="B9867" s="77">
        <f t="shared" si="1115"/>
        <v>8</v>
      </c>
      <c r="C9867" s="73">
        <v>45881</v>
      </c>
      <c r="D9867" s="79" t="s">
        <v>109</v>
      </c>
      <c r="E9867" s="80" t="s">
        <v>182</v>
      </c>
      <c r="F9867" s="81" t="str">
        <f>VLOOKUP(E9867,Customer[],2,FALSE)</f>
        <v>Su</v>
      </c>
      <c r="G9867" s="69" t="str">
        <f>VLOOKUP(E9867,Customer[],3,FALSE)</f>
        <v>Aung Sinkhoe Rd</v>
      </c>
      <c r="H9867" s="69" t="str">
        <f>VLOOKUP(E9867,Customer[],4,FALSE)</f>
        <v>Mangalardon</v>
      </c>
      <c r="I9867" s="48" t="s">
        <v>23</v>
      </c>
      <c r="J9867" s="82" t="str">
        <f>VLOOKUP(I9867,PGStock[],2,FALSE)</f>
        <v>Columbus Super Red Smooth 175 Ml</v>
      </c>
      <c r="K9867" s="71">
        <f>VLOOKUP(I9867,PGStock[],3,FALSE)</f>
        <v>0.17499999999999999</v>
      </c>
      <c r="L9867" s="47">
        <v>3</v>
      </c>
      <c r="M9867" s="47">
        <f>VLOOKUP(I9867,PGStock[],6,FALSE)</f>
        <v>100</v>
      </c>
      <c r="N9867" s="47">
        <f>+PGSales!$L9867*PGSales!$M9867</f>
        <v>300</v>
      </c>
    </row>
    <row r="9868" spans="1:14" hidden="1" x14ac:dyDescent="0.25">
      <c r="A9868" s="77">
        <f t="shared" si="1114"/>
        <v>2025</v>
      </c>
      <c r="B9868" s="77">
        <f t="shared" si="1115"/>
        <v>8</v>
      </c>
      <c r="C9868" s="73">
        <v>45881</v>
      </c>
      <c r="D9868" s="79" t="s">
        <v>109</v>
      </c>
      <c r="E9868" s="80" t="s">
        <v>182</v>
      </c>
      <c r="F9868" s="81" t="str">
        <f>VLOOKUP(E9868,Customer[],2,FALSE)</f>
        <v>Su</v>
      </c>
      <c r="G9868" s="69" t="str">
        <f>VLOOKUP(E9868,Customer[],3,FALSE)</f>
        <v>Aung Sinkhoe Rd</v>
      </c>
      <c r="H9868" s="69" t="str">
        <f>VLOOKUP(E9868,Customer[],4,FALSE)</f>
        <v>Mangalardon</v>
      </c>
      <c r="I9868" s="48" t="s">
        <v>20</v>
      </c>
      <c r="J9868" s="82" t="str">
        <f>VLOOKUP(I9868,PGStock[],2,FALSE)</f>
        <v>Formula Rum 700ml</v>
      </c>
      <c r="K9868" s="71">
        <f>VLOOKUP(I9868,PGStock[],3,FALSE)</f>
        <v>0.7</v>
      </c>
      <c r="L9868" s="47">
        <v>1</v>
      </c>
      <c r="M9868" s="47">
        <f>VLOOKUP(I9868,PGStock[],6,FALSE)</f>
        <v>200</v>
      </c>
      <c r="N9868" s="47">
        <f>+PGSales!$L9868*PGSales!$M9868</f>
        <v>200</v>
      </c>
    </row>
    <row r="9869" spans="1:14" hidden="1" x14ac:dyDescent="0.25">
      <c r="A9869" s="77">
        <f t="shared" si="1114"/>
        <v>2025</v>
      </c>
      <c r="B9869" s="77">
        <f t="shared" si="1115"/>
        <v>8</v>
      </c>
      <c r="C9869" s="73">
        <v>45881</v>
      </c>
      <c r="D9869" s="79" t="s">
        <v>109</v>
      </c>
      <c r="E9869" s="80" t="s">
        <v>182</v>
      </c>
      <c r="F9869" s="81" t="str">
        <f>VLOOKUP(E9869,Customer[],2,FALSE)</f>
        <v>Su</v>
      </c>
      <c r="G9869" s="69" t="str">
        <f>VLOOKUP(E9869,Customer[],3,FALSE)</f>
        <v>Aung Sinkhoe Rd</v>
      </c>
      <c r="H9869" s="69" t="str">
        <f>VLOOKUP(E9869,Customer[],4,FALSE)</f>
        <v>Mangalardon</v>
      </c>
      <c r="I9869" s="48" t="s">
        <v>18</v>
      </c>
      <c r="J9869" s="82" t="str">
        <f>VLOOKUP(I9869,PGStock[],2,FALSE)</f>
        <v>Formula Rum 350ml</v>
      </c>
      <c r="K9869" s="71">
        <f>VLOOKUP(I9869,PGStock[],3,FALSE)</f>
        <v>0.35</v>
      </c>
      <c r="L9869" s="47">
        <v>2</v>
      </c>
      <c r="M9869" s="47">
        <f>VLOOKUP(I9869,PGStock[],6,FALSE)</f>
        <v>150</v>
      </c>
      <c r="N9869" s="47">
        <f>+PGSales!$L9869*PGSales!$M9869</f>
        <v>300</v>
      </c>
    </row>
    <row r="9870" spans="1:14" hidden="1" x14ac:dyDescent="0.25">
      <c r="A9870" s="77">
        <f t="shared" si="1114"/>
        <v>2025</v>
      </c>
      <c r="B9870" s="77">
        <f t="shared" si="1115"/>
        <v>8</v>
      </c>
      <c r="C9870" s="73">
        <v>45881</v>
      </c>
      <c r="D9870" s="79" t="s">
        <v>935</v>
      </c>
      <c r="E9870" s="80" t="s">
        <v>181</v>
      </c>
      <c r="F9870" s="81" t="str">
        <f>VLOOKUP(E9870,Customer[],2,FALSE)</f>
        <v>Shin Shin</v>
      </c>
      <c r="G9870" s="69" t="str">
        <f>VLOOKUP(E9870,Customer[],3,FALSE)</f>
        <v>Joephyu Rd</v>
      </c>
      <c r="H9870" s="69" t="str">
        <f>VLOOKUP(E9870,Customer[],4,FALSE)</f>
        <v>Mangalardon</v>
      </c>
      <c r="I9870" s="48" t="s">
        <v>23</v>
      </c>
      <c r="J9870" s="82" t="str">
        <f>VLOOKUP(I9870,PGStock[],2,FALSE)</f>
        <v>Columbus Super Red Smooth 175 Ml</v>
      </c>
      <c r="K9870" s="71">
        <f>VLOOKUP(I9870,PGStock[],3,FALSE)</f>
        <v>0.17499999999999999</v>
      </c>
      <c r="L9870" s="47">
        <v>1</v>
      </c>
      <c r="M9870" s="47">
        <f>VLOOKUP(I9870,PGStock[],6,FALSE)</f>
        <v>100</v>
      </c>
      <c r="N9870" s="47">
        <f>+PGSales!$L9870*PGSales!$M9870</f>
        <v>100</v>
      </c>
    </row>
    <row r="9871" spans="1:14" hidden="1" x14ac:dyDescent="0.25">
      <c r="A9871" s="77">
        <f t="shared" si="1114"/>
        <v>2025</v>
      </c>
      <c r="B9871" s="77">
        <f t="shared" si="1115"/>
        <v>8</v>
      </c>
      <c r="C9871" s="73">
        <v>45881</v>
      </c>
      <c r="D9871" s="79" t="s">
        <v>1</v>
      </c>
      <c r="E9871" s="80" t="s">
        <v>184</v>
      </c>
      <c r="F9871" s="81" t="str">
        <f>VLOOKUP(E9871,Customer[],2,FALSE)</f>
        <v>Kaung Kin Think</v>
      </c>
      <c r="G9871" s="69" t="str">
        <f>VLOOKUP(E9871,Customer[],3,FALSE)</f>
        <v>Joephyu Rd</v>
      </c>
      <c r="H9871" s="69" t="str">
        <f>VLOOKUP(E9871,Customer[],4,FALSE)</f>
        <v>Mangalardon</v>
      </c>
      <c r="I9871" s="48" t="s">
        <v>27</v>
      </c>
      <c r="J9871" s="82" t="str">
        <f>VLOOKUP(I9871,PGStock[],2,FALSE)</f>
        <v>Columbus Super Red Smooth 700 Ml</v>
      </c>
      <c r="K9871" s="71">
        <f>VLOOKUP(I9871,PGStock[],3,FALSE)</f>
        <v>0.7</v>
      </c>
      <c r="L9871" s="47">
        <v>1</v>
      </c>
      <c r="M9871" s="47">
        <f>VLOOKUP(I9871,PGStock[],6,FALSE)</f>
        <v>200</v>
      </c>
      <c r="N9871" s="47">
        <f>+PGSales!$L9871*PGSales!$M9871</f>
        <v>200</v>
      </c>
    </row>
    <row r="9872" spans="1:14" hidden="1" x14ac:dyDescent="0.25">
      <c r="A9872" s="77">
        <f t="shared" si="1114"/>
        <v>2025</v>
      </c>
      <c r="B9872" s="77">
        <f t="shared" si="1115"/>
        <v>8</v>
      </c>
      <c r="C9872" s="73">
        <v>45881</v>
      </c>
      <c r="D9872" s="79" t="s">
        <v>1</v>
      </c>
      <c r="E9872" s="80" t="s">
        <v>184</v>
      </c>
      <c r="F9872" s="81" t="str">
        <f>VLOOKUP(E9872,Customer[],2,FALSE)</f>
        <v>Kaung Kin Think</v>
      </c>
      <c r="G9872" s="69" t="str">
        <f>VLOOKUP(E9872,Customer[],3,FALSE)</f>
        <v>Joephyu Rd</v>
      </c>
      <c r="H9872" s="69" t="str">
        <f>VLOOKUP(E9872,Customer[],4,FALSE)</f>
        <v>Mangalardon</v>
      </c>
      <c r="I9872" s="48" t="s">
        <v>18</v>
      </c>
      <c r="J9872" s="82" t="str">
        <f>VLOOKUP(I9872,PGStock[],2,FALSE)</f>
        <v>Formula Rum 350ml</v>
      </c>
      <c r="K9872" s="71">
        <f>VLOOKUP(I9872,PGStock[],3,FALSE)</f>
        <v>0.35</v>
      </c>
      <c r="L9872" s="47">
        <v>2</v>
      </c>
      <c r="M9872" s="47">
        <f>VLOOKUP(I9872,PGStock[],6,FALSE)</f>
        <v>150</v>
      </c>
      <c r="N9872" s="47">
        <f>+PGSales!$L9872*PGSales!$M9872</f>
        <v>300</v>
      </c>
    </row>
    <row r="9873" spans="1:14" hidden="1" x14ac:dyDescent="0.25">
      <c r="A9873" s="77">
        <f t="shared" si="1114"/>
        <v>2025</v>
      </c>
      <c r="B9873" s="77">
        <f t="shared" si="1115"/>
        <v>8</v>
      </c>
      <c r="C9873" s="73">
        <v>45881</v>
      </c>
      <c r="D9873" s="79" t="s">
        <v>2</v>
      </c>
      <c r="E9873" s="80" t="s">
        <v>180</v>
      </c>
      <c r="F9873" s="81" t="str">
        <f>VLOOKUP(E9873,Customer[],2,FALSE)</f>
        <v>San Thit</v>
      </c>
      <c r="G9873" s="69" t="str">
        <f>VLOOKUP(E9873,Customer[],3,FALSE)</f>
        <v>Jone Phyu Rd</v>
      </c>
      <c r="H9873" s="69" t="str">
        <f>VLOOKUP(E9873,Customer[],4,FALSE)</f>
        <v>Mangalardon</v>
      </c>
      <c r="I9873" s="48" t="s">
        <v>25</v>
      </c>
      <c r="J9873" s="82" t="str">
        <f>VLOOKUP(I9873,PGStock[],2,FALSE)</f>
        <v>Columbus Super Red Smooth 350 Ml</v>
      </c>
      <c r="K9873" s="71">
        <f>VLOOKUP(I9873,PGStock[],3,FALSE)</f>
        <v>0.35</v>
      </c>
      <c r="L9873" s="47">
        <v>1</v>
      </c>
      <c r="M9873" s="47">
        <f>VLOOKUP(I9873,PGStock[],6,FALSE)</f>
        <v>150</v>
      </c>
      <c r="N9873" s="47">
        <f>+PGSales!$L9873*PGSales!$M9873</f>
        <v>150</v>
      </c>
    </row>
    <row r="9874" spans="1:14" hidden="1" x14ac:dyDescent="0.25">
      <c r="A9874" s="77">
        <f t="shared" si="1114"/>
        <v>2025</v>
      </c>
      <c r="B9874" s="77">
        <f t="shared" si="1115"/>
        <v>8</v>
      </c>
      <c r="C9874" s="73">
        <v>45881</v>
      </c>
      <c r="D9874" s="79" t="s">
        <v>2</v>
      </c>
      <c r="E9874" s="80" t="s">
        <v>180</v>
      </c>
      <c r="F9874" s="81" t="str">
        <f>VLOOKUP(E9874,Customer[],2,FALSE)</f>
        <v>San Thit</v>
      </c>
      <c r="G9874" s="69" t="str">
        <f>VLOOKUP(E9874,Customer[],3,FALSE)</f>
        <v>Jone Phyu Rd</v>
      </c>
      <c r="H9874" s="69" t="str">
        <f>VLOOKUP(E9874,Customer[],4,FALSE)</f>
        <v>Mangalardon</v>
      </c>
      <c r="I9874" s="48" t="s">
        <v>18</v>
      </c>
      <c r="J9874" s="82" t="str">
        <f>VLOOKUP(I9874,PGStock[],2,FALSE)</f>
        <v>Formula Rum 350ml</v>
      </c>
      <c r="K9874" s="71">
        <f>VLOOKUP(I9874,PGStock[],3,FALSE)</f>
        <v>0.35</v>
      </c>
      <c r="L9874" s="47">
        <v>1</v>
      </c>
      <c r="M9874" s="47">
        <f>VLOOKUP(I9874,PGStock[],6,FALSE)</f>
        <v>150</v>
      </c>
      <c r="N9874" s="47">
        <f>+PGSales!$L9874*PGSales!$M9874</f>
        <v>150</v>
      </c>
    </row>
    <row r="9875" spans="1:14" hidden="1" x14ac:dyDescent="0.25">
      <c r="A9875" s="77">
        <f t="shared" si="1114"/>
        <v>2025</v>
      </c>
      <c r="B9875" s="77">
        <f t="shared" si="1115"/>
        <v>8</v>
      </c>
      <c r="C9875" s="73">
        <v>45881</v>
      </c>
      <c r="D9875" s="79" t="s">
        <v>115</v>
      </c>
      <c r="E9875" s="80" t="s">
        <v>936</v>
      </c>
      <c r="F9875" s="81" t="str">
        <f>VLOOKUP(E9875,Customer[],2,FALSE)</f>
        <v>KK Store</v>
      </c>
      <c r="G9875" s="69" t="str">
        <f>VLOOKUP(E9875,Customer[],3,FALSE)</f>
        <v>Palal Lansone  rd</v>
      </c>
      <c r="H9875" s="69" t="str">
        <f>VLOOKUP(E9875,Customer[],4,FALSE)</f>
        <v>Mangalardon</v>
      </c>
      <c r="I9875" s="48" t="s">
        <v>27</v>
      </c>
      <c r="J9875" s="82" t="str">
        <f>VLOOKUP(I9875,PGStock[],2,FALSE)</f>
        <v>Columbus Super Red Smooth 700 Ml</v>
      </c>
      <c r="K9875" s="71">
        <f>VLOOKUP(I9875,PGStock[],3,FALSE)</f>
        <v>0.7</v>
      </c>
      <c r="L9875" s="47">
        <v>1</v>
      </c>
      <c r="M9875" s="47">
        <f>VLOOKUP(I9875,PGStock[],6,FALSE)</f>
        <v>200</v>
      </c>
      <c r="N9875" s="47">
        <f>+PGSales!$L9875*PGSales!$M9875</f>
        <v>200</v>
      </c>
    </row>
    <row r="9876" spans="1:14" hidden="1" x14ac:dyDescent="0.25">
      <c r="A9876" s="77">
        <f t="shared" si="1114"/>
        <v>2025</v>
      </c>
      <c r="B9876" s="77">
        <f t="shared" si="1115"/>
        <v>8</v>
      </c>
      <c r="C9876" s="73">
        <v>45881</v>
      </c>
      <c r="D9876" s="79" t="s">
        <v>115</v>
      </c>
      <c r="E9876" s="80" t="s">
        <v>936</v>
      </c>
      <c r="F9876" s="81" t="str">
        <f>VLOOKUP(E9876,Customer[],2,FALSE)</f>
        <v>KK Store</v>
      </c>
      <c r="G9876" s="69" t="str">
        <f>VLOOKUP(E9876,Customer[],3,FALSE)</f>
        <v>Palal Lansone  rd</v>
      </c>
      <c r="H9876" s="69" t="str">
        <f>VLOOKUP(E9876,Customer[],4,FALSE)</f>
        <v>Mangalardon</v>
      </c>
      <c r="I9876" s="48" t="s">
        <v>25</v>
      </c>
      <c r="J9876" s="82" t="str">
        <f>VLOOKUP(I9876,PGStock[],2,FALSE)</f>
        <v>Columbus Super Red Smooth 350 Ml</v>
      </c>
      <c r="K9876" s="71">
        <f>VLOOKUP(I9876,PGStock[],3,FALSE)</f>
        <v>0.35</v>
      </c>
      <c r="L9876" s="47">
        <v>6</v>
      </c>
      <c r="M9876" s="47">
        <f>VLOOKUP(I9876,PGStock[],6,FALSE)</f>
        <v>150</v>
      </c>
      <c r="N9876" s="47">
        <f>+PGSales!$L9876*PGSales!$M9876</f>
        <v>900</v>
      </c>
    </row>
    <row r="9877" spans="1:14" hidden="1" x14ac:dyDescent="0.25">
      <c r="A9877" s="77">
        <f t="shared" si="1114"/>
        <v>2025</v>
      </c>
      <c r="B9877" s="77">
        <f t="shared" si="1115"/>
        <v>8</v>
      </c>
      <c r="C9877" s="73">
        <v>45881</v>
      </c>
      <c r="D9877" s="79" t="s">
        <v>115</v>
      </c>
      <c r="E9877" s="80" t="s">
        <v>936</v>
      </c>
      <c r="F9877" s="81" t="str">
        <f>VLOOKUP(E9877,Customer[],2,FALSE)</f>
        <v>KK Store</v>
      </c>
      <c r="G9877" s="69" t="str">
        <f>VLOOKUP(E9877,Customer[],3,FALSE)</f>
        <v>Palal Lansone  rd</v>
      </c>
      <c r="H9877" s="69" t="str">
        <f>VLOOKUP(E9877,Customer[],4,FALSE)</f>
        <v>Mangalardon</v>
      </c>
      <c r="I9877" s="48" t="s">
        <v>20</v>
      </c>
      <c r="J9877" s="82" t="str">
        <f>VLOOKUP(I9877,PGStock[],2,FALSE)</f>
        <v>Formula Rum 700ml</v>
      </c>
      <c r="K9877" s="71">
        <f>VLOOKUP(I9877,PGStock[],3,FALSE)</f>
        <v>0.7</v>
      </c>
      <c r="L9877" s="47">
        <v>1</v>
      </c>
      <c r="M9877" s="47">
        <f>VLOOKUP(I9877,PGStock[],6,FALSE)</f>
        <v>200</v>
      </c>
      <c r="N9877" s="47">
        <f>+PGSales!$L9877*PGSales!$M9877</f>
        <v>200</v>
      </c>
    </row>
    <row r="9878" spans="1:14" hidden="1" x14ac:dyDescent="0.25">
      <c r="A9878" s="77">
        <f t="shared" si="1110"/>
        <v>2025</v>
      </c>
      <c r="B9878" s="77">
        <f t="shared" si="1111"/>
        <v>8</v>
      </c>
      <c r="C9878" s="73">
        <v>45881</v>
      </c>
      <c r="D9878" s="79" t="s">
        <v>115</v>
      </c>
      <c r="E9878" s="80" t="s">
        <v>936</v>
      </c>
      <c r="F9878" s="81" t="str">
        <f>VLOOKUP(E9878,Customer[],2,FALSE)</f>
        <v>KK Store</v>
      </c>
      <c r="G9878" s="69" t="str">
        <f>VLOOKUP(E9878,Customer[],3,FALSE)</f>
        <v>Palal Lansone  rd</v>
      </c>
      <c r="H9878" s="69" t="str">
        <f>VLOOKUP(E9878,Customer[],4,FALSE)</f>
        <v>Mangalardon</v>
      </c>
      <c r="I9878" s="48" t="s">
        <v>18</v>
      </c>
      <c r="J9878" s="82" t="str">
        <f>VLOOKUP(I9878,PGStock[],2,FALSE)</f>
        <v>Formula Rum 350ml</v>
      </c>
      <c r="K9878" s="71">
        <f>VLOOKUP(I9878,PGStock[],3,FALSE)</f>
        <v>0.35</v>
      </c>
      <c r="L9878" s="47">
        <v>1</v>
      </c>
      <c r="M9878" s="47">
        <f>VLOOKUP(I9878,PGStock[],6,FALSE)</f>
        <v>150</v>
      </c>
      <c r="N9878" s="47">
        <f>+PGSales!$L9878*PGSales!$M9878</f>
        <v>150</v>
      </c>
    </row>
    <row r="9879" spans="1:14" hidden="1" x14ac:dyDescent="0.25">
      <c r="A9879" s="77">
        <f t="shared" ref="A9879:A9893" si="1116">YEAR(C9879)</f>
        <v>2025</v>
      </c>
      <c r="B9879" s="77">
        <f t="shared" ref="B9879:B9893" si="1117">MONTH(C9879)</f>
        <v>8</v>
      </c>
      <c r="C9879" s="73">
        <v>45882</v>
      </c>
      <c r="D9879" s="79" t="s">
        <v>4</v>
      </c>
      <c r="E9879" s="80" t="s">
        <v>413</v>
      </c>
      <c r="F9879" s="81" t="str">
        <f>VLOOKUP(E9879,Customer[],2,FALSE)</f>
        <v>Sakarwar 1</v>
      </c>
      <c r="G9879" s="69" t="str">
        <f>VLOOKUP(E9879,Customer[],3,FALSE)</f>
        <v>Lan Wa Rd</v>
      </c>
      <c r="H9879" s="69" t="str">
        <f>VLOOKUP(E9879,Customer[],4,FALSE)</f>
        <v>N/Oakkala</v>
      </c>
      <c r="I9879" s="48" t="s">
        <v>25</v>
      </c>
      <c r="J9879" s="82" t="str">
        <f>VLOOKUP(I9879,PGStock[],2,FALSE)</f>
        <v>Columbus Super Red Smooth 350 Ml</v>
      </c>
      <c r="K9879" s="71">
        <f>VLOOKUP(I9879,PGStock[],3,FALSE)</f>
        <v>0.35</v>
      </c>
      <c r="L9879" s="47">
        <v>6</v>
      </c>
      <c r="M9879" s="47">
        <f>VLOOKUP(I9879,PGStock[],6,FALSE)</f>
        <v>150</v>
      </c>
      <c r="N9879" s="47">
        <f>+PGSales!$L9879*PGSales!$M9879</f>
        <v>900</v>
      </c>
    </row>
    <row r="9880" spans="1:14" hidden="1" x14ac:dyDescent="0.25">
      <c r="A9880" s="77">
        <f t="shared" si="1116"/>
        <v>2025</v>
      </c>
      <c r="B9880" s="77">
        <f t="shared" si="1117"/>
        <v>8</v>
      </c>
      <c r="C9880" s="73">
        <v>45882</v>
      </c>
      <c r="D9880" s="79" t="s">
        <v>4</v>
      </c>
      <c r="E9880" s="80" t="s">
        <v>413</v>
      </c>
      <c r="F9880" s="81" t="str">
        <f>VLOOKUP(E9880,Customer[],2,FALSE)</f>
        <v>Sakarwar 1</v>
      </c>
      <c r="G9880" s="69" t="str">
        <f>VLOOKUP(E9880,Customer[],3,FALSE)</f>
        <v>Lan Wa Rd</v>
      </c>
      <c r="H9880" s="69" t="str">
        <f>VLOOKUP(E9880,Customer[],4,FALSE)</f>
        <v>N/Oakkala</v>
      </c>
      <c r="I9880" s="48" t="s">
        <v>20</v>
      </c>
      <c r="J9880" s="82" t="str">
        <f>VLOOKUP(I9880,PGStock[],2,FALSE)</f>
        <v>Formula Rum 700ml</v>
      </c>
      <c r="K9880" s="71">
        <f>VLOOKUP(I9880,PGStock[],3,FALSE)</f>
        <v>0.7</v>
      </c>
      <c r="L9880" s="47">
        <v>1</v>
      </c>
      <c r="M9880" s="47">
        <f>VLOOKUP(I9880,PGStock[],6,FALSE)</f>
        <v>200</v>
      </c>
      <c r="N9880" s="47">
        <f>+PGSales!$L9880*PGSales!$M9880</f>
        <v>200</v>
      </c>
    </row>
    <row r="9881" spans="1:14" hidden="1" x14ac:dyDescent="0.25">
      <c r="A9881" s="77">
        <f t="shared" si="1116"/>
        <v>2025</v>
      </c>
      <c r="B9881" s="77">
        <f t="shared" si="1117"/>
        <v>8</v>
      </c>
      <c r="C9881" s="73">
        <v>45882</v>
      </c>
      <c r="D9881" s="79" t="s">
        <v>4</v>
      </c>
      <c r="E9881" s="80" t="s">
        <v>413</v>
      </c>
      <c r="F9881" s="81" t="str">
        <f>VLOOKUP(E9881,Customer[],2,FALSE)</f>
        <v>Sakarwar 1</v>
      </c>
      <c r="G9881" s="69" t="str">
        <f>VLOOKUP(E9881,Customer[],3,FALSE)</f>
        <v>Lan Wa Rd</v>
      </c>
      <c r="H9881" s="69" t="str">
        <f>VLOOKUP(E9881,Customer[],4,FALSE)</f>
        <v>N/Oakkala</v>
      </c>
      <c r="I9881" s="48" t="s">
        <v>18</v>
      </c>
      <c r="J9881" s="82" t="str">
        <f>VLOOKUP(I9881,PGStock[],2,FALSE)</f>
        <v>Formula Rum 350ml</v>
      </c>
      <c r="K9881" s="71">
        <f>VLOOKUP(I9881,PGStock[],3,FALSE)</f>
        <v>0.35</v>
      </c>
      <c r="L9881" s="47">
        <v>2</v>
      </c>
      <c r="M9881" s="47">
        <f>VLOOKUP(I9881,PGStock[],6,FALSE)</f>
        <v>150</v>
      </c>
      <c r="N9881" s="47">
        <f>+PGSales!$L9881*PGSales!$M9881</f>
        <v>300</v>
      </c>
    </row>
    <row r="9882" spans="1:14" hidden="1" x14ac:dyDescent="0.25">
      <c r="A9882" s="77">
        <f t="shared" si="1116"/>
        <v>2025</v>
      </c>
      <c r="B9882" s="77">
        <f t="shared" si="1117"/>
        <v>8</v>
      </c>
      <c r="C9882" s="73">
        <v>45882</v>
      </c>
      <c r="D9882" s="79" t="s">
        <v>885</v>
      </c>
      <c r="E9882" s="80" t="s">
        <v>414</v>
      </c>
      <c r="F9882" s="81" t="str">
        <f>VLOOKUP(E9882,Customer[],2,FALSE)</f>
        <v>Paddue War</v>
      </c>
      <c r="G9882" s="69" t="str">
        <f>VLOOKUP(E9882,Customer[],3,FALSE)</f>
        <v>Bayane naung Rd</v>
      </c>
      <c r="H9882" s="69" t="str">
        <f>VLOOKUP(E9882,Customer[],4,FALSE)</f>
        <v>N/Oakkala</v>
      </c>
      <c r="I9882" s="48" t="s">
        <v>20</v>
      </c>
      <c r="J9882" s="82" t="str">
        <f>VLOOKUP(I9882,PGStock[],2,FALSE)</f>
        <v>Formula Rum 700ml</v>
      </c>
      <c r="K9882" s="71">
        <f>VLOOKUP(I9882,PGStock[],3,FALSE)</f>
        <v>0.7</v>
      </c>
      <c r="L9882" s="47">
        <v>1</v>
      </c>
      <c r="M9882" s="47">
        <f>VLOOKUP(I9882,PGStock[],6,FALSE)</f>
        <v>200</v>
      </c>
      <c r="N9882" s="47">
        <f>+PGSales!$L9882*PGSales!$M9882</f>
        <v>200</v>
      </c>
    </row>
    <row r="9883" spans="1:14" hidden="1" x14ac:dyDescent="0.25">
      <c r="A9883" s="77">
        <f t="shared" si="1116"/>
        <v>2025</v>
      </c>
      <c r="B9883" s="77">
        <f t="shared" si="1117"/>
        <v>8</v>
      </c>
      <c r="C9883" s="73">
        <v>45882</v>
      </c>
      <c r="D9883" s="79" t="s">
        <v>885</v>
      </c>
      <c r="E9883" s="80" t="s">
        <v>414</v>
      </c>
      <c r="F9883" s="81" t="str">
        <f>VLOOKUP(E9883,Customer[],2,FALSE)</f>
        <v>Paddue War</v>
      </c>
      <c r="G9883" s="69" t="str">
        <f>VLOOKUP(E9883,Customer[],3,FALSE)</f>
        <v>Bayane naung Rd</v>
      </c>
      <c r="H9883" s="69" t="str">
        <f>VLOOKUP(E9883,Customer[],4,FALSE)</f>
        <v>N/Oakkala</v>
      </c>
      <c r="I9883" s="48" t="s">
        <v>18</v>
      </c>
      <c r="J9883" s="82" t="str">
        <f>VLOOKUP(I9883,PGStock[],2,FALSE)</f>
        <v>Formula Rum 350ml</v>
      </c>
      <c r="K9883" s="71">
        <f>VLOOKUP(I9883,PGStock[],3,FALSE)</f>
        <v>0.35</v>
      </c>
      <c r="L9883" s="47">
        <v>5</v>
      </c>
      <c r="M9883" s="47">
        <f>VLOOKUP(I9883,PGStock[],6,FALSE)</f>
        <v>150</v>
      </c>
      <c r="N9883" s="47">
        <f>+PGSales!$L9883*PGSales!$M9883</f>
        <v>750</v>
      </c>
    </row>
    <row r="9884" spans="1:14" hidden="1" x14ac:dyDescent="0.25">
      <c r="A9884" s="77">
        <f t="shared" si="1116"/>
        <v>2025</v>
      </c>
      <c r="B9884" s="77">
        <f t="shared" si="1117"/>
        <v>8</v>
      </c>
      <c r="C9884" s="73">
        <v>45882</v>
      </c>
      <c r="D9884" s="79" t="s">
        <v>56</v>
      </c>
      <c r="E9884" s="80" t="s">
        <v>930</v>
      </c>
      <c r="F9884" s="81" t="str">
        <f>VLOOKUP(E9884,Customer[],2,FALSE)</f>
        <v>Shwe Wutthmone</v>
      </c>
      <c r="G9884" s="69" t="str">
        <f>VLOOKUP(E9884,Customer[],3,FALSE)</f>
        <v>Kyankhnsu Rd</v>
      </c>
      <c r="H9884" s="69" t="str">
        <f>VLOOKUP(E9884,Customer[],4,FALSE)</f>
        <v xml:space="preserve"> N/Oakkala</v>
      </c>
      <c r="I9884" s="48" t="s">
        <v>25</v>
      </c>
      <c r="J9884" s="82" t="str">
        <f>VLOOKUP(I9884,PGStock[],2,FALSE)</f>
        <v>Columbus Super Red Smooth 350 Ml</v>
      </c>
      <c r="K9884" s="71">
        <f>VLOOKUP(I9884,PGStock[],3,FALSE)</f>
        <v>0.35</v>
      </c>
      <c r="L9884" s="47">
        <v>1</v>
      </c>
      <c r="M9884" s="47">
        <f>VLOOKUP(I9884,PGStock[],6,FALSE)</f>
        <v>150</v>
      </c>
      <c r="N9884" s="47">
        <f>+PGSales!$L9884*PGSales!$M9884</f>
        <v>150</v>
      </c>
    </row>
    <row r="9885" spans="1:14" hidden="1" x14ac:dyDescent="0.25">
      <c r="A9885" s="77">
        <f t="shared" si="1116"/>
        <v>2025</v>
      </c>
      <c r="B9885" s="77">
        <f t="shared" si="1117"/>
        <v>8</v>
      </c>
      <c r="C9885" s="73">
        <v>45882</v>
      </c>
      <c r="D9885" s="79" t="s">
        <v>56</v>
      </c>
      <c r="E9885" s="80" t="s">
        <v>930</v>
      </c>
      <c r="F9885" s="81" t="str">
        <f>VLOOKUP(E9885,Customer[],2,FALSE)</f>
        <v>Shwe Wutthmone</v>
      </c>
      <c r="G9885" s="69" t="str">
        <f>VLOOKUP(E9885,Customer[],3,FALSE)</f>
        <v>Kyankhnsu Rd</v>
      </c>
      <c r="H9885" s="69" t="str">
        <f>VLOOKUP(E9885,Customer[],4,FALSE)</f>
        <v xml:space="preserve"> N/Oakkala</v>
      </c>
      <c r="I9885" s="48" t="s">
        <v>18</v>
      </c>
      <c r="J9885" s="82" t="str">
        <f>VLOOKUP(I9885,PGStock[],2,FALSE)</f>
        <v>Formula Rum 350ml</v>
      </c>
      <c r="K9885" s="71">
        <f>VLOOKUP(I9885,PGStock[],3,FALSE)</f>
        <v>0.35</v>
      </c>
      <c r="L9885" s="47">
        <v>5</v>
      </c>
      <c r="M9885" s="47">
        <f>VLOOKUP(I9885,PGStock[],6,FALSE)</f>
        <v>150</v>
      </c>
      <c r="N9885" s="47">
        <f>+PGSales!$L9885*PGSales!$M9885</f>
        <v>750</v>
      </c>
    </row>
    <row r="9886" spans="1:14" hidden="1" x14ac:dyDescent="0.25">
      <c r="A9886" s="77">
        <f t="shared" si="1116"/>
        <v>2025</v>
      </c>
      <c r="B9886" s="77">
        <f t="shared" si="1117"/>
        <v>8</v>
      </c>
      <c r="C9886" s="73">
        <v>45882</v>
      </c>
      <c r="D9886" s="79" t="s">
        <v>66</v>
      </c>
      <c r="E9886" s="80" t="s">
        <v>412</v>
      </c>
      <c r="F9886" s="81" t="str">
        <f>VLOOKUP(E9886,Customer[],2,FALSE)</f>
        <v>Sakarwar 2</v>
      </c>
      <c r="G9886" s="69" t="str">
        <f>VLOOKUP(E9886,Customer[],3,FALSE)</f>
        <v>Nawe Ni Rd</v>
      </c>
      <c r="H9886" s="69" t="str">
        <f>VLOOKUP(E9886,Customer[],4,FALSE)</f>
        <v>N/Oakkala</v>
      </c>
      <c r="I9886" s="48" t="s">
        <v>25</v>
      </c>
      <c r="J9886" s="82" t="str">
        <f>VLOOKUP(I9886,PGStock[],2,FALSE)</f>
        <v>Columbus Super Red Smooth 350 Ml</v>
      </c>
      <c r="K9886" s="71">
        <f>VLOOKUP(I9886,PGStock[],3,FALSE)</f>
        <v>0.35</v>
      </c>
      <c r="L9886" s="47">
        <v>1</v>
      </c>
      <c r="M9886" s="47">
        <f>VLOOKUP(I9886,PGStock[],6,FALSE)</f>
        <v>150</v>
      </c>
      <c r="N9886" s="47">
        <f>+PGSales!$L9886*PGSales!$M9886</f>
        <v>150</v>
      </c>
    </row>
    <row r="9887" spans="1:14" hidden="1" x14ac:dyDescent="0.25">
      <c r="A9887" s="77">
        <f t="shared" si="1116"/>
        <v>2025</v>
      </c>
      <c r="B9887" s="77">
        <f t="shared" si="1117"/>
        <v>8</v>
      </c>
      <c r="C9887" s="73">
        <v>45882</v>
      </c>
      <c r="D9887" s="79" t="s">
        <v>62</v>
      </c>
      <c r="E9887" s="80" t="s">
        <v>929</v>
      </c>
      <c r="F9887" s="81" t="str">
        <f>VLOOKUP(E9887,Customer[],2,FALSE)</f>
        <v xml:space="preserve">Thae Thae </v>
      </c>
      <c r="G9887" s="69" t="str">
        <f>VLOOKUP(E9887,Customer[],3,FALSE)</f>
        <v>Thandar Rd</v>
      </c>
      <c r="H9887" s="69" t="str">
        <f>VLOOKUP(E9887,Customer[],4,FALSE)</f>
        <v xml:space="preserve"> N/Oakkala</v>
      </c>
      <c r="I9887" s="48" t="s">
        <v>25</v>
      </c>
      <c r="J9887" s="82" t="str">
        <f>VLOOKUP(I9887,PGStock[],2,FALSE)</f>
        <v>Columbus Super Red Smooth 350 Ml</v>
      </c>
      <c r="K9887" s="71">
        <f>VLOOKUP(I9887,PGStock[],3,FALSE)</f>
        <v>0.35</v>
      </c>
      <c r="L9887" s="47">
        <v>7</v>
      </c>
      <c r="M9887" s="47">
        <f>VLOOKUP(I9887,PGStock[],6,FALSE)</f>
        <v>150</v>
      </c>
      <c r="N9887" s="47">
        <f>+PGSales!$L9887*PGSales!$M9887</f>
        <v>1050</v>
      </c>
    </row>
    <row r="9888" spans="1:14" hidden="1" x14ac:dyDescent="0.25">
      <c r="A9888" s="77">
        <f t="shared" si="1116"/>
        <v>2025</v>
      </c>
      <c r="B9888" s="77">
        <f t="shared" si="1117"/>
        <v>8</v>
      </c>
      <c r="C9888" s="73">
        <v>45882</v>
      </c>
      <c r="D9888" s="79" t="s">
        <v>62</v>
      </c>
      <c r="E9888" s="80" t="s">
        <v>929</v>
      </c>
      <c r="F9888" s="81" t="str">
        <f>VLOOKUP(E9888,Customer[],2,FALSE)</f>
        <v xml:space="preserve">Thae Thae </v>
      </c>
      <c r="G9888" s="69" t="str">
        <f>VLOOKUP(E9888,Customer[],3,FALSE)</f>
        <v>Thandar Rd</v>
      </c>
      <c r="H9888" s="69" t="str">
        <f>VLOOKUP(E9888,Customer[],4,FALSE)</f>
        <v xml:space="preserve"> N/Oakkala</v>
      </c>
      <c r="I9888" s="48" t="s">
        <v>23</v>
      </c>
      <c r="J9888" s="82" t="str">
        <f>VLOOKUP(I9888,PGStock[],2,FALSE)</f>
        <v>Columbus Super Red Smooth 175 Ml</v>
      </c>
      <c r="K9888" s="71">
        <f>VLOOKUP(I9888,PGStock[],3,FALSE)</f>
        <v>0.17499999999999999</v>
      </c>
      <c r="L9888" s="47">
        <v>1</v>
      </c>
      <c r="M9888" s="47">
        <f>VLOOKUP(I9888,PGStock[],6,FALSE)</f>
        <v>100</v>
      </c>
      <c r="N9888" s="47">
        <f>+PGSales!$L9888*PGSales!$M9888</f>
        <v>100</v>
      </c>
    </row>
    <row r="9889" spans="1:14" hidden="1" x14ac:dyDescent="0.25">
      <c r="A9889" s="77">
        <f t="shared" si="1116"/>
        <v>2025</v>
      </c>
      <c r="B9889" s="77">
        <f t="shared" si="1117"/>
        <v>8</v>
      </c>
      <c r="C9889" s="73">
        <v>45882</v>
      </c>
      <c r="D9889" s="79" t="s">
        <v>62</v>
      </c>
      <c r="E9889" s="80" t="s">
        <v>929</v>
      </c>
      <c r="F9889" s="81" t="str">
        <f>VLOOKUP(E9889,Customer[],2,FALSE)</f>
        <v xml:space="preserve">Thae Thae </v>
      </c>
      <c r="G9889" s="69" t="str">
        <f>VLOOKUP(E9889,Customer[],3,FALSE)</f>
        <v>Thandar Rd</v>
      </c>
      <c r="H9889" s="69" t="str">
        <f>VLOOKUP(E9889,Customer[],4,FALSE)</f>
        <v xml:space="preserve"> N/Oakkala</v>
      </c>
      <c r="I9889" s="48" t="s">
        <v>20</v>
      </c>
      <c r="J9889" s="82" t="str">
        <f>VLOOKUP(I9889,PGStock[],2,FALSE)</f>
        <v>Formula Rum 700ml</v>
      </c>
      <c r="K9889" s="71">
        <f>VLOOKUP(I9889,PGStock[],3,FALSE)</f>
        <v>0.7</v>
      </c>
      <c r="L9889" s="47">
        <v>1</v>
      </c>
      <c r="M9889" s="47">
        <f>VLOOKUP(I9889,PGStock[],6,FALSE)</f>
        <v>200</v>
      </c>
      <c r="N9889" s="47">
        <f>+PGSales!$L9889*PGSales!$M9889</f>
        <v>200</v>
      </c>
    </row>
    <row r="9890" spans="1:14" hidden="1" x14ac:dyDescent="0.25">
      <c r="A9890" s="77">
        <f t="shared" si="1116"/>
        <v>2025</v>
      </c>
      <c r="B9890" s="77">
        <f t="shared" si="1117"/>
        <v>8</v>
      </c>
      <c r="C9890" s="73">
        <v>45882</v>
      </c>
      <c r="D9890" s="79" t="s">
        <v>62</v>
      </c>
      <c r="E9890" s="80" t="s">
        <v>929</v>
      </c>
      <c r="F9890" s="81" t="str">
        <f>VLOOKUP(E9890,Customer[],2,FALSE)</f>
        <v xml:space="preserve">Thae Thae </v>
      </c>
      <c r="G9890" s="69" t="str">
        <f>VLOOKUP(E9890,Customer[],3,FALSE)</f>
        <v>Thandar Rd</v>
      </c>
      <c r="H9890" s="69" t="str">
        <f>VLOOKUP(E9890,Customer[],4,FALSE)</f>
        <v xml:space="preserve"> N/Oakkala</v>
      </c>
      <c r="I9890" s="48" t="s">
        <v>18</v>
      </c>
      <c r="J9890" s="82" t="str">
        <f>VLOOKUP(I9890,PGStock[],2,FALSE)</f>
        <v>Formula Rum 350ml</v>
      </c>
      <c r="K9890" s="71">
        <f>VLOOKUP(I9890,PGStock[],3,FALSE)</f>
        <v>0.35</v>
      </c>
      <c r="L9890" s="47">
        <v>1</v>
      </c>
      <c r="M9890" s="47">
        <f>VLOOKUP(I9890,PGStock[],6,FALSE)</f>
        <v>150</v>
      </c>
      <c r="N9890" s="47">
        <f>+PGSales!$L9890*PGSales!$M9890</f>
        <v>150</v>
      </c>
    </row>
    <row r="9891" spans="1:14" hidden="1" x14ac:dyDescent="0.25">
      <c r="A9891" s="77">
        <f t="shared" si="1116"/>
        <v>2025</v>
      </c>
      <c r="B9891" s="77">
        <f t="shared" si="1117"/>
        <v>8</v>
      </c>
      <c r="C9891" s="73">
        <v>45882</v>
      </c>
      <c r="D9891" s="79" t="s">
        <v>60</v>
      </c>
      <c r="E9891" s="80" t="s">
        <v>693</v>
      </c>
      <c r="F9891" s="81" t="str">
        <f>VLOOKUP(E9891,Customer[],2,FALSE)</f>
        <v>Uncle Liquor</v>
      </c>
      <c r="G9891" s="69" t="str">
        <f>VLOOKUP(E9891,Customer[],3,FALSE)</f>
        <v>Bonmoer Rd</v>
      </c>
      <c r="H9891" s="69" t="str">
        <f>VLOOKUP(E9891,Customer[],4,FALSE)</f>
        <v xml:space="preserve"> N/Oakkala</v>
      </c>
      <c r="I9891" s="48" t="s">
        <v>25</v>
      </c>
      <c r="J9891" s="82" t="str">
        <f>VLOOKUP(I9891,PGStock[],2,FALSE)</f>
        <v>Columbus Super Red Smooth 350 Ml</v>
      </c>
      <c r="K9891" s="71">
        <f>VLOOKUP(I9891,PGStock[],3,FALSE)</f>
        <v>0.35</v>
      </c>
      <c r="L9891" s="47">
        <v>3</v>
      </c>
      <c r="M9891" s="47">
        <f>VLOOKUP(I9891,PGStock[],6,FALSE)</f>
        <v>150</v>
      </c>
      <c r="N9891" s="47">
        <f>+PGSales!$L9891*PGSales!$M9891</f>
        <v>450</v>
      </c>
    </row>
    <row r="9892" spans="1:14" hidden="1" x14ac:dyDescent="0.25">
      <c r="A9892" s="77">
        <f t="shared" si="1116"/>
        <v>2025</v>
      </c>
      <c r="B9892" s="77">
        <f t="shared" si="1117"/>
        <v>8</v>
      </c>
      <c r="C9892" s="73">
        <v>45882</v>
      </c>
      <c r="D9892" s="79" t="s">
        <v>60</v>
      </c>
      <c r="E9892" s="80" t="s">
        <v>693</v>
      </c>
      <c r="F9892" s="81" t="str">
        <f>VLOOKUP(E9892,Customer[],2,FALSE)</f>
        <v>Uncle Liquor</v>
      </c>
      <c r="G9892" s="69" t="str">
        <f>VLOOKUP(E9892,Customer[],3,FALSE)</f>
        <v>Bonmoer Rd</v>
      </c>
      <c r="H9892" s="69" t="str">
        <f>VLOOKUP(E9892,Customer[],4,FALSE)</f>
        <v xml:space="preserve"> N/Oakkala</v>
      </c>
      <c r="I9892" s="48" t="s">
        <v>23</v>
      </c>
      <c r="J9892" s="82" t="str">
        <f>VLOOKUP(I9892,PGStock[],2,FALSE)</f>
        <v>Columbus Super Red Smooth 175 Ml</v>
      </c>
      <c r="K9892" s="71">
        <f>VLOOKUP(I9892,PGStock[],3,FALSE)</f>
        <v>0.17499999999999999</v>
      </c>
      <c r="L9892" s="47">
        <v>3</v>
      </c>
      <c r="M9892" s="47">
        <f>VLOOKUP(I9892,PGStock[],6,FALSE)</f>
        <v>100</v>
      </c>
      <c r="N9892" s="47">
        <f>+PGSales!$L9892*PGSales!$M9892</f>
        <v>300</v>
      </c>
    </row>
    <row r="9893" spans="1:14" hidden="1" x14ac:dyDescent="0.25">
      <c r="A9893" s="77">
        <f t="shared" si="1116"/>
        <v>2025</v>
      </c>
      <c r="B9893" s="77">
        <f t="shared" si="1117"/>
        <v>8</v>
      </c>
      <c r="C9893" s="73">
        <v>45882</v>
      </c>
      <c r="D9893" s="79" t="s">
        <v>60</v>
      </c>
      <c r="E9893" s="80" t="s">
        <v>693</v>
      </c>
      <c r="F9893" s="81" t="str">
        <f>VLOOKUP(E9893,Customer[],2,FALSE)</f>
        <v>Uncle Liquor</v>
      </c>
      <c r="G9893" s="69" t="str">
        <f>VLOOKUP(E9893,Customer[],3,FALSE)</f>
        <v>Bonmoer Rd</v>
      </c>
      <c r="H9893" s="69" t="str">
        <f>VLOOKUP(E9893,Customer[],4,FALSE)</f>
        <v xml:space="preserve"> N/Oakkala</v>
      </c>
      <c r="I9893" s="48" t="s">
        <v>18</v>
      </c>
      <c r="J9893" s="82" t="str">
        <f>VLOOKUP(I9893,PGStock[],2,FALSE)</f>
        <v>Formula Rum 350ml</v>
      </c>
      <c r="K9893" s="71">
        <f>VLOOKUP(I9893,PGStock[],3,FALSE)</f>
        <v>0.35</v>
      </c>
      <c r="L9893" s="47">
        <v>4</v>
      </c>
      <c r="M9893" s="47">
        <f>VLOOKUP(I9893,PGStock[],6,FALSE)</f>
        <v>150</v>
      </c>
      <c r="N9893" s="47">
        <f>+PGSales!$L9893*PGSales!$M9893</f>
        <v>600</v>
      </c>
    </row>
    <row r="9894" spans="1:14" hidden="1" x14ac:dyDescent="0.25">
      <c r="A9894" s="77">
        <f t="shared" ref="A9894:A9908" si="1118">YEAR(C9894)</f>
        <v>2025</v>
      </c>
      <c r="B9894" s="77">
        <f t="shared" ref="B9894:B9908" si="1119">MONTH(C9894)</f>
        <v>8</v>
      </c>
      <c r="C9894" s="73">
        <v>45882</v>
      </c>
      <c r="D9894" s="79" t="s">
        <v>878</v>
      </c>
      <c r="E9894" s="80" t="s">
        <v>370</v>
      </c>
      <c r="F9894" s="81" t="str">
        <f>VLOOKUP(E9894,Customer[],2,FALSE)</f>
        <v>Paint Taime Thaung</v>
      </c>
      <c r="G9894" s="69" t="str">
        <f>VLOOKUP(E9894,Customer[],3,FALSE)</f>
        <v>Aye Yake Nyein Rd</v>
      </c>
      <c r="H9894" s="69" t="str">
        <f>VLOOKUP(E9894,Customer[],4,FALSE)</f>
        <v>Hlaing Thar Yar</v>
      </c>
      <c r="I9894" s="48" t="s">
        <v>25</v>
      </c>
      <c r="J9894" s="82" t="str">
        <f>VLOOKUP(I9894,PGStock[],2,FALSE)</f>
        <v>Columbus Super Red Smooth 350 Ml</v>
      </c>
      <c r="K9894" s="71">
        <f>VLOOKUP(I9894,PGStock[],3,FALSE)</f>
        <v>0.35</v>
      </c>
      <c r="L9894" s="47">
        <v>3</v>
      </c>
      <c r="M9894" s="47">
        <f>VLOOKUP(I9894,PGStock[],6,FALSE)</f>
        <v>150</v>
      </c>
      <c r="N9894" s="47">
        <f>+PGSales!$L9894*PGSales!$M9894</f>
        <v>450</v>
      </c>
    </row>
    <row r="9895" spans="1:14" hidden="1" x14ac:dyDescent="0.25">
      <c r="A9895" s="77">
        <f t="shared" si="1118"/>
        <v>2025</v>
      </c>
      <c r="B9895" s="77">
        <f t="shared" si="1119"/>
        <v>8</v>
      </c>
      <c r="C9895" s="73">
        <v>45882</v>
      </c>
      <c r="D9895" s="79" t="s">
        <v>878</v>
      </c>
      <c r="E9895" s="80" t="s">
        <v>370</v>
      </c>
      <c r="F9895" s="81" t="str">
        <f>VLOOKUP(E9895,Customer[],2,FALSE)</f>
        <v>Paint Taime Thaung</v>
      </c>
      <c r="G9895" s="69" t="str">
        <f>VLOOKUP(E9895,Customer[],3,FALSE)</f>
        <v>Aye Yake Nyein Rd</v>
      </c>
      <c r="H9895" s="69" t="str">
        <f>VLOOKUP(E9895,Customer[],4,FALSE)</f>
        <v>Hlaing Thar Yar</v>
      </c>
      <c r="I9895" s="48" t="s">
        <v>20</v>
      </c>
      <c r="J9895" s="82" t="str">
        <f>VLOOKUP(I9895,PGStock[],2,FALSE)</f>
        <v>Formula Rum 700ml</v>
      </c>
      <c r="K9895" s="71">
        <f>VLOOKUP(I9895,PGStock[],3,FALSE)</f>
        <v>0.7</v>
      </c>
      <c r="L9895" s="47">
        <v>1</v>
      </c>
      <c r="M9895" s="47">
        <f>VLOOKUP(I9895,PGStock[],6,FALSE)</f>
        <v>200</v>
      </c>
      <c r="N9895" s="47">
        <f>+PGSales!$L9895*PGSales!$M9895</f>
        <v>200</v>
      </c>
    </row>
    <row r="9896" spans="1:14" hidden="1" x14ac:dyDescent="0.25">
      <c r="A9896" s="77">
        <f t="shared" si="1118"/>
        <v>2025</v>
      </c>
      <c r="B9896" s="77">
        <f t="shared" si="1119"/>
        <v>8</v>
      </c>
      <c r="C9896" s="73">
        <v>45882</v>
      </c>
      <c r="D9896" s="79" t="s">
        <v>878</v>
      </c>
      <c r="E9896" s="80" t="s">
        <v>370</v>
      </c>
      <c r="F9896" s="81" t="str">
        <f>VLOOKUP(E9896,Customer[],2,FALSE)</f>
        <v>Paint Taime Thaung</v>
      </c>
      <c r="G9896" s="69" t="str">
        <f>VLOOKUP(E9896,Customer[],3,FALSE)</f>
        <v>Aye Yake Nyein Rd</v>
      </c>
      <c r="H9896" s="69" t="str">
        <f>VLOOKUP(E9896,Customer[],4,FALSE)</f>
        <v>Hlaing Thar Yar</v>
      </c>
      <c r="I9896" s="48" t="s">
        <v>18</v>
      </c>
      <c r="J9896" s="82" t="str">
        <f>VLOOKUP(I9896,PGStock[],2,FALSE)</f>
        <v>Formula Rum 350ml</v>
      </c>
      <c r="K9896" s="71">
        <f>VLOOKUP(I9896,PGStock[],3,FALSE)</f>
        <v>0.35</v>
      </c>
      <c r="L9896" s="47">
        <v>1</v>
      </c>
      <c r="M9896" s="47">
        <f>VLOOKUP(I9896,PGStock[],6,FALSE)</f>
        <v>150</v>
      </c>
      <c r="N9896" s="47">
        <f>+PGSales!$L9896*PGSales!$M9896</f>
        <v>150</v>
      </c>
    </row>
    <row r="9897" spans="1:14" hidden="1" x14ac:dyDescent="0.25">
      <c r="A9897" s="77">
        <f t="shared" si="1118"/>
        <v>2025</v>
      </c>
      <c r="B9897" s="77">
        <f t="shared" si="1119"/>
        <v>8</v>
      </c>
      <c r="C9897" s="73">
        <v>45882</v>
      </c>
      <c r="D9897" s="79" t="s">
        <v>68</v>
      </c>
      <c r="E9897" s="80" t="s">
        <v>415</v>
      </c>
      <c r="F9897" s="81" t="str">
        <f>VLOOKUP(E9897,Customer[],2,FALSE)</f>
        <v>Lucky</v>
      </c>
      <c r="G9897" s="69" t="str">
        <f>VLOOKUP(E9897,Customer[],3,FALSE)</f>
        <v>Malar Rd</v>
      </c>
      <c r="H9897" s="69" t="str">
        <f>VLOOKUP(E9897,Customer[],4,FALSE)</f>
        <v>Hlaing Thar Yar</v>
      </c>
      <c r="I9897" s="48" t="s">
        <v>18</v>
      </c>
      <c r="J9897" s="82" t="str">
        <f>VLOOKUP(I9897,PGStock[],2,FALSE)</f>
        <v>Formula Rum 350ml</v>
      </c>
      <c r="K9897" s="71">
        <f>VLOOKUP(I9897,PGStock[],3,FALSE)</f>
        <v>0.35</v>
      </c>
      <c r="L9897" s="47">
        <v>4</v>
      </c>
      <c r="M9897" s="47">
        <f>VLOOKUP(I9897,PGStock[],6,FALSE)</f>
        <v>150</v>
      </c>
      <c r="N9897" s="47">
        <f>+PGSales!$L9897*PGSales!$M9897</f>
        <v>600</v>
      </c>
    </row>
    <row r="9898" spans="1:14" hidden="1" x14ac:dyDescent="0.25">
      <c r="A9898" s="77">
        <f t="shared" si="1118"/>
        <v>2025</v>
      </c>
      <c r="B9898" s="77">
        <f t="shared" si="1119"/>
        <v>8</v>
      </c>
      <c r="C9898" s="73">
        <v>45882</v>
      </c>
      <c r="D9898" s="79" t="s">
        <v>74</v>
      </c>
      <c r="E9898" s="80" t="s">
        <v>467</v>
      </c>
      <c r="F9898" s="81" t="str">
        <f>VLOOKUP(E9898,Customer[],2,FALSE)</f>
        <v>ANT Store</v>
      </c>
      <c r="G9898" s="69" t="str">
        <f>VLOOKUP(E9898,Customer[],3,FALSE)</f>
        <v>Sake kan Thar Rd</v>
      </c>
      <c r="H9898" s="69" t="str">
        <f>VLOOKUP(E9898,Customer[],4,FALSE)</f>
        <v>Hlaing Thar Yar</v>
      </c>
      <c r="I9898" s="48" t="s">
        <v>20</v>
      </c>
      <c r="J9898" s="82" t="str">
        <f>VLOOKUP(I9898,PGStock[],2,FALSE)</f>
        <v>Formula Rum 700ml</v>
      </c>
      <c r="K9898" s="71">
        <f>VLOOKUP(I9898,PGStock[],3,FALSE)</f>
        <v>0.7</v>
      </c>
      <c r="L9898" s="47">
        <v>1</v>
      </c>
      <c r="M9898" s="47">
        <f>VLOOKUP(I9898,PGStock[],6,FALSE)</f>
        <v>200</v>
      </c>
      <c r="N9898" s="47">
        <f>+PGSales!$L9898*PGSales!$M9898</f>
        <v>200</v>
      </c>
    </row>
    <row r="9899" spans="1:14" hidden="1" x14ac:dyDescent="0.25">
      <c r="A9899" s="77">
        <f t="shared" si="1118"/>
        <v>2025</v>
      </c>
      <c r="B9899" s="77">
        <f t="shared" si="1119"/>
        <v>8</v>
      </c>
      <c r="C9899" s="73">
        <v>45882</v>
      </c>
      <c r="D9899" s="79" t="s">
        <v>74</v>
      </c>
      <c r="E9899" s="80" t="s">
        <v>467</v>
      </c>
      <c r="F9899" s="81" t="str">
        <f>VLOOKUP(E9899,Customer[],2,FALSE)</f>
        <v>ANT Store</v>
      </c>
      <c r="G9899" s="69" t="str">
        <f>VLOOKUP(E9899,Customer[],3,FALSE)</f>
        <v>Sake kan Thar Rd</v>
      </c>
      <c r="H9899" s="69" t="str">
        <f>VLOOKUP(E9899,Customer[],4,FALSE)</f>
        <v>Hlaing Thar Yar</v>
      </c>
      <c r="I9899" s="48" t="s">
        <v>18</v>
      </c>
      <c r="J9899" s="82" t="str">
        <f>VLOOKUP(I9899,PGStock[],2,FALSE)</f>
        <v>Formula Rum 350ml</v>
      </c>
      <c r="K9899" s="71">
        <f>VLOOKUP(I9899,PGStock[],3,FALSE)</f>
        <v>0.35</v>
      </c>
      <c r="L9899" s="47">
        <v>4</v>
      </c>
      <c r="M9899" s="47">
        <f>VLOOKUP(I9899,PGStock[],6,FALSE)</f>
        <v>150</v>
      </c>
      <c r="N9899" s="47">
        <f>+PGSales!$L9899*PGSales!$M9899</f>
        <v>600</v>
      </c>
    </row>
    <row r="9900" spans="1:14" hidden="1" x14ac:dyDescent="0.25">
      <c r="A9900" s="77">
        <f t="shared" si="1118"/>
        <v>2025</v>
      </c>
      <c r="B9900" s="77">
        <f t="shared" si="1119"/>
        <v>8</v>
      </c>
      <c r="C9900" s="73">
        <v>45882</v>
      </c>
      <c r="D9900" s="79" t="s">
        <v>131</v>
      </c>
      <c r="E9900" s="80">
        <v>124</v>
      </c>
      <c r="F9900" s="81" t="str">
        <f>VLOOKUP(E9900,Customer[],2,FALSE)</f>
        <v>124 Store</v>
      </c>
      <c r="G9900" s="69" t="str">
        <f>VLOOKUP(E9900,Customer[],3,FALSE)</f>
        <v>Padamyar Rd</v>
      </c>
      <c r="H9900" s="69" t="str">
        <f>VLOOKUP(E9900,Customer[],4,FALSE)</f>
        <v>Hlaing Thar Yar</v>
      </c>
      <c r="I9900" s="48" t="s">
        <v>25</v>
      </c>
      <c r="J9900" s="82" t="str">
        <f>VLOOKUP(I9900,PGStock[],2,FALSE)</f>
        <v>Columbus Super Red Smooth 350 Ml</v>
      </c>
      <c r="K9900" s="71">
        <f>VLOOKUP(I9900,PGStock[],3,FALSE)</f>
        <v>0.35</v>
      </c>
      <c r="L9900" s="47">
        <v>1</v>
      </c>
      <c r="M9900" s="47">
        <f>VLOOKUP(I9900,PGStock[],6,FALSE)</f>
        <v>150</v>
      </c>
      <c r="N9900" s="47">
        <f>+PGSales!$L9900*PGSales!$M9900</f>
        <v>150</v>
      </c>
    </row>
    <row r="9901" spans="1:14" hidden="1" x14ac:dyDescent="0.25">
      <c r="A9901" s="77">
        <f t="shared" si="1118"/>
        <v>2025</v>
      </c>
      <c r="B9901" s="77">
        <f t="shared" si="1119"/>
        <v>8</v>
      </c>
      <c r="C9901" s="73">
        <v>45882</v>
      </c>
      <c r="D9901" s="79" t="s">
        <v>131</v>
      </c>
      <c r="E9901" s="80">
        <v>124</v>
      </c>
      <c r="F9901" s="81" t="str">
        <f>VLOOKUP(E9901,Customer[],2,FALSE)</f>
        <v>124 Store</v>
      </c>
      <c r="G9901" s="69" t="str">
        <f>VLOOKUP(E9901,Customer[],3,FALSE)</f>
        <v>Padamyar Rd</v>
      </c>
      <c r="H9901" s="69" t="str">
        <f>VLOOKUP(E9901,Customer[],4,FALSE)</f>
        <v>Hlaing Thar Yar</v>
      </c>
      <c r="I9901" s="48" t="s">
        <v>23</v>
      </c>
      <c r="J9901" s="82" t="str">
        <f>VLOOKUP(I9901,PGStock[],2,FALSE)</f>
        <v>Columbus Super Red Smooth 175 Ml</v>
      </c>
      <c r="K9901" s="71">
        <f>VLOOKUP(I9901,PGStock[],3,FALSE)</f>
        <v>0.17499999999999999</v>
      </c>
      <c r="L9901" s="47">
        <v>2</v>
      </c>
      <c r="M9901" s="47">
        <f>VLOOKUP(I9901,PGStock[],6,FALSE)</f>
        <v>100</v>
      </c>
      <c r="N9901" s="47">
        <f>+PGSales!$L9901*PGSales!$M9901</f>
        <v>200</v>
      </c>
    </row>
    <row r="9902" spans="1:14" hidden="1" x14ac:dyDescent="0.25">
      <c r="A9902" s="77">
        <f t="shared" si="1118"/>
        <v>2025</v>
      </c>
      <c r="B9902" s="77">
        <f t="shared" si="1119"/>
        <v>8</v>
      </c>
      <c r="C9902" s="73">
        <v>45882</v>
      </c>
      <c r="D9902" s="79" t="s">
        <v>131</v>
      </c>
      <c r="E9902" s="80">
        <v>124</v>
      </c>
      <c r="F9902" s="81" t="str">
        <f>VLOOKUP(E9902,Customer[],2,FALSE)</f>
        <v>124 Store</v>
      </c>
      <c r="G9902" s="69" t="str">
        <f>VLOOKUP(E9902,Customer[],3,FALSE)</f>
        <v>Padamyar Rd</v>
      </c>
      <c r="H9902" s="69" t="str">
        <f>VLOOKUP(E9902,Customer[],4,FALSE)</f>
        <v>Hlaing Thar Yar</v>
      </c>
      <c r="I9902" s="48" t="s">
        <v>20</v>
      </c>
      <c r="J9902" s="82" t="str">
        <f>VLOOKUP(I9902,PGStock[],2,FALSE)</f>
        <v>Formula Rum 700ml</v>
      </c>
      <c r="K9902" s="71">
        <f>VLOOKUP(I9902,PGStock[],3,FALSE)</f>
        <v>0.7</v>
      </c>
      <c r="L9902" s="47">
        <v>1</v>
      </c>
      <c r="M9902" s="47">
        <f>VLOOKUP(I9902,PGStock[],6,FALSE)</f>
        <v>200</v>
      </c>
      <c r="N9902" s="47">
        <f>+PGSales!$L9902*PGSales!$M9902</f>
        <v>200</v>
      </c>
    </row>
    <row r="9903" spans="1:14" hidden="1" x14ac:dyDescent="0.25">
      <c r="A9903" s="77">
        <f t="shared" si="1118"/>
        <v>2025</v>
      </c>
      <c r="B9903" s="77">
        <f t="shared" si="1119"/>
        <v>8</v>
      </c>
      <c r="C9903" s="73">
        <v>45882</v>
      </c>
      <c r="D9903" s="79" t="s">
        <v>131</v>
      </c>
      <c r="E9903" s="80">
        <v>124</v>
      </c>
      <c r="F9903" s="81" t="str">
        <f>VLOOKUP(E9903,Customer[],2,FALSE)</f>
        <v>124 Store</v>
      </c>
      <c r="G9903" s="69" t="str">
        <f>VLOOKUP(E9903,Customer[],3,FALSE)</f>
        <v>Padamyar Rd</v>
      </c>
      <c r="H9903" s="69" t="str">
        <f>VLOOKUP(E9903,Customer[],4,FALSE)</f>
        <v>Hlaing Thar Yar</v>
      </c>
      <c r="I9903" s="48" t="s">
        <v>18</v>
      </c>
      <c r="J9903" s="82" t="str">
        <f>VLOOKUP(I9903,PGStock[],2,FALSE)</f>
        <v>Formula Rum 350ml</v>
      </c>
      <c r="K9903" s="71">
        <f>VLOOKUP(I9903,PGStock[],3,FALSE)</f>
        <v>0.35</v>
      </c>
      <c r="L9903" s="47">
        <v>6</v>
      </c>
      <c r="M9903" s="47">
        <f>VLOOKUP(I9903,PGStock[],6,FALSE)</f>
        <v>150</v>
      </c>
      <c r="N9903" s="47">
        <f>+PGSales!$L9903*PGSales!$M9903</f>
        <v>900</v>
      </c>
    </row>
    <row r="9904" spans="1:14" hidden="1" x14ac:dyDescent="0.25">
      <c r="A9904" s="77">
        <f t="shared" si="1118"/>
        <v>2025</v>
      </c>
      <c r="B9904" s="77">
        <f t="shared" si="1119"/>
        <v>8</v>
      </c>
      <c r="C9904" s="73">
        <v>45882</v>
      </c>
      <c r="D9904" s="79" t="s">
        <v>275</v>
      </c>
      <c r="E9904" s="80" t="s">
        <v>468</v>
      </c>
      <c r="F9904" s="81" t="str">
        <f>VLOOKUP(E9904,Customer[],2,FALSE)</f>
        <v>Zaw</v>
      </c>
      <c r="G9904" s="69" t="str">
        <f>VLOOKUP(E9904,Customer[],3,FALSE)</f>
        <v>Kyan Sitt Thar Rd</v>
      </c>
      <c r="H9904" s="69" t="str">
        <f>VLOOKUP(E9904,Customer[],4,FALSE)</f>
        <v>Hlaing Thar Yar</v>
      </c>
      <c r="I9904" s="48" t="s">
        <v>23</v>
      </c>
      <c r="J9904" s="82" t="str">
        <f>VLOOKUP(I9904,PGStock[],2,FALSE)</f>
        <v>Columbus Super Red Smooth 175 Ml</v>
      </c>
      <c r="K9904" s="71">
        <f>VLOOKUP(I9904,PGStock[],3,FALSE)</f>
        <v>0.17499999999999999</v>
      </c>
      <c r="L9904" s="47">
        <v>7</v>
      </c>
      <c r="M9904" s="47">
        <f>VLOOKUP(I9904,PGStock[],6,FALSE)</f>
        <v>100</v>
      </c>
      <c r="N9904" s="47">
        <f>+PGSales!$L9904*PGSales!$M9904</f>
        <v>700</v>
      </c>
    </row>
    <row r="9905" spans="1:14" hidden="1" x14ac:dyDescent="0.25">
      <c r="A9905" s="77">
        <f t="shared" si="1118"/>
        <v>2025</v>
      </c>
      <c r="B9905" s="77">
        <f t="shared" si="1119"/>
        <v>8</v>
      </c>
      <c r="C9905" s="73">
        <v>45882</v>
      </c>
      <c r="D9905" s="79" t="s">
        <v>275</v>
      </c>
      <c r="E9905" s="80" t="s">
        <v>468</v>
      </c>
      <c r="F9905" s="81" t="str">
        <f>VLOOKUP(E9905,Customer[],2,FALSE)</f>
        <v>Zaw</v>
      </c>
      <c r="G9905" s="69" t="str">
        <f>VLOOKUP(E9905,Customer[],3,FALSE)</f>
        <v>Kyan Sitt Thar Rd</v>
      </c>
      <c r="H9905" s="69" t="str">
        <f>VLOOKUP(E9905,Customer[],4,FALSE)</f>
        <v>Hlaing Thar Yar</v>
      </c>
      <c r="I9905" s="48" t="s">
        <v>18</v>
      </c>
      <c r="J9905" s="82" t="str">
        <f>VLOOKUP(I9905,PGStock[],2,FALSE)</f>
        <v>Formula Rum 350ml</v>
      </c>
      <c r="K9905" s="71">
        <f>VLOOKUP(I9905,PGStock[],3,FALSE)</f>
        <v>0.35</v>
      </c>
      <c r="L9905" s="47">
        <v>6</v>
      </c>
      <c r="M9905" s="47">
        <f>VLOOKUP(I9905,PGStock[],6,FALSE)</f>
        <v>150</v>
      </c>
      <c r="N9905" s="47">
        <f>+PGSales!$L9905*PGSales!$M9905</f>
        <v>900</v>
      </c>
    </row>
    <row r="9906" spans="1:14" hidden="1" x14ac:dyDescent="0.25">
      <c r="A9906" s="77">
        <f t="shared" si="1118"/>
        <v>2025</v>
      </c>
      <c r="B9906" s="77">
        <f t="shared" si="1119"/>
        <v>8</v>
      </c>
      <c r="C9906" s="73">
        <v>45882</v>
      </c>
      <c r="D9906" s="79" t="s">
        <v>187</v>
      </c>
      <c r="E9906" s="80" t="s">
        <v>183</v>
      </c>
      <c r="F9906" s="81" t="str">
        <f>VLOOKUP(E9906,Customer[],2,FALSE)</f>
        <v>Smile Moon</v>
      </c>
      <c r="G9906" s="69" t="str">
        <f>VLOOKUP(E9906,Customer[],3,FALSE)</f>
        <v>Joephyu Rd</v>
      </c>
      <c r="H9906" s="69" t="str">
        <f>VLOOKUP(E9906,Customer[],4,FALSE)</f>
        <v>Mangalardon</v>
      </c>
      <c r="I9906" s="48" t="s">
        <v>18</v>
      </c>
      <c r="J9906" s="82" t="str">
        <f>VLOOKUP(I9906,PGStock[],2,FALSE)</f>
        <v>Formula Rum 350ml</v>
      </c>
      <c r="K9906" s="71">
        <f>VLOOKUP(I9906,PGStock[],3,FALSE)</f>
        <v>0.35</v>
      </c>
      <c r="L9906" s="47">
        <v>1</v>
      </c>
      <c r="M9906" s="47">
        <f>VLOOKUP(I9906,PGStock[],6,FALSE)</f>
        <v>150</v>
      </c>
      <c r="N9906" s="47">
        <f>+PGSales!$L9906*PGSales!$M9906</f>
        <v>150</v>
      </c>
    </row>
    <row r="9907" spans="1:14" hidden="1" x14ac:dyDescent="0.25">
      <c r="A9907" s="77">
        <f t="shared" si="1118"/>
        <v>2025</v>
      </c>
      <c r="B9907" s="77">
        <f t="shared" si="1119"/>
        <v>8</v>
      </c>
      <c r="C9907" s="73">
        <v>45882</v>
      </c>
      <c r="D9907" s="79" t="s">
        <v>109</v>
      </c>
      <c r="E9907" s="80" t="s">
        <v>182</v>
      </c>
      <c r="F9907" s="81" t="str">
        <f>VLOOKUP(E9907,Customer[],2,FALSE)</f>
        <v>Su</v>
      </c>
      <c r="G9907" s="69" t="str">
        <f>VLOOKUP(E9907,Customer[],3,FALSE)</f>
        <v>Aung Sinkhoe Rd</v>
      </c>
      <c r="H9907" s="69" t="str">
        <f>VLOOKUP(E9907,Customer[],4,FALSE)</f>
        <v>Mangalardon</v>
      </c>
      <c r="I9907" s="48" t="s">
        <v>25</v>
      </c>
      <c r="J9907" s="82" t="str">
        <f>VLOOKUP(I9907,PGStock[],2,FALSE)</f>
        <v>Columbus Super Red Smooth 350 Ml</v>
      </c>
      <c r="K9907" s="71">
        <f>VLOOKUP(I9907,PGStock[],3,FALSE)</f>
        <v>0.35</v>
      </c>
      <c r="L9907" s="47">
        <v>4</v>
      </c>
      <c r="M9907" s="47">
        <f>VLOOKUP(I9907,PGStock[],6,FALSE)</f>
        <v>150</v>
      </c>
      <c r="N9907" s="47">
        <f>+PGSales!$L9907*PGSales!$M9907</f>
        <v>600</v>
      </c>
    </row>
    <row r="9908" spans="1:14" hidden="1" x14ac:dyDescent="0.25">
      <c r="A9908" s="77">
        <f t="shared" si="1118"/>
        <v>2025</v>
      </c>
      <c r="B9908" s="77">
        <f t="shared" si="1119"/>
        <v>8</v>
      </c>
      <c r="C9908" s="73">
        <v>45882</v>
      </c>
      <c r="D9908" s="79" t="s">
        <v>109</v>
      </c>
      <c r="E9908" s="80" t="s">
        <v>182</v>
      </c>
      <c r="F9908" s="81" t="str">
        <f>VLOOKUP(E9908,Customer[],2,FALSE)</f>
        <v>Su</v>
      </c>
      <c r="G9908" s="69" t="str">
        <f>VLOOKUP(E9908,Customer[],3,FALSE)</f>
        <v>Aung Sinkhoe Rd</v>
      </c>
      <c r="H9908" s="69" t="str">
        <f>VLOOKUP(E9908,Customer[],4,FALSE)</f>
        <v>Mangalardon</v>
      </c>
      <c r="I9908" s="48" t="s">
        <v>18</v>
      </c>
      <c r="J9908" s="82" t="str">
        <f>VLOOKUP(I9908,PGStock[],2,FALSE)</f>
        <v>Formula Rum 350ml</v>
      </c>
      <c r="K9908" s="71">
        <f>VLOOKUP(I9908,PGStock[],3,FALSE)</f>
        <v>0.35</v>
      </c>
      <c r="L9908" s="47">
        <v>1</v>
      </c>
      <c r="M9908" s="47">
        <f>VLOOKUP(I9908,PGStock[],6,FALSE)</f>
        <v>150</v>
      </c>
      <c r="N9908" s="47">
        <f>+PGSales!$L9908*PGSales!$M9908</f>
        <v>150</v>
      </c>
    </row>
    <row r="9909" spans="1:14" hidden="1" x14ac:dyDescent="0.25">
      <c r="A9909" s="77">
        <f t="shared" ref="A9909:A9923" si="1120">YEAR(C9909)</f>
        <v>2025</v>
      </c>
      <c r="B9909" s="77">
        <f t="shared" ref="B9909:B9923" si="1121">MONTH(C9909)</f>
        <v>8</v>
      </c>
      <c r="C9909" s="73">
        <v>45882</v>
      </c>
      <c r="D9909" s="79" t="s">
        <v>935</v>
      </c>
      <c r="E9909" s="80" t="s">
        <v>181</v>
      </c>
      <c r="F9909" s="81" t="str">
        <f>VLOOKUP(E9909,Customer[],2,FALSE)</f>
        <v>Shin Shin</v>
      </c>
      <c r="G9909" s="69" t="str">
        <f>VLOOKUP(E9909,Customer[],3,FALSE)</f>
        <v>Joephyu Rd</v>
      </c>
      <c r="H9909" s="69" t="str">
        <f>VLOOKUP(E9909,Customer[],4,FALSE)</f>
        <v>Mangalardon</v>
      </c>
      <c r="I9909" s="48" t="s">
        <v>23</v>
      </c>
      <c r="J9909" s="82" t="str">
        <f>VLOOKUP(I9909,PGStock[],2,FALSE)</f>
        <v>Columbus Super Red Smooth 175 Ml</v>
      </c>
      <c r="K9909" s="71">
        <f>VLOOKUP(I9909,PGStock[],3,FALSE)</f>
        <v>0.17499999999999999</v>
      </c>
      <c r="L9909" s="47">
        <v>1</v>
      </c>
      <c r="M9909" s="47">
        <f>VLOOKUP(I9909,PGStock[],6,FALSE)</f>
        <v>100</v>
      </c>
      <c r="N9909" s="47">
        <f>+PGSales!$L9909*PGSales!$M9909</f>
        <v>100</v>
      </c>
    </row>
    <row r="9910" spans="1:14" hidden="1" x14ac:dyDescent="0.25">
      <c r="A9910" s="77">
        <f t="shared" si="1120"/>
        <v>2025</v>
      </c>
      <c r="B9910" s="77">
        <f t="shared" si="1121"/>
        <v>8</v>
      </c>
      <c r="C9910" s="73">
        <v>45882</v>
      </c>
      <c r="D9910" s="79" t="s">
        <v>1</v>
      </c>
      <c r="E9910" s="80" t="s">
        <v>184</v>
      </c>
      <c r="F9910" s="81" t="str">
        <f>VLOOKUP(E9910,Customer[],2,FALSE)</f>
        <v>Kaung Kin Think</v>
      </c>
      <c r="G9910" s="69" t="str">
        <f>VLOOKUP(E9910,Customer[],3,FALSE)</f>
        <v>Joephyu Rd</v>
      </c>
      <c r="H9910" s="69" t="str">
        <f>VLOOKUP(E9910,Customer[],4,FALSE)</f>
        <v>Mangalardon</v>
      </c>
      <c r="I9910" s="48" t="s">
        <v>25</v>
      </c>
      <c r="J9910" s="82" t="str">
        <f>VLOOKUP(I9910,PGStock[],2,FALSE)</f>
        <v>Columbus Super Red Smooth 350 Ml</v>
      </c>
      <c r="K9910" s="71">
        <f>VLOOKUP(I9910,PGStock[],3,FALSE)</f>
        <v>0.35</v>
      </c>
      <c r="L9910" s="47">
        <v>4</v>
      </c>
      <c r="M9910" s="47">
        <f>VLOOKUP(I9910,PGStock[],6,FALSE)</f>
        <v>150</v>
      </c>
      <c r="N9910" s="47">
        <f>+PGSales!$L9910*PGSales!$M9910</f>
        <v>600</v>
      </c>
    </row>
    <row r="9911" spans="1:14" hidden="1" x14ac:dyDescent="0.25">
      <c r="A9911" s="77">
        <f t="shared" si="1120"/>
        <v>2025</v>
      </c>
      <c r="B9911" s="77">
        <f t="shared" si="1121"/>
        <v>8</v>
      </c>
      <c r="C9911" s="73">
        <v>45882</v>
      </c>
      <c r="D9911" s="79" t="s">
        <v>2</v>
      </c>
      <c r="E9911" s="80" t="s">
        <v>180</v>
      </c>
      <c r="F9911" s="81" t="str">
        <f>VLOOKUP(E9911,Customer[],2,FALSE)</f>
        <v>San Thit</v>
      </c>
      <c r="G9911" s="69" t="str">
        <f>VLOOKUP(E9911,Customer[],3,FALSE)</f>
        <v>Jone Phyu Rd</v>
      </c>
      <c r="H9911" s="69" t="str">
        <f>VLOOKUP(E9911,Customer[],4,FALSE)</f>
        <v>Mangalardon</v>
      </c>
      <c r="I9911" s="48" t="s">
        <v>25</v>
      </c>
      <c r="J9911" s="82" t="str">
        <f>VLOOKUP(I9911,PGStock[],2,FALSE)</f>
        <v>Columbus Super Red Smooth 350 Ml</v>
      </c>
      <c r="K9911" s="71">
        <f>VLOOKUP(I9911,PGStock[],3,FALSE)</f>
        <v>0.35</v>
      </c>
      <c r="L9911" s="47">
        <v>2</v>
      </c>
      <c r="M9911" s="47">
        <f>VLOOKUP(I9911,PGStock[],6,FALSE)</f>
        <v>150</v>
      </c>
      <c r="N9911" s="47">
        <f>+PGSales!$L9911*PGSales!$M9911</f>
        <v>300</v>
      </c>
    </row>
    <row r="9912" spans="1:14" hidden="1" x14ac:dyDescent="0.25">
      <c r="A9912" s="77">
        <f t="shared" si="1120"/>
        <v>2025</v>
      </c>
      <c r="B9912" s="77">
        <f t="shared" si="1121"/>
        <v>8</v>
      </c>
      <c r="C9912" s="73">
        <v>45882</v>
      </c>
      <c r="D9912" s="79" t="s">
        <v>2</v>
      </c>
      <c r="E9912" s="80" t="s">
        <v>180</v>
      </c>
      <c r="F9912" s="81" t="str">
        <f>VLOOKUP(E9912,Customer[],2,FALSE)</f>
        <v>San Thit</v>
      </c>
      <c r="G9912" s="69" t="str">
        <f>VLOOKUP(E9912,Customer[],3,FALSE)</f>
        <v>Jone Phyu Rd</v>
      </c>
      <c r="H9912" s="69" t="str">
        <f>VLOOKUP(E9912,Customer[],4,FALSE)</f>
        <v>Mangalardon</v>
      </c>
      <c r="I9912" s="48" t="s">
        <v>18</v>
      </c>
      <c r="J9912" s="82" t="str">
        <f>VLOOKUP(I9912,PGStock[],2,FALSE)</f>
        <v>Formula Rum 350ml</v>
      </c>
      <c r="K9912" s="71">
        <f>VLOOKUP(I9912,PGStock[],3,FALSE)</f>
        <v>0.35</v>
      </c>
      <c r="L9912" s="47">
        <v>2</v>
      </c>
      <c r="M9912" s="47">
        <f>VLOOKUP(I9912,PGStock[],6,FALSE)</f>
        <v>150</v>
      </c>
      <c r="N9912" s="47">
        <f>+PGSales!$L9912*PGSales!$M9912</f>
        <v>300</v>
      </c>
    </row>
    <row r="9913" spans="1:14" hidden="1" x14ac:dyDescent="0.25">
      <c r="A9913" s="77">
        <f t="shared" si="1120"/>
        <v>2025</v>
      </c>
      <c r="B9913" s="77">
        <f t="shared" si="1121"/>
        <v>8</v>
      </c>
      <c r="C9913" s="73">
        <v>45882</v>
      </c>
      <c r="D9913" s="79" t="s">
        <v>115</v>
      </c>
      <c r="E9913" s="80" t="s">
        <v>936</v>
      </c>
      <c r="F9913" s="81" t="str">
        <f>VLOOKUP(E9913,Customer[],2,FALSE)</f>
        <v>KK Store</v>
      </c>
      <c r="G9913" s="69" t="str">
        <f>VLOOKUP(E9913,Customer[],3,FALSE)</f>
        <v>Palal Lansone  rd</v>
      </c>
      <c r="H9913" s="69" t="str">
        <f>VLOOKUP(E9913,Customer[],4,FALSE)</f>
        <v>Mangalardon</v>
      </c>
      <c r="I9913" s="48" t="s">
        <v>25</v>
      </c>
      <c r="J9913" s="82" t="str">
        <f>VLOOKUP(I9913,PGStock[],2,FALSE)</f>
        <v>Columbus Super Red Smooth 350 Ml</v>
      </c>
      <c r="K9913" s="71">
        <f>VLOOKUP(I9913,PGStock[],3,FALSE)</f>
        <v>0.35</v>
      </c>
      <c r="L9913" s="47">
        <v>4</v>
      </c>
      <c r="M9913" s="47">
        <f>VLOOKUP(I9913,PGStock[],6,FALSE)</f>
        <v>150</v>
      </c>
      <c r="N9913" s="47">
        <f>+PGSales!$L9913*PGSales!$M9913</f>
        <v>600</v>
      </c>
    </row>
    <row r="9914" spans="1:14" hidden="1" x14ac:dyDescent="0.25">
      <c r="A9914" s="77">
        <f t="shared" si="1120"/>
        <v>2025</v>
      </c>
      <c r="B9914" s="77">
        <f t="shared" si="1121"/>
        <v>8</v>
      </c>
      <c r="C9914" s="73">
        <v>45882</v>
      </c>
      <c r="D9914" s="79" t="s">
        <v>115</v>
      </c>
      <c r="E9914" s="80" t="s">
        <v>936</v>
      </c>
      <c r="F9914" s="81" t="str">
        <f>VLOOKUP(E9914,Customer[],2,FALSE)</f>
        <v>KK Store</v>
      </c>
      <c r="G9914" s="69" t="str">
        <f>VLOOKUP(E9914,Customer[],3,FALSE)</f>
        <v>Palal Lansone  rd</v>
      </c>
      <c r="H9914" s="69" t="str">
        <f>VLOOKUP(E9914,Customer[],4,FALSE)</f>
        <v>Mangalardon</v>
      </c>
      <c r="I9914" s="48" t="s">
        <v>18</v>
      </c>
      <c r="J9914" s="82" t="str">
        <f>VLOOKUP(I9914,PGStock[],2,FALSE)</f>
        <v>Formula Rum 350ml</v>
      </c>
      <c r="K9914" s="71">
        <f>VLOOKUP(I9914,PGStock[],3,FALSE)</f>
        <v>0.35</v>
      </c>
      <c r="L9914" s="47">
        <v>3</v>
      </c>
      <c r="M9914" s="47">
        <f>VLOOKUP(I9914,PGStock[],6,FALSE)</f>
        <v>150</v>
      </c>
      <c r="N9914" s="47">
        <f>+PGSales!$L9914*PGSales!$M9914</f>
        <v>450</v>
      </c>
    </row>
    <row r="9915" spans="1:14" hidden="1" x14ac:dyDescent="0.25">
      <c r="A9915" s="77">
        <f t="shared" si="1120"/>
        <v>2025</v>
      </c>
      <c r="B9915" s="77">
        <f t="shared" si="1121"/>
        <v>8</v>
      </c>
      <c r="C9915" s="73">
        <v>45883</v>
      </c>
      <c r="D9915" s="79" t="s">
        <v>4</v>
      </c>
      <c r="E9915" s="80" t="s">
        <v>413</v>
      </c>
      <c r="F9915" s="81" t="str">
        <f>VLOOKUP(E9915,Customer[],2,FALSE)</f>
        <v>Sakarwar 1</v>
      </c>
      <c r="G9915" s="69" t="str">
        <f>VLOOKUP(E9915,Customer[],3,FALSE)</f>
        <v>Lan Wa Rd</v>
      </c>
      <c r="H9915" s="69" t="str">
        <f>VLOOKUP(E9915,Customer[],4,FALSE)</f>
        <v>N/Oakkala</v>
      </c>
      <c r="I9915" s="48" t="s">
        <v>25</v>
      </c>
      <c r="J9915" s="82" t="str">
        <f>VLOOKUP(I9915,PGStock[],2,FALSE)</f>
        <v>Columbus Super Red Smooth 350 Ml</v>
      </c>
      <c r="K9915" s="71">
        <f>VLOOKUP(I9915,PGStock[],3,FALSE)</f>
        <v>0.35</v>
      </c>
      <c r="L9915" s="47">
        <v>2</v>
      </c>
      <c r="M9915" s="47">
        <f>VLOOKUP(I9915,PGStock[],6,FALSE)</f>
        <v>150</v>
      </c>
      <c r="N9915" s="47">
        <f>+PGSales!$L9915*PGSales!$M9915</f>
        <v>300</v>
      </c>
    </row>
    <row r="9916" spans="1:14" hidden="1" x14ac:dyDescent="0.25">
      <c r="A9916" s="77">
        <f t="shared" si="1120"/>
        <v>2025</v>
      </c>
      <c r="B9916" s="77">
        <f t="shared" si="1121"/>
        <v>8</v>
      </c>
      <c r="C9916" s="73">
        <v>45883</v>
      </c>
      <c r="D9916" s="79" t="s">
        <v>4</v>
      </c>
      <c r="E9916" s="80" t="s">
        <v>413</v>
      </c>
      <c r="F9916" s="81" t="str">
        <f>VLOOKUP(E9916,Customer[],2,FALSE)</f>
        <v>Sakarwar 1</v>
      </c>
      <c r="G9916" s="69" t="str">
        <f>VLOOKUP(E9916,Customer[],3,FALSE)</f>
        <v>Lan Wa Rd</v>
      </c>
      <c r="H9916" s="69" t="str">
        <f>VLOOKUP(E9916,Customer[],4,FALSE)</f>
        <v>N/Oakkala</v>
      </c>
      <c r="I9916" s="48" t="s">
        <v>20</v>
      </c>
      <c r="J9916" s="82" t="str">
        <f>VLOOKUP(I9916,PGStock[],2,FALSE)</f>
        <v>Formula Rum 700ml</v>
      </c>
      <c r="K9916" s="71">
        <f>VLOOKUP(I9916,PGStock[],3,FALSE)</f>
        <v>0.7</v>
      </c>
      <c r="L9916" s="47">
        <v>1</v>
      </c>
      <c r="M9916" s="47">
        <f>VLOOKUP(I9916,PGStock[],6,FALSE)</f>
        <v>200</v>
      </c>
      <c r="N9916" s="47">
        <f>+PGSales!$L9916*PGSales!$M9916</f>
        <v>200</v>
      </c>
    </row>
    <row r="9917" spans="1:14" hidden="1" x14ac:dyDescent="0.25">
      <c r="A9917" s="77">
        <f t="shared" si="1120"/>
        <v>2025</v>
      </c>
      <c r="B9917" s="77">
        <f t="shared" si="1121"/>
        <v>8</v>
      </c>
      <c r="C9917" s="73">
        <v>45883</v>
      </c>
      <c r="D9917" s="79" t="s">
        <v>4</v>
      </c>
      <c r="E9917" s="80" t="s">
        <v>413</v>
      </c>
      <c r="F9917" s="81" t="str">
        <f>VLOOKUP(E9917,Customer[],2,FALSE)</f>
        <v>Sakarwar 1</v>
      </c>
      <c r="G9917" s="69" t="str">
        <f>VLOOKUP(E9917,Customer[],3,FALSE)</f>
        <v>Lan Wa Rd</v>
      </c>
      <c r="H9917" s="69" t="str">
        <f>VLOOKUP(E9917,Customer[],4,FALSE)</f>
        <v>N/Oakkala</v>
      </c>
      <c r="I9917" s="48" t="s">
        <v>18</v>
      </c>
      <c r="J9917" s="82" t="str">
        <f>VLOOKUP(I9917,PGStock[],2,FALSE)</f>
        <v>Formula Rum 350ml</v>
      </c>
      <c r="K9917" s="71">
        <f>VLOOKUP(I9917,PGStock[],3,FALSE)</f>
        <v>0.35</v>
      </c>
      <c r="L9917" s="47">
        <v>4</v>
      </c>
      <c r="M9917" s="47">
        <f>VLOOKUP(I9917,PGStock[],6,FALSE)</f>
        <v>150</v>
      </c>
      <c r="N9917" s="47">
        <f>+PGSales!$L9917*PGSales!$M9917</f>
        <v>600</v>
      </c>
    </row>
    <row r="9918" spans="1:14" hidden="1" x14ac:dyDescent="0.25">
      <c r="A9918" s="77">
        <f t="shared" si="1120"/>
        <v>2025</v>
      </c>
      <c r="B9918" s="77">
        <f t="shared" si="1121"/>
        <v>8</v>
      </c>
      <c r="C9918" s="73">
        <v>45883</v>
      </c>
      <c r="D9918" s="79" t="s">
        <v>885</v>
      </c>
      <c r="E9918" s="80" t="s">
        <v>414</v>
      </c>
      <c r="F9918" s="81" t="str">
        <f>VLOOKUP(E9918,Customer[],2,FALSE)</f>
        <v>Paddue War</v>
      </c>
      <c r="G9918" s="69" t="str">
        <f>VLOOKUP(E9918,Customer[],3,FALSE)</f>
        <v>Bayane naung Rd</v>
      </c>
      <c r="H9918" s="69" t="str">
        <f>VLOOKUP(E9918,Customer[],4,FALSE)</f>
        <v>N/Oakkala</v>
      </c>
      <c r="I9918" s="48" t="s">
        <v>27</v>
      </c>
      <c r="J9918" s="82" t="str">
        <f>VLOOKUP(I9918,PGStock[],2,FALSE)</f>
        <v>Columbus Super Red Smooth 700 Ml</v>
      </c>
      <c r="K9918" s="71">
        <f>VLOOKUP(I9918,PGStock[],3,FALSE)</f>
        <v>0.7</v>
      </c>
      <c r="L9918" s="47">
        <v>1</v>
      </c>
      <c r="M9918" s="47">
        <f>VLOOKUP(I9918,PGStock[],6,FALSE)</f>
        <v>200</v>
      </c>
      <c r="N9918" s="47">
        <f>+PGSales!$L9918*PGSales!$M9918</f>
        <v>200</v>
      </c>
    </row>
    <row r="9919" spans="1:14" hidden="1" x14ac:dyDescent="0.25">
      <c r="A9919" s="77">
        <f t="shared" si="1120"/>
        <v>2025</v>
      </c>
      <c r="B9919" s="77">
        <f t="shared" si="1121"/>
        <v>8</v>
      </c>
      <c r="C9919" s="73">
        <v>45883</v>
      </c>
      <c r="D9919" s="79" t="s">
        <v>885</v>
      </c>
      <c r="E9919" s="80" t="s">
        <v>414</v>
      </c>
      <c r="F9919" s="81" t="str">
        <f>VLOOKUP(E9919,Customer[],2,FALSE)</f>
        <v>Paddue War</v>
      </c>
      <c r="G9919" s="69" t="str">
        <f>VLOOKUP(E9919,Customer[],3,FALSE)</f>
        <v>Bayane naung Rd</v>
      </c>
      <c r="H9919" s="69" t="str">
        <f>VLOOKUP(E9919,Customer[],4,FALSE)</f>
        <v>N/Oakkala</v>
      </c>
      <c r="I9919" s="48" t="s">
        <v>25</v>
      </c>
      <c r="J9919" s="82" t="str">
        <f>VLOOKUP(I9919,PGStock[],2,FALSE)</f>
        <v>Columbus Super Red Smooth 350 Ml</v>
      </c>
      <c r="K9919" s="71">
        <f>VLOOKUP(I9919,PGStock[],3,FALSE)</f>
        <v>0.35</v>
      </c>
      <c r="L9919" s="47">
        <v>1</v>
      </c>
      <c r="M9919" s="47">
        <f>VLOOKUP(I9919,PGStock[],6,FALSE)</f>
        <v>150</v>
      </c>
      <c r="N9919" s="47">
        <f>+PGSales!$L9919*PGSales!$M9919</f>
        <v>150</v>
      </c>
    </row>
    <row r="9920" spans="1:14" hidden="1" x14ac:dyDescent="0.25">
      <c r="A9920" s="77">
        <f t="shared" si="1120"/>
        <v>2025</v>
      </c>
      <c r="B9920" s="77">
        <f t="shared" si="1121"/>
        <v>8</v>
      </c>
      <c r="C9920" s="73">
        <v>45883</v>
      </c>
      <c r="D9920" s="79" t="s">
        <v>885</v>
      </c>
      <c r="E9920" s="80" t="s">
        <v>414</v>
      </c>
      <c r="F9920" s="81" t="str">
        <f>VLOOKUP(E9920,Customer[],2,FALSE)</f>
        <v>Paddue War</v>
      </c>
      <c r="G9920" s="69" t="str">
        <f>VLOOKUP(E9920,Customer[],3,FALSE)</f>
        <v>Bayane naung Rd</v>
      </c>
      <c r="H9920" s="69" t="str">
        <f>VLOOKUP(E9920,Customer[],4,FALSE)</f>
        <v>N/Oakkala</v>
      </c>
      <c r="I9920" s="48" t="s">
        <v>20</v>
      </c>
      <c r="J9920" s="82" t="str">
        <f>VLOOKUP(I9920,PGStock[],2,FALSE)</f>
        <v>Formula Rum 700ml</v>
      </c>
      <c r="K9920" s="71">
        <f>VLOOKUP(I9920,PGStock[],3,FALSE)</f>
        <v>0.7</v>
      </c>
      <c r="L9920" s="47">
        <v>1</v>
      </c>
      <c r="M9920" s="47">
        <f>VLOOKUP(I9920,PGStock[],6,FALSE)</f>
        <v>200</v>
      </c>
      <c r="N9920" s="47">
        <f>+PGSales!$L9920*PGSales!$M9920</f>
        <v>200</v>
      </c>
    </row>
    <row r="9921" spans="1:14" hidden="1" x14ac:dyDescent="0.25">
      <c r="A9921" s="77">
        <f t="shared" si="1120"/>
        <v>2025</v>
      </c>
      <c r="B9921" s="77">
        <f t="shared" si="1121"/>
        <v>8</v>
      </c>
      <c r="C9921" s="73">
        <v>45883</v>
      </c>
      <c r="D9921" s="79" t="s">
        <v>885</v>
      </c>
      <c r="E9921" s="80" t="s">
        <v>414</v>
      </c>
      <c r="F9921" s="81" t="str">
        <f>VLOOKUP(E9921,Customer[],2,FALSE)</f>
        <v>Paddue War</v>
      </c>
      <c r="G9921" s="69" t="str">
        <f>VLOOKUP(E9921,Customer[],3,FALSE)</f>
        <v>Bayane naung Rd</v>
      </c>
      <c r="H9921" s="69" t="str">
        <f>VLOOKUP(E9921,Customer[],4,FALSE)</f>
        <v>N/Oakkala</v>
      </c>
      <c r="I9921" s="48" t="s">
        <v>18</v>
      </c>
      <c r="J9921" s="82" t="str">
        <f>VLOOKUP(I9921,PGStock[],2,FALSE)</f>
        <v>Formula Rum 350ml</v>
      </c>
      <c r="K9921" s="71">
        <f>VLOOKUP(I9921,PGStock[],3,FALSE)</f>
        <v>0.35</v>
      </c>
      <c r="L9921" s="47">
        <v>3</v>
      </c>
      <c r="M9921" s="47">
        <f>VLOOKUP(I9921,PGStock[],6,FALSE)</f>
        <v>150</v>
      </c>
      <c r="N9921" s="47">
        <f>+PGSales!$L9921*PGSales!$M9921</f>
        <v>450</v>
      </c>
    </row>
    <row r="9922" spans="1:14" hidden="1" x14ac:dyDescent="0.25">
      <c r="A9922" s="77">
        <f t="shared" si="1120"/>
        <v>2025</v>
      </c>
      <c r="B9922" s="77">
        <f t="shared" si="1121"/>
        <v>8</v>
      </c>
      <c r="C9922" s="73">
        <v>45883</v>
      </c>
      <c r="D9922" s="79" t="s">
        <v>56</v>
      </c>
      <c r="E9922" s="80" t="s">
        <v>930</v>
      </c>
      <c r="F9922" s="81" t="str">
        <f>VLOOKUP(E9922,Customer[],2,FALSE)</f>
        <v>Shwe Wutthmone</v>
      </c>
      <c r="G9922" s="69" t="str">
        <f>VLOOKUP(E9922,Customer[],3,FALSE)</f>
        <v>Kyankhnsu Rd</v>
      </c>
      <c r="H9922" s="69" t="str">
        <f>VLOOKUP(E9922,Customer[],4,FALSE)</f>
        <v xml:space="preserve"> N/Oakkala</v>
      </c>
      <c r="I9922" s="48" t="s">
        <v>27</v>
      </c>
      <c r="J9922" s="82" t="str">
        <f>VLOOKUP(I9922,PGStock[],2,FALSE)</f>
        <v>Columbus Super Red Smooth 700 Ml</v>
      </c>
      <c r="K9922" s="71">
        <f>VLOOKUP(I9922,PGStock[],3,FALSE)</f>
        <v>0.7</v>
      </c>
      <c r="L9922" s="47">
        <v>1</v>
      </c>
      <c r="M9922" s="47">
        <f>VLOOKUP(I9922,PGStock[],6,FALSE)</f>
        <v>200</v>
      </c>
      <c r="N9922" s="47">
        <f>+PGSales!$L9922*PGSales!$M9922</f>
        <v>200</v>
      </c>
    </row>
    <row r="9923" spans="1:14" hidden="1" x14ac:dyDescent="0.25">
      <c r="A9923" s="77">
        <f t="shared" si="1120"/>
        <v>2025</v>
      </c>
      <c r="B9923" s="77">
        <f t="shared" si="1121"/>
        <v>8</v>
      </c>
      <c r="C9923" s="73">
        <v>45883</v>
      </c>
      <c r="D9923" s="79" t="s">
        <v>56</v>
      </c>
      <c r="E9923" s="80" t="s">
        <v>930</v>
      </c>
      <c r="F9923" s="81" t="str">
        <f>VLOOKUP(E9923,Customer[],2,FALSE)</f>
        <v>Shwe Wutthmone</v>
      </c>
      <c r="G9923" s="69" t="str">
        <f>VLOOKUP(E9923,Customer[],3,FALSE)</f>
        <v>Kyankhnsu Rd</v>
      </c>
      <c r="H9923" s="69" t="str">
        <f>VLOOKUP(E9923,Customer[],4,FALSE)</f>
        <v xml:space="preserve"> N/Oakkala</v>
      </c>
      <c r="I9923" s="48" t="s">
        <v>25</v>
      </c>
      <c r="J9923" s="82" t="str">
        <f>VLOOKUP(I9923,PGStock[],2,FALSE)</f>
        <v>Columbus Super Red Smooth 350 Ml</v>
      </c>
      <c r="K9923" s="71">
        <f>VLOOKUP(I9923,PGStock[],3,FALSE)</f>
        <v>0.35</v>
      </c>
      <c r="L9923" s="47">
        <v>1</v>
      </c>
      <c r="M9923" s="47">
        <f>VLOOKUP(I9923,PGStock[],6,FALSE)</f>
        <v>150</v>
      </c>
      <c r="N9923" s="47">
        <f>+PGSales!$L9923*PGSales!$M9923</f>
        <v>150</v>
      </c>
    </row>
    <row r="9924" spans="1:14" hidden="1" x14ac:dyDescent="0.25">
      <c r="A9924" s="77">
        <f t="shared" ref="A9924:A9938" si="1122">YEAR(C9924)</f>
        <v>2025</v>
      </c>
      <c r="B9924" s="77">
        <f t="shared" ref="B9924:B9938" si="1123">MONTH(C9924)</f>
        <v>8</v>
      </c>
      <c r="C9924" s="73">
        <v>45883</v>
      </c>
      <c r="D9924" s="79" t="s">
        <v>56</v>
      </c>
      <c r="E9924" s="80" t="s">
        <v>930</v>
      </c>
      <c r="F9924" s="81" t="str">
        <f>VLOOKUP(E9924,Customer[],2,FALSE)</f>
        <v>Shwe Wutthmone</v>
      </c>
      <c r="G9924" s="69" t="str">
        <f>VLOOKUP(E9924,Customer[],3,FALSE)</f>
        <v>Kyankhnsu Rd</v>
      </c>
      <c r="H9924" s="69" t="str">
        <f>VLOOKUP(E9924,Customer[],4,FALSE)</f>
        <v xml:space="preserve"> N/Oakkala</v>
      </c>
      <c r="I9924" s="48" t="s">
        <v>18</v>
      </c>
      <c r="J9924" s="82" t="str">
        <f>VLOOKUP(I9924,PGStock[],2,FALSE)</f>
        <v>Formula Rum 350ml</v>
      </c>
      <c r="K9924" s="71">
        <f>VLOOKUP(I9924,PGStock[],3,FALSE)</f>
        <v>0.35</v>
      </c>
      <c r="L9924" s="47">
        <v>2</v>
      </c>
      <c r="M9924" s="47">
        <f>VLOOKUP(I9924,PGStock[],6,FALSE)</f>
        <v>150</v>
      </c>
      <c r="N9924" s="47">
        <f>+PGSales!$L9924*PGSales!$M9924</f>
        <v>300</v>
      </c>
    </row>
    <row r="9925" spans="1:14" hidden="1" x14ac:dyDescent="0.25">
      <c r="A9925" s="77">
        <f t="shared" si="1122"/>
        <v>2025</v>
      </c>
      <c r="B9925" s="77">
        <f t="shared" si="1123"/>
        <v>8</v>
      </c>
      <c r="C9925" s="73">
        <v>45883</v>
      </c>
      <c r="D9925" s="79" t="s">
        <v>66</v>
      </c>
      <c r="E9925" s="80" t="s">
        <v>412</v>
      </c>
      <c r="F9925" s="81" t="str">
        <f>VLOOKUP(E9925,Customer[],2,FALSE)</f>
        <v>Sakarwar 2</v>
      </c>
      <c r="G9925" s="69" t="str">
        <f>VLOOKUP(E9925,Customer[],3,FALSE)</f>
        <v>Nawe Ni Rd</v>
      </c>
      <c r="H9925" s="69" t="str">
        <f>VLOOKUP(E9925,Customer[],4,FALSE)</f>
        <v>N/Oakkala</v>
      </c>
      <c r="I9925" s="48" t="s">
        <v>25</v>
      </c>
      <c r="J9925" s="82" t="str">
        <f>VLOOKUP(I9925,PGStock[],2,FALSE)</f>
        <v>Columbus Super Red Smooth 350 Ml</v>
      </c>
      <c r="K9925" s="71">
        <f>VLOOKUP(I9925,PGStock[],3,FALSE)</f>
        <v>0.35</v>
      </c>
      <c r="L9925" s="47">
        <v>1</v>
      </c>
      <c r="M9925" s="47">
        <f>VLOOKUP(I9925,PGStock[],6,FALSE)</f>
        <v>150</v>
      </c>
      <c r="N9925" s="47">
        <f>+PGSales!$L9925*PGSales!$M9925</f>
        <v>150</v>
      </c>
    </row>
    <row r="9926" spans="1:14" hidden="1" x14ac:dyDescent="0.25">
      <c r="A9926" s="77">
        <f t="shared" si="1122"/>
        <v>2025</v>
      </c>
      <c r="B9926" s="77">
        <f t="shared" si="1123"/>
        <v>8</v>
      </c>
      <c r="C9926" s="73">
        <v>45883</v>
      </c>
      <c r="D9926" s="79" t="s">
        <v>66</v>
      </c>
      <c r="E9926" s="80" t="s">
        <v>412</v>
      </c>
      <c r="F9926" s="81" t="str">
        <f>VLOOKUP(E9926,Customer[],2,FALSE)</f>
        <v>Sakarwar 2</v>
      </c>
      <c r="G9926" s="69" t="str">
        <f>VLOOKUP(E9926,Customer[],3,FALSE)</f>
        <v>Nawe Ni Rd</v>
      </c>
      <c r="H9926" s="69" t="str">
        <f>VLOOKUP(E9926,Customer[],4,FALSE)</f>
        <v>N/Oakkala</v>
      </c>
      <c r="I9926" s="48" t="s">
        <v>20</v>
      </c>
      <c r="J9926" s="82" t="str">
        <f>VLOOKUP(I9926,PGStock[],2,FALSE)</f>
        <v>Formula Rum 700ml</v>
      </c>
      <c r="K9926" s="71">
        <f>VLOOKUP(I9926,PGStock[],3,FALSE)</f>
        <v>0.7</v>
      </c>
      <c r="L9926" s="47">
        <v>1</v>
      </c>
      <c r="M9926" s="47">
        <f>VLOOKUP(I9926,PGStock[],6,FALSE)</f>
        <v>200</v>
      </c>
      <c r="N9926" s="47">
        <f>+PGSales!$L9926*PGSales!$M9926</f>
        <v>200</v>
      </c>
    </row>
    <row r="9927" spans="1:14" hidden="1" x14ac:dyDescent="0.25">
      <c r="A9927" s="77">
        <f t="shared" si="1122"/>
        <v>2025</v>
      </c>
      <c r="B9927" s="77">
        <f t="shared" si="1123"/>
        <v>8</v>
      </c>
      <c r="C9927" s="73">
        <v>45883</v>
      </c>
      <c r="D9927" s="79" t="s">
        <v>62</v>
      </c>
      <c r="E9927" s="80" t="s">
        <v>929</v>
      </c>
      <c r="F9927" s="81" t="str">
        <f>VLOOKUP(E9927,Customer[],2,FALSE)</f>
        <v xml:space="preserve">Thae Thae </v>
      </c>
      <c r="G9927" s="69" t="str">
        <f>VLOOKUP(E9927,Customer[],3,FALSE)</f>
        <v>Thandar Rd</v>
      </c>
      <c r="H9927" s="69" t="str">
        <f>VLOOKUP(E9927,Customer[],4,FALSE)</f>
        <v xml:space="preserve"> N/Oakkala</v>
      </c>
      <c r="I9927" s="48" t="s">
        <v>25</v>
      </c>
      <c r="J9927" s="82" t="str">
        <f>VLOOKUP(I9927,PGStock[],2,FALSE)</f>
        <v>Columbus Super Red Smooth 350 Ml</v>
      </c>
      <c r="K9927" s="71">
        <f>VLOOKUP(I9927,PGStock[],3,FALSE)</f>
        <v>0.35</v>
      </c>
      <c r="L9927" s="47">
        <v>5</v>
      </c>
      <c r="M9927" s="47">
        <f>VLOOKUP(I9927,PGStock[],6,FALSE)</f>
        <v>150</v>
      </c>
      <c r="N9927" s="47">
        <f>+PGSales!$L9927*PGSales!$M9927</f>
        <v>750</v>
      </c>
    </row>
    <row r="9928" spans="1:14" hidden="1" x14ac:dyDescent="0.25">
      <c r="A9928" s="77">
        <f t="shared" si="1122"/>
        <v>2025</v>
      </c>
      <c r="B9928" s="77">
        <f t="shared" si="1123"/>
        <v>8</v>
      </c>
      <c r="C9928" s="73">
        <v>45883</v>
      </c>
      <c r="D9928" s="79" t="s">
        <v>62</v>
      </c>
      <c r="E9928" s="80" t="s">
        <v>929</v>
      </c>
      <c r="F9928" s="81" t="str">
        <f>VLOOKUP(E9928,Customer[],2,FALSE)</f>
        <v xml:space="preserve">Thae Thae </v>
      </c>
      <c r="G9928" s="69" t="str">
        <f>VLOOKUP(E9928,Customer[],3,FALSE)</f>
        <v>Thandar Rd</v>
      </c>
      <c r="H9928" s="69" t="str">
        <f>VLOOKUP(E9928,Customer[],4,FALSE)</f>
        <v xml:space="preserve"> N/Oakkala</v>
      </c>
      <c r="I9928" s="48" t="s">
        <v>23</v>
      </c>
      <c r="J9928" s="82" t="str">
        <f>VLOOKUP(I9928,PGStock[],2,FALSE)</f>
        <v>Columbus Super Red Smooth 175 Ml</v>
      </c>
      <c r="K9928" s="71">
        <f>VLOOKUP(I9928,PGStock[],3,FALSE)</f>
        <v>0.17499999999999999</v>
      </c>
      <c r="L9928" s="47">
        <v>2</v>
      </c>
      <c r="M9928" s="47">
        <f>VLOOKUP(I9928,PGStock[],6,FALSE)</f>
        <v>100</v>
      </c>
      <c r="N9928" s="47">
        <f>+PGSales!$L9928*PGSales!$M9928</f>
        <v>200</v>
      </c>
    </row>
    <row r="9929" spans="1:14" hidden="1" x14ac:dyDescent="0.25">
      <c r="A9929" s="77">
        <f t="shared" si="1122"/>
        <v>2025</v>
      </c>
      <c r="B9929" s="77">
        <f t="shared" si="1123"/>
        <v>8</v>
      </c>
      <c r="C9929" s="73">
        <v>45883</v>
      </c>
      <c r="D9929" s="79" t="s">
        <v>62</v>
      </c>
      <c r="E9929" s="80" t="s">
        <v>929</v>
      </c>
      <c r="F9929" s="81" t="str">
        <f>VLOOKUP(E9929,Customer[],2,FALSE)</f>
        <v xml:space="preserve">Thae Thae </v>
      </c>
      <c r="G9929" s="69" t="str">
        <f>VLOOKUP(E9929,Customer[],3,FALSE)</f>
        <v>Thandar Rd</v>
      </c>
      <c r="H9929" s="69" t="str">
        <f>VLOOKUP(E9929,Customer[],4,FALSE)</f>
        <v xml:space="preserve"> N/Oakkala</v>
      </c>
      <c r="I9929" s="48" t="s">
        <v>18</v>
      </c>
      <c r="J9929" s="82" t="str">
        <f>VLOOKUP(I9929,PGStock[],2,FALSE)</f>
        <v>Formula Rum 350ml</v>
      </c>
      <c r="K9929" s="71">
        <f>VLOOKUP(I9929,PGStock[],3,FALSE)</f>
        <v>0.35</v>
      </c>
      <c r="L9929" s="47">
        <v>2</v>
      </c>
      <c r="M9929" s="47">
        <f>VLOOKUP(I9929,PGStock[],6,FALSE)</f>
        <v>150</v>
      </c>
      <c r="N9929" s="47">
        <f>+PGSales!$L9929*PGSales!$M9929</f>
        <v>300</v>
      </c>
    </row>
    <row r="9930" spans="1:14" hidden="1" x14ac:dyDescent="0.25">
      <c r="A9930" s="77">
        <f t="shared" si="1122"/>
        <v>2025</v>
      </c>
      <c r="B9930" s="77">
        <f t="shared" si="1123"/>
        <v>8</v>
      </c>
      <c r="C9930" s="73">
        <v>45883</v>
      </c>
      <c r="D9930" s="79" t="s">
        <v>60</v>
      </c>
      <c r="E9930" s="80" t="s">
        <v>693</v>
      </c>
      <c r="F9930" s="81" t="str">
        <f>VLOOKUP(E9930,Customer[],2,FALSE)</f>
        <v>Uncle Liquor</v>
      </c>
      <c r="G9930" s="69" t="str">
        <f>VLOOKUP(E9930,Customer[],3,FALSE)</f>
        <v>Bonmoer Rd</v>
      </c>
      <c r="H9930" s="69" t="str">
        <f>VLOOKUP(E9930,Customer[],4,FALSE)</f>
        <v xml:space="preserve"> N/Oakkala</v>
      </c>
      <c r="I9930" s="48" t="s">
        <v>25</v>
      </c>
      <c r="J9930" s="82" t="str">
        <f>VLOOKUP(I9930,PGStock[],2,FALSE)</f>
        <v>Columbus Super Red Smooth 350 Ml</v>
      </c>
      <c r="K9930" s="71">
        <f>VLOOKUP(I9930,PGStock[],3,FALSE)</f>
        <v>0.35</v>
      </c>
      <c r="L9930" s="47">
        <v>4</v>
      </c>
      <c r="M9930" s="47">
        <f>VLOOKUP(I9930,PGStock[],6,FALSE)</f>
        <v>150</v>
      </c>
      <c r="N9930" s="47">
        <f>+PGSales!$L9930*PGSales!$M9930</f>
        <v>600</v>
      </c>
    </row>
    <row r="9931" spans="1:14" hidden="1" x14ac:dyDescent="0.25">
      <c r="A9931" s="77">
        <f t="shared" si="1122"/>
        <v>2025</v>
      </c>
      <c r="B9931" s="77">
        <f t="shared" si="1123"/>
        <v>8</v>
      </c>
      <c r="C9931" s="73">
        <v>45883</v>
      </c>
      <c r="D9931" s="79" t="s">
        <v>60</v>
      </c>
      <c r="E9931" s="80" t="s">
        <v>693</v>
      </c>
      <c r="F9931" s="81" t="str">
        <f>VLOOKUP(E9931,Customer[],2,FALSE)</f>
        <v>Uncle Liquor</v>
      </c>
      <c r="G9931" s="69" t="str">
        <f>VLOOKUP(E9931,Customer[],3,FALSE)</f>
        <v>Bonmoer Rd</v>
      </c>
      <c r="H9931" s="69" t="str">
        <f>VLOOKUP(E9931,Customer[],4,FALSE)</f>
        <v xml:space="preserve"> N/Oakkala</v>
      </c>
      <c r="I9931" s="48" t="s">
        <v>18</v>
      </c>
      <c r="J9931" s="82" t="str">
        <f>VLOOKUP(I9931,PGStock[],2,FALSE)</f>
        <v>Formula Rum 350ml</v>
      </c>
      <c r="K9931" s="71">
        <f>VLOOKUP(I9931,PGStock[],3,FALSE)</f>
        <v>0.35</v>
      </c>
      <c r="L9931" s="47">
        <v>6</v>
      </c>
      <c r="M9931" s="47">
        <f>VLOOKUP(I9931,PGStock[],6,FALSE)</f>
        <v>150</v>
      </c>
      <c r="N9931" s="47">
        <f>+PGSales!$L9931*PGSales!$M9931</f>
        <v>900</v>
      </c>
    </row>
    <row r="9932" spans="1:14" hidden="1" x14ac:dyDescent="0.25">
      <c r="A9932" s="77">
        <f t="shared" si="1122"/>
        <v>2025</v>
      </c>
      <c r="B9932" s="77">
        <f t="shared" si="1123"/>
        <v>8</v>
      </c>
      <c r="C9932" s="73">
        <v>45883</v>
      </c>
      <c r="D9932" s="79" t="s">
        <v>878</v>
      </c>
      <c r="E9932" s="80" t="s">
        <v>370</v>
      </c>
      <c r="F9932" s="81" t="str">
        <f>VLOOKUP(E9932,Customer[],2,FALSE)</f>
        <v>Paint Taime Thaung</v>
      </c>
      <c r="G9932" s="69" t="str">
        <f>VLOOKUP(E9932,Customer[],3,FALSE)</f>
        <v>Aye Yake Nyein Rd</v>
      </c>
      <c r="H9932" s="69" t="str">
        <f>VLOOKUP(E9932,Customer[],4,FALSE)</f>
        <v>Hlaing Thar Yar</v>
      </c>
      <c r="I9932" s="48" t="s">
        <v>23</v>
      </c>
      <c r="J9932" s="82" t="str">
        <f>VLOOKUP(I9932,PGStock[],2,FALSE)</f>
        <v>Columbus Super Red Smooth 175 Ml</v>
      </c>
      <c r="K9932" s="71">
        <f>VLOOKUP(I9932,PGStock[],3,FALSE)</f>
        <v>0.17499999999999999</v>
      </c>
      <c r="L9932" s="47">
        <v>1</v>
      </c>
      <c r="M9932" s="47">
        <f>VLOOKUP(I9932,PGStock[],6,FALSE)</f>
        <v>100</v>
      </c>
      <c r="N9932" s="47">
        <f>+PGSales!$L9932*PGSales!$M9932</f>
        <v>100</v>
      </c>
    </row>
    <row r="9933" spans="1:14" hidden="1" x14ac:dyDescent="0.25">
      <c r="A9933" s="77">
        <f t="shared" si="1122"/>
        <v>2025</v>
      </c>
      <c r="B9933" s="77">
        <f t="shared" si="1123"/>
        <v>8</v>
      </c>
      <c r="C9933" s="73">
        <v>45883</v>
      </c>
      <c r="D9933" s="79" t="s">
        <v>878</v>
      </c>
      <c r="E9933" s="80" t="s">
        <v>370</v>
      </c>
      <c r="F9933" s="81" t="str">
        <f>VLOOKUP(E9933,Customer[],2,FALSE)</f>
        <v>Paint Taime Thaung</v>
      </c>
      <c r="G9933" s="69" t="str">
        <f>VLOOKUP(E9933,Customer[],3,FALSE)</f>
        <v>Aye Yake Nyein Rd</v>
      </c>
      <c r="H9933" s="69" t="str">
        <f>VLOOKUP(E9933,Customer[],4,FALSE)</f>
        <v>Hlaing Thar Yar</v>
      </c>
      <c r="I9933" s="48" t="s">
        <v>20</v>
      </c>
      <c r="J9933" s="82" t="str">
        <f>VLOOKUP(I9933,PGStock[],2,FALSE)</f>
        <v>Formula Rum 700ml</v>
      </c>
      <c r="K9933" s="71">
        <f>VLOOKUP(I9933,PGStock[],3,FALSE)</f>
        <v>0.7</v>
      </c>
      <c r="L9933" s="47">
        <v>1</v>
      </c>
      <c r="M9933" s="47">
        <f>VLOOKUP(I9933,PGStock[],6,FALSE)</f>
        <v>200</v>
      </c>
      <c r="N9933" s="47">
        <f>+PGSales!$L9933*PGSales!$M9933</f>
        <v>200</v>
      </c>
    </row>
    <row r="9934" spans="1:14" hidden="1" x14ac:dyDescent="0.25">
      <c r="A9934" s="77">
        <f t="shared" si="1122"/>
        <v>2025</v>
      </c>
      <c r="B9934" s="77">
        <f t="shared" si="1123"/>
        <v>8</v>
      </c>
      <c r="C9934" s="73">
        <v>45883</v>
      </c>
      <c r="D9934" s="79" t="s">
        <v>878</v>
      </c>
      <c r="E9934" s="80" t="s">
        <v>370</v>
      </c>
      <c r="F9934" s="81" t="str">
        <f>VLOOKUP(E9934,Customer[],2,FALSE)</f>
        <v>Paint Taime Thaung</v>
      </c>
      <c r="G9934" s="69" t="str">
        <f>VLOOKUP(E9934,Customer[],3,FALSE)</f>
        <v>Aye Yake Nyein Rd</v>
      </c>
      <c r="H9934" s="69" t="str">
        <f>VLOOKUP(E9934,Customer[],4,FALSE)</f>
        <v>Hlaing Thar Yar</v>
      </c>
      <c r="I9934" s="48" t="s">
        <v>18</v>
      </c>
      <c r="J9934" s="82" t="str">
        <f>VLOOKUP(I9934,PGStock[],2,FALSE)</f>
        <v>Formula Rum 350ml</v>
      </c>
      <c r="K9934" s="71">
        <f>VLOOKUP(I9934,PGStock[],3,FALSE)</f>
        <v>0.35</v>
      </c>
      <c r="L9934" s="47">
        <v>3</v>
      </c>
      <c r="M9934" s="47">
        <f>VLOOKUP(I9934,PGStock[],6,FALSE)</f>
        <v>150</v>
      </c>
      <c r="N9934" s="47">
        <f>+PGSales!$L9934*PGSales!$M9934</f>
        <v>450</v>
      </c>
    </row>
    <row r="9935" spans="1:14" hidden="1" x14ac:dyDescent="0.25">
      <c r="A9935" s="77">
        <f t="shared" si="1122"/>
        <v>2025</v>
      </c>
      <c r="B9935" s="77">
        <f t="shared" si="1123"/>
        <v>8</v>
      </c>
      <c r="C9935" s="73">
        <v>45883</v>
      </c>
      <c r="D9935" s="79" t="s">
        <v>68</v>
      </c>
      <c r="E9935" s="80" t="s">
        <v>415</v>
      </c>
      <c r="F9935" s="81" t="str">
        <f>VLOOKUP(E9935,Customer[],2,FALSE)</f>
        <v>Lucky</v>
      </c>
      <c r="G9935" s="69" t="str">
        <f>VLOOKUP(E9935,Customer[],3,FALSE)</f>
        <v>Malar Rd</v>
      </c>
      <c r="H9935" s="69" t="str">
        <f>VLOOKUP(E9935,Customer[],4,FALSE)</f>
        <v>Hlaing Thar Yar</v>
      </c>
      <c r="I9935" s="48" t="s">
        <v>18</v>
      </c>
      <c r="J9935" s="82" t="str">
        <f>VLOOKUP(I9935,PGStock[],2,FALSE)</f>
        <v>Formula Rum 350ml</v>
      </c>
      <c r="K9935" s="71">
        <f>VLOOKUP(I9935,PGStock[],3,FALSE)</f>
        <v>0.35</v>
      </c>
      <c r="L9935" s="47">
        <v>3</v>
      </c>
      <c r="M9935" s="47">
        <f>VLOOKUP(I9935,PGStock[],6,FALSE)</f>
        <v>150</v>
      </c>
      <c r="N9935" s="47">
        <f>+PGSales!$L9935*PGSales!$M9935</f>
        <v>450</v>
      </c>
    </row>
    <row r="9936" spans="1:14" hidden="1" x14ac:dyDescent="0.25">
      <c r="A9936" s="77">
        <f t="shared" si="1122"/>
        <v>2025</v>
      </c>
      <c r="B9936" s="77">
        <f t="shared" si="1123"/>
        <v>8</v>
      </c>
      <c r="C9936" s="73">
        <v>45883</v>
      </c>
      <c r="D9936" s="79" t="s">
        <v>74</v>
      </c>
      <c r="E9936" s="80" t="s">
        <v>467</v>
      </c>
      <c r="F9936" s="81" t="str">
        <f>VLOOKUP(E9936,Customer[],2,FALSE)</f>
        <v>ANT Store</v>
      </c>
      <c r="G9936" s="69" t="str">
        <f>VLOOKUP(E9936,Customer[],3,FALSE)</f>
        <v>Sake kan Thar Rd</v>
      </c>
      <c r="H9936" s="69" t="str">
        <f>VLOOKUP(E9936,Customer[],4,FALSE)</f>
        <v>Hlaing Thar Yar</v>
      </c>
      <c r="I9936" s="48" t="s">
        <v>18</v>
      </c>
      <c r="J9936" s="82" t="str">
        <f>VLOOKUP(I9936,PGStock[],2,FALSE)</f>
        <v>Formula Rum 350ml</v>
      </c>
      <c r="K9936" s="71">
        <f>VLOOKUP(I9936,PGStock[],3,FALSE)</f>
        <v>0.35</v>
      </c>
      <c r="L9936" s="47">
        <v>3</v>
      </c>
      <c r="M9936" s="47">
        <f>VLOOKUP(I9936,PGStock[],6,FALSE)</f>
        <v>150</v>
      </c>
      <c r="N9936" s="47">
        <f>+PGSales!$L9936*PGSales!$M9936</f>
        <v>450</v>
      </c>
    </row>
    <row r="9937" spans="1:14" hidden="1" x14ac:dyDescent="0.25">
      <c r="A9937" s="77">
        <f t="shared" si="1122"/>
        <v>2025</v>
      </c>
      <c r="B9937" s="77">
        <f t="shared" si="1123"/>
        <v>8</v>
      </c>
      <c r="C9937" s="73">
        <v>45883</v>
      </c>
      <c r="D9937" s="79" t="s">
        <v>131</v>
      </c>
      <c r="E9937" s="80">
        <v>124</v>
      </c>
      <c r="F9937" s="81" t="str">
        <f>VLOOKUP(E9937,Customer[],2,FALSE)</f>
        <v>124 Store</v>
      </c>
      <c r="G9937" s="69" t="str">
        <f>VLOOKUP(E9937,Customer[],3,FALSE)</f>
        <v>Padamyar Rd</v>
      </c>
      <c r="H9937" s="69" t="str">
        <f>VLOOKUP(E9937,Customer[],4,FALSE)</f>
        <v>Hlaing Thar Yar</v>
      </c>
      <c r="I9937" s="48" t="s">
        <v>25</v>
      </c>
      <c r="J9937" s="82" t="str">
        <f>VLOOKUP(I9937,PGStock[],2,FALSE)</f>
        <v>Columbus Super Red Smooth 350 Ml</v>
      </c>
      <c r="K9937" s="71">
        <f>VLOOKUP(I9937,PGStock[],3,FALSE)</f>
        <v>0.35</v>
      </c>
      <c r="L9937" s="47">
        <v>2</v>
      </c>
      <c r="M9937" s="47">
        <f>VLOOKUP(I9937,PGStock[],6,FALSE)</f>
        <v>150</v>
      </c>
      <c r="N9937" s="47">
        <f>+PGSales!$L9937*PGSales!$M9937</f>
        <v>300</v>
      </c>
    </row>
    <row r="9938" spans="1:14" hidden="1" x14ac:dyDescent="0.25">
      <c r="A9938" s="77">
        <f t="shared" si="1122"/>
        <v>2025</v>
      </c>
      <c r="B9938" s="77">
        <f t="shared" si="1123"/>
        <v>8</v>
      </c>
      <c r="C9938" s="73">
        <v>45883</v>
      </c>
      <c r="D9938" s="79" t="s">
        <v>131</v>
      </c>
      <c r="E9938" s="80">
        <v>124</v>
      </c>
      <c r="F9938" s="81" t="str">
        <f>VLOOKUP(E9938,Customer[],2,FALSE)</f>
        <v>124 Store</v>
      </c>
      <c r="G9938" s="69" t="str">
        <f>VLOOKUP(E9938,Customer[],3,FALSE)</f>
        <v>Padamyar Rd</v>
      </c>
      <c r="H9938" s="69" t="str">
        <f>VLOOKUP(E9938,Customer[],4,FALSE)</f>
        <v>Hlaing Thar Yar</v>
      </c>
      <c r="I9938" s="48" t="s">
        <v>23</v>
      </c>
      <c r="J9938" s="82" t="str">
        <f>VLOOKUP(I9938,PGStock[],2,FALSE)</f>
        <v>Columbus Super Red Smooth 175 Ml</v>
      </c>
      <c r="K9938" s="71">
        <f>VLOOKUP(I9938,PGStock[],3,FALSE)</f>
        <v>0.17499999999999999</v>
      </c>
      <c r="L9938" s="47">
        <v>3</v>
      </c>
      <c r="M9938" s="47">
        <f>VLOOKUP(I9938,PGStock[],6,FALSE)</f>
        <v>100</v>
      </c>
      <c r="N9938" s="47">
        <f>+PGSales!$L9938*PGSales!$M9938</f>
        <v>300</v>
      </c>
    </row>
    <row r="9939" spans="1:14" hidden="1" x14ac:dyDescent="0.25">
      <c r="A9939" s="77">
        <f t="shared" ref="A9939:A9953" si="1124">YEAR(C9939)</f>
        <v>2025</v>
      </c>
      <c r="B9939" s="77">
        <f t="shared" ref="B9939:B9953" si="1125">MONTH(C9939)</f>
        <v>8</v>
      </c>
      <c r="C9939" s="73">
        <v>45883</v>
      </c>
      <c r="D9939" s="79" t="s">
        <v>131</v>
      </c>
      <c r="E9939" s="80">
        <v>124</v>
      </c>
      <c r="F9939" s="81" t="str">
        <f>VLOOKUP(E9939,Customer[],2,FALSE)</f>
        <v>124 Store</v>
      </c>
      <c r="G9939" s="69" t="str">
        <f>VLOOKUP(E9939,Customer[],3,FALSE)</f>
        <v>Padamyar Rd</v>
      </c>
      <c r="H9939" s="69" t="str">
        <f>VLOOKUP(E9939,Customer[],4,FALSE)</f>
        <v>Hlaing Thar Yar</v>
      </c>
      <c r="I9939" s="48" t="s">
        <v>18</v>
      </c>
      <c r="J9939" s="82" t="str">
        <f>VLOOKUP(I9939,PGStock[],2,FALSE)</f>
        <v>Formula Rum 350ml</v>
      </c>
      <c r="K9939" s="71">
        <f>VLOOKUP(I9939,PGStock[],3,FALSE)</f>
        <v>0.35</v>
      </c>
      <c r="L9939" s="47">
        <v>13</v>
      </c>
      <c r="M9939" s="47">
        <f>VLOOKUP(I9939,PGStock[],6,FALSE)</f>
        <v>150</v>
      </c>
      <c r="N9939" s="47">
        <f>+PGSales!$L9939*PGSales!$M9939</f>
        <v>1950</v>
      </c>
    </row>
    <row r="9940" spans="1:14" hidden="1" x14ac:dyDescent="0.25">
      <c r="A9940" s="77">
        <f t="shared" si="1124"/>
        <v>2025</v>
      </c>
      <c r="B9940" s="77">
        <f t="shared" si="1125"/>
        <v>8</v>
      </c>
      <c r="C9940" s="73">
        <v>45883</v>
      </c>
      <c r="D9940" s="79" t="s">
        <v>275</v>
      </c>
      <c r="E9940" s="80" t="s">
        <v>468</v>
      </c>
      <c r="F9940" s="81" t="str">
        <f>VLOOKUP(E9940,Customer[],2,FALSE)</f>
        <v>Zaw</v>
      </c>
      <c r="G9940" s="69" t="str">
        <f>VLOOKUP(E9940,Customer[],3,FALSE)</f>
        <v>Kyan Sitt Thar Rd</v>
      </c>
      <c r="H9940" s="69" t="str">
        <f>VLOOKUP(E9940,Customer[],4,FALSE)</f>
        <v>Hlaing Thar Yar</v>
      </c>
      <c r="I9940" s="48" t="s">
        <v>25</v>
      </c>
      <c r="J9940" s="82" t="str">
        <f>VLOOKUP(I9940,PGStock[],2,FALSE)</f>
        <v>Columbus Super Red Smooth 350 Ml</v>
      </c>
      <c r="K9940" s="71">
        <f>VLOOKUP(I9940,PGStock[],3,FALSE)</f>
        <v>0.35</v>
      </c>
      <c r="L9940" s="47">
        <v>2</v>
      </c>
      <c r="M9940" s="47">
        <f>VLOOKUP(I9940,PGStock[],6,FALSE)</f>
        <v>150</v>
      </c>
      <c r="N9940" s="47">
        <f>+PGSales!$L9940*PGSales!$M9940</f>
        <v>300</v>
      </c>
    </row>
    <row r="9941" spans="1:14" hidden="1" x14ac:dyDescent="0.25">
      <c r="A9941" s="77">
        <f t="shared" si="1124"/>
        <v>2025</v>
      </c>
      <c r="B9941" s="77">
        <f t="shared" si="1125"/>
        <v>8</v>
      </c>
      <c r="C9941" s="73">
        <v>45883</v>
      </c>
      <c r="D9941" s="79" t="s">
        <v>275</v>
      </c>
      <c r="E9941" s="80" t="s">
        <v>468</v>
      </c>
      <c r="F9941" s="81" t="str">
        <f>VLOOKUP(E9941,Customer[],2,FALSE)</f>
        <v>Zaw</v>
      </c>
      <c r="G9941" s="69" t="str">
        <f>VLOOKUP(E9941,Customer[],3,FALSE)</f>
        <v>Kyan Sitt Thar Rd</v>
      </c>
      <c r="H9941" s="69" t="str">
        <f>VLOOKUP(E9941,Customer[],4,FALSE)</f>
        <v>Hlaing Thar Yar</v>
      </c>
      <c r="I9941" s="48" t="s">
        <v>23</v>
      </c>
      <c r="J9941" s="82" t="str">
        <f>VLOOKUP(I9941,PGStock[],2,FALSE)</f>
        <v>Columbus Super Red Smooth 175 Ml</v>
      </c>
      <c r="K9941" s="71">
        <f>VLOOKUP(I9941,PGStock[],3,FALSE)</f>
        <v>0.17499999999999999</v>
      </c>
      <c r="L9941" s="47">
        <v>2</v>
      </c>
      <c r="M9941" s="47">
        <f>VLOOKUP(I9941,PGStock[],6,FALSE)</f>
        <v>100</v>
      </c>
      <c r="N9941" s="47">
        <f>+PGSales!$L9941*PGSales!$M9941</f>
        <v>200</v>
      </c>
    </row>
    <row r="9942" spans="1:14" hidden="1" x14ac:dyDescent="0.25">
      <c r="A9942" s="77">
        <f t="shared" si="1124"/>
        <v>2025</v>
      </c>
      <c r="B9942" s="77">
        <f t="shared" si="1125"/>
        <v>8</v>
      </c>
      <c r="C9942" s="73">
        <v>45883</v>
      </c>
      <c r="D9942" s="79" t="s">
        <v>275</v>
      </c>
      <c r="E9942" s="80" t="s">
        <v>468</v>
      </c>
      <c r="F9942" s="81" t="str">
        <f>VLOOKUP(E9942,Customer[],2,FALSE)</f>
        <v>Zaw</v>
      </c>
      <c r="G9942" s="69" t="str">
        <f>VLOOKUP(E9942,Customer[],3,FALSE)</f>
        <v>Kyan Sitt Thar Rd</v>
      </c>
      <c r="H9942" s="69" t="str">
        <f>VLOOKUP(E9942,Customer[],4,FALSE)</f>
        <v>Hlaing Thar Yar</v>
      </c>
      <c r="I9942" s="48" t="s">
        <v>18</v>
      </c>
      <c r="J9942" s="82" t="str">
        <f>VLOOKUP(I9942,PGStock[],2,FALSE)</f>
        <v>Formula Rum 350ml</v>
      </c>
      <c r="K9942" s="71">
        <f>VLOOKUP(I9942,PGStock[],3,FALSE)</f>
        <v>0.35</v>
      </c>
      <c r="L9942" s="47">
        <v>5</v>
      </c>
      <c r="M9942" s="47">
        <f>VLOOKUP(I9942,PGStock[],6,FALSE)</f>
        <v>150</v>
      </c>
      <c r="N9942" s="47">
        <f>+PGSales!$L9942*PGSales!$M9942</f>
        <v>750</v>
      </c>
    </row>
    <row r="9943" spans="1:14" hidden="1" x14ac:dyDescent="0.25">
      <c r="A9943" s="77">
        <f t="shared" si="1124"/>
        <v>2025</v>
      </c>
      <c r="B9943" s="77">
        <f t="shared" si="1125"/>
        <v>8</v>
      </c>
      <c r="C9943" s="73">
        <v>45883</v>
      </c>
      <c r="D9943" s="79" t="s">
        <v>109</v>
      </c>
      <c r="E9943" s="80" t="s">
        <v>182</v>
      </c>
      <c r="F9943" s="81" t="str">
        <f>VLOOKUP(E9943,Customer[],2,FALSE)</f>
        <v>Su</v>
      </c>
      <c r="G9943" s="69" t="str">
        <f>VLOOKUP(E9943,Customer[],3,FALSE)</f>
        <v>Aung Sinkhoe Rd</v>
      </c>
      <c r="H9943" s="69" t="str">
        <f>VLOOKUP(E9943,Customer[],4,FALSE)</f>
        <v>Mangalardon</v>
      </c>
      <c r="I9943" s="48" t="s">
        <v>25</v>
      </c>
      <c r="J9943" s="82" t="str">
        <f>VLOOKUP(I9943,PGStock[],2,FALSE)</f>
        <v>Columbus Super Red Smooth 350 Ml</v>
      </c>
      <c r="K9943" s="71">
        <f>VLOOKUP(I9943,PGStock[],3,FALSE)</f>
        <v>0.35</v>
      </c>
      <c r="L9943" s="47">
        <v>3</v>
      </c>
      <c r="M9943" s="47">
        <f>VLOOKUP(I9943,PGStock[],6,FALSE)</f>
        <v>150</v>
      </c>
      <c r="N9943" s="47">
        <f>+PGSales!$L9943*PGSales!$M9943</f>
        <v>450</v>
      </c>
    </row>
    <row r="9944" spans="1:14" hidden="1" x14ac:dyDescent="0.25">
      <c r="A9944" s="77">
        <f t="shared" si="1124"/>
        <v>2025</v>
      </c>
      <c r="B9944" s="77">
        <f t="shared" si="1125"/>
        <v>8</v>
      </c>
      <c r="C9944" s="73">
        <v>45883</v>
      </c>
      <c r="D9944" s="79" t="s">
        <v>109</v>
      </c>
      <c r="E9944" s="80" t="s">
        <v>182</v>
      </c>
      <c r="F9944" s="81" t="str">
        <f>VLOOKUP(E9944,Customer[],2,FALSE)</f>
        <v>Su</v>
      </c>
      <c r="G9944" s="69" t="str">
        <f>VLOOKUP(E9944,Customer[],3,FALSE)</f>
        <v>Aung Sinkhoe Rd</v>
      </c>
      <c r="H9944" s="69" t="str">
        <f>VLOOKUP(E9944,Customer[],4,FALSE)</f>
        <v>Mangalardon</v>
      </c>
      <c r="I9944" s="48" t="s">
        <v>23</v>
      </c>
      <c r="J9944" s="82" t="str">
        <f>VLOOKUP(I9944,PGStock[],2,FALSE)</f>
        <v>Columbus Super Red Smooth 175 Ml</v>
      </c>
      <c r="K9944" s="71">
        <f>VLOOKUP(I9944,PGStock[],3,FALSE)</f>
        <v>0.17499999999999999</v>
      </c>
      <c r="L9944" s="47">
        <v>1</v>
      </c>
      <c r="M9944" s="47">
        <f>VLOOKUP(I9944,PGStock[],6,FALSE)</f>
        <v>100</v>
      </c>
      <c r="N9944" s="47">
        <f>+PGSales!$L9944*PGSales!$M9944</f>
        <v>100</v>
      </c>
    </row>
    <row r="9945" spans="1:14" hidden="1" x14ac:dyDescent="0.25">
      <c r="A9945" s="77">
        <f t="shared" si="1124"/>
        <v>2025</v>
      </c>
      <c r="B9945" s="77">
        <f t="shared" si="1125"/>
        <v>8</v>
      </c>
      <c r="C9945" s="73">
        <v>45883</v>
      </c>
      <c r="D9945" s="79" t="s">
        <v>935</v>
      </c>
      <c r="E9945" s="80" t="s">
        <v>181</v>
      </c>
      <c r="F9945" s="81" t="str">
        <f>VLOOKUP(E9945,Customer[],2,FALSE)</f>
        <v>Shin Shin</v>
      </c>
      <c r="G9945" s="69" t="str">
        <f>VLOOKUP(E9945,Customer[],3,FALSE)</f>
        <v>Joephyu Rd</v>
      </c>
      <c r="H9945" s="69" t="str">
        <f>VLOOKUP(E9945,Customer[],4,FALSE)</f>
        <v>Mangalardon</v>
      </c>
      <c r="I9945" s="48" t="s">
        <v>23</v>
      </c>
      <c r="J9945" s="82" t="str">
        <f>VLOOKUP(I9945,PGStock[],2,FALSE)</f>
        <v>Columbus Super Red Smooth 175 Ml</v>
      </c>
      <c r="K9945" s="71">
        <f>VLOOKUP(I9945,PGStock[],3,FALSE)</f>
        <v>0.17499999999999999</v>
      </c>
      <c r="L9945" s="47">
        <v>4</v>
      </c>
      <c r="M9945" s="47">
        <f>VLOOKUP(I9945,PGStock[],6,FALSE)</f>
        <v>100</v>
      </c>
      <c r="N9945" s="47">
        <f>+PGSales!$L9945*PGSales!$M9945</f>
        <v>400</v>
      </c>
    </row>
    <row r="9946" spans="1:14" hidden="1" x14ac:dyDescent="0.25">
      <c r="A9946" s="77">
        <f t="shared" si="1124"/>
        <v>2025</v>
      </c>
      <c r="B9946" s="77">
        <f t="shared" si="1125"/>
        <v>8</v>
      </c>
      <c r="C9946" s="73">
        <v>45883</v>
      </c>
      <c r="D9946" s="79" t="s">
        <v>1</v>
      </c>
      <c r="E9946" s="80" t="s">
        <v>184</v>
      </c>
      <c r="F9946" s="81" t="str">
        <f>VLOOKUP(E9946,Customer[],2,FALSE)</f>
        <v>Kaung Kin Think</v>
      </c>
      <c r="G9946" s="69" t="str">
        <f>VLOOKUP(E9946,Customer[],3,FALSE)</f>
        <v>Joephyu Rd</v>
      </c>
      <c r="H9946" s="69" t="str">
        <f>VLOOKUP(E9946,Customer[],4,FALSE)</f>
        <v>Mangalardon</v>
      </c>
      <c r="I9946" s="48" t="s">
        <v>25</v>
      </c>
      <c r="J9946" s="82" t="str">
        <f>VLOOKUP(I9946,PGStock[],2,FALSE)</f>
        <v>Columbus Super Red Smooth 350 Ml</v>
      </c>
      <c r="K9946" s="71">
        <f>VLOOKUP(I9946,PGStock[],3,FALSE)</f>
        <v>0.35</v>
      </c>
      <c r="L9946" s="47">
        <v>1</v>
      </c>
      <c r="M9946" s="47">
        <f>VLOOKUP(I9946,PGStock[],6,FALSE)</f>
        <v>150</v>
      </c>
      <c r="N9946" s="47">
        <f>+PGSales!$L9946*PGSales!$M9946</f>
        <v>150</v>
      </c>
    </row>
    <row r="9947" spans="1:14" hidden="1" x14ac:dyDescent="0.25">
      <c r="A9947" s="77">
        <f t="shared" si="1124"/>
        <v>2025</v>
      </c>
      <c r="B9947" s="77">
        <f t="shared" si="1125"/>
        <v>8</v>
      </c>
      <c r="C9947" s="73">
        <v>45883</v>
      </c>
      <c r="D9947" s="79" t="s">
        <v>1</v>
      </c>
      <c r="E9947" s="80" t="s">
        <v>184</v>
      </c>
      <c r="F9947" s="81" t="str">
        <f>VLOOKUP(E9947,Customer[],2,FALSE)</f>
        <v>Kaung Kin Think</v>
      </c>
      <c r="G9947" s="69" t="str">
        <f>VLOOKUP(E9947,Customer[],3,FALSE)</f>
        <v>Joephyu Rd</v>
      </c>
      <c r="H9947" s="69" t="str">
        <f>VLOOKUP(E9947,Customer[],4,FALSE)</f>
        <v>Mangalardon</v>
      </c>
      <c r="I9947" s="48" t="s">
        <v>23</v>
      </c>
      <c r="J9947" s="82" t="str">
        <f>VLOOKUP(I9947,PGStock[],2,FALSE)</f>
        <v>Columbus Super Red Smooth 175 Ml</v>
      </c>
      <c r="K9947" s="71">
        <f>VLOOKUP(I9947,PGStock[],3,FALSE)</f>
        <v>0.17499999999999999</v>
      </c>
      <c r="L9947" s="47">
        <v>2</v>
      </c>
      <c r="M9947" s="47">
        <f>VLOOKUP(I9947,PGStock[],6,FALSE)</f>
        <v>100</v>
      </c>
      <c r="N9947" s="47">
        <f>+PGSales!$L9947*PGSales!$M9947</f>
        <v>200</v>
      </c>
    </row>
    <row r="9948" spans="1:14" hidden="1" x14ac:dyDescent="0.25">
      <c r="A9948" s="77">
        <f t="shared" si="1124"/>
        <v>2025</v>
      </c>
      <c r="B9948" s="77">
        <f t="shared" si="1125"/>
        <v>8</v>
      </c>
      <c r="C9948" s="73">
        <v>45883</v>
      </c>
      <c r="D9948" s="79" t="s">
        <v>1</v>
      </c>
      <c r="E9948" s="80" t="s">
        <v>184</v>
      </c>
      <c r="F9948" s="81" t="str">
        <f>VLOOKUP(E9948,Customer[],2,FALSE)</f>
        <v>Kaung Kin Think</v>
      </c>
      <c r="G9948" s="69" t="str">
        <f>VLOOKUP(E9948,Customer[],3,FALSE)</f>
        <v>Joephyu Rd</v>
      </c>
      <c r="H9948" s="69" t="str">
        <f>VLOOKUP(E9948,Customer[],4,FALSE)</f>
        <v>Mangalardon</v>
      </c>
      <c r="I9948" s="48" t="s">
        <v>20</v>
      </c>
      <c r="J9948" s="82" t="str">
        <f>VLOOKUP(I9948,PGStock[],2,FALSE)</f>
        <v>Formula Rum 700ml</v>
      </c>
      <c r="K9948" s="71">
        <f>VLOOKUP(I9948,PGStock[],3,FALSE)</f>
        <v>0.7</v>
      </c>
      <c r="L9948" s="47">
        <v>1</v>
      </c>
      <c r="M9948" s="47">
        <f>VLOOKUP(I9948,PGStock[],6,FALSE)</f>
        <v>200</v>
      </c>
      <c r="N9948" s="47">
        <f>+PGSales!$L9948*PGSales!$M9948</f>
        <v>200</v>
      </c>
    </row>
    <row r="9949" spans="1:14" hidden="1" x14ac:dyDescent="0.25">
      <c r="A9949" s="77">
        <f t="shared" si="1124"/>
        <v>2025</v>
      </c>
      <c r="B9949" s="77">
        <f t="shared" si="1125"/>
        <v>8</v>
      </c>
      <c r="C9949" s="73">
        <v>45883</v>
      </c>
      <c r="D9949" s="79" t="s">
        <v>2</v>
      </c>
      <c r="E9949" s="80" t="s">
        <v>180</v>
      </c>
      <c r="F9949" s="81" t="str">
        <f>VLOOKUP(E9949,Customer[],2,FALSE)</f>
        <v>San Thit</v>
      </c>
      <c r="G9949" s="69" t="str">
        <f>VLOOKUP(E9949,Customer[],3,FALSE)</f>
        <v>Jone Phyu Rd</v>
      </c>
      <c r="H9949" s="69" t="str">
        <f>VLOOKUP(E9949,Customer[],4,FALSE)</f>
        <v>Mangalardon</v>
      </c>
      <c r="I9949" s="48" t="s">
        <v>25</v>
      </c>
      <c r="J9949" s="82" t="str">
        <f>VLOOKUP(I9949,PGStock[],2,FALSE)</f>
        <v>Columbus Super Red Smooth 350 Ml</v>
      </c>
      <c r="K9949" s="71">
        <f>VLOOKUP(I9949,PGStock[],3,FALSE)</f>
        <v>0.35</v>
      </c>
      <c r="L9949" s="47">
        <v>2</v>
      </c>
      <c r="M9949" s="47">
        <f>VLOOKUP(I9949,PGStock[],6,FALSE)</f>
        <v>150</v>
      </c>
      <c r="N9949" s="47">
        <f>+PGSales!$L9949*PGSales!$M9949</f>
        <v>300</v>
      </c>
    </row>
    <row r="9950" spans="1:14" hidden="1" x14ac:dyDescent="0.25">
      <c r="A9950" s="77">
        <f t="shared" si="1124"/>
        <v>2025</v>
      </c>
      <c r="B9950" s="77">
        <f t="shared" si="1125"/>
        <v>8</v>
      </c>
      <c r="C9950" s="73">
        <v>45883</v>
      </c>
      <c r="D9950" s="79" t="s">
        <v>2</v>
      </c>
      <c r="E9950" s="80" t="s">
        <v>180</v>
      </c>
      <c r="F9950" s="81" t="str">
        <f>VLOOKUP(E9950,Customer[],2,FALSE)</f>
        <v>San Thit</v>
      </c>
      <c r="G9950" s="69" t="str">
        <f>VLOOKUP(E9950,Customer[],3,FALSE)</f>
        <v>Jone Phyu Rd</v>
      </c>
      <c r="H9950" s="69" t="str">
        <f>VLOOKUP(E9950,Customer[],4,FALSE)</f>
        <v>Mangalardon</v>
      </c>
      <c r="I9950" s="48" t="s">
        <v>23</v>
      </c>
      <c r="J9950" s="82" t="str">
        <f>VLOOKUP(I9950,PGStock[],2,FALSE)</f>
        <v>Columbus Super Red Smooth 175 Ml</v>
      </c>
      <c r="K9950" s="71">
        <f>VLOOKUP(I9950,PGStock[],3,FALSE)</f>
        <v>0.17499999999999999</v>
      </c>
      <c r="L9950" s="47">
        <v>3</v>
      </c>
      <c r="M9950" s="47">
        <f>VLOOKUP(I9950,PGStock[],6,FALSE)</f>
        <v>100</v>
      </c>
      <c r="N9950" s="47">
        <f>+PGSales!$L9950*PGSales!$M9950</f>
        <v>300</v>
      </c>
    </row>
    <row r="9951" spans="1:14" hidden="1" x14ac:dyDescent="0.25">
      <c r="A9951" s="77">
        <f t="shared" si="1124"/>
        <v>2025</v>
      </c>
      <c r="B9951" s="77">
        <f t="shared" si="1125"/>
        <v>8</v>
      </c>
      <c r="C9951" s="73">
        <v>45883</v>
      </c>
      <c r="D9951" s="79" t="s">
        <v>115</v>
      </c>
      <c r="E9951" s="80" t="s">
        <v>936</v>
      </c>
      <c r="F9951" s="81" t="str">
        <f>VLOOKUP(E9951,Customer[],2,FALSE)</f>
        <v>KK Store</v>
      </c>
      <c r="G9951" s="69" t="str">
        <f>VLOOKUP(E9951,Customer[],3,FALSE)</f>
        <v>Palal Lansone  rd</v>
      </c>
      <c r="H9951" s="69" t="str">
        <f>VLOOKUP(E9951,Customer[],4,FALSE)</f>
        <v>Mangalardon</v>
      </c>
      <c r="I9951" s="48" t="s">
        <v>25</v>
      </c>
      <c r="J9951" s="82" t="str">
        <f>VLOOKUP(I9951,PGStock[],2,FALSE)</f>
        <v>Columbus Super Red Smooth 350 Ml</v>
      </c>
      <c r="K9951" s="71">
        <f>VLOOKUP(I9951,PGStock[],3,FALSE)</f>
        <v>0.35</v>
      </c>
      <c r="L9951" s="47">
        <v>3</v>
      </c>
      <c r="M9951" s="47">
        <f>VLOOKUP(I9951,PGStock[],6,FALSE)</f>
        <v>150</v>
      </c>
      <c r="N9951" s="47">
        <f>+PGSales!$L9951*PGSales!$M9951</f>
        <v>450</v>
      </c>
    </row>
    <row r="9952" spans="1:14" hidden="1" x14ac:dyDescent="0.25">
      <c r="A9952" s="77">
        <f t="shared" si="1124"/>
        <v>2025</v>
      </c>
      <c r="B9952" s="77">
        <f t="shared" si="1125"/>
        <v>8</v>
      </c>
      <c r="C9952" s="73">
        <v>45883</v>
      </c>
      <c r="D9952" s="79" t="s">
        <v>115</v>
      </c>
      <c r="E9952" s="80" t="s">
        <v>936</v>
      </c>
      <c r="F9952" s="81" t="str">
        <f>VLOOKUP(E9952,Customer[],2,FALSE)</f>
        <v>KK Store</v>
      </c>
      <c r="G9952" s="69" t="str">
        <f>VLOOKUP(E9952,Customer[],3,FALSE)</f>
        <v>Palal Lansone  rd</v>
      </c>
      <c r="H9952" s="69" t="str">
        <f>VLOOKUP(E9952,Customer[],4,FALSE)</f>
        <v>Mangalardon</v>
      </c>
      <c r="I9952" s="48" t="s">
        <v>20</v>
      </c>
      <c r="J9952" s="82" t="str">
        <f>VLOOKUP(I9952,PGStock[],2,FALSE)</f>
        <v>Formula Rum 700ml</v>
      </c>
      <c r="K9952" s="71">
        <f>VLOOKUP(I9952,PGStock[],3,FALSE)</f>
        <v>0.7</v>
      </c>
      <c r="L9952" s="47">
        <v>1</v>
      </c>
      <c r="M9952" s="47">
        <f>VLOOKUP(I9952,PGStock[],6,FALSE)</f>
        <v>200</v>
      </c>
      <c r="N9952" s="47">
        <f>+PGSales!$L9952*PGSales!$M9952</f>
        <v>200</v>
      </c>
    </row>
    <row r="9953" spans="1:14" hidden="1" x14ac:dyDescent="0.25">
      <c r="A9953" s="77">
        <f t="shared" si="1124"/>
        <v>2025</v>
      </c>
      <c r="B9953" s="77">
        <f t="shared" si="1125"/>
        <v>8</v>
      </c>
      <c r="C9953" s="73">
        <v>45883</v>
      </c>
      <c r="D9953" s="79" t="s">
        <v>115</v>
      </c>
      <c r="E9953" s="80" t="s">
        <v>936</v>
      </c>
      <c r="F9953" s="81" t="str">
        <f>VLOOKUP(E9953,Customer[],2,FALSE)</f>
        <v>KK Store</v>
      </c>
      <c r="G9953" s="69" t="str">
        <f>VLOOKUP(E9953,Customer[],3,FALSE)</f>
        <v>Palal Lansone  rd</v>
      </c>
      <c r="H9953" s="69" t="str">
        <f>VLOOKUP(E9953,Customer[],4,FALSE)</f>
        <v>Mangalardon</v>
      </c>
      <c r="I9953" s="48" t="s">
        <v>18</v>
      </c>
      <c r="J9953" s="82" t="str">
        <f>VLOOKUP(I9953,PGStock[],2,FALSE)</f>
        <v>Formula Rum 350ml</v>
      </c>
      <c r="K9953" s="71">
        <f>VLOOKUP(I9953,PGStock[],3,FALSE)</f>
        <v>0.35</v>
      </c>
      <c r="L9953" s="47">
        <v>2</v>
      </c>
      <c r="M9953" s="47">
        <f>VLOOKUP(I9953,PGStock[],6,FALSE)</f>
        <v>150</v>
      </c>
      <c r="N9953" s="47">
        <f>+PGSales!$L9953*PGSales!$M9953</f>
        <v>300</v>
      </c>
    </row>
    <row r="9954" spans="1:14" hidden="1" x14ac:dyDescent="0.25">
      <c r="A9954" s="77">
        <f t="shared" si="1094"/>
        <v>2025</v>
      </c>
      <c r="B9954" s="77">
        <f t="shared" si="1095"/>
        <v>8</v>
      </c>
      <c r="C9954" s="73">
        <v>45884</v>
      </c>
      <c r="D9954" s="79" t="s">
        <v>4</v>
      </c>
      <c r="E9954" s="80" t="s">
        <v>413</v>
      </c>
      <c r="F9954" s="81" t="str">
        <f>VLOOKUP(E9954,Customer[],2,FALSE)</f>
        <v>Sakarwar 1</v>
      </c>
      <c r="G9954" s="69" t="str">
        <f>VLOOKUP(E9954,Customer[],3,FALSE)</f>
        <v>Lan Wa Rd</v>
      </c>
      <c r="H9954" s="69" t="str">
        <f>VLOOKUP(E9954,Customer[],4,FALSE)</f>
        <v>N/Oakkala</v>
      </c>
      <c r="I9954" s="48" t="s">
        <v>20</v>
      </c>
      <c r="J9954" s="82" t="str">
        <f>VLOOKUP(I9954,PGStock[],2,FALSE)</f>
        <v>Formula Rum 700ml</v>
      </c>
      <c r="K9954" s="71">
        <f>VLOOKUP(I9954,PGStock[],3,FALSE)</f>
        <v>0.7</v>
      </c>
      <c r="L9954" s="47">
        <v>1</v>
      </c>
      <c r="M9954" s="47">
        <f>VLOOKUP(I9954,PGStock[],6,FALSE)</f>
        <v>200</v>
      </c>
      <c r="N9954" s="47">
        <f>+PGSales!$L9954*PGSales!$M9954</f>
        <v>200</v>
      </c>
    </row>
    <row r="9955" spans="1:14" hidden="1" x14ac:dyDescent="0.25">
      <c r="A9955" s="77">
        <f t="shared" ref="A9955:A9968" si="1126">YEAR(C9955)</f>
        <v>2025</v>
      </c>
      <c r="B9955" s="77">
        <f t="shared" ref="B9955:B9968" si="1127">MONTH(C9955)</f>
        <v>8</v>
      </c>
      <c r="C9955" s="73">
        <v>45884</v>
      </c>
      <c r="D9955" s="79" t="s">
        <v>4</v>
      </c>
      <c r="E9955" s="80" t="s">
        <v>413</v>
      </c>
      <c r="F9955" s="81" t="str">
        <f>VLOOKUP(E9955,Customer[],2,FALSE)</f>
        <v>Sakarwar 1</v>
      </c>
      <c r="G9955" s="69" t="str">
        <f>VLOOKUP(E9955,Customer[],3,FALSE)</f>
        <v>Lan Wa Rd</v>
      </c>
      <c r="H9955" s="69" t="str">
        <f>VLOOKUP(E9955,Customer[],4,FALSE)</f>
        <v>N/Oakkala</v>
      </c>
      <c r="I9955" s="48" t="s">
        <v>18</v>
      </c>
      <c r="J9955" s="82" t="str">
        <f>VLOOKUP(I9955,PGStock[],2,FALSE)</f>
        <v>Formula Rum 350ml</v>
      </c>
      <c r="K9955" s="71">
        <f>VLOOKUP(I9955,PGStock[],3,FALSE)</f>
        <v>0.35</v>
      </c>
      <c r="L9955" s="47">
        <v>2</v>
      </c>
      <c r="M9955" s="47">
        <f>VLOOKUP(I9955,PGStock[],6,FALSE)</f>
        <v>150</v>
      </c>
      <c r="N9955" s="47">
        <f>+PGSales!$L9955*PGSales!$M9955</f>
        <v>300</v>
      </c>
    </row>
    <row r="9956" spans="1:14" hidden="1" x14ac:dyDescent="0.25">
      <c r="A9956" s="77">
        <f t="shared" si="1126"/>
        <v>2025</v>
      </c>
      <c r="B9956" s="77">
        <f t="shared" si="1127"/>
        <v>8</v>
      </c>
      <c r="C9956" s="73">
        <v>45884</v>
      </c>
      <c r="D9956" s="79" t="s">
        <v>885</v>
      </c>
      <c r="E9956" s="80" t="s">
        <v>414</v>
      </c>
      <c r="F9956" s="81" t="str">
        <f>VLOOKUP(E9956,Customer[],2,FALSE)</f>
        <v>Paddue War</v>
      </c>
      <c r="G9956" s="69" t="str">
        <f>VLOOKUP(E9956,Customer[],3,FALSE)</f>
        <v>Bayane naung Rd</v>
      </c>
      <c r="H9956" s="69" t="str">
        <f>VLOOKUP(E9956,Customer[],4,FALSE)</f>
        <v>N/Oakkala</v>
      </c>
      <c r="I9956" s="48" t="s">
        <v>18</v>
      </c>
      <c r="J9956" s="82" t="str">
        <f>VLOOKUP(I9956,PGStock[],2,FALSE)</f>
        <v>Formula Rum 350ml</v>
      </c>
      <c r="K9956" s="71">
        <f>VLOOKUP(I9956,PGStock[],3,FALSE)</f>
        <v>0.35</v>
      </c>
      <c r="L9956" s="47">
        <v>4</v>
      </c>
      <c r="M9956" s="47">
        <f>VLOOKUP(I9956,PGStock[],6,FALSE)</f>
        <v>150</v>
      </c>
      <c r="N9956" s="47">
        <f>+PGSales!$L9956*PGSales!$M9956</f>
        <v>600</v>
      </c>
    </row>
    <row r="9957" spans="1:14" hidden="1" x14ac:dyDescent="0.25">
      <c r="A9957" s="77">
        <f t="shared" si="1126"/>
        <v>2025</v>
      </c>
      <c r="B9957" s="77">
        <f t="shared" si="1127"/>
        <v>8</v>
      </c>
      <c r="C9957" s="73">
        <v>45884</v>
      </c>
      <c r="D9957" s="79" t="s">
        <v>56</v>
      </c>
      <c r="E9957" s="80" t="s">
        <v>930</v>
      </c>
      <c r="F9957" s="81" t="str">
        <f>VLOOKUP(E9957,Customer[],2,FALSE)</f>
        <v>Shwe Wutthmone</v>
      </c>
      <c r="G9957" s="69" t="str">
        <f>VLOOKUP(E9957,Customer[],3,FALSE)</f>
        <v>Kyankhnsu Rd</v>
      </c>
      <c r="H9957" s="69" t="str">
        <f>VLOOKUP(E9957,Customer[],4,FALSE)</f>
        <v xml:space="preserve"> N/Oakkala</v>
      </c>
      <c r="I9957" s="48" t="s">
        <v>25</v>
      </c>
      <c r="J9957" s="82" t="str">
        <f>VLOOKUP(I9957,PGStock[],2,FALSE)</f>
        <v>Columbus Super Red Smooth 350 Ml</v>
      </c>
      <c r="K9957" s="71">
        <f>VLOOKUP(I9957,PGStock[],3,FALSE)</f>
        <v>0.35</v>
      </c>
      <c r="L9957" s="47">
        <v>1</v>
      </c>
      <c r="M9957" s="47">
        <f>VLOOKUP(I9957,PGStock[],6,FALSE)</f>
        <v>150</v>
      </c>
      <c r="N9957" s="47">
        <f>+PGSales!$L9957*PGSales!$M9957</f>
        <v>150</v>
      </c>
    </row>
    <row r="9958" spans="1:14" hidden="1" x14ac:dyDescent="0.25">
      <c r="A9958" s="77">
        <f t="shared" si="1126"/>
        <v>2025</v>
      </c>
      <c r="B9958" s="77">
        <f t="shared" si="1127"/>
        <v>8</v>
      </c>
      <c r="C9958" s="73">
        <v>45884</v>
      </c>
      <c r="D9958" s="79" t="s">
        <v>56</v>
      </c>
      <c r="E9958" s="80" t="s">
        <v>930</v>
      </c>
      <c r="F9958" s="81" t="str">
        <f>VLOOKUP(E9958,Customer[],2,FALSE)</f>
        <v>Shwe Wutthmone</v>
      </c>
      <c r="G9958" s="69" t="str">
        <f>VLOOKUP(E9958,Customer[],3,FALSE)</f>
        <v>Kyankhnsu Rd</v>
      </c>
      <c r="H9958" s="69" t="str">
        <f>VLOOKUP(E9958,Customer[],4,FALSE)</f>
        <v xml:space="preserve"> N/Oakkala</v>
      </c>
      <c r="I9958" s="48" t="s">
        <v>18</v>
      </c>
      <c r="J9958" s="82" t="str">
        <f>VLOOKUP(I9958,PGStock[],2,FALSE)</f>
        <v>Formula Rum 350ml</v>
      </c>
      <c r="K9958" s="71">
        <f>VLOOKUP(I9958,PGStock[],3,FALSE)</f>
        <v>0.35</v>
      </c>
      <c r="L9958" s="47">
        <v>3</v>
      </c>
      <c r="M9958" s="47">
        <f>VLOOKUP(I9958,PGStock[],6,FALSE)</f>
        <v>150</v>
      </c>
      <c r="N9958" s="47">
        <f>+PGSales!$L9958*PGSales!$M9958</f>
        <v>450</v>
      </c>
    </row>
    <row r="9959" spans="1:14" hidden="1" x14ac:dyDescent="0.25">
      <c r="A9959" s="77">
        <f t="shared" si="1126"/>
        <v>2025</v>
      </c>
      <c r="B9959" s="77">
        <f t="shared" si="1127"/>
        <v>8</v>
      </c>
      <c r="C9959" s="73">
        <v>45884</v>
      </c>
      <c r="D9959" s="79" t="s">
        <v>66</v>
      </c>
      <c r="E9959" s="80" t="s">
        <v>412</v>
      </c>
      <c r="F9959" s="81" t="str">
        <f>VLOOKUP(E9959,Customer[],2,FALSE)</f>
        <v>Sakarwar 2</v>
      </c>
      <c r="G9959" s="69" t="str">
        <f>VLOOKUP(E9959,Customer[],3,FALSE)</f>
        <v>Nawe Ni Rd</v>
      </c>
      <c r="H9959" s="69" t="str">
        <f>VLOOKUP(E9959,Customer[],4,FALSE)</f>
        <v>N/Oakkala</v>
      </c>
      <c r="I9959" s="48" t="s">
        <v>25</v>
      </c>
      <c r="J9959" s="82" t="str">
        <f>VLOOKUP(I9959,PGStock[],2,FALSE)</f>
        <v>Columbus Super Red Smooth 350 Ml</v>
      </c>
      <c r="K9959" s="71">
        <f>VLOOKUP(I9959,PGStock[],3,FALSE)</f>
        <v>0.35</v>
      </c>
      <c r="L9959" s="47">
        <v>1</v>
      </c>
      <c r="M9959" s="47">
        <f>VLOOKUP(I9959,PGStock[],6,FALSE)</f>
        <v>150</v>
      </c>
      <c r="N9959" s="47">
        <f>+PGSales!$L9959*PGSales!$M9959</f>
        <v>150</v>
      </c>
    </row>
    <row r="9960" spans="1:14" hidden="1" x14ac:dyDescent="0.25">
      <c r="A9960" s="77">
        <f t="shared" si="1126"/>
        <v>2025</v>
      </c>
      <c r="B9960" s="77">
        <f t="shared" si="1127"/>
        <v>8</v>
      </c>
      <c r="C9960" s="73">
        <v>45884</v>
      </c>
      <c r="D9960" s="79" t="s">
        <v>66</v>
      </c>
      <c r="E9960" s="80" t="s">
        <v>412</v>
      </c>
      <c r="F9960" s="81" t="str">
        <f>VLOOKUP(E9960,Customer[],2,FALSE)</f>
        <v>Sakarwar 2</v>
      </c>
      <c r="G9960" s="69" t="str">
        <f>VLOOKUP(E9960,Customer[],3,FALSE)</f>
        <v>Nawe Ni Rd</v>
      </c>
      <c r="H9960" s="69" t="str">
        <f>VLOOKUP(E9960,Customer[],4,FALSE)</f>
        <v>N/Oakkala</v>
      </c>
      <c r="I9960" s="48" t="s">
        <v>18</v>
      </c>
      <c r="J9960" s="82" t="str">
        <f>VLOOKUP(I9960,PGStock[],2,FALSE)</f>
        <v>Formula Rum 350ml</v>
      </c>
      <c r="K9960" s="71">
        <f>VLOOKUP(I9960,PGStock[],3,FALSE)</f>
        <v>0.35</v>
      </c>
      <c r="L9960" s="47">
        <v>4</v>
      </c>
      <c r="M9960" s="47">
        <f>VLOOKUP(I9960,PGStock[],6,FALSE)</f>
        <v>150</v>
      </c>
      <c r="N9960" s="47">
        <f>+PGSales!$L9960*PGSales!$M9960</f>
        <v>600</v>
      </c>
    </row>
    <row r="9961" spans="1:14" hidden="1" x14ac:dyDescent="0.25">
      <c r="A9961" s="77">
        <f t="shared" si="1126"/>
        <v>2025</v>
      </c>
      <c r="B9961" s="77">
        <f t="shared" si="1127"/>
        <v>8</v>
      </c>
      <c r="C9961" s="73">
        <v>45884</v>
      </c>
      <c r="D9961" s="79" t="s">
        <v>62</v>
      </c>
      <c r="E9961" s="80" t="s">
        <v>929</v>
      </c>
      <c r="F9961" s="81" t="str">
        <f>VLOOKUP(E9961,Customer[],2,FALSE)</f>
        <v xml:space="preserve">Thae Thae </v>
      </c>
      <c r="G9961" s="69" t="str">
        <f>VLOOKUP(E9961,Customer[],3,FALSE)</f>
        <v>Thandar Rd</v>
      </c>
      <c r="H9961" s="69" t="str">
        <f>VLOOKUP(E9961,Customer[],4,FALSE)</f>
        <v xml:space="preserve"> N/Oakkala</v>
      </c>
      <c r="I9961" s="48" t="s">
        <v>25</v>
      </c>
      <c r="J9961" s="82" t="str">
        <f>VLOOKUP(I9961,PGStock[],2,FALSE)</f>
        <v>Columbus Super Red Smooth 350 Ml</v>
      </c>
      <c r="K9961" s="71">
        <f>VLOOKUP(I9961,PGStock[],3,FALSE)</f>
        <v>0.35</v>
      </c>
      <c r="L9961" s="47">
        <v>4</v>
      </c>
      <c r="M9961" s="47">
        <f>VLOOKUP(I9961,PGStock[],6,FALSE)</f>
        <v>150</v>
      </c>
      <c r="N9961" s="47">
        <f>+PGSales!$L9961*PGSales!$M9961</f>
        <v>600</v>
      </c>
    </row>
    <row r="9962" spans="1:14" hidden="1" x14ac:dyDescent="0.25">
      <c r="A9962" s="77">
        <f t="shared" si="1126"/>
        <v>2025</v>
      </c>
      <c r="B9962" s="77">
        <f t="shared" si="1127"/>
        <v>8</v>
      </c>
      <c r="C9962" s="73">
        <v>45884</v>
      </c>
      <c r="D9962" s="79" t="s">
        <v>62</v>
      </c>
      <c r="E9962" s="80" t="s">
        <v>929</v>
      </c>
      <c r="F9962" s="81" t="str">
        <f>VLOOKUP(E9962,Customer[],2,FALSE)</f>
        <v xml:space="preserve">Thae Thae </v>
      </c>
      <c r="G9962" s="69" t="str">
        <f>VLOOKUP(E9962,Customer[],3,FALSE)</f>
        <v>Thandar Rd</v>
      </c>
      <c r="H9962" s="69" t="str">
        <f>VLOOKUP(E9962,Customer[],4,FALSE)</f>
        <v xml:space="preserve"> N/Oakkala</v>
      </c>
      <c r="I9962" s="48" t="s">
        <v>18</v>
      </c>
      <c r="J9962" s="82" t="str">
        <f>VLOOKUP(I9962,PGStock[],2,FALSE)</f>
        <v>Formula Rum 350ml</v>
      </c>
      <c r="K9962" s="71">
        <f>VLOOKUP(I9962,PGStock[],3,FALSE)</f>
        <v>0.35</v>
      </c>
      <c r="L9962" s="47">
        <v>1</v>
      </c>
      <c r="M9962" s="47">
        <f>VLOOKUP(I9962,PGStock[],6,FALSE)</f>
        <v>150</v>
      </c>
      <c r="N9962" s="47">
        <f>+PGSales!$L9962*PGSales!$M9962</f>
        <v>150</v>
      </c>
    </row>
    <row r="9963" spans="1:14" hidden="1" x14ac:dyDescent="0.25">
      <c r="A9963" s="77">
        <f t="shared" si="1126"/>
        <v>2025</v>
      </c>
      <c r="B9963" s="77">
        <f t="shared" si="1127"/>
        <v>8</v>
      </c>
      <c r="C9963" s="73">
        <v>45884</v>
      </c>
      <c r="D9963" s="79" t="s">
        <v>60</v>
      </c>
      <c r="E9963" s="80" t="s">
        <v>693</v>
      </c>
      <c r="F9963" s="81" t="str">
        <f>VLOOKUP(E9963,Customer[],2,FALSE)</f>
        <v>Uncle Liquor</v>
      </c>
      <c r="G9963" s="69" t="str">
        <f>VLOOKUP(E9963,Customer[],3,FALSE)</f>
        <v>Bonmoer Rd</v>
      </c>
      <c r="H9963" s="69" t="str">
        <f>VLOOKUP(E9963,Customer[],4,FALSE)</f>
        <v xml:space="preserve"> N/Oakkala</v>
      </c>
      <c r="I9963" s="48" t="s">
        <v>18</v>
      </c>
      <c r="J9963" s="82" t="str">
        <f>VLOOKUP(I9963,PGStock[],2,FALSE)</f>
        <v>Formula Rum 350ml</v>
      </c>
      <c r="K9963" s="71">
        <f>VLOOKUP(I9963,PGStock[],3,FALSE)</f>
        <v>0.35</v>
      </c>
      <c r="L9963" s="47">
        <v>5</v>
      </c>
      <c r="M9963" s="47">
        <f>VLOOKUP(I9963,PGStock[],6,FALSE)</f>
        <v>150</v>
      </c>
      <c r="N9963" s="47">
        <f>+PGSales!$L9963*PGSales!$M9963</f>
        <v>750</v>
      </c>
    </row>
    <row r="9964" spans="1:14" hidden="1" x14ac:dyDescent="0.25">
      <c r="A9964" s="77">
        <f t="shared" si="1126"/>
        <v>2025</v>
      </c>
      <c r="B9964" s="77">
        <f t="shared" si="1127"/>
        <v>8</v>
      </c>
      <c r="C9964" s="73">
        <v>45884</v>
      </c>
      <c r="D9964" s="79" t="s">
        <v>878</v>
      </c>
      <c r="E9964" s="80" t="s">
        <v>370</v>
      </c>
      <c r="F9964" s="81" t="str">
        <f>VLOOKUP(E9964,Customer[],2,FALSE)</f>
        <v>Paint Taime Thaung</v>
      </c>
      <c r="G9964" s="69" t="str">
        <f>VLOOKUP(E9964,Customer[],3,FALSE)</f>
        <v>Aye Yake Nyein Rd</v>
      </c>
      <c r="H9964" s="69" t="str">
        <f>VLOOKUP(E9964,Customer[],4,FALSE)</f>
        <v>Hlaing Thar Yar</v>
      </c>
      <c r="I9964" s="48" t="s">
        <v>23</v>
      </c>
      <c r="J9964" s="82" t="str">
        <f>VLOOKUP(I9964,PGStock[],2,FALSE)</f>
        <v>Columbus Super Red Smooth 175 Ml</v>
      </c>
      <c r="K9964" s="71">
        <f>VLOOKUP(I9964,PGStock[],3,FALSE)</f>
        <v>0.17499999999999999</v>
      </c>
      <c r="L9964" s="47">
        <v>1</v>
      </c>
      <c r="M9964" s="47">
        <f>VLOOKUP(I9964,PGStock[],6,FALSE)</f>
        <v>100</v>
      </c>
      <c r="N9964" s="47">
        <f>+PGSales!$L9964*PGSales!$M9964</f>
        <v>100</v>
      </c>
    </row>
    <row r="9965" spans="1:14" hidden="1" x14ac:dyDescent="0.25">
      <c r="A9965" s="77">
        <f t="shared" si="1126"/>
        <v>2025</v>
      </c>
      <c r="B9965" s="77">
        <f t="shared" si="1127"/>
        <v>8</v>
      </c>
      <c r="C9965" s="73">
        <v>45884</v>
      </c>
      <c r="D9965" s="79" t="s">
        <v>878</v>
      </c>
      <c r="E9965" s="80" t="s">
        <v>370</v>
      </c>
      <c r="F9965" s="81" t="str">
        <f>VLOOKUP(E9965,Customer[],2,FALSE)</f>
        <v>Paint Taime Thaung</v>
      </c>
      <c r="G9965" s="69" t="str">
        <f>VLOOKUP(E9965,Customer[],3,FALSE)</f>
        <v>Aye Yake Nyein Rd</v>
      </c>
      <c r="H9965" s="69" t="str">
        <f>VLOOKUP(E9965,Customer[],4,FALSE)</f>
        <v>Hlaing Thar Yar</v>
      </c>
      <c r="I9965" s="48" t="s">
        <v>18</v>
      </c>
      <c r="J9965" s="82" t="str">
        <f>VLOOKUP(I9965,PGStock[],2,FALSE)</f>
        <v>Formula Rum 350ml</v>
      </c>
      <c r="K9965" s="71">
        <f>VLOOKUP(I9965,PGStock[],3,FALSE)</f>
        <v>0.35</v>
      </c>
      <c r="L9965" s="47">
        <v>4</v>
      </c>
      <c r="M9965" s="47">
        <f>VLOOKUP(I9965,PGStock[],6,FALSE)</f>
        <v>150</v>
      </c>
      <c r="N9965" s="47">
        <f>+PGSales!$L9965*PGSales!$M9965</f>
        <v>600</v>
      </c>
    </row>
    <row r="9966" spans="1:14" hidden="1" x14ac:dyDescent="0.25">
      <c r="A9966" s="77">
        <f t="shared" si="1126"/>
        <v>2025</v>
      </c>
      <c r="B9966" s="77">
        <f t="shared" si="1127"/>
        <v>8</v>
      </c>
      <c r="C9966" s="73">
        <v>45884</v>
      </c>
      <c r="D9966" s="79" t="s">
        <v>68</v>
      </c>
      <c r="E9966" s="80" t="s">
        <v>415</v>
      </c>
      <c r="F9966" s="81" t="str">
        <f>VLOOKUP(E9966,Customer[],2,FALSE)</f>
        <v>Lucky</v>
      </c>
      <c r="G9966" s="69" t="str">
        <f>VLOOKUP(E9966,Customer[],3,FALSE)</f>
        <v>Malar Rd</v>
      </c>
      <c r="H9966" s="69" t="str">
        <f>VLOOKUP(E9966,Customer[],4,FALSE)</f>
        <v>Hlaing Thar Yar</v>
      </c>
      <c r="I9966" s="48" t="s">
        <v>20</v>
      </c>
      <c r="J9966" s="82" t="str">
        <f>VLOOKUP(I9966,PGStock[],2,FALSE)</f>
        <v>Formula Rum 700ml</v>
      </c>
      <c r="K9966" s="71">
        <f>VLOOKUP(I9966,PGStock[],3,FALSE)</f>
        <v>0.7</v>
      </c>
      <c r="L9966" s="47">
        <v>1</v>
      </c>
      <c r="M9966" s="47">
        <f>VLOOKUP(I9966,PGStock[],6,FALSE)</f>
        <v>200</v>
      </c>
      <c r="N9966" s="47">
        <f>+PGSales!$L9966*PGSales!$M9966</f>
        <v>200</v>
      </c>
    </row>
    <row r="9967" spans="1:14" hidden="1" x14ac:dyDescent="0.25">
      <c r="A9967" s="77">
        <f t="shared" si="1126"/>
        <v>2025</v>
      </c>
      <c r="B9967" s="77">
        <f t="shared" si="1127"/>
        <v>8</v>
      </c>
      <c r="C9967" s="73">
        <v>45884</v>
      </c>
      <c r="D9967" s="79" t="s">
        <v>68</v>
      </c>
      <c r="E9967" s="80" t="s">
        <v>415</v>
      </c>
      <c r="F9967" s="81" t="str">
        <f>VLOOKUP(E9967,Customer[],2,FALSE)</f>
        <v>Lucky</v>
      </c>
      <c r="G9967" s="69" t="str">
        <f>VLOOKUP(E9967,Customer[],3,FALSE)</f>
        <v>Malar Rd</v>
      </c>
      <c r="H9967" s="69" t="str">
        <f>VLOOKUP(E9967,Customer[],4,FALSE)</f>
        <v>Hlaing Thar Yar</v>
      </c>
      <c r="I9967" s="48" t="s">
        <v>18</v>
      </c>
      <c r="J9967" s="82" t="str">
        <f>VLOOKUP(I9967,PGStock[],2,FALSE)</f>
        <v>Formula Rum 350ml</v>
      </c>
      <c r="K9967" s="71">
        <f>VLOOKUP(I9967,PGStock[],3,FALSE)</f>
        <v>0.35</v>
      </c>
      <c r="L9967" s="47">
        <v>4</v>
      </c>
      <c r="M9967" s="47">
        <f>VLOOKUP(I9967,PGStock[],6,FALSE)</f>
        <v>150</v>
      </c>
      <c r="N9967" s="47">
        <f>+PGSales!$L9967*PGSales!$M9967</f>
        <v>600</v>
      </c>
    </row>
    <row r="9968" spans="1:14" hidden="1" x14ac:dyDescent="0.25">
      <c r="A9968" s="77">
        <f t="shared" si="1126"/>
        <v>2025</v>
      </c>
      <c r="B9968" s="77">
        <f t="shared" si="1127"/>
        <v>8</v>
      </c>
      <c r="C9968" s="73">
        <v>45884</v>
      </c>
      <c r="D9968" s="79" t="s">
        <v>74</v>
      </c>
      <c r="E9968" s="80" t="s">
        <v>467</v>
      </c>
      <c r="F9968" s="81" t="str">
        <f>VLOOKUP(E9968,Customer[],2,FALSE)</f>
        <v>ANT Store</v>
      </c>
      <c r="G9968" s="69" t="str">
        <f>VLOOKUP(E9968,Customer[],3,FALSE)</f>
        <v>Sake kan Thar Rd</v>
      </c>
      <c r="H9968" s="69" t="str">
        <f>VLOOKUP(E9968,Customer[],4,FALSE)</f>
        <v>Hlaing Thar Yar</v>
      </c>
      <c r="I9968" s="48" t="s">
        <v>20</v>
      </c>
      <c r="J9968" s="82" t="str">
        <f>VLOOKUP(I9968,PGStock[],2,FALSE)</f>
        <v>Formula Rum 700ml</v>
      </c>
      <c r="K9968" s="71">
        <f>VLOOKUP(I9968,PGStock[],3,FALSE)</f>
        <v>0.7</v>
      </c>
      <c r="L9968" s="47">
        <v>1</v>
      </c>
      <c r="M9968" s="47">
        <f>VLOOKUP(I9968,PGStock[],6,FALSE)</f>
        <v>200</v>
      </c>
      <c r="N9968" s="47">
        <f>+PGSales!$L9968*PGSales!$M9968</f>
        <v>200</v>
      </c>
    </row>
    <row r="9969" spans="1:14" hidden="1" x14ac:dyDescent="0.25">
      <c r="A9969" s="77">
        <f t="shared" ref="A9969:A9982" si="1128">YEAR(C9969)</f>
        <v>2025</v>
      </c>
      <c r="B9969" s="77">
        <f t="shared" ref="B9969:B9982" si="1129">MONTH(C9969)</f>
        <v>8</v>
      </c>
      <c r="C9969" s="73">
        <v>45884</v>
      </c>
      <c r="D9969" s="79" t="s">
        <v>74</v>
      </c>
      <c r="E9969" s="80" t="s">
        <v>467</v>
      </c>
      <c r="F9969" s="81" t="str">
        <f>VLOOKUP(E9969,Customer[],2,FALSE)</f>
        <v>ANT Store</v>
      </c>
      <c r="G9969" s="69" t="str">
        <f>VLOOKUP(E9969,Customer[],3,FALSE)</f>
        <v>Sake kan Thar Rd</v>
      </c>
      <c r="H9969" s="69" t="str">
        <f>VLOOKUP(E9969,Customer[],4,FALSE)</f>
        <v>Hlaing Thar Yar</v>
      </c>
      <c r="I9969" s="48" t="s">
        <v>18</v>
      </c>
      <c r="J9969" s="82" t="str">
        <f>VLOOKUP(I9969,PGStock[],2,FALSE)</f>
        <v>Formula Rum 350ml</v>
      </c>
      <c r="K9969" s="71">
        <f>VLOOKUP(I9969,PGStock[],3,FALSE)</f>
        <v>0.35</v>
      </c>
      <c r="L9969" s="47">
        <v>2</v>
      </c>
      <c r="M9969" s="47">
        <f>VLOOKUP(I9969,PGStock[],6,FALSE)</f>
        <v>150</v>
      </c>
      <c r="N9969" s="47">
        <f>+PGSales!$L9969*PGSales!$M9969</f>
        <v>300</v>
      </c>
    </row>
    <row r="9970" spans="1:14" hidden="1" x14ac:dyDescent="0.25">
      <c r="A9970" s="77">
        <f t="shared" si="1128"/>
        <v>2025</v>
      </c>
      <c r="B9970" s="77">
        <f t="shared" si="1129"/>
        <v>8</v>
      </c>
      <c r="C9970" s="73">
        <v>45884</v>
      </c>
      <c r="D9970" s="79" t="s">
        <v>131</v>
      </c>
      <c r="E9970" s="80">
        <v>124</v>
      </c>
      <c r="F9970" s="81" t="str">
        <f>VLOOKUP(E9970,Customer[],2,FALSE)</f>
        <v>124 Store</v>
      </c>
      <c r="G9970" s="69" t="str">
        <f>VLOOKUP(E9970,Customer[],3,FALSE)</f>
        <v>Padamyar Rd</v>
      </c>
      <c r="H9970" s="69" t="str">
        <f>VLOOKUP(E9970,Customer[],4,FALSE)</f>
        <v>Hlaing Thar Yar</v>
      </c>
      <c r="I9970" s="48" t="s">
        <v>23</v>
      </c>
      <c r="J9970" s="82" t="str">
        <f>VLOOKUP(I9970,PGStock[],2,FALSE)</f>
        <v>Columbus Super Red Smooth 175 Ml</v>
      </c>
      <c r="K9970" s="71">
        <f>VLOOKUP(I9970,PGStock[],3,FALSE)</f>
        <v>0.17499999999999999</v>
      </c>
      <c r="L9970" s="47">
        <v>2</v>
      </c>
      <c r="M9970" s="47">
        <f>VLOOKUP(I9970,PGStock[],6,FALSE)</f>
        <v>100</v>
      </c>
      <c r="N9970" s="47">
        <f>+PGSales!$L9970*PGSales!$M9970</f>
        <v>200</v>
      </c>
    </row>
    <row r="9971" spans="1:14" hidden="1" x14ac:dyDescent="0.25">
      <c r="A9971" s="77">
        <f t="shared" si="1128"/>
        <v>2025</v>
      </c>
      <c r="B9971" s="77">
        <f t="shared" si="1129"/>
        <v>8</v>
      </c>
      <c r="C9971" s="73">
        <v>45884</v>
      </c>
      <c r="D9971" s="79" t="s">
        <v>131</v>
      </c>
      <c r="E9971" s="80">
        <v>124</v>
      </c>
      <c r="F9971" s="81" t="str">
        <f>VLOOKUP(E9971,Customer[],2,FALSE)</f>
        <v>124 Store</v>
      </c>
      <c r="G9971" s="69" t="str">
        <f>VLOOKUP(E9971,Customer[],3,FALSE)</f>
        <v>Padamyar Rd</v>
      </c>
      <c r="H9971" s="69" t="str">
        <f>VLOOKUP(E9971,Customer[],4,FALSE)</f>
        <v>Hlaing Thar Yar</v>
      </c>
      <c r="I9971" s="48" t="s">
        <v>20</v>
      </c>
      <c r="J9971" s="82" t="str">
        <f>VLOOKUP(I9971,PGStock[],2,FALSE)</f>
        <v>Formula Rum 700ml</v>
      </c>
      <c r="K9971" s="71">
        <f>VLOOKUP(I9971,PGStock[],3,FALSE)</f>
        <v>0.7</v>
      </c>
      <c r="L9971" s="47">
        <v>1</v>
      </c>
      <c r="M9971" s="47">
        <f>VLOOKUP(I9971,PGStock[],6,FALSE)</f>
        <v>200</v>
      </c>
      <c r="N9971" s="47">
        <f>+PGSales!$L9971*PGSales!$M9971</f>
        <v>200</v>
      </c>
    </row>
    <row r="9972" spans="1:14" hidden="1" x14ac:dyDescent="0.25">
      <c r="A9972" s="77">
        <f t="shared" si="1128"/>
        <v>2025</v>
      </c>
      <c r="B9972" s="77">
        <f t="shared" si="1129"/>
        <v>8</v>
      </c>
      <c r="C9972" s="73">
        <v>45884</v>
      </c>
      <c r="D9972" s="79" t="s">
        <v>131</v>
      </c>
      <c r="E9972" s="80">
        <v>124</v>
      </c>
      <c r="F9972" s="81" t="str">
        <f>VLOOKUP(E9972,Customer[],2,FALSE)</f>
        <v>124 Store</v>
      </c>
      <c r="G9972" s="69" t="str">
        <f>VLOOKUP(E9972,Customer[],3,FALSE)</f>
        <v>Padamyar Rd</v>
      </c>
      <c r="H9972" s="69" t="str">
        <f>VLOOKUP(E9972,Customer[],4,FALSE)</f>
        <v>Hlaing Thar Yar</v>
      </c>
      <c r="I9972" s="48" t="s">
        <v>18</v>
      </c>
      <c r="J9972" s="82" t="str">
        <f>VLOOKUP(I9972,PGStock[],2,FALSE)</f>
        <v>Formula Rum 350ml</v>
      </c>
      <c r="K9972" s="71">
        <f>VLOOKUP(I9972,PGStock[],3,FALSE)</f>
        <v>0.35</v>
      </c>
      <c r="L9972" s="47">
        <v>8</v>
      </c>
      <c r="M9972" s="47">
        <f>VLOOKUP(I9972,PGStock[],6,FALSE)</f>
        <v>150</v>
      </c>
      <c r="N9972" s="47">
        <f>+PGSales!$L9972*PGSales!$M9972</f>
        <v>1200</v>
      </c>
    </row>
    <row r="9973" spans="1:14" hidden="1" x14ac:dyDescent="0.25">
      <c r="A9973" s="77">
        <f t="shared" si="1128"/>
        <v>2025</v>
      </c>
      <c r="B9973" s="77">
        <f t="shared" si="1129"/>
        <v>8</v>
      </c>
      <c r="C9973" s="73">
        <v>45884</v>
      </c>
      <c r="D9973" s="79" t="s">
        <v>275</v>
      </c>
      <c r="E9973" s="80" t="s">
        <v>468</v>
      </c>
      <c r="F9973" s="81" t="str">
        <f>VLOOKUP(E9973,Customer[],2,FALSE)</f>
        <v>Zaw</v>
      </c>
      <c r="G9973" s="69" t="str">
        <f>VLOOKUP(E9973,Customer[],3,FALSE)</f>
        <v>Kyan Sitt Thar Rd</v>
      </c>
      <c r="H9973" s="69" t="str">
        <f>VLOOKUP(E9973,Customer[],4,FALSE)</f>
        <v>Hlaing Thar Yar</v>
      </c>
      <c r="I9973" s="48" t="s">
        <v>27</v>
      </c>
      <c r="J9973" s="82" t="str">
        <f>VLOOKUP(I9973,PGStock[],2,FALSE)</f>
        <v>Columbus Super Red Smooth 700 Ml</v>
      </c>
      <c r="K9973" s="71">
        <f>VLOOKUP(I9973,PGStock[],3,FALSE)</f>
        <v>0.7</v>
      </c>
      <c r="L9973" s="47">
        <v>1</v>
      </c>
      <c r="M9973" s="47">
        <f>VLOOKUP(I9973,PGStock[],6,FALSE)</f>
        <v>200</v>
      </c>
      <c r="N9973" s="47">
        <f>+PGSales!$L9973*PGSales!$M9973</f>
        <v>200</v>
      </c>
    </row>
    <row r="9974" spans="1:14" hidden="1" x14ac:dyDescent="0.25">
      <c r="A9974" s="77">
        <f t="shared" si="1128"/>
        <v>2025</v>
      </c>
      <c r="B9974" s="77">
        <f t="shared" si="1129"/>
        <v>8</v>
      </c>
      <c r="C9974" s="73">
        <v>45884</v>
      </c>
      <c r="D9974" s="79" t="s">
        <v>275</v>
      </c>
      <c r="E9974" s="80" t="s">
        <v>468</v>
      </c>
      <c r="F9974" s="81" t="str">
        <f>VLOOKUP(E9974,Customer[],2,FALSE)</f>
        <v>Zaw</v>
      </c>
      <c r="G9974" s="69" t="str">
        <f>VLOOKUP(E9974,Customer[],3,FALSE)</f>
        <v>Kyan Sitt Thar Rd</v>
      </c>
      <c r="H9974" s="69" t="str">
        <f>VLOOKUP(E9974,Customer[],4,FALSE)</f>
        <v>Hlaing Thar Yar</v>
      </c>
      <c r="I9974" s="48" t="s">
        <v>23</v>
      </c>
      <c r="J9974" s="82" t="str">
        <f>VLOOKUP(I9974,PGStock[],2,FALSE)</f>
        <v>Columbus Super Red Smooth 175 Ml</v>
      </c>
      <c r="K9974" s="71">
        <f>VLOOKUP(I9974,PGStock[],3,FALSE)</f>
        <v>0.17499999999999999</v>
      </c>
      <c r="L9974" s="47">
        <v>7</v>
      </c>
      <c r="M9974" s="47">
        <f>VLOOKUP(I9974,PGStock[],6,FALSE)</f>
        <v>100</v>
      </c>
      <c r="N9974" s="47">
        <f>+PGSales!$L9974*PGSales!$M9974</f>
        <v>700</v>
      </c>
    </row>
    <row r="9975" spans="1:14" hidden="1" x14ac:dyDescent="0.25">
      <c r="A9975" s="77">
        <f t="shared" si="1128"/>
        <v>2025</v>
      </c>
      <c r="B9975" s="77">
        <f t="shared" si="1129"/>
        <v>8</v>
      </c>
      <c r="C9975" s="73">
        <v>45884</v>
      </c>
      <c r="D9975" s="79" t="s">
        <v>275</v>
      </c>
      <c r="E9975" s="80" t="s">
        <v>468</v>
      </c>
      <c r="F9975" s="81" t="str">
        <f>VLOOKUP(E9975,Customer[],2,FALSE)</f>
        <v>Zaw</v>
      </c>
      <c r="G9975" s="69" t="str">
        <f>VLOOKUP(E9975,Customer[],3,FALSE)</f>
        <v>Kyan Sitt Thar Rd</v>
      </c>
      <c r="H9975" s="69" t="str">
        <f>VLOOKUP(E9975,Customer[],4,FALSE)</f>
        <v>Hlaing Thar Yar</v>
      </c>
      <c r="I9975" s="48" t="s">
        <v>18</v>
      </c>
      <c r="J9975" s="82" t="str">
        <f>VLOOKUP(I9975,PGStock[],2,FALSE)</f>
        <v>Formula Rum 350ml</v>
      </c>
      <c r="K9975" s="71">
        <f>VLOOKUP(I9975,PGStock[],3,FALSE)</f>
        <v>0.35</v>
      </c>
      <c r="L9975" s="47">
        <v>1</v>
      </c>
      <c r="M9975" s="47">
        <f>VLOOKUP(I9975,PGStock[],6,FALSE)</f>
        <v>150</v>
      </c>
      <c r="N9975" s="47">
        <f>+PGSales!$L9975*PGSales!$M9975</f>
        <v>150</v>
      </c>
    </row>
    <row r="9976" spans="1:14" hidden="1" x14ac:dyDescent="0.25">
      <c r="A9976" s="77">
        <f t="shared" si="1128"/>
        <v>2025</v>
      </c>
      <c r="B9976" s="77">
        <f t="shared" si="1129"/>
        <v>8</v>
      </c>
      <c r="C9976" s="73">
        <v>45884</v>
      </c>
      <c r="D9976" s="79" t="s">
        <v>187</v>
      </c>
      <c r="E9976" s="80" t="s">
        <v>183</v>
      </c>
      <c r="F9976" s="81" t="str">
        <f>VLOOKUP(E9976,Customer[],2,FALSE)</f>
        <v>Smile Moon</v>
      </c>
      <c r="G9976" s="69" t="str">
        <f>VLOOKUP(E9976,Customer[],3,FALSE)</f>
        <v>Joephyu Rd</v>
      </c>
      <c r="H9976" s="69" t="str">
        <f>VLOOKUP(E9976,Customer[],4,FALSE)</f>
        <v>Mangalardon</v>
      </c>
      <c r="I9976" s="48" t="s">
        <v>25</v>
      </c>
      <c r="J9976" s="82" t="str">
        <f>VLOOKUP(I9976,PGStock[],2,FALSE)</f>
        <v>Columbus Super Red Smooth 350 Ml</v>
      </c>
      <c r="K9976" s="71">
        <f>VLOOKUP(I9976,PGStock[],3,FALSE)</f>
        <v>0.35</v>
      </c>
      <c r="L9976" s="47">
        <v>2</v>
      </c>
      <c r="M9976" s="47">
        <f>VLOOKUP(I9976,PGStock[],6,FALSE)</f>
        <v>150</v>
      </c>
      <c r="N9976" s="47">
        <f>+PGSales!$L9976*PGSales!$M9976</f>
        <v>300</v>
      </c>
    </row>
    <row r="9977" spans="1:14" hidden="1" x14ac:dyDescent="0.25">
      <c r="A9977" s="77">
        <f t="shared" si="1128"/>
        <v>2025</v>
      </c>
      <c r="B9977" s="77">
        <f t="shared" si="1129"/>
        <v>8</v>
      </c>
      <c r="C9977" s="73">
        <v>45884</v>
      </c>
      <c r="D9977" s="79" t="s">
        <v>109</v>
      </c>
      <c r="E9977" s="80" t="s">
        <v>182</v>
      </c>
      <c r="F9977" s="81" t="str">
        <f>VLOOKUP(E9977,Customer[],2,FALSE)</f>
        <v>Su</v>
      </c>
      <c r="G9977" s="69" t="str">
        <f>VLOOKUP(E9977,Customer[],3,FALSE)</f>
        <v>Aung Sinkhoe Rd</v>
      </c>
      <c r="H9977" s="69" t="str">
        <f>VLOOKUP(E9977,Customer[],4,FALSE)</f>
        <v>Mangalardon</v>
      </c>
      <c r="I9977" s="48" t="s">
        <v>25</v>
      </c>
      <c r="J9977" s="82" t="str">
        <f>VLOOKUP(I9977,PGStock[],2,FALSE)</f>
        <v>Columbus Super Red Smooth 350 Ml</v>
      </c>
      <c r="K9977" s="71">
        <f>VLOOKUP(I9977,PGStock[],3,FALSE)</f>
        <v>0.35</v>
      </c>
      <c r="L9977" s="47">
        <v>3</v>
      </c>
      <c r="M9977" s="47">
        <f>VLOOKUP(I9977,PGStock[],6,FALSE)</f>
        <v>150</v>
      </c>
      <c r="N9977" s="47">
        <f>+PGSales!$L9977*PGSales!$M9977</f>
        <v>450</v>
      </c>
    </row>
    <row r="9978" spans="1:14" hidden="1" x14ac:dyDescent="0.25">
      <c r="A9978" s="77">
        <f t="shared" si="1128"/>
        <v>2025</v>
      </c>
      <c r="B9978" s="77">
        <f t="shared" si="1129"/>
        <v>8</v>
      </c>
      <c r="C9978" s="73">
        <v>45884</v>
      </c>
      <c r="D9978" s="79" t="s">
        <v>109</v>
      </c>
      <c r="E9978" s="80" t="s">
        <v>182</v>
      </c>
      <c r="F9978" s="81" t="str">
        <f>VLOOKUP(E9978,Customer[],2,FALSE)</f>
        <v>Su</v>
      </c>
      <c r="G9978" s="69" t="str">
        <f>VLOOKUP(E9978,Customer[],3,FALSE)</f>
        <v>Aung Sinkhoe Rd</v>
      </c>
      <c r="H9978" s="69" t="str">
        <f>VLOOKUP(E9978,Customer[],4,FALSE)</f>
        <v>Mangalardon</v>
      </c>
      <c r="I9978" s="48" t="s">
        <v>23</v>
      </c>
      <c r="J9978" s="82" t="str">
        <f>VLOOKUP(I9978,PGStock[],2,FALSE)</f>
        <v>Columbus Super Red Smooth 175 Ml</v>
      </c>
      <c r="K9978" s="71">
        <f>VLOOKUP(I9978,PGStock[],3,FALSE)</f>
        <v>0.17499999999999999</v>
      </c>
      <c r="L9978" s="47">
        <v>2</v>
      </c>
      <c r="M9978" s="47">
        <f>VLOOKUP(I9978,PGStock[],6,FALSE)</f>
        <v>100</v>
      </c>
      <c r="N9978" s="47">
        <f>+PGSales!$L9978*PGSales!$M9978</f>
        <v>200</v>
      </c>
    </row>
    <row r="9979" spans="1:14" hidden="1" x14ac:dyDescent="0.25">
      <c r="A9979" s="77">
        <f t="shared" si="1128"/>
        <v>2025</v>
      </c>
      <c r="B9979" s="77">
        <f t="shared" si="1129"/>
        <v>8</v>
      </c>
      <c r="C9979" s="73">
        <v>45884</v>
      </c>
      <c r="D9979" s="79" t="s">
        <v>109</v>
      </c>
      <c r="E9979" s="80" t="s">
        <v>182</v>
      </c>
      <c r="F9979" s="81" t="str">
        <f>VLOOKUP(E9979,Customer[],2,FALSE)</f>
        <v>Su</v>
      </c>
      <c r="G9979" s="69" t="str">
        <f>VLOOKUP(E9979,Customer[],3,FALSE)</f>
        <v>Aung Sinkhoe Rd</v>
      </c>
      <c r="H9979" s="69" t="str">
        <f>VLOOKUP(E9979,Customer[],4,FALSE)</f>
        <v>Mangalardon</v>
      </c>
      <c r="I9979" s="48" t="s">
        <v>18</v>
      </c>
      <c r="J9979" s="82" t="str">
        <f>VLOOKUP(I9979,PGStock[],2,FALSE)</f>
        <v>Formula Rum 350ml</v>
      </c>
      <c r="K9979" s="71">
        <f>VLOOKUP(I9979,PGStock[],3,FALSE)</f>
        <v>0.35</v>
      </c>
      <c r="L9979" s="47">
        <v>1</v>
      </c>
      <c r="M9979" s="47">
        <f>VLOOKUP(I9979,PGStock[],6,FALSE)</f>
        <v>150</v>
      </c>
      <c r="N9979" s="47">
        <f>+PGSales!$L9979*PGSales!$M9979</f>
        <v>150</v>
      </c>
    </row>
    <row r="9980" spans="1:14" hidden="1" x14ac:dyDescent="0.25">
      <c r="A9980" s="77">
        <f t="shared" si="1128"/>
        <v>2025</v>
      </c>
      <c r="B9980" s="77">
        <f t="shared" si="1129"/>
        <v>8</v>
      </c>
      <c r="C9980" s="73">
        <v>45884</v>
      </c>
      <c r="D9980" s="79" t="s">
        <v>935</v>
      </c>
      <c r="E9980" s="80" t="s">
        <v>181</v>
      </c>
      <c r="F9980" s="81" t="str">
        <f>VLOOKUP(E9980,Customer[],2,FALSE)</f>
        <v>Shin Shin</v>
      </c>
      <c r="G9980" s="69" t="str">
        <f>VLOOKUP(E9980,Customer[],3,FALSE)</f>
        <v>Joephyu Rd</v>
      </c>
      <c r="H9980" s="69" t="str">
        <f>VLOOKUP(E9980,Customer[],4,FALSE)</f>
        <v>Mangalardon</v>
      </c>
      <c r="I9980" s="48" t="s">
        <v>23</v>
      </c>
      <c r="J9980" s="82" t="str">
        <f>VLOOKUP(I9980,PGStock[],2,FALSE)</f>
        <v>Columbus Super Red Smooth 175 Ml</v>
      </c>
      <c r="K9980" s="71">
        <f>VLOOKUP(I9980,PGStock[],3,FALSE)</f>
        <v>0.17499999999999999</v>
      </c>
      <c r="L9980" s="47">
        <v>12</v>
      </c>
      <c r="M9980" s="47">
        <f>VLOOKUP(I9980,PGStock[],6,FALSE)</f>
        <v>100</v>
      </c>
      <c r="N9980" s="47">
        <f>+PGSales!$L9980*PGSales!$M9980</f>
        <v>1200</v>
      </c>
    </row>
    <row r="9981" spans="1:14" hidden="1" x14ac:dyDescent="0.25">
      <c r="A9981" s="77">
        <f t="shared" si="1128"/>
        <v>2025</v>
      </c>
      <c r="B9981" s="77">
        <f t="shared" si="1129"/>
        <v>8</v>
      </c>
      <c r="C9981" s="73">
        <v>45884</v>
      </c>
      <c r="D9981" s="79" t="s">
        <v>1</v>
      </c>
      <c r="E9981" s="80" t="s">
        <v>184</v>
      </c>
      <c r="F9981" s="81" t="str">
        <f>VLOOKUP(E9981,Customer[],2,FALSE)</f>
        <v>Kaung Kin Think</v>
      </c>
      <c r="G9981" s="69" t="str">
        <f>VLOOKUP(E9981,Customer[],3,FALSE)</f>
        <v>Joephyu Rd</v>
      </c>
      <c r="H9981" s="69" t="str">
        <f>VLOOKUP(E9981,Customer[],4,FALSE)</f>
        <v>Mangalardon</v>
      </c>
      <c r="I9981" s="48" t="s">
        <v>25</v>
      </c>
      <c r="J9981" s="82" t="str">
        <f>VLOOKUP(I9981,PGStock[],2,FALSE)</f>
        <v>Columbus Super Red Smooth 350 Ml</v>
      </c>
      <c r="K9981" s="71">
        <f>VLOOKUP(I9981,PGStock[],3,FALSE)</f>
        <v>0.35</v>
      </c>
      <c r="L9981" s="47">
        <v>1</v>
      </c>
      <c r="M9981" s="47">
        <f>VLOOKUP(I9981,PGStock[],6,FALSE)</f>
        <v>150</v>
      </c>
      <c r="N9981" s="47">
        <f>+PGSales!$L9981*PGSales!$M9981</f>
        <v>150</v>
      </c>
    </row>
    <row r="9982" spans="1:14" hidden="1" x14ac:dyDescent="0.25">
      <c r="A9982" s="77">
        <f t="shared" si="1128"/>
        <v>2025</v>
      </c>
      <c r="B9982" s="77">
        <f t="shared" si="1129"/>
        <v>8</v>
      </c>
      <c r="C9982" s="73">
        <v>45884</v>
      </c>
      <c r="D9982" s="79" t="s">
        <v>1</v>
      </c>
      <c r="E9982" s="80" t="s">
        <v>184</v>
      </c>
      <c r="F9982" s="81" t="str">
        <f>VLOOKUP(E9982,Customer[],2,FALSE)</f>
        <v>Kaung Kin Think</v>
      </c>
      <c r="G9982" s="69" t="str">
        <f>VLOOKUP(E9982,Customer[],3,FALSE)</f>
        <v>Joephyu Rd</v>
      </c>
      <c r="H9982" s="69" t="str">
        <f>VLOOKUP(E9982,Customer[],4,FALSE)</f>
        <v>Mangalardon</v>
      </c>
      <c r="I9982" s="48" t="s">
        <v>18</v>
      </c>
      <c r="J9982" s="82" t="str">
        <f>VLOOKUP(I9982,PGStock[],2,FALSE)</f>
        <v>Formula Rum 350ml</v>
      </c>
      <c r="K9982" s="71">
        <f>VLOOKUP(I9982,PGStock[],3,FALSE)</f>
        <v>0.35</v>
      </c>
      <c r="L9982" s="47">
        <v>1</v>
      </c>
      <c r="M9982" s="47">
        <f>VLOOKUP(I9982,PGStock[],6,FALSE)</f>
        <v>150</v>
      </c>
      <c r="N9982" s="47">
        <f>+PGSales!$L9982*PGSales!$M9982</f>
        <v>150</v>
      </c>
    </row>
    <row r="9983" spans="1:14" hidden="1" x14ac:dyDescent="0.25">
      <c r="A9983" s="77">
        <f t="shared" ref="A9983:A10032" si="1130">YEAR(C9983)</f>
        <v>2025</v>
      </c>
      <c r="B9983" s="77">
        <f t="shared" ref="B9983:B10032" si="1131">MONTH(C9983)</f>
        <v>8</v>
      </c>
      <c r="C9983" s="73">
        <v>45884</v>
      </c>
      <c r="D9983" s="79" t="s">
        <v>2</v>
      </c>
      <c r="E9983" s="80" t="s">
        <v>180</v>
      </c>
      <c r="F9983" s="81" t="str">
        <f>VLOOKUP(E9983,Customer[],2,FALSE)</f>
        <v>San Thit</v>
      </c>
      <c r="G9983" s="69" t="str">
        <f>VLOOKUP(E9983,Customer[],3,FALSE)</f>
        <v>Jone Phyu Rd</v>
      </c>
      <c r="H9983" s="69" t="str">
        <f>VLOOKUP(E9983,Customer[],4,FALSE)</f>
        <v>Mangalardon</v>
      </c>
      <c r="I9983" s="48" t="s">
        <v>25</v>
      </c>
      <c r="J9983" s="82" t="str">
        <f>VLOOKUP(I9983,PGStock[],2,FALSE)</f>
        <v>Columbus Super Red Smooth 350 Ml</v>
      </c>
      <c r="K9983" s="71">
        <f>VLOOKUP(I9983,PGStock[],3,FALSE)</f>
        <v>0.35</v>
      </c>
      <c r="L9983" s="47">
        <v>1</v>
      </c>
      <c r="M9983" s="47">
        <f>VLOOKUP(I9983,PGStock[],6,FALSE)</f>
        <v>150</v>
      </c>
      <c r="N9983" s="47">
        <f>+PGSales!$L9983*PGSales!$M9983</f>
        <v>150</v>
      </c>
    </row>
    <row r="9984" spans="1:14" hidden="1" x14ac:dyDescent="0.25">
      <c r="A9984" s="77">
        <f t="shared" si="1130"/>
        <v>2025</v>
      </c>
      <c r="B9984" s="77">
        <f t="shared" si="1131"/>
        <v>8</v>
      </c>
      <c r="C9984" s="73">
        <v>45884</v>
      </c>
      <c r="D9984" s="79" t="s">
        <v>2</v>
      </c>
      <c r="E9984" s="80" t="s">
        <v>180</v>
      </c>
      <c r="F9984" s="81" t="str">
        <f>VLOOKUP(E9984,Customer[],2,FALSE)</f>
        <v>San Thit</v>
      </c>
      <c r="G9984" s="69" t="str">
        <f>VLOOKUP(E9984,Customer[],3,FALSE)</f>
        <v>Jone Phyu Rd</v>
      </c>
      <c r="H9984" s="69" t="str">
        <f>VLOOKUP(E9984,Customer[],4,FALSE)</f>
        <v>Mangalardon</v>
      </c>
      <c r="I9984" s="48" t="s">
        <v>23</v>
      </c>
      <c r="J9984" s="82" t="str">
        <f>VLOOKUP(I9984,PGStock[],2,FALSE)</f>
        <v>Columbus Super Red Smooth 175 Ml</v>
      </c>
      <c r="K9984" s="71">
        <f>VLOOKUP(I9984,PGStock[],3,FALSE)</f>
        <v>0.17499999999999999</v>
      </c>
      <c r="L9984" s="47">
        <v>3</v>
      </c>
      <c r="M9984" s="47">
        <f>VLOOKUP(I9984,PGStock[],6,FALSE)</f>
        <v>100</v>
      </c>
      <c r="N9984" s="47">
        <f>+PGSales!$L9984*PGSales!$M9984</f>
        <v>300</v>
      </c>
    </row>
    <row r="9985" spans="1:14" hidden="1" x14ac:dyDescent="0.25">
      <c r="A9985" s="77">
        <f t="shared" si="1130"/>
        <v>2025</v>
      </c>
      <c r="B9985" s="77">
        <f t="shared" si="1131"/>
        <v>8</v>
      </c>
      <c r="C9985" s="73">
        <v>45884</v>
      </c>
      <c r="D9985" s="79" t="s">
        <v>2</v>
      </c>
      <c r="E9985" s="80" t="s">
        <v>180</v>
      </c>
      <c r="F9985" s="81" t="str">
        <f>VLOOKUP(E9985,Customer[],2,FALSE)</f>
        <v>San Thit</v>
      </c>
      <c r="G9985" s="69" t="str">
        <f>VLOOKUP(E9985,Customer[],3,FALSE)</f>
        <v>Jone Phyu Rd</v>
      </c>
      <c r="H9985" s="69" t="str">
        <f>VLOOKUP(E9985,Customer[],4,FALSE)</f>
        <v>Mangalardon</v>
      </c>
      <c r="I9985" s="48" t="s">
        <v>18</v>
      </c>
      <c r="J9985" s="82" t="str">
        <f>VLOOKUP(I9985,PGStock[],2,FALSE)</f>
        <v>Formula Rum 350ml</v>
      </c>
      <c r="K9985" s="71">
        <f>VLOOKUP(I9985,PGStock[],3,FALSE)</f>
        <v>0.35</v>
      </c>
      <c r="L9985" s="47">
        <v>1</v>
      </c>
      <c r="M9985" s="47">
        <f>VLOOKUP(I9985,PGStock[],6,FALSE)</f>
        <v>150</v>
      </c>
      <c r="N9985" s="47">
        <f>+PGSales!$L9985*PGSales!$M9985</f>
        <v>150</v>
      </c>
    </row>
    <row r="9986" spans="1:14" hidden="1" x14ac:dyDescent="0.25">
      <c r="A9986" s="77">
        <f t="shared" si="1130"/>
        <v>2025</v>
      </c>
      <c r="B9986" s="77">
        <f t="shared" si="1131"/>
        <v>8</v>
      </c>
      <c r="C9986" s="73">
        <v>45884</v>
      </c>
      <c r="D9986" s="79" t="s">
        <v>115</v>
      </c>
      <c r="E9986" s="80" t="s">
        <v>936</v>
      </c>
      <c r="F9986" s="81" t="str">
        <f>VLOOKUP(E9986,Customer[],2,FALSE)</f>
        <v>KK Store</v>
      </c>
      <c r="G9986" s="69" t="str">
        <f>VLOOKUP(E9986,Customer[],3,FALSE)</f>
        <v>Palal Lansone  rd</v>
      </c>
      <c r="H9986" s="69" t="str">
        <f>VLOOKUP(E9986,Customer[],4,FALSE)</f>
        <v>Mangalardon</v>
      </c>
      <c r="I9986" s="48" t="s">
        <v>27</v>
      </c>
      <c r="J9986" s="82" t="str">
        <f>VLOOKUP(I9986,PGStock[],2,FALSE)</f>
        <v>Columbus Super Red Smooth 700 Ml</v>
      </c>
      <c r="K9986" s="71">
        <f>VLOOKUP(I9986,PGStock[],3,FALSE)</f>
        <v>0.7</v>
      </c>
      <c r="L9986" s="47">
        <v>1</v>
      </c>
      <c r="M9986" s="47">
        <f>VLOOKUP(I9986,PGStock[],6,FALSE)</f>
        <v>200</v>
      </c>
      <c r="N9986" s="47">
        <f>+PGSales!$L9986*PGSales!$M9986</f>
        <v>200</v>
      </c>
    </row>
    <row r="9987" spans="1:14" hidden="1" x14ac:dyDescent="0.25">
      <c r="A9987" s="77">
        <f t="shared" si="1130"/>
        <v>2025</v>
      </c>
      <c r="B9987" s="77">
        <f t="shared" si="1131"/>
        <v>8</v>
      </c>
      <c r="C9987" s="73">
        <v>45884</v>
      </c>
      <c r="D9987" s="79" t="s">
        <v>115</v>
      </c>
      <c r="E9987" s="80" t="s">
        <v>936</v>
      </c>
      <c r="F9987" s="81" t="str">
        <f>VLOOKUP(E9987,Customer[],2,FALSE)</f>
        <v>KK Store</v>
      </c>
      <c r="G9987" s="69" t="str">
        <f>VLOOKUP(E9987,Customer[],3,FALSE)</f>
        <v>Palal Lansone  rd</v>
      </c>
      <c r="H9987" s="69" t="str">
        <f>VLOOKUP(E9987,Customer[],4,FALSE)</f>
        <v>Mangalardon</v>
      </c>
      <c r="I9987" s="48" t="s">
        <v>25</v>
      </c>
      <c r="J9987" s="82" t="str">
        <f>VLOOKUP(I9987,PGStock[],2,FALSE)</f>
        <v>Columbus Super Red Smooth 350 Ml</v>
      </c>
      <c r="K9987" s="71">
        <f>VLOOKUP(I9987,PGStock[],3,FALSE)</f>
        <v>0.35</v>
      </c>
      <c r="L9987" s="47">
        <v>5</v>
      </c>
      <c r="M9987" s="47">
        <f>VLOOKUP(I9987,PGStock[],6,FALSE)</f>
        <v>150</v>
      </c>
      <c r="N9987" s="47">
        <f>+PGSales!$L9987*PGSales!$M9987</f>
        <v>750</v>
      </c>
    </row>
    <row r="9988" spans="1:14" hidden="1" x14ac:dyDescent="0.25">
      <c r="A9988" s="77">
        <f t="shared" si="1130"/>
        <v>2025</v>
      </c>
      <c r="B9988" s="77">
        <f t="shared" si="1131"/>
        <v>8</v>
      </c>
      <c r="C9988" s="73">
        <v>45884</v>
      </c>
      <c r="D9988" s="79" t="s">
        <v>115</v>
      </c>
      <c r="E9988" s="80" t="s">
        <v>936</v>
      </c>
      <c r="F9988" s="81" t="str">
        <f>VLOOKUP(E9988,Customer[],2,FALSE)</f>
        <v>KK Store</v>
      </c>
      <c r="G9988" s="69" t="str">
        <f>VLOOKUP(E9988,Customer[],3,FALSE)</f>
        <v>Palal Lansone  rd</v>
      </c>
      <c r="H9988" s="69" t="str">
        <f>VLOOKUP(E9988,Customer[],4,FALSE)</f>
        <v>Mangalardon</v>
      </c>
      <c r="I9988" s="48" t="s">
        <v>18</v>
      </c>
      <c r="J9988" s="82" t="str">
        <f>VLOOKUP(I9988,PGStock[],2,FALSE)</f>
        <v>Formula Rum 350ml</v>
      </c>
      <c r="K9988" s="71">
        <f>VLOOKUP(I9988,PGStock[],3,FALSE)</f>
        <v>0.35</v>
      </c>
      <c r="L9988" s="47">
        <v>2</v>
      </c>
      <c r="M9988" s="47">
        <f>VLOOKUP(I9988,PGStock[],6,FALSE)</f>
        <v>150</v>
      </c>
      <c r="N9988" s="47">
        <f>+PGSales!$L9988*PGSales!$M9988</f>
        <v>300</v>
      </c>
    </row>
    <row r="9989" spans="1:14" hidden="1" x14ac:dyDescent="0.25">
      <c r="A9989" s="77">
        <f t="shared" si="1130"/>
        <v>2025</v>
      </c>
      <c r="B9989" s="77">
        <f t="shared" si="1131"/>
        <v>8</v>
      </c>
      <c r="C9989" s="73">
        <v>45885</v>
      </c>
      <c r="D9989" s="79" t="s">
        <v>4</v>
      </c>
      <c r="E9989" s="80" t="s">
        <v>413</v>
      </c>
      <c r="F9989" s="81" t="str">
        <f>VLOOKUP(E9989,Customer[],2,FALSE)</f>
        <v>Sakarwar 1</v>
      </c>
      <c r="G9989" s="69" t="str">
        <f>VLOOKUP(E9989,Customer[],3,FALSE)</f>
        <v>Lan Wa Rd</v>
      </c>
      <c r="H9989" s="69" t="str">
        <f>VLOOKUP(E9989,Customer[],4,FALSE)</f>
        <v>N/Oakkala</v>
      </c>
      <c r="I9989" s="48" t="s">
        <v>25</v>
      </c>
      <c r="J9989" s="82" t="str">
        <f>VLOOKUP(I9989,PGStock[],2,FALSE)</f>
        <v>Columbus Super Red Smooth 350 Ml</v>
      </c>
      <c r="K9989" s="71">
        <f>VLOOKUP(I9989,PGStock[],3,FALSE)</f>
        <v>0.35</v>
      </c>
      <c r="L9989" s="47">
        <v>1</v>
      </c>
      <c r="M9989" s="47">
        <f>VLOOKUP(I9989,PGStock[],6,FALSE)</f>
        <v>150</v>
      </c>
      <c r="N9989" s="47">
        <f>+PGSales!$L9989*PGSales!$M9989</f>
        <v>150</v>
      </c>
    </row>
    <row r="9990" spans="1:14" hidden="1" x14ac:dyDescent="0.25">
      <c r="A9990" s="77">
        <f t="shared" si="1130"/>
        <v>2025</v>
      </c>
      <c r="B9990" s="77">
        <f t="shared" si="1131"/>
        <v>8</v>
      </c>
      <c r="C9990" s="73">
        <v>45885</v>
      </c>
      <c r="D9990" s="79" t="s">
        <v>4</v>
      </c>
      <c r="E9990" s="80" t="s">
        <v>413</v>
      </c>
      <c r="F9990" s="81" t="str">
        <f>VLOOKUP(E9990,Customer[],2,FALSE)</f>
        <v>Sakarwar 1</v>
      </c>
      <c r="G9990" s="69" t="str">
        <f>VLOOKUP(E9990,Customer[],3,FALSE)</f>
        <v>Lan Wa Rd</v>
      </c>
      <c r="H9990" s="69" t="str">
        <f>VLOOKUP(E9990,Customer[],4,FALSE)</f>
        <v>N/Oakkala</v>
      </c>
      <c r="I9990" s="48" t="s">
        <v>20</v>
      </c>
      <c r="J9990" s="82" t="str">
        <f>VLOOKUP(I9990,PGStock[],2,FALSE)</f>
        <v>Formula Rum 700ml</v>
      </c>
      <c r="K9990" s="71">
        <f>VLOOKUP(I9990,PGStock[],3,FALSE)</f>
        <v>0.7</v>
      </c>
      <c r="L9990" s="47">
        <v>1</v>
      </c>
      <c r="M9990" s="47">
        <f>VLOOKUP(I9990,PGStock[],6,FALSE)</f>
        <v>200</v>
      </c>
      <c r="N9990" s="47">
        <f>+PGSales!$L9990*PGSales!$M9990</f>
        <v>200</v>
      </c>
    </row>
    <row r="9991" spans="1:14" hidden="1" x14ac:dyDescent="0.25">
      <c r="A9991" s="77">
        <f t="shared" si="1130"/>
        <v>2025</v>
      </c>
      <c r="B9991" s="77">
        <f t="shared" si="1131"/>
        <v>8</v>
      </c>
      <c r="C9991" s="73">
        <v>45885</v>
      </c>
      <c r="D9991" s="79" t="s">
        <v>4</v>
      </c>
      <c r="E9991" s="80" t="s">
        <v>413</v>
      </c>
      <c r="F9991" s="81" t="str">
        <f>VLOOKUP(E9991,Customer[],2,FALSE)</f>
        <v>Sakarwar 1</v>
      </c>
      <c r="G9991" s="69" t="str">
        <f>VLOOKUP(E9991,Customer[],3,FALSE)</f>
        <v>Lan Wa Rd</v>
      </c>
      <c r="H9991" s="69" t="str">
        <f>VLOOKUP(E9991,Customer[],4,FALSE)</f>
        <v>N/Oakkala</v>
      </c>
      <c r="I9991" s="48" t="s">
        <v>18</v>
      </c>
      <c r="J9991" s="82" t="str">
        <f>VLOOKUP(I9991,PGStock[],2,FALSE)</f>
        <v>Formula Rum 350ml</v>
      </c>
      <c r="K9991" s="71">
        <f>VLOOKUP(I9991,PGStock[],3,FALSE)</f>
        <v>0.35</v>
      </c>
      <c r="L9991" s="47">
        <v>4</v>
      </c>
      <c r="M9991" s="47">
        <f>VLOOKUP(I9991,PGStock[],6,FALSE)</f>
        <v>150</v>
      </c>
      <c r="N9991" s="47">
        <f>+PGSales!$L9991*PGSales!$M9991</f>
        <v>600</v>
      </c>
    </row>
    <row r="9992" spans="1:14" hidden="1" x14ac:dyDescent="0.25">
      <c r="A9992" s="77">
        <f t="shared" ref="A9992:A10009" si="1132">YEAR(C9992)</f>
        <v>2025</v>
      </c>
      <c r="B9992" s="77">
        <f t="shared" ref="B9992:B10009" si="1133">MONTH(C9992)</f>
        <v>8</v>
      </c>
      <c r="C9992" s="73">
        <v>45885</v>
      </c>
      <c r="D9992" s="79" t="s">
        <v>885</v>
      </c>
      <c r="E9992" s="80" t="s">
        <v>414</v>
      </c>
      <c r="F9992" s="81" t="str">
        <f>VLOOKUP(E9992,Customer[],2,FALSE)</f>
        <v>Paddue War</v>
      </c>
      <c r="G9992" s="69" t="str">
        <f>VLOOKUP(E9992,Customer[],3,FALSE)</f>
        <v>Bayane naung Rd</v>
      </c>
      <c r="H9992" s="69" t="str">
        <f>VLOOKUP(E9992,Customer[],4,FALSE)</f>
        <v>N/Oakkala</v>
      </c>
      <c r="I9992" s="48" t="s">
        <v>18</v>
      </c>
      <c r="J9992" s="82" t="str">
        <f>VLOOKUP(I9992,PGStock[],2,FALSE)</f>
        <v>Formula Rum 350ml</v>
      </c>
      <c r="K9992" s="71">
        <f>VLOOKUP(I9992,PGStock[],3,FALSE)</f>
        <v>0.35</v>
      </c>
      <c r="L9992" s="47">
        <v>4</v>
      </c>
      <c r="M9992" s="47">
        <f>VLOOKUP(I9992,PGStock[],6,FALSE)</f>
        <v>150</v>
      </c>
      <c r="N9992" s="47">
        <f>+PGSales!$L9992*PGSales!$M9992</f>
        <v>600</v>
      </c>
    </row>
    <row r="9993" spans="1:14" hidden="1" x14ac:dyDescent="0.25">
      <c r="A9993" s="77">
        <f t="shared" si="1132"/>
        <v>2025</v>
      </c>
      <c r="B9993" s="77">
        <f t="shared" si="1133"/>
        <v>8</v>
      </c>
      <c r="C9993" s="73">
        <v>45885</v>
      </c>
      <c r="D9993" s="79" t="s">
        <v>56</v>
      </c>
      <c r="E9993" s="80" t="s">
        <v>930</v>
      </c>
      <c r="F9993" s="81" t="str">
        <f>VLOOKUP(E9993,Customer[],2,FALSE)</f>
        <v>Shwe Wutthmone</v>
      </c>
      <c r="G9993" s="69" t="str">
        <f>VLOOKUP(E9993,Customer[],3,FALSE)</f>
        <v>Kyankhnsu Rd</v>
      </c>
      <c r="H9993" s="69" t="str">
        <f>VLOOKUP(E9993,Customer[],4,FALSE)</f>
        <v xml:space="preserve"> N/Oakkala</v>
      </c>
      <c r="I9993" s="48" t="s">
        <v>25</v>
      </c>
      <c r="J9993" s="82" t="str">
        <f>VLOOKUP(I9993,PGStock[],2,FALSE)</f>
        <v>Columbus Super Red Smooth 350 Ml</v>
      </c>
      <c r="K9993" s="71">
        <f>VLOOKUP(I9993,PGStock[],3,FALSE)</f>
        <v>0.35</v>
      </c>
      <c r="L9993" s="47">
        <v>2</v>
      </c>
      <c r="M9993" s="47">
        <f>VLOOKUP(I9993,PGStock[],6,FALSE)</f>
        <v>150</v>
      </c>
      <c r="N9993" s="47">
        <f>+PGSales!$L9993*PGSales!$M9993</f>
        <v>300</v>
      </c>
    </row>
    <row r="9994" spans="1:14" hidden="1" x14ac:dyDescent="0.25">
      <c r="A9994" s="77">
        <f t="shared" si="1132"/>
        <v>2025</v>
      </c>
      <c r="B9994" s="77">
        <f t="shared" si="1133"/>
        <v>8</v>
      </c>
      <c r="C9994" s="73">
        <v>45885</v>
      </c>
      <c r="D9994" s="79" t="s">
        <v>56</v>
      </c>
      <c r="E9994" s="80" t="s">
        <v>930</v>
      </c>
      <c r="F9994" s="81" t="str">
        <f>VLOOKUP(E9994,Customer[],2,FALSE)</f>
        <v>Shwe Wutthmone</v>
      </c>
      <c r="G9994" s="69" t="str">
        <f>VLOOKUP(E9994,Customer[],3,FALSE)</f>
        <v>Kyankhnsu Rd</v>
      </c>
      <c r="H9994" s="69" t="str">
        <f>VLOOKUP(E9994,Customer[],4,FALSE)</f>
        <v xml:space="preserve"> N/Oakkala</v>
      </c>
      <c r="I9994" s="48" t="s">
        <v>20</v>
      </c>
      <c r="J9994" s="82" t="str">
        <f>VLOOKUP(I9994,PGStock[],2,FALSE)</f>
        <v>Formula Rum 700ml</v>
      </c>
      <c r="K9994" s="71">
        <f>VLOOKUP(I9994,PGStock[],3,FALSE)</f>
        <v>0.7</v>
      </c>
      <c r="L9994" s="47">
        <v>1</v>
      </c>
      <c r="M9994" s="47">
        <f>VLOOKUP(I9994,PGStock[],6,FALSE)</f>
        <v>200</v>
      </c>
      <c r="N9994" s="47">
        <f>+PGSales!$L9994*PGSales!$M9994</f>
        <v>200</v>
      </c>
    </row>
    <row r="9995" spans="1:14" hidden="1" x14ac:dyDescent="0.25">
      <c r="A9995" s="77">
        <f t="shared" si="1132"/>
        <v>2025</v>
      </c>
      <c r="B9995" s="77">
        <f t="shared" si="1133"/>
        <v>8</v>
      </c>
      <c r="C9995" s="73">
        <v>45885</v>
      </c>
      <c r="D9995" s="79" t="s">
        <v>56</v>
      </c>
      <c r="E9995" s="80" t="s">
        <v>930</v>
      </c>
      <c r="F9995" s="81" t="str">
        <f>VLOOKUP(E9995,Customer[],2,FALSE)</f>
        <v>Shwe Wutthmone</v>
      </c>
      <c r="G9995" s="69" t="str">
        <f>VLOOKUP(E9995,Customer[],3,FALSE)</f>
        <v>Kyankhnsu Rd</v>
      </c>
      <c r="H9995" s="69" t="str">
        <f>VLOOKUP(E9995,Customer[],4,FALSE)</f>
        <v xml:space="preserve"> N/Oakkala</v>
      </c>
      <c r="I9995" s="48" t="s">
        <v>18</v>
      </c>
      <c r="J9995" s="82" t="str">
        <f>VLOOKUP(I9995,PGStock[],2,FALSE)</f>
        <v>Formula Rum 350ml</v>
      </c>
      <c r="K9995" s="71">
        <f>VLOOKUP(I9995,PGStock[],3,FALSE)</f>
        <v>0.35</v>
      </c>
      <c r="L9995" s="47">
        <v>4</v>
      </c>
      <c r="M9995" s="47">
        <f>VLOOKUP(I9995,PGStock[],6,FALSE)</f>
        <v>150</v>
      </c>
      <c r="N9995" s="47">
        <f>+PGSales!$L9995*PGSales!$M9995</f>
        <v>600</v>
      </c>
    </row>
    <row r="9996" spans="1:14" hidden="1" x14ac:dyDescent="0.25">
      <c r="A9996" s="77">
        <f t="shared" si="1132"/>
        <v>2025</v>
      </c>
      <c r="B9996" s="77">
        <f t="shared" si="1133"/>
        <v>8</v>
      </c>
      <c r="C9996" s="73">
        <v>45885</v>
      </c>
      <c r="D9996" s="79" t="s">
        <v>66</v>
      </c>
      <c r="E9996" s="80" t="s">
        <v>412</v>
      </c>
      <c r="F9996" s="81" t="str">
        <f>VLOOKUP(E9996,Customer[],2,FALSE)</f>
        <v>Sakarwar 2</v>
      </c>
      <c r="G9996" s="69" t="str">
        <f>VLOOKUP(E9996,Customer[],3,FALSE)</f>
        <v>Nawe Ni Rd</v>
      </c>
      <c r="H9996" s="69" t="str">
        <f>VLOOKUP(E9996,Customer[],4,FALSE)</f>
        <v>N/Oakkala</v>
      </c>
      <c r="I9996" s="48" t="s">
        <v>25</v>
      </c>
      <c r="J9996" s="82" t="str">
        <f>VLOOKUP(I9996,PGStock[],2,FALSE)</f>
        <v>Columbus Super Red Smooth 350 Ml</v>
      </c>
      <c r="K9996" s="71">
        <f>VLOOKUP(I9996,PGStock[],3,FALSE)</f>
        <v>0.35</v>
      </c>
      <c r="L9996" s="47">
        <v>4</v>
      </c>
      <c r="M9996" s="47">
        <f>VLOOKUP(I9996,PGStock[],6,FALSE)</f>
        <v>150</v>
      </c>
      <c r="N9996" s="47">
        <f>+PGSales!$L9996*PGSales!$M9996</f>
        <v>600</v>
      </c>
    </row>
    <row r="9997" spans="1:14" hidden="1" x14ac:dyDescent="0.25">
      <c r="A9997" s="77">
        <f t="shared" si="1132"/>
        <v>2025</v>
      </c>
      <c r="B9997" s="77">
        <f t="shared" si="1133"/>
        <v>8</v>
      </c>
      <c r="C9997" s="73">
        <v>45885</v>
      </c>
      <c r="D9997" s="79" t="s">
        <v>66</v>
      </c>
      <c r="E9997" s="80" t="s">
        <v>412</v>
      </c>
      <c r="F9997" s="81" t="str">
        <f>VLOOKUP(E9997,Customer[],2,FALSE)</f>
        <v>Sakarwar 2</v>
      </c>
      <c r="G9997" s="69" t="str">
        <f>VLOOKUP(E9997,Customer[],3,FALSE)</f>
        <v>Nawe Ni Rd</v>
      </c>
      <c r="H9997" s="69" t="str">
        <f>VLOOKUP(E9997,Customer[],4,FALSE)</f>
        <v>N/Oakkala</v>
      </c>
      <c r="I9997" s="48" t="s">
        <v>18</v>
      </c>
      <c r="J9997" s="82" t="str">
        <f>VLOOKUP(I9997,PGStock[],2,FALSE)</f>
        <v>Formula Rum 350ml</v>
      </c>
      <c r="K9997" s="71">
        <f>VLOOKUP(I9997,PGStock[],3,FALSE)</f>
        <v>0.35</v>
      </c>
      <c r="L9997" s="47">
        <v>3</v>
      </c>
      <c r="M9997" s="47">
        <f>VLOOKUP(I9997,PGStock[],6,FALSE)</f>
        <v>150</v>
      </c>
      <c r="N9997" s="47">
        <f>+PGSales!$L9997*PGSales!$M9997</f>
        <v>450</v>
      </c>
    </row>
    <row r="9998" spans="1:14" hidden="1" x14ac:dyDescent="0.25">
      <c r="A9998" s="77">
        <f t="shared" si="1132"/>
        <v>2025</v>
      </c>
      <c r="B9998" s="77">
        <f t="shared" si="1133"/>
        <v>8</v>
      </c>
      <c r="C9998" s="73">
        <v>45885</v>
      </c>
      <c r="D9998" s="79" t="s">
        <v>62</v>
      </c>
      <c r="E9998" s="80" t="s">
        <v>929</v>
      </c>
      <c r="F9998" s="81" t="str">
        <f>VLOOKUP(E9998,Customer[],2,FALSE)</f>
        <v xml:space="preserve">Thae Thae </v>
      </c>
      <c r="G9998" s="69" t="str">
        <f>VLOOKUP(E9998,Customer[],3,FALSE)</f>
        <v>Thandar Rd</v>
      </c>
      <c r="H9998" s="69" t="str">
        <f>VLOOKUP(E9998,Customer[],4,FALSE)</f>
        <v xml:space="preserve"> N/Oakkala</v>
      </c>
      <c r="I9998" s="48" t="s">
        <v>25</v>
      </c>
      <c r="J9998" s="82" t="str">
        <f>VLOOKUP(I9998,PGStock[],2,FALSE)</f>
        <v>Columbus Super Red Smooth 350 Ml</v>
      </c>
      <c r="K9998" s="71">
        <f>VLOOKUP(I9998,PGStock[],3,FALSE)</f>
        <v>0.35</v>
      </c>
      <c r="L9998" s="47">
        <v>8</v>
      </c>
      <c r="M9998" s="47">
        <f>VLOOKUP(I9998,PGStock[],6,FALSE)</f>
        <v>150</v>
      </c>
      <c r="N9998" s="47">
        <f>+PGSales!$L9998*PGSales!$M9998</f>
        <v>1200</v>
      </c>
    </row>
    <row r="9999" spans="1:14" hidden="1" x14ac:dyDescent="0.25">
      <c r="A9999" s="77">
        <f t="shared" si="1132"/>
        <v>2025</v>
      </c>
      <c r="B9999" s="77">
        <f t="shared" si="1133"/>
        <v>8</v>
      </c>
      <c r="C9999" s="73">
        <v>45885</v>
      </c>
      <c r="D9999" s="79" t="s">
        <v>62</v>
      </c>
      <c r="E9999" s="80" t="s">
        <v>929</v>
      </c>
      <c r="F9999" s="81" t="str">
        <f>VLOOKUP(E9999,Customer[],2,FALSE)</f>
        <v xml:space="preserve">Thae Thae </v>
      </c>
      <c r="G9999" s="69" t="str">
        <f>VLOOKUP(E9999,Customer[],3,FALSE)</f>
        <v>Thandar Rd</v>
      </c>
      <c r="H9999" s="69" t="str">
        <f>VLOOKUP(E9999,Customer[],4,FALSE)</f>
        <v xml:space="preserve"> N/Oakkala</v>
      </c>
      <c r="I9999" s="48" t="s">
        <v>18</v>
      </c>
      <c r="J9999" s="82" t="str">
        <f>VLOOKUP(I9999,PGStock[],2,FALSE)</f>
        <v>Formula Rum 350ml</v>
      </c>
      <c r="K9999" s="71">
        <f>VLOOKUP(I9999,PGStock[],3,FALSE)</f>
        <v>0.35</v>
      </c>
      <c r="L9999" s="47">
        <v>2</v>
      </c>
      <c r="M9999" s="47">
        <f>VLOOKUP(I9999,PGStock[],6,FALSE)</f>
        <v>150</v>
      </c>
      <c r="N9999" s="47">
        <f>+PGSales!$L9999*PGSales!$M9999</f>
        <v>300</v>
      </c>
    </row>
    <row r="10000" spans="1:14" hidden="1" x14ac:dyDescent="0.25">
      <c r="A10000" s="77">
        <f t="shared" si="1132"/>
        <v>2025</v>
      </c>
      <c r="B10000" s="77">
        <f t="shared" si="1133"/>
        <v>8</v>
      </c>
      <c r="C10000" s="73">
        <v>45885</v>
      </c>
      <c r="D10000" s="79" t="s">
        <v>60</v>
      </c>
      <c r="E10000" s="80" t="s">
        <v>693</v>
      </c>
      <c r="F10000" s="81" t="str">
        <f>VLOOKUP(E10000,Customer[],2,FALSE)</f>
        <v>Uncle Liquor</v>
      </c>
      <c r="G10000" s="69" t="str">
        <f>VLOOKUP(E10000,Customer[],3,FALSE)</f>
        <v>Bonmoer Rd</v>
      </c>
      <c r="H10000" s="69" t="str">
        <f>VLOOKUP(E10000,Customer[],4,FALSE)</f>
        <v xml:space="preserve"> N/Oakkala</v>
      </c>
      <c r="I10000" s="48" t="s">
        <v>25</v>
      </c>
      <c r="J10000" s="82" t="str">
        <f>VLOOKUP(I10000,PGStock[],2,FALSE)</f>
        <v>Columbus Super Red Smooth 350 Ml</v>
      </c>
      <c r="K10000" s="71">
        <f>VLOOKUP(I10000,PGStock[],3,FALSE)</f>
        <v>0.35</v>
      </c>
      <c r="L10000" s="47">
        <v>4</v>
      </c>
      <c r="M10000" s="47">
        <f>VLOOKUP(I10000,PGStock[],6,FALSE)</f>
        <v>150</v>
      </c>
      <c r="N10000" s="47">
        <f>+PGSales!$L10000*PGSales!$M10000</f>
        <v>600</v>
      </c>
    </row>
    <row r="10001" spans="1:14" hidden="1" x14ac:dyDescent="0.25">
      <c r="A10001" s="77">
        <f t="shared" si="1132"/>
        <v>2025</v>
      </c>
      <c r="B10001" s="77">
        <f t="shared" si="1133"/>
        <v>8</v>
      </c>
      <c r="C10001" s="73">
        <v>45885</v>
      </c>
      <c r="D10001" s="79" t="s">
        <v>60</v>
      </c>
      <c r="E10001" s="80" t="s">
        <v>693</v>
      </c>
      <c r="F10001" s="81" t="str">
        <f>VLOOKUP(E10001,Customer[],2,FALSE)</f>
        <v>Uncle Liquor</v>
      </c>
      <c r="G10001" s="69" t="str">
        <f>VLOOKUP(E10001,Customer[],3,FALSE)</f>
        <v>Bonmoer Rd</v>
      </c>
      <c r="H10001" s="69" t="str">
        <f>VLOOKUP(E10001,Customer[],4,FALSE)</f>
        <v xml:space="preserve"> N/Oakkala</v>
      </c>
      <c r="I10001" s="48" t="s">
        <v>18</v>
      </c>
      <c r="J10001" s="82" t="str">
        <f>VLOOKUP(I10001,PGStock[],2,FALSE)</f>
        <v>Formula Rum 350ml</v>
      </c>
      <c r="K10001" s="71">
        <f>VLOOKUP(I10001,PGStock[],3,FALSE)</f>
        <v>0.35</v>
      </c>
      <c r="L10001" s="47">
        <v>6</v>
      </c>
      <c r="M10001" s="47">
        <f>VLOOKUP(I10001,PGStock[],6,FALSE)</f>
        <v>150</v>
      </c>
      <c r="N10001" s="47">
        <f>+PGSales!$L10001*PGSales!$M10001</f>
        <v>900</v>
      </c>
    </row>
    <row r="10002" spans="1:14" hidden="1" x14ac:dyDescent="0.25">
      <c r="A10002" s="77">
        <f t="shared" si="1132"/>
        <v>2025</v>
      </c>
      <c r="B10002" s="77">
        <f t="shared" si="1133"/>
        <v>8</v>
      </c>
      <c r="C10002" s="73">
        <v>45885</v>
      </c>
      <c r="D10002" s="79" t="s">
        <v>878</v>
      </c>
      <c r="E10002" s="80" t="s">
        <v>370</v>
      </c>
      <c r="F10002" s="81" t="str">
        <f>VLOOKUP(E10002,Customer[],2,FALSE)</f>
        <v>Paint Taime Thaung</v>
      </c>
      <c r="G10002" s="69" t="str">
        <f>VLOOKUP(E10002,Customer[],3,FALSE)</f>
        <v>Aye Yake Nyein Rd</v>
      </c>
      <c r="H10002" s="69" t="str">
        <f>VLOOKUP(E10002,Customer[],4,FALSE)</f>
        <v>Hlaing Thar Yar</v>
      </c>
      <c r="I10002" s="48" t="s">
        <v>25</v>
      </c>
      <c r="J10002" s="82" t="str">
        <f>VLOOKUP(I10002,PGStock[],2,FALSE)</f>
        <v>Columbus Super Red Smooth 350 Ml</v>
      </c>
      <c r="K10002" s="71">
        <f>VLOOKUP(I10002,PGStock[],3,FALSE)</f>
        <v>0.35</v>
      </c>
      <c r="L10002" s="47">
        <v>1</v>
      </c>
      <c r="M10002" s="47">
        <f>VLOOKUP(I10002,PGStock[],6,FALSE)</f>
        <v>150</v>
      </c>
      <c r="N10002" s="47">
        <f>+PGSales!$L10002*PGSales!$M10002</f>
        <v>150</v>
      </c>
    </row>
    <row r="10003" spans="1:14" hidden="1" x14ac:dyDescent="0.25">
      <c r="A10003" s="77">
        <f t="shared" si="1132"/>
        <v>2025</v>
      </c>
      <c r="B10003" s="77">
        <f t="shared" si="1133"/>
        <v>8</v>
      </c>
      <c r="C10003" s="73">
        <v>45885</v>
      </c>
      <c r="D10003" s="79" t="s">
        <v>878</v>
      </c>
      <c r="E10003" s="80" t="s">
        <v>370</v>
      </c>
      <c r="F10003" s="81" t="str">
        <f>VLOOKUP(E10003,Customer[],2,FALSE)</f>
        <v>Paint Taime Thaung</v>
      </c>
      <c r="G10003" s="69" t="str">
        <f>VLOOKUP(E10003,Customer[],3,FALSE)</f>
        <v>Aye Yake Nyein Rd</v>
      </c>
      <c r="H10003" s="69" t="str">
        <f>VLOOKUP(E10003,Customer[],4,FALSE)</f>
        <v>Hlaing Thar Yar</v>
      </c>
      <c r="I10003" s="48" t="s">
        <v>23</v>
      </c>
      <c r="J10003" s="82" t="str">
        <f>VLOOKUP(I10003,PGStock[],2,FALSE)</f>
        <v>Columbus Super Red Smooth 175 Ml</v>
      </c>
      <c r="K10003" s="71">
        <f>VLOOKUP(I10003,PGStock[],3,FALSE)</f>
        <v>0.17499999999999999</v>
      </c>
      <c r="L10003" s="47">
        <v>1</v>
      </c>
      <c r="M10003" s="47">
        <f>VLOOKUP(I10003,PGStock[],6,FALSE)</f>
        <v>100</v>
      </c>
      <c r="N10003" s="47">
        <f>+PGSales!$L10003*PGSales!$M10003</f>
        <v>100</v>
      </c>
    </row>
    <row r="10004" spans="1:14" hidden="1" x14ac:dyDescent="0.25">
      <c r="A10004" s="77">
        <f t="shared" si="1132"/>
        <v>2025</v>
      </c>
      <c r="B10004" s="77">
        <f t="shared" si="1133"/>
        <v>8</v>
      </c>
      <c r="C10004" s="73">
        <v>45885</v>
      </c>
      <c r="D10004" s="79" t="s">
        <v>878</v>
      </c>
      <c r="E10004" s="80" t="s">
        <v>370</v>
      </c>
      <c r="F10004" s="81" t="str">
        <f>VLOOKUP(E10004,Customer[],2,FALSE)</f>
        <v>Paint Taime Thaung</v>
      </c>
      <c r="G10004" s="69" t="str">
        <f>VLOOKUP(E10004,Customer[],3,FALSE)</f>
        <v>Aye Yake Nyein Rd</v>
      </c>
      <c r="H10004" s="69" t="str">
        <f>VLOOKUP(E10004,Customer[],4,FALSE)</f>
        <v>Hlaing Thar Yar</v>
      </c>
      <c r="I10004" s="48" t="s">
        <v>18</v>
      </c>
      <c r="J10004" s="82" t="str">
        <f>VLOOKUP(I10004,PGStock[],2,FALSE)</f>
        <v>Formula Rum 350ml</v>
      </c>
      <c r="K10004" s="71">
        <f>VLOOKUP(I10004,PGStock[],3,FALSE)</f>
        <v>0.35</v>
      </c>
      <c r="L10004" s="47">
        <v>8</v>
      </c>
      <c r="M10004" s="47">
        <f>VLOOKUP(I10004,PGStock[],6,FALSE)</f>
        <v>150</v>
      </c>
      <c r="N10004" s="47">
        <f>+PGSales!$L10004*PGSales!$M10004</f>
        <v>1200</v>
      </c>
    </row>
    <row r="10005" spans="1:14" hidden="1" x14ac:dyDescent="0.25">
      <c r="A10005" s="77">
        <f t="shared" si="1132"/>
        <v>2025</v>
      </c>
      <c r="B10005" s="77">
        <f t="shared" si="1133"/>
        <v>8</v>
      </c>
      <c r="C10005" s="73">
        <v>45885</v>
      </c>
      <c r="D10005" s="79" t="s">
        <v>68</v>
      </c>
      <c r="E10005" s="80" t="s">
        <v>415</v>
      </c>
      <c r="F10005" s="81" t="str">
        <f>VLOOKUP(E10005,Customer[],2,FALSE)</f>
        <v>Lucky</v>
      </c>
      <c r="G10005" s="69" t="str">
        <f>VLOOKUP(E10005,Customer[],3,FALSE)</f>
        <v>Malar Rd</v>
      </c>
      <c r="H10005" s="69" t="str">
        <f>VLOOKUP(E10005,Customer[],4,FALSE)</f>
        <v>Hlaing Thar Yar</v>
      </c>
      <c r="I10005" s="48" t="s">
        <v>25</v>
      </c>
      <c r="J10005" s="82" t="str">
        <f>VLOOKUP(I10005,PGStock[],2,FALSE)</f>
        <v>Columbus Super Red Smooth 350 Ml</v>
      </c>
      <c r="K10005" s="71">
        <f>VLOOKUP(I10005,PGStock[],3,FALSE)</f>
        <v>0.35</v>
      </c>
      <c r="L10005" s="47">
        <v>1</v>
      </c>
      <c r="M10005" s="47">
        <f>VLOOKUP(I10005,PGStock[],6,FALSE)</f>
        <v>150</v>
      </c>
      <c r="N10005" s="47">
        <f>+PGSales!$L10005*PGSales!$M10005</f>
        <v>150</v>
      </c>
    </row>
    <row r="10006" spans="1:14" hidden="1" x14ac:dyDescent="0.25">
      <c r="A10006" s="77">
        <f t="shared" si="1132"/>
        <v>2025</v>
      </c>
      <c r="B10006" s="77">
        <f t="shared" si="1133"/>
        <v>8</v>
      </c>
      <c r="C10006" s="73">
        <v>45885</v>
      </c>
      <c r="D10006" s="79" t="s">
        <v>68</v>
      </c>
      <c r="E10006" s="80" t="s">
        <v>415</v>
      </c>
      <c r="F10006" s="81" t="str">
        <f>VLOOKUP(E10006,Customer[],2,FALSE)</f>
        <v>Lucky</v>
      </c>
      <c r="G10006" s="69" t="str">
        <f>VLOOKUP(E10006,Customer[],3,FALSE)</f>
        <v>Malar Rd</v>
      </c>
      <c r="H10006" s="69" t="str">
        <f>VLOOKUP(E10006,Customer[],4,FALSE)</f>
        <v>Hlaing Thar Yar</v>
      </c>
      <c r="I10006" s="48" t="s">
        <v>20</v>
      </c>
      <c r="J10006" s="82" t="str">
        <f>VLOOKUP(I10006,PGStock[],2,FALSE)</f>
        <v>Formula Rum 700ml</v>
      </c>
      <c r="K10006" s="71">
        <f>VLOOKUP(I10006,PGStock[],3,FALSE)</f>
        <v>0.7</v>
      </c>
      <c r="L10006" s="47">
        <v>1</v>
      </c>
      <c r="M10006" s="47">
        <f>VLOOKUP(I10006,PGStock[],6,FALSE)</f>
        <v>200</v>
      </c>
      <c r="N10006" s="47">
        <f>+PGSales!$L10006*PGSales!$M10006</f>
        <v>200</v>
      </c>
    </row>
    <row r="10007" spans="1:14" hidden="1" x14ac:dyDescent="0.25">
      <c r="A10007" s="77">
        <f t="shared" si="1132"/>
        <v>2025</v>
      </c>
      <c r="B10007" s="77">
        <f t="shared" si="1133"/>
        <v>8</v>
      </c>
      <c r="C10007" s="73">
        <v>45885</v>
      </c>
      <c r="D10007" s="79" t="s">
        <v>68</v>
      </c>
      <c r="E10007" s="80" t="s">
        <v>415</v>
      </c>
      <c r="F10007" s="81" t="str">
        <f>VLOOKUP(E10007,Customer[],2,FALSE)</f>
        <v>Lucky</v>
      </c>
      <c r="G10007" s="69" t="str">
        <f>VLOOKUP(E10007,Customer[],3,FALSE)</f>
        <v>Malar Rd</v>
      </c>
      <c r="H10007" s="69" t="str">
        <f>VLOOKUP(E10007,Customer[],4,FALSE)</f>
        <v>Hlaing Thar Yar</v>
      </c>
      <c r="I10007" s="48" t="s">
        <v>18</v>
      </c>
      <c r="J10007" s="82" t="str">
        <f>VLOOKUP(I10007,PGStock[],2,FALSE)</f>
        <v>Formula Rum 350ml</v>
      </c>
      <c r="K10007" s="71">
        <f>VLOOKUP(I10007,PGStock[],3,FALSE)</f>
        <v>0.35</v>
      </c>
      <c r="L10007" s="47">
        <v>5</v>
      </c>
      <c r="M10007" s="47">
        <f>VLOOKUP(I10007,PGStock[],6,FALSE)</f>
        <v>150</v>
      </c>
      <c r="N10007" s="47">
        <f>+PGSales!$L10007*PGSales!$M10007</f>
        <v>750</v>
      </c>
    </row>
    <row r="10008" spans="1:14" hidden="1" x14ac:dyDescent="0.25">
      <c r="A10008" s="77">
        <f t="shared" si="1132"/>
        <v>2025</v>
      </c>
      <c r="B10008" s="77">
        <f t="shared" si="1133"/>
        <v>8</v>
      </c>
      <c r="C10008" s="73">
        <v>45885</v>
      </c>
      <c r="D10008" s="79" t="s">
        <v>70</v>
      </c>
      <c r="E10008" s="80" t="s">
        <v>417</v>
      </c>
      <c r="F10008" s="81" t="str">
        <f>VLOOKUP(E10008,Customer[],2,FALSE)</f>
        <v>Arkar Tha 2</v>
      </c>
      <c r="G10008" s="69" t="str">
        <f>VLOOKUP(E10008,Customer[],3,FALSE)</f>
        <v>Sake kan Thar Rd</v>
      </c>
      <c r="H10008" s="69" t="str">
        <f>VLOOKUP(E10008,Customer[],4,FALSE)</f>
        <v>Hlaing Thar Yar</v>
      </c>
      <c r="I10008" s="48" t="s">
        <v>18</v>
      </c>
      <c r="J10008" s="82" t="str">
        <f>VLOOKUP(I10008,PGStock[],2,FALSE)</f>
        <v>Formula Rum 350ml</v>
      </c>
      <c r="K10008" s="71">
        <f>VLOOKUP(I10008,PGStock[],3,FALSE)</f>
        <v>0.35</v>
      </c>
      <c r="L10008" s="47">
        <v>3</v>
      </c>
      <c r="M10008" s="47">
        <f>VLOOKUP(I10008,PGStock[],6,FALSE)</f>
        <v>150</v>
      </c>
      <c r="N10008" s="47">
        <f>+PGSales!$L10008*PGSales!$M10008</f>
        <v>450</v>
      </c>
    </row>
    <row r="10009" spans="1:14" hidden="1" x14ac:dyDescent="0.25">
      <c r="A10009" s="77">
        <f t="shared" si="1132"/>
        <v>2025</v>
      </c>
      <c r="B10009" s="77">
        <f t="shared" si="1133"/>
        <v>8</v>
      </c>
      <c r="C10009" s="73">
        <v>45885</v>
      </c>
      <c r="D10009" s="79" t="s">
        <v>74</v>
      </c>
      <c r="E10009" s="80" t="s">
        <v>467</v>
      </c>
      <c r="F10009" s="81" t="str">
        <f>VLOOKUP(E10009,Customer[],2,FALSE)</f>
        <v>ANT Store</v>
      </c>
      <c r="G10009" s="69" t="str">
        <f>VLOOKUP(E10009,Customer[],3,FALSE)</f>
        <v>Sake kan Thar Rd</v>
      </c>
      <c r="H10009" s="69" t="str">
        <f>VLOOKUP(E10009,Customer[],4,FALSE)</f>
        <v>Hlaing Thar Yar</v>
      </c>
      <c r="I10009" s="48" t="s">
        <v>18</v>
      </c>
      <c r="J10009" s="82" t="str">
        <f>VLOOKUP(I10009,PGStock[],2,FALSE)</f>
        <v>Formula Rum 350ml</v>
      </c>
      <c r="K10009" s="71">
        <f>VLOOKUP(I10009,PGStock[],3,FALSE)</f>
        <v>0.35</v>
      </c>
      <c r="L10009" s="47">
        <v>3</v>
      </c>
      <c r="M10009" s="47">
        <f>VLOOKUP(I10009,PGStock[],6,FALSE)</f>
        <v>150</v>
      </c>
      <c r="N10009" s="47">
        <f>+PGSales!$L10009*PGSales!$M10009</f>
        <v>450</v>
      </c>
    </row>
    <row r="10010" spans="1:14" hidden="1" x14ac:dyDescent="0.25">
      <c r="A10010" s="77">
        <f t="shared" ref="A10010:A10027" si="1134">YEAR(C10010)</f>
        <v>2025</v>
      </c>
      <c r="B10010" s="77">
        <f t="shared" ref="B10010:B10027" si="1135">MONTH(C10010)</f>
        <v>8</v>
      </c>
      <c r="C10010" s="73">
        <v>45885</v>
      </c>
      <c r="D10010" s="79" t="s">
        <v>131</v>
      </c>
      <c r="E10010" s="80">
        <v>124</v>
      </c>
      <c r="F10010" s="81" t="str">
        <f>VLOOKUP(E10010,Customer[],2,FALSE)</f>
        <v>124 Store</v>
      </c>
      <c r="G10010" s="69" t="str">
        <f>VLOOKUP(E10010,Customer[],3,FALSE)</f>
        <v>Padamyar Rd</v>
      </c>
      <c r="H10010" s="69" t="str">
        <f>VLOOKUP(E10010,Customer[],4,FALSE)</f>
        <v>Hlaing Thar Yar</v>
      </c>
      <c r="I10010" s="48" t="s">
        <v>25</v>
      </c>
      <c r="J10010" s="82" t="str">
        <f>VLOOKUP(I10010,PGStock[],2,FALSE)</f>
        <v>Columbus Super Red Smooth 350 Ml</v>
      </c>
      <c r="K10010" s="71">
        <f>VLOOKUP(I10010,PGStock[],3,FALSE)</f>
        <v>0.35</v>
      </c>
      <c r="L10010" s="47">
        <v>4</v>
      </c>
      <c r="M10010" s="47">
        <f>VLOOKUP(I10010,PGStock[],6,FALSE)</f>
        <v>150</v>
      </c>
      <c r="N10010" s="47">
        <f>+PGSales!$L10010*PGSales!$M10010</f>
        <v>600</v>
      </c>
    </row>
    <row r="10011" spans="1:14" hidden="1" x14ac:dyDescent="0.25">
      <c r="A10011" s="77">
        <f t="shared" si="1134"/>
        <v>2025</v>
      </c>
      <c r="B10011" s="77">
        <f t="shared" si="1135"/>
        <v>8</v>
      </c>
      <c r="C10011" s="73">
        <v>45885</v>
      </c>
      <c r="D10011" s="79" t="s">
        <v>131</v>
      </c>
      <c r="E10011" s="80">
        <v>124</v>
      </c>
      <c r="F10011" s="81" t="str">
        <f>VLOOKUP(E10011,Customer[],2,FALSE)</f>
        <v>124 Store</v>
      </c>
      <c r="G10011" s="69" t="str">
        <f>VLOOKUP(E10011,Customer[],3,FALSE)</f>
        <v>Padamyar Rd</v>
      </c>
      <c r="H10011" s="69" t="str">
        <f>VLOOKUP(E10011,Customer[],4,FALSE)</f>
        <v>Hlaing Thar Yar</v>
      </c>
      <c r="I10011" s="48" t="s">
        <v>23</v>
      </c>
      <c r="J10011" s="82" t="str">
        <f>VLOOKUP(I10011,PGStock[],2,FALSE)</f>
        <v>Columbus Super Red Smooth 175 Ml</v>
      </c>
      <c r="K10011" s="71">
        <f>VLOOKUP(I10011,PGStock[],3,FALSE)</f>
        <v>0.17499999999999999</v>
      </c>
      <c r="L10011" s="47">
        <v>4</v>
      </c>
      <c r="M10011" s="47">
        <f>VLOOKUP(I10011,PGStock[],6,FALSE)</f>
        <v>100</v>
      </c>
      <c r="N10011" s="47">
        <f>+PGSales!$L10011*PGSales!$M10011</f>
        <v>400</v>
      </c>
    </row>
    <row r="10012" spans="1:14" hidden="1" x14ac:dyDescent="0.25">
      <c r="A10012" s="77">
        <f t="shared" si="1134"/>
        <v>2025</v>
      </c>
      <c r="B10012" s="77">
        <f t="shared" si="1135"/>
        <v>8</v>
      </c>
      <c r="C10012" s="73">
        <v>45885</v>
      </c>
      <c r="D10012" s="79" t="s">
        <v>131</v>
      </c>
      <c r="E10012" s="80">
        <v>124</v>
      </c>
      <c r="F10012" s="81" t="str">
        <f>VLOOKUP(E10012,Customer[],2,FALSE)</f>
        <v>124 Store</v>
      </c>
      <c r="G10012" s="69" t="str">
        <f>VLOOKUP(E10012,Customer[],3,FALSE)</f>
        <v>Padamyar Rd</v>
      </c>
      <c r="H10012" s="69" t="str">
        <f>VLOOKUP(E10012,Customer[],4,FALSE)</f>
        <v>Hlaing Thar Yar</v>
      </c>
      <c r="I10012" s="48" t="s">
        <v>20</v>
      </c>
      <c r="J10012" s="82" t="str">
        <f>VLOOKUP(I10012,PGStock[],2,FALSE)</f>
        <v>Formula Rum 700ml</v>
      </c>
      <c r="K10012" s="71">
        <f>VLOOKUP(I10012,PGStock[],3,FALSE)</f>
        <v>0.7</v>
      </c>
      <c r="L10012" s="47">
        <v>1</v>
      </c>
      <c r="M10012" s="47">
        <f>VLOOKUP(I10012,PGStock[],6,FALSE)</f>
        <v>200</v>
      </c>
      <c r="N10012" s="47">
        <f>+PGSales!$L10012*PGSales!$M10012</f>
        <v>200</v>
      </c>
    </row>
    <row r="10013" spans="1:14" hidden="1" x14ac:dyDescent="0.25">
      <c r="A10013" s="77">
        <f t="shared" si="1134"/>
        <v>2025</v>
      </c>
      <c r="B10013" s="77">
        <f t="shared" si="1135"/>
        <v>8</v>
      </c>
      <c r="C10013" s="73">
        <v>45885</v>
      </c>
      <c r="D10013" s="79" t="s">
        <v>131</v>
      </c>
      <c r="E10013" s="80">
        <v>124</v>
      </c>
      <c r="F10013" s="81" t="str">
        <f>VLOOKUP(E10013,Customer[],2,FALSE)</f>
        <v>124 Store</v>
      </c>
      <c r="G10013" s="69" t="str">
        <f>VLOOKUP(E10013,Customer[],3,FALSE)</f>
        <v>Padamyar Rd</v>
      </c>
      <c r="H10013" s="69" t="str">
        <f>VLOOKUP(E10013,Customer[],4,FALSE)</f>
        <v>Hlaing Thar Yar</v>
      </c>
      <c r="I10013" s="48" t="s">
        <v>18</v>
      </c>
      <c r="J10013" s="82" t="str">
        <f>VLOOKUP(I10013,PGStock[],2,FALSE)</f>
        <v>Formula Rum 350ml</v>
      </c>
      <c r="K10013" s="71">
        <f>VLOOKUP(I10013,PGStock[],3,FALSE)</f>
        <v>0.35</v>
      </c>
      <c r="L10013" s="47">
        <v>5</v>
      </c>
      <c r="M10013" s="47">
        <f>VLOOKUP(I10013,PGStock[],6,FALSE)</f>
        <v>150</v>
      </c>
      <c r="N10013" s="47">
        <f>+PGSales!$L10013*PGSales!$M10013</f>
        <v>750</v>
      </c>
    </row>
    <row r="10014" spans="1:14" hidden="1" x14ac:dyDescent="0.25">
      <c r="A10014" s="77">
        <f t="shared" si="1134"/>
        <v>2025</v>
      </c>
      <c r="B10014" s="77">
        <f t="shared" si="1135"/>
        <v>8</v>
      </c>
      <c r="C10014" s="73">
        <v>45885</v>
      </c>
      <c r="D10014" s="79" t="s">
        <v>275</v>
      </c>
      <c r="E10014" s="80" t="s">
        <v>468</v>
      </c>
      <c r="F10014" s="81" t="str">
        <f>VLOOKUP(E10014,Customer[],2,FALSE)</f>
        <v>Zaw</v>
      </c>
      <c r="G10014" s="69" t="str">
        <f>VLOOKUP(E10014,Customer[],3,FALSE)</f>
        <v>Kyan Sitt Thar Rd</v>
      </c>
      <c r="H10014" s="69" t="str">
        <f>VLOOKUP(E10014,Customer[],4,FALSE)</f>
        <v>Hlaing Thar Yar</v>
      </c>
      <c r="I10014" s="48" t="s">
        <v>25</v>
      </c>
      <c r="J10014" s="82" t="str">
        <f>VLOOKUP(I10014,PGStock[],2,FALSE)</f>
        <v>Columbus Super Red Smooth 350 Ml</v>
      </c>
      <c r="K10014" s="71">
        <f>VLOOKUP(I10014,PGStock[],3,FALSE)</f>
        <v>0.35</v>
      </c>
      <c r="L10014" s="47">
        <v>2</v>
      </c>
      <c r="M10014" s="47">
        <f>VLOOKUP(I10014,PGStock[],6,FALSE)</f>
        <v>150</v>
      </c>
      <c r="N10014" s="47">
        <f>+PGSales!$L10014*PGSales!$M10014</f>
        <v>300</v>
      </c>
    </row>
    <row r="10015" spans="1:14" hidden="1" x14ac:dyDescent="0.25">
      <c r="A10015" s="77">
        <f t="shared" si="1134"/>
        <v>2025</v>
      </c>
      <c r="B10015" s="77">
        <f t="shared" si="1135"/>
        <v>8</v>
      </c>
      <c r="C10015" s="73">
        <v>45885</v>
      </c>
      <c r="D10015" s="79" t="s">
        <v>275</v>
      </c>
      <c r="E10015" s="80" t="s">
        <v>468</v>
      </c>
      <c r="F10015" s="81" t="str">
        <f>VLOOKUP(E10015,Customer[],2,FALSE)</f>
        <v>Zaw</v>
      </c>
      <c r="G10015" s="69" t="str">
        <f>VLOOKUP(E10015,Customer[],3,FALSE)</f>
        <v>Kyan Sitt Thar Rd</v>
      </c>
      <c r="H10015" s="69" t="str">
        <f>VLOOKUP(E10015,Customer[],4,FALSE)</f>
        <v>Hlaing Thar Yar</v>
      </c>
      <c r="I10015" s="48" t="s">
        <v>23</v>
      </c>
      <c r="J10015" s="82" t="str">
        <f>VLOOKUP(I10015,PGStock[],2,FALSE)</f>
        <v>Columbus Super Red Smooth 175 Ml</v>
      </c>
      <c r="K10015" s="71">
        <f>VLOOKUP(I10015,PGStock[],3,FALSE)</f>
        <v>0.17499999999999999</v>
      </c>
      <c r="L10015" s="47">
        <v>6</v>
      </c>
      <c r="M10015" s="47">
        <f>VLOOKUP(I10015,PGStock[],6,FALSE)</f>
        <v>100</v>
      </c>
      <c r="N10015" s="47">
        <f>+PGSales!$L10015*PGSales!$M10015</f>
        <v>600</v>
      </c>
    </row>
    <row r="10016" spans="1:14" hidden="1" x14ac:dyDescent="0.25">
      <c r="A10016" s="77">
        <f t="shared" si="1134"/>
        <v>2025</v>
      </c>
      <c r="B10016" s="77">
        <f t="shared" si="1135"/>
        <v>8</v>
      </c>
      <c r="C10016" s="73">
        <v>45885</v>
      </c>
      <c r="D10016" s="79" t="s">
        <v>275</v>
      </c>
      <c r="E10016" s="80" t="s">
        <v>468</v>
      </c>
      <c r="F10016" s="81" t="str">
        <f>VLOOKUP(E10016,Customer[],2,FALSE)</f>
        <v>Zaw</v>
      </c>
      <c r="G10016" s="69" t="str">
        <f>VLOOKUP(E10016,Customer[],3,FALSE)</f>
        <v>Kyan Sitt Thar Rd</v>
      </c>
      <c r="H10016" s="69" t="str">
        <f>VLOOKUP(E10016,Customer[],4,FALSE)</f>
        <v>Hlaing Thar Yar</v>
      </c>
      <c r="I10016" s="48" t="s">
        <v>18</v>
      </c>
      <c r="J10016" s="82" t="str">
        <f>VLOOKUP(I10016,PGStock[],2,FALSE)</f>
        <v>Formula Rum 350ml</v>
      </c>
      <c r="K10016" s="71">
        <f>VLOOKUP(I10016,PGStock[],3,FALSE)</f>
        <v>0.35</v>
      </c>
      <c r="L10016" s="47">
        <v>4</v>
      </c>
      <c r="M10016" s="47">
        <f>VLOOKUP(I10016,PGStock[],6,FALSE)</f>
        <v>150</v>
      </c>
      <c r="N10016" s="47">
        <f>+PGSales!$L10016*PGSales!$M10016</f>
        <v>600</v>
      </c>
    </row>
    <row r="10017" spans="1:14" hidden="1" x14ac:dyDescent="0.25">
      <c r="A10017" s="77">
        <f t="shared" si="1134"/>
        <v>2025</v>
      </c>
      <c r="B10017" s="77">
        <f t="shared" si="1135"/>
        <v>8</v>
      </c>
      <c r="C10017" s="73">
        <v>45885</v>
      </c>
      <c r="D10017" s="79" t="s">
        <v>187</v>
      </c>
      <c r="E10017" s="80" t="s">
        <v>183</v>
      </c>
      <c r="F10017" s="81" t="str">
        <f>VLOOKUP(E10017,Customer[],2,FALSE)</f>
        <v>Smile Moon</v>
      </c>
      <c r="G10017" s="69" t="str">
        <f>VLOOKUP(E10017,Customer[],3,FALSE)</f>
        <v>Joephyu Rd</v>
      </c>
      <c r="H10017" s="69" t="str">
        <f>VLOOKUP(E10017,Customer[],4,FALSE)</f>
        <v>Mangalardon</v>
      </c>
      <c r="I10017" s="48" t="s">
        <v>27</v>
      </c>
      <c r="J10017" s="82" t="str">
        <f>VLOOKUP(I10017,PGStock[],2,FALSE)</f>
        <v>Columbus Super Red Smooth 700 Ml</v>
      </c>
      <c r="K10017" s="71">
        <f>VLOOKUP(I10017,PGStock[],3,FALSE)</f>
        <v>0.7</v>
      </c>
      <c r="L10017" s="47">
        <v>1</v>
      </c>
      <c r="M10017" s="47">
        <f>VLOOKUP(I10017,PGStock[],6,FALSE)</f>
        <v>200</v>
      </c>
      <c r="N10017" s="47">
        <f>+PGSales!$L10017*PGSales!$M10017</f>
        <v>200</v>
      </c>
    </row>
    <row r="10018" spans="1:14" hidden="1" x14ac:dyDescent="0.25">
      <c r="A10018" s="77">
        <f t="shared" si="1134"/>
        <v>2025</v>
      </c>
      <c r="B10018" s="77">
        <f t="shared" si="1135"/>
        <v>8</v>
      </c>
      <c r="C10018" s="73">
        <v>45885</v>
      </c>
      <c r="D10018" s="79" t="s">
        <v>187</v>
      </c>
      <c r="E10018" s="80" t="s">
        <v>183</v>
      </c>
      <c r="F10018" s="81" t="str">
        <f>VLOOKUP(E10018,Customer[],2,FALSE)</f>
        <v>Smile Moon</v>
      </c>
      <c r="G10018" s="69" t="str">
        <f>VLOOKUP(E10018,Customer[],3,FALSE)</f>
        <v>Joephyu Rd</v>
      </c>
      <c r="H10018" s="69" t="str">
        <f>VLOOKUP(E10018,Customer[],4,FALSE)</f>
        <v>Mangalardon</v>
      </c>
      <c r="I10018" s="48" t="s">
        <v>25</v>
      </c>
      <c r="J10018" s="82" t="str">
        <f>VLOOKUP(I10018,PGStock[],2,FALSE)</f>
        <v>Columbus Super Red Smooth 350 Ml</v>
      </c>
      <c r="K10018" s="71">
        <f>VLOOKUP(I10018,PGStock[],3,FALSE)</f>
        <v>0.35</v>
      </c>
      <c r="L10018" s="47">
        <v>4</v>
      </c>
      <c r="M10018" s="47">
        <f>VLOOKUP(I10018,PGStock[],6,FALSE)</f>
        <v>150</v>
      </c>
      <c r="N10018" s="47">
        <f>+PGSales!$L10018*PGSales!$M10018</f>
        <v>600</v>
      </c>
    </row>
    <row r="10019" spans="1:14" hidden="1" x14ac:dyDescent="0.25">
      <c r="A10019" s="77">
        <f t="shared" si="1134"/>
        <v>2025</v>
      </c>
      <c r="B10019" s="77">
        <f t="shared" si="1135"/>
        <v>8</v>
      </c>
      <c r="C10019" s="73">
        <v>45885</v>
      </c>
      <c r="D10019" s="79" t="s">
        <v>187</v>
      </c>
      <c r="E10019" s="80" t="s">
        <v>183</v>
      </c>
      <c r="F10019" s="81" t="str">
        <f>VLOOKUP(E10019,Customer[],2,FALSE)</f>
        <v>Smile Moon</v>
      </c>
      <c r="G10019" s="69" t="str">
        <f>VLOOKUP(E10019,Customer[],3,FALSE)</f>
        <v>Joephyu Rd</v>
      </c>
      <c r="H10019" s="69" t="str">
        <f>VLOOKUP(E10019,Customer[],4,FALSE)</f>
        <v>Mangalardon</v>
      </c>
      <c r="I10019" s="48" t="s">
        <v>23</v>
      </c>
      <c r="J10019" s="82" t="str">
        <f>VLOOKUP(I10019,PGStock[],2,FALSE)</f>
        <v>Columbus Super Red Smooth 175 Ml</v>
      </c>
      <c r="K10019" s="71">
        <f>VLOOKUP(I10019,PGStock[],3,FALSE)</f>
        <v>0.17499999999999999</v>
      </c>
      <c r="L10019" s="47">
        <v>2</v>
      </c>
      <c r="M10019" s="47">
        <f>VLOOKUP(I10019,PGStock[],6,FALSE)</f>
        <v>100</v>
      </c>
      <c r="N10019" s="47">
        <f>+PGSales!$L10019*PGSales!$M10019</f>
        <v>200</v>
      </c>
    </row>
    <row r="10020" spans="1:14" hidden="1" x14ac:dyDescent="0.25">
      <c r="A10020" s="77">
        <f t="shared" si="1134"/>
        <v>2025</v>
      </c>
      <c r="B10020" s="77">
        <f t="shared" si="1135"/>
        <v>8</v>
      </c>
      <c r="C10020" s="73">
        <v>45885</v>
      </c>
      <c r="D10020" s="79" t="s">
        <v>109</v>
      </c>
      <c r="E10020" s="80" t="s">
        <v>182</v>
      </c>
      <c r="F10020" s="81" t="str">
        <f>VLOOKUP(E10020,Customer[],2,FALSE)</f>
        <v>Su</v>
      </c>
      <c r="G10020" s="69" t="str">
        <f>VLOOKUP(E10020,Customer[],3,FALSE)</f>
        <v>Aung Sinkhoe Rd</v>
      </c>
      <c r="H10020" s="69" t="str">
        <f>VLOOKUP(E10020,Customer[],4,FALSE)</f>
        <v>Mangalardon</v>
      </c>
      <c r="I10020" s="48" t="s">
        <v>27</v>
      </c>
      <c r="J10020" s="82" t="str">
        <f>VLOOKUP(I10020,PGStock[],2,FALSE)</f>
        <v>Columbus Super Red Smooth 700 Ml</v>
      </c>
      <c r="K10020" s="71">
        <f>VLOOKUP(I10020,PGStock[],3,FALSE)</f>
        <v>0.7</v>
      </c>
      <c r="L10020" s="47">
        <v>1</v>
      </c>
      <c r="M10020" s="47">
        <f>VLOOKUP(I10020,PGStock[],6,FALSE)</f>
        <v>200</v>
      </c>
      <c r="N10020" s="47">
        <f>+PGSales!$L10020*PGSales!$M10020</f>
        <v>200</v>
      </c>
    </row>
    <row r="10021" spans="1:14" hidden="1" x14ac:dyDescent="0.25">
      <c r="A10021" s="77">
        <f t="shared" si="1134"/>
        <v>2025</v>
      </c>
      <c r="B10021" s="77">
        <f t="shared" si="1135"/>
        <v>8</v>
      </c>
      <c r="C10021" s="73">
        <v>45885</v>
      </c>
      <c r="D10021" s="79" t="s">
        <v>109</v>
      </c>
      <c r="E10021" s="80" t="s">
        <v>182</v>
      </c>
      <c r="F10021" s="81" t="str">
        <f>VLOOKUP(E10021,Customer[],2,FALSE)</f>
        <v>Su</v>
      </c>
      <c r="G10021" s="69" t="str">
        <f>VLOOKUP(E10021,Customer[],3,FALSE)</f>
        <v>Aung Sinkhoe Rd</v>
      </c>
      <c r="H10021" s="69" t="str">
        <f>VLOOKUP(E10021,Customer[],4,FALSE)</f>
        <v>Mangalardon</v>
      </c>
      <c r="I10021" s="48" t="s">
        <v>25</v>
      </c>
      <c r="J10021" s="82" t="str">
        <f>VLOOKUP(I10021,PGStock[],2,FALSE)</f>
        <v>Columbus Super Red Smooth 350 Ml</v>
      </c>
      <c r="K10021" s="71">
        <f>VLOOKUP(I10021,PGStock[],3,FALSE)</f>
        <v>0.35</v>
      </c>
      <c r="L10021" s="47">
        <v>7</v>
      </c>
      <c r="M10021" s="47">
        <f>VLOOKUP(I10021,PGStock[],6,FALSE)</f>
        <v>150</v>
      </c>
      <c r="N10021" s="47">
        <f>+PGSales!$L10021*PGSales!$M10021</f>
        <v>1050</v>
      </c>
    </row>
    <row r="10022" spans="1:14" hidden="1" x14ac:dyDescent="0.25">
      <c r="A10022" s="77">
        <f t="shared" si="1134"/>
        <v>2025</v>
      </c>
      <c r="B10022" s="77">
        <f t="shared" si="1135"/>
        <v>8</v>
      </c>
      <c r="C10022" s="73">
        <v>45885</v>
      </c>
      <c r="D10022" s="79" t="s">
        <v>109</v>
      </c>
      <c r="E10022" s="80" t="s">
        <v>182</v>
      </c>
      <c r="F10022" s="81" t="str">
        <f>VLOOKUP(E10022,Customer[],2,FALSE)</f>
        <v>Su</v>
      </c>
      <c r="G10022" s="69" t="str">
        <f>VLOOKUP(E10022,Customer[],3,FALSE)</f>
        <v>Aung Sinkhoe Rd</v>
      </c>
      <c r="H10022" s="69" t="str">
        <f>VLOOKUP(E10022,Customer[],4,FALSE)</f>
        <v>Mangalardon</v>
      </c>
      <c r="I10022" s="48" t="s">
        <v>23</v>
      </c>
      <c r="J10022" s="82" t="str">
        <f>VLOOKUP(I10022,PGStock[],2,FALSE)</f>
        <v>Columbus Super Red Smooth 175 Ml</v>
      </c>
      <c r="K10022" s="71">
        <f>VLOOKUP(I10022,PGStock[],3,FALSE)</f>
        <v>0.17499999999999999</v>
      </c>
      <c r="L10022" s="47">
        <v>3</v>
      </c>
      <c r="M10022" s="47">
        <f>VLOOKUP(I10022,PGStock[],6,FALSE)</f>
        <v>100</v>
      </c>
      <c r="N10022" s="47">
        <f>+PGSales!$L10022*PGSales!$M10022</f>
        <v>300</v>
      </c>
    </row>
    <row r="10023" spans="1:14" hidden="1" x14ac:dyDescent="0.25">
      <c r="A10023" s="77">
        <f t="shared" si="1134"/>
        <v>2025</v>
      </c>
      <c r="B10023" s="77">
        <f t="shared" si="1135"/>
        <v>8</v>
      </c>
      <c r="C10023" s="73">
        <v>45885</v>
      </c>
      <c r="D10023" s="79" t="s">
        <v>109</v>
      </c>
      <c r="E10023" s="80" t="s">
        <v>182</v>
      </c>
      <c r="F10023" s="81" t="str">
        <f>VLOOKUP(E10023,Customer[],2,FALSE)</f>
        <v>Su</v>
      </c>
      <c r="G10023" s="69" t="str">
        <f>VLOOKUP(E10023,Customer[],3,FALSE)</f>
        <v>Aung Sinkhoe Rd</v>
      </c>
      <c r="H10023" s="69" t="str">
        <f>VLOOKUP(E10023,Customer[],4,FALSE)</f>
        <v>Mangalardon</v>
      </c>
      <c r="I10023" s="48" t="s">
        <v>18</v>
      </c>
      <c r="J10023" s="82" t="str">
        <f>VLOOKUP(I10023,PGStock[],2,FALSE)</f>
        <v>Formula Rum 350ml</v>
      </c>
      <c r="K10023" s="71">
        <f>VLOOKUP(I10023,PGStock[],3,FALSE)</f>
        <v>0.35</v>
      </c>
      <c r="L10023" s="47">
        <v>1</v>
      </c>
      <c r="M10023" s="47">
        <f>VLOOKUP(I10023,PGStock[],6,FALSE)</f>
        <v>150</v>
      </c>
      <c r="N10023" s="47">
        <f>+PGSales!$L10023*PGSales!$M10023</f>
        <v>150</v>
      </c>
    </row>
    <row r="10024" spans="1:14" hidden="1" x14ac:dyDescent="0.25">
      <c r="A10024" s="77">
        <f t="shared" si="1134"/>
        <v>2025</v>
      </c>
      <c r="B10024" s="77">
        <f t="shared" si="1135"/>
        <v>8</v>
      </c>
      <c r="C10024" s="73">
        <v>45885</v>
      </c>
      <c r="D10024" s="79" t="s">
        <v>935</v>
      </c>
      <c r="E10024" s="80" t="s">
        <v>181</v>
      </c>
      <c r="F10024" s="81" t="str">
        <f>VLOOKUP(E10024,Customer[],2,FALSE)</f>
        <v>Shin Shin</v>
      </c>
      <c r="G10024" s="69" t="str">
        <f>VLOOKUP(E10024,Customer[],3,FALSE)</f>
        <v>Joephyu Rd</v>
      </c>
      <c r="H10024" s="69" t="str">
        <f>VLOOKUP(E10024,Customer[],4,FALSE)</f>
        <v>Mangalardon</v>
      </c>
      <c r="I10024" s="48" t="s">
        <v>23</v>
      </c>
      <c r="J10024" s="82" t="str">
        <f>VLOOKUP(I10024,PGStock[],2,FALSE)</f>
        <v>Columbus Super Red Smooth 175 Ml</v>
      </c>
      <c r="K10024" s="71">
        <f>VLOOKUP(I10024,PGStock[],3,FALSE)</f>
        <v>0.17499999999999999</v>
      </c>
      <c r="L10024" s="47">
        <v>1</v>
      </c>
      <c r="M10024" s="47">
        <f>VLOOKUP(I10024,PGStock[],6,FALSE)</f>
        <v>100</v>
      </c>
      <c r="N10024" s="47">
        <f>+PGSales!$L10024*PGSales!$M10024</f>
        <v>100</v>
      </c>
    </row>
    <row r="10025" spans="1:14" hidden="1" x14ac:dyDescent="0.25">
      <c r="A10025" s="77">
        <f t="shared" si="1134"/>
        <v>2025</v>
      </c>
      <c r="B10025" s="77">
        <f t="shared" si="1135"/>
        <v>8</v>
      </c>
      <c r="C10025" s="73">
        <v>45885</v>
      </c>
      <c r="D10025" s="79" t="s">
        <v>1</v>
      </c>
      <c r="E10025" s="80" t="s">
        <v>184</v>
      </c>
      <c r="F10025" s="81" t="str">
        <f>VLOOKUP(E10025,Customer[],2,FALSE)</f>
        <v>Kaung Kin Think</v>
      </c>
      <c r="G10025" s="69" t="str">
        <f>VLOOKUP(E10025,Customer[],3,FALSE)</f>
        <v>Joephyu Rd</v>
      </c>
      <c r="H10025" s="69" t="str">
        <f>VLOOKUP(E10025,Customer[],4,FALSE)</f>
        <v>Mangalardon</v>
      </c>
      <c r="I10025" s="48" t="s">
        <v>25</v>
      </c>
      <c r="J10025" s="82" t="str">
        <f>VLOOKUP(I10025,PGStock[],2,FALSE)</f>
        <v>Columbus Super Red Smooth 350 Ml</v>
      </c>
      <c r="K10025" s="71">
        <f>VLOOKUP(I10025,PGStock[],3,FALSE)</f>
        <v>0.35</v>
      </c>
      <c r="L10025" s="47">
        <v>3</v>
      </c>
      <c r="M10025" s="47">
        <f>VLOOKUP(I10025,PGStock[],6,FALSE)</f>
        <v>150</v>
      </c>
      <c r="N10025" s="47">
        <f>+PGSales!$L10025*PGSales!$M10025</f>
        <v>450</v>
      </c>
    </row>
    <row r="10026" spans="1:14" hidden="1" x14ac:dyDescent="0.25">
      <c r="A10026" s="77">
        <f t="shared" si="1134"/>
        <v>2025</v>
      </c>
      <c r="B10026" s="77">
        <f t="shared" si="1135"/>
        <v>8</v>
      </c>
      <c r="C10026" s="73">
        <v>45885</v>
      </c>
      <c r="D10026" s="79" t="s">
        <v>1</v>
      </c>
      <c r="E10026" s="80" t="s">
        <v>184</v>
      </c>
      <c r="F10026" s="81" t="str">
        <f>VLOOKUP(E10026,Customer[],2,FALSE)</f>
        <v>Kaung Kin Think</v>
      </c>
      <c r="G10026" s="69" t="str">
        <f>VLOOKUP(E10026,Customer[],3,FALSE)</f>
        <v>Joephyu Rd</v>
      </c>
      <c r="H10026" s="69" t="str">
        <f>VLOOKUP(E10026,Customer[],4,FALSE)</f>
        <v>Mangalardon</v>
      </c>
      <c r="I10026" s="48" t="s">
        <v>23</v>
      </c>
      <c r="J10026" s="82" t="str">
        <f>VLOOKUP(I10026,PGStock[],2,FALSE)</f>
        <v>Columbus Super Red Smooth 175 Ml</v>
      </c>
      <c r="K10026" s="71">
        <f>VLOOKUP(I10026,PGStock[],3,FALSE)</f>
        <v>0.17499999999999999</v>
      </c>
      <c r="L10026" s="47">
        <v>1</v>
      </c>
      <c r="M10026" s="47">
        <f>VLOOKUP(I10026,PGStock[],6,FALSE)</f>
        <v>100</v>
      </c>
      <c r="N10026" s="47">
        <f>+PGSales!$L10026*PGSales!$M10026</f>
        <v>100</v>
      </c>
    </row>
    <row r="10027" spans="1:14" hidden="1" x14ac:dyDescent="0.25">
      <c r="A10027" s="77">
        <f t="shared" si="1134"/>
        <v>2025</v>
      </c>
      <c r="B10027" s="77">
        <f t="shared" si="1135"/>
        <v>8</v>
      </c>
      <c r="C10027" s="73">
        <v>45885</v>
      </c>
      <c r="D10027" s="79" t="s">
        <v>1</v>
      </c>
      <c r="E10027" s="80" t="s">
        <v>184</v>
      </c>
      <c r="F10027" s="81" t="str">
        <f>VLOOKUP(E10027,Customer[],2,FALSE)</f>
        <v>Kaung Kin Think</v>
      </c>
      <c r="G10027" s="69" t="str">
        <f>VLOOKUP(E10027,Customer[],3,FALSE)</f>
        <v>Joephyu Rd</v>
      </c>
      <c r="H10027" s="69" t="str">
        <f>VLOOKUP(E10027,Customer[],4,FALSE)</f>
        <v>Mangalardon</v>
      </c>
      <c r="I10027" s="48" t="s">
        <v>18</v>
      </c>
      <c r="J10027" s="82" t="str">
        <f>VLOOKUP(I10027,PGStock[],2,FALSE)</f>
        <v>Formula Rum 350ml</v>
      </c>
      <c r="K10027" s="71">
        <f>VLOOKUP(I10027,PGStock[],3,FALSE)</f>
        <v>0.35</v>
      </c>
      <c r="L10027" s="47">
        <v>2</v>
      </c>
      <c r="M10027" s="47">
        <f>VLOOKUP(I10027,PGStock[],6,FALSE)</f>
        <v>150</v>
      </c>
      <c r="N10027" s="47">
        <f>+PGSales!$L10027*PGSales!$M10027</f>
        <v>300</v>
      </c>
    </row>
    <row r="10028" spans="1:14" hidden="1" x14ac:dyDescent="0.25">
      <c r="A10028" s="77">
        <f t="shared" si="1130"/>
        <v>2025</v>
      </c>
      <c r="B10028" s="77">
        <f t="shared" si="1131"/>
        <v>8</v>
      </c>
      <c r="C10028" s="73">
        <v>45885</v>
      </c>
      <c r="D10028" s="79" t="s">
        <v>2</v>
      </c>
      <c r="E10028" s="80" t="s">
        <v>180</v>
      </c>
      <c r="F10028" s="81" t="str">
        <f>VLOOKUP(E10028,Customer[],2,FALSE)</f>
        <v>San Thit</v>
      </c>
      <c r="G10028" s="69" t="str">
        <f>VLOOKUP(E10028,Customer[],3,FALSE)</f>
        <v>Jone Phyu Rd</v>
      </c>
      <c r="H10028" s="69" t="str">
        <f>VLOOKUP(E10028,Customer[],4,FALSE)</f>
        <v>Mangalardon</v>
      </c>
      <c r="I10028" s="48" t="s">
        <v>27</v>
      </c>
      <c r="J10028" s="82" t="str">
        <f>VLOOKUP(I10028,PGStock[],2,FALSE)</f>
        <v>Columbus Super Red Smooth 700 Ml</v>
      </c>
      <c r="K10028" s="71">
        <f>VLOOKUP(I10028,PGStock[],3,FALSE)</f>
        <v>0.7</v>
      </c>
      <c r="L10028" s="47">
        <v>1</v>
      </c>
      <c r="M10028" s="47">
        <f>VLOOKUP(I10028,PGStock[],6,FALSE)</f>
        <v>200</v>
      </c>
      <c r="N10028" s="47">
        <f>+PGSales!$L10028*PGSales!$M10028</f>
        <v>200</v>
      </c>
    </row>
    <row r="10029" spans="1:14" hidden="1" x14ac:dyDescent="0.25">
      <c r="A10029" s="77">
        <f t="shared" si="1130"/>
        <v>2025</v>
      </c>
      <c r="B10029" s="77">
        <f t="shared" si="1131"/>
        <v>8</v>
      </c>
      <c r="C10029" s="73">
        <v>45885</v>
      </c>
      <c r="D10029" s="79" t="s">
        <v>2</v>
      </c>
      <c r="E10029" s="80" t="s">
        <v>180</v>
      </c>
      <c r="F10029" s="81" t="str">
        <f>VLOOKUP(E10029,Customer[],2,FALSE)</f>
        <v>San Thit</v>
      </c>
      <c r="G10029" s="69" t="str">
        <f>VLOOKUP(E10029,Customer[],3,FALSE)</f>
        <v>Jone Phyu Rd</v>
      </c>
      <c r="H10029" s="69" t="str">
        <f>VLOOKUP(E10029,Customer[],4,FALSE)</f>
        <v>Mangalardon</v>
      </c>
      <c r="I10029" s="48" t="s">
        <v>25</v>
      </c>
      <c r="J10029" s="82" t="str">
        <f>VLOOKUP(I10029,PGStock[],2,FALSE)</f>
        <v>Columbus Super Red Smooth 350 Ml</v>
      </c>
      <c r="K10029" s="71">
        <f>VLOOKUP(I10029,PGStock[],3,FALSE)</f>
        <v>0.35</v>
      </c>
      <c r="L10029" s="47">
        <v>1</v>
      </c>
      <c r="M10029" s="47">
        <f>VLOOKUP(I10029,PGStock[],6,FALSE)</f>
        <v>150</v>
      </c>
      <c r="N10029" s="47">
        <f>+PGSales!$L10029*PGSales!$M10029</f>
        <v>150</v>
      </c>
    </row>
    <row r="10030" spans="1:14" hidden="1" x14ac:dyDescent="0.25">
      <c r="A10030" s="77">
        <f t="shared" si="1130"/>
        <v>2025</v>
      </c>
      <c r="B10030" s="77">
        <f t="shared" si="1131"/>
        <v>8</v>
      </c>
      <c r="C10030" s="73">
        <v>45885</v>
      </c>
      <c r="D10030" s="79" t="s">
        <v>2</v>
      </c>
      <c r="E10030" s="80" t="s">
        <v>180</v>
      </c>
      <c r="F10030" s="81" t="str">
        <f>VLOOKUP(E10030,Customer[],2,FALSE)</f>
        <v>San Thit</v>
      </c>
      <c r="G10030" s="69" t="str">
        <f>VLOOKUP(E10030,Customer[],3,FALSE)</f>
        <v>Jone Phyu Rd</v>
      </c>
      <c r="H10030" s="69" t="str">
        <f>VLOOKUP(E10030,Customer[],4,FALSE)</f>
        <v>Mangalardon</v>
      </c>
      <c r="I10030" s="48" t="s">
        <v>23</v>
      </c>
      <c r="J10030" s="82" t="str">
        <f>VLOOKUP(I10030,PGStock[],2,FALSE)</f>
        <v>Columbus Super Red Smooth 175 Ml</v>
      </c>
      <c r="K10030" s="71">
        <f>VLOOKUP(I10030,PGStock[],3,FALSE)</f>
        <v>0.17499999999999999</v>
      </c>
      <c r="L10030" s="47">
        <v>1</v>
      </c>
      <c r="M10030" s="47">
        <f>VLOOKUP(I10030,PGStock[],6,FALSE)</f>
        <v>100</v>
      </c>
      <c r="N10030" s="47">
        <f>+PGSales!$L10030*PGSales!$M10030</f>
        <v>100</v>
      </c>
    </row>
    <row r="10031" spans="1:14" hidden="1" x14ac:dyDescent="0.25">
      <c r="A10031" s="77">
        <f t="shared" si="1130"/>
        <v>2025</v>
      </c>
      <c r="B10031" s="77">
        <f t="shared" si="1131"/>
        <v>8</v>
      </c>
      <c r="C10031" s="73">
        <v>45885</v>
      </c>
      <c r="D10031" s="79" t="s">
        <v>2</v>
      </c>
      <c r="E10031" s="80" t="s">
        <v>180</v>
      </c>
      <c r="F10031" s="81" t="str">
        <f>VLOOKUP(E10031,Customer[],2,FALSE)</f>
        <v>San Thit</v>
      </c>
      <c r="G10031" s="69" t="str">
        <f>VLOOKUP(E10031,Customer[],3,FALSE)</f>
        <v>Jone Phyu Rd</v>
      </c>
      <c r="H10031" s="69" t="str">
        <f>VLOOKUP(E10031,Customer[],4,FALSE)</f>
        <v>Mangalardon</v>
      </c>
      <c r="I10031" s="48" t="s">
        <v>18</v>
      </c>
      <c r="J10031" s="82" t="str">
        <f>VLOOKUP(I10031,PGStock[],2,FALSE)</f>
        <v>Formula Rum 350ml</v>
      </c>
      <c r="K10031" s="71">
        <f>VLOOKUP(I10031,PGStock[],3,FALSE)</f>
        <v>0.35</v>
      </c>
      <c r="L10031" s="47">
        <v>2</v>
      </c>
      <c r="M10031" s="47">
        <f>VLOOKUP(I10031,PGStock[],6,FALSE)</f>
        <v>150</v>
      </c>
      <c r="N10031" s="47">
        <f>+PGSales!$L10031*PGSales!$M10031</f>
        <v>300</v>
      </c>
    </row>
    <row r="10032" spans="1:14" hidden="1" x14ac:dyDescent="0.25">
      <c r="A10032" s="77">
        <f t="shared" si="1130"/>
        <v>2025</v>
      </c>
      <c r="B10032" s="77">
        <f t="shared" si="1131"/>
        <v>8</v>
      </c>
      <c r="C10032" s="73">
        <v>45885</v>
      </c>
      <c r="D10032" s="79" t="s">
        <v>115</v>
      </c>
      <c r="E10032" s="80" t="s">
        <v>936</v>
      </c>
      <c r="F10032" s="81" t="str">
        <f>VLOOKUP(E10032,Customer[],2,FALSE)</f>
        <v>KK Store</v>
      </c>
      <c r="G10032" s="69" t="str">
        <f>VLOOKUP(E10032,Customer[],3,FALSE)</f>
        <v>Palal Lansone  rd</v>
      </c>
      <c r="H10032" s="69" t="str">
        <f>VLOOKUP(E10032,Customer[],4,FALSE)</f>
        <v>Mangalardon</v>
      </c>
      <c r="I10032" s="48" t="s">
        <v>25</v>
      </c>
      <c r="J10032" s="82" t="str">
        <f>VLOOKUP(I10032,PGStock[],2,FALSE)</f>
        <v>Columbus Super Red Smooth 350 Ml</v>
      </c>
      <c r="K10032" s="71">
        <f>VLOOKUP(I10032,PGStock[],3,FALSE)</f>
        <v>0.35</v>
      </c>
      <c r="L10032" s="47">
        <v>6</v>
      </c>
      <c r="M10032" s="47">
        <f>VLOOKUP(I10032,PGStock[],6,FALSE)</f>
        <v>150</v>
      </c>
      <c r="N10032" s="47">
        <f>+PGSales!$L10032*PGSales!$M10032</f>
        <v>900</v>
      </c>
    </row>
    <row r="10033" spans="1:14" hidden="1" x14ac:dyDescent="0.25">
      <c r="A10033" s="77">
        <f t="shared" si="1094"/>
        <v>2025</v>
      </c>
      <c r="B10033" s="77">
        <f t="shared" si="1095"/>
        <v>8</v>
      </c>
      <c r="C10033" s="73">
        <v>45885</v>
      </c>
      <c r="D10033" s="79" t="s">
        <v>115</v>
      </c>
      <c r="E10033" s="80" t="s">
        <v>936</v>
      </c>
      <c r="F10033" s="81" t="str">
        <f>VLOOKUP(E10033,Customer[],2,FALSE)</f>
        <v>KK Store</v>
      </c>
      <c r="G10033" s="69" t="str">
        <f>VLOOKUP(E10033,Customer[],3,FALSE)</f>
        <v>Palal Lansone  rd</v>
      </c>
      <c r="H10033" s="69" t="str">
        <f>VLOOKUP(E10033,Customer[],4,FALSE)</f>
        <v>Mangalardon</v>
      </c>
      <c r="I10033" s="48" t="s">
        <v>18</v>
      </c>
      <c r="J10033" s="82" t="str">
        <f>VLOOKUP(I10033,PGStock[],2,FALSE)</f>
        <v>Formula Rum 350ml</v>
      </c>
      <c r="K10033" s="71">
        <f>VLOOKUP(I10033,PGStock[],3,FALSE)</f>
        <v>0.35</v>
      </c>
      <c r="L10033" s="47">
        <v>1</v>
      </c>
      <c r="M10033" s="47">
        <f>VLOOKUP(I10033,PGStock[],6,FALSE)</f>
        <v>150</v>
      </c>
      <c r="N10033" s="47">
        <f>+PGSales!$L10033*PGSales!$M10033</f>
        <v>150</v>
      </c>
    </row>
    <row r="10034" spans="1:14" hidden="1" x14ac:dyDescent="0.25">
      <c r="A10034" s="77">
        <f t="shared" si="1076"/>
        <v>2025</v>
      </c>
      <c r="B10034" s="77">
        <f t="shared" si="1077"/>
        <v>8</v>
      </c>
      <c r="C10034" s="73">
        <v>45887</v>
      </c>
      <c r="D10034" s="79" t="s">
        <v>56</v>
      </c>
      <c r="E10034" s="80" t="s">
        <v>413</v>
      </c>
      <c r="F10034" s="81" t="str">
        <f>VLOOKUP(E10034,Customer[],2,FALSE)</f>
        <v>Sakarwar 1</v>
      </c>
      <c r="G10034" s="69" t="str">
        <f>VLOOKUP(E10034,Customer[],3,FALSE)</f>
        <v>Lan Wa Rd</v>
      </c>
      <c r="H10034" s="69" t="str">
        <f>VLOOKUP(E10034,Customer[],4,FALSE)</f>
        <v>N/Oakkala</v>
      </c>
      <c r="I10034" s="48" t="s">
        <v>27</v>
      </c>
      <c r="J10034" s="82" t="str">
        <f>VLOOKUP(I10034,PGStock[],2,FALSE)</f>
        <v>Columbus Super Red Smooth 700 Ml</v>
      </c>
      <c r="K10034" s="71">
        <f>VLOOKUP(I10034,PGStock[],3,FALSE)</f>
        <v>0.7</v>
      </c>
      <c r="L10034" s="47">
        <v>2</v>
      </c>
      <c r="M10034" s="47">
        <f>VLOOKUP(I10034,PGStock[],6,FALSE)</f>
        <v>200</v>
      </c>
      <c r="N10034" s="47">
        <f>+PGSales!$L10034*PGSales!$M10034</f>
        <v>400</v>
      </c>
    </row>
    <row r="10035" spans="1:14" hidden="1" x14ac:dyDescent="0.25">
      <c r="A10035" s="77">
        <f t="shared" ref="A10035:A10046" si="1136">YEAR(C10035)</f>
        <v>2025</v>
      </c>
      <c r="B10035" s="77">
        <f t="shared" ref="B10035:B10046" si="1137">MONTH(C10035)</f>
        <v>8</v>
      </c>
      <c r="C10035" s="73">
        <v>45887</v>
      </c>
      <c r="D10035" s="79" t="s">
        <v>66</v>
      </c>
      <c r="E10035" s="80" t="s">
        <v>930</v>
      </c>
      <c r="F10035" s="81" t="str">
        <f>VLOOKUP(E10035,Customer[],2,FALSE)</f>
        <v>Shwe Wutthmone</v>
      </c>
      <c r="G10035" s="69" t="str">
        <f>VLOOKUP(E10035,Customer[],3,FALSE)</f>
        <v>Kyankhnsu Rd</v>
      </c>
      <c r="H10035" s="69" t="str">
        <f>VLOOKUP(E10035,Customer[],4,FALSE)</f>
        <v xml:space="preserve"> N/Oakkala</v>
      </c>
      <c r="I10035" s="48" t="s">
        <v>18</v>
      </c>
      <c r="J10035" s="82" t="str">
        <f>VLOOKUP(I10035,PGStock[],2,FALSE)</f>
        <v>Formula Rum 350ml</v>
      </c>
      <c r="K10035" s="71">
        <f>VLOOKUP(I10035,PGStock[],3,FALSE)</f>
        <v>0.35</v>
      </c>
      <c r="L10035" s="47">
        <v>1</v>
      </c>
      <c r="M10035" s="47">
        <f>VLOOKUP(I10035,PGStock[],6,FALSE)</f>
        <v>150</v>
      </c>
      <c r="N10035" s="47">
        <f>+PGSales!$L10035*PGSales!$M10035</f>
        <v>150</v>
      </c>
    </row>
    <row r="10036" spans="1:14" hidden="1" x14ac:dyDescent="0.25">
      <c r="A10036" s="77">
        <f t="shared" si="1136"/>
        <v>2025</v>
      </c>
      <c r="B10036" s="77">
        <f t="shared" si="1137"/>
        <v>8</v>
      </c>
      <c r="C10036" s="73">
        <v>45887</v>
      </c>
      <c r="D10036" s="79" t="s">
        <v>4</v>
      </c>
      <c r="E10036" s="80" t="s">
        <v>414</v>
      </c>
      <c r="F10036" s="81" t="str">
        <f>VLOOKUP(E10036,Customer[],2,FALSE)</f>
        <v>Paddue War</v>
      </c>
      <c r="G10036" s="69" t="str">
        <f>VLOOKUP(E10036,Customer[],3,FALSE)</f>
        <v>Bayane naung Rd</v>
      </c>
      <c r="H10036" s="69" t="str">
        <f>VLOOKUP(E10036,Customer[],4,FALSE)</f>
        <v>N/Oakkala</v>
      </c>
      <c r="I10036" s="48" t="s">
        <v>20</v>
      </c>
      <c r="J10036" s="82" t="str">
        <f>VLOOKUP(I10036,PGStock[],2,FALSE)</f>
        <v>Formula Rum 700ml</v>
      </c>
      <c r="K10036" s="71">
        <f>VLOOKUP(I10036,PGStock[],3,FALSE)</f>
        <v>0.7</v>
      </c>
      <c r="L10036" s="47">
        <v>1</v>
      </c>
      <c r="M10036" s="47">
        <f>VLOOKUP(I10036,PGStock[],6,FALSE)</f>
        <v>200</v>
      </c>
      <c r="N10036" s="47">
        <f>+PGSales!$L10036*PGSales!$M10036</f>
        <v>200</v>
      </c>
    </row>
    <row r="10037" spans="1:14" hidden="1" x14ac:dyDescent="0.25">
      <c r="A10037" s="77">
        <f t="shared" si="1136"/>
        <v>2025</v>
      </c>
      <c r="B10037" s="77">
        <f t="shared" si="1137"/>
        <v>8</v>
      </c>
      <c r="C10037" s="73">
        <v>45887</v>
      </c>
      <c r="D10037" s="79" t="s">
        <v>4</v>
      </c>
      <c r="E10037" s="80" t="s">
        <v>414</v>
      </c>
      <c r="F10037" s="81" t="str">
        <f>VLOOKUP(E10037,Customer[],2,FALSE)</f>
        <v>Paddue War</v>
      </c>
      <c r="G10037" s="69" t="str">
        <f>VLOOKUP(E10037,Customer[],3,FALSE)</f>
        <v>Bayane naung Rd</v>
      </c>
      <c r="H10037" s="69" t="str">
        <f>VLOOKUP(E10037,Customer[],4,FALSE)</f>
        <v>N/Oakkala</v>
      </c>
      <c r="I10037" s="48" t="s">
        <v>18</v>
      </c>
      <c r="J10037" s="82" t="str">
        <f>VLOOKUP(I10037,PGStock[],2,FALSE)</f>
        <v>Formula Rum 350ml</v>
      </c>
      <c r="K10037" s="71">
        <f>VLOOKUP(I10037,PGStock[],3,FALSE)</f>
        <v>0.35</v>
      </c>
      <c r="L10037" s="47">
        <v>7</v>
      </c>
      <c r="M10037" s="47">
        <f>VLOOKUP(I10037,PGStock[],6,FALSE)</f>
        <v>150</v>
      </c>
      <c r="N10037" s="47">
        <f>+PGSales!$L10037*PGSales!$M10037</f>
        <v>1050</v>
      </c>
    </row>
    <row r="10038" spans="1:14" hidden="1" x14ac:dyDescent="0.25">
      <c r="A10038" s="77">
        <f t="shared" si="1136"/>
        <v>2025</v>
      </c>
      <c r="B10038" s="77">
        <f t="shared" si="1137"/>
        <v>8</v>
      </c>
      <c r="C10038" s="73">
        <v>45887</v>
      </c>
      <c r="D10038" s="79" t="s">
        <v>885</v>
      </c>
      <c r="E10038" s="80" t="s">
        <v>412</v>
      </c>
      <c r="F10038" s="81" t="str">
        <f>VLOOKUP(E10038,Customer[],2,FALSE)</f>
        <v>Sakarwar 2</v>
      </c>
      <c r="G10038" s="69" t="str">
        <f>VLOOKUP(E10038,Customer[],3,FALSE)</f>
        <v>Nawe Ni Rd</v>
      </c>
      <c r="H10038" s="69" t="str">
        <f>VLOOKUP(E10038,Customer[],4,FALSE)</f>
        <v>N/Oakkala</v>
      </c>
      <c r="I10038" s="48" t="s">
        <v>25</v>
      </c>
      <c r="J10038" s="82" t="str">
        <f>VLOOKUP(I10038,PGStock[],2,FALSE)</f>
        <v>Columbus Super Red Smooth 350 Ml</v>
      </c>
      <c r="K10038" s="71">
        <f>VLOOKUP(I10038,PGStock[],3,FALSE)</f>
        <v>0.35</v>
      </c>
      <c r="L10038" s="47">
        <v>3</v>
      </c>
      <c r="M10038" s="47">
        <f>VLOOKUP(I10038,PGStock[],6,FALSE)</f>
        <v>150</v>
      </c>
      <c r="N10038" s="47">
        <f>+PGSales!$L10038*PGSales!$M10038</f>
        <v>450</v>
      </c>
    </row>
    <row r="10039" spans="1:14" hidden="1" x14ac:dyDescent="0.25">
      <c r="A10039" s="77">
        <f t="shared" si="1136"/>
        <v>2025</v>
      </c>
      <c r="B10039" s="77">
        <f t="shared" si="1137"/>
        <v>8</v>
      </c>
      <c r="C10039" s="73">
        <v>45887</v>
      </c>
      <c r="D10039" s="79" t="s">
        <v>885</v>
      </c>
      <c r="E10039" s="80" t="s">
        <v>412</v>
      </c>
      <c r="F10039" s="81" t="str">
        <f>VLOOKUP(E10039,Customer[],2,FALSE)</f>
        <v>Sakarwar 2</v>
      </c>
      <c r="G10039" s="69" t="str">
        <f>VLOOKUP(E10039,Customer[],3,FALSE)</f>
        <v>Nawe Ni Rd</v>
      </c>
      <c r="H10039" s="69" t="str">
        <f>VLOOKUP(E10039,Customer[],4,FALSE)</f>
        <v>N/Oakkala</v>
      </c>
      <c r="I10039" s="48" t="s">
        <v>20</v>
      </c>
      <c r="J10039" s="82" t="str">
        <f>VLOOKUP(I10039,PGStock[],2,FALSE)</f>
        <v>Formula Rum 700ml</v>
      </c>
      <c r="K10039" s="71">
        <f>VLOOKUP(I10039,PGStock[],3,FALSE)</f>
        <v>0.7</v>
      </c>
      <c r="L10039" s="47">
        <v>1</v>
      </c>
      <c r="M10039" s="47">
        <f>VLOOKUP(I10039,PGStock[],6,FALSE)</f>
        <v>200</v>
      </c>
      <c r="N10039" s="47">
        <f>+PGSales!$L10039*PGSales!$M10039</f>
        <v>200</v>
      </c>
    </row>
    <row r="10040" spans="1:14" hidden="1" x14ac:dyDescent="0.25">
      <c r="A10040" s="77">
        <f t="shared" si="1136"/>
        <v>2025</v>
      </c>
      <c r="B10040" s="77">
        <f t="shared" si="1137"/>
        <v>8</v>
      </c>
      <c r="C10040" s="73">
        <v>45887</v>
      </c>
      <c r="D10040" s="79" t="s">
        <v>885</v>
      </c>
      <c r="E10040" s="80" t="s">
        <v>412</v>
      </c>
      <c r="F10040" s="81" t="str">
        <f>VLOOKUP(E10040,Customer[],2,FALSE)</f>
        <v>Sakarwar 2</v>
      </c>
      <c r="G10040" s="69" t="str">
        <f>VLOOKUP(E10040,Customer[],3,FALSE)</f>
        <v>Nawe Ni Rd</v>
      </c>
      <c r="H10040" s="69" t="str">
        <f>VLOOKUP(E10040,Customer[],4,FALSE)</f>
        <v>N/Oakkala</v>
      </c>
      <c r="I10040" s="48" t="s">
        <v>18</v>
      </c>
      <c r="J10040" s="82" t="str">
        <f>VLOOKUP(I10040,PGStock[],2,FALSE)</f>
        <v>Formula Rum 350ml</v>
      </c>
      <c r="K10040" s="71">
        <f>VLOOKUP(I10040,PGStock[],3,FALSE)</f>
        <v>0.35</v>
      </c>
      <c r="L10040" s="47">
        <v>1</v>
      </c>
      <c r="M10040" s="47">
        <f>VLOOKUP(I10040,PGStock[],6,FALSE)</f>
        <v>150</v>
      </c>
      <c r="N10040" s="47">
        <f>+PGSales!$L10040*PGSales!$M10040</f>
        <v>150</v>
      </c>
    </row>
    <row r="10041" spans="1:14" hidden="1" x14ac:dyDescent="0.25">
      <c r="A10041" s="77">
        <f t="shared" si="1136"/>
        <v>2025</v>
      </c>
      <c r="B10041" s="77">
        <f t="shared" si="1137"/>
        <v>8</v>
      </c>
      <c r="C10041" s="73">
        <v>45887</v>
      </c>
      <c r="D10041" s="79" t="s">
        <v>60</v>
      </c>
      <c r="E10041" s="80" t="s">
        <v>929</v>
      </c>
      <c r="F10041" s="81" t="str">
        <f>VLOOKUP(E10041,Customer[],2,FALSE)</f>
        <v xml:space="preserve">Thae Thae </v>
      </c>
      <c r="G10041" s="69" t="str">
        <f>VLOOKUP(E10041,Customer[],3,FALSE)</f>
        <v>Thandar Rd</v>
      </c>
      <c r="H10041" s="69" t="str">
        <f>VLOOKUP(E10041,Customer[],4,FALSE)</f>
        <v xml:space="preserve"> N/Oakkala</v>
      </c>
      <c r="I10041" s="48" t="s">
        <v>25</v>
      </c>
      <c r="J10041" s="82" t="str">
        <f>VLOOKUP(I10041,PGStock[],2,FALSE)</f>
        <v>Columbus Super Red Smooth 350 Ml</v>
      </c>
      <c r="K10041" s="71">
        <f>VLOOKUP(I10041,PGStock[],3,FALSE)</f>
        <v>0.35</v>
      </c>
      <c r="L10041" s="47">
        <v>4</v>
      </c>
      <c r="M10041" s="47">
        <f>VLOOKUP(I10041,PGStock[],6,FALSE)</f>
        <v>150</v>
      </c>
      <c r="N10041" s="47">
        <f>+PGSales!$L10041*PGSales!$M10041</f>
        <v>600</v>
      </c>
    </row>
    <row r="10042" spans="1:14" hidden="1" x14ac:dyDescent="0.25">
      <c r="A10042" s="77">
        <f t="shared" si="1136"/>
        <v>2025</v>
      </c>
      <c r="B10042" s="77">
        <f t="shared" si="1137"/>
        <v>8</v>
      </c>
      <c r="C10042" s="73">
        <v>45887</v>
      </c>
      <c r="D10042" s="79" t="s">
        <v>60</v>
      </c>
      <c r="E10042" s="80" t="s">
        <v>929</v>
      </c>
      <c r="F10042" s="81" t="str">
        <f>VLOOKUP(E10042,Customer[],2,FALSE)</f>
        <v xml:space="preserve">Thae Thae </v>
      </c>
      <c r="G10042" s="69" t="str">
        <f>VLOOKUP(E10042,Customer[],3,FALSE)</f>
        <v>Thandar Rd</v>
      </c>
      <c r="H10042" s="69" t="str">
        <f>VLOOKUP(E10042,Customer[],4,FALSE)</f>
        <v xml:space="preserve"> N/Oakkala</v>
      </c>
      <c r="I10042" s="48" t="s">
        <v>18</v>
      </c>
      <c r="J10042" s="82" t="str">
        <f>VLOOKUP(I10042,PGStock[],2,FALSE)</f>
        <v>Formula Rum 350ml</v>
      </c>
      <c r="K10042" s="71">
        <f>VLOOKUP(I10042,PGStock[],3,FALSE)</f>
        <v>0.35</v>
      </c>
      <c r="L10042" s="47">
        <v>2</v>
      </c>
      <c r="M10042" s="47">
        <f>VLOOKUP(I10042,PGStock[],6,FALSE)</f>
        <v>150</v>
      </c>
      <c r="N10042" s="47">
        <f>+PGSales!$L10042*PGSales!$M10042</f>
        <v>300</v>
      </c>
    </row>
    <row r="10043" spans="1:14" hidden="1" x14ac:dyDescent="0.25">
      <c r="A10043" s="77">
        <f t="shared" si="1136"/>
        <v>2025</v>
      </c>
      <c r="B10043" s="77">
        <f t="shared" si="1137"/>
        <v>8</v>
      </c>
      <c r="C10043" s="73">
        <v>45887</v>
      </c>
      <c r="D10043" s="79" t="s">
        <v>62</v>
      </c>
      <c r="E10043" s="80" t="s">
        <v>693</v>
      </c>
      <c r="F10043" s="81" t="str">
        <f>VLOOKUP(E10043,Customer[],2,FALSE)</f>
        <v>Uncle Liquor</v>
      </c>
      <c r="G10043" s="69" t="str">
        <f>VLOOKUP(E10043,Customer[],3,FALSE)</f>
        <v>Bonmoer Rd</v>
      </c>
      <c r="H10043" s="69" t="str">
        <f>VLOOKUP(E10043,Customer[],4,FALSE)</f>
        <v xml:space="preserve"> N/Oakkala</v>
      </c>
      <c r="I10043" s="48" t="s">
        <v>25</v>
      </c>
      <c r="J10043" s="82" t="str">
        <f>VLOOKUP(I10043,PGStock[],2,FALSE)</f>
        <v>Columbus Super Red Smooth 350 Ml</v>
      </c>
      <c r="K10043" s="71">
        <f>VLOOKUP(I10043,PGStock[],3,FALSE)</f>
        <v>0.35</v>
      </c>
      <c r="L10043" s="47">
        <v>6</v>
      </c>
      <c r="M10043" s="47">
        <f>VLOOKUP(I10043,PGStock[],6,FALSE)</f>
        <v>150</v>
      </c>
      <c r="N10043" s="47">
        <f>+PGSales!$L10043*PGSales!$M10043</f>
        <v>900</v>
      </c>
    </row>
    <row r="10044" spans="1:14" hidden="1" x14ac:dyDescent="0.25">
      <c r="A10044" s="77">
        <f t="shared" si="1136"/>
        <v>2025</v>
      </c>
      <c r="B10044" s="77">
        <f t="shared" si="1137"/>
        <v>8</v>
      </c>
      <c r="C10044" s="73">
        <v>45887</v>
      </c>
      <c r="D10044" s="79" t="s">
        <v>2</v>
      </c>
      <c r="E10044" s="80" t="s">
        <v>182</v>
      </c>
      <c r="F10044" s="81" t="str">
        <f>VLOOKUP(E10044,Customer[],2,FALSE)</f>
        <v>Su</v>
      </c>
      <c r="G10044" s="69" t="str">
        <f>VLOOKUP(E10044,Customer[],3,FALSE)</f>
        <v>Aung Sinkhoe Rd</v>
      </c>
      <c r="H10044" s="69" t="str">
        <f>VLOOKUP(E10044,Customer[],4,FALSE)</f>
        <v>Mangalardon</v>
      </c>
      <c r="I10044" s="48" t="s">
        <v>25</v>
      </c>
      <c r="J10044" s="82" t="str">
        <f>VLOOKUP(I10044,PGStock[],2,FALSE)</f>
        <v>Columbus Super Red Smooth 350 Ml</v>
      </c>
      <c r="K10044" s="71">
        <f>VLOOKUP(I10044,PGStock[],3,FALSE)</f>
        <v>0.35</v>
      </c>
      <c r="L10044" s="47">
        <v>2</v>
      </c>
      <c r="M10044" s="47">
        <f>VLOOKUP(I10044,PGStock[],6,FALSE)</f>
        <v>150</v>
      </c>
      <c r="N10044" s="47">
        <f>+PGSales!$L10044*PGSales!$M10044</f>
        <v>300</v>
      </c>
    </row>
    <row r="10045" spans="1:14" hidden="1" x14ac:dyDescent="0.25">
      <c r="A10045" s="77">
        <f t="shared" si="1136"/>
        <v>2025</v>
      </c>
      <c r="B10045" s="77">
        <f t="shared" si="1137"/>
        <v>8</v>
      </c>
      <c r="C10045" s="73">
        <v>45887</v>
      </c>
      <c r="D10045" s="79" t="s">
        <v>2</v>
      </c>
      <c r="E10045" s="80" t="s">
        <v>182</v>
      </c>
      <c r="F10045" s="81" t="str">
        <f>VLOOKUP(E10045,Customer[],2,FALSE)</f>
        <v>Su</v>
      </c>
      <c r="G10045" s="69" t="str">
        <f>VLOOKUP(E10045,Customer[],3,FALSE)</f>
        <v>Aung Sinkhoe Rd</v>
      </c>
      <c r="H10045" s="69" t="str">
        <f>VLOOKUP(E10045,Customer[],4,FALSE)</f>
        <v>Mangalardon</v>
      </c>
      <c r="I10045" s="48" t="s">
        <v>18</v>
      </c>
      <c r="J10045" s="82" t="str">
        <f>VLOOKUP(I10045,PGStock[],2,FALSE)</f>
        <v>Formula Rum 350ml</v>
      </c>
      <c r="K10045" s="71">
        <f>VLOOKUP(I10045,PGStock[],3,FALSE)</f>
        <v>0.35</v>
      </c>
      <c r="L10045" s="47">
        <v>2</v>
      </c>
      <c r="M10045" s="47">
        <f>VLOOKUP(I10045,PGStock[],6,FALSE)</f>
        <v>150</v>
      </c>
      <c r="N10045" s="47">
        <f>+PGSales!$L10045*PGSales!$M10045</f>
        <v>300</v>
      </c>
    </row>
    <row r="10046" spans="1:14" hidden="1" x14ac:dyDescent="0.25">
      <c r="A10046" s="77">
        <f t="shared" si="1136"/>
        <v>2025</v>
      </c>
      <c r="B10046" s="77">
        <f t="shared" si="1137"/>
        <v>8</v>
      </c>
      <c r="C10046" s="73">
        <v>45887</v>
      </c>
      <c r="D10046" s="79" t="s">
        <v>187</v>
      </c>
      <c r="E10046" s="80" t="s">
        <v>593</v>
      </c>
      <c r="F10046" s="81" t="str">
        <f>VLOOKUP(E10046,Customer[],2,FALSE)</f>
        <v>Kaung Kin Think(2)</v>
      </c>
      <c r="G10046" s="69" t="str">
        <f>VLOOKUP(E10046,Customer[],3,FALSE)</f>
        <v>MyintZuu Thaka Rd</v>
      </c>
      <c r="H10046" s="69" t="str">
        <f>VLOOKUP(E10046,Customer[],4,FALSE)</f>
        <v>Mangalardon</v>
      </c>
      <c r="I10046" s="48" t="s">
        <v>25</v>
      </c>
      <c r="J10046" s="82" t="str">
        <f>VLOOKUP(I10046,PGStock[],2,FALSE)</f>
        <v>Columbus Super Red Smooth 350 Ml</v>
      </c>
      <c r="K10046" s="71">
        <f>VLOOKUP(I10046,PGStock[],3,FALSE)</f>
        <v>0.35</v>
      </c>
      <c r="L10046" s="47">
        <v>2</v>
      </c>
      <c r="M10046" s="47">
        <f>VLOOKUP(I10046,PGStock[],6,FALSE)</f>
        <v>150</v>
      </c>
      <c r="N10046" s="47">
        <f>+PGSales!$L10046*PGSales!$M10046</f>
        <v>300</v>
      </c>
    </row>
    <row r="10047" spans="1:14" hidden="1" x14ac:dyDescent="0.25">
      <c r="A10047" s="77">
        <f t="shared" ref="A10047:A10339" si="1138">YEAR(C10047)</f>
        <v>2025</v>
      </c>
      <c r="B10047" s="77">
        <f t="shared" ref="B10047:B10339" si="1139">MONTH(C10047)</f>
        <v>8</v>
      </c>
      <c r="C10047" s="73">
        <v>45887</v>
      </c>
      <c r="D10047" s="79" t="s">
        <v>935</v>
      </c>
      <c r="E10047" s="80" t="s">
        <v>184</v>
      </c>
      <c r="F10047" s="81" t="str">
        <f>VLOOKUP(E10047,Customer[],2,FALSE)</f>
        <v>Kaung Kin Think</v>
      </c>
      <c r="G10047" s="69" t="str">
        <f>VLOOKUP(E10047,Customer[],3,FALSE)</f>
        <v>Joephyu Rd</v>
      </c>
      <c r="H10047" s="69" t="str">
        <f>VLOOKUP(E10047,Customer[],4,FALSE)</f>
        <v>Mangalardon</v>
      </c>
      <c r="I10047" s="48" t="s">
        <v>25</v>
      </c>
      <c r="J10047" s="82" t="str">
        <f>VLOOKUP(I10047,PGStock[],2,FALSE)</f>
        <v>Columbus Super Red Smooth 350 Ml</v>
      </c>
      <c r="K10047" s="71">
        <f>VLOOKUP(I10047,PGStock[],3,FALSE)</f>
        <v>0.35</v>
      </c>
      <c r="L10047" s="47">
        <v>3</v>
      </c>
      <c r="M10047" s="47">
        <f>VLOOKUP(I10047,PGStock[],6,FALSE)</f>
        <v>150</v>
      </c>
      <c r="N10047" s="47">
        <f>+PGSales!$L10047*PGSales!$M10047</f>
        <v>450</v>
      </c>
    </row>
    <row r="10048" spans="1:14" hidden="1" x14ac:dyDescent="0.25">
      <c r="A10048" s="77">
        <f t="shared" si="1138"/>
        <v>2025</v>
      </c>
      <c r="B10048" s="77">
        <f t="shared" si="1139"/>
        <v>8</v>
      </c>
      <c r="C10048" s="73">
        <v>45887</v>
      </c>
      <c r="D10048" s="79" t="s">
        <v>1</v>
      </c>
      <c r="E10048" s="80" t="s">
        <v>180</v>
      </c>
      <c r="F10048" s="81" t="str">
        <f>VLOOKUP(E10048,Customer[],2,FALSE)</f>
        <v>San Thit</v>
      </c>
      <c r="G10048" s="69" t="str">
        <f>VLOOKUP(E10048,Customer[],3,FALSE)</f>
        <v>Jone Phyu Rd</v>
      </c>
      <c r="H10048" s="69" t="str">
        <f>VLOOKUP(E10048,Customer[],4,FALSE)</f>
        <v>Mangalardon</v>
      </c>
      <c r="I10048" s="48" t="s">
        <v>27</v>
      </c>
      <c r="J10048" s="82" t="str">
        <f>VLOOKUP(I10048,PGStock[],2,FALSE)</f>
        <v>Columbus Super Red Smooth 700 Ml</v>
      </c>
      <c r="K10048" s="71">
        <f>VLOOKUP(I10048,PGStock[],3,FALSE)</f>
        <v>0.7</v>
      </c>
      <c r="L10048" s="47">
        <v>1</v>
      </c>
      <c r="M10048" s="47">
        <f>VLOOKUP(I10048,PGStock[],6,FALSE)</f>
        <v>200</v>
      </c>
      <c r="N10048" s="47">
        <f>+PGSales!$L10048*PGSales!$M10048</f>
        <v>200</v>
      </c>
    </row>
    <row r="10049" spans="1:14" hidden="1" x14ac:dyDescent="0.25">
      <c r="A10049" s="77">
        <f t="shared" si="1138"/>
        <v>2025</v>
      </c>
      <c r="B10049" s="77">
        <f t="shared" si="1139"/>
        <v>8</v>
      </c>
      <c r="C10049" s="73">
        <v>45887</v>
      </c>
      <c r="D10049" s="79" t="s">
        <v>1</v>
      </c>
      <c r="E10049" s="80" t="s">
        <v>180</v>
      </c>
      <c r="F10049" s="81" t="str">
        <f>VLOOKUP(E10049,Customer[],2,FALSE)</f>
        <v>San Thit</v>
      </c>
      <c r="G10049" s="69" t="str">
        <f>VLOOKUP(E10049,Customer[],3,FALSE)</f>
        <v>Jone Phyu Rd</v>
      </c>
      <c r="H10049" s="69" t="str">
        <f>VLOOKUP(E10049,Customer[],4,FALSE)</f>
        <v>Mangalardon</v>
      </c>
      <c r="I10049" s="48" t="s">
        <v>25</v>
      </c>
      <c r="J10049" s="82" t="str">
        <f>VLOOKUP(I10049,PGStock[],2,FALSE)</f>
        <v>Columbus Super Red Smooth 350 Ml</v>
      </c>
      <c r="K10049" s="71">
        <f>VLOOKUP(I10049,PGStock[],3,FALSE)</f>
        <v>0.35</v>
      </c>
      <c r="L10049" s="47">
        <v>4</v>
      </c>
      <c r="M10049" s="47">
        <f>VLOOKUP(I10049,PGStock[],6,FALSE)</f>
        <v>150</v>
      </c>
      <c r="N10049" s="47">
        <f>+PGSales!$L10049*PGSales!$M10049</f>
        <v>600</v>
      </c>
    </row>
    <row r="10050" spans="1:14" hidden="1" x14ac:dyDescent="0.25">
      <c r="A10050" s="77">
        <f t="shared" si="1138"/>
        <v>2025</v>
      </c>
      <c r="B10050" s="77">
        <f t="shared" si="1139"/>
        <v>8</v>
      </c>
      <c r="C10050" s="73">
        <v>45887</v>
      </c>
      <c r="D10050" s="79" t="s">
        <v>1</v>
      </c>
      <c r="E10050" s="80" t="s">
        <v>180</v>
      </c>
      <c r="F10050" s="81" t="str">
        <f>VLOOKUP(E10050,Customer[],2,FALSE)</f>
        <v>San Thit</v>
      </c>
      <c r="G10050" s="69" t="str">
        <f>VLOOKUP(E10050,Customer[],3,FALSE)</f>
        <v>Jone Phyu Rd</v>
      </c>
      <c r="H10050" s="69" t="str">
        <f>VLOOKUP(E10050,Customer[],4,FALSE)</f>
        <v>Mangalardon</v>
      </c>
      <c r="I10050" s="48" t="s">
        <v>18</v>
      </c>
      <c r="J10050" s="82" t="str">
        <f>VLOOKUP(I10050,PGStock[],2,FALSE)</f>
        <v>Formula Rum 350ml</v>
      </c>
      <c r="K10050" s="71">
        <f>VLOOKUP(I10050,PGStock[],3,FALSE)</f>
        <v>0.35</v>
      </c>
      <c r="L10050" s="47">
        <v>2</v>
      </c>
      <c r="M10050" s="47">
        <f>VLOOKUP(I10050,PGStock[],6,FALSE)</f>
        <v>150</v>
      </c>
      <c r="N10050" s="47">
        <f>+PGSales!$L10050*PGSales!$M10050</f>
        <v>300</v>
      </c>
    </row>
    <row r="10051" spans="1:14" hidden="1" x14ac:dyDescent="0.25">
      <c r="A10051" s="77">
        <f t="shared" si="1138"/>
        <v>2025</v>
      </c>
      <c r="B10051" s="77">
        <f t="shared" si="1139"/>
        <v>8</v>
      </c>
      <c r="C10051" s="73">
        <v>45887</v>
      </c>
      <c r="D10051" s="79" t="s">
        <v>109</v>
      </c>
      <c r="E10051" s="80" t="s">
        <v>936</v>
      </c>
      <c r="F10051" s="81" t="str">
        <f>VLOOKUP(E10051,Customer[],2,FALSE)</f>
        <v>KK Store</v>
      </c>
      <c r="G10051" s="69" t="str">
        <f>VLOOKUP(E10051,Customer[],3,FALSE)</f>
        <v>Palal Lansone  rd</v>
      </c>
      <c r="H10051" s="69" t="str">
        <f>VLOOKUP(E10051,Customer[],4,FALSE)</f>
        <v>Mangalardon</v>
      </c>
      <c r="I10051" s="48" t="s">
        <v>25</v>
      </c>
      <c r="J10051" s="82" t="str">
        <f>VLOOKUP(I10051,PGStock[],2,FALSE)</f>
        <v>Columbus Super Red Smooth 350 Ml</v>
      </c>
      <c r="K10051" s="71">
        <f>VLOOKUP(I10051,PGStock[],3,FALSE)</f>
        <v>0.35</v>
      </c>
      <c r="L10051" s="47">
        <v>4</v>
      </c>
      <c r="M10051" s="47">
        <f>VLOOKUP(I10051,PGStock[],6,FALSE)</f>
        <v>150</v>
      </c>
      <c r="N10051" s="47">
        <f>+PGSales!$L10051*PGSales!$M10051</f>
        <v>600</v>
      </c>
    </row>
    <row r="10052" spans="1:14" hidden="1" x14ac:dyDescent="0.25">
      <c r="A10052" s="77">
        <f t="shared" si="1138"/>
        <v>2025</v>
      </c>
      <c r="B10052" s="77">
        <f t="shared" si="1139"/>
        <v>8</v>
      </c>
      <c r="C10052" s="73">
        <v>45887</v>
      </c>
      <c r="D10052" s="79" t="s">
        <v>109</v>
      </c>
      <c r="E10052" s="80" t="s">
        <v>936</v>
      </c>
      <c r="F10052" s="81" t="str">
        <f>VLOOKUP(E10052,Customer[],2,FALSE)</f>
        <v>KK Store</v>
      </c>
      <c r="G10052" s="69" t="str">
        <f>VLOOKUP(E10052,Customer[],3,FALSE)</f>
        <v>Palal Lansone  rd</v>
      </c>
      <c r="H10052" s="69" t="str">
        <f>VLOOKUP(E10052,Customer[],4,FALSE)</f>
        <v>Mangalardon</v>
      </c>
      <c r="I10052" s="48" t="s">
        <v>20</v>
      </c>
      <c r="J10052" s="82" t="str">
        <f>VLOOKUP(I10052,PGStock[],2,FALSE)</f>
        <v>Formula Rum 700ml</v>
      </c>
      <c r="K10052" s="71">
        <f>VLOOKUP(I10052,PGStock[],3,FALSE)</f>
        <v>0.7</v>
      </c>
      <c r="L10052" s="47">
        <v>1</v>
      </c>
      <c r="M10052" s="47">
        <f>VLOOKUP(I10052,PGStock[],6,FALSE)</f>
        <v>200</v>
      </c>
      <c r="N10052" s="47">
        <f>+PGSales!$L10052*PGSales!$M10052</f>
        <v>200</v>
      </c>
    </row>
    <row r="10053" spans="1:14" hidden="1" x14ac:dyDescent="0.25">
      <c r="A10053" s="77">
        <f t="shared" si="1138"/>
        <v>2025</v>
      </c>
      <c r="B10053" s="77">
        <f t="shared" si="1139"/>
        <v>8</v>
      </c>
      <c r="C10053" s="73">
        <v>45887</v>
      </c>
      <c r="D10053" s="79" t="s">
        <v>109</v>
      </c>
      <c r="E10053" s="80" t="s">
        <v>936</v>
      </c>
      <c r="F10053" s="81" t="str">
        <f>VLOOKUP(E10053,Customer[],2,FALSE)</f>
        <v>KK Store</v>
      </c>
      <c r="G10053" s="69" t="str">
        <f>VLOOKUP(E10053,Customer[],3,FALSE)</f>
        <v>Palal Lansone  rd</v>
      </c>
      <c r="H10053" s="69" t="str">
        <f>VLOOKUP(E10053,Customer[],4,FALSE)</f>
        <v>Mangalardon</v>
      </c>
      <c r="I10053" s="48" t="s">
        <v>18</v>
      </c>
      <c r="J10053" s="82" t="str">
        <f>VLOOKUP(I10053,PGStock[],2,FALSE)</f>
        <v>Formula Rum 350ml</v>
      </c>
      <c r="K10053" s="71">
        <f>VLOOKUP(I10053,PGStock[],3,FALSE)</f>
        <v>0.35</v>
      </c>
      <c r="L10053" s="47">
        <v>2</v>
      </c>
      <c r="M10053" s="47">
        <f>VLOOKUP(I10053,PGStock[],6,FALSE)</f>
        <v>150</v>
      </c>
      <c r="N10053" s="47">
        <f>+PGSales!$L10053*PGSales!$M10053</f>
        <v>300</v>
      </c>
    </row>
    <row r="10054" spans="1:14" hidden="1" x14ac:dyDescent="0.25">
      <c r="A10054" s="77">
        <f t="shared" si="1138"/>
        <v>2025</v>
      </c>
      <c r="B10054" s="77">
        <f t="shared" si="1139"/>
        <v>8</v>
      </c>
      <c r="C10054" s="73">
        <v>45887</v>
      </c>
      <c r="D10054" s="79" t="s">
        <v>131</v>
      </c>
      <c r="E10054" s="80" t="s">
        <v>373</v>
      </c>
      <c r="F10054" s="81" t="str">
        <f>VLOOKUP(E10054,Customer[],2,FALSE)</f>
        <v>Htate Tan</v>
      </c>
      <c r="G10054" s="69" t="str">
        <f>VLOOKUP(E10054,Customer[],3,FALSE)</f>
        <v>Sattmu Zone (1) Zay Rd</v>
      </c>
      <c r="H10054" s="69" t="str">
        <f>VLOOKUP(E10054,Customer[],4,FALSE)</f>
        <v>Hlaing Thar Yar</v>
      </c>
      <c r="I10054" s="48" t="s">
        <v>25</v>
      </c>
      <c r="J10054" s="82" t="str">
        <f>VLOOKUP(I10054,PGStock[],2,FALSE)</f>
        <v>Columbus Super Red Smooth 350 Ml</v>
      </c>
      <c r="K10054" s="71">
        <f>VLOOKUP(I10054,PGStock[],3,FALSE)</f>
        <v>0.35</v>
      </c>
      <c r="L10054" s="47">
        <v>5</v>
      </c>
      <c r="M10054" s="47">
        <f>VLOOKUP(I10054,PGStock[],6,FALSE)</f>
        <v>150</v>
      </c>
      <c r="N10054" s="47">
        <f>+PGSales!$L10054*PGSales!$M10054</f>
        <v>750</v>
      </c>
    </row>
    <row r="10055" spans="1:14" hidden="1" x14ac:dyDescent="0.25">
      <c r="A10055" s="77">
        <f t="shared" si="1138"/>
        <v>2025</v>
      </c>
      <c r="B10055" s="77">
        <f t="shared" si="1139"/>
        <v>8</v>
      </c>
      <c r="C10055" s="73">
        <v>45887</v>
      </c>
      <c r="D10055" s="79" t="s">
        <v>70</v>
      </c>
      <c r="E10055" s="80" t="s">
        <v>415</v>
      </c>
      <c r="F10055" s="81" t="str">
        <f>VLOOKUP(E10055,Customer[],2,FALSE)</f>
        <v>Lucky</v>
      </c>
      <c r="G10055" s="69" t="str">
        <f>VLOOKUP(E10055,Customer[],3,FALSE)</f>
        <v>Malar Rd</v>
      </c>
      <c r="H10055" s="69" t="str">
        <f>VLOOKUP(E10055,Customer[],4,FALSE)</f>
        <v>Hlaing Thar Yar</v>
      </c>
      <c r="I10055" s="48" t="s">
        <v>25</v>
      </c>
      <c r="J10055" s="82" t="str">
        <f>VLOOKUP(I10055,PGStock[],2,FALSE)</f>
        <v>Columbus Super Red Smooth 350 Ml</v>
      </c>
      <c r="K10055" s="71">
        <f>VLOOKUP(I10055,PGStock[],3,FALSE)</f>
        <v>0.35</v>
      </c>
      <c r="L10055" s="47">
        <v>1</v>
      </c>
      <c r="M10055" s="47">
        <f>VLOOKUP(I10055,PGStock[],6,FALSE)</f>
        <v>150</v>
      </c>
      <c r="N10055" s="47">
        <f>+PGSales!$L10055*PGSales!$M10055</f>
        <v>150</v>
      </c>
    </row>
    <row r="10056" spans="1:14" hidden="1" x14ac:dyDescent="0.25">
      <c r="A10056" s="77">
        <f t="shared" si="1138"/>
        <v>2025</v>
      </c>
      <c r="B10056" s="77">
        <f t="shared" si="1139"/>
        <v>8</v>
      </c>
      <c r="C10056" s="73">
        <v>45887</v>
      </c>
      <c r="D10056" s="79" t="s">
        <v>70</v>
      </c>
      <c r="E10056" s="80" t="s">
        <v>415</v>
      </c>
      <c r="F10056" s="81" t="str">
        <f>VLOOKUP(E10056,Customer[],2,FALSE)</f>
        <v>Lucky</v>
      </c>
      <c r="G10056" s="69" t="str">
        <f>VLOOKUP(E10056,Customer[],3,FALSE)</f>
        <v>Malar Rd</v>
      </c>
      <c r="H10056" s="69" t="str">
        <f>VLOOKUP(E10056,Customer[],4,FALSE)</f>
        <v>Hlaing Thar Yar</v>
      </c>
      <c r="I10056" s="48" t="s">
        <v>18</v>
      </c>
      <c r="J10056" s="82" t="str">
        <f>VLOOKUP(I10056,PGStock[],2,FALSE)</f>
        <v>Formula Rum 350ml</v>
      </c>
      <c r="K10056" s="71">
        <f>VLOOKUP(I10056,PGStock[],3,FALSE)</f>
        <v>0.35</v>
      </c>
      <c r="L10056" s="47">
        <v>1</v>
      </c>
      <c r="M10056" s="47">
        <f>VLOOKUP(I10056,PGStock[],6,FALSE)</f>
        <v>150</v>
      </c>
      <c r="N10056" s="47">
        <f>+PGSales!$L10056*PGSales!$M10056</f>
        <v>150</v>
      </c>
    </row>
    <row r="10057" spans="1:14" hidden="1" x14ac:dyDescent="0.25">
      <c r="A10057" s="77">
        <f t="shared" ref="A10057:A10189" si="1140">YEAR(C10057)</f>
        <v>2025</v>
      </c>
      <c r="B10057" s="77">
        <f t="shared" ref="B10057:B10189" si="1141">MONTH(C10057)</f>
        <v>8</v>
      </c>
      <c r="C10057" s="73">
        <v>45887</v>
      </c>
      <c r="D10057" s="79" t="s">
        <v>68</v>
      </c>
      <c r="E10057" s="80" t="s">
        <v>417</v>
      </c>
      <c r="F10057" s="81" t="str">
        <f>VLOOKUP(E10057,Customer[],2,FALSE)</f>
        <v>Arkar Tha 2</v>
      </c>
      <c r="G10057" s="69" t="str">
        <f>VLOOKUP(E10057,Customer[],3,FALSE)</f>
        <v>Sake kan Thar Rd</v>
      </c>
      <c r="H10057" s="69" t="str">
        <f>VLOOKUP(E10057,Customer[],4,FALSE)</f>
        <v>Hlaing Thar Yar</v>
      </c>
      <c r="I10057" s="48" t="s">
        <v>18</v>
      </c>
      <c r="J10057" s="82" t="str">
        <f>VLOOKUP(I10057,PGStock[],2,FALSE)</f>
        <v>Formula Rum 350ml</v>
      </c>
      <c r="K10057" s="71">
        <f>VLOOKUP(I10057,PGStock[],3,FALSE)</f>
        <v>0.35</v>
      </c>
      <c r="L10057" s="47">
        <v>3</v>
      </c>
      <c r="M10057" s="47">
        <f>VLOOKUP(I10057,PGStock[],6,FALSE)</f>
        <v>150</v>
      </c>
      <c r="N10057" s="47">
        <f>+PGSales!$L10057*PGSales!$M10057</f>
        <v>450</v>
      </c>
    </row>
    <row r="10058" spans="1:14" hidden="1" x14ac:dyDescent="0.25">
      <c r="A10058" s="77">
        <f t="shared" si="1140"/>
        <v>2025</v>
      </c>
      <c r="B10058" s="77">
        <f t="shared" si="1141"/>
        <v>8</v>
      </c>
      <c r="C10058" s="73">
        <v>45887</v>
      </c>
      <c r="D10058" s="79" t="s">
        <v>74</v>
      </c>
      <c r="E10058" s="80" t="s">
        <v>468</v>
      </c>
      <c r="F10058" s="81" t="str">
        <f>VLOOKUP(E10058,Customer[],2,FALSE)</f>
        <v>Zaw</v>
      </c>
      <c r="G10058" s="69" t="str">
        <f>VLOOKUP(E10058,Customer[],3,FALSE)</f>
        <v>Kyan Sitt Thar Rd</v>
      </c>
      <c r="H10058" s="69" t="str">
        <f>VLOOKUP(E10058,Customer[],4,FALSE)</f>
        <v>Hlaing Thar Yar</v>
      </c>
      <c r="I10058" s="48" t="s">
        <v>27</v>
      </c>
      <c r="J10058" s="82" t="str">
        <f>VLOOKUP(I10058,PGStock[],2,FALSE)</f>
        <v>Columbus Super Red Smooth 700 Ml</v>
      </c>
      <c r="K10058" s="71">
        <f>VLOOKUP(I10058,PGStock[],3,FALSE)</f>
        <v>0.7</v>
      </c>
      <c r="L10058" s="47">
        <v>1</v>
      </c>
      <c r="M10058" s="47">
        <f>VLOOKUP(I10058,PGStock[],6,FALSE)</f>
        <v>200</v>
      </c>
      <c r="N10058" s="47">
        <f>+PGSales!$L10058*PGSales!$M10058</f>
        <v>200</v>
      </c>
    </row>
    <row r="10059" spans="1:14" hidden="1" x14ac:dyDescent="0.25">
      <c r="A10059" s="77">
        <f t="shared" si="1140"/>
        <v>2025</v>
      </c>
      <c r="B10059" s="77">
        <f t="shared" si="1141"/>
        <v>8</v>
      </c>
      <c r="C10059" s="73">
        <v>45887</v>
      </c>
      <c r="D10059" s="79" t="s">
        <v>74</v>
      </c>
      <c r="E10059" s="80" t="s">
        <v>468</v>
      </c>
      <c r="F10059" s="81" t="str">
        <f>VLOOKUP(E10059,Customer[],2,FALSE)</f>
        <v>Zaw</v>
      </c>
      <c r="G10059" s="69" t="str">
        <f>VLOOKUP(E10059,Customer[],3,FALSE)</f>
        <v>Kyan Sitt Thar Rd</v>
      </c>
      <c r="H10059" s="69" t="str">
        <f>VLOOKUP(E10059,Customer[],4,FALSE)</f>
        <v>Hlaing Thar Yar</v>
      </c>
      <c r="I10059" s="48" t="s">
        <v>25</v>
      </c>
      <c r="J10059" s="82" t="str">
        <f>VLOOKUP(I10059,PGStock[],2,FALSE)</f>
        <v>Columbus Super Red Smooth 350 Ml</v>
      </c>
      <c r="K10059" s="71">
        <f>VLOOKUP(I10059,PGStock[],3,FALSE)</f>
        <v>0.35</v>
      </c>
      <c r="L10059" s="47">
        <v>3</v>
      </c>
      <c r="M10059" s="47">
        <f>VLOOKUP(I10059,PGStock[],6,FALSE)</f>
        <v>150</v>
      </c>
      <c r="N10059" s="47">
        <f>+PGSales!$L10059*PGSales!$M10059</f>
        <v>450</v>
      </c>
    </row>
    <row r="10060" spans="1:14" hidden="1" x14ac:dyDescent="0.25">
      <c r="A10060" s="77">
        <f t="shared" si="1140"/>
        <v>2025</v>
      </c>
      <c r="B10060" s="77">
        <f t="shared" si="1141"/>
        <v>8</v>
      </c>
      <c r="C10060" s="73">
        <v>45887</v>
      </c>
      <c r="D10060" s="79" t="s">
        <v>74</v>
      </c>
      <c r="E10060" s="80" t="s">
        <v>468</v>
      </c>
      <c r="F10060" s="81" t="str">
        <f>VLOOKUP(E10060,Customer[],2,FALSE)</f>
        <v>Zaw</v>
      </c>
      <c r="G10060" s="69" t="str">
        <f>VLOOKUP(E10060,Customer[],3,FALSE)</f>
        <v>Kyan Sitt Thar Rd</v>
      </c>
      <c r="H10060" s="69" t="str">
        <f>VLOOKUP(E10060,Customer[],4,FALSE)</f>
        <v>Hlaing Thar Yar</v>
      </c>
      <c r="I10060" s="48" t="s">
        <v>20</v>
      </c>
      <c r="J10060" s="82" t="str">
        <f>VLOOKUP(I10060,PGStock[],2,FALSE)</f>
        <v>Formula Rum 700ml</v>
      </c>
      <c r="K10060" s="71">
        <f>VLOOKUP(I10060,PGStock[],3,FALSE)</f>
        <v>0.7</v>
      </c>
      <c r="L10060" s="47">
        <v>1</v>
      </c>
      <c r="M10060" s="47">
        <f>VLOOKUP(I10060,PGStock[],6,FALSE)</f>
        <v>200</v>
      </c>
      <c r="N10060" s="47">
        <f>+PGSales!$L10060*PGSales!$M10060</f>
        <v>200</v>
      </c>
    </row>
    <row r="10061" spans="1:14" hidden="1" x14ac:dyDescent="0.25">
      <c r="A10061" s="77">
        <f t="shared" si="1140"/>
        <v>2025</v>
      </c>
      <c r="B10061" s="77">
        <f t="shared" si="1141"/>
        <v>8</v>
      </c>
      <c r="C10061" s="73">
        <v>45887</v>
      </c>
      <c r="D10061" s="79" t="s">
        <v>74</v>
      </c>
      <c r="E10061" s="80" t="s">
        <v>468</v>
      </c>
      <c r="F10061" s="81" t="str">
        <f>VLOOKUP(E10061,Customer[],2,FALSE)</f>
        <v>Zaw</v>
      </c>
      <c r="G10061" s="69" t="str">
        <f>VLOOKUP(E10061,Customer[],3,FALSE)</f>
        <v>Kyan Sitt Thar Rd</v>
      </c>
      <c r="H10061" s="69" t="str">
        <f>VLOOKUP(E10061,Customer[],4,FALSE)</f>
        <v>Hlaing Thar Yar</v>
      </c>
      <c r="I10061" s="48" t="s">
        <v>18</v>
      </c>
      <c r="J10061" s="82" t="str">
        <f>VLOOKUP(I10061,PGStock[],2,FALSE)</f>
        <v>Formula Rum 350ml</v>
      </c>
      <c r="K10061" s="71">
        <f>VLOOKUP(I10061,PGStock[],3,FALSE)</f>
        <v>0.35</v>
      </c>
      <c r="L10061" s="47">
        <v>1</v>
      </c>
      <c r="M10061" s="47">
        <f>VLOOKUP(I10061,PGStock[],6,FALSE)</f>
        <v>150</v>
      </c>
      <c r="N10061" s="47">
        <f>+PGSales!$L10061*PGSales!$M10061</f>
        <v>150</v>
      </c>
    </row>
    <row r="10062" spans="1:14" hidden="1" x14ac:dyDescent="0.25">
      <c r="A10062" s="77">
        <f t="shared" si="1140"/>
        <v>2025</v>
      </c>
      <c r="B10062" s="77">
        <f t="shared" si="1141"/>
        <v>8</v>
      </c>
      <c r="C10062" s="73">
        <v>45887</v>
      </c>
      <c r="D10062" s="79" t="s">
        <v>878</v>
      </c>
      <c r="E10062" s="80">
        <v>124</v>
      </c>
      <c r="F10062" s="81" t="str">
        <f>VLOOKUP(E10062,Customer[],2,FALSE)</f>
        <v>124 Store</v>
      </c>
      <c r="G10062" s="69" t="str">
        <f>VLOOKUP(E10062,Customer[],3,FALSE)</f>
        <v>Padamyar Rd</v>
      </c>
      <c r="H10062" s="69" t="str">
        <f>VLOOKUP(E10062,Customer[],4,FALSE)</f>
        <v>Hlaing Thar Yar</v>
      </c>
      <c r="I10062" s="48" t="s">
        <v>25</v>
      </c>
      <c r="J10062" s="82" t="str">
        <f>VLOOKUP(I10062,PGStock[],2,FALSE)</f>
        <v>Columbus Super Red Smooth 350 Ml</v>
      </c>
      <c r="K10062" s="71">
        <f>VLOOKUP(I10062,PGStock[],3,FALSE)</f>
        <v>0.35</v>
      </c>
      <c r="L10062" s="47">
        <v>1</v>
      </c>
      <c r="M10062" s="47">
        <f>VLOOKUP(I10062,PGStock[],6,FALSE)</f>
        <v>150</v>
      </c>
      <c r="N10062" s="47">
        <f>+PGSales!$L10062*PGSales!$M10062</f>
        <v>150</v>
      </c>
    </row>
    <row r="10063" spans="1:14" hidden="1" x14ac:dyDescent="0.25">
      <c r="A10063" s="77">
        <f t="shared" si="1140"/>
        <v>2025</v>
      </c>
      <c r="B10063" s="77">
        <f t="shared" si="1141"/>
        <v>8</v>
      </c>
      <c r="C10063" s="73">
        <v>45887</v>
      </c>
      <c r="D10063" s="79" t="s">
        <v>878</v>
      </c>
      <c r="E10063" s="80">
        <v>124</v>
      </c>
      <c r="F10063" s="81" t="str">
        <f>VLOOKUP(E10063,Customer[],2,FALSE)</f>
        <v>124 Store</v>
      </c>
      <c r="G10063" s="69" t="str">
        <f>VLOOKUP(E10063,Customer[],3,FALSE)</f>
        <v>Padamyar Rd</v>
      </c>
      <c r="H10063" s="69" t="str">
        <f>VLOOKUP(E10063,Customer[],4,FALSE)</f>
        <v>Hlaing Thar Yar</v>
      </c>
      <c r="I10063" s="48" t="s">
        <v>23</v>
      </c>
      <c r="J10063" s="82" t="str">
        <f>VLOOKUP(I10063,PGStock[],2,FALSE)</f>
        <v>Columbus Super Red Smooth 175 Ml</v>
      </c>
      <c r="K10063" s="71">
        <f>VLOOKUP(I10063,PGStock[],3,FALSE)</f>
        <v>0.17499999999999999</v>
      </c>
      <c r="L10063" s="47">
        <v>2</v>
      </c>
      <c r="M10063" s="47">
        <f>VLOOKUP(I10063,PGStock[],6,FALSE)</f>
        <v>100</v>
      </c>
      <c r="N10063" s="47">
        <f>+PGSales!$L10063*PGSales!$M10063</f>
        <v>200</v>
      </c>
    </row>
    <row r="10064" spans="1:14" hidden="1" x14ac:dyDescent="0.25">
      <c r="A10064" s="77">
        <f t="shared" si="1140"/>
        <v>2025</v>
      </c>
      <c r="B10064" s="77">
        <f t="shared" si="1141"/>
        <v>8</v>
      </c>
      <c r="C10064" s="73">
        <v>45887</v>
      </c>
      <c r="D10064" s="79" t="s">
        <v>878</v>
      </c>
      <c r="E10064" s="80">
        <v>124</v>
      </c>
      <c r="F10064" s="81" t="str">
        <f>VLOOKUP(E10064,Customer[],2,FALSE)</f>
        <v>124 Store</v>
      </c>
      <c r="G10064" s="69" t="str">
        <f>VLOOKUP(E10064,Customer[],3,FALSE)</f>
        <v>Padamyar Rd</v>
      </c>
      <c r="H10064" s="69" t="str">
        <f>VLOOKUP(E10064,Customer[],4,FALSE)</f>
        <v>Hlaing Thar Yar</v>
      </c>
      <c r="I10064" s="48" t="s">
        <v>18</v>
      </c>
      <c r="J10064" s="82" t="str">
        <f>VLOOKUP(I10064,PGStock[],2,FALSE)</f>
        <v>Formula Rum 350ml</v>
      </c>
      <c r="K10064" s="71">
        <f>VLOOKUP(I10064,PGStock[],3,FALSE)</f>
        <v>0.35</v>
      </c>
      <c r="L10064" s="47">
        <v>5</v>
      </c>
      <c r="M10064" s="47">
        <f>VLOOKUP(I10064,PGStock[],6,FALSE)</f>
        <v>150</v>
      </c>
      <c r="N10064" s="47">
        <f>+PGSales!$L10064*PGSales!$M10064</f>
        <v>750</v>
      </c>
    </row>
    <row r="10065" spans="1:14" hidden="1" x14ac:dyDescent="0.25">
      <c r="A10065" s="77">
        <f t="shared" si="1140"/>
        <v>2025</v>
      </c>
      <c r="B10065" s="77">
        <f t="shared" si="1141"/>
        <v>8</v>
      </c>
      <c r="C10065" s="73">
        <v>45887</v>
      </c>
      <c r="D10065" s="79" t="s">
        <v>275</v>
      </c>
      <c r="E10065" s="80" t="s">
        <v>467</v>
      </c>
      <c r="F10065" s="81" t="str">
        <f>VLOOKUP(E10065,Customer[],2,FALSE)</f>
        <v>ANT Store</v>
      </c>
      <c r="G10065" s="69" t="str">
        <f>VLOOKUP(E10065,Customer[],3,FALSE)</f>
        <v>Sake kan Thar Rd</v>
      </c>
      <c r="H10065" s="69" t="str">
        <f>VLOOKUP(E10065,Customer[],4,FALSE)</f>
        <v>Hlaing Thar Yar</v>
      </c>
      <c r="I10065" s="48" t="s">
        <v>25</v>
      </c>
      <c r="J10065" s="82" t="str">
        <f>VLOOKUP(I10065,PGStock[],2,FALSE)</f>
        <v>Columbus Super Red Smooth 350 Ml</v>
      </c>
      <c r="K10065" s="71">
        <f>VLOOKUP(I10065,PGStock[],3,FALSE)</f>
        <v>0.35</v>
      </c>
      <c r="L10065" s="47">
        <v>1</v>
      </c>
      <c r="M10065" s="47">
        <f>VLOOKUP(I10065,PGStock[],6,FALSE)</f>
        <v>150</v>
      </c>
      <c r="N10065" s="47">
        <f>+PGSales!$L10065*PGSales!$M10065</f>
        <v>150</v>
      </c>
    </row>
    <row r="10066" spans="1:14" hidden="1" x14ac:dyDescent="0.25">
      <c r="A10066" s="77">
        <f t="shared" si="1140"/>
        <v>2025</v>
      </c>
      <c r="B10066" s="77">
        <f t="shared" si="1141"/>
        <v>8</v>
      </c>
      <c r="C10066" s="73">
        <v>45887</v>
      </c>
      <c r="D10066" s="79" t="s">
        <v>275</v>
      </c>
      <c r="E10066" s="80" t="s">
        <v>467</v>
      </c>
      <c r="F10066" s="81" t="str">
        <f>VLOOKUP(E10066,Customer[],2,FALSE)</f>
        <v>ANT Store</v>
      </c>
      <c r="G10066" s="69" t="str">
        <f>VLOOKUP(E10066,Customer[],3,FALSE)</f>
        <v>Sake kan Thar Rd</v>
      </c>
      <c r="H10066" s="69" t="str">
        <f>VLOOKUP(E10066,Customer[],4,FALSE)</f>
        <v>Hlaing Thar Yar</v>
      </c>
      <c r="I10066" s="48" t="s">
        <v>20</v>
      </c>
      <c r="J10066" s="82" t="str">
        <f>VLOOKUP(I10066,PGStock[],2,FALSE)</f>
        <v>Formula Rum 700ml</v>
      </c>
      <c r="K10066" s="71">
        <f>VLOOKUP(I10066,PGStock[],3,FALSE)</f>
        <v>0.7</v>
      </c>
      <c r="L10066" s="47">
        <v>1</v>
      </c>
      <c r="M10066" s="47">
        <f>VLOOKUP(I10066,PGStock[],6,FALSE)</f>
        <v>200</v>
      </c>
      <c r="N10066" s="47">
        <f>+PGSales!$L10066*PGSales!$M10066</f>
        <v>200</v>
      </c>
    </row>
    <row r="10067" spans="1:14" hidden="1" x14ac:dyDescent="0.25">
      <c r="A10067" s="77">
        <f t="shared" si="1140"/>
        <v>2025</v>
      </c>
      <c r="B10067" s="77">
        <f t="shared" si="1141"/>
        <v>8</v>
      </c>
      <c r="C10067" s="73">
        <v>45887</v>
      </c>
      <c r="D10067" s="79" t="s">
        <v>275</v>
      </c>
      <c r="E10067" s="80" t="s">
        <v>467</v>
      </c>
      <c r="F10067" s="81" t="str">
        <f>VLOOKUP(E10067,Customer[],2,FALSE)</f>
        <v>ANT Store</v>
      </c>
      <c r="G10067" s="69" t="str">
        <f>VLOOKUP(E10067,Customer[],3,FALSE)</f>
        <v>Sake kan Thar Rd</v>
      </c>
      <c r="H10067" s="69" t="str">
        <f>VLOOKUP(E10067,Customer[],4,FALSE)</f>
        <v>Hlaing Thar Yar</v>
      </c>
      <c r="I10067" s="48" t="s">
        <v>18</v>
      </c>
      <c r="J10067" s="82" t="str">
        <f>VLOOKUP(I10067,PGStock[],2,FALSE)</f>
        <v>Formula Rum 350ml</v>
      </c>
      <c r="K10067" s="71">
        <f>VLOOKUP(I10067,PGStock[],3,FALSE)</f>
        <v>0.35</v>
      </c>
      <c r="L10067" s="47">
        <v>2</v>
      </c>
      <c r="M10067" s="47">
        <f>VLOOKUP(I10067,PGStock[],6,FALSE)</f>
        <v>150</v>
      </c>
      <c r="N10067" s="47">
        <f>+PGSales!$L10067*PGSales!$M10067</f>
        <v>300</v>
      </c>
    </row>
    <row r="10068" spans="1:14" hidden="1" x14ac:dyDescent="0.25">
      <c r="A10068" s="77">
        <f t="shared" si="1140"/>
        <v>2025</v>
      </c>
      <c r="B10068" s="77">
        <f t="shared" si="1141"/>
        <v>8</v>
      </c>
      <c r="C10068" s="73">
        <v>45888</v>
      </c>
      <c r="D10068" s="79" t="s">
        <v>56</v>
      </c>
      <c r="E10068" s="80" t="s">
        <v>413</v>
      </c>
      <c r="F10068" s="81" t="str">
        <f>VLOOKUP(E10068,Customer[],2,FALSE)</f>
        <v>Sakarwar 1</v>
      </c>
      <c r="G10068" s="69" t="str">
        <f>VLOOKUP(E10068,Customer[],3,FALSE)</f>
        <v>Lan Wa Rd</v>
      </c>
      <c r="H10068" s="69" t="str">
        <f>VLOOKUP(E10068,Customer[],4,FALSE)</f>
        <v>N/Oakkala</v>
      </c>
      <c r="I10068" s="48" t="s">
        <v>25</v>
      </c>
      <c r="J10068" s="82" t="str">
        <f>VLOOKUP(I10068,PGStock[],2,FALSE)</f>
        <v>Columbus Super Red Smooth 350 Ml</v>
      </c>
      <c r="K10068" s="71">
        <f>VLOOKUP(I10068,PGStock[],3,FALSE)</f>
        <v>0.35</v>
      </c>
      <c r="L10068" s="47">
        <v>2</v>
      </c>
      <c r="M10068" s="47">
        <f>VLOOKUP(I10068,PGStock[],6,FALSE)</f>
        <v>150</v>
      </c>
      <c r="N10068" s="47">
        <f>+PGSales!$L10068*PGSales!$M10068</f>
        <v>300</v>
      </c>
    </row>
    <row r="10069" spans="1:14" hidden="1" x14ac:dyDescent="0.25">
      <c r="A10069" s="77">
        <f t="shared" ref="A10069:A10092" si="1142">YEAR(C10069)</f>
        <v>2025</v>
      </c>
      <c r="B10069" s="77">
        <f t="shared" ref="B10069:B10092" si="1143">MONTH(C10069)</f>
        <v>8</v>
      </c>
      <c r="C10069" s="73">
        <v>45888</v>
      </c>
      <c r="D10069" s="79" t="s">
        <v>56</v>
      </c>
      <c r="E10069" s="80" t="s">
        <v>413</v>
      </c>
      <c r="F10069" s="81" t="str">
        <f>VLOOKUP(E10069,Customer[],2,FALSE)</f>
        <v>Sakarwar 1</v>
      </c>
      <c r="G10069" s="69" t="str">
        <f>VLOOKUP(E10069,Customer[],3,FALSE)</f>
        <v>Lan Wa Rd</v>
      </c>
      <c r="H10069" s="69" t="str">
        <f>VLOOKUP(E10069,Customer[],4,FALSE)</f>
        <v>N/Oakkala</v>
      </c>
      <c r="I10069" s="48" t="s">
        <v>20</v>
      </c>
      <c r="J10069" s="82" t="str">
        <f>VLOOKUP(I10069,PGStock[],2,FALSE)</f>
        <v>Formula Rum 700ml</v>
      </c>
      <c r="K10069" s="71">
        <f>VLOOKUP(I10069,PGStock[],3,FALSE)</f>
        <v>0.7</v>
      </c>
      <c r="L10069" s="47">
        <v>1</v>
      </c>
      <c r="M10069" s="47">
        <f>VLOOKUP(I10069,PGStock[],6,FALSE)</f>
        <v>200</v>
      </c>
      <c r="N10069" s="47">
        <f>+PGSales!$L10069*PGSales!$M10069</f>
        <v>200</v>
      </c>
    </row>
    <row r="10070" spans="1:14" hidden="1" x14ac:dyDescent="0.25">
      <c r="A10070" s="77">
        <f t="shared" si="1142"/>
        <v>2025</v>
      </c>
      <c r="B10070" s="77">
        <f t="shared" si="1143"/>
        <v>8</v>
      </c>
      <c r="C10070" s="73">
        <v>45888</v>
      </c>
      <c r="D10070" s="79" t="s">
        <v>56</v>
      </c>
      <c r="E10070" s="80" t="s">
        <v>413</v>
      </c>
      <c r="F10070" s="81" t="str">
        <f>VLOOKUP(E10070,Customer[],2,FALSE)</f>
        <v>Sakarwar 1</v>
      </c>
      <c r="G10070" s="69" t="str">
        <f>VLOOKUP(E10070,Customer[],3,FALSE)</f>
        <v>Lan Wa Rd</v>
      </c>
      <c r="H10070" s="69" t="str">
        <f>VLOOKUP(E10070,Customer[],4,FALSE)</f>
        <v>N/Oakkala</v>
      </c>
      <c r="I10070" s="48" t="s">
        <v>18</v>
      </c>
      <c r="J10070" s="82" t="str">
        <f>VLOOKUP(I10070,PGStock[],2,FALSE)</f>
        <v>Formula Rum 350ml</v>
      </c>
      <c r="K10070" s="71">
        <f>VLOOKUP(I10070,PGStock[],3,FALSE)</f>
        <v>0.35</v>
      </c>
      <c r="L10070" s="47">
        <v>2</v>
      </c>
      <c r="M10070" s="47">
        <f>VLOOKUP(I10070,PGStock[],6,FALSE)</f>
        <v>150</v>
      </c>
      <c r="N10070" s="47">
        <f>+PGSales!$L10070*PGSales!$M10070</f>
        <v>300</v>
      </c>
    </row>
    <row r="10071" spans="1:14" hidden="1" x14ac:dyDescent="0.25">
      <c r="A10071" s="77">
        <f t="shared" si="1142"/>
        <v>2025</v>
      </c>
      <c r="B10071" s="77">
        <f t="shared" si="1143"/>
        <v>8</v>
      </c>
      <c r="C10071" s="73">
        <v>45888</v>
      </c>
      <c r="D10071" s="79" t="s">
        <v>66</v>
      </c>
      <c r="E10071" s="80" t="s">
        <v>930</v>
      </c>
      <c r="F10071" s="81" t="str">
        <f>VLOOKUP(E10071,Customer[],2,FALSE)</f>
        <v>Shwe Wutthmone</v>
      </c>
      <c r="G10071" s="69" t="str">
        <f>VLOOKUP(E10071,Customer[],3,FALSE)</f>
        <v>Kyankhnsu Rd</v>
      </c>
      <c r="H10071" s="69" t="str">
        <f>VLOOKUP(E10071,Customer[],4,FALSE)</f>
        <v xml:space="preserve"> N/Oakkala</v>
      </c>
      <c r="I10071" s="48" t="s">
        <v>25</v>
      </c>
      <c r="J10071" s="82" t="str">
        <f>VLOOKUP(I10071,PGStock[],2,FALSE)</f>
        <v>Columbus Super Red Smooth 350 Ml</v>
      </c>
      <c r="K10071" s="71">
        <f>VLOOKUP(I10071,PGStock[],3,FALSE)</f>
        <v>0.35</v>
      </c>
      <c r="L10071" s="47">
        <v>1</v>
      </c>
      <c r="M10071" s="47">
        <f>VLOOKUP(I10071,PGStock[],6,FALSE)</f>
        <v>150</v>
      </c>
      <c r="N10071" s="47">
        <f>+PGSales!$L10071*PGSales!$M10071</f>
        <v>150</v>
      </c>
    </row>
    <row r="10072" spans="1:14" hidden="1" x14ac:dyDescent="0.25">
      <c r="A10072" s="77">
        <f t="shared" si="1142"/>
        <v>2025</v>
      </c>
      <c r="B10072" s="77">
        <f t="shared" si="1143"/>
        <v>8</v>
      </c>
      <c r="C10072" s="73">
        <v>45888</v>
      </c>
      <c r="D10072" s="79" t="s">
        <v>66</v>
      </c>
      <c r="E10072" s="80" t="s">
        <v>930</v>
      </c>
      <c r="F10072" s="81" t="str">
        <f>VLOOKUP(E10072,Customer[],2,FALSE)</f>
        <v>Shwe Wutthmone</v>
      </c>
      <c r="G10072" s="69" t="str">
        <f>VLOOKUP(E10072,Customer[],3,FALSE)</f>
        <v>Kyankhnsu Rd</v>
      </c>
      <c r="H10072" s="69" t="str">
        <f>VLOOKUP(E10072,Customer[],4,FALSE)</f>
        <v xml:space="preserve"> N/Oakkala</v>
      </c>
      <c r="I10072" s="48" t="s">
        <v>18</v>
      </c>
      <c r="J10072" s="82" t="str">
        <f>VLOOKUP(I10072,PGStock[],2,FALSE)</f>
        <v>Formula Rum 350ml</v>
      </c>
      <c r="K10072" s="71">
        <f>VLOOKUP(I10072,PGStock[],3,FALSE)</f>
        <v>0.35</v>
      </c>
      <c r="L10072" s="47">
        <v>2</v>
      </c>
      <c r="M10072" s="47">
        <f>VLOOKUP(I10072,PGStock[],6,FALSE)</f>
        <v>150</v>
      </c>
      <c r="N10072" s="47">
        <f>+PGSales!$L10072*PGSales!$M10072</f>
        <v>300</v>
      </c>
    </row>
    <row r="10073" spans="1:14" hidden="1" x14ac:dyDescent="0.25">
      <c r="A10073" s="77">
        <f t="shared" si="1142"/>
        <v>2025</v>
      </c>
      <c r="B10073" s="77">
        <f t="shared" si="1143"/>
        <v>8</v>
      </c>
      <c r="C10073" s="73">
        <v>45888</v>
      </c>
      <c r="D10073" s="79" t="s">
        <v>4</v>
      </c>
      <c r="E10073" s="80" t="s">
        <v>414</v>
      </c>
      <c r="F10073" s="81" t="str">
        <f>VLOOKUP(E10073,Customer[],2,FALSE)</f>
        <v>Paddue War</v>
      </c>
      <c r="G10073" s="69" t="str">
        <f>VLOOKUP(E10073,Customer[],3,FALSE)</f>
        <v>Bayane naung Rd</v>
      </c>
      <c r="H10073" s="69" t="str">
        <f>VLOOKUP(E10073,Customer[],4,FALSE)</f>
        <v>N/Oakkala</v>
      </c>
      <c r="I10073" s="48" t="s">
        <v>25</v>
      </c>
      <c r="J10073" s="82" t="str">
        <f>VLOOKUP(I10073,PGStock[],2,FALSE)</f>
        <v>Columbus Super Red Smooth 350 Ml</v>
      </c>
      <c r="K10073" s="71">
        <f>VLOOKUP(I10073,PGStock[],3,FALSE)</f>
        <v>0.35</v>
      </c>
      <c r="L10073" s="47">
        <v>1</v>
      </c>
      <c r="M10073" s="47">
        <f>VLOOKUP(I10073,PGStock[],6,FALSE)</f>
        <v>150</v>
      </c>
      <c r="N10073" s="47">
        <f>+PGSales!$L10073*PGSales!$M10073</f>
        <v>150</v>
      </c>
    </row>
    <row r="10074" spans="1:14" hidden="1" x14ac:dyDescent="0.25">
      <c r="A10074" s="77">
        <f t="shared" si="1142"/>
        <v>2025</v>
      </c>
      <c r="B10074" s="77">
        <f t="shared" si="1143"/>
        <v>8</v>
      </c>
      <c r="C10074" s="73">
        <v>45888</v>
      </c>
      <c r="D10074" s="79" t="s">
        <v>4</v>
      </c>
      <c r="E10074" s="80" t="s">
        <v>414</v>
      </c>
      <c r="F10074" s="81" t="str">
        <f>VLOOKUP(E10074,Customer[],2,FALSE)</f>
        <v>Paddue War</v>
      </c>
      <c r="G10074" s="69" t="str">
        <f>VLOOKUP(E10074,Customer[],3,FALSE)</f>
        <v>Bayane naung Rd</v>
      </c>
      <c r="H10074" s="69" t="str">
        <f>VLOOKUP(E10074,Customer[],4,FALSE)</f>
        <v>N/Oakkala</v>
      </c>
      <c r="I10074" s="48" t="s">
        <v>18</v>
      </c>
      <c r="J10074" s="82" t="str">
        <f>VLOOKUP(I10074,PGStock[],2,FALSE)</f>
        <v>Formula Rum 350ml</v>
      </c>
      <c r="K10074" s="71">
        <f>VLOOKUP(I10074,PGStock[],3,FALSE)</f>
        <v>0.35</v>
      </c>
      <c r="L10074" s="47">
        <v>3</v>
      </c>
      <c r="M10074" s="47">
        <f>VLOOKUP(I10074,PGStock[],6,FALSE)</f>
        <v>150</v>
      </c>
      <c r="N10074" s="47">
        <f>+PGSales!$L10074*PGSales!$M10074</f>
        <v>450</v>
      </c>
    </row>
    <row r="10075" spans="1:14" hidden="1" x14ac:dyDescent="0.25">
      <c r="A10075" s="77">
        <f t="shared" si="1142"/>
        <v>2025</v>
      </c>
      <c r="B10075" s="77">
        <f t="shared" si="1143"/>
        <v>8</v>
      </c>
      <c r="C10075" s="73">
        <v>45888</v>
      </c>
      <c r="D10075" s="79" t="s">
        <v>885</v>
      </c>
      <c r="E10075" s="80" t="s">
        <v>412</v>
      </c>
      <c r="F10075" s="81" t="str">
        <f>VLOOKUP(E10075,Customer[],2,FALSE)</f>
        <v>Sakarwar 2</v>
      </c>
      <c r="G10075" s="69" t="str">
        <f>VLOOKUP(E10075,Customer[],3,FALSE)</f>
        <v>Nawe Ni Rd</v>
      </c>
      <c r="H10075" s="69" t="str">
        <f>VLOOKUP(E10075,Customer[],4,FALSE)</f>
        <v>N/Oakkala</v>
      </c>
      <c r="I10075" s="48" t="s">
        <v>25</v>
      </c>
      <c r="J10075" s="82" t="str">
        <f>VLOOKUP(I10075,PGStock[],2,FALSE)</f>
        <v>Columbus Super Red Smooth 350 Ml</v>
      </c>
      <c r="K10075" s="71">
        <f>VLOOKUP(I10075,PGStock[],3,FALSE)</f>
        <v>0.35</v>
      </c>
      <c r="L10075" s="47">
        <v>1</v>
      </c>
      <c r="M10075" s="47">
        <f>VLOOKUP(I10075,PGStock[],6,FALSE)</f>
        <v>150</v>
      </c>
      <c r="N10075" s="47">
        <f>+PGSales!$L10075*PGSales!$M10075</f>
        <v>150</v>
      </c>
    </row>
    <row r="10076" spans="1:14" hidden="1" x14ac:dyDescent="0.25">
      <c r="A10076" s="77">
        <f t="shared" si="1142"/>
        <v>2025</v>
      </c>
      <c r="B10076" s="77">
        <f t="shared" si="1143"/>
        <v>8</v>
      </c>
      <c r="C10076" s="73">
        <v>45888</v>
      </c>
      <c r="D10076" s="79" t="s">
        <v>885</v>
      </c>
      <c r="E10076" s="80" t="s">
        <v>412</v>
      </c>
      <c r="F10076" s="81" t="str">
        <f>VLOOKUP(E10076,Customer[],2,FALSE)</f>
        <v>Sakarwar 2</v>
      </c>
      <c r="G10076" s="69" t="str">
        <f>VLOOKUP(E10076,Customer[],3,FALSE)</f>
        <v>Nawe Ni Rd</v>
      </c>
      <c r="H10076" s="69" t="str">
        <f>VLOOKUP(E10076,Customer[],4,FALSE)</f>
        <v>N/Oakkala</v>
      </c>
      <c r="I10076" s="48" t="s">
        <v>23</v>
      </c>
      <c r="J10076" s="82" t="str">
        <f>VLOOKUP(I10076,PGStock[],2,FALSE)</f>
        <v>Columbus Super Red Smooth 175 Ml</v>
      </c>
      <c r="K10076" s="71">
        <f>VLOOKUP(I10076,PGStock[],3,FALSE)</f>
        <v>0.17499999999999999</v>
      </c>
      <c r="L10076" s="47">
        <v>1</v>
      </c>
      <c r="M10076" s="47">
        <f>VLOOKUP(I10076,PGStock[],6,FALSE)</f>
        <v>100</v>
      </c>
      <c r="N10076" s="47">
        <f>+PGSales!$L10076*PGSales!$M10076</f>
        <v>100</v>
      </c>
    </row>
    <row r="10077" spans="1:14" hidden="1" x14ac:dyDescent="0.25">
      <c r="A10077" s="77">
        <f t="shared" si="1142"/>
        <v>2025</v>
      </c>
      <c r="B10077" s="77">
        <f t="shared" si="1143"/>
        <v>8</v>
      </c>
      <c r="C10077" s="73">
        <v>45888</v>
      </c>
      <c r="D10077" s="79" t="s">
        <v>885</v>
      </c>
      <c r="E10077" s="80" t="s">
        <v>412</v>
      </c>
      <c r="F10077" s="81" t="str">
        <f>VLOOKUP(E10077,Customer[],2,FALSE)</f>
        <v>Sakarwar 2</v>
      </c>
      <c r="G10077" s="69" t="str">
        <f>VLOOKUP(E10077,Customer[],3,FALSE)</f>
        <v>Nawe Ni Rd</v>
      </c>
      <c r="H10077" s="69" t="str">
        <f>VLOOKUP(E10077,Customer[],4,FALSE)</f>
        <v>N/Oakkala</v>
      </c>
      <c r="I10077" s="48" t="s">
        <v>18</v>
      </c>
      <c r="J10077" s="82" t="str">
        <f>VLOOKUP(I10077,PGStock[],2,FALSE)</f>
        <v>Formula Rum 350ml</v>
      </c>
      <c r="K10077" s="71">
        <f>VLOOKUP(I10077,PGStock[],3,FALSE)</f>
        <v>0.35</v>
      </c>
      <c r="L10077" s="47">
        <v>2</v>
      </c>
      <c r="M10077" s="47">
        <f>VLOOKUP(I10077,PGStock[],6,FALSE)</f>
        <v>150</v>
      </c>
      <c r="N10077" s="47">
        <f>+PGSales!$L10077*PGSales!$M10077</f>
        <v>300</v>
      </c>
    </row>
    <row r="10078" spans="1:14" hidden="1" x14ac:dyDescent="0.25">
      <c r="A10078" s="77">
        <f t="shared" si="1142"/>
        <v>2025</v>
      </c>
      <c r="B10078" s="77">
        <f t="shared" si="1143"/>
        <v>8</v>
      </c>
      <c r="C10078" s="73">
        <v>45888</v>
      </c>
      <c r="D10078" s="79" t="s">
        <v>60</v>
      </c>
      <c r="E10078" s="80" t="s">
        <v>929</v>
      </c>
      <c r="F10078" s="81" t="str">
        <f>VLOOKUP(E10078,Customer[],2,FALSE)</f>
        <v xml:space="preserve">Thae Thae </v>
      </c>
      <c r="G10078" s="69" t="str">
        <f>VLOOKUP(E10078,Customer[],3,FALSE)</f>
        <v>Thandar Rd</v>
      </c>
      <c r="H10078" s="69" t="str">
        <f>VLOOKUP(E10078,Customer[],4,FALSE)</f>
        <v xml:space="preserve"> N/Oakkala</v>
      </c>
      <c r="I10078" s="48" t="s">
        <v>25</v>
      </c>
      <c r="J10078" s="82" t="str">
        <f>VLOOKUP(I10078,PGStock[],2,FALSE)</f>
        <v>Columbus Super Red Smooth 350 Ml</v>
      </c>
      <c r="K10078" s="71">
        <f>VLOOKUP(I10078,PGStock[],3,FALSE)</f>
        <v>0.35</v>
      </c>
      <c r="L10078" s="47">
        <v>2</v>
      </c>
      <c r="M10078" s="47">
        <f>VLOOKUP(I10078,PGStock[],6,FALSE)</f>
        <v>150</v>
      </c>
      <c r="N10078" s="47">
        <f>+PGSales!$L10078*PGSales!$M10078</f>
        <v>300</v>
      </c>
    </row>
    <row r="10079" spans="1:14" hidden="1" x14ac:dyDescent="0.25">
      <c r="A10079" s="77">
        <f t="shared" si="1142"/>
        <v>2025</v>
      </c>
      <c r="B10079" s="77">
        <f t="shared" si="1143"/>
        <v>8</v>
      </c>
      <c r="C10079" s="73">
        <v>45888</v>
      </c>
      <c r="D10079" s="79" t="s">
        <v>60</v>
      </c>
      <c r="E10079" s="80" t="s">
        <v>929</v>
      </c>
      <c r="F10079" s="81" t="str">
        <f>VLOOKUP(E10079,Customer[],2,FALSE)</f>
        <v xml:space="preserve">Thae Thae </v>
      </c>
      <c r="G10079" s="69" t="str">
        <f>VLOOKUP(E10079,Customer[],3,FALSE)</f>
        <v>Thandar Rd</v>
      </c>
      <c r="H10079" s="69" t="str">
        <f>VLOOKUP(E10079,Customer[],4,FALSE)</f>
        <v xml:space="preserve"> N/Oakkala</v>
      </c>
      <c r="I10079" s="48" t="s">
        <v>18</v>
      </c>
      <c r="J10079" s="82" t="str">
        <f>VLOOKUP(I10079,PGStock[],2,FALSE)</f>
        <v>Formula Rum 350ml</v>
      </c>
      <c r="K10079" s="71">
        <f>VLOOKUP(I10079,PGStock[],3,FALSE)</f>
        <v>0.35</v>
      </c>
      <c r="L10079" s="47">
        <v>5</v>
      </c>
      <c r="M10079" s="47">
        <f>VLOOKUP(I10079,PGStock[],6,FALSE)</f>
        <v>150</v>
      </c>
      <c r="N10079" s="47">
        <f>+PGSales!$L10079*PGSales!$M10079</f>
        <v>750</v>
      </c>
    </row>
    <row r="10080" spans="1:14" hidden="1" x14ac:dyDescent="0.25">
      <c r="A10080" s="77">
        <f t="shared" si="1142"/>
        <v>2025</v>
      </c>
      <c r="B10080" s="77">
        <f t="shared" si="1143"/>
        <v>8</v>
      </c>
      <c r="C10080" s="73">
        <v>45888</v>
      </c>
      <c r="D10080" s="79" t="s">
        <v>62</v>
      </c>
      <c r="E10080" s="80" t="s">
        <v>693</v>
      </c>
      <c r="F10080" s="81" t="str">
        <f>VLOOKUP(E10080,Customer[],2,FALSE)</f>
        <v>Uncle Liquor</v>
      </c>
      <c r="G10080" s="69" t="str">
        <f>VLOOKUP(E10080,Customer[],3,FALSE)</f>
        <v>Bonmoer Rd</v>
      </c>
      <c r="H10080" s="69" t="str">
        <f>VLOOKUP(E10080,Customer[],4,FALSE)</f>
        <v xml:space="preserve"> N/Oakkala</v>
      </c>
      <c r="I10080" s="48" t="s">
        <v>27</v>
      </c>
      <c r="J10080" s="82" t="str">
        <f>VLOOKUP(I10080,PGStock[],2,FALSE)</f>
        <v>Columbus Super Red Smooth 700 Ml</v>
      </c>
      <c r="K10080" s="71">
        <f>VLOOKUP(I10080,PGStock[],3,FALSE)</f>
        <v>0.7</v>
      </c>
      <c r="L10080" s="47">
        <v>1</v>
      </c>
      <c r="M10080" s="47">
        <f>VLOOKUP(I10080,PGStock[],6,FALSE)</f>
        <v>200</v>
      </c>
      <c r="N10080" s="47">
        <f>+PGSales!$L10080*PGSales!$M10080</f>
        <v>200</v>
      </c>
    </row>
    <row r="10081" spans="1:14" hidden="1" x14ac:dyDescent="0.25">
      <c r="A10081" s="77">
        <f t="shared" si="1142"/>
        <v>2025</v>
      </c>
      <c r="B10081" s="77">
        <f t="shared" si="1143"/>
        <v>8</v>
      </c>
      <c r="C10081" s="73">
        <v>45888</v>
      </c>
      <c r="D10081" s="79" t="s">
        <v>62</v>
      </c>
      <c r="E10081" s="80" t="s">
        <v>693</v>
      </c>
      <c r="F10081" s="81" t="str">
        <f>VLOOKUP(E10081,Customer[],2,FALSE)</f>
        <v>Uncle Liquor</v>
      </c>
      <c r="G10081" s="69" t="str">
        <f>VLOOKUP(E10081,Customer[],3,FALSE)</f>
        <v>Bonmoer Rd</v>
      </c>
      <c r="H10081" s="69" t="str">
        <f>VLOOKUP(E10081,Customer[],4,FALSE)</f>
        <v xml:space="preserve"> N/Oakkala</v>
      </c>
      <c r="I10081" s="48" t="s">
        <v>25</v>
      </c>
      <c r="J10081" s="82" t="str">
        <f>VLOOKUP(I10081,PGStock[],2,FALSE)</f>
        <v>Columbus Super Red Smooth 350 Ml</v>
      </c>
      <c r="K10081" s="71">
        <f>VLOOKUP(I10081,PGStock[],3,FALSE)</f>
        <v>0.35</v>
      </c>
      <c r="L10081" s="47">
        <v>4</v>
      </c>
      <c r="M10081" s="47">
        <f>VLOOKUP(I10081,PGStock[],6,FALSE)</f>
        <v>150</v>
      </c>
      <c r="N10081" s="47">
        <f>+PGSales!$L10081*PGSales!$M10081</f>
        <v>600</v>
      </c>
    </row>
    <row r="10082" spans="1:14" hidden="1" x14ac:dyDescent="0.25">
      <c r="A10082" s="77">
        <f t="shared" si="1142"/>
        <v>2025</v>
      </c>
      <c r="B10082" s="77">
        <f t="shared" si="1143"/>
        <v>8</v>
      </c>
      <c r="C10082" s="73">
        <v>45888</v>
      </c>
      <c r="D10082" s="79" t="s">
        <v>62</v>
      </c>
      <c r="E10082" s="80" t="s">
        <v>693</v>
      </c>
      <c r="F10082" s="81" t="str">
        <f>VLOOKUP(E10082,Customer[],2,FALSE)</f>
        <v>Uncle Liquor</v>
      </c>
      <c r="G10082" s="69" t="str">
        <f>VLOOKUP(E10082,Customer[],3,FALSE)</f>
        <v>Bonmoer Rd</v>
      </c>
      <c r="H10082" s="69" t="str">
        <f>VLOOKUP(E10082,Customer[],4,FALSE)</f>
        <v xml:space="preserve"> N/Oakkala</v>
      </c>
      <c r="I10082" s="48" t="s">
        <v>18</v>
      </c>
      <c r="J10082" s="82" t="str">
        <f>VLOOKUP(I10082,PGStock[],2,FALSE)</f>
        <v>Formula Rum 350ml</v>
      </c>
      <c r="K10082" s="71">
        <f>VLOOKUP(I10082,PGStock[],3,FALSE)</f>
        <v>0.35</v>
      </c>
      <c r="L10082" s="47">
        <v>1</v>
      </c>
      <c r="M10082" s="47">
        <f>VLOOKUP(I10082,PGStock[],6,FALSE)</f>
        <v>150</v>
      </c>
      <c r="N10082" s="47">
        <f>+PGSales!$L10082*PGSales!$M10082</f>
        <v>150</v>
      </c>
    </row>
    <row r="10083" spans="1:14" hidden="1" x14ac:dyDescent="0.25">
      <c r="A10083" s="77">
        <f t="shared" si="1142"/>
        <v>2025</v>
      </c>
      <c r="B10083" s="77">
        <f t="shared" si="1143"/>
        <v>8</v>
      </c>
      <c r="C10083" s="73">
        <v>45888</v>
      </c>
      <c r="D10083" s="79" t="s">
        <v>115</v>
      </c>
      <c r="E10083" s="80" t="s">
        <v>183</v>
      </c>
      <c r="F10083" s="81" t="str">
        <f>VLOOKUP(E10083,Customer[],2,FALSE)</f>
        <v>Smile Moon</v>
      </c>
      <c r="G10083" s="69" t="str">
        <f>VLOOKUP(E10083,Customer[],3,FALSE)</f>
        <v>Joephyu Rd</v>
      </c>
      <c r="H10083" s="69" t="str">
        <f>VLOOKUP(E10083,Customer[],4,FALSE)</f>
        <v>Mangalardon</v>
      </c>
      <c r="I10083" s="48" t="s">
        <v>23</v>
      </c>
      <c r="J10083" s="82" t="str">
        <f>VLOOKUP(I10083,PGStock[],2,FALSE)</f>
        <v>Columbus Super Red Smooth 175 Ml</v>
      </c>
      <c r="K10083" s="71">
        <f>VLOOKUP(I10083,PGStock[],3,FALSE)</f>
        <v>0.17499999999999999</v>
      </c>
      <c r="L10083" s="47">
        <v>1</v>
      </c>
      <c r="M10083" s="47">
        <f>VLOOKUP(I10083,PGStock[],6,FALSE)</f>
        <v>100</v>
      </c>
      <c r="N10083" s="47">
        <f>+PGSales!$L10083*PGSales!$M10083</f>
        <v>100</v>
      </c>
    </row>
    <row r="10084" spans="1:14" hidden="1" x14ac:dyDescent="0.25">
      <c r="A10084" s="77">
        <f t="shared" si="1142"/>
        <v>2025</v>
      </c>
      <c r="B10084" s="77">
        <f t="shared" si="1143"/>
        <v>8</v>
      </c>
      <c r="C10084" s="73">
        <v>45888</v>
      </c>
      <c r="D10084" s="79" t="s">
        <v>115</v>
      </c>
      <c r="E10084" s="80" t="s">
        <v>183</v>
      </c>
      <c r="F10084" s="81" t="str">
        <f>VLOOKUP(E10084,Customer[],2,FALSE)</f>
        <v>Smile Moon</v>
      </c>
      <c r="G10084" s="69" t="str">
        <f>VLOOKUP(E10084,Customer[],3,FALSE)</f>
        <v>Joephyu Rd</v>
      </c>
      <c r="H10084" s="69" t="str">
        <f>VLOOKUP(E10084,Customer[],4,FALSE)</f>
        <v>Mangalardon</v>
      </c>
      <c r="I10084" s="48" t="s">
        <v>18</v>
      </c>
      <c r="J10084" s="82" t="str">
        <f>VLOOKUP(I10084,PGStock[],2,FALSE)</f>
        <v>Formula Rum 350ml</v>
      </c>
      <c r="K10084" s="71">
        <f>VLOOKUP(I10084,PGStock[],3,FALSE)</f>
        <v>0.35</v>
      </c>
      <c r="L10084" s="47">
        <v>2</v>
      </c>
      <c r="M10084" s="47">
        <f>VLOOKUP(I10084,PGStock[],6,FALSE)</f>
        <v>150</v>
      </c>
      <c r="N10084" s="47">
        <f>+PGSales!$L10084*PGSales!$M10084</f>
        <v>300</v>
      </c>
    </row>
    <row r="10085" spans="1:14" hidden="1" x14ac:dyDescent="0.25">
      <c r="A10085" s="77">
        <f t="shared" si="1142"/>
        <v>2025</v>
      </c>
      <c r="B10085" s="77">
        <f t="shared" si="1143"/>
        <v>8</v>
      </c>
      <c r="C10085" s="73">
        <v>45888</v>
      </c>
      <c r="D10085" s="79" t="s">
        <v>2</v>
      </c>
      <c r="E10085" s="80" t="s">
        <v>182</v>
      </c>
      <c r="F10085" s="81" t="str">
        <f>VLOOKUP(E10085,Customer[],2,FALSE)</f>
        <v>Su</v>
      </c>
      <c r="G10085" s="69" t="str">
        <f>VLOOKUP(E10085,Customer[],3,FALSE)</f>
        <v>Aung Sinkhoe Rd</v>
      </c>
      <c r="H10085" s="69" t="str">
        <f>VLOOKUP(E10085,Customer[],4,FALSE)</f>
        <v>Mangalardon</v>
      </c>
      <c r="I10085" s="48" t="s">
        <v>25</v>
      </c>
      <c r="J10085" s="82" t="str">
        <f>VLOOKUP(I10085,PGStock[],2,FALSE)</f>
        <v>Columbus Super Red Smooth 350 Ml</v>
      </c>
      <c r="K10085" s="71">
        <f>VLOOKUP(I10085,PGStock[],3,FALSE)</f>
        <v>0.35</v>
      </c>
      <c r="L10085" s="47">
        <v>2</v>
      </c>
      <c r="M10085" s="47">
        <f>VLOOKUP(I10085,PGStock[],6,FALSE)</f>
        <v>150</v>
      </c>
      <c r="N10085" s="47">
        <f>+PGSales!$L10085*PGSales!$M10085</f>
        <v>300</v>
      </c>
    </row>
    <row r="10086" spans="1:14" hidden="1" x14ac:dyDescent="0.25">
      <c r="A10086" s="77">
        <f t="shared" si="1142"/>
        <v>2025</v>
      </c>
      <c r="B10086" s="77">
        <f t="shared" si="1143"/>
        <v>8</v>
      </c>
      <c r="C10086" s="73">
        <v>45888</v>
      </c>
      <c r="D10086" s="79" t="s">
        <v>2</v>
      </c>
      <c r="E10086" s="80" t="s">
        <v>182</v>
      </c>
      <c r="F10086" s="81" t="str">
        <f>VLOOKUP(E10086,Customer[],2,FALSE)</f>
        <v>Su</v>
      </c>
      <c r="G10086" s="69" t="str">
        <f>VLOOKUP(E10086,Customer[],3,FALSE)</f>
        <v>Aung Sinkhoe Rd</v>
      </c>
      <c r="H10086" s="69" t="str">
        <f>VLOOKUP(E10086,Customer[],4,FALSE)</f>
        <v>Mangalardon</v>
      </c>
      <c r="I10086" s="48" t="s">
        <v>18</v>
      </c>
      <c r="J10086" s="82" t="str">
        <f>VLOOKUP(I10086,PGStock[],2,FALSE)</f>
        <v>Formula Rum 350ml</v>
      </c>
      <c r="K10086" s="71">
        <f>VLOOKUP(I10086,PGStock[],3,FALSE)</f>
        <v>0.35</v>
      </c>
      <c r="L10086" s="47">
        <v>1</v>
      </c>
      <c r="M10086" s="47">
        <f>VLOOKUP(I10086,PGStock[],6,FALSE)</f>
        <v>150</v>
      </c>
      <c r="N10086" s="47">
        <f>+PGSales!$L10086*PGSales!$M10086</f>
        <v>150</v>
      </c>
    </row>
    <row r="10087" spans="1:14" hidden="1" x14ac:dyDescent="0.25">
      <c r="A10087" s="77">
        <f t="shared" si="1142"/>
        <v>2025</v>
      </c>
      <c r="B10087" s="77">
        <f t="shared" si="1143"/>
        <v>8</v>
      </c>
      <c r="C10087" s="73">
        <v>45888</v>
      </c>
      <c r="D10087" s="79" t="s">
        <v>187</v>
      </c>
      <c r="E10087" s="80" t="s">
        <v>593</v>
      </c>
      <c r="F10087" s="81" t="str">
        <f>VLOOKUP(E10087,Customer[],2,FALSE)</f>
        <v>Kaung Kin Think(2)</v>
      </c>
      <c r="G10087" s="69" t="str">
        <f>VLOOKUP(E10087,Customer[],3,FALSE)</f>
        <v>MyintZuu Thaka Rd</v>
      </c>
      <c r="H10087" s="69" t="str">
        <f>VLOOKUP(E10087,Customer[],4,FALSE)</f>
        <v>Mangalardon</v>
      </c>
      <c r="I10087" s="48" t="s">
        <v>25</v>
      </c>
      <c r="J10087" s="82" t="str">
        <f>VLOOKUP(I10087,PGStock[],2,FALSE)</f>
        <v>Columbus Super Red Smooth 350 Ml</v>
      </c>
      <c r="K10087" s="71">
        <f>VLOOKUP(I10087,PGStock[],3,FALSE)</f>
        <v>0.35</v>
      </c>
      <c r="L10087" s="47">
        <v>1</v>
      </c>
      <c r="M10087" s="47">
        <f>VLOOKUP(I10087,PGStock[],6,FALSE)</f>
        <v>150</v>
      </c>
      <c r="N10087" s="47">
        <f>+PGSales!$L10087*PGSales!$M10087</f>
        <v>150</v>
      </c>
    </row>
    <row r="10088" spans="1:14" hidden="1" x14ac:dyDescent="0.25">
      <c r="A10088" s="77">
        <f t="shared" si="1142"/>
        <v>2025</v>
      </c>
      <c r="B10088" s="77">
        <f t="shared" si="1143"/>
        <v>8</v>
      </c>
      <c r="C10088" s="73">
        <v>45888</v>
      </c>
      <c r="D10088" s="79" t="s">
        <v>935</v>
      </c>
      <c r="E10088" s="80" t="s">
        <v>184</v>
      </c>
      <c r="F10088" s="81" t="str">
        <f>VLOOKUP(E10088,Customer[],2,FALSE)</f>
        <v>Kaung Kin Think</v>
      </c>
      <c r="G10088" s="69" t="str">
        <f>VLOOKUP(E10088,Customer[],3,FALSE)</f>
        <v>Joephyu Rd</v>
      </c>
      <c r="H10088" s="69" t="str">
        <f>VLOOKUP(E10088,Customer[],4,FALSE)</f>
        <v>Mangalardon</v>
      </c>
      <c r="I10088" s="48" t="s">
        <v>25</v>
      </c>
      <c r="J10088" s="82" t="str">
        <f>VLOOKUP(I10088,PGStock[],2,FALSE)</f>
        <v>Columbus Super Red Smooth 350 Ml</v>
      </c>
      <c r="K10088" s="71">
        <f>VLOOKUP(I10088,PGStock[],3,FALSE)</f>
        <v>0.35</v>
      </c>
      <c r="L10088" s="47">
        <v>2</v>
      </c>
      <c r="M10088" s="47">
        <f>VLOOKUP(I10088,PGStock[],6,FALSE)</f>
        <v>150</v>
      </c>
      <c r="N10088" s="47">
        <f>+PGSales!$L10088*PGSales!$M10088</f>
        <v>300</v>
      </c>
    </row>
    <row r="10089" spans="1:14" hidden="1" x14ac:dyDescent="0.25">
      <c r="A10089" s="77">
        <f t="shared" si="1142"/>
        <v>2025</v>
      </c>
      <c r="B10089" s="77">
        <f t="shared" si="1143"/>
        <v>8</v>
      </c>
      <c r="C10089" s="73">
        <v>45888</v>
      </c>
      <c r="D10089" s="79" t="s">
        <v>935</v>
      </c>
      <c r="E10089" s="80" t="s">
        <v>184</v>
      </c>
      <c r="F10089" s="81" t="str">
        <f>VLOOKUP(E10089,Customer[],2,FALSE)</f>
        <v>Kaung Kin Think</v>
      </c>
      <c r="G10089" s="69" t="str">
        <f>VLOOKUP(E10089,Customer[],3,FALSE)</f>
        <v>Joephyu Rd</v>
      </c>
      <c r="H10089" s="69" t="str">
        <f>VLOOKUP(E10089,Customer[],4,FALSE)</f>
        <v>Mangalardon</v>
      </c>
      <c r="I10089" s="48" t="s">
        <v>18</v>
      </c>
      <c r="J10089" s="82" t="str">
        <f>VLOOKUP(I10089,PGStock[],2,FALSE)</f>
        <v>Formula Rum 350ml</v>
      </c>
      <c r="K10089" s="71">
        <f>VLOOKUP(I10089,PGStock[],3,FALSE)</f>
        <v>0.35</v>
      </c>
      <c r="L10089" s="47">
        <v>3</v>
      </c>
      <c r="M10089" s="47">
        <f>VLOOKUP(I10089,PGStock[],6,FALSE)</f>
        <v>150</v>
      </c>
      <c r="N10089" s="47">
        <f>+PGSales!$L10089*PGSales!$M10089</f>
        <v>450</v>
      </c>
    </row>
    <row r="10090" spans="1:14" hidden="1" x14ac:dyDescent="0.25">
      <c r="A10090" s="77">
        <f t="shared" si="1142"/>
        <v>2025</v>
      </c>
      <c r="B10090" s="77">
        <f t="shared" si="1143"/>
        <v>8</v>
      </c>
      <c r="C10090" s="73">
        <v>45888</v>
      </c>
      <c r="D10090" s="79" t="s">
        <v>1</v>
      </c>
      <c r="E10090" s="80" t="s">
        <v>180</v>
      </c>
      <c r="F10090" s="81" t="str">
        <f>VLOOKUP(E10090,Customer[],2,FALSE)</f>
        <v>San Thit</v>
      </c>
      <c r="G10090" s="69" t="str">
        <f>VLOOKUP(E10090,Customer[],3,FALSE)</f>
        <v>Jone Phyu Rd</v>
      </c>
      <c r="H10090" s="69" t="str">
        <f>VLOOKUP(E10090,Customer[],4,FALSE)</f>
        <v>Mangalardon</v>
      </c>
      <c r="I10090" s="48" t="s">
        <v>23</v>
      </c>
      <c r="J10090" s="82" t="str">
        <f>VLOOKUP(I10090,PGStock[],2,FALSE)</f>
        <v>Columbus Super Red Smooth 175 Ml</v>
      </c>
      <c r="K10090" s="71">
        <f>VLOOKUP(I10090,PGStock[],3,FALSE)</f>
        <v>0.17499999999999999</v>
      </c>
      <c r="L10090" s="47">
        <v>2</v>
      </c>
      <c r="M10090" s="47">
        <f>VLOOKUP(I10090,PGStock[],6,FALSE)</f>
        <v>100</v>
      </c>
      <c r="N10090" s="47">
        <f>+PGSales!$L10090*PGSales!$M10090</f>
        <v>200</v>
      </c>
    </row>
    <row r="10091" spans="1:14" hidden="1" x14ac:dyDescent="0.25">
      <c r="A10091" s="77">
        <f t="shared" si="1142"/>
        <v>2025</v>
      </c>
      <c r="B10091" s="77">
        <f t="shared" si="1143"/>
        <v>8</v>
      </c>
      <c r="C10091" s="73">
        <v>45888</v>
      </c>
      <c r="D10091" s="79" t="s">
        <v>1</v>
      </c>
      <c r="E10091" s="80" t="s">
        <v>180</v>
      </c>
      <c r="F10091" s="81" t="str">
        <f>VLOOKUP(E10091,Customer[],2,FALSE)</f>
        <v>San Thit</v>
      </c>
      <c r="G10091" s="69" t="str">
        <f>VLOOKUP(E10091,Customer[],3,FALSE)</f>
        <v>Jone Phyu Rd</v>
      </c>
      <c r="H10091" s="69" t="str">
        <f>VLOOKUP(E10091,Customer[],4,FALSE)</f>
        <v>Mangalardon</v>
      </c>
      <c r="I10091" s="48" t="s">
        <v>18</v>
      </c>
      <c r="J10091" s="82" t="str">
        <f>VLOOKUP(I10091,PGStock[],2,FALSE)</f>
        <v>Formula Rum 350ml</v>
      </c>
      <c r="K10091" s="71">
        <f>VLOOKUP(I10091,PGStock[],3,FALSE)</f>
        <v>0.35</v>
      </c>
      <c r="L10091" s="47">
        <v>3</v>
      </c>
      <c r="M10091" s="47">
        <f>VLOOKUP(I10091,PGStock[],6,FALSE)</f>
        <v>150</v>
      </c>
      <c r="N10091" s="47">
        <f>+PGSales!$L10091*PGSales!$M10091</f>
        <v>450</v>
      </c>
    </row>
    <row r="10092" spans="1:14" hidden="1" x14ac:dyDescent="0.25">
      <c r="A10092" s="77">
        <f t="shared" si="1142"/>
        <v>2025</v>
      </c>
      <c r="B10092" s="77">
        <f t="shared" si="1143"/>
        <v>8</v>
      </c>
      <c r="C10092" s="73">
        <v>45888</v>
      </c>
      <c r="D10092" s="79" t="s">
        <v>109</v>
      </c>
      <c r="E10092" s="80" t="s">
        <v>936</v>
      </c>
      <c r="F10092" s="81" t="str">
        <f>VLOOKUP(E10092,Customer[],2,FALSE)</f>
        <v>KK Store</v>
      </c>
      <c r="G10092" s="69" t="str">
        <f>VLOOKUP(E10092,Customer[],3,FALSE)</f>
        <v>Palal Lansone  rd</v>
      </c>
      <c r="H10092" s="69" t="str">
        <f>VLOOKUP(E10092,Customer[],4,FALSE)</f>
        <v>Mangalardon</v>
      </c>
      <c r="I10092" s="48" t="s">
        <v>25</v>
      </c>
      <c r="J10092" s="82" t="str">
        <f>VLOOKUP(I10092,PGStock[],2,FALSE)</f>
        <v>Columbus Super Red Smooth 350 Ml</v>
      </c>
      <c r="K10092" s="71">
        <f>VLOOKUP(I10092,PGStock[],3,FALSE)</f>
        <v>0.35</v>
      </c>
      <c r="L10092" s="47">
        <v>7</v>
      </c>
      <c r="M10092" s="47">
        <f>VLOOKUP(I10092,PGStock[],6,FALSE)</f>
        <v>150</v>
      </c>
      <c r="N10092" s="47">
        <f>+PGSales!$L10092*PGSales!$M10092</f>
        <v>1050</v>
      </c>
    </row>
    <row r="10093" spans="1:14" hidden="1" x14ac:dyDescent="0.25">
      <c r="A10093" s="77">
        <f t="shared" ref="A10093:A10116" si="1144">YEAR(C10093)</f>
        <v>2025</v>
      </c>
      <c r="B10093" s="77">
        <f t="shared" ref="B10093:B10116" si="1145">MONTH(C10093)</f>
        <v>8</v>
      </c>
      <c r="C10093" s="73">
        <v>45888</v>
      </c>
      <c r="D10093" s="79" t="s">
        <v>109</v>
      </c>
      <c r="E10093" s="80" t="s">
        <v>936</v>
      </c>
      <c r="F10093" s="81" t="str">
        <f>VLOOKUP(E10093,Customer[],2,FALSE)</f>
        <v>KK Store</v>
      </c>
      <c r="G10093" s="69" t="str">
        <f>VLOOKUP(E10093,Customer[],3,FALSE)</f>
        <v>Palal Lansone  rd</v>
      </c>
      <c r="H10093" s="69" t="str">
        <f>VLOOKUP(E10093,Customer[],4,FALSE)</f>
        <v>Mangalardon</v>
      </c>
      <c r="I10093" s="48" t="s">
        <v>20</v>
      </c>
      <c r="J10093" s="82" t="str">
        <f>VLOOKUP(I10093,PGStock[],2,FALSE)</f>
        <v>Formula Rum 700ml</v>
      </c>
      <c r="K10093" s="71">
        <f>VLOOKUP(I10093,PGStock[],3,FALSE)</f>
        <v>0.7</v>
      </c>
      <c r="L10093" s="47">
        <v>1</v>
      </c>
      <c r="M10093" s="47">
        <f>VLOOKUP(I10093,PGStock[],6,FALSE)</f>
        <v>200</v>
      </c>
      <c r="N10093" s="47">
        <f>+PGSales!$L10093*PGSales!$M10093</f>
        <v>200</v>
      </c>
    </row>
    <row r="10094" spans="1:14" hidden="1" x14ac:dyDescent="0.25">
      <c r="A10094" s="77">
        <f t="shared" si="1144"/>
        <v>2025</v>
      </c>
      <c r="B10094" s="77">
        <f t="shared" si="1145"/>
        <v>8</v>
      </c>
      <c r="C10094" s="73">
        <v>45888</v>
      </c>
      <c r="D10094" s="79" t="s">
        <v>109</v>
      </c>
      <c r="E10094" s="80" t="s">
        <v>936</v>
      </c>
      <c r="F10094" s="81" t="str">
        <f>VLOOKUP(E10094,Customer[],2,FALSE)</f>
        <v>KK Store</v>
      </c>
      <c r="G10094" s="69" t="str">
        <f>VLOOKUP(E10094,Customer[],3,FALSE)</f>
        <v>Palal Lansone  rd</v>
      </c>
      <c r="H10094" s="69" t="str">
        <f>VLOOKUP(E10094,Customer[],4,FALSE)</f>
        <v>Mangalardon</v>
      </c>
      <c r="I10094" s="48" t="s">
        <v>18</v>
      </c>
      <c r="J10094" s="82" t="str">
        <f>VLOOKUP(I10094,PGStock[],2,FALSE)</f>
        <v>Formula Rum 350ml</v>
      </c>
      <c r="K10094" s="71">
        <f>VLOOKUP(I10094,PGStock[],3,FALSE)</f>
        <v>0.35</v>
      </c>
      <c r="L10094" s="47">
        <v>2</v>
      </c>
      <c r="M10094" s="47">
        <f>VLOOKUP(I10094,PGStock[],6,FALSE)</f>
        <v>150</v>
      </c>
      <c r="N10094" s="47">
        <f>+PGSales!$L10094*PGSales!$M10094</f>
        <v>300</v>
      </c>
    </row>
    <row r="10095" spans="1:14" hidden="1" x14ac:dyDescent="0.25">
      <c r="A10095" s="77">
        <f t="shared" si="1144"/>
        <v>2025</v>
      </c>
      <c r="B10095" s="77">
        <f t="shared" si="1145"/>
        <v>8</v>
      </c>
      <c r="C10095" s="73">
        <v>45888</v>
      </c>
      <c r="D10095" s="79" t="s">
        <v>131</v>
      </c>
      <c r="E10095" s="80" t="s">
        <v>373</v>
      </c>
      <c r="F10095" s="81" t="str">
        <f>VLOOKUP(E10095,Customer[],2,FALSE)</f>
        <v>Htate Tan</v>
      </c>
      <c r="G10095" s="69" t="str">
        <f>VLOOKUP(E10095,Customer[],3,FALSE)</f>
        <v>Sattmu Zone (1) Zay Rd</v>
      </c>
      <c r="H10095" s="69" t="str">
        <f>VLOOKUP(E10095,Customer[],4,FALSE)</f>
        <v>Hlaing Thar Yar</v>
      </c>
      <c r="I10095" s="48" t="s">
        <v>25</v>
      </c>
      <c r="J10095" s="82" t="str">
        <f>VLOOKUP(I10095,PGStock[],2,FALSE)</f>
        <v>Columbus Super Red Smooth 350 Ml</v>
      </c>
      <c r="K10095" s="71">
        <f>VLOOKUP(I10095,PGStock[],3,FALSE)</f>
        <v>0.35</v>
      </c>
      <c r="L10095" s="47">
        <v>4</v>
      </c>
      <c r="M10095" s="47">
        <f>VLOOKUP(I10095,PGStock[],6,FALSE)</f>
        <v>150</v>
      </c>
      <c r="N10095" s="47">
        <f>+PGSales!$L10095*PGSales!$M10095</f>
        <v>600</v>
      </c>
    </row>
    <row r="10096" spans="1:14" hidden="1" x14ac:dyDescent="0.25">
      <c r="A10096" s="77">
        <f t="shared" si="1144"/>
        <v>2025</v>
      </c>
      <c r="B10096" s="77">
        <f t="shared" si="1145"/>
        <v>8</v>
      </c>
      <c r="C10096" s="73">
        <v>45888</v>
      </c>
      <c r="D10096" s="79" t="s">
        <v>70</v>
      </c>
      <c r="E10096" s="80" t="s">
        <v>415</v>
      </c>
      <c r="F10096" s="81" t="str">
        <f>VLOOKUP(E10096,Customer[],2,FALSE)</f>
        <v>Lucky</v>
      </c>
      <c r="G10096" s="69" t="str">
        <f>VLOOKUP(E10096,Customer[],3,FALSE)</f>
        <v>Malar Rd</v>
      </c>
      <c r="H10096" s="69" t="str">
        <f>VLOOKUP(E10096,Customer[],4,FALSE)</f>
        <v>Hlaing Thar Yar</v>
      </c>
      <c r="I10096" s="48" t="s">
        <v>27</v>
      </c>
      <c r="J10096" s="82" t="str">
        <f>VLOOKUP(I10096,PGStock[],2,FALSE)</f>
        <v>Columbus Super Red Smooth 700 Ml</v>
      </c>
      <c r="K10096" s="71">
        <f>VLOOKUP(I10096,PGStock[],3,FALSE)</f>
        <v>0.7</v>
      </c>
      <c r="L10096" s="47">
        <v>1</v>
      </c>
      <c r="M10096" s="47">
        <f>VLOOKUP(I10096,PGStock[],6,FALSE)</f>
        <v>200</v>
      </c>
      <c r="N10096" s="47">
        <f>+PGSales!$L10096*PGSales!$M10096</f>
        <v>200</v>
      </c>
    </row>
    <row r="10097" spans="1:14" hidden="1" x14ac:dyDescent="0.25">
      <c r="A10097" s="77">
        <f t="shared" si="1144"/>
        <v>2025</v>
      </c>
      <c r="B10097" s="77">
        <f t="shared" si="1145"/>
        <v>8</v>
      </c>
      <c r="C10097" s="73">
        <v>45888</v>
      </c>
      <c r="D10097" s="79" t="s">
        <v>70</v>
      </c>
      <c r="E10097" s="80" t="s">
        <v>415</v>
      </c>
      <c r="F10097" s="81" t="str">
        <f>VLOOKUP(E10097,Customer[],2,FALSE)</f>
        <v>Lucky</v>
      </c>
      <c r="G10097" s="69" t="str">
        <f>VLOOKUP(E10097,Customer[],3,FALSE)</f>
        <v>Malar Rd</v>
      </c>
      <c r="H10097" s="69" t="str">
        <f>VLOOKUP(E10097,Customer[],4,FALSE)</f>
        <v>Hlaing Thar Yar</v>
      </c>
      <c r="I10097" s="48" t="s">
        <v>20</v>
      </c>
      <c r="J10097" s="82" t="str">
        <f>VLOOKUP(I10097,PGStock[],2,FALSE)</f>
        <v>Formula Rum 700ml</v>
      </c>
      <c r="K10097" s="71">
        <f>VLOOKUP(I10097,PGStock[],3,FALSE)</f>
        <v>0.7</v>
      </c>
      <c r="L10097" s="47">
        <v>1</v>
      </c>
      <c r="M10097" s="47">
        <f>VLOOKUP(I10097,PGStock[],6,FALSE)</f>
        <v>200</v>
      </c>
      <c r="N10097" s="47">
        <f>+PGSales!$L10097*PGSales!$M10097</f>
        <v>200</v>
      </c>
    </row>
    <row r="10098" spans="1:14" hidden="1" x14ac:dyDescent="0.25">
      <c r="A10098" s="77">
        <f t="shared" si="1144"/>
        <v>2025</v>
      </c>
      <c r="B10098" s="77">
        <f t="shared" si="1145"/>
        <v>8</v>
      </c>
      <c r="C10098" s="73">
        <v>45888</v>
      </c>
      <c r="D10098" s="79" t="s">
        <v>70</v>
      </c>
      <c r="E10098" s="80" t="s">
        <v>415</v>
      </c>
      <c r="F10098" s="81" t="str">
        <f>VLOOKUP(E10098,Customer[],2,FALSE)</f>
        <v>Lucky</v>
      </c>
      <c r="G10098" s="69" t="str">
        <f>VLOOKUP(E10098,Customer[],3,FALSE)</f>
        <v>Malar Rd</v>
      </c>
      <c r="H10098" s="69" t="str">
        <f>VLOOKUP(E10098,Customer[],4,FALSE)</f>
        <v>Hlaing Thar Yar</v>
      </c>
      <c r="I10098" s="48" t="s">
        <v>18</v>
      </c>
      <c r="J10098" s="82" t="str">
        <f>VLOOKUP(I10098,PGStock[],2,FALSE)</f>
        <v>Formula Rum 350ml</v>
      </c>
      <c r="K10098" s="71">
        <f>VLOOKUP(I10098,PGStock[],3,FALSE)</f>
        <v>0.35</v>
      </c>
      <c r="L10098" s="47">
        <v>3</v>
      </c>
      <c r="M10098" s="47">
        <f>VLOOKUP(I10098,PGStock[],6,FALSE)</f>
        <v>150</v>
      </c>
      <c r="N10098" s="47">
        <f>+PGSales!$L10098*PGSales!$M10098</f>
        <v>450</v>
      </c>
    </row>
    <row r="10099" spans="1:14" hidden="1" x14ac:dyDescent="0.25">
      <c r="A10099" s="77">
        <f t="shared" si="1144"/>
        <v>2025</v>
      </c>
      <c r="B10099" s="77">
        <f t="shared" si="1145"/>
        <v>8</v>
      </c>
      <c r="C10099" s="73">
        <v>45888</v>
      </c>
      <c r="D10099" s="79" t="s">
        <v>68</v>
      </c>
      <c r="E10099" s="80" t="s">
        <v>417</v>
      </c>
      <c r="F10099" s="81" t="str">
        <f>VLOOKUP(E10099,Customer[],2,FALSE)</f>
        <v>Arkar Tha 2</v>
      </c>
      <c r="G10099" s="69" t="str">
        <f>VLOOKUP(E10099,Customer[],3,FALSE)</f>
        <v>Sake kan Thar Rd</v>
      </c>
      <c r="H10099" s="69" t="str">
        <f>VLOOKUP(E10099,Customer[],4,FALSE)</f>
        <v>Hlaing Thar Yar</v>
      </c>
      <c r="I10099" s="48" t="s">
        <v>18</v>
      </c>
      <c r="J10099" s="82" t="str">
        <f>VLOOKUP(I10099,PGStock[],2,FALSE)</f>
        <v>Formula Rum 350ml</v>
      </c>
      <c r="K10099" s="71">
        <f>VLOOKUP(I10099,PGStock[],3,FALSE)</f>
        <v>0.35</v>
      </c>
      <c r="L10099" s="47">
        <v>1</v>
      </c>
      <c r="M10099" s="47">
        <f>VLOOKUP(I10099,PGStock[],6,FALSE)</f>
        <v>150</v>
      </c>
      <c r="N10099" s="47">
        <f>+PGSales!$L10099*PGSales!$M10099</f>
        <v>150</v>
      </c>
    </row>
    <row r="10100" spans="1:14" hidden="1" x14ac:dyDescent="0.25">
      <c r="A10100" s="77">
        <f t="shared" si="1144"/>
        <v>2025</v>
      </c>
      <c r="B10100" s="77">
        <f t="shared" si="1145"/>
        <v>8</v>
      </c>
      <c r="C10100" s="73">
        <v>45888</v>
      </c>
      <c r="D10100" s="79" t="s">
        <v>74</v>
      </c>
      <c r="E10100" s="80" t="s">
        <v>468</v>
      </c>
      <c r="F10100" s="81" t="str">
        <f>VLOOKUP(E10100,Customer[],2,FALSE)</f>
        <v>Zaw</v>
      </c>
      <c r="G10100" s="69" t="str">
        <f>VLOOKUP(E10100,Customer[],3,FALSE)</f>
        <v>Kyan Sitt Thar Rd</v>
      </c>
      <c r="H10100" s="69" t="str">
        <f>VLOOKUP(E10100,Customer[],4,FALSE)</f>
        <v>Hlaing Thar Yar</v>
      </c>
      <c r="I10100" s="48" t="s">
        <v>27</v>
      </c>
      <c r="J10100" s="82" t="str">
        <f>VLOOKUP(I10100,PGStock[],2,FALSE)</f>
        <v>Columbus Super Red Smooth 700 Ml</v>
      </c>
      <c r="K10100" s="71">
        <f>VLOOKUP(I10100,PGStock[],3,FALSE)</f>
        <v>0.7</v>
      </c>
      <c r="L10100" s="47">
        <v>2</v>
      </c>
      <c r="M10100" s="47">
        <f>VLOOKUP(I10100,PGStock[],6,FALSE)</f>
        <v>200</v>
      </c>
      <c r="N10100" s="47">
        <f>+PGSales!$L10100*PGSales!$M10100</f>
        <v>400</v>
      </c>
    </row>
    <row r="10101" spans="1:14" hidden="1" x14ac:dyDescent="0.25">
      <c r="A10101" s="77">
        <f t="shared" si="1144"/>
        <v>2025</v>
      </c>
      <c r="B10101" s="77">
        <f t="shared" si="1145"/>
        <v>8</v>
      </c>
      <c r="C10101" s="73">
        <v>45888</v>
      </c>
      <c r="D10101" s="79" t="s">
        <v>74</v>
      </c>
      <c r="E10101" s="80" t="s">
        <v>468</v>
      </c>
      <c r="F10101" s="81" t="str">
        <f>VLOOKUP(E10101,Customer[],2,FALSE)</f>
        <v>Zaw</v>
      </c>
      <c r="G10101" s="69" t="str">
        <f>VLOOKUP(E10101,Customer[],3,FALSE)</f>
        <v>Kyan Sitt Thar Rd</v>
      </c>
      <c r="H10101" s="69" t="str">
        <f>VLOOKUP(E10101,Customer[],4,FALSE)</f>
        <v>Hlaing Thar Yar</v>
      </c>
      <c r="I10101" s="48" t="s">
        <v>20</v>
      </c>
      <c r="J10101" s="82" t="str">
        <f>VLOOKUP(I10101,PGStock[],2,FALSE)</f>
        <v>Formula Rum 700ml</v>
      </c>
      <c r="K10101" s="71">
        <f>VLOOKUP(I10101,PGStock[],3,FALSE)</f>
        <v>0.7</v>
      </c>
      <c r="L10101" s="47">
        <v>1</v>
      </c>
      <c r="M10101" s="47">
        <f>VLOOKUP(I10101,PGStock[],6,FALSE)</f>
        <v>200</v>
      </c>
      <c r="N10101" s="47">
        <f>+PGSales!$L10101*PGSales!$M10101</f>
        <v>200</v>
      </c>
    </row>
    <row r="10102" spans="1:14" hidden="1" x14ac:dyDescent="0.25">
      <c r="A10102" s="77">
        <f t="shared" si="1144"/>
        <v>2025</v>
      </c>
      <c r="B10102" s="77">
        <f t="shared" si="1145"/>
        <v>8</v>
      </c>
      <c r="C10102" s="73">
        <v>45888</v>
      </c>
      <c r="D10102" s="79" t="s">
        <v>74</v>
      </c>
      <c r="E10102" s="80" t="s">
        <v>468</v>
      </c>
      <c r="F10102" s="81" t="str">
        <f>VLOOKUP(E10102,Customer[],2,FALSE)</f>
        <v>Zaw</v>
      </c>
      <c r="G10102" s="69" t="str">
        <f>VLOOKUP(E10102,Customer[],3,FALSE)</f>
        <v>Kyan Sitt Thar Rd</v>
      </c>
      <c r="H10102" s="69" t="str">
        <f>VLOOKUP(E10102,Customer[],4,FALSE)</f>
        <v>Hlaing Thar Yar</v>
      </c>
      <c r="I10102" s="48" t="s">
        <v>18</v>
      </c>
      <c r="J10102" s="82" t="str">
        <f>VLOOKUP(I10102,PGStock[],2,FALSE)</f>
        <v>Formula Rum 350ml</v>
      </c>
      <c r="K10102" s="71">
        <f>VLOOKUP(I10102,PGStock[],3,FALSE)</f>
        <v>0.35</v>
      </c>
      <c r="L10102" s="47">
        <v>4</v>
      </c>
      <c r="M10102" s="47">
        <f>VLOOKUP(I10102,PGStock[],6,FALSE)</f>
        <v>150</v>
      </c>
      <c r="N10102" s="47">
        <f>+PGSales!$L10102*PGSales!$M10102</f>
        <v>600</v>
      </c>
    </row>
    <row r="10103" spans="1:14" hidden="1" x14ac:dyDescent="0.25">
      <c r="A10103" s="77">
        <f t="shared" si="1144"/>
        <v>2025</v>
      </c>
      <c r="B10103" s="77">
        <f t="shared" si="1145"/>
        <v>8</v>
      </c>
      <c r="C10103" s="73">
        <v>45888</v>
      </c>
      <c r="D10103" s="79" t="s">
        <v>878</v>
      </c>
      <c r="E10103" s="80">
        <v>124</v>
      </c>
      <c r="F10103" s="81" t="str">
        <f>VLOOKUP(E10103,Customer[],2,FALSE)</f>
        <v>124 Store</v>
      </c>
      <c r="G10103" s="69" t="str">
        <f>VLOOKUP(E10103,Customer[],3,FALSE)</f>
        <v>Padamyar Rd</v>
      </c>
      <c r="H10103" s="69" t="str">
        <f>VLOOKUP(E10103,Customer[],4,FALSE)</f>
        <v>Hlaing Thar Yar</v>
      </c>
      <c r="I10103" s="48" t="s">
        <v>25</v>
      </c>
      <c r="J10103" s="82" t="str">
        <f>VLOOKUP(I10103,PGStock[],2,FALSE)</f>
        <v>Columbus Super Red Smooth 350 Ml</v>
      </c>
      <c r="K10103" s="71">
        <f>VLOOKUP(I10103,PGStock[],3,FALSE)</f>
        <v>0.35</v>
      </c>
      <c r="L10103" s="47">
        <v>1</v>
      </c>
      <c r="M10103" s="47">
        <f>VLOOKUP(I10103,PGStock[],6,FALSE)</f>
        <v>150</v>
      </c>
      <c r="N10103" s="47">
        <f>+PGSales!$L10103*PGSales!$M10103</f>
        <v>150</v>
      </c>
    </row>
    <row r="10104" spans="1:14" hidden="1" x14ac:dyDescent="0.25">
      <c r="A10104" s="77">
        <f t="shared" si="1144"/>
        <v>2025</v>
      </c>
      <c r="B10104" s="77">
        <f t="shared" si="1145"/>
        <v>8</v>
      </c>
      <c r="C10104" s="73">
        <v>45888</v>
      </c>
      <c r="D10104" s="79" t="s">
        <v>878</v>
      </c>
      <c r="E10104" s="80">
        <v>124</v>
      </c>
      <c r="F10104" s="81" t="str">
        <f>VLOOKUP(E10104,Customer[],2,FALSE)</f>
        <v>124 Store</v>
      </c>
      <c r="G10104" s="69" t="str">
        <f>VLOOKUP(E10104,Customer[],3,FALSE)</f>
        <v>Padamyar Rd</v>
      </c>
      <c r="H10104" s="69" t="str">
        <f>VLOOKUP(E10104,Customer[],4,FALSE)</f>
        <v>Hlaing Thar Yar</v>
      </c>
      <c r="I10104" s="48" t="s">
        <v>23</v>
      </c>
      <c r="J10104" s="82" t="str">
        <f>VLOOKUP(I10104,PGStock[],2,FALSE)</f>
        <v>Columbus Super Red Smooth 175 Ml</v>
      </c>
      <c r="K10104" s="71">
        <f>VLOOKUP(I10104,PGStock[],3,FALSE)</f>
        <v>0.17499999999999999</v>
      </c>
      <c r="L10104" s="47">
        <v>3</v>
      </c>
      <c r="M10104" s="47">
        <f>VLOOKUP(I10104,PGStock[],6,FALSE)</f>
        <v>100</v>
      </c>
      <c r="N10104" s="47">
        <f>+PGSales!$L10104*PGSales!$M10104</f>
        <v>300</v>
      </c>
    </row>
    <row r="10105" spans="1:14" hidden="1" x14ac:dyDescent="0.25">
      <c r="A10105" s="77">
        <f t="shared" si="1144"/>
        <v>2025</v>
      </c>
      <c r="B10105" s="77">
        <f t="shared" si="1145"/>
        <v>8</v>
      </c>
      <c r="C10105" s="73">
        <v>45888</v>
      </c>
      <c r="D10105" s="79" t="s">
        <v>878</v>
      </c>
      <c r="E10105" s="80">
        <v>124</v>
      </c>
      <c r="F10105" s="81" t="str">
        <f>VLOOKUP(E10105,Customer[],2,FALSE)</f>
        <v>124 Store</v>
      </c>
      <c r="G10105" s="69" t="str">
        <f>VLOOKUP(E10105,Customer[],3,FALSE)</f>
        <v>Padamyar Rd</v>
      </c>
      <c r="H10105" s="69" t="str">
        <f>VLOOKUP(E10105,Customer[],4,FALSE)</f>
        <v>Hlaing Thar Yar</v>
      </c>
      <c r="I10105" s="48" t="s">
        <v>18</v>
      </c>
      <c r="J10105" s="82" t="str">
        <f>VLOOKUP(I10105,PGStock[],2,FALSE)</f>
        <v>Formula Rum 350ml</v>
      </c>
      <c r="K10105" s="71">
        <f>VLOOKUP(I10105,PGStock[],3,FALSE)</f>
        <v>0.35</v>
      </c>
      <c r="L10105" s="47">
        <v>4</v>
      </c>
      <c r="M10105" s="47">
        <f>VLOOKUP(I10105,PGStock[],6,FALSE)</f>
        <v>150</v>
      </c>
      <c r="N10105" s="47">
        <f>+PGSales!$L10105*PGSales!$M10105</f>
        <v>600</v>
      </c>
    </row>
    <row r="10106" spans="1:14" hidden="1" x14ac:dyDescent="0.25">
      <c r="A10106" s="77">
        <f t="shared" si="1144"/>
        <v>2025</v>
      </c>
      <c r="B10106" s="77">
        <f t="shared" si="1145"/>
        <v>8</v>
      </c>
      <c r="C10106" s="73">
        <v>45889</v>
      </c>
      <c r="D10106" s="79" t="s">
        <v>56</v>
      </c>
      <c r="E10106" s="80" t="s">
        <v>413</v>
      </c>
      <c r="F10106" s="81" t="str">
        <f>VLOOKUP(E10106,Customer[],2,FALSE)</f>
        <v>Sakarwar 1</v>
      </c>
      <c r="G10106" s="69" t="str">
        <f>VLOOKUP(E10106,Customer[],3,FALSE)</f>
        <v>Lan Wa Rd</v>
      </c>
      <c r="H10106" s="69" t="str">
        <f>VLOOKUP(E10106,Customer[],4,FALSE)</f>
        <v>N/Oakkala</v>
      </c>
      <c r="I10106" s="48" t="s">
        <v>27</v>
      </c>
      <c r="J10106" s="82" t="str">
        <f>VLOOKUP(I10106,PGStock[],2,FALSE)</f>
        <v>Columbus Super Red Smooth 700 Ml</v>
      </c>
      <c r="K10106" s="71">
        <f>VLOOKUP(I10106,PGStock[],3,FALSE)</f>
        <v>0.7</v>
      </c>
      <c r="L10106" s="47">
        <v>1</v>
      </c>
      <c r="M10106" s="47">
        <f>VLOOKUP(I10106,PGStock[],6,FALSE)</f>
        <v>200</v>
      </c>
      <c r="N10106" s="47">
        <f>+PGSales!$L10106*PGSales!$M10106</f>
        <v>200</v>
      </c>
    </row>
    <row r="10107" spans="1:14" hidden="1" x14ac:dyDescent="0.25">
      <c r="A10107" s="77">
        <f t="shared" si="1144"/>
        <v>2025</v>
      </c>
      <c r="B10107" s="77">
        <f t="shared" si="1145"/>
        <v>8</v>
      </c>
      <c r="C10107" s="73">
        <v>45889</v>
      </c>
      <c r="D10107" s="79" t="s">
        <v>56</v>
      </c>
      <c r="E10107" s="80" t="s">
        <v>413</v>
      </c>
      <c r="F10107" s="81" t="str">
        <f>VLOOKUP(E10107,Customer[],2,FALSE)</f>
        <v>Sakarwar 1</v>
      </c>
      <c r="G10107" s="69" t="str">
        <f>VLOOKUP(E10107,Customer[],3,FALSE)</f>
        <v>Lan Wa Rd</v>
      </c>
      <c r="H10107" s="69" t="str">
        <f>VLOOKUP(E10107,Customer[],4,FALSE)</f>
        <v>N/Oakkala</v>
      </c>
      <c r="I10107" s="48" t="s">
        <v>20</v>
      </c>
      <c r="J10107" s="82" t="str">
        <f>VLOOKUP(I10107,PGStock[],2,FALSE)</f>
        <v>Formula Rum 700ml</v>
      </c>
      <c r="K10107" s="71">
        <f>VLOOKUP(I10107,PGStock[],3,FALSE)</f>
        <v>0.7</v>
      </c>
      <c r="L10107" s="47">
        <v>1</v>
      </c>
      <c r="M10107" s="47">
        <f>VLOOKUP(I10107,PGStock[],6,FALSE)</f>
        <v>200</v>
      </c>
      <c r="N10107" s="47">
        <f>+PGSales!$L10107*PGSales!$M10107</f>
        <v>200</v>
      </c>
    </row>
    <row r="10108" spans="1:14" hidden="1" x14ac:dyDescent="0.25">
      <c r="A10108" s="77">
        <f t="shared" si="1144"/>
        <v>2025</v>
      </c>
      <c r="B10108" s="77">
        <f t="shared" si="1145"/>
        <v>8</v>
      </c>
      <c r="C10108" s="73">
        <v>45889</v>
      </c>
      <c r="D10108" s="79" t="s">
        <v>56</v>
      </c>
      <c r="E10108" s="80" t="s">
        <v>413</v>
      </c>
      <c r="F10108" s="81" t="str">
        <f>VLOOKUP(E10108,Customer[],2,FALSE)</f>
        <v>Sakarwar 1</v>
      </c>
      <c r="G10108" s="69" t="str">
        <f>VLOOKUP(E10108,Customer[],3,FALSE)</f>
        <v>Lan Wa Rd</v>
      </c>
      <c r="H10108" s="69" t="str">
        <f>VLOOKUP(E10108,Customer[],4,FALSE)</f>
        <v>N/Oakkala</v>
      </c>
      <c r="I10108" s="48" t="s">
        <v>18</v>
      </c>
      <c r="J10108" s="82" t="str">
        <f>VLOOKUP(I10108,PGStock[],2,FALSE)</f>
        <v>Formula Rum 350ml</v>
      </c>
      <c r="K10108" s="71">
        <f>VLOOKUP(I10108,PGStock[],3,FALSE)</f>
        <v>0.35</v>
      </c>
      <c r="L10108" s="47">
        <v>2</v>
      </c>
      <c r="M10108" s="47">
        <f>VLOOKUP(I10108,PGStock[],6,FALSE)</f>
        <v>150</v>
      </c>
      <c r="N10108" s="47">
        <f>+PGSales!$L10108*PGSales!$M10108</f>
        <v>300</v>
      </c>
    </row>
    <row r="10109" spans="1:14" hidden="1" x14ac:dyDescent="0.25">
      <c r="A10109" s="77">
        <f t="shared" si="1144"/>
        <v>2025</v>
      </c>
      <c r="B10109" s="77">
        <f t="shared" si="1145"/>
        <v>8</v>
      </c>
      <c r="C10109" s="73">
        <v>45889</v>
      </c>
      <c r="D10109" s="79" t="s">
        <v>66</v>
      </c>
      <c r="E10109" s="80" t="s">
        <v>930</v>
      </c>
      <c r="F10109" s="81" t="str">
        <f>VLOOKUP(E10109,Customer[],2,FALSE)</f>
        <v>Shwe Wutthmone</v>
      </c>
      <c r="G10109" s="69" t="str">
        <f>VLOOKUP(E10109,Customer[],3,FALSE)</f>
        <v>Kyankhnsu Rd</v>
      </c>
      <c r="H10109" s="69" t="str">
        <f>VLOOKUP(E10109,Customer[],4,FALSE)</f>
        <v xml:space="preserve"> N/Oakkala</v>
      </c>
      <c r="I10109" s="48" t="s">
        <v>18</v>
      </c>
      <c r="J10109" s="82" t="str">
        <f>VLOOKUP(I10109,PGStock[],2,FALSE)</f>
        <v>Formula Rum 350ml</v>
      </c>
      <c r="K10109" s="71">
        <f>VLOOKUP(I10109,PGStock[],3,FALSE)</f>
        <v>0.35</v>
      </c>
      <c r="L10109" s="47">
        <v>1</v>
      </c>
      <c r="M10109" s="47">
        <f>VLOOKUP(I10109,PGStock[],6,FALSE)</f>
        <v>150</v>
      </c>
      <c r="N10109" s="47">
        <f>+PGSales!$L10109*PGSales!$M10109</f>
        <v>150</v>
      </c>
    </row>
    <row r="10110" spans="1:14" hidden="1" x14ac:dyDescent="0.25">
      <c r="A10110" s="77">
        <f t="shared" si="1144"/>
        <v>2025</v>
      </c>
      <c r="B10110" s="77">
        <f t="shared" si="1145"/>
        <v>8</v>
      </c>
      <c r="C10110" s="73">
        <v>45889</v>
      </c>
      <c r="D10110" s="79" t="s">
        <v>4</v>
      </c>
      <c r="E10110" s="80" t="s">
        <v>414</v>
      </c>
      <c r="F10110" s="81" t="str">
        <f>VLOOKUP(E10110,Customer[],2,FALSE)</f>
        <v>Paddue War</v>
      </c>
      <c r="G10110" s="69" t="str">
        <f>VLOOKUP(E10110,Customer[],3,FALSE)</f>
        <v>Bayane naung Rd</v>
      </c>
      <c r="H10110" s="69" t="str">
        <f>VLOOKUP(E10110,Customer[],4,FALSE)</f>
        <v>N/Oakkala</v>
      </c>
      <c r="I10110" s="48" t="s">
        <v>25</v>
      </c>
      <c r="J10110" s="82" t="str">
        <f>VLOOKUP(I10110,PGStock[],2,FALSE)</f>
        <v>Columbus Super Red Smooth 350 Ml</v>
      </c>
      <c r="K10110" s="71">
        <f>VLOOKUP(I10110,PGStock[],3,FALSE)</f>
        <v>0.35</v>
      </c>
      <c r="L10110" s="47">
        <v>2</v>
      </c>
      <c r="M10110" s="47">
        <f>VLOOKUP(I10110,PGStock[],6,FALSE)</f>
        <v>150</v>
      </c>
      <c r="N10110" s="47">
        <f>+PGSales!$L10110*PGSales!$M10110</f>
        <v>300</v>
      </c>
    </row>
    <row r="10111" spans="1:14" hidden="1" x14ac:dyDescent="0.25">
      <c r="A10111" s="77">
        <f t="shared" si="1144"/>
        <v>2025</v>
      </c>
      <c r="B10111" s="77">
        <f t="shared" si="1145"/>
        <v>8</v>
      </c>
      <c r="C10111" s="73">
        <v>45889</v>
      </c>
      <c r="D10111" s="79" t="s">
        <v>4</v>
      </c>
      <c r="E10111" s="80" t="s">
        <v>414</v>
      </c>
      <c r="F10111" s="81" t="str">
        <f>VLOOKUP(E10111,Customer[],2,FALSE)</f>
        <v>Paddue War</v>
      </c>
      <c r="G10111" s="69" t="str">
        <f>VLOOKUP(E10111,Customer[],3,FALSE)</f>
        <v>Bayane naung Rd</v>
      </c>
      <c r="H10111" s="69" t="str">
        <f>VLOOKUP(E10111,Customer[],4,FALSE)</f>
        <v>N/Oakkala</v>
      </c>
      <c r="I10111" s="48" t="s">
        <v>18</v>
      </c>
      <c r="J10111" s="82" t="str">
        <f>VLOOKUP(I10111,PGStock[],2,FALSE)</f>
        <v>Formula Rum 350ml</v>
      </c>
      <c r="K10111" s="71">
        <f>VLOOKUP(I10111,PGStock[],3,FALSE)</f>
        <v>0.35</v>
      </c>
      <c r="L10111" s="47">
        <v>4</v>
      </c>
      <c r="M10111" s="47">
        <f>VLOOKUP(I10111,PGStock[],6,FALSE)</f>
        <v>150</v>
      </c>
      <c r="N10111" s="47">
        <f>+PGSales!$L10111*PGSales!$M10111</f>
        <v>600</v>
      </c>
    </row>
    <row r="10112" spans="1:14" hidden="1" x14ac:dyDescent="0.25">
      <c r="A10112" s="77">
        <f t="shared" si="1144"/>
        <v>2025</v>
      </c>
      <c r="B10112" s="77">
        <f t="shared" si="1145"/>
        <v>8</v>
      </c>
      <c r="C10112" s="73">
        <v>45889</v>
      </c>
      <c r="D10112" s="79" t="s">
        <v>885</v>
      </c>
      <c r="E10112" s="80" t="s">
        <v>412</v>
      </c>
      <c r="F10112" s="81" t="str">
        <f>VLOOKUP(E10112,Customer[],2,FALSE)</f>
        <v>Sakarwar 2</v>
      </c>
      <c r="G10112" s="69" t="str">
        <f>VLOOKUP(E10112,Customer[],3,FALSE)</f>
        <v>Nawe Ni Rd</v>
      </c>
      <c r="H10112" s="69" t="str">
        <f>VLOOKUP(E10112,Customer[],4,FALSE)</f>
        <v>N/Oakkala</v>
      </c>
      <c r="I10112" s="48" t="s">
        <v>27</v>
      </c>
      <c r="J10112" s="82" t="str">
        <f>VLOOKUP(I10112,PGStock[],2,FALSE)</f>
        <v>Columbus Super Red Smooth 700 Ml</v>
      </c>
      <c r="K10112" s="71">
        <f>VLOOKUP(I10112,PGStock[],3,FALSE)</f>
        <v>0.7</v>
      </c>
      <c r="L10112" s="47">
        <v>1</v>
      </c>
      <c r="M10112" s="47">
        <f>VLOOKUP(I10112,PGStock[],6,FALSE)</f>
        <v>200</v>
      </c>
      <c r="N10112" s="47">
        <f>+PGSales!$L10112*PGSales!$M10112</f>
        <v>200</v>
      </c>
    </row>
    <row r="10113" spans="1:14" hidden="1" x14ac:dyDescent="0.25">
      <c r="A10113" s="77">
        <f t="shared" si="1144"/>
        <v>2025</v>
      </c>
      <c r="B10113" s="77">
        <f t="shared" si="1145"/>
        <v>8</v>
      </c>
      <c r="C10113" s="73">
        <v>45889</v>
      </c>
      <c r="D10113" s="79" t="s">
        <v>885</v>
      </c>
      <c r="E10113" s="80" t="s">
        <v>412</v>
      </c>
      <c r="F10113" s="81" t="str">
        <f>VLOOKUP(E10113,Customer[],2,FALSE)</f>
        <v>Sakarwar 2</v>
      </c>
      <c r="G10113" s="69" t="str">
        <f>VLOOKUP(E10113,Customer[],3,FALSE)</f>
        <v>Nawe Ni Rd</v>
      </c>
      <c r="H10113" s="69" t="str">
        <f>VLOOKUP(E10113,Customer[],4,FALSE)</f>
        <v>N/Oakkala</v>
      </c>
      <c r="I10113" s="48" t="s">
        <v>25</v>
      </c>
      <c r="J10113" s="82" t="str">
        <f>VLOOKUP(I10113,PGStock[],2,FALSE)</f>
        <v>Columbus Super Red Smooth 350 Ml</v>
      </c>
      <c r="K10113" s="71">
        <f>VLOOKUP(I10113,PGStock[],3,FALSE)</f>
        <v>0.35</v>
      </c>
      <c r="L10113" s="47">
        <v>3</v>
      </c>
      <c r="M10113" s="47">
        <f>VLOOKUP(I10113,PGStock[],6,FALSE)</f>
        <v>150</v>
      </c>
      <c r="N10113" s="47">
        <f>+PGSales!$L10113*PGSales!$M10113</f>
        <v>450</v>
      </c>
    </row>
    <row r="10114" spans="1:14" hidden="1" x14ac:dyDescent="0.25">
      <c r="A10114" s="77">
        <f t="shared" si="1144"/>
        <v>2025</v>
      </c>
      <c r="B10114" s="77">
        <f t="shared" si="1145"/>
        <v>8</v>
      </c>
      <c r="C10114" s="73">
        <v>45889</v>
      </c>
      <c r="D10114" s="79" t="s">
        <v>885</v>
      </c>
      <c r="E10114" s="80" t="s">
        <v>412</v>
      </c>
      <c r="F10114" s="81" t="str">
        <f>VLOOKUP(E10114,Customer[],2,FALSE)</f>
        <v>Sakarwar 2</v>
      </c>
      <c r="G10114" s="69" t="str">
        <f>VLOOKUP(E10114,Customer[],3,FALSE)</f>
        <v>Nawe Ni Rd</v>
      </c>
      <c r="H10114" s="69" t="str">
        <f>VLOOKUP(E10114,Customer[],4,FALSE)</f>
        <v>N/Oakkala</v>
      </c>
      <c r="I10114" s="48" t="s">
        <v>20</v>
      </c>
      <c r="J10114" s="82" t="str">
        <f>VLOOKUP(I10114,PGStock[],2,FALSE)</f>
        <v>Formula Rum 700ml</v>
      </c>
      <c r="K10114" s="71">
        <f>VLOOKUP(I10114,PGStock[],3,FALSE)</f>
        <v>0.7</v>
      </c>
      <c r="L10114" s="47">
        <v>1</v>
      </c>
      <c r="M10114" s="47">
        <f>VLOOKUP(I10114,PGStock[],6,FALSE)</f>
        <v>200</v>
      </c>
      <c r="N10114" s="47">
        <f>+PGSales!$L10114*PGSales!$M10114</f>
        <v>200</v>
      </c>
    </row>
    <row r="10115" spans="1:14" hidden="1" x14ac:dyDescent="0.25">
      <c r="A10115" s="77">
        <f t="shared" si="1144"/>
        <v>2025</v>
      </c>
      <c r="B10115" s="77">
        <f t="shared" si="1145"/>
        <v>8</v>
      </c>
      <c r="C10115" s="73">
        <v>45889</v>
      </c>
      <c r="D10115" s="79" t="s">
        <v>885</v>
      </c>
      <c r="E10115" s="80" t="s">
        <v>412</v>
      </c>
      <c r="F10115" s="81" t="str">
        <f>VLOOKUP(E10115,Customer[],2,FALSE)</f>
        <v>Sakarwar 2</v>
      </c>
      <c r="G10115" s="69" t="str">
        <f>VLOOKUP(E10115,Customer[],3,FALSE)</f>
        <v>Nawe Ni Rd</v>
      </c>
      <c r="H10115" s="69" t="str">
        <f>VLOOKUP(E10115,Customer[],4,FALSE)</f>
        <v>N/Oakkala</v>
      </c>
      <c r="I10115" s="48" t="s">
        <v>18</v>
      </c>
      <c r="J10115" s="82" t="str">
        <f>VLOOKUP(I10115,PGStock[],2,FALSE)</f>
        <v>Formula Rum 350ml</v>
      </c>
      <c r="K10115" s="71">
        <f>VLOOKUP(I10115,PGStock[],3,FALSE)</f>
        <v>0.35</v>
      </c>
      <c r="L10115" s="47">
        <v>2</v>
      </c>
      <c r="M10115" s="47">
        <f>VLOOKUP(I10115,PGStock[],6,FALSE)</f>
        <v>150</v>
      </c>
      <c r="N10115" s="47">
        <f>+PGSales!$L10115*PGSales!$M10115</f>
        <v>300</v>
      </c>
    </row>
    <row r="10116" spans="1:14" hidden="1" x14ac:dyDescent="0.25">
      <c r="A10116" s="77">
        <f t="shared" si="1144"/>
        <v>2025</v>
      </c>
      <c r="B10116" s="77">
        <f t="shared" si="1145"/>
        <v>8</v>
      </c>
      <c r="C10116" s="73">
        <v>45889</v>
      </c>
      <c r="D10116" s="79" t="s">
        <v>60</v>
      </c>
      <c r="E10116" s="80" t="s">
        <v>929</v>
      </c>
      <c r="F10116" s="81" t="str">
        <f>VLOOKUP(E10116,Customer[],2,FALSE)</f>
        <v xml:space="preserve">Thae Thae </v>
      </c>
      <c r="G10116" s="69" t="str">
        <f>VLOOKUP(E10116,Customer[],3,FALSE)</f>
        <v>Thandar Rd</v>
      </c>
      <c r="H10116" s="69" t="str">
        <f>VLOOKUP(E10116,Customer[],4,FALSE)</f>
        <v xml:space="preserve"> N/Oakkala</v>
      </c>
      <c r="I10116" s="48" t="s">
        <v>25</v>
      </c>
      <c r="J10116" s="82" t="str">
        <f>VLOOKUP(I10116,PGStock[],2,FALSE)</f>
        <v>Columbus Super Red Smooth 350 Ml</v>
      </c>
      <c r="K10116" s="71">
        <f>VLOOKUP(I10116,PGStock[],3,FALSE)</f>
        <v>0.35</v>
      </c>
      <c r="L10116" s="47">
        <v>4</v>
      </c>
      <c r="M10116" s="47">
        <f>VLOOKUP(I10116,PGStock[],6,FALSE)</f>
        <v>150</v>
      </c>
      <c r="N10116" s="47">
        <f>+PGSales!$L10116*PGSales!$M10116</f>
        <v>600</v>
      </c>
    </row>
    <row r="10117" spans="1:14" hidden="1" x14ac:dyDescent="0.25">
      <c r="A10117" s="77">
        <f t="shared" ref="A10117:A10140" si="1146">YEAR(C10117)</f>
        <v>2025</v>
      </c>
      <c r="B10117" s="77">
        <f t="shared" ref="B10117:B10140" si="1147">MONTH(C10117)</f>
        <v>8</v>
      </c>
      <c r="C10117" s="73">
        <v>45889</v>
      </c>
      <c r="D10117" s="79" t="s">
        <v>60</v>
      </c>
      <c r="E10117" s="80" t="s">
        <v>929</v>
      </c>
      <c r="F10117" s="81" t="str">
        <f>VLOOKUP(E10117,Customer[],2,FALSE)</f>
        <v xml:space="preserve">Thae Thae </v>
      </c>
      <c r="G10117" s="69" t="str">
        <f>VLOOKUP(E10117,Customer[],3,FALSE)</f>
        <v>Thandar Rd</v>
      </c>
      <c r="H10117" s="69" t="str">
        <f>VLOOKUP(E10117,Customer[],4,FALSE)</f>
        <v xml:space="preserve"> N/Oakkala</v>
      </c>
      <c r="I10117" s="48" t="s">
        <v>18</v>
      </c>
      <c r="J10117" s="82" t="str">
        <f>VLOOKUP(I10117,PGStock[],2,FALSE)</f>
        <v>Formula Rum 350ml</v>
      </c>
      <c r="K10117" s="71">
        <f>VLOOKUP(I10117,PGStock[],3,FALSE)</f>
        <v>0.35</v>
      </c>
      <c r="L10117" s="47">
        <v>4</v>
      </c>
      <c r="M10117" s="47">
        <f>VLOOKUP(I10117,PGStock[],6,FALSE)</f>
        <v>150</v>
      </c>
      <c r="N10117" s="47">
        <f>+PGSales!$L10117*PGSales!$M10117</f>
        <v>600</v>
      </c>
    </row>
    <row r="10118" spans="1:14" hidden="1" x14ac:dyDescent="0.25">
      <c r="A10118" s="77">
        <f t="shared" si="1146"/>
        <v>2025</v>
      </c>
      <c r="B10118" s="77">
        <f t="shared" si="1147"/>
        <v>8</v>
      </c>
      <c r="C10118" s="73">
        <v>45889</v>
      </c>
      <c r="D10118" s="79" t="s">
        <v>62</v>
      </c>
      <c r="E10118" s="80" t="s">
        <v>693</v>
      </c>
      <c r="F10118" s="81" t="str">
        <f>VLOOKUP(E10118,Customer[],2,FALSE)</f>
        <v>Uncle Liquor</v>
      </c>
      <c r="G10118" s="69" t="str">
        <f>VLOOKUP(E10118,Customer[],3,FALSE)</f>
        <v>Bonmoer Rd</v>
      </c>
      <c r="H10118" s="69" t="str">
        <f>VLOOKUP(E10118,Customer[],4,FALSE)</f>
        <v xml:space="preserve"> N/Oakkala</v>
      </c>
      <c r="I10118" s="48" t="s">
        <v>25</v>
      </c>
      <c r="J10118" s="82" t="str">
        <f>VLOOKUP(I10118,PGStock[],2,FALSE)</f>
        <v>Columbus Super Red Smooth 350 Ml</v>
      </c>
      <c r="K10118" s="71">
        <f>VLOOKUP(I10118,PGStock[],3,FALSE)</f>
        <v>0.35</v>
      </c>
      <c r="L10118" s="47">
        <v>2</v>
      </c>
      <c r="M10118" s="47">
        <f>VLOOKUP(I10118,PGStock[],6,FALSE)</f>
        <v>150</v>
      </c>
      <c r="N10118" s="47">
        <f>+PGSales!$L10118*PGSales!$M10118</f>
        <v>300</v>
      </c>
    </row>
    <row r="10119" spans="1:14" hidden="1" x14ac:dyDescent="0.25">
      <c r="A10119" s="77">
        <f t="shared" si="1146"/>
        <v>2025</v>
      </c>
      <c r="B10119" s="77">
        <f t="shared" si="1147"/>
        <v>8</v>
      </c>
      <c r="C10119" s="73">
        <v>45889</v>
      </c>
      <c r="D10119" s="79" t="s">
        <v>62</v>
      </c>
      <c r="E10119" s="80" t="s">
        <v>693</v>
      </c>
      <c r="F10119" s="81" t="str">
        <f>VLOOKUP(E10119,Customer[],2,FALSE)</f>
        <v>Uncle Liquor</v>
      </c>
      <c r="G10119" s="69" t="str">
        <f>VLOOKUP(E10119,Customer[],3,FALSE)</f>
        <v>Bonmoer Rd</v>
      </c>
      <c r="H10119" s="69" t="str">
        <f>VLOOKUP(E10119,Customer[],4,FALSE)</f>
        <v xml:space="preserve"> N/Oakkala</v>
      </c>
      <c r="I10119" s="48" t="s">
        <v>20</v>
      </c>
      <c r="J10119" s="82" t="str">
        <f>VLOOKUP(I10119,PGStock[],2,FALSE)</f>
        <v>Formula Rum 700ml</v>
      </c>
      <c r="K10119" s="71">
        <f>VLOOKUP(I10119,PGStock[],3,FALSE)</f>
        <v>0.7</v>
      </c>
      <c r="L10119" s="47">
        <v>2</v>
      </c>
      <c r="M10119" s="47">
        <f>VLOOKUP(I10119,PGStock[],6,FALSE)</f>
        <v>200</v>
      </c>
      <c r="N10119" s="47">
        <f>+PGSales!$L10119*PGSales!$M10119</f>
        <v>400</v>
      </c>
    </row>
    <row r="10120" spans="1:14" hidden="1" x14ac:dyDescent="0.25">
      <c r="A10120" s="77">
        <f t="shared" si="1146"/>
        <v>2025</v>
      </c>
      <c r="B10120" s="77">
        <f t="shared" si="1147"/>
        <v>8</v>
      </c>
      <c r="C10120" s="73">
        <v>45889</v>
      </c>
      <c r="D10120" s="79" t="s">
        <v>62</v>
      </c>
      <c r="E10120" s="80" t="s">
        <v>693</v>
      </c>
      <c r="F10120" s="81" t="str">
        <f>VLOOKUP(E10120,Customer[],2,FALSE)</f>
        <v>Uncle Liquor</v>
      </c>
      <c r="G10120" s="69" t="str">
        <f>VLOOKUP(E10120,Customer[],3,FALSE)</f>
        <v>Bonmoer Rd</v>
      </c>
      <c r="H10120" s="69" t="str">
        <f>VLOOKUP(E10120,Customer[],4,FALSE)</f>
        <v xml:space="preserve"> N/Oakkala</v>
      </c>
      <c r="I10120" s="48" t="s">
        <v>18</v>
      </c>
      <c r="J10120" s="82" t="str">
        <f>VLOOKUP(I10120,PGStock[],2,FALSE)</f>
        <v>Formula Rum 350ml</v>
      </c>
      <c r="K10120" s="71">
        <f>VLOOKUP(I10120,PGStock[],3,FALSE)</f>
        <v>0.35</v>
      </c>
      <c r="L10120" s="47">
        <v>4</v>
      </c>
      <c r="M10120" s="47">
        <f>VLOOKUP(I10120,PGStock[],6,FALSE)</f>
        <v>150</v>
      </c>
      <c r="N10120" s="47">
        <f>+PGSales!$L10120*PGSales!$M10120</f>
        <v>600</v>
      </c>
    </row>
    <row r="10121" spans="1:14" hidden="1" x14ac:dyDescent="0.25">
      <c r="A10121" s="77">
        <f t="shared" si="1146"/>
        <v>2025</v>
      </c>
      <c r="B10121" s="77">
        <f t="shared" si="1147"/>
        <v>8</v>
      </c>
      <c r="C10121" s="73">
        <v>45889</v>
      </c>
      <c r="D10121" s="79" t="s">
        <v>115</v>
      </c>
      <c r="E10121" s="80" t="s">
        <v>183</v>
      </c>
      <c r="F10121" s="81" t="str">
        <f>VLOOKUP(E10121,Customer[],2,FALSE)</f>
        <v>Smile Moon</v>
      </c>
      <c r="G10121" s="69" t="str">
        <f>VLOOKUP(E10121,Customer[],3,FALSE)</f>
        <v>Joephyu Rd</v>
      </c>
      <c r="H10121" s="69" t="str">
        <f>VLOOKUP(E10121,Customer[],4,FALSE)</f>
        <v>Mangalardon</v>
      </c>
      <c r="I10121" s="48" t="s">
        <v>27</v>
      </c>
      <c r="J10121" s="82" t="str">
        <f>VLOOKUP(I10121,PGStock[],2,FALSE)</f>
        <v>Columbus Super Red Smooth 700 Ml</v>
      </c>
      <c r="K10121" s="71">
        <f>VLOOKUP(I10121,PGStock[],3,FALSE)</f>
        <v>0.7</v>
      </c>
      <c r="L10121" s="47">
        <v>1</v>
      </c>
      <c r="M10121" s="47">
        <f>VLOOKUP(I10121,PGStock[],6,FALSE)</f>
        <v>200</v>
      </c>
      <c r="N10121" s="47">
        <f>+PGSales!$L10121*PGSales!$M10121</f>
        <v>200</v>
      </c>
    </row>
    <row r="10122" spans="1:14" hidden="1" x14ac:dyDescent="0.25">
      <c r="A10122" s="77">
        <f t="shared" si="1146"/>
        <v>2025</v>
      </c>
      <c r="B10122" s="77">
        <f t="shared" si="1147"/>
        <v>8</v>
      </c>
      <c r="C10122" s="73">
        <v>45889</v>
      </c>
      <c r="D10122" s="79" t="s">
        <v>115</v>
      </c>
      <c r="E10122" s="80" t="s">
        <v>183</v>
      </c>
      <c r="F10122" s="81" t="str">
        <f>VLOOKUP(E10122,Customer[],2,FALSE)</f>
        <v>Smile Moon</v>
      </c>
      <c r="G10122" s="69" t="str">
        <f>VLOOKUP(E10122,Customer[],3,FALSE)</f>
        <v>Joephyu Rd</v>
      </c>
      <c r="H10122" s="69" t="str">
        <f>VLOOKUP(E10122,Customer[],4,FALSE)</f>
        <v>Mangalardon</v>
      </c>
      <c r="I10122" s="48" t="s">
        <v>23</v>
      </c>
      <c r="J10122" s="82" t="str">
        <f>VLOOKUP(I10122,PGStock[],2,FALSE)</f>
        <v>Columbus Super Red Smooth 175 Ml</v>
      </c>
      <c r="K10122" s="71">
        <f>VLOOKUP(I10122,PGStock[],3,FALSE)</f>
        <v>0.17499999999999999</v>
      </c>
      <c r="L10122" s="47">
        <v>1</v>
      </c>
      <c r="M10122" s="47">
        <f>VLOOKUP(I10122,PGStock[],6,FALSE)</f>
        <v>100</v>
      </c>
      <c r="N10122" s="47">
        <f>+PGSales!$L10122*PGSales!$M10122</f>
        <v>100</v>
      </c>
    </row>
    <row r="10123" spans="1:14" hidden="1" x14ac:dyDescent="0.25">
      <c r="A10123" s="77">
        <f t="shared" si="1146"/>
        <v>2025</v>
      </c>
      <c r="B10123" s="77">
        <f t="shared" si="1147"/>
        <v>8</v>
      </c>
      <c r="C10123" s="73">
        <v>45889</v>
      </c>
      <c r="D10123" s="79" t="s">
        <v>2</v>
      </c>
      <c r="E10123" s="80" t="s">
        <v>182</v>
      </c>
      <c r="F10123" s="81" t="str">
        <f>VLOOKUP(E10123,Customer[],2,FALSE)</f>
        <v>Su</v>
      </c>
      <c r="G10123" s="69" t="str">
        <f>VLOOKUP(E10123,Customer[],3,FALSE)</f>
        <v>Aung Sinkhoe Rd</v>
      </c>
      <c r="H10123" s="69" t="str">
        <f>VLOOKUP(E10123,Customer[],4,FALSE)</f>
        <v>Mangalardon</v>
      </c>
      <c r="I10123" s="48" t="s">
        <v>25</v>
      </c>
      <c r="J10123" s="82" t="str">
        <f>VLOOKUP(I10123,PGStock[],2,FALSE)</f>
        <v>Columbus Super Red Smooth 350 Ml</v>
      </c>
      <c r="K10123" s="71">
        <f>VLOOKUP(I10123,PGStock[],3,FALSE)</f>
        <v>0.35</v>
      </c>
      <c r="L10123" s="47">
        <v>1</v>
      </c>
      <c r="M10123" s="47">
        <f>VLOOKUP(I10123,PGStock[],6,FALSE)</f>
        <v>150</v>
      </c>
      <c r="N10123" s="47">
        <f>+PGSales!$L10123*PGSales!$M10123</f>
        <v>150</v>
      </c>
    </row>
    <row r="10124" spans="1:14" hidden="1" x14ac:dyDescent="0.25">
      <c r="A10124" s="77">
        <f t="shared" si="1146"/>
        <v>2025</v>
      </c>
      <c r="B10124" s="77">
        <f t="shared" si="1147"/>
        <v>8</v>
      </c>
      <c r="C10124" s="73">
        <v>45889</v>
      </c>
      <c r="D10124" s="79" t="s">
        <v>2</v>
      </c>
      <c r="E10124" s="80" t="s">
        <v>182</v>
      </c>
      <c r="F10124" s="81" t="str">
        <f>VLOOKUP(E10124,Customer[],2,FALSE)</f>
        <v>Su</v>
      </c>
      <c r="G10124" s="69" t="str">
        <f>VLOOKUP(E10124,Customer[],3,FALSE)</f>
        <v>Aung Sinkhoe Rd</v>
      </c>
      <c r="H10124" s="69" t="str">
        <f>VLOOKUP(E10124,Customer[],4,FALSE)</f>
        <v>Mangalardon</v>
      </c>
      <c r="I10124" s="48" t="s">
        <v>18</v>
      </c>
      <c r="J10124" s="82" t="str">
        <f>VLOOKUP(I10124,PGStock[],2,FALSE)</f>
        <v>Formula Rum 350ml</v>
      </c>
      <c r="K10124" s="71">
        <f>VLOOKUP(I10124,PGStock[],3,FALSE)</f>
        <v>0.35</v>
      </c>
      <c r="L10124" s="47">
        <v>2</v>
      </c>
      <c r="M10124" s="47">
        <f>VLOOKUP(I10124,PGStock[],6,FALSE)</f>
        <v>150</v>
      </c>
      <c r="N10124" s="47">
        <f>+PGSales!$L10124*PGSales!$M10124</f>
        <v>300</v>
      </c>
    </row>
    <row r="10125" spans="1:14" hidden="1" x14ac:dyDescent="0.25">
      <c r="A10125" s="77">
        <f t="shared" si="1146"/>
        <v>2025</v>
      </c>
      <c r="B10125" s="77">
        <f t="shared" si="1147"/>
        <v>8</v>
      </c>
      <c r="C10125" s="73">
        <v>45889</v>
      </c>
      <c r="D10125" s="79" t="s">
        <v>187</v>
      </c>
      <c r="E10125" s="80" t="s">
        <v>593</v>
      </c>
      <c r="F10125" s="81" t="str">
        <f>VLOOKUP(E10125,Customer[],2,FALSE)</f>
        <v>Kaung Kin Think(2)</v>
      </c>
      <c r="G10125" s="69" t="str">
        <f>VLOOKUP(E10125,Customer[],3,FALSE)</f>
        <v>MyintZuu Thaka Rd</v>
      </c>
      <c r="H10125" s="69" t="str">
        <f>VLOOKUP(E10125,Customer[],4,FALSE)</f>
        <v>Mangalardon</v>
      </c>
      <c r="I10125" s="48" t="s">
        <v>27</v>
      </c>
      <c r="J10125" s="82" t="str">
        <f>VLOOKUP(I10125,PGStock[],2,FALSE)</f>
        <v>Columbus Super Red Smooth 700 Ml</v>
      </c>
      <c r="K10125" s="71">
        <f>VLOOKUP(I10125,PGStock[],3,FALSE)</f>
        <v>0.7</v>
      </c>
      <c r="L10125" s="47">
        <v>1</v>
      </c>
      <c r="M10125" s="47">
        <f>VLOOKUP(I10125,PGStock[],6,FALSE)</f>
        <v>200</v>
      </c>
      <c r="N10125" s="47">
        <f>+PGSales!$L10125*PGSales!$M10125</f>
        <v>200</v>
      </c>
    </row>
    <row r="10126" spans="1:14" hidden="1" x14ac:dyDescent="0.25">
      <c r="A10126" s="77">
        <f t="shared" si="1146"/>
        <v>2025</v>
      </c>
      <c r="B10126" s="77">
        <f t="shared" si="1147"/>
        <v>8</v>
      </c>
      <c r="C10126" s="73">
        <v>45889</v>
      </c>
      <c r="D10126" s="79" t="s">
        <v>187</v>
      </c>
      <c r="E10126" s="80" t="s">
        <v>593</v>
      </c>
      <c r="F10126" s="81" t="str">
        <f>VLOOKUP(E10126,Customer[],2,FALSE)</f>
        <v>Kaung Kin Think(2)</v>
      </c>
      <c r="G10126" s="69" t="str">
        <f>VLOOKUP(E10126,Customer[],3,FALSE)</f>
        <v>MyintZuu Thaka Rd</v>
      </c>
      <c r="H10126" s="69" t="str">
        <f>VLOOKUP(E10126,Customer[],4,FALSE)</f>
        <v>Mangalardon</v>
      </c>
      <c r="I10126" s="48" t="s">
        <v>25</v>
      </c>
      <c r="J10126" s="82" t="str">
        <f>VLOOKUP(I10126,PGStock[],2,FALSE)</f>
        <v>Columbus Super Red Smooth 350 Ml</v>
      </c>
      <c r="K10126" s="71">
        <f>VLOOKUP(I10126,PGStock[],3,FALSE)</f>
        <v>0.35</v>
      </c>
      <c r="L10126" s="47">
        <v>2</v>
      </c>
      <c r="M10126" s="47">
        <f>VLOOKUP(I10126,PGStock[],6,FALSE)</f>
        <v>150</v>
      </c>
      <c r="N10126" s="47">
        <f>+PGSales!$L10126*PGSales!$M10126</f>
        <v>300</v>
      </c>
    </row>
    <row r="10127" spans="1:14" hidden="1" x14ac:dyDescent="0.25">
      <c r="A10127" s="77">
        <f t="shared" si="1146"/>
        <v>2025</v>
      </c>
      <c r="B10127" s="77">
        <f t="shared" si="1147"/>
        <v>8</v>
      </c>
      <c r="C10127" s="73">
        <v>45889</v>
      </c>
      <c r="D10127" s="79" t="s">
        <v>935</v>
      </c>
      <c r="E10127" s="80" t="s">
        <v>184</v>
      </c>
      <c r="F10127" s="81" t="str">
        <f>VLOOKUP(E10127,Customer[],2,FALSE)</f>
        <v>Kaung Kin Think</v>
      </c>
      <c r="G10127" s="69" t="str">
        <f>VLOOKUP(E10127,Customer[],3,FALSE)</f>
        <v>Joephyu Rd</v>
      </c>
      <c r="H10127" s="69" t="str">
        <f>VLOOKUP(E10127,Customer[],4,FALSE)</f>
        <v>Mangalardon</v>
      </c>
      <c r="I10127" s="48" t="s">
        <v>25</v>
      </c>
      <c r="J10127" s="82" t="str">
        <f>VLOOKUP(I10127,PGStock[],2,FALSE)</f>
        <v>Columbus Super Red Smooth 350 Ml</v>
      </c>
      <c r="K10127" s="71">
        <f>VLOOKUP(I10127,PGStock[],3,FALSE)</f>
        <v>0.35</v>
      </c>
      <c r="L10127" s="47">
        <v>2</v>
      </c>
      <c r="M10127" s="47">
        <f>VLOOKUP(I10127,PGStock[],6,FALSE)</f>
        <v>150</v>
      </c>
      <c r="N10127" s="47">
        <f>+PGSales!$L10127*PGSales!$M10127</f>
        <v>300</v>
      </c>
    </row>
    <row r="10128" spans="1:14" hidden="1" x14ac:dyDescent="0.25">
      <c r="A10128" s="77">
        <f t="shared" si="1146"/>
        <v>2025</v>
      </c>
      <c r="B10128" s="77">
        <f t="shared" si="1147"/>
        <v>8</v>
      </c>
      <c r="C10128" s="73">
        <v>45889</v>
      </c>
      <c r="D10128" s="79" t="s">
        <v>935</v>
      </c>
      <c r="E10128" s="80" t="s">
        <v>184</v>
      </c>
      <c r="F10128" s="81" t="str">
        <f>VLOOKUP(E10128,Customer[],2,FALSE)</f>
        <v>Kaung Kin Think</v>
      </c>
      <c r="G10128" s="69" t="str">
        <f>VLOOKUP(E10128,Customer[],3,FALSE)</f>
        <v>Joephyu Rd</v>
      </c>
      <c r="H10128" s="69" t="str">
        <f>VLOOKUP(E10128,Customer[],4,FALSE)</f>
        <v>Mangalardon</v>
      </c>
      <c r="I10128" s="48" t="s">
        <v>18</v>
      </c>
      <c r="J10128" s="82" t="str">
        <f>VLOOKUP(I10128,PGStock[],2,FALSE)</f>
        <v>Formula Rum 350ml</v>
      </c>
      <c r="K10128" s="71">
        <f>VLOOKUP(I10128,PGStock[],3,FALSE)</f>
        <v>0.35</v>
      </c>
      <c r="L10128" s="47">
        <v>1</v>
      </c>
      <c r="M10128" s="47">
        <f>VLOOKUP(I10128,PGStock[],6,FALSE)</f>
        <v>150</v>
      </c>
      <c r="N10128" s="47">
        <f>+PGSales!$L10128*PGSales!$M10128</f>
        <v>150</v>
      </c>
    </row>
    <row r="10129" spans="1:14" hidden="1" x14ac:dyDescent="0.25">
      <c r="A10129" s="77">
        <f t="shared" si="1146"/>
        <v>2025</v>
      </c>
      <c r="B10129" s="77">
        <f t="shared" si="1147"/>
        <v>8</v>
      </c>
      <c r="C10129" s="73">
        <v>45889</v>
      </c>
      <c r="D10129" s="79" t="s">
        <v>1</v>
      </c>
      <c r="E10129" s="80" t="s">
        <v>180</v>
      </c>
      <c r="F10129" s="81" t="str">
        <f>VLOOKUP(E10129,Customer[],2,FALSE)</f>
        <v>San Thit</v>
      </c>
      <c r="G10129" s="69" t="str">
        <f>VLOOKUP(E10129,Customer[],3,FALSE)</f>
        <v>Jone Phyu Rd</v>
      </c>
      <c r="H10129" s="69" t="str">
        <f>VLOOKUP(E10129,Customer[],4,FALSE)</f>
        <v>Mangalardon</v>
      </c>
      <c r="I10129" s="48" t="s">
        <v>25</v>
      </c>
      <c r="J10129" s="82" t="str">
        <f>VLOOKUP(I10129,PGStock[],2,FALSE)</f>
        <v>Columbus Super Red Smooth 350 Ml</v>
      </c>
      <c r="K10129" s="71">
        <f>VLOOKUP(I10129,PGStock[],3,FALSE)</f>
        <v>0.35</v>
      </c>
      <c r="L10129" s="47">
        <v>2</v>
      </c>
      <c r="M10129" s="47">
        <f>VLOOKUP(I10129,PGStock[],6,FALSE)</f>
        <v>150</v>
      </c>
      <c r="N10129" s="47">
        <f>+PGSales!$L10129*PGSales!$M10129</f>
        <v>300</v>
      </c>
    </row>
    <row r="10130" spans="1:14" hidden="1" x14ac:dyDescent="0.25">
      <c r="A10130" s="77">
        <f t="shared" si="1146"/>
        <v>2025</v>
      </c>
      <c r="B10130" s="77">
        <f t="shared" si="1147"/>
        <v>8</v>
      </c>
      <c r="C10130" s="73">
        <v>45889</v>
      </c>
      <c r="D10130" s="79" t="s">
        <v>1</v>
      </c>
      <c r="E10130" s="80" t="s">
        <v>180</v>
      </c>
      <c r="F10130" s="81" t="str">
        <f>VLOOKUP(E10130,Customer[],2,FALSE)</f>
        <v>San Thit</v>
      </c>
      <c r="G10130" s="69" t="str">
        <f>VLOOKUP(E10130,Customer[],3,FALSE)</f>
        <v>Jone Phyu Rd</v>
      </c>
      <c r="H10130" s="69" t="str">
        <f>VLOOKUP(E10130,Customer[],4,FALSE)</f>
        <v>Mangalardon</v>
      </c>
      <c r="I10130" s="48" t="s">
        <v>18</v>
      </c>
      <c r="J10130" s="82" t="str">
        <f>VLOOKUP(I10130,PGStock[],2,FALSE)</f>
        <v>Formula Rum 350ml</v>
      </c>
      <c r="K10130" s="71">
        <f>VLOOKUP(I10130,PGStock[],3,FALSE)</f>
        <v>0.35</v>
      </c>
      <c r="L10130" s="47">
        <v>3</v>
      </c>
      <c r="M10130" s="47">
        <f>VLOOKUP(I10130,PGStock[],6,FALSE)</f>
        <v>150</v>
      </c>
      <c r="N10130" s="47">
        <f>+PGSales!$L10130*PGSales!$M10130</f>
        <v>450</v>
      </c>
    </row>
    <row r="10131" spans="1:14" hidden="1" x14ac:dyDescent="0.25">
      <c r="A10131" s="77">
        <f t="shared" si="1146"/>
        <v>2025</v>
      </c>
      <c r="B10131" s="77">
        <f t="shared" si="1147"/>
        <v>8</v>
      </c>
      <c r="C10131" s="73">
        <v>45889</v>
      </c>
      <c r="D10131" s="79" t="s">
        <v>109</v>
      </c>
      <c r="E10131" s="80" t="s">
        <v>936</v>
      </c>
      <c r="F10131" s="81" t="str">
        <f>VLOOKUP(E10131,Customer[],2,FALSE)</f>
        <v>KK Store</v>
      </c>
      <c r="G10131" s="69" t="str">
        <f>VLOOKUP(E10131,Customer[],3,FALSE)</f>
        <v>Palal Lansone  rd</v>
      </c>
      <c r="H10131" s="69" t="str">
        <f>VLOOKUP(E10131,Customer[],4,FALSE)</f>
        <v>Mangalardon</v>
      </c>
      <c r="I10131" s="48" t="s">
        <v>27</v>
      </c>
      <c r="J10131" s="82" t="str">
        <f>VLOOKUP(I10131,PGStock[],2,FALSE)</f>
        <v>Columbus Super Red Smooth 700 Ml</v>
      </c>
      <c r="K10131" s="71">
        <f>VLOOKUP(I10131,PGStock[],3,FALSE)</f>
        <v>0.7</v>
      </c>
      <c r="L10131" s="47">
        <v>1</v>
      </c>
      <c r="M10131" s="47">
        <f>VLOOKUP(I10131,PGStock[],6,FALSE)</f>
        <v>200</v>
      </c>
      <c r="N10131" s="47">
        <f>+PGSales!$L10131*PGSales!$M10131</f>
        <v>200</v>
      </c>
    </row>
    <row r="10132" spans="1:14" hidden="1" x14ac:dyDescent="0.25">
      <c r="A10132" s="77">
        <f t="shared" si="1146"/>
        <v>2025</v>
      </c>
      <c r="B10132" s="77">
        <f t="shared" si="1147"/>
        <v>8</v>
      </c>
      <c r="C10132" s="73">
        <v>45889</v>
      </c>
      <c r="D10132" s="79" t="s">
        <v>109</v>
      </c>
      <c r="E10132" s="80" t="s">
        <v>936</v>
      </c>
      <c r="F10132" s="81" t="str">
        <f>VLOOKUP(E10132,Customer[],2,FALSE)</f>
        <v>KK Store</v>
      </c>
      <c r="G10132" s="69" t="str">
        <f>VLOOKUP(E10132,Customer[],3,FALSE)</f>
        <v>Palal Lansone  rd</v>
      </c>
      <c r="H10132" s="69" t="str">
        <f>VLOOKUP(E10132,Customer[],4,FALSE)</f>
        <v>Mangalardon</v>
      </c>
      <c r="I10132" s="48" t="s">
        <v>25</v>
      </c>
      <c r="J10132" s="82" t="str">
        <f>VLOOKUP(I10132,PGStock[],2,FALSE)</f>
        <v>Columbus Super Red Smooth 350 Ml</v>
      </c>
      <c r="K10132" s="71">
        <f>VLOOKUP(I10132,PGStock[],3,FALSE)</f>
        <v>0.35</v>
      </c>
      <c r="L10132" s="47">
        <v>4</v>
      </c>
      <c r="M10132" s="47">
        <f>VLOOKUP(I10132,PGStock[],6,FALSE)</f>
        <v>150</v>
      </c>
      <c r="N10132" s="47">
        <f>+PGSales!$L10132*PGSales!$M10132</f>
        <v>600</v>
      </c>
    </row>
    <row r="10133" spans="1:14" hidden="1" x14ac:dyDescent="0.25">
      <c r="A10133" s="77">
        <f t="shared" si="1146"/>
        <v>2025</v>
      </c>
      <c r="B10133" s="77">
        <f t="shared" si="1147"/>
        <v>8</v>
      </c>
      <c r="C10133" s="73">
        <v>45889</v>
      </c>
      <c r="D10133" s="79" t="s">
        <v>131</v>
      </c>
      <c r="E10133" s="80" t="s">
        <v>373</v>
      </c>
      <c r="F10133" s="81" t="str">
        <f>VLOOKUP(E10133,Customer[],2,FALSE)</f>
        <v>Htate Tan</v>
      </c>
      <c r="G10133" s="69" t="str">
        <f>VLOOKUP(E10133,Customer[],3,FALSE)</f>
        <v>Sattmu Zone (1) Zay Rd</v>
      </c>
      <c r="H10133" s="69" t="str">
        <f>VLOOKUP(E10133,Customer[],4,FALSE)</f>
        <v>Hlaing Thar Yar</v>
      </c>
      <c r="I10133" s="48" t="s">
        <v>25</v>
      </c>
      <c r="J10133" s="82" t="str">
        <f>VLOOKUP(I10133,PGStock[],2,FALSE)</f>
        <v>Columbus Super Red Smooth 350 Ml</v>
      </c>
      <c r="K10133" s="71">
        <f>VLOOKUP(I10133,PGStock[],3,FALSE)</f>
        <v>0.35</v>
      </c>
      <c r="L10133" s="47">
        <v>3</v>
      </c>
      <c r="M10133" s="47">
        <f>VLOOKUP(I10133,PGStock[],6,FALSE)</f>
        <v>150</v>
      </c>
      <c r="N10133" s="47">
        <f>+PGSales!$L10133*PGSales!$M10133</f>
        <v>450</v>
      </c>
    </row>
    <row r="10134" spans="1:14" hidden="1" x14ac:dyDescent="0.25">
      <c r="A10134" s="77">
        <f t="shared" si="1146"/>
        <v>2025</v>
      </c>
      <c r="B10134" s="77">
        <f t="shared" si="1147"/>
        <v>8</v>
      </c>
      <c r="C10134" s="73">
        <v>45889</v>
      </c>
      <c r="D10134" s="79" t="s">
        <v>131</v>
      </c>
      <c r="E10134" s="80" t="s">
        <v>373</v>
      </c>
      <c r="F10134" s="81" t="str">
        <f>VLOOKUP(E10134,Customer[],2,FALSE)</f>
        <v>Htate Tan</v>
      </c>
      <c r="G10134" s="69" t="str">
        <f>VLOOKUP(E10134,Customer[],3,FALSE)</f>
        <v>Sattmu Zone (1) Zay Rd</v>
      </c>
      <c r="H10134" s="69" t="str">
        <f>VLOOKUP(E10134,Customer[],4,FALSE)</f>
        <v>Hlaing Thar Yar</v>
      </c>
      <c r="I10134" s="48" t="s">
        <v>18</v>
      </c>
      <c r="J10134" s="82" t="str">
        <f>VLOOKUP(I10134,PGStock[],2,FALSE)</f>
        <v>Formula Rum 350ml</v>
      </c>
      <c r="K10134" s="71">
        <f>VLOOKUP(I10134,PGStock[],3,FALSE)</f>
        <v>0.35</v>
      </c>
      <c r="L10134" s="47">
        <v>3</v>
      </c>
      <c r="M10134" s="47">
        <f>VLOOKUP(I10134,PGStock[],6,FALSE)</f>
        <v>150</v>
      </c>
      <c r="N10134" s="47">
        <f>+PGSales!$L10134*PGSales!$M10134</f>
        <v>450</v>
      </c>
    </row>
    <row r="10135" spans="1:14" hidden="1" x14ac:dyDescent="0.25">
      <c r="A10135" s="77">
        <f t="shared" si="1146"/>
        <v>2025</v>
      </c>
      <c r="B10135" s="77">
        <f t="shared" si="1147"/>
        <v>8</v>
      </c>
      <c r="C10135" s="73">
        <v>45889</v>
      </c>
      <c r="D10135" s="79" t="s">
        <v>70</v>
      </c>
      <c r="E10135" s="80" t="s">
        <v>415</v>
      </c>
      <c r="F10135" s="81" t="str">
        <f>VLOOKUP(E10135,Customer[],2,FALSE)</f>
        <v>Lucky</v>
      </c>
      <c r="G10135" s="69" t="str">
        <f>VLOOKUP(E10135,Customer[],3,FALSE)</f>
        <v>Malar Rd</v>
      </c>
      <c r="H10135" s="69" t="str">
        <f>VLOOKUP(E10135,Customer[],4,FALSE)</f>
        <v>Hlaing Thar Yar</v>
      </c>
      <c r="I10135" s="48" t="s">
        <v>25</v>
      </c>
      <c r="J10135" s="82" t="str">
        <f>VLOOKUP(I10135,PGStock[],2,FALSE)</f>
        <v>Columbus Super Red Smooth 350 Ml</v>
      </c>
      <c r="K10135" s="71">
        <f>VLOOKUP(I10135,PGStock[],3,FALSE)</f>
        <v>0.35</v>
      </c>
      <c r="L10135" s="47">
        <v>1</v>
      </c>
      <c r="M10135" s="47">
        <f>VLOOKUP(I10135,PGStock[],6,FALSE)</f>
        <v>150</v>
      </c>
      <c r="N10135" s="47">
        <f>+PGSales!$L10135*PGSales!$M10135</f>
        <v>150</v>
      </c>
    </row>
    <row r="10136" spans="1:14" hidden="1" x14ac:dyDescent="0.25">
      <c r="A10136" s="77">
        <f t="shared" si="1146"/>
        <v>2025</v>
      </c>
      <c r="B10136" s="77">
        <f t="shared" si="1147"/>
        <v>8</v>
      </c>
      <c r="C10136" s="73">
        <v>45889</v>
      </c>
      <c r="D10136" s="79" t="s">
        <v>70</v>
      </c>
      <c r="E10136" s="80" t="s">
        <v>415</v>
      </c>
      <c r="F10136" s="81" t="str">
        <f>VLOOKUP(E10136,Customer[],2,FALSE)</f>
        <v>Lucky</v>
      </c>
      <c r="G10136" s="69" t="str">
        <f>VLOOKUP(E10136,Customer[],3,FALSE)</f>
        <v>Malar Rd</v>
      </c>
      <c r="H10136" s="69" t="str">
        <f>VLOOKUP(E10136,Customer[],4,FALSE)</f>
        <v>Hlaing Thar Yar</v>
      </c>
      <c r="I10136" s="48" t="s">
        <v>18</v>
      </c>
      <c r="J10136" s="82" t="str">
        <f>VLOOKUP(I10136,PGStock[],2,FALSE)</f>
        <v>Formula Rum 350ml</v>
      </c>
      <c r="K10136" s="71">
        <f>VLOOKUP(I10136,PGStock[],3,FALSE)</f>
        <v>0.35</v>
      </c>
      <c r="L10136" s="47">
        <v>3</v>
      </c>
      <c r="M10136" s="47">
        <f>VLOOKUP(I10136,PGStock[],6,FALSE)</f>
        <v>150</v>
      </c>
      <c r="N10136" s="47">
        <f>+PGSales!$L10136*PGSales!$M10136</f>
        <v>450</v>
      </c>
    </row>
    <row r="10137" spans="1:14" hidden="1" x14ac:dyDescent="0.25">
      <c r="A10137" s="77">
        <f t="shared" si="1146"/>
        <v>2025</v>
      </c>
      <c r="B10137" s="77">
        <f t="shared" si="1147"/>
        <v>8</v>
      </c>
      <c r="C10137" s="73">
        <v>45889</v>
      </c>
      <c r="D10137" s="79" t="s">
        <v>68</v>
      </c>
      <c r="E10137" s="80" t="s">
        <v>417</v>
      </c>
      <c r="F10137" s="81" t="str">
        <f>VLOOKUP(E10137,Customer[],2,FALSE)</f>
        <v>Arkar Tha 2</v>
      </c>
      <c r="G10137" s="69" t="str">
        <f>VLOOKUP(E10137,Customer[],3,FALSE)</f>
        <v>Sake kan Thar Rd</v>
      </c>
      <c r="H10137" s="69" t="str">
        <f>VLOOKUP(E10137,Customer[],4,FALSE)</f>
        <v>Hlaing Thar Yar</v>
      </c>
      <c r="I10137" s="48" t="s">
        <v>25</v>
      </c>
      <c r="J10137" s="82" t="str">
        <f>VLOOKUP(I10137,PGStock[],2,FALSE)</f>
        <v>Columbus Super Red Smooth 350 Ml</v>
      </c>
      <c r="K10137" s="71">
        <f>VLOOKUP(I10137,PGStock[],3,FALSE)</f>
        <v>0.35</v>
      </c>
      <c r="L10137" s="47">
        <v>1</v>
      </c>
      <c r="M10137" s="47">
        <f>VLOOKUP(I10137,PGStock[],6,FALSE)</f>
        <v>150</v>
      </c>
      <c r="N10137" s="47">
        <f>+PGSales!$L10137*PGSales!$M10137</f>
        <v>150</v>
      </c>
    </row>
    <row r="10138" spans="1:14" hidden="1" x14ac:dyDescent="0.25">
      <c r="A10138" s="77">
        <f t="shared" si="1146"/>
        <v>2025</v>
      </c>
      <c r="B10138" s="77">
        <f t="shared" si="1147"/>
        <v>8</v>
      </c>
      <c r="C10138" s="73">
        <v>45889</v>
      </c>
      <c r="D10138" s="79" t="s">
        <v>68</v>
      </c>
      <c r="E10138" s="80" t="s">
        <v>417</v>
      </c>
      <c r="F10138" s="81" t="str">
        <f>VLOOKUP(E10138,Customer[],2,FALSE)</f>
        <v>Arkar Tha 2</v>
      </c>
      <c r="G10138" s="69" t="str">
        <f>VLOOKUP(E10138,Customer[],3,FALSE)</f>
        <v>Sake kan Thar Rd</v>
      </c>
      <c r="H10138" s="69" t="str">
        <f>VLOOKUP(E10138,Customer[],4,FALSE)</f>
        <v>Hlaing Thar Yar</v>
      </c>
      <c r="I10138" s="48" t="s">
        <v>18</v>
      </c>
      <c r="J10138" s="82" t="str">
        <f>VLOOKUP(I10138,PGStock[],2,FALSE)</f>
        <v>Formula Rum 350ml</v>
      </c>
      <c r="K10138" s="71">
        <f>VLOOKUP(I10138,PGStock[],3,FALSE)</f>
        <v>0.35</v>
      </c>
      <c r="L10138" s="47">
        <v>3</v>
      </c>
      <c r="M10138" s="47">
        <f>VLOOKUP(I10138,PGStock[],6,FALSE)</f>
        <v>150</v>
      </c>
      <c r="N10138" s="47">
        <f>+PGSales!$L10138*PGSales!$M10138</f>
        <v>450</v>
      </c>
    </row>
    <row r="10139" spans="1:14" hidden="1" x14ac:dyDescent="0.25">
      <c r="A10139" s="77">
        <f t="shared" si="1146"/>
        <v>2025</v>
      </c>
      <c r="B10139" s="77">
        <f t="shared" si="1147"/>
        <v>8</v>
      </c>
      <c r="C10139" s="73">
        <v>45889</v>
      </c>
      <c r="D10139" s="79" t="s">
        <v>74</v>
      </c>
      <c r="E10139" s="80" t="s">
        <v>468</v>
      </c>
      <c r="F10139" s="81" t="str">
        <f>VLOOKUP(E10139,Customer[],2,FALSE)</f>
        <v>Zaw</v>
      </c>
      <c r="G10139" s="69" t="str">
        <f>VLOOKUP(E10139,Customer[],3,FALSE)</f>
        <v>Kyan Sitt Thar Rd</v>
      </c>
      <c r="H10139" s="69" t="str">
        <f>VLOOKUP(E10139,Customer[],4,FALSE)</f>
        <v>Hlaing Thar Yar</v>
      </c>
      <c r="I10139" s="48" t="s">
        <v>27</v>
      </c>
      <c r="J10139" s="82" t="str">
        <f>VLOOKUP(I10139,PGStock[],2,FALSE)</f>
        <v>Columbus Super Red Smooth 700 Ml</v>
      </c>
      <c r="K10139" s="71">
        <f>VLOOKUP(I10139,PGStock[],3,FALSE)</f>
        <v>0.7</v>
      </c>
      <c r="L10139" s="47">
        <v>1</v>
      </c>
      <c r="M10139" s="47">
        <f>VLOOKUP(I10139,PGStock[],6,FALSE)</f>
        <v>200</v>
      </c>
      <c r="N10139" s="47">
        <f>+PGSales!$L10139*PGSales!$M10139</f>
        <v>200</v>
      </c>
    </row>
    <row r="10140" spans="1:14" hidden="1" x14ac:dyDescent="0.25">
      <c r="A10140" s="77">
        <f t="shared" si="1146"/>
        <v>2025</v>
      </c>
      <c r="B10140" s="77">
        <f t="shared" si="1147"/>
        <v>8</v>
      </c>
      <c r="C10140" s="73">
        <v>45889</v>
      </c>
      <c r="D10140" s="79" t="s">
        <v>74</v>
      </c>
      <c r="E10140" s="80" t="s">
        <v>468</v>
      </c>
      <c r="F10140" s="81" t="str">
        <f>VLOOKUP(E10140,Customer[],2,FALSE)</f>
        <v>Zaw</v>
      </c>
      <c r="G10140" s="69" t="str">
        <f>VLOOKUP(E10140,Customer[],3,FALSE)</f>
        <v>Kyan Sitt Thar Rd</v>
      </c>
      <c r="H10140" s="69" t="str">
        <f>VLOOKUP(E10140,Customer[],4,FALSE)</f>
        <v>Hlaing Thar Yar</v>
      </c>
      <c r="I10140" s="48" t="s">
        <v>20</v>
      </c>
      <c r="J10140" s="82" t="str">
        <f>VLOOKUP(I10140,PGStock[],2,FALSE)</f>
        <v>Formula Rum 700ml</v>
      </c>
      <c r="K10140" s="71">
        <f>VLOOKUP(I10140,PGStock[],3,FALSE)</f>
        <v>0.7</v>
      </c>
      <c r="L10140" s="47">
        <v>1</v>
      </c>
      <c r="M10140" s="47">
        <f>VLOOKUP(I10140,PGStock[],6,FALSE)</f>
        <v>200</v>
      </c>
      <c r="N10140" s="47">
        <f>+PGSales!$L10140*PGSales!$M10140</f>
        <v>200</v>
      </c>
    </row>
    <row r="10141" spans="1:14" hidden="1" x14ac:dyDescent="0.25">
      <c r="A10141" s="77">
        <f t="shared" ref="A10141:A10164" si="1148">YEAR(C10141)</f>
        <v>2025</v>
      </c>
      <c r="B10141" s="77">
        <f t="shared" ref="B10141:B10164" si="1149">MONTH(C10141)</f>
        <v>8</v>
      </c>
      <c r="C10141" s="73">
        <v>45889</v>
      </c>
      <c r="D10141" s="79" t="s">
        <v>74</v>
      </c>
      <c r="E10141" s="80" t="s">
        <v>468</v>
      </c>
      <c r="F10141" s="81" t="str">
        <f>VLOOKUP(E10141,Customer[],2,FALSE)</f>
        <v>Zaw</v>
      </c>
      <c r="G10141" s="69" t="str">
        <f>VLOOKUP(E10141,Customer[],3,FALSE)</f>
        <v>Kyan Sitt Thar Rd</v>
      </c>
      <c r="H10141" s="69" t="str">
        <f>VLOOKUP(E10141,Customer[],4,FALSE)</f>
        <v>Hlaing Thar Yar</v>
      </c>
      <c r="I10141" s="48" t="s">
        <v>18</v>
      </c>
      <c r="J10141" s="82" t="str">
        <f>VLOOKUP(I10141,PGStock[],2,FALSE)</f>
        <v>Formula Rum 350ml</v>
      </c>
      <c r="K10141" s="71">
        <f>VLOOKUP(I10141,PGStock[],3,FALSE)</f>
        <v>0.35</v>
      </c>
      <c r="L10141" s="47">
        <v>3</v>
      </c>
      <c r="M10141" s="47">
        <f>VLOOKUP(I10141,PGStock[],6,FALSE)</f>
        <v>150</v>
      </c>
      <c r="N10141" s="47">
        <f>+PGSales!$L10141*PGSales!$M10141</f>
        <v>450</v>
      </c>
    </row>
    <row r="10142" spans="1:14" hidden="1" x14ac:dyDescent="0.25">
      <c r="A10142" s="77">
        <f t="shared" si="1148"/>
        <v>2025</v>
      </c>
      <c r="B10142" s="77">
        <f t="shared" si="1149"/>
        <v>8</v>
      </c>
      <c r="C10142" s="73">
        <v>45889</v>
      </c>
      <c r="D10142" s="79" t="s">
        <v>878</v>
      </c>
      <c r="E10142" s="80">
        <v>124</v>
      </c>
      <c r="F10142" s="81" t="str">
        <f>VLOOKUP(E10142,Customer[],2,FALSE)</f>
        <v>124 Store</v>
      </c>
      <c r="G10142" s="69" t="str">
        <f>VLOOKUP(E10142,Customer[],3,FALSE)</f>
        <v>Padamyar Rd</v>
      </c>
      <c r="H10142" s="69" t="str">
        <f>VLOOKUP(E10142,Customer[],4,FALSE)</f>
        <v>Hlaing Thar Yar</v>
      </c>
      <c r="I10142" s="48" t="s">
        <v>27</v>
      </c>
      <c r="J10142" s="82" t="str">
        <f>VLOOKUP(I10142,PGStock[],2,FALSE)</f>
        <v>Columbus Super Red Smooth 700 Ml</v>
      </c>
      <c r="K10142" s="71">
        <f>VLOOKUP(I10142,PGStock[],3,FALSE)</f>
        <v>0.7</v>
      </c>
      <c r="L10142" s="47">
        <v>1</v>
      </c>
      <c r="M10142" s="47">
        <f>VLOOKUP(I10142,PGStock[],6,FALSE)</f>
        <v>200</v>
      </c>
      <c r="N10142" s="47">
        <f>+PGSales!$L10142*PGSales!$M10142</f>
        <v>200</v>
      </c>
    </row>
    <row r="10143" spans="1:14" hidden="1" x14ac:dyDescent="0.25">
      <c r="A10143" s="77">
        <f t="shared" si="1148"/>
        <v>2025</v>
      </c>
      <c r="B10143" s="77">
        <f t="shared" si="1149"/>
        <v>8</v>
      </c>
      <c r="C10143" s="73">
        <v>45889</v>
      </c>
      <c r="D10143" s="79" t="s">
        <v>878</v>
      </c>
      <c r="E10143" s="80">
        <v>124</v>
      </c>
      <c r="F10143" s="81" t="str">
        <f>VLOOKUP(E10143,Customer[],2,FALSE)</f>
        <v>124 Store</v>
      </c>
      <c r="G10143" s="69" t="str">
        <f>VLOOKUP(E10143,Customer[],3,FALSE)</f>
        <v>Padamyar Rd</v>
      </c>
      <c r="H10143" s="69" t="str">
        <f>VLOOKUP(E10143,Customer[],4,FALSE)</f>
        <v>Hlaing Thar Yar</v>
      </c>
      <c r="I10143" s="48" t="s">
        <v>25</v>
      </c>
      <c r="J10143" s="82" t="str">
        <f>VLOOKUP(I10143,PGStock[],2,FALSE)</f>
        <v>Columbus Super Red Smooth 350 Ml</v>
      </c>
      <c r="K10143" s="71">
        <f>VLOOKUP(I10143,PGStock[],3,FALSE)</f>
        <v>0.35</v>
      </c>
      <c r="L10143" s="47">
        <v>2</v>
      </c>
      <c r="M10143" s="47">
        <f>VLOOKUP(I10143,PGStock[],6,FALSE)</f>
        <v>150</v>
      </c>
      <c r="N10143" s="47">
        <f>+PGSales!$L10143*PGSales!$M10143</f>
        <v>300</v>
      </c>
    </row>
    <row r="10144" spans="1:14" hidden="1" x14ac:dyDescent="0.25">
      <c r="A10144" s="77">
        <f t="shared" si="1148"/>
        <v>2025</v>
      </c>
      <c r="B10144" s="77">
        <f t="shared" si="1149"/>
        <v>8</v>
      </c>
      <c r="C10144" s="73">
        <v>45889</v>
      </c>
      <c r="D10144" s="79" t="s">
        <v>878</v>
      </c>
      <c r="E10144" s="80">
        <v>124</v>
      </c>
      <c r="F10144" s="81" t="str">
        <f>VLOOKUP(E10144,Customer[],2,FALSE)</f>
        <v>124 Store</v>
      </c>
      <c r="G10144" s="69" t="str">
        <f>VLOOKUP(E10144,Customer[],3,FALSE)</f>
        <v>Padamyar Rd</v>
      </c>
      <c r="H10144" s="69" t="str">
        <f>VLOOKUP(E10144,Customer[],4,FALSE)</f>
        <v>Hlaing Thar Yar</v>
      </c>
      <c r="I10144" s="48" t="s">
        <v>23</v>
      </c>
      <c r="J10144" s="82" t="str">
        <f>VLOOKUP(I10144,PGStock[],2,FALSE)</f>
        <v>Columbus Super Red Smooth 175 Ml</v>
      </c>
      <c r="K10144" s="71">
        <f>VLOOKUP(I10144,PGStock[],3,FALSE)</f>
        <v>0.17499999999999999</v>
      </c>
      <c r="L10144" s="47">
        <v>1</v>
      </c>
      <c r="M10144" s="47">
        <f>VLOOKUP(I10144,PGStock[],6,FALSE)</f>
        <v>100</v>
      </c>
      <c r="N10144" s="47">
        <f>+PGSales!$L10144*PGSales!$M10144</f>
        <v>100</v>
      </c>
    </row>
    <row r="10145" spans="1:14" hidden="1" x14ac:dyDescent="0.25">
      <c r="A10145" s="77">
        <f t="shared" si="1148"/>
        <v>2025</v>
      </c>
      <c r="B10145" s="77">
        <f t="shared" si="1149"/>
        <v>8</v>
      </c>
      <c r="C10145" s="73">
        <v>45889</v>
      </c>
      <c r="D10145" s="79" t="s">
        <v>878</v>
      </c>
      <c r="E10145" s="80">
        <v>124</v>
      </c>
      <c r="F10145" s="81" t="str">
        <f>VLOOKUP(E10145,Customer[],2,FALSE)</f>
        <v>124 Store</v>
      </c>
      <c r="G10145" s="69" t="str">
        <f>VLOOKUP(E10145,Customer[],3,FALSE)</f>
        <v>Padamyar Rd</v>
      </c>
      <c r="H10145" s="69" t="str">
        <f>VLOOKUP(E10145,Customer[],4,FALSE)</f>
        <v>Hlaing Thar Yar</v>
      </c>
      <c r="I10145" s="48" t="s">
        <v>18</v>
      </c>
      <c r="J10145" s="82" t="str">
        <f>VLOOKUP(I10145,PGStock[],2,FALSE)</f>
        <v>Formula Rum 350ml</v>
      </c>
      <c r="K10145" s="71">
        <f>VLOOKUP(I10145,PGStock[],3,FALSE)</f>
        <v>0.35</v>
      </c>
      <c r="L10145" s="47">
        <v>3</v>
      </c>
      <c r="M10145" s="47">
        <f>VLOOKUP(I10145,PGStock[],6,FALSE)</f>
        <v>150</v>
      </c>
      <c r="N10145" s="47">
        <f>+PGSales!$L10145*PGSales!$M10145</f>
        <v>450</v>
      </c>
    </row>
    <row r="10146" spans="1:14" hidden="1" x14ac:dyDescent="0.25">
      <c r="A10146" s="77">
        <f t="shared" si="1148"/>
        <v>2025</v>
      </c>
      <c r="B10146" s="77">
        <f t="shared" si="1149"/>
        <v>8</v>
      </c>
      <c r="C10146" s="73">
        <v>45889</v>
      </c>
      <c r="D10146" s="79" t="s">
        <v>275</v>
      </c>
      <c r="E10146" s="80" t="s">
        <v>467</v>
      </c>
      <c r="F10146" s="81" t="str">
        <f>VLOOKUP(E10146,Customer[],2,FALSE)</f>
        <v>ANT Store</v>
      </c>
      <c r="G10146" s="69" t="str">
        <f>VLOOKUP(E10146,Customer[],3,FALSE)</f>
        <v>Sake kan Thar Rd</v>
      </c>
      <c r="H10146" s="69" t="str">
        <f>VLOOKUP(E10146,Customer[],4,FALSE)</f>
        <v>Hlaing Thar Yar</v>
      </c>
      <c r="I10146" s="48" t="s">
        <v>27</v>
      </c>
      <c r="J10146" s="82" t="str">
        <f>VLOOKUP(I10146,PGStock[],2,FALSE)</f>
        <v>Columbus Super Red Smooth 700 Ml</v>
      </c>
      <c r="K10146" s="71">
        <f>VLOOKUP(I10146,PGStock[],3,FALSE)</f>
        <v>0.7</v>
      </c>
      <c r="L10146" s="47">
        <v>1</v>
      </c>
      <c r="M10146" s="47">
        <f>VLOOKUP(I10146,PGStock[],6,FALSE)</f>
        <v>200</v>
      </c>
      <c r="N10146" s="47">
        <f>+PGSales!$L10146*PGSales!$M10146</f>
        <v>200</v>
      </c>
    </row>
    <row r="10147" spans="1:14" hidden="1" x14ac:dyDescent="0.25">
      <c r="A10147" s="77">
        <f t="shared" si="1148"/>
        <v>2025</v>
      </c>
      <c r="B10147" s="77">
        <f t="shared" si="1149"/>
        <v>8</v>
      </c>
      <c r="C10147" s="73">
        <v>45889</v>
      </c>
      <c r="D10147" s="79" t="s">
        <v>275</v>
      </c>
      <c r="E10147" s="80" t="s">
        <v>467</v>
      </c>
      <c r="F10147" s="81" t="str">
        <f>VLOOKUP(E10147,Customer[],2,FALSE)</f>
        <v>ANT Store</v>
      </c>
      <c r="G10147" s="69" t="str">
        <f>VLOOKUP(E10147,Customer[],3,FALSE)</f>
        <v>Sake kan Thar Rd</v>
      </c>
      <c r="H10147" s="69" t="str">
        <f>VLOOKUP(E10147,Customer[],4,FALSE)</f>
        <v>Hlaing Thar Yar</v>
      </c>
      <c r="I10147" s="48" t="s">
        <v>25</v>
      </c>
      <c r="J10147" s="82" t="str">
        <f>VLOOKUP(I10147,PGStock[],2,FALSE)</f>
        <v>Columbus Super Red Smooth 350 Ml</v>
      </c>
      <c r="K10147" s="71">
        <f>VLOOKUP(I10147,PGStock[],3,FALSE)</f>
        <v>0.35</v>
      </c>
      <c r="L10147" s="47">
        <v>1</v>
      </c>
      <c r="M10147" s="47">
        <f>VLOOKUP(I10147,PGStock[],6,FALSE)</f>
        <v>150</v>
      </c>
      <c r="N10147" s="47">
        <f>+PGSales!$L10147*PGSales!$M10147</f>
        <v>150</v>
      </c>
    </row>
    <row r="10148" spans="1:14" hidden="1" x14ac:dyDescent="0.25">
      <c r="A10148" s="77">
        <f t="shared" si="1148"/>
        <v>2025</v>
      </c>
      <c r="B10148" s="77">
        <f t="shared" si="1149"/>
        <v>8</v>
      </c>
      <c r="C10148" s="73">
        <v>45889</v>
      </c>
      <c r="D10148" s="79" t="s">
        <v>275</v>
      </c>
      <c r="E10148" s="80" t="s">
        <v>467</v>
      </c>
      <c r="F10148" s="81" t="str">
        <f>VLOOKUP(E10148,Customer[],2,FALSE)</f>
        <v>ANT Store</v>
      </c>
      <c r="G10148" s="69" t="str">
        <f>VLOOKUP(E10148,Customer[],3,FALSE)</f>
        <v>Sake kan Thar Rd</v>
      </c>
      <c r="H10148" s="69" t="str">
        <f>VLOOKUP(E10148,Customer[],4,FALSE)</f>
        <v>Hlaing Thar Yar</v>
      </c>
      <c r="I10148" s="48" t="s">
        <v>20</v>
      </c>
      <c r="J10148" s="82" t="str">
        <f>VLOOKUP(I10148,PGStock[],2,FALSE)</f>
        <v>Formula Rum 700ml</v>
      </c>
      <c r="K10148" s="71">
        <f>VLOOKUP(I10148,PGStock[],3,FALSE)</f>
        <v>0.7</v>
      </c>
      <c r="L10148" s="47">
        <v>1</v>
      </c>
      <c r="M10148" s="47">
        <f>VLOOKUP(I10148,PGStock[],6,FALSE)</f>
        <v>200</v>
      </c>
      <c r="N10148" s="47">
        <f>+PGSales!$L10148*PGSales!$M10148</f>
        <v>200</v>
      </c>
    </row>
    <row r="10149" spans="1:14" hidden="1" x14ac:dyDescent="0.25">
      <c r="A10149" s="77">
        <f t="shared" si="1148"/>
        <v>2025</v>
      </c>
      <c r="B10149" s="77">
        <f t="shared" si="1149"/>
        <v>8</v>
      </c>
      <c r="C10149" s="73">
        <v>45889</v>
      </c>
      <c r="D10149" s="79" t="s">
        <v>275</v>
      </c>
      <c r="E10149" s="80" t="s">
        <v>467</v>
      </c>
      <c r="F10149" s="81" t="str">
        <f>VLOOKUP(E10149,Customer[],2,FALSE)</f>
        <v>ANT Store</v>
      </c>
      <c r="G10149" s="69" t="str">
        <f>VLOOKUP(E10149,Customer[],3,FALSE)</f>
        <v>Sake kan Thar Rd</v>
      </c>
      <c r="H10149" s="69" t="str">
        <f>VLOOKUP(E10149,Customer[],4,FALSE)</f>
        <v>Hlaing Thar Yar</v>
      </c>
      <c r="I10149" s="48" t="s">
        <v>18</v>
      </c>
      <c r="J10149" s="82" t="str">
        <f>VLOOKUP(I10149,PGStock[],2,FALSE)</f>
        <v>Formula Rum 350ml</v>
      </c>
      <c r="K10149" s="71">
        <f>VLOOKUP(I10149,PGStock[],3,FALSE)</f>
        <v>0.35</v>
      </c>
      <c r="L10149" s="47">
        <v>8</v>
      </c>
      <c r="M10149" s="47">
        <f>VLOOKUP(I10149,PGStock[],6,FALSE)</f>
        <v>150</v>
      </c>
      <c r="N10149" s="47">
        <f>+PGSales!$L10149*PGSales!$M10149</f>
        <v>1200</v>
      </c>
    </row>
    <row r="10150" spans="1:14" hidden="1" x14ac:dyDescent="0.25">
      <c r="A10150" s="77">
        <f t="shared" si="1148"/>
        <v>2025</v>
      </c>
      <c r="B10150" s="77">
        <f t="shared" si="1149"/>
        <v>8</v>
      </c>
      <c r="C10150" s="73">
        <v>45890</v>
      </c>
      <c r="D10150" s="79" t="s">
        <v>56</v>
      </c>
      <c r="E10150" s="80" t="s">
        <v>413</v>
      </c>
      <c r="F10150" s="81" t="str">
        <f>VLOOKUP(E10150,Customer[],2,FALSE)</f>
        <v>Sakarwar 1</v>
      </c>
      <c r="G10150" s="69" t="str">
        <f>VLOOKUP(E10150,Customer[],3,FALSE)</f>
        <v>Lan Wa Rd</v>
      </c>
      <c r="H10150" s="69" t="str">
        <f>VLOOKUP(E10150,Customer[],4,FALSE)</f>
        <v>N/Oakkala</v>
      </c>
      <c r="I10150" s="48" t="s">
        <v>25</v>
      </c>
      <c r="J10150" s="82" t="str">
        <f>VLOOKUP(I10150,PGStock[],2,FALSE)</f>
        <v>Columbus Super Red Smooth 350 Ml</v>
      </c>
      <c r="K10150" s="71">
        <f>VLOOKUP(I10150,PGStock[],3,FALSE)</f>
        <v>0.35</v>
      </c>
      <c r="L10150" s="47">
        <v>1</v>
      </c>
      <c r="M10150" s="47">
        <f>VLOOKUP(I10150,PGStock[],6,FALSE)</f>
        <v>150</v>
      </c>
      <c r="N10150" s="47">
        <f>+PGSales!$L10150*PGSales!$M10150</f>
        <v>150</v>
      </c>
    </row>
    <row r="10151" spans="1:14" hidden="1" x14ac:dyDescent="0.25">
      <c r="A10151" s="77">
        <f t="shared" si="1148"/>
        <v>2025</v>
      </c>
      <c r="B10151" s="77">
        <f t="shared" si="1149"/>
        <v>8</v>
      </c>
      <c r="C10151" s="73">
        <v>45890</v>
      </c>
      <c r="D10151" s="79" t="s">
        <v>56</v>
      </c>
      <c r="E10151" s="80" t="s">
        <v>413</v>
      </c>
      <c r="F10151" s="81" t="str">
        <f>VLOOKUP(E10151,Customer[],2,FALSE)</f>
        <v>Sakarwar 1</v>
      </c>
      <c r="G10151" s="69" t="str">
        <f>VLOOKUP(E10151,Customer[],3,FALSE)</f>
        <v>Lan Wa Rd</v>
      </c>
      <c r="H10151" s="69" t="str">
        <f>VLOOKUP(E10151,Customer[],4,FALSE)</f>
        <v>N/Oakkala</v>
      </c>
      <c r="I10151" s="48" t="s">
        <v>20</v>
      </c>
      <c r="J10151" s="82" t="str">
        <f>VLOOKUP(I10151,PGStock[],2,FALSE)</f>
        <v>Formula Rum 700ml</v>
      </c>
      <c r="K10151" s="71">
        <f>VLOOKUP(I10151,PGStock[],3,FALSE)</f>
        <v>0.7</v>
      </c>
      <c r="L10151" s="47">
        <v>1</v>
      </c>
      <c r="M10151" s="47">
        <f>VLOOKUP(I10151,PGStock[],6,FALSE)</f>
        <v>200</v>
      </c>
      <c r="N10151" s="47">
        <f>+PGSales!$L10151*PGSales!$M10151</f>
        <v>200</v>
      </c>
    </row>
    <row r="10152" spans="1:14" hidden="1" x14ac:dyDescent="0.25">
      <c r="A10152" s="77">
        <f t="shared" si="1148"/>
        <v>2025</v>
      </c>
      <c r="B10152" s="77">
        <f t="shared" si="1149"/>
        <v>8</v>
      </c>
      <c r="C10152" s="73">
        <v>45890</v>
      </c>
      <c r="D10152" s="79" t="s">
        <v>56</v>
      </c>
      <c r="E10152" s="80" t="s">
        <v>413</v>
      </c>
      <c r="F10152" s="81" t="str">
        <f>VLOOKUP(E10152,Customer[],2,FALSE)</f>
        <v>Sakarwar 1</v>
      </c>
      <c r="G10152" s="69" t="str">
        <f>VLOOKUP(E10152,Customer[],3,FALSE)</f>
        <v>Lan Wa Rd</v>
      </c>
      <c r="H10152" s="69" t="str">
        <f>VLOOKUP(E10152,Customer[],4,FALSE)</f>
        <v>N/Oakkala</v>
      </c>
      <c r="I10152" s="48" t="s">
        <v>18</v>
      </c>
      <c r="J10152" s="82" t="str">
        <f>VLOOKUP(I10152,PGStock[],2,FALSE)</f>
        <v>Formula Rum 350ml</v>
      </c>
      <c r="K10152" s="71">
        <f>VLOOKUP(I10152,PGStock[],3,FALSE)</f>
        <v>0.35</v>
      </c>
      <c r="L10152" s="47">
        <v>1</v>
      </c>
      <c r="M10152" s="47">
        <f>VLOOKUP(I10152,PGStock[],6,FALSE)</f>
        <v>150</v>
      </c>
      <c r="N10152" s="47">
        <f>+PGSales!$L10152*PGSales!$M10152</f>
        <v>150</v>
      </c>
    </row>
    <row r="10153" spans="1:14" hidden="1" x14ac:dyDescent="0.25">
      <c r="A10153" s="77">
        <f t="shared" si="1148"/>
        <v>2025</v>
      </c>
      <c r="B10153" s="77">
        <f t="shared" si="1149"/>
        <v>8</v>
      </c>
      <c r="C10153" s="73">
        <v>45890</v>
      </c>
      <c r="D10153" s="79" t="s">
        <v>66</v>
      </c>
      <c r="E10153" s="80" t="s">
        <v>930</v>
      </c>
      <c r="F10153" s="81" t="str">
        <f>VLOOKUP(E10153,Customer[],2,FALSE)</f>
        <v>Shwe Wutthmone</v>
      </c>
      <c r="G10153" s="69" t="str">
        <f>VLOOKUP(E10153,Customer[],3,FALSE)</f>
        <v>Kyankhnsu Rd</v>
      </c>
      <c r="H10153" s="69" t="str">
        <f>VLOOKUP(E10153,Customer[],4,FALSE)</f>
        <v xml:space="preserve"> N/Oakkala</v>
      </c>
      <c r="I10153" s="48" t="s">
        <v>27</v>
      </c>
      <c r="J10153" s="82" t="str">
        <f>VLOOKUP(I10153,PGStock[],2,FALSE)</f>
        <v>Columbus Super Red Smooth 700 Ml</v>
      </c>
      <c r="K10153" s="71">
        <f>VLOOKUP(I10153,PGStock[],3,FALSE)</f>
        <v>0.7</v>
      </c>
      <c r="L10153" s="47">
        <v>3</v>
      </c>
      <c r="M10153" s="47">
        <f>VLOOKUP(I10153,PGStock[],6,FALSE)</f>
        <v>200</v>
      </c>
      <c r="N10153" s="47">
        <f>+PGSales!$L10153*PGSales!$M10153</f>
        <v>600</v>
      </c>
    </row>
    <row r="10154" spans="1:14" hidden="1" x14ac:dyDescent="0.25">
      <c r="A10154" s="77">
        <f t="shared" si="1148"/>
        <v>2025</v>
      </c>
      <c r="B10154" s="77">
        <f t="shared" si="1149"/>
        <v>8</v>
      </c>
      <c r="C10154" s="73">
        <v>45890</v>
      </c>
      <c r="D10154" s="79" t="s">
        <v>66</v>
      </c>
      <c r="E10154" s="80" t="s">
        <v>930</v>
      </c>
      <c r="F10154" s="81" t="str">
        <f>VLOOKUP(E10154,Customer[],2,FALSE)</f>
        <v>Shwe Wutthmone</v>
      </c>
      <c r="G10154" s="69" t="str">
        <f>VLOOKUP(E10154,Customer[],3,FALSE)</f>
        <v>Kyankhnsu Rd</v>
      </c>
      <c r="H10154" s="69" t="str">
        <f>VLOOKUP(E10154,Customer[],4,FALSE)</f>
        <v xml:space="preserve"> N/Oakkala</v>
      </c>
      <c r="I10154" s="48" t="s">
        <v>25</v>
      </c>
      <c r="J10154" s="82" t="str">
        <f>VLOOKUP(I10154,PGStock[],2,FALSE)</f>
        <v>Columbus Super Red Smooth 350 Ml</v>
      </c>
      <c r="K10154" s="71">
        <f>VLOOKUP(I10154,PGStock[],3,FALSE)</f>
        <v>0.35</v>
      </c>
      <c r="L10154" s="47">
        <v>1</v>
      </c>
      <c r="M10154" s="47">
        <f>VLOOKUP(I10154,PGStock[],6,FALSE)</f>
        <v>150</v>
      </c>
      <c r="N10154" s="47">
        <f>+PGSales!$L10154*PGSales!$M10154</f>
        <v>150</v>
      </c>
    </row>
    <row r="10155" spans="1:14" hidden="1" x14ac:dyDescent="0.25">
      <c r="A10155" s="77">
        <f t="shared" si="1148"/>
        <v>2025</v>
      </c>
      <c r="B10155" s="77">
        <f t="shared" si="1149"/>
        <v>8</v>
      </c>
      <c r="C10155" s="73">
        <v>45890</v>
      </c>
      <c r="D10155" s="79" t="s">
        <v>4</v>
      </c>
      <c r="E10155" s="80" t="s">
        <v>414</v>
      </c>
      <c r="F10155" s="81" t="str">
        <f>VLOOKUP(E10155,Customer[],2,FALSE)</f>
        <v>Paddue War</v>
      </c>
      <c r="G10155" s="69" t="str">
        <f>VLOOKUP(E10155,Customer[],3,FALSE)</f>
        <v>Bayane naung Rd</v>
      </c>
      <c r="H10155" s="69" t="str">
        <f>VLOOKUP(E10155,Customer[],4,FALSE)</f>
        <v>N/Oakkala</v>
      </c>
      <c r="I10155" s="48" t="s">
        <v>25</v>
      </c>
      <c r="J10155" s="82" t="str">
        <f>VLOOKUP(I10155,PGStock[],2,FALSE)</f>
        <v>Columbus Super Red Smooth 350 Ml</v>
      </c>
      <c r="K10155" s="71">
        <f>VLOOKUP(I10155,PGStock[],3,FALSE)</f>
        <v>0.35</v>
      </c>
      <c r="L10155" s="47">
        <v>2</v>
      </c>
      <c r="M10155" s="47">
        <f>VLOOKUP(I10155,PGStock[],6,FALSE)</f>
        <v>150</v>
      </c>
      <c r="N10155" s="47">
        <f>+PGSales!$L10155*PGSales!$M10155</f>
        <v>300</v>
      </c>
    </row>
    <row r="10156" spans="1:14" hidden="1" x14ac:dyDescent="0.25">
      <c r="A10156" s="77">
        <f t="shared" si="1148"/>
        <v>2025</v>
      </c>
      <c r="B10156" s="77">
        <f t="shared" si="1149"/>
        <v>8</v>
      </c>
      <c r="C10156" s="73">
        <v>45890</v>
      </c>
      <c r="D10156" s="79" t="s">
        <v>4</v>
      </c>
      <c r="E10156" s="80" t="s">
        <v>414</v>
      </c>
      <c r="F10156" s="81" t="str">
        <f>VLOOKUP(E10156,Customer[],2,FALSE)</f>
        <v>Paddue War</v>
      </c>
      <c r="G10156" s="69" t="str">
        <f>VLOOKUP(E10156,Customer[],3,FALSE)</f>
        <v>Bayane naung Rd</v>
      </c>
      <c r="H10156" s="69" t="str">
        <f>VLOOKUP(E10156,Customer[],4,FALSE)</f>
        <v>N/Oakkala</v>
      </c>
      <c r="I10156" s="48" t="s">
        <v>18</v>
      </c>
      <c r="J10156" s="82" t="str">
        <f>VLOOKUP(I10156,PGStock[],2,FALSE)</f>
        <v>Formula Rum 350ml</v>
      </c>
      <c r="K10156" s="71">
        <f>VLOOKUP(I10156,PGStock[],3,FALSE)</f>
        <v>0.35</v>
      </c>
      <c r="L10156" s="47">
        <v>3</v>
      </c>
      <c r="M10156" s="47">
        <f>VLOOKUP(I10156,PGStock[],6,FALSE)</f>
        <v>150</v>
      </c>
      <c r="N10156" s="47">
        <f>+PGSales!$L10156*PGSales!$M10156</f>
        <v>450</v>
      </c>
    </row>
    <row r="10157" spans="1:14" hidden="1" x14ac:dyDescent="0.25">
      <c r="A10157" s="77">
        <f t="shared" si="1148"/>
        <v>2025</v>
      </c>
      <c r="B10157" s="77">
        <f t="shared" si="1149"/>
        <v>8</v>
      </c>
      <c r="C10157" s="73">
        <v>45890</v>
      </c>
      <c r="D10157" s="79" t="s">
        <v>885</v>
      </c>
      <c r="E10157" s="80" t="s">
        <v>412</v>
      </c>
      <c r="F10157" s="81" t="str">
        <f>VLOOKUP(E10157,Customer[],2,FALSE)</f>
        <v>Sakarwar 2</v>
      </c>
      <c r="G10157" s="69" t="str">
        <f>VLOOKUP(E10157,Customer[],3,FALSE)</f>
        <v>Nawe Ni Rd</v>
      </c>
      <c r="H10157" s="69" t="str">
        <f>VLOOKUP(E10157,Customer[],4,FALSE)</f>
        <v>N/Oakkala</v>
      </c>
      <c r="I10157" s="48" t="s">
        <v>27</v>
      </c>
      <c r="J10157" s="82" t="str">
        <f>VLOOKUP(I10157,PGStock[],2,FALSE)</f>
        <v>Columbus Super Red Smooth 700 Ml</v>
      </c>
      <c r="K10157" s="71">
        <f>VLOOKUP(I10157,PGStock[],3,FALSE)</f>
        <v>0.7</v>
      </c>
      <c r="L10157" s="47">
        <v>1</v>
      </c>
      <c r="M10157" s="47">
        <f>VLOOKUP(I10157,PGStock[],6,FALSE)</f>
        <v>200</v>
      </c>
      <c r="N10157" s="47">
        <f>+PGSales!$L10157*PGSales!$M10157</f>
        <v>200</v>
      </c>
    </row>
    <row r="10158" spans="1:14" hidden="1" x14ac:dyDescent="0.25">
      <c r="A10158" s="77">
        <f t="shared" si="1148"/>
        <v>2025</v>
      </c>
      <c r="B10158" s="77">
        <f t="shared" si="1149"/>
        <v>8</v>
      </c>
      <c r="C10158" s="73">
        <v>45890</v>
      </c>
      <c r="D10158" s="79" t="s">
        <v>885</v>
      </c>
      <c r="E10158" s="80" t="s">
        <v>412</v>
      </c>
      <c r="F10158" s="81" t="str">
        <f>VLOOKUP(E10158,Customer[],2,FALSE)</f>
        <v>Sakarwar 2</v>
      </c>
      <c r="G10158" s="69" t="str">
        <f>VLOOKUP(E10158,Customer[],3,FALSE)</f>
        <v>Nawe Ni Rd</v>
      </c>
      <c r="H10158" s="69" t="str">
        <f>VLOOKUP(E10158,Customer[],4,FALSE)</f>
        <v>N/Oakkala</v>
      </c>
      <c r="I10158" s="48" t="s">
        <v>25</v>
      </c>
      <c r="J10158" s="82" t="str">
        <f>VLOOKUP(I10158,PGStock[],2,FALSE)</f>
        <v>Columbus Super Red Smooth 350 Ml</v>
      </c>
      <c r="K10158" s="71">
        <f>VLOOKUP(I10158,PGStock[],3,FALSE)</f>
        <v>0.35</v>
      </c>
      <c r="L10158" s="47">
        <v>3</v>
      </c>
      <c r="M10158" s="47">
        <f>VLOOKUP(I10158,PGStock[],6,FALSE)</f>
        <v>150</v>
      </c>
      <c r="N10158" s="47">
        <f>+PGSales!$L10158*PGSales!$M10158</f>
        <v>450</v>
      </c>
    </row>
    <row r="10159" spans="1:14" hidden="1" x14ac:dyDescent="0.25">
      <c r="A10159" s="77">
        <f t="shared" si="1148"/>
        <v>2025</v>
      </c>
      <c r="B10159" s="77">
        <f t="shared" si="1149"/>
        <v>8</v>
      </c>
      <c r="C10159" s="73">
        <v>45890</v>
      </c>
      <c r="D10159" s="79" t="s">
        <v>885</v>
      </c>
      <c r="E10159" s="80" t="s">
        <v>412</v>
      </c>
      <c r="F10159" s="81" t="str">
        <f>VLOOKUP(E10159,Customer[],2,FALSE)</f>
        <v>Sakarwar 2</v>
      </c>
      <c r="G10159" s="69" t="str">
        <f>VLOOKUP(E10159,Customer[],3,FALSE)</f>
        <v>Nawe Ni Rd</v>
      </c>
      <c r="H10159" s="69" t="str">
        <f>VLOOKUP(E10159,Customer[],4,FALSE)</f>
        <v>N/Oakkala</v>
      </c>
      <c r="I10159" s="48" t="s">
        <v>20</v>
      </c>
      <c r="J10159" s="82" t="str">
        <f>VLOOKUP(I10159,PGStock[],2,FALSE)</f>
        <v>Formula Rum 700ml</v>
      </c>
      <c r="K10159" s="71">
        <f>VLOOKUP(I10159,PGStock[],3,FALSE)</f>
        <v>0.7</v>
      </c>
      <c r="L10159" s="47">
        <v>2</v>
      </c>
      <c r="M10159" s="47">
        <f>VLOOKUP(I10159,PGStock[],6,FALSE)</f>
        <v>200</v>
      </c>
      <c r="N10159" s="47">
        <f>+PGSales!$L10159*PGSales!$M10159</f>
        <v>400</v>
      </c>
    </row>
    <row r="10160" spans="1:14" hidden="1" x14ac:dyDescent="0.25">
      <c r="A10160" s="77">
        <f t="shared" si="1148"/>
        <v>2025</v>
      </c>
      <c r="B10160" s="77">
        <f t="shared" si="1149"/>
        <v>8</v>
      </c>
      <c r="C10160" s="73">
        <v>45890</v>
      </c>
      <c r="D10160" s="79" t="s">
        <v>885</v>
      </c>
      <c r="E10160" s="80" t="s">
        <v>412</v>
      </c>
      <c r="F10160" s="81" t="str">
        <f>VLOOKUP(E10160,Customer[],2,FALSE)</f>
        <v>Sakarwar 2</v>
      </c>
      <c r="G10160" s="69" t="str">
        <f>VLOOKUP(E10160,Customer[],3,FALSE)</f>
        <v>Nawe Ni Rd</v>
      </c>
      <c r="H10160" s="69" t="str">
        <f>VLOOKUP(E10160,Customer[],4,FALSE)</f>
        <v>N/Oakkala</v>
      </c>
      <c r="I10160" s="48" t="s">
        <v>18</v>
      </c>
      <c r="J10160" s="82" t="str">
        <f>VLOOKUP(I10160,PGStock[],2,FALSE)</f>
        <v>Formula Rum 350ml</v>
      </c>
      <c r="K10160" s="71">
        <f>VLOOKUP(I10160,PGStock[],3,FALSE)</f>
        <v>0.35</v>
      </c>
      <c r="L10160" s="47">
        <v>2</v>
      </c>
      <c r="M10160" s="47">
        <f>VLOOKUP(I10160,PGStock[],6,FALSE)</f>
        <v>150</v>
      </c>
      <c r="N10160" s="47">
        <f>+PGSales!$L10160*PGSales!$M10160</f>
        <v>300</v>
      </c>
    </row>
    <row r="10161" spans="1:14" hidden="1" x14ac:dyDescent="0.25">
      <c r="A10161" s="77">
        <f t="shared" si="1148"/>
        <v>2025</v>
      </c>
      <c r="B10161" s="77">
        <f t="shared" si="1149"/>
        <v>8</v>
      </c>
      <c r="C10161" s="73">
        <v>45890</v>
      </c>
      <c r="D10161" s="79" t="s">
        <v>60</v>
      </c>
      <c r="E10161" s="80" t="s">
        <v>929</v>
      </c>
      <c r="F10161" s="81" t="str">
        <f>VLOOKUP(E10161,Customer[],2,FALSE)</f>
        <v xml:space="preserve">Thae Thae </v>
      </c>
      <c r="G10161" s="69" t="str">
        <f>VLOOKUP(E10161,Customer[],3,FALSE)</f>
        <v>Thandar Rd</v>
      </c>
      <c r="H10161" s="69" t="str">
        <f>VLOOKUP(E10161,Customer[],4,FALSE)</f>
        <v xml:space="preserve"> N/Oakkala</v>
      </c>
      <c r="I10161" s="48" t="s">
        <v>27</v>
      </c>
      <c r="J10161" s="82" t="str">
        <f>VLOOKUP(I10161,PGStock[],2,FALSE)</f>
        <v>Columbus Super Red Smooth 700 Ml</v>
      </c>
      <c r="K10161" s="71">
        <f>VLOOKUP(I10161,PGStock[],3,FALSE)</f>
        <v>0.7</v>
      </c>
      <c r="L10161" s="47">
        <v>1</v>
      </c>
      <c r="M10161" s="47">
        <f>VLOOKUP(I10161,PGStock[],6,FALSE)</f>
        <v>200</v>
      </c>
      <c r="N10161" s="47">
        <f>+PGSales!$L10161*PGSales!$M10161</f>
        <v>200</v>
      </c>
    </row>
    <row r="10162" spans="1:14" hidden="1" x14ac:dyDescent="0.25">
      <c r="A10162" s="77">
        <f t="shared" si="1148"/>
        <v>2025</v>
      </c>
      <c r="B10162" s="77">
        <f t="shared" si="1149"/>
        <v>8</v>
      </c>
      <c r="C10162" s="73">
        <v>45890</v>
      </c>
      <c r="D10162" s="79" t="s">
        <v>60</v>
      </c>
      <c r="E10162" s="80" t="s">
        <v>929</v>
      </c>
      <c r="F10162" s="81" t="str">
        <f>VLOOKUP(E10162,Customer[],2,FALSE)</f>
        <v xml:space="preserve">Thae Thae </v>
      </c>
      <c r="G10162" s="69" t="str">
        <f>VLOOKUP(E10162,Customer[],3,FALSE)</f>
        <v>Thandar Rd</v>
      </c>
      <c r="H10162" s="69" t="str">
        <f>VLOOKUP(E10162,Customer[],4,FALSE)</f>
        <v xml:space="preserve"> N/Oakkala</v>
      </c>
      <c r="I10162" s="48" t="s">
        <v>25</v>
      </c>
      <c r="J10162" s="82" t="str">
        <f>VLOOKUP(I10162,PGStock[],2,FALSE)</f>
        <v>Columbus Super Red Smooth 350 Ml</v>
      </c>
      <c r="K10162" s="71">
        <f>VLOOKUP(I10162,PGStock[],3,FALSE)</f>
        <v>0.35</v>
      </c>
      <c r="L10162" s="47">
        <v>7</v>
      </c>
      <c r="M10162" s="47">
        <f>VLOOKUP(I10162,PGStock[],6,FALSE)</f>
        <v>150</v>
      </c>
      <c r="N10162" s="47">
        <f>+PGSales!$L10162*PGSales!$M10162</f>
        <v>1050</v>
      </c>
    </row>
    <row r="10163" spans="1:14" hidden="1" x14ac:dyDescent="0.25">
      <c r="A10163" s="77">
        <f t="shared" si="1148"/>
        <v>2025</v>
      </c>
      <c r="B10163" s="77">
        <f t="shared" si="1149"/>
        <v>8</v>
      </c>
      <c r="C10163" s="73">
        <v>45890</v>
      </c>
      <c r="D10163" s="79" t="s">
        <v>60</v>
      </c>
      <c r="E10163" s="80" t="s">
        <v>929</v>
      </c>
      <c r="F10163" s="81" t="str">
        <f>VLOOKUP(E10163,Customer[],2,FALSE)</f>
        <v xml:space="preserve">Thae Thae </v>
      </c>
      <c r="G10163" s="69" t="str">
        <f>VLOOKUP(E10163,Customer[],3,FALSE)</f>
        <v>Thandar Rd</v>
      </c>
      <c r="H10163" s="69" t="str">
        <f>VLOOKUP(E10163,Customer[],4,FALSE)</f>
        <v xml:space="preserve"> N/Oakkala</v>
      </c>
      <c r="I10163" s="48" t="s">
        <v>18</v>
      </c>
      <c r="J10163" s="82" t="str">
        <f>VLOOKUP(I10163,PGStock[],2,FALSE)</f>
        <v>Formula Rum 350ml</v>
      </c>
      <c r="K10163" s="71">
        <f>VLOOKUP(I10163,PGStock[],3,FALSE)</f>
        <v>0.35</v>
      </c>
      <c r="L10163" s="47">
        <v>1</v>
      </c>
      <c r="M10163" s="47">
        <f>VLOOKUP(I10163,PGStock[],6,FALSE)</f>
        <v>150</v>
      </c>
      <c r="N10163" s="47">
        <f>+PGSales!$L10163*PGSales!$M10163</f>
        <v>150</v>
      </c>
    </row>
    <row r="10164" spans="1:14" hidden="1" x14ac:dyDescent="0.25">
      <c r="A10164" s="77">
        <f t="shared" si="1148"/>
        <v>2025</v>
      </c>
      <c r="B10164" s="77">
        <f t="shared" si="1149"/>
        <v>8</v>
      </c>
      <c r="C10164" s="73">
        <v>45890</v>
      </c>
      <c r="D10164" s="79" t="s">
        <v>62</v>
      </c>
      <c r="E10164" s="80" t="s">
        <v>693</v>
      </c>
      <c r="F10164" s="81" t="str">
        <f>VLOOKUP(E10164,Customer[],2,FALSE)</f>
        <v>Uncle Liquor</v>
      </c>
      <c r="G10164" s="69" t="str">
        <f>VLOOKUP(E10164,Customer[],3,FALSE)</f>
        <v>Bonmoer Rd</v>
      </c>
      <c r="H10164" s="69" t="str">
        <f>VLOOKUP(E10164,Customer[],4,FALSE)</f>
        <v xml:space="preserve"> N/Oakkala</v>
      </c>
      <c r="I10164" s="48" t="s">
        <v>27</v>
      </c>
      <c r="J10164" s="82" t="str">
        <f>VLOOKUP(I10164,PGStock[],2,FALSE)</f>
        <v>Columbus Super Red Smooth 700 Ml</v>
      </c>
      <c r="K10164" s="71">
        <f>VLOOKUP(I10164,PGStock[],3,FALSE)</f>
        <v>0.7</v>
      </c>
      <c r="L10164" s="47">
        <v>1</v>
      </c>
      <c r="M10164" s="47">
        <f>VLOOKUP(I10164,PGStock[],6,FALSE)</f>
        <v>200</v>
      </c>
      <c r="N10164" s="47">
        <f>+PGSales!$L10164*PGSales!$M10164</f>
        <v>200</v>
      </c>
    </row>
    <row r="10165" spans="1:14" hidden="1" x14ac:dyDescent="0.25">
      <c r="A10165" s="77">
        <f t="shared" ref="A10165:A10188" si="1150">YEAR(C10165)</f>
        <v>2025</v>
      </c>
      <c r="B10165" s="77">
        <f t="shared" ref="B10165:B10188" si="1151">MONTH(C10165)</f>
        <v>8</v>
      </c>
      <c r="C10165" s="73">
        <v>45890</v>
      </c>
      <c r="D10165" s="79" t="s">
        <v>62</v>
      </c>
      <c r="E10165" s="80" t="s">
        <v>693</v>
      </c>
      <c r="F10165" s="81" t="str">
        <f>VLOOKUP(E10165,Customer[],2,FALSE)</f>
        <v>Uncle Liquor</v>
      </c>
      <c r="G10165" s="69" t="str">
        <f>VLOOKUP(E10165,Customer[],3,FALSE)</f>
        <v>Bonmoer Rd</v>
      </c>
      <c r="H10165" s="69" t="str">
        <f>VLOOKUP(E10165,Customer[],4,FALSE)</f>
        <v xml:space="preserve"> N/Oakkala</v>
      </c>
      <c r="I10165" s="48" t="s">
        <v>25</v>
      </c>
      <c r="J10165" s="82" t="str">
        <f>VLOOKUP(I10165,PGStock[],2,FALSE)</f>
        <v>Columbus Super Red Smooth 350 Ml</v>
      </c>
      <c r="K10165" s="71">
        <f>VLOOKUP(I10165,PGStock[],3,FALSE)</f>
        <v>0.35</v>
      </c>
      <c r="L10165" s="47">
        <v>3</v>
      </c>
      <c r="M10165" s="47">
        <f>VLOOKUP(I10165,PGStock[],6,FALSE)</f>
        <v>150</v>
      </c>
      <c r="N10165" s="47">
        <f>+PGSales!$L10165*PGSales!$M10165</f>
        <v>450</v>
      </c>
    </row>
    <row r="10166" spans="1:14" hidden="1" x14ac:dyDescent="0.25">
      <c r="A10166" s="77">
        <f t="shared" si="1150"/>
        <v>2025</v>
      </c>
      <c r="B10166" s="77">
        <f t="shared" si="1151"/>
        <v>8</v>
      </c>
      <c r="C10166" s="73">
        <v>45890</v>
      </c>
      <c r="D10166" s="79" t="s">
        <v>62</v>
      </c>
      <c r="E10166" s="80" t="s">
        <v>693</v>
      </c>
      <c r="F10166" s="81" t="str">
        <f>VLOOKUP(E10166,Customer[],2,FALSE)</f>
        <v>Uncle Liquor</v>
      </c>
      <c r="G10166" s="69" t="str">
        <f>VLOOKUP(E10166,Customer[],3,FALSE)</f>
        <v>Bonmoer Rd</v>
      </c>
      <c r="H10166" s="69" t="str">
        <f>VLOOKUP(E10166,Customer[],4,FALSE)</f>
        <v xml:space="preserve"> N/Oakkala</v>
      </c>
      <c r="I10166" s="48" t="s">
        <v>20</v>
      </c>
      <c r="J10166" s="82" t="str">
        <f>VLOOKUP(I10166,PGStock[],2,FALSE)</f>
        <v>Formula Rum 700ml</v>
      </c>
      <c r="K10166" s="71">
        <f>VLOOKUP(I10166,PGStock[],3,FALSE)</f>
        <v>0.7</v>
      </c>
      <c r="L10166" s="47">
        <v>1</v>
      </c>
      <c r="M10166" s="47">
        <f>VLOOKUP(I10166,PGStock[],6,FALSE)</f>
        <v>200</v>
      </c>
      <c r="N10166" s="47">
        <f>+PGSales!$L10166*PGSales!$M10166</f>
        <v>200</v>
      </c>
    </row>
    <row r="10167" spans="1:14" hidden="1" x14ac:dyDescent="0.25">
      <c r="A10167" s="77">
        <f t="shared" si="1150"/>
        <v>2025</v>
      </c>
      <c r="B10167" s="77">
        <f t="shared" si="1151"/>
        <v>8</v>
      </c>
      <c r="C10167" s="73">
        <v>45890</v>
      </c>
      <c r="D10167" s="79" t="s">
        <v>62</v>
      </c>
      <c r="E10167" s="80" t="s">
        <v>693</v>
      </c>
      <c r="F10167" s="81" t="str">
        <f>VLOOKUP(E10167,Customer[],2,FALSE)</f>
        <v>Uncle Liquor</v>
      </c>
      <c r="G10167" s="69" t="str">
        <f>VLOOKUP(E10167,Customer[],3,FALSE)</f>
        <v>Bonmoer Rd</v>
      </c>
      <c r="H10167" s="69" t="str">
        <f>VLOOKUP(E10167,Customer[],4,FALSE)</f>
        <v xml:space="preserve"> N/Oakkala</v>
      </c>
      <c r="I10167" s="48" t="s">
        <v>18</v>
      </c>
      <c r="J10167" s="82" t="str">
        <f>VLOOKUP(I10167,PGStock[],2,FALSE)</f>
        <v>Formula Rum 350ml</v>
      </c>
      <c r="K10167" s="71">
        <f>VLOOKUP(I10167,PGStock[],3,FALSE)</f>
        <v>0.35</v>
      </c>
      <c r="L10167" s="47">
        <v>5</v>
      </c>
      <c r="M10167" s="47">
        <f>VLOOKUP(I10167,PGStock[],6,FALSE)</f>
        <v>150</v>
      </c>
      <c r="N10167" s="47">
        <f>+PGSales!$L10167*PGSales!$M10167</f>
        <v>750</v>
      </c>
    </row>
    <row r="10168" spans="1:14" hidden="1" x14ac:dyDescent="0.25">
      <c r="A10168" s="77">
        <f t="shared" si="1150"/>
        <v>2025</v>
      </c>
      <c r="B10168" s="77">
        <f t="shared" si="1151"/>
        <v>8</v>
      </c>
      <c r="C10168" s="73">
        <v>45890</v>
      </c>
      <c r="D10168" s="79" t="s">
        <v>115</v>
      </c>
      <c r="E10168" s="80" t="s">
        <v>183</v>
      </c>
      <c r="F10168" s="81" t="str">
        <f>VLOOKUP(E10168,Customer[],2,FALSE)</f>
        <v>Smile Moon</v>
      </c>
      <c r="G10168" s="69" t="str">
        <f>VLOOKUP(E10168,Customer[],3,FALSE)</f>
        <v>Joephyu Rd</v>
      </c>
      <c r="H10168" s="69" t="str">
        <f>VLOOKUP(E10168,Customer[],4,FALSE)</f>
        <v>Mangalardon</v>
      </c>
      <c r="I10168" s="48" t="s">
        <v>23</v>
      </c>
      <c r="J10168" s="82" t="str">
        <f>VLOOKUP(I10168,PGStock[],2,FALSE)</f>
        <v>Columbus Super Red Smooth 175 Ml</v>
      </c>
      <c r="K10168" s="71">
        <f>VLOOKUP(I10168,PGStock[],3,FALSE)</f>
        <v>0.17499999999999999</v>
      </c>
      <c r="L10168" s="47">
        <v>1</v>
      </c>
      <c r="M10168" s="47">
        <f>VLOOKUP(I10168,PGStock[],6,FALSE)</f>
        <v>100</v>
      </c>
      <c r="N10168" s="47">
        <f>+PGSales!$L10168*PGSales!$M10168</f>
        <v>100</v>
      </c>
    </row>
    <row r="10169" spans="1:14" hidden="1" x14ac:dyDescent="0.25">
      <c r="A10169" s="77">
        <f t="shared" si="1150"/>
        <v>2025</v>
      </c>
      <c r="B10169" s="77">
        <f t="shared" si="1151"/>
        <v>8</v>
      </c>
      <c r="C10169" s="73">
        <v>45890</v>
      </c>
      <c r="D10169" s="79" t="s">
        <v>115</v>
      </c>
      <c r="E10169" s="80" t="s">
        <v>183</v>
      </c>
      <c r="F10169" s="81" t="str">
        <f>VLOOKUP(E10169,Customer[],2,FALSE)</f>
        <v>Smile Moon</v>
      </c>
      <c r="G10169" s="69" t="str">
        <f>VLOOKUP(E10169,Customer[],3,FALSE)</f>
        <v>Joephyu Rd</v>
      </c>
      <c r="H10169" s="69" t="str">
        <f>VLOOKUP(E10169,Customer[],4,FALSE)</f>
        <v>Mangalardon</v>
      </c>
      <c r="I10169" s="48" t="s">
        <v>18</v>
      </c>
      <c r="J10169" s="82" t="str">
        <f>VLOOKUP(I10169,PGStock[],2,FALSE)</f>
        <v>Formula Rum 350ml</v>
      </c>
      <c r="K10169" s="71">
        <f>VLOOKUP(I10169,PGStock[],3,FALSE)</f>
        <v>0.35</v>
      </c>
      <c r="L10169" s="47">
        <v>1</v>
      </c>
      <c r="M10169" s="47">
        <f>VLOOKUP(I10169,PGStock[],6,FALSE)</f>
        <v>150</v>
      </c>
      <c r="N10169" s="47">
        <f>+PGSales!$L10169*PGSales!$M10169</f>
        <v>150</v>
      </c>
    </row>
    <row r="10170" spans="1:14" hidden="1" x14ac:dyDescent="0.25">
      <c r="A10170" s="77">
        <f t="shared" si="1150"/>
        <v>2025</v>
      </c>
      <c r="B10170" s="77">
        <f t="shared" si="1151"/>
        <v>8</v>
      </c>
      <c r="C10170" s="73">
        <v>45890</v>
      </c>
      <c r="D10170" s="79" t="s">
        <v>2</v>
      </c>
      <c r="E10170" s="80" t="s">
        <v>182</v>
      </c>
      <c r="F10170" s="81" t="str">
        <f>VLOOKUP(E10170,Customer[],2,FALSE)</f>
        <v>Su</v>
      </c>
      <c r="G10170" s="69" t="str">
        <f>VLOOKUP(E10170,Customer[],3,FALSE)</f>
        <v>Aung Sinkhoe Rd</v>
      </c>
      <c r="H10170" s="69" t="str">
        <f>VLOOKUP(E10170,Customer[],4,FALSE)</f>
        <v>Mangalardon</v>
      </c>
      <c r="I10170" s="48" t="s">
        <v>18</v>
      </c>
      <c r="J10170" s="82" t="str">
        <f>VLOOKUP(I10170,PGStock[],2,FALSE)</f>
        <v>Formula Rum 350ml</v>
      </c>
      <c r="K10170" s="71">
        <f>VLOOKUP(I10170,PGStock[],3,FALSE)</f>
        <v>0.35</v>
      </c>
      <c r="L10170" s="47">
        <v>4</v>
      </c>
      <c r="M10170" s="47">
        <f>VLOOKUP(I10170,PGStock[],6,FALSE)</f>
        <v>150</v>
      </c>
      <c r="N10170" s="47">
        <f>+PGSales!$L10170*PGSales!$M10170</f>
        <v>600</v>
      </c>
    </row>
    <row r="10171" spans="1:14" hidden="1" x14ac:dyDescent="0.25">
      <c r="A10171" s="77">
        <f t="shared" si="1150"/>
        <v>2025</v>
      </c>
      <c r="B10171" s="77">
        <f t="shared" si="1151"/>
        <v>8</v>
      </c>
      <c r="C10171" s="73">
        <v>45890</v>
      </c>
      <c r="D10171" s="79" t="s">
        <v>187</v>
      </c>
      <c r="E10171" s="80" t="s">
        <v>593</v>
      </c>
      <c r="F10171" s="81" t="str">
        <f>VLOOKUP(E10171,Customer[],2,FALSE)</f>
        <v>Kaung Kin Think(2)</v>
      </c>
      <c r="G10171" s="69" t="str">
        <f>VLOOKUP(E10171,Customer[],3,FALSE)</f>
        <v>MyintZuu Thaka Rd</v>
      </c>
      <c r="H10171" s="69" t="str">
        <f>VLOOKUP(E10171,Customer[],4,FALSE)</f>
        <v>Mangalardon</v>
      </c>
      <c r="I10171" s="48" t="s">
        <v>25</v>
      </c>
      <c r="J10171" s="82" t="str">
        <f>VLOOKUP(I10171,PGStock[],2,FALSE)</f>
        <v>Columbus Super Red Smooth 350 Ml</v>
      </c>
      <c r="K10171" s="71">
        <f>VLOOKUP(I10171,PGStock[],3,FALSE)</f>
        <v>0.35</v>
      </c>
      <c r="L10171" s="47">
        <v>1</v>
      </c>
      <c r="M10171" s="47">
        <f>VLOOKUP(I10171,PGStock[],6,FALSE)</f>
        <v>150</v>
      </c>
      <c r="N10171" s="47">
        <f>+PGSales!$L10171*PGSales!$M10171</f>
        <v>150</v>
      </c>
    </row>
    <row r="10172" spans="1:14" hidden="1" x14ac:dyDescent="0.25">
      <c r="A10172" s="77">
        <f t="shared" si="1150"/>
        <v>2025</v>
      </c>
      <c r="B10172" s="77">
        <f t="shared" si="1151"/>
        <v>8</v>
      </c>
      <c r="C10172" s="73">
        <v>45890</v>
      </c>
      <c r="D10172" s="79" t="s">
        <v>935</v>
      </c>
      <c r="E10172" s="80" t="s">
        <v>184</v>
      </c>
      <c r="F10172" s="81" t="str">
        <f>VLOOKUP(E10172,Customer[],2,FALSE)</f>
        <v>Kaung Kin Think</v>
      </c>
      <c r="G10172" s="69" t="str">
        <f>VLOOKUP(E10172,Customer[],3,FALSE)</f>
        <v>Joephyu Rd</v>
      </c>
      <c r="H10172" s="69" t="str">
        <f>VLOOKUP(E10172,Customer[],4,FALSE)</f>
        <v>Mangalardon</v>
      </c>
      <c r="I10172" s="48" t="s">
        <v>25</v>
      </c>
      <c r="J10172" s="82" t="str">
        <f>VLOOKUP(I10172,PGStock[],2,FALSE)</f>
        <v>Columbus Super Red Smooth 350 Ml</v>
      </c>
      <c r="K10172" s="71">
        <f>VLOOKUP(I10172,PGStock[],3,FALSE)</f>
        <v>0.35</v>
      </c>
      <c r="L10172" s="47">
        <v>3</v>
      </c>
      <c r="M10172" s="47">
        <f>VLOOKUP(I10172,PGStock[],6,FALSE)</f>
        <v>150</v>
      </c>
      <c r="N10172" s="47">
        <f>+PGSales!$L10172*PGSales!$M10172</f>
        <v>450</v>
      </c>
    </row>
    <row r="10173" spans="1:14" hidden="1" x14ac:dyDescent="0.25">
      <c r="A10173" s="77">
        <f t="shared" si="1150"/>
        <v>2025</v>
      </c>
      <c r="B10173" s="77">
        <f t="shared" si="1151"/>
        <v>8</v>
      </c>
      <c r="C10173" s="73">
        <v>45890</v>
      </c>
      <c r="D10173" s="79" t="s">
        <v>1</v>
      </c>
      <c r="E10173" s="80" t="s">
        <v>180</v>
      </c>
      <c r="F10173" s="81" t="str">
        <f>VLOOKUP(E10173,Customer[],2,FALSE)</f>
        <v>San Thit</v>
      </c>
      <c r="G10173" s="69" t="str">
        <f>VLOOKUP(E10173,Customer[],3,FALSE)</f>
        <v>Jone Phyu Rd</v>
      </c>
      <c r="H10173" s="69" t="str">
        <f>VLOOKUP(E10173,Customer[],4,FALSE)</f>
        <v>Mangalardon</v>
      </c>
      <c r="I10173" s="48" t="s">
        <v>25</v>
      </c>
      <c r="J10173" s="82" t="str">
        <f>VLOOKUP(I10173,PGStock[],2,FALSE)</f>
        <v>Columbus Super Red Smooth 350 Ml</v>
      </c>
      <c r="K10173" s="71">
        <f>VLOOKUP(I10173,PGStock[],3,FALSE)</f>
        <v>0.35</v>
      </c>
      <c r="L10173" s="47">
        <v>2</v>
      </c>
      <c r="M10173" s="47">
        <f>VLOOKUP(I10173,PGStock[],6,FALSE)</f>
        <v>150</v>
      </c>
      <c r="N10173" s="47">
        <f>+PGSales!$L10173*PGSales!$M10173</f>
        <v>300</v>
      </c>
    </row>
    <row r="10174" spans="1:14" hidden="1" x14ac:dyDescent="0.25">
      <c r="A10174" s="77">
        <f t="shared" si="1150"/>
        <v>2025</v>
      </c>
      <c r="B10174" s="77">
        <f t="shared" si="1151"/>
        <v>8</v>
      </c>
      <c r="C10174" s="73">
        <v>45890</v>
      </c>
      <c r="D10174" s="79" t="s">
        <v>1</v>
      </c>
      <c r="E10174" s="80" t="s">
        <v>180</v>
      </c>
      <c r="F10174" s="81" t="str">
        <f>VLOOKUP(E10174,Customer[],2,FALSE)</f>
        <v>San Thit</v>
      </c>
      <c r="G10174" s="69" t="str">
        <f>VLOOKUP(E10174,Customer[],3,FALSE)</f>
        <v>Jone Phyu Rd</v>
      </c>
      <c r="H10174" s="69" t="str">
        <f>VLOOKUP(E10174,Customer[],4,FALSE)</f>
        <v>Mangalardon</v>
      </c>
      <c r="I10174" s="48" t="s">
        <v>18</v>
      </c>
      <c r="J10174" s="82" t="str">
        <f>VLOOKUP(I10174,PGStock[],2,FALSE)</f>
        <v>Formula Rum 350ml</v>
      </c>
      <c r="K10174" s="71">
        <f>VLOOKUP(I10174,PGStock[],3,FALSE)</f>
        <v>0.35</v>
      </c>
      <c r="L10174" s="47">
        <v>2</v>
      </c>
      <c r="M10174" s="47">
        <f>VLOOKUP(I10174,PGStock[],6,FALSE)</f>
        <v>150</v>
      </c>
      <c r="N10174" s="47">
        <f>+PGSales!$L10174*PGSales!$M10174</f>
        <v>300</v>
      </c>
    </row>
    <row r="10175" spans="1:14" hidden="1" x14ac:dyDescent="0.25">
      <c r="A10175" s="77">
        <f t="shared" si="1150"/>
        <v>2025</v>
      </c>
      <c r="B10175" s="77">
        <f t="shared" si="1151"/>
        <v>8</v>
      </c>
      <c r="C10175" s="73">
        <v>45890</v>
      </c>
      <c r="D10175" s="79" t="s">
        <v>109</v>
      </c>
      <c r="E10175" s="80" t="s">
        <v>936</v>
      </c>
      <c r="F10175" s="81" t="str">
        <f>VLOOKUP(E10175,Customer[],2,FALSE)</f>
        <v>KK Store</v>
      </c>
      <c r="G10175" s="69" t="str">
        <f>VLOOKUP(E10175,Customer[],3,FALSE)</f>
        <v>Palal Lansone  rd</v>
      </c>
      <c r="H10175" s="69" t="str">
        <f>VLOOKUP(E10175,Customer[],4,FALSE)</f>
        <v>Mangalardon</v>
      </c>
      <c r="I10175" s="48" t="s">
        <v>27</v>
      </c>
      <c r="J10175" s="82" t="str">
        <f>VLOOKUP(I10175,PGStock[],2,FALSE)</f>
        <v>Columbus Super Red Smooth 700 Ml</v>
      </c>
      <c r="K10175" s="71">
        <f>VLOOKUP(I10175,PGStock[],3,FALSE)</f>
        <v>0.7</v>
      </c>
      <c r="L10175" s="47">
        <v>1</v>
      </c>
      <c r="M10175" s="47">
        <f>VLOOKUP(I10175,PGStock[],6,FALSE)</f>
        <v>200</v>
      </c>
      <c r="N10175" s="47">
        <f>+PGSales!$L10175*PGSales!$M10175</f>
        <v>200</v>
      </c>
    </row>
    <row r="10176" spans="1:14" hidden="1" x14ac:dyDescent="0.25">
      <c r="A10176" s="77">
        <f t="shared" si="1150"/>
        <v>2025</v>
      </c>
      <c r="B10176" s="77">
        <f t="shared" si="1151"/>
        <v>8</v>
      </c>
      <c r="C10176" s="73">
        <v>45890</v>
      </c>
      <c r="D10176" s="79" t="s">
        <v>109</v>
      </c>
      <c r="E10176" s="80" t="s">
        <v>936</v>
      </c>
      <c r="F10176" s="81" t="str">
        <f>VLOOKUP(E10176,Customer[],2,FALSE)</f>
        <v>KK Store</v>
      </c>
      <c r="G10176" s="69" t="str">
        <f>VLOOKUP(E10176,Customer[],3,FALSE)</f>
        <v>Palal Lansone  rd</v>
      </c>
      <c r="H10176" s="69" t="str">
        <f>VLOOKUP(E10176,Customer[],4,FALSE)</f>
        <v>Mangalardon</v>
      </c>
      <c r="I10176" s="48" t="s">
        <v>25</v>
      </c>
      <c r="J10176" s="82" t="str">
        <f>VLOOKUP(I10176,PGStock[],2,FALSE)</f>
        <v>Columbus Super Red Smooth 350 Ml</v>
      </c>
      <c r="K10176" s="71">
        <f>VLOOKUP(I10176,PGStock[],3,FALSE)</f>
        <v>0.35</v>
      </c>
      <c r="L10176" s="47">
        <v>6</v>
      </c>
      <c r="M10176" s="47">
        <f>VLOOKUP(I10176,PGStock[],6,FALSE)</f>
        <v>150</v>
      </c>
      <c r="N10176" s="47">
        <f>+PGSales!$L10176*PGSales!$M10176</f>
        <v>900</v>
      </c>
    </row>
    <row r="10177" spans="1:14" hidden="1" x14ac:dyDescent="0.25">
      <c r="A10177" s="77">
        <f t="shared" si="1150"/>
        <v>2025</v>
      </c>
      <c r="B10177" s="77">
        <f t="shared" si="1151"/>
        <v>8</v>
      </c>
      <c r="C10177" s="73">
        <v>45890</v>
      </c>
      <c r="D10177" s="79" t="s">
        <v>109</v>
      </c>
      <c r="E10177" s="80" t="s">
        <v>936</v>
      </c>
      <c r="F10177" s="81" t="str">
        <f>VLOOKUP(E10177,Customer[],2,FALSE)</f>
        <v>KK Store</v>
      </c>
      <c r="G10177" s="69" t="str">
        <f>VLOOKUP(E10177,Customer[],3,FALSE)</f>
        <v>Palal Lansone  rd</v>
      </c>
      <c r="H10177" s="69" t="str">
        <f>VLOOKUP(E10177,Customer[],4,FALSE)</f>
        <v>Mangalardon</v>
      </c>
      <c r="I10177" s="48" t="s">
        <v>18</v>
      </c>
      <c r="J10177" s="82" t="str">
        <f>VLOOKUP(I10177,PGStock[],2,FALSE)</f>
        <v>Formula Rum 350ml</v>
      </c>
      <c r="K10177" s="71">
        <f>VLOOKUP(I10177,PGStock[],3,FALSE)</f>
        <v>0.35</v>
      </c>
      <c r="L10177" s="47">
        <v>2</v>
      </c>
      <c r="M10177" s="47">
        <f>VLOOKUP(I10177,PGStock[],6,FALSE)</f>
        <v>150</v>
      </c>
      <c r="N10177" s="47">
        <f>+PGSales!$L10177*PGSales!$M10177</f>
        <v>300</v>
      </c>
    </row>
    <row r="10178" spans="1:14" hidden="1" x14ac:dyDescent="0.25">
      <c r="A10178" s="77">
        <f t="shared" si="1150"/>
        <v>2025</v>
      </c>
      <c r="B10178" s="77">
        <f t="shared" si="1151"/>
        <v>8</v>
      </c>
      <c r="C10178" s="73">
        <v>45890</v>
      </c>
      <c r="D10178" s="79" t="s">
        <v>131</v>
      </c>
      <c r="E10178" s="80" t="s">
        <v>373</v>
      </c>
      <c r="F10178" s="81" t="str">
        <f>VLOOKUP(E10178,Customer[],2,FALSE)</f>
        <v>Htate Tan</v>
      </c>
      <c r="G10178" s="69" t="str">
        <f>VLOOKUP(E10178,Customer[],3,FALSE)</f>
        <v>Sattmu Zone (1) Zay Rd</v>
      </c>
      <c r="H10178" s="69" t="str">
        <f>VLOOKUP(E10178,Customer[],4,FALSE)</f>
        <v>Hlaing Thar Yar</v>
      </c>
      <c r="I10178" s="48" t="s">
        <v>25</v>
      </c>
      <c r="J10178" s="82" t="str">
        <f>VLOOKUP(I10178,PGStock[],2,FALSE)</f>
        <v>Columbus Super Red Smooth 350 Ml</v>
      </c>
      <c r="K10178" s="71">
        <f>VLOOKUP(I10178,PGStock[],3,FALSE)</f>
        <v>0.35</v>
      </c>
      <c r="L10178" s="47">
        <v>5</v>
      </c>
      <c r="M10178" s="47">
        <f>VLOOKUP(I10178,PGStock[],6,FALSE)</f>
        <v>150</v>
      </c>
      <c r="N10178" s="47">
        <f>+PGSales!$L10178*PGSales!$M10178</f>
        <v>750</v>
      </c>
    </row>
    <row r="10179" spans="1:14" hidden="1" x14ac:dyDescent="0.25">
      <c r="A10179" s="77">
        <f t="shared" si="1150"/>
        <v>2025</v>
      </c>
      <c r="B10179" s="77">
        <f t="shared" si="1151"/>
        <v>8</v>
      </c>
      <c r="C10179" s="73">
        <v>45890</v>
      </c>
      <c r="D10179" s="79" t="s">
        <v>131</v>
      </c>
      <c r="E10179" s="80" t="s">
        <v>373</v>
      </c>
      <c r="F10179" s="81" t="str">
        <f>VLOOKUP(E10179,Customer[],2,FALSE)</f>
        <v>Htate Tan</v>
      </c>
      <c r="G10179" s="69" t="str">
        <f>VLOOKUP(E10179,Customer[],3,FALSE)</f>
        <v>Sattmu Zone (1) Zay Rd</v>
      </c>
      <c r="H10179" s="69" t="str">
        <f>VLOOKUP(E10179,Customer[],4,FALSE)</f>
        <v>Hlaing Thar Yar</v>
      </c>
      <c r="I10179" s="48" t="s">
        <v>20</v>
      </c>
      <c r="J10179" s="82" t="str">
        <f>VLOOKUP(I10179,PGStock[],2,FALSE)</f>
        <v>Formula Rum 700ml</v>
      </c>
      <c r="K10179" s="71">
        <f>VLOOKUP(I10179,PGStock[],3,FALSE)</f>
        <v>0.7</v>
      </c>
      <c r="L10179" s="47">
        <v>1</v>
      </c>
      <c r="M10179" s="47">
        <f>VLOOKUP(I10179,PGStock[],6,FALSE)</f>
        <v>200</v>
      </c>
      <c r="N10179" s="47">
        <f>+PGSales!$L10179*PGSales!$M10179</f>
        <v>200</v>
      </c>
    </row>
    <row r="10180" spans="1:14" hidden="1" x14ac:dyDescent="0.25">
      <c r="A10180" s="77">
        <f t="shared" si="1150"/>
        <v>2025</v>
      </c>
      <c r="B10180" s="77">
        <f t="shared" si="1151"/>
        <v>8</v>
      </c>
      <c r="C10180" s="73">
        <v>45890</v>
      </c>
      <c r="D10180" s="79" t="s">
        <v>131</v>
      </c>
      <c r="E10180" s="80" t="s">
        <v>373</v>
      </c>
      <c r="F10180" s="81" t="str">
        <f>VLOOKUP(E10180,Customer[],2,FALSE)</f>
        <v>Htate Tan</v>
      </c>
      <c r="G10180" s="69" t="str">
        <f>VLOOKUP(E10180,Customer[],3,FALSE)</f>
        <v>Sattmu Zone (1) Zay Rd</v>
      </c>
      <c r="H10180" s="69" t="str">
        <f>VLOOKUP(E10180,Customer[],4,FALSE)</f>
        <v>Hlaing Thar Yar</v>
      </c>
      <c r="I10180" s="48" t="s">
        <v>18</v>
      </c>
      <c r="J10180" s="82" t="str">
        <f>VLOOKUP(I10180,PGStock[],2,FALSE)</f>
        <v>Formula Rum 350ml</v>
      </c>
      <c r="K10180" s="71">
        <f>VLOOKUP(I10180,PGStock[],3,FALSE)</f>
        <v>0.35</v>
      </c>
      <c r="L10180" s="47">
        <v>1</v>
      </c>
      <c r="M10180" s="47">
        <f>VLOOKUP(I10180,PGStock[],6,FALSE)</f>
        <v>150</v>
      </c>
      <c r="N10180" s="47">
        <f>+PGSales!$L10180*PGSales!$M10180</f>
        <v>150</v>
      </c>
    </row>
    <row r="10181" spans="1:14" hidden="1" x14ac:dyDescent="0.25">
      <c r="A10181" s="77">
        <f t="shared" si="1150"/>
        <v>2025</v>
      </c>
      <c r="B10181" s="77">
        <f t="shared" si="1151"/>
        <v>8</v>
      </c>
      <c r="C10181" s="73">
        <v>45890</v>
      </c>
      <c r="D10181" s="79" t="s">
        <v>70</v>
      </c>
      <c r="E10181" s="80" t="s">
        <v>415</v>
      </c>
      <c r="F10181" s="81" t="str">
        <f>VLOOKUP(E10181,Customer[],2,FALSE)</f>
        <v>Lucky</v>
      </c>
      <c r="G10181" s="69" t="str">
        <f>VLOOKUP(E10181,Customer[],3,FALSE)</f>
        <v>Malar Rd</v>
      </c>
      <c r="H10181" s="69" t="str">
        <f>VLOOKUP(E10181,Customer[],4,FALSE)</f>
        <v>Hlaing Thar Yar</v>
      </c>
      <c r="I10181" s="48" t="s">
        <v>25</v>
      </c>
      <c r="J10181" s="82" t="str">
        <f>VLOOKUP(I10181,PGStock[],2,FALSE)</f>
        <v>Columbus Super Red Smooth 350 Ml</v>
      </c>
      <c r="K10181" s="71">
        <f>VLOOKUP(I10181,PGStock[],3,FALSE)</f>
        <v>0.35</v>
      </c>
      <c r="L10181" s="47">
        <v>1</v>
      </c>
      <c r="M10181" s="47">
        <f>VLOOKUP(I10181,PGStock[],6,FALSE)</f>
        <v>150</v>
      </c>
      <c r="N10181" s="47">
        <f>+PGSales!$L10181*PGSales!$M10181</f>
        <v>150</v>
      </c>
    </row>
    <row r="10182" spans="1:14" hidden="1" x14ac:dyDescent="0.25">
      <c r="A10182" s="77">
        <f t="shared" si="1150"/>
        <v>2025</v>
      </c>
      <c r="B10182" s="77">
        <f t="shared" si="1151"/>
        <v>8</v>
      </c>
      <c r="C10182" s="73">
        <v>45890</v>
      </c>
      <c r="D10182" s="79" t="s">
        <v>70</v>
      </c>
      <c r="E10182" s="80" t="s">
        <v>415</v>
      </c>
      <c r="F10182" s="81" t="str">
        <f>VLOOKUP(E10182,Customer[],2,FALSE)</f>
        <v>Lucky</v>
      </c>
      <c r="G10182" s="69" t="str">
        <f>VLOOKUP(E10182,Customer[],3,FALSE)</f>
        <v>Malar Rd</v>
      </c>
      <c r="H10182" s="69" t="str">
        <f>VLOOKUP(E10182,Customer[],4,FALSE)</f>
        <v>Hlaing Thar Yar</v>
      </c>
      <c r="I10182" s="48" t="s">
        <v>18</v>
      </c>
      <c r="J10182" s="82" t="str">
        <f>VLOOKUP(I10182,PGStock[],2,FALSE)</f>
        <v>Formula Rum 350ml</v>
      </c>
      <c r="K10182" s="71">
        <f>VLOOKUP(I10182,PGStock[],3,FALSE)</f>
        <v>0.35</v>
      </c>
      <c r="L10182" s="47">
        <v>3</v>
      </c>
      <c r="M10182" s="47">
        <f>VLOOKUP(I10182,PGStock[],6,FALSE)</f>
        <v>150</v>
      </c>
      <c r="N10182" s="47">
        <f>+PGSales!$L10182*PGSales!$M10182</f>
        <v>450</v>
      </c>
    </row>
    <row r="10183" spans="1:14" hidden="1" x14ac:dyDescent="0.25">
      <c r="A10183" s="77">
        <f t="shared" si="1150"/>
        <v>2025</v>
      </c>
      <c r="B10183" s="77">
        <f t="shared" si="1151"/>
        <v>8</v>
      </c>
      <c r="C10183" s="73">
        <v>45890</v>
      </c>
      <c r="D10183" s="79" t="s">
        <v>68</v>
      </c>
      <c r="E10183" s="80" t="s">
        <v>417</v>
      </c>
      <c r="F10183" s="81" t="str">
        <f>VLOOKUP(E10183,Customer[],2,FALSE)</f>
        <v>Arkar Tha 2</v>
      </c>
      <c r="G10183" s="69" t="str">
        <f>VLOOKUP(E10183,Customer[],3,FALSE)</f>
        <v>Sake kan Thar Rd</v>
      </c>
      <c r="H10183" s="69" t="str">
        <f>VLOOKUP(E10183,Customer[],4,FALSE)</f>
        <v>Hlaing Thar Yar</v>
      </c>
      <c r="I10183" s="48" t="s">
        <v>27</v>
      </c>
      <c r="J10183" s="82" t="str">
        <f>VLOOKUP(I10183,PGStock[],2,FALSE)</f>
        <v>Columbus Super Red Smooth 700 Ml</v>
      </c>
      <c r="K10183" s="71">
        <f>VLOOKUP(I10183,PGStock[],3,FALSE)</f>
        <v>0.7</v>
      </c>
      <c r="L10183" s="47">
        <v>1</v>
      </c>
      <c r="M10183" s="47">
        <f>VLOOKUP(I10183,PGStock[],6,FALSE)</f>
        <v>200</v>
      </c>
      <c r="N10183" s="47">
        <f>+PGSales!$L10183*PGSales!$M10183</f>
        <v>200</v>
      </c>
    </row>
    <row r="10184" spans="1:14" hidden="1" x14ac:dyDescent="0.25">
      <c r="A10184" s="77">
        <f t="shared" si="1150"/>
        <v>2025</v>
      </c>
      <c r="B10184" s="77">
        <f t="shared" si="1151"/>
        <v>8</v>
      </c>
      <c r="C10184" s="73">
        <v>45890</v>
      </c>
      <c r="D10184" s="79" t="s">
        <v>68</v>
      </c>
      <c r="E10184" s="80" t="s">
        <v>417</v>
      </c>
      <c r="F10184" s="81" t="str">
        <f>VLOOKUP(E10184,Customer[],2,FALSE)</f>
        <v>Arkar Tha 2</v>
      </c>
      <c r="G10184" s="69" t="str">
        <f>VLOOKUP(E10184,Customer[],3,FALSE)</f>
        <v>Sake kan Thar Rd</v>
      </c>
      <c r="H10184" s="69" t="str">
        <f>VLOOKUP(E10184,Customer[],4,FALSE)</f>
        <v>Hlaing Thar Yar</v>
      </c>
      <c r="I10184" s="48" t="s">
        <v>18</v>
      </c>
      <c r="J10184" s="82" t="str">
        <f>VLOOKUP(I10184,PGStock[],2,FALSE)</f>
        <v>Formula Rum 350ml</v>
      </c>
      <c r="K10184" s="71">
        <f>VLOOKUP(I10184,PGStock[],3,FALSE)</f>
        <v>0.35</v>
      </c>
      <c r="L10184" s="47">
        <v>2</v>
      </c>
      <c r="M10184" s="47">
        <f>VLOOKUP(I10184,PGStock[],6,FALSE)</f>
        <v>150</v>
      </c>
      <c r="N10184" s="47">
        <f>+PGSales!$L10184*PGSales!$M10184</f>
        <v>300</v>
      </c>
    </row>
    <row r="10185" spans="1:14" hidden="1" x14ac:dyDescent="0.25">
      <c r="A10185" s="77">
        <f t="shared" si="1150"/>
        <v>2025</v>
      </c>
      <c r="B10185" s="77">
        <f t="shared" si="1151"/>
        <v>8</v>
      </c>
      <c r="C10185" s="73">
        <v>45890</v>
      </c>
      <c r="D10185" s="79" t="s">
        <v>74</v>
      </c>
      <c r="E10185" s="80" t="s">
        <v>468</v>
      </c>
      <c r="F10185" s="81" t="str">
        <f>VLOOKUP(E10185,Customer[],2,FALSE)</f>
        <v>Zaw</v>
      </c>
      <c r="G10185" s="69" t="str">
        <f>VLOOKUP(E10185,Customer[],3,FALSE)</f>
        <v>Kyan Sitt Thar Rd</v>
      </c>
      <c r="H10185" s="69" t="str">
        <f>VLOOKUP(E10185,Customer[],4,FALSE)</f>
        <v>Hlaing Thar Yar</v>
      </c>
      <c r="I10185" s="48" t="s">
        <v>27</v>
      </c>
      <c r="J10185" s="82" t="str">
        <f>VLOOKUP(I10185,PGStock[],2,FALSE)</f>
        <v>Columbus Super Red Smooth 700 Ml</v>
      </c>
      <c r="K10185" s="71">
        <f>VLOOKUP(I10185,PGStock[],3,FALSE)</f>
        <v>0.7</v>
      </c>
      <c r="L10185" s="47">
        <v>2</v>
      </c>
      <c r="M10185" s="47">
        <f>VLOOKUP(I10185,PGStock[],6,FALSE)</f>
        <v>200</v>
      </c>
      <c r="N10185" s="47">
        <f>+PGSales!$L10185*PGSales!$M10185</f>
        <v>400</v>
      </c>
    </row>
    <row r="10186" spans="1:14" hidden="1" x14ac:dyDescent="0.25">
      <c r="A10186" s="77">
        <f t="shared" si="1150"/>
        <v>2025</v>
      </c>
      <c r="B10186" s="77">
        <f t="shared" si="1151"/>
        <v>8</v>
      </c>
      <c r="C10186" s="73">
        <v>45890</v>
      </c>
      <c r="D10186" s="79" t="s">
        <v>74</v>
      </c>
      <c r="E10186" s="80" t="s">
        <v>468</v>
      </c>
      <c r="F10186" s="81" t="str">
        <f>VLOOKUP(E10186,Customer[],2,FALSE)</f>
        <v>Zaw</v>
      </c>
      <c r="G10186" s="69" t="str">
        <f>VLOOKUP(E10186,Customer[],3,FALSE)</f>
        <v>Kyan Sitt Thar Rd</v>
      </c>
      <c r="H10186" s="69" t="str">
        <f>VLOOKUP(E10186,Customer[],4,FALSE)</f>
        <v>Hlaing Thar Yar</v>
      </c>
      <c r="I10186" s="48" t="s">
        <v>23</v>
      </c>
      <c r="J10186" s="82" t="str">
        <f>VLOOKUP(I10186,PGStock[],2,FALSE)</f>
        <v>Columbus Super Red Smooth 175 Ml</v>
      </c>
      <c r="K10186" s="71">
        <f>VLOOKUP(I10186,PGStock[],3,FALSE)</f>
        <v>0.17499999999999999</v>
      </c>
      <c r="L10186" s="47">
        <v>3</v>
      </c>
      <c r="M10186" s="47">
        <f>VLOOKUP(I10186,PGStock[],6,FALSE)</f>
        <v>100</v>
      </c>
      <c r="N10186" s="47">
        <f>+PGSales!$L10186*PGSales!$M10186</f>
        <v>300</v>
      </c>
    </row>
    <row r="10187" spans="1:14" hidden="1" x14ac:dyDescent="0.25">
      <c r="A10187" s="77">
        <f t="shared" si="1150"/>
        <v>2025</v>
      </c>
      <c r="B10187" s="77">
        <f t="shared" si="1151"/>
        <v>8</v>
      </c>
      <c r="C10187" s="73">
        <v>45890</v>
      </c>
      <c r="D10187" s="79" t="s">
        <v>74</v>
      </c>
      <c r="E10187" s="80" t="s">
        <v>468</v>
      </c>
      <c r="F10187" s="81" t="str">
        <f>VLOOKUP(E10187,Customer[],2,FALSE)</f>
        <v>Zaw</v>
      </c>
      <c r="G10187" s="69" t="str">
        <f>VLOOKUP(E10187,Customer[],3,FALSE)</f>
        <v>Kyan Sitt Thar Rd</v>
      </c>
      <c r="H10187" s="69" t="str">
        <f>VLOOKUP(E10187,Customer[],4,FALSE)</f>
        <v>Hlaing Thar Yar</v>
      </c>
      <c r="I10187" s="48" t="s">
        <v>20</v>
      </c>
      <c r="J10187" s="82" t="str">
        <f>VLOOKUP(I10187,PGStock[],2,FALSE)</f>
        <v>Formula Rum 700ml</v>
      </c>
      <c r="K10187" s="71">
        <f>VLOOKUP(I10187,PGStock[],3,FALSE)</f>
        <v>0.7</v>
      </c>
      <c r="L10187" s="47">
        <v>1</v>
      </c>
      <c r="M10187" s="47">
        <f>VLOOKUP(I10187,PGStock[],6,FALSE)</f>
        <v>200</v>
      </c>
      <c r="N10187" s="47">
        <f>+PGSales!$L10187*PGSales!$M10187</f>
        <v>200</v>
      </c>
    </row>
    <row r="10188" spans="1:14" hidden="1" x14ac:dyDescent="0.25">
      <c r="A10188" s="77">
        <f t="shared" si="1150"/>
        <v>2025</v>
      </c>
      <c r="B10188" s="77">
        <f t="shared" si="1151"/>
        <v>8</v>
      </c>
      <c r="C10188" s="73">
        <v>45890</v>
      </c>
      <c r="D10188" s="79" t="s">
        <v>74</v>
      </c>
      <c r="E10188" s="80" t="s">
        <v>468</v>
      </c>
      <c r="F10188" s="81" t="str">
        <f>VLOOKUP(E10188,Customer[],2,FALSE)</f>
        <v>Zaw</v>
      </c>
      <c r="G10188" s="69" t="str">
        <f>VLOOKUP(E10188,Customer[],3,FALSE)</f>
        <v>Kyan Sitt Thar Rd</v>
      </c>
      <c r="H10188" s="69" t="str">
        <f>VLOOKUP(E10188,Customer[],4,FALSE)</f>
        <v>Hlaing Thar Yar</v>
      </c>
      <c r="I10188" s="48" t="s">
        <v>18</v>
      </c>
      <c r="J10188" s="82" t="str">
        <f>VLOOKUP(I10188,PGStock[],2,FALSE)</f>
        <v>Formula Rum 350ml</v>
      </c>
      <c r="K10188" s="71">
        <f>VLOOKUP(I10188,PGStock[],3,FALSE)</f>
        <v>0.35</v>
      </c>
      <c r="L10188" s="47">
        <v>4</v>
      </c>
      <c r="M10188" s="47">
        <f>VLOOKUP(I10188,PGStock[],6,FALSE)</f>
        <v>150</v>
      </c>
      <c r="N10188" s="47">
        <f>+PGSales!$L10188*PGSales!$M10188</f>
        <v>600</v>
      </c>
    </row>
    <row r="10189" spans="1:14" hidden="1" x14ac:dyDescent="0.25">
      <c r="A10189" s="77">
        <f t="shared" si="1140"/>
        <v>2025</v>
      </c>
      <c r="B10189" s="77">
        <f t="shared" si="1141"/>
        <v>8</v>
      </c>
      <c r="C10189" s="73">
        <v>45890</v>
      </c>
      <c r="D10189" s="79" t="s">
        <v>878</v>
      </c>
      <c r="E10189" s="80">
        <v>124</v>
      </c>
      <c r="F10189" s="81" t="str">
        <f>VLOOKUP(E10189,Customer[],2,FALSE)</f>
        <v>124 Store</v>
      </c>
      <c r="G10189" s="69" t="str">
        <f>VLOOKUP(E10189,Customer[],3,FALSE)</f>
        <v>Padamyar Rd</v>
      </c>
      <c r="H10189" s="69" t="str">
        <f>VLOOKUP(E10189,Customer[],4,FALSE)</f>
        <v>Hlaing Thar Yar</v>
      </c>
      <c r="I10189" s="48" t="s">
        <v>25</v>
      </c>
      <c r="J10189" s="82" t="str">
        <f>VLOOKUP(I10189,PGStock[],2,FALSE)</f>
        <v>Columbus Super Red Smooth 350 Ml</v>
      </c>
      <c r="K10189" s="71">
        <f>VLOOKUP(I10189,PGStock[],3,FALSE)</f>
        <v>0.35</v>
      </c>
      <c r="L10189" s="47">
        <v>4</v>
      </c>
      <c r="M10189" s="47">
        <f>VLOOKUP(I10189,PGStock[],6,FALSE)</f>
        <v>150</v>
      </c>
      <c r="N10189" s="47">
        <f>+PGSales!$L10189*PGSales!$M10189</f>
        <v>600</v>
      </c>
    </row>
    <row r="10190" spans="1:14" hidden="1" x14ac:dyDescent="0.25">
      <c r="A10190" s="77">
        <f t="shared" ref="A10190:A10337" si="1152">YEAR(C10190)</f>
        <v>2025</v>
      </c>
      <c r="B10190" s="77">
        <f t="shared" ref="B10190:B10337" si="1153">MONTH(C10190)</f>
        <v>8</v>
      </c>
      <c r="C10190" s="73">
        <v>45890</v>
      </c>
      <c r="D10190" s="79" t="s">
        <v>878</v>
      </c>
      <c r="E10190" s="80">
        <v>124</v>
      </c>
      <c r="F10190" s="81" t="str">
        <f>VLOOKUP(E10190,Customer[],2,FALSE)</f>
        <v>124 Store</v>
      </c>
      <c r="G10190" s="69" t="str">
        <f>VLOOKUP(E10190,Customer[],3,FALSE)</f>
        <v>Padamyar Rd</v>
      </c>
      <c r="H10190" s="69" t="str">
        <f>VLOOKUP(E10190,Customer[],4,FALSE)</f>
        <v>Hlaing Thar Yar</v>
      </c>
      <c r="I10190" s="48" t="s">
        <v>23</v>
      </c>
      <c r="J10190" s="82" t="str">
        <f>VLOOKUP(I10190,PGStock[],2,FALSE)</f>
        <v>Columbus Super Red Smooth 175 Ml</v>
      </c>
      <c r="K10190" s="71">
        <f>VLOOKUP(I10190,PGStock[],3,FALSE)</f>
        <v>0.17499999999999999</v>
      </c>
      <c r="L10190" s="47">
        <v>1</v>
      </c>
      <c r="M10190" s="47">
        <f>VLOOKUP(I10190,PGStock[],6,FALSE)</f>
        <v>100</v>
      </c>
      <c r="N10190" s="47">
        <f>+PGSales!$L10190*PGSales!$M10190</f>
        <v>100</v>
      </c>
    </row>
    <row r="10191" spans="1:14" hidden="1" x14ac:dyDescent="0.25">
      <c r="A10191" s="77">
        <f t="shared" si="1152"/>
        <v>2025</v>
      </c>
      <c r="B10191" s="77">
        <f t="shared" si="1153"/>
        <v>8</v>
      </c>
      <c r="C10191" s="73">
        <v>45890</v>
      </c>
      <c r="D10191" s="79" t="s">
        <v>878</v>
      </c>
      <c r="E10191" s="80">
        <v>124</v>
      </c>
      <c r="F10191" s="81" t="str">
        <f>VLOOKUP(E10191,Customer[],2,FALSE)</f>
        <v>124 Store</v>
      </c>
      <c r="G10191" s="69" t="str">
        <f>VLOOKUP(E10191,Customer[],3,FALSE)</f>
        <v>Padamyar Rd</v>
      </c>
      <c r="H10191" s="69" t="str">
        <f>VLOOKUP(E10191,Customer[],4,FALSE)</f>
        <v>Hlaing Thar Yar</v>
      </c>
      <c r="I10191" s="48" t="s">
        <v>18</v>
      </c>
      <c r="J10191" s="82" t="str">
        <f>VLOOKUP(I10191,PGStock[],2,FALSE)</f>
        <v>Formula Rum 350ml</v>
      </c>
      <c r="K10191" s="71">
        <f>VLOOKUP(I10191,PGStock[],3,FALSE)</f>
        <v>0.35</v>
      </c>
      <c r="L10191" s="47">
        <v>2</v>
      </c>
      <c r="M10191" s="47">
        <f>VLOOKUP(I10191,PGStock[],6,FALSE)</f>
        <v>150</v>
      </c>
      <c r="N10191" s="47">
        <f>+PGSales!$L10191*PGSales!$M10191</f>
        <v>300</v>
      </c>
    </row>
    <row r="10192" spans="1:14" hidden="1" x14ac:dyDescent="0.25">
      <c r="A10192" s="77">
        <f t="shared" si="1152"/>
        <v>2025</v>
      </c>
      <c r="B10192" s="77">
        <f t="shared" si="1153"/>
        <v>8</v>
      </c>
      <c r="C10192" s="73">
        <v>45890</v>
      </c>
      <c r="D10192" s="79" t="s">
        <v>275</v>
      </c>
      <c r="E10192" s="80" t="s">
        <v>467</v>
      </c>
      <c r="F10192" s="81" t="str">
        <f>VLOOKUP(E10192,Customer[],2,FALSE)</f>
        <v>ANT Store</v>
      </c>
      <c r="G10192" s="69" t="str">
        <f>VLOOKUP(E10192,Customer[],3,FALSE)</f>
        <v>Sake kan Thar Rd</v>
      </c>
      <c r="H10192" s="69" t="str">
        <f>VLOOKUP(E10192,Customer[],4,FALSE)</f>
        <v>Hlaing Thar Yar</v>
      </c>
      <c r="I10192" s="48" t="s">
        <v>25</v>
      </c>
      <c r="J10192" s="82" t="str">
        <f>VLOOKUP(I10192,PGStock[],2,FALSE)</f>
        <v>Columbus Super Red Smooth 350 Ml</v>
      </c>
      <c r="K10192" s="71">
        <f>VLOOKUP(I10192,PGStock[],3,FALSE)</f>
        <v>0.35</v>
      </c>
      <c r="L10192" s="47">
        <v>2</v>
      </c>
      <c r="M10192" s="47">
        <f>VLOOKUP(I10192,PGStock[],6,FALSE)</f>
        <v>150</v>
      </c>
      <c r="N10192" s="47">
        <f>+PGSales!$L10192*PGSales!$M10192</f>
        <v>300</v>
      </c>
    </row>
    <row r="10193" spans="1:14" hidden="1" x14ac:dyDescent="0.25">
      <c r="A10193" s="77">
        <f t="shared" si="1152"/>
        <v>2025</v>
      </c>
      <c r="B10193" s="77">
        <f t="shared" si="1153"/>
        <v>8</v>
      </c>
      <c r="C10193" s="73">
        <v>45890</v>
      </c>
      <c r="D10193" s="79" t="s">
        <v>275</v>
      </c>
      <c r="E10193" s="80" t="s">
        <v>467</v>
      </c>
      <c r="F10193" s="81" t="str">
        <f>VLOOKUP(E10193,Customer[],2,FALSE)</f>
        <v>ANT Store</v>
      </c>
      <c r="G10193" s="69" t="str">
        <f>VLOOKUP(E10193,Customer[],3,FALSE)</f>
        <v>Sake kan Thar Rd</v>
      </c>
      <c r="H10193" s="69" t="str">
        <f>VLOOKUP(E10193,Customer[],4,FALSE)</f>
        <v>Hlaing Thar Yar</v>
      </c>
      <c r="I10193" s="48" t="s">
        <v>20</v>
      </c>
      <c r="J10193" s="82" t="str">
        <f>VLOOKUP(I10193,PGStock[],2,FALSE)</f>
        <v>Formula Rum 700ml</v>
      </c>
      <c r="K10193" s="71">
        <f>VLOOKUP(I10193,PGStock[],3,FALSE)</f>
        <v>0.7</v>
      </c>
      <c r="L10193" s="47">
        <v>1</v>
      </c>
      <c r="M10193" s="47">
        <f>VLOOKUP(I10193,PGStock[],6,FALSE)</f>
        <v>200</v>
      </c>
      <c r="N10193" s="47">
        <f>+PGSales!$L10193*PGSales!$M10193</f>
        <v>200</v>
      </c>
    </row>
    <row r="10194" spans="1:14" hidden="1" x14ac:dyDescent="0.25">
      <c r="A10194" s="77">
        <f t="shared" si="1152"/>
        <v>2025</v>
      </c>
      <c r="B10194" s="77">
        <f t="shared" si="1153"/>
        <v>8</v>
      </c>
      <c r="C10194" s="73">
        <v>45890</v>
      </c>
      <c r="D10194" s="79" t="s">
        <v>275</v>
      </c>
      <c r="E10194" s="80" t="s">
        <v>467</v>
      </c>
      <c r="F10194" s="81" t="str">
        <f>VLOOKUP(E10194,Customer[],2,FALSE)</f>
        <v>ANT Store</v>
      </c>
      <c r="G10194" s="69" t="str">
        <f>VLOOKUP(E10194,Customer[],3,FALSE)</f>
        <v>Sake kan Thar Rd</v>
      </c>
      <c r="H10194" s="69" t="str">
        <f>VLOOKUP(E10194,Customer[],4,FALSE)</f>
        <v>Hlaing Thar Yar</v>
      </c>
      <c r="I10194" s="48" t="s">
        <v>18</v>
      </c>
      <c r="J10194" s="82" t="str">
        <f>VLOOKUP(I10194,PGStock[],2,FALSE)</f>
        <v>Formula Rum 350ml</v>
      </c>
      <c r="K10194" s="71">
        <f>VLOOKUP(I10194,PGStock[],3,FALSE)</f>
        <v>0.35</v>
      </c>
      <c r="L10194" s="47">
        <v>10</v>
      </c>
      <c r="M10194" s="47">
        <f>VLOOKUP(I10194,PGStock[],6,FALSE)</f>
        <v>150</v>
      </c>
      <c r="N10194" s="47">
        <f>+PGSales!$L10194*PGSales!$M10194</f>
        <v>1500</v>
      </c>
    </row>
    <row r="10195" spans="1:14" hidden="1" x14ac:dyDescent="0.25">
      <c r="A10195" s="77">
        <f t="shared" si="1152"/>
        <v>2025</v>
      </c>
      <c r="B10195" s="77">
        <f t="shared" si="1153"/>
        <v>8</v>
      </c>
      <c r="C10195" s="73">
        <v>45891</v>
      </c>
      <c r="D10195" s="79" t="s">
        <v>56</v>
      </c>
      <c r="E10195" s="80" t="s">
        <v>413</v>
      </c>
      <c r="F10195" s="81" t="str">
        <f>VLOOKUP(E10195,Customer[],2,FALSE)</f>
        <v>Sakarwar 1</v>
      </c>
      <c r="G10195" s="69" t="str">
        <f>VLOOKUP(E10195,Customer[],3,FALSE)</f>
        <v>Lan Wa Rd</v>
      </c>
      <c r="H10195" s="69" t="str">
        <f>VLOOKUP(E10195,Customer[],4,FALSE)</f>
        <v>N/Oakkala</v>
      </c>
      <c r="I10195" s="48" t="s">
        <v>20</v>
      </c>
      <c r="J10195" s="82" t="str">
        <f>VLOOKUP(I10195,PGStock[],2,FALSE)</f>
        <v>Formula Rum 700ml</v>
      </c>
      <c r="K10195" s="71">
        <f>VLOOKUP(I10195,PGStock[],3,FALSE)</f>
        <v>0.7</v>
      </c>
      <c r="L10195" s="47">
        <v>1</v>
      </c>
      <c r="M10195" s="47">
        <f>VLOOKUP(I10195,PGStock[],6,FALSE)</f>
        <v>200</v>
      </c>
      <c r="N10195" s="47">
        <f>+PGSales!$L10195*PGSales!$M10195</f>
        <v>200</v>
      </c>
    </row>
    <row r="10196" spans="1:14" hidden="1" x14ac:dyDescent="0.25">
      <c r="A10196" s="77">
        <f t="shared" ref="A10196:A10214" si="1154">YEAR(C10196)</f>
        <v>2025</v>
      </c>
      <c r="B10196" s="77">
        <f t="shared" ref="B10196:B10214" si="1155">MONTH(C10196)</f>
        <v>8</v>
      </c>
      <c r="C10196" s="73">
        <v>45891</v>
      </c>
      <c r="D10196" s="79" t="s">
        <v>56</v>
      </c>
      <c r="E10196" s="80" t="s">
        <v>413</v>
      </c>
      <c r="F10196" s="81" t="str">
        <f>VLOOKUP(E10196,Customer[],2,FALSE)</f>
        <v>Sakarwar 1</v>
      </c>
      <c r="G10196" s="69" t="str">
        <f>VLOOKUP(E10196,Customer[],3,FALSE)</f>
        <v>Lan Wa Rd</v>
      </c>
      <c r="H10196" s="69" t="str">
        <f>VLOOKUP(E10196,Customer[],4,FALSE)</f>
        <v>N/Oakkala</v>
      </c>
      <c r="I10196" s="48" t="s">
        <v>18</v>
      </c>
      <c r="J10196" s="82" t="str">
        <f>VLOOKUP(I10196,PGStock[],2,FALSE)</f>
        <v>Formula Rum 350ml</v>
      </c>
      <c r="K10196" s="71">
        <f>VLOOKUP(I10196,PGStock[],3,FALSE)</f>
        <v>0.35</v>
      </c>
      <c r="L10196" s="47">
        <v>3</v>
      </c>
      <c r="M10196" s="47">
        <f>VLOOKUP(I10196,PGStock[],6,FALSE)</f>
        <v>150</v>
      </c>
      <c r="N10196" s="47">
        <f>+PGSales!$L10196*PGSales!$M10196</f>
        <v>450</v>
      </c>
    </row>
    <row r="10197" spans="1:14" hidden="1" x14ac:dyDescent="0.25">
      <c r="A10197" s="77">
        <f t="shared" si="1154"/>
        <v>2025</v>
      </c>
      <c r="B10197" s="77">
        <f t="shared" si="1155"/>
        <v>8</v>
      </c>
      <c r="C10197" s="73">
        <v>45891</v>
      </c>
      <c r="D10197" s="79" t="s">
        <v>66</v>
      </c>
      <c r="E10197" s="80" t="s">
        <v>930</v>
      </c>
      <c r="F10197" s="81" t="str">
        <f>VLOOKUP(E10197,Customer[],2,FALSE)</f>
        <v>Shwe Wutthmone</v>
      </c>
      <c r="G10197" s="69" t="str">
        <f>VLOOKUP(E10197,Customer[],3,FALSE)</f>
        <v>Kyankhnsu Rd</v>
      </c>
      <c r="H10197" s="69" t="str">
        <f>VLOOKUP(E10197,Customer[],4,FALSE)</f>
        <v xml:space="preserve"> N/Oakkala</v>
      </c>
      <c r="I10197" s="48" t="s">
        <v>25</v>
      </c>
      <c r="J10197" s="82" t="str">
        <f>VLOOKUP(I10197,PGStock[],2,FALSE)</f>
        <v>Columbus Super Red Smooth 350 Ml</v>
      </c>
      <c r="K10197" s="71">
        <f>VLOOKUP(I10197,PGStock[],3,FALSE)</f>
        <v>0.35</v>
      </c>
      <c r="L10197" s="47">
        <v>1</v>
      </c>
      <c r="M10197" s="47">
        <f>VLOOKUP(I10197,PGStock[],6,FALSE)</f>
        <v>150</v>
      </c>
      <c r="N10197" s="47">
        <f>+PGSales!$L10197*PGSales!$M10197</f>
        <v>150</v>
      </c>
    </row>
    <row r="10198" spans="1:14" hidden="1" x14ac:dyDescent="0.25">
      <c r="A10198" s="77">
        <f t="shared" si="1154"/>
        <v>2025</v>
      </c>
      <c r="B10198" s="77">
        <f t="shared" si="1155"/>
        <v>8</v>
      </c>
      <c r="C10198" s="73">
        <v>45891</v>
      </c>
      <c r="D10198" s="79" t="s">
        <v>66</v>
      </c>
      <c r="E10198" s="80" t="s">
        <v>930</v>
      </c>
      <c r="F10198" s="81" t="str">
        <f>VLOOKUP(E10198,Customer[],2,FALSE)</f>
        <v>Shwe Wutthmone</v>
      </c>
      <c r="G10198" s="69" t="str">
        <f>VLOOKUP(E10198,Customer[],3,FALSE)</f>
        <v>Kyankhnsu Rd</v>
      </c>
      <c r="H10198" s="69" t="str">
        <f>VLOOKUP(E10198,Customer[],4,FALSE)</f>
        <v xml:space="preserve"> N/Oakkala</v>
      </c>
      <c r="I10198" s="48" t="s">
        <v>20</v>
      </c>
      <c r="J10198" s="82" t="str">
        <f>VLOOKUP(I10198,PGStock[],2,FALSE)</f>
        <v>Formula Rum 700ml</v>
      </c>
      <c r="K10198" s="71">
        <f>VLOOKUP(I10198,PGStock[],3,FALSE)</f>
        <v>0.7</v>
      </c>
      <c r="L10198" s="47">
        <v>1</v>
      </c>
      <c r="M10198" s="47">
        <f>VLOOKUP(I10198,PGStock[],6,FALSE)</f>
        <v>200</v>
      </c>
      <c r="N10198" s="47">
        <f>+PGSales!$L10198*PGSales!$M10198</f>
        <v>200</v>
      </c>
    </row>
    <row r="10199" spans="1:14" hidden="1" x14ac:dyDescent="0.25">
      <c r="A10199" s="77">
        <f t="shared" si="1154"/>
        <v>2025</v>
      </c>
      <c r="B10199" s="77">
        <f t="shared" si="1155"/>
        <v>8</v>
      </c>
      <c r="C10199" s="73">
        <v>45891</v>
      </c>
      <c r="D10199" s="79" t="s">
        <v>66</v>
      </c>
      <c r="E10199" s="80" t="s">
        <v>930</v>
      </c>
      <c r="F10199" s="81" t="str">
        <f>VLOOKUP(E10199,Customer[],2,FALSE)</f>
        <v>Shwe Wutthmone</v>
      </c>
      <c r="G10199" s="69" t="str">
        <f>VLOOKUP(E10199,Customer[],3,FALSE)</f>
        <v>Kyankhnsu Rd</v>
      </c>
      <c r="H10199" s="69" t="str">
        <f>VLOOKUP(E10199,Customer[],4,FALSE)</f>
        <v xml:space="preserve"> N/Oakkala</v>
      </c>
      <c r="I10199" s="48" t="s">
        <v>18</v>
      </c>
      <c r="J10199" s="82" t="str">
        <f>VLOOKUP(I10199,PGStock[],2,FALSE)</f>
        <v>Formula Rum 350ml</v>
      </c>
      <c r="K10199" s="71">
        <f>VLOOKUP(I10199,PGStock[],3,FALSE)</f>
        <v>0.35</v>
      </c>
      <c r="L10199" s="47">
        <v>1</v>
      </c>
      <c r="M10199" s="47">
        <f>VLOOKUP(I10199,PGStock[],6,FALSE)</f>
        <v>150</v>
      </c>
      <c r="N10199" s="47">
        <f>+PGSales!$L10199*PGSales!$M10199</f>
        <v>150</v>
      </c>
    </row>
    <row r="10200" spans="1:14" hidden="1" x14ac:dyDescent="0.25">
      <c r="A10200" s="77">
        <f t="shared" si="1154"/>
        <v>2025</v>
      </c>
      <c r="B10200" s="77">
        <f t="shared" si="1155"/>
        <v>8</v>
      </c>
      <c r="C10200" s="73">
        <v>45891</v>
      </c>
      <c r="D10200" s="79" t="s">
        <v>4</v>
      </c>
      <c r="E10200" s="80" t="s">
        <v>414</v>
      </c>
      <c r="F10200" s="81" t="str">
        <f>VLOOKUP(E10200,Customer[],2,FALSE)</f>
        <v>Paddue War</v>
      </c>
      <c r="G10200" s="69" t="str">
        <f>VLOOKUP(E10200,Customer[],3,FALSE)</f>
        <v>Bayane naung Rd</v>
      </c>
      <c r="H10200" s="69" t="str">
        <f>VLOOKUP(E10200,Customer[],4,FALSE)</f>
        <v>N/Oakkala</v>
      </c>
      <c r="I10200" s="48" t="s">
        <v>25</v>
      </c>
      <c r="J10200" s="82" t="str">
        <f>VLOOKUP(I10200,PGStock[],2,FALSE)</f>
        <v>Columbus Super Red Smooth 350 Ml</v>
      </c>
      <c r="K10200" s="71">
        <f>VLOOKUP(I10200,PGStock[],3,FALSE)</f>
        <v>0.35</v>
      </c>
      <c r="L10200" s="47">
        <v>1</v>
      </c>
      <c r="M10200" s="47">
        <f>VLOOKUP(I10200,PGStock[],6,FALSE)</f>
        <v>150</v>
      </c>
      <c r="N10200" s="47">
        <f>+PGSales!$L10200*PGSales!$M10200</f>
        <v>150</v>
      </c>
    </row>
    <row r="10201" spans="1:14" hidden="1" x14ac:dyDescent="0.25">
      <c r="A10201" s="77">
        <f t="shared" si="1154"/>
        <v>2025</v>
      </c>
      <c r="B10201" s="77">
        <f t="shared" si="1155"/>
        <v>8</v>
      </c>
      <c r="C10201" s="73">
        <v>45891</v>
      </c>
      <c r="D10201" s="79" t="s">
        <v>4</v>
      </c>
      <c r="E10201" s="80" t="s">
        <v>414</v>
      </c>
      <c r="F10201" s="81" t="str">
        <f>VLOOKUP(E10201,Customer[],2,FALSE)</f>
        <v>Paddue War</v>
      </c>
      <c r="G10201" s="69" t="str">
        <f>VLOOKUP(E10201,Customer[],3,FALSE)</f>
        <v>Bayane naung Rd</v>
      </c>
      <c r="H10201" s="69" t="str">
        <f>VLOOKUP(E10201,Customer[],4,FALSE)</f>
        <v>N/Oakkala</v>
      </c>
      <c r="I10201" s="48" t="s">
        <v>18</v>
      </c>
      <c r="J10201" s="82" t="str">
        <f>VLOOKUP(I10201,PGStock[],2,FALSE)</f>
        <v>Formula Rum 350ml</v>
      </c>
      <c r="K10201" s="71">
        <f>VLOOKUP(I10201,PGStock[],3,FALSE)</f>
        <v>0.35</v>
      </c>
      <c r="L10201" s="47">
        <v>3</v>
      </c>
      <c r="M10201" s="47">
        <f>VLOOKUP(I10201,PGStock[],6,FALSE)</f>
        <v>150</v>
      </c>
      <c r="N10201" s="47">
        <f>+PGSales!$L10201*PGSales!$M10201</f>
        <v>450</v>
      </c>
    </row>
    <row r="10202" spans="1:14" hidden="1" x14ac:dyDescent="0.25">
      <c r="A10202" s="77">
        <f t="shared" si="1154"/>
        <v>2025</v>
      </c>
      <c r="B10202" s="77">
        <f t="shared" si="1155"/>
        <v>8</v>
      </c>
      <c r="C10202" s="73">
        <v>45891</v>
      </c>
      <c r="D10202" s="79" t="s">
        <v>885</v>
      </c>
      <c r="E10202" s="80" t="s">
        <v>412</v>
      </c>
      <c r="F10202" s="81" t="str">
        <f>VLOOKUP(E10202,Customer[],2,FALSE)</f>
        <v>Sakarwar 2</v>
      </c>
      <c r="G10202" s="69" t="str">
        <f>VLOOKUP(E10202,Customer[],3,FALSE)</f>
        <v>Nawe Ni Rd</v>
      </c>
      <c r="H10202" s="69" t="str">
        <f>VLOOKUP(E10202,Customer[],4,FALSE)</f>
        <v>N/Oakkala</v>
      </c>
      <c r="I10202" s="48" t="s">
        <v>27</v>
      </c>
      <c r="J10202" s="82" t="str">
        <f>VLOOKUP(I10202,PGStock[],2,FALSE)</f>
        <v>Columbus Super Red Smooth 700 Ml</v>
      </c>
      <c r="K10202" s="71">
        <f>VLOOKUP(I10202,PGStock[],3,FALSE)</f>
        <v>0.7</v>
      </c>
      <c r="L10202" s="47">
        <v>2</v>
      </c>
      <c r="M10202" s="47">
        <f>VLOOKUP(I10202,PGStock[],6,FALSE)</f>
        <v>200</v>
      </c>
      <c r="N10202" s="47">
        <f>+PGSales!$L10202*PGSales!$M10202</f>
        <v>400</v>
      </c>
    </row>
    <row r="10203" spans="1:14" hidden="1" x14ac:dyDescent="0.25">
      <c r="A10203" s="77">
        <f t="shared" si="1154"/>
        <v>2025</v>
      </c>
      <c r="B10203" s="77">
        <f t="shared" si="1155"/>
        <v>8</v>
      </c>
      <c r="C10203" s="73">
        <v>45891</v>
      </c>
      <c r="D10203" s="79" t="s">
        <v>885</v>
      </c>
      <c r="E10203" s="80" t="s">
        <v>412</v>
      </c>
      <c r="F10203" s="81" t="str">
        <f>VLOOKUP(E10203,Customer[],2,FALSE)</f>
        <v>Sakarwar 2</v>
      </c>
      <c r="G10203" s="69" t="str">
        <f>VLOOKUP(E10203,Customer[],3,FALSE)</f>
        <v>Nawe Ni Rd</v>
      </c>
      <c r="H10203" s="69" t="str">
        <f>VLOOKUP(E10203,Customer[],4,FALSE)</f>
        <v>N/Oakkala</v>
      </c>
      <c r="I10203" s="48" t="s">
        <v>25</v>
      </c>
      <c r="J10203" s="82" t="str">
        <f>VLOOKUP(I10203,PGStock[],2,FALSE)</f>
        <v>Columbus Super Red Smooth 350 Ml</v>
      </c>
      <c r="K10203" s="71">
        <f>VLOOKUP(I10203,PGStock[],3,FALSE)</f>
        <v>0.35</v>
      </c>
      <c r="L10203" s="47">
        <v>4</v>
      </c>
      <c r="M10203" s="47">
        <f>VLOOKUP(I10203,PGStock[],6,FALSE)</f>
        <v>150</v>
      </c>
      <c r="N10203" s="47">
        <f>+PGSales!$L10203*PGSales!$M10203</f>
        <v>600</v>
      </c>
    </row>
    <row r="10204" spans="1:14" hidden="1" x14ac:dyDescent="0.25">
      <c r="A10204" s="77">
        <f t="shared" si="1154"/>
        <v>2025</v>
      </c>
      <c r="B10204" s="77">
        <f t="shared" si="1155"/>
        <v>8</v>
      </c>
      <c r="C10204" s="73">
        <v>45891</v>
      </c>
      <c r="D10204" s="79" t="s">
        <v>885</v>
      </c>
      <c r="E10204" s="80" t="s">
        <v>412</v>
      </c>
      <c r="F10204" s="81" t="str">
        <f>VLOOKUP(E10204,Customer[],2,FALSE)</f>
        <v>Sakarwar 2</v>
      </c>
      <c r="G10204" s="69" t="str">
        <f>VLOOKUP(E10204,Customer[],3,FALSE)</f>
        <v>Nawe Ni Rd</v>
      </c>
      <c r="H10204" s="69" t="str">
        <f>VLOOKUP(E10204,Customer[],4,FALSE)</f>
        <v>N/Oakkala</v>
      </c>
      <c r="I10204" s="48" t="s">
        <v>20</v>
      </c>
      <c r="J10204" s="82" t="str">
        <f>VLOOKUP(I10204,PGStock[],2,FALSE)</f>
        <v>Formula Rum 700ml</v>
      </c>
      <c r="K10204" s="71">
        <f>VLOOKUP(I10204,PGStock[],3,FALSE)</f>
        <v>0.7</v>
      </c>
      <c r="L10204" s="47">
        <v>2</v>
      </c>
      <c r="M10204" s="47">
        <f>VLOOKUP(I10204,PGStock[],6,FALSE)</f>
        <v>200</v>
      </c>
      <c r="N10204" s="47">
        <f>+PGSales!$L10204*PGSales!$M10204</f>
        <v>400</v>
      </c>
    </row>
    <row r="10205" spans="1:14" hidden="1" x14ac:dyDescent="0.25">
      <c r="A10205" s="77">
        <f t="shared" si="1154"/>
        <v>2025</v>
      </c>
      <c r="B10205" s="77">
        <f t="shared" si="1155"/>
        <v>8</v>
      </c>
      <c r="C10205" s="73">
        <v>45891</v>
      </c>
      <c r="D10205" s="79" t="s">
        <v>885</v>
      </c>
      <c r="E10205" s="80" t="s">
        <v>412</v>
      </c>
      <c r="F10205" s="81" t="str">
        <f>VLOOKUP(E10205,Customer[],2,FALSE)</f>
        <v>Sakarwar 2</v>
      </c>
      <c r="G10205" s="69" t="str">
        <f>VLOOKUP(E10205,Customer[],3,FALSE)</f>
        <v>Nawe Ni Rd</v>
      </c>
      <c r="H10205" s="69" t="str">
        <f>VLOOKUP(E10205,Customer[],4,FALSE)</f>
        <v>N/Oakkala</v>
      </c>
      <c r="I10205" s="48" t="s">
        <v>18</v>
      </c>
      <c r="J10205" s="82" t="str">
        <f>VLOOKUP(I10205,PGStock[],2,FALSE)</f>
        <v>Formula Rum 350ml</v>
      </c>
      <c r="K10205" s="71">
        <f>VLOOKUP(I10205,PGStock[],3,FALSE)</f>
        <v>0.35</v>
      </c>
      <c r="L10205" s="47">
        <v>3</v>
      </c>
      <c r="M10205" s="47">
        <f>VLOOKUP(I10205,PGStock[],6,FALSE)</f>
        <v>150</v>
      </c>
      <c r="N10205" s="47">
        <f>+PGSales!$L10205*PGSales!$M10205</f>
        <v>450</v>
      </c>
    </row>
    <row r="10206" spans="1:14" hidden="1" x14ac:dyDescent="0.25">
      <c r="A10206" s="77">
        <f t="shared" si="1154"/>
        <v>2025</v>
      </c>
      <c r="B10206" s="77">
        <f t="shared" si="1155"/>
        <v>8</v>
      </c>
      <c r="C10206" s="73">
        <v>45891</v>
      </c>
      <c r="D10206" s="79" t="s">
        <v>60</v>
      </c>
      <c r="E10206" s="80" t="s">
        <v>929</v>
      </c>
      <c r="F10206" s="81" t="str">
        <f>VLOOKUP(E10206,Customer[],2,FALSE)</f>
        <v xml:space="preserve">Thae Thae </v>
      </c>
      <c r="G10206" s="69" t="str">
        <f>VLOOKUP(E10206,Customer[],3,FALSE)</f>
        <v>Thandar Rd</v>
      </c>
      <c r="H10206" s="69" t="str">
        <f>VLOOKUP(E10206,Customer[],4,FALSE)</f>
        <v xml:space="preserve"> N/Oakkala</v>
      </c>
      <c r="I10206" s="48" t="s">
        <v>25</v>
      </c>
      <c r="J10206" s="82" t="str">
        <f>VLOOKUP(I10206,PGStock[],2,FALSE)</f>
        <v>Columbus Super Red Smooth 350 Ml</v>
      </c>
      <c r="K10206" s="71">
        <f>VLOOKUP(I10206,PGStock[],3,FALSE)</f>
        <v>0.35</v>
      </c>
      <c r="L10206" s="47">
        <v>5</v>
      </c>
      <c r="M10206" s="47">
        <f>VLOOKUP(I10206,PGStock[],6,FALSE)</f>
        <v>150</v>
      </c>
      <c r="N10206" s="47">
        <f>+PGSales!$L10206*PGSales!$M10206</f>
        <v>750</v>
      </c>
    </row>
    <row r="10207" spans="1:14" hidden="1" x14ac:dyDescent="0.25">
      <c r="A10207" s="77">
        <f t="shared" si="1154"/>
        <v>2025</v>
      </c>
      <c r="B10207" s="77">
        <f t="shared" si="1155"/>
        <v>8</v>
      </c>
      <c r="C10207" s="73">
        <v>45891</v>
      </c>
      <c r="D10207" s="79" t="s">
        <v>60</v>
      </c>
      <c r="E10207" s="80" t="s">
        <v>929</v>
      </c>
      <c r="F10207" s="81" t="str">
        <f>VLOOKUP(E10207,Customer[],2,FALSE)</f>
        <v xml:space="preserve">Thae Thae </v>
      </c>
      <c r="G10207" s="69" t="str">
        <f>VLOOKUP(E10207,Customer[],3,FALSE)</f>
        <v>Thandar Rd</v>
      </c>
      <c r="H10207" s="69" t="str">
        <f>VLOOKUP(E10207,Customer[],4,FALSE)</f>
        <v xml:space="preserve"> N/Oakkala</v>
      </c>
      <c r="I10207" s="48" t="s">
        <v>18</v>
      </c>
      <c r="J10207" s="82" t="str">
        <f>VLOOKUP(I10207,PGStock[],2,FALSE)</f>
        <v>Formula Rum 350ml</v>
      </c>
      <c r="K10207" s="71">
        <f>VLOOKUP(I10207,PGStock[],3,FALSE)</f>
        <v>0.35</v>
      </c>
      <c r="L10207" s="47">
        <v>5</v>
      </c>
      <c r="M10207" s="47">
        <f>VLOOKUP(I10207,PGStock[],6,FALSE)</f>
        <v>150</v>
      </c>
      <c r="N10207" s="47">
        <f>+PGSales!$L10207*PGSales!$M10207</f>
        <v>750</v>
      </c>
    </row>
    <row r="10208" spans="1:14" hidden="1" x14ac:dyDescent="0.25">
      <c r="A10208" s="77">
        <f t="shared" si="1154"/>
        <v>2025</v>
      </c>
      <c r="B10208" s="77">
        <f t="shared" si="1155"/>
        <v>8</v>
      </c>
      <c r="C10208" s="73">
        <v>45891</v>
      </c>
      <c r="D10208" s="79" t="s">
        <v>62</v>
      </c>
      <c r="E10208" s="80" t="s">
        <v>693</v>
      </c>
      <c r="F10208" s="81" t="str">
        <f>VLOOKUP(E10208,Customer[],2,FALSE)</f>
        <v>Uncle Liquor</v>
      </c>
      <c r="G10208" s="69" t="str">
        <f>VLOOKUP(E10208,Customer[],3,FALSE)</f>
        <v>Bonmoer Rd</v>
      </c>
      <c r="H10208" s="69" t="str">
        <f>VLOOKUP(E10208,Customer[],4,FALSE)</f>
        <v xml:space="preserve"> N/Oakkala</v>
      </c>
      <c r="I10208" s="48" t="s">
        <v>27</v>
      </c>
      <c r="J10208" s="82" t="str">
        <f>VLOOKUP(I10208,PGStock[],2,FALSE)</f>
        <v>Columbus Super Red Smooth 700 Ml</v>
      </c>
      <c r="K10208" s="71">
        <f>VLOOKUP(I10208,PGStock[],3,FALSE)</f>
        <v>0.7</v>
      </c>
      <c r="L10208" s="47">
        <v>1</v>
      </c>
      <c r="M10208" s="47">
        <f>VLOOKUP(I10208,PGStock[],6,FALSE)</f>
        <v>200</v>
      </c>
      <c r="N10208" s="47">
        <f>+PGSales!$L10208*PGSales!$M10208</f>
        <v>200</v>
      </c>
    </row>
    <row r="10209" spans="1:14" hidden="1" x14ac:dyDescent="0.25">
      <c r="A10209" s="77">
        <f t="shared" si="1154"/>
        <v>2025</v>
      </c>
      <c r="B10209" s="77">
        <f t="shared" si="1155"/>
        <v>8</v>
      </c>
      <c r="C10209" s="73">
        <v>45891</v>
      </c>
      <c r="D10209" s="79" t="s">
        <v>62</v>
      </c>
      <c r="E10209" s="80" t="s">
        <v>693</v>
      </c>
      <c r="F10209" s="81" t="str">
        <f>VLOOKUP(E10209,Customer[],2,FALSE)</f>
        <v>Uncle Liquor</v>
      </c>
      <c r="G10209" s="69" t="str">
        <f>VLOOKUP(E10209,Customer[],3,FALSE)</f>
        <v>Bonmoer Rd</v>
      </c>
      <c r="H10209" s="69" t="str">
        <f>VLOOKUP(E10209,Customer[],4,FALSE)</f>
        <v xml:space="preserve"> N/Oakkala</v>
      </c>
      <c r="I10209" s="48" t="s">
        <v>25</v>
      </c>
      <c r="J10209" s="82" t="str">
        <f>VLOOKUP(I10209,PGStock[],2,FALSE)</f>
        <v>Columbus Super Red Smooth 350 Ml</v>
      </c>
      <c r="K10209" s="71">
        <f>VLOOKUP(I10209,PGStock[],3,FALSE)</f>
        <v>0.35</v>
      </c>
      <c r="L10209" s="47">
        <v>1</v>
      </c>
      <c r="M10209" s="47">
        <f>VLOOKUP(I10209,PGStock[],6,FALSE)</f>
        <v>150</v>
      </c>
      <c r="N10209" s="47">
        <f>+PGSales!$L10209*PGSales!$M10209</f>
        <v>150</v>
      </c>
    </row>
    <row r="10210" spans="1:14" hidden="1" x14ac:dyDescent="0.25">
      <c r="A10210" s="77">
        <f t="shared" si="1154"/>
        <v>2025</v>
      </c>
      <c r="B10210" s="77">
        <f t="shared" si="1155"/>
        <v>8</v>
      </c>
      <c r="C10210" s="73">
        <v>45891</v>
      </c>
      <c r="D10210" s="79" t="s">
        <v>62</v>
      </c>
      <c r="E10210" s="80" t="s">
        <v>693</v>
      </c>
      <c r="F10210" s="81" t="str">
        <f>VLOOKUP(E10210,Customer[],2,FALSE)</f>
        <v>Uncle Liquor</v>
      </c>
      <c r="G10210" s="69" t="str">
        <f>VLOOKUP(E10210,Customer[],3,FALSE)</f>
        <v>Bonmoer Rd</v>
      </c>
      <c r="H10210" s="69" t="str">
        <f>VLOOKUP(E10210,Customer[],4,FALSE)</f>
        <v xml:space="preserve"> N/Oakkala</v>
      </c>
      <c r="I10210" s="48" t="s">
        <v>18</v>
      </c>
      <c r="J10210" s="82" t="str">
        <f>VLOOKUP(I10210,PGStock[],2,FALSE)</f>
        <v>Formula Rum 350ml</v>
      </c>
      <c r="K10210" s="71">
        <f>VLOOKUP(I10210,PGStock[],3,FALSE)</f>
        <v>0.35</v>
      </c>
      <c r="L10210" s="47">
        <v>4</v>
      </c>
      <c r="M10210" s="47">
        <f>VLOOKUP(I10210,PGStock[],6,FALSE)</f>
        <v>150</v>
      </c>
      <c r="N10210" s="47">
        <f>+PGSales!$L10210*PGSales!$M10210</f>
        <v>600</v>
      </c>
    </row>
    <row r="10211" spans="1:14" hidden="1" x14ac:dyDescent="0.25">
      <c r="A10211" s="77">
        <f t="shared" si="1154"/>
        <v>2025</v>
      </c>
      <c r="B10211" s="77">
        <f t="shared" si="1155"/>
        <v>8</v>
      </c>
      <c r="C10211" s="73">
        <v>45891</v>
      </c>
      <c r="D10211" s="79" t="s">
        <v>2</v>
      </c>
      <c r="E10211" s="80" t="s">
        <v>182</v>
      </c>
      <c r="F10211" s="81" t="str">
        <f>VLOOKUP(E10211,Customer[],2,FALSE)</f>
        <v>Su</v>
      </c>
      <c r="G10211" s="69" t="str">
        <f>VLOOKUP(E10211,Customer[],3,FALSE)</f>
        <v>Aung Sinkhoe Rd</v>
      </c>
      <c r="H10211" s="69" t="str">
        <f>VLOOKUP(E10211,Customer[],4,FALSE)</f>
        <v>Mangalardon</v>
      </c>
      <c r="I10211" s="48" t="s">
        <v>18</v>
      </c>
      <c r="J10211" s="82" t="str">
        <f>VLOOKUP(I10211,PGStock[],2,FALSE)</f>
        <v>Formula Rum 350ml</v>
      </c>
      <c r="K10211" s="71">
        <f>VLOOKUP(I10211,PGStock[],3,FALSE)</f>
        <v>0.35</v>
      </c>
      <c r="L10211" s="47">
        <v>1</v>
      </c>
      <c r="M10211" s="47">
        <f>VLOOKUP(I10211,PGStock[],6,FALSE)</f>
        <v>150</v>
      </c>
      <c r="N10211" s="47">
        <f>+PGSales!$L10211*PGSales!$M10211</f>
        <v>150</v>
      </c>
    </row>
    <row r="10212" spans="1:14" hidden="1" x14ac:dyDescent="0.25">
      <c r="A10212" s="77">
        <f t="shared" si="1154"/>
        <v>2025</v>
      </c>
      <c r="B10212" s="77">
        <f t="shared" si="1155"/>
        <v>8</v>
      </c>
      <c r="C10212" s="73">
        <v>45891</v>
      </c>
      <c r="D10212" s="79" t="s">
        <v>187</v>
      </c>
      <c r="E10212" s="80" t="s">
        <v>593</v>
      </c>
      <c r="F10212" s="81" t="str">
        <f>VLOOKUP(E10212,Customer[],2,FALSE)</f>
        <v>Kaung Kin Think(2)</v>
      </c>
      <c r="G10212" s="69" t="str">
        <f>VLOOKUP(E10212,Customer[],3,FALSE)</f>
        <v>MyintZuu Thaka Rd</v>
      </c>
      <c r="H10212" s="69" t="str">
        <f>VLOOKUP(E10212,Customer[],4,FALSE)</f>
        <v>Mangalardon</v>
      </c>
      <c r="I10212" s="48" t="s">
        <v>27</v>
      </c>
      <c r="J10212" s="82" t="str">
        <f>VLOOKUP(I10212,PGStock[],2,FALSE)</f>
        <v>Columbus Super Red Smooth 700 Ml</v>
      </c>
      <c r="K10212" s="71">
        <f>VLOOKUP(I10212,PGStock[],3,FALSE)</f>
        <v>0.7</v>
      </c>
      <c r="L10212" s="47">
        <v>1</v>
      </c>
      <c r="M10212" s="47">
        <f>VLOOKUP(I10212,PGStock[],6,FALSE)</f>
        <v>200</v>
      </c>
      <c r="N10212" s="47">
        <f>+PGSales!$L10212*PGSales!$M10212</f>
        <v>200</v>
      </c>
    </row>
    <row r="10213" spans="1:14" hidden="1" x14ac:dyDescent="0.25">
      <c r="A10213" s="77">
        <f t="shared" si="1154"/>
        <v>2025</v>
      </c>
      <c r="B10213" s="77">
        <f t="shared" si="1155"/>
        <v>8</v>
      </c>
      <c r="C10213" s="73">
        <v>45891</v>
      </c>
      <c r="D10213" s="79" t="s">
        <v>187</v>
      </c>
      <c r="E10213" s="80" t="s">
        <v>593</v>
      </c>
      <c r="F10213" s="81" t="str">
        <f>VLOOKUP(E10213,Customer[],2,FALSE)</f>
        <v>Kaung Kin Think(2)</v>
      </c>
      <c r="G10213" s="69" t="str">
        <f>VLOOKUP(E10213,Customer[],3,FALSE)</f>
        <v>MyintZuu Thaka Rd</v>
      </c>
      <c r="H10213" s="69" t="str">
        <f>VLOOKUP(E10213,Customer[],4,FALSE)</f>
        <v>Mangalardon</v>
      </c>
      <c r="I10213" s="48" t="s">
        <v>25</v>
      </c>
      <c r="J10213" s="82" t="str">
        <f>VLOOKUP(I10213,PGStock[],2,FALSE)</f>
        <v>Columbus Super Red Smooth 350 Ml</v>
      </c>
      <c r="K10213" s="71">
        <f>VLOOKUP(I10213,PGStock[],3,FALSE)</f>
        <v>0.35</v>
      </c>
      <c r="L10213" s="47">
        <v>1</v>
      </c>
      <c r="M10213" s="47">
        <f>VLOOKUP(I10213,PGStock[],6,FALSE)</f>
        <v>150</v>
      </c>
      <c r="N10213" s="47">
        <f>+PGSales!$L10213*PGSales!$M10213</f>
        <v>150</v>
      </c>
    </row>
    <row r="10214" spans="1:14" hidden="1" x14ac:dyDescent="0.25">
      <c r="A10214" s="77">
        <f t="shared" si="1154"/>
        <v>2025</v>
      </c>
      <c r="B10214" s="77">
        <f t="shared" si="1155"/>
        <v>8</v>
      </c>
      <c r="C10214" s="73">
        <v>45891</v>
      </c>
      <c r="D10214" s="79" t="s">
        <v>935</v>
      </c>
      <c r="E10214" s="80" t="s">
        <v>184</v>
      </c>
      <c r="F10214" s="81" t="str">
        <f>VLOOKUP(E10214,Customer[],2,FALSE)</f>
        <v>Kaung Kin Think</v>
      </c>
      <c r="G10214" s="69" t="str">
        <f>VLOOKUP(E10214,Customer[],3,FALSE)</f>
        <v>Joephyu Rd</v>
      </c>
      <c r="H10214" s="69" t="str">
        <f>VLOOKUP(E10214,Customer[],4,FALSE)</f>
        <v>Mangalardon</v>
      </c>
      <c r="I10214" s="48" t="s">
        <v>25</v>
      </c>
      <c r="J10214" s="82" t="str">
        <f>VLOOKUP(I10214,PGStock[],2,FALSE)</f>
        <v>Columbus Super Red Smooth 350 Ml</v>
      </c>
      <c r="K10214" s="71">
        <f>VLOOKUP(I10214,PGStock[],3,FALSE)</f>
        <v>0.35</v>
      </c>
      <c r="L10214" s="47">
        <v>2</v>
      </c>
      <c r="M10214" s="47">
        <f>VLOOKUP(I10214,PGStock[],6,FALSE)</f>
        <v>150</v>
      </c>
      <c r="N10214" s="47">
        <f>+PGSales!$L10214*PGSales!$M10214</f>
        <v>300</v>
      </c>
    </row>
    <row r="10215" spans="1:14" hidden="1" x14ac:dyDescent="0.25">
      <c r="A10215" s="77">
        <f t="shared" ref="A10215:A10233" si="1156">YEAR(C10215)</f>
        <v>2025</v>
      </c>
      <c r="B10215" s="77">
        <f t="shared" ref="B10215:B10233" si="1157">MONTH(C10215)</f>
        <v>8</v>
      </c>
      <c r="C10215" s="73">
        <v>45891</v>
      </c>
      <c r="D10215" s="79" t="s">
        <v>935</v>
      </c>
      <c r="E10215" s="80" t="s">
        <v>184</v>
      </c>
      <c r="F10215" s="81" t="str">
        <f>VLOOKUP(E10215,Customer[],2,FALSE)</f>
        <v>Kaung Kin Think</v>
      </c>
      <c r="G10215" s="69" t="str">
        <f>VLOOKUP(E10215,Customer[],3,FALSE)</f>
        <v>Joephyu Rd</v>
      </c>
      <c r="H10215" s="69" t="str">
        <f>VLOOKUP(E10215,Customer[],4,FALSE)</f>
        <v>Mangalardon</v>
      </c>
      <c r="I10215" s="48" t="s">
        <v>18</v>
      </c>
      <c r="J10215" s="82" t="str">
        <f>VLOOKUP(I10215,PGStock[],2,FALSE)</f>
        <v>Formula Rum 350ml</v>
      </c>
      <c r="K10215" s="71">
        <f>VLOOKUP(I10215,PGStock[],3,FALSE)</f>
        <v>0.35</v>
      </c>
      <c r="L10215" s="47">
        <v>2</v>
      </c>
      <c r="M10215" s="47">
        <f>VLOOKUP(I10215,PGStock[],6,FALSE)</f>
        <v>150</v>
      </c>
      <c r="N10215" s="47">
        <f>+PGSales!$L10215*PGSales!$M10215</f>
        <v>300</v>
      </c>
    </row>
    <row r="10216" spans="1:14" hidden="1" x14ac:dyDescent="0.25">
      <c r="A10216" s="77">
        <f t="shared" si="1156"/>
        <v>2025</v>
      </c>
      <c r="B10216" s="77">
        <f t="shared" si="1157"/>
        <v>8</v>
      </c>
      <c r="C10216" s="73">
        <v>45891</v>
      </c>
      <c r="D10216" s="79" t="s">
        <v>1</v>
      </c>
      <c r="E10216" s="80" t="s">
        <v>180</v>
      </c>
      <c r="F10216" s="81" t="str">
        <f>VLOOKUP(E10216,Customer[],2,FALSE)</f>
        <v>San Thit</v>
      </c>
      <c r="G10216" s="69" t="str">
        <f>VLOOKUP(E10216,Customer[],3,FALSE)</f>
        <v>Jone Phyu Rd</v>
      </c>
      <c r="H10216" s="69" t="str">
        <f>VLOOKUP(E10216,Customer[],4,FALSE)</f>
        <v>Mangalardon</v>
      </c>
      <c r="I10216" s="48" t="s">
        <v>25</v>
      </c>
      <c r="J10216" s="82" t="str">
        <f>VLOOKUP(I10216,PGStock[],2,FALSE)</f>
        <v>Columbus Super Red Smooth 350 Ml</v>
      </c>
      <c r="K10216" s="71">
        <f>VLOOKUP(I10216,PGStock[],3,FALSE)</f>
        <v>0.35</v>
      </c>
      <c r="L10216" s="47">
        <v>1</v>
      </c>
      <c r="M10216" s="47">
        <f>VLOOKUP(I10216,PGStock[],6,FALSE)</f>
        <v>150</v>
      </c>
      <c r="N10216" s="47">
        <f>+PGSales!$L10216*PGSales!$M10216</f>
        <v>150</v>
      </c>
    </row>
    <row r="10217" spans="1:14" hidden="1" x14ac:dyDescent="0.25">
      <c r="A10217" s="77">
        <f t="shared" si="1156"/>
        <v>2025</v>
      </c>
      <c r="B10217" s="77">
        <f t="shared" si="1157"/>
        <v>8</v>
      </c>
      <c r="C10217" s="73">
        <v>45891</v>
      </c>
      <c r="D10217" s="79" t="s">
        <v>1</v>
      </c>
      <c r="E10217" s="80" t="s">
        <v>180</v>
      </c>
      <c r="F10217" s="81" t="str">
        <f>VLOOKUP(E10217,Customer[],2,FALSE)</f>
        <v>San Thit</v>
      </c>
      <c r="G10217" s="69" t="str">
        <f>VLOOKUP(E10217,Customer[],3,FALSE)</f>
        <v>Jone Phyu Rd</v>
      </c>
      <c r="H10217" s="69" t="str">
        <f>VLOOKUP(E10217,Customer[],4,FALSE)</f>
        <v>Mangalardon</v>
      </c>
      <c r="I10217" s="48" t="s">
        <v>18</v>
      </c>
      <c r="J10217" s="82" t="str">
        <f>VLOOKUP(I10217,PGStock[],2,FALSE)</f>
        <v>Formula Rum 350ml</v>
      </c>
      <c r="K10217" s="71">
        <f>VLOOKUP(I10217,PGStock[],3,FALSE)</f>
        <v>0.35</v>
      </c>
      <c r="L10217" s="47">
        <v>1</v>
      </c>
      <c r="M10217" s="47">
        <f>VLOOKUP(I10217,PGStock[],6,FALSE)</f>
        <v>150</v>
      </c>
      <c r="N10217" s="47">
        <f>+PGSales!$L10217*PGSales!$M10217</f>
        <v>150</v>
      </c>
    </row>
    <row r="10218" spans="1:14" hidden="1" x14ac:dyDescent="0.25">
      <c r="A10218" s="77">
        <f t="shared" si="1156"/>
        <v>2025</v>
      </c>
      <c r="B10218" s="77">
        <f t="shared" si="1157"/>
        <v>8</v>
      </c>
      <c r="C10218" s="73">
        <v>45891</v>
      </c>
      <c r="D10218" s="79" t="s">
        <v>109</v>
      </c>
      <c r="E10218" s="80" t="s">
        <v>936</v>
      </c>
      <c r="F10218" s="81" t="str">
        <f>VLOOKUP(E10218,Customer[],2,FALSE)</f>
        <v>KK Store</v>
      </c>
      <c r="G10218" s="69" t="str">
        <f>VLOOKUP(E10218,Customer[],3,FALSE)</f>
        <v>Palal Lansone  rd</v>
      </c>
      <c r="H10218" s="69" t="str">
        <f>VLOOKUP(E10218,Customer[],4,FALSE)</f>
        <v>Mangalardon</v>
      </c>
      <c r="I10218" s="48" t="s">
        <v>25</v>
      </c>
      <c r="J10218" s="82" t="str">
        <f>VLOOKUP(I10218,PGStock[],2,FALSE)</f>
        <v>Columbus Super Red Smooth 350 Ml</v>
      </c>
      <c r="K10218" s="71">
        <f>VLOOKUP(I10218,PGStock[],3,FALSE)</f>
        <v>0.35</v>
      </c>
      <c r="L10218" s="47">
        <v>6</v>
      </c>
      <c r="M10218" s="47">
        <f>VLOOKUP(I10218,PGStock[],6,FALSE)</f>
        <v>150</v>
      </c>
      <c r="N10218" s="47">
        <f>+PGSales!$L10218*PGSales!$M10218</f>
        <v>900</v>
      </c>
    </row>
    <row r="10219" spans="1:14" hidden="1" x14ac:dyDescent="0.25">
      <c r="A10219" s="77">
        <f t="shared" si="1156"/>
        <v>2025</v>
      </c>
      <c r="B10219" s="77">
        <f t="shared" si="1157"/>
        <v>8</v>
      </c>
      <c r="C10219" s="73">
        <v>45891</v>
      </c>
      <c r="D10219" s="79" t="s">
        <v>109</v>
      </c>
      <c r="E10219" s="80" t="s">
        <v>936</v>
      </c>
      <c r="F10219" s="81" t="str">
        <f>VLOOKUP(E10219,Customer[],2,FALSE)</f>
        <v>KK Store</v>
      </c>
      <c r="G10219" s="69" t="str">
        <f>VLOOKUP(E10219,Customer[],3,FALSE)</f>
        <v>Palal Lansone  rd</v>
      </c>
      <c r="H10219" s="69" t="str">
        <f>VLOOKUP(E10219,Customer[],4,FALSE)</f>
        <v>Mangalardon</v>
      </c>
      <c r="I10219" s="48" t="s">
        <v>18</v>
      </c>
      <c r="J10219" s="82" t="str">
        <f>VLOOKUP(I10219,PGStock[],2,FALSE)</f>
        <v>Formula Rum 350ml</v>
      </c>
      <c r="K10219" s="71">
        <f>VLOOKUP(I10219,PGStock[],3,FALSE)</f>
        <v>0.35</v>
      </c>
      <c r="L10219" s="47">
        <v>3</v>
      </c>
      <c r="M10219" s="47">
        <f>VLOOKUP(I10219,PGStock[],6,FALSE)</f>
        <v>150</v>
      </c>
      <c r="N10219" s="47">
        <f>+PGSales!$L10219*PGSales!$M10219</f>
        <v>450</v>
      </c>
    </row>
    <row r="10220" spans="1:14" hidden="1" x14ac:dyDescent="0.25">
      <c r="A10220" s="77">
        <f t="shared" si="1156"/>
        <v>2025</v>
      </c>
      <c r="B10220" s="77">
        <f t="shared" si="1157"/>
        <v>8</v>
      </c>
      <c r="C10220" s="73">
        <v>45891</v>
      </c>
      <c r="D10220" s="79" t="s">
        <v>131</v>
      </c>
      <c r="E10220" s="80" t="s">
        <v>373</v>
      </c>
      <c r="F10220" s="81" t="str">
        <f>VLOOKUP(E10220,Customer[],2,FALSE)</f>
        <v>Htate Tan</v>
      </c>
      <c r="G10220" s="69" t="str">
        <f>VLOOKUP(E10220,Customer[],3,FALSE)</f>
        <v>Sattmu Zone (1) Zay Rd</v>
      </c>
      <c r="H10220" s="69" t="str">
        <f>VLOOKUP(E10220,Customer[],4,FALSE)</f>
        <v>Hlaing Thar Yar</v>
      </c>
      <c r="I10220" s="48" t="s">
        <v>25</v>
      </c>
      <c r="J10220" s="82" t="str">
        <f>VLOOKUP(I10220,PGStock[],2,FALSE)</f>
        <v>Columbus Super Red Smooth 350 Ml</v>
      </c>
      <c r="K10220" s="71">
        <f>VLOOKUP(I10220,PGStock[],3,FALSE)</f>
        <v>0.35</v>
      </c>
      <c r="L10220" s="47">
        <v>3</v>
      </c>
      <c r="M10220" s="47">
        <f>VLOOKUP(I10220,PGStock[],6,FALSE)</f>
        <v>150</v>
      </c>
      <c r="N10220" s="47">
        <f>+PGSales!$L10220*PGSales!$M10220</f>
        <v>450</v>
      </c>
    </row>
    <row r="10221" spans="1:14" hidden="1" x14ac:dyDescent="0.25">
      <c r="A10221" s="77">
        <f t="shared" si="1156"/>
        <v>2025</v>
      </c>
      <c r="B10221" s="77">
        <f t="shared" si="1157"/>
        <v>8</v>
      </c>
      <c r="C10221" s="73">
        <v>45891</v>
      </c>
      <c r="D10221" s="79" t="s">
        <v>131</v>
      </c>
      <c r="E10221" s="80" t="s">
        <v>373</v>
      </c>
      <c r="F10221" s="81" t="str">
        <f>VLOOKUP(E10221,Customer[],2,FALSE)</f>
        <v>Htate Tan</v>
      </c>
      <c r="G10221" s="69" t="str">
        <f>VLOOKUP(E10221,Customer[],3,FALSE)</f>
        <v>Sattmu Zone (1) Zay Rd</v>
      </c>
      <c r="H10221" s="69" t="str">
        <f>VLOOKUP(E10221,Customer[],4,FALSE)</f>
        <v>Hlaing Thar Yar</v>
      </c>
      <c r="I10221" s="48" t="s">
        <v>20</v>
      </c>
      <c r="J10221" s="82" t="str">
        <f>VLOOKUP(I10221,PGStock[],2,FALSE)</f>
        <v>Formula Rum 700ml</v>
      </c>
      <c r="K10221" s="71">
        <f>VLOOKUP(I10221,PGStock[],3,FALSE)</f>
        <v>0.7</v>
      </c>
      <c r="L10221" s="47">
        <v>1</v>
      </c>
      <c r="M10221" s="47">
        <f>VLOOKUP(I10221,PGStock[],6,FALSE)</f>
        <v>200</v>
      </c>
      <c r="N10221" s="47">
        <f>+PGSales!$L10221*PGSales!$M10221</f>
        <v>200</v>
      </c>
    </row>
    <row r="10222" spans="1:14" hidden="1" x14ac:dyDescent="0.25">
      <c r="A10222" s="77">
        <f t="shared" si="1156"/>
        <v>2025</v>
      </c>
      <c r="B10222" s="77">
        <f t="shared" si="1157"/>
        <v>8</v>
      </c>
      <c r="C10222" s="73">
        <v>45891</v>
      </c>
      <c r="D10222" s="79" t="s">
        <v>131</v>
      </c>
      <c r="E10222" s="80" t="s">
        <v>373</v>
      </c>
      <c r="F10222" s="81" t="str">
        <f>VLOOKUP(E10222,Customer[],2,FALSE)</f>
        <v>Htate Tan</v>
      </c>
      <c r="G10222" s="69" t="str">
        <f>VLOOKUP(E10222,Customer[],3,FALSE)</f>
        <v>Sattmu Zone (1) Zay Rd</v>
      </c>
      <c r="H10222" s="69" t="str">
        <f>VLOOKUP(E10222,Customer[],4,FALSE)</f>
        <v>Hlaing Thar Yar</v>
      </c>
      <c r="I10222" s="48" t="s">
        <v>18</v>
      </c>
      <c r="J10222" s="82" t="str">
        <f>VLOOKUP(I10222,PGStock[],2,FALSE)</f>
        <v>Formula Rum 350ml</v>
      </c>
      <c r="K10222" s="71">
        <f>VLOOKUP(I10222,PGStock[],3,FALSE)</f>
        <v>0.35</v>
      </c>
      <c r="L10222" s="47">
        <v>2</v>
      </c>
      <c r="M10222" s="47">
        <f>VLOOKUP(I10222,PGStock[],6,FALSE)</f>
        <v>150</v>
      </c>
      <c r="N10222" s="47">
        <f>+PGSales!$L10222*PGSales!$M10222</f>
        <v>300</v>
      </c>
    </row>
    <row r="10223" spans="1:14" hidden="1" x14ac:dyDescent="0.25">
      <c r="A10223" s="77">
        <f t="shared" si="1156"/>
        <v>2025</v>
      </c>
      <c r="B10223" s="77">
        <f t="shared" si="1157"/>
        <v>8</v>
      </c>
      <c r="C10223" s="73">
        <v>45891</v>
      </c>
      <c r="D10223" s="79" t="s">
        <v>70</v>
      </c>
      <c r="E10223" s="80" t="s">
        <v>415</v>
      </c>
      <c r="F10223" s="81" t="str">
        <f>VLOOKUP(E10223,Customer[],2,FALSE)</f>
        <v>Lucky</v>
      </c>
      <c r="G10223" s="69" t="str">
        <f>VLOOKUP(E10223,Customer[],3,FALSE)</f>
        <v>Malar Rd</v>
      </c>
      <c r="H10223" s="69" t="str">
        <f>VLOOKUP(E10223,Customer[],4,FALSE)</f>
        <v>Hlaing Thar Yar</v>
      </c>
      <c r="I10223" s="48" t="s">
        <v>25</v>
      </c>
      <c r="J10223" s="82" t="str">
        <f>VLOOKUP(I10223,PGStock[],2,FALSE)</f>
        <v>Columbus Super Red Smooth 350 Ml</v>
      </c>
      <c r="K10223" s="71">
        <f>VLOOKUP(I10223,PGStock[],3,FALSE)</f>
        <v>0.35</v>
      </c>
      <c r="L10223" s="47">
        <v>1</v>
      </c>
      <c r="M10223" s="47">
        <f>VLOOKUP(I10223,PGStock[],6,FALSE)</f>
        <v>150</v>
      </c>
      <c r="N10223" s="47">
        <f>+PGSales!$L10223*PGSales!$M10223</f>
        <v>150</v>
      </c>
    </row>
    <row r="10224" spans="1:14" hidden="1" x14ac:dyDescent="0.25">
      <c r="A10224" s="77">
        <f t="shared" si="1156"/>
        <v>2025</v>
      </c>
      <c r="B10224" s="77">
        <f t="shared" si="1157"/>
        <v>8</v>
      </c>
      <c r="C10224" s="73">
        <v>45891</v>
      </c>
      <c r="D10224" s="79" t="s">
        <v>70</v>
      </c>
      <c r="E10224" s="80" t="s">
        <v>415</v>
      </c>
      <c r="F10224" s="81" t="str">
        <f>VLOOKUP(E10224,Customer[],2,FALSE)</f>
        <v>Lucky</v>
      </c>
      <c r="G10224" s="69" t="str">
        <f>VLOOKUP(E10224,Customer[],3,FALSE)</f>
        <v>Malar Rd</v>
      </c>
      <c r="H10224" s="69" t="str">
        <f>VLOOKUP(E10224,Customer[],4,FALSE)</f>
        <v>Hlaing Thar Yar</v>
      </c>
      <c r="I10224" s="48" t="s">
        <v>18</v>
      </c>
      <c r="J10224" s="82" t="str">
        <f>VLOOKUP(I10224,PGStock[],2,FALSE)</f>
        <v>Formula Rum 350ml</v>
      </c>
      <c r="K10224" s="71">
        <f>VLOOKUP(I10224,PGStock[],3,FALSE)</f>
        <v>0.35</v>
      </c>
      <c r="L10224" s="47">
        <v>4</v>
      </c>
      <c r="M10224" s="47">
        <f>VLOOKUP(I10224,PGStock[],6,FALSE)</f>
        <v>150</v>
      </c>
      <c r="N10224" s="47">
        <f>+PGSales!$L10224*PGSales!$M10224</f>
        <v>600</v>
      </c>
    </row>
    <row r="10225" spans="1:14" hidden="1" x14ac:dyDescent="0.25">
      <c r="A10225" s="77">
        <f t="shared" si="1156"/>
        <v>2025</v>
      </c>
      <c r="B10225" s="77">
        <f t="shared" si="1157"/>
        <v>8</v>
      </c>
      <c r="C10225" s="73">
        <v>45891</v>
      </c>
      <c r="D10225" s="79" t="s">
        <v>74</v>
      </c>
      <c r="E10225" s="80" t="s">
        <v>442</v>
      </c>
      <c r="F10225" s="81" t="str">
        <f>VLOOKUP(E10225,Customer[],2,FALSE)</f>
        <v>Zaw</v>
      </c>
      <c r="G10225" s="69" t="str">
        <f>VLOOKUP(E10225,Customer[],3,FALSE)</f>
        <v>Kyan Sitt Thar Rd</v>
      </c>
      <c r="H10225" s="69" t="str">
        <f>VLOOKUP(E10225,Customer[],4,FALSE)</f>
        <v>Hlaing Thar Yar</v>
      </c>
      <c r="I10225" s="48" t="s">
        <v>27</v>
      </c>
      <c r="J10225" s="82" t="str">
        <f>VLOOKUP(I10225,PGStock[],2,FALSE)</f>
        <v>Columbus Super Red Smooth 700 Ml</v>
      </c>
      <c r="K10225" s="71">
        <f>VLOOKUP(I10225,PGStock[],3,FALSE)</f>
        <v>0.7</v>
      </c>
      <c r="L10225" s="47">
        <v>2</v>
      </c>
      <c r="M10225" s="47">
        <f>VLOOKUP(I10225,PGStock[],6,FALSE)</f>
        <v>200</v>
      </c>
      <c r="N10225" s="47">
        <f>+PGSales!$L10225*PGSales!$M10225</f>
        <v>400</v>
      </c>
    </row>
    <row r="10226" spans="1:14" hidden="1" x14ac:dyDescent="0.25">
      <c r="A10226" s="77">
        <f t="shared" si="1156"/>
        <v>2025</v>
      </c>
      <c r="B10226" s="77">
        <f t="shared" si="1157"/>
        <v>8</v>
      </c>
      <c r="C10226" s="73">
        <v>45891</v>
      </c>
      <c r="D10226" s="79" t="s">
        <v>74</v>
      </c>
      <c r="E10226" s="80" t="s">
        <v>442</v>
      </c>
      <c r="F10226" s="81" t="str">
        <f>VLOOKUP(E10226,Customer[],2,FALSE)</f>
        <v>Zaw</v>
      </c>
      <c r="G10226" s="69" t="str">
        <f>VLOOKUP(E10226,Customer[],3,FALSE)</f>
        <v>Kyan Sitt Thar Rd</v>
      </c>
      <c r="H10226" s="69" t="str">
        <f>VLOOKUP(E10226,Customer[],4,FALSE)</f>
        <v>Hlaing Thar Yar</v>
      </c>
      <c r="I10226" s="48" t="s">
        <v>25</v>
      </c>
      <c r="J10226" s="82" t="str">
        <f>VLOOKUP(I10226,PGStock[],2,FALSE)</f>
        <v>Columbus Super Red Smooth 350 Ml</v>
      </c>
      <c r="K10226" s="71">
        <f>VLOOKUP(I10226,PGStock[],3,FALSE)</f>
        <v>0.35</v>
      </c>
      <c r="L10226" s="47">
        <v>1</v>
      </c>
      <c r="M10226" s="47">
        <f>VLOOKUP(I10226,PGStock[],6,FALSE)</f>
        <v>150</v>
      </c>
      <c r="N10226" s="47">
        <f>+PGSales!$L10226*PGSales!$M10226</f>
        <v>150</v>
      </c>
    </row>
    <row r="10227" spans="1:14" hidden="1" x14ac:dyDescent="0.25">
      <c r="A10227" s="77">
        <f t="shared" si="1156"/>
        <v>2025</v>
      </c>
      <c r="B10227" s="77">
        <f t="shared" si="1157"/>
        <v>8</v>
      </c>
      <c r="C10227" s="73">
        <v>45891</v>
      </c>
      <c r="D10227" s="79" t="s">
        <v>74</v>
      </c>
      <c r="E10227" s="80" t="s">
        <v>442</v>
      </c>
      <c r="F10227" s="81" t="str">
        <f>VLOOKUP(E10227,Customer[],2,FALSE)</f>
        <v>Zaw</v>
      </c>
      <c r="G10227" s="69" t="str">
        <f>VLOOKUP(E10227,Customer[],3,FALSE)</f>
        <v>Kyan Sitt Thar Rd</v>
      </c>
      <c r="H10227" s="69" t="str">
        <f>VLOOKUP(E10227,Customer[],4,FALSE)</f>
        <v>Hlaing Thar Yar</v>
      </c>
      <c r="I10227" s="48" t="s">
        <v>23</v>
      </c>
      <c r="J10227" s="82" t="str">
        <f>VLOOKUP(I10227,PGStock[],2,FALSE)</f>
        <v>Columbus Super Red Smooth 175 Ml</v>
      </c>
      <c r="K10227" s="71">
        <f>VLOOKUP(I10227,PGStock[],3,FALSE)</f>
        <v>0.17499999999999999</v>
      </c>
      <c r="L10227" s="47">
        <v>2</v>
      </c>
      <c r="M10227" s="47">
        <f>VLOOKUP(I10227,PGStock[],6,FALSE)</f>
        <v>100</v>
      </c>
      <c r="N10227" s="47">
        <f>+PGSales!$L10227*PGSales!$M10227</f>
        <v>200</v>
      </c>
    </row>
    <row r="10228" spans="1:14" hidden="1" x14ac:dyDescent="0.25">
      <c r="A10228" s="77">
        <f t="shared" si="1156"/>
        <v>2025</v>
      </c>
      <c r="B10228" s="77">
        <f t="shared" si="1157"/>
        <v>8</v>
      </c>
      <c r="C10228" s="73">
        <v>45891</v>
      </c>
      <c r="D10228" s="79" t="s">
        <v>74</v>
      </c>
      <c r="E10228" s="80" t="s">
        <v>442</v>
      </c>
      <c r="F10228" s="81" t="str">
        <f>VLOOKUP(E10228,Customer[],2,FALSE)</f>
        <v>Zaw</v>
      </c>
      <c r="G10228" s="69" t="str">
        <f>VLOOKUP(E10228,Customer[],3,FALSE)</f>
        <v>Kyan Sitt Thar Rd</v>
      </c>
      <c r="H10228" s="69" t="str">
        <f>VLOOKUP(E10228,Customer[],4,FALSE)</f>
        <v>Hlaing Thar Yar</v>
      </c>
      <c r="I10228" s="48" t="s">
        <v>20</v>
      </c>
      <c r="J10228" s="82" t="str">
        <f>VLOOKUP(I10228,PGStock[],2,FALSE)</f>
        <v>Formula Rum 700ml</v>
      </c>
      <c r="K10228" s="71">
        <f>VLOOKUP(I10228,PGStock[],3,FALSE)</f>
        <v>0.7</v>
      </c>
      <c r="L10228" s="47">
        <v>1</v>
      </c>
      <c r="M10228" s="47">
        <f>VLOOKUP(I10228,PGStock[],6,FALSE)</f>
        <v>200</v>
      </c>
      <c r="N10228" s="47">
        <f>+PGSales!$L10228*PGSales!$M10228</f>
        <v>200</v>
      </c>
    </row>
    <row r="10229" spans="1:14" hidden="1" x14ac:dyDescent="0.25">
      <c r="A10229" s="77">
        <f t="shared" si="1156"/>
        <v>2025</v>
      </c>
      <c r="B10229" s="77">
        <f t="shared" si="1157"/>
        <v>8</v>
      </c>
      <c r="C10229" s="73">
        <v>45891</v>
      </c>
      <c r="D10229" s="79" t="s">
        <v>74</v>
      </c>
      <c r="E10229" s="80" t="s">
        <v>442</v>
      </c>
      <c r="F10229" s="81" t="str">
        <f>VLOOKUP(E10229,Customer[],2,FALSE)</f>
        <v>Zaw</v>
      </c>
      <c r="G10229" s="69" t="str">
        <f>VLOOKUP(E10229,Customer[],3,FALSE)</f>
        <v>Kyan Sitt Thar Rd</v>
      </c>
      <c r="H10229" s="69" t="str">
        <f>VLOOKUP(E10229,Customer[],4,FALSE)</f>
        <v>Hlaing Thar Yar</v>
      </c>
      <c r="I10229" s="48" t="s">
        <v>18</v>
      </c>
      <c r="J10229" s="82" t="str">
        <f>VLOOKUP(I10229,PGStock[],2,FALSE)</f>
        <v>Formula Rum 350ml</v>
      </c>
      <c r="K10229" s="71">
        <f>VLOOKUP(I10229,PGStock[],3,FALSE)</f>
        <v>0.35</v>
      </c>
      <c r="L10229" s="47">
        <v>3</v>
      </c>
      <c r="M10229" s="47">
        <f>VLOOKUP(I10229,PGStock[],6,FALSE)</f>
        <v>150</v>
      </c>
      <c r="N10229" s="47">
        <f>+PGSales!$L10229*PGSales!$M10229</f>
        <v>450</v>
      </c>
    </row>
    <row r="10230" spans="1:14" hidden="1" x14ac:dyDescent="0.25">
      <c r="A10230" s="77">
        <f t="shared" si="1156"/>
        <v>2025</v>
      </c>
      <c r="B10230" s="77">
        <f t="shared" si="1157"/>
        <v>8</v>
      </c>
      <c r="C10230" s="73">
        <v>45891</v>
      </c>
      <c r="D10230" s="79" t="s">
        <v>878</v>
      </c>
      <c r="E10230" s="80">
        <v>124</v>
      </c>
      <c r="F10230" s="81" t="str">
        <f>VLOOKUP(E10230,Customer[],2,FALSE)</f>
        <v>124 Store</v>
      </c>
      <c r="G10230" s="69" t="str">
        <f>VLOOKUP(E10230,Customer[],3,FALSE)</f>
        <v>Padamyar Rd</v>
      </c>
      <c r="H10230" s="69" t="str">
        <f>VLOOKUP(E10230,Customer[],4,FALSE)</f>
        <v>Hlaing Thar Yar</v>
      </c>
      <c r="I10230" s="48" t="s">
        <v>25</v>
      </c>
      <c r="J10230" s="82" t="str">
        <f>VLOOKUP(I10230,PGStock[],2,FALSE)</f>
        <v>Columbus Super Red Smooth 350 Ml</v>
      </c>
      <c r="K10230" s="71">
        <f>VLOOKUP(I10230,PGStock[],3,FALSE)</f>
        <v>0.35</v>
      </c>
      <c r="L10230" s="47">
        <v>1</v>
      </c>
      <c r="M10230" s="47">
        <f>VLOOKUP(I10230,PGStock[],6,FALSE)</f>
        <v>150</v>
      </c>
      <c r="N10230" s="47">
        <f>+PGSales!$L10230*PGSales!$M10230</f>
        <v>150</v>
      </c>
    </row>
    <row r="10231" spans="1:14" hidden="1" x14ac:dyDescent="0.25">
      <c r="A10231" s="77">
        <f t="shared" si="1156"/>
        <v>2025</v>
      </c>
      <c r="B10231" s="77">
        <f t="shared" si="1157"/>
        <v>8</v>
      </c>
      <c r="C10231" s="73">
        <v>45891</v>
      </c>
      <c r="D10231" s="79" t="s">
        <v>878</v>
      </c>
      <c r="E10231" s="80">
        <v>124</v>
      </c>
      <c r="F10231" s="81" t="str">
        <f>VLOOKUP(E10231,Customer[],2,FALSE)</f>
        <v>124 Store</v>
      </c>
      <c r="G10231" s="69" t="str">
        <f>VLOOKUP(E10231,Customer[],3,FALSE)</f>
        <v>Padamyar Rd</v>
      </c>
      <c r="H10231" s="69" t="str">
        <f>VLOOKUP(E10231,Customer[],4,FALSE)</f>
        <v>Hlaing Thar Yar</v>
      </c>
      <c r="I10231" s="48" t="s">
        <v>23</v>
      </c>
      <c r="J10231" s="82" t="str">
        <f>VLOOKUP(I10231,PGStock[],2,FALSE)</f>
        <v>Columbus Super Red Smooth 175 Ml</v>
      </c>
      <c r="K10231" s="71">
        <f>VLOOKUP(I10231,PGStock[],3,FALSE)</f>
        <v>0.17499999999999999</v>
      </c>
      <c r="L10231" s="47">
        <v>1</v>
      </c>
      <c r="M10231" s="47">
        <f>VLOOKUP(I10231,PGStock[],6,FALSE)</f>
        <v>100</v>
      </c>
      <c r="N10231" s="47">
        <f>+PGSales!$L10231*PGSales!$M10231</f>
        <v>100</v>
      </c>
    </row>
    <row r="10232" spans="1:14" hidden="1" x14ac:dyDescent="0.25">
      <c r="A10232" s="77">
        <f t="shared" si="1156"/>
        <v>2025</v>
      </c>
      <c r="B10232" s="77">
        <f t="shared" si="1157"/>
        <v>8</v>
      </c>
      <c r="C10232" s="73">
        <v>45891</v>
      </c>
      <c r="D10232" s="79" t="s">
        <v>878</v>
      </c>
      <c r="E10232" s="80">
        <v>124</v>
      </c>
      <c r="F10232" s="81" t="str">
        <f>VLOOKUP(E10232,Customer[],2,FALSE)</f>
        <v>124 Store</v>
      </c>
      <c r="G10232" s="69" t="str">
        <f>VLOOKUP(E10232,Customer[],3,FALSE)</f>
        <v>Padamyar Rd</v>
      </c>
      <c r="H10232" s="69" t="str">
        <f>VLOOKUP(E10232,Customer[],4,FALSE)</f>
        <v>Hlaing Thar Yar</v>
      </c>
      <c r="I10232" s="48" t="s">
        <v>18</v>
      </c>
      <c r="J10232" s="82" t="str">
        <f>VLOOKUP(I10232,PGStock[],2,FALSE)</f>
        <v>Formula Rum 350ml</v>
      </c>
      <c r="K10232" s="71">
        <f>VLOOKUP(I10232,PGStock[],3,FALSE)</f>
        <v>0.35</v>
      </c>
      <c r="L10232" s="47">
        <v>5</v>
      </c>
      <c r="M10232" s="47">
        <f>VLOOKUP(I10232,PGStock[],6,FALSE)</f>
        <v>150</v>
      </c>
      <c r="N10232" s="47">
        <f>+PGSales!$L10232*PGSales!$M10232</f>
        <v>750</v>
      </c>
    </row>
    <row r="10233" spans="1:14" hidden="1" x14ac:dyDescent="0.25">
      <c r="A10233" s="77">
        <f t="shared" si="1156"/>
        <v>2025</v>
      </c>
      <c r="B10233" s="77">
        <f t="shared" si="1157"/>
        <v>8</v>
      </c>
      <c r="C10233" s="73">
        <v>45891</v>
      </c>
      <c r="D10233" s="79" t="s">
        <v>275</v>
      </c>
      <c r="E10233" s="80" t="s">
        <v>467</v>
      </c>
      <c r="F10233" s="81" t="str">
        <f>VLOOKUP(E10233,Customer[],2,FALSE)</f>
        <v>ANT Store</v>
      </c>
      <c r="G10233" s="69" t="str">
        <f>VLOOKUP(E10233,Customer[],3,FALSE)</f>
        <v>Sake kan Thar Rd</v>
      </c>
      <c r="H10233" s="69" t="str">
        <f>VLOOKUP(E10233,Customer[],4,FALSE)</f>
        <v>Hlaing Thar Yar</v>
      </c>
      <c r="I10233" s="48" t="s">
        <v>25</v>
      </c>
      <c r="J10233" s="82" t="str">
        <f>VLOOKUP(I10233,PGStock[],2,FALSE)</f>
        <v>Columbus Super Red Smooth 350 Ml</v>
      </c>
      <c r="K10233" s="71">
        <f>VLOOKUP(I10233,PGStock[],3,FALSE)</f>
        <v>0.35</v>
      </c>
      <c r="L10233" s="47">
        <v>2</v>
      </c>
      <c r="M10233" s="47">
        <f>VLOOKUP(I10233,PGStock[],6,FALSE)</f>
        <v>150</v>
      </c>
      <c r="N10233" s="47">
        <f>+PGSales!$L10233*PGSales!$M10233</f>
        <v>300</v>
      </c>
    </row>
    <row r="10234" spans="1:14" hidden="1" x14ac:dyDescent="0.25">
      <c r="A10234" s="77">
        <f t="shared" ref="A10234:A10330" si="1158">YEAR(C10234)</f>
        <v>2025</v>
      </c>
      <c r="B10234" s="77">
        <f t="shared" ref="B10234:B10330" si="1159">MONTH(C10234)</f>
        <v>8</v>
      </c>
      <c r="C10234" s="73">
        <v>45891</v>
      </c>
      <c r="D10234" s="79" t="s">
        <v>275</v>
      </c>
      <c r="E10234" s="80" t="s">
        <v>467</v>
      </c>
      <c r="F10234" s="81" t="str">
        <f>VLOOKUP(E10234,Customer[],2,FALSE)</f>
        <v>ANT Store</v>
      </c>
      <c r="G10234" s="69" t="str">
        <f>VLOOKUP(E10234,Customer[],3,FALSE)</f>
        <v>Sake kan Thar Rd</v>
      </c>
      <c r="H10234" s="69" t="str">
        <f>VLOOKUP(E10234,Customer[],4,FALSE)</f>
        <v>Hlaing Thar Yar</v>
      </c>
      <c r="I10234" s="48" t="s">
        <v>20</v>
      </c>
      <c r="J10234" s="82" t="str">
        <f>VLOOKUP(I10234,PGStock[],2,FALSE)</f>
        <v>Formula Rum 700ml</v>
      </c>
      <c r="K10234" s="71">
        <f>VLOOKUP(I10234,PGStock[],3,FALSE)</f>
        <v>0.7</v>
      </c>
      <c r="L10234" s="47">
        <v>1</v>
      </c>
      <c r="M10234" s="47">
        <f>VLOOKUP(I10234,PGStock[],6,FALSE)</f>
        <v>200</v>
      </c>
      <c r="N10234" s="47">
        <f>+PGSales!$L10234*PGSales!$M10234</f>
        <v>200</v>
      </c>
    </row>
    <row r="10235" spans="1:14" hidden="1" x14ac:dyDescent="0.25">
      <c r="A10235" s="77">
        <f t="shared" si="1158"/>
        <v>2025</v>
      </c>
      <c r="B10235" s="77">
        <f t="shared" si="1159"/>
        <v>8</v>
      </c>
      <c r="C10235" s="73">
        <v>45891</v>
      </c>
      <c r="D10235" s="79" t="s">
        <v>275</v>
      </c>
      <c r="E10235" s="80" t="s">
        <v>467</v>
      </c>
      <c r="F10235" s="81" t="str">
        <f>VLOOKUP(E10235,Customer[],2,FALSE)</f>
        <v>ANT Store</v>
      </c>
      <c r="G10235" s="69" t="str">
        <f>VLOOKUP(E10235,Customer[],3,FALSE)</f>
        <v>Sake kan Thar Rd</v>
      </c>
      <c r="H10235" s="69" t="str">
        <f>VLOOKUP(E10235,Customer[],4,FALSE)</f>
        <v>Hlaing Thar Yar</v>
      </c>
      <c r="I10235" s="48" t="s">
        <v>18</v>
      </c>
      <c r="J10235" s="82" t="str">
        <f>VLOOKUP(I10235,PGStock[],2,FALSE)</f>
        <v>Formula Rum 350ml</v>
      </c>
      <c r="K10235" s="71">
        <f>VLOOKUP(I10235,PGStock[],3,FALSE)</f>
        <v>0.35</v>
      </c>
      <c r="L10235" s="47">
        <v>9</v>
      </c>
      <c r="M10235" s="47">
        <f>VLOOKUP(I10235,PGStock[],6,FALSE)</f>
        <v>150</v>
      </c>
      <c r="N10235" s="47">
        <f>+PGSales!$L10235*PGSales!$M10235</f>
        <v>1350</v>
      </c>
    </row>
    <row r="10236" spans="1:14" hidden="1" x14ac:dyDescent="0.25">
      <c r="A10236" s="77">
        <f t="shared" si="1158"/>
        <v>2025</v>
      </c>
      <c r="B10236" s="77">
        <f t="shared" si="1159"/>
        <v>8</v>
      </c>
      <c r="C10236" s="73">
        <v>45892</v>
      </c>
      <c r="D10236" s="79" t="s">
        <v>56</v>
      </c>
      <c r="E10236" s="80" t="s">
        <v>413</v>
      </c>
      <c r="F10236" s="81" t="str">
        <f>VLOOKUP(E10236,Customer[],2,FALSE)</f>
        <v>Sakarwar 1</v>
      </c>
      <c r="G10236" s="69" t="str">
        <f>VLOOKUP(E10236,Customer[],3,FALSE)</f>
        <v>Lan Wa Rd</v>
      </c>
      <c r="H10236" s="69" t="str">
        <f>VLOOKUP(E10236,Customer[],4,FALSE)</f>
        <v>N/Oakkala</v>
      </c>
      <c r="I10236" s="48" t="s">
        <v>27</v>
      </c>
      <c r="J10236" s="82" t="str">
        <f>VLOOKUP(I10236,PGStock[],2,FALSE)</f>
        <v>Columbus Super Red Smooth 700 Ml</v>
      </c>
      <c r="K10236" s="71">
        <f>VLOOKUP(I10236,PGStock[],3,FALSE)</f>
        <v>0.7</v>
      </c>
      <c r="L10236" s="47">
        <v>1</v>
      </c>
      <c r="M10236" s="47">
        <f>VLOOKUP(I10236,PGStock[],6,FALSE)</f>
        <v>200</v>
      </c>
      <c r="N10236" s="47">
        <f>+PGSales!$L10236*PGSales!$M10236</f>
        <v>200</v>
      </c>
    </row>
    <row r="10237" spans="1:14" hidden="1" x14ac:dyDescent="0.25">
      <c r="A10237" s="77">
        <f t="shared" si="1158"/>
        <v>2025</v>
      </c>
      <c r="B10237" s="77">
        <f t="shared" si="1159"/>
        <v>8</v>
      </c>
      <c r="C10237" s="73">
        <v>45892</v>
      </c>
      <c r="D10237" s="79" t="s">
        <v>56</v>
      </c>
      <c r="E10237" s="80" t="s">
        <v>413</v>
      </c>
      <c r="F10237" s="81" t="str">
        <f>VLOOKUP(E10237,Customer[],2,FALSE)</f>
        <v>Sakarwar 1</v>
      </c>
      <c r="G10237" s="69" t="str">
        <f>VLOOKUP(E10237,Customer[],3,FALSE)</f>
        <v>Lan Wa Rd</v>
      </c>
      <c r="H10237" s="69" t="str">
        <f>VLOOKUP(E10237,Customer[],4,FALSE)</f>
        <v>N/Oakkala</v>
      </c>
      <c r="I10237" s="48" t="s">
        <v>25</v>
      </c>
      <c r="J10237" s="82" t="str">
        <f>VLOOKUP(I10237,PGStock[],2,FALSE)</f>
        <v>Columbus Super Red Smooth 350 Ml</v>
      </c>
      <c r="K10237" s="71">
        <f>VLOOKUP(I10237,PGStock[],3,FALSE)</f>
        <v>0.35</v>
      </c>
      <c r="L10237" s="47">
        <v>1</v>
      </c>
      <c r="M10237" s="47">
        <f>VLOOKUP(I10237,PGStock[],6,FALSE)</f>
        <v>150</v>
      </c>
      <c r="N10237" s="47">
        <f>+PGSales!$L10237*PGSales!$M10237</f>
        <v>150</v>
      </c>
    </row>
    <row r="10238" spans="1:14" hidden="1" x14ac:dyDescent="0.25">
      <c r="A10238" s="77">
        <f t="shared" si="1158"/>
        <v>2025</v>
      </c>
      <c r="B10238" s="77">
        <f t="shared" si="1159"/>
        <v>8</v>
      </c>
      <c r="C10238" s="73">
        <v>45892</v>
      </c>
      <c r="D10238" s="79" t="s">
        <v>56</v>
      </c>
      <c r="E10238" s="80" t="s">
        <v>413</v>
      </c>
      <c r="F10238" s="81" t="str">
        <f>VLOOKUP(E10238,Customer[],2,FALSE)</f>
        <v>Sakarwar 1</v>
      </c>
      <c r="G10238" s="69" t="str">
        <f>VLOOKUP(E10238,Customer[],3,FALSE)</f>
        <v>Lan Wa Rd</v>
      </c>
      <c r="H10238" s="69" t="str">
        <f>VLOOKUP(E10238,Customer[],4,FALSE)</f>
        <v>N/Oakkala</v>
      </c>
      <c r="I10238" s="48" t="s">
        <v>20</v>
      </c>
      <c r="J10238" s="82" t="str">
        <f>VLOOKUP(I10238,PGStock[],2,FALSE)</f>
        <v>Formula Rum 700ml</v>
      </c>
      <c r="K10238" s="71">
        <f>VLOOKUP(I10238,PGStock[],3,FALSE)</f>
        <v>0.7</v>
      </c>
      <c r="L10238" s="47">
        <v>1</v>
      </c>
      <c r="M10238" s="47">
        <f>VLOOKUP(I10238,PGStock[],6,FALSE)</f>
        <v>200</v>
      </c>
      <c r="N10238" s="47">
        <f>+PGSales!$L10238*PGSales!$M10238</f>
        <v>200</v>
      </c>
    </row>
    <row r="10239" spans="1:14" hidden="1" x14ac:dyDescent="0.25">
      <c r="A10239" s="77">
        <f t="shared" si="1158"/>
        <v>2025</v>
      </c>
      <c r="B10239" s="77">
        <f t="shared" si="1159"/>
        <v>8</v>
      </c>
      <c r="C10239" s="73">
        <v>45892</v>
      </c>
      <c r="D10239" s="79" t="s">
        <v>56</v>
      </c>
      <c r="E10239" s="80" t="s">
        <v>413</v>
      </c>
      <c r="F10239" s="81" t="str">
        <f>VLOOKUP(E10239,Customer[],2,FALSE)</f>
        <v>Sakarwar 1</v>
      </c>
      <c r="G10239" s="69" t="str">
        <f>VLOOKUP(E10239,Customer[],3,FALSE)</f>
        <v>Lan Wa Rd</v>
      </c>
      <c r="H10239" s="69" t="str">
        <f>VLOOKUP(E10239,Customer[],4,FALSE)</f>
        <v>N/Oakkala</v>
      </c>
      <c r="I10239" s="48" t="s">
        <v>18</v>
      </c>
      <c r="J10239" s="82" t="str">
        <f>VLOOKUP(I10239,PGStock[],2,FALSE)</f>
        <v>Formula Rum 350ml</v>
      </c>
      <c r="K10239" s="71">
        <f>VLOOKUP(I10239,PGStock[],3,FALSE)</f>
        <v>0.35</v>
      </c>
      <c r="L10239" s="47">
        <v>1</v>
      </c>
      <c r="M10239" s="47">
        <f>VLOOKUP(I10239,PGStock[],6,FALSE)</f>
        <v>150</v>
      </c>
      <c r="N10239" s="47">
        <f>+PGSales!$L10239*PGSales!$M10239</f>
        <v>150</v>
      </c>
    </row>
    <row r="10240" spans="1:14" hidden="1" x14ac:dyDescent="0.25">
      <c r="A10240" s="77">
        <f t="shared" si="1158"/>
        <v>2025</v>
      </c>
      <c r="B10240" s="77">
        <f t="shared" si="1159"/>
        <v>8</v>
      </c>
      <c r="C10240" s="73">
        <v>45892</v>
      </c>
      <c r="D10240" s="79" t="s">
        <v>66</v>
      </c>
      <c r="E10240" s="80" t="s">
        <v>930</v>
      </c>
      <c r="F10240" s="81" t="str">
        <f>VLOOKUP(E10240,Customer[],2,FALSE)</f>
        <v>Shwe Wutthmone</v>
      </c>
      <c r="G10240" s="69" t="str">
        <f>VLOOKUP(E10240,Customer[],3,FALSE)</f>
        <v>Kyankhnsu Rd</v>
      </c>
      <c r="H10240" s="69" t="str">
        <f>VLOOKUP(E10240,Customer[],4,FALSE)</f>
        <v xml:space="preserve"> N/Oakkala</v>
      </c>
      <c r="I10240" s="48" t="s">
        <v>18</v>
      </c>
      <c r="J10240" s="82" t="str">
        <f>VLOOKUP(I10240,PGStock[],2,FALSE)</f>
        <v>Formula Rum 350ml</v>
      </c>
      <c r="K10240" s="71">
        <f>VLOOKUP(I10240,PGStock[],3,FALSE)</f>
        <v>0.35</v>
      </c>
      <c r="L10240" s="47">
        <v>1</v>
      </c>
      <c r="M10240" s="47">
        <f>VLOOKUP(I10240,PGStock[],6,FALSE)</f>
        <v>150</v>
      </c>
      <c r="N10240" s="47">
        <f>+PGSales!$L10240*PGSales!$M10240</f>
        <v>150</v>
      </c>
    </row>
    <row r="10241" spans="1:14" hidden="1" x14ac:dyDescent="0.25">
      <c r="A10241" s="77">
        <f t="shared" si="1158"/>
        <v>2025</v>
      </c>
      <c r="B10241" s="77">
        <f t="shared" si="1159"/>
        <v>8</v>
      </c>
      <c r="C10241" s="73">
        <v>45892</v>
      </c>
      <c r="D10241" s="79" t="s">
        <v>4</v>
      </c>
      <c r="E10241" s="80" t="s">
        <v>414</v>
      </c>
      <c r="F10241" s="81" t="str">
        <f>VLOOKUP(E10241,Customer[],2,FALSE)</f>
        <v>Paddue War</v>
      </c>
      <c r="G10241" s="69" t="str">
        <f>VLOOKUP(E10241,Customer[],3,FALSE)</f>
        <v>Bayane naung Rd</v>
      </c>
      <c r="H10241" s="69" t="str">
        <f>VLOOKUP(E10241,Customer[],4,FALSE)</f>
        <v>N/Oakkala</v>
      </c>
      <c r="I10241" s="48" t="s">
        <v>27</v>
      </c>
      <c r="J10241" s="82" t="str">
        <f>VLOOKUP(I10241,PGStock[],2,FALSE)</f>
        <v>Columbus Super Red Smooth 700 Ml</v>
      </c>
      <c r="K10241" s="71">
        <f>VLOOKUP(I10241,PGStock[],3,FALSE)</f>
        <v>0.7</v>
      </c>
      <c r="L10241" s="47">
        <v>1</v>
      </c>
      <c r="M10241" s="47">
        <f>VLOOKUP(I10241,PGStock[],6,FALSE)</f>
        <v>200</v>
      </c>
      <c r="N10241" s="47">
        <f>+PGSales!$L10241*PGSales!$M10241</f>
        <v>200</v>
      </c>
    </row>
    <row r="10242" spans="1:14" hidden="1" x14ac:dyDescent="0.25">
      <c r="A10242" s="77">
        <f t="shared" si="1158"/>
        <v>2025</v>
      </c>
      <c r="B10242" s="77">
        <f t="shared" si="1159"/>
        <v>8</v>
      </c>
      <c r="C10242" s="73">
        <v>45892</v>
      </c>
      <c r="D10242" s="79" t="s">
        <v>4</v>
      </c>
      <c r="E10242" s="80" t="s">
        <v>414</v>
      </c>
      <c r="F10242" s="81" t="str">
        <f>VLOOKUP(E10242,Customer[],2,FALSE)</f>
        <v>Paddue War</v>
      </c>
      <c r="G10242" s="69" t="str">
        <f>VLOOKUP(E10242,Customer[],3,FALSE)</f>
        <v>Bayane naung Rd</v>
      </c>
      <c r="H10242" s="69" t="str">
        <f>VLOOKUP(E10242,Customer[],4,FALSE)</f>
        <v>N/Oakkala</v>
      </c>
      <c r="I10242" s="48" t="s">
        <v>18</v>
      </c>
      <c r="J10242" s="82" t="str">
        <f>VLOOKUP(I10242,PGStock[],2,FALSE)</f>
        <v>Formula Rum 350ml</v>
      </c>
      <c r="K10242" s="71">
        <f>VLOOKUP(I10242,PGStock[],3,FALSE)</f>
        <v>0.35</v>
      </c>
      <c r="L10242" s="47">
        <v>2</v>
      </c>
      <c r="M10242" s="47">
        <f>VLOOKUP(I10242,PGStock[],6,FALSE)</f>
        <v>150</v>
      </c>
      <c r="N10242" s="47">
        <f>+PGSales!$L10242*PGSales!$M10242</f>
        <v>300</v>
      </c>
    </row>
    <row r="10243" spans="1:14" hidden="1" x14ac:dyDescent="0.25">
      <c r="A10243" s="77">
        <f t="shared" si="1158"/>
        <v>2025</v>
      </c>
      <c r="B10243" s="77">
        <f t="shared" si="1159"/>
        <v>8</v>
      </c>
      <c r="C10243" s="73">
        <v>45892</v>
      </c>
      <c r="D10243" s="79" t="s">
        <v>885</v>
      </c>
      <c r="E10243" s="80" t="s">
        <v>412</v>
      </c>
      <c r="F10243" s="81" t="str">
        <f>VLOOKUP(E10243,Customer[],2,FALSE)</f>
        <v>Sakarwar 2</v>
      </c>
      <c r="G10243" s="69" t="str">
        <f>VLOOKUP(E10243,Customer[],3,FALSE)</f>
        <v>Nawe Ni Rd</v>
      </c>
      <c r="H10243" s="69" t="str">
        <f>VLOOKUP(E10243,Customer[],4,FALSE)</f>
        <v>N/Oakkala</v>
      </c>
      <c r="I10243" s="48" t="s">
        <v>27</v>
      </c>
      <c r="J10243" s="82" t="str">
        <f>VLOOKUP(I10243,PGStock[],2,FALSE)</f>
        <v>Columbus Super Red Smooth 700 Ml</v>
      </c>
      <c r="K10243" s="71">
        <f>VLOOKUP(I10243,PGStock[],3,FALSE)</f>
        <v>0.7</v>
      </c>
      <c r="L10243" s="47">
        <v>1</v>
      </c>
      <c r="M10243" s="47">
        <f>VLOOKUP(I10243,PGStock[],6,FALSE)</f>
        <v>200</v>
      </c>
      <c r="N10243" s="47">
        <f>+PGSales!$L10243*PGSales!$M10243</f>
        <v>200</v>
      </c>
    </row>
    <row r="10244" spans="1:14" hidden="1" x14ac:dyDescent="0.25">
      <c r="A10244" s="77">
        <f t="shared" si="1158"/>
        <v>2025</v>
      </c>
      <c r="B10244" s="77">
        <f t="shared" si="1159"/>
        <v>8</v>
      </c>
      <c r="C10244" s="73">
        <v>45892</v>
      </c>
      <c r="D10244" s="79" t="s">
        <v>885</v>
      </c>
      <c r="E10244" s="80" t="s">
        <v>412</v>
      </c>
      <c r="F10244" s="81" t="str">
        <f>VLOOKUP(E10244,Customer[],2,FALSE)</f>
        <v>Sakarwar 2</v>
      </c>
      <c r="G10244" s="69" t="str">
        <f>VLOOKUP(E10244,Customer[],3,FALSE)</f>
        <v>Nawe Ni Rd</v>
      </c>
      <c r="H10244" s="69" t="str">
        <f>VLOOKUP(E10244,Customer[],4,FALSE)</f>
        <v>N/Oakkala</v>
      </c>
      <c r="I10244" s="48" t="s">
        <v>25</v>
      </c>
      <c r="J10244" s="82" t="str">
        <f>VLOOKUP(I10244,PGStock[],2,FALSE)</f>
        <v>Columbus Super Red Smooth 350 Ml</v>
      </c>
      <c r="K10244" s="71">
        <f>VLOOKUP(I10244,PGStock[],3,FALSE)</f>
        <v>0.35</v>
      </c>
      <c r="L10244" s="47">
        <v>2</v>
      </c>
      <c r="M10244" s="47">
        <f>VLOOKUP(I10244,PGStock[],6,FALSE)</f>
        <v>150</v>
      </c>
      <c r="N10244" s="47">
        <f>+PGSales!$L10244*PGSales!$M10244</f>
        <v>300</v>
      </c>
    </row>
    <row r="10245" spans="1:14" hidden="1" x14ac:dyDescent="0.25">
      <c r="A10245" s="77">
        <f t="shared" si="1158"/>
        <v>2025</v>
      </c>
      <c r="B10245" s="77">
        <f t="shared" si="1159"/>
        <v>8</v>
      </c>
      <c r="C10245" s="73">
        <v>45892</v>
      </c>
      <c r="D10245" s="79" t="s">
        <v>885</v>
      </c>
      <c r="E10245" s="80" t="s">
        <v>412</v>
      </c>
      <c r="F10245" s="81" t="str">
        <f>VLOOKUP(E10245,Customer[],2,FALSE)</f>
        <v>Sakarwar 2</v>
      </c>
      <c r="G10245" s="69" t="str">
        <f>VLOOKUP(E10245,Customer[],3,FALSE)</f>
        <v>Nawe Ni Rd</v>
      </c>
      <c r="H10245" s="69" t="str">
        <f>VLOOKUP(E10245,Customer[],4,FALSE)</f>
        <v>N/Oakkala</v>
      </c>
      <c r="I10245" s="48" t="s">
        <v>20</v>
      </c>
      <c r="J10245" s="82" t="str">
        <f>VLOOKUP(I10245,PGStock[],2,FALSE)</f>
        <v>Formula Rum 700ml</v>
      </c>
      <c r="K10245" s="71">
        <f>VLOOKUP(I10245,PGStock[],3,FALSE)</f>
        <v>0.7</v>
      </c>
      <c r="L10245" s="47">
        <v>2</v>
      </c>
      <c r="M10245" s="47">
        <f>VLOOKUP(I10245,PGStock[],6,FALSE)</f>
        <v>200</v>
      </c>
      <c r="N10245" s="47">
        <f>+PGSales!$L10245*PGSales!$M10245</f>
        <v>400</v>
      </c>
    </row>
    <row r="10246" spans="1:14" hidden="1" x14ac:dyDescent="0.25">
      <c r="A10246" s="77">
        <f t="shared" si="1158"/>
        <v>2025</v>
      </c>
      <c r="B10246" s="77">
        <f t="shared" si="1159"/>
        <v>8</v>
      </c>
      <c r="C10246" s="73">
        <v>45892</v>
      </c>
      <c r="D10246" s="79" t="s">
        <v>885</v>
      </c>
      <c r="E10246" s="80" t="s">
        <v>412</v>
      </c>
      <c r="F10246" s="81" t="str">
        <f>VLOOKUP(E10246,Customer[],2,FALSE)</f>
        <v>Sakarwar 2</v>
      </c>
      <c r="G10246" s="69" t="str">
        <f>VLOOKUP(E10246,Customer[],3,FALSE)</f>
        <v>Nawe Ni Rd</v>
      </c>
      <c r="H10246" s="69" t="str">
        <f>VLOOKUP(E10246,Customer[],4,FALSE)</f>
        <v>N/Oakkala</v>
      </c>
      <c r="I10246" s="48" t="s">
        <v>18</v>
      </c>
      <c r="J10246" s="82" t="str">
        <f>VLOOKUP(I10246,PGStock[],2,FALSE)</f>
        <v>Formula Rum 350ml</v>
      </c>
      <c r="K10246" s="71">
        <f>VLOOKUP(I10246,PGStock[],3,FALSE)</f>
        <v>0.35</v>
      </c>
      <c r="L10246" s="47">
        <v>3</v>
      </c>
      <c r="M10246" s="47">
        <f>VLOOKUP(I10246,PGStock[],6,FALSE)</f>
        <v>150</v>
      </c>
      <c r="N10246" s="47">
        <f>+PGSales!$L10246*PGSales!$M10246</f>
        <v>450</v>
      </c>
    </row>
    <row r="10247" spans="1:14" hidden="1" x14ac:dyDescent="0.25">
      <c r="A10247" s="77">
        <f t="shared" si="1158"/>
        <v>2025</v>
      </c>
      <c r="B10247" s="77">
        <f t="shared" si="1159"/>
        <v>8</v>
      </c>
      <c r="C10247" s="73">
        <v>45892</v>
      </c>
      <c r="D10247" s="79" t="s">
        <v>60</v>
      </c>
      <c r="E10247" s="80" t="s">
        <v>929</v>
      </c>
      <c r="F10247" s="81" t="str">
        <f>VLOOKUP(E10247,Customer[],2,FALSE)</f>
        <v xml:space="preserve">Thae Thae </v>
      </c>
      <c r="G10247" s="69" t="str">
        <f>VLOOKUP(E10247,Customer[],3,FALSE)</f>
        <v>Thandar Rd</v>
      </c>
      <c r="H10247" s="69" t="str">
        <f>VLOOKUP(E10247,Customer[],4,FALSE)</f>
        <v xml:space="preserve"> N/Oakkala</v>
      </c>
      <c r="I10247" s="48" t="s">
        <v>25</v>
      </c>
      <c r="J10247" s="82" t="str">
        <f>VLOOKUP(I10247,PGStock[],2,FALSE)</f>
        <v>Columbus Super Red Smooth 350 Ml</v>
      </c>
      <c r="K10247" s="71">
        <f>VLOOKUP(I10247,PGStock[],3,FALSE)</f>
        <v>0.35</v>
      </c>
      <c r="L10247" s="47">
        <v>5</v>
      </c>
      <c r="M10247" s="47">
        <f>VLOOKUP(I10247,PGStock[],6,FALSE)</f>
        <v>150</v>
      </c>
      <c r="N10247" s="47">
        <f>+PGSales!$L10247*PGSales!$M10247</f>
        <v>750</v>
      </c>
    </row>
    <row r="10248" spans="1:14" hidden="1" x14ac:dyDescent="0.25">
      <c r="A10248" s="77">
        <f t="shared" si="1158"/>
        <v>2025</v>
      </c>
      <c r="B10248" s="77">
        <f t="shared" si="1159"/>
        <v>8</v>
      </c>
      <c r="C10248" s="73">
        <v>45892</v>
      </c>
      <c r="D10248" s="79" t="s">
        <v>60</v>
      </c>
      <c r="E10248" s="80" t="s">
        <v>929</v>
      </c>
      <c r="F10248" s="81" t="str">
        <f>VLOOKUP(E10248,Customer[],2,FALSE)</f>
        <v xml:space="preserve">Thae Thae </v>
      </c>
      <c r="G10248" s="69" t="str">
        <f>VLOOKUP(E10248,Customer[],3,FALSE)</f>
        <v>Thandar Rd</v>
      </c>
      <c r="H10248" s="69" t="str">
        <f>VLOOKUP(E10248,Customer[],4,FALSE)</f>
        <v xml:space="preserve"> N/Oakkala</v>
      </c>
      <c r="I10248" s="48" t="s">
        <v>18</v>
      </c>
      <c r="J10248" s="82" t="str">
        <f>VLOOKUP(I10248,PGStock[],2,FALSE)</f>
        <v>Formula Rum 350ml</v>
      </c>
      <c r="K10248" s="71">
        <f>VLOOKUP(I10248,PGStock[],3,FALSE)</f>
        <v>0.35</v>
      </c>
      <c r="L10248" s="47">
        <v>5</v>
      </c>
      <c r="M10248" s="47">
        <f>VLOOKUP(I10248,PGStock[],6,FALSE)</f>
        <v>150</v>
      </c>
      <c r="N10248" s="47">
        <f>+PGSales!$L10248*PGSales!$M10248</f>
        <v>750</v>
      </c>
    </row>
    <row r="10249" spans="1:14" hidden="1" x14ac:dyDescent="0.25">
      <c r="A10249" s="77">
        <f t="shared" si="1158"/>
        <v>2025</v>
      </c>
      <c r="B10249" s="77">
        <f t="shared" si="1159"/>
        <v>8</v>
      </c>
      <c r="C10249" s="73">
        <v>45892</v>
      </c>
      <c r="D10249" s="79" t="s">
        <v>62</v>
      </c>
      <c r="E10249" s="80" t="s">
        <v>693</v>
      </c>
      <c r="F10249" s="81" t="str">
        <f>VLOOKUP(E10249,Customer[],2,FALSE)</f>
        <v>Uncle Liquor</v>
      </c>
      <c r="G10249" s="69" t="str">
        <f>VLOOKUP(E10249,Customer[],3,FALSE)</f>
        <v>Bonmoer Rd</v>
      </c>
      <c r="H10249" s="69" t="str">
        <f>VLOOKUP(E10249,Customer[],4,FALSE)</f>
        <v xml:space="preserve"> N/Oakkala</v>
      </c>
      <c r="I10249" s="48" t="s">
        <v>27</v>
      </c>
      <c r="J10249" s="82" t="str">
        <f>VLOOKUP(I10249,PGStock[],2,FALSE)</f>
        <v>Columbus Super Red Smooth 700 Ml</v>
      </c>
      <c r="K10249" s="71">
        <f>VLOOKUP(I10249,PGStock[],3,FALSE)</f>
        <v>0.7</v>
      </c>
      <c r="L10249" s="47">
        <v>1</v>
      </c>
      <c r="M10249" s="47">
        <f>VLOOKUP(I10249,PGStock[],6,FALSE)</f>
        <v>200</v>
      </c>
      <c r="N10249" s="47">
        <f>+PGSales!$L10249*PGSales!$M10249</f>
        <v>200</v>
      </c>
    </row>
    <row r="10250" spans="1:14" hidden="1" x14ac:dyDescent="0.25">
      <c r="A10250" s="77">
        <f t="shared" ref="A10250:A10272" si="1160">YEAR(C10250)</f>
        <v>2025</v>
      </c>
      <c r="B10250" s="77">
        <f t="shared" ref="B10250:B10272" si="1161">MONTH(C10250)</f>
        <v>8</v>
      </c>
      <c r="C10250" s="73">
        <v>45892</v>
      </c>
      <c r="D10250" s="79" t="s">
        <v>62</v>
      </c>
      <c r="E10250" s="80" t="s">
        <v>693</v>
      </c>
      <c r="F10250" s="81" t="str">
        <f>VLOOKUP(E10250,Customer[],2,FALSE)</f>
        <v>Uncle Liquor</v>
      </c>
      <c r="G10250" s="69" t="str">
        <f>VLOOKUP(E10250,Customer[],3,FALSE)</f>
        <v>Bonmoer Rd</v>
      </c>
      <c r="H10250" s="69" t="str">
        <f>VLOOKUP(E10250,Customer[],4,FALSE)</f>
        <v xml:space="preserve"> N/Oakkala</v>
      </c>
      <c r="I10250" s="48" t="s">
        <v>25</v>
      </c>
      <c r="J10250" s="82" t="str">
        <f>VLOOKUP(I10250,PGStock[],2,FALSE)</f>
        <v>Columbus Super Red Smooth 350 Ml</v>
      </c>
      <c r="K10250" s="71">
        <f>VLOOKUP(I10250,PGStock[],3,FALSE)</f>
        <v>0.35</v>
      </c>
      <c r="L10250" s="47">
        <v>3</v>
      </c>
      <c r="M10250" s="47">
        <f>VLOOKUP(I10250,PGStock[],6,FALSE)</f>
        <v>150</v>
      </c>
      <c r="N10250" s="47">
        <f>+PGSales!$L10250*PGSales!$M10250</f>
        <v>450</v>
      </c>
    </row>
    <row r="10251" spans="1:14" hidden="1" x14ac:dyDescent="0.25">
      <c r="A10251" s="77">
        <f t="shared" si="1160"/>
        <v>2025</v>
      </c>
      <c r="B10251" s="77">
        <f t="shared" si="1161"/>
        <v>8</v>
      </c>
      <c r="C10251" s="73">
        <v>45892</v>
      </c>
      <c r="D10251" s="79" t="s">
        <v>62</v>
      </c>
      <c r="E10251" s="80" t="s">
        <v>693</v>
      </c>
      <c r="F10251" s="81" t="str">
        <f>VLOOKUP(E10251,Customer[],2,FALSE)</f>
        <v>Uncle Liquor</v>
      </c>
      <c r="G10251" s="69" t="str">
        <f>VLOOKUP(E10251,Customer[],3,FALSE)</f>
        <v>Bonmoer Rd</v>
      </c>
      <c r="H10251" s="69" t="str">
        <f>VLOOKUP(E10251,Customer[],4,FALSE)</f>
        <v xml:space="preserve"> N/Oakkala</v>
      </c>
      <c r="I10251" s="48" t="s">
        <v>18</v>
      </c>
      <c r="J10251" s="82" t="str">
        <f>VLOOKUP(I10251,PGStock[],2,FALSE)</f>
        <v>Formula Rum 350ml</v>
      </c>
      <c r="K10251" s="71">
        <f>VLOOKUP(I10251,PGStock[],3,FALSE)</f>
        <v>0.35</v>
      </c>
      <c r="L10251" s="47">
        <v>4</v>
      </c>
      <c r="M10251" s="47">
        <f>VLOOKUP(I10251,PGStock[],6,FALSE)</f>
        <v>150</v>
      </c>
      <c r="N10251" s="47">
        <f>+PGSales!$L10251*PGSales!$M10251</f>
        <v>600</v>
      </c>
    </row>
    <row r="10252" spans="1:14" hidden="1" x14ac:dyDescent="0.25">
      <c r="A10252" s="77">
        <f t="shared" si="1160"/>
        <v>2025</v>
      </c>
      <c r="B10252" s="77">
        <f t="shared" si="1161"/>
        <v>8</v>
      </c>
      <c r="C10252" s="73">
        <v>45892</v>
      </c>
      <c r="D10252" s="79" t="s">
        <v>115</v>
      </c>
      <c r="E10252" s="80" t="s">
        <v>183</v>
      </c>
      <c r="F10252" s="81" t="str">
        <f>VLOOKUP(E10252,Customer[],2,FALSE)</f>
        <v>Smile Moon</v>
      </c>
      <c r="G10252" s="69" t="str">
        <f>VLOOKUP(E10252,Customer[],3,FALSE)</f>
        <v>Joephyu Rd</v>
      </c>
      <c r="H10252" s="69" t="str">
        <f>VLOOKUP(E10252,Customer[],4,FALSE)</f>
        <v>Mangalardon</v>
      </c>
      <c r="I10252" s="48" t="s">
        <v>27</v>
      </c>
      <c r="J10252" s="82" t="str">
        <f>VLOOKUP(I10252,PGStock[],2,FALSE)</f>
        <v>Columbus Super Red Smooth 700 Ml</v>
      </c>
      <c r="K10252" s="71">
        <f>VLOOKUP(I10252,PGStock[],3,FALSE)</f>
        <v>0.7</v>
      </c>
      <c r="L10252" s="47">
        <v>1</v>
      </c>
      <c r="M10252" s="47">
        <f>VLOOKUP(I10252,PGStock[],6,FALSE)</f>
        <v>200</v>
      </c>
      <c r="N10252" s="47">
        <f>+PGSales!$L10252*PGSales!$M10252</f>
        <v>200</v>
      </c>
    </row>
    <row r="10253" spans="1:14" hidden="1" x14ac:dyDescent="0.25">
      <c r="A10253" s="77">
        <f t="shared" si="1160"/>
        <v>2025</v>
      </c>
      <c r="B10253" s="77">
        <f t="shared" si="1161"/>
        <v>8</v>
      </c>
      <c r="C10253" s="73">
        <v>45892</v>
      </c>
      <c r="D10253" s="79" t="s">
        <v>2</v>
      </c>
      <c r="E10253" s="80" t="s">
        <v>182</v>
      </c>
      <c r="F10253" s="81" t="str">
        <f>VLOOKUP(E10253,Customer[],2,FALSE)</f>
        <v>Su</v>
      </c>
      <c r="G10253" s="69" t="str">
        <f>VLOOKUP(E10253,Customer[],3,FALSE)</f>
        <v>Aung Sinkhoe Rd</v>
      </c>
      <c r="H10253" s="69" t="str">
        <f>VLOOKUP(E10253,Customer[],4,FALSE)</f>
        <v>Mangalardon</v>
      </c>
      <c r="I10253" s="48" t="s">
        <v>25</v>
      </c>
      <c r="J10253" s="82" t="str">
        <f>VLOOKUP(I10253,PGStock[],2,FALSE)</f>
        <v>Columbus Super Red Smooth 350 Ml</v>
      </c>
      <c r="K10253" s="71">
        <f>VLOOKUP(I10253,PGStock[],3,FALSE)</f>
        <v>0.35</v>
      </c>
      <c r="L10253" s="47">
        <v>3</v>
      </c>
      <c r="M10253" s="47">
        <f>VLOOKUP(I10253,PGStock[],6,FALSE)</f>
        <v>150</v>
      </c>
      <c r="N10253" s="47">
        <f>+PGSales!$L10253*PGSales!$M10253</f>
        <v>450</v>
      </c>
    </row>
    <row r="10254" spans="1:14" hidden="1" x14ac:dyDescent="0.25">
      <c r="A10254" s="77">
        <f t="shared" si="1160"/>
        <v>2025</v>
      </c>
      <c r="B10254" s="77">
        <f t="shared" si="1161"/>
        <v>8</v>
      </c>
      <c r="C10254" s="73">
        <v>45892</v>
      </c>
      <c r="D10254" s="79" t="s">
        <v>2</v>
      </c>
      <c r="E10254" s="80" t="s">
        <v>182</v>
      </c>
      <c r="F10254" s="81" t="str">
        <f>VLOOKUP(E10254,Customer[],2,FALSE)</f>
        <v>Su</v>
      </c>
      <c r="G10254" s="69" t="str">
        <f>VLOOKUP(E10254,Customer[],3,FALSE)</f>
        <v>Aung Sinkhoe Rd</v>
      </c>
      <c r="H10254" s="69" t="str">
        <f>VLOOKUP(E10254,Customer[],4,FALSE)</f>
        <v>Mangalardon</v>
      </c>
      <c r="I10254" s="48" t="s">
        <v>20</v>
      </c>
      <c r="J10254" s="82" t="str">
        <f>VLOOKUP(I10254,PGStock[],2,FALSE)</f>
        <v>Formula Rum 700ml</v>
      </c>
      <c r="K10254" s="71">
        <f>VLOOKUP(I10254,PGStock[],3,FALSE)</f>
        <v>0.7</v>
      </c>
      <c r="L10254" s="47">
        <v>1</v>
      </c>
      <c r="M10254" s="47">
        <f>VLOOKUP(I10254,PGStock[],6,FALSE)</f>
        <v>200</v>
      </c>
      <c r="N10254" s="47">
        <f>+PGSales!$L10254*PGSales!$M10254</f>
        <v>200</v>
      </c>
    </row>
    <row r="10255" spans="1:14" hidden="1" x14ac:dyDescent="0.25">
      <c r="A10255" s="77">
        <f t="shared" si="1160"/>
        <v>2025</v>
      </c>
      <c r="B10255" s="77">
        <f t="shared" si="1161"/>
        <v>8</v>
      </c>
      <c r="C10255" s="73">
        <v>45892</v>
      </c>
      <c r="D10255" s="79" t="s">
        <v>2</v>
      </c>
      <c r="E10255" s="80" t="s">
        <v>182</v>
      </c>
      <c r="F10255" s="81" t="str">
        <f>VLOOKUP(E10255,Customer[],2,FALSE)</f>
        <v>Su</v>
      </c>
      <c r="G10255" s="69" t="str">
        <f>VLOOKUP(E10255,Customer[],3,FALSE)</f>
        <v>Aung Sinkhoe Rd</v>
      </c>
      <c r="H10255" s="69" t="str">
        <f>VLOOKUP(E10255,Customer[],4,FALSE)</f>
        <v>Mangalardon</v>
      </c>
      <c r="I10255" s="48" t="s">
        <v>18</v>
      </c>
      <c r="J10255" s="82" t="str">
        <f>VLOOKUP(I10255,PGStock[],2,FALSE)</f>
        <v>Formula Rum 350ml</v>
      </c>
      <c r="K10255" s="71">
        <f>VLOOKUP(I10255,PGStock[],3,FALSE)</f>
        <v>0.35</v>
      </c>
      <c r="L10255" s="47">
        <v>2</v>
      </c>
      <c r="M10255" s="47">
        <f>VLOOKUP(I10255,PGStock[],6,FALSE)</f>
        <v>150</v>
      </c>
      <c r="N10255" s="47">
        <f>+PGSales!$L10255*PGSales!$M10255</f>
        <v>300</v>
      </c>
    </row>
    <row r="10256" spans="1:14" hidden="1" x14ac:dyDescent="0.25">
      <c r="A10256" s="77">
        <f t="shared" si="1160"/>
        <v>2025</v>
      </c>
      <c r="B10256" s="77">
        <f t="shared" si="1161"/>
        <v>8</v>
      </c>
      <c r="C10256" s="73">
        <v>45892</v>
      </c>
      <c r="D10256" s="79" t="s">
        <v>187</v>
      </c>
      <c r="E10256" s="80" t="s">
        <v>593</v>
      </c>
      <c r="F10256" s="81" t="str">
        <f>VLOOKUP(E10256,Customer[],2,FALSE)</f>
        <v>Kaung Kin Think(2)</v>
      </c>
      <c r="G10256" s="69" t="str">
        <f>VLOOKUP(E10256,Customer[],3,FALSE)</f>
        <v>MyintZuu Thaka Rd</v>
      </c>
      <c r="H10256" s="69" t="str">
        <f>VLOOKUP(E10256,Customer[],4,FALSE)</f>
        <v>Mangalardon</v>
      </c>
      <c r="I10256" s="48" t="s">
        <v>25</v>
      </c>
      <c r="J10256" s="82" t="str">
        <f>VLOOKUP(I10256,PGStock[],2,FALSE)</f>
        <v>Columbus Super Red Smooth 350 Ml</v>
      </c>
      <c r="K10256" s="71">
        <f>VLOOKUP(I10256,PGStock[],3,FALSE)</f>
        <v>0.35</v>
      </c>
      <c r="L10256" s="47">
        <v>1</v>
      </c>
      <c r="M10256" s="47">
        <f>VLOOKUP(I10256,PGStock[],6,FALSE)</f>
        <v>150</v>
      </c>
      <c r="N10256" s="47">
        <f>+PGSales!$L10256*PGSales!$M10256</f>
        <v>150</v>
      </c>
    </row>
    <row r="10257" spans="1:14" hidden="1" x14ac:dyDescent="0.25">
      <c r="A10257" s="77">
        <f t="shared" si="1160"/>
        <v>2025</v>
      </c>
      <c r="B10257" s="77">
        <f t="shared" si="1161"/>
        <v>8</v>
      </c>
      <c r="C10257" s="73">
        <v>45892</v>
      </c>
      <c r="D10257" s="79" t="s">
        <v>187</v>
      </c>
      <c r="E10257" s="80" t="s">
        <v>593</v>
      </c>
      <c r="F10257" s="81" t="str">
        <f>VLOOKUP(E10257,Customer[],2,FALSE)</f>
        <v>Kaung Kin Think(2)</v>
      </c>
      <c r="G10257" s="69" t="str">
        <f>VLOOKUP(E10257,Customer[],3,FALSE)</f>
        <v>MyintZuu Thaka Rd</v>
      </c>
      <c r="H10257" s="69" t="str">
        <f>VLOOKUP(E10257,Customer[],4,FALSE)</f>
        <v>Mangalardon</v>
      </c>
      <c r="I10257" s="48" t="s">
        <v>18</v>
      </c>
      <c r="J10257" s="82" t="str">
        <f>VLOOKUP(I10257,PGStock[],2,FALSE)</f>
        <v>Formula Rum 350ml</v>
      </c>
      <c r="K10257" s="71">
        <f>VLOOKUP(I10257,PGStock[],3,FALSE)</f>
        <v>0.35</v>
      </c>
      <c r="L10257" s="47">
        <v>2</v>
      </c>
      <c r="M10257" s="47">
        <f>VLOOKUP(I10257,PGStock[],6,FALSE)</f>
        <v>150</v>
      </c>
      <c r="N10257" s="47">
        <f>+PGSales!$L10257*PGSales!$M10257</f>
        <v>300</v>
      </c>
    </row>
    <row r="10258" spans="1:14" hidden="1" x14ac:dyDescent="0.25">
      <c r="A10258" s="77">
        <f t="shared" si="1160"/>
        <v>2025</v>
      </c>
      <c r="B10258" s="77">
        <f t="shared" si="1161"/>
        <v>8</v>
      </c>
      <c r="C10258" s="73">
        <v>45892</v>
      </c>
      <c r="D10258" s="79" t="s">
        <v>935</v>
      </c>
      <c r="E10258" s="80" t="s">
        <v>184</v>
      </c>
      <c r="F10258" s="81" t="str">
        <f>VLOOKUP(E10258,Customer[],2,FALSE)</f>
        <v>Kaung Kin Think</v>
      </c>
      <c r="G10258" s="69" t="str">
        <f>VLOOKUP(E10258,Customer[],3,FALSE)</f>
        <v>Joephyu Rd</v>
      </c>
      <c r="H10258" s="69" t="str">
        <f>VLOOKUP(E10258,Customer[],4,FALSE)</f>
        <v>Mangalardon</v>
      </c>
      <c r="I10258" s="48" t="s">
        <v>25</v>
      </c>
      <c r="J10258" s="82" t="str">
        <f>VLOOKUP(I10258,PGStock[],2,FALSE)</f>
        <v>Columbus Super Red Smooth 350 Ml</v>
      </c>
      <c r="K10258" s="71">
        <f>VLOOKUP(I10258,PGStock[],3,FALSE)</f>
        <v>0.35</v>
      </c>
      <c r="L10258" s="47">
        <v>5</v>
      </c>
      <c r="M10258" s="47">
        <f>VLOOKUP(I10258,PGStock[],6,FALSE)</f>
        <v>150</v>
      </c>
      <c r="N10258" s="47">
        <f>+PGSales!$L10258*PGSales!$M10258</f>
        <v>750</v>
      </c>
    </row>
    <row r="10259" spans="1:14" hidden="1" x14ac:dyDescent="0.25">
      <c r="A10259" s="77">
        <f t="shared" si="1160"/>
        <v>2025</v>
      </c>
      <c r="B10259" s="77">
        <f t="shared" si="1161"/>
        <v>8</v>
      </c>
      <c r="C10259" s="73">
        <v>45892</v>
      </c>
      <c r="D10259" s="79" t="s">
        <v>935</v>
      </c>
      <c r="E10259" s="80" t="s">
        <v>184</v>
      </c>
      <c r="F10259" s="81" t="str">
        <f>VLOOKUP(E10259,Customer[],2,FALSE)</f>
        <v>Kaung Kin Think</v>
      </c>
      <c r="G10259" s="69" t="str">
        <f>VLOOKUP(E10259,Customer[],3,FALSE)</f>
        <v>Joephyu Rd</v>
      </c>
      <c r="H10259" s="69" t="str">
        <f>VLOOKUP(E10259,Customer[],4,FALSE)</f>
        <v>Mangalardon</v>
      </c>
      <c r="I10259" s="48" t="s">
        <v>18</v>
      </c>
      <c r="J10259" s="82" t="str">
        <f>VLOOKUP(I10259,PGStock[],2,FALSE)</f>
        <v>Formula Rum 350ml</v>
      </c>
      <c r="K10259" s="71">
        <f>VLOOKUP(I10259,PGStock[],3,FALSE)</f>
        <v>0.35</v>
      </c>
      <c r="L10259" s="47">
        <v>2</v>
      </c>
      <c r="M10259" s="47">
        <f>VLOOKUP(I10259,PGStock[],6,FALSE)</f>
        <v>150</v>
      </c>
      <c r="N10259" s="47">
        <f>+PGSales!$L10259*PGSales!$M10259</f>
        <v>300</v>
      </c>
    </row>
    <row r="10260" spans="1:14" hidden="1" x14ac:dyDescent="0.25">
      <c r="A10260" s="77">
        <f t="shared" si="1160"/>
        <v>2025</v>
      </c>
      <c r="B10260" s="77">
        <f t="shared" si="1161"/>
        <v>8</v>
      </c>
      <c r="C10260" s="73">
        <v>45892</v>
      </c>
      <c r="D10260" s="79" t="s">
        <v>1</v>
      </c>
      <c r="E10260" s="80" t="s">
        <v>180</v>
      </c>
      <c r="F10260" s="81" t="str">
        <f>VLOOKUP(E10260,Customer[],2,FALSE)</f>
        <v>San Thit</v>
      </c>
      <c r="G10260" s="69" t="str">
        <f>VLOOKUP(E10260,Customer[],3,FALSE)</f>
        <v>Jone Phyu Rd</v>
      </c>
      <c r="H10260" s="69" t="str">
        <f>VLOOKUP(E10260,Customer[],4,FALSE)</f>
        <v>Mangalardon</v>
      </c>
      <c r="I10260" s="48" t="s">
        <v>25</v>
      </c>
      <c r="J10260" s="82" t="str">
        <f>VLOOKUP(I10260,PGStock[],2,FALSE)</f>
        <v>Columbus Super Red Smooth 350 Ml</v>
      </c>
      <c r="K10260" s="71">
        <f>VLOOKUP(I10260,PGStock[],3,FALSE)</f>
        <v>0.35</v>
      </c>
      <c r="L10260" s="47">
        <v>2</v>
      </c>
      <c r="M10260" s="47">
        <f>VLOOKUP(I10260,PGStock[],6,FALSE)</f>
        <v>150</v>
      </c>
      <c r="N10260" s="47">
        <f>+PGSales!$L10260*PGSales!$M10260</f>
        <v>300</v>
      </c>
    </row>
    <row r="10261" spans="1:14" hidden="1" x14ac:dyDescent="0.25">
      <c r="A10261" s="77">
        <f t="shared" si="1160"/>
        <v>2025</v>
      </c>
      <c r="B10261" s="77">
        <f t="shared" si="1161"/>
        <v>8</v>
      </c>
      <c r="C10261" s="73">
        <v>45892</v>
      </c>
      <c r="D10261" s="79" t="s">
        <v>1</v>
      </c>
      <c r="E10261" s="80" t="s">
        <v>180</v>
      </c>
      <c r="F10261" s="81" t="str">
        <f>VLOOKUP(E10261,Customer[],2,FALSE)</f>
        <v>San Thit</v>
      </c>
      <c r="G10261" s="69" t="str">
        <f>VLOOKUP(E10261,Customer[],3,FALSE)</f>
        <v>Jone Phyu Rd</v>
      </c>
      <c r="H10261" s="69" t="str">
        <f>VLOOKUP(E10261,Customer[],4,FALSE)</f>
        <v>Mangalardon</v>
      </c>
      <c r="I10261" s="48" t="s">
        <v>18</v>
      </c>
      <c r="J10261" s="82" t="str">
        <f>VLOOKUP(I10261,PGStock[],2,FALSE)</f>
        <v>Formula Rum 350ml</v>
      </c>
      <c r="K10261" s="71">
        <f>VLOOKUP(I10261,PGStock[],3,FALSE)</f>
        <v>0.35</v>
      </c>
      <c r="L10261" s="47">
        <v>4</v>
      </c>
      <c r="M10261" s="47">
        <f>VLOOKUP(I10261,PGStock[],6,FALSE)</f>
        <v>150</v>
      </c>
      <c r="N10261" s="47">
        <f>+PGSales!$L10261*PGSales!$M10261</f>
        <v>600</v>
      </c>
    </row>
    <row r="10262" spans="1:14" hidden="1" x14ac:dyDescent="0.25">
      <c r="A10262" s="77">
        <f t="shared" si="1160"/>
        <v>2025</v>
      </c>
      <c r="B10262" s="77">
        <f t="shared" si="1161"/>
        <v>8</v>
      </c>
      <c r="C10262" s="73">
        <v>45892</v>
      </c>
      <c r="D10262" s="79" t="s">
        <v>109</v>
      </c>
      <c r="E10262" s="80" t="s">
        <v>936</v>
      </c>
      <c r="F10262" s="81" t="str">
        <f>VLOOKUP(E10262,Customer[],2,FALSE)</f>
        <v>KK Store</v>
      </c>
      <c r="G10262" s="69" t="str">
        <f>VLOOKUP(E10262,Customer[],3,FALSE)</f>
        <v>Palal Lansone  rd</v>
      </c>
      <c r="H10262" s="69" t="str">
        <f>VLOOKUP(E10262,Customer[],4,FALSE)</f>
        <v>Mangalardon</v>
      </c>
      <c r="I10262" s="48" t="s">
        <v>25</v>
      </c>
      <c r="J10262" s="82" t="str">
        <f>VLOOKUP(I10262,PGStock[],2,FALSE)</f>
        <v>Columbus Super Red Smooth 350 Ml</v>
      </c>
      <c r="K10262" s="71">
        <f>VLOOKUP(I10262,PGStock[],3,FALSE)</f>
        <v>0.35</v>
      </c>
      <c r="L10262" s="47">
        <v>3</v>
      </c>
      <c r="M10262" s="47">
        <f>VLOOKUP(I10262,PGStock[],6,FALSE)</f>
        <v>150</v>
      </c>
      <c r="N10262" s="47">
        <f>+PGSales!$L10262*PGSales!$M10262</f>
        <v>450</v>
      </c>
    </row>
    <row r="10263" spans="1:14" hidden="1" x14ac:dyDescent="0.25">
      <c r="A10263" s="77">
        <f t="shared" si="1160"/>
        <v>2025</v>
      </c>
      <c r="B10263" s="77">
        <f t="shared" si="1161"/>
        <v>8</v>
      </c>
      <c r="C10263" s="73">
        <v>45892</v>
      </c>
      <c r="D10263" s="79" t="s">
        <v>109</v>
      </c>
      <c r="E10263" s="80" t="s">
        <v>936</v>
      </c>
      <c r="F10263" s="81" t="str">
        <f>VLOOKUP(E10263,Customer[],2,FALSE)</f>
        <v>KK Store</v>
      </c>
      <c r="G10263" s="69" t="str">
        <f>VLOOKUP(E10263,Customer[],3,FALSE)</f>
        <v>Palal Lansone  rd</v>
      </c>
      <c r="H10263" s="69" t="str">
        <f>VLOOKUP(E10263,Customer[],4,FALSE)</f>
        <v>Mangalardon</v>
      </c>
      <c r="I10263" s="48" t="s">
        <v>18</v>
      </c>
      <c r="J10263" s="82" t="str">
        <f>VLOOKUP(I10263,PGStock[],2,FALSE)</f>
        <v>Formula Rum 350ml</v>
      </c>
      <c r="K10263" s="71">
        <f>VLOOKUP(I10263,PGStock[],3,FALSE)</f>
        <v>0.35</v>
      </c>
      <c r="L10263" s="47">
        <v>1</v>
      </c>
      <c r="M10263" s="47">
        <f>VLOOKUP(I10263,PGStock[],6,FALSE)</f>
        <v>150</v>
      </c>
      <c r="N10263" s="47">
        <f>+PGSales!$L10263*PGSales!$M10263</f>
        <v>150</v>
      </c>
    </row>
    <row r="10264" spans="1:14" hidden="1" x14ac:dyDescent="0.25">
      <c r="A10264" s="77">
        <f t="shared" si="1160"/>
        <v>2025</v>
      </c>
      <c r="B10264" s="77">
        <f t="shared" si="1161"/>
        <v>8</v>
      </c>
      <c r="C10264" s="73">
        <v>45892</v>
      </c>
      <c r="D10264" s="79" t="s">
        <v>131</v>
      </c>
      <c r="E10264" s="80" t="s">
        <v>373</v>
      </c>
      <c r="F10264" s="81" t="str">
        <f>VLOOKUP(E10264,Customer[],2,FALSE)</f>
        <v>Htate Tan</v>
      </c>
      <c r="G10264" s="69" t="str">
        <f>VLOOKUP(E10264,Customer[],3,FALSE)</f>
        <v>Sattmu Zone (1) Zay Rd</v>
      </c>
      <c r="H10264" s="69" t="str">
        <f>VLOOKUP(E10264,Customer[],4,FALSE)</f>
        <v>Hlaing Thar Yar</v>
      </c>
      <c r="I10264" s="48" t="s">
        <v>25</v>
      </c>
      <c r="J10264" s="82" t="str">
        <f>VLOOKUP(I10264,PGStock[],2,FALSE)</f>
        <v>Columbus Super Red Smooth 350 Ml</v>
      </c>
      <c r="K10264" s="71">
        <f>VLOOKUP(I10264,PGStock[],3,FALSE)</f>
        <v>0.35</v>
      </c>
      <c r="L10264" s="47">
        <v>7</v>
      </c>
      <c r="M10264" s="47">
        <f>VLOOKUP(I10264,PGStock[],6,FALSE)</f>
        <v>150</v>
      </c>
      <c r="N10264" s="47">
        <f>+PGSales!$L10264*PGSales!$M10264</f>
        <v>1050</v>
      </c>
    </row>
    <row r="10265" spans="1:14" hidden="1" x14ac:dyDescent="0.25">
      <c r="A10265" s="77">
        <f t="shared" si="1160"/>
        <v>2025</v>
      </c>
      <c r="B10265" s="77">
        <f t="shared" si="1161"/>
        <v>8</v>
      </c>
      <c r="C10265" s="73">
        <v>45892</v>
      </c>
      <c r="D10265" s="79" t="s">
        <v>131</v>
      </c>
      <c r="E10265" s="80" t="s">
        <v>373</v>
      </c>
      <c r="F10265" s="81" t="str">
        <f>VLOOKUP(E10265,Customer[],2,FALSE)</f>
        <v>Htate Tan</v>
      </c>
      <c r="G10265" s="69" t="str">
        <f>VLOOKUP(E10265,Customer[],3,FALSE)</f>
        <v>Sattmu Zone (1) Zay Rd</v>
      </c>
      <c r="H10265" s="69" t="str">
        <f>VLOOKUP(E10265,Customer[],4,FALSE)</f>
        <v>Hlaing Thar Yar</v>
      </c>
      <c r="I10265" s="48" t="s">
        <v>18</v>
      </c>
      <c r="J10265" s="82" t="str">
        <f>VLOOKUP(I10265,PGStock[],2,FALSE)</f>
        <v>Formula Rum 350ml</v>
      </c>
      <c r="K10265" s="71">
        <f>VLOOKUP(I10265,PGStock[],3,FALSE)</f>
        <v>0.35</v>
      </c>
      <c r="L10265" s="47">
        <v>1</v>
      </c>
      <c r="M10265" s="47">
        <f>VLOOKUP(I10265,PGStock[],6,FALSE)</f>
        <v>150</v>
      </c>
      <c r="N10265" s="47">
        <f>+PGSales!$L10265*PGSales!$M10265</f>
        <v>150</v>
      </c>
    </row>
    <row r="10266" spans="1:14" hidden="1" x14ac:dyDescent="0.25">
      <c r="A10266" s="77">
        <f t="shared" si="1160"/>
        <v>2025</v>
      </c>
      <c r="B10266" s="77">
        <f t="shared" si="1161"/>
        <v>8</v>
      </c>
      <c r="C10266" s="73">
        <v>45892</v>
      </c>
      <c r="D10266" s="79" t="s">
        <v>70</v>
      </c>
      <c r="E10266" s="80" t="s">
        <v>415</v>
      </c>
      <c r="F10266" s="81" t="str">
        <f>VLOOKUP(E10266,Customer[],2,FALSE)</f>
        <v>Lucky</v>
      </c>
      <c r="G10266" s="69" t="str">
        <f>VLOOKUP(E10266,Customer[],3,FALSE)</f>
        <v>Malar Rd</v>
      </c>
      <c r="H10266" s="69" t="str">
        <f>VLOOKUP(E10266,Customer[],4,FALSE)</f>
        <v>Hlaing Thar Yar</v>
      </c>
      <c r="I10266" s="48" t="s">
        <v>20</v>
      </c>
      <c r="J10266" s="82" t="str">
        <f>VLOOKUP(I10266,PGStock[],2,FALSE)</f>
        <v>Formula Rum 700ml</v>
      </c>
      <c r="K10266" s="71">
        <f>VLOOKUP(I10266,PGStock[],3,FALSE)</f>
        <v>0.7</v>
      </c>
      <c r="L10266" s="47">
        <v>1</v>
      </c>
      <c r="M10266" s="47">
        <f>VLOOKUP(I10266,PGStock[],6,FALSE)</f>
        <v>200</v>
      </c>
      <c r="N10266" s="47">
        <f>+PGSales!$L10266*PGSales!$M10266</f>
        <v>200</v>
      </c>
    </row>
    <row r="10267" spans="1:14" hidden="1" x14ac:dyDescent="0.25">
      <c r="A10267" s="77">
        <f t="shared" si="1160"/>
        <v>2025</v>
      </c>
      <c r="B10267" s="77">
        <f t="shared" si="1161"/>
        <v>8</v>
      </c>
      <c r="C10267" s="73">
        <v>45892</v>
      </c>
      <c r="D10267" s="79" t="s">
        <v>70</v>
      </c>
      <c r="E10267" s="80" t="s">
        <v>415</v>
      </c>
      <c r="F10267" s="81" t="str">
        <f>VLOOKUP(E10267,Customer[],2,FALSE)</f>
        <v>Lucky</v>
      </c>
      <c r="G10267" s="69" t="str">
        <f>VLOOKUP(E10267,Customer[],3,FALSE)</f>
        <v>Malar Rd</v>
      </c>
      <c r="H10267" s="69" t="str">
        <f>VLOOKUP(E10267,Customer[],4,FALSE)</f>
        <v>Hlaing Thar Yar</v>
      </c>
      <c r="I10267" s="48" t="s">
        <v>18</v>
      </c>
      <c r="J10267" s="82" t="str">
        <f>VLOOKUP(I10267,PGStock[],2,FALSE)</f>
        <v>Formula Rum 350ml</v>
      </c>
      <c r="K10267" s="71">
        <f>VLOOKUP(I10267,PGStock[],3,FALSE)</f>
        <v>0.35</v>
      </c>
      <c r="L10267" s="47">
        <v>8</v>
      </c>
      <c r="M10267" s="47">
        <f>VLOOKUP(I10267,PGStock[],6,FALSE)</f>
        <v>150</v>
      </c>
      <c r="N10267" s="47">
        <f>+PGSales!$L10267*PGSales!$M10267</f>
        <v>1200</v>
      </c>
    </row>
    <row r="10268" spans="1:14" hidden="1" x14ac:dyDescent="0.25">
      <c r="A10268" s="77">
        <f t="shared" si="1160"/>
        <v>2025</v>
      </c>
      <c r="B10268" s="77">
        <f t="shared" si="1161"/>
        <v>8</v>
      </c>
      <c r="C10268" s="73">
        <v>45892</v>
      </c>
      <c r="D10268" s="79" t="s">
        <v>74</v>
      </c>
      <c r="E10268" s="80" t="s">
        <v>468</v>
      </c>
      <c r="F10268" s="81" t="str">
        <f>VLOOKUP(E10268,Customer[],2,FALSE)</f>
        <v>Zaw</v>
      </c>
      <c r="G10268" s="69" t="str">
        <f>VLOOKUP(E10268,Customer[],3,FALSE)</f>
        <v>Kyan Sitt Thar Rd</v>
      </c>
      <c r="H10268" s="69" t="str">
        <f>VLOOKUP(E10268,Customer[],4,FALSE)</f>
        <v>Hlaing Thar Yar</v>
      </c>
      <c r="I10268" s="48" t="s">
        <v>27</v>
      </c>
      <c r="J10268" s="82" t="str">
        <f>VLOOKUP(I10268,PGStock[],2,FALSE)</f>
        <v>Columbus Super Red Smooth 700 Ml</v>
      </c>
      <c r="K10268" s="71">
        <f>VLOOKUP(I10268,PGStock[],3,FALSE)</f>
        <v>0.7</v>
      </c>
      <c r="L10268" s="47">
        <v>2</v>
      </c>
      <c r="M10268" s="47">
        <f>VLOOKUP(I10268,PGStock[],6,FALSE)</f>
        <v>200</v>
      </c>
      <c r="N10268" s="47">
        <f>+PGSales!$L10268*PGSales!$M10268</f>
        <v>400</v>
      </c>
    </row>
    <row r="10269" spans="1:14" hidden="1" x14ac:dyDescent="0.25">
      <c r="A10269" s="77">
        <f t="shared" si="1160"/>
        <v>2025</v>
      </c>
      <c r="B10269" s="77">
        <f t="shared" si="1161"/>
        <v>8</v>
      </c>
      <c r="C10269" s="73">
        <v>45892</v>
      </c>
      <c r="D10269" s="79" t="s">
        <v>74</v>
      </c>
      <c r="E10269" s="80" t="s">
        <v>468</v>
      </c>
      <c r="F10269" s="81" t="str">
        <f>VLOOKUP(E10269,Customer[],2,FALSE)</f>
        <v>Zaw</v>
      </c>
      <c r="G10269" s="69" t="str">
        <f>VLOOKUP(E10269,Customer[],3,FALSE)</f>
        <v>Kyan Sitt Thar Rd</v>
      </c>
      <c r="H10269" s="69" t="str">
        <f>VLOOKUP(E10269,Customer[],4,FALSE)</f>
        <v>Hlaing Thar Yar</v>
      </c>
      <c r="I10269" s="48" t="s">
        <v>25</v>
      </c>
      <c r="J10269" s="82" t="str">
        <f>VLOOKUP(I10269,PGStock[],2,FALSE)</f>
        <v>Columbus Super Red Smooth 350 Ml</v>
      </c>
      <c r="K10269" s="71">
        <f>VLOOKUP(I10269,PGStock[],3,FALSE)</f>
        <v>0.35</v>
      </c>
      <c r="L10269" s="47">
        <v>1</v>
      </c>
      <c r="M10269" s="47">
        <f>VLOOKUP(I10269,PGStock[],6,FALSE)</f>
        <v>150</v>
      </c>
      <c r="N10269" s="47">
        <f>+PGSales!$L10269*PGSales!$M10269</f>
        <v>150</v>
      </c>
    </row>
    <row r="10270" spans="1:14" hidden="1" x14ac:dyDescent="0.25">
      <c r="A10270" s="77">
        <f t="shared" si="1160"/>
        <v>2025</v>
      </c>
      <c r="B10270" s="77">
        <f t="shared" si="1161"/>
        <v>8</v>
      </c>
      <c r="C10270" s="73">
        <v>45892</v>
      </c>
      <c r="D10270" s="79" t="s">
        <v>74</v>
      </c>
      <c r="E10270" s="80" t="s">
        <v>468</v>
      </c>
      <c r="F10270" s="81" t="str">
        <f>VLOOKUP(E10270,Customer[],2,FALSE)</f>
        <v>Zaw</v>
      </c>
      <c r="G10270" s="69" t="str">
        <f>VLOOKUP(E10270,Customer[],3,FALSE)</f>
        <v>Kyan Sitt Thar Rd</v>
      </c>
      <c r="H10270" s="69" t="str">
        <f>VLOOKUP(E10270,Customer[],4,FALSE)</f>
        <v>Hlaing Thar Yar</v>
      </c>
      <c r="I10270" s="48" t="s">
        <v>23</v>
      </c>
      <c r="J10270" s="82" t="str">
        <f>VLOOKUP(I10270,PGStock[],2,FALSE)</f>
        <v>Columbus Super Red Smooth 175 Ml</v>
      </c>
      <c r="K10270" s="71">
        <f>VLOOKUP(I10270,PGStock[],3,FALSE)</f>
        <v>0.17499999999999999</v>
      </c>
      <c r="L10270" s="47">
        <v>3</v>
      </c>
      <c r="M10270" s="47">
        <f>VLOOKUP(I10270,PGStock[],6,FALSE)</f>
        <v>100</v>
      </c>
      <c r="N10270" s="47">
        <f>+PGSales!$L10270*PGSales!$M10270</f>
        <v>300</v>
      </c>
    </row>
    <row r="10271" spans="1:14" hidden="1" x14ac:dyDescent="0.25">
      <c r="A10271" s="77">
        <f t="shared" si="1160"/>
        <v>2025</v>
      </c>
      <c r="B10271" s="77">
        <f t="shared" si="1161"/>
        <v>8</v>
      </c>
      <c r="C10271" s="73">
        <v>45892</v>
      </c>
      <c r="D10271" s="79" t="s">
        <v>74</v>
      </c>
      <c r="E10271" s="80" t="s">
        <v>468</v>
      </c>
      <c r="F10271" s="81" t="str">
        <f>VLOOKUP(E10271,Customer[],2,FALSE)</f>
        <v>Zaw</v>
      </c>
      <c r="G10271" s="69" t="str">
        <f>VLOOKUP(E10271,Customer[],3,FALSE)</f>
        <v>Kyan Sitt Thar Rd</v>
      </c>
      <c r="H10271" s="69" t="str">
        <f>VLOOKUP(E10271,Customer[],4,FALSE)</f>
        <v>Hlaing Thar Yar</v>
      </c>
      <c r="I10271" s="48" t="s">
        <v>20</v>
      </c>
      <c r="J10271" s="82" t="str">
        <f>VLOOKUP(I10271,PGStock[],2,FALSE)</f>
        <v>Formula Rum 700ml</v>
      </c>
      <c r="K10271" s="71">
        <f>VLOOKUP(I10271,PGStock[],3,FALSE)</f>
        <v>0.7</v>
      </c>
      <c r="L10271" s="47">
        <v>2</v>
      </c>
      <c r="M10271" s="47">
        <f>VLOOKUP(I10271,PGStock[],6,FALSE)</f>
        <v>200</v>
      </c>
      <c r="N10271" s="47">
        <f>+PGSales!$L10271*PGSales!$M10271</f>
        <v>400</v>
      </c>
    </row>
    <row r="10272" spans="1:14" hidden="1" x14ac:dyDescent="0.25">
      <c r="A10272" s="77">
        <f t="shared" si="1160"/>
        <v>2025</v>
      </c>
      <c r="B10272" s="77">
        <f t="shared" si="1161"/>
        <v>8</v>
      </c>
      <c r="C10272" s="73">
        <v>45892</v>
      </c>
      <c r="D10272" s="79" t="s">
        <v>74</v>
      </c>
      <c r="E10272" s="80" t="s">
        <v>468</v>
      </c>
      <c r="F10272" s="81" t="str">
        <f>VLOOKUP(E10272,Customer[],2,FALSE)</f>
        <v>Zaw</v>
      </c>
      <c r="G10272" s="69" t="str">
        <f>VLOOKUP(E10272,Customer[],3,FALSE)</f>
        <v>Kyan Sitt Thar Rd</v>
      </c>
      <c r="H10272" s="69" t="str">
        <f>VLOOKUP(E10272,Customer[],4,FALSE)</f>
        <v>Hlaing Thar Yar</v>
      </c>
      <c r="I10272" s="48" t="s">
        <v>18</v>
      </c>
      <c r="J10272" s="82" t="str">
        <f>VLOOKUP(I10272,PGStock[],2,FALSE)</f>
        <v>Formula Rum 350ml</v>
      </c>
      <c r="K10272" s="71">
        <f>VLOOKUP(I10272,PGStock[],3,FALSE)</f>
        <v>0.35</v>
      </c>
      <c r="L10272" s="47">
        <v>4</v>
      </c>
      <c r="M10272" s="47">
        <f>VLOOKUP(I10272,PGStock[],6,FALSE)</f>
        <v>150</v>
      </c>
      <c r="N10272" s="47">
        <f>+PGSales!$L10272*PGSales!$M10272</f>
        <v>600</v>
      </c>
    </row>
    <row r="10273" spans="1:14" hidden="1" x14ac:dyDescent="0.25">
      <c r="A10273" s="77">
        <f t="shared" ref="A10273:A10327" si="1162">YEAR(C10273)</f>
        <v>2025</v>
      </c>
      <c r="B10273" s="77">
        <f t="shared" ref="B10273:B10327" si="1163">MONTH(C10273)</f>
        <v>8</v>
      </c>
      <c r="C10273" s="73">
        <v>45892</v>
      </c>
      <c r="D10273" s="79" t="s">
        <v>878</v>
      </c>
      <c r="E10273" s="80">
        <v>124</v>
      </c>
      <c r="F10273" s="81" t="str">
        <f>VLOOKUP(E10273,Customer[],2,FALSE)</f>
        <v>124 Store</v>
      </c>
      <c r="G10273" s="69" t="str">
        <f>VLOOKUP(E10273,Customer[],3,FALSE)</f>
        <v>Padamyar Rd</v>
      </c>
      <c r="H10273" s="69" t="str">
        <f>VLOOKUP(E10273,Customer[],4,FALSE)</f>
        <v>Hlaing Thar Yar</v>
      </c>
      <c r="I10273" s="48" t="s">
        <v>25</v>
      </c>
      <c r="J10273" s="82" t="str">
        <f>VLOOKUP(I10273,PGStock[],2,FALSE)</f>
        <v>Columbus Super Red Smooth 350 Ml</v>
      </c>
      <c r="K10273" s="71">
        <f>VLOOKUP(I10273,PGStock[],3,FALSE)</f>
        <v>0.35</v>
      </c>
      <c r="L10273" s="47">
        <v>5</v>
      </c>
      <c r="M10273" s="47">
        <f>VLOOKUP(I10273,PGStock[],6,FALSE)</f>
        <v>150</v>
      </c>
      <c r="N10273" s="47">
        <f>+PGSales!$L10273*PGSales!$M10273</f>
        <v>750</v>
      </c>
    </row>
    <row r="10274" spans="1:14" hidden="1" x14ac:dyDescent="0.25">
      <c r="A10274" s="77">
        <f t="shared" si="1162"/>
        <v>2025</v>
      </c>
      <c r="B10274" s="77">
        <f t="shared" si="1163"/>
        <v>8</v>
      </c>
      <c r="C10274" s="73">
        <v>45892</v>
      </c>
      <c r="D10274" s="79" t="s">
        <v>878</v>
      </c>
      <c r="E10274" s="80">
        <v>124</v>
      </c>
      <c r="F10274" s="81" t="str">
        <f>VLOOKUP(E10274,Customer[],2,FALSE)</f>
        <v>124 Store</v>
      </c>
      <c r="G10274" s="69" t="str">
        <f>VLOOKUP(E10274,Customer[],3,FALSE)</f>
        <v>Padamyar Rd</v>
      </c>
      <c r="H10274" s="69" t="str">
        <f>VLOOKUP(E10274,Customer[],4,FALSE)</f>
        <v>Hlaing Thar Yar</v>
      </c>
      <c r="I10274" s="48" t="s">
        <v>23</v>
      </c>
      <c r="J10274" s="82" t="str">
        <f>VLOOKUP(I10274,PGStock[],2,FALSE)</f>
        <v>Columbus Super Red Smooth 175 Ml</v>
      </c>
      <c r="K10274" s="71">
        <f>VLOOKUP(I10274,PGStock[],3,FALSE)</f>
        <v>0.17499999999999999</v>
      </c>
      <c r="L10274" s="47">
        <v>1</v>
      </c>
      <c r="M10274" s="47">
        <f>VLOOKUP(I10274,PGStock[],6,FALSE)</f>
        <v>100</v>
      </c>
      <c r="N10274" s="47">
        <f>+PGSales!$L10274*PGSales!$M10274</f>
        <v>100</v>
      </c>
    </row>
    <row r="10275" spans="1:14" hidden="1" x14ac:dyDescent="0.25">
      <c r="A10275" s="77">
        <f t="shared" si="1162"/>
        <v>2025</v>
      </c>
      <c r="B10275" s="77">
        <f t="shared" si="1163"/>
        <v>8</v>
      </c>
      <c r="C10275" s="73">
        <v>45892</v>
      </c>
      <c r="D10275" s="79" t="s">
        <v>878</v>
      </c>
      <c r="E10275" s="80">
        <v>124</v>
      </c>
      <c r="F10275" s="81" t="str">
        <f>VLOOKUP(E10275,Customer[],2,FALSE)</f>
        <v>124 Store</v>
      </c>
      <c r="G10275" s="69" t="str">
        <f>VLOOKUP(E10275,Customer[],3,FALSE)</f>
        <v>Padamyar Rd</v>
      </c>
      <c r="H10275" s="69" t="str">
        <f>VLOOKUP(E10275,Customer[],4,FALSE)</f>
        <v>Hlaing Thar Yar</v>
      </c>
      <c r="I10275" s="48" t="s">
        <v>18</v>
      </c>
      <c r="J10275" s="82" t="str">
        <f>VLOOKUP(I10275,PGStock[],2,FALSE)</f>
        <v>Formula Rum 350ml</v>
      </c>
      <c r="K10275" s="71">
        <f>VLOOKUP(I10275,PGStock[],3,FALSE)</f>
        <v>0.35</v>
      </c>
      <c r="L10275" s="47">
        <v>6</v>
      </c>
      <c r="M10275" s="47">
        <f>VLOOKUP(I10275,PGStock[],6,FALSE)</f>
        <v>150</v>
      </c>
      <c r="N10275" s="47">
        <f>+PGSales!$L10275*PGSales!$M10275</f>
        <v>900</v>
      </c>
    </row>
    <row r="10276" spans="1:14" hidden="1" x14ac:dyDescent="0.25">
      <c r="A10276" s="77">
        <f t="shared" si="1162"/>
        <v>2025</v>
      </c>
      <c r="B10276" s="77">
        <f t="shared" si="1163"/>
        <v>8</v>
      </c>
      <c r="C10276" s="73">
        <v>45892</v>
      </c>
      <c r="D10276" s="79" t="s">
        <v>275</v>
      </c>
      <c r="E10276" s="80" t="s">
        <v>467</v>
      </c>
      <c r="F10276" s="81" t="str">
        <f>VLOOKUP(E10276,Customer[],2,FALSE)</f>
        <v>ANT Store</v>
      </c>
      <c r="G10276" s="69" t="str">
        <f>VLOOKUP(E10276,Customer[],3,FALSE)</f>
        <v>Sake kan Thar Rd</v>
      </c>
      <c r="H10276" s="69" t="str">
        <f>VLOOKUP(E10276,Customer[],4,FALSE)</f>
        <v>Hlaing Thar Yar</v>
      </c>
      <c r="I10276" s="48" t="s">
        <v>27</v>
      </c>
      <c r="J10276" s="82" t="str">
        <f>VLOOKUP(I10276,PGStock[],2,FALSE)</f>
        <v>Columbus Super Red Smooth 700 Ml</v>
      </c>
      <c r="K10276" s="71">
        <f>VLOOKUP(I10276,PGStock[],3,FALSE)</f>
        <v>0.7</v>
      </c>
      <c r="L10276" s="47">
        <v>1</v>
      </c>
      <c r="M10276" s="47">
        <f>VLOOKUP(I10276,PGStock[],6,FALSE)</f>
        <v>200</v>
      </c>
      <c r="N10276" s="47">
        <f>+PGSales!$L10276*PGSales!$M10276</f>
        <v>200</v>
      </c>
    </row>
    <row r="10277" spans="1:14" hidden="1" x14ac:dyDescent="0.25">
      <c r="A10277" s="77">
        <f t="shared" si="1162"/>
        <v>2025</v>
      </c>
      <c r="B10277" s="77">
        <f t="shared" si="1163"/>
        <v>8</v>
      </c>
      <c r="C10277" s="73">
        <v>45892</v>
      </c>
      <c r="D10277" s="79" t="s">
        <v>275</v>
      </c>
      <c r="E10277" s="80" t="s">
        <v>467</v>
      </c>
      <c r="F10277" s="81" t="str">
        <f>VLOOKUP(E10277,Customer[],2,FALSE)</f>
        <v>ANT Store</v>
      </c>
      <c r="G10277" s="69" t="str">
        <f>VLOOKUP(E10277,Customer[],3,FALSE)</f>
        <v>Sake kan Thar Rd</v>
      </c>
      <c r="H10277" s="69" t="str">
        <f>VLOOKUP(E10277,Customer[],4,FALSE)</f>
        <v>Hlaing Thar Yar</v>
      </c>
      <c r="I10277" s="48" t="s">
        <v>25</v>
      </c>
      <c r="J10277" s="82" t="str">
        <f>VLOOKUP(I10277,PGStock[],2,FALSE)</f>
        <v>Columbus Super Red Smooth 350 Ml</v>
      </c>
      <c r="K10277" s="71">
        <f>VLOOKUP(I10277,PGStock[],3,FALSE)</f>
        <v>0.35</v>
      </c>
      <c r="L10277" s="47">
        <v>3</v>
      </c>
      <c r="M10277" s="47">
        <f>VLOOKUP(I10277,PGStock[],6,FALSE)</f>
        <v>150</v>
      </c>
      <c r="N10277" s="47">
        <f>+PGSales!$L10277*PGSales!$M10277</f>
        <v>450</v>
      </c>
    </row>
    <row r="10278" spans="1:14" hidden="1" x14ac:dyDescent="0.25">
      <c r="A10278" s="77">
        <f t="shared" si="1162"/>
        <v>2025</v>
      </c>
      <c r="B10278" s="77">
        <f t="shared" si="1163"/>
        <v>8</v>
      </c>
      <c r="C10278" s="73">
        <v>45892</v>
      </c>
      <c r="D10278" s="79" t="s">
        <v>275</v>
      </c>
      <c r="E10278" s="80" t="s">
        <v>467</v>
      </c>
      <c r="F10278" s="81" t="str">
        <f>VLOOKUP(E10278,Customer[],2,FALSE)</f>
        <v>ANT Store</v>
      </c>
      <c r="G10278" s="69" t="str">
        <f>VLOOKUP(E10278,Customer[],3,FALSE)</f>
        <v>Sake kan Thar Rd</v>
      </c>
      <c r="H10278" s="69" t="str">
        <f>VLOOKUP(E10278,Customer[],4,FALSE)</f>
        <v>Hlaing Thar Yar</v>
      </c>
      <c r="I10278" s="48" t="s">
        <v>20</v>
      </c>
      <c r="J10278" s="82" t="str">
        <f>VLOOKUP(I10278,PGStock[],2,FALSE)</f>
        <v>Formula Rum 700ml</v>
      </c>
      <c r="K10278" s="71">
        <f>VLOOKUP(I10278,PGStock[],3,FALSE)</f>
        <v>0.7</v>
      </c>
      <c r="L10278" s="47">
        <v>1</v>
      </c>
      <c r="M10278" s="47">
        <f>VLOOKUP(I10278,PGStock[],6,FALSE)</f>
        <v>200</v>
      </c>
      <c r="N10278" s="47">
        <f>+PGSales!$L10278*PGSales!$M10278</f>
        <v>200</v>
      </c>
    </row>
    <row r="10279" spans="1:14" hidden="1" x14ac:dyDescent="0.25">
      <c r="A10279" s="77">
        <f t="shared" si="1162"/>
        <v>2025</v>
      </c>
      <c r="B10279" s="77">
        <f t="shared" si="1163"/>
        <v>8</v>
      </c>
      <c r="C10279" s="73">
        <v>45892</v>
      </c>
      <c r="D10279" s="79" t="s">
        <v>275</v>
      </c>
      <c r="E10279" s="80" t="s">
        <v>467</v>
      </c>
      <c r="F10279" s="81" t="str">
        <f>VLOOKUP(E10279,Customer[],2,FALSE)</f>
        <v>ANT Store</v>
      </c>
      <c r="G10279" s="69" t="str">
        <f>VLOOKUP(E10279,Customer[],3,FALSE)</f>
        <v>Sake kan Thar Rd</v>
      </c>
      <c r="H10279" s="69" t="str">
        <f>VLOOKUP(E10279,Customer[],4,FALSE)</f>
        <v>Hlaing Thar Yar</v>
      </c>
      <c r="I10279" s="48" t="s">
        <v>18</v>
      </c>
      <c r="J10279" s="82" t="str">
        <f>VLOOKUP(I10279,PGStock[],2,FALSE)</f>
        <v>Formula Rum 350ml</v>
      </c>
      <c r="K10279" s="71">
        <f>VLOOKUP(I10279,PGStock[],3,FALSE)</f>
        <v>0.35</v>
      </c>
      <c r="L10279" s="47">
        <v>6</v>
      </c>
      <c r="M10279" s="47">
        <f>VLOOKUP(I10279,PGStock[],6,FALSE)</f>
        <v>150</v>
      </c>
      <c r="N10279" s="47">
        <f>+PGSales!$L10279*PGSales!$M10279</f>
        <v>900</v>
      </c>
    </row>
    <row r="10280" spans="1:14" hidden="1" x14ac:dyDescent="0.25">
      <c r="A10280" s="77">
        <f t="shared" si="1162"/>
        <v>2025</v>
      </c>
      <c r="B10280" s="77">
        <f t="shared" si="1163"/>
        <v>8</v>
      </c>
      <c r="C10280" s="73">
        <v>45894</v>
      </c>
      <c r="D10280" s="79" t="s">
        <v>56</v>
      </c>
      <c r="E10280" s="80" t="s">
        <v>661</v>
      </c>
      <c r="F10280" s="81" t="str">
        <f>VLOOKUP(E10280,Customer[],2,FALSE)</f>
        <v>Nyein Nwe</v>
      </c>
      <c r="G10280" s="69" t="str">
        <f>VLOOKUP(E10280,Customer[],3,FALSE)</f>
        <v>Innwa Rd</v>
      </c>
      <c r="H10280" s="69" t="str">
        <f>VLOOKUP(E10280,Customer[],4,FALSE)</f>
        <v>N/Oakkala</v>
      </c>
      <c r="I10280" s="48" t="s">
        <v>25</v>
      </c>
      <c r="J10280" s="82" t="str">
        <f>VLOOKUP(I10280,PGStock[],2,FALSE)</f>
        <v>Columbus Super Red Smooth 350 Ml</v>
      </c>
      <c r="K10280" s="71">
        <f>VLOOKUP(I10280,PGStock[],3,FALSE)</f>
        <v>0.35</v>
      </c>
      <c r="L10280" s="47">
        <v>2</v>
      </c>
      <c r="M10280" s="47">
        <f>VLOOKUP(I10280,PGStock[],6,FALSE)</f>
        <v>150</v>
      </c>
      <c r="N10280" s="47">
        <f>+PGSales!$L10280*PGSales!$M10280</f>
        <v>300</v>
      </c>
    </row>
    <row r="10281" spans="1:14" hidden="1" x14ac:dyDescent="0.25">
      <c r="A10281" s="77">
        <f t="shared" ref="A10281:A10296" si="1164">YEAR(C10281)</f>
        <v>2025</v>
      </c>
      <c r="B10281" s="77">
        <f t="shared" ref="B10281:B10296" si="1165">MONTH(C10281)</f>
        <v>8</v>
      </c>
      <c r="C10281" s="73">
        <v>45894</v>
      </c>
      <c r="D10281" s="79" t="s">
        <v>56</v>
      </c>
      <c r="E10281" s="80" t="s">
        <v>661</v>
      </c>
      <c r="F10281" s="81" t="str">
        <f>VLOOKUP(E10281,Customer[],2,FALSE)</f>
        <v>Nyein Nwe</v>
      </c>
      <c r="G10281" s="69" t="str">
        <f>VLOOKUP(E10281,Customer[],3,FALSE)</f>
        <v>Innwa Rd</v>
      </c>
      <c r="H10281" s="69" t="str">
        <f>VLOOKUP(E10281,Customer[],4,FALSE)</f>
        <v>N/Oakkala</v>
      </c>
      <c r="I10281" s="48" t="s">
        <v>20</v>
      </c>
      <c r="J10281" s="82" t="str">
        <f>VLOOKUP(I10281,PGStock[],2,FALSE)</f>
        <v>Formula Rum 700ml</v>
      </c>
      <c r="K10281" s="71">
        <f>VLOOKUP(I10281,PGStock[],3,FALSE)</f>
        <v>0.7</v>
      </c>
      <c r="L10281" s="47">
        <v>1</v>
      </c>
      <c r="M10281" s="47">
        <f>VLOOKUP(I10281,PGStock[],6,FALSE)</f>
        <v>200</v>
      </c>
      <c r="N10281" s="47">
        <f>+PGSales!$L10281*PGSales!$M10281</f>
        <v>200</v>
      </c>
    </row>
    <row r="10282" spans="1:14" hidden="1" x14ac:dyDescent="0.25">
      <c r="A10282" s="77">
        <f t="shared" si="1164"/>
        <v>2025</v>
      </c>
      <c r="B10282" s="77">
        <f t="shared" si="1165"/>
        <v>8</v>
      </c>
      <c r="C10282" s="73">
        <v>45894</v>
      </c>
      <c r="D10282" s="79" t="s">
        <v>56</v>
      </c>
      <c r="E10282" s="80" t="s">
        <v>661</v>
      </c>
      <c r="F10282" s="81" t="str">
        <f>VLOOKUP(E10282,Customer[],2,FALSE)</f>
        <v>Nyein Nwe</v>
      </c>
      <c r="G10282" s="69" t="str">
        <f>VLOOKUP(E10282,Customer[],3,FALSE)</f>
        <v>Innwa Rd</v>
      </c>
      <c r="H10282" s="69" t="str">
        <f>VLOOKUP(E10282,Customer[],4,FALSE)</f>
        <v>N/Oakkala</v>
      </c>
      <c r="I10282" s="48" t="s">
        <v>18</v>
      </c>
      <c r="J10282" s="82" t="str">
        <f>VLOOKUP(I10282,PGStock[],2,FALSE)</f>
        <v>Formula Rum 350ml</v>
      </c>
      <c r="K10282" s="71">
        <f>VLOOKUP(I10282,PGStock[],3,FALSE)</f>
        <v>0.35</v>
      </c>
      <c r="L10282" s="47">
        <v>2</v>
      </c>
      <c r="M10282" s="47">
        <f>VLOOKUP(I10282,PGStock[],6,FALSE)</f>
        <v>150</v>
      </c>
      <c r="N10282" s="47">
        <f>+PGSales!$L10282*PGSales!$M10282</f>
        <v>300</v>
      </c>
    </row>
    <row r="10283" spans="1:14" hidden="1" x14ac:dyDescent="0.25">
      <c r="A10283" s="77">
        <f t="shared" si="1164"/>
        <v>2025</v>
      </c>
      <c r="B10283" s="77">
        <f t="shared" si="1165"/>
        <v>8</v>
      </c>
      <c r="C10283" s="73">
        <v>45894</v>
      </c>
      <c r="D10283" s="79" t="s">
        <v>60</v>
      </c>
      <c r="E10283" s="80">
        <v>161</v>
      </c>
      <c r="F10283" s="81" t="str">
        <f>VLOOKUP(E10283,Customer[],2,FALSE)</f>
        <v>16 G (1)</v>
      </c>
      <c r="G10283" s="69" t="str">
        <f>VLOOKUP(E10283,Customer[],3,FALSE)</f>
        <v>Innwa Rd</v>
      </c>
      <c r="H10283" s="69" t="str">
        <f>VLOOKUP(E10283,Customer[],4,FALSE)</f>
        <v>S Paukkan N/Oakkala</v>
      </c>
      <c r="I10283" s="48" t="s">
        <v>27</v>
      </c>
      <c r="J10283" s="82" t="str">
        <f>VLOOKUP(I10283,PGStock[],2,FALSE)</f>
        <v>Columbus Super Red Smooth 700 Ml</v>
      </c>
      <c r="K10283" s="71">
        <f>VLOOKUP(I10283,PGStock[],3,FALSE)</f>
        <v>0.7</v>
      </c>
      <c r="L10283" s="47">
        <v>1</v>
      </c>
      <c r="M10283" s="47">
        <f>VLOOKUP(I10283,PGStock[],6,FALSE)</f>
        <v>200</v>
      </c>
      <c r="N10283" s="47">
        <f>+PGSales!$L10283*PGSales!$M10283</f>
        <v>200</v>
      </c>
    </row>
    <row r="10284" spans="1:14" hidden="1" x14ac:dyDescent="0.25">
      <c r="A10284" s="77">
        <f t="shared" si="1164"/>
        <v>2025</v>
      </c>
      <c r="B10284" s="77">
        <f t="shared" si="1165"/>
        <v>8</v>
      </c>
      <c r="C10284" s="73">
        <v>45894</v>
      </c>
      <c r="D10284" s="79" t="s">
        <v>60</v>
      </c>
      <c r="E10284" s="80">
        <v>161</v>
      </c>
      <c r="F10284" s="81" t="str">
        <f>VLOOKUP(E10284,Customer[],2,FALSE)</f>
        <v>16 G (1)</v>
      </c>
      <c r="G10284" s="69" t="str">
        <f>VLOOKUP(E10284,Customer[],3,FALSE)</f>
        <v>Innwa Rd</v>
      </c>
      <c r="H10284" s="69" t="str">
        <f>VLOOKUP(E10284,Customer[],4,FALSE)</f>
        <v>S Paukkan N/Oakkala</v>
      </c>
      <c r="I10284" s="48" t="s">
        <v>25</v>
      </c>
      <c r="J10284" s="82" t="str">
        <f>VLOOKUP(I10284,PGStock[],2,FALSE)</f>
        <v>Columbus Super Red Smooth 350 Ml</v>
      </c>
      <c r="K10284" s="71">
        <f>VLOOKUP(I10284,PGStock[],3,FALSE)</f>
        <v>0.35</v>
      </c>
      <c r="L10284" s="47">
        <v>7</v>
      </c>
      <c r="M10284" s="47">
        <f>VLOOKUP(I10284,PGStock[],6,FALSE)</f>
        <v>150</v>
      </c>
      <c r="N10284" s="47">
        <f>+PGSales!$L10284*PGSales!$M10284</f>
        <v>1050</v>
      </c>
    </row>
    <row r="10285" spans="1:14" hidden="1" x14ac:dyDescent="0.25">
      <c r="A10285" s="77">
        <f t="shared" si="1164"/>
        <v>2025</v>
      </c>
      <c r="B10285" s="77">
        <f t="shared" si="1165"/>
        <v>8</v>
      </c>
      <c r="C10285" s="73">
        <v>45894</v>
      </c>
      <c r="D10285" s="79" t="s">
        <v>60</v>
      </c>
      <c r="E10285" s="80">
        <v>161</v>
      </c>
      <c r="F10285" s="81" t="str">
        <f>VLOOKUP(E10285,Customer[],2,FALSE)</f>
        <v>16 G (1)</v>
      </c>
      <c r="G10285" s="69" t="str">
        <f>VLOOKUP(E10285,Customer[],3,FALSE)</f>
        <v>Innwa Rd</v>
      </c>
      <c r="H10285" s="69" t="str">
        <f>VLOOKUP(E10285,Customer[],4,FALSE)</f>
        <v>S Paukkan N/Oakkala</v>
      </c>
      <c r="I10285" s="48" t="s">
        <v>18</v>
      </c>
      <c r="J10285" s="82" t="str">
        <f>VLOOKUP(I10285,PGStock[],2,FALSE)</f>
        <v>Formula Rum 350ml</v>
      </c>
      <c r="K10285" s="71">
        <f>VLOOKUP(I10285,PGStock[],3,FALSE)</f>
        <v>0.35</v>
      </c>
      <c r="L10285" s="47">
        <v>1</v>
      </c>
      <c r="M10285" s="47">
        <f>VLOOKUP(I10285,PGStock[],6,FALSE)</f>
        <v>150</v>
      </c>
      <c r="N10285" s="47">
        <f>+PGSales!$L10285*PGSales!$M10285</f>
        <v>150</v>
      </c>
    </row>
    <row r="10286" spans="1:14" hidden="1" x14ac:dyDescent="0.25">
      <c r="A10286" s="77">
        <f t="shared" si="1164"/>
        <v>2025</v>
      </c>
      <c r="B10286" s="77">
        <f t="shared" si="1165"/>
        <v>8</v>
      </c>
      <c r="C10286" s="73">
        <v>45894</v>
      </c>
      <c r="D10286" s="79" t="s">
        <v>62</v>
      </c>
      <c r="E10286" s="80">
        <v>162</v>
      </c>
      <c r="F10286" s="81" t="str">
        <f>VLOOKUP(E10286,Customer[],2,FALSE)</f>
        <v>16 G(2)</v>
      </c>
      <c r="G10286" s="69" t="str">
        <f>VLOOKUP(E10286,Customer[],3,FALSE)</f>
        <v>Taungnu Rd</v>
      </c>
      <c r="H10286" s="69" t="str">
        <f>VLOOKUP(E10286,Customer[],4,FALSE)</f>
        <v>S Paukkan N/Oakkala</v>
      </c>
      <c r="I10286" s="48" t="s">
        <v>27</v>
      </c>
      <c r="J10286" s="82" t="str">
        <f>VLOOKUP(I10286,PGStock[],2,FALSE)</f>
        <v>Columbus Super Red Smooth 700 Ml</v>
      </c>
      <c r="K10286" s="71">
        <f>VLOOKUP(I10286,PGStock[],3,FALSE)</f>
        <v>0.7</v>
      </c>
      <c r="L10286" s="47">
        <v>1</v>
      </c>
      <c r="M10286" s="47">
        <f>VLOOKUP(I10286,PGStock[],6,FALSE)</f>
        <v>200</v>
      </c>
      <c r="N10286" s="47">
        <f>+PGSales!$L10286*PGSales!$M10286</f>
        <v>200</v>
      </c>
    </row>
    <row r="10287" spans="1:14" hidden="1" x14ac:dyDescent="0.25">
      <c r="A10287" s="77">
        <f t="shared" si="1164"/>
        <v>2025</v>
      </c>
      <c r="B10287" s="77">
        <f t="shared" si="1165"/>
        <v>8</v>
      </c>
      <c r="C10287" s="73">
        <v>45894</v>
      </c>
      <c r="D10287" s="79" t="s">
        <v>62</v>
      </c>
      <c r="E10287" s="80">
        <v>162</v>
      </c>
      <c r="F10287" s="81" t="str">
        <f>VLOOKUP(E10287,Customer[],2,FALSE)</f>
        <v>16 G(2)</v>
      </c>
      <c r="G10287" s="69" t="str">
        <f>VLOOKUP(E10287,Customer[],3,FALSE)</f>
        <v>Taungnu Rd</v>
      </c>
      <c r="H10287" s="69" t="str">
        <f>VLOOKUP(E10287,Customer[],4,FALSE)</f>
        <v>S Paukkan N/Oakkala</v>
      </c>
      <c r="I10287" s="48" t="s">
        <v>25</v>
      </c>
      <c r="J10287" s="82" t="str">
        <f>VLOOKUP(I10287,PGStock[],2,FALSE)</f>
        <v>Columbus Super Red Smooth 350 Ml</v>
      </c>
      <c r="K10287" s="71">
        <f>VLOOKUP(I10287,PGStock[],3,FALSE)</f>
        <v>0.35</v>
      </c>
      <c r="L10287" s="47">
        <v>11</v>
      </c>
      <c r="M10287" s="47">
        <f>VLOOKUP(I10287,PGStock[],6,FALSE)</f>
        <v>150</v>
      </c>
      <c r="N10287" s="47">
        <f>+PGSales!$L10287*PGSales!$M10287</f>
        <v>1650</v>
      </c>
    </row>
    <row r="10288" spans="1:14" hidden="1" x14ac:dyDescent="0.25">
      <c r="A10288" s="77">
        <f t="shared" si="1164"/>
        <v>2025</v>
      </c>
      <c r="B10288" s="77">
        <f t="shared" si="1165"/>
        <v>8</v>
      </c>
      <c r="C10288" s="73">
        <v>45894</v>
      </c>
      <c r="D10288" s="79" t="s">
        <v>62</v>
      </c>
      <c r="E10288" s="80">
        <v>162</v>
      </c>
      <c r="F10288" s="81" t="str">
        <f>VLOOKUP(E10288,Customer[],2,FALSE)</f>
        <v>16 G(2)</v>
      </c>
      <c r="G10288" s="69" t="str">
        <f>VLOOKUP(E10288,Customer[],3,FALSE)</f>
        <v>Taungnu Rd</v>
      </c>
      <c r="H10288" s="69" t="str">
        <f>VLOOKUP(E10288,Customer[],4,FALSE)</f>
        <v>S Paukkan N/Oakkala</v>
      </c>
      <c r="I10288" s="48" t="s">
        <v>18</v>
      </c>
      <c r="J10288" s="82" t="str">
        <f>VLOOKUP(I10288,PGStock[],2,FALSE)</f>
        <v>Formula Rum 350ml</v>
      </c>
      <c r="K10288" s="71">
        <f>VLOOKUP(I10288,PGStock[],3,FALSE)</f>
        <v>0.35</v>
      </c>
      <c r="L10288" s="47">
        <v>6</v>
      </c>
      <c r="M10288" s="47">
        <f>VLOOKUP(I10288,PGStock[],6,FALSE)</f>
        <v>150</v>
      </c>
      <c r="N10288" s="47">
        <f>+PGSales!$L10288*PGSales!$M10288</f>
        <v>900</v>
      </c>
    </row>
    <row r="10289" spans="1:14" hidden="1" x14ac:dyDescent="0.25">
      <c r="A10289" s="77">
        <f t="shared" si="1164"/>
        <v>2025</v>
      </c>
      <c r="B10289" s="77">
        <f t="shared" si="1165"/>
        <v>8</v>
      </c>
      <c r="C10289" s="73">
        <v>45894</v>
      </c>
      <c r="D10289" s="79" t="s">
        <v>885</v>
      </c>
      <c r="E10289" s="80" t="s">
        <v>943</v>
      </c>
      <c r="F10289" s="81" t="str">
        <f>VLOOKUP(E10289,Customer[],2,FALSE)</f>
        <v>Ko Gyi Kyaw</v>
      </c>
      <c r="G10289" s="69" t="str">
        <f>VLOOKUP(E10289,Customer[],3,FALSE)</f>
        <v>Naung Yo Rd</v>
      </c>
      <c r="H10289" s="69" t="str">
        <f>VLOOKUP(E10289,Customer[],4,FALSE)</f>
        <v>S Paukkan N/Oakkala</v>
      </c>
      <c r="I10289" s="48" t="s">
        <v>25</v>
      </c>
      <c r="J10289" s="82" t="str">
        <f>VLOOKUP(I10289,PGStock[],2,FALSE)</f>
        <v>Columbus Super Red Smooth 350 Ml</v>
      </c>
      <c r="K10289" s="71">
        <f>VLOOKUP(I10289,PGStock[],3,FALSE)</f>
        <v>0.35</v>
      </c>
      <c r="L10289" s="47">
        <v>6</v>
      </c>
      <c r="M10289" s="47">
        <f>VLOOKUP(I10289,PGStock[],6,FALSE)</f>
        <v>150</v>
      </c>
      <c r="N10289" s="47">
        <f>+PGSales!$L10289*PGSales!$M10289</f>
        <v>900</v>
      </c>
    </row>
    <row r="10290" spans="1:14" hidden="1" x14ac:dyDescent="0.25">
      <c r="A10290" s="77">
        <f t="shared" si="1164"/>
        <v>2025</v>
      </c>
      <c r="B10290" s="77">
        <f t="shared" si="1165"/>
        <v>8</v>
      </c>
      <c r="C10290" s="73">
        <v>45894</v>
      </c>
      <c r="D10290" s="79" t="s">
        <v>885</v>
      </c>
      <c r="E10290" s="80" t="s">
        <v>943</v>
      </c>
      <c r="F10290" s="81" t="str">
        <f>VLOOKUP(E10290,Customer[],2,FALSE)</f>
        <v>Ko Gyi Kyaw</v>
      </c>
      <c r="G10290" s="69" t="str">
        <f>VLOOKUP(E10290,Customer[],3,FALSE)</f>
        <v>Naung Yo Rd</v>
      </c>
      <c r="H10290" s="69" t="str">
        <f>VLOOKUP(E10290,Customer[],4,FALSE)</f>
        <v>S Paukkan N/Oakkala</v>
      </c>
      <c r="I10290" s="48" t="s">
        <v>18</v>
      </c>
      <c r="J10290" s="82" t="str">
        <f>VLOOKUP(I10290,PGStock[],2,FALSE)</f>
        <v>Formula Rum 350ml</v>
      </c>
      <c r="K10290" s="71">
        <f>VLOOKUP(I10290,PGStock[],3,FALSE)</f>
        <v>0.35</v>
      </c>
      <c r="L10290" s="47">
        <v>2</v>
      </c>
      <c r="M10290" s="47">
        <f>VLOOKUP(I10290,PGStock[],6,FALSE)</f>
        <v>150</v>
      </c>
      <c r="N10290" s="47">
        <f>+PGSales!$L10290*PGSales!$M10290</f>
        <v>300</v>
      </c>
    </row>
    <row r="10291" spans="1:14" hidden="1" x14ac:dyDescent="0.25">
      <c r="A10291" s="77">
        <f t="shared" si="1164"/>
        <v>2025</v>
      </c>
      <c r="B10291" s="77">
        <f t="shared" si="1165"/>
        <v>8</v>
      </c>
      <c r="C10291" s="73">
        <v>45894</v>
      </c>
      <c r="D10291" s="79" t="s">
        <v>66</v>
      </c>
      <c r="E10291" s="80" t="s">
        <v>314</v>
      </c>
      <c r="F10291" s="81" t="str">
        <f>VLOOKUP(E10291,Customer[],2,FALSE)</f>
        <v>Kaung</v>
      </c>
      <c r="G10291" s="69" t="str">
        <f>VLOOKUP(E10291,Customer[],3,FALSE)</f>
        <v>Nuaung Yann Rd</v>
      </c>
      <c r="H10291" s="69" t="str">
        <f>VLOOKUP(E10291,Customer[],4,FALSE)</f>
        <v>S Paukkan N/Oakkala</v>
      </c>
      <c r="I10291" s="48" t="s">
        <v>25</v>
      </c>
      <c r="J10291" s="82" t="str">
        <f>VLOOKUP(I10291,PGStock[],2,FALSE)</f>
        <v>Columbus Super Red Smooth 350 Ml</v>
      </c>
      <c r="K10291" s="71">
        <f>VLOOKUP(I10291,PGStock[],3,FALSE)</f>
        <v>0.35</v>
      </c>
      <c r="L10291" s="47">
        <v>3</v>
      </c>
      <c r="M10291" s="47">
        <f>VLOOKUP(I10291,PGStock[],6,FALSE)</f>
        <v>150</v>
      </c>
      <c r="N10291" s="47">
        <f>+PGSales!$L10291*PGSales!$M10291</f>
        <v>450</v>
      </c>
    </row>
    <row r="10292" spans="1:14" hidden="1" x14ac:dyDescent="0.25">
      <c r="A10292" s="77">
        <f t="shared" si="1164"/>
        <v>2025</v>
      </c>
      <c r="B10292" s="77">
        <f t="shared" si="1165"/>
        <v>8</v>
      </c>
      <c r="C10292" s="73">
        <v>45894</v>
      </c>
      <c r="D10292" s="79" t="s">
        <v>66</v>
      </c>
      <c r="E10292" s="80" t="s">
        <v>314</v>
      </c>
      <c r="F10292" s="81" t="str">
        <f>VLOOKUP(E10292,Customer[],2,FALSE)</f>
        <v>Kaung</v>
      </c>
      <c r="G10292" s="69" t="str">
        <f>VLOOKUP(E10292,Customer[],3,FALSE)</f>
        <v>Nuaung Yann Rd</v>
      </c>
      <c r="H10292" s="69" t="str">
        <f>VLOOKUP(E10292,Customer[],4,FALSE)</f>
        <v>S Paukkan N/Oakkala</v>
      </c>
      <c r="I10292" s="48" t="s">
        <v>18</v>
      </c>
      <c r="J10292" s="82" t="str">
        <f>VLOOKUP(I10292,PGStock[],2,FALSE)</f>
        <v>Formula Rum 350ml</v>
      </c>
      <c r="K10292" s="71">
        <f>VLOOKUP(I10292,PGStock[],3,FALSE)</f>
        <v>0.35</v>
      </c>
      <c r="L10292" s="47">
        <v>6</v>
      </c>
      <c r="M10292" s="47">
        <f>VLOOKUP(I10292,PGStock[],6,FALSE)</f>
        <v>150</v>
      </c>
      <c r="N10292" s="47">
        <f>+PGSales!$L10292*PGSales!$M10292</f>
        <v>900</v>
      </c>
    </row>
    <row r="10293" spans="1:14" hidden="1" x14ac:dyDescent="0.25">
      <c r="A10293" s="77">
        <f t="shared" si="1164"/>
        <v>2025</v>
      </c>
      <c r="B10293" s="77">
        <f t="shared" si="1165"/>
        <v>8</v>
      </c>
      <c r="C10293" s="73">
        <v>45894</v>
      </c>
      <c r="D10293" s="79" t="s">
        <v>4</v>
      </c>
      <c r="E10293" s="80" t="s">
        <v>394</v>
      </c>
      <c r="F10293" s="81" t="str">
        <f>VLOOKUP(E10293,Customer[],2,FALSE)</f>
        <v>Khun Myant</v>
      </c>
      <c r="G10293" s="69" t="str">
        <f>VLOOKUP(E10293,Customer[],3,FALSE)</f>
        <v>Nuaung Yann Rd</v>
      </c>
      <c r="H10293" s="69" t="str">
        <f>VLOOKUP(E10293,Customer[],4,FALSE)</f>
        <v>S Paukkan N/Oakkala</v>
      </c>
      <c r="I10293" s="48" t="s">
        <v>25</v>
      </c>
      <c r="J10293" s="82" t="str">
        <f>VLOOKUP(I10293,PGStock[],2,FALSE)</f>
        <v>Columbus Super Red Smooth 350 Ml</v>
      </c>
      <c r="K10293" s="71">
        <f>VLOOKUP(I10293,PGStock[],3,FALSE)</f>
        <v>0.35</v>
      </c>
      <c r="L10293" s="47">
        <v>1</v>
      </c>
      <c r="M10293" s="47">
        <f>VLOOKUP(I10293,PGStock[],6,FALSE)</f>
        <v>150</v>
      </c>
      <c r="N10293" s="47">
        <f>+PGSales!$L10293*PGSales!$M10293</f>
        <v>150</v>
      </c>
    </row>
    <row r="10294" spans="1:14" hidden="1" x14ac:dyDescent="0.25">
      <c r="A10294" s="77">
        <f t="shared" si="1164"/>
        <v>2025</v>
      </c>
      <c r="B10294" s="77">
        <f t="shared" si="1165"/>
        <v>8</v>
      </c>
      <c r="C10294" s="73">
        <v>45894</v>
      </c>
      <c r="D10294" s="79" t="s">
        <v>4</v>
      </c>
      <c r="E10294" s="80" t="s">
        <v>394</v>
      </c>
      <c r="F10294" s="81" t="str">
        <f>VLOOKUP(E10294,Customer[],2,FALSE)</f>
        <v>Khun Myant</v>
      </c>
      <c r="G10294" s="69" t="str">
        <f>VLOOKUP(E10294,Customer[],3,FALSE)</f>
        <v>Nuaung Yann Rd</v>
      </c>
      <c r="H10294" s="69" t="str">
        <f>VLOOKUP(E10294,Customer[],4,FALSE)</f>
        <v>S Paukkan N/Oakkala</v>
      </c>
      <c r="I10294" s="48" t="s">
        <v>18</v>
      </c>
      <c r="J10294" s="82" t="str">
        <f>VLOOKUP(I10294,PGStock[],2,FALSE)</f>
        <v>Formula Rum 350ml</v>
      </c>
      <c r="K10294" s="71">
        <f>VLOOKUP(I10294,PGStock[],3,FALSE)</f>
        <v>0.35</v>
      </c>
      <c r="L10294" s="47">
        <v>3</v>
      </c>
      <c r="M10294" s="47">
        <f>VLOOKUP(I10294,PGStock[],6,FALSE)</f>
        <v>150</v>
      </c>
      <c r="N10294" s="47">
        <f>+PGSales!$L10294*PGSales!$M10294</f>
        <v>450</v>
      </c>
    </row>
    <row r="10295" spans="1:14" hidden="1" x14ac:dyDescent="0.25">
      <c r="A10295" s="77">
        <f t="shared" si="1164"/>
        <v>2025</v>
      </c>
      <c r="B10295" s="77">
        <f t="shared" si="1165"/>
        <v>8</v>
      </c>
      <c r="C10295" s="73">
        <v>45894</v>
      </c>
      <c r="D10295" s="79" t="s">
        <v>70</v>
      </c>
      <c r="E10295" s="80" t="s">
        <v>551</v>
      </c>
      <c r="F10295" s="81" t="str">
        <f>VLOOKUP(E10295,Customer[],2,FALSE)</f>
        <v>Nat Thit Oo</v>
      </c>
      <c r="G10295" s="69" t="str">
        <f>VLOOKUP(E10295,Customer[],3,FALSE)</f>
        <v>Take Htae Sd</v>
      </c>
      <c r="H10295" s="69" t="str">
        <f>VLOOKUP(E10295,Customer[],4,FALSE)</f>
        <v>Hlaing Thar Yar</v>
      </c>
      <c r="I10295" s="48" t="s">
        <v>25</v>
      </c>
      <c r="J10295" s="82" t="str">
        <f>VLOOKUP(I10295,PGStock[],2,FALSE)</f>
        <v>Columbus Super Red Smooth 350 Ml</v>
      </c>
      <c r="K10295" s="71">
        <f>VLOOKUP(I10295,PGStock[],3,FALSE)</f>
        <v>0.35</v>
      </c>
      <c r="L10295" s="47">
        <v>2</v>
      </c>
      <c r="M10295" s="47">
        <f>VLOOKUP(I10295,PGStock[],6,FALSE)</f>
        <v>150</v>
      </c>
      <c r="N10295" s="47">
        <f>+PGSales!$L10295*PGSales!$M10295</f>
        <v>300</v>
      </c>
    </row>
    <row r="10296" spans="1:14" hidden="1" x14ac:dyDescent="0.25">
      <c r="A10296" s="77">
        <f t="shared" si="1164"/>
        <v>2025</v>
      </c>
      <c r="B10296" s="77">
        <f t="shared" si="1165"/>
        <v>8</v>
      </c>
      <c r="C10296" s="73">
        <v>45894</v>
      </c>
      <c r="D10296" s="79" t="s">
        <v>70</v>
      </c>
      <c r="E10296" s="80" t="s">
        <v>551</v>
      </c>
      <c r="F10296" s="81" t="str">
        <f>VLOOKUP(E10296,Customer[],2,FALSE)</f>
        <v>Nat Thit Oo</v>
      </c>
      <c r="G10296" s="69" t="str">
        <f>VLOOKUP(E10296,Customer[],3,FALSE)</f>
        <v>Take Htae Sd</v>
      </c>
      <c r="H10296" s="69" t="str">
        <f>VLOOKUP(E10296,Customer[],4,FALSE)</f>
        <v>Hlaing Thar Yar</v>
      </c>
      <c r="I10296" s="48" t="s">
        <v>20</v>
      </c>
      <c r="J10296" s="82" t="str">
        <f>VLOOKUP(I10296,PGStock[],2,FALSE)</f>
        <v>Formula Rum 700ml</v>
      </c>
      <c r="K10296" s="71">
        <f>VLOOKUP(I10296,PGStock[],3,FALSE)</f>
        <v>0.7</v>
      </c>
      <c r="L10296" s="47">
        <v>1</v>
      </c>
      <c r="M10296" s="47">
        <f>VLOOKUP(I10296,PGStock[],6,FALSE)</f>
        <v>200</v>
      </c>
      <c r="N10296" s="47">
        <f>+PGSales!$L10296*PGSales!$M10296</f>
        <v>200</v>
      </c>
    </row>
    <row r="10297" spans="1:14" hidden="1" x14ac:dyDescent="0.25">
      <c r="A10297" s="77">
        <f t="shared" ref="A10297:A10312" si="1166">YEAR(C10297)</f>
        <v>2025</v>
      </c>
      <c r="B10297" s="77">
        <f t="shared" ref="B10297:B10312" si="1167">MONTH(C10297)</f>
        <v>8</v>
      </c>
      <c r="C10297" s="73">
        <v>45894</v>
      </c>
      <c r="D10297" s="79" t="s">
        <v>70</v>
      </c>
      <c r="E10297" s="80" t="s">
        <v>551</v>
      </c>
      <c r="F10297" s="81" t="str">
        <f>VLOOKUP(E10297,Customer[],2,FALSE)</f>
        <v>Nat Thit Oo</v>
      </c>
      <c r="G10297" s="69" t="str">
        <f>VLOOKUP(E10297,Customer[],3,FALSE)</f>
        <v>Take Htae Sd</v>
      </c>
      <c r="H10297" s="69" t="str">
        <f>VLOOKUP(E10297,Customer[],4,FALSE)</f>
        <v>Hlaing Thar Yar</v>
      </c>
      <c r="I10297" s="48" t="s">
        <v>18</v>
      </c>
      <c r="J10297" s="82" t="str">
        <f>VLOOKUP(I10297,PGStock[],2,FALSE)</f>
        <v>Formula Rum 350ml</v>
      </c>
      <c r="K10297" s="71">
        <f>VLOOKUP(I10297,PGStock[],3,FALSE)</f>
        <v>0.35</v>
      </c>
      <c r="L10297" s="47">
        <v>6</v>
      </c>
      <c r="M10297" s="47">
        <f>VLOOKUP(I10297,PGStock[],6,FALSE)</f>
        <v>150</v>
      </c>
      <c r="N10297" s="47">
        <f>+PGSales!$L10297*PGSales!$M10297</f>
        <v>900</v>
      </c>
    </row>
    <row r="10298" spans="1:14" hidden="1" x14ac:dyDescent="0.25">
      <c r="A10298" s="77">
        <f t="shared" si="1166"/>
        <v>2025</v>
      </c>
      <c r="B10298" s="77">
        <f t="shared" si="1167"/>
        <v>8</v>
      </c>
      <c r="C10298" s="73">
        <v>45894</v>
      </c>
      <c r="D10298" s="79" t="s">
        <v>68</v>
      </c>
      <c r="E10298" s="80" t="s">
        <v>945</v>
      </c>
      <c r="F10298" s="81" t="str">
        <f>VLOOKUP(E10298,Customer[],2,FALSE)</f>
        <v>ok Zone</v>
      </c>
      <c r="G10298" s="69" t="str">
        <f>VLOOKUP(E10298,Customer[],3,FALSE)</f>
        <v>Shwe Ou Done Rd</v>
      </c>
      <c r="H10298" s="69" t="str">
        <f>VLOOKUP(E10298,Customer[],4,FALSE)</f>
        <v>Hlaing Thar Yar</v>
      </c>
      <c r="I10298" s="48" t="s">
        <v>18</v>
      </c>
      <c r="J10298" s="82" t="str">
        <f>VLOOKUP(I10298,PGStock[],2,FALSE)</f>
        <v>Formula Rum 350ml</v>
      </c>
      <c r="K10298" s="71">
        <f>VLOOKUP(I10298,PGStock[],3,FALSE)</f>
        <v>0.35</v>
      </c>
      <c r="L10298" s="47">
        <v>2</v>
      </c>
      <c r="M10298" s="47">
        <f>VLOOKUP(I10298,PGStock[],6,FALSE)</f>
        <v>150</v>
      </c>
      <c r="N10298" s="47">
        <f>+PGSales!$L10298*PGSales!$M10298</f>
        <v>300</v>
      </c>
    </row>
    <row r="10299" spans="1:14" hidden="1" x14ac:dyDescent="0.25">
      <c r="A10299" s="77">
        <f t="shared" si="1166"/>
        <v>2025</v>
      </c>
      <c r="B10299" s="77">
        <f t="shared" si="1167"/>
        <v>8</v>
      </c>
      <c r="C10299" s="73">
        <v>45894</v>
      </c>
      <c r="D10299" s="79" t="s">
        <v>275</v>
      </c>
      <c r="E10299" s="80" t="s">
        <v>946</v>
      </c>
      <c r="F10299" s="81" t="str">
        <f>VLOOKUP(E10299,Customer[],2,FALSE)</f>
        <v>Dana Toe(2)</v>
      </c>
      <c r="G10299" s="69" t="str">
        <f>VLOOKUP(E10299,Customer[],3,FALSE)</f>
        <v>Pamoe Hinn Rd</v>
      </c>
      <c r="H10299" s="69" t="str">
        <f>VLOOKUP(E10299,Customer[],4,FALSE)</f>
        <v>Hlaing Thar Yar Route (1)</v>
      </c>
      <c r="I10299" s="48" t="s">
        <v>25</v>
      </c>
      <c r="J10299" s="82" t="str">
        <f>VLOOKUP(I10299,PGStock[],2,FALSE)</f>
        <v>Columbus Super Red Smooth 350 Ml</v>
      </c>
      <c r="K10299" s="71">
        <f>VLOOKUP(I10299,PGStock[],3,FALSE)</f>
        <v>0.35</v>
      </c>
      <c r="L10299" s="47">
        <v>3</v>
      </c>
      <c r="M10299" s="47">
        <f>VLOOKUP(I10299,PGStock[],6,FALSE)</f>
        <v>150</v>
      </c>
      <c r="N10299" s="47">
        <f>+PGSales!$L10299*PGSales!$M10299</f>
        <v>450</v>
      </c>
    </row>
    <row r="10300" spans="1:14" hidden="1" x14ac:dyDescent="0.25">
      <c r="A10300" s="77">
        <f t="shared" si="1166"/>
        <v>2025</v>
      </c>
      <c r="B10300" s="77">
        <f t="shared" si="1167"/>
        <v>8</v>
      </c>
      <c r="C10300" s="73">
        <v>45894</v>
      </c>
      <c r="D10300" s="79" t="s">
        <v>275</v>
      </c>
      <c r="E10300" s="80" t="s">
        <v>946</v>
      </c>
      <c r="F10300" s="81" t="str">
        <f>VLOOKUP(E10300,Customer[],2,FALSE)</f>
        <v>Dana Toe(2)</v>
      </c>
      <c r="G10300" s="69" t="str">
        <f>VLOOKUP(E10300,Customer[],3,FALSE)</f>
        <v>Pamoe Hinn Rd</v>
      </c>
      <c r="H10300" s="69" t="str">
        <f>VLOOKUP(E10300,Customer[],4,FALSE)</f>
        <v>Hlaing Thar Yar Route (1)</v>
      </c>
      <c r="I10300" s="48" t="s">
        <v>20</v>
      </c>
      <c r="J10300" s="82" t="str">
        <f>VLOOKUP(I10300,PGStock[],2,FALSE)</f>
        <v>Formula Rum 700ml</v>
      </c>
      <c r="K10300" s="71">
        <f>VLOOKUP(I10300,PGStock[],3,FALSE)</f>
        <v>0.7</v>
      </c>
      <c r="L10300" s="47">
        <v>1</v>
      </c>
      <c r="M10300" s="47">
        <f>VLOOKUP(I10300,PGStock[],6,FALSE)</f>
        <v>200</v>
      </c>
      <c r="N10300" s="47">
        <f>+PGSales!$L10300*PGSales!$M10300</f>
        <v>200</v>
      </c>
    </row>
    <row r="10301" spans="1:14" hidden="1" x14ac:dyDescent="0.25">
      <c r="A10301" s="77">
        <f t="shared" si="1166"/>
        <v>2025</v>
      </c>
      <c r="B10301" s="77">
        <f t="shared" si="1167"/>
        <v>8</v>
      </c>
      <c r="C10301" s="73">
        <v>45894</v>
      </c>
      <c r="D10301" s="79" t="s">
        <v>275</v>
      </c>
      <c r="E10301" s="80" t="s">
        <v>946</v>
      </c>
      <c r="F10301" s="81" t="str">
        <f>VLOOKUP(E10301,Customer[],2,FALSE)</f>
        <v>Dana Toe(2)</v>
      </c>
      <c r="G10301" s="69" t="str">
        <f>VLOOKUP(E10301,Customer[],3,FALSE)</f>
        <v>Pamoe Hinn Rd</v>
      </c>
      <c r="H10301" s="69" t="str">
        <f>VLOOKUP(E10301,Customer[],4,FALSE)</f>
        <v>Hlaing Thar Yar Route (1)</v>
      </c>
      <c r="I10301" s="48" t="s">
        <v>18</v>
      </c>
      <c r="J10301" s="82" t="str">
        <f>VLOOKUP(I10301,PGStock[],2,FALSE)</f>
        <v>Formula Rum 350ml</v>
      </c>
      <c r="K10301" s="71">
        <f>VLOOKUP(I10301,PGStock[],3,FALSE)</f>
        <v>0.35</v>
      </c>
      <c r="L10301" s="47">
        <v>3</v>
      </c>
      <c r="M10301" s="47">
        <f>VLOOKUP(I10301,PGStock[],6,FALSE)</f>
        <v>150</v>
      </c>
      <c r="N10301" s="47">
        <f>+PGSales!$L10301*PGSales!$M10301</f>
        <v>450</v>
      </c>
    </row>
    <row r="10302" spans="1:14" hidden="1" x14ac:dyDescent="0.25">
      <c r="A10302" s="77">
        <f t="shared" si="1166"/>
        <v>2025</v>
      </c>
      <c r="B10302" s="77">
        <f t="shared" si="1167"/>
        <v>8</v>
      </c>
      <c r="C10302" s="73">
        <v>45894</v>
      </c>
      <c r="D10302" s="79" t="s">
        <v>878</v>
      </c>
      <c r="E10302" s="80" t="s">
        <v>541</v>
      </c>
      <c r="F10302" s="81" t="str">
        <f>VLOOKUP(E10302,Customer[],2,FALSE)</f>
        <v>Hlaing Min Htet</v>
      </c>
      <c r="G10302" s="69" t="str">
        <f>VLOOKUP(E10302,Customer[],3,FALSE)</f>
        <v>Pi Moe Hinn Sd</v>
      </c>
      <c r="H10302" s="69" t="str">
        <f>VLOOKUP(E10302,Customer[],4,FALSE)</f>
        <v>Hlaing Thar Yar</v>
      </c>
      <c r="I10302" s="48" t="s">
        <v>25</v>
      </c>
      <c r="J10302" s="82" t="str">
        <f>VLOOKUP(I10302,PGStock[],2,FALSE)</f>
        <v>Columbus Super Red Smooth 350 Ml</v>
      </c>
      <c r="K10302" s="71">
        <f>VLOOKUP(I10302,PGStock[],3,FALSE)</f>
        <v>0.35</v>
      </c>
      <c r="L10302" s="47">
        <v>4</v>
      </c>
      <c r="M10302" s="47">
        <f>VLOOKUP(I10302,PGStock[],6,FALSE)</f>
        <v>150</v>
      </c>
      <c r="N10302" s="47">
        <f>+PGSales!$L10302*PGSales!$M10302</f>
        <v>600</v>
      </c>
    </row>
    <row r="10303" spans="1:14" hidden="1" x14ac:dyDescent="0.25">
      <c r="A10303" s="77">
        <f t="shared" si="1166"/>
        <v>2025</v>
      </c>
      <c r="B10303" s="77">
        <f t="shared" si="1167"/>
        <v>8</v>
      </c>
      <c r="C10303" s="73">
        <v>45894</v>
      </c>
      <c r="D10303" s="79" t="s">
        <v>878</v>
      </c>
      <c r="E10303" s="80" t="s">
        <v>541</v>
      </c>
      <c r="F10303" s="81" t="str">
        <f>VLOOKUP(E10303,Customer[],2,FALSE)</f>
        <v>Hlaing Min Htet</v>
      </c>
      <c r="G10303" s="69" t="str">
        <f>VLOOKUP(E10303,Customer[],3,FALSE)</f>
        <v>Pi Moe Hinn Sd</v>
      </c>
      <c r="H10303" s="69" t="str">
        <f>VLOOKUP(E10303,Customer[],4,FALSE)</f>
        <v>Hlaing Thar Yar</v>
      </c>
      <c r="I10303" s="48" t="s">
        <v>18</v>
      </c>
      <c r="J10303" s="82" t="str">
        <f>VLOOKUP(I10303,PGStock[],2,FALSE)</f>
        <v>Formula Rum 350ml</v>
      </c>
      <c r="K10303" s="71">
        <f>VLOOKUP(I10303,PGStock[],3,FALSE)</f>
        <v>0.35</v>
      </c>
      <c r="L10303" s="47">
        <v>2</v>
      </c>
      <c r="M10303" s="47">
        <f>VLOOKUP(I10303,PGStock[],6,FALSE)</f>
        <v>150</v>
      </c>
      <c r="N10303" s="47">
        <f>+PGSales!$L10303*PGSales!$M10303</f>
        <v>300</v>
      </c>
    </row>
    <row r="10304" spans="1:14" hidden="1" x14ac:dyDescent="0.25">
      <c r="A10304" s="77">
        <f t="shared" si="1166"/>
        <v>2025</v>
      </c>
      <c r="B10304" s="77">
        <f t="shared" si="1167"/>
        <v>8</v>
      </c>
      <c r="C10304" s="73">
        <v>45894</v>
      </c>
      <c r="D10304" s="79" t="s">
        <v>74</v>
      </c>
      <c r="E10304" s="80" t="s">
        <v>542</v>
      </c>
      <c r="F10304" s="81" t="str">
        <f>VLOOKUP(E10304,Customer[],2,FALSE)</f>
        <v>Hein</v>
      </c>
      <c r="G10304" s="69" t="str">
        <f>VLOOKUP(E10304,Customer[],3,FALSE)</f>
        <v>Pi Moe Hinn Sd</v>
      </c>
      <c r="H10304" s="69" t="str">
        <f>VLOOKUP(E10304,Customer[],4,FALSE)</f>
        <v>Hlaing Thar Yar</v>
      </c>
      <c r="I10304" s="48" t="s">
        <v>25</v>
      </c>
      <c r="J10304" s="82" t="str">
        <f>VLOOKUP(I10304,PGStock[],2,FALSE)</f>
        <v>Columbus Super Red Smooth 350 Ml</v>
      </c>
      <c r="K10304" s="71">
        <f>VLOOKUP(I10304,PGStock[],3,FALSE)</f>
        <v>0.35</v>
      </c>
      <c r="L10304" s="47">
        <v>1</v>
      </c>
      <c r="M10304" s="47">
        <f>VLOOKUP(I10304,PGStock[],6,FALSE)</f>
        <v>150</v>
      </c>
      <c r="N10304" s="47">
        <f>+PGSales!$L10304*PGSales!$M10304</f>
        <v>150</v>
      </c>
    </row>
    <row r="10305" spans="1:14" hidden="1" x14ac:dyDescent="0.25">
      <c r="A10305" s="77">
        <f t="shared" si="1166"/>
        <v>2025</v>
      </c>
      <c r="B10305" s="77">
        <f t="shared" si="1167"/>
        <v>8</v>
      </c>
      <c r="C10305" s="73">
        <v>45894</v>
      </c>
      <c r="D10305" s="79" t="s">
        <v>74</v>
      </c>
      <c r="E10305" s="80" t="s">
        <v>542</v>
      </c>
      <c r="F10305" s="81" t="str">
        <f>VLOOKUP(E10305,Customer[],2,FALSE)</f>
        <v>Hein</v>
      </c>
      <c r="G10305" s="69" t="str">
        <f>VLOOKUP(E10305,Customer[],3,FALSE)</f>
        <v>Pi Moe Hinn Sd</v>
      </c>
      <c r="H10305" s="69" t="str">
        <f>VLOOKUP(E10305,Customer[],4,FALSE)</f>
        <v>Hlaing Thar Yar</v>
      </c>
      <c r="I10305" s="48" t="s">
        <v>18</v>
      </c>
      <c r="J10305" s="82" t="str">
        <f>VLOOKUP(I10305,PGStock[],2,FALSE)</f>
        <v>Formula Rum 350ml</v>
      </c>
      <c r="K10305" s="71">
        <f>VLOOKUP(I10305,PGStock[],3,FALSE)</f>
        <v>0.35</v>
      </c>
      <c r="L10305" s="47">
        <v>5</v>
      </c>
      <c r="M10305" s="47">
        <f>VLOOKUP(I10305,PGStock[],6,FALSE)</f>
        <v>150</v>
      </c>
      <c r="N10305" s="47">
        <f>+PGSales!$L10305*PGSales!$M10305</f>
        <v>750</v>
      </c>
    </row>
    <row r="10306" spans="1:14" hidden="1" x14ac:dyDescent="0.25">
      <c r="A10306" s="77">
        <f t="shared" si="1166"/>
        <v>2025</v>
      </c>
      <c r="B10306" s="77">
        <f t="shared" si="1167"/>
        <v>8</v>
      </c>
      <c r="C10306" s="73">
        <v>45894</v>
      </c>
      <c r="D10306" s="79" t="s">
        <v>131</v>
      </c>
      <c r="E10306" s="80" t="s">
        <v>532</v>
      </c>
      <c r="F10306" s="81" t="str">
        <f>VLOOKUP(E10306,Customer[],2,FALSE)</f>
        <v>Okk Kar</v>
      </c>
      <c r="G10306" s="69" t="str">
        <f>VLOOKUP(E10306,Customer[],3,FALSE)</f>
        <v>Pi Moe Hinn Sd</v>
      </c>
      <c r="H10306" s="69" t="str">
        <f>VLOOKUP(E10306,Customer[],4,FALSE)</f>
        <v>Hlaing Thar Yar</v>
      </c>
      <c r="I10306" s="48" t="s">
        <v>25</v>
      </c>
      <c r="J10306" s="82" t="str">
        <f>VLOOKUP(I10306,PGStock[],2,FALSE)</f>
        <v>Columbus Super Red Smooth 350 Ml</v>
      </c>
      <c r="K10306" s="71">
        <f>VLOOKUP(I10306,PGStock[],3,FALSE)</f>
        <v>0.35</v>
      </c>
      <c r="L10306" s="47">
        <v>1</v>
      </c>
      <c r="M10306" s="47">
        <f>VLOOKUP(I10306,PGStock[],6,FALSE)</f>
        <v>150</v>
      </c>
      <c r="N10306" s="47">
        <f>+PGSales!$L10306*PGSales!$M10306</f>
        <v>150</v>
      </c>
    </row>
    <row r="10307" spans="1:14" hidden="1" x14ac:dyDescent="0.25">
      <c r="A10307" s="77">
        <f t="shared" si="1166"/>
        <v>2025</v>
      </c>
      <c r="B10307" s="77">
        <f t="shared" si="1167"/>
        <v>8</v>
      </c>
      <c r="C10307" s="73">
        <v>45894</v>
      </c>
      <c r="D10307" s="79" t="s">
        <v>131</v>
      </c>
      <c r="E10307" s="80" t="s">
        <v>532</v>
      </c>
      <c r="F10307" s="81" t="str">
        <f>VLOOKUP(E10307,Customer[],2,FALSE)</f>
        <v>Okk Kar</v>
      </c>
      <c r="G10307" s="69" t="str">
        <f>VLOOKUP(E10307,Customer[],3,FALSE)</f>
        <v>Pi Moe Hinn Sd</v>
      </c>
      <c r="H10307" s="69" t="str">
        <f>VLOOKUP(E10307,Customer[],4,FALSE)</f>
        <v>Hlaing Thar Yar</v>
      </c>
      <c r="I10307" s="48" t="s">
        <v>20</v>
      </c>
      <c r="J10307" s="82" t="str">
        <f>VLOOKUP(I10307,PGStock[],2,FALSE)</f>
        <v>Formula Rum 700ml</v>
      </c>
      <c r="K10307" s="71">
        <f>VLOOKUP(I10307,PGStock[],3,FALSE)</f>
        <v>0.7</v>
      </c>
      <c r="L10307" s="47">
        <v>1</v>
      </c>
      <c r="M10307" s="47">
        <f>VLOOKUP(I10307,PGStock[],6,FALSE)</f>
        <v>200</v>
      </c>
      <c r="N10307" s="47">
        <f>+PGSales!$L10307*PGSales!$M10307</f>
        <v>200</v>
      </c>
    </row>
    <row r="10308" spans="1:14" hidden="1" x14ac:dyDescent="0.25">
      <c r="A10308" s="77">
        <f t="shared" si="1166"/>
        <v>2025</v>
      </c>
      <c r="B10308" s="77">
        <f t="shared" si="1167"/>
        <v>8</v>
      </c>
      <c r="C10308" s="73">
        <v>45895</v>
      </c>
      <c r="D10308" s="79" t="s">
        <v>56</v>
      </c>
      <c r="E10308" s="80" t="s">
        <v>661</v>
      </c>
      <c r="F10308" s="81" t="str">
        <f>VLOOKUP(E10308,Customer[],2,FALSE)</f>
        <v>Nyein Nwe</v>
      </c>
      <c r="G10308" s="69" t="str">
        <f>VLOOKUP(E10308,Customer[],3,FALSE)</f>
        <v>Innwa Rd</v>
      </c>
      <c r="H10308" s="69" t="str">
        <f>VLOOKUP(E10308,Customer[],4,FALSE)</f>
        <v>N/Oakkala</v>
      </c>
      <c r="I10308" s="48" t="s">
        <v>18</v>
      </c>
      <c r="J10308" s="82" t="str">
        <f>VLOOKUP(I10308,PGStock[],2,FALSE)</f>
        <v>Formula Rum 350ml</v>
      </c>
      <c r="K10308" s="71">
        <f>VLOOKUP(I10308,PGStock[],3,FALSE)</f>
        <v>0.35</v>
      </c>
      <c r="L10308" s="47">
        <v>2</v>
      </c>
      <c r="M10308" s="47">
        <f>VLOOKUP(I10308,PGStock[],6,FALSE)</f>
        <v>150</v>
      </c>
      <c r="N10308" s="47">
        <f>+PGSales!$L10308*PGSales!$M10308</f>
        <v>300</v>
      </c>
    </row>
    <row r="10309" spans="1:14" hidden="1" x14ac:dyDescent="0.25">
      <c r="A10309" s="77">
        <f t="shared" si="1166"/>
        <v>2025</v>
      </c>
      <c r="B10309" s="77">
        <f t="shared" si="1167"/>
        <v>8</v>
      </c>
      <c r="C10309" s="73">
        <v>45895</v>
      </c>
      <c r="D10309" s="79" t="s">
        <v>60</v>
      </c>
      <c r="E10309" s="80">
        <v>161</v>
      </c>
      <c r="F10309" s="81" t="str">
        <f>VLOOKUP(E10309,Customer[],2,FALSE)</f>
        <v>16 G (1)</v>
      </c>
      <c r="G10309" s="69" t="str">
        <f>VLOOKUP(E10309,Customer[],3,FALSE)</f>
        <v>Innwa Rd</v>
      </c>
      <c r="H10309" s="69" t="str">
        <f>VLOOKUP(E10309,Customer[],4,FALSE)</f>
        <v>S Paukkan N/Oakkala</v>
      </c>
      <c r="I10309" s="48" t="s">
        <v>25</v>
      </c>
      <c r="J10309" s="82" t="str">
        <f>VLOOKUP(I10309,PGStock[],2,FALSE)</f>
        <v>Columbus Super Red Smooth 350 Ml</v>
      </c>
      <c r="K10309" s="71">
        <f>VLOOKUP(I10309,PGStock[],3,FALSE)</f>
        <v>0.35</v>
      </c>
      <c r="L10309" s="47">
        <v>1</v>
      </c>
      <c r="M10309" s="47">
        <f>VLOOKUP(I10309,PGStock[],6,FALSE)</f>
        <v>150</v>
      </c>
      <c r="N10309" s="47">
        <f>+PGSales!$L10309*PGSales!$M10309</f>
        <v>150</v>
      </c>
    </row>
    <row r="10310" spans="1:14" hidden="1" x14ac:dyDescent="0.25">
      <c r="A10310" s="77">
        <f t="shared" si="1166"/>
        <v>2025</v>
      </c>
      <c r="B10310" s="77">
        <f t="shared" si="1167"/>
        <v>8</v>
      </c>
      <c r="C10310" s="73">
        <v>45895</v>
      </c>
      <c r="D10310" s="79" t="s">
        <v>60</v>
      </c>
      <c r="E10310" s="80">
        <v>161</v>
      </c>
      <c r="F10310" s="81" t="str">
        <f>VLOOKUP(E10310,Customer[],2,FALSE)</f>
        <v>16 G (1)</v>
      </c>
      <c r="G10310" s="69" t="str">
        <f>VLOOKUP(E10310,Customer[],3,FALSE)</f>
        <v>Innwa Rd</v>
      </c>
      <c r="H10310" s="69" t="str">
        <f>VLOOKUP(E10310,Customer[],4,FALSE)</f>
        <v>S Paukkan N/Oakkala</v>
      </c>
      <c r="I10310" s="48" t="s">
        <v>20</v>
      </c>
      <c r="J10310" s="82" t="str">
        <f>VLOOKUP(I10310,PGStock[],2,FALSE)</f>
        <v>Formula Rum 700ml</v>
      </c>
      <c r="K10310" s="71">
        <f>VLOOKUP(I10310,PGStock[],3,FALSE)</f>
        <v>0.7</v>
      </c>
      <c r="L10310" s="47">
        <v>1</v>
      </c>
      <c r="M10310" s="47">
        <f>VLOOKUP(I10310,PGStock[],6,FALSE)</f>
        <v>200</v>
      </c>
      <c r="N10310" s="47">
        <f>+PGSales!$L10310*PGSales!$M10310</f>
        <v>200</v>
      </c>
    </row>
    <row r="10311" spans="1:14" hidden="1" x14ac:dyDescent="0.25">
      <c r="A10311" s="77">
        <f t="shared" si="1166"/>
        <v>2025</v>
      </c>
      <c r="B10311" s="77">
        <f t="shared" si="1167"/>
        <v>8</v>
      </c>
      <c r="C10311" s="73">
        <v>45895</v>
      </c>
      <c r="D10311" s="79" t="s">
        <v>60</v>
      </c>
      <c r="E10311" s="80">
        <v>161</v>
      </c>
      <c r="F10311" s="81" t="str">
        <f>VLOOKUP(E10311,Customer[],2,FALSE)</f>
        <v>16 G (1)</v>
      </c>
      <c r="G10311" s="69" t="str">
        <f>VLOOKUP(E10311,Customer[],3,FALSE)</f>
        <v>Innwa Rd</v>
      </c>
      <c r="H10311" s="69" t="str">
        <f>VLOOKUP(E10311,Customer[],4,FALSE)</f>
        <v>S Paukkan N/Oakkala</v>
      </c>
      <c r="I10311" s="48" t="s">
        <v>18</v>
      </c>
      <c r="J10311" s="82" t="str">
        <f>VLOOKUP(I10311,PGStock[],2,FALSE)</f>
        <v>Formula Rum 350ml</v>
      </c>
      <c r="K10311" s="71">
        <f>VLOOKUP(I10311,PGStock[],3,FALSE)</f>
        <v>0.35</v>
      </c>
      <c r="L10311" s="47">
        <v>2</v>
      </c>
      <c r="M10311" s="47">
        <f>VLOOKUP(I10311,PGStock[],6,FALSE)</f>
        <v>150</v>
      </c>
      <c r="N10311" s="47">
        <f>+PGSales!$L10311*PGSales!$M10311</f>
        <v>300</v>
      </c>
    </row>
    <row r="10312" spans="1:14" hidden="1" x14ac:dyDescent="0.25">
      <c r="A10312" s="77">
        <f t="shared" si="1166"/>
        <v>2025</v>
      </c>
      <c r="B10312" s="77">
        <f t="shared" si="1167"/>
        <v>8</v>
      </c>
      <c r="C10312" s="73">
        <v>45895</v>
      </c>
      <c r="D10312" s="79" t="s">
        <v>62</v>
      </c>
      <c r="E10312" s="80">
        <v>162</v>
      </c>
      <c r="F10312" s="81" t="str">
        <f>VLOOKUP(E10312,Customer[],2,FALSE)</f>
        <v>16 G(2)</v>
      </c>
      <c r="G10312" s="69" t="str">
        <f>VLOOKUP(E10312,Customer[],3,FALSE)</f>
        <v>Taungnu Rd</v>
      </c>
      <c r="H10312" s="69" t="str">
        <f>VLOOKUP(E10312,Customer[],4,FALSE)</f>
        <v>S Paukkan N/Oakkala</v>
      </c>
      <c r="I10312" s="48" t="s">
        <v>25</v>
      </c>
      <c r="J10312" s="82" t="str">
        <f>VLOOKUP(I10312,PGStock[],2,FALSE)</f>
        <v>Columbus Super Red Smooth 350 Ml</v>
      </c>
      <c r="K10312" s="71">
        <f>VLOOKUP(I10312,PGStock[],3,FALSE)</f>
        <v>0.35</v>
      </c>
      <c r="L10312" s="47">
        <v>13</v>
      </c>
      <c r="M10312" s="47">
        <f>VLOOKUP(I10312,PGStock[],6,FALSE)</f>
        <v>150</v>
      </c>
      <c r="N10312" s="47">
        <f>+PGSales!$L10312*PGSales!$M10312</f>
        <v>1950</v>
      </c>
    </row>
    <row r="10313" spans="1:14" hidden="1" x14ac:dyDescent="0.25">
      <c r="A10313" s="77">
        <f t="shared" si="1162"/>
        <v>2025</v>
      </c>
      <c r="B10313" s="77">
        <f t="shared" si="1163"/>
        <v>8</v>
      </c>
      <c r="C10313" s="73">
        <v>45895</v>
      </c>
      <c r="D10313" s="79" t="s">
        <v>62</v>
      </c>
      <c r="E10313" s="80">
        <v>162</v>
      </c>
      <c r="F10313" s="81" t="str">
        <f>VLOOKUP(E10313,Customer[],2,FALSE)</f>
        <v>16 G(2)</v>
      </c>
      <c r="G10313" s="69" t="str">
        <f>VLOOKUP(E10313,Customer[],3,FALSE)</f>
        <v>Taungnu Rd</v>
      </c>
      <c r="H10313" s="69" t="str">
        <f>VLOOKUP(E10313,Customer[],4,FALSE)</f>
        <v>S Paukkan N/Oakkala</v>
      </c>
      <c r="I10313" s="48" t="s">
        <v>20</v>
      </c>
      <c r="J10313" s="82" t="str">
        <f>VLOOKUP(I10313,PGStock[],2,FALSE)</f>
        <v>Formula Rum 700ml</v>
      </c>
      <c r="K10313" s="71">
        <f>VLOOKUP(I10313,PGStock[],3,FALSE)</f>
        <v>0.7</v>
      </c>
      <c r="L10313" s="47">
        <v>2</v>
      </c>
      <c r="M10313" s="47">
        <f>VLOOKUP(I10313,PGStock[],6,FALSE)</f>
        <v>200</v>
      </c>
      <c r="N10313" s="47">
        <f>+PGSales!$L10313*PGSales!$M10313</f>
        <v>400</v>
      </c>
    </row>
    <row r="10314" spans="1:14" hidden="1" x14ac:dyDescent="0.25">
      <c r="A10314" s="77">
        <f t="shared" si="1162"/>
        <v>2025</v>
      </c>
      <c r="B10314" s="77">
        <f t="shared" si="1163"/>
        <v>8</v>
      </c>
      <c r="C10314" s="73">
        <v>45895</v>
      </c>
      <c r="D10314" s="79" t="s">
        <v>62</v>
      </c>
      <c r="E10314" s="80">
        <v>162</v>
      </c>
      <c r="F10314" s="81" t="str">
        <f>VLOOKUP(E10314,Customer[],2,FALSE)</f>
        <v>16 G(2)</v>
      </c>
      <c r="G10314" s="69" t="str">
        <f>VLOOKUP(E10314,Customer[],3,FALSE)</f>
        <v>Taungnu Rd</v>
      </c>
      <c r="H10314" s="69" t="str">
        <f>VLOOKUP(E10314,Customer[],4,FALSE)</f>
        <v>S Paukkan N/Oakkala</v>
      </c>
      <c r="I10314" s="48" t="s">
        <v>18</v>
      </c>
      <c r="J10314" s="82" t="str">
        <f>VLOOKUP(I10314,PGStock[],2,FALSE)</f>
        <v>Formula Rum 350ml</v>
      </c>
      <c r="K10314" s="71">
        <f>VLOOKUP(I10314,PGStock[],3,FALSE)</f>
        <v>0.35</v>
      </c>
      <c r="L10314" s="47">
        <v>6</v>
      </c>
      <c r="M10314" s="47">
        <f>VLOOKUP(I10314,PGStock[],6,FALSE)</f>
        <v>150</v>
      </c>
      <c r="N10314" s="47">
        <f>+PGSales!$L10314*PGSales!$M10314</f>
        <v>900</v>
      </c>
    </row>
    <row r="10315" spans="1:14" hidden="1" x14ac:dyDescent="0.25">
      <c r="A10315" s="77">
        <f t="shared" si="1162"/>
        <v>2025</v>
      </c>
      <c r="B10315" s="77">
        <f t="shared" si="1163"/>
        <v>8</v>
      </c>
      <c r="C10315" s="73">
        <v>45895</v>
      </c>
      <c r="D10315" s="79" t="s">
        <v>885</v>
      </c>
      <c r="E10315" s="80" t="s">
        <v>943</v>
      </c>
      <c r="F10315" s="81" t="str">
        <f>VLOOKUP(E10315,Customer[],2,FALSE)</f>
        <v>Ko Gyi Kyaw</v>
      </c>
      <c r="G10315" s="69" t="str">
        <f>VLOOKUP(E10315,Customer[],3,FALSE)</f>
        <v>Naung Yo Rd</v>
      </c>
      <c r="H10315" s="69" t="str">
        <f>VLOOKUP(E10315,Customer[],4,FALSE)</f>
        <v>S Paukkan N/Oakkala</v>
      </c>
      <c r="I10315" s="48" t="s">
        <v>25</v>
      </c>
      <c r="J10315" s="82" t="str">
        <f>VLOOKUP(I10315,PGStock[],2,FALSE)</f>
        <v>Columbus Super Red Smooth 350 Ml</v>
      </c>
      <c r="K10315" s="71">
        <f>VLOOKUP(I10315,PGStock[],3,FALSE)</f>
        <v>0.35</v>
      </c>
      <c r="L10315" s="47">
        <v>2</v>
      </c>
      <c r="M10315" s="47">
        <f>VLOOKUP(I10315,PGStock[],6,FALSE)</f>
        <v>150</v>
      </c>
      <c r="N10315" s="47">
        <f>+PGSales!$L10315*PGSales!$M10315</f>
        <v>300</v>
      </c>
    </row>
    <row r="10316" spans="1:14" hidden="1" x14ac:dyDescent="0.25">
      <c r="A10316" s="77">
        <f t="shared" si="1162"/>
        <v>2025</v>
      </c>
      <c r="B10316" s="77">
        <f t="shared" si="1163"/>
        <v>8</v>
      </c>
      <c r="C10316" s="73">
        <v>45895</v>
      </c>
      <c r="D10316" s="79" t="s">
        <v>885</v>
      </c>
      <c r="E10316" s="80" t="s">
        <v>943</v>
      </c>
      <c r="F10316" s="81" t="str">
        <f>VLOOKUP(E10316,Customer[],2,FALSE)</f>
        <v>Ko Gyi Kyaw</v>
      </c>
      <c r="G10316" s="69" t="str">
        <f>VLOOKUP(E10316,Customer[],3,FALSE)</f>
        <v>Naung Yo Rd</v>
      </c>
      <c r="H10316" s="69" t="str">
        <f>VLOOKUP(E10316,Customer[],4,FALSE)</f>
        <v>S Paukkan N/Oakkala</v>
      </c>
      <c r="I10316" s="48" t="s">
        <v>18</v>
      </c>
      <c r="J10316" s="82" t="str">
        <f>VLOOKUP(I10316,PGStock[],2,FALSE)</f>
        <v>Formula Rum 350ml</v>
      </c>
      <c r="K10316" s="71">
        <f>VLOOKUP(I10316,PGStock[],3,FALSE)</f>
        <v>0.35</v>
      </c>
      <c r="L10316" s="47">
        <v>1</v>
      </c>
      <c r="M10316" s="47">
        <f>VLOOKUP(I10316,PGStock[],6,FALSE)</f>
        <v>150</v>
      </c>
      <c r="N10316" s="47">
        <f>+PGSales!$L10316*PGSales!$M10316</f>
        <v>150</v>
      </c>
    </row>
    <row r="10317" spans="1:14" hidden="1" x14ac:dyDescent="0.25">
      <c r="A10317" s="77">
        <f t="shared" si="1162"/>
        <v>2025</v>
      </c>
      <c r="B10317" s="77">
        <f t="shared" si="1163"/>
        <v>8</v>
      </c>
      <c r="C10317" s="73">
        <v>45895</v>
      </c>
      <c r="D10317" s="79" t="s">
        <v>4</v>
      </c>
      <c r="E10317" s="80" t="s">
        <v>394</v>
      </c>
      <c r="F10317" s="81" t="str">
        <f>VLOOKUP(E10317,Customer[],2,FALSE)</f>
        <v>Khun Myant</v>
      </c>
      <c r="G10317" s="69" t="str">
        <f>VLOOKUP(E10317,Customer[],3,FALSE)</f>
        <v>Nuaung Yann Rd</v>
      </c>
      <c r="H10317" s="69" t="str">
        <f>VLOOKUP(E10317,Customer[],4,FALSE)</f>
        <v>S Paukkan N/Oakkala</v>
      </c>
      <c r="I10317" s="48" t="s">
        <v>25</v>
      </c>
      <c r="J10317" s="82" t="str">
        <f>VLOOKUP(I10317,PGStock[],2,FALSE)</f>
        <v>Columbus Super Red Smooth 350 Ml</v>
      </c>
      <c r="K10317" s="71">
        <f>VLOOKUP(I10317,PGStock[],3,FALSE)</f>
        <v>0.35</v>
      </c>
      <c r="L10317" s="47">
        <v>2</v>
      </c>
      <c r="M10317" s="47">
        <f>VLOOKUP(I10317,PGStock[],6,FALSE)</f>
        <v>150</v>
      </c>
      <c r="N10317" s="47">
        <f>+PGSales!$L10317*PGSales!$M10317</f>
        <v>300</v>
      </c>
    </row>
    <row r="10318" spans="1:14" hidden="1" x14ac:dyDescent="0.25">
      <c r="A10318" s="77">
        <f t="shared" si="1162"/>
        <v>2025</v>
      </c>
      <c r="B10318" s="77">
        <f t="shared" si="1163"/>
        <v>8</v>
      </c>
      <c r="C10318" s="73">
        <v>45895</v>
      </c>
      <c r="D10318" s="79" t="s">
        <v>4</v>
      </c>
      <c r="E10318" s="80" t="s">
        <v>394</v>
      </c>
      <c r="F10318" s="81" t="str">
        <f>VLOOKUP(E10318,Customer[],2,FALSE)</f>
        <v>Khun Myant</v>
      </c>
      <c r="G10318" s="69" t="str">
        <f>VLOOKUP(E10318,Customer[],3,FALSE)</f>
        <v>Nuaung Yann Rd</v>
      </c>
      <c r="H10318" s="69" t="str">
        <f>VLOOKUP(E10318,Customer[],4,FALSE)</f>
        <v>S Paukkan N/Oakkala</v>
      </c>
      <c r="I10318" s="48" t="s">
        <v>20</v>
      </c>
      <c r="J10318" s="82" t="str">
        <f>VLOOKUP(I10318,PGStock[],2,FALSE)</f>
        <v>Formula Rum 700ml</v>
      </c>
      <c r="K10318" s="71">
        <f>VLOOKUP(I10318,PGStock[],3,FALSE)</f>
        <v>0.7</v>
      </c>
      <c r="L10318" s="47">
        <v>1</v>
      </c>
      <c r="M10318" s="47">
        <f>VLOOKUP(I10318,PGStock[],6,FALSE)</f>
        <v>200</v>
      </c>
      <c r="N10318" s="47">
        <f>+PGSales!$L10318*PGSales!$M10318</f>
        <v>200</v>
      </c>
    </row>
    <row r="10319" spans="1:14" hidden="1" x14ac:dyDescent="0.25">
      <c r="A10319" s="77">
        <f t="shared" si="1162"/>
        <v>2025</v>
      </c>
      <c r="B10319" s="77">
        <f t="shared" si="1163"/>
        <v>8</v>
      </c>
      <c r="C10319" s="73">
        <v>45895</v>
      </c>
      <c r="D10319" s="79" t="s">
        <v>4</v>
      </c>
      <c r="E10319" s="80" t="s">
        <v>394</v>
      </c>
      <c r="F10319" s="81" t="str">
        <f>VLOOKUP(E10319,Customer[],2,FALSE)</f>
        <v>Khun Myant</v>
      </c>
      <c r="G10319" s="69" t="str">
        <f>VLOOKUP(E10319,Customer[],3,FALSE)</f>
        <v>Nuaung Yann Rd</v>
      </c>
      <c r="H10319" s="69" t="str">
        <f>VLOOKUP(E10319,Customer[],4,FALSE)</f>
        <v>S Paukkan N/Oakkala</v>
      </c>
      <c r="I10319" s="48" t="s">
        <v>18</v>
      </c>
      <c r="J10319" s="82" t="str">
        <f>VLOOKUP(I10319,PGStock[],2,FALSE)</f>
        <v>Formula Rum 350ml</v>
      </c>
      <c r="K10319" s="71">
        <f>VLOOKUP(I10319,PGStock[],3,FALSE)</f>
        <v>0.35</v>
      </c>
      <c r="L10319" s="47">
        <v>2</v>
      </c>
      <c r="M10319" s="47">
        <f>VLOOKUP(I10319,PGStock[],6,FALSE)</f>
        <v>150</v>
      </c>
      <c r="N10319" s="47">
        <f>+PGSales!$L10319*PGSales!$M10319</f>
        <v>300</v>
      </c>
    </row>
    <row r="10320" spans="1:14" hidden="1" x14ac:dyDescent="0.25">
      <c r="A10320" s="77">
        <f t="shared" si="1162"/>
        <v>2025</v>
      </c>
      <c r="B10320" s="77">
        <f t="shared" si="1163"/>
        <v>8</v>
      </c>
      <c r="C10320" s="73">
        <v>45895</v>
      </c>
      <c r="D10320" s="79" t="s">
        <v>70</v>
      </c>
      <c r="E10320" s="80" t="s">
        <v>551</v>
      </c>
      <c r="F10320" s="81" t="str">
        <f>VLOOKUP(E10320,Customer[],2,FALSE)</f>
        <v>Nat Thit Oo</v>
      </c>
      <c r="G10320" s="69" t="str">
        <f>VLOOKUP(E10320,Customer[],3,FALSE)</f>
        <v>Take Htae Sd</v>
      </c>
      <c r="H10320" s="69" t="str">
        <f>VLOOKUP(E10320,Customer[],4,FALSE)</f>
        <v>Hlaing Thar Yar</v>
      </c>
      <c r="I10320" s="48" t="s">
        <v>27</v>
      </c>
      <c r="J10320" s="82" t="str">
        <f>VLOOKUP(I10320,PGStock[],2,FALSE)</f>
        <v>Columbus Super Red Smooth 700 Ml</v>
      </c>
      <c r="K10320" s="71">
        <f>VLOOKUP(I10320,PGStock[],3,FALSE)</f>
        <v>0.7</v>
      </c>
      <c r="L10320" s="47">
        <v>1</v>
      </c>
      <c r="M10320" s="47">
        <f>VLOOKUP(I10320,PGStock[],6,FALSE)</f>
        <v>200</v>
      </c>
      <c r="N10320" s="47">
        <f>+PGSales!$L10320*PGSales!$M10320</f>
        <v>200</v>
      </c>
    </row>
    <row r="10321" spans="1:14" hidden="1" x14ac:dyDescent="0.25">
      <c r="A10321" s="77">
        <f t="shared" si="1162"/>
        <v>2025</v>
      </c>
      <c r="B10321" s="77">
        <f t="shared" si="1163"/>
        <v>8</v>
      </c>
      <c r="C10321" s="73">
        <v>45895</v>
      </c>
      <c r="D10321" s="79" t="s">
        <v>70</v>
      </c>
      <c r="E10321" s="80" t="s">
        <v>551</v>
      </c>
      <c r="F10321" s="81" t="str">
        <f>VLOOKUP(E10321,Customer[],2,FALSE)</f>
        <v>Nat Thit Oo</v>
      </c>
      <c r="G10321" s="69" t="str">
        <f>VLOOKUP(E10321,Customer[],3,FALSE)</f>
        <v>Take Htae Sd</v>
      </c>
      <c r="H10321" s="69" t="str">
        <f>VLOOKUP(E10321,Customer[],4,FALSE)</f>
        <v>Hlaing Thar Yar</v>
      </c>
      <c r="I10321" s="48" t="s">
        <v>25</v>
      </c>
      <c r="J10321" s="82" t="str">
        <f>VLOOKUP(I10321,PGStock[],2,FALSE)</f>
        <v>Columbus Super Red Smooth 350 Ml</v>
      </c>
      <c r="K10321" s="71">
        <f>VLOOKUP(I10321,PGStock[],3,FALSE)</f>
        <v>0.35</v>
      </c>
      <c r="L10321" s="47">
        <v>3</v>
      </c>
      <c r="M10321" s="47">
        <f>VLOOKUP(I10321,PGStock[],6,FALSE)</f>
        <v>150</v>
      </c>
      <c r="N10321" s="47">
        <f>+PGSales!$L10321*PGSales!$M10321</f>
        <v>450</v>
      </c>
    </row>
    <row r="10322" spans="1:14" hidden="1" x14ac:dyDescent="0.25">
      <c r="A10322" s="77">
        <f t="shared" si="1162"/>
        <v>2025</v>
      </c>
      <c r="B10322" s="77">
        <f t="shared" si="1163"/>
        <v>8</v>
      </c>
      <c r="C10322" s="73">
        <v>45895</v>
      </c>
      <c r="D10322" s="79" t="s">
        <v>68</v>
      </c>
      <c r="E10322" s="80" t="s">
        <v>947</v>
      </c>
      <c r="F10322" s="81" t="str">
        <f>VLOOKUP(E10322,Customer[],2,FALSE)</f>
        <v>ok Zone</v>
      </c>
      <c r="G10322" s="69" t="str">
        <f>VLOOKUP(E10322,Customer[],3,FALSE)</f>
        <v>Shwe Ou Done Rd</v>
      </c>
      <c r="H10322" s="69" t="str">
        <f>VLOOKUP(E10322,Customer[],4,FALSE)</f>
        <v>Hlaing Thar Yar</v>
      </c>
      <c r="I10322" s="48" t="s">
        <v>25</v>
      </c>
      <c r="J10322" s="82" t="str">
        <f>VLOOKUP(I10322,PGStock[],2,FALSE)</f>
        <v>Columbus Super Red Smooth 350 Ml</v>
      </c>
      <c r="K10322" s="71">
        <f>VLOOKUP(I10322,PGStock[],3,FALSE)</f>
        <v>0.35</v>
      </c>
      <c r="L10322" s="47">
        <v>2</v>
      </c>
      <c r="M10322" s="47">
        <f>VLOOKUP(I10322,PGStock[],6,FALSE)</f>
        <v>150</v>
      </c>
      <c r="N10322" s="47">
        <f>+PGSales!$L10322*PGSales!$M10322</f>
        <v>300</v>
      </c>
    </row>
    <row r="10323" spans="1:14" hidden="1" x14ac:dyDescent="0.25">
      <c r="A10323" s="77">
        <f t="shared" si="1162"/>
        <v>2025</v>
      </c>
      <c r="B10323" s="77">
        <f t="shared" si="1163"/>
        <v>8</v>
      </c>
      <c r="C10323" s="73">
        <v>45895</v>
      </c>
      <c r="D10323" s="79" t="s">
        <v>68</v>
      </c>
      <c r="E10323" s="80" t="s">
        <v>947</v>
      </c>
      <c r="F10323" s="81" t="str">
        <f>VLOOKUP(E10323,Customer[],2,FALSE)</f>
        <v>ok Zone</v>
      </c>
      <c r="G10323" s="69" t="str">
        <f>VLOOKUP(E10323,Customer[],3,FALSE)</f>
        <v>Shwe Ou Done Rd</v>
      </c>
      <c r="H10323" s="69" t="str">
        <f>VLOOKUP(E10323,Customer[],4,FALSE)</f>
        <v>Hlaing Thar Yar</v>
      </c>
      <c r="I10323" s="48" t="s">
        <v>18</v>
      </c>
      <c r="J10323" s="82" t="str">
        <f>VLOOKUP(I10323,PGStock[],2,FALSE)</f>
        <v>Formula Rum 350ml</v>
      </c>
      <c r="K10323" s="71">
        <f>VLOOKUP(I10323,PGStock[],3,FALSE)</f>
        <v>0.35</v>
      </c>
      <c r="L10323" s="47">
        <v>1</v>
      </c>
      <c r="M10323" s="47">
        <f>VLOOKUP(I10323,PGStock[],6,FALSE)</f>
        <v>150</v>
      </c>
      <c r="N10323" s="47">
        <f>+PGSales!$L10323*PGSales!$M10323</f>
        <v>150</v>
      </c>
    </row>
    <row r="10324" spans="1:14" hidden="1" x14ac:dyDescent="0.25">
      <c r="A10324" s="77">
        <f t="shared" si="1162"/>
        <v>2025</v>
      </c>
      <c r="B10324" s="77">
        <f t="shared" si="1163"/>
        <v>8</v>
      </c>
      <c r="C10324" s="73">
        <v>45895</v>
      </c>
      <c r="D10324" s="79" t="s">
        <v>275</v>
      </c>
      <c r="E10324" s="80" t="s">
        <v>946</v>
      </c>
      <c r="F10324" s="81" t="str">
        <f>VLOOKUP(E10324,Customer[],2,FALSE)</f>
        <v>Dana Toe(2)</v>
      </c>
      <c r="G10324" s="69" t="str">
        <f>VLOOKUP(E10324,Customer[],3,FALSE)</f>
        <v>Pamoe Hinn Rd</v>
      </c>
      <c r="H10324" s="69" t="str">
        <f>VLOOKUP(E10324,Customer[],4,FALSE)</f>
        <v>Hlaing Thar Yar Route (1)</v>
      </c>
      <c r="I10324" s="48" t="s">
        <v>25</v>
      </c>
      <c r="J10324" s="82" t="str">
        <f>VLOOKUP(I10324,PGStock[],2,FALSE)</f>
        <v>Columbus Super Red Smooth 350 Ml</v>
      </c>
      <c r="K10324" s="71">
        <f>VLOOKUP(I10324,PGStock[],3,FALSE)</f>
        <v>0.35</v>
      </c>
      <c r="L10324" s="47">
        <v>2</v>
      </c>
      <c r="M10324" s="47">
        <f>VLOOKUP(I10324,PGStock[],6,FALSE)</f>
        <v>150</v>
      </c>
      <c r="N10324" s="47">
        <f>+PGSales!$L10324*PGSales!$M10324</f>
        <v>300</v>
      </c>
    </row>
    <row r="10325" spans="1:14" hidden="1" x14ac:dyDescent="0.25">
      <c r="A10325" s="77">
        <f t="shared" si="1162"/>
        <v>2025</v>
      </c>
      <c r="B10325" s="77">
        <f t="shared" si="1163"/>
        <v>8</v>
      </c>
      <c r="C10325" s="73">
        <v>45895</v>
      </c>
      <c r="D10325" s="79" t="s">
        <v>275</v>
      </c>
      <c r="E10325" s="80" t="s">
        <v>946</v>
      </c>
      <c r="F10325" s="81" t="str">
        <f>VLOOKUP(E10325,Customer[],2,FALSE)</f>
        <v>Dana Toe(2)</v>
      </c>
      <c r="G10325" s="69" t="str">
        <f>VLOOKUP(E10325,Customer[],3,FALSE)</f>
        <v>Pamoe Hinn Rd</v>
      </c>
      <c r="H10325" s="69" t="str">
        <f>VLOOKUP(E10325,Customer[],4,FALSE)</f>
        <v>Hlaing Thar Yar Route (1)</v>
      </c>
      <c r="I10325" s="48" t="s">
        <v>20</v>
      </c>
      <c r="J10325" s="82" t="str">
        <f>VLOOKUP(I10325,PGStock[],2,FALSE)</f>
        <v>Formula Rum 700ml</v>
      </c>
      <c r="K10325" s="71">
        <f>VLOOKUP(I10325,PGStock[],3,FALSE)</f>
        <v>0.7</v>
      </c>
      <c r="L10325" s="47">
        <v>1</v>
      </c>
      <c r="M10325" s="47">
        <f>VLOOKUP(I10325,PGStock[],6,FALSE)</f>
        <v>200</v>
      </c>
      <c r="N10325" s="47">
        <f>+PGSales!$L10325*PGSales!$M10325</f>
        <v>200</v>
      </c>
    </row>
    <row r="10326" spans="1:14" hidden="1" x14ac:dyDescent="0.25">
      <c r="A10326" s="77">
        <f t="shared" si="1162"/>
        <v>2025</v>
      </c>
      <c r="B10326" s="77">
        <f t="shared" si="1163"/>
        <v>8</v>
      </c>
      <c r="C10326" s="73">
        <v>45895</v>
      </c>
      <c r="D10326" s="79" t="s">
        <v>275</v>
      </c>
      <c r="E10326" s="80" t="s">
        <v>946</v>
      </c>
      <c r="F10326" s="81" t="str">
        <f>VLOOKUP(E10326,Customer[],2,FALSE)</f>
        <v>Dana Toe(2)</v>
      </c>
      <c r="G10326" s="69" t="str">
        <f>VLOOKUP(E10326,Customer[],3,FALSE)</f>
        <v>Pamoe Hinn Rd</v>
      </c>
      <c r="H10326" s="69" t="str">
        <f>VLOOKUP(E10326,Customer[],4,FALSE)</f>
        <v>Hlaing Thar Yar Route (1)</v>
      </c>
      <c r="I10326" s="48" t="s">
        <v>18</v>
      </c>
      <c r="J10326" s="82" t="str">
        <f>VLOOKUP(I10326,PGStock[],2,FALSE)</f>
        <v>Formula Rum 350ml</v>
      </c>
      <c r="K10326" s="71">
        <f>VLOOKUP(I10326,PGStock[],3,FALSE)</f>
        <v>0.35</v>
      </c>
      <c r="L10326" s="47">
        <v>1</v>
      </c>
      <c r="M10326" s="47">
        <f>VLOOKUP(I10326,PGStock[],6,FALSE)</f>
        <v>150</v>
      </c>
      <c r="N10326" s="47">
        <f>+PGSales!$L10326*PGSales!$M10326</f>
        <v>150</v>
      </c>
    </row>
    <row r="10327" spans="1:14" hidden="1" x14ac:dyDescent="0.25">
      <c r="A10327" s="77">
        <f t="shared" si="1162"/>
        <v>2025</v>
      </c>
      <c r="B10327" s="77">
        <f t="shared" si="1163"/>
        <v>8</v>
      </c>
      <c r="C10327" s="73">
        <v>45895</v>
      </c>
      <c r="D10327" s="79" t="s">
        <v>878</v>
      </c>
      <c r="E10327" s="80" t="s">
        <v>541</v>
      </c>
      <c r="F10327" s="81" t="str">
        <f>VLOOKUP(E10327,Customer[],2,FALSE)</f>
        <v>Hlaing Min Htet</v>
      </c>
      <c r="G10327" s="69" t="str">
        <f>VLOOKUP(E10327,Customer[],3,FALSE)</f>
        <v>Pi Moe Hinn Sd</v>
      </c>
      <c r="H10327" s="69" t="str">
        <f>VLOOKUP(E10327,Customer[],4,FALSE)</f>
        <v>Hlaing Thar Yar</v>
      </c>
      <c r="I10327" s="48" t="s">
        <v>25</v>
      </c>
      <c r="J10327" s="82" t="str">
        <f>VLOOKUP(I10327,PGStock[],2,FALSE)</f>
        <v>Columbus Super Red Smooth 350 Ml</v>
      </c>
      <c r="K10327" s="71">
        <f>VLOOKUP(I10327,PGStock[],3,FALSE)</f>
        <v>0.35</v>
      </c>
      <c r="L10327" s="47">
        <v>2</v>
      </c>
      <c r="M10327" s="47">
        <f>VLOOKUP(I10327,PGStock[],6,FALSE)</f>
        <v>150</v>
      </c>
      <c r="N10327" s="47">
        <f>+PGSales!$L10327*PGSales!$M10327</f>
        <v>300</v>
      </c>
    </row>
    <row r="10328" spans="1:14" hidden="1" x14ac:dyDescent="0.25">
      <c r="A10328" s="77">
        <f t="shared" si="1158"/>
        <v>2025</v>
      </c>
      <c r="B10328" s="77">
        <f t="shared" si="1159"/>
        <v>8</v>
      </c>
      <c r="C10328" s="73">
        <v>45895</v>
      </c>
      <c r="D10328" s="79" t="s">
        <v>878</v>
      </c>
      <c r="E10328" s="80" t="s">
        <v>541</v>
      </c>
      <c r="F10328" s="81" t="str">
        <f>VLOOKUP(E10328,Customer[],2,FALSE)</f>
        <v>Hlaing Min Htet</v>
      </c>
      <c r="G10328" s="69" t="str">
        <f>VLOOKUP(E10328,Customer[],3,FALSE)</f>
        <v>Pi Moe Hinn Sd</v>
      </c>
      <c r="H10328" s="69" t="str">
        <f>VLOOKUP(E10328,Customer[],4,FALSE)</f>
        <v>Hlaing Thar Yar</v>
      </c>
      <c r="I10328" s="48" t="s">
        <v>18</v>
      </c>
      <c r="J10328" s="82" t="str">
        <f>VLOOKUP(I10328,PGStock[],2,FALSE)</f>
        <v>Formula Rum 350ml</v>
      </c>
      <c r="K10328" s="71">
        <f>VLOOKUP(I10328,PGStock[],3,FALSE)</f>
        <v>0.35</v>
      </c>
      <c r="L10328" s="47">
        <v>1</v>
      </c>
      <c r="M10328" s="47">
        <f>VLOOKUP(I10328,PGStock[],6,FALSE)</f>
        <v>150</v>
      </c>
      <c r="N10328" s="47">
        <f>+PGSales!$L10328*PGSales!$M10328</f>
        <v>150</v>
      </c>
    </row>
    <row r="10329" spans="1:14" hidden="1" x14ac:dyDescent="0.25">
      <c r="A10329" s="77">
        <f t="shared" si="1158"/>
        <v>2025</v>
      </c>
      <c r="B10329" s="77">
        <f t="shared" si="1159"/>
        <v>8</v>
      </c>
      <c r="C10329" s="73">
        <v>45895</v>
      </c>
      <c r="D10329" s="79" t="s">
        <v>74</v>
      </c>
      <c r="E10329" s="80" t="s">
        <v>542</v>
      </c>
      <c r="F10329" s="81" t="str">
        <f>VLOOKUP(E10329,Customer[],2,FALSE)</f>
        <v>Hein</v>
      </c>
      <c r="G10329" s="69" t="str">
        <f>VLOOKUP(E10329,Customer[],3,FALSE)</f>
        <v>Pi Moe Hinn Sd</v>
      </c>
      <c r="H10329" s="69" t="str">
        <f>VLOOKUP(E10329,Customer[],4,FALSE)</f>
        <v>Hlaing Thar Yar</v>
      </c>
      <c r="I10329" s="48" t="s">
        <v>25</v>
      </c>
      <c r="J10329" s="82" t="str">
        <f>VLOOKUP(I10329,PGStock[],2,FALSE)</f>
        <v>Columbus Super Red Smooth 350 Ml</v>
      </c>
      <c r="K10329" s="71">
        <f>VLOOKUP(I10329,PGStock[],3,FALSE)</f>
        <v>0.35</v>
      </c>
      <c r="L10329" s="47">
        <v>2</v>
      </c>
      <c r="M10329" s="47">
        <f>VLOOKUP(I10329,PGStock[],6,FALSE)</f>
        <v>150</v>
      </c>
      <c r="N10329" s="47">
        <f>+PGSales!$L10329*PGSales!$M10329</f>
        <v>300</v>
      </c>
    </row>
    <row r="10330" spans="1:14" hidden="1" x14ac:dyDescent="0.25">
      <c r="A10330" s="77">
        <f t="shared" si="1158"/>
        <v>2025</v>
      </c>
      <c r="B10330" s="77">
        <f t="shared" si="1159"/>
        <v>8</v>
      </c>
      <c r="C10330" s="73">
        <v>45895</v>
      </c>
      <c r="D10330" s="79" t="s">
        <v>74</v>
      </c>
      <c r="E10330" s="80" t="s">
        <v>542</v>
      </c>
      <c r="F10330" s="81" t="str">
        <f>VLOOKUP(E10330,Customer[],2,FALSE)</f>
        <v>Hein</v>
      </c>
      <c r="G10330" s="69" t="str">
        <f>VLOOKUP(E10330,Customer[],3,FALSE)</f>
        <v>Pi Moe Hinn Sd</v>
      </c>
      <c r="H10330" s="69" t="str">
        <f>VLOOKUP(E10330,Customer[],4,FALSE)</f>
        <v>Hlaing Thar Yar</v>
      </c>
      <c r="I10330" s="48" t="s">
        <v>20</v>
      </c>
      <c r="J10330" s="82" t="str">
        <f>VLOOKUP(I10330,PGStock[],2,FALSE)</f>
        <v>Formula Rum 700ml</v>
      </c>
      <c r="K10330" s="71">
        <f>VLOOKUP(I10330,PGStock[],3,FALSE)</f>
        <v>0.7</v>
      </c>
      <c r="L10330" s="47">
        <v>1</v>
      </c>
      <c r="M10330" s="47">
        <f>VLOOKUP(I10330,PGStock[],6,FALSE)</f>
        <v>200</v>
      </c>
      <c r="N10330" s="47">
        <f>+PGSales!$L10330*PGSales!$M10330</f>
        <v>200</v>
      </c>
    </row>
    <row r="10331" spans="1:14" hidden="1" x14ac:dyDescent="0.25">
      <c r="A10331" s="77">
        <f t="shared" si="1152"/>
        <v>2025</v>
      </c>
      <c r="B10331" s="77">
        <f t="shared" si="1153"/>
        <v>8</v>
      </c>
      <c r="C10331" s="73">
        <v>45895</v>
      </c>
      <c r="D10331" s="79" t="s">
        <v>74</v>
      </c>
      <c r="E10331" s="80" t="s">
        <v>542</v>
      </c>
      <c r="F10331" s="81" t="str">
        <f>VLOOKUP(E10331,Customer[],2,FALSE)</f>
        <v>Hein</v>
      </c>
      <c r="G10331" s="69" t="str">
        <f>VLOOKUP(E10331,Customer[],3,FALSE)</f>
        <v>Pi Moe Hinn Sd</v>
      </c>
      <c r="H10331" s="69" t="str">
        <f>VLOOKUP(E10331,Customer[],4,FALSE)</f>
        <v>Hlaing Thar Yar</v>
      </c>
      <c r="I10331" s="48" t="s">
        <v>18</v>
      </c>
      <c r="J10331" s="82" t="str">
        <f>VLOOKUP(I10331,PGStock[],2,FALSE)</f>
        <v>Formula Rum 350ml</v>
      </c>
      <c r="K10331" s="71">
        <f>VLOOKUP(I10331,PGStock[],3,FALSE)</f>
        <v>0.35</v>
      </c>
      <c r="L10331" s="47">
        <v>2</v>
      </c>
      <c r="M10331" s="47">
        <f>VLOOKUP(I10331,PGStock[],6,FALSE)</f>
        <v>150</v>
      </c>
      <c r="N10331" s="47">
        <f>+PGSales!$L10331*PGSales!$M10331</f>
        <v>300</v>
      </c>
    </row>
    <row r="10332" spans="1:14" hidden="1" x14ac:dyDescent="0.25">
      <c r="A10332" s="77">
        <f t="shared" si="1152"/>
        <v>2025</v>
      </c>
      <c r="B10332" s="77">
        <f t="shared" si="1153"/>
        <v>8</v>
      </c>
      <c r="C10332" s="73">
        <v>45895</v>
      </c>
      <c r="D10332" s="79" t="s">
        <v>131</v>
      </c>
      <c r="E10332" s="80" t="s">
        <v>532</v>
      </c>
      <c r="F10332" s="81" t="str">
        <f>VLOOKUP(E10332,Customer[],2,FALSE)</f>
        <v>Okk Kar</v>
      </c>
      <c r="G10332" s="69" t="str">
        <f>VLOOKUP(E10332,Customer[],3,FALSE)</f>
        <v>Pi Moe Hinn Sd</v>
      </c>
      <c r="H10332" s="69" t="str">
        <f>VLOOKUP(E10332,Customer[],4,FALSE)</f>
        <v>Hlaing Thar Yar</v>
      </c>
      <c r="I10332" s="48" t="s">
        <v>25</v>
      </c>
      <c r="J10332" s="82" t="str">
        <f>VLOOKUP(I10332,PGStock[],2,FALSE)</f>
        <v>Columbus Super Red Smooth 350 Ml</v>
      </c>
      <c r="K10332" s="71">
        <f>VLOOKUP(I10332,PGStock[],3,FALSE)</f>
        <v>0.35</v>
      </c>
      <c r="L10332" s="47">
        <v>3</v>
      </c>
      <c r="M10332" s="47">
        <f>VLOOKUP(I10332,PGStock[],6,FALSE)</f>
        <v>150</v>
      </c>
      <c r="N10332" s="47">
        <f>+PGSales!$L10332*PGSales!$M10332</f>
        <v>450</v>
      </c>
    </row>
    <row r="10333" spans="1:14" hidden="1" x14ac:dyDescent="0.25">
      <c r="A10333" s="77">
        <f t="shared" si="1152"/>
        <v>2025</v>
      </c>
      <c r="B10333" s="77">
        <f t="shared" si="1153"/>
        <v>8</v>
      </c>
      <c r="C10333" s="73">
        <v>45895</v>
      </c>
      <c r="D10333" s="79" t="s">
        <v>131</v>
      </c>
      <c r="E10333" s="80" t="s">
        <v>532</v>
      </c>
      <c r="F10333" s="81" t="str">
        <f>VLOOKUP(E10333,Customer[],2,FALSE)</f>
        <v>Okk Kar</v>
      </c>
      <c r="G10333" s="69" t="str">
        <f>VLOOKUP(E10333,Customer[],3,FALSE)</f>
        <v>Pi Moe Hinn Sd</v>
      </c>
      <c r="H10333" s="69" t="str">
        <f>VLOOKUP(E10333,Customer[],4,FALSE)</f>
        <v>Hlaing Thar Yar</v>
      </c>
      <c r="I10333" s="48" t="s">
        <v>18</v>
      </c>
      <c r="J10333" s="82" t="str">
        <f>VLOOKUP(I10333,PGStock[],2,FALSE)</f>
        <v>Formula Rum 350ml</v>
      </c>
      <c r="K10333" s="71">
        <f>VLOOKUP(I10333,PGStock[],3,FALSE)</f>
        <v>0.35</v>
      </c>
      <c r="L10333" s="47">
        <v>3</v>
      </c>
      <c r="M10333" s="47">
        <f>VLOOKUP(I10333,PGStock[],6,FALSE)</f>
        <v>150</v>
      </c>
      <c r="N10333" s="47">
        <f>+PGSales!$L10333*PGSales!$M10333</f>
        <v>450</v>
      </c>
    </row>
    <row r="10334" spans="1:14" hidden="1" x14ac:dyDescent="0.25">
      <c r="A10334" s="77">
        <f t="shared" si="1152"/>
        <v>2025</v>
      </c>
      <c r="B10334" s="77">
        <f t="shared" si="1153"/>
        <v>8</v>
      </c>
      <c r="C10334" s="73">
        <v>45895</v>
      </c>
      <c r="D10334" s="79" t="s">
        <v>2</v>
      </c>
      <c r="E10334" s="80" t="s">
        <v>733</v>
      </c>
      <c r="F10334" s="81" t="str">
        <f>VLOOKUP(E10334,Customer[],2,FALSE)</f>
        <v>Shwe Young</v>
      </c>
      <c r="G10334" s="69" t="str">
        <f>VLOOKUP(E10334,Customer[],3,FALSE)</f>
        <v>Moe Yi Rd</v>
      </c>
      <c r="H10334" s="69" t="str">
        <f>VLOOKUP(E10334,Customer[],4,FALSE)</f>
        <v>Htauk kyant</v>
      </c>
      <c r="I10334" s="48" t="s">
        <v>25</v>
      </c>
      <c r="J10334" s="82" t="str">
        <f>VLOOKUP(I10334,PGStock[],2,FALSE)</f>
        <v>Columbus Super Red Smooth 350 Ml</v>
      </c>
      <c r="K10334" s="71">
        <f>VLOOKUP(I10334,PGStock[],3,FALSE)</f>
        <v>0.35</v>
      </c>
      <c r="L10334" s="47">
        <v>6</v>
      </c>
      <c r="M10334" s="47">
        <f>VLOOKUP(I10334,PGStock[],6,FALSE)</f>
        <v>150</v>
      </c>
      <c r="N10334" s="47">
        <f>+PGSales!$L10334*PGSales!$M10334</f>
        <v>900</v>
      </c>
    </row>
    <row r="10335" spans="1:14" hidden="1" x14ac:dyDescent="0.25">
      <c r="A10335" s="77">
        <f t="shared" si="1152"/>
        <v>2025</v>
      </c>
      <c r="B10335" s="77">
        <f t="shared" si="1153"/>
        <v>8</v>
      </c>
      <c r="C10335" s="73">
        <v>45895</v>
      </c>
      <c r="D10335" s="79" t="s">
        <v>115</v>
      </c>
      <c r="E10335" s="80">
        <v>29</v>
      </c>
      <c r="F10335" s="81">
        <f>VLOOKUP(E10335,Customer[],2,FALSE)</f>
        <v>29</v>
      </c>
      <c r="G10335" s="69" t="str">
        <f>VLOOKUP(E10335,Customer[],3,FALSE)</f>
        <v xml:space="preserve">Lan Thit Lan </v>
      </c>
      <c r="H10335" s="69" t="str">
        <f>VLOOKUP(E10335,Customer[],4,FALSE)</f>
        <v>Htauk kyant</v>
      </c>
      <c r="I10335" s="48" t="s">
        <v>27</v>
      </c>
      <c r="J10335" s="82" t="str">
        <f>VLOOKUP(I10335,PGStock[],2,FALSE)</f>
        <v>Columbus Super Red Smooth 700 Ml</v>
      </c>
      <c r="K10335" s="71">
        <f>VLOOKUP(I10335,PGStock[],3,FALSE)</f>
        <v>0.7</v>
      </c>
      <c r="L10335" s="47">
        <v>1</v>
      </c>
      <c r="M10335" s="47">
        <f>VLOOKUP(I10335,PGStock[],6,FALSE)</f>
        <v>200</v>
      </c>
      <c r="N10335" s="47">
        <f>+PGSales!$L10335*PGSales!$M10335</f>
        <v>200</v>
      </c>
    </row>
    <row r="10336" spans="1:14" hidden="1" x14ac:dyDescent="0.25">
      <c r="A10336" s="77">
        <f t="shared" si="1152"/>
        <v>2025</v>
      </c>
      <c r="B10336" s="77">
        <f t="shared" si="1153"/>
        <v>8</v>
      </c>
      <c r="C10336" s="73">
        <v>45895</v>
      </c>
      <c r="D10336" s="79" t="s">
        <v>115</v>
      </c>
      <c r="E10336" s="80">
        <v>29</v>
      </c>
      <c r="F10336" s="81">
        <f>VLOOKUP(E10336,Customer[],2,FALSE)</f>
        <v>29</v>
      </c>
      <c r="G10336" s="69" t="str">
        <f>VLOOKUP(E10336,Customer[],3,FALSE)</f>
        <v xml:space="preserve">Lan Thit Lan </v>
      </c>
      <c r="H10336" s="69" t="str">
        <f>VLOOKUP(E10336,Customer[],4,FALSE)</f>
        <v>Htauk kyant</v>
      </c>
      <c r="I10336" s="48" t="s">
        <v>25</v>
      </c>
      <c r="J10336" s="82" t="str">
        <f>VLOOKUP(I10336,PGStock[],2,FALSE)</f>
        <v>Columbus Super Red Smooth 350 Ml</v>
      </c>
      <c r="K10336" s="71">
        <f>VLOOKUP(I10336,PGStock[],3,FALSE)</f>
        <v>0.35</v>
      </c>
      <c r="L10336" s="47">
        <v>5</v>
      </c>
      <c r="M10336" s="47">
        <f>VLOOKUP(I10336,PGStock[],6,FALSE)</f>
        <v>150</v>
      </c>
      <c r="N10336" s="47">
        <f>+PGSales!$L10336*PGSales!$M10336</f>
        <v>750</v>
      </c>
    </row>
    <row r="10337" spans="1:14" hidden="1" x14ac:dyDescent="0.25">
      <c r="A10337" s="77">
        <f t="shared" si="1152"/>
        <v>2025</v>
      </c>
      <c r="B10337" s="77">
        <f t="shared" si="1153"/>
        <v>8</v>
      </c>
      <c r="C10337" s="73">
        <v>45895</v>
      </c>
      <c r="D10337" s="79" t="s">
        <v>187</v>
      </c>
      <c r="E10337" s="80" t="s">
        <v>730</v>
      </c>
      <c r="F10337" s="81" t="str">
        <f>VLOOKUP(E10337,Customer[],2,FALSE)</f>
        <v>Shwe Gold</v>
      </c>
      <c r="G10337" s="69" t="str">
        <f>VLOOKUP(E10337,Customer[],3,FALSE)</f>
        <v>Mya Yatu Sd</v>
      </c>
      <c r="H10337" s="69" t="str">
        <f>VLOOKUP(E10337,Customer[],4,FALSE)</f>
        <v>Htauk kyant</v>
      </c>
      <c r="I10337" s="48" t="s">
        <v>25</v>
      </c>
      <c r="J10337" s="82" t="str">
        <f>VLOOKUP(I10337,PGStock[],2,FALSE)</f>
        <v>Columbus Super Red Smooth 350 Ml</v>
      </c>
      <c r="K10337" s="71">
        <f>VLOOKUP(I10337,PGStock[],3,FALSE)</f>
        <v>0.35</v>
      </c>
      <c r="L10337" s="47">
        <v>1</v>
      </c>
      <c r="M10337" s="47">
        <f>VLOOKUP(I10337,PGStock[],6,FALSE)</f>
        <v>150</v>
      </c>
      <c r="N10337" s="47">
        <f>+PGSales!$L10337*PGSales!$M10337</f>
        <v>150</v>
      </c>
    </row>
    <row r="10338" spans="1:14" hidden="1" x14ac:dyDescent="0.25">
      <c r="A10338" s="77">
        <f t="shared" si="1138"/>
        <v>2025</v>
      </c>
      <c r="B10338" s="77">
        <f t="shared" si="1139"/>
        <v>8</v>
      </c>
      <c r="C10338" s="73">
        <v>45895</v>
      </c>
      <c r="D10338" s="79" t="s">
        <v>1</v>
      </c>
      <c r="E10338" s="80" t="s">
        <v>512</v>
      </c>
      <c r="F10338" s="81" t="str">
        <f>VLOOKUP(E10338,Customer[],2,FALSE)</f>
        <v>Moe Thounk Pan</v>
      </c>
      <c r="G10338" s="69" t="str">
        <f>VLOOKUP(E10338,Customer[],3,FALSE)</f>
        <v>Mya Yatu Sd</v>
      </c>
      <c r="H10338" s="69" t="str">
        <f>VLOOKUP(E10338,Customer[],4,FALSE)</f>
        <v>Htauk kyant</v>
      </c>
      <c r="I10338" s="48" t="s">
        <v>27</v>
      </c>
      <c r="J10338" s="82" t="str">
        <f>VLOOKUP(I10338,PGStock[],2,FALSE)</f>
        <v>Columbus Super Red Smooth 700 Ml</v>
      </c>
      <c r="K10338" s="71">
        <f>VLOOKUP(I10338,PGStock[],3,FALSE)</f>
        <v>0.7</v>
      </c>
      <c r="L10338" s="47">
        <v>2</v>
      </c>
      <c r="M10338" s="47">
        <f>VLOOKUP(I10338,PGStock[],6,FALSE)</f>
        <v>200</v>
      </c>
      <c r="N10338" s="47">
        <f>+PGSales!$L10338*PGSales!$M10338</f>
        <v>400</v>
      </c>
    </row>
    <row r="10339" spans="1:14" hidden="1" x14ac:dyDescent="0.25">
      <c r="A10339" s="77">
        <f t="shared" si="1138"/>
        <v>2025</v>
      </c>
      <c r="B10339" s="77">
        <f t="shared" si="1139"/>
        <v>8</v>
      </c>
      <c r="C10339" s="73">
        <v>45895</v>
      </c>
      <c r="D10339" s="79" t="s">
        <v>1</v>
      </c>
      <c r="E10339" s="80" t="s">
        <v>512</v>
      </c>
      <c r="F10339" s="81" t="str">
        <f>VLOOKUP(E10339,Customer[],2,FALSE)</f>
        <v>Moe Thounk Pan</v>
      </c>
      <c r="G10339" s="69" t="str">
        <f>VLOOKUP(E10339,Customer[],3,FALSE)</f>
        <v>Mya Yatu Sd</v>
      </c>
      <c r="H10339" s="69" t="str">
        <f>VLOOKUP(E10339,Customer[],4,FALSE)</f>
        <v>Htauk kyant</v>
      </c>
      <c r="I10339" s="48" t="s">
        <v>25</v>
      </c>
      <c r="J10339" s="82" t="str">
        <f>VLOOKUP(I10339,PGStock[],2,FALSE)</f>
        <v>Columbus Super Red Smooth 350 Ml</v>
      </c>
      <c r="K10339" s="71">
        <f>VLOOKUP(I10339,PGStock[],3,FALSE)</f>
        <v>0.35</v>
      </c>
      <c r="L10339" s="47">
        <v>6</v>
      </c>
      <c r="M10339" s="47">
        <f>VLOOKUP(I10339,PGStock[],6,FALSE)</f>
        <v>150</v>
      </c>
      <c r="N10339" s="47">
        <f>+PGSales!$L10339*PGSales!$M10339</f>
        <v>900</v>
      </c>
    </row>
    <row r="10340" spans="1:14" hidden="1" x14ac:dyDescent="0.25">
      <c r="A10340" s="77">
        <f t="shared" ref="A10340:A10428" si="1168">YEAR(C10340)</f>
        <v>2025</v>
      </c>
      <c r="B10340" s="77">
        <f t="shared" ref="B10340:B10428" si="1169">MONTH(C10340)</f>
        <v>8</v>
      </c>
      <c r="C10340" s="73">
        <v>45895</v>
      </c>
      <c r="D10340" s="79" t="s">
        <v>1</v>
      </c>
      <c r="E10340" s="80" t="s">
        <v>512</v>
      </c>
      <c r="F10340" s="81" t="str">
        <f>VLOOKUP(E10340,Customer[],2,FALSE)</f>
        <v>Moe Thounk Pan</v>
      </c>
      <c r="G10340" s="69" t="str">
        <f>VLOOKUP(E10340,Customer[],3,FALSE)</f>
        <v>Mya Yatu Sd</v>
      </c>
      <c r="H10340" s="69" t="str">
        <f>VLOOKUP(E10340,Customer[],4,FALSE)</f>
        <v>Htauk kyant</v>
      </c>
      <c r="I10340" s="48" t="s">
        <v>20</v>
      </c>
      <c r="J10340" s="82" t="str">
        <f>VLOOKUP(I10340,PGStock[],2,FALSE)</f>
        <v>Formula Rum 700ml</v>
      </c>
      <c r="K10340" s="71">
        <f>VLOOKUP(I10340,PGStock[],3,FALSE)</f>
        <v>0.7</v>
      </c>
      <c r="L10340" s="47">
        <v>2</v>
      </c>
      <c r="M10340" s="47">
        <f>VLOOKUP(I10340,PGStock[],6,FALSE)</f>
        <v>200</v>
      </c>
      <c r="N10340" s="47">
        <f>+PGSales!$L10340*PGSales!$M10340</f>
        <v>400</v>
      </c>
    </row>
    <row r="10341" spans="1:14" hidden="1" x14ac:dyDescent="0.25">
      <c r="A10341" s="77">
        <f t="shared" si="1168"/>
        <v>2025</v>
      </c>
      <c r="B10341" s="77">
        <f t="shared" si="1169"/>
        <v>8</v>
      </c>
      <c r="C10341" s="73">
        <v>45895</v>
      </c>
      <c r="D10341" s="79" t="s">
        <v>109</v>
      </c>
      <c r="E10341" s="80" t="s">
        <v>515</v>
      </c>
      <c r="F10341" s="81" t="str">
        <f>VLOOKUP(E10341,Customer[],2,FALSE)</f>
        <v xml:space="preserve">KK </v>
      </c>
      <c r="G10341" s="69" t="str">
        <f>VLOOKUP(E10341,Customer[],3,FALSE)</f>
        <v>Oae Yin Sd</v>
      </c>
      <c r="H10341" s="69" t="str">
        <f>VLOOKUP(E10341,Customer[],4,FALSE)</f>
        <v>Htauk kyant</v>
      </c>
      <c r="I10341" s="48" t="s">
        <v>25</v>
      </c>
      <c r="J10341" s="82" t="str">
        <f>VLOOKUP(I10341,PGStock[],2,FALSE)</f>
        <v>Columbus Super Red Smooth 350 Ml</v>
      </c>
      <c r="K10341" s="71">
        <f>VLOOKUP(I10341,PGStock[],3,FALSE)</f>
        <v>0.35</v>
      </c>
      <c r="L10341" s="47">
        <v>10</v>
      </c>
      <c r="M10341" s="47">
        <f>VLOOKUP(I10341,PGStock[],6,FALSE)</f>
        <v>150</v>
      </c>
      <c r="N10341" s="47">
        <f>+PGSales!$L10341*PGSales!$M10341</f>
        <v>1500</v>
      </c>
    </row>
    <row r="10342" spans="1:14" hidden="1" x14ac:dyDescent="0.25">
      <c r="A10342" s="77">
        <f t="shared" si="1168"/>
        <v>2025</v>
      </c>
      <c r="B10342" s="77">
        <f t="shared" si="1169"/>
        <v>8</v>
      </c>
      <c r="C10342" s="73">
        <v>45895</v>
      </c>
      <c r="D10342" s="79" t="s">
        <v>109</v>
      </c>
      <c r="E10342" s="80" t="s">
        <v>515</v>
      </c>
      <c r="F10342" s="81" t="str">
        <f>VLOOKUP(E10342,Customer[],2,FALSE)</f>
        <v xml:space="preserve">KK </v>
      </c>
      <c r="G10342" s="69" t="str">
        <f>VLOOKUP(E10342,Customer[],3,FALSE)</f>
        <v>Oae Yin Sd</v>
      </c>
      <c r="H10342" s="69" t="str">
        <f>VLOOKUP(E10342,Customer[],4,FALSE)</f>
        <v>Htauk kyant</v>
      </c>
      <c r="I10342" s="48" t="s">
        <v>20</v>
      </c>
      <c r="J10342" s="82" t="str">
        <f>VLOOKUP(I10342,PGStock[],2,FALSE)</f>
        <v>Formula Rum 700ml</v>
      </c>
      <c r="K10342" s="71">
        <f>VLOOKUP(I10342,PGStock[],3,FALSE)</f>
        <v>0.7</v>
      </c>
      <c r="L10342" s="47">
        <v>1</v>
      </c>
      <c r="M10342" s="47">
        <f>VLOOKUP(I10342,PGStock[],6,FALSE)</f>
        <v>200</v>
      </c>
      <c r="N10342" s="47">
        <f>+PGSales!$L10342*PGSales!$M10342</f>
        <v>200</v>
      </c>
    </row>
    <row r="10343" spans="1:14" hidden="1" x14ac:dyDescent="0.25">
      <c r="A10343" s="77">
        <f t="shared" si="1168"/>
        <v>2025</v>
      </c>
      <c r="B10343" s="77">
        <f t="shared" si="1169"/>
        <v>8</v>
      </c>
      <c r="C10343" s="73">
        <v>45895</v>
      </c>
      <c r="D10343" s="79" t="s">
        <v>935</v>
      </c>
      <c r="E10343" s="80" t="s">
        <v>951</v>
      </c>
      <c r="F10343" s="81" t="str">
        <f>VLOOKUP(E10343,Customer[],2,FALSE)</f>
        <v>Doe Lay</v>
      </c>
      <c r="G10343" s="69" t="str">
        <f>VLOOKUP(E10343,Customer[],3,FALSE)</f>
        <v>Pyay Lan Rd</v>
      </c>
      <c r="H10343" s="69" t="str">
        <f>VLOOKUP(E10343,Customer[],4,FALSE)</f>
        <v>Htauk kyant</v>
      </c>
      <c r="I10343" s="48" t="s">
        <v>25</v>
      </c>
      <c r="J10343" s="82" t="str">
        <f>VLOOKUP(I10343,PGStock[],2,FALSE)</f>
        <v>Columbus Super Red Smooth 350 Ml</v>
      </c>
      <c r="K10343" s="71">
        <f>VLOOKUP(I10343,PGStock[],3,FALSE)</f>
        <v>0.35</v>
      </c>
      <c r="L10343" s="47">
        <v>1</v>
      </c>
      <c r="M10343" s="47">
        <f>VLOOKUP(I10343,PGStock[],6,FALSE)</f>
        <v>150</v>
      </c>
      <c r="N10343" s="47">
        <f>+PGSales!$L10343*PGSales!$M10343</f>
        <v>150</v>
      </c>
    </row>
    <row r="10344" spans="1:14" hidden="1" x14ac:dyDescent="0.25">
      <c r="A10344" s="77">
        <f t="shared" si="1168"/>
        <v>2025</v>
      </c>
      <c r="B10344" s="77">
        <f t="shared" si="1169"/>
        <v>8</v>
      </c>
      <c r="C10344" s="73">
        <v>45896</v>
      </c>
      <c r="D10344" s="79" t="s">
        <v>935</v>
      </c>
      <c r="E10344" s="80" t="s">
        <v>951</v>
      </c>
      <c r="F10344" s="81" t="str">
        <f>VLOOKUP(E10344,Customer[],2,FALSE)</f>
        <v>Doe Lay</v>
      </c>
      <c r="G10344" s="69" t="str">
        <f>VLOOKUP(E10344,Customer[],3,FALSE)</f>
        <v>Pyay Lan Rd</v>
      </c>
      <c r="H10344" s="69" t="str">
        <f>VLOOKUP(E10344,Customer[],4,FALSE)</f>
        <v>Htauk kyant</v>
      </c>
      <c r="I10344" s="48" t="s">
        <v>18</v>
      </c>
      <c r="J10344" s="82" t="str">
        <f>VLOOKUP(I10344,PGStock[],2,FALSE)</f>
        <v>Formula Rum 350ml</v>
      </c>
      <c r="K10344" s="71">
        <f>VLOOKUP(I10344,PGStock[],3,FALSE)</f>
        <v>0.35</v>
      </c>
      <c r="L10344" s="47">
        <v>2</v>
      </c>
      <c r="M10344" s="47">
        <f>VLOOKUP(I10344,PGStock[],6,FALSE)</f>
        <v>150</v>
      </c>
      <c r="N10344" s="47">
        <f>+PGSales!$L10344*PGSales!$M10344</f>
        <v>300</v>
      </c>
    </row>
    <row r="10345" spans="1:14" hidden="1" x14ac:dyDescent="0.25">
      <c r="A10345" s="77">
        <f t="shared" ref="A10345:A10362" si="1170">YEAR(C10345)</f>
        <v>2025</v>
      </c>
      <c r="B10345" s="77">
        <f t="shared" ref="B10345:B10362" si="1171">MONTH(C10345)</f>
        <v>8</v>
      </c>
      <c r="C10345" s="73">
        <v>45896</v>
      </c>
      <c r="D10345" s="79" t="s">
        <v>56</v>
      </c>
      <c r="E10345" s="80" t="s">
        <v>661</v>
      </c>
      <c r="F10345" s="81" t="str">
        <f>VLOOKUP(E10345,Customer[],2,FALSE)</f>
        <v>Nyein Nwe</v>
      </c>
      <c r="G10345" s="69" t="str">
        <f>VLOOKUP(E10345,Customer[],3,FALSE)</f>
        <v>Innwa Rd</v>
      </c>
      <c r="H10345" s="69" t="str">
        <f>VLOOKUP(E10345,Customer[],4,FALSE)</f>
        <v>N/Oakkala</v>
      </c>
      <c r="I10345" s="48" t="s">
        <v>25</v>
      </c>
      <c r="J10345" s="82" t="str">
        <f>VLOOKUP(I10345,PGStock[],2,FALSE)</f>
        <v>Columbus Super Red Smooth 350 Ml</v>
      </c>
      <c r="K10345" s="71">
        <f>VLOOKUP(I10345,PGStock[],3,FALSE)</f>
        <v>0.35</v>
      </c>
      <c r="L10345" s="47">
        <v>1</v>
      </c>
      <c r="M10345" s="47">
        <f>VLOOKUP(I10345,PGStock[],6,FALSE)</f>
        <v>150</v>
      </c>
      <c r="N10345" s="47">
        <f>+PGSales!$L10345*PGSales!$M10345</f>
        <v>150</v>
      </c>
    </row>
    <row r="10346" spans="1:14" hidden="1" x14ac:dyDescent="0.25">
      <c r="A10346" s="77">
        <f t="shared" si="1170"/>
        <v>2025</v>
      </c>
      <c r="B10346" s="77">
        <f t="shared" si="1171"/>
        <v>8</v>
      </c>
      <c r="C10346" s="73">
        <v>45896</v>
      </c>
      <c r="D10346" s="79" t="s">
        <v>56</v>
      </c>
      <c r="E10346" s="80" t="s">
        <v>661</v>
      </c>
      <c r="F10346" s="81" t="str">
        <f>VLOOKUP(E10346,Customer[],2,FALSE)</f>
        <v>Nyein Nwe</v>
      </c>
      <c r="G10346" s="69" t="str">
        <f>VLOOKUP(E10346,Customer[],3,FALSE)</f>
        <v>Innwa Rd</v>
      </c>
      <c r="H10346" s="69" t="str">
        <f>VLOOKUP(E10346,Customer[],4,FALSE)</f>
        <v>N/Oakkala</v>
      </c>
      <c r="I10346" s="48" t="s">
        <v>20</v>
      </c>
      <c r="J10346" s="82" t="str">
        <f>VLOOKUP(I10346,PGStock[],2,FALSE)</f>
        <v>Formula Rum 700ml</v>
      </c>
      <c r="K10346" s="71">
        <f>VLOOKUP(I10346,PGStock[],3,FALSE)</f>
        <v>0.7</v>
      </c>
      <c r="L10346" s="47">
        <v>1</v>
      </c>
      <c r="M10346" s="47">
        <f>VLOOKUP(I10346,PGStock[],6,FALSE)</f>
        <v>200</v>
      </c>
      <c r="N10346" s="47">
        <f>+PGSales!$L10346*PGSales!$M10346</f>
        <v>200</v>
      </c>
    </row>
    <row r="10347" spans="1:14" hidden="1" x14ac:dyDescent="0.25">
      <c r="A10347" s="77">
        <f t="shared" si="1170"/>
        <v>2025</v>
      </c>
      <c r="B10347" s="77">
        <f t="shared" si="1171"/>
        <v>8</v>
      </c>
      <c r="C10347" s="73">
        <v>45896</v>
      </c>
      <c r="D10347" s="79" t="s">
        <v>60</v>
      </c>
      <c r="E10347" s="80">
        <v>161</v>
      </c>
      <c r="F10347" s="81" t="str">
        <f>VLOOKUP(E10347,Customer[],2,FALSE)</f>
        <v>16 G (1)</v>
      </c>
      <c r="G10347" s="69" t="str">
        <f>VLOOKUP(E10347,Customer[],3,FALSE)</f>
        <v>Innwa Rd</v>
      </c>
      <c r="H10347" s="69" t="str">
        <f>VLOOKUP(E10347,Customer[],4,FALSE)</f>
        <v>S Paukkan N/Oakkala</v>
      </c>
      <c r="I10347" s="48" t="s">
        <v>25</v>
      </c>
      <c r="J10347" s="82" t="str">
        <f>VLOOKUP(I10347,PGStock[],2,FALSE)</f>
        <v>Columbus Super Red Smooth 350 Ml</v>
      </c>
      <c r="K10347" s="71">
        <f>VLOOKUP(I10347,PGStock[],3,FALSE)</f>
        <v>0.35</v>
      </c>
      <c r="L10347" s="47">
        <v>5</v>
      </c>
      <c r="M10347" s="47">
        <f>VLOOKUP(I10347,PGStock[],6,FALSE)</f>
        <v>150</v>
      </c>
      <c r="N10347" s="47">
        <f>+PGSales!$L10347*PGSales!$M10347</f>
        <v>750</v>
      </c>
    </row>
    <row r="10348" spans="1:14" hidden="1" x14ac:dyDescent="0.25">
      <c r="A10348" s="77">
        <f t="shared" si="1170"/>
        <v>2025</v>
      </c>
      <c r="B10348" s="77">
        <f t="shared" si="1171"/>
        <v>8</v>
      </c>
      <c r="C10348" s="73">
        <v>45896</v>
      </c>
      <c r="D10348" s="79" t="s">
        <v>60</v>
      </c>
      <c r="E10348" s="80">
        <v>161</v>
      </c>
      <c r="F10348" s="81" t="str">
        <f>VLOOKUP(E10348,Customer[],2,FALSE)</f>
        <v>16 G (1)</v>
      </c>
      <c r="G10348" s="69" t="str">
        <f>VLOOKUP(E10348,Customer[],3,FALSE)</f>
        <v>Innwa Rd</v>
      </c>
      <c r="H10348" s="69" t="str">
        <f>VLOOKUP(E10348,Customer[],4,FALSE)</f>
        <v>S Paukkan N/Oakkala</v>
      </c>
      <c r="I10348" s="48" t="s">
        <v>23</v>
      </c>
      <c r="J10348" s="82" t="str">
        <f>VLOOKUP(I10348,PGStock[],2,FALSE)</f>
        <v>Columbus Super Red Smooth 175 Ml</v>
      </c>
      <c r="K10348" s="71">
        <f>VLOOKUP(I10348,PGStock[],3,FALSE)</f>
        <v>0.17499999999999999</v>
      </c>
      <c r="L10348" s="47">
        <v>3</v>
      </c>
      <c r="M10348" s="47">
        <f>VLOOKUP(I10348,PGStock[],6,FALSE)</f>
        <v>100</v>
      </c>
      <c r="N10348" s="47">
        <f>+PGSales!$L10348*PGSales!$M10348</f>
        <v>300</v>
      </c>
    </row>
    <row r="10349" spans="1:14" hidden="1" x14ac:dyDescent="0.25">
      <c r="A10349" s="77">
        <f t="shared" si="1170"/>
        <v>2025</v>
      </c>
      <c r="B10349" s="77">
        <f t="shared" si="1171"/>
        <v>8</v>
      </c>
      <c r="C10349" s="73">
        <v>45896</v>
      </c>
      <c r="D10349" s="79" t="s">
        <v>60</v>
      </c>
      <c r="E10349" s="80">
        <v>161</v>
      </c>
      <c r="F10349" s="81" t="str">
        <f>VLOOKUP(E10349,Customer[],2,FALSE)</f>
        <v>16 G (1)</v>
      </c>
      <c r="G10349" s="69" t="str">
        <f>VLOOKUP(E10349,Customer[],3,FALSE)</f>
        <v>Innwa Rd</v>
      </c>
      <c r="H10349" s="69" t="str">
        <f>VLOOKUP(E10349,Customer[],4,FALSE)</f>
        <v>S Paukkan N/Oakkala</v>
      </c>
      <c r="I10349" s="48" t="s">
        <v>18</v>
      </c>
      <c r="J10349" s="82" t="str">
        <f>VLOOKUP(I10349,PGStock[],2,FALSE)</f>
        <v>Formula Rum 350ml</v>
      </c>
      <c r="K10349" s="71">
        <f>VLOOKUP(I10349,PGStock[],3,FALSE)</f>
        <v>0.35</v>
      </c>
      <c r="L10349" s="47">
        <v>1</v>
      </c>
      <c r="M10349" s="47">
        <f>VLOOKUP(I10349,PGStock[],6,FALSE)</f>
        <v>150</v>
      </c>
      <c r="N10349" s="47">
        <f>+PGSales!$L10349*PGSales!$M10349</f>
        <v>150</v>
      </c>
    </row>
    <row r="10350" spans="1:14" hidden="1" x14ac:dyDescent="0.25">
      <c r="A10350" s="77">
        <f t="shared" si="1170"/>
        <v>2025</v>
      </c>
      <c r="B10350" s="77">
        <f t="shared" si="1171"/>
        <v>8</v>
      </c>
      <c r="C10350" s="73">
        <v>45896</v>
      </c>
      <c r="D10350" s="79" t="s">
        <v>62</v>
      </c>
      <c r="E10350" s="80">
        <v>162</v>
      </c>
      <c r="F10350" s="81" t="str">
        <f>VLOOKUP(E10350,Customer[],2,FALSE)</f>
        <v>16 G(2)</v>
      </c>
      <c r="G10350" s="69" t="str">
        <f>VLOOKUP(E10350,Customer[],3,FALSE)</f>
        <v>Taungnu Rd</v>
      </c>
      <c r="H10350" s="69" t="str">
        <f>VLOOKUP(E10350,Customer[],4,FALSE)</f>
        <v>S Paukkan N/Oakkala</v>
      </c>
      <c r="I10350" s="48" t="s">
        <v>27</v>
      </c>
      <c r="J10350" s="82" t="str">
        <f>VLOOKUP(I10350,PGStock[],2,FALSE)</f>
        <v>Columbus Super Red Smooth 700 Ml</v>
      </c>
      <c r="K10350" s="71">
        <f>VLOOKUP(I10350,PGStock[],3,FALSE)</f>
        <v>0.7</v>
      </c>
      <c r="L10350" s="47">
        <v>2</v>
      </c>
      <c r="M10350" s="47">
        <f>VLOOKUP(I10350,PGStock[],6,FALSE)</f>
        <v>200</v>
      </c>
      <c r="N10350" s="47">
        <f>+PGSales!$L10350*PGSales!$M10350</f>
        <v>400</v>
      </c>
    </row>
    <row r="10351" spans="1:14" hidden="1" x14ac:dyDescent="0.25">
      <c r="A10351" s="77">
        <f t="shared" si="1170"/>
        <v>2025</v>
      </c>
      <c r="B10351" s="77">
        <f t="shared" si="1171"/>
        <v>8</v>
      </c>
      <c r="C10351" s="73">
        <v>45896</v>
      </c>
      <c r="D10351" s="79" t="s">
        <v>62</v>
      </c>
      <c r="E10351" s="80">
        <v>162</v>
      </c>
      <c r="F10351" s="81" t="str">
        <f>VLOOKUP(E10351,Customer[],2,FALSE)</f>
        <v>16 G(2)</v>
      </c>
      <c r="G10351" s="69" t="str">
        <f>VLOOKUP(E10351,Customer[],3,FALSE)</f>
        <v>Taungnu Rd</v>
      </c>
      <c r="H10351" s="69" t="str">
        <f>VLOOKUP(E10351,Customer[],4,FALSE)</f>
        <v>S Paukkan N/Oakkala</v>
      </c>
      <c r="I10351" s="48" t="s">
        <v>25</v>
      </c>
      <c r="J10351" s="82" t="str">
        <f>VLOOKUP(I10351,PGStock[],2,FALSE)</f>
        <v>Columbus Super Red Smooth 350 Ml</v>
      </c>
      <c r="K10351" s="71">
        <f>VLOOKUP(I10351,PGStock[],3,FALSE)</f>
        <v>0.35</v>
      </c>
      <c r="L10351" s="47">
        <v>15</v>
      </c>
      <c r="M10351" s="47">
        <f>VLOOKUP(I10351,PGStock[],6,FALSE)</f>
        <v>150</v>
      </c>
      <c r="N10351" s="47">
        <f>+PGSales!$L10351*PGSales!$M10351</f>
        <v>2250</v>
      </c>
    </row>
    <row r="10352" spans="1:14" hidden="1" x14ac:dyDescent="0.25">
      <c r="A10352" s="77">
        <f t="shared" si="1170"/>
        <v>2025</v>
      </c>
      <c r="B10352" s="77">
        <f t="shared" si="1171"/>
        <v>8</v>
      </c>
      <c r="C10352" s="73">
        <v>45896</v>
      </c>
      <c r="D10352" s="79" t="s">
        <v>62</v>
      </c>
      <c r="E10352" s="80">
        <v>162</v>
      </c>
      <c r="F10352" s="81" t="str">
        <f>VLOOKUP(E10352,Customer[],2,FALSE)</f>
        <v>16 G(2)</v>
      </c>
      <c r="G10352" s="69" t="str">
        <f>VLOOKUP(E10352,Customer[],3,FALSE)</f>
        <v>Taungnu Rd</v>
      </c>
      <c r="H10352" s="69" t="str">
        <f>VLOOKUP(E10352,Customer[],4,FALSE)</f>
        <v>S Paukkan N/Oakkala</v>
      </c>
      <c r="I10352" s="48" t="s">
        <v>20</v>
      </c>
      <c r="J10352" s="82" t="str">
        <f>VLOOKUP(I10352,PGStock[],2,FALSE)</f>
        <v>Formula Rum 700ml</v>
      </c>
      <c r="K10352" s="71">
        <f>VLOOKUP(I10352,PGStock[],3,FALSE)</f>
        <v>0.7</v>
      </c>
      <c r="L10352" s="47">
        <v>4</v>
      </c>
      <c r="M10352" s="47">
        <f>VLOOKUP(I10352,PGStock[],6,FALSE)</f>
        <v>200</v>
      </c>
      <c r="N10352" s="47">
        <f>+PGSales!$L10352*PGSales!$M10352</f>
        <v>800</v>
      </c>
    </row>
    <row r="10353" spans="1:14" hidden="1" x14ac:dyDescent="0.25">
      <c r="A10353" s="77">
        <f t="shared" si="1170"/>
        <v>2025</v>
      </c>
      <c r="B10353" s="77">
        <f t="shared" si="1171"/>
        <v>8</v>
      </c>
      <c r="C10353" s="73">
        <v>45896</v>
      </c>
      <c r="D10353" s="79" t="s">
        <v>885</v>
      </c>
      <c r="E10353" s="80" t="s">
        <v>943</v>
      </c>
      <c r="F10353" s="81" t="str">
        <f>VLOOKUP(E10353,Customer[],2,FALSE)</f>
        <v>Ko Gyi Kyaw</v>
      </c>
      <c r="G10353" s="69" t="str">
        <f>VLOOKUP(E10353,Customer[],3,FALSE)</f>
        <v>Naung Yo Rd</v>
      </c>
      <c r="H10353" s="69" t="str">
        <f>VLOOKUP(E10353,Customer[],4,FALSE)</f>
        <v>S Paukkan N/Oakkala</v>
      </c>
      <c r="I10353" s="48" t="s">
        <v>25</v>
      </c>
      <c r="J10353" s="82" t="str">
        <f>VLOOKUP(I10353,PGStock[],2,FALSE)</f>
        <v>Columbus Super Red Smooth 350 Ml</v>
      </c>
      <c r="K10353" s="71">
        <f>VLOOKUP(I10353,PGStock[],3,FALSE)</f>
        <v>0.35</v>
      </c>
      <c r="L10353" s="47">
        <v>2</v>
      </c>
      <c r="M10353" s="47">
        <f>VLOOKUP(I10353,PGStock[],6,FALSE)</f>
        <v>150</v>
      </c>
      <c r="N10353" s="47">
        <f>+PGSales!$L10353*PGSales!$M10353</f>
        <v>300</v>
      </c>
    </row>
    <row r="10354" spans="1:14" hidden="1" x14ac:dyDescent="0.25">
      <c r="A10354" s="77">
        <f t="shared" si="1170"/>
        <v>2025</v>
      </c>
      <c r="B10354" s="77">
        <f t="shared" si="1171"/>
        <v>8</v>
      </c>
      <c r="C10354" s="73">
        <v>45896</v>
      </c>
      <c r="D10354" s="79" t="s">
        <v>885</v>
      </c>
      <c r="E10354" s="80" t="s">
        <v>943</v>
      </c>
      <c r="F10354" s="81" t="str">
        <f>VLOOKUP(E10354,Customer[],2,FALSE)</f>
        <v>Ko Gyi Kyaw</v>
      </c>
      <c r="G10354" s="69" t="str">
        <f>VLOOKUP(E10354,Customer[],3,FALSE)</f>
        <v>Naung Yo Rd</v>
      </c>
      <c r="H10354" s="69" t="str">
        <f>VLOOKUP(E10354,Customer[],4,FALSE)</f>
        <v>S Paukkan N/Oakkala</v>
      </c>
      <c r="I10354" s="48" t="s">
        <v>18</v>
      </c>
      <c r="J10354" s="82" t="str">
        <f>VLOOKUP(I10354,PGStock[],2,FALSE)</f>
        <v>Formula Rum 350ml</v>
      </c>
      <c r="K10354" s="71">
        <f>VLOOKUP(I10354,PGStock[],3,FALSE)</f>
        <v>0.35</v>
      </c>
      <c r="L10354" s="47">
        <v>2</v>
      </c>
      <c r="M10354" s="47">
        <f>VLOOKUP(I10354,PGStock[],6,FALSE)</f>
        <v>150</v>
      </c>
      <c r="N10354" s="47">
        <f>+PGSales!$L10354*PGSales!$M10354</f>
        <v>300</v>
      </c>
    </row>
    <row r="10355" spans="1:14" hidden="1" x14ac:dyDescent="0.25">
      <c r="A10355" s="77">
        <f t="shared" si="1170"/>
        <v>2025</v>
      </c>
      <c r="B10355" s="77">
        <f t="shared" si="1171"/>
        <v>8</v>
      </c>
      <c r="C10355" s="73">
        <v>45896</v>
      </c>
      <c r="D10355" s="79" t="s">
        <v>66</v>
      </c>
      <c r="E10355" s="80" t="s">
        <v>314</v>
      </c>
      <c r="F10355" s="81" t="str">
        <f>VLOOKUP(E10355,Customer[],2,FALSE)</f>
        <v>Kaung</v>
      </c>
      <c r="G10355" s="69" t="str">
        <f>VLOOKUP(E10355,Customer[],3,FALSE)</f>
        <v>Nuaung Yann Rd</v>
      </c>
      <c r="H10355" s="69" t="str">
        <f>VLOOKUP(E10355,Customer[],4,FALSE)</f>
        <v>S Paukkan N/Oakkala</v>
      </c>
      <c r="I10355" s="48" t="s">
        <v>20</v>
      </c>
      <c r="J10355" s="82" t="str">
        <f>VLOOKUP(I10355,PGStock[],2,FALSE)</f>
        <v>Formula Rum 700ml</v>
      </c>
      <c r="K10355" s="71">
        <f>VLOOKUP(I10355,PGStock[],3,FALSE)</f>
        <v>0.7</v>
      </c>
      <c r="L10355" s="47">
        <v>1</v>
      </c>
      <c r="M10355" s="47">
        <f>VLOOKUP(I10355,PGStock[],6,FALSE)</f>
        <v>200</v>
      </c>
      <c r="N10355" s="47">
        <f>+PGSales!$L10355*PGSales!$M10355</f>
        <v>200</v>
      </c>
    </row>
    <row r="10356" spans="1:14" hidden="1" x14ac:dyDescent="0.25">
      <c r="A10356" s="77">
        <f t="shared" si="1170"/>
        <v>2025</v>
      </c>
      <c r="B10356" s="77">
        <f t="shared" si="1171"/>
        <v>8</v>
      </c>
      <c r="C10356" s="73">
        <v>45896</v>
      </c>
      <c r="D10356" s="79" t="s">
        <v>66</v>
      </c>
      <c r="E10356" s="80" t="s">
        <v>314</v>
      </c>
      <c r="F10356" s="81" t="str">
        <f>VLOOKUP(E10356,Customer[],2,FALSE)</f>
        <v>Kaung</v>
      </c>
      <c r="G10356" s="69" t="str">
        <f>VLOOKUP(E10356,Customer[],3,FALSE)</f>
        <v>Nuaung Yann Rd</v>
      </c>
      <c r="H10356" s="69" t="str">
        <f>VLOOKUP(E10356,Customer[],4,FALSE)</f>
        <v>S Paukkan N/Oakkala</v>
      </c>
      <c r="I10356" s="48" t="s">
        <v>18</v>
      </c>
      <c r="J10356" s="82" t="str">
        <f>VLOOKUP(I10356,PGStock[],2,FALSE)</f>
        <v>Formula Rum 350ml</v>
      </c>
      <c r="K10356" s="71">
        <f>VLOOKUP(I10356,PGStock[],3,FALSE)</f>
        <v>0.35</v>
      </c>
      <c r="L10356" s="47">
        <v>3</v>
      </c>
      <c r="M10356" s="47">
        <f>VLOOKUP(I10356,PGStock[],6,FALSE)</f>
        <v>150</v>
      </c>
      <c r="N10356" s="47">
        <f>+PGSales!$L10356*PGSales!$M10356</f>
        <v>450</v>
      </c>
    </row>
    <row r="10357" spans="1:14" hidden="1" x14ac:dyDescent="0.25">
      <c r="A10357" s="77">
        <f t="shared" si="1170"/>
        <v>2025</v>
      </c>
      <c r="B10357" s="77">
        <f t="shared" si="1171"/>
        <v>8</v>
      </c>
      <c r="C10357" s="73">
        <v>45896</v>
      </c>
      <c r="D10357" s="79" t="s">
        <v>4</v>
      </c>
      <c r="E10357" s="80" t="s">
        <v>394</v>
      </c>
      <c r="F10357" s="81" t="str">
        <f>VLOOKUP(E10357,Customer[],2,FALSE)</f>
        <v>Khun Myant</v>
      </c>
      <c r="G10357" s="69" t="str">
        <f>VLOOKUP(E10357,Customer[],3,FALSE)</f>
        <v>Nuaung Yann Rd</v>
      </c>
      <c r="H10357" s="69" t="str">
        <f>VLOOKUP(E10357,Customer[],4,FALSE)</f>
        <v>S Paukkan N/Oakkala</v>
      </c>
      <c r="I10357" s="48" t="s">
        <v>25</v>
      </c>
      <c r="J10357" s="82" t="str">
        <f>VLOOKUP(I10357,PGStock[],2,FALSE)</f>
        <v>Columbus Super Red Smooth 350 Ml</v>
      </c>
      <c r="K10357" s="71">
        <f>VLOOKUP(I10357,PGStock[],3,FALSE)</f>
        <v>0.35</v>
      </c>
      <c r="L10357" s="47">
        <v>1</v>
      </c>
      <c r="M10357" s="47">
        <f>VLOOKUP(I10357,PGStock[],6,FALSE)</f>
        <v>150</v>
      </c>
      <c r="N10357" s="47">
        <f>+PGSales!$L10357*PGSales!$M10357</f>
        <v>150</v>
      </c>
    </row>
    <row r="10358" spans="1:14" hidden="1" x14ac:dyDescent="0.25">
      <c r="A10358" s="77">
        <f t="shared" si="1170"/>
        <v>2025</v>
      </c>
      <c r="B10358" s="77">
        <f t="shared" si="1171"/>
        <v>8</v>
      </c>
      <c r="C10358" s="73">
        <v>45896</v>
      </c>
      <c r="D10358" s="79" t="s">
        <v>70</v>
      </c>
      <c r="E10358" s="80" t="s">
        <v>551</v>
      </c>
      <c r="F10358" s="81" t="str">
        <f>VLOOKUP(E10358,Customer[],2,FALSE)</f>
        <v>Nat Thit Oo</v>
      </c>
      <c r="G10358" s="69" t="str">
        <f>VLOOKUP(E10358,Customer[],3,FALSE)</f>
        <v>Take Htae Sd</v>
      </c>
      <c r="H10358" s="69" t="str">
        <f>VLOOKUP(E10358,Customer[],4,FALSE)</f>
        <v>Hlaing Thar Yar</v>
      </c>
      <c r="I10358" s="48" t="s">
        <v>27</v>
      </c>
      <c r="J10358" s="82" t="str">
        <f>VLOOKUP(I10358,PGStock[],2,FALSE)</f>
        <v>Columbus Super Red Smooth 700 Ml</v>
      </c>
      <c r="K10358" s="71">
        <f>VLOOKUP(I10358,PGStock[],3,FALSE)</f>
        <v>0.7</v>
      </c>
      <c r="L10358" s="47">
        <v>2</v>
      </c>
      <c r="M10358" s="47">
        <f>VLOOKUP(I10358,PGStock[],6,FALSE)</f>
        <v>200</v>
      </c>
      <c r="N10358" s="47">
        <f>+PGSales!$L10358*PGSales!$M10358</f>
        <v>400</v>
      </c>
    </row>
    <row r="10359" spans="1:14" hidden="1" x14ac:dyDescent="0.25">
      <c r="A10359" s="77">
        <f t="shared" si="1170"/>
        <v>2025</v>
      </c>
      <c r="B10359" s="77">
        <f t="shared" si="1171"/>
        <v>8</v>
      </c>
      <c r="C10359" s="73">
        <v>45896</v>
      </c>
      <c r="D10359" s="79" t="s">
        <v>70</v>
      </c>
      <c r="E10359" s="80" t="s">
        <v>551</v>
      </c>
      <c r="F10359" s="81" t="str">
        <f>VLOOKUP(E10359,Customer[],2,FALSE)</f>
        <v>Nat Thit Oo</v>
      </c>
      <c r="G10359" s="69" t="str">
        <f>VLOOKUP(E10359,Customer[],3,FALSE)</f>
        <v>Take Htae Sd</v>
      </c>
      <c r="H10359" s="69" t="str">
        <f>VLOOKUP(E10359,Customer[],4,FALSE)</f>
        <v>Hlaing Thar Yar</v>
      </c>
      <c r="I10359" s="48" t="s">
        <v>25</v>
      </c>
      <c r="J10359" s="82" t="str">
        <f>VLOOKUP(I10359,PGStock[],2,FALSE)</f>
        <v>Columbus Super Red Smooth 350 Ml</v>
      </c>
      <c r="K10359" s="71">
        <f>VLOOKUP(I10359,PGStock[],3,FALSE)</f>
        <v>0.35</v>
      </c>
      <c r="L10359" s="47">
        <v>4</v>
      </c>
      <c r="M10359" s="47">
        <f>VLOOKUP(I10359,PGStock[],6,FALSE)</f>
        <v>150</v>
      </c>
      <c r="N10359" s="47">
        <f>+PGSales!$L10359*PGSales!$M10359</f>
        <v>600</v>
      </c>
    </row>
    <row r="10360" spans="1:14" hidden="1" x14ac:dyDescent="0.25">
      <c r="A10360" s="77">
        <f t="shared" si="1170"/>
        <v>2025</v>
      </c>
      <c r="B10360" s="77">
        <f t="shared" si="1171"/>
        <v>8</v>
      </c>
      <c r="C10360" s="73">
        <v>45896</v>
      </c>
      <c r="D10360" s="79" t="s">
        <v>70</v>
      </c>
      <c r="E10360" s="80" t="s">
        <v>551</v>
      </c>
      <c r="F10360" s="81" t="str">
        <f>VLOOKUP(E10360,Customer[],2,FALSE)</f>
        <v>Nat Thit Oo</v>
      </c>
      <c r="G10360" s="69" t="str">
        <f>VLOOKUP(E10360,Customer[],3,FALSE)</f>
        <v>Take Htae Sd</v>
      </c>
      <c r="H10360" s="69" t="str">
        <f>VLOOKUP(E10360,Customer[],4,FALSE)</f>
        <v>Hlaing Thar Yar</v>
      </c>
      <c r="I10360" s="48" t="s">
        <v>20</v>
      </c>
      <c r="J10360" s="82" t="str">
        <f>VLOOKUP(I10360,PGStock[],2,FALSE)</f>
        <v>Formula Rum 700ml</v>
      </c>
      <c r="K10360" s="71">
        <f>VLOOKUP(I10360,PGStock[],3,FALSE)</f>
        <v>0.7</v>
      </c>
      <c r="L10360" s="47">
        <v>2</v>
      </c>
      <c r="M10360" s="47">
        <f>VLOOKUP(I10360,PGStock[],6,FALSE)</f>
        <v>200</v>
      </c>
      <c r="N10360" s="47">
        <f>+PGSales!$L10360*PGSales!$M10360</f>
        <v>400</v>
      </c>
    </row>
    <row r="10361" spans="1:14" hidden="1" x14ac:dyDescent="0.25">
      <c r="A10361" s="77">
        <f t="shared" si="1170"/>
        <v>2025</v>
      </c>
      <c r="B10361" s="77">
        <f t="shared" si="1171"/>
        <v>8</v>
      </c>
      <c r="C10361" s="73">
        <v>45896</v>
      </c>
      <c r="D10361" s="79" t="s">
        <v>70</v>
      </c>
      <c r="E10361" s="80" t="s">
        <v>551</v>
      </c>
      <c r="F10361" s="81" t="str">
        <f>VLOOKUP(E10361,Customer[],2,FALSE)</f>
        <v>Nat Thit Oo</v>
      </c>
      <c r="G10361" s="69" t="str">
        <f>VLOOKUP(E10361,Customer[],3,FALSE)</f>
        <v>Take Htae Sd</v>
      </c>
      <c r="H10361" s="69" t="str">
        <f>VLOOKUP(E10361,Customer[],4,FALSE)</f>
        <v>Hlaing Thar Yar</v>
      </c>
      <c r="I10361" s="48" t="s">
        <v>18</v>
      </c>
      <c r="J10361" s="82" t="str">
        <f>VLOOKUP(I10361,PGStock[],2,FALSE)</f>
        <v>Formula Rum 350ml</v>
      </c>
      <c r="K10361" s="71">
        <f>VLOOKUP(I10361,PGStock[],3,FALSE)</f>
        <v>0.35</v>
      </c>
      <c r="L10361" s="47">
        <v>4</v>
      </c>
      <c r="M10361" s="47">
        <f>VLOOKUP(I10361,PGStock[],6,FALSE)</f>
        <v>150</v>
      </c>
      <c r="N10361" s="47">
        <f>+PGSales!$L10361*PGSales!$M10361</f>
        <v>600</v>
      </c>
    </row>
    <row r="10362" spans="1:14" hidden="1" x14ac:dyDescent="0.25">
      <c r="A10362" s="77">
        <f t="shared" si="1170"/>
        <v>2025</v>
      </c>
      <c r="B10362" s="77">
        <f t="shared" si="1171"/>
        <v>8</v>
      </c>
      <c r="C10362" s="73">
        <v>45896</v>
      </c>
      <c r="D10362" s="79" t="s">
        <v>68</v>
      </c>
      <c r="E10362" s="80" t="s">
        <v>947</v>
      </c>
      <c r="F10362" s="81" t="str">
        <f>VLOOKUP(E10362,Customer[],2,FALSE)</f>
        <v>ok Zone</v>
      </c>
      <c r="G10362" s="69" t="str">
        <f>VLOOKUP(E10362,Customer[],3,FALSE)</f>
        <v>Shwe Ou Done Rd</v>
      </c>
      <c r="H10362" s="69" t="str">
        <f>VLOOKUP(E10362,Customer[],4,FALSE)</f>
        <v>Hlaing Thar Yar</v>
      </c>
      <c r="I10362" s="48" t="s">
        <v>20</v>
      </c>
      <c r="J10362" s="82" t="str">
        <f>VLOOKUP(I10362,PGStock[],2,FALSE)</f>
        <v>Formula Rum 700ml</v>
      </c>
      <c r="K10362" s="71">
        <f>VLOOKUP(I10362,PGStock[],3,FALSE)</f>
        <v>0.7</v>
      </c>
      <c r="L10362" s="47">
        <v>1</v>
      </c>
      <c r="M10362" s="47">
        <f>VLOOKUP(I10362,PGStock[],6,FALSE)</f>
        <v>200</v>
      </c>
      <c r="N10362" s="47">
        <f>+PGSales!$L10362*PGSales!$M10362</f>
        <v>200</v>
      </c>
    </row>
    <row r="10363" spans="1:14" hidden="1" x14ac:dyDescent="0.25">
      <c r="A10363" s="77">
        <f t="shared" ref="A10363:A10380" si="1172">YEAR(C10363)</f>
        <v>2025</v>
      </c>
      <c r="B10363" s="77">
        <f t="shared" ref="B10363:B10380" si="1173">MONTH(C10363)</f>
        <v>8</v>
      </c>
      <c r="C10363" s="73">
        <v>45896</v>
      </c>
      <c r="D10363" s="79" t="s">
        <v>68</v>
      </c>
      <c r="E10363" s="80" t="s">
        <v>947</v>
      </c>
      <c r="F10363" s="81" t="str">
        <f>VLOOKUP(E10363,Customer[],2,FALSE)</f>
        <v>ok Zone</v>
      </c>
      <c r="G10363" s="69" t="str">
        <f>VLOOKUP(E10363,Customer[],3,FALSE)</f>
        <v>Shwe Ou Done Rd</v>
      </c>
      <c r="H10363" s="69" t="str">
        <f>VLOOKUP(E10363,Customer[],4,FALSE)</f>
        <v>Hlaing Thar Yar</v>
      </c>
      <c r="I10363" s="48" t="s">
        <v>18</v>
      </c>
      <c r="J10363" s="82" t="str">
        <f>VLOOKUP(I10363,PGStock[],2,FALSE)</f>
        <v>Formula Rum 350ml</v>
      </c>
      <c r="K10363" s="71">
        <f>VLOOKUP(I10363,PGStock[],3,FALSE)</f>
        <v>0.35</v>
      </c>
      <c r="L10363" s="47">
        <v>1</v>
      </c>
      <c r="M10363" s="47">
        <f>VLOOKUP(I10363,PGStock[],6,FALSE)</f>
        <v>150</v>
      </c>
      <c r="N10363" s="47">
        <f>+PGSales!$L10363*PGSales!$M10363</f>
        <v>150</v>
      </c>
    </row>
    <row r="10364" spans="1:14" hidden="1" x14ac:dyDescent="0.25">
      <c r="A10364" s="77">
        <f t="shared" si="1172"/>
        <v>2025</v>
      </c>
      <c r="B10364" s="77">
        <f t="shared" si="1173"/>
        <v>8</v>
      </c>
      <c r="C10364" s="73">
        <v>45896</v>
      </c>
      <c r="D10364" s="79" t="s">
        <v>275</v>
      </c>
      <c r="E10364" s="80" t="s">
        <v>552</v>
      </c>
      <c r="F10364" s="81" t="str">
        <f>VLOOKUP(E10364,Customer[],2,FALSE)</f>
        <v>Dana Toe(2)</v>
      </c>
      <c r="G10364" s="69" t="str">
        <f>VLOOKUP(E10364,Customer[],3,FALSE)</f>
        <v>Pamoe Hinn Rd</v>
      </c>
      <c r="H10364" s="69" t="str">
        <f>VLOOKUP(E10364,Customer[],4,FALSE)</f>
        <v>Hlaing Thar Yar Route (1)</v>
      </c>
      <c r="I10364" s="48" t="s">
        <v>27</v>
      </c>
      <c r="J10364" s="82" t="str">
        <f>VLOOKUP(I10364,PGStock[],2,FALSE)</f>
        <v>Columbus Super Red Smooth 700 Ml</v>
      </c>
      <c r="K10364" s="71">
        <f>VLOOKUP(I10364,PGStock[],3,FALSE)</f>
        <v>0.7</v>
      </c>
      <c r="L10364" s="47">
        <v>1</v>
      </c>
      <c r="M10364" s="47">
        <f>VLOOKUP(I10364,PGStock[],6,FALSE)</f>
        <v>200</v>
      </c>
      <c r="N10364" s="47">
        <f>+PGSales!$L10364*PGSales!$M10364</f>
        <v>200</v>
      </c>
    </row>
    <row r="10365" spans="1:14" hidden="1" x14ac:dyDescent="0.25">
      <c r="A10365" s="77">
        <f t="shared" si="1172"/>
        <v>2025</v>
      </c>
      <c r="B10365" s="77">
        <f t="shared" si="1173"/>
        <v>8</v>
      </c>
      <c r="C10365" s="73">
        <v>45896</v>
      </c>
      <c r="D10365" s="79" t="s">
        <v>275</v>
      </c>
      <c r="E10365" s="80" t="s">
        <v>552</v>
      </c>
      <c r="F10365" s="81" t="str">
        <f>VLOOKUP(E10365,Customer[],2,FALSE)</f>
        <v>Dana Toe(2)</v>
      </c>
      <c r="G10365" s="69" t="str">
        <f>VLOOKUP(E10365,Customer[],3,FALSE)</f>
        <v>Pamoe Hinn Rd</v>
      </c>
      <c r="H10365" s="69" t="str">
        <f>VLOOKUP(E10365,Customer[],4,FALSE)</f>
        <v>Hlaing Thar Yar Route (1)</v>
      </c>
      <c r="I10365" s="48" t="s">
        <v>25</v>
      </c>
      <c r="J10365" s="82" t="str">
        <f>VLOOKUP(I10365,PGStock[],2,FALSE)</f>
        <v>Columbus Super Red Smooth 350 Ml</v>
      </c>
      <c r="K10365" s="71">
        <f>VLOOKUP(I10365,PGStock[],3,FALSE)</f>
        <v>0.35</v>
      </c>
      <c r="L10365" s="47">
        <v>1</v>
      </c>
      <c r="M10365" s="47">
        <f>VLOOKUP(I10365,PGStock[],6,FALSE)</f>
        <v>150</v>
      </c>
      <c r="N10365" s="47">
        <f>+PGSales!$L10365*PGSales!$M10365</f>
        <v>150</v>
      </c>
    </row>
    <row r="10366" spans="1:14" hidden="1" x14ac:dyDescent="0.25">
      <c r="A10366" s="77">
        <f t="shared" si="1172"/>
        <v>2025</v>
      </c>
      <c r="B10366" s="77">
        <f t="shared" si="1173"/>
        <v>8</v>
      </c>
      <c r="C10366" s="73">
        <v>45896</v>
      </c>
      <c r="D10366" s="79" t="s">
        <v>275</v>
      </c>
      <c r="E10366" s="80" t="s">
        <v>552</v>
      </c>
      <c r="F10366" s="81" t="str">
        <f>VLOOKUP(E10366,Customer[],2,FALSE)</f>
        <v>Dana Toe(2)</v>
      </c>
      <c r="G10366" s="69" t="str">
        <f>VLOOKUP(E10366,Customer[],3,FALSE)</f>
        <v>Pamoe Hinn Rd</v>
      </c>
      <c r="H10366" s="69" t="str">
        <f>VLOOKUP(E10366,Customer[],4,FALSE)</f>
        <v>Hlaing Thar Yar Route (1)</v>
      </c>
      <c r="I10366" s="48" t="s">
        <v>20</v>
      </c>
      <c r="J10366" s="82" t="str">
        <f>VLOOKUP(I10366,PGStock[],2,FALSE)</f>
        <v>Formula Rum 700ml</v>
      </c>
      <c r="K10366" s="71">
        <f>VLOOKUP(I10366,PGStock[],3,FALSE)</f>
        <v>0.7</v>
      </c>
      <c r="L10366" s="47">
        <v>1</v>
      </c>
      <c r="M10366" s="47">
        <f>VLOOKUP(I10366,PGStock[],6,FALSE)</f>
        <v>200</v>
      </c>
      <c r="N10366" s="47">
        <f>+PGSales!$L10366*PGSales!$M10366</f>
        <v>200</v>
      </c>
    </row>
    <row r="10367" spans="1:14" hidden="1" x14ac:dyDescent="0.25">
      <c r="A10367" s="77">
        <f t="shared" si="1172"/>
        <v>2025</v>
      </c>
      <c r="B10367" s="77">
        <f t="shared" si="1173"/>
        <v>8</v>
      </c>
      <c r="C10367" s="73">
        <v>45896</v>
      </c>
      <c r="D10367" s="79" t="s">
        <v>275</v>
      </c>
      <c r="E10367" s="80" t="s">
        <v>552</v>
      </c>
      <c r="F10367" s="81" t="str">
        <f>VLOOKUP(E10367,Customer[],2,FALSE)</f>
        <v>Dana Toe(2)</v>
      </c>
      <c r="G10367" s="69" t="str">
        <f>VLOOKUP(E10367,Customer[],3,FALSE)</f>
        <v>Pamoe Hinn Rd</v>
      </c>
      <c r="H10367" s="69" t="str">
        <f>VLOOKUP(E10367,Customer[],4,FALSE)</f>
        <v>Hlaing Thar Yar Route (1)</v>
      </c>
      <c r="I10367" s="48" t="s">
        <v>18</v>
      </c>
      <c r="J10367" s="82" t="str">
        <f>VLOOKUP(I10367,PGStock[],2,FALSE)</f>
        <v>Formula Rum 350ml</v>
      </c>
      <c r="K10367" s="71">
        <f>VLOOKUP(I10367,PGStock[],3,FALSE)</f>
        <v>0.35</v>
      </c>
      <c r="L10367" s="47">
        <v>2</v>
      </c>
      <c r="M10367" s="47">
        <f>VLOOKUP(I10367,PGStock[],6,FALSE)</f>
        <v>150</v>
      </c>
      <c r="N10367" s="47">
        <f>+PGSales!$L10367*PGSales!$M10367</f>
        <v>300</v>
      </c>
    </row>
    <row r="10368" spans="1:14" hidden="1" x14ac:dyDescent="0.25">
      <c r="A10368" s="77">
        <f t="shared" si="1172"/>
        <v>2025</v>
      </c>
      <c r="B10368" s="77">
        <f t="shared" si="1173"/>
        <v>8</v>
      </c>
      <c r="C10368" s="73">
        <v>45896</v>
      </c>
      <c r="D10368" s="79" t="s">
        <v>878</v>
      </c>
      <c r="E10368" s="80" t="s">
        <v>541</v>
      </c>
      <c r="F10368" s="81" t="str">
        <f>VLOOKUP(E10368,Customer[],2,FALSE)</f>
        <v>Hlaing Min Htet</v>
      </c>
      <c r="G10368" s="69" t="str">
        <f>VLOOKUP(E10368,Customer[],3,FALSE)</f>
        <v>Pi Moe Hinn Sd</v>
      </c>
      <c r="H10368" s="69" t="str">
        <f>VLOOKUP(E10368,Customer[],4,FALSE)</f>
        <v>Hlaing Thar Yar</v>
      </c>
      <c r="I10368" s="48" t="s">
        <v>27</v>
      </c>
      <c r="J10368" s="82" t="str">
        <f>VLOOKUP(I10368,PGStock[],2,FALSE)</f>
        <v>Columbus Super Red Smooth 700 Ml</v>
      </c>
      <c r="K10368" s="71">
        <f>VLOOKUP(I10368,PGStock[],3,FALSE)</f>
        <v>0.7</v>
      </c>
      <c r="L10368" s="47">
        <v>1</v>
      </c>
      <c r="M10368" s="47">
        <f>VLOOKUP(I10368,PGStock[],6,FALSE)</f>
        <v>200</v>
      </c>
      <c r="N10368" s="47">
        <f>+PGSales!$L10368*PGSales!$M10368</f>
        <v>200</v>
      </c>
    </row>
    <row r="10369" spans="1:14" hidden="1" x14ac:dyDescent="0.25">
      <c r="A10369" s="77">
        <f t="shared" si="1172"/>
        <v>2025</v>
      </c>
      <c r="B10369" s="77">
        <f t="shared" si="1173"/>
        <v>8</v>
      </c>
      <c r="C10369" s="73">
        <v>45896</v>
      </c>
      <c r="D10369" s="79" t="s">
        <v>878</v>
      </c>
      <c r="E10369" s="80" t="s">
        <v>541</v>
      </c>
      <c r="F10369" s="81" t="str">
        <f>VLOOKUP(E10369,Customer[],2,FALSE)</f>
        <v>Hlaing Min Htet</v>
      </c>
      <c r="G10369" s="69" t="str">
        <f>VLOOKUP(E10369,Customer[],3,FALSE)</f>
        <v>Pi Moe Hinn Sd</v>
      </c>
      <c r="H10369" s="69" t="str">
        <f>VLOOKUP(E10369,Customer[],4,FALSE)</f>
        <v>Hlaing Thar Yar</v>
      </c>
      <c r="I10369" s="48" t="s">
        <v>25</v>
      </c>
      <c r="J10369" s="82" t="str">
        <f>VLOOKUP(I10369,PGStock[],2,FALSE)</f>
        <v>Columbus Super Red Smooth 350 Ml</v>
      </c>
      <c r="K10369" s="71">
        <f>VLOOKUP(I10369,PGStock[],3,FALSE)</f>
        <v>0.35</v>
      </c>
      <c r="L10369" s="47">
        <v>1</v>
      </c>
      <c r="M10369" s="47">
        <f>VLOOKUP(I10369,PGStock[],6,FALSE)</f>
        <v>150</v>
      </c>
      <c r="N10369" s="47">
        <f>+PGSales!$L10369*PGSales!$M10369</f>
        <v>150</v>
      </c>
    </row>
    <row r="10370" spans="1:14" hidden="1" x14ac:dyDescent="0.25">
      <c r="A10370" s="77">
        <f t="shared" si="1172"/>
        <v>2025</v>
      </c>
      <c r="B10370" s="77">
        <f t="shared" si="1173"/>
        <v>8</v>
      </c>
      <c r="C10370" s="73">
        <v>45896</v>
      </c>
      <c r="D10370" s="79" t="s">
        <v>878</v>
      </c>
      <c r="E10370" s="80" t="s">
        <v>541</v>
      </c>
      <c r="F10370" s="81" t="str">
        <f>VLOOKUP(E10370,Customer[],2,FALSE)</f>
        <v>Hlaing Min Htet</v>
      </c>
      <c r="G10370" s="69" t="str">
        <f>VLOOKUP(E10370,Customer[],3,FALSE)</f>
        <v>Pi Moe Hinn Sd</v>
      </c>
      <c r="H10370" s="69" t="str">
        <f>VLOOKUP(E10370,Customer[],4,FALSE)</f>
        <v>Hlaing Thar Yar</v>
      </c>
      <c r="I10370" s="48" t="s">
        <v>20</v>
      </c>
      <c r="J10370" s="82" t="str">
        <f>VLOOKUP(I10370,PGStock[],2,FALSE)</f>
        <v>Formula Rum 700ml</v>
      </c>
      <c r="K10370" s="71">
        <f>VLOOKUP(I10370,PGStock[],3,FALSE)</f>
        <v>0.7</v>
      </c>
      <c r="L10370" s="47">
        <v>1</v>
      </c>
      <c r="M10370" s="47">
        <f>VLOOKUP(I10370,PGStock[],6,FALSE)</f>
        <v>200</v>
      </c>
      <c r="N10370" s="47">
        <f>+PGSales!$L10370*PGSales!$M10370</f>
        <v>200</v>
      </c>
    </row>
    <row r="10371" spans="1:14" hidden="1" x14ac:dyDescent="0.25">
      <c r="A10371" s="77">
        <f t="shared" si="1172"/>
        <v>2025</v>
      </c>
      <c r="B10371" s="77">
        <f t="shared" si="1173"/>
        <v>8</v>
      </c>
      <c r="C10371" s="73">
        <v>45896</v>
      </c>
      <c r="D10371" s="79" t="s">
        <v>878</v>
      </c>
      <c r="E10371" s="80" t="s">
        <v>541</v>
      </c>
      <c r="F10371" s="81" t="str">
        <f>VLOOKUP(E10371,Customer[],2,FALSE)</f>
        <v>Hlaing Min Htet</v>
      </c>
      <c r="G10371" s="69" t="str">
        <f>VLOOKUP(E10371,Customer[],3,FALSE)</f>
        <v>Pi Moe Hinn Sd</v>
      </c>
      <c r="H10371" s="69" t="str">
        <f>VLOOKUP(E10371,Customer[],4,FALSE)</f>
        <v>Hlaing Thar Yar</v>
      </c>
      <c r="I10371" s="48" t="s">
        <v>18</v>
      </c>
      <c r="J10371" s="82" t="str">
        <f>VLOOKUP(I10371,PGStock[],2,FALSE)</f>
        <v>Formula Rum 350ml</v>
      </c>
      <c r="K10371" s="71">
        <f>VLOOKUP(I10371,PGStock[],3,FALSE)</f>
        <v>0.35</v>
      </c>
      <c r="L10371" s="47">
        <v>1</v>
      </c>
      <c r="M10371" s="47">
        <f>VLOOKUP(I10371,PGStock[],6,FALSE)</f>
        <v>150</v>
      </c>
      <c r="N10371" s="47">
        <f>+PGSales!$L10371*PGSales!$M10371</f>
        <v>150</v>
      </c>
    </row>
    <row r="10372" spans="1:14" hidden="1" x14ac:dyDescent="0.25">
      <c r="A10372" s="77">
        <f t="shared" si="1172"/>
        <v>2025</v>
      </c>
      <c r="B10372" s="77">
        <f t="shared" si="1173"/>
        <v>8</v>
      </c>
      <c r="C10372" s="73">
        <v>45896</v>
      </c>
      <c r="D10372" s="79" t="s">
        <v>74</v>
      </c>
      <c r="E10372" s="80" t="s">
        <v>542</v>
      </c>
      <c r="F10372" s="81" t="str">
        <f>VLOOKUP(E10372,Customer[],2,FALSE)</f>
        <v>Hein</v>
      </c>
      <c r="G10372" s="69" t="str">
        <f>VLOOKUP(E10372,Customer[],3,FALSE)</f>
        <v>Pi Moe Hinn Sd</v>
      </c>
      <c r="H10372" s="69" t="str">
        <f>VLOOKUP(E10372,Customer[],4,FALSE)</f>
        <v>Hlaing Thar Yar</v>
      </c>
      <c r="I10372" s="48" t="s">
        <v>18</v>
      </c>
      <c r="J10372" s="82" t="str">
        <f>VLOOKUP(I10372,PGStock[],2,FALSE)</f>
        <v>Formula Rum 350ml</v>
      </c>
      <c r="K10372" s="71">
        <f>VLOOKUP(I10372,PGStock[],3,FALSE)</f>
        <v>0.35</v>
      </c>
      <c r="L10372" s="47">
        <v>2</v>
      </c>
      <c r="M10372" s="47">
        <f>VLOOKUP(I10372,PGStock[],6,FALSE)</f>
        <v>150</v>
      </c>
      <c r="N10372" s="47">
        <f>+PGSales!$L10372*PGSales!$M10372</f>
        <v>300</v>
      </c>
    </row>
    <row r="10373" spans="1:14" hidden="1" x14ac:dyDescent="0.25">
      <c r="A10373" s="77">
        <f t="shared" si="1172"/>
        <v>2025</v>
      </c>
      <c r="B10373" s="77">
        <f t="shared" si="1173"/>
        <v>8</v>
      </c>
      <c r="C10373" s="73">
        <v>45896</v>
      </c>
      <c r="D10373" s="79" t="s">
        <v>131</v>
      </c>
      <c r="E10373" s="80" t="s">
        <v>532</v>
      </c>
      <c r="F10373" s="81" t="str">
        <f>VLOOKUP(E10373,Customer[],2,FALSE)</f>
        <v>Okk Kar</v>
      </c>
      <c r="G10373" s="69" t="str">
        <f>VLOOKUP(E10373,Customer[],3,FALSE)</f>
        <v>Pi Moe Hinn Sd</v>
      </c>
      <c r="H10373" s="69" t="str">
        <f>VLOOKUP(E10373,Customer[],4,FALSE)</f>
        <v>Hlaing Thar Yar</v>
      </c>
      <c r="I10373" s="48" t="s">
        <v>25</v>
      </c>
      <c r="J10373" s="82" t="str">
        <f>VLOOKUP(I10373,PGStock[],2,FALSE)</f>
        <v>Columbus Super Red Smooth 350 Ml</v>
      </c>
      <c r="K10373" s="71">
        <f>VLOOKUP(I10373,PGStock[],3,FALSE)</f>
        <v>0.35</v>
      </c>
      <c r="L10373" s="47">
        <v>3</v>
      </c>
      <c r="M10373" s="47">
        <f>VLOOKUP(I10373,PGStock[],6,FALSE)</f>
        <v>150</v>
      </c>
      <c r="N10373" s="47">
        <f>+PGSales!$L10373*PGSales!$M10373</f>
        <v>450</v>
      </c>
    </row>
    <row r="10374" spans="1:14" hidden="1" x14ac:dyDescent="0.25">
      <c r="A10374" s="77">
        <f t="shared" si="1172"/>
        <v>2025</v>
      </c>
      <c r="B10374" s="77">
        <f t="shared" si="1173"/>
        <v>8</v>
      </c>
      <c r="C10374" s="73">
        <v>45896</v>
      </c>
      <c r="D10374" s="79" t="s">
        <v>131</v>
      </c>
      <c r="E10374" s="80" t="s">
        <v>532</v>
      </c>
      <c r="F10374" s="81" t="str">
        <f>VLOOKUP(E10374,Customer[],2,FALSE)</f>
        <v>Okk Kar</v>
      </c>
      <c r="G10374" s="69" t="str">
        <f>VLOOKUP(E10374,Customer[],3,FALSE)</f>
        <v>Pi Moe Hinn Sd</v>
      </c>
      <c r="H10374" s="69" t="str">
        <f>VLOOKUP(E10374,Customer[],4,FALSE)</f>
        <v>Hlaing Thar Yar</v>
      </c>
      <c r="I10374" s="48" t="s">
        <v>18</v>
      </c>
      <c r="J10374" s="82" t="str">
        <f>VLOOKUP(I10374,PGStock[],2,FALSE)</f>
        <v>Formula Rum 350ml</v>
      </c>
      <c r="K10374" s="71">
        <f>VLOOKUP(I10374,PGStock[],3,FALSE)</f>
        <v>0.35</v>
      </c>
      <c r="L10374" s="47">
        <v>1</v>
      </c>
      <c r="M10374" s="47">
        <f>VLOOKUP(I10374,PGStock[],6,FALSE)</f>
        <v>150</v>
      </c>
      <c r="N10374" s="47">
        <f>+PGSales!$L10374*PGSales!$M10374</f>
        <v>150</v>
      </c>
    </row>
    <row r="10375" spans="1:14" hidden="1" x14ac:dyDescent="0.25">
      <c r="A10375" s="77">
        <f t="shared" si="1172"/>
        <v>2025</v>
      </c>
      <c r="B10375" s="77">
        <f t="shared" si="1173"/>
        <v>8</v>
      </c>
      <c r="C10375" s="73">
        <v>45896</v>
      </c>
      <c r="D10375" s="79" t="s">
        <v>2</v>
      </c>
      <c r="E10375" s="80" t="s">
        <v>733</v>
      </c>
      <c r="F10375" s="81" t="str">
        <f>VLOOKUP(E10375,Customer[],2,FALSE)</f>
        <v>Shwe Young</v>
      </c>
      <c r="G10375" s="69" t="str">
        <f>VLOOKUP(E10375,Customer[],3,FALSE)</f>
        <v>Moe Yi Rd</v>
      </c>
      <c r="H10375" s="69" t="str">
        <f>VLOOKUP(E10375,Customer[],4,FALSE)</f>
        <v>Htauk kyant</v>
      </c>
      <c r="I10375" s="48" t="s">
        <v>25</v>
      </c>
      <c r="J10375" s="82" t="str">
        <f>VLOOKUP(I10375,PGStock[],2,FALSE)</f>
        <v>Columbus Super Red Smooth 350 Ml</v>
      </c>
      <c r="K10375" s="71">
        <f>VLOOKUP(I10375,PGStock[],3,FALSE)</f>
        <v>0.35</v>
      </c>
      <c r="L10375" s="47">
        <v>6</v>
      </c>
      <c r="M10375" s="47">
        <f>VLOOKUP(I10375,PGStock[],6,FALSE)</f>
        <v>150</v>
      </c>
      <c r="N10375" s="47">
        <f>+PGSales!$L10375*PGSales!$M10375</f>
        <v>900</v>
      </c>
    </row>
    <row r="10376" spans="1:14" hidden="1" x14ac:dyDescent="0.25">
      <c r="A10376" s="77">
        <f t="shared" si="1172"/>
        <v>2025</v>
      </c>
      <c r="B10376" s="77">
        <f t="shared" si="1173"/>
        <v>8</v>
      </c>
      <c r="C10376" s="73">
        <v>45896</v>
      </c>
      <c r="D10376" s="79" t="s">
        <v>2</v>
      </c>
      <c r="E10376" s="80" t="s">
        <v>733</v>
      </c>
      <c r="F10376" s="81" t="str">
        <f>VLOOKUP(E10376,Customer[],2,FALSE)</f>
        <v>Shwe Young</v>
      </c>
      <c r="G10376" s="69" t="str">
        <f>VLOOKUP(E10376,Customer[],3,FALSE)</f>
        <v>Moe Yi Rd</v>
      </c>
      <c r="H10376" s="69" t="str">
        <f>VLOOKUP(E10376,Customer[],4,FALSE)</f>
        <v>Htauk kyant</v>
      </c>
      <c r="I10376" s="48" t="s">
        <v>20</v>
      </c>
      <c r="J10376" s="82" t="str">
        <f>VLOOKUP(I10376,PGStock[],2,FALSE)</f>
        <v>Formula Rum 700ml</v>
      </c>
      <c r="K10376" s="71">
        <f>VLOOKUP(I10376,PGStock[],3,FALSE)</f>
        <v>0.7</v>
      </c>
      <c r="L10376" s="47">
        <v>2</v>
      </c>
      <c r="M10376" s="47">
        <f>VLOOKUP(I10376,PGStock[],6,FALSE)</f>
        <v>200</v>
      </c>
      <c r="N10376" s="47">
        <f>+PGSales!$L10376*PGSales!$M10376</f>
        <v>400</v>
      </c>
    </row>
    <row r="10377" spans="1:14" hidden="1" x14ac:dyDescent="0.25">
      <c r="A10377" s="77">
        <f t="shared" si="1172"/>
        <v>2025</v>
      </c>
      <c r="B10377" s="77">
        <f t="shared" si="1173"/>
        <v>8</v>
      </c>
      <c r="C10377" s="73">
        <v>45896</v>
      </c>
      <c r="D10377" s="79" t="s">
        <v>115</v>
      </c>
      <c r="E10377" s="80">
        <v>29</v>
      </c>
      <c r="F10377" s="81">
        <f>VLOOKUP(E10377,Customer[],2,FALSE)</f>
        <v>29</v>
      </c>
      <c r="G10377" s="69" t="str">
        <f>VLOOKUP(E10377,Customer[],3,FALSE)</f>
        <v xml:space="preserve">Lan Thit Lan </v>
      </c>
      <c r="H10377" s="69" t="str">
        <f>VLOOKUP(E10377,Customer[],4,FALSE)</f>
        <v>Htauk kyant</v>
      </c>
      <c r="I10377" s="48" t="s">
        <v>25</v>
      </c>
      <c r="J10377" s="82" t="str">
        <f>VLOOKUP(I10377,PGStock[],2,FALSE)</f>
        <v>Columbus Super Red Smooth 350 Ml</v>
      </c>
      <c r="K10377" s="71">
        <f>VLOOKUP(I10377,PGStock[],3,FALSE)</f>
        <v>0.35</v>
      </c>
      <c r="L10377" s="47">
        <v>6</v>
      </c>
      <c r="M10377" s="47">
        <f>VLOOKUP(I10377,PGStock[],6,FALSE)</f>
        <v>150</v>
      </c>
      <c r="N10377" s="47">
        <f>+PGSales!$L10377*PGSales!$M10377</f>
        <v>900</v>
      </c>
    </row>
    <row r="10378" spans="1:14" hidden="1" x14ac:dyDescent="0.25">
      <c r="A10378" s="77">
        <f t="shared" si="1172"/>
        <v>2025</v>
      </c>
      <c r="B10378" s="77">
        <f t="shared" si="1173"/>
        <v>8</v>
      </c>
      <c r="C10378" s="73">
        <v>45896</v>
      </c>
      <c r="D10378" s="79" t="s">
        <v>115</v>
      </c>
      <c r="E10378" s="80">
        <v>29</v>
      </c>
      <c r="F10378" s="81">
        <f>VLOOKUP(E10378,Customer[],2,FALSE)</f>
        <v>29</v>
      </c>
      <c r="G10378" s="69" t="str">
        <f>VLOOKUP(E10378,Customer[],3,FALSE)</f>
        <v xml:space="preserve">Lan Thit Lan </v>
      </c>
      <c r="H10378" s="69" t="str">
        <f>VLOOKUP(E10378,Customer[],4,FALSE)</f>
        <v>Htauk kyant</v>
      </c>
      <c r="I10378" s="48" t="s">
        <v>20</v>
      </c>
      <c r="J10378" s="82" t="str">
        <f>VLOOKUP(I10378,PGStock[],2,FALSE)</f>
        <v>Formula Rum 700ml</v>
      </c>
      <c r="K10378" s="71">
        <f>VLOOKUP(I10378,PGStock[],3,FALSE)</f>
        <v>0.7</v>
      </c>
      <c r="L10378" s="47">
        <v>2</v>
      </c>
      <c r="M10378" s="47">
        <f>VLOOKUP(I10378,PGStock[],6,FALSE)</f>
        <v>200</v>
      </c>
      <c r="N10378" s="47">
        <f>+PGSales!$L10378*PGSales!$M10378</f>
        <v>400</v>
      </c>
    </row>
    <row r="10379" spans="1:14" hidden="1" x14ac:dyDescent="0.25">
      <c r="A10379" s="77">
        <f t="shared" si="1172"/>
        <v>2025</v>
      </c>
      <c r="B10379" s="77">
        <f t="shared" si="1173"/>
        <v>8</v>
      </c>
      <c r="C10379" s="73">
        <v>45896</v>
      </c>
      <c r="D10379" s="79" t="s">
        <v>1</v>
      </c>
      <c r="E10379" s="80" t="s">
        <v>512</v>
      </c>
      <c r="F10379" s="81" t="str">
        <f>VLOOKUP(E10379,Customer[],2,FALSE)</f>
        <v>Moe Thounk Pan</v>
      </c>
      <c r="G10379" s="69" t="str">
        <f>VLOOKUP(E10379,Customer[],3,FALSE)</f>
        <v>Mya Yatu Sd</v>
      </c>
      <c r="H10379" s="69" t="str">
        <f>VLOOKUP(E10379,Customer[],4,FALSE)</f>
        <v>Htauk kyant</v>
      </c>
      <c r="I10379" s="48" t="s">
        <v>25</v>
      </c>
      <c r="J10379" s="82" t="str">
        <f>VLOOKUP(I10379,PGStock[],2,FALSE)</f>
        <v>Columbus Super Red Smooth 350 Ml</v>
      </c>
      <c r="K10379" s="71">
        <f>VLOOKUP(I10379,PGStock[],3,FALSE)</f>
        <v>0.35</v>
      </c>
      <c r="L10379" s="47">
        <v>2</v>
      </c>
      <c r="M10379" s="47">
        <f>VLOOKUP(I10379,PGStock[],6,FALSE)</f>
        <v>150</v>
      </c>
      <c r="N10379" s="47">
        <f>+PGSales!$L10379*PGSales!$M10379</f>
        <v>300</v>
      </c>
    </row>
    <row r="10380" spans="1:14" hidden="1" x14ac:dyDescent="0.25">
      <c r="A10380" s="77">
        <f t="shared" si="1172"/>
        <v>2025</v>
      </c>
      <c r="B10380" s="77">
        <f t="shared" si="1173"/>
        <v>8</v>
      </c>
      <c r="C10380" s="73">
        <v>45896</v>
      </c>
      <c r="D10380" s="79" t="s">
        <v>1</v>
      </c>
      <c r="E10380" s="80" t="s">
        <v>512</v>
      </c>
      <c r="F10380" s="81" t="str">
        <f>VLOOKUP(E10380,Customer[],2,FALSE)</f>
        <v>Moe Thounk Pan</v>
      </c>
      <c r="G10380" s="69" t="str">
        <f>VLOOKUP(E10380,Customer[],3,FALSE)</f>
        <v>Mya Yatu Sd</v>
      </c>
      <c r="H10380" s="69" t="str">
        <f>VLOOKUP(E10380,Customer[],4,FALSE)</f>
        <v>Htauk kyant</v>
      </c>
      <c r="I10380" s="48" t="s">
        <v>20</v>
      </c>
      <c r="J10380" s="82" t="str">
        <f>VLOOKUP(I10380,PGStock[],2,FALSE)</f>
        <v>Formula Rum 700ml</v>
      </c>
      <c r="K10380" s="71">
        <f>VLOOKUP(I10380,PGStock[],3,FALSE)</f>
        <v>0.7</v>
      </c>
      <c r="L10380" s="47">
        <v>4</v>
      </c>
      <c r="M10380" s="47">
        <f>VLOOKUP(I10380,PGStock[],6,FALSE)</f>
        <v>200</v>
      </c>
      <c r="N10380" s="47">
        <f>+PGSales!$L10380*PGSales!$M10380</f>
        <v>800</v>
      </c>
    </row>
    <row r="10381" spans="1:14" hidden="1" x14ac:dyDescent="0.25">
      <c r="A10381" s="77">
        <f t="shared" si="1168"/>
        <v>2025</v>
      </c>
      <c r="B10381" s="77">
        <f t="shared" si="1169"/>
        <v>8</v>
      </c>
      <c r="C10381" s="73">
        <v>45896</v>
      </c>
      <c r="D10381" s="79" t="s">
        <v>109</v>
      </c>
      <c r="E10381" s="80" t="s">
        <v>515</v>
      </c>
      <c r="F10381" s="81" t="str">
        <f>VLOOKUP(E10381,Customer[],2,FALSE)</f>
        <v xml:space="preserve">KK </v>
      </c>
      <c r="G10381" s="69" t="str">
        <f>VLOOKUP(E10381,Customer[],3,FALSE)</f>
        <v>Oae Yin Sd</v>
      </c>
      <c r="H10381" s="69" t="str">
        <f>VLOOKUP(E10381,Customer[],4,FALSE)</f>
        <v>Htauk kyant</v>
      </c>
      <c r="I10381" s="48" t="s">
        <v>27</v>
      </c>
      <c r="J10381" s="82" t="str">
        <f>VLOOKUP(I10381,PGStock[],2,FALSE)</f>
        <v>Columbus Super Red Smooth 700 Ml</v>
      </c>
      <c r="K10381" s="71">
        <f>VLOOKUP(I10381,PGStock[],3,FALSE)</f>
        <v>0.7</v>
      </c>
      <c r="L10381" s="47">
        <v>1</v>
      </c>
      <c r="M10381" s="47">
        <f>VLOOKUP(I10381,PGStock[],6,FALSE)</f>
        <v>200</v>
      </c>
      <c r="N10381" s="47">
        <f>+PGSales!$L10381*PGSales!$M10381</f>
        <v>200</v>
      </c>
    </row>
    <row r="10382" spans="1:14" hidden="1" x14ac:dyDescent="0.25">
      <c r="A10382" s="77">
        <f t="shared" si="1168"/>
        <v>2025</v>
      </c>
      <c r="B10382" s="77">
        <f t="shared" si="1169"/>
        <v>8</v>
      </c>
      <c r="C10382" s="73">
        <v>45896</v>
      </c>
      <c r="D10382" s="79" t="s">
        <v>109</v>
      </c>
      <c r="E10382" s="80" t="s">
        <v>515</v>
      </c>
      <c r="F10382" s="81" t="str">
        <f>VLOOKUP(E10382,Customer[],2,FALSE)</f>
        <v xml:space="preserve">KK </v>
      </c>
      <c r="G10382" s="69" t="str">
        <f>VLOOKUP(E10382,Customer[],3,FALSE)</f>
        <v>Oae Yin Sd</v>
      </c>
      <c r="H10382" s="69" t="str">
        <f>VLOOKUP(E10382,Customer[],4,FALSE)</f>
        <v>Htauk kyant</v>
      </c>
      <c r="I10382" s="48" t="s">
        <v>25</v>
      </c>
      <c r="J10382" s="82" t="str">
        <f>VLOOKUP(I10382,PGStock[],2,FALSE)</f>
        <v>Columbus Super Red Smooth 350 Ml</v>
      </c>
      <c r="K10382" s="71">
        <f>VLOOKUP(I10382,PGStock[],3,FALSE)</f>
        <v>0.35</v>
      </c>
      <c r="L10382" s="47">
        <v>5</v>
      </c>
      <c r="M10382" s="47">
        <f>VLOOKUP(I10382,PGStock[],6,FALSE)</f>
        <v>150</v>
      </c>
      <c r="N10382" s="47">
        <f>+PGSales!$L10382*PGSales!$M10382</f>
        <v>750</v>
      </c>
    </row>
    <row r="10383" spans="1:14" hidden="1" x14ac:dyDescent="0.25">
      <c r="A10383" s="77">
        <f t="shared" si="1168"/>
        <v>2025</v>
      </c>
      <c r="B10383" s="77">
        <f t="shared" si="1169"/>
        <v>8</v>
      </c>
      <c r="C10383" s="73">
        <v>45896</v>
      </c>
      <c r="D10383" s="79" t="s">
        <v>109</v>
      </c>
      <c r="E10383" s="80" t="s">
        <v>515</v>
      </c>
      <c r="F10383" s="81" t="str">
        <f>VLOOKUP(E10383,Customer[],2,FALSE)</f>
        <v xml:space="preserve">KK </v>
      </c>
      <c r="G10383" s="69" t="str">
        <f>VLOOKUP(E10383,Customer[],3,FALSE)</f>
        <v>Oae Yin Sd</v>
      </c>
      <c r="H10383" s="69" t="str">
        <f>VLOOKUP(E10383,Customer[],4,FALSE)</f>
        <v>Htauk kyant</v>
      </c>
      <c r="I10383" s="48" t="s">
        <v>20</v>
      </c>
      <c r="J10383" s="82" t="str">
        <f>VLOOKUP(I10383,PGStock[],2,FALSE)</f>
        <v>Formula Rum 700ml</v>
      </c>
      <c r="K10383" s="71">
        <f>VLOOKUP(I10383,PGStock[],3,FALSE)</f>
        <v>0.7</v>
      </c>
      <c r="L10383" s="47">
        <v>1</v>
      </c>
      <c r="M10383" s="47">
        <f>VLOOKUP(I10383,PGStock[],6,FALSE)</f>
        <v>200</v>
      </c>
      <c r="N10383" s="47">
        <f>+PGSales!$L10383*PGSales!$M10383</f>
        <v>200</v>
      </c>
    </row>
    <row r="10384" spans="1:14" hidden="1" x14ac:dyDescent="0.25">
      <c r="A10384" s="77">
        <f t="shared" si="1168"/>
        <v>2025</v>
      </c>
      <c r="B10384" s="77">
        <f t="shared" si="1169"/>
        <v>8</v>
      </c>
      <c r="C10384" s="73">
        <v>45897</v>
      </c>
      <c r="D10384" s="79" t="s">
        <v>56</v>
      </c>
      <c r="E10384" s="80" t="s">
        <v>661</v>
      </c>
      <c r="F10384" s="81" t="str">
        <f>VLOOKUP(E10384,Customer[],2,FALSE)</f>
        <v>Nyein Nwe</v>
      </c>
      <c r="G10384" s="69" t="str">
        <f>VLOOKUP(E10384,Customer[],3,FALSE)</f>
        <v>Innwa Rd</v>
      </c>
      <c r="H10384" s="69" t="str">
        <f>VLOOKUP(E10384,Customer[],4,FALSE)</f>
        <v>N/Oakkala</v>
      </c>
      <c r="I10384" s="48" t="s">
        <v>18</v>
      </c>
      <c r="J10384" s="82" t="str">
        <f>VLOOKUP(I10384,PGStock[],2,FALSE)</f>
        <v>Formula Rum 350ml</v>
      </c>
      <c r="K10384" s="71">
        <f>VLOOKUP(I10384,PGStock[],3,FALSE)</f>
        <v>0.35</v>
      </c>
      <c r="L10384" s="47">
        <v>2</v>
      </c>
      <c r="M10384" s="47">
        <f>VLOOKUP(I10384,PGStock[],6,FALSE)</f>
        <v>150</v>
      </c>
      <c r="N10384" s="47">
        <f>+PGSales!$L10384*PGSales!$M10384</f>
        <v>300</v>
      </c>
    </row>
    <row r="10385" spans="1:14" hidden="1" x14ac:dyDescent="0.25">
      <c r="A10385" s="77">
        <f t="shared" ref="A10385:A10398" si="1174">YEAR(C10385)</f>
        <v>2025</v>
      </c>
      <c r="B10385" s="77">
        <f t="shared" ref="B10385:B10398" si="1175">MONTH(C10385)</f>
        <v>8</v>
      </c>
      <c r="C10385" s="73">
        <v>45897</v>
      </c>
      <c r="D10385" s="79" t="s">
        <v>60</v>
      </c>
      <c r="E10385" s="80">
        <v>161</v>
      </c>
      <c r="F10385" s="81" t="str">
        <f>VLOOKUP(E10385,Customer[],2,FALSE)</f>
        <v>16 G (1)</v>
      </c>
      <c r="G10385" s="69" t="str">
        <f>VLOOKUP(E10385,Customer[],3,FALSE)</f>
        <v>Innwa Rd</v>
      </c>
      <c r="H10385" s="69" t="str">
        <f>VLOOKUP(E10385,Customer[],4,FALSE)</f>
        <v>S Paukkan N/Oakkala</v>
      </c>
      <c r="I10385" s="48" t="s">
        <v>25</v>
      </c>
      <c r="J10385" s="82" t="str">
        <f>VLOOKUP(I10385,PGStock[],2,FALSE)</f>
        <v>Columbus Super Red Smooth 350 Ml</v>
      </c>
      <c r="K10385" s="71">
        <f>VLOOKUP(I10385,PGStock[],3,FALSE)</f>
        <v>0.35</v>
      </c>
      <c r="L10385" s="47">
        <v>4</v>
      </c>
      <c r="M10385" s="47">
        <f>VLOOKUP(I10385,PGStock[],6,FALSE)</f>
        <v>150</v>
      </c>
      <c r="N10385" s="47">
        <f>+PGSales!$L10385*PGSales!$M10385</f>
        <v>600</v>
      </c>
    </row>
    <row r="10386" spans="1:14" hidden="1" x14ac:dyDescent="0.25">
      <c r="A10386" s="77">
        <f t="shared" si="1174"/>
        <v>2025</v>
      </c>
      <c r="B10386" s="77">
        <f t="shared" si="1175"/>
        <v>8</v>
      </c>
      <c r="C10386" s="73">
        <v>45897</v>
      </c>
      <c r="D10386" s="79" t="s">
        <v>60</v>
      </c>
      <c r="E10386" s="80">
        <v>161</v>
      </c>
      <c r="F10386" s="81" t="str">
        <f>VLOOKUP(E10386,Customer[],2,FALSE)</f>
        <v>16 G (1)</v>
      </c>
      <c r="G10386" s="69" t="str">
        <f>VLOOKUP(E10386,Customer[],3,FALSE)</f>
        <v>Innwa Rd</v>
      </c>
      <c r="H10386" s="69" t="str">
        <f>VLOOKUP(E10386,Customer[],4,FALSE)</f>
        <v>S Paukkan N/Oakkala</v>
      </c>
      <c r="I10386" s="48" t="s">
        <v>20</v>
      </c>
      <c r="J10386" s="82" t="str">
        <f>VLOOKUP(I10386,PGStock[],2,FALSE)</f>
        <v>Formula Rum 700ml</v>
      </c>
      <c r="K10386" s="71">
        <f>VLOOKUP(I10386,PGStock[],3,FALSE)</f>
        <v>0.7</v>
      </c>
      <c r="L10386" s="47">
        <v>1</v>
      </c>
      <c r="M10386" s="47">
        <f>VLOOKUP(I10386,PGStock[],6,FALSE)</f>
        <v>200</v>
      </c>
      <c r="N10386" s="47">
        <f>+PGSales!$L10386*PGSales!$M10386</f>
        <v>200</v>
      </c>
    </row>
    <row r="10387" spans="1:14" hidden="1" x14ac:dyDescent="0.25">
      <c r="A10387" s="77">
        <f t="shared" si="1174"/>
        <v>2025</v>
      </c>
      <c r="B10387" s="77">
        <f t="shared" si="1175"/>
        <v>8</v>
      </c>
      <c r="C10387" s="73">
        <v>45897</v>
      </c>
      <c r="D10387" s="79" t="s">
        <v>60</v>
      </c>
      <c r="E10387" s="80">
        <v>161</v>
      </c>
      <c r="F10387" s="81" t="str">
        <f>VLOOKUP(E10387,Customer[],2,FALSE)</f>
        <v>16 G (1)</v>
      </c>
      <c r="G10387" s="69" t="str">
        <f>VLOOKUP(E10387,Customer[],3,FALSE)</f>
        <v>Innwa Rd</v>
      </c>
      <c r="H10387" s="69" t="str">
        <f>VLOOKUP(E10387,Customer[],4,FALSE)</f>
        <v>S Paukkan N/Oakkala</v>
      </c>
      <c r="I10387" s="48" t="s">
        <v>18</v>
      </c>
      <c r="J10387" s="82" t="str">
        <f>VLOOKUP(I10387,PGStock[],2,FALSE)</f>
        <v>Formula Rum 350ml</v>
      </c>
      <c r="K10387" s="71">
        <f>VLOOKUP(I10387,PGStock[],3,FALSE)</f>
        <v>0.35</v>
      </c>
      <c r="L10387" s="47">
        <v>3</v>
      </c>
      <c r="M10387" s="47">
        <f>VLOOKUP(I10387,PGStock[],6,FALSE)</f>
        <v>150</v>
      </c>
      <c r="N10387" s="47">
        <f>+PGSales!$L10387*PGSales!$M10387</f>
        <v>450</v>
      </c>
    </row>
    <row r="10388" spans="1:14" hidden="1" x14ac:dyDescent="0.25">
      <c r="A10388" s="77">
        <f t="shared" si="1174"/>
        <v>2025</v>
      </c>
      <c r="B10388" s="77">
        <f t="shared" si="1175"/>
        <v>8</v>
      </c>
      <c r="C10388" s="73">
        <v>45897</v>
      </c>
      <c r="D10388" s="79" t="s">
        <v>62</v>
      </c>
      <c r="E10388" s="80">
        <v>162</v>
      </c>
      <c r="F10388" s="81" t="str">
        <f>VLOOKUP(E10388,Customer[],2,FALSE)</f>
        <v>16 G(2)</v>
      </c>
      <c r="G10388" s="69" t="str">
        <f>VLOOKUP(E10388,Customer[],3,FALSE)</f>
        <v>Taungnu Rd</v>
      </c>
      <c r="H10388" s="69" t="str">
        <f>VLOOKUP(E10388,Customer[],4,FALSE)</f>
        <v>S Paukkan N/Oakkala</v>
      </c>
      <c r="I10388" s="48" t="s">
        <v>27</v>
      </c>
      <c r="J10388" s="82" t="str">
        <f>VLOOKUP(I10388,PGStock[],2,FALSE)</f>
        <v>Columbus Super Red Smooth 700 Ml</v>
      </c>
      <c r="K10388" s="71">
        <f>VLOOKUP(I10388,PGStock[],3,FALSE)</f>
        <v>0.7</v>
      </c>
      <c r="L10388" s="47">
        <v>2</v>
      </c>
      <c r="M10388" s="47">
        <f>VLOOKUP(I10388,PGStock[],6,FALSE)</f>
        <v>200</v>
      </c>
      <c r="N10388" s="47">
        <f>+PGSales!$L10388*PGSales!$M10388</f>
        <v>400</v>
      </c>
    </row>
    <row r="10389" spans="1:14" hidden="1" x14ac:dyDescent="0.25">
      <c r="A10389" s="77">
        <f t="shared" si="1174"/>
        <v>2025</v>
      </c>
      <c r="B10389" s="77">
        <f t="shared" si="1175"/>
        <v>8</v>
      </c>
      <c r="C10389" s="73">
        <v>45897</v>
      </c>
      <c r="D10389" s="79" t="s">
        <v>62</v>
      </c>
      <c r="E10389" s="80">
        <v>162</v>
      </c>
      <c r="F10389" s="81" t="str">
        <f>VLOOKUP(E10389,Customer[],2,FALSE)</f>
        <v>16 G(2)</v>
      </c>
      <c r="G10389" s="69" t="str">
        <f>VLOOKUP(E10389,Customer[],3,FALSE)</f>
        <v>Taungnu Rd</v>
      </c>
      <c r="H10389" s="69" t="str">
        <f>VLOOKUP(E10389,Customer[],4,FALSE)</f>
        <v>S Paukkan N/Oakkala</v>
      </c>
      <c r="I10389" s="48" t="s">
        <v>25</v>
      </c>
      <c r="J10389" s="82" t="str">
        <f>VLOOKUP(I10389,PGStock[],2,FALSE)</f>
        <v>Columbus Super Red Smooth 350 Ml</v>
      </c>
      <c r="K10389" s="71">
        <f>VLOOKUP(I10389,PGStock[],3,FALSE)</f>
        <v>0.35</v>
      </c>
      <c r="L10389" s="47">
        <v>9</v>
      </c>
      <c r="M10389" s="47">
        <f>VLOOKUP(I10389,PGStock[],6,FALSE)</f>
        <v>150</v>
      </c>
      <c r="N10389" s="47">
        <f>+PGSales!$L10389*PGSales!$M10389</f>
        <v>1350</v>
      </c>
    </row>
    <row r="10390" spans="1:14" hidden="1" x14ac:dyDescent="0.25">
      <c r="A10390" s="77">
        <f t="shared" si="1174"/>
        <v>2025</v>
      </c>
      <c r="B10390" s="77">
        <f t="shared" si="1175"/>
        <v>8</v>
      </c>
      <c r="C10390" s="73">
        <v>45897</v>
      </c>
      <c r="D10390" s="79" t="s">
        <v>62</v>
      </c>
      <c r="E10390" s="80">
        <v>162</v>
      </c>
      <c r="F10390" s="81" t="str">
        <f>VLOOKUP(E10390,Customer[],2,FALSE)</f>
        <v>16 G(2)</v>
      </c>
      <c r="G10390" s="69" t="str">
        <f>VLOOKUP(E10390,Customer[],3,FALSE)</f>
        <v>Taungnu Rd</v>
      </c>
      <c r="H10390" s="69" t="str">
        <f>VLOOKUP(E10390,Customer[],4,FALSE)</f>
        <v>S Paukkan N/Oakkala</v>
      </c>
      <c r="I10390" s="48" t="s">
        <v>20</v>
      </c>
      <c r="J10390" s="82" t="str">
        <f>VLOOKUP(I10390,PGStock[],2,FALSE)</f>
        <v>Formula Rum 700ml</v>
      </c>
      <c r="K10390" s="71">
        <f>VLOOKUP(I10390,PGStock[],3,FALSE)</f>
        <v>0.7</v>
      </c>
      <c r="L10390" s="47">
        <v>4</v>
      </c>
      <c r="M10390" s="47">
        <f>VLOOKUP(I10390,PGStock[],6,FALSE)</f>
        <v>200</v>
      </c>
      <c r="N10390" s="47">
        <f>+PGSales!$L10390*PGSales!$M10390</f>
        <v>800</v>
      </c>
    </row>
    <row r="10391" spans="1:14" hidden="1" x14ac:dyDescent="0.25">
      <c r="A10391" s="77">
        <f t="shared" si="1174"/>
        <v>2025</v>
      </c>
      <c r="B10391" s="77">
        <f t="shared" si="1175"/>
        <v>8</v>
      </c>
      <c r="C10391" s="73">
        <v>45897</v>
      </c>
      <c r="D10391" s="79" t="s">
        <v>885</v>
      </c>
      <c r="E10391" s="80" t="s">
        <v>943</v>
      </c>
      <c r="F10391" s="81" t="str">
        <f>VLOOKUP(E10391,Customer[],2,FALSE)</f>
        <v>Ko Gyi Kyaw</v>
      </c>
      <c r="G10391" s="69" t="str">
        <f>VLOOKUP(E10391,Customer[],3,FALSE)</f>
        <v>Naung Yo Rd</v>
      </c>
      <c r="H10391" s="69" t="str">
        <f>VLOOKUP(E10391,Customer[],4,FALSE)</f>
        <v>S Paukkan N/Oakkala</v>
      </c>
      <c r="I10391" s="48" t="s">
        <v>25</v>
      </c>
      <c r="J10391" s="82" t="str">
        <f>VLOOKUP(I10391,PGStock[],2,FALSE)</f>
        <v>Columbus Super Red Smooth 350 Ml</v>
      </c>
      <c r="K10391" s="71">
        <f>VLOOKUP(I10391,PGStock[],3,FALSE)</f>
        <v>0.35</v>
      </c>
      <c r="L10391" s="47">
        <v>4</v>
      </c>
      <c r="M10391" s="47">
        <f>VLOOKUP(I10391,PGStock[],6,FALSE)</f>
        <v>150</v>
      </c>
      <c r="N10391" s="47">
        <f>+PGSales!$L10391*PGSales!$M10391</f>
        <v>600</v>
      </c>
    </row>
    <row r="10392" spans="1:14" hidden="1" x14ac:dyDescent="0.25">
      <c r="A10392" s="77">
        <f t="shared" si="1174"/>
        <v>2025</v>
      </c>
      <c r="B10392" s="77">
        <f t="shared" si="1175"/>
        <v>8</v>
      </c>
      <c r="C10392" s="73">
        <v>45897</v>
      </c>
      <c r="D10392" s="79" t="s">
        <v>66</v>
      </c>
      <c r="E10392" s="80" t="s">
        <v>314</v>
      </c>
      <c r="F10392" s="81" t="str">
        <f>VLOOKUP(E10392,Customer[],2,FALSE)</f>
        <v>Kaung</v>
      </c>
      <c r="G10392" s="69" t="str">
        <f>VLOOKUP(E10392,Customer[],3,FALSE)</f>
        <v>Nuaung Yann Rd</v>
      </c>
      <c r="H10392" s="69" t="str">
        <f>VLOOKUP(E10392,Customer[],4,FALSE)</f>
        <v>S Paukkan N/Oakkala</v>
      </c>
      <c r="I10392" s="48" t="s">
        <v>25</v>
      </c>
      <c r="J10392" s="82" t="str">
        <f>VLOOKUP(I10392,PGStock[],2,FALSE)</f>
        <v>Columbus Super Red Smooth 350 Ml</v>
      </c>
      <c r="K10392" s="71">
        <f>VLOOKUP(I10392,PGStock[],3,FALSE)</f>
        <v>0.35</v>
      </c>
      <c r="L10392" s="47">
        <v>5</v>
      </c>
      <c r="M10392" s="47">
        <f>VLOOKUP(I10392,PGStock[],6,FALSE)</f>
        <v>150</v>
      </c>
      <c r="N10392" s="47">
        <f>+PGSales!$L10392*PGSales!$M10392</f>
        <v>750</v>
      </c>
    </row>
    <row r="10393" spans="1:14" hidden="1" x14ac:dyDescent="0.25">
      <c r="A10393" s="77">
        <f t="shared" si="1174"/>
        <v>2025</v>
      </c>
      <c r="B10393" s="77">
        <f t="shared" si="1175"/>
        <v>8</v>
      </c>
      <c r="C10393" s="73">
        <v>45897</v>
      </c>
      <c r="D10393" s="79" t="s">
        <v>4</v>
      </c>
      <c r="E10393" s="80" t="s">
        <v>394</v>
      </c>
      <c r="F10393" s="81" t="str">
        <f>VLOOKUP(E10393,Customer[],2,FALSE)</f>
        <v>Khun Myant</v>
      </c>
      <c r="G10393" s="69" t="str">
        <f>VLOOKUP(E10393,Customer[],3,FALSE)</f>
        <v>Nuaung Yann Rd</v>
      </c>
      <c r="H10393" s="69" t="str">
        <f>VLOOKUP(E10393,Customer[],4,FALSE)</f>
        <v>S Paukkan N/Oakkala</v>
      </c>
      <c r="I10393" s="48" t="s">
        <v>25</v>
      </c>
      <c r="J10393" s="82" t="str">
        <f>VLOOKUP(I10393,PGStock[],2,FALSE)</f>
        <v>Columbus Super Red Smooth 350 Ml</v>
      </c>
      <c r="K10393" s="71">
        <f>VLOOKUP(I10393,PGStock[],3,FALSE)</f>
        <v>0.35</v>
      </c>
      <c r="L10393" s="47">
        <v>3</v>
      </c>
      <c r="M10393" s="47">
        <f>VLOOKUP(I10393,PGStock[],6,FALSE)</f>
        <v>150</v>
      </c>
      <c r="N10393" s="47">
        <f>+PGSales!$L10393*PGSales!$M10393</f>
        <v>450</v>
      </c>
    </row>
    <row r="10394" spans="1:14" hidden="1" x14ac:dyDescent="0.25">
      <c r="A10394" s="77">
        <f t="shared" si="1174"/>
        <v>2025</v>
      </c>
      <c r="B10394" s="77">
        <f t="shared" si="1175"/>
        <v>8</v>
      </c>
      <c r="C10394" s="73">
        <v>45897</v>
      </c>
      <c r="D10394" s="79" t="s">
        <v>70</v>
      </c>
      <c r="E10394" s="80" t="s">
        <v>551</v>
      </c>
      <c r="F10394" s="81" t="str">
        <f>VLOOKUP(E10394,Customer[],2,FALSE)</f>
        <v>Nat Thit Oo</v>
      </c>
      <c r="G10394" s="69" t="str">
        <f>VLOOKUP(E10394,Customer[],3,FALSE)</f>
        <v>Take Htae Sd</v>
      </c>
      <c r="H10394" s="69" t="str">
        <f>VLOOKUP(E10394,Customer[],4,FALSE)</f>
        <v>Hlaing Thar Yar</v>
      </c>
      <c r="I10394" s="48" t="s">
        <v>25</v>
      </c>
      <c r="J10394" s="82" t="str">
        <f>VLOOKUP(I10394,PGStock[],2,FALSE)</f>
        <v>Columbus Super Red Smooth 350 Ml</v>
      </c>
      <c r="K10394" s="71">
        <f>VLOOKUP(I10394,PGStock[],3,FALSE)</f>
        <v>0.35</v>
      </c>
      <c r="L10394" s="47">
        <v>4</v>
      </c>
      <c r="M10394" s="47">
        <f>VLOOKUP(I10394,PGStock[],6,FALSE)</f>
        <v>150</v>
      </c>
      <c r="N10394" s="47">
        <f>+PGSales!$L10394*PGSales!$M10394</f>
        <v>600</v>
      </c>
    </row>
    <row r="10395" spans="1:14" hidden="1" x14ac:dyDescent="0.25">
      <c r="A10395" s="77">
        <f t="shared" si="1174"/>
        <v>2025</v>
      </c>
      <c r="B10395" s="77">
        <f t="shared" si="1175"/>
        <v>8</v>
      </c>
      <c r="C10395" s="73">
        <v>45897</v>
      </c>
      <c r="D10395" s="79" t="s">
        <v>70</v>
      </c>
      <c r="E10395" s="80" t="s">
        <v>551</v>
      </c>
      <c r="F10395" s="81" t="str">
        <f>VLOOKUP(E10395,Customer[],2,FALSE)</f>
        <v>Nat Thit Oo</v>
      </c>
      <c r="G10395" s="69" t="str">
        <f>VLOOKUP(E10395,Customer[],3,FALSE)</f>
        <v>Take Htae Sd</v>
      </c>
      <c r="H10395" s="69" t="str">
        <f>VLOOKUP(E10395,Customer[],4,FALSE)</f>
        <v>Hlaing Thar Yar</v>
      </c>
      <c r="I10395" s="48" t="s">
        <v>18</v>
      </c>
      <c r="J10395" s="82" t="str">
        <f>VLOOKUP(I10395,PGStock[],2,FALSE)</f>
        <v>Formula Rum 350ml</v>
      </c>
      <c r="K10395" s="71">
        <f>VLOOKUP(I10395,PGStock[],3,FALSE)</f>
        <v>0.35</v>
      </c>
      <c r="L10395" s="47">
        <v>2</v>
      </c>
      <c r="M10395" s="47">
        <f>VLOOKUP(I10395,PGStock[],6,FALSE)</f>
        <v>150</v>
      </c>
      <c r="N10395" s="47">
        <f>+PGSales!$L10395*PGSales!$M10395</f>
        <v>300</v>
      </c>
    </row>
    <row r="10396" spans="1:14" hidden="1" x14ac:dyDescent="0.25">
      <c r="A10396" s="77">
        <f t="shared" si="1174"/>
        <v>2025</v>
      </c>
      <c r="B10396" s="77">
        <f t="shared" si="1175"/>
        <v>8</v>
      </c>
      <c r="C10396" s="73">
        <v>45897</v>
      </c>
      <c r="D10396" s="79" t="s">
        <v>68</v>
      </c>
      <c r="E10396" s="80" t="s">
        <v>947</v>
      </c>
      <c r="F10396" s="81" t="str">
        <f>VLOOKUP(E10396,Customer[],2,FALSE)</f>
        <v>ok Zone</v>
      </c>
      <c r="G10396" s="69" t="str">
        <f>VLOOKUP(E10396,Customer[],3,FALSE)</f>
        <v>Shwe Ou Done Rd</v>
      </c>
      <c r="H10396" s="69" t="str">
        <f>VLOOKUP(E10396,Customer[],4,FALSE)</f>
        <v>Hlaing Thar Yar</v>
      </c>
      <c r="I10396" s="48" t="s">
        <v>25</v>
      </c>
      <c r="J10396" s="82" t="str">
        <f>VLOOKUP(I10396,PGStock[],2,FALSE)</f>
        <v>Columbus Super Red Smooth 350 Ml</v>
      </c>
      <c r="K10396" s="71">
        <f>VLOOKUP(I10396,PGStock[],3,FALSE)</f>
        <v>0.35</v>
      </c>
      <c r="L10396" s="47">
        <v>3</v>
      </c>
      <c r="M10396" s="47">
        <f>VLOOKUP(I10396,PGStock[],6,FALSE)</f>
        <v>150</v>
      </c>
      <c r="N10396" s="47">
        <f>+PGSales!$L10396*PGSales!$M10396</f>
        <v>450</v>
      </c>
    </row>
    <row r="10397" spans="1:14" hidden="1" x14ac:dyDescent="0.25">
      <c r="A10397" s="77">
        <f t="shared" si="1174"/>
        <v>2025</v>
      </c>
      <c r="B10397" s="77">
        <f t="shared" si="1175"/>
        <v>8</v>
      </c>
      <c r="C10397" s="73">
        <v>45897</v>
      </c>
      <c r="D10397" s="79" t="s">
        <v>275</v>
      </c>
      <c r="E10397" s="80" t="s">
        <v>552</v>
      </c>
      <c r="F10397" s="81" t="str">
        <f>VLOOKUP(E10397,Customer[],2,FALSE)</f>
        <v>Dana Toe(2)</v>
      </c>
      <c r="G10397" s="69" t="str">
        <f>VLOOKUP(E10397,Customer[],3,FALSE)</f>
        <v>Pamoe Hinn Rd</v>
      </c>
      <c r="H10397" s="69" t="str">
        <f>VLOOKUP(E10397,Customer[],4,FALSE)</f>
        <v>Hlaing Thar Yar Route (1)</v>
      </c>
      <c r="I10397" s="48" t="s">
        <v>25</v>
      </c>
      <c r="J10397" s="82" t="str">
        <f>VLOOKUP(I10397,PGStock[],2,FALSE)</f>
        <v>Columbus Super Red Smooth 350 Ml</v>
      </c>
      <c r="K10397" s="71">
        <f>VLOOKUP(I10397,PGStock[],3,FALSE)</f>
        <v>0.35</v>
      </c>
      <c r="L10397" s="47">
        <v>1</v>
      </c>
      <c r="M10397" s="47">
        <f>VLOOKUP(I10397,PGStock[],6,FALSE)</f>
        <v>150</v>
      </c>
      <c r="N10397" s="47">
        <f>+PGSales!$L10397*PGSales!$M10397</f>
        <v>150</v>
      </c>
    </row>
    <row r="10398" spans="1:14" hidden="1" x14ac:dyDescent="0.25">
      <c r="A10398" s="77">
        <f t="shared" si="1174"/>
        <v>2025</v>
      </c>
      <c r="B10398" s="77">
        <f t="shared" si="1175"/>
        <v>8</v>
      </c>
      <c r="C10398" s="73">
        <v>45897</v>
      </c>
      <c r="D10398" s="79" t="s">
        <v>275</v>
      </c>
      <c r="E10398" s="80" t="s">
        <v>552</v>
      </c>
      <c r="F10398" s="81" t="str">
        <f>VLOOKUP(E10398,Customer[],2,FALSE)</f>
        <v>Dana Toe(2)</v>
      </c>
      <c r="G10398" s="69" t="str">
        <f>VLOOKUP(E10398,Customer[],3,FALSE)</f>
        <v>Pamoe Hinn Rd</v>
      </c>
      <c r="H10398" s="69" t="str">
        <f>VLOOKUP(E10398,Customer[],4,FALSE)</f>
        <v>Hlaing Thar Yar Route (1)</v>
      </c>
      <c r="I10398" s="48" t="s">
        <v>20</v>
      </c>
      <c r="J10398" s="82" t="str">
        <f>VLOOKUP(I10398,PGStock[],2,FALSE)</f>
        <v>Formula Rum 700ml</v>
      </c>
      <c r="K10398" s="71">
        <f>VLOOKUP(I10398,PGStock[],3,FALSE)</f>
        <v>0.7</v>
      </c>
      <c r="L10398" s="47">
        <v>2</v>
      </c>
      <c r="M10398" s="47">
        <f>VLOOKUP(I10398,PGStock[],6,FALSE)</f>
        <v>200</v>
      </c>
      <c r="N10398" s="47">
        <f>+PGSales!$L10398*PGSales!$M10398</f>
        <v>400</v>
      </c>
    </row>
    <row r="10399" spans="1:14" hidden="1" x14ac:dyDescent="0.25">
      <c r="A10399" s="77">
        <f t="shared" ref="A10399:A10412" si="1176">YEAR(C10399)</f>
        <v>2025</v>
      </c>
      <c r="B10399" s="77">
        <f t="shared" ref="B10399:B10412" si="1177">MONTH(C10399)</f>
        <v>8</v>
      </c>
      <c r="C10399" s="73">
        <v>45897</v>
      </c>
      <c r="D10399" s="79" t="s">
        <v>275</v>
      </c>
      <c r="E10399" s="80" t="s">
        <v>552</v>
      </c>
      <c r="F10399" s="81" t="str">
        <f>VLOOKUP(E10399,Customer[],2,FALSE)</f>
        <v>Dana Toe(2)</v>
      </c>
      <c r="G10399" s="69" t="str">
        <f>VLOOKUP(E10399,Customer[],3,FALSE)</f>
        <v>Pamoe Hinn Rd</v>
      </c>
      <c r="H10399" s="69" t="str">
        <f>VLOOKUP(E10399,Customer[],4,FALSE)</f>
        <v>Hlaing Thar Yar Route (1)</v>
      </c>
      <c r="I10399" s="48" t="s">
        <v>18</v>
      </c>
      <c r="J10399" s="82" t="str">
        <f>VLOOKUP(I10399,PGStock[],2,FALSE)</f>
        <v>Formula Rum 350ml</v>
      </c>
      <c r="K10399" s="71">
        <f>VLOOKUP(I10399,PGStock[],3,FALSE)</f>
        <v>0.35</v>
      </c>
      <c r="L10399" s="47">
        <v>3</v>
      </c>
      <c r="M10399" s="47">
        <f>VLOOKUP(I10399,PGStock[],6,FALSE)</f>
        <v>150</v>
      </c>
      <c r="N10399" s="47">
        <f>+PGSales!$L10399*PGSales!$M10399</f>
        <v>450</v>
      </c>
    </row>
    <row r="10400" spans="1:14" hidden="1" x14ac:dyDescent="0.25">
      <c r="A10400" s="77">
        <f t="shared" si="1176"/>
        <v>2025</v>
      </c>
      <c r="B10400" s="77">
        <f t="shared" si="1177"/>
        <v>8</v>
      </c>
      <c r="C10400" s="73">
        <v>45897</v>
      </c>
      <c r="D10400" s="79" t="s">
        <v>878</v>
      </c>
      <c r="E10400" s="80" t="s">
        <v>541</v>
      </c>
      <c r="F10400" s="81" t="str">
        <f>VLOOKUP(E10400,Customer[],2,FALSE)</f>
        <v>Hlaing Min Htet</v>
      </c>
      <c r="G10400" s="69" t="str">
        <f>VLOOKUP(E10400,Customer[],3,FALSE)</f>
        <v>Pi Moe Hinn Sd</v>
      </c>
      <c r="H10400" s="69" t="str">
        <f>VLOOKUP(E10400,Customer[],4,FALSE)</f>
        <v>Hlaing Thar Yar</v>
      </c>
      <c r="I10400" s="48" t="s">
        <v>25</v>
      </c>
      <c r="J10400" s="82" t="str">
        <f>VLOOKUP(I10400,PGStock[],2,FALSE)</f>
        <v>Columbus Super Red Smooth 350 Ml</v>
      </c>
      <c r="K10400" s="71">
        <f>VLOOKUP(I10400,PGStock[],3,FALSE)</f>
        <v>0.35</v>
      </c>
      <c r="L10400" s="47">
        <v>5</v>
      </c>
      <c r="M10400" s="47">
        <f>VLOOKUP(I10400,PGStock[],6,FALSE)</f>
        <v>150</v>
      </c>
      <c r="N10400" s="47">
        <f>+PGSales!$L10400*PGSales!$M10400</f>
        <v>750</v>
      </c>
    </row>
    <row r="10401" spans="1:14" hidden="1" x14ac:dyDescent="0.25">
      <c r="A10401" s="77">
        <f t="shared" si="1176"/>
        <v>2025</v>
      </c>
      <c r="B10401" s="77">
        <f t="shared" si="1177"/>
        <v>8</v>
      </c>
      <c r="C10401" s="73">
        <v>45897</v>
      </c>
      <c r="D10401" s="79" t="s">
        <v>878</v>
      </c>
      <c r="E10401" s="80" t="s">
        <v>541</v>
      </c>
      <c r="F10401" s="81" t="str">
        <f>VLOOKUP(E10401,Customer[],2,FALSE)</f>
        <v>Hlaing Min Htet</v>
      </c>
      <c r="G10401" s="69" t="str">
        <f>VLOOKUP(E10401,Customer[],3,FALSE)</f>
        <v>Pi Moe Hinn Sd</v>
      </c>
      <c r="H10401" s="69" t="str">
        <f>VLOOKUP(E10401,Customer[],4,FALSE)</f>
        <v>Hlaing Thar Yar</v>
      </c>
      <c r="I10401" s="48" t="s">
        <v>20</v>
      </c>
      <c r="J10401" s="82" t="str">
        <f>VLOOKUP(I10401,PGStock[],2,FALSE)</f>
        <v>Formula Rum 700ml</v>
      </c>
      <c r="K10401" s="71">
        <f>VLOOKUP(I10401,PGStock[],3,FALSE)</f>
        <v>0.7</v>
      </c>
      <c r="L10401" s="47">
        <v>1</v>
      </c>
      <c r="M10401" s="47">
        <f>VLOOKUP(I10401,PGStock[],6,FALSE)</f>
        <v>200</v>
      </c>
      <c r="N10401" s="47">
        <f>+PGSales!$L10401*PGSales!$M10401</f>
        <v>200</v>
      </c>
    </row>
    <row r="10402" spans="1:14" hidden="1" x14ac:dyDescent="0.25">
      <c r="A10402" s="77">
        <f t="shared" si="1176"/>
        <v>2025</v>
      </c>
      <c r="B10402" s="77">
        <f t="shared" si="1177"/>
        <v>8</v>
      </c>
      <c r="C10402" s="73">
        <v>45897</v>
      </c>
      <c r="D10402" s="79" t="s">
        <v>74</v>
      </c>
      <c r="E10402" s="80" t="s">
        <v>542</v>
      </c>
      <c r="F10402" s="81" t="str">
        <f>VLOOKUP(E10402,Customer[],2,FALSE)</f>
        <v>Hein</v>
      </c>
      <c r="G10402" s="69" t="str">
        <f>VLOOKUP(E10402,Customer[],3,FALSE)</f>
        <v>Pi Moe Hinn Sd</v>
      </c>
      <c r="H10402" s="69" t="str">
        <f>VLOOKUP(E10402,Customer[],4,FALSE)</f>
        <v>Hlaing Thar Yar</v>
      </c>
      <c r="I10402" s="48" t="s">
        <v>18</v>
      </c>
      <c r="J10402" s="82" t="str">
        <f>VLOOKUP(I10402,PGStock[],2,FALSE)</f>
        <v>Formula Rum 350ml</v>
      </c>
      <c r="K10402" s="71">
        <f>VLOOKUP(I10402,PGStock[],3,FALSE)</f>
        <v>0.35</v>
      </c>
      <c r="L10402" s="47">
        <v>2</v>
      </c>
      <c r="M10402" s="47">
        <f>VLOOKUP(I10402,PGStock[],6,FALSE)</f>
        <v>150</v>
      </c>
      <c r="N10402" s="47">
        <f>+PGSales!$L10402*PGSales!$M10402</f>
        <v>300</v>
      </c>
    </row>
    <row r="10403" spans="1:14" hidden="1" x14ac:dyDescent="0.25">
      <c r="A10403" s="77">
        <f t="shared" si="1176"/>
        <v>2025</v>
      </c>
      <c r="B10403" s="77">
        <f t="shared" si="1177"/>
        <v>8</v>
      </c>
      <c r="C10403" s="73">
        <v>45897</v>
      </c>
      <c r="D10403" s="79" t="s">
        <v>2</v>
      </c>
      <c r="E10403" s="80" t="s">
        <v>733</v>
      </c>
      <c r="F10403" s="81" t="str">
        <f>VLOOKUP(E10403,Customer[],2,FALSE)</f>
        <v>Shwe Young</v>
      </c>
      <c r="G10403" s="69" t="str">
        <f>VLOOKUP(E10403,Customer[],3,FALSE)</f>
        <v>Moe Yi Rd</v>
      </c>
      <c r="H10403" s="69" t="str">
        <f>VLOOKUP(E10403,Customer[],4,FALSE)</f>
        <v>Htauk kyant</v>
      </c>
      <c r="I10403" s="48" t="s">
        <v>25</v>
      </c>
      <c r="J10403" s="82" t="str">
        <f>VLOOKUP(I10403,PGStock[],2,FALSE)</f>
        <v>Columbus Super Red Smooth 350 Ml</v>
      </c>
      <c r="K10403" s="71">
        <f>VLOOKUP(I10403,PGStock[],3,FALSE)</f>
        <v>0.35</v>
      </c>
      <c r="L10403" s="47">
        <v>5</v>
      </c>
      <c r="M10403" s="47">
        <f>VLOOKUP(I10403,PGStock[],6,FALSE)</f>
        <v>150</v>
      </c>
      <c r="N10403" s="47">
        <f>+PGSales!$L10403*PGSales!$M10403</f>
        <v>750</v>
      </c>
    </row>
    <row r="10404" spans="1:14" hidden="1" x14ac:dyDescent="0.25">
      <c r="A10404" s="77">
        <f t="shared" si="1176"/>
        <v>2025</v>
      </c>
      <c r="B10404" s="77">
        <f t="shared" si="1177"/>
        <v>8</v>
      </c>
      <c r="C10404" s="73">
        <v>45897</v>
      </c>
      <c r="D10404" s="79" t="s">
        <v>115</v>
      </c>
      <c r="E10404" s="80">
        <v>29</v>
      </c>
      <c r="F10404" s="81">
        <f>VLOOKUP(E10404,Customer[],2,FALSE)</f>
        <v>29</v>
      </c>
      <c r="G10404" s="69" t="str">
        <f>VLOOKUP(E10404,Customer[],3,FALSE)</f>
        <v xml:space="preserve">Lan Thit Lan </v>
      </c>
      <c r="H10404" s="69" t="str">
        <f>VLOOKUP(E10404,Customer[],4,FALSE)</f>
        <v>Htauk kyant</v>
      </c>
      <c r="I10404" s="48" t="s">
        <v>25</v>
      </c>
      <c r="J10404" s="82" t="str">
        <f>VLOOKUP(I10404,PGStock[],2,FALSE)</f>
        <v>Columbus Super Red Smooth 350 Ml</v>
      </c>
      <c r="K10404" s="71">
        <f>VLOOKUP(I10404,PGStock[],3,FALSE)</f>
        <v>0.35</v>
      </c>
      <c r="L10404" s="47">
        <v>6</v>
      </c>
      <c r="M10404" s="47">
        <f>VLOOKUP(I10404,PGStock[],6,FALSE)</f>
        <v>150</v>
      </c>
      <c r="N10404" s="47">
        <f>+PGSales!$L10404*PGSales!$M10404</f>
        <v>900</v>
      </c>
    </row>
    <row r="10405" spans="1:14" hidden="1" x14ac:dyDescent="0.25">
      <c r="A10405" s="77">
        <f t="shared" si="1176"/>
        <v>2025</v>
      </c>
      <c r="B10405" s="77">
        <f t="shared" si="1177"/>
        <v>8</v>
      </c>
      <c r="C10405" s="73">
        <v>45897</v>
      </c>
      <c r="D10405" s="79" t="s">
        <v>115</v>
      </c>
      <c r="E10405" s="80">
        <v>29</v>
      </c>
      <c r="F10405" s="81">
        <f>VLOOKUP(E10405,Customer[],2,FALSE)</f>
        <v>29</v>
      </c>
      <c r="G10405" s="69" t="str">
        <f>VLOOKUP(E10405,Customer[],3,FALSE)</f>
        <v xml:space="preserve">Lan Thit Lan </v>
      </c>
      <c r="H10405" s="69" t="str">
        <f>VLOOKUP(E10405,Customer[],4,FALSE)</f>
        <v>Htauk kyant</v>
      </c>
      <c r="I10405" s="48" t="s">
        <v>20</v>
      </c>
      <c r="J10405" s="82" t="str">
        <f>VLOOKUP(I10405,PGStock[],2,FALSE)</f>
        <v>Formula Rum 700ml</v>
      </c>
      <c r="K10405" s="71">
        <f>VLOOKUP(I10405,PGStock[],3,FALSE)</f>
        <v>0.7</v>
      </c>
      <c r="L10405" s="47">
        <v>1</v>
      </c>
      <c r="M10405" s="47">
        <f>VLOOKUP(I10405,PGStock[],6,FALSE)</f>
        <v>200</v>
      </c>
      <c r="N10405" s="47">
        <f>+PGSales!$L10405*PGSales!$M10405</f>
        <v>200</v>
      </c>
    </row>
    <row r="10406" spans="1:14" hidden="1" x14ac:dyDescent="0.25">
      <c r="A10406" s="77">
        <f t="shared" si="1176"/>
        <v>2025</v>
      </c>
      <c r="B10406" s="77">
        <f t="shared" si="1177"/>
        <v>8</v>
      </c>
      <c r="C10406" s="73">
        <v>45897</v>
      </c>
      <c r="D10406" s="79" t="s">
        <v>187</v>
      </c>
      <c r="E10406" s="80" t="s">
        <v>730</v>
      </c>
      <c r="F10406" s="81" t="str">
        <f>VLOOKUP(E10406,Customer[],2,FALSE)</f>
        <v>Shwe Gold</v>
      </c>
      <c r="G10406" s="69" t="str">
        <f>VLOOKUP(E10406,Customer[],3,FALSE)</f>
        <v>Mya Yatu Sd</v>
      </c>
      <c r="H10406" s="69" t="str">
        <f>VLOOKUP(E10406,Customer[],4,FALSE)</f>
        <v>Htauk kyant</v>
      </c>
      <c r="I10406" s="48" t="s">
        <v>25</v>
      </c>
      <c r="J10406" s="82" t="str">
        <f>VLOOKUP(I10406,PGStock[],2,FALSE)</f>
        <v>Columbus Super Red Smooth 350 Ml</v>
      </c>
      <c r="K10406" s="71">
        <f>VLOOKUP(I10406,PGStock[],3,FALSE)</f>
        <v>0.35</v>
      </c>
      <c r="L10406" s="47">
        <v>3</v>
      </c>
      <c r="M10406" s="47">
        <f>VLOOKUP(I10406,PGStock[],6,FALSE)</f>
        <v>150</v>
      </c>
      <c r="N10406" s="47">
        <f>+PGSales!$L10406*PGSales!$M10406</f>
        <v>450</v>
      </c>
    </row>
    <row r="10407" spans="1:14" hidden="1" x14ac:dyDescent="0.25">
      <c r="A10407" s="77">
        <f t="shared" si="1176"/>
        <v>2025</v>
      </c>
      <c r="B10407" s="77">
        <f t="shared" si="1177"/>
        <v>8</v>
      </c>
      <c r="C10407" s="73">
        <v>45897</v>
      </c>
      <c r="D10407" s="79" t="s">
        <v>1</v>
      </c>
      <c r="E10407" s="80" t="s">
        <v>512</v>
      </c>
      <c r="F10407" s="81" t="str">
        <f>VLOOKUP(E10407,Customer[],2,FALSE)</f>
        <v>Moe Thounk Pan</v>
      </c>
      <c r="G10407" s="69" t="str">
        <f>VLOOKUP(E10407,Customer[],3,FALSE)</f>
        <v>Mya Yatu Sd</v>
      </c>
      <c r="H10407" s="69" t="str">
        <f>VLOOKUP(E10407,Customer[],4,FALSE)</f>
        <v>Htauk kyant</v>
      </c>
      <c r="I10407" s="48" t="s">
        <v>25</v>
      </c>
      <c r="J10407" s="82" t="str">
        <f>VLOOKUP(I10407,PGStock[],2,FALSE)</f>
        <v>Columbus Super Red Smooth 350 Ml</v>
      </c>
      <c r="K10407" s="71">
        <f>VLOOKUP(I10407,PGStock[],3,FALSE)</f>
        <v>0.35</v>
      </c>
      <c r="L10407" s="47">
        <v>2</v>
      </c>
      <c r="M10407" s="47">
        <f>VLOOKUP(I10407,PGStock[],6,FALSE)</f>
        <v>150</v>
      </c>
      <c r="N10407" s="47">
        <f>+PGSales!$L10407*PGSales!$M10407</f>
        <v>300</v>
      </c>
    </row>
    <row r="10408" spans="1:14" hidden="1" x14ac:dyDescent="0.25">
      <c r="A10408" s="77">
        <f t="shared" si="1176"/>
        <v>2025</v>
      </c>
      <c r="B10408" s="77">
        <f t="shared" si="1177"/>
        <v>8</v>
      </c>
      <c r="C10408" s="73">
        <v>45897</v>
      </c>
      <c r="D10408" s="79" t="s">
        <v>1</v>
      </c>
      <c r="E10408" s="80" t="s">
        <v>512</v>
      </c>
      <c r="F10408" s="81" t="str">
        <f>VLOOKUP(E10408,Customer[],2,FALSE)</f>
        <v>Moe Thounk Pan</v>
      </c>
      <c r="G10408" s="69" t="str">
        <f>VLOOKUP(E10408,Customer[],3,FALSE)</f>
        <v>Mya Yatu Sd</v>
      </c>
      <c r="H10408" s="69" t="str">
        <f>VLOOKUP(E10408,Customer[],4,FALSE)</f>
        <v>Htauk kyant</v>
      </c>
      <c r="I10408" s="48" t="s">
        <v>20</v>
      </c>
      <c r="J10408" s="82" t="str">
        <f>VLOOKUP(I10408,PGStock[],2,FALSE)</f>
        <v>Formula Rum 700ml</v>
      </c>
      <c r="K10408" s="71">
        <f>VLOOKUP(I10408,PGStock[],3,FALSE)</f>
        <v>0.7</v>
      </c>
      <c r="L10408" s="47">
        <v>1</v>
      </c>
      <c r="M10408" s="47">
        <f>VLOOKUP(I10408,PGStock[],6,FALSE)</f>
        <v>200</v>
      </c>
      <c r="N10408" s="47">
        <f>+PGSales!$L10408*PGSales!$M10408</f>
        <v>200</v>
      </c>
    </row>
    <row r="10409" spans="1:14" hidden="1" x14ac:dyDescent="0.25">
      <c r="A10409" s="77">
        <f t="shared" si="1176"/>
        <v>2025</v>
      </c>
      <c r="B10409" s="77">
        <f t="shared" si="1177"/>
        <v>8</v>
      </c>
      <c r="C10409" s="73">
        <v>45897</v>
      </c>
      <c r="D10409" s="79" t="s">
        <v>109</v>
      </c>
      <c r="E10409" s="80" t="s">
        <v>515</v>
      </c>
      <c r="F10409" s="81" t="str">
        <f>VLOOKUP(E10409,Customer[],2,FALSE)</f>
        <v xml:space="preserve">KK </v>
      </c>
      <c r="G10409" s="69" t="str">
        <f>VLOOKUP(E10409,Customer[],3,FALSE)</f>
        <v>Oae Yin Sd</v>
      </c>
      <c r="H10409" s="69" t="str">
        <f>VLOOKUP(E10409,Customer[],4,FALSE)</f>
        <v>Htauk kyant</v>
      </c>
      <c r="I10409" s="48" t="s">
        <v>25</v>
      </c>
      <c r="J10409" s="82" t="str">
        <f>VLOOKUP(I10409,PGStock[],2,FALSE)</f>
        <v>Columbus Super Red Smooth 350 Ml</v>
      </c>
      <c r="K10409" s="71">
        <f>VLOOKUP(I10409,PGStock[],3,FALSE)</f>
        <v>0.35</v>
      </c>
      <c r="L10409" s="47">
        <v>3</v>
      </c>
      <c r="M10409" s="47">
        <f>VLOOKUP(I10409,PGStock[],6,FALSE)</f>
        <v>150</v>
      </c>
      <c r="N10409" s="47">
        <f>+PGSales!$L10409*PGSales!$M10409</f>
        <v>450</v>
      </c>
    </row>
    <row r="10410" spans="1:14" hidden="1" x14ac:dyDescent="0.25">
      <c r="A10410" s="77">
        <f t="shared" si="1176"/>
        <v>2025</v>
      </c>
      <c r="B10410" s="77">
        <f t="shared" si="1177"/>
        <v>8</v>
      </c>
      <c r="C10410" s="73">
        <v>45897</v>
      </c>
      <c r="D10410" s="79" t="s">
        <v>109</v>
      </c>
      <c r="E10410" s="80" t="s">
        <v>515</v>
      </c>
      <c r="F10410" s="81" t="str">
        <f>VLOOKUP(E10410,Customer[],2,FALSE)</f>
        <v xml:space="preserve">KK </v>
      </c>
      <c r="G10410" s="69" t="str">
        <f>VLOOKUP(E10410,Customer[],3,FALSE)</f>
        <v>Oae Yin Sd</v>
      </c>
      <c r="H10410" s="69" t="str">
        <f>VLOOKUP(E10410,Customer[],4,FALSE)</f>
        <v>Htauk kyant</v>
      </c>
      <c r="I10410" s="48" t="s">
        <v>20</v>
      </c>
      <c r="J10410" s="82" t="str">
        <f>VLOOKUP(I10410,PGStock[],2,FALSE)</f>
        <v>Formula Rum 700ml</v>
      </c>
      <c r="K10410" s="71">
        <f>VLOOKUP(I10410,PGStock[],3,FALSE)</f>
        <v>0.7</v>
      </c>
      <c r="L10410" s="47">
        <v>2</v>
      </c>
      <c r="M10410" s="47">
        <f>VLOOKUP(I10410,PGStock[],6,FALSE)</f>
        <v>200</v>
      </c>
      <c r="N10410" s="47">
        <f>+PGSales!$L10410*PGSales!$M10410</f>
        <v>400</v>
      </c>
    </row>
    <row r="10411" spans="1:14" hidden="1" x14ac:dyDescent="0.25">
      <c r="A10411" s="77">
        <f t="shared" si="1176"/>
        <v>2025</v>
      </c>
      <c r="B10411" s="77">
        <f t="shared" si="1177"/>
        <v>8</v>
      </c>
      <c r="C10411" s="73">
        <v>45897</v>
      </c>
      <c r="D10411" s="79" t="s">
        <v>935</v>
      </c>
      <c r="E10411" s="80" t="s">
        <v>952</v>
      </c>
      <c r="F10411" s="81" t="str">
        <f>VLOOKUP(E10411,Customer[],2,FALSE)</f>
        <v>Doe Lay</v>
      </c>
      <c r="G10411" s="69" t="str">
        <f>VLOOKUP(E10411,Customer[],3,FALSE)</f>
        <v>Pyay Lan Rd</v>
      </c>
      <c r="H10411" s="69" t="str">
        <f>VLOOKUP(E10411,Customer[],4,FALSE)</f>
        <v>Htauk kyant</v>
      </c>
      <c r="I10411" s="48" t="s">
        <v>25</v>
      </c>
      <c r="J10411" s="82" t="str">
        <f>VLOOKUP(I10411,PGStock[],2,FALSE)</f>
        <v>Columbus Super Red Smooth 350 Ml</v>
      </c>
      <c r="K10411" s="71">
        <f>VLOOKUP(I10411,PGStock[],3,FALSE)</f>
        <v>0.35</v>
      </c>
      <c r="L10411" s="47">
        <v>1</v>
      </c>
      <c r="M10411" s="47">
        <f>VLOOKUP(I10411,PGStock[],6,FALSE)</f>
        <v>150</v>
      </c>
      <c r="N10411" s="47">
        <f>+PGSales!$L10411*PGSales!$M10411</f>
        <v>150</v>
      </c>
    </row>
    <row r="10412" spans="1:14" hidden="1" x14ac:dyDescent="0.25">
      <c r="A10412" s="77">
        <f t="shared" si="1176"/>
        <v>2025</v>
      </c>
      <c r="B10412" s="77">
        <f t="shared" si="1177"/>
        <v>8</v>
      </c>
      <c r="C10412" s="73">
        <v>45897</v>
      </c>
      <c r="D10412" s="79" t="s">
        <v>935</v>
      </c>
      <c r="E10412" s="80" t="s">
        <v>952</v>
      </c>
      <c r="F10412" s="81" t="str">
        <f>VLOOKUP(E10412,Customer[],2,FALSE)</f>
        <v>Doe Lay</v>
      </c>
      <c r="G10412" s="69" t="str">
        <f>VLOOKUP(E10412,Customer[],3,FALSE)</f>
        <v>Pyay Lan Rd</v>
      </c>
      <c r="H10412" s="69" t="str">
        <f>VLOOKUP(E10412,Customer[],4,FALSE)</f>
        <v>Htauk kyant</v>
      </c>
      <c r="I10412" s="48" t="s">
        <v>18</v>
      </c>
      <c r="J10412" s="82" t="str">
        <f>VLOOKUP(I10412,PGStock[],2,FALSE)</f>
        <v>Formula Rum 350ml</v>
      </c>
      <c r="K10412" s="71">
        <f>VLOOKUP(I10412,PGStock[],3,FALSE)</f>
        <v>0.35</v>
      </c>
      <c r="L10412" s="47">
        <v>1</v>
      </c>
      <c r="M10412" s="47">
        <f>VLOOKUP(I10412,PGStock[],6,FALSE)</f>
        <v>150</v>
      </c>
      <c r="N10412" s="47">
        <f>+PGSales!$L10412*PGSales!$M10412</f>
        <v>150</v>
      </c>
    </row>
    <row r="10413" spans="1:14" hidden="1" x14ac:dyDescent="0.25">
      <c r="A10413" s="77">
        <f t="shared" ref="A10413:A10426" si="1178">YEAR(C10413)</f>
        <v>2025</v>
      </c>
      <c r="B10413" s="77">
        <f t="shared" ref="B10413:B10426" si="1179">MONTH(C10413)</f>
        <v>8</v>
      </c>
      <c r="C10413" s="73">
        <v>45898</v>
      </c>
      <c r="D10413" s="79" t="s">
        <v>60</v>
      </c>
      <c r="E10413" s="80">
        <v>161</v>
      </c>
      <c r="F10413" s="81" t="str">
        <f>VLOOKUP(E10413,Customer[],2,FALSE)</f>
        <v>16 G (1)</v>
      </c>
      <c r="G10413" s="69" t="str">
        <f>VLOOKUP(E10413,Customer[],3,FALSE)</f>
        <v>Innwa Rd</v>
      </c>
      <c r="H10413" s="69" t="str">
        <f>VLOOKUP(E10413,Customer[],4,FALSE)</f>
        <v>S Paukkan N/Oakkala</v>
      </c>
      <c r="I10413" s="48" t="s">
        <v>27</v>
      </c>
      <c r="J10413" s="82" t="str">
        <f>VLOOKUP(I10413,PGStock[],2,FALSE)</f>
        <v>Columbus Super Red Smooth 700 Ml</v>
      </c>
      <c r="K10413" s="71">
        <f>VLOOKUP(I10413,PGStock[],3,FALSE)</f>
        <v>0.7</v>
      </c>
      <c r="L10413" s="47">
        <v>1</v>
      </c>
      <c r="M10413" s="47">
        <f>VLOOKUP(I10413,PGStock[],6,FALSE)</f>
        <v>200</v>
      </c>
      <c r="N10413" s="47">
        <f>+PGSales!$L10413*PGSales!$M10413</f>
        <v>200</v>
      </c>
    </row>
    <row r="10414" spans="1:14" hidden="1" x14ac:dyDescent="0.25">
      <c r="A10414" s="77">
        <f t="shared" si="1178"/>
        <v>2025</v>
      </c>
      <c r="B10414" s="77">
        <f t="shared" si="1179"/>
        <v>8</v>
      </c>
      <c r="C10414" s="73">
        <v>45898</v>
      </c>
      <c r="D10414" s="79" t="s">
        <v>60</v>
      </c>
      <c r="E10414" s="80">
        <v>161</v>
      </c>
      <c r="F10414" s="81" t="str">
        <f>VLOOKUP(E10414,Customer[],2,FALSE)</f>
        <v>16 G (1)</v>
      </c>
      <c r="G10414" s="69" t="str">
        <f>VLOOKUP(E10414,Customer[],3,FALSE)</f>
        <v>Innwa Rd</v>
      </c>
      <c r="H10414" s="69" t="str">
        <f>VLOOKUP(E10414,Customer[],4,FALSE)</f>
        <v>S Paukkan N/Oakkala</v>
      </c>
      <c r="I10414" s="48" t="s">
        <v>25</v>
      </c>
      <c r="J10414" s="82" t="str">
        <f>VLOOKUP(I10414,PGStock[],2,FALSE)</f>
        <v>Columbus Super Red Smooth 350 Ml</v>
      </c>
      <c r="K10414" s="71">
        <f>VLOOKUP(I10414,PGStock[],3,FALSE)</f>
        <v>0.35</v>
      </c>
      <c r="L10414" s="47">
        <v>5</v>
      </c>
      <c r="M10414" s="47">
        <f>VLOOKUP(I10414,PGStock[],6,FALSE)</f>
        <v>150</v>
      </c>
      <c r="N10414" s="47">
        <f>+PGSales!$L10414*PGSales!$M10414</f>
        <v>750</v>
      </c>
    </row>
    <row r="10415" spans="1:14" hidden="1" x14ac:dyDescent="0.25">
      <c r="A10415" s="77">
        <f t="shared" si="1178"/>
        <v>2025</v>
      </c>
      <c r="B10415" s="77">
        <f t="shared" si="1179"/>
        <v>8</v>
      </c>
      <c r="C10415" s="73">
        <v>45898</v>
      </c>
      <c r="D10415" s="79" t="s">
        <v>60</v>
      </c>
      <c r="E10415" s="80">
        <v>161</v>
      </c>
      <c r="F10415" s="81" t="str">
        <f>VLOOKUP(E10415,Customer[],2,FALSE)</f>
        <v>16 G (1)</v>
      </c>
      <c r="G10415" s="69" t="str">
        <f>VLOOKUP(E10415,Customer[],3,FALSE)</f>
        <v>Innwa Rd</v>
      </c>
      <c r="H10415" s="69" t="str">
        <f>VLOOKUP(E10415,Customer[],4,FALSE)</f>
        <v>S Paukkan N/Oakkala</v>
      </c>
      <c r="I10415" s="48" t="s">
        <v>18</v>
      </c>
      <c r="J10415" s="82" t="str">
        <f>VLOOKUP(I10415,PGStock[],2,FALSE)</f>
        <v>Formula Rum 350ml</v>
      </c>
      <c r="K10415" s="71">
        <f>VLOOKUP(I10415,PGStock[],3,FALSE)</f>
        <v>0.35</v>
      </c>
      <c r="L10415" s="47">
        <v>2</v>
      </c>
      <c r="M10415" s="47">
        <f>VLOOKUP(I10415,PGStock[],6,FALSE)</f>
        <v>150</v>
      </c>
      <c r="N10415" s="47">
        <f>+PGSales!$L10415*PGSales!$M10415</f>
        <v>300</v>
      </c>
    </row>
    <row r="10416" spans="1:14" hidden="1" x14ac:dyDescent="0.25">
      <c r="A10416" s="77">
        <f t="shared" si="1178"/>
        <v>2025</v>
      </c>
      <c r="B10416" s="77">
        <f t="shared" si="1179"/>
        <v>8</v>
      </c>
      <c r="C10416" s="73">
        <v>45898</v>
      </c>
      <c r="D10416" s="79" t="s">
        <v>62</v>
      </c>
      <c r="E10416" s="80">
        <v>162</v>
      </c>
      <c r="F10416" s="81" t="str">
        <f>VLOOKUP(E10416,Customer[],2,FALSE)</f>
        <v>16 G(2)</v>
      </c>
      <c r="G10416" s="69" t="str">
        <f>VLOOKUP(E10416,Customer[],3,FALSE)</f>
        <v>Taungnu Rd</v>
      </c>
      <c r="H10416" s="69" t="str">
        <f>VLOOKUP(E10416,Customer[],4,FALSE)</f>
        <v>S Paukkan N/Oakkala</v>
      </c>
      <c r="I10416" s="48" t="s">
        <v>25</v>
      </c>
      <c r="J10416" s="82" t="str">
        <f>VLOOKUP(I10416,PGStock[],2,FALSE)</f>
        <v>Columbus Super Red Smooth 350 Ml</v>
      </c>
      <c r="K10416" s="71">
        <f>VLOOKUP(I10416,PGStock[],3,FALSE)</f>
        <v>0.35</v>
      </c>
      <c r="L10416" s="47">
        <v>9</v>
      </c>
      <c r="M10416" s="47">
        <f>VLOOKUP(I10416,PGStock[],6,FALSE)</f>
        <v>150</v>
      </c>
      <c r="N10416" s="47">
        <f>+PGSales!$L10416*PGSales!$M10416</f>
        <v>1350</v>
      </c>
    </row>
    <row r="10417" spans="1:14" hidden="1" x14ac:dyDescent="0.25">
      <c r="A10417" s="77">
        <f t="shared" si="1178"/>
        <v>2025</v>
      </c>
      <c r="B10417" s="77">
        <f t="shared" si="1179"/>
        <v>8</v>
      </c>
      <c r="C10417" s="73">
        <v>45898</v>
      </c>
      <c r="D10417" s="79" t="s">
        <v>62</v>
      </c>
      <c r="E10417" s="80">
        <v>162</v>
      </c>
      <c r="F10417" s="81" t="str">
        <f>VLOOKUP(E10417,Customer[],2,FALSE)</f>
        <v>16 G(2)</v>
      </c>
      <c r="G10417" s="69" t="str">
        <f>VLOOKUP(E10417,Customer[],3,FALSE)</f>
        <v>Taungnu Rd</v>
      </c>
      <c r="H10417" s="69" t="str">
        <f>VLOOKUP(E10417,Customer[],4,FALSE)</f>
        <v>S Paukkan N/Oakkala</v>
      </c>
      <c r="I10417" s="48" t="s">
        <v>20</v>
      </c>
      <c r="J10417" s="82" t="str">
        <f>VLOOKUP(I10417,PGStock[],2,FALSE)</f>
        <v>Formula Rum 700ml</v>
      </c>
      <c r="K10417" s="71">
        <f>VLOOKUP(I10417,PGStock[],3,FALSE)</f>
        <v>0.7</v>
      </c>
      <c r="L10417" s="47">
        <v>3</v>
      </c>
      <c r="M10417" s="47">
        <f>VLOOKUP(I10417,PGStock[],6,FALSE)</f>
        <v>200</v>
      </c>
      <c r="N10417" s="47">
        <f>+PGSales!$L10417*PGSales!$M10417</f>
        <v>600</v>
      </c>
    </row>
    <row r="10418" spans="1:14" hidden="1" x14ac:dyDescent="0.25">
      <c r="A10418" s="77">
        <f t="shared" si="1178"/>
        <v>2025</v>
      </c>
      <c r="B10418" s="77">
        <f t="shared" si="1179"/>
        <v>8</v>
      </c>
      <c r="C10418" s="73">
        <v>45898</v>
      </c>
      <c r="D10418" s="79" t="s">
        <v>885</v>
      </c>
      <c r="E10418" s="80" t="s">
        <v>943</v>
      </c>
      <c r="F10418" s="81" t="str">
        <f>VLOOKUP(E10418,Customer[],2,FALSE)</f>
        <v>Ko Gyi Kyaw</v>
      </c>
      <c r="G10418" s="69" t="str">
        <f>VLOOKUP(E10418,Customer[],3,FALSE)</f>
        <v>Naung Yo Rd</v>
      </c>
      <c r="H10418" s="69" t="str">
        <f>VLOOKUP(E10418,Customer[],4,FALSE)</f>
        <v>S Paukkan N/Oakkala</v>
      </c>
      <c r="I10418" s="48" t="s">
        <v>25</v>
      </c>
      <c r="J10418" s="82" t="str">
        <f>VLOOKUP(I10418,PGStock[],2,FALSE)</f>
        <v>Columbus Super Red Smooth 350 Ml</v>
      </c>
      <c r="K10418" s="71">
        <f>VLOOKUP(I10418,PGStock[],3,FALSE)</f>
        <v>0.35</v>
      </c>
      <c r="L10418" s="47">
        <v>1</v>
      </c>
      <c r="M10418" s="47">
        <f>VLOOKUP(I10418,PGStock[],6,FALSE)</f>
        <v>150</v>
      </c>
      <c r="N10418" s="47">
        <f>+PGSales!$L10418*PGSales!$M10418</f>
        <v>150</v>
      </c>
    </row>
    <row r="10419" spans="1:14" hidden="1" x14ac:dyDescent="0.25">
      <c r="A10419" s="77">
        <f t="shared" si="1178"/>
        <v>2025</v>
      </c>
      <c r="B10419" s="77">
        <f t="shared" si="1179"/>
        <v>8</v>
      </c>
      <c r="C10419" s="73">
        <v>45898</v>
      </c>
      <c r="D10419" s="79" t="s">
        <v>66</v>
      </c>
      <c r="E10419" s="80" t="s">
        <v>314</v>
      </c>
      <c r="F10419" s="81" t="str">
        <f>VLOOKUP(E10419,Customer[],2,FALSE)</f>
        <v>Kaung</v>
      </c>
      <c r="G10419" s="69" t="str">
        <f>VLOOKUP(E10419,Customer[],3,FALSE)</f>
        <v>Nuaung Yann Rd</v>
      </c>
      <c r="H10419" s="69" t="str">
        <f>VLOOKUP(E10419,Customer[],4,FALSE)</f>
        <v>S Paukkan N/Oakkala</v>
      </c>
      <c r="I10419" s="48" t="s">
        <v>25</v>
      </c>
      <c r="J10419" s="82" t="str">
        <f>VLOOKUP(I10419,PGStock[],2,FALSE)</f>
        <v>Columbus Super Red Smooth 350 Ml</v>
      </c>
      <c r="K10419" s="71">
        <f>VLOOKUP(I10419,PGStock[],3,FALSE)</f>
        <v>0.35</v>
      </c>
      <c r="L10419" s="47">
        <v>2</v>
      </c>
      <c r="M10419" s="47">
        <f>VLOOKUP(I10419,PGStock[],6,FALSE)</f>
        <v>150</v>
      </c>
      <c r="N10419" s="47">
        <f>+PGSales!$L10419*PGSales!$M10419</f>
        <v>300</v>
      </c>
    </row>
    <row r="10420" spans="1:14" hidden="1" x14ac:dyDescent="0.25">
      <c r="A10420" s="77">
        <f t="shared" si="1178"/>
        <v>2025</v>
      </c>
      <c r="B10420" s="77">
        <f t="shared" si="1179"/>
        <v>8</v>
      </c>
      <c r="C10420" s="73">
        <v>45898</v>
      </c>
      <c r="D10420" s="79" t="s">
        <v>66</v>
      </c>
      <c r="E10420" s="80" t="s">
        <v>314</v>
      </c>
      <c r="F10420" s="81" t="str">
        <f>VLOOKUP(E10420,Customer[],2,FALSE)</f>
        <v>Kaung</v>
      </c>
      <c r="G10420" s="69" t="str">
        <f>VLOOKUP(E10420,Customer[],3,FALSE)</f>
        <v>Nuaung Yann Rd</v>
      </c>
      <c r="H10420" s="69" t="str">
        <f>VLOOKUP(E10420,Customer[],4,FALSE)</f>
        <v>S Paukkan N/Oakkala</v>
      </c>
      <c r="I10420" s="48" t="s">
        <v>20</v>
      </c>
      <c r="J10420" s="82" t="str">
        <f>VLOOKUP(I10420,PGStock[],2,FALSE)</f>
        <v>Formula Rum 700ml</v>
      </c>
      <c r="K10420" s="71">
        <f>VLOOKUP(I10420,PGStock[],3,FALSE)</f>
        <v>0.7</v>
      </c>
      <c r="L10420" s="47">
        <v>2</v>
      </c>
      <c r="M10420" s="47">
        <f>VLOOKUP(I10420,PGStock[],6,FALSE)</f>
        <v>200</v>
      </c>
      <c r="N10420" s="47">
        <f>+PGSales!$L10420*PGSales!$M10420</f>
        <v>400</v>
      </c>
    </row>
    <row r="10421" spans="1:14" hidden="1" x14ac:dyDescent="0.25">
      <c r="A10421" s="77">
        <f t="shared" si="1178"/>
        <v>2025</v>
      </c>
      <c r="B10421" s="77">
        <f t="shared" si="1179"/>
        <v>8</v>
      </c>
      <c r="C10421" s="73">
        <v>45898</v>
      </c>
      <c r="D10421" s="79" t="s">
        <v>66</v>
      </c>
      <c r="E10421" s="80" t="s">
        <v>314</v>
      </c>
      <c r="F10421" s="81" t="str">
        <f>VLOOKUP(E10421,Customer[],2,FALSE)</f>
        <v>Kaung</v>
      </c>
      <c r="G10421" s="69" t="str">
        <f>VLOOKUP(E10421,Customer[],3,FALSE)</f>
        <v>Nuaung Yann Rd</v>
      </c>
      <c r="H10421" s="69" t="str">
        <f>VLOOKUP(E10421,Customer[],4,FALSE)</f>
        <v>S Paukkan N/Oakkala</v>
      </c>
      <c r="I10421" s="48" t="s">
        <v>18</v>
      </c>
      <c r="J10421" s="82" t="str">
        <f>VLOOKUP(I10421,PGStock[],2,FALSE)</f>
        <v>Formula Rum 350ml</v>
      </c>
      <c r="K10421" s="71">
        <f>VLOOKUP(I10421,PGStock[],3,FALSE)</f>
        <v>0.35</v>
      </c>
      <c r="L10421" s="47">
        <v>1</v>
      </c>
      <c r="M10421" s="47">
        <f>VLOOKUP(I10421,PGStock[],6,FALSE)</f>
        <v>150</v>
      </c>
      <c r="N10421" s="47">
        <f>+PGSales!$L10421*PGSales!$M10421</f>
        <v>150</v>
      </c>
    </row>
    <row r="10422" spans="1:14" hidden="1" x14ac:dyDescent="0.25">
      <c r="A10422" s="77">
        <f t="shared" si="1178"/>
        <v>2025</v>
      </c>
      <c r="B10422" s="77">
        <f t="shared" si="1179"/>
        <v>8</v>
      </c>
      <c r="C10422" s="73">
        <v>45898</v>
      </c>
      <c r="D10422" s="79" t="s">
        <v>4</v>
      </c>
      <c r="E10422" s="80" t="s">
        <v>394</v>
      </c>
      <c r="F10422" s="81" t="str">
        <f>VLOOKUP(E10422,Customer[],2,FALSE)</f>
        <v>Khun Myant</v>
      </c>
      <c r="G10422" s="69" t="str">
        <f>VLOOKUP(E10422,Customer[],3,FALSE)</f>
        <v>Nuaung Yann Rd</v>
      </c>
      <c r="H10422" s="69" t="str">
        <f>VLOOKUP(E10422,Customer[],4,FALSE)</f>
        <v>S Paukkan N/Oakkala</v>
      </c>
      <c r="I10422" s="48" t="s">
        <v>25</v>
      </c>
      <c r="J10422" s="82" t="str">
        <f>VLOOKUP(I10422,PGStock[],2,FALSE)</f>
        <v>Columbus Super Red Smooth 350 Ml</v>
      </c>
      <c r="K10422" s="71">
        <f>VLOOKUP(I10422,PGStock[],3,FALSE)</f>
        <v>0.35</v>
      </c>
      <c r="L10422" s="47">
        <v>1</v>
      </c>
      <c r="M10422" s="47">
        <f>VLOOKUP(I10422,PGStock[],6,FALSE)</f>
        <v>150</v>
      </c>
      <c r="N10422" s="47">
        <f>+PGSales!$L10422*PGSales!$M10422</f>
        <v>150</v>
      </c>
    </row>
    <row r="10423" spans="1:14" hidden="1" x14ac:dyDescent="0.25">
      <c r="A10423" s="77">
        <f t="shared" si="1178"/>
        <v>2025</v>
      </c>
      <c r="B10423" s="77">
        <f t="shared" si="1179"/>
        <v>8</v>
      </c>
      <c r="C10423" s="73">
        <v>45898</v>
      </c>
      <c r="D10423" s="79" t="s">
        <v>4</v>
      </c>
      <c r="E10423" s="80" t="s">
        <v>394</v>
      </c>
      <c r="F10423" s="81" t="str">
        <f>VLOOKUP(E10423,Customer[],2,FALSE)</f>
        <v>Khun Myant</v>
      </c>
      <c r="G10423" s="69" t="str">
        <f>VLOOKUP(E10423,Customer[],3,FALSE)</f>
        <v>Nuaung Yann Rd</v>
      </c>
      <c r="H10423" s="69" t="str">
        <f>VLOOKUP(E10423,Customer[],4,FALSE)</f>
        <v>S Paukkan N/Oakkala</v>
      </c>
      <c r="I10423" s="48" t="s">
        <v>18</v>
      </c>
      <c r="J10423" s="82" t="str">
        <f>VLOOKUP(I10423,PGStock[],2,FALSE)</f>
        <v>Formula Rum 350ml</v>
      </c>
      <c r="K10423" s="71">
        <f>VLOOKUP(I10423,PGStock[],3,FALSE)</f>
        <v>0.35</v>
      </c>
      <c r="L10423" s="47">
        <v>1</v>
      </c>
      <c r="M10423" s="47">
        <f>VLOOKUP(I10423,PGStock[],6,FALSE)</f>
        <v>150</v>
      </c>
      <c r="N10423" s="47">
        <f>+PGSales!$L10423*PGSales!$M10423</f>
        <v>150</v>
      </c>
    </row>
    <row r="10424" spans="1:14" hidden="1" x14ac:dyDescent="0.25">
      <c r="A10424" s="77">
        <f t="shared" si="1178"/>
        <v>2025</v>
      </c>
      <c r="B10424" s="77">
        <f t="shared" si="1179"/>
        <v>8</v>
      </c>
      <c r="C10424" s="73">
        <v>45898</v>
      </c>
      <c r="D10424" s="79" t="s">
        <v>70</v>
      </c>
      <c r="E10424" s="80" t="s">
        <v>551</v>
      </c>
      <c r="F10424" s="81" t="str">
        <f>VLOOKUP(E10424,Customer[],2,FALSE)</f>
        <v>Nat Thit Oo</v>
      </c>
      <c r="G10424" s="69" t="str">
        <f>VLOOKUP(E10424,Customer[],3,FALSE)</f>
        <v>Take Htae Sd</v>
      </c>
      <c r="H10424" s="69" t="str">
        <f>VLOOKUP(E10424,Customer[],4,FALSE)</f>
        <v>Hlaing Thar Yar</v>
      </c>
      <c r="I10424" s="48" t="s">
        <v>27</v>
      </c>
      <c r="J10424" s="82" t="str">
        <f>VLOOKUP(I10424,PGStock[],2,FALSE)</f>
        <v>Columbus Super Red Smooth 700 Ml</v>
      </c>
      <c r="K10424" s="71">
        <f>VLOOKUP(I10424,PGStock[],3,FALSE)</f>
        <v>0.7</v>
      </c>
      <c r="L10424" s="47">
        <v>1</v>
      </c>
      <c r="M10424" s="47">
        <f>VLOOKUP(I10424,PGStock[],6,FALSE)</f>
        <v>200</v>
      </c>
      <c r="N10424" s="47">
        <f>+PGSales!$L10424*PGSales!$M10424</f>
        <v>200</v>
      </c>
    </row>
    <row r="10425" spans="1:14" hidden="1" x14ac:dyDescent="0.25">
      <c r="A10425" s="77">
        <f t="shared" si="1178"/>
        <v>2025</v>
      </c>
      <c r="B10425" s="77">
        <f t="shared" si="1179"/>
        <v>8</v>
      </c>
      <c r="C10425" s="73">
        <v>45898</v>
      </c>
      <c r="D10425" s="79" t="s">
        <v>70</v>
      </c>
      <c r="E10425" s="80" t="s">
        <v>551</v>
      </c>
      <c r="F10425" s="81" t="str">
        <f>VLOOKUP(E10425,Customer[],2,FALSE)</f>
        <v>Nat Thit Oo</v>
      </c>
      <c r="G10425" s="69" t="str">
        <f>VLOOKUP(E10425,Customer[],3,FALSE)</f>
        <v>Take Htae Sd</v>
      </c>
      <c r="H10425" s="69" t="str">
        <f>VLOOKUP(E10425,Customer[],4,FALSE)</f>
        <v>Hlaing Thar Yar</v>
      </c>
      <c r="I10425" s="48" t="s">
        <v>25</v>
      </c>
      <c r="J10425" s="82" t="str">
        <f>VLOOKUP(I10425,PGStock[],2,FALSE)</f>
        <v>Columbus Super Red Smooth 350 Ml</v>
      </c>
      <c r="K10425" s="71">
        <f>VLOOKUP(I10425,PGStock[],3,FALSE)</f>
        <v>0.35</v>
      </c>
      <c r="L10425" s="47">
        <v>5</v>
      </c>
      <c r="M10425" s="47">
        <f>VLOOKUP(I10425,PGStock[],6,FALSE)</f>
        <v>150</v>
      </c>
      <c r="N10425" s="47">
        <f>+PGSales!$L10425*PGSales!$M10425</f>
        <v>750</v>
      </c>
    </row>
    <row r="10426" spans="1:14" hidden="1" x14ac:dyDescent="0.25">
      <c r="A10426" s="77">
        <f t="shared" si="1178"/>
        <v>2025</v>
      </c>
      <c r="B10426" s="77">
        <f t="shared" si="1179"/>
        <v>8</v>
      </c>
      <c r="C10426" s="73">
        <v>45898</v>
      </c>
      <c r="D10426" s="79" t="s">
        <v>70</v>
      </c>
      <c r="E10426" s="80" t="s">
        <v>551</v>
      </c>
      <c r="F10426" s="81" t="str">
        <f>VLOOKUP(E10426,Customer[],2,FALSE)</f>
        <v>Nat Thit Oo</v>
      </c>
      <c r="G10426" s="69" t="str">
        <f>VLOOKUP(E10426,Customer[],3,FALSE)</f>
        <v>Take Htae Sd</v>
      </c>
      <c r="H10426" s="69" t="str">
        <f>VLOOKUP(E10426,Customer[],4,FALSE)</f>
        <v>Hlaing Thar Yar</v>
      </c>
      <c r="I10426" s="48" t="s">
        <v>20</v>
      </c>
      <c r="J10426" s="82" t="str">
        <f>VLOOKUP(I10426,PGStock[],2,FALSE)</f>
        <v>Formula Rum 700ml</v>
      </c>
      <c r="K10426" s="71">
        <f>VLOOKUP(I10426,PGStock[],3,FALSE)</f>
        <v>0.7</v>
      </c>
      <c r="L10426" s="47">
        <v>1</v>
      </c>
      <c r="M10426" s="47">
        <f>VLOOKUP(I10426,PGStock[],6,FALSE)</f>
        <v>200</v>
      </c>
      <c r="N10426" s="47">
        <f>+PGSales!$L10426*PGSales!$M10426</f>
        <v>200</v>
      </c>
    </row>
    <row r="10427" spans="1:14" hidden="1" x14ac:dyDescent="0.25">
      <c r="A10427" s="77">
        <f t="shared" si="1168"/>
        <v>2025</v>
      </c>
      <c r="B10427" s="77">
        <f t="shared" si="1169"/>
        <v>8</v>
      </c>
      <c r="C10427" s="73">
        <v>45898</v>
      </c>
      <c r="D10427" s="79" t="s">
        <v>68</v>
      </c>
      <c r="E10427" s="80" t="s">
        <v>947</v>
      </c>
      <c r="F10427" s="81" t="str">
        <f>VLOOKUP(E10427,Customer[],2,FALSE)</f>
        <v>ok Zone</v>
      </c>
      <c r="G10427" s="69" t="str">
        <f>VLOOKUP(E10427,Customer[],3,FALSE)</f>
        <v>Shwe Ou Done Rd</v>
      </c>
      <c r="H10427" s="69" t="str">
        <f>VLOOKUP(E10427,Customer[],4,FALSE)</f>
        <v>Hlaing Thar Yar</v>
      </c>
      <c r="I10427" s="48" t="s">
        <v>25</v>
      </c>
      <c r="J10427" s="82" t="str">
        <f>VLOOKUP(I10427,PGStock[],2,FALSE)</f>
        <v>Columbus Super Red Smooth 350 Ml</v>
      </c>
      <c r="K10427" s="71">
        <f>VLOOKUP(I10427,PGStock[],3,FALSE)</f>
        <v>0.35</v>
      </c>
      <c r="L10427" s="47">
        <v>2</v>
      </c>
      <c r="M10427" s="47">
        <f>VLOOKUP(I10427,PGStock[],6,FALSE)</f>
        <v>150</v>
      </c>
      <c r="N10427" s="47">
        <f>+PGSales!$L10427*PGSales!$M10427</f>
        <v>300</v>
      </c>
    </row>
    <row r="10428" spans="1:14" hidden="1" x14ac:dyDescent="0.25">
      <c r="A10428" s="77">
        <f t="shared" si="1168"/>
        <v>2025</v>
      </c>
      <c r="B10428" s="77">
        <f t="shared" si="1169"/>
        <v>8</v>
      </c>
      <c r="C10428" s="73">
        <v>45898</v>
      </c>
      <c r="D10428" s="79" t="s">
        <v>275</v>
      </c>
      <c r="E10428" s="80" t="s">
        <v>552</v>
      </c>
      <c r="F10428" s="81" t="str">
        <f>VLOOKUP(E10428,Customer[],2,FALSE)</f>
        <v>Dana Toe(2)</v>
      </c>
      <c r="G10428" s="69" t="str">
        <f>VLOOKUP(E10428,Customer[],3,FALSE)</f>
        <v>Pamoe Hinn Rd</v>
      </c>
      <c r="H10428" s="69" t="str">
        <f>VLOOKUP(E10428,Customer[],4,FALSE)</f>
        <v>Hlaing Thar Yar Route (1)</v>
      </c>
      <c r="I10428" s="48" t="s">
        <v>25</v>
      </c>
      <c r="J10428" s="82" t="str">
        <f>VLOOKUP(I10428,PGStock[],2,FALSE)</f>
        <v>Columbus Super Red Smooth 350 Ml</v>
      </c>
      <c r="K10428" s="71">
        <f>VLOOKUP(I10428,PGStock[],3,FALSE)</f>
        <v>0.35</v>
      </c>
      <c r="L10428" s="47">
        <v>4</v>
      </c>
      <c r="M10428" s="47">
        <f>VLOOKUP(I10428,PGStock[],6,FALSE)</f>
        <v>150</v>
      </c>
      <c r="N10428" s="47">
        <f>+PGSales!$L10428*PGSales!$M10428</f>
        <v>600</v>
      </c>
    </row>
    <row r="10429" spans="1:14" hidden="1" x14ac:dyDescent="0.25">
      <c r="A10429" s="77">
        <f t="shared" si="1076"/>
        <v>2025</v>
      </c>
      <c r="B10429" s="77">
        <f t="shared" si="1077"/>
        <v>8</v>
      </c>
      <c r="C10429" s="73">
        <v>45898</v>
      </c>
      <c r="D10429" s="79" t="s">
        <v>275</v>
      </c>
      <c r="E10429" s="80" t="s">
        <v>552</v>
      </c>
      <c r="F10429" s="81" t="str">
        <f>VLOOKUP(E10429,Customer[],2,FALSE)</f>
        <v>Dana Toe(2)</v>
      </c>
      <c r="G10429" s="69" t="str">
        <f>VLOOKUP(E10429,Customer[],3,FALSE)</f>
        <v>Pamoe Hinn Rd</v>
      </c>
      <c r="H10429" s="69" t="str">
        <f>VLOOKUP(E10429,Customer[],4,FALSE)</f>
        <v>Hlaing Thar Yar Route (1)</v>
      </c>
      <c r="I10429" s="48" t="s">
        <v>20</v>
      </c>
      <c r="J10429" s="82" t="str">
        <f>VLOOKUP(I10429,PGStock[],2,FALSE)</f>
        <v>Formula Rum 700ml</v>
      </c>
      <c r="K10429" s="71">
        <f>VLOOKUP(I10429,PGStock[],3,FALSE)</f>
        <v>0.7</v>
      </c>
      <c r="L10429" s="47">
        <v>2</v>
      </c>
      <c r="M10429" s="47">
        <f>VLOOKUP(I10429,PGStock[],6,FALSE)</f>
        <v>200</v>
      </c>
      <c r="N10429" s="47">
        <f>+PGSales!$L10429*PGSales!$M10429</f>
        <v>400</v>
      </c>
    </row>
    <row r="10430" spans="1:14" hidden="1" x14ac:dyDescent="0.25">
      <c r="A10430" s="77">
        <f t="shared" si="1076"/>
        <v>2025</v>
      </c>
      <c r="B10430" s="77">
        <f t="shared" si="1077"/>
        <v>8</v>
      </c>
      <c r="C10430" s="73">
        <v>45898</v>
      </c>
      <c r="D10430" s="79" t="s">
        <v>275</v>
      </c>
      <c r="E10430" s="80" t="s">
        <v>552</v>
      </c>
      <c r="F10430" s="81" t="str">
        <f>VLOOKUP(E10430,Customer[],2,FALSE)</f>
        <v>Dana Toe(2)</v>
      </c>
      <c r="G10430" s="69" t="str">
        <f>VLOOKUP(E10430,Customer[],3,FALSE)</f>
        <v>Pamoe Hinn Rd</v>
      </c>
      <c r="H10430" s="69" t="str">
        <f>VLOOKUP(E10430,Customer[],4,FALSE)</f>
        <v>Hlaing Thar Yar Route (1)</v>
      </c>
      <c r="I10430" s="48" t="s">
        <v>18</v>
      </c>
      <c r="J10430" s="82" t="str">
        <f>VLOOKUP(I10430,PGStock[],2,FALSE)</f>
        <v>Formula Rum 350ml</v>
      </c>
      <c r="K10430" s="71">
        <f>VLOOKUP(I10430,PGStock[],3,FALSE)</f>
        <v>0.35</v>
      </c>
      <c r="L10430" s="47">
        <v>1</v>
      </c>
      <c r="M10430" s="47">
        <f>VLOOKUP(I10430,PGStock[],6,FALSE)</f>
        <v>150</v>
      </c>
      <c r="N10430" s="47">
        <f>+PGSales!$L10430*PGSales!$M10430</f>
        <v>150</v>
      </c>
    </row>
    <row r="10431" spans="1:14" hidden="1" x14ac:dyDescent="0.25">
      <c r="A10431" s="77">
        <f t="shared" ref="A10431:A10470" si="1180">YEAR(C10431)</f>
        <v>2025</v>
      </c>
      <c r="B10431" s="77">
        <f t="shared" ref="B10431:B10470" si="1181">MONTH(C10431)</f>
        <v>8</v>
      </c>
      <c r="C10431" s="73">
        <v>45898</v>
      </c>
      <c r="D10431" s="79" t="s">
        <v>878</v>
      </c>
      <c r="E10431" s="80" t="s">
        <v>541</v>
      </c>
      <c r="F10431" s="81" t="str">
        <f>VLOOKUP(E10431,Customer[],2,FALSE)</f>
        <v>Hlaing Min Htet</v>
      </c>
      <c r="G10431" s="69" t="str">
        <f>VLOOKUP(E10431,Customer[],3,FALSE)</f>
        <v>Pi Moe Hinn Sd</v>
      </c>
      <c r="H10431" s="69" t="str">
        <f>VLOOKUP(E10431,Customer[],4,FALSE)</f>
        <v>Hlaing Thar Yar</v>
      </c>
      <c r="I10431" s="48" t="s">
        <v>25</v>
      </c>
      <c r="J10431" s="82" t="str">
        <f>VLOOKUP(I10431,PGStock[],2,FALSE)</f>
        <v>Columbus Super Red Smooth 350 Ml</v>
      </c>
      <c r="K10431" s="71">
        <f>VLOOKUP(I10431,PGStock[],3,FALSE)</f>
        <v>0.35</v>
      </c>
      <c r="L10431" s="47">
        <v>3</v>
      </c>
      <c r="M10431" s="47">
        <f>VLOOKUP(I10431,PGStock[],6,FALSE)</f>
        <v>150</v>
      </c>
      <c r="N10431" s="47">
        <f>+PGSales!$L10431*PGSales!$M10431</f>
        <v>450</v>
      </c>
    </row>
    <row r="10432" spans="1:14" hidden="1" x14ac:dyDescent="0.25">
      <c r="A10432" s="77">
        <f t="shared" ref="A10432:A10446" si="1182">YEAR(C10432)</f>
        <v>2025</v>
      </c>
      <c r="B10432" s="77">
        <f t="shared" ref="B10432:B10446" si="1183">MONTH(C10432)</f>
        <v>8</v>
      </c>
      <c r="C10432" s="73">
        <v>45898</v>
      </c>
      <c r="D10432" s="79" t="s">
        <v>74</v>
      </c>
      <c r="E10432" s="80" t="s">
        <v>542</v>
      </c>
      <c r="F10432" s="81" t="str">
        <f>VLOOKUP(E10432,Customer[],2,FALSE)</f>
        <v>Hein</v>
      </c>
      <c r="G10432" s="69" t="str">
        <f>VLOOKUP(E10432,Customer[],3,FALSE)</f>
        <v>Pi Moe Hinn Sd</v>
      </c>
      <c r="H10432" s="69" t="str">
        <f>VLOOKUP(E10432,Customer[],4,FALSE)</f>
        <v>Hlaing Thar Yar</v>
      </c>
      <c r="I10432" s="48" t="s">
        <v>18</v>
      </c>
      <c r="J10432" s="82" t="str">
        <f>VLOOKUP(I10432,PGStock[],2,FALSE)</f>
        <v>Formula Rum 350ml</v>
      </c>
      <c r="K10432" s="71">
        <f>VLOOKUP(I10432,PGStock[],3,FALSE)</f>
        <v>0.35</v>
      </c>
      <c r="L10432" s="47">
        <v>1</v>
      </c>
      <c r="M10432" s="47">
        <f>VLOOKUP(I10432,PGStock[],6,FALSE)</f>
        <v>150</v>
      </c>
      <c r="N10432" s="47">
        <f>+PGSales!$L10432*PGSales!$M10432</f>
        <v>150</v>
      </c>
    </row>
    <row r="10433" spans="1:14" hidden="1" x14ac:dyDescent="0.25">
      <c r="A10433" s="77">
        <f t="shared" si="1182"/>
        <v>2025</v>
      </c>
      <c r="B10433" s="77">
        <f t="shared" si="1183"/>
        <v>8</v>
      </c>
      <c r="C10433" s="73">
        <v>45898</v>
      </c>
      <c r="D10433" s="79" t="s">
        <v>131</v>
      </c>
      <c r="E10433" s="80" t="s">
        <v>532</v>
      </c>
      <c r="F10433" s="81" t="str">
        <f>VLOOKUP(E10433,Customer[],2,FALSE)</f>
        <v>Okk Kar</v>
      </c>
      <c r="G10433" s="69" t="str">
        <f>VLOOKUP(E10433,Customer[],3,FALSE)</f>
        <v>Pi Moe Hinn Sd</v>
      </c>
      <c r="H10433" s="69" t="str">
        <f>VLOOKUP(E10433,Customer[],4,FALSE)</f>
        <v>Hlaing Thar Yar</v>
      </c>
      <c r="I10433" s="48" t="s">
        <v>25</v>
      </c>
      <c r="J10433" s="82" t="str">
        <f>VLOOKUP(I10433,PGStock[],2,FALSE)</f>
        <v>Columbus Super Red Smooth 350 Ml</v>
      </c>
      <c r="K10433" s="71">
        <f>VLOOKUP(I10433,PGStock[],3,FALSE)</f>
        <v>0.35</v>
      </c>
      <c r="L10433" s="47">
        <v>2</v>
      </c>
      <c r="M10433" s="47">
        <f>VLOOKUP(I10433,PGStock[],6,FALSE)</f>
        <v>150</v>
      </c>
      <c r="N10433" s="47">
        <f>+PGSales!$L10433*PGSales!$M10433</f>
        <v>300</v>
      </c>
    </row>
    <row r="10434" spans="1:14" hidden="1" x14ac:dyDescent="0.25">
      <c r="A10434" s="77">
        <f t="shared" si="1182"/>
        <v>2025</v>
      </c>
      <c r="B10434" s="77">
        <f t="shared" si="1183"/>
        <v>8</v>
      </c>
      <c r="C10434" s="73">
        <v>45898</v>
      </c>
      <c r="D10434" s="79" t="s">
        <v>131</v>
      </c>
      <c r="E10434" s="80" t="s">
        <v>532</v>
      </c>
      <c r="F10434" s="81" t="str">
        <f>VLOOKUP(E10434,Customer[],2,FALSE)</f>
        <v>Okk Kar</v>
      </c>
      <c r="G10434" s="69" t="str">
        <f>VLOOKUP(E10434,Customer[],3,FALSE)</f>
        <v>Pi Moe Hinn Sd</v>
      </c>
      <c r="H10434" s="69" t="str">
        <f>VLOOKUP(E10434,Customer[],4,FALSE)</f>
        <v>Hlaing Thar Yar</v>
      </c>
      <c r="I10434" s="48" t="s">
        <v>18</v>
      </c>
      <c r="J10434" s="82" t="str">
        <f>VLOOKUP(I10434,PGStock[],2,FALSE)</f>
        <v>Formula Rum 350ml</v>
      </c>
      <c r="K10434" s="71">
        <f>VLOOKUP(I10434,PGStock[],3,FALSE)</f>
        <v>0.35</v>
      </c>
      <c r="L10434" s="47">
        <v>2</v>
      </c>
      <c r="M10434" s="47">
        <f>VLOOKUP(I10434,PGStock[],6,FALSE)</f>
        <v>150</v>
      </c>
      <c r="N10434" s="47">
        <f>+PGSales!$L10434*PGSales!$M10434</f>
        <v>300</v>
      </c>
    </row>
    <row r="10435" spans="1:14" hidden="1" x14ac:dyDescent="0.25">
      <c r="A10435" s="77">
        <f t="shared" si="1182"/>
        <v>2025</v>
      </c>
      <c r="B10435" s="77">
        <f t="shared" si="1183"/>
        <v>8</v>
      </c>
      <c r="C10435" s="73">
        <v>45898</v>
      </c>
      <c r="D10435" s="79" t="s">
        <v>2</v>
      </c>
      <c r="E10435" s="80" t="s">
        <v>733</v>
      </c>
      <c r="F10435" s="81" t="str">
        <f>VLOOKUP(E10435,Customer[],2,FALSE)</f>
        <v>Shwe Young</v>
      </c>
      <c r="G10435" s="69" t="str">
        <f>VLOOKUP(E10435,Customer[],3,FALSE)</f>
        <v>Moe Yi Rd</v>
      </c>
      <c r="H10435" s="69" t="str">
        <f>VLOOKUP(E10435,Customer[],4,FALSE)</f>
        <v>Htauk kyant</v>
      </c>
      <c r="I10435" s="48" t="s">
        <v>25</v>
      </c>
      <c r="J10435" s="82" t="str">
        <f>VLOOKUP(I10435,PGStock[],2,FALSE)</f>
        <v>Columbus Super Red Smooth 350 Ml</v>
      </c>
      <c r="K10435" s="71">
        <f>VLOOKUP(I10435,PGStock[],3,FALSE)</f>
        <v>0.35</v>
      </c>
      <c r="L10435" s="47">
        <v>4</v>
      </c>
      <c r="M10435" s="47">
        <f>VLOOKUP(I10435,PGStock[],6,FALSE)</f>
        <v>150</v>
      </c>
      <c r="N10435" s="47">
        <f>+PGSales!$L10435*PGSales!$M10435</f>
        <v>600</v>
      </c>
    </row>
    <row r="10436" spans="1:14" hidden="1" x14ac:dyDescent="0.25">
      <c r="A10436" s="77">
        <f t="shared" si="1182"/>
        <v>2025</v>
      </c>
      <c r="B10436" s="77">
        <f t="shared" si="1183"/>
        <v>8</v>
      </c>
      <c r="C10436" s="73">
        <v>45898</v>
      </c>
      <c r="D10436" s="79" t="s">
        <v>115</v>
      </c>
      <c r="E10436" s="80">
        <v>29</v>
      </c>
      <c r="F10436" s="81">
        <f>VLOOKUP(E10436,Customer[],2,FALSE)</f>
        <v>29</v>
      </c>
      <c r="G10436" s="69" t="str">
        <f>VLOOKUP(E10436,Customer[],3,FALSE)</f>
        <v xml:space="preserve">Lan Thit Lan </v>
      </c>
      <c r="H10436" s="69" t="str">
        <f>VLOOKUP(E10436,Customer[],4,FALSE)</f>
        <v>Htauk kyant</v>
      </c>
      <c r="I10436" s="48" t="s">
        <v>27</v>
      </c>
      <c r="J10436" s="82" t="str">
        <f>VLOOKUP(I10436,PGStock[],2,FALSE)</f>
        <v>Columbus Super Red Smooth 700 Ml</v>
      </c>
      <c r="K10436" s="71">
        <f>VLOOKUP(I10436,PGStock[],3,FALSE)</f>
        <v>0.7</v>
      </c>
      <c r="L10436" s="47">
        <v>1</v>
      </c>
      <c r="M10436" s="47">
        <f>VLOOKUP(I10436,PGStock[],6,FALSE)</f>
        <v>200</v>
      </c>
      <c r="N10436" s="47">
        <f>+PGSales!$L10436*PGSales!$M10436</f>
        <v>200</v>
      </c>
    </row>
    <row r="10437" spans="1:14" hidden="1" x14ac:dyDescent="0.25">
      <c r="A10437" s="77">
        <f t="shared" si="1182"/>
        <v>2025</v>
      </c>
      <c r="B10437" s="77">
        <f t="shared" si="1183"/>
        <v>8</v>
      </c>
      <c r="C10437" s="73">
        <v>45898</v>
      </c>
      <c r="D10437" s="79" t="s">
        <v>115</v>
      </c>
      <c r="E10437" s="80">
        <v>29</v>
      </c>
      <c r="F10437" s="81">
        <f>VLOOKUP(E10437,Customer[],2,FALSE)</f>
        <v>29</v>
      </c>
      <c r="G10437" s="69" t="str">
        <f>VLOOKUP(E10437,Customer[],3,FALSE)</f>
        <v xml:space="preserve">Lan Thit Lan </v>
      </c>
      <c r="H10437" s="69" t="str">
        <f>VLOOKUP(E10437,Customer[],4,FALSE)</f>
        <v>Htauk kyant</v>
      </c>
      <c r="I10437" s="48" t="s">
        <v>25</v>
      </c>
      <c r="J10437" s="82" t="str">
        <f>VLOOKUP(I10437,PGStock[],2,FALSE)</f>
        <v>Columbus Super Red Smooth 350 Ml</v>
      </c>
      <c r="K10437" s="71">
        <f>VLOOKUP(I10437,PGStock[],3,FALSE)</f>
        <v>0.35</v>
      </c>
      <c r="L10437" s="47">
        <v>4</v>
      </c>
      <c r="M10437" s="47">
        <f>VLOOKUP(I10437,PGStock[],6,FALSE)</f>
        <v>150</v>
      </c>
      <c r="N10437" s="47">
        <f>+PGSales!$L10437*PGSales!$M10437</f>
        <v>600</v>
      </c>
    </row>
    <row r="10438" spans="1:14" hidden="1" x14ac:dyDescent="0.25">
      <c r="A10438" s="77">
        <f t="shared" si="1182"/>
        <v>2025</v>
      </c>
      <c r="B10438" s="77">
        <f t="shared" si="1183"/>
        <v>8</v>
      </c>
      <c r="C10438" s="73">
        <v>45898</v>
      </c>
      <c r="D10438" s="79" t="s">
        <v>187</v>
      </c>
      <c r="E10438" s="80" t="s">
        <v>730</v>
      </c>
      <c r="F10438" s="81" t="str">
        <f>VLOOKUP(E10438,Customer[],2,FALSE)</f>
        <v>Shwe Gold</v>
      </c>
      <c r="G10438" s="69" t="str">
        <f>VLOOKUP(E10438,Customer[],3,FALSE)</f>
        <v>Mya Yatu Sd</v>
      </c>
      <c r="H10438" s="69" t="str">
        <f>VLOOKUP(E10438,Customer[],4,FALSE)</f>
        <v>Htauk kyant</v>
      </c>
      <c r="I10438" s="48" t="s">
        <v>25</v>
      </c>
      <c r="J10438" s="82" t="str">
        <f>VLOOKUP(I10438,PGStock[],2,FALSE)</f>
        <v>Columbus Super Red Smooth 350 Ml</v>
      </c>
      <c r="K10438" s="71">
        <f>VLOOKUP(I10438,PGStock[],3,FALSE)</f>
        <v>0.35</v>
      </c>
      <c r="L10438" s="47">
        <v>3</v>
      </c>
      <c r="M10438" s="47">
        <f>VLOOKUP(I10438,PGStock[],6,FALSE)</f>
        <v>150</v>
      </c>
      <c r="N10438" s="47">
        <f>+PGSales!$L10438*PGSales!$M10438</f>
        <v>450</v>
      </c>
    </row>
    <row r="10439" spans="1:14" hidden="1" x14ac:dyDescent="0.25">
      <c r="A10439" s="77">
        <f t="shared" si="1182"/>
        <v>2025</v>
      </c>
      <c r="B10439" s="77">
        <f t="shared" si="1183"/>
        <v>8</v>
      </c>
      <c r="C10439" s="73">
        <v>45898</v>
      </c>
      <c r="D10439" s="79" t="s">
        <v>109</v>
      </c>
      <c r="E10439" s="80" t="s">
        <v>515</v>
      </c>
      <c r="F10439" s="81" t="str">
        <f>VLOOKUP(E10439,Customer[],2,FALSE)</f>
        <v xml:space="preserve">KK </v>
      </c>
      <c r="G10439" s="69" t="str">
        <f>VLOOKUP(E10439,Customer[],3,FALSE)</f>
        <v>Oae Yin Sd</v>
      </c>
      <c r="H10439" s="69" t="str">
        <f>VLOOKUP(E10439,Customer[],4,FALSE)</f>
        <v>Htauk kyant</v>
      </c>
      <c r="I10439" s="48" t="s">
        <v>27</v>
      </c>
      <c r="J10439" s="82" t="str">
        <f>VLOOKUP(I10439,PGStock[],2,FALSE)</f>
        <v>Columbus Super Red Smooth 700 Ml</v>
      </c>
      <c r="K10439" s="71">
        <f>VLOOKUP(I10439,PGStock[],3,FALSE)</f>
        <v>0.7</v>
      </c>
      <c r="L10439" s="47">
        <v>1</v>
      </c>
      <c r="M10439" s="47">
        <f>VLOOKUP(I10439,PGStock[],6,FALSE)</f>
        <v>200</v>
      </c>
      <c r="N10439" s="47">
        <f>+PGSales!$L10439*PGSales!$M10439</f>
        <v>200</v>
      </c>
    </row>
    <row r="10440" spans="1:14" hidden="1" x14ac:dyDescent="0.25">
      <c r="A10440" s="77">
        <f t="shared" si="1182"/>
        <v>2025</v>
      </c>
      <c r="B10440" s="77">
        <f t="shared" si="1183"/>
        <v>8</v>
      </c>
      <c r="C10440" s="73">
        <v>45898</v>
      </c>
      <c r="D10440" s="79" t="s">
        <v>109</v>
      </c>
      <c r="E10440" s="80" t="s">
        <v>515</v>
      </c>
      <c r="F10440" s="81" t="str">
        <f>VLOOKUP(E10440,Customer[],2,FALSE)</f>
        <v xml:space="preserve">KK </v>
      </c>
      <c r="G10440" s="69" t="str">
        <f>VLOOKUP(E10440,Customer[],3,FALSE)</f>
        <v>Oae Yin Sd</v>
      </c>
      <c r="H10440" s="69" t="str">
        <f>VLOOKUP(E10440,Customer[],4,FALSE)</f>
        <v>Htauk kyant</v>
      </c>
      <c r="I10440" s="48" t="s">
        <v>25</v>
      </c>
      <c r="J10440" s="82" t="str">
        <f>VLOOKUP(I10440,PGStock[],2,FALSE)</f>
        <v>Columbus Super Red Smooth 350 Ml</v>
      </c>
      <c r="K10440" s="71">
        <f>VLOOKUP(I10440,PGStock[],3,FALSE)</f>
        <v>0.35</v>
      </c>
      <c r="L10440" s="47">
        <v>3</v>
      </c>
      <c r="M10440" s="47">
        <f>VLOOKUP(I10440,PGStock[],6,FALSE)</f>
        <v>150</v>
      </c>
      <c r="N10440" s="47">
        <f>+PGSales!$L10440*PGSales!$M10440</f>
        <v>450</v>
      </c>
    </row>
    <row r="10441" spans="1:14" hidden="1" x14ac:dyDescent="0.25">
      <c r="A10441" s="77">
        <f t="shared" si="1182"/>
        <v>2025</v>
      </c>
      <c r="B10441" s="77">
        <f t="shared" si="1183"/>
        <v>8</v>
      </c>
      <c r="C10441" s="73">
        <v>45898</v>
      </c>
      <c r="D10441" s="79" t="s">
        <v>935</v>
      </c>
      <c r="E10441" s="80" t="s">
        <v>952</v>
      </c>
      <c r="F10441" s="81" t="str">
        <f>VLOOKUP(E10441,Customer[],2,FALSE)</f>
        <v>Doe Lay</v>
      </c>
      <c r="G10441" s="69" t="str">
        <f>VLOOKUP(E10441,Customer[],3,FALSE)</f>
        <v>Pyay Lan Rd</v>
      </c>
      <c r="H10441" s="69" t="str">
        <f>VLOOKUP(E10441,Customer[],4,FALSE)</f>
        <v>Htauk kyant</v>
      </c>
      <c r="I10441" s="48" t="s">
        <v>25</v>
      </c>
      <c r="J10441" s="82" t="str">
        <f>VLOOKUP(I10441,PGStock[],2,FALSE)</f>
        <v>Columbus Super Red Smooth 350 Ml</v>
      </c>
      <c r="K10441" s="71">
        <f>VLOOKUP(I10441,PGStock[],3,FALSE)</f>
        <v>0.35</v>
      </c>
      <c r="L10441" s="47">
        <v>1</v>
      </c>
      <c r="M10441" s="47">
        <f>VLOOKUP(I10441,PGStock[],6,FALSE)</f>
        <v>150</v>
      </c>
      <c r="N10441" s="47">
        <f>+PGSales!$L10441*PGSales!$M10441</f>
        <v>150</v>
      </c>
    </row>
    <row r="10442" spans="1:14" hidden="1" x14ac:dyDescent="0.25">
      <c r="A10442" s="77">
        <f t="shared" si="1182"/>
        <v>2025</v>
      </c>
      <c r="B10442" s="77">
        <f t="shared" si="1183"/>
        <v>8</v>
      </c>
      <c r="C10442" s="73">
        <v>45898</v>
      </c>
      <c r="D10442" s="79" t="s">
        <v>935</v>
      </c>
      <c r="E10442" s="80" t="s">
        <v>952</v>
      </c>
      <c r="F10442" s="81" t="str">
        <f>VLOOKUP(E10442,Customer[],2,FALSE)</f>
        <v>Doe Lay</v>
      </c>
      <c r="G10442" s="69" t="str">
        <f>VLOOKUP(E10442,Customer[],3,FALSE)</f>
        <v>Pyay Lan Rd</v>
      </c>
      <c r="H10442" s="69" t="str">
        <f>VLOOKUP(E10442,Customer[],4,FALSE)</f>
        <v>Htauk kyant</v>
      </c>
      <c r="I10442" s="48" t="s">
        <v>18</v>
      </c>
      <c r="J10442" s="82" t="str">
        <f>VLOOKUP(I10442,PGStock[],2,FALSE)</f>
        <v>Formula Rum 350ml</v>
      </c>
      <c r="K10442" s="71">
        <f>VLOOKUP(I10442,PGStock[],3,FALSE)</f>
        <v>0.35</v>
      </c>
      <c r="L10442" s="47">
        <v>1</v>
      </c>
      <c r="M10442" s="47">
        <f>VLOOKUP(I10442,PGStock[],6,FALSE)</f>
        <v>150</v>
      </c>
      <c r="N10442" s="47">
        <f>+PGSales!$L10442*PGSales!$M10442</f>
        <v>150</v>
      </c>
    </row>
    <row r="10443" spans="1:14" hidden="1" x14ac:dyDescent="0.25">
      <c r="A10443" s="77">
        <f t="shared" si="1182"/>
        <v>2025</v>
      </c>
      <c r="B10443" s="77">
        <f t="shared" si="1183"/>
        <v>8</v>
      </c>
      <c r="C10443" s="73">
        <v>45899</v>
      </c>
      <c r="D10443" s="79" t="s">
        <v>56</v>
      </c>
      <c r="E10443" s="80" t="s">
        <v>661</v>
      </c>
      <c r="F10443" s="81" t="str">
        <f>VLOOKUP(E10443,Customer[],2,FALSE)</f>
        <v>Nyein Nwe</v>
      </c>
      <c r="G10443" s="69" t="str">
        <f>VLOOKUP(E10443,Customer[],3,FALSE)</f>
        <v>Innwa Rd</v>
      </c>
      <c r="H10443" s="69" t="str">
        <f>VLOOKUP(E10443,Customer[],4,FALSE)</f>
        <v>N/Oakkala</v>
      </c>
      <c r="I10443" s="48" t="s">
        <v>25</v>
      </c>
      <c r="J10443" s="82" t="str">
        <f>VLOOKUP(I10443,PGStock[],2,FALSE)</f>
        <v>Columbus Super Red Smooth 350 Ml</v>
      </c>
      <c r="K10443" s="71">
        <f>VLOOKUP(I10443,PGStock[],3,FALSE)</f>
        <v>0.35</v>
      </c>
      <c r="L10443" s="47">
        <v>1</v>
      </c>
      <c r="M10443" s="47">
        <f>VLOOKUP(I10443,PGStock[],6,FALSE)</f>
        <v>150</v>
      </c>
      <c r="N10443" s="47">
        <f>+PGSales!$L10443*PGSales!$M10443</f>
        <v>150</v>
      </c>
    </row>
    <row r="10444" spans="1:14" hidden="1" x14ac:dyDescent="0.25">
      <c r="A10444" s="77">
        <f t="shared" si="1182"/>
        <v>2025</v>
      </c>
      <c r="B10444" s="77">
        <f t="shared" si="1183"/>
        <v>8</v>
      </c>
      <c r="C10444" s="73">
        <v>45899</v>
      </c>
      <c r="D10444" s="79" t="s">
        <v>60</v>
      </c>
      <c r="E10444" s="80">
        <v>161</v>
      </c>
      <c r="F10444" s="81" t="str">
        <f>VLOOKUP(E10444,Customer[],2,FALSE)</f>
        <v>16 G (1)</v>
      </c>
      <c r="G10444" s="69" t="str">
        <f>VLOOKUP(E10444,Customer[],3,FALSE)</f>
        <v>Innwa Rd</v>
      </c>
      <c r="H10444" s="69" t="str">
        <f>VLOOKUP(E10444,Customer[],4,FALSE)</f>
        <v>S Paukkan N/Oakkala</v>
      </c>
      <c r="I10444" s="48" t="s">
        <v>25</v>
      </c>
      <c r="J10444" s="82" t="str">
        <f>VLOOKUP(I10444,PGStock[],2,FALSE)</f>
        <v>Columbus Super Red Smooth 350 Ml</v>
      </c>
      <c r="K10444" s="71">
        <f>VLOOKUP(I10444,PGStock[],3,FALSE)</f>
        <v>0.35</v>
      </c>
      <c r="L10444" s="47">
        <v>6</v>
      </c>
      <c r="M10444" s="47">
        <f>VLOOKUP(I10444,PGStock[],6,FALSE)</f>
        <v>150</v>
      </c>
      <c r="N10444" s="47">
        <f>+PGSales!$L10444*PGSales!$M10444</f>
        <v>900</v>
      </c>
    </row>
    <row r="10445" spans="1:14" hidden="1" x14ac:dyDescent="0.25">
      <c r="A10445" s="77">
        <f t="shared" si="1182"/>
        <v>2025</v>
      </c>
      <c r="B10445" s="77">
        <f t="shared" si="1183"/>
        <v>8</v>
      </c>
      <c r="C10445" s="73">
        <v>45899</v>
      </c>
      <c r="D10445" s="79" t="s">
        <v>60</v>
      </c>
      <c r="E10445" s="80">
        <v>161</v>
      </c>
      <c r="F10445" s="81" t="str">
        <f>VLOOKUP(E10445,Customer[],2,FALSE)</f>
        <v>16 G (1)</v>
      </c>
      <c r="G10445" s="69" t="str">
        <f>VLOOKUP(E10445,Customer[],3,FALSE)</f>
        <v>Innwa Rd</v>
      </c>
      <c r="H10445" s="69" t="str">
        <f>VLOOKUP(E10445,Customer[],4,FALSE)</f>
        <v>S Paukkan N/Oakkala</v>
      </c>
      <c r="I10445" s="48" t="s">
        <v>20</v>
      </c>
      <c r="J10445" s="82" t="str">
        <f>VLOOKUP(I10445,PGStock[],2,FALSE)</f>
        <v>Formula Rum 700ml</v>
      </c>
      <c r="K10445" s="71">
        <f>VLOOKUP(I10445,PGStock[],3,FALSE)</f>
        <v>0.7</v>
      </c>
      <c r="L10445" s="47">
        <v>1</v>
      </c>
      <c r="M10445" s="47">
        <f>VLOOKUP(I10445,PGStock[],6,FALSE)</f>
        <v>200</v>
      </c>
      <c r="N10445" s="47">
        <f>+PGSales!$L10445*PGSales!$M10445</f>
        <v>200</v>
      </c>
    </row>
    <row r="10446" spans="1:14" hidden="1" x14ac:dyDescent="0.25">
      <c r="A10446" s="77">
        <f t="shared" si="1182"/>
        <v>2025</v>
      </c>
      <c r="B10446" s="77">
        <f t="shared" si="1183"/>
        <v>8</v>
      </c>
      <c r="C10446" s="73">
        <v>45899</v>
      </c>
      <c r="D10446" s="79" t="s">
        <v>60</v>
      </c>
      <c r="E10446" s="80">
        <v>161</v>
      </c>
      <c r="F10446" s="81" t="str">
        <f>VLOOKUP(E10446,Customer[],2,FALSE)</f>
        <v>16 G (1)</v>
      </c>
      <c r="G10446" s="69" t="str">
        <f>VLOOKUP(E10446,Customer[],3,FALSE)</f>
        <v>Innwa Rd</v>
      </c>
      <c r="H10446" s="69" t="str">
        <f>VLOOKUP(E10446,Customer[],4,FALSE)</f>
        <v>S Paukkan N/Oakkala</v>
      </c>
      <c r="I10446" s="48" t="s">
        <v>18</v>
      </c>
      <c r="J10446" s="82" t="str">
        <f>VLOOKUP(I10446,PGStock[],2,FALSE)</f>
        <v>Formula Rum 350ml</v>
      </c>
      <c r="K10446" s="71">
        <f>VLOOKUP(I10446,PGStock[],3,FALSE)</f>
        <v>0.35</v>
      </c>
      <c r="L10446" s="47">
        <v>3</v>
      </c>
      <c r="M10446" s="47">
        <f>VLOOKUP(I10446,PGStock[],6,FALSE)</f>
        <v>150</v>
      </c>
      <c r="N10446" s="47">
        <f>+PGSales!$L10446*PGSales!$M10446</f>
        <v>450</v>
      </c>
    </row>
    <row r="10447" spans="1:14" hidden="1" x14ac:dyDescent="0.25">
      <c r="A10447" s="77">
        <f t="shared" ref="A10447:A10461" si="1184">YEAR(C10447)</f>
        <v>2025</v>
      </c>
      <c r="B10447" s="77">
        <f t="shared" ref="B10447:B10461" si="1185">MONTH(C10447)</f>
        <v>8</v>
      </c>
      <c r="C10447" s="73">
        <v>45899</v>
      </c>
      <c r="D10447" s="79" t="s">
        <v>62</v>
      </c>
      <c r="E10447" s="80">
        <v>162</v>
      </c>
      <c r="F10447" s="81" t="str">
        <f>VLOOKUP(E10447,Customer[],2,FALSE)</f>
        <v>16 G(2)</v>
      </c>
      <c r="G10447" s="69" t="str">
        <f>VLOOKUP(E10447,Customer[],3,FALSE)</f>
        <v>Taungnu Rd</v>
      </c>
      <c r="H10447" s="69" t="str">
        <f>VLOOKUP(E10447,Customer[],4,FALSE)</f>
        <v>S Paukkan N/Oakkala</v>
      </c>
      <c r="I10447" s="48" t="s">
        <v>27</v>
      </c>
      <c r="J10447" s="82" t="str">
        <f>VLOOKUP(I10447,PGStock[],2,FALSE)</f>
        <v>Columbus Super Red Smooth 700 Ml</v>
      </c>
      <c r="K10447" s="71">
        <f>VLOOKUP(I10447,PGStock[],3,FALSE)</f>
        <v>0.7</v>
      </c>
      <c r="L10447" s="47">
        <v>2</v>
      </c>
      <c r="M10447" s="47">
        <f>VLOOKUP(I10447,PGStock[],6,FALSE)</f>
        <v>200</v>
      </c>
      <c r="N10447" s="47">
        <f>+PGSales!$L10447*PGSales!$M10447</f>
        <v>400</v>
      </c>
    </row>
    <row r="10448" spans="1:14" hidden="1" x14ac:dyDescent="0.25">
      <c r="A10448" s="77">
        <f t="shared" si="1184"/>
        <v>2025</v>
      </c>
      <c r="B10448" s="77">
        <f t="shared" si="1185"/>
        <v>8</v>
      </c>
      <c r="C10448" s="73">
        <v>45899</v>
      </c>
      <c r="D10448" s="79" t="s">
        <v>62</v>
      </c>
      <c r="E10448" s="80">
        <v>162</v>
      </c>
      <c r="F10448" s="81" t="str">
        <f>VLOOKUP(E10448,Customer[],2,FALSE)</f>
        <v>16 G(2)</v>
      </c>
      <c r="G10448" s="69" t="str">
        <f>VLOOKUP(E10448,Customer[],3,FALSE)</f>
        <v>Taungnu Rd</v>
      </c>
      <c r="H10448" s="69" t="str">
        <f>VLOOKUP(E10448,Customer[],4,FALSE)</f>
        <v>S Paukkan N/Oakkala</v>
      </c>
      <c r="I10448" s="48" t="s">
        <v>25</v>
      </c>
      <c r="J10448" s="82" t="str">
        <f>VLOOKUP(I10448,PGStock[],2,FALSE)</f>
        <v>Columbus Super Red Smooth 350 Ml</v>
      </c>
      <c r="K10448" s="71">
        <f>VLOOKUP(I10448,PGStock[],3,FALSE)</f>
        <v>0.35</v>
      </c>
      <c r="L10448" s="47">
        <v>9</v>
      </c>
      <c r="M10448" s="47">
        <f>VLOOKUP(I10448,PGStock[],6,FALSE)</f>
        <v>150</v>
      </c>
      <c r="N10448" s="47">
        <f>+PGSales!$L10448*PGSales!$M10448</f>
        <v>1350</v>
      </c>
    </row>
    <row r="10449" spans="1:14" hidden="1" x14ac:dyDescent="0.25">
      <c r="A10449" s="77">
        <f t="shared" si="1184"/>
        <v>2025</v>
      </c>
      <c r="B10449" s="77">
        <f t="shared" si="1185"/>
        <v>8</v>
      </c>
      <c r="C10449" s="73">
        <v>45899</v>
      </c>
      <c r="D10449" s="79" t="s">
        <v>62</v>
      </c>
      <c r="E10449" s="80">
        <v>162</v>
      </c>
      <c r="F10449" s="81" t="str">
        <f>VLOOKUP(E10449,Customer[],2,FALSE)</f>
        <v>16 G(2)</v>
      </c>
      <c r="G10449" s="69" t="str">
        <f>VLOOKUP(E10449,Customer[],3,FALSE)</f>
        <v>Taungnu Rd</v>
      </c>
      <c r="H10449" s="69" t="str">
        <f>VLOOKUP(E10449,Customer[],4,FALSE)</f>
        <v>S Paukkan N/Oakkala</v>
      </c>
      <c r="I10449" s="48" t="s">
        <v>20</v>
      </c>
      <c r="J10449" s="82" t="str">
        <f>VLOOKUP(I10449,PGStock[],2,FALSE)</f>
        <v>Formula Rum 700ml</v>
      </c>
      <c r="K10449" s="71">
        <f>VLOOKUP(I10449,PGStock[],3,FALSE)</f>
        <v>0.7</v>
      </c>
      <c r="L10449" s="47">
        <v>6</v>
      </c>
      <c r="M10449" s="47">
        <f>VLOOKUP(I10449,PGStock[],6,FALSE)</f>
        <v>200</v>
      </c>
      <c r="N10449" s="47">
        <f>+PGSales!$L10449*PGSales!$M10449</f>
        <v>1200</v>
      </c>
    </row>
    <row r="10450" spans="1:14" hidden="1" x14ac:dyDescent="0.25">
      <c r="A10450" s="77">
        <f t="shared" si="1184"/>
        <v>2025</v>
      </c>
      <c r="B10450" s="77">
        <f t="shared" si="1185"/>
        <v>8</v>
      </c>
      <c r="C10450" s="73">
        <v>45899</v>
      </c>
      <c r="D10450" s="79" t="s">
        <v>885</v>
      </c>
      <c r="E10450" s="80" t="s">
        <v>943</v>
      </c>
      <c r="F10450" s="81" t="str">
        <f>VLOOKUP(E10450,Customer[],2,FALSE)</f>
        <v>Ko Gyi Kyaw</v>
      </c>
      <c r="G10450" s="69" t="str">
        <f>VLOOKUP(E10450,Customer[],3,FALSE)</f>
        <v>Naung Yo Rd</v>
      </c>
      <c r="H10450" s="69" t="str">
        <f>VLOOKUP(E10450,Customer[],4,FALSE)</f>
        <v>S Paukkan N/Oakkala</v>
      </c>
      <c r="I10450" s="48" t="s">
        <v>25</v>
      </c>
      <c r="J10450" s="82" t="str">
        <f>VLOOKUP(I10450,PGStock[],2,FALSE)</f>
        <v>Columbus Super Red Smooth 350 Ml</v>
      </c>
      <c r="K10450" s="71">
        <f>VLOOKUP(I10450,PGStock[],3,FALSE)</f>
        <v>0.35</v>
      </c>
      <c r="L10450" s="47">
        <v>2</v>
      </c>
      <c r="M10450" s="47">
        <f>VLOOKUP(I10450,PGStock[],6,FALSE)</f>
        <v>150</v>
      </c>
      <c r="N10450" s="47">
        <f>+PGSales!$L10450*PGSales!$M10450</f>
        <v>300</v>
      </c>
    </row>
    <row r="10451" spans="1:14" hidden="1" x14ac:dyDescent="0.25">
      <c r="A10451" s="77">
        <f t="shared" si="1184"/>
        <v>2025</v>
      </c>
      <c r="B10451" s="77">
        <f t="shared" si="1185"/>
        <v>8</v>
      </c>
      <c r="C10451" s="73">
        <v>45899</v>
      </c>
      <c r="D10451" s="79" t="s">
        <v>66</v>
      </c>
      <c r="E10451" s="80" t="s">
        <v>314</v>
      </c>
      <c r="F10451" s="81" t="str">
        <f>VLOOKUP(E10451,Customer[],2,FALSE)</f>
        <v>Kaung</v>
      </c>
      <c r="G10451" s="69" t="str">
        <f>VLOOKUP(E10451,Customer[],3,FALSE)</f>
        <v>Nuaung Yann Rd</v>
      </c>
      <c r="H10451" s="69" t="str">
        <f>VLOOKUP(E10451,Customer[],4,FALSE)</f>
        <v>S Paukkan N/Oakkala</v>
      </c>
      <c r="I10451" s="48" t="s">
        <v>25</v>
      </c>
      <c r="J10451" s="82" t="str">
        <f>VLOOKUP(I10451,PGStock[],2,FALSE)</f>
        <v>Columbus Super Red Smooth 350 Ml</v>
      </c>
      <c r="K10451" s="71">
        <f>VLOOKUP(I10451,PGStock[],3,FALSE)</f>
        <v>0.35</v>
      </c>
      <c r="L10451" s="47">
        <v>6</v>
      </c>
      <c r="M10451" s="47">
        <f>VLOOKUP(I10451,PGStock[],6,FALSE)</f>
        <v>150</v>
      </c>
      <c r="N10451" s="47">
        <f>+PGSales!$L10451*PGSales!$M10451</f>
        <v>900</v>
      </c>
    </row>
    <row r="10452" spans="1:14" hidden="1" x14ac:dyDescent="0.25">
      <c r="A10452" s="77">
        <f t="shared" si="1184"/>
        <v>2025</v>
      </c>
      <c r="B10452" s="77">
        <f t="shared" si="1185"/>
        <v>8</v>
      </c>
      <c r="C10452" s="73">
        <v>45899</v>
      </c>
      <c r="D10452" s="79" t="s">
        <v>66</v>
      </c>
      <c r="E10452" s="80" t="s">
        <v>314</v>
      </c>
      <c r="F10452" s="81" t="str">
        <f>VLOOKUP(E10452,Customer[],2,FALSE)</f>
        <v>Kaung</v>
      </c>
      <c r="G10452" s="69" t="str">
        <f>VLOOKUP(E10452,Customer[],3,FALSE)</f>
        <v>Nuaung Yann Rd</v>
      </c>
      <c r="H10452" s="69" t="str">
        <f>VLOOKUP(E10452,Customer[],4,FALSE)</f>
        <v>S Paukkan N/Oakkala</v>
      </c>
      <c r="I10452" s="48" t="s">
        <v>20</v>
      </c>
      <c r="J10452" s="82" t="str">
        <f>VLOOKUP(I10452,PGStock[],2,FALSE)</f>
        <v>Formula Rum 700ml</v>
      </c>
      <c r="K10452" s="71">
        <f>VLOOKUP(I10452,PGStock[],3,FALSE)</f>
        <v>0.7</v>
      </c>
      <c r="L10452" s="47">
        <v>1</v>
      </c>
      <c r="M10452" s="47">
        <f>VLOOKUP(I10452,PGStock[],6,FALSE)</f>
        <v>200</v>
      </c>
      <c r="N10452" s="47">
        <f>+PGSales!$L10452*PGSales!$M10452</f>
        <v>200</v>
      </c>
    </row>
    <row r="10453" spans="1:14" hidden="1" x14ac:dyDescent="0.25">
      <c r="A10453" s="77">
        <f t="shared" si="1184"/>
        <v>2025</v>
      </c>
      <c r="B10453" s="77">
        <f t="shared" si="1185"/>
        <v>8</v>
      </c>
      <c r="C10453" s="73">
        <v>45899</v>
      </c>
      <c r="D10453" s="79" t="s">
        <v>4</v>
      </c>
      <c r="E10453" s="80" t="s">
        <v>394</v>
      </c>
      <c r="F10453" s="81" t="str">
        <f>VLOOKUP(E10453,Customer[],2,FALSE)</f>
        <v>Khun Myant</v>
      </c>
      <c r="G10453" s="69" t="str">
        <f>VLOOKUP(E10453,Customer[],3,FALSE)</f>
        <v>Nuaung Yann Rd</v>
      </c>
      <c r="H10453" s="69" t="str">
        <f>VLOOKUP(E10453,Customer[],4,FALSE)</f>
        <v>S Paukkan N/Oakkala</v>
      </c>
      <c r="I10453" s="48" t="s">
        <v>27</v>
      </c>
      <c r="J10453" s="82" t="str">
        <f>VLOOKUP(I10453,PGStock[],2,FALSE)</f>
        <v>Columbus Super Red Smooth 700 Ml</v>
      </c>
      <c r="K10453" s="71">
        <f>VLOOKUP(I10453,PGStock[],3,FALSE)</f>
        <v>0.7</v>
      </c>
      <c r="L10453" s="47">
        <v>1</v>
      </c>
      <c r="M10453" s="47">
        <f>VLOOKUP(I10453,PGStock[],6,FALSE)</f>
        <v>200</v>
      </c>
      <c r="N10453" s="47">
        <f>+PGSales!$L10453*PGSales!$M10453</f>
        <v>200</v>
      </c>
    </row>
    <row r="10454" spans="1:14" hidden="1" x14ac:dyDescent="0.25">
      <c r="A10454" s="77">
        <f t="shared" si="1184"/>
        <v>2025</v>
      </c>
      <c r="B10454" s="77">
        <f t="shared" si="1185"/>
        <v>8</v>
      </c>
      <c r="C10454" s="73">
        <v>45899</v>
      </c>
      <c r="D10454" s="79" t="s">
        <v>70</v>
      </c>
      <c r="E10454" s="80" t="s">
        <v>551</v>
      </c>
      <c r="F10454" s="81" t="str">
        <f>VLOOKUP(E10454,Customer[],2,FALSE)</f>
        <v>Nat Thit Oo</v>
      </c>
      <c r="G10454" s="69" t="str">
        <f>VLOOKUP(E10454,Customer[],3,FALSE)</f>
        <v>Take Htae Sd</v>
      </c>
      <c r="H10454" s="69" t="str">
        <f>VLOOKUP(E10454,Customer[],4,FALSE)</f>
        <v>Hlaing Thar Yar</v>
      </c>
      <c r="I10454" s="48" t="s">
        <v>25</v>
      </c>
      <c r="J10454" s="82" t="str">
        <f>VLOOKUP(I10454,PGStock[],2,FALSE)</f>
        <v>Columbus Super Red Smooth 350 Ml</v>
      </c>
      <c r="K10454" s="71">
        <f>VLOOKUP(I10454,PGStock[],3,FALSE)</f>
        <v>0.35</v>
      </c>
      <c r="L10454" s="47">
        <v>3</v>
      </c>
      <c r="M10454" s="47">
        <f>VLOOKUP(I10454,PGStock[],6,FALSE)</f>
        <v>150</v>
      </c>
      <c r="N10454" s="47">
        <f>+PGSales!$L10454*PGSales!$M10454</f>
        <v>450</v>
      </c>
    </row>
    <row r="10455" spans="1:14" hidden="1" x14ac:dyDescent="0.25">
      <c r="A10455" s="77">
        <f t="shared" si="1184"/>
        <v>2025</v>
      </c>
      <c r="B10455" s="77">
        <f t="shared" si="1185"/>
        <v>8</v>
      </c>
      <c r="C10455" s="73">
        <v>45899</v>
      </c>
      <c r="D10455" s="79" t="s">
        <v>70</v>
      </c>
      <c r="E10455" s="80" t="s">
        <v>551</v>
      </c>
      <c r="F10455" s="81" t="str">
        <f>VLOOKUP(E10455,Customer[],2,FALSE)</f>
        <v>Nat Thit Oo</v>
      </c>
      <c r="G10455" s="69" t="str">
        <f>VLOOKUP(E10455,Customer[],3,FALSE)</f>
        <v>Take Htae Sd</v>
      </c>
      <c r="H10455" s="69" t="str">
        <f>VLOOKUP(E10455,Customer[],4,FALSE)</f>
        <v>Hlaing Thar Yar</v>
      </c>
      <c r="I10455" s="48" t="s">
        <v>20</v>
      </c>
      <c r="J10455" s="82" t="str">
        <f>VLOOKUP(I10455,PGStock[],2,FALSE)</f>
        <v>Formula Rum 700ml</v>
      </c>
      <c r="K10455" s="71">
        <f>VLOOKUP(I10455,PGStock[],3,FALSE)</f>
        <v>0.7</v>
      </c>
      <c r="L10455" s="47">
        <v>3</v>
      </c>
      <c r="M10455" s="47">
        <f>VLOOKUP(I10455,PGStock[],6,FALSE)</f>
        <v>200</v>
      </c>
      <c r="N10455" s="47">
        <f>+PGSales!$L10455*PGSales!$M10455</f>
        <v>600</v>
      </c>
    </row>
    <row r="10456" spans="1:14" hidden="1" x14ac:dyDescent="0.25">
      <c r="A10456" s="77">
        <f t="shared" si="1184"/>
        <v>2025</v>
      </c>
      <c r="B10456" s="77">
        <f t="shared" si="1185"/>
        <v>8</v>
      </c>
      <c r="C10456" s="73">
        <v>45899</v>
      </c>
      <c r="D10456" s="79" t="s">
        <v>70</v>
      </c>
      <c r="E10456" s="80" t="s">
        <v>551</v>
      </c>
      <c r="F10456" s="81" t="str">
        <f>VLOOKUP(E10456,Customer[],2,FALSE)</f>
        <v>Nat Thit Oo</v>
      </c>
      <c r="G10456" s="69" t="str">
        <f>VLOOKUP(E10456,Customer[],3,FALSE)</f>
        <v>Take Htae Sd</v>
      </c>
      <c r="H10456" s="69" t="str">
        <f>VLOOKUP(E10456,Customer[],4,FALSE)</f>
        <v>Hlaing Thar Yar</v>
      </c>
      <c r="I10456" s="48" t="s">
        <v>18</v>
      </c>
      <c r="J10456" s="82" t="str">
        <f>VLOOKUP(I10456,PGStock[],2,FALSE)</f>
        <v>Formula Rum 350ml</v>
      </c>
      <c r="K10456" s="71">
        <f>VLOOKUP(I10456,PGStock[],3,FALSE)</f>
        <v>0.35</v>
      </c>
      <c r="L10456" s="47">
        <v>1</v>
      </c>
      <c r="M10456" s="47">
        <f>VLOOKUP(I10456,PGStock[],6,FALSE)</f>
        <v>150</v>
      </c>
      <c r="N10456" s="47">
        <f>+PGSales!$L10456*PGSales!$M10456</f>
        <v>150</v>
      </c>
    </row>
    <row r="10457" spans="1:14" hidden="1" x14ac:dyDescent="0.25">
      <c r="A10457" s="77">
        <f t="shared" si="1184"/>
        <v>2025</v>
      </c>
      <c r="B10457" s="77">
        <f t="shared" si="1185"/>
        <v>8</v>
      </c>
      <c r="C10457" s="73">
        <v>45899</v>
      </c>
      <c r="D10457" s="79" t="s">
        <v>68</v>
      </c>
      <c r="E10457" s="80" t="s">
        <v>947</v>
      </c>
      <c r="F10457" s="81" t="str">
        <f>VLOOKUP(E10457,Customer[],2,FALSE)</f>
        <v>ok Zone</v>
      </c>
      <c r="G10457" s="69" t="str">
        <f>VLOOKUP(E10457,Customer[],3,FALSE)</f>
        <v>Shwe Ou Done Rd</v>
      </c>
      <c r="H10457" s="69" t="str">
        <f>VLOOKUP(E10457,Customer[],4,FALSE)</f>
        <v>Hlaing Thar Yar</v>
      </c>
      <c r="I10457" s="48" t="s">
        <v>18</v>
      </c>
      <c r="J10457" s="82" t="str">
        <f>VLOOKUP(I10457,PGStock[],2,FALSE)</f>
        <v>Formula Rum 350ml</v>
      </c>
      <c r="K10457" s="71">
        <f>VLOOKUP(I10457,PGStock[],3,FALSE)</f>
        <v>0.35</v>
      </c>
      <c r="L10457" s="47">
        <v>3</v>
      </c>
      <c r="M10457" s="47">
        <f>VLOOKUP(I10457,PGStock[],6,FALSE)</f>
        <v>150</v>
      </c>
      <c r="N10457" s="47">
        <f>+PGSales!$L10457*PGSales!$M10457</f>
        <v>450</v>
      </c>
    </row>
    <row r="10458" spans="1:14" hidden="1" x14ac:dyDescent="0.25">
      <c r="A10458" s="77">
        <f t="shared" si="1184"/>
        <v>2025</v>
      </c>
      <c r="B10458" s="77">
        <f t="shared" si="1185"/>
        <v>8</v>
      </c>
      <c r="C10458" s="73">
        <v>45899</v>
      </c>
      <c r="D10458" s="79" t="s">
        <v>275</v>
      </c>
      <c r="E10458" s="80" t="s">
        <v>552</v>
      </c>
      <c r="F10458" s="81" t="str">
        <f>VLOOKUP(E10458,Customer[],2,FALSE)</f>
        <v>Dana Toe(2)</v>
      </c>
      <c r="G10458" s="69" t="str">
        <f>VLOOKUP(E10458,Customer[],3,FALSE)</f>
        <v>Pamoe Hinn Rd</v>
      </c>
      <c r="H10458" s="69" t="str">
        <f>VLOOKUP(E10458,Customer[],4,FALSE)</f>
        <v>Hlaing Thar Yar Route (1)</v>
      </c>
      <c r="I10458" s="48" t="s">
        <v>25</v>
      </c>
      <c r="J10458" s="82" t="str">
        <f>VLOOKUP(I10458,PGStock[],2,FALSE)</f>
        <v>Columbus Super Red Smooth 350 Ml</v>
      </c>
      <c r="K10458" s="71">
        <f>VLOOKUP(I10458,PGStock[],3,FALSE)</f>
        <v>0.35</v>
      </c>
      <c r="L10458" s="47">
        <v>3</v>
      </c>
      <c r="M10458" s="47">
        <f>VLOOKUP(I10458,PGStock[],6,FALSE)</f>
        <v>150</v>
      </c>
      <c r="N10458" s="47">
        <f>+PGSales!$L10458*PGSales!$M10458</f>
        <v>450</v>
      </c>
    </row>
    <row r="10459" spans="1:14" hidden="1" x14ac:dyDescent="0.25">
      <c r="A10459" s="77">
        <f t="shared" si="1184"/>
        <v>2025</v>
      </c>
      <c r="B10459" s="77">
        <f t="shared" si="1185"/>
        <v>8</v>
      </c>
      <c r="C10459" s="73">
        <v>45899</v>
      </c>
      <c r="D10459" s="79" t="s">
        <v>275</v>
      </c>
      <c r="E10459" s="80" t="s">
        <v>552</v>
      </c>
      <c r="F10459" s="81" t="str">
        <f>VLOOKUP(E10459,Customer[],2,FALSE)</f>
        <v>Dana Toe(2)</v>
      </c>
      <c r="G10459" s="69" t="str">
        <f>VLOOKUP(E10459,Customer[],3,FALSE)</f>
        <v>Pamoe Hinn Rd</v>
      </c>
      <c r="H10459" s="69" t="str">
        <f>VLOOKUP(E10459,Customer[],4,FALSE)</f>
        <v>Hlaing Thar Yar Route (1)</v>
      </c>
      <c r="I10459" s="48" t="s">
        <v>20</v>
      </c>
      <c r="J10459" s="82" t="str">
        <f>VLOOKUP(I10459,PGStock[],2,FALSE)</f>
        <v>Formula Rum 700ml</v>
      </c>
      <c r="K10459" s="71">
        <f>VLOOKUP(I10459,PGStock[],3,FALSE)</f>
        <v>0.7</v>
      </c>
      <c r="L10459" s="47">
        <v>3</v>
      </c>
      <c r="M10459" s="47">
        <f>VLOOKUP(I10459,PGStock[],6,FALSE)</f>
        <v>200</v>
      </c>
      <c r="N10459" s="47">
        <f>+PGSales!$L10459*PGSales!$M10459</f>
        <v>600</v>
      </c>
    </row>
    <row r="10460" spans="1:14" hidden="1" x14ac:dyDescent="0.25">
      <c r="A10460" s="77">
        <f t="shared" si="1184"/>
        <v>2025</v>
      </c>
      <c r="B10460" s="77">
        <f t="shared" si="1185"/>
        <v>8</v>
      </c>
      <c r="C10460" s="73">
        <v>45899</v>
      </c>
      <c r="D10460" s="79" t="s">
        <v>878</v>
      </c>
      <c r="E10460" s="80" t="s">
        <v>541</v>
      </c>
      <c r="F10460" s="81" t="str">
        <f>VLOOKUP(E10460,Customer[],2,FALSE)</f>
        <v>Hlaing Min Htet</v>
      </c>
      <c r="G10460" s="69" t="str">
        <f>VLOOKUP(E10460,Customer[],3,FALSE)</f>
        <v>Pi Moe Hinn Sd</v>
      </c>
      <c r="H10460" s="69" t="str">
        <f>VLOOKUP(E10460,Customer[],4,FALSE)</f>
        <v>Hlaing Thar Yar</v>
      </c>
      <c r="I10460" s="48" t="s">
        <v>25</v>
      </c>
      <c r="J10460" s="82" t="str">
        <f>VLOOKUP(I10460,PGStock[],2,FALSE)</f>
        <v>Columbus Super Red Smooth 350 Ml</v>
      </c>
      <c r="K10460" s="71">
        <f>VLOOKUP(I10460,PGStock[],3,FALSE)</f>
        <v>0.35</v>
      </c>
      <c r="L10460" s="47">
        <v>4</v>
      </c>
      <c r="M10460" s="47">
        <f>VLOOKUP(I10460,PGStock[],6,FALSE)</f>
        <v>150</v>
      </c>
      <c r="N10460" s="47">
        <f>+PGSales!$L10460*PGSales!$M10460</f>
        <v>600</v>
      </c>
    </row>
    <row r="10461" spans="1:14" hidden="1" x14ac:dyDescent="0.25">
      <c r="A10461" s="77">
        <f t="shared" si="1184"/>
        <v>2025</v>
      </c>
      <c r="B10461" s="77">
        <f t="shared" si="1185"/>
        <v>8</v>
      </c>
      <c r="C10461" s="73">
        <v>45899</v>
      </c>
      <c r="D10461" s="79" t="s">
        <v>74</v>
      </c>
      <c r="E10461" s="80" t="s">
        <v>542</v>
      </c>
      <c r="F10461" s="81" t="str">
        <f>VLOOKUP(E10461,Customer[],2,FALSE)</f>
        <v>Hein</v>
      </c>
      <c r="G10461" s="69" t="str">
        <f>VLOOKUP(E10461,Customer[],3,FALSE)</f>
        <v>Pi Moe Hinn Sd</v>
      </c>
      <c r="H10461" s="69" t="str">
        <f>VLOOKUP(E10461,Customer[],4,FALSE)</f>
        <v>Hlaing Thar Yar</v>
      </c>
      <c r="I10461" s="48" t="s">
        <v>18</v>
      </c>
      <c r="J10461" s="82" t="str">
        <f>VLOOKUP(I10461,PGStock[],2,FALSE)</f>
        <v>Formula Rum 350ml</v>
      </c>
      <c r="K10461" s="71">
        <f>VLOOKUP(I10461,PGStock[],3,FALSE)</f>
        <v>0.35</v>
      </c>
      <c r="L10461" s="47">
        <v>2</v>
      </c>
      <c r="M10461" s="47">
        <f>VLOOKUP(I10461,PGStock[],6,FALSE)</f>
        <v>150</v>
      </c>
      <c r="N10461" s="47">
        <f>+PGSales!$L10461*PGSales!$M10461</f>
        <v>300</v>
      </c>
    </row>
    <row r="10462" spans="1:14" hidden="1" x14ac:dyDescent="0.25">
      <c r="A10462" s="77">
        <f t="shared" si="1180"/>
        <v>2025</v>
      </c>
      <c r="B10462" s="77">
        <f t="shared" si="1181"/>
        <v>8</v>
      </c>
      <c r="C10462" s="73">
        <v>45899</v>
      </c>
      <c r="D10462" s="79" t="s">
        <v>131</v>
      </c>
      <c r="E10462" s="80" t="s">
        <v>532</v>
      </c>
      <c r="F10462" s="81" t="str">
        <f>VLOOKUP(E10462,Customer[],2,FALSE)</f>
        <v>Okk Kar</v>
      </c>
      <c r="G10462" s="69" t="str">
        <f>VLOOKUP(E10462,Customer[],3,FALSE)</f>
        <v>Pi Moe Hinn Sd</v>
      </c>
      <c r="H10462" s="69" t="str">
        <f>VLOOKUP(E10462,Customer[],4,FALSE)</f>
        <v>Hlaing Thar Yar</v>
      </c>
      <c r="I10462" s="48" t="s">
        <v>27</v>
      </c>
      <c r="J10462" s="82" t="str">
        <f>VLOOKUP(I10462,PGStock[],2,FALSE)</f>
        <v>Columbus Super Red Smooth 700 Ml</v>
      </c>
      <c r="K10462" s="71">
        <f>VLOOKUP(I10462,PGStock[],3,FALSE)</f>
        <v>0.7</v>
      </c>
      <c r="L10462" s="47">
        <v>1</v>
      </c>
      <c r="M10462" s="47">
        <f>VLOOKUP(I10462,PGStock[],6,FALSE)</f>
        <v>200</v>
      </c>
      <c r="N10462" s="47">
        <f>+PGSales!$L10462*PGSales!$M10462</f>
        <v>200</v>
      </c>
    </row>
    <row r="10463" spans="1:14" hidden="1" x14ac:dyDescent="0.25">
      <c r="A10463" s="77">
        <f t="shared" si="1180"/>
        <v>2025</v>
      </c>
      <c r="B10463" s="77">
        <f t="shared" si="1181"/>
        <v>8</v>
      </c>
      <c r="C10463" s="73">
        <v>45899</v>
      </c>
      <c r="D10463" s="79" t="s">
        <v>131</v>
      </c>
      <c r="E10463" s="80" t="s">
        <v>532</v>
      </c>
      <c r="F10463" s="81" t="str">
        <f>VLOOKUP(E10463,Customer[],2,FALSE)</f>
        <v>Okk Kar</v>
      </c>
      <c r="G10463" s="69" t="str">
        <f>VLOOKUP(E10463,Customer[],3,FALSE)</f>
        <v>Pi Moe Hinn Sd</v>
      </c>
      <c r="H10463" s="69" t="str">
        <f>VLOOKUP(E10463,Customer[],4,FALSE)</f>
        <v>Hlaing Thar Yar</v>
      </c>
      <c r="I10463" s="48" t="s">
        <v>20</v>
      </c>
      <c r="J10463" s="82" t="str">
        <f>VLOOKUP(I10463,PGStock[],2,FALSE)</f>
        <v>Formula Rum 700ml</v>
      </c>
      <c r="K10463" s="71">
        <f>VLOOKUP(I10463,PGStock[],3,FALSE)</f>
        <v>0.7</v>
      </c>
      <c r="L10463" s="47">
        <v>2</v>
      </c>
      <c r="M10463" s="47">
        <f>VLOOKUP(I10463,PGStock[],6,FALSE)</f>
        <v>200</v>
      </c>
      <c r="N10463" s="47">
        <f>+PGSales!$L10463*PGSales!$M10463</f>
        <v>400</v>
      </c>
    </row>
    <row r="10464" spans="1:14" hidden="1" x14ac:dyDescent="0.25">
      <c r="A10464" s="77">
        <f t="shared" si="1180"/>
        <v>2025</v>
      </c>
      <c r="B10464" s="77">
        <f t="shared" si="1181"/>
        <v>8</v>
      </c>
      <c r="C10464" s="73">
        <v>45899</v>
      </c>
      <c r="D10464" s="79" t="s">
        <v>131</v>
      </c>
      <c r="E10464" s="80" t="s">
        <v>532</v>
      </c>
      <c r="F10464" s="81" t="str">
        <f>VLOOKUP(E10464,Customer[],2,FALSE)</f>
        <v>Okk Kar</v>
      </c>
      <c r="G10464" s="69" t="str">
        <f>VLOOKUP(E10464,Customer[],3,FALSE)</f>
        <v>Pi Moe Hinn Sd</v>
      </c>
      <c r="H10464" s="69" t="str">
        <f>VLOOKUP(E10464,Customer[],4,FALSE)</f>
        <v>Hlaing Thar Yar</v>
      </c>
      <c r="I10464" s="48" t="s">
        <v>18</v>
      </c>
      <c r="J10464" s="82" t="str">
        <f>VLOOKUP(I10464,PGStock[],2,FALSE)</f>
        <v>Formula Rum 350ml</v>
      </c>
      <c r="K10464" s="71">
        <f>VLOOKUP(I10464,PGStock[],3,FALSE)</f>
        <v>0.35</v>
      </c>
      <c r="L10464" s="47">
        <v>1</v>
      </c>
      <c r="M10464" s="47">
        <f>VLOOKUP(I10464,PGStock[],6,FALSE)</f>
        <v>150</v>
      </c>
      <c r="N10464" s="47">
        <f>+PGSales!$L10464*PGSales!$M10464</f>
        <v>150</v>
      </c>
    </row>
    <row r="10465" spans="1:14" hidden="1" x14ac:dyDescent="0.25">
      <c r="A10465" s="77">
        <f t="shared" si="1180"/>
        <v>2025</v>
      </c>
      <c r="B10465" s="77">
        <f t="shared" si="1181"/>
        <v>8</v>
      </c>
      <c r="C10465" s="73">
        <v>45899</v>
      </c>
      <c r="D10465" s="79" t="s">
        <v>2</v>
      </c>
      <c r="E10465" s="80" t="s">
        <v>733</v>
      </c>
      <c r="F10465" s="81" t="str">
        <f>VLOOKUP(E10465,Customer[],2,FALSE)</f>
        <v>Shwe Young</v>
      </c>
      <c r="G10465" s="69" t="str">
        <f>VLOOKUP(E10465,Customer[],3,FALSE)</f>
        <v>Moe Yi Rd</v>
      </c>
      <c r="H10465" s="69" t="str">
        <f>VLOOKUP(E10465,Customer[],4,FALSE)</f>
        <v>Htauk kyant</v>
      </c>
      <c r="I10465" s="48" t="s">
        <v>25</v>
      </c>
      <c r="J10465" s="82" t="str">
        <f>VLOOKUP(I10465,PGStock[],2,FALSE)</f>
        <v>Columbus Super Red Smooth 350 Ml</v>
      </c>
      <c r="K10465" s="71">
        <f>VLOOKUP(I10465,PGStock[],3,FALSE)</f>
        <v>0.35</v>
      </c>
      <c r="L10465" s="47">
        <v>5</v>
      </c>
      <c r="M10465" s="47">
        <f>VLOOKUP(I10465,PGStock[],6,FALSE)</f>
        <v>150</v>
      </c>
      <c r="N10465" s="47">
        <f>+PGSales!$L10465*PGSales!$M10465</f>
        <v>750</v>
      </c>
    </row>
    <row r="10466" spans="1:14" hidden="1" x14ac:dyDescent="0.25">
      <c r="A10466" s="77">
        <f t="shared" si="1180"/>
        <v>2025</v>
      </c>
      <c r="B10466" s="77">
        <f t="shared" si="1181"/>
        <v>8</v>
      </c>
      <c r="C10466" s="73">
        <v>45899</v>
      </c>
      <c r="D10466" s="79" t="s">
        <v>115</v>
      </c>
      <c r="E10466" s="80">
        <v>29</v>
      </c>
      <c r="F10466" s="81">
        <f>VLOOKUP(E10466,Customer[],2,FALSE)</f>
        <v>29</v>
      </c>
      <c r="G10466" s="69" t="str">
        <f>VLOOKUP(E10466,Customer[],3,FALSE)</f>
        <v xml:space="preserve">Lan Thit Lan </v>
      </c>
      <c r="H10466" s="69" t="str">
        <f>VLOOKUP(E10466,Customer[],4,FALSE)</f>
        <v>Htauk kyant</v>
      </c>
      <c r="I10466" s="48" t="s">
        <v>27</v>
      </c>
      <c r="J10466" s="82" t="str">
        <f>VLOOKUP(I10466,PGStock[],2,FALSE)</f>
        <v>Columbus Super Red Smooth 700 Ml</v>
      </c>
      <c r="K10466" s="71">
        <f>VLOOKUP(I10466,PGStock[],3,FALSE)</f>
        <v>0.7</v>
      </c>
      <c r="L10466" s="47">
        <v>1</v>
      </c>
      <c r="M10466" s="47">
        <f>VLOOKUP(I10466,PGStock[],6,FALSE)</f>
        <v>200</v>
      </c>
      <c r="N10466" s="47">
        <f>+PGSales!$L10466*PGSales!$M10466</f>
        <v>200</v>
      </c>
    </row>
    <row r="10467" spans="1:14" hidden="1" x14ac:dyDescent="0.25">
      <c r="A10467" s="77">
        <f t="shared" si="1180"/>
        <v>2025</v>
      </c>
      <c r="B10467" s="77">
        <f t="shared" si="1181"/>
        <v>8</v>
      </c>
      <c r="C10467" s="73">
        <v>45899</v>
      </c>
      <c r="D10467" s="79" t="s">
        <v>115</v>
      </c>
      <c r="E10467" s="80">
        <v>29</v>
      </c>
      <c r="F10467" s="81">
        <f>VLOOKUP(E10467,Customer[],2,FALSE)</f>
        <v>29</v>
      </c>
      <c r="G10467" s="69" t="str">
        <f>VLOOKUP(E10467,Customer[],3,FALSE)</f>
        <v xml:space="preserve">Lan Thit Lan </v>
      </c>
      <c r="H10467" s="69" t="str">
        <f>VLOOKUP(E10467,Customer[],4,FALSE)</f>
        <v>Htauk kyant</v>
      </c>
      <c r="I10467" s="48" t="s">
        <v>25</v>
      </c>
      <c r="J10467" s="82" t="str">
        <f>VLOOKUP(I10467,PGStock[],2,FALSE)</f>
        <v>Columbus Super Red Smooth 350 Ml</v>
      </c>
      <c r="K10467" s="71">
        <f>VLOOKUP(I10467,PGStock[],3,FALSE)</f>
        <v>0.35</v>
      </c>
      <c r="L10467" s="47">
        <v>7</v>
      </c>
      <c r="M10467" s="47">
        <f>VLOOKUP(I10467,PGStock[],6,FALSE)</f>
        <v>150</v>
      </c>
      <c r="N10467" s="47">
        <f>+PGSales!$L10467*PGSales!$M10467</f>
        <v>1050</v>
      </c>
    </row>
    <row r="10468" spans="1:14" hidden="1" x14ac:dyDescent="0.25">
      <c r="A10468" s="77">
        <f t="shared" si="1180"/>
        <v>2025</v>
      </c>
      <c r="B10468" s="77">
        <f t="shared" si="1181"/>
        <v>8</v>
      </c>
      <c r="C10468" s="73">
        <v>45899</v>
      </c>
      <c r="D10468" s="79" t="s">
        <v>109</v>
      </c>
      <c r="E10468" s="80" t="s">
        <v>515</v>
      </c>
      <c r="F10468" s="81" t="str">
        <f>VLOOKUP(E10468,Customer[],2,FALSE)</f>
        <v xml:space="preserve">KK </v>
      </c>
      <c r="G10468" s="69" t="str">
        <f>VLOOKUP(E10468,Customer[],3,FALSE)</f>
        <v>Oae Yin Sd</v>
      </c>
      <c r="H10468" s="69" t="str">
        <f>VLOOKUP(E10468,Customer[],4,FALSE)</f>
        <v>Htauk kyant</v>
      </c>
      <c r="I10468" s="48" t="s">
        <v>27</v>
      </c>
      <c r="J10468" s="82" t="str">
        <f>VLOOKUP(I10468,PGStock[],2,FALSE)</f>
        <v>Columbus Super Red Smooth 700 Ml</v>
      </c>
      <c r="K10468" s="71">
        <f>VLOOKUP(I10468,PGStock[],3,FALSE)</f>
        <v>0.7</v>
      </c>
      <c r="L10468" s="47">
        <v>2</v>
      </c>
      <c r="M10468" s="47">
        <f>VLOOKUP(I10468,PGStock[],6,FALSE)</f>
        <v>200</v>
      </c>
      <c r="N10468" s="47">
        <f>+PGSales!$L10468*PGSales!$M10468</f>
        <v>400</v>
      </c>
    </row>
    <row r="10469" spans="1:14" hidden="1" x14ac:dyDescent="0.25">
      <c r="A10469" s="77">
        <f t="shared" si="1180"/>
        <v>2025</v>
      </c>
      <c r="B10469" s="77">
        <f t="shared" si="1181"/>
        <v>8</v>
      </c>
      <c r="C10469" s="73">
        <v>45899</v>
      </c>
      <c r="D10469" s="79" t="s">
        <v>109</v>
      </c>
      <c r="E10469" s="80" t="s">
        <v>515</v>
      </c>
      <c r="F10469" s="81" t="str">
        <f>VLOOKUP(E10469,Customer[],2,FALSE)</f>
        <v xml:space="preserve">KK </v>
      </c>
      <c r="G10469" s="69" t="str">
        <f>VLOOKUP(E10469,Customer[],3,FALSE)</f>
        <v>Oae Yin Sd</v>
      </c>
      <c r="H10469" s="69" t="str">
        <f>VLOOKUP(E10469,Customer[],4,FALSE)</f>
        <v>Htauk kyant</v>
      </c>
      <c r="I10469" s="48" t="s">
        <v>25</v>
      </c>
      <c r="J10469" s="82" t="str">
        <f>VLOOKUP(I10469,PGStock[],2,FALSE)</f>
        <v>Columbus Super Red Smooth 350 Ml</v>
      </c>
      <c r="K10469" s="71">
        <f>VLOOKUP(I10469,PGStock[],3,FALSE)</f>
        <v>0.35</v>
      </c>
      <c r="L10469" s="47">
        <v>4</v>
      </c>
      <c r="M10469" s="47">
        <f>VLOOKUP(I10469,PGStock[],6,FALSE)</f>
        <v>150</v>
      </c>
      <c r="N10469" s="47">
        <f>+PGSales!$L10469*PGSales!$M10469</f>
        <v>600</v>
      </c>
    </row>
    <row r="10470" spans="1:14" hidden="1" x14ac:dyDescent="0.25">
      <c r="A10470" s="77">
        <f t="shared" si="1180"/>
        <v>2025</v>
      </c>
      <c r="B10470" s="77">
        <f t="shared" si="1181"/>
        <v>8</v>
      </c>
      <c r="C10470" s="73">
        <v>45899</v>
      </c>
      <c r="D10470" s="79" t="s">
        <v>109</v>
      </c>
      <c r="E10470" s="80" t="s">
        <v>515</v>
      </c>
      <c r="F10470" s="81" t="str">
        <f>VLOOKUP(E10470,Customer[],2,FALSE)</f>
        <v xml:space="preserve">KK </v>
      </c>
      <c r="G10470" s="69" t="str">
        <f>VLOOKUP(E10470,Customer[],3,FALSE)</f>
        <v>Oae Yin Sd</v>
      </c>
      <c r="H10470" s="69" t="str">
        <f>VLOOKUP(E10470,Customer[],4,FALSE)</f>
        <v>Htauk kyant</v>
      </c>
      <c r="I10470" s="48" t="s">
        <v>20</v>
      </c>
      <c r="J10470" s="82" t="str">
        <f>VLOOKUP(I10470,PGStock[],2,FALSE)</f>
        <v>Formula Rum 700ml</v>
      </c>
      <c r="K10470" s="71">
        <f>VLOOKUP(I10470,PGStock[],3,FALSE)</f>
        <v>0.7</v>
      </c>
      <c r="L10470" s="47">
        <v>4</v>
      </c>
      <c r="M10470" s="47">
        <f>VLOOKUP(I10470,PGStock[],6,FALSE)</f>
        <v>200</v>
      </c>
      <c r="N10470" s="47">
        <f>+PGSales!$L10470*PGSales!$M10470</f>
        <v>800</v>
      </c>
    </row>
    <row r="10471" spans="1:14" hidden="1" x14ac:dyDescent="0.25">
      <c r="A10471" s="77">
        <f t="shared" ref="A10471:A10788" si="1186">YEAR(C10471)</f>
        <v>2025</v>
      </c>
      <c r="B10471" s="77">
        <f t="shared" ref="B10471:B10788" si="1187">MONTH(C10471)</f>
        <v>9</v>
      </c>
      <c r="C10471" s="73">
        <v>45901</v>
      </c>
      <c r="D10471" s="79" t="s">
        <v>70</v>
      </c>
      <c r="E10471" s="80" t="s">
        <v>947</v>
      </c>
      <c r="F10471" s="81" t="str">
        <f>VLOOKUP(E10471,Customer[],2,FALSE)</f>
        <v>ok Zone</v>
      </c>
      <c r="G10471" s="69" t="str">
        <f>VLOOKUP(E10471,Customer[],3,FALSE)</f>
        <v>Shwe Ou Done Rd</v>
      </c>
      <c r="H10471" s="69" t="str">
        <f>VLOOKUP(E10471,Customer[],4,FALSE)</f>
        <v>Hlaing Thar Yar</v>
      </c>
      <c r="I10471" s="48" t="s">
        <v>18</v>
      </c>
      <c r="J10471" s="82" t="str">
        <f>VLOOKUP(I10471,PGStock[],2,FALSE)</f>
        <v>Formula Rum 350ml</v>
      </c>
      <c r="K10471" s="71">
        <f>VLOOKUP(I10471,PGStock[],3,FALSE)</f>
        <v>0.35</v>
      </c>
      <c r="L10471" s="47">
        <v>2</v>
      </c>
      <c r="M10471" s="47">
        <f>VLOOKUP(I10471,PGStock[],6,FALSE)</f>
        <v>150</v>
      </c>
      <c r="N10471" s="47">
        <f>+PGSales!$L10471*PGSales!$M10471</f>
        <v>300</v>
      </c>
    </row>
    <row r="10472" spans="1:14" hidden="1" x14ac:dyDescent="0.25">
      <c r="A10472" s="77">
        <f t="shared" si="1186"/>
        <v>2025</v>
      </c>
      <c r="B10472" s="77">
        <f t="shared" si="1187"/>
        <v>9</v>
      </c>
      <c r="C10472" s="73">
        <v>45901</v>
      </c>
      <c r="D10472" s="79" t="s">
        <v>131</v>
      </c>
      <c r="E10472" s="80" t="s">
        <v>551</v>
      </c>
      <c r="F10472" s="81" t="str">
        <f>VLOOKUP(E10472,Customer[],2,FALSE)</f>
        <v>Nat Thit Oo</v>
      </c>
      <c r="G10472" s="69" t="str">
        <f>VLOOKUP(E10472,Customer[],3,FALSE)</f>
        <v>Take Htae Sd</v>
      </c>
      <c r="H10472" s="69" t="str">
        <f>VLOOKUP(E10472,Customer[],4,FALSE)</f>
        <v>Hlaing Thar Yar</v>
      </c>
      <c r="I10472" s="48" t="s">
        <v>27</v>
      </c>
      <c r="J10472" s="82" t="str">
        <f>VLOOKUP(I10472,PGStock[],2,FALSE)</f>
        <v>Columbus Super Red Smooth 700 Ml</v>
      </c>
      <c r="K10472" s="71">
        <f>VLOOKUP(I10472,PGStock[],3,FALSE)</f>
        <v>0.7</v>
      </c>
      <c r="L10472" s="47">
        <v>1</v>
      </c>
      <c r="M10472" s="47">
        <f>VLOOKUP(I10472,PGStock[],6,FALSE)</f>
        <v>200</v>
      </c>
      <c r="N10472" s="47">
        <f>+PGSales!$L10472*PGSales!$M10472</f>
        <v>200</v>
      </c>
    </row>
    <row r="10473" spans="1:14" hidden="1" x14ac:dyDescent="0.25">
      <c r="A10473" s="77">
        <f t="shared" ref="A10473:A10490" si="1188">YEAR(C10473)</f>
        <v>2025</v>
      </c>
      <c r="B10473" s="77">
        <f t="shared" ref="B10473:B10490" si="1189">MONTH(C10473)</f>
        <v>9</v>
      </c>
      <c r="C10473" s="73">
        <v>45901</v>
      </c>
      <c r="D10473" s="79" t="s">
        <v>131</v>
      </c>
      <c r="E10473" s="80" t="s">
        <v>551</v>
      </c>
      <c r="F10473" s="81" t="str">
        <f>VLOOKUP(E10473,Customer[],2,FALSE)</f>
        <v>Nat Thit Oo</v>
      </c>
      <c r="G10473" s="69" t="str">
        <f>VLOOKUP(E10473,Customer[],3,FALSE)</f>
        <v>Take Htae Sd</v>
      </c>
      <c r="H10473" s="69" t="str">
        <f>VLOOKUP(E10473,Customer[],4,FALSE)</f>
        <v>Hlaing Thar Yar</v>
      </c>
      <c r="I10473" s="48" t="s">
        <v>25</v>
      </c>
      <c r="J10473" s="82" t="str">
        <f>VLOOKUP(I10473,PGStock[],2,FALSE)</f>
        <v>Columbus Super Red Smooth 350 Ml</v>
      </c>
      <c r="K10473" s="71">
        <f>VLOOKUP(I10473,PGStock[],3,FALSE)</f>
        <v>0.35</v>
      </c>
      <c r="L10473" s="47">
        <v>4</v>
      </c>
      <c r="M10473" s="47">
        <f>VLOOKUP(I10473,PGStock[],6,FALSE)</f>
        <v>150</v>
      </c>
      <c r="N10473" s="47">
        <f>+PGSales!$L10473*PGSales!$M10473</f>
        <v>600</v>
      </c>
    </row>
    <row r="10474" spans="1:14" hidden="1" x14ac:dyDescent="0.25">
      <c r="A10474" s="77">
        <f t="shared" si="1188"/>
        <v>2025</v>
      </c>
      <c r="B10474" s="77">
        <f t="shared" si="1189"/>
        <v>9</v>
      </c>
      <c r="C10474" s="73">
        <v>45901</v>
      </c>
      <c r="D10474" s="79" t="s">
        <v>68</v>
      </c>
      <c r="E10474" s="80" t="s">
        <v>552</v>
      </c>
      <c r="F10474" s="81" t="str">
        <f>VLOOKUP(E10474,Customer[],2,FALSE)</f>
        <v>Dana Toe(2)</v>
      </c>
      <c r="G10474" s="69" t="str">
        <f>VLOOKUP(E10474,Customer[],3,FALSE)</f>
        <v>Pamoe Hinn Rd</v>
      </c>
      <c r="H10474" s="69" t="str">
        <f>VLOOKUP(E10474,Customer[],4,FALSE)</f>
        <v>Hlaing Thar Yar Route (1)</v>
      </c>
      <c r="I10474" s="48" t="s">
        <v>25</v>
      </c>
      <c r="J10474" s="82" t="str">
        <f>VLOOKUP(I10474,PGStock[],2,FALSE)</f>
        <v>Columbus Super Red Smooth 350 Ml</v>
      </c>
      <c r="K10474" s="71">
        <f>VLOOKUP(I10474,PGStock[],3,FALSE)</f>
        <v>0.35</v>
      </c>
      <c r="L10474" s="47">
        <v>1</v>
      </c>
      <c r="M10474" s="47">
        <f>VLOOKUP(I10474,PGStock[],6,FALSE)</f>
        <v>150</v>
      </c>
      <c r="N10474" s="47">
        <f>+PGSales!$L10474*PGSales!$M10474</f>
        <v>150</v>
      </c>
    </row>
    <row r="10475" spans="1:14" hidden="1" x14ac:dyDescent="0.25">
      <c r="A10475" s="77">
        <f t="shared" si="1188"/>
        <v>2025</v>
      </c>
      <c r="B10475" s="77">
        <f t="shared" si="1189"/>
        <v>9</v>
      </c>
      <c r="C10475" s="73">
        <v>45901</v>
      </c>
      <c r="D10475" s="79" t="s">
        <v>68</v>
      </c>
      <c r="E10475" s="80" t="s">
        <v>552</v>
      </c>
      <c r="F10475" s="81" t="str">
        <f>VLOOKUP(E10475,Customer[],2,FALSE)</f>
        <v>Dana Toe(2)</v>
      </c>
      <c r="G10475" s="69" t="str">
        <f>VLOOKUP(E10475,Customer[],3,FALSE)</f>
        <v>Pamoe Hinn Rd</v>
      </c>
      <c r="H10475" s="69" t="str">
        <f>VLOOKUP(E10475,Customer[],4,FALSE)</f>
        <v>Hlaing Thar Yar Route (1)</v>
      </c>
      <c r="I10475" s="48" t="s">
        <v>20</v>
      </c>
      <c r="J10475" s="82" t="str">
        <f>VLOOKUP(I10475,PGStock[],2,FALSE)</f>
        <v>Formula Rum 700ml</v>
      </c>
      <c r="K10475" s="71">
        <f>VLOOKUP(I10475,PGStock[],3,FALSE)</f>
        <v>0.7</v>
      </c>
      <c r="L10475" s="47">
        <v>2</v>
      </c>
      <c r="M10475" s="47">
        <f>VLOOKUP(I10475,PGStock[],6,FALSE)</f>
        <v>200</v>
      </c>
      <c r="N10475" s="47">
        <f>+PGSales!$L10475*PGSales!$M10475</f>
        <v>400</v>
      </c>
    </row>
    <row r="10476" spans="1:14" hidden="1" x14ac:dyDescent="0.25">
      <c r="A10476" s="77">
        <f t="shared" si="1188"/>
        <v>2025</v>
      </c>
      <c r="B10476" s="77">
        <f t="shared" si="1189"/>
        <v>9</v>
      </c>
      <c r="C10476" s="73">
        <v>45901</v>
      </c>
      <c r="D10476" s="79" t="s">
        <v>878</v>
      </c>
      <c r="E10476" s="80" t="s">
        <v>532</v>
      </c>
      <c r="F10476" s="81" t="str">
        <f>VLOOKUP(E10476,Customer[],2,FALSE)</f>
        <v>Okk Kar</v>
      </c>
      <c r="G10476" s="69" t="str">
        <f>VLOOKUP(E10476,Customer[],3,FALSE)</f>
        <v>Pi Moe Hinn Sd</v>
      </c>
      <c r="H10476" s="69" t="str">
        <f>VLOOKUP(E10476,Customer[],4,FALSE)</f>
        <v>Hlaing Thar Yar</v>
      </c>
      <c r="I10476" s="48" t="s">
        <v>25</v>
      </c>
      <c r="J10476" s="82" t="str">
        <f>VLOOKUP(I10476,PGStock[],2,FALSE)</f>
        <v>Columbus Super Red Smooth 350 Ml</v>
      </c>
      <c r="K10476" s="71">
        <f>VLOOKUP(I10476,PGStock[],3,FALSE)</f>
        <v>0.35</v>
      </c>
      <c r="L10476" s="47">
        <v>1</v>
      </c>
      <c r="M10476" s="47">
        <f>VLOOKUP(I10476,PGStock[],6,FALSE)</f>
        <v>150</v>
      </c>
      <c r="N10476" s="47">
        <f>+PGSales!$L10476*PGSales!$M10476</f>
        <v>150</v>
      </c>
    </row>
    <row r="10477" spans="1:14" hidden="1" x14ac:dyDescent="0.25">
      <c r="A10477" s="77">
        <f t="shared" si="1188"/>
        <v>2025</v>
      </c>
      <c r="B10477" s="77">
        <f t="shared" si="1189"/>
        <v>9</v>
      </c>
      <c r="C10477" s="73">
        <v>45901</v>
      </c>
      <c r="D10477" s="79" t="s">
        <v>878</v>
      </c>
      <c r="E10477" s="80" t="s">
        <v>532</v>
      </c>
      <c r="F10477" s="81" t="str">
        <f>VLOOKUP(E10477,Customer[],2,FALSE)</f>
        <v>Okk Kar</v>
      </c>
      <c r="G10477" s="69" t="str">
        <f>VLOOKUP(E10477,Customer[],3,FALSE)</f>
        <v>Pi Moe Hinn Sd</v>
      </c>
      <c r="H10477" s="69" t="str">
        <f>VLOOKUP(E10477,Customer[],4,FALSE)</f>
        <v>Hlaing Thar Yar</v>
      </c>
      <c r="I10477" s="48" t="s">
        <v>20</v>
      </c>
      <c r="J10477" s="82" t="str">
        <f>VLOOKUP(I10477,PGStock[],2,FALSE)</f>
        <v>Formula Rum 700ml</v>
      </c>
      <c r="K10477" s="71">
        <f>VLOOKUP(I10477,PGStock[],3,FALSE)</f>
        <v>0.7</v>
      </c>
      <c r="L10477" s="47">
        <v>1</v>
      </c>
      <c r="M10477" s="47">
        <f>VLOOKUP(I10477,PGStock[],6,FALSE)</f>
        <v>200</v>
      </c>
      <c r="N10477" s="47">
        <f>+PGSales!$L10477*PGSales!$M10477</f>
        <v>200</v>
      </c>
    </row>
    <row r="10478" spans="1:14" hidden="1" x14ac:dyDescent="0.25">
      <c r="A10478" s="77">
        <f t="shared" si="1188"/>
        <v>2025</v>
      </c>
      <c r="B10478" s="77">
        <f t="shared" si="1189"/>
        <v>9</v>
      </c>
      <c r="C10478" s="73">
        <v>45901</v>
      </c>
      <c r="D10478" s="79" t="s">
        <v>74</v>
      </c>
      <c r="E10478" s="80" t="s">
        <v>542</v>
      </c>
      <c r="F10478" s="81" t="str">
        <f>VLOOKUP(E10478,Customer[],2,FALSE)</f>
        <v>Hein</v>
      </c>
      <c r="G10478" s="69" t="str">
        <f>VLOOKUP(E10478,Customer[],3,FALSE)</f>
        <v>Pi Moe Hinn Sd</v>
      </c>
      <c r="H10478" s="69" t="str">
        <f>VLOOKUP(E10478,Customer[],4,FALSE)</f>
        <v>Hlaing Thar Yar</v>
      </c>
      <c r="I10478" s="48" t="s">
        <v>18</v>
      </c>
      <c r="J10478" s="82" t="str">
        <f>VLOOKUP(I10478,PGStock[],2,FALSE)</f>
        <v>Formula Rum 350ml</v>
      </c>
      <c r="K10478" s="71">
        <f>VLOOKUP(I10478,PGStock[],3,FALSE)</f>
        <v>0.35</v>
      </c>
      <c r="L10478" s="47">
        <v>1</v>
      </c>
      <c r="M10478" s="47">
        <f>VLOOKUP(I10478,PGStock[],6,FALSE)</f>
        <v>150</v>
      </c>
      <c r="N10478" s="47">
        <f>+PGSales!$L10478*PGSales!$M10478</f>
        <v>150</v>
      </c>
    </row>
    <row r="10479" spans="1:14" hidden="1" x14ac:dyDescent="0.25">
      <c r="A10479" s="77">
        <f t="shared" si="1188"/>
        <v>2025</v>
      </c>
      <c r="B10479" s="77">
        <f t="shared" si="1189"/>
        <v>9</v>
      </c>
      <c r="C10479" s="73">
        <v>45901</v>
      </c>
      <c r="D10479" s="79" t="s">
        <v>275</v>
      </c>
      <c r="E10479" s="80" t="s">
        <v>541</v>
      </c>
      <c r="F10479" s="81" t="str">
        <f>VLOOKUP(E10479,Customer[],2,FALSE)</f>
        <v>Hlaing Min Htet</v>
      </c>
      <c r="G10479" s="69" t="str">
        <f>VLOOKUP(E10479,Customer[],3,FALSE)</f>
        <v>Pi Moe Hinn Sd</v>
      </c>
      <c r="H10479" s="69" t="str">
        <f>VLOOKUP(E10479,Customer[],4,FALSE)</f>
        <v>Hlaing Thar Yar</v>
      </c>
      <c r="I10479" s="48" t="s">
        <v>18</v>
      </c>
      <c r="J10479" s="82" t="str">
        <f>VLOOKUP(I10479,PGStock[],2,FALSE)</f>
        <v>Formula Rum 350ml</v>
      </c>
      <c r="K10479" s="71">
        <f>VLOOKUP(I10479,PGStock[],3,FALSE)</f>
        <v>0.35</v>
      </c>
      <c r="L10479" s="47">
        <v>3</v>
      </c>
      <c r="M10479" s="47">
        <f>VLOOKUP(I10479,PGStock[],6,FALSE)</f>
        <v>150</v>
      </c>
      <c r="N10479" s="47">
        <f>+PGSales!$L10479*PGSales!$M10479</f>
        <v>450</v>
      </c>
    </row>
    <row r="10480" spans="1:14" hidden="1" x14ac:dyDescent="0.25">
      <c r="A10480" s="77">
        <f t="shared" si="1188"/>
        <v>2025</v>
      </c>
      <c r="B10480" s="77">
        <f t="shared" si="1189"/>
        <v>9</v>
      </c>
      <c r="C10480" s="73">
        <v>45901</v>
      </c>
      <c r="D10480" s="79" t="s">
        <v>4</v>
      </c>
      <c r="E10480" s="80" t="s">
        <v>661</v>
      </c>
      <c r="F10480" s="81" t="str">
        <f>VLOOKUP(E10480,Customer[],2,FALSE)</f>
        <v>Nyein Nwe</v>
      </c>
      <c r="G10480" s="69" t="str">
        <f>VLOOKUP(E10480,Customer[],3,FALSE)</f>
        <v>Innwa Rd</v>
      </c>
      <c r="H10480" s="69" t="str">
        <f>VLOOKUP(E10480,Customer[],4,FALSE)</f>
        <v>N/Oakkala</v>
      </c>
      <c r="I10480" s="48" t="s">
        <v>25</v>
      </c>
      <c r="J10480" s="82" t="str">
        <f>VLOOKUP(I10480,PGStock[],2,FALSE)</f>
        <v>Columbus Super Red Smooth 350 Ml</v>
      </c>
      <c r="K10480" s="71">
        <f>VLOOKUP(I10480,PGStock[],3,FALSE)</f>
        <v>0.35</v>
      </c>
      <c r="L10480" s="47">
        <v>2</v>
      </c>
      <c r="M10480" s="47">
        <f>VLOOKUP(I10480,PGStock[],6,FALSE)</f>
        <v>150</v>
      </c>
      <c r="N10480" s="47">
        <f>+PGSales!$L10480*PGSales!$M10480</f>
        <v>300</v>
      </c>
    </row>
    <row r="10481" spans="1:14" hidden="1" x14ac:dyDescent="0.25">
      <c r="A10481" s="77">
        <f t="shared" si="1188"/>
        <v>2025</v>
      </c>
      <c r="B10481" s="77">
        <f t="shared" si="1189"/>
        <v>9</v>
      </c>
      <c r="C10481" s="73">
        <v>45901</v>
      </c>
      <c r="D10481" s="79" t="s">
        <v>885</v>
      </c>
      <c r="E10481" s="80">
        <v>161</v>
      </c>
      <c r="F10481" s="81" t="str">
        <f>VLOOKUP(E10481,Customer[],2,FALSE)</f>
        <v>16 G (1)</v>
      </c>
      <c r="G10481" s="69" t="str">
        <f>VLOOKUP(E10481,Customer[],3,FALSE)</f>
        <v>Innwa Rd</v>
      </c>
      <c r="H10481" s="69" t="str">
        <f>VLOOKUP(E10481,Customer[],4,FALSE)</f>
        <v>S Paukkan N/Oakkala</v>
      </c>
      <c r="I10481" s="48" t="s">
        <v>25</v>
      </c>
      <c r="J10481" s="82" t="str">
        <f>VLOOKUP(I10481,PGStock[],2,FALSE)</f>
        <v>Columbus Super Red Smooth 350 Ml</v>
      </c>
      <c r="K10481" s="71">
        <f>VLOOKUP(I10481,PGStock[],3,FALSE)</f>
        <v>0.35</v>
      </c>
      <c r="L10481" s="47">
        <v>3</v>
      </c>
      <c r="M10481" s="47">
        <f>VLOOKUP(I10481,PGStock[],6,FALSE)</f>
        <v>150</v>
      </c>
      <c r="N10481" s="47">
        <f>+PGSales!$L10481*PGSales!$M10481</f>
        <v>450</v>
      </c>
    </row>
    <row r="10482" spans="1:14" hidden="1" x14ac:dyDescent="0.25">
      <c r="A10482" s="77">
        <f t="shared" si="1188"/>
        <v>2025</v>
      </c>
      <c r="B10482" s="77">
        <f t="shared" si="1189"/>
        <v>9</v>
      </c>
      <c r="C10482" s="73">
        <v>45901</v>
      </c>
      <c r="D10482" s="79" t="s">
        <v>885</v>
      </c>
      <c r="E10482" s="80">
        <v>161</v>
      </c>
      <c r="F10482" s="81" t="str">
        <f>VLOOKUP(E10482,Customer[],2,FALSE)</f>
        <v>16 G (1)</v>
      </c>
      <c r="G10482" s="69" t="str">
        <f>VLOOKUP(E10482,Customer[],3,FALSE)</f>
        <v>Innwa Rd</v>
      </c>
      <c r="H10482" s="69" t="str">
        <f>VLOOKUP(E10482,Customer[],4,FALSE)</f>
        <v>S Paukkan N/Oakkala</v>
      </c>
      <c r="I10482" s="48" t="s">
        <v>20</v>
      </c>
      <c r="J10482" s="82" t="str">
        <f>VLOOKUP(I10482,PGStock[],2,FALSE)</f>
        <v>Formula Rum 700ml</v>
      </c>
      <c r="K10482" s="71">
        <f>VLOOKUP(I10482,PGStock[],3,FALSE)</f>
        <v>0.7</v>
      </c>
      <c r="L10482" s="47">
        <v>3</v>
      </c>
      <c r="M10482" s="47">
        <f>VLOOKUP(I10482,PGStock[],6,FALSE)</f>
        <v>200</v>
      </c>
      <c r="N10482" s="47">
        <f>+PGSales!$L10482*PGSales!$M10482</f>
        <v>600</v>
      </c>
    </row>
    <row r="10483" spans="1:14" hidden="1" x14ac:dyDescent="0.25">
      <c r="A10483" s="77">
        <f t="shared" si="1188"/>
        <v>2025</v>
      </c>
      <c r="B10483" s="77">
        <f t="shared" si="1189"/>
        <v>9</v>
      </c>
      <c r="C10483" s="73">
        <v>45901</v>
      </c>
      <c r="D10483" s="79" t="s">
        <v>66</v>
      </c>
      <c r="E10483" s="80">
        <v>162</v>
      </c>
      <c r="F10483" s="81" t="str">
        <f>VLOOKUP(E10483,Customer[],2,FALSE)</f>
        <v>16 G(2)</v>
      </c>
      <c r="G10483" s="69" t="str">
        <f>VLOOKUP(E10483,Customer[],3,FALSE)</f>
        <v>Taungnu Rd</v>
      </c>
      <c r="H10483" s="69" t="str">
        <f>VLOOKUP(E10483,Customer[],4,FALSE)</f>
        <v>S Paukkan N/Oakkala</v>
      </c>
      <c r="I10483" s="48" t="s">
        <v>25</v>
      </c>
      <c r="J10483" s="82" t="str">
        <f>VLOOKUP(I10483,PGStock[],2,FALSE)</f>
        <v>Columbus Super Red Smooth 350 Ml</v>
      </c>
      <c r="K10483" s="71">
        <f>VLOOKUP(I10483,PGStock[],3,FALSE)</f>
        <v>0.35</v>
      </c>
      <c r="L10483" s="47">
        <v>8</v>
      </c>
      <c r="M10483" s="47">
        <f>VLOOKUP(I10483,PGStock[],6,FALSE)</f>
        <v>150</v>
      </c>
      <c r="N10483" s="47">
        <f>+PGSales!$L10483*PGSales!$M10483</f>
        <v>1200</v>
      </c>
    </row>
    <row r="10484" spans="1:14" hidden="1" x14ac:dyDescent="0.25">
      <c r="A10484" s="77">
        <f t="shared" si="1188"/>
        <v>2025</v>
      </c>
      <c r="B10484" s="77">
        <f t="shared" si="1189"/>
        <v>9</v>
      </c>
      <c r="C10484" s="73">
        <v>45901</v>
      </c>
      <c r="D10484" s="79" t="s">
        <v>66</v>
      </c>
      <c r="E10484" s="80">
        <v>162</v>
      </c>
      <c r="F10484" s="81" t="str">
        <f>VLOOKUP(E10484,Customer[],2,FALSE)</f>
        <v>16 G(2)</v>
      </c>
      <c r="G10484" s="69" t="str">
        <f>VLOOKUP(E10484,Customer[],3,FALSE)</f>
        <v>Taungnu Rd</v>
      </c>
      <c r="H10484" s="69" t="str">
        <f>VLOOKUP(E10484,Customer[],4,FALSE)</f>
        <v>S Paukkan N/Oakkala</v>
      </c>
      <c r="I10484" s="48" t="s">
        <v>20</v>
      </c>
      <c r="J10484" s="82" t="str">
        <f>VLOOKUP(I10484,PGStock[],2,FALSE)</f>
        <v>Formula Rum 700ml</v>
      </c>
      <c r="K10484" s="71">
        <f>VLOOKUP(I10484,PGStock[],3,FALSE)</f>
        <v>0.7</v>
      </c>
      <c r="L10484" s="47">
        <v>3</v>
      </c>
      <c r="M10484" s="47">
        <f>VLOOKUP(I10484,PGStock[],6,FALSE)</f>
        <v>200</v>
      </c>
      <c r="N10484" s="47">
        <f>+PGSales!$L10484*PGSales!$M10484</f>
        <v>600</v>
      </c>
    </row>
    <row r="10485" spans="1:14" hidden="1" x14ac:dyDescent="0.25">
      <c r="A10485" s="77">
        <f t="shared" si="1188"/>
        <v>2025</v>
      </c>
      <c r="B10485" s="77">
        <f t="shared" si="1189"/>
        <v>9</v>
      </c>
      <c r="C10485" s="73">
        <v>45901</v>
      </c>
      <c r="D10485" s="79" t="s">
        <v>56</v>
      </c>
      <c r="E10485" s="80" t="s">
        <v>314</v>
      </c>
      <c r="F10485" s="81" t="str">
        <f>VLOOKUP(E10485,Customer[],2,FALSE)</f>
        <v>Kaung</v>
      </c>
      <c r="G10485" s="69" t="str">
        <f>VLOOKUP(E10485,Customer[],3,FALSE)</f>
        <v>Nuaung Yann Rd</v>
      </c>
      <c r="H10485" s="69" t="str">
        <f>VLOOKUP(E10485,Customer[],4,FALSE)</f>
        <v>S Paukkan N/Oakkala</v>
      </c>
      <c r="I10485" s="48" t="s">
        <v>25</v>
      </c>
      <c r="J10485" s="82" t="str">
        <f>VLOOKUP(I10485,PGStock[],2,FALSE)</f>
        <v>Columbus Super Red Smooth 350 Ml</v>
      </c>
      <c r="K10485" s="71">
        <f>VLOOKUP(I10485,PGStock[],3,FALSE)</f>
        <v>0.35</v>
      </c>
      <c r="L10485" s="47">
        <v>2</v>
      </c>
      <c r="M10485" s="47">
        <f>VLOOKUP(I10485,PGStock[],6,FALSE)</f>
        <v>150</v>
      </c>
      <c r="N10485" s="47">
        <f>+PGSales!$L10485*PGSales!$M10485</f>
        <v>300</v>
      </c>
    </row>
    <row r="10486" spans="1:14" hidden="1" x14ac:dyDescent="0.25">
      <c r="A10486" s="77">
        <f t="shared" si="1188"/>
        <v>2025</v>
      </c>
      <c r="B10486" s="77">
        <f t="shared" si="1189"/>
        <v>9</v>
      </c>
      <c r="C10486" s="73">
        <v>45901</v>
      </c>
      <c r="D10486" s="79" t="s">
        <v>56</v>
      </c>
      <c r="E10486" s="80" t="s">
        <v>314</v>
      </c>
      <c r="F10486" s="81" t="str">
        <f>VLOOKUP(E10486,Customer[],2,FALSE)</f>
        <v>Kaung</v>
      </c>
      <c r="G10486" s="69" t="str">
        <f>VLOOKUP(E10486,Customer[],3,FALSE)</f>
        <v>Nuaung Yann Rd</v>
      </c>
      <c r="H10486" s="69" t="str">
        <f>VLOOKUP(E10486,Customer[],4,FALSE)</f>
        <v>S Paukkan N/Oakkala</v>
      </c>
      <c r="I10486" s="48" t="s">
        <v>20</v>
      </c>
      <c r="J10486" s="82" t="str">
        <f>VLOOKUP(I10486,PGStock[],2,FALSE)</f>
        <v>Formula Rum 700ml</v>
      </c>
      <c r="K10486" s="71">
        <f>VLOOKUP(I10486,PGStock[],3,FALSE)</f>
        <v>0.7</v>
      </c>
      <c r="L10486" s="47">
        <v>1</v>
      </c>
      <c r="M10486" s="47">
        <f>VLOOKUP(I10486,PGStock[],6,FALSE)</f>
        <v>200</v>
      </c>
      <c r="N10486" s="47">
        <f>+PGSales!$L10486*PGSales!$M10486</f>
        <v>200</v>
      </c>
    </row>
    <row r="10487" spans="1:14" hidden="1" x14ac:dyDescent="0.25">
      <c r="A10487" s="77">
        <f t="shared" si="1188"/>
        <v>2025</v>
      </c>
      <c r="B10487" s="77">
        <f t="shared" si="1189"/>
        <v>9</v>
      </c>
      <c r="C10487" s="73">
        <v>45901</v>
      </c>
      <c r="D10487" s="79" t="s">
        <v>62</v>
      </c>
      <c r="E10487" s="80" t="s">
        <v>943</v>
      </c>
      <c r="F10487" s="81" t="str">
        <f>VLOOKUP(E10487,Customer[],2,FALSE)</f>
        <v>Ko Gyi Kyaw</v>
      </c>
      <c r="G10487" s="69" t="str">
        <f>VLOOKUP(E10487,Customer[],3,FALSE)</f>
        <v>Naung Yo Rd</v>
      </c>
      <c r="H10487" s="69" t="str">
        <f>VLOOKUP(E10487,Customer[],4,FALSE)</f>
        <v>S Paukkan N/Oakkala</v>
      </c>
      <c r="I10487" s="48" t="s">
        <v>27</v>
      </c>
      <c r="J10487" s="82" t="str">
        <f>VLOOKUP(I10487,PGStock[],2,FALSE)</f>
        <v>Columbus Super Red Smooth 700 Ml</v>
      </c>
      <c r="K10487" s="71">
        <f>VLOOKUP(I10487,PGStock[],3,FALSE)</f>
        <v>0.7</v>
      </c>
      <c r="L10487" s="47">
        <v>1</v>
      </c>
      <c r="M10487" s="47">
        <f>VLOOKUP(I10487,PGStock[],6,FALSE)</f>
        <v>200</v>
      </c>
      <c r="N10487" s="47">
        <f>+PGSales!$L10487*PGSales!$M10487</f>
        <v>200</v>
      </c>
    </row>
    <row r="10488" spans="1:14" hidden="1" x14ac:dyDescent="0.25">
      <c r="A10488" s="77">
        <f t="shared" si="1188"/>
        <v>2025</v>
      </c>
      <c r="B10488" s="77">
        <f t="shared" si="1189"/>
        <v>9</v>
      </c>
      <c r="C10488" s="73">
        <v>45901</v>
      </c>
      <c r="D10488" s="79" t="s">
        <v>62</v>
      </c>
      <c r="E10488" s="80" t="s">
        <v>943</v>
      </c>
      <c r="F10488" s="81" t="str">
        <f>VLOOKUP(E10488,Customer[],2,FALSE)</f>
        <v>Ko Gyi Kyaw</v>
      </c>
      <c r="G10488" s="69" t="str">
        <f>VLOOKUP(E10488,Customer[],3,FALSE)</f>
        <v>Naung Yo Rd</v>
      </c>
      <c r="H10488" s="69" t="str">
        <f>VLOOKUP(E10488,Customer[],4,FALSE)</f>
        <v>S Paukkan N/Oakkala</v>
      </c>
      <c r="I10488" s="48" t="s">
        <v>25</v>
      </c>
      <c r="J10488" s="82" t="str">
        <f>VLOOKUP(I10488,PGStock[],2,FALSE)</f>
        <v>Columbus Super Red Smooth 350 Ml</v>
      </c>
      <c r="K10488" s="71">
        <f>VLOOKUP(I10488,PGStock[],3,FALSE)</f>
        <v>0.35</v>
      </c>
      <c r="L10488" s="47">
        <v>4</v>
      </c>
      <c r="M10488" s="47">
        <f>VLOOKUP(I10488,PGStock[],6,FALSE)</f>
        <v>150</v>
      </c>
      <c r="N10488" s="47">
        <f>+PGSales!$L10488*PGSales!$M10488</f>
        <v>600</v>
      </c>
    </row>
    <row r="10489" spans="1:14" hidden="1" x14ac:dyDescent="0.25">
      <c r="A10489" s="77">
        <f t="shared" si="1188"/>
        <v>2025</v>
      </c>
      <c r="B10489" s="77">
        <f t="shared" si="1189"/>
        <v>9</v>
      </c>
      <c r="C10489" s="73">
        <v>45901</v>
      </c>
      <c r="D10489" s="79" t="s">
        <v>62</v>
      </c>
      <c r="E10489" s="80" t="s">
        <v>943</v>
      </c>
      <c r="F10489" s="81" t="str">
        <f>VLOOKUP(E10489,Customer[],2,FALSE)</f>
        <v>Ko Gyi Kyaw</v>
      </c>
      <c r="G10489" s="69" t="str">
        <f>VLOOKUP(E10489,Customer[],3,FALSE)</f>
        <v>Naung Yo Rd</v>
      </c>
      <c r="H10489" s="69" t="str">
        <f>VLOOKUP(E10489,Customer[],4,FALSE)</f>
        <v>S Paukkan N/Oakkala</v>
      </c>
      <c r="I10489" s="48" t="s">
        <v>20</v>
      </c>
      <c r="J10489" s="82" t="str">
        <f>VLOOKUP(I10489,PGStock[],2,FALSE)</f>
        <v>Formula Rum 700ml</v>
      </c>
      <c r="K10489" s="71">
        <f>VLOOKUP(I10489,PGStock[],3,FALSE)</f>
        <v>0.7</v>
      </c>
      <c r="L10489" s="47">
        <v>3</v>
      </c>
      <c r="M10489" s="47">
        <f>VLOOKUP(I10489,PGStock[],6,FALSE)</f>
        <v>200</v>
      </c>
      <c r="N10489" s="47">
        <f>+PGSales!$L10489*PGSales!$M10489</f>
        <v>600</v>
      </c>
    </row>
    <row r="10490" spans="1:14" hidden="1" x14ac:dyDescent="0.25">
      <c r="A10490" s="77">
        <f t="shared" si="1188"/>
        <v>2025</v>
      </c>
      <c r="B10490" s="77">
        <f t="shared" si="1189"/>
        <v>9</v>
      </c>
      <c r="C10490" s="73">
        <v>45901</v>
      </c>
      <c r="D10490" s="79" t="s">
        <v>60</v>
      </c>
      <c r="E10490" s="80" t="s">
        <v>394</v>
      </c>
      <c r="F10490" s="81" t="str">
        <f>VLOOKUP(E10490,Customer[],2,FALSE)</f>
        <v>Khun Myant</v>
      </c>
      <c r="G10490" s="69" t="str">
        <f>VLOOKUP(E10490,Customer[],3,FALSE)</f>
        <v>Nuaung Yann Rd</v>
      </c>
      <c r="H10490" s="69" t="str">
        <f>VLOOKUP(E10490,Customer[],4,FALSE)</f>
        <v>S Paukkan N/Oakkala</v>
      </c>
      <c r="I10490" s="48" t="s">
        <v>27</v>
      </c>
      <c r="J10490" s="82" t="str">
        <f>VLOOKUP(I10490,PGStock[],2,FALSE)</f>
        <v>Columbus Super Red Smooth 700 Ml</v>
      </c>
      <c r="K10490" s="71">
        <f>VLOOKUP(I10490,PGStock[],3,FALSE)</f>
        <v>0.7</v>
      </c>
      <c r="L10490" s="47">
        <v>2</v>
      </c>
      <c r="M10490" s="47">
        <f>VLOOKUP(I10490,PGStock[],6,FALSE)</f>
        <v>200</v>
      </c>
      <c r="N10490" s="47">
        <f>+PGSales!$L10490*PGSales!$M10490</f>
        <v>400</v>
      </c>
    </row>
    <row r="10491" spans="1:14" hidden="1" x14ac:dyDescent="0.25">
      <c r="A10491" s="77">
        <f t="shared" ref="A10491:A10546" si="1190">YEAR(C10491)</f>
        <v>2025</v>
      </c>
      <c r="B10491" s="77">
        <f t="shared" ref="B10491:B10546" si="1191">MONTH(C10491)</f>
        <v>9</v>
      </c>
      <c r="C10491" s="73">
        <v>45901</v>
      </c>
      <c r="D10491" s="79" t="s">
        <v>60</v>
      </c>
      <c r="E10491" s="80" t="s">
        <v>394</v>
      </c>
      <c r="F10491" s="81" t="str">
        <f>VLOOKUP(E10491,Customer[],2,FALSE)</f>
        <v>Khun Myant</v>
      </c>
      <c r="G10491" s="69" t="str">
        <f>VLOOKUP(E10491,Customer[],3,FALSE)</f>
        <v>Nuaung Yann Rd</v>
      </c>
      <c r="H10491" s="69" t="str">
        <f>VLOOKUP(E10491,Customer[],4,FALSE)</f>
        <v>S Paukkan N/Oakkala</v>
      </c>
      <c r="I10491" s="48" t="s">
        <v>25</v>
      </c>
      <c r="J10491" s="82" t="str">
        <f>VLOOKUP(I10491,PGStock[],2,FALSE)</f>
        <v>Columbus Super Red Smooth 350 Ml</v>
      </c>
      <c r="K10491" s="71">
        <f>VLOOKUP(I10491,PGStock[],3,FALSE)</f>
        <v>0.35</v>
      </c>
      <c r="L10491" s="47">
        <v>5</v>
      </c>
      <c r="M10491" s="47">
        <f>VLOOKUP(I10491,PGStock[],6,FALSE)</f>
        <v>150</v>
      </c>
      <c r="N10491" s="47">
        <f>+PGSales!$L10491*PGSales!$M10491</f>
        <v>750</v>
      </c>
    </row>
    <row r="10492" spans="1:14" hidden="1" x14ac:dyDescent="0.25">
      <c r="A10492" s="77">
        <f t="shared" si="1190"/>
        <v>2025</v>
      </c>
      <c r="B10492" s="77">
        <f t="shared" si="1191"/>
        <v>9</v>
      </c>
      <c r="C10492" s="73">
        <v>45901</v>
      </c>
      <c r="D10492" s="79" t="s">
        <v>60</v>
      </c>
      <c r="E10492" s="80" t="s">
        <v>394</v>
      </c>
      <c r="F10492" s="81" t="str">
        <f>VLOOKUP(E10492,Customer[],2,FALSE)</f>
        <v>Khun Myant</v>
      </c>
      <c r="G10492" s="69" t="str">
        <f>VLOOKUP(E10492,Customer[],3,FALSE)</f>
        <v>Nuaung Yann Rd</v>
      </c>
      <c r="H10492" s="69" t="str">
        <f>VLOOKUP(E10492,Customer[],4,FALSE)</f>
        <v>S Paukkan N/Oakkala</v>
      </c>
      <c r="I10492" s="48" t="s">
        <v>20</v>
      </c>
      <c r="J10492" s="82" t="str">
        <f>VLOOKUP(I10492,PGStock[],2,FALSE)</f>
        <v>Formula Rum 700ml</v>
      </c>
      <c r="K10492" s="71">
        <f>VLOOKUP(I10492,PGStock[],3,FALSE)</f>
        <v>0.7</v>
      </c>
      <c r="L10492" s="47">
        <v>4</v>
      </c>
      <c r="M10492" s="47">
        <f>VLOOKUP(I10492,PGStock[],6,FALSE)</f>
        <v>200</v>
      </c>
      <c r="N10492" s="47">
        <f>+PGSales!$L10492*PGSales!$M10492</f>
        <v>800</v>
      </c>
    </row>
    <row r="10493" spans="1:14" hidden="1" x14ac:dyDescent="0.25">
      <c r="A10493" s="77">
        <f t="shared" si="1190"/>
        <v>2025</v>
      </c>
      <c r="B10493" s="77">
        <f t="shared" si="1191"/>
        <v>9</v>
      </c>
      <c r="C10493" s="73">
        <v>45901</v>
      </c>
      <c r="D10493" s="79" t="s">
        <v>109</v>
      </c>
      <c r="E10493" s="80">
        <v>29</v>
      </c>
      <c r="F10493" s="81">
        <f>VLOOKUP(E10493,Customer[],2,FALSE)</f>
        <v>29</v>
      </c>
      <c r="G10493" s="69" t="str">
        <f>VLOOKUP(E10493,Customer[],3,FALSE)</f>
        <v xml:space="preserve">Lan Thit Lan </v>
      </c>
      <c r="H10493" s="69" t="str">
        <f>VLOOKUP(E10493,Customer[],4,FALSE)</f>
        <v>Htauk kyant</v>
      </c>
      <c r="I10493" s="48" t="s">
        <v>25</v>
      </c>
      <c r="J10493" s="82" t="str">
        <f>VLOOKUP(I10493,PGStock[],2,FALSE)</f>
        <v>Columbus Super Red Smooth 350 Ml</v>
      </c>
      <c r="K10493" s="71">
        <f>VLOOKUP(I10493,PGStock[],3,FALSE)</f>
        <v>0.35</v>
      </c>
      <c r="L10493" s="47">
        <v>2</v>
      </c>
      <c r="M10493" s="47">
        <f>VLOOKUP(I10493,PGStock[],6,FALSE)</f>
        <v>150</v>
      </c>
      <c r="N10493" s="47">
        <f>+PGSales!$L10493*PGSales!$M10493</f>
        <v>300</v>
      </c>
    </row>
    <row r="10494" spans="1:14" hidden="1" x14ac:dyDescent="0.25">
      <c r="A10494" s="77">
        <f t="shared" si="1190"/>
        <v>2025</v>
      </c>
      <c r="B10494" s="77">
        <f t="shared" si="1191"/>
        <v>9</v>
      </c>
      <c r="C10494" s="73">
        <v>45901</v>
      </c>
      <c r="D10494" s="79" t="s">
        <v>109</v>
      </c>
      <c r="E10494" s="80">
        <v>29</v>
      </c>
      <c r="F10494" s="81">
        <f>VLOOKUP(E10494,Customer[],2,FALSE)</f>
        <v>29</v>
      </c>
      <c r="G10494" s="69" t="str">
        <f>VLOOKUP(E10494,Customer[],3,FALSE)</f>
        <v xml:space="preserve">Lan Thit Lan </v>
      </c>
      <c r="H10494" s="69" t="str">
        <f>VLOOKUP(E10494,Customer[],4,FALSE)</f>
        <v>Htauk kyant</v>
      </c>
      <c r="I10494" s="48" t="s">
        <v>20</v>
      </c>
      <c r="J10494" s="82" t="str">
        <f>VLOOKUP(I10494,PGStock[],2,FALSE)</f>
        <v>Formula Rum 700ml</v>
      </c>
      <c r="K10494" s="71">
        <f>VLOOKUP(I10494,PGStock[],3,FALSE)</f>
        <v>0.7</v>
      </c>
      <c r="L10494" s="47">
        <v>1</v>
      </c>
      <c r="M10494" s="47">
        <f>VLOOKUP(I10494,PGStock[],6,FALSE)</f>
        <v>200</v>
      </c>
      <c r="N10494" s="47">
        <f>+PGSales!$L10494*PGSales!$M10494</f>
        <v>200</v>
      </c>
    </row>
    <row r="10495" spans="1:14" hidden="1" x14ac:dyDescent="0.25">
      <c r="A10495" s="77">
        <f t="shared" si="1190"/>
        <v>2025</v>
      </c>
      <c r="B10495" s="77">
        <f t="shared" si="1191"/>
        <v>9</v>
      </c>
      <c r="C10495" s="73">
        <v>45901</v>
      </c>
      <c r="D10495" s="79" t="s">
        <v>115</v>
      </c>
      <c r="E10495" s="80" t="s">
        <v>515</v>
      </c>
      <c r="F10495" s="81" t="str">
        <f>VLOOKUP(E10495,Customer[],2,FALSE)</f>
        <v xml:space="preserve">KK </v>
      </c>
      <c r="G10495" s="69" t="str">
        <f>VLOOKUP(E10495,Customer[],3,FALSE)</f>
        <v>Oae Yin Sd</v>
      </c>
      <c r="H10495" s="69" t="str">
        <f>VLOOKUP(E10495,Customer[],4,FALSE)</f>
        <v>Htauk kyant</v>
      </c>
      <c r="I10495" s="48" t="s">
        <v>27</v>
      </c>
      <c r="J10495" s="82" t="str">
        <f>VLOOKUP(I10495,PGStock[],2,FALSE)</f>
        <v>Columbus Super Red Smooth 700 Ml</v>
      </c>
      <c r="K10495" s="71">
        <f>VLOOKUP(I10495,PGStock[],3,FALSE)</f>
        <v>0.7</v>
      </c>
      <c r="L10495" s="47">
        <v>2</v>
      </c>
      <c r="M10495" s="47">
        <f>VLOOKUP(I10495,PGStock[],6,FALSE)</f>
        <v>200</v>
      </c>
      <c r="N10495" s="47">
        <f>+PGSales!$L10495*PGSales!$M10495</f>
        <v>400</v>
      </c>
    </row>
    <row r="10496" spans="1:14" hidden="1" x14ac:dyDescent="0.25">
      <c r="A10496" s="77">
        <f t="shared" si="1190"/>
        <v>2025</v>
      </c>
      <c r="B10496" s="77">
        <f t="shared" si="1191"/>
        <v>9</v>
      </c>
      <c r="C10496" s="73">
        <v>45901</v>
      </c>
      <c r="D10496" s="79" t="s">
        <v>115</v>
      </c>
      <c r="E10496" s="80" t="s">
        <v>515</v>
      </c>
      <c r="F10496" s="81" t="str">
        <f>VLOOKUP(E10496,Customer[],2,FALSE)</f>
        <v xml:space="preserve">KK </v>
      </c>
      <c r="G10496" s="69" t="str">
        <f>VLOOKUP(E10496,Customer[],3,FALSE)</f>
        <v>Oae Yin Sd</v>
      </c>
      <c r="H10496" s="69" t="str">
        <f>VLOOKUP(E10496,Customer[],4,FALSE)</f>
        <v>Htauk kyant</v>
      </c>
      <c r="I10496" s="48" t="s">
        <v>25</v>
      </c>
      <c r="J10496" s="82" t="str">
        <f>VLOOKUP(I10496,PGStock[],2,FALSE)</f>
        <v>Columbus Super Red Smooth 350 Ml</v>
      </c>
      <c r="K10496" s="71">
        <f>VLOOKUP(I10496,PGStock[],3,FALSE)</f>
        <v>0.35</v>
      </c>
      <c r="L10496" s="47">
        <v>6</v>
      </c>
      <c r="M10496" s="47">
        <f>VLOOKUP(I10496,PGStock[],6,FALSE)</f>
        <v>150</v>
      </c>
      <c r="N10496" s="47">
        <f>+PGSales!$L10496*PGSales!$M10496</f>
        <v>900</v>
      </c>
    </row>
    <row r="10497" spans="1:14" hidden="1" x14ac:dyDescent="0.25">
      <c r="A10497" s="77">
        <f t="shared" si="1190"/>
        <v>2025</v>
      </c>
      <c r="B10497" s="77">
        <f t="shared" si="1191"/>
        <v>9</v>
      </c>
      <c r="C10497" s="73">
        <v>45901</v>
      </c>
      <c r="D10497" s="79" t="s">
        <v>115</v>
      </c>
      <c r="E10497" s="80" t="s">
        <v>515</v>
      </c>
      <c r="F10497" s="81" t="str">
        <f>VLOOKUP(E10497,Customer[],2,FALSE)</f>
        <v xml:space="preserve">KK </v>
      </c>
      <c r="G10497" s="69" t="str">
        <f>VLOOKUP(E10497,Customer[],3,FALSE)</f>
        <v>Oae Yin Sd</v>
      </c>
      <c r="H10497" s="69" t="str">
        <f>VLOOKUP(E10497,Customer[],4,FALSE)</f>
        <v>Htauk kyant</v>
      </c>
      <c r="I10497" s="48" t="s">
        <v>20</v>
      </c>
      <c r="J10497" s="82" t="str">
        <f>VLOOKUP(I10497,PGStock[],2,FALSE)</f>
        <v>Formula Rum 700ml</v>
      </c>
      <c r="K10497" s="71">
        <f>VLOOKUP(I10497,PGStock[],3,FALSE)</f>
        <v>0.7</v>
      </c>
      <c r="L10497" s="47">
        <v>1</v>
      </c>
      <c r="M10497" s="47">
        <f>VLOOKUP(I10497,PGStock[],6,FALSE)</f>
        <v>200</v>
      </c>
      <c r="N10497" s="47">
        <f>+PGSales!$L10497*PGSales!$M10497</f>
        <v>200</v>
      </c>
    </row>
    <row r="10498" spans="1:14" hidden="1" x14ac:dyDescent="0.25">
      <c r="A10498" s="77">
        <f t="shared" si="1190"/>
        <v>2025</v>
      </c>
      <c r="B10498" s="77">
        <f t="shared" si="1191"/>
        <v>9</v>
      </c>
      <c r="C10498" s="73">
        <v>45901</v>
      </c>
      <c r="D10498" s="79" t="s">
        <v>1</v>
      </c>
      <c r="E10498" s="80" t="s">
        <v>952</v>
      </c>
      <c r="F10498" s="81" t="str">
        <f>VLOOKUP(E10498,Customer[],2,FALSE)</f>
        <v>Doe Lay</v>
      </c>
      <c r="G10498" s="69" t="str">
        <f>VLOOKUP(E10498,Customer[],3,FALSE)</f>
        <v>Pyay Lan Rd</v>
      </c>
      <c r="H10498" s="69" t="str">
        <f>VLOOKUP(E10498,Customer[],4,FALSE)</f>
        <v>Htauk kyant</v>
      </c>
      <c r="I10498" s="48" t="s">
        <v>25</v>
      </c>
      <c r="J10498" s="82" t="str">
        <f>VLOOKUP(I10498,PGStock[],2,FALSE)</f>
        <v>Columbus Super Red Smooth 350 Ml</v>
      </c>
      <c r="K10498" s="71">
        <f>VLOOKUP(I10498,PGStock[],3,FALSE)</f>
        <v>0.35</v>
      </c>
      <c r="L10498" s="47">
        <v>2</v>
      </c>
      <c r="M10498" s="47">
        <f>VLOOKUP(I10498,PGStock[],6,FALSE)</f>
        <v>150</v>
      </c>
      <c r="N10498" s="47">
        <f>+PGSales!$L10498*PGSales!$M10498</f>
        <v>300</v>
      </c>
    </row>
    <row r="10499" spans="1:14" hidden="1" x14ac:dyDescent="0.25">
      <c r="A10499" s="77">
        <f t="shared" si="1190"/>
        <v>2025</v>
      </c>
      <c r="B10499" s="77">
        <f t="shared" si="1191"/>
        <v>9</v>
      </c>
      <c r="C10499" s="73">
        <v>45901</v>
      </c>
      <c r="D10499" s="79" t="s">
        <v>2</v>
      </c>
      <c r="E10499" s="80" t="s">
        <v>512</v>
      </c>
      <c r="F10499" s="81" t="str">
        <f>VLOOKUP(E10499,Customer[],2,FALSE)</f>
        <v>Moe Thounk Pan</v>
      </c>
      <c r="G10499" s="69" t="str">
        <f>VLOOKUP(E10499,Customer[],3,FALSE)</f>
        <v>Mya Yatu Sd</v>
      </c>
      <c r="H10499" s="69" t="str">
        <f>VLOOKUP(E10499,Customer[],4,FALSE)</f>
        <v>Htauk kyant</v>
      </c>
      <c r="I10499" s="48" t="s">
        <v>25</v>
      </c>
      <c r="J10499" s="82" t="str">
        <f>VLOOKUP(I10499,PGStock[],2,FALSE)</f>
        <v>Columbus Super Red Smooth 350 Ml</v>
      </c>
      <c r="K10499" s="71">
        <f>VLOOKUP(I10499,PGStock[],3,FALSE)</f>
        <v>0.35</v>
      </c>
      <c r="L10499" s="47">
        <v>2</v>
      </c>
      <c r="M10499" s="47">
        <f>VLOOKUP(I10499,PGStock[],6,FALSE)</f>
        <v>150</v>
      </c>
      <c r="N10499" s="47">
        <f>+PGSales!$L10499*PGSales!$M10499</f>
        <v>300</v>
      </c>
    </row>
    <row r="10500" spans="1:14" hidden="1" x14ac:dyDescent="0.25">
      <c r="A10500" s="77">
        <f t="shared" si="1190"/>
        <v>2025</v>
      </c>
      <c r="B10500" s="77">
        <f t="shared" si="1191"/>
        <v>9</v>
      </c>
      <c r="C10500" s="73">
        <v>45901</v>
      </c>
      <c r="D10500" s="79" t="s">
        <v>935</v>
      </c>
      <c r="E10500" s="80" t="s">
        <v>733</v>
      </c>
      <c r="F10500" s="81" t="str">
        <f>VLOOKUP(E10500,Customer[],2,FALSE)</f>
        <v>Shwe Young</v>
      </c>
      <c r="G10500" s="69" t="str">
        <f>VLOOKUP(E10500,Customer[],3,FALSE)</f>
        <v>Moe Yi Rd</v>
      </c>
      <c r="H10500" s="69" t="str">
        <f>VLOOKUP(E10500,Customer[],4,FALSE)</f>
        <v>Htauk kyant</v>
      </c>
      <c r="I10500" s="48" t="s">
        <v>25</v>
      </c>
      <c r="J10500" s="82" t="str">
        <f>VLOOKUP(I10500,PGStock[],2,FALSE)</f>
        <v>Columbus Super Red Smooth 350 Ml</v>
      </c>
      <c r="K10500" s="71">
        <f>VLOOKUP(I10500,PGStock[],3,FALSE)</f>
        <v>0.35</v>
      </c>
      <c r="L10500" s="47">
        <v>3</v>
      </c>
      <c r="M10500" s="47">
        <f>VLOOKUP(I10500,PGStock[],6,FALSE)</f>
        <v>150</v>
      </c>
      <c r="N10500" s="47">
        <f>+PGSales!$L10500*PGSales!$M10500</f>
        <v>450</v>
      </c>
    </row>
    <row r="10501" spans="1:14" hidden="1" x14ac:dyDescent="0.25">
      <c r="A10501" s="77">
        <f t="shared" si="1190"/>
        <v>2025</v>
      </c>
      <c r="B10501" s="77">
        <f t="shared" si="1191"/>
        <v>9</v>
      </c>
      <c r="C10501" s="73">
        <v>45902</v>
      </c>
      <c r="D10501" s="79" t="s">
        <v>131</v>
      </c>
      <c r="E10501" s="80" t="s">
        <v>551</v>
      </c>
      <c r="F10501" s="81" t="str">
        <f>VLOOKUP(E10501,Customer[],2,FALSE)</f>
        <v>Nat Thit Oo</v>
      </c>
      <c r="G10501" s="69" t="str">
        <f>VLOOKUP(E10501,Customer[],3,FALSE)</f>
        <v>Take Htae Sd</v>
      </c>
      <c r="H10501" s="69" t="str">
        <f>VLOOKUP(E10501,Customer[],4,FALSE)</f>
        <v>Hlaing Thar Yar</v>
      </c>
      <c r="I10501" s="48" t="s">
        <v>25</v>
      </c>
      <c r="J10501" s="82" t="str">
        <f>VLOOKUP(I10501,PGStock[],2,FALSE)</f>
        <v>Columbus Super Red Smooth 350 Ml</v>
      </c>
      <c r="K10501" s="71">
        <f>VLOOKUP(I10501,PGStock[],3,FALSE)</f>
        <v>0.35</v>
      </c>
      <c r="L10501" s="47">
        <v>3</v>
      </c>
      <c r="M10501" s="47">
        <f>VLOOKUP(I10501,PGStock[],6,FALSE)</f>
        <v>150</v>
      </c>
      <c r="N10501" s="47">
        <f>+PGSales!$L10501*PGSales!$M10501</f>
        <v>450</v>
      </c>
    </row>
    <row r="10502" spans="1:14" hidden="1" x14ac:dyDescent="0.25">
      <c r="A10502" s="77">
        <f t="shared" si="1190"/>
        <v>2025</v>
      </c>
      <c r="B10502" s="77">
        <f t="shared" si="1191"/>
        <v>9</v>
      </c>
      <c r="C10502" s="73">
        <v>45902</v>
      </c>
      <c r="D10502" s="79" t="s">
        <v>131</v>
      </c>
      <c r="E10502" s="80" t="s">
        <v>551</v>
      </c>
      <c r="F10502" s="81" t="str">
        <f>VLOOKUP(E10502,Customer[],2,FALSE)</f>
        <v>Nat Thit Oo</v>
      </c>
      <c r="G10502" s="69" t="str">
        <f>VLOOKUP(E10502,Customer[],3,FALSE)</f>
        <v>Take Htae Sd</v>
      </c>
      <c r="H10502" s="69" t="str">
        <f>VLOOKUP(E10502,Customer[],4,FALSE)</f>
        <v>Hlaing Thar Yar</v>
      </c>
      <c r="I10502" s="48" t="s">
        <v>20</v>
      </c>
      <c r="J10502" s="82" t="str">
        <f>VLOOKUP(I10502,PGStock[],2,FALSE)</f>
        <v>Formula Rum 700ml</v>
      </c>
      <c r="K10502" s="71">
        <f>VLOOKUP(I10502,PGStock[],3,FALSE)</f>
        <v>0.7</v>
      </c>
      <c r="L10502" s="47">
        <v>1</v>
      </c>
      <c r="M10502" s="47">
        <f>VLOOKUP(I10502,PGStock[],6,FALSE)</f>
        <v>200</v>
      </c>
      <c r="N10502" s="47">
        <f>+PGSales!$L10502*PGSales!$M10502</f>
        <v>200</v>
      </c>
    </row>
    <row r="10503" spans="1:14" hidden="1" x14ac:dyDescent="0.25">
      <c r="A10503" s="77">
        <f t="shared" si="1190"/>
        <v>2025</v>
      </c>
      <c r="B10503" s="77">
        <f t="shared" si="1191"/>
        <v>9</v>
      </c>
      <c r="C10503" s="73">
        <v>45902</v>
      </c>
      <c r="D10503" s="79" t="s">
        <v>68</v>
      </c>
      <c r="E10503" s="80" t="s">
        <v>552</v>
      </c>
      <c r="F10503" s="81" t="str">
        <f>VLOOKUP(E10503,Customer[],2,FALSE)</f>
        <v>Dana Toe(2)</v>
      </c>
      <c r="G10503" s="69" t="str">
        <f>VLOOKUP(E10503,Customer[],3,FALSE)</f>
        <v>Pamoe Hinn Rd</v>
      </c>
      <c r="H10503" s="69" t="str">
        <f>VLOOKUP(E10503,Customer[],4,FALSE)</f>
        <v>Hlaing Thar Yar Route (1)</v>
      </c>
      <c r="I10503" s="48" t="s">
        <v>25</v>
      </c>
      <c r="J10503" s="82" t="str">
        <f>VLOOKUP(I10503,PGStock[],2,FALSE)</f>
        <v>Columbus Super Red Smooth 350 Ml</v>
      </c>
      <c r="K10503" s="71">
        <f>VLOOKUP(I10503,PGStock[],3,FALSE)</f>
        <v>0.35</v>
      </c>
      <c r="L10503" s="47">
        <v>2</v>
      </c>
      <c r="M10503" s="47">
        <f>VLOOKUP(I10503,PGStock[],6,FALSE)</f>
        <v>150</v>
      </c>
      <c r="N10503" s="47">
        <f>+PGSales!$L10503*PGSales!$M10503</f>
        <v>300</v>
      </c>
    </row>
    <row r="10504" spans="1:14" hidden="1" x14ac:dyDescent="0.25">
      <c r="A10504" s="77">
        <f t="shared" si="1190"/>
        <v>2025</v>
      </c>
      <c r="B10504" s="77">
        <f t="shared" si="1191"/>
        <v>9</v>
      </c>
      <c r="C10504" s="73">
        <v>45902</v>
      </c>
      <c r="D10504" s="79" t="s">
        <v>68</v>
      </c>
      <c r="E10504" s="80" t="s">
        <v>552</v>
      </c>
      <c r="F10504" s="81" t="str">
        <f>VLOOKUP(E10504,Customer[],2,FALSE)</f>
        <v>Dana Toe(2)</v>
      </c>
      <c r="G10504" s="69" t="str">
        <f>VLOOKUP(E10504,Customer[],3,FALSE)</f>
        <v>Pamoe Hinn Rd</v>
      </c>
      <c r="H10504" s="69" t="str">
        <f>VLOOKUP(E10504,Customer[],4,FALSE)</f>
        <v>Hlaing Thar Yar Route (1)</v>
      </c>
      <c r="I10504" s="48" t="s">
        <v>20</v>
      </c>
      <c r="J10504" s="82" t="str">
        <f>VLOOKUP(I10504,PGStock[],2,FALSE)</f>
        <v>Formula Rum 700ml</v>
      </c>
      <c r="K10504" s="71">
        <f>VLOOKUP(I10504,PGStock[],3,FALSE)</f>
        <v>0.7</v>
      </c>
      <c r="L10504" s="47">
        <v>3</v>
      </c>
      <c r="M10504" s="47">
        <f>VLOOKUP(I10504,PGStock[],6,FALSE)</f>
        <v>200</v>
      </c>
      <c r="N10504" s="47">
        <f>+PGSales!$L10504*PGSales!$M10504</f>
        <v>600</v>
      </c>
    </row>
    <row r="10505" spans="1:14" hidden="1" x14ac:dyDescent="0.25">
      <c r="A10505" s="77">
        <f t="shared" si="1190"/>
        <v>2025</v>
      </c>
      <c r="B10505" s="77">
        <f t="shared" si="1191"/>
        <v>9</v>
      </c>
      <c r="C10505" s="73">
        <v>45902</v>
      </c>
      <c r="D10505" s="79" t="s">
        <v>878</v>
      </c>
      <c r="E10505" s="80" t="s">
        <v>532</v>
      </c>
      <c r="F10505" s="81" t="str">
        <f>VLOOKUP(E10505,Customer[],2,FALSE)</f>
        <v>Okk Kar</v>
      </c>
      <c r="G10505" s="69" t="str">
        <f>VLOOKUP(E10505,Customer[],3,FALSE)</f>
        <v>Pi Moe Hinn Sd</v>
      </c>
      <c r="H10505" s="69" t="str">
        <f>VLOOKUP(E10505,Customer[],4,FALSE)</f>
        <v>Hlaing Thar Yar</v>
      </c>
      <c r="I10505" s="48" t="s">
        <v>27</v>
      </c>
      <c r="J10505" s="82" t="str">
        <f>VLOOKUP(I10505,PGStock[],2,FALSE)</f>
        <v>Columbus Super Red Smooth 700 Ml</v>
      </c>
      <c r="K10505" s="71">
        <f>VLOOKUP(I10505,PGStock[],3,FALSE)</f>
        <v>0.7</v>
      </c>
      <c r="L10505" s="47">
        <v>3</v>
      </c>
      <c r="M10505" s="47">
        <f>VLOOKUP(I10505,PGStock[],6,FALSE)</f>
        <v>200</v>
      </c>
      <c r="N10505" s="47">
        <f>+PGSales!$L10505*PGSales!$M10505</f>
        <v>600</v>
      </c>
    </row>
    <row r="10506" spans="1:14" hidden="1" x14ac:dyDescent="0.25">
      <c r="A10506" s="77">
        <f t="shared" si="1190"/>
        <v>2025</v>
      </c>
      <c r="B10506" s="77">
        <f t="shared" si="1191"/>
        <v>9</v>
      </c>
      <c r="C10506" s="73">
        <v>45902</v>
      </c>
      <c r="D10506" s="79" t="s">
        <v>878</v>
      </c>
      <c r="E10506" s="80" t="s">
        <v>532</v>
      </c>
      <c r="F10506" s="81" t="str">
        <f>VLOOKUP(E10506,Customer[],2,FALSE)</f>
        <v>Okk Kar</v>
      </c>
      <c r="G10506" s="69" t="str">
        <f>VLOOKUP(E10506,Customer[],3,FALSE)</f>
        <v>Pi Moe Hinn Sd</v>
      </c>
      <c r="H10506" s="69" t="str">
        <f>VLOOKUP(E10506,Customer[],4,FALSE)</f>
        <v>Hlaing Thar Yar</v>
      </c>
      <c r="I10506" s="48" t="s">
        <v>25</v>
      </c>
      <c r="J10506" s="82" t="str">
        <f>VLOOKUP(I10506,PGStock[],2,FALSE)</f>
        <v>Columbus Super Red Smooth 350 Ml</v>
      </c>
      <c r="K10506" s="71">
        <f>VLOOKUP(I10506,PGStock[],3,FALSE)</f>
        <v>0.35</v>
      </c>
      <c r="L10506" s="47">
        <v>2</v>
      </c>
      <c r="M10506" s="47">
        <f>VLOOKUP(I10506,PGStock[],6,FALSE)</f>
        <v>150</v>
      </c>
      <c r="N10506" s="47">
        <f>+PGSales!$L10506*PGSales!$M10506</f>
        <v>300</v>
      </c>
    </row>
    <row r="10507" spans="1:14" hidden="1" x14ac:dyDescent="0.25">
      <c r="A10507" s="77">
        <f t="shared" si="1190"/>
        <v>2025</v>
      </c>
      <c r="B10507" s="77">
        <f t="shared" si="1191"/>
        <v>9</v>
      </c>
      <c r="C10507" s="73">
        <v>45902</v>
      </c>
      <c r="D10507" s="79" t="s">
        <v>878</v>
      </c>
      <c r="E10507" s="80" t="s">
        <v>532</v>
      </c>
      <c r="F10507" s="81" t="str">
        <f>VLOOKUP(E10507,Customer[],2,FALSE)</f>
        <v>Okk Kar</v>
      </c>
      <c r="G10507" s="69" t="str">
        <f>VLOOKUP(E10507,Customer[],3,FALSE)</f>
        <v>Pi Moe Hinn Sd</v>
      </c>
      <c r="H10507" s="69" t="str">
        <f>VLOOKUP(E10507,Customer[],4,FALSE)</f>
        <v>Hlaing Thar Yar</v>
      </c>
      <c r="I10507" s="48" t="s">
        <v>20</v>
      </c>
      <c r="J10507" s="82" t="str">
        <f>VLOOKUP(I10507,PGStock[],2,FALSE)</f>
        <v>Formula Rum 700ml</v>
      </c>
      <c r="K10507" s="71">
        <f>VLOOKUP(I10507,PGStock[],3,FALSE)</f>
        <v>0.7</v>
      </c>
      <c r="L10507" s="47">
        <v>3</v>
      </c>
      <c r="M10507" s="47">
        <f>VLOOKUP(I10507,PGStock[],6,FALSE)</f>
        <v>200</v>
      </c>
      <c r="N10507" s="47">
        <f>+PGSales!$L10507*PGSales!$M10507</f>
        <v>600</v>
      </c>
    </row>
    <row r="10508" spans="1:14" hidden="1" x14ac:dyDescent="0.25">
      <c r="A10508" s="77">
        <f t="shared" ref="A10508:A10526" si="1192">YEAR(C10508)</f>
        <v>2025</v>
      </c>
      <c r="B10508" s="77">
        <f t="shared" ref="B10508:B10526" si="1193">MONTH(C10508)</f>
        <v>9</v>
      </c>
      <c r="C10508" s="73">
        <v>45902</v>
      </c>
      <c r="D10508" s="79" t="s">
        <v>74</v>
      </c>
      <c r="E10508" s="80" t="s">
        <v>542</v>
      </c>
      <c r="F10508" s="81" t="str">
        <f>VLOOKUP(E10508,Customer[],2,FALSE)</f>
        <v>Hein</v>
      </c>
      <c r="G10508" s="69" t="str">
        <f>VLOOKUP(E10508,Customer[],3,FALSE)</f>
        <v>Pi Moe Hinn Sd</v>
      </c>
      <c r="H10508" s="69" t="str">
        <f>VLOOKUP(E10508,Customer[],4,FALSE)</f>
        <v>Hlaing Thar Yar</v>
      </c>
      <c r="I10508" s="48" t="s">
        <v>20</v>
      </c>
      <c r="J10508" s="82" t="str">
        <f>VLOOKUP(I10508,PGStock[],2,FALSE)</f>
        <v>Formula Rum 700ml</v>
      </c>
      <c r="K10508" s="71">
        <f>VLOOKUP(I10508,PGStock[],3,FALSE)</f>
        <v>0.7</v>
      </c>
      <c r="L10508" s="47">
        <v>1</v>
      </c>
      <c r="M10508" s="47">
        <f>VLOOKUP(I10508,PGStock[],6,FALSE)</f>
        <v>200</v>
      </c>
      <c r="N10508" s="47">
        <f>+PGSales!$L10508*PGSales!$M10508</f>
        <v>200</v>
      </c>
    </row>
    <row r="10509" spans="1:14" hidden="1" x14ac:dyDescent="0.25">
      <c r="A10509" s="77">
        <f t="shared" si="1192"/>
        <v>2025</v>
      </c>
      <c r="B10509" s="77">
        <f t="shared" si="1193"/>
        <v>9</v>
      </c>
      <c r="C10509" s="73">
        <v>45902</v>
      </c>
      <c r="D10509" s="79" t="s">
        <v>275</v>
      </c>
      <c r="E10509" s="80" t="s">
        <v>541</v>
      </c>
      <c r="F10509" s="81" t="str">
        <f>VLOOKUP(E10509,Customer[],2,FALSE)</f>
        <v>Hlaing Min Htet</v>
      </c>
      <c r="G10509" s="69" t="str">
        <f>VLOOKUP(E10509,Customer[],3,FALSE)</f>
        <v>Pi Moe Hinn Sd</v>
      </c>
      <c r="H10509" s="69" t="str">
        <f>VLOOKUP(E10509,Customer[],4,FALSE)</f>
        <v>Hlaing Thar Yar</v>
      </c>
      <c r="I10509" s="48" t="s">
        <v>25</v>
      </c>
      <c r="J10509" s="82" t="str">
        <f>VLOOKUP(I10509,PGStock[],2,FALSE)</f>
        <v>Columbus Super Red Smooth 350 Ml</v>
      </c>
      <c r="K10509" s="71">
        <f>VLOOKUP(I10509,PGStock[],3,FALSE)</f>
        <v>0.35</v>
      </c>
      <c r="L10509" s="47">
        <v>2</v>
      </c>
      <c r="M10509" s="47">
        <f>VLOOKUP(I10509,PGStock[],6,FALSE)</f>
        <v>150</v>
      </c>
      <c r="N10509" s="47">
        <f>+PGSales!$L10509*PGSales!$M10509</f>
        <v>300</v>
      </c>
    </row>
    <row r="10510" spans="1:14" hidden="1" x14ac:dyDescent="0.25">
      <c r="A10510" s="77">
        <f t="shared" si="1192"/>
        <v>2025</v>
      </c>
      <c r="B10510" s="77">
        <f t="shared" si="1193"/>
        <v>9</v>
      </c>
      <c r="C10510" s="73">
        <v>45902</v>
      </c>
      <c r="D10510" s="79" t="s">
        <v>275</v>
      </c>
      <c r="E10510" s="80" t="s">
        <v>541</v>
      </c>
      <c r="F10510" s="81" t="str">
        <f>VLOOKUP(E10510,Customer[],2,FALSE)</f>
        <v>Hlaing Min Htet</v>
      </c>
      <c r="G10510" s="69" t="str">
        <f>VLOOKUP(E10510,Customer[],3,FALSE)</f>
        <v>Pi Moe Hinn Sd</v>
      </c>
      <c r="H10510" s="69" t="str">
        <f>VLOOKUP(E10510,Customer[],4,FALSE)</f>
        <v>Hlaing Thar Yar</v>
      </c>
      <c r="I10510" s="48" t="s">
        <v>20</v>
      </c>
      <c r="J10510" s="82" t="str">
        <f>VLOOKUP(I10510,PGStock[],2,FALSE)</f>
        <v>Formula Rum 700ml</v>
      </c>
      <c r="K10510" s="71">
        <f>VLOOKUP(I10510,PGStock[],3,FALSE)</f>
        <v>0.7</v>
      </c>
      <c r="L10510" s="47">
        <v>1</v>
      </c>
      <c r="M10510" s="47">
        <f>VLOOKUP(I10510,PGStock[],6,FALSE)</f>
        <v>200</v>
      </c>
      <c r="N10510" s="47">
        <f>+PGSales!$L10510*PGSales!$M10510</f>
        <v>200</v>
      </c>
    </row>
    <row r="10511" spans="1:14" hidden="1" x14ac:dyDescent="0.25">
      <c r="A10511" s="77">
        <f t="shared" si="1192"/>
        <v>2025</v>
      </c>
      <c r="B10511" s="77">
        <f t="shared" si="1193"/>
        <v>9</v>
      </c>
      <c r="C10511" s="73">
        <v>45902</v>
      </c>
      <c r="D10511" s="79" t="s">
        <v>4</v>
      </c>
      <c r="E10511" s="80" t="s">
        <v>661</v>
      </c>
      <c r="F10511" s="81" t="str">
        <f>VLOOKUP(E10511,Customer[],2,FALSE)</f>
        <v>Nyein Nwe</v>
      </c>
      <c r="G10511" s="69" t="str">
        <f>VLOOKUP(E10511,Customer[],3,FALSE)</f>
        <v>Innwa Rd</v>
      </c>
      <c r="H10511" s="69" t="str">
        <f>VLOOKUP(E10511,Customer[],4,FALSE)</f>
        <v>N/Oakkala</v>
      </c>
      <c r="I10511" s="48" t="s">
        <v>25</v>
      </c>
      <c r="J10511" s="82" t="str">
        <f>VLOOKUP(I10511,PGStock[],2,FALSE)</f>
        <v>Columbus Super Red Smooth 350 Ml</v>
      </c>
      <c r="K10511" s="71">
        <f>VLOOKUP(I10511,PGStock[],3,FALSE)</f>
        <v>0.35</v>
      </c>
      <c r="L10511" s="47">
        <v>2</v>
      </c>
      <c r="M10511" s="47">
        <f>VLOOKUP(I10511,PGStock[],6,FALSE)</f>
        <v>150</v>
      </c>
      <c r="N10511" s="47">
        <f>+PGSales!$L10511*PGSales!$M10511</f>
        <v>300</v>
      </c>
    </row>
    <row r="10512" spans="1:14" hidden="1" x14ac:dyDescent="0.25">
      <c r="A10512" s="77">
        <f t="shared" si="1192"/>
        <v>2025</v>
      </c>
      <c r="B10512" s="77">
        <f t="shared" si="1193"/>
        <v>9</v>
      </c>
      <c r="C10512" s="73">
        <v>45902</v>
      </c>
      <c r="D10512" s="79" t="s">
        <v>885</v>
      </c>
      <c r="E10512" s="80">
        <v>161</v>
      </c>
      <c r="F10512" s="81" t="str">
        <f>VLOOKUP(E10512,Customer[],2,FALSE)</f>
        <v>16 G (1)</v>
      </c>
      <c r="G10512" s="69" t="str">
        <f>VLOOKUP(E10512,Customer[],3,FALSE)</f>
        <v>Innwa Rd</v>
      </c>
      <c r="H10512" s="69" t="str">
        <f>VLOOKUP(E10512,Customer[],4,FALSE)</f>
        <v>S Paukkan N/Oakkala</v>
      </c>
      <c r="I10512" s="48" t="s">
        <v>25</v>
      </c>
      <c r="J10512" s="82" t="str">
        <f>VLOOKUP(I10512,PGStock[],2,FALSE)</f>
        <v>Columbus Super Red Smooth 350 Ml</v>
      </c>
      <c r="K10512" s="71">
        <f>VLOOKUP(I10512,PGStock[],3,FALSE)</f>
        <v>0.35</v>
      </c>
      <c r="L10512" s="47">
        <v>6</v>
      </c>
      <c r="M10512" s="47">
        <f>VLOOKUP(I10512,PGStock[],6,FALSE)</f>
        <v>150</v>
      </c>
      <c r="N10512" s="47">
        <f>+PGSales!$L10512*PGSales!$M10512</f>
        <v>900</v>
      </c>
    </row>
    <row r="10513" spans="1:14" hidden="1" x14ac:dyDescent="0.25">
      <c r="A10513" s="77">
        <f t="shared" si="1192"/>
        <v>2025</v>
      </c>
      <c r="B10513" s="77">
        <f t="shared" si="1193"/>
        <v>9</v>
      </c>
      <c r="C10513" s="73">
        <v>45902</v>
      </c>
      <c r="D10513" s="79" t="s">
        <v>885</v>
      </c>
      <c r="E10513" s="80">
        <v>161</v>
      </c>
      <c r="F10513" s="81" t="str">
        <f>VLOOKUP(E10513,Customer[],2,FALSE)</f>
        <v>16 G (1)</v>
      </c>
      <c r="G10513" s="69" t="str">
        <f>VLOOKUP(E10513,Customer[],3,FALSE)</f>
        <v>Innwa Rd</v>
      </c>
      <c r="H10513" s="69" t="str">
        <f>VLOOKUP(E10513,Customer[],4,FALSE)</f>
        <v>S Paukkan N/Oakkala</v>
      </c>
      <c r="I10513" s="48" t="s">
        <v>20</v>
      </c>
      <c r="J10513" s="82" t="str">
        <f>VLOOKUP(I10513,PGStock[],2,FALSE)</f>
        <v>Formula Rum 700ml</v>
      </c>
      <c r="K10513" s="71">
        <f>VLOOKUP(I10513,PGStock[],3,FALSE)</f>
        <v>0.7</v>
      </c>
      <c r="L10513" s="47">
        <v>1</v>
      </c>
      <c r="M10513" s="47">
        <f>VLOOKUP(I10513,PGStock[],6,FALSE)</f>
        <v>200</v>
      </c>
      <c r="N10513" s="47">
        <f>+PGSales!$L10513*PGSales!$M10513</f>
        <v>200</v>
      </c>
    </row>
    <row r="10514" spans="1:14" hidden="1" x14ac:dyDescent="0.25">
      <c r="A10514" s="77">
        <f t="shared" si="1192"/>
        <v>2025</v>
      </c>
      <c r="B10514" s="77">
        <f t="shared" si="1193"/>
        <v>9</v>
      </c>
      <c r="C10514" s="73">
        <v>45902</v>
      </c>
      <c r="D10514" s="79" t="s">
        <v>66</v>
      </c>
      <c r="E10514" s="80">
        <v>162</v>
      </c>
      <c r="F10514" s="81" t="str">
        <f>VLOOKUP(E10514,Customer[],2,FALSE)</f>
        <v>16 G(2)</v>
      </c>
      <c r="G10514" s="69" t="str">
        <f>VLOOKUP(E10514,Customer[],3,FALSE)</f>
        <v>Taungnu Rd</v>
      </c>
      <c r="H10514" s="69" t="str">
        <f>VLOOKUP(E10514,Customer[],4,FALSE)</f>
        <v>S Paukkan N/Oakkala</v>
      </c>
      <c r="I10514" s="48" t="s">
        <v>25</v>
      </c>
      <c r="J10514" s="82" t="str">
        <f>VLOOKUP(I10514,PGStock[],2,FALSE)</f>
        <v>Columbus Super Red Smooth 350 Ml</v>
      </c>
      <c r="K10514" s="71">
        <f>VLOOKUP(I10514,PGStock[],3,FALSE)</f>
        <v>0.35</v>
      </c>
      <c r="L10514" s="47">
        <v>7</v>
      </c>
      <c r="M10514" s="47">
        <f>VLOOKUP(I10514,PGStock[],6,FALSE)</f>
        <v>150</v>
      </c>
      <c r="N10514" s="47">
        <f>+PGSales!$L10514*PGSales!$M10514</f>
        <v>1050</v>
      </c>
    </row>
    <row r="10515" spans="1:14" hidden="1" x14ac:dyDescent="0.25">
      <c r="A10515" s="77">
        <f t="shared" si="1192"/>
        <v>2025</v>
      </c>
      <c r="B10515" s="77">
        <f t="shared" si="1193"/>
        <v>9</v>
      </c>
      <c r="C10515" s="73">
        <v>45902</v>
      </c>
      <c r="D10515" s="79" t="s">
        <v>66</v>
      </c>
      <c r="E10515" s="80">
        <v>162</v>
      </c>
      <c r="F10515" s="81" t="str">
        <f>VLOOKUP(E10515,Customer[],2,FALSE)</f>
        <v>16 G(2)</v>
      </c>
      <c r="G10515" s="69" t="str">
        <f>VLOOKUP(E10515,Customer[],3,FALSE)</f>
        <v>Taungnu Rd</v>
      </c>
      <c r="H10515" s="69" t="str">
        <f>VLOOKUP(E10515,Customer[],4,FALSE)</f>
        <v>S Paukkan N/Oakkala</v>
      </c>
      <c r="I10515" s="48" t="s">
        <v>20</v>
      </c>
      <c r="J10515" s="82" t="str">
        <f>VLOOKUP(I10515,PGStock[],2,FALSE)</f>
        <v>Formula Rum 700ml</v>
      </c>
      <c r="K10515" s="71">
        <f>VLOOKUP(I10515,PGStock[],3,FALSE)</f>
        <v>0.7</v>
      </c>
      <c r="L10515" s="47">
        <v>3</v>
      </c>
      <c r="M10515" s="47">
        <f>VLOOKUP(I10515,PGStock[],6,FALSE)</f>
        <v>200</v>
      </c>
      <c r="N10515" s="47">
        <f>+PGSales!$L10515*PGSales!$M10515</f>
        <v>600</v>
      </c>
    </row>
    <row r="10516" spans="1:14" hidden="1" x14ac:dyDescent="0.25">
      <c r="A10516" s="77">
        <f t="shared" si="1192"/>
        <v>2025</v>
      </c>
      <c r="B10516" s="77">
        <f t="shared" si="1193"/>
        <v>9</v>
      </c>
      <c r="C10516" s="73">
        <v>45902</v>
      </c>
      <c r="D10516" s="79" t="s">
        <v>56</v>
      </c>
      <c r="E10516" s="80" t="s">
        <v>314</v>
      </c>
      <c r="F10516" s="81" t="str">
        <f>VLOOKUP(E10516,Customer[],2,FALSE)</f>
        <v>Kaung</v>
      </c>
      <c r="G10516" s="69" t="str">
        <f>VLOOKUP(E10516,Customer[],3,FALSE)</f>
        <v>Nuaung Yann Rd</v>
      </c>
      <c r="H10516" s="69" t="str">
        <f>VLOOKUP(E10516,Customer[],4,FALSE)</f>
        <v>S Paukkan N/Oakkala</v>
      </c>
      <c r="I10516" s="48" t="s">
        <v>20</v>
      </c>
      <c r="J10516" s="82" t="str">
        <f>VLOOKUP(I10516,PGStock[],2,FALSE)</f>
        <v>Formula Rum 700ml</v>
      </c>
      <c r="K10516" s="71">
        <f>VLOOKUP(I10516,PGStock[],3,FALSE)</f>
        <v>0.7</v>
      </c>
      <c r="L10516" s="47">
        <v>1</v>
      </c>
      <c r="M10516" s="47">
        <f>VLOOKUP(I10516,PGStock[],6,FALSE)</f>
        <v>200</v>
      </c>
      <c r="N10516" s="47">
        <f>+PGSales!$L10516*PGSales!$M10516</f>
        <v>200</v>
      </c>
    </row>
    <row r="10517" spans="1:14" hidden="1" x14ac:dyDescent="0.25">
      <c r="A10517" s="77">
        <f t="shared" si="1192"/>
        <v>2025</v>
      </c>
      <c r="B10517" s="77">
        <f t="shared" si="1193"/>
        <v>9</v>
      </c>
      <c r="C10517" s="73">
        <v>45902</v>
      </c>
      <c r="D10517" s="79" t="s">
        <v>62</v>
      </c>
      <c r="E10517" s="80" t="s">
        <v>943</v>
      </c>
      <c r="F10517" s="81" t="str">
        <f>VLOOKUP(E10517,Customer[],2,FALSE)</f>
        <v>Ko Gyi Kyaw</v>
      </c>
      <c r="G10517" s="69" t="str">
        <f>VLOOKUP(E10517,Customer[],3,FALSE)</f>
        <v>Naung Yo Rd</v>
      </c>
      <c r="H10517" s="69" t="str">
        <f>VLOOKUP(E10517,Customer[],4,FALSE)</f>
        <v>S Paukkan N/Oakkala</v>
      </c>
      <c r="I10517" s="48" t="s">
        <v>25</v>
      </c>
      <c r="J10517" s="82" t="str">
        <f>VLOOKUP(I10517,PGStock[],2,FALSE)</f>
        <v>Columbus Super Red Smooth 350 Ml</v>
      </c>
      <c r="K10517" s="71">
        <f>VLOOKUP(I10517,PGStock[],3,FALSE)</f>
        <v>0.35</v>
      </c>
      <c r="L10517" s="47">
        <v>4</v>
      </c>
      <c r="M10517" s="47">
        <f>VLOOKUP(I10517,PGStock[],6,FALSE)</f>
        <v>150</v>
      </c>
      <c r="N10517" s="47">
        <f>+PGSales!$L10517*PGSales!$M10517</f>
        <v>600</v>
      </c>
    </row>
    <row r="10518" spans="1:14" hidden="1" x14ac:dyDescent="0.25">
      <c r="A10518" s="77">
        <f t="shared" si="1192"/>
        <v>2025</v>
      </c>
      <c r="B10518" s="77">
        <f t="shared" si="1193"/>
        <v>9</v>
      </c>
      <c r="C10518" s="73">
        <v>45902</v>
      </c>
      <c r="D10518" s="79" t="s">
        <v>60</v>
      </c>
      <c r="E10518" s="80" t="s">
        <v>394</v>
      </c>
      <c r="F10518" s="81" t="str">
        <f>VLOOKUP(E10518,Customer[],2,FALSE)</f>
        <v>Khun Myant</v>
      </c>
      <c r="G10518" s="69" t="str">
        <f>VLOOKUP(E10518,Customer[],3,FALSE)</f>
        <v>Nuaung Yann Rd</v>
      </c>
      <c r="H10518" s="69" t="str">
        <f>VLOOKUP(E10518,Customer[],4,FALSE)</f>
        <v>S Paukkan N/Oakkala</v>
      </c>
      <c r="I10518" s="48" t="s">
        <v>25</v>
      </c>
      <c r="J10518" s="82" t="str">
        <f>VLOOKUP(I10518,PGStock[],2,FALSE)</f>
        <v>Columbus Super Red Smooth 350 Ml</v>
      </c>
      <c r="K10518" s="71">
        <f>VLOOKUP(I10518,PGStock[],3,FALSE)</f>
        <v>0.35</v>
      </c>
      <c r="L10518" s="47">
        <v>1</v>
      </c>
      <c r="M10518" s="47">
        <f>VLOOKUP(I10518,PGStock[],6,FALSE)</f>
        <v>150</v>
      </c>
      <c r="N10518" s="47">
        <f>+PGSales!$L10518*PGSales!$M10518</f>
        <v>150</v>
      </c>
    </row>
    <row r="10519" spans="1:14" hidden="1" x14ac:dyDescent="0.25">
      <c r="A10519" s="77">
        <f t="shared" si="1192"/>
        <v>2025</v>
      </c>
      <c r="B10519" s="77">
        <f t="shared" si="1193"/>
        <v>9</v>
      </c>
      <c r="C10519" s="73">
        <v>45902</v>
      </c>
      <c r="D10519" s="79" t="s">
        <v>60</v>
      </c>
      <c r="E10519" s="80" t="s">
        <v>394</v>
      </c>
      <c r="F10519" s="81" t="str">
        <f>VLOOKUP(E10519,Customer[],2,FALSE)</f>
        <v>Khun Myant</v>
      </c>
      <c r="G10519" s="69" t="str">
        <f>VLOOKUP(E10519,Customer[],3,FALSE)</f>
        <v>Nuaung Yann Rd</v>
      </c>
      <c r="H10519" s="69" t="str">
        <f>VLOOKUP(E10519,Customer[],4,FALSE)</f>
        <v>S Paukkan N/Oakkala</v>
      </c>
      <c r="I10519" s="48" t="s">
        <v>20</v>
      </c>
      <c r="J10519" s="82" t="str">
        <f>VLOOKUP(I10519,PGStock[],2,FALSE)</f>
        <v>Formula Rum 700ml</v>
      </c>
      <c r="K10519" s="71">
        <f>VLOOKUP(I10519,PGStock[],3,FALSE)</f>
        <v>0.7</v>
      </c>
      <c r="L10519" s="47">
        <v>3</v>
      </c>
      <c r="M10519" s="47">
        <f>VLOOKUP(I10519,PGStock[],6,FALSE)</f>
        <v>200</v>
      </c>
      <c r="N10519" s="47">
        <f>+PGSales!$L10519*PGSales!$M10519</f>
        <v>600</v>
      </c>
    </row>
    <row r="10520" spans="1:14" hidden="1" x14ac:dyDescent="0.25">
      <c r="A10520" s="77">
        <f t="shared" si="1192"/>
        <v>2025</v>
      </c>
      <c r="B10520" s="77">
        <f t="shared" si="1193"/>
        <v>9</v>
      </c>
      <c r="C10520" s="73">
        <v>45902</v>
      </c>
      <c r="D10520" s="79" t="s">
        <v>109</v>
      </c>
      <c r="E10520" s="80">
        <v>29</v>
      </c>
      <c r="F10520" s="81">
        <f>VLOOKUP(E10520,Customer[],2,FALSE)</f>
        <v>29</v>
      </c>
      <c r="G10520" s="69" t="str">
        <f>VLOOKUP(E10520,Customer[],3,FALSE)</f>
        <v xml:space="preserve">Lan Thit Lan </v>
      </c>
      <c r="H10520" s="69" t="str">
        <f>VLOOKUP(E10520,Customer[],4,FALSE)</f>
        <v>Htauk kyant</v>
      </c>
      <c r="I10520" s="48" t="s">
        <v>25</v>
      </c>
      <c r="J10520" s="82" t="str">
        <f>VLOOKUP(I10520,PGStock[],2,FALSE)</f>
        <v>Columbus Super Red Smooth 350 Ml</v>
      </c>
      <c r="K10520" s="71">
        <f>VLOOKUP(I10520,PGStock[],3,FALSE)</f>
        <v>0.35</v>
      </c>
      <c r="L10520" s="47">
        <v>6</v>
      </c>
      <c r="M10520" s="47">
        <f>VLOOKUP(I10520,PGStock[],6,FALSE)</f>
        <v>150</v>
      </c>
      <c r="N10520" s="47">
        <f>+PGSales!$L10520*PGSales!$M10520</f>
        <v>900</v>
      </c>
    </row>
    <row r="10521" spans="1:14" hidden="1" x14ac:dyDescent="0.25">
      <c r="A10521" s="77">
        <f t="shared" si="1192"/>
        <v>2025</v>
      </c>
      <c r="B10521" s="77">
        <f t="shared" si="1193"/>
        <v>9</v>
      </c>
      <c r="C10521" s="73">
        <v>45902</v>
      </c>
      <c r="D10521" s="79" t="s">
        <v>115</v>
      </c>
      <c r="E10521" s="80" t="s">
        <v>515</v>
      </c>
      <c r="F10521" s="81" t="str">
        <f>VLOOKUP(E10521,Customer[],2,FALSE)</f>
        <v xml:space="preserve">KK </v>
      </c>
      <c r="G10521" s="69" t="str">
        <f>VLOOKUP(E10521,Customer[],3,FALSE)</f>
        <v>Oae Yin Sd</v>
      </c>
      <c r="H10521" s="69" t="str">
        <f>VLOOKUP(E10521,Customer[],4,FALSE)</f>
        <v>Htauk kyant</v>
      </c>
      <c r="I10521" s="48" t="s">
        <v>25</v>
      </c>
      <c r="J10521" s="82" t="str">
        <f>VLOOKUP(I10521,PGStock[],2,FALSE)</f>
        <v>Columbus Super Red Smooth 350 Ml</v>
      </c>
      <c r="K10521" s="71">
        <f>VLOOKUP(I10521,PGStock[],3,FALSE)</f>
        <v>0.35</v>
      </c>
      <c r="L10521" s="47">
        <v>6</v>
      </c>
      <c r="M10521" s="47">
        <f>VLOOKUP(I10521,PGStock[],6,FALSE)</f>
        <v>150</v>
      </c>
      <c r="N10521" s="47">
        <f>+PGSales!$L10521*PGSales!$M10521</f>
        <v>900</v>
      </c>
    </row>
    <row r="10522" spans="1:14" hidden="1" x14ac:dyDescent="0.25">
      <c r="A10522" s="77">
        <f t="shared" si="1192"/>
        <v>2025</v>
      </c>
      <c r="B10522" s="77">
        <f t="shared" si="1193"/>
        <v>9</v>
      </c>
      <c r="C10522" s="73">
        <v>45902</v>
      </c>
      <c r="D10522" s="79" t="s">
        <v>1</v>
      </c>
      <c r="E10522" s="80" t="s">
        <v>952</v>
      </c>
      <c r="F10522" s="81" t="str">
        <f>VLOOKUP(E10522,Customer[],2,FALSE)</f>
        <v>Doe Lay</v>
      </c>
      <c r="G10522" s="69" t="str">
        <f>VLOOKUP(E10522,Customer[],3,FALSE)</f>
        <v>Pyay Lan Rd</v>
      </c>
      <c r="H10522" s="69" t="str">
        <f>VLOOKUP(E10522,Customer[],4,FALSE)</f>
        <v>Htauk kyant</v>
      </c>
      <c r="I10522" s="48" t="s">
        <v>25</v>
      </c>
      <c r="J10522" s="82" t="str">
        <f>VLOOKUP(I10522,PGStock[],2,FALSE)</f>
        <v>Columbus Super Red Smooth 350 Ml</v>
      </c>
      <c r="K10522" s="71">
        <f>VLOOKUP(I10522,PGStock[],3,FALSE)</f>
        <v>0.35</v>
      </c>
      <c r="L10522" s="47">
        <v>2</v>
      </c>
      <c r="M10522" s="47">
        <f>VLOOKUP(I10522,PGStock[],6,FALSE)</f>
        <v>150</v>
      </c>
      <c r="N10522" s="47">
        <f>+PGSales!$L10522*PGSales!$M10522</f>
        <v>300</v>
      </c>
    </row>
    <row r="10523" spans="1:14" hidden="1" x14ac:dyDescent="0.25">
      <c r="A10523" s="77">
        <f t="shared" si="1192"/>
        <v>2025</v>
      </c>
      <c r="B10523" s="77">
        <f t="shared" si="1193"/>
        <v>9</v>
      </c>
      <c r="C10523" s="73">
        <v>45902</v>
      </c>
      <c r="D10523" s="79" t="s">
        <v>1</v>
      </c>
      <c r="E10523" s="80" t="s">
        <v>952</v>
      </c>
      <c r="F10523" s="81" t="str">
        <f>VLOOKUP(E10523,Customer[],2,FALSE)</f>
        <v>Doe Lay</v>
      </c>
      <c r="G10523" s="69" t="str">
        <f>VLOOKUP(E10523,Customer[],3,FALSE)</f>
        <v>Pyay Lan Rd</v>
      </c>
      <c r="H10523" s="69" t="str">
        <f>VLOOKUP(E10523,Customer[],4,FALSE)</f>
        <v>Htauk kyant</v>
      </c>
      <c r="I10523" s="48" t="s">
        <v>18</v>
      </c>
      <c r="J10523" s="82" t="str">
        <f>VLOOKUP(I10523,PGStock[],2,FALSE)</f>
        <v>Formula Rum 350ml</v>
      </c>
      <c r="K10523" s="71">
        <f>VLOOKUP(I10523,PGStock[],3,FALSE)</f>
        <v>0.35</v>
      </c>
      <c r="L10523" s="47">
        <v>1</v>
      </c>
      <c r="M10523" s="47">
        <f>VLOOKUP(I10523,PGStock[],6,FALSE)</f>
        <v>150</v>
      </c>
      <c r="N10523" s="47">
        <f>+PGSales!$L10523*PGSales!$M10523</f>
        <v>150</v>
      </c>
    </row>
    <row r="10524" spans="1:14" hidden="1" x14ac:dyDescent="0.25">
      <c r="A10524" s="77">
        <f t="shared" si="1192"/>
        <v>2025</v>
      </c>
      <c r="B10524" s="77">
        <f t="shared" si="1193"/>
        <v>9</v>
      </c>
      <c r="C10524" s="73">
        <v>45902</v>
      </c>
      <c r="D10524" s="79" t="s">
        <v>2</v>
      </c>
      <c r="E10524" s="80" t="s">
        <v>512</v>
      </c>
      <c r="F10524" s="81" t="str">
        <f>VLOOKUP(E10524,Customer[],2,FALSE)</f>
        <v>Moe Thounk Pan</v>
      </c>
      <c r="G10524" s="69" t="str">
        <f>VLOOKUP(E10524,Customer[],3,FALSE)</f>
        <v>Mya Yatu Sd</v>
      </c>
      <c r="H10524" s="69" t="str">
        <f>VLOOKUP(E10524,Customer[],4,FALSE)</f>
        <v>Htauk kyant</v>
      </c>
      <c r="I10524" s="48" t="s">
        <v>27</v>
      </c>
      <c r="J10524" s="82" t="str">
        <f>VLOOKUP(I10524,PGStock[],2,FALSE)</f>
        <v>Columbus Super Red Smooth 700 Ml</v>
      </c>
      <c r="K10524" s="71">
        <f>VLOOKUP(I10524,PGStock[],3,FALSE)</f>
        <v>0.7</v>
      </c>
      <c r="L10524" s="47">
        <v>2</v>
      </c>
      <c r="M10524" s="47">
        <f>VLOOKUP(I10524,PGStock[],6,FALSE)</f>
        <v>200</v>
      </c>
      <c r="N10524" s="47">
        <f>+PGSales!$L10524*PGSales!$M10524</f>
        <v>400</v>
      </c>
    </row>
    <row r="10525" spans="1:14" hidden="1" x14ac:dyDescent="0.25">
      <c r="A10525" s="77">
        <f t="shared" si="1192"/>
        <v>2025</v>
      </c>
      <c r="B10525" s="77">
        <f t="shared" si="1193"/>
        <v>9</v>
      </c>
      <c r="C10525" s="73">
        <v>45902</v>
      </c>
      <c r="D10525" s="79" t="s">
        <v>2</v>
      </c>
      <c r="E10525" s="80" t="s">
        <v>512</v>
      </c>
      <c r="F10525" s="81" t="str">
        <f>VLOOKUP(E10525,Customer[],2,FALSE)</f>
        <v>Moe Thounk Pan</v>
      </c>
      <c r="G10525" s="69" t="str">
        <f>VLOOKUP(E10525,Customer[],3,FALSE)</f>
        <v>Mya Yatu Sd</v>
      </c>
      <c r="H10525" s="69" t="str">
        <f>VLOOKUP(E10525,Customer[],4,FALSE)</f>
        <v>Htauk kyant</v>
      </c>
      <c r="I10525" s="48" t="s">
        <v>25</v>
      </c>
      <c r="J10525" s="82" t="str">
        <f>VLOOKUP(I10525,PGStock[],2,FALSE)</f>
        <v>Columbus Super Red Smooth 350 Ml</v>
      </c>
      <c r="K10525" s="71">
        <f>VLOOKUP(I10525,PGStock[],3,FALSE)</f>
        <v>0.35</v>
      </c>
      <c r="L10525" s="47">
        <v>6</v>
      </c>
      <c r="M10525" s="47">
        <f>VLOOKUP(I10525,PGStock[],6,FALSE)</f>
        <v>150</v>
      </c>
      <c r="N10525" s="47">
        <f>+PGSales!$L10525*PGSales!$M10525</f>
        <v>900</v>
      </c>
    </row>
    <row r="10526" spans="1:14" hidden="1" x14ac:dyDescent="0.25">
      <c r="A10526" s="77">
        <f t="shared" si="1192"/>
        <v>2025</v>
      </c>
      <c r="B10526" s="77">
        <f t="shared" si="1193"/>
        <v>9</v>
      </c>
      <c r="C10526" s="73">
        <v>45902</v>
      </c>
      <c r="D10526" s="79" t="s">
        <v>935</v>
      </c>
      <c r="E10526" s="80" t="s">
        <v>733</v>
      </c>
      <c r="F10526" s="81" t="str">
        <f>VLOOKUP(E10526,Customer[],2,FALSE)</f>
        <v>Shwe Young</v>
      </c>
      <c r="G10526" s="69" t="str">
        <f>VLOOKUP(E10526,Customer[],3,FALSE)</f>
        <v>Moe Yi Rd</v>
      </c>
      <c r="H10526" s="69" t="str">
        <f>VLOOKUP(E10526,Customer[],4,FALSE)</f>
        <v>Htauk kyant</v>
      </c>
      <c r="I10526" s="48" t="s">
        <v>25</v>
      </c>
      <c r="J10526" s="82" t="str">
        <f>VLOOKUP(I10526,PGStock[],2,FALSE)</f>
        <v>Columbus Super Red Smooth 350 Ml</v>
      </c>
      <c r="K10526" s="71">
        <f>VLOOKUP(I10526,PGStock[],3,FALSE)</f>
        <v>0.35</v>
      </c>
      <c r="L10526" s="47">
        <v>4</v>
      </c>
      <c r="M10526" s="47">
        <f>VLOOKUP(I10526,PGStock[],6,FALSE)</f>
        <v>150</v>
      </c>
      <c r="N10526" s="47">
        <f>+PGSales!$L10526*PGSales!$M10526</f>
        <v>600</v>
      </c>
    </row>
    <row r="10527" spans="1:14" hidden="1" x14ac:dyDescent="0.25">
      <c r="A10527" s="77">
        <f t="shared" ref="A10527:A10545" si="1194">YEAR(C10527)</f>
        <v>2025</v>
      </c>
      <c r="B10527" s="77">
        <f t="shared" ref="B10527:B10545" si="1195">MONTH(C10527)</f>
        <v>9</v>
      </c>
      <c r="C10527" s="73">
        <v>45902</v>
      </c>
      <c r="D10527" s="79" t="s">
        <v>935</v>
      </c>
      <c r="E10527" s="80" t="s">
        <v>733</v>
      </c>
      <c r="F10527" s="81" t="str">
        <f>VLOOKUP(E10527,Customer[],2,FALSE)</f>
        <v>Shwe Young</v>
      </c>
      <c r="G10527" s="69" t="str">
        <f>VLOOKUP(E10527,Customer[],3,FALSE)</f>
        <v>Moe Yi Rd</v>
      </c>
      <c r="H10527" s="69" t="str">
        <f>VLOOKUP(E10527,Customer[],4,FALSE)</f>
        <v>Htauk kyant</v>
      </c>
      <c r="I10527" s="48" t="s">
        <v>20</v>
      </c>
      <c r="J10527" s="82" t="str">
        <f>VLOOKUP(I10527,PGStock[],2,FALSE)</f>
        <v>Formula Rum 700ml</v>
      </c>
      <c r="K10527" s="71">
        <f>VLOOKUP(I10527,PGStock[],3,FALSE)</f>
        <v>0.7</v>
      </c>
      <c r="L10527" s="47">
        <v>1</v>
      </c>
      <c r="M10527" s="47">
        <f>VLOOKUP(I10527,PGStock[],6,FALSE)</f>
        <v>200</v>
      </c>
      <c r="N10527" s="47">
        <f>+PGSales!$L10527*PGSales!$M10527</f>
        <v>200</v>
      </c>
    </row>
    <row r="10528" spans="1:14" hidden="1" x14ac:dyDescent="0.25">
      <c r="A10528" s="77">
        <f t="shared" si="1194"/>
        <v>2025</v>
      </c>
      <c r="B10528" s="77">
        <f t="shared" si="1195"/>
        <v>9</v>
      </c>
      <c r="C10528" s="73">
        <v>45903</v>
      </c>
      <c r="D10528" s="79" t="s">
        <v>275</v>
      </c>
      <c r="E10528" s="80" t="s">
        <v>634</v>
      </c>
      <c r="F10528" s="81" t="str">
        <f>VLOOKUP(E10528,Customer[],2,FALSE)</f>
        <v>Pyae Maher</v>
      </c>
      <c r="G10528" s="69" t="str">
        <f>VLOOKUP(E10528,Customer[],3,FALSE)</f>
        <v>Bo Aung Kyaw Rd</v>
      </c>
      <c r="H10528" s="69" t="str">
        <f>VLOOKUP(E10528,Customer[],4,FALSE)</f>
        <v>Hlaing Thar Yar</v>
      </c>
      <c r="I10528" s="48" t="s">
        <v>958</v>
      </c>
      <c r="J10528" s="82" t="str">
        <f>VLOOKUP(I10528,PGStock[],2,FALSE)</f>
        <v>Shwe Man 680ml</v>
      </c>
      <c r="K10528" s="71">
        <f>VLOOKUP(I10528,PGStock[],3,FALSE)</f>
        <v>0.68</v>
      </c>
      <c r="L10528" s="47">
        <v>2</v>
      </c>
      <c r="M10528" s="47">
        <f>VLOOKUP(I10528,PGStock[],6,FALSE)</f>
        <v>100</v>
      </c>
      <c r="N10528" s="47">
        <f>+PGSales!$L10528*PGSales!$M10528</f>
        <v>200</v>
      </c>
    </row>
    <row r="10529" spans="1:14" hidden="1" x14ac:dyDescent="0.25">
      <c r="A10529" s="77">
        <f t="shared" si="1194"/>
        <v>2025</v>
      </c>
      <c r="B10529" s="77">
        <f t="shared" si="1195"/>
        <v>9</v>
      </c>
      <c r="C10529" s="73">
        <v>45903</v>
      </c>
      <c r="D10529" s="79" t="s">
        <v>275</v>
      </c>
      <c r="E10529" s="80" t="s">
        <v>634</v>
      </c>
      <c r="F10529" s="81" t="str">
        <f>VLOOKUP(E10529,Customer[],2,FALSE)</f>
        <v>Pyae Maher</v>
      </c>
      <c r="G10529" s="69" t="str">
        <f>VLOOKUP(E10529,Customer[],3,FALSE)</f>
        <v>Bo Aung Kyaw Rd</v>
      </c>
      <c r="H10529" s="69" t="str">
        <f>VLOOKUP(E10529,Customer[],4,FALSE)</f>
        <v>Hlaing Thar Yar</v>
      </c>
      <c r="I10529" s="48" t="s">
        <v>959</v>
      </c>
      <c r="J10529" s="82" t="str">
        <f>VLOOKUP(I10529,PGStock[],2,FALSE)</f>
        <v>Shwe Man ကော်ဗူး (1 Liter)</v>
      </c>
      <c r="K10529" s="71">
        <f>VLOOKUP(I10529,PGStock[],3,FALSE)</f>
        <v>1</v>
      </c>
      <c r="L10529" s="47">
        <v>1</v>
      </c>
      <c r="M10529" s="47">
        <f>VLOOKUP(I10529,PGStock[],6,FALSE)</f>
        <v>100</v>
      </c>
      <c r="N10529" s="47">
        <f>+PGSales!$L10529*PGSales!$M10529</f>
        <v>100</v>
      </c>
    </row>
    <row r="10530" spans="1:14" hidden="1" x14ac:dyDescent="0.25">
      <c r="A10530" s="77">
        <f t="shared" si="1194"/>
        <v>2025</v>
      </c>
      <c r="B10530" s="77">
        <f t="shared" si="1195"/>
        <v>9</v>
      </c>
      <c r="C10530" s="73">
        <v>45903</v>
      </c>
      <c r="D10530" s="79" t="s">
        <v>70</v>
      </c>
      <c r="E10530" s="80" t="s">
        <v>125</v>
      </c>
      <c r="F10530" s="81" t="str">
        <f>VLOOKUP(E10530,Customer[],2,FALSE)</f>
        <v>Soon Pyan</v>
      </c>
      <c r="G10530" s="69" t="str">
        <f>VLOOKUP(E10530,Customer[],3,FALSE)</f>
        <v>Bo Aung Kyaw Rd</v>
      </c>
      <c r="H10530" s="69" t="str">
        <f>VLOOKUP(E10530,Customer[],4,FALSE)</f>
        <v>Hlaing Thar Yar Route (1)</v>
      </c>
      <c r="I10530" s="48" t="s">
        <v>959</v>
      </c>
      <c r="J10530" s="82" t="str">
        <f>VLOOKUP(I10530,PGStock[],2,FALSE)</f>
        <v>Shwe Man ကော်ဗူး (1 Liter)</v>
      </c>
      <c r="K10530" s="71">
        <f>VLOOKUP(I10530,PGStock[],3,FALSE)</f>
        <v>1</v>
      </c>
      <c r="L10530" s="47">
        <v>2</v>
      </c>
      <c r="M10530" s="47">
        <f>VLOOKUP(I10530,PGStock[],6,FALSE)</f>
        <v>100</v>
      </c>
      <c r="N10530" s="47">
        <f>+PGSales!$L10530*PGSales!$M10530</f>
        <v>200</v>
      </c>
    </row>
    <row r="10531" spans="1:14" hidden="1" x14ac:dyDescent="0.25">
      <c r="A10531" s="77">
        <f t="shared" si="1194"/>
        <v>2025</v>
      </c>
      <c r="B10531" s="77">
        <f t="shared" si="1195"/>
        <v>9</v>
      </c>
      <c r="C10531" s="73">
        <v>45903</v>
      </c>
      <c r="D10531" s="79" t="s">
        <v>68</v>
      </c>
      <c r="E10531" s="80" t="s">
        <v>631</v>
      </c>
      <c r="F10531" s="81" t="str">
        <f>VLOOKUP(E10531,Customer[],2,FALSE)</f>
        <v>Nge paung</v>
      </c>
      <c r="G10531" s="69" t="str">
        <f>VLOOKUP(E10531,Customer[],3,FALSE)</f>
        <v>Bo Aung Kyaw Rd</v>
      </c>
      <c r="H10531" s="69" t="str">
        <f>VLOOKUP(E10531,Customer[],4,FALSE)</f>
        <v>Hlaing Thar Yar</v>
      </c>
      <c r="I10531" s="48" t="s">
        <v>959</v>
      </c>
      <c r="J10531" s="82" t="str">
        <f>VLOOKUP(I10531,PGStock[],2,FALSE)</f>
        <v>Shwe Man ကော်ဗူး (1 Liter)</v>
      </c>
      <c r="K10531" s="71">
        <f>VLOOKUP(I10531,PGStock[],3,FALSE)</f>
        <v>1</v>
      </c>
      <c r="L10531" s="47">
        <v>1</v>
      </c>
      <c r="M10531" s="47">
        <f>VLOOKUP(I10531,PGStock[],6,FALSE)</f>
        <v>100</v>
      </c>
      <c r="N10531" s="47">
        <f>+PGSales!$L10531*PGSales!$M10531</f>
        <v>100</v>
      </c>
    </row>
    <row r="10532" spans="1:14" hidden="1" x14ac:dyDescent="0.25">
      <c r="A10532" s="77">
        <f t="shared" si="1194"/>
        <v>2025</v>
      </c>
      <c r="B10532" s="77">
        <f t="shared" si="1195"/>
        <v>9</v>
      </c>
      <c r="C10532" s="73">
        <v>45903</v>
      </c>
      <c r="D10532" s="79" t="s">
        <v>74</v>
      </c>
      <c r="E10532" s="80" t="s">
        <v>120</v>
      </c>
      <c r="F10532" s="81" t="str">
        <f>VLOOKUP(E10532,Customer[],2,FALSE)</f>
        <v>Linn</v>
      </c>
      <c r="G10532" s="69" t="str">
        <f>VLOOKUP(E10532,Customer[],3,FALSE)</f>
        <v>Bo Aung Kyaw Rd</v>
      </c>
      <c r="H10532" s="69" t="str">
        <f>VLOOKUP(E10532,Customer[],4,FALSE)</f>
        <v>Hlaing Thar Yar Route (1)</v>
      </c>
      <c r="I10532" s="48" t="s">
        <v>959</v>
      </c>
      <c r="J10532" s="82" t="str">
        <f>VLOOKUP(I10532,PGStock[],2,FALSE)</f>
        <v>Shwe Man ကော်ဗူး (1 Liter)</v>
      </c>
      <c r="K10532" s="71">
        <f>VLOOKUP(I10532,PGStock[],3,FALSE)</f>
        <v>1</v>
      </c>
      <c r="L10532" s="47">
        <v>1</v>
      </c>
      <c r="M10532" s="47">
        <f>VLOOKUP(I10532,PGStock[],6,FALSE)</f>
        <v>100</v>
      </c>
      <c r="N10532" s="47">
        <f>+PGSales!$L10532*PGSales!$M10532</f>
        <v>100</v>
      </c>
    </row>
    <row r="10533" spans="1:14" hidden="1" x14ac:dyDescent="0.25">
      <c r="A10533" s="77">
        <f t="shared" si="1194"/>
        <v>2025</v>
      </c>
      <c r="B10533" s="77">
        <f t="shared" si="1195"/>
        <v>9</v>
      </c>
      <c r="C10533" s="73">
        <v>45903</v>
      </c>
      <c r="D10533" s="79" t="s">
        <v>878</v>
      </c>
      <c r="E10533" s="80" t="s">
        <v>179</v>
      </c>
      <c r="F10533" s="81" t="str">
        <f>VLOOKUP(E10533,Customer[],2,FALSE)</f>
        <v>Pyae Tawtar</v>
      </c>
      <c r="G10533" s="69" t="str">
        <f>VLOOKUP(E10533,Customer[],3,FALSE)</f>
        <v>Chit Kyi Yae Rd</v>
      </c>
      <c r="H10533" s="69" t="str">
        <f>VLOOKUP(E10533,Customer[],4,FALSE)</f>
        <v>Hlaing Thar Yar</v>
      </c>
      <c r="I10533" s="48" t="s">
        <v>958</v>
      </c>
      <c r="J10533" s="82" t="str">
        <f>VLOOKUP(I10533,PGStock[],2,FALSE)</f>
        <v>Shwe Man 680ml</v>
      </c>
      <c r="K10533" s="71">
        <f>VLOOKUP(I10533,PGStock[],3,FALSE)</f>
        <v>0.68</v>
      </c>
      <c r="L10533" s="47">
        <v>1</v>
      </c>
      <c r="M10533" s="47">
        <f>VLOOKUP(I10533,PGStock[],6,FALSE)</f>
        <v>100</v>
      </c>
      <c r="N10533" s="47">
        <f>+PGSales!$L10533*PGSales!$M10533</f>
        <v>100</v>
      </c>
    </row>
    <row r="10534" spans="1:14" hidden="1" x14ac:dyDescent="0.25">
      <c r="A10534" s="77">
        <f t="shared" si="1194"/>
        <v>2025</v>
      </c>
      <c r="B10534" s="77">
        <f t="shared" si="1195"/>
        <v>9</v>
      </c>
      <c r="C10534" s="73">
        <v>45903</v>
      </c>
      <c r="D10534" s="79" t="s">
        <v>885</v>
      </c>
      <c r="E10534" s="80" t="s">
        <v>974</v>
      </c>
      <c r="F10534" s="81" t="str">
        <f>VLOOKUP(E10534,Customer[],2,FALSE)</f>
        <v>Aye Yeik</v>
      </c>
      <c r="G10534" s="69" t="str">
        <f>VLOOKUP(E10534,Customer[],3,FALSE)</f>
        <v>School RD</v>
      </c>
      <c r="H10534" s="69" t="str">
        <f>VLOOKUP(E10534,Customer[],4,FALSE)</f>
        <v>Hlaing Thar Yar</v>
      </c>
      <c r="I10534" s="48" t="s">
        <v>958</v>
      </c>
      <c r="J10534" s="82" t="str">
        <f>VLOOKUP(I10534,PGStock[],2,FALSE)</f>
        <v>Shwe Man 680ml</v>
      </c>
      <c r="K10534" s="71">
        <f>VLOOKUP(I10534,PGStock[],3,FALSE)</f>
        <v>0.68</v>
      </c>
      <c r="L10534" s="47">
        <v>1</v>
      </c>
      <c r="M10534" s="47">
        <f>VLOOKUP(I10534,PGStock[],6,FALSE)</f>
        <v>100</v>
      </c>
      <c r="N10534" s="47">
        <f>+PGSales!$L10534*PGSales!$M10534</f>
        <v>100</v>
      </c>
    </row>
    <row r="10535" spans="1:14" hidden="1" x14ac:dyDescent="0.25">
      <c r="A10535" s="77">
        <f t="shared" si="1194"/>
        <v>2025</v>
      </c>
      <c r="B10535" s="77">
        <f t="shared" si="1195"/>
        <v>9</v>
      </c>
      <c r="C10535" s="73">
        <v>45903</v>
      </c>
      <c r="D10535" s="79" t="s">
        <v>885</v>
      </c>
      <c r="E10535" s="80" t="s">
        <v>974</v>
      </c>
      <c r="F10535" s="81" t="str">
        <f>VLOOKUP(E10535,Customer[],2,FALSE)</f>
        <v>Aye Yeik</v>
      </c>
      <c r="G10535" s="69" t="str">
        <f>VLOOKUP(E10535,Customer[],3,FALSE)</f>
        <v>School RD</v>
      </c>
      <c r="H10535" s="69" t="str">
        <f>VLOOKUP(E10535,Customer[],4,FALSE)</f>
        <v>Hlaing Thar Yar</v>
      </c>
      <c r="I10535" s="48" t="s">
        <v>959</v>
      </c>
      <c r="J10535" s="82" t="str">
        <f>VLOOKUP(I10535,PGStock[],2,FALSE)</f>
        <v>Shwe Man ကော်ဗူး (1 Liter)</v>
      </c>
      <c r="K10535" s="71">
        <f>VLOOKUP(I10535,PGStock[],3,FALSE)</f>
        <v>1</v>
      </c>
      <c r="L10535" s="47">
        <v>2</v>
      </c>
      <c r="M10535" s="47">
        <f>VLOOKUP(I10535,PGStock[],6,FALSE)</f>
        <v>100</v>
      </c>
      <c r="N10535" s="47">
        <f>+PGSales!$L10535*PGSales!$M10535</f>
        <v>200</v>
      </c>
    </row>
    <row r="10536" spans="1:14" hidden="1" x14ac:dyDescent="0.25">
      <c r="A10536" s="77">
        <f t="shared" si="1194"/>
        <v>2025</v>
      </c>
      <c r="B10536" s="77">
        <f t="shared" si="1195"/>
        <v>9</v>
      </c>
      <c r="C10536" s="73">
        <v>45903</v>
      </c>
      <c r="D10536" s="79" t="s">
        <v>109</v>
      </c>
      <c r="E10536" s="80" t="s">
        <v>869</v>
      </c>
      <c r="F10536" s="81" t="str">
        <f>VLOOKUP(E10536,Customer[],2,FALSE)</f>
        <v>Sit paing</v>
      </c>
      <c r="G10536" s="69" t="str">
        <f>VLOOKUP(E10536,Customer[],3,FALSE)</f>
        <v>Shwe Yin Aye Rd</v>
      </c>
      <c r="H10536" s="69" t="str">
        <f>VLOOKUP(E10536,Customer[],4,FALSE)</f>
        <v>Hlaing Thar Yar</v>
      </c>
      <c r="I10536" s="48" t="s">
        <v>958</v>
      </c>
      <c r="J10536" s="82" t="str">
        <f>VLOOKUP(I10536,PGStock[],2,FALSE)</f>
        <v>Shwe Man 680ml</v>
      </c>
      <c r="K10536" s="71">
        <f>VLOOKUP(I10536,PGStock[],3,FALSE)</f>
        <v>0.68</v>
      </c>
      <c r="L10536" s="47">
        <v>3</v>
      </c>
      <c r="M10536" s="47">
        <f>VLOOKUP(I10536,PGStock[],6,FALSE)</f>
        <v>100</v>
      </c>
      <c r="N10536" s="47">
        <f>+PGSales!$L10536*PGSales!$M10536</f>
        <v>300</v>
      </c>
    </row>
    <row r="10537" spans="1:14" hidden="1" x14ac:dyDescent="0.25">
      <c r="A10537" s="77">
        <f t="shared" si="1194"/>
        <v>2025</v>
      </c>
      <c r="B10537" s="77">
        <f t="shared" si="1195"/>
        <v>9</v>
      </c>
      <c r="C10537" s="73">
        <v>45903</v>
      </c>
      <c r="D10537" s="79" t="s">
        <v>131</v>
      </c>
      <c r="E10537" s="80" t="s">
        <v>975</v>
      </c>
      <c r="F10537" s="81" t="str">
        <f>VLOOKUP(E10537,Customer[],2,FALSE)</f>
        <v>Zenith</v>
      </c>
      <c r="G10537" s="69" t="str">
        <f>VLOOKUP(E10537,Customer[],3,FALSE)</f>
        <v>myoe Shount Rd</v>
      </c>
      <c r="H10537" s="69" t="str">
        <f>VLOOKUP(E10537,Customer[],4,FALSE)</f>
        <v>Htauk kyant</v>
      </c>
      <c r="I10537" s="48" t="s">
        <v>958</v>
      </c>
      <c r="J10537" s="82" t="str">
        <f>VLOOKUP(I10537,PGStock[],2,FALSE)</f>
        <v>Shwe Man 680ml</v>
      </c>
      <c r="K10537" s="71">
        <f>VLOOKUP(I10537,PGStock[],3,FALSE)</f>
        <v>0.68</v>
      </c>
      <c r="L10537" s="47">
        <v>8</v>
      </c>
      <c r="M10537" s="47">
        <f>VLOOKUP(I10537,PGStock[],6,FALSE)</f>
        <v>100</v>
      </c>
      <c r="N10537" s="47">
        <f>+PGSales!$L10537*PGSales!$M10537</f>
        <v>800</v>
      </c>
    </row>
    <row r="10538" spans="1:14" hidden="1" x14ac:dyDescent="0.25">
      <c r="A10538" s="77">
        <f t="shared" si="1194"/>
        <v>2025</v>
      </c>
      <c r="B10538" s="77">
        <f t="shared" si="1195"/>
        <v>9</v>
      </c>
      <c r="C10538" s="73">
        <v>45903</v>
      </c>
      <c r="D10538" s="79" t="s">
        <v>131</v>
      </c>
      <c r="E10538" s="80" t="s">
        <v>975</v>
      </c>
      <c r="F10538" s="81" t="str">
        <f>VLOOKUP(E10538,Customer[],2,FALSE)</f>
        <v>Zenith</v>
      </c>
      <c r="G10538" s="69" t="str">
        <f>VLOOKUP(E10538,Customer[],3,FALSE)</f>
        <v>myoe Shount Rd</v>
      </c>
      <c r="H10538" s="69" t="str">
        <f>VLOOKUP(E10538,Customer[],4,FALSE)</f>
        <v>Htauk kyant</v>
      </c>
      <c r="I10538" s="48" t="s">
        <v>959</v>
      </c>
      <c r="J10538" s="82" t="str">
        <f>VLOOKUP(I10538,PGStock[],2,FALSE)</f>
        <v>Shwe Man ကော်ဗူး (1 Liter)</v>
      </c>
      <c r="K10538" s="71">
        <f>VLOOKUP(I10538,PGStock[],3,FALSE)</f>
        <v>1</v>
      </c>
      <c r="L10538" s="47">
        <v>4</v>
      </c>
      <c r="M10538" s="47">
        <f>VLOOKUP(I10538,PGStock[],6,FALSE)</f>
        <v>100</v>
      </c>
      <c r="N10538" s="47">
        <f>+PGSales!$L10538*PGSales!$M10538</f>
        <v>400</v>
      </c>
    </row>
    <row r="10539" spans="1:14" hidden="1" x14ac:dyDescent="0.25">
      <c r="A10539" s="77">
        <f t="shared" si="1194"/>
        <v>2025</v>
      </c>
      <c r="B10539" s="77">
        <f t="shared" si="1195"/>
        <v>9</v>
      </c>
      <c r="C10539" s="73">
        <v>45903</v>
      </c>
      <c r="D10539" s="79" t="s">
        <v>115</v>
      </c>
      <c r="E10539" s="80" t="s">
        <v>733</v>
      </c>
      <c r="F10539" s="81" t="str">
        <f>VLOOKUP(E10539,Customer[],2,FALSE)</f>
        <v>Shwe Young</v>
      </c>
      <c r="G10539" s="69" t="str">
        <f>VLOOKUP(E10539,Customer[],3,FALSE)</f>
        <v>Moe Yi Rd</v>
      </c>
      <c r="H10539" s="69" t="str">
        <f>VLOOKUP(E10539,Customer[],4,FALSE)</f>
        <v>Htauk kyant</v>
      </c>
      <c r="I10539" s="48" t="s">
        <v>958</v>
      </c>
      <c r="J10539" s="82" t="str">
        <f>VLOOKUP(I10539,PGStock[],2,FALSE)</f>
        <v>Shwe Man 680ml</v>
      </c>
      <c r="K10539" s="71">
        <f>VLOOKUP(I10539,PGStock[],3,FALSE)</f>
        <v>0.68</v>
      </c>
      <c r="L10539" s="47">
        <v>3</v>
      </c>
      <c r="M10539" s="47">
        <f>VLOOKUP(I10539,PGStock[],6,FALSE)</f>
        <v>100</v>
      </c>
      <c r="N10539" s="47">
        <f>+PGSales!$L10539*PGSales!$M10539</f>
        <v>300</v>
      </c>
    </row>
    <row r="10540" spans="1:14" hidden="1" x14ac:dyDescent="0.25">
      <c r="A10540" s="77">
        <f t="shared" si="1194"/>
        <v>2025</v>
      </c>
      <c r="B10540" s="77">
        <f t="shared" si="1195"/>
        <v>9</v>
      </c>
      <c r="C10540" s="73">
        <v>45903</v>
      </c>
      <c r="D10540" s="79" t="s">
        <v>115</v>
      </c>
      <c r="E10540" s="80" t="s">
        <v>733</v>
      </c>
      <c r="F10540" s="81" t="str">
        <f>VLOOKUP(E10540,Customer[],2,FALSE)</f>
        <v>Shwe Young</v>
      </c>
      <c r="G10540" s="69" t="str">
        <f>VLOOKUP(E10540,Customer[],3,FALSE)</f>
        <v>Moe Yi Rd</v>
      </c>
      <c r="H10540" s="69" t="str">
        <f>VLOOKUP(E10540,Customer[],4,FALSE)</f>
        <v>Htauk kyant</v>
      </c>
      <c r="I10540" s="48" t="s">
        <v>959</v>
      </c>
      <c r="J10540" s="82" t="str">
        <f>VLOOKUP(I10540,PGStock[],2,FALSE)</f>
        <v>Shwe Man ကော်ဗူး (1 Liter)</v>
      </c>
      <c r="K10540" s="71">
        <f>VLOOKUP(I10540,PGStock[],3,FALSE)</f>
        <v>1</v>
      </c>
      <c r="L10540" s="47">
        <v>3</v>
      </c>
      <c r="M10540" s="47">
        <f>VLOOKUP(I10540,PGStock[],6,FALSE)</f>
        <v>100</v>
      </c>
      <c r="N10540" s="47">
        <f>+PGSales!$L10540*PGSales!$M10540</f>
        <v>300</v>
      </c>
    </row>
    <row r="10541" spans="1:14" hidden="1" x14ac:dyDescent="0.25">
      <c r="A10541" s="77">
        <f t="shared" si="1194"/>
        <v>2025</v>
      </c>
      <c r="B10541" s="77">
        <f t="shared" si="1195"/>
        <v>9</v>
      </c>
      <c r="C10541" s="73">
        <v>45903</v>
      </c>
      <c r="D10541" s="79" t="s">
        <v>1</v>
      </c>
      <c r="E10541" s="80" t="s">
        <v>979</v>
      </c>
      <c r="F10541" s="81" t="str">
        <f>VLOOKUP(E10541,Customer[],2,FALSE)</f>
        <v>Zenan</v>
      </c>
      <c r="G10541" s="69" t="str">
        <f>VLOOKUP(E10541,Customer[],3,FALSE)</f>
        <v>Joune Phyu Rd</v>
      </c>
      <c r="H10541" s="69" t="str">
        <f>VLOOKUP(E10541,Customer[],4,FALSE)</f>
        <v>Htauk kyant</v>
      </c>
      <c r="I10541" s="48" t="s">
        <v>958</v>
      </c>
      <c r="J10541" s="82" t="str">
        <f>VLOOKUP(I10541,PGStock[],2,FALSE)</f>
        <v>Shwe Man 680ml</v>
      </c>
      <c r="K10541" s="71">
        <f>VLOOKUP(I10541,PGStock[],3,FALSE)</f>
        <v>0.68</v>
      </c>
      <c r="L10541" s="47">
        <v>4</v>
      </c>
      <c r="M10541" s="47">
        <f>VLOOKUP(I10541,PGStock[],6,FALSE)</f>
        <v>100</v>
      </c>
      <c r="N10541" s="47">
        <f>+PGSales!$L10541*PGSales!$M10541</f>
        <v>400</v>
      </c>
    </row>
    <row r="10542" spans="1:14" hidden="1" x14ac:dyDescent="0.25">
      <c r="A10542" s="77">
        <f t="shared" si="1194"/>
        <v>2025</v>
      </c>
      <c r="B10542" s="77">
        <f t="shared" si="1195"/>
        <v>9</v>
      </c>
      <c r="C10542" s="73">
        <v>45903</v>
      </c>
      <c r="D10542" s="79" t="s">
        <v>1</v>
      </c>
      <c r="E10542" s="80" t="s">
        <v>979</v>
      </c>
      <c r="F10542" s="81" t="str">
        <f>VLOOKUP(E10542,Customer[],2,FALSE)</f>
        <v>Zenan</v>
      </c>
      <c r="G10542" s="69" t="str">
        <f>VLOOKUP(E10542,Customer[],3,FALSE)</f>
        <v>Joune Phyu Rd</v>
      </c>
      <c r="H10542" s="69" t="str">
        <f>VLOOKUP(E10542,Customer[],4,FALSE)</f>
        <v>Htauk kyant</v>
      </c>
      <c r="I10542" s="48" t="s">
        <v>959</v>
      </c>
      <c r="J10542" s="82" t="str">
        <f>VLOOKUP(I10542,PGStock[],2,FALSE)</f>
        <v>Shwe Man ကော်ဗူး (1 Liter)</v>
      </c>
      <c r="K10542" s="71">
        <f>VLOOKUP(I10542,PGStock[],3,FALSE)</f>
        <v>1</v>
      </c>
      <c r="L10542" s="47">
        <v>1</v>
      </c>
      <c r="M10542" s="47">
        <f>VLOOKUP(I10542,PGStock[],6,FALSE)</f>
        <v>100</v>
      </c>
      <c r="N10542" s="47">
        <f>+PGSales!$L10542*PGSales!$M10542</f>
        <v>100</v>
      </c>
    </row>
    <row r="10543" spans="1:14" hidden="1" x14ac:dyDescent="0.25">
      <c r="A10543" s="77">
        <f t="shared" si="1194"/>
        <v>2025</v>
      </c>
      <c r="B10543" s="77">
        <f t="shared" si="1195"/>
        <v>9</v>
      </c>
      <c r="C10543" s="73">
        <v>45903</v>
      </c>
      <c r="D10543" s="79" t="s">
        <v>2</v>
      </c>
      <c r="E10543" s="80" t="s">
        <v>980</v>
      </c>
      <c r="F10543" s="81" t="str">
        <f>VLOOKUP(E10543,Customer[],2,FALSE)</f>
        <v>A One</v>
      </c>
      <c r="G10543" s="69" t="str">
        <f>VLOOKUP(E10543,Customer[],3,FALSE)</f>
        <v>Joune Phyu Rd</v>
      </c>
      <c r="H10543" s="69" t="str">
        <f>VLOOKUP(E10543,Customer[],4,FALSE)</f>
        <v>Htauk kyant</v>
      </c>
      <c r="I10543" s="48" t="s">
        <v>958</v>
      </c>
      <c r="J10543" s="82" t="str">
        <f>VLOOKUP(I10543,PGStock[],2,FALSE)</f>
        <v>Shwe Man 680ml</v>
      </c>
      <c r="K10543" s="71">
        <f>VLOOKUP(I10543,PGStock[],3,FALSE)</f>
        <v>0.68</v>
      </c>
      <c r="L10543" s="47">
        <v>5</v>
      </c>
      <c r="M10543" s="47">
        <f>VLOOKUP(I10543,PGStock[],6,FALSE)</f>
        <v>100</v>
      </c>
      <c r="N10543" s="47">
        <f>+PGSales!$L10543*PGSales!$M10543</f>
        <v>500</v>
      </c>
    </row>
    <row r="10544" spans="1:14" hidden="1" x14ac:dyDescent="0.25">
      <c r="A10544" s="77">
        <f t="shared" si="1194"/>
        <v>2025</v>
      </c>
      <c r="B10544" s="77">
        <f t="shared" si="1195"/>
        <v>9</v>
      </c>
      <c r="C10544" s="73">
        <v>45903</v>
      </c>
      <c r="D10544" s="79" t="s">
        <v>2</v>
      </c>
      <c r="E10544" s="80" t="s">
        <v>980</v>
      </c>
      <c r="F10544" s="81" t="str">
        <f>VLOOKUP(E10544,Customer[],2,FALSE)</f>
        <v>A One</v>
      </c>
      <c r="G10544" s="69" t="str">
        <f>VLOOKUP(E10544,Customer[],3,FALSE)</f>
        <v>Joune Phyu Rd</v>
      </c>
      <c r="H10544" s="69" t="str">
        <f>VLOOKUP(E10544,Customer[],4,FALSE)</f>
        <v>Htauk kyant</v>
      </c>
      <c r="I10544" s="48" t="s">
        <v>959</v>
      </c>
      <c r="J10544" s="82" t="str">
        <f>VLOOKUP(I10544,PGStock[],2,FALSE)</f>
        <v>Shwe Man ကော်ဗူး (1 Liter)</v>
      </c>
      <c r="K10544" s="71">
        <f>VLOOKUP(I10544,PGStock[],3,FALSE)</f>
        <v>1</v>
      </c>
      <c r="L10544" s="47">
        <v>2</v>
      </c>
      <c r="M10544" s="47">
        <f>VLOOKUP(I10544,PGStock[],6,FALSE)</f>
        <v>100</v>
      </c>
      <c r="N10544" s="47">
        <f>+PGSales!$L10544*PGSales!$M10544</f>
        <v>200</v>
      </c>
    </row>
    <row r="10545" spans="1:14" hidden="1" x14ac:dyDescent="0.25">
      <c r="A10545" s="77">
        <f t="shared" si="1194"/>
        <v>2025</v>
      </c>
      <c r="B10545" s="77">
        <f t="shared" si="1195"/>
        <v>9</v>
      </c>
      <c r="C10545" s="73">
        <v>45903</v>
      </c>
      <c r="D10545" s="79" t="s">
        <v>4</v>
      </c>
      <c r="E10545" s="80" t="s">
        <v>512</v>
      </c>
      <c r="F10545" s="81" t="str">
        <f>VLOOKUP(E10545,Customer[],2,FALSE)</f>
        <v>Moe Thounk Pan</v>
      </c>
      <c r="G10545" s="69" t="str">
        <f>VLOOKUP(E10545,Customer[],3,FALSE)</f>
        <v>Mya Yatu Sd</v>
      </c>
      <c r="H10545" s="69" t="str">
        <f>VLOOKUP(E10545,Customer[],4,FALSE)</f>
        <v>Htauk kyant</v>
      </c>
      <c r="I10545" s="48" t="s">
        <v>958</v>
      </c>
      <c r="J10545" s="82" t="str">
        <f>VLOOKUP(I10545,PGStock[],2,FALSE)</f>
        <v>Shwe Man 680ml</v>
      </c>
      <c r="K10545" s="71">
        <f>VLOOKUP(I10545,PGStock[],3,FALSE)</f>
        <v>0.68</v>
      </c>
      <c r="L10545" s="47">
        <v>1</v>
      </c>
      <c r="M10545" s="47">
        <f>VLOOKUP(I10545,PGStock[],6,FALSE)</f>
        <v>100</v>
      </c>
      <c r="N10545" s="47">
        <f>+PGSales!$L10545*PGSales!$M10545</f>
        <v>100</v>
      </c>
    </row>
    <row r="10546" spans="1:14" hidden="1" x14ac:dyDescent="0.25">
      <c r="A10546" s="77">
        <f t="shared" si="1190"/>
        <v>2025</v>
      </c>
      <c r="B10546" s="77">
        <f t="shared" si="1191"/>
        <v>9</v>
      </c>
      <c r="C10546" s="73">
        <v>45903</v>
      </c>
      <c r="D10546" s="79" t="s">
        <v>4</v>
      </c>
      <c r="E10546" s="80" t="s">
        <v>512</v>
      </c>
      <c r="F10546" s="81" t="str">
        <f>VLOOKUP(E10546,Customer[],2,FALSE)</f>
        <v>Moe Thounk Pan</v>
      </c>
      <c r="G10546" s="69" t="str">
        <f>VLOOKUP(E10546,Customer[],3,FALSE)</f>
        <v>Mya Yatu Sd</v>
      </c>
      <c r="H10546" s="69" t="str">
        <f>VLOOKUP(E10546,Customer[],4,FALSE)</f>
        <v>Htauk kyant</v>
      </c>
      <c r="I10546" s="48" t="s">
        <v>959</v>
      </c>
      <c r="J10546" s="82" t="str">
        <f>VLOOKUP(I10546,PGStock[],2,FALSE)</f>
        <v>Shwe Man ကော်ဗူး (1 Liter)</v>
      </c>
      <c r="K10546" s="71">
        <f>VLOOKUP(I10546,PGStock[],3,FALSE)</f>
        <v>1</v>
      </c>
      <c r="L10546" s="47">
        <v>2</v>
      </c>
      <c r="M10546" s="47">
        <f>VLOOKUP(I10546,PGStock[],6,FALSE)</f>
        <v>100</v>
      </c>
      <c r="N10546" s="47">
        <f>+PGSales!$L10546*PGSales!$M10546</f>
        <v>200</v>
      </c>
    </row>
    <row r="10547" spans="1:14" hidden="1" x14ac:dyDescent="0.25">
      <c r="A10547" s="77">
        <f t="shared" si="1186"/>
        <v>2025</v>
      </c>
      <c r="B10547" s="77">
        <f t="shared" si="1187"/>
        <v>9</v>
      </c>
      <c r="C10547" s="73">
        <v>45903</v>
      </c>
      <c r="D10547" s="79" t="s">
        <v>62</v>
      </c>
      <c r="E10547" s="80" t="s">
        <v>730</v>
      </c>
      <c r="F10547" s="81" t="str">
        <f>VLOOKUP(E10547,Customer[],2,FALSE)</f>
        <v>Shwe Gold</v>
      </c>
      <c r="G10547" s="69" t="str">
        <f>VLOOKUP(E10547,Customer[],3,FALSE)</f>
        <v>Mya Yatu Sd</v>
      </c>
      <c r="H10547" s="69" t="str">
        <f>VLOOKUP(E10547,Customer[],4,FALSE)</f>
        <v>Htauk kyant</v>
      </c>
      <c r="I10547" s="48" t="s">
        <v>958</v>
      </c>
      <c r="J10547" s="82" t="str">
        <f>VLOOKUP(I10547,PGStock[],2,FALSE)</f>
        <v>Shwe Man 680ml</v>
      </c>
      <c r="K10547" s="71">
        <f>VLOOKUP(I10547,PGStock[],3,FALSE)</f>
        <v>0.68</v>
      </c>
      <c r="L10547" s="47">
        <v>2</v>
      </c>
      <c r="M10547" s="47">
        <f>VLOOKUP(I10547,PGStock[],6,FALSE)</f>
        <v>100</v>
      </c>
      <c r="N10547" s="47">
        <f>+PGSales!$L10547*PGSales!$M10547</f>
        <v>200</v>
      </c>
    </row>
    <row r="10548" spans="1:14" hidden="1" x14ac:dyDescent="0.25">
      <c r="A10548" s="77">
        <f t="shared" si="1186"/>
        <v>2025</v>
      </c>
      <c r="B10548" s="77">
        <f t="shared" si="1187"/>
        <v>9</v>
      </c>
      <c r="C10548" s="73">
        <v>45903</v>
      </c>
      <c r="D10548" s="79" t="s">
        <v>62</v>
      </c>
      <c r="E10548" s="80" t="s">
        <v>730</v>
      </c>
      <c r="F10548" s="81" t="str">
        <f>VLOOKUP(E10548,Customer[],2,FALSE)</f>
        <v>Shwe Gold</v>
      </c>
      <c r="G10548" s="69" t="str">
        <f>VLOOKUP(E10548,Customer[],3,FALSE)</f>
        <v>Mya Yatu Sd</v>
      </c>
      <c r="H10548" s="69" t="str">
        <f>VLOOKUP(E10548,Customer[],4,FALSE)</f>
        <v>Htauk kyant</v>
      </c>
      <c r="I10548" s="48" t="s">
        <v>959</v>
      </c>
      <c r="J10548" s="82" t="str">
        <f>VLOOKUP(I10548,PGStock[],2,FALSE)</f>
        <v>Shwe Man ကော်ဗူး (1 Liter)</v>
      </c>
      <c r="K10548" s="71">
        <f>VLOOKUP(I10548,PGStock[],3,FALSE)</f>
        <v>1</v>
      </c>
      <c r="L10548" s="47">
        <v>3</v>
      </c>
      <c r="M10548" s="47">
        <f>VLOOKUP(I10548,PGStock[],6,FALSE)</f>
        <v>100</v>
      </c>
      <c r="N10548" s="47">
        <f>+PGSales!$L10548*PGSales!$M10548</f>
        <v>300</v>
      </c>
    </row>
    <row r="10549" spans="1:14" hidden="1" x14ac:dyDescent="0.25">
      <c r="A10549" s="77">
        <f t="shared" si="1186"/>
        <v>2025</v>
      </c>
      <c r="B10549" s="77">
        <f t="shared" si="1187"/>
        <v>9</v>
      </c>
      <c r="C10549" s="73">
        <v>45903</v>
      </c>
      <c r="D10549" s="79" t="s">
        <v>60</v>
      </c>
      <c r="E10549" s="80" t="s">
        <v>983</v>
      </c>
      <c r="F10549" s="81" t="str">
        <f>VLOOKUP(E10549,Customer[],2,FALSE)</f>
        <v>Htate Tan ©</v>
      </c>
      <c r="G10549" s="69" t="str">
        <f>VLOOKUP(E10549,Customer[],3,FALSE)</f>
        <v>No (4) Rd</v>
      </c>
      <c r="H10549" s="69" t="str">
        <f>VLOOKUP(E10549,Customer[],4,FALSE)</f>
        <v xml:space="preserve">Shwepyithar </v>
      </c>
      <c r="I10549" s="48" t="s">
        <v>958</v>
      </c>
      <c r="J10549" s="82" t="str">
        <f>VLOOKUP(I10549,PGStock[],2,FALSE)</f>
        <v>Shwe Man 680ml</v>
      </c>
      <c r="K10549" s="71">
        <f>VLOOKUP(I10549,PGStock[],3,FALSE)</f>
        <v>0.68</v>
      </c>
      <c r="L10549" s="47">
        <v>4</v>
      </c>
      <c r="M10549" s="47">
        <f>VLOOKUP(I10549,PGStock[],6,FALSE)</f>
        <v>100</v>
      </c>
      <c r="N10549" s="47">
        <f>+PGSales!$L10549*PGSales!$M10549</f>
        <v>400</v>
      </c>
    </row>
    <row r="10550" spans="1:14" hidden="1" x14ac:dyDescent="0.25">
      <c r="A10550" s="77">
        <f t="shared" si="1186"/>
        <v>2025</v>
      </c>
      <c r="B10550" s="77">
        <f t="shared" si="1187"/>
        <v>9</v>
      </c>
      <c r="C10550" s="73">
        <v>45903</v>
      </c>
      <c r="D10550" s="79" t="s">
        <v>56</v>
      </c>
      <c r="E10550" s="80" t="s">
        <v>984</v>
      </c>
      <c r="F10550" s="81" t="str">
        <f>VLOOKUP(E10550,Customer[],2,FALSE)</f>
        <v>Man Yu©</v>
      </c>
      <c r="G10550" s="69" t="str">
        <f>VLOOKUP(E10550,Customer[],3,FALSE)</f>
        <v>KhaMar Rd</v>
      </c>
      <c r="H10550" s="69" t="str">
        <f>VLOOKUP(E10550,Customer[],4,FALSE)</f>
        <v xml:space="preserve">Shwepyithar </v>
      </c>
      <c r="I10550" s="48" t="s">
        <v>958</v>
      </c>
      <c r="J10550" s="82" t="str">
        <f>VLOOKUP(I10550,PGStock[],2,FALSE)</f>
        <v>Shwe Man 680ml</v>
      </c>
      <c r="K10550" s="71">
        <f>VLOOKUP(I10550,PGStock[],3,FALSE)</f>
        <v>0.68</v>
      </c>
      <c r="L10550" s="47">
        <v>1</v>
      </c>
      <c r="M10550" s="47">
        <f>VLOOKUP(I10550,PGStock[],6,FALSE)</f>
        <v>100</v>
      </c>
      <c r="N10550" s="47">
        <f>+PGSales!$L10550*PGSales!$M10550</f>
        <v>100</v>
      </c>
    </row>
    <row r="10551" spans="1:14" hidden="1" x14ac:dyDescent="0.25">
      <c r="A10551" s="77">
        <f t="shared" si="1186"/>
        <v>2025</v>
      </c>
      <c r="B10551" s="77">
        <f t="shared" si="1187"/>
        <v>9</v>
      </c>
      <c r="C10551" s="73">
        <v>45903</v>
      </c>
      <c r="D10551" s="79" t="s">
        <v>66</v>
      </c>
      <c r="E10551" s="80" t="s">
        <v>985</v>
      </c>
      <c r="F10551" s="81" t="str">
        <f>VLOOKUP(E10551,Customer[],2,FALSE)</f>
        <v>Pyae Sone Tun©</v>
      </c>
      <c r="G10551" s="69" t="str">
        <f>VLOOKUP(E10551,Customer[],3,FALSE)</f>
        <v>No (4) Rd</v>
      </c>
      <c r="H10551" s="69" t="str">
        <f>VLOOKUP(E10551,Customer[],4,FALSE)</f>
        <v xml:space="preserve">Shwepyithar </v>
      </c>
      <c r="I10551" s="48" t="s">
        <v>958</v>
      </c>
      <c r="J10551" s="82" t="str">
        <f>VLOOKUP(I10551,PGStock[],2,FALSE)</f>
        <v>Shwe Man 680ml</v>
      </c>
      <c r="K10551" s="71">
        <f>VLOOKUP(I10551,PGStock[],3,FALSE)</f>
        <v>0.68</v>
      </c>
      <c r="L10551" s="47">
        <v>1</v>
      </c>
      <c r="M10551" s="47">
        <f>VLOOKUP(I10551,PGStock[],6,FALSE)</f>
        <v>100</v>
      </c>
      <c r="N10551" s="47">
        <f>+PGSales!$L10551*PGSales!$M10551</f>
        <v>100</v>
      </c>
    </row>
    <row r="10552" spans="1:14" hidden="1" x14ac:dyDescent="0.25">
      <c r="A10552" s="77">
        <f t="shared" si="1186"/>
        <v>2025</v>
      </c>
      <c r="B10552" s="77">
        <f t="shared" si="1187"/>
        <v>9</v>
      </c>
      <c r="C10552" s="73">
        <v>45903</v>
      </c>
      <c r="D10552" s="79" t="s">
        <v>66</v>
      </c>
      <c r="E10552" s="80" t="s">
        <v>985</v>
      </c>
      <c r="F10552" s="81" t="str">
        <f>VLOOKUP(E10552,Customer[],2,FALSE)</f>
        <v>Pyae Sone Tun©</v>
      </c>
      <c r="G10552" s="69" t="str">
        <f>VLOOKUP(E10552,Customer[],3,FALSE)</f>
        <v>No (4) Rd</v>
      </c>
      <c r="H10552" s="69" t="str">
        <f>VLOOKUP(E10552,Customer[],4,FALSE)</f>
        <v xml:space="preserve">Shwepyithar </v>
      </c>
      <c r="I10552" s="48" t="s">
        <v>959</v>
      </c>
      <c r="J10552" s="82" t="str">
        <f>VLOOKUP(I10552,PGStock[],2,FALSE)</f>
        <v>Shwe Man ကော်ဗူး (1 Liter)</v>
      </c>
      <c r="K10552" s="71">
        <f>VLOOKUP(I10552,PGStock[],3,FALSE)</f>
        <v>1</v>
      </c>
      <c r="L10552" s="47">
        <v>1</v>
      </c>
      <c r="M10552" s="47">
        <f>VLOOKUP(I10552,PGStock[],6,FALSE)</f>
        <v>100</v>
      </c>
      <c r="N10552" s="47">
        <f>+PGSales!$L10552*PGSales!$M10552</f>
        <v>100</v>
      </c>
    </row>
    <row r="10553" spans="1:14" hidden="1" x14ac:dyDescent="0.25">
      <c r="A10553" s="77">
        <f t="shared" si="1186"/>
        <v>2025</v>
      </c>
      <c r="B10553" s="77">
        <f t="shared" si="1187"/>
        <v>9</v>
      </c>
      <c r="C10553" s="73">
        <v>45904</v>
      </c>
      <c r="D10553" s="79" t="s">
        <v>275</v>
      </c>
      <c r="E10553" s="80" t="s">
        <v>634</v>
      </c>
      <c r="F10553" s="81" t="str">
        <f>VLOOKUP(E10553,Customer[],2,FALSE)</f>
        <v>Pyae Maher</v>
      </c>
      <c r="G10553" s="69" t="str">
        <f>VLOOKUP(E10553,Customer[],3,FALSE)</f>
        <v>Bo Aung Kyaw Rd</v>
      </c>
      <c r="H10553" s="69" t="str">
        <f>VLOOKUP(E10553,Customer[],4,FALSE)</f>
        <v>Hlaing Thar Yar</v>
      </c>
      <c r="I10553" s="48" t="s">
        <v>958</v>
      </c>
      <c r="J10553" s="82" t="str">
        <f>VLOOKUP(I10553,PGStock[],2,FALSE)</f>
        <v>Shwe Man 680ml</v>
      </c>
      <c r="K10553" s="71">
        <f>VLOOKUP(I10553,PGStock[],3,FALSE)</f>
        <v>0.68</v>
      </c>
      <c r="L10553" s="47">
        <v>1</v>
      </c>
      <c r="M10553" s="47">
        <f>VLOOKUP(I10553,PGStock[],6,FALSE)</f>
        <v>100</v>
      </c>
      <c r="N10553" s="47">
        <f>+PGSales!$L10553*PGSales!$M10553</f>
        <v>100</v>
      </c>
    </row>
    <row r="10554" spans="1:14" hidden="1" x14ac:dyDescent="0.25">
      <c r="A10554" s="77">
        <f t="shared" ref="A10554:A10565" si="1196">YEAR(C10554)</f>
        <v>2025</v>
      </c>
      <c r="B10554" s="77">
        <f t="shared" ref="B10554:B10565" si="1197">MONTH(C10554)</f>
        <v>9</v>
      </c>
      <c r="C10554" s="73">
        <v>45904</v>
      </c>
      <c r="D10554" s="79" t="s">
        <v>275</v>
      </c>
      <c r="E10554" s="80" t="s">
        <v>634</v>
      </c>
      <c r="F10554" s="81" t="str">
        <f>VLOOKUP(E10554,Customer[],2,FALSE)</f>
        <v>Pyae Maher</v>
      </c>
      <c r="G10554" s="69" t="str">
        <f>VLOOKUP(E10554,Customer[],3,FALSE)</f>
        <v>Bo Aung Kyaw Rd</v>
      </c>
      <c r="H10554" s="69" t="str">
        <f>VLOOKUP(E10554,Customer[],4,FALSE)</f>
        <v>Hlaing Thar Yar</v>
      </c>
      <c r="I10554" s="48" t="s">
        <v>959</v>
      </c>
      <c r="J10554" s="82" t="str">
        <f>VLOOKUP(I10554,PGStock[],2,FALSE)</f>
        <v>Shwe Man ကော်ဗူး (1 Liter)</v>
      </c>
      <c r="K10554" s="71">
        <f>VLOOKUP(I10554,PGStock[],3,FALSE)</f>
        <v>1</v>
      </c>
      <c r="L10554" s="47">
        <v>3</v>
      </c>
      <c r="M10554" s="47">
        <f>VLOOKUP(I10554,PGStock[],6,FALSE)</f>
        <v>100</v>
      </c>
      <c r="N10554" s="47">
        <f>+PGSales!$L10554*PGSales!$M10554</f>
        <v>300</v>
      </c>
    </row>
    <row r="10555" spans="1:14" hidden="1" x14ac:dyDescent="0.25">
      <c r="A10555" s="77">
        <f t="shared" si="1196"/>
        <v>2025</v>
      </c>
      <c r="B10555" s="77">
        <f t="shared" si="1197"/>
        <v>9</v>
      </c>
      <c r="C10555" s="73">
        <v>45904</v>
      </c>
      <c r="D10555" s="79" t="s">
        <v>70</v>
      </c>
      <c r="E10555" s="80" t="s">
        <v>125</v>
      </c>
      <c r="F10555" s="81" t="str">
        <f>VLOOKUP(E10555,Customer[],2,FALSE)</f>
        <v>Soon Pyan</v>
      </c>
      <c r="G10555" s="69" t="str">
        <f>VLOOKUP(E10555,Customer[],3,FALSE)</f>
        <v>Bo Aung Kyaw Rd</v>
      </c>
      <c r="H10555" s="69" t="str">
        <f>VLOOKUP(E10555,Customer[],4,FALSE)</f>
        <v>Hlaing Thar Yar Route (1)</v>
      </c>
      <c r="I10555" s="48" t="s">
        <v>958</v>
      </c>
      <c r="J10555" s="82" t="str">
        <f>VLOOKUP(I10555,PGStock[],2,FALSE)</f>
        <v>Shwe Man 680ml</v>
      </c>
      <c r="K10555" s="71">
        <f>VLOOKUP(I10555,PGStock[],3,FALSE)</f>
        <v>0.68</v>
      </c>
      <c r="L10555" s="47">
        <v>1</v>
      </c>
      <c r="M10555" s="47">
        <f>VLOOKUP(I10555,PGStock[],6,FALSE)</f>
        <v>100</v>
      </c>
      <c r="N10555" s="47">
        <f>+PGSales!$L10555*PGSales!$M10555</f>
        <v>100</v>
      </c>
    </row>
    <row r="10556" spans="1:14" hidden="1" x14ac:dyDescent="0.25">
      <c r="A10556" s="77">
        <f t="shared" si="1196"/>
        <v>2025</v>
      </c>
      <c r="B10556" s="77">
        <f t="shared" si="1197"/>
        <v>9</v>
      </c>
      <c r="C10556" s="73">
        <v>45904</v>
      </c>
      <c r="D10556" s="79" t="s">
        <v>70</v>
      </c>
      <c r="E10556" s="80" t="s">
        <v>125</v>
      </c>
      <c r="F10556" s="81" t="str">
        <f>VLOOKUP(E10556,Customer[],2,FALSE)</f>
        <v>Soon Pyan</v>
      </c>
      <c r="G10556" s="69" t="str">
        <f>VLOOKUP(E10556,Customer[],3,FALSE)</f>
        <v>Bo Aung Kyaw Rd</v>
      </c>
      <c r="H10556" s="69" t="str">
        <f>VLOOKUP(E10556,Customer[],4,FALSE)</f>
        <v>Hlaing Thar Yar Route (1)</v>
      </c>
      <c r="I10556" s="48" t="s">
        <v>959</v>
      </c>
      <c r="J10556" s="82" t="str">
        <f>VLOOKUP(I10556,PGStock[],2,FALSE)</f>
        <v>Shwe Man ကော်ဗူး (1 Liter)</v>
      </c>
      <c r="K10556" s="71">
        <f>VLOOKUP(I10556,PGStock[],3,FALSE)</f>
        <v>1</v>
      </c>
      <c r="L10556" s="47">
        <v>3</v>
      </c>
      <c r="M10556" s="47">
        <f>VLOOKUP(I10556,PGStock[],6,FALSE)</f>
        <v>100</v>
      </c>
      <c r="N10556" s="47">
        <f>+PGSales!$L10556*PGSales!$M10556</f>
        <v>300</v>
      </c>
    </row>
    <row r="10557" spans="1:14" hidden="1" x14ac:dyDescent="0.25">
      <c r="A10557" s="77">
        <f t="shared" si="1196"/>
        <v>2025</v>
      </c>
      <c r="B10557" s="77">
        <f t="shared" si="1197"/>
        <v>9</v>
      </c>
      <c r="C10557" s="73">
        <v>45904</v>
      </c>
      <c r="D10557" s="79" t="s">
        <v>68</v>
      </c>
      <c r="E10557" s="80" t="s">
        <v>631</v>
      </c>
      <c r="F10557" s="81" t="str">
        <f>VLOOKUP(E10557,Customer[],2,FALSE)</f>
        <v>Nge paung</v>
      </c>
      <c r="G10557" s="69" t="str">
        <f>VLOOKUP(E10557,Customer[],3,FALSE)</f>
        <v>Bo Aung Kyaw Rd</v>
      </c>
      <c r="H10557" s="69" t="str">
        <f>VLOOKUP(E10557,Customer[],4,FALSE)</f>
        <v>Hlaing Thar Yar</v>
      </c>
      <c r="I10557" s="48" t="s">
        <v>958</v>
      </c>
      <c r="J10557" s="82" t="str">
        <f>VLOOKUP(I10557,PGStock[],2,FALSE)</f>
        <v>Shwe Man 680ml</v>
      </c>
      <c r="K10557" s="71">
        <f>VLOOKUP(I10557,PGStock[],3,FALSE)</f>
        <v>0.68</v>
      </c>
      <c r="L10557" s="47">
        <v>1</v>
      </c>
      <c r="M10557" s="47">
        <f>VLOOKUP(I10557,PGStock[],6,FALSE)</f>
        <v>100</v>
      </c>
      <c r="N10557" s="47">
        <f>+PGSales!$L10557*PGSales!$M10557</f>
        <v>100</v>
      </c>
    </row>
    <row r="10558" spans="1:14" hidden="1" x14ac:dyDescent="0.25">
      <c r="A10558" s="77">
        <f t="shared" si="1196"/>
        <v>2025</v>
      </c>
      <c r="B10558" s="77">
        <f t="shared" si="1197"/>
        <v>9</v>
      </c>
      <c r="C10558" s="73">
        <v>45904</v>
      </c>
      <c r="D10558" s="79" t="s">
        <v>68</v>
      </c>
      <c r="E10558" s="80" t="s">
        <v>631</v>
      </c>
      <c r="F10558" s="81" t="str">
        <f>VLOOKUP(E10558,Customer[],2,FALSE)</f>
        <v>Nge paung</v>
      </c>
      <c r="G10558" s="69" t="str">
        <f>VLOOKUP(E10558,Customer[],3,FALSE)</f>
        <v>Bo Aung Kyaw Rd</v>
      </c>
      <c r="H10558" s="69" t="str">
        <f>VLOOKUP(E10558,Customer[],4,FALSE)</f>
        <v>Hlaing Thar Yar</v>
      </c>
      <c r="I10558" s="48" t="s">
        <v>959</v>
      </c>
      <c r="J10558" s="82" t="str">
        <f>VLOOKUP(I10558,PGStock[],2,FALSE)</f>
        <v>Shwe Man ကော်ဗူး (1 Liter)</v>
      </c>
      <c r="K10558" s="71">
        <f>VLOOKUP(I10558,PGStock[],3,FALSE)</f>
        <v>1</v>
      </c>
      <c r="L10558" s="47">
        <v>1</v>
      </c>
      <c r="M10558" s="47">
        <f>VLOOKUP(I10558,PGStock[],6,FALSE)</f>
        <v>100</v>
      </c>
      <c r="N10558" s="47">
        <f>+PGSales!$L10558*PGSales!$M10558</f>
        <v>100</v>
      </c>
    </row>
    <row r="10559" spans="1:14" hidden="1" x14ac:dyDescent="0.25">
      <c r="A10559" s="77">
        <f t="shared" si="1196"/>
        <v>2025</v>
      </c>
      <c r="B10559" s="77">
        <f t="shared" si="1197"/>
        <v>9</v>
      </c>
      <c r="C10559" s="73">
        <v>45904</v>
      </c>
      <c r="D10559" s="79" t="s">
        <v>74</v>
      </c>
      <c r="E10559" s="80" t="s">
        <v>120</v>
      </c>
      <c r="F10559" s="81" t="str">
        <f>VLOOKUP(E10559,Customer[],2,FALSE)</f>
        <v>Linn</v>
      </c>
      <c r="G10559" s="69" t="str">
        <f>VLOOKUP(E10559,Customer[],3,FALSE)</f>
        <v>Bo Aung Kyaw Rd</v>
      </c>
      <c r="H10559" s="69" t="str">
        <f>VLOOKUP(E10559,Customer[],4,FALSE)</f>
        <v>Hlaing Thar Yar Route (1)</v>
      </c>
      <c r="I10559" s="48" t="s">
        <v>958</v>
      </c>
      <c r="J10559" s="82" t="str">
        <f>VLOOKUP(I10559,PGStock[],2,FALSE)</f>
        <v>Shwe Man 680ml</v>
      </c>
      <c r="K10559" s="71">
        <f>VLOOKUP(I10559,PGStock[],3,FALSE)</f>
        <v>0.68</v>
      </c>
      <c r="L10559" s="47">
        <v>1</v>
      </c>
      <c r="M10559" s="47">
        <f>VLOOKUP(I10559,PGStock[],6,FALSE)</f>
        <v>100</v>
      </c>
      <c r="N10559" s="47">
        <f>+PGSales!$L10559*PGSales!$M10559</f>
        <v>100</v>
      </c>
    </row>
    <row r="10560" spans="1:14" hidden="1" x14ac:dyDescent="0.25">
      <c r="A10560" s="77">
        <f t="shared" si="1196"/>
        <v>2025</v>
      </c>
      <c r="B10560" s="77">
        <f t="shared" si="1197"/>
        <v>9</v>
      </c>
      <c r="C10560" s="73">
        <v>45904</v>
      </c>
      <c r="D10560" s="79" t="s">
        <v>74</v>
      </c>
      <c r="E10560" s="80" t="s">
        <v>120</v>
      </c>
      <c r="F10560" s="81" t="str">
        <f>VLOOKUP(E10560,Customer[],2,FALSE)</f>
        <v>Linn</v>
      </c>
      <c r="G10560" s="69" t="str">
        <f>VLOOKUP(E10560,Customer[],3,FALSE)</f>
        <v>Bo Aung Kyaw Rd</v>
      </c>
      <c r="H10560" s="69" t="str">
        <f>VLOOKUP(E10560,Customer[],4,FALSE)</f>
        <v>Hlaing Thar Yar Route (1)</v>
      </c>
      <c r="I10560" s="48" t="s">
        <v>959</v>
      </c>
      <c r="J10560" s="82" t="str">
        <f>VLOOKUP(I10560,PGStock[],2,FALSE)</f>
        <v>Shwe Man ကော်ဗူး (1 Liter)</v>
      </c>
      <c r="K10560" s="71">
        <f>VLOOKUP(I10560,PGStock[],3,FALSE)</f>
        <v>1</v>
      </c>
      <c r="L10560" s="47">
        <v>2</v>
      </c>
      <c r="M10560" s="47">
        <f>VLOOKUP(I10560,PGStock[],6,FALSE)</f>
        <v>100</v>
      </c>
      <c r="N10560" s="47">
        <f>+PGSales!$L10560*PGSales!$M10560</f>
        <v>200</v>
      </c>
    </row>
    <row r="10561" spans="1:14" hidden="1" x14ac:dyDescent="0.25">
      <c r="A10561" s="77">
        <f t="shared" si="1196"/>
        <v>2025</v>
      </c>
      <c r="B10561" s="77">
        <f t="shared" si="1197"/>
        <v>9</v>
      </c>
      <c r="C10561" s="73">
        <v>45904</v>
      </c>
      <c r="D10561" s="79" t="s">
        <v>878</v>
      </c>
      <c r="E10561" s="80" t="s">
        <v>179</v>
      </c>
      <c r="F10561" s="81" t="str">
        <f>VLOOKUP(E10561,Customer[],2,FALSE)</f>
        <v>Pyae Tawtar</v>
      </c>
      <c r="G10561" s="69" t="str">
        <f>VLOOKUP(E10561,Customer[],3,FALSE)</f>
        <v>Chit Kyi Yae Rd</v>
      </c>
      <c r="H10561" s="69" t="str">
        <f>VLOOKUP(E10561,Customer[],4,FALSE)</f>
        <v>Hlaing Thar Yar</v>
      </c>
      <c r="I10561" s="48" t="s">
        <v>958</v>
      </c>
      <c r="J10561" s="82" t="str">
        <f>VLOOKUP(I10561,PGStock[],2,FALSE)</f>
        <v>Shwe Man 680ml</v>
      </c>
      <c r="K10561" s="71">
        <f>VLOOKUP(I10561,PGStock[],3,FALSE)</f>
        <v>0.68</v>
      </c>
      <c r="L10561" s="47">
        <v>1</v>
      </c>
      <c r="M10561" s="47">
        <f>VLOOKUP(I10561,PGStock[],6,FALSE)</f>
        <v>100</v>
      </c>
      <c r="N10561" s="47">
        <f>+PGSales!$L10561*PGSales!$M10561</f>
        <v>100</v>
      </c>
    </row>
    <row r="10562" spans="1:14" hidden="1" x14ac:dyDescent="0.25">
      <c r="A10562" s="77">
        <f t="shared" si="1196"/>
        <v>2025</v>
      </c>
      <c r="B10562" s="77">
        <f t="shared" si="1197"/>
        <v>9</v>
      </c>
      <c r="C10562" s="73">
        <v>45904</v>
      </c>
      <c r="D10562" s="79" t="s">
        <v>885</v>
      </c>
      <c r="E10562" s="80" t="s">
        <v>974</v>
      </c>
      <c r="F10562" s="81" t="str">
        <f>VLOOKUP(E10562,Customer[],2,FALSE)</f>
        <v>Aye Yeik</v>
      </c>
      <c r="G10562" s="69" t="str">
        <f>VLOOKUP(E10562,Customer[],3,FALSE)</f>
        <v>School RD</v>
      </c>
      <c r="H10562" s="69" t="str">
        <f>VLOOKUP(E10562,Customer[],4,FALSE)</f>
        <v>Hlaing Thar Yar</v>
      </c>
      <c r="I10562" s="48" t="s">
        <v>959</v>
      </c>
      <c r="J10562" s="82" t="str">
        <f>VLOOKUP(I10562,PGStock[],2,FALSE)</f>
        <v>Shwe Man ကော်ဗူး (1 Liter)</v>
      </c>
      <c r="K10562" s="71">
        <f>VLOOKUP(I10562,PGStock[],3,FALSE)</f>
        <v>1</v>
      </c>
      <c r="L10562" s="47">
        <v>3</v>
      </c>
      <c r="M10562" s="47">
        <f>VLOOKUP(I10562,PGStock[],6,FALSE)</f>
        <v>100</v>
      </c>
      <c r="N10562" s="47">
        <f>+PGSales!$L10562*PGSales!$M10562</f>
        <v>300</v>
      </c>
    </row>
    <row r="10563" spans="1:14" hidden="1" x14ac:dyDescent="0.25">
      <c r="A10563" s="77">
        <f t="shared" si="1196"/>
        <v>2025</v>
      </c>
      <c r="B10563" s="77">
        <f t="shared" si="1197"/>
        <v>9</v>
      </c>
      <c r="C10563" s="73">
        <v>45904</v>
      </c>
      <c r="D10563" s="79" t="s">
        <v>109</v>
      </c>
      <c r="E10563" s="80" t="s">
        <v>869</v>
      </c>
      <c r="F10563" s="81" t="str">
        <f>VLOOKUP(E10563,Customer[],2,FALSE)</f>
        <v>Sit paing</v>
      </c>
      <c r="G10563" s="69" t="str">
        <f>VLOOKUP(E10563,Customer[],3,FALSE)</f>
        <v>Shwe Yin Aye Rd</v>
      </c>
      <c r="H10563" s="69" t="str">
        <f>VLOOKUP(E10563,Customer[],4,FALSE)</f>
        <v>Hlaing Thar Yar</v>
      </c>
      <c r="I10563" s="48" t="s">
        <v>958</v>
      </c>
      <c r="J10563" s="82" t="str">
        <f>VLOOKUP(I10563,PGStock[],2,FALSE)</f>
        <v>Shwe Man 680ml</v>
      </c>
      <c r="K10563" s="71">
        <f>VLOOKUP(I10563,PGStock[],3,FALSE)</f>
        <v>0.68</v>
      </c>
      <c r="L10563" s="47">
        <v>1</v>
      </c>
      <c r="M10563" s="47">
        <f>VLOOKUP(I10563,PGStock[],6,FALSE)</f>
        <v>100</v>
      </c>
      <c r="N10563" s="47">
        <f>+PGSales!$L10563*PGSales!$M10563</f>
        <v>100</v>
      </c>
    </row>
    <row r="10564" spans="1:14" hidden="1" x14ac:dyDescent="0.25">
      <c r="A10564" s="77">
        <f t="shared" si="1196"/>
        <v>2025</v>
      </c>
      <c r="B10564" s="77">
        <f t="shared" si="1197"/>
        <v>9</v>
      </c>
      <c r="C10564" s="73">
        <v>45904</v>
      </c>
      <c r="D10564" s="79" t="s">
        <v>109</v>
      </c>
      <c r="E10564" s="80" t="s">
        <v>869</v>
      </c>
      <c r="F10564" s="81" t="str">
        <f>VLOOKUP(E10564,Customer[],2,FALSE)</f>
        <v>Sit paing</v>
      </c>
      <c r="G10564" s="69" t="str">
        <f>VLOOKUP(E10564,Customer[],3,FALSE)</f>
        <v>Shwe Yin Aye Rd</v>
      </c>
      <c r="H10564" s="69" t="str">
        <f>VLOOKUP(E10564,Customer[],4,FALSE)</f>
        <v>Hlaing Thar Yar</v>
      </c>
      <c r="I10564" s="48" t="s">
        <v>959</v>
      </c>
      <c r="J10564" s="82" t="str">
        <f>VLOOKUP(I10564,PGStock[],2,FALSE)</f>
        <v>Shwe Man ကော်ဗူး (1 Liter)</v>
      </c>
      <c r="K10564" s="71">
        <f>VLOOKUP(I10564,PGStock[],3,FALSE)</f>
        <v>1</v>
      </c>
      <c r="L10564" s="47">
        <v>1</v>
      </c>
      <c r="M10564" s="47">
        <f>VLOOKUP(I10564,PGStock[],6,FALSE)</f>
        <v>100</v>
      </c>
      <c r="N10564" s="47">
        <f>+PGSales!$L10564*PGSales!$M10564</f>
        <v>100</v>
      </c>
    </row>
    <row r="10565" spans="1:14" hidden="1" x14ac:dyDescent="0.25">
      <c r="A10565" s="77">
        <f t="shared" si="1196"/>
        <v>2025</v>
      </c>
      <c r="B10565" s="77">
        <f t="shared" si="1197"/>
        <v>9</v>
      </c>
      <c r="C10565" s="73">
        <v>45904</v>
      </c>
      <c r="D10565" s="79" t="s">
        <v>115</v>
      </c>
      <c r="E10565" s="80" t="s">
        <v>733</v>
      </c>
      <c r="F10565" s="81" t="str">
        <f>VLOOKUP(E10565,Customer[],2,FALSE)</f>
        <v>Shwe Young</v>
      </c>
      <c r="G10565" s="69" t="str">
        <f>VLOOKUP(E10565,Customer[],3,FALSE)</f>
        <v>Moe Yi Rd</v>
      </c>
      <c r="H10565" s="69" t="str">
        <f>VLOOKUP(E10565,Customer[],4,FALSE)</f>
        <v>Htauk kyant</v>
      </c>
      <c r="I10565" s="48" t="s">
        <v>959</v>
      </c>
      <c r="J10565" s="82" t="str">
        <f>VLOOKUP(I10565,PGStock[],2,FALSE)</f>
        <v>Shwe Man ကော်ဗူး (1 Liter)</v>
      </c>
      <c r="K10565" s="71">
        <f>VLOOKUP(I10565,PGStock[],3,FALSE)</f>
        <v>1</v>
      </c>
      <c r="L10565" s="47">
        <v>2</v>
      </c>
      <c r="M10565" s="47">
        <f>VLOOKUP(I10565,PGStock[],6,FALSE)</f>
        <v>100</v>
      </c>
      <c r="N10565" s="47">
        <f>+PGSales!$L10565*PGSales!$M10565</f>
        <v>200</v>
      </c>
    </row>
    <row r="10566" spans="1:14" hidden="1" x14ac:dyDescent="0.25">
      <c r="A10566" s="77">
        <f t="shared" ref="A10566:A10577" si="1198">YEAR(C10566)</f>
        <v>2025</v>
      </c>
      <c r="B10566" s="77">
        <f t="shared" ref="B10566:B10577" si="1199">MONTH(C10566)</f>
        <v>9</v>
      </c>
      <c r="C10566" s="73">
        <v>45904</v>
      </c>
      <c r="D10566" s="79" t="s">
        <v>1</v>
      </c>
      <c r="E10566" s="80" t="s">
        <v>979</v>
      </c>
      <c r="F10566" s="81" t="str">
        <f>VLOOKUP(E10566,Customer[],2,FALSE)</f>
        <v>Zenan</v>
      </c>
      <c r="G10566" s="69" t="str">
        <f>VLOOKUP(E10566,Customer[],3,FALSE)</f>
        <v>Joune Phyu Rd</v>
      </c>
      <c r="H10566" s="69" t="str">
        <f>VLOOKUP(E10566,Customer[],4,FALSE)</f>
        <v>Htauk kyant</v>
      </c>
      <c r="I10566" s="48" t="s">
        <v>958</v>
      </c>
      <c r="J10566" s="82" t="str">
        <f>VLOOKUP(I10566,PGStock[],2,FALSE)</f>
        <v>Shwe Man 680ml</v>
      </c>
      <c r="K10566" s="71">
        <f>VLOOKUP(I10566,PGStock[],3,FALSE)</f>
        <v>0.68</v>
      </c>
      <c r="L10566" s="47">
        <v>3</v>
      </c>
      <c r="M10566" s="47">
        <f>VLOOKUP(I10566,PGStock[],6,FALSE)</f>
        <v>100</v>
      </c>
      <c r="N10566" s="47">
        <f>+PGSales!$L10566*PGSales!$M10566</f>
        <v>300</v>
      </c>
    </row>
    <row r="10567" spans="1:14" hidden="1" x14ac:dyDescent="0.25">
      <c r="A10567" s="77">
        <f t="shared" si="1198"/>
        <v>2025</v>
      </c>
      <c r="B10567" s="77">
        <f t="shared" si="1199"/>
        <v>9</v>
      </c>
      <c r="C10567" s="73">
        <v>45904</v>
      </c>
      <c r="D10567" s="79" t="s">
        <v>1</v>
      </c>
      <c r="E10567" s="80" t="s">
        <v>979</v>
      </c>
      <c r="F10567" s="81" t="str">
        <f>VLOOKUP(E10567,Customer[],2,FALSE)</f>
        <v>Zenan</v>
      </c>
      <c r="G10567" s="69" t="str">
        <f>VLOOKUP(E10567,Customer[],3,FALSE)</f>
        <v>Joune Phyu Rd</v>
      </c>
      <c r="H10567" s="69" t="str">
        <f>VLOOKUP(E10567,Customer[],4,FALSE)</f>
        <v>Htauk kyant</v>
      </c>
      <c r="I10567" s="48" t="s">
        <v>959</v>
      </c>
      <c r="J10567" s="82" t="str">
        <f>VLOOKUP(I10567,PGStock[],2,FALSE)</f>
        <v>Shwe Man ကော်ဗူး (1 Liter)</v>
      </c>
      <c r="K10567" s="71">
        <f>VLOOKUP(I10567,PGStock[],3,FALSE)</f>
        <v>1</v>
      </c>
      <c r="L10567" s="47">
        <v>2</v>
      </c>
      <c r="M10567" s="47">
        <f>VLOOKUP(I10567,PGStock[],6,FALSE)</f>
        <v>100</v>
      </c>
      <c r="N10567" s="47">
        <f>+PGSales!$L10567*PGSales!$M10567</f>
        <v>200</v>
      </c>
    </row>
    <row r="10568" spans="1:14" hidden="1" x14ac:dyDescent="0.25">
      <c r="A10568" s="77">
        <f t="shared" si="1198"/>
        <v>2025</v>
      </c>
      <c r="B10568" s="77">
        <f t="shared" si="1199"/>
        <v>9</v>
      </c>
      <c r="C10568" s="73">
        <v>45904</v>
      </c>
      <c r="D10568" s="79" t="s">
        <v>4</v>
      </c>
      <c r="E10568" s="80" t="s">
        <v>512</v>
      </c>
      <c r="F10568" s="81" t="str">
        <f>VLOOKUP(E10568,Customer[],2,FALSE)</f>
        <v>Moe Thounk Pan</v>
      </c>
      <c r="G10568" s="69" t="str">
        <f>VLOOKUP(E10568,Customer[],3,FALSE)</f>
        <v>Mya Yatu Sd</v>
      </c>
      <c r="H10568" s="69" t="str">
        <f>VLOOKUP(E10568,Customer[],4,FALSE)</f>
        <v>Htauk kyant</v>
      </c>
      <c r="I10568" s="48" t="s">
        <v>958</v>
      </c>
      <c r="J10568" s="82" t="str">
        <f>VLOOKUP(I10568,PGStock[],2,FALSE)</f>
        <v>Shwe Man 680ml</v>
      </c>
      <c r="K10568" s="71">
        <f>VLOOKUP(I10568,PGStock[],3,FALSE)</f>
        <v>0.68</v>
      </c>
      <c r="L10568" s="47">
        <v>3</v>
      </c>
      <c r="M10568" s="47">
        <f>VLOOKUP(I10568,PGStock[],6,FALSE)</f>
        <v>100</v>
      </c>
      <c r="N10568" s="47">
        <f>+PGSales!$L10568*PGSales!$M10568</f>
        <v>300</v>
      </c>
    </row>
    <row r="10569" spans="1:14" hidden="1" x14ac:dyDescent="0.25">
      <c r="A10569" s="77">
        <f t="shared" si="1198"/>
        <v>2025</v>
      </c>
      <c r="B10569" s="77">
        <f t="shared" si="1199"/>
        <v>9</v>
      </c>
      <c r="C10569" s="73">
        <v>45904</v>
      </c>
      <c r="D10569" s="79" t="s">
        <v>4</v>
      </c>
      <c r="E10569" s="80" t="s">
        <v>512</v>
      </c>
      <c r="F10569" s="81" t="str">
        <f>VLOOKUP(E10569,Customer[],2,FALSE)</f>
        <v>Moe Thounk Pan</v>
      </c>
      <c r="G10569" s="69" t="str">
        <f>VLOOKUP(E10569,Customer[],3,FALSE)</f>
        <v>Mya Yatu Sd</v>
      </c>
      <c r="H10569" s="69" t="str">
        <f>VLOOKUP(E10569,Customer[],4,FALSE)</f>
        <v>Htauk kyant</v>
      </c>
      <c r="I10569" s="48" t="s">
        <v>959</v>
      </c>
      <c r="J10569" s="82" t="str">
        <f>VLOOKUP(I10569,PGStock[],2,FALSE)</f>
        <v>Shwe Man ကော်ဗူး (1 Liter)</v>
      </c>
      <c r="K10569" s="71">
        <f>VLOOKUP(I10569,PGStock[],3,FALSE)</f>
        <v>1</v>
      </c>
      <c r="L10569" s="47">
        <v>3</v>
      </c>
      <c r="M10569" s="47">
        <f>VLOOKUP(I10569,PGStock[],6,FALSE)</f>
        <v>100</v>
      </c>
      <c r="N10569" s="47">
        <f>+PGSales!$L10569*PGSales!$M10569</f>
        <v>300</v>
      </c>
    </row>
    <row r="10570" spans="1:14" hidden="1" x14ac:dyDescent="0.25">
      <c r="A10570" s="77">
        <f t="shared" si="1198"/>
        <v>2025</v>
      </c>
      <c r="B10570" s="77">
        <f t="shared" si="1199"/>
        <v>9</v>
      </c>
      <c r="C10570" s="73">
        <v>45904</v>
      </c>
      <c r="D10570" s="79" t="s">
        <v>62</v>
      </c>
      <c r="E10570" s="80" t="s">
        <v>730</v>
      </c>
      <c r="F10570" s="81" t="str">
        <f>VLOOKUP(E10570,Customer[],2,FALSE)</f>
        <v>Shwe Gold</v>
      </c>
      <c r="G10570" s="69" t="str">
        <f>VLOOKUP(E10570,Customer[],3,FALSE)</f>
        <v>Mya Yatu Sd</v>
      </c>
      <c r="H10570" s="69" t="str">
        <f>VLOOKUP(E10570,Customer[],4,FALSE)</f>
        <v>Htauk kyant</v>
      </c>
      <c r="I10570" s="48" t="s">
        <v>958</v>
      </c>
      <c r="J10570" s="82" t="str">
        <f>VLOOKUP(I10570,PGStock[],2,FALSE)</f>
        <v>Shwe Man 680ml</v>
      </c>
      <c r="K10570" s="71">
        <f>VLOOKUP(I10570,PGStock[],3,FALSE)</f>
        <v>0.68</v>
      </c>
      <c r="L10570" s="47">
        <v>2</v>
      </c>
      <c r="M10570" s="47">
        <f>VLOOKUP(I10570,PGStock[],6,FALSE)</f>
        <v>100</v>
      </c>
      <c r="N10570" s="47">
        <f>+PGSales!$L10570*PGSales!$M10570</f>
        <v>200</v>
      </c>
    </row>
    <row r="10571" spans="1:14" hidden="1" x14ac:dyDescent="0.25">
      <c r="A10571" s="77">
        <f t="shared" si="1198"/>
        <v>2025</v>
      </c>
      <c r="B10571" s="77">
        <f t="shared" si="1199"/>
        <v>9</v>
      </c>
      <c r="C10571" s="73">
        <v>45904</v>
      </c>
      <c r="D10571" s="79" t="s">
        <v>2</v>
      </c>
      <c r="E10571" s="80" t="s">
        <v>980</v>
      </c>
      <c r="F10571" s="81" t="str">
        <f>VLOOKUP(E10571,Customer[],2,FALSE)</f>
        <v>A One</v>
      </c>
      <c r="G10571" s="69" t="str">
        <f>VLOOKUP(E10571,Customer[],3,FALSE)</f>
        <v>Joune Phyu Rd</v>
      </c>
      <c r="H10571" s="69" t="str">
        <f>VLOOKUP(E10571,Customer[],4,FALSE)</f>
        <v>Htauk kyant</v>
      </c>
      <c r="I10571" s="48" t="s">
        <v>959</v>
      </c>
      <c r="J10571" s="82" t="str">
        <f>VLOOKUP(I10571,PGStock[],2,FALSE)</f>
        <v>Shwe Man ကော်ဗူး (1 Liter)</v>
      </c>
      <c r="K10571" s="71">
        <f>VLOOKUP(I10571,PGStock[],3,FALSE)</f>
        <v>1</v>
      </c>
      <c r="L10571" s="47">
        <v>1</v>
      </c>
      <c r="M10571" s="47">
        <f>VLOOKUP(I10571,PGStock[],6,FALSE)</f>
        <v>100</v>
      </c>
      <c r="N10571" s="47">
        <f>+PGSales!$L10571*PGSales!$M10571</f>
        <v>100</v>
      </c>
    </row>
    <row r="10572" spans="1:14" hidden="1" x14ac:dyDescent="0.25">
      <c r="A10572" s="77">
        <f t="shared" si="1198"/>
        <v>2025</v>
      </c>
      <c r="B10572" s="77">
        <f t="shared" si="1199"/>
        <v>9</v>
      </c>
      <c r="C10572" s="73">
        <v>45904</v>
      </c>
      <c r="D10572" s="79" t="s">
        <v>131</v>
      </c>
      <c r="E10572" s="80" t="s">
        <v>975</v>
      </c>
      <c r="F10572" s="81" t="str">
        <f>VLOOKUP(E10572,Customer[],2,FALSE)</f>
        <v>Zenith</v>
      </c>
      <c r="G10572" s="69" t="str">
        <f>VLOOKUP(E10572,Customer[],3,FALSE)</f>
        <v>myoe Shount Rd</v>
      </c>
      <c r="H10572" s="69" t="str">
        <f>VLOOKUP(E10572,Customer[],4,FALSE)</f>
        <v>Htauk kyant</v>
      </c>
      <c r="I10572" s="48" t="s">
        <v>958</v>
      </c>
      <c r="J10572" s="82" t="str">
        <f>VLOOKUP(I10572,PGStock[],2,FALSE)</f>
        <v>Shwe Man 680ml</v>
      </c>
      <c r="K10572" s="71">
        <f>VLOOKUP(I10572,PGStock[],3,FALSE)</f>
        <v>0.68</v>
      </c>
      <c r="L10572" s="47">
        <v>16</v>
      </c>
      <c r="M10572" s="47">
        <f>VLOOKUP(I10572,PGStock[],6,FALSE)</f>
        <v>100</v>
      </c>
      <c r="N10572" s="47">
        <f>+PGSales!$L10572*PGSales!$M10572</f>
        <v>1600</v>
      </c>
    </row>
    <row r="10573" spans="1:14" hidden="1" x14ac:dyDescent="0.25">
      <c r="A10573" s="77">
        <f t="shared" si="1198"/>
        <v>2025</v>
      </c>
      <c r="B10573" s="77">
        <f t="shared" si="1199"/>
        <v>9</v>
      </c>
      <c r="C10573" s="73">
        <v>45904</v>
      </c>
      <c r="D10573" s="79" t="s">
        <v>131</v>
      </c>
      <c r="E10573" s="80" t="s">
        <v>975</v>
      </c>
      <c r="F10573" s="81" t="str">
        <f>VLOOKUP(E10573,Customer[],2,FALSE)</f>
        <v>Zenith</v>
      </c>
      <c r="G10573" s="69" t="str">
        <f>VLOOKUP(E10573,Customer[],3,FALSE)</f>
        <v>myoe Shount Rd</v>
      </c>
      <c r="H10573" s="69" t="str">
        <f>VLOOKUP(E10573,Customer[],4,FALSE)</f>
        <v>Htauk kyant</v>
      </c>
      <c r="I10573" s="48" t="s">
        <v>959</v>
      </c>
      <c r="J10573" s="82" t="str">
        <f>VLOOKUP(I10573,PGStock[],2,FALSE)</f>
        <v>Shwe Man ကော်ဗူး (1 Liter)</v>
      </c>
      <c r="K10573" s="71">
        <f>VLOOKUP(I10573,PGStock[],3,FALSE)</f>
        <v>1</v>
      </c>
      <c r="L10573" s="47">
        <v>7</v>
      </c>
      <c r="M10573" s="47">
        <f>VLOOKUP(I10573,PGStock[],6,FALSE)</f>
        <v>100</v>
      </c>
      <c r="N10573" s="47">
        <f>+PGSales!$L10573*PGSales!$M10573</f>
        <v>700</v>
      </c>
    </row>
    <row r="10574" spans="1:14" hidden="1" x14ac:dyDescent="0.25">
      <c r="A10574" s="77">
        <f t="shared" si="1198"/>
        <v>2025</v>
      </c>
      <c r="B10574" s="77">
        <f t="shared" si="1199"/>
        <v>9</v>
      </c>
      <c r="C10574" s="73">
        <v>45904</v>
      </c>
      <c r="D10574" s="79" t="s">
        <v>60</v>
      </c>
      <c r="E10574" s="80" t="s">
        <v>983</v>
      </c>
      <c r="F10574" s="81" t="str">
        <f>VLOOKUP(E10574,Customer[],2,FALSE)</f>
        <v>Htate Tan ©</v>
      </c>
      <c r="G10574" s="69" t="str">
        <f>VLOOKUP(E10574,Customer[],3,FALSE)</f>
        <v>No (4) Rd</v>
      </c>
      <c r="H10574" s="69" t="str">
        <f>VLOOKUP(E10574,Customer[],4,FALSE)</f>
        <v xml:space="preserve">Shwepyithar </v>
      </c>
      <c r="I10574" s="48" t="s">
        <v>958</v>
      </c>
      <c r="J10574" s="82" t="str">
        <f>VLOOKUP(I10574,PGStock[],2,FALSE)</f>
        <v>Shwe Man 680ml</v>
      </c>
      <c r="K10574" s="71">
        <f>VLOOKUP(I10574,PGStock[],3,FALSE)</f>
        <v>0.68</v>
      </c>
      <c r="L10574" s="47">
        <v>1</v>
      </c>
      <c r="M10574" s="47">
        <f>VLOOKUP(I10574,PGStock[],6,FALSE)</f>
        <v>100</v>
      </c>
      <c r="N10574" s="47">
        <f>+PGSales!$L10574*PGSales!$M10574</f>
        <v>100</v>
      </c>
    </row>
    <row r="10575" spans="1:14" hidden="1" x14ac:dyDescent="0.25">
      <c r="A10575" s="77">
        <f t="shared" si="1198"/>
        <v>2025</v>
      </c>
      <c r="B10575" s="77">
        <f t="shared" si="1199"/>
        <v>9</v>
      </c>
      <c r="C10575" s="73">
        <v>45904</v>
      </c>
      <c r="D10575" s="79" t="s">
        <v>60</v>
      </c>
      <c r="E10575" s="80" t="s">
        <v>983</v>
      </c>
      <c r="F10575" s="81" t="str">
        <f>VLOOKUP(E10575,Customer[],2,FALSE)</f>
        <v>Htate Tan ©</v>
      </c>
      <c r="G10575" s="69" t="str">
        <f>VLOOKUP(E10575,Customer[],3,FALSE)</f>
        <v>No (4) Rd</v>
      </c>
      <c r="H10575" s="69" t="str">
        <f>VLOOKUP(E10575,Customer[],4,FALSE)</f>
        <v xml:space="preserve">Shwepyithar </v>
      </c>
      <c r="I10575" s="48" t="s">
        <v>959</v>
      </c>
      <c r="J10575" s="82" t="str">
        <f>VLOOKUP(I10575,PGStock[],2,FALSE)</f>
        <v>Shwe Man ကော်ဗူး (1 Liter)</v>
      </c>
      <c r="K10575" s="71">
        <f>VLOOKUP(I10575,PGStock[],3,FALSE)</f>
        <v>1</v>
      </c>
      <c r="L10575" s="47">
        <v>4</v>
      </c>
      <c r="M10575" s="47">
        <f>VLOOKUP(I10575,PGStock[],6,FALSE)</f>
        <v>100</v>
      </c>
      <c r="N10575" s="47">
        <f>+PGSales!$L10575*PGSales!$M10575</f>
        <v>400</v>
      </c>
    </row>
    <row r="10576" spans="1:14" hidden="1" x14ac:dyDescent="0.25">
      <c r="A10576" s="77">
        <f t="shared" si="1198"/>
        <v>2025</v>
      </c>
      <c r="B10576" s="77">
        <f t="shared" si="1199"/>
        <v>9</v>
      </c>
      <c r="C10576" s="73">
        <v>45904</v>
      </c>
      <c r="D10576" s="79" t="s">
        <v>56</v>
      </c>
      <c r="E10576" s="80" t="s">
        <v>984</v>
      </c>
      <c r="F10576" s="81" t="str">
        <f>VLOOKUP(E10576,Customer[],2,FALSE)</f>
        <v>Man Yu©</v>
      </c>
      <c r="G10576" s="69" t="str">
        <f>VLOOKUP(E10576,Customer[],3,FALSE)</f>
        <v>KhaMar Rd</v>
      </c>
      <c r="H10576" s="69" t="str">
        <f>VLOOKUP(E10576,Customer[],4,FALSE)</f>
        <v xml:space="preserve">Shwepyithar </v>
      </c>
      <c r="I10576" s="48" t="s">
        <v>958</v>
      </c>
      <c r="J10576" s="82" t="str">
        <f>VLOOKUP(I10576,PGStock[],2,FALSE)</f>
        <v>Shwe Man 680ml</v>
      </c>
      <c r="K10576" s="71">
        <f>VLOOKUP(I10576,PGStock[],3,FALSE)</f>
        <v>0.68</v>
      </c>
      <c r="L10576" s="47">
        <v>1</v>
      </c>
      <c r="M10576" s="47">
        <f>VLOOKUP(I10576,PGStock[],6,FALSE)</f>
        <v>100</v>
      </c>
      <c r="N10576" s="47">
        <f>+PGSales!$L10576*PGSales!$M10576</f>
        <v>100</v>
      </c>
    </row>
    <row r="10577" spans="1:14" hidden="1" x14ac:dyDescent="0.25">
      <c r="A10577" s="77">
        <f t="shared" si="1198"/>
        <v>2025</v>
      </c>
      <c r="B10577" s="77">
        <f t="shared" si="1199"/>
        <v>9</v>
      </c>
      <c r="C10577" s="73">
        <v>45904</v>
      </c>
      <c r="D10577" s="79" t="s">
        <v>66</v>
      </c>
      <c r="E10577" s="80" t="s">
        <v>985</v>
      </c>
      <c r="F10577" s="81" t="str">
        <f>VLOOKUP(E10577,Customer[],2,FALSE)</f>
        <v>Pyae Sone Tun©</v>
      </c>
      <c r="G10577" s="69" t="str">
        <f>VLOOKUP(E10577,Customer[],3,FALSE)</f>
        <v>No (4) Rd</v>
      </c>
      <c r="H10577" s="69" t="str">
        <f>VLOOKUP(E10577,Customer[],4,FALSE)</f>
        <v xml:space="preserve">Shwepyithar </v>
      </c>
      <c r="I10577" s="48" t="s">
        <v>959</v>
      </c>
      <c r="J10577" s="82" t="str">
        <f>VLOOKUP(I10577,PGStock[],2,FALSE)</f>
        <v>Shwe Man ကော်ဗူး (1 Liter)</v>
      </c>
      <c r="K10577" s="71">
        <f>VLOOKUP(I10577,PGStock[],3,FALSE)</f>
        <v>1</v>
      </c>
      <c r="L10577" s="47">
        <v>2</v>
      </c>
      <c r="M10577" s="47">
        <f>VLOOKUP(I10577,PGStock[],6,FALSE)</f>
        <v>100</v>
      </c>
      <c r="N10577" s="47">
        <f>+PGSales!$L10577*PGSales!$M10577</f>
        <v>200</v>
      </c>
    </row>
    <row r="10578" spans="1:14" hidden="1" x14ac:dyDescent="0.25">
      <c r="A10578" s="77">
        <f t="shared" ref="A10578:A10604" si="1200">YEAR(C10578)</f>
        <v>2025</v>
      </c>
      <c r="B10578" s="77">
        <f t="shared" ref="B10578:B10604" si="1201">MONTH(C10578)</f>
        <v>9</v>
      </c>
      <c r="C10578" s="73">
        <v>45905</v>
      </c>
      <c r="D10578" s="79" t="s">
        <v>275</v>
      </c>
      <c r="E10578" s="80" t="s">
        <v>634</v>
      </c>
      <c r="F10578" s="81" t="str">
        <f>VLOOKUP(E10578,Customer[],2,FALSE)</f>
        <v>Pyae Maher</v>
      </c>
      <c r="G10578" s="69" t="str">
        <f>VLOOKUP(E10578,Customer[],3,FALSE)</f>
        <v>Bo Aung Kyaw Rd</v>
      </c>
      <c r="H10578" s="69" t="str">
        <f>VLOOKUP(E10578,Customer[],4,FALSE)</f>
        <v>Hlaing Thar Yar</v>
      </c>
      <c r="I10578" s="48" t="s">
        <v>958</v>
      </c>
      <c r="J10578" s="82" t="str">
        <f>VLOOKUP(I10578,PGStock[],2,FALSE)</f>
        <v>Shwe Man 680ml</v>
      </c>
      <c r="K10578" s="71">
        <f>VLOOKUP(I10578,PGStock[],3,FALSE)</f>
        <v>0.68</v>
      </c>
      <c r="L10578" s="47">
        <v>1</v>
      </c>
      <c r="M10578" s="47">
        <f>VLOOKUP(I10578,PGStock[],6,FALSE)</f>
        <v>100</v>
      </c>
      <c r="N10578" s="47">
        <f>+PGSales!$L10578*PGSales!$M10578</f>
        <v>100</v>
      </c>
    </row>
    <row r="10579" spans="1:14" hidden="1" x14ac:dyDescent="0.25">
      <c r="A10579" s="77">
        <f t="shared" si="1200"/>
        <v>2025</v>
      </c>
      <c r="B10579" s="77">
        <f t="shared" si="1201"/>
        <v>9</v>
      </c>
      <c r="C10579" s="73">
        <v>45905</v>
      </c>
      <c r="D10579" s="79" t="s">
        <v>275</v>
      </c>
      <c r="E10579" s="80" t="s">
        <v>634</v>
      </c>
      <c r="F10579" s="81" t="str">
        <f>VLOOKUP(E10579,Customer[],2,FALSE)</f>
        <v>Pyae Maher</v>
      </c>
      <c r="G10579" s="69" t="str">
        <f>VLOOKUP(E10579,Customer[],3,FALSE)</f>
        <v>Bo Aung Kyaw Rd</v>
      </c>
      <c r="H10579" s="69" t="str">
        <f>VLOOKUP(E10579,Customer[],4,FALSE)</f>
        <v>Hlaing Thar Yar</v>
      </c>
      <c r="I10579" s="48" t="s">
        <v>959</v>
      </c>
      <c r="J10579" s="82" t="str">
        <f>VLOOKUP(I10579,PGStock[],2,FALSE)</f>
        <v>Shwe Man ကော်ဗူး (1 Liter)</v>
      </c>
      <c r="K10579" s="71">
        <f>VLOOKUP(I10579,PGStock[],3,FALSE)</f>
        <v>1</v>
      </c>
      <c r="L10579" s="47">
        <v>2</v>
      </c>
      <c r="M10579" s="47">
        <f>VLOOKUP(I10579,PGStock[],6,FALSE)</f>
        <v>100</v>
      </c>
      <c r="N10579" s="47">
        <f>+PGSales!$L10579*PGSales!$M10579</f>
        <v>200</v>
      </c>
    </row>
    <row r="10580" spans="1:14" hidden="1" x14ac:dyDescent="0.25">
      <c r="A10580" s="77">
        <f t="shared" ref="A10580:A10594" si="1202">YEAR(C10580)</f>
        <v>2025</v>
      </c>
      <c r="B10580" s="77">
        <f t="shared" ref="B10580:B10594" si="1203">MONTH(C10580)</f>
        <v>9</v>
      </c>
      <c r="C10580" s="73">
        <v>45905</v>
      </c>
      <c r="D10580" s="79" t="s">
        <v>70</v>
      </c>
      <c r="E10580" s="80" t="s">
        <v>125</v>
      </c>
      <c r="F10580" s="81" t="str">
        <f>VLOOKUP(E10580,Customer[],2,FALSE)</f>
        <v>Soon Pyan</v>
      </c>
      <c r="G10580" s="69" t="str">
        <f>VLOOKUP(E10580,Customer[],3,FALSE)</f>
        <v>Bo Aung Kyaw Rd</v>
      </c>
      <c r="H10580" s="69" t="str">
        <f>VLOOKUP(E10580,Customer[],4,FALSE)</f>
        <v>Hlaing Thar Yar Route (1)</v>
      </c>
      <c r="I10580" s="48" t="s">
        <v>959</v>
      </c>
      <c r="J10580" s="82" t="str">
        <f>VLOOKUP(I10580,PGStock[],2,FALSE)</f>
        <v>Shwe Man ကော်ဗူး (1 Liter)</v>
      </c>
      <c r="K10580" s="71">
        <f>VLOOKUP(I10580,PGStock[],3,FALSE)</f>
        <v>1</v>
      </c>
      <c r="L10580" s="47">
        <v>6</v>
      </c>
      <c r="M10580" s="47">
        <f>VLOOKUP(I10580,PGStock[],6,FALSE)</f>
        <v>100</v>
      </c>
      <c r="N10580" s="47">
        <f>+PGSales!$L10580*PGSales!$M10580</f>
        <v>600</v>
      </c>
    </row>
    <row r="10581" spans="1:14" hidden="1" x14ac:dyDescent="0.25">
      <c r="A10581" s="77">
        <f t="shared" si="1202"/>
        <v>2025</v>
      </c>
      <c r="B10581" s="77">
        <f t="shared" si="1203"/>
        <v>9</v>
      </c>
      <c r="C10581" s="73">
        <v>45905</v>
      </c>
      <c r="D10581" s="79" t="s">
        <v>68</v>
      </c>
      <c r="E10581" s="80" t="s">
        <v>631</v>
      </c>
      <c r="F10581" s="81" t="str">
        <f>VLOOKUP(E10581,Customer[],2,FALSE)</f>
        <v>Nge paung</v>
      </c>
      <c r="G10581" s="69" t="str">
        <f>VLOOKUP(E10581,Customer[],3,FALSE)</f>
        <v>Bo Aung Kyaw Rd</v>
      </c>
      <c r="H10581" s="69" t="str">
        <f>VLOOKUP(E10581,Customer[],4,FALSE)</f>
        <v>Hlaing Thar Yar</v>
      </c>
      <c r="I10581" s="48" t="s">
        <v>959</v>
      </c>
      <c r="J10581" s="82" t="str">
        <f>VLOOKUP(I10581,PGStock[],2,FALSE)</f>
        <v>Shwe Man ကော်ဗူး (1 Liter)</v>
      </c>
      <c r="K10581" s="71">
        <f>VLOOKUP(I10581,PGStock[],3,FALSE)</f>
        <v>1</v>
      </c>
      <c r="L10581" s="47">
        <v>1</v>
      </c>
      <c r="M10581" s="47">
        <f>VLOOKUP(I10581,PGStock[],6,FALSE)</f>
        <v>100</v>
      </c>
      <c r="N10581" s="47">
        <f>+PGSales!$L10581*PGSales!$M10581</f>
        <v>100</v>
      </c>
    </row>
    <row r="10582" spans="1:14" hidden="1" x14ac:dyDescent="0.25">
      <c r="A10582" s="77">
        <f t="shared" si="1202"/>
        <v>2025</v>
      </c>
      <c r="B10582" s="77">
        <f t="shared" si="1203"/>
        <v>9</v>
      </c>
      <c r="C10582" s="73">
        <v>45905</v>
      </c>
      <c r="D10582" s="79" t="s">
        <v>74</v>
      </c>
      <c r="E10582" s="80" t="s">
        <v>120</v>
      </c>
      <c r="F10582" s="81" t="str">
        <f>VLOOKUP(E10582,Customer[],2,FALSE)</f>
        <v>Linn</v>
      </c>
      <c r="G10582" s="69" t="str">
        <f>VLOOKUP(E10582,Customer[],3,FALSE)</f>
        <v>Bo Aung Kyaw Rd</v>
      </c>
      <c r="H10582" s="69" t="str">
        <f>VLOOKUP(E10582,Customer[],4,FALSE)</f>
        <v>Hlaing Thar Yar Route (1)</v>
      </c>
      <c r="I10582" s="48" t="s">
        <v>958</v>
      </c>
      <c r="J10582" s="82" t="str">
        <f>VLOOKUP(I10582,PGStock[],2,FALSE)</f>
        <v>Shwe Man 680ml</v>
      </c>
      <c r="K10582" s="71">
        <f>VLOOKUP(I10582,PGStock[],3,FALSE)</f>
        <v>0.68</v>
      </c>
      <c r="L10582" s="47">
        <v>1</v>
      </c>
      <c r="M10582" s="47">
        <f>VLOOKUP(I10582,PGStock[],6,FALSE)</f>
        <v>100</v>
      </c>
      <c r="N10582" s="47">
        <f>+PGSales!$L10582*PGSales!$M10582</f>
        <v>100</v>
      </c>
    </row>
    <row r="10583" spans="1:14" hidden="1" x14ac:dyDescent="0.25">
      <c r="A10583" s="77">
        <f t="shared" si="1202"/>
        <v>2025</v>
      </c>
      <c r="B10583" s="77">
        <f t="shared" si="1203"/>
        <v>9</v>
      </c>
      <c r="C10583" s="73">
        <v>45905</v>
      </c>
      <c r="D10583" s="79" t="s">
        <v>74</v>
      </c>
      <c r="E10583" s="80" t="s">
        <v>120</v>
      </c>
      <c r="F10583" s="81" t="str">
        <f>VLOOKUP(E10583,Customer[],2,FALSE)</f>
        <v>Linn</v>
      </c>
      <c r="G10583" s="69" t="str">
        <f>VLOOKUP(E10583,Customer[],3,FALSE)</f>
        <v>Bo Aung Kyaw Rd</v>
      </c>
      <c r="H10583" s="69" t="str">
        <f>VLOOKUP(E10583,Customer[],4,FALSE)</f>
        <v>Hlaing Thar Yar Route (1)</v>
      </c>
      <c r="I10583" s="48" t="s">
        <v>959</v>
      </c>
      <c r="J10583" s="82" t="str">
        <f>VLOOKUP(I10583,PGStock[],2,FALSE)</f>
        <v>Shwe Man ကော်ဗူး (1 Liter)</v>
      </c>
      <c r="K10583" s="71">
        <f>VLOOKUP(I10583,PGStock[],3,FALSE)</f>
        <v>1</v>
      </c>
      <c r="L10583" s="47">
        <v>6</v>
      </c>
      <c r="M10583" s="47">
        <f>VLOOKUP(I10583,PGStock[],6,FALSE)</f>
        <v>100</v>
      </c>
      <c r="N10583" s="47">
        <f>+PGSales!$L10583*PGSales!$M10583</f>
        <v>600</v>
      </c>
    </row>
    <row r="10584" spans="1:14" hidden="1" x14ac:dyDescent="0.25">
      <c r="A10584" s="77">
        <f t="shared" si="1202"/>
        <v>2025</v>
      </c>
      <c r="B10584" s="77">
        <f t="shared" si="1203"/>
        <v>9</v>
      </c>
      <c r="C10584" s="73">
        <v>45905</v>
      </c>
      <c r="D10584" s="79" t="s">
        <v>878</v>
      </c>
      <c r="E10584" s="80" t="s">
        <v>179</v>
      </c>
      <c r="F10584" s="81" t="str">
        <f>VLOOKUP(E10584,Customer[],2,FALSE)</f>
        <v>Pyae Tawtar</v>
      </c>
      <c r="G10584" s="69" t="str">
        <f>VLOOKUP(E10584,Customer[],3,FALSE)</f>
        <v>Chit Kyi Yae Rd</v>
      </c>
      <c r="H10584" s="69" t="str">
        <f>VLOOKUP(E10584,Customer[],4,FALSE)</f>
        <v>Hlaing Thar Yar</v>
      </c>
      <c r="I10584" s="48" t="s">
        <v>958</v>
      </c>
      <c r="J10584" s="82" t="str">
        <f>VLOOKUP(I10584,PGStock[],2,FALSE)</f>
        <v>Shwe Man 680ml</v>
      </c>
      <c r="K10584" s="71">
        <f>VLOOKUP(I10584,PGStock[],3,FALSE)</f>
        <v>0.68</v>
      </c>
      <c r="L10584" s="47">
        <v>4</v>
      </c>
      <c r="M10584" s="47">
        <f>VLOOKUP(I10584,PGStock[],6,FALSE)</f>
        <v>100</v>
      </c>
      <c r="N10584" s="47">
        <f>+PGSales!$L10584*PGSales!$M10584</f>
        <v>400</v>
      </c>
    </row>
    <row r="10585" spans="1:14" hidden="1" x14ac:dyDescent="0.25">
      <c r="A10585" s="77">
        <f t="shared" si="1202"/>
        <v>2025</v>
      </c>
      <c r="B10585" s="77">
        <f t="shared" si="1203"/>
        <v>9</v>
      </c>
      <c r="C10585" s="73">
        <v>45905</v>
      </c>
      <c r="D10585" s="79" t="s">
        <v>878</v>
      </c>
      <c r="E10585" s="80" t="s">
        <v>179</v>
      </c>
      <c r="F10585" s="81" t="str">
        <f>VLOOKUP(E10585,Customer[],2,FALSE)</f>
        <v>Pyae Tawtar</v>
      </c>
      <c r="G10585" s="69" t="str">
        <f>VLOOKUP(E10585,Customer[],3,FALSE)</f>
        <v>Chit Kyi Yae Rd</v>
      </c>
      <c r="H10585" s="69" t="str">
        <f>VLOOKUP(E10585,Customer[],4,FALSE)</f>
        <v>Hlaing Thar Yar</v>
      </c>
      <c r="I10585" s="48" t="s">
        <v>959</v>
      </c>
      <c r="J10585" s="82" t="str">
        <f>VLOOKUP(I10585,PGStock[],2,FALSE)</f>
        <v>Shwe Man ကော်ဗူး (1 Liter)</v>
      </c>
      <c r="K10585" s="71">
        <f>VLOOKUP(I10585,PGStock[],3,FALSE)</f>
        <v>1</v>
      </c>
      <c r="L10585" s="47">
        <v>4</v>
      </c>
      <c r="M10585" s="47">
        <f>VLOOKUP(I10585,PGStock[],6,FALSE)</f>
        <v>100</v>
      </c>
      <c r="N10585" s="47">
        <f>+PGSales!$L10585*PGSales!$M10585</f>
        <v>400</v>
      </c>
    </row>
    <row r="10586" spans="1:14" hidden="1" x14ac:dyDescent="0.25">
      <c r="A10586" s="77">
        <f t="shared" si="1202"/>
        <v>2025</v>
      </c>
      <c r="B10586" s="77">
        <f t="shared" si="1203"/>
        <v>9</v>
      </c>
      <c r="C10586" s="73">
        <v>45905</v>
      </c>
      <c r="D10586" s="79" t="s">
        <v>885</v>
      </c>
      <c r="E10586" s="80" t="s">
        <v>974</v>
      </c>
      <c r="F10586" s="81" t="str">
        <f>VLOOKUP(E10586,Customer[],2,FALSE)</f>
        <v>Aye Yeik</v>
      </c>
      <c r="G10586" s="69" t="str">
        <f>VLOOKUP(E10586,Customer[],3,FALSE)</f>
        <v>School RD</v>
      </c>
      <c r="H10586" s="69" t="str">
        <f>VLOOKUP(E10586,Customer[],4,FALSE)</f>
        <v>Hlaing Thar Yar</v>
      </c>
      <c r="I10586" s="48" t="s">
        <v>959</v>
      </c>
      <c r="J10586" s="82" t="str">
        <f>VLOOKUP(I10586,PGStock[],2,FALSE)</f>
        <v>Shwe Man ကော်ဗူး (1 Liter)</v>
      </c>
      <c r="K10586" s="71">
        <f>VLOOKUP(I10586,PGStock[],3,FALSE)</f>
        <v>1</v>
      </c>
      <c r="L10586" s="47">
        <v>4</v>
      </c>
      <c r="M10586" s="47">
        <f>VLOOKUP(I10586,PGStock[],6,FALSE)</f>
        <v>100</v>
      </c>
      <c r="N10586" s="47">
        <f>+PGSales!$L10586*PGSales!$M10586</f>
        <v>400</v>
      </c>
    </row>
    <row r="10587" spans="1:14" hidden="1" x14ac:dyDescent="0.25">
      <c r="A10587" s="77">
        <f t="shared" si="1202"/>
        <v>2025</v>
      </c>
      <c r="B10587" s="77">
        <f t="shared" si="1203"/>
        <v>9</v>
      </c>
      <c r="C10587" s="73">
        <v>45905</v>
      </c>
      <c r="D10587" s="79" t="s">
        <v>109</v>
      </c>
      <c r="E10587" s="80" t="s">
        <v>869</v>
      </c>
      <c r="F10587" s="81" t="str">
        <f>VLOOKUP(E10587,Customer[],2,FALSE)</f>
        <v>Sit paing</v>
      </c>
      <c r="G10587" s="69" t="str">
        <f>VLOOKUP(E10587,Customer[],3,FALSE)</f>
        <v>Shwe Yin Aye Rd</v>
      </c>
      <c r="H10587" s="69" t="str">
        <f>VLOOKUP(E10587,Customer[],4,FALSE)</f>
        <v>Hlaing Thar Yar</v>
      </c>
      <c r="I10587" s="48" t="s">
        <v>958</v>
      </c>
      <c r="J10587" s="82" t="str">
        <f>VLOOKUP(I10587,PGStock[],2,FALSE)</f>
        <v>Shwe Man 680ml</v>
      </c>
      <c r="K10587" s="71">
        <f>VLOOKUP(I10587,PGStock[],3,FALSE)</f>
        <v>0.68</v>
      </c>
      <c r="L10587" s="47">
        <v>3</v>
      </c>
      <c r="M10587" s="47">
        <f>VLOOKUP(I10587,PGStock[],6,FALSE)</f>
        <v>100</v>
      </c>
      <c r="N10587" s="47">
        <f>+PGSales!$L10587*PGSales!$M10587</f>
        <v>300</v>
      </c>
    </row>
    <row r="10588" spans="1:14" hidden="1" x14ac:dyDescent="0.25">
      <c r="A10588" s="77">
        <f t="shared" si="1202"/>
        <v>2025</v>
      </c>
      <c r="B10588" s="77">
        <f t="shared" si="1203"/>
        <v>9</v>
      </c>
      <c r="C10588" s="73">
        <v>45905</v>
      </c>
      <c r="D10588" s="79" t="s">
        <v>2</v>
      </c>
      <c r="E10588" s="80" t="s">
        <v>980</v>
      </c>
      <c r="F10588" s="81" t="str">
        <f>VLOOKUP(E10588,Customer[],2,FALSE)</f>
        <v>A One</v>
      </c>
      <c r="G10588" s="69" t="str">
        <f>VLOOKUP(E10588,Customer[],3,FALSE)</f>
        <v>Joune Phyu Rd</v>
      </c>
      <c r="H10588" s="69" t="str">
        <f>VLOOKUP(E10588,Customer[],4,FALSE)</f>
        <v>Htauk kyant</v>
      </c>
      <c r="I10588" s="48" t="s">
        <v>958</v>
      </c>
      <c r="J10588" s="82" t="str">
        <f>VLOOKUP(I10588,PGStock[],2,FALSE)</f>
        <v>Shwe Man 680ml</v>
      </c>
      <c r="K10588" s="71">
        <f>VLOOKUP(I10588,PGStock[],3,FALSE)</f>
        <v>0.68</v>
      </c>
      <c r="L10588" s="47">
        <v>1</v>
      </c>
      <c r="M10588" s="47">
        <f>VLOOKUP(I10588,PGStock[],6,FALSE)</f>
        <v>100</v>
      </c>
      <c r="N10588" s="47">
        <f>+PGSales!$L10588*PGSales!$M10588</f>
        <v>100</v>
      </c>
    </row>
    <row r="10589" spans="1:14" hidden="1" x14ac:dyDescent="0.25">
      <c r="A10589" s="77">
        <f t="shared" si="1202"/>
        <v>2025</v>
      </c>
      <c r="B10589" s="77">
        <f t="shared" si="1203"/>
        <v>9</v>
      </c>
      <c r="C10589" s="73">
        <v>45905</v>
      </c>
      <c r="D10589" s="79" t="s">
        <v>2</v>
      </c>
      <c r="E10589" s="80" t="s">
        <v>980</v>
      </c>
      <c r="F10589" s="81" t="str">
        <f>VLOOKUP(E10589,Customer[],2,FALSE)</f>
        <v>A One</v>
      </c>
      <c r="G10589" s="69" t="str">
        <f>VLOOKUP(E10589,Customer[],3,FALSE)</f>
        <v>Joune Phyu Rd</v>
      </c>
      <c r="H10589" s="69" t="str">
        <f>VLOOKUP(E10589,Customer[],4,FALSE)</f>
        <v>Htauk kyant</v>
      </c>
      <c r="I10589" s="48" t="s">
        <v>959</v>
      </c>
      <c r="J10589" s="82" t="str">
        <f>VLOOKUP(I10589,PGStock[],2,FALSE)</f>
        <v>Shwe Man ကော်ဗူး (1 Liter)</v>
      </c>
      <c r="K10589" s="71">
        <f>VLOOKUP(I10589,PGStock[],3,FALSE)</f>
        <v>1</v>
      </c>
      <c r="L10589" s="47">
        <v>3</v>
      </c>
      <c r="M10589" s="47">
        <f>VLOOKUP(I10589,PGStock[],6,FALSE)</f>
        <v>100</v>
      </c>
      <c r="N10589" s="47">
        <f>+PGSales!$L10589*PGSales!$M10589</f>
        <v>300</v>
      </c>
    </row>
    <row r="10590" spans="1:14" hidden="1" x14ac:dyDescent="0.25">
      <c r="A10590" s="77">
        <f t="shared" si="1202"/>
        <v>2025</v>
      </c>
      <c r="B10590" s="77">
        <f t="shared" si="1203"/>
        <v>9</v>
      </c>
      <c r="C10590" s="73">
        <v>45905</v>
      </c>
      <c r="D10590" s="79" t="s">
        <v>1</v>
      </c>
      <c r="E10590" s="80" t="s">
        <v>979</v>
      </c>
      <c r="F10590" s="81" t="str">
        <f>VLOOKUP(E10590,Customer[],2,FALSE)</f>
        <v>Zenan</v>
      </c>
      <c r="G10590" s="69" t="str">
        <f>VLOOKUP(E10590,Customer[],3,FALSE)</f>
        <v>Joune Phyu Rd</v>
      </c>
      <c r="H10590" s="69" t="str">
        <f>VLOOKUP(E10590,Customer[],4,FALSE)</f>
        <v>Htauk kyant</v>
      </c>
      <c r="I10590" s="48" t="s">
        <v>958</v>
      </c>
      <c r="J10590" s="82" t="str">
        <f>VLOOKUP(I10590,PGStock[],2,FALSE)</f>
        <v>Shwe Man 680ml</v>
      </c>
      <c r="K10590" s="71">
        <f>VLOOKUP(I10590,PGStock[],3,FALSE)</f>
        <v>0.68</v>
      </c>
      <c r="L10590" s="47">
        <v>2</v>
      </c>
      <c r="M10590" s="47">
        <f>VLOOKUP(I10590,PGStock[],6,FALSE)</f>
        <v>100</v>
      </c>
      <c r="N10590" s="47">
        <f>+PGSales!$L10590*PGSales!$M10590</f>
        <v>200</v>
      </c>
    </row>
    <row r="10591" spans="1:14" hidden="1" x14ac:dyDescent="0.25">
      <c r="A10591" s="77">
        <f t="shared" si="1202"/>
        <v>2025</v>
      </c>
      <c r="B10591" s="77">
        <f t="shared" si="1203"/>
        <v>9</v>
      </c>
      <c r="C10591" s="73">
        <v>45905</v>
      </c>
      <c r="D10591" s="79" t="s">
        <v>1</v>
      </c>
      <c r="E10591" s="80" t="s">
        <v>979</v>
      </c>
      <c r="F10591" s="81" t="str">
        <f>VLOOKUP(E10591,Customer[],2,FALSE)</f>
        <v>Zenan</v>
      </c>
      <c r="G10591" s="69" t="str">
        <f>VLOOKUP(E10591,Customer[],3,FALSE)</f>
        <v>Joune Phyu Rd</v>
      </c>
      <c r="H10591" s="69" t="str">
        <f>VLOOKUP(E10591,Customer[],4,FALSE)</f>
        <v>Htauk kyant</v>
      </c>
      <c r="I10591" s="48" t="s">
        <v>959</v>
      </c>
      <c r="J10591" s="82" t="str">
        <f>VLOOKUP(I10591,PGStock[],2,FALSE)</f>
        <v>Shwe Man ကော်ဗူး (1 Liter)</v>
      </c>
      <c r="K10591" s="71">
        <f>VLOOKUP(I10591,PGStock[],3,FALSE)</f>
        <v>1</v>
      </c>
      <c r="L10591" s="47">
        <v>1</v>
      </c>
      <c r="M10591" s="47">
        <f>VLOOKUP(I10591,PGStock[],6,FALSE)</f>
        <v>100</v>
      </c>
      <c r="N10591" s="47">
        <f>+PGSales!$L10591*PGSales!$M10591</f>
        <v>100</v>
      </c>
    </row>
    <row r="10592" spans="1:14" hidden="1" x14ac:dyDescent="0.25">
      <c r="A10592" s="77">
        <f t="shared" si="1202"/>
        <v>2025</v>
      </c>
      <c r="B10592" s="77">
        <f t="shared" si="1203"/>
        <v>9</v>
      </c>
      <c r="C10592" s="73">
        <v>45905</v>
      </c>
      <c r="D10592" s="79" t="s">
        <v>4</v>
      </c>
      <c r="E10592" s="80" t="s">
        <v>512</v>
      </c>
      <c r="F10592" s="81" t="str">
        <f>VLOOKUP(E10592,Customer[],2,FALSE)</f>
        <v>Moe Thounk Pan</v>
      </c>
      <c r="G10592" s="69" t="str">
        <f>VLOOKUP(E10592,Customer[],3,FALSE)</f>
        <v>Mya Yatu Sd</v>
      </c>
      <c r="H10592" s="69" t="str">
        <f>VLOOKUP(E10592,Customer[],4,FALSE)</f>
        <v>Htauk kyant</v>
      </c>
      <c r="I10592" s="48" t="s">
        <v>958</v>
      </c>
      <c r="J10592" s="82" t="str">
        <f>VLOOKUP(I10592,PGStock[],2,FALSE)</f>
        <v>Shwe Man 680ml</v>
      </c>
      <c r="K10592" s="71">
        <f>VLOOKUP(I10592,PGStock[],3,FALSE)</f>
        <v>0.68</v>
      </c>
      <c r="L10592" s="47">
        <v>1</v>
      </c>
      <c r="M10592" s="47">
        <f>VLOOKUP(I10592,PGStock[],6,FALSE)</f>
        <v>100</v>
      </c>
      <c r="N10592" s="47">
        <f>+PGSales!$L10592*PGSales!$M10592</f>
        <v>100</v>
      </c>
    </row>
    <row r="10593" spans="1:14" hidden="1" x14ac:dyDescent="0.25">
      <c r="A10593" s="77">
        <f t="shared" si="1202"/>
        <v>2025</v>
      </c>
      <c r="B10593" s="77">
        <f t="shared" si="1203"/>
        <v>9</v>
      </c>
      <c r="C10593" s="73">
        <v>45905</v>
      </c>
      <c r="D10593" s="79" t="s">
        <v>4</v>
      </c>
      <c r="E10593" s="80" t="s">
        <v>512</v>
      </c>
      <c r="F10593" s="81" t="str">
        <f>VLOOKUP(E10593,Customer[],2,FALSE)</f>
        <v>Moe Thounk Pan</v>
      </c>
      <c r="G10593" s="69" t="str">
        <f>VLOOKUP(E10593,Customer[],3,FALSE)</f>
        <v>Mya Yatu Sd</v>
      </c>
      <c r="H10593" s="69" t="str">
        <f>VLOOKUP(E10593,Customer[],4,FALSE)</f>
        <v>Htauk kyant</v>
      </c>
      <c r="I10593" s="48" t="s">
        <v>959</v>
      </c>
      <c r="J10593" s="82" t="str">
        <f>VLOOKUP(I10593,PGStock[],2,FALSE)</f>
        <v>Shwe Man ကော်ဗူး (1 Liter)</v>
      </c>
      <c r="K10593" s="71">
        <f>VLOOKUP(I10593,PGStock[],3,FALSE)</f>
        <v>1</v>
      </c>
      <c r="L10593" s="47">
        <v>6</v>
      </c>
      <c r="M10593" s="47">
        <f>VLOOKUP(I10593,PGStock[],6,FALSE)</f>
        <v>100</v>
      </c>
      <c r="N10593" s="47">
        <f>+PGSales!$L10593*PGSales!$M10593</f>
        <v>600</v>
      </c>
    </row>
    <row r="10594" spans="1:14" hidden="1" x14ac:dyDescent="0.25">
      <c r="A10594" s="77">
        <f t="shared" si="1202"/>
        <v>2025</v>
      </c>
      <c r="B10594" s="77">
        <f t="shared" si="1203"/>
        <v>9</v>
      </c>
      <c r="C10594" s="73">
        <v>45905</v>
      </c>
      <c r="D10594" s="79" t="s">
        <v>62</v>
      </c>
      <c r="E10594" s="80" t="s">
        <v>730</v>
      </c>
      <c r="F10594" s="81" t="str">
        <f>VLOOKUP(E10594,Customer[],2,FALSE)</f>
        <v>Shwe Gold</v>
      </c>
      <c r="G10594" s="69" t="str">
        <f>VLOOKUP(E10594,Customer[],3,FALSE)</f>
        <v>Mya Yatu Sd</v>
      </c>
      <c r="H10594" s="69" t="str">
        <f>VLOOKUP(E10594,Customer[],4,FALSE)</f>
        <v>Htauk kyant</v>
      </c>
      <c r="I10594" s="48" t="s">
        <v>959</v>
      </c>
      <c r="J10594" s="82" t="str">
        <f>VLOOKUP(I10594,PGStock[],2,FALSE)</f>
        <v>Shwe Man ကော်ဗူး (1 Liter)</v>
      </c>
      <c r="K10594" s="71">
        <f>VLOOKUP(I10594,PGStock[],3,FALSE)</f>
        <v>1</v>
      </c>
      <c r="L10594" s="47">
        <v>3</v>
      </c>
      <c r="M10594" s="47">
        <f>VLOOKUP(I10594,PGStock[],6,FALSE)</f>
        <v>100</v>
      </c>
      <c r="N10594" s="47">
        <f>+PGSales!$L10594*PGSales!$M10594</f>
        <v>300</v>
      </c>
    </row>
    <row r="10595" spans="1:14" hidden="1" x14ac:dyDescent="0.25">
      <c r="A10595" s="77">
        <f t="shared" si="1200"/>
        <v>2025</v>
      </c>
      <c r="B10595" s="77">
        <f t="shared" si="1201"/>
        <v>9</v>
      </c>
      <c r="C10595" s="73">
        <v>45905</v>
      </c>
      <c r="D10595" s="79" t="s">
        <v>131</v>
      </c>
      <c r="E10595" s="80" t="s">
        <v>975</v>
      </c>
      <c r="F10595" s="81" t="str">
        <f>VLOOKUP(E10595,Customer[],2,FALSE)</f>
        <v>Zenith</v>
      </c>
      <c r="G10595" s="69" t="str">
        <f>VLOOKUP(E10595,Customer[],3,FALSE)</f>
        <v>myoe Shount Rd</v>
      </c>
      <c r="H10595" s="69" t="str">
        <f>VLOOKUP(E10595,Customer[],4,FALSE)</f>
        <v>Htauk kyant</v>
      </c>
      <c r="I10595" s="48" t="s">
        <v>958</v>
      </c>
      <c r="J10595" s="82" t="str">
        <f>VLOOKUP(I10595,PGStock[],2,FALSE)</f>
        <v>Shwe Man 680ml</v>
      </c>
      <c r="K10595" s="71">
        <f>VLOOKUP(I10595,PGStock[],3,FALSE)</f>
        <v>0.68</v>
      </c>
      <c r="L10595" s="47">
        <v>13</v>
      </c>
      <c r="M10595" s="47">
        <f>VLOOKUP(I10595,PGStock[],6,FALSE)</f>
        <v>100</v>
      </c>
      <c r="N10595" s="47">
        <f>+PGSales!$L10595*PGSales!$M10595</f>
        <v>1300</v>
      </c>
    </row>
    <row r="10596" spans="1:14" hidden="1" x14ac:dyDescent="0.25">
      <c r="A10596" s="77">
        <f t="shared" si="1200"/>
        <v>2025</v>
      </c>
      <c r="B10596" s="77">
        <f t="shared" si="1201"/>
        <v>9</v>
      </c>
      <c r="C10596" s="73">
        <v>45905</v>
      </c>
      <c r="D10596" s="79" t="s">
        <v>131</v>
      </c>
      <c r="E10596" s="80" t="s">
        <v>975</v>
      </c>
      <c r="F10596" s="81" t="str">
        <f>VLOOKUP(E10596,Customer[],2,FALSE)</f>
        <v>Zenith</v>
      </c>
      <c r="G10596" s="69" t="str">
        <f>VLOOKUP(E10596,Customer[],3,FALSE)</f>
        <v>myoe Shount Rd</v>
      </c>
      <c r="H10596" s="69" t="str">
        <f>VLOOKUP(E10596,Customer[],4,FALSE)</f>
        <v>Htauk kyant</v>
      </c>
      <c r="I10596" s="48" t="s">
        <v>959</v>
      </c>
      <c r="J10596" s="82" t="str">
        <f>VLOOKUP(I10596,PGStock[],2,FALSE)</f>
        <v>Shwe Man ကော်ဗူး (1 Liter)</v>
      </c>
      <c r="K10596" s="71">
        <f>VLOOKUP(I10596,PGStock[],3,FALSE)</f>
        <v>1</v>
      </c>
      <c r="L10596" s="47">
        <v>5</v>
      </c>
      <c r="M10596" s="47">
        <f>VLOOKUP(I10596,PGStock[],6,FALSE)</f>
        <v>100</v>
      </c>
      <c r="N10596" s="47">
        <f>+PGSales!$L10596*PGSales!$M10596</f>
        <v>500</v>
      </c>
    </row>
    <row r="10597" spans="1:14" hidden="1" x14ac:dyDescent="0.25">
      <c r="A10597" s="77">
        <f t="shared" si="1200"/>
        <v>2025</v>
      </c>
      <c r="B10597" s="77">
        <f t="shared" si="1201"/>
        <v>9</v>
      </c>
      <c r="C10597" s="73">
        <v>45905</v>
      </c>
      <c r="D10597" s="79" t="s">
        <v>60</v>
      </c>
      <c r="E10597" s="80" t="s">
        <v>983</v>
      </c>
      <c r="F10597" s="81" t="str">
        <f>VLOOKUP(E10597,Customer[],2,FALSE)</f>
        <v>Htate Tan ©</v>
      </c>
      <c r="G10597" s="69" t="str">
        <f>VLOOKUP(E10597,Customer[],3,FALSE)</f>
        <v>No (4) Rd</v>
      </c>
      <c r="H10597" s="69" t="str">
        <f>VLOOKUP(E10597,Customer[],4,FALSE)</f>
        <v xml:space="preserve">Shwepyithar </v>
      </c>
      <c r="I10597" s="48" t="s">
        <v>958</v>
      </c>
      <c r="J10597" s="82" t="str">
        <f>VLOOKUP(I10597,PGStock[],2,FALSE)</f>
        <v>Shwe Man 680ml</v>
      </c>
      <c r="K10597" s="71">
        <f>VLOOKUP(I10597,PGStock[],3,FALSE)</f>
        <v>0.68</v>
      </c>
      <c r="L10597" s="47">
        <v>1</v>
      </c>
      <c r="M10597" s="47">
        <f>VLOOKUP(I10597,PGStock[],6,FALSE)</f>
        <v>100</v>
      </c>
      <c r="N10597" s="47">
        <f>+PGSales!$L10597*PGSales!$M10597</f>
        <v>100</v>
      </c>
    </row>
    <row r="10598" spans="1:14" hidden="1" x14ac:dyDescent="0.25">
      <c r="A10598" s="77">
        <f t="shared" si="1200"/>
        <v>2025</v>
      </c>
      <c r="B10598" s="77">
        <f t="shared" si="1201"/>
        <v>9</v>
      </c>
      <c r="C10598" s="73">
        <v>45905</v>
      </c>
      <c r="D10598" s="79" t="s">
        <v>60</v>
      </c>
      <c r="E10598" s="80" t="s">
        <v>983</v>
      </c>
      <c r="F10598" s="81" t="str">
        <f>VLOOKUP(E10598,Customer[],2,FALSE)</f>
        <v>Htate Tan ©</v>
      </c>
      <c r="G10598" s="69" t="str">
        <f>VLOOKUP(E10598,Customer[],3,FALSE)</f>
        <v>No (4) Rd</v>
      </c>
      <c r="H10598" s="69" t="str">
        <f>VLOOKUP(E10598,Customer[],4,FALSE)</f>
        <v xml:space="preserve">Shwepyithar </v>
      </c>
      <c r="I10598" s="48" t="s">
        <v>959</v>
      </c>
      <c r="J10598" s="82" t="str">
        <f>VLOOKUP(I10598,PGStock[],2,FALSE)</f>
        <v>Shwe Man ကော်ဗူး (1 Liter)</v>
      </c>
      <c r="K10598" s="71">
        <f>VLOOKUP(I10598,PGStock[],3,FALSE)</f>
        <v>1</v>
      </c>
      <c r="L10598" s="47">
        <v>1</v>
      </c>
      <c r="M10598" s="47">
        <f>VLOOKUP(I10598,PGStock[],6,FALSE)</f>
        <v>100</v>
      </c>
      <c r="N10598" s="47">
        <f>+PGSales!$L10598*PGSales!$M10598</f>
        <v>100</v>
      </c>
    </row>
    <row r="10599" spans="1:14" hidden="1" x14ac:dyDescent="0.25">
      <c r="A10599" s="77">
        <f t="shared" si="1200"/>
        <v>2025</v>
      </c>
      <c r="B10599" s="77">
        <f t="shared" si="1201"/>
        <v>9</v>
      </c>
      <c r="C10599" s="73">
        <v>45905</v>
      </c>
      <c r="D10599" s="79" t="s">
        <v>56</v>
      </c>
      <c r="E10599" s="80" t="s">
        <v>984</v>
      </c>
      <c r="F10599" s="81" t="str">
        <f>VLOOKUP(E10599,Customer[],2,FALSE)</f>
        <v>Man Yu©</v>
      </c>
      <c r="G10599" s="69" t="str">
        <f>VLOOKUP(E10599,Customer[],3,FALSE)</f>
        <v>KhaMar Rd</v>
      </c>
      <c r="H10599" s="69" t="str">
        <f>VLOOKUP(E10599,Customer[],4,FALSE)</f>
        <v xml:space="preserve">Shwepyithar </v>
      </c>
      <c r="I10599" s="48" t="s">
        <v>959</v>
      </c>
      <c r="J10599" s="82" t="str">
        <f>VLOOKUP(I10599,PGStock[],2,FALSE)</f>
        <v>Shwe Man ကော်ဗူး (1 Liter)</v>
      </c>
      <c r="K10599" s="71">
        <f>VLOOKUP(I10599,PGStock[],3,FALSE)</f>
        <v>1</v>
      </c>
      <c r="L10599" s="47">
        <v>1</v>
      </c>
      <c r="M10599" s="47">
        <f>VLOOKUP(I10599,PGStock[],6,FALSE)</f>
        <v>100</v>
      </c>
      <c r="N10599" s="47">
        <f>+PGSales!$L10599*PGSales!$M10599</f>
        <v>100</v>
      </c>
    </row>
    <row r="10600" spans="1:14" hidden="1" x14ac:dyDescent="0.25">
      <c r="A10600" s="77">
        <f t="shared" si="1200"/>
        <v>2025</v>
      </c>
      <c r="B10600" s="77">
        <f t="shared" si="1201"/>
        <v>9</v>
      </c>
      <c r="C10600" s="73">
        <v>45905</v>
      </c>
      <c r="D10600" s="79" t="s">
        <v>66</v>
      </c>
      <c r="E10600" s="80" t="s">
        <v>985</v>
      </c>
      <c r="F10600" s="81" t="str">
        <f>VLOOKUP(E10600,Customer[],2,FALSE)</f>
        <v>Pyae Sone Tun©</v>
      </c>
      <c r="G10600" s="69" t="str">
        <f>VLOOKUP(E10600,Customer[],3,FALSE)</f>
        <v>No (4) Rd</v>
      </c>
      <c r="H10600" s="69" t="str">
        <f>VLOOKUP(E10600,Customer[],4,FALSE)</f>
        <v xml:space="preserve">Shwepyithar </v>
      </c>
      <c r="I10600" s="48" t="s">
        <v>959</v>
      </c>
      <c r="J10600" s="82" t="str">
        <f>VLOOKUP(I10600,PGStock[],2,FALSE)</f>
        <v>Shwe Man ကော်ဗူး (1 Liter)</v>
      </c>
      <c r="K10600" s="71">
        <f>VLOOKUP(I10600,PGStock[],3,FALSE)</f>
        <v>1</v>
      </c>
      <c r="L10600" s="47">
        <v>2</v>
      </c>
      <c r="M10600" s="47">
        <f>VLOOKUP(I10600,PGStock[],6,FALSE)</f>
        <v>100</v>
      </c>
      <c r="N10600" s="47">
        <f>+PGSales!$L10600*PGSales!$M10600</f>
        <v>200</v>
      </c>
    </row>
    <row r="10601" spans="1:14" hidden="1" x14ac:dyDescent="0.25">
      <c r="A10601" s="77">
        <f t="shared" si="1200"/>
        <v>2025</v>
      </c>
      <c r="B10601" s="77">
        <f t="shared" si="1201"/>
        <v>9</v>
      </c>
      <c r="C10601" s="73">
        <v>45906</v>
      </c>
      <c r="D10601" s="79" t="s">
        <v>60</v>
      </c>
      <c r="E10601" s="80" t="s">
        <v>1012</v>
      </c>
      <c r="F10601" s="81" t="str">
        <f>VLOOKUP(E10601,Customer[],2,FALSE)</f>
        <v>Thee Thant©</v>
      </c>
      <c r="G10601" s="69" t="str">
        <f>VLOOKUP(E10601,Customer[],3,FALSE)</f>
        <v xml:space="preserve">War Natt Choung </v>
      </c>
      <c r="H10601" s="69" t="str">
        <f>VLOOKUP(E10601,Customer[],4,FALSE)</f>
        <v>Hmawbi</v>
      </c>
      <c r="I10601" s="48" t="s">
        <v>958</v>
      </c>
      <c r="J10601" s="82" t="str">
        <f>VLOOKUP(I10601,PGStock[],2,FALSE)</f>
        <v>Shwe Man 680ml</v>
      </c>
      <c r="K10601" s="71">
        <f>VLOOKUP(I10601,PGStock[],3,FALSE)</f>
        <v>0.68</v>
      </c>
      <c r="L10601" s="47">
        <v>5</v>
      </c>
      <c r="M10601" s="47">
        <f>VLOOKUP(I10601,PGStock[],6,FALSE)</f>
        <v>100</v>
      </c>
      <c r="N10601" s="47">
        <f>+PGSales!$L10601*PGSales!$M10601</f>
        <v>500</v>
      </c>
    </row>
    <row r="10602" spans="1:14" hidden="1" x14ac:dyDescent="0.25">
      <c r="A10602" s="77">
        <f t="shared" si="1200"/>
        <v>2025</v>
      </c>
      <c r="B10602" s="77">
        <f t="shared" si="1201"/>
        <v>9</v>
      </c>
      <c r="C10602" s="73">
        <v>45906</v>
      </c>
      <c r="D10602" s="79" t="s">
        <v>885</v>
      </c>
      <c r="E10602" s="80" t="s">
        <v>1013</v>
      </c>
      <c r="F10602" s="81" t="str">
        <f>VLOOKUP(E10602,Customer[],2,FALSE)</f>
        <v>Zumu Hein©</v>
      </c>
      <c r="G10602" s="69" t="str">
        <f>VLOOKUP(E10602,Customer[],3,FALSE)</f>
        <v>No4 Sd</v>
      </c>
      <c r="H10602" s="69" t="str">
        <f>VLOOKUP(E10602,Customer[],4,FALSE)</f>
        <v>Hmawbi</v>
      </c>
      <c r="I10602" s="48" t="s">
        <v>958</v>
      </c>
      <c r="J10602" s="82" t="str">
        <f>VLOOKUP(I10602,PGStock[],2,FALSE)</f>
        <v>Shwe Man 680ml</v>
      </c>
      <c r="K10602" s="71">
        <f>VLOOKUP(I10602,PGStock[],3,FALSE)</f>
        <v>0.68</v>
      </c>
      <c r="L10602" s="47">
        <v>1</v>
      </c>
      <c r="M10602" s="47">
        <f>VLOOKUP(I10602,PGStock[],6,FALSE)</f>
        <v>100</v>
      </c>
      <c r="N10602" s="47">
        <f>+PGSales!$L10602*PGSales!$M10602</f>
        <v>100</v>
      </c>
    </row>
    <row r="10603" spans="1:14" hidden="1" x14ac:dyDescent="0.25">
      <c r="A10603" s="77">
        <f t="shared" si="1200"/>
        <v>2025</v>
      </c>
      <c r="B10603" s="77">
        <f t="shared" si="1201"/>
        <v>9</v>
      </c>
      <c r="C10603" s="73">
        <v>45906</v>
      </c>
      <c r="D10603" s="79" t="s">
        <v>885</v>
      </c>
      <c r="E10603" s="80" t="s">
        <v>1013</v>
      </c>
      <c r="F10603" s="81" t="str">
        <f>VLOOKUP(E10603,Customer[],2,FALSE)</f>
        <v>Zumu Hein©</v>
      </c>
      <c r="G10603" s="69" t="str">
        <f>VLOOKUP(E10603,Customer[],3,FALSE)</f>
        <v>No4 Sd</v>
      </c>
      <c r="H10603" s="69" t="str">
        <f>VLOOKUP(E10603,Customer[],4,FALSE)</f>
        <v>Hmawbi</v>
      </c>
      <c r="I10603" s="48" t="s">
        <v>959</v>
      </c>
      <c r="J10603" s="82" t="str">
        <f>VLOOKUP(I10603,PGStock[],2,FALSE)</f>
        <v>Shwe Man ကော်ဗူး (1 Liter)</v>
      </c>
      <c r="K10603" s="71">
        <f>VLOOKUP(I10603,PGStock[],3,FALSE)</f>
        <v>1</v>
      </c>
      <c r="L10603" s="47">
        <v>1</v>
      </c>
      <c r="M10603" s="47">
        <f>VLOOKUP(I10603,PGStock[],6,FALSE)</f>
        <v>100</v>
      </c>
      <c r="N10603" s="47">
        <f>+PGSales!$L10603*PGSales!$M10603</f>
        <v>100</v>
      </c>
    </row>
    <row r="10604" spans="1:14" hidden="1" x14ac:dyDescent="0.25">
      <c r="A10604" s="77">
        <f t="shared" si="1200"/>
        <v>2025</v>
      </c>
      <c r="B10604" s="77">
        <f t="shared" si="1201"/>
        <v>9</v>
      </c>
      <c r="C10604" s="73">
        <v>45906</v>
      </c>
      <c r="D10604" s="79" t="s">
        <v>66</v>
      </c>
      <c r="E10604" s="80" t="s">
        <v>1004</v>
      </c>
      <c r="F10604" s="81" t="str">
        <f>VLOOKUP(E10604,Customer[],2,FALSE)</f>
        <v>Sone Nay Kyate</v>
      </c>
      <c r="G10604" s="69" t="str">
        <f>VLOOKUP(E10604,Customer[],3,FALSE)</f>
        <v>No4 Sd</v>
      </c>
      <c r="H10604" s="69" t="str">
        <f>VLOOKUP(E10604,Customer[],4,FALSE)</f>
        <v>Hmawbi</v>
      </c>
      <c r="I10604" s="48" t="s">
        <v>958</v>
      </c>
      <c r="J10604" s="82" t="str">
        <f>VLOOKUP(I10604,PGStock[],2,FALSE)</f>
        <v>Shwe Man 680ml</v>
      </c>
      <c r="K10604" s="71">
        <f>VLOOKUP(I10604,PGStock[],3,FALSE)</f>
        <v>0.68</v>
      </c>
      <c r="L10604" s="47">
        <v>1</v>
      </c>
      <c r="M10604" s="47">
        <f>VLOOKUP(I10604,PGStock[],6,FALSE)</f>
        <v>100</v>
      </c>
      <c r="N10604" s="47">
        <f>+PGSales!$L10604*PGSales!$M10604</f>
        <v>100</v>
      </c>
    </row>
    <row r="10605" spans="1:14" hidden="1" x14ac:dyDescent="0.25">
      <c r="A10605" s="77">
        <f t="shared" ref="A10605:A10702" si="1204">YEAR(C10605)</f>
        <v>2025</v>
      </c>
      <c r="B10605" s="77">
        <f t="shared" ref="B10605:B10702" si="1205">MONTH(C10605)</f>
        <v>9</v>
      </c>
      <c r="C10605" s="73">
        <v>45906</v>
      </c>
      <c r="D10605" s="79" t="s">
        <v>66</v>
      </c>
      <c r="E10605" s="80" t="s">
        <v>1004</v>
      </c>
      <c r="F10605" s="81" t="str">
        <f>VLOOKUP(E10605,Customer[],2,FALSE)</f>
        <v>Sone Nay Kyate</v>
      </c>
      <c r="G10605" s="69" t="str">
        <f>VLOOKUP(E10605,Customer[],3,FALSE)</f>
        <v>No4 Sd</v>
      </c>
      <c r="H10605" s="69" t="str">
        <f>VLOOKUP(E10605,Customer[],4,FALSE)</f>
        <v>Hmawbi</v>
      </c>
      <c r="I10605" s="48" t="s">
        <v>959</v>
      </c>
      <c r="J10605" s="82" t="str">
        <f>VLOOKUP(I10605,PGStock[],2,FALSE)</f>
        <v>Shwe Man ကော်ဗူး (1 Liter)</v>
      </c>
      <c r="K10605" s="71">
        <f>VLOOKUP(I10605,PGStock[],3,FALSE)</f>
        <v>1</v>
      </c>
      <c r="L10605" s="47">
        <v>5</v>
      </c>
      <c r="M10605" s="47">
        <f>VLOOKUP(I10605,PGStock[],6,FALSE)</f>
        <v>100</v>
      </c>
      <c r="N10605" s="47">
        <f>+PGSales!$L10605*PGSales!$M10605</f>
        <v>500</v>
      </c>
    </row>
    <row r="10606" spans="1:14" hidden="1" x14ac:dyDescent="0.25">
      <c r="A10606" s="77">
        <f t="shared" si="1204"/>
        <v>2025</v>
      </c>
      <c r="B10606" s="77">
        <f t="shared" si="1205"/>
        <v>9</v>
      </c>
      <c r="C10606" s="73">
        <v>45906</v>
      </c>
      <c r="D10606" s="79" t="s">
        <v>275</v>
      </c>
      <c r="E10606" s="80" t="s">
        <v>989</v>
      </c>
      <c r="F10606" s="81" t="str">
        <f>VLOOKUP(E10606,Customer[],2,FALSE)</f>
        <v>Kambauza</v>
      </c>
      <c r="G10606" s="69" t="str">
        <f>VLOOKUP(E10606,Customer[],3,FALSE)</f>
        <v>kansittthar Rd</v>
      </c>
      <c r="H10606" s="69" t="str">
        <f>VLOOKUP(E10606,Customer[],4,FALSE)</f>
        <v>Hlaing Thar Yar</v>
      </c>
      <c r="I10606" s="48" t="s">
        <v>958</v>
      </c>
      <c r="J10606" s="82" t="str">
        <f>VLOOKUP(I10606,PGStock[],2,FALSE)</f>
        <v>Shwe Man 680ml</v>
      </c>
      <c r="K10606" s="71">
        <f>VLOOKUP(I10606,PGStock[],3,FALSE)</f>
        <v>0.68</v>
      </c>
      <c r="L10606" s="47">
        <v>1</v>
      </c>
      <c r="M10606" s="47">
        <f>VLOOKUP(I10606,PGStock[],6,FALSE)</f>
        <v>100</v>
      </c>
      <c r="N10606" s="47">
        <f>+PGSales!$L10606*PGSales!$M10606</f>
        <v>100</v>
      </c>
    </row>
    <row r="10607" spans="1:14" hidden="1" x14ac:dyDescent="0.25">
      <c r="A10607" s="77">
        <f t="shared" si="1204"/>
        <v>2025</v>
      </c>
      <c r="B10607" s="77">
        <f t="shared" si="1205"/>
        <v>9</v>
      </c>
      <c r="C10607" s="73">
        <v>45906</v>
      </c>
      <c r="D10607" s="79" t="s">
        <v>275</v>
      </c>
      <c r="E10607" s="80" t="s">
        <v>989</v>
      </c>
      <c r="F10607" s="81" t="str">
        <f>VLOOKUP(E10607,Customer[],2,FALSE)</f>
        <v>Kambauza</v>
      </c>
      <c r="G10607" s="69" t="str">
        <f>VLOOKUP(E10607,Customer[],3,FALSE)</f>
        <v>kansittthar Rd</v>
      </c>
      <c r="H10607" s="69" t="str">
        <f>VLOOKUP(E10607,Customer[],4,FALSE)</f>
        <v>Hlaing Thar Yar</v>
      </c>
      <c r="I10607" s="48" t="s">
        <v>959</v>
      </c>
      <c r="J10607" s="82" t="str">
        <f>VLOOKUP(I10607,PGStock[],2,FALSE)</f>
        <v>Shwe Man ကော်ဗူး (1 Liter)</v>
      </c>
      <c r="K10607" s="71">
        <f>VLOOKUP(I10607,PGStock[],3,FALSE)</f>
        <v>1</v>
      </c>
      <c r="L10607" s="47">
        <v>1</v>
      </c>
      <c r="M10607" s="47">
        <f>VLOOKUP(I10607,PGStock[],6,FALSE)</f>
        <v>100</v>
      </c>
      <c r="N10607" s="47">
        <f>+PGSales!$L10607*PGSales!$M10607</f>
        <v>100</v>
      </c>
    </row>
    <row r="10608" spans="1:14" hidden="1" x14ac:dyDescent="0.25">
      <c r="A10608" s="77">
        <f t="shared" si="1204"/>
        <v>2025</v>
      </c>
      <c r="B10608" s="77">
        <f t="shared" si="1205"/>
        <v>9</v>
      </c>
      <c r="C10608" s="73">
        <v>45906</v>
      </c>
      <c r="D10608" s="79" t="s">
        <v>878</v>
      </c>
      <c r="E10608" s="80" t="s">
        <v>1015</v>
      </c>
      <c r="F10608" s="81" t="str">
        <f>VLOOKUP(E10608,Customer[],2,FALSE)</f>
        <v>Lady Aye</v>
      </c>
      <c r="G10608" s="69" t="str">
        <f>VLOOKUP(E10608,Customer[],3,FALSE)</f>
        <v>Late Wan Thudaya Rd</v>
      </c>
      <c r="H10608" s="69" t="str">
        <f>VLOOKUP(E10608,Customer[],4,FALSE)</f>
        <v>Hlaing Thar Yar</v>
      </c>
      <c r="I10608" s="48" t="s">
        <v>958</v>
      </c>
      <c r="J10608" s="82" t="str">
        <f>VLOOKUP(I10608,PGStock[],2,FALSE)</f>
        <v>Shwe Man 680ml</v>
      </c>
      <c r="K10608" s="71">
        <f>VLOOKUP(I10608,PGStock[],3,FALSE)</f>
        <v>0.68</v>
      </c>
      <c r="L10608" s="47">
        <v>4</v>
      </c>
      <c r="M10608" s="47">
        <f>VLOOKUP(I10608,PGStock[],6,FALSE)</f>
        <v>100</v>
      </c>
      <c r="N10608" s="47">
        <f>+PGSales!$L10608*PGSales!$M10608</f>
        <v>400</v>
      </c>
    </row>
    <row r="10609" spans="1:14" hidden="1" x14ac:dyDescent="0.25">
      <c r="A10609" s="77">
        <f t="shared" si="1204"/>
        <v>2025</v>
      </c>
      <c r="B10609" s="77">
        <f t="shared" si="1205"/>
        <v>9</v>
      </c>
      <c r="C10609" s="73">
        <v>45906</v>
      </c>
      <c r="D10609" s="79" t="s">
        <v>878</v>
      </c>
      <c r="E10609" s="80" t="s">
        <v>1015</v>
      </c>
      <c r="F10609" s="81" t="str">
        <f>VLOOKUP(E10609,Customer[],2,FALSE)</f>
        <v>Lady Aye</v>
      </c>
      <c r="G10609" s="69" t="str">
        <f>VLOOKUP(E10609,Customer[],3,FALSE)</f>
        <v>Late Wan Thudaya Rd</v>
      </c>
      <c r="H10609" s="69" t="str">
        <f>VLOOKUP(E10609,Customer[],4,FALSE)</f>
        <v>Hlaing Thar Yar</v>
      </c>
      <c r="I10609" s="48" t="s">
        <v>959</v>
      </c>
      <c r="J10609" s="82" t="str">
        <f>VLOOKUP(I10609,PGStock[],2,FALSE)</f>
        <v>Shwe Man ကော်ဗူး (1 Liter)</v>
      </c>
      <c r="K10609" s="71">
        <f>VLOOKUP(I10609,PGStock[],3,FALSE)</f>
        <v>1</v>
      </c>
      <c r="L10609" s="47">
        <v>2</v>
      </c>
      <c r="M10609" s="47">
        <f>VLOOKUP(I10609,PGStock[],6,FALSE)</f>
        <v>100</v>
      </c>
      <c r="N10609" s="47">
        <f>+PGSales!$L10609*PGSales!$M10609</f>
        <v>200</v>
      </c>
    </row>
    <row r="10610" spans="1:14" hidden="1" x14ac:dyDescent="0.25">
      <c r="A10610" s="77">
        <f t="shared" si="1204"/>
        <v>2025</v>
      </c>
      <c r="B10610" s="77">
        <f t="shared" si="1205"/>
        <v>9</v>
      </c>
      <c r="C10610" s="73">
        <v>45906</v>
      </c>
      <c r="D10610" s="79" t="s">
        <v>68</v>
      </c>
      <c r="E10610" s="80" t="s">
        <v>1028</v>
      </c>
      <c r="F10610" s="81" t="str">
        <f>VLOOKUP(E10610,Customer[],2,FALSE)</f>
        <v>Shwn Myuu</v>
      </c>
      <c r="G10610" s="69" t="str">
        <f>VLOOKUP(E10610,Customer[],3,FALSE)</f>
        <v>Shwe Yin Aye Rd</v>
      </c>
      <c r="H10610" s="69" t="str">
        <f>VLOOKUP(E10610,Customer[],4,FALSE)</f>
        <v>Hlaing Thar Yar</v>
      </c>
      <c r="I10610" s="48" t="s">
        <v>958</v>
      </c>
      <c r="J10610" s="82" t="str">
        <f>VLOOKUP(I10610,PGStock[],2,FALSE)</f>
        <v>Shwe Man 680ml</v>
      </c>
      <c r="K10610" s="71">
        <f>VLOOKUP(I10610,PGStock[],3,FALSE)</f>
        <v>0.68</v>
      </c>
      <c r="L10610" s="47">
        <v>1</v>
      </c>
      <c r="M10610" s="47">
        <f>VLOOKUP(I10610,PGStock[],6,FALSE)</f>
        <v>100</v>
      </c>
      <c r="N10610" s="47">
        <f>+PGSales!$L10610*PGSales!$M10610</f>
        <v>100</v>
      </c>
    </row>
    <row r="10611" spans="1:14" hidden="1" x14ac:dyDescent="0.25">
      <c r="A10611" s="77">
        <f t="shared" si="1204"/>
        <v>2025</v>
      </c>
      <c r="B10611" s="77">
        <f t="shared" si="1205"/>
        <v>9</v>
      </c>
      <c r="C10611" s="73">
        <v>45906</v>
      </c>
      <c r="D10611" s="79" t="s">
        <v>68</v>
      </c>
      <c r="E10611" s="80" t="s">
        <v>1028</v>
      </c>
      <c r="F10611" s="81" t="str">
        <f>VLOOKUP(E10611,Customer[],2,FALSE)</f>
        <v>Shwn Myuu</v>
      </c>
      <c r="G10611" s="69" t="str">
        <f>VLOOKUP(E10611,Customer[],3,FALSE)</f>
        <v>Shwe Yin Aye Rd</v>
      </c>
      <c r="H10611" s="69" t="str">
        <f>VLOOKUP(E10611,Customer[],4,FALSE)</f>
        <v>Hlaing Thar Yar</v>
      </c>
      <c r="I10611" s="48" t="s">
        <v>959</v>
      </c>
      <c r="J10611" s="82" t="str">
        <f>VLOOKUP(I10611,PGStock[],2,FALSE)</f>
        <v>Shwe Man ကော်ဗူး (1 Liter)</v>
      </c>
      <c r="K10611" s="71">
        <f>VLOOKUP(I10611,PGStock[],3,FALSE)</f>
        <v>1</v>
      </c>
      <c r="L10611" s="47">
        <v>3</v>
      </c>
      <c r="M10611" s="47">
        <f>VLOOKUP(I10611,PGStock[],6,FALSE)</f>
        <v>100</v>
      </c>
      <c r="N10611" s="47">
        <f>+PGSales!$L10611*PGSales!$M10611</f>
        <v>300</v>
      </c>
    </row>
    <row r="10612" spans="1:14" hidden="1" x14ac:dyDescent="0.25">
      <c r="A10612" s="77">
        <f t="shared" ref="A10612:A10627" si="1206">YEAR(C10612)</f>
        <v>2025</v>
      </c>
      <c r="B10612" s="77">
        <f t="shared" ref="B10612:B10627" si="1207">MONTH(C10612)</f>
        <v>9</v>
      </c>
      <c r="C10612" s="73">
        <v>45906</v>
      </c>
      <c r="D10612" s="79" t="s">
        <v>74</v>
      </c>
      <c r="E10612" s="80" t="s">
        <v>1018</v>
      </c>
      <c r="F10612" s="81" t="str">
        <f>VLOOKUP(E10612,Customer[],2,FALSE)</f>
        <v>Think Mat Swe</v>
      </c>
      <c r="G10612" s="69" t="str">
        <f>VLOOKUP(E10612,Customer[],3,FALSE)</f>
        <v>Late Wan Thudaya Rd</v>
      </c>
      <c r="H10612" s="69" t="str">
        <f>VLOOKUP(E10612,Customer[],4,FALSE)</f>
        <v>Hlaing Thar Yar</v>
      </c>
      <c r="I10612" s="48" t="s">
        <v>959</v>
      </c>
      <c r="J10612" s="82" t="str">
        <f>VLOOKUP(I10612,PGStock[],2,FALSE)</f>
        <v>Shwe Man ကော်ဗူး (1 Liter)</v>
      </c>
      <c r="K10612" s="71">
        <f>VLOOKUP(I10612,PGStock[],3,FALSE)</f>
        <v>1</v>
      </c>
      <c r="L10612" s="47">
        <v>1</v>
      </c>
      <c r="M10612" s="47">
        <f>VLOOKUP(I10612,PGStock[],6,FALSE)</f>
        <v>100</v>
      </c>
      <c r="N10612" s="47">
        <f>+PGSales!$L10612*PGSales!$M10612</f>
        <v>100</v>
      </c>
    </row>
    <row r="10613" spans="1:14" hidden="1" x14ac:dyDescent="0.25">
      <c r="A10613" s="77">
        <f t="shared" si="1206"/>
        <v>2025</v>
      </c>
      <c r="B10613" s="77">
        <f t="shared" si="1207"/>
        <v>9</v>
      </c>
      <c r="C10613" s="73">
        <v>45906</v>
      </c>
      <c r="D10613" s="79" t="s">
        <v>70</v>
      </c>
      <c r="E10613" s="80" t="s">
        <v>1019</v>
      </c>
      <c r="F10613" s="81" t="str">
        <f>VLOOKUP(E10613,Customer[],2,FALSE)</f>
        <v>Shwe Ohh</v>
      </c>
      <c r="G10613" s="69" t="str">
        <f>VLOOKUP(E10613,Customer[],3,FALSE)</f>
        <v>Shwe Yin Aye Rd</v>
      </c>
      <c r="H10613" s="69" t="str">
        <f>VLOOKUP(E10613,Customer[],4,FALSE)</f>
        <v>Hlaing Thar Yar</v>
      </c>
      <c r="I10613" s="48" t="s">
        <v>959</v>
      </c>
      <c r="J10613" s="82" t="str">
        <f>VLOOKUP(I10613,PGStock[],2,FALSE)</f>
        <v>Shwe Man ကော်ဗူး (1 Liter)</v>
      </c>
      <c r="K10613" s="71">
        <f>VLOOKUP(I10613,PGStock[],3,FALSE)</f>
        <v>1</v>
      </c>
      <c r="L10613" s="47">
        <v>2</v>
      </c>
      <c r="M10613" s="47">
        <f>VLOOKUP(I10613,PGStock[],6,FALSE)</f>
        <v>100</v>
      </c>
      <c r="N10613" s="47">
        <f>+PGSales!$L10613*PGSales!$M10613</f>
        <v>200</v>
      </c>
    </row>
    <row r="10614" spans="1:14" hidden="1" x14ac:dyDescent="0.25">
      <c r="A10614" s="77">
        <f t="shared" si="1206"/>
        <v>2025</v>
      </c>
      <c r="B10614" s="77">
        <f t="shared" si="1207"/>
        <v>9</v>
      </c>
      <c r="C10614" s="73">
        <v>45906</v>
      </c>
      <c r="D10614" s="79" t="s">
        <v>109</v>
      </c>
      <c r="E10614" s="80" t="s">
        <v>1020</v>
      </c>
      <c r="F10614" s="81" t="str">
        <f>VLOOKUP(E10614,Customer[],2,FALSE)</f>
        <v xml:space="preserve">KKK </v>
      </c>
      <c r="G10614" s="69" t="str">
        <f>VLOOKUP(E10614,Customer[],3,FALSE)</f>
        <v>Bo Aung Kyaw Rd</v>
      </c>
      <c r="H10614" s="69" t="str">
        <f>VLOOKUP(E10614,Customer[],4,FALSE)</f>
        <v>Hlaing Thar Yar</v>
      </c>
      <c r="I10614" s="48" t="s">
        <v>958</v>
      </c>
      <c r="J10614" s="82" t="str">
        <f>VLOOKUP(I10614,PGStock[],2,FALSE)</f>
        <v>Shwe Man 680ml</v>
      </c>
      <c r="K10614" s="71">
        <f>VLOOKUP(I10614,PGStock[],3,FALSE)</f>
        <v>0.68</v>
      </c>
      <c r="L10614" s="47">
        <v>1</v>
      </c>
      <c r="M10614" s="47">
        <f>VLOOKUP(I10614,PGStock[],6,FALSE)</f>
        <v>100</v>
      </c>
      <c r="N10614" s="47">
        <f>+PGSales!$L10614*PGSales!$M10614</f>
        <v>100</v>
      </c>
    </row>
    <row r="10615" spans="1:14" hidden="1" x14ac:dyDescent="0.25">
      <c r="A10615" s="77">
        <f t="shared" si="1206"/>
        <v>2025</v>
      </c>
      <c r="B10615" s="77">
        <f t="shared" si="1207"/>
        <v>9</v>
      </c>
      <c r="C10615" s="73">
        <v>45906</v>
      </c>
      <c r="D10615" s="79" t="s">
        <v>935</v>
      </c>
      <c r="E10615" s="80" t="s">
        <v>513</v>
      </c>
      <c r="F10615" s="81" t="str">
        <f>VLOOKUP(E10615,Customer[],2,FALSE)</f>
        <v>La Ware Thant</v>
      </c>
      <c r="G10615" s="69" t="str">
        <f>VLOOKUP(E10615,Customer[],3,FALSE)</f>
        <v>Kar ya Sd</v>
      </c>
      <c r="H10615" s="69" t="str">
        <f>VLOOKUP(E10615,Customer[],4,FALSE)</f>
        <v>Htauk kyant</v>
      </c>
      <c r="I10615" s="48" t="s">
        <v>958</v>
      </c>
      <c r="J10615" s="82" t="str">
        <f>VLOOKUP(I10615,PGStock[],2,FALSE)</f>
        <v>Shwe Man 680ml</v>
      </c>
      <c r="K10615" s="71">
        <f>VLOOKUP(I10615,PGStock[],3,FALSE)</f>
        <v>0.68</v>
      </c>
      <c r="L10615" s="47">
        <v>10</v>
      </c>
      <c r="M10615" s="47">
        <f>VLOOKUP(I10615,PGStock[],6,FALSE)</f>
        <v>100</v>
      </c>
      <c r="N10615" s="47">
        <f>+PGSales!$L10615*PGSales!$M10615</f>
        <v>1000</v>
      </c>
    </row>
    <row r="10616" spans="1:14" hidden="1" x14ac:dyDescent="0.25">
      <c r="A10616" s="77">
        <f t="shared" si="1206"/>
        <v>2025</v>
      </c>
      <c r="B10616" s="77">
        <f t="shared" si="1207"/>
        <v>9</v>
      </c>
      <c r="C10616" s="73">
        <v>45906</v>
      </c>
      <c r="D10616" s="79" t="s">
        <v>935</v>
      </c>
      <c r="E10616" s="80" t="s">
        <v>513</v>
      </c>
      <c r="F10616" s="81" t="str">
        <f>VLOOKUP(E10616,Customer[],2,FALSE)</f>
        <v>La Ware Thant</v>
      </c>
      <c r="G10616" s="69" t="str">
        <f>VLOOKUP(E10616,Customer[],3,FALSE)</f>
        <v>Kar ya Sd</v>
      </c>
      <c r="H10616" s="69" t="str">
        <f>VLOOKUP(E10616,Customer[],4,FALSE)</f>
        <v>Htauk kyant</v>
      </c>
      <c r="I10616" s="48" t="s">
        <v>959</v>
      </c>
      <c r="J10616" s="82" t="str">
        <f>VLOOKUP(I10616,PGStock[],2,FALSE)</f>
        <v>Shwe Man ကော်ဗူး (1 Liter)</v>
      </c>
      <c r="K10616" s="71">
        <f>VLOOKUP(I10616,PGStock[],3,FALSE)</f>
        <v>1</v>
      </c>
      <c r="L10616" s="47">
        <v>1</v>
      </c>
      <c r="M10616" s="47">
        <f>VLOOKUP(I10616,PGStock[],6,FALSE)</f>
        <v>100</v>
      </c>
      <c r="N10616" s="47">
        <f>+PGSales!$L10616*PGSales!$M10616</f>
        <v>100</v>
      </c>
    </row>
    <row r="10617" spans="1:14" hidden="1" x14ac:dyDescent="0.25">
      <c r="A10617" s="77">
        <f t="shared" si="1206"/>
        <v>2025</v>
      </c>
      <c r="B10617" s="77">
        <f t="shared" si="1207"/>
        <v>9</v>
      </c>
      <c r="C10617" s="73">
        <v>45906</v>
      </c>
      <c r="D10617" s="79" t="s">
        <v>131</v>
      </c>
      <c r="E10617" s="80" t="s">
        <v>1021</v>
      </c>
      <c r="F10617" s="81" t="str">
        <f>VLOOKUP(E10617,Customer[],2,FALSE)</f>
        <v>Dunn</v>
      </c>
      <c r="G10617" s="69" t="str">
        <f>VLOOKUP(E10617,Customer[],3,FALSE)</f>
        <v>myoe Shount Rd</v>
      </c>
      <c r="H10617" s="69" t="str">
        <f>VLOOKUP(E10617,Customer[],4,FALSE)</f>
        <v>Htauk kyant</v>
      </c>
      <c r="I10617" s="48" t="s">
        <v>958</v>
      </c>
      <c r="J10617" s="82" t="str">
        <f>VLOOKUP(I10617,PGStock[],2,FALSE)</f>
        <v>Shwe Man 680ml</v>
      </c>
      <c r="K10617" s="71">
        <f>VLOOKUP(I10617,PGStock[],3,FALSE)</f>
        <v>0.68</v>
      </c>
      <c r="L10617" s="47">
        <v>3</v>
      </c>
      <c r="M10617" s="47">
        <f>VLOOKUP(I10617,PGStock[],6,FALSE)</f>
        <v>100</v>
      </c>
      <c r="N10617" s="47">
        <f>+PGSales!$L10617*PGSales!$M10617</f>
        <v>300</v>
      </c>
    </row>
    <row r="10618" spans="1:14" hidden="1" x14ac:dyDescent="0.25">
      <c r="A10618" s="77">
        <f t="shared" si="1206"/>
        <v>2025</v>
      </c>
      <c r="B10618" s="77">
        <f t="shared" si="1207"/>
        <v>9</v>
      </c>
      <c r="C10618" s="73">
        <v>45906</v>
      </c>
      <c r="D10618" s="79" t="s">
        <v>131</v>
      </c>
      <c r="E10618" s="80" t="s">
        <v>1021</v>
      </c>
      <c r="F10618" s="81" t="str">
        <f>VLOOKUP(E10618,Customer[],2,FALSE)</f>
        <v>Dunn</v>
      </c>
      <c r="G10618" s="69" t="str">
        <f>VLOOKUP(E10618,Customer[],3,FALSE)</f>
        <v>myoe Shount Rd</v>
      </c>
      <c r="H10618" s="69" t="str">
        <f>VLOOKUP(E10618,Customer[],4,FALSE)</f>
        <v>Htauk kyant</v>
      </c>
      <c r="I10618" s="48" t="s">
        <v>959</v>
      </c>
      <c r="J10618" s="82" t="str">
        <f>VLOOKUP(I10618,PGStock[],2,FALSE)</f>
        <v>Shwe Man ကော်ဗူး (1 Liter)</v>
      </c>
      <c r="K10618" s="71">
        <f>VLOOKUP(I10618,PGStock[],3,FALSE)</f>
        <v>1</v>
      </c>
      <c r="L10618" s="47">
        <v>2</v>
      </c>
      <c r="M10618" s="47">
        <f>VLOOKUP(I10618,PGStock[],6,FALSE)</f>
        <v>100</v>
      </c>
      <c r="N10618" s="47">
        <f>+PGSales!$L10618*PGSales!$M10618</f>
        <v>200</v>
      </c>
    </row>
    <row r="10619" spans="1:14" hidden="1" x14ac:dyDescent="0.25">
      <c r="A10619" s="77">
        <f t="shared" si="1206"/>
        <v>2025</v>
      </c>
      <c r="B10619" s="77">
        <f t="shared" si="1207"/>
        <v>9</v>
      </c>
      <c r="C10619" s="73">
        <v>45906</v>
      </c>
      <c r="D10619" s="79" t="s">
        <v>62</v>
      </c>
      <c r="E10619" s="80" t="s">
        <v>1025</v>
      </c>
      <c r="F10619" s="81" t="str">
        <f>VLOOKUP(E10619,Customer[],2,FALSE)</f>
        <v>Friendship</v>
      </c>
      <c r="G10619" s="69" t="str">
        <f>VLOOKUP(E10619,Customer[],3,FALSE)</f>
        <v>Joune Phyu Rd</v>
      </c>
      <c r="H10619" s="69" t="str">
        <f>VLOOKUP(E10619,Customer[],4,FALSE)</f>
        <v>Htauk kyant</v>
      </c>
      <c r="I10619" s="48" t="s">
        <v>958</v>
      </c>
      <c r="J10619" s="82" t="str">
        <f>VLOOKUP(I10619,PGStock[],2,FALSE)</f>
        <v>Shwe Man 680ml</v>
      </c>
      <c r="K10619" s="71">
        <f>VLOOKUP(I10619,PGStock[],3,FALSE)</f>
        <v>0.68</v>
      </c>
      <c r="L10619" s="47">
        <v>3</v>
      </c>
      <c r="M10619" s="47">
        <f>VLOOKUP(I10619,PGStock[],6,FALSE)</f>
        <v>100</v>
      </c>
      <c r="N10619" s="47">
        <f>+PGSales!$L10619*PGSales!$M10619</f>
        <v>300</v>
      </c>
    </row>
    <row r="10620" spans="1:14" hidden="1" x14ac:dyDescent="0.25">
      <c r="A10620" s="77">
        <f t="shared" si="1206"/>
        <v>2025</v>
      </c>
      <c r="B10620" s="77">
        <f t="shared" si="1207"/>
        <v>9</v>
      </c>
      <c r="C10620" s="73">
        <v>45906</v>
      </c>
      <c r="D10620" s="79" t="s">
        <v>62</v>
      </c>
      <c r="E10620" s="80" t="s">
        <v>1025</v>
      </c>
      <c r="F10620" s="81" t="str">
        <f>VLOOKUP(E10620,Customer[],2,FALSE)</f>
        <v>Friendship</v>
      </c>
      <c r="G10620" s="69" t="str">
        <f>VLOOKUP(E10620,Customer[],3,FALSE)</f>
        <v>Joune Phyu Rd</v>
      </c>
      <c r="H10620" s="69" t="str">
        <f>VLOOKUP(E10620,Customer[],4,FALSE)</f>
        <v>Htauk kyant</v>
      </c>
      <c r="I10620" s="48" t="s">
        <v>959</v>
      </c>
      <c r="J10620" s="82" t="str">
        <f>VLOOKUP(I10620,PGStock[],2,FALSE)</f>
        <v>Shwe Man ကော်ဗူး (1 Liter)</v>
      </c>
      <c r="K10620" s="71">
        <f>VLOOKUP(I10620,PGStock[],3,FALSE)</f>
        <v>1</v>
      </c>
      <c r="L10620" s="47">
        <v>2</v>
      </c>
      <c r="M10620" s="47">
        <f>VLOOKUP(I10620,PGStock[],6,FALSE)</f>
        <v>100</v>
      </c>
      <c r="N10620" s="47">
        <f>+PGSales!$L10620*PGSales!$M10620</f>
        <v>200</v>
      </c>
    </row>
    <row r="10621" spans="1:14" hidden="1" x14ac:dyDescent="0.25">
      <c r="A10621" s="77">
        <f t="shared" si="1206"/>
        <v>2025</v>
      </c>
      <c r="B10621" s="77">
        <f t="shared" si="1207"/>
        <v>9</v>
      </c>
      <c r="C10621" s="73">
        <v>45906</v>
      </c>
      <c r="D10621" s="79" t="s">
        <v>2</v>
      </c>
      <c r="E10621" s="80" t="s">
        <v>516</v>
      </c>
      <c r="F10621" s="81" t="str">
        <f>VLOOKUP(E10621,Customer[],2,FALSE)</f>
        <v>Hlaing Min</v>
      </c>
      <c r="G10621" s="69" t="str">
        <f>VLOOKUP(E10621,Customer[],3,FALSE)</f>
        <v>Than nay pin rd</v>
      </c>
      <c r="H10621" s="69" t="str">
        <f>VLOOKUP(E10621,Customer[],4,FALSE)</f>
        <v>Htauk kyant</v>
      </c>
      <c r="I10621" s="48" t="s">
        <v>958</v>
      </c>
      <c r="J10621" s="82" t="str">
        <f>VLOOKUP(I10621,PGStock[],2,FALSE)</f>
        <v>Shwe Man 680ml</v>
      </c>
      <c r="K10621" s="71">
        <f>VLOOKUP(I10621,PGStock[],3,FALSE)</f>
        <v>0.68</v>
      </c>
      <c r="L10621" s="47">
        <v>4</v>
      </c>
      <c r="M10621" s="47">
        <f>VLOOKUP(I10621,PGStock[],6,FALSE)</f>
        <v>100</v>
      </c>
      <c r="N10621" s="47">
        <f>+PGSales!$L10621*PGSales!$M10621</f>
        <v>400</v>
      </c>
    </row>
    <row r="10622" spans="1:14" hidden="1" x14ac:dyDescent="0.25">
      <c r="A10622" s="77">
        <f t="shared" si="1206"/>
        <v>2025</v>
      </c>
      <c r="B10622" s="77">
        <f t="shared" si="1207"/>
        <v>9</v>
      </c>
      <c r="C10622" s="73">
        <v>45906</v>
      </c>
      <c r="D10622" s="79" t="s">
        <v>2</v>
      </c>
      <c r="E10622" s="80" t="s">
        <v>516</v>
      </c>
      <c r="F10622" s="81" t="str">
        <f>VLOOKUP(E10622,Customer[],2,FALSE)</f>
        <v>Hlaing Min</v>
      </c>
      <c r="G10622" s="69" t="str">
        <f>VLOOKUP(E10622,Customer[],3,FALSE)</f>
        <v>Than nay pin rd</v>
      </c>
      <c r="H10622" s="69" t="str">
        <f>VLOOKUP(E10622,Customer[],4,FALSE)</f>
        <v>Htauk kyant</v>
      </c>
      <c r="I10622" s="48" t="s">
        <v>959</v>
      </c>
      <c r="J10622" s="82" t="str">
        <f>VLOOKUP(I10622,PGStock[],2,FALSE)</f>
        <v>Shwe Man ကော်ဗူး (1 Liter)</v>
      </c>
      <c r="K10622" s="71">
        <f>VLOOKUP(I10622,PGStock[],3,FALSE)</f>
        <v>1</v>
      </c>
      <c r="L10622" s="47">
        <v>7</v>
      </c>
      <c r="M10622" s="47">
        <f>VLOOKUP(I10622,PGStock[],6,FALSE)</f>
        <v>100</v>
      </c>
      <c r="N10622" s="47">
        <f>+PGSales!$L10622*PGSales!$M10622</f>
        <v>700</v>
      </c>
    </row>
    <row r="10623" spans="1:14" hidden="1" x14ac:dyDescent="0.25">
      <c r="A10623" s="77">
        <f t="shared" si="1206"/>
        <v>2025</v>
      </c>
      <c r="B10623" s="77">
        <f t="shared" si="1207"/>
        <v>9</v>
      </c>
      <c r="C10623" s="73">
        <v>45906</v>
      </c>
      <c r="D10623" s="79" t="s">
        <v>1</v>
      </c>
      <c r="E10623" s="80" t="s">
        <v>517</v>
      </c>
      <c r="F10623" s="81" t="str">
        <f>VLOOKUP(E10623,Customer[],2,FALSE)</f>
        <v>Y47</v>
      </c>
      <c r="G10623" s="69" t="str">
        <f>VLOOKUP(E10623,Customer[],3,FALSE)</f>
        <v>Tan Day Pin Sd</v>
      </c>
      <c r="H10623" s="69" t="str">
        <f>VLOOKUP(E10623,Customer[],4,FALSE)</f>
        <v>Htauk kyant</v>
      </c>
      <c r="I10623" s="48" t="s">
        <v>958</v>
      </c>
      <c r="J10623" s="82" t="str">
        <f>VLOOKUP(I10623,PGStock[],2,FALSE)</f>
        <v>Shwe Man 680ml</v>
      </c>
      <c r="K10623" s="71">
        <f>VLOOKUP(I10623,PGStock[],3,FALSE)</f>
        <v>0.68</v>
      </c>
      <c r="L10623" s="47">
        <v>1</v>
      </c>
      <c r="M10623" s="47">
        <f>VLOOKUP(I10623,PGStock[],6,FALSE)</f>
        <v>100</v>
      </c>
      <c r="N10623" s="47">
        <f>+PGSales!$L10623*PGSales!$M10623</f>
        <v>100</v>
      </c>
    </row>
    <row r="10624" spans="1:14" hidden="1" x14ac:dyDescent="0.25">
      <c r="A10624" s="77">
        <f t="shared" si="1206"/>
        <v>2025</v>
      </c>
      <c r="B10624" s="77">
        <f t="shared" si="1207"/>
        <v>9</v>
      </c>
      <c r="C10624" s="73">
        <v>45906</v>
      </c>
      <c r="D10624" s="79" t="s">
        <v>1</v>
      </c>
      <c r="E10624" s="80" t="s">
        <v>517</v>
      </c>
      <c r="F10624" s="81" t="str">
        <f>VLOOKUP(E10624,Customer[],2,FALSE)</f>
        <v>Y47</v>
      </c>
      <c r="G10624" s="69" t="str">
        <f>VLOOKUP(E10624,Customer[],3,FALSE)</f>
        <v>Tan Day Pin Sd</v>
      </c>
      <c r="H10624" s="69" t="str">
        <f>VLOOKUP(E10624,Customer[],4,FALSE)</f>
        <v>Htauk kyant</v>
      </c>
      <c r="I10624" s="48" t="s">
        <v>959</v>
      </c>
      <c r="J10624" s="82" t="str">
        <f>VLOOKUP(I10624,PGStock[],2,FALSE)</f>
        <v>Shwe Man ကော်ဗူး (1 Liter)</v>
      </c>
      <c r="K10624" s="71">
        <f>VLOOKUP(I10624,PGStock[],3,FALSE)</f>
        <v>1</v>
      </c>
      <c r="L10624" s="47">
        <v>2</v>
      </c>
      <c r="M10624" s="47">
        <f>VLOOKUP(I10624,PGStock[],6,FALSE)</f>
        <v>100</v>
      </c>
      <c r="N10624" s="47">
        <f>+PGSales!$L10624*PGSales!$M10624</f>
        <v>200</v>
      </c>
    </row>
    <row r="10625" spans="1:14" hidden="1" x14ac:dyDescent="0.25">
      <c r="A10625" s="77">
        <f t="shared" si="1206"/>
        <v>2025</v>
      </c>
      <c r="B10625" s="77">
        <f t="shared" si="1207"/>
        <v>9</v>
      </c>
      <c r="C10625" s="73">
        <v>45906</v>
      </c>
      <c r="D10625" s="79" t="s">
        <v>4</v>
      </c>
      <c r="E10625" s="80" t="s">
        <v>975</v>
      </c>
      <c r="F10625" s="81" t="str">
        <f>VLOOKUP(E10625,Customer[],2,FALSE)</f>
        <v>Zenith</v>
      </c>
      <c r="G10625" s="69" t="str">
        <f>VLOOKUP(E10625,Customer[],3,FALSE)</f>
        <v>myoe Shount Rd</v>
      </c>
      <c r="H10625" s="69" t="str">
        <f>VLOOKUP(E10625,Customer[],4,FALSE)</f>
        <v>Htauk kyant</v>
      </c>
      <c r="I10625" s="48" t="s">
        <v>958</v>
      </c>
      <c r="J10625" s="82" t="str">
        <f>VLOOKUP(I10625,PGStock[],2,FALSE)</f>
        <v>Shwe Man 680ml</v>
      </c>
      <c r="K10625" s="71">
        <f>VLOOKUP(I10625,PGStock[],3,FALSE)</f>
        <v>0.68</v>
      </c>
      <c r="L10625" s="47">
        <v>10</v>
      </c>
      <c r="M10625" s="47">
        <f>VLOOKUP(I10625,PGStock[],6,FALSE)</f>
        <v>100</v>
      </c>
      <c r="N10625" s="47">
        <f>+PGSales!$L10625*PGSales!$M10625</f>
        <v>1000</v>
      </c>
    </row>
    <row r="10626" spans="1:14" hidden="1" x14ac:dyDescent="0.25">
      <c r="A10626" s="77">
        <f t="shared" si="1206"/>
        <v>2025</v>
      </c>
      <c r="B10626" s="77">
        <f t="shared" si="1207"/>
        <v>9</v>
      </c>
      <c r="C10626" s="73">
        <v>45906</v>
      </c>
      <c r="D10626" s="79" t="s">
        <v>4</v>
      </c>
      <c r="E10626" s="80" t="s">
        <v>975</v>
      </c>
      <c r="F10626" s="81" t="str">
        <f>VLOOKUP(E10626,Customer[],2,FALSE)</f>
        <v>Zenith</v>
      </c>
      <c r="G10626" s="69" t="str">
        <f>VLOOKUP(E10626,Customer[],3,FALSE)</f>
        <v>myoe Shount Rd</v>
      </c>
      <c r="H10626" s="69" t="str">
        <f>VLOOKUP(E10626,Customer[],4,FALSE)</f>
        <v>Htauk kyant</v>
      </c>
      <c r="I10626" s="48" t="s">
        <v>959</v>
      </c>
      <c r="J10626" s="82" t="str">
        <f>VLOOKUP(I10626,PGStock[],2,FALSE)</f>
        <v>Shwe Man ကော်ဗူး (1 Liter)</v>
      </c>
      <c r="K10626" s="71">
        <f>VLOOKUP(I10626,PGStock[],3,FALSE)</f>
        <v>1</v>
      </c>
      <c r="L10626" s="47">
        <v>2</v>
      </c>
      <c r="M10626" s="47">
        <f>VLOOKUP(I10626,PGStock[],6,FALSE)</f>
        <v>100</v>
      </c>
      <c r="N10626" s="47">
        <f>+PGSales!$L10626*PGSales!$M10626</f>
        <v>200</v>
      </c>
    </row>
    <row r="10627" spans="1:14" hidden="1" x14ac:dyDescent="0.25">
      <c r="A10627" s="77">
        <f t="shared" si="1206"/>
        <v>2025</v>
      </c>
      <c r="B10627" s="77">
        <f t="shared" si="1207"/>
        <v>9</v>
      </c>
      <c r="C10627" s="73">
        <v>45908</v>
      </c>
      <c r="D10627" s="79" t="s">
        <v>60</v>
      </c>
      <c r="E10627" s="80" t="s">
        <v>1012</v>
      </c>
      <c r="F10627" s="81" t="str">
        <f>VLOOKUP(E10627,Customer[],2,FALSE)</f>
        <v>Thee Thant©</v>
      </c>
      <c r="G10627" s="69" t="str">
        <f>VLOOKUP(E10627,Customer[],3,FALSE)</f>
        <v xml:space="preserve">War Natt Choung </v>
      </c>
      <c r="H10627" s="69" t="str">
        <f>VLOOKUP(E10627,Customer[],4,FALSE)</f>
        <v>Hmawbi</v>
      </c>
      <c r="I10627" s="48" t="s">
        <v>958</v>
      </c>
      <c r="J10627" s="82" t="str">
        <f>VLOOKUP(I10627,PGStock[],2,FALSE)</f>
        <v>Shwe Man 680ml</v>
      </c>
      <c r="K10627" s="71">
        <f>VLOOKUP(I10627,PGStock[],3,FALSE)</f>
        <v>0.68</v>
      </c>
      <c r="L10627" s="47">
        <v>7</v>
      </c>
      <c r="M10627" s="47">
        <f>VLOOKUP(I10627,PGStock[],6,FALSE)</f>
        <v>100</v>
      </c>
      <c r="N10627" s="47">
        <f>+PGSales!$L10627*PGSales!$M10627</f>
        <v>700</v>
      </c>
    </row>
    <row r="10628" spans="1:14" hidden="1" x14ac:dyDescent="0.25">
      <c r="A10628" s="77">
        <f t="shared" ref="A10628:A10643" si="1208">YEAR(C10628)</f>
        <v>2025</v>
      </c>
      <c r="B10628" s="77">
        <f t="shared" ref="B10628:B10643" si="1209">MONTH(C10628)</f>
        <v>9</v>
      </c>
      <c r="C10628" s="73">
        <v>45908</v>
      </c>
      <c r="D10628" s="79" t="s">
        <v>60</v>
      </c>
      <c r="E10628" s="80" t="s">
        <v>1012</v>
      </c>
      <c r="F10628" s="81" t="str">
        <f>VLOOKUP(E10628,Customer[],2,FALSE)</f>
        <v>Thee Thant©</v>
      </c>
      <c r="G10628" s="69" t="str">
        <f>VLOOKUP(E10628,Customer[],3,FALSE)</f>
        <v xml:space="preserve">War Natt Choung </v>
      </c>
      <c r="H10628" s="69" t="str">
        <f>VLOOKUP(E10628,Customer[],4,FALSE)</f>
        <v>Hmawbi</v>
      </c>
      <c r="I10628" s="48" t="s">
        <v>959</v>
      </c>
      <c r="J10628" s="82" t="str">
        <f>VLOOKUP(I10628,PGStock[],2,FALSE)</f>
        <v>Shwe Man ကော်ဗူး (1 Liter)</v>
      </c>
      <c r="K10628" s="71">
        <f>VLOOKUP(I10628,PGStock[],3,FALSE)</f>
        <v>1</v>
      </c>
      <c r="L10628" s="47">
        <v>1</v>
      </c>
      <c r="M10628" s="47">
        <f>VLOOKUP(I10628,PGStock[],6,FALSE)</f>
        <v>100</v>
      </c>
      <c r="N10628" s="47">
        <f>+PGSales!$L10628*PGSales!$M10628</f>
        <v>100</v>
      </c>
    </row>
    <row r="10629" spans="1:14" hidden="1" x14ac:dyDescent="0.25">
      <c r="A10629" s="77">
        <f t="shared" si="1208"/>
        <v>2025</v>
      </c>
      <c r="B10629" s="77">
        <f t="shared" si="1209"/>
        <v>9</v>
      </c>
      <c r="C10629" s="73">
        <v>45908</v>
      </c>
      <c r="D10629" s="79" t="s">
        <v>885</v>
      </c>
      <c r="E10629" s="80" t="s">
        <v>1013</v>
      </c>
      <c r="F10629" s="81" t="str">
        <f>VLOOKUP(E10629,Customer[],2,FALSE)</f>
        <v>Zumu Hein©</v>
      </c>
      <c r="G10629" s="69" t="str">
        <f>VLOOKUP(E10629,Customer[],3,FALSE)</f>
        <v>No4 Sd</v>
      </c>
      <c r="H10629" s="69" t="str">
        <f>VLOOKUP(E10629,Customer[],4,FALSE)</f>
        <v>Hmawbi</v>
      </c>
      <c r="I10629" s="48" t="s">
        <v>958</v>
      </c>
      <c r="J10629" s="82" t="str">
        <f>VLOOKUP(I10629,PGStock[],2,FALSE)</f>
        <v>Shwe Man 680ml</v>
      </c>
      <c r="K10629" s="71">
        <f>VLOOKUP(I10629,PGStock[],3,FALSE)</f>
        <v>0.68</v>
      </c>
      <c r="L10629" s="47">
        <v>1</v>
      </c>
      <c r="M10629" s="47">
        <f>VLOOKUP(I10629,PGStock[],6,FALSE)</f>
        <v>100</v>
      </c>
      <c r="N10629" s="47">
        <f>+PGSales!$L10629*PGSales!$M10629</f>
        <v>100</v>
      </c>
    </row>
    <row r="10630" spans="1:14" hidden="1" x14ac:dyDescent="0.25">
      <c r="A10630" s="77">
        <f t="shared" si="1208"/>
        <v>2025</v>
      </c>
      <c r="B10630" s="77">
        <f t="shared" si="1209"/>
        <v>9</v>
      </c>
      <c r="C10630" s="73">
        <v>45908</v>
      </c>
      <c r="D10630" s="79" t="s">
        <v>885</v>
      </c>
      <c r="E10630" s="80" t="s">
        <v>1013</v>
      </c>
      <c r="F10630" s="81" t="str">
        <f>VLOOKUP(E10630,Customer[],2,FALSE)</f>
        <v>Zumu Hein©</v>
      </c>
      <c r="G10630" s="69" t="str">
        <f>VLOOKUP(E10630,Customer[],3,FALSE)</f>
        <v>No4 Sd</v>
      </c>
      <c r="H10630" s="69" t="str">
        <f>VLOOKUP(E10630,Customer[],4,FALSE)</f>
        <v>Hmawbi</v>
      </c>
      <c r="I10630" s="48" t="s">
        <v>959</v>
      </c>
      <c r="J10630" s="82" t="str">
        <f>VLOOKUP(I10630,PGStock[],2,FALSE)</f>
        <v>Shwe Man ကော်ဗူး (1 Liter)</v>
      </c>
      <c r="K10630" s="71">
        <f>VLOOKUP(I10630,PGStock[],3,FALSE)</f>
        <v>1</v>
      </c>
      <c r="L10630" s="47">
        <v>1</v>
      </c>
      <c r="M10630" s="47">
        <f>VLOOKUP(I10630,PGStock[],6,FALSE)</f>
        <v>100</v>
      </c>
      <c r="N10630" s="47">
        <f>+PGSales!$L10630*PGSales!$M10630</f>
        <v>100</v>
      </c>
    </row>
    <row r="10631" spans="1:14" hidden="1" x14ac:dyDescent="0.25">
      <c r="A10631" s="77">
        <f t="shared" si="1208"/>
        <v>2025</v>
      </c>
      <c r="B10631" s="77">
        <f t="shared" si="1209"/>
        <v>9</v>
      </c>
      <c r="C10631" s="73">
        <v>45908</v>
      </c>
      <c r="D10631" s="79" t="s">
        <v>66</v>
      </c>
      <c r="E10631" s="80" t="s">
        <v>1026</v>
      </c>
      <c r="F10631" s="81" t="str">
        <f>VLOOKUP(E10631,Customer[],2,FALSE)</f>
        <v>Sone Nay Kyate</v>
      </c>
      <c r="G10631" s="69" t="str">
        <f>VLOOKUP(E10631,Customer[],3,FALSE)</f>
        <v>No4 Sd</v>
      </c>
      <c r="H10631" s="69" t="str">
        <f>VLOOKUP(E10631,Customer[],4,FALSE)</f>
        <v>Hmawbi</v>
      </c>
      <c r="I10631" s="48" t="s">
        <v>958</v>
      </c>
      <c r="J10631" s="82" t="str">
        <f>VLOOKUP(I10631,PGStock[],2,FALSE)</f>
        <v>Shwe Man 680ml</v>
      </c>
      <c r="K10631" s="71">
        <f>VLOOKUP(I10631,PGStock[],3,FALSE)</f>
        <v>0.68</v>
      </c>
      <c r="L10631" s="47">
        <v>1</v>
      </c>
      <c r="M10631" s="47">
        <f>VLOOKUP(I10631,PGStock[],6,FALSE)</f>
        <v>100</v>
      </c>
      <c r="N10631" s="47">
        <f>+PGSales!$L10631*PGSales!$M10631</f>
        <v>100</v>
      </c>
    </row>
    <row r="10632" spans="1:14" hidden="1" x14ac:dyDescent="0.25">
      <c r="A10632" s="77">
        <f t="shared" si="1208"/>
        <v>2025</v>
      </c>
      <c r="B10632" s="77">
        <f t="shared" si="1209"/>
        <v>9</v>
      </c>
      <c r="C10632" s="73">
        <v>45908</v>
      </c>
      <c r="D10632" s="79" t="s">
        <v>66</v>
      </c>
      <c r="E10632" s="80" t="s">
        <v>1026</v>
      </c>
      <c r="F10632" s="81" t="str">
        <f>VLOOKUP(E10632,Customer[],2,FALSE)</f>
        <v>Sone Nay Kyate</v>
      </c>
      <c r="G10632" s="69" t="str">
        <f>VLOOKUP(E10632,Customer[],3,FALSE)</f>
        <v>No4 Sd</v>
      </c>
      <c r="H10632" s="69" t="str">
        <f>VLOOKUP(E10632,Customer[],4,FALSE)</f>
        <v>Hmawbi</v>
      </c>
      <c r="I10632" s="48" t="s">
        <v>959</v>
      </c>
      <c r="J10632" s="82" t="str">
        <f>VLOOKUP(I10632,PGStock[],2,FALSE)</f>
        <v>Shwe Man ကော်ဗူး (1 Liter)</v>
      </c>
      <c r="K10632" s="71">
        <f>VLOOKUP(I10632,PGStock[],3,FALSE)</f>
        <v>1</v>
      </c>
      <c r="L10632" s="47">
        <v>5</v>
      </c>
      <c r="M10632" s="47">
        <f>VLOOKUP(I10632,PGStock[],6,FALSE)</f>
        <v>100</v>
      </c>
      <c r="N10632" s="47">
        <f>+PGSales!$L10632*PGSales!$M10632</f>
        <v>500</v>
      </c>
    </row>
    <row r="10633" spans="1:14" hidden="1" x14ac:dyDescent="0.25">
      <c r="A10633" s="77">
        <f t="shared" si="1208"/>
        <v>2025</v>
      </c>
      <c r="B10633" s="77">
        <f t="shared" si="1209"/>
        <v>9</v>
      </c>
      <c r="C10633" s="73">
        <v>45908</v>
      </c>
      <c r="D10633" s="79" t="s">
        <v>275</v>
      </c>
      <c r="E10633" s="80" t="s">
        <v>992</v>
      </c>
      <c r="F10633" s="81" t="str">
        <f>VLOOKUP(E10633,Customer[],2,FALSE)</f>
        <v>Kambauza</v>
      </c>
      <c r="G10633" s="69" t="str">
        <f>VLOOKUP(E10633,Customer[],3,FALSE)</f>
        <v>kansittthar Rd</v>
      </c>
      <c r="H10633" s="69" t="str">
        <f>VLOOKUP(E10633,Customer[],4,FALSE)</f>
        <v>Hlaing Thar Yar</v>
      </c>
      <c r="I10633" s="48" t="s">
        <v>959</v>
      </c>
      <c r="J10633" s="82" t="str">
        <f>VLOOKUP(I10633,PGStock[],2,FALSE)</f>
        <v>Shwe Man ကော်ဗူး (1 Liter)</v>
      </c>
      <c r="K10633" s="71">
        <f>VLOOKUP(I10633,PGStock[],3,FALSE)</f>
        <v>1</v>
      </c>
      <c r="L10633" s="47">
        <v>2</v>
      </c>
      <c r="M10633" s="47">
        <f>VLOOKUP(I10633,PGStock[],6,FALSE)</f>
        <v>100</v>
      </c>
      <c r="N10633" s="47">
        <f>+PGSales!$L10633*PGSales!$M10633</f>
        <v>200</v>
      </c>
    </row>
    <row r="10634" spans="1:14" hidden="1" x14ac:dyDescent="0.25">
      <c r="A10634" s="77">
        <f t="shared" si="1208"/>
        <v>2025</v>
      </c>
      <c r="B10634" s="77">
        <f t="shared" si="1209"/>
        <v>9</v>
      </c>
      <c r="C10634" s="73">
        <v>45908</v>
      </c>
      <c r="D10634" s="79" t="s">
        <v>878</v>
      </c>
      <c r="E10634" s="80" t="s">
        <v>1015</v>
      </c>
      <c r="F10634" s="81" t="str">
        <f>VLOOKUP(E10634,Customer[],2,FALSE)</f>
        <v>Lady Aye</v>
      </c>
      <c r="G10634" s="69" t="str">
        <f>VLOOKUP(E10634,Customer[],3,FALSE)</f>
        <v>Late Wan Thudaya Rd</v>
      </c>
      <c r="H10634" s="69" t="str">
        <f>VLOOKUP(E10634,Customer[],4,FALSE)</f>
        <v>Hlaing Thar Yar</v>
      </c>
      <c r="I10634" s="48" t="s">
        <v>958</v>
      </c>
      <c r="J10634" s="82" t="str">
        <f>VLOOKUP(I10634,PGStock[],2,FALSE)</f>
        <v>Shwe Man 680ml</v>
      </c>
      <c r="K10634" s="71">
        <f>VLOOKUP(I10634,PGStock[],3,FALSE)</f>
        <v>0.68</v>
      </c>
      <c r="L10634" s="47">
        <v>3</v>
      </c>
      <c r="M10634" s="47">
        <f>VLOOKUP(I10634,PGStock[],6,FALSE)</f>
        <v>100</v>
      </c>
      <c r="N10634" s="47">
        <f>+PGSales!$L10634*PGSales!$M10634</f>
        <v>300</v>
      </c>
    </row>
    <row r="10635" spans="1:14" hidden="1" x14ac:dyDescent="0.25">
      <c r="A10635" s="77">
        <f t="shared" si="1208"/>
        <v>2025</v>
      </c>
      <c r="B10635" s="77">
        <f t="shared" si="1209"/>
        <v>9</v>
      </c>
      <c r="C10635" s="73">
        <v>45908</v>
      </c>
      <c r="D10635" s="79" t="s">
        <v>878</v>
      </c>
      <c r="E10635" s="80" t="s">
        <v>1015</v>
      </c>
      <c r="F10635" s="81" t="str">
        <f>VLOOKUP(E10635,Customer[],2,FALSE)</f>
        <v>Lady Aye</v>
      </c>
      <c r="G10635" s="69" t="str">
        <f>VLOOKUP(E10635,Customer[],3,FALSE)</f>
        <v>Late Wan Thudaya Rd</v>
      </c>
      <c r="H10635" s="69" t="str">
        <f>VLOOKUP(E10635,Customer[],4,FALSE)</f>
        <v>Hlaing Thar Yar</v>
      </c>
      <c r="I10635" s="48" t="s">
        <v>959</v>
      </c>
      <c r="J10635" s="82" t="str">
        <f>VLOOKUP(I10635,PGStock[],2,FALSE)</f>
        <v>Shwe Man ကော်ဗူး (1 Liter)</v>
      </c>
      <c r="K10635" s="71">
        <f>VLOOKUP(I10635,PGStock[],3,FALSE)</f>
        <v>1</v>
      </c>
      <c r="L10635" s="47">
        <v>2</v>
      </c>
      <c r="M10635" s="47">
        <f>VLOOKUP(I10635,PGStock[],6,FALSE)</f>
        <v>100</v>
      </c>
      <c r="N10635" s="47">
        <f>+PGSales!$L10635*PGSales!$M10635</f>
        <v>200</v>
      </c>
    </row>
    <row r="10636" spans="1:14" hidden="1" x14ac:dyDescent="0.25">
      <c r="A10636" s="77">
        <f t="shared" si="1208"/>
        <v>2025</v>
      </c>
      <c r="B10636" s="77">
        <f t="shared" si="1209"/>
        <v>9</v>
      </c>
      <c r="C10636" s="73">
        <v>45908</v>
      </c>
      <c r="D10636" s="79" t="s">
        <v>68</v>
      </c>
      <c r="E10636" s="80" t="s">
        <v>1028</v>
      </c>
      <c r="F10636" s="81" t="str">
        <f>VLOOKUP(E10636,Customer[],2,FALSE)</f>
        <v>Shwn Myuu</v>
      </c>
      <c r="G10636" s="69" t="str">
        <f>VLOOKUP(E10636,Customer[],3,FALSE)</f>
        <v>Shwe Yin Aye Rd</v>
      </c>
      <c r="H10636" s="69" t="str">
        <f>VLOOKUP(E10636,Customer[],4,FALSE)</f>
        <v>Hlaing Thar Yar</v>
      </c>
      <c r="I10636" s="48" t="s">
        <v>958</v>
      </c>
      <c r="J10636" s="82" t="str">
        <f>VLOOKUP(I10636,PGStock[],2,FALSE)</f>
        <v>Shwe Man 680ml</v>
      </c>
      <c r="K10636" s="71">
        <f>VLOOKUP(I10636,PGStock[],3,FALSE)</f>
        <v>0.68</v>
      </c>
      <c r="L10636" s="47">
        <v>2</v>
      </c>
      <c r="M10636" s="47">
        <f>VLOOKUP(I10636,PGStock[],6,FALSE)</f>
        <v>100</v>
      </c>
      <c r="N10636" s="47">
        <f>+PGSales!$L10636*PGSales!$M10636</f>
        <v>200</v>
      </c>
    </row>
    <row r="10637" spans="1:14" hidden="1" x14ac:dyDescent="0.25">
      <c r="A10637" s="77">
        <f t="shared" si="1208"/>
        <v>2025</v>
      </c>
      <c r="B10637" s="77">
        <f t="shared" si="1209"/>
        <v>9</v>
      </c>
      <c r="C10637" s="73">
        <v>45908</v>
      </c>
      <c r="D10637" s="79" t="s">
        <v>68</v>
      </c>
      <c r="E10637" s="80" t="s">
        <v>1028</v>
      </c>
      <c r="F10637" s="81" t="str">
        <f>VLOOKUP(E10637,Customer[],2,FALSE)</f>
        <v>Shwn Myuu</v>
      </c>
      <c r="G10637" s="69" t="str">
        <f>VLOOKUP(E10637,Customer[],3,FALSE)</f>
        <v>Shwe Yin Aye Rd</v>
      </c>
      <c r="H10637" s="69" t="str">
        <f>VLOOKUP(E10637,Customer[],4,FALSE)</f>
        <v>Hlaing Thar Yar</v>
      </c>
      <c r="I10637" s="48" t="s">
        <v>959</v>
      </c>
      <c r="J10637" s="82" t="str">
        <f>VLOOKUP(I10637,PGStock[],2,FALSE)</f>
        <v>Shwe Man ကော်ဗူး (1 Liter)</v>
      </c>
      <c r="K10637" s="71">
        <f>VLOOKUP(I10637,PGStock[],3,FALSE)</f>
        <v>1</v>
      </c>
      <c r="L10637" s="47">
        <v>2</v>
      </c>
      <c r="M10637" s="47">
        <f>VLOOKUP(I10637,PGStock[],6,FALSE)</f>
        <v>100</v>
      </c>
      <c r="N10637" s="47">
        <f>+PGSales!$L10637*PGSales!$M10637</f>
        <v>200</v>
      </c>
    </row>
    <row r="10638" spans="1:14" hidden="1" x14ac:dyDescent="0.25">
      <c r="A10638" s="77">
        <f t="shared" si="1208"/>
        <v>2025</v>
      </c>
      <c r="B10638" s="77">
        <f t="shared" si="1209"/>
        <v>9</v>
      </c>
      <c r="C10638" s="73">
        <v>45908</v>
      </c>
      <c r="D10638" s="79" t="s">
        <v>74</v>
      </c>
      <c r="E10638" s="80" t="s">
        <v>1016</v>
      </c>
      <c r="F10638" s="81" t="str">
        <f>VLOOKUP(E10638,Customer[],2,FALSE)</f>
        <v>Think Mat Swe</v>
      </c>
      <c r="G10638" s="69" t="str">
        <f>VLOOKUP(E10638,Customer[],3,FALSE)</f>
        <v>Late Wan Thudaya Rd</v>
      </c>
      <c r="H10638" s="69" t="str">
        <f>VLOOKUP(E10638,Customer[],4,FALSE)</f>
        <v>Hlaing Thar Yar</v>
      </c>
      <c r="I10638" s="48" t="s">
        <v>958</v>
      </c>
      <c r="J10638" s="82" t="str">
        <f>VLOOKUP(I10638,PGStock[],2,FALSE)</f>
        <v>Shwe Man 680ml</v>
      </c>
      <c r="K10638" s="71">
        <f>VLOOKUP(I10638,PGStock[],3,FALSE)</f>
        <v>0.68</v>
      </c>
      <c r="L10638" s="47">
        <v>1</v>
      </c>
      <c r="M10638" s="47">
        <f>VLOOKUP(I10638,PGStock[],6,FALSE)</f>
        <v>100</v>
      </c>
      <c r="N10638" s="47">
        <f>+PGSales!$L10638*PGSales!$M10638</f>
        <v>100</v>
      </c>
    </row>
    <row r="10639" spans="1:14" hidden="1" x14ac:dyDescent="0.25">
      <c r="A10639" s="77">
        <f t="shared" si="1208"/>
        <v>2025</v>
      </c>
      <c r="B10639" s="77">
        <f t="shared" si="1209"/>
        <v>9</v>
      </c>
      <c r="C10639" s="73">
        <v>45908</v>
      </c>
      <c r="D10639" s="79" t="s">
        <v>74</v>
      </c>
      <c r="E10639" s="80" t="s">
        <v>1016</v>
      </c>
      <c r="F10639" s="81" t="str">
        <f>VLOOKUP(E10639,Customer[],2,FALSE)</f>
        <v>Think Mat Swe</v>
      </c>
      <c r="G10639" s="69" t="str">
        <f>VLOOKUP(E10639,Customer[],3,FALSE)</f>
        <v>Late Wan Thudaya Rd</v>
      </c>
      <c r="H10639" s="69" t="str">
        <f>VLOOKUP(E10639,Customer[],4,FALSE)</f>
        <v>Hlaing Thar Yar</v>
      </c>
      <c r="I10639" s="48" t="s">
        <v>959</v>
      </c>
      <c r="J10639" s="82" t="str">
        <f>VLOOKUP(I10639,PGStock[],2,FALSE)</f>
        <v>Shwe Man ကော်ဗူး (1 Liter)</v>
      </c>
      <c r="K10639" s="71">
        <f>VLOOKUP(I10639,PGStock[],3,FALSE)</f>
        <v>1</v>
      </c>
      <c r="L10639" s="47">
        <v>4</v>
      </c>
      <c r="M10639" s="47">
        <f>VLOOKUP(I10639,PGStock[],6,FALSE)</f>
        <v>100</v>
      </c>
      <c r="N10639" s="47">
        <f>+PGSales!$L10639*PGSales!$M10639</f>
        <v>400</v>
      </c>
    </row>
    <row r="10640" spans="1:14" hidden="1" x14ac:dyDescent="0.25">
      <c r="A10640" s="77">
        <f t="shared" si="1208"/>
        <v>2025</v>
      </c>
      <c r="B10640" s="77">
        <f t="shared" si="1209"/>
        <v>9</v>
      </c>
      <c r="C10640" s="73">
        <v>45908</v>
      </c>
      <c r="D10640" s="79" t="s">
        <v>70</v>
      </c>
      <c r="E10640" s="80" t="s">
        <v>1019</v>
      </c>
      <c r="F10640" s="81" t="str">
        <f>VLOOKUP(E10640,Customer[],2,FALSE)</f>
        <v>Shwe Ohh</v>
      </c>
      <c r="G10640" s="69" t="str">
        <f>VLOOKUP(E10640,Customer[],3,FALSE)</f>
        <v>Shwe Yin Aye Rd</v>
      </c>
      <c r="H10640" s="69" t="str">
        <f>VLOOKUP(E10640,Customer[],4,FALSE)</f>
        <v>Hlaing Thar Yar</v>
      </c>
      <c r="I10640" s="48" t="s">
        <v>959</v>
      </c>
      <c r="J10640" s="82" t="str">
        <f>VLOOKUP(I10640,PGStock[],2,FALSE)</f>
        <v>Shwe Man ကော်ဗူး (1 Liter)</v>
      </c>
      <c r="K10640" s="71">
        <f>VLOOKUP(I10640,PGStock[],3,FALSE)</f>
        <v>1</v>
      </c>
      <c r="L10640" s="47">
        <v>2</v>
      </c>
      <c r="M10640" s="47">
        <f>VLOOKUP(I10640,PGStock[],6,FALSE)</f>
        <v>100</v>
      </c>
      <c r="N10640" s="47">
        <f>+PGSales!$L10640*PGSales!$M10640</f>
        <v>200</v>
      </c>
    </row>
    <row r="10641" spans="1:14" hidden="1" x14ac:dyDescent="0.25">
      <c r="A10641" s="77">
        <f t="shared" si="1208"/>
        <v>2025</v>
      </c>
      <c r="B10641" s="77">
        <f t="shared" si="1209"/>
        <v>9</v>
      </c>
      <c r="C10641" s="73">
        <v>45908</v>
      </c>
      <c r="D10641" s="79" t="s">
        <v>935</v>
      </c>
      <c r="E10641" s="80" t="s">
        <v>513</v>
      </c>
      <c r="F10641" s="81" t="str">
        <f>VLOOKUP(E10641,Customer[],2,FALSE)</f>
        <v>La Ware Thant</v>
      </c>
      <c r="G10641" s="69" t="str">
        <f>VLOOKUP(E10641,Customer[],3,FALSE)</f>
        <v>Kar ya Sd</v>
      </c>
      <c r="H10641" s="69" t="str">
        <f>VLOOKUP(E10641,Customer[],4,FALSE)</f>
        <v>Htauk kyant</v>
      </c>
      <c r="I10641" s="48" t="s">
        <v>958</v>
      </c>
      <c r="J10641" s="82" t="str">
        <f>VLOOKUP(I10641,PGStock[],2,FALSE)</f>
        <v>Shwe Man 680ml</v>
      </c>
      <c r="K10641" s="71">
        <f>VLOOKUP(I10641,PGStock[],3,FALSE)</f>
        <v>0.68</v>
      </c>
      <c r="L10641" s="47">
        <v>5</v>
      </c>
      <c r="M10641" s="47">
        <f>VLOOKUP(I10641,PGStock[],6,FALSE)</f>
        <v>100</v>
      </c>
      <c r="N10641" s="47">
        <f>+PGSales!$L10641*PGSales!$M10641</f>
        <v>500</v>
      </c>
    </row>
    <row r="10642" spans="1:14" hidden="1" x14ac:dyDescent="0.25">
      <c r="A10642" s="77">
        <f t="shared" si="1208"/>
        <v>2025</v>
      </c>
      <c r="B10642" s="77">
        <f t="shared" si="1209"/>
        <v>9</v>
      </c>
      <c r="C10642" s="73">
        <v>45908</v>
      </c>
      <c r="D10642" s="79" t="s">
        <v>935</v>
      </c>
      <c r="E10642" s="80" t="s">
        <v>513</v>
      </c>
      <c r="F10642" s="81" t="str">
        <f>VLOOKUP(E10642,Customer[],2,FALSE)</f>
        <v>La Ware Thant</v>
      </c>
      <c r="G10642" s="69" t="str">
        <f>VLOOKUP(E10642,Customer[],3,FALSE)</f>
        <v>Kar ya Sd</v>
      </c>
      <c r="H10642" s="69" t="str">
        <f>VLOOKUP(E10642,Customer[],4,FALSE)</f>
        <v>Htauk kyant</v>
      </c>
      <c r="I10642" s="48" t="s">
        <v>959</v>
      </c>
      <c r="J10642" s="82" t="str">
        <f>VLOOKUP(I10642,PGStock[],2,FALSE)</f>
        <v>Shwe Man ကော်ဗူး (1 Liter)</v>
      </c>
      <c r="K10642" s="71">
        <f>VLOOKUP(I10642,PGStock[],3,FALSE)</f>
        <v>1</v>
      </c>
      <c r="L10642" s="47">
        <v>1</v>
      </c>
      <c r="M10642" s="47">
        <f>VLOOKUP(I10642,PGStock[],6,FALSE)</f>
        <v>100</v>
      </c>
      <c r="N10642" s="47">
        <f>+PGSales!$L10642*PGSales!$M10642</f>
        <v>100</v>
      </c>
    </row>
    <row r="10643" spans="1:14" hidden="1" x14ac:dyDescent="0.25">
      <c r="A10643" s="77">
        <f t="shared" si="1208"/>
        <v>2025</v>
      </c>
      <c r="B10643" s="77">
        <f t="shared" si="1209"/>
        <v>9</v>
      </c>
      <c r="C10643" s="73">
        <v>45908</v>
      </c>
      <c r="D10643" s="79" t="s">
        <v>131</v>
      </c>
      <c r="E10643" s="80" t="s">
        <v>1021</v>
      </c>
      <c r="F10643" s="81" t="str">
        <f>VLOOKUP(E10643,Customer[],2,FALSE)</f>
        <v>Dunn</v>
      </c>
      <c r="G10643" s="69" t="str">
        <f>VLOOKUP(E10643,Customer[],3,FALSE)</f>
        <v>myoe Shount Rd</v>
      </c>
      <c r="H10643" s="69" t="str">
        <f>VLOOKUP(E10643,Customer[],4,FALSE)</f>
        <v>Htauk kyant</v>
      </c>
      <c r="I10643" s="48" t="s">
        <v>958</v>
      </c>
      <c r="J10643" s="82" t="str">
        <f>VLOOKUP(I10643,PGStock[],2,FALSE)</f>
        <v>Shwe Man 680ml</v>
      </c>
      <c r="K10643" s="71">
        <f>VLOOKUP(I10643,PGStock[],3,FALSE)</f>
        <v>0.68</v>
      </c>
      <c r="L10643" s="47">
        <v>1</v>
      </c>
      <c r="M10643" s="47">
        <f>VLOOKUP(I10643,PGStock[],6,FALSE)</f>
        <v>100</v>
      </c>
      <c r="N10643" s="47">
        <f>+PGSales!$L10643*PGSales!$M10643</f>
        <v>100</v>
      </c>
    </row>
    <row r="10644" spans="1:14" hidden="1" x14ac:dyDescent="0.25">
      <c r="A10644" s="77">
        <f t="shared" ref="A10644:A10697" si="1210">YEAR(C10644)</f>
        <v>2025</v>
      </c>
      <c r="B10644" s="77">
        <f t="shared" ref="B10644:B10697" si="1211">MONTH(C10644)</f>
        <v>9</v>
      </c>
      <c r="C10644" s="73">
        <v>45908</v>
      </c>
      <c r="D10644" s="79" t="s">
        <v>62</v>
      </c>
      <c r="E10644" s="80" t="s">
        <v>1025</v>
      </c>
      <c r="F10644" s="81" t="str">
        <f>VLOOKUP(E10644,Customer[],2,FALSE)</f>
        <v>Friendship</v>
      </c>
      <c r="G10644" s="69" t="str">
        <f>VLOOKUP(E10644,Customer[],3,FALSE)</f>
        <v>Joune Phyu Rd</v>
      </c>
      <c r="H10644" s="69" t="str">
        <f>VLOOKUP(E10644,Customer[],4,FALSE)</f>
        <v>Htauk kyant</v>
      </c>
      <c r="I10644" s="48" t="s">
        <v>958</v>
      </c>
      <c r="J10644" s="82" t="str">
        <f>VLOOKUP(I10644,PGStock[],2,FALSE)</f>
        <v>Shwe Man 680ml</v>
      </c>
      <c r="K10644" s="71">
        <f>VLOOKUP(I10644,PGStock[],3,FALSE)</f>
        <v>0.68</v>
      </c>
      <c r="L10644" s="47">
        <v>6</v>
      </c>
      <c r="M10644" s="47">
        <f>VLOOKUP(I10644,PGStock[],6,FALSE)</f>
        <v>100</v>
      </c>
      <c r="N10644" s="47">
        <f>+PGSales!$L10644*PGSales!$M10644</f>
        <v>600</v>
      </c>
    </row>
    <row r="10645" spans="1:14" hidden="1" x14ac:dyDescent="0.25">
      <c r="A10645" s="77">
        <f t="shared" si="1210"/>
        <v>2025</v>
      </c>
      <c r="B10645" s="77">
        <f t="shared" si="1211"/>
        <v>9</v>
      </c>
      <c r="C10645" s="73">
        <v>45908</v>
      </c>
      <c r="D10645" s="79" t="s">
        <v>62</v>
      </c>
      <c r="E10645" s="80" t="s">
        <v>1025</v>
      </c>
      <c r="F10645" s="81" t="str">
        <f>VLOOKUP(E10645,Customer[],2,FALSE)</f>
        <v>Friendship</v>
      </c>
      <c r="G10645" s="69" t="str">
        <f>VLOOKUP(E10645,Customer[],3,FALSE)</f>
        <v>Joune Phyu Rd</v>
      </c>
      <c r="H10645" s="69" t="str">
        <f>VLOOKUP(E10645,Customer[],4,FALSE)</f>
        <v>Htauk kyant</v>
      </c>
      <c r="I10645" s="48" t="s">
        <v>959</v>
      </c>
      <c r="J10645" s="82" t="str">
        <f>VLOOKUP(I10645,PGStock[],2,FALSE)</f>
        <v>Shwe Man ကော်ဗူး (1 Liter)</v>
      </c>
      <c r="K10645" s="71">
        <f>VLOOKUP(I10645,PGStock[],3,FALSE)</f>
        <v>1</v>
      </c>
      <c r="L10645" s="47">
        <v>1</v>
      </c>
      <c r="M10645" s="47">
        <f>VLOOKUP(I10645,PGStock[],6,FALSE)</f>
        <v>100</v>
      </c>
      <c r="N10645" s="47">
        <f>+PGSales!$L10645*PGSales!$M10645</f>
        <v>100</v>
      </c>
    </row>
    <row r="10646" spans="1:14" hidden="1" x14ac:dyDescent="0.25">
      <c r="A10646" s="77">
        <f t="shared" si="1210"/>
        <v>2025</v>
      </c>
      <c r="B10646" s="77">
        <f t="shared" si="1211"/>
        <v>9</v>
      </c>
      <c r="C10646" s="73">
        <v>45908</v>
      </c>
      <c r="D10646" s="79" t="s">
        <v>2</v>
      </c>
      <c r="E10646" s="80" t="s">
        <v>516</v>
      </c>
      <c r="F10646" s="81" t="str">
        <f>VLOOKUP(E10646,Customer[],2,FALSE)</f>
        <v>Hlaing Min</v>
      </c>
      <c r="G10646" s="69" t="str">
        <f>VLOOKUP(E10646,Customer[],3,FALSE)</f>
        <v>Than nay pin rd</v>
      </c>
      <c r="H10646" s="69" t="str">
        <f>VLOOKUP(E10646,Customer[],4,FALSE)</f>
        <v>Htauk kyant</v>
      </c>
      <c r="I10646" s="48" t="s">
        <v>958</v>
      </c>
      <c r="J10646" s="82" t="str">
        <f>VLOOKUP(I10646,PGStock[],2,FALSE)</f>
        <v>Shwe Man 680ml</v>
      </c>
      <c r="K10646" s="71">
        <f>VLOOKUP(I10646,PGStock[],3,FALSE)</f>
        <v>0.68</v>
      </c>
      <c r="L10646" s="47">
        <v>4</v>
      </c>
      <c r="M10646" s="47">
        <f>VLOOKUP(I10646,PGStock[],6,FALSE)</f>
        <v>100</v>
      </c>
      <c r="N10646" s="47">
        <f>+PGSales!$L10646*PGSales!$M10646</f>
        <v>400</v>
      </c>
    </row>
    <row r="10647" spans="1:14" hidden="1" x14ac:dyDescent="0.25">
      <c r="A10647" s="77">
        <f t="shared" si="1210"/>
        <v>2025</v>
      </c>
      <c r="B10647" s="77">
        <f t="shared" si="1211"/>
        <v>9</v>
      </c>
      <c r="C10647" s="73">
        <v>45908</v>
      </c>
      <c r="D10647" s="79" t="s">
        <v>2</v>
      </c>
      <c r="E10647" s="80" t="s">
        <v>516</v>
      </c>
      <c r="F10647" s="81" t="str">
        <f>VLOOKUP(E10647,Customer[],2,FALSE)</f>
        <v>Hlaing Min</v>
      </c>
      <c r="G10647" s="69" t="str">
        <f>VLOOKUP(E10647,Customer[],3,FALSE)</f>
        <v>Than nay pin rd</v>
      </c>
      <c r="H10647" s="69" t="str">
        <f>VLOOKUP(E10647,Customer[],4,FALSE)</f>
        <v>Htauk kyant</v>
      </c>
      <c r="I10647" s="48" t="s">
        <v>959</v>
      </c>
      <c r="J10647" s="82" t="str">
        <f>VLOOKUP(I10647,PGStock[],2,FALSE)</f>
        <v>Shwe Man ကော်ဗူး (1 Liter)</v>
      </c>
      <c r="K10647" s="71">
        <f>VLOOKUP(I10647,PGStock[],3,FALSE)</f>
        <v>1</v>
      </c>
      <c r="L10647" s="47">
        <v>4</v>
      </c>
      <c r="M10647" s="47">
        <f>VLOOKUP(I10647,PGStock[],6,FALSE)</f>
        <v>100</v>
      </c>
      <c r="N10647" s="47">
        <f>+PGSales!$L10647*PGSales!$M10647</f>
        <v>400</v>
      </c>
    </row>
    <row r="10648" spans="1:14" hidden="1" x14ac:dyDescent="0.25">
      <c r="A10648" s="77">
        <f t="shared" si="1210"/>
        <v>2025</v>
      </c>
      <c r="B10648" s="77">
        <f t="shared" si="1211"/>
        <v>9</v>
      </c>
      <c r="C10648" s="73">
        <v>45908</v>
      </c>
      <c r="D10648" s="79" t="s">
        <v>1</v>
      </c>
      <c r="E10648" s="80" t="s">
        <v>517</v>
      </c>
      <c r="F10648" s="81" t="str">
        <f>VLOOKUP(E10648,Customer[],2,FALSE)</f>
        <v>Y47</v>
      </c>
      <c r="G10648" s="69" t="str">
        <f>VLOOKUP(E10648,Customer[],3,FALSE)</f>
        <v>Tan Day Pin Sd</v>
      </c>
      <c r="H10648" s="69" t="str">
        <f>VLOOKUP(E10648,Customer[],4,FALSE)</f>
        <v>Htauk kyant</v>
      </c>
      <c r="I10648" s="48" t="s">
        <v>959</v>
      </c>
      <c r="J10648" s="82" t="str">
        <f>VLOOKUP(I10648,PGStock[],2,FALSE)</f>
        <v>Shwe Man ကော်ဗူး (1 Liter)</v>
      </c>
      <c r="K10648" s="71">
        <f>VLOOKUP(I10648,PGStock[],3,FALSE)</f>
        <v>1</v>
      </c>
      <c r="L10648" s="47">
        <v>1</v>
      </c>
      <c r="M10648" s="47">
        <f>VLOOKUP(I10648,PGStock[],6,FALSE)</f>
        <v>100</v>
      </c>
      <c r="N10648" s="47">
        <f>+PGSales!$L10648*PGSales!$M10648</f>
        <v>100</v>
      </c>
    </row>
    <row r="10649" spans="1:14" hidden="1" x14ac:dyDescent="0.25">
      <c r="A10649" s="77">
        <f t="shared" si="1210"/>
        <v>2025</v>
      </c>
      <c r="B10649" s="77">
        <f t="shared" si="1211"/>
        <v>9</v>
      </c>
      <c r="C10649" s="73">
        <v>45908</v>
      </c>
      <c r="D10649" s="79" t="s">
        <v>4</v>
      </c>
      <c r="E10649" s="80" t="s">
        <v>975</v>
      </c>
      <c r="F10649" s="81" t="str">
        <f>VLOOKUP(E10649,Customer[],2,FALSE)</f>
        <v>Zenith</v>
      </c>
      <c r="G10649" s="69" t="str">
        <f>VLOOKUP(E10649,Customer[],3,FALSE)</f>
        <v>myoe Shount Rd</v>
      </c>
      <c r="H10649" s="69" t="str">
        <f>VLOOKUP(E10649,Customer[],4,FALSE)</f>
        <v>Htauk kyant</v>
      </c>
      <c r="I10649" s="48" t="s">
        <v>958</v>
      </c>
      <c r="J10649" s="82" t="str">
        <f>VLOOKUP(I10649,PGStock[],2,FALSE)</f>
        <v>Shwe Man 680ml</v>
      </c>
      <c r="K10649" s="71">
        <f>VLOOKUP(I10649,PGStock[],3,FALSE)</f>
        <v>0.68</v>
      </c>
      <c r="L10649" s="47">
        <v>8</v>
      </c>
      <c r="M10649" s="47">
        <f>VLOOKUP(I10649,PGStock[],6,FALSE)</f>
        <v>100</v>
      </c>
      <c r="N10649" s="47">
        <f>+PGSales!$L10649*PGSales!$M10649</f>
        <v>800</v>
      </c>
    </row>
    <row r="10650" spans="1:14" hidden="1" x14ac:dyDescent="0.25">
      <c r="A10650" s="77">
        <f t="shared" si="1210"/>
        <v>2025</v>
      </c>
      <c r="B10650" s="77">
        <f t="shared" si="1211"/>
        <v>9</v>
      </c>
      <c r="C10650" s="73">
        <v>45908</v>
      </c>
      <c r="D10650" s="79" t="s">
        <v>4</v>
      </c>
      <c r="E10650" s="80" t="s">
        <v>975</v>
      </c>
      <c r="F10650" s="81" t="str">
        <f>VLOOKUP(E10650,Customer[],2,FALSE)</f>
        <v>Zenith</v>
      </c>
      <c r="G10650" s="69" t="str">
        <f>VLOOKUP(E10650,Customer[],3,FALSE)</f>
        <v>myoe Shount Rd</v>
      </c>
      <c r="H10650" s="69" t="str">
        <f>VLOOKUP(E10650,Customer[],4,FALSE)</f>
        <v>Htauk kyant</v>
      </c>
      <c r="I10650" s="48" t="s">
        <v>959</v>
      </c>
      <c r="J10650" s="82" t="str">
        <f>VLOOKUP(I10650,PGStock[],2,FALSE)</f>
        <v>Shwe Man ကော်ဗူး (1 Liter)</v>
      </c>
      <c r="K10650" s="71">
        <f>VLOOKUP(I10650,PGStock[],3,FALSE)</f>
        <v>1</v>
      </c>
      <c r="L10650" s="47">
        <v>3</v>
      </c>
      <c r="M10650" s="47">
        <f>VLOOKUP(I10650,PGStock[],6,FALSE)</f>
        <v>100</v>
      </c>
      <c r="N10650" s="47">
        <f>+PGSales!$L10650*PGSales!$M10650</f>
        <v>300</v>
      </c>
    </row>
    <row r="10651" spans="1:14" hidden="1" x14ac:dyDescent="0.25">
      <c r="A10651" s="77">
        <f t="shared" si="1210"/>
        <v>2025</v>
      </c>
      <c r="B10651" s="77">
        <f t="shared" si="1211"/>
        <v>9</v>
      </c>
      <c r="C10651" s="73">
        <v>45909</v>
      </c>
      <c r="D10651" s="79" t="s">
        <v>60</v>
      </c>
      <c r="E10651" s="80" t="s">
        <v>1012</v>
      </c>
      <c r="F10651" s="81" t="str">
        <f>VLOOKUP(E10651,Customer[],2,FALSE)</f>
        <v>Thee Thant©</v>
      </c>
      <c r="G10651" s="69" t="str">
        <f>VLOOKUP(E10651,Customer[],3,FALSE)</f>
        <v xml:space="preserve">War Natt Choung </v>
      </c>
      <c r="H10651" s="69" t="str">
        <f>VLOOKUP(E10651,Customer[],4,FALSE)</f>
        <v>Hmawbi</v>
      </c>
      <c r="I10651" s="48" t="s">
        <v>958</v>
      </c>
      <c r="J10651" s="82" t="str">
        <f>VLOOKUP(I10651,PGStock[],2,FALSE)</f>
        <v>Shwe Man 680ml</v>
      </c>
      <c r="K10651" s="71">
        <f>VLOOKUP(I10651,PGStock[],3,FALSE)</f>
        <v>0.68</v>
      </c>
      <c r="L10651" s="47">
        <v>4</v>
      </c>
      <c r="M10651" s="47">
        <f>VLOOKUP(I10651,PGStock[],6,FALSE)</f>
        <v>100</v>
      </c>
      <c r="N10651" s="47">
        <f>+PGSales!$L10651*PGSales!$M10651</f>
        <v>400</v>
      </c>
    </row>
    <row r="10652" spans="1:14" hidden="1" x14ac:dyDescent="0.25">
      <c r="A10652" s="77">
        <f t="shared" si="1210"/>
        <v>2025</v>
      </c>
      <c r="B10652" s="77">
        <f t="shared" si="1211"/>
        <v>9</v>
      </c>
      <c r="C10652" s="73">
        <v>45909</v>
      </c>
      <c r="D10652" s="79" t="s">
        <v>60</v>
      </c>
      <c r="E10652" s="80" t="s">
        <v>1012</v>
      </c>
      <c r="F10652" s="81" t="str">
        <f>VLOOKUP(E10652,Customer[],2,FALSE)</f>
        <v>Thee Thant©</v>
      </c>
      <c r="G10652" s="69" t="str">
        <f>VLOOKUP(E10652,Customer[],3,FALSE)</f>
        <v xml:space="preserve">War Natt Choung </v>
      </c>
      <c r="H10652" s="69" t="str">
        <f>VLOOKUP(E10652,Customer[],4,FALSE)</f>
        <v>Hmawbi</v>
      </c>
      <c r="I10652" s="48" t="s">
        <v>959</v>
      </c>
      <c r="J10652" s="82" t="str">
        <f>VLOOKUP(I10652,PGStock[],2,FALSE)</f>
        <v>Shwe Man ကော်ဗူး (1 Liter)</v>
      </c>
      <c r="K10652" s="71">
        <f>VLOOKUP(I10652,PGStock[],3,FALSE)</f>
        <v>1</v>
      </c>
      <c r="L10652" s="47">
        <v>2</v>
      </c>
      <c r="M10652" s="47">
        <f>VLOOKUP(I10652,PGStock[],6,FALSE)</f>
        <v>100</v>
      </c>
      <c r="N10652" s="47">
        <f>+PGSales!$L10652*PGSales!$M10652</f>
        <v>200</v>
      </c>
    </row>
    <row r="10653" spans="1:14" hidden="1" x14ac:dyDescent="0.25">
      <c r="A10653" s="77">
        <f t="shared" si="1210"/>
        <v>2025</v>
      </c>
      <c r="B10653" s="77">
        <f t="shared" si="1211"/>
        <v>9</v>
      </c>
      <c r="C10653" s="73">
        <v>45909</v>
      </c>
      <c r="D10653" s="79" t="s">
        <v>885</v>
      </c>
      <c r="E10653" s="80" t="s">
        <v>1013</v>
      </c>
      <c r="F10653" s="81" t="str">
        <f>VLOOKUP(E10653,Customer[],2,FALSE)</f>
        <v>Zumu Hein©</v>
      </c>
      <c r="G10653" s="69" t="str">
        <f>VLOOKUP(E10653,Customer[],3,FALSE)</f>
        <v>No4 Sd</v>
      </c>
      <c r="H10653" s="69" t="str">
        <f>VLOOKUP(E10653,Customer[],4,FALSE)</f>
        <v>Hmawbi</v>
      </c>
      <c r="I10653" s="48" t="s">
        <v>958</v>
      </c>
      <c r="J10653" s="82" t="str">
        <f>VLOOKUP(I10653,PGStock[],2,FALSE)</f>
        <v>Shwe Man 680ml</v>
      </c>
      <c r="K10653" s="71">
        <f>VLOOKUP(I10653,PGStock[],3,FALSE)</f>
        <v>0.68</v>
      </c>
      <c r="L10653" s="47">
        <v>1</v>
      </c>
      <c r="M10653" s="47">
        <f>VLOOKUP(I10653,PGStock[],6,FALSE)</f>
        <v>100</v>
      </c>
      <c r="N10653" s="47">
        <f>+PGSales!$L10653*PGSales!$M10653</f>
        <v>100</v>
      </c>
    </row>
    <row r="10654" spans="1:14" hidden="1" x14ac:dyDescent="0.25">
      <c r="A10654" s="77">
        <f t="shared" si="1210"/>
        <v>2025</v>
      </c>
      <c r="B10654" s="77">
        <f t="shared" si="1211"/>
        <v>9</v>
      </c>
      <c r="C10654" s="73">
        <v>45909</v>
      </c>
      <c r="D10654" s="79" t="s">
        <v>885</v>
      </c>
      <c r="E10654" s="80" t="s">
        <v>1013</v>
      </c>
      <c r="F10654" s="81" t="str">
        <f>VLOOKUP(E10654,Customer[],2,FALSE)</f>
        <v>Zumu Hein©</v>
      </c>
      <c r="G10654" s="69" t="str">
        <f>VLOOKUP(E10654,Customer[],3,FALSE)</f>
        <v>No4 Sd</v>
      </c>
      <c r="H10654" s="69" t="str">
        <f>VLOOKUP(E10654,Customer[],4,FALSE)</f>
        <v>Hmawbi</v>
      </c>
      <c r="I10654" s="48" t="s">
        <v>959</v>
      </c>
      <c r="J10654" s="82" t="str">
        <f>VLOOKUP(I10654,PGStock[],2,FALSE)</f>
        <v>Shwe Man ကော်ဗူး (1 Liter)</v>
      </c>
      <c r="K10654" s="71">
        <f>VLOOKUP(I10654,PGStock[],3,FALSE)</f>
        <v>1</v>
      </c>
      <c r="L10654" s="47">
        <v>1</v>
      </c>
      <c r="M10654" s="47">
        <f>VLOOKUP(I10654,PGStock[],6,FALSE)</f>
        <v>100</v>
      </c>
      <c r="N10654" s="47">
        <f>+PGSales!$L10654*PGSales!$M10654</f>
        <v>100</v>
      </c>
    </row>
    <row r="10655" spans="1:14" hidden="1" x14ac:dyDescent="0.25">
      <c r="A10655" s="77">
        <f t="shared" si="1210"/>
        <v>2025</v>
      </c>
      <c r="B10655" s="77">
        <f t="shared" si="1211"/>
        <v>9</v>
      </c>
      <c r="C10655" s="73">
        <v>45909</v>
      </c>
      <c r="D10655" s="79" t="s">
        <v>66</v>
      </c>
      <c r="E10655" s="80" t="s">
        <v>1026</v>
      </c>
      <c r="F10655" s="81" t="str">
        <f>VLOOKUP(E10655,Customer[],2,FALSE)</f>
        <v>Sone Nay Kyate</v>
      </c>
      <c r="G10655" s="69" t="str">
        <f>VLOOKUP(E10655,Customer[],3,FALSE)</f>
        <v>No4 Sd</v>
      </c>
      <c r="H10655" s="69" t="str">
        <f>VLOOKUP(E10655,Customer[],4,FALSE)</f>
        <v>Hmawbi</v>
      </c>
      <c r="I10655" s="48" t="s">
        <v>958</v>
      </c>
      <c r="J10655" s="82" t="str">
        <f>VLOOKUP(I10655,PGStock[],2,FALSE)</f>
        <v>Shwe Man 680ml</v>
      </c>
      <c r="K10655" s="71">
        <f>VLOOKUP(I10655,PGStock[],3,FALSE)</f>
        <v>0.68</v>
      </c>
      <c r="L10655" s="47">
        <v>2</v>
      </c>
      <c r="M10655" s="47">
        <f>VLOOKUP(I10655,PGStock[],6,FALSE)</f>
        <v>100</v>
      </c>
      <c r="N10655" s="47">
        <f>+PGSales!$L10655*PGSales!$M10655</f>
        <v>200</v>
      </c>
    </row>
    <row r="10656" spans="1:14" hidden="1" x14ac:dyDescent="0.25">
      <c r="A10656" s="77">
        <f t="shared" si="1210"/>
        <v>2025</v>
      </c>
      <c r="B10656" s="77">
        <f t="shared" si="1211"/>
        <v>9</v>
      </c>
      <c r="C10656" s="73">
        <v>45909</v>
      </c>
      <c r="D10656" s="79" t="s">
        <v>66</v>
      </c>
      <c r="E10656" s="80" t="s">
        <v>1026</v>
      </c>
      <c r="F10656" s="81" t="str">
        <f>VLOOKUP(E10656,Customer[],2,FALSE)</f>
        <v>Sone Nay Kyate</v>
      </c>
      <c r="G10656" s="69" t="str">
        <f>VLOOKUP(E10656,Customer[],3,FALSE)</f>
        <v>No4 Sd</v>
      </c>
      <c r="H10656" s="69" t="str">
        <f>VLOOKUP(E10656,Customer[],4,FALSE)</f>
        <v>Hmawbi</v>
      </c>
      <c r="I10656" s="48" t="s">
        <v>959</v>
      </c>
      <c r="J10656" s="82" t="str">
        <f>VLOOKUP(I10656,PGStock[],2,FALSE)</f>
        <v>Shwe Man ကော်ဗူး (1 Liter)</v>
      </c>
      <c r="K10656" s="71">
        <f>VLOOKUP(I10656,PGStock[],3,FALSE)</f>
        <v>1</v>
      </c>
      <c r="L10656" s="47">
        <v>2</v>
      </c>
      <c r="M10656" s="47">
        <f>VLOOKUP(I10656,PGStock[],6,FALSE)</f>
        <v>100</v>
      </c>
      <c r="N10656" s="47">
        <f>+PGSales!$L10656*PGSales!$M10656</f>
        <v>200</v>
      </c>
    </row>
    <row r="10657" spans="1:14" hidden="1" x14ac:dyDescent="0.25">
      <c r="A10657" s="77">
        <f t="shared" ref="A10657:A10675" si="1212">YEAR(C10657)</f>
        <v>2025</v>
      </c>
      <c r="B10657" s="77">
        <f t="shared" ref="B10657:B10675" si="1213">MONTH(C10657)</f>
        <v>9</v>
      </c>
      <c r="C10657" s="73">
        <v>45909</v>
      </c>
      <c r="D10657" s="79" t="s">
        <v>275</v>
      </c>
      <c r="E10657" s="80" t="s">
        <v>992</v>
      </c>
      <c r="F10657" s="81" t="str">
        <f>VLOOKUP(E10657,Customer[],2,FALSE)</f>
        <v>Kambauza</v>
      </c>
      <c r="G10657" s="69" t="str">
        <f>VLOOKUP(E10657,Customer[],3,FALSE)</f>
        <v>kansittthar Rd</v>
      </c>
      <c r="H10657" s="69" t="str">
        <f>VLOOKUP(E10657,Customer[],4,FALSE)</f>
        <v>Hlaing Thar Yar</v>
      </c>
      <c r="I10657" s="48" t="s">
        <v>959</v>
      </c>
      <c r="J10657" s="82" t="str">
        <f>VLOOKUP(I10657,PGStock[],2,FALSE)</f>
        <v>Shwe Man ကော်ဗူး (1 Liter)</v>
      </c>
      <c r="K10657" s="71">
        <f>VLOOKUP(I10657,PGStock[],3,FALSE)</f>
        <v>1</v>
      </c>
      <c r="L10657" s="47">
        <v>5</v>
      </c>
      <c r="M10657" s="47">
        <f>VLOOKUP(I10657,PGStock[],6,FALSE)</f>
        <v>100</v>
      </c>
      <c r="N10657" s="47">
        <f>+PGSales!$L10657*PGSales!$M10657</f>
        <v>500</v>
      </c>
    </row>
    <row r="10658" spans="1:14" hidden="1" x14ac:dyDescent="0.25">
      <c r="A10658" s="77">
        <f t="shared" si="1212"/>
        <v>2025</v>
      </c>
      <c r="B10658" s="77">
        <f t="shared" si="1213"/>
        <v>9</v>
      </c>
      <c r="C10658" s="73">
        <v>45909</v>
      </c>
      <c r="D10658" s="79" t="s">
        <v>878</v>
      </c>
      <c r="E10658" s="80" t="s">
        <v>1015</v>
      </c>
      <c r="F10658" s="81" t="str">
        <f>VLOOKUP(E10658,Customer[],2,FALSE)</f>
        <v>Lady Aye</v>
      </c>
      <c r="G10658" s="69" t="str">
        <f>VLOOKUP(E10658,Customer[],3,FALSE)</f>
        <v>Late Wan Thudaya Rd</v>
      </c>
      <c r="H10658" s="69" t="str">
        <f>VLOOKUP(E10658,Customer[],4,FALSE)</f>
        <v>Hlaing Thar Yar</v>
      </c>
      <c r="I10658" s="48" t="s">
        <v>958</v>
      </c>
      <c r="J10658" s="82" t="str">
        <f>VLOOKUP(I10658,PGStock[],2,FALSE)</f>
        <v>Shwe Man 680ml</v>
      </c>
      <c r="K10658" s="71">
        <f>VLOOKUP(I10658,PGStock[],3,FALSE)</f>
        <v>0.68</v>
      </c>
      <c r="L10658" s="47">
        <v>2</v>
      </c>
      <c r="M10658" s="47">
        <f>VLOOKUP(I10658,PGStock[],6,FALSE)</f>
        <v>100</v>
      </c>
      <c r="N10658" s="47">
        <f>+PGSales!$L10658*PGSales!$M10658</f>
        <v>200</v>
      </c>
    </row>
    <row r="10659" spans="1:14" hidden="1" x14ac:dyDescent="0.25">
      <c r="A10659" s="77">
        <f t="shared" si="1212"/>
        <v>2025</v>
      </c>
      <c r="B10659" s="77">
        <f t="shared" si="1213"/>
        <v>9</v>
      </c>
      <c r="C10659" s="73">
        <v>45909</v>
      </c>
      <c r="D10659" s="79" t="s">
        <v>878</v>
      </c>
      <c r="E10659" s="80" t="s">
        <v>1015</v>
      </c>
      <c r="F10659" s="81" t="str">
        <f>VLOOKUP(E10659,Customer[],2,FALSE)</f>
        <v>Lady Aye</v>
      </c>
      <c r="G10659" s="69" t="str">
        <f>VLOOKUP(E10659,Customer[],3,FALSE)</f>
        <v>Late Wan Thudaya Rd</v>
      </c>
      <c r="H10659" s="69" t="str">
        <f>VLOOKUP(E10659,Customer[],4,FALSE)</f>
        <v>Hlaing Thar Yar</v>
      </c>
      <c r="I10659" s="48" t="s">
        <v>959</v>
      </c>
      <c r="J10659" s="82" t="str">
        <f>VLOOKUP(I10659,PGStock[],2,FALSE)</f>
        <v>Shwe Man ကော်ဗူး (1 Liter)</v>
      </c>
      <c r="K10659" s="71">
        <f>VLOOKUP(I10659,PGStock[],3,FALSE)</f>
        <v>1</v>
      </c>
      <c r="L10659" s="47">
        <v>4</v>
      </c>
      <c r="M10659" s="47">
        <f>VLOOKUP(I10659,PGStock[],6,FALSE)</f>
        <v>100</v>
      </c>
      <c r="N10659" s="47">
        <f>+PGSales!$L10659*PGSales!$M10659</f>
        <v>400</v>
      </c>
    </row>
    <row r="10660" spans="1:14" hidden="1" x14ac:dyDescent="0.25">
      <c r="A10660" s="77">
        <f t="shared" si="1212"/>
        <v>2025</v>
      </c>
      <c r="B10660" s="77">
        <f t="shared" si="1213"/>
        <v>9</v>
      </c>
      <c r="C10660" s="73">
        <v>45909</v>
      </c>
      <c r="D10660" s="79" t="s">
        <v>68</v>
      </c>
      <c r="E10660" s="80" t="s">
        <v>1028</v>
      </c>
      <c r="F10660" s="81" t="str">
        <f>VLOOKUP(E10660,Customer[],2,FALSE)</f>
        <v>Shwn Myuu</v>
      </c>
      <c r="G10660" s="69" t="str">
        <f>VLOOKUP(E10660,Customer[],3,FALSE)</f>
        <v>Shwe Yin Aye Rd</v>
      </c>
      <c r="H10660" s="69" t="str">
        <f>VLOOKUP(E10660,Customer[],4,FALSE)</f>
        <v>Hlaing Thar Yar</v>
      </c>
      <c r="I10660" s="48" t="s">
        <v>959</v>
      </c>
      <c r="J10660" s="82" t="str">
        <f>VLOOKUP(I10660,PGStock[],2,FALSE)</f>
        <v>Shwe Man ကော်ဗူး (1 Liter)</v>
      </c>
      <c r="K10660" s="71">
        <f>VLOOKUP(I10660,PGStock[],3,FALSE)</f>
        <v>1</v>
      </c>
      <c r="L10660" s="47">
        <v>1</v>
      </c>
      <c r="M10660" s="47">
        <f>VLOOKUP(I10660,PGStock[],6,FALSE)</f>
        <v>100</v>
      </c>
      <c r="N10660" s="47">
        <f>+PGSales!$L10660*PGSales!$M10660</f>
        <v>100</v>
      </c>
    </row>
    <row r="10661" spans="1:14" hidden="1" x14ac:dyDescent="0.25">
      <c r="A10661" s="77">
        <f t="shared" si="1212"/>
        <v>2025</v>
      </c>
      <c r="B10661" s="77">
        <f t="shared" si="1213"/>
        <v>9</v>
      </c>
      <c r="C10661" s="73">
        <v>45909</v>
      </c>
      <c r="D10661" s="79" t="s">
        <v>74</v>
      </c>
      <c r="E10661" s="80" t="s">
        <v>1016</v>
      </c>
      <c r="F10661" s="81" t="str">
        <f>VLOOKUP(E10661,Customer[],2,FALSE)</f>
        <v>Think Mat Swe</v>
      </c>
      <c r="G10661" s="69" t="str">
        <f>VLOOKUP(E10661,Customer[],3,FALSE)</f>
        <v>Late Wan Thudaya Rd</v>
      </c>
      <c r="H10661" s="69" t="str">
        <f>VLOOKUP(E10661,Customer[],4,FALSE)</f>
        <v>Hlaing Thar Yar</v>
      </c>
      <c r="I10661" s="48" t="s">
        <v>958</v>
      </c>
      <c r="J10661" s="82" t="str">
        <f>VLOOKUP(I10661,PGStock[],2,FALSE)</f>
        <v>Shwe Man 680ml</v>
      </c>
      <c r="K10661" s="71">
        <f>VLOOKUP(I10661,PGStock[],3,FALSE)</f>
        <v>0.68</v>
      </c>
      <c r="L10661" s="47">
        <v>2</v>
      </c>
      <c r="M10661" s="47">
        <f>VLOOKUP(I10661,PGStock[],6,FALSE)</f>
        <v>100</v>
      </c>
      <c r="N10661" s="47">
        <f>+PGSales!$L10661*PGSales!$M10661</f>
        <v>200</v>
      </c>
    </row>
    <row r="10662" spans="1:14" hidden="1" x14ac:dyDescent="0.25">
      <c r="A10662" s="77">
        <f t="shared" si="1212"/>
        <v>2025</v>
      </c>
      <c r="B10662" s="77">
        <f t="shared" si="1213"/>
        <v>9</v>
      </c>
      <c r="C10662" s="73">
        <v>45909</v>
      </c>
      <c r="D10662" s="79" t="s">
        <v>70</v>
      </c>
      <c r="E10662" s="80" t="s">
        <v>1019</v>
      </c>
      <c r="F10662" s="81" t="str">
        <f>VLOOKUP(E10662,Customer[],2,FALSE)</f>
        <v>Shwe Ohh</v>
      </c>
      <c r="G10662" s="69" t="str">
        <f>VLOOKUP(E10662,Customer[],3,FALSE)</f>
        <v>Shwe Yin Aye Rd</v>
      </c>
      <c r="H10662" s="69" t="str">
        <f>VLOOKUP(E10662,Customer[],4,FALSE)</f>
        <v>Hlaing Thar Yar</v>
      </c>
      <c r="I10662" s="48" t="s">
        <v>959</v>
      </c>
      <c r="J10662" s="82" t="str">
        <f>VLOOKUP(I10662,PGStock[],2,FALSE)</f>
        <v>Shwe Man ကော်ဗူး (1 Liter)</v>
      </c>
      <c r="K10662" s="71">
        <f>VLOOKUP(I10662,PGStock[],3,FALSE)</f>
        <v>1</v>
      </c>
      <c r="L10662" s="47">
        <v>3</v>
      </c>
      <c r="M10662" s="47">
        <f>VLOOKUP(I10662,PGStock[],6,FALSE)</f>
        <v>100</v>
      </c>
      <c r="N10662" s="47">
        <f>+PGSales!$L10662*PGSales!$M10662</f>
        <v>300</v>
      </c>
    </row>
    <row r="10663" spans="1:14" hidden="1" x14ac:dyDescent="0.25">
      <c r="A10663" s="77">
        <f t="shared" si="1212"/>
        <v>2025</v>
      </c>
      <c r="B10663" s="77">
        <f t="shared" si="1213"/>
        <v>9</v>
      </c>
      <c r="C10663" s="73">
        <v>45909</v>
      </c>
      <c r="D10663" s="79" t="s">
        <v>109</v>
      </c>
      <c r="E10663" s="80" t="s">
        <v>1020</v>
      </c>
      <c r="F10663" s="81" t="str">
        <f>VLOOKUP(E10663,Customer[],2,FALSE)</f>
        <v xml:space="preserve">KKK </v>
      </c>
      <c r="G10663" s="69" t="str">
        <f>VLOOKUP(E10663,Customer[],3,FALSE)</f>
        <v>Bo Aung Kyaw Rd</v>
      </c>
      <c r="H10663" s="69" t="str">
        <f>VLOOKUP(E10663,Customer[],4,FALSE)</f>
        <v>Hlaing Thar Yar</v>
      </c>
      <c r="I10663" s="48" t="s">
        <v>958</v>
      </c>
      <c r="J10663" s="82" t="str">
        <f>VLOOKUP(I10663,PGStock[],2,FALSE)</f>
        <v>Shwe Man 680ml</v>
      </c>
      <c r="K10663" s="71">
        <f>VLOOKUP(I10663,PGStock[],3,FALSE)</f>
        <v>0.68</v>
      </c>
      <c r="L10663" s="47">
        <v>1</v>
      </c>
      <c r="M10663" s="47">
        <f>VLOOKUP(I10663,PGStock[],6,FALSE)</f>
        <v>100</v>
      </c>
      <c r="N10663" s="47">
        <f>+PGSales!$L10663*PGSales!$M10663</f>
        <v>100</v>
      </c>
    </row>
    <row r="10664" spans="1:14" hidden="1" x14ac:dyDescent="0.25">
      <c r="A10664" s="77">
        <f t="shared" si="1212"/>
        <v>2025</v>
      </c>
      <c r="B10664" s="77">
        <f t="shared" si="1213"/>
        <v>9</v>
      </c>
      <c r="C10664" s="73">
        <v>45909</v>
      </c>
      <c r="D10664" s="79" t="s">
        <v>109</v>
      </c>
      <c r="E10664" s="80" t="s">
        <v>1020</v>
      </c>
      <c r="F10664" s="81" t="str">
        <f>VLOOKUP(E10664,Customer[],2,FALSE)</f>
        <v xml:space="preserve">KKK </v>
      </c>
      <c r="G10664" s="69" t="str">
        <f>VLOOKUP(E10664,Customer[],3,FALSE)</f>
        <v>Bo Aung Kyaw Rd</v>
      </c>
      <c r="H10664" s="69" t="str">
        <f>VLOOKUP(E10664,Customer[],4,FALSE)</f>
        <v>Hlaing Thar Yar</v>
      </c>
      <c r="I10664" s="48" t="s">
        <v>959</v>
      </c>
      <c r="J10664" s="82" t="str">
        <f>VLOOKUP(I10664,PGStock[],2,FALSE)</f>
        <v>Shwe Man ကော်ဗူး (1 Liter)</v>
      </c>
      <c r="K10664" s="71">
        <f>VLOOKUP(I10664,PGStock[],3,FALSE)</f>
        <v>1</v>
      </c>
      <c r="L10664" s="47">
        <v>1</v>
      </c>
      <c r="M10664" s="47">
        <f>VLOOKUP(I10664,PGStock[],6,FALSE)</f>
        <v>100</v>
      </c>
      <c r="N10664" s="47">
        <f>+PGSales!$L10664*PGSales!$M10664</f>
        <v>100</v>
      </c>
    </row>
    <row r="10665" spans="1:14" hidden="1" x14ac:dyDescent="0.25">
      <c r="A10665" s="77">
        <f t="shared" si="1212"/>
        <v>2025</v>
      </c>
      <c r="B10665" s="77">
        <f t="shared" si="1213"/>
        <v>9</v>
      </c>
      <c r="C10665" s="73">
        <v>45909</v>
      </c>
      <c r="D10665" s="79" t="s">
        <v>935</v>
      </c>
      <c r="E10665" s="80" t="s">
        <v>513</v>
      </c>
      <c r="F10665" s="81" t="str">
        <f>VLOOKUP(E10665,Customer[],2,FALSE)</f>
        <v>La Ware Thant</v>
      </c>
      <c r="G10665" s="69" t="str">
        <f>VLOOKUP(E10665,Customer[],3,FALSE)</f>
        <v>Kar ya Sd</v>
      </c>
      <c r="H10665" s="69" t="str">
        <f>VLOOKUP(E10665,Customer[],4,FALSE)</f>
        <v>Htauk kyant</v>
      </c>
      <c r="I10665" s="48" t="s">
        <v>958</v>
      </c>
      <c r="J10665" s="82" t="str">
        <f>VLOOKUP(I10665,PGStock[],2,FALSE)</f>
        <v>Shwe Man 680ml</v>
      </c>
      <c r="K10665" s="71">
        <f>VLOOKUP(I10665,PGStock[],3,FALSE)</f>
        <v>0.68</v>
      </c>
      <c r="L10665" s="47">
        <v>7</v>
      </c>
      <c r="M10665" s="47">
        <f>VLOOKUP(I10665,PGStock[],6,FALSE)</f>
        <v>100</v>
      </c>
      <c r="N10665" s="47">
        <f>+PGSales!$L10665*PGSales!$M10665</f>
        <v>700</v>
      </c>
    </row>
    <row r="10666" spans="1:14" hidden="1" x14ac:dyDescent="0.25">
      <c r="A10666" s="77">
        <f t="shared" si="1212"/>
        <v>2025</v>
      </c>
      <c r="B10666" s="77">
        <f t="shared" si="1213"/>
        <v>9</v>
      </c>
      <c r="C10666" s="73">
        <v>45909</v>
      </c>
      <c r="D10666" s="79" t="s">
        <v>131</v>
      </c>
      <c r="E10666" s="80" t="s">
        <v>1021</v>
      </c>
      <c r="F10666" s="81" t="str">
        <f>VLOOKUP(E10666,Customer[],2,FALSE)</f>
        <v>Dunn</v>
      </c>
      <c r="G10666" s="69" t="str">
        <f>VLOOKUP(E10666,Customer[],3,FALSE)</f>
        <v>myoe Shount Rd</v>
      </c>
      <c r="H10666" s="69" t="str">
        <f>VLOOKUP(E10666,Customer[],4,FALSE)</f>
        <v>Htauk kyant</v>
      </c>
      <c r="I10666" s="48" t="s">
        <v>958</v>
      </c>
      <c r="J10666" s="82" t="str">
        <f>VLOOKUP(I10666,PGStock[],2,FALSE)</f>
        <v>Shwe Man 680ml</v>
      </c>
      <c r="K10666" s="71">
        <f>VLOOKUP(I10666,PGStock[],3,FALSE)</f>
        <v>0.68</v>
      </c>
      <c r="L10666" s="47">
        <v>3</v>
      </c>
      <c r="M10666" s="47">
        <f>VLOOKUP(I10666,PGStock[],6,FALSE)</f>
        <v>100</v>
      </c>
      <c r="N10666" s="47">
        <f>+PGSales!$L10666*PGSales!$M10666</f>
        <v>300</v>
      </c>
    </row>
    <row r="10667" spans="1:14" hidden="1" x14ac:dyDescent="0.25">
      <c r="A10667" s="77">
        <f t="shared" si="1212"/>
        <v>2025</v>
      </c>
      <c r="B10667" s="77">
        <f t="shared" si="1213"/>
        <v>9</v>
      </c>
      <c r="C10667" s="73">
        <v>45909</v>
      </c>
      <c r="D10667" s="79" t="s">
        <v>131</v>
      </c>
      <c r="E10667" s="80" t="s">
        <v>1021</v>
      </c>
      <c r="F10667" s="81" t="str">
        <f>VLOOKUP(E10667,Customer[],2,FALSE)</f>
        <v>Dunn</v>
      </c>
      <c r="G10667" s="69" t="str">
        <f>VLOOKUP(E10667,Customer[],3,FALSE)</f>
        <v>myoe Shount Rd</v>
      </c>
      <c r="H10667" s="69" t="str">
        <f>VLOOKUP(E10667,Customer[],4,FALSE)</f>
        <v>Htauk kyant</v>
      </c>
      <c r="I10667" s="48" t="s">
        <v>959</v>
      </c>
      <c r="J10667" s="82" t="str">
        <f>VLOOKUP(I10667,PGStock[],2,FALSE)</f>
        <v>Shwe Man ကော်ဗူး (1 Liter)</v>
      </c>
      <c r="K10667" s="71">
        <f>VLOOKUP(I10667,PGStock[],3,FALSE)</f>
        <v>1</v>
      </c>
      <c r="L10667" s="47">
        <v>1</v>
      </c>
      <c r="M10667" s="47">
        <f>VLOOKUP(I10667,PGStock[],6,FALSE)</f>
        <v>100</v>
      </c>
      <c r="N10667" s="47">
        <f>+PGSales!$L10667*PGSales!$M10667</f>
        <v>100</v>
      </c>
    </row>
    <row r="10668" spans="1:14" hidden="1" x14ac:dyDescent="0.25">
      <c r="A10668" s="77">
        <f t="shared" si="1212"/>
        <v>2025</v>
      </c>
      <c r="B10668" s="77">
        <f t="shared" si="1213"/>
        <v>9</v>
      </c>
      <c r="C10668" s="73">
        <v>45909</v>
      </c>
      <c r="D10668" s="79" t="s">
        <v>62</v>
      </c>
      <c r="E10668" s="80" t="s">
        <v>1025</v>
      </c>
      <c r="F10668" s="81" t="str">
        <f>VLOOKUP(E10668,Customer[],2,FALSE)</f>
        <v>Friendship</v>
      </c>
      <c r="G10668" s="69" t="str">
        <f>VLOOKUP(E10668,Customer[],3,FALSE)</f>
        <v>Joune Phyu Rd</v>
      </c>
      <c r="H10668" s="69" t="str">
        <f>VLOOKUP(E10668,Customer[],4,FALSE)</f>
        <v>Htauk kyant</v>
      </c>
      <c r="I10668" s="48" t="s">
        <v>958</v>
      </c>
      <c r="J10668" s="82" t="str">
        <f>VLOOKUP(I10668,PGStock[],2,FALSE)</f>
        <v>Shwe Man 680ml</v>
      </c>
      <c r="K10668" s="71">
        <f>VLOOKUP(I10668,PGStock[],3,FALSE)</f>
        <v>0.68</v>
      </c>
      <c r="L10668" s="47">
        <v>3</v>
      </c>
      <c r="M10668" s="47">
        <f>VLOOKUP(I10668,PGStock[],6,FALSE)</f>
        <v>100</v>
      </c>
      <c r="N10668" s="47">
        <f>+PGSales!$L10668*PGSales!$M10668</f>
        <v>300</v>
      </c>
    </row>
    <row r="10669" spans="1:14" hidden="1" x14ac:dyDescent="0.25">
      <c r="A10669" s="77">
        <f t="shared" si="1212"/>
        <v>2025</v>
      </c>
      <c r="B10669" s="77">
        <f t="shared" si="1213"/>
        <v>9</v>
      </c>
      <c r="C10669" s="73">
        <v>45909</v>
      </c>
      <c r="D10669" s="79" t="s">
        <v>62</v>
      </c>
      <c r="E10669" s="80" t="s">
        <v>1025</v>
      </c>
      <c r="F10669" s="81" t="str">
        <f>VLOOKUP(E10669,Customer[],2,FALSE)</f>
        <v>Friendship</v>
      </c>
      <c r="G10669" s="69" t="str">
        <f>VLOOKUP(E10669,Customer[],3,FALSE)</f>
        <v>Joune Phyu Rd</v>
      </c>
      <c r="H10669" s="69" t="str">
        <f>VLOOKUP(E10669,Customer[],4,FALSE)</f>
        <v>Htauk kyant</v>
      </c>
      <c r="I10669" s="48" t="s">
        <v>959</v>
      </c>
      <c r="J10669" s="82" t="str">
        <f>VLOOKUP(I10669,PGStock[],2,FALSE)</f>
        <v>Shwe Man ကော်ဗူး (1 Liter)</v>
      </c>
      <c r="K10669" s="71">
        <f>VLOOKUP(I10669,PGStock[],3,FALSE)</f>
        <v>1</v>
      </c>
      <c r="L10669" s="47">
        <v>7</v>
      </c>
      <c r="M10669" s="47">
        <f>VLOOKUP(I10669,PGStock[],6,FALSE)</f>
        <v>100</v>
      </c>
      <c r="N10669" s="47">
        <f>+PGSales!$L10669*PGSales!$M10669</f>
        <v>700</v>
      </c>
    </row>
    <row r="10670" spans="1:14" hidden="1" x14ac:dyDescent="0.25">
      <c r="A10670" s="77">
        <f t="shared" si="1212"/>
        <v>2025</v>
      </c>
      <c r="B10670" s="77">
        <f t="shared" si="1213"/>
        <v>9</v>
      </c>
      <c r="C10670" s="73">
        <v>45909</v>
      </c>
      <c r="D10670" s="79" t="s">
        <v>2</v>
      </c>
      <c r="E10670" s="80" t="s">
        <v>516</v>
      </c>
      <c r="F10670" s="81" t="str">
        <f>VLOOKUP(E10670,Customer[],2,FALSE)</f>
        <v>Hlaing Min</v>
      </c>
      <c r="G10670" s="69" t="str">
        <f>VLOOKUP(E10670,Customer[],3,FALSE)</f>
        <v>Than nay pin rd</v>
      </c>
      <c r="H10670" s="69" t="str">
        <f>VLOOKUP(E10670,Customer[],4,FALSE)</f>
        <v>Htauk kyant</v>
      </c>
      <c r="I10670" s="48" t="s">
        <v>958</v>
      </c>
      <c r="J10670" s="82" t="str">
        <f>VLOOKUP(I10670,PGStock[],2,FALSE)</f>
        <v>Shwe Man 680ml</v>
      </c>
      <c r="K10670" s="71">
        <f>VLOOKUP(I10670,PGStock[],3,FALSE)</f>
        <v>0.68</v>
      </c>
      <c r="L10670" s="47">
        <v>1</v>
      </c>
      <c r="M10670" s="47">
        <f>VLOOKUP(I10670,PGStock[],6,FALSE)</f>
        <v>100</v>
      </c>
      <c r="N10670" s="47">
        <f>+PGSales!$L10670*PGSales!$M10670</f>
        <v>100</v>
      </c>
    </row>
    <row r="10671" spans="1:14" hidden="1" x14ac:dyDescent="0.25">
      <c r="A10671" s="77">
        <f t="shared" si="1212"/>
        <v>2025</v>
      </c>
      <c r="B10671" s="77">
        <f t="shared" si="1213"/>
        <v>9</v>
      </c>
      <c r="C10671" s="73">
        <v>45909</v>
      </c>
      <c r="D10671" s="79" t="s">
        <v>2</v>
      </c>
      <c r="E10671" s="80" t="s">
        <v>516</v>
      </c>
      <c r="F10671" s="81" t="str">
        <f>VLOOKUP(E10671,Customer[],2,FALSE)</f>
        <v>Hlaing Min</v>
      </c>
      <c r="G10671" s="69" t="str">
        <f>VLOOKUP(E10671,Customer[],3,FALSE)</f>
        <v>Than nay pin rd</v>
      </c>
      <c r="H10671" s="69" t="str">
        <f>VLOOKUP(E10671,Customer[],4,FALSE)</f>
        <v>Htauk kyant</v>
      </c>
      <c r="I10671" s="48" t="s">
        <v>959</v>
      </c>
      <c r="J10671" s="82" t="str">
        <f>VLOOKUP(I10671,PGStock[],2,FALSE)</f>
        <v>Shwe Man ကော်ဗူး (1 Liter)</v>
      </c>
      <c r="K10671" s="71">
        <f>VLOOKUP(I10671,PGStock[],3,FALSE)</f>
        <v>1</v>
      </c>
      <c r="L10671" s="47">
        <v>2</v>
      </c>
      <c r="M10671" s="47">
        <f>VLOOKUP(I10671,PGStock[],6,FALSE)</f>
        <v>100</v>
      </c>
      <c r="N10671" s="47">
        <f>+PGSales!$L10671*PGSales!$M10671</f>
        <v>200</v>
      </c>
    </row>
    <row r="10672" spans="1:14" hidden="1" x14ac:dyDescent="0.25">
      <c r="A10672" s="77">
        <f t="shared" si="1212"/>
        <v>2025</v>
      </c>
      <c r="B10672" s="77">
        <f t="shared" si="1213"/>
        <v>9</v>
      </c>
      <c r="C10672" s="73">
        <v>45909</v>
      </c>
      <c r="D10672" s="79" t="s">
        <v>1</v>
      </c>
      <c r="E10672" s="80" t="s">
        <v>517</v>
      </c>
      <c r="F10672" s="81" t="str">
        <f>VLOOKUP(E10672,Customer[],2,FALSE)</f>
        <v>Y47</v>
      </c>
      <c r="G10672" s="69" t="str">
        <f>VLOOKUP(E10672,Customer[],3,FALSE)</f>
        <v>Tan Day Pin Sd</v>
      </c>
      <c r="H10672" s="69" t="str">
        <f>VLOOKUP(E10672,Customer[],4,FALSE)</f>
        <v>Htauk kyant</v>
      </c>
      <c r="I10672" s="48" t="s">
        <v>958</v>
      </c>
      <c r="J10672" s="82" t="str">
        <f>VLOOKUP(I10672,PGStock[],2,FALSE)</f>
        <v>Shwe Man 680ml</v>
      </c>
      <c r="K10672" s="71">
        <f>VLOOKUP(I10672,PGStock[],3,FALSE)</f>
        <v>0.68</v>
      </c>
      <c r="L10672" s="47">
        <v>2</v>
      </c>
      <c r="M10672" s="47">
        <f>VLOOKUP(I10672,PGStock[],6,FALSE)</f>
        <v>100</v>
      </c>
      <c r="N10672" s="47">
        <f>+PGSales!$L10672*PGSales!$M10672</f>
        <v>200</v>
      </c>
    </row>
    <row r="10673" spans="1:14" hidden="1" x14ac:dyDescent="0.25">
      <c r="A10673" s="77">
        <f t="shared" si="1212"/>
        <v>2025</v>
      </c>
      <c r="B10673" s="77">
        <f t="shared" si="1213"/>
        <v>9</v>
      </c>
      <c r="C10673" s="73">
        <v>45909</v>
      </c>
      <c r="D10673" s="79" t="s">
        <v>1</v>
      </c>
      <c r="E10673" s="80" t="s">
        <v>517</v>
      </c>
      <c r="F10673" s="81" t="str">
        <f>VLOOKUP(E10673,Customer[],2,FALSE)</f>
        <v>Y47</v>
      </c>
      <c r="G10673" s="69" t="str">
        <f>VLOOKUP(E10673,Customer[],3,FALSE)</f>
        <v>Tan Day Pin Sd</v>
      </c>
      <c r="H10673" s="69" t="str">
        <f>VLOOKUP(E10673,Customer[],4,FALSE)</f>
        <v>Htauk kyant</v>
      </c>
      <c r="I10673" s="48" t="s">
        <v>959</v>
      </c>
      <c r="J10673" s="82" t="str">
        <f>VLOOKUP(I10673,PGStock[],2,FALSE)</f>
        <v>Shwe Man ကော်ဗူး (1 Liter)</v>
      </c>
      <c r="K10673" s="71">
        <f>VLOOKUP(I10673,PGStock[],3,FALSE)</f>
        <v>1</v>
      </c>
      <c r="L10673" s="47">
        <v>1</v>
      </c>
      <c r="M10673" s="47">
        <f>VLOOKUP(I10673,PGStock[],6,FALSE)</f>
        <v>100</v>
      </c>
      <c r="N10673" s="47">
        <f>+PGSales!$L10673*PGSales!$M10673</f>
        <v>100</v>
      </c>
    </row>
    <row r="10674" spans="1:14" hidden="1" x14ac:dyDescent="0.25">
      <c r="A10674" s="77">
        <f t="shared" si="1212"/>
        <v>2025</v>
      </c>
      <c r="B10674" s="77">
        <f t="shared" si="1213"/>
        <v>9</v>
      </c>
      <c r="C10674" s="73">
        <v>45909</v>
      </c>
      <c r="D10674" s="79" t="s">
        <v>4</v>
      </c>
      <c r="E10674" s="80" t="s">
        <v>975</v>
      </c>
      <c r="F10674" s="81" t="str">
        <f>VLOOKUP(E10674,Customer[],2,FALSE)</f>
        <v>Zenith</v>
      </c>
      <c r="G10674" s="69" t="str">
        <f>VLOOKUP(E10674,Customer[],3,FALSE)</f>
        <v>myoe Shount Rd</v>
      </c>
      <c r="H10674" s="69" t="str">
        <f>VLOOKUP(E10674,Customer[],4,FALSE)</f>
        <v>Htauk kyant</v>
      </c>
      <c r="I10674" s="48" t="s">
        <v>958</v>
      </c>
      <c r="J10674" s="82" t="str">
        <f>VLOOKUP(I10674,PGStock[],2,FALSE)</f>
        <v>Shwe Man 680ml</v>
      </c>
      <c r="K10674" s="71">
        <f>VLOOKUP(I10674,PGStock[],3,FALSE)</f>
        <v>0.68</v>
      </c>
      <c r="L10674" s="47">
        <v>7</v>
      </c>
      <c r="M10674" s="47">
        <f>VLOOKUP(I10674,PGStock[],6,FALSE)</f>
        <v>100</v>
      </c>
      <c r="N10674" s="47">
        <f>+PGSales!$L10674*PGSales!$M10674</f>
        <v>700</v>
      </c>
    </row>
    <row r="10675" spans="1:14" hidden="1" x14ac:dyDescent="0.25">
      <c r="A10675" s="77">
        <f t="shared" si="1212"/>
        <v>2025</v>
      </c>
      <c r="B10675" s="77">
        <f t="shared" si="1213"/>
        <v>9</v>
      </c>
      <c r="C10675" s="73">
        <v>45909</v>
      </c>
      <c r="D10675" s="79" t="s">
        <v>4</v>
      </c>
      <c r="E10675" s="80" t="s">
        <v>975</v>
      </c>
      <c r="F10675" s="81" t="str">
        <f>VLOOKUP(E10675,Customer[],2,FALSE)</f>
        <v>Zenith</v>
      </c>
      <c r="G10675" s="69" t="str">
        <f>VLOOKUP(E10675,Customer[],3,FALSE)</f>
        <v>myoe Shount Rd</v>
      </c>
      <c r="H10675" s="69" t="str">
        <f>VLOOKUP(E10675,Customer[],4,FALSE)</f>
        <v>Htauk kyant</v>
      </c>
      <c r="I10675" s="48" t="s">
        <v>959</v>
      </c>
      <c r="J10675" s="82" t="str">
        <f>VLOOKUP(I10675,PGStock[],2,FALSE)</f>
        <v>Shwe Man ကော်ဗူး (1 Liter)</v>
      </c>
      <c r="K10675" s="71">
        <f>VLOOKUP(I10675,PGStock[],3,FALSE)</f>
        <v>1</v>
      </c>
      <c r="L10675" s="47">
        <v>2</v>
      </c>
      <c r="M10675" s="47">
        <f>VLOOKUP(I10675,PGStock[],6,FALSE)</f>
        <v>100</v>
      </c>
      <c r="N10675" s="47">
        <f>+PGSales!$L10675*PGSales!$M10675</f>
        <v>200</v>
      </c>
    </row>
    <row r="10676" spans="1:14" hidden="1" x14ac:dyDescent="0.25">
      <c r="A10676" s="77">
        <f t="shared" ref="A10676:A10694" si="1214">YEAR(C10676)</f>
        <v>2025</v>
      </c>
      <c r="B10676" s="77">
        <f t="shared" ref="B10676:B10694" si="1215">MONTH(C10676)</f>
        <v>9</v>
      </c>
      <c r="C10676" s="73">
        <v>45910</v>
      </c>
      <c r="D10676" s="79" t="s">
        <v>275</v>
      </c>
      <c r="E10676" s="80" t="s">
        <v>1043</v>
      </c>
      <c r="F10676" s="81" t="str">
        <f>VLOOKUP(E10676,Customer[],2,FALSE)</f>
        <v xml:space="preserve">TMT </v>
      </c>
      <c r="G10676" s="69" t="str">
        <f>VLOOKUP(E10676,Customer[],3,FALSE)</f>
        <v>Sittwe RD</v>
      </c>
      <c r="H10676" s="69" t="str">
        <f>VLOOKUP(E10676,Customer[],4,FALSE)</f>
        <v>Hlaing Thar Yar</v>
      </c>
      <c r="I10676" s="48" t="s">
        <v>959</v>
      </c>
      <c r="J10676" s="82" t="str">
        <f>VLOOKUP(I10676,PGStock[],2,FALSE)</f>
        <v>Shwe Man ကော်ဗူး (1 Liter)</v>
      </c>
      <c r="K10676" s="71">
        <f>VLOOKUP(I10676,PGStock[],3,FALSE)</f>
        <v>1</v>
      </c>
      <c r="L10676" s="47">
        <v>5</v>
      </c>
      <c r="M10676" s="47">
        <f>VLOOKUP(I10676,PGStock[],6,FALSE)</f>
        <v>100</v>
      </c>
      <c r="N10676" s="47">
        <f>+PGSales!$L10676*PGSales!$M10676</f>
        <v>500</v>
      </c>
    </row>
    <row r="10677" spans="1:14" hidden="1" x14ac:dyDescent="0.25">
      <c r="A10677" s="77">
        <f t="shared" si="1214"/>
        <v>2025</v>
      </c>
      <c r="B10677" s="77">
        <f t="shared" si="1215"/>
        <v>9</v>
      </c>
      <c r="C10677" s="73">
        <v>45910</v>
      </c>
      <c r="D10677" s="79" t="s">
        <v>68</v>
      </c>
      <c r="E10677" s="80" t="s">
        <v>1045</v>
      </c>
      <c r="F10677" s="81" t="str">
        <f>VLOOKUP(E10677,Customer[],2,FALSE)</f>
        <v>APK</v>
      </c>
      <c r="G10677" s="69" t="str">
        <f>VLOOKUP(E10677,Customer[],3,FALSE)</f>
        <v>Sittwe RD</v>
      </c>
      <c r="H10677" s="69" t="str">
        <f>VLOOKUP(E10677,Customer[],4,FALSE)</f>
        <v>Hlaing Thar Yar</v>
      </c>
      <c r="I10677" s="48" t="s">
        <v>958</v>
      </c>
      <c r="J10677" s="82" t="str">
        <f>VLOOKUP(I10677,PGStock[],2,FALSE)</f>
        <v>Shwe Man 680ml</v>
      </c>
      <c r="K10677" s="71">
        <f>VLOOKUP(I10677,PGStock[],3,FALSE)</f>
        <v>0.68</v>
      </c>
      <c r="L10677" s="47">
        <v>1</v>
      </c>
      <c r="M10677" s="47">
        <f>VLOOKUP(I10677,PGStock[],6,FALSE)</f>
        <v>100</v>
      </c>
      <c r="N10677" s="47">
        <f>+PGSales!$L10677*PGSales!$M10677</f>
        <v>100</v>
      </c>
    </row>
    <row r="10678" spans="1:14" hidden="1" x14ac:dyDescent="0.25">
      <c r="A10678" s="77">
        <f t="shared" si="1214"/>
        <v>2025</v>
      </c>
      <c r="B10678" s="77">
        <f t="shared" si="1215"/>
        <v>9</v>
      </c>
      <c r="C10678" s="73">
        <v>45910</v>
      </c>
      <c r="D10678" s="79" t="s">
        <v>68</v>
      </c>
      <c r="E10678" s="80" t="s">
        <v>1045</v>
      </c>
      <c r="F10678" s="81" t="str">
        <f>VLOOKUP(E10678,Customer[],2,FALSE)</f>
        <v>APK</v>
      </c>
      <c r="G10678" s="69" t="str">
        <f>VLOOKUP(E10678,Customer[],3,FALSE)</f>
        <v>Sittwe RD</v>
      </c>
      <c r="H10678" s="69" t="str">
        <f>VLOOKUP(E10678,Customer[],4,FALSE)</f>
        <v>Hlaing Thar Yar</v>
      </c>
      <c r="I10678" s="48" t="s">
        <v>959</v>
      </c>
      <c r="J10678" s="82" t="str">
        <f>VLOOKUP(I10678,PGStock[],2,FALSE)</f>
        <v>Shwe Man ကော်ဗူး (1 Liter)</v>
      </c>
      <c r="K10678" s="71">
        <f>VLOOKUP(I10678,PGStock[],3,FALSE)</f>
        <v>1</v>
      </c>
      <c r="L10678" s="47">
        <v>4</v>
      </c>
      <c r="M10678" s="47">
        <f>VLOOKUP(I10678,PGStock[],6,FALSE)</f>
        <v>100</v>
      </c>
      <c r="N10678" s="47">
        <f>+PGSales!$L10678*PGSales!$M10678</f>
        <v>400</v>
      </c>
    </row>
    <row r="10679" spans="1:14" hidden="1" x14ac:dyDescent="0.25">
      <c r="A10679" s="77">
        <f t="shared" si="1214"/>
        <v>2025</v>
      </c>
      <c r="B10679" s="77">
        <f t="shared" si="1215"/>
        <v>9</v>
      </c>
      <c r="C10679" s="73">
        <v>45910</v>
      </c>
      <c r="D10679" s="79" t="s">
        <v>878</v>
      </c>
      <c r="E10679" s="80" t="s">
        <v>742</v>
      </c>
      <c r="F10679" s="81" t="str">
        <f>VLOOKUP(E10679,Customer[],2,FALSE)</f>
        <v xml:space="preserve">AATT </v>
      </c>
      <c r="G10679" s="69" t="str">
        <f>VLOOKUP(E10679,Customer[],3,FALSE)</f>
        <v>Mandalay Rd</v>
      </c>
      <c r="H10679" s="69" t="str">
        <f>VLOOKUP(E10679,Customer[],4,FALSE)</f>
        <v>Hlaing Thar Yar</v>
      </c>
      <c r="I10679" s="48" t="s">
        <v>959</v>
      </c>
      <c r="J10679" s="82" t="str">
        <f>VLOOKUP(I10679,PGStock[],2,FALSE)</f>
        <v>Shwe Man ကော်ဗူး (1 Liter)</v>
      </c>
      <c r="K10679" s="71">
        <f>VLOOKUP(I10679,PGStock[],3,FALSE)</f>
        <v>1</v>
      </c>
      <c r="L10679" s="47">
        <v>1</v>
      </c>
      <c r="M10679" s="47">
        <f>VLOOKUP(I10679,PGStock[],6,FALSE)</f>
        <v>100</v>
      </c>
      <c r="N10679" s="47">
        <f>+PGSales!$L10679*PGSales!$M10679</f>
        <v>100</v>
      </c>
    </row>
    <row r="10680" spans="1:14" hidden="1" x14ac:dyDescent="0.25">
      <c r="A10680" s="77">
        <f t="shared" si="1214"/>
        <v>2025</v>
      </c>
      <c r="B10680" s="77">
        <f t="shared" si="1215"/>
        <v>9</v>
      </c>
      <c r="C10680" s="73">
        <v>45910</v>
      </c>
      <c r="D10680" s="79" t="s">
        <v>74</v>
      </c>
      <c r="E10680" s="80" t="s">
        <v>740</v>
      </c>
      <c r="F10680" s="81" t="str">
        <f>VLOOKUP(E10680,Customer[],2,FALSE)</f>
        <v>AATT 1</v>
      </c>
      <c r="G10680" s="69" t="str">
        <f>VLOOKUP(E10680,Customer[],3,FALSE)</f>
        <v>Sittwe RD</v>
      </c>
      <c r="H10680" s="69" t="str">
        <f>VLOOKUP(E10680,Customer[],4,FALSE)</f>
        <v>Hlaing Thar Yar</v>
      </c>
      <c r="I10680" s="48" t="s">
        <v>959</v>
      </c>
      <c r="J10680" s="82" t="str">
        <f>VLOOKUP(I10680,PGStock[],2,FALSE)</f>
        <v>Shwe Man ကော်ဗူး (1 Liter)</v>
      </c>
      <c r="K10680" s="71">
        <f>VLOOKUP(I10680,PGStock[],3,FALSE)</f>
        <v>1</v>
      </c>
      <c r="L10680" s="47">
        <v>3</v>
      </c>
      <c r="M10680" s="47">
        <f>VLOOKUP(I10680,PGStock[],6,FALSE)</f>
        <v>100</v>
      </c>
      <c r="N10680" s="47">
        <f>+PGSales!$L10680*PGSales!$M10680</f>
        <v>300</v>
      </c>
    </row>
    <row r="10681" spans="1:14" hidden="1" x14ac:dyDescent="0.25">
      <c r="A10681" s="77">
        <f t="shared" si="1214"/>
        <v>2025</v>
      </c>
      <c r="B10681" s="77">
        <f t="shared" si="1215"/>
        <v>9</v>
      </c>
      <c r="C10681" s="73">
        <v>45910</v>
      </c>
      <c r="D10681" s="79" t="s">
        <v>109</v>
      </c>
      <c r="E10681" s="80" t="s">
        <v>1046</v>
      </c>
      <c r="F10681" s="81" t="str">
        <f>VLOOKUP(E10681,Customer[],2,FALSE)</f>
        <v>Kyewl Sin 3</v>
      </c>
      <c r="G10681" s="69" t="str">
        <f>VLOOKUP(E10681,Customer[],3,FALSE)</f>
        <v>phanan Rd</v>
      </c>
      <c r="H10681" s="69" t="str">
        <f>VLOOKUP(E10681,Customer[],4,FALSE)</f>
        <v>Hlaing Thar Yar</v>
      </c>
      <c r="I10681" s="48" t="s">
        <v>958</v>
      </c>
      <c r="J10681" s="82" t="str">
        <f>VLOOKUP(I10681,PGStock[],2,FALSE)</f>
        <v>Shwe Man 680ml</v>
      </c>
      <c r="K10681" s="71">
        <f>VLOOKUP(I10681,PGStock[],3,FALSE)</f>
        <v>0.68</v>
      </c>
      <c r="L10681" s="47">
        <v>1</v>
      </c>
      <c r="M10681" s="47">
        <f>VLOOKUP(I10681,PGStock[],6,FALSE)</f>
        <v>100</v>
      </c>
      <c r="N10681" s="47">
        <f>+PGSales!$L10681*PGSales!$M10681</f>
        <v>100</v>
      </c>
    </row>
    <row r="10682" spans="1:14" hidden="1" x14ac:dyDescent="0.25">
      <c r="A10682" s="77">
        <f t="shared" si="1214"/>
        <v>2025</v>
      </c>
      <c r="B10682" s="77">
        <f t="shared" si="1215"/>
        <v>9</v>
      </c>
      <c r="C10682" s="73">
        <v>45910</v>
      </c>
      <c r="D10682" s="79" t="s">
        <v>109</v>
      </c>
      <c r="E10682" s="80" t="s">
        <v>1046</v>
      </c>
      <c r="F10682" s="81" t="str">
        <f>VLOOKUP(E10682,Customer[],2,FALSE)</f>
        <v>Kyewl Sin 3</v>
      </c>
      <c r="G10682" s="69" t="str">
        <f>VLOOKUP(E10682,Customer[],3,FALSE)</f>
        <v>phanan Rd</v>
      </c>
      <c r="H10682" s="69" t="str">
        <f>VLOOKUP(E10682,Customer[],4,FALSE)</f>
        <v>Hlaing Thar Yar</v>
      </c>
      <c r="I10682" s="48" t="s">
        <v>959</v>
      </c>
      <c r="J10682" s="82" t="str">
        <f>VLOOKUP(I10682,PGStock[],2,FALSE)</f>
        <v>Shwe Man ကော်ဗူး (1 Liter)</v>
      </c>
      <c r="K10682" s="71">
        <f>VLOOKUP(I10682,PGStock[],3,FALSE)</f>
        <v>1</v>
      </c>
      <c r="L10682" s="47">
        <v>5</v>
      </c>
      <c r="M10682" s="47">
        <f>VLOOKUP(I10682,PGStock[],6,FALSE)</f>
        <v>100</v>
      </c>
      <c r="N10682" s="47">
        <f>+PGSales!$L10682*PGSales!$M10682</f>
        <v>500</v>
      </c>
    </row>
    <row r="10683" spans="1:14" hidden="1" x14ac:dyDescent="0.25">
      <c r="A10683" s="77">
        <f t="shared" si="1214"/>
        <v>2025</v>
      </c>
      <c r="B10683" s="77">
        <f t="shared" si="1215"/>
        <v>9</v>
      </c>
      <c r="C10683" s="73">
        <v>45910</v>
      </c>
      <c r="D10683" s="79" t="s">
        <v>70</v>
      </c>
      <c r="E10683" s="80" t="s">
        <v>1047</v>
      </c>
      <c r="F10683" s="81" t="str">
        <f>VLOOKUP(E10683,Customer[],2,FALSE)</f>
        <v xml:space="preserve">A2 </v>
      </c>
      <c r="G10683" s="69" t="str">
        <f>VLOOKUP(E10683,Customer[],3,FALSE)</f>
        <v>Bogo Rd</v>
      </c>
      <c r="H10683" s="69" t="str">
        <f>VLOOKUP(E10683,Customer[],4,FALSE)</f>
        <v>Hlaing Thar Yar</v>
      </c>
      <c r="I10683" s="48" t="s">
        <v>958</v>
      </c>
      <c r="J10683" s="82" t="str">
        <f>VLOOKUP(I10683,PGStock[],2,FALSE)</f>
        <v>Shwe Man 680ml</v>
      </c>
      <c r="K10683" s="71">
        <f>VLOOKUP(I10683,PGStock[],3,FALSE)</f>
        <v>0.68</v>
      </c>
      <c r="L10683" s="47">
        <v>2</v>
      </c>
      <c r="M10683" s="47">
        <f>VLOOKUP(I10683,PGStock[],6,FALSE)</f>
        <v>100</v>
      </c>
      <c r="N10683" s="47">
        <f>+PGSales!$L10683*PGSales!$M10683</f>
        <v>200</v>
      </c>
    </row>
    <row r="10684" spans="1:14" hidden="1" x14ac:dyDescent="0.25">
      <c r="A10684" s="77">
        <f t="shared" si="1214"/>
        <v>2025</v>
      </c>
      <c r="B10684" s="77">
        <f t="shared" si="1215"/>
        <v>9</v>
      </c>
      <c r="C10684" s="73">
        <v>45910</v>
      </c>
      <c r="D10684" s="79" t="s">
        <v>70</v>
      </c>
      <c r="E10684" s="80" t="s">
        <v>1047</v>
      </c>
      <c r="F10684" s="81" t="str">
        <f>VLOOKUP(E10684,Customer[],2,FALSE)</f>
        <v xml:space="preserve">A2 </v>
      </c>
      <c r="G10684" s="69" t="str">
        <f>VLOOKUP(E10684,Customer[],3,FALSE)</f>
        <v>Bogo Rd</v>
      </c>
      <c r="H10684" s="69" t="str">
        <f>VLOOKUP(E10684,Customer[],4,FALSE)</f>
        <v>Hlaing Thar Yar</v>
      </c>
      <c r="I10684" s="48" t="s">
        <v>959</v>
      </c>
      <c r="J10684" s="82" t="str">
        <f>VLOOKUP(I10684,PGStock[],2,FALSE)</f>
        <v>Shwe Man ကော်ဗူး (1 Liter)</v>
      </c>
      <c r="K10684" s="71">
        <f>VLOOKUP(I10684,PGStock[],3,FALSE)</f>
        <v>1</v>
      </c>
      <c r="L10684" s="47">
        <v>2</v>
      </c>
      <c r="M10684" s="47">
        <f>VLOOKUP(I10684,PGStock[],6,FALSE)</f>
        <v>100</v>
      </c>
      <c r="N10684" s="47">
        <f>+PGSales!$L10684*PGSales!$M10684</f>
        <v>200</v>
      </c>
    </row>
    <row r="10685" spans="1:14" hidden="1" x14ac:dyDescent="0.25">
      <c r="A10685" s="77">
        <f t="shared" si="1214"/>
        <v>2025</v>
      </c>
      <c r="B10685" s="77">
        <f t="shared" si="1215"/>
        <v>9</v>
      </c>
      <c r="C10685" s="73">
        <v>45910</v>
      </c>
      <c r="D10685" s="79" t="s">
        <v>935</v>
      </c>
      <c r="E10685" s="80" t="s">
        <v>804</v>
      </c>
      <c r="F10685" s="81" t="str">
        <f>VLOOKUP(E10685,Customer[],2,FALSE)</f>
        <v>Htet Htet Kyaw</v>
      </c>
      <c r="G10685" s="69" t="str">
        <f>VLOOKUP(E10685,Customer[],3,FALSE)</f>
        <v xml:space="preserve">YGN-Bogo St </v>
      </c>
      <c r="H10685" s="69" t="str">
        <f>VLOOKUP(E10685,Customer[],4,FALSE)</f>
        <v>Hlegu</v>
      </c>
      <c r="I10685" s="48" t="s">
        <v>958</v>
      </c>
      <c r="J10685" s="82" t="str">
        <f>VLOOKUP(I10685,PGStock[],2,FALSE)</f>
        <v>Shwe Man 680ml</v>
      </c>
      <c r="K10685" s="71">
        <f>VLOOKUP(I10685,PGStock[],3,FALSE)</f>
        <v>0.68</v>
      </c>
      <c r="L10685" s="47">
        <v>3</v>
      </c>
      <c r="M10685" s="47">
        <f>VLOOKUP(I10685,PGStock[],6,FALSE)</f>
        <v>100</v>
      </c>
      <c r="N10685" s="47">
        <f>+PGSales!$L10685*PGSales!$M10685</f>
        <v>300</v>
      </c>
    </row>
    <row r="10686" spans="1:14" hidden="1" x14ac:dyDescent="0.25">
      <c r="A10686" s="77">
        <f t="shared" si="1214"/>
        <v>2025</v>
      </c>
      <c r="B10686" s="77">
        <f t="shared" si="1215"/>
        <v>9</v>
      </c>
      <c r="C10686" s="73">
        <v>45910</v>
      </c>
      <c r="D10686" s="79" t="s">
        <v>131</v>
      </c>
      <c r="E10686" s="80" t="s">
        <v>806</v>
      </c>
      <c r="F10686" s="81" t="str">
        <f>VLOOKUP(E10686,Customer[],2,FALSE)</f>
        <v>Pyae Hein Kyaw</v>
      </c>
      <c r="G10686" s="69" t="str">
        <f>VLOOKUP(E10686,Customer[],3,FALSE)</f>
        <v>Tan Ma Gyi Rd</v>
      </c>
      <c r="H10686" s="69" t="str">
        <f>VLOOKUP(E10686,Customer[],4,FALSE)</f>
        <v>Hlegu</v>
      </c>
      <c r="I10686" s="48" t="s">
        <v>958</v>
      </c>
      <c r="J10686" s="82" t="str">
        <f>VLOOKUP(I10686,PGStock[],2,FALSE)</f>
        <v>Shwe Man 680ml</v>
      </c>
      <c r="K10686" s="71">
        <f>VLOOKUP(I10686,PGStock[],3,FALSE)</f>
        <v>0.68</v>
      </c>
      <c r="L10686" s="47">
        <v>8</v>
      </c>
      <c r="M10686" s="47">
        <f>VLOOKUP(I10686,PGStock[],6,FALSE)</f>
        <v>100</v>
      </c>
      <c r="N10686" s="47">
        <f>+PGSales!$L10686*PGSales!$M10686</f>
        <v>800</v>
      </c>
    </row>
    <row r="10687" spans="1:14" hidden="1" x14ac:dyDescent="0.25">
      <c r="A10687" s="77">
        <f t="shared" si="1214"/>
        <v>2025</v>
      </c>
      <c r="B10687" s="77">
        <f t="shared" si="1215"/>
        <v>9</v>
      </c>
      <c r="C10687" s="73">
        <v>45910</v>
      </c>
      <c r="D10687" s="79" t="s">
        <v>131</v>
      </c>
      <c r="E10687" s="80" t="s">
        <v>806</v>
      </c>
      <c r="F10687" s="81" t="str">
        <f>VLOOKUP(E10687,Customer[],2,FALSE)</f>
        <v>Pyae Hein Kyaw</v>
      </c>
      <c r="G10687" s="69" t="str">
        <f>VLOOKUP(E10687,Customer[],3,FALSE)</f>
        <v>Tan Ma Gyi Rd</v>
      </c>
      <c r="H10687" s="69" t="str">
        <f>VLOOKUP(E10687,Customer[],4,FALSE)</f>
        <v>Hlegu</v>
      </c>
      <c r="I10687" s="48" t="s">
        <v>959</v>
      </c>
      <c r="J10687" s="82" t="str">
        <f>VLOOKUP(I10687,PGStock[],2,FALSE)</f>
        <v>Shwe Man ကော်ဗူး (1 Liter)</v>
      </c>
      <c r="K10687" s="71">
        <f>VLOOKUP(I10687,PGStock[],3,FALSE)</f>
        <v>1</v>
      </c>
      <c r="L10687" s="47">
        <v>3</v>
      </c>
      <c r="M10687" s="47">
        <f>VLOOKUP(I10687,PGStock[],6,FALSE)</f>
        <v>100</v>
      </c>
      <c r="N10687" s="47">
        <f>+PGSales!$L10687*PGSales!$M10687</f>
        <v>300</v>
      </c>
    </row>
    <row r="10688" spans="1:14" hidden="1" x14ac:dyDescent="0.25">
      <c r="A10688" s="77">
        <f t="shared" si="1214"/>
        <v>2025</v>
      </c>
      <c r="B10688" s="77">
        <f t="shared" si="1215"/>
        <v>9</v>
      </c>
      <c r="C10688" s="73">
        <v>45910</v>
      </c>
      <c r="D10688" s="79" t="s">
        <v>62</v>
      </c>
      <c r="E10688" s="80" t="s">
        <v>783</v>
      </c>
      <c r="F10688" s="81" t="str">
        <f>VLOOKUP(E10688,Customer[],2,FALSE)</f>
        <v>Take Thit Sa</v>
      </c>
      <c r="G10688" s="69" t="str">
        <f>VLOOKUP(E10688,Customer[],3,FALSE)</f>
        <v xml:space="preserve">YGN-Bogo St </v>
      </c>
      <c r="H10688" s="69" t="str">
        <f>VLOOKUP(E10688,Customer[],4,FALSE)</f>
        <v>Hlegu</v>
      </c>
      <c r="I10688" s="48" t="s">
        <v>958</v>
      </c>
      <c r="J10688" s="82" t="str">
        <f>VLOOKUP(I10688,PGStock[],2,FALSE)</f>
        <v>Shwe Man 680ml</v>
      </c>
      <c r="K10688" s="71">
        <f>VLOOKUP(I10688,PGStock[],3,FALSE)</f>
        <v>0.68</v>
      </c>
      <c r="L10688" s="47">
        <v>9</v>
      </c>
      <c r="M10688" s="47">
        <f>VLOOKUP(I10688,PGStock[],6,FALSE)</f>
        <v>100</v>
      </c>
      <c r="N10688" s="47">
        <f>+PGSales!$L10688*PGSales!$M10688</f>
        <v>900</v>
      </c>
    </row>
    <row r="10689" spans="1:14" hidden="1" x14ac:dyDescent="0.25">
      <c r="A10689" s="77">
        <f t="shared" si="1214"/>
        <v>2025</v>
      </c>
      <c r="B10689" s="77">
        <f t="shared" si="1215"/>
        <v>9</v>
      </c>
      <c r="C10689" s="73">
        <v>45910</v>
      </c>
      <c r="D10689" s="79" t="s">
        <v>62</v>
      </c>
      <c r="E10689" s="80" t="s">
        <v>783</v>
      </c>
      <c r="F10689" s="81" t="str">
        <f>VLOOKUP(E10689,Customer[],2,FALSE)</f>
        <v>Take Thit Sa</v>
      </c>
      <c r="G10689" s="69" t="str">
        <f>VLOOKUP(E10689,Customer[],3,FALSE)</f>
        <v xml:space="preserve">YGN-Bogo St </v>
      </c>
      <c r="H10689" s="69" t="str">
        <f>VLOOKUP(E10689,Customer[],4,FALSE)</f>
        <v>Hlegu</v>
      </c>
      <c r="I10689" s="48" t="s">
        <v>959</v>
      </c>
      <c r="J10689" s="82" t="str">
        <f>VLOOKUP(I10689,PGStock[],2,FALSE)</f>
        <v>Shwe Man ကော်ဗူး (1 Liter)</v>
      </c>
      <c r="K10689" s="71">
        <f>VLOOKUP(I10689,PGStock[],3,FALSE)</f>
        <v>1</v>
      </c>
      <c r="L10689" s="47">
        <v>5</v>
      </c>
      <c r="M10689" s="47">
        <f>VLOOKUP(I10689,PGStock[],6,FALSE)</f>
        <v>100</v>
      </c>
      <c r="N10689" s="47">
        <f>+PGSales!$L10689*PGSales!$M10689</f>
        <v>500</v>
      </c>
    </row>
    <row r="10690" spans="1:14" hidden="1" x14ac:dyDescent="0.25">
      <c r="A10690" s="77">
        <f t="shared" si="1214"/>
        <v>2025</v>
      </c>
      <c r="B10690" s="77">
        <f t="shared" si="1215"/>
        <v>9</v>
      </c>
      <c r="C10690" s="73">
        <v>45910</v>
      </c>
      <c r="D10690" s="79" t="s">
        <v>1</v>
      </c>
      <c r="E10690" s="80" t="s">
        <v>1048</v>
      </c>
      <c r="F10690" s="81" t="str">
        <f>VLOOKUP(E10690,Customer[],2,FALSE)</f>
        <v>Taw Win</v>
      </c>
      <c r="G10690" s="69" t="str">
        <f>VLOOKUP(E10690,Customer[],3,FALSE)</f>
        <v>Bogo Rd</v>
      </c>
      <c r="H10690" s="69" t="str">
        <f>VLOOKUP(E10690,Customer[],4,FALSE)</f>
        <v>Hlegu</v>
      </c>
      <c r="I10690" s="48" t="s">
        <v>958</v>
      </c>
      <c r="J10690" s="82" t="str">
        <f>VLOOKUP(I10690,PGStock[],2,FALSE)</f>
        <v>Shwe Man 680ml</v>
      </c>
      <c r="K10690" s="71">
        <f>VLOOKUP(I10690,PGStock[],3,FALSE)</f>
        <v>0.68</v>
      </c>
      <c r="L10690" s="47">
        <v>3</v>
      </c>
      <c r="M10690" s="47">
        <f>VLOOKUP(I10690,PGStock[],6,FALSE)</f>
        <v>100</v>
      </c>
      <c r="N10690" s="47">
        <f>+PGSales!$L10690*PGSales!$M10690</f>
        <v>300</v>
      </c>
    </row>
    <row r="10691" spans="1:14" hidden="1" x14ac:dyDescent="0.25">
      <c r="A10691" s="77">
        <f t="shared" si="1214"/>
        <v>2025</v>
      </c>
      <c r="B10691" s="77">
        <f t="shared" si="1215"/>
        <v>9</v>
      </c>
      <c r="C10691" s="73">
        <v>45910</v>
      </c>
      <c r="D10691" s="79" t="s">
        <v>1</v>
      </c>
      <c r="E10691" s="80" t="s">
        <v>1048</v>
      </c>
      <c r="F10691" s="81" t="str">
        <f>VLOOKUP(E10691,Customer[],2,FALSE)</f>
        <v>Taw Win</v>
      </c>
      <c r="G10691" s="69" t="str">
        <f>VLOOKUP(E10691,Customer[],3,FALSE)</f>
        <v>Bogo Rd</v>
      </c>
      <c r="H10691" s="69" t="str">
        <f>VLOOKUP(E10691,Customer[],4,FALSE)</f>
        <v>Hlegu</v>
      </c>
      <c r="I10691" s="48" t="s">
        <v>959</v>
      </c>
      <c r="J10691" s="82" t="str">
        <f>VLOOKUP(I10691,PGStock[],2,FALSE)</f>
        <v>Shwe Man ကော်ဗူး (1 Liter)</v>
      </c>
      <c r="K10691" s="71">
        <f>VLOOKUP(I10691,PGStock[],3,FALSE)</f>
        <v>1</v>
      </c>
      <c r="L10691" s="47">
        <v>1</v>
      </c>
      <c r="M10691" s="47">
        <f>VLOOKUP(I10691,PGStock[],6,FALSE)</f>
        <v>100</v>
      </c>
      <c r="N10691" s="47">
        <f>+PGSales!$L10691*PGSales!$M10691</f>
        <v>100</v>
      </c>
    </row>
    <row r="10692" spans="1:14" hidden="1" x14ac:dyDescent="0.25">
      <c r="A10692" s="77">
        <f t="shared" si="1214"/>
        <v>2025</v>
      </c>
      <c r="B10692" s="77">
        <f t="shared" si="1215"/>
        <v>9</v>
      </c>
      <c r="C10692" s="73">
        <v>45910</v>
      </c>
      <c r="D10692" s="79" t="s">
        <v>2</v>
      </c>
      <c r="E10692" s="80">
        <v>99</v>
      </c>
      <c r="F10692" s="81" t="str">
        <f>VLOOKUP(E10692,Customer[],2,FALSE)</f>
        <v>99 Store</v>
      </c>
      <c r="G10692" s="69" t="str">
        <f>VLOOKUP(E10692,Customer[],3,FALSE)</f>
        <v>Bogo Rd</v>
      </c>
      <c r="H10692" s="69" t="str">
        <f>VLOOKUP(E10692,Customer[],4,FALSE)</f>
        <v>Hlegu</v>
      </c>
      <c r="I10692" s="48" t="s">
        <v>958</v>
      </c>
      <c r="J10692" s="82" t="str">
        <f>VLOOKUP(I10692,PGStock[],2,FALSE)</f>
        <v>Shwe Man 680ml</v>
      </c>
      <c r="K10692" s="71">
        <f>VLOOKUP(I10692,PGStock[],3,FALSE)</f>
        <v>0.68</v>
      </c>
      <c r="L10692" s="47">
        <v>4</v>
      </c>
      <c r="M10692" s="47">
        <f>VLOOKUP(I10692,PGStock[],6,FALSE)</f>
        <v>100</v>
      </c>
      <c r="N10692" s="47">
        <f>+PGSales!$L10692*PGSales!$M10692</f>
        <v>400</v>
      </c>
    </row>
    <row r="10693" spans="1:14" hidden="1" x14ac:dyDescent="0.25">
      <c r="A10693" s="77">
        <f t="shared" si="1214"/>
        <v>2025</v>
      </c>
      <c r="B10693" s="77">
        <f t="shared" si="1215"/>
        <v>9</v>
      </c>
      <c r="C10693" s="73">
        <v>45910</v>
      </c>
      <c r="D10693" s="79" t="s">
        <v>2</v>
      </c>
      <c r="E10693" s="80">
        <v>99</v>
      </c>
      <c r="F10693" s="81" t="str">
        <f>VLOOKUP(E10693,Customer[],2,FALSE)</f>
        <v>99 Store</v>
      </c>
      <c r="G10693" s="69" t="str">
        <f>VLOOKUP(E10693,Customer[],3,FALSE)</f>
        <v>Bogo Rd</v>
      </c>
      <c r="H10693" s="69" t="str">
        <f>VLOOKUP(E10693,Customer[],4,FALSE)</f>
        <v>Hlegu</v>
      </c>
      <c r="I10693" s="48" t="s">
        <v>959</v>
      </c>
      <c r="J10693" s="82" t="str">
        <f>VLOOKUP(I10693,PGStock[],2,FALSE)</f>
        <v>Shwe Man ကော်ဗူး (1 Liter)</v>
      </c>
      <c r="K10693" s="71">
        <f>VLOOKUP(I10693,PGStock[],3,FALSE)</f>
        <v>1</v>
      </c>
      <c r="L10693" s="47">
        <v>5</v>
      </c>
      <c r="M10693" s="47">
        <f>VLOOKUP(I10693,PGStock[],6,FALSE)</f>
        <v>100</v>
      </c>
      <c r="N10693" s="47">
        <f>+PGSales!$L10693*PGSales!$M10693</f>
        <v>500</v>
      </c>
    </row>
    <row r="10694" spans="1:14" hidden="1" x14ac:dyDescent="0.25">
      <c r="A10694" s="77">
        <f t="shared" si="1214"/>
        <v>2025</v>
      </c>
      <c r="B10694" s="77">
        <f t="shared" si="1215"/>
        <v>9</v>
      </c>
      <c r="C10694" s="73">
        <v>45910</v>
      </c>
      <c r="D10694" s="79" t="s">
        <v>4</v>
      </c>
      <c r="E10694" s="80" t="s">
        <v>803</v>
      </c>
      <c r="F10694" s="81" t="str">
        <f>VLOOKUP(E10694,Customer[],2,FALSE)</f>
        <v>Black 7</v>
      </c>
      <c r="G10694" s="69" t="str">
        <f>VLOOKUP(E10694,Customer[],3,FALSE)</f>
        <v>No (2)Rd</v>
      </c>
      <c r="H10694" s="69" t="str">
        <f>VLOOKUP(E10694,Customer[],4,FALSE)</f>
        <v>Hlegu</v>
      </c>
      <c r="I10694" s="48" t="s">
        <v>959</v>
      </c>
      <c r="J10694" s="82" t="str">
        <f>VLOOKUP(I10694,PGStock[],2,FALSE)</f>
        <v>Shwe Man ကော်ဗူး (1 Liter)</v>
      </c>
      <c r="K10694" s="71">
        <f>VLOOKUP(I10694,PGStock[],3,FALSE)</f>
        <v>1</v>
      </c>
      <c r="L10694" s="47">
        <v>5</v>
      </c>
      <c r="M10694" s="47">
        <f>VLOOKUP(I10694,PGStock[],6,FALSE)</f>
        <v>100</v>
      </c>
      <c r="N10694" s="47">
        <f>+PGSales!$L10694*PGSales!$M10694</f>
        <v>500</v>
      </c>
    </row>
    <row r="10695" spans="1:14" hidden="1" x14ac:dyDescent="0.25">
      <c r="A10695" s="77">
        <f t="shared" si="1210"/>
        <v>2025</v>
      </c>
      <c r="B10695" s="77">
        <f t="shared" si="1211"/>
        <v>9</v>
      </c>
      <c r="C10695" s="73">
        <v>45910</v>
      </c>
      <c r="D10695" s="79" t="s">
        <v>4</v>
      </c>
      <c r="E10695" s="80" t="s">
        <v>803</v>
      </c>
      <c r="F10695" s="81" t="str">
        <f>VLOOKUP(E10695,Customer[],2,FALSE)</f>
        <v>Black 7</v>
      </c>
      <c r="G10695" s="69" t="str">
        <f>VLOOKUP(E10695,Customer[],3,FALSE)</f>
        <v>No (2)Rd</v>
      </c>
      <c r="H10695" s="69" t="str">
        <f>VLOOKUP(E10695,Customer[],4,FALSE)</f>
        <v>Hlegu</v>
      </c>
      <c r="I10695" s="48" t="s">
        <v>959</v>
      </c>
      <c r="J10695" s="82" t="str">
        <f>VLOOKUP(I10695,PGStock[],2,FALSE)</f>
        <v>Shwe Man ကော်ဗူး (1 Liter)</v>
      </c>
      <c r="K10695" s="71">
        <f>VLOOKUP(I10695,PGStock[],3,FALSE)</f>
        <v>1</v>
      </c>
      <c r="L10695" s="47">
        <v>2</v>
      </c>
      <c r="M10695" s="47">
        <f>VLOOKUP(I10695,PGStock[],6,FALSE)</f>
        <v>100</v>
      </c>
      <c r="N10695" s="47">
        <f>+PGSales!$L10695*PGSales!$M10695</f>
        <v>200</v>
      </c>
    </row>
    <row r="10696" spans="1:14" hidden="1" x14ac:dyDescent="0.25">
      <c r="A10696" s="77">
        <f t="shared" si="1210"/>
        <v>2025</v>
      </c>
      <c r="B10696" s="77">
        <f t="shared" si="1211"/>
        <v>9</v>
      </c>
      <c r="C10696" s="73">
        <v>45910</v>
      </c>
      <c r="D10696" s="79" t="s">
        <v>60</v>
      </c>
      <c r="E10696" s="80" t="s">
        <v>1049</v>
      </c>
      <c r="F10696" s="81" t="str">
        <f>VLOOKUP(E10696,Customer[],2,FALSE)</f>
        <v>A Zin Hein Kaung</v>
      </c>
      <c r="G10696" s="69" t="str">
        <f>VLOOKUP(E10696,Customer[],3,FALSE)</f>
        <v>Thidin Rd</v>
      </c>
      <c r="H10696" s="69" t="str">
        <f>VLOOKUP(E10696,Customer[],4,FALSE)</f>
        <v xml:space="preserve">Shwepyithar </v>
      </c>
      <c r="I10696" s="48" t="s">
        <v>958</v>
      </c>
      <c r="J10696" s="82" t="str">
        <f>VLOOKUP(I10696,PGStock[],2,FALSE)</f>
        <v>Shwe Man 680ml</v>
      </c>
      <c r="K10696" s="71">
        <f>VLOOKUP(I10696,PGStock[],3,FALSE)</f>
        <v>0.68</v>
      </c>
      <c r="L10696" s="47">
        <v>4</v>
      </c>
      <c r="M10696" s="47">
        <f>VLOOKUP(I10696,PGStock[],6,FALSE)</f>
        <v>100</v>
      </c>
      <c r="N10696" s="47">
        <f>+PGSales!$L10696*PGSales!$M10696</f>
        <v>400</v>
      </c>
    </row>
    <row r="10697" spans="1:14" hidden="1" x14ac:dyDescent="0.25">
      <c r="A10697" s="77">
        <f t="shared" si="1210"/>
        <v>2025</v>
      </c>
      <c r="B10697" s="77">
        <f t="shared" si="1211"/>
        <v>9</v>
      </c>
      <c r="C10697" s="73">
        <v>45910</v>
      </c>
      <c r="D10697" s="79" t="s">
        <v>60</v>
      </c>
      <c r="E10697" s="80" t="s">
        <v>1049</v>
      </c>
      <c r="F10697" s="81" t="str">
        <f>VLOOKUP(E10697,Customer[],2,FALSE)</f>
        <v>A Zin Hein Kaung</v>
      </c>
      <c r="G10697" s="69" t="str">
        <f>VLOOKUP(E10697,Customer[],3,FALSE)</f>
        <v>Thidin Rd</v>
      </c>
      <c r="H10697" s="69" t="str">
        <f>VLOOKUP(E10697,Customer[],4,FALSE)</f>
        <v xml:space="preserve">Shwepyithar </v>
      </c>
      <c r="I10697" s="48" t="s">
        <v>959</v>
      </c>
      <c r="J10697" s="82" t="str">
        <f>VLOOKUP(I10697,PGStock[],2,FALSE)</f>
        <v>Shwe Man ကော်ဗူး (1 Liter)</v>
      </c>
      <c r="K10697" s="71">
        <f>VLOOKUP(I10697,PGStock[],3,FALSE)</f>
        <v>1</v>
      </c>
      <c r="L10697" s="47">
        <v>1</v>
      </c>
      <c r="M10697" s="47">
        <f>VLOOKUP(I10697,PGStock[],6,FALSE)</f>
        <v>100</v>
      </c>
      <c r="N10697" s="47">
        <f>+PGSales!$L10697*PGSales!$M10697</f>
        <v>100</v>
      </c>
    </row>
    <row r="10698" spans="1:14" hidden="1" x14ac:dyDescent="0.25">
      <c r="A10698" s="77">
        <f t="shared" si="1204"/>
        <v>2025</v>
      </c>
      <c r="B10698" s="77">
        <f t="shared" si="1205"/>
        <v>9</v>
      </c>
      <c r="C10698" s="73">
        <v>45910</v>
      </c>
      <c r="D10698" s="79" t="s">
        <v>66</v>
      </c>
      <c r="E10698" s="80" t="s">
        <v>268</v>
      </c>
      <c r="F10698" s="81" t="str">
        <f>VLOOKUP(E10698,Customer[],2,FALSE)</f>
        <v>Kaung Thant</v>
      </c>
      <c r="G10698" s="69" t="str">
        <f>VLOOKUP(E10698,Customer[],3,FALSE)</f>
        <v>ThanDin Zay Rd</v>
      </c>
      <c r="H10698" s="69" t="str">
        <f>VLOOKUP(E10698,Customer[],4,FALSE)</f>
        <v xml:space="preserve">Shwepyithar </v>
      </c>
      <c r="I10698" s="48" t="s">
        <v>958</v>
      </c>
      <c r="J10698" s="82" t="str">
        <f>VLOOKUP(I10698,PGStock[],2,FALSE)</f>
        <v>Shwe Man 680ml</v>
      </c>
      <c r="K10698" s="71">
        <f>VLOOKUP(I10698,PGStock[],3,FALSE)</f>
        <v>0.68</v>
      </c>
      <c r="L10698" s="47">
        <v>2</v>
      </c>
      <c r="M10698" s="47">
        <f>VLOOKUP(I10698,PGStock[],6,FALSE)</f>
        <v>100</v>
      </c>
      <c r="N10698" s="47">
        <f>+PGSales!$L10698*PGSales!$M10698</f>
        <v>200</v>
      </c>
    </row>
    <row r="10699" spans="1:14" hidden="1" x14ac:dyDescent="0.25">
      <c r="A10699" s="77">
        <f t="shared" si="1204"/>
        <v>2025</v>
      </c>
      <c r="B10699" s="77">
        <f t="shared" si="1205"/>
        <v>9</v>
      </c>
      <c r="C10699" s="73">
        <v>45910</v>
      </c>
      <c r="D10699" s="79" t="s">
        <v>66</v>
      </c>
      <c r="E10699" s="80" t="s">
        <v>268</v>
      </c>
      <c r="F10699" s="81" t="str">
        <f>VLOOKUP(E10699,Customer[],2,FALSE)</f>
        <v>Kaung Thant</v>
      </c>
      <c r="G10699" s="69" t="str">
        <f>VLOOKUP(E10699,Customer[],3,FALSE)</f>
        <v>ThanDin Zay Rd</v>
      </c>
      <c r="H10699" s="69" t="str">
        <f>VLOOKUP(E10699,Customer[],4,FALSE)</f>
        <v xml:space="preserve">Shwepyithar </v>
      </c>
      <c r="I10699" s="48" t="s">
        <v>959</v>
      </c>
      <c r="J10699" s="82" t="str">
        <f>VLOOKUP(I10699,PGStock[],2,FALSE)</f>
        <v>Shwe Man ကော်ဗူး (1 Liter)</v>
      </c>
      <c r="K10699" s="71">
        <f>VLOOKUP(I10699,PGStock[],3,FALSE)</f>
        <v>1</v>
      </c>
      <c r="L10699" s="47">
        <v>1</v>
      </c>
      <c r="M10699" s="47">
        <f>VLOOKUP(I10699,PGStock[],6,FALSE)</f>
        <v>100</v>
      </c>
      <c r="N10699" s="47">
        <f>+PGSales!$L10699*PGSales!$M10699</f>
        <v>100</v>
      </c>
    </row>
    <row r="10700" spans="1:14" hidden="1" x14ac:dyDescent="0.25">
      <c r="A10700" s="77">
        <f t="shared" si="1204"/>
        <v>2025</v>
      </c>
      <c r="B10700" s="77">
        <f t="shared" si="1205"/>
        <v>9</v>
      </c>
      <c r="C10700" s="73">
        <v>45910</v>
      </c>
      <c r="D10700" s="79" t="s">
        <v>885</v>
      </c>
      <c r="E10700" s="80" t="s">
        <v>245</v>
      </c>
      <c r="F10700" s="81" t="str">
        <f>VLOOKUP(E10700,Customer[],2,FALSE)</f>
        <v>Cheer</v>
      </c>
      <c r="G10700" s="69" t="str">
        <f>VLOOKUP(E10700,Customer[],3,FALSE)</f>
        <v>ThanDin Zay Rd</v>
      </c>
      <c r="H10700" s="69" t="str">
        <f>VLOOKUP(E10700,Customer[],4,FALSE)</f>
        <v xml:space="preserve">Shwepyithar </v>
      </c>
      <c r="I10700" s="48" t="s">
        <v>958</v>
      </c>
      <c r="J10700" s="82" t="str">
        <f>VLOOKUP(I10700,PGStock[],2,FALSE)</f>
        <v>Shwe Man 680ml</v>
      </c>
      <c r="K10700" s="71">
        <f>VLOOKUP(I10700,PGStock[],3,FALSE)</f>
        <v>0.68</v>
      </c>
      <c r="L10700" s="47">
        <v>3</v>
      </c>
      <c r="M10700" s="47">
        <f>VLOOKUP(I10700,PGStock[],6,FALSE)</f>
        <v>100</v>
      </c>
      <c r="N10700" s="47">
        <f>+PGSales!$L10700*PGSales!$M10700</f>
        <v>300</v>
      </c>
    </row>
    <row r="10701" spans="1:14" hidden="1" x14ac:dyDescent="0.25">
      <c r="A10701" s="77">
        <f t="shared" si="1204"/>
        <v>2025</v>
      </c>
      <c r="B10701" s="77">
        <f t="shared" si="1205"/>
        <v>9</v>
      </c>
      <c r="C10701" s="73">
        <v>45910</v>
      </c>
      <c r="D10701" s="79" t="s">
        <v>885</v>
      </c>
      <c r="E10701" s="80" t="s">
        <v>245</v>
      </c>
      <c r="F10701" s="81" t="str">
        <f>VLOOKUP(E10701,Customer[],2,FALSE)</f>
        <v>Cheer</v>
      </c>
      <c r="G10701" s="69" t="str">
        <f>VLOOKUP(E10701,Customer[],3,FALSE)</f>
        <v>ThanDin Zay Rd</v>
      </c>
      <c r="H10701" s="69" t="str">
        <f>VLOOKUP(E10701,Customer[],4,FALSE)</f>
        <v xml:space="preserve">Shwepyithar </v>
      </c>
      <c r="I10701" s="48" t="s">
        <v>959</v>
      </c>
      <c r="J10701" s="82" t="str">
        <f>VLOOKUP(I10701,PGStock[],2,FALSE)</f>
        <v>Shwe Man ကော်ဗူး (1 Liter)</v>
      </c>
      <c r="K10701" s="71">
        <f>VLOOKUP(I10701,PGStock[],3,FALSE)</f>
        <v>1</v>
      </c>
      <c r="L10701" s="47">
        <v>6</v>
      </c>
      <c r="M10701" s="47">
        <f>VLOOKUP(I10701,PGStock[],6,FALSE)</f>
        <v>100</v>
      </c>
      <c r="N10701" s="47">
        <f>+PGSales!$L10701*PGSales!$M10701</f>
        <v>600</v>
      </c>
    </row>
    <row r="10702" spans="1:14" hidden="1" x14ac:dyDescent="0.25">
      <c r="A10702" s="77">
        <f t="shared" si="1204"/>
        <v>2025</v>
      </c>
      <c r="B10702" s="77">
        <f t="shared" si="1205"/>
        <v>9</v>
      </c>
      <c r="C10702" s="73">
        <v>45911</v>
      </c>
      <c r="D10702" s="79" t="s">
        <v>275</v>
      </c>
      <c r="E10702" s="80" t="s">
        <v>1043</v>
      </c>
      <c r="F10702" s="81" t="str">
        <f>VLOOKUP(E10702,Customer[],2,FALSE)</f>
        <v xml:space="preserve">TMT </v>
      </c>
      <c r="G10702" s="69" t="str">
        <f>VLOOKUP(E10702,Customer[],3,FALSE)</f>
        <v>Sittwe RD</v>
      </c>
      <c r="H10702" s="69" t="str">
        <f>VLOOKUP(E10702,Customer[],4,FALSE)</f>
        <v>Hlaing Thar Yar</v>
      </c>
      <c r="I10702" s="48" t="s">
        <v>958</v>
      </c>
      <c r="J10702" s="82" t="str">
        <f>VLOOKUP(I10702,PGStock[],2,FALSE)</f>
        <v>Shwe Man 680ml</v>
      </c>
      <c r="K10702" s="71">
        <f>VLOOKUP(I10702,PGStock[],3,FALSE)</f>
        <v>0.68</v>
      </c>
      <c r="L10702" s="47">
        <v>3</v>
      </c>
      <c r="M10702" s="47">
        <f>VLOOKUP(I10702,PGStock[],6,FALSE)</f>
        <v>100</v>
      </c>
      <c r="N10702" s="47">
        <f>+PGSales!$L10702*PGSales!$M10702</f>
        <v>300</v>
      </c>
    </row>
    <row r="10703" spans="1:14" hidden="1" x14ac:dyDescent="0.25">
      <c r="A10703" s="77">
        <f t="shared" ref="A10703:A10714" si="1216">YEAR(C10703)</f>
        <v>2025</v>
      </c>
      <c r="B10703" s="77">
        <f t="shared" ref="B10703:B10714" si="1217">MONTH(C10703)</f>
        <v>9</v>
      </c>
      <c r="C10703" s="73">
        <v>45911</v>
      </c>
      <c r="D10703" s="79" t="s">
        <v>878</v>
      </c>
      <c r="E10703" s="80" t="s">
        <v>742</v>
      </c>
      <c r="F10703" s="81" t="str">
        <f>VLOOKUP(E10703,Customer[],2,FALSE)</f>
        <v xml:space="preserve">AATT </v>
      </c>
      <c r="G10703" s="69" t="str">
        <f>VLOOKUP(E10703,Customer[],3,FALSE)</f>
        <v>Mandalay Rd</v>
      </c>
      <c r="H10703" s="69" t="str">
        <f>VLOOKUP(E10703,Customer[],4,FALSE)</f>
        <v>Hlaing Thar Yar</v>
      </c>
      <c r="I10703" s="48" t="s">
        <v>958</v>
      </c>
      <c r="J10703" s="82" t="str">
        <f>VLOOKUP(I10703,PGStock[],2,FALSE)</f>
        <v>Shwe Man 680ml</v>
      </c>
      <c r="K10703" s="71">
        <f>VLOOKUP(I10703,PGStock[],3,FALSE)</f>
        <v>0.68</v>
      </c>
      <c r="L10703" s="47">
        <v>1</v>
      </c>
      <c r="M10703" s="47">
        <f>VLOOKUP(I10703,PGStock[],6,FALSE)</f>
        <v>100</v>
      </c>
      <c r="N10703" s="47">
        <f>+PGSales!$L10703*PGSales!$M10703</f>
        <v>100</v>
      </c>
    </row>
    <row r="10704" spans="1:14" hidden="1" x14ac:dyDescent="0.25">
      <c r="A10704" s="77">
        <f t="shared" si="1216"/>
        <v>2025</v>
      </c>
      <c r="B10704" s="77">
        <f t="shared" si="1217"/>
        <v>9</v>
      </c>
      <c r="C10704" s="73">
        <v>45911</v>
      </c>
      <c r="D10704" s="79" t="s">
        <v>74</v>
      </c>
      <c r="E10704" s="80" t="s">
        <v>740</v>
      </c>
      <c r="F10704" s="81" t="str">
        <f>VLOOKUP(E10704,Customer[],2,FALSE)</f>
        <v>AATT 1</v>
      </c>
      <c r="G10704" s="69" t="str">
        <f>VLOOKUP(E10704,Customer[],3,FALSE)</f>
        <v>Sittwe RD</v>
      </c>
      <c r="H10704" s="69" t="str">
        <f>VLOOKUP(E10704,Customer[],4,FALSE)</f>
        <v>Hlaing Thar Yar</v>
      </c>
      <c r="I10704" s="48" t="s">
        <v>959</v>
      </c>
      <c r="J10704" s="82" t="str">
        <f>VLOOKUP(I10704,PGStock[],2,FALSE)</f>
        <v>Shwe Man ကော်ဗူး (1 Liter)</v>
      </c>
      <c r="K10704" s="71">
        <f>VLOOKUP(I10704,PGStock[],3,FALSE)</f>
        <v>1</v>
      </c>
      <c r="L10704" s="47">
        <v>2</v>
      </c>
      <c r="M10704" s="47">
        <f>VLOOKUP(I10704,PGStock[],6,FALSE)</f>
        <v>100</v>
      </c>
      <c r="N10704" s="47">
        <f>+PGSales!$L10704*PGSales!$M10704</f>
        <v>200</v>
      </c>
    </row>
    <row r="10705" spans="1:14" hidden="1" x14ac:dyDescent="0.25">
      <c r="A10705" s="77">
        <f t="shared" si="1216"/>
        <v>2025</v>
      </c>
      <c r="B10705" s="77">
        <f t="shared" si="1217"/>
        <v>9</v>
      </c>
      <c r="C10705" s="73">
        <v>45911</v>
      </c>
      <c r="D10705" s="79" t="s">
        <v>109</v>
      </c>
      <c r="E10705" s="80" t="s">
        <v>1046</v>
      </c>
      <c r="F10705" s="81" t="str">
        <f>VLOOKUP(E10705,Customer[],2,FALSE)</f>
        <v>Kyewl Sin 3</v>
      </c>
      <c r="G10705" s="69" t="str">
        <f>VLOOKUP(E10705,Customer[],3,FALSE)</f>
        <v>phanan Rd</v>
      </c>
      <c r="H10705" s="69" t="str">
        <f>VLOOKUP(E10705,Customer[],4,FALSE)</f>
        <v>Hlaing Thar Yar</v>
      </c>
      <c r="I10705" s="48" t="s">
        <v>959</v>
      </c>
      <c r="J10705" s="82" t="str">
        <f>VLOOKUP(I10705,PGStock[],2,FALSE)</f>
        <v>Shwe Man ကော်ဗူး (1 Liter)</v>
      </c>
      <c r="K10705" s="71">
        <f>VLOOKUP(I10705,PGStock[],3,FALSE)</f>
        <v>1</v>
      </c>
      <c r="L10705" s="47">
        <v>3</v>
      </c>
      <c r="M10705" s="47">
        <f>VLOOKUP(I10705,PGStock[],6,FALSE)</f>
        <v>100</v>
      </c>
      <c r="N10705" s="47">
        <f>+PGSales!$L10705*PGSales!$M10705</f>
        <v>300</v>
      </c>
    </row>
    <row r="10706" spans="1:14" hidden="1" x14ac:dyDescent="0.25">
      <c r="A10706" s="77">
        <f t="shared" si="1216"/>
        <v>2025</v>
      </c>
      <c r="B10706" s="77">
        <f t="shared" si="1217"/>
        <v>9</v>
      </c>
      <c r="C10706" s="73">
        <v>45911</v>
      </c>
      <c r="D10706" s="79" t="s">
        <v>70</v>
      </c>
      <c r="E10706" s="80" t="s">
        <v>1047</v>
      </c>
      <c r="F10706" s="81" t="str">
        <f>VLOOKUP(E10706,Customer[],2,FALSE)</f>
        <v xml:space="preserve">A2 </v>
      </c>
      <c r="G10706" s="69" t="str">
        <f>VLOOKUP(E10706,Customer[],3,FALSE)</f>
        <v>Bogo Rd</v>
      </c>
      <c r="H10706" s="69" t="str">
        <f>VLOOKUP(E10706,Customer[],4,FALSE)</f>
        <v>Hlaing Thar Yar</v>
      </c>
      <c r="I10706" s="48" t="s">
        <v>958</v>
      </c>
      <c r="J10706" s="82" t="str">
        <f>VLOOKUP(I10706,PGStock[],2,FALSE)</f>
        <v>Shwe Man 680ml</v>
      </c>
      <c r="K10706" s="71">
        <f>VLOOKUP(I10706,PGStock[],3,FALSE)</f>
        <v>0.68</v>
      </c>
      <c r="L10706" s="47">
        <v>3</v>
      </c>
      <c r="M10706" s="47">
        <f>VLOOKUP(I10706,PGStock[],6,FALSE)</f>
        <v>100</v>
      </c>
      <c r="N10706" s="47">
        <f>+PGSales!$L10706*PGSales!$M10706</f>
        <v>300</v>
      </c>
    </row>
    <row r="10707" spans="1:14" hidden="1" x14ac:dyDescent="0.25">
      <c r="A10707" s="77">
        <f t="shared" si="1216"/>
        <v>2025</v>
      </c>
      <c r="B10707" s="77">
        <f t="shared" si="1217"/>
        <v>9</v>
      </c>
      <c r="C10707" s="73">
        <v>45911</v>
      </c>
      <c r="D10707" s="79" t="s">
        <v>70</v>
      </c>
      <c r="E10707" s="80" t="s">
        <v>1047</v>
      </c>
      <c r="F10707" s="81" t="str">
        <f>VLOOKUP(E10707,Customer[],2,FALSE)</f>
        <v xml:space="preserve">A2 </v>
      </c>
      <c r="G10707" s="69" t="str">
        <f>VLOOKUP(E10707,Customer[],3,FALSE)</f>
        <v>Bogo Rd</v>
      </c>
      <c r="H10707" s="69" t="str">
        <f>VLOOKUP(E10707,Customer[],4,FALSE)</f>
        <v>Hlaing Thar Yar</v>
      </c>
      <c r="I10707" s="48" t="s">
        <v>959</v>
      </c>
      <c r="J10707" s="82" t="str">
        <f>VLOOKUP(I10707,PGStock[],2,FALSE)</f>
        <v>Shwe Man ကော်ဗူး (1 Liter)</v>
      </c>
      <c r="K10707" s="71">
        <f>VLOOKUP(I10707,PGStock[],3,FALSE)</f>
        <v>1</v>
      </c>
      <c r="L10707" s="47">
        <v>1</v>
      </c>
      <c r="M10707" s="47">
        <f>VLOOKUP(I10707,PGStock[],6,FALSE)</f>
        <v>100</v>
      </c>
      <c r="N10707" s="47">
        <f>+PGSales!$L10707*PGSales!$M10707</f>
        <v>100</v>
      </c>
    </row>
    <row r="10708" spans="1:14" hidden="1" x14ac:dyDescent="0.25">
      <c r="A10708" s="77">
        <f t="shared" si="1216"/>
        <v>2025</v>
      </c>
      <c r="B10708" s="77">
        <f t="shared" si="1217"/>
        <v>9</v>
      </c>
      <c r="C10708" s="73">
        <v>45911</v>
      </c>
      <c r="D10708" s="79" t="s">
        <v>935</v>
      </c>
      <c r="E10708" s="80" t="s">
        <v>804</v>
      </c>
      <c r="F10708" s="81" t="str">
        <f>VLOOKUP(E10708,Customer[],2,FALSE)</f>
        <v>Htet Htet Kyaw</v>
      </c>
      <c r="G10708" s="69" t="str">
        <f>VLOOKUP(E10708,Customer[],3,FALSE)</f>
        <v xml:space="preserve">YGN-Bogo St </v>
      </c>
      <c r="H10708" s="69" t="str">
        <f>VLOOKUP(E10708,Customer[],4,FALSE)</f>
        <v>Hlegu</v>
      </c>
      <c r="I10708" s="48" t="s">
        <v>958</v>
      </c>
      <c r="J10708" s="82" t="str">
        <f>VLOOKUP(I10708,PGStock[],2,FALSE)</f>
        <v>Shwe Man 680ml</v>
      </c>
      <c r="K10708" s="71">
        <f>VLOOKUP(I10708,PGStock[],3,FALSE)</f>
        <v>0.68</v>
      </c>
      <c r="L10708" s="47">
        <v>1</v>
      </c>
      <c r="M10708" s="47">
        <f>VLOOKUP(I10708,PGStock[],6,FALSE)</f>
        <v>100</v>
      </c>
      <c r="N10708" s="47">
        <f>+PGSales!$L10708*PGSales!$M10708</f>
        <v>100</v>
      </c>
    </row>
    <row r="10709" spans="1:14" hidden="1" x14ac:dyDescent="0.25">
      <c r="A10709" s="77">
        <f t="shared" si="1216"/>
        <v>2025</v>
      </c>
      <c r="B10709" s="77">
        <f t="shared" si="1217"/>
        <v>9</v>
      </c>
      <c r="C10709" s="73">
        <v>45911</v>
      </c>
      <c r="D10709" s="79" t="s">
        <v>131</v>
      </c>
      <c r="E10709" s="80" t="s">
        <v>806</v>
      </c>
      <c r="F10709" s="81" t="str">
        <f>VLOOKUP(E10709,Customer[],2,FALSE)</f>
        <v>Pyae Hein Kyaw</v>
      </c>
      <c r="G10709" s="69" t="str">
        <f>VLOOKUP(E10709,Customer[],3,FALSE)</f>
        <v>Tan Ma Gyi Rd</v>
      </c>
      <c r="H10709" s="69" t="str">
        <f>VLOOKUP(E10709,Customer[],4,FALSE)</f>
        <v>Hlegu</v>
      </c>
      <c r="I10709" s="48" t="s">
        <v>958</v>
      </c>
      <c r="J10709" s="82" t="str">
        <f>VLOOKUP(I10709,PGStock[],2,FALSE)</f>
        <v>Shwe Man 680ml</v>
      </c>
      <c r="K10709" s="71">
        <f>VLOOKUP(I10709,PGStock[],3,FALSE)</f>
        <v>0.68</v>
      </c>
      <c r="L10709" s="47">
        <v>10</v>
      </c>
      <c r="M10709" s="47">
        <f>VLOOKUP(I10709,PGStock[],6,FALSE)</f>
        <v>100</v>
      </c>
      <c r="N10709" s="47">
        <f>+PGSales!$L10709*PGSales!$M10709</f>
        <v>1000</v>
      </c>
    </row>
    <row r="10710" spans="1:14" hidden="1" x14ac:dyDescent="0.25">
      <c r="A10710" s="77">
        <f t="shared" si="1216"/>
        <v>2025</v>
      </c>
      <c r="B10710" s="77">
        <f t="shared" si="1217"/>
        <v>9</v>
      </c>
      <c r="C10710" s="73">
        <v>45911</v>
      </c>
      <c r="D10710" s="79" t="s">
        <v>131</v>
      </c>
      <c r="E10710" s="80" t="s">
        <v>806</v>
      </c>
      <c r="F10710" s="81" t="str">
        <f>VLOOKUP(E10710,Customer[],2,FALSE)</f>
        <v>Pyae Hein Kyaw</v>
      </c>
      <c r="G10710" s="69" t="str">
        <f>VLOOKUP(E10710,Customer[],3,FALSE)</f>
        <v>Tan Ma Gyi Rd</v>
      </c>
      <c r="H10710" s="69" t="str">
        <f>VLOOKUP(E10710,Customer[],4,FALSE)</f>
        <v>Hlegu</v>
      </c>
      <c r="I10710" s="48" t="s">
        <v>959</v>
      </c>
      <c r="J10710" s="82" t="str">
        <f>VLOOKUP(I10710,PGStock[],2,FALSE)</f>
        <v>Shwe Man ကော်ဗူး (1 Liter)</v>
      </c>
      <c r="K10710" s="71">
        <f>VLOOKUP(I10710,PGStock[],3,FALSE)</f>
        <v>1</v>
      </c>
      <c r="L10710" s="47">
        <v>2</v>
      </c>
      <c r="M10710" s="47">
        <f>VLOOKUP(I10710,PGStock[],6,FALSE)</f>
        <v>100</v>
      </c>
      <c r="N10710" s="47">
        <f>+PGSales!$L10710*PGSales!$M10710</f>
        <v>200</v>
      </c>
    </row>
    <row r="10711" spans="1:14" hidden="1" x14ac:dyDescent="0.25">
      <c r="A10711" s="77">
        <f t="shared" si="1216"/>
        <v>2025</v>
      </c>
      <c r="B10711" s="77">
        <f t="shared" si="1217"/>
        <v>9</v>
      </c>
      <c r="C10711" s="73">
        <v>45911</v>
      </c>
      <c r="D10711" s="79" t="s">
        <v>62</v>
      </c>
      <c r="E10711" s="80" t="s">
        <v>783</v>
      </c>
      <c r="F10711" s="81" t="str">
        <f>VLOOKUP(E10711,Customer[],2,FALSE)</f>
        <v>Take Thit Sa</v>
      </c>
      <c r="G10711" s="69" t="str">
        <f>VLOOKUP(E10711,Customer[],3,FALSE)</f>
        <v xml:space="preserve">YGN-Bogo St </v>
      </c>
      <c r="H10711" s="69" t="str">
        <f>VLOOKUP(E10711,Customer[],4,FALSE)</f>
        <v>Hlegu</v>
      </c>
      <c r="I10711" s="48" t="s">
        <v>958</v>
      </c>
      <c r="J10711" s="82" t="str">
        <f>VLOOKUP(I10711,PGStock[],2,FALSE)</f>
        <v>Shwe Man 680ml</v>
      </c>
      <c r="K10711" s="71">
        <f>VLOOKUP(I10711,PGStock[],3,FALSE)</f>
        <v>0.68</v>
      </c>
      <c r="L10711" s="47">
        <v>20</v>
      </c>
      <c r="M10711" s="47">
        <f>VLOOKUP(I10711,PGStock[],6,FALSE)</f>
        <v>100</v>
      </c>
      <c r="N10711" s="47">
        <f>+PGSales!$L10711*PGSales!$M10711</f>
        <v>2000</v>
      </c>
    </row>
    <row r="10712" spans="1:14" hidden="1" x14ac:dyDescent="0.25">
      <c r="A10712" s="77">
        <f t="shared" si="1216"/>
        <v>2025</v>
      </c>
      <c r="B10712" s="77">
        <f t="shared" si="1217"/>
        <v>9</v>
      </c>
      <c r="C10712" s="73">
        <v>45911</v>
      </c>
      <c r="D10712" s="79" t="s">
        <v>62</v>
      </c>
      <c r="E10712" s="80" t="s">
        <v>783</v>
      </c>
      <c r="F10712" s="81" t="str">
        <f>VLOOKUP(E10712,Customer[],2,FALSE)</f>
        <v>Take Thit Sa</v>
      </c>
      <c r="G10712" s="69" t="str">
        <f>VLOOKUP(E10712,Customer[],3,FALSE)</f>
        <v xml:space="preserve">YGN-Bogo St </v>
      </c>
      <c r="H10712" s="69" t="str">
        <f>VLOOKUP(E10712,Customer[],4,FALSE)</f>
        <v>Hlegu</v>
      </c>
      <c r="I10712" s="48" t="s">
        <v>959</v>
      </c>
      <c r="J10712" s="82" t="str">
        <f>VLOOKUP(I10712,PGStock[],2,FALSE)</f>
        <v>Shwe Man ကော်ဗူး (1 Liter)</v>
      </c>
      <c r="K10712" s="71">
        <f>VLOOKUP(I10712,PGStock[],3,FALSE)</f>
        <v>1</v>
      </c>
      <c r="L10712" s="47">
        <v>7</v>
      </c>
      <c r="M10712" s="47">
        <f>VLOOKUP(I10712,PGStock[],6,FALSE)</f>
        <v>100</v>
      </c>
      <c r="N10712" s="47">
        <f>+PGSales!$L10712*PGSales!$M10712</f>
        <v>700</v>
      </c>
    </row>
    <row r="10713" spans="1:14" hidden="1" x14ac:dyDescent="0.25">
      <c r="A10713" s="77">
        <f t="shared" si="1216"/>
        <v>2025</v>
      </c>
      <c r="B10713" s="77">
        <f t="shared" si="1217"/>
        <v>9</v>
      </c>
      <c r="C10713" s="73">
        <v>45911</v>
      </c>
      <c r="D10713" s="79" t="s">
        <v>1</v>
      </c>
      <c r="E10713" s="80" t="s">
        <v>1048</v>
      </c>
      <c r="F10713" s="81" t="str">
        <f>VLOOKUP(E10713,Customer[],2,FALSE)</f>
        <v>Taw Win</v>
      </c>
      <c r="G10713" s="69" t="str">
        <f>VLOOKUP(E10713,Customer[],3,FALSE)</f>
        <v>Bogo Rd</v>
      </c>
      <c r="H10713" s="69" t="str">
        <f>VLOOKUP(E10713,Customer[],4,FALSE)</f>
        <v>Hlegu</v>
      </c>
      <c r="I10713" s="48" t="s">
        <v>958</v>
      </c>
      <c r="J10713" s="82" t="str">
        <f>VLOOKUP(I10713,PGStock[],2,FALSE)</f>
        <v>Shwe Man 680ml</v>
      </c>
      <c r="K10713" s="71">
        <f>VLOOKUP(I10713,PGStock[],3,FALSE)</f>
        <v>0.68</v>
      </c>
      <c r="L10713" s="47">
        <v>3</v>
      </c>
      <c r="M10713" s="47">
        <f>VLOOKUP(I10713,PGStock[],6,FALSE)</f>
        <v>100</v>
      </c>
      <c r="N10713" s="47">
        <f>+PGSales!$L10713*PGSales!$M10713</f>
        <v>300</v>
      </c>
    </row>
    <row r="10714" spans="1:14" hidden="1" x14ac:dyDescent="0.25">
      <c r="A10714" s="77">
        <f t="shared" si="1216"/>
        <v>2025</v>
      </c>
      <c r="B10714" s="77">
        <f t="shared" si="1217"/>
        <v>9</v>
      </c>
      <c r="C10714" s="73">
        <v>45911</v>
      </c>
      <c r="D10714" s="79" t="s">
        <v>1</v>
      </c>
      <c r="E10714" s="80" t="s">
        <v>1048</v>
      </c>
      <c r="F10714" s="81" t="str">
        <f>VLOOKUP(E10714,Customer[],2,FALSE)</f>
        <v>Taw Win</v>
      </c>
      <c r="G10714" s="69" t="str">
        <f>VLOOKUP(E10714,Customer[],3,FALSE)</f>
        <v>Bogo Rd</v>
      </c>
      <c r="H10714" s="69" t="str">
        <f>VLOOKUP(E10714,Customer[],4,FALSE)</f>
        <v>Hlegu</v>
      </c>
      <c r="I10714" s="48" t="s">
        <v>959</v>
      </c>
      <c r="J10714" s="82" t="str">
        <f>VLOOKUP(I10714,PGStock[],2,FALSE)</f>
        <v>Shwe Man ကော်ဗူး (1 Liter)</v>
      </c>
      <c r="K10714" s="71">
        <f>VLOOKUP(I10714,PGStock[],3,FALSE)</f>
        <v>1</v>
      </c>
      <c r="L10714" s="47">
        <v>2</v>
      </c>
      <c r="M10714" s="47">
        <f>VLOOKUP(I10714,PGStock[],6,FALSE)</f>
        <v>100</v>
      </c>
      <c r="N10714" s="47">
        <f>+PGSales!$L10714*PGSales!$M10714</f>
        <v>200</v>
      </c>
    </row>
    <row r="10715" spans="1:14" hidden="1" x14ac:dyDescent="0.25">
      <c r="A10715" s="77">
        <f t="shared" ref="A10715:A10726" si="1218">YEAR(C10715)</f>
        <v>2025</v>
      </c>
      <c r="B10715" s="77">
        <f t="shared" ref="B10715:B10726" si="1219">MONTH(C10715)</f>
        <v>9</v>
      </c>
      <c r="C10715" s="73">
        <v>45911</v>
      </c>
      <c r="D10715" s="79" t="s">
        <v>2</v>
      </c>
      <c r="E10715" s="80">
        <v>99</v>
      </c>
      <c r="F10715" s="81" t="str">
        <f>VLOOKUP(E10715,Customer[],2,FALSE)</f>
        <v>99 Store</v>
      </c>
      <c r="G10715" s="69" t="str">
        <f>VLOOKUP(E10715,Customer[],3,FALSE)</f>
        <v>Bogo Rd</v>
      </c>
      <c r="H10715" s="69" t="str">
        <f>VLOOKUP(E10715,Customer[],4,FALSE)</f>
        <v>Hlegu</v>
      </c>
      <c r="I10715" s="48" t="s">
        <v>958</v>
      </c>
      <c r="J10715" s="82" t="str">
        <f>VLOOKUP(I10715,PGStock[],2,FALSE)</f>
        <v>Shwe Man 680ml</v>
      </c>
      <c r="K10715" s="71">
        <f>VLOOKUP(I10715,PGStock[],3,FALSE)</f>
        <v>0.68</v>
      </c>
      <c r="L10715" s="47">
        <v>2</v>
      </c>
      <c r="M10715" s="47">
        <f>VLOOKUP(I10715,PGStock[],6,FALSE)</f>
        <v>100</v>
      </c>
      <c r="N10715" s="47">
        <f>+PGSales!$L10715*PGSales!$M10715</f>
        <v>200</v>
      </c>
    </row>
    <row r="10716" spans="1:14" hidden="1" x14ac:dyDescent="0.25">
      <c r="A10716" s="77">
        <f t="shared" si="1218"/>
        <v>2025</v>
      </c>
      <c r="B10716" s="77">
        <f t="shared" si="1219"/>
        <v>9</v>
      </c>
      <c r="C10716" s="73">
        <v>45911</v>
      </c>
      <c r="D10716" s="79" t="s">
        <v>2</v>
      </c>
      <c r="E10716" s="80">
        <v>99</v>
      </c>
      <c r="F10716" s="81" t="str">
        <f>VLOOKUP(E10716,Customer[],2,FALSE)</f>
        <v>99 Store</v>
      </c>
      <c r="G10716" s="69" t="str">
        <f>VLOOKUP(E10716,Customer[],3,FALSE)</f>
        <v>Bogo Rd</v>
      </c>
      <c r="H10716" s="69" t="str">
        <f>VLOOKUP(E10716,Customer[],4,FALSE)</f>
        <v>Hlegu</v>
      </c>
      <c r="I10716" s="48" t="s">
        <v>959</v>
      </c>
      <c r="J10716" s="82" t="str">
        <f>VLOOKUP(I10716,PGStock[],2,FALSE)</f>
        <v>Shwe Man ကော်ဗူး (1 Liter)</v>
      </c>
      <c r="K10716" s="71">
        <f>VLOOKUP(I10716,PGStock[],3,FALSE)</f>
        <v>1</v>
      </c>
      <c r="L10716" s="47">
        <v>7</v>
      </c>
      <c r="M10716" s="47">
        <f>VLOOKUP(I10716,PGStock[],6,FALSE)</f>
        <v>100</v>
      </c>
      <c r="N10716" s="47">
        <f>+PGSales!$L10716*PGSales!$M10716</f>
        <v>700</v>
      </c>
    </row>
    <row r="10717" spans="1:14" hidden="1" x14ac:dyDescent="0.25">
      <c r="A10717" s="77">
        <f t="shared" si="1218"/>
        <v>2025</v>
      </c>
      <c r="B10717" s="77">
        <f t="shared" si="1219"/>
        <v>9</v>
      </c>
      <c r="C10717" s="73">
        <v>45911</v>
      </c>
      <c r="D10717" s="79" t="s">
        <v>4</v>
      </c>
      <c r="E10717" s="80" t="s">
        <v>803</v>
      </c>
      <c r="F10717" s="81" t="str">
        <f>VLOOKUP(E10717,Customer[],2,FALSE)</f>
        <v>Black 7</v>
      </c>
      <c r="G10717" s="69" t="str">
        <f>VLOOKUP(E10717,Customer[],3,FALSE)</f>
        <v>No (2)Rd</v>
      </c>
      <c r="H10717" s="69" t="str">
        <f>VLOOKUP(E10717,Customer[],4,FALSE)</f>
        <v>Hlegu</v>
      </c>
      <c r="I10717" s="48" t="s">
        <v>958</v>
      </c>
      <c r="J10717" s="82" t="str">
        <f>VLOOKUP(I10717,PGStock[],2,FALSE)</f>
        <v>Shwe Man 680ml</v>
      </c>
      <c r="K10717" s="71">
        <f>VLOOKUP(I10717,PGStock[],3,FALSE)</f>
        <v>0.68</v>
      </c>
      <c r="L10717" s="47">
        <v>1</v>
      </c>
      <c r="M10717" s="47">
        <f>VLOOKUP(I10717,PGStock[],6,FALSE)</f>
        <v>100</v>
      </c>
      <c r="N10717" s="47">
        <f>+PGSales!$L10717*PGSales!$M10717</f>
        <v>100</v>
      </c>
    </row>
    <row r="10718" spans="1:14" hidden="1" x14ac:dyDescent="0.25">
      <c r="A10718" s="77">
        <f t="shared" si="1218"/>
        <v>2025</v>
      </c>
      <c r="B10718" s="77">
        <f t="shared" si="1219"/>
        <v>9</v>
      </c>
      <c r="C10718" s="73">
        <v>45911</v>
      </c>
      <c r="D10718" s="79" t="s">
        <v>4</v>
      </c>
      <c r="E10718" s="80" t="s">
        <v>803</v>
      </c>
      <c r="F10718" s="81" t="str">
        <f>VLOOKUP(E10718,Customer[],2,FALSE)</f>
        <v>Black 7</v>
      </c>
      <c r="G10718" s="69" t="str">
        <f>VLOOKUP(E10718,Customer[],3,FALSE)</f>
        <v>No (2)Rd</v>
      </c>
      <c r="H10718" s="69" t="str">
        <f>VLOOKUP(E10718,Customer[],4,FALSE)</f>
        <v>Hlegu</v>
      </c>
      <c r="I10718" s="48" t="s">
        <v>959</v>
      </c>
      <c r="J10718" s="82" t="str">
        <f>VLOOKUP(I10718,PGStock[],2,FALSE)</f>
        <v>Shwe Man ကော်ဗူး (1 Liter)</v>
      </c>
      <c r="K10718" s="71">
        <f>VLOOKUP(I10718,PGStock[],3,FALSE)</f>
        <v>1</v>
      </c>
      <c r="L10718" s="47">
        <v>1</v>
      </c>
      <c r="M10718" s="47">
        <f>VLOOKUP(I10718,PGStock[],6,FALSE)</f>
        <v>100</v>
      </c>
      <c r="N10718" s="47">
        <f>+PGSales!$L10718*PGSales!$M10718</f>
        <v>100</v>
      </c>
    </row>
    <row r="10719" spans="1:14" hidden="1" x14ac:dyDescent="0.25">
      <c r="A10719" s="77">
        <f t="shared" si="1218"/>
        <v>2025</v>
      </c>
      <c r="B10719" s="77">
        <f t="shared" si="1219"/>
        <v>9</v>
      </c>
      <c r="C10719" s="73">
        <v>45911</v>
      </c>
      <c r="D10719" s="79" t="s">
        <v>60</v>
      </c>
      <c r="E10719" s="80" t="s">
        <v>1049</v>
      </c>
      <c r="F10719" s="81" t="str">
        <f>VLOOKUP(E10719,Customer[],2,FALSE)</f>
        <v>A Zin Hein Kaung</v>
      </c>
      <c r="G10719" s="69" t="str">
        <f>VLOOKUP(E10719,Customer[],3,FALSE)</f>
        <v>Thidin Rd</v>
      </c>
      <c r="H10719" s="69" t="str">
        <f>VLOOKUP(E10719,Customer[],4,FALSE)</f>
        <v xml:space="preserve">Shwepyithar </v>
      </c>
      <c r="I10719" s="48" t="s">
        <v>958</v>
      </c>
      <c r="J10719" s="82" t="str">
        <f>VLOOKUP(I10719,PGStock[],2,FALSE)</f>
        <v>Shwe Man 680ml</v>
      </c>
      <c r="K10719" s="71">
        <f>VLOOKUP(I10719,PGStock[],3,FALSE)</f>
        <v>0.68</v>
      </c>
      <c r="L10719" s="47">
        <v>4</v>
      </c>
      <c r="M10719" s="47">
        <f>VLOOKUP(I10719,PGStock[],6,FALSE)</f>
        <v>100</v>
      </c>
      <c r="N10719" s="47">
        <f>+PGSales!$L10719*PGSales!$M10719</f>
        <v>400</v>
      </c>
    </row>
    <row r="10720" spans="1:14" hidden="1" x14ac:dyDescent="0.25">
      <c r="A10720" s="77">
        <f t="shared" si="1218"/>
        <v>2025</v>
      </c>
      <c r="B10720" s="77">
        <f t="shared" si="1219"/>
        <v>9</v>
      </c>
      <c r="C10720" s="73">
        <v>45911</v>
      </c>
      <c r="D10720" s="79" t="s">
        <v>66</v>
      </c>
      <c r="E10720" s="80" t="s">
        <v>268</v>
      </c>
      <c r="F10720" s="81" t="str">
        <f>VLOOKUP(E10720,Customer[],2,FALSE)</f>
        <v>Kaung Thant</v>
      </c>
      <c r="G10720" s="69" t="str">
        <f>VLOOKUP(E10720,Customer[],3,FALSE)</f>
        <v>ThanDin Zay Rd</v>
      </c>
      <c r="H10720" s="69" t="str">
        <f>VLOOKUP(E10720,Customer[],4,FALSE)</f>
        <v xml:space="preserve">Shwepyithar </v>
      </c>
      <c r="I10720" s="48" t="s">
        <v>959</v>
      </c>
      <c r="J10720" s="82" t="str">
        <f>VLOOKUP(I10720,PGStock[],2,FALSE)</f>
        <v>Shwe Man ကော်ဗူး (1 Liter)</v>
      </c>
      <c r="K10720" s="71">
        <f>VLOOKUP(I10720,PGStock[],3,FALSE)</f>
        <v>1</v>
      </c>
      <c r="L10720" s="47">
        <v>1</v>
      </c>
      <c r="M10720" s="47">
        <f>VLOOKUP(I10720,PGStock[],6,FALSE)</f>
        <v>100</v>
      </c>
      <c r="N10720" s="47">
        <f>+PGSales!$L10720*PGSales!$M10720</f>
        <v>100</v>
      </c>
    </row>
    <row r="10721" spans="1:14" hidden="1" x14ac:dyDescent="0.25">
      <c r="A10721" s="77">
        <f t="shared" si="1218"/>
        <v>2025</v>
      </c>
      <c r="B10721" s="77">
        <f t="shared" si="1219"/>
        <v>9</v>
      </c>
      <c r="C10721" s="73">
        <v>45911</v>
      </c>
      <c r="D10721" s="79" t="s">
        <v>885</v>
      </c>
      <c r="E10721" s="80" t="s">
        <v>245</v>
      </c>
      <c r="F10721" s="81" t="str">
        <f>VLOOKUP(E10721,Customer[],2,FALSE)</f>
        <v>Cheer</v>
      </c>
      <c r="G10721" s="69" t="str">
        <f>VLOOKUP(E10721,Customer[],3,FALSE)</f>
        <v>ThanDin Zay Rd</v>
      </c>
      <c r="H10721" s="69" t="str">
        <f>VLOOKUP(E10721,Customer[],4,FALSE)</f>
        <v xml:space="preserve">Shwepyithar </v>
      </c>
      <c r="I10721" s="48" t="s">
        <v>958</v>
      </c>
      <c r="J10721" s="82" t="str">
        <f>VLOOKUP(I10721,PGStock[],2,FALSE)</f>
        <v>Shwe Man 680ml</v>
      </c>
      <c r="K10721" s="71">
        <f>VLOOKUP(I10721,PGStock[],3,FALSE)</f>
        <v>0.68</v>
      </c>
      <c r="L10721" s="47">
        <v>1</v>
      </c>
      <c r="M10721" s="47">
        <f>VLOOKUP(I10721,PGStock[],6,FALSE)</f>
        <v>100</v>
      </c>
      <c r="N10721" s="47">
        <f>+PGSales!$L10721*PGSales!$M10721</f>
        <v>100</v>
      </c>
    </row>
    <row r="10722" spans="1:14" hidden="1" x14ac:dyDescent="0.25">
      <c r="A10722" s="77">
        <f t="shared" si="1218"/>
        <v>2025</v>
      </c>
      <c r="B10722" s="77">
        <f t="shared" si="1219"/>
        <v>9</v>
      </c>
      <c r="C10722" s="73">
        <v>45911</v>
      </c>
      <c r="D10722" s="79" t="s">
        <v>885</v>
      </c>
      <c r="E10722" s="80" t="s">
        <v>245</v>
      </c>
      <c r="F10722" s="81" t="str">
        <f>VLOOKUP(E10722,Customer[],2,FALSE)</f>
        <v>Cheer</v>
      </c>
      <c r="G10722" s="69" t="str">
        <f>VLOOKUP(E10722,Customer[],3,FALSE)</f>
        <v>ThanDin Zay Rd</v>
      </c>
      <c r="H10722" s="69" t="str">
        <f>VLOOKUP(E10722,Customer[],4,FALSE)</f>
        <v xml:space="preserve">Shwepyithar </v>
      </c>
      <c r="I10722" s="48" t="s">
        <v>959</v>
      </c>
      <c r="J10722" s="82" t="str">
        <f>VLOOKUP(I10722,PGStock[],2,FALSE)</f>
        <v>Shwe Man ကော်ဗူး (1 Liter)</v>
      </c>
      <c r="K10722" s="71">
        <f>VLOOKUP(I10722,PGStock[],3,FALSE)</f>
        <v>1</v>
      </c>
      <c r="L10722" s="47">
        <v>4</v>
      </c>
      <c r="M10722" s="47">
        <f>VLOOKUP(I10722,PGStock[],6,FALSE)</f>
        <v>100</v>
      </c>
      <c r="N10722" s="47">
        <f>+PGSales!$L10722*PGSales!$M10722</f>
        <v>400</v>
      </c>
    </row>
    <row r="10723" spans="1:14" hidden="1" x14ac:dyDescent="0.25">
      <c r="A10723" s="77">
        <f t="shared" si="1218"/>
        <v>2025</v>
      </c>
      <c r="B10723" s="77">
        <f t="shared" si="1219"/>
        <v>9</v>
      </c>
      <c r="C10723" s="73">
        <v>45912</v>
      </c>
      <c r="D10723" s="79" t="s">
        <v>275</v>
      </c>
      <c r="E10723" s="80" t="s">
        <v>1043</v>
      </c>
      <c r="F10723" s="81" t="str">
        <f>VLOOKUP(E10723,Customer[],2,FALSE)</f>
        <v xml:space="preserve">TMT </v>
      </c>
      <c r="G10723" s="69" t="str">
        <f>VLOOKUP(E10723,Customer[],3,FALSE)</f>
        <v>Sittwe RD</v>
      </c>
      <c r="H10723" s="69" t="str">
        <f>VLOOKUP(E10723,Customer[],4,FALSE)</f>
        <v>Hlaing Thar Yar</v>
      </c>
      <c r="I10723" s="48" t="s">
        <v>959</v>
      </c>
      <c r="J10723" s="82" t="str">
        <f>VLOOKUP(I10723,PGStock[],2,FALSE)</f>
        <v>Shwe Man ကော်ဗူး (1 Liter)</v>
      </c>
      <c r="K10723" s="71">
        <f>VLOOKUP(I10723,PGStock[],3,FALSE)</f>
        <v>1</v>
      </c>
      <c r="L10723" s="47">
        <v>1</v>
      </c>
      <c r="M10723" s="47">
        <f>VLOOKUP(I10723,PGStock[],6,FALSE)</f>
        <v>100</v>
      </c>
      <c r="N10723" s="47">
        <f>+PGSales!$L10723*PGSales!$M10723</f>
        <v>100</v>
      </c>
    </row>
    <row r="10724" spans="1:14" hidden="1" x14ac:dyDescent="0.25">
      <c r="A10724" s="77">
        <f t="shared" si="1218"/>
        <v>2025</v>
      </c>
      <c r="B10724" s="77">
        <f t="shared" si="1219"/>
        <v>9</v>
      </c>
      <c r="C10724" s="73">
        <v>45912</v>
      </c>
      <c r="D10724" s="79" t="s">
        <v>68</v>
      </c>
      <c r="E10724" s="80" t="s">
        <v>1045</v>
      </c>
      <c r="F10724" s="81" t="str">
        <f>VLOOKUP(E10724,Customer[],2,FALSE)</f>
        <v>APK</v>
      </c>
      <c r="G10724" s="69" t="str">
        <f>VLOOKUP(E10724,Customer[],3,FALSE)</f>
        <v>Sittwe RD</v>
      </c>
      <c r="H10724" s="69" t="str">
        <f>VLOOKUP(E10724,Customer[],4,FALSE)</f>
        <v>Hlaing Thar Yar</v>
      </c>
      <c r="I10724" s="48" t="s">
        <v>959</v>
      </c>
      <c r="J10724" s="82" t="str">
        <f>VLOOKUP(I10724,PGStock[],2,FALSE)</f>
        <v>Shwe Man ကော်ဗူး (1 Liter)</v>
      </c>
      <c r="K10724" s="71">
        <f>VLOOKUP(I10724,PGStock[],3,FALSE)</f>
        <v>1</v>
      </c>
      <c r="L10724" s="47">
        <v>1</v>
      </c>
      <c r="M10724" s="47">
        <f>VLOOKUP(I10724,PGStock[],6,FALSE)</f>
        <v>100</v>
      </c>
      <c r="N10724" s="47">
        <f>+PGSales!$L10724*PGSales!$M10724</f>
        <v>100</v>
      </c>
    </row>
    <row r="10725" spans="1:14" hidden="1" x14ac:dyDescent="0.25">
      <c r="A10725" s="77">
        <f t="shared" si="1218"/>
        <v>2025</v>
      </c>
      <c r="B10725" s="77">
        <f t="shared" si="1219"/>
        <v>9</v>
      </c>
      <c r="C10725" s="73">
        <v>45912</v>
      </c>
      <c r="D10725" s="79" t="s">
        <v>878</v>
      </c>
      <c r="E10725" s="80" t="s">
        <v>742</v>
      </c>
      <c r="F10725" s="81" t="str">
        <f>VLOOKUP(E10725,Customer[],2,FALSE)</f>
        <v xml:space="preserve">AATT </v>
      </c>
      <c r="G10725" s="69" t="str">
        <f>VLOOKUP(E10725,Customer[],3,FALSE)</f>
        <v>Mandalay Rd</v>
      </c>
      <c r="H10725" s="69" t="str">
        <f>VLOOKUP(E10725,Customer[],4,FALSE)</f>
        <v>Hlaing Thar Yar</v>
      </c>
      <c r="I10725" s="48" t="s">
        <v>958</v>
      </c>
      <c r="J10725" s="82" t="str">
        <f>VLOOKUP(I10725,PGStock[],2,FALSE)</f>
        <v>Shwe Man 680ml</v>
      </c>
      <c r="K10725" s="71">
        <f>VLOOKUP(I10725,PGStock[],3,FALSE)</f>
        <v>0.68</v>
      </c>
      <c r="L10725" s="47">
        <v>3</v>
      </c>
      <c r="M10725" s="47">
        <f>VLOOKUP(I10725,PGStock[],6,FALSE)</f>
        <v>100</v>
      </c>
      <c r="N10725" s="47">
        <f>+PGSales!$L10725*PGSales!$M10725</f>
        <v>300</v>
      </c>
    </row>
    <row r="10726" spans="1:14" hidden="1" x14ac:dyDescent="0.25">
      <c r="A10726" s="77">
        <f t="shared" si="1218"/>
        <v>2025</v>
      </c>
      <c r="B10726" s="77">
        <f t="shared" si="1219"/>
        <v>9</v>
      </c>
      <c r="C10726" s="73">
        <v>45912</v>
      </c>
      <c r="D10726" s="79" t="s">
        <v>878</v>
      </c>
      <c r="E10726" s="80" t="s">
        <v>742</v>
      </c>
      <c r="F10726" s="81" t="str">
        <f>VLOOKUP(E10726,Customer[],2,FALSE)</f>
        <v xml:space="preserve">AATT </v>
      </c>
      <c r="G10726" s="69" t="str">
        <f>VLOOKUP(E10726,Customer[],3,FALSE)</f>
        <v>Mandalay Rd</v>
      </c>
      <c r="H10726" s="69" t="str">
        <f>VLOOKUP(E10726,Customer[],4,FALSE)</f>
        <v>Hlaing Thar Yar</v>
      </c>
      <c r="I10726" s="48" t="s">
        <v>959</v>
      </c>
      <c r="J10726" s="82" t="str">
        <f>VLOOKUP(I10726,PGStock[],2,FALSE)</f>
        <v>Shwe Man ကော်ဗူး (1 Liter)</v>
      </c>
      <c r="K10726" s="71">
        <f>VLOOKUP(I10726,PGStock[],3,FALSE)</f>
        <v>1</v>
      </c>
      <c r="L10726" s="47">
        <v>2</v>
      </c>
      <c r="M10726" s="47">
        <f>VLOOKUP(I10726,PGStock[],6,FALSE)</f>
        <v>100</v>
      </c>
      <c r="N10726" s="47">
        <f>+PGSales!$L10726*PGSales!$M10726</f>
        <v>200</v>
      </c>
    </row>
    <row r="10727" spans="1:14" hidden="1" x14ac:dyDescent="0.25">
      <c r="A10727" s="77">
        <f t="shared" ref="A10727:A10738" si="1220">YEAR(C10727)</f>
        <v>2025</v>
      </c>
      <c r="B10727" s="77">
        <f t="shared" ref="B10727:B10738" si="1221">MONTH(C10727)</f>
        <v>9</v>
      </c>
      <c r="C10727" s="73">
        <v>45912</v>
      </c>
      <c r="D10727" s="79" t="s">
        <v>74</v>
      </c>
      <c r="E10727" s="80" t="s">
        <v>740</v>
      </c>
      <c r="F10727" s="81" t="str">
        <f>VLOOKUP(E10727,Customer[],2,FALSE)</f>
        <v>AATT 1</v>
      </c>
      <c r="G10727" s="69" t="str">
        <f>VLOOKUP(E10727,Customer[],3,FALSE)</f>
        <v>Sittwe RD</v>
      </c>
      <c r="H10727" s="69" t="str">
        <f>VLOOKUP(E10727,Customer[],4,FALSE)</f>
        <v>Hlaing Thar Yar</v>
      </c>
      <c r="I10727" s="48" t="s">
        <v>959</v>
      </c>
      <c r="J10727" s="82" t="str">
        <f>VLOOKUP(I10727,PGStock[],2,FALSE)</f>
        <v>Shwe Man ကော်ဗူး (1 Liter)</v>
      </c>
      <c r="K10727" s="71">
        <f>VLOOKUP(I10727,PGStock[],3,FALSE)</f>
        <v>1</v>
      </c>
      <c r="L10727" s="47">
        <v>1</v>
      </c>
      <c r="M10727" s="47">
        <f>VLOOKUP(I10727,PGStock[],6,FALSE)</f>
        <v>100</v>
      </c>
      <c r="N10727" s="47">
        <f>+PGSales!$L10727*PGSales!$M10727</f>
        <v>100</v>
      </c>
    </row>
    <row r="10728" spans="1:14" hidden="1" x14ac:dyDescent="0.25">
      <c r="A10728" s="77">
        <f t="shared" si="1220"/>
        <v>2025</v>
      </c>
      <c r="B10728" s="77">
        <f t="shared" si="1221"/>
        <v>9</v>
      </c>
      <c r="C10728" s="73">
        <v>45912</v>
      </c>
      <c r="D10728" s="79" t="s">
        <v>109</v>
      </c>
      <c r="E10728" s="80" t="s">
        <v>1046</v>
      </c>
      <c r="F10728" s="81" t="str">
        <f>VLOOKUP(E10728,Customer[],2,FALSE)</f>
        <v>Kyewl Sin 3</v>
      </c>
      <c r="G10728" s="69" t="str">
        <f>VLOOKUP(E10728,Customer[],3,FALSE)</f>
        <v>phanan Rd</v>
      </c>
      <c r="H10728" s="69" t="str">
        <f>VLOOKUP(E10728,Customer[],4,FALSE)</f>
        <v>Hlaing Thar Yar</v>
      </c>
      <c r="I10728" s="48" t="s">
        <v>958</v>
      </c>
      <c r="J10728" s="82" t="str">
        <f>VLOOKUP(I10728,PGStock[],2,FALSE)</f>
        <v>Shwe Man 680ml</v>
      </c>
      <c r="K10728" s="71">
        <f>VLOOKUP(I10728,PGStock[],3,FALSE)</f>
        <v>0.68</v>
      </c>
      <c r="L10728" s="47">
        <v>1</v>
      </c>
      <c r="M10728" s="47">
        <f>VLOOKUP(I10728,PGStock[],6,FALSE)</f>
        <v>100</v>
      </c>
      <c r="N10728" s="47">
        <f>+PGSales!$L10728*PGSales!$M10728</f>
        <v>100</v>
      </c>
    </row>
    <row r="10729" spans="1:14" hidden="1" x14ac:dyDescent="0.25">
      <c r="A10729" s="77">
        <f t="shared" si="1220"/>
        <v>2025</v>
      </c>
      <c r="B10729" s="77">
        <f t="shared" si="1221"/>
        <v>9</v>
      </c>
      <c r="C10729" s="73">
        <v>45912</v>
      </c>
      <c r="D10729" s="79" t="s">
        <v>109</v>
      </c>
      <c r="E10729" s="80" t="s">
        <v>1046</v>
      </c>
      <c r="F10729" s="81" t="str">
        <f>VLOOKUP(E10729,Customer[],2,FALSE)</f>
        <v>Kyewl Sin 3</v>
      </c>
      <c r="G10729" s="69" t="str">
        <f>VLOOKUP(E10729,Customer[],3,FALSE)</f>
        <v>phanan Rd</v>
      </c>
      <c r="H10729" s="69" t="str">
        <f>VLOOKUP(E10729,Customer[],4,FALSE)</f>
        <v>Hlaing Thar Yar</v>
      </c>
      <c r="I10729" s="48" t="s">
        <v>959</v>
      </c>
      <c r="J10729" s="82" t="str">
        <f>VLOOKUP(I10729,PGStock[],2,FALSE)</f>
        <v>Shwe Man ကော်ဗူး (1 Liter)</v>
      </c>
      <c r="K10729" s="71">
        <f>VLOOKUP(I10729,PGStock[],3,FALSE)</f>
        <v>1</v>
      </c>
      <c r="L10729" s="47">
        <v>4</v>
      </c>
      <c r="M10729" s="47">
        <f>VLOOKUP(I10729,PGStock[],6,FALSE)</f>
        <v>100</v>
      </c>
      <c r="N10729" s="47">
        <f>+PGSales!$L10729*PGSales!$M10729</f>
        <v>400</v>
      </c>
    </row>
    <row r="10730" spans="1:14" hidden="1" x14ac:dyDescent="0.25">
      <c r="A10730" s="77">
        <f t="shared" si="1220"/>
        <v>2025</v>
      </c>
      <c r="B10730" s="77">
        <f t="shared" si="1221"/>
        <v>9</v>
      </c>
      <c r="C10730" s="73">
        <v>45912</v>
      </c>
      <c r="D10730" s="79" t="s">
        <v>70</v>
      </c>
      <c r="E10730" s="80" t="s">
        <v>1047</v>
      </c>
      <c r="F10730" s="81" t="str">
        <f>VLOOKUP(E10730,Customer[],2,FALSE)</f>
        <v xml:space="preserve">A2 </v>
      </c>
      <c r="G10730" s="69" t="str">
        <f>VLOOKUP(E10730,Customer[],3,FALSE)</f>
        <v>Bogo Rd</v>
      </c>
      <c r="H10730" s="69" t="str">
        <f>VLOOKUP(E10730,Customer[],4,FALSE)</f>
        <v>Hlaing Thar Yar</v>
      </c>
      <c r="I10730" s="48" t="s">
        <v>958</v>
      </c>
      <c r="J10730" s="82" t="str">
        <f>VLOOKUP(I10730,PGStock[],2,FALSE)</f>
        <v>Shwe Man 680ml</v>
      </c>
      <c r="K10730" s="71">
        <f>VLOOKUP(I10730,PGStock[],3,FALSE)</f>
        <v>0.68</v>
      </c>
      <c r="L10730" s="47">
        <v>1</v>
      </c>
      <c r="M10730" s="47">
        <f>VLOOKUP(I10730,PGStock[],6,FALSE)</f>
        <v>100</v>
      </c>
      <c r="N10730" s="47">
        <f>+PGSales!$L10730*PGSales!$M10730</f>
        <v>100</v>
      </c>
    </row>
    <row r="10731" spans="1:14" hidden="1" x14ac:dyDescent="0.25">
      <c r="A10731" s="77">
        <f t="shared" si="1220"/>
        <v>2025</v>
      </c>
      <c r="B10731" s="77">
        <f t="shared" si="1221"/>
        <v>9</v>
      </c>
      <c r="C10731" s="73">
        <v>45912</v>
      </c>
      <c r="D10731" s="79" t="s">
        <v>70</v>
      </c>
      <c r="E10731" s="80" t="s">
        <v>1047</v>
      </c>
      <c r="F10731" s="81" t="str">
        <f>VLOOKUP(E10731,Customer[],2,FALSE)</f>
        <v xml:space="preserve">A2 </v>
      </c>
      <c r="G10731" s="69" t="str">
        <f>VLOOKUP(E10731,Customer[],3,FALSE)</f>
        <v>Bogo Rd</v>
      </c>
      <c r="H10731" s="69" t="str">
        <f>VLOOKUP(E10731,Customer[],4,FALSE)</f>
        <v>Hlaing Thar Yar</v>
      </c>
      <c r="I10731" s="48" t="s">
        <v>959</v>
      </c>
      <c r="J10731" s="82" t="str">
        <f>VLOOKUP(I10731,PGStock[],2,FALSE)</f>
        <v>Shwe Man ကော်ဗူး (1 Liter)</v>
      </c>
      <c r="K10731" s="71">
        <f>VLOOKUP(I10731,PGStock[],3,FALSE)</f>
        <v>1</v>
      </c>
      <c r="L10731" s="47">
        <v>3</v>
      </c>
      <c r="M10731" s="47">
        <f>VLOOKUP(I10731,PGStock[],6,FALSE)</f>
        <v>100</v>
      </c>
      <c r="N10731" s="47">
        <f>+PGSales!$L10731*PGSales!$M10731</f>
        <v>300</v>
      </c>
    </row>
    <row r="10732" spans="1:14" hidden="1" x14ac:dyDescent="0.25">
      <c r="A10732" s="77">
        <f t="shared" si="1220"/>
        <v>2025</v>
      </c>
      <c r="B10732" s="77">
        <f t="shared" si="1221"/>
        <v>9</v>
      </c>
      <c r="C10732" s="73">
        <v>45912</v>
      </c>
      <c r="D10732" s="79" t="s">
        <v>935</v>
      </c>
      <c r="E10732" s="80" t="s">
        <v>804</v>
      </c>
      <c r="F10732" s="81" t="str">
        <f>VLOOKUP(E10732,Customer[],2,FALSE)</f>
        <v>Htet Htet Kyaw</v>
      </c>
      <c r="G10732" s="69" t="str">
        <f>VLOOKUP(E10732,Customer[],3,FALSE)</f>
        <v xml:space="preserve">YGN-Bogo St </v>
      </c>
      <c r="H10732" s="69" t="str">
        <f>VLOOKUP(E10732,Customer[],4,FALSE)</f>
        <v>Hlegu</v>
      </c>
      <c r="I10732" s="48" t="s">
        <v>958</v>
      </c>
      <c r="J10732" s="82" t="str">
        <f>VLOOKUP(I10732,PGStock[],2,FALSE)</f>
        <v>Shwe Man 680ml</v>
      </c>
      <c r="K10732" s="71">
        <f>VLOOKUP(I10732,PGStock[],3,FALSE)</f>
        <v>0.68</v>
      </c>
      <c r="L10732" s="47">
        <v>3</v>
      </c>
      <c r="M10732" s="47">
        <f>VLOOKUP(I10732,PGStock[],6,FALSE)</f>
        <v>100</v>
      </c>
      <c r="N10732" s="47">
        <f>+PGSales!$L10732*PGSales!$M10732</f>
        <v>300</v>
      </c>
    </row>
    <row r="10733" spans="1:14" hidden="1" x14ac:dyDescent="0.25">
      <c r="A10733" s="77">
        <f t="shared" si="1220"/>
        <v>2025</v>
      </c>
      <c r="B10733" s="77">
        <f t="shared" si="1221"/>
        <v>9</v>
      </c>
      <c r="C10733" s="73">
        <v>45912</v>
      </c>
      <c r="D10733" s="79" t="s">
        <v>935</v>
      </c>
      <c r="E10733" s="80" t="s">
        <v>804</v>
      </c>
      <c r="F10733" s="81" t="str">
        <f>VLOOKUP(E10733,Customer[],2,FALSE)</f>
        <v>Htet Htet Kyaw</v>
      </c>
      <c r="G10733" s="69" t="str">
        <f>VLOOKUP(E10733,Customer[],3,FALSE)</f>
        <v xml:space="preserve">YGN-Bogo St </v>
      </c>
      <c r="H10733" s="69" t="str">
        <f>VLOOKUP(E10733,Customer[],4,FALSE)</f>
        <v>Hlegu</v>
      </c>
      <c r="I10733" s="48" t="s">
        <v>959</v>
      </c>
      <c r="J10733" s="82" t="str">
        <f>VLOOKUP(I10733,PGStock[],2,FALSE)</f>
        <v>Shwe Man ကော်ဗူး (1 Liter)</v>
      </c>
      <c r="K10733" s="71">
        <f>VLOOKUP(I10733,PGStock[],3,FALSE)</f>
        <v>1</v>
      </c>
      <c r="L10733" s="47">
        <v>2</v>
      </c>
      <c r="M10733" s="47">
        <f>VLOOKUP(I10733,PGStock[],6,FALSE)</f>
        <v>100</v>
      </c>
      <c r="N10733" s="47">
        <f>+PGSales!$L10733*PGSales!$M10733</f>
        <v>200</v>
      </c>
    </row>
    <row r="10734" spans="1:14" hidden="1" x14ac:dyDescent="0.25">
      <c r="A10734" s="77">
        <f t="shared" si="1220"/>
        <v>2025</v>
      </c>
      <c r="B10734" s="77">
        <f t="shared" si="1221"/>
        <v>9</v>
      </c>
      <c r="C10734" s="73">
        <v>45912</v>
      </c>
      <c r="D10734" s="79" t="s">
        <v>131</v>
      </c>
      <c r="E10734" s="80" t="s">
        <v>806</v>
      </c>
      <c r="F10734" s="81" t="str">
        <f>VLOOKUP(E10734,Customer[],2,FALSE)</f>
        <v>Pyae Hein Kyaw</v>
      </c>
      <c r="G10734" s="69" t="str">
        <f>VLOOKUP(E10734,Customer[],3,FALSE)</f>
        <v>Tan Ma Gyi Rd</v>
      </c>
      <c r="H10734" s="69" t="str">
        <f>VLOOKUP(E10734,Customer[],4,FALSE)</f>
        <v>Hlegu</v>
      </c>
      <c r="I10734" s="48" t="s">
        <v>958</v>
      </c>
      <c r="J10734" s="82" t="str">
        <f>VLOOKUP(I10734,PGStock[],2,FALSE)</f>
        <v>Shwe Man 680ml</v>
      </c>
      <c r="K10734" s="71">
        <f>VLOOKUP(I10734,PGStock[],3,FALSE)</f>
        <v>0.68</v>
      </c>
      <c r="L10734" s="47">
        <v>11</v>
      </c>
      <c r="M10734" s="47">
        <f>VLOOKUP(I10734,PGStock[],6,FALSE)</f>
        <v>100</v>
      </c>
      <c r="N10734" s="47">
        <f>+PGSales!$L10734*PGSales!$M10734</f>
        <v>1100</v>
      </c>
    </row>
    <row r="10735" spans="1:14" hidden="1" x14ac:dyDescent="0.25">
      <c r="A10735" s="77">
        <f t="shared" si="1220"/>
        <v>2025</v>
      </c>
      <c r="B10735" s="77">
        <f t="shared" si="1221"/>
        <v>9</v>
      </c>
      <c r="C10735" s="73">
        <v>45912</v>
      </c>
      <c r="D10735" s="79" t="s">
        <v>131</v>
      </c>
      <c r="E10735" s="80" t="s">
        <v>806</v>
      </c>
      <c r="F10735" s="81" t="str">
        <f>VLOOKUP(E10735,Customer[],2,FALSE)</f>
        <v>Pyae Hein Kyaw</v>
      </c>
      <c r="G10735" s="69" t="str">
        <f>VLOOKUP(E10735,Customer[],3,FALSE)</f>
        <v>Tan Ma Gyi Rd</v>
      </c>
      <c r="H10735" s="69" t="str">
        <f>VLOOKUP(E10735,Customer[],4,FALSE)</f>
        <v>Hlegu</v>
      </c>
      <c r="I10735" s="48" t="s">
        <v>959</v>
      </c>
      <c r="J10735" s="82" t="str">
        <f>VLOOKUP(I10735,PGStock[],2,FALSE)</f>
        <v>Shwe Man ကော်ဗူး (1 Liter)</v>
      </c>
      <c r="K10735" s="71">
        <f>VLOOKUP(I10735,PGStock[],3,FALSE)</f>
        <v>1</v>
      </c>
      <c r="L10735" s="47">
        <v>3</v>
      </c>
      <c r="M10735" s="47">
        <f>VLOOKUP(I10735,PGStock[],6,FALSE)</f>
        <v>100</v>
      </c>
      <c r="N10735" s="47">
        <f>+PGSales!$L10735*PGSales!$M10735</f>
        <v>300</v>
      </c>
    </row>
    <row r="10736" spans="1:14" hidden="1" x14ac:dyDescent="0.25">
      <c r="A10736" s="77">
        <f t="shared" si="1220"/>
        <v>2025</v>
      </c>
      <c r="B10736" s="77">
        <f t="shared" si="1221"/>
        <v>9</v>
      </c>
      <c r="C10736" s="73">
        <v>45912</v>
      </c>
      <c r="D10736" s="79" t="s">
        <v>62</v>
      </c>
      <c r="E10736" s="80" t="s">
        <v>783</v>
      </c>
      <c r="F10736" s="81" t="str">
        <f>VLOOKUP(E10736,Customer[],2,FALSE)</f>
        <v>Take Thit Sa</v>
      </c>
      <c r="G10736" s="69" t="str">
        <f>VLOOKUP(E10736,Customer[],3,FALSE)</f>
        <v xml:space="preserve">YGN-Bogo St </v>
      </c>
      <c r="H10736" s="69" t="str">
        <f>VLOOKUP(E10736,Customer[],4,FALSE)</f>
        <v>Hlegu</v>
      </c>
      <c r="I10736" s="48" t="s">
        <v>958</v>
      </c>
      <c r="J10736" s="82" t="str">
        <f>VLOOKUP(I10736,PGStock[],2,FALSE)</f>
        <v>Shwe Man 680ml</v>
      </c>
      <c r="K10736" s="71">
        <f>VLOOKUP(I10736,PGStock[],3,FALSE)</f>
        <v>0.68</v>
      </c>
      <c r="L10736" s="47">
        <v>11</v>
      </c>
      <c r="M10736" s="47">
        <f>VLOOKUP(I10736,PGStock[],6,FALSE)</f>
        <v>100</v>
      </c>
      <c r="N10736" s="47">
        <f>+PGSales!$L10736*PGSales!$M10736</f>
        <v>1100</v>
      </c>
    </row>
    <row r="10737" spans="1:14" hidden="1" x14ac:dyDescent="0.25">
      <c r="A10737" s="77">
        <f t="shared" si="1220"/>
        <v>2025</v>
      </c>
      <c r="B10737" s="77">
        <f t="shared" si="1221"/>
        <v>9</v>
      </c>
      <c r="C10737" s="73">
        <v>45912</v>
      </c>
      <c r="D10737" s="79" t="s">
        <v>62</v>
      </c>
      <c r="E10737" s="80" t="s">
        <v>783</v>
      </c>
      <c r="F10737" s="81" t="str">
        <f>VLOOKUP(E10737,Customer[],2,FALSE)</f>
        <v>Take Thit Sa</v>
      </c>
      <c r="G10737" s="69" t="str">
        <f>VLOOKUP(E10737,Customer[],3,FALSE)</f>
        <v xml:space="preserve">YGN-Bogo St </v>
      </c>
      <c r="H10737" s="69" t="str">
        <f>VLOOKUP(E10737,Customer[],4,FALSE)</f>
        <v>Hlegu</v>
      </c>
      <c r="I10737" s="48" t="s">
        <v>959</v>
      </c>
      <c r="J10737" s="82" t="str">
        <f>VLOOKUP(I10737,PGStock[],2,FALSE)</f>
        <v>Shwe Man ကော်ဗူး (1 Liter)</v>
      </c>
      <c r="K10737" s="71">
        <f>VLOOKUP(I10737,PGStock[],3,FALSE)</f>
        <v>1</v>
      </c>
      <c r="L10737" s="47">
        <v>9</v>
      </c>
      <c r="M10737" s="47">
        <f>VLOOKUP(I10737,PGStock[],6,FALSE)</f>
        <v>100</v>
      </c>
      <c r="N10737" s="47">
        <f>+PGSales!$L10737*PGSales!$M10737</f>
        <v>900</v>
      </c>
    </row>
    <row r="10738" spans="1:14" hidden="1" x14ac:dyDescent="0.25">
      <c r="A10738" s="77">
        <f t="shared" si="1220"/>
        <v>2025</v>
      </c>
      <c r="B10738" s="77">
        <f t="shared" si="1221"/>
        <v>9</v>
      </c>
      <c r="C10738" s="73">
        <v>45912</v>
      </c>
      <c r="D10738" s="79" t="s">
        <v>1</v>
      </c>
      <c r="E10738" s="80" t="s">
        <v>1048</v>
      </c>
      <c r="F10738" s="81" t="str">
        <f>VLOOKUP(E10738,Customer[],2,FALSE)</f>
        <v>Taw Win</v>
      </c>
      <c r="G10738" s="69" t="str">
        <f>VLOOKUP(E10738,Customer[],3,FALSE)</f>
        <v>Bogo Rd</v>
      </c>
      <c r="H10738" s="69" t="str">
        <f>VLOOKUP(E10738,Customer[],4,FALSE)</f>
        <v>Hlegu</v>
      </c>
      <c r="I10738" s="48" t="s">
        <v>958</v>
      </c>
      <c r="J10738" s="82" t="str">
        <f>VLOOKUP(I10738,PGStock[],2,FALSE)</f>
        <v>Shwe Man 680ml</v>
      </c>
      <c r="K10738" s="71">
        <f>VLOOKUP(I10738,PGStock[],3,FALSE)</f>
        <v>0.68</v>
      </c>
      <c r="L10738" s="47">
        <v>5</v>
      </c>
      <c r="M10738" s="47">
        <f>VLOOKUP(I10738,PGStock[],6,FALSE)</f>
        <v>100</v>
      </c>
      <c r="N10738" s="47">
        <f>+PGSales!$L10738*PGSales!$M10738</f>
        <v>500</v>
      </c>
    </row>
    <row r="10739" spans="1:14" hidden="1" x14ac:dyDescent="0.25">
      <c r="A10739" s="77">
        <f t="shared" ref="A10739:A10750" si="1222">YEAR(C10739)</f>
        <v>2025</v>
      </c>
      <c r="B10739" s="77">
        <f t="shared" ref="B10739:B10750" si="1223">MONTH(C10739)</f>
        <v>9</v>
      </c>
      <c r="C10739" s="73">
        <v>45912</v>
      </c>
      <c r="D10739" s="79" t="s">
        <v>1</v>
      </c>
      <c r="E10739" s="80" t="s">
        <v>1048</v>
      </c>
      <c r="F10739" s="81" t="str">
        <f>VLOOKUP(E10739,Customer[],2,FALSE)</f>
        <v>Taw Win</v>
      </c>
      <c r="G10739" s="69" t="str">
        <f>VLOOKUP(E10739,Customer[],3,FALSE)</f>
        <v>Bogo Rd</v>
      </c>
      <c r="H10739" s="69" t="str">
        <f>VLOOKUP(E10739,Customer[],4,FALSE)</f>
        <v>Hlegu</v>
      </c>
      <c r="I10739" s="48" t="s">
        <v>959</v>
      </c>
      <c r="J10739" s="82" t="str">
        <f>VLOOKUP(I10739,PGStock[],2,FALSE)</f>
        <v>Shwe Man ကော်ဗူး (1 Liter)</v>
      </c>
      <c r="K10739" s="71">
        <f>VLOOKUP(I10739,PGStock[],3,FALSE)</f>
        <v>1</v>
      </c>
      <c r="L10739" s="47">
        <v>1</v>
      </c>
      <c r="M10739" s="47">
        <f>VLOOKUP(I10739,PGStock[],6,FALSE)</f>
        <v>100</v>
      </c>
      <c r="N10739" s="47">
        <f>+PGSales!$L10739*PGSales!$M10739</f>
        <v>100</v>
      </c>
    </row>
    <row r="10740" spans="1:14" hidden="1" x14ac:dyDescent="0.25">
      <c r="A10740" s="77">
        <f t="shared" si="1222"/>
        <v>2025</v>
      </c>
      <c r="B10740" s="77">
        <f t="shared" si="1223"/>
        <v>9</v>
      </c>
      <c r="C10740" s="73">
        <v>45912</v>
      </c>
      <c r="D10740" s="79" t="s">
        <v>2</v>
      </c>
      <c r="E10740" s="80">
        <v>99</v>
      </c>
      <c r="F10740" s="81" t="str">
        <f>VLOOKUP(E10740,Customer[],2,FALSE)</f>
        <v>99 Store</v>
      </c>
      <c r="G10740" s="69" t="str">
        <f>VLOOKUP(E10740,Customer[],3,FALSE)</f>
        <v>Bogo Rd</v>
      </c>
      <c r="H10740" s="69" t="str">
        <f>VLOOKUP(E10740,Customer[],4,FALSE)</f>
        <v>Hlegu</v>
      </c>
      <c r="I10740" s="48" t="s">
        <v>958</v>
      </c>
      <c r="J10740" s="82" t="str">
        <f>VLOOKUP(I10740,PGStock[],2,FALSE)</f>
        <v>Shwe Man 680ml</v>
      </c>
      <c r="K10740" s="71">
        <f>VLOOKUP(I10740,PGStock[],3,FALSE)</f>
        <v>0.68</v>
      </c>
      <c r="L10740" s="47">
        <v>2</v>
      </c>
      <c r="M10740" s="47">
        <f>VLOOKUP(I10740,PGStock[],6,FALSE)</f>
        <v>100</v>
      </c>
      <c r="N10740" s="47">
        <f>+PGSales!$L10740*PGSales!$M10740</f>
        <v>200</v>
      </c>
    </row>
    <row r="10741" spans="1:14" hidden="1" x14ac:dyDescent="0.25">
      <c r="A10741" s="77">
        <f t="shared" si="1222"/>
        <v>2025</v>
      </c>
      <c r="B10741" s="77">
        <f t="shared" si="1223"/>
        <v>9</v>
      </c>
      <c r="C10741" s="73">
        <v>45912</v>
      </c>
      <c r="D10741" s="79" t="s">
        <v>2</v>
      </c>
      <c r="E10741" s="80">
        <v>99</v>
      </c>
      <c r="F10741" s="81" t="str">
        <f>VLOOKUP(E10741,Customer[],2,FALSE)</f>
        <v>99 Store</v>
      </c>
      <c r="G10741" s="69" t="str">
        <f>VLOOKUP(E10741,Customer[],3,FALSE)</f>
        <v>Bogo Rd</v>
      </c>
      <c r="H10741" s="69" t="str">
        <f>VLOOKUP(E10741,Customer[],4,FALSE)</f>
        <v>Hlegu</v>
      </c>
      <c r="I10741" s="48" t="s">
        <v>959</v>
      </c>
      <c r="J10741" s="82" t="str">
        <f>VLOOKUP(I10741,PGStock[],2,FALSE)</f>
        <v>Shwe Man ကော်ဗူး (1 Liter)</v>
      </c>
      <c r="K10741" s="71">
        <f>VLOOKUP(I10741,PGStock[],3,FALSE)</f>
        <v>1</v>
      </c>
      <c r="L10741" s="47">
        <v>1</v>
      </c>
      <c r="M10741" s="47">
        <f>VLOOKUP(I10741,PGStock[],6,FALSE)</f>
        <v>100</v>
      </c>
      <c r="N10741" s="47">
        <f>+PGSales!$L10741*PGSales!$M10741</f>
        <v>100</v>
      </c>
    </row>
    <row r="10742" spans="1:14" hidden="1" x14ac:dyDescent="0.25">
      <c r="A10742" s="77">
        <f t="shared" si="1222"/>
        <v>2025</v>
      </c>
      <c r="B10742" s="77">
        <f t="shared" si="1223"/>
        <v>9</v>
      </c>
      <c r="C10742" s="73">
        <v>45912</v>
      </c>
      <c r="D10742" s="79" t="s">
        <v>4</v>
      </c>
      <c r="E10742" s="80" t="s">
        <v>803</v>
      </c>
      <c r="F10742" s="81" t="str">
        <f>VLOOKUP(E10742,Customer[],2,FALSE)</f>
        <v>Black 7</v>
      </c>
      <c r="G10742" s="69" t="str">
        <f>VLOOKUP(E10742,Customer[],3,FALSE)</f>
        <v>No (2)Rd</v>
      </c>
      <c r="H10742" s="69" t="str">
        <f>VLOOKUP(E10742,Customer[],4,FALSE)</f>
        <v>Hlegu</v>
      </c>
      <c r="I10742" s="48" t="s">
        <v>959</v>
      </c>
      <c r="J10742" s="82" t="str">
        <f>VLOOKUP(I10742,PGStock[],2,FALSE)</f>
        <v>Shwe Man ကော်ဗူး (1 Liter)</v>
      </c>
      <c r="K10742" s="71">
        <f>VLOOKUP(I10742,PGStock[],3,FALSE)</f>
        <v>1</v>
      </c>
      <c r="L10742" s="47">
        <v>2</v>
      </c>
      <c r="M10742" s="47">
        <f>VLOOKUP(I10742,PGStock[],6,FALSE)</f>
        <v>100</v>
      </c>
      <c r="N10742" s="47">
        <f>+PGSales!$L10742*PGSales!$M10742</f>
        <v>200</v>
      </c>
    </row>
    <row r="10743" spans="1:14" hidden="1" x14ac:dyDescent="0.25">
      <c r="A10743" s="77">
        <f t="shared" si="1222"/>
        <v>2025</v>
      </c>
      <c r="B10743" s="77">
        <f t="shared" si="1223"/>
        <v>9</v>
      </c>
      <c r="C10743" s="73">
        <v>45912</v>
      </c>
      <c r="D10743" s="79" t="s">
        <v>60</v>
      </c>
      <c r="E10743" s="80" t="s">
        <v>1049</v>
      </c>
      <c r="F10743" s="81" t="str">
        <f>VLOOKUP(E10743,Customer[],2,FALSE)</f>
        <v>A Zin Hein Kaung</v>
      </c>
      <c r="G10743" s="69" t="str">
        <f>VLOOKUP(E10743,Customer[],3,FALSE)</f>
        <v>Thidin Rd</v>
      </c>
      <c r="H10743" s="69" t="str">
        <f>VLOOKUP(E10743,Customer[],4,FALSE)</f>
        <v xml:space="preserve">Shwepyithar </v>
      </c>
      <c r="I10743" s="48" t="s">
        <v>958</v>
      </c>
      <c r="J10743" s="82" t="str">
        <f>VLOOKUP(I10743,PGStock[],2,FALSE)</f>
        <v>Shwe Man 680ml</v>
      </c>
      <c r="K10743" s="71">
        <f>VLOOKUP(I10743,PGStock[],3,FALSE)</f>
        <v>0.68</v>
      </c>
      <c r="L10743" s="47">
        <v>4</v>
      </c>
      <c r="M10743" s="47">
        <f>VLOOKUP(I10743,PGStock[],6,FALSE)</f>
        <v>100</v>
      </c>
      <c r="N10743" s="47">
        <f>+PGSales!$L10743*PGSales!$M10743</f>
        <v>400</v>
      </c>
    </row>
    <row r="10744" spans="1:14" hidden="1" x14ac:dyDescent="0.25">
      <c r="A10744" s="77">
        <f t="shared" si="1222"/>
        <v>2025</v>
      </c>
      <c r="B10744" s="77">
        <f t="shared" si="1223"/>
        <v>9</v>
      </c>
      <c r="C10744" s="73">
        <v>45912</v>
      </c>
      <c r="D10744" s="79" t="s">
        <v>60</v>
      </c>
      <c r="E10744" s="80" t="s">
        <v>1049</v>
      </c>
      <c r="F10744" s="81" t="str">
        <f>VLOOKUP(E10744,Customer[],2,FALSE)</f>
        <v>A Zin Hein Kaung</v>
      </c>
      <c r="G10744" s="69" t="str">
        <f>VLOOKUP(E10744,Customer[],3,FALSE)</f>
        <v>Thidin Rd</v>
      </c>
      <c r="H10744" s="69" t="str">
        <f>VLOOKUP(E10744,Customer[],4,FALSE)</f>
        <v xml:space="preserve">Shwepyithar </v>
      </c>
      <c r="I10744" s="48" t="s">
        <v>959</v>
      </c>
      <c r="J10744" s="82" t="str">
        <f>VLOOKUP(I10744,PGStock[],2,FALSE)</f>
        <v>Shwe Man ကော်ဗူး (1 Liter)</v>
      </c>
      <c r="K10744" s="71">
        <f>VLOOKUP(I10744,PGStock[],3,FALSE)</f>
        <v>1</v>
      </c>
      <c r="L10744" s="47">
        <v>2</v>
      </c>
      <c r="M10744" s="47">
        <f>VLOOKUP(I10744,PGStock[],6,FALSE)</f>
        <v>100</v>
      </c>
      <c r="N10744" s="47">
        <f>+PGSales!$L10744*PGSales!$M10744</f>
        <v>200</v>
      </c>
    </row>
    <row r="10745" spans="1:14" hidden="1" x14ac:dyDescent="0.25">
      <c r="A10745" s="77">
        <f t="shared" si="1222"/>
        <v>2025</v>
      </c>
      <c r="B10745" s="77">
        <f t="shared" si="1223"/>
        <v>9</v>
      </c>
      <c r="C10745" s="73">
        <v>45912</v>
      </c>
      <c r="D10745" s="79" t="s">
        <v>66</v>
      </c>
      <c r="E10745" s="80" t="s">
        <v>268</v>
      </c>
      <c r="F10745" s="81" t="str">
        <f>VLOOKUP(E10745,Customer[],2,FALSE)</f>
        <v>Kaung Thant</v>
      </c>
      <c r="G10745" s="69" t="str">
        <f>VLOOKUP(E10745,Customer[],3,FALSE)</f>
        <v>ThanDin Zay Rd</v>
      </c>
      <c r="H10745" s="69" t="str">
        <f>VLOOKUP(E10745,Customer[],4,FALSE)</f>
        <v xml:space="preserve">Shwepyithar </v>
      </c>
      <c r="I10745" s="48" t="s">
        <v>959</v>
      </c>
      <c r="J10745" s="82" t="str">
        <f>VLOOKUP(I10745,PGStock[],2,FALSE)</f>
        <v>Shwe Man ကော်ဗူး (1 Liter)</v>
      </c>
      <c r="K10745" s="71">
        <f>VLOOKUP(I10745,PGStock[],3,FALSE)</f>
        <v>1</v>
      </c>
      <c r="L10745" s="47">
        <v>2</v>
      </c>
      <c r="M10745" s="47">
        <f>VLOOKUP(I10745,PGStock[],6,FALSE)</f>
        <v>100</v>
      </c>
      <c r="N10745" s="47">
        <f>+PGSales!$L10745*PGSales!$M10745</f>
        <v>200</v>
      </c>
    </row>
    <row r="10746" spans="1:14" hidden="1" x14ac:dyDescent="0.25">
      <c r="A10746" s="77">
        <f t="shared" si="1222"/>
        <v>2025</v>
      </c>
      <c r="B10746" s="77">
        <f t="shared" si="1223"/>
        <v>9</v>
      </c>
      <c r="C10746" s="73">
        <v>45912</v>
      </c>
      <c r="D10746" s="79" t="s">
        <v>885</v>
      </c>
      <c r="E10746" s="80" t="s">
        <v>245</v>
      </c>
      <c r="F10746" s="81" t="str">
        <f>VLOOKUP(E10746,Customer[],2,FALSE)</f>
        <v>Cheer</v>
      </c>
      <c r="G10746" s="69" t="str">
        <f>VLOOKUP(E10746,Customer[],3,FALSE)</f>
        <v>ThanDin Zay Rd</v>
      </c>
      <c r="H10746" s="69" t="str">
        <f>VLOOKUP(E10746,Customer[],4,FALSE)</f>
        <v xml:space="preserve">Shwepyithar </v>
      </c>
      <c r="I10746" s="48" t="s">
        <v>958</v>
      </c>
      <c r="J10746" s="82" t="str">
        <f>VLOOKUP(I10746,PGStock[],2,FALSE)</f>
        <v>Shwe Man 680ml</v>
      </c>
      <c r="K10746" s="71">
        <f>VLOOKUP(I10746,PGStock[],3,FALSE)</f>
        <v>0.68</v>
      </c>
      <c r="L10746" s="47">
        <v>2</v>
      </c>
      <c r="M10746" s="47">
        <f>VLOOKUP(I10746,PGStock[],6,FALSE)</f>
        <v>100</v>
      </c>
      <c r="N10746" s="47">
        <f>+PGSales!$L10746*PGSales!$M10746</f>
        <v>200</v>
      </c>
    </row>
    <row r="10747" spans="1:14" hidden="1" x14ac:dyDescent="0.25">
      <c r="A10747" s="77">
        <f t="shared" si="1222"/>
        <v>2025</v>
      </c>
      <c r="B10747" s="77">
        <f t="shared" si="1223"/>
        <v>9</v>
      </c>
      <c r="C10747" s="73">
        <v>45912</v>
      </c>
      <c r="D10747" s="79" t="s">
        <v>885</v>
      </c>
      <c r="E10747" s="80" t="s">
        <v>245</v>
      </c>
      <c r="F10747" s="81" t="str">
        <f>VLOOKUP(E10747,Customer[],2,FALSE)</f>
        <v>Cheer</v>
      </c>
      <c r="G10747" s="69" t="str">
        <f>VLOOKUP(E10747,Customer[],3,FALSE)</f>
        <v>ThanDin Zay Rd</v>
      </c>
      <c r="H10747" s="69" t="str">
        <f>VLOOKUP(E10747,Customer[],4,FALSE)</f>
        <v xml:space="preserve">Shwepyithar </v>
      </c>
      <c r="I10747" s="48" t="s">
        <v>959</v>
      </c>
      <c r="J10747" s="82" t="str">
        <f>VLOOKUP(I10747,PGStock[],2,FALSE)</f>
        <v>Shwe Man ကော်ဗူး (1 Liter)</v>
      </c>
      <c r="K10747" s="71">
        <f>VLOOKUP(I10747,PGStock[],3,FALSE)</f>
        <v>1</v>
      </c>
      <c r="L10747" s="47">
        <v>5</v>
      </c>
      <c r="M10747" s="47">
        <f>VLOOKUP(I10747,PGStock[],6,FALSE)</f>
        <v>100</v>
      </c>
      <c r="N10747" s="47">
        <f>+PGSales!$L10747*PGSales!$M10747</f>
        <v>500</v>
      </c>
    </row>
    <row r="10748" spans="1:14" hidden="1" x14ac:dyDescent="0.25">
      <c r="A10748" s="77">
        <f t="shared" si="1222"/>
        <v>2025</v>
      </c>
      <c r="B10748" s="77">
        <f t="shared" si="1223"/>
        <v>9</v>
      </c>
      <c r="C10748" s="73">
        <v>45913</v>
      </c>
      <c r="D10748" s="79" t="s">
        <v>115</v>
      </c>
      <c r="E10748" s="80" t="s">
        <v>1066</v>
      </c>
      <c r="F10748" s="81" t="str">
        <f>VLOOKUP(E10748,Customer[],2,FALSE)</f>
        <v xml:space="preserve">Thein Thein </v>
      </c>
      <c r="G10748" s="69" t="str">
        <f>VLOOKUP(E10748,Customer[],3,FALSE)</f>
        <v>Bogo Rd</v>
      </c>
      <c r="H10748" s="69" t="str">
        <f>VLOOKUP(E10748,Customer[],4,FALSE)</f>
        <v>Hlegu</v>
      </c>
      <c r="I10748" s="48" t="s">
        <v>959</v>
      </c>
      <c r="J10748" s="82" t="str">
        <f>VLOOKUP(I10748,PGStock[],2,FALSE)</f>
        <v>Shwe Man ကော်ဗူး (1 Liter)</v>
      </c>
      <c r="K10748" s="71">
        <f>VLOOKUP(I10748,PGStock[],3,FALSE)</f>
        <v>1</v>
      </c>
      <c r="L10748" s="47">
        <v>3</v>
      </c>
      <c r="M10748" s="47">
        <f>VLOOKUP(I10748,PGStock[],6,FALSE)</f>
        <v>100</v>
      </c>
      <c r="N10748" s="47">
        <f>+PGSales!$L10748*PGSales!$M10748</f>
        <v>300</v>
      </c>
    </row>
    <row r="10749" spans="1:14" hidden="1" x14ac:dyDescent="0.25">
      <c r="A10749" s="77">
        <f t="shared" si="1222"/>
        <v>2025</v>
      </c>
      <c r="B10749" s="77">
        <f t="shared" si="1223"/>
        <v>9</v>
      </c>
      <c r="C10749" s="73">
        <v>45913</v>
      </c>
      <c r="D10749" s="79" t="s">
        <v>1</v>
      </c>
      <c r="E10749" s="80" t="s">
        <v>1068</v>
      </c>
      <c r="F10749" s="81" t="str">
        <f>VLOOKUP(E10749,Customer[],2,FALSE)</f>
        <v>Myant</v>
      </c>
      <c r="G10749" s="69" t="str">
        <f>VLOOKUP(E10749,Customer[],3,FALSE)</f>
        <v>Bogo Rd</v>
      </c>
      <c r="H10749" s="69" t="str">
        <f>VLOOKUP(E10749,Customer[],4,FALSE)</f>
        <v>Hlegu</v>
      </c>
      <c r="I10749" s="48" t="s">
        <v>958</v>
      </c>
      <c r="J10749" s="82" t="str">
        <f>VLOOKUP(I10749,PGStock[],2,FALSE)</f>
        <v>Shwe Man 680ml</v>
      </c>
      <c r="K10749" s="71">
        <f>VLOOKUP(I10749,PGStock[],3,FALSE)</f>
        <v>0.68</v>
      </c>
      <c r="L10749" s="47">
        <v>4</v>
      </c>
      <c r="M10749" s="47">
        <f>VLOOKUP(I10749,PGStock[],6,FALSE)</f>
        <v>100</v>
      </c>
      <c r="N10749" s="47">
        <f>+PGSales!$L10749*PGSales!$M10749</f>
        <v>400</v>
      </c>
    </row>
    <row r="10750" spans="1:14" hidden="1" x14ac:dyDescent="0.25">
      <c r="A10750" s="77">
        <f t="shared" si="1222"/>
        <v>2025</v>
      </c>
      <c r="B10750" s="77">
        <f t="shared" si="1223"/>
        <v>9</v>
      </c>
      <c r="C10750" s="73">
        <v>45913</v>
      </c>
      <c r="D10750" s="79" t="s">
        <v>2</v>
      </c>
      <c r="E10750" s="80">
        <v>901</v>
      </c>
      <c r="F10750" s="81" t="str">
        <f>VLOOKUP(E10750,Customer[],2,FALSE)</f>
        <v>90(1)</v>
      </c>
      <c r="G10750" s="69" t="str">
        <f>VLOOKUP(E10750,Customer[],3,FALSE)</f>
        <v>Bogo Rd</v>
      </c>
      <c r="H10750" s="69" t="str">
        <f>VLOOKUP(E10750,Customer[],4,FALSE)</f>
        <v>Hlegu</v>
      </c>
      <c r="I10750" s="48" t="s">
        <v>958</v>
      </c>
      <c r="J10750" s="82" t="str">
        <f>VLOOKUP(I10750,PGStock[],2,FALSE)</f>
        <v>Shwe Man 680ml</v>
      </c>
      <c r="K10750" s="71">
        <f>VLOOKUP(I10750,PGStock[],3,FALSE)</f>
        <v>0.68</v>
      </c>
      <c r="L10750" s="47">
        <v>2</v>
      </c>
      <c r="M10750" s="47">
        <f>VLOOKUP(I10750,PGStock[],6,FALSE)</f>
        <v>100</v>
      </c>
      <c r="N10750" s="47">
        <f>+PGSales!$L10750*PGSales!$M10750</f>
        <v>200</v>
      </c>
    </row>
    <row r="10751" spans="1:14" hidden="1" x14ac:dyDescent="0.25">
      <c r="A10751" s="77">
        <f t="shared" ref="A10751:A10762" si="1224">YEAR(C10751)</f>
        <v>2025</v>
      </c>
      <c r="B10751" s="77">
        <f t="shared" ref="B10751:B10762" si="1225">MONTH(C10751)</f>
        <v>9</v>
      </c>
      <c r="C10751" s="73">
        <v>45913</v>
      </c>
      <c r="D10751" s="79" t="s">
        <v>2</v>
      </c>
      <c r="E10751" s="80">
        <v>901</v>
      </c>
      <c r="F10751" s="81" t="str">
        <f>VLOOKUP(E10751,Customer[],2,FALSE)</f>
        <v>90(1)</v>
      </c>
      <c r="G10751" s="69" t="str">
        <f>VLOOKUP(E10751,Customer[],3,FALSE)</f>
        <v>Bogo Rd</v>
      </c>
      <c r="H10751" s="69" t="str">
        <f>VLOOKUP(E10751,Customer[],4,FALSE)</f>
        <v>Hlegu</v>
      </c>
      <c r="I10751" s="48" t="s">
        <v>959</v>
      </c>
      <c r="J10751" s="82" t="str">
        <f>VLOOKUP(I10751,PGStock[],2,FALSE)</f>
        <v>Shwe Man ကော်ဗူး (1 Liter)</v>
      </c>
      <c r="K10751" s="71">
        <f>VLOOKUP(I10751,PGStock[],3,FALSE)</f>
        <v>1</v>
      </c>
      <c r="L10751" s="47">
        <v>4</v>
      </c>
      <c r="M10751" s="47">
        <f>VLOOKUP(I10751,PGStock[],6,FALSE)</f>
        <v>100</v>
      </c>
      <c r="N10751" s="47">
        <f>+PGSales!$L10751*PGSales!$M10751</f>
        <v>400</v>
      </c>
    </row>
    <row r="10752" spans="1:14" hidden="1" x14ac:dyDescent="0.25">
      <c r="A10752" s="77">
        <f t="shared" si="1224"/>
        <v>2025</v>
      </c>
      <c r="B10752" s="77">
        <f t="shared" si="1225"/>
        <v>9</v>
      </c>
      <c r="C10752" s="73">
        <v>45913</v>
      </c>
      <c r="D10752" s="79" t="s">
        <v>62</v>
      </c>
      <c r="E10752" s="80" t="s">
        <v>1069</v>
      </c>
      <c r="F10752" s="81" t="str">
        <f>VLOOKUP(E10752,Customer[],2,FALSE)</f>
        <v>Ma naw Phyu(2)</v>
      </c>
      <c r="G10752" s="69" t="str">
        <f>VLOOKUP(E10752,Customer[],3,FALSE)</f>
        <v>Bogo Rd</v>
      </c>
      <c r="H10752" s="69" t="str">
        <f>VLOOKUP(E10752,Customer[],4,FALSE)</f>
        <v>Hlegu</v>
      </c>
      <c r="I10752" s="48" t="s">
        <v>958</v>
      </c>
      <c r="J10752" s="82" t="str">
        <f>VLOOKUP(I10752,PGStock[],2,FALSE)</f>
        <v>Shwe Man 680ml</v>
      </c>
      <c r="K10752" s="71">
        <f>VLOOKUP(I10752,PGStock[],3,FALSE)</f>
        <v>0.68</v>
      </c>
      <c r="L10752" s="47">
        <v>6</v>
      </c>
      <c r="M10752" s="47">
        <f>VLOOKUP(I10752,PGStock[],6,FALSE)</f>
        <v>100</v>
      </c>
      <c r="N10752" s="47">
        <f>+PGSales!$L10752*PGSales!$M10752</f>
        <v>600</v>
      </c>
    </row>
    <row r="10753" spans="1:14" hidden="1" x14ac:dyDescent="0.25">
      <c r="A10753" s="77">
        <f t="shared" si="1224"/>
        <v>2025</v>
      </c>
      <c r="B10753" s="77">
        <f t="shared" si="1225"/>
        <v>9</v>
      </c>
      <c r="C10753" s="73">
        <v>45913</v>
      </c>
      <c r="D10753" s="79" t="s">
        <v>131</v>
      </c>
      <c r="E10753" s="80" t="s">
        <v>1070</v>
      </c>
      <c r="F10753" s="81" t="str">
        <f>VLOOKUP(E10753,Customer[],2,FALSE)</f>
        <v>Swel</v>
      </c>
      <c r="G10753" s="69" t="str">
        <f>VLOOKUP(E10753,Customer[],3,FALSE)</f>
        <v>Bogo Rd</v>
      </c>
      <c r="H10753" s="69" t="str">
        <f>VLOOKUP(E10753,Customer[],4,FALSE)</f>
        <v>Hlegu</v>
      </c>
      <c r="I10753" s="48" t="s">
        <v>958</v>
      </c>
      <c r="J10753" s="82" t="str">
        <f>VLOOKUP(I10753,PGStock[],2,FALSE)</f>
        <v>Shwe Man 680ml</v>
      </c>
      <c r="K10753" s="71">
        <f>VLOOKUP(I10753,PGStock[],3,FALSE)</f>
        <v>0.68</v>
      </c>
      <c r="L10753" s="47">
        <v>1</v>
      </c>
      <c r="M10753" s="47">
        <f>VLOOKUP(I10753,PGStock[],6,FALSE)</f>
        <v>100</v>
      </c>
      <c r="N10753" s="47">
        <f>+PGSales!$L10753*PGSales!$M10753</f>
        <v>100</v>
      </c>
    </row>
    <row r="10754" spans="1:14" hidden="1" x14ac:dyDescent="0.25">
      <c r="A10754" s="77">
        <f t="shared" si="1224"/>
        <v>2025</v>
      </c>
      <c r="B10754" s="77">
        <f t="shared" si="1225"/>
        <v>9</v>
      </c>
      <c r="C10754" s="73">
        <v>45913</v>
      </c>
      <c r="D10754" s="79" t="s">
        <v>131</v>
      </c>
      <c r="E10754" s="80" t="s">
        <v>1070</v>
      </c>
      <c r="F10754" s="81" t="str">
        <f>VLOOKUP(E10754,Customer[],2,FALSE)</f>
        <v>Swel</v>
      </c>
      <c r="G10754" s="69" t="str">
        <f>VLOOKUP(E10754,Customer[],3,FALSE)</f>
        <v>Bogo Rd</v>
      </c>
      <c r="H10754" s="69" t="str">
        <f>VLOOKUP(E10754,Customer[],4,FALSE)</f>
        <v>Hlegu</v>
      </c>
      <c r="I10754" s="48" t="s">
        <v>959</v>
      </c>
      <c r="J10754" s="82" t="str">
        <f>VLOOKUP(I10754,PGStock[],2,FALSE)</f>
        <v>Shwe Man ကော်ဗူး (1 Liter)</v>
      </c>
      <c r="K10754" s="71">
        <f>VLOOKUP(I10754,PGStock[],3,FALSE)</f>
        <v>1</v>
      </c>
      <c r="L10754" s="47">
        <v>2</v>
      </c>
      <c r="M10754" s="47">
        <f>VLOOKUP(I10754,PGStock[],6,FALSE)</f>
        <v>100</v>
      </c>
      <c r="N10754" s="47">
        <f>+PGSales!$L10754*PGSales!$M10754</f>
        <v>200</v>
      </c>
    </row>
    <row r="10755" spans="1:14" hidden="1" x14ac:dyDescent="0.25">
      <c r="A10755" s="77">
        <f t="shared" si="1224"/>
        <v>2025</v>
      </c>
      <c r="B10755" s="77">
        <f t="shared" si="1225"/>
        <v>9</v>
      </c>
      <c r="C10755" s="73">
        <v>45913</v>
      </c>
      <c r="D10755" s="79" t="s">
        <v>275</v>
      </c>
      <c r="E10755" s="80" t="s">
        <v>641</v>
      </c>
      <c r="F10755" s="81" t="str">
        <f>VLOOKUP(E10755,Customer[],2,FALSE)</f>
        <v>Shwe Payi(2)</v>
      </c>
      <c r="G10755" s="69" t="str">
        <f>VLOOKUP(E10755,Customer[],3,FALSE)</f>
        <v>Mya Yatu Sd</v>
      </c>
      <c r="H10755" s="69" t="str">
        <f>VLOOKUP(E10755,Customer[],4,FALSE)</f>
        <v>Hlaing Thar Yar</v>
      </c>
      <c r="I10755" s="48" t="s">
        <v>959</v>
      </c>
      <c r="J10755" s="82" t="str">
        <f>VLOOKUP(I10755,PGStock[],2,FALSE)</f>
        <v>Shwe Man ကော်ဗူး (1 Liter)</v>
      </c>
      <c r="K10755" s="71">
        <f>VLOOKUP(I10755,PGStock[],3,FALSE)</f>
        <v>1</v>
      </c>
      <c r="L10755" s="47">
        <v>3</v>
      </c>
      <c r="M10755" s="47">
        <f>VLOOKUP(I10755,PGStock[],6,FALSE)</f>
        <v>100</v>
      </c>
      <c r="N10755" s="47">
        <f>+PGSales!$L10755*PGSales!$M10755</f>
        <v>300</v>
      </c>
    </row>
    <row r="10756" spans="1:14" hidden="1" x14ac:dyDescent="0.25">
      <c r="A10756" s="77">
        <f t="shared" si="1224"/>
        <v>2025</v>
      </c>
      <c r="B10756" s="77">
        <f t="shared" si="1225"/>
        <v>9</v>
      </c>
      <c r="C10756" s="73">
        <v>45913</v>
      </c>
      <c r="D10756" s="79" t="s">
        <v>70</v>
      </c>
      <c r="E10756" s="80" t="s">
        <v>642</v>
      </c>
      <c r="F10756" s="81" t="str">
        <f>VLOOKUP(E10756,Customer[],2,FALSE)</f>
        <v>Shwe Payi(1)</v>
      </c>
      <c r="G10756" s="69" t="str">
        <f>VLOOKUP(E10756,Customer[],3,FALSE)</f>
        <v>Mandalay Rd</v>
      </c>
      <c r="H10756" s="69" t="str">
        <f>VLOOKUP(E10756,Customer[],4,FALSE)</f>
        <v>Hlaing Thar Yar Route (1)</v>
      </c>
      <c r="I10756" s="48" t="s">
        <v>959</v>
      </c>
      <c r="J10756" s="82" t="str">
        <f>VLOOKUP(I10756,PGStock[],2,FALSE)</f>
        <v>Shwe Man ကော်ဗူး (1 Liter)</v>
      </c>
      <c r="K10756" s="71">
        <f>VLOOKUP(I10756,PGStock[],3,FALSE)</f>
        <v>1</v>
      </c>
      <c r="L10756" s="47">
        <v>1</v>
      </c>
      <c r="M10756" s="47">
        <f>VLOOKUP(I10756,PGStock[],6,FALSE)</f>
        <v>100</v>
      </c>
      <c r="N10756" s="47">
        <f>+PGSales!$L10756*PGSales!$M10756</f>
        <v>100</v>
      </c>
    </row>
    <row r="10757" spans="1:14" hidden="1" x14ac:dyDescent="0.25">
      <c r="A10757" s="77">
        <f t="shared" si="1224"/>
        <v>2025</v>
      </c>
      <c r="B10757" s="77">
        <f t="shared" si="1225"/>
        <v>9</v>
      </c>
      <c r="C10757" s="73">
        <v>45913</v>
      </c>
      <c r="D10757" s="79" t="s">
        <v>68</v>
      </c>
      <c r="E10757" s="80" t="s">
        <v>541</v>
      </c>
      <c r="F10757" s="81" t="str">
        <f>VLOOKUP(E10757,Customer[],2,FALSE)</f>
        <v>Hlaing Min Htet</v>
      </c>
      <c r="G10757" s="69" t="str">
        <f>VLOOKUP(E10757,Customer[],3,FALSE)</f>
        <v>Pi Moe Hinn Sd</v>
      </c>
      <c r="H10757" s="69" t="str">
        <f>VLOOKUP(E10757,Customer[],4,FALSE)</f>
        <v>Hlaing Thar Yar</v>
      </c>
      <c r="I10757" s="48" t="s">
        <v>959</v>
      </c>
      <c r="J10757" s="82" t="str">
        <f>VLOOKUP(I10757,PGStock[],2,FALSE)</f>
        <v>Shwe Man ကော်ဗူး (1 Liter)</v>
      </c>
      <c r="K10757" s="71">
        <f>VLOOKUP(I10757,PGStock[],3,FALSE)</f>
        <v>1</v>
      </c>
      <c r="L10757" s="47">
        <v>1</v>
      </c>
      <c r="M10757" s="47">
        <f>VLOOKUP(I10757,PGStock[],6,FALSE)</f>
        <v>100</v>
      </c>
      <c r="N10757" s="47">
        <f>+PGSales!$L10757*PGSales!$M10757</f>
        <v>100</v>
      </c>
    </row>
    <row r="10758" spans="1:14" hidden="1" x14ac:dyDescent="0.25">
      <c r="A10758" s="77">
        <f t="shared" si="1224"/>
        <v>2025</v>
      </c>
      <c r="B10758" s="77">
        <f t="shared" si="1225"/>
        <v>9</v>
      </c>
      <c r="C10758" s="73">
        <v>45913</v>
      </c>
      <c r="D10758" s="79" t="s">
        <v>878</v>
      </c>
      <c r="E10758" s="80" t="s">
        <v>1071</v>
      </c>
      <c r="F10758" s="81" t="str">
        <f>VLOOKUP(E10758,Customer[],2,FALSE)</f>
        <v>Shwe U Doung</v>
      </c>
      <c r="G10758" s="69" t="str">
        <f>VLOOKUP(E10758,Customer[],3,FALSE)</f>
        <v>Shwe U Doung Rd</v>
      </c>
      <c r="H10758" s="69" t="str">
        <f>VLOOKUP(E10758,Customer[],4,FALSE)</f>
        <v>Hlaing Thar Yar</v>
      </c>
      <c r="I10758" s="48" t="s">
        <v>958</v>
      </c>
      <c r="J10758" s="82" t="str">
        <f>VLOOKUP(I10758,PGStock[],2,FALSE)</f>
        <v>Shwe Man 680ml</v>
      </c>
      <c r="K10758" s="71">
        <f>VLOOKUP(I10758,PGStock[],3,FALSE)</f>
        <v>0.68</v>
      </c>
      <c r="L10758" s="47">
        <v>1</v>
      </c>
      <c r="M10758" s="47">
        <f>VLOOKUP(I10758,PGStock[],6,FALSE)</f>
        <v>100</v>
      </c>
      <c r="N10758" s="47">
        <f>+PGSales!$L10758*PGSales!$M10758</f>
        <v>100</v>
      </c>
    </row>
    <row r="10759" spans="1:14" hidden="1" x14ac:dyDescent="0.25">
      <c r="A10759" s="77">
        <f t="shared" si="1224"/>
        <v>2025</v>
      </c>
      <c r="B10759" s="77">
        <f t="shared" si="1225"/>
        <v>9</v>
      </c>
      <c r="C10759" s="73">
        <v>45913</v>
      </c>
      <c r="D10759" s="79" t="s">
        <v>4</v>
      </c>
      <c r="E10759" s="80" t="s">
        <v>552</v>
      </c>
      <c r="F10759" s="81" t="str">
        <f>VLOOKUP(E10759,Customer[],2,FALSE)</f>
        <v>Dana Toe(2)</v>
      </c>
      <c r="G10759" s="69" t="str">
        <f>VLOOKUP(E10759,Customer[],3,FALSE)</f>
        <v>Pamoe Hinn Rd</v>
      </c>
      <c r="H10759" s="69" t="str">
        <f>VLOOKUP(E10759,Customer[],4,FALSE)</f>
        <v>Hlaing Thar Yar Route (1)</v>
      </c>
      <c r="I10759" s="48" t="s">
        <v>958</v>
      </c>
      <c r="J10759" s="82" t="str">
        <f>VLOOKUP(I10759,PGStock[],2,FALSE)</f>
        <v>Shwe Man 680ml</v>
      </c>
      <c r="K10759" s="71">
        <f>VLOOKUP(I10759,PGStock[],3,FALSE)</f>
        <v>0.68</v>
      </c>
      <c r="L10759" s="47">
        <v>3</v>
      </c>
      <c r="M10759" s="47">
        <f>VLOOKUP(I10759,PGStock[],6,FALSE)</f>
        <v>100</v>
      </c>
      <c r="N10759" s="47">
        <f>+PGSales!$L10759*PGSales!$M10759</f>
        <v>300</v>
      </c>
    </row>
    <row r="10760" spans="1:14" hidden="1" x14ac:dyDescent="0.25">
      <c r="A10760" s="77">
        <f t="shared" si="1224"/>
        <v>2025</v>
      </c>
      <c r="B10760" s="77">
        <f t="shared" si="1225"/>
        <v>9</v>
      </c>
      <c r="C10760" s="73">
        <v>45913</v>
      </c>
      <c r="D10760" s="79" t="s">
        <v>4</v>
      </c>
      <c r="E10760" s="80" t="s">
        <v>552</v>
      </c>
      <c r="F10760" s="81" t="str">
        <f>VLOOKUP(E10760,Customer[],2,FALSE)</f>
        <v>Dana Toe(2)</v>
      </c>
      <c r="G10760" s="69" t="str">
        <f>VLOOKUP(E10760,Customer[],3,FALSE)</f>
        <v>Pamoe Hinn Rd</v>
      </c>
      <c r="H10760" s="69" t="str">
        <f>VLOOKUP(E10760,Customer[],4,FALSE)</f>
        <v>Hlaing Thar Yar Route (1)</v>
      </c>
      <c r="I10760" s="48" t="s">
        <v>959</v>
      </c>
      <c r="J10760" s="82" t="str">
        <f>VLOOKUP(I10760,PGStock[],2,FALSE)</f>
        <v>Shwe Man ကော်ဗူး (1 Liter)</v>
      </c>
      <c r="K10760" s="71">
        <f>VLOOKUP(I10760,PGStock[],3,FALSE)</f>
        <v>1</v>
      </c>
      <c r="L10760" s="47">
        <v>1</v>
      </c>
      <c r="M10760" s="47">
        <f>VLOOKUP(I10760,PGStock[],6,FALSE)</f>
        <v>100</v>
      </c>
      <c r="N10760" s="47">
        <f>+PGSales!$L10760*PGSales!$M10760</f>
        <v>100</v>
      </c>
    </row>
    <row r="10761" spans="1:14" hidden="1" x14ac:dyDescent="0.25">
      <c r="A10761" s="77">
        <f t="shared" si="1224"/>
        <v>2025</v>
      </c>
      <c r="B10761" s="77">
        <f t="shared" si="1225"/>
        <v>9</v>
      </c>
      <c r="C10761" s="73">
        <v>45913</v>
      </c>
      <c r="D10761" s="79" t="s">
        <v>109</v>
      </c>
      <c r="E10761" s="80" t="s">
        <v>551</v>
      </c>
      <c r="F10761" s="81" t="str">
        <f>VLOOKUP(E10761,Customer[],2,FALSE)</f>
        <v>Nat Thit Oo</v>
      </c>
      <c r="G10761" s="69" t="str">
        <f>VLOOKUP(E10761,Customer[],3,FALSE)</f>
        <v>Take Htae Sd</v>
      </c>
      <c r="H10761" s="69" t="str">
        <f>VLOOKUP(E10761,Customer[],4,FALSE)</f>
        <v>Hlaing Thar Yar</v>
      </c>
      <c r="I10761" s="48" t="s">
        <v>958</v>
      </c>
      <c r="J10761" s="82" t="str">
        <f>VLOOKUP(I10761,PGStock[],2,FALSE)</f>
        <v>Shwe Man 680ml</v>
      </c>
      <c r="K10761" s="71">
        <f>VLOOKUP(I10761,PGStock[],3,FALSE)</f>
        <v>0.68</v>
      </c>
      <c r="L10761" s="47">
        <v>1</v>
      </c>
      <c r="M10761" s="47">
        <f>VLOOKUP(I10761,PGStock[],6,FALSE)</f>
        <v>100</v>
      </c>
      <c r="N10761" s="47">
        <f>+PGSales!$L10761*PGSales!$M10761</f>
        <v>100</v>
      </c>
    </row>
    <row r="10762" spans="1:14" hidden="1" x14ac:dyDescent="0.25">
      <c r="A10762" s="77">
        <f t="shared" si="1224"/>
        <v>2025</v>
      </c>
      <c r="B10762" s="77">
        <f t="shared" si="1225"/>
        <v>9</v>
      </c>
      <c r="C10762" s="73">
        <v>45913</v>
      </c>
      <c r="D10762" s="79" t="s">
        <v>109</v>
      </c>
      <c r="E10762" s="80" t="s">
        <v>551</v>
      </c>
      <c r="F10762" s="81" t="str">
        <f>VLOOKUP(E10762,Customer[],2,FALSE)</f>
        <v>Nat Thit Oo</v>
      </c>
      <c r="G10762" s="69" t="str">
        <f>VLOOKUP(E10762,Customer[],3,FALSE)</f>
        <v>Take Htae Sd</v>
      </c>
      <c r="H10762" s="69" t="str">
        <f>VLOOKUP(E10762,Customer[],4,FALSE)</f>
        <v>Hlaing Thar Yar</v>
      </c>
      <c r="I10762" s="48" t="s">
        <v>959</v>
      </c>
      <c r="J10762" s="82" t="str">
        <f>VLOOKUP(I10762,PGStock[],2,FALSE)</f>
        <v>Shwe Man ကော်ဗူး (1 Liter)</v>
      </c>
      <c r="K10762" s="71">
        <f>VLOOKUP(I10762,PGStock[],3,FALSE)</f>
        <v>1</v>
      </c>
      <c r="L10762" s="47">
        <v>3</v>
      </c>
      <c r="M10762" s="47">
        <f>VLOOKUP(I10762,PGStock[],6,FALSE)</f>
        <v>100</v>
      </c>
      <c r="N10762" s="47">
        <f>+PGSales!$L10762*PGSales!$M10762</f>
        <v>300</v>
      </c>
    </row>
    <row r="10763" spans="1:14" hidden="1" x14ac:dyDescent="0.25">
      <c r="A10763" s="77">
        <f t="shared" ref="A10763:A10787" si="1226">YEAR(C10763)</f>
        <v>2025</v>
      </c>
      <c r="B10763" s="77">
        <f t="shared" ref="B10763:B10787" si="1227">MONTH(C10763)</f>
        <v>9</v>
      </c>
      <c r="C10763" s="73">
        <v>45913</v>
      </c>
      <c r="D10763" s="79" t="s">
        <v>60</v>
      </c>
      <c r="E10763" s="80" t="s">
        <v>177</v>
      </c>
      <c r="F10763" s="81" t="str">
        <f>VLOOKUP(E10763,Customer[],2,FALSE)</f>
        <v>NI Ni Poe poe</v>
      </c>
      <c r="G10763" s="69" t="str">
        <f>VLOOKUP(E10763,Customer[],3,FALSE)</f>
        <v>Ye Yanaing Rd</v>
      </c>
      <c r="H10763" s="69" t="str">
        <f>VLOOKUP(E10763,Customer[],4,FALSE)</f>
        <v xml:space="preserve">Shwepyithar </v>
      </c>
      <c r="I10763" s="48" t="s">
        <v>958</v>
      </c>
      <c r="J10763" s="82" t="str">
        <f>VLOOKUP(I10763,PGStock[],2,FALSE)</f>
        <v>Shwe Man 680ml</v>
      </c>
      <c r="K10763" s="71">
        <f>VLOOKUP(I10763,PGStock[],3,FALSE)</f>
        <v>0.68</v>
      </c>
      <c r="L10763" s="47">
        <v>3</v>
      </c>
      <c r="M10763" s="47">
        <f>VLOOKUP(I10763,PGStock[],6,FALSE)</f>
        <v>100</v>
      </c>
      <c r="N10763" s="47">
        <f>+PGSales!$L10763*PGSales!$M10763</f>
        <v>300</v>
      </c>
    </row>
    <row r="10764" spans="1:14" hidden="1" x14ac:dyDescent="0.25">
      <c r="A10764" s="77">
        <f t="shared" si="1226"/>
        <v>2025</v>
      </c>
      <c r="B10764" s="77">
        <f t="shared" si="1227"/>
        <v>9</v>
      </c>
      <c r="C10764" s="73">
        <v>45913</v>
      </c>
      <c r="D10764" s="79" t="s">
        <v>60</v>
      </c>
      <c r="E10764" s="80" t="s">
        <v>177</v>
      </c>
      <c r="F10764" s="81" t="str">
        <f>VLOOKUP(E10764,Customer[],2,FALSE)</f>
        <v>NI Ni Poe poe</v>
      </c>
      <c r="G10764" s="69" t="str">
        <f>VLOOKUP(E10764,Customer[],3,FALSE)</f>
        <v>Ye Yanaing Rd</v>
      </c>
      <c r="H10764" s="69" t="str">
        <f>VLOOKUP(E10764,Customer[],4,FALSE)</f>
        <v xml:space="preserve">Shwepyithar </v>
      </c>
      <c r="I10764" s="48" t="s">
        <v>959</v>
      </c>
      <c r="J10764" s="82" t="str">
        <f>VLOOKUP(I10764,PGStock[],2,FALSE)</f>
        <v>Shwe Man ကော်ဗူး (1 Liter)</v>
      </c>
      <c r="K10764" s="71">
        <f>VLOOKUP(I10764,PGStock[],3,FALSE)</f>
        <v>1</v>
      </c>
      <c r="L10764" s="47">
        <v>2</v>
      </c>
      <c r="M10764" s="47">
        <f>VLOOKUP(I10764,PGStock[],6,FALSE)</f>
        <v>100</v>
      </c>
      <c r="N10764" s="47">
        <f>+PGSales!$L10764*PGSales!$M10764</f>
        <v>200</v>
      </c>
    </row>
    <row r="10765" spans="1:14" hidden="1" x14ac:dyDescent="0.25">
      <c r="A10765" s="77">
        <f t="shared" si="1226"/>
        <v>2025</v>
      </c>
      <c r="B10765" s="77">
        <f t="shared" si="1227"/>
        <v>9</v>
      </c>
      <c r="C10765" s="73">
        <v>45913</v>
      </c>
      <c r="D10765" s="79" t="s">
        <v>885</v>
      </c>
      <c r="E10765" s="80" t="s">
        <v>230</v>
      </c>
      <c r="F10765" s="81" t="str">
        <f>VLOOKUP(E10765,Customer[],2,FALSE)</f>
        <v>KZ</v>
      </c>
      <c r="G10765" s="69" t="str">
        <f>VLOOKUP(E10765,Customer[],3,FALSE)</f>
        <v>kantharyar Rd</v>
      </c>
      <c r="H10765" s="69" t="str">
        <f>VLOOKUP(E10765,Customer[],4,FALSE)</f>
        <v xml:space="preserve">Shwepyithar </v>
      </c>
      <c r="I10765" s="48" t="s">
        <v>958</v>
      </c>
      <c r="J10765" s="82" t="str">
        <f>VLOOKUP(I10765,PGStock[],2,FALSE)</f>
        <v>Shwe Man 680ml</v>
      </c>
      <c r="K10765" s="71">
        <f>VLOOKUP(I10765,PGStock[],3,FALSE)</f>
        <v>0.68</v>
      </c>
      <c r="L10765" s="47">
        <v>3</v>
      </c>
      <c r="M10765" s="47">
        <f>VLOOKUP(I10765,PGStock[],6,FALSE)</f>
        <v>100</v>
      </c>
      <c r="N10765" s="47">
        <f>+PGSales!$L10765*PGSales!$M10765</f>
        <v>300</v>
      </c>
    </row>
    <row r="10766" spans="1:14" hidden="1" x14ac:dyDescent="0.25">
      <c r="A10766" s="77">
        <f t="shared" si="1226"/>
        <v>2025</v>
      </c>
      <c r="B10766" s="77">
        <f t="shared" si="1227"/>
        <v>9</v>
      </c>
      <c r="C10766" s="73">
        <v>45913</v>
      </c>
      <c r="D10766" s="79" t="s">
        <v>885</v>
      </c>
      <c r="E10766" s="80" t="s">
        <v>230</v>
      </c>
      <c r="F10766" s="81" t="str">
        <f>VLOOKUP(E10766,Customer[],2,FALSE)</f>
        <v>KZ</v>
      </c>
      <c r="G10766" s="69" t="str">
        <f>VLOOKUP(E10766,Customer[],3,FALSE)</f>
        <v>kantharyar Rd</v>
      </c>
      <c r="H10766" s="69" t="str">
        <f>VLOOKUP(E10766,Customer[],4,FALSE)</f>
        <v xml:space="preserve">Shwepyithar </v>
      </c>
      <c r="I10766" s="48" t="s">
        <v>959</v>
      </c>
      <c r="J10766" s="82" t="str">
        <f>VLOOKUP(I10766,PGStock[],2,FALSE)</f>
        <v>Shwe Man ကော်ဗူး (1 Liter)</v>
      </c>
      <c r="K10766" s="71">
        <f>VLOOKUP(I10766,PGStock[],3,FALSE)</f>
        <v>1</v>
      </c>
      <c r="L10766" s="47">
        <v>7</v>
      </c>
      <c r="M10766" s="47">
        <f>VLOOKUP(I10766,PGStock[],6,FALSE)</f>
        <v>100</v>
      </c>
      <c r="N10766" s="47">
        <f>+PGSales!$L10766*PGSales!$M10766</f>
        <v>700</v>
      </c>
    </row>
    <row r="10767" spans="1:14" hidden="1" x14ac:dyDescent="0.25">
      <c r="A10767" s="77">
        <f t="shared" si="1226"/>
        <v>2025</v>
      </c>
      <c r="B10767" s="77">
        <f t="shared" si="1227"/>
        <v>9</v>
      </c>
      <c r="C10767" s="73">
        <v>45915</v>
      </c>
      <c r="D10767" s="79" t="s">
        <v>935</v>
      </c>
      <c r="E10767" s="80">
        <v>902</v>
      </c>
      <c r="F10767" s="81" t="str">
        <f>VLOOKUP(E10767,Customer[],2,FALSE)</f>
        <v>90(2)</v>
      </c>
      <c r="G10767" s="69" t="str">
        <f>VLOOKUP(E10767,Customer[],3,FALSE)</f>
        <v>Bogo Rd</v>
      </c>
      <c r="H10767" s="69" t="str">
        <f>VLOOKUP(E10767,Customer[],4,FALSE)</f>
        <v>Hlegu</v>
      </c>
      <c r="I10767" s="48" t="s">
        <v>958</v>
      </c>
      <c r="J10767" s="82" t="str">
        <f>VLOOKUP(I10767,PGStock[],2,FALSE)</f>
        <v>Shwe Man 680ml</v>
      </c>
      <c r="K10767" s="71">
        <f>VLOOKUP(I10767,PGStock[],3,FALSE)</f>
        <v>0.68</v>
      </c>
      <c r="L10767" s="47">
        <v>1</v>
      </c>
      <c r="M10767" s="47">
        <f>VLOOKUP(I10767,PGStock[],6,FALSE)</f>
        <v>100</v>
      </c>
      <c r="N10767" s="47">
        <f>+PGSales!$L10767*PGSales!$M10767</f>
        <v>100</v>
      </c>
    </row>
    <row r="10768" spans="1:14" hidden="1" x14ac:dyDescent="0.25">
      <c r="A10768" s="77">
        <f t="shared" si="1226"/>
        <v>2025</v>
      </c>
      <c r="B10768" s="77">
        <f t="shared" si="1227"/>
        <v>9</v>
      </c>
      <c r="C10768" s="73">
        <v>45915</v>
      </c>
      <c r="D10768" s="79" t="s">
        <v>935</v>
      </c>
      <c r="E10768" s="80">
        <v>902</v>
      </c>
      <c r="F10768" s="81" t="str">
        <f>VLOOKUP(E10768,Customer[],2,FALSE)</f>
        <v>90(2)</v>
      </c>
      <c r="G10768" s="69" t="str">
        <f>VLOOKUP(E10768,Customer[],3,FALSE)</f>
        <v>Bogo Rd</v>
      </c>
      <c r="H10768" s="69" t="str">
        <f>VLOOKUP(E10768,Customer[],4,FALSE)</f>
        <v>Hlegu</v>
      </c>
      <c r="I10768" s="48" t="s">
        <v>959</v>
      </c>
      <c r="J10768" s="82" t="str">
        <f>VLOOKUP(I10768,PGStock[],2,FALSE)</f>
        <v>Shwe Man ကော်ဗူး (1 Liter)</v>
      </c>
      <c r="K10768" s="71">
        <f>VLOOKUP(I10768,PGStock[],3,FALSE)</f>
        <v>1</v>
      </c>
      <c r="L10768" s="47">
        <v>1</v>
      </c>
      <c r="M10768" s="47">
        <f>VLOOKUP(I10768,PGStock[],6,FALSE)</f>
        <v>100</v>
      </c>
      <c r="N10768" s="47">
        <f>+PGSales!$L10768*PGSales!$M10768</f>
        <v>100</v>
      </c>
    </row>
    <row r="10769" spans="1:14" hidden="1" x14ac:dyDescent="0.25">
      <c r="A10769" s="77">
        <f t="shared" si="1226"/>
        <v>2025</v>
      </c>
      <c r="B10769" s="77">
        <f t="shared" si="1227"/>
        <v>9</v>
      </c>
      <c r="C10769" s="73">
        <v>45915</v>
      </c>
      <c r="D10769" s="79" t="s">
        <v>115</v>
      </c>
      <c r="E10769" s="80" t="s">
        <v>1066</v>
      </c>
      <c r="F10769" s="81" t="str">
        <f>VLOOKUP(E10769,Customer[],2,FALSE)</f>
        <v xml:space="preserve">Thein Thein </v>
      </c>
      <c r="G10769" s="69" t="str">
        <f>VLOOKUP(E10769,Customer[],3,FALSE)</f>
        <v>Bogo Rd</v>
      </c>
      <c r="H10769" s="69" t="str">
        <f>VLOOKUP(E10769,Customer[],4,FALSE)</f>
        <v>Hlegu</v>
      </c>
      <c r="I10769" s="48" t="s">
        <v>958</v>
      </c>
      <c r="J10769" s="82" t="str">
        <f>VLOOKUP(I10769,PGStock[],2,FALSE)</f>
        <v>Shwe Man 680ml</v>
      </c>
      <c r="K10769" s="71">
        <f>VLOOKUP(I10769,PGStock[],3,FALSE)</f>
        <v>0.68</v>
      </c>
      <c r="L10769" s="47">
        <v>1</v>
      </c>
      <c r="M10769" s="47">
        <f>VLOOKUP(I10769,PGStock[],6,FALSE)</f>
        <v>100</v>
      </c>
      <c r="N10769" s="47">
        <f>+PGSales!$L10769*PGSales!$M10769</f>
        <v>100</v>
      </c>
    </row>
    <row r="10770" spans="1:14" hidden="1" x14ac:dyDescent="0.25">
      <c r="A10770" s="77">
        <f t="shared" ref="A10770:A10783" si="1228">YEAR(C10770)</f>
        <v>2025</v>
      </c>
      <c r="B10770" s="77">
        <f t="shared" ref="B10770:B10783" si="1229">MONTH(C10770)</f>
        <v>9</v>
      </c>
      <c r="C10770" s="73">
        <v>45915</v>
      </c>
      <c r="D10770" s="79" t="s">
        <v>115</v>
      </c>
      <c r="E10770" s="80" t="s">
        <v>1066</v>
      </c>
      <c r="F10770" s="81" t="str">
        <f>VLOOKUP(E10770,Customer[],2,FALSE)</f>
        <v xml:space="preserve">Thein Thein </v>
      </c>
      <c r="G10770" s="69" t="str">
        <f>VLOOKUP(E10770,Customer[],3,FALSE)</f>
        <v>Bogo Rd</v>
      </c>
      <c r="H10770" s="69" t="str">
        <f>VLOOKUP(E10770,Customer[],4,FALSE)</f>
        <v>Hlegu</v>
      </c>
      <c r="I10770" s="48" t="s">
        <v>959</v>
      </c>
      <c r="J10770" s="82" t="str">
        <f>VLOOKUP(I10770,PGStock[],2,FALSE)</f>
        <v>Shwe Man ကော်ဗူး (1 Liter)</v>
      </c>
      <c r="K10770" s="71">
        <f>VLOOKUP(I10770,PGStock[],3,FALSE)</f>
        <v>1</v>
      </c>
      <c r="L10770" s="47">
        <v>2</v>
      </c>
      <c r="M10770" s="47">
        <f>VLOOKUP(I10770,PGStock[],6,FALSE)</f>
        <v>100</v>
      </c>
      <c r="N10770" s="47">
        <f>+PGSales!$L10770*PGSales!$M10770</f>
        <v>200</v>
      </c>
    </row>
    <row r="10771" spans="1:14" hidden="1" x14ac:dyDescent="0.25">
      <c r="A10771" s="77">
        <f t="shared" si="1228"/>
        <v>2025</v>
      </c>
      <c r="B10771" s="77">
        <f t="shared" si="1229"/>
        <v>9</v>
      </c>
      <c r="C10771" s="73">
        <v>45915</v>
      </c>
      <c r="D10771" s="79" t="s">
        <v>1</v>
      </c>
      <c r="E10771" s="80" t="s">
        <v>1068</v>
      </c>
      <c r="F10771" s="81" t="str">
        <f>VLOOKUP(E10771,Customer[],2,FALSE)</f>
        <v>Myant</v>
      </c>
      <c r="G10771" s="69" t="str">
        <f>VLOOKUP(E10771,Customer[],3,FALSE)</f>
        <v>Bogo Rd</v>
      </c>
      <c r="H10771" s="69" t="str">
        <f>VLOOKUP(E10771,Customer[],4,FALSE)</f>
        <v>Hlegu</v>
      </c>
      <c r="I10771" s="48" t="s">
        <v>958</v>
      </c>
      <c r="J10771" s="82" t="str">
        <f>VLOOKUP(I10771,PGStock[],2,FALSE)</f>
        <v>Shwe Man 680ml</v>
      </c>
      <c r="K10771" s="71">
        <f>VLOOKUP(I10771,PGStock[],3,FALSE)</f>
        <v>0.68</v>
      </c>
      <c r="L10771" s="47">
        <v>4</v>
      </c>
      <c r="M10771" s="47">
        <f>VLOOKUP(I10771,PGStock[],6,FALSE)</f>
        <v>100</v>
      </c>
      <c r="N10771" s="47">
        <f>+PGSales!$L10771*PGSales!$M10771</f>
        <v>400</v>
      </c>
    </row>
    <row r="10772" spans="1:14" hidden="1" x14ac:dyDescent="0.25">
      <c r="A10772" s="77">
        <f t="shared" si="1228"/>
        <v>2025</v>
      </c>
      <c r="B10772" s="77">
        <f t="shared" si="1229"/>
        <v>9</v>
      </c>
      <c r="C10772" s="73">
        <v>45915</v>
      </c>
      <c r="D10772" s="79" t="s">
        <v>1</v>
      </c>
      <c r="E10772" s="80" t="s">
        <v>1068</v>
      </c>
      <c r="F10772" s="81" t="str">
        <f>VLOOKUP(E10772,Customer[],2,FALSE)</f>
        <v>Myant</v>
      </c>
      <c r="G10772" s="69" t="str">
        <f>VLOOKUP(E10772,Customer[],3,FALSE)</f>
        <v>Bogo Rd</v>
      </c>
      <c r="H10772" s="69" t="str">
        <f>VLOOKUP(E10772,Customer[],4,FALSE)</f>
        <v>Hlegu</v>
      </c>
      <c r="I10772" s="48" t="s">
        <v>959</v>
      </c>
      <c r="J10772" s="82" t="str">
        <f>VLOOKUP(I10772,PGStock[],2,FALSE)</f>
        <v>Shwe Man ကော်ဗူး (1 Liter)</v>
      </c>
      <c r="K10772" s="71">
        <f>VLOOKUP(I10772,PGStock[],3,FALSE)</f>
        <v>1</v>
      </c>
      <c r="L10772" s="47">
        <v>1</v>
      </c>
      <c r="M10772" s="47">
        <f>VLOOKUP(I10772,PGStock[],6,FALSE)</f>
        <v>100</v>
      </c>
      <c r="N10772" s="47">
        <f>+PGSales!$L10772*PGSales!$M10772</f>
        <v>100</v>
      </c>
    </row>
    <row r="10773" spans="1:14" hidden="1" x14ac:dyDescent="0.25">
      <c r="A10773" s="77">
        <f t="shared" si="1228"/>
        <v>2025</v>
      </c>
      <c r="B10773" s="77">
        <f t="shared" si="1229"/>
        <v>9</v>
      </c>
      <c r="C10773" s="73">
        <v>45915</v>
      </c>
      <c r="D10773" s="79" t="s">
        <v>2</v>
      </c>
      <c r="E10773" s="80">
        <v>901</v>
      </c>
      <c r="F10773" s="81" t="str">
        <f>VLOOKUP(E10773,Customer[],2,FALSE)</f>
        <v>90(1)</v>
      </c>
      <c r="G10773" s="69" t="str">
        <f>VLOOKUP(E10773,Customer[],3,FALSE)</f>
        <v>Bogo Rd</v>
      </c>
      <c r="H10773" s="69" t="str">
        <f>VLOOKUP(E10773,Customer[],4,FALSE)</f>
        <v>Hlegu</v>
      </c>
      <c r="I10773" s="48" t="s">
        <v>959</v>
      </c>
      <c r="J10773" s="82" t="str">
        <f>VLOOKUP(I10773,PGStock[],2,FALSE)</f>
        <v>Shwe Man ကော်ဗူး (1 Liter)</v>
      </c>
      <c r="K10773" s="71">
        <f>VLOOKUP(I10773,PGStock[],3,FALSE)</f>
        <v>1</v>
      </c>
      <c r="L10773" s="47">
        <v>3</v>
      </c>
      <c r="M10773" s="47">
        <f>VLOOKUP(I10773,PGStock[],6,FALSE)</f>
        <v>100</v>
      </c>
      <c r="N10773" s="47">
        <f>+PGSales!$L10773*PGSales!$M10773</f>
        <v>300</v>
      </c>
    </row>
    <row r="10774" spans="1:14" hidden="1" x14ac:dyDescent="0.25">
      <c r="A10774" s="77">
        <f t="shared" si="1228"/>
        <v>2025</v>
      </c>
      <c r="B10774" s="77">
        <f t="shared" si="1229"/>
        <v>9</v>
      </c>
      <c r="C10774" s="73">
        <v>45915</v>
      </c>
      <c r="D10774" s="79" t="s">
        <v>62</v>
      </c>
      <c r="E10774" s="80" t="s">
        <v>1069</v>
      </c>
      <c r="F10774" s="81" t="str">
        <f>VLOOKUP(E10774,Customer[],2,FALSE)</f>
        <v>Ma naw Phyu(2)</v>
      </c>
      <c r="G10774" s="69" t="str">
        <f>VLOOKUP(E10774,Customer[],3,FALSE)</f>
        <v>Bogo Rd</v>
      </c>
      <c r="H10774" s="69" t="str">
        <f>VLOOKUP(E10774,Customer[],4,FALSE)</f>
        <v>Hlegu</v>
      </c>
      <c r="I10774" s="48" t="s">
        <v>958</v>
      </c>
      <c r="J10774" s="82" t="str">
        <f>VLOOKUP(I10774,PGStock[],2,FALSE)</f>
        <v>Shwe Man 680ml</v>
      </c>
      <c r="K10774" s="71">
        <f>VLOOKUP(I10774,PGStock[],3,FALSE)</f>
        <v>0.68</v>
      </c>
      <c r="L10774" s="47">
        <v>4</v>
      </c>
      <c r="M10774" s="47">
        <f>VLOOKUP(I10774,PGStock[],6,FALSE)</f>
        <v>100</v>
      </c>
      <c r="N10774" s="47">
        <f>+PGSales!$L10774*PGSales!$M10774</f>
        <v>400</v>
      </c>
    </row>
    <row r="10775" spans="1:14" hidden="1" x14ac:dyDescent="0.25">
      <c r="A10775" s="77">
        <f t="shared" si="1228"/>
        <v>2025</v>
      </c>
      <c r="B10775" s="77">
        <f t="shared" si="1229"/>
        <v>9</v>
      </c>
      <c r="C10775" s="73">
        <v>45915</v>
      </c>
      <c r="D10775" s="79" t="s">
        <v>62</v>
      </c>
      <c r="E10775" s="80" t="s">
        <v>1069</v>
      </c>
      <c r="F10775" s="81" t="str">
        <f>VLOOKUP(E10775,Customer[],2,FALSE)</f>
        <v>Ma naw Phyu(2)</v>
      </c>
      <c r="G10775" s="69" t="str">
        <f>VLOOKUP(E10775,Customer[],3,FALSE)</f>
        <v>Bogo Rd</v>
      </c>
      <c r="H10775" s="69" t="str">
        <f>VLOOKUP(E10775,Customer[],4,FALSE)</f>
        <v>Hlegu</v>
      </c>
      <c r="I10775" s="48" t="s">
        <v>959</v>
      </c>
      <c r="J10775" s="82" t="str">
        <f>VLOOKUP(I10775,PGStock[],2,FALSE)</f>
        <v>Shwe Man ကော်ဗူး (1 Liter)</v>
      </c>
      <c r="K10775" s="71">
        <f>VLOOKUP(I10775,PGStock[],3,FALSE)</f>
        <v>1</v>
      </c>
      <c r="L10775" s="47">
        <v>1</v>
      </c>
      <c r="M10775" s="47">
        <f>VLOOKUP(I10775,PGStock[],6,FALSE)</f>
        <v>100</v>
      </c>
      <c r="N10775" s="47">
        <f>+PGSales!$L10775*PGSales!$M10775</f>
        <v>100</v>
      </c>
    </row>
    <row r="10776" spans="1:14" hidden="1" x14ac:dyDescent="0.25">
      <c r="A10776" s="77">
        <f t="shared" si="1228"/>
        <v>2025</v>
      </c>
      <c r="B10776" s="77">
        <f t="shared" si="1229"/>
        <v>9</v>
      </c>
      <c r="C10776" s="73">
        <v>45915</v>
      </c>
      <c r="D10776" s="79" t="s">
        <v>131</v>
      </c>
      <c r="E10776" s="80" t="s">
        <v>1070</v>
      </c>
      <c r="F10776" s="81" t="str">
        <f>VLOOKUP(E10776,Customer[],2,FALSE)</f>
        <v>Swel</v>
      </c>
      <c r="G10776" s="69" t="str">
        <f>VLOOKUP(E10776,Customer[],3,FALSE)</f>
        <v>Bogo Rd</v>
      </c>
      <c r="H10776" s="69" t="str">
        <f>VLOOKUP(E10776,Customer[],4,FALSE)</f>
        <v>Hlegu</v>
      </c>
      <c r="I10776" s="48" t="s">
        <v>958</v>
      </c>
      <c r="J10776" s="82" t="str">
        <f>VLOOKUP(I10776,PGStock[],2,FALSE)</f>
        <v>Shwe Man 680ml</v>
      </c>
      <c r="K10776" s="71">
        <f>VLOOKUP(I10776,PGStock[],3,FALSE)</f>
        <v>0.68</v>
      </c>
      <c r="L10776" s="47">
        <v>7</v>
      </c>
      <c r="M10776" s="47">
        <f>VLOOKUP(I10776,PGStock[],6,FALSE)</f>
        <v>100</v>
      </c>
      <c r="N10776" s="47">
        <f>+PGSales!$L10776*PGSales!$M10776</f>
        <v>700</v>
      </c>
    </row>
    <row r="10777" spans="1:14" hidden="1" x14ac:dyDescent="0.25">
      <c r="A10777" s="77">
        <f t="shared" si="1228"/>
        <v>2025</v>
      </c>
      <c r="B10777" s="77">
        <f t="shared" si="1229"/>
        <v>9</v>
      </c>
      <c r="C10777" s="73">
        <v>45915</v>
      </c>
      <c r="D10777" s="79" t="s">
        <v>131</v>
      </c>
      <c r="E10777" s="80" t="s">
        <v>1070</v>
      </c>
      <c r="F10777" s="81" t="str">
        <f>VLOOKUP(E10777,Customer[],2,FALSE)</f>
        <v>Swel</v>
      </c>
      <c r="G10777" s="69" t="str">
        <f>VLOOKUP(E10777,Customer[],3,FALSE)</f>
        <v>Bogo Rd</v>
      </c>
      <c r="H10777" s="69" t="str">
        <f>VLOOKUP(E10777,Customer[],4,FALSE)</f>
        <v>Hlegu</v>
      </c>
      <c r="I10777" s="48" t="s">
        <v>959</v>
      </c>
      <c r="J10777" s="82" t="str">
        <f>VLOOKUP(I10777,PGStock[],2,FALSE)</f>
        <v>Shwe Man ကော်ဗူး (1 Liter)</v>
      </c>
      <c r="K10777" s="71">
        <f>VLOOKUP(I10777,PGStock[],3,FALSE)</f>
        <v>1</v>
      </c>
      <c r="L10777" s="47">
        <v>3</v>
      </c>
      <c r="M10777" s="47">
        <f>VLOOKUP(I10777,PGStock[],6,FALSE)</f>
        <v>100</v>
      </c>
      <c r="N10777" s="47">
        <f>+PGSales!$L10777*PGSales!$M10777</f>
        <v>300</v>
      </c>
    </row>
    <row r="10778" spans="1:14" hidden="1" x14ac:dyDescent="0.25">
      <c r="A10778" s="77">
        <f t="shared" si="1228"/>
        <v>2025</v>
      </c>
      <c r="B10778" s="77">
        <f t="shared" si="1229"/>
        <v>9</v>
      </c>
      <c r="C10778" s="73">
        <v>45915</v>
      </c>
      <c r="D10778" s="79" t="s">
        <v>275</v>
      </c>
      <c r="E10778" s="80" t="s">
        <v>641</v>
      </c>
      <c r="F10778" s="81" t="str">
        <f>VLOOKUP(E10778,Customer[],2,FALSE)</f>
        <v>Shwe Payi(2)</v>
      </c>
      <c r="G10778" s="69" t="str">
        <f>VLOOKUP(E10778,Customer[],3,FALSE)</f>
        <v>Mya Yatu Sd</v>
      </c>
      <c r="H10778" s="69" t="str">
        <f>VLOOKUP(E10778,Customer[],4,FALSE)</f>
        <v>Hlaing Thar Yar</v>
      </c>
      <c r="I10778" s="48" t="s">
        <v>959</v>
      </c>
      <c r="J10778" s="82" t="str">
        <f>VLOOKUP(I10778,PGStock[],2,FALSE)</f>
        <v>Shwe Man ကော်ဗူး (1 Liter)</v>
      </c>
      <c r="K10778" s="71">
        <f>VLOOKUP(I10778,PGStock[],3,FALSE)</f>
        <v>1</v>
      </c>
      <c r="L10778" s="47">
        <v>4</v>
      </c>
      <c r="M10778" s="47">
        <f>VLOOKUP(I10778,PGStock[],6,FALSE)</f>
        <v>100</v>
      </c>
      <c r="N10778" s="47">
        <f>+PGSales!$L10778*PGSales!$M10778</f>
        <v>400</v>
      </c>
    </row>
    <row r="10779" spans="1:14" hidden="1" x14ac:dyDescent="0.25">
      <c r="A10779" s="77">
        <f t="shared" si="1228"/>
        <v>2025</v>
      </c>
      <c r="B10779" s="77">
        <f t="shared" si="1229"/>
        <v>9</v>
      </c>
      <c r="C10779" s="73">
        <v>45915</v>
      </c>
      <c r="D10779" s="79" t="s">
        <v>70</v>
      </c>
      <c r="E10779" s="80" t="s">
        <v>642</v>
      </c>
      <c r="F10779" s="81" t="str">
        <f>VLOOKUP(E10779,Customer[],2,FALSE)</f>
        <v>Shwe Payi(1)</v>
      </c>
      <c r="G10779" s="69" t="str">
        <f>VLOOKUP(E10779,Customer[],3,FALSE)</f>
        <v>Mandalay Rd</v>
      </c>
      <c r="H10779" s="69" t="str">
        <f>VLOOKUP(E10779,Customer[],4,FALSE)</f>
        <v>Hlaing Thar Yar Route (1)</v>
      </c>
      <c r="I10779" s="48" t="s">
        <v>958</v>
      </c>
      <c r="J10779" s="82" t="str">
        <f>VLOOKUP(I10779,PGStock[],2,FALSE)</f>
        <v>Shwe Man 680ml</v>
      </c>
      <c r="K10779" s="71">
        <f>VLOOKUP(I10779,PGStock[],3,FALSE)</f>
        <v>0.68</v>
      </c>
      <c r="L10779" s="47">
        <v>1</v>
      </c>
      <c r="M10779" s="47">
        <f>VLOOKUP(I10779,PGStock[],6,FALSE)</f>
        <v>100</v>
      </c>
      <c r="N10779" s="47">
        <f>+PGSales!$L10779*PGSales!$M10779</f>
        <v>100</v>
      </c>
    </row>
    <row r="10780" spans="1:14" hidden="1" x14ac:dyDescent="0.25">
      <c r="A10780" s="77">
        <f t="shared" si="1228"/>
        <v>2025</v>
      </c>
      <c r="B10780" s="77">
        <f t="shared" si="1229"/>
        <v>9</v>
      </c>
      <c r="C10780" s="73">
        <v>45915</v>
      </c>
      <c r="D10780" s="79" t="s">
        <v>68</v>
      </c>
      <c r="E10780" s="80" t="s">
        <v>541</v>
      </c>
      <c r="F10780" s="81" t="str">
        <f>VLOOKUP(E10780,Customer[],2,FALSE)</f>
        <v>Hlaing Min Htet</v>
      </c>
      <c r="G10780" s="69" t="str">
        <f>VLOOKUP(E10780,Customer[],3,FALSE)</f>
        <v>Pi Moe Hinn Sd</v>
      </c>
      <c r="H10780" s="69" t="str">
        <f>VLOOKUP(E10780,Customer[],4,FALSE)</f>
        <v>Hlaing Thar Yar</v>
      </c>
      <c r="I10780" s="48" t="s">
        <v>959</v>
      </c>
      <c r="J10780" s="82" t="str">
        <f>VLOOKUP(I10780,PGStock[],2,FALSE)</f>
        <v>Shwe Man ကော်ဗူး (1 Liter)</v>
      </c>
      <c r="K10780" s="71">
        <f>VLOOKUP(I10780,PGStock[],3,FALSE)</f>
        <v>1</v>
      </c>
      <c r="L10780" s="47">
        <v>1</v>
      </c>
      <c r="M10780" s="47">
        <f>VLOOKUP(I10780,PGStock[],6,FALSE)</f>
        <v>100</v>
      </c>
      <c r="N10780" s="47">
        <f>+PGSales!$L10780*PGSales!$M10780</f>
        <v>100</v>
      </c>
    </row>
    <row r="10781" spans="1:14" hidden="1" x14ac:dyDescent="0.25">
      <c r="A10781" s="77">
        <f t="shared" si="1228"/>
        <v>2025</v>
      </c>
      <c r="B10781" s="77">
        <f t="shared" si="1229"/>
        <v>9</v>
      </c>
      <c r="C10781" s="73">
        <v>45915</v>
      </c>
      <c r="D10781" s="79" t="s">
        <v>74</v>
      </c>
      <c r="E10781" s="80" t="s">
        <v>638</v>
      </c>
      <c r="F10781" s="81" t="str">
        <f>VLOOKUP(E10781,Customer[],2,FALSE)</f>
        <v>Mya Myintmo</v>
      </c>
      <c r="G10781" s="69" t="str">
        <f>VLOOKUP(E10781,Customer[],3,FALSE)</f>
        <v>Mya Yatu Sd</v>
      </c>
      <c r="H10781" s="69" t="str">
        <f>VLOOKUP(E10781,Customer[],4,FALSE)</f>
        <v>Hlaing Thar Yar</v>
      </c>
      <c r="I10781" s="48" t="s">
        <v>959</v>
      </c>
      <c r="J10781" s="82" t="str">
        <f>VLOOKUP(I10781,PGStock[],2,FALSE)</f>
        <v>Shwe Man ကော်ဗူး (1 Liter)</v>
      </c>
      <c r="K10781" s="71">
        <f>VLOOKUP(I10781,PGStock[],3,FALSE)</f>
        <v>1</v>
      </c>
      <c r="L10781" s="47">
        <v>1</v>
      </c>
      <c r="M10781" s="47">
        <f>VLOOKUP(I10781,PGStock[],6,FALSE)</f>
        <v>100</v>
      </c>
      <c r="N10781" s="47">
        <f>+PGSales!$L10781*PGSales!$M10781</f>
        <v>100</v>
      </c>
    </row>
    <row r="10782" spans="1:14" hidden="1" x14ac:dyDescent="0.25">
      <c r="A10782" s="77">
        <f t="shared" si="1228"/>
        <v>2025</v>
      </c>
      <c r="B10782" s="77">
        <f t="shared" si="1229"/>
        <v>9</v>
      </c>
      <c r="C10782" s="73">
        <v>45915</v>
      </c>
      <c r="D10782" s="79" t="s">
        <v>4</v>
      </c>
      <c r="E10782" s="80" t="s">
        <v>552</v>
      </c>
      <c r="F10782" s="81" t="str">
        <f>VLOOKUP(E10782,Customer[],2,FALSE)</f>
        <v>Dana Toe(2)</v>
      </c>
      <c r="G10782" s="69" t="str">
        <f>VLOOKUP(E10782,Customer[],3,FALSE)</f>
        <v>Pamoe Hinn Rd</v>
      </c>
      <c r="H10782" s="69" t="str">
        <f>VLOOKUP(E10782,Customer[],4,FALSE)</f>
        <v>Hlaing Thar Yar Route (1)</v>
      </c>
      <c r="I10782" s="48" t="s">
        <v>958</v>
      </c>
      <c r="J10782" s="82" t="str">
        <f>VLOOKUP(I10782,PGStock[],2,FALSE)</f>
        <v>Shwe Man 680ml</v>
      </c>
      <c r="K10782" s="71">
        <f>VLOOKUP(I10782,PGStock[],3,FALSE)</f>
        <v>0.68</v>
      </c>
      <c r="L10782" s="47">
        <v>2</v>
      </c>
      <c r="M10782" s="47">
        <f>VLOOKUP(I10782,PGStock[],6,FALSE)</f>
        <v>100</v>
      </c>
      <c r="N10782" s="47">
        <f>+PGSales!$L10782*PGSales!$M10782</f>
        <v>200</v>
      </c>
    </row>
    <row r="10783" spans="1:14" hidden="1" x14ac:dyDescent="0.25">
      <c r="A10783" s="77">
        <f t="shared" si="1228"/>
        <v>2025</v>
      </c>
      <c r="B10783" s="77">
        <f t="shared" si="1229"/>
        <v>9</v>
      </c>
      <c r="C10783" s="73">
        <v>45915</v>
      </c>
      <c r="D10783" s="79" t="s">
        <v>109</v>
      </c>
      <c r="E10783" s="80" t="s">
        <v>551</v>
      </c>
      <c r="F10783" s="81" t="str">
        <f>VLOOKUP(E10783,Customer[],2,FALSE)</f>
        <v>Nat Thit Oo</v>
      </c>
      <c r="G10783" s="69" t="str">
        <f>VLOOKUP(E10783,Customer[],3,FALSE)</f>
        <v>Take Htae Sd</v>
      </c>
      <c r="H10783" s="69" t="str">
        <f>VLOOKUP(E10783,Customer[],4,FALSE)</f>
        <v>Hlaing Thar Yar</v>
      </c>
      <c r="I10783" s="48" t="s">
        <v>959</v>
      </c>
      <c r="J10783" s="82" t="str">
        <f>VLOOKUP(I10783,PGStock[],2,FALSE)</f>
        <v>Shwe Man ကော်ဗူး (1 Liter)</v>
      </c>
      <c r="K10783" s="71">
        <f>VLOOKUP(I10783,PGStock[],3,FALSE)</f>
        <v>1</v>
      </c>
      <c r="L10783" s="47">
        <v>2</v>
      </c>
      <c r="M10783" s="47">
        <f>VLOOKUP(I10783,PGStock[],6,FALSE)</f>
        <v>100</v>
      </c>
      <c r="N10783" s="47">
        <f>+PGSales!$L10783*PGSales!$M10783</f>
        <v>200</v>
      </c>
    </row>
    <row r="10784" spans="1:14" hidden="1" x14ac:dyDescent="0.25">
      <c r="A10784" s="77">
        <f t="shared" si="1226"/>
        <v>2025</v>
      </c>
      <c r="B10784" s="77">
        <f t="shared" si="1227"/>
        <v>9</v>
      </c>
      <c r="C10784" s="73">
        <v>45915</v>
      </c>
      <c r="D10784" s="79" t="s">
        <v>60</v>
      </c>
      <c r="E10784" s="80" t="s">
        <v>177</v>
      </c>
      <c r="F10784" s="81" t="str">
        <f>VLOOKUP(E10784,Customer[],2,FALSE)</f>
        <v>NI Ni Poe poe</v>
      </c>
      <c r="G10784" s="69" t="str">
        <f>VLOOKUP(E10784,Customer[],3,FALSE)</f>
        <v>Ye Yanaing Rd</v>
      </c>
      <c r="H10784" s="69" t="str">
        <f>VLOOKUP(E10784,Customer[],4,FALSE)</f>
        <v xml:space="preserve">Shwepyithar </v>
      </c>
      <c r="I10784" s="48" t="s">
        <v>959</v>
      </c>
      <c r="J10784" s="82" t="str">
        <f>VLOOKUP(I10784,PGStock[],2,FALSE)</f>
        <v>Shwe Man ကော်ဗူး (1 Liter)</v>
      </c>
      <c r="K10784" s="71">
        <f>VLOOKUP(I10784,PGStock[],3,FALSE)</f>
        <v>1</v>
      </c>
      <c r="L10784" s="47">
        <v>2</v>
      </c>
      <c r="M10784" s="47">
        <f>VLOOKUP(I10784,PGStock[],6,FALSE)</f>
        <v>100</v>
      </c>
      <c r="N10784" s="47">
        <f>+PGSales!$L10784*PGSales!$M10784</f>
        <v>200</v>
      </c>
    </row>
    <row r="10785" spans="1:14" hidden="1" x14ac:dyDescent="0.25">
      <c r="A10785" s="77">
        <f t="shared" si="1226"/>
        <v>2025</v>
      </c>
      <c r="B10785" s="77">
        <f t="shared" si="1227"/>
        <v>9</v>
      </c>
      <c r="C10785" s="73">
        <v>45915</v>
      </c>
      <c r="D10785" s="79" t="s">
        <v>885</v>
      </c>
      <c r="E10785" s="80" t="s">
        <v>230</v>
      </c>
      <c r="F10785" s="81" t="str">
        <f>VLOOKUP(E10785,Customer[],2,FALSE)</f>
        <v>KZ</v>
      </c>
      <c r="G10785" s="69" t="str">
        <f>VLOOKUP(E10785,Customer[],3,FALSE)</f>
        <v>kantharyar Rd</v>
      </c>
      <c r="H10785" s="69" t="str">
        <f>VLOOKUP(E10785,Customer[],4,FALSE)</f>
        <v xml:space="preserve">Shwepyithar </v>
      </c>
      <c r="I10785" s="48" t="s">
        <v>958</v>
      </c>
      <c r="J10785" s="82" t="str">
        <f>VLOOKUP(I10785,PGStock[],2,FALSE)</f>
        <v>Shwe Man 680ml</v>
      </c>
      <c r="K10785" s="71">
        <f>VLOOKUP(I10785,PGStock[],3,FALSE)</f>
        <v>0.68</v>
      </c>
      <c r="L10785" s="47">
        <v>13</v>
      </c>
      <c r="M10785" s="47">
        <f>VLOOKUP(I10785,PGStock[],6,FALSE)</f>
        <v>100</v>
      </c>
      <c r="N10785" s="47">
        <f>+PGSales!$L10785*PGSales!$M10785</f>
        <v>1300</v>
      </c>
    </row>
    <row r="10786" spans="1:14" hidden="1" x14ac:dyDescent="0.25">
      <c r="A10786" s="77">
        <f t="shared" si="1226"/>
        <v>2025</v>
      </c>
      <c r="B10786" s="77">
        <f t="shared" si="1227"/>
        <v>9</v>
      </c>
      <c r="C10786" s="73">
        <v>45915</v>
      </c>
      <c r="D10786" s="79" t="s">
        <v>885</v>
      </c>
      <c r="E10786" s="80" t="s">
        <v>230</v>
      </c>
      <c r="F10786" s="81" t="str">
        <f>VLOOKUP(E10786,Customer[],2,FALSE)</f>
        <v>KZ</v>
      </c>
      <c r="G10786" s="69" t="str">
        <f>VLOOKUP(E10786,Customer[],3,FALSE)</f>
        <v>kantharyar Rd</v>
      </c>
      <c r="H10786" s="69" t="str">
        <f>VLOOKUP(E10786,Customer[],4,FALSE)</f>
        <v xml:space="preserve">Shwepyithar </v>
      </c>
      <c r="I10786" s="48" t="s">
        <v>959</v>
      </c>
      <c r="J10786" s="82" t="str">
        <f>VLOOKUP(I10786,PGStock[],2,FALSE)</f>
        <v>Shwe Man ကော်ဗူး (1 Liter)</v>
      </c>
      <c r="K10786" s="71">
        <f>VLOOKUP(I10786,PGStock[],3,FALSE)</f>
        <v>1</v>
      </c>
      <c r="L10786" s="47">
        <v>3</v>
      </c>
      <c r="M10786" s="47">
        <f>VLOOKUP(I10786,PGStock[],6,FALSE)</f>
        <v>100</v>
      </c>
      <c r="N10786" s="47">
        <f>+PGSales!$L10786*PGSales!$M10786</f>
        <v>300</v>
      </c>
    </row>
    <row r="10787" spans="1:14" hidden="1" x14ac:dyDescent="0.25">
      <c r="A10787" s="77">
        <f t="shared" si="1226"/>
        <v>2025</v>
      </c>
      <c r="B10787" s="77">
        <f t="shared" si="1227"/>
        <v>9</v>
      </c>
      <c r="C10787" s="73">
        <v>45915</v>
      </c>
      <c r="D10787" s="79" t="s">
        <v>66</v>
      </c>
      <c r="E10787" s="80" t="s">
        <v>1072</v>
      </c>
      <c r="F10787" s="81" t="str">
        <f>VLOOKUP(E10787,Customer[],2,FALSE)</f>
        <v>Thar Htet San</v>
      </c>
      <c r="G10787" s="69" t="str">
        <f>VLOOKUP(E10787,Customer[],3,FALSE)</f>
        <v>Tan Gyi Rd</v>
      </c>
      <c r="H10787" s="69" t="str">
        <f>VLOOKUP(E10787,Customer[],4,FALSE)</f>
        <v xml:space="preserve">Shwepyithar </v>
      </c>
      <c r="I10787" s="48" t="s">
        <v>959</v>
      </c>
      <c r="J10787" s="82" t="str">
        <f>VLOOKUP(I10787,PGStock[],2,FALSE)</f>
        <v>Shwe Man ကော်ဗူး (1 Liter)</v>
      </c>
      <c r="K10787" s="71">
        <f>VLOOKUP(I10787,PGStock[],3,FALSE)</f>
        <v>1</v>
      </c>
      <c r="L10787" s="47">
        <v>1</v>
      </c>
      <c r="M10787" s="47">
        <f>VLOOKUP(I10787,PGStock[],6,FALSE)</f>
        <v>100</v>
      </c>
      <c r="N10787" s="47">
        <f>+PGSales!$L10787*PGSales!$M10787</f>
        <v>100</v>
      </c>
    </row>
    <row r="10788" spans="1:14" hidden="1" x14ac:dyDescent="0.25">
      <c r="A10788" s="77">
        <f t="shared" si="1186"/>
        <v>2025</v>
      </c>
      <c r="B10788" s="77">
        <f t="shared" si="1187"/>
        <v>9</v>
      </c>
      <c r="C10788" s="73">
        <v>45916</v>
      </c>
      <c r="D10788" s="79" t="s">
        <v>115</v>
      </c>
      <c r="E10788" s="80" t="s">
        <v>1066</v>
      </c>
      <c r="F10788" s="81" t="str">
        <f>VLOOKUP(E10788,Customer[],2,FALSE)</f>
        <v xml:space="preserve">Thein Thein </v>
      </c>
      <c r="G10788" s="69" t="str">
        <f>VLOOKUP(E10788,Customer[],3,FALSE)</f>
        <v>Bogo Rd</v>
      </c>
      <c r="H10788" s="69" t="str">
        <f>VLOOKUP(E10788,Customer[],4,FALSE)</f>
        <v>Hlegu</v>
      </c>
      <c r="I10788" s="48" t="s">
        <v>958</v>
      </c>
      <c r="J10788" s="82" t="str">
        <f>VLOOKUP(I10788,PGStock[],2,FALSE)</f>
        <v>Shwe Man 680ml</v>
      </c>
      <c r="K10788" s="71">
        <f>VLOOKUP(I10788,PGStock[],3,FALSE)</f>
        <v>0.68</v>
      </c>
      <c r="L10788" s="47">
        <v>4</v>
      </c>
      <c r="M10788" s="47">
        <f>VLOOKUP(I10788,PGStock[],6,FALSE)</f>
        <v>100</v>
      </c>
      <c r="N10788" s="47">
        <f>+PGSales!$L10788*PGSales!$M10788</f>
        <v>400</v>
      </c>
    </row>
    <row r="10789" spans="1:14" hidden="1" x14ac:dyDescent="0.25">
      <c r="A10789" s="77">
        <f t="shared" ref="A10789:A10798" si="1230">YEAR(C10789)</f>
        <v>2025</v>
      </c>
      <c r="B10789" s="77">
        <f t="shared" ref="B10789:B10798" si="1231">MONTH(C10789)</f>
        <v>9</v>
      </c>
      <c r="C10789" s="73">
        <v>45916</v>
      </c>
      <c r="D10789" s="79" t="s">
        <v>115</v>
      </c>
      <c r="E10789" s="80" t="s">
        <v>1066</v>
      </c>
      <c r="F10789" s="81" t="str">
        <f>VLOOKUP(E10789,Customer[],2,FALSE)</f>
        <v xml:space="preserve">Thein Thein </v>
      </c>
      <c r="G10789" s="69" t="str">
        <f>VLOOKUP(E10789,Customer[],3,FALSE)</f>
        <v>Bogo Rd</v>
      </c>
      <c r="H10789" s="69" t="str">
        <f>VLOOKUP(E10789,Customer[],4,FALSE)</f>
        <v>Hlegu</v>
      </c>
      <c r="I10789" s="48" t="s">
        <v>959</v>
      </c>
      <c r="J10789" s="82" t="str">
        <f>VLOOKUP(I10789,PGStock[],2,FALSE)</f>
        <v>Shwe Man ကော်ဗူး (1 Liter)</v>
      </c>
      <c r="K10789" s="71">
        <f>VLOOKUP(I10789,PGStock[],3,FALSE)</f>
        <v>1</v>
      </c>
      <c r="L10789" s="47">
        <v>2</v>
      </c>
      <c r="M10789" s="47">
        <f>VLOOKUP(I10789,PGStock[],6,FALSE)</f>
        <v>100</v>
      </c>
      <c r="N10789" s="47">
        <f>+PGSales!$L10789*PGSales!$M10789</f>
        <v>200</v>
      </c>
    </row>
    <row r="10790" spans="1:14" hidden="1" x14ac:dyDescent="0.25">
      <c r="A10790" s="77">
        <f t="shared" si="1230"/>
        <v>2025</v>
      </c>
      <c r="B10790" s="77">
        <f t="shared" si="1231"/>
        <v>9</v>
      </c>
      <c r="C10790" s="73">
        <v>45916</v>
      </c>
      <c r="D10790" s="79" t="s">
        <v>62</v>
      </c>
      <c r="E10790" s="80" t="s">
        <v>1069</v>
      </c>
      <c r="F10790" s="81" t="str">
        <f>VLOOKUP(E10790,Customer[],2,FALSE)</f>
        <v>Ma naw Phyu(2)</v>
      </c>
      <c r="G10790" s="69" t="str">
        <f>VLOOKUP(E10790,Customer[],3,FALSE)</f>
        <v>Bogo Rd</v>
      </c>
      <c r="H10790" s="69" t="str">
        <f>VLOOKUP(E10790,Customer[],4,FALSE)</f>
        <v>Hlegu</v>
      </c>
      <c r="I10790" s="48" t="s">
        <v>958</v>
      </c>
      <c r="J10790" s="82" t="str">
        <f>VLOOKUP(I10790,PGStock[],2,FALSE)</f>
        <v>Shwe Man 680ml</v>
      </c>
      <c r="K10790" s="71">
        <f>VLOOKUP(I10790,PGStock[],3,FALSE)</f>
        <v>0.68</v>
      </c>
      <c r="L10790" s="47">
        <v>1</v>
      </c>
      <c r="M10790" s="47">
        <f>VLOOKUP(I10790,PGStock[],6,FALSE)</f>
        <v>100</v>
      </c>
      <c r="N10790" s="47">
        <f>+PGSales!$L10790*PGSales!$M10790</f>
        <v>100</v>
      </c>
    </row>
    <row r="10791" spans="1:14" hidden="1" x14ac:dyDescent="0.25">
      <c r="A10791" s="77">
        <f t="shared" si="1230"/>
        <v>2025</v>
      </c>
      <c r="B10791" s="77">
        <f t="shared" si="1231"/>
        <v>9</v>
      </c>
      <c r="C10791" s="73">
        <v>45916</v>
      </c>
      <c r="D10791" s="79" t="s">
        <v>131</v>
      </c>
      <c r="E10791" s="80" t="s">
        <v>1070</v>
      </c>
      <c r="F10791" s="81" t="str">
        <f>VLOOKUP(E10791,Customer[],2,FALSE)</f>
        <v>Swel</v>
      </c>
      <c r="G10791" s="69" t="str">
        <f>VLOOKUP(E10791,Customer[],3,FALSE)</f>
        <v>Bogo Rd</v>
      </c>
      <c r="H10791" s="69" t="str">
        <f>VLOOKUP(E10791,Customer[],4,FALSE)</f>
        <v>Hlegu</v>
      </c>
      <c r="I10791" s="48" t="s">
        <v>958</v>
      </c>
      <c r="J10791" s="82" t="str">
        <f>VLOOKUP(I10791,PGStock[],2,FALSE)</f>
        <v>Shwe Man 680ml</v>
      </c>
      <c r="K10791" s="71">
        <f>VLOOKUP(I10791,PGStock[],3,FALSE)</f>
        <v>0.68</v>
      </c>
      <c r="L10791" s="47">
        <v>7</v>
      </c>
      <c r="M10791" s="47">
        <f>VLOOKUP(I10791,PGStock[],6,FALSE)</f>
        <v>100</v>
      </c>
      <c r="N10791" s="47">
        <f>+PGSales!$L10791*PGSales!$M10791</f>
        <v>700</v>
      </c>
    </row>
    <row r="10792" spans="1:14" hidden="1" x14ac:dyDescent="0.25">
      <c r="A10792" s="77">
        <f t="shared" si="1230"/>
        <v>2025</v>
      </c>
      <c r="B10792" s="77">
        <f t="shared" si="1231"/>
        <v>9</v>
      </c>
      <c r="C10792" s="73">
        <v>45916</v>
      </c>
      <c r="D10792" s="79" t="s">
        <v>131</v>
      </c>
      <c r="E10792" s="80" t="s">
        <v>1070</v>
      </c>
      <c r="F10792" s="81" t="str">
        <f>VLOOKUP(E10792,Customer[],2,FALSE)</f>
        <v>Swel</v>
      </c>
      <c r="G10792" s="69" t="str">
        <f>VLOOKUP(E10792,Customer[],3,FALSE)</f>
        <v>Bogo Rd</v>
      </c>
      <c r="H10792" s="69" t="str">
        <f>VLOOKUP(E10792,Customer[],4,FALSE)</f>
        <v>Hlegu</v>
      </c>
      <c r="I10792" s="48" t="s">
        <v>959</v>
      </c>
      <c r="J10792" s="82" t="str">
        <f>VLOOKUP(I10792,PGStock[],2,FALSE)</f>
        <v>Shwe Man ကော်ဗူး (1 Liter)</v>
      </c>
      <c r="K10792" s="71">
        <f>VLOOKUP(I10792,PGStock[],3,FALSE)</f>
        <v>1</v>
      </c>
      <c r="L10792" s="47">
        <v>5</v>
      </c>
      <c r="M10792" s="47">
        <f>VLOOKUP(I10792,PGStock[],6,FALSE)</f>
        <v>100</v>
      </c>
      <c r="N10792" s="47">
        <f>+PGSales!$L10792*PGSales!$M10792</f>
        <v>500</v>
      </c>
    </row>
    <row r="10793" spans="1:14" hidden="1" x14ac:dyDescent="0.25">
      <c r="A10793" s="77">
        <f t="shared" si="1230"/>
        <v>2025</v>
      </c>
      <c r="B10793" s="77">
        <f t="shared" si="1231"/>
        <v>9</v>
      </c>
      <c r="C10793" s="73">
        <v>45916</v>
      </c>
      <c r="D10793" s="79" t="s">
        <v>275</v>
      </c>
      <c r="E10793" s="80" t="s">
        <v>641</v>
      </c>
      <c r="F10793" s="81" t="str">
        <f>VLOOKUP(E10793,Customer[],2,FALSE)</f>
        <v>Shwe Payi(2)</v>
      </c>
      <c r="G10793" s="69" t="str">
        <f>VLOOKUP(E10793,Customer[],3,FALSE)</f>
        <v>Mya Yatu Sd</v>
      </c>
      <c r="H10793" s="69" t="str">
        <f>VLOOKUP(E10793,Customer[],4,FALSE)</f>
        <v>Hlaing Thar Yar</v>
      </c>
      <c r="I10793" s="48" t="s">
        <v>959</v>
      </c>
      <c r="J10793" s="82" t="str">
        <f>VLOOKUP(I10793,PGStock[],2,FALSE)</f>
        <v>Shwe Man ကော်ဗူး (1 Liter)</v>
      </c>
      <c r="K10793" s="71">
        <f>VLOOKUP(I10793,PGStock[],3,FALSE)</f>
        <v>1</v>
      </c>
      <c r="L10793" s="47">
        <v>2</v>
      </c>
      <c r="M10793" s="47">
        <f>VLOOKUP(I10793,PGStock[],6,FALSE)</f>
        <v>100</v>
      </c>
      <c r="N10793" s="47">
        <f>+PGSales!$L10793*PGSales!$M10793</f>
        <v>200</v>
      </c>
    </row>
    <row r="10794" spans="1:14" hidden="1" x14ac:dyDescent="0.25">
      <c r="A10794" s="77">
        <f t="shared" si="1230"/>
        <v>2025</v>
      </c>
      <c r="B10794" s="77">
        <f t="shared" si="1231"/>
        <v>9</v>
      </c>
      <c r="C10794" s="73">
        <v>45916</v>
      </c>
      <c r="D10794" s="79" t="s">
        <v>70</v>
      </c>
      <c r="E10794" s="80" t="s">
        <v>642</v>
      </c>
      <c r="F10794" s="81" t="str">
        <f>VLOOKUP(E10794,Customer[],2,FALSE)</f>
        <v>Shwe Payi(1)</v>
      </c>
      <c r="G10794" s="69" t="str">
        <f>VLOOKUP(E10794,Customer[],3,FALSE)</f>
        <v>Mandalay Rd</v>
      </c>
      <c r="H10794" s="69" t="str">
        <f>VLOOKUP(E10794,Customer[],4,FALSE)</f>
        <v>Hlaing Thar Yar Route (1)</v>
      </c>
      <c r="I10794" s="48" t="s">
        <v>958</v>
      </c>
      <c r="J10794" s="82" t="str">
        <f>VLOOKUP(I10794,PGStock[],2,FALSE)</f>
        <v>Shwe Man 680ml</v>
      </c>
      <c r="K10794" s="71">
        <f>VLOOKUP(I10794,PGStock[],3,FALSE)</f>
        <v>0.68</v>
      </c>
      <c r="L10794" s="47">
        <v>1</v>
      </c>
      <c r="M10794" s="47">
        <f>VLOOKUP(I10794,PGStock[],6,FALSE)</f>
        <v>100</v>
      </c>
      <c r="N10794" s="47">
        <f>+PGSales!$L10794*PGSales!$M10794</f>
        <v>100</v>
      </c>
    </row>
    <row r="10795" spans="1:14" hidden="1" x14ac:dyDescent="0.25">
      <c r="A10795" s="77">
        <f t="shared" si="1230"/>
        <v>2025</v>
      </c>
      <c r="B10795" s="77">
        <f t="shared" si="1231"/>
        <v>9</v>
      </c>
      <c r="C10795" s="73">
        <v>45916</v>
      </c>
      <c r="D10795" s="79" t="s">
        <v>68</v>
      </c>
      <c r="E10795" s="80" t="s">
        <v>541</v>
      </c>
      <c r="F10795" s="81" t="str">
        <f>VLOOKUP(E10795,Customer[],2,FALSE)</f>
        <v>Hlaing Min Htet</v>
      </c>
      <c r="G10795" s="69" t="str">
        <f>VLOOKUP(E10795,Customer[],3,FALSE)</f>
        <v>Pi Moe Hinn Sd</v>
      </c>
      <c r="H10795" s="69" t="str">
        <f>VLOOKUP(E10795,Customer[],4,FALSE)</f>
        <v>Hlaing Thar Yar</v>
      </c>
      <c r="I10795" s="48" t="s">
        <v>959</v>
      </c>
      <c r="J10795" s="82" t="str">
        <f>VLOOKUP(I10795,PGStock[],2,FALSE)</f>
        <v>Shwe Man ကော်ဗူး (1 Liter)</v>
      </c>
      <c r="K10795" s="71">
        <f>VLOOKUP(I10795,PGStock[],3,FALSE)</f>
        <v>1</v>
      </c>
      <c r="L10795" s="47">
        <v>2</v>
      </c>
      <c r="M10795" s="47">
        <f>VLOOKUP(I10795,PGStock[],6,FALSE)</f>
        <v>100</v>
      </c>
      <c r="N10795" s="47">
        <f>+PGSales!$L10795*PGSales!$M10795</f>
        <v>200</v>
      </c>
    </row>
    <row r="10796" spans="1:14" hidden="1" x14ac:dyDescent="0.25">
      <c r="A10796" s="77">
        <f t="shared" si="1230"/>
        <v>2025</v>
      </c>
      <c r="B10796" s="77">
        <f t="shared" si="1231"/>
        <v>9</v>
      </c>
      <c r="C10796" s="73">
        <v>45916</v>
      </c>
      <c r="D10796" s="79" t="s">
        <v>74</v>
      </c>
      <c r="E10796" s="80" t="s">
        <v>638</v>
      </c>
      <c r="F10796" s="81" t="str">
        <f>VLOOKUP(E10796,Customer[],2,FALSE)</f>
        <v>Mya Myintmo</v>
      </c>
      <c r="G10796" s="69" t="str">
        <f>VLOOKUP(E10796,Customer[],3,FALSE)</f>
        <v>Mya Yatu Sd</v>
      </c>
      <c r="H10796" s="69" t="str">
        <f>VLOOKUP(E10796,Customer[],4,FALSE)</f>
        <v>Hlaing Thar Yar</v>
      </c>
      <c r="I10796" s="48" t="s">
        <v>958</v>
      </c>
      <c r="J10796" s="82" t="str">
        <f>VLOOKUP(I10796,PGStock[],2,FALSE)</f>
        <v>Shwe Man 680ml</v>
      </c>
      <c r="K10796" s="71">
        <f>VLOOKUP(I10796,PGStock[],3,FALSE)</f>
        <v>0.68</v>
      </c>
      <c r="L10796" s="47">
        <v>1</v>
      </c>
      <c r="M10796" s="47">
        <f>VLOOKUP(I10796,PGStock[],6,FALSE)</f>
        <v>100</v>
      </c>
      <c r="N10796" s="47">
        <f>+PGSales!$L10796*PGSales!$M10796</f>
        <v>100</v>
      </c>
    </row>
    <row r="10797" spans="1:14" hidden="1" x14ac:dyDescent="0.25">
      <c r="A10797" s="77">
        <f t="shared" si="1230"/>
        <v>2025</v>
      </c>
      <c r="B10797" s="77">
        <f t="shared" si="1231"/>
        <v>9</v>
      </c>
      <c r="C10797" s="73">
        <v>45916</v>
      </c>
      <c r="D10797" s="79" t="s">
        <v>878</v>
      </c>
      <c r="E10797" s="80" t="s">
        <v>1071</v>
      </c>
      <c r="F10797" s="81" t="str">
        <f>VLOOKUP(E10797,Customer[],2,FALSE)</f>
        <v>Shwe U Doung</v>
      </c>
      <c r="G10797" s="69" t="str">
        <f>VLOOKUP(E10797,Customer[],3,FALSE)</f>
        <v>Shwe U Doung Rd</v>
      </c>
      <c r="H10797" s="69" t="str">
        <f>VLOOKUP(E10797,Customer[],4,FALSE)</f>
        <v>Hlaing Thar Yar</v>
      </c>
      <c r="I10797" s="48" t="s">
        <v>959</v>
      </c>
      <c r="J10797" s="82" t="str">
        <f>VLOOKUP(I10797,PGStock[],2,FALSE)</f>
        <v>Shwe Man ကော်ဗူး (1 Liter)</v>
      </c>
      <c r="K10797" s="71">
        <f>VLOOKUP(I10797,PGStock[],3,FALSE)</f>
        <v>1</v>
      </c>
      <c r="L10797" s="47">
        <v>3</v>
      </c>
      <c r="M10797" s="47">
        <f>VLOOKUP(I10797,PGStock[],6,FALSE)</f>
        <v>100</v>
      </c>
      <c r="N10797" s="47">
        <f>+PGSales!$L10797*PGSales!$M10797</f>
        <v>300</v>
      </c>
    </row>
    <row r="10798" spans="1:14" hidden="1" x14ac:dyDescent="0.25">
      <c r="A10798" s="77">
        <f t="shared" si="1230"/>
        <v>2025</v>
      </c>
      <c r="B10798" s="77">
        <f t="shared" si="1231"/>
        <v>9</v>
      </c>
      <c r="C10798" s="73">
        <v>45916</v>
      </c>
      <c r="D10798" s="79" t="s">
        <v>4</v>
      </c>
      <c r="E10798" s="80" t="s">
        <v>552</v>
      </c>
      <c r="F10798" s="81" t="str">
        <f>VLOOKUP(E10798,Customer[],2,FALSE)</f>
        <v>Dana Toe(2)</v>
      </c>
      <c r="G10798" s="69" t="str">
        <f>VLOOKUP(E10798,Customer[],3,FALSE)</f>
        <v>Pamoe Hinn Rd</v>
      </c>
      <c r="H10798" s="69" t="str">
        <f>VLOOKUP(E10798,Customer[],4,FALSE)</f>
        <v>Hlaing Thar Yar Route (1)</v>
      </c>
      <c r="I10798" s="48" t="s">
        <v>958</v>
      </c>
      <c r="J10798" s="82" t="str">
        <f>VLOOKUP(I10798,PGStock[],2,FALSE)</f>
        <v>Shwe Man 680ml</v>
      </c>
      <c r="K10798" s="71">
        <f>VLOOKUP(I10798,PGStock[],3,FALSE)</f>
        <v>0.68</v>
      </c>
      <c r="L10798" s="47">
        <v>1</v>
      </c>
      <c r="M10798" s="47">
        <f>VLOOKUP(I10798,PGStock[],6,FALSE)</f>
        <v>100</v>
      </c>
      <c r="N10798" s="47">
        <f>+PGSales!$L10798*PGSales!$M10798</f>
        <v>100</v>
      </c>
    </row>
    <row r="10799" spans="1:14" hidden="1" x14ac:dyDescent="0.25">
      <c r="A10799" s="77">
        <f t="shared" ref="A10799:A10808" si="1232">YEAR(C10799)</f>
        <v>2025</v>
      </c>
      <c r="B10799" s="77">
        <f t="shared" ref="B10799:B10808" si="1233">MONTH(C10799)</f>
        <v>9</v>
      </c>
      <c r="C10799" s="73">
        <v>45916</v>
      </c>
      <c r="D10799" s="79" t="s">
        <v>109</v>
      </c>
      <c r="E10799" s="80" t="s">
        <v>551</v>
      </c>
      <c r="F10799" s="81" t="str">
        <f>VLOOKUP(E10799,Customer[],2,FALSE)</f>
        <v>Nat Thit Oo</v>
      </c>
      <c r="G10799" s="69" t="str">
        <f>VLOOKUP(E10799,Customer[],3,FALSE)</f>
        <v>Take Htae Sd</v>
      </c>
      <c r="H10799" s="69" t="str">
        <f>VLOOKUP(E10799,Customer[],4,FALSE)</f>
        <v>Hlaing Thar Yar</v>
      </c>
      <c r="I10799" s="48" t="s">
        <v>958</v>
      </c>
      <c r="J10799" s="82" t="str">
        <f>VLOOKUP(I10799,PGStock[],2,FALSE)</f>
        <v>Shwe Man 680ml</v>
      </c>
      <c r="K10799" s="71">
        <f>VLOOKUP(I10799,PGStock[],3,FALSE)</f>
        <v>0.68</v>
      </c>
      <c r="L10799" s="47">
        <v>1</v>
      </c>
      <c r="M10799" s="47">
        <f>VLOOKUP(I10799,PGStock[],6,FALSE)</f>
        <v>100</v>
      </c>
      <c r="N10799" s="47">
        <f>+PGSales!$L10799*PGSales!$M10799</f>
        <v>100</v>
      </c>
    </row>
    <row r="10800" spans="1:14" hidden="1" x14ac:dyDescent="0.25">
      <c r="A10800" s="77">
        <f t="shared" si="1232"/>
        <v>2025</v>
      </c>
      <c r="B10800" s="77">
        <f t="shared" si="1233"/>
        <v>9</v>
      </c>
      <c r="C10800" s="73">
        <v>45916</v>
      </c>
      <c r="D10800" s="79" t="s">
        <v>109</v>
      </c>
      <c r="E10800" s="80" t="s">
        <v>551</v>
      </c>
      <c r="F10800" s="81" t="str">
        <f>VLOOKUP(E10800,Customer[],2,FALSE)</f>
        <v>Nat Thit Oo</v>
      </c>
      <c r="G10800" s="69" t="str">
        <f>VLOOKUP(E10800,Customer[],3,FALSE)</f>
        <v>Take Htae Sd</v>
      </c>
      <c r="H10800" s="69" t="str">
        <f>VLOOKUP(E10800,Customer[],4,FALSE)</f>
        <v>Hlaing Thar Yar</v>
      </c>
      <c r="I10800" s="48" t="s">
        <v>959</v>
      </c>
      <c r="J10800" s="82" t="str">
        <f>VLOOKUP(I10800,PGStock[],2,FALSE)</f>
        <v>Shwe Man ကော်ဗူး (1 Liter)</v>
      </c>
      <c r="K10800" s="71">
        <f>VLOOKUP(I10800,PGStock[],3,FALSE)</f>
        <v>1</v>
      </c>
      <c r="L10800" s="47">
        <v>3</v>
      </c>
      <c r="M10800" s="47">
        <f>VLOOKUP(I10800,PGStock[],6,FALSE)</f>
        <v>100</v>
      </c>
      <c r="N10800" s="47">
        <f>+PGSales!$L10800*PGSales!$M10800</f>
        <v>300</v>
      </c>
    </row>
    <row r="10801" spans="1:14" hidden="1" x14ac:dyDescent="0.25">
      <c r="A10801" s="77">
        <f t="shared" si="1232"/>
        <v>2025</v>
      </c>
      <c r="B10801" s="77">
        <f t="shared" si="1233"/>
        <v>9</v>
      </c>
      <c r="C10801" s="73">
        <v>45916</v>
      </c>
      <c r="D10801" s="79" t="s">
        <v>60</v>
      </c>
      <c r="E10801" s="80" t="s">
        <v>177</v>
      </c>
      <c r="F10801" s="81" t="str">
        <f>VLOOKUP(E10801,Customer[],2,FALSE)</f>
        <v>NI Ni Poe poe</v>
      </c>
      <c r="G10801" s="69" t="str">
        <f>VLOOKUP(E10801,Customer[],3,FALSE)</f>
        <v>Ye Yanaing Rd</v>
      </c>
      <c r="H10801" s="69" t="str">
        <f>VLOOKUP(E10801,Customer[],4,FALSE)</f>
        <v xml:space="preserve">Shwepyithar </v>
      </c>
      <c r="I10801" s="48" t="s">
        <v>958</v>
      </c>
      <c r="J10801" s="82" t="str">
        <f>VLOOKUP(I10801,PGStock[],2,FALSE)</f>
        <v>Shwe Man 680ml</v>
      </c>
      <c r="K10801" s="71">
        <f>VLOOKUP(I10801,PGStock[],3,FALSE)</f>
        <v>0.68</v>
      </c>
      <c r="L10801" s="47">
        <v>2</v>
      </c>
      <c r="M10801" s="47">
        <f>VLOOKUP(I10801,PGStock[],6,FALSE)</f>
        <v>100</v>
      </c>
      <c r="N10801" s="47">
        <f>+PGSales!$L10801*PGSales!$M10801</f>
        <v>200</v>
      </c>
    </row>
    <row r="10802" spans="1:14" hidden="1" x14ac:dyDescent="0.25">
      <c r="A10802" s="77">
        <f t="shared" si="1232"/>
        <v>2025</v>
      </c>
      <c r="B10802" s="77">
        <f t="shared" si="1233"/>
        <v>9</v>
      </c>
      <c r="C10802" s="73">
        <v>45916</v>
      </c>
      <c r="D10802" s="79" t="s">
        <v>60</v>
      </c>
      <c r="E10802" s="80" t="s">
        <v>177</v>
      </c>
      <c r="F10802" s="81" t="str">
        <f>VLOOKUP(E10802,Customer[],2,FALSE)</f>
        <v>NI Ni Poe poe</v>
      </c>
      <c r="G10802" s="69" t="str">
        <f>VLOOKUP(E10802,Customer[],3,FALSE)</f>
        <v>Ye Yanaing Rd</v>
      </c>
      <c r="H10802" s="69" t="str">
        <f>VLOOKUP(E10802,Customer[],4,FALSE)</f>
        <v xml:space="preserve">Shwepyithar </v>
      </c>
      <c r="I10802" s="48" t="s">
        <v>959</v>
      </c>
      <c r="J10802" s="82" t="str">
        <f>VLOOKUP(I10802,PGStock[],2,FALSE)</f>
        <v>Shwe Man ကော်ဗူး (1 Liter)</v>
      </c>
      <c r="K10802" s="71">
        <f>VLOOKUP(I10802,PGStock[],3,FALSE)</f>
        <v>1</v>
      </c>
      <c r="L10802" s="47">
        <v>8</v>
      </c>
      <c r="M10802" s="47">
        <f>VLOOKUP(I10802,PGStock[],6,FALSE)</f>
        <v>100</v>
      </c>
      <c r="N10802" s="47">
        <f>+PGSales!$L10802*PGSales!$M10802</f>
        <v>800</v>
      </c>
    </row>
    <row r="10803" spans="1:14" hidden="1" x14ac:dyDescent="0.25">
      <c r="A10803" s="77">
        <f t="shared" si="1232"/>
        <v>2025</v>
      </c>
      <c r="B10803" s="77">
        <f t="shared" si="1233"/>
        <v>9</v>
      </c>
      <c r="C10803" s="73">
        <v>45916</v>
      </c>
      <c r="D10803" s="79" t="s">
        <v>885</v>
      </c>
      <c r="E10803" s="80" t="s">
        <v>230</v>
      </c>
      <c r="F10803" s="81" t="str">
        <f>VLOOKUP(E10803,Customer[],2,FALSE)</f>
        <v>KZ</v>
      </c>
      <c r="G10803" s="69" t="str">
        <f>VLOOKUP(E10803,Customer[],3,FALSE)</f>
        <v>kantharyar Rd</v>
      </c>
      <c r="H10803" s="69" t="str">
        <f>VLOOKUP(E10803,Customer[],4,FALSE)</f>
        <v xml:space="preserve">Shwepyithar </v>
      </c>
      <c r="I10803" s="48" t="s">
        <v>958</v>
      </c>
      <c r="J10803" s="82" t="str">
        <f>VLOOKUP(I10803,PGStock[],2,FALSE)</f>
        <v>Shwe Man 680ml</v>
      </c>
      <c r="K10803" s="71">
        <f>VLOOKUP(I10803,PGStock[],3,FALSE)</f>
        <v>0.68</v>
      </c>
      <c r="L10803" s="47">
        <v>10</v>
      </c>
      <c r="M10803" s="47">
        <f>VLOOKUP(I10803,PGStock[],6,FALSE)</f>
        <v>100</v>
      </c>
      <c r="N10803" s="47">
        <f>+PGSales!$L10803*PGSales!$M10803</f>
        <v>1000</v>
      </c>
    </row>
    <row r="10804" spans="1:14" hidden="1" x14ac:dyDescent="0.25">
      <c r="A10804" s="77">
        <f t="shared" si="1232"/>
        <v>2025</v>
      </c>
      <c r="B10804" s="77">
        <f t="shared" si="1233"/>
        <v>9</v>
      </c>
      <c r="C10804" s="73">
        <v>45916</v>
      </c>
      <c r="D10804" s="79" t="s">
        <v>885</v>
      </c>
      <c r="E10804" s="80" t="s">
        <v>230</v>
      </c>
      <c r="F10804" s="81" t="str">
        <f>VLOOKUP(E10804,Customer[],2,FALSE)</f>
        <v>KZ</v>
      </c>
      <c r="G10804" s="69" t="str">
        <f>VLOOKUP(E10804,Customer[],3,FALSE)</f>
        <v>kantharyar Rd</v>
      </c>
      <c r="H10804" s="69" t="str">
        <f>VLOOKUP(E10804,Customer[],4,FALSE)</f>
        <v xml:space="preserve">Shwepyithar </v>
      </c>
      <c r="I10804" s="48" t="s">
        <v>959</v>
      </c>
      <c r="J10804" s="82" t="str">
        <f>VLOOKUP(I10804,PGStock[],2,FALSE)</f>
        <v>Shwe Man ကော်ဗူး (1 Liter)</v>
      </c>
      <c r="K10804" s="71">
        <f>VLOOKUP(I10804,PGStock[],3,FALSE)</f>
        <v>1</v>
      </c>
      <c r="L10804" s="47">
        <v>12</v>
      </c>
      <c r="M10804" s="47">
        <f>VLOOKUP(I10804,PGStock[],6,FALSE)</f>
        <v>100</v>
      </c>
      <c r="N10804" s="47">
        <f>+PGSales!$L10804*PGSales!$M10804</f>
        <v>1200</v>
      </c>
    </row>
    <row r="10805" spans="1:14" hidden="1" x14ac:dyDescent="0.25">
      <c r="A10805" s="77">
        <f t="shared" si="1232"/>
        <v>2025</v>
      </c>
      <c r="B10805" s="77">
        <f t="shared" si="1233"/>
        <v>9</v>
      </c>
      <c r="C10805" s="73">
        <v>45916</v>
      </c>
      <c r="D10805" s="79" t="s">
        <v>66</v>
      </c>
      <c r="E10805" s="80" t="s">
        <v>1072</v>
      </c>
      <c r="F10805" s="81" t="str">
        <f>VLOOKUP(E10805,Customer[],2,FALSE)</f>
        <v>Thar Htet San</v>
      </c>
      <c r="G10805" s="69" t="str">
        <f>VLOOKUP(E10805,Customer[],3,FALSE)</f>
        <v>Tan Gyi Rd</v>
      </c>
      <c r="H10805" s="69" t="str">
        <f>VLOOKUP(E10805,Customer[],4,FALSE)</f>
        <v xml:space="preserve">Shwepyithar </v>
      </c>
      <c r="I10805" s="48" t="s">
        <v>959</v>
      </c>
      <c r="J10805" s="82" t="str">
        <f>VLOOKUP(I10805,PGStock[],2,FALSE)</f>
        <v>Shwe Man ကော်ဗူး (1 Liter)</v>
      </c>
      <c r="K10805" s="71">
        <f>VLOOKUP(I10805,PGStock[],3,FALSE)</f>
        <v>1</v>
      </c>
      <c r="L10805" s="47">
        <v>1</v>
      </c>
      <c r="M10805" s="47">
        <f>VLOOKUP(I10805,PGStock[],6,FALSE)</f>
        <v>100</v>
      </c>
      <c r="N10805" s="47">
        <f>+PGSales!$L10805*PGSales!$M10805</f>
        <v>100</v>
      </c>
    </row>
    <row r="10806" spans="1:14" hidden="1" x14ac:dyDescent="0.25">
      <c r="A10806" s="77">
        <f t="shared" si="1232"/>
        <v>2025</v>
      </c>
      <c r="B10806" s="77">
        <f t="shared" si="1233"/>
        <v>9</v>
      </c>
      <c r="C10806" s="73">
        <v>45917</v>
      </c>
      <c r="D10806" s="79" t="s">
        <v>935</v>
      </c>
      <c r="E10806" s="80" t="s">
        <v>915</v>
      </c>
      <c r="F10806" s="81" t="str">
        <f>VLOOKUP(E10806,Customer[],2,FALSE)</f>
        <v>Mya Thazi</v>
      </c>
      <c r="G10806" s="69" t="str">
        <f>VLOOKUP(E10806,Customer[],3,FALSE)</f>
        <v>Paddamyar Rd</v>
      </c>
      <c r="H10806" s="69" t="str">
        <f>VLOOKUP(E10806,Customer[],4,FALSE)</f>
        <v>Mangalardon</v>
      </c>
      <c r="I10806" s="48" t="s">
        <v>959</v>
      </c>
      <c r="J10806" s="82" t="str">
        <f>VLOOKUP(I10806,PGStock[],2,FALSE)</f>
        <v>Shwe Man ကော်ဗူး (1 Liter)</v>
      </c>
      <c r="K10806" s="71">
        <f>VLOOKUP(I10806,PGStock[],3,FALSE)</f>
        <v>1</v>
      </c>
      <c r="L10806" s="47">
        <v>1</v>
      </c>
      <c r="M10806" s="47">
        <f>VLOOKUP(I10806,PGStock[],6,FALSE)</f>
        <v>100</v>
      </c>
      <c r="N10806" s="47">
        <f>+PGSales!$L10806*PGSales!$M10806</f>
        <v>100</v>
      </c>
    </row>
    <row r="10807" spans="1:14" hidden="1" x14ac:dyDescent="0.25">
      <c r="A10807" s="77">
        <f t="shared" si="1232"/>
        <v>2025</v>
      </c>
      <c r="B10807" s="77">
        <f t="shared" si="1233"/>
        <v>9</v>
      </c>
      <c r="C10807" s="73">
        <v>45917</v>
      </c>
      <c r="D10807" s="79" t="s">
        <v>115</v>
      </c>
      <c r="E10807" s="80" t="s">
        <v>595</v>
      </c>
      <c r="F10807" s="81" t="str">
        <f>VLOOKUP(E10807,Customer[],2,FALSE)</f>
        <v>Shwe Yee Linn</v>
      </c>
      <c r="G10807" s="69" t="str">
        <f>VLOOKUP(E10807,Customer[],3,FALSE)</f>
        <v>Padamyar Rd</v>
      </c>
      <c r="H10807" s="69" t="str">
        <f>VLOOKUP(E10807,Customer[],4,FALSE)</f>
        <v>Mangalardon</v>
      </c>
      <c r="I10807" s="48" t="s">
        <v>958</v>
      </c>
      <c r="J10807" s="82" t="str">
        <f>VLOOKUP(I10807,PGStock[],2,FALSE)</f>
        <v>Shwe Man 680ml</v>
      </c>
      <c r="K10807" s="71">
        <f>VLOOKUP(I10807,PGStock[],3,FALSE)</f>
        <v>0.68</v>
      </c>
      <c r="L10807" s="47">
        <v>2</v>
      </c>
      <c r="M10807" s="47">
        <f>VLOOKUP(I10807,PGStock[],6,FALSE)</f>
        <v>100</v>
      </c>
      <c r="N10807" s="47">
        <f>+PGSales!$L10807*PGSales!$M10807</f>
        <v>200</v>
      </c>
    </row>
    <row r="10808" spans="1:14" hidden="1" x14ac:dyDescent="0.25">
      <c r="A10808" s="77">
        <f t="shared" si="1232"/>
        <v>2025</v>
      </c>
      <c r="B10808" s="77">
        <f t="shared" si="1233"/>
        <v>9</v>
      </c>
      <c r="C10808" s="73">
        <v>45917</v>
      </c>
      <c r="D10808" s="79" t="s">
        <v>115</v>
      </c>
      <c r="E10808" s="80" t="s">
        <v>595</v>
      </c>
      <c r="F10808" s="81" t="str">
        <f>VLOOKUP(E10808,Customer[],2,FALSE)</f>
        <v>Shwe Yee Linn</v>
      </c>
      <c r="G10808" s="69" t="str">
        <f>VLOOKUP(E10808,Customer[],3,FALSE)</f>
        <v>Padamyar Rd</v>
      </c>
      <c r="H10808" s="69" t="str">
        <f>VLOOKUP(E10808,Customer[],4,FALSE)</f>
        <v>Mangalardon</v>
      </c>
      <c r="I10808" s="48" t="s">
        <v>959</v>
      </c>
      <c r="J10808" s="82" t="str">
        <f>VLOOKUP(I10808,PGStock[],2,FALSE)</f>
        <v>Shwe Man ကော်ဗူး (1 Liter)</v>
      </c>
      <c r="K10808" s="71">
        <f>VLOOKUP(I10808,PGStock[],3,FALSE)</f>
        <v>1</v>
      </c>
      <c r="L10808" s="47">
        <v>2</v>
      </c>
      <c r="M10808" s="47">
        <f>VLOOKUP(I10808,PGStock[],6,FALSE)</f>
        <v>100</v>
      </c>
      <c r="N10808" s="47">
        <f>+PGSales!$L10808*PGSales!$M10808</f>
        <v>200</v>
      </c>
    </row>
    <row r="10809" spans="1:14" hidden="1" x14ac:dyDescent="0.25">
      <c r="A10809" s="77">
        <f t="shared" ref="A10809:A10818" si="1234">YEAR(C10809)</f>
        <v>2025</v>
      </c>
      <c r="B10809" s="77">
        <f t="shared" ref="B10809:B10818" si="1235">MONTH(C10809)</f>
        <v>9</v>
      </c>
      <c r="C10809" s="73">
        <v>45917</v>
      </c>
      <c r="D10809" s="79" t="s">
        <v>1</v>
      </c>
      <c r="E10809" s="80" t="s">
        <v>936</v>
      </c>
      <c r="F10809" s="81" t="str">
        <f>VLOOKUP(E10809,Customer[],2,FALSE)</f>
        <v>KK Store</v>
      </c>
      <c r="G10809" s="69" t="str">
        <f>VLOOKUP(E10809,Customer[],3,FALSE)</f>
        <v>Palal Lansone  rd</v>
      </c>
      <c r="H10809" s="69" t="str">
        <f>VLOOKUP(E10809,Customer[],4,FALSE)</f>
        <v>Mangalardon</v>
      </c>
      <c r="I10809" s="48" t="s">
        <v>958</v>
      </c>
      <c r="J10809" s="82" t="str">
        <f>VLOOKUP(I10809,PGStock[],2,FALSE)</f>
        <v>Shwe Man 680ml</v>
      </c>
      <c r="K10809" s="71">
        <f>VLOOKUP(I10809,PGStock[],3,FALSE)</f>
        <v>0.68</v>
      </c>
      <c r="L10809" s="47">
        <v>7</v>
      </c>
      <c r="M10809" s="47">
        <f>VLOOKUP(I10809,PGStock[],6,FALSE)</f>
        <v>100</v>
      </c>
      <c r="N10809" s="47">
        <f>+PGSales!$L10809*PGSales!$M10809</f>
        <v>700</v>
      </c>
    </row>
    <row r="10810" spans="1:14" hidden="1" x14ac:dyDescent="0.25">
      <c r="A10810" s="77">
        <f t="shared" si="1234"/>
        <v>2025</v>
      </c>
      <c r="B10810" s="77">
        <f t="shared" si="1235"/>
        <v>9</v>
      </c>
      <c r="C10810" s="73">
        <v>45917</v>
      </c>
      <c r="D10810" s="79" t="s">
        <v>1</v>
      </c>
      <c r="E10810" s="80" t="s">
        <v>936</v>
      </c>
      <c r="F10810" s="81" t="str">
        <f>VLOOKUP(E10810,Customer[],2,FALSE)</f>
        <v>KK Store</v>
      </c>
      <c r="G10810" s="69" t="str">
        <f>VLOOKUP(E10810,Customer[],3,FALSE)</f>
        <v>Palal Lansone  rd</v>
      </c>
      <c r="H10810" s="69" t="str">
        <f>VLOOKUP(E10810,Customer[],4,FALSE)</f>
        <v>Mangalardon</v>
      </c>
      <c r="I10810" s="48" t="s">
        <v>959</v>
      </c>
      <c r="J10810" s="82" t="str">
        <f>VLOOKUP(I10810,PGStock[],2,FALSE)</f>
        <v>Shwe Man ကော်ဗူး (1 Liter)</v>
      </c>
      <c r="K10810" s="71">
        <f>VLOOKUP(I10810,PGStock[],3,FALSE)</f>
        <v>1</v>
      </c>
      <c r="L10810" s="47">
        <v>2</v>
      </c>
      <c r="M10810" s="47">
        <f>VLOOKUP(I10810,PGStock[],6,FALSE)</f>
        <v>100</v>
      </c>
      <c r="N10810" s="47">
        <f>+PGSales!$L10810*PGSales!$M10810</f>
        <v>200</v>
      </c>
    </row>
    <row r="10811" spans="1:14" hidden="1" x14ac:dyDescent="0.25">
      <c r="A10811" s="77">
        <f t="shared" si="1234"/>
        <v>2025</v>
      </c>
      <c r="B10811" s="77">
        <f t="shared" si="1235"/>
        <v>9</v>
      </c>
      <c r="C10811" s="73">
        <v>45917</v>
      </c>
      <c r="D10811" s="79" t="s">
        <v>2</v>
      </c>
      <c r="E10811" s="80" t="s">
        <v>235</v>
      </c>
      <c r="F10811" s="81" t="str">
        <f>VLOOKUP(E10811,Customer[],2,FALSE)</f>
        <v>Satkyar Shweyee</v>
      </c>
      <c r="G10811" s="69" t="str">
        <f>VLOOKUP(E10811,Customer[],3,FALSE)</f>
        <v>Joephyu Lanthaw Rd</v>
      </c>
      <c r="H10811" s="69" t="str">
        <f>VLOOKUP(E10811,Customer[],4,FALSE)</f>
        <v>Mangalardon</v>
      </c>
      <c r="I10811" s="48" t="s">
        <v>958</v>
      </c>
      <c r="J10811" s="82" t="str">
        <f>VLOOKUP(I10811,PGStock[],2,FALSE)</f>
        <v>Shwe Man 680ml</v>
      </c>
      <c r="K10811" s="71">
        <f>VLOOKUP(I10811,PGStock[],3,FALSE)</f>
        <v>0.68</v>
      </c>
      <c r="L10811" s="47">
        <v>9</v>
      </c>
      <c r="M10811" s="47">
        <f>VLOOKUP(I10811,PGStock[],6,FALSE)</f>
        <v>100</v>
      </c>
      <c r="N10811" s="47">
        <f>+PGSales!$L10811*PGSales!$M10811</f>
        <v>900</v>
      </c>
    </row>
    <row r="10812" spans="1:14" hidden="1" x14ac:dyDescent="0.25">
      <c r="A10812" s="77">
        <f t="shared" si="1234"/>
        <v>2025</v>
      </c>
      <c r="B10812" s="77">
        <f t="shared" si="1235"/>
        <v>9</v>
      </c>
      <c r="C10812" s="73">
        <v>45917</v>
      </c>
      <c r="D10812" s="79" t="s">
        <v>2</v>
      </c>
      <c r="E10812" s="80" t="s">
        <v>235</v>
      </c>
      <c r="F10812" s="81" t="str">
        <f>VLOOKUP(E10812,Customer[],2,FALSE)</f>
        <v>Satkyar Shweyee</v>
      </c>
      <c r="G10812" s="69" t="str">
        <f>VLOOKUP(E10812,Customer[],3,FALSE)</f>
        <v>Joephyu Lanthaw Rd</v>
      </c>
      <c r="H10812" s="69" t="str">
        <f>VLOOKUP(E10812,Customer[],4,FALSE)</f>
        <v>Mangalardon</v>
      </c>
      <c r="I10812" s="48" t="s">
        <v>959</v>
      </c>
      <c r="J10812" s="82" t="str">
        <f>VLOOKUP(I10812,PGStock[],2,FALSE)</f>
        <v>Shwe Man ကော်ဗူး (1 Liter)</v>
      </c>
      <c r="K10812" s="71">
        <f>VLOOKUP(I10812,PGStock[],3,FALSE)</f>
        <v>1</v>
      </c>
      <c r="L10812" s="47">
        <v>2</v>
      </c>
      <c r="M10812" s="47">
        <f>VLOOKUP(I10812,PGStock[],6,FALSE)</f>
        <v>100</v>
      </c>
      <c r="N10812" s="47">
        <f>+PGSales!$L10812*PGSales!$M10812</f>
        <v>200</v>
      </c>
    </row>
    <row r="10813" spans="1:14" hidden="1" x14ac:dyDescent="0.25">
      <c r="A10813" s="77">
        <f t="shared" si="1234"/>
        <v>2025</v>
      </c>
      <c r="B10813" s="77">
        <f t="shared" si="1235"/>
        <v>9</v>
      </c>
      <c r="C10813" s="73">
        <v>45917</v>
      </c>
      <c r="D10813" s="79" t="s">
        <v>62</v>
      </c>
      <c r="E10813" s="80" t="s">
        <v>1085</v>
      </c>
      <c r="F10813" s="81" t="str">
        <f>VLOOKUP(E10813,Customer[],2,FALSE)</f>
        <v>Ko Aung Kyaw moe</v>
      </c>
      <c r="G10813" s="69" t="str">
        <f>VLOOKUP(E10813,Customer[],3,FALSE)</f>
        <v>Paddmar Rd</v>
      </c>
      <c r="H10813" s="69" t="str">
        <f>VLOOKUP(E10813,Customer[],4,FALSE)</f>
        <v>Mangalardon</v>
      </c>
      <c r="I10813" s="48" t="s">
        <v>958</v>
      </c>
      <c r="J10813" s="82" t="str">
        <f>VLOOKUP(I10813,PGStock[],2,FALSE)</f>
        <v>Shwe Man 680ml</v>
      </c>
      <c r="K10813" s="71">
        <f>VLOOKUP(I10813,PGStock[],3,FALSE)</f>
        <v>0.68</v>
      </c>
      <c r="L10813" s="47">
        <v>14</v>
      </c>
      <c r="M10813" s="47">
        <f>VLOOKUP(I10813,PGStock[],6,FALSE)</f>
        <v>100</v>
      </c>
      <c r="N10813" s="47">
        <f>+PGSales!$L10813*PGSales!$M10813</f>
        <v>1400</v>
      </c>
    </row>
    <row r="10814" spans="1:14" hidden="1" x14ac:dyDescent="0.25">
      <c r="A10814" s="77">
        <f t="shared" si="1234"/>
        <v>2025</v>
      </c>
      <c r="B10814" s="77">
        <f t="shared" si="1235"/>
        <v>9</v>
      </c>
      <c r="C10814" s="73">
        <v>45917</v>
      </c>
      <c r="D10814" s="79" t="s">
        <v>62</v>
      </c>
      <c r="E10814" s="80" t="s">
        <v>1085</v>
      </c>
      <c r="F10814" s="81" t="str">
        <f>VLOOKUP(E10814,Customer[],2,FALSE)</f>
        <v>Ko Aung Kyaw moe</v>
      </c>
      <c r="G10814" s="69" t="str">
        <f>VLOOKUP(E10814,Customer[],3,FALSE)</f>
        <v>Paddmar Rd</v>
      </c>
      <c r="H10814" s="69" t="str">
        <f>VLOOKUP(E10814,Customer[],4,FALSE)</f>
        <v>Mangalardon</v>
      </c>
      <c r="I10814" s="48" t="s">
        <v>959</v>
      </c>
      <c r="J10814" s="82" t="str">
        <f>VLOOKUP(I10814,PGStock[],2,FALSE)</f>
        <v>Shwe Man ကော်ဗူး (1 Liter)</v>
      </c>
      <c r="K10814" s="71">
        <f>VLOOKUP(I10814,PGStock[],3,FALSE)</f>
        <v>1</v>
      </c>
      <c r="L10814" s="47">
        <v>2</v>
      </c>
      <c r="M10814" s="47">
        <f>VLOOKUP(I10814,PGStock[],6,FALSE)</f>
        <v>100</v>
      </c>
      <c r="N10814" s="47">
        <f>+PGSales!$L10814*PGSales!$M10814</f>
        <v>200</v>
      </c>
    </row>
    <row r="10815" spans="1:14" hidden="1" x14ac:dyDescent="0.25">
      <c r="A10815" s="77">
        <f t="shared" si="1234"/>
        <v>2025</v>
      </c>
      <c r="B10815" s="77">
        <f t="shared" si="1235"/>
        <v>9</v>
      </c>
      <c r="C10815" s="73">
        <v>45917</v>
      </c>
      <c r="D10815" s="79" t="s">
        <v>131</v>
      </c>
      <c r="E10815" s="80" t="s">
        <v>1086</v>
      </c>
      <c r="F10815" s="81" t="str">
        <f>VLOOKUP(E10815,Customer[],2,FALSE)</f>
        <v>Feeling</v>
      </c>
      <c r="G10815" s="69" t="str">
        <f>VLOOKUP(E10815,Customer[],3,FALSE)</f>
        <v>Joune Phyu Rd</v>
      </c>
      <c r="H10815" s="69" t="str">
        <f>VLOOKUP(E10815,Customer[],4,FALSE)</f>
        <v>Mangalardon</v>
      </c>
      <c r="I10815" s="48" t="s">
        <v>959</v>
      </c>
      <c r="J10815" s="82" t="str">
        <f>VLOOKUP(I10815,PGStock[],2,FALSE)</f>
        <v>Shwe Man ကော်ဗူး (1 Liter)</v>
      </c>
      <c r="K10815" s="71">
        <f>VLOOKUP(I10815,PGStock[],3,FALSE)</f>
        <v>1</v>
      </c>
      <c r="L10815" s="47">
        <v>1</v>
      </c>
      <c r="M10815" s="47">
        <f>VLOOKUP(I10815,PGStock[],6,FALSE)</f>
        <v>100</v>
      </c>
      <c r="N10815" s="47">
        <f>+PGSales!$L10815*PGSales!$M10815</f>
        <v>100</v>
      </c>
    </row>
    <row r="10816" spans="1:14" hidden="1" x14ac:dyDescent="0.25">
      <c r="A10816" s="77">
        <f t="shared" si="1234"/>
        <v>2025</v>
      </c>
      <c r="B10816" s="77">
        <f t="shared" si="1235"/>
        <v>9</v>
      </c>
      <c r="C10816" s="73">
        <v>45917</v>
      </c>
      <c r="D10816" s="79" t="s">
        <v>275</v>
      </c>
      <c r="E10816" s="80" t="s">
        <v>468</v>
      </c>
      <c r="F10816" s="81" t="str">
        <f>VLOOKUP(E10816,Customer[],2,FALSE)</f>
        <v>Zaw</v>
      </c>
      <c r="G10816" s="69" t="str">
        <f>VLOOKUP(E10816,Customer[],3,FALSE)</f>
        <v>Kyan Sitt Thar Rd</v>
      </c>
      <c r="H10816" s="69" t="str">
        <f>VLOOKUP(E10816,Customer[],4,FALSE)</f>
        <v>Hlaing Thar Yar</v>
      </c>
      <c r="I10816" s="48" t="s">
        <v>958</v>
      </c>
      <c r="J10816" s="82" t="str">
        <f>VLOOKUP(I10816,PGStock[],2,FALSE)</f>
        <v>Shwe Man 680ml</v>
      </c>
      <c r="K10816" s="71">
        <f>VLOOKUP(I10816,PGStock[],3,FALSE)</f>
        <v>0.68</v>
      </c>
      <c r="L10816" s="47">
        <v>1</v>
      </c>
      <c r="M10816" s="47">
        <f>VLOOKUP(I10816,PGStock[],6,FALSE)</f>
        <v>100</v>
      </c>
      <c r="N10816" s="47">
        <f>+PGSales!$L10816*PGSales!$M10816</f>
        <v>100</v>
      </c>
    </row>
    <row r="10817" spans="1:14" hidden="1" x14ac:dyDescent="0.25">
      <c r="A10817" s="77">
        <f t="shared" si="1234"/>
        <v>2025</v>
      </c>
      <c r="B10817" s="77">
        <f t="shared" si="1235"/>
        <v>9</v>
      </c>
      <c r="C10817" s="73">
        <v>45917</v>
      </c>
      <c r="D10817" s="79" t="s">
        <v>70</v>
      </c>
      <c r="E10817" s="80" t="s">
        <v>370</v>
      </c>
      <c r="F10817" s="81" t="str">
        <f>VLOOKUP(E10817,Customer[],2,FALSE)</f>
        <v>Paint Taime Thaung</v>
      </c>
      <c r="G10817" s="69" t="str">
        <f>VLOOKUP(E10817,Customer[],3,FALSE)</f>
        <v>Aye Yake Nyein Rd</v>
      </c>
      <c r="H10817" s="69" t="str">
        <f>VLOOKUP(E10817,Customer[],4,FALSE)</f>
        <v>Hlaing Thar Yar</v>
      </c>
      <c r="I10817" s="48" t="s">
        <v>959</v>
      </c>
      <c r="J10817" s="82" t="str">
        <f>VLOOKUP(I10817,PGStock[],2,FALSE)</f>
        <v>Shwe Man ကော်ဗူး (1 Liter)</v>
      </c>
      <c r="K10817" s="71">
        <f>VLOOKUP(I10817,PGStock[],3,FALSE)</f>
        <v>1</v>
      </c>
      <c r="L10817" s="47">
        <v>5</v>
      </c>
      <c r="M10817" s="47">
        <f>VLOOKUP(I10817,PGStock[],6,FALSE)</f>
        <v>100</v>
      </c>
      <c r="N10817" s="47">
        <f>+PGSales!$L10817*PGSales!$M10817</f>
        <v>500</v>
      </c>
    </row>
    <row r="10818" spans="1:14" hidden="1" x14ac:dyDescent="0.25">
      <c r="A10818" s="77">
        <f t="shared" si="1234"/>
        <v>2025</v>
      </c>
      <c r="B10818" s="77">
        <f t="shared" si="1235"/>
        <v>9</v>
      </c>
      <c r="C10818" s="73">
        <v>45917</v>
      </c>
      <c r="D10818" s="79" t="s">
        <v>68</v>
      </c>
      <c r="E10818" s="80" t="s">
        <v>369</v>
      </c>
      <c r="F10818" s="81" t="str">
        <f>VLOOKUP(E10818,Customer[],2,FALSE)</f>
        <v>Min Thar Gyi</v>
      </c>
      <c r="G10818" s="69" t="str">
        <f>VLOOKUP(E10818,Customer[],3,FALSE)</f>
        <v>Aye Yake Nyein Rd</v>
      </c>
      <c r="H10818" s="69" t="str">
        <f>VLOOKUP(E10818,Customer[],4,FALSE)</f>
        <v>Hlaing Thar Yar</v>
      </c>
      <c r="I10818" s="48" t="s">
        <v>958</v>
      </c>
      <c r="J10818" s="82" t="str">
        <f>VLOOKUP(I10818,PGStock[],2,FALSE)</f>
        <v>Shwe Man 680ml</v>
      </c>
      <c r="K10818" s="71">
        <f>VLOOKUP(I10818,PGStock[],3,FALSE)</f>
        <v>0.68</v>
      </c>
      <c r="L10818" s="47">
        <v>1</v>
      </c>
      <c r="M10818" s="47">
        <f>VLOOKUP(I10818,PGStock[],6,FALSE)</f>
        <v>100</v>
      </c>
      <c r="N10818" s="47">
        <f>+PGSales!$L10818*PGSales!$M10818</f>
        <v>100</v>
      </c>
    </row>
    <row r="10819" spans="1:14" hidden="1" x14ac:dyDescent="0.25">
      <c r="A10819" s="77">
        <f t="shared" ref="A10819:A10826" si="1236">YEAR(C10819)</f>
        <v>2025</v>
      </c>
      <c r="B10819" s="77">
        <f t="shared" ref="B10819:B10826" si="1237">MONTH(C10819)</f>
        <v>9</v>
      </c>
      <c r="C10819" s="73">
        <v>45917</v>
      </c>
      <c r="D10819" s="79" t="s">
        <v>68</v>
      </c>
      <c r="E10819" s="80" t="s">
        <v>369</v>
      </c>
      <c r="F10819" s="81" t="str">
        <f>VLOOKUP(E10819,Customer[],2,FALSE)</f>
        <v>Min Thar Gyi</v>
      </c>
      <c r="G10819" s="69" t="str">
        <f>VLOOKUP(E10819,Customer[],3,FALSE)</f>
        <v>Aye Yake Nyein Rd</v>
      </c>
      <c r="H10819" s="69" t="str">
        <f>VLOOKUP(E10819,Customer[],4,FALSE)</f>
        <v>Hlaing Thar Yar</v>
      </c>
      <c r="I10819" s="48" t="s">
        <v>959</v>
      </c>
      <c r="J10819" s="82" t="str">
        <f>VLOOKUP(I10819,PGStock[],2,FALSE)</f>
        <v>Shwe Man ကော်ဗူး (1 Liter)</v>
      </c>
      <c r="K10819" s="71">
        <f>VLOOKUP(I10819,PGStock[],3,FALSE)</f>
        <v>1</v>
      </c>
      <c r="L10819" s="47">
        <v>6</v>
      </c>
      <c r="M10819" s="47">
        <f>VLOOKUP(I10819,PGStock[],6,FALSE)</f>
        <v>100</v>
      </c>
      <c r="N10819" s="47">
        <f>+PGSales!$L10819*PGSales!$M10819</f>
        <v>600</v>
      </c>
    </row>
    <row r="10820" spans="1:14" hidden="1" x14ac:dyDescent="0.25">
      <c r="A10820" s="77">
        <f t="shared" si="1236"/>
        <v>2025</v>
      </c>
      <c r="B10820" s="77">
        <f t="shared" si="1237"/>
        <v>9</v>
      </c>
      <c r="C10820" s="73">
        <v>45917</v>
      </c>
      <c r="D10820" s="79" t="s">
        <v>74</v>
      </c>
      <c r="E10820" s="80" t="s">
        <v>1087</v>
      </c>
      <c r="F10820" s="81" t="str">
        <f>VLOOKUP(E10820,Customer[],2,FALSE)</f>
        <v>Mate Swe Sit</v>
      </c>
      <c r="G10820" s="69" t="str">
        <f>VLOOKUP(E10820,Customer[],3,FALSE)</f>
        <v>Nyoun Your Rd</v>
      </c>
      <c r="H10820" s="69" t="str">
        <f>VLOOKUP(E10820,Customer[],4,FALSE)</f>
        <v>Hlaing Thar Yar</v>
      </c>
      <c r="I10820" s="48" t="s">
        <v>958</v>
      </c>
      <c r="J10820" s="82" t="str">
        <f>VLOOKUP(I10820,PGStock[],2,FALSE)</f>
        <v>Shwe Man 680ml</v>
      </c>
      <c r="K10820" s="71">
        <f>VLOOKUP(I10820,PGStock[],3,FALSE)</f>
        <v>0.68</v>
      </c>
      <c r="L10820" s="47">
        <v>2</v>
      </c>
      <c r="M10820" s="47">
        <f>VLOOKUP(I10820,PGStock[],6,FALSE)</f>
        <v>100</v>
      </c>
      <c r="N10820" s="47">
        <f>+PGSales!$L10820*PGSales!$M10820</f>
        <v>200</v>
      </c>
    </row>
    <row r="10821" spans="1:14" hidden="1" x14ac:dyDescent="0.25">
      <c r="A10821" s="77">
        <f t="shared" si="1236"/>
        <v>2025</v>
      </c>
      <c r="B10821" s="77">
        <f t="shared" si="1237"/>
        <v>9</v>
      </c>
      <c r="C10821" s="73">
        <v>45917</v>
      </c>
      <c r="D10821" s="79" t="s">
        <v>878</v>
      </c>
      <c r="E10821" s="80" t="s">
        <v>467</v>
      </c>
      <c r="F10821" s="81" t="str">
        <f>VLOOKUP(E10821,Customer[],2,FALSE)</f>
        <v>ANT Store</v>
      </c>
      <c r="G10821" s="69" t="str">
        <f>VLOOKUP(E10821,Customer[],3,FALSE)</f>
        <v>Sake kan Thar Rd</v>
      </c>
      <c r="H10821" s="69" t="str">
        <f>VLOOKUP(E10821,Customer[],4,FALSE)</f>
        <v>Hlaing Thar Yar</v>
      </c>
      <c r="I10821" s="48" t="s">
        <v>958</v>
      </c>
      <c r="J10821" s="82" t="str">
        <f>VLOOKUP(I10821,PGStock[],2,FALSE)</f>
        <v>Shwe Man 680ml</v>
      </c>
      <c r="K10821" s="71">
        <f>VLOOKUP(I10821,PGStock[],3,FALSE)</f>
        <v>0.68</v>
      </c>
      <c r="L10821" s="47">
        <v>1</v>
      </c>
      <c r="M10821" s="47">
        <f>VLOOKUP(I10821,PGStock[],6,FALSE)</f>
        <v>100</v>
      </c>
      <c r="N10821" s="47">
        <f>+PGSales!$L10821*PGSales!$M10821</f>
        <v>100</v>
      </c>
    </row>
    <row r="10822" spans="1:14" hidden="1" x14ac:dyDescent="0.25">
      <c r="A10822" s="77">
        <f t="shared" si="1236"/>
        <v>2025</v>
      </c>
      <c r="B10822" s="77">
        <f t="shared" si="1237"/>
        <v>9</v>
      </c>
      <c r="C10822" s="73">
        <v>45917</v>
      </c>
      <c r="D10822" s="79" t="s">
        <v>878</v>
      </c>
      <c r="E10822" s="80" t="s">
        <v>467</v>
      </c>
      <c r="F10822" s="81" t="str">
        <f>VLOOKUP(E10822,Customer[],2,FALSE)</f>
        <v>ANT Store</v>
      </c>
      <c r="G10822" s="69" t="str">
        <f>VLOOKUP(E10822,Customer[],3,FALSE)</f>
        <v>Sake kan Thar Rd</v>
      </c>
      <c r="H10822" s="69" t="str">
        <f>VLOOKUP(E10822,Customer[],4,FALSE)</f>
        <v>Hlaing Thar Yar</v>
      </c>
      <c r="I10822" s="48" t="s">
        <v>959</v>
      </c>
      <c r="J10822" s="82" t="str">
        <f>VLOOKUP(I10822,PGStock[],2,FALSE)</f>
        <v>Shwe Man ကော်ဗူး (1 Liter)</v>
      </c>
      <c r="K10822" s="71">
        <f>VLOOKUP(I10822,PGStock[],3,FALSE)</f>
        <v>1</v>
      </c>
      <c r="L10822" s="47">
        <v>1</v>
      </c>
      <c r="M10822" s="47">
        <f>VLOOKUP(I10822,PGStock[],6,FALSE)</f>
        <v>100</v>
      </c>
      <c r="N10822" s="47">
        <f>+PGSales!$L10822*PGSales!$M10822</f>
        <v>100</v>
      </c>
    </row>
    <row r="10823" spans="1:14" hidden="1" x14ac:dyDescent="0.25">
      <c r="A10823" s="77">
        <f t="shared" si="1236"/>
        <v>2025</v>
      </c>
      <c r="B10823" s="77">
        <f t="shared" si="1237"/>
        <v>9</v>
      </c>
      <c r="C10823" s="73">
        <v>45917</v>
      </c>
      <c r="D10823" s="79" t="s">
        <v>4</v>
      </c>
      <c r="E10823" s="80" t="s">
        <v>435</v>
      </c>
      <c r="F10823" s="81" t="str">
        <f>VLOOKUP(E10823,Customer[],2,FALSE)</f>
        <v>Hlaing Bwar1</v>
      </c>
      <c r="G10823" s="69" t="str">
        <f>VLOOKUP(E10823,Customer[],3,FALSE)</f>
        <v>Paddue Rd</v>
      </c>
      <c r="H10823" s="69" t="str">
        <f>VLOOKUP(E10823,Customer[],4,FALSE)</f>
        <v>Hlaing Thar Yar</v>
      </c>
      <c r="I10823" s="48" t="s">
        <v>958</v>
      </c>
      <c r="J10823" s="82" t="str">
        <f>VLOOKUP(I10823,PGStock[],2,FALSE)</f>
        <v>Shwe Man 680ml</v>
      </c>
      <c r="K10823" s="71">
        <f>VLOOKUP(I10823,PGStock[],3,FALSE)</f>
        <v>0.68</v>
      </c>
      <c r="L10823" s="47">
        <v>1</v>
      </c>
      <c r="M10823" s="47">
        <f>VLOOKUP(I10823,PGStock[],6,FALSE)</f>
        <v>100</v>
      </c>
      <c r="N10823" s="47">
        <f>+PGSales!$L10823*PGSales!$M10823</f>
        <v>100</v>
      </c>
    </row>
    <row r="10824" spans="1:14" hidden="1" x14ac:dyDescent="0.25">
      <c r="A10824" s="77">
        <f t="shared" si="1236"/>
        <v>2025</v>
      </c>
      <c r="B10824" s="77">
        <f t="shared" si="1237"/>
        <v>9</v>
      </c>
      <c r="C10824" s="73">
        <v>45917</v>
      </c>
      <c r="D10824" s="79" t="s">
        <v>4</v>
      </c>
      <c r="E10824" s="80" t="s">
        <v>435</v>
      </c>
      <c r="F10824" s="81" t="str">
        <f>VLOOKUP(E10824,Customer[],2,FALSE)</f>
        <v>Hlaing Bwar1</v>
      </c>
      <c r="G10824" s="69" t="str">
        <f>VLOOKUP(E10824,Customer[],3,FALSE)</f>
        <v>Paddue Rd</v>
      </c>
      <c r="H10824" s="69" t="str">
        <f>VLOOKUP(E10824,Customer[],4,FALSE)</f>
        <v>Hlaing Thar Yar</v>
      </c>
      <c r="I10824" s="48" t="s">
        <v>959</v>
      </c>
      <c r="J10824" s="82" t="str">
        <f>VLOOKUP(I10824,PGStock[],2,FALSE)</f>
        <v>Shwe Man ကော်ဗူး (1 Liter)</v>
      </c>
      <c r="K10824" s="71">
        <f>VLOOKUP(I10824,PGStock[],3,FALSE)</f>
        <v>1</v>
      </c>
      <c r="L10824" s="47">
        <v>4</v>
      </c>
      <c r="M10824" s="47">
        <f>VLOOKUP(I10824,PGStock[],6,FALSE)</f>
        <v>100</v>
      </c>
      <c r="N10824" s="47">
        <f>+PGSales!$L10824*PGSales!$M10824</f>
        <v>400</v>
      </c>
    </row>
    <row r="10825" spans="1:14" hidden="1" x14ac:dyDescent="0.25">
      <c r="A10825" s="77">
        <f t="shared" si="1236"/>
        <v>2025</v>
      </c>
      <c r="B10825" s="77">
        <f t="shared" si="1237"/>
        <v>9</v>
      </c>
      <c r="C10825" s="73">
        <v>45917</v>
      </c>
      <c r="D10825" s="79" t="s">
        <v>109</v>
      </c>
      <c r="E10825" s="80">
        <v>124</v>
      </c>
      <c r="F10825" s="81" t="str">
        <f>VLOOKUP(E10825,Customer[],2,FALSE)</f>
        <v>124 Store</v>
      </c>
      <c r="G10825" s="69" t="str">
        <f>VLOOKUP(E10825,Customer[],3,FALSE)</f>
        <v>Padamyar Rd</v>
      </c>
      <c r="H10825" s="69" t="str">
        <f>VLOOKUP(E10825,Customer[],4,FALSE)</f>
        <v>Hlaing Thar Yar</v>
      </c>
      <c r="I10825" s="48" t="s">
        <v>958</v>
      </c>
      <c r="J10825" s="82" t="str">
        <f>VLOOKUP(I10825,PGStock[],2,FALSE)</f>
        <v>Shwe Man 680ml</v>
      </c>
      <c r="K10825" s="71">
        <f>VLOOKUP(I10825,PGStock[],3,FALSE)</f>
        <v>0.68</v>
      </c>
      <c r="L10825" s="47">
        <v>4</v>
      </c>
      <c r="M10825" s="47">
        <f>VLOOKUP(I10825,PGStock[],6,FALSE)</f>
        <v>100</v>
      </c>
      <c r="N10825" s="47">
        <f>+PGSales!$L10825*PGSales!$M10825</f>
        <v>400</v>
      </c>
    </row>
    <row r="10826" spans="1:14" hidden="1" x14ac:dyDescent="0.25">
      <c r="A10826" s="77">
        <f t="shared" si="1236"/>
        <v>2025</v>
      </c>
      <c r="B10826" s="77">
        <f t="shared" si="1237"/>
        <v>9</v>
      </c>
      <c r="C10826" s="73">
        <v>45917</v>
      </c>
      <c r="D10826" s="79" t="s">
        <v>109</v>
      </c>
      <c r="E10826" s="80">
        <v>124</v>
      </c>
      <c r="F10826" s="81" t="str">
        <f>VLOOKUP(E10826,Customer[],2,FALSE)</f>
        <v>124 Store</v>
      </c>
      <c r="G10826" s="69" t="str">
        <f>VLOOKUP(E10826,Customer[],3,FALSE)</f>
        <v>Padamyar Rd</v>
      </c>
      <c r="H10826" s="69" t="str">
        <f>VLOOKUP(E10826,Customer[],4,FALSE)</f>
        <v>Hlaing Thar Yar</v>
      </c>
      <c r="I10826" s="48" t="s">
        <v>959</v>
      </c>
      <c r="J10826" s="82" t="str">
        <f>VLOOKUP(I10826,PGStock[],2,FALSE)</f>
        <v>Shwe Man ကော်ဗူး (1 Liter)</v>
      </c>
      <c r="K10826" s="71">
        <f>VLOOKUP(I10826,PGStock[],3,FALSE)</f>
        <v>1</v>
      </c>
      <c r="L10826" s="47">
        <v>4</v>
      </c>
      <c r="M10826" s="47">
        <f>VLOOKUP(I10826,PGStock[],6,FALSE)</f>
        <v>100</v>
      </c>
      <c r="N10826" s="47">
        <f>+PGSales!$L10826*PGSales!$M10826</f>
        <v>400</v>
      </c>
    </row>
    <row r="10827" spans="1:14" hidden="1" x14ac:dyDescent="0.25">
      <c r="A10827" s="77">
        <f t="shared" ref="A10827:A10974" si="1238">YEAR(C10827)</f>
        <v>2025</v>
      </c>
      <c r="B10827" s="77">
        <f t="shared" ref="B10827:B10974" si="1239">MONTH(C10827)</f>
        <v>9</v>
      </c>
      <c r="C10827" s="73">
        <v>45917</v>
      </c>
      <c r="D10827" s="79" t="s">
        <v>60</v>
      </c>
      <c r="E10827" s="80" t="s">
        <v>290</v>
      </c>
      <c r="F10827" s="81" t="str">
        <f>VLOOKUP(E10827,Customer[],2,FALSE)</f>
        <v>Toe Twat Wai</v>
      </c>
      <c r="G10827" s="69" t="str">
        <f>VLOOKUP(E10827,Customer[],3,FALSE)</f>
        <v>Badamar St</v>
      </c>
      <c r="H10827" s="69" t="str">
        <f>VLOOKUP(E10827,Customer[],4,FALSE)</f>
        <v xml:space="preserve">Shwepyithar </v>
      </c>
      <c r="I10827" s="48" t="s">
        <v>958</v>
      </c>
      <c r="J10827" s="82" t="str">
        <f>VLOOKUP(I10827,PGStock[],2,FALSE)</f>
        <v>Shwe Man 680ml</v>
      </c>
      <c r="K10827" s="71">
        <f>VLOOKUP(I10827,PGStock[],3,FALSE)</f>
        <v>0.68</v>
      </c>
      <c r="L10827" s="47">
        <v>2</v>
      </c>
      <c r="M10827" s="47">
        <f>VLOOKUP(I10827,PGStock[],6,FALSE)</f>
        <v>100</v>
      </c>
      <c r="N10827" s="47">
        <f>+PGSales!$L10827*PGSales!$M10827</f>
        <v>200</v>
      </c>
    </row>
    <row r="10828" spans="1:14" hidden="1" x14ac:dyDescent="0.25">
      <c r="A10828" s="77">
        <f t="shared" si="1238"/>
        <v>2025</v>
      </c>
      <c r="B10828" s="77">
        <f t="shared" si="1239"/>
        <v>9</v>
      </c>
      <c r="C10828" s="73">
        <v>45917</v>
      </c>
      <c r="D10828" s="79" t="s">
        <v>60</v>
      </c>
      <c r="E10828" s="80" t="s">
        <v>290</v>
      </c>
      <c r="F10828" s="81" t="str">
        <f>VLOOKUP(E10828,Customer[],2,FALSE)</f>
        <v>Toe Twat Wai</v>
      </c>
      <c r="G10828" s="69" t="str">
        <f>VLOOKUP(E10828,Customer[],3,FALSE)</f>
        <v>Badamar St</v>
      </c>
      <c r="H10828" s="69" t="str">
        <f>VLOOKUP(E10828,Customer[],4,FALSE)</f>
        <v xml:space="preserve">Shwepyithar </v>
      </c>
      <c r="I10828" s="48" t="s">
        <v>959</v>
      </c>
      <c r="J10828" s="82" t="str">
        <f>VLOOKUP(I10828,PGStock[],2,FALSE)</f>
        <v>Shwe Man ကော်ဗူး (1 Liter)</v>
      </c>
      <c r="K10828" s="71">
        <f>VLOOKUP(I10828,PGStock[],3,FALSE)</f>
        <v>1</v>
      </c>
      <c r="L10828" s="47">
        <v>5</v>
      </c>
      <c r="M10828" s="47">
        <f>VLOOKUP(I10828,PGStock[],6,FALSE)</f>
        <v>100</v>
      </c>
      <c r="N10828" s="47">
        <f>+PGSales!$L10828*PGSales!$M10828</f>
        <v>500</v>
      </c>
    </row>
    <row r="10829" spans="1:14" hidden="1" x14ac:dyDescent="0.25">
      <c r="A10829" s="77">
        <f t="shared" si="1238"/>
        <v>2025</v>
      </c>
      <c r="B10829" s="77">
        <f t="shared" si="1239"/>
        <v>9</v>
      </c>
      <c r="C10829" s="73">
        <v>45917</v>
      </c>
      <c r="D10829" s="79" t="s">
        <v>66</v>
      </c>
      <c r="E10829" s="80" t="s">
        <v>1088</v>
      </c>
      <c r="F10829" s="81" t="str">
        <f>VLOOKUP(E10829,Customer[],2,FALSE)</f>
        <v>Than Htet Aung</v>
      </c>
      <c r="G10829" s="69" t="str">
        <f>VLOOKUP(E10829,Customer[],3,FALSE)</f>
        <v>Palal rd</v>
      </c>
      <c r="H10829" s="69" t="str">
        <f>VLOOKUP(E10829,Customer[],4,FALSE)</f>
        <v xml:space="preserve">Shwepyithar </v>
      </c>
      <c r="I10829" s="48" t="s">
        <v>959</v>
      </c>
      <c r="J10829" s="82" t="str">
        <f>VLOOKUP(I10829,PGStock[],2,FALSE)</f>
        <v>Shwe Man ကော်ဗူး (1 Liter)</v>
      </c>
      <c r="K10829" s="71">
        <f>VLOOKUP(I10829,PGStock[],3,FALSE)</f>
        <v>1</v>
      </c>
      <c r="L10829" s="47">
        <v>2</v>
      </c>
      <c r="M10829" s="47">
        <f>VLOOKUP(I10829,PGStock[],6,FALSE)</f>
        <v>100</v>
      </c>
      <c r="N10829" s="47">
        <f>+PGSales!$L10829*PGSales!$M10829</f>
        <v>200</v>
      </c>
    </row>
    <row r="10830" spans="1:14" hidden="1" x14ac:dyDescent="0.25">
      <c r="A10830" s="77">
        <f t="shared" si="1238"/>
        <v>2025</v>
      </c>
      <c r="B10830" s="77">
        <f t="shared" si="1239"/>
        <v>9</v>
      </c>
      <c r="C10830" s="73">
        <v>45917</v>
      </c>
      <c r="D10830" s="79" t="s">
        <v>885</v>
      </c>
      <c r="E10830" s="80" t="s">
        <v>662</v>
      </c>
      <c r="F10830" s="81" t="str">
        <f>VLOOKUP(E10830,Customer[],2,FALSE)</f>
        <v>U Myint Soe</v>
      </c>
      <c r="G10830" s="69" t="str">
        <f>VLOOKUP(E10830,Customer[],3,FALSE)</f>
        <v>Danyaekone Rd</v>
      </c>
      <c r="H10830" s="69" t="str">
        <f>VLOOKUP(E10830,Customer[],4,FALSE)</f>
        <v xml:space="preserve">Shwepyithar </v>
      </c>
      <c r="I10830" s="48" t="s">
        <v>958</v>
      </c>
      <c r="J10830" s="82" t="str">
        <f>VLOOKUP(I10830,PGStock[],2,FALSE)</f>
        <v>Shwe Man 680ml</v>
      </c>
      <c r="K10830" s="71">
        <f>VLOOKUP(I10830,PGStock[],3,FALSE)</f>
        <v>0.68</v>
      </c>
      <c r="L10830" s="47">
        <v>3</v>
      </c>
      <c r="M10830" s="47">
        <f>VLOOKUP(I10830,PGStock[],6,FALSE)</f>
        <v>100</v>
      </c>
      <c r="N10830" s="47">
        <f>+PGSales!$L10830*PGSales!$M10830</f>
        <v>300</v>
      </c>
    </row>
    <row r="10831" spans="1:14" hidden="1" x14ac:dyDescent="0.25">
      <c r="A10831" s="77">
        <f t="shared" si="1238"/>
        <v>2025</v>
      </c>
      <c r="B10831" s="77">
        <f t="shared" si="1239"/>
        <v>9</v>
      </c>
      <c r="C10831" s="73">
        <v>45917</v>
      </c>
      <c r="D10831" s="79" t="s">
        <v>885</v>
      </c>
      <c r="E10831" s="80" t="s">
        <v>662</v>
      </c>
      <c r="F10831" s="81" t="str">
        <f>VLOOKUP(E10831,Customer[],2,FALSE)</f>
        <v>U Myint Soe</v>
      </c>
      <c r="G10831" s="69" t="str">
        <f>VLOOKUP(E10831,Customer[],3,FALSE)</f>
        <v>Danyaekone Rd</v>
      </c>
      <c r="H10831" s="69" t="str">
        <f>VLOOKUP(E10831,Customer[],4,FALSE)</f>
        <v xml:space="preserve">Shwepyithar </v>
      </c>
      <c r="I10831" s="48" t="s">
        <v>959</v>
      </c>
      <c r="J10831" s="82" t="str">
        <f>VLOOKUP(I10831,PGStock[],2,FALSE)</f>
        <v>Shwe Man ကော်ဗူး (1 Liter)</v>
      </c>
      <c r="K10831" s="71">
        <f>VLOOKUP(I10831,PGStock[],3,FALSE)</f>
        <v>1</v>
      </c>
      <c r="L10831" s="47">
        <v>3</v>
      </c>
      <c r="M10831" s="47">
        <f>VLOOKUP(I10831,PGStock[],6,FALSE)</f>
        <v>100</v>
      </c>
      <c r="N10831" s="47">
        <f>+PGSales!$L10831*PGSales!$M10831</f>
        <v>300</v>
      </c>
    </row>
    <row r="10832" spans="1:14" hidden="1" x14ac:dyDescent="0.25">
      <c r="A10832" s="77">
        <f t="shared" si="1238"/>
        <v>2025</v>
      </c>
      <c r="B10832" s="77">
        <f t="shared" si="1239"/>
        <v>9</v>
      </c>
      <c r="C10832" s="73">
        <v>45918</v>
      </c>
      <c r="D10832" s="79" t="s">
        <v>115</v>
      </c>
      <c r="E10832" s="80" t="s">
        <v>595</v>
      </c>
      <c r="F10832" s="81" t="str">
        <f>VLOOKUP(E10832,Customer[],2,FALSE)</f>
        <v>Shwe Yee Linn</v>
      </c>
      <c r="G10832" s="69" t="str">
        <f>VLOOKUP(E10832,Customer[],3,FALSE)</f>
        <v>Padamyar Rd</v>
      </c>
      <c r="H10832" s="69" t="str">
        <f>VLOOKUP(E10832,Customer[],4,FALSE)</f>
        <v>Mangalardon</v>
      </c>
      <c r="I10832" s="48" t="s">
        <v>959</v>
      </c>
      <c r="J10832" s="82" t="str">
        <f>VLOOKUP(I10832,PGStock[],2,FALSE)</f>
        <v>Shwe Man ကော်ဗူး (1 Liter)</v>
      </c>
      <c r="K10832" s="71">
        <f>VLOOKUP(I10832,PGStock[],3,FALSE)</f>
        <v>1</v>
      </c>
      <c r="L10832" s="47">
        <v>1</v>
      </c>
      <c r="M10832" s="47">
        <f>VLOOKUP(I10832,PGStock[],6,FALSE)</f>
        <v>100</v>
      </c>
      <c r="N10832" s="47">
        <f>+PGSales!$L10832*PGSales!$M10832</f>
        <v>100</v>
      </c>
    </row>
    <row r="10833" spans="1:14" hidden="1" x14ac:dyDescent="0.25">
      <c r="A10833" s="77">
        <f t="shared" ref="A10833:A10847" si="1240">YEAR(C10833)</f>
        <v>2025</v>
      </c>
      <c r="B10833" s="77">
        <f t="shared" ref="B10833:B10847" si="1241">MONTH(C10833)</f>
        <v>9</v>
      </c>
      <c r="C10833" s="73">
        <v>45918</v>
      </c>
      <c r="D10833" s="79" t="s">
        <v>1</v>
      </c>
      <c r="E10833" s="80" t="s">
        <v>936</v>
      </c>
      <c r="F10833" s="81" t="str">
        <f>VLOOKUP(E10833,Customer[],2,FALSE)</f>
        <v>KK Store</v>
      </c>
      <c r="G10833" s="69" t="str">
        <f>VLOOKUP(E10833,Customer[],3,FALSE)</f>
        <v>Palal Lansone  rd</v>
      </c>
      <c r="H10833" s="69" t="str">
        <f>VLOOKUP(E10833,Customer[],4,FALSE)</f>
        <v>Mangalardon</v>
      </c>
      <c r="I10833" s="48" t="s">
        <v>958</v>
      </c>
      <c r="J10833" s="82" t="str">
        <f>VLOOKUP(I10833,PGStock[],2,FALSE)</f>
        <v>Shwe Man 680ml</v>
      </c>
      <c r="K10833" s="71">
        <f>VLOOKUP(I10833,PGStock[],3,FALSE)</f>
        <v>0.68</v>
      </c>
      <c r="L10833" s="47">
        <v>1</v>
      </c>
      <c r="M10833" s="47">
        <f>VLOOKUP(I10833,PGStock[],6,FALSE)</f>
        <v>100</v>
      </c>
      <c r="N10833" s="47">
        <f>+PGSales!$L10833*PGSales!$M10833</f>
        <v>100</v>
      </c>
    </row>
    <row r="10834" spans="1:14" hidden="1" x14ac:dyDescent="0.25">
      <c r="A10834" s="77">
        <f t="shared" si="1240"/>
        <v>2025</v>
      </c>
      <c r="B10834" s="77">
        <f t="shared" si="1241"/>
        <v>9</v>
      </c>
      <c r="C10834" s="73">
        <v>45918</v>
      </c>
      <c r="D10834" s="79" t="s">
        <v>1</v>
      </c>
      <c r="E10834" s="80" t="s">
        <v>936</v>
      </c>
      <c r="F10834" s="81" t="str">
        <f>VLOOKUP(E10834,Customer[],2,FALSE)</f>
        <v>KK Store</v>
      </c>
      <c r="G10834" s="69" t="str">
        <f>VLOOKUP(E10834,Customer[],3,FALSE)</f>
        <v>Palal Lansone  rd</v>
      </c>
      <c r="H10834" s="69" t="str">
        <f>VLOOKUP(E10834,Customer[],4,FALSE)</f>
        <v>Mangalardon</v>
      </c>
      <c r="I10834" s="48" t="s">
        <v>959</v>
      </c>
      <c r="J10834" s="82" t="str">
        <f>VLOOKUP(I10834,PGStock[],2,FALSE)</f>
        <v>Shwe Man ကော်ဗူး (1 Liter)</v>
      </c>
      <c r="K10834" s="71">
        <f>VLOOKUP(I10834,PGStock[],3,FALSE)</f>
        <v>1</v>
      </c>
      <c r="L10834" s="47">
        <v>2</v>
      </c>
      <c r="M10834" s="47">
        <f>VLOOKUP(I10834,PGStock[],6,FALSE)</f>
        <v>100</v>
      </c>
      <c r="N10834" s="47">
        <f>+PGSales!$L10834*PGSales!$M10834</f>
        <v>200</v>
      </c>
    </row>
    <row r="10835" spans="1:14" hidden="1" x14ac:dyDescent="0.25">
      <c r="A10835" s="77">
        <f t="shared" si="1240"/>
        <v>2025</v>
      </c>
      <c r="B10835" s="77">
        <f t="shared" si="1241"/>
        <v>9</v>
      </c>
      <c r="C10835" s="73">
        <v>45918</v>
      </c>
      <c r="D10835" s="79" t="s">
        <v>2</v>
      </c>
      <c r="E10835" s="80" t="s">
        <v>235</v>
      </c>
      <c r="F10835" s="81" t="str">
        <f>VLOOKUP(E10835,Customer[],2,FALSE)</f>
        <v>Satkyar Shweyee</v>
      </c>
      <c r="G10835" s="69" t="str">
        <f>VLOOKUP(E10835,Customer[],3,FALSE)</f>
        <v>Joephyu Lanthaw Rd</v>
      </c>
      <c r="H10835" s="69" t="str">
        <f>VLOOKUP(E10835,Customer[],4,FALSE)</f>
        <v>Mangalardon</v>
      </c>
      <c r="I10835" s="48" t="s">
        <v>958</v>
      </c>
      <c r="J10835" s="82" t="str">
        <f>VLOOKUP(I10835,PGStock[],2,FALSE)</f>
        <v>Shwe Man 680ml</v>
      </c>
      <c r="K10835" s="71">
        <f>VLOOKUP(I10835,PGStock[],3,FALSE)</f>
        <v>0.68</v>
      </c>
      <c r="L10835" s="47">
        <v>5</v>
      </c>
      <c r="M10835" s="47">
        <f>VLOOKUP(I10835,PGStock[],6,FALSE)</f>
        <v>100</v>
      </c>
      <c r="N10835" s="47">
        <f>+PGSales!$L10835*PGSales!$M10835</f>
        <v>500</v>
      </c>
    </row>
    <row r="10836" spans="1:14" hidden="1" x14ac:dyDescent="0.25">
      <c r="A10836" s="77">
        <f t="shared" si="1240"/>
        <v>2025</v>
      </c>
      <c r="B10836" s="77">
        <f t="shared" si="1241"/>
        <v>9</v>
      </c>
      <c r="C10836" s="73">
        <v>45918</v>
      </c>
      <c r="D10836" s="79" t="s">
        <v>2</v>
      </c>
      <c r="E10836" s="80" t="s">
        <v>235</v>
      </c>
      <c r="F10836" s="81" t="str">
        <f>VLOOKUP(E10836,Customer[],2,FALSE)</f>
        <v>Satkyar Shweyee</v>
      </c>
      <c r="G10836" s="69" t="str">
        <f>VLOOKUP(E10836,Customer[],3,FALSE)</f>
        <v>Joephyu Lanthaw Rd</v>
      </c>
      <c r="H10836" s="69" t="str">
        <f>VLOOKUP(E10836,Customer[],4,FALSE)</f>
        <v>Mangalardon</v>
      </c>
      <c r="I10836" s="48" t="s">
        <v>959</v>
      </c>
      <c r="J10836" s="82" t="str">
        <f>VLOOKUP(I10836,PGStock[],2,FALSE)</f>
        <v>Shwe Man ကော်ဗူး (1 Liter)</v>
      </c>
      <c r="K10836" s="71">
        <f>VLOOKUP(I10836,PGStock[],3,FALSE)</f>
        <v>1</v>
      </c>
      <c r="L10836" s="47">
        <v>3</v>
      </c>
      <c r="M10836" s="47">
        <f>VLOOKUP(I10836,PGStock[],6,FALSE)</f>
        <v>100</v>
      </c>
      <c r="N10836" s="47">
        <f>+PGSales!$L10836*PGSales!$M10836</f>
        <v>300</v>
      </c>
    </row>
    <row r="10837" spans="1:14" hidden="1" x14ac:dyDescent="0.25">
      <c r="A10837" s="77">
        <f t="shared" si="1240"/>
        <v>2025</v>
      </c>
      <c r="B10837" s="77">
        <f t="shared" si="1241"/>
        <v>9</v>
      </c>
      <c r="C10837" s="73">
        <v>45918</v>
      </c>
      <c r="D10837" s="79" t="s">
        <v>62</v>
      </c>
      <c r="E10837" s="80" t="s">
        <v>1085</v>
      </c>
      <c r="F10837" s="81" t="str">
        <f>VLOOKUP(E10837,Customer[],2,FALSE)</f>
        <v>Ko Aung Kyaw moe</v>
      </c>
      <c r="G10837" s="69" t="str">
        <f>VLOOKUP(E10837,Customer[],3,FALSE)</f>
        <v>Paddmar Rd</v>
      </c>
      <c r="H10837" s="69" t="str">
        <f>VLOOKUP(E10837,Customer[],4,FALSE)</f>
        <v>Mangalardon</v>
      </c>
      <c r="I10837" s="48" t="s">
        <v>958</v>
      </c>
      <c r="J10837" s="82" t="str">
        <f>VLOOKUP(I10837,PGStock[],2,FALSE)</f>
        <v>Shwe Man 680ml</v>
      </c>
      <c r="K10837" s="71">
        <f>VLOOKUP(I10837,PGStock[],3,FALSE)</f>
        <v>0.68</v>
      </c>
      <c r="L10837" s="47">
        <v>9</v>
      </c>
      <c r="M10837" s="47">
        <f>VLOOKUP(I10837,PGStock[],6,FALSE)</f>
        <v>100</v>
      </c>
      <c r="N10837" s="47">
        <f>+PGSales!$L10837*PGSales!$M10837</f>
        <v>900</v>
      </c>
    </row>
    <row r="10838" spans="1:14" hidden="1" x14ac:dyDescent="0.25">
      <c r="A10838" s="77">
        <f t="shared" si="1240"/>
        <v>2025</v>
      </c>
      <c r="B10838" s="77">
        <f t="shared" si="1241"/>
        <v>9</v>
      </c>
      <c r="C10838" s="73">
        <v>45918</v>
      </c>
      <c r="D10838" s="79" t="s">
        <v>62</v>
      </c>
      <c r="E10838" s="80" t="s">
        <v>1085</v>
      </c>
      <c r="F10838" s="81" t="str">
        <f>VLOOKUP(E10838,Customer[],2,FALSE)</f>
        <v>Ko Aung Kyaw moe</v>
      </c>
      <c r="G10838" s="69" t="str">
        <f>VLOOKUP(E10838,Customer[],3,FALSE)</f>
        <v>Paddmar Rd</v>
      </c>
      <c r="H10838" s="69" t="str">
        <f>VLOOKUP(E10838,Customer[],4,FALSE)</f>
        <v>Mangalardon</v>
      </c>
      <c r="I10838" s="48" t="s">
        <v>959</v>
      </c>
      <c r="J10838" s="82" t="str">
        <f>VLOOKUP(I10838,PGStock[],2,FALSE)</f>
        <v>Shwe Man ကော်ဗူး (1 Liter)</v>
      </c>
      <c r="K10838" s="71">
        <f>VLOOKUP(I10838,PGStock[],3,FALSE)</f>
        <v>1</v>
      </c>
      <c r="L10838" s="47">
        <v>3</v>
      </c>
      <c r="M10838" s="47">
        <f>VLOOKUP(I10838,PGStock[],6,FALSE)</f>
        <v>100</v>
      </c>
      <c r="N10838" s="47">
        <f>+PGSales!$L10838*PGSales!$M10838</f>
        <v>300</v>
      </c>
    </row>
    <row r="10839" spans="1:14" hidden="1" x14ac:dyDescent="0.25">
      <c r="A10839" s="77">
        <f t="shared" si="1240"/>
        <v>2025</v>
      </c>
      <c r="B10839" s="77">
        <f t="shared" si="1241"/>
        <v>9</v>
      </c>
      <c r="C10839" s="73">
        <v>45918</v>
      </c>
      <c r="D10839" s="79" t="s">
        <v>131</v>
      </c>
      <c r="E10839" s="80" t="s">
        <v>1086</v>
      </c>
      <c r="F10839" s="81" t="str">
        <f>VLOOKUP(E10839,Customer[],2,FALSE)</f>
        <v>Feeling</v>
      </c>
      <c r="G10839" s="69" t="str">
        <f>VLOOKUP(E10839,Customer[],3,FALSE)</f>
        <v>Joune Phyu Rd</v>
      </c>
      <c r="H10839" s="69" t="str">
        <f>VLOOKUP(E10839,Customer[],4,FALSE)</f>
        <v>Mangalardon</v>
      </c>
      <c r="I10839" s="48" t="s">
        <v>958</v>
      </c>
      <c r="J10839" s="82" t="str">
        <f>VLOOKUP(I10839,PGStock[],2,FALSE)</f>
        <v>Shwe Man 680ml</v>
      </c>
      <c r="K10839" s="71">
        <f>VLOOKUP(I10839,PGStock[],3,FALSE)</f>
        <v>0.68</v>
      </c>
      <c r="L10839" s="47">
        <v>1</v>
      </c>
      <c r="M10839" s="47">
        <f>VLOOKUP(I10839,PGStock[],6,FALSE)</f>
        <v>100</v>
      </c>
      <c r="N10839" s="47">
        <f>+PGSales!$L10839*PGSales!$M10839</f>
        <v>100</v>
      </c>
    </row>
    <row r="10840" spans="1:14" hidden="1" x14ac:dyDescent="0.25">
      <c r="A10840" s="77">
        <f t="shared" si="1240"/>
        <v>2025</v>
      </c>
      <c r="B10840" s="77">
        <f t="shared" si="1241"/>
        <v>9</v>
      </c>
      <c r="C10840" s="73">
        <v>45918</v>
      </c>
      <c r="D10840" s="79" t="s">
        <v>275</v>
      </c>
      <c r="E10840" s="80" t="s">
        <v>468</v>
      </c>
      <c r="F10840" s="81" t="str">
        <f>VLOOKUP(E10840,Customer[],2,FALSE)</f>
        <v>Zaw</v>
      </c>
      <c r="G10840" s="69" t="str">
        <f>VLOOKUP(E10840,Customer[],3,FALSE)</f>
        <v>Kyan Sitt Thar Rd</v>
      </c>
      <c r="H10840" s="69" t="str">
        <f>VLOOKUP(E10840,Customer[],4,FALSE)</f>
        <v>Hlaing Thar Yar</v>
      </c>
      <c r="I10840" s="48" t="s">
        <v>959</v>
      </c>
      <c r="J10840" s="82" t="str">
        <f>VLOOKUP(I10840,PGStock[],2,FALSE)</f>
        <v>Shwe Man ကော်ဗူး (1 Liter)</v>
      </c>
      <c r="K10840" s="71">
        <f>VLOOKUP(I10840,PGStock[],3,FALSE)</f>
        <v>1</v>
      </c>
      <c r="L10840" s="47">
        <v>1</v>
      </c>
      <c r="M10840" s="47">
        <f>VLOOKUP(I10840,PGStock[],6,FALSE)</f>
        <v>100</v>
      </c>
      <c r="N10840" s="47">
        <f>+PGSales!$L10840*PGSales!$M10840</f>
        <v>100</v>
      </c>
    </row>
    <row r="10841" spans="1:14" hidden="1" x14ac:dyDescent="0.25">
      <c r="A10841" s="77">
        <f t="shared" si="1240"/>
        <v>2025</v>
      </c>
      <c r="B10841" s="77">
        <f t="shared" si="1241"/>
        <v>9</v>
      </c>
      <c r="C10841" s="73">
        <v>45918</v>
      </c>
      <c r="D10841" s="79" t="s">
        <v>70</v>
      </c>
      <c r="E10841" s="80" t="s">
        <v>370</v>
      </c>
      <c r="F10841" s="81" t="str">
        <f>VLOOKUP(E10841,Customer[],2,FALSE)</f>
        <v>Paint Taime Thaung</v>
      </c>
      <c r="G10841" s="69" t="str">
        <f>VLOOKUP(E10841,Customer[],3,FALSE)</f>
        <v>Aye Yake Nyein Rd</v>
      </c>
      <c r="H10841" s="69" t="str">
        <f>VLOOKUP(E10841,Customer[],4,FALSE)</f>
        <v>Hlaing Thar Yar</v>
      </c>
      <c r="I10841" s="48" t="s">
        <v>958</v>
      </c>
      <c r="J10841" s="82" t="str">
        <f>VLOOKUP(I10841,PGStock[],2,FALSE)</f>
        <v>Shwe Man 680ml</v>
      </c>
      <c r="K10841" s="71">
        <f>VLOOKUP(I10841,PGStock[],3,FALSE)</f>
        <v>0.68</v>
      </c>
      <c r="L10841" s="47">
        <v>2</v>
      </c>
      <c r="M10841" s="47">
        <f>VLOOKUP(I10841,PGStock[],6,FALSE)</f>
        <v>100</v>
      </c>
      <c r="N10841" s="47">
        <f>+PGSales!$L10841*PGSales!$M10841</f>
        <v>200</v>
      </c>
    </row>
    <row r="10842" spans="1:14" hidden="1" x14ac:dyDescent="0.25">
      <c r="A10842" s="77">
        <f t="shared" si="1240"/>
        <v>2025</v>
      </c>
      <c r="B10842" s="77">
        <f t="shared" si="1241"/>
        <v>9</v>
      </c>
      <c r="C10842" s="73">
        <v>45918</v>
      </c>
      <c r="D10842" s="79" t="s">
        <v>70</v>
      </c>
      <c r="E10842" s="80" t="s">
        <v>370</v>
      </c>
      <c r="F10842" s="81" t="str">
        <f>VLOOKUP(E10842,Customer[],2,FALSE)</f>
        <v>Paint Taime Thaung</v>
      </c>
      <c r="G10842" s="69" t="str">
        <f>VLOOKUP(E10842,Customer[],3,FALSE)</f>
        <v>Aye Yake Nyein Rd</v>
      </c>
      <c r="H10842" s="69" t="str">
        <f>VLOOKUP(E10842,Customer[],4,FALSE)</f>
        <v>Hlaing Thar Yar</v>
      </c>
      <c r="I10842" s="48" t="s">
        <v>959</v>
      </c>
      <c r="J10842" s="82" t="str">
        <f>VLOOKUP(I10842,PGStock[],2,FALSE)</f>
        <v>Shwe Man ကော်ဗူး (1 Liter)</v>
      </c>
      <c r="K10842" s="71">
        <f>VLOOKUP(I10842,PGStock[],3,FALSE)</f>
        <v>1</v>
      </c>
      <c r="L10842" s="47">
        <v>2</v>
      </c>
      <c r="M10842" s="47">
        <f>VLOOKUP(I10842,PGStock[],6,FALSE)</f>
        <v>100</v>
      </c>
      <c r="N10842" s="47">
        <f>+PGSales!$L10842*PGSales!$M10842</f>
        <v>200</v>
      </c>
    </row>
    <row r="10843" spans="1:14" hidden="1" x14ac:dyDescent="0.25">
      <c r="A10843" s="77">
        <f t="shared" si="1240"/>
        <v>2025</v>
      </c>
      <c r="B10843" s="77">
        <f t="shared" si="1241"/>
        <v>9</v>
      </c>
      <c r="C10843" s="73">
        <v>45918</v>
      </c>
      <c r="D10843" s="79" t="s">
        <v>68</v>
      </c>
      <c r="E10843" s="80" t="s">
        <v>369</v>
      </c>
      <c r="F10843" s="81" t="str">
        <f>VLOOKUP(E10843,Customer[],2,FALSE)</f>
        <v>Min Thar Gyi</v>
      </c>
      <c r="G10843" s="69" t="str">
        <f>VLOOKUP(E10843,Customer[],3,FALSE)</f>
        <v>Aye Yake Nyein Rd</v>
      </c>
      <c r="H10843" s="69" t="str">
        <f>VLOOKUP(E10843,Customer[],4,FALSE)</f>
        <v>Hlaing Thar Yar</v>
      </c>
      <c r="I10843" s="48" t="s">
        <v>958</v>
      </c>
      <c r="J10843" s="82" t="str">
        <f>VLOOKUP(I10843,PGStock[],2,FALSE)</f>
        <v>Shwe Man 680ml</v>
      </c>
      <c r="K10843" s="71">
        <f>VLOOKUP(I10843,PGStock[],3,FALSE)</f>
        <v>0.68</v>
      </c>
      <c r="L10843" s="47">
        <v>1</v>
      </c>
      <c r="M10843" s="47">
        <f>VLOOKUP(I10843,PGStock[],6,FALSE)</f>
        <v>100</v>
      </c>
      <c r="N10843" s="47">
        <f>+PGSales!$L10843*PGSales!$M10843</f>
        <v>100</v>
      </c>
    </row>
    <row r="10844" spans="1:14" hidden="1" x14ac:dyDescent="0.25">
      <c r="A10844" s="77">
        <f t="shared" si="1240"/>
        <v>2025</v>
      </c>
      <c r="B10844" s="77">
        <f t="shared" si="1241"/>
        <v>9</v>
      </c>
      <c r="C10844" s="73">
        <v>45918</v>
      </c>
      <c r="D10844" s="79" t="s">
        <v>68</v>
      </c>
      <c r="E10844" s="80" t="s">
        <v>369</v>
      </c>
      <c r="F10844" s="81" t="str">
        <f>VLOOKUP(E10844,Customer[],2,FALSE)</f>
        <v>Min Thar Gyi</v>
      </c>
      <c r="G10844" s="69" t="str">
        <f>VLOOKUP(E10844,Customer[],3,FALSE)</f>
        <v>Aye Yake Nyein Rd</v>
      </c>
      <c r="H10844" s="69" t="str">
        <f>VLOOKUP(E10844,Customer[],4,FALSE)</f>
        <v>Hlaing Thar Yar</v>
      </c>
      <c r="I10844" s="48" t="s">
        <v>959</v>
      </c>
      <c r="J10844" s="82" t="str">
        <f>VLOOKUP(I10844,PGStock[],2,FALSE)</f>
        <v>Shwe Man ကော်ဗူး (1 Liter)</v>
      </c>
      <c r="K10844" s="71">
        <f>VLOOKUP(I10844,PGStock[],3,FALSE)</f>
        <v>1</v>
      </c>
      <c r="L10844" s="47">
        <v>3</v>
      </c>
      <c r="M10844" s="47">
        <f>VLOOKUP(I10844,PGStock[],6,FALSE)</f>
        <v>100</v>
      </c>
      <c r="N10844" s="47">
        <f>+PGSales!$L10844*PGSales!$M10844</f>
        <v>300</v>
      </c>
    </row>
    <row r="10845" spans="1:14" hidden="1" x14ac:dyDescent="0.25">
      <c r="A10845" s="77">
        <f t="shared" si="1240"/>
        <v>2025</v>
      </c>
      <c r="B10845" s="77">
        <f t="shared" si="1241"/>
        <v>9</v>
      </c>
      <c r="C10845" s="73">
        <v>45918</v>
      </c>
      <c r="D10845" s="79" t="s">
        <v>74</v>
      </c>
      <c r="E10845" s="80" t="s">
        <v>1087</v>
      </c>
      <c r="F10845" s="81" t="str">
        <f>VLOOKUP(E10845,Customer[],2,FALSE)</f>
        <v>Mate Swe Sit</v>
      </c>
      <c r="G10845" s="69" t="str">
        <f>VLOOKUP(E10845,Customer[],3,FALSE)</f>
        <v>Nyoun Your Rd</v>
      </c>
      <c r="H10845" s="69" t="str">
        <f>VLOOKUP(E10845,Customer[],4,FALSE)</f>
        <v>Hlaing Thar Yar</v>
      </c>
      <c r="I10845" s="48" t="s">
        <v>958</v>
      </c>
      <c r="J10845" s="82" t="str">
        <f>VLOOKUP(I10845,PGStock[],2,FALSE)</f>
        <v>Shwe Man 680ml</v>
      </c>
      <c r="K10845" s="71">
        <f>VLOOKUP(I10845,PGStock[],3,FALSE)</f>
        <v>0.68</v>
      </c>
      <c r="L10845" s="47">
        <v>1</v>
      </c>
      <c r="M10845" s="47">
        <f>VLOOKUP(I10845,PGStock[],6,FALSE)</f>
        <v>100</v>
      </c>
      <c r="N10845" s="47">
        <f>+PGSales!$L10845*PGSales!$M10845</f>
        <v>100</v>
      </c>
    </row>
    <row r="10846" spans="1:14" hidden="1" x14ac:dyDescent="0.25">
      <c r="A10846" s="77">
        <f t="shared" si="1240"/>
        <v>2025</v>
      </c>
      <c r="B10846" s="77">
        <f t="shared" si="1241"/>
        <v>9</v>
      </c>
      <c r="C10846" s="73">
        <v>45918</v>
      </c>
      <c r="D10846" s="79" t="s">
        <v>74</v>
      </c>
      <c r="E10846" s="80" t="s">
        <v>1087</v>
      </c>
      <c r="F10846" s="81" t="str">
        <f>VLOOKUP(E10846,Customer[],2,FALSE)</f>
        <v>Mate Swe Sit</v>
      </c>
      <c r="G10846" s="69" t="str">
        <f>VLOOKUP(E10846,Customer[],3,FALSE)</f>
        <v>Nyoun Your Rd</v>
      </c>
      <c r="H10846" s="69" t="str">
        <f>VLOOKUP(E10846,Customer[],4,FALSE)</f>
        <v>Hlaing Thar Yar</v>
      </c>
      <c r="I10846" s="48" t="s">
        <v>959</v>
      </c>
      <c r="J10846" s="82" t="str">
        <f>VLOOKUP(I10846,PGStock[],2,FALSE)</f>
        <v>Shwe Man ကော်ဗူး (1 Liter)</v>
      </c>
      <c r="K10846" s="71">
        <f>VLOOKUP(I10846,PGStock[],3,FALSE)</f>
        <v>1</v>
      </c>
      <c r="L10846" s="47">
        <v>2</v>
      </c>
      <c r="M10846" s="47">
        <f>VLOOKUP(I10846,PGStock[],6,FALSE)</f>
        <v>100</v>
      </c>
      <c r="N10846" s="47">
        <f>+PGSales!$L10846*PGSales!$M10846</f>
        <v>200</v>
      </c>
    </row>
    <row r="10847" spans="1:14" hidden="1" x14ac:dyDescent="0.25">
      <c r="A10847" s="77">
        <f t="shared" si="1240"/>
        <v>2025</v>
      </c>
      <c r="B10847" s="77">
        <f t="shared" si="1241"/>
        <v>9</v>
      </c>
      <c r="C10847" s="73">
        <v>45918</v>
      </c>
      <c r="D10847" s="79" t="s">
        <v>878</v>
      </c>
      <c r="E10847" s="80" t="s">
        <v>467</v>
      </c>
      <c r="F10847" s="81" t="str">
        <f>VLOOKUP(E10847,Customer[],2,FALSE)</f>
        <v>ANT Store</v>
      </c>
      <c r="G10847" s="69" t="str">
        <f>VLOOKUP(E10847,Customer[],3,FALSE)</f>
        <v>Sake kan Thar Rd</v>
      </c>
      <c r="H10847" s="69" t="str">
        <f>VLOOKUP(E10847,Customer[],4,FALSE)</f>
        <v>Hlaing Thar Yar</v>
      </c>
      <c r="I10847" s="48" t="s">
        <v>959</v>
      </c>
      <c r="J10847" s="82" t="str">
        <f>VLOOKUP(I10847,PGStock[],2,FALSE)</f>
        <v>Shwe Man ကော်ဗူး (1 Liter)</v>
      </c>
      <c r="K10847" s="71">
        <f>VLOOKUP(I10847,PGStock[],3,FALSE)</f>
        <v>1</v>
      </c>
      <c r="L10847" s="47">
        <v>2</v>
      </c>
      <c r="M10847" s="47">
        <f>VLOOKUP(I10847,PGStock[],6,FALSE)</f>
        <v>100</v>
      </c>
      <c r="N10847" s="47">
        <f>+PGSales!$L10847*PGSales!$M10847</f>
        <v>200</v>
      </c>
    </row>
    <row r="10848" spans="1:14" hidden="1" x14ac:dyDescent="0.25">
      <c r="A10848" s="77">
        <f t="shared" ref="A10848:A10862" si="1242">YEAR(C10848)</f>
        <v>2025</v>
      </c>
      <c r="B10848" s="77">
        <f t="shared" ref="B10848:B10862" si="1243">MONTH(C10848)</f>
        <v>9</v>
      </c>
      <c r="C10848" s="73">
        <v>45918</v>
      </c>
      <c r="D10848" s="79" t="s">
        <v>4</v>
      </c>
      <c r="E10848" s="80" t="s">
        <v>435</v>
      </c>
      <c r="F10848" s="81" t="str">
        <f>VLOOKUP(E10848,Customer[],2,FALSE)</f>
        <v>Hlaing Bwar1</v>
      </c>
      <c r="G10848" s="69" t="str">
        <f>VLOOKUP(E10848,Customer[],3,FALSE)</f>
        <v>Paddue Rd</v>
      </c>
      <c r="H10848" s="69" t="str">
        <f>VLOOKUP(E10848,Customer[],4,FALSE)</f>
        <v>Hlaing Thar Yar</v>
      </c>
      <c r="I10848" s="48" t="s">
        <v>958</v>
      </c>
      <c r="J10848" s="82" t="str">
        <f>VLOOKUP(I10848,PGStock[],2,FALSE)</f>
        <v>Shwe Man 680ml</v>
      </c>
      <c r="K10848" s="71">
        <f>VLOOKUP(I10848,PGStock[],3,FALSE)</f>
        <v>0.68</v>
      </c>
      <c r="L10848" s="47">
        <v>1</v>
      </c>
      <c r="M10848" s="47">
        <f>VLOOKUP(I10848,PGStock[],6,FALSE)</f>
        <v>100</v>
      </c>
      <c r="N10848" s="47">
        <f>+PGSales!$L10848*PGSales!$M10848</f>
        <v>100</v>
      </c>
    </row>
    <row r="10849" spans="1:14" hidden="1" x14ac:dyDescent="0.25">
      <c r="A10849" s="77">
        <f t="shared" si="1242"/>
        <v>2025</v>
      </c>
      <c r="B10849" s="77">
        <f t="shared" si="1243"/>
        <v>9</v>
      </c>
      <c r="C10849" s="73">
        <v>45918</v>
      </c>
      <c r="D10849" s="79" t="s">
        <v>4</v>
      </c>
      <c r="E10849" s="80" t="s">
        <v>435</v>
      </c>
      <c r="F10849" s="81" t="str">
        <f>VLOOKUP(E10849,Customer[],2,FALSE)</f>
        <v>Hlaing Bwar1</v>
      </c>
      <c r="G10849" s="69" t="str">
        <f>VLOOKUP(E10849,Customer[],3,FALSE)</f>
        <v>Paddue Rd</v>
      </c>
      <c r="H10849" s="69" t="str">
        <f>VLOOKUP(E10849,Customer[],4,FALSE)</f>
        <v>Hlaing Thar Yar</v>
      </c>
      <c r="I10849" s="48" t="s">
        <v>959</v>
      </c>
      <c r="J10849" s="82" t="str">
        <f>VLOOKUP(I10849,PGStock[],2,FALSE)</f>
        <v>Shwe Man ကော်ဗူး (1 Liter)</v>
      </c>
      <c r="K10849" s="71">
        <f>VLOOKUP(I10849,PGStock[],3,FALSE)</f>
        <v>1</v>
      </c>
      <c r="L10849" s="47">
        <v>4</v>
      </c>
      <c r="M10849" s="47">
        <f>VLOOKUP(I10849,PGStock[],6,FALSE)</f>
        <v>100</v>
      </c>
      <c r="N10849" s="47">
        <f>+PGSales!$L10849*PGSales!$M10849</f>
        <v>400</v>
      </c>
    </row>
    <row r="10850" spans="1:14" hidden="1" x14ac:dyDescent="0.25">
      <c r="A10850" s="77">
        <f t="shared" si="1242"/>
        <v>2025</v>
      </c>
      <c r="B10850" s="77">
        <f t="shared" si="1243"/>
        <v>9</v>
      </c>
      <c r="C10850" s="73">
        <v>45918</v>
      </c>
      <c r="D10850" s="79" t="s">
        <v>109</v>
      </c>
      <c r="E10850" s="80">
        <v>124</v>
      </c>
      <c r="F10850" s="81" t="str">
        <f>VLOOKUP(E10850,Customer[],2,FALSE)</f>
        <v>124 Store</v>
      </c>
      <c r="G10850" s="69" t="str">
        <f>VLOOKUP(E10850,Customer[],3,FALSE)</f>
        <v>Padamyar Rd</v>
      </c>
      <c r="H10850" s="69" t="str">
        <f>VLOOKUP(E10850,Customer[],4,FALSE)</f>
        <v>Hlaing Thar Yar</v>
      </c>
      <c r="I10850" s="48" t="s">
        <v>958</v>
      </c>
      <c r="J10850" s="82" t="str">
        <f>VLOOKUP(I10850,PGStock[],2,FALSE)</f>
        <v>Shwe Man 680ml</v>
      </c>
      <c r="K10850" s="71">
        <f>VLOOKUP(I10850,PGStock[],3,FALSE)</f>
        <v>0.68</v>
      </c>
      <c r="L10850" s="47">
        <v>3</v>
      </c>
      <c r="M10850" s="47">
        <f>VLOOKUP(I10850,PGStock[],6,FALSE)</f>
        <v>100</v>
      </c>
      <c r="N10850" s="47">
        <f>+PGSales!$L10850*PGSales!$M10850</f>
        <v>300</v>
      </c>
    </row>
    <row r="10851" spans="1:14" hidden="1" x14ac:dyDescent="0.25">
      <c r="A10851" s="77">
        <f t="shared" si="1242"/>
        <v>2025</v>
      </c>
      <c r="B10851" s="77">
        <f t="shared" si="1243"/>
        <v>9</v>
      </c>
      <c r="C10851" s="73">
        <v>45918</v>
      </c>
      <c r="D10851" s="79" t="s">
        <v>109</v>
      </c>
      <c r="E10851" s="80">
        <v>124</v>
      </c>
      <c r="F10851" s="81" t="str">
        <f>VLOOKUP(E10851,Customer[],2,FALSE)</f>
        <v>124 Store</v>
      </c>
      <c r="G10851" s="69" t="str">
        <f>VLOOKUP(E10851,Customer[],3,FALSE)</f>
        <v>Padamyar Rd</v>
      </c>
      <c r="H10851" s="69" t="str">
        <f>VLOOKUP(E10851,Customer[],4,FALSE)</f>
        <v>Hlaing Thar Yar</v>
      </c>
      <c r="I10851" s="48" t="s">
        <v>959</v>
      </c>
      <c r="J10851" s="82" t="str">
        <f>VLOOKUP(I10851,PGStock[],2,FALSE)</f>
        <v>Shwe Man ကော်ဗူး (1 Liter)</v>
      </c>
      <c r="K10851" s="71">
        <f>VLOOKUP(I10851,PGStock[],3,FALSE)</f>
        <v>1</v>
      </c>
      <c r="L10851" s="47">
        <v>6</v>
      </c>
      <c r="M10851" s="47">
        <f>VLOOKUP(I10851,PGStock[],6,FALSE)</f>
        <v>100</v>
      </c>
      <c r="N10851" s="47">
        <f>+PGSales!$L10851*PGSales!$M10851</f>
        <v>600</v>
      </c>
    </row>
    <row r="10852" spans="1:14" hidden="1" x14ac:dyDescent="0.25">
      <c r="A10852" s="77">
        <f t="shared" si="1242"/>
        <v>2025</v>
      </c>
      <c r="B10852" s="77">
        <f t="shared" si="1243"/>
        <v>9</v>
      </c>
      <c r="C10852" s="73">
        <v>45918</v>
      </c>
      <c r="D10852" s="79" t="s">
        <v>60</v>
      </c>
      <c r="E10852" s="80" t="s">
        <v>290</v>
      </c>
      <c r="F10852" s="81" t="str">
        <f>VLOOKUP(E10852,Customer[],2,FALSE)</f>
        <v>Toe Twat Wai</v>
      </c>
      <c r="G10852" s="69" t="str">
        <f>VLOOKUP(E10852,Customer[],3,FALSE)</f>
        <v>Badamar St</v>
      </c>
      <c r="H10852" s="69" t="str">
        <f>VLOOKUP(E10852,Customer[],4,FALSE)</f>
        <v xml:space="preserve">Shwepyithar </v>
      </c>
      <c r="I10852" s="48" t="s">
        <v>958</v>
      </c>
      <c r="J10852" s="82" t="str">
        <f>VLOOKUP(I10852,PGStock[],2,FALSE)</f>
        <v>Shwe Man 680ml</v>
      </c>
      <c r="K10852" s="71">
        <f>VLOOKUP(I10852,PGStock[],3,FALSE)</f>
        <v>0.68</v>
      </c>
      <c r="L10852" s="47">
        <v>3</v>
      </c>
      <c r="M10852" s="47">
        <f>VLOOKUP(I10852,PGStock[],6,FALSE)</f>
        <v>100</v>
      </c>
      <c r="N10852" s="47">
        <f>+PGSales!$L10852*PGSales!$M10852</f>
        <v>300</v>
      </c>
    </row>
    <row r="10853" spans="1:14" hidden="1" x14ac:dyDescent="0.25">
      <c r="A10853" s="77">
        <f t="shared" si="1242"/>
        <v>2025</v>
      </c>
      <c r="B10853" s="77">
        <f t="shared" si="1243"/>
        <v>9</v>
      </c>
      <c r="C10853" s="73">
        <v>45918</v>
      </c>
      <c r="D10853" s="79" t="s">
        <v>60</v>
      </c>
      <c r="E10853" s="80" t="s">
        <v>290</v>
      </c>
      <c r="F10853" s="81" t="str">
        <f>VLOOKUP(E10853,Customer[],2,FALSE)</f>
        <v>Toe Twat Wai</v>
      </c>
      <c r="G10853" s="69" t="str">
        <f>VLOOKUP(E10853,Customer[],3,FALSE)</f>
        <v>Badamar St</v>
      </c>
      <c r="H10853" s="69" t="str">
        <f>VLOOKUP(E10853,Customer[],4,FALSE)</f>
        <v xml:space="preserve">Shwepyithar </v>
      </c>
      <c r="I10853" s="48" t="s">
        <v>959</v>
      </c>
      <c r="J10853" s="82" t="str">
        <f>VLOOKUP(I10853,PGStock[],2,FALSE)</f>
        <v>Shwe Man ကော်ဗူး (1 Liter)</v>
      </c>
      <c r="K10853" s="71">
        <f>VLOOKUP(I10853,PGStock[],3,FALSE)</f>
        <v>1</v>
      </c>
      <c r="L10853" s="47">
        <v>2</v>
      </c>
      <c r="M10853" s="47">
        <f>VLOOKUP(I10853,PGStock[],6,FALSE)</f>
        <v>100</v>
      </c>
      <c r="N10853" s="47">
        <f>+PGSales!$L10853*PGSales!$M10853</f>
        <v>200</v>
      </c>
    </row>
    <row r="10854" spans="1:14" hidden="1" x14ac:dyDescent="0.25">
      <c r="A10854" s="77">
        <f t="shared" si="1242"/>
        <v>2025</v>
      </c>
      <c r="B10854" s="77">
        <f t="shared" si="1243"/>
        <v>9</v>
      </c>
      <c r="C10854" s="73">
        <v>45918</v>
      </c>
      <c r="D10854" s="79" t="s">
        <v>66</v>
      </c>
      <c r="E10854" s="80" t="s">
        <v>1088</v>
      </c>
      <c r="F10854" s="81" t="str">
        <f>VLOOKUP(E10854,Customer[],2,FALSE)</f>
        <v>Than Htet Aung</v>
      </c>
      <c r="G10854" s="69" t="str">
        <f>VLOOKUP(E10854,Customer[],3,FALSE)</f>
        <v>Palal rd</v>
      </c>
      <c r="H10854" s="69" t="str">
        <f>VLOOKUP(E10854,Customer[],4,FALSE)</f>
        <v xml:space="preserve">Shwepyithar </v>
      </c>
      <c r="I10854" s="48" t="s">
        <v>959</v>
      </c>
      <c r="J10854" s="82" t="str">
        <f>VLOOKUP(I10854,PGStock[],2,FALSE)</f>
        <v>Shwe Man ကော်ဗူး (1 Liter)</v>
      </c>
      <c r="K10854" s="71">
        <f>VLOOKUP(I10854,PGStock[],3,FALSE)</f>
        <v>1</v>
      </c>
      <c r="L10854" s="47">
        <v>1</v>
      </c>
      <c r="M10854" s="47">
        <f>VLOOKUP(I10854,PGStock[],6,FALSE)</f>
        <v>100</v>
      </c>
      <c r="N10854" s="47">
        <f>+PGSales!$L10854*PGSales!$M10854</f>
        <v>100</v>
      </c>
    </row>
    <row r="10855" spans="1:14" hidden="1" x14ac:dyDescent="0.25">
      <c r="A10855" s="77">
        <f t="shared" si="1242"/>
        <v>2025</v>
      </c>
      <c r="B10855" s="77">
        <f t="shared" si="1243"/>
        <v>9</v>
      </c>
      <c r="C10855" s="73">
        <v>45918</v>
      </c>
      <c r="D10855" s="79" t="s">
        <v>885</v>
      </c>
      <c r="E10855" s="80" t="s">
        <v>662</v>
      </c>
      <c r="F10855" s="81" t="str">
        <f>VLOOKUP(E10855,Customer[],2,FALSE)</f>
        <v>U Myint Soe</v>
      </c>
      <c r="G10855" s="69" t="str">
        <f>VLOOKUP(E10855,Customer[],3,FALSE)</f>
        <v>Danyaekone Rd</v>
      </c>
      <c r="H10855" s="69" t="str">
        <f>VLOOKUP(E10855,Customer[],4,FALSE)</f>
        <v xml:space="preserve">Shwepyithar </v>
      </c>
      <c r="I10855" s="48" t="s">
        <v>958</v>
      </c>
      <c r="J10855" s="82" t="str">
        <f>VLOOKUP(I10855,PGStock[],2,FALSE)</f>
        <v>Shwe Man 680ml</v>
      </c>
      <c r="K10855" s="71">
        <f>VLOOKUP(I10855,PGStock[],3,FALSE)</f>
        <v>0.68</v>
      </c>
      <c r="L10855" s="47">
        <v>1</v>
      </c>
      <c r="M10855" s="47">
        <f>VLOOKUP(I10855,PGStock[],6,FALSE)</f>
        <v>100</v>
      </c>
      <c r="N10855" s="47">
        <f>+PGSales!$L10855*PGSales!$M10855</f>
        <v>100</v>
      </c>
    </row>
    <row r="10856" spans="1:14" hidden="1" x14ac:dyDescent="0.25">
      <c r="A10856" s="77">
        <f t="shared" si="1242"/>
        <v>2025</v>
      </c>
      <c r="B10856" s="77">
        <f t="shared" si="1243"/>
        <v>9</v>
      </c>
      <c r="C10856" s="73">
        <v>45918</v>
      </c>
      <c r="D10856" s="79" t="s">
        <v>885</v>
      </c>
      <c r="E10856" s="80" t="s">
        <v>662</v>
      </c>
      <c r="F10856" s="81" t="str">
        <f>VLOOKUP(E10856,Customer[],2,FALSE)</f>
        <v>U Myint Soe</v>
      </c>
      <c r="G10856" s="69" t="str">
        <f>VLOOKUP(E10856,Customer[],3,FALSE)</f>
        <v>Danyaekone Rd</v>
      </c>
      <c r="H10856" s="69" t="str">
        <f>VLOOKUP(E10856,Customer[],4,FALSE)</f>
        <v xml:space="preserve">Shwepyithar </v>
      </c>
      <c r="I10856" s="48" t="s">
        <v>959</v>
      </c>
      <c r="J10856" s="82" t="str">
        <f>VLOOKUP(I10856,PGStock[],2,FALSE)</f>
        <v>Shwe Man ကော်ဗူး (1 Liter)</v>
      </c>
      <c r="K10856" s="71">
        <f>VLOOKUP(I10856,PGStock[],3,FALSE)</f>
        <v>1</v>
      </c>
      <c r="L10856" s="47">
        <v>2</v>
      </c>
      <c r="M10856" s="47">
        <f>VLOOKUP(I10856,PGStock[],6,FALSE)</f>
        <v>100</v>
      </c>
      <c r="N10856" s="47">
        <f>+PGSales!$L10856*PGSales!$M10856</f>
        <v>200</v>
      </c>
    </row>
    <row r="10857" spans="1:14" hidden="1" x14ac:dyDescent="0.25">
      <c r="A10857" s="77">
        <f t="shared" si="1242"/>
        <v>2025</v>
      </c>
      <c r="B10857" s="77">
        <f t="shared" si="1243"/>
        <v>9</v>
      </c>
      <c r="C10857" s="73">
        <v>45919</v>
      </c>
      <c r="D10857" s="79" t="s">
        <v>115</v>
      </c>
      <c r="E10857" s="80" t="s">
        <v>595</v>
      </c>
      <c r="F10857" s="81" t="str">
        <f>VLOOKUP(E10857,Customer[],2,FALSE)</f>
        <v>Shwe Yee Linn</v>
      </c>
      <c r="G10857" s="69" t="str">
        <f>VLOOKUP(E10857,Customer[],3,FALSE)</f>
        <v>Padamyar Rd</v>
      </c>
      <c r="H10857" s="69" t="str">
        <f>VLOOKUP(E10857,Customer[],4,FALSE)</f>
        <v>Mangalardon</v>
      </c>
      <c r="I10857" s="48" t="s">
        <v>959</v>
      </c>
      <c r="J10857" s="82" t="str">
        <f>VLOOKUP(I10857,PGStock[],2,FALSE)</f>
        <v>Shwe Man ကော်ဗူး (1 Liter)</v>
      </c>
      <c r="K10857" s="71">
        <f>VLOOKUP(I10857,PGStock[],3,FALSE)</f>
        <v>1</v>
      </c>
      <c r="L10857" s="47">
        <v>3</v>
      </c>
      <c r="M10857" s="47">
        <f>VLOOKUP(I10857,PGStock[],6,FALSE)</f>
        <v>100</v>
      </c>
      <c r="N10857" s="47">
        <f>+PGSales!$L10857*PGSales!$M10857</f>
        <v>300</v>
      </c>
    </row>
    <row r="10858" spans="1:14" hidden="1" x14ac:dyDescent="0.25">
      <c r="A10858" s="77">
        <f t="shared" si="1242"/>
        <v>2025</v>
      </c>
      <c r="B10858" s="77">
        <f t="shared" si="1243"/>
        <v>9</v>
      </c>
      <c r="C10858" s="73">
        <v>45919</v>
      </c>
      <c r="D10858" s="79" t="s">
        <v>1</v>
      </c>
      <c r="E10858" s="80" t="s">
        <v>936</v>
      </c>
      <c r="F10858" s="81" t="str">
        <f>VLOOKUP(E10858,Customer[],2,FALSE)</f>
        <v>KK Store</v>
      </c>
      <c r="G10858" s="69" t="str">
        <f>VLOOKUP(E10858,Customer[],3,FALSE)</f>
        <v>Palal Lansone  rd</v>
      </c>
      <c r="H10858" s="69" t="str">
        <f>VLOOKUP(E10858,Customer[],4,FALSE)</f>
        <v>Mangalardon</v>
      </c>
      <c r="I10858" s="48" t="s">
        <v>959</v>
      </c>
      <c r="J10858" s="82" t="str">
        <f>VLOOKUP(I10858,PGStock[],2,FALSE)</f>
        <v>Shwe Man ကော်ဗူး (1 Liter)</v>
      </c>
      <c r="K10858" s="71">
        <f>VLOOKUP(I10858,PGStock[],3,FALSE)</f>
        <v>1</v>
      </c>
      <c r="L10858" s="47">
        <v>5</v>
      </c>
      <c r="M10858" s="47">
        <f>VLOOKUP(I10858,PGStock[],6,FALSE)</f>
        <v>100</v>
      </c>
      <c r="N10858" s="47">
        <f>+PGSales!$L10858*PGSales!$M10858</f>
        <v>500</v>
      </c>
    </row>
    <row r="10859" spans="1:14" hidden="1" x14ac:dyDescent="0.25">
      <c r="A10859" s="77">
        <f t="shared" si="1242"/>
        <v>2025</v>
      </c>
      <c r="B10859" s="77">
        <f t="shared" si="1243"/>
        <v>9</v>
      </c>
      <c r="C10859" s="73">
        <v>45919</v>
      </c>
      <c r="D10859" s="79" t="s">
        <v>2</v>
      </c>
      <c r="E10859" s="80" t="s">
        <v>235</v>
      </c>
      <c r="F10859" s="81" t="str">
        <f>VLOOKUP(E10859,Customer[],2,FALSE)</f>
        <v>Satkyar Shweyee</v>
      </c>
      <c r="G10859" s="69" t="str">
        <f>VLOOKUP(E10859,Customer[],3,FALSE)</f>
        <v>Joephyu Lanthaw Rd</v>
      </c>
      <c r="H10859" s="69" t="str">
        <f>VLOOKUP(E10859,Customer[],4,FALSE)</f>
        <v>Mangalardon</v>
      </c>
      <c r="I10859" s="48" t="s">
        <v>958</v>
      </c>
      <c r="J10859" s="82" t="str">
        <f>VLOOKUP(I10859,PGStock[],2,FALSE)</f>
        <v>Shwe Man 680ml</v>
      </c>
      <c r="K10859" s="71">
        <f>VLOOKUP(I10859,PGStock[],3,FALSE)</f>
        <v>0.68</v>
      </c>
      <c r="L10859" s="47">
        <v>9</v>
      </c>
      <c r="M10859" s="47">
        <f>VLOOKUP(I10859,PGStock[],6,FALSE)</f>
        <v>100</v>
      </c>
      <c r="N10859" s="47">
        <f>+PGSales!$L10859*PGSales!$M10859</f>
        <v>900</v>
      </c>
    </row>
    <row r="10860" spans="1:14" hidden="1" x14ac:dyDescent="0.25">
      <c r="A10860" s="77">
        <f t="shared" si="1242"/>
        <v>2025</v>
      </c>
      <c r="B10860" s="77">
        <f t="shared" si="1243"/>
        <v>9</v>
      </c>
      <c r="C10860" s="73">
        <v>45919</v>
      </c>
      <c r="D10860" s="79" t="s">
        <v>2</v>
      </c>
      <c r="E10860" s="80" t="s">
        <v>235</v>
      </c>
      <c r="F10860" s="81" t="str">
        <f>VLOOKUP(E10860,Customer[],2,FALSE)</f>
        <v>Satkyar Shweyee</v>
      </c>
      <c r="G10860" s="69" t="str">
        <f>VLOOKUP(E10860,Customer[],3,FALSE)</f>
        <v>Joephyu Lanthaw Rd</v>
      </c>
      <c r="H10860" s="69" t="str">
        <f>VLOOKUP(E10860,Customer[],4,FALSE)</f>
        <v>Mangalardon</v>
      </c>
      <c r="I10860" s="48" t="s">
        <v>959</v>
      </c>
      <c r="J10860" s="82" t="str">
        <f>VLOOKUP(I10860,PGStock[],2,FALSE)</f>
        <v>Shwe Man ကော်ဗူး (1 Liter)</v>
      </c>
      <c r="K10860" s="71">
        <f>VLOOKUP(I10860,PGStock[],3,FALSE)</f>
        <v>1</v>
      </c>
      <c r="L10860" s="47">
        <v>4</v>
      </c>
      <c r="M10860" s="47">
        <f>VLOOKUP(I10860,PGStock[],6,FALSE)</f>
        <v>100</v>
      </c>
      <c r="N10860" s="47">
        <f>+PGSales!$L10860*PGSales!$M10860</f>
        <v>400</v>
      </c>
    </row>
    <row r="10861" spans="1:14" hidden="1" x14ac:dyDescent="0.25">
      <c r="A10861" s="77">
        <f t="shared" si="1242"/>
        <v>2025</v>
      </c>
      <c r="B10861" s="77">
        <f t="shared" si="1243"/>
        <v>9</v>
      </c>
      <c r="C10861" s="73">
        <v>45919</v>
      </c>
      <c r="D10861" s="79" t="s">
        <v>62</v>
      </c>
      <c r="E10861" s="80" t="s">
        <v>1085</v>
      </c>
      <c r="F10861" s="81" t="str">
        <f>VLOOKUP(E10861,Customer[],2,FALSE)</f>
        <v>Ko Aung Kyaw moe</v>
      </c>
      <c r="G10861" s="69" t="str">
        <f>VLOOKUP(E10861,Customer[],3,FALSE)</f>
        <v>Paddmar Rd</v>
      </c>
      <c r="H10861" s="69" t="str">
        <f>VLOOKUP(E10861,Customer[],4,FALSE)</f>
        <v>Mangalardon</v>
      </c>
      <c r="I10861" s="48" t="s">
        <v>958</v>
      </c>
      <c r="J10861" s="82" t="str">
        <f>VLOOKUP(I10861,PGStock[],2,FALSE)</f>
        <v>Shwe Man 680ml</v>
      </c>
      <c r="K10861" s="71">
        <f>VLOOKUP(I10861,PGStock[],3,FALSE)</f>
        <v>0.68</v>
      </c>
      <c r="L10861" s="47">
        <v>11</v>
      </c>
      <c r="M10861" s="47">
        <f>VLOOKUP(I10861,PGStock[],6,FALSE)</f>
        <v>100</v>
      </c>
      <c r="N10861" s="47">
        <f>+PGSales!$L10861*PGSales!$M10861</f>
        <v>1100</v>
      </c>
    </row>
    <row r="10862" spans="1:14" hidden="1" x14ac:dyDescent="0.25">
      <c r="A10862" s="77">
        <f t="shared" si="1242"/>
        <v>2025</v>
      </c>
      <c r="B10862" s="77">
        <f t="shared" si="1243"/>
        <v>9</v>
      </c>
      <c r="C10862" s="73">
        <v>45919</v>
      </c>
      <c r="D10862" s="79" t="s">
        <v>62</v>
      </c>
      <c r="E10862" s="80" t="s">
        <v>1085</v>
      </c>
      <c r="F10862" s="81" t="str">
        <f>VLOOKUP(E10862,Customer[],2,FALSE)</f>
        <v>Ko Aung Kyaw moe</v>
      </c>
      <c r="G10862" s="69" t="str">
        <f>VLOOKUP(E10862,Customer[],3,FALSE)</f>
        <v>Paddmar Rd</v>
      </c>
      <c r="H10862" s="69" t="str">
        <f>VLOOKUP(E10862,Customer[],4,FALSE)</f>
        <v>Mangalardon</v>
      </c>
      <c r="I10862" s="48" t="s">
        <v>959</v>
      </c>
      <c r="J10862" s="82" t="str">
        <f>VLOOKUP(I10862,PGStock[],2,FALSE)</f>
        <v>Shwe Man ကော်ဗူး (1 Liter)</v>
      </c>
      <c r="K10862" s="71">
        <f>VLOOKUP(I10862,PGStock[],3,FALSE)</f>
        <v>1</v>
      </c>
      <c r="L10862" s="47">
        <v>1</v>
      </c>
      <c r="M10862" s="47">
        <f>VLOOKUP(I10862,PGStock[],6,FALSE)</f>
        <v>100</v>
      </c>
      <c r="N10862" s="47">
        <f>+PGSales!$L10862*PGSales!$M10862</f>
        <v>100</v>
      </c>
    </row>
    <row r="10863" spans="1:14" hidden="1" x14ac:dyDescent="0.25">
      <c r="A10863" s="77">
        <f t="shared" ref="A10863:A10877" si="1244">YEAR(C10863)</f>
        <v>2025</v>
      </c>
      <c r="B10863" s="77">
        <f t="shared" ref="B10863:B10877" si="1245">MONTH(C10863)</f>
        <v>9</v>
      </c>
      <c r="C10863" s="73">
        <v>45919</v>
      </c>
      <c r="D10863" s="79" t="s">
        <v>131</v>
      </c>
      <c r="E10863" s="80" t="s">
        <v>1086</v>
      </c>
      <c r="F10863" s="81" t="str">
        <f>VLOOKUP(E10863,Customer[],2,FALSE)</f>
        <v>Feeling</v>
      </c>
      <c r="G10863" s="69" t="str">
        <f>VLOOKUP(E10863,Customer[],3,FALSE)</f>
        <v>Joune Phyu Rd</v>
      </c>
      <c r="H10863" s="69" t="str">
        <f>VLOOKUP(E10863,Customer[],4,FALSE)</f>
        <v>Mangalardon</v>
      </c>
      <c r="I10863" s="48" t="s">
        <v>958</v>
      </c>
      <c r="J10863" s="82" t="str">
        <f>VLOOKUP(I10863,PGStock[],2,FALSE)</f>
        <v>Shwe Man 680ml</v>
      </c>
      <c r="K10863" s="71">
        <f>VLOOKUP(I10863,PGStock[],3,FALSE)</f>
        <v>0.68</v>
      </c>
      <c r="L10863" s="47">
        <v>2</v>
      </c>
      <c r="M10863" s="47">
        <f>VLOOKUP(I10863,PGStock[],6,FALSE)</f>
        <v>100</v>
      </c>
      <c r="N10863" s="47">
        <f>+PGSales!$L10863*PGSales!$M10863</f>
        <v>200</v>
      </c>
    </row>
    <row r="10864" spans="1:14" hidden="1" x14ac:dyDescent="0.25">
      <c r="A10864" s="77">
        <f t="shared" si="1244"/>
        <v>2025</v>
      </c>
      <c r="B10864" s="77">
        <f t="shared" si="1245"/>
        <v>9</v>
      </c>
      <c r="C10864" s="73">
        <v>45919</v>
      </c>
      <c r="D10864" s="79" t="s">
        <v>131</v>
      </c>
      <c r="E10864" s="80" t="s">
        <v>1086</v>
      </c>
      <c r="F10864" s="81" t="str">
        <f>VLOOKUP(E10864,Customer[],2,FALSE)</f>
        <v>Feeling</v>
      </c>
      <c r="G10864" s="69" t="str">
        <f>VLOOKUP(E10864,Customer[],3,FALSE)</f>
        <v>Joune Phyu Rd</v>
      </c>
      <c r="H10864" s="69" t="str">
        <f>VLOOKUP(E10864,Customer[],4,FALSE)</f>
        <v>Mangalardon</v>
      </c>
      <c r="I10864" s="48" t="s">
        <v>959</v>
      </c>
      <c r="J10864" s="82" t="str">
        <f>VLOOKUP(I10864,PGStock[],2,FALSE)</f>
        <v>Shwe Man ကော်ဗူး (1 Liter)</v>
      </c>
      <c r="K10864" s="71">
        <f>VLOOKUP(I10864,PGStock[],3,FALSE)</f>
        <v>1</v>
      </c>
      <c r="L10864" s="47">
        <v>2</v>
      </c>
      <c r="M10864" s="47">
        <f>VLOOKUP(I10864,PGStock[],6,FALSE)</f>
        <v>100</v>
      </c>
      <c r="N10864" s="47">
        <f>+PGSales!$L10864*PGSales!$M10864</f>
        <v>200</v>
      </c>
    </row>
    <row r="10865" spans="1:14" hidden="1" x14ac:dyDescent="0.25">
      <c r="A10865" s="77">
        <f t="shared" si="1244"/>
        <v>2025</v>
      </c>
      <c r="B10865" s="77">
        <f t="shared" si="1245"/>
        <v>9</v>
      </c>
      <c r="C10865" s="73">
        <v>45919</v>
      </c>
      <c r="D10865" s="79" t="s">
        <v>275</v>
      </c>
      <c r="E10865" s="80" t="s">
        <v>468</v>
      </c>
      <c r="F10865" s="81" t="str">
        <f>VLOOKUP(E10865,Customer[],2,FALSE)</f>
        <v>Zaw</v>
      </c>
      <c r="G10865" s="69" t="str">
        <f>VLOOKUP(E10865,Customer[],3,FALSE)</f>
        <v>Kyan Sitt Thar Rd</v>
      </c>
      <c r="H10865" s="69" t="str">
        <f>VLOOKUP(E10865,Customer[],4,FALSE)</f>
        <v>Hlaing Thar Yar</v>
      </c>
      <c r="I10865" s="48" t="s">
        <v>959</v>
      </c>
      <c r="J10865" s="82" t="str">
        <f>VLOOKUP(I10865,PGStock[],2,FALSE)</f>
        <v>Shwe Man ကော်ဗူး (1 Liter)</v>
      </c>
      <c r="K10865" s="71">
        <f>VLOOKUP(I10865,PGStock[],3,FALSE)</f>
        <v>1</v>
      </c>
      <c r="L10865" s="47">
        <v>4</v>
      </c>
      <c r="M10865" s="47">
        <f>VLOOKUP(I10865,PGStock[],6,FALSE)</f>
        <v>100</v>
      </c>
      <c r="N10865" s="47">
        <f>+PGSales!$L10865*PGSales!$M10865</f>
        <v>400</v>
      </c>
    </row>
    <row r="10866" spans="1:14" hidden="1" x14ac:dyDescent="0.25">
      <c r="A10866" s="77">
        <f t="shared" si="1244"/>
        <v>2025</v>
      </c>
      <c r="B10866" s="77">
        <f t="shared" si="1245"/>
        <v>9</v>
      </c>
      <c r="C10866" s="73">
        <v>45919</v>
      </c>
      <c r="D10866" s="79" t="s">
        <v>70</v>
      </c>
      <c r="E10866" s="80" t="s">
        <v>370</v>
      </c>
      <c r="F10866" s="81" t="str">
        <f>VLOOKUP(E10866,Customer[],2,FALSE)</f>
        <v>Paint Taime Thaung</v>
      </c>
      <c r="G10866" s="69" t="str">
        <f>VLOOKUP(E10866,Customer[],3,FALSE)</f>
        <v>Aye Yake Nyein Rd</v>
      </c>
      <c r="H10866" s="69" t="str">
        <f>VLOOKUP(E10866,Customer[],4,FALSE)</f>
        <v>Hlaing Thar Yar</v>
      </c>
      <c r="I10866" s="48" t="s">
        <v>958</v>
      </c>
      <c r="J10866" s="82" t="str">
        <f>VLOOKUP(I10866,PGStock[],2,FALSE)</f>
        <v>Shwe Man 680ml</v>
      </c>
      <c r="K10866" s="71">
        <f>VLOOKUP(I10866,PGStock[],3,FALSE)</f>
        <v>0.68</v>
      </c>
      <c r="L10866" s="47">
        <v>2</v>
      </c>
      <c r="M10866" s="47">
        <f>VLOOKUP(I10866,PGStock[],6,FALSE)</f>
        <v>100</v>
      </c>
      <c r="N10866" s="47">
        <f>+PGSales!$L10866*PGSales!$M10866</f>
        <v>200</v>
      </c>
    </row>
    <row r="10867" spans="1:14" hidden="1" x14ac:dyDescent="0.25">
      <c r="A10867" s="77">
        <f t="shared" si="1244"/>
        <v>2025</v>
      </c>
      <c r="B10867" s="77">
        <f t="shared" si="1245"/>
        <v>9</v>
      </c>
      <c r="C10867" s="73">
        <v>45919</v>
      </c>
      <c r="D10867" s="79" t="s">
        <v>70</v>
      </c>
      <c r="E10867" s="80" t="s">
        <v>370</v>
      </c>
      <c r="F10867" s="81" t="str">
        <f>VLOOKUP(E10867,Customer[],2,FALSE)</f>
        <v>Paint Taime Thaung</v>
      </c>
      <c r="G10867" s="69" t="str">
        <f>VLOOKUP(E10867,Customer[],3,FALSE)</f>
        <v>Aye Yake Nyein Rd</v>
      </c>
      <c r="H10867" s="69" t="str">
        <f>VLOOKUP(E10867,Customer[],4,FALSE)</f>
        <v>Hlaing Thar Yar</v>
      </c>
      <c r="I10867" s="48" t="s">
        <v>959</v>
      </c>
      <c r="J10867" s="82" t="str">
        <f>VLOOKUP(I10867,PGStock[],2,FALSE)</f>
        <v>Shwe Man ကော်ဗူး (1 Liter)</v>
      </c>
      <c r="K10867" s="71">
        <f>VLOOKUP(I10867,PGStock[],3,FALSE)</f>
        <v>1</v>
      </c>
      <c r="L10867" s="47">
        <v>4</v>
      </c>
      <c r="M10867" s="47">
        <f>VLOOKUP(I10867,PGStock[],6,FALSE)</f>
        <v>100</v>
      </c>
      <c r="N10867" s="47">
        <f>+PGSales!$L10867*PGSales!$M10867</f>
        <v>400</v>
      </c>
    </row>
    <row r="10868" spans="1:14" hidden="1" x14ac:dyDescent="0.25">
      <c r="A10868" s="77">
        <f t="shared" si="1244"/>
        <v>2025</v>
      </c>
      <c r="B10868" s="77">
        <f t="shared" si="1245"/>
        <v>9</v>
      </c>
      <c r="C10868" s="73">
        <v>45919</v>
      </c>
      <c r="D10868" s="79" t="s">
        <v>68</v>
      </c>
      <c r="E10868" s="80" t="s">
        <v>369</v>
      </c>
      <c r="F10868" s="81" t="str">
        <f>VLOOKUP(E10868,Customer[],2,FALSE)</f>
        <v>Min Thar Gyi</v>
      </c>
      <c r="G10868" s="69" t="str">
        <f>VLOOKUP(E10868,Customer[],3,FALSE)</f>
        <v>Aye Yake Nyein Rd</v>
      </c>
      <c r="H10868" s="69" t="str">
        <f>VLOOKUP(E10868,Customer[],4,FALSE)</f>
        <v>Hlaing Thar Yar</v>
      </c>
      <c r="I10868" s="48" t="s">
        <v>958</v>
      </c>
      <c r="J10868" s="82" t="str">
        <f>VLOOKUP(I10868,PGStock[],2,FALSE)</f>
        <v>Shwe Man 680ml</v>
      </c>
      <c r="K10868" s="71">
        <f>VLOOKUP(I10868,PGStock[],3,FALSE)</f>
        <v>0.68</v>
      </c>
      <c r="L10868" s="47">
        <v>2</v>
      </c>
      <c r="M10868" s="47">
        <f>VLOOKUP(I10868,PGStock[],6,FALSE)</f>
        <v>100</v>
      </c>
      <c r="N10868" s="47">
        <f>+PGSales!$L10868*PGSales!$M10868</f>
        <v>200</v>
      </c>
    </row>
    <row r="10869" spans="1:14" hidden="1" x14ac:dyDescent="0.25">
      <c r="A10869" s="77">
        <f t="shared" si="1244"/>
        <v>2025</v>
      </c>
      <c r="B10869" s="77">
        <f t="shared" si="1245"/>
        <v>9</v>
      </c>
      <c r="C10869" s="73">
        <v>45919</v>
      </c>
      <c r="D10869" s="79" t="s">
        <v>68</v>
      </c>
      <c r="E10869" s="80" t="s">
        <v>369</v>
      </c>
      <c r="F10869" s="81" t="str">
        <f>VLOOKUP(E10869,Customer[],2,FALSE)</f>
        <v>Min Thar Gyi</v>
      </c>
      <c r="G10869" s="69" t="str">
        <f>VLOOKUP(E10869,Customer[],3,FALSE)</f>
        <v>Aye Yake Nyein Rd</v>
      </c>
      <c r="H10869" s="69" t="str">
        <f>VLOOKUP(E10869,Customer[],4,FALSE)</f>
        <v>Hlaing Thar Yar</v>
      </c>
      <c r="I10869" s="48" t="s">
        <v>959</v>
      </c>
      <c r="J10869" s="82" t="str">
        <f>VLOOKUP(I10869,PGStock[],2,FALSE)</f>
        <v>Shwe Man ကော်ဗူး (1 Liter)</v>
      </c>
      <c r="K10869" s="71">
        <f>VLOOKUP(I10869,PGStock[],3,FALSE)</f>
        <v>1</v>
      </c>
      <c r="L10869" s="47">
        <v>3</v>
      </c>
      <c r="M10869" s="47">
        <f>VLOOKUP(I10869,PGStock[],6,FALSE)</f>
        <v>100</v>
      </c>
      <c r="N10869" s="47">
        <f>+PGSales!$L10869*PGSales!$M10869</f>
        <v>300</v>
      </c>
    </row>
    <row r="10870" spans="1:14" hidden="1" x14ac:dyDescent="0.25">
      <c r="A10870" s="77">
        <f t="shared" si="1244"/>
        <v>2025</v>
      </c>
      <c r="B10870" s="77">
        <f t="shared" si="1245"/>
        <v>9</v>
      </c>
      <c r="C10870" s="73">
        <v>45919</v>
      </c>
      <c r="D10870" s="79" t="s">
        <v>74</v>
      </c>
      <c r="E10870" s="80" t="s">
        <v>1087</v>
      </c>
      <c r="F10870" s="81" t="str">
        <f>VLOOKUP(E10870,Customer[],2,FALSE)</f>
        <v>Mate Swe Sit</v>
      </c>
      <c r="G10870" s="69" t="str">
        <f>VLOOKUP(E10870,Customer[],3,FALSE)</f>
        <v>Nyoun Your Rd</v>
      </c>
      <c r="H10870" s="69" t="str">
        <f>VLOOKUP(E10870,Customer[],4,FALSE)</f>
        <v>Hlaing Thar Yar</v>
      </c>
      <c r="I10870" s="48" t="s">
        <v>958</v>
      </c>
      <c r="J10870" s="82" t="str">
        <f>VLOOKUP(I10870,PGStock[],2,FALSE)</f>
        <v>Shwe Man 680ml</v>
      </c>
      <c r="K10870" s="71">
        <f>VLOOKUP(I10870,PGStock[],3,FALSE)</f>
        <v>0.68</v>
      </c>
      <c r="L10870" s="47">
        <v>1</v>
      </c>
      <c r="M10870" s="47">
        <f>VLOOKUP(I10870,PGStock[],6,FALSE)</f>
        <v>100</v>
      </c>
      <c r="N10870" s="47">
        <f>+PGSales!$L10870*PGSales!$M10870</f>
        <v>100</v>
      </c>
    </row>
    <row r="10871" spans="1:14" hidden="1" x14ac:dyDescent="0.25">
      <c r="A10871" s="77">
        <f t="shared" si="1244"/>
        <v>2025</v>
      </c>
      <c r="B10871" s="77">
        <f t="shared" si="1245"/>
        <v>9</v>
      </c>
      <c r="C10871" s="73">
        <v>45919</v>
      </c>
      <c r="D10871" s="79" t="s">
        <v>878</v>
      </c>
      <c r="E10871" s="80" t="s">
        <v>467</v>
      </c>
      <c r="F10871" s="81" t="str">
        <f>VLOOKUP(E10871,Customer[],2,FALSE)</f>
        <v>ANT Store</v>
      </c>
      <c r="G10871" s="69" t="str">
        <f>VLOOKUP(E10871,Customer[],3,FALSE)</f>
        <v>Sake kan Thar Rd</v>
      </c>
      <c r="H10871" s="69" t="str">
        <f>VLOOKUP(E10871,Customer[],4,FALSE)</f>
        <v>Hlaing Thar Yar</v>
      </c>
      <c r="I10871" s="48" t="s">
        <v>958</v>
      </c>
      <c r="J10871" s="82" t="str">
        <f>VLOOKUP(I10871,PGStock[],2,FALSE)</f>
        <v>Shwe Man 680ml</v>
      </c>
      <c r="K10871" s="71">
        <f>VLOOKUP(I10871,PGStock[],3,FALSE)</f>
        <v>0.68</v>
      </c>
      <c r="L10871" s="47">
        <v>1</v>
      </c>
      <c r="M10871" s="47">
        <f>VLOOKUP(I10871,PGStock[],6,FALSE)</f>
        <v>100</v>
      </c>
      <c r="N10871" s="47">
        <f>+PGSales!$L10871*PGSales!$M10871</f>
        <v>100</v>
      </c>
    </row>
    <row r="10872" spans="1:14" hidden="1" x14ac:dyDescent="0.25">
      <c r="A10872" s="77">
        <f t="shared" si="1244"/>
        <v>2025</v>
      </c>
      <c r="B10872" s="77">
        <f t="shared" si="1245"/>
        <v>9</v>
      </c>
      <c r="C10872" s="73">
        <v>45919</v>
      </c>
      <c r="D10872" s="79" t="s">
        <v>878</v>
      </c>
      <c r="E10872" s="80" t="s">
        <v>467</v>
      </c>
      <c r="F10872" s="81" t="str">
        <f>VLOOKUP(E10872,Customer[],2,FALSE)</f>
        <v>ANT Store</v>
      </c>
      <c r="G10872" s="69" t="str">
        <f>VLOOKUP(E10872,Customer[],3,FALSE)</f>
        <v>Sake kan Thar Rd</v>
      </c>
      <c r="H10872" s="69" t="str">
        <f>VLOOKUP(E10872,Customer[],4,FALSE)</f>
        <v>Hlaing Thar Yar</v>
      </c>
      <c r="I10872" s="48" t="s">
        <v>959</v>
      </c>
      <c r="J10872" s="82" t="str">
        <f>VLOOKUP(I10872,PGStock[],2,FALSE)</f>
        <v>Shwe Man ကော်ဗူး (1 Liter)</v>
      </c>
      <c r="K10872" s="71">
        <f>VLOOKUP(I10872,PGStock[],3,FALSE)</f>
        <v>1</v>
      </c>
      <c r="L10872" s="47">
        <v>5</v>
      </c>
      <c r="M10872" s="47">
        <f>VLOOKUP(I10872,PGStock[],6,FALSE)</f>
        <v>100</v>
      </c>
      <c r="N10872" s="47">
        <f>+PGSales!$L10872*PGSales!$M10872</f>
        <v>500</v>
      </c>
    </row>
    <row r="10873" spans="1:14" hidden="1" x14ac:dyDescent="0.25">
      <c r="A10873" s="77">
        <f t="shared" si="1244"/>
        <v>2025</v>
      </c>
      <c r="B10873" s="77">
        <f t="shared" si="1245"/>
        <v>9</v>
      </c>
      <c r="C10873" s="73">
        <v>45919</v>
      </c>
      <c r="D10873" s="79" t="s">
        <v>4</v>
      </c>
      <c r="E10873" s="80" t="s">
        <v>435</v>
      </c>
      <c r="F10873" s="81" t="str">
        <f>VLOOKUP(E10873,Customer[],2,FALSE)</f>
        <v>Hlaing Bwar1</v>
      </c>
      <c r="G10873" s="69" t="str">
        <f>VLOOKUP(E10873,Customer[],3,FALSE)</f>
        <v>Paddue Rd</v>
      </c>
      <c r="H10873" s="69" t="str">
        <f>VLOOKUP(E10873,Customer[],4,FALSE)</f>
        <v>Hlaing Thar Yar</v>
      </c>
      <c r="I10873" s="48" t="s">
        <v>959</v>
      </c>
      <c r="J10873" s="82" t="str">
        <f>VLOOKUP(I10873,PGStock[],2,FALSE)</f>
        <v>Shwe Man ကော်ဗူး (1 Liter)</v>
      </c>
      <c r="K10873" s="71">
        <f>VLOOKUP(I10873,PGStock[],3,FALSE)</f>
        <v>1</v>
      </c>
      <c r="L10873" s="47">
        <v>1</v>
      </c>
      <c r="M10873" s="47">
        <f>VLOOKUP(I10873,PGStock[],6,FALSE)</f>
        <v>100</v>
      </c>
      <c r="N10873" s="47">
        <f>+PGSales!$L10873*PGSales!$M10873</f>
        <v>100</v>
      </c>
    </row>
    <row r="10874" spans="1:14" hidden="1" x14ac:dyDescent="0.25">
      <c r="A10874" s="77">
        <f t="shared" si="1244"/>
        <v>2025</v>
      </c>
      <c r="B10874" s="77">
        <f t="shared" si="1245"/>
        <v>9</v>
      </c>
      <c r="C10874" s="73">
        <v>45919</v>
      </c>
      <c r="D10874" s="79" t="s">
        <v>109</v>
      </c>
      <c r="E10874" s="80">
        <v>124</v>
      </c>
      <c r="F10874" s="81" t="str">
        <f>VLOOKUP(E10874,Customer[],2,FALSE)</f>
        <v>124 Store</v>
      </c>
      <c r="G10874" s="69" t="str">
        <f>VLOOKUP(E10874,Customer[],3,FALSE)</f>
        <v>Padamyar Rd</v>
      </c>
      <c r="H10874" s="69" t="str">
        <f>VLOOKUP(E10874,Customer[],4,FALSE)</f>
        <v>Hlaing Thar Yar</v>
      </c>
      <c r="I10874" s="48" t="s">
        <v>958</v>
      </c>
      <c r="J10874" s="82" t="str">
        <f>VLOOKUP(I10874,PGStock[],2,FALSE)</f>
        <v>Shwe Man 680ml</v>
      </c>
      <c r="K10874" s="71">
        <f>VLOOKUP(I10874,PGStock[],3,FALSE)</f>
        <v>0.68</v>
      </c>
      <c r="L10874" s="47">
        <v>3</v>
      </c>
      <c r="M10874" s="47">
        <f>VLOOKUP(I10874,PGStock[],6,FALSE)</f>
        <v>100</v>
      </c>
      <c r="N10874" s="47">
        <f>+PGSales!$L10874*PGSales!$M10874</f>
        <v>300</v>
      </c>
    </row>
    <row r="10875" spans="1:14" hidden="1" x14ac:dyDescent="0.25">
      <c r="A10875" s="77">
        <f t="shared" si="1244"/>
        <v>2025</v>
      </c>
      <c r="B10875" s="77">
        <f t="shared" si="1245"/>
        <v>9</v>
      </c>
      <c r="C10875" s="73">
        <v>45919</v>
      </c>
      <c r="D10875" s="79" t="s">
        <v>109</v>
      </c>
      <c r="E10875" s="80">
        <v>124</v>
      </c>
      <c r="F10875" s="81" t="str">
        <f>VLOOKUP(E10875,Customer[],2,FALSE)</f>
        <v>124 Store</v>
      </c>
      <c r="G10875" s="69" t="str">
        <f>VLOOKUP(E10875,Customer[],3,FALSE)</f>
        <v>Padamyar Rd</v>
      </c>
      <c r="H10875" s="69" t="str">
        <f>VLOOKUP(E10875,Customer[],4,FALSE)</f>
        <v>Hlaing Thar Yar</v>
      </c>
      <c r="I10875" s="48" t="s">
        <v>959</v>
      </c>
      <c r="J10875" s="82" t="str">
        <f>VLOOKUP(I10875,PGStock[],2,FALSE)</f>
        <v>Shwe Man ကော်ဗူး (1 Liter)</v>
      </c>
      <c r="K10875" s="71">
        <f>VLOOKUP(I10875,PGStock[],3,FALSE)</f>
        <v>1</v>
      </c>
      <c r="L10875" s="47">
        <v>7</v>
      </c>
      <c r="M10875" s="47">
        <f>VLOOKUP(I10875,PGStock[],6,FALSE)</f>
        <v>100</v>
      </c>
      <c r="N10875" s="47">
        <f>+PGSales!$L10875*PGSales!$M10875</f>
        <v>700</v>
      </c>
    </row>
    <row r="10876" spans="1:14" hidden="1" x14ac:dyDescent="0.25">
      <c r="A10876" s="77">
        <f t="shared" si="1244"/>
        <v>2025</v>
      </c>
      <c r="B10876" s="77">
        <f t="shared" si="1245"/>
        <v>9</v>
      </c>
      <c r="C10876" s="73">
        <v>45919</v>
      </c>
      <c r="D10876" s="79" t="s">
        <v>60</v>
      </c>
      <c r="E10876" s="80" t="s">
        <v>290</v>
      </c>
      <c r="F10876" s="81" t="str">
        <f>VLOOKUP(E10876,Customer[],2,FALSE)</f>
        <v>Toe Twat Wai</v>
      </c>
      <c r="G10876" s="69" t="str">
        <f>VLOOKUP(E10876,Customer[],3,FALSE)</f>
        <v>Badamar St</v>
      </c>
      <c r="H10876" s="69" t="str">
        <f>VLOOKUP(E10876,Customer[],4,FALSE)</f>
        <v xml:space="preserve">Shwepyithar </v>
      </c>
      <c r="I10876" s="48" t="s">
        <v>959</v>
      </c>
      <c r="J10876" s="82" t="str">
        <f>VLOOKUP(I10876,PGStock[],2,FALSE)</f>
        <v>Shwe Man ကော်ဗူး (1 Liter)</v>
      </c>
      <c r="K10876" s="71">
        <f>VLOOKUP(I10876,PGStock[],3,FALSE)</f>
        <v>1</v>
      </c>
      <c r="L10876" s="47">
        <v>1</v>
      </c>
      <c r="M10876" s="47">
        <f>VLOOKUP(I10876,PGStock[],6,FALSE)</f>
        <v>100</v>
      </c>
      <c r="N10876" s="47">
        <f>+PGSales!$L10876*PGSales!$M10876</f>
        <v>100</v>
      </c>
    </row>
    <row r="10877" spans="1:14" hidden="1" x14ac:dyDescent="0.25">
      <c r="A10877" s="77">
        <f t="shared" si="1244"/>
        <v>2025</v>
      </c>
      <c r="B10877" s="77">
        <f t="shared" si="1245"/>
        <v>9</v>
      </c>
      <c r="C10877" s="73">
        <v>45919</v>
      </c>
      <c r="D10877" s="79" t="s">
        <v>66</v>
      </c>
      <c r="E10877" s="80" t="s">
        <v>1088</v>
      </c>
      <c r="F10877" s="81" t="str">
        <f>VLOOKUP(E10877,Customer[],2,FALSE)</f>
        <v>Than Htet Aung</v>
      </c>
      <c r="G10877" s="69" t="str">
        <f>VLOOKUP(E10877,Customer[],3,FALSE)</f>
        <v>Palal rd</v>
      </c>
      <c r="H10877" s="69" t="str">
        <f>VLOOKUP(E10877,Customer[],4,FALSE)</f>
        <v xml:space="preserve">Shwepyithar </v>
      </c>
      <c r="I10877" s="48" t="s">
        <v>959</v>
      </c>
      <c r="J10877" s="82" t="str">
        <f>VLOOKUP(I10877,PGStock[],2,FALSE)</f>
        <v>Shwe Man ကော်ဗူး (1 Liter)</v>
      </c>
      <c r="K10877" s="71">
        <f>VLOOKUP(I10877,PGStock[],3,FALSE)</f>
        <v>1</v>
      </c>
      <c r="L10877" s="47">
        <v>1</v>
      </c>
      <c r="M10877" s="47">
        <f>VLOOKUP(I10877,PGStock[],6,FALSE)</f>
        <v>100</v>
      </c>
      <c r="N10877" s="47">
        <f>+PGSales!$L10877*PGSales!$M10877</f>
        <v>100</v>
      </c>
    </row>
    <row r="10878" spans="1:14" hidden="1" x14ac:dyDescent="0.25">
      <c r="A10878" s="77">
        <f t="shared" si="1238"/>
        <v>2025</v>
      </c>
      <c r="B10878" s="77">
        <f t="shared" si="1239"/>
        <v>9</v>
      </c>
      <c r="C10878" s="73">
        <v>45919</v>
      </c>
      <c r="D10878" s="79" t="s">
        <v>885</v>
      </c>
      <c r="E10878" s="80" t="s">
        <v>662</v>
      </c>
      <c r="F10878" s="81" t="str">
        <f>VLOOKUP(E10878,Customer[],2,FALSE)</f>
        <v>U Myint Soe</v>
      </c>
      <c r="G10878" s="69" t="str">
        <f>VLOOKUP(E10878,Customer[],3,FALSE)</f>
        <v>Danyaekone Rd</v>
      </c>
      <c r="H10878" s="69" t="str">
        <f>VLOOKUP(E10878,Customer[],4,FALSE)</f>
        <v xml:space="preserve">Shwepyithar </v>
      </c>
      <c r="I10878" s="48" t="s">
        <v>958</v>
      </c>
      <c r="J10878" s="82" t="str">
        <f>VLOOKUP(I10878,PGStock[],2,FALSE)</f>
        <v>Shwe Man 680ml</v>
      </c>
      <c r="K10878" s="71">
        <f>VLOOKUP(I10878,PGStock[],3,FALSE)</f>
        <v>0.68</v>
      </c>
      <c r="L10878" s="47">
        <v>2</v>
      </c>
      <c r="M10878" s="47">
        <f>VLOOKUP(I10878,PGStock[],6,FALSE)</f>
        <v>100</v>
      </c>
      <c r="N10878" s="47">
        <f>+PGSales!$L10878*PGSales!$M10878</f>
        <v>200</v>
      </c>
    </row>
    <row r="10879" spans="1:14" hidden="1" x14ac:dyDescent="0.25">
      <c r="A10879" s="77">
        <f t="shared" ref="A10879:A10891" si="1246">YEAR(C10879)</f>
        <v>2025</v>
      </c>
      <c r="B10879" s="77">
        <f t="shared" ref="B10879:B10891" si="1247">MONTH(C10879)</f>
        <v>9</v>
      </c>
      <c r="C10879" s="73">
        <v>45919</v>
      </c>
      <c r="D10879" s="79" t="s">
        <v>885</v>
      </c>
      <c r="E10879" s="80" t="s">
        <v>662</v>
      </c>
      <c r="F10879" s="81" t="str">
        <f>VLOOKUP(E10879,Customer[],2,FALSE)</f>
        <v>U Myint Soe</v>
      </c>
      <c r="G10879" s="69" t="str">
        <f>VLOOKUP(E10879,Customer[],3,FALSE)</f>
        <v>Danyaekone Rd</v>
      </c>
      <c r="H10879" s="69" t="str">
        <f>VLOOKUP(E10879,Customer[],4,FALSE)</f>
        <v xml:space="preserve">Shwepyithar </v>
      </c>
      <c r="I10879" s="48" t="s">
        <v>959</v>
      </c>
      <c r="J10879" s="82" t="str">
        <f>VLOOKUP(I10879,PGStock[],2,FALSE)</f>
        <v>Shwe Man ကော်ဗူး (1 Liter)</v>
      </c>
      <c r="K10879" s="71">
        <f>VLOOKUP(I10879,PGStock[],3,FALSE)</f>
        <v>1</v>
      </c>
      <c r="L10879" s="47">
        <v>6</v>
      </c>
      <c r="M10879" s="47">
        <f>VLOOKUP(I10879,PGStock[],6,FALSE)</f>
        <v>100</v>
      </c>
      <c r="N10879" s="47">
        <f>+PGSales!$L10879*PGSales!$M10879</f>
        <v>600</v>
      </c>
    </row>
    <row r="10880" spans="1:14" hidden="1" x14ac:dyDescent="0.25">
      <c r="A10880" s="77">
        <f t="shared" si="1246"/>
        <v>2025</v>
      </c>
      <c r="B10880" s="77">
        <f t="shared" si="1247"/>
        <v>9</v>
      </c>
      <c r="C10880" s="73">
        <v>45920</v>
      </c>
      <c r="D10880" s="79" t="s">
        <v>275</v>
      </c>
      <c r="E10880" s="80" t="s">
        <v>1119</v>
      </c>
      <c r="F10880" s="81" t="str">
        <f>VLOOKUP(E10880,Customer[],2,FALSE)</f>
        <v>Thazi Oo</v>
      </c>
      <c r="G10880" s="69" t="str">
        <f>VLOOKUP(E10880,Customer[],3,FALSE)</f>
        <v>Yoe Gyi</v>
      </c>
      <c r="H10880" s="69" t="str">
        <f>VLOOKUP(E10880,Customer[],4,FALSE)</f>
        <v>Hlaing Thar Yar</v>
      </c>
      <c r="I10880" s="48" t="s">
        <v>958</v>
      </c>
      <c r="J10880" s="82" t="str">
        <f>VLOOKUP(I10880,PGStock[],2,FALSE)</f>
        <v>Shwe Man 680ml</v>
      </c>
      <c r="K10880" s="71">
        <f>VLOOKUP(I10880,PGStock[],3,FALSE)</f>
        <v>0.68</v>
      </c>
      <c r="L10880" s="47">
        <v>1</v>
      </c>
      <c r="M10880" s="47">
        <f>VLOOKUP(I10880,PGStock[],6,FALSE)</f>
        <v>100</v>
      </c>
      <c r="N10880" s="47">
        <f>+PGSales!$L10880*PGSales!$M10880</f>
        <v>100</v>
      </c>
    </row>
    <row r="10881" spans="1:14" hidden="1" x14ac:dyDescent="0.25">
      <c r="A10881" s="77">
        <f t="shared" si="1246"/>
        <v>2025</v>
      </c>
      <c r="B10881" s="77">
        <f t="shared" si="1247"/>
        <v>9</v>
      </c>
      <c r="C10881" s="73">
        <v>45920</v>
      </c>
      <c r="D10881" s="79" t="s">
        <v>275</v>
      </c>
      <c r="E10881" s="80" t="s">
        <v>1119</v>
      </c>
      <c r="F10881" s="81" t="str">
        <f>VLOOKUP(E10881,Customer[],2,FALSE)</f>
        <v>Thazi Oo</v>
      </c>
      <c r="G10881" s="69" t="str">
        <f>VLOOKUP(E10881,Customer[],3,FALSE)</f>
        <v>Yoe Gyi</v>
      </c>
      <c r="H10881" s="69" t="str">
        <f>VLOOKUP(E10881,Customer[],4,FALSE)</f>
        <v>Hlaing Thar Yar</v>
      </c>
      <c r="I10881" s="48" t="s">
        <v>959</v>
      </c>
      <c r="J10881" s="82" t="str">
        <f>VLOOKUP(I10881,PGStock[],2,FALSE)</f>
        <v>Shwe Man ကော်ဗူး (1 Liter)</v>
      </c>
      <c r="K10881" s="71">
        <f>VLOOKUP(I10881,PGStock[],3,FALSE)</f>
        <v>1</v>
      </c>
      <c r="L10881" s="47">
        <v>3</v>
      </c>
      <c r="M10881" s="47">
        <f>VLOOKUP(I10881,PGStock[],6,FALSE)</f>
        <v>100</v>
      </c>
      <c r="N10881" s="47">
        <f>+PGSales!$L10881*PGSales!$M10881</f>
        <v>300</v>
      </c>
    </row>
    <row r="10882" spans="1:14" ht="20.25" hidden="1" customHeight="1" x14ac:dyDescent="0.25">
      <c r="A10882" s="77">
        <f t="shared" si="1246"/>
        <v>2025</v>
      </c>
      <c r="B10882" s="77">
        <f t="shared" si="1247"/>
        <v>9</v>
      </c>
      <c r="C10882" s="73">
        <v>45920</v>
      </c>
      <c r="D10882" s="79" t="s">
        <v>70</v>
      </c>
      <c r="E10882" s="80" t="s">
        <v>1120</v>
      </c>
      <c r="F10882" s="81" t="str">
        <f>VLOOKUP(E10882,Customer[],2,FALSE)</f>
        <v>kaungkai Htat</v>
      </c>
      <c r="G10882" s="69" t="str">
        <f>VLOOKUP(E10882,Customer[],3,FALSE)</f>
        <v>Yoe Gyi</v>
      </c>
      <c r="H10882" s="69" t="str">
        <f>VLOOKUP(E10882,Customer[],4,FALSE)</f>
        <v>Hlaing Thar Yar</v>
      </c>
      <c r="I10882" s="48" t="s">
        <v>958</v>
      </c>
      <c r="J10882" s="82" t="str">
        <f>VLOOKUP(I10882,PGStock[],2,FALSE)</f>
        <v>Shwe Man 680ml</v>
      </c>
      <c r="K10882" s="71">
        <f>VLOOKUP(I10882,PGStock[],3,FALSE)</f>
        <v>0.68</v>
      </c>
      <c r="L10882" s="47">
        <v>1</v>
      </c>
      <c r="M10882" s="47">
        <f>VLOOKUP(I10882,PGStock[],6,FALSE)</f>
        <v>100</v>
      </c>
      <c r="N10882" s="47">
        <f>+PGSales!$L10882*PGSales!$M10882</f>
        <v>100</v>
      </c>
    </row>
    <row r="10883" spans="1:14" hidden="1" x14ac:dyDescent="0.25">
      <c r="A10883" s="77">
        <f t="shared" si="1246"/>
        <v>2025</v>
      </c>
      <c r="B10883" s="77">
        <f t="shared" si="1247"/>
        <v>9</v>
      </c>
      <c r="C10883" s="73">
        <v>45920</v>
      </c>
      <c r="D10883" s="79" t="s">
        <v>70</v>
      </c>
      <c r="E10883" s="80" t="s">
        <v>1120</v>
      </c>
      <c r="F10883" s="81" t="str">
        <f>VLOOKUP(E10883,Customer[],2,FALSE)</f>
        <v>kaungkai Htat</v>
      </c>
      <c r="G10883" s="69" t="str">
        <f>VLOOKUP(E10883,Customer[],3,FALSE)</f>
        <v>Yoe Gyi</v>
      </c>
      <c r="H10883" s="69" t="str">
        <f>VLOOKUP(E10883,Customer[],4,FALSE)</f>
        <v>Hlaing Thar Yar</v>
      </c>
      <c r="I10883" s="48" t="s">
        <v>959</v>
      </c>
      <c r="J10883" s="82" t="str">
        <f>VLOOKUP(I10883,PGStock[],2,FALSE)</f>
        <v>Shwe Man ကော်ဗူး (1 Liter)</v>
      </c>
      <c r="K10883" s="71">
        <f>VLOOKUP(I10883,PGStock[],3,FALSE)</f>
        <v>1</v>
      </c>
      <c r="L10883" s="47">
        <v>3</v>
      </c>
      <c r="M10883" s="47">
        <f>VLOOKUP(I10883,PGStock[],6,FALSE)</f>
        <v>100</v>
      </c>
      <c r="N10883" s="47">
        <f>+PGSales!$L10883*PGSales!$M10883</f>
        <v>300</v>
      </c>
    </row>
    <row r="10884" spans="1:14" hidden="1" x14ac:dyDescent="0.25">
      <c r="A10884" s="77">
        <f t="shared" si="1246"/>
        <v>2025</v>
      </c>
      <c r="B10884" s="77">
        <f t="shared" si="1247"/>
        <v>9</v>
      </c>
      <c r="C10884" s="73">
        <v>45920</v>
      </c>
      <c r="D10884" s="79" t="s">
        <v>68</v>
      </c>
      <c r="E10884" s="80" t="s">
        <v>1096</v>
      </c>
      <c r="F10884" s="81" t="str">
        <f>VLOOKUP(E10884,Customer[],2,FALSE)</f>
        <v>124 Store</v>
      </c>
      <c r="G10884" s="69" t="str">
        <f>VLOOKUP(E10884,Customer[],3,FALSE)</f>
        <v>Yoe Lay</v>
      </c>
      <c r="H10884" s="69" t="str">
        <f>VLOOKUP(E10884,Customer[],4,FALSE)</f>
        <v>Hlaing Thar Yar</v>
      </c>
      <c r="I10884" s="48" t="s">
        <v>958</v>
      </c>
      <c r="J10884" s="82" t="str">
        <f>VLOOKUP(I10884,PGStock[],2,FALSE)</f>
        <v>Shwe Man 680ml</v>
      </c>
      <c r="K10884" s="71">
        <f>VLOOKUP(I10884,PGStock[],3,FALSE)</f>
        <v>0.68</v>
      </c>
      <c r="L10884" s="47">
        <v>1</v>
      </c>
      <c r="M10884" s="47">
        <f>VLOOKUP(I10884,PGStock[],6,FALSE)</f>
        <v>100</v>
      </c>
      <c r="N10884" s="47">
        <f>+PGSales!$L10884*PGSales!$M10884</f>
        <v>100</v>
      </c>
    </row>
    <row r="10885" spans="1:14" hidden="1" x14ac:dyDescent="0.25">
      <c r="A10885" s="77">
        <f t="shared" si="1246"/>
        <v>2025</v>
      </c>
      <c r="B10885" s="77">
        <f t="shared" si="1247"/>
        <v>9</v>
      </c>
      <c r="C10885" s="73">
        <v>45920</v>
      </c>
      <c r="D10885" s="79" t="s">
        <v>68</v>
      </c>
      <c r="E10885" s="80" t="s">
        <v>1096</v>
      </c>
      <c r="F10885" s="81" t="str">
        <f>VLOOKUP(E10885,Customer[],2,FALSE)</f>
        <v>124 Store</v>
      </c>
      <c r="G10885" s="69" t="str">
        <f>VLOOKUP(E10885,Customer[],3,FALSE)</f>
        <v>Yoe Lay</v>
      </c>
      <c r="H10885" s="69" t="str">
        <f>VLOOKUP(E10885,Customer[],4,FALSE)</f>
        <v>Hlaing Thar Yar</v>
      </c>
      <c r="I10885" s="48" t="s">
        <v>959</v>
      </c>
      <c r="J10885" s="82" t="str">
        <f>VLOOKUP(I10885,PGStock[],2,FALSE)</f>
        <v>Shwe Man ကော်ဗူး (1 Liter)</v>
      </c>
      <c r="K10885" s="71">
        <f>VLOOKUP(I10885,PGStock[],3,FALSE)</f>
        <v>1</v>
      </c>
      <c r="L10885" s="47">
        <v>3</v>
      </c>
      <c r="M10885" s="47">
        <f>VLOOKUP(I10885,PGStock[],6,FALSE)</f>
        <v>100</v>
      </c>
      <c r="N10885" s="47">
        <f>+PGSales!$L10885*PGSales!$M10885</f>
        <v>300</v>
      </c>
    </row>
    <row r="10886" spans="1:14" hidden="1" x14ac:dyDescent="0.25">
      <c r="A10886" s="77">
        <f t="shared" si="1246"/>
        <v>2025</v>
      </c>
      <c r="B10886" s="77">
        <f t="shared" si="1247"/>
        <v>9</v>
      </c>
      <c r="C10886" s="73">
        <v>45920</v>
      </c>
      <c r="D10886" s="79" t="s">
        <v>74</v>
      </c>
      <c r="E10886" s="80" t="s">
        <v>1121</v>
      </c>
      <c r="F10886" s="81" t="str">
        <f>VLOOKUP(E10886,Customer[],2,FALSE)</f>
        <v>Akeri</v>
      </c>
      <c r="G10886" s="69" t="str">
        <f>VLOOKUP(E10886,Customer[],3,FALSE)</f>
        <v>20 Zay</v>
      </c>
      <c r="H10886" s="69" t="str">
        <f>VLOOKUP(E10886,Customer[],4,FALSE)</f>
        <v>Hlaing Thar Yar</v>
      </c>
      <c r="I10886" s="48" t="s">
        <v>958</v>
      </c>
      <c r="J10886" s="82" t="str">
        <f>VLOOKUP(I10886,PGStock[],2,FALSE)</f>
        <v>Shwe Man 680ml</v>
      </c>
      <c r="K10886" s="71">
        <f>VLOOKUP(I10886,PGStock[],3,FALSE)</f>
        <v>0.68</v>
      </c>
      <c r="L10886" s="47">
        <v>1</v>
      </c>
      <c r="M10886" s="47">
        <f>VLOOKUP(I10886,PGStock[],6,FALSE)</f>
        <v>100</v>
      </c>
      <c r="N10886" s="47">
        <f>+PGSales!$L10886*PGSales!$M10886</f>
        <v>100</v>
      </c>
    </row>
    <row r="10887" spans="1:14" hidden="1" x14ac:dyDescent="0.25">
      <c r="A10887" s="77">
        <f t="shared" si="1246"/>
        <v>2025</v>
      </c>
      <c r="B10887" s="77">
        <f t="shared" si="1247"/>
        <v>9</v>
      </c>
      <c r="C10887" s="73">
        <v>45920</v>
      </c>
      <c r="D10887" s="79" t="s">
        <v>74</v>
      </c>
      <c r="E10887" s="80" t="s">
        <v>1121</v>
      </c>
      <c r="F10887" s="81" t="str">
        <f>VLOOKUP(E10887,Customer[],2,FALSE)</f>
        <v>Akeri</v>
      </c>
      <c r="G10887" s="69" t="str">
        <f>VLOOKUP(E10887,Customer[],3,FALSE)</f>
        <v>20 Zay</v>
      </c>
      <c r="H10887" s="69" t="str">
        <f>VLOOKUP(E10887,Customer[],4,FALSE)</f>
        <v>Hlaing Thar Yar</v>
      </c>
      <c r="I10887" s="48" t="s">
        <v>959</v>
      </c>
      <c r="J10887" s="82" t="str">
        <f>VLOOKUP(I10887,PGStock[],2,FALSE)</f>
        <v>Shwe Man ကော်ဗူး (1 Liter)</v>
      </c>
      <c r="K10887" s="71">
        <f>VLOOKUP(I10887,PGStock[],3,FALSE)</f>
        <v>1</v>
      </c>
      <c r="L10887" s="47">
        <v>2</v>
      </c>
      <c r="M10887" s="47">
        <f>VLOOKUP(I10887,PGStock[],6,FALSE)</f>
        <v>100</v>
      </c>
      <c r="N10887" s="47">
        <f>+PGSales!$L10887*PGSales!$M10887</f>
        <v>200</v>
      </c>
    </row>
    <row r="10888" spans="1:14" hidden="1" x14ac:dyDescent="0.25">
      <c r="A10888" s="77">
        <f t="shared" si="1246"/>
        <v>2025</v>
      </c>
      <c r="B10888" s="77">
        <f t="shared" si="1247"/>
        <v>9</v>
      </c>
      <c r="C10888" s="73">
        <v>45920</v>
      </c>
      <c r="D10888" s="79" t="s">
        <v>4</v>
      </c>
      <c r="E10888" s="80" t="s">
        <v>1122</v>
      </c>
      <c r="F10888" s="81" t="str">
        <f>VLOOKUP(E10888,Customer[],2,FALSE)</f>
        <v>Shwe Taung Tann</v>
      </c>
      <c r="G10888" s="69" t="str">
        <f>VLOOKUP(E10888,Customer[],3,FALSE)</f>
        <v>20 Zay</v>
      </c>
      <c r="H10888" s="69" t="str">
        <f>VLOOKUP(E10888,Customer[],4,FALSE)</f>
        <v>Hlaing Thar Yar</v>
      </c>
      <c r="I10888" s="48" t="s">
        <v>958</v>
      </c>
      <c r="J10888" s="82" t="str">
        <f>VLOOKUP(I10888,PGStock[],2,FALSE)</f>
        <v>Shwe Man 680ml</v>
      </c>
      <c r="K10888" s="71">
        <f>VLOOKUP(I10888,PGStock[],3,FALSE)</f>
        <v>0.68</v>
      </c>
      <c r="L10888" s="47">
        <v>1</v>
      </c>
      <c r="M10888" s="47">
        <f>VLOOKUP(I10888,PGStock[],6,FALSE)</f>
        <v>100</v>
      </c>
      <c r="N10888" s="47">
        <f>+PGSales!$L10888*PGSales!$M10888</f>
        <v>100</v>
      </c>
    </row>
    <row r="10889" spans="1:14" hidden="1" x14ac:dyDescent="0.25">
      <c r="A10889" s="77">
        <f t="shared" si="1246"/>
        <v>2025</v>
      </c>
      <c r="B10889" s="77">
        <f t="shared" si="1247"/>
        <v>9</v>
      </c>
      <c r="C10889" s="73">
        <v>45920</v>
      </c>
      <c r="D10889" s="79" t="s">
        <v>4</v>
      </c>
      <c r="E10889" s="80" t="s">
        <v>1122</v>
      </c>
      <c r="F10889" s="81" t="str">
        <f>VLOOKUP(E10889,Customer[],2,FALSE)</f>
        <v>Shwe Taung Tann</v>
      </c>
      <c r="G10889" s="69" t="str">
        <f>VLOOKUP(E10889,Customer[],3,FALSE)</f>
        <v>20 Zay</v>
      </c>
      <c r="H10889" s="69" t="str">
        <f>VLOOKUP(E10889,Customer[],4,FALSE)</f>
        <v>Hlaing Thar Yar</v>
      </c>
      <c r="I10889" s="48" t="s">
        <v>959</v>
      </c>
      <c r="J10889" s="82" t="str">
        <f>VLOOKUP(I10889,PGStock[],2,FALSE)</f>
        <v>Shwe Man ကော်ဗူး (1 Liter)</v>
      </c>
      <c r="K10889" s="71">
        <f>VLOOKUP(I10889,PGStock[],3,FALSE)</f>
        <v>1</v>
      </c>
      <c r="L10889" s="47">
        <v>1</v>
      </c>
      <c r="M10889" s="47">
        <f>VLOOKUP(I10889,PGStock[],6,FALSE)</f>
        <v>100</v>
      </c>
      <c r="N10889" s="47">
        <f>+PGSales!$L10889*PGSales!$M10889</f>
        <v>100</v>
      </c>
    </row>
    <row r="10890" spans="1:14" hidden="1" x14ac:dyDescent="0.25">
      <c r="A10890" s="77">
        <f t="shared" si="1246"/>
        <v>2025</v>
      </c>
      <c r="B10890" s="77">
        <f t="shared" si="1247"/>
        <v>9</v>
      </c>
      <c r="C10890" s="73">
        <v>45920</v>
      </c>
      <c r="D10890" s="79" t="s">
        <v>115</v>
      </c>
      <c r="E10890" s="80" t="s">
        <v>1128</v>
      </c>
      <c r="F10890" s="81" t="str">
        <f>VLOOKUP(E10890,Customer[],2,FALSE)</f>
        <v>Sesar Yake</v>
      </c>
      <c r="G10890" s="69" t="str">
        <f>VLOOKUP(E10890,Customer[],3,FALSE)</f>
        <v xml:space="preserve">Lan Thit Lan </v>
      </c>
      <c r="H10890" s="69" t="str">
        <f>VLOOKUP(E10890,Customer[],4,FALSE)</f>
        <v>Mangalardon</v>
      </c>
      <c r="I10890" s="48" t="s">
        <v>959</v>
      </c>
      <c r="J10890" s="82" t="str">
        <f>VLOOKUP(I10890,PGStock[],2,FALSE)</f>
        <v>Shwe Man ကော်ဗူး (1 Liter)</v>
      </c>
      <c r="K10890" s="71">
        <f>VLOOKUP(I10890,PGStock[],3,FALSE)</f>
        <v>1</v>
      </c>
      <c r="L10890" s="47">
        <v>1</v>
      </c>
      <c r="M10890" s="47">
        <f>VLOOKUP(I10890,PGStock[],6,FALSE)</f>
        <v>100</v>
      </c>
      <c r="N10890" s="47">
        <f>+PGSales!$L10890*PGSales!$M10890</f>
        <v>100</v>
      </c>
    </row>
    <row r="10891" spans="1:14" hidden="1" x14ac:dyDescent="0.25">
      <c r="A10891" s="77">
        <f t="shared" si="1246"/>
        <v>2025</v>
      </c>
      <c r="B10891" s="77">
        <f t="shared" si="1247"/>
        <v>9</v>
      </c>
      <c r="C10891" s="73">
        <v>45920</v>
      </c>
      <c r="D10891" s="79" t="s">
        <v>1</v>
      </c>
      <c r="E10891" s="80" t="s">
        <v>1123</v>
      </c>
      <c r="F10891" s="81" t="str">
        <f>VLOOKUP(E10891,Customer[],2,FALSE)</f>
        <v>Soe San</v>
      </c>
      <c r="G10891" s="69" t="str">
        <f>VLOOKUP(E10891,Customer[],3,FALSE)</f>
        <v xml:space="preserve">Lan Thit Lan </v>
      </c>
      <c r="H10891" s="69" t="str">
        <f>VLOOKUP(E10891,Customer[],4,FALSE)</f>
        <v>Mangalardon</v>
      </c>
      <c r="I10891" s="48" t="s">
        <v>958</v>
      </c>
      <c r="J10891" s="82" t="str">
        <f>VLOOKUP(I10891,PGStock[],2,FALSE)</f>
        <v>Shwe Man 680ml</v>
      </c>
      <c r="K10891" s="71">
        <f>VLOOKUP(I10891,PGStock[],3,FALSE)</f>
        <v>0.68</v>
      </c>
      <c r="L10891" s="47">
        <v>2</v>
      </c>
      <c r="M10891" s="47">
        <f>VLOOKUP(I10891,PGStock[],6,FALSE)</f>
        <v>100</v>
      </c>
      <c r="N10891" s="47">
        <f>+PGSales!$L10891*PGSales!$M10891</f>
        <v>200</v>
      </c>
    </row>
    <row r="10892" spans="1:14" hidden="1" x14ac:dyDescent="0.25">
      <c r="A10892" s="77">
        <f t="shared" ref="A10892:A10938" si="1248">YEAR(C10892)</f>
        <v>2025</v>
      </c>
      <c r="B10892" s="77">
        <f t="shared" ref="B10892:B10938" si="1249">MONTH(C10892)</f>
        <v>9</v>
      </c>
      <c r="C10892" s="73">
        <v>45920</v>
      </c>
      <c r="D10892" s="79" t="s">
        <v>62</v>
      </c>
      <c r="E10892" s="80" t="s">
        <v>1124</v>
      </c>
      <c r="F10892" s="81" t="str">
        <f>VLOOKUP(E10892,Customer[],2,FALSE)</f>
        <v>Aung Mingalar</v>
      </c>
      <c r="G10892" s="69" t="str">
        <f>VLOOKUP(E10892,Customer[],3,FALSE)</f>
        <v xml:space="preserve">Lan Thit Lan </v>
      </c>
      <c r="H10892" s="69" t="str">
        <f>VLOOKUP(E10892,Customer[],4,FALSE)</f>
        <v>Htauk kyant</v>
      </c>
      <c r="I10892" s="48" t="s">
        <v>958</v>
      </c>
      <c r="J10892" s="82" t="str">
        <f>VLOOKUP(I10892,PGStock[],2,FALSE)</f>
        <v>Shwe Man 680ml</v>
      </c>
      <c r="K10892" s="71">
        <f>VLOOKUP(I10892,PGStock[],3,FALSE)</f>
        <v>0.68</v>
      </c>
      <c r="L10892" s="47">
        <v>1</v>
      </c>
      <c r="M10892" s="47">
        <f>VLOOKUP(I10892,PGStock[],6,FALSE)</f>
        <v>100</v>
      </c>
      <c r="N10892" s="47">
        <f>+PGSales!$L10892*PGSales!$M10892</f>
        <v>100</v>
      </c>
    </row>
    <row r="10893" spans="1:14" hidden="1" x14ac:dyDescent="0.25">
      <c r="A10893" s="77">
        <f t="shared" si="1248"/>
        <v>2025</v>
      </c>
      <c r="B10893" s="77">
        <f t="shared" si="1249"/>
        <v>9</v>
      </c>
      <c r="C10893" s="73">
        <v>45920</v>
      </c>
      <c r="D10893" s="79" t="s">
        <v>62</v>
      </c>
      <c r="E10893" s="80" t="s">
        <v>1124</v>
      </c>
      <c r="F10893" s="81" t="str">
        <f>VLOOKUP(E10893,Customer[],2,FALSE)</f>
        <v>Aung Mingalar</v>
      </c>
      <c r="G10893" s="69" t="str">
        <f>VLOOKUP(E10893,Customer[],3,FALSE)</f>
        <v xml:space="preserve">Lan Thit Lan </v>
      </c>
      <c r="H10893" s="69" t="str">
        <f>VLOOKUP(E10893,Customer[],4,FALSE)</f>
        <v>Htauk kyant</v>
      </c>
      <c r="I10893" s="48" t="s">
        <v>959</v>
      </c>
      <c r="J10893" s="82" t="str">
        <f>VLOOKUP(I10893,PGStock[],2,FALSE)</f>
        <v>Shwe Man ကော်ဗူး (1 Liter)</v>
      </c>
      <c r="K10893" s="71">
        <f>VLOOKUP(I10893,PGStock[],3,FALSE)</f>
        <v>1</v>
      </c>
      <c r="L10893" s="47">
        <v>2</v>
      </c>
      <c r="M10893" s="47">
        <f>VLOOKUP(I10893,PGStock[],6,FALSE)</f>
        <v>100</v>
      </c>
      <c r="N10893" s="47">
        <f>+PGSales!$L10893*PGSales!$M10893</f>
        <v>200</v>
      </c>
    </row>
    <row r="10894" spans="1:14" hidden="1" x14ac:dyDescent="0.25">
      <c r="A10894" s="77">
        <f t="shared" si="1248"/>
        <v>2025</v>
      </c>
      <c r="B10894" s="77">
        <f t="shared" si="1249"/>
        <v>9</v>
      </c>
      <c r="C10894" s="73">
        <v>45920</v>
      </c>
      <c r="D10894" s="79" t="s">
        <v>131</v>
      </c>
      <c r="E10894" s="80">
        <v>29</v>
      </c>
      <c r="F10894" s="81">
        <f>VLOOKUP(E10894,Customer[],2,FALSE)</f>
        <v>29</v>
      </c>
      <c r="G10894" s="69" t="str">
        <f>VLOOKUP(E10894,Customer[],3,FALSE)</f>
        <v xml:space="preserve">Lan Thit Lan </v>
      </c>
      <c r="H10894" s="69" t="str">
        <f>VLOOKUP(E10894,Customer[],4,FALSE)</f>
        <v>Htauk kyant</v>
      </c>
      <c r="I10894" s="48" t="s">
        <v>958</v>
      </c>
      <c r="J10894" s="82" t="str">
        <f>VLOOKUP(I10894,PGStock[],2,FALSE)</f>
        <v>Shwe Man 680ml</v>
      </c>
      <c r="K10894" s="71">
        <f>VLOOKUP(I10894,PGStock[],3,FALSE)</f>
        <v>0.68</v>
      </c>
      <c r="L10894" s="47">
        <v>1</v>
      </c>
      <c r="M10894" s="47">
        <f>VLOOKUP(I10894,PGStock[],6,FALSE)</f>
        <v>100</v>
      </c>
      <c r="N10894" s="47">
        <f>+PGSales!$L10894*PGSales!$M10894</f>
        <v>100</v>
      </c>
    </row>
    <row r="10895" spans="1:14" hidden="1" x14ac:dyDescent="0.25">
      <c r="A10895" s="77">
        <f t="shared" si="1248"/>
        <v>2025</v>
      </c>
      <c r="B10895" s="77">
        <f t="shared" si="1249"/>
        <v>9</v>
      </c>
      <c r="C10895" s="73">
        <v>45920</v>
      </c>
      <c r="D10895" s="79" t="s">
        <v>131</v>
      </c>
      <c r="E10895" s="80">
        <v>29</v>
      </c>
      <c r="F10895" s="81">
        <f>VLOOKUP(E10895,Customer[],2,FALSE)</f>
        <v>29</v>
      </c>
      <c r="G10895" s="69" t="str">
        <f>VLOOKUP(E10895,Customer[],3,FALSE)</f>
        <v xml:space="preserve">Lan Thit Lan </v>
      </c>
      <c r="H10895" s="69" t="str">
        <f>VLOOKUP(E10895,Customer[],4,FALSE)</f>
        <v>Htauk kyant</v>
      </c>
      <c r="I10895" s="48" t="s">
        <v>959</v>
      </c>
      <c r="J10895" s="82" t="str">
        <f>VLOOKUP(I10895,PGStock[],2,FALSE)</f>
        <v>Shwe Man ကော်ဗူး (1 Liter)</v>
      </c>
      <c r="K10895" s="71">
        <f>VLOOKUP(I10895,PGStock[],3,FALSE)</f>
        <v>1</v>
      </c>
      <c r="L10895" s="47">
        <v>5</v>
      </c>
      <c r="M10895" s="47">
        <f>VLOOKUP(I10895,PGStock[],6,FALSE)</f>
        <v>100</v>
      </c>
      <c r="N10895" s="47">
        <f>+PGSales!$L10895*PGSales!$M10895</f>
        <v>500</v>
      </c>
    </row>
    <row r="10896" spans="1:14" hidden="1" x14ac:dyDescent="0.25">
      <c r="A10896" s="77">
        <f t="shared" si="1248"/>
        <v>2025</v>
      </c>
      <c r="B10896" s="77">
        <f t="shared" si="1249"/>
        <v>9</v>
      </c>
      <c r="C10896" s="73">
        <v>45920</v>
      </c>
      <c r="D10896" s="79" t="s">
        <v>60</v>
      </c>
      <c r="E10896" s="80" t="s">
        <v>1125</v>
      </c>
      <c r="F10896" s="81" t="str">
        <f>VLOOKUP(E10896,Customer[],2,FALSE)</f>
        <v>Hein Myant ©</v>
      </c>
      <c r="G10896" s="69" t="str">
        <f>VLOOKUP(E10896,Customer[],3,FALSE)</f>
        <v>Warter Rd</v>
      </c>
      <c r="H10896" s="69" t="str">
        <f>VLOOKUP(E10896,Customer[],4,FALSE)</f>
        <v>Mangalardon</v>
      </c>
      <c r="I10896" s="48" t="s">
        <v>958</v>
      </c>
      <c r="J10896" s="82" t="str">
        <f>VLOOKUP(I10896,PGStock[],2,FALSE)</f>
        <v>Shwe Man 680ml</v>
      </c>
      <c r="K10896" s="71">
        <f>VLOOKUP(I10896,PGStock[],3,FALSE)</f>
        <v>0.68</v>
      </c>
      <c r="L10896" s="47">
        <v>3</v>
      </c>
      <c r="M10896" s="47">
        <f>VLOOKUP(I10896,PGStock[],6,FALSE)</f>
        <v>100</v>
      </c>
      <c r="N10896" s="47">
        <f>+PGSales!$L10896*PGSales!$M10896</f>
        <v>300</v>
      </c>
    </row>
    <row r="10897" spans="1:14" hidden="1" x14ac:dyDescent="0.25">
      <c r="A10897" s="77">
        <f t="shared" si="1248"/>
        <v>2025</v>
      </c>
      <c r="B10897" s="77">
        <f t="shared" si="1249"/>
        <v>9</v>
      </c>
      <c r="C10897" s="73">
        <v>45920</v>
      </c>
      <c r="D10897" s="79" t="s">
        <v>60</v>
      </c>
      <c r="E10897" s="80" t="s">
        <v>1125</v>
      </c>
      <c r="F10897" s="81" t="str">
        <f>VLOOKUP(E10897,Customer[],2,FALSE)</f>
        <v>Hein Myant ©</v>
      </c>
      <c r="G10897" s="69" t="str">
        <f>VLOOKUP(E10897,Customer[],3,FALSE)</f>
        <v>Warter Rd</v>
      </c>
      <c r="H10897" s="69" t="str">
        <f>VLOOKUP(E10897,Customer[],4,FALSE)</f>
        <v>Mangalardon</v>
      </c>
      <c r="I10897" s="48" t="s">
        <v>959</v>
      </c>
      <c r="J10897" s="82" t="str">
        <f>VLOOKUP(I10897,PGStock[],2,FALSE)</f>
        <v>Shwe Man ကော်ဗူး (1 Liter)</v>
      </c>
      <c r="K10897" s="71">
        <f>VLOOKUP(I10897,PGStock[],3,FALSE)</f>
        <v>1</v>
      </c>
      <c r="L10897" s="47">
        <v>1</v>
      </c>
      <c r="M10897" s="47">
        <f>VLOOKUP(I10897,PGStock[],6,FALSE)</f>
        <v>100</v>
      </c>
      <c r="N10897" s="47">
        <f>+PGSales!$L10897*PGSales!$M10897</f>
        <v>100</v>
      </c>
    </row>
    <row r="10898" spans="1:14" hidden="1" x14ac:dyDescent="0.25">
      <c r="A10898" s="77">
        <f t="shared" si="1248"/>
        <v>2025</v>
      </c>
      <c r="B10898" s="77">
        <f t="shared" si="1249"/>
        <v>9</v>
      </c>
      <c r="C10898" s="73">
        <v>45920</v>
      </c>
      <c r="D10898" s="79" t="s">
        <v>885</v>
      </c>
      <c r="E10898" s="80" t="s">
        <v>1126</v>
      </c>
      <c r="F10898" s="81" t="str">
        <f>VLOOKUP(E10898,Customer[],2,FALSE)</f>
        <v>Phu Pwint©</v>
      </c>
      <c r="G10898" s="69" t="str">
        <f>VLOOKUP(E10898,Customer[],3,FALSE)</f>
        <v>Mahabandhu Rd</v>
      </c>
      <c r="H10898" s="69" t="str">
        <f>VLOOKUP(E10898,Customer[],4,FALSE)</f>
        <v>Mangalardon</v>
      </c>
      <c r="I10898" s="48" t="s">
        <v>958</v>
      </c>
      <c r="J10898" s="82" t="str">
        <f>VLOOKUP(I10898,PGStock[],2,FALSE)</f>
        <v>Shwe Man 680ml</v>
      </c>
      <c r="K10898" s="71">
        <f>VLOOKUP(I10898,PGStock[],3,FALSE)</f>
        <v>0.68</v>
      </c>
      <c r="L10898" s="47">
        <v>4</v>
      </c>
      <c r="M10898" s="47">
        <f>VLOOKUP(I10898,PGStock[],6,FALSE)</f>
        <v>100</v>
      </c>
      <c r="N10898" s="47">
        <f>+PGSales!$L10898*PGSales!$M10898</f>
        <v>400</v>
      </c>
    </row>
    <row r="10899" spans="1:14" hidden="1" x14ac:dyDescent="0.25">
      <c r="A10899" s="77">
        <f t="shared" si="1248"/>
        <v>2025</v>
      </c>
      <c r="B10899" s="77">
        <f t="shared" si="1249"/>
        <v>9</v>
      </c>
      <c r="C10899" s="73">
        <v>45920</v>
      </c>
      <c r="D10899" s="79" t="s">
        <v>885</v>
      </c>
      <c r="E10899" s="80" t="s">
        <v>1126</v>
      </c>
      <c r="F10899" s="81" t="str">
        <f>VLOOKUP(E10899,Customer[],2,FALSE)</f>
        <v>Phu Pwint©</v>
      </c>
      <c r="G10899" s="69" t="str">
        <f>VLOOKUP(E10899,Customer[],3,FALSE)</f>
        <v>Mahabandhu Rd</v>
      </c>
      <c r="H10899" s="69" t="str">
        <f>VLOOKUP(E10899,Customer[],4,FALSE)</f>
        <v>Mangalardon</v>
      </c>
      <c r="I10899" s="48" t="s">
        <v>959</v>
      </c>
      <c r="J10899" s="82" t="str">
        <f>VLOOKUP(I10899,PGStock[],2,FALSE)</f>
        <v>Shwe Man ကော်ဗူး (1 Liter)</v>
      </c>
      <c r="K10899" s="71">
        <f>VLOOKUP(I10899,PGStock[],3,FALSE)</f>
        <v>1</v>
      </c>
      <c r="L10899" s="47">
        <v>2</v>
      </c>
      <c r="M10899" s="47">
        <f>VLOOKUP(I10899,PGStock[],6,FALSE)</f>
        <v>100</v>
      </c>
      <c r="N10899" s="47">
        <f>+PGSales!$L10899*PGSales!$M10899</f>
        <v>200</v>
      </c>
    </row>
    <row r="10900" spans="1:14" hidden="1" x14ac:dyDescent="0.25">
      <c r="A10900" s="77">
        <f t="shared" si="1248"/>
        <v>2025</v>
      </c>
      <c r="B10900" s="77">
        <f t="shared" si="1249"/>
        <v>9</v>
      </c>
      <c r="C10900" s="73">
        <v>45922</v>
      </c>
      <c r="D10900" s="79" t="s">
        <v>275</v>
      </c>
      <c r="E10900" s="80" t="s">
        <v>1119</v>
      </c>
      <c r="F10900" s="81" t="str">
        <f>VLOOKUP(E10900,Customer[],2,FALSE)</f>
        <v>Thazi Oo</v>
      </c>
      <c r="G10900" s="69" t="str">
        <f>VLOOKUP(E10900,Customer[],3,FALSE)</f>
        <v>Yoe Gyi</v>
      </c>
      <c r="H10900" s="69" t="str">
        <f>VLOOKUP(E10900,Customer[],4,FALSE)</f>
        <v>Hlaing Thar Yar</v>
      </c>
      <c r="I10900" s="48" t="s">
        <v>959</v>
      </c>
      <c r="J10900" s="82" t="str">
        <f>VLOOKUP(I10900,PGStock[],2,FALSE)</f>
        <v>Shwe Man ကော်ဗူး (1 Liter)</v>
      </c>
      <c r="K10900" s="71">
        <f>VLOOKUP(I10900,PGStock[],3,FALSE)</f>
        <v>1</v>
      </c>
      <c r="L10900" s="47">
        <v>2</v>
      </c>
      <c r="M10900" s="47">
        <f>VLOOKUP(I10900,PGStock[],6,FALSE)</f>
        <v>100</v>
      </c>
      <c r="N10900" s="47">
        <f>+PGSales!$L10900*PGSales!$M10900</f>
        <v>200</v>
      </c>
    </row>
    <row r="10901" spans="1:14" hidden="1" x14ac:dyDescent="0.25">
      <c r="A10901" s="77">
        <f t="shared" ref="A10901:A10917" si="1250">YEAR(C10901)</f>
        <v>2025</v>
      </c>
      <c r="B10901" s="77">
        <f t="shared" ref="B10901:B10917" si="1251">MONTH(C10901)</f>
        <v>9</v>
      </c>
      <c r="C10901" s="73">
        <v>45922</v>
      </c>
      <c r="D10901" s="79" t="s">
        <v>68</v>
      </c>
      <c r="E10901" s="80" t="s">
        <v>1096</v>
      </c>
      <c r="F10901" s="81" t="str">
        <f>VLOOKUP(E10901,Customer[],2,FALSE)</f>
        <v>124 Store</v>
      </c>
      <c r="G10901" s="69" t="str">
        <f>VLOOKUP(E10901,Customer[],3,FALSE)</f>
        <v>Yoe Lay</v>
      </c>
      <c r="H10901" s="69" t="str">
        <f>VLOOKUP(E10901,Customer[],4,FALSE)</f>
        <v>Hlaing Thar Yar</v>
      </c>
      <c r="I10901" s="48" t="s">
        <v>958</v>
      </c>
      <c r="J10901" s="82" t="str">
        <f>VLOOKUP(I10901,PGStock[],2,FALSE)</f>
        <v>Shwe Man 680ml</v>
      </c>
      <c r="K10901" s="71">
        <f>VLOOKUP(I10901,PGStock[],3,FALSE)</f>
        <v>0.68</v>
      </c>
      <c r="L10901" s="47">
        <v>1</v>
      </c>
      <c r="M10901" s="47">
        <f>VLOOKUP(I10901,PGStock[],6,FALSE)</f>
        <v>100</v>
      </c>
      <c r="N10901" s="47">
        <f>+PGSales!$L10901*PGSales!$M10901</f>
        <v>100</v>
      </c>
    </row>
    <row r="10902" spans="1:14" hidden="1" x14ac:dyDescent="0.25">
      <c r="A10902" s="77">
        <f t="shared" si="1250"/>
        <v>2025</v>
      </c>
      <c r="B10902" s="77">
        <f t="shared" si="1251"/>
        <v>9</v>
      </c>
      <c r="C10902" s="73">
        <v>45922</v>
      </c>
      <c r="D10902" s="79" t="s">
        <v>68</v>
      </c>
      <c r="E10902" s="80" t="s">
        <v>1096</v>
      </c>
      <c r="F10902" s="81" t="str">
        <f>VLOOKUP(E10902,Customer[],2,FALSE)</f>
        <v>124 Store</v>
      </c>
      <c r="G10902" s="69" t="str">
        <f>VLOOKUP(E10902,Customer[],3,FALSE)</f>
        <v>Yoe Lay</v>
      </c>
      <c r="H10902" s="69" t="str">
        <f>VLOOKUP(E10902,Customer[],4,FALSE)</f>
        <v>Hlaing Thar Yar</v>
      </c>
      <c r="I10902" s="48" t="s">
        <v>959</v>
      </c>
      <c r="J10902" s="82" t="str">
        <f>VLOOKUP(I10902,PGStock[],2,FALSE)</f>
        <v>Shwe Man ကော်ဗူး (1 Liter)</v>
      </c>
      <c r="K10902" s="71">
        <f>VLOOKUP(I10902,PGStock[],3,FALSE)</f>
        <v>1</v>
      </c>
      <c r="L10902" s="47">
        <v>3</v>
      </c>
      <c r="M10902" s="47">
        <f>VLOOKUP(I10902,PGStock[],6,FALSE)</f>
        <v>100</v>
      </c>
      <c r="N10902" s="47">
        <f>+PGSales!$L10902*PGSales!$M10902</f>
        <v>300</v>
      </c>
    </row>
    <row r="10903" spans="1:14" hidden="1" x14ac:dyDescent="0.25">
      <c r="A10903" s="77">
        <f t="shared" si="1250"/>
        <v>2025</v>
      </c>
      <c r="B10903" s="77">
        <f t="shared" si="1251"/>
        <v>9</v>
      </c>
      <c r="C10903" s="73">
        <v>45922</v>
      </c>
      <c r="D10903" s="79" t="s">
        <v>74</v>
      </c>
      <c r="E10903" s="80" t="s">
        <v>1121</v>
      </c>
      <c r="F10903" s="81" t="str">
        <f>VLOOKUP(E10903,Customer[],2,FALSE)</f>
        <v>Akeri</v>
      </c>
      <c r="G10903" s="69" t="str">
        <f>VLOOKUP(E10903,Customer[],3,FALSE)</f>
        <v>20 Zay</v>
      </c>
      <c r="H10903" s="69" t="str">
        <f>VLOOKUP(E10903,Customer[],4,FALSE)</f>
        <v>Hlaing Thar Yar</v>
      </c>
      <c r="I10903" s="48" t="s">
        <v>959</v>
      </c>
      <c r="J10903" s="82" t="str">
        <f>VLOOKUP(I10903,PGStock[],2,FALSE)</f>
        <v>Shwe Man ကော်ဗူး (1 Liter)</v>
      </c>
      <c r="K10903" s="71">
        <f>VLOOKUP(I10903,PGStock[],3,FALSE)</f>
        <v>1</v>
      </c>
      <c r="L10903" s="47">
        <v>2</v>
      </c>
      <c r="M10903" s="47">
        <f>VLOOKUP(I10903,PGStock[],6,FALSE)</f>
        <v>100</v>
      </c>
      <c r="N10903" s="47">
        <f>+PGSales!$L10903*PGSales!$M10903</f>
        <v>200</v>
      </c>
    </row>
    <row r="10904" spans="1:14" hidden="1" x14ac:dyDescent="0.25">
      <c r="A10904" s="77">
        <f t="shared" si="1250"/>
        <v>2025</v>
      </c>
      <c r="B10904" s="77">
        <f t="shared" si="1251"/>
        <v>9</v>
      </c>
      <c r="C10904" s="73">
        <v>45922</v>
      </c>
      <c r="D10904" s="79" t="s">
        <v>878</v>
      </c>
      <c r="E10904" s="80" t="s">
        <v>896</v>
      </c>
      <c r="F10904" s="81" t="str">
        <f>VLOOKUP(E10904,Customer[],2,FALSE)</f>
        <v>Than Lwin Oo</v>
      </c>
      <c r="G10904" s="69" t="str">
        <f>VLOOKUP(E10904,Customer[],3,FALSE)</f>
        <v>Yoo lay Rd</v>
      </c>
      <c r="H10904" s="69" t="str">
        <f>VLOOKUP(E10904,Customer[],4,FALSE)</f>
        <v>Hlaing Thar Yar</v>
      </c>
      <c r="I10904" s="48" t="s">
        <v>958</v>
      </c>
      <c r="J10904" s="82" t="str">
        <f>VLOOKUP(I10904,PGStock[],2,FALSE)</f>
        <v>Shwe Man 680ml</v>
      </c>
      <c r="K10904" s="71">
        <f>VLOOKUP(I10904,PGStock[],3,FALSE)</f>
        <v>0.68</v>
      </c>
      <c r="L10904" s="47">
        <v>1</v>
      </c>
      <c r="M10904" s="47">
        <f>VLOOKUP(I10904,PGStock[],6,FALSE)</f>
        <v>100</v>
      </c>
      <c r="N10904" s="47">
        <f>+PGSales!$L10904*PGSales!$M10904</f>
        <v>100</v>
      </c>
    </row>
    <row r="10905" spans="1:14" hidden="1" x14ac:dyDescent="0.25">
      <c r="A10905" s="77">
        <f t="shared" si="1250"/>
        <v>2025</v>
      </c>
      <c r="B10905" s="77">
        <f t="shared" si="1251"/>
        <v>9</v>
      </c>
      <c r="C10905" s="73">
        <v>45922</v>
      </c>
      <c r="D10905" s="79" t="s">
        <v>878</v>
      </c>
      <c r="E10905" s="80" t="s">
        <v>896</v>
      </c>
      <c r="F10905" s="81" t="str">
        <f>VLOOKUP(E10905,Customer[],2,FALSE)</f>
        <v>Than Lwin Oo</v>
      </c>
      <c r="G10905" s="69" t="str">
        <f>VLOOKUP(E10905,Customer[],3,FALSE)</f>
        <v>Yoo lay Rd</v>
      </c>
      <c r="H10905" s="69" t="str">
        <f>VLOOKUP(E10905,Customer[],4,FALSE)</f>
        <v>Hlaing Thar Yar</v>
      </c>
      <c r="I10905" s="48" t="s">
        <v>959</v>
      </c>
      <c r="J10905" s="82" t="str">
        <f>VLOOKUP(I10905,PGStock[],2,FALSE)</f>
        <v>Shwe Man ကော်ဗူး (1 Liter)</v>
      </c>
      <c r="K10905" s="71">
        <f>VLOOKUP(I10905,PGStock[],3,FALSE)</f>
        <v>1</v>
      </c>
      <c r="L10905" s="47">
        <v>3</v>
      </c>
      <c r="M10905" s="47">
        <f>VLOOKUP(I10905,PGStock[],6,FALSE)</f>
        <v>100</v>
      </c>
      <c r="N10905" s="47">
        <f>+PGSales!$L10905*PGSales!$M10905</f>
        <v>300</v>
      </c>
    </row>
    <row r="10906" spans="1:14" hidden="1" x14ac:dyDescent="0.25">
      <c r="A10906" s="77">
        <f t="shared" si="1250"/>
        <v>2025</v>
      </c>
      <c r="B10906" s="77">
        <f t="shared" si="1251"/>
        <v>9</v>
      </c>
      <c r="C10906" s="73">
        <v>45922</v>
      </c>
      <c r="D10906" s="79" t="s">
        <v>4</v>
      </c>
      <c r="E10906" s="80" t="s">
        <v>1122</v>
      </c>
      <c r="F10906" s="81" t="str">
        <f>VLOOKUP(E10906,Customer[],2,FALSE)</f>
        <v>Shwe Taung Tann</v>
      </c>
      <c r="G10906" s="69" t="str">
        <f>VLOOKUP(E10906,Customer[],3,FALSE)</f>
        <v>20 Zay</v>
      </c>
      <c r="H10906" s="69" t="str">
        <f>VLOOKUP(E10906,Customer[],4,FALSE)</f>
        <v>Hlaing Thar Yar</v>
      </c>
      <c r="I10906" s="48" t="s">
        <v>959</v>
      </c>
      <c r="J10906" s="82" t="str">
        <f>VLOOKUP(I10906,PGStock[],2,FALSE)</f>
        <v>Shwe Man ကော်ဗူး (1 Liter)</v>
      </c>
      <c r="K10906" s="71">
        <f>VLOOKUP(I10906,PGStock[],3,FALSE)</f>
        <v>1</v>
      </c>
      <c r="L10906" s="47">
        <v>1</v>
      </c>
      <c r="M10906" s="47">
        <f>VLOOKUP(I10906,PGStock[],6,FALSE)</f>
        <v>100</v>
      </c>
      <c r="N10906" s="47">
        <f>+PGSales!$L10906*PGSales!$M10906</f>
        <v>100</v>
      </c>
    </row>
    <row r="10907" spans="1:14" hidden="1" x14ac:dyDescent="0.25">
      <c r="A10907" s="77">
        <f t="shared" si="1250"/>
        <v>2025</v>
      </c>
      <c r="B10907" s="77">
        <f t="shared" si="1251"/>
        <v>9</v>
      </c>
      <c r="C10907" s="73">
        <v>45922</v>
      </c>
      <c r="D10907" s="79" t="s">
        <v>1</v>
      </c>
      <c r="E10907" s="80" t="s">
        <v>1123</v>
      </c>
      <c r="F10907" s="81" t="str">
        <f>VLOOKUP(E10907,Customer[],2,FALSE)</f>
        <v>Soe San</v>
      </c>
      <c r="G10907" s="69" t="str">
        <f>VLOOKUP(E10907,Customer[],3,FALSE)</f>
        <v xml:space="preserve">Lan Thit Lan </v>
      </c>
      <c r="H10907" s="69" t="str">
        <f>VLOOKUP(E10907,Customer[],4,FALSE)</f>
        <v>Mangalardon</v>
      </c>
      <c r="I10907" s="48" t="s">
        <v>959</v>
      </c>
      <c r="J10907" s="82" t="str">
        <f>VLOOKUP(I10907,PGStock[],2,FALSE)</f>
        <v>Shwe Man ကော်ဗူး (1 Liter)</v>
      </c>
      <c r="K10907" s="71">
        <f>VLOOKUP(I10907,PGStock[],3,FALSE)</f>
        <v>1</v>
      </c>
      <c r="L10907" s="47">
        <v>1</v>
      </c>
      <c r="M10907" s="47">
        <f>VLOOKUP(I10907,PGStock[],6,FALSE)</f>
        <v>100</v>
      </c>
      <c r="N10907" s="47">
        <f>+PGSales!$L10907*PGSales!$M10907</f>
        <v>100</v>
      </c>
    </row>
    <row r="10908" spans="1:14" hidden="1" x14ac:dyDescent="0.25">
      <c r="A10908" s="77">
        <f t="shared" si="1250"/>
        <v>2025</v>
      </c>
      <c r="B10908" s="77">
        <f t="shared" si="1251"/>
        <v>9</v>
      </c>
      <c r="C10908" s="73">
        <v>45922</v>
      </c>
      <c r="D10908" s="79" t="s">
        <v>2</v>
      </c>
      <c r="E10908" s="80" t="s">
        <v>180</v>
      </c>
      <c r="F10908" s="81" t="str">
        <f>VLOOKUP(E10908,Customer[],2,FALSE)</f>
        <v>San Thit</v>
      </c>
      <c r="G10908" s="69" t="str">
        <f>VLOOKUP(E10908,Customer[],3,FALSE)</f>
        <v>Jone Phyu Rd</v>
      </c>
      <c r="H10908" s="69" t="str">
        <f>VLOOKUP(E10908,Customer[],4,FALSE)</f>
        <v>Mangalardon</v>
      </c>
      <c r="I10908" s="48" t="s">
        <v>958</v>
      </c>
      <c r="J10908" s="82" t="str">
        <f>VLOOKUP(I10908,PGStock[],2,FALSE)</f>
        <v>Shwe Man 680ml</v>
      </c>
      <c r="K10908" s="71">
        <f>VLOOKUP(I10908,PGStock[],3,FALSE)</f>
        <v>0.68</v>
      </c>
      <c r="L10908" s="47">
        <v>1</v>
      </c>
      <c r="M10908" s="47">
        <f>VLOOKUP(I10908,PGStock[],6,FALSE)</f>
        <v>100</v>
      </c>
      <c r="N10908" s="47">
        <f>+PGSales!$L10908*PGSales!$M10908</f>
        <v>100</v>
      </c>
    </row>
    <row r="10909" spans="1:14" hidden="1" x14ac:dyDescent="0.25">
      <c r="A10909" s="77">
        <f t="shared" si="1250"/>
        <v>2025</v>
      </c>
      <c r="B10909" s="77">
        <f t="shared" si="1251"/>
        <v>9</v>
      </c>
      <c r="C10909" s="73">
        <v>45922</v>
      </c>
      <c r="D10909" s="79" t="s">
        <v>2</v>
      </c>
      <c r="E10909" s="80" t="s">
        <v>180</v>
      </c>
      <c r="F10909" s="81" t="str">
        <f>VLOOKUP(E10909,Customer[],2,FALSE)</f>
        <v>San Thit</v>
      </c>
      <c r="G10909" s="69" t="str">
        <f>VLOOKUP(E10909,Customer[],3,FALSE)</f>
        <v>Jone Phyu Rd</v>
      </c>
      <c r="H10909" s="69" t="str">
        <f>VLOOKUP(E10909,Customer[],4,FALSE)</f>
        <v>Mangalardon</v>
      </c>
      <c r="I10909" s="48" t="s">
        <v>959</v>
      </c>
      <c r="J10909" s="82" t="str">
        <f>VLOOKUP(I10909,PGStock[],2,FALSE)</f>
        <v>Shwe Man ကော်ဗူး (1 Liter)</v>
      </c>
      <c r="K10909" s="71">
        <f>VLOOKUP(I10909,PGStock[],3,FALSE)</f>
        <v>1</v>
      </c>
      <c r="L10909" s="47">
        <v>1</v>
      </c>
      <c r="M10909" s="47">
        <f>VLOOKUP(I10909,PGStock[],6,FALSE)</f>
        <v>100</v>
      </c>
      <c r="N10909" s="47">
        <f>+PGSales!$L10909*PGSales!$M10909</f>
        <v>100</v>
      </c>
    </row>
    <row r="10910" spans="1:14" hidden="1" x14ac:dyDescent="0.25">
      <c r="A10910" s="77">
        <f t="shared" si="1250"/>
        <v>2025</v>
      </c>
      <c r="B10910" s="77">
        <f t="shared" si="1251"/>
        <v>9</v>
      </c>
      <c r="C10910" s="73">
        <v>45922</v>
      </c>
      <c r="D10910" s="79" t="s">
        <v>62</v>
      </c>
      <c r="E10910" s="80" t="s">
        <v>1124</v>
      </c>
      <c r="F10910" s="81" t="str">
        <f>VLOOKUP(E10910,Customer[],2,FALSE)</f>
        <v>Aung Mingalar</v>
      </c>
      <c r="G10910" s="69" t="str">
        <f>VLOOKUP(E10910,Customer[],3,FALSE)</f>
        <v xml:space="preserve">Lan Thit Lan </v>
      </c>
      <c r="H10910" s="69" t="str">
        <f>VLOOKUP(E10910,Customer[],4,FALSE)</f>
        <v>Htauk kyant</v>
      </c>
      <c r="I10910" s="48" t="s">
        <v>958</v>
      </c>
      <c r="J10910" s="82" t="str">
        <f>VLOOKUP(I10910,PGStock[],2,FALSE)</f>
        <v>Shwe Man 680ml</v>
      </c>
      <c r="K10910" s="71">
        <f>VLOOKUP(I10910,PGStock[],3,FALSE)</f>
        <v>0.68</v>
      </c>
      <c r="L10910" s="47">
        <v>2</v>
      </c>
      <c r="M10910" s="47">
        <f>VLOOKUP(I10910,PGStock[],6,FALSE)</f>
        <v>100</v>
      </c>
      <c r="N10910" s="47">
        <f>+PGSales!$L10910*PGSales!$M10910</f>
        <v>200</v>
      </c>
    </row>
    <row r="10911" spans="1:14" hidden="1" x14ac:dyDescent="0.25">
      <c r="A10911" s="77">
        <f t="shared" si="1250"/>
        <v>2025</v>
      </c>
      <c r="B10911" s="77">
        <f t="shared" si="1251"/>
        <v>9</v>
      </c>
      <c r="C10911" s="73">
        <v>45922</v>
      </c>
      <c r="D10911" s="79" t="s">
        <v>62</v>
      </c>
      <c r="E10911" s="80" t="s">
        <v>1124</v>
      </c>
      <c r="F10911" s="81" t="str">
        <f>VLOOKUP(E10911,Customer[],2,FALSE)</f>
        <v>Aung Mingalar</v>
      </c>
      <c r="G10911" s="69" t="str">
        <f>VLOOKUP(E10911,Customer[],3,FALSE)</f>
        <v xml:space="preserve">Lan Thit Lan </v>
      </c>
      <c r="H10911" s="69" t="str">
        <f>VLOOKUP(E10911,Customer[],4,FALSE)</f>
        <v>Htauk kyant</v>
      </c>
      <c r="I10911" s="48" t="s">
        <v>959</v>
      </c>
      <c r="J10911" s="82" t="str">
        <f>VLOOKUP(I10911,PGStock[],2,FALSE)</f>
        <v>Shwe Man ကော်ဗူး (1 Liter)</v>
      </c>
      <c r="K10911" s="71">
        <f>VLOOKUP(I10911,PGStock[],3,FALSE)</f>
        <v>1</v>
      </c>
      <c r="L10911" s="47">
        <v>2</v>
      </c>
      <c r="M10911" s="47">
        <f>VLOOKUP(I10911,PGStock[],6,FALSE)</f>
        <v>100</v>
      </c>
      <c r="N10911" s="47">
        <f>+PGSales!$L10911*PGSales!$M10911</f>
        <v>200</v>
      </c>
    </row>
    <row r="10912" spans="1:14" hidden="1" x14ac:dyDescent="0.25">
      <c r="A10912" s="77">
        <f t="shared" si="1250"/>
        <v>2025</v>
      </c>
      <c r="B10912" s="77">
        <f t="shared" si="1251"/>
        <v>9</v>
      </c>
      <c r="C10912" s="73">
        <v>45922</v>
      </c>
      <c r="D10912" s="79" t="s">
        <v>131</v>
      </c>
      <c r="E10912" s="80">
        <v>29</v>
      </c>
      <c r="F10912" s="81">
        <f>VLOOKUP(E10912,Customer[],2,FALSE)</f>
        <v>29</v>
      </c>
      <c r="G10912" s="69" t="str">
        <f>VLOOKUP(E10912,Customer[],3,FALSE)</f>
        <v xml:space="preserve">Lan Thit Lan </v>
      </c>
      <c r="H10912" s="69" t="str">
        <f>VLOOKUP(E10912,Customer[],4,FALSE)</f>
        <v>Htauk kyant</v>
      </c>
      <c r="I10912" s="48" t="s">
        <v>958</v>
      </c>
      <c r="J10912" s="82" t="str">
        <f>VLOOKUP(I10912,PGStock[],2,FALSE)</f>
        <v>Shwe Man 680ml</v>
      </c>
      <c r="K10912" s="71">
        <f>VLOOKUP(I10912,PGStock[],3,FALSE)</f>
        <v>0.68</v>
      </c>
      <c r="L10912" s="47">
        <v>3</v>
      </c>
      <c r="M10912" s="47">
        <f>VLOOKUP(I10912,PGStock[],6,FALSE)</f>
        <v>100</v>
      </c>
      <c r="N10912" s="47">
        <f>+PGSales!$L10912*PGSales!$M10912</f>
        <v>300</v>
      </c>
    </row>
    <row r="10913" spans="1:14" hidden="1" x14ac:dyDescent="0.25">
      <c r="A10913" s="77">
        <f t="shared" si="1250"/>
        <v>2025</v>
      </c>
      <c r="B10913" s="77">
        <f t="shared" si="1251"/>
        <v>9</v>
      </c>
      <c r="C10913" s="73">
        <v>45922</v>
      </c>
      <c r="D10913" s="79" t="s">
        <v>131</v>
      </c>
      <c r="E10913" s="80">
        <v>29</v>
      </c>
      <c r="F10913" s="81">
        <f>VLOOKUP(E10913,Customer[],2,FALSE)</f>
        <v>29</v>
      </c>
      <c r="G10913" s="69" t="str">
        <f>VLOOKUP(E10913,Customer[],3,FALSE)</f>
        <v xml:space="preserve">Lan Thit Lan </v>
      </c>
      <c r="H10913" s="69" t="str">
        <f>VLOOKUP(E10913,Customer[],4,FALSE)</f>
        <v>Htauk kyant</v>
      </c>
      <c r="I10913" s="48" t="s">
        <v>959</v>
      </c>
      <c r="J10913" s="82" t="str">
        <f>VLOOKUP(I10913,PGStock[],2,FALSE)</f>
        <v>Shwe Man ကော်ဗူး (1 Liter)</v>
      </c>
      <c r="K10913" s="71">
        <f>VLOOKUP(I10913,PGStock[],3,FALSE)</f>
        <v>1</v>
      </c>
      <c r="L10913" s="47">
        <v>1</v>
      </c>
      <c r="M10913" s="47">
        <f>VLOOKUP(I10913,PGStock[],6,FALSE)</f>
        <v>100</v>
      </c>
      <c r="N10913" s="47">
        <f>+PGSales!$L10913*PGSales!$M10913</f>
        <v>100</v>
      </c>
    </row>
    <row r="10914" spans="1:14" hidden="1" x14ac:dyDescent="0.25">
      <c r="A10914" s="77">
        <f t="shared" si="1250"/>
        <v>2025</v>
      </c>
      <c r="B10914" s="77">
        <f t="shared" si="1251"/>
        <v>9</v>
      </c>
      <c r="C10914" s="73">
        <v>45922</v>
      </c>
      <c r="D10914" s="79" t="s">
        <v>60</v>
      </c>
      <c r="E10914" s="80" t="s">
        <v>1125</v>
      </c>
      <c r="F10914" s="81" t="str">
        <f>VLOOKUP(E10914,Customer[],2,FALSE)</f>
        <v>Hein Myant ©</v>
      </c>
      <c r="G10914" s="69" t="str">
        <f>VLOOKUP(E10914,Customer[],3,FALSE)</f>
        <v>Warter Rd</v>
      </c>
      <c r="H10914" s="69" t="str">
        <f>VLOOKUP(E10914,Customer[],4,FALSE)</f>
        <v>Mangalardon</v>
      </c>
      <c r="I10914" s="48" t="s">
        <v>958</v>
      </c>
      <c r="J10914" s="82" t="str">
        <f>VLOOKUP(I10914,PGStock[],2,FALSE)</f>
        <v>Shwe Man 680ml</v>
      </c>
      <c r="K10914" s="71">
        <f>VLOOKUP(I10914,PGStock[],3,FALSE)</f>
        <v>0.68</v>
      </c>
      <c r="L10914" s="47">
        <v>3</v>
      </c>
      <c r="M10914" s="47">
        <f>VLOOKUP(I10914,PGStock[],6,FALSE)</f>
        <v>100</v>
      </c>
      <c r="N10914" s="47">
        <f>+PGSales!$L10914*PGSales!$M10914</f>
        <v>300</v>
      </c>
    </row>
    <row r="10915" spans="1:14" hidden="1" x14ac:dyDescent="0.25">
      <c r="A10915" s="77">
        <f t="shared" si="1250"/>
        <v>2025</v>
      </c>
      <c r="B10915" s="77">
        <f t="shared" si="1251"/>
        <v>9</v>
      </c>
      <c r="C10915" s="73">
        <v>45922</v>
      </c>
      <c r="D10915" s="79" t="s">
        <v>885</v>
      </c>
      <c r="E10915" s="80" t="s">
        <v>1126</v>
      </c>
      <c r="F10915" s="81" t="str">
        <f>VLOOKUP(E10915,Customer[],2,FALSE)</f>
        <v>Phu Pwint©</v>
      </c>
      <c r="G10915" s="69" t="str">
        <f>VLOOKUP(E10915,Customer[],3,FALSE)</f>
        <v>Mahabandhu Rd</v>
      </c>
      <c r="H10915" s="69" t="str">
        <f>VLOOKUP(E10915,Customer[],4,FALSE)</f>
        <v>Mangalardon</v>
      </c>
      <c r="I10915" s="48" t="s">
        <v>958</v>
      </c>
      <c r="J10915" s="82" t="str">
        <f>VLOOKUP(I10915,PGStock[],2,FALSE)</f>
        <v>Shwe Man 680ml</v>
      </c>
      <c r="K10915" s="71">
        <f>VLOOKUP(I10915,PGStock[],3,FALSE)</f>
        <v>0.68</v>
      </c>
      <c r="L10915" s="47">
        <v>2</v>
      </c>
      <c r="M10915" s="47">
        <f>VLOOKUP(I10915,PGStock[],6,FALSE)</f>
        <v>100</v>
      </c>
      <c r="N10915" s="47">
        <f>+PGSales!$L10915*PGSales!$M10915</f>
        <v>200</v>
      </c>
    </row>
    <row r="10916" spans="1:14" hidden="1" x14ac:dyDescent="0.25">
      <c r="A10916" s="77">
        <f t="shared" si="1250"/>
        <v>2025</v>
      </c>
      <c r="B10916" s="77">
        <f t="shared" si="1251"/>
        <v>9</v>
      </c>
      <c r="C10916" s="73">
        <v>45923</v>
      </c>
      <c r="D10916" s="79" t="s">
        <v>275</v>
      </c>
      <c r="E10916" s="80" t="s">
        <v>1119</v>
      </c>
      <c r="F10916" s="81" t="str">
        <f>VLOOKUP(E10916,Customer[],2,FALSE)</f>
        <v>Thazi Oo</v>
      </c>
      <c r="G10916" s="69" t="str">
        <f>VLOOKUP(E10916,Customer[],3,FALSE)</f>
        <v>Yoe Gyi</v>
      </c>
      <c r="H10916" s="69" t="str">
        <f>VLOOKUP(E10916,Customer[],4,FALSE)</f>
        <v>Hlaing Thar Yar</v>
      </c>
      <c r="I10916" s="48" t="s">
        <v>959</v>
      </c>
      <c r="J10916" s="82" t="str">
        <f>VLOOKUP(I10916,PGStock[],2,FALSE)</f>
        <v>Shwe Man ကော်ဗူး (1 Liter)</v>
      </c>
      <c r="K10916" s="71">
        <f>VLOOKUP(I10916,PGStock[],3,FALSE)</f>
        <v>1</v>
      </c>
      <c r="L10916" s="47">
        <v>4</v>
      </c>
      <c r="M10916" s="47">
        <f>VLOOKUP(I10916,PGStock[],6,FALSE)</f>
        <v>100</v>
      </c>
      <c r="N10916" s="47">
        <f>+PGSales!$L10916*PGSales!$M10916</f>
        <v>400</v>
      </c>
    </row>
    <row r="10917" spans="1:14" hidden="1" x14ac:dyDescent="0.25">
      <c r="A10917" s="77">
        <f t="shared" si="1250"/>
        <v>2025</v>
      </c>
      <c r="B10917" s="77">
        <f t="shared" si="1251"/>
        <v>9</v>
      </c>
      <c r="C10917" s="73">
        <v>45923</v>
      </c>
      <c r="D10917" s="79" t="s">
        <v>70</v>
      </c>
      <c r="E10917" s="80" t="s">
        <v>1120</v>
      </c>
      <c r="F10917" s="81" t="str">
        <f>VLOOKUP(E10917,Customer[],2,FALSE)</f>
        <v>kaungkai Htat</v>
      </c>
      <c r="G10917" s="69" t="str">
        <f>VLOOKUP(E10917,Customer[],3,FALSE)</f>
        <v>Yoe Gyi</v>
      </c>
      <c r="H10917" s="69" t="str">
        <f>VLOOKUP(E10917,Customer[],4,FALSE)</f>
        <v>Hlaing Thar Yar</v>
      </c>
      <c r="I10917" s="48" t="s">
        <v>959</v>
      </c>
      <c r="J10917" s="82" t="str">
        <f>VLOOKUP(I10917,PGStock[],2,FALSE)</f>
        <v>Shwe Man ကော်ဗူး (1 Liter)</v>
      </c>
      <c r="K10917" s="71">
        <f>VLOOKUP(I10917,PGStock[],3,FALSE)</f>
        <v>1</v>
      </c>
      <c r="L10917" s="47">
        <v>5</v>
      </c>
      <c r="M10917" s="47">
        <f>VLOOKUP(I10917,PGStock[],6,FALSE)</f>
        <v>100</v>
      </c>
      <c r="N10917" s="47">
        <f>+PGSales!$L10917*PGSales!$M10917</f>
        <v>500</v>
      </c>
    </row>
    <row r="10918" spans="1:14" hidden="1" x14ac:dyDescent="0.25">
      <c r="A10918" s="77">
        <f t="shared" ref="A10918:A10934" si="1252">YEAR(C10918)</f>
        <v>2025</v>
      </c>
      <c r="B10918" s="77">
        <f t="shared" ref="B10918:B10934" si="1253">MONTH(C10918)</f>
        <v>9</v>
      </c>
      <c r="C10918" s="73">
        <v>45923</v>
      </c>
      <c r="D10918" s="79" t="s">
        <v>68</v>
      </c>
      <c r="E10918" s="80" t="s">
        <v>1096</v>
      </c>
      <c r="F10918" s="81" t="str">
        <f>VLOOKUP(E10918,Customer[],2,FALSE)</f>
        <v>124 Store</v>
      </c>
      <c r="G10918" s="69" t="str">
        <f>VLOOKUP(E10918,Customer[],3,FALSE)</f>
        <v>Yoe Lay</v>
      </c>
      <c r="H10918" s="69" t="str">
        <f>VLOOKUP(E10918,Customer[],4,FALSE)</f>
        <v>Hlaing Thar Yar</v>
      </c>
      <c r="I10918" s="48" t="s">
        <v>958</v>
      </c>
      <c r="J10918" s="82" t="str">
        <f>VLOOKUP(I10918,PGStock[],2,FALSE)</f>
        <v>Shwe Man 680ml</v>
      </c>
      <c r="K10918" s="71">
        <f>VLOOKUP(I10918,PGStock[],3,FALSE)</f>
        <v>0.68</v>
      </c>
      <c r="L10918" s="47">
        <v>3</v>
      </c>
      <c r="M10918" s="47">
        <f>VLOOKUP(I10918,PGStock[],6,FALSE)</f>
        <v>100</v>
      </c>
      <c r="N10918" s="47">
        <f>+PGSales!$L10918*PGSales!$M10918</f>
        <v>300</v>
      </c>
    </row>
    <row r="10919" spans="1:14" hidden="1" x14ac:dyDescent="0.25">
      <c r="A10919" s="77">
        <f t="shared" si="1252"/>
        <v>2025</v>
      </c>
      <c r="B10919" s="77">
        <f t="shared" si="1253"/>
        <v>9</v>
      </c>
      <c r="C10919" s="73">
        <v>45923</v>
      </c>
      <c r="D10919" s="79" t="s">
        <v>68</v>
      </c>
      <c r="E10919" s="80" t="s">
        <v>1096</v>
      </c>
      <c r="F10919" s="81" t="str">
        <f>VLOOKUP(E10919,Customer[],2,FALSE)</f>
        <v>124 Store</v>
      </c>
      <c r="G10919" s="69" t="str">
        <f>VLOOKUP(E10919,Customer[],3,FALSE)</f>
        <v>Yoe Lay</v>
      </c>
      <c r="H10919" s="69" t="str">
        <f>VLOOKUP(E10919,Customer[],4,FALSE)</f>
        <v>Hlaing Thar Yar</v>
      </c>
      <c r="I10919" s="48" t="s">
        <v>959</v>
      </c>
      <c r="J10919" s="82" t="str">
        <f>VLOOKUP(I10919,PGStock[],2,FALSE)</f>
        <v>Shwe Man ကော်ဗူး (1 Liter)</v>
      </c>
      <c r="K10919" s="71">
        <f>VLOOKUP(I10919,PGStock[],3,FALSE)</f>
        <v>1</v>
      </c>
      <c r="L10919" s="47">
        <v>6</v>
      </c>
      <c r="M10919" s="47">
        <f>VLOOKUP(I10919,PGStock[],6,FALSE)</f>
        <v>100</v>
      </c>
      <c r="N10919" s="47">
        <f>+PGSales!$L10919*PGSales!$M10919</f>
        <v>600</v>
      </c>
    </row>
    <row r="10920" spans="1:14" hidden="1" x14ac:dyDescent="0.25">
      <c r="A10920" s="77">
        <f t="shared" si="1252"/>
        <v>2025</v>
      </c>
      <c r="B10920" s="77">
        <f t="shared" si="1253"/>
        <v>9</v>
      </c>
      <c r="C10920" s="73">
        <v>45923</v>
      </c>
      <c r="D10920" s="79" t="s">
        <v>74</v>
      </c>
      <c r="E10920" s="80" t="s">
        <v>1121</v>
      </c>
      <c r="F10920" s="81" t="str">
        <f>VLOOKUP(E10920,Customer[],2,FALSE)</f>
        <v>Akeri</v>
      </c>
      <c r="G10920" s="69" t="str">
        <f>VLOOKUP(E10920,Customer[],3,FALSE)</f>
        <v>20 Zay</v>
      </c>
      <c r="H10920" s="69" t="str">
        <f>VLOOKUP(E10920,Customer[],4,FALSE)</f>
        <v>Hlaing Thar Yar</v>
      </c>
      <c r="I10920" s="48" t="s">
        <v>958</v>
      </c>
      <c r="J10920" s="82" t="str">
        <f>VLOOKUP(I10920,PGStock[],2,FALSE)</f>
        <v>Shwe Man 680ml</v>
      </c>
      <c r="K10920" s="71">
        <f>VLOOKUP(I10920,PGStock[],3,FALSE)</f>
        <v>0.68</v>
      </c>
      <c r="L10920" s="47">
        <v>2</v>
      </c>
      <c r="M10920" s="47">
        <f>VLOOKUP(I10920,PGStock[],6,FALSE)</f>
        <v>100</v>
      </c>
      <c r="N10920" s="47">
        <f>+PGSales!$L10920*PGSales!$M10920</f>
        <v>200</v>
      </c>
    </row>
    <row r="10921" spans="1:14" hidden="1" x14ac:dyDescent="0.25">
      <c r="A10921" s="77">
        <f t="shared" si="1252"/>
        <v>2025</v>
      </c>
      <c r="B10921" s="77">
        <f t="shared" si="1253"/>
        <v>9</v>
      </c>
      <c r="C10921" s="73">
        <v>45923</v>
      </c>
      <c r="D10921" s="79" t="s">
        <v>74</v>
      </c>
      <c r="E10921" s="80" t="s">
        <v>1121</v>
      </c>
      <c r="F10921" s="81" t="str">
        <f>VLOOKUP(E10921,Customer[],2,FALSE)</f>
        <v>Akeri</v>
      </c>
      <c r="G10921" s="69" t="str">
        <f>VLOOKUP(E10921,Customer[],3,FALSE)</f>
        <v>20 Zay</v>
      </c>
      <c r="H10921" s="69" t="str">
        <f>VLOOKUP(E10921,Customer[],4,FALSE)</f>
        <v>Hlaing Thar Yar</v>
      </c>
      <c r="I10921" s="48" t="s">
        <v>959</v>
      </c>
      <c r="J10921" s="82" t="str">
        <f>VLOOKUP(I10921,PGStock[],2,FALSE)</f>
        <v>Shwe Man ကော်ဗူး (1 Liter)</v>
      </c>
      <c r="K10921" s="71">
        <f>VLOOKUP(I10921,PGStock[],3,FALSE)</f>
        <v>1</v>
      </c>
      <c r="L10921" s="47">
        <v>1</v>
      </c>
      <c r="M10921" s="47">
        <f>VLOOKUP(I10921,PGStock[],6,FALSE)</f>
        <v>100</v>
      </c>
      <c r="N10921" s="47">
        <f>+PGSales!$L10921*PGSales!$M10921</f>
        <v>100</v>
      </c>
    </row>
    <row r="10922" spans="1:14" hidden="1" x14ac:dyDescent="0.25">
      <c r="A10922" s="77">
        <f t="shared" si="1252"/>
        <v>2025</v>
      </c>
      <c r="B10922" s="77">
        <f t="shared" si="1253"/>
        <v>9</v>
      </c>
      <c r="C10922" s="73">
        <v>45923</v>
      </c>
      <c r="D10922" s="79" t="s">
        <v>878</v>
      </c>
      <c r="E10922" s="80" t="s">
        <v>896</v>
      </c>
      <c r="F10922" s="81" t="str">
        <f>VLOOKUP(E10922,Customer[],2,FALSE)</f>
        <v>Than Lwin Oo</v>
      </c>
      <c r="G10922" s="69" t="str">
        <f>VLOOKUP(E10922,Customer[],3,FALSE)</f>
        <v>Yoo lay Rd</v>
      </c>
      <c r="H10922" s="69" t="str">
        <f>VLOOKUP(E10922,Customer[],4,FALSE)</f>
        <v>Hlaing Thar Yar</v>
      </c>
      <c r="I10922" s="48" t="s">
        <v>959</v>
      </c>
      <c r="J10922" s="82" t="str">
        <f>VLOOKUP(I10922,PGStock[],2,FALSE)</f>
        <v>Shwe Man ကော်ဗူး (1 Liter)</v>
      </c>
      <c r="K10922" s="71">
        <f>VLOOKUP(I10922,PGStock[],3,FALSE)</f>
        <v>1</v>
      </c>
      <c r="L10922" s="47">
        <v>6</v>
      </c>
      <c r="M10922" s="47">
        <f>VLOOKUP(I10922,PGStock[],6,FALSE)</f>
        <v>100</v>
      </c>
      <c r="N10922" s="47">
        <f>+PGSales!$L10922*PGSales!$M10922</f>
        <v>600</v>
      </c>
    </row>
    <row r="10923" spans="1:14" hidden="1" x14ac:dyDescent="0.25">
      <c r="A10923" s="77">
        <f t="shared" si="1252"/>
        <v>2025</v>
      </c>
      <c r="B10923" s="77">
        <f t="shared" si="1253"/>
        <v>9</v>
      </c>
      <c r="C10923" s="73">
        <v>45923</v>
      </c>
      <c r="D10923" s="79" t="s">
        <v>4</v>
      </c>
      <c r="E10923" s="80" t="s">
        <v>1122</v>
      </c>
      <c r="F10923" s="81" t="str">
        <f>VLOOKUP(E10923,Customer[],2,FALSE)</f>
        <v>Shwe Taung Tann</v>
      </c>
      <c r="G10923" s="69" t="str">
        <f>VLOOKUP(E10923,Customer[],3,FALSE)</f>
        <v>20 Zay</v>
      </c>
      <c r="H10923" s="69" t="str">
        <f>VLOOKUP(E10923,Customer[],4,FALSE)</f>
        <v>Hlaing Thar Yar</v>
      </c>
      <c r="I10923" s="48" t="s">
        <v>959</v>
      </c>
      <c r="J10923" s="82" t="str">
        <f>VLOOKUP(I10923,PGStock[],2,FALSE)</f>
        <v>Shwe Man ကော်ဗူး (1 Liter)</v>
      </c>
      <c r="K10923" s="71">
        <f>VLOOKUP(I10923,PGStock[],3,FALSE)</f>
        <v>1</v>
      </c>
      <c r="L10923" s="47">
        <v>4</v>
      </c>
      <c r="M10923" s="47">
        <f>VLOOKUP(I10923,PGStock[],6,FALSE)</f>
        <v>100</v>
      </c>
      <c r="N10923" s="47">
        <f>+PGSales!$L10923*PGSales!$M10923</f>
        <v>400</v>
      </c>
    </row>
    <row r="10924" spans="1:14" hidden="1" x14ac:dyDescent="0.25">
      <c r="A10924" s="77">
        <f t="shared" si="1252"/>
        <v>2025</v>
      </c>
      <c r="B10924" s="77">
        <f t="shared" si="1253"/>
        <v>9</v>
      </c>
      <c r="C10924" s="73">
        <v>45923</v>
      </c>
      <c r="D10924" s="79" t="s">
        <v>115</v>
      </c>
      <c r="E10924" s="80" t="s">
        <v>1128</v>
      </c>
      <c r="F10924" s="81" t="str">
        <f>VLOOKUP(E10924,Customer[],2,FALSE)</f>
        <v>Sesar Yake</v>
      </c>
      <c r="G10924" s="69" t="str">
        <f>VLOOKUP(E10924,Customer[],3,FALSE)</f>
        <v xml:space="preserve">Lan Thit Lan </v>
      </c>
      <c r="H10924" s="69" t="str">
        <f>VLOOKUP(E10924,Customer[],4,FALSE)</f>
        <v>Mangalardon</v>
      </c>
      <c r="I10924" s="48" t="s">
        <v>959</v>
      </c>
      <c r="J10924" s="82" t="str">
        <f>VLOOKUP(I10924,PGStock[],2,FALSE)</f>
        <v>Shwe Man ကော်ဗူး (1 Liter)</v>
      </c>
      <c r="K10924" s="71">
        <f>VLOOKUP(I10924,PGStock[],3,FALSE)</f>
        <v>1</v>
      </c>
      <c r="L10924" s="47">
        <v>1</v>
      </c>
      <c r="M10924" s="47">
        <f>VLOOKUP(I10924,PGStock[],6,FALSE)</f>
        <v>100</v>
      </c>
      <c r="N10924" s="47">
        <f>+PGSales!$L10924*PGSales!$M10924</f>
        <v>100</v>
      </c>
    </row>
    <row r="10925" spans="1:14" hidden="1" x14ac:dyDescent="0.25">
      <c r="A10925" s="77">
        <f t="shared" si="1252"/>
        <v>2025</v>
      </c>
      <c r="B10925" s="77">
        <f t="shared" si="1253"/>
        <v>9</v>
      </c>
      <c r="C10925" s="73">
        <v>45923</v>
      </c>
      <c r="D10925" s="79" t="s">
        <v>1</v>
      </c>
      <c r="E10925" s="80" t="s">
        <v>1123</v>
      </c>
      <c r="F10925" s="81" t="str">
        <f>VLOOKUP(E10925,Customer[],2,FALSE)</f>
        <v>Soe San</v>
      </c>
      <c r="G10925" s="69" t="str">
        <f>VLOOKUP(E10925,Customer[],3,FALSE)</f>
        <v xml:space="preserve">Lan Thit Lan </v>
      </c>
      <c r="H10925" s="69" t="str">
        <f>VLOOKUP(E10925,Customer[],4,FALSE)</f>
        <v>Mangalardon</v>
      </c>
      <c r="I10925" s="48" t="s">
        <v>958</v>
      </c>
      <c r="J10925" s="82" t="str">
        <f>VLOOKUP(I10925,PGStock[],2,FALSE)</f>
        <v>Shwe Man 680ml</v>
      </c>
      <c r="K10925" s="71">
        <f>VLOOKUP(I10925,PGStock[],3,FALSE)</f>
        <v>0.68</v>
      </c>
      <c r="L10925" s="47">
        <v>1</v>
      </c>
      <c r="M10925" s="47">
        <f>VLOOKUP(I10925,PGStock[],6,FALSE)</f>
        <v>100</v>
      </c>
      <c r="N10925" s="47">
        <f>+PGSales!$L10925*PGSales!$M10925</f>
        <v>100</v>
      </c>
    </row>
    <row r="10926" spans="1:14" hidden="1" x14ac:dyDescent="0.25">
      <c r="A10926" s="77">
        <f t="shared" si="1252"/>
        <v>2025</v>
      </c>
      <c r="B10926" s="77">
        <f t="shared" si="1253"/>
        <v>9</v>
      </c>
      <c r="C10926" s="73">
        <v>45923</v>
      </c>
      <c r="D10926" s="79" t="s">
        <v>2</v>
      </c>
      <c r="E10926" s="80" t="s">
        <v>180</v>
      </c>
      <c r="F10926" s="81" t="str">
        <f>VLOOKUP(E10926,Customer[],2,FALSE)</f>
        <v>San Thit</v>
      </c>
      <c r="G10926" s="69" t="str">
        <f>VLOOKUP(E10926,Customer[],3,FALSE)</f>
        <v>Jone Phyu Rd</v>
      </c>
      <c r="H10926" s="69" t="str">
        <f>VLOOKUP(E10926,Customer[],4,FALSE)</f>
        <v>Mangalardon</v>
      </c>
      <c r="I10926" s="48" t="s">
        <v>959</v>
      </c>
      <c r="J10926" s="82" t="str">
        <f>VLOOKUP(I10926,PGStock[],2,FALSE)</f>
        <v>Shwe Man ကော်ဗူး (1 Liter)</v>
      </c>
      <c r="K10926" s="71">
        <f>VLOOKUP(I10926,PGStock[],3,FALSE)</f>
        <v>1</v>
      </c>
      <c r="L10926" s="47">
        <v>2</v>
      </c>
      <c r="M10926" s="47">
        <f>VLOOKUP(I10926,PGStock[],6,FALSE)</f>
        <v>100</v>
      </c>
      <c r="N10926" s="47">
        <f>+PGSales!$L10926*PGSales!$M10926</f>
        <v>200</v>
      </c>
    </row>
    <row r="10927" spans="1:14" hidden="1" x14ac:dyDescent="0.25">
      <c r="A10927" s="77">
        <f t="shared" si="1252"/>
        <v>2025</v>
      </c>
      <c r="B10927" s="77">
        <f t="shared" si="1253"/>
        <v>9</v>
      </c>
      <c r="C10927" s="73">
        <v>45923</v>
      </c>
      <c r="D10927" s="79" t="s">
        <v>62</v>
      </c>
      <c r="E10927" s="80" t="s">
        <v>1124</v>
      </c>
      <c r="F10927" s="81" t="str">
        <f>VLOOKUP(E10927,Customer[],2,FALSE)</f>
        <v>Aung Mingalar</v>
      </c>
      <c r="G10927" s="69" t="str">
        <f>VLOOKUP(E10927,Customer[],3,FALSE)</f>
        <v xml:space="preserve">Lan Thit Lan </v>
      </c>
      <c r="H10927" s="69" t="str">
        <f>VLOOKUP(E10927,Customer[],4,FALSE)</f>
        <v>Htauk kyant</v>
      </c>
      <c r="I10927" s="48" t="s">
        <v>958</v>
      </c>
      <c r="J10927" s="82" t="str">
        <f>VLOOKUP(I10927,PGStock[],2,FALSE)</f>
        <v>Shwe Man 680ml</v>
      </c>
      <c r="K10927" s="71">
        <f>VLOOKUP(I10927,PGStock[],3,FALSE)</f>
        <v>0.68</v>
      </c>
      <c r="L10927" s="47">
        <v>2</v>
      </c>
      <c r="M10927" s="47">
        <f>VLOOKUP(I10927,PGStock[],6,FALSE)</f>
        <v>100</v>
      </c>
      <c r="N10927" s="47">
        <f>+PGSales!$L10927*PGSales!$M10927</f>
        <v>200</v>
      </c>
    </row>
    <row r="10928" spans="1:14" hidden="1" x14ac:dyDescent="0.25">
      <c r="A10928" s="77">
        <f t="shared" si="1252"/>
        <v>2025</v>
      </c>
      <c r="B10928" s="77">
        <f t="shared" si="1253"/>
        <v>9</v>
      </c>
      <c r="C10928" s="73">
        <v>45923</v>
      </c>
      <c r="D10928" s="79" t="s">
        <v>62</v>
      </c>
      <c r="E10928" s="80" t="s">
        <v>1124</v>
      </c>
      <c r="F10928" s="81" t="str">
        <f>VLOOKUP(E10928,Customer[],2,FALSE)</f>
        <v>Aung Mingalar</v>
      </c>
      <c r="G10928" s="69" t="str">
        <f>VLOOKUP(E10928,Customer[],3,FALSE)</f>
        <v xml:space="preserve">Lan Thit Lan </v>
      </c>
      <c r="H10928" s="69" t="str">
        <f>VLOOKUP(E10928,Customer[],4,FALSE)</f>
        <v>Htauk kyant</v>
      </c>
      <c r="I10928" s="48" t="s">
        <v>959</v>
      </c>
      <c r="J10928" s="82" t="str">
        <f>VLOOKUP(I10928,PGStock[],2,FALSE)</f>
        <v>Shwe Man ကော်ဗူး (1 Liter)</v>
      </c>
      <c r="K10928" s="71">
        <f>VLOOKUP(I10928,PGStock[],3,FALSE)</f>
        <v>1</v>
      </c>
      <c r="L10928" s="47">
        <v>1</v>
      </c>
      <c r="M10928" s="47">
        <f>VLOOKUP(I10928,PGStock[],6,FALSE)</f>
        <v>100</v>
      </c>
      <c r="N10928" s="47">
        <f>+PGSales!$L10928*PGSales!$M10928</f>
        <v>100</v>
      </c>
    </row>
    <row r="10929" spans="1:14" hidden="1" x14ac:dyDescent="0.25">
      <c r="A10929" s="77">
        <f t="shared" si="1252"/>
        <v>2025</v>
      </c>
      <c r="B10929" s="77">
        <f t="shared" si="1253"/>
        <v>9</v>
      </c>
      <c r="C10929" s="73">
        <v>45923</v>
      </c>
      <c r="D10929" s="79" t="s">
        <v>131</v>
      </c>
      <c r="E10929" s="80">
        <v>29</v>
      </c>
      <c r="F10929" s="81">
        <f>VLOOKUP(E10929,Customer[],2,FALSE)</f>
        <v>29</v>
      </c>
      <c r="G10929" s="69" t="str">
        <f>VLOOKUP(E10929,Customer[],3,FALSE)</f>
        <v xml:space="preserve">Lan Thit Lan </v>
      </c>
      <c r="H10929" s="69" t="str">
        <f>VLOOKUP(E10929,Customer[],4,FALSE)</f>
        <v>Htauk kyant</v>
      </c>
      <c r="I10929" s="48" t="s">
        <v>958</v>
      </c>
      <c r="J10929" s="82" t="str">
        <f>VLOOKUP(I10929,PGStock[],2,FALSE)</f>
        <v>Shwe Man 680ml</v>
      </c>
      <c r="K10929" s="71">
        <f>VLOOKUP(I10929,PGStock[],3,FALSE)</f>
        <v>0.68</v>
      </c>
      <c r="L10929" s="47">
        <v>6</v>
      </c>
      <c r="M10929" s="47">
        <f>VLOOKUP(I10929,PGStock[],6,FALSE)</f>
        <v>100</v>
      </c>
      <c r="N10929" s="47">
        <f>+PGSales!$L10929*PGSales!$M10929</f>
        <v>600</v>
      </c>
    </row>
    <row r="10930" spans="1:14" hidden="1" x14ac:dyDescent="0.25">
      <c r="A10930" s="77">
        <f t="shared" si="1252"/>
        <v>2025</v>
      </c>
      <c r="B10930" s="77">
        <f t="shared" si="1253"/>
        <v>9</v>
      </c>
      <c r="C10930" s="73">
        <v>45923</v>
      </c>
      <c r="D10930" s="79" t="s">
        <v>131</v>
      </c>
      <c r="E10930" s="80">
        <v>29</v>
      </c>
      <c r="F10930" s="81">
        <f>VLOOKUP(E10930,Customer[],2,FALSE)</f>
        <v>29</v>
      </c>
      <c r="G10930" s="69" t="str">
        <f>VLOOKUP(E10930,Customer[],3,FALSE)</f>
        <v xml:space="preserve">Lan Thit Lan </v>
      </c>
      <c r="H10930" s="69" t="str">
        <f>VLOOKUP(E10930,Customer[],4,FALSE)</f>
        <v>Htauk kyant</v>
      </c>
      <c r="I10930" s="48" t="s">
        <v>959</v>
      </c>
      <c r="J10930" s="82" t="str">
        <f>VLOOKUP(I10930,PGStock[],2,FALSE)</f>
        <v>Shwe Man ကော်ဗူး (1 Liter)</v>
      </c>
      <c r="K10930" s="71">
        <f>VLOOKUP(I10930,PGStock[],3,FALSE)</f>
        <v>1</v>
      </c>
      <c r="L10930" s="47">
        <v>2</v>
      </c>
      <c r="M10930" s="47">
        <f>VLOOKUP(I10930,PGStock[],6,FALSE)</f>
        <v>100</v>
      </c>
      <c r="N10930" s="47">
        <f>+PGSales!$L10930*PGSales!$M10930</f>
        <v>200</v>
      </c>
    </row>
    <row r="10931" spans="1:14" hidden="1" x14ac:dyDescent="0.25">
      <c r="A10931" s="77">
        <f t="shared" si="1252"/>
        <v>2025</v>
      </c>
      <c r="B10931" s="77">
        <f t="shared" si="1253"/>
        <v>9</v>
      </c>
      <c r="C10931" s="73">
        <v>45923</v>
      </c>
      <c r="D10931" s="79" t="s">
        <v>60</v>
      </c>
      <c r="E10931" s="80" t="s">
        <v>1125</v>
      </c>
      <c r="F10931" s="81" t="str">
        <f>VLOOKUP(E10931,Customer[],2,FALSE)</f>
        <v>Hein Myant ©</v>
      </c>
      <c r="G10931" s="69" t="str">
        <f>VLOOKUP(E10931,Customer[],3,FALSE)</f>
        <v>Warter Rd</v>
      </c>
      <c r="H10931" s="69" t="str">
        <f>VLOOKUP(E10931,Customer[],4,FALSE)</f>
        <v>Mangalardon</v>
      </c>
      <c r="I10931" s="48" t="s">
        <v>959</v>
      </c>
      <c r="J10931" s="82" t="str">
        <f>VLOOKUP(I10931,PGStock[],2,FALSE)</f>
        <v>Shwe Man ကော်ဗူး (1 Liter)</v>
      </c>
      <c r="K10931" s="71">
        <f>VLOOKUP(I10931,PGStock[],3,FALSE)</f>
        <v>1</v>
      </c>
      <c r="L10931" s="47">
        <v>1</v>
      </c>
      <c r="M10931" s="47">
        <f>VLOOKUP(I10931,PGStock[],6,FALSE)</f>
        <v>100</v>
      </c>
      <c r="N10931" s="47">
        <f>+PGSales!$L10931*PGSales!$M10931</f>
        <v>100</v>
      </c>
    </row>
    <row r="10932" spans="1:14" hidden="1" x14ac:dyDescent="0.25">
      <c r="A10932" s="77">
        <f t="shared" si="1252"/>
        <v>2025</v>
      </c>
      <c r="B10932" s="77">
        <f t="shared" si="1253"/>
        <v>9</v>
      </c>
      <c r="C10932" s="73">
        <v>45923</v>
      </c>
      <c r="D10932" s="79" t="s">
        <v>885</v>
      </c>
      <c r="E10932" s="80" t="s">
        <v>1126</v>
      </c>
      <c r="F10932" s="81" t="str">
        <f>VLOOKUP(E10932,Customer[],2,FALSE)</f>
        <v>Phu Pwint©</v>
      </c>
      <c r="G10932" s="69" t="str">
        <f>VLOOKUP(E10932,Customer[],3,FALSE)</f>
        <v>Mahabandhu Rd</v>
      </c>
      <c r="H10932" s="69" t="str">
        <f>VLOOKUP(E10932,Customer[],4,FALSE)</f>
        <v>Mangalardon</v>
      </c>
      <c r="I10932" s="48" t="s">
        <v>958</v>
      </c>
      <c r="J10932" s="82" t="str">
        <f>VLOOKUP(I10932,PGStock[],2,FALSE)</f>
        <v>Shwe Man 680ml</v>
      </c>
      <c r="K10932" s="71">
        <f>VLOOKUP(I10932,PGStock[],3,FALSE)</f>
        <v>0.68</v>
      </c>
      <c r="L10932" s="47">
        <v>2</v>
      </c>
      <c r="M10932" s="47">
        <f>VLOOKUP(I10932,PGStock[],6,FALSE)</f>
        <v>100</v>
      </c>
      <c r="N10932" s="47">
        <f>+PGSales!$L10932*PGSales!$M10932</f>
        <v>200</v>
      </c>
    </row>
    <row r="10933" spans="1:14" hidden="1" x14ac:dyDescent="0.25">
      <c r="A10933" s="77">
        <f t="shared" si="1252"/>
        <v>2025</v>
      </c>
      <c r="B10933" s="77">
        <f t="shared" si="1253"/>
        <v>9</v>
      </c>
      <c r="C10933" s="73">
        <v>45924</v>
      </c>
      <c r="D10933" s="79" t="s">
        <v>275</v>
      </c>
      <c r="E10933" s="80" t="s">
        <v>274</v>
      </c>
      <c r="F10933" s="81" t="str">
        <f>VLOOKUP(E10933,Customer[],2,FALSE)</f>
        <v>Ni Ni Lin</v>
      </c>
      <c r="G10933" s="69" t="str">
        <f>VLOOKUP(E10933,Customer[],3,FALSE)</f>
        <v>Myoma Zay Rd</v>
      </c>
      <c r="H10933" s="69" t="str">
        <f>VLOOKUP(E10933,Customer[],4,FALSE)</f>
        <v>Htan Ta Pin</v>
      </c>
      <c r="I10933" s="48" t="s">
        <v>958</v>
      </c>
      <c r="J10933" s="82" t="str">
        <f>VLOOKUP(I10933,PGStock[],2,FALSE)</f>
        <v>Shwe Man 680ml</v>
      </c>
      <c r="K10933" s="71">
        <f>VLOOKUP(I10933,PGStock[],3,FALSE)</f>
        <v>0.68</v>
      </c>
      <c r="L10933" s="47">
        <v>3</v>
      </c>
      <c r="M10933" s="47">
        <f>VLOOKUP(I10933,PGStock[],6,FALSE)</f>
        <v>100</v>
      </c>
      <c r="N10933" s="47">
        <f>+PGSales!$L10933*PGSales!$M10933</f>
        <v>300</v>
      </c>
    </row>
    <row r="10934" spans="1:14" hidden="1" x14ac:dyDescent="0.25">
      <c r="A10934" s="77">
        <f t="shared" si="1252"/>
        <v>2025</v>
      </c>
      <c r="B10934" s="77">
        <f t="shared" si="1253"/>
        <v>9</v>
      </c>
      <c r="C10934" s="73">
        <v>45924</v>
      </c>
      <c r="D10934" s="79" t="s">
        <v>275</v>
      </c>
      <c r="E10934" s="80" t="s">
        <v>274</v>
      </c>
      <c r="F10934" s="81" t="str">
        <f>VLOOKUP(E10934,Customer[],2,FALSE)</f>
        <v>Ni Ni Lin</v>
      </c>
      <c r="G10934" s="69" t="str">
        <f>VLOOKUP(E10934,Customer[],3,FALSE)</f>
        <v>Myoma Zay Rd</v>
      </c>
      <c r="H10934" s="69" t="str">
        <f>VLOOKUP(E10934,Customer[],4,FALSE)</f>
        <v>Htan Ta Pin</v>
      </c>
      <c r="I10934" s="48" t="s">
        <v>959</v>
      </c>
      <c r="J10934" s="82" t="str">
        <f>VLOOKUP(I10934,PGStock[],2,FALSE)</f>
        <v>Shwe Man ကော်ဗူး (1 Liter)</v>
      </c>
      <c r="K10934" s="71">
        <f>VLOOKUP(I10934,PGStock[],3,FALSE)</f>
        <v>1</v>
      </c>
      <c r="L10934" s="47">
        <v>2</v>
      </c>
      <c r="M10934" s="47">
        <f>VLOOKUP(I10934,PGStock[],6,FALSE)</f>
        <v>100</v>
      </c>
      <c r="N10934" s="47">
        <f>+PGSales!$L10934*PGSales!$M10934</f>
        <v>200</v>
      </c>
    </row>
    <row r="10935" spans="1:14" hidden="1" x14ac:dyDescent="0.25">
      <c r="A10935" s="77">
        <f t="shared" si="1248"/>
        <v>2025</v>
      </c>
      <c r="B10935" s="77">
        <f t="shared" si="1249"/>
        <v>9</v>
      </c>
      <c r="C10935" s="73">
        <v>45924</v>
      </c>
      <c r="D10935" s="79" t="s">
        <v>70</v>
      </c>
      <c r="E10935" s="80" t="s">
        <v>269</v>
      </c>
      <c r="F10935" s="81" t="str">
        <f>VLOOKUP(E10935,Customer[],2,FALSE)</f>
        <v>Kaung Star</v>
      </c>
      <c r="G10935" s="69" t="str">
        <f>VLOOKUP(E10935,Customer[],3,FALSE)</f>
        <v>West Yangon University Rd</v>
      </c>
      <c r="H10935" s="69" t="str">
        <f>VLOOKUP(E10935,Customer[],4,FALSE)</f>
        <v>Htan Ta Pin</v>
      </c>
      <c r="I10935" s="48" t="s">
        <v>958</v>
      </c>
      <c r="J10935" s="82" t="str">
        <f>VLOOKUP(I10935,PGStock[],2,FALSE)</f>
        <v>Shwe Man 680ml</v>
      </c>
      <c r="K10935" s="71">
        <f>VLOOKUP(I10935,PGStock[],3,FALSE)</f>
        <v>0.68</v>
      </c>
      <c r="L10935" s="47">
        <v>1</v>
      </c>
      <c r="M10935" s="47">
        <f>VLOOKUP(I10935,PGStock[],6,FALSE)</f>
        <v>100</v>
      </c>
      <c r="N10935" s="47">
        <f>+PGSales!$L10935*PGSales!$M10935</f>
        <v>100</v>
      </c>
    </row>
    <row r="10936" spans="1:14" hidden="1" x14ac:dyDescent="0.25">
      <c r="A10936" s="77">
        <f t="shared" si="1248"/>
        <v>2025</v>
      </c>
      <c r="B10936" s="77">
        <f t="shared" si="1249"/>
        <v>9</v>
      </c>
      <c r="C10936" s="73">
        <v>45924</v>
      </c>
      <c r="D10936" s="79" t="s">
        <v>70</v>
      </c>
      <c r="E10936" s="80" t="s">
        <v>269</v>
      </c>
      <c r="F10936" s="81" t="str">
        <f>VLOOKUP(E10936,Customer[],2,FALSE)</f>
        <v>Kaung Star</v>
      </c>
      <c r="G10936" s="69" t="str">
        <f>VLOOKUP(E10936,Customer[],3,FALSE)</f>
        <v>West Yangon University Rd</v>
      </c>
      <c r="H10936" s="69" t="str">
        <f>VLOOKUP(E10936,Customer[],4,FALSE)</f>
        <v>Htan Ta Pin</v>
      </c>
      <c r="I10936" s="48" t="s">
        <v>959</v>
      </c>
      <c r="J10936" s="82" t="str">
        <f>VLOOKUP(I10936,PGStock[],2,FALSE)</f>
        <v>Shwe Man ကော်ဗူး (1 Liter)</v>
      </c>
      <c r="K10936" s="71">
        <f>VLOOKUP(I10936,PGStock[],3,FALSE)</f>
        <v>1</v>
      </c>
      <c r="L10936" s="47">
        <v>7</v>
      </c>
      <c r="M10936" s="47">
        <f>VLOOKUP(I10936,PGStock[],6,FALSE)</f>
        <v>100</v>
      </c>
      <c r="N10936" s="47">
        <f>+PGSales!$L10936*PGSales!$M10936</f>
        <v>700</v>
      </c>
    </row>
    <row r="10937" spans="1:14" hidden="1" x14ac:dyDescent="0.25">
      <c r="A10937" s="77">
        <f t="shared" si="1248"/>
        <v>2025</v>
      </c>
      <c r="B10937" s="77">
        <f t="shared" si="1249"/>
        <v>9</v>
      </c>
      <c r="C10937" s="73">
        <v>45924</v>
      </c>
      <c r="D10937" s="79" t="s">
        <v>68</v>
      </c>
      <c r="E10937" s="80" t="s">
        <v>676</v>
      </c>
      <c r="F10937" s="81" t="str">
        <f>VLOOKUP(E10937,Customer[],2,FALSE)</f>
        <v>Ah linn Young</v>
      </c>
      <c r="G10937" s="69" t="str">
        <f>VLOOKUP(E10937,Customer[],3,FALSE)</f>
        <v>West Yangon University Rd</v>
      </c>
      <c r="H10937" s="69" t="str">
        <f>VLOOKUP(E10937,Customer[],4,FALSE)</f>
        <v>Htan Ta Pin</v>
      </c>
      <c r="I10937" s="48" t="s">
        <v>958</v>
      </c>
      <c r="J10937" s="82" t="str">
        <f>VLOOKUP(I10937,PGStock[],2,FALSE)</f>
        <v>Shwe Man 680ml</v>
      </c>
      <c r="K10937" s="71">
        <f>VLOOKUP(I10937,PGStock[],3,FALSE)</f>
        <v>0.68</v>
      </c>
      <c r="L10937" s="47">
        <v>1</v>
      </c>
      <c r="M10937" s="47">
        <f>VLOOKUP(I10937,PGStock[],6,FALSE)</f>
        <v>100</v>
      </c>
      <c r="N10937" s="47">
        <f>+PGSales!$L10937*PGSales!$M10937</f>
        <v>100</v>
      </c>
    </row>
    <row r="10938" spans="1:14" hidden="1" x14ac:dyDescent="0.25">
      <c r="A10938" s="77">
        <f t="shared" si="1248"/>
        <v>2025</v>
      </c>
      <c r="B10938" s="77">
        <f t="shared" si="1249"/>
        <v>9</v>
      </c>
      <c r="C10938" s="73">
        <v>45924</v>
      </c>
      <c r="D10938" s="79" t="s">
        <v>68</v>
      </c>
      <c r="E10938" s="80" t="s">
        <v>676</v>
      </c>
      <c r="F10938" s="81" t="str">
        <f>VLOOKUP(E10938,Customer[],2,FALSE)</f>
        <v>Ah linn Young</v>
      </c>
      <c r="G10938" s="69" t="str">
        <f>VLOOKUP(E10938,Customer[],3,FALSE)</f>
        <v>West Yangon University Rd</v>
      </c>
      <c r="H10938" s="69" t="str">
        <f>VLOOKUP(E10938,Customer[],4,FALSE)</f>
        <v>Htan Ta Pin</v>
      </c>
      <c r="I10938" s="48" t="s">
        <v>959</v>
      </c>
      <c r="J10938" s="82" t="str">
        <f>VLOOKUP(I10938,PGStock[],2,FALSE)</f>
        <v>Shwe Man ကော်ဗူး (1 Liter)</v>
      </c>
      <c r="K10938" s="71">
        <f>VLOOKUP(I10938,PGStock[],3,FALSE)</f>
        <v>1</v>
      </c>
      <c r="L10938" s="47">
        <v>1</v>
      </c>
      <c r="M10938" s="47">
        <f>VLOOKUP(I10938,PGStock[],6,FALSE)</f>
        <v>100</v>
      </c>
      <c r="N10938" s="47">
        <f>+PGSales!$L10938*PGSales!$M10938</f>
        <v>100</v>
      </c>
    </row>
    <row r="10939" spans="1:14" hidden="1" x14ac:dyDescent="0.25">
      <c r="A10939" s="77">
        <f t="shared" si="1238"/>
        <v>2025</v>
      </c>
      <c r="B10939" s="77">
        <f t="shared" si="1239"/>
        <v>9</v>
      </c>
      <c r="C10939" s="73">
        <v>45924</v>
      </c>
      <c r="D10939" s="79" t="s">
        <v>74</v>
      </c>
      <c r="E10939" s="80" t="s">
        <v>273</v>
      </c>
      <c r="F10939" s="81" t="str">
        <f>VLOOKUP(E10939,Customer[],2,FALSE)</f>
        <v>Nate Thint</v>
      </c>
      <c r="G10939" s="69" t="str">
        <f>VLOOKUP(E10939,Customer[],3,FALSE)</f>
        <v>Bayin Naung St</v>
      </c>
      <c r="H10939" s="69" t="str">
        <f>VLOOKUP(E10939,Customer[],4,FALSE)</f>
        <v>Htan Ta Pin</v>
      </c>
      <c r="I10939" s="48" t="s">
        <v>958</v>
      </c>
      <c r="J10939" s="82" t="str">
        <f>VLOOKUP(I10939,PGStock[],2,FALSE)</f>
        <v>Shwe Man 680ml</v>
      </c>
      <c r="K10939" s="71">
        <f>VLOOKUP(I10939,PGStock[],3,FALSE)</f>
        <v>0.68</v>
      </c>
      <c r="L10939" s="47">
        <v>1</v>
      </c>
      <c r="M10939" s="47">
        <f>VLOOKUP(I10939,PGStock[],6,FALSE)</f>
        <v>100</v>
      </c>
      <c r="N10939" s="47">
        <f>+PGSales!$L10939*PGSales!$M10939</f>
        <v>100</v>
      </c>
    </row>
    <row r="10940" spans="1:14" hidden="1" x14ac:dyDescent="0.25">
      <c r="A10940" s="77">
        <f t="shared" si="1238"/>
        <v>2025</v>
      </c>
      <c r="B10940" s="77">
        <f t="shared" si="1239"/>
        <v>9</v>
      </c>
      <c r="C10940" s="73">
        <v>45924</v>
      </c>
      <c r="D10940" s="79" t="s">
        <v>74</v>
      </c>
      <c r="E10940" s="80" t="s">
        <v>273</v>
      </c>
      <c r="F10940" s="81" t="str">
        <f>VLOOKUP(E10940,Customer[],2,FALSE)</f>
        <v>Nate Thint</v>
      </c>
      <c r="G10940" s="69" t="str">
        <f>VLOOKUP(E10940,Customer[],3,FALSE)</f>
        <v>Bayin Naung St</v>
      </c>
      <c r="H10940" s="69" t="str">
        <f>VLOOKUP(E10940,Customer[],4,FALSE)</f>
        <v>Htan Ta Pin</v>
      </c>
      <c r="I10940" s="48" t="s">
        <v>959</v>
      </c>
      <c r="J10940" s="82" t="str">
        <f>VLOOKUP(I10940,PGStock[],2,FALSE)</f>
        <v>Shwe Man ကော်ဗူး (1 Liter)</v>
      </c>
      <c r="K10940" s="71">
        <f>VLOOKUP(I10940,PGStock[],3,FALSE)</f>
        <v>1</v>
      </c>
      <c r="L10940" s="47">
        <v>2</v>
      </c>
      <c r="M10940" s="47">
        <f>VLOOKUP(I10940,PGStock[],6,FALSE)</f>
        <v>100</v>
      </c>
      <c r="N10940" s="47">
        <f>+PGSales!$L10940*PGSales!$M10940</f>
        <v>200</v>
      </c>
    </row>
    <row r="10941" spans="1:14" hidden="1" x14ac:dyDescent="0.25">
      <c r="A10941" s="77">
        <f t="shared" ref="A10941:A10951" si="1254">YEAR(C10941)</f>
        <v>2025</v>
      </c>
      <c r="B10941" s="77">
        <f t="shared" ref="B10941:B10951" si="1255">MONTH(C10941)</f>
        <v>9</v>
      </c>
      <c r="C10941" s="73">
        <v>45924</v>
      </c>
      <c r="D10941" s="79" t="s">
        <v>878</v>
      </c>
      <c r="E10941" s="80" t="s">
        <v>677</v>
      </c>
      <c r="F10941" s="81" t="str">
        <f>VLOOKUP(E10941,Customer[],2,FALSE)</f>
        <v>Take Nay Linn</v>
      </c>
      <c r="G10941" s="69" t="str">
        <f>VLOOKUP(E10941,Customer[],3,FALSE)</f>
        <v>West Yangon University Rd</v>
      </c>
      <c r="H10941" s="69" t="str">
        <f>VLOOKUP(E10941,Customer[],4,FALSE)</f>
        <v>Htan Ta Pin</v>
      </c>
      <c r="I10941" s="48" t="s">
        <v>958</v>
      </c>
      <c r="J10941" s="82" t="str">
        <f>VLOOKUP(I10941,PGStock[],2,FALSE)</f>
        <v>Shwe Man 680ml</v>
      </c>
      <c r="K10941" s="71">
        <f>VLOOKUP(I10941,PGStock[],3,FALSE)</f>
        <v>0.68</v>
      </c>
      <c r="L10941" s="47">
        <v>9</v>
      </c>
      <c r="M10941" s="47">
        <f>VLOOKUP(I10941,PGStock[],6,FALSE)</f>
        <v>100</v>
      </c>
      <c r="N10941" s="47">
        <f>+PGSales!$L10941*PGSales!$M10941</f>
        <v>900</v>
      </c>
    </row>
    <row r="10942" spans="1:14" hidden="1" x14ac:dyDescent="0.25">
      <c r="A10942" s="77">
        <f t="shared" si="1254"/>
        <v>2025</v>
      </c>
      <c r="B10942" s="77">
        <f t="shared" si="1255"/>
        <v>9</v>
      </c>
      <c r="C10942" s="73">
        <v>45924</v>
      </c>
      <c r="D10942" s="79" t="s">
        <v>878</v>
      </c>
      <c r="E10942" s="80" t="s">
        <v>677</v>
      </c>
      <c r="F10942" s="81" t="str">
        <f>VLOOKUP(E10942,Customer[],2,FALSE)</f>
        <v>Take Nay Linn</v>
      </c>
      <c r="G10942" s="69" t="str">
        <f>VLOOKUP(E10942,Customer[],3,FALSE)</f>
        <v>West Yangon University Rd</v>
      </c>
      <c r="H10942" s="69" t="str">
        <f>VLOOKUP(E10942,Customer[],4,FALSE)</f>
        <v>Htan Ta Pin</v>
      </c>
      <c r="I10942" s="48" t="s">
        <v>959</v>
      </c>
      <c r="J10942" s="82" t="str">
        <f>VLOOKUP(I10942,PGStock[],2,FALSE)</f>
        <v>Shwe Man ကော်ဗူး (1 Liter)</v>
      </c>
      <c r="K10942" s="71">
        <f>VLOOKUP(I10942,PGStock[],3,FALSE)</f>
        <v>1</v>
      </c>
      <c r="L10942" s="47">
        <v>2</v>
      </c>
      <c r="M10942" s="47">
        <f>VLOOKUP(I10942,PGStock[],6,FALSE)</f>
        <v>100</v>
      </c>
      <c r="N10942" s="47">
        <f>+PGSales!$L10942*PGSales!$M10942</f>
        <v>200</v>
      </c>
    </row>
    <row r="10943" spans="1:14" hidden="1" x14ac:dyDescent="0.25">
      <c r="A10943" s="77">
        <f t="shared" si="1254"/>
        <v>2025</v>
      </c>
      <c r="B10943" s="77">
        <f t="shared" si="1255"/>
        <v>9</v>
      </c>
      <c r="C10943" s="73">
        <v>45924</v>
      </c>
      <c r="D10943" s="79" t="s">
        <v>4</v>
      </c>
      <c r="E10943" s="80" t="s">
        <v>271</v>
      </c>
      <c r="F10943" s="81" t="str">
        <f>VLOOKUP(E10943,Customer[],2,FALSE)</f>
        <v>Lapyae Wunn</v>
      </c>
      <c r="G10943" s="69" t="str">
        <f>VLOOKUP(E10943,Customer[],3,FALSE)</f>
        <v>West Yangon University Rd</v>
      </c>
      <c r="H10943" s="69" t="str">
        <f>VLOOKUP(E10943,Customer[],4,FALSE)</f>
        <v>Htan Ta Pin</v>
      </c>
      <c r="I10943" s="48" t="s">
        <v>958</v>
      </c>
      <c r="J10943" s="82" t="str">
        <f>VLOOKUP(I10943,PGStock[],2,FALSE)</f>
        <v>Shwe Man 680ml</v>
      </c>
      <c r="K10943" s="71">
        <f>VLOOKUP(I10943,PGStock[],3,FALSE)</f>
        <v>0.68</v>
      </c>
      <c r="L10943" s="47">
        <v>7</v>
      </c>
      <c r="M10943" s="47">
        <f>VLOOKUP(I10943,PGStock[],6,FALSE)</f>
        <v>100</v>
      </c>
      <c r="N10943" s="47">
        <f>+PGSales!$L10943*PGSales!$M10943</f>
        <v>700</v>
      </c>
    </row>
    <row r="10944" spans="1:14" hidden="1" x14ac:dyDescent="0.25">
      <c r="A10944" s="77">
        <f t="shared" si="1254"/>
        <v>2025</v>
      </c>
      <c r="B10944" s="77">
        <f t="shared" si="1255"/>
        <v>9</v>
      </c>
      <c r="C10944" s="73">
        <v>45924</v>
      </c>
      <c r="D10944" s="79" t="s">
        <v>4</v>
      </c>
      <c r="E10944" s="80" t="s">
        <v>271</v>
      </c>
      <c r="F10944" s="81" t="str">
        <f>VLOOKUP(E10944,Customer[],2,FALSE)</f>
        <v>Lapyae Wunn</v>
      </c>
      <c r="G10944" s="69" t="str">
        <f>VLOOKUP(E10944,Customer[],3,FALSE)</f>
        <v>West Yangon University Rd</v>
      </c>
      <c r="H10944" s="69" t="str">
        <f>VLOOKUP(E10944,Customer[],4,FALSE)</f>
        <v>Htan Ta Pin</v>
      </c>
      <c r="I10944" s="48" t="s">
        <v>959</v>
      </c>
      <c r="J10944" s="82" t="str">
        <f>VLOOKUP(I10944,PGStock[],2,FALSE)</f>
        <v>Shwe Man ကော်ဗူး (1 Liter)</v>
      </c>
      <c r="K10944" s="71">
        <f>VLOOKUP(I10944,PGStock[],3,FALSE)</f>
        <v>1</v>
      </c>
      <c r="L10944" s="47">
        <v>12</v>
      </c>
      <c r="M10944" s="47">
        <f>VLOOKUP(I10944,PGStock[],6,FALSE)</f>
        <v>100</v>
      </c>
      <c r="N10944" s="47">
        <f>+PGSales!$L10944*PGSales!$M10944</f>
        <v>1200</v>
      </c>
    </row>
    <row r="10945" spans="1:14" hidden="1" x14ac:dyDescent="0.25">
      <c r="A10945" s="77">
        <f t="shared" si="1254"/>
        <v>2025</v>
      </c>
      <c r="B10945" s="77">
        <f t="shared" si="1255"/>
        <v>9</v>
      </c>
      <c r="C10945" s="73">
        <v>45924</v>
      </c>
      <c r="D10945" s="79" t="s">
        <v>115</v>
      </c>
      <c r="E10945" s="80" t="s">
        <v>164</v>
      </c>
      <c r="F10945" s="81" t="str">
        <f>VLOOKUP(E10945,Customer[],2,FALSE)</f>
        <v>Sein Shwe Phyo</v>
      </c>
      <c r="G10945" s="69" t="str">
        <f>VLOOKUP(E10945,Customer[],3,FALSE)</f>
        <v>Thuka Rd</v>
      </c>
      <c r="H10945" s="69" t="str">
        <f>VLOOKUP(E10945,Customer[],4,FALSE)</f>
        <v>Mangalardon</v>
      </c>
      <c r="I10945" s="48" t="s">
        <v>958</v>
      </c>
      <c r="J10945" s="82" t="str">
        <f>VLOOKUP(I10945,PGStock[],2,FALSE)</f>
        <v>Shwe Man 680ml</v>
      </c>
      <c r="K10945" s="71">
        <f>VLOOKUP(I10945,PGStock[],3,FALSE)</f>
        <v>0.68</v>
      </c>
      <c r="L10945" s="47">
        <v>1</v>
      </c>
      <c r="M10945" s="47">
        <f>VLOOKUP(I10945,PGStock[],6,FALSE)</f>
        <v>100</v>
      </c>
      <c r="N10945" s="47">
        <f>+PGSales!$L10945*PGSales!$M10945</f>
        <v>100</v>
      </c>
    </row>
    <row r="10946" spans="1:14" hidden="1" x14ac:dyDescent="0.25">
      <c r="A10946" s="77">
        <f t="shared" si="1254"/>
        <v>2025</v>
      </c>
      <c r="B10946" s="77">
        <f t="shared" si="1255"/>
        <v>9</v>
      </c>
      <c r="C10946" s="73">
        <v>45924</v>
      </c>
      <c r="D10946" s="79" t="s">
        <v>115</v>
      </c>
      <c r="E10946" s="80" t="s">
        <v>164</v>
      </c>
      <c r="F10946" s="81" t="str">
        <f>VLOOKUP(E10946,Customer[],2,FALSE)</f>
        <v>Sein Shwe Phyo</v>
      </c>
      <c r="G10946" s="69" t="str">
        <f>VLOOKUP(E10946,Customer[],3,FALSE)</f>
        <v>Thuka Rd</v>
      </c>
      <c r="H10946" s="69" t="str">
        <f>VLOOKUP(E10946,Customer[],4,FALSE)</f>
        <v>Mangalardon</v>
      </c>
      <c r="I10946" s="48" t="s">
        <v>959</v>
      </c>
      <c r="J10946" s="82" t="str">
        <f>VLOOKUP(I10946,PGStock[],2,FALSE)</f>
        <v>Shwe Man ကော်ဗူး (1 Liter)</v>
      </c>
      <c r="K10946" s="71">
        <f>VLOOKUP(I10946,PGStock[],3,FALSE)</f>
        <v>1</v>
      </c>
      <c r="L10946" s="47">
        <v>4</v>
      </c>
      <c r="M10946" s="47">
        <f>VLOOKUP(I10946,PGStock[],6,FALSE)</f>
        <v>100</v>
      </c>
      <c r="N10946" s="47">
        <f>+PGSales!$L10946*PGSales!$M10946</f>
        <v>400</v>
      </c>
    </row>
    <row r="10947" spans="1:14" hidden="1" x14ac:dyDescent="0.25">
      <c r="A10947" s="77">
        <f t="shared" si="1254"/>
        <v>2025</v>
      </c>
      <c r="B10947" s="77">
        <f t="shared" si="1255"/>
        <v>9</v>
      </c>
      <c r="C10947" s="73">
        <v>45924</v>
      </c>
      <c r="D10947" s="79" t="s">
        <v>109</v>
      </c>
      <c r="E10947" s="80" t="s">
        <v>235</v>
      </c>
      <c r="F10947" s="81" t="str">
        <f>VLOOKUP(E10947,Customer[],2,FALSE)</f>
        <v>Satkyar Shweyee</v>
      </c>
      <c r="G10947" s="69" t="str">
        <f>VLOOKUP(E10947,Customer[],3,FALSE)</f>
        <v>Joephyu Lanthaw Rd</v>
      </c>
      <c r="H10947" s="69" t="str">
        <f>VLOOKUP(E10947,Customer[],4,FALSE)</f>
        <v>Mangalardon</v>
      </c>
      <c r="I10947" s="48" t="s">
        <v>958</v>
      </c>
      <c r="J10947" s="82" t="str">
        <f>VLOOKUP(I10947,PGStock[],2,FALSE)</f>
        <v>Shwe Man 680ml</v>
      </c>
      <c r="K10947" s="71">
        <f>VLOOKUP(I10947,PGStock[],3,FALSE)</f>
        <v>0.68</v>
      </c>
      <c r="L10947" s="47">
        <v>5</v>
      </c>
      <c r="M10947" s="47">
        <f>VLOOKUP(I10947,PGStock[],6,FALSE)</f>
        <v>100</v>
      </c>
      <c r="N10947" s="47">
        <f>+PGSales!$L10947*PGSales!$M10947</f>
        <v>500</v>
      </c>
    </row>
    <row r="10948" spans="1:14" hidden="1" x14ac:dyDescent="0.25">
      <c r="A10948" s="77">
        <f t="shared" si="1254"/>
        <v>2025</v>
      </c>
      <c r="B10948" s="77">
        <f t="shared" si="1255"/>
        <v>9</v>
      </c>
      <c r="C10948" s="73">
        <v>45924</v>
      </c>
      <c r="D10948" s="79" t="s">
        <v>1</v>
      </c>
      <c r="E10948" s="80" t="s">
        <v>593</v>
      </c>
      <c r="F10948" s="81" t="str">
        <f>VLOOKUP(E10948,Customer[],2,FALSE)</f>
        <v>Kaung Kin Think(2)</v>
      </c>
      <c r="G10948" s="69" t="str">
        <f>VLOOKUP(E10948,Customer[],3,FALSE)</f>
        <v>MyintZuu Thaka Rd</v>
      </c>
      <c r="H10948" s="69" t="str">
        <f>VLOOKUP(E10948,Customer[],4,FALSE)</f>
        <v>Mangalardon</v>
      </c>
      <c r="I10948" s="48" t="s">
        <v>958</v>
      </c>
      <c r="J10948" s="82" t="str">
        <f>VLOOKUP(I10948,PGStock[],2,FALSE)</f>
        <v>Shwe Man 680ml</v>
      </c>
      <c r="K10948" s="71">
        <f>VLOOKUP(I10948,PGStock[],3,FALSE)</f>
        <v>0.68</v>
      </c>
      <c r="L10948" s="47">
        <v>4</v>
      </c>
      <c r="M10948" s="47">
        <f>VLOOKUP(I10948,PGStock[],6,FALSE)</f>
        <v>100</v>
      </c>
      <c r="N10948" s="47">
        <f>+PGSales!$L10948*PGSales!$M10948</f>
        <v>400</v>
      </c>
    </row>
    <row r="10949" spans="1:14" hidden="1" x14ac:dyDescent="0.25">
      <c r="A10949" s="77">
        <f t="shared" si="1254"/>
        <v>2025</v>
      </c>
      <c r="B10949" s="77">
        <f t="shared" si="1255"/>
        <v>9</v>
      </c>
      <c r="C10949" s="73">
        <v>45924</v>
      </c>
      <c r="D10949" s="79" t="s">
        <v>131</v>
      </c>
      <c r="E10949" s="80" t="s">
        <v>180</v>
      </c>
      <c r="F10949" s="81" t="str">
        <f>VLOOKUP(E10949,Customer[],2,FALSE)</f>
        <v>San Thit</v>
      </c>
      <c r="G10949" s="69" t="str">
        <f>VLOOKUP(E10949,Customer[],3,FALSE)</f>
        <v>Jone Phyu Rd</v>
      </c>
      <c r="H10949" s="69" t="str">
        <f>VLOOKUP(E10949,Customer[],4,FALSE)</f>
        <v>Mangalardon</v>
      </c>
      <c r="I10949" s="48" t="s">
        <v>958</v>
      </c>
      <c r="J10949" s="82" t="str">
        <f>VLOOKUP(I10949,PGStock[],2,FALSE)</f>
        <v>Shwe Man 680ml</v>
      </c>
      <c r="K10949" s="71">
        <f>VLOOKUP(I10949,PGStock[],3,FALSE)</f>
        <v>0.68</v>
      </c>
      <c r="L10949" s="47">
        <v>2</v>
      </c>
      <c r="M10949" s="47">
        <f>VLOOKUP(I10949,PGStock[],6,FALSE)</f>
        <v>100</v>
      </c>
      <c r="N10949" s="47">
        <f>+PGSales!$L10949*PGSales!$M10949</f>
        <v>200</v>
      </c>
    </row>
    <row r="10950" spans="1:14" hidden="1" x14ac:dyDescent="0.25">
      <c r="A10950" s="77">
        <f t="shared" si="1254"/>
        <v>2025</v>
      </c>
      <c r="B10950" s="77">
        <f t="shared" si="1255"/>
        <v>9</v>
      </c>
      <c r="C10950" s="73">
        <v>45924</v>
      </c>
      <c r="D10950" s="79" t="s">
        <v>131</v>
      </c>
      <c r="E10950" s="80" t="s">
        <v>180</v>
      </c>
      <c r="F10950" s="81" t="str">
        <f>VLOOKUP(E10950,Customer[],2,FALSE)</f>
        <v>San Thit</v>
      </c>
      <c r="G10950" s="69" t="str">
        <f>VLOOKUP(E10950,Customer[],3,FALSE)</f>
        <v>Jone Phyu Rd</v>
      </c>
      <c r="H10950" s="69" t="str">
        <f>VLOOKUP(E10950,Customer[],4,FALSE)</f>
        <v>Mangalardon</v>
      </c>
      <c r="I10950" s="48" t="s">
        <v>959</v>
      </c>
      <c r="J10950" s="82" t="str">
        <f>VLOOKUP(I10950,PGStock[],2,FALSE)</f>
        <v>Shwe Man ကော်ဗူး (1 Liter)</v>
      </c>
      <c r="K10950" s="71">
        <f>VLOOKUP(I10950,PGStock[],3,FALSE)</f>
        <v>1</v>
      </c>
      <c r="L10950" s="47">
        <v>4</v>
      </c>
      <c r="M10950" s="47">
        <f>VLOOKUP(I10950,PGStock[],6,FALSE)</f>
        <v>100</v>
      </c>
      <c r="N10950" s="47">
        <f>+PGSales!$L10950*PGSales!$M10950</f>
        <v>400</v>
      </c>
    </row>
    <row r="10951" spans="1:14" hidden="1" x14ac:dyDescent="0.25">
      <c r="A10951" s="77">
        <f t="shared" si="1254"/>
        <v>2025</v>
      </c>
      <c r="B10951" s="77">
        <f t="shared" si="1255"/>
        <v>9</v>
      </c>
      <c r="C10951" s="73">
        <v>45924</v>
      </c>
      <c r="D10951" s="79" t="s">
        <v>62</v>
      </c>
      <c r="E10951" s="80" t="s">
        <v>184</v>
      </c>
      <c r="F10951" s="81" t="str">
        <f>VLOOKUP(E10951,Customer[],2,FALSE)</f>
        <v>Kaung Kin Think</v>
      </c>
      <c r="G10951" s="69" t="str">
        <f>VLOOKUP(E10951,Customer[],3,FALSE)</f>
        <v>Joephyu Rd</v>
      </c>
      <c r="H10951" s="69" t="str">
        <f>VLOOKUP(E10951,Customer[],4,FALSE)</f>
        <v>Mangalardon</v>
      </c>
      <c r="I10951" s="48" t="s">
        <v>958</v>
      </c>
      <c r="J10951" s="82" t="str">
        <f>VLOOKUP(I10951,PGStock[],2,FALSE)</f>
        <v>Shwe Man 680ml</v>
      </c>
      <c r="K10951" s="71">
        <f>VLOOKUP(I10951,PGStock[],3,FALSE)</f>
        <v>0.68</v>
      </c>
      <c r="L10951" s="47">
        <v>2</v>
      </c>
      <c r="M10951" s="47">
        <f>VLOOKUP(I10951,PGStock[],6,FALSE)</f>
        <v>100</v>
      </c>
      <c r="N10951" s="47">
        <f>+PGSales!$L10951*PGSales!$M10951</f>
        <v>200</v>
      </c>
    </row>
    <row r="10952" spans="1:14" hidden="1" x14ac:dyDescent="0.25">
      <c r="A10952" s="77">
        <f t="shared" ref="A10952:A10962" si="1256">YEAR(C10952)</f>
        <v>2025</v>
      </c>
      <c r="B10952" s="77">
        <f t="shared" ref="B10952:B10962" si="1257">MONTH(C10952)</f>
        <v>9</v>
      </c>
      <c r="C10952" s="73">
        <v>45924</v>
      </c>
      <c r="D10952" s="79" t="s">
        <v>60</v>
      </c>
      <c r="E10952" s="80" t="s">
        <v>1133</v>
      </c>
      <c r="F10952" s="81" t="str">
        <f>VLOOKUP(E10952,Customer[],2,FALSE)</f>
        <v xml:space="preserve">Pan kakaw </v>
      </c>
      <c r="G10952" s="69" t="str">
        <f>VLOOKUP(E10952,Customer[],3,FALSE)</f>
        <v xml:space="preserve">War Natt Choung </v>
      </c>
      <c r="H10952" s="69" t="str">
        <f>VLOOKUP(E10952,Customer[],4,FALSE)</f>
        <v>Hmawbi</v>
      </c>
      <c r="I10952" s="48" t="s">
        <v>958</v>
      </c>
      <c r="J10952" s="82" t="str">
        <f>VLOOKUP(I10952,PGStock[],2,FALSE)</f>
        <v>Shwe Man 680ml</v>
      </c>
      <c r="K10952" s="71">
        <f>VLOOKUP(I10952,PGStock[],3,FALSE)</f>
        <v>0.68</v>
      </c>
      <c r="L10952" s="47">
        <v>4</v>
      </c>
      <c r="M10952" s="47">
        <f>VLOOKUP(I10952,PGStock[],6,FALSE)</f>
        <v>100</v>
      </c>
      <c r="N10952" s="47">
        <f>+PGSales!$L10952*PGSales!$M10952</f>
        <v>400</v>
      </c>
    </row>
    <row r="10953" spans="1:14" hidden="1" x14ac:dyDescent="0.25">
      <c r="A10953" s="77">
        <f t="shared" si="1256"/>
        <v>2025</v>
      </c>
      <c r="B10953" s="77">
        <f t="shared" si="1257"/>
        <v>9</v>
      </c>
      <c r="C10953" s="73">
        <v>45924</v>
      </c>
      <c r="D10953" s="79" t="s">
        <v>60</v>
      </c>
      <c r="E10953" s="80" t="s">
        <v>1133</v>
      </c>
      <c r="F10953" s="81" t="str">
        <f>VLOOKUP(E10953,Customer[],2,FALSE)</f>
        <v xml:space="preserve">Pan kakaw </v>
      </c>
      <c r="G10953" s="69" t="str">
        <f>VLOOKUP(E10953,Customer[],3,FALSE)</f>
        <v xml:space="preserve">War Natt Choung </v>
      </c>
      <c r="H10953" s="69" t="str">
        <f>VLOOKUP(E10953,Customer[],4,FALSE)</f>
        <v>Hmawbi</v>
      </c>
      <c r="I10953" s="48" t="s">
        <v>959</v>
      </c>
      <c r="J10953" s="82" t="str">
        <f>VLOOKUP(I10953,PGStock[],2,FALSE)</f>
        <v>Shwe Man ကော်ဗူး (1 Liter)</v>
      </c>
      <c r="K10953" s="71">
        <f>VLOOKUP(I10953,PGStock[],3,FALSE)</f>
        <v>1</v>
      </c>
      <c r="L10953" s="47">
        <v>5</v>
      </c>
      <c r="M10953" s="47">
        <f>VLOOKUP(I10953,PGStock[],6,FALSE)</f>
        <v>100</v>
      </c>
      <c r="N10953" s="47">
        <f>+PGSales!$L10953*PGSales!$M10953</f>
        <v>500</v>
      </c>
    </row>
    <row r="10954" spans="1:14" hidden="1" x14ac:dyDescent="0.25">
      <c r="A10954" s="77">
        <f t="shared" si="1256"/>
        <v>2025</v>
      </c>
      <c r="B10954" s="77">
        <f t="shared" si="1257"/>
        <v>9</v>
      </c>
      <c r="C10954" s="73">
        <v>45924</v>
      </c>
      <c r="D10954" s="79" t="s">
        <v>885</v>
      </c>
      <c r="E10954" s="80" t="s">
        <v>1012</v>
      </c>
      <c r="F10954" s="81" t="str">
        <f>VLOOKUP(E10954,Customer[],2,FALSE)</f>
        <v>Thee Thant©</v>
      </c>
      <c r="G10954" s="69" t="str">
        <f>VLOOKUP(E10954,Customer[],3,FALSE)</f>
        <v xml:space="preserve">War Natt Choung </v>
      </c>
      <c r="H10954" s="69" t="str">
        <f>VLOOKUP(E10954,Customer[],4,FALSE)</f>
        <v>Hmawbi</v>
      </c>
      <c r="I10954" s="48" t="s">
        <v>958</v>
      </c>
      <c r="J10954" s="82" t="str">
        <f>VLOOKUP(I10954,PGStock[],2,FALSE)</f>
        <v>Shwe Man 680ml</v>
      </c>
      <c r="K10954" s="71">
        <f>VLOOKUP(I10954,PGStock[],3,FALSE)</f>
        <v>0.68</v>
      </c>
      <c r="L10954" s="47">
        <v>3</v>
      </c>
      <c r="M10954" s="47">
        <f>VLOOKUP(I10954,PGStock[],6,FALSE)</f>
        <v>100</v>
      </c>
      <c r="N10954" s="47">
        <f>+PGSales!$L10954*PGSales!$M10954</f>
        <v>300</v>
      </c>
    </row>
    <row r="10955" spans="1:14" hidden="1" x14ac:dyDescent="0.25">
      <c r="A10955" s="77">
        <f t="shared" si="1256"/>
        <v>2025</v>
      </c>
      <c r="B10955" s="77">
        <f t="shared" si="1257"/>
        <v>9</v>
      </c>
      <c r="C10955" s="73">
        <v>45924</v>
      </c>
      <c r="D10955" s="79" t="s">
        <v>885</v>
      </c>
      <c r="E10955" s="80" t="s">
        <v>1012</v>
      </c>
      <c r="F10955" s="81" t="str">
        <f>VLOOKUP(E10955,Customer[],2,FALSE)</f>
        <v>Thee Thant©</v>
      </c>
      <c r="G10955" s="69" t="str">
        <f>VLOOKUP(E10955,Customer[],3,FALSE)</f>
        <v xml:space="preserve">War Natt Choung </v>
      </c>
      <c r="H10955" s="69" t="str">
        <f>VLOOKUP(E10955,Customer[],4,FALSE)</f>
        <v>Hmawbi</v>
      </c>
      <c r="I10955" s="48" t="s">
        <v>959</v>
      </c>
      <c r="J10955" s="82" t="str">
        <f>VLOOKUP(I10955,PGStock[],2,FALSE)</f>
        <v>Shwe Man ကော်ဗူး (1 Liter)</v>
      </c>
      <c r="K10955" s="71">
        <f>VLOOKUP(I10955,PGStock[],3,FALSE)</f>
        <v>1</v>
      </c>
      <c r="L10955" s="47">
        <v>1</v>
      </c>
      <c r="M10955" s="47">
        <f>VLOOKUP(I10955,PGStock[],6,FALSE)</f>
        <v>100</v>
      </c>
      <c r="N10955" s="47">
        <f>+PGSales!$L10955*PGSales!$M10955</f>
        <v>100</v>
      </c>
    </row>
    <row r="10956" spans="1:14" hidden="1" x14ac:dyDescent="0.25">
      <c r="A10956" s="77">
        <f t="shared" si="1256"/>
        <v>2025</v>
      </c>
      <c r="B10956" s="77">
        <f t="shared" si="1257"/>
        <v>9</v>
      </c>
      <c r="C10956" s="73">
        <v>45924</v>
      </c>
      <c r="D10956" s="79" t="s">
        <v>66</v>
      </c>
      <c r="E10956" s="80" t="s">
        <v>1135</v>
      </c>
      <c r="F10956" s="81" t="str">
        <f>VLOOKUP(E10956,Customer[],2,FALSE)</f>
        <v>Ngwe Toe</v>
      </c>
      <c r="G10956" s="69" t="str">
        <f>VLOOKUP(E10956,Customer[],3,FALSE)</f>
        <v xml:space="preserve">War Natt Choung </v>
      </c>
      <c r="H10956" s="69" t="str">
        <f>VLOOKUP(E10956,Customer[],4,FALSE)</f>
        <v>Hmawbi</v>
      </c>
      <c r="I10956" s="48" t="s">
        <v>959</v>
      </c>
      <c r="J10956" s="82" t="str">
        <f>VLOOKUP(I10956,PGStock[],2,FALSE)</f>
        <v>Shwe Man ကော်ဗူး (1 Liter)</v>
      </c>
      <c r="K10956" s="71">
        <f>VLOOKUP(I10956,PGStock[],3,FALSE)</f>
        <v>1</v>
      </c>
      <c r="L10956" s="47">
        <v>1</v>
      </c>
      <c r="M10956" s="47">
        <f>VLOOKUP(I10956,PGStock[],6,FALSE)</f>
        <v>100</v>
      </c>
      <c r="N10956" s="47">
        <f>+PGSales!$L10956*PGSales!$M10956</f>
        <v>100</v>
      </c>
    </row>
    <row r="10957" spans="1:14" hidden="1" x14ac:dyDescent="0.25">
      <c r="A10957" s="77">
        <f t="shared" si="1256"/>
        <v>2025</v>
      </c>
      <c r="B10957" s="77">
        <f t="shared" si="1257"/>
        <v>9</v>
      </c>
      <c r="C10957" s="73">
        <v>45925</v>
      </c>
      <c r="D10957" s="79" t="s">
        <v>275</v>
      </c>
      <c r="E10957" s="80" t="s">
        <v>274</v>
      </c>
      <c r="F10957" s="81" t="str">
        <f>VLOOKUP(E10957,Customer[],2,FALSE)</f>
        <v>Ni Ni Lin</v>
      </c>
      <c r="G10957" s="69" t="str">
        <f>VLOOKUP(E10957,Customer[],3,FALSE)</f>
        <v>Myoma Zay Rd</v>
      </c>
      <c r="H10957" s="69" t="str">
        <f>VLOOKUP(E10957,Customer[],4,FALSE)</f>
        <v>Htan Ta Pin</v>
      </c>
      <c r="I10957" s="48" t="s">
        <v>958</v>
      </c>
      <c r="J10957" s="82" t="str">
        <f>VLOOKUP(I10957,PGStock[],2,FALSE)</f>
        <v>Shwe Man 680ml</v>
      </c>
      <c r="K10957" s="71">
        <f>VLOOKUP(I10957,PGStock[],3,FALSE)</f>
        <v>0.68</v>
      </c>
      <c r="L10957" s="47">
        <v>2</v>
      </c>
      <c r="M10957" s="47">
        <f>VLOOKUP(I10957,PGStock[],6,FALSE)</f>
        <v>100</v>
      </c>
      <c r="N10957" s="47">
        <f>+PGSales!$L10957*PGSales!$M10957</f>
        <v>200</v>
      </c>
    </row>
    <row r="10958" spans="1:14" hidden="1" x14ac:dyDescent="0.25">
      <c r="A10958" s="77">
        <f t="shared" si="1256"/>
        <v>2025</v>
      </c>
      <c r="B10958" s="77">
        <f t="shared" si="1257"/>
        <v>9</v>
      </c>
      <c r="C10958" s="73">
        <v>45925</v>
      </c>
      <c r="D10958" s="79" t="s">
        <v>275</v>
      </c>
      <c r="E10958" s="80" t="s">
        <v>274</v>
      </c>
      <c r="F10958" s="81" t="str">
        <f>VLOOKUP(E10958,Customer[],2,FALSE)</f>
        <v>Ni Ni Lin</v>
      </c>
      <c r="G10958" s="69" t="str">
        <f>VLOOKUP(E10958,Customer[],3,FALSE)</f>
        <v>Myoma Zay Rd</v>
      </c>
      <c r="H10958" s="69" t="str">
        <f>VLOOKUP(E10958,Customer[],4,FALSE)</f>
        <v>Htan Ta Pin</v>
      </c>
      <c r="I10958" s="48" t="s">
        <v>959</v>
      </c>
      <c r="J10958" s="82" t="str">
        <f>VLOOKUP(I10958,PGStock[],2,FALSE)</f>
        <v>Shwe Man ကော်ဗူး (1 Liter)</v>
      </c>
      <c r="K10958" s="71">
        <f>VLOOKUP(I10958,PGStock[],3,FALSE)</f>
        <v>1</v>
      </c>
      <c r="L10958" s="47">
        <v>2</v>
      </c>
      <c r="M10958" s="47">
        <f>VLOOKUP(I10958,PGStock[],6,FALSE)</f>
        <v>100</v>
      </c>
      <c r="N10958" s="47">
        <f>+PGSales!$L10958*PGSales!$M10958</f>
        <v>200</v>
      </c>
    </row>
    <row r="10959" spans="1:14" hidden="1" x14ac:dyDescent="0.25">
      <c r="A10959" s="77">
        <f t="shared" si="1256"/>
        <v>2025</v>
      </c>
      <c r="B10959" s="77">
        <f t="shared" si="1257"/>
        <v>9</v>
      </c>
      <c r="C10959" s="73">
        <v>45925</v>
      </c>
      <c r="D10959" s="79" t="s">
        <v>70</v>
      </c>
      <c r="E10959" s="80" t="s">
        <v>269</v>
      </c>
      <c r="F10959" s="81" t="str">
        <f>VLOOKUP(E10959,Customer[],2,FALSE)</f>
        <v>Kaung Star</v>
      </c>
      <c r="G10959" s="69" t="str">
        <f>VLOOKUP(E10959,Customer[],3,FALSE)</f>
        <v>West Yangon University Rd</v>
      </c>
      <c r="H10959" s="69" t="str">
        <f>VLOOKUP(E10959,Customer[],4,FALSE)</f>
        <v>Htan Ta Pin</v>
      </c>
      <c r="I10959" s="48" t="s">
        <v>959</v>
      </c>
      <c r="J10959" s="82" t="str">
        <f>VLOOKUP(I10959,PGStock[],2,FALSE)</f>
        <v>Shwe Man ကော်ဗူး (1 Liter)</v>
      </c>
      <c r="K10959" s="71">
        <f>VLOOKUP(I10959,PGStock[],3,FALSE)</f>
        <v>1</v>
      </c>
      <c r="L10959" s="47">
        <v>7</v>
      </c>
      <c r="M10959" s="47">
        <f>VLOOKUP(I10959,PGStock[],6,FALSE)</f>
        <v>100</v>
      </c>
      <c r="N10959" s="47">
        <f>+PGSales!$L10959*PGSales!$M10959</f>
        <v>700</v>
      </c>
    </row>
    <row r="10960" spans="1:14" hidden="1" x14ac:dyDescent="0.25">
      <c r="A10960" s="77">
        <f t="shared" si="1256"/>
        <v>2025</v>
      </c>
      <c r="B10960" s="77">
        <f t="shared" si="1257"/>
        <v>9</v>
      </c>
      <c r="C10960" s="73">
        <v>45925</v>
      </c>
      <c r="D10960" s="79" t="s">
        <v>74</v>
      </c>
      <c r="E10960" s="80" t="s">
        <v>273</v>
      </c>
      <c r="F10960" s="81" t="str">
        <f>VLOOKUP(E10960,Customer[],2,FALSE)</f>
        <v>Nate Thint</v>
      </c>
      <c r="G10960" s="69" t="str">
        <f>VLOOKUP(E10960,Customer[],3,FALSE)</f>
        <v>Bayin Naung St</v>
      </c>
      <c r="H10960" s="69" t="str">
        <f>VLOOKUP(E10960,Customer[],4,FALSE)</f>
        <v>Htan Ta Pin</v>
      </c>
      <c r="I10960" s="48" t="s">
        <v>958</v>
      </c>
      <c r="J10960" s="82" t="str">
        <f>VLOOKUP(I10960,PGStock[],2,FALSE)</f>
        <v>Shwe Man 680ml</v>
      </c>
      <c r="K10960" s="71">
        <f>VLOOKUP(I10960,PGStock[],3,FALSE)</f>
        <v>0.68</v>
      </c>
      <c r="L10960" s="47">
        <v>1</v>
      </c>
      <c r="M10960" s="47">
        <f>VLOOKUP(I10960,PGStock[],6,FALSE)</f>
        <v>100</v>
      </c>
      <c r="N10960" s="47">
        <f>+PGSales!$L10960*PGSales!$M10960</f>
        <v>100</v>
      </c>
    </row>
    <row r="10961" spans="1:14" hidden="1" x14ac:dyDescent="0.25">
      <c r="A10961" s="77">
        <f t="shared" si="1256"/>
        <v>2025</v>
      </c>
      <c r="B10961" s="77">
        <f t="shared" si="1257"/>
        <v>9</v>
      </c>
      <c r="C10961" s="73">
        <v>45925</v>
      </c>
      <c r="D10961" s="79" t="s">
        <v>74</v>
      </c>
      <c r="E10961" s="80" t="s">
        <v>273</v>
      </c>
      <c r="F10961" s="81" t="str">
        <f>VLOOKUP(E10961,Customer[],2,FALSE)</f>
        <v>Nate Thint</v>
      </c>
      <c r="G10961" s="69" t="str">
        <f>VLOOKUP(E10961,Customer[],3,FALSE)</f>
        <v>Bayin Naung St</v>
      </c>
      <c r="H10961" s="69" t="str">
        <f>VLOOKUP(E10961,Customer[],4,FALSE)</f>
        <v>Htan Ta Pin</v>
      </c>
      <c r="I10961" s="48" t="s">
        <v>959</v>
      </c>
      <c r="J10961" s="82" t="str">
        <f>VLOOKUP(I10961,PGStock[],2,FALSE)</f>
        <v>Shwe Man ကော်ဗူး (1 Liter)</v>
      </c>
      <c r="K10961" s="71">
        <f>VLOOKUP(I10961,PGStock[],3,FALSE)</f>
        <v>1</v>
      </c>
      <c r="L10961" s="47">
        <v>1</v>
      </c>
      <c r="M10961" s="47">
        <f>VLOOKUP(I10961,PGStock[],6,FALSE)</f>
        <v>100</v>
      </c>
      <c r="N10961" s="47">
        <f>+PGSales!$L10961*PGSales!$M10961</f>
        <v>100</v>
      </c>
    </row>
    <row r="10962" spans="1:14" hidden="1" x14ac:dyDescent="0.25">
      <c r="A10962" s="77">
        <f t="shared" si="1256"/>
        <v>2025</v>
      </c>
      <c r="B10962" s="77">
        <f t="shared" si="1257"/>
        <v>9</v>
      </c>
      <c r="C10962" s="73">
        <v>45925</v>
      </c>
      <c r="D10962" s="79" t="s">
        <v>878</v>
      </c>
      <c r="E10962" s="80" t="s">
        <v>677</v>
      </c>
      <c r="F10962" s="81" t="str">
        <f>VLOOKUP(E10962,Customer[],2,FALSE)</f>
        <v>Take Nay Linn</v>
      </c>
      <c r="G10962" s="69" t="str">
        <f>VLOOKUP(E10962,Customer[],3,FALSE)</f>
        <v>West Yangon University Rd</v>
      </c>
      <c r="H10962" s="69" t="str">
        <f>VLOOKUP(E10962,Customer[],4,FALSE)</f>
        <v>Htan Ta Pin</v>
      </c>
      <c r="I10962" s="48" t="s">
        <v>958</v>
      </c>
      <c r="J10962" s="82" t="str">
        <f>VLOOKUP(I10962,PGStock[],2,FALSE)</f>
        <v>Shwe Man 680ml</v>
      </c>
      <c r="K10962" s="71">
        <f>VLOOKUP(I10962,PGStock[],3,FALSE)</f>
        <v>0.68</v>
      </c>
      <c r="L10962" s="47">
        <v>4</v>
      </c>
      <c r="M10962" s="47">
        <f>VLOOKUP(I10962,PGStock[],6,FALSE)</f>
        <v>100</v>
      </c>
      <c r="N10962" s="47">
        <f>+PGSales!$L10962*PGSales!$M10962</f>
        <v>400</v>
      </c>
    </row>
    <row r="10963" spans="1:14" hidden="1" x14ac:dyDescent="0.25">
      <c r="A10963" s="77">
        <f t="shared" ref="A10963:A10973" si="1258">YEAR(C10963)</f>
        <v>2025</v>
      </c>
      <c r="B10963" s="77">
        <f t="shared" ref="B10963:B10973" si="1259">MONTH(C10963)</f>
        <v>9</v>
      </c>
      <c r="C10963" s="73">
        <v>45925</v>
      </c>
      <c r="D10963" s="79" t="s">
        <v>878</v>
      </c>
      <c r="E10963" s="80" t="s">
        <v>677</v>
      </c>
      <c r="F10963" s="81" t="str">
        <f>VLOOKUP(E10963,Customer[],2,FALSE)</f>
        <v>Take Nay Linn</v>
      </c>
      <c r="G10963" s="69" t="str">
        <f>VLOOKUP(E10963,Customer[],3,FALSE)</f>
        <v>West Yangon University Rd</v>
      </c>
      <c r="H10963" s="69" t="str">
        <f>VLOOKUP(E10963,Customer[],4,FALSE)</f>
        <v>Htan Ta Pin</v>
      </c>
      <c r="I10963" s="48" t="s">
        <v>959</v>
      </c>
      <c r="J10963" s="82" t="str">
        <f>VLOOKUP(I10963,PGStock[],2,FALSE)</f>
        <v>Shwe Man ကော်ဗူး (1 Liter)</v>
      </c>
      <c r="K10963" s="71">
        <f>VLOOKUP(I10963,PGStock[],3,FALSE)</f>
        <v>1</v>
      </c>
      <c r="L10963" s="47">
        <v>4</v>
      </c>
      <c r="M10963" s="47">
        <f>VLOOKUP(I10963,PGStock[],6,FALSE)</f>
        <v>100</v>
      </c>
      <c r="N10963" s="47">
        <f>+PGSales!$L10963*PGSales!$M10963</f>
        <v>400</v>
      </c>
    </row>
    <row r="10964" spans="1:14" hidden="1" x14ac:dyDescent="0.25">
      <c r="A10964" s="77">
        <f t="shared" si="1258"/>
        <v>2025</v>
      </c>
      <c r="B10964" s="77">
        <f t="shared" si="1259"/>
        <v>9</v>
      </c>
      <c r="C10964" s="73">
        <v>45925</v>
      </c>
      <c r="D10964" s="79" t="s">
        <v>4</v>
      </c>
      <c r="E10964" s="80" t="s">
        <v>271</v>
      </c>
      <c r="F10964" s="81" t="str">
        <f>VLOOKUP(E10964,Customer[],2,FALSE)</f>
        <v>Lapyae Wunn</v>
      </c>
      <c r="G10964" s="69" t="str">
        <f>VLOOKUP(E10964,Customer[],3,FALSE)</f>
        <v>West Yangon University Rd</v>
      </c>
      <c r="H10964" s="69" t="str">
        <f>VLOOKUP(E10964,Customer[],4,FALSE)</f>
        <v>Htan Ta Pin</v>
      </c>
      <c r="I10964" s="48" t="s">
        <v>958</v>
      </c>
      <c r="J10964" s="82" t="str">
        <f>VLOOKUP(I10964,PGStock[],2,FALSE)</f>
        <v>Shwe Man 680ml</v>
      </c>
      <c r="K10964" s="71">
        <f>VLOOKUP(I10964,PGStock[],3,FALSE)</f>
        <v>0.68</v>
      </c>
      <c r="L10964" s="47">
        <v>5</v>
      </c>
      <c r="M10964" s="47">
        <f>VLOOKUP(I10964,PGStock[],6,FALSE)</f>
        <v>100</v>
      </c>
      <c r="N10964" s="47">
        <f>+PGSales!$L10964*PGSales!$M10964</f>
        <v>500</v>
      </c>
    </row>
    <row r="10965" spans="1:14" hidden="1" x14ac:dyDescent="0.25">
      <c r="A10965" s="77">
        <f t="shared" si="1258"/>
        <v>2025</v>
      </c>
      <c r="B10965" s="77">
        <f t="shared" si="1259"/>
        <v>9</v>
      </c>
      <c r="C10965" s="73">
        <v>45925</v>
      </c>
      <c r="D10965" s="79" t="s">
        <v>4</v>
      </c>
      <c r="E10965" s="80" t="s">
        <v>271</v>
      </c>
      <c r="F10965" s="81" t="str">
        <f>VLOOKUP(E10965,Customer[],2,FALSE)</f>
        <v>Lapyae Wunn</v>
      </c>
      <c r="G10965" s="69" t="str">
        <f>VLOOKUP(E10965,Customer[],3,FALSE)</f>
        <v>West Yangon University Rd</v>
      </c>
      <c r="H10965" s="69" t="str">
        <f>VLOOKUP(E10965,Customer[],4,FALSE)</f>
        <v>Htan Ta Pin</v>
      </c>
      <c r="I10965" s="48" t="s">
        <v>959</v>
      </c>
      <c r="J10965" s="82" t="str">
        <f>VLOOKUP(I10965,PGStock[],2,FALSE)</f>
        <v>Shwe Man ကော်ဗူး (1 Liter)</v>
      </c>
      <c r="K10965" s="71">
        <f>VLOOKUP(I10965,PGStock[],3,FALSE)</f>
        <v>1</v>
      </c>
      <c r="L10965" s="47">
        <v>6</v>
      </c>
      <c r="M10965" s="47">
        <f>VLOOKUP(I10965,PGStock[],6,FALSE)</f>
        <v>100</v>
      </c>
      <c r="N10965" s="47">
        <f>+PGSales!$L10965*PGSales!$M10965</f>
        <v>600</v>
      </c>
    </row>
    <row r="10966" spans="1:14" hidden="1" x14ac:dyDescent="0.25">
      <c r="A10966" s="77">
        <f t="shared" si="1258"/>
        <v>2025</v>
      </c>
      <c r="B10966" s="77">
        <f t="shared" si="1259"/>
        <v>9</v>
      </c>
      <c r="C10966" s="73">
        <v>45925</v>
      </c>
      <c r="D10966" s="79" t="s">
        <v>115</v>
      </c>
      <c r="E10966" s="80" t="s">
        <v>164</v>
      </c>
      <c r="F10966" s="81" t="str">
        <f>VLOOKUP(E10966,Customer[],2,FALSE)</f>
        <v>Sein Shwe Phyo</v>
      </c>
      <c r="G10966" s="69" t="str">
        <f>VLOOKUP(E10966,Customer[],3,FALSE)</f>
        <v>Thuka Rd</v>
      </c>
      <c r="H10966" s="69" t="str">
        <f>VLOOKUP(E10966,Customer[],4,FALSE)</f>
        <v>Mangalardon</v>
      </c>
      <c r="I10966" s="48" t="s">
        <v>958</v>
      </c>
      <c r="J10966" s="82" t="str">
        <f>VLOOKUP(I10966,PGStock[],2,FALSE)</f>
        <v>Shwe Man 680ml</v>
      </c>
      <c r="K10966" s="71">
        <f>VLOOKUP(I10966,PGStock[],3,FALSE)</f>
        <v>0.68</v>
      </c>
      <c r="L10966" s="47">
        <v>2</v>
      </c>
      <c r="M10966" s="47">
        <f>VLOOKUP(I10966,PGStock[],6,FALSE)</f>
        <v>100</v>
      </c>
      <c r="N10966" s="47">
        <f>+PGSales!$L10966*PGSales!$M10966</f>
        <v>200</v>
      </c>
    </row>
    <row r="10967" spans="1:14" hidden="1" x14ac:dyDescent="0.25">
      <c r="A10967" s="77">
        <f t="shared" si="1258"/>
        <v>2025</v>
      </c>
      <c r="B10967" s="77">
        <f t="shared" si="1259"/>
        <v>9</v>
      </c>
      <c r="C10967" s="73">
        <v>45925</v>
      </c>
      <c r="D10967" s="79" t="s">
        <v>115</v>
      </c>
      <c r="E10967" s="80" t="s">
        <v>164</v>
      </c>
      <c r="F10967" s="81" t="str">
        <f>VLOOKUP(E10967,Customer[],2,FALSE)</f>
        <v>Sein Shwe Phyo</v>
      </c>
      <c r="G10967" s="69" t="str">
        <f>VLOOKUP(E10967,Customer[],3,FALSE)</f>
        <v>Thuka Rd</v>
      </c>
      <c r="H10967" s="69" t="str">
        <f>VLOOKUP(E10967,Customer[],4,FALSE)</f>
        <v>Mangalardon</v>
      </c>
      <c r="I10967" s="48" t="s">
        <v>959</v>
      </c>
      <c r="J10967" s="82" t="str">
        <f>VLOOKUP(I10967,PGStock[],2,FALSE)</f>
        <v>Shwe Man ကော်ဗူး (1 Liter)</v>
      </c>
      <c r="K10967" s="71">
        <f>VLOOKUP(I10967,PGStock[],3,FALSE)</f>
        <v>1</v>
      </c>
      <c r="L10967" s="47">
        <v>1</v>
      </c>
      <c r="M10967" s="47">
        <f>VLOOKUP(I10967,PGStock[],6,FALSE)</f>
        <v>100</v>
      </c>
      <c r="N10967" s="47">
        <f>+PGSales!$L10967*PGSales!$M10967</f>
        <v>100</v>
      </c>
    </row>
    <row r="10968" spans="1:14" hidden="1" x14ac:dyDescent="0.25">
      <c r="A10968" s="77">
        <f t="shared" si="1258"/>
        <v>2025</v>
      </c>
      <c r="B10968" s="77">
        <f t="shared" si="1259"/>
        <v>9</v>
      </c>
      <c r="C10968" s="73">
        <v>45925</v>
      </c>
      <c r="D10968" s="79" t="s">
        <v>109</v>
      </c>
      <c r="E10968" s="80" t="s">
        <v>235</v>
      </c>
      <c r="F10968" s="81" t="str">
        <f>VLOOKUP(E10968,Customer[],2,FALSE)</f>
        <v>Satkyar Shweyee</v>
      </c>
      <c r="G10968" s="69" t="str">
        <f>VLOOKUP(E10968,Customer[],3,FALSE)</f>
        <v>Joephyu Lanthaw Rd</v>
      </c>
      <c r="H10968" s="69" t="str">
        <f>VLOOKUP(E10968,Customer[],4,FALSE)</f>
        <v>Mangalardon</v>
      </c>
      <c r="I10968" s="48" t="s">
        <v>958</v>
      </c>
      <c r="J10968" s="82" t="str">
        <f>VLOOKUP(I10968,PGStock[],2,FALSE)</f>
        <v>Shwe Man 680ml</v>
      </c>
      <c r="K10968" s="71">
        <f>VLOOKUP(I10968,PGStock[],3,FALSE)</f>
        <v>0.68</v>
      </c>
      <c r="L10968" s="47">
        <v>8</v>
      </c>
      <c r="M10968" s="47">
        <f>VLOOKUP(I10968,PGStock[],6,FALSE)</f>
        <v>100</v>
      </c>
      <c r="N10968" s="47">
        <f>+PGSales!$L10968*PGSales!$M10968</f>
        <v>800</v>
      </c>
    </row>
    <row r="10969" spans="1:14" hidden="1" x14ac:dyDescent="0.25">
      <c r="A10969" s="77">
        <f t="shared" si="1258"/>
        <v>2025</v>
      </c>
      <c r="B10969" s="77">
        <f t="shared" si="1259"/>
        <v>9</v>
      </c>
      <c r="C10969" s="73">
        <v>45925</v>
      </c>
      <c r="D10969" s="79" t="s">
        <v>109</v>
      </c>
      <c r="E10969" s="80" t="s">
        <v>235</v>
      </c>
      <c r="F10969" s="81" t="str">
        <f>VLOOKUP(E10969,Customer[],2,FALSE)</f>
        <v>Satkyar Shweyee</v>
      </c>
      <c r="G10969" s="69" t="str">
        <f>VLOOKUP(E10969,Customer[],3,FALSE)</f>
        <v>Joephyu Lanthaw Rd</v>
      </c>
      <c r="H10969" s="69" t="str">
        <f>VLOOKUP(E10969,Customer[],4,FALSE)</f>
        <v>Mangalardon</v>
      </c>
      <c r="I10969" s="48" t="s">
        <v>959</v>
      </c>
      <c r="J10969" s="82" t="str">
        <f>VLOOKUP(I10969,PGStock[],2,FALSE)</f>
        <v>Shwe Man ကော်ဗူး (1 Liter)</v>
      </c>
      <c r="K10969" s="71">
        <f>VLOOKUP(I10969,PGStock[],3,FALSE)</f>
        <v>1</v>
      </c>
      <c r="L10969" s="47">
        <v>4</v>
      </c>
      <c r="M10969" s="47">
        <f>VLOOKUP(I10969,PGStock[],6,FALSE)</f>
        <v>100</v>
      </c>
      <c r="N10969" s="47">
        <f>+PGSales!$L10969*PGSales!$M10969</f>
        <v>400</v>
      </c>
    </row>
    <row r="10970" spans="1:14" hidden="1" x14ac:dyDescent="0.25">
      <c r="A10970" s="77">
        <f t="shared" si="1258"/>
        <v>2025</v>
      </c>
      <c r="B10970" s="77">
        <f t="shared" si="1259"/>
        <v>9</v>
      </c>
      <c r="C10970" s="73">
        <v>45925</v>
      </c>
      <c r="D10970" s="79" t="s">
        <v>1</v>
      </c>
      <c r="E10970" s="80" t="s">
        <v>593</v>
      </c>
      <c r="F10970" s="81" t="str">
        <f>VLOOKUP(E10970,Customer[],2,FALSE)</f>
        <v>Kaung Kin Think(2)</v>
      </c>
      <c r="G10970" s="69" t="str">
        <f>VLOOKUP(E10970,Customer[],3,FALSE)</f>
        <v>MyintZuu Thaka Rd</v>
      </c>
      <c r="H10970" s="69" t="str">
        <f>VLOOKUP(E10970,Customer[],4,FALSE)</f>
        <v>Mangalardon</v>
      </c>
      <c r="I10970" s="48" t="s">
        <v>958</v>
      </c>
      <c r="J10970" s="82" t="str">
        <f>VLOOKUP(I10970,PGStock[],2,FALSE)</f>
        <v>Shwe Man 680ml</v>
      </c>
      <c r="K10970" s="71">
        <f>VLOOKUP(I10970,PGStock[],3,FALSE)</f>
        <v>0.68</v>
      </c>
      <c r="L10970" s="47">
        <v>3</v>
      </c>
      <c r="M10970" s="47">
        <f>VLOOKUP(I10970,PGStock[],6,FALSE)</f>
        <v>100</v>
      </c>
      <c r="N10970" s="47">
        <f>+PGSales!$L10970*PGSales!$M10970</f>
        <v>300</v>
      </c>
    </row>
    <row r="10971" spans="1:14" hidden="1" x14ac:dyDescent="0.25">
      <c r="A10971" s="77">
        <f t="shared" si="1258"/>
        <v>2025</v>
      </c>
      <c r="B10971" s="77">
        <f t="shared" si="1259"/>
        <v>9</v>
      </c>
      <c r="C10971" s="73">
        <v>45925</v>
      </c>
      <c r="D10971" s="79" t="s">
        <v>2</v>
      </c>
      <c r="E10971" s="80" t="s">
        <v>181</v>
      </c>
      <c r="F10971" s="81" t="str">
        <f>VLOOKUP(E10971,Customer[],2,FALSE)</f>
        <v>Shin Shin</v>
      </c>
      <c r="G10971" s="69" t="str">
        <f>VLOOKUP(E10971,Customer[],3,FALSE)</f>
        <v>Joephyu Rd</v>
      </c>
      <c r="H10971" s="69" t="str">
        <f>VLOOKUP(E10971,Customer[],4,FALSE)</f>
        <v>Mangalardon</v>
      </c>
      <c r="I10971" s="48" t="s">
        <v>959</v>
      </c>
      <c r="J10971" s="82" t="str">
        <f>VLOOKUP(I10971,PGStock[],2,FALSE)</f>
        <v>Shwe Man ကော်ဗူး (1 Liter)</v>
      </c>
      <c r="K10971" s="71">
        <f>VLOOKUP(I10971,PGStock[],3,FALSE)</f>
        <v>1</v>
      </c>
      <c r="L10971" s="47">
        <v>2</v>
      </c>
      <c r="M10971" s="47">
        <f>VLOOKUP(I10971,PGStock[],6,FALSE)</f>
        <v>100</v>
      </c>
      <c r="N10971" s="47">
        <f>+PGSales!$L10971*PGSales!$M10971</f>
        <v>200</v>
      </c>
    </row>
    <row r="10972" spans="1:14" hidden="1" x14ac:dyDescent="0.25">
      <c r="A10972" s="77">
        <f t="shared" si="1258"/>
        <v>2025</v>
      </c>
      <c r="B10972" s="77">
        <f t="shared" si="1259"/>
        <v>9</v>
      </c>
      <c r="C10972" s="73">
        <v>45925</v>
      </c>
      <c r="D10972" s="79" t="s">
        <v>131</v>
      </c>
      <c r="E10972" s="80" t="s">
        <v>180</v>
      </c>
      <c r="F10972" s="81" t="str">
        <f>VLOOKUP(E10972,Customer[],2,FALSE)</f>
        <v>San Thit</v>
      </c>
      <c r="G10972" s="69" t="str">
        <f>VLOOKUP(E10972,Customer[],3,FALSE)</f>
        <v>Jone Phyu Rd</v>
      </c>
      <c r="H10972" s="69" t="str">
        <f>VLOOKUP(E10972,Customer[],4,FALSE)</f>
        <v>Mangalardon</v>
      </c>
      <c r="I10972" s="48" t="s">
        <v>958</v>
      </c>
      <c r="J10972" s="82" t="str">
        <f>VLOOKUP(I10972,PGStock[],2,FALSE)</f>
        <v>Shwe Man 680ml</v>
      </c>
      <c r="K10972" s="71">
        <f>VLOOKUP(I10972,PGStock[],3,FALSE)</f>
        <v>0.68</v>
      </c>
      <c r="L10972" s="47">
        <v>2</v>
      </c>
      <c r="M10972" s="47">
        <f>VLOOKUP(I10972,PGStock[],6,FALSE)</f>
        <v>100</v>
      </c>
      <c r="N10972" s="47">
        <f>+PGSales!$L10972*PGSales!$M10972</f>
        <v>200</v>
      </c>
    </row>
    <row r="10973" spans="1:14" hidden="1" x14ac:dyDescent="0.25">
      <c r="A10973" s="77">
        <f t="shared" si="1258"/>
        <v>2025</v>
      </c>
      <c r="B10973" s="77">
        <f t="shared" si="1259"/>
        <v>9</v>
      </c>
      <c r="C10973" s="73">
        <v>45925</v>
      </c>
      <c r="D10973" s="79" t="s">
        <v>131</v>
      </c>
      <c r="E10973" s="80" t="s">
        <v>180</v>
      </c>
      <c r="F10973" s="81" t="str">
        <f>VLOOKUP(E10973,Customer[],2,FALSE)</f>
        <v>San Thit</v>
      </c>
      <c r="G10973" s="69" t="str">
        <f>VLOOKUP(E10973,Customer[],3,FALSE)</f>
        <v>Jone Phyu Rd</v>
      </c>
      <c r="H10973" s="69" t="str">
        <f>VLOOKUP(E10973,Customer[],4,FALSE)</f>
        <v>Mangalardon</v>
      </c>
      <c r="I10973" s="48" t="s">
        <v>959</v>
      </c>
      <c r="J10973" s="82" t="str">
        <f>VLOOKUP(I10973,PGStock[],2,FALSE)</f>
        <v>Shwe Man ကော်ဗူး (1 Liter)</v>
      </c>
      <c r="K10973" s="71">
        <f>VLOOKUP(I10973,PGStock[],3,FALSE)</f>
        <v>1</v>
      </c>
      <c r="L10973" s="47">
        <v>5</v>
      </c>
      <c r="M10973" s="47">
        <f>VLOOKUP(I10973,PGStock[],6,FALSE)</f>
        <v>100</v>
      </c>
      <c r="N10973" s="47">
        <f>+PGSales!$L10973*PGSales!$M10973</f>
        <v>500</v>
      </c>
    </row>
    <row r="10974" spans="1:14" hidden="1" x14ac:dyDescent="0.25">
      <c r="A10974" s="77">
        <f t="shared" si="1238"/>
        <v>2025</v>
      </c>
      <c r="B10974" s="77">
        <f t="shared" si="1239"/>
        <v>9</v>
      </c>
      <c r="C10974" s="73">
        <v>45925</v>
      </c>
      <c r="D10974" s="79" t="s">
        <v>62</v>
      </c>
      <c r="E10974" s="80" t="s">
        <v>184</v>
      </c>
      <c r="F10974" s="81" t="str">
        <f>VLOOKUP(E10974,Customer[],2,FALSE)</f>
        <v>Kaung Kin Think</v>
      </c>
      <c r="G10974" s="69" t="str">
        <f>VLOOKUP(E10974,Customer[],3,FALSE)</f>
        <v>Joephyu Rd</v>
      </c>
      <c r="H10974" s="69" t="str">
        <f>VLOOKUP(E10974,Customer[],4,FALSE)</f>
        <v>Mangalardon</v>
      </c>
      <c r="I10974" s="48" t="s">
        <v>958</v>
      </c>
      <c r="J10974" s="82" t="str">
        <f>VLOOKUP(I10974,PGStock[],2,FALSE)</f>
        <v>Shwe Man 680ml</v>
      </c>
      <c r="K10974" s="71">
        <f>VLOOKUP(I10974,PGStock[],3,FALSE)</f>
        <v>0.68</v>
      </c>
      <c r="L10974" s="47">
        <v>3</v>
      </c>
      <c r="M10974" s="47">
        <f>VLOOKUP(I10974,PGStock[],6,FALSE)</f>
        <v>100</v>
      </c>
      <c r="N10974" s="47">
        <f>+PGSales!$L10974*PGSales!$M10974</f>
        <v>300</v>
      </c>
    </row>
    <row r="10975" spans="1:14" hidden="1" x14ac:dyDescent="0.25">
      <c r="A10975" s="77">
        <f t="shared" si="1076"/>
        <v>2025</v>
      </c>
      <c r="B10975" s="77">
        <f t="shared" si="1077"/>
        <v>9</v>
      </c>
      <c r="C10975" s="73">
        <v>45925</v>
      </c>
      <c r="D10975" s="79" t="s">
        <v>62</v>
      </c>
      <c r="E10975" s="80" t="s">
        <v>184</v>
      </c>
      <c r="F10975" s="81" t="str">
        <f>VLOOKUP(E10975,Customer[],2,FALSE)</f>
        <v>Kaung Kin Think</v>
      </c>
      <c r="G10975" s="69" t="str">
        <f>VLOOKUP(E10975,Customer[],3,FALSE)</f>
        <v>Joephyu Rd</v>
      </c>
      <c r="H10975" s="69" t="str">
        <f>VLOOKUP(E10975,Customer[],4,FALSE)</f>
        <v>Mangalardon</v>
      </c>
      <c r="I10975" s="48" t="s">
        <v>959</v>
      </c>
      <c r="J10975" s="82" t="str">
        <f>VLOOKUP(I10975,PGStock[],2,FALSE)</f>
        <v>Shwe Man ကော်ဗူး (1 Liter)</v>
      </c>
      <c r="K10975" s="71">
        <f>VLOOKUP(I10975,PGStock[],3,FALSE)</f>
        <v>1</v>
      </c>
      <c r="L10975" s="47">
        <v>1</v>
      </c>
      <c r="M10975" s="47">
        <f>VLOOKUP(I10975,PGStock[],6,FALSE)</f>
        <v>100</v>
      </c>
      <c r="N10975" s="47">
        <f>+PGSales!$L10975*PGSales!$M10975</f>
        <v>100</v>
      </c>
    </row>
    <row r="10976" spans="1:14" hidden="1" x14ac:dyDescent="0.25">
      <c r="A10976" s="77">
        <f t="shared" ref="A10976:A11003" si="1260">YEAR(C10976)</f>
        <v>2025</v>
      </c>
      <c r="B10976" s="77">
        <f t="shared" ref="B10976:B11003" si="1261">MONTH(C10976)</f>
        <v>9</v>
      </c>
      <c r="C10976" s="73">
        <v>45925</v>
      </c>
      <c r="D10976" s="79" t="s">
        <v>60</v>
      </c>
      <c r="E10976" s="80" t="s">
        <v>1133</v>
      </c>
      <c r="F10976" s="81" t="str">
        <f>VLOOKUP(E10976,Customer[],2,FALSE)</f>
        <v xml:space="preserve">Pan kakaw </v>
      </c>
      <c r="G10976" s="69" t="str">
        <f>VLOOKUP(E10976,Customer[],3,FALSE)</f>
        <v xml:space="preserve">War Natt Choung </v>
      </c>
      <c r="H10976" s="69" t="str">
        <f>VLOOKUP(E10976,Customer[],4,FALSE)</f>
        <v>Hmawbi</v>
      </c>
      <c r="I10976" s="48" t="s">
        <v>958</v>
      </c>
      <c r="J10976" s="82" t="str">
        <f>VLOOKUP(I10976,PGStock[],2,FALSE)</f>
        <v>Shwe Man 680ml</v>
      </c>
      <c r="K10976" s="71">
        <f>VLOOKUP(I10976,PGStock[],3,FALSE)</f>
        <v>0.68</v>
      </c>
      <c r="L10976" s="47">
        <v>3</v>
      </c>
      <c r="M10976" s="47">
        <f>VLOOKUP(I10976,PGStock[],6,FALSE)</f>
        <v>100</v>
      </c>
      <c r="N10976" s="47">
        <f>+PGSales!$L10976*PGSales!$M10976</f>
        <v>300</v>
      </c>
    </row>
    <row r="10977" spans="1:14" hidden="1" x14ac:dyDescent="0.25">
      <c r="A10977" s="77">
        <f t="shared" si="1260"/>
        <v>2025</v>
      </c>
      <c r="B10977" s="77">
        <f t="shared" si="1261"/>
        <v>9</v>
      </c>
      <c r="C10977" s="73">
        <v>45925</v>
      </c>
      <c r="D10977" s="79" t="s">
        <v>60</v>
      </c>
      <c r="E10977" s="80" t="s">
        <v>1133</v>
      </c>
      <c r="F10977" s="81" t="str">
        <f>VLOOKUP(E10977,Customer[],2,FALSE)</f>
        <v xml:space="preserve">Pan kakaw </v>
      </c>
      <c r="G10977" s="69" t="str">
        <f>VLOOKUP(E10977,Customer[],3,FALSE)</f>
        <v xml:space="preserve">War Natt Choung </v>
      </c>
      <c r="H10977" s="69" t="str">
        <f>VLOOKUP(E10977,Customer[],4,FALSE)</f>
        <v>Hmawbi</v>
      </c>
      <c r="I10977" s="48" t="s">
        <v>959</v>
      </c>
      <c r="J10977" s="82" t="str">
        <f>VLOOKUP(I10977,PGStock[],2,FALSE)</f>
        <v>Shwe Man ကော်ဗူး (1 Liter)</v>
      </c>
      <c r="K10977" s="71">
        <f>VLOOKUP(I10977,PGStock[],3,FALSE)</f>
        <v>1</v>
      </c>
      <c r="L10977" s="47">
        <v>3</v>
      </c>
      <c r="M10977" s="47">
        <f>VLOOKUP(I10977,PGStock[],6,FALSE)</f>
        <v>100</v>
      </c>
      <c r="N10977" s="47">
        <f>+PGSales!$L10977*PGSales!$M10977</f>
        <v>300</v>
      </c>
    </row>
    <row r="10978" spans="1:14" hidden="1" x14ac:dyDescent="0.25">
      <c r="A10978" s="77">
        <f t="shared" si="1260"/>
        <v>2025</v>
      </c>
      <c r="B10978" s="77">
        <f t="shared" si="1261"/>
        <v>9</v>
      </c>
      <c r="C10978" s="73">
        <v>45925</v>
      </c>
      <c r="D10978" s="79" t="s">
        <v>885</v>
      </c>
      <c r="E10978" s="80" t="s">
        <v>1012</v>
      </c>
      <c r="F10978" s="81" t="str">
        <f>VLOOKUP(E10978,Customer[],2,FALSE)</f>
        <v>Thee Thant©</v>
      </c>
      <c r="G10978" s="69" t="str">
        <f>VLOOKUP(E10978,Customer[],3,FALSE)</f>
        <v xml:space="preserve">War Natt Choung </v>
      </c>
      <c r="H10978" s="69" t="str">
        <f>VLOOKUP(E10978,Customer[],4,FALSE)</f>
        <v>Hmawbi</v>
      </c>
      <c r="I10978" s="48" t="s">
        <v>958</v>
      </c>
      <c r="J10978" s="82" t="str">
        <f>VLOOKUP(I10978,PGStock[],2,FALSE)</f>
        <v>Shwe Man 680ml</v>
      </c>
      <c r="K10978" s="71">
        <f>VLOOKUP(I10978,PGStock[],3,FALSE)</f>
        <v>0.68</v>
      </c>
      <c r="L10978" s="47">
        <v>7</v>
      </c>
      <c r="M10978" s="47">
        <f>VLOOKUP(I10978,PGStock[],6,FALSE)</f>
        <v>100</v>
      </c>
      <c r="N10978" s="47">
        <f>+PGSales!$L10978*PGSales!$M10978</f>
        <v>700</v>
      </c>
    </row>
    <row r="10979" spans="1:14" hidden="1" x14ac:dyDescent="0.25">
      <c r="A10979" s="77">
        <f t="shared" si="1260"/>
        <v>2025</v>
      </c>
      <c r="B10979" s="77">
        <f t="shared" si="1261"/>
        <v>9</v>
      </c>
      <c r="C10979" s="73">
        <v>45926</v>
      </c>
      <c r="D10979" s="79" t="s">
        <v>275</v>
      </c>
      <c r="E10979" s="80" t="s">
        <v>274</v>
      </c>
      <c r="F10979" s="81" t="str">
        <f>VLOOKUP(E10979,Customer[],2,FALSE)</f>
        <v>Ni Ni Lin</v>
      </c>
      <c r="G10979" s="69" t="str">
        <f>VLOOKUP(E10979,Customer[],3,FALSE)</f>
        <v>Myoma Zay Rd</v>
      </c>
      <c r="H10979" s="69" t="str">
        <f>VLOOKUP(E10979,Customer[],4,FALSE)</f>
        <v>Htan Ta Pin</v>
      </c>
      <c r="I10979" s="48" t="s">
        <v>958</v>
      </c>
      <c r="J10979" s="82" t="str">
        <f>VLOOKUP(I10979,PGStock[],2,FALSE)</f>
        <v>Shwe Man 680ml</v>
      </c>
      <c r="K10979" s="71">
        <f>VLOOKUP(I10979,PGStock[],3,FALSE)</f>
        <v>0.68</v>
      </c>
      <c r="L10979" s="47">
        <v>3</v>
      </c>
      <c r="M10979" s="47">
        <f>VLOOKUP(I10979,PGStock[],6,FALSE)</f>
        <v>100</v>
      </c>
      <c r="N10979" s="47">
        <f>+PGSales!$L10979*PGSales!$M10979</f>
        <v>300</v>
      </c>
    </row>
    <row r="10980" spans="1:14" hidden="1" x14ac:dyDescent="0.25">
      <c r="A10980" s="77">
        <f t="shared" ref="A10980:A10991" si="1262">YEAR(C10980)</f>
        <v>2025</v>
      </c>
      <c r="B10980" s="77">
        <f t="shared" ref="B10980:B10991" si="1263">MONTH(C10980)</f>
        <v>9</v>
      </c>
      <c r="C10980" s="73">
        <v>45926</v>
      </c>
      <c r="D10980" s="79" t="s">
        <v>275</v>
      </c>
      <c r="E10980" s="80" t="s">
        <v>274</v>
      </c>
      <c r="F10980" s="81" t="str">
        <f>VLOOKUP(E10980,Customer[],2,FALSE)</f>
        <v>Ni Ni Lin</v>
      </c>
      <c r="G10980" s="69" t="str">
        <f>VLOOKUP(E10980,Customer[],3,FALSE)</f>
        <v>Myoma Zay Rd</v>
      </c>
      <c r="H10980" s="69" t="str">
        <f>VLOOKUP(E10980,Customer[],4,FALSE)</f>
        <v>Htan Ta Pin</v>
      </c>
      <c r="I10980" s="48" t="s">
        <v>959</v>
      </c>
      <c r="J10980" s="82" t="str">
        <f>VLOOKUP(I10980,PGStock[],2,FALSE)</f>
        <v>Shwe Man ကော်ဗူး (1 Liter)</v>
      </c>
      <c r="K10980" s="71">
        <f>VLOOKUP(I10980,PGStock[],3,FALSE)</f>
        <v>1</v>
      </c>
      <c r="L10980" s="47">
        <v>2</v>
      </c>
      <c r="M10980" s="47">
        <f>VLOOKUP(I10980,PGStock[],6,FALSE)</f>
        <v>100</v>
      </c>
      <c r="N10980" s="47">
        <f>+PGSales!$L10980*PGSales!$M10980</f>
        <v>200</v>
      </c>
    </row>
    <row r="10981" spans="1:14" hidden="1" x14ac:dyDescent="0.25">
      <c r="A10981" s="77">
        <f t="shared" si="1262"/>
        <v>2025</v>
      </c>
      <c r="B10981" s="77">
        <f t="shared" si="1263"/>
        <v>9</v>
      </c>
      <c r="C10981" s="73">
        <v>45926</v>
      </c>
      <c r="D10981" s="79" t="s">
        <v>70</v>
      </c>
      <c r="E10981" s="80" t="s">
        <v>269</v>
      </c>
      <c r="F10981" s="81" t="str">
        <f>VLOOKUP(E10981,Customer[],2,FALSE)</f>
        <v>Kaung Star</v>
      </c>
      <c r="G10981" s="69" t="str">
        <f>VLOOKUP(E10981,Customer[],3,FALSE)</f>
        <v>West Yangon University Rd</v>
      </c>
      <c r="H10981" s="69" t="str">
        <f>VLOOKUP(E10981,Customer[],4,FALSE)</f>
        <v>Htan Ta Pin</v>
      </c>
      <c r="I10981" s="48" t="s">
        <v>959</v>
      </c>
      <c r="J10981" s="82" t="str">
        <f>VLOOKUP(I10981,PGStock[],2,FALSE)</f>
        <v>Shwe Man ကော်ဗူး (1 Liter)</v>
      </c>
      <c r="K10981" s="71">
        <f>VLOOKUP(I10981,PGStock[],3,FALSE)</f>
        <v>1</v>
      </c>
      <c r="L10981" s="47">
        <v>5</v>
      </c>
      <c r="M10981" s="47">
        <f>VLOOKUP(I10981,PGStock[],6,FALSE)</f>
        <v>100</v>
      </c>
      <c r="N10981" s="47">
        <f>+PGSales!$L10981*PGSales!$M10981</f>
        <v>500</v>
      </c>
    </row>
    <row r="10982" spans="1:14" hidden="1" x14ac:dyDescent="0.25">
      <c r="A10982" s="77">
        <f t="shared" si="1262"/>
        <v>2025</v>
      </c>
      <c r="B10982" s="77">
        <f t="shared" si="1263"/>
        <v>9</v>
      </c>
      <c r="C10982" s="73">
        <v>45926</v>
      </c>
      <c r="D10982" s="79" t="s">
        <v>68</v>
      </c>
      <c r="E10982" s="80" t="s">
        <v>676</v>
      </c>
      <c r="F10982" s="81" t="str">
        <f>VLOOKUP(E10982,Customer[],2,FALSE)</f>
        <v>Ah linn Young</v>
      </c>
      <c r="G10982" s="69" t="str">
        <f>VLOOKUP(E10982,Customer[],3,FALSE)</f>
        <v>West Yangon University Rd</v>
      </c>
      <c r="H10982" s="69" t="str">
        <f>VLOOKUP(E10982,Customer[],4,FALSE)</f>
        <v>Htan Ta Pin</v>
      </c>
      <c r="I10982" s="48" t="s">
        <v>959</v>
      </c>
      <c r="J10982" s="82" t="str">
        <f>VLOOKUP(I10982,PGStock[],2,FALSE)</f>
        <v>Shwe Man ကော်ဗူး (1 Liter)</v>
      </c>
      <c r="K10982" s="71">
        <f>VLOOKUP(I10982,PGStock[],3,FALSE)</f>
        <v>1</v>
      </c>
      <c r="L10982" s="47">
        <v>1</v>
      </c>
      <c r="M10982" s="47">
        <f>VLOOKUP(I10982,PGStock[],6,FALSE)</f>
        <v>100</v>
      </c>
      <c r="N10982" s="47">
        <f>+PGSales!$L10982*PGSales!$M10982</f>
        <v>100</v>
      </c>
    </row>
    <row r="10983" spans="1:14" hidden="1" x14ac:dyDescent="0.25">
      <c r="A10983" s="77">
        <f t="shared" si="1262"/>
        <v>2025</v>
      </c>
      <c r="B10983" s="77">
        <f t="shared" si="1263"/>
        <v>9</v>
      </c>
      <c r="C10983" s="73">
        <v>45926</v>
      </c>
      <c r="D10983" s="79" t="s">
        <v>74</v>
      </c>
      <c r="E10983" s="80" t="s">
        <v>273</v>
      </c>
      <c r="F10983" s="81" t="str">
        <f>VLOOKUP(E10983,Customer[],2,FALSE)</f>
        <v>Nate Thint</v>
      </c>
      <c r="G10983" s="69" t="str">
        <f>VLOOKUP(E10983,Customer[],3,FALSE)</f>
        <v>Bayin Naung St</v>
      </c>
      <c r="H10983" s="69" t="str">
        <f>VLOOKUP(E10983,Customer[],4,FALSE)</f>
        <v>Htan Ta Pin</v>
      </c>
      <c r="I10983" s="48" t="s">
        <v>958</v>
      </c>
      <c r="J10983" s="82" t="str">
        <f>VLOOKUP(I10983,PGStock[],2,FALSE)</f>
        <v>Shwe Man 680ml</v>
      </c>
      <c r="K10983" s="71">
        <f>VLOOKUP(I10983,PGStock[],3,FALSE)</f>
        <v>0.68</v>
      </c>
      <c r="L10983" s="47">
        <v>1</v>
      </c>
      <c r="M10983" s="47">
        <f>VLOOKUP(I10983,PGStock[],6,FALSE)</f>
        <v>100</v>
      </c>
      <c r="N10983" s="47">
        <f>+PGSales!$L10983*PGSales!$M10983</f>
        <v>100</v>
      </c>
    </row>
    <row r="10984" spans="1:14" hidden="1" x14ac:dyDescent="0.25">
      <c r="A10984" s="77">
        <f t="shared" si="1262"/>
        <v>2025</v>
      </c>
      <c r="B10984" s="77">
        <f t="shared" si="1263"/>
        <v>9</v>
      </c>
      <c r="C10984" s="73">
        <v>45926</v>
      </c>
      <c r="D10984" s="79" t="s">
        <v>74</v>
      </c>
      <c r="E10984" s="80" t="s">
        <v>273</v>
      </c>
      <c r="F10984" s="81" t="str">
        <f>VLOOKUP(E10984,Customer[],2,FALSE)</f>
        <v>Nate Thint</v>
      </c>
      <c r="G10984" s="69" t="str">
        <f>VLOOKUP(E10984,Customer[],3,FALSE)</f>
        <v>Bayin Naung St</v>
      </c>
      <c r="H10984" s="69" t="str">
        <f>VLOOKUP(E10984,Customer[],4,FALSE)</f>
        <v>Htan Ta Pin</v>
      </c>
      <c r="I10984" s="48" t="s">
        <v>959</v>
      </c>
      <c r="J10984" s="82" t="str">
        <f>VLOOKUP(I10984,PGStock[],2,FALSE)</f>
        <v>Shwe Man ကော်ဗူး (1 Liter)</v>
      </c>
      <c r="K10984" s="71">
        <f>VLOOKUP(I10984,PGStock[],3,FALSE)</f>
        <v>1</v>
      </c>
      <c r="L10984" s="47">
        <v>1</v>
      </c>
      <c r="M10984" s="47">
        <f>VLOOKUP(I10984,PGStock[],6,FALSE)</f>
        <v>100</v>
      </c>
      <c r="N10984" s="47">
        <f>+PGSales!$L10984*PGSales!$M10984</f>
        <v>100</v>
      </c>
    </row>
    <row r="10985" spans="1:14" hidden="1" x14ac:dyDescent="0.25">
      <c r="A10985" s="77">
        <f t="shared" si="1262"/>
        <v>2025</v>
      </c>
      <c r="B10985" s="77">
        <f t="shared" si="1263"/>
        <v>9</v>
      </c>
      <c r="C10985" s="73">
        <v>45926</v>
      </c>
      <c r="D10985" s="79" t="s">
        <v>878</v>
      </c>
      <c r="E10985" s="80" t="s">
        <v>677</v>
      </c>
      <c r="F10985" s="81" t="str">
        <f>VLOOKUP(E10985,Customer[],2,FALSE)</f>
        <v>Take Nay Linn</v>
      </c>
      <c r="G10985" s="69" t="str">
        <f>VLOOKUP(E10985,Customer[],3,FALSE)</f>
        <v>West Yangon University Rd</v>
      </c>
      <c r="H10985" s="69" t="str">
        <f>VLOOKUP(E10985,Customer[],4,FALSE)</f>
        <v>Htan Ta Pin</v>
      </c>
      <c r="I10985" s="48" t="s">
        <v>958</v>
      </c>
      <c r="J10985" s="82" t="str">
        <f>VLOOKUP(I10985,PGStock[],2,FALSE)</f>
        <v>Shwe Man 680ml</v>
      </c>
      <c r="K10985" s="71">
        <f>VLOOKUP(I10985,PGStock[],3,FALSE)</f>
        <v>0.68</v>
      </c>
      <c r="L10985" s="47">
        <v>4</v>
      </c>
      <c r="M10985" s="47">
        <f>VLOOKUP(I10985,PGStock[],6,FALSE)</f>
        <v>100</v>
      </c>
      <c r="N10985" s="47">
        <f>+PGSales!$L10985*PGSales!$M10985</f>
        <v>400</v>
      </c>
    </row>
    <row r="10986" spans="1:14" hidden="1" x14ac:dyDescent="0.25">
      <c r="A10986" s="77">
        <f t="shared" si="1262"/>
        <v>2025</v>
      </c>
      <c r="B10986" s="77">
        <f t="shared" si="1263"/>
        <v>9</v>
      </c>
      <c r="C10986" s="73">
        <v>45926</v>
      </c>
      <c r="D10986" s="79" t="s">
        <v>878</v>
      </c>
      <c r="E10986" s="80" t="s">
        <v>677</v>
      </c>
      <c r="F10986" s="81" t="str">
        <f>VLOOKUP(E10986,Customer[],2,FALSE)</f>
        <v>Take Nay Linn</v>
      </c>
      <c r="G10986" s="69" t="str">
        <f>VLOOKUP(E10986,Customer[],3,FALSE)</f>
        <v>West Yangon University Rd</v>
      </c>
      <c r="H10986" s="69" t="str">
        <f>VLOOKUP(E10986,Customer[],4,FALSE)</f>
        <v>Htan Ta Pin</v>
      </c>
      <c r="I10986" s="48" t="s">
        <v>959</v>
      </c>
      <c r="J10986" s="82" t="str">
        <f>VLOOKUP(I10986,PGStock[],2,FALSE)</f>
        <v>Shwe Man ကော်ဗူး (1 Liter)</v>
      </c>
      <c r="K10986" s="71">
        <f>VLOOKUP(I10986,PGStock[],3,FALSE)</f>
        <v>1</v>
      </c>
      <c r="L10986" s="47">
        <v>3</v>
      </c>
      <c r="M10986" s="47">
        <f>VLOOKUP(I10986,PGStock[],6,FALSE)</f>
        <v>100</v>
      </c>
      <c r="N10986" s="47">
        <f>+PGSales!$L10986*PGSales!$M10986</f>
        <v>300</v>
      </c>
    </row>
    <row r="10987" spans="1:14" hidden="1" x14ac:dyDescent="0.25">
      <c r="A10987" s="77">
        <f t="shared" si="1262"/>
        <v>2025</v>
      </c>
      <c r="B10987" s="77">
        <f t="shared" si="1263"/>
        <v>9</v>
      </c>
      <c r="C10987" s="73">
        <v>45926</v>
      </c>
      <c r="D10987" s="79" t="s">
        <v>4</v>
      </c>
      <c r="E10987" s="80" t="s">
        <v>271</v>
      </c>
      <c r="F10987" s="81" t="str">
        <f>VLOOKUP(E10987,Customer[],2,FALSE)</f>
        <v>Lapyae Wunn</v>
      </c>
      <c r="G10987" s="69" t="str">
        <f>VLOOKUP(E10987,Customer[],3,FALSE)</f>
        <v>West Yangon University Rd</v>
      </c>
      <c r="H10987" s="69" t="str">
        <f>VLOOKUP(E10987,Customer[],4,FALSE)</f>
        <v>Htan Ta Pin</v>
      </c>
      <c r="I10987" s="48" t="s">
        <v>958</v>
      </c>
      <c r="J10987" s="82" t="str">
        <f>VLOOKUP(I10987,PGStock[],2,FALSE)</f>
        <v>Shwe Man 680ml</v>
      </c>
      <c r="K10987" s="71">
        <f>VLOOKUP(I10987,PGStock[],3,FALSE)</f>
        <v>0.68</v>
      </c>
      <c r="L10987" s="47">
        <v>1</v>
      </c>
      <c r="M10987" s="47">
        <f>VLOOKUP(I10987,PGStock[],6,FALSE)</f>
        <v>100</v>
      </c>
      <c r="N10987" s="47">
        <f>+PGSales!$L10987*PGSales!$M10987</f>
        <v>100</v>
      </c>
    </row>
    <row r="10988" spans="1:14" hidden="1" x14ac:dyDescent="0.25">
      <c r="A10988" s="77">
        <f t="shared" si="1262"/>
        <v>2025</v>
      </c>
      <c r="B10988" s="77">
        <f t="shared" si="1263"/>
        <v>9</v>
      </c>
      <c r="C10988" s="73">
        <v>45926</v>
      </c>
      <c r="D10988" s="79" t="s">
        <v>4</v>
      </c>
      <c r="E10988" s="80" t="s">
        <v>271</v>
      </c>
      <c r="F10988" s="81" t="str">
        <f>VLOOKUP(E10988,Customer[],2,FALSE)</f>
        <v>Lapyae Wunn</v>
      </c>
      <c r="G10988" s="69" t="str">
        <f>VLOOKUP(E10988,Customer[],3,FALSE)</f>
        <v>West Yangon University Rd</v>
      </c>
      <c r="H10988" s="69" t="str">
        <f>VLOOKUP(E10988,Customer[],4,FALSE)</f>
        <v>Htan Ta Pin</v>
      </c>
      <c r="I10988" s="48" t="s">
        <v>959</v>
      </c>
      <c r="J10988" s="82" t="str">
        <f>VLOOKUP(I10988,PGStock[],2,FALSE)</f>
        <v>Shwe Man ကော်ဗူး (1 Liter)</v>
      </c>
      <c r="K10988" s="71">
        <f>VLOOKUP(I10988,PGStock[],3,FALSE)</f>
        <v>1</v>
      </c>
      <c r="L10988" s="47">
        <v>11</v>
      </c>
      <c r="M10988" s="47">
        <f>VLOOKUP(I10988,PGStock[],6,FALSE)</f>
        <v>100</v>
      </c>
      <c r="N10988" s="47">
        <f>+PGSales!$L10988*PGSales!$M10988</f>
        <v>1100</v>
      </c>
    </row>
    <row r="10989" spans="1:14" hidden="1" x14ac:dyDescent="0.25">
      <c r="A10989" s="77">
        <f t="shared" si="1262"/>
        <v>2025</v>
      </c>
      <c r="B10989" s="77">
        <f t="shared" si="1263"/>
        <v>9</v>
      </c>
      <c r="C10989" s="73">
        <v>45926</v>
      </c>
      <c r="D10989" s="79" t="s">
        <v>115</v>
      </c>
      <c r="E10989" s="80" t="s">
        <v>164</v>
      </c>
      <c r="F10989" s="81" t="str">
        <f>VLOOKUP(E10989,Customer[],2,FALSE)</f>
        <v>Sein Shwe Phyo</v>
      </c>
      <c r="G10989" s="69" t="str">
        <f>VLOOKUP(E10989,Customer[],3,FALSE)</f>
        <v>Thuka Rd</v>
      </c>
      <c r="H10989" s="69" t="str">
        <f>VLOOKUP(E10989,Customer[],4,FALSE)</f>
        <v>Mangalardon</v>
      </c>
      <c r="I10989" s="48" t="s">
        <v>958</v>
      </c>
      <c r="J10989" s="82" t="str">
        <f>VLOOKUP(I10989,PGStock[],2,FALSE)</f>
        <v>Shwe Man 680ml</v>
      </c>
      <c r="K10989" s="71">
        <f>VLOOKUP(I10989,PGStock[],3,FALSE)</f>
        <v>0.68</v>
      </c>
      <c r="L10989" s="47">
        <v>3</v>
      </c>
      <c r="M10989" s="47">
        <f>VLOOKUP(I10989,PGStock[],6,FALSE)</f>
        <v>100</v>
      </c>
      <c r="N10989" s="47">
        <f>+PGSales!$L10989*PGSales!$M10989</f>
        <v>300</v>
      </c>
    </row>
    <row r="10990" spans="1:14" hidden="1" x14ac:dyDescent="0.25">
      <c r="A10990" s="77">
        <f t="shared" si="1262"/>
        <v>2025</v>
      </c>
      <c r="B10990" s="77">
        <f t="shared" si="1263"/>
        <v>9</v>
      </c>
      <c r="C10990" s="73">
        <v>45926</v>
      </c>
      <c r="D10990" s="79" t="s">
        <v>115</v>
      </c>
      <c r="E10990" s="80" t="s">
        <v>164</v>
      </c>
      <c r="F10990" s="81" t="str">
        <f>VLOOKUP(E10990,Customer[],2,FALSE)</f>
        <v>Sein Shwe Phyo</v>
      </c>
      <c r="G10990" s="69" t="str">
        <f>VLOOKUP(E10990,Customer[],3,FALSE)</f>
        <v>Thuka Rd</v>
      </c>
      <c r="H10990" s="69" t="str">
        <f>VLOOKUP(E10990,Customer[],4,FALSE)</f>
        <v>Mangalardon</v>
      </c>
      <c r="I10990" s="48" t="s">
        <v>959</v>
      </c>
      <c r="J10990" s="82" t="str">
        <f>VLOOKUP(I10990,PGStock[],2,FALSE)</f>
        <v>Shwe Man ကော်ဗူး (1 Liter)</v>
      </c>
      <c r="K10990" s="71">
        <f>VLOOKUP(I10990,PGStock[],3,FALSE)</f>
        <v>1</v>
      </c>
      <c r="L10990" s="47">
        <v>1</v>
      </c>
      <c r="M10990" s="47">
        <f>VLOOKUP(I10990,PGStock[],6,FALSE)</f>
        <v>100</v>
      </c>
      <c r="N10990" s="47">
        <f>+PGSales!$L10990*PGSales!$M10990</f>
        <v>100</v>
      </c>
    </row>
    <row r="10991" spans="1:14" hidden="1" x14ac:dyDescent="0.25">
      <c r="A10991" s="77">
        <f t="shared" si="1262"/>
        <v>2025</v>
      </c>
      <c r="B10991" s="77">
        <f t="shared" si="1263"/>
        <v>9</v>
      </c>
      <c r="C10991" s="73">
        <v>45926</v>
      </c>
      <c r="D10991" s="79" t="s">
        <v>109</v>
      </c>
      <c r="E10991" s="80" t="s">
        <v>235</v>
      </c>
      <c r="F10991" s="81" t="str">
        <f>VLOOKUP(E10991,Customer[],2,FALSE)</f>
        <v>Satkyar Shweyee</v>
      </c>
      <c r="G10991" s="69" t="str">
        <f>VLOOKUP(E10991,Customer[],3,FALSE)</f>
        <v>Joephyu Lanthaw Rd</v>
      </c>
      <c r="H10991" s="69" t="str">
        <f>VLOOKUP(E10991,Customer[],4,FALSE)</f>
        <v>Mangalardon</v>
      </c>
      <c r="I10991" s="48" t="s">
        <v>958</v>
      </c>
      <c r="J10991" s="82" t="str">
        <f>VLOOKUP(I10991,PGStock[],2,FALSE)</f>
        <v>Shwe Man 680ml</v>
      </c>
      <c r="K10991" s="71">
        <f>VLOOKUP(I10991,PGStock[],3,FALSE)</f>
        <v>0.68</v>
      </c>
      <c r="L10991" s="47">
        <v>2</v>
      </c>
      <c r="M10991" s="47">
        <f>VLOOKUP(I10991,PGStock[],6,FALSE)</f>
        <v>100</v>
      </c>
      <c r="N10991" s="47">
        <f>+PGSales!$L10991*PGSales!$M10991</f>
        <v>200</v>
      </c>
    </row>
    <row r="10992" spans="1:14" hidden="1" x14ac:dyDescent="0.25">
      <c r="A10992" s="77">
        <f t="shared" si="1260"/>
        <v>2025</v>
      </c>
      <c r="B10992" s="77">
        <f t="shared" si="1261"/>
        <v>9</v>
      </c>
      <c r="C10992" s="73">
        <v>45926</v>
      </c>
      <c r="D10992" s="79" t="s">
        <v>109</v>
      </c>
      <c r="E10992" s="80" t="s">
        <v>235</v>
      </c>
      <c r="F10992" s="81" t="str">
        <f>VLOOKUP(E10992,Customer[],2,FALSE)</f>
        <v>Satkyar Shweyee</v>
      </c>
      <c r="G10992" s="69" t="str">
        <f>VLOOKUP(E10992,Customer[],3,FALSE)</f>
        <v>Joephyu Lanthaw Rd</v>
      </c>
      <c r="H10992" s="69" t="str">
        <f>VLOOKUP(E10992,Customer[],4,FALSE)</f>
        <v>Mangalardon</v>
      </c>
      <c r="I10992" s="48" t="s">
        <v>959</v>
      </c>
      <c r="J10992" s="82" t="str">
        <f>VLOOKUP(I10992,PGStock[],2,FALSE)</f>
        <v>Shwe Man ကော်ဗူး (1 Liter)</v>
      </c>
      <c r="K10992" s="71">
        <f>VLOOKUP(I10992,PGStock[],3,FALSE)</f>
        <v>1</v>
      </c>
      <c r="L10992" s="47">
        <v>2</v>
      </c>
      <c r="M10992" s="47">
        <f>VLOOKUP(I10992,PGStock[],6,FALSE)</f>
        <v>100</v>
      </c>
      <c r="N10992" s="47">
        <f>+PGSales!$L10992*PGSales!$M10992</f>
        <v>200</v>
      </c>
    </row>
    <row r="10993" spans="1:14" hidden="1" x14ac:dyDescent="0.25">
      <c r="A10993" s="77">
        <f t="shared" si="1260"/>
        <v>2025</v>
      </c>
      <c r="B10993" s="77">
        <f t="shared" si="1261"/>
        <v>9</v>
      </c>
      <c r="C10993" s="73">
        <v>45926</v>
      </c>
      <c r="D10993" s="79" t="s">
        <v>1</v>
      </c>
      <c r="E10993" s="80" t="s">
        <v>593</v>
      </c>
      <c r="F10993" s="81" t="str">
        <f>VLOOKUP(E10993,Customer[],2,FALSE)</f>
        <v>Kaung Kin Think(2)</v>
      </c>
      <c r="G10993" s="69" t="str">
        <f>VLOOKUP(E10993,Customer[],3,FALSE)</f>
        <v>MyintZuu Thaka Rd</v>
      </c>
      <c r="H10993" s="69" t="str">
        <f>VLOOKUP(E10993,Customer[],4,FALSE)</f>
        <v>Mangalardon</v>
      </c>
      <c r="I10993" s="48" t="s">
        <v>958</v>
      </c>
      <c r="J10993" s="82" t="str">
        <f>VLOOKUP(I10993,PGStock[],2,FALSE)</f>
        <v>Shwe Man 680ml</v>
      </c>
      <c r="K10993" s="71">
        <f>VLOOKUP(I10993,PGStock[],3,FALSE)</f>
        <v>0.68</v>
      </c>
      <c r="L10993" s="47">
        <v>3</v>
      </c>
      <c r="M10993" s="47">
        <f>VLOOKUP(I10993,PGStock[],6,FALSE)</f>
        <v>100</v>
      </c>
      <c r="N10993" s="47">
        <f>+PGSales!$L10993*PGSales!$M10993</f>
        <v>300</v>
      </c>
    </row>
    <row r="10994" spans="1:14" hidden="1" x14ac:dyDescent="0.25">
      <c r="A10994" s="77">
        <f t="shared" ref="A10994:A11001" si="1264">YEAR(C10994)</f>
        <v>2025</v>
      </c>
      <c r="B10994" s="77">
        <f t="shared" ref="B10994:B11001" si="1265">MONTH(C10994)</f>
        <v>9</v>
      </c>
      <c r="C10994" s="73">
        <v>45926</v>
      </c>
      <c r="D10994" s="79" t="s">
        <v>2</v>
      </c>
      <c r="E10994" s="80" t="s">
        <v>181</v>
      </c>
      <c r="F10994" s="81" t="str">
        <f>VLOOKUP(E10994,Customer[],2,FALSE)</f>
        <v>Shin Shin</v>
      </c>
      <c r="G10994" s="69" t="str">
        <f>VLOOKUP(E10994,Customer[],3,FALSE)</f>
        <v>Joephyu Rd</v>
      </c>
      <c r="H10994" s="69" t="str">
        <f>VLOOKUP(E10994,Customer[],4,FALSE)</f>
        <v>Mangalardon</v>
      </c>
      <c r="I10994" s="48" t="s">
        <v>958</v>
      </c>
      <c r="J10994" s="82" t="str">
        <f>VLOOKUP(I10994,PGStock[],2,FALSE)</f>
        <v>Shwe Man 680ml</v>
      </c>
      <c r="K10994" s="71">
        <f>VLOOKUP(I10994,PGStock[],3,FALSE)</f>
        <v>0.68</v>
      </c>
      <c r="L10994" s="47">
        <v>2</v>
      </c>
      <c r="M10994" s="47">
        <f>VLOOKUP(I10994,PGStock[],6,FALSE)</f>
        <v>100</v>
      </c>
      <c r="N10994" s="47">
        <f>+PGSales!$L10994*PGSales!$M10994</f>
        <v>200</v>
      </c>
    </row>
    <row r="10995" spans="1:14" hidden="1" x14ac:dyDescent="0.25">
      <c r="A10995" s="77">
        <f t="shared" si="1264"/>
        <v>2025</v>
      </c>
      <c r="B10995" s="77">
        <f t="shared" si="1265"/>
        <v>9</v>
      </c>
      <c r="C10995" s="73">
        <v>45926</v>
      </c>
      <c r="D10995" s="79" t="s">
        <v>2</v>
      </c>
      <c r="E10995" s="80" t="s">
        <v>181</v>
      </c>
      <c r="F10995" s="81" t="str">
        <f>VLOOKUP(E10995,Customer[],2,FALSE)</f>
        <v>Shin Shin</v>
      </c>
      <c r="G10995" s="69" t="str">
        <f>VLOOKUP(E10995,Customer[],3,FALSE)</f>
        <v>Joephyu Rd</v>
      </c>
      <c r="H10995" s="69" t="str">
        <f>VLOOKUP(E10995,Customer[],4,FALSE)</f>
        <v>Mangalardon</v>
      </c>
      <c r="I10995" s="48" t="s">
        <v>959</v>
      </c>
      <c r="J10995" s="82" t="str">
        <f>VLOOKUP(I10995,PGStock[],2,FALSE)</f>
        <v>Shwe Man ကော်ဗူး (1 Liter)</v>
      </c>
      <c r="K10995" s="71">
        <f>VLOOKUP(I10995,PGStock[],3,FALSE)</f>
        <v>1</v>
      </c>
      <c r="L10995" s="47">
        <v>2</v>
      </c>
      <c r="M10995" s="47">
        <f>VLOOKUP(I10995,PGStock[],6,FALSE)</f>
        <v>100</v>
      </c>
      <c r="N10995" s="47">
        <f>+PGSales!$L10995*PGSales!$M10995</f>
        <v>200</v>
      </c>
    </row>
    <row r="10996" spans="1:14" hidden="1" x14ac:dyDescent="0.25">
      <c r="A10996" s="77">
        <f t="shared" si="1264"/>
        <v>2025</v>
      </c>
      <c r="B10996" s="77">
        <f t="shared" si="1265"/>
        <v>9</v>
      </c>
      <c r="C10996" s="73">
        <v>45926</v>
      </c>
      <c r="D10996" s="79" t="s">
        <v>131</v>
      </c>
      <c r="E10996" s="80" t="s">
        <v>180</v>
      </c>
      <c r="F10996" s="81" t="str">
        <f>VLOOKUP(E10996,Customer[],2,FALSE)</f>
        <v>San Thit</v>
      </c>
      <c r="G10996" s="69" t="str">
        <f>VLOOKUP(E10996,Customer[],3,FALSE)</f>
        <v>Jone Phyu Rd</v>
      </c>
      <c r="H10996" s="69" t="str">
        <f>VLOOKUP(E10996,Customer[],4,FALSE)</f>
        <v>Mangalardon</v>
      </c>
      <c r="I10996" s="48" t="s">
        <v>959</v>
      </c>
      <c r="J10996" s="82" t="str">
        <f>VLOOKUP(I10996,PGStock[],2,FALSE)</f>
        <v>Shwe Man ကော်ဗူး (1 Liter)</v>
      </c>
      <c r="K10996" s="71">
        <f>VLOOKUP(I10996,PGStock[],3,FALSE)</f>
        <v>1</v>
      </c>
      <c r="L10996" s="47">
        <v>4</v>
      </c>
      <c r="M10996" s="47">
        <f>VLOOKUP(I10996,PGStock[],6,FALSE)</f>
        <v>100</v>
      </c>
      <c r="N10996" s="47">
        <f>+PGSales!$L10996*PGSales!$M10996</f>
        <v>400</v>
      </c>
    </row>
    <row r="10997" spans="1:14" hidden="1" x14ac:dyDescent="0.25">
      <c r="A10997" s="77">
        <f t="shared" si="1264"/>
        <v>2025</v>
      </c>
      <c r="B10997" s="77">
        <f t="shared" si="1265"/>
        <v>9</v>
      </c>
      <c r="C10997" s="73">
        <v>45926</v>
      </c>
      <c r="D10997" s="79" t="s">
        <v>62</v>
      </c>
      <c r="E10997" s="80" t="s">
        <v>184</v>
      </c>
      <c r="F10997" s="81" t="str">
        <f>VLOOKUP(E10997,Customer[],2,FALSE)</f>
        <v>Kaung Kin Think</v>
      </c>
      <c r="G10997" s="69" t="str">
        <f>VLOOKUP(E10997,Customer[],3,FALSE)</f>
        <v>Joephyu Rd</v>
      </c>
      <c r="H10997" s="69" t="str">
        <f>VLOOKUP(E10997,Customer[],4,FALSE)</f>
        <v>Mangalardon</v>
      </c>
      <c r="I10997" s="48" t="s">
        <v>958</v>
      </c>
      <c r="J10997" s="82" t="str">
        <f>VLOOKUP(I10997,PGStock[],2,FALSE)</f>
        <v>Shwe Man 680ml</v>
      </c>
      <c r="K10997" s="71">
        <f>VLOOKUP(I10997,PGStock[],3,FALSE)</f>
        <v>0.68</v>
      </c>
      <c r="L10997" s="47">
        <v>1</v>
      </c>
      <c r="M10997" s="47">
        <f>VLOOKUP(I10997,PGStock[],6,FALSE)</f>
        <v>100</v>
      </c>
      <c r="N10997" s="47">
        <f>+PGSales!$L10997*PGSales!$M10997</f>
        <v>100</v>
      </c>
    </row>
    <row r="10998" spans="1:14" hidden="1" x14ac:dyDescent="0.25">
      <c r="A10998" s="77">
        <f t="shared" si="1264"/>
        <v>2025</v>
      </c>
      <c r="B10998" s="77">
        <f t="shared" si="1265"/>
        <v>9</v>
      </c>
      <c r="C10998" s="73">
        <v>45926</v>
      </c>
      <c r="D10998" s="79" t="s">
        <v>62</v>
      </c>
      <c r="E10998" s="80" t="s">
        <v>184</v>
      </c>
      <c r="F10998" s="81" t="str">
        <f>VLOOKUP(E10998,Customer[],2,FALSE)</f>
        <v>Kaung Kin Think</v>
      </c>
      <c r="G10998" s="69" t="str">
        <f>VLOOKUP(E10998,Customer[],3,FALSE)</f>
        <v>Joephyu Rd</v>
      </c>
      <c r="H10998" s="69" t="str">
        <f>VLOOKUP(E10998,Customer[],4,FALSE)</f>
        <v>Mangalardon</v>
      </c>
      <c r="I10998" s="48" t="s">
        <v>959</v>
      </c>
      <c r="J10998" s="82" t="str">
        <f>VLOOKUP(I10998,PGStock[],2,FALSE)</f>
        <v>Shwe Man ကော်ဗူး (1 Liter)</v>
      </c>
      <c r="K10998" s="71">
        <f>VLOOKUP(I10998,PGStock[],3,FALSE)</f>
        <v>1</v>
      </c>
      <c r="L10998" s="47">
        <v>1</v>
      </c>
      <c r="M10998" s="47">
        <f>VLOOKUP(I10998,PGStock[],6,FALSE)</f>
        <v>100</v>
      </c>
      <c r="N10998" s="47">
        <f>+PGSales!$L10998*PGSales!$M10998</f>
        <v>100</v>
      </c>
    </row>
    <row r="10999" spans="1:14" hidden="1" x14ac:dyDescent="0.25">
      <c r="A10999" s="77">
        <f t="shared" si="1264"/>
        <v>2025</v>
      </c>
      <c r="B10999" s="77">
        <f t="shared" si="1265"/>
        <v>9</v>
      </c>
      <c r="C10999" s="73">
        <v>45926</v>
      </c>
      <c r="D10999" s="79" t="s">
        <v>60</v>
      </c>
      <c r="E10999" s="80" t="s">
        <v>1133</v>
      </c>
      <c r="F10999" s="81" t="str">
        <f>VLOOKUP(E10999,Customer[],2,FALSE)</f>
        <v xml:space="preserve">Pan kakaw </v>
      </c>
      <c r="G10999" s="69" t="str">
        <f>VLOOKUP(E10999,Customer[],3,FALSE)</f>
        <v xml:space="preserve">War Natt Choung </v>
      </c>
      <c r="H10999" s="69" t="str">
        <f>VLOOKUP(E10999,Customer[],4,FALSE)</f>
        <v>Hmawbi</v>
      </c>
      <c r="I10999" s="48" t="s">
        <v>958</v>
      </c>
      <c r="J10999" s="82" t="str">
        <f>VLOOKUP(I10999,PGStock[],2,FALSE)</f>
        <v>Shwe Man 680ml</v>
      </c>
      <c r="K10999" s="71">
        <f>VLOOKUP(I10999,PGStock[],3,FALSE)</f>
        <v>0.68</v>
      </c>
      <c r="L10999" s="47">
        <v>3</v>
      </c>
      <c r="M10999" s="47">
        <f>VLOOKUP(I10999,PGStock[],6,FALSE)</f>
        <v>100</v>
      </c>
      <c r="N10999" s="47">
        <f>+PGSales!$L10999*PGSales!$M10999</f>
        <v>300</v>
      </c>
    </row>
    <row r="11000" spans="1:14" hidden="1" x14ac:dyDescent="0.25">
      <c r="A11000" s="77">
        <f t="shared" si="1264"/>
        <v>2025</v>
      </c>
      <c r="B11000" s="77">
        <f t="shared" si="1265"/>
        <v>9</v>
      </c>
      <c r="C11000" s="73">
        <v>45926</v>
      </c>
      <c r="D11000" s="79" t="s">
        <v>60</v>
      </c>
      <c r="E11000" s="80" t="s">
        <v>1133</v>
      </c>
      <c r="F11000" s="81" t="str">
        <f>VLOOKUP(E11000,Customer[],2,FALSE)</f>
        <v xml:space="preserve">Pan kakaw </v>
      </c>
      <c r="G11000" s="69" t="str">
        <f>VLOOKUP(E11000,Customer[],3,FALSE)</f>
        <v xml:space="preserve">War Natt Choung </v>
      </c>
      <c r="H11000" s="69" t="str">
        <f>VLOOKUP(E11000,Customer[],4,FALSE)</f>
        <v>Hmawbi</v>
      </c>
      <c r="I11000" s="48" t="s">
        <v>959</v>
      </c>
      <c r="J11000" s="82" t="str">
        <f>VLOOKUP(I11000,PGStock[],2,FALSE)</f>
        <v>Shwe Man ကော်ဗူး (1 Liter)</v>
      </c>
      <c r="K11000" s="71">
        <f>VLOOKUP(I11000,PGStock[],3,FALSE)</f>
        <v>1</v>
      </c>
      <c r="L11000" s="47">
        <v>3</v>
      </c>
      <c r="M11000" s="47">
        <f>VLOOKUP(I11000,PGStock[],6,FALSE)</f>
        <v>100</v>
      </c>
      <c r="N11000" s="47">
        <f>+PGSales!$L11000*PGSales!$M11000</f>
        <v>300</v>
      </c>
    </row>
    <row r="11001" spans="1:14" hidden="1" x14ac:dyDescent="0.25">
      <c r="A11001" s="77">
        <f t="shared" si="1264"/>
        <v>2025</v>
      </c>
      <c r="B11001" s="77">
        <f t="shared" si="1265"/>
        <v>9</v>
      </c>
      <c r="C11001" s="73">
        <v>45926</v>
      </c>
      <c r="D11001" s="79" t="s">
        <v>885</v>
      </c>
      <c r="E11001" s="80" t="s">
        <v>1012</v>
      </c>
      <c r="F11001" s="81" t="str">
        <f>VLOOKUP(E11001,Customer[],2,FALSE)</f>
        <v>Thee Thant©</v>
      </c>
      <c r="G11001" s="69" t="str">
        <f>VLOOKUP(E11001,Customer[],3,FALSE)</f>
        <v xml:space="preserve">War Natt Choung </v>
      </c>
      <c r="H11001" s="69" t="str">
        <f>VLOOKUP(E11001,Customer[],4,FALSE)</f>
        <v>Hmawbi</v>
      </c>
      <c r="I11001" s="48" t="s">
        <v>958</v>
      </c>
      <c r="J11001" s="82" t="str">
        <f>VLOOKUP(I11001,PGStock[],2,FALSE)</f>
        <v>Shwe Man 680ml</v>
      </c>
      <c r="K11001" s="71">
        <f>VLOOKUP(I11001,PGStock[],3,FALSE)</f>
        <v>0.68</v>
      </c>
      <c r="L11001" s="47">
        <v>2</v>
      </c>
      <c r="M11001" s="47">
        <f>VLOOKUP(I11001,PGStock[],6,FALSE)</f>
        <v>100</v>
      </c>
      <c r="N11001" s="47">
        <f>+PGSales!$L11001*PGSales!$M11001</f>
        <v>200</v>
      </c>
    </row>
    <row r="11002" spans="1:14" hidden="1" x14ac:dyDescent="0.25">
      <c r="A11002" s="77">
        <f t="shared" si="1260"/>
        <v>2025</v>
      </c>
      <c r="B11002" s="77">
        <f t="shared" si="1261"/>
        <v>9</v>
      </c>
      <c r="C11002" s="73">
        <v>45926</v>
      </c>
      <c r="D11002" s="79" t="s">
        <v>885</v>
      </c>
      <c r="E11002" s="80" t="s">
        <v>1012</v>
      </c>
      <c r="F11002" s="81" t="str">
        <f>VLOOKUP(E11002,Customer[],2,FALSE)</f>
        <v>Thee Thant©</v>
      </c>
      <c r="G11002" s="69" t="str">
        <f>VLOOKUP(E11002,Customer[],3,FALSE)</f>
        <v xml:space="preserve">War Natt Choung </v>
      </c>
      <c r="H11002" s="69" t="str">
        <f>VLOOKUP(E11002,Customer[],4,FALSE)</f>
        <v>Hmawbi</v>
      </c>
      <c r="I11002" s="48" t="s">
        <v>959</v>
      </c>
      <c r="J11002" s="82" t="str">
        <f>VLOOKUP(I11002,PGStock[],2,FALSE)</f>
        <v>Shwe Man ကော်ဗူး (1 Liter)</v>
      </c>
      <c r="K11002" s="71">
        <f>VLOOKUP(I11002,PGStock[],3,FALSE)</f>
        <v>1</v>
      </c>
      <c r="L11002" s="47">
        <v>1</v>
      </c>
      <c r="M11002" s="47">
        <f>VLOOKUP(I11002,PGStock[],6,FALSE)</f>
        <v>100</v>
      </c>
      <c r="N11002" s="47">
        <f>+PGSales!$L11002*PGSales!$M11002</f>
        <v>100</v>
      </c>
    </row>
    <row r="11003" spans="1:14" hidden="1" x14ac:dyDescent="0.25">
      <c r="A11003" s="77">
        <f t="shared" si="1260"/>
        <v>2025</v>
      </c>
      <c r="B11003" s="77">
        <f t="shared" si="1261"/>
        <v>9</v>
      </c>
      <c r="C11003" s="73">
        <v>45927</v>
      </c>
      <c r="D11003" s="79" t="s">
        <v>275</v>
      </c>
      <c r="E11003" s="80" t="s">
        <v>274</v>
      </c>
      <c r="F11003" s="81" t="str">
        <f>VLOOKUP(E11003,Customer[],2,FALSE)</f>
        <v>Ni Ni Lin</v>
      </c>
      <c r="G11003" s="69" t="str">
        <f>VLOOKUP(E11003,Customer[],3,FALSE)</f>
        <v>Myoma Zay Rd</v>
      </c>
      <c r="H11003" s="69" t="str">
        <f>VLOOKUP(E11003,Customer[],4,FALSE)</f>
        <v>Htan Ta Pin</v>
      </c>
      <c r="I11003" s="48" t="s">
        <v>958</v>
      </c>
      <c r="J11003" s="82" t="str">
        <f>VLOOKUP(I11003,PGStock[],2,FALSE)</f>
        <v>Shwe Man 680ml</v>
      </c>
      <c r="K11003" s="71">
        <f>VLOOKUP(I11003,PGStock[],3,FALSE)</f>
        <v>0.68</v>
      </c>
      <c r="L11003" s="47">
        <v>2</v>
      </c>
      <c r="M11003" s="47">
        <f>VLOOKUP(I11003,PGStock[],6,FALSE)</f>
        <v>100</v>
      </c>
      <c r="N11003" s="47">
        <f>+PGSales!$L11003*PGSales!$M11003</f>
        <v>200</v>
      </c>
    </row>
    <row r="11004" spans="1:14" hidden="1" x14ac:dyDescent="0.25">
      <c r="A11004" s="77">
        <f t="shared" ref="A11004:A11021" si="1266">YEAR(C11004)</f>
        <v>2025</v>
      </c>
      <c r="B11004" s="77">
        <f t="shared" ref="B11004:B11021" si="1267">MONTH(C11004)</f>
        <v>9</v>
      </c>
      <c r="C11004" s="73">
        <v>45927</v>
      </c>
      <c r="D11004" s="79" t="s">
        <v>275</v>
      </c>
      <c r="E11004" s="80" t="s">
        <v>274</v>
      </c>
      <c r="F11004" s="81" t="str">
        <f>VLOOKUP(E11004,Customer[],2,FALSE)</f>
        <v>Ni Ni Lin</v>
      </c>
      <c r="G11004" s="69" t="str">
        <f>VLOOKUP(E11004,Customer[],3,FALSE)</f>
        <v>Myoma Zay Rd</v>
      </c>
      <c r="H11004" s="69" t="str">
        <f>VLOOKUP(E11004,Customer[],4,FALSE)</f>
        <v>Htan Ta Pin</v>
      </c>
      <c r="I11004" s="48" t="s">
        <v>959</v>
      </c>
      <c r="J11004" s="82" t="str">
        <f>VLOOKUP(I11004,PGStock[],2,FALSE)</f>
        <v>Shwe Man ကော်ဗူး (1 Liter)</v>
      </c>
      <c r="K11004" s="71">
        <f>VLOOKUP(I11004,PGStock[],3,FALSE)</f>
        <v>1</v>
      </c>
      <c r="L11004" s="47">
        <v>4</v>
      </c>
      <c r="M11004" s="47">
        <f>VLOOKUP(I11004,PGStock[],6,FALSE)</f>
        <v>100</v>
      </c>
      <c r="N11004" s="47">
        <f>+PGSales!$L11004*PGSales!$M11004</f>
        <v>400</v>
      </c>
    </row>
    <row r="11005" spans="1:14" hidden="1" x14ac:dyDescent="0.25">
      <c r="A11005" s="77">
        <f t="shared" si="1266"/>
        <v>2025</v>
      </c>
      <c r="B11005" s="77">
        <f t="shared" si="1267"/>
        <v>9</v>
      </c>
      <c r="C11005" s="73">
        <v>45927</v>
      </c>
      <c r="D11005" s="79" t="s">
        <v>70</v>
      </c>
      <c r="E11005" s="80" t="s">
        <v>269</v>
      </c>
      <c r="F11005" s="81" t="str">
        <f>VLOOKUP(E11005,Customer[],2,FALSE)</f>
        <v>Kaung Star</v>
      </c>
      <c r="G11005" s="69" t="str">
        <f>VLOOKUP(E11005,Customer[],3,FALSE)</f>
        <v>West Yangon University Rd</v>
      </c>
      <c r="H11005" s="69" t="str">
        <f>VLOOKUP(E11005,Customer[],4,FALSE)</f>
        <v>Htan Ta Pin</v>
      </c>
      <c r="I11005" s="48" t="s">
        <v>958</v>
      </c>
      <c r="J11005" s="82" t="str">
        <f>VLOOKUP(I11005,PGStock[],2,FALSE)</f>
        <v>Shwe Man 680ml</v>
      </c>
      <c r="K11005" s="71">
        <f>VLOOKUP(I11005,PGStock[],3,FALSE)</f>
        <v>0.68</v>
      </c>
      <c r="L11005" s="47">
        <v>1</v>
      </c>
      <c r="M11005" s="47">
        <f>VLOOKUP(I11005,PGStock[],6,FALSE)</f>
        <v>100</v>
      </c>
      <c r="N11005" s="47">
        <f>+PGSales!$L11005*PGSales!$M11005</f>
        <v>100</v>
      </c>
    </row>
    <row r="11006" spans="1:14" hidden="1" x14ac:dyDescent="0.25">
      <c r="A11006" s="77">
        <f t="shared" si="1266"/>
        <v>2025</v>
      </c>
      <c r="B11006" s="77">
        <f t="shared" si="1267"/>
        <v>9</v>
      </c>
      <c r="C11006" s="73">
        <v>45927</v>
      </c>
      <c r="D11006" s="79" t="s">
        <v>70</v>
      </c>
      <c r="E11006" s="80" t="s">
        <v>269</v>
      </c>
      <c r="F11006" s="81" t="str">
        <f>VLOOKUP(E11006,Customer[],2,FALSE)</f>
        <v>Kaung Star</v>
      </c>
      <c r="G11006" s="69" t="str">
        <f>VLOOKUP(E11006,Customer[],3,FALSE)</f>
        <v>West Yangon University Rd</v>
      </c>
      <c r="H11006" s="69" t="str">
        <f>VLOOKUP(E11006,Customer[],4,FALSE)</f>
        <v>Htan Ta Pin</v>
      </c>
      <c r="I11006" s="48" t="s">
        <v>959</v>
      </c>
      <c r="J11006" s="82" t="str">
        <f>VLOOKUP(I11006,PGStock[],2,FALSE)</f>
        <v>Shwe Man ကော်ဗူး (1 Liter)</v>
      </c>
      <c r="K11006" s="71">
        <f>VLOOKUP(I11006,PGStock[],3,FALSE)</f>
        <v>1</v>
      </c>
      <c r="L11006" s="47">
        <v>10</v>
      </c>
      <c r="M11006" s="47">
        <f>VLOOKUP(I11006,PGStock[],6,FALSE)</f>
        <v>100</v>
      </c>
      <c r="N11006" s="47">
        <f>+PGSales!$L11006*PGSales!$M11006</f>
        <v>1000</v>
      </c>
    </row>
    <row r="11007" spans="1:14" hidden="1" x14ac:dyDescent="0.25">
      <c r="A11007" s="77">
        <f t="shared" ref="A11007:A11014" si="1268">YEAR(C11007)</f>
        <v>2025</v>
      </c>
      <c r="B11007" s="77">
        <f t="shared" ref="B11007:B11014" si="1269">MONTH(C11007)</f>
        <v>9</v>
      </c>
      <c r="C11007" s="73">
        <v>45927</v>
      </c>
      <c r="D11007" s="79" t="s">
        <v>68</v>
      </c>
      <c r="E11007" s="80" t="s">
        <v>676</v>
      </c>
      <c r="F11007" s="81" t="str">
        <f>VLOOKUP(E11007,Customer[],2,FALSE)</f>
        <v>Ah linn Young</v>
      </c>
      <c r="G11007" s="69" t="str">
        <f>VLOOKUP(E11007,Customer[],3,FALSE)</f>
        <v>West Yangon University Rd</v>
      </c>
      <c r="H11007" s="69" t="str">
        <f>VLOOKUP(E11007,Customer[],4,FALSE)</f>
        <v>Htan Ta Pin</v>
      </c>
      <c r="I11007" s="48" t="s">
        <v>959</v>
      </c>
      <c r="J11007" s="82" t="str">
        <f>VLOOKUP(I11007,PGStock[],2,FALSE)</f>
        <v>Shwe Man ကော်ဗူး (1 Liter)</v>
      </c>
      <c r="K11007" s="71">
        <f>VLOOKUP(I11007,PGStock[],3,FALSE)</f>
        <v>1</v>
      </c>
      <c r="L11007" s="47">
        <v>2</v>
      </c>
      <c r="M11007" s="47">
        <f>VLOOKUP(I11007,PGStock[],6,FALSE)</f>
        <v>100</v>
      </c>
      <c r="N11007" s="47">
        <f>+PGSales!$L11007*PGSales!$M11007</f>
        <v>200</v>
      </c>
    </row>
    <row r="11008" spans="1:14" hidden="1" x14ac:dyDescent="0.25">
      <c r="A11008" s="77">
        <f t="shared" si="1268"/>
        <v>2025</v>
      </c>
      <c r="B11008" s="77">
        <f t="shared" si="1269"/>
        <v>9</v>
      </c>
      <c r="C11008" s="73">
        <v>45927</v>
      </c>
      <c r="D11008" s="79" t="s">
        <v>74</v>
      </c>
      <c r="E11008" s="80" t="s">
        <v>273</v>
      </c>
      <c r="F11008" s="81" t="str">
        <f>VLOOKUP(E11008,Customer[],2,FALSE)</f>
        <v>Nate Thint</v>
      </c>
      <c r="G11008" s="69" t="str">
        <f>VLOOKUP(E11008,Customer[],3,FALSE)</f>
        <v>Bayin Naung St</v>
      </c>
      <c r="H11008" s="69" t="str">
        <f>VLOOKUP(E11008,Customer[],4,FALSE)</f>
        <v>Htan Ta Pin</v>
      </c>
      <c r="I11008" s="48" t="s">
        <v>958</v>
      </c>
      <c r="J11008" s="82" t="str">
        <f>VLOOKUP(I11008,PGStock[],2,FALSE)</f>
        <v>Shwe Man 680ml</v>
      </c>
      <c r="K11008" s="71">
        <f>VLOOKUP(I11008,PGStock[],3,FALSE)</f>
        <v>0.68</v>
      </c>
      <c r="L11008" s="47">
        <v>1</v>
      </c>
      <c r="M11008" s="47">
        <f>VLOOKUP(I11008,PGStock[],6,FALSE)</f>
        <v>100</v>
      </c>
      <c r="N11008" s="47">
        <f>+PGSales!$L11008*PGSales!$M11008</f>
        <v>100</v>
      </c>
    </row>
    <row r="11009" spans="1:14" hidden="1" x14ac:dyDescent="0.25">
      <c r="A11009" s="77">
        <f t="shared" si="1268"/>
        <v>2025</v>
      </c>
      <c r="B11009" s="77">
        <f t="shared" si="1269"/>
        <v>9</v>
      </c>
      <c r="C11009" s="73">
        <v>45927</v>
      </c>
      <c r="D11009" s="79" t="s">
        <v>74</v>
      </c>
      <c r="E11009" s="80" t="s">
        <v>273</v>
      </c>
      <c r="F11009" s="81" t="str">
        <f>VLOOKUP(E11009,Customer[],2,FALSE)</f>
        <v>Nate Thint</v>
      </c>
      <c r="G11009" s="69" t="str">
        <f>VLOOKUP(E11009,Customer[],3,FALSE)</f>
        <v>Bayin Naung St</v>
      </c>
      <c r="H11009" s="69" t="str">
        <f>VLOOKUP(E11009,Customer[],4,FALSE)</f>
        <v>Htan Ta Pin</v>
      </c>
      <c r="I11009" s="48" t="s">
        <v>959</v>
      </c>
      <c r="J11009" s="82" t="str">
        <f>VLOOKUP(I11009,PGStock[],2,FALSE)</f>
        <v>Shwe Man ကော်ဗူး (1 Liter)</v>
      </c>
      <c r="K11009" s="71">
        <f>VLOOKUP(I11009,PGStock[],3,FALSE)</f>
        <v>1</v>
      </c>
      <c r="L11009" s="47">
        <v>1</v>
      </c>
      <c r="M11009" s="47">
        <f>VLOOKUP(I11009,PGStock[],6,FALSE)</f>
        <v>100</v>
      </c>
      <c r="N11009" s="47">
        <f>+PGSales!$L11009*PGSales!$M11009</f>
        <v>100</v>
      </c>
    </row>
    <row r="11010" spans="1:14" hidden="1" x14ac:dyDescent="0.25">
      <c r="A11010" s="77">
        <f t="shared" si="1268"/>
        <v>2025</v>
      </c>
      <c r="B11010" s="77">
        <f t="shared" si="1269"/>
        <v>9</v>
      </c>
      <c r="C11010" s="73">
        <v>45927</v>
      </c>
      <c r="D11010" s="79" t="s">
        <v>878</v>
      </c>
      <c r="E11010" s="80" t="s">
        <v>677</v>
      </c>
      <c r="F11010" s="81" t="str">
        <f>VLOOKUP(E11010,Customer[],2,FALSE)</f>
        <v>Take Nay Linn</v>
      </c>
      <c r="G11010" s="69" t="str">
        <f>VLOOKUP(E11010,Customer[],3,FALSE)</f>
        <v>West Yangon University Rd</v>
      </c>
      <c r="H11010" s="69" t="str">
        <f>VLOOKUP(E11010,Customer[],4,FALSE)</f>
        <v>Htan Ta Pin</v>
      </c>
      <c r="I11010" s="48" t="s">
        <v>958</v>
      </c>
      <c r="J11010" s="82" t="str">
        <f>VLOOKUP(I11010,PGStock[],2,FALSE)</f>
        <v>Shwe Man 680ml</v>
      </c>
      <c r="K11010" s="71">
        <f>VLOOKUP(I11010,PGStock[],3,FALSE)</f>
        <v>0.68</v>
      </c>
      <c r="L11010" s="47">
        <v>8</v>
      </c>
      <c r="M11010" s="47">
        <f>VLOOKUP(I11010,PGStock[],6,FALSE)</f>
        <v>100</v>
      </c>
      <c r="N11010" s="47">
        <f>+PGSales!$L11010*PGSales!$M11010</f>
        <v>800</v>
      </c>
    </row>
    <row r="11011" spans="1:14" hidden="1" x14ac:dyDescent="0.25">
      <c r="A11011" s="77">
        <f t="shared" si="1268"/>
        <v>2025</v>
      </c>
      <c r="B11011" s="77">
        <f t="shared" si="1269"/>
        <v>9</v>
      </c>
      <c r="C11011" s="73">
        <v>45927</v>
      </c>
      <c r="D11011" s="79" t="s">
        <v>878</v>
      </c>
      <c r="E11011" s="80" t="s">
        <v>677</v>
      </c>
      <c r="F11011" s="81" t="str">
        <f>VLOOKUP(E11011,Customer[],2,FALSE)</f>
        <v>Take Nay Linn</v>
      </c>
      <c r="G11011" s="69" t="str">
        <f>VLOOKUP(E11011,Customer[],3,FALSE)</f>
        <v>West Yangon University Rd</v>
      </c>
      <c r="H11011" s="69" t="str">
        <f>VLOOKUP(E11011,Customer[],4,FALSE)</f>
        <v>Htan Ta Pin</v>
      </c>
      <c r="I11011" s="48" t="s">
        <v>959</v>
      </c>
      <c r="J11011" s="82" t="str">
        <f>VLOOKUP(I11011,PGStock[],2,FALSE)</f>
        <v>Shwe Man ကော်ဗူး (1 Liter)</v>
      </c>
      <c r="K11011" s="71">
        <f>VLOOKUP(I11011,PGStock[],3,FALSE)</f>
        <v>1</v>
      </c>
      <c r="L11011" s="47">
        <v>3</v>
      </c>
      <c r="M11011" s="47">
        <f>VLOOKUP(I11011,PGStock[],6,FALSE)</f>
        <v>100</v>
      </c>
      <c r="N11011" s="47">
        <f>+PGSales!$L11011*PGSales!$M11011</f>
        <v>300</v>
      </c>
    </row>
    <row r="11012" spans="1:14" hidden="1" x14ac:dyDescent="0.25">
      <c r="A11012" s="77">
        <f t="shared" si="1268"/>
        <v>2025</v>
      </c>
      <c r="B11012" s="77">
        <f t="shared" si="1269"/>
        <v>9</v>
      </c>
      <c r="C11012" s="73">
        <v>45927</v>
      </c>
      <c r="D11012" s="79" t="s">
        <v>4</v>
      </c>
      <c r="E11012" s="80" t="s">
        <v>271</v>
      </c>
      <c r="F11012" s="81" t="str">
        <f>VLOOKUP(E11012,Customer[],2,FALSE)</f>
        <v>Lapyae Wunn</v>
      </c>
      <c r="G11012" s="69" t="str">
        <f>VLOOKUP(E11012,Customer[],3,FALSE)</f>
        <v>West Yangon University Rd</v>
      </c>
      <c r="H11012" s="69" t="str">
        <f>VLOOKUP(E11012,Customer[],4,FALSE)</f>
        <v>Htan Ta Pin</v>
      </c>
      <c r="I11012" s="48" t="s">
        <v>958</v>
      </c>
      <c r="J11012" s="82" t="str">
        <f>VLOOKUP(I11012,PGStock[],2,FALSE)</f>
        <v>Shwe Man 680ml</v>
      </c>
      <c r="K11012" s="71">
        <f>VLOOKUP(I11012,PGStock[],3,FALSE)</f>
        <v>0.68</v>
      </c>
      <c r="L11012" s="47">
        <v>3</v>
      </c>
      <c r="M11012" s="47">
        <f>VLOOKUP(I11012,PGStock[],6,FALSE)</f>
        <v>100</v>
      </c>
      <c r="N11012" s="47">
        <f>+PGSales!$L11012*PGSales!$M11012</f>
        <v>300</v>
      </c>
    </row>
    <row r="11013" spans="1:14" hidden="1" x14ac:dyDescent="0.25">
      <c r="A11013" s="77">
        <f t="shared" si="1268"/>
        <v>2025</v>
      </c>
      <c r="B11013" s="77">
        <f t="shared" si="1269"/>
        <v>9</v>
      </c>
      <c r="C11013" s="73">
        <v>45927</v>
      </c>
      <c r="D11013" s="79" t="s">
        <v>4</v>
      </c>
      <c r="E11013" s="80" t="s">
        <v>271</v>
      </c>
      <c r="F11013" s="81" t="str">
        <f>VLOOKUP(E11013,Customer[],2,FALSE)</f>
        <v>Lapyae Wunn</v>
      </c>
      <c r="G11013" s="69" t="str">
        <f>VLOOKUP(E11013,Customer[],3,FALSE)</f>
        <v>West Yangon University Rd</v>
      </c>
      <c r="H11013" s="69" t="str">
        <f>VLOOKUP(E11013,Customer[],4,FALSE)</f>
        <v>Htan Ta Pin</v>
      </c>
      <c r="I11013" s="48" t="s">
        <v>959</v>
      </c>
      <c r="J11013" s="82" t="str">
        <f>VLOOKUP(I11013,PGStock[],2,FALSE)</f>
        <v>Shwe Man ကော်ဗူး (1 Liter)</v>
      </c>
      <c r="K11013" s="71">
        <f>VLOOKUP(I11013,PGStock[],3,FALSE)</f>
        <v>1</v>
      </c>
      <c r="L11013" s="47">
        <v>17</v>
      </c>
      <c r="M11013" s="47">
        <f>VLOOKUP(I11013,PGStock[],6,FALSE)</f>
        <v>100</v>
      </c>
      <c r="N11013" s="47">
        <f>+PGSales!$L11013*PGSales!$M11013</f>
        <v>1700</v>
      </c>
    </row>
    <row r="11014" spans="1:14" hidden="1" x14ac:dyDescent="0.25">
      <c r="A11014" s="77">
        <f t="shared" si="1268"/>
        <v>2025</v>
      </c>
      <c r="B11014" s="77">
        <f t="shared" si="1269"/>
        <v>9</v>
      </c>
      <c r="C11014" s="73">
        <v>45927</v>
      </c>
      <c r="D11014" s="79" t="s">
        <v>115</v>
      </c>
      <c r="E11014" s="80" t="s">
        <v>164</v>
      </c>
      <c r="F11014" s="81" t="str">
        <f>VLOOKUP(E11014,Customer[],2,FALSE)</f>
        <v>Sein Shwe Phyo</v>
      </c>
      <c r="G11014" s="69" t="str">
        <f>VLOOKUP(E11014,Customer[],3,FALSE)</f>
        <v>Thuka Rd</v>
      </c>
      <c r="H11014" s="69" t="str">
        <f>VLOOKUP(E11014,Customer[],4,FALSE)</f>
        <v>Mangalardon</v>
      </c>
      <c r="I11014" s="48" t="s">
        <v>958</v>
      </c>
      <c r="J11014" s="82" t="str">
        <f>VLOOKUP(I11014,PGStock[],2,FALSE)</f>
        <v>Shwe Man 680ml</v>
      </c>
      <c r="K11014" s="71">
        <f>VLOOKUP(I11014,PGStock[],3,FALSE)</f>
        <v>0.68</v>
      </c>
      <c r="L11014" s="47">
        <v>4</v>
      </c>
      <c r="M11014" s="47">
        <f>VLOOKUP(I11014,PGStock[],6,FALSE)</f>
        <v>100</v>
      </c>
      <c r="N11014" s="47">
        <f>+PGSales!$L11014*PGSales!$M11014</f>
        <v>400</v>
      </c>
    </row>
    <row r="11015" spans="1:14" hidden="1" x14ac:dyDescent="0.25">
      <c r="A11015" s="77">
        <f t="shared" si="1266"/>
        <v>2025</v>
      </c>
      <c r="B11015" s="77">
        <f t="shared" si="1267"/>
        <v>9</v>
      </c>
      <c r="C11015" s="73">
        <v>45927</v>
      </c>
      <c r="D11015" s="79" t="s">
        <v>115</v>
      </c>
      <c r="E11015" s="80" t="s">
        <v>164</v>
      </c>
      <c r="F11015" s="81" t="str">
        <f>VLOOKUP(E11015,Customer[],2,FALSE)</f>
        <v>Sein Shwe Phyo</v>
      </c>
      <c r="G11015" s="69" t="str">
        <f>VLOOKUP(E11015,Customer[],3,FALSE)</f>
        <v>Thuka Rd</v>
      </c>
      <c r="H11015" s="69" t="str">
        <f>VLOOKUP(E11015,Customer[],4,FALSE)</f>
        <v>Mangalardon</v>
      </c>
      <c r="I11015" s="48" t="s">
        <v>959</v>
      </c>
      <c r="J11015" s="82" t="str">
        <f>VLOOKUP(I11015,PGStock[],2,FALSE)</f>
        <v>Shwe Man ကော်ဗူး (1 Liter)</v>
      </c>
      <c r="K11015" s="71">
        <f>VLOOKUP(I11015,PGStock[],3,FALSE)</f>
        <v>1</v>
      </c>
      <c r="L11015" s="47">
        <v>2</v>
      </c>
      <c r="M11015" s="47">
        <f>VLOOKUP(I11015,PGStock[],6,FALSE)</f>
        <v>100</v>
      </c>
      <c r="N11015" s="47">
        <f>+PGSales!$L11015*PGSales!$M11015</f>
        <v>200</v>
      </c>
    </row>
    <row r="11016" spans="1:14" hidden="1" x14ac:dyDescent="0.25">
      <c r="A11016" s="77">
        <f t="shared" si="1266"/>
        <v>2025</v>
      </c>
      <c r="B11016" s="77">
        <f t="shared" si="1267"/>
        <v>9</v>
      </c>
      <c r="C11016" s="73">
        <v>45927</v>
      </c>
      <c r="D11016" s="79" t="s">
        <v>109</v>
      </c>
      <c r="E11016" s="80" t="s">
        <v>235</v>
      </c>
      <c r="F11016" s="81" t="str">
        <f>VLOOKUP(E11016,Customer[],2,FALSE)</f>
        <v>Satkyar Shweyee</v>
      </c>
      <c r="G11016" s="69" t="str">
        <f>VLOOKUP(E11016,Customer[],3,FALSE)</f>
        <v>Joephyu Lanthaw Rd</v>
      </c>
      <c r="H11016" s="69" t="str">
        <f>VLOOKUP(E11016,Customer[],4,FALSE)</f>
        <v>Mangalardon</v>
      </c>
      <c r="I11016" s="48" t="s">
        <v>958</v>
      </c>
      <c r="J11016" s="82" t="str">
        <f>VLOOKUP(I11016,PGStock[],2,FALSE)</f>
        <v>Shwe Man 680ml</v>
      </c>
      <c r="K11016" s="71">
        <f>VLOOKUP(I11016,PGStock[],3,FALSE)</f>
        <v>0.68</v>
      </c>
      <c r="L11016" s="47">
        <v>7</v>
      </c>
      <c r="M11016" s="47">
        <f>VLOOKUP(I11016,PGStock[],6,FALSE)</f>
        <v>100</v>
      </c>
      <c r="N11016" s="47">
        <f>+PGSales!$L11016*PGSales!$M11016</f>
        <v>700</v>
      </c>
    </row>
    <row r="11017" spans="1:14" hidden="1" x14ac:dyDescent="0.25">
      <c r="A11017" s="77">
        <f t="shared" si="1266"/>
        <v>2025</v>
      </c>
      <c r="B11017" s="77">
        <f t="shared" si="1267"/>
        <v>9</v>
      </c>
      <c r="C11017" s="73">
        <v>45927</v>
      </c>
      <c r="D11017" s="79" t="s">
        <v>109</v>
      </c>
      <c r="E11017" s="80" t="s">
        <v>235</v>
      </c>
      <c r="F11017" s="81" t="str">
        <f>VLOOKUP(E11017,Customer[],2,FALSE)</f>
        <v>Satkyar Shweyee</v>
      </c>
      <c r="G11017" s="69" t="str">
        <f>VLOOKUP(E11017,Customer[],3,FALSE)</f>
        <v>Joephyu Lanthaw Rd</v>
      </c>
      <c r="H11017" s="69" t="str">
        <f>VLOOKUP(E11017,Customer[],4,FALSE)</f>
        <v>Mangalardon</v>
      </c>
      <c r="I11017" s="48" t="s">
        <v>959</v>
      </c>
      <c r="J11017" s="82" t="str">
        <f>VLOOKUP(I11017,PGStock[],2,FALSE)</f>
        <v>Shwe Man ကော်ဗူး (1 Liter)</v>
      </c>
      <c r="K11017" s="71">
        <f>VLOOKUP(I11017,PGStock[],3,FALSE)</f>
        <v>1</v>
      </c>
      <c r="L11017" s="47">
        <v>3</v>
      </c>
      <c r="M11017" s="47">
        <f>VLOOKUP(I11017,PGStock[],6,FALSE)</f>
        <v>100</v>
      </c>
      <c r="N11017" s="47">
        <f>+PGSales!$L11017*PGSales!$M11017</f>
        <v>300</v>
      </c>
    </row>
    <row r="11018" spans="1:14" hidden="1" x14ac:dyDescent="0.25">
      <c r="A11018" s="77">
        <f t="shared" si="1266"/>
        <v>2025</v>
      </c>
      <c r="B11018" s="77">
        <f t="shared" si="1267"/>
        <v>9</v>
      </c>
      <c r="C11018" s="73">
        <v>45927</v>
      </c>
      <c r="D11018" s="79" t="s">
        <v>1</v>
      </c>
      <c r="E11018" s="80" t="s">
        <v>593</v>
      </c>
      <c r="F11018" s="81" t="str">
        <f>VLOOKUP(E11018,Customer[],2,FALSE)</f>
        <v>Kaung Kin Think(2)</v>
      </c>
      <c r="G11018" s="69" t="str">
        <f>VLOOKUP(E11018,Customer[],3,FALSE)</f>
        <v>MyintZuu Thaka Rd</v>
      </c>
      <c r="H11018" s="69" t="str">
        <f>VLOOKUP(E11018,Customer[],4,FALSE)</f>
        <v>Mangalardon</v>
      </c>
      <c r="I11018" s="48" t="s">
        <v>958</v>
      </c>
      <c r="J11018" s="82" t="str">
        <f>VLOOKUP(I11018,PGStock[],2,FALSE)</f>
        <v>Shwe Man 680ml</v>
      </c>
      <c r="K11018" s="71">
        <f>VLOOKUP(I11018,PGStock[],3,FALSE)</f>
        <v>0.68</v>
      </c>
      <c r="L11018" s="47">
        <v>1</v>
      </c>
      <c r="M11018" s="47">
        <f>VLOOKUP(I11018,PGStock[],6,FALSE)</f>
        <v>100</v>
      </c>
      <c r="N11018" s="47">
        <f>+PGSales!$L11018*PGSales!$M11018</f>
        <v>100</v>
      </c>
    </row>
    <row r="11019" spans="1:14" hidden="1" x14ac:dyDescent="0.25">
      <c r="A11019" s="77">
        <f t="shared" si="1266"/>
        <v>2025</v>
      </c>
      <c r="B11019" s="77">
        <f t="shared" si="1267"/>
        <v>9</v>
      </c>
      <c r="C11019" s="73">
        <v>45927</v>
      </c>
      <c r="D11019" s="79" t="s">
        <v>2</v>
      </c>
      <c r="E11019" s="80" t="s">
        <v>181</v>
      </c>
      <c r="F11019" s="81" t="str">
        <f>VLOOKUP(E11019,Customer[],2,FALSE)</f>
        <v>Shin Shin</v>
      </c>
      <c r="G11019" s="69" t="str">
        <f>VLOOKUP(E11019,Customer[],3,FALSE)</f>
        <v>Joephyu Rd</v>
      </c>
      <c r="H11019" s="69" t="str">
        <f>VLOOKUP(E11019,Customer[],4,FALSE)</f>
        <v>Mangalardon</v>
      </c>
      <c r="I11019" s="48" t="s">
        <v>959</v>
      </c>
      <c r="J11019" s="82" t="str">
        <f>VLOOKUP(I11019,PGStock[],2,FALSE)</f>
        <v>Shwe Man ကော်ဗူး (1 Liter)</v>
      </c>
      <c r="K11019" s="71">
        <f>VLOOKUP(I11019,PGStock[],3,FALSE)</f>
        <v>1</v>
      </c>
      <c r="L11019" s="47">
        <v>3</v>
      </c>
      <c r="M11019" s="47">
        <f>VLOOKUP(I11019,PGStock[],6,FALSE)</f>
        <v>100</v>
      </c>
      <c r="N11019" s="47">
        <f>+PGSales!$L11019*PGSales!$M11019</f>
        <v>300</v>
      </c>
    </row>
    <row r="11020" spans="1:14" hidden="1" x14ac:dyDescent="0.25">
      <c r="A11020" s="77">
        <f t="shared" si="1266"/>
        <v>2025</v>
      </c>
      <c r="B11020" s="77">
        <f t="shared" si="1267"/>
        <v>9</v>
      </c>
      <c r="C11020" s="73">
        <v>45927</v>
      </c>
      <c r="D11020" s="79" t="s">
        <v>131</v>
      </c>
      <c r="E11020" s="80" t="s">
        <v>180</v>
      </c>
      <c r="F11020" s="81" t="str">
        <f>VLOOKUP(E11020,Customer[],2,FALSE)</f>
        <v>San Thit</v>
      </c>
      <c r="G11020" s="69" t="str">
        <f>VLOOKUP(E11020,Customer[],3,FALSE)</f>
        <v>Jone Phyu Rd</v>
      </c>
      <c r="H11020" s="69" t="str">
        <f>VLOOKUP(E11020,Customer[],4,FALSE)</f>
        <v>Mangalardon</v>
      </c>
      <c r="I11020" s="48" t="s">
        <v>958</v>
      </c>
      <c r="J11020" s="82" t="str">
        <f>VLOOKUP(I11020,PGStock[],2,FALSE)</f>
        <v>Shwe Man 680ml</v>
      </c>
      <c r="K11020" s="71">
        <f>VLOOKUP(I11020,PGStock[],3,FALSE)</f>
        <v>0.68</v>
      </c>
      <c r="L11020" s="47">
        <v>4</v>
      </c>
      <c r="M11020" s="47">
        <f>VLOOKUP(I11020,PGStock[],6,FALSE)</f>
        <v>100</v>
      </c>
      <c r="N11020" s="47">
        <f>+PGSales!$L11020*PGSales!$M11020</f>
        <v>400</v>
      </c>
    </row>
    <row r="11021" spans="1:14" hidden="1" x14ac:dyDescent="0.25">
      <c r="A11021" s="77">
        <f t="shared" si="1266"/>
        <v>2025</v>
      </c>
      <c r="B11021" s="77">
        <f t="shared" si="1267"/>
        <v>9</v>
      </c>
      <c r="C11021" s="73">
        <v>45927</v>
      </c>
      <c r="D11021" s="79" t="s">
        <v>131</v>
      </c>
      <c r="E11021" s="80" t="s">
        <v>180</v>
      </c>
      <c r="F11021" s="81" t="str">
        <f>VLOOKUP(E11021,Customer[],2,FALSE)</f>
        <v>San Thit</v>
      </c>
      <c r="G11021" s="69" t="str">
        <f>VLOOKUP(E11021,Customer[],3,FALSE)</f>
        <v>Jone Phyu Rd</v>
      </c>
      <c r="H11021" s="69" t="str">
        <f>VLOOKUP(E11021,Customer[],4,FALSE)</f>
        <v>Mangalardon</v>
      </c>
      <c r="I11021" s="48" t="s">
        <v>959</v>
      </c>
      <c r="J11021" s="82" t="str">
        <f>VLOOKUP(I11021,PGStock[],2,FALSE)</f>
        <v>Shwe Man ကော်ဗူး (1 Liter)</v>
      </c>
      <c r="K11021" s="71">
        <f>VLOOKUP(I11021,PGStock[],3,FALSE)</f>
        <v>1</v>
      </c>
      <c r="L11021" s="47">
        <v>4</v>
      </c>
      <c r="M11021" s="47">
        <f>VLOOKUP(I11021,PGStock[],6,FALSE)</f>
        <v>100</v>
      </c>
      <c r="N11021" s="47">
        <f>+PGSales!$L11021*PGSales!$M11021</f>
        <v>400</v>
      </c>
    </row>
    <row r="11022" spans="1:14" hidden="1" x14ac:dyDescent="0.25">
      <c r="A11022" s="77">
        <f t="shared" ref="A11022:A11050" si="1270">YEAR(C11022)</f>
        <v>2025</v>
      </c>
      <c r="B11022" s="77">
        <f t="shared" ref="B11022:B11050" si="1271">MONTH(C11022)</f>
        <v>9</v>
      </c>
      <c r="C11022" s="73">
        <v>45927</v>
      </c>
      <c r="D11022" s="79" t="s">
        <v>62</v>
      </c>
      <c r="E11022" s="80" t="s">
        <v>184</v>
      </c>
      <c r="F11022" s="81" t="str">
        <f>VLOOKUP(E11022,Customer[],2,FALSE)</f>
        <v>Kaung Kin Think</v>
      </c>
      <c r="G11022" s="69" t="str">
        <f>VLOOKUP(E11022,Customer[],3,FALSE)</f>
        <v>Joephyu Rd</v>
      </c>
      <c r="H11022" s="69" t="str">
        <f>VLOOKUP(E11022,Customer[],4,FALSE)</f>
        <v>Mangalardon</v>
      </c>
      <c r="I11022" s="48" t="s">
        <v>958</v>
      </c>
      <c r="J11022" s="82" t="str">
        <f>VLOOKUP(I11022,PGStock[],2,FALSE)</f>
        <v>Shwe Man 680ml</v>
      </c>
      <c r="K11022" s="71">
        <f>VLOOKUP(I11022,PGStock[],3,FALSE)</f>
        <v>0.68</v>
      </c>
      <c r="L11022" s="47">
        <v>2</v>
      </c>
      <c r="M11022" s="47">
        <f>VLOOKUP(I11022,PGStock[],6,FALSE)</f>
        <v>100</v>
      </c>
      <c r="N11022" s="47">
        <f>+PGSales!$L11022*PGSales!$M11022</f>
        <v>200</v>
      </c>
    </row>
    <row r="11023" spans="1:14" hidden="1" x14ac:dyDescent="0.25">
      <c r="A11023" s="77">
        <f t="shared" si="1270"/>
        <v>2025</v>
      </c>
      <c r="B11023" s="77">
        <f t="shared" si="1271"/>
        <v>9</v>
      </c>
      <c r="C11023" s="73">
        <v>45927</v>
      </c>
      <c r="D11023" s="79" t="s">
        <v>62</v>
      </c>
      <c r="E11023" s="80" t="s">
        <v>184</v>
      </c>
      <c r="F11023" s="81" t="str">
        <f>VLOOKUP(E11023,Customer[],2,FALSE)</f>
        <v>Kaung Kin Think</v>
      </c>
      <c r="G11023" s="69" t="str">
        <f>VLOOKUP(E11023,Customer[],3,FALSE)</f>
        <v>Joephyu Rd</v>
      </c>
      <c r="H11023" s="69" t="str">
        <f>VLOOKUP(E11023,Customer[],4,FALSE)</f>
        <v>Mangalardon</v>
      </c>
      <c r="I11023" s="48" t="s">
        <v>959</v>
      </c>
      <c r="J11023" s="82" t="str">
        <f>VLOOKUP(I11023,PGStock[],2,FALSE)</f>
        <v>Shwe Man ကော်ဗူး (1 Liter)</v>
      </c>
      <c r="K11023" s="71">
        <f>VLOOKUP(I11023,PGStock[],3,FALSE)</f>
        <v>1</v>
      </c>
      <c r="L11023" s="47">
        <v>1</v>
      </c>
      <c r="M11023" s="47">
        <f>VLOOKUP(I11023,PGStock[],6,FALSE)</f>
        <v>100</v>
      </c>
      <c r="N11023" s="47">
        <f>+PGSales!$L11023*PGSales!$M11023</f>
        <v>100</v>
      </c>
    </row>
    <row r="11024" spans="1:14" hidden="1" x14ac:dyDescent="0.25">
      <c r="A11024" s="77">
        <f t="shared" si="1270"/>
        <v>2025</v>
      </c>
      <c r="B11024" s="77">
        <f t="shared" si="1271"/>
        <v>9</v>
      </c>
      <c r="C11024" s="73">
        <v>45927</v>
      </c>
      <c r="D11024" s="79" t="s">
        <v>60</v>
      </c>
      <c r="E11024" s="80" t="s">
        <v>1133</v>
      </c>
      <c r="F11024" s="81" t="str">
        <f>VLOOKUP(E11024,Customer[],2,FALSE)</f>
        <v xml:space="preserve">Pan kakaw </v>
      </c>
      <c r="G11024" s="69" t="str">
        <f>VLOOKUP(E11024,Customer[],3,FALSE)</f>
        <v xml:space="preserve">War Natt Choung </v>
      </c>
      <c r="H11024" s="69" t="str">
        <f>VLOOKUP(E11024,Customer[],4,FALSE)</f>
        <v>Hmawbi</v>
      </c>
      <c r="I11024" s="48" t="s">
        <v>958</v>
      </c>
      <c r="J11024" s="82" t="str">
        <f>VLOOKUP(I11024,PGStock[],2,FALSE)</f>
        <v>Shwe Man 680ml</v>
      </c>
      <c r="K11024" s="71">
        <f>VLOOKUP(I11024,PGStock[],3,FALSE)</f>
        <v>0.68</v>
      </c>
      <c r="L11024" s="47">
        <v>4</v>
      </c>
      <c r="M11024" s="47">
        <f>VLOOKUP(I11024,PGStock[],6,FALSE)</f>
        <v>100</v>
      </c>
      <c r="N11024" s="47">
        <f>+PGSales!$L11024*PGSales!$M11024</f>
        <v>400</v>
      </c>
    </row>
    <row r="11025" spans="1:14" hidden="1" x14ac:dyDescent="0.25">
      <c r="A11025" s="77">
        <f t="shared" si="1270"/>
        <v>2025</v>
      </c>
      <c r="B11025" s="77">
        <f t="shared" si="1271"/>
        <v>9</v>
      </c>
      <c r="C11025" s="73">
        <v>45927</v>
      </c>
      <c r="D11025" s="79" t="s">
        <v>60</v>
      </c>
      <c r="E11025" s="80" t="s">
        <v>1133</v>
      </c>
      <c r="F11025" s="81" t="str">
        <f>VLOOKUP(E11025,Customer[],2,FALSE)</f>
        <v xml:space="preserve">Pan kakaw </v>
      </c>
      <c r="G11025" s="69" t="str">
        <f>VLOOKUP(E11025,Customer[],3,FALSE)</f>
        <v xml:space="preserve">War Natt Choung </v>
      </c>
      <c r="H11025" s="69" t="str">
        <f>VLOOKUP(E11025,Customer[],4,FALSE)</f>
        <v>Hmawbi</v>
      </c>
      <c r="I11025" s="48" t="s">
        <v>959</v>
      </c>
      <c r="J11025" s="82" t="str">
        <f>VLOOKUP(I11025,PGStock[],2,FALSE)</f>
        <v>Shwe Man ကော်ဗူး (1 Liter)</v>
      </c>
      <c r="K11025" s="71">
        <f>VLOOKUP(I11025,PGStock[],3,FALSE)</f>
        <v>1</v>
      </c>
      <c r="L11025" s="47">
        <v>6</v>
      </c>
      <c r="M11025" s="47">
        <f>VLOOKUP(I11025,PGStock[],6,FALSE)</f>
        <v>100</v>
      </c>
      <c r="N11025" s="47">
        <f>+PGSales!$L11025*PGSales!$M11025</f>
        <v>600</v>
      </c>
    </row>
    <row r="11026" spans="1:14" hidden="1" x14ac:dyDescent="0.25">
      <c r="A11026" s="77">
        <f t="shared" si="1270"/>
        <v>2025</v>
      </c>
      <c r="B11026" s="77">
        <f t="shared" si="1271"/>
        <v>9</v>
      </c>
      <c r="C11026" s="73">
        <v>45927</v>
      </c>
      <c r="D11026" s="79" t="s">
        <v>885</v>
      </c>
      <c r="E11026" s="80" t="s">
        <v>1012</v>
      </c>
      <c r="F11026" s="81" t="str">
        <f>VLOOKUP(E11026,Customer[],2,FALSE)</f>
        <v>Thee Thant©</v>
      </c>
      <c r="G11026" s="69" t="str">
        <f>VLOOKUP(E11026,Customer[],3,FALSE)</f>
        <v xml:space="preserve">War Natt Choung </v>
      </c>
      <c r="H11026" s="69" t="str">
        <f>VLOOKUP(E11026,Customer[],4,FALSE)</f>
        <v>Hmawbi</v>
      </c>
      <c r="I11026" s="48" t="s">
        <v>958</v>
      </c>
      <c r="J11026" s="82" t="str">
        <f>VLOOKUP(I11026,PGStock[],2,FALSE)</f>
        <v>Shwe Man 680ml</v>
      </c>
      <c r="K11026" s="71">
        <f>VLOOKUP(I11026,PGStock[],3,FALSE)</f>
        <v>0.68</v>
      </c>
      <c r="L11026" s="47">
        <v>4</v>
      </c>
      <c r="M11026" s="47">
        <f>VLOOKUP(I11026,PGStock[],6,FALSE)</f>
        <v>100</v>
      </c>
      <c r="N11026" s="47">
        <f>+PGSales!$L11026*PGSales!$M11026</f>
        <v>400</v>
      </c>
    </row>
    <row r="11027" spans="1:14" hidden="1" x14ac:dyDescent="0.25">
      <c r="A11027" s="77">
        <f t="shared" si="1270"/>
        <v>2025</v>
      </c>
      <c r="B11027" s="77">
        <f t="shared" si="1271"/>
        <v>9</v>
      </c>
      <c r="C11027" s="73">
        <v>45927</v>
      </c>
      <c r="D11027" s="79" t="s">
        <v>66</v>
      </c>
      <c r="E11027" s="80" t="s">
        <v>1135</v>
      </c>
      <c r="F11027" s="81" t="str">
        <f>VLOOKUP(E11027,Customer[],2,FALSE)</f>
        <v>Ngwe Toe</v>
      </c>
      <c r="G11027" s="69" t="str">
        <f>VLOOKUP(E11027,Customer[],3,FALSE)</f>
        <v xml:space="preserve">War Natt Choung </v>
      </c>
      <c r="H11027" s="69" t="str">
        <f>VLOOKUP(E11027,Customer[],4,FALSE)</f>
        <v>Hmawbi</v>
      </c>
      <c r="I11027" s="48" t="s">
        <v>959</v>
      </c>
      <c r="J11027" s="82" t="str">
        <f>VLOOKUP(I11027,PGStock[],2,FALSE)</f>
        <v>Shwe Man ကော်ဗူး (1 Liter)</v>
      </c>
      <c r="K11027" s="71">
        <f>VLOOKUP(I11027,PGStock[],3,FALSE)</f>
        <v>1</v>
      </c>
      <c r="L11027" s="47">
        <v>1</v>
      </c>
      <c r="M11027" s="47">
        <f>VLOOKUP(I11027,PGStock[],6,FALSE)</f>
        <v>100</v>
      </c>
      <c r="N11027" s="47">
        <f>+PGSales!$L11027*PGSales!$M11027</f>
        <v>100</v>
      </c>
    </row>
    <row r="11028" spans="1:14" hidden="1" x14ac:dyDescent="0.25">
      <c r="A11028" s="77">
        <f t="shared" si="1270"/>
        <v>2025</v>
      </c>
      <c r="B11028" s="77">
        <f t="shared" si="1271"/>
        <v>9</v>
      </c>
      <c r="C11028" s="73">
        <v>45929</v>
      </c>
      <c r="D11028" s="79" t="s">
        <v>275</v>
      </c>
      <c r="E11028" s="80" t="s">
        <v>276</v>
      </c>
      <c r="F11028" s="81" t="str">
        <f>VLOOKUP(E11028,Customer[],2,FALSE)</f>
        <v>Kyi Thar Oo(1)</v>
      </c>
      <c r="G11028" s="69" t="str">
        <f>VLOOKUP(E11028,Customer[],3,FALSE)</f>
        <v>Poe San Aye St</v>
      </c>
      <c r="H11028" s="69" t="str">
        <f>VLOOKUP(E11028,Customer[],4,FALSE)</f>
        <v>Htan Ta Pin</v>
      </c>
      <c r="I11028" s="48" t="s">
        <v>959</v>
      </c>
      <c r="J11028" s="82" t="str">
        <f>VLOOKUP(I11028,PGStock[],2,FALSE)</f>
        <v>Shwe Man ကော်ဗူး (1 Liter)</v>
      </c>
      <c r="K11028" s="71">
        <f>VLOOKUP(I11028,PGStock[],3,FALSE)</f>
        <v>1</v>
      </c>
      <c r="L11028" s="47">
        <v>4</v>
      </c>
      <c r="M11028" s="47">
        <f>VLOOKUP(I11028,PGStock[],6,FALSE)</f>
        <v>100</v>
      </c>
      <c r="N11028" s="47">
        <f>+PGSales!$L11028*PGSales!$M11028</f>
        <v>400</v>
      </c>
    </row>
    <row r="11029" spans="1:14" hidden="1" x14ac:dyDescent="0.25">
      <c r="A11029" s="77">
        <f t="shared" si="1270"/>
        <v>2025</v>
      </c>
      <c r="B11029" s="77">
        <f t="shared" si="1271"/>
        <v>9</v>
      </c>
      <c r="C11029" s="73">
        <v>45929</v>
      </c>
      <c r="D11029" s="79" t="s">
        <v>70</v>
      </c>
      <c r="E11029" s="80" t="s">
        <v>1154</v>
      </c>
      <c r="F11029" s="81" t="str">
        <f>VLOOKUP(E11029,Customer[],2,FALSE)</f>
        <v>TheinThan</v>
      </c>
      <c r="G11029" s="69" t="str">
        <f>VLOOKUP(E11029,Customer[],3,FALSE)</f>
        <v>Kyat kanar</v>
      </c>
      <c r="H11029" s="69" t="str">
        <f>VLOOKUP(E11029,Customer[],4,FALSE)</f>
        <v>Htan Ta Pin</v>
      </c>
      <c r="I11029" s="48" t="s">
        <v>958</v>
      </c>
      <c r="J11029" s="82" t="str">
        <f>VLOOKUP(I11029,PGStock[],2,FALSE)</f>
        <v>Shwe Man 680ml</v>
      </c>
      <c r="K11029" s="71">
        <f>VLOOKUP(I11029,PGStock[],3,FALSE)</f>
        <v>0.68</v>
      </c>
      <c r="L11029" s="47">
        <v>1</v>
      </c>
      <c r="M11029" s="47">
        <f>VLOOKUP(I11029,PGStock[],6,FALSE)</f>
        <v>100</v>
      </c>
      <c r="N11029" s="47">
        <f>+PGSales!$L11029*PGSales!$M11029</f>
        <v>100</v>
      </c>
    </row>
    <row r="11030" spans="1:14" hidden="1" x14ac:dyDescent="0.25">
      <c r="A11030" s="77">
        <f t="shared" ref="A11030:A11048" si="1272">YEAR(C11030)</f>
        <v>2025</v>
      </c>
      <c r="B11030" s="77">
        <f t="shared" ref="B11030:B11048" si="1273">MONTH(C11030)</f>
        <v>9</v>
      </c>
      <c r="C11030" s="73">
        <v>45929</v>
      </c>
      <c r="D11030" s="79" t="s">
        <v>70</v>
      </c>
      <c r="E11030" s="80" t="s">
        <v>1154</v>
      </c>
      <c r="F11030" s="81" t="str">
        <f>VLOOKUP(E11030,Customer[],2,FALSE)</f>
        <v>TheinThan</v>
      </c>
      <c r="G11030" s="69" t="str">
        <f>VLOOKUP(E11030,Customer[],3,FALSE)</f>
        <v>Kyat kanar</v>
      </c>
      <c r="H11030" s="69" t="str">
        <f>VLOOKUP(E11030,Customer[],4,FALSE)</f>
        <v>Htan Ta Pin</v>
      </c>
      <c r="I11030" s="48" t="s">
        <v>959</v>
      </c>
      <c r="J11030" s="82" t="str">
        <f>VLOOKUP(I11030,PGStock[],2,FALSE)</f>
        <v>Shwe Man ကော်ဗူး (1 Liter)</v>
      </c>
      <c r="K11030" s="71">
        <f>VLOOKUP(I11030,PGStock[],3,FALSE)</f>
        <v>1</v>
      </c>
      <c r="L11030" s="47">
        <v>9</v>
      </c>
      <c r="M11030" s="47">
        <f>VLOOKUP(I11030,PGStock[],6,FALSE)</f>
        <v>100</v>
      </c>
      <c r="N11030" s="47">
        <f>+PGSales!$L11030*PGSales!$M11030</f>
        <v>900</v>
      </c>
    </row>
    <row r="11031" spans="1:14" hidden="1" x14ac:dyDescent="0.25">
      <c r="A11031" s="77">
        <f t="shared" si="1272"/>
        <v>2025</v>
      </c>
      <c r="B11031" s="77">
        <f t="shared" si="1273"/>
        <v>9</v>
      </c>
      <c r="C11031" s="73">
        <v>45929</v>
      </c>
      <c r="D11031" s="79" t="s">
        <v>68</v>
      </c>
      <c r="E11031" s="80" t="s">
        <v>271</v>
      </c>
      <c r="F11031" s="81" t="str">
        <f>VLOOKUP(E11031,Customer[],2,FALSE)</f>
        <v>Lapyae Wunn</v>
      </c>
      <c r="G11031" s="69" t="str">
        <f>VLOOKUP(E11031,Customer[],3,FALSE)</f>
        <v>West Yangon University Rd</v>
      </c>
      <c r="H11031" s="69" t="str">
        <f>VLOOKUP(E11031,Customer[],4,FALSE)</f>
        <v>Htan Ta Pin</v>
      </c>
      <c r="I11031" s="48" t="s">
        <v>958</v>
      </c>
      <c r="J11031" s="82" t="str">
        <f>VLOOKUP(I11031,PGStock[],2,FALSE)</f>
        <v>Shwe Man 680ml</v>
      </c>
      <c r="K11031" s="71">
        <f>VLOOKUP(I11031,PGStock[],3,FALSE)</f>
        <v>0.68</v>
      </c>
      <c r="L11031" s="47">
        <v>8</v>
      </c>
      <c r="M11031" s="47">
        <f>VLOOKUP(I11031,PGStock[],6,FALSE)</f>
        <v>100</v>
      </c>
      <c r="N11031" s="47">
        <f>+PGSales!$L11031*PGSales!$M11031</f>
        <v>800</v>
      </c>
    </row>
    <row r="11032" spans="1:14" hidden="1" x14ac:dyDescent="0.25">
      <c r="A11032" s="77">
        <f t="shared" si="1272"/>
        <v>2025</v>
      </c>
      <c r="B11032" s="77">
        <f t="shared" si="1273"/>
        <v>9</v>
      </c>
      <c r="C11032" s="73">
        <v>45929</v>
      </c>
      <c r="D11032" s="79" t="s">
        <v>68</v>
      </c>
      <c r="E11032" s="80" t="s">
        <v>271</v>
      </c>
      <c r="F11032" s="81" t="str">
        <f>VLOOKUP(E11032,Customer[],2,FALSE)</f>
        <v>Lapyae Wunn</v>
      </c>
      <c r="G11032" s="69" t="str">
        <f>VLOOKUP(E11032,Customer[],3,FALSE)</f>
        <v>West Yangon University Rd</v>
      </c>
      <c r="H11032" s="69" t="str">
        <f>VLOOKUP(E11032,Customer[],4,FALSE)</f>
        <v>Htan Ta Pin</v>
      </c>
      <c r="I11032" s="48" t="s">
        <v>959</v>
      </c>
      <c r="J11032" s="82" t="str">
        <f>VLOOKUP(I11032,PGStock[],2,FALSE)</f>
        <v>Shwe Man ကော်ဗူး (1 Liter)</v>
      </c>
      <c r="K11032" s="71">
        <f>VLOOKUP(I11032,PGStock[],3,FALSE)</f>
        <v>1</v>
      </c>
      <c r="L11032" s="47">
        <v>9</v>
      </c>
      <c r="M11032" s="47">
        <f>VLOOKUP(I11032,PGStock[],6,FALSE)</f>
        <v>100</v>
      </c>
      <c r="N11032" s="47">
        <f>+PGSales!$L11032*PGSales!$M11032</f>
        <v>900</v>
      </c>
    </row>
    <row r="11033" spans="1:14" hidden="1" x14ac:dyDescent="0.25">
      <c r="A11033" s="77">
        <f t="shared" si="1272"/>
        <v>2025</v>
      </c>
      <c r="B11033" s="77">
        <f t="shared" si="1273"/>
        <v>9</v>
      </c>
      <c r="C11033" s="73">
        <v>45929</v>
      </c>
      <c r="D11033" s="79" t="s">
        <v>74</v>
      </c>
      <c r="E11033" s="80" t="s">
        <v>1156</v>
      </c>
      <c r="F11033" s="81" t="str">
        <f>VLOOKUP(E11033,Customer[],2,FALSE)</f>
        <v>Kaung kin ka</v>
      </c>
      <c r="G11033" s="69" t="str">
        <f>VLOOKUP(E11033,Customer[],3,FALSE)</f>
        <v>Kyat kanar</v>
      </c>
      <c r="H11033" s="69" t="str">
        <f>VLOOKUP(E11033,Customer[],4,FALSE)</f>
        <v>Htan Ta Pin</v>
      </c>
      <c r="I11033" s="48" t="s">
        <v>959</v>
      </c>
      <c r="J11033" s="82" t="str">
        <f>VLOOKUP(I11033,PGStock[],2,FALSE)</f>
        <v>Shwe Man ကော်ဗူး (1 Liter)</v>
      </c>
      <c r="K11033" s="71">
        <f>VLOOKUP(I11033,PGStock[],3,FALSE)</f>
        <v>1</v>
      </c>
      <c r="L11033" s="47">
        <v>2</v>
      </c>
      <c r="M11033" s="47">
        <f>VLOOKUP(I11033,PGStock[],6,FALSE)</f>
        <v>100</v>
      </c>
      <c r="N11033" s="47">
        <f>+PGSales!$L11033*PGSales!$M11033</f>
        <v>200</v>
      </c>
    </row>
    <row r="11034" spans="1:14" hidden="1" x14ac:dyDescent="0.25">
      <c r="A11034" s="77">
        <f t="shared" si="1272"/>
        <v>2025</v>
      </c>
      <c r="B11034" s="77">
        <f t="shared" si="1273"/>
        <v>9</v>
      </c>
      <c r="C11034" s="73">
        <v>45929</v>
      </c>
      <c r="D11034" s="79" t="s">
        <v>878</v>
      </c>
      <c r="E11034" s="80" t="s">
        <v>1158</v>
      </c>
      <c r="F11034" s="81" t="str">
        <f>VLOOKUP(E11034,Customer[],2,FALSE)</f>
        <v>Paing</v>
      </c>
      <c r="G11034" s="69" t="str">
        <f>VLOOKUP(E11034,Customer[],3,FALSE)</f>
        <v>Kyat kanar</v>
      </c>
      <c r="H11034" s="69" t="str">
        <f>VLOOKUP(E11034,Customer[],4,FALSE)</f>
        <v>Htan Ta Pin</v>
      </c>
      <c r="I11034" s="48" t="s">
        <v>958</v>
      </c>
      <c r="J11034" s="82" t="str">
        <f>VLOOKUP(I11034,PGStock[],2,FALSE)</f>
        <v>Shwe Man 680ml</v>
      </c>
      <c r="K11034" s="71">
        <f>VLOOKUP(I11034,PGStock[],3,FALSE)</f>
        <v>0.68</v>
      </c>
      <c r="L11034" s="47">
        <v>9</v>
      </c>
      <c r="M11034" s="47">
        <f>VLOOKUP(I11034,PGStock[],6,FALSE)</f>
        <v>100</v>
      </c>
      <c r="N11034" s="47">
        <f>+PGSales!$L11034*PGSales!$M11034</f>
        <v>900</v>
      </c>
    </row>
    <row r="11035" spans="1:14" hidden="1" x14ac:dyDescent="0.25">
      <c r="A11035" s="77">
        <f t="shared" si="1272"/>
        <v>2025</v>
      </c>
      <c r="B11035" s="77">
        <f t="shared" si="1273"/>
        <v>9</v>
      </c>
      <c r="C11035" s="73">
        <v>45929</v>
      </c>
      <c r="D11035" s="79" t="s">
        <v>878</v>
      </c>
      <c r="E11035" s="80" t="s">
        <v>1158</v>
      </c>
      <c r="F11035" s="81" t="str">
        <f>VLOOKUP(E11035,Customer[],2,FALSE)</f>
        <v>Paing</v>
      </c>
      <c r="G11035" s="69" t="str">
        <f>VLOOKUP(E11035,Customer[],3,FALSE)</f>
        <v>Kyat kanar</v>
      </c>
      <c r="H11035" s="69" t="str">
        <f>VLOOKUP(E11035,Customer[],4,FALSE)</f>
        <v>Htan Ta Pin</v>
      </c>
      <c r="I11035" s="48" t="s">
        <v>959</v>
      </c>
      <c r="J11035" s="82" t="str">
        <f>VLOOKUP(I11035,PGStock[],2,FALSE)</f>
        <v>Shwe Man ကော်ဗူး (1 Liter)</v>
      </c>
      <c r="K11035" s="71">
        <f>VLOOKUP(I11035,PGStock[],3,FALSE)</f>
        <v>1</v>
      </c>
      <c r="L11035" s="47">
        <v>5</v>
      </c>
      <c r="M11035" s="47">
        <f>VLOOKUP(I11035,PGStock[],6,FALSE)</f>
        <v>100</v>
      </c>
      <c r="N11035" s="47">
        <f>+PGSales!$L11035*PGSales!$M11035</f>
        <v>500</v>
      </c>
    </row>
    <row r="11036" spans="1:14" hidden="1" x14ac:dyDescent="0.25">
      <c r="A11036" s="77">
        <f t="shared" si="1272"/>
        <v>2025</v>
      </c>
      <c r="B11036" s="77">
        <f t="shared" si="1273"/>
        <v>9</v>
      </c>
      <c r="C11036" s="73">
        <v>45929</v>
      </c>
      <c r="D11036" s="79" t="s">
        <v>4</v>
      </c>
      <c r="E11036" s="80" t="s">
        <v>1159</v>
      </c>
      <c r="F11036" s="81" t="str">
        <f>VLOOKUP(E11036,Customer[],2,FALSE)</f>
        <v>Chat Chin Pyae</v>
      </c>
      <c r="G11036" s="69" t="str">
        <f>VLOOKUP(E11036,Customer[],3,FALSE)</f>
        <v>Lan Sone</v>
      </c>
      <c r="H11036" s="69" t="str">
        <f>VLOOKUP(E11036,Customer[],4,FALSE)</f>
        <v>Htan Ta Pin</v>
      </c>
      <c r="I11036" s="48" t="s">
        <v>958</v>
      </c>
      <c r="J11036" s="82" t="str">
        <f>VLOOKUP(I11036,PGStock[],2,FALSE)</f>
        <v>Shwe Man 680ml</v>
      </c>
      <c r="K11036" s="71">
        <f>VLOOKUP(I11036,PGStock[],3,FALSE)</f>
        <v>0.68</v>
      </c>
      <c r="L11036" s="47">
        <v>3</v>
      </c>
      <c r="M11036" s="47">
        <f>VLOOKUP(I11036,PGStock[],6,FALSE)</f>
        <v>100</v>
      </c>
      <c r="N11036" s="47">
        <f>+PGSales!$L11036*PGSales!$M11036</f>
        <v>300</v>
      </c>
    </row>
    <row r="11037" spans="1:14" hidden="1" x14ac:dyDescent="0.25">
      <c r="A11037" s="77">
        <f t="shared" si="1272"/>
        <v>2025</v>
      </c>
      <c r="B11037" s="77">
        <f t="shared" si="1273"/>
        <v>9</v>
      </c>
      <c r="C11037" s="73">
        <v>45929</v>
      </c>
      <c r="D11037" s="79" t="s">
        <v>4</v>
      </c>
      <c r="E11037" s="80" t="s">
        <v>1159</v>
      </c>
      <c r="F11037" s="81" t="str">
        <f>VLOOKUP(E11037,Customer[],2,FALSE)</f>
        <v>Chat Chin Pyae</v>
      </c>
      <c r="G11037" s="69" t="str">
        <f>VLOOKUP(E11037,Customer[],3,FALSE)</f>
        <v>Lan Sone</v>
      </c>
      <c r="H11037" s="69" t="str">
        <f>VLOOKUP(E11037,Customer[],4,FALSE)</f>
        <v>Htan Ta Pin</v>
      </c>
      <c r="I11037" s="48" t="s">
        <v>959</v>
      </c>
      <c r="J11037" s="82" t="str">
        <f>VLOOKUP(I11037,PGStock[],2,FALSE)</f>
        <v>Shwe Man ကော်ဗူး (1 Liter)</v>
      </c>
      <c r="K11037" s="71">
        <f>VLOOKUP(I11037,PGStock[],3,FALSE)</f>
        <v>1</v>
      </c>
      <c r="L11037" s="47">
        <v>3</v>
      </c>
      <c r="M11037" s="47">
        <f>VLOOKUP(I11037,PGStock[],6,FALSE)</f>
        <v>100</v>
      </c>
      <c r="N11037" s="47">
        <f>+PGSales!$L11037*PGSales!$M11037</f>
        <v>300</v>
      </c>
    </row>
    <row r="11038" spans="1:14" hidden="1" x14ac:dyDescent="0.25">
      <c r="A11038" s="77">
        <f t="shared" si="1272"/>
        <v>2025</v>
      </c>
      <c r="B11038" s="77">
        <f t="shared" si="1273"/>
        <v>9</v>
      </c>
      <c r="C11038" s="73">
        <v>45929</v>
      </c>
      <c r="D11038" s="79" t="s">
        <v>115</v>
      </c>
      <c r="E11038" s="80" t="s">
        <v>1160</v>
      </c>
      <c r="F11038" s="81" t="str">
        <f>VLOOKUP(E11038,Customer[],2,FALSE)</f>
        <v>Kaung Su Thit</v>
      </c>
      <c r="G11038" s="69" t="str">
        <f>VLOOKUP(E11038,Customer[],3,FALSE)</f>
        <v>Spal (2) Rd</v>
      </c>
      <c r="H11038" s="69" t="str">
        <f>VLOOKUP(E11038,Customer[],4,FALSE)</f>
        <v>Mangalardon</v>
      </c>
      <c r="I11038" s="48" t="s">
        <v>958</v>
      </c>
      <c r="J11038" s="82" t="str">
        <f>VLOOKUP(I11038,PGStock[],2,FALSE)</f>
        <v>Shwe Man 680ml</v>
      </c>
      <c r="K11038" s="71">
        <f>VLOOKUP(I11038,PGStock[],3,FALSE)</f>
        <v>0.68</v>
      </c>
      <c r="L11038" s="47">
        <v>3</v>
      </c>
      <c r="M11038" s="47">
        <f>VLOOKUP(I11038,PGStock[],6,FALSE)</f>
        <v>100</v>
      </c>
      <c r="N11038" s="47">
        <f>+PGSales!$L11038*PGSales!$M11038</f>
        <v>300</v>
      </c>
    </row>
    <row r="11039" spans="1:14" hidden="1" x14ac:dyDescent="0.25">
      <c r="A11039" s="77">
        <f t="shared" si="1272"/>
        <v>2025</v>
      </c>
      <c r="B11039" s="77">
        <f t="shared" si="1273"/>
        <v>9</v>
      </c>
      <c r="C11039" s="73">
        <v>45929</v>
      </c>
      <c r="D11039" s="79" t="s">
        <v>109</v>
      </c>
      <c r="E11039" s="80" t="s">
        <v>1161</v>
      </c>
      <c r="F11039" s="81" t="str">
        <f>VLOOKUP(E11039,Customer[],2,FALSE)</f>
        <v>Aswe Taw</v>
      </c>
      <c r="G11039" s="69" t="str">
        <f>VLOOKUP(E11039,Customer[],3,FALSE)</f>
        <v>Moe maka Rd</v>
      </c>
      <c r="H11039" s="69" t="str">
        <f>VLOOKUP(E11039,Customer[],4,FALSE)</f>
        <v>Mangalardon</v>
      </c>
      <c r="I11039" s="48" t="s">
        <v>958</v>
      </c>
      <c r="J11039" s="82" t="str">
        <f>VLOOKUP(I11039,PGStock[],2,FALSE)</f>
        <v>Shwe Man 680ml</v>
      </c>
      <c r="K11039" s="71">
        <f>VLOOKUP(I11039,PGStock[],3,FALSE)</f>
        <v>0.68</v>
      </c>
      <c r="L11039" s="47">
        <v>6</v>
      </c>
      <c r="M11039" s="47">
        <f>VLOOKUP(I11039,PGStock[],6,FALSE)</f>
        <v>100</v>
      </c>
      <c r="N11039" s="47">
        <f>+PGSales!$L11039*PGSales!$M11039</f>
        <v>600</v>
      </c>
    </row>
    <row r="11040" spans="1:14" hidden="1" x14ac:dyDescent="0.25">
      <c r="A11040" s="77">
        <f t="shared" si="1272"/>
        <v>2025</v>
      </c>
      <c r="B11040" s="77">
        <f t="shared" si="1273"/>
        <v>9</v>
      </c>
      <c r="C11040" s="73">
        <v>45929</v>
      </c>
      <c r="D11040" s="79" t="s">
        <v>109</v>
      </c>
      <c r="E11040" s="80" t="s">
        <v>1161</v>
      </c>
      <c r="F11040" s="81" t="str">
        <f>VLOOKUP(E11040,Customer[],2,FALSE)</f>
        <v>Aswe Taw</v>
      </c>
      <c r="G11040" s="69" t="str">
        <f>VLOOKUP(E11040,Customer[],3,FALSE)</f>
        <v>Moe maka Rd</v>
      </c>
      <c r="H11040" s="69" t="str">
        <f>VLOOKUP(E11040,Customer[],4,FALSE)</f>
        <v>Mangalardon</v>
      </c>
      <c r="I11040" s="48" t="s">
        <v>959</v>
      </c>
      <c r="J11040" s="82" t="str">
        <f>VLOOKUP(I11040,PGStock[],2,FALSE)</f>
        <v>Shwe Man ကော်ဗူး (1 Liter)</v>
      </c>
      <c r="K11040" s="71">
        <f>VLOOKUP(I11040,PGStock[],3,FALSE)</f>
        <v>1</v>
      </c>
      <c r="L11040" s="47">
        <v>3</v>
      </c>
      <c r="M11040" s="47">
        <f>VLOOKUP(I11040,PGStock[],6,FALSE)</f>
        <v>100</v>
      </c>
      <c r="N11040" s="47">
        <f>+PGSales!$L11040*PGSales!$M11040</f>
        <v>300</v>
      </c>
    </row>
    <row r="11041" spans="1:14" hidden="1" x14ac:dyDescent="0.25">
      <c r="A11041" s="77">
        <f t="shared" si="1272"/>
        <v>2025</v>
      </c>
      <c r="B11041" s="77">
        <f t="shared" si="1273"/>
        <v>9</v>
      </c>
      <c r="C11041" s="73">
        <v>45929</v>
      </c>
      <c r="D11041" s="79" t="s">
        <v>1</v>
      </c>
      <c r="E11041" s="80" t="s">
        <v>917</v>
      </c>
      <c r="F11041" s="81" t="str">
        <f>VLOOKUP(E11041,Customer[],2,FALSE)</f>
        <v>Pann Padauk</v>
      </c>
      <c r="G11041" s="69" t="str">
        <f>VLOOKUP(E11041,Customer[],3,FALSE)</f>
        <v>ThaYaFee Rd</v>
      </c>
      <c r="H11041" s="69" t="str">
        <f>VLOOKUP(E11041,Customer[],4,FALSE)</f>
        <v>Mangalardon</v>
      </c>
      <c r="I11041" s="48" t="s">
        <v>958</v>
      </c>
      <c r="J11041" s="82" t="str">
        <f>VLOOKUP(I11041,PGStock[],2,FALSE)</f>
        <v>Shwe Man 680ml</v>
      </c>
      <c r="K11041" s="71">
        <f>VLOOKUP(I11041,PGStock[],3,FALSE)</f>
        <v>0.68</v>
      </c>
      <c r="L11041" s="47">
        <v>2</v>
      </c>
      <c r="M11041" s="47">
        <f>VLOOKUP(I11041,PGStock[],6,FALSE)</f>
        <v>100</v>
      </c>
      <c r="N11041" s="47">
        <f>+PGSales!$L11041*PGSales!$M11041</f>
        <v>200</v>
      </c>
    </row>
    <row r="11042" spans="1:14" hidden="1" x14ac:dyDescent="0.25">
      <c r="A11042" s="77">
        <f t="shared" si="1272"/>
        <v>2025</v>
      </c>
      <c r="B11042" s="77">
        <f t="shared" si="1273"/>
        <v>9</v>
      </c>
      <c r="C11042" s="73">
        <v>45929</v>
      </c>
      <c r="D11042" s="79" t="s">
        <v>1</v>
      </c>
      <c r="E11042" s="80" t="s">
        <v>917</v>
      </c>
      <c r="F11042" s="81" t="str">
        <f>VLOOKUP(E11042,Customer[],2,FALSE)</f>
        <v>Pann Padauk</v>
      </c>
      <c r="G11042" s="69" t="str">
        <f>VLOOKUP(E11042,Customer[],3,FALSE)</f>
        <v>ThaYaFee Rd</v>
      </c>
      <c r="H11042" s="69" t="str">
        <f>VLOOKUP(E11042,Customer[],4,FALSE)</f>
        <v>Mangalardon</v>
      </c>
      <c r="I11042" s="48" t="s">
        <v>959</v>
      </c>
      <c r="J11042" s="82" t="str">
        <f>VLOOKUP(I11042,PGStock[],2,FALSE)</f>
        <v>Shwe Man ကော်ဗူး (1 Liter)</v>
      </c>
      <c r="K11042" s="71">
        <f>VLOOKUP(I11042,PGStock[],3,FALSE)</f>
        <v>1</v>
      </c>
      <c r="L11042" s="47">
        <v>1</v>
      </c>
      <c r="M11042" s="47">
        <f>VLOOKUP(I11042,PGStock[],6,FALSE)</f>
        <v>100</v>
      </c>
      <c r="N11042" s="47">
        <f>+PGSales!$L11042*PGSales!$M11042</f>
        <v>100</v>
      </c>
    </row>
    <row r="11043" spans="1:14" hidden="1" x14ac:dyDescent="0.25">
      <c r="A11043" s="77">
        <f t="shared" si="1272"/>
        <v>2025</v>
      </c>
      <c r="B11043" s="77">
        <f t="shared" si="1273"/>
        <v>9</v>
      </c>
      <c r="C11043" s="73">
        <v>45929</v>
      </c>
      <c r="D11043" s="79" t="s">
        <v>2</v>
      </c>
      <c r="E11043" s="80" t="s">
        <v>757</v>
      </c>
      <c r="F11043" s="81" t="str">
        <f>VLOOKUP(E11043,Customer[],2,FALSE)</f>
        <v>Shwe Layoung</v>
      </c>
      <c r="G11043" s="69" t="str">
        <f>VLOOKUP(E11043,Customer[],3,FALSE)</f>
        <v>Aung mae Tharyar Rd</v>
      </c>
      <c r="H11043" s="69" t="str">
        <f>VLOOKUP(E11043,Customer[],4,FALSE)</f>
        <v>Mangalardon</v>
      </c>
      <c r="I11043" s="48" t="s">
        <v>958</v>
      </c>
      <c r="J11043" s="82" t="str">
        <f>VLOOKUP(I11043,PGStock[],2,FALSE)</f>
        <v>Shwe Man 680ml</v>
      </c>
      <c r="K11043" s="71">
        <f>VLOOKUP(I11043,PGStock[],3,FALSE)</f>
        <v>0.68</v>
      </c>
      <c r="L11043" s="47">
        <v>2</v>
      </c>
      <c r="M11043" s="47">
        <f>VLOOKUP(I11043,PGStock[],6,FALSE)</f>
        <v>100</v>
      </c>
      <c r="N11043" s="47">
        <f>+PGSales!$L11043*PGSales!$M11043</f>
        <v>200</v>
      </c>
    </row>
    <row r="11044" spans="1:14" hidden="1" x14ac:dyDescent="0.25">
      <c r="A11044" s="77">
        <f t="shared" si="1272"/>
        <v>2025</v>
      </c>
      <c r="B11044" s="77">
        <f t="shared" si="1273"/>
        <v>9</v>
      </c>
      <c r="C11044" s="73">
        <v>45929</v>
      </c>
      <c r="D11044" s="79" t="s">
        <v>62</v>
      </c>
      <c r="E11044" s="80" t="s">
        <v>758</v>
      </c>
      <c r="F11044" s="81" t="str">
        <f>VLOOKUP(E11044,Customer[],2,FALSE)</f>
        <v>Shwe Paler</v>
      </c>
      <c r="G11044" s="69" t="str">
        <f>VLOOKUP(E11044,Customer[],3,FALSE)</f>
        <v>Aung Thapay Rd</v>
      </c>
      <c r="H11044" s="69" t="str">
        <f>VLOOKUP(E11044,Customer[],4,FALSE)</f>
        <v>Mangalardon</v>
      </c>
      <c r="I11044" s="48" t="s">
        <v>958</v>
      </c>
      <c r="J11044" s="82" t="str">
        <f>VLOOKUP(I11044,PGStock[],2,FALSE)</f>
        <v>Shwe Man 680ml</v>
      </c>
      <c r="K11044" s="71">
        <f>VLOOKUP(I11044,PGStock[],3,FALSE)</f>
        <v>0.68</v>
      </c>
      <c r="L11044" s="47">
        <v>6</v>
      </c>
      <c r="M11044" s="47">
        <f>VLOOKUP(I11044,PGStock[],6,FALSE)</f>
        <v>100</v>
      </c>
      <c r="N11044" s="47">
        <f>+PGSales!$L11044*PGSales!$M11044</f>
        <v>600</v>
      </c>
    </row>
    <row r="11045" spans="1:14" hidden="1" x14ac:dyDescent="0.25">
      <c r="A11045" s="77">
        <f t="shared" si="1272"/>
        <v>2025</v>
      </c>
      <c r="B11045" s="77">
        <f t="shared" si="1273"/>
        <v>9</v>
      </c>
      <c r="C11045" s="73">
        <v>45929</v>
      </c>
      <c r="D11045" s="79" t="s">
        <v>62</v>
      </c>
      <c r="E11045" s="80" t="s">
        <v>758</v>
      </c>
      <c r="F11045" s="81" t="str">
        <f>VLOOKUP(E11045,Customer[],2,FALSE)</f>
        <v>Shwe Paler</v>
      </c>
      <c r="G11045" s="69" t="str">
        <f>VLOOKUP(E11045,Customer[],3,FALSE)</f>
        <v>Aung Thapay Rd</v>
      </c>
      <c r="H11045" s="69" t="str">
        <f>VLOOKUP(E11045,Customer[],4,FALSE)</f>
        <v>Mangalardon</v>
      </c>
      <c r="I11045" s="48" t="s">
        <v>959</v>
      </c>
      <c r="J11045" s="82" t="str">
        <f>VLOOKUP(I11045,PGStock[],2,FALSE)</f>
        <v>Shwe Man ကော်ဗူး (1 Liter)</v>
      </c>
      <c r="K11045" s="71">
        <f>VLOOKUP(I11045,PGStock[],3,FALSE)</f>
        <v>1</v>
      </c>
      <c r="L11045" s="47">
        <v>2</v>
      </c>
      <c r="M11045" s="47">
        <f>VLOOKUP(I11045,PGStock[],6,FALSE)</f>
        <v>100</v>
      </c>
      <c r="N11045" s="47">
        <f>+PGSales!$L11045*PGSales!$M11045</f>
        <v>200</v>
      </c>
    </row>
    <row r="11046" spans="1:14" hidden="1" x14ac:dyDescent="0.25">
      <c r="A11046" s="77">
        <f t="shared" si="1272"/>
        <v>2025</v>
      </c>
      <c r="B11046" s="77">
        <f t="shared" si="1273"/>
        <v>9</v>
      </c>
      <c r="C11046" s="73">
        <v>45929</v>
      </c>
      <c r="D11046" s="79" t="s">
        <v>131</v>
      </c>
      <c r="E11046" s="80" t="s">
        <v>1162</v>
      </c>
      <c r="F11046" s="81" t="str">
        <f>VLOOKUP(E11046,Customer[],2,FALSE)</f>
        <v>Wai Liund Phyo</v>
      </c>
      <c r="G11046" s="69" t="str">
        <f>VLOOKUP(E11046,Customer[],3,FALSE)</f>
        <v>Nweni Rd</v>
      </c>
      <c r="H11046" s="69" t="str">
        <f>VLOOKUP(E11046,Customer[],4,FALSE)</f>
        <v>Mangalardon</v>
      </c>
      <c r="I11046" s="48" t="s">
        <v>958</v>
      </c>
      <c r="J11046" s="82" t="str">
        <f>VLOOKUP(I11046,PGStock[],2,FALSE)</f>
        <v>Shwe Man 680ml</v>
      </c>
      <c r="K11046" s="71">
        <f>VLOOKUP(I11046,PGStock[],3,FALSE)</f>
        <v>0.68</v>
      </c>
      <c r="L11046" s="47">
        <v>6</v>
      </c>
      <c r="M11046" s="47">
        <f>VLOOKUP(I11046,PGStock[],6,FALSE)</f>
        <v>100</v>
      </c>
      <c r="N11046" s="47">
        <f>+PGSales!$L11046*PGSales!$M11046</f>
        <v>600</v>
      </c>
    </row>
    <row r="11047" spans="1:14" hidden="1" x14ac:dyDescent="0.25">
      <c r="A11047" s="77">
        <f t="shared" si="1272"/>
        <v>2025</v>
      </c>
      <c r="B11047" s="77">
        <f t="shared" si="1273"/>
        <v>9</v>
      </c>
      <c r="C11047" s="73">
        <v>45929</v>
      </c>
      <c r="D11047" s="79" t="s">
        <v>131</v>
      </c>
      <c r="E11047" s="80" t="s">
        <v>1162</v>
      </c>
      <c r="F11047" s="81" t="str">
        <f>VLOOKUP(E11047,Customer[],2,FALSE)</f>
        <v>Wai Liund Phyo</v>
      </c>
      <c r="G11047" s="69" t="str">
        <f>VLOOKUP(E11047,Customer[],3,FALSE)</f>
        <v>Nweni Rd</v>
      </c>
      <c r="H11047" s="69" t="str">
        <f>VLOOKUP(E11047,Customer[],4,FALSE)</f>
        <v>Mangalardon</v>
      </c>
      <c r="I11047" s="48" t="s">
        <v>959</v>
      </c>
      <c r="J11047" s="82" t="str">
        <f>VLOOKUP(I11047,PGStock[],2,FALSE)</f>
        <v>Shwe Man ကော်ဗူး (1 Liter)</v>
      </c>
      <c r="K11047" s="71">
        <f>VLOOKUP(I11047,PGStock[],3,FALSE)</f>
        <v>1</v>
      </c>
      <c r="L11047" s="47">
        <v>1</v>
      </c>
      <c r="M11047" s="47">
        <f>VLOOKUP(I11047,PGStock[],6,FALSE)</f>
        <v>100</v>
      </c>
      <c r="N11047" s="47">
        <f>+PGSales!$L11047*PGSales!$M11047</f>
        <v>100</v>
      </c>
    </row>
    <row r="11048" spans="1:14" hidden="1" x14ac:dyDescent="0.25">
      <c r="A11048" s="77">
        <f t="shared" si="1272"/>
        <v>2025</v>
      </c>
      <c r="B11048" s="77">
        <f t="shared" si="1273"/>
        <v>9</v>
      </c>
      <c r="C11048" s="73">
        <v>45929</v>
      </c>
      <c r="D11048" s="79" t="s">
        <v>60</v>
      </c>
      <c r="E11048" s="80" t="s">
        <v>778</v>
      </c>
      <c r="F11048" s="81" t="str">
        <f>VLOOKUP(E11048,Customer[],2,FALSE)</f>
        <v>San Thit Oo</v>
      </c>
      <c r="G11048" s="69" t="str">
        <f>VLOOKUP(E11048,Customer[],3,FALSE)</f>
        <v>YanGyi Aung Rd</v>
      </c>
      <c r="H11048" s="69" t="str">
        <f>VLOOKUP(E11048,Customer[],4,FALSE)</f>
        <v xml:space="preserve">Shwepyithar </v>
      </c>
      <c r="I11048" s="48" t="s">
        <v>958</v>
      </c>
      <c r="J11048" s="82" t="str">
        <f>VLOOKUP(I11048,PGStock[],2,FALSE)</f>
        <v>Shwe Man 680ml</v>
      </c>
      <c r="K11048" s="71">
        <f>VLOOKUP(I11048,PGStock[],3,FALSE)</f>
        <v>0.68</v>
      </c>
      <c r="L11048" s="47">
        <v>1</v>
      </c>
      <c r="M11048" s="47">
        <f>VLOOKUP(I11048,PGStock[],6,FALSE)</f>
        <v>100</v>
      </c>
      <c r="N11048" s="47">
        <f>+PGSales!$L11048*PGSales!$M11048</f>
        <v>100</v>
      </c>
    </row>
    <row r="11049" spans="1:14" hidden="1" x14ac:dyDescent="0.25">
      <c r="A11049" s="77">
        <f t="shared" si="1270"/>
        <v>2025</v>
      </c>
      <c r="B11049" s="77">
        <f t="shared" si="1271"/>
        <v>9</v>
      </c>
      <c r="C11049" s="73">
        <v>45929</v>
      </c>
      <c r="D11049" s="79" t="s">
        <v>60</v>
      </c>
      <c r="E11049" s="80" t="s">
        <v>778</v>
      </c>
      <c r="F11049" s="81" t="str">
        <f>VLOOKUP(E11049,Customer[],2,FALSE)</f>
        <v>San Thit Oo</v>
      </c>
      <c r="G11049" s="69" t="str">
        <f>VLOOKUP(E11049,Customer[],3,FALSE)</f>
        <v>YanGyi Aung Rd</v>
      </c>
      <c r="H11049" s="69" t="str">
        <f>VLOOKUP(E11049,Customer[],4,FALSE)</f>
        <v xml:space="preserve">Shwepyithar </v>
      </c>
      <c r="I11049" s="48" t="s">
        <v>959</v>
      </c>
      <c r="J11049" s="82" t="str">
        <f>VLOOKUP(I11049,PGStock[],2,FALSE)</f>
        <v>Shwe Man ကော်ဗူး (1 Liter)</v>
      </c>
      <c r="K11049" s="71">
        <f>VLOOKUP(I11049,PGStock[],3,FALSE)</f>
        <v>1</v>
      </c>
      <c r="L11049" s="47">
        <v>1</v>
      </c>
      <c r="M11049" s="47">
        <f>VLOOKUP(I11049,PGStock[],6,FALSE)</f>
        <v>100</v>
      </c>
      <c r="N11049" s="47">
        <f>+PGSales!$L11049*PGSales!$M11049</f>
        <v>100</v>
      </c>
    </row>
    <row r="11050" spans="1:14" hidden="1" x14ac:dyDescent="0.25">
      <c r="A11050" s="77">
        <f t="shared" si="1270"/>
        <v>2025</v>
      </c>
      <c r="B11050" s="77">
        <f t="shared" si="1271"/>
        <v>9</v>
      </c>
      <c r="C11050" s="73">
        <v>45929</v>
      </c>
      <c r="D11050" s="79" t="s">
        <v>885</v>
      </c>
      <c r="E11050" s="80" t="s">
        <v>1072</v>
      </c>
      <c r="F11050" s="81" t="str">
        <f>VLOOKUP(E11050,Customer[],2,FALSE)</f>
        <v>Thar Htet San</v>
      </c>
      <c r="G11050" s="69" t="str">
        <f>VLOOKUP(E11050,Customer[],3,FALSE)</f>
        <v>Tan Gyi Rd</v>
      </c>
      <c r="H11050" s="69" t="str">
        <f>VLOOKUP(E11050,Customer[],4,FALSE)</f>
        <v xml:space="preserve">Shwepyithar </v>
      </c>
      <c r="I11050" s="48" t="s">
        <v>958</v>
      </c>
      <c r="J11050" s="82" t="str">
        <f>VLOOKUP(I11050,PGStock[],2,FALSE)</f>
        <v>Shwe Man 680ml</v>
      </c>
      <c r="K11050" s="71">
        <f>VLOOKUP(I11050,PGStock[],3,FALSE)</f>
        <v>0.68</v>
      </c>
      <c r="L11050" s="47">
        <v>1</v>
      </c>
      <c r="M11050" s="47">
        <f>VLOOKUP(I11050,PGStock[],6,FALSE)</f>
        <v>100</v>
      </c>
      <c r="N11050" s="47">
        <f>+PGSales!$L11050*PGSales!$M11050</f>
        <v>100</v>
      </c>
    </row>
    <row r="11051" spans="1:14" hidden="1" x14ac:dyDescent="0.25">
      <c r="A11051" s="77">
        <f t="shared" ref="A11051:A11258" si="1274">YEAR(C11051)</f>
        <v>2025</v>
      </c>
      <c r="B11051" s="77">
        <f t="shared" ref="B11051:B11258" si="1275">MONTH(C11051)</f>
        <v>9</v>
      </c>
      <c r="C11051" s="73">
        <v>45929</v>
      </c>
      <c r="D11051" s="79" t="s">
        <v>885</v>
      </c>
      <c r="E11051" s="80" t="s">
        <v>1072</v>
      </c>
      <c r="F11051" s="81" t="str">
        <f>VLOOKUP(E11051,Customer[],2,FALSE)</f>
        <v>Thar Htet San</v>
      </c>
      <c r="G11051" s="69" t="str">
        <f>VLOOKUP(E11051,Customer[],3,FALSE)</f>
        <v>Tan Gyi Rd</v>
      </c>
      <c r="H11051" s="69" t="str">
        <f>VLOOKUP(E11051,Customer[],4,FALSE)</f>
        <v xml:space="preserve">Shwepyithar </v>
      </c>
      <c r="I11051" s="48" t="s">
        <v>959</v>
      </c>
      <c r="J11051" s="82" t="str">
        <f>VLOOKUP(I11051,PGStock[],2,FALSE)</f>
        <v>Shwe Man ကော်ဗူး (1 Liter)</v>
      </c>
      <c r="K11051" s="71">
        <f>VLOOKUP(I11051,PGStock[],3,FALSE)</f>
        <v>1</v>
      </c>
      <c r="L11051" s="47">
        <v>1</v>
      </c>
      <c r="M11051" s="47">
        <f>VLOOKUP(I11051,PGStock[],6,FALSE)</f>
        <v>100</v>
      </c>
      <c r="N11051" s="47">
        <f>+PGSales!$L11051*PGSales!$M11051</f>
        <v>100</v>
      </c>
    </row>
    <row r="11052" spans="1:14" hidden="1" x14ac:dyDescent="0.25">
      <c r="A11052" s="77">
        <f t="shared" si="1274"/>
        <v>2025</v>
      </c>
      <c r="B11052" s="77">
        <f t="shared" si="1275"/>
        <v>9</v>
      </c>
      <c r="C11052" s="73">
        <v>45929</v>
      </c>
      <c r="D11052" s="79" t="s">
        <v>66</v>
      </c>
      <c r="E11052" s="80" t="s">
        <v>177</v>
      </c>
      <c r="F11052" s="81" t="str">
        <f>VLOOKUP(E11052,Customer[],2,FALSE)</f>
        <v>NI Ni Poe poe</v>
      </c>
      <c r="G11052" s="69" t="str">
        <f>VLOOKUP(E11052,Customer[],3,FALSE)</f>
        <v>Ye Yanaing Rd</v>
      </c>
      <c r="H11052" s="69" t="str">
        <f>VLOOKUP(E11052,Customer[],4,FALSE)</f>
        <v xml:space="preserve">Shwepyithar </v>
      </c>
      <c r="I11052" s="48" t="s">
        <v>959</v>
      </c>
      <c r="J11052" s="82" t="str">
        <f>VLOOKUP(I11052,PGStock[],2,FALSE)</f>
        <v>Shwe Man ကော်ဗူး (1 Liter)</v>
      </c>
      <c r="K11052" s="71">
        <f>VLOOKUP(I11052,PGStock[],3,FALSE)</f>
        <v>1</v>
      </c>
      <c r="L11052" s="47">
        <v>1</v>
      </c>
      <c r="M11052" s="47">
        <f>VLOOKUP(I11052,PGStock[],6,FALSE)</f>
        <v>100</v>
      </c>
      <c r="N11052" s="47">
        <f>+PGSales!$L11052*PGSales!$M11052</f>
        <v>100</v>
      </c>
    </row>
    <row r="11053" spans="1:14" hidden="1" x14ac:dyDescent="0.25">
      <c r="A11053" s="77">
        <f t="shared" si="1274"/>
        <v>2025</v>
      </c>
      <c r="B11053" s="77">
        <f t="shared" si="1275"/>
        <v>9</v>
      </c>
      <c r="C11053" s="73">
        <v>45930</v>
      </c>
      <c r="D11053" s="79" t="s">
        <v>275</v>
      </c>
      <c r="E11053" s="80" t="s">
        <v>276</v>
      </c>
      <c r="F11053" s="81" t="str">
        <f>VLOOKUP(E11053,Customer[],2,FALSE)</f>
        <v>Kyi Thar Oo(1)</v>
      </c>
      <c r="G11053" s="69" t="str">
        <f>VLOOKUP(E11053,Customer[],3,FALSE)</f>
        <v>Poe San Aye St</v>
      </c>
      <c r="H11053" s="69" t="str">
        <f>VLOOKUP(E11053,Customer[],4,FALSE)</f>
        <v>Htan Ta Pin</v>
      </c>
      <c r="I11053" s="48" t="s">
        <v>959</v>
      </c>
      <c r="J11053" s="82" t="str">
        <f>VLOOKUP(I11053,PGStock[],2,FALSE)</f>
        <v>Shwe Man ကော်ဗူး (1 Liter)</v>
      </c>
      <c r="K11053" s="71">
        <f>VLOOKUP(I11053,PGStock[],3,FALSE)</f>
        <v>1</v>
      </c>
      <c r="L11053" s="47">
        <v>4</v>
      </c>
      <c r="M11053" s="47">
        <f>VLOOKUP(I11053,PGStock[],6,FALSE)</f>
        <v>100</v>
      </c>
      <c r="N11053" s="47">
        <f>+PGSales!$L11053*PGSales!$M11053</f>
        <v>400</v>
      </c>
    </row>
    <row r="11054" spans="1:14" hidden="1" x14ac:dyDescent="0.25">
      <c r="A11054" s="77">
        <f t="shared" si="1274"/>
        <v>2025</v>
      </c>
      <c r="B11054" s="77">
        <f t="shared" si="1275"/>
        <v>9</v>
      </c>
      <c r="C11054" s="73">
        <v>45930</v>
      </c>
      <c r="D11054" s="79" t="s">
        <v>70</v>
      </c>
      <c r="E11054" s="80" t="s">
        <v>1154</v>
      </c>
      <c r="F11054" s="81" t="str">
        <f>VLOOKUP(E11054,Customer[],2,FALSE)</f>
        <v>TheinThan</v>
      </c>
      <c r="G11054" s="69" t="str">
        <f>VLOOKUP(E11054,Customer[],3,FALSE)</f>
        <v>Kyat kanar</v>
      </c>
      <c r="H11054" s="69" t="str">
        <f>VLOOKUP(E11054,Customer[],4,FALSE)</f>
        <v>Htan Ta Pin</v>
      </c>
      <c r="I11054" s="48" t="s">
        <v>958</v>
      </c>
      <c r="J11054" s="82" t="str">
        <f>VLOOKUP(I11054,PGStock[],2,FALSE)</f>
        <v>Shwe Man 680ml</v>
      </c>
      <c r="K11054" s="71">
        <f>VLOOKUP(I11054,PGStock[],3,FALSE)</f>
        <v>0.68</v>
      </c>
      <c r="L11054" s="47">
        <v>1</v>
      </c>
      <c r="M11054" s="47">
        <f>VLOOKUP(I11054,PGStock[],6,FALSE)</f>
        <v>100</v>
      </c>
      <c r="N11054" s="47">
        <f>+PGSales!$L11054*PGSales!$M11054</f>
        <v>100</v>
      </c>
    </row>
    <row r="11055" spans="1:14" hidden="1" x14ac:dyDescent="0.25">
      <c r="A11055" s="77">
        <f t="shared" si="1274"/>
        <v>2025</v>
      </c>
      <c r="B11055" s="77">
        <f t="shared" si="1275"/>
        <v>9</v>
      </c>
      <c r="C11055" s="73">
        <v>45930</v>
      </c>
      <c r="D11055" s="79" t="s">
        <v>70</v>
      </c>
      <c r="E11055" s="80" t="s">
        <v>1154</v>
      </c>
      <c r="F11055" s="81" t="str">
        <f>VLOOKUP(E11055,Customer[],2,FALSE)</f>
        <v>TheinThan</v>
      </c>
      <c r="G11055" s="69" t="str">
        <f>VLOOKUP(E11055,Customer[],3,FALSE)</f>
        <v>Kyat kanar</v>
      </c>
      <c r="H11055" s="69" t="str">
        <f>VLOOKUP(E11055,Customer[],4,FALSE)</f>
        <v>Htan Ta Pin</v>
      </c>
      <c r="I11055" s="48" t="s">
        <v>959</v>
      </c>
      <c r="J11055" s="82" t="str">
        <f>VLOOKUP(I11055,PGStock[],2,FALSE)</f>
        <v>Shwe Man ကော်ဗူး (1 Liter)</v>
      </c>
      <c r="K11055" s="71">
        <f>VLOOKUP(I11055,PGStock[],3,FALSE)</f>
        <v>1</v>
      </c>
      <c r="L11055" s="47">
        <v>10</v>
      </c>
      <c r="M11055" s="47">
        <f>VLOOKUP(I11055,PGStock[],6,FALSE)</f>
        <v>100</v>
      </c>
      <c r="N11055" s="47">
        <f>+PGSales!$L11055*PGSales!$M11055</f>
        <v>1000</v>
      </c>
    </row>
    <row r="11056" spans="1:14" hidden="1" x14ac:dyDescent="0.25">
      <c r="A11056" s="77">
        <f t="shared" si="1274"/>
        <v>2025</v>
      </c>
      <c r="B11056" s="77">
        <f t="shared" si="1275"/>
        <v>9</v>
      </c>
      <c r="C11056" s="73">
        <v>45930</v>
      </c>
      <c r="D11056" s="79" t="s">
        <v>68</v>
      </c>
      <c r="E11056" s="80" t="s">
        <v>271</v>
      </c>
      <c r="F11056" s="81" t="str">
        <f>VLOOKUP(E11056,Customer[],2,FALSE)</f>
        <v>Lapyae Wunn</v>
      </c>
      <c r="G11056" s="69" t="str">
        <f>VLOOKUP(E11056,Customer[],3,FALSE)</f>
        <v>West Yangon University Rd</v>
      </c>
      <c r="H11056" s="69" t="str">
        <f>VLOOKUP(E11056,Customer[],4,FALSE)</f>
        <v>Htan Ta Pin</v>
      </c>
      <c r="I11056" s="48" t="s">
        <v>959</v>
      </c>
      <c r="J11056" s="82" t="str">
        <f>VLOOKUP(I11056,PGStock[],2,FALSE)</f>
        <v>Shwe Man ကော်ဗူး (1 Liter)</v>
      </c>
      <c r="K11056" s="71">
        <f>VLOOKUP(I11056,PGStock[],3,FALSE)</f>
        <v>1</v>
      </c>
      <c r="L11056" s="47">
        <v>12</v>
      </c>
      <c r="M11056" s="47">
        <f>VLOOKUP(I11056,PGStock[],6,FALSE)</f>
        <v>100</v>
      </c>
      <c r="N11056" s="47">
        <f>+PGSales!$L11056*PGSales!$M11056</f>
        <v>1200</v>
      </c>
    </row>
    <row r="11057" spans="1:14" hidden="1" x14ac:dyDescent="0.25">
      <c r="A11057" s="77">
        <f t="shared" ref="A11057:A11068" si="1276">YEAR(C11057)</f>
        <v>2025</v>
      </c>
      <c r="B11057" s="77">
        <f t="shared" ref="B11057:B11068" si="1277">MONTH(C11057)</f>
        <v>9</v>
      </c>
      <c r="C11057" s="73">
        <v>45930</v>
      </c>
      <c r="D11057" s="79" t="s">
        <v>74</v>
      </c>
      <c r="E11057" s="80" t="s">
        <v>1156</v>
      </c>
      <c r="F11057" s="81" t="str">
        <f>VLOOKUP(E11057,Customer[],2,FALSE)</f>
        <v>Kaung kin ka</v>
      </c>
      <c r="G11057" s="69" t="str">
        <f>VLOOKUP(E11057,Customer[],3,FALSE)</f>
        <v>Kyat kanar</v>
      </c>
      <c r="H11057" s="69" t="str">
        <f>VLOOKUP(E11057,Customer[],4,FALSE)</f>
        <v>Htan Ta Pin</v>
      </c>
      <c r="I11057" s="48" t="s">
        <v>958</v>
      </c>
      <c r="J11057" s="82" t="str">
        <f>VLOOKUP(I11057,PGStock[],2,FALSE)</f>
        <v>Shwe Man 680ml</v>
      </c>
      <c r="K11057" s="71">
        <f>VLOOKUP(I11057,PGStock[],3,FALSE)</f>
        <v>0.68</v>
      </c>
      <c r="L11057" s="47">
        <v>1</v>
      </c>
      <c r="M11057" s="47">
        <f>VLOOKUP(I11057,PGStock[],6,FALSE)</f>
        <v>100</v>
      </c>
      <c r="N11057" s="47">
        <f>+PGSales!$L11057*PGSales!$M11057</f>
        <v>100</v>
      </c>
    </row>
    <row r="11058" spans="1:14" hidden="1" x14ac:dyDescent="0.25">
      <c r="A11058" s="77">
        <f t="shared" si="1276"/>
        <v>2025</v>
      </c>
      <c r="B11058" s="77">
        <f t="shared" si="1277"/>
        <v>9</v>
      </c>
      <c r="C11058" s="73">
        <v>45930</v>
      </c>
      <c r="D11058" s="79" t="s">
        <v>74</v>
      </c>
      <c r="E11058" s="80" t="s">
        <v>1156</v>
      </c>
      <c r="F11058" s="81" t="str">
        <f>VLOOKUP(E11058,Customer[],2,FALSE)</f>
        <v>Kaung kin ka</v>
      </c>
      <c r="G11058" s="69" t="str">
        <f>VLOOKUP(E11058,Customer[],3,FALSE)</f>
        <v>Kyat kanar</v>
      </c>
      <c r="H11058" s="69" t="str">
        <f>VLOOKUP(E11058,Customer[],4,FALSE)</f>
        <v>Htan Ta Pin</v>
      </c>
      <c r="I11058" s="48" t="s">
        <v>959</v>
      </c>
      <c r="J11058" s="82" t="str">
        <f>VLOOKUP(I11058,PGStock[],2,FALSE)</f>
        <v>Shwe Man ကော်ဗူး (1 Liter)</v>
      </c>
      <c r="K11058" s="71">
        <f>VLOOKUP(I11058,PGStock[],3,FALSE)</f>
        <v>1</v>
      </c>
      <c r="L11058" s="47">
        <v>2</v>
      </c>
      <c r="M11058" s="47">
        <f>VLOOKUP(I11058,PGStock[],6,FALSE)</f>
        <v>100</v>
      </c>
      <c r="N11058" s="47">
        <f>+PGSales!$L11058*PGSales!$M11058</f>
        <v>200</v>
      </c>
    </row>
    <row r="11059" spans="1:14" hidden="1" x14ac:dyDescent="0.25">
      <c r="A11059" s="77">
        <f t="shared" si="1276"/>
        <v>2025</v>
      </c>
      <c r="B11059" s="77">
        <f t="shared" si="1277"/>
        <v>9</v>
      </c>
      <c r="C11059" s="73">
        <v>45930</v>
      </c>
      <c r="D11059" s="79" t="s">
        <v>878</v>
      </c>
      <c r="E11059" s="80" t="s">
        <v>1158</v>
      </c>
      <c r="F11059" s="81" t="str">
        <f>VLOOKUP(E11059,Customer[],2,FALSE)</f>
        <v>Paing</v>
      </c>
      <c r="G11059" s="69" t="str">
        <f>VLOOKUP(E11059,Customer[],3,FALSE)</f>
        <v>Kyat kanar</v>
      </c>
      <c r="H11059" s="69" t="str">
        <f>VLOOKUP(E11059,Customer[],4,FALSE)</f>
        <v>Htan Ta Pin</v>
      </c>
      <c r="I11059" s="48" t="s">
        <v>958</v>
      </c>
      <c r="J11059" s="82" t="str">
        <f>VLOOKUP(I11059,PGStock[],2,FALSE)</f>
        <v>Shwe Man 680ml</v>
      </c>
      <c r="K11059" s="71">
        <f>VLOOKUP(I11059,PGStock[],3,FALSE)</f>
        <v>0.68</v>
      </c>
      <c r="L11059" s="47">
        <v>3</v>
      </c>
      <c r="M11059" s="47">
        <f>VLOOKUP(I11059,PGStock[],6,FALSE)</f>
        <v>100</v>
      </c>
      <c r="N11059" s="47">
        <f>+PGSales!$L11059*PGSales!$M11059</f>
        <v>300</v>
      </c>
    </row>
    <row r="11060" spans="1:14" hidden="1" x14ac:dyDescent="0.25">
      <c r="A11060" s="77">
        <f t="shared" si="1276"/>
        <v>2025</v>
      </c>
      <c r="B11060" s="77">
        <f t="shared" si="1277"/>
        <v>9</v>
      </c>
      <c r="C11060" s="73">
        <v>45930</v>
      </c>
      <c r="D11060" s="79" t="s">
        <v>878</v>
      </c>
      <c r="E11060" s="80" t="s">
        <v>1158</v>
      </c>
      <c r="F11060" s="81" t="str">
        <f>VLOOKUP(E11060,Customer[],2,FALSE)</f>
        <v>Paing</v>
      </c>
      <c r="G11060" s="69" t="str">
        <f>VLOOKUP(E11060,Customer[],3,FALSE)</f>
        <v>Kyat kanar</v>
      </c>
      <c r="H11060" s="69" t="str">
        <f>VLOOKUP(E11060,Customer[],4,FALSE)</f>
        <v>Htan Ta Pin</v>
      </c>
      <c r="I11060" s="48" t="s">
        <v>959</v>
      </c>
      <c r="J11060" s="82" t="str">
        <f>VLOOKUP(I11060,PGStock[],2,FALSE)</f>
        <v>Shwe Man ကော်ဗူး (1 Liter)</v>
      </c>
      <c r="K11060" s="71">
        <f>VLOOKUP(I11060,PGStock[],3,FALSE)</f>
        <v>1</v>
      </c>
      <c r="L11060" s="47">
        <v>6</v>
      </c>
      <c r="M11060" s="47">
        <f>VLOOKUP(I11060,PGStock[],6,FALSE)</f>
        <v>100</v>
      </c>
      <c r="N11060" s="47">
        <f>+PGSales!$L11060*PGSales!$M11060</f>
        <v>600</v>
      </c>
    </row>
    <row r="11061" spans="1:14" hidden="1" x14ac:dyDescent="0.25">
      <c r="A11061" s="77">
        <f t="shared" si="1276"/>
        <v>2025</v>
      </c>
      <c r="B11061" s="77">
        <f t="shared" si="1277"/>
        <v>9</v>
      </c>
      <c r="C11061" s="73">
        <v>45930</v>
      </c>
      <c r="D11061" s="79" t="s">
        <v>4</v>
      </c>
      <c r="E11061" s="80" t="s">
        <v>1159</v>
      </c>
      <c r="F11061" s="81" t="str">
        <f>VLOOKUP(E11061,Customer[],2,FALSE)</f>
        <v>Chat Chin Pyae</v>
      </c>
      <c r="G11061" s="69" t="str">
        <f>VLOOKUP(E11061,Customer[],3,FALSE)</f>
        <v>Lan Sone</v>
      </c>
      <c r="H11061" s="69" t="str">
        <f>VLOOKUP(E11061,Customer[],4,FALSE)</f>
        <v>Htan Ta Pin</v>
      </c>
      <c r="I11061" s="48" t="s">
        <v>959</v>
      </c>
      <c r="J11061" s="82" t="str">
        <f>VLOOKUP(I11061,PGStock[],2,FALSE)</f>
        <v>Shwe Man ကော်ဗူး (1 Liter)</v>
      </c>
      <c r="K11061" s="71">
        <f>VLOOKUP(I11061,PGStock[],3,FALSE)</f>
        <v>1</v>
      </c>
      <c r="L11061" s="47">
        <v>2</v>
      </c>
      <c r="M11061" s="47">
        <f>VLOOKUP(I11061,PGStock[],6,FALSE)</f>
        <v>100</v>
      </c>
      <c r="N11061" s="47">
        <f>+PGSales!$L11061*PGSales!$M11061</f>
        <v>200</v>
      </c>
    </row>
    <row r="11062" spans="1:14" hidden="1" x14ac:dyDescent="0.25">
      <c r="A11062" s="77">
        <f t="shared" si="1276"/>
        <v>2025</v>
      </c>
      <c r="B11062" s="77">
        <f t="shared" si="1277"/>
        <v>9</v>
      </c>
      <c r="C11062" s="73">
        <v>45930</v>
      </c>
      <c r="D11062" s="79" t="s">
        <v>115</v>
      </c>
      <c r="E11062" s="80" t="s">
        <v>1160</v>
      </c>
      <c r="F11062" s="81" t="str">
        <f>VLOOKUP(E11062,Customer[],2,FALSE)</f>
        <v>Kaung Su Thit</v>
      </c>
      <c r="G11062" s="69" t="str">
        <f>VLOOKUP(E11062,Customer[],3,FALSE)</f>
        <v>Spal (2) Rd</v>
      </c>
      <c r="H11062" s="69" t="str">
        <f>VLOOKUP(E11062,Customer[],4,FALSE)</f>
        <v>Mangalardon</v>
      </c>
      <c r="I11062" s="48" t="s">
        <v>958</v>
      </c>
      <c r="J11062" s="82" t="str">
        <f>VLOOKUP(I11062,PGStock[],2,FALSE)</f>
        <v>Shwe Man 680ml</v>
      </c>
      <c r="K11062" s="71">
        <f>VLOOKUP(I11062,PGStock[],3,FALSE)</f>
        <v>0.68</v>
      </c>
      <c r="L11062" s="47">
        <v>1</v>
      </c>
      <c r="M11062" s="47">
        <f>VLOOKUP(I11062,PGStock[],6,FALSE)</f>
        <v>100</v>
      </c>
      <c r="N11062" s="47">
        <f>+PGSales!$L11062*PGSales!$M11062</f>
        <v>100</v>
      </c>
    </row>
    <row r="11063" spans="1:14" hidden="1" x14ac:dyDescent="0.25">
      <c r="A11063" s="77">
        <f t="shared" si="1276"/>
        <v>2025</v>
      </c>
      <c r="B11063" s="77">
        <f t="shared" si="1277"/>
        <v>9</v>
      </c>
      <c r="C11063" s="73">
        <v>45930</v>
      </c>
      <c r="D11063" s="79" t="s">
        <v>109</v>
      </c>
      <c r="E11063" s="80" t="s">
        <v>1161</v>
      </c>
      <c r="F11063" s="81" t="str">
        <f>VLOOKUP(E11063,Customer[],2,FALSE)</f>
        <v>Aswe Taw</v>
      </c>
      <c r="G11063" s="69" t="str">
        <f>VLOOKUP(E11063,Customer[],3,FALSE)</f>
        <v>Moe maka Rd</v>
      </c>
      <c r="H11063" s="69" t="str">
        <f>VLOOKUP(E11063,Customer[],4,FALSE)</f>
        <v>Mangalardon</v>
      </c>
      <c r="I11063" s="48" t="s">
        <v>958</v>
      </c>
      <c r="J11063" s="82" t="str">
        <f>VLOOKUP(I11063,PGStock[],2,FALSE)</f>
        <v>Shwe Man 680ml</v>
      </c>
      <c r="K11063" s="71">
        <f>VLOOKUP(I11063,PGStock[],3,FALSE)</f>
        <v>0.68</v>
      </c>
      <c r="L11063" s="47">
        <v>6</v>
      </c>
      <c r="M11063" s="47">
        <f>VLOOKUP(I11063,PGStock[],6,FALSE)</f>
        <v>100</v>
      </c>
      <c r="N11063" s="47">
        <f>+PGSales!$L11063*PGSales!$M11063</f>
        <v>600</v>
      </c>
    </row>
    <row r="11064" spans="1:14" hidden="1" x14ac:dyDescent="0.25">
      <c r="A11064" s="77">
        <f t="shared" si="1276"/>
        <v>2025</v>
      </c>
      <c r="B11064" s="77">
        <f t="shared" si="1277"/>
        <v>9</v>
      </c>
      <c r="C11064" s="73">
        <v>45930</v>
      </c>
      <c r="D11064" s="79" t="s">
        <v>109</v>
      </c>
      <c r="E11064" s="80" t="s">
        <v>1161</v>
      </c>
      <c r="F11064" s="81" t="str">
        <f>VLOOKUP(E11064,Customer[],2,FALSE)</f>
        <v>Aswe Taw</v>
      </c>
      <c r="G11064" s="69" t="str">
        <f>VLOOKUP(E11064,Customer[],3,FALSE)</f>
        <v>Moe maka Rd</v>
      </c>
      <c r="H11064" s="69" t="str">
        <f>VLOOKUP(E11064,Customer[],4,FALSE)</f>
        <v>Mangalardon</v>
      </c>
      <c r="I11064" s="48" t="s">
        <v>959</v>
      </c>
      <c r="J11064" s="82" t="str">
        <f>VLOOKUP(I11064,PGStock[],2,FALSE)</f>
        <v>Shwe Man ကော်ဗူး (1 Liter)</v>
      </c>
      <c r="K11064" s="71">
        <f>VLOOKUP(I11064,PGStock[],3,FALSE)</f>
        <v>1</v>
      </c>
      <c r="L11064" s="47">
        <v>8</v>
      </c>
      <c r="M11064" s="47">
        <f>VLOOKUP(I11064,PGStock[],6,FALSE)</f>
        <v>100</v>
      </c>
      <c r="N11064" s="47">
        <f>+PGSales!$L11064*PGSales!$M11064</f>
        <v>800</v>
      </c>
    </row>
    <row r="11065" spans="1:14" hidden="1" x14ac:dyDescent="0.25">
      <c r="A11065" s="77">
        <f t="shared" si="1276"/>
        <v>2025</v>
      </c>
      <c r="B11065" s="77">
        <f t="shared" si="1277"/>
        <v>9</v>
      </c>
      <c r="C11065" s="73">
        <v>45930</v>
      </c>
      <c r="D11065" s="79" t="s">
        <v>1</v>
      </c>
      <c r="E11065" s="80" t="s">
        <v>917</v>
      </c>
      <c r="F11065" s="81" t="str">
        <f>VLOOKUP(E11065,Customer[],2,FALSE)</f>
        <v>Pann Padauk</v>
      </c>
      <c r="G11065" s="69" t="str">
        <f>VLOOKUP(E11065,Customer[],3,FALSE)</f>
        <v>ThaYaFee Rd</v>
      </c>
      <c r="H11065" s="69" t="str">
        <f>VLOOKUP(E11065,Customer[],4,FALSE)</f>
        <v>Mangalardon</v>
      </c>
      <c r="I11065" s="48" t="s">
        <v>958</v>
      </c>
      <c r="J11065" s="82" t="str">
        <f>VLOOKUP(I11065,PGStock[],2,FALSE)</f>
        <v>Shwe Man 680ml</v>
      </c>
      <c r="K11065" s="71">
        <f>VLOOKUP(I11065,PGStock[],3,FALSE)</f>
        <v>0.68</v>
      </c>
      <c r="L11065" s="47">
        <v>4</v>
      </c>
      <c r="M11065" s="47">
        <f>VLOOKUP(I11065,PGStock[],6,FALSE)</f>
        <v>100</v>
      </c>
      <c r="N11065" s="47">
        <f>+PGSales!$L11065*PGSales!$M11065</f>
        <v>400</v>
      </c>
    </row>
    <row r="11066" spans="1:14" hidden="1" x14ac:dyDescent="0.25">
      <c r="A11066" s="77">
        <f t="shared" si="1276"/>
        <v>2025</v>
      </c>
      <c r="B11066" s="77">
        <f t="shared" si="1277"/>
        <v>9</v>
      </c>
      <c r="C11066" s="73">
        <v>45930</v>
      </c>
      <c r="D11066" s="79" t="s">
        <v>1</v>
      </c>
      <c r="E11066" s="80" t="s">
        <v>917</v>
      </c>
      <c r="F11066" s="81" t="str">
        <f>VLOOKUP(E11066,Customer[],2,FALSE)</f>
        <v>Pann Padauk</v>
      </c>
      <c r="G11066" s="69" t="str">
        <f>VLOOKUP(E11066,Customer[],3,FALSE)</f>
        <v>ThaYaFee Rd</v>
      </c>
      <c r="H11066" s="69" t="str">
        <f>VLOOKUP(E11066,Customer[],4,FALSE)</f>
        <v>Mangalardon</v>
      </c>
      <c r="I11066" s="48" t="s">
        <v>959</v>
      </c>
      <c r="J11066" s="82" t="str">
        <f>VLOOKUP(I11066,PGStock[],2,FALSE)</f>
        <v>Shwe Man ကော်ဗူး (1 Liter)</v>
      </c>
      <c r="K11066" s="71">
        <f>VLOOKUP(I11066,PGStock[],3,FALSE)</f>
        <v>1</v>
      </c>
      <c r="L11066" s="47">
        <v>1</v>
      </c>
      <c r="M11066" s="47">
        <f>VLOOKUP(I11066,PGStock[],6,FALSE)</f>
        <v>100</v>
      </c>
      <c r="N11066" s="47">
        <f>+PGSales!$L11066*PGSales!$M11066</f>
        <v>100</v>
      </c>
    </row>
    <row r="11067" spans="1:14" hidden="1" x14ac:dyDescent="0.25">
      <c r="A11067" s="77">
        <f t="shared" si="1276"/>
        <v>2025</v>
      </c>
      <c r="B11067" s="77">
        <f t="shared" si="1277"/>
        <v>9</v>
      </c>
      <c r="C11067" s="73">
        <v>45930</v>
      </c>
      <c r="D11067" s="79" t="s">
        <v>2</v>
      </c>
      <c r="E11067" s="80" t="s">
        <v>757</v>
      </c>
      <c r="F11067" s="81" t="str">
        <f>VLOOKUP(E11067,Customer[],2,FALSE)</f>
        <v>Shwe Layoung</v>
      </c>
      <c r="G11067" s="69" t="str">
        <f>VLOOKUP(E11067,Customer[],3,FALSE)</f>
        <v>Aung mae Tharyar Rd</v>
      </c>
      <c r="H11067" s="69" t="str">
        <f>VLOOKUP(E11067,Customer[],4,FALSE)</f>
        <v>Mangalardon</v>
      </c>
      <c r="I11067" s="48" t="s">
        <v>958</v>
      </c>
      <c r="J11067" s="82" t="str">
        <f>VLOOKUP(I11067,PGStock[],2,FALSE)</f>
        <v>Shwe Man 680ml</v>
      </c>
      <c r="K11067" s="71">
        <f>VLOOKUP(I11067,PGStock[],3,FALSE)</f>
        <v>0.68</v>
      </c>
      <c r="L11067" s="47">
        <v>2</v>
      </c>
      <c r="M11067" s="47">
        <f>VLOOKUP(I11067,PGStock[],6,FALSE)</f>
        <v>100</v>
      </c>
      <c r="N11067" s="47">
        <f>+PGSales!$L11067*PGSales!$M11067</f>
        <v>200</v>
      </c>
    </row>
    <row r="11068" spans="1:14" hidden="1" x14ac:dyDescent="0.25">
      <c r="A11068" s="77">
        <f t="shared" si="1276"/>
        <v>2025</v>
      </c>
      <c r="B11068" s="77">
        <f t="shared" si="1277"/>
        <v>9</v>
      </c>
      <c r="C11068" s="73">
        <v>45930</v>
      </c>
      <c r="D11068" s="79" t="s">
        <v>2</v>
      </c>
      <c r="E11068" s="80" t="s">
        <v>757</v>
      </c>
      <c r="F11068" s="81" t="str">
        <f>VLOOKUP(E11068,Customer[],2,FALSE)</f>
        <v>Shwe Layoung</v>
      </c>
      <c r="G11068" s="69" t="str">
        <f>VLOOKUP(E11068,Customer[],3,FALSE)</f>
        <v>Aung mae Tharyar Rd</v>
      </c>
      <c r="H11068" s="69" t="str">
        <f>VLOOKUP(E11068,Customer[],4,FALSE)</f>
        <v>Mangalardon</v>
      </c>
      <c r="I11068" s="48" t="s">
        <v>959</v>
      </c>
      <c r="J11068" s="82" t="str">
        <f>VLOOKUP(I11068,PGStock[],2,FALSE)</f>
        <v>Shwe Man ကော်ဗူး (1 Liter)</v>
      </c>
      <c r="K11068" s="71">
        <f>VLOOKUP(I11068,PGStock[],3,FALSE)</f>
        <v>1</v>
      </c>
      <c r="L11068" s="47">
        <v>2</v>
      </c>
      <c r="M11068" s="47">
        <f>VLOOKUP(I11068,PGStock[],6,FALSE)</f>
        <v>100</v>
      </c>
      <c r="N11068" s="47">
        <f>+PGSales!$L11068*PGSales!$M11068</f>
        <v>200</v>
      </c>
    </row>
    <row r="11069" spans="1:14" hidden="1" x14ac:dyDescent="0.25">
      <c r="A11069" s="77">
        <f t="shared" ref="A11069:A11152" si="1278">YEAR(C11069)</f>
        <v>2025</v>
      </c>
      <c r="B11069" s="77">
        <f t="shared" ref="B11069:B11152" si="1279">MONTH(C11069)</f>
        <v>9</v>
      </c>
      <c r="C11069" s="73">
        <v>45930</v>
      </c>
      <c r="D11069" s="79" t="s">
        <v>62</v>
      </c>
      <c r="E11069" s="80" t="s">
        <v>758</v>
      </c>
      <c r="F11069" s="81" t="str">
        <f>VLOOKUP(E11069,Customer[],2,FALSE)</f>
        <v>Shwe Paler</v>
      </c>
      <c r="G11069" s="69" t="str">
        <f>VLOOKUP(E11069,Customer[],3,FALSE)</f>
        <v>Aung Thapay Rd</v>
      </c>
      <c r="H11069" s="69" t="str">
        <f>VLOOKUP(E11069,Customer[],4,FALSE)</f>
        <v>Mangalardon</v>
      </c>
      <c r="I11069" s="48" t="s">
        <v>958</v>
      </c>
      <c r="J11069" s="82" t="str">
        <f>VLOOKUP(I11069,PGStock[],2,FALSE)</f>
        <v>Shwe Man 680ml</v>
      </c>
      <c r="K11069" s="71">
        <f>VLOOKUP(I11069,PGStock[],3,FALSE)</f>
        <v>0.68</v>
      </c>
      <c r="L11069" s="47">
        <v>6</v>
      </c>
      <c r="M11069" s="47">
        <f>VLOOKUP(I11069,PGStock[],6,FALSE)</f>
        <v>100</v>
      </c>
      <c r="N11069" s="47">
        <f>+PGSales!$L11069*PGSales!$M11069</f>
        <v>600</v>
      </c>
    </row>
    <row r="11070" spans="1:14" hidden="1" x14ac:dyDescent="0.25">
      <c r="A11070" s="77">
        <f t="shared" si="1278"/>
        <v>2025</v>
      </c>
      <c r="B11070" s="77">
        <f t="shared" si="1279"/>
        <v>9</v>
      </c>
      <c r="C11070" s="73">
        <v>45930</v>
      </c>
      <c r="D11070" s="79" t="s">
        <v>62</v>
      </c>
      <c r="E11070" s="80" t="s">
        <v>758</v>
      </c>
      <c r="F11070" s="81" t="str">
        <f>VLOOKUP(E11070,Customer[],2,FALSE)</f>
        <v>Shwe Paler</v>
      </c>
      <c r="G11070" s="69" t="str">
        <f>VLOOKUP(E11070,Customer[],3,FALSE)</f>
        <v>Aung Thapay Rd</v>
      </c>
      <c r="H11070" s="69" t="str">
        <f>VLOOKUP(E11070,Customer[],4,FALSE)</f>
        <v>Mangalardon</v>
      </c>
      <c r="I11070" s="48" t="s">
        <v>959</v>
      </c>
      <c r="J11070" s="82" t="str">
        <f>VLOOKUP(I11070,PGStock[],2,FALSE)</f>
        <v>Shwe Man ကော်ဗူး (1 Liter)</v>
      </c>
      <c r="K11070" s="71">
        <f>VLOOKUP(I11070,PGStock[],3,FALSE)</f>
        <v>1</v>
      </c>
      <c r="L11070" s="47">
        <v>6</v>
      </c>
      <c r="M11070" s="47">
        <f>VLOOKUP(I11070,PGStock[],6,FALSE)</f>
        <v>100</v>
      </c>
      <c r="N11070" s="47">
        <f>+PGSales!$L11070*PGSales!$M11070</f>
        <v>600</v>
      </c>
    </row>
    <row r="11071" spans="1:14" hidden="1" x14ac:dyDescent="0.25">
      <c r="A11071" s="77">
        <f t="shared" si="1278"/>
        <v>2025</v>
      </c>
      <c r="B11071" s="77">
        <f t="shared" si="1279"/>
        <v>9</v>
      </c>
      <c r="C11071" s="73">
        <v>45930</v>
      </c>
      <c r="D11071" s="79" t="s">
        <v>131</v>
      </c>
      <c r="E11071" s="80" t="s">
        <v>1162</v>
      </c>
      <c r="F11071" s="81" t="str">
        <f>VLOOKUP(E11071,Customer[],2,FALSE)</f>
        <v>Wai Liund Phyo</v>
      </c>
      <c r="G11071" s="69" t="str">
        <f>VLOOKUP(E11071,Customer[],3,FALSE)</f>
        <v>Nweni Rd</v>
      </c>
      <c r="H11071" s="69" t="str">
        <f>VLOOKUP(E11071,Customer[],4,FALSE)</f>
        <v>Mangalardon</v>
      </c>
      <c r="I11071" s="48" t="s">
        <v>958</v>
      </c>
      <c r="J11071" s="82" t="str">
        <f>VLOOKUP(I11071,PGStock[],2,FALSE)</f>
        <v>Shwe Man 680ml</v>
      </c>
      <c r="K11071" s="71">
        <f>VLOOKUP(I11071,PGStock[],3,FALSE)</f>
        <v>0.68</v>
      </c>
      <c r="L11071" s="47">
        <v>6</v>
      </c>
      <c r="M11071" s="47">
        <f>VLOOKUP(I11071,PGStock[],6,FALSE)</f>
        <v>100</v>
      </c>
      <c r="N11071" s="47">
        <f>+PGSales!$L11071*PGSales!$M11071</f>
        <v>600</v>
      </c>
    </row>
    <row r="11072" spans="1:14" hidden="1" x14ac:dyDescent="0.25">
      <c r="A11072" s="77">
        <f t="shared" si="1278"/>
        <v>2025</v>
      </c>
      <c r="B11072" s="77">
        <f t="shared" si="1279"/>
        <v>9</v>
      </c>
      <c r="C11072" s="73">
        <v>45930</v>
      </c>
      <c r="D11072" s="79" t="s">
        <v>131</v>
      </c>
      <c r="E11072" s="80" t="s">
        <v>1162</v>
      </c>
      <c r="F11072" s="81" t="str">
        <f>VLOOKUP(E11072,Customer[],2,FALSE)</f>
        <v>Wai Liund Phyo</v>
      </c>
      <c r="G11072" s="69" t="str">
        <f>VLOOKUP(E11072,Customer[],3,FALSE)</f>
        <v>Nweni Rd</v>
      </c>
      <c r="H11072" s="69" t="str">
        <f>VLOOKUP(E11072,Customer[],4,FALSE)</f>
        <v>Mangalardon</v>
      </c>
      <c r="I11072" s="48" t="s">
        <v>959</v>
      </c>
      <c r="J11072" s="82" t="str">
        <f>VLOOKUP(I11072,PGStock[],2,FALSE)</f>
        <v>Shwe Man ကော်ဗူး (1 Liter)</v>
      </c>
      <c r="K11072" s="71">
        <f>VLOOKUP(I11072,PGStock[],3,FALSE)</f>
        <v>1</v>
      </c>
      <c r="L11072" s="47">
        <v>1</v>
      </c>
      <c r="M11072" s="47">
        <f>VLOOKUP(I11072,PGStock[],6,FALSE)</f>
        <v>100</v>
      </c>
      <c r="N11072" s="47">
        <f>+PGSales!$L11072*PGSales!$M11072</f>
        <v>100</v>
      </c>
    </row>
    <row r="11073" spans="1:14" hidden="1" x14ac:dyDescent="0.25">
      <c r="A11073" s="77">
        <f t="shared" si="1278"/>
        <v>2025</v>
      </c>
      <c r="B11073" s="77">
        <f t="shared" si="1279"/>
        <v>9</v>
      </c>
      <c r="C11073" s="73">
        <v>45930</v>
      </c>
      <c r="D11073" s="79" t="s">
        <v>60</v>
      </c>
      <c r="E11073" s="80" t="s">
        <v>778</v>
      </c>
      <c r="F11073" s="81" t="str">
        <f>VLOOKUP(E11073,Customer[],2,FALSE)</f>
        <v>San Thit Oo</v>
      </c>
      <c r="G11073" s="69" t="str">
        <f>VLOOKUP(E11073,Customer[],3,FALSE)</f>
        <v>YanGyi Aung Rd</v>
      </c>
      <c r="H11073" s="69" t="str">
        <f>VLOOKUP(E11073,Customer[],4,FALSE)</f>
        <v xml:space="preserve">Shwepyithar </v>
      </c>
      <c r="I11073" s="48" t="s">
        <v>958</v>
      </c>
      <c r="J11073" s="82" t="str">
        <f>VLOOKUP(I11073,PGStock[],2,FALSE)</f>
        <v>Shwe Man 680ml</v>
      </c>
      <c r="K11073" s="71">
        <f>VLOOKUP(I11073,PGStock[],3,FALSE)</f>
        <v>0.68</v>
      </c>
      <c r="L11073" s="47">
        <v>1</v>
      </c>
      <c r="M11073" s="47">
        <f>VLOOKUP(I11073,PGStock[],6,FALSE)</f>
        <v>100</v>
      </c>
      <c r="N11073" s="47">
        <f>+PGSales!$L11073*PGSales!$M11073</f>
        <v>100</v>
      </c>
    </row>
    <row r="11074" spans="1:14" hidden="1" x14ac:dyDescent="0.25">
      <c r="A11074" s="77">
        <f t="shared" si="1278"/>
        <v>2025</v>
      </c>
      <c r="B11074" s="77">
        <f t="shared" si="1279"/>
        <v>9</v>
      </c>
      <c r="C11074" s="73">
        <v>45930</v>
      </c>
      <c r="D11074" s="79" t="s">
        <v>885</v>
      </c>
      <c r="E11074" s="80" t="s">
        <v>1072</v>
      </c>
      <c r="F11074" s="81" t="str">
        <f>VLOOKUP(E11074,Customer[],2,FALSE)</f>
        <v>Thar Htet San</v>
      </c>
      <c r="G11074" s="69" t="str">
        <f>VLOOKUP(E11074,Customer[],3,FALSE)</f>
        <v>Tan Gyi Rd</v>
      </c>
      <c r="H11074" s="69" t="str">
        <f>VLOOKUP(E11074,Customer[],4,FALSE)</f>
        <v xml:space="preserve">Shwepyithar </v>
      </c>
      <c r="I11074" s="48" t="s">
        <v>958</v>
      </c>
      <c r="J11074" s="82" t="str">
        <f>VLOOKUP(I11074,PGStock[],2,FALSE)</f>
        <v>Shwe Man 680ml</v>
      </c>
      <c r="K11074" s="71">
        <f>VLOOKUP(I11074,PGStock[],3,FALSE)</f>
        <v>0.68</v>
      </c>
      <c r="L11074" s="47">
        <v>1</v>
      </c>
      <c r="M11074" s="47">
        <f>VLOOKUP(I11074,PGStock[],6,FALSE)</f>
        <v>100</v>
      </c>
      <c r="N11074" s="47">
        <f>+PGSales!$L11074*PGSales!$M11074</f>
        <v>100</v>
      </c>
    </row>
    <row r="11075" spans="1:14" hidden="1" x14ac:dyDescent="0.25">
      <c r="A11075" s="77">
        <f t="shared" si="1278"/>
        <v>2025</v>
      </c>
      <c r="B11075" s="77">
        <f t="shared" si="1279"/>
        <v>9</v>
      </c>
      <c r="C11075" s="73">
        <v>45930</v>
      </c>
      <c r="D11075" s="79" t="s">
        <v>885</v>
      </c>
      <c r="E11075" s="80" t="s">
        <v>1072</v>
      </c>
      <c r="F11075" s="81" t="str">
        <f>VLOOKUP(E11075,Customer[],2,FALSE)</f>
        <v>Thar Htet San</v>
      </c>
      <c r="G11075" s="69" t="str">
        <f>VLOOKUP(E11075,Customer[],3,FALSE)</f>
        <v>Tan Gyi Rd</v>
      </c>
      <c r="H11075" s="69" t="str">
        <f>VLOOKUP(E11075,Customer[],4,FALSE)</f>
        <v xml:space="preserve">Shwepyithar </v>
      </c>
      <c r="I11075" s="48" t="s">
        <v>959</v>
      </c>
      <c r="J11075" s="82" t="str">
        <f>VLOOKUP(I11075,PGStock[],2,FALSE)</f>
        <v>Shwe Man ကော်ဗူး (1 Liter)</v>
      </c>
      <c r="K11075" s="71">
        <f>VLOOKUP(I11075,PGStock[],3,FALSE)</f>
        <v>1</v>
      </c>
      <c r="L11075" s="47">
        <v>1</v>
      </c>
      <c r="M11075" s="47">
        <f>VLOOKUP(I11075,PGStock[],6,FALSE)</f>
        <v>100</v>
      </c>
      <c r="N11075" s="47">
        <f>+PGSales!$L11075*PGSales!$M11075</f>
        <v>100</v>
      </c>
    </row>
    <row r="11076" spans="1:14" hidden="1" x14ac:dyDescent="0.25">
      <c r="A11076" s="77">
        <f t="shared" si="1278"/>
        <v>2025</v>
      </c>
      <c r="B11076" s="77">
        <f t="shared" si="1279"/>
        <v>9</v>
      </c>
      <c r="C11076" s="73">
        <v>45930</v>
      </c>
      <c r="D11076" s="79" t="s">
        <v>66</v>
      </c>
      <c r="E11076" s="80" t="s">
        <v>177</v>
      </c>
      <c r="F11076" s="81" t="str">
        <f>VLOOKUP(E11076,Customer[],2,FALSE)</f>
        <v>NI Ni Poe poe</v>
      </c>
      <c r="G11076" s="69" t="str">
        <f>VLOOKUP(E11076,Customer[],3,FALSE)</f>
        <v>Ye Yanaing Rd</v>
      </c>
      <c r="H11076" s="69" t="str">
        <f>VLOOKUP(E11076,Customer[],4,FALSE)</f>
        <v xml:space="preserve">Shwepyithar </v>
      </c>
      <c r="I11076" s="48" t="s">
        <v>959</v>
      </c>
      <c r="J11076" s="82" t="str">
        <f>VLOOKUP(I11076,PGStock[],2,FALSE)</f>
        <v>Shwe Man ကော်ဗူး (1 Liter)</v>
      </c>
      <c r="K11076" s="71">
        <f>VLOOKUP(I11076,PGStock[],3,FALSE)</f>
        <v>1</v>
      </c>
      <c r="L11076" s="47">
        <v>2</v>
      </c>
      <c r="M11076" s="47">
        <f>VLOOKUP(I11076,PGStock[],6,FALSE)</f>
        <v>100</v>
      </c>
      <c r="N11076" s="47">
        <f>+PGSales!$L11076*PGSales!$M11076</f>
        <v>200</v>
      </c>
    </row>
    <row r="11077" spans="1:14" hidden="1" x14ac:dyDescent="0.25">
      <c r="A11077" s="77">
        <f t="shared" si="1278"/>
        <v>2025</v>
      </c>
      <c r="B11077" s="77">
        <f t="shared" si="1279"/>
        <v>10</v>
      </c>
      <c r="C11077" s="73">
        <v>45931</v>
      </c>
      <c r="D11077" s="79" t="s">
        <v>275</v>
      </c>
      <c r="E11077" s="80" t="s">
        <v>276</v>
      </c>
      <c r="F11077" s="81" t="str">
        <f>VLOOKUP(E11077,Customer[],2,FALSE)</f>
        <v>Kyi Thar Oo(1)</v>
      </c>
      <c r="G11077" s="69" t="str">
        <f>VLOOKUP(E11077,Customer[],3,FALSE)</f>
        <v>Poe San Aye St</v>
      </c>
      <c r="H11077" s="69" t="str">
        <f>VLOOKUP(E11077,Customer[],4,FALSE)</f>
        <v>Htan Ta Pin</v>
      </c>
      <c r="I11077" s="48" t="s">
        <v>959</v>
      </c>
      <c r="J11077" s="82" t="str">
        <f>VLOOKUP(I11077,PGStock[],2,FALSE)</f>
        <v>Shwe Man ကော်ဗူး (1 Liter)</v>
      </c>
      <c r="K11077" s="71">
        <f>VLOOKUP(I11077,PGStock[],3,FALSE)</f>
        <v>1</v>
      </c>
      <c r="L11077" s="47">
        <v>4</v>
      </c>
      <c r="M11077" s="47">
        <f>VLOOKUP(I11077,PGStock[],6,FALSE)</f>
        <v>100</v>
      </c>
      <c r="N11077" s="47">
        <f>+PGSales!$L11077*PGSales!$M11077</f>
        <v>400</v>
      </c>
    </row>
    <row r="11078" spans="1:14" hidden="1" x14ac:dyDescent="0.25">
      <c r="A11078" s="77">
        <f t="shared" si="1278"/>
        <v>2025</v>
      </c>
      <c r="B11078" s="77">
        <f t="shared" si="1279"/>
        <v>10</v>
      </c>
      <c r="C11078" s="73">
        <v>45931</v>
      </c>
      <c r="D11078" s="79" t="s">
        <v>70</v>
      </c>
      <c r="E11078" s="80" t="s">
        <v>1066</v>
      </c>
      <c r="F11078" s="81" t="str">
        <f>VLOOKUP(E11078,Customer[],2,FALSE)</f>
        <v xml:space="preserve">Thein Thein </v>
      </c>
      <c r="G11078" s="69" t="str">
        <f>VLOOKUP(E11078,Customer[],3,FALSE)</f>
        <v>Bogo Rd</v>
      </c>
      <c r="H11078" s="69" t="str">
        <f>VLOOKUP(E11078,Customer[],4,FALSE)</f>
        <v>Hlegu</v>
      </c>
      <c r="I11078" s="48" t="s">
        <v>958</v>
      </c>
      <c r="J11078" s="82" t="str">
        <f>VLOOKUP(I11078,PGStock[],2,FALSE)</f>
        <v>Shwe Man 680ml</v>
      </c>
      <c r="K11078" s="71">
        <f>VLOOKUP(I11078,PGStock[],3,FALSE)</f>
        <v>0.68</v>
      </c>
      <c r="L11078" s="47">
        <v>4</v>
      </c>
      <c r="M11078" s="47">
        <f>VLOOKUP(I11078,PGStock[],6,FALSE)</f>
        <v>100</v>
      </c>
      <c r="N11078" s="47">
        <f>+PGSales!$L11078*PGSales!$M11078</f>
        <v>400</v>
      </c>
    </row>
    <row r="11079" spans="1:14" hidden="1" x14ac:dyDescent="0.25">
      <c r="A11079" s="77">
        <f t="shared" si="1278"/>
        <v>2025</v>
      </c>
      <c r="B11079" s="77">
        <f t="shared" si="1279"/>
        <v>10</v>
      </c>
      <c r="C11079" s="73">
        <v>45931</v>
      </c>
      <c r="D11079" s="79" t="s">
        <v>70</v>
      </c>
      <c r="E11079" s="80" t="s">
        <v>1066</v>
      </c>
      <c r="F11079" s="81" t="str">
        <f>VLOOKUP(E11079,Customer[],2,FALSE)</f>
        <v xml:space="preserve">Thein Thein </v>
      </c>
      <c r="G11079" s="69" t="str">
        <f>VLOOKUP(E11079,Customer[],3,FALSE)</f>
        <v>Bogo Rd</v>
      </c>
      <c r="H11079" s="69" t="str">
        <f>VLOOKUP(E11079,Customer[],4,FALSE)</f>
        <v>Hlegu</v>
      </c>
      <c r="I11079" s="48" t="s">
        <v>959</v>
      </c>
      <c r="J11079" s="82" t="str">
        <f>VLOOKUP(I11079,PGStock[],2,FALSE)</f>
        <v>Shwe Man ကော်ဗူး (1 Liter)</v>
      </c>
      <c r="K11079" s="71">
        <f>VLOOKUP(I11079,PGStock[],3,FALSE)</f>
        <v>1</v>
      </c>
      <c r="L11079" s="47">
        <v>11</v>
      </c>
      <c r="M11079" s="47">
        <f>VLOOKUP(I11079,PGStock[],6,FALSE)</f>
        <v>100</v>
      </c>
      <c r="N11079" s="47">
        <f>+PGSales!$L11079*PGSales!$M11079</f>
        <v>1100</v>
      </c>
    </row>
    <row r="11080" spans="1:14" hidden="1" x14ac:dyDescent="0.25">
      <c r="A11080" s="77">
        <f t="shared" ref="A11080:A11093" si="1280">YEAR(C11080)</f>
        <v>2025</v>
      </c>
      <c r="B11080" s="77">
        <f t="shared" ref="B11080:B11093" si="1281">MONTH(C11080)</f>
        <v>10</v>
      </c>
      <c r="C11080" s="73">
        <v>45931</v>
      </c>
      <c r="D11080" s="79" t="s">
        <v>68</v>
      </c>
      <c r="E11080" s="80" t="s">
        <v>271</v>
      </c>
      <c r="F11080" s="81" t="str">
        <f>VLOOKUP(E11080,Customer[],2,FALSE)</f>
        <v>Lapyae Wunn</v>
      </c>
      <c r="G11080" s="69" t="str">
        <f>VLOOKUP(E11080,Customer[],3,FALSE)</f>
        <v>West Yangon University Rd</v>
      </c>
      <c r="H11080" s="69" t="str">
        <f>VLOOKUP(E11080,Customer[],4,FALSE)</f>
        <v>Htan Ta Pin</v>
      </c>
      <c r="I11080" s="48" t="s">
        <v>959</v>
      </c>
      <c r="J11080" s="82" t="str">
        <f>VLOOKUP(I11080,PGStock[],2,FALSE)</f>
        <v>Shwe Man ကော်ဗူး (1 Liter)</v>
      </c>
      <c r="K11080" s="71">
        <f>VLOOKUP(I11080,PGStock[],3,FALSE)</f>
        <v>1</v>
      </c>
      <c r="L11080" s="47">
        <v>13</v>
      </c>
      <c r="M11080" s="47">
        <f>VLOOKUP(I11080,PGStock[],6,FALSE)</f>
        <v>100</v>
      </c>
      <c r="N11080" s="47">
        <f>+PGSales!$L11080*PGSales!$M11080</f>
        <v>1300</v>
      </c>
    </row>
    <row r="11081" spans="1:14" hidden="1" x14ac:dyDescent="0.25">
      <c r="A11081" s="77">
        <f t="shared" si="1280"/>
        <v>2025</v>
      </c>
      <c r="B11081" s="77">
        <f t="shared" si="1281"/>
        <v>10</v>
      </c>
      <c r="C11081" s="73">
        <v>45931</v>
      </c>
      <c r="D11081" s="79" t="s">
        <v>74</v>
      </c>
      <c r="E11081" s="80" t="s">
        <v>1156</v>
      </c>
      <c r="F11081" s="81" t="str">
        <f>VLOOKUP(E11081,Customer[],2,FALSE)</f>
        <v>Kaung kin ka</v>
      </c>
      <c r="G11081" s="69" t="str">
        <f>VLOOKUP(E11081,Customer[],3,FALSE)</f>
        <v>Kyat kanar</v>
      </c>
      <c r="H11081" s="69" t="str">
        <f>VLOOKUP(E11081,Customer[],4,FALSE)</f>
        <v>Htan Ta Pin</v>
      </c>
      <c r="I11081" s="48" t="s">
        <v>958</v>
      </c>
      <c r="J11081" s="82" t="str">
        <f>VLOOKUP(I11081,PGStock[],2,FALSE)</f>
        <v>Shwe Man 680ml</v>
      </c>
      <c r="K11081" s="71">
        <f>VLOOKUP(I11081,PGStock[],3,FALSE)</f>
        <v>0.68</v>
      </c>
      <c r="L11081" s="47">
        <v>1</v>
      </c>
      <c r="M11081" s="47">
        <f>VLOOKUP(I11081,PGStock[],6,FALSE)</f>
        <v>100</v>
      </c>
      <c r="N11081" s="47">
        <f>+PGSales!$L11081*PGSales!$M11081</f>
        <v>100</v>
      </c>
    </row>
    <row r="11082" spans="1:14" hidden="1" x14ac:dyDescent="0.25">
      <c r="A11082" s="77">
        <f t="shared" si="1280"/>
        <v>2025</v>
      </c>
      <c r="B11082" s="77">
        <f t="shared" si="1281"/>
        <v>10</v>
      </c>
      <c r="C11082" s="73">
        <v>45931</v>
      </c>
      <c r="D11082" s="79" t="s">
        <v>74</v>
      </c>
      <c r="E11082" s="80" t="s">
        <v>1156</v>
      </c>
      <c r="F11082" s="81" t="str">
        <f>VLOOKUP(E11082,Customer[],2,FALSE)</f>
        <v>Kaung kin ka</v>
      </c>
      <c r="G11082" s="69" t="str">
        <f>VLOOKUP(E11082,Customer[],3,FALSE)</f>
        <v>Kyat kanar</v>
      </c>
      <c r="H11082" s="69" t="str">
        <f>VLOOKUP(E11082,Customer[],4,FALSE)</f>
        <v>Htan Ta Pin</v>
      </c>
      <c r="I11082" s="48" t="s">
        <v>959</v>
      </c>
      <c r="J11082" s="82" t="str">
        <f>VLOOKUP(I11082,PGStock[],2,FALSE)</f>
        <v>Shwe Man ကော်ဗူး (1 Liter)</v>
      </c>
      <c r="K11082" s="71">
        <f>VLOOKUP(I11082,PGStock[],3,FALSE)</f>
        <v>1</v>
      </c>
      <c r="L11082" s="47">
        <v>1</v>
      </c>
      <c r="M11082" s="47">
        <f>VLOOKUP(I11082,PGStock[],6,FALSE)</f>
        <v>100</v>
      </c>
      <c r="N11082" s="47">
        <f>+PGSales!$L11082*PGSales!$M11082</f>
        <v>100</v>
      </c>
    </row>
    <row r="11083" spans="1:14" hidden="1" x14ac:dyDescent="0.25">
      <c r="A11083" s="77">
        <f t="shared" si="1280"/>
        <v>2025</v>
      </c>
      <c r="B11083" s="77">
        <f t="shared" si="1281"/>
        <v>10</v>
      </c>
      <c r="C11083" s="73">
        <v>45931</v>
      </c>
      <c r="D11083" s="79" t="s">
        <v>878</v>
      </c>
      <c r="E11083" s="80" t="s">
        <v>1158</v>
      </c>
      <c r="F11083" s="81" t="str">
        <f>VLOOKUP(E11083,Customer[],2,FALSE)</f>
        <v>Paing</v>
      </c>
      <c r="G11083" s="69" t="str">
        <f>VLOOKUP(E11083,Customer[],3,FALSE)</f>
        <v>Kyat kanar</v>
      </c>
      <c r="H11083" s="69" t="str">
        <f>VLOOKUP(E11083,Customer[],4,FALSE)</f>
        <v>Htan Ta Pin</v>
      </c>
      <c r="I11083" s="48" t="s">
        <v>958</v>
      </c>
      <c r="J11083" s="82" t="str">
        <f>VLOOKUP(I11083,PGStock[],2,FALSE)</f>
        <v>Shwe Man 680ml</v>
      </c>
      <c r="K11083" s="71">
        <f>VLOOKUP(I11083,PGStock[],3,FALSE)</f>
        <v>0.68</v>
      </c>
      <c r="L11083" s="47">
        <v>10</v>
      </c>
      <c r="M11083" s="47">
        <f>VLOOKUP(I11083,PGStock[],6,FALSE)</f>
        <v>100</v>
      </c>
      <c r="N11083" s="47">
        <f>+PGSales!$L11083*PGSales!$M11083</f>
        <v>1000</v>
      </c>
    </row>
    <row r="11084" spans="1:14" hidden="1" x14ac:dyDescent="0.25">
      <c r="A11084" s="77">
        <f t="shared" si="1280"/>
        <v>2025</v>
      </c>
      <c r="B11084" s="77">
        <f t="shared" si="1281"/>
        <v>10</v>
      </c>
      <c r="C11084" s="73">
        <v>45931</v>
      </c>
      <c r="D11084" s="79" t="s">
        <v>878</v>
      </c>
      <c r="E11084" s="80" t="s">
        <v>1158</v>
      </c>
      <c r="F11084" s="81" t="str">
        <f>VLOOKUP(E11084,Customer[],2,FALSE)</f>
        <v>Paing</v>
      </c>
      <c r="G11084" s="69" t="str">
        <f>VLOOKUP(E11084,Customer[],3,FALSE)</f>
        <v>Kyat kanar</v>
      </c>
      <c r="H11084" s="69" t="str">
        <f>VLOOKUP(E11084,Customer[],4,FALSE)</f>
        <v>Htan Ta Pin</v>
      </c>
      <c r="I11084" s="48" t="s">
        <v>959</v>
      </c>
      <c r="J11084" s="82" t="str">
        <f>VLOOKUP(I11084,PGStock[],2,FALSE)</f>
        <v>Shwe Man ကော်ဗူး (1 Liter)</v>
      </c>
      <c r="K11084" s="71">
        <f>VLOOKUP(I11084,PGStock[],3,FALSE)</f>
        <v>1</v>
      </c>
      <c r="L11084" s="47">
        <v>12</v>
      </c>
      <c r="M11084" s="47">
        <f>VLOOKUP(I11084,PGStock[],6,FALSE)</f>
        <v>100</v>
      </c>
      <c r="N11084" s="47">
        <f>+PGSales!$L11084*PGSales!$M11084</f>
        <v>1200</v>
      </c>
    </row>
    <row r="11085" spans="1:14" hidden="1" x14ac:dyDescent="0.25">
      <c r="A11085" s="77">
        <f t="shared" si="1280"/>
        <v>2025</v>
      </c>
      <c r="B11085" s="77">
        <f t="shared" si="1281"/>
        <v>10</v>
      </c>
      <c r="C11085" s="73">
        <v>45931</v>
      </c>
      <c r="D11085" s="79" t="s">
        <v>4</v>
      </c>
      <c r="E11085" s="80" t="s">
        <v>1159</v>
      </c>
      <c r="F11085" s="81" t="str">
        <f>VLOOKUP(E11085,Customer[],2,FALSE)</f>
        <v>Chat Chin Pyae</v>
      </c>
      <c r="G11085" s="69" t="str">
        <f>VLOOKUP(E11085,Customer[],3,FALSE)</f>
        <v>Lan Sone</v>
      </c>
      <c r="H11085" s="69" t="str">
        <f>VLOOKUP(E11085,Customer[],4,FALSE)</f>
        <v>Htan Ta Pin</v>
      </c>
      <c r="I11085" s="48" t="s">
        <v>959</v>
      </c>
      <c r="J11085" s="82" t="str">
        <f>VLOOKUP(I11085,PGStock[],2,FALSE)</f>
        <v>Shwe Man ကော်ဗူး (1 Liter)</v>
      </c>
      <c r="K11085" s="71">
        <f>VLOOKUP(I11085,PGStock[],3,FALSE)</f>
        <v>1</v>
      </c>
      <c r="L11085" s="47">
        <v>7</v>
      </c>
      <c r="M11085" s="47">
        <f>VLOOKUP(I11085,PGStock[],6,FALSE)</f>
        <v>100</v>
      </c>
      <c r="N11085" s="47">
        <f>+PGSales!$L11085*PGSales!$M11085</f>
        <v>700</v>
      </c>
    </row>
    <row r="11086" spans="1:14" hidden="1" x14ac:dyDescent="0.25">
      <c r="A11086" s="77">
        <f t="shared" si="1280"/>
        <v>2025</v>
      </c>
      <c r="B11086" s="77">
        <f t="shared" si="1281"/>
        <v>10</v>
      </c>
      <c r="C11086" s="73">
        <v>45931</v>
      </c>
      <c r="D11086" s="79" t="s">
        <v>109</v>
      </c>
      <c r="E11086" s="80" t="s">
        <v>1161</v>
      </c>
      <c r="F11086" s="81" t="str">
        <f>VLOOKUP(E11086,Customer[],2,FALSE)</f>
        <v>Aswe Taw</v>
      </c>
      <c r="G11086" s="69" t="str">
        <f>VLOOKUP(E11086,Customer[],3,FALSE)</f>
        <v>Moe maka Rd</v>
      </c>
      <c r="H11086" s="69" t="str">
        <f>VLOOKUP(E11086,Customer[],4,FALSE)</f>
        <v>Mangalardon</v>
      </c>
      <c r="I11086" s="48" t="s">
        <v>958</v>
      </c>
      <c r="J11086" s="82" t="str">
        <f>VLOOKUP(I11086,PGStock[],2,FALSE)</f>
        <v>Shwe Man 680ml</v>
      </c>
      <c r="K11086" s="71">
        <f>VLOOKUP(I11086,PGStock[],3,FALSE)</f>
        <v>0.68</v>
      </c>
      <c r="L11086" s="47">
        <v>10</v>
      </c>
      <c r="M11086" s="47">
        <f>VLOOKUP(I11086,PGStock[],6,FALSE)</f>
        <v>100</v>
      </c>
      <c r="N11086" s="47">
        <f>+PGSales!$L11086*PGSales!$M11086</f>
        <v>1000</v>
      </c>
    </row>
    <row r="11087" spans="1:14" hidden="1" x14ac:dyDescent="0.25">
      <c r="A11087" s="77">
        <f t="shared" si="1280"/>
        <v>2025</v>
      </c>
      <c r="B11087" s="77">
        <f t="shared" si="1281"/>
        <v>10</v>
      </c>
      <c r="C11087" s="73">
        <v>45931</v>
      </c>
      <c r="D11087" s="79" t="s">
        <v>109</v>
      </c>
      <c r="E11087" s="80" t="s">
        <v>1161</v>
      </c>
      <c r="F11087" s="81" t="str">
        <f>VLOOKUP(E11087,Customer[],2,FALSE)</f>
        <v>Aswe Taw</v>
      </c>
      <c r="G11087" s="69" t="str">
        <f>VLOOKUP(E11087,Customer[],3,FALSE)</f>
        <v>Moe maka Rd</v>
      </c>
      <c r="H11087" s="69" t="str">
        <f>VLOOKUP(E11087,Customer[],4,FALSE)</f>
        <v>Mangalardon</v>
      </c>
      <c r="I11087" s="48" t="s">
        <v>959</v>
      </c>
      <c r="J11087" s="82" t="str">
        <f>VLOOKUP(I11087,PGStock[],2,FALSE)</f>
        <v>Shwe Man ကော်ဗူး (1 Liter)</v>
      </c>
      <c r="K11087" s="71">
        <f>VLOOKUP(I11087,PGStock[],3,FALSE)</f>
        <v>1</v>
      </c>
      <c r="L11087" s="47">
        <v>4</v>
      </c>
      <c r="M11087" s="47">
        <f>VLOOKUP(I11087,PGStock[],6,FALSE)</f>
        <v>100</v>
      </c>
      <c r="N11087" s="47">
        <f>+PGSales!$L11087*PGSales!$M11087</f>
        <v>400</v>
      </c>
    </row>
    <row r="11088" spans="1:14" ht="17.25" hidden="1" customHeight="1" x14ac:dyDescent="0.25">
      <c r="A11088" s="77">
        <f t="shared" si="1280"/>
        <v>2025</v>
      </c>
      <c r="B11088" s="77">
        <f t="shared" si="1281"/>
        <v>10</v>
      </c>
      <c r="C11088" s="73">
        <v>45931</v>
      </c>
      <c r="D11088" s="79" t="s">
        <v>2</v>
      </c>
      <c r="E11088" s="80" t="s">
        <v>757</v>
      </c>
      <c r="F11088" s="81" t="str">
        <f>VLOOKUP(E11088,Customer[],2,FALSE)</f>
        <v>Shwe Layoung</v>
      </c>
      <c r="G11088" s="69" t="str">
        <f>VLOOKUP(E11088,Customer[],3,FALSE)</f>
        <v>Aung mae Tharyar Rd</v>
      </c>
      <c r="H11088" s="69" t="str">
        <f>VLOOKUP(E11088,Customer[],4,FALSE)</f>
        <v>Mangalardon</v>
      </c>
      <c r="I11088" s="48" t="s">
        <v>958</v>
      </c>
      <c r="J11088" s="82" t="str">
        <f>VLOOKUP(I11088,PGStock[],2,FALSE)</f>
        <v>Shwe Man 680ml</v>
      </c>
      <c r="K11088" s="71">
        <f>VLOOKUP(I11088,PGStock[],3,FALSE)</f>
        <v>0.68</v>
      </c>
      <c r="L11088" s="47">
        <v>3</v>
      </c>
      <c r="M11088" s="47">
        <f>VLOOKUP(I11088,PGStock[],6,FALSE)</f>
        <v>100</v>
      </c>
      <c r="N11088" s="47">
        <f>+PGSales!$L11088*PGSales!$M11088</f>
        <v>300</v>
      </c>
    </row>
    <row r="11089" spans="1:14" hidden="1" x14ac:dyDescent="0.25">
      <c r="A11089" s="77">
        <f t="shared" si="1280"/>
        <v>2025</v>
      </c>
      <c r="B11089" s="77">
        <f t="shared" si="1281"/>
        <v>10</v>
      </c>
      <c r="C11089" s="73">
        <v>45931</v>
      </c>
      <c r="D11089" s="79" t="s">
        <v>62</v>
      </c>
      <c r="E11089" s="80" t="s">
        <v>758</v>
      </c>
      <c r="F11089" s="81" t="str">
        <f>VLOOKUP(E11089,Customer[],2,FALSE)</f>
        <v>Shwe Paler</v>
      </c>
      <c r="G11089" s="69" t="str">
        <f>VLOOKUP(E11089,Customer[],3,FALSE)</f>
        <v>Aung Thapay Rd</v>
      </c>
      <c r="H11089" s="69" t="str">
        <f>VLOOKUP(E11089,Customer[],4,FALSE)</f>
        <v>Mangalardon</v>
      </c>
      <c r="I11089" s="48" t="s">
        <v>958</v>
      </c>
      <c r="J11089" s="82" t="str">
        <f>VLOOKUP(I11089,PGStock[],2,FALSE)</f>
        <v>Shwe Man 680ml</v>
      </c>
      <c r="K11089" s="71">
        <f>VLOOKUP(I11089,PGStock[],3,FALSE)</f>
        <v>0.68</v>
      </c>
      <c r="L11089" s="47">
        <v>6</v>
      </c>
      <c r="M11089" s="47">
        <f>VLOOKUP(I11089,PGStock[],6,FALSE)</f>
        <v>100</v>
      </c>
      <c r="N11089" s="47">
        <f>+PGSales!$L11089*PGSales!$M11089</f>
        <v>600</v>
      </c>
    </row>
    <row r="11090" spans="1:14" hidden="1" x14ac:dyDescent="0.25">
      <c r="A11090" s="77">
        <f t="shared" si="1280"/>
        <v>2025</v>
      </c>
      <c r="B11090" s="77">
        <f t="shared" si="1281"/>
        <v>10</v>
      </c>
      <c r="C11090" s="73">
        <v>45931</v>
      </c>
      <c r="D11090" s="79" t="s">
        <v>62</v>
      </c>
      <c r="E11090" s="80" t="s">
        <v>758</v>
      </c>
      <c r="F11090" s="81" t="str">
        <f>VLOOKUP(E11090,Customer[],2,FALSE)</f>
        <v>Shwe Paler</v>
      </c>
      <c r="G11090" s="69" t="str">
        <f>VLOOKUP(E11090,Customer[],3,FALSE)</f>
        <v>Aung Thapay Rd</v>
      </c>
      <c r="H11090" s="69" t="str">
        <f>VLOOKUP(E11090,Customer[],4,FALSE)</f>
        <v>Mangalardon</v>
      </c>
      <c r="I11090" s="48" t="s">
        <v>959</v>
      </c>
      <c r="J11090" s="82" t="str">
        <f>VLOOKUP(I11090,PGStock[],2,FALSE)</f>
        <v>Shwe Man ကော်ဗူး (1 Liter)</v>
      </c>
      <c r="K11090" s="71">
        <f>VLOOKUP(I11090,PGStock[],3,FALSE)</f>
        <v>1</v>
      </c>
      <c r="L11090" s="47">
        <v>6</v>
      </c>
      <c r="M11090" s="47">
        <f>VLOOKUP(I11090,PGStock[],6,FALSE)</f>
        <v>100</v>
      </c>
      <c r="N11090" s="47">
        <f>+PGSales!$L11090*PGSales!$M11090</f>
        <v>600</v>
      </c>
    </row>
    <row r="11091" spans="1:14" hidden="1" x14ac:dyDescent="0.25">
      <c r="A11091" s="77">
        <f t="shared" si="1280"/>
        <v>2025</v>
      </c>
      <c r="B11091" s="77">
        <f t="shared" si="1281"/>
        <v>10</v>
      </c>
      <c r="C11091" s="73">
        <v>45931</v>
      </c>
      <c r="D11091" s="79" t="s">
        <v>131</v>
      </c>
      <c r="E11091" s="80" t="s">
        <v>1162</v>
      </c>
      <c r="F11091" s="81" t="str">
        <f>VLOOKUP(E11091,Customer[],2,FALSE)</f>
        <v>Wai Liund Phyo</v>
      </c>
      <c r="G11091" s="69" t="str">
        <f>VLOOKUP(E11091,Customer[],3,FALSE)</f>
        <v>Nweni Rd</v>
      </c>
      <c r="H11091" s="69" t="str">
        <f>VLOOKUP(E11091,Customer[],4,FALSE)</f>
        <v>Mangalardon</v>
      </c>
      <c r="I11091" s="48" t="s">
        <v>958</v>
      </c>
      <c r="J11091" s="82" t="str">
        <f>VLOOKUP(I11091,PGStock[],2,FALSE)</f>
        <v>Shwe Man 680ml</v>
      </c>
      <c r="K11091" s="71">
        <f>VLOOKUP(I11091,PGStock[],3,FALSE)</f>
        <v>0.68</v>
      </c>
      <c r="L11091" s="47">
        <v>6</v>
      </c>
      <c r="M11091" s="47">
        <f>VLOOKUP(I11091,PGStock[],6,FALSE)</f>
        <v>100</v>
      </c>
      <c r="N11091" s="47">
        <f>+PGSales!$L11091*PGSales!$M11091</f>
        <v>600</v>
      </c>
    </row>
    <row r="11092" spans="1:14" hidden="1" x14ac:dyDescent="0.25">
      <c r="A11092" s="77">
        <f t="shared" si="1280"/>
        <v>2025</v>
      </c>
      <c r="B11092" s="77">
        <f t="shared" si="1281"/>
        <v>10</v>
      </c>
      <c r="C11092" s="73">
        <v>45931</v>
      </c>
      <c r="D11092" s="79" t="s">
        <v>131</v>
      </c>
      <c r="E11092" s="80" t="s">
        <v>1162</v>
      </c>
      <c r="F11092" s="81" t="str">
        <f>VLOOKUP(E11092,Customer[],2,FALSE)</f>
        <v>Wai Liund Phyo</v>
      </c>
      <c r="G11092" s="69" t="str">
        <f>VLOOKUP(E11092,Customer[],3,FALSE)</f>
        <v>Nweni Rd</v>
      </c>
      <c r="H11092" s="69" t="str">
        <f>VLOOKUP(E11092,Customer[],4,FALSE)</f>
        <v>Mangalardon</v>
      </c>
      <c r="I11092" s="48" t="s">
        <v>959</v>
      </c>
      <c r="J11092" s="82" t="str">
        <f>VLOOKUP(I11092,PGStock[],2,FALSE)</f>
        <v>Shwe Man ကော်ဗူး (1 Liter)</v>
      </c>
      <c r="K11092" s="71">
        <f>VLOOKUP(I11092,PGStock[],3,FALSE)</f>
        <v>1</v>
      </c>
      <c r="L11092" s="47">
        <v>2</v>
      </c>
      <c r="M11092" s="47">
        <f>VLOOKUP(I11092,PGStock[],6,FALSE)</f>
        <v>100</v>
      </c>
      <c r="N11092" s="47">
        <f>+PGSales!$L11092*PGSales!$M11092</f>
        <v>200</v>
      </c>
    </row>
    <row r="11093" spans="1:14" hidden="1" x14ac:dyDescent="0.25">
      <c r="A11093" s="77">
        <f t="shared" si="1280"/>
        <v>2025</v>
      </c>
      <c r="B11093" s="77">
        <f t="shared" si="1281"/>
        <v>10</v>
      </c>
      <c r="C11093" s="73">
        <v>45931</v>
      </c>
      <c r="D11093" s="79" t="s">
        <v>60</v>
      </c>
      <c r="E11093" s="80" t="s">
        <v>778</v>
      </c>
      <c r="F11093" s="81" t="str">
        <f>VLOOKUP(E11093,Customer[],2,FALSE)</f>
        <v>San Thit Oo</v>
      </c>
      <c r="G11093" s="69" t="str">
        <f>VLOOKUP(E11093,Customer[],3,FALSE)</f>
        <v>YanGyi Aung Rd</v>
      </c>
      <c r="H11093" s="69" t="str">
        <f>VLOOKUP(E11093,Customer[],4,FALSE)</f>
        <v xml:space="preserve">Shwepyithar </v>
      </c>
      <c r="I11093" s="48" t="s">
        <v>958</v>
      </c>
      <c r="J11093" s="82" t="str">
        <f>VLOOKUP(I11093,PGStock[],2,FALSE)</f>
        <v>Shwe Man 680ml</v>
      </c>
      <c r="K11093" s="71">
        <f>VLOOKUP(I11093,PGStock[],3,FALSE)</f>
        <v>0.68</v>
      </c>
      <c r="L11093" s="47">
        <v>1</v>
      </c>
      <c r="M11093" s="47">
        <f>VLOOKUP(I11093,PGStock[],6,FALSE)</f>
        <v>100</v>
      </c>
      <c r="N11093" s="47">
        <f>+PGSales!$L11093*PGSales!$M11093</f>
        <v>100</v>
      </c>
    </row>
    <row r="11094" spans="1:14" hidden="1" x14ac:dyDescent="0.25">
      <c r="A11094" s="77">
        <f t="shared" ref="A11094:A11107" si="1282">YEAR(C11094)</f>
        <v>2025</v>
      </c>
      <c r="B11094" s="77">
        <f t="shared" ref="B11094:B11107" si="1283">MONTH(C11094)</f>
        <v>10</v>
      </c>
      <c r="C11094" s="73">
        <v>45931</v>
      </c>
      <c r="D11094" s="79" t="s">
        <v>885</v>
      </c>
      <c r="E11094" s="80" t="s">
        <v>1072</v>
      </c>
      <c r="F11094" s="81" t="str">
        <f>VLOOKUP(E11094,Customer[],2,FALSE)</f>
        <v>Thar Htet San</v>
      </c>
      <c r="G11094" s="69" t="str">
        <f>VLOOKUP(E11094,Customer[],3,FALSE)</f>
        <v>Tan Gyi Rd</v>
      </c>
      <c r="H11094" s="69" t="str">
        <f>VLOOKUP(E11094,Customer[],4,FALSE)</f>
        <v xml:space="preserve">Shwepyithar </v>
      </c>
      <c r="I11094" s="48" t="s">
        <v>959</v>
      </c>
      <c r="J11094" s="82" t="str">
        <f>VLOOKUP(I11094,PGStock[],2,FALSE)</f>
        <v>Shwe Man ကော်ဗူး (1 Liter)</v>
      </c>
      <c r="K11094" s="71">
        <f>VLOOKUP(I11094,PGStock[],3,FALSE)</f>
        <v>1</v>
      </c>
      <c r="L11094" s="47">
        <v>1</v>
      </c>
      <c r="M11094" s="47">
        <f>VLOOKUP(I11094,PGStock[],6,FALSE)</f>
        <v>100</v>
      </c>
      <c r="N11094" s="47">
        <f>+PGSales!$L11094*PGSales!$M11094</f>
        <v>100</v>
      </c>
    </row>
    <row r="11095" spans="1:14" hidden="1" x14ac:dyDescent="0.25">
      <c r="A11095" s="77">
        <f t="shared" si="1282"/>
        <v>2025</v>
      </c>
      <c r="B11095" s="77">
        <f t="shared" si="1283"/>
        <v>10</v>
      </c>
      <c r="C11095" s="73">
        <v>45931</v>
      </c>
      <c r="D11095" s="79" t="s">
        <v>66</v>
      </c>
      <c r="E11095" s="80" t="s">
        <v>177</v>
      </c>
      <c r="F11095" s="81" t="str">
        <f>VLOOKUP(E11095,Customer[],2,FALSE)</f>
        <v>NI Ni Poe poe</v>
      </c>
      <c r="G11095" s="69" t="str">
        <f>VLOOKUP(E11095,Customer[],3,FALSE)</f>
        <v>Ye Yanaing Rd</v>
      </c>
      <c r="H11095" s="69" t="str">
        <f>VLOOKUP(E11095,Customer[],4,FALSE)</f>
        <v xml:space="preserve">Shwepyithar </v>
      </c>
      <c r="I11095" s="48" t="s">
        <v>959</v>
      </c>
      <c r="J11095" s="82" t="str">
        <f>VLOOKUP(I11095,PGStock[],2,FALSE)</f>
        <v>Shwe Man ကော်ဗူး (1 Liter)</v>
      </c>
      <c r="K11095" s="71">
        <f>VLOOKUP(I11095,PGStock[],3,FALSE)</f>
        <v>1</v>
      </c>
      <c r="L11095" s="47">
        <v>1</v>
      </c>
      <c r="M11095" s="47">
        <f>VLOOKUP(I11095,PGStock[],6,FALSE)</f>
        <v>100</v>
      </c>
      <c r="N11095" s="47">
        <f>+PGSales!$L11095*PGSales!$M11095</f>
        <v>100</v>
      </c>
    </row>
    <row r="11096" spans="1:14" hidden="1" x14ac:dyDescent="0.25">
      <c r="A11096" s="77">
        <f t="shared" si="1282"/>
        <v>2025</v>
      </c>
      <c r="B11096" s="77">
        <f t="shared" si="1283"/>
        <v>10</v>
      </c>
      <c r="C11096" s="73">
        <v>45931</v>
      </c>
      <c r="D11096" s="79" t="s">
        <v>115</v>
      </c>
      <c r="E11096" s="80" t="s">
        <v>1160</v>
      </c>
      <c r="F11096" s="81" t="str">
        <f>VLOOKUP(E11096,Customer[],2,FALSE)</f>
        <v>Kaung Su Thit</v>
      </c>
      <c r="G11096" s="69" t="str">
        <f>VLOOKUP(E11096,Customer[],3,FALSE)</f>
        <v>Spal (2) Rd</v>
      </c>
      <c r="H11096" s="69" t="str">
        <f>VLOOKUP(E11096,Customer[],4,FALSE)</f>
        <v>Mangalardon</v>
      </c>
      <c r="I11096" s="48" t="s">
        <v>959</v>
      </c>
      <c r="J11096" s="82" t="str">
        <f>VLOOKUP(I11096,PGStock[],2,FALSE)</f>
        <v>Shwe Man ကော်ဗူး (1 Liter)</v>
      </c>
      <c r="K11096" s="71">
        <f>VLOOKUP(I11096,PGStock[],3,FALSE)</f>
        <v>1</v>
      </c>
      <c r="L11096" s="47">
        <v>7</v>
      </c>
      <c r="M11096" s="47">
        <f>VLOOKUP(I11096,PGStock[],6,FALSE)</f>
        <v>100</v>
      </c>
      <c r="N11096" s="47">
        <f>+PGSales!$L11096*PGSales!$M11096</f>
        <v>700</v>
      </c>
    </row>
    <row r="11097" spans="1:14" hidden="1" x14ac:dyDescent="0.25">
      <c r="A11097" s="77">
        <f t="shared" si="1282"/>
        <v>2025</v>
      </c>
      <c r="B11097" s="77">
        <f t="shared" si="1283"/>
        <v>10</v>
      </c>
      <c r="C11097" s="73">
        <v>45932</v>
      </c>
      <c r="D11097" s="79" t="s">
        <v>70</v>
      </c>
      <c r="E11097" s="80" t="s">
        <v>611</v>
      </c>
      <c r="F11097" s="81" t="str">
        <f>VLOOKUP(E11097,Customer[],2,FALSE)</f>
        <v>GC</v>
      </c>
      <c r="G11097" s="69" t="str">
        <f>VLOOKUP(E11097,Customer[],3,FALSE)</f>
        <v>Bo Aung Kyaw Rd</v>
      </c>
      <c r="H11097" s="69" t="str">
        <f>VLOOKUP(E11097,Customer[],4,FALSE)</f>
        <v xml:space="preserve">Hlaing thar Yar </v>
      </c>
      <c r="I11097" s="48" t="s">
        <v>958</v>
      </c>
      <c r="J11097" s="82" t="str">
        <f>VLOOKUP(I11097,PGStock[],2,FALSE)</f>
        <v>Shwe Man 680ml</v>
      </c>
      <c r="K11097" s="71">
        <f>VLOOKUP(I11097,PGStock[],3,FALSE)</f>
        <v>0.68</v>
      </c>
      <c r="L11097" s="47">
        <v>1</v>
      </c>
      <c r="M11097" s="47">
        <f>VLOOKUP(I11097,PGStock[],6,FALSE)</f>
        <v>100</v>
      </c>
      <c r="N11097" s="47">
        <f>+PGSales!$L11097*PGSales!$M11097</f>
        <v>100</v>
      </c>
    </row>
    <row r="11098" spans="1:14" hidden="1" x14ac:dyDescent="0.25">
      <c r="A11098" s="77">
        <f t="shared" si="1282"/>
        <v>2025</v>
      </c>
      <c r="B11098" s="77">
        <f t="shared" si="1283"/>
        <v>10</v>
      </c>
      <c r="C11098" s="73">
        <v>45932</v>
      </c>
      <c r="D11098" s="79" t="s">
        <v>70</v>
      </c>
      <c r="E11098" s="80" t="s">
        <v>611</v>
      </c>
      <c r="F11098" s="81" t="str">
        <f>VLOOKUP(E11098,Customer[],2,FALSE)</f>
        <v>GC</v>
      </c>
      <c r="G11098" s="69" t="str">
        <f>VLOOKUP(E11098,Customer[],3,FALSE)</f>
        <v>Bo Aung Kyaw Rd</v>
      </c>
      <c r="H11098" s="69" t="str">
        <f>VLOOKUP(E11098,Customer[],4,FALSE)</f>
        <v xml:space="preserve">Hlaing thar Yar </v>
      </c>
      <c r="I11098" s="48" t="s">
        <v>959</v>
      </c>
      <c r="J11098" s="82" t="str">
        <f>VLOOKUP(I11098,PGStock[],2,FALSE)</f>
        <v>Shwe Man ကော်ဗူး (1 Liter)</v>
      </c>
      <c r="K11098" s="71">
        <f>VLOOKUP(I11098,PGStock[],3,FALSE)</f>
        <v>1</v>
      </c>
      <c r="L11098" s="47">
        <v>4</v>
      </c>
      <c r="M11098" s="47">
        <f>VLOOKUP(I11098,PGStock[],6,FALSE)</f>
        <v>100</v>
      </c>
      <c r="N11098" s="47">
        <f>+PGSales!$L11098*PGSales!$M11098</f>
        <v>400</v>
      </c>
    </row>
    <row r="11099" spans="1:14" hidden="1" x14ac:dyDescent="0.25">
      <c r="A11099" s="77">
        <f t="shared" si="1282"/>
        <v>2025</v>
      </c>
      <c r="B11099" s="77">
        <f t="shared" si="1283"/>
        <v>10</v>
      </c>
      <c r="C11099" s="73">
        <v>45932</v>
      </c>
      <c r="D11099" s="79" t="s">
        <v>68</v>
      </c>
      <c r="E11099" s="80" t="s">
        <v>1178</v>
      </c>
      <c r="F11099" s="81" t="str">
        <f>VLOOKUP(E11099,Customer[],2,FALSE)</f>
        <v>Zora</v>
      </c>
      <c r="G11099" s="69" t="str">
        <f>VLOOKUP(E11099,Customer[],3,FALSE)</f>
        <v>Bo Aung Kyaw Rd</v>
      </c>
      <c r="H11099" s="69" t="str">
        <f>VLOOKUP(E11099,Customer[],4,FALSE)</f>
        <v>Hlaing Thar Yar</v>
      </c>
      <c r="I11099" s="48" t="s">
        <v>959</v>
      </c>
      <c r="J11099" s="82" t="str">
        <f>VLOOKUP(I11099,PGStock[],2,FALSE)</f>
        <v>Shwe Man ကော်ဗူး (1 Liter)</v>
      </c>
      <c r="K11099" s="71">
        <f>VLOOKUP(I11099,PGStock[],3,FALSE)</f>
        <v>1</v>
      </c>
      <c r="L11099" s="47">
        <v>1</v>
      </c>
      <c r="M11099" s="47">
        <f>VLOOKUP(I11099,PGStock[],6,FALSE)</f>
        <v>100</v>
      </c>
      <c r="N11099" s="47">
        <f>+PGSales!$L11099*PGSales!$M11099</f>
        <v>100</v>
      </c>
    </row>
    <row r="11100" spans="1:14" hidden="1" x14ac:dyDescent="0.25">
      <c r="A11100" s="77">
        <f t="shared" si="1282"/>
        <v>2025</v>
      </c>
      <c r="B11100" s="77">
        <f t="shared" si="1283"/>
        <v>10</v>
      </c>
      <c r="C11100" s="73">
        <v>45932</v>
      </c>
      <c r="D11100" s="79" t="s">
        <v>878</v>
      </c>
      <c r="E11100" s="80" t="s">
        <v>923</v>
      </c>
      <c r="F11100" s="81" t="str">
        <f>VLOOKUP(E11100,Customer[],2,FALSE)</f>
        <v>White Soneseyar</v>
      </c>
      <c r="G11100" s="69" t="str">
        <f>VLOOKUP(E11100,Customer[],3,FALSE)</f>
        <v>Bo Aung Kyaw Rd</v>
      </c>
      <c r="H11100" s="69" t="str">
        <f>VLOOKUP(E11100,Customer[],4,FALSE)</f>
        <v>Hlaing Thar Yar</v>
      </c>
      <c r="I11100" s="48" t="s">
        <v>958</v>
      </c>
      <c r="J11100" s="82" t="str">
        <f>VLOOKUP(I11100,PGStock[],2,FALSE)</f>
        <v>Shwe Man 680ml</v>
      </c>
      <c r="K11100" s="71">
        <f>VLOOKUP(I11100,PGStock[],3,FALSE)</f>
        <v>0.68</v>
      </c>
      <c r="L11100" s="47">
        <v>1</v>
      </c>
      <c r="M11100" s="47">
        <f>VLOOKUP(I11100,PGStock[],6,FALSE)</f>
        <v>100</v>
      </c>
      <c r="N11100" s="47">
        <f>+PGSales!$L11100*PGSales!$M11100</f>
        <v>100</v>
      </c>
    </row>
    <row r="11101" spans="1:14" hidden="1" x14ac:dyDescent="0.25">
      <c r="A11101" s="77">
        <f t="shared" si="1282"/>
        <v>2025</v>
      </c>
      <c r="B11101" s="77">
        <f t="shared" si="1283"/>
        <v>10</v>
      </c>
      <c r="C11101" s="73">
        <v>45932</v>
      </c>
      <c r="D11101" s="79" t="s">
        <v>878</v>
      </c>
      <c r="E11101" s="80" t="s">
        <v>923</v>
      </c>
      <c r="F11101" s="81" t="str">
        <f>VLOOKUP(E11101,Customer[],2,FALSE)</f>
        <v>White Soneseyar</v>
      </c>
      <c r="G11101" s="69" t="str">
        <f>VLOOKUP(E11101,Customer[],3,FALSE)</f>
        <v>Bo Aung Kyaw Rd</v>
      </c>
      <c r="H11101" s="69" t="str">
        <f>VLOOKUP(E11101,Customer[],4,FALSE)</f>
        <v>Hlaing Thar Yar</v>
      </c>
      <c r="I11101" s="48" t="s">
        <v>959</v>
      </c>
      <c r="J11101" s="82" t="str">
        <f>VLOOKUP(I11101,PGStock[],2,FALSE)</f>
        <v>Shwe Man ကော်ဗူး (1 Liter)</v>
      </c>
      <c r="K11101" s="71">
        <f>VLOOKUP(I11101,PGStock[],3,FALSE)</f>
        <v>1</v>
      </c>
      <c r="L11101" s="47">
        <v>1</v>
      </c>
      <c r="M11101" s="47">
        <f>VLOOKUP(I11101,PGStock[],6,FALSE)</f>
        <v>100</v>
      </c>
      <c r="N11101" s="47">
        <f>+PGSales!$L11101*PGSales!$M11101</f>
        <v>100</v>
      </c>
    </row>
    <row r="11102" spans="1:14" hidden="1" x14ac:dyDescent="0.25">
      <c r="A11102" s="77">
        <f t="shared" si="1282"/>
        <v>2025</v>
      </c>
      <c r="B11102" s="77">
        <f t="shared" si="1283"/>
        <v>10</v>
      </c>
      <c r="C11102" s="73">
        <v>45932</v>
      </c>
      <c r="D11102" s="79" t="s">
        <v>60</v>
      </c>
      <c r="E11102" s="80" t="s">
        <v>240</v>
      </c>
      <c r="F11102" s="81" t="str">
        <f>VLOOKUP(E11102,Customer[],2,FALSE)</f>
        <v>KoKoe Myaing</v>
      </c>
      <c r="G11102" s="69" t="str">
        <f>VLOOKUP(E11102,Customer[],3,FALSE)</f>
        <v>Bo Aung Kyaw Rd</v>
      </c>
      <c r="H11102" s="69" t="str">
        <f>VLOOKUP(E11102,Customer[],4,FALSE)</f>
        <v>Hlaing Thar Yar</v>
      </c>
      <c r="I11102" s="48" t="s">
        <v>959</v>
      </c>
      <c r="J11102" s="82" t="str">
        <f>VLOOKUP(I11102,PGStock[],2,FALSE)</f>
        <v>Shwe Man ကော်ဗူး (1 Liter)</v>
      </c>
      <c r="K11102" s="71">
        <f>VLOOKUP(I11102,PGStock[],3,FALSE)</f>
        <v>1</v>
      </c>
      <c r="L11102" s="47">
        <v>3</v>
      </c>
      <c r="M11102" s="47">
        <f>VLOOKUP(I11102,PGStock[],6,FALSE)</f>
        <v>100</v>
      </c>
      <c r="N11102" s="47">
        <f>+PGSales!$L11102*PGSales!$M11102</f>
        <v>300</v>
      </c>
    </row>
    <row r="11103" spans="1:14" hidden="1" x14ac:dyDescent="0.25">
      <c r="A11103" s="77">
        <f t="shared" si="1282"/>
        <v>2025</v>
      </c>
      <c r="B11103" s="77">
        <f t="shared" si="1283"/>
        <v>10</v>
      </c>
      <c r="C11103" s="73">
        <v>45932</v>
      </c>
      <c r="D11103" s="79" t="s">
        <v>885</v>
      </c>
      <c r="E11103" s="80" t="s">
        <v>231</v>
      </c>
      <c r="F11103" s="81" t="str">
        <f>VLOOKUP(E11103,Customer[],2,FALSE)</f>
        <v>Arrmann(1)</v>
      </c>
      <c r="G11103" s="69" t="str">
        <f>VLOOKUP(E11103,Customer[],3,FALSE)</f>
        <v>Bo Aung Kyaw Rd</v>
      </c>
      <c r="H11103" s="69" t="str">
        <f>VLOOKUP(E11103,Customer[],4,FALSE)</f>
        <v>Hlaing Thar Yar</v>
      </c>
      <c r="I11103" s="48" t="s">
        <v>958</v>
      </c>
      <c r="J11103" s="82" t="str">
        <f>VLOOKUP(I11103,PGStock[],2,FALSE)</f>
        <v>Shwe Man 680ml</v>
      </c>
      <c r="K11103" s="71">
        <f>VLOOKUP(I11103,PGStock[],3,FALSE)</f>
        <v>0.68</v>
      </c>
      <c r="L11103" s="47">
        <v>4</v>
      </c>
      <c r="M11103" s="47">
        <f>VLOOKUP(I11103,PGStock[],6,FALSE)</f>
        <v>100</v>
      </c>
      <c r="N11103" s="47">
        <f>+PGSales!$L11103*PGSales!$M11103</f>
        <v>400</v>
      </c>
    </row>
    <row r="11104" spans="1:14" hidden="1" x14ac:dyDescent="0.25">
      <c r="A11104" s="77">
        <f t="shared" si="1282"/>
        <v>2025</v>
      </c>
      <c r="B11104" s="77">
        <f t="shared" si="1283"/>
        <v>10</v>
      </c>
      <c r="C11104" s="73">
        <v>45932</v>
      </c>
      <c r="D11104" s="79" t="s">
        <v>885</v>
      </c>
      <c r="E11104" s="80" t="s">
        <v>231</v>
      </c>
      <c r="F11104" s="81" t="str">
        <f>VLOOKUP(E11104,Customer[],2,FALSE)</f>
        <v>Arrmann(1)</v>
      </c>
      <c r="G11104" s="69" t="str">
        <f>VLOOKUP(E11104,Customer[],3,FALSE)</f>
        <v>Bo Aung Kyaw Rd</v>
      </c>
      <c r="H11104" s="69" t="str">
        <f>VLOOKUP(E11104,Customer[],4,FALSE)</f>
        <v>Hlaing Thar Yar</v>
      </c>
      <c r="I11104" s="48" t="s">
        <v>959</v>
      </c>
      <c r="J11104" s="82" t="str">
        <f>VLOOKUP(I11104,PGStock[],2,FALSE)</f>
        <v>Shwe Man ကော်ဗူး (1 Liter)</v>
      </c>
      <c r="K11104" s="71">
        <f>VLOOKUP(I11104,PGStock[],3,FALSE)</f>
        <v>1</v>
      </c>
      <c r="L11104" s="47">
        <v>3</v>
      </c>
      <c r="M11104" s="47">
        <f>VLOOKUP(I11104,PGStock[],6,FALSE)</f>
        <v>100</v>
      </c>
      <c r="N11104" s="47">
        <f>+PGSales!$L11104*PGSales!$M11104</f>
        <v>300</v>
      </c>
    </row>
    <row r="11105" spans="1:14" hidden="1" x14ac:dyDescent="0.25">
      <c r="A11105" s="77">
        <f t="shared" si="1282"/>
        <v>2025</v>
      </c>
      <c r="B11105" s="77">
        <f t="shared" si="1283"/>
        <v>10</v>
      </c>
      <c r="C11105" s="73">
        <v>45932</v>
      </c>
      <c r="D11105" s="79" t="s">
        <v>4</v>
      </c>
      <c r="E11105" s="80" t="s">
        <v>1179</v>
      </c>
      <c r="F11105" s="81" t="str">
        <f>VLOOKUP(E11105,Customer[],2,FALSE)</f>
        <v xml:space="preserve">Thapyae Ykae </v>
      </c>
      <c r="G11105" s="69" t="str">
        <f>VLOOKUP(E11105,Customer[],3,FALSE)</f>
        <v>Thasar (1) Rd</v>
      </c>
      <c r="H11105" s="69" t="str">
        <f>VLOOKUP(E11105,Customer[],4,FALSE)</f>
        <v>Hlaing Thar Yar</v>
      </c>
      <c r="I11105" s="48" t="s">
        <v>959</v>
      </c>
      <c r="J11105" s="82" t="str">
        <f>VLOOKUP(I11105,PGStock[],2,FALSE)</f>
        <v>Shwe Man ကော်ဗူး (1 Liter)</v>
      </c>
      <c r="K11105" s="71">
        <f>VLOOKUP(I11105,PGStock[],3,FALSE)</f>
        <v>1</v>
      </c>
      <c r="L11105" s="47">
        <v>2</v>
      </c>
      <c r="M11105" s="47">
        <f>VLOOKUP(I11105,PGStock[],6,FALSE)</f>
        <v>100</v>
      </c>
      <c r="N11105" s="47">
        <f>+PGSales!$L11105*PGSales!$M11105</f>
        <v>200</v>
      </c>
    </row>
    <row r="11106" spans="1:14" hidden="1" x14ac:dyDescent="0.25">
      <c r="A11106" s="77">
        <f t="shared" si="1282"/>
        <v>2025</v>
      </c>
      <c r="B11106" s="77">
        <f t="shared" si="1283"/>
        <v>10</v>
      </c>
      <c r="C11106" s="73">
        <v>45932</v>
      </c>
      <c r="D11106" s="79" t="s">
        <v>115</v>
      </c>
      <c r="E11106" s="80" t="s">
        <v>916</v>
      </c>
      <c r="F11106" s="81" t="str">
        <f>VLOOKUP(E11106,Customer[],2,FALSE)</f>
        <v>Zwal Htet</v>
      </c>
      <c r="G11106" s="69" t="str">
        <f>VLOOKUP(E11106,Customer[],3,FALSE)</f>
        <v>Kyaue Shwe War Rd</v>
      </c>
      <c r="H11106" s="69" t="str">
        <f>VLOOKUP(E11106,Customer[],4,FALSE)</f>
        <v>Mangalardon</v>
      </c>
      <c r="I11106" s="48" t="s">
        <v>958</v>
      </c>
      <c r="J11106" s="82" t="str">
        <f>VLOOKUP(I11106,PGStock[],2,FALSE)</f>
        <v>Shwe Man 680ml</v>
      </c>
      <c r="K11106" s="71">
        <f>VLOOKUP(I11106,PGStock[],3,FALSE)</f>
        <v>0.68</v>
      </c>
      <c r="L11106" s="47">
        <v>3</v>
      </c>
      <c r="M11106" s="47">
        <f>VLOOKUP(I11106,PGStock[],6,FALSE)</f>
        <v>100</v>
      </c>
      <c r="N11106" s="47">
        <f>+PGSales!$L11106*PGSales!$M11106</f>
        <v>300</v>
      </c>
    </row>
    <row r="11107" spans="1:14" hidden="1" x14ac:dyDescent="0.25">
      <c r="A11107" s="77">
        <f t="shared" si="1282"/>
        <v>2025</v>
      </c>
      <c r="B11107" s="77">
        <f t="shared" si="1283"/>
        <v>10</v>
      </c>
      <c r="C11107" s="73">
        <v>45932</v>
      </c>
      <c r="D11107" s="79" t="s">
        <v>115</v>
      </c>
      <c r="E11107" s="80" t="s">
        <v>916</v>
      </c>
      <c r="F11107" s="81" t="str">
        <f>VLOOKUP(E11107,Customer[],2,FALSE)</f>
        <v>Zwal Htet</v>
      </c>
      <c r="G11107" s="69" t="str">
        <f>VLOOKUP(E11107,Customer[],3,FALSE)</f>
        <v>Kyaue Shwe War Rd</v>
      </c>
      <c r="H11107" s="69" t="str">
        <f>VLOOKUP(E11107,Customer[],4,FALSE)</f>
        <v>Mangalardon</v>
      </c>
      <c r="I11107" s="48" t="s">
        <v>959</v>
      </c>
      <c r="J11107" s="82" t="str">
        <f>VLOOKUP(I11107,PGStock[],2,FALSE)</f>
        <v>Shwe Man ကော်ဗူး (1 Liter)</v>
      </c>
      <c r="K11107" s="71">
        <f>VLOOKUP(I11107,PGStock[],3,FALSE)</f>
        <v>1</v>
      </c>
      <c r="L11107" s="47">
        <v>2</v>
      </c>
      <c r="M11107" s="47">
        <f>VLOOKUP(I11107,PGStock[],6,FALSE)</f>
        <v>100</v>
      </c>
      <c r="N11107" s="47">
        <f>+PGSales!$L11107*PGSales!$M11107</f>
        <v>200</v>
      </c>
    </row>
    <row r="11108" spans="1:14" hidden="1" x14ac:dyDescent="0.25">
      <c r="A11108" s="77">
        <f t="shared" ref="A11108:A11151" si="1284">YEAR(C11108)</f>
        <v>2025</v>
      </c>
      <c r="B11108" s="77">
        <f t="shared" ref="B11108:B11151" si="1285">MONTH(C11108)</f>
        <v>10</v>
      </c>
      <c r="C11108" s="73">
        <v>45932</v>
      </c>
      <c r="D11108" s="79" t="s">
        <v>109</v>
      </c>
      <c r="E11108" s="80" t="s">
        <v>1180</v>
      </c>
      <c r="F11108" s="81" t="str">
        <f>VLOOKUP(E11108,Customer[],2,FALSE)</f>
        <v>Nadi hlaing</v>
      </c>
      <c r="G11108" s="69" t="str">
        <f>VLOOKUP(E11108,Customer[],3,FALSE)</f>
        <v>Shwe Thuka Rd</v>
      </c>
      <c r="H11108" s="69" t="str">
        <f>VLOOKUP(E11108,Customer[],4,FALSE)</f>
        <v>Mangalardon</v>
      </c>
      <c r="I11108" s="48" t="s">
        <v>958</v>
      </c>
      <c r="J11108" s="82" t="str">
        <f>VLOOKUP(I11108,PGStock[],2,FALSE)</f>
        <v>Shwe Man 680ml</v>
      </c>
      <c r="K11108" s="71">
        <f>VLOOKUP(I11108,PGStock[],3,FALSE)</f>
        <v>0.68</v>
      </c>
      <c r="L11108" s="47">
        <v>5</v>
      </c>
      <c r="M11108" s="47">
        <f>VLOOKUP(I11108,PGStock[],6,FALSE)</f>
        <v>100</v>
      </c>
      <c r="N11108" s="47">
        <f>+PGSales!$L11108*PGSales!$M11108</f>
        <v>500</v>
      </c>
    </row>
    <row r="11109" spans="1:14" hidden="1" x14ac:dyDescent="0.25">
      <c r="A11109" s="77">
        <f t="shared" si="1284"/>
        <v>2025</v>
      </c>
      <c r="B11109" s="77">
        <f t="shared" si="1285"/>
        <v>10</v>
      </c>
      <c r="C11109" s="73">
        <v>45932</v>
      </c>
      <c r="D11109" s="79" t="s">
        <v>109</v>
      </c>
      <c r="E11109" s="80" t="s">
        <v>1180</v>
      </c>
      <c r="F11109" s="81" t="str">
        <f>VLOOKUP(E11109,Customer[],2,FALSE)</f>
        <v>Nadi hlaing</v>
      </c>
      <c r="G11109" s="69" t="str">
        <f>VLOOKUP(E11109,Customer[],3,FALSE)</f>
        <v>Shwe Thuka Rd</v>
      </c>
      <c r="H11109" s="69" t="str">
        <f>VLOOKUP(E11109,Customer[],4,FALSE)</f>
        <v>Mangalardon</v>
      </c>
      <c r="I11109" s="48" t="s">
        <v>959</v>
      </c>
      <c r="J11109" s="82" t="str">
        <f>VLOOKUP(I11109,PGStock[],2,FALSE)</f>
        <v>Shwe Man ကော်ဗူး (1 Liter)</v>
      </c>
      <c r="K11109" s="71">
        <f>VLOOKUP(I11109,PGStock[],3,FALSE)</f>
        <v>1</v>
      </c>
      <c r="L11109" s="47">
        <v>7</v>
      </c>
      <c r="M11109" s="47">
        <f>VLOOKUP(I11109,PGStock[],6,FALSE)</f>
        <v>100</v>
      </c>
      <c r="N11109" s="47">
        <f>+PGSales!$L11109*PGSales!$M11109</f>
        <v>700</v>
      </c>
    </row>
    <row r="11110" spans="1:14" hidden="1" x14ac:dyDescent="0.25">
      <c r="A11110" s="77">
        <f t="shared" si="1284"/>
        <v>2025</v>
      </c>
      <c r="B11110" s="77">
        <f t="shared" si="1285"/>
        <v>10</v>
      </c>
      <c r="C11110" s="73">
        <v>45932</v>
      </c>
      <c r="D11110" s="79" t="s">
        <v>2</v>
      </c>
      <c r="E11110" s="80" t="s">
        <v>936</v>
      </c>
      <c r="F11110" s="81" t="str">
        <f>VLOOKUP(E11110,Customer[],2,FALSE)</f>
        <v>KK Store</v>
      </c>
      <c r="G11110" s="69" t="str">
        <f>VLOOKUP(E11110,Customer[],3,FALSE)</f>
        <v>Palal Lansone  rd</v>
      </c>
      <c r="H11110" s="69" t="str">
        <f>VLOOKUP(E11110,Customer[],4,FALSE)</f>
        <v>Mangalardon</v>
      </c>
      <c r="I11110" s="48" t="s">
        <v>958</v>
      </c>
      <c r="J11110" s="82" t="str">
        <f>VLOOKUP(I11110,PGStock[],2,FALSE)</f>
        <v>Shwe Man 680ml</v>
      </c>
      <c r="K11110" s="71">
        <f>VLOOKUP(I11110,PGStock[],3,FALSE)</f>
        <v>0.68</v>
      </c>
      <c r="L11110" s="47">
        <v>2</v>
      </c>
      <c r="M11110" s="47">
        <f>VLOOKUP(I11110,PGStock[],6,FALSE)</f>
        <v>100</v>
      </c>
      <c r="N11110" s="47">
        <f>+PGSales!$L11110*PGSales!$M11110</f>
        <v>200</v>
      </c>
    </row>
    <row r="11111" spans="1:14" hidden="1" x14ac:dyDescent="0.25">
      <c r="A11111" s="77">
        <f t="shared" si="1284"/>
        <v>2025</v>
      </c>
      <c r="B11111" s="77">
        <f t="shared" si="1285"/>
        <v>10</v>
      </c>
      <c r="C11111" s="73">
        <v>45932</v>
      </c>
      <c r="D11111" s="79" t="s">
        <v>2</v>
      </c>
      <c r="E11111" s="80" t="s">
        <v>936</v>
      </c>
      <c r="F11111" s="81" t="str">
        <f>VLOOKUP(E11111,Customer[],2,FALSE)</f>
        <v>KK Store</v>
      </c>
      <c r="G11111" s="69" t="str">
        <f>VLOOKUP(E11111,Customer[],3,FALSE)</f>
        <v>Palal Lansone  rd</v>
      </c>
      <c r="H11111" s="69" t="str">
        <f>VLOOKUP(E11111,Customer[],4,FALSE)</f>
        <v>Mangalardon</v>
      </c>
      <c r="I11111" s="48" t="s">
        <v>959</v>
      </c>
      <c r="J11111" s="82" t="str">
        <f>VLOOKUP(I11111,PGStock[],2,FALSE)</f>
        <v>Shwe Man ကော်ဗူး (1 Liter)</v>
      </c>
      <c r="K11111" s="71">
        <f>VLOOKUP(I11111,PGStock[],3,FALSE)</f>
        <v>1</v>
      </c>
      <c r="L11111" s="47">
        <v>1</v>
      </c>
      <c r="M11111" s="47">
        <f>VLOOKUP(I11111,PGStock[],6,FALSE)</f>
        <v>100</v>
      </c>
      <c r="N11111" s="47">
        <f>+PGSales!$L11111*PGSales!$M11111</f>
        <v>100</v>
      </c>
    </row>
    <row r="11112" spans="1:14" hidden="1" x14ac:dyDescent="0.25">
      <c r="A11112" s="77">
        <f t="shared" si="1284"/>
        <v>2025</v>
      </c>
      <c r="B11112" s="77">
        <f t="shared" si="1285"/>
        <v>10</v>
      </c>
      <c r="C11112" s="73">
        <v>45932</v>
      </c>
      <c r="D11112" s="79" t="s">
        <v>131</v>
      </c>
      <c r="E11112" s="80" t="s">
        <v>758</v>
      </c>
      <c r="F11112" s="81" t="str">
        <f>VLOOKUP(E11112,Customer[],2,FALSE)</f>
        <v>Shwe Paler</v>
      </c>
      <c r="G11112" s="69" t="str">
        <f>VLOOKUP(E11112,Customer[],3,FALSE)</f>
        <v>Aung Thapay Rd</v>
      </c>
      <c r="H11112" s="69" t="str">
        <f>VLOOKUP(E11112,Customer[],4,FALSE)</f>
        <v>Mangalardon</v>
      </c>
      <c r="I11112" s="48" t="s">
        <v>958</v>
      </c>
      <c r="J11112" s="82" t="str">
        <f>VLOOKUP(I11112,PGStock[],2,FALSE)</f>
        <v>Shwe Man 680ml</v>
      </c>
      <c r="K11112" s="71">
        <f>VLOOKUP(I11112,PGStock[],3,FALSE)</f>
        <v>0.68</v>
      </c>
      <c r="L11112" s="47">
        <v>6</v>
      </c>
      <c r="M11112" s="47">
        <f>VLOOKUP(I11112,PGStock[],6,FALSE)</f>
        <v>100</v>
      </c>
      <c r="N11112" s="47">
        <f>+PGSales!$L11112*PGSales!$M11112</f>
        <v>600</v>
      </c>
    </row>
    <row r="11113" spans="1:14" hidden="1" x14ac:dyDescent="0.25">
      <c r="A11113" s="77">
        <f t="shared" si="1284"/>
        <v>2025</v>
      </c>
      <c r="B11113" s="77">
        <f t="shared" si="1285"/>
        <v>10</v>
      </c>
      <c r="C11113" s="73">
        <v>45932</v>
      </c>
      <c r="D11113" s="79" t="s">
        <v>131</v>
      </c>
      <c r="E11113" s="80" t="s">
        <v>758</v>
      </c>
      <c r="F11113" s="81" t="str">
        <f>VLOOKUP(E11113,Customer[],2,FALSE)</f>
        <v>Shwe Paler</v>
      </c>
      <c r="G11113" s="69" t="str">
        <f>VLOOKUP(E11113,Customer[],3,FALSE)</f>
        <v>Aung Thapay Rd</v>
      </c>
      <c r="H11113" s="69" t="str">
        <f>VLOOKUP(E11113,Customer[],4,FALSE)</f>
        <v>Mangalardon</v>
      </c>
      <c r="I11113" s="48" t="s">
        <v>959</v>
      </c>
      <c r="J11113" s="82" t="str">
        <f>VLOOKUP(I11113,PGStock[],2,FALSE)</f>
        <v>Shwe Man ကော်ဗူး (1 Liter)</v>
      </c>
      <c r="K11113" s="71">
        <f>VLOOKUP(I11113,PGStock[],3,FALSE)</f>
        <v>1</v>
      </c>
      <c r="L11113" s="47">
        <v>2</v>
      </c>
      <c r="M11113" s="47">
        <f>VLOOKUP(I11113,PGStock[],6,FALSE)</f>
        <v>100</v>
      </c>
      <c r="N11113" s="47">
        <f>+PGSales!$L11113*PGSales!$M11113</f>
        <v>200</v>
      </c>
    </row>
    <row r="11114" spans="1:14" hidden="1" x14ac:dyDescent="0.25">
      <c r="A11114" s="77">
        <f t="shared" si="1284"/>
        <v>2025</v>
      </c>
      <c r="B11114" s="77">
        <f t="shared" si="1285"/>
        <v>10</v>
      </c>
      <c r="C11114" s="73">
        <v>45932</v>
      </c>
      <c r="D11114" s="79" t="s">
        <v>62</v>
      </c>
      <c r="E11114" s="80" t="s">
        <v>1181</v>
      </c>
      <c r="F11114" s="81" t="str">
        <f>VLOOKUP(E11114,Customer[],2,FALSE)</f>
        <v>Kyaw Gyi</v>
      </c>
      <c r="G11114" s="69" t="str">
        <f>VLOOKUP(E11114,Customer[],3,FALSE)</f>
        <v>Thinkakyane Rd</v>
      </c>
      <c r="H11114" s="69" t="str">
        <f>VLOOKUP(E11114,Customer[],4,FALSE)</f>
        <v>Mangalardon</v>
      </c>
      <c r="I11114" s="48" t="s">
        <v>958</v>
      </c>
      <c r="J11114" s="82" t="str">
        <f>VLOOKUP(I11114,PGStock[],2,FALSE)</f>
        <v>Shwe Man 680ml</v>
      </c>
      <c r="K11114" s="71">
        <f>VLOOKUP(I11114,PGStock[],3,FALSE)</f>
        <v>0.68</v>
      </c>
      <c r="L11114" s="47">
        <v>4</v>
      </c>
      <c r="M11114" s="47">
        <f>VLOOKUP(I11114,PGStock[],6,FALSE)</f>
        <v>100</v>
      </c>
      <c r="N11114" s="47">
        <f>+PGSales!$L11114*PGSales!$M11114</f>
        <v>400</v>
      </c>
    </row>
    <row r="11115" spans="1:14" hidden="1" x14ac:dyDescent="0.25">
      <c r="A11115" s="77">
        <f t="shared" si="1284"/>
        <v>2025</v>
      </c>
      <c r="B11115" s="77">
        <f t="shared" si="1285"/>
        <v>10</v>
      </c>
      <c r="C11115" s="73">
        <v>45932</v>
      </c>
      <c r="D11115" s="79" t="s">
        <v>62</v>
      </c>
      <c r="E11115" s="80" t="s">
        <v>1181</v>
      </c>
      <c r="F11115" s="81" t="str">
        <f>VLOOKUP(E11115,Customer[],2,FALSE)</f>
        <v>Kyaw Gyi</v>
      </c>
      <c r="G11115" s="69" t="str">
        <f>VLOOKUP(E11115,Customer[],3,FALSE)</f>
        <v>Thinkakyane Rd</v>
      </c>
      <c r="H11115" s="69" t="str">
        <f>VLOOKUP(E11115,Customer[],4,FALSE)</f>
        <v>Mangalardon</v>
      </c>
      <c r="I11115" s="48" t="s">
        <v>959</v>
      </c>
      <c r="J11115" s="82" t="str">
        <f>VLOOKUP(I11115,PGStock[],2,FALSE)</f>
        <v>Shwe Man ကော်ဗူး (1 Liter)</v>
      </c>
      <c r="K11115" s="71">
        <f>VLOOKUP(I11115,PGStock[],3,FALSE)</f>
        <v>1</v>
      </c>
      <c r="L11115" s="47">
        <v>3</v>
      </c>
      <c r="M11115" s="47">
        <f>VLOOKUP(I11115,PGStock[],6,FALSE)</f>
        <v>100</v>
      </c>
      <c r="N11115" s="47">
        <f>+PGSales!$L11115*PGSales!$M11115</f>
        <v>300</v>
      </c>
    </row>
    <row r="11116" spans="1:14" hidden="1" x14ac:dyDescent="0.25">
      <c r="A11116" s="77">
        <f t="shared" si="1284"/>
        <v>2025</v>
      </c>
      <c r="B11116" s="77">
        <f t="shared" si="1285"/>
        <v>10</v>
      </c>
      <c r="C11116" s="73">
        <v>45933</v>
      </c>
      <c r="D11116" s="79" t="s">
        <v>275</v>
      </c>
      <c r="E11116" s="80" t="s">
        <v>1175</v>
      </c>
      <c r="F11116" s="81" t="str">
        <f>VLOOKUP(E11116,Customer[],2,FALSE)</f>
        <v>Phyu</v>
      </c>
      <c r="G11116" s="69" t="str">
        <f>VLOOKUP(E11116,Customer[],3,FALSE)</f>
        <v>Bo Aung Kyaw Rd</v>
      </c>
      <c r="H11116" s="69" t="str">
        <f>VLOOKUP(E11116,Customer[],4,FALSE)</f>
        <v>Hlaing Thar Yar</v>
      </c>
      <c r="I11116" s="48" t="s">
        <v>958</v>
      </c>
      <c r="J11116" s="82" t="str">
        <f>VLOOKUP(I11116,PGStock[],2,FALSE)</f>
        <v>Shwe Man 680ml</v>
      </c>
      <c r="K11116" s="71">
        <f>VLOOKUP(I11116,PGStock[],3,FALSE)</f>
        <v>0.68</v>
      </c>
      <c r="L11116" s="47">
        <v>1</v>
      </c>
      <c r="M11116" s="47">
        <f>VLOOKUP(I11116,PGStock[],6,FALSE)</f>
        <v>100</v>
      </c>
      <c r="N11116" s="47">
        <f>+PGSales!$L11116*PGSales!$M11116</f>
        <v>100</v>
      </c>
    </row>
    <row r="11117" spans="1:14" hidden="1" x14ac:dyDescent="0.25">
      <c r="A11117" s="77">
        <f t="shared" si="1284"/>
        <v>2025</v>
      </c>
      <c r="B11117" s="77">
        <f t="shared" si="1285"/>
        <v>10</v>
      </c>
      <c r="C11117" s="73">
        <v>45933</v>
      </c>
      <c r="D11117" s="79" t="s">
        <v>275</v>
      </c>
      <c r="E11117" s="80" t="s">
        <v>1175</v>
      </c>
      <c r="F11117" s="81" t="str">
        <f>VLOOKUP(E11117,Customer[],2,FALSE)</f>
        <v>Phyu</v>
      </c>
      <c r="G11117" s="69" t="str">
        <f>VLOOKUP(E11117,Customer[],3,FALSE)</f>
        <v>Bo Aung Kyaw Rd</v>
      </c>
      <c r="H11117" s="69" t="str">
        <f>VLOOKUP(E11117,Customer[],4,FALSE)</f>
        <v>Hlaing Thar Yar</v>
      </c>
      <c r="I11117" s="48" t="s">
        <v>959</v>
      </c>
      <c r="J11117" s="82" t="str">
        <f>VLOOKUP(I11117,PGStock[],2,FALSE)</f>
        <v>Shwe Man ကော်ဗူး (1 Liter)</v>
      </c>
      <c r="K11117" s="71">
        <f>VLOOKUP(I11117,PGStock[],3,FALSE)</f>
        <v>1</v>
      </c>
      <c r="L11117" s="47">
        <v>1</v>
      </c>
      <c r="M11117" s="47">
        <f>VLOOKUP(I11117,PGStock[],6,FALSE)</f>
        <v>100</v>
      </c>
      <c r="N11117" s="47">
        <f>+PGSales!$L11117*PGSales!$M11117</f>
        <v>100</v>
      </c>
    </row>
    <row r="11118" spans="1:14" hidden="1" x14ac:dyDescent="0.25">
      <c r="A11118" s="77">
        <f t="shared" si="1284"/>
        <v>2025</v>
      </c>
      <c r="B11118" s="77">
        <f t="shared" si="1285"/>
        <v>10</v>
      </c>
      <c r="C11118" s="73">
        <v>45933</v>
      </c>
      <c r="D11118" s="79" t="s">
        <v>70</v>
      </c>
      <c r="E11118" s="80" t="s">
        <v>611</v>
      </c>
      <c r="F11118" s="81" t="str">
        <f>VLOOKUP(E11118,Customer[],2,FALSE)</f>
        <v>GC</v>
      </c>
      <c r="G11118" s="69" t="str">
        <f>VLOOKUP(E11118,Customer[],3,FALSE)</f>
        <v>Bo Aung Kyaw Rd</v>
      </c>
      <c r="H11118" s="69" t="str">
        <f>VLOOKUP(E11118,Customer[],4,FALSE)</f>
        <v xml:space="preserve">Hlaing thar Yar </v>
      </c>
      <c r="I11118" s="48" t="s">
        <v>958</v>
      </c>
      <c r="J11118" s="82" t="str">
        <f>VLOOKUP(I11118,PGStock[],2,FALSE)</f>
        <v>Shwe Man 680ml</v>
      </c>
      <c r="K11118" s="71">
        <f>VLOOKUP(I11118,PGStock[],3,FALSE)</f>
        <v>0.68</v>
      </c>
      <c r="L11118" s="47">
        <v>1</v>
      </c>
      <c r="M11118" s="47">
        <f>VLOOKUP(I11118,PGStock[],6,FALSE)</f>
        <v>100</v>
      </c>
      <c r="N11118" s="47">
        <f>+PGSales!$L11118*PGSales!$M11118</f>
        <v>100</v>
      </c>
    </row>
    <row r="11119" spans="1:14" hidden="1" x14ac:dyDescent="0.25">
      <c r="A11119" s="77">
        <f t="shared" ref="A11119:A11133" si="1286">YEAR(C11119)</f>
        <v>2025</v>
      </c>
      <c r="B11119" s="77">
        <f t="shared" ref="B11119:B11133" si="1287">MONTH(C11119)</f>
        <v>10</v>
      </c>
      <c r="C11119" s="73">
        <v>45933</v>
      </c>
      <c r="D11119" s="79" t="s">
        <v>70</v>
      </c>
      <c r="E11119" s="80" t="s">
        <v>611</v>
      </c>
      <c r="F11119" s="81" t="str">
        <f>VLOOKUP(E11119,Customer[],2,FALSE)</f>
        <v>GC</v>
      </c>
      <c r="G11119" s="69" t="str">
        <f>VLOOKUP(E11119,Customer[],3,FALSE)</f>
        <v>Bo Aung Kyaw Rd</v>
      </c>
      <c r="H11119" s="69" t="str">
        <f>VLOOKUP(E11119,Customer[],4,FALSE)</f>
        <v xml:space="preserve">Hlaing thar Yar </v>
      </c>
      <c r="I11119" s="48" t="s">
        <v>959</v>
      </c>
      <c r="J11119" s="82" t="str">
        <f>VLOOKUP(I11119,PGStock[],2,FALSE)</f>
        <v>Shwe Man ကော်ဗူး (1 Liter)</v>
      </c>
      <c r="K11119" s="71">
        <f>VLOOKUP(I11119,PGStock[],3,FALSE)</f>
        <v>1</v>
      </c>
      <c r="L11119" s="47">
        <v>7</v>
      </c>
      <c r="M11119" s="47">
        <f>VLOOKUP(I11119,PGStock[],6,FALSE)</f>
        <v>100</v>
      </c>
      <c r="N11119" s="47">
        <f>+PGSales!$L11119*PGSales!$M11119</f>
        <v>700</v>
      </c>
    </row>
    <row r="11120" spans="1:14" hidden="1" x14ac:dyDescent="0.25">
      <c r="A11120" s="77">
        <f t="shared" si="1286"/>
        <v>2025</v>
      </c>
      <c r="B11120" s="77">
        <f t="shared" si="1287"/>
        <v>10</v>
      </c>
      <c r="C11120" s="73">
        <v>45933</v>
      </c>
      <c r="D11120" s="79" t="s">
        <v>68</v>
      </c>
      <c r="E11120" s="80" t="s">
        <v>1178</v>
      </c>
      <c r="F11120" s="81" t="str">
        <f>VLOOKUP(E11120,Customer[],2,FALSE)</f>
        <v>Zora</v>
      </c>
      <c r="G11120" s="69" t="str">
        <f>VLOOKUP(E11120,Customer[],3,FALSE)</f>
        <v>Bo Aung Kyaw Rd</v>
      </c>
      <c r="H11120" s="69" t="str">
        <f>VLOOKUP(E11120,Customer[],4,FALSE)</f>
        <v>Hlaing Thar Yar</v>
      </c>
      <c r="I11120" s="48" t="s">
        <v>959</v>
      </c>
      <c r="J11120" s="82" t="str">
        <f>VLOOKUP(I11120,PGStock[],2,FALSE)</f>
        <v>Shwe Man ကော်ဗူး (1 Liter)</v>
      </c>
      <c r="K11120" s="71">
        <f>VLOOKUP(I11120,PGStock[],3,FALSE)</f>
        <v>1</v>
      </c>
      <c r="L11120" s="47">
        <v>1</v>
      </c>
      <c r="M11120" s="47">
        <f>VLOOKUP(I11120,PGStock[],6,FALSE)</f>
        <v>100</v>
      </c>
      <c r="N11120" s="47">
        <f>+PGSales!$L11120*PGSales!$M11120</f>
        <v>100</v>
      </c>
    </row>
    <row r="11121" spans="1:14" hidden="1" x14ac:dyDescent="0.25">
      <c r="A11121" s="77">
        <f t="shared" si="1286"/>
        <v>2025</v>
      </c>
      <c r="B11121" s="77">
        <f t="shared" si="1287"/>
        <v>10</v>
      </c>
      <c r="C11121" s="73">
        <v>45933</v>
      </c>
      <c r="D11121" s="79" t="s">
        <v>878</v>
      </c>
      <c r="E11121" s="80" t="s">
        <v>923</v>
      </c>
      <c r="F11121" s="81" t="str">
        <f>VLOOKUP(E11121,Customer[],2,FALSE)</f>
        <v>White Soneseyar</v>
      </c>
      <c r="G11121" s="69" t="str">
        <f>VLOOKUP(E11121,Customer[],3,FALSE)</f>
        <v>Bo Aung Kyaw Rd</v>
      </c>
      <c r="H11121" s="69" t="str">
        <f>VLOOKUP(E11121,Customer[],4,FALSE)</f>
        <v>Hlaing Thar Yar</v>
      </c>
      <c r="I11121" s="48" t="s">
        <v>958</v>
      </c>
      <c r="J11121" s="82" t="str">
        <f>VLOOKUP(I11121,PGStock[],2,FALSE)</f>
        <v>Shwe Man 680ml</v>
      </c>
      <c r="K11121" s="71">
        <f>VLOOKUP(I11121,PGStock[],3,FALSE)</f>
        <v>0.68</v>
      </c>
      <c r="L11121" s="47">
        <v>1</v>
      </c>
      <c r="M11121" s="47">
        <f>VLOOKUP(I11121,PGStock[],6,FALSE)</f>
        <v>100</v>
      </c>
      <c r="N11121" s="47">
        <f>+PGSales!$L11121*PGSales!$M11121</f>
        <v>100</v>
      </c>
    </row>
    <row r="11122" spans="1:14" hidden="1" x14ac:dyDescent="0.25">
      <c r="A11122" s="77">
        <f t="shared" si="1286"/>
        <v>2025</v>
      </c>
      <c r="B11122" s="77">
        <f t="shared" si="1287"/>
        <v>10</v>
      </c>
      <c r="C11122" s="73">
        <v>45933</v>
      </c>
      <c r="D11122" s="79" t="s">
        <v>878</v>
      </c>
      <c r="E11122" s="80" t="s">
        <v>923</v>
      </c>
      <c r="F11122" s="81" t="str">
        <f>VLOOKUP(E11122,Customer[],2,FALSE)</f>
        <v>White Soneseyar</v>
      </c>
      <c r="G11122" s="69" t="str">
        <f>VLOOKUP(E11122,Customer[],3,FALSE)</f>
        <v>Bo Aung Kyaw Rd</v>
      </c>
      <c r="H11122" s="69" t="str">
        <f>VLOOKUP(E11122,Customer[],4,FALSE)</f>
        <v>Hlaing Thar Yar</v>
      </c>
      <c r="I11122" s="48" t="s">
        <v>959</v>
      </c>
      <c r="J11122" s="82" t="str">
        <f>VLOOKUP(I11122,PGStock[],2,FALSE)</f>
        <v>Shwe Man ကော်ဗူး (1 Liter)</v>
      </c>
      <c r="K11122" s="71">
        <f>VLOOKUP(I11122,PGStock[],3,FALSE)</f>
        <v>1</v>
      </c>
      <c r="L11122" s="47">
        <v>1</v>
      </c>
      <c r="M11122" s="47">
        <f>VLOOKUP(I11122,PGStock[],6,FALSE)</f>
        <v>100</v>
      </c>
      <c r="N11122" s="47">
        <f>+PGSales!$L11122*PGSales!$M11122</f>
        <v>100</v>
      </c>
    </row>
    <row r="11123" spans="1:14" hidden="1" x14ac:dyDescent="0.25">
      <c r="A11123" s="77">
        <f t="shared" si="1286"/>
        <v>2025</v>
      </c>
      <c r="B11123" s="77">
        <f t="shared" si="1287"/>
        <v>10</v>
      </c>
      <c r="C11123" s="73">
        <v>45933</v>
      </c>
      <c r="D11123" s="79" t="s">
        <v>60</v>
      </c>
      <c r="E11123" s="80" t="s">
        <v>240</v>
      </c>
      <c r="F11123" s="81" t="str">
        <f>VLOOKUP(E11123,Customer[],2,FALSE)</f>
        <v>KoKoe Myaing</v>
      </c>
      <c r="G11123" s="69" t="str">
        <f>VLOOKUP(E11123,Customer[],3,FALSE)</f>
        <v>Bo Aung Kyaw Rd</v>
      </c>
      <c r="H11123" s="69" t="str">
        <f>VLOOKUP(E11123,Customer[],4,FALSE)</f>
        <v>Hlaing Thar Yar</v>
      </c>
      <c r="I11123" s="48" t="s">
        <v>959</v>
      </c>
      <c r="J11123" s="82" t="str">
        <f>VLOOKUP(I11123,PGStock[],2,FALSE)</f>
        <v>Shwe Man ကော်ဗူး (1 Liter)</v>
      </c>
      <c r="K11123" s="71">
        <f>VLOOKUP(I11123,PGStock[],3,FALSE)</f>
        <v>1</v>
      </c>
      <c r="L11123" s="47">
        <v>3</v>
      </c>
      <c r="M11123" s="47">
        <f>VLOOKUP(I11123,PGStock[],6,FALSE)</f>
        <v>100</v>
      </c>
      <c r="N11123" s="47">
        <f>+PGSales!$L11123*PGSales!$M11123</f>
        <v>300</v>
      </c>
    </row>
    <row r="11124" spans="1:14" hidden="1" x14ac:dyDescent="0.25">
      <c r="A11124" s="77">
        <f t="shared" si="1286"/>
        <v>2025</v>
      </c>
      <c r="B11124" s="77">
        <f t="shared" si="1287"/>
        <v>10</v>
      </c>
      <c r="C11124" s="73">
        <v>45933</v>
      </c>
      <c r="D11124" s="79" t="s">
        <v>885</v>
      </c>
      <c r="E11124" s="80" t="s">
        <v>231</v>
      </c>
      <c r="F11124" s="81" t="str">
        <f>VLOOKUP(E11124,Customer[],2,FALSE)</f>
        <v>Arrmann(1)</v>
      </c>
      <c r="G11124" s="69" t="str">
        <f>VLOOKUP(E11124,Customer[],3,FALSE)</f>
        <v>Bo Aung Kyaw Rd</v>
      </c>
      <c r="H11124" s="69" t="str">
        <f>VLOOKUP(E11124,Customer[],4,FALSE)</f>
        <v>Hlaing Thar Yar</v>
      </c>
      <c r="I11124" s="48" t="s">
        <v>958</v>
      </c>
      <c r="J11124" s="82" t="str">
        <f>VLOOKUP(I11124,PGStock[],2,FALSE)</f>
        <v>Shwe Man 680ml</v>
      </c>
      <c r="K11124" s="71">
        <f>VLOOKUP(I11124,PGStock[],3,FALSE)</f>
        <v>0.68</v>
      </c>
      <c r="L11124" s="47">
        <v>1</v>
      </c>
      <c r="M11124" s="47">
        <f>VLOOKUP(I11124,PGStock[],6,FALSE)</f>
        <v>100</v>
      </c>
      <c r="N11124" s="47">
        <f>+PGSales!$L11124*PGSales!$M11124</f>
        <v>100</v>
      </c>
    </row>
    <row r="11125" spans="1:14" hidden="1" x14ac:dyDescent="0.25">
      <c r="A11125" s="77">
        <f t="shared" si="1286"/>
        <v>2025</v>
      </c>
      <c r="B11125" s="77">
        <f t="shared" si="1287"/>
        <v>10</v>
      </c>
      <c r="C11125" s="73">
        <v>45933</v>
      </c>
      <c r="D11125" s="79" t="s">
        <v>885</v>
      </c>
      <c r="E11125" s="80" t="s">
        <v>231</v>
      </c>
      <c r="F11125" s="81" t="str">
        <f>VLOOKUP(E11125,Customer[],2,FALSE)</f>
        <v>Arrmann(1)</v>
      </c>
      <c r="G11125" s="69" t="str">
        <f>VLOOKUP(E11125,Customer[],3,FALSE)</f>
        <v>Bo Aung Kyaw Rd</v>
      </c>
      <c r="H11125" s="69" t="str">
        <f>VLOOKUP(E11125,Customer[],4,FALSE)</f>
        <v>Hlaing Thar Yar</v>
      </c>
      <c r="I11125" s="48" t="s">
        <v>959</v>
      </c>
      <c r="J11125" s="82" t="str">
        <f>VLOOKUP(I11125,PGStock[],2,FALSE)</f>
        <v>Shwe Man ကော်ဗူး (1 Liter)</v>
      </c>
      <c r="K11125" s="71">
        <f>VLOOKUP(I11125,PGStock[],3,FALSE)</f>
        <v>1</v>
      </c>
      <c r="L11125" s="47">
        <v>4</v>
      </c>
      <c r="M11125" s="47">
        <f>VLOOKUP(I11125,PGStock[],6,FALSE)</f>
        <v>100</v>
      </c>
      <c r="N11125" s="47">
        <f>+PGSales!$L11125*PGSales!$M11125</f>
        <v>400</v>
      </c>
    </row>
    <row r="11126" spans="1:14" hidden="1" x14ac:dyDescent="0.25">
      <c r="A11126" s="77">
        <f t="shared" si="1286"/>
        <v>2025</v>
      </c>
      <c r="B11126" s="77">
        <f t="shared" si="1287"/>
        <v>10</v>
      </c>
      <c r="C11126" s="73">
        <v>45933</v>
      </c>
      <c r="D11126" s="79" t="s">
        <v>4</v>
      </c>
      <c r="E11126" s="80" t="s">
        <v>1179</v>
      </c>
      <c r="F11126" s="81" t="str">
        <f>VLOOKUP(E11126,Customer[],2,FALSE)</f>
        <v xml:space="preserve">Thapyae Ykae </v>
      </c>
      <c r="G11126" s="69" t="str">
        <f>VLOOKUP(E11126,Customer[],3,FALSE)</f>
        <v>Thasar (1) Rd</v>
      </c>
      <c r="H11126" s="69" t="str">
        <f>VLOOKUP(E11126,Customer[],4,FALSE)</f>
        <v>Hlaing Thar Yar</v>
      </c>
      <c r="I11126" s="48" t="s">
        <v>959</v>
      </c>
      <c r="J11126" s="82" t="str">
        <f>VLOOKUP(I11126,PGStock[],2,FALSE)</f>
        <v>Shwe Man ကော်ဗူး (1 Liter)</v>
      </c>
      <c r="K11126" s="71">
        <f>VLOOKUP(I11126,PGStock[],3,FALSE)</f>
        <v>1</v>
      </c>
      <c r="L11126" s="47">
        <v>1</v>
      </c>
      <c r="M11126" s="47">
        <f>VLOOKUP(I11126,PGStock[],6,FALSE)</f>
        <v>100</v>
      </c>
      <c r="N11126" s="47">
        <f>+PGSales!$L11126*PGSales!$M11126</f>
        <v>100</v>
      </c>
    </row>
    <row r="11127" spans="1:14" hidden="1" x14ac:dyDescent="0.25">
      <c r="A11127" s="77">
        <f t="shared" si="1286"/>
        <v>2025</v>
      </c>
      <c r="B11127" s="77">
        <f t="shared" si="1287"/>
        <v>10</v>
      </c>
      <c r="C11127" s="73">
        <v>45933</v>
      </c>
      <c r="D11127" s="79" t="s">
        <v>115</v>
      </c>
      <c r="E11127" s="80" t="s">
        <v>1182</v>
      </c>
      <c r="F11127" s="81" t="str">
        <f>VLOOKUP(E11127,Customer[],2,FALSE)</f>
        <v>Zwal Htet</v>
      </c>
      <c r="G11127" s="69" t="str">
        <f>VLOOKUP(E11127,Customer[],3,FALSE)</f>
        <v>Kyaue Shwe War Rd</v>
      </c>
      <c r="H11127" s="69" t="str">
        <f>VLOOKUP(E11127,Customer[],4,FALSE)</f>
        <v>Mangalardon</v>
      </c>
      <c r="I11127" s="48" t="s">
        <v>958</v>
      </c>
      <c r="J11127" s="82" t="str">
        <f>VLOOKUP(I11127,PGStock[],2,FALSE)</f>
        <v>Shwe Man 680ml</v>
      </c>
      <c r="K11127" s="71">
        <f>VLOOKUP(I11127,PGStock[],3,FALSE)</f>
        <v>0.68</v>
      </c>
      <c r="L11127" s="47">
        <v>3</v>
      </c>
      <c r="M11127" s="47">
        <f>VLOOKUP(I11127,PGStock[],6,FALSE)</f>
        <v>100</v>
      </c>
      <c r="N11127" s="47">
        <f>+PGSales!$L11127*PGSales!$M11127</f>
        <v>300</v>
      </c>
    </row>
    <row r="11128" spans="1:14" hidden="1" x14ac:dyDescent="0.25">
      <c r="A11128" s="77">
        <f t="shared" si="1286"/>
        <v>2025</v>
      </c>
      <c r="B11128" s="77">
        <f t="shared" si="1287"/>
        <v>10</v>
      </c>
      <c r="C11128" s="73">
        <v>45933</v>
      </c>
      <c r="D11128" s="79" t="s">
        <v>109</v>
      </c>
      <c r="E11128" s="80" t="s">
        <v>1180</v>
      </c>
      <c r="F11128" s="81" t="str">
        <f>VLOOKUP(E11128,Customer[],2,FALSE)</f>
        <v>Nadi hlaing</v>
      </c>
      <c r="G11128" s="69" t="str">
        <f>VLOOKUP(E11128,Customer[],3,FALSE)</f>
        <v>Shwe Thuka Rd</v>
      </c>
      <c r="H11128" s="69" t="str">
        <f>VLOOKUP(E11128,Customer[],4,FALSE)</f>
        <v>Mangalardon</v>
      </c>
      <c r="I11128" s="48" t="s">
        <v>958</v>
      </c>
      <c r="J11128" s="82" t="str">
        <f>VLOOKUP(I11128,PGStock[],2,FALSE)</f>
        <v>Shwe Man 680ml</v>
      </c>
      <c r="K11128" s="71">
        <f>VLOOKUP(I11128,PGStock[],3,FALSE)</f>
        <v>0.68</v>
      </c>
      <c r="L11128" s="47">
        <v>1</v>
      </c>
      <c r="M11128" s="47">
        <f>VLOOKUP(I11128,PGStock[],6,FALSE)</f>
        <v>100</v>
      </c>
      <c r="N11128" s="47">
        <f>+PGSales!$L11128*PGSales!$M11128</f>
        <v>100</v>
      </c>
    </row>
    <row r="11129" spans="1:14" hidden="1" x14ac:dyDescent="0.25">
      <c r="A11129" s="77">
        <f t="shared" si="1286"/>
        <v>2025</v>
      </c>
      <c r="B11129" s="77">
        <f t="shared" si="1287"/>
        <v>10</v>
      </c>
      <c r="C11129" s="73">
        <v>45933</v>
      </c>
      <c r="D11129" s="79" t="s">
        <v>1</v>
      </c>
      <c r="E11129" s="80" t="s">
        <v>1183</v>
      </c>
      <c r="F11129" s="81" t="str">
        <f>VLOOKUP(E11129,Customer[],2,FALSE)</f>
        <v>kate Thi</v>
      </c>
      <c r="G11129" s="69" t="str">
        <f>VLOOKUP(E11129,Customer[],3,FALSE)</f>
        <v>Mangalar Rd</v>
      </c>
      <c r="H11129" s="69" t="str">
        <f>VLOOKUP(E11129,Customer[],4,FALSE)</f>
        <v>Mangalardon</v>
      </c>
      <c r="I11129" s="48" t="s">
        <v>958</v>
      </c>
      <c r="J11129" s="82" t="str">
        <f>VLOOKUP(I11129,PGStock[],2,FALSE)</f>
        <v>Shwe Man 680ml</v>
      </c>
      <c r="K11129" s="71">
        <f>VLOOKUP(I11129,PGStock[],3,FALSE)</f>
        <v>0.68</v>
      </c>
      <c r="L11129" s="47">
        <v>2</v>
      </c>
      <c r="M11129" s="47">
        <f>VLOOKUP(I11129,PGStock[],6,FALSE)</f>
        <v>100</v>
      </c>
      <c r="N11129" s="47">
        <f>+PGSales!$L11129*PGSales!$M11129</f>
        <v>200</v>
      </c>
    </row>
    <row r="11130" spans="1:14" hidden="1" x14ac:dyDescent="0.25">
      <c r="A11130" s="77">
        <f t="shared" si="1286"/>
        <v>2025</v>
      </c>
      <c r="B11130" s="77">
        <f t="shared" si="1287"/>
        <v>10</v>
      </c>
      <c r="C11130" s="73">
        <v>45933</v>
      </c>
      <c r="D11130" s="79" t="s">
        <v>1</v>
      </c>
      <c r="E11130" s="80" t="s">
        <v>1183</v>
      </c>
      <c r="F11130" s="81" t="str">
        <f>VLOOKUP(E11130,Customer[],2,FALSE)</f>
        <v>kate Thi</v>
      </c>
      <c r="G11130" s="69" t="str">
        <f>VLOOKUP(E11130,Customer[],3,FALSE)</f>
        <v>Mangalar Rd</v>
      </c>
      <c r="H11130" s="69" t="str">
        <f>VLOOKUP(E11130,Customer[],4,FALSE)</f>
        <v>Mangalardon</v>
      </c>
      <c r="I11130" s="48" t="s">
        <v>959</v>
      </c>
      <c r="J11130" s="82" t="str">
        <f>VLOOKUP(I11130,PGStock[],2,FALSE)</f>
        <v>Shwe Man ကော်ဗူး (1 Liter)</v>
      </c>
      <c r="K11130" s="71">
        <f>VLOOKUP(I11130,PGStock[],3,FALSE)</f>
        <v>1</v>
      </c>
      <c r="L11130" s="47">
        <v>2</v>
      </c>
      <c r="M11130" s="47">
        <f>VLOOKUP(I11130,PGStock[],6,FALSE)</f>
        <v>100</v>
      </c>
      <c r="N11130" s="47">
        <f>+PGSales!$L11130*PGSales!$M11130</f>
        <v>200</v>
      </c>
    </row>
    <row r="11131" spans="1:14" hidden="1" x14ac:dyDescent="0.25">
      <c r="A11131" s="77">
        <f t="shared" si="1286"/>
        <v>2025</v>
      </c>
      <c r="B11131" s="77">
        <f t="shared" si="1287"/>
        <v>10</v>
      </c>
      <c r="C11131" s="73">
        <v>45933</v>
      </c>
      <c r="D11131" s="79" t="s">
        <v>2</v>
      </c>
      <c r="E11131" s="80" t="s">
        <v>936</v>
      </c>
      <c r="F11131" s="81" t="str">
        <f>VLOOKUP(E11131,Customer[],2,FALSE)</f>
        <v>KK Store</v>
      </c>
      <c r="G11131" s="69" t="str">
        <f>VLOOKUP(E11131,Customer[],3,FALSE)</f>
        <v>Palal Lansone  rd</v>
      </c>
      <c r="H11131" s="69" t="str">
        <f>VLOOKUP(E11131,Customer[],4,FALSE)</f>
        <v>Mangalardon</v>
      </c>
      <c r="I11131" s="48" t="s">
        <v>958</v>
      </c>
      <c r="J11131" s="82" t="str">
        <f>VLOOKUP(I11131,PGStock[],2,FALSE)</f>
        <v>Shwe Man 680ml</v>
      </c>
      <c r="K11131" s="71">
        <f>VLOOKUP(I11131,PGStock[],3,FALSE)</f>
        <v>0.68</v>
      </c>
      <c r="L11131" s="47">
        <v>5</v>
      </c>
      <c r="M11131" s="47">
        <f>VLOOKUP(I11131,PGStock[],6,FALSE)</f>
        <v>100</v>
      </c>
      <c r="N11131" s="47">
        <f>+PGSales!$L11131*PGSales!$M11131</f>
        <v>500</v>
      </c>
    </row>
    <row r="11132" spans="1:14" hidden="1" x14ac:dyDescent="0.25">
      <c r="A11132" s="77">
        <f t="shared" si="1286"/>
        <v>2025</v>
      </c>
      <c r="B11132" s="77">
        <f t="shared" si="1287"/>
        <v>10</v>
      </c>
      <c r="C11132" s="73">
        <v>45933</v>
      </c>
      <c r="D11132" s="79" t="s">
        <v>2</v>
      </c>
      <c r="E11132" s="80" t="s">
        <v>936</v>
      </c>
      <c r="F11132" s="81" t="str">
        <f>VLOOKUP(E11132,Customer[],2,FALSE)</f>
        <v>KK Store</v>
      </c>
      <c r="G11132" s="69" t="str">
        <f>VLOOKUP(E11132,Customer[],3,FALSE)</f>
        <v>Palal Lansone  rd</v>
      </c>
      <c r="H11132" s="69" t="str">
        <f>VLOOKUP(E11132,Customer[],4,FALSE)</f>
        <v>Mangalardon</v>
      </c>
      <c r="I11132" s="48" t="s">
        <v>959</v>
      </c>
      <c r="J11132" s="82" t="str">
        <f>VLOOKUP(I11132,PGStock[],2,FALSE)</f>
        <v>Shwe Man ကော်ဗူး (1 Liter)</v>
      </c>
      <c r="K11132" s="71">
        <f>VLOOKUP(I11132,PGStock[],3,FALSE)</f>
        <v>1</v>
      </c>
      <c r="L11132" s="47">
        <v>4</v>
      </c>
      <c r="M11132" s="47">
        <f>VLOOKUP(I11132,PGStock[],6,FALSE)</f>
        <v>100</v>
      </c>
      <c r="N11132" s="47">
        <f>+PGSales!$L11132*PGSales!$M11132</f>
        <v>400</v>
      </c>
    </row>
    <row r="11133" spans="1:14" hidden="1" x14ac:dyDescent="0.25">
      <c r="A11133" s="77">
        <f t="shared" si="1286"/>
        <v>2025</v>
      </c>
      <c r="B11133" s="77">
        <f t="shared" si="1287"/>
        <v>10</v>
      </c>
      <c r="C11133" s="73">
        <v>45933</v>
      </c>
      <c r="D11133" s="79" t="s">
        <v>131</v>
      </c>
      <c r="E11133" s="80" t="s">
        <v>758</v>
      </c>
      <c r="F11133" s="81" t="str">
        <f>VLOOKUP(E11133,Customer[],2,FALSE)</f>
        <v>Shwe Paler</v>
      </c>
      <c r="G11133" s="69" t="str">
        <f>VLOOKUP(E11133,Customer[],3,FALSE)</f>
        <v>Aung Thapay Rd</v>
      </c>
      <c r="H11133" s="69" t="str">
        <f>VLOOKUP(E11133,Customer[],4,FALSE)</f>
        <v>Mangalardon</v>
      </c>
      <c r="I11133" s="48" t="s">
        <v>958</v>
      </c>
      <c r="J11133" s="82" t="str">
        <f>VLOOKUP(I11133,PGStock[],2,FALSE)</f>
        <v>Shwe Man 680ml</v>
      </c>
      <c r="K11133" s="71">
        <f>VLOOKUP(I11133,PGStock[],3,FALSE)</f>
        <v>0.68</v>
      </c>
      <c r="L11133" s="47">
        <v>1</v>
      </c>
      <c r="M11133" s="47">
        <f>VLOOKUP(I11133,PGStock[],6,FALSE)</f>
        <v>100</v>
      </c>
      <c r="N11133" s="47">
        <f>+PGSales!$L11133*PGSales!$M11133</f>
        <v>100</v>
      </c>
    </row>
    <row r="11134" spans="1:14" hidden="1" x14ac:dyDescent="0.25">
      <c r="A11134" s="77">
        <f t="shared" ref="A11134:A11148" si="1288">YEAR(C11134)</f>
        <v>2025</v>
      </c>
      <c r="B11134" s="77">
        <f t="shared" ref="B11134:B11148" si="1289">MONTH(C11134)</f>
        <v>10</v>
      </c>
      <c r="C11134" s="73">
        <v>45933</v>
      </c>
      <c r="D11134" s="79" t="s">
        <v>131</v>
      </c>
      <c r="E11134" s="80" t="s">
        <v>758</v>
      </c>
      <c r="F11134" s="81" t="str">
        <f>VLOOKUP(E11134,Customer[],2,FALSE)</f>
        <v>Shwe Paler</v>
      </c>
      <c r="G11134" s="69" t="str">
        <f>VLOOKUP(E11134,Customer[],3,FALSE)</f>
        <v>Aung Thapay Rd</v>
      </c>
      <c r="H11134" s="69" t="str">
        <f>VLOOKUP(E11134,Customer[],4,FALSE)</f>
        <v>Mangalardon</v>
      </c>
      <c r="I11134" s="48" t="s">
        <v>959</v>
      </c>
      <c r="J11134" s="82" t="str">
        <f>VLOOKUP(I11134,PGStock[],2,FALSE)</f>
        <v>Shwe Man ကော်ဗူး (1 Liter)</v>
      </c>
      <c r="K11134" s="71">
        <f>VLOOKUP(I11134,PGStock[],3,FALSE)</f>
        <v>1</v>
      </c>
      <c r="L11134" s="47">
        <v>7</v>
      </c>
      <c r="M11134" s="47">
        <f>VLOOKUP(I11134,PGStock[],6,FALSE)</f>
        <v>100</v>
      </c>
      <c r="N11134" s="47">
        <f>+PGSales!$L11134*PGSales!$M11134</f>
        <v>700</v>
      </c>
    </row>
    <row r="11135" spans="1:14" hidden="1" x14ac:dyDescent="0.25">
      <c r="A11135" s="77">
        <f t="shared" si="1288"/>
        <v>2025</v>
      </c>
      <c r="B11135" s="77">
        <f t="shared" si="1289"/>
        <v>10</v>
      </c>
      <c r="C11135" s="73">
        <v>45933</v>
      </c>
      <c r="D11135" s="79" t="s">
        <v>62</v>
      </c>
      <c r="E11135" s="80" t="s">
        <v>1181</v>
      </c>
      <c r="F11135" s="81" t="str">
        <f>VLOOKUP(E11135,Customer[],2,FALSE)</f>
        <v>Kyaw Gyi</v>
      </c>
      <c r="G11135" s="69" t="str">
        <f>VLOOKUP(E11135,Customer[],3,FALSE)</f>
        <v>Thinkakyane Rd</v>
      </c>
      <c r="H11135" s="69" t="str">
        <f>VLOOKUP(E11135,Customer[],4,FALSE)</f>
        <v>Mangalardon</v>
      </c>
      <c r="I11135" s="48" t="s">
        <v>958</v>
      </c>
      <c r="J11135" s="82" t="str">
        <f>VLOOKUP(I11135,PGStock[],2,FALSE)</f>
        <v>Shwe Man 680ml</v>
      </c>
      <c r="K11135" s="71">
        <f>VLOOKUP(I11135,PGStock[],3,FALSE)</f>
        <v>0.68</v>
      </c>
      <c r="L11135" s="47">
        <v>6</v>
      </c>
      <c r="M11135" s="47">
        <f>VLOOKUP(I11135,PGStock[],6,FALSE)</f>
        <v>100</v>
      </c>
      <c r="N11135" s="47">
        <f>+PGSales!$L11135*PGSales!$M11135</f>
        <v>600</v>
      </c>
    </row>
    <row r="11136" spans="1:14" hidden="1" x14ac:dyDescent="0.25">
      <c r="A11136" s="77">
        <f t="shared" si="1288"/>
        <v>2025</v>
      </c>
      <c r="B11136" s="77">
        <f t="shared" si="1289"/>
        <v>10</v>
      </c>
      <c r="C11136" s="73">
        <v>45933</v>
      </c>
      <c r="D11136" s="79" t="s">
        <v>62</v>
      </c>
      <c r="E11136" s="80" t="s">
        <v>1181</v>
      </c>
      <c r="F11136" s="81" t="str">
        <f>VLOOKUP(E11136,Customer[],2,FALSE)</f>
        <v>Kyaw Gyi</v>
      </c>
      <c r="G11136" s="69" t="str">
        <f>VLOOKUP(E11136,Customer[],3,FALSE)</f>
        <v>Thinkakyane Rd</v>
      </c>
      <c r="H11136" s="69" t="str">
        <f>VLOOKUP(E11136,Customer[],4,FALSE)</f>
        <v>Mangalardon</v>
      </c>
      <c r="I11136" s="48" t="s">
        <v>959</v>
      </c>
      <c r="J11136" s="82" t="str">
        <f>VLOOKUP(I11136,PGStock[],2,FALSE)</f>
        <v>Shwe Man ကော်ဗူး (1 Liter)</v>
      </c>
      <c r="K11136" s="71">
        <f>VLOOKUP(I11136,PGStock[],3,FALSE)</f>
        <v>1</v>
      </c>
      <c r="L11136" s="47">
        <v>2</v>
      </c>
      <c r="M11136" s="47">
        <f>VLOOKUP(I11136,PGStock[],6,FALSE)</f>
        <v>100</v>
      </c>
      <c r="N11136" s="47">
        <f>+PGSales!$L11136*PGSales!$M11136</f>
        <v>200</v>
      </c>
    </row>
    <row r="11137" spans="1:14" hidden="1" x14ac:dyDescent="0.25">
      <c r="A11137" s="77">
        <f t="shared" si="1288"/>
        <v>2025</v>
      </c>
      <c r="B11137" s="77">
        <f t="shared" si="1289"/>
        <v>10</v>
      </c>
      <c r="C11137" s="73">
        <v>45934</v>
      </c>
      <c r="D11137" s="79" t="s">
        <v>275</v>
      </c>
      <c r="E11137" s="80" t="s">
        <v>1175</v>
      </c>
      <c r="F11137" s="81" t="str">
        <f>VLOOKUP(E11137,Customer[],2,FALSE)</f>
        <v>Phyu</v>
      </c>
      <c r="G11137" s="69" t="str">
        <f>VLOOKUP(E11137,Customer[],3,FALSE)</f>
        <v>Bo Aung Kyaw Rd</v>
      </c>
      <c r="H11137" s="69" t="str">
        <f>VLOOKUP(E11137,Customer[],4,FALSE)</f>
        <v>Hlaing Thar Yar</v>
      </c>
      <c r="I11137" s="48" t="s">
        <v>958</v>
      </c>
      <c r="J11137" s="82" t="str">
        <f>VLOOKUP(I11137,PGStock[],2,FALSE)</f>
        <v>Shwe Man 680ml</v>
      </c>
      <c r="K11137" s="71">
        <f>VLOOKUP(I11137,PGStock[],3,FALSE)</f>
        <v>0.68</v>
      </c>
      <c r="L11137" s="47">
        <v>2</v>
      </c>
      <c r="M11137" s="47">
        <f>VLOOKUP(I11137,PGStock[],6,FALSE)</f>
        <v>100</v>
      </c>
      <c r="N11137" s="47">
        <f>+PGSales!$L11137*PGSales!$M11137</f>
        <v>200</v>
      </c>
    </row>
    <row r="11138" spans="1:14" hidden="1" x14ac:dyDescent="0.25">
      <c r="A11138" s="77">
        <f t="shared" si="1288"/>
        <v>2025</v>
      </c>
      <c r="B11138" s="77">
        <f t="shared" si="1289"/>
        <v>10</v>
      </c>
      <c r="C11138" s="73">
        <v>45934</v>
      </c>
      <c r="D11138" s="79" t="s">
        <v>275</v>
      </c>
      <c r="E11138" s="80" t="s">
        <v>1175</v>
      </c>
      <c r="F11138" s="81" t="str">
        <f>VLOOKUP(E11138,Customer[],2,FALSE)</f>
        <v>Phyu</v>
      </c>
      <c r="G11138" s="69" t="str">
        <f>VLOOKUP(E11138,Customer[],3,FALSE)</f>
        <v>Bo Aung Kyaw Rd</v>
      </c>
      <c r="H11138" s="69" t="str">
        <f>VLOOKUP(E11138,Customer[],4,FALSE)</f>
        <v>Hlaing Thar Yar</v>
      </c>
      <c r="I11138" s="48" t="s">
        <v>959</v>
      </c>
      <c r="J11138" s="82" t="str">
        <f>VLOOKUP(I11138,PGStock[],2,FALSE)</f>
        <v>Shwe Man ကော်ဗူး (1 Liter)</v>
      </c>
      <c r="K11138" s="71">
        <f>VLOOKUP(I11138,PGStock[],3,FALSE)</f>
        <v>1</v>
      </c>
      <c r="L11138" s="47">
        <v>1</v>
      </c>
      <c r="M11138" s="47">
        <f>VLOOKUP(I11138,PGStock[],6,FALSE)</f>
        <v>100</v>
      </c>
      <c r="N11138" s="47">
        <f>+PGSales!$L11138*PGSales!$M11138</f>
        <v>100</v>
      </c>
    </row>
    <row r="11139" spans="1:14" hidden="1" x14ac:dyDescent="0.25">
      <c r="A11139" s="77">
        <f t="shared" si="1288"/>
        <v>2025</v>
      </c>
      <c r="B11139" s="77">
        <f t="shared" si="1289"/>
        <v>10</v>
      </c>
      <c r="C11139" s="73">
        <v>45934</v>
      </c>
      <c r="D11139" s="79" t="s">
        <v>68</v>
      </c>
      <c r="E11139" s="80" t="s">
        <v>1177</v>
      </c>
      <c r="F11139" s="81" t="str">
        <f>VLOOKUP(E11139,Customer[],2,FALSE)</f>
        <v>Zora</v>
      </c>
      <c r="G11139" s="69" t="str">
        <f>VLOOKUP(E11139,Customer[],3,FALSE)</f>
        <v>Bo Aung Kyaw Rd</v>
      </c>
      <c r="H11139" s="69" t="str">
        <f>VLOOKUP(E11139,Customer[],4,FALSE)</f>
        <v>Hlaing Thar Yar</v>
      </c>
      <c r="I11139" s="48" t="s">
        <v>958</v>
      </c>
      <c r="J11139" s="82" t="str">
        <f>VLOOKUP(I11139,PGStock[],2,FALSE)</f>
        <v>Shwe Man 680ml</v>
      </c>
      <c r="K11139" s="71">
        <f>VLOOKUP(I11139,PGStock[],3,FALSE)</f>
        <v>0.68</v>
      </c>
      <c r="L11139" s="47">
        <v>1</v>
      </c>
      <c r="M11139" s="47">
        <f>VLOOKUP(I11139,PGStock[],6,FALSE)</f>
        <v>100</v>
      </c>
      <c r="N11139" s="47">
        <f>+PGSales!$L11139*PGSales!$M11139</f>
        <v>100</v>
      </c>
    </row>
    <row r="11140" spans="1:14" hidden="1" x14ac:dyDescent="0.25">
      <c r="A11140" s="77">
        <f t="shared" si="1288"/>
        <v>2025</v>
      </c>
      <c r="B11140" s="77">
        <f t="shared" si="1289"/>
        <v>10</v>
      </c>
      <c r="C11140" s="73">
        <v>45934</v>
      </c>
      <c r="D11140" s="79" t="s">
        <v>878</v>
      </c>
      <c r="E11140" s="80" t="s">
        <v>923</v>
      </c>
      <c r="F11140" s="81" t="str">
        <f>VLOOKUP(E11140,Customer[],2,FALSE)</f>
        <v>White Soneseyar</v>
      </c>
      <c r="G11140" s="69" t="str">
        <f>VLOOKUP(E11140,Customer[],3,FALSE)</f>
        <v>Bo Aung Kyaw Rd</v>
      </c>
      <c r="H11140" s="69" t="str">
        <f>VLOOKUP(E11140,Customer[],4,FALSE)</f>
        <v>Hlaing Thar Yar</v>
      </c>
      <c r="I11140" s="48" t="s">
        <v>958</v>
      </c>
      <c r="J11140" s="82" t="str">
        <f>VLOOKUP(I11140,PGStock[],2,FALSE)</f>
        <v>Shwe Man 680ml</v>
      </c>
      <c r="K11140" s="71">
        <f>VLOOKUP(I11140,PGStock[],3,FALSE)</f>
        <v>0.68</v>
      </c>
      <c r="L11140" s="47">
        <v>2</v>
      </c>
      <c r="M11140" s="47">
        <f>VLOOKUP(I11140,PGStock[],6,FALSE)</f>
        <v>100</v>
      </c>
      <c r="N11140" s="47">
        <f>+PGSales!$L11140*PGSales!$M11140</f>
        <v>200</v>
      </c>
    </row>
    <row r="11141" spans="1:14" hidden="1" x14ac:dyDescent="0.25">
      <c r="A11141" s="77">
        <f t="shared" si="1288"/>
        <v>2025</v>
      </c>
      <c r="B11141" s="77">
        <f t="shared" si="1289"/>
        <v>10</v>
      </c>
      <c r="C11141" s="73">
        <v>45934</v>
      </c>
      <c r="D11141" s="79" t="s">
        <v>878</v>
      </c>
      <c r="E11141" s="80" t="s">
        <v>923</v>
      </c>
      <c r="F11141" s="81" t="str">
        <f>VLOOKUP(E11141,Customer[],2,FALSE)</f>
        <v>White Soneseyar</v>
      </c>
      <c r="G11141" s="69" t="str">
        <f>VLOOKUP(E11141,Customer[],3,FALSE)</f>
        <v>Bo Aung Kyaw Rd</v>
      </c>
      <c r="H11141" s="69" t="str">
        <f>VLOOKUP(E11141,Customer[],4,FALSE)</f>
        <v>Hlaing Thar Yar</v>
      </c>
      <c r="I11141" s="48" t="s">
        <v>959</v>
      </c>
      <c r="J11141" s="82" t="str">
        <f>VLOOKUP(I11141,PGStock[],2,FALSE)</f>
        <v>Shwe Man ကော်ဗူး (1 Liter)</v>
      </c>
      <c r="K11141" s="71">
        <f>VLOOKUP(I11141,PGStock[],3,FALSE)</f>
        <v>1</v>
      </c>
      <c r="L11141" s="47">
        <v>1</v>
      </c>
      <c r="M11141" s="47">
        <f>VLOOKUP(I11141,PGStock[],6,FALSE)</f>
        <v>100</v>
      </c>
      <c r="N11141" s="47">
        <f>+PGSales!$L11141*PGSales!$M11141</f>
        <v>100</v>
      </c>
    </row>
    <row r="11142" spans="1:14" hidden="1" x14ac:dyDescent="0.25">
      <c r="A11142" s="77">
        <f t="shared" si="1288"/>
        <v>2025</v>
      </c>
      <c r="B11142" s="77">
        <f t="shared" si="1289"/>
        <v>10</v>
      </c>
      <c r="C11142" s="73">
        <v>45934</v>
      </c>
      <c r="D11142" s="79" t="s">
        <v>60</v>
      </c>
      <c r="E11142" s="80" t="s">
        <v>240</v>
      </c>
      <c r="F11142" s="81" t="str">
        <f>VLOOKUP(E11142,Customer[],2,FALSE)</f>
        <v>KoKoe Myaing</v>
      </c>
      <c r="G11142" s="69" t="str">
        <f>VLOOKUP(E11142,Customer[],3,FALSE)</f>
        <v>Bo Aung Kyaw Rd</v>
      </c>
      <c r="H11142" s="69" t="str">
        <f>VLOOKUP(E11142,Customer[],4,FALSE)</f>
        <v>Hlaing Thar Yar</v>
      </c>
      <c r="I11142" s="48" t="s">
        <v>958</v>
      </c>
      <c r="J11142" s="82" t="str">
        <f>VLOOKUP(I11142,PGStock[],2,FALSE)</f>
        <v>Shwe Man 680ml</v>
      </c>
      <c r="K11142" s="71">
        <f>VLOOKUP(I11142,PGStock[],3,FALSE)</f>
        <v>0.68</v>
      </c>
      <c r="L11142" s="47">
        <v>1</v>
      </c>
      <c r="M11142" s="47">
        <f>VLOOKUP(I11142,PGStock[],6,FALSE)</f>
        <v>100</v>
      </c>
      <c r="N11142" s="47">
        <f>+PGSales!$L11142*PGSales!$M11142</f>
        <v>100</v>
      </c>
    </row>
    <row r="11143" spans="1:14" hidden="1" x14ac:dyDescent="0.25">
      <c r="A11143" s="77">
        <f t="shared" si="1288"/>
        <v>2025</v>
      </c>
      <c r="B11143" s="77">
        <f t="shared" si="1289"/>
        <v>10</v>
      </c>
      <c r="C11143" s="73">
        <v>45934</v>
      </c>
      <c r="D11143" s="79" t="s">
        <v>60</v>
      </c>
      <c r="E11143" s="80" t="s">
        <v>240</v>
      </c>
      <c r="F11143" s="81" t="str">
        <f>VLOOKUP(E11143,Customer[],2,FALSE)</f>
        <v>KoKoe Myaing</v>
      </c>
      <c r="G11143" s="69" t="str">
        <f>VLOOKUP(E11143,Customer[],3,FALSE)</f>
        <v>Bo Aung Kyaw Rd</v>
      </c>
      <c r="H11143" s="69" t="str">
        <f>VLOOKUP(E11143,Customer[],4,FALSE)</f>
        <v>Hlaing Thar Yar</v>
      </c>
      <c r="I11143" s="48" t="s">
        <v>959</v>
      </c>
      <c r="J11143" s="82" t="str">
        <f>VLOOKUP(I11143,PGStock[],2,FALSE)</f>
        <v>Shwe Man ကော်ဗူး (1 Liter)</v>
      </c>
      <c r="K11143" s="71">
        <f>VLOOKUP(I11143,PGStock[],3,FALSE)</f>
        <v>1</v>
      </c>
      <c r="L11143" s="47">
        <v>3</v>
      </c>
      <c r="M11143" s="47">
        <f>VLOOKUP(I11143,PGStock[],6,FALSE)</f>
        <v>100</v>
      </c>
      <c r="N11143" s="47">
        <f>+PGSales!$L11143*PGSales!$M11143</f>
        <v>300</v>
      </c>
    </row>
    <row r="11144" spans="1:14" hidden="1" x14ac:dyDescent="0.25">
      <c r="A11144" s="77">
        <f t="shared" si="1288"/>
        <v>2025</v>
      </c>
      <c r="B11144" s="77">
        <f t="shared" si="1289"/>
        <v>10</v>
      </c>
      <c r="C11144" s="73">
        <v>45934</v>
      </c>
      <c r="D11144" s="79" t="s">
        <v>66</v>
      </c>
      <c r="E11144" s="80" t="s">
        <v>232</v>
      </c>
      <c r="F11144" s="81" t="str">
        <f>VLOOKUP(E11144,Customer[],2,FALSE)</f>
        <v>Arrmann(2)</v>
      </c>
      <c r="G11144" s="69" t="str">
        <f>VLOOKUP(E11144,Customer[],3,FALSE)</f>
        <v>Banyar Dala Rd</v>
      </c>
      <c r="H11144" s="69" t="str">
        <f>VLOOKUP(E11144,Customer[],4,FALSE)</f>
        <v>Hlaing Thar Yar</v>
      </c>
      <c r="I11144" s="48" t="s">
        <v>958</v>
      </c>
      <c r="J11144" s="82" t="str">
        <f>VLOOKUP(I11144,PGStock[],2,FALSE)</f>
        <v>Shwe Man 680ml</v>
      </c>
      <c r="K11144" s="71">
        <f>VLOOKUP(I11144,PGStock[],3,FALSE)</f>
        <v>0.68</v>
      </c>
      <c r="L11144" s="47">
        <v>1</v>
      </c>
      <c r="M11144" s="47">
        <f>VLOOKUP(I11144,PGStock[],6,FALSE)</f>
        <v>100</v>
      </c>
      <c r="N11144" s="47">
        <f>+PGSales!$L11144*PGSales!$M11144</f>
        <v>100</v>
      </c>
    </row>
    <row r="11145" spans="1:14" hidden="1" x14ac:dyDescent="0.25">
      <c r="A11145" s="77">
        <f t="shared" si="1288"/>
        <v>2025</v>
      </c>
      <c r="B11145" s="77">
        <f t="shared" si="1289"/>
        <v>10</v>
      </c>
      <c r="C11145" s="73">
        <v>45934</v>
      </c>
      <c r="D11145" s="79" t="s">
        <v>66</v>
      </c>
      <c r="E11145" s="80" t="s">
        <v>232</v>
      </c>
      <c r="F11145" s="81" t="str">
        <f>VLOOKUP(E11145,Customer[],2,FALSE)</f>
        <v>Arrmann(2)</v>
      </c>
      <c r="G11145" s="69" t="str">
        <f>VLOOKUP(E11145,Customer[],3,FALSE)</f>
        <v>Banyar Dala Rd</v>
      </c>
      <c r="H11145" s="69" t="str">
        <f>VLOOKUP(E11145,Customer[],4,FALSE)</f>
        <v>Hlaing Thar Yar</v>
      </c>
      <c r="I11145" s="48" t="s">
        <v>959</v>
      </c>
      <c r="J11145" s="82" t="str">
        <f>VLOOKUP(I11145,PGStock[],2,FALSE)</f>
        <v>Shwe Man ကော်ဗူး (1 Liter)</v>
      </c>
      <c r="K11145" s="71">
        <f>VLOOKUP(I11145,PGStock[],3,FALSE)</f>
        <v>1</v>
      </c>
      <c r="L11145" s="47">
        <v>3</v>
      </c>
      <c r="M11145" s="47">
        <f>VLOOKUP(I11145,PGStock[],6,FALSE)</f>
        <v>100</v>
      </c>
      <c r="N11145" s="47">
        <f>+PGSales!$L11145*PGSales!$M11145</f>
        <v>300</v>
      </c>
    </row>
    <row r="11146" spans="1:14" hidden="1" x14ac:dyDescent="0.25">
      <c r="A11146" s="77">
        <f t="shared" si="1288"/>
        <v>2025</v>
      </c>
      <c r="B11146" s="77">
        <f t="shared" si="1289"/>
        <v>10</v>
      </c>
      <c r="C11146" s="73">
        <v>45934</v>
      </c>
      <c r="D11146" s="79" t="s">
        <v>109</v>
      </c>
      <c r="E11146" s="80" t="s">
        <v>1180</v>
      </c>
      <c r="F11146" s="81" t="str">
        <f>VLOOKUP(E11146,Customer[],2,FALSE)</f>
        <v>Nadi hlaing</v>
      </c>
      <c r="G11146" s="69" t="str">
        <f>VLOOKUP(E11146,Customer[],3,FALSE)</f>
        <v>Shwe Thuka Rd</v>
      </c>
      <c r="H11146" s="69" t="str">
        <f>VLOOKUP(E11146,Customer[],4,FALSE)</f>
        <v>Mangalardon</v>
      </c>
      <c r="I11146" s="48" t="s">
        <v>959</v>
      </c>
      <c r="J11146" s="82" t="str">
        <f>VLOOKUP(I11146,PGStock[],2,FALSE)</f>
        <v>Shwe Man ကော်ဗူး (1 Liter)</v>
      </c>
      <c r="K11146" s="71">
        <f>VLOOKUP(I11146,PGStock[],3,FALSE)</f>
        <v>1</v>
      </c>
      <c r="L11146" s="47">
        <v>3</v>
      </c>
      <c r="M11146" s="47">
        <f>VLOOKUP(I11146,PGStock[],6,FALSE)</f>
        <v>100</v>
      </c>
      <c r="N11146" s="47">
        <f>+PGSales!$L11146*PGSales!$M11146</f>
        <v>300</v>
      </c>
    </row>
    <row r="11147" spans="1:14" hidden="1" x14ac:dyDescent="0.25">
      <c r="A11147" s="77">
        <f t="shared" si="1288"/>
        <v>2025</v>
      </c>
      <c r="B11147" s="77">
        <f t="shared" si="1289"/>
        <v>10</v>
      </c>
      <c r="C11147" s="73">
        <v>45934</v>
      </c>
      <c r="D11147" s="79" t="s">
        <v>2</v>
      </c>
      <c r="E11147" s="80" t="s">
        <v>936</v>
      </c>
      <c r="F11147" s="81" t="str">
        <f>VLOOKUP(E11147,Customer[],2,FALSE)</f>
        <v>KK Store</v>
      </c>
      <c r="G11147" s="69" t="str">
        <f>VLOOKUP(E11147,Customer[],3,FALSE)</f>
        <v>Palal Lansone  rd</v>
      </c>
      <c r="H11147" s="69" t="str">
        <f>VLOOKUP(E11147,Customer[],4,FALSE)</f>
        <v>Mangalardon</v>
      </c>
      <c r="I11147" s="48" t="s">
        <v>958</v>
      </c>
      <c r="J11147" s="82" t="str">
        <f>VLOOKUP(I11147,PGStock[],2,FALSE)</f>
        <v>Shwe Man 680ml</v>
      </c>
      <c r="K11147" s="71">
        <f>VLOOKUP(I11147,PGStock[],3,FALSE)</f>
        <v>0.68</v>
      </c>
      <c r="L11147" s="47">
        <v>1</v>
      </c>
      <c r="M11147" s="47">
        <f>VLOOKUP(I11147,PGStock[],6,FALSE)</f>
        <v>100</v>
      </c>
      <c r="N11147" s="47">
        <f>+PGSales!$L11147*PGSales!$M11147</f>
        <v>100</v>
      </c>
    </row>
    <row r="11148" spans="1:14" hidden="1" x14ac:dyDescent="0.25">
      <c r="A11148" s="77">
        <f t="shared" si="1288"/>
        <v>2025</v>
      </c>
      <c r="B11148" s="77">
        <f t="shared" si="1289"/>
        <v>10</v>
      </c>
      <c r="C11148" s="73">
        <v>45934</v>
      </c>
      <c r="D11148" s="79" t="s">
        <v>131</v>
      </c>
      <c r="E11148" s="80" t="s">
        <v>758</v>
      </c>
      <c r="F11148" s="81" t="str">
        <f>VLOOKUP(E11148,Customer[],2,FALSE)</f>
        <v>Shwe Paler</v>
      </c>
      <c r="G11148" s="69" t="str">
        <f>VLOOKUP(E11148,Customer[],3,FALSE)</f>
        <v>Aung Thapay Rd</v>
      </c>
      <c r="H11148" s="69" t="str">
        <f>VLOOKUP(E11148,Customer[],4,FALSE)</f>
        <v>Mangalardon</v>
      </c>
      <c r="I11148" s="48" t="s">
        <v>958</v>
      </c>
      <c r="J11148" s="82" t="str">
        <f>VLOOKUP(I11148,PGStock[],2,FALSE)</f>
        <v>Shwe Man 680ml</v>
      </c>
      <c r="K11148" s="71">
        <f>VLOOKUP(I11148,PGStock[],3,FALSE)</f>
        <v>0.68</v>
      </c>
      <c r="L11148" s="47">
        <v>3</v>
      </c>
      <c r="M11148" s="47">
        <f>VLOOKUP(I11148,PGStock[],6,FALSE)</f>
        <v>100</v>
      </c>
      <c r="N11148" s="47">
        <f>+PGSales!$L11148*PGSales!$M11148</f>
        <v>300</v>
      </c>
    </row>
    <row r="11149" spans="1:14" hidden="1" x14ac:dyDescent="0.25">
      <c r="A11149" s="77">
        <f t="shared" si="1284"/>
        <v>2025</v>
      </c>
      <c r="B11149" s="77">
        <f t="shared" si="1285"/>
        <v>10</v>
      </c>
      <c r="C11149" s="73">
        <v>45934</v>
      </c>
      <c r="D11149" s="79" t="s">
        <v>131</v>
      </c>
      <c r="E11149" s="80" t="s">
        <v>758</v>
      </c>
      <c r="F11149" s="81" t="str">
        <f>VLOOKUP(E11149,Customer[],2,FALSE)</f>
        <v>Shwe Paler</v>
      </c>
      <c r="G11149" s="69" t="str">
        <f>VLOOKUP(E11149,Customer[],3,FALSE)</f>
        <v>Aung Thapay Rd</v>
      </c>
      <c r="H11149" s="69" t="str">
        <f>VLOOKUP(E11149,Customer[],4,FALSE)</f>
        <v>Mangalardon</v>
      </c>
      <c r="I11149" s="48" t="s">
        <v>959</v>
      </c>
      <c r="J11149" s="82" t="str">
        <f>VLOOKUP(I11149,PGStock[],2,FALSE)</f>
        <v>Shwe Man ကော်ဗူး (1 Liter)</v>
      </c>
      <c r="K11149" s="71">
        <f>VLOOKUP(I11149,PGStock[],3,FALSE)</f>
        <v>1</v>
      </c>
      <c r="L11149" s="47">
        <v>6</v>
      </c>
      <c r="M11149" s="47">
        <f>VLOOKUP(I11149,PGStock[],6,FALSE)</f>
        <v>100</v>
      </c>
      <c r="N11149" s="47">
        <f>+PGSales!$L11149*PGSales!$M11149</f>
        <v>600</v>
      </c>
    </row>
    <row r="11150" spans="1:14" hidden="1" x14ac:dyDescent="0.25">
      <c r="A11150" s="77">
        <f t="shared" si="1284"/>
        <v>2025</v>
      </c>
      <c r="B11150" s="77">
        <f t="shared" si="1285"/>
        <v>10</v>
      </c>
      <c r="C11150" s="73">
        <v>45934</v>
      </c>
      <c r="D11150" s="79" t="s">
        <v>62</v>
      </c>
      <c r="E11150" s="80" t="s">
        <v>1181</v>
      </c>
      <c r="F11150" s="81" t="str">
        <f>VLOOKUP(E11150,Customer[],2,FALSE)</f>
        <v>Kyaw Gyi</v>
      </c>
      <c r="G11150" s="69" t="str">
        <f>VLOOKUP(E11150,Customer[],3,FALSE)</f>
        <v>Thinkakyane Rd</v>
      </c>
      <c r="H11150" s="69" t="str">
        <f>VLOOKUP(E11150,Customer[],4,FALSE)</f>
        <v>Mangalardon</v>
      </c>
      <c r="I11150" s="48" t="s">
        <v>958</v>
      </c>
      <c r="J11150" s="82" t="str">
        <f>VLOOKUP(I11150,PGStock[],2,FALSE)</f>
        <v>Shwe Man 680ml</v>
      </c>
      <c r="K11150" s="71">
        <f>VLOOKUP(I11150,PGStock[],3,FALSE)</f>
        <v>0.68</v>
      </c>
      <c r="L11150" s="47">
        <v>3</v>
      </c>
      <c r="M11150" s="47">
        <f>VLOOKUP(I11150,PGStock[],6,FALSE)</f>
        <v>100</v>
      </c>
      <c r="N11150" s="47">
        <f>+PGSales!$L11150*PGSales!$M11150</f>
        <v>300</v>
      </c>
    </row>
    <row r="11151" spans="1:14" hidden="1" x14ac:dyDescent="0.25">
      <c r="A11151" s="77">
        <f t="shared" si="1284"/>
        <v>2025</v>
      </c>
      <c r="B11151" s="77">
        <f t="shared" si="1285"/>
        <v>10</v>
      </c>
      <c r="C11151" s="73">
        <v>45934</v>
      </c>
      <c r="D11151" s="79" t="s">
        <v>62</v>
      </c>
      <c r="E11151" s="80" t="s">
        <v>1181</v>
      </c>
      <c r="F11151" s="81" t="str">
        <f>VLOOKUP(E11151,Customer[],2,FALSE)</f>
        <v>Kyaw Gyi</v>
      </c>
      <c r="G11151" s="69" t="str">
        <f>VLOOKUP(E11151,Customer[],3,FALSE)</f>
        <v>Thinkakyane Rd</v>
      </c>
      <c r="H11151" s="69" t="str">
        <f>VLOOKUP(E11151,Customer[],4,FALSE)</f>
        <v>Mangalardon</v>
      </c>
      <c r="I11151" s="48" t="s">
        <v>959</v>
      </c>
      <c r="J11151" s="82" t="str">
        <f>VLOOKUP(I11151,PGStock[],2,FALSE)</f>
        <v>Shwe Man ကော်ဗူး (1 Liter)</v>
      </c>
      <c r="K11151" s="71">
        <f>VLOOKUP(I11151,PGStock[],3,FALSE)</f>
        <v>1</v>
      </c>
      <c r="L11151" s="47">
        <v>3</v>
      </c>
      <c r="M11151" s="47">
        <f>VLOOKUP(I11151,PGStock[],6,FALSE)</f>
        <v>100</v>
      </c>
      <c r="N11151" s="47">
        <f>+PGSales!$L11151*PGSales!$M11151</f>
        <v>300</v>
      </c>
    </row>
    <row r="11152" spans="1:14" hidden="1" x14ac:dyDescent="0.25">
      <c r="A11152" s="77">
        <f t="shared" si="1278"/>
        <v>2025</v>
      </c>
      <c r="B11152" s="77">
        <f t="shared" si="1279"/>
        <v>10</v>
      </c>
      <c r="C11152" s="73">
        <v>45937</v>
      </c>
      <c r="D11152" s="79" t="s">
        <v>275</v>
      </c>
      <c r="E11152" s="80">
        <v>162</v>
      </c>
      <c r="F11152" s="81" t="str">
        <f>VLOOKUP(E11152,Customer[],2,FALSE)</f>
        <v>16 G(2)</v>
      </c>
      <c r="G11152" s="69" t="str">
        <f>VLOOKUP(E11152,Customer[],3,FALSE)</f>
        <v>Taungnu Rd</v>
      </c>
      <c r="H11152" s="69" t="str">
        <f>VLOOKUP(E11152,Customer[],4,FALSE)</f>
        <v>S Paukkan N/Oakkala</v>
      </c>
      <c r="I11152" s="48" t="s">
        <v>958</v>
      </c>
      <c r="J11152" s="82" t="str">
        <f>VLOOKUP(I11152,PGStock[],2,FALSE)</f>
        <v>Shwe Man 680ml</v>
      </c>
      <c r="K11152" s="71">
        <f>VLOOKUP(I11152,PGStock[],3,FALSE)</f>
        <v>0.68</v>
      </c>
      <c r="L11152" s="47">
        <v>3</v>
      </c>
      <c r="M11152" s="47">
        <f>VLOOKUP(I11152,PGStock[],6,FALSE)</f>
        <v>100</v>
      </c>
      <c r="N11152" s="47">
        <f>+PGSales!$L11152*PGSales!$M11152</f>
        <v>300</v>
      </c>
    </row>
    <row r="11153" spans="1:14" hidden="1" x14ac:dyDescent="0.25">
      <c r="A11153" s="77">
        <f t="shared" ref="A11153:A11164" si="1290">YEAR(C11153)</f>
        <v>2025</v>
      </c>
      <c r="B11153" s="77">
        <f t="shared" ref="B11153:B11164" si="1291">MONTH(C11153)</f>
        <v>10</v>
      </c>
      <c r="C11153" s="73">
        <v>45937</v>
      </c>
      <c r="D11153" s="79" t="s">
        <v>275</v>
      </c>
      <c r="E11153" s="80">
        <v>162</v>
      </c>
      <c r="F11153" s="81" t="str">
        <f>VLOOKUP(E11153,Customer[],2,FALSE)</f>
        <v>16 G(2)</v>
      </c>
      <c r="G11153" s="69" t="str">
        <f>VLOOKUP(E11153,Customer[],3,FALSE)</f>
        <v>Taungnu Rd</v>
      </c>
      <c r="H11153" s="69" t="str">
        <f>VLOOKUP(E11153,Customer[],4,FALSE)</f>
        <v>S Paukkan N/Oakkala</v>
      </c>
      <c r="I11153" s="48" t="s">
        <v>959</v>
      </c>
      <c r="J11153" s="82" t="str">
        <f>VLOOKUP(I11153,PGStock[],2,FALSE)</f>
        <v>Shwe Man ကော်ဗူး (1 Liter)</v>
      </c>
      <c r="K11153" s="71">
        <f>VLOOKUP(I11153,PGStock[],3,FALSE)</f>
        <v>1</v>
      </c>
      <c r="L11153" s="47">
        <v>4</v>
      </c>
      <c r="M11153" s="47">
        <f>VLOOKUP(I11153,PGStock[],6,FALSE)</f>
        <v>100</v>
      </c>
      <c r="N11153" s="47">
        <f>+PGSales!$L11153*PGSales!$M11153</f>
        <v>400</v>
      </c>
    </row>
    <row r="11154" spans="1:14" hidden="1" x14ac:dyDescent="0.25">
      <c r="A11154" s="77">
        <f t="shared" si="1290"/>
        <v>2025</v>
      </c>
      <c r="B11154" s="77">
        <f t="shared" si="1291"/>
        <v>10</v>
      </c>
      <c r="C11154" s="73">
        <v>45937</v>
      </c>
      <c r="D11154" s="79" t="s">
        <v>70</v>
      </c>
      <c r="E11154" s="80" t="s">
        <v>693</v>
      </c>
      <c r="F11154" s="81" t="str">
        <f>VLOOKUP(E11154,Customer[],2,FALSE)</f>
        <v>Uncle Liquor</v>
      </c>
      <c r="G11154" s="69" t="str">
        <f>VLOOKUP(E11154,Customer[],3,FALSE)</f>
        <v>Bonmoer Rd</v>
      </c>
      <c r="H11154" s="69" t="str">
        <f>VLOOKUP(E11154,Customer[],4,FALSE)</f>
        <v xml:space="preserve"> N/Oakkala</v>
      </c>
      <c r="I11154" s="48" t="s">
        <v>958</v>
      </c>
      <c r="J11154" s="82" t="str">
        <f>VLOOKUP(I11154,PGStock[],2,FALSE)</f>
        <v>Shwe Man 680ml</v>
      </c>
      <c r="K11154" s="71">
        <f>VLOOKUP(I11154,PGStock[],3,FALSE)</f>
        <v>0.68</v>
      </c>
      <c r="L11154" s="47">
        <v>2</v>
      </c>
      <c r="M11154" s="47">
        <f>VLOOKUP(I11154,PGStock[],6,FALSE)</f>
        <v>100</v>
      </c>
      <c r="N11154" s="47">
        <f>+PGSales!$L11154*PGSales!$M11154</f>
        <v>200</v>
      </c>
    </row>
    <row r="11155" spans="1:14" hidden="1" x14ac:dyDescent="0.25">
      <c r="A11155" s="77">
        <f t="shared" si="1290"/>
        <v>2025</v>
      </c>
      <c r="B11155" s="77">
        <f t="shared" si="1291"/>
        <v>10</v>
      </c>
      <c r="C11155" s="73">
        <v>45937</v>
      </c>
      <c r="D11155" s="79" t="s">
        <v>70</v>
      </c>
      <c r="E11155" s="80" t="s">
        <v>693</v>
      </c>
      <c r="F11155" s="81" t="str">
        <f>VLOOKUP(E11155,Customer[],2,FALSE)</f>
        <v>Uncle Liquor</v>
      </c>
      <c r="G11155" s="69" t="str">
        <f>VLOOKUP(E11155,Customer[],3,FALSE)</f>
        <v>Bonmoer Rd</v>
      </c>
      <c r="H11155" s="69" t="str">
        <f>VLOOKUP(E11155,Customer[],4,FALSE)</f>
        <v xml:space="preserve"> N/Oakkala</v>
      </c>
      <c r="I11155" s="48" t="s">
        <v>959</v>
      </c>
      <c r="J11155" s="82" t="str">
        <f>VLOOKUP(I11155,PGStock[],2,FALSE)</f>
        <v>Shwe Man ကော်ဗူး (1 Liter)</v>
      </c>
      <c r="K11155" s="71">
        <f>VLOOKUP(I11155,PGStock[],3,FALSE)</f>
        <v>1</v>
      </c>
      <c r="L11155" s="47">
        <v>3</v>
      </c>
      <c r="M11155" s="47">
        <f>VLOOKUP(I11155,PGStock[],6,FALSE)</f>
        <v>100</v>
      </c>
      <c r="N11155" s="47">
        <f>+PGSales!$L11155*PGSales!$M11155</f>
        <v>300</v>
      </c>
    </row>
    <row r="11156" spans="1:14" hidden="1" x14ac:dyDescent="0.25">
      <c r="A11156" s="77">
        <f t="shared" si="1290"/>
        <v>2025</v>
      </c>
      <c r="B11156" s="77">
        <f t="shared" si="1291"/>
        <v>10</v>
      </c>
      <c r="C11156" s="73">
        <v>45937</v>
      </c>
      <c r="D11156" s="79" t="s">
        <v>68</v>
      </c>
      <c r="E11156" s="80">
        <v>161</v>
      </c>
      <c r="F11156" s="81" t="str">
        <f>VLOOKUP(E11156,Customer[],2,FALSE)</f>
        <v>16 G (1)</v>
      </c>
      <c r="G11156" s="69" t="str">
        <f>VLOOKUP(E11156,Customer[],3,FALSE)</f>
        <v>Innwa Rd</v>
      </c>
      <c r="H11156" s="69" t="str">
        <f>VLOOKUP(E11156,Customer[],4,FALSE)</f>
        <v>S Paukkan N/Oakkala</v>
      </c>
      <c r="I11156" s="48" t="s">
        <v>958</v>
      </c>
      <c r="J11156" s="82" t="str">
        <f>VLOOKUP(I11156,PGStock[],2,FALSE)</f>
        <v>Shwe Man 680ml</v>
      </c>
      <c r="K11156" s="71">
        <f>VLOOKUP(I11156,PGStock[],3,FALSE)</f>
        <v>0.68</v>
      </c>
      <c r="L11156" s="47">
        <v>1</v>
      </c>
      <c r="M11156" s="47">
        <f>VLOOKUP(I11156,PGStock[],6,FALSE)</f>
        <v>100</v>
      </c>
      <c r="N11156" s="47">
        <f>+PGSales!$L11156*PGSales!$M11156</f>
        <v>100</v>
      </c>
    </row>
    <row r="11157" spans="1:14" hidden="1" x14ac:dyDescent="0.25">
      <c r="A11157" s="77">
        <f t="shared" si="1290"/>
        <v>2025</v>
      </c>
      <c r="B11157" s="77">
        <f t="shared" si="1291"/>
        <v>10</v>
      </c>
      <c r="C11157" s="73">
        <v>45937</v>
      </c>
      <c r="D11157" s="79" t="s">
        <v>68</v>
      </c>
      <c r="E11157" s="80">
        <v>161</v>
      </c>
      <c r="F11157" s="81" t="str">
        <f>VLOOKUP(E11157,Customer[],2,FALSE)</f>
        <v>16 G (1)</v>
      </c>
      <c r="G11157" s="69" t="str">
        <f>VLOOKUP(E11157,Customer[],3,FALSE)</f>
        <v>Innwa Rd</v>
      </c>
      <c r="H11157" s="69" t="str">
        <f>VLOOKUP(E11157,Customer[],4,FALSE)</f>
        <v>S Paukkan N/Oakkala</v>
      </c>
      <c r="I11157" s="48" t="s">
        <v>959</v>
      </c>
      <c r="J11157" s="82" t="str">
        <f>VLOOKUP(I11157,PGStock[],2,FALSE)</f>
        <v>Shwe Man ကော်ဗူး (1 Liter)</v>
      </c>
      <c r="K11157" s="71">
        <f>VLOOKUP(I11157,PGStock[],3,FALSE)</f>
        <v>1</v>
      </c>
      <c r="L11157" s="47">
        <v>3</v>
      </c>
      <c r="M11157" s="47">
        <f>VLOOKUP(I11157,PGStock[],6,FALSE)</f>
        <v>100</v>
      </c>
      <c r="N11157" s="47">
        <f>+PGSales!$L11157*PGSales!$M11157</f>
        <v>300</v>
      </c>
    </row>
    <row r="11158" spans="1:14" hidden="1" x14ac:dyDescent="0.25">
      <c r="A11158" s="77">
        <f t="shared" si="1290"/>
        <v>2025</v>
      </c>
      <c r="B11158" s="77">
        <f t="shared" si="1291"/>
        <v>10</v>
      </c>
      <c r="C11158" s="73">
        <v>45937</v>
      </c>
      <c r="D11158" s="79" t="s">
        <v>878</v>
      </c>
      <c r="E11158" s="80" t="s">
        <v>1211</v>
      </c>
      <c r="F11158" s="81" t="str">
        <f>VLOOKUP(E11158,Customer[],2,FALSE)</f>
        <v>Nay Thit</v>
      </c>
      <c r="G11158" s="69" t="str">
        <f>VLOOKUP(E11158,Customer[],3,FALSE)</f>
        <v>Nyong Youn Rd</v>
      </c>
      <c r="H11158" s="69" t="str">
        <f>VLOOKUP(E11158,Customer[],4,FALSE)</f>
        <v>S Paukkan N/Oakkala</v>
      </c>
      <c r="I11158" s="48" t="s">
        <v>958</v>
      </c>
      <c r="J11158" s="82" t="str">
        <f>VLOOKUP(I11158,PGStock[],2,FALSE)</f>
        <v>Shwe Man 680ml</v>
      </c>
      <c r="K11158" s="71">
        <f>VLOOKUP(I11158,PGStock[],3,FALSE)</f>
        <v>0.68</v>
      </c>
      <c r="L11158" s="47">
        <v>1</v>
      </c>
      <c r="M11158" s="47">
        <f>VLOOKUP(I11158,PGStock[],6,FALSE)</f>
        <v>100</v>
      </c>
      <c r="N11158" s="47">
        <f>+PGSales!$L11158*PGSales!$M11158</f>
        <v>100</v>
      </c>
    </row>
    <row r="11159" spans="1:14" hidden="1" x14ac:dyDescent="0.25">
      <c r="A11159" s="77">
        <f t="shared" si="1290"/>
        <v>2025</v>
      </c>
      <c r="B11159" s="77">
        <f t="shared" si="1291"/>
        <v>10</v>
      </c>
      <c r="C11159" s="73">
        <v>45937</v>
      </c>
      <c r="D11159" s="79" t="s">
        <v>878</v>
      </c>
      <c r="E11159" s="80" t="s">
        <v>1211</v>
      </c>
      <c r="F11159" s="81" t="str">
        <f>VLOOKUP(E11159,Customer[],2,FALSE)</f>
        <v>Nay Thit</v>
      </c>
      <c r="G11159" s="69" t="str">
        <f>VLOOKUP(E11159,Customer[],3,FALSE)</f>
        <v>Nyong Youn Rd</v>
      </c>
      <c r="H11159" s="69" t="str">
        <f>VLOOKUP(E11159,Customer[],4,FALSE)</f>
        <v>S Paukkan N/Oakkala</v>
      </c>
      <c r="I11159" s="48" t="s">
        <v>959</v>
      </c>
      <c r="J11159" s="82" t="str">
        <f>VLOOKUP(I11159,PGStock[],2,FALSE)</f>
        <v>Shwe Man ကော်ဗူး (1 Liter)</v>
      </c>
      <c r="K11159" s="71">
        <f>VLOOKUP(I11159,PGStock[],3,FALSE)</f>
        <v>1</v>
      </c>
      <c r="L11159" s="47">
        <v>2</v>
      </c>
      <c r="M11159" s="47">
        <f>VLOOKUP(I11159,PGStock[],6,FALSE)</f>
        <v>100</v>
      </c>
      <c r="N11159" s="47">
        <f>+PGSales!$L11159*PGSales!$M11159</f>
        <v>200</v>
      </c>
    </row>
    <row r="11160" spans="1:14" hidden="1" x14ac:dyDescent="0.25">
      <c r="A11160" s="77">
        <f t="shared" si="1290"/>
        <v>2025</v>
      </c>
      <c r="B11160" s="77">
        <f t="shared" si="1291"/>
        <v>10</v>
      </c>
      <c r="C11160" s="73">
        <v>45937</v>
      </c>
      <c r="D11160" s="79" t="s">
        <v>109</v>
      </c>
      <c r="E11160" s="80" t="s">
        <v>1212</v>
      </c>
      <c r="F11160" s="81" t="str">
        <f>VLOOKUP(E11160,Customer[],2,FALSE)</f>
        <v>Kyaw Gyi</v>
      </c>
      <c r="G11160" s="69" t="str">
        <f>VLOOKUP(E11160,Customer[],3,FALSE)</f>
        <v>Ka Naung Minthargyi Rd</v>
      </c>
      <c r="H11160" s="69" t="str">
        <f>VLOOKUP(E11160,Customer[],4,FALSE)</f>
        <v>South Dagon</v>
      </c>
      <c r="I11160" s="48" t="s">
        <v>958</v>
      </c>
      <c r="J11160" s="82" t="str">
        <f>VLOOKUP(I11160,PGStock[],2,FALSE)</f>
        <v>Shwe Man 680ml</v>
      </c>
      <c r="K11160" s="71">
        <f>VLOOKUP(I11160,PGStock[],3,FALSE)</f>
        <v>0.68</v>
      </c>
      <c r="L11160" s="47">
        <v>4</v>
      </c>
      <c r="M11160" s="47">
        <f>VLOOKUP(I11160,PGStock[],6,FALSE)</f>
        <v>100</v>
      </c>
      <c r="N11160" s="47">
        <f>+PGSales!$L11160*PGSales!$M11160</f>
        <v>400</v>
      </c>
    </row>
    <row r="11161" spans="1:14" hidden="1" x14ac:dyDescent="0.25">
      <c r="A11161" s="77">
        <f t="shared" si="1290"/>
        <v>2025</v>
      </c>
      <c r="B11161" s="77">
        <f t="shared" si="1291"/>
        <v>10</v>
      </c>
      <c r="C11161" s="73">
        <v>45937</v>
      </c>
      <c r="D11161" s="79" t="s">
        <v>109</v>
      </c>
      <c r="E11161" s="80" t="s">
        <v>1212</v>
      </c>
      <c r="F11161" s="81" t="str">
        <f>VLOOKUP(E11161,Customer[],2,FALSE)</f>
        <v>Kyaw Gyi</v>
      </c>
      <c r="G11161" s="69" t="str">
        <f>VLOOKUP(E11161,Customer[],3,FALSE)</f>
        <v>Ka Naung Minthargyi Rd</v>
      </c>
      <c r="H11161" s="69" t="str">
        <f>VLOOKUP(E11161,Customer[],4,FALSE)</f>
        <v>South Dagon</v>
      </c>
      <c r="I11161" s="48" t="s">
        <v>959</v>
      </c>
      <c r="J11161" s="82" t="str">
        <f>VLOOKUP(I11161,PGStock[],2,FALSE)</f>
        <v>Shwe Man ကော်ဗူး (1 Liter)</v>
      </c>
      <c r="K11161" s="71">
        <f>VLOOKUP(I11161,PGStock[],3,FALSE)</f>
        <v>1</v>
      </c>
      <c r="L11161" s="47">
        <v>4</v>
      </c>
      <c r="M11161" s="47">
        <f>VLOOKUP(I11161,PGStock[],6,FALSE)</f>
        <v>100</v>
      </c>
      <c r="N11161" s="47">
        <f>+PGSales!$L11161*PGSales!$M11161</f>
        <v>400</v>
      </c>
    </row>
    <row r="11162" spans="1:14" hidden="1" x14ac:dyDescent="0.25">
      <c r="A11162" s="77">
        <f t="shared" si="1290"/>
        <v>2025</v>
      </c>
      <c r="B11162" s="77">
        <f t="shared" si="1291"/>
        <v>10</v>
      </c>
      <c r="C11162" s="73">
        <v>45937</v>
      </c>
      <c r="D11162" s="79" t="s">
        <v>1</v>
      </c>
      <c r="E11162" s="80" t="s">
        <v>1213</v>
      </c>
      <c r="F11162" s="81" t="str">
        <f>VLOOKUP(E11162,Customer[],2,FALSE)</f>
        <v>Gis Sapa</v>
      </c>
      <c r="G11162" s="69" t="str">
        <f>VLOOKUP(E11162,Customer[],3,FALSE)</f>
        <v>Kwon Aup Thar Minthargyi Rd</v>
      </c>
      <c r="H11162" s="69" t="str">
        <f>VLOOKUP(E11162,Customer[],4,FALSE)</f>
        <v>South Dagon</v>
      </c>
      <c r="I11162" s="48" t="s">
        <v>959</v>
      </c>
      <c r="J11162" s="82" t="str">
        <f>VLOOKUP(I11162,PGStock[],2,FALSE)</f>
        <v>Shwe Man ကော်ဗူး (1 Liter)</v>
      </c>
      <c r="K11162" s="71">
        <f>VLOOKUP(I11162,PGStock[],3,FALSE)</f>
        <v>1</v>
      </c>
      <c r="L11162" s="47">
        <v>7</v>
      </c>
      <c r="M11162" s="47">
        <f>VLOOKUP(I11162,PGStock[],6,FALSE)</f>
        <v>100</v>
      </c>
      <c r="N11162" s="47">
        <f>+PGSales!$L11162*PGSales!$M11162</f>
        <v>700</v>
      </c>
    </row>
    <row r="11163" spans="1:14" hidden="1" x14ac:dyDescent="0.25">
      <c r="A11163" s="77">
        <f t="shared" si="1290"/>
        <v>2025</v>
      </c>
      <c r="B11163" s="77">
        <f t="shared" si="1291"/>
        <v>10</v>
      </c>
      <c r="C11163" s="73">
        <v>45937</v>
      </c>
      <c r="D11163" s="79" t="s">
        <v>131</v>
      </c>
      <c r="E11163" s="80" t="s">
        <v>1214</v>
      </c>
      <c r="F11163" s="81" t="str">
        <f>VLOOKUP(E11163,Customer[],2,FALSE)</f>
        <v xml:space="preserve">Kyaw Swar Hein </v>
      </c>
      <c r="G11163" s="69" t="str">
        <f>VLOOKUP(E11163,Customer[],3,FALSE)</f>
        <v>Ka Naung Minthargyi Rd</v>
      </c>
      <c r="H11163" s="69" t="str">
        <f>VLOOKUP(E11163,Customer[],4,FALSE)</f>
        <v>South Dagon</v>
      </c>
      <c r="I11163" s="48" t="s">
        <v>958</v>
      </c>
      <c r="J11163" s="82" t="str">
        <f>VLOOKUP(I11163,PGStock[],2,FALSE)</f>
        <v>Shwe Man 680ml</v>
      </c>
      <c r="K11163" s="71">
        <f>VLOOKUP(I11163,PGStock[],3,FALSE)</f>
        <v>0.68</v>
      </c>
      <c r="L11163" s="47">
        <v>4</v>
      </c>
      <c r="M11163" s="47">
        <f>VLOOKUP(I11163,PGStock[],6,FALSE)</f>
        <v>100</v>
      </c>
      <c r="N11163" s="47">
        <f>+PGSales!$L11163*PGSales!$M11163</f>
        <v>400</v>
      </c>
    </row>
    <row r="11164" spans="1:14" hidden="1" x14ac:dyDescent="0.25">
      <c r="A11164" s="77">
        <f t="shared" si="1290"/>
        <v>2025</v>
      </c>
      <c r="B11164" s="77">
        <f t="shared" si="1291"/>
        <v>10</v>
      </c>
      <c r="C11164" s="73">
        <v>45937</v>
      </c>
      <c r="D11164" s="79" t="s">
        <v>131</v>
      </c>
      <c r="E11164" s="80" t="s">
        <v>1214</v>
      </c>
      <c r="F11164" s="81" t="str">
        <f>VLOOKUP(E11164,Customer[],2,FALSE)</f>
        <v xml:space="preserve">Kyaw Swar Hein </v>
      </c>
      <c r="G11164" s="69" t="str">
        <f>VLOOKUP(E11164,Customer[],3,FALSE)</f>
        <v>Ka Naung Minthargyi Rd</v>
      </c>
      <c r="H11164" s="69" t="str">
        <f>VLOOKUP(E11164,Customer[],4,FALSE)</f>
        <v>South Dagon</v>
      </c>
      <c r="I11164" s="48" t="s">
        <v>959</v>
      </c>
      <c r="J11164" s="82" t="str">
        <f>VLOOKUP(I11164,PGStock[],2,FALSE)</f>
        <v>Shwe Man ကော်ဗူး (1 Liter)</v>
      </c>
      <c r="K11164" s="71">
        <f>VLOOKUP(I11164,PGStock[],3,FALSE)</f>
        <v>1</v>
      </c>
      <c r="L11164" s="47">
        <v>4</v>
      </c>
      <c r="M11164" s="47">
        <f>VLOOKUP(I11164,PGStock[],6,FALSE)</f>
        <v>100</v>
      </c>
      <c r="N11164" s="47">
        <f>+PGSales!$L11164*PGSales!$M11164</f>
        <v>400</v>
      </c>
    </row>
    <row r="11165" spans="1:14" hidden="1" x14ac:dyDescent="0.25">
      <c r="A11165" s="77">
        <f t="shared" ref="A11165:A11218" si="1292">YEAR(C11165)</f>
        <v>2025</v>
      </c>
      <c r="B11165" s="77">
        <f t="shared" ref="B11165:B11218" si="1293">MONTH(C11165)</f>
        <v>10</v>
      </c>
      <c r="C11165" s="73">
        <v>45937</v>
      </c>
      <c r="D11165" s="79" t="s">
        <v>60</v>
      </c>
      <c r="E11165" s="80" t="s">
        <v>1215</v>
      </c>
      <c r="F11165" s="81" t="str">
        <f>VLOOKUP(E11165,Customer[],2,FALSE)</f>
        <v>Shwe Kyal Lay</v>
      </c>
      <c r="G11165" s="69" t="str">
        <f>VLOOKUP(E11165,Customer[],3,FALSE)</f>
        <v>C 5 Rd</v>
      </c>
      <c r="H11165" s="69" t="str">
        <f>VLOOKUP(E11165,Customer[],4,FALSE)</f>
        <v>South Dagon</v>
      </c>
      <c r="I11165" s="48" t="s">
        <v>958</v>
      </c>
      <c r="J11165" s="82" t="str">
        <f>VLOOKUP(I11165,PGStock[],2,FALSE)</f>
        <v>Shwe Man 680ml</v>
      </c>
      <c r="K11165" s="71">
        <f>VLOOKUP(I11165,PGStock[],3,FALSE)</f>
        <v>0.68</v>
      </c>
      <c r="L11165" s="47">
        <v>2</v>
      </c>
      <c r="M11165" s="47">
        <f>VLOOKUP(I11165,PGStock[],6,FALSE)</f>
        <v>100</v>
      </c>
      <c r="N11165" s="47">
        <f>+PGSales!$L11165*PGSales!$M11165</f>
        <v>200</v>
      </c>
    </row>
    <row r="11166" spans="1:14" hidden="1" x14ac:dyDescent="0.25">
      <c r="A11166" s="77">
        <f t="shared" si="1292"/>
        <v>2025</v>
      </c>
      <c r="B11166" s="77">
        <f t="shared" si="1293"/>
        <v>10</v>
      </c>
      <c r="C11166" s="73">
        <v>45937</v>
      </c>
      <c r="D11166" s="79" t="s">
        <v>885</v>
      </c>
      <c r="E11166" s="80" t="s">
        <v>1216</v>
      </c>
      <c r="F11166" s="81" t="str">
        <f>VLOOKUP(E11166,Customer[],2,FALSE)</f>
        <v>Thein Gaha</v>
      </c>
      <c r="G11166" s="69" t="str">
        <f>VLOOKUP(E11166,Customer[],3,FALSE)</f>
        <v>Thiho Rd</v>
      </c>
      <c r="H11166" s="69" t="str">
        <f>VLOOKUP(E11166,Customer[],4,FALSE)</f>
        <v>South Dagon</v>
      </c>
      <c r="I11166" s="48" t="s">
        <v>958</v>
      </c>
      <c r="J11166" s="82" t="str">
        <f>VLOOKUP(I11166,PGStock[],2,FALSE)</f>
        <v>Shwe Man 680ml</v>
      </c>
      <c r="K11166" s="71">
        <f>VLOOKUP(I11166,PGStock[],3,FALSE)</f>
        <v>0.68</v>
      </c>
      <c r="L11166" s="47">
        <v>2</v>
      </c>
      <c r="M11166" s="47">
        <f>VLOOKUP(I11166,PGStock[],6,FALSE)</f>
        <v>100</v>
      </c>
      <c r="N11166" s="47">
        <f>+PGSales!$L11166*PGSales!$M11166</f>
        <v>200</v>
      </c>
    </row>
    <row r="11167" spans="1:14" hidden="1" x14ac:dyDescent="0.25">
      <c r="A11167" s="77">
        <f t="shared" si="1292"/>
        <v>2025</v>
      </c>
      <c r="B11167" s="77">
        <f t="shared" si="1293"/>
        <v>10</v>
      </c>
      <c r="C11167" s="73">
        <v>45937</v>
      </c>
      <c r="D11167" s="79" t="s">
        <v>885</v>
      </c>
      <c r="E11167" s="80" t="s">
        <v>1216</v>
      </c>
      <c r="F11167" s="81" t="str">
        <f>VLOOKUP(E11167,Customer[],2,FALSE)</f>
        <v>Thein Gaha</v>
      </c>
      <c r="G11167" s="69" t="str">
        <f>VLOOKUP(E11167,Customer[],3,FALSE)</f>
        <v>Thiho Rd</v>
      </c>
      <c r="H11167" s="69" t="str">
        <f>VLOOKUP(E11167,Customer[],4,FALSE)</f>
        <v>South Dagon</v>
      </c>
      <c r="I11167" s="48" t="s">
        <v>959</v>
      </c>
      <c r="J11167" s="82" t="str">
        <f>VLOOKUP(I11167,PGStock[],2,FALSE)</f>
        <v>Shwe Man ကော်ဗူး (1 Liter)</v>
      </c>
      <c r="K11167" s="71">
        <f>VLOOKUP(I11167,PGStock[],3,FALSE)</f>
        <v>1</v>
      </c>
      <c r="L11167" s="47">
        <v>5</v>
      </c>
      <c r="M11167" s="47">
        <f>VLOOKUP(I11167,PGStock[],6,FALSE)</f>
        <v>100</v>
      </c>
      <c r="N11167" s="47">
        <f>+PGSales!$L11167*PGSales!$M11167</f>
        <v>500</v>
      </c>
    </row>
    <row r="11168" spans="1:14" hidden="1" x14ac:dyDescent="0.25">
      <c r="A11168" s="77">
        <f t="shared" si="1292"/>
        <v>2025</v>
      </c>
      <c r="B11168" s="77">
        <f t="shared" si="1293"/>
        <v>10</v>
      </c>
      <c r="C11168" s="73">
        <v>45937</v>
      </c>
      <c r="D11168" s="79" t="s">
        <v>62</v>
      </c>
      <c r="E11168" s="80" t="s">
        <v>1217</v>
      </c>
      <c r="F11168" s="81" t="str">
        <f>VLOOKUP(E11168,Customer[],2,FALSE)</f>
        <v>Aung Kyaw Kyar</v>
      </c>
      <c r="G11168" s="69" t="str">
        <f>VLOOKUP(E11168,Customer[],3,FALSE)</f>
        <v>Ka Naung Minthargyi Rd</v>
      </c>
      <c r="H11168" s="69" t="str">
        <f>VLOOKUP(E11168,Customer[],4,FALSE)</f>
        <v>South Dagon</v>
      </c>
      <c r="I11168" s="48" t="s">
        <v>958</v>
      </c>
      <c r="J11168" s="82" t="str">
        <f>VLOOKUP(I11168,PGStock[],2,FALSE)</f>
        <v>Shwe Man 680ml</v>
      </c>
      <c r="K11168" s="71">
        <f>VLOOKUP(I11168,PGStock[],3,FALSE)</f>
        <v>0.68</v>
      </c>
      <c r="L11168" s="47">
        <v>3</v>
      </c>
      <c r="M11168" s="47">
        <f>VLOOKUP(I11168,PGStock[],6,FALSE)</f>
        <v>100</v>
      </c>
      <c r="N11168" s="47">
        <f>+PGSales!$L11168*PGSales!$M11168</f>
        <v>300</v>
      </c>
    </row>
    <row r="11169" spans="1:14" hidden="1" x14ac:dyDescent="0.25">
      <c r="A11169" s="77">
        <f t="shared" si="1292"/>
        <v>2025</v>
      </c>
      <c r="B11169" s="77">
        <f t="shared" si="1293"/>
        <v>10</v>
      </c>
      <c r="C11169" s="73">
        <v>45937</v>
      </c>
      <c r="D11169" s="79" t="s">
        <v>62</v>
      </c>
      <c r="E11169" s="80" t="s">
        <v>1217</v>
      </c>
      <c r="F11169" s="81" t="str">
        <f>VLOOKUP(E11169,Customer[],2,FALSE)</f>
        <v>Aung Kyaw Kyar</v>
      </c>
      <c r="G11169" s="69" t="str">
        <f>VLOOKUP(E11169,Customer[],3,FALSE)</f>
        <v>Ka Naung Minthargyi Rd</v>
      </c>
      <c r="H11169" s="69" t="str">
        <f>VLOOKUP(E11169,Customer[],4,FALSE)</f>
        <v>South Dagon</v>
      </c>
      <c r="I11169" s="48" t="s">
        <v>959</v>
      </c>
      <c r="J11169" s="82" t="str">
        <f>VLOOKUP(I11169,PGStock[],2,FALSE)</f>
        <v>Shwe Man ကော်ဗူး (1 Liter)</v>
      </c>
      <c r="K11169" s="71">
        <f>VLOOKUP(I11169,PGStock[],3,FALSE)</f>
        <v>1</v>
      </c>
      <c r="L11169" s="47">
        <v>2</v>
      </c>
      <c r="M11169" s="47">
        <f>VLOOKUP(I11169,PGStock[],6,FALSE)</f>
        <v>100</v>
      </c>
      <c r="N11169" s="47">
        <f>+PGSales!$L11169*PGSales!$M11169</f>
        <v>200</v>
      </c>
    </row>
    <row r="11170" spans="1:14" hidden="1" x14ac:dyDescent="0.25">
      <c r="A11170" s="77">
        <f t="shared" si="1292"/>
        <v>2025</v>
      </c>
      <c r="B11170" s="77">
        <f t="shared" si="1293"/>
        <v>10</v>
      </c>
      <c r="C11170" s="73">
        <v>45937</v>
      </c>
      <c r="D11170" s="79" t="s">
        <v>4</v>
      </c>
      <c r="E11170" s="80" t="s">
        <v>1219</v>
      </c>
      <c r="F11170" s="81" t="str">
        <f>VLOOKUP(E11170,Customer[],2,FALSE)</f>
        <v>Peace</v>
      </c>
      <c r="G11170" s="69" t="str">
        <f>VLOOKUP(E11170,Customer[],3,FALSE)</f>
        <v>Thiho Rd</v>
      </c>
      <c r="H11170" s="69" t="str">
        <f>VLOOKUP(E11170,Customer[],4,FALSE)</f>
        <v>South Dagon</v>
      </c>
      <c r="I11170" s="48" t="s">
        <v>958</v>
      </c>
      <c r="J11170" s="82" t="str">
        <f>VLOOKUP(I11170,PGStock[],2,FALSE)</f>
        <v>Shwe Man 680ml</v>
      </c>
      <c r="K11170" s="71">
        <f>VLOOKUP(I11170,PGStock[],3,FALSE)</f>
        <v>0.68</v>
      </c>
      <c r="L11170" s="47">
        <v>3</v>
      </c>
      <c r="M11170" s="47">
        <f>VLOOKUP(I11170,PGStock[],6,FALSE)</f>
        <v>100</v>
      </c>
      <c r="N11170" s="47">
        <f>+PGSales!$L11170*PGSales!$M11170</f>
        <v>300</v>
      </c>
    </row>
    <row r="11171" spans="1:14" hidden="1" x14ac:dyDescent="0.25">
      <c r="A11171" s="77">
        <f t="shared" si="1292"/>
        <v>2025</v>
      </c>
      <c r="B11171" s="77">
        <f t="shared" si="1293"/>
        <v>10</v>
      </c>
      <c r="C11171" s="73">
        <v>45937</v>
      </c>
      <c r="D11171" s="79" t="s">
        <v>4</v>
      </c>
      <c r="E11171" s="80" t="s">
        <v>1219</v>
      </c>
      <c r="F11171" s="81" t="str">
        <f>VLOOKUP(E11171,Customer[],2,FALSE)</f>
        <v>Peace</v>
      </c>
      <c r="G11171" s="69" t="str">
        <f>VLOOKUP(E11171,Customer[],3,FALSE)</f>
        <v>Thiho Rd</v>
      </c>
      <c r="H11171" s="69" t="str">
        <f>VLOOKUP(E11171,Customer[],4,FALSE)</f>
        <v>South Dagon</v>
      </c>
      <c r="I11171" s="48" t="s">
        <v>959</v>
      </c>
      <c r="J11171" s="82" t="str">
        <f>VLOOKUP(I11171,PGStock[],2,FALSE)</f>
        <v>Shwe Man ကော်ဗူး (1 Liter)</v>
      </c>
      <c r="K11171" s="71">
        <f>VLOOKUP(I11171,PGStock[],3,FALSE)</f>
        <v>1</v>
      </c>
      <c r="L11171" s="47">
        <v>7</v>
      </c>
      <c r="M11171" s="47">
        <f>VLOOKUP(I11171,PGStock[],6,FALSE)</f>
        <v>100</v>
      </c>
      <c r="N11171" s="47">
        <f>+PGSales!$L11171*PGSales!$M11171</f>
        <v>700</v>
      </c>
    </row>
    <row r="11172" spans="1:14" hidden="1" x14ac:dyDescent="0.25">
      <c r="A11172" s="77">
        <f t="shared" si="1292"/>
        <v>2025</v>
      </c>
      <c r="B11172" s="77">
        <f t="shared" si="1293"/>
        <v>10</v>
      </c>
      <c r="C11172" s="73">
        <v>45938</v>
      </c>
      <c r="D11172" s="79" t="s">
        <v>275</v>
      </c>
      <c r="E11172" s="80">
        <v>162</v>
      </c>
      <c r="F11172" s="81" t="str">
        <f>VLOOKUP(E11172,Customer[],2,FALSE)</f>
        <v>16 G(2)</v>
      </c>
      <c r="G11172" s="69" t="str">
        <f>VLOOKUP(E11172,Customer[],3,FALSE)</f>
        <v>Taungnu Rd</v>
      </c>
      <c r="H11172" s="69" t="str">
        <f>VLOOKUP(E11172,Customer[],4,FALSE)</f>
        <v>S Paukkan N/Oakkala</v>
      </c>
      <c r="I11172" s="48" t="s">
        <v>958</v>
      </c>
      <c r="J11172" s="82" t="str">
        <f>VLOOKUP(I11172,PGStock[],2,FALSE)</f>
        <v>Shwe Man 680ml</v>
      </c>
      <c r="K11172" s="71">
        <f>VLOOKUP(I11172,PGStock[],3,FALSE)</f>
        <v>0.68</v>
      </c>
      <c r="L11172" s="47">
        <v>3</v>
      </c>
      <c r="M11172" s="47">
        <f>VLOOKUP(I11172,PGStock[],6,FALSE)</f>
        <v>100</v>
      </c>
      <c r="N11172" s="47">
        <f>+PGSales!$L11172*PGSales!$M11172</f>
        <v>300</v>
      </c>
    </row>
    <row r="11173" spans="1:14" hidden="1" x14ac:dyDescent="0.25">
      <c r="A11173" s="77">
        <f t="shared" si="1292"/>
        <v>2025</v>
      </c>
      <c r="B11173" s="77">
        <f t="shared" si="1293"/>
        <v>10</v>
      </c>
      <c r="C11173" s="73">
        <v>45938</v>
      </c>
      <c r="D11173" s="79" t="s">
        <v>275</v>
      </c>
      <c r="E11173" s="80">
        <v>162</v>
      </c>
      <c r="F11173" s="81" t="str">
        <f>VLOOKUP(E11173,Customer[],2,FALSE)</f>
        <v>16 G(2)</v>
      </c>
      <c r="G11173" s="69" t="str">
        <f>VLOOKUP(E11173,Customer[],3,FALSE)</f>
        <v>Taungnu Rd</v>
      </c>
      <c r="H11173" s="69" t="str">
        <f>VLOOKUP(E11173,Customer[],4,FALSE)</f>
        <v>S Paukkan N/Oakkala</v>
      </c>
      <c r="I11173" s="48" t="s">
        <v>959</v>
      </c>
      <c r="J11173" s="82" t="str">
        <f>VLOOKUP(I11173,PGStock[],2,FALSE)</f>
        <v>Shwe Man ကော်ဗူး (1 Liter)</v>
      </c>
      <c r="K11173" s="71">
        <f>VLOOKUP(I11173,PGStock[],3,FALSE)</f>
        <v>1</v>
      </c>
      <c r="L11173" s="47">
        <v>2</v>
      </c>
      <c r="M11173" s="47">
        <f>VLOOKUP(I11173,PGStock[],6,FALSE)</f>
        <v>100</v>
      </c>
      <c r="N11173" s="47">
        <f>+PGSales!$L11173*PGSales!$M11173</f>
        <v>200</v>
      </c>
    </row>
    <row r="11174" spans="1:14" hidden="1" x14ac:dyDescent="0.25">
      <c r="A11174" s="77">
        <f t="shared" si="1292"/>
        <v>2025</v>
      </c>
      <c r="B11174" s="77">
        <f t="shared" si="1293"/>
        <v>10</v>
      </c>
      <c r="C11174" s="73">
        <v>45938</v>
      </c>
      <c r="D11174" s="79" t="s">
        <v>70</v>
      </c>
      <c r="E11174" s="80" t="s">
        <v>693</v>
      </c>
      <c r="F11174" s="81" t="str">
        <f>VLOOKUP(E11174,Customer[],2,FALSE)</f>
        <v>Uncle Liquor</v>
      </c>
      <c r="G11174" s="69" t="str">
        <f>VLOOKUP(E11174,Customer[],3,FALSE)</f>
        <v>Bonmoer Rd</v>
      </c>
      <c r="H11174" s="69" t="str">
        <f>VLOOKUP(E11174,Customer[],4,FALSE)</f>
        <v xml:space="preserve"> N/Oakkala</v>
      </c>
      <c r="I11174" s="48" t="s">
        <v>959</v>
      </c>
      <c r="J11174" s="82" t="str">
        <f>VLOOKUP(I11174,PGStock[],2,FALSE)</f>
        <v>Shwe Man ကော်ဗူး (1 Liter)</v>
      </c>
      <c r="K11174" s="71">
        <f>VLOOKUP(I11174,PGStock[],3,FALSE)</f>
        <v>1</v>
      </c>
      <c r="L11174" s="47">
        <v>4</v>
      </c>
      <c r="M11174" s="47">
        <f>VLOOKUP(I11174,PGStock[],6,FALSE)</f>
        <v>100</v>
      </c>
      <c r="N11174" s="47">
        <f>+PGSales!$L11174*PGSales!$M11174</f>
        <v>400</v>
      </c>
    </row>
    <row r="11175" spans="1:14" hidden="1" x14ac:dyDescent="0.25">
      <c r="A11175" s="77">
        <f t="shared" ref="A11175:A11188" si="1294">YEAR(C11175)</f>
        <v>2025</v>
      </c>
      <c r="B11175" s="77">
        <f t="shared" ref="B11175:B11188" si="1295">MONTH(C11175)</f>
        <v>10</v>
      </c>
      <c r="C11175" s="73">
        <v>45938</v>
      </c>
      <c r="D11175" s="79" t="s">
        <v>68</v>
      </c>
      <c r="E11175" s="80">
        <v>161</v>
      </c>
      <c r="F11175" s="81" t="str">
        <f>VLOOKUP(E11175,Customer[],2,FALSE)</f>
        <v>16 G (1)</v>
      </c>
      <c r="G11175" s="69" t="str">
        <f>VLOOKUP(E11175,Customer[],3,FALSE)</f>
        <v>Innwa Rd</v>
      </c>
      <c r="H11175" s="69" t="str">
        <f>VLOOKUP(E11175,Customer[],4,FALSE)</f>
        <v>S Paukkan N/Oakkala</v>
      </c>
      <c r="I11175" s="48" t="s">
        <v>959</v>
      </c>
      <c r="J11175" s="82" t="str">
        <f>VLOOKUP(I11175,PGStock[],2,FALSE)</f>
        <v>Shwe Man ကော်ဗူး (1 Liter)</v>
      </c>
      <c r="K11175" s="71">
        <f>VLOOKUP(I11175,PGStock[],3,FALSE)</f>
        <v>1</v>
      </c>
      <c r="L11175" s="47">
        <v>1</v>
      </c>
      <c r="M11175" s="47">
        <f>VLOOKUP(I11175,PGStock[],6,FALSE)</f>
        <v>100</v>
      </c>
      <c r="N11175" s="47">
        <f>+PGSales!$L11175*PGSales!$M11175</f>
        <v>100</v>
      </c>
    </row>
    <row r="11176" spans="1:14" hidden="1" x14ac:dyDescent="0.25">
      <c r="A11176" s="77">
        <f t="shared" si="1294"/>
        <v>2025</v>
      </c>
      <c r="B11176" s="77">
        <f t="shared" si="1295"/>
        <v>10</v>
      </c>
      <c r="C11176" s="73">
        <v>45938</v>
      </c>
      <c r="D11176" s="79" t="s">
        <v>74</v>
      </c>
      <c r="E11176" s="80" t="s">
        <v>656</v>
      </c>
      <c r="F11176" s="81" t="str">
        <f>VLOOKUP(E11176,Customer[],2,FALSE)</f>
        <v xml:space="preserve">Malar </v>
      </c>
      <c r="G11176" s="69" t="str">
        <f>VLOOKUP(E11176,Customer[],3,FALSE)</f>
        <v>Innwa Rd</v>
      </c>
      <c r="H11176" s="69" t="str">
        <f>VLOOKUP(E11176,Customer[],4,FALSE)</f>
        <v>N/Oakkala</v>
      </c>
      <c r="I11176" s="48" t="s">
        <v>959</v>
      </c>
      <c r="J11176" s="82" t="str">
        <f>VLOOKUP(I11176,PGStock[],2,FALSE)</f>
        <v>Shwe Man ကော်ဗူး (1 Liter)</v>
      </c>
      <c r="K11176" s="71">
        <f>VLOOKUP(I11176,PGStock[],3,FALSE)</f>
        <v>1</v>
      </c>
      <c r="L11176" s="47">
        <v>1</v>
      </c>
      <c r="M11176" s="47">
        <f>VLOOKUP(I11176,PGStock[],6,FALSE)</f>
        <v>100</v>
      </c>
      <c r="N11176" s="47">
        <f>+PGSales!$L11176*PGSales!$M11176</f>
        <v>100</v>
      </c>
    </row>
    <row r="11177" spans="1:14" hidden="1" x14ac:dyDescent="0.25">
      <c r="A11177" s="77">
        <f t="shared" si="1294"/>
        <v>2025</v>
      </c>
      <c r="B11177" s="77">
        <f t="shared" si="1295"/>
        <v>10</v>
      </c>
      <c r="C11177" s="73">
        <v>45938</v>
      </c>
      <c r="D11177" s="79" t="s">
        <v>878</v>
      </c>
      <c r="E11177" s="80" t="s">
        <v>1211</v>
      </c>
      <c r="F11177" s="81" t="str">
        <f>VLOOKUP(E11177,Customer[],2,FALSE)</f>
        <v>Nay Thit</v>
      </c>
      <c r="G11177" s="69" t="str">
        <f>VLOOKUP(E11177,Customer[],3,FALSE)</f>
        <v>Nyong Youn Rd</v>
      </c>
      <c r="H11177" s="69" t="str">
        <f>VLOOKUP(E11177,Customer[],4,FALSE)</f>
        <v>S Paukkan N/Oakkala</v>
      </c>
      <c r="I11177" s="48" t="s">
        <v>958</v>
      </c>
      <c r="J11177" s="82" t="str">
        <f>VLOOKUP(I11177,PGStock[],2,FALSE)</f>
        <v>Shwe Man 680ml</v>
      </c>
      <c r="K11177" s="71">
        <f>VLOOKUP(I11177,PGStock[],3,FALSE)</f>
        <v>0.68</v>
      </c>
      <c r="L11177" s="47">
        <v>1</v>
      </c>
      <c r="M11177" s="47">
        <f>VLOOKUP(I11177,PGStock[],6,FALSE)</f>
        <v>100</v>
      </c>
      <c r="N11177" s="47">
        <f>+PGSales!$L11177*PGSales!$M11177</f>
        <v>100</v>
      </c>
    </row>
    <row r="11178" spans="1:14" hidden="1" x14ac:dyDescent="0.25">
      <c r="A11178" s="77">
        <f t="shared" si="1294"/>
        <v>2025</v>
      </c>
      <c r="B11178" s="77">
        <f t="shared" si="1295"/>
        <v>10</v>
      </c>
      <c r="C11178" s="73">
        <v>45938</v>
      </c>
      <c r="D11178" s="79" t="s">
        <v>878</v>
      </c>
      <c r="E11178" s="80" t="s">
        <v>1211</v>
      </c>
      <c r="F11178" s="81" t="str">
        <f>VLOOKUP(E11178,Customer[],2,FALSE)</f>
        <v>Nay Thit</v>
      </c>
      <c r="G11178" s="69" t="str">
        <f>VLOOKUP(E11178,Customer[],3,FALSE)</f>
        <v>Nyong Youn Rd</v>
      </c>
      <c r="H11178" s="69" t="str">
        <f>VLOOKUP(E11178,Customer[],4,FALSE)</f>
        <v>S Paukkan N/Oakkala</v>
      </c>
      <c r="I11178" s="48" t="s">
        <v>959</v>
      </c>
      <c r="J11178" s="82" t="str">
        <f>VLOOKUP(I11178,PGStock[],2,FALSE)</f>
        <v>Shwe Man ကော်ဗူး (1 Liter)</v>
      </c>
      <c r="K11178" s="71">
        <f>VLOOKUP(I11178,PGStock[],3,FALSE)</f>
        <v>1</v>
      </c>
      <c r="L11178" s="47">
        <v>2</v>
      </c>
      <c r="M11178" s="47">
        <f>VLOOKUP(I11178,PGStock[],6,FALSE)</f>
        <v>100</v>
      </c>
      <c r="N11178" s="47">
        <f>+PGSales!$L11178*PGSales!$M11178</f>
        <v>200</v>
      </c>
    </row>
    <row r="11179" spans="1:14" hidden="1" x14ac:dyDescent="0.25">
      <c r="A11179" s="77">
        <f t="shared" si="1294"/>
        <v>2025</v>
      </c>
      <c r="B11179" s="77">
        <f t="shared" si="1295"/>
        <v>10</v>
      </c>
      <c r="C11179" s="73">
        <v>45938</v>
      </c>
      <c r="D11179" s="79" t="s">
        <v>109</v>
      </c>
      <c r="E11179" s="80" t="s">
        <v>1212</v>
      </c>
      <c r="F11179" s="81" t="str">
        <f>VLOOKUP(E11179,Customer[],2,FALSE)</f>
        <v>Kyaw Gyi</v>
      </c>
      <c r="G11179" s="69" t="str">
        <f>VLOOKUP(E11179,Customer[],3,FALSE)</f>
        <v>Ka Naung Minthargyi Rd</v>
      </c>
      <c r="H11179" s="69" t="str">
        <f>VLOOKUP(E11179,Customer[],4,FALSE)</f>
        <v>South Dagon</v>
      </c>
      <c r="I11179" s="48" t="s">
        <v>958</v>
      </c>
      <c r="J11179" s="82" t="str">
        <f>VLOOKUP(I11179,PGStock[],2,FALSE)</f>
        <v>Shwe Man 680ml</v>
      </c>
      <c r="K11179" s="71">
        <f>VLOOKUP(I11179,PGStock[],3,FALSE)</f>
        <v>0.68</v>
      </c>
      <c r="L11179" s="47">
        <v>2</v>
      </c>
      <c r="M11179" s="47">
        <f>VLOOKUP(I11179,PGStock[],6,FALSE)</f>
        <v>100</v>
      </c>
      <c r="N11179" s="47">
        <f>+PGSales!$L11179*PGSales!$M11179</f>
        <v>200</v>
      </c>
    </row>
    <row r="11180" spans="1:14" hidden="1" x14ac:dyDescent="0.25">
      <c r="A11180" s="77">
        <f t="shared" si="1294"/>
        <v>2025</v>
      </c>
      <c r="B11180" s="77">
        <f t="shared" si="1295"/>
        <v>10</v>
      </c>
      <c r="C11180" s="73">
        <v>45938</v>
      </c>
      <c r="D11180" s="79" t="s">
        <v>109</v>
      </c>
      <c r="E11180" s="80" t="s">
        <v>1212</v>
      </c>
      <c r="F11180" s="81" t="str">
        <f>VLOOKUP(E11180,Customer[],2,FALSE)</f>
        <v>Kyaw Gyi</v>
      </c>
      <c r="G11180" s="69" t="str">
        <f>VLOOKUP(E11180,Customer[],3,FALSE)</f>
        <v>Ka Naung Minthargyi Rd</v>
      </c>
      <c r="H11180" s="69" t="str">
        <f>VLOOKUP(E11180,Customer[],4,FALSE)</f>
        <v>South Dagon</v>
      </c>
      <c r="I11180" s="48" t="s">
        <v>959</v>
      </c>
      <c r="J11180" s="82" t="str">
        <f>VLOOKUP(I11180,PGStock[],2,FALSE)</f>
        <v>Shwe Man ကော်ဗူး (1 Liter)</v>
      </c>
      <c r="K11180" s="71">
        <f>VLOOKUP(I11180,PGStock[],3,FALSE)</f>
        <v>1</v>
      </c>
      <c r="L11180" s="47">
        <v>8</v>
      </c>
      <c r="M11180" s="47">
        <f>VLOOKUP(I11180,PGStock[],6,FALSE)</f>
        <v>100</v>
      </c>
      <c r="N11180" s="47">
        <f>+PGSales!$L11180*PGSales!$M11180</f>
        <v>800</v>
      </c>
    </row>
    <row r="11181" spans="1:14" hidden="1" x14ac:dyDescent="0.25">
      <c r="A11181" s="77">
        <f t="shared" si="1294"/>
        <v>2025</v>
      </c>
      <c r="B11181" s="77">
        <f t="shared" si="1295"/>
        <v>10</v>
      </c>
      <c r="C11181" s="73">
        <v>45938</v>
      </c>
      <c r="D11181" s="79" t="s">
        <v>1</v>
      </c>
      <c r="E11181" s="80" t="s">
        <v>1220</v>
      </c>
      <c r="F11181" s="81" t="str">
        <f>VLOOKUP(E11181,Customer[],2,FALSE)</f>
        <v>Gis Sapa</v>
      </c>
      <c r="G11181" s="69" t="str">
        <f>VLOOKUP(E11181,Customer[],3,FALSE)</f>
        <v>Kwon Aup Thar Minthargyi Rd</v>
      </c>
      <c r="H11181" s="69" t="str">
        <f>VLOOKUP(E11181,Customer[],4,FALSE)</f>
        <v>South Dagon</v>
      </c>
      <c r="I11181" s="48" t="s">
        <v>959</v>
      </c>
      <c r="J11181" s="82" t="str">
        <f>VLOOKUP(I11181,PGStock[],2,FALSE)</f>
        <v>Shwe Man ကော်ဗူး (1 Liter)</v>
      </c>
      <c r="K11181" s="71">
        <f>VLOOKUP(I11181,PGStock[],3,FALSE)</f>
        <v>1</v>
      </c>
      <c r="L11181" s="47">
        <v>1</v>
      </c>
      <c r="M11181" s="47">
        <f>VLOOKUP(I11181,PGStock[],6,FALSE)</f>
        <v>100</v>
      </c>
      <c r="N11181" s="47">
        <f>+PGSales!$L11181*PGSales!$M11181</f>
        <v>100</v>
      </c>
    </row>
    <row r="11182" spans="1:14" hidden="1" x14ac:dyDescent="0.25">
      <c r="A11182" s="77">
        <f t="shared" si="1294"/>
        <v>2025</v>
      </c>
      <c r="B11182" s="77">
        <f t="shared" si="1295"/>
        <v>10</v>
      </c>
      <c r="C11182" s="73">
        <v>45938</v>
      </c>
      <c r="D11182" s="79" t="s">
        <v>2</v>
      </c>
      <c r="E11182" s="80" t="s">
        <v>1222</v>
      </c>
      <c r="F11182" s="81" t="str">
        <f>VLOOKUP(E11182,Customer[],2,FALSE)</f>
        <v>Shwe Myanmar</v>
      </c>
      <c r="G11182" s="69" t="str">
        <f>VLOOKUP(E11182,Customer[],3,FALSE)</f>
        <v>Kwon Aup Thar Minthargyi Rd</v>
      </c>
      <c r="H11182" s="69" t="str">
        <f>VLOOKUP(E11182,Customer[],4,FALSE)</f>
        <v>South Dagon</v>
      </c>
      <c r="I11182" s="48" t="s">
        <v>958</v>
      </c>
      <c r="J11182" s="82" t="str">
        <f>VLOOKUP(I11182,PGStock[],2,FALSE)</f>
        <v>Shwe Man 680ml</v>
      </c>
      <c r="K11182" s="71">
        <f>VLOOKUP(I11182,PGStock[],3,FALSE)</f>
        <v>0.68</v>
      </c>
      <c r="L11182" s="47">
        <v>4</v>
      </c>
      <c r="M11182" s="47">
        <f>VLOOKUP(I11182,PGStock[],6,FALSE)</f>
        <v>100</v>
      </c>
      <c r="N11182" s="47">
        <f>+PGSales!$L11182*PGSales!$M11182</f>
        <v>400</v>
      </c>
    </row>
    <row r="11183" spans="1:14" hidden="1" x14ac:dyDescent="0.25">
      <c r="A11183" s="77">
        <f t="shared" si="1294"/>
        <v>2025</v>
      </c>
      <c r="B11183" s="77">
        <f t="shared" si="1295"/>
        <v>10</v>
      </c>
      <c r="C11183" s="73">
        <v>45938</v>
      </c>
      <c r="D11183" s="79" t="s">
        <v>2</v>
      </c>
      <c r="E11183" s="80" t="s">
        <v>1222</v>
      </c>
      <c r="F11183" s="81" t="str">
        <f>VLOOKUP(E11183,Customer[],2,FALSE)</f>
        <v>Shwe Myanmar</v>
      </c>
      <c r="G11183" s="69" t="str">
        <f>VLOOKUP(E11183,Customer[],3,FALSE)</f>
        <v>Kwon Aup Thar Minthargyi Rd</v>
      </c>
      <c r="H11183" s="69" t="str">
        <f>VLOOKUP(E11183,Customer[],4,FALSE)</f>
        <v>South Dagon</v>
      </c>
      <c r="I11183" s="48" t="s">
        <v>959</v>
      </c>
      <c r="J11183" s="82" t="str">
        <f>VLOOKUP(I11183,PGStock[],2,FALSE)</f>
        <v>Shwe Man ကော်ဗူး (1 Liter)</v>
      </c>
      <c r="K11183" s="71">
        <f>VLOOKUP(I11183,PGStock[],3,FALSE)</f>
        <v>1</v>
      </c>
      <c r="L11183" s="47">
        <v>1</v>
      </c>
      <c r="M11183" s="47">
        <f>VLOOKUP(I11183,PGStock[],6,FALSE)</f>
        <v>100</v>
      </c>
      <c r="N11183" s="47">
        <f>+PGSales!$L11183*PGSales!$M11183</f>
        <v>100</v>
      </c>
    </row>
    <row r="11184" spans="1:14" hidden="1" x14ac:dyDescent="0.25">
      <c r="A11184" s="77">
        <f t="shared" si="1294"/>
        <v>2025</v>
      </c>
      <c r="B11184" s="77">
        <f t="shared" si="1295"/>
        <v>10</v>
      </c>
      <c r="C11184" s="73">
        <v>45938</v>
      </c>
      <c r="D11184" s="79" t="s">
        <v>131</v>
      </c>
      <c r="E11184" s="80" t="s">
        <v>1214</v>
      </c>
      <c r="F11184" s="81" t="str">
        <f>VLOOKUP(E11184,Customer[],2,FALSE)</f>
        <v xml:space="preserve">Kyaw Swar Hein </v>
      </c>
      <c r="G11184" s="69" t="str">
        <f>VLOOKUP(E11184,Customer[],3,FALSE)</f>
        <v>Ka Naung Minthargyi Rd</v>
      </c>
      <c r="H11184" s="69" t="str">
        <f>VLOOKUP(E11184,Customer[],4,FALSE)</f>
        <v>South Dagon</v>
      </c>
      <c r="I11184" s="48" t="s">
        <v>958</v>
      </c>
      <c r="J11184" s="82" t="str">
        <f>VLOOKUP(I11184,PGStock[],2,FALSE)</f>
        <v>Shwe Man 680ml</v>
      </c>
      <c r="K11184" s="71">
        <f>VLOOKUP(I11184,PGStock[],3,FALSE)</f>
        <v>0.68</v>
      </c>
      <c r="L11184" s="47">
        <v>2</v>
      </c>
      <c r="M11184" s="47">
        <f>VLOOKUP(I11184,PGStock[],6,FALSE)</f>
        <v>100</v>
      </c>
      <c r="N11184" s="47">
        <f>+PGSales!$L11184*PGSales!$M11184</f>
        <v>200</v>
      </c>
    </row>
    <row r="11185" spans="1:14" hidden="1" x14ac:dyDescent="0.25">
      <c r="A11185" s="77">
        <f t="shared" si="1294"/>
        <v>2025</v>
      </c>
      <c r="B11185" s="77">
        <f t="shared" si="1295"/>
        <v>10</v>
      </c>
      <c r="C11185" s="73">
        <v>45938</v>
      </c>
      <c r="D11185" s="79" t="s">
        <v>131</v>
      </c>
      <c r="E11185" s="80" t="s">
        <v>1214</v>
      </c>
      <c r="F11185" s="81" t="str">
        <f>VLOOKUP(E11185,Customer[],2,FALSE)</f>
        <v xml:space="preserve">Kyaw Swar Hein </v>
      </c>
      <c r="G11185" s="69" t="str">
        <f>VLOOKUP(E11185,Customer[],3,FALSE)</f>
        <v>Ka Naung Minthargyi Rd</v>
      </c>
      <c r="H11185" s="69" t="str">
        <f>VLOOKUP(E11185,Customer[],4,FALSE)</f>
        <v>South Dagon</v>
      </c>
      <c r="I11185" s="48" t="s">
        <v>959</v>
      </c>
      <c r="J11185" s="82" t="str">
        <f>VLOOKUP(I11185,PGStock[],2,FALSE)</f>
        <v>Shwe Man ကော်ဗူး (1 Liter)</v>
      </c>
      <c r="K11185" s="71">
        <f>VLOOKUP(I11185,PGStock[],3,FALSE)</f>
        <v>1</v>
      </c>
      <c r="L11185" s="47">
        <v>5</v>
      </c>
      <c r="M11185" s="47">
        <f>VLOOKUP(I11185,PGStock[],6,FALSE)</f>
        <v>100</v>
      </c>
      <c r="N11185" s="47">
        <f>+PGSales!$L11185*PGSales!$M11185</f>
        <v>500</v>
      </c>
    </row>
    <row r="11186" spans="1:14" hidden="1" x14ac:dyDescent="0.25">
      <c r="A11186" s="77">
        <f t="shared" si="1294"/>
        <v>2025</v>
      </c>
      <c r="B11186" s="77">
        <f t="shared" si="1295"/>
        <v>10</v>
      </c>
      <c r="C11186" s="73">
        <v>45938</v>
      </c>
      <c r="D11186" s="79" t="s">
        <v>60</v>
      </c>
      <c r="E11186" s="80" t="s">
        <v>1215</v>
      </c>
      <c r="F11186" s="81" t="str">
        <f>VLOOKUP(E11186,Customer[],2,FALSE)</f>
        <v>Shwe Kyal Lay</v>
      </c>
      <c r="G11186" s="69" t="str">
        <f>VLOOKUP(E11186,Customer[],3,FALSE)</f>
        <v>C 5 Rd</v>
      </c>
      <c r="H11186" s="69" t="str">
        <f>VLOOKUP(E11186,Customer[],4,FALSE)</f>
        <v>South Dagon</v>
      </c>
      <c r="I11186" s="48" t="s">
        <v>958</v>
      </c>
      <c r="J11186" s="82" t="str">
        <f>VLOOKUP(I11186,PGStock[],2,FALSE)</f>
        <v>Shwe Man 680ml</v>
      </c>
      <c r="K11186" s="71">
        <f>VLOOKUP(I11186,PGStock[],3,FALSE)</f>
        <v>0.68</v>
      </c>
      <c r="L11186" s="47">
        <v>1</v>
      </c>
      <c r="M11186" s="47">
        <f>VLOOKUP(I11186,PGStock[],6,FALSE)</f>
        <v>100</v>
      </c>
      <c r="N11186" s="47">
        <f>+PGSales!$L11186*PGSales!$M11186</f>
        <v>100</v>
      </c>
    </row>
    <row r="11187" spans="1:14" hidden="1" x14ac:dyDescent="0.25">
      <c r="A11187" s="77">
        <f t="shared" si="1294"/>
        <v>2025</v>
      </c>
      <c r="B11187" s="77">
        <f t="shared" si="1295"/>
        <v>10</v>
      </c>
      <c r="C11187" s="73">
        <v>45938</v>
      </c>
      <c r="D11187" s="79" t="s">
        <v>60</v>
      </c>
      <c r="E11187" s="80" t="s">
        <v>1215</v>
      </c>
      <c r="F11187" s="81" t="str">
        <f>VLOOKUP(E11187,Customer[],2,FALSE)</f>
        <v>Shwe Kyal Lay</v>
      </c>
      <c r="G11187" s="69" t="str">
        <f>VLOOKUP(E11187,Customer[],3,FALSE)</f>
        <v>C 5 Rd</v>
      </c>
      <c r="H11187" s="69" t="str">
        <f>VLOOKUP(E11187,Customer[],4,FALSE)</f>
        <v>South Dagon</v>
      </c>
      <c r="I11187" s="48" t="s">
        <v>959</v>
      </c>
      <c r="J11187" s="82" t="str">
        <f>VLOOKUP(I11187,PGStock[],2,FALSE)</f>
        <v>Shwe Man ကော်ဗူး (1 Liter)</v>
      </c>
      <c r="K11187" s="71">
        <f>VLOOKUP(I11187,PGStock[],3,FALSE)</f>
        <v>1</v>
      </c>
      <c r="L11187" s="47">
        <v>1</v>
      </c>
      <c r="M11187" s="47">
        <f>VLOOKUP(I11187,PGStock[],6,FALSE)</f>
        <v>100</v>
      </c>
      <c r="N11187" s="47">
        <f>+PGSales!$L11187*PGSales!$M11187</f>
        <v>100</v>
      </c>
    </row>
    <row r="11188" spans="1:14" hidden="1" x14ac:dyDescent="0.25">
      <c r="A11188" s="77">
        <f t="shared" si="1294"/>
        <v>2025</v>
      </c>
      <c r="B11188" s="77">
        <f t="shared" si="1295"/>
        <v>10</v>
      </c>
      <c r="C11188" s="73">
        <v>45938</v>
      </c>
      <c r="D11188" s="79" t="s">
        <v>885</v>
      </c>
      <c r="E11188" s="80" t="s">
        <v>1216</v>
      </c>
      <c r="F11188" s="81" t="str">
        <f>VLOOKUP(E11188,Customer[],2,FALSE)</f>
        <v>Thein Gaha</v>
      </c>
      <c r="G11188" s="69" t="str">
        <f>VLOOKUP(E11188,Customer[],3,FALSE)</f>
        <v>Thiho Rd</v>
      </c>
      <c r="H11188" s="69" t="str">
        <f>VLOOKUP(E11188,Customer[],4,FALSE)</f>
        <v>South Dagon</v>
      </c>
      <c r="I11188" s="48" t="s">
        <v>958</v>
      </c>
      <c r="J11188" s="82" t="str">
        <f>VLOOKUP(I11188,PGStock[],2,FALSE)</f>
        <v>Shwe Man 680ml</v>
      </c>
      <c r="K11188" s="71">
        <f>VLOOKUP(I11188,PGStock[],3,FALSE)</f>
        <v>0.68</v>
      </c>
      <c r="L11188" s="47">
        <v>1</v>
      </c>
      <c r="M11188" s="47">
        <f>VLOOKUP(I11188,PGStock[],6,FALSE)</f>
        <v>100</v>
      </c>
      <c r="N11188" s="47">
        <f>+PGSales!$L11188*PGSales!$M11188</f>
        <v>100</v>
      </c>
    </row>
    <row r="11189" spans="1:14" hidden="1" x14ac:dyDescent="0.25">
      <c r="A11189" s="77">
        <f t="shared" ref="A11189:A11202" si="1296">YEAR(C11189)</f>
        <v>2025</v>
      </c>
      <c r="B11189" s="77">
        <f t="shared" ref="B11189:B11202" si="1297">MONTH(C11189)</f>
        <v>10</v>
      </c>
      <c r="C11189" s="73">
        <v>45938</v>
      </c>
      <c r="D11189" s="79" t="s">
        <v>66</v>
      </c>
      <c r="E11189" s="80" t="s">
        <v>1223</v>
      </c>
      <c r="F11189" s="81" t="str">
        <f>VLOOKUP(E11189,Customer[],2,FALSE)</f>
        <v>C Ngu War</v>
      </c>
      <c r="G11189" s="69" t="str">
        <f>VLOOKUP(E11189,Customer[],3,FALSE)</f>
        <v>C Ngu War Rd</v>
      </c>
      <c r="H11189" s="69" t="str">
        <f>VLOOKUP(E11189,Customer[],4,FALSE)</f>
        <v>South Dagon</v>
      </c>
      <c r="I11189" s="48" t="s">
        <v>959</v>
      </c>
      <c r="J11189" s="82" t="str">
        <f>VLOOKUP(I11189,PGStock[],2,FALSE)</f>
        <v>Shwe Man ကော်ဗူး (1 Liter)</v>
      </c>
      <c r="K11189" s="71">
        <f>VLOOKUP(I11189,PGStock[],3,FALSE)</f>
        <v>1</v>
      </c>
      <c r="L11189" s="47">
        <v>2</v>
      </c>
      <c r="M11189" s="47">
        <f>VLOOKUP(I11189,PGStock[],6,FALSE)</f>
        <v>100</v>
      </c>
      <c r="N11189" s="47">
        <f>+PGSales!$L11189*PGSales!$M11189</f>
        <v>200</v>
      </c>
    </row>
    <row r="11190" spans="1:14" hidden="1" x14ac:dyDescent="0.25">
      <c r="A11190" s="77">
        <f t="shared" si="1296"/>
        <v>2025</v>
      </c>
      <c r="B11190" s="77">
        <f t="shared" si="1297"/>
        <v>10</v>
      </c>
      <c r="C11190" s="73">
        <v>45938</v>
      </c>
      <c r="D11190" s="79" t="s">
        <v>62</v>
      </c>
      <c r="E11190" s="80" t="s">
        <v>1217</v>
      </c>
      <c r="F11190" s="81" t="str">
        <f>VLOOKUP(E11190,Customer[],2,FALSE)</f>
        <v>Aung Kyaw Kyar</v>
      </c>
      <c r="G11190" s="69" t="str">
        <f>VLOOKUP(E11190,Customer[],3,FALSE)</f>
        <v>Ka Naung Minthargyi Rd</v>
      </c>
      <c r="H11190" s="69" t="str">
        <f>VLOOKUP(E11190,Customer[],4,FALSE)</f>
        <v>South Dagon</v>
      </c>
      <c r="I11190" s="48" t="s">
        <v>958</v>
      </c>
      <c r="J11190" s="82" t="str">
        <f>VLOOKUP(I11190,PGStock[],2,FALSE)</f>
        <v>Shwe Man 680ml</v>
      </c>
      <c r="K11190" s="71">
        <f>VLOOKUP(I11190,PGStock[],3,FALSE)</f>
        <v>0.68</v>
      </c>
      <c r="L11190" s="47">
        <v>4</v>
      </c>
      <c r="M11190" s="47">
        <f>VLOOKUP(I11190,PGStock[],6,FALSE)</f>
        <v>100</v>
      </c>
      <c r="N11190" s="47">
        <f>+PGSales!$L11190*PGSales!$M11190</f>
        <v>400</v>
      </c>
    </row>
    <row r="11191" spans="1:14" hidden="1" x14ac:dyDescent="0.25">
      <c r="A11191" s="77">
        <f t="shared" si="1296"/>
        <v>2025</v>
      </c>
      <c r="B11191" s="77">
        <f t="shared" si="1297"/>
        <v>10</v>
      </c>
      <c r="C11191" s="73">
        <v>45938</v>
      </c>
      <c r="D11191" s="79" t="s">
        <v>62</v>
      </c>
      <c r="E11191" s="80" t="s">
        <v>1217</v>
      </c>
      <c r="F11191" s="81" t="str">
        <f>VLOOKUP(E11191,Customer[],2,FALSE)</f>
        <v>Aung Kyaw Kyar</v>
      </c>
      <c r="G11191" s="69" t="str">
        <f>VLOOKUP(E11191,Customer[],3,FALSE)</f>
        <v>Ka Naung Minthargyi Rd</v>
      </c>
      <c r="H11191" s="69" t="str">
        <f>VLOOKUP(E11191,Customer[],4,FALSE)</f>
        <v>South Dagon</v>
      </c>
      <c r="I11191" s="48" t="s">
        <v>959</v>
      </c>
      <c r="J11191" s="82" t="str">
        <f>VLOOKUP(I11191,PGStock[],2,FALSE)</f>
        <v>Shwe Man ကော်ဗူး (1 Liter)</v>
      </c>
      <c r="K11191" s="71">
        <f>VLOOKUP(I11191,PGStock[],3,FALSE)</f>
        <v>1</v>
      </c>
      <c r="L11191" s="47">
        <v>2</v>
      </c>
      <c r="M11191" s="47">
        <f>VLOOKUP(I11191,PGStock[],6,FALSE)</f>
        <v>100</v>
      </c>
      <c r="N11191" s="47">
        <f>+PGSales!$L11191*PGSales!$M11191</f>
        <v>200</v>
      </c>
    </row>
    <row r="11192" spans="1:14" hidden="1" x14ac:dyDescent="0.25">
      <c r="A11192" s="77">
        <f t="shared" si="1296"/>
        <v>2025</v>
      </c>
      <c r="B11192" s="77">
        <f t="shared" si="1297"/>
        <v>10</v>
      </c>
      <c r="C11192" s="73">
        <v>45938</v>
      </c>
      <c r="D11192" s="79" t="s">
        <v>4</v>
      </c>
      <c r="E11192" s="80" t="s">
        <v>1219</v>
      </c>
      <c r="F11192" s="81" t="str">
        <f>VLOOKUP(E11192,Customer[],2,FALSE)</f>
        <v>Peace</v>
      </c>
      <c r="G11192" s="69" t="str">
        <f>VLOOKUP(E11192,Customer[],3,FALSE)</f>
        <v>Thiho Rd</v>
      </c>
      <c r="H11192" s="69" t="str">
        <f>VLOOKUP(E11192,Customer[],4,FALSE)</f>
        <v>South Dagon</v>
      </c>
      <c r="I11192" s="48" t="s">
        <v>959</v>
      </c>
      <c r="J11192" s="82" t="str">
        <f>VLOOKUP(I11192,PGStock[],2,FALSE)</f>
        <v>Shwe Man ကော်ဗူး (1 Liter)</v>
      </c>
      <c r="K11192" s="71">
        <f>VLOOKUP(I11192,PGStock[],3,FALSE)</f>
        <v>1</v>
      </c>
      <c r="L11192" s="47">
        <v>6</v>
      </c>
      <c r="M11192" s="47">
        <f>VLOOKUP(I11192,PGStock[],6,FALSE)</f>
        <v>100</v>
      </c>
      <c r="N11192" s="47">
        <f>+PGSales!$L11192*PGSales!$M11192</f>
        <v>600</v>
      </c>
    </row>
    <row r="11193" spans="1:14" hidden="1" x14ac:dyDescent="0.25">
      <c r="A11193" s="77">
        <f t="shared" si="1296"/>
        <v>2025</v>
      </c>
      <c r="B11193" s="77">
        <f t="shared" si="1297"/>
        <v>10</v>
      </c>
      <c r="C11193" s="73">
        <v>45939</v>
      </c>
      <c r="D11193" s="79" t="s">
        <v>275</v>
      </c>
      <c r="E11193" s="80">
        <v>162</v>
      </c>
      <c r="F11193" s="81" t="str">
        <f>VLOOKUP(E11193,Customer[],2,FALSE)</f>
        <v>16 G(2)</v>
      </c>
      <c r="G11193" s="69" t="str">
        <f>VLOOKUP(E11193,Customer[],3,FALSE)</f>
        <v>Taungnu Rd</v>
      </c>
      <c r="H11193" s="69" t="str">
        <f>VLOOKUP(E11193,Customer[],4,FALSE)</f>
        <v>S Paukkan N/Oakkala</v>
      </c>
      <c r="I11193" s="48" t="s">
        <v>958</v>
      </c>
      <c r="J11193" s="82" t="str">
        <f>VLOOKUP(I11193,PGStock[],2,FALSE)</f>
        <v>Shwe Man 680ml</v>
      </c>
      <c r="K11193" s="71">
        <f>VLOOKUP(I11193,PGStock[],3,FALSE)</f>
        <v>0.68</v>
      </c>
      <c r="L11193" s="47">
        <v>1</v>
      </c>
      <c r="M11193" s="47">
        <f>VLOOKUP(I11193,PGStock[],6,FALSE)</f>
        <v>100</v>
      </c>
      <c r="N11193" s="47">
        <f>+PGSales!$L11193*PGSales!$M11193</f>
        <v>100</v>
      </c>
    </row>
    <row r="11194" spans="1:14" hidden="1" x14ac:dyDescent="0.25">
      <c r="A11194" s="77">
        <f t="shared" si="1296"/>
        <v>2025</v>
      </c>
      <c r="B11194" s="77">
        <f t="shared" si="1297"/>
        <v>10</v>
      </c>
      <c r="C11194" s="73">
        <v>45939</v>
      </c>
      <c r="D11194" s="79" t="s">
        <v>275</v>
      </c>
      <c r="E11194" s="80">
        <v>162</v>
      </c>
      <c r="F11194" s="81" t="str">
        <f>VLOOKUP(E11194,Customer[],2,FALSE)</f>
        <v>16 G(2)</v>
      </c>
      <c r="G11194" s="69" t="str">
        <f>VLOOKUP(E11194,Customer[],3,FALSE)</f>
        <v>Taungnu Rd</v>
      </c>
      <c r="H11194" s="69" t="str">
        <f>VLOOKUP(E11194,Customer[],4,FALSE)</f>
        <v>S Paukkan N/Oakkala</v>
      </c>
      <c r="I11194" s="48" t="s">
        <v>959</v>
      </c>
      <c r="J11194" s="82" t="str">
        <f>VLOOKUP(I11194,PGStock[],2,FALSE)</f>
        <v>Shwe Man ကော်ဗူး (1 Liter)</v>
      </c>
      <c r="K11194" s="71">
        <f>VLOOKUP(I11194,PGStock[],3,FALSE)</f>
        <v>1</v>
      </c>
      <c r="L11194" s="47">
        <v>5</v>
      </c>
      <c r="M11194" s="47">
        <f>VLOOKUP(I11194,PGStock[],6,FALSE)</f>
        <v>100</v>
      </c>
      <c r="N11194" s="47">
        <f>+PGSales!$L11194*PGSales!$M11194</f>
        <v>500</v>
      </c>
    </row>
    <row r="11195" spans="1:14" hidden="1" x14ac:dyDescent="0.25">
      <c r="A11195" s="77">
        <f t="shared" si="1296"/>
        <v>2025</v>
      </c>
      <c r="B11195" s="77">
        <f t="shared" si="1297"/>
        <v>10</v>
      </c>
      <c r="C11195" s="73">
        <v>45939</v>
      </c>
      <c r="D11195" s="79" t="s">
        <v>70</v>
      </c>
      <c r="E11195" s="80" t="s">
        <v>693</v>
      </c>
      <c r="F11195" s="81" t="str">
        <f>VLOOKUP(E11195,Customer[],2,FALSE)</f>
        <v>Uncle Liquor</v>
      </c>
      <c r="G11195" s="69" t="str">
        <f>VLOOKUP(E11195,Customer[],3,FALSE)</f>
        <v>Bonmoer Rd</v>
      </c>
      <c r="H11195" s="69" t="str">
        <f>VLOOKUP(E11195,Customer[],4,FALSE)</f>
        <v xml:space="preserve"> N/Oakkala</v>
      </c>
      <c r="I11195" s="48" t="s">
        <v>958</v>
      </c>
      <c r="J11195" s="82" t="str">
        <f>VLOOKUP(I11195,PGStock[],2,FALSE)</f>
        <v>Shwe Man 680ml</v>
      </c>
      <c r="K11195" s="71">
        <f>VLOOKUP(I11195,PGStock[],3,FALSE)</f>
        <v>0.68</v>
      </c>
      <c r="L11195" s="47">
        <v>1</v>
      </c>
      <c r="M11195" s="47">
        <f>VLOOKUP(I11195,PGStock[],6,FALSE)</f>
        <v>100</v>
      </c>
      <c r="N11195" s="47">
        <f>+PGSales!$L11195*PGSales!$M11195</f>
        <v>100</v>
      </c>
    </row>
    <row r="11196" spans="1:14" hidden="1" x14ac:dyDescent="0.25">
      <c r="A11196" s="77">
        <f t="shared" si="1296"/>
        <v>2025</v>
      </c>
      <c r="B11196" s="77">
        <f t="shared" si="1297"/>
        <v>10</v>
      </c>
      <c r="C11196" s="73">
        <v>45939</v>
      </c>
      <c r="D11196" s="79" t="s">
        <v>70</v>
      </c>
      <c r="E11196" s="80" t="s">
        <v>693</v>
      </c>
      <c r="F11196" s="81" t="str">
        <f>VLOOKUP(E11196,Customer[],2,FALSE)</f>
        <v>Uncle Liquor</v>
      </c>
      <c r="G11196" s="69" t="str">
        <f>VLOOKUP(E11196,Customer[],3,FALSE)</f>
        <v>Bonmoer Rd</v>
      </c>
      <c r="H11196" s="69" t="str">
        <f>VLOOKUP(E11196,Customer[],4,FALSE)</f>
        <v xml:space="preserve"> N/Oakkala</v>
      </c>
      <c r="I11196" s="48" t="s">
        <v>959</v>
      </c>
      <c r="J11196" s="82" t="str">
        <f>VLOOKUP(I11196,PGStock[],2,FALSE)</f>
        <v>Shwe Man ကော်ဗူး (1 Liter)</v>
      </c>
      <c r="K11196" s="71">
        <f>VLOOKUP(I11196,PGStock[],3,FALSE)</f>
        <v>1</v>
      </c>
      <c r="L11196" s="47">
        <v>5</v>
      </c>
      <c r="M11196" s="47">
        <f>VLOOKUP(I11196,PGStock[],6,FALSE)</f>
        <v>100</v>
      </c>
      <c r="N11196" s="47">
        <f>+PGSales!$L11196*PGSales!$M11196</f>
        <v>500</v>
      </c>
    </row>
    <row r="11197" spans="1:14" hidden="1" x14ac:dyDescent="0.25">
      <c r="A11197" s="77">
        <f t="shared" si="1296"/>
        <v>2025</v>
      </c>
      <c r="B11197" s="77">
        <f t="shared" si="1297"/>
        <v>10</v>
      </c>
      <c r="C11197" s="73">
        <v>45939</v>
      </c>
      <c r="D11197" s="79" t="s">
        <v>68</v>
      </c>
      <c r="E11197" s="80">
        <v>161</v>
      </c>
      <c r="F11197" s="81" t="str">
        <f>VLOOKUP(E11197,Customer[],2,FALSE)</f>
        <v>16 G (1)</v>
      </c>
      <c r="G11197" s="69" t="str">
        <f>VLOOKUP(E11197,Customer[],3,FALSE)</f>
        <v>Innwa Rd</v>
      </c>
      <c r="H11197" s="69" t="str">
        <f>VLOOKUP(E11197,Customer[],4,FALSE)</f>
        <v>S Paukkan N/Oakkala</v>
      </c>
      <c r="I11197" s="48" t="s">
        <v>959</v>
      </c>
      <c r="J11197" s="82" t="str">
        <f>VLOOKUP(I11197,PGStock[],2,FALSE)</f>
        <v>Shwe Man ကော်ဗူး (1 Liter)</v>
      </c>
      <c r="K11197" s="71">
        <f>VLOOKUP(I11197,PGStock[],3,FALSE)</f>
        <v>1</v>
      </c>
      <c r="L11197" s="47">
        <v>1</v>
      </c>
      <c r="M11197" s="47">
        <f>VLOOKUP(I11197,PGStock[],6,FALSE)</f>
        <v>100</v>
      </c>
      <c r="N11197" s="47">
        <f>+PGSales!$L11197*PGSales!$M11197</f>
        <v>100</v>
      </c>
    </row>
    <row r="11198" spans="1:14" hidden="1" x14ac:dyDescent="0.25">
      <c r="A11198" s="77">
        <f t="shared" si="1296"/>
        <v>2025</v>
      </c>
      <c r="B11198" s="77">
        <f t="shared" si="1297"/>
        <v>10</v>
      </c>
      <c r="C11198" s="73">
        <v>45939</v>
      </c>
      <c r="D11198" s="79" t="s">
        <v>74</v>
      </c>
      <c r="E11198" s="80" t="s">
        <v>656</v>
      </c>
      <c r="F11198" s="81" t="str">
        <f>VLOOKUP(E11198,Customer[],2,FALSE)</f>
        <v xml:space="preserve">Malar </v>
      </c>
      <c r="G11198" s="69" t="str">
        <f>VLOOKUP(E11198,Customer[],3,FALSE)</f>
        <v>Innwa Rd</v>
      </c>
      <c r="H11198" s="69" t="str">
        <f>VLOOKUP(E11198,Customer[],4,FALSE)</f>
        <v>N/Oakkala</v>
      </c>
      <c r="I11198" s="48" t="s">
        <v>958</v>
      </c>
      <c r="J11198" s="82" t="str">
        <f>VLOOKUP(I11198,PGStock[],2,FALSE)</f>
        <v>Shwe Man 680ml</v>
      </c>
      <c r="K11198" s="71">
        <f>VLOOKUP(I11198,PGStock[],3,FALSE)</f>
        <v>0.68</v>
      </c>
      <c r="L11198" s="47">
        <v>1</v>
      </c>
      <c r="M11198" s="47">
        <f>VLOOKUP(I11198,PGStock[],6,FALSE)</f>
        <v>100</v>
      </c>
      <c r="N11198" s="47">
        <f>+PGSales!$L11198*PGSales!$M11198</f>
        <v>100</v>
      </c>
    </row>
    <row r="11199" spans="1:14" hidden="1" x14ac:dyDescent="0.25">
      <c r="A11199" s="77">
        <f t="shared" si="1296"/>
        <v>2025</v>
      </c>
      <c r="B11199" s="77">
        <f t="shared" si="1297"/>
        <v>10</v>
      </c>
      <c r="C11199" s="73">
        <v>45939</v>
      </c>
      <c r="D11199" s="79" t="s">
        <v>878</v>
      </c>
      <c r="E11199" s="80" t="s">
        <v>1211</v>
      </c>
      <c r="F11199" s="81" t="str">
        <f>VLOOKUP(E11199,Customer[],2,FALSE)</f>
        <v>Nay Thit</v>
      </c>
      <c r="G11199" s="69" t="str">
        <f>VLOOKUP(E11199,Customer[],3,FALSE)</f>
        <v>Nyong Youn Rd</v>
      </c>
      <c r="H11199" s="69" t="str">
        <f>VLOOKUP(E11199,Customer[],4,FALSE)</f>
        <v>S Paukkan N/Oakkala</v>
      </c>
      <c r="I11199" s="48" t="s">
        <v>958</v>
      </c>
      <c r="J11199" s="82" t="str">
        <f>VLOOKUP(I11199,PGStock[],2,FALSE)</f>
        <v>Shwe Man 680ml</v>
      </c>
      <c r="K11199" s="71">
        <f>VLOOKUP(I11199,PGStock[],3,FALSE)</f>
        <v>0.68</v>
      </c>
      <c r="L11199" s="47">
        <v>1</v>
      </c>
      <c r="M11199" s="47">
        <f>VLOOKUP(I11199,PGStock[],6,FALSE)</f>
        <v>100</v>
      </c>
      <c r="N11199" s="47">
        <f>+PGSales!$L11199*PGSales!$M11199</f>
        <v>100</v>
      </c>
    </row>
    <row r="11200" spans="1:14" hidden="1" x14ac:dyDescent="0.25">
      <c r="A11200" s="77">
        <f t="shared" si="1296"/>
        <v>2025</v>
      </c>
      <c r="B11200" s="77">
        <f t="shared" si="1297"/>
        <v>10</v>
      </c>
      <c r="C11200" s="73">
        <v>45939</v>
      </c>
      <c r="D11200" s="79" t="s">
        <v>878</v>
      </c>
      <c r="E11200" s="80" t="s">
        <v>1211</v>
      </c>
      <c r="F11200" s="81" t="str">
        <f>VLOOKUP(E11200,Customer[],2,FALSE)</f>
        <v>Nay Thit</v>
      </c>
      <c r="G11200" s="69" t="str">
        <f>VLOOKUP(E11200,Customer[],3,FALSE)</f>
        <v>Nyong Youn Rd</v>
      </c>
      <c r="H11200" s="69" t="str">
        <f>VLOOKUP(E11200,Customer[],4,FALSE)</f>
        <v>S Paukkan N/Oakkala</v>
      </c>
      <c r="I11200" s="48" t="s">
        <v>959</v>
      </c>
      <c r="J11200" s="82" t="str">
        <f>VLOOKUP(I11200,PGStock[],2,FALSE)</f>
        <v>Shwe Man ကော်ဗူး (1 Liter)</v>
      </c>
      <c r="K11200" s="71">
        <f>VLOOKUP(I11200,PGStock[],3,FALSE)</f>
        <v>1</v>
      </c>
      <c r="L11200" s="47">
        <v>2</v>
      </c>
      <c r="M11200" s="47">
        <f>VLOOKUP(I11200,PGStock[],6,FALSE)</f>
        <v>100</v>
      </c>
      <c r="N11200" s="47">
        <f>+PGSales!$L11200*PGSales!$M11200</f>
        <v>200</v>
      </c>
    </row>
    <row r="11201" spans="1:14" hidden="1" x14ac:dyDescent="0.25">
      <c r="A11201" s="77">
        <f t="shared" si="1296"/>
        <v>2025</v>
      </c>
      <c r="B11201" s="77">
        <f t="shared" si="1297"/>
        <v>10</v>
      </c>
      <c r="C11201" s="73">
        <v>45939</v>
      </c>
      <c r="D11201" s="79" t="s">
        <v>109</v>
      </c>
      <c r="E11201" s="80" t="s">
        <v>1212</v>
      </c>
      <c r="F11201" s="81" t="str">
        <f>VLOOKUP(E11201,Customer[],2,FALSE)</f>
        <v>Kyaw Gyi</v>
      </c>
      <c r="G11201" s="69" t="str">
        <f>VLOOKUP(E11201,Customer[],3,FALSE)</f>
        <v>Ka Naung Minthargyi Rd</v>
      </c>
      <c r="H11201" s="69" t="str">
        <f>VLOOKUP(E11201,Customer[],4,FALSE)</f>
        <v>South Dagon</v>
      </c>
      <c r="I11201" s="48" t="s">
        <v>958</v>
      </c>
      <c r="J11201" s="82" t="str">
        <f>VLOOKUP(I11201,PGStock[],2,FALSE)</f>
        <v>Shwe Man 680ml</v>
      </c>
      <c r="K11201" s="71">
        <f>VLOOKUP(I11201,PGStock[],3,FALSE)</f>
        <v>0.68</v>
      </c>
      <c r="L11201" s="47">
        <v>1</v>
      </c>
      <c r="M11201" s="47">
        <f>VLOOKUP(I11201,PGStock[],6,FALSE)</f>
        <v>100</v>
      </c>
      <c r="N11201" s="47">
        <f>+PGSales!$L11201*PGSales!$M11201</f>
        <v>100</v>
      </c>
    </row>
    <row r="11202" spans="1:14" hidden="1" x14ac:dyDescent="0.25">
      <c r="A11202" s="77">
        <f t="shared" si="1296"/>
        <v>2025</v>
      </c>
      <c r="B11202" s="77">
        <f t="shared" si="1297"/>
        <v>10</v>
      </c>
      <c r="C11202" s="73">
        <v>45939</v>
      </c>
      <c r="D11202" s="79" t="s">
        <v>109</v>
      </c>
      <c r="E11202" s="80" t="s">
        <v>1212</v>
      </c>
      <c r="F11202" s="81" t="str">
        <f>VLOOKUP(E11202,Customer[],2,FALSE)</f>
        <v>Kyaw Gyi</v>
      </c>
      <c r="G11202" s="69" t="str">
        <f>VLOOKUP(E11202,Customer[],3,FALSE)</f>
        <v>Ka Naung Minthargyi Rd</v>
      </c>
      <c r="H11202" s="69" t="str">
        <f>VLOOKUP(E11202,Customer[],4,FALSE)</f>
        <v>South Dagon</v>
      </c>
      <c r="I11202" s="48" t="s">
        <v>959</v>
      </c>
      <c r="J11202" s="82" t="str">
        <f>VLOOKUP(I11202,PGStock[],2,FALSE)</f>
        <v>Shwe Man ကော်ဗူး (1 Liter)</v>
      </c>
      <c r="K11202" s="71">
        <f>VLOOKUP(I11202,PGStock[],3,FALSE)</f>
        <v>1</v>
      </c>
      <c r="L11202" s="47">
        <v>3</v>
      </c>
      <c r="M11202" s="47">
        <f>VLOOKUP(I11202,PGStock[],6,FALSE)</f>
        <v>100</v>
      </c>
      <c r="N11202" s="47">
        <f>+PGSales!$L11202*PGSales!$M11202</f>
        <v>300</v>
      </c>
    </row>
    <row r="11203" spans="1:14" hidden="1" x14ac:dyDescent="0.25">
      <c r="A11203" s="77">
        <f t="shared" ref="A11203:A11216" si="1298">YEAR(C11203)</f>
        <v>2025</v>
      </c>
      <c r="B11203" s="77">
        <f t="shared" ref="B11203:B11216" si="1299">MONTH(C11203)</f>
        <v>10</v>
      </c>
      <c r="C11203" s="73">
        <v>45939</v>
      </c>
      <c r="D11203" s="79" t="s">
        <v>1</v>
      </c>
      <c r="E11203" s="80" t="s">
        <v>1220</v>
      </c>
      <c r="F11203" s="81" t="str">
        <f>VLOOKUP(E11203,Customer[],2,FALSE)</f>
        <v>Gis Sapa</v>
      </c>
      <c r="G11203" s="69" t="str">
        <f>VLOOKUP(E11203,Customer[],3,FALSE)</f>
        <v>Kwon Aup Thar Minthargyi Rd</v>
      </c>
      <c r="H11203" s="69" t="str">
        <f>VLOOKUP(E11203,Customer[],4,FALSE)</f>
        <v>South Dagon</v>
      </c>
      <c r="I11203" s="48" t="s">
        <v>959</v>
      </c>
      <c r="J11203" s="82" t="str">
        <f>VLOOKUP(I11203,PGStock[],2,FALSE)</f>
        <v>Shwe Man ကော်ဗူး (1 Liter)</v>
      </c>
      <c r="K11203" s="71">
        <f>VLOOKUP(I11203,PGStock[],3,FALSE)</f>
        <v>1</v>
      </c>
      <c r="L11203" s="47">
        <v>1</v>
      </c>
      <c r="M11203" s="47">
        <f>VLOOKUP(I11203,PGStock[],6,FALSE)</f>
        <v>100</v>
      </c>
      <c r="N11203" s="47">
        <f>+PGSales!$L11203*PGSales!$M11203</f>
        <v>100</v>
      </c>
    </row>
    <row r="11204" spans="1:14" hidden="1" x14ac:dyDescent="0.25">
      <c r="A11204" s="77">
        <f t="shared" si="1298"/>
        <v>2025</v>
      </c>
      <c r="B11204" s="77">
        <f t="shared" si="1299"/>
        <v>10</v>
      </c>
      <c r="C11204" s="73">
        <v>45939</v>
      </c>
      <c r="D11204" s="79" t="s">
        <v>2</v>
      </c>
      <c r="E11204" s="80" t="s">
        <v>1222</v>
      </c>
      <c r="F11204" s="81" t="str">
        <f>VLOOKUP(E11204,Customer[],2,FALSE)</f>
        <v>Shwe Myanmar</v>
      </c>
      <c r="G11204" s="69" t="str">
        <f>VLOOKUP(E11204,Customer[],3,FALSE)</f>
        <v>Kwon Aup Thar Minthargyi Rd</v>
      </c>
      <c r="H11204" s="69" t="str">
        <f>VLOOKUP(E11204,Customer[],4,FALSE)</f>
        <v>South Dagon</v>
      </c>
      <c r="I11204" s="48" t="s">
        <v>958</v>
      </c>
      <c r="J11204" s="82" t="str">
        <f>VLOOKUP(I11204,PGStock[],2,FALSE)</f>
        <v>Shwe Man 680ml</v>
      </c>
      <c r="K11204" s="71">
        <f>VLOOKUP(I11204,PGStock[],3,FALSE)</f>
        <v>0.68</v>
      </c>
      <c r="L11204" s="47">
        <v>1</v>
      </c>
      <c r="M11204" s="47">
        <f>VLOOKUP(I11204,PGStock[],6,FALSE)</f>
        <v>100</v>
      </c>
      <c r="N11204" s="47">
        <f>+PGSales!$L11204*PGSales!$M11204</f>
        <v>100</v>
      </c>
    </row>
    <row r="11205" spans="1:14" hidden="1" x14ac:dyDescent="0.25">
      <c r="A11205" s="77">
        <f t="shared" si="1298"/>
        <v>2025</v>
      </c>
      <c r="B11205" s="77">
        <f t="shared" si="1299"/>
        <v>10</v>
      </c>
      <c r="C11205" s="73">
        <v>45939</v>
      </c>
      <c r="D11205" s="79" t="s">
        <v>2</v>
      </c>
      <c r="E11205" s="80" t="s">
        <v>1222</v>
      </c>
      <c r="F11205" s="81" t="str">
        <f>VLOOKUP(E11205,Customer[],2,FALSE)</f>
        <v>Shwe Myanmar</v>
      </c>
      <c r="G11205" s="69" t="str">
        <f>VLOOKUP(E11205,Customer[],3,FALSE)</f>
        <v>Kwon Aup Thar Minthargyi Rd</v>
      </c>
      <c r="H11205" s="69" t="str">
        <f>VLOOKUP(E11205,Customer[],4,FALSE)</f>
        <v>South Dagon</v>
      </c>
      <c r="I11205" s="48" t="s">
        <v>959</v>
      </c>
      <c r="J11205" s="82" t="str">
        <f>VLOOKUP(I11205,PGStock[],2,FALSE)</f>
        <v>Shwe Man ကော်ဗူး (1 Liter)</v>
      </c>
      <c r="K11205" s="71">
        <f>VLOOKUP(I11205,PGStock[],3,FALSE)</f>
        <v>1</v>
      </c>
      <c r="L11205" s="47">
        <v>1</v>
      </c>
      <c r="M11205" s="47">
        <f>VLOOKUP(I11205,PGStock[],6,FALSE)</f>
        <v>100</v>
      </c>
      <c r="N11205" s="47">
        <f>+PGSales!$L11205*PGSales!$M11205</f>
        <v>100</v>
      </c>
    </row>
    <row r="11206" spans="1:14" hidden="1" x14ac:dyDescent="0.25">
      <c r="A11206" s="77">
        <f t="shared" si="1298"/>
        <v>2025</v>
      </c>
      <c r="B11206" s="77">
        <f t="shared" si="1299"/>
        <v>10</v>
      </c>
      <c r="C11206" s="73">
        <v>45939</v>
      </c>
      <c r="D11206" s="79" t="s">
        <v>131</v>
      </c>
      <c r="E11206" s="80" t="s">
        <v>1214</v>
      </c>
      <c r="F11206" s="81" t="str">
        <f>VLOOKUP(E11206,Customer[],2,FALSE)</f>
        <v xml:space="preserve">Kyaw Swar Hein </v>
      </c>
      <c r="G11206" s="69" t="str">
        <f>VLOOKUP(E11206,Customer[],3,FALSE)</f>
        <v>Ka Naung Minthargyi Rd</v>
      </c>
      <c r="H11206" s="69" t="str">
        <f>VLOOKUP(E11206,Customer[],4,FALSE)</f>
        <v>South Dagon</v>
      </c>
      <c r="I11206" s="48" t="s">
        <v>958</v>
      </c>
      <c r="J11206" s="82" t="str">
        <f>VLOOKUP(I11206,PGStock[],2,FALSE)</f>
        <v>Shwe Man 680ml</v>
      </c>
      <c r="K11206" s="71">
        <f>VLOOKUP(I11206,PGStock[],3,FALSE)</f>
        <v>0.68</v>
      </c>
      <c r="L11206" s="47">
        <v>2</v>
      </c>
      <c r="M11206" s="47">
        <f>VLOOKUP(I11206,PGStock[],6,FALSE)</f>
        <v>100</v>
      </c>
      <c r="N11206" s="47">
        <f>+PGSales!$L11206*PGSales!$M11206</f>
        <v>200</v>
      </c>
    </row>
    <row r="11207" spans="1:14" hidden="1" x14ac:dyDescent="0.25">
      <c r="A11207" s="77">
        <f t="shared" si="1298"/>
        <v>2025</v>
      </c>
      <c r="B11207" s="77">
        <f t="shared" si="1299"/>
        <v>10</v>
      </c>
      <c r="C11207" s="73">
        <v>45939</v>
      </c>
      <c r="D11207" s="79" t="s">
        <v>131</v>
      </c>
      <c r="E11207" s="80" t="s">
        <v>1214</v>
      </c>
      <c r="F11207" s="81" t="str">
        <f>VLOOKUP(E11207,Customer[],2,FALSE)</f>
        <v xml:space="preserve">Kyaw Swar Hein </v>
      </c>
      <c r="G11207" s="69" t="str">
        <f>VLOOKUP(E11207,Customer[],3,FALSE)</f>
        <v>Ka Naung Minthargyi Rd</v>
      </c>
      <c r="H11207" s="69" t="str">
        <f>VLOOKUP(E11207,Customer[],4,FALSE)</f>
        <v>South Dagon</v>
      </c>
      <c r="I11207" s="48" t="s">
        <v>959</v>
      </c>
      <c r="J11207" s="82" t="str">
        <f>VLOOKUP(I11207,PGStock[],2,FALSE)</f>
        <v>Shwe Man ကော်ဗူး (1 Liter)</v>
      </c>
      <c r="K11207" s="71">
        <f>VLOOKUP(I11207,PGStock[],3,FALSE)</f>
        <v>1</v>
      </c>
      <c r="L11207" s="47">
        <v>1</v>
      </c>
      <c r="M11207" s="47">
        <f>VLOOKUP(I11207,PGStock[],6,FALSE)</f>
        <v>100</v>
      </c>
      <c r="N11207" s="47">
        <f>+PGSales!$L11207*PGSales!$M11207</f>
        <v>100</v>
      </c>
    </row>
    <row r="11208" spans="1:14" hidden="1" x14ac:dyDescent="0.25">
      <c r="A11208" s="77">
        <f t="shared" si="1298"/>
        <v>2025</v>
      </c>
      <c r="B11208" s="77">
        <f t="shared" si="1299"/>
        <v>10</v>
      </c>
      <c r="C11208" s="73">
        <v>45939</v>
      </c>
      <c r="D11208" s="79" t="s">
        <v>60</v>
      </c>
      <c r="E11208" s="80" t="s">
        <v>1215</v>
      </c>
      <c r="F11208" s="81" t="str">
        <f>VLOOKUP(E11208,Customer[],2,FALSE)</f>
        <v>Shwe Kyal Lay</v>
      </c>
      <c r="G11208" s="69" t="str">
        <f>VLOOKUP(E11208,Customer[],3,FALSE)</f>
        <v>C 5 Rd</v>
      </c>
      <c r="H11208" s="69" t="str">
        <f>VLOOKUP(E11208,Customer[],4,FALSE)</f>
        <v>South Dagon</v>
      </c>
      <c r="I11208" s="48" t="s">
        <v>958</v>
      </c>
      <c r="J11208" s="82" t="str">
        <f>VLOOKUP(I11208,PGStock[],2,FALSE)</f>
        <v>Shwe Man 680ml</v>
      </c>
      <c r="K11208" s="71">
        <f>VLOOKUP(I11208,PGStock[],3,FALSE)</f>
        <v>0.68</v>
      </c>
      <c r="L11208" s="47">
        <v>3</v>
      </c>
      <c r="M11208" s="47">
        <f>VLOOKUP(I11208,PGStock[],6,FALSE)</f>
        <v>100</v>
      </c>
      <c r="N11208" s="47">
        <f>+PGSales!$L11208*PGSales!$M11208</f>
        <v>300</v>
      </c>
    </row>
    <row r="11209" spans="1:14" hidden="1" x14ac:dyDescent="0.25">
      <c r="A11209" s="77">
        <f t="shared" si="1298"/>
        <v>2025</v>
      </c>
      <c r="B11209" s="77">
        <f t="shared" si="1299"/>
        <v>10</v>
      </c>
      <c r="C11209" s="73">
        <v>45939</v>
      </c>
      <c r="D11209" s="79" t="s">
        <v>60</v>
      </c>
      <c r="E11209" s="80" t="s">
        <v>1215</v>
      </c>
      <c r="F11209" s="81" t="str">
        <f>VLOOKUP(E11209,Customer[],2,FALSE)</f>
        <v>Shwe Kyal Lay</v>
      </c>
      <c r="G11209" s="69" t="str">
        <f>VLOOKUP(E11209,Customer[],3,FALSE)</f>
        <v>C 5 Rd</v>
      </c>
      <c r="H11209" s="69" t="str">
        <f>VLOOKUP(E11209,Customer[],4,FALSE)</f>
        <v>South Dagon</v>
      </c>
      <c r="I11209" s="48" t="s">
        <v>959</v>
      </c>
      <c r="J11209" s="82" t="str">
        <f>VLOOKUP(I11209,PGStock[],2,FALSE)</f>
        <v>Shwe Man ကော်ဗူး (1 Liter)</v>
      </c>
      <c r="K11209" s="71">
        <f>VLOOKUP(I11209,PGStock[],3,FALSE)</f>
        <v>1</v>
      </c>
      <c r="L11209" s="47">
        <v>3</v>
      </c>
      <c r="M11209" s="47">
        <f>VLOOKUP(I11209,PGStock[],6,FALSE)</f>
        <v>100</v>
      </c>
      <c r="N11209" s="47">
        <f>+PGSales!$L11209*PGSales!$M11209</f>
        <v>300</v>
      </c>
    </row>
    <row r="11210" spans="1:14" hidden="1" x14ac:dyDescent="0.25">
      <c r="A11210" s="77">
        <f t="shared" si="1298"/>
        <v>2025</v>
      </c>
      <c r="B11210" s="77">
        <f t="shared" si="1299"/>
        <v>10</v>
      </c>
      <c r="C11210" s="73">
        <v>45939</v>
      </c>
      <c r="D11210" s="79" t="s">
        <v>885</v>
      </c>
      <c r="E11210" s="80" t="s">
        <v>1216</v>
      </c>
      <c r="F11210" s="81" t="str">
        <f>VLOOKUP(E11210,Customer[],2,FALSE)</f>
        <v>Thein Gaha</v>
      </c>
      <c r="G11210" s="69" t="str">
        <f>VLOOKUP(E11210,Customer[],3,FALSE)</f>
        <v>Thiho Rd</v>
      </c>
      <c r="H11210" s="69" t="str">
        <f>VLOOKUP(E11210,Customer[],4,FALSE)</f>
        <v>South Dagon</v>
      </c>
      <c r="I11210" s="48" t="s">
        <v>959</v>
      </c>
      <c r="J11210" s="82" t="str">
        <f>VLOOKUP(I11210,PGStock[],2,FALSE)</f>
        <v>Shwe Man ကော်ဗူး (1 Liter)</v>
      </c>
      <c r="K11210" s="71">
        <f>VLOOKUP(I11210,PGStock[],3,FALSE)</f>
        <v>1</v>
      </c>
      <c r="L11210" s="47">
        <v>2</v>
      </c>
      <c r="M11210" s="47">
        <f>VLOOKUP(I11210,PGStock[],6,FALSE)</f>
        <v>100</v>
      </c>
      <c r="N11210" s="47">
        <f>+PGSales!$L11210*PGSales!$M11210</f>
        <v>200</v>
      </c>
    </row>
    <row r="11211" spans="1:14" hidden="1" x14ac:dyDescent="0.25">
      <c r="A11211" s="77">
        <f t="shared" si="1298"/>
        <v>2025</v>
      </c>
      <c r="B11211" s="77">
        <f t="shared" si="1299"/>
        <v>10</v>
      </c>
      <c r="C11211" s="73">
        <v>45939</v>
      </c>
      <c r="D11211" s="79" t="s">
        <v>66</v>
      </c>
      <c r="E11211" s="80" t="s">
        <v>1223</v>
      </c>
      <c r="F11211" s="81" t="str">
        <f>VLOOKUP(E11211,Customer[],2,FALSE)</f>
        <v>C Ngu War</v>
      </c>
      <c r="G11211" s="69" t="str">
        <f>VLOOKUP(E11211,Customer[],3,FALSE)</f>
        <v>C Ngu War Rd</v>
      </c>
      <c r="H11211" s="69" t="str">
        <f>VLOOKUP(E11211,Customer[],4,FALSE)</f>
        <v>South Dagon</v>
      </c>
      <c r="I11211" s="48" t="s">
        <v>959</v>
      </c>
      <c r="J11211" s="82" t="str">
        <f>VLOOKUP(I11211,PGStock[],2,FALSE)</f>
        <v>Shwe Man ကော်ဗူး (1 Liter)</v>
      </c>
      <c r="K11211" s="71">
        <f>VLOOKUP(I11211,PGStock[],3,FALSE)</f>
        <v>1</v>
      </c>
      <c r="L11211" s="47">
        <v>1</v>
      </c>
      <c r="M11211" s="47">
        <f>VLOOKUP(I11211,PGStock[],6,FALSE)</f>
        <v>100</v>
      </c>
      <c r="N11211" s="47">
        <f>+PGSales!$L11211*PGSales!$M11211</f>
        <v>100</v>
      </c>
    </row>
    <row r="11212" spans="1:14" hidden="1" x14ac:dyDescent="0.25">
      <c r="A11212" s="77">
        <f t="shared" si="1298"/>
        <v>2025</v>
      </c>
      <c r="B11212" s="77">
        <f t="shared" si="1299"/>
        <v>10</v>
      </c>
      <c r="C11212" s="73">
        <v>45939</v>
      </c>
      <c r="D11212" s="79" t="s">
        <v>62</v>
      </c>
      <c r="E11212" s="80" t="s">
        <v>1217</v>
      </c>
      <c r="F11212" s="81" t="str">
        <f>VLOOKUP(E11212,Customer[],2,FALSE)</f>
        <v>Aung Kyaw Kyar</v>
      </c>
      <c r="G11212" s="69" t="str">
        <f>VLOOKUP(E11212,Customer[],3,FALSE)</f>
        <v>Ka Naung Minthargyi Rd</v>
      </c>
      <c r="H11212" s="69" t="str">
        <f>VLOOKUP(E11212,Customer[],4,FALSE)</f>
        <v>South Dagon</v>
      </c>
      <c r="I11212" s="48" t="s">
        <v>958</v>
      </c>
      <c r="J11212" s="82" t="str">
        <f>VLOOKUP(I11212,PGStock[],2,FALSE)</f>
        <v>Shwe Man 680ml</v>
      </c>
      <c r="K11212" s="71">
        <f>VLOOKUP(I11212,PGStock[],3,FALSE)</f>
        <v>0.68</v>
      </c>
      <c r="L11212" s="47">
        <v>3</v>
      </c>
      <c r="M11212" s="47">
        <f>VLOOKUP(I11212,PGStock[],6,FALSE)</f>
        <v>100</v>
      </c>
      <c r="N11212" s="47">
        <f>+PGSales!$L11212*PGSales!$M11212</f>
        <v>300</v>
      </c>
    </row>
    <row r="11213" spans="1:14" hidden="1" x14ac:dyDescent="0.25">
      <c r="A11213" s="77">
        <f t="shared" si="1298"/>
        <v>2025</v>
      </c>
      <c r="B11213" s="77">
        <f t="shared" si="1299"/>
        <v>10</v>
      </c>
      <c r="C11213" s="73">
        <v>45939</v>
      </c>
      <c r="D11213" s="79" t="s">
        <v>62</v>
      </c>
      <c r="E11213" s="80" t="s">
        <v>1217</v>
      </c>
      <c r="F11213" s="81" t="str">
        <f>VLOOKUP(E11213,Customer[],2,FALSE)</f>
        <v>Aung Kyaw Kyar</v>
      </c>
      <c r="G11213" s="69" t="str">
        <f>VLOOKUP(E11213,Customer[],3,FALSE)</f>
        <v>Ka Naung Minthargyi Rd</v>
      </c>
      <c r="H11213" s="69" t="str">
        <f>VLOOKUP(E11213,Customer[],4,FALSE)</f>
        <v>South Dagon</v>
      </c>
      <c r="I11213" s="48" t="s">
        <v>959</v>
      </c>
      <c r="J11213" s="82" t="str">
        <f>VLOOKUP(I11213,PGStock[],2,FALSE)</f>
        <v>Shwe Man ကော်ဗူး (1 Liter)</v>
      </c>
      <c r="K11213" s="71">
        <f>VLOOKUP(I11213,PGStock[],3,FALSE)</f>
        <v>1</v>
      </c>
      <c r="L11213" s="47">
        <v>4</v>
      </c>
      <c r="M11213" s="47">
        <f>VLOOKUP(I11213,PGStock[],6,FALSE)</f>
        <v>100</v>
      </c>
      <c r="N11213" s="47">
        <f>+PGSales!$L11213*PGSales!$M11213</f>
        <v>400</v>
      </c>
    </row>
    <row r="11214" spans="1:14" hidden="1" x14ac:dyDescent="0.25">
      <c r="A11214" s="77">
        <f t="shared" si="1298"/>
        <v>2025</v>
      </c>
      <c r="B11214" s="77">
        <f t="shared" si="1299"/>
        <v>10</v>
      </c>
      <c r="C11214" s="73">
        <v>45939</v>
      </c>
      <c r="D11214" s="79" t="s">
        <v>4</v>
      </c>
      <c r="E11214" s="80" t="s">
        <v>1219</v>
      </c>
      <c r="F11214" s="81" t="str">
        <f>VLOOKUP(E11214,Customer[],2,FALSE)</f>
        <v>Peace</v>
      </c>
      <c r="G11214" s="69" t="str">
        <f>VLOOKUP(E11214,Customer[],3,FALSE)</f>
        <v>Thiho Rd</v>
      </c>
      <c r="H11214" s="69" t="str">
        <f>VLOOKUP(E11214,Customer[],4,FALSE)</f>
        <v>South Dagon</v>
      </c>
      <c r="I11214" s="48" t="s">
        <v>958</v>
      </c>
      <c r="J11214" s="82" t="str">
        <f>VLOOKUP(I11214,PGStock[],2,FALSE)</f>
        <v>Shwe Man 680ml</v>
      </c>
      <c r="K11214" s="71">
        <f>VLOOKUP(I11214,PGStock[],3,FALSE)</f>
        <v>0.68</v>
      </c>
      <c r="L11214" s="47">
        <v>1</v>
      </c>
      <c r="M11214" s="47">
        <f>VLOOKUP(I11214,PGStock[],6,FALSE)</f>
        <v>100</v>
      </c>
      <c r="N11214" s="47">
        <f>+PGSales!$L11214*PGSales!$M11214</f>
        <v>100</v>
      </c>
    </row>
    <row r="11215" spans="1:14" hidden="1" x14ac:dyDescent="0.25">
      <c r="A11215" s="77">
        <f t="shared" si="1298"/>
        <v>2025</v>
      </c>
      <c r="B11215" s="77">
        <f t="shared" si="1299"/>
        <v>10</v>
      </c>
      <c r="C11215" s="73">
        <v>45939</v>
      </c>
      <c r="D11215" s="79" t="s">
        <v>4</v>
      </c>
      <c r="E11215" s="80" t="s">
        <v>1219</v>
      </c>
      <c r="F11215" s="81" t="str">
        <f>VLOOKUP(E11215,Customer[],2,FALSE)</f>
        <v>Peace</v>
      </c>
      <c r="G11215" s="69" t="str">
        <f>VLOOKUP(E11215,Customer[],3,FALSE)</f>
        <v>Thiho Rd</v>
      </c>
      <c r="H11215" s="69" t="str">
        <f>VLOOKUP(E11215,Customer[],4,FALSE)</f>
        <v>South Dagon</v>
      </c>
      <c r="I11215" s="48" t="s">
        <v>959</v>
      </c>
      <c r="J11215" s="82" t="str">
        <f>VLOOKUP(I11215,PGStock[],2,FALSE)</f>
        <v>Shwe Man ကော်ဗူး (1 Liter)</v>
      </c>
      <c r="K11215" s="71">
        <f>VLOOKUP(I11215,PGStock[],3,FALSE)</f>
        <v>1</v>
      </c>
      <c r="L11215" s="47">
        <v>4</v>
      </c>
      <c r="M11215" s="47">
        <f>VLOOKUP(I11215,PGStock[],6,FALSE)</f>
        <v>100</v>
      </c>
      <c r="N11215" s="47">
        <f>+PGSales!$L11215*PGSales!$M11215</f>
        <v>400</v>
      </c>
    </row>
    <row r="11216" spans="1:14" hidden="1" x14ac:dyDescent="0.25">
      <c r="A11216" s="77">
        <f t="shared" si="1298"/>
        <v>2025</v>
      </c>
      <c r="B11216" s="77">
        <f t="shared" si="1299"/>
        <v>10</v>
      </c>
      <c r="C11216" s="73">
        <v>45940</v>
      </c>
      <c r="D11216" s="79" t="s">
        <v>275</v>
      </c>
      <c r="E11216" s="80">
        <v>162</v>
      </c>
      <c r="F11216" s="81" t="str">
        <f>VLOOKUP(E11216,Customer[],2,FALSE)</f>
        <v>16 G(2)</v>
      </c>
      <c r="G11216" s="69" t="str">
        <f>VLOOKUP(E11216,Customer[],3,FALSE)</f>
        <v>Taungnu Rd</v>
      </c>
      <c r="H11216" s="69" t="str">
        <f>VLOOKUP(E11216,Customer[],4,FALSE)</f>
        <v>S Paukkan N/Oakkala</v>
      </c>
      <c r="I11216" s="48" t="s">
        <v>958</v>
      </c>
      <c r="J11216" s="82" t="str">
        <f>VLOOKUP(I11216,PGStock[],2,FALSE)</f>
        <v>Shwe Man 680ml</v>
      </c>
      <c r="K11216" s="71">
        <f>VLOOKUP(I11216,PGStock[],3,FALSE)</f>
        <v>0.68</v>
      </c>
      <c r="L11216" s="47">
        <v>1</v>
      </c>
      <c r="M11216" s="47">
        <f>VLOOKUP(I11216,PGStock[],6,FALSE)</f>
        <v>100</v>
      </c>
      <c r="N11216" s="47">
        <f>+PGSales!$L11216*PGSales!$M11216</f>
        <v>100</v>
      </c>
    </row>
    <row r="11217" spans="1:14" hidden="1" x14ac:dyDescent="0.25">
      <c r="A11217" s="77">
        <f t="shared" si="1292"/>
        <v>2025</v>
      </c>
      <c r="B11217" s="77">
        <f t="shared" si="1293"/>
        <v>10</v>
      </c>
      <c r="C11217" s="73">
        <v>45940</v>
      </c>
      <c r="D11217" s="79" t="s">
        <v>275</v>
      </c>
      <c r="E11217" s="80">
        <v>162</v>
      </c>
      <c r="F11217" s="81" t="str">
        <f>VLOOKUP(E11217,Customer[],2,FALSE)</f>
        <v>16 G(2)</v>
      </c>
      <c r="G11217" s="69" t="str">
        <f>VLOOKUP(E11217,Customer[],3,FALSE)</f>
        <v>Taungnu Rd</v>
      </c>
      <c r="H11217" s="69" t="str">
        <f>VLOOKUP(E11217,Customer[],4,FALSE)</f>
        <v>S Paukkan N/Oakkala</v>
      </c>
      <c r="I11217" s="48" t="s">
        <v>959</v>
      </c>
      <c r="J11217" s="82" t="str">
        <f>VLOOKUP(I11217,PGStock[],2,FALSE)</f>
        <v>Shwe Man ကော်ဗူး (1 Liter)</v>
      </c>
      <c r="K11217" s="71">
        <f>VLOOKUP(I11217,PGStock[],3,FALSE)</f>
        <v>1</v>
      </c>
      <c r="L11217" s="47">
        <v>6</v>
      </c>
      <c r="M11217" s="47">
        <f>VLOOKUP(I11217,PGStock[],6,FALSE)</f>
        <v>100</v>
      </c>
      <c r="N11217" s="47">
        <f>+PGSales!$L11217*PGSales!$M11217</f>
        <v>600</v>
      </c>
    </row>
    <row r="11218" spans="1:14" hidden="1" x14ac:dyDescent="0.25">
      <c r="A11218" s="77">
        <f t="shared" si="1292"/>
        <v>2025</v>
      </c>
      <c r="B11218" s="77">
        <f t="shared" si="1293"/>
        <v>10</v>
      </c>
      <c r="C11218" s="73">
        <v>45940</v>
      </c>
      <c r="D11218" s="79" t="s">
        <v>70</v>
      </c>
      <c r="E11218" s="80" t="s">
        <v>693</v>
      </c>
      <c r="F11218" s="81" t="str">
        <f>VLOOKUP(E11218,Customer[],2,FALSE)</f>
        <v>Uncle Liquor</v>
      </c>
      <c r="G11218" s="69" t="str">
        <f>VLOOKUP(E11218,Customer[],3,FALSE)</f>
        <v>Bonmoer Rd</v>
      </c>
      <c r="H11218" s="69" t="str">
        <f>VLOOKUP(E11218,Customer[],4,FALSE)</f>
        <v xml:space="preserve"> N/Oakkala</v>
      </c>
      <c r="I11218" s="48" t="s">
        <v>959</v>
      </c>
      <c r="J11218" s="82" t="str">
        <f>VLOOKUP(I11218,PGStock[],2,FALSE)</f>
        <v>Shwe Man ကော်ဗူး (1 Liter)</v>
      </c>
      <c r="K11218" s="71">
        <f>VLOOKUP(I11218,PGStock[],3,FALSE)</f>
        <v>1</v>
      </c>
      <c r="L11218" s="47">
        <v>3</v>
      </c>
      <c r="M11218" s="47">
        <f>VLOOKUP(I11218,PGStock[],6,FALSE)</f>
        <v>100</v>
      </c>
      <c r="N11218" s="47">
        <f>+PGSales!$L11218*PGSales!$M11218</f>
        <v>300</v>
      </c>
    </row>
    <row r="11219" spans="1:14" hidden="1" x14ac:dyDescent="0.25">
      <c r="A11219" s="77">
        <f t="shared" ref="A11219:A11230" si="1300">YEAR(C11219)</f>
        <v>2025</v>
      </c>
      <c r="B11219" s="77">
        <f t="shared" ref="B11219:B11230" si="1301">MONTH(C11219)</f>
        <v>10</v>
      </c>
      <c r="C11219" s="73">
        <v>45940</v>
      </c>
      <c r="D11219" s="79" t="s">
        <v>68</v>
      </c>
      <c r="E11219" s="80">
        <v>161</v>
      </c>
      <c r="F11219" s="81" t="str">
        <f>VLOOKUP(E11219,Customer[],2,FALSE)</f>
        <v>16 G (1)</v>
      </c>
      <c r="G11219" s="69" t="str">
        <f>VLOOKUP(E11219,Customer[],3,FALSE)</f>
        <v>Innwa Rd</v>
      </c>
      <c r="H11219" s="69" t="str">
        <f>VLOOKUP(E11219,Customer[],4,FALSE)</f>
        <v>S Paukkan N/Oakkala</v>
      </c>
      <c r="I11219" s="48" t="s">
        <v>958</v>
      </c>
      <c r="J11219" s="82" t="str">
        <f>VLOOKUP(I11219,PGStock[],2,FALSE)</f>
        <v>Shwe Man 680ml</v>
      </c>
      <c r="K11219" s="71">
        <f>VLOOKUP(I11219,PGStock[],3,FALSE)</f>
        <v>0.68</v>
      </c>
      <c r="L11219" s="47">
        <v>2</v>
      </c>
      <c r="M11219" s="47">
        <f>VLOOKUP(I11219,PGStock[],6,FALSE)</f>
        <v>100</v>
      </c>
      <c r="N11219" s="47">
        <f>+PGSales!$L11219*PGSales!$M11219</f>
        <v>200</v>
      </c>
    </row>
    <row r="11220" spans="1:14" hidden="1" x14ac:dyDescent="0.25">
      <c r="A11220" s="77">
        <f t="shared" si="1300"/>
        <v>2025</v>
      </c>
      <c r="B11220" s="77">
        <f t="shared" si="1301"/>
        <v>10</v>
      </c>
      <c r="C11220" s="73">
        <v>45940</v>
      </c>
      <c r="D11220" s="79" t="s">
        <v>74</v>
      </c>
      <c r="E11220" s="80" t="s">
        <v>656</v>
      </c>
      <c r="F11220" s="81" t="str">
        <f>VLOOKUP(E11220,Customer[],2,FALSE)</f>
        <v xml:space="preserve">Malar </v>
      </c>
      <c r="G11220" s="69" t="str">
        <f>VLOOKUP(E11220,Customer[],3,FALSE)</f>
        <v>Innwa Rd</v>
      </c>
      <c r="H11220" s="69" t="str">
        <f>VLOOKUP(E11220,Customer[],4,FALSE)</f>
        <v>N/Oakkala</v>
      </c>
      <c r="I11220" s="48" t="s">
        <v>959</v>
      </c>
      <c r="J11220" s="82" t="str">
        <f>VLOOKUP(I11220,PGStock[],2,FALSE)</f>
        <v>Shwe Man ကော်ဗူး (1 Liter)</v>
      </c>
      <c r="K11220" s="71">
        <f>VLOOKUP(I11220,PGStock[],3,FALSE)</f>
        <v>1</v>
      </c>
      <c r="L11220" s="47">
        <v>1</v>
      </c>
      <c r="M11220" s="47">
        <f>VLOOKUP(I11220,PGStock[],6,FALSE)</f>
        <v>100</v>
      </c>
      <c r="N11220" s="47">
        <f>+PGSales!$L11220*PGSales!$M11220</f>
        <v>100</v>
      </c>
    </row>
    <row r="11221" spans="1:14" hidden="1" x14ac:dyDescent="0.25">
      <c r="A11221" s="77">
        <f t="shared" si="1300"/>
        <v>2025</v>
      </c>
      <c r="B11221" s="77">
        <f t="shared" si="1301"/>
        <v>10</v>
      </c>
      <c r="C11221" s="73">
        <v>45940</v>
      </c>
      <c r="D11221" s="79" t="s">
        <v>878</v>
      </c>
      <c r="E11221" s="80" t="s">
        <v>1211</v>
      </c>
      <c r="F11221" s="81" t="str">
        <f>VLOOKUP(E11221,Customer[],2,FALSE)</f>
        <v>Nay Thit</v>
      </c>
      <c r="G11221" s="69" t="str">
        <f>VLOOKUP(E11221,Customer[],3,FALSE)</f>
        <v>Nyong Youn Rd</v>
      </c>
      <c r="H11221" s="69" t="str">
        <f>VLOOKUP(E11221,Customer[],4,FALSE)</f>
        <v>S Paukkan N/Oakkala</v>
      </c>
      <c r="I11221" s="48" t="s">
        <v>958</v>
      </c>
      <c r="J11221" s="82" t="str">
        <f>VLOOKUP(I11221,PGStock[],2,FALSE)</f>
        <v>Shwe Man 680ml</v>
      </c>
      <c r="K11221" s="71">
        <f>VLOOKUP(I11221,PGStock[],3,FALSE)</f>
        <v>0.68</v>
      </c>
      <c r="L11221" s="47">
        <v>1</v>
      </c>
      <c r="M11221" s="47">
        <f>VLOOKUP(I11221,PGStock[],6,FALSE)</f>
        <v>100</v>
      </c>
      <c r="N11221" s="47">
        <f>+PGSales!$L11221*PGSales!$M11221</f>
        <v>100</v>
      </c>
    </row>
    <row r="11222" spans="1:14" hidden="1" x14ac:dyDescent="0.25">
      <c r="A11222" s="77">
        <f t="shared" si="1300"/>
        <v>2025</v>
      </c>
      <c r="B11222" s="77">
        <f t="shared" si="1301"/>
        <v>10</v>
      </c>
      <c r="C11222" s="73">
        <v>45940</v>
      </c>
      <c r="D11222" s="79" t="s">
        <v>878</v>
      </c>
      <c r="E11222" s="80" t="s">
        <v>1211</v>
      </c>
      <c r="F11222" s="81" t="str">
        <f>VLOOKUP(E11222,Customer[],2,FALSE)</f>
        <v>Nay Thit</v>
      </c>
      <c r="G11222" s="69" t="str">
        <f>VLOOKUP(E11222,Customer[],3,FALSE)</f>
        <v>Nyong Youn Rd</v>
      </c>
      <c r="H11222" s="69" t="str">
        <f>VLOOKUP(E11222,Customer[],4,FALSE)</f>
        <v>S Paukkan N/Oakkala</v>
      </c>
      <c r="I11222" s="48" t="s">
        <v>959</v>
      </c>
      <c r="J11222" s="82" t="str">
        <f>VLOOKUP(I11222,PGStock[],2,FALSE)</f>
        <v>Shwe Man ကော်ဗူး (1 Liter)</v>
      </c>
      <c r="K11222" s="71">
        <f>VLOOKUP(I11222,PGStock[],3,FALSE)</f>
        <v>1</v>
      </c>
      <c r="L11222" s="47">
        <v>2</v>
      </c>
      <c r="M11222" s="47">
        <f>VLOOKUP(I11222,PGStock[],6,FALSE)</f>
        <v>100</v>
      </c>
      <c r="N11222" s="47">
        <f>+PGSales!$L11222*PGSales!$M11222</f>
        <v>200</v>
      </c>
    </row>
    <row r="11223" spans="1:14" hidden="1" x14ac:dyDescent="0.25">
      <c r="A11223" s="77">
        <f t="shared" si="1300"/>
        <v>2025</v>
      </c>
      <c r="B11223" s="77">
        <f t="shared" si="1301"/>
        <v>10</v>
      </c>
      <c r="C11223" s="73">
        <v>45940</v>
      </c>
      <c r="D11223" s="79" t="s">
        <v>109</v>
      </c>
      <c r="E11223" s="80" t="s">
        <v>1212</v>
      </c>
      <c r="F11223" s="81" t="str">
        <f>VLOOKUP(E11223,Customer[],2,FALSE)</f>
        <v>Kyaw Gyi</v>
      </c>
      <c r="G11223" s="69" t="str">
        <f>VLOOKUP(E11223,Customer[],3,FALSE)</f>
        <v>Ka Naung Minthargyi Rd</v>
      </c>
      <c r="H11223" s="69" t="str">
        <f>VLOOKUP(E11223,Customer[],4,FALSE)</f>
        <v>South Dagon</v>
      </c>
      <c r="I11223" s="48" t="s">
        <v>958</v>
      </c>
      <c r="J11223" s="82" t="str">
        <f>VLOOKUP(I11223,PGStock[],2,FALSE)</f>
        <v>Shwe Man 680ml</v>
      </c>
      <c r="K11223" s="71">
        <f>VLOOKUP(I11223,PGStock[],3,FALSE)</f>
        <v>0.68</v>
      </c>
      <c r="L11223" s="47">
        <v>1</v>
      </c>
      <c r="M11223" s="47">
        <f>VLOOKUP(I11223,PGStock[],6,FALSE)</f>
        <v>100</v>
      </c>
      <c r="N11223" s="47">
        <f>+PGSales!$L11223*PGSales!$M11223</f>
        <v>100</v>
      </c>
    </row>
    <row r="11224" spans="1:14" hidden="1" x14ac:dyDescent="0.25">
      <c r="A11224" s="77">
        <f t="shared" si="1300"/>
        <v>2025</v>
      </c>
      <c r="B11224" s="77">
        <f t="shared" si="1301"/>
        <v>10</v>
      </c>
      <c r="C11224" s="73">
        <v>45940</v>
      </c>
      <c r="D11224" s="79" t="s">
        <v>109</v>
      </c>
      <c r="E11224" s="80" t="s">
        <v>1212</v>
      </c>
      <c r="F11224" s="81" t="str">
        <f>VLOOKUP(E11224,Customer[],2,FALSE)</f>
        <v>Kyaw Gyi</v>
      </c>
      <c r="G11224" s="69" t="str">
        <f>VLOOKUP(E11224,Customer[],3,FALSE)</f>
        <v>Ka Naung Minthargyi Rd</v>
      </c>
      <c r="H11224" s="69" t="str">
        <f>VLOOKUP(E11224,Customer[],4,FALSE)</f>
        <v>South Dagon</v>
      </c>
      <c r="I11224" s="48" t="s">
        <v>959</v>
      </c>
      <c r="J11224" s="82" t="str">
        <f>VLOOKUP(I11224,PGStock[],2,FALSE)</f>
        <v>Shwe Man ကော်ဗူး (1 Liter)</v>
      </c>
      <c r="K11224" s="71">
        <f>VLOOKUP(I11224,PGStock[],3,FALSE)</f>
        <v>1</v>
      </c>
      <c r="L11224" s="47">
        <v>6</v>
      </c>
      <c r="M11224" s="47">
        <f>VLOOKUP(I11224,PGStock[],6,FALSE)</f>
        <v>100</v>
      </c>
      <c r="N11224" s="47">
        <f>+PGSales!$L11224*PGSales!$M11224</f>
        <v>600</v>
      </c>
    </row>
    <row r="11225" spans="1:14" hidden="1" x14ac:dyDescent="0.25">
      <c r="A11225" s="77">
        <f t="shared" si="1300"/>
        <v>2025</v>
      </c>
      <c r="B11225" s="77">
        <f t="shared" si="1301"/>
        <v>10</v>
      </c>
      <c r="C11225" s="73">
        <v>45940</v>
      </c>
      <c r="D11225" s="79" t="s">
        <v>2</v>
      </c>
      <c r="E11225" s="80" t="s">
        <v>1222</v>
      </c>
      <c r="F11225" s="81" t="str">
        <f>VLOOKUP(E11225,Customer[],2,FALSE)</f>
        <v>Shwe Myanmar</v>
      </c>
      <c r="G11225" s="69" t="str">
        <f>VLOOKUP(E11225,Customer[],3,FALSE)</f>
        <v>Kwon Aup Thar Minthargyi Rd</v>
      </c>
      <c r="H11225" s="69" t="str">
        <f>VLOOKUP(E11225,Customer[],4,FALSE)</f>
        <v>South Dagon</v>
      </c>
      <c r="I11225" s="48" t="s">
        <v>959</v>
      </c>
      <c r="J11225" s="82" t="str">
        <f>VLOOKUP(I11225,PGStock[],2,FALSE)</f>
        <v>Shwe Man ကော်ဗူး (1 Liter)</v>
      </c>
      <c r="K11225" s="71">
        <f>VLOOKUP(I11225,PGStock[],3,FALSE)</f>
        <v>1</v>
      </c>
      <c r="L11225" s="47">
        <v>5</v>
      </c>
      <c r="M11225" s="47">
        <f>VLOOKUP(I11225,PGStock[],6,FALSE)</f>
        <v>100</v>
      </c>
      <c r="N11225" s="47">
        <f>+PGSales!$L11225*PGSales!$M11225</f>
        <v>500</v>
      </c>
    </row>
    <row r="11226" spans="1:14" hidden="1" x14ac:dyDescent="0.25">
      <c r="A11226" s="77">
        <f t="shared" si="1300"/>
        <v>2025</v>
      </c>
      <c r="B11226" s="77">
        <f t="shared" si="1301"/>
        <v>10</v>
      </c>
      <c r="C11226" s="73">
        <v>45940</v>
      </c>
      <c r="D11226" s="79" t="s">
        <v>131</v>
      </c>
      <c r="E11226" s="80" t="s">
        <v>1214</v>
      </c>
      <c r="F11226" s="81" t="str">
        <f>VLOOKUP(E11226,Customer[],2,FALSE)</f>
        <v xml:space="preserve">Kyaw Swar Hein </v>
      </c>
      <c r="G11226" s="69" t="str">
        <f>VLOOKUP(E11226,Customer[],3,FALSE)</f>
        <v>Ka Naung Minthargyi Rd</v>
      </c>
      <c r="H11226" s="69" t="str">
        <f>VLOOKUP(E11226,Customer[],4,FALSE)</f>
        <v>South Dagon</v>
      </c>
      <c r="I11226" s="48" t="s">
        <v>959</v>
      </c>
      <c r="J11226" s="82" t="str">
        <f>VLOOKUP(I11226,PGStock[],2,FALSE)</f>
        <v>Shwe Man ကော်ဗူး (1 Liter)</v>
      </c>
      <c r="K11226" s="71">
        <f>VLOOKUP(I11226,PGStock[],3,FALSE)</f>
        <v>1</v>
      </c>
      <c r="L11226" s="47">
        <v>2</v>
      </c>
      <c r="M11226" s="47">
        <f>VLOOKUP(I11226,PGStock[],6,FALSE)</f>
        <v>100</v>
      </c>
      <c r="N11226" s="47">
        <f>+PGSales!$L11226*PGSales!$M11226</f>
        <v>200</v>
      </c>
    </row>
    <row r="11227" spans="1:14" hidden="1" x14ac:dyDescent="0.25">
      <c r="A11227" s="77">
        <f t="shared" si="1300"/>
        <v>2025</v>
      </c>
      <c r="B11227" s="77">
        <f t="shared" si="1301"/>
        <v>10</v>
      </c>
      <c r="C11227" s="73">
        <v>45940</v>
      </c>
      <c r="D11227" s="79" t="s">
        <v>60</v>
      </c>
      <c r="E11227" s="80" t="s">
        <v>1215</v>
      </c>
      <c r="F11227" s="81" t="str">
        <f>VLOOKUP(E11227,Customer[],2,FALSE)</f>
        <v>Shwe Kyal Lay</v>
      </c>
      <c r="G11227" s="69" t="str">
        <f>VLOOKUP(E11227,Customer[],3,FALSE)</f>
        <v>C 5 Rd</v>
      </c>
      <c r="H11227" s="69" t="str">
        <f>VLOOKUP(E11227,Customer[],4,FALSE)</f>
        <v>South Dagon</v>
      </c>
      <c r="I11227" s="48" t="s">
        <v>958</v>
      </c>
      <c r="J11227" s="82" t="str">
        <f>VLOOKUP(I11227,PGStock[],2,FALSE)</f>
        <v>Shwe Man 680ml</v>
      </c>
      <c r="K11227" s="71">
        <f>VLOOKUP(I11227,PGStock[],3,FALSE)</f>
        <v>0.68</v>
      </c>
      <c r="L11227" s="47">
        <v>3</v>
      </c>
      <c r="M11227" s="47">
        <f>VLOOKUP(I11227,PGStock[],6,FALSE)</f>
        <v>100</v>
      </c>
      <c r="N11227" s="47">
        <f>+PGSales!$L11227*PGSales!$M11227</f>
        <v>300</v>
      </c>
    </row>
    <row r="11228" spans="1:14" hidden="1" x14ac:dyDescent="0.25">
      <c r="A11228" s="77">
        <f t="shared" si="1300"/>
        <v>2025</v>
      </c>
      <c r="B11228" s="77">
        <f t="shared" si="1301"/>
        <v>10</v>
      </c>
      <c r="C11228" s="73">
        <v>45940</v>
      </c>
      <c r="D11228" s="79" t="s">
        <v>60</v>
      </c>
      <c r="E11228" s="80" t="s">
        <v>1215</v>
      </c>
      <c r="F11228" s="81" t="str">
        <f>VLOOKUP(E11228,Customer[],2,FALSE)</f>
        <v>Shwe Kyal Lay</v>
      </c>
      <c r="G11228" s="69" t="str">
        <f>VLOOKUP(E11228,Customer[],3,FALSE)</f>
        <v>C 5 Rd</v>
      </c>
      <c r="H11228" s="69" t="str">
        <f>VLOOKUP(E11228,Customer[],4,FALSE)</f>
        <v>South Dagon</v>
      </c>
      <c r="I11228" s="48" t="s">
        <v>959</v>
      </c>
      <c r="J11228" s="82" t="str">
        <f>VLOOKUP(I11228,PGStock[],2,FALSE)</f>
        <v>Shwe Man ကော်ဗူး (1 Liter)</v>
      </c>
      <c r="K11228" s="71">
        <f>VLOOKUP(I11228,PGStock[],3,FALSE)</f>
        <v>1</v>
      </c>
      <c r="L11228" s="47">
        <v>4</v>
      </c>
      <c r="M11228" s="47">
        <f>VLOOKUP(I11228,PGStock[],6,FALSE)</f>
        <v>100</v>
      </c>
      <c r="N11228" s="47">
        <f>+PGSales!$L11228*PGSales!$M11228</f>
        <v>400</v>
      </c>
    </row>
    <row r="11229" spans="1:14" hidden="1" x14ac:dyDescent="0.25">
      <c r="A11229" s="77">
        <f t="shared" si="1300"/>
        <v>2025</v>
      </c>
      <c r="B11229" s="77">
        <f t="shared" si="1301"/>
        <v>10</v>
      </c>
      <c r="C11229" s="73">
        <v>45940</v>
      </c>
      <c r="D11229" s="79" t="s">
        <v>885</v>
      </c>
      <c r="E11229" s="80" t="s">
        <v>1216</v>
      </c>
      <c r="F11229" s="81" t="str">
        <f>VLOOKUP(E11229,Customer[],2,FALSE)</f>
        <v>Thein Gaha</v>
      </c>
      <c r="G11229" s="69" t="str">
        <f>VLOOKUP(E11229,Customer[],3,FALSE)</f>
        <v>Thiho Rd</v>
      </c>
      <c r="H11229" s="69" t="str">
        <f>VLOOKUP(E11229,Customer[],4,FALSE)</f>
        <v>South Dagon</v>
      </c>
      <c r="I11229" s="48" t="s">
        <v>958</v>
      </c>
      <c r="J11229" s="82" t="str">
        <f>VLOOKUP(I11229,PGStock[],2,FALSE)</f>
        <v>Shwe Man 680ml</v>
      </c>
      <c r="K11229" s="71">
        <f>VLOOKUP(I11229,PGStock[],3,FALSE)</f>
        <v>0.68</v>
      </c>
      <c r="L11229" s="47">
        <v>2</v>
      </c>
      <c r="M11229" s="47">
        <f>VLOOKUP(I11229,PGStock[],6,FALSE)</f>
        <v>100</v>
      </c>
      <c r="N11229" s="47">
        <f>+PGSales!$L11229*PGSales!$M11229</f>
        <v>200</v>
      </c>
    </row>
    <row r="11230" spans="1:14" hidden="1" x14ac:dyDescent="0.25">
      <c r="A11230" s="77">
        <f t="shared" si="1300"/>
        <v>2025</v>
      </c>
      <c r="B11230" s="77">
        <f t="shared" si="1301"/>
        <v>10</v>
      </c>
      <c r="C11230" s="73">
        <v>45940</v>
      </c>
      <c r="D11230" s="79" t="s">
        <v>885</v>
      </c>
      <c r="E11230" s="80" t="s">
        <v>1216</v>
      </c>
      <c r="F11230" s="81" t="str">
        <f>VLOOKUP(E11230,Customer[],2,FALSE)</f>
        <v>Thein Gaha</v>
      </c>
      <c r="G11230" s="69" t="str">
        <f>VLOOKUP(E11230,Customer[],3,FALSE)</f>
        <v>Thiho Rd</v>
      </c>
      <c r="H11230" s="69" t="str">
        <f>VLOOKUP(E11230,Customer[],4,FALSE)</f>
        <v>South Dagon</v>
      </c>
      <c r="I11230" s="48" t="s">
        <v>959</v>
      </c>
      <c r="J11230" s="82" t="str">
        <f>VLOOKUP(I11230,PGStock[],2,FALSE)</f>
        <v>Shwe Man ကော်ဗူး (1 Liter)</v>
      </c>
      <c r="K11230" s="71">
        <f>VLOOKUP(I11230,PGStock[],3,FALSE)</f>
        <v>1</v>
      </c>
      <c r="L11230" s="47">
        <v>4</v>
      </c>
      <c r="M11230" s="47">
        <f>VLOOKUP(I11230,PGStock[],6,FALSE)</f>
        <v>100</v>
      </c>
      <c r="N11230" s="47">
        <f>+PGSales!$L11230*PGSales!$M11230</f>
        <v>400</v>
      </c>
    </row>
    <row r="11231" spans="1:14" hidden="1" x14ac:dyDescent="0.25">
      <c r="A11231" s="77">
        <f t="shared" ref="A11231:A11242" si="1302">YEAR(C11231)</f>
        <v>2025</v>
      </c>
      <c r="B11231" s="77">
        <f t="shared" ref="B11231:B11242" si="1303">MONTH(C11231)</f>
        <v>10</v>
      </c>
      <c r="C11231" s="73">
        <v>45940</v>
      </c>
      <c r="D11231" s="79" t="s">
        <v>66</v>
      </c>
      <c r="E11231" s="80" t="s">
        <v>1223</v>
      </c>
      <c r="F11231" s="81" t="str">
        <f>VLOOKUP(E11231,Customer[],2,FALSE)</f>
        <v>C Ngu War</v>
      </c>
      <c r="G11231" s="69" t="str">
        <f>VLOOKUP(E11231,Customer[],3,FALSE)</f>
        <v>C Ngu War Rd</v>
      </c>
      <c r="H11231" s="69" t="str">
        <f>VLOOKUP(E11231,Customer[],4,FALSE)</f>
        <v>South Dagon</v>
      </c>
      <c r="I11231" s="48" t="s">
        <v>958</v>
      </c>
      <c r="J11231" s="82" t="str">
        <f>VLOOKUP(I11231,PGStock[],2,FALSE)</f>
        <v>Shwe Man 680ml</v>
      </c>
      <c r="K11231" s="71">
        <f>VLOOKUP(I11231,PGStock[],3,FALSE)</f>
        <v>0.68</v>
      </c>
      <c r="L11231" s="47">
        <v>1</v>
      </c>
      <c r="M11231" s="47">
        <f>VLOOKUP(I11231,PGStock[],6,FALSE)</f>
        <v>100</v>
      </c>
      <c r="N11231" s="47">
        <f>+PGSales!$L11231*PGSales!$M11231</f>
        <v>100</v>
      </c>
    </row>
    <row r="11232" spans="1:14" hidden="1" x14ac:dyDescent="0.25">
      <c r="A11232" s="77">
        <f t="shared" si="1302"/>
        <v>2025</v>
      </c>
      <c r="B11232" s="77">
        <f t="shared" si="1303"/>
        <v>10</v>
      </c>
      <c r="C11232" s="73">
        <v>45940</v>
      </c>
      <c r="D11232" s="79" t="s">
        <v>66</v>
      </c>
      <c r="E11232" s="80" t="s">
        <v>1223</v>
      </c>
      <c r="F11232" s="81" t="str">
        <f>VLOOKUP(E11232,Customer[],2,FALSE)</f>
        <v>C Ngu War</v>
      </c>
      <c r="G11232" s="69" t="str">
        <f>VLOOKUP(E11232,Customer[],3,FALSE)</f>
        <v>C Ngu War Rd</v>
      </c>
      <c r="H11232" s="69" t="str">
        <f>VLOOKUP(E11232,Customer[],4,FALSE)</f>
        <v>South Dagon</v>
      </c>
      <c r="I11232" s="48" t="s">
        <v>959</v>
      </c>
      <c r="J11232" s="82" t="str">
        <f>VLOOKUP(I11232,PGStock[],2,FALSE)</f>
        <v>Shwe Man ကော်ဗူး (1 Liter)</v>
      </c>
      <c r="K11232" s="71">
        <f>VLOOKUP(I11232,PGStock[],3,FALSE)</f>
        <v>1</v>
      </c>
      <c r="L11232" s="47">
        <v>1</v>
      </c>
      <c r="M11232" s="47">
        <f>VLOOKUP(I11232,PGStock[],6,FALSE)</f>
        <v>100</v>
      </c>
      <c r="N11232" s="47">
        <f>+PGSales!$L11232*PGSales!$M11232</f>
        <v>100</v>
      </c>
    </row>
    <row r="11233" spans="1:14" hidden="1" x14ac:dyDescent="0.25">
      <c r="A11233" s="77">
        <f t="shared" si="1302"/>
        <v>2025</v>
      </c>
      <c r="B11233" s="77">
        <f t="shared" si="1303"/>
        <v>10</v>
      </c>
      <c r="C11233" s="73">
        <v>45940</v>
      </c>
      <c r="D11233" s="79" t="s">
        <v>62</v>
      </c>
      <c r="E11233" s="80" t="s">
        <v>1217</v>
      </c>
      <c r="F11233" s="81" t="str">
        <f>VLOOKUP(E11233,Customer[],2,FALSE)</f>
        <v>Aung Kyaw Kyar</v>
      </c>
      <c r="G11233" s="69" t="str">
        <f>VLOOKUP(E11233,Customer[],3,FALSE)</f>
        <v>Ka Naung Minthargyi Rd</v>
      </c>
      <c r="H11233" s="69" t="str">
        <f>VLOOKUP(E11233,Customer[],4,FALSE)</f>
        <v>South Dagon</v>
      </c>
      <c r="I11233" s="48" t="s">
        <v>958</v>
      </c>
      <c r="J11233" s="82" t="str">
        <f>VLOOKUP(I11233,PGStock[],2,FALSE)</f>
        <v>Shwe Man 680ml</v>
      </c>
      <c r="K11233" s="71">
        <f>VLOOKUP(I11233,PGStock[],3,FALSE)</f>
        <v>0.68</v>
      </c>
      <c r="L11233" s="47">
        <v>2</v>
      </c>
      <c r="M11233" s="47">
        <f>VLOOKUP(I11233,PGStock[],6,FALSE)</f>
        <v>100</v>
      </c>
      <c r="N11233" s="47">
        <f>+PGSales!$L11233*PGSales!$M11233</f>
        <v>200</v>
      </c>
    </row>
    <row r="11234" spans="1:14" hidden="1" x14ac:dyDescent="0.25">
      <c r="A11234" s="77">
        <f t="shared" si="1302"/>
        <v>2025</v>
      </c>
      <c r="B11234" s="77">
        <f t="shared" si="1303"/>
        <v>10</v>
      </c>
      <c r="C11234" s="73">
        <v>45940</v>
      </c>
      <c r="D11234" s="79" t="s">
        <v>62</v>
      </c>
      <c r="E11234" s="80" t="s">
        <v>1217</v>
      </c>
      <c r="F11234" s="81" t="str">
        <f>VLOOKUP(E11234,Customer[],2,FALSE)</f>
        <v>Aung Kyaw Kyar</v>
      </c>
      <c r="G11234" s="69" t="str">
        <f>VLOOKUP(E11234,Customer[],3,FALSE)</f>
        <v>Ka Naung Minthargyi Rd</v>
      </c>
      <c r="H11234" s="69" t="str">
        <f>VLOOKUP(E11234,Customer[],4,FALSE)</f>
        <v>South Dagon</v>
      </c>
      <c r="I11234" s="48" t="s">
        <v>959</v>
      </c>
      <c r="J11234" s="82" t="str">
        <f>VLOOKUP(I11234,PGStock[],2,FALSE)</f>
        <v>Shwe Man ကော်ဗူး (1 Liter)</v>
      </c>
      <c r="K11234" s="71">
        <f>VLOOKUP(I11234,PGStock[],3,FALSE)</f>
        <v>1</v>
      </c>
      <c r="L11234" s="47">
        <v>2</v>
      </c>
      <c r="M11234" s="47">
        <f>VLOOKUP(I11234,PGStock[],6,FALSE)</f>
        <v>100</v>
      </c>
      <c r="N11234" s="47">
        <f>+PGSales!$L11234*PGSales!$M11234</f>
        <v>200</v>
      </c>
    </row>
    <row r="11235" spans="1:14" hidden="1" x14ac:dyDescent="0.25">
      <c r="A11235" s="77">
        <f t="shared" si="1302"/>
        <v>2025</v>
      </c>
      <c r="B11235" s="77">
        <f t="shared" si="1303"/>
        <v>10</v>
      </c>
      <c r="C11235" s="73">
        <v>45940</v>
      </c>
      <c r="D11235" s="79" t="s">
        <v>4</v>
      </c>
      <c r="E11235" s="80" t="s">
        <v>1219</v>
      </c>
      <c r="F11235" s="81" t="str">
        <f>VLOOKUP(E11235,Customer[],2,FALSE)</f>
        <v>Peace</v>
      </c>
      <c r="G11235" s="69" t="str">
        <f>VLOOKUP(E11235,Customer[],3,FALSE)</f>
        <v>Thiho Rd</v>
      </c>
      <c r="H11235" s="69" t="str">
        <f>VLOOKUP(E11235,Customer[],4,FALSE)</f>
        <v>South Dagon</v>
      </c>
      <c r="I11235" s="48" t="s">
        <v>958</v>
      </c>
      <c r="J11235" s="82" t="str">
        <f>VLOOKUP(I11235,PGStock[],2,FALSE)</f>
        <v>Shwe Man 680ml</v>
      </c>
      <c r="K11235" s="71">
        <f>VLOOKUP(I11235,PGStock[],3,FALSE)</f>
        <v>0.68</v>
      </c>
      <c r="L11235" s="47">
        <v>1</v>
      </c>
      <c r="M11235" s="47">
        <f>VLOOKUP(I11235,PGStock[],6,FALSE)</f>
        <v>100</v>
      </c>
      <c r="N11235" s="47">
        <f>+PGSales!$L11235*PGSales!$M11235</f>
        <v>100</v>
      </c>
    </row>
    <row r="11236" spans="1:14" hidden="1" x14ac:dyDescent="0.25">
      <c r="A11236" s="77">
        <f t="shared" si="1302"/>
        <v>2025</v>
      </c>
      <c r="B11236" s="77">
        <f t="shared" si="1303"/>
        <v>10</v>
      </c>
      <c r="C11236" s="73">
        <v>45940</v>
      </c>
      <c r="D11236" s="79" t="s">
        <v>4</v>
      </c>
      <c r="E11236" s="80" t="s">
        <v>1219</v>
      </c>
      <c r="F11236" s="81" t="str">
        <f>VLOOKUP(E11236,Customer[],2,FALSE)</f>
        <v>Peace</v>
      </c>
      <c r="G11236" s="69" t="str">
        <f>VLOOKUP(E11236,Customer[],3,FALSE)</f>
        <v>Thiho Rd</v>
      </c>
      <c r="H11236" s="69" t="str">
        <f>VLOOKUP(E11236,Customer[],4,FALSE)</f>
        <v>South Dagon</v>
      </c>
      <c r="I11236" s="48" t="s">
        <v>959</v>
      </c>
      <c r="J11236" s="82" t="str">
        <f>VLOOKUP(I11236,PGStock[],2,FALSE)</f>
        <v>Shwe Man ကော်ဗူး (1 Liter)</v>
      </c>
      <c r="K11236" s="71">
        <f>VLOOKUP(I11236,PGStock[],3,FALSE)</f>
        <v>1</v>
      </c>
      <c r="L11236" s="47">
        <v>5</v>
      </c>
      <c r="M11236" s="47">
        <f>VLOOKUP(I11236,PGStock[],6,FALSE)</f>
        <v>100</v>
      </c>
      <c r="N11236" s="47">
        <f>+PGSales!$L11236*PGSales!$M11236</f>
        <v>500</v>
      </c>
    </row>
    <row r="11237" spans="1:14" hidden="1" x14ac:dyDescent="0.25">
      <c r="A11237" s="77">
        <f t="shared" si="1302"/>
        <v>2025</v>
      </c>
      <c r="B11237" s="77">
        <f t="shared" si="1303"/>
        <v>10</v>
      </c>
      <c r="C11237" s="73">
        <v>45941</v>
      </c>
      <c r="D11237" s="79" t="s">
        <v>275</v>
      </c>
      <c r="E11237" s="80">
        <v>162</v>
      </c>
      <c r="F11237" s="81" t="str">
        <f>VLOOKUP(E11237,Customer[],2,FALSE)</f>
        <v>16 G(2)</v>
      </c>
      <c r="G11237" s="69" t="str">
        <f>VLOOKUP(E11237,Customer[],3,FALSE)</f>
        <v>Taungnu Rd</v>
      </c>
      <c r="H11237" s="69" t="str">
        <f>VLOOKUP(E11237,Customer[],4,FALSE)</f>
        <v>S Paukkan N/Oakkala</v>
      </c>
      <c r="I11237" s="48" t="s">
        <v>958</v>
      </c>
      <c r="J11237" s="82" t="str">
        <f>VLOOKUP(I11237,PGStock[],2,FALSE)</f>
        <v>Shwe Man 680ml</v>
      </c>
      <c r="K11237" s="71">
        <f>VLOOKUP(I11237,PGStock[],3,FALSE)</f>
        <v>0.68</v>
      </c>
      <c r="L11237" s="47">
        <v>3</v>
      </c>
      <c r="M11237" s="47">
        <f>VLOOKUP(I11237,PGStock[],6,FALSE)</f>
        <v>100</v>
      </c>
      <c r="N11237" s="47">
        <f>+PGSales!$L11237*PGSales!$M11237</f>
        <v>300</v>
      </c>
    </row>
    <row r="11238" spans="1:14" hidden="1" x14ac:dyDescent="0.25">
      <c r="A11238" s="77">
        <f t="shared" si="1302"/>
        <v>2025</v>
      </c>
      <c r="B11238" s="77">
        <f t="shared" si="1303"/>
        <v>10</v>
      </c>
      <c r="C11238" s="73">
        <v>45941</v>
      </c>
      <c r="D11238" s="79" t="s">
        <v>275</v>
      </c>
      <c r="E11238" s="80">
        <v>162</v>
      </c>
      <c r="F11238" s="81" t="str">
        <f>VLOOKUP(E11238,Customer[],2,FALSE)</f>
        <v>16 G(2)</v>
      </c>
      <c r="G11238" s="69" t="str">
        <f>VLOOKUP(E11238,Customer[],3,FALSE)</f>
        <v>Taungnu Rd</v>
      </c>
      <c r="H11238" s="69" t="str">
        <f>VLOOKUP(E11238,Customer[],4,FALSE)</f>
        <v>S Paukkan N/Oakkala</v>
      </c>
      <c r="I11238" s="48" t="s">
        <v>959</v>
      </c>
      <c r="J11238" s="82" t="str">
        <f>VLOOKUP(I11238,PGStock[],2,FALSE)</f>
        <v>Shwe Man ကော်ဗူး (1 Liter)</v>
      </c>
      <c r="K11238" s="71">
        <f>VLOOKUP(I11238,PGStock[],3,FALSE)</f>
        <v>1</v>
      </c>
      <c r="L11238" s="47">
        <v>8</v>
      </c>
      <c r="M11238" s="47">
        <f>VLOOKUP(I11238,PGStock[],6,FALSE)</f>
        <v>100</v>
      </c>
      <c r="N11238" s="47">
        <f>+PGSales!$L11238*PGSales!$M11238</f>
        <v>800</v>
      </c>
    </row>
    <row r="11239" spans="1:14" hidden="1" x14ac:dyDescent="0.25">
      <c r="A11239" s="77">
        <f t="shared" si="1302"/>
        <v>2025</v>
      </c>
      <c r="B11239" s="77">
        <f t="shared" si="1303"/>
        <v>10</v>
      </c>
      <c r="C11239" s="73">
        <v>45941</v>
      </c>
      <c r="D11239" s="79" t="s">
        <v>70</v>
      </c>
      <c r="E11239" s="80" t="s">
        <v>693</v>
      </c>
      <c r="F11239" s="81" t="str">
        <f>VLOOKUP(E11239,Customer[],2,FALSE)</f>
        <v>Uncle Liquor</v>
      </c>
      <c r="G11239" s="69" t="str">
        <f>VLOOKUP(E11239,Customer[],3,FALSE)</f>
        <v>Bonmoer Rd</v>
      </c>
      <c r="H11239" s="69" t="str">
        <f>VLOOKUP(E11239,Customer[],4,FALSE)</f>
        <v xml:space="preserve"> N/Oakkala</v>
      </c>
      <c r="I11239" s="48" t="s">
        <v>958</v>
      </c>
      <c r="J11239" s="82" t="str">
        <f>VLOOKUP(I11239,PGStock[],2,FALSE)</f>
        <v>Shwe Man 680ml</v>
      </c>
      <c r="K11239" s="71">
        <f>VLOOKUP(I11239,PGStock[],3,FALSE)</f>
        <v>0.68</v>
      </c>
      <c r="L11239" s="47">
        <v>2</v>
      </c>
      <c r="M11239" s="47">
        <f>VLOOKUP(I11239,PGStock[],6,FALSE)</f>
        <v>100</v>
      </c>
      <c r="N11239" s="47">
        <f>+PGSales!$L11239*PGSales!$M11239</f>
        <v>200</v>
      </c>
    </row>
    <row r="11240" spans="1:14" hidden="1" x14ac:dyDescent="0.25">
      <c r="A11240" s="77">
        <f t="shared" si="1302"/>
        <v>2025</v>
      </c>
      <c r="B11240" s="77">
        <f t="shared" si="1303"/>
        <v>10</v>
      </c>
      <c r="C11240" s="73">
        <v>45941</v>
      </c>
      <c r="D11240" s="79" t="s">
        <v>70</v>
      </c>
      <c r="E11240" s="80" t="s">
        <v>693</v>
      </c>
      <c r="F11240" s="81" t="str">
        <f>VLOOKUP(E11240,Customer[],2,FALSE)</f>
        <v>Uncle Liquor</v>
      </c>
      <c r="G11240" s="69" t="str">
        <f>VLOOKUP(E11240,Customer[],3,FALSE)</f>
        <v>Bonmoer Rd</v>
      </c>
      <c r="H11240" s="69" t="str">
        <f>VLOOKUP(E11240,Customer[],4,FALSE)</f>
        <v xml:space="preserve"> N/Oakkala</v>
      </c>
      <c r="I11240" s="48" t="s">
        <v>959</v>
      </c>
      <c r="J11240" s="82" t="str">
        <f>VLOOKUP(I11240,PGStock[],2,FALSE)</f>
        <v>Shwe Man ကော်ဗူး (1 Liter)</v>
      </c>
      <c r="K11240" s="71">
        <f>VLOOKUP(I11240,PGStock[],3,FALSE)</f>
        <v>1</v>
      </c>
      <c r="L11240" s="47">
        <v>1</v>
      </c>
      <c r="M11240" s="47">
        <f>VLOOKUP(I11240,PGStock[],6,FALSE)</f>
        <v>100</v>
      </c>
      <c r="N11240" s="47">
        <f>+PGSales!$L11240*PGSales!$M11240</f>
        <v>100</v>
      </c>
    </row>
    <row r="11241" spans="1:14" hidden="1" x14ac:dyDescent="0.25">
      <c r="A11241" s="77">
        <f t="shared" si="1302"/>
        <v>2025</v>
      </c>
      <c r="B11241" s="77">
        <f t="shared" si="1303"/>
        <v>10</v>
      </c>
      <c r="C11241" s="73">
        <v>45941</v>
      </c>
      <c r="D11241" s="79" t="s">
        <v>68</v>
      </c>
      <c r="E11241" s="80">
        <v>161</v>
      </c>
      <c r="F11241" s="81" t="str">
        <f>VLOOKUP(E11241,Customer[],2,FALSE)</f>
        <v>16 G (1)</v>
      </c>
      <c r="G11241" s="69" t="str">
        <f>VLOOKUP(E11241,Customer[],3,FALSE)</f>
        <v>Innwa Rd</v>
      </c>
      <c r="H11241" s="69" t="str">
        <f>VLOOKUP(E11241,Customer[],4,FALSE)</f>
        <v>S Paukkan N/Oakkala</v>
      </c>
      <c r="I11241" s="48" t="s">
        <v>958</v>
      </c>
      <c r="J11241" s="82" t="str">
        <f>VLOOKUP(I11241,PGStock[],2,FALSE)</f>
        <v>Shwe Man 680ml</v>
      </c>
      <c r="K11241" s="71">
        <f>VLOOKUP(I11241,PGStock[],3,FALSE)</f>
        <v>0.68</v>
      </c>
      <c r="L11241" s="47">
        <v>1</v>
      </c>
      <c r="M11241" s="47">
        <f>VLOOKUP(I11241,PGStock[],6,FALSE)</f>
        <v>100</v>
      </c>
      <c r="N11241" s="47">
        <f>+PGSales!$L11241*PGSales!$M11241</f>
        <v>100</v>
      </c>
    </row>
    <row r="11242" spans="1:14" hidden="1" x14ac:dyDescent="0.25">
      <c r="A11242" s="77">
        <f t="shared" si="1302"/>
        <v>2025</v>
      </c>
      <c r="B11242" s="77">
        <f t="shared" si="1303"/>
        <v>10</v>
      </c>
      <c r="C11242" s="73">
        <v>45941</v>
      </c>
      <c r="D11242" s="79" t="s">
        <v>68</v>
      </c>
      <c r="E11242" s="80">
        <v>161</v>
      </c>
      <c r="F11242" s="81" t="str">
        <f>VLOOKUP(E11242,Customer[],2,FALSE)</f>
        <v>16 G (1)</v>
      </c>
      <c r="G11242" s="69" t="str">
        <f>VLOOKUP(E11242,Customer[],3,FALSE)</f>
        <v>Innwa Rd</v>
      </c>
      <c r="H11242" s="69" t="str">
        <f>VLOOKUP(E11242,Customer[],4,FALSE)</f>
        <v>S Paukkan N/Oakkala</v>
      </c>
      <c r="I11242" s="48" t="s">
        <v>959</v>
      </c>
      <c r="J11242" s="82" t="str">
        <f>VLOOKUP(I11242,PGStock[],2,FALSE)</f>
        <v>Shwe Man ကော်ဗူး (1 Liter)</v>
      </c>
      <c r="K11242" s="71">
        <f>VLOOKUP(I11242,PGStock[],3,FALSE)</f>
        <v>1</v>
      </c>
      <c r="L11242" s="47">
        <v>2</v>
      </c>
      <c r="M11242" s="47">
        <f>VLOOKUP(I11242,PGStock[],6,FALSE)</f>
        <v>100</v>
      </c>
      <c r="N11242" s="47">
        <f>+PGSales!$L11242*PGSales!$M11242</f>
        <v>200</v>
      </c>
    </row>
    <row r="11243" spans="1:14" hidden="1" x14ac:dyDescent="0.25">
      <c r="A11243" s="77">
        <f t="shared" ref="A11243:A11254" si="1304">YEAR(C11243)</f>
        <v>2025</v>
      </c>
      <c r="B11243" s="77">
        <f t="shared" ref="B11243:B11254" si="1305">MONTH(C11243)</f>
        <v>10</v>
      </c>
      <c r="C11243" s="73">
        <v>45941</v>
      </c>
      <c r="D11243" s="79" t="s">
        <v>74</v>
      </c>
      <c r="E11243" s="80" t="s">
        <v>656</v>
      </c>
      <c r="F11243" s="81" t="str">
        <f>VLOOKUP(E11243,Customer[],2,FALSE)</f>
        <v xml:space="preserve">Malar </v>
      </c>
      <c r="G11243" s="69" t="str">
        <f>VLOOKUP(E11243,Customer[],3,FALSE)</f>
        <v>Innwa Rd</v>
      </c>
      <c r="H11243" s="69" t="str">
        <f>VLOOKUP(E11243,Customer[],4,FALSE)</f>
        <v>N/Oakkala</v>
      </c>
      <c r="I11243" s="48" t="s">
        <v>959</v>
      </c>
      <c r="J11243" s="82" t="str">
        <f>VLOOKUP(I11243,PGStock[],2,FALSE)</f>
        <v>Shwe Man ကော်ဗူး (1 Liter)</v>
      </c>
      <c r="K11243" s="71">
        <f>VLOOKUP(I11243,PGStock[],3,FALSE)</f>
        <v>1</v>
      </c>
      <c r="L11243" s="47">
        <v>4</v>
      </c>
      <c r="M11243" s="47">
        <f>VLOOKUP(I11243,PGStock[],6,FALSE)</f>
        <v>100</v>
      </c>
      <c r="N11243" s="47">
        <f>+PGSales!$L11243*PGSales!$M11243</f>
        <v>400</v>
      </c>
    </row>
    <row r="11244" spans="1:14" hidden="1" x14ac:dyDescent="0.25">
      <c r="A11244" s="77">
        <f t="shared" si="1304"/>
        <v>2025</v>
      </c>
      <c r="B11244" s="77">
        <f t="shared" si="1305"/>
        <v>10</v>
      </c>
      <c r="C11244" s="73">
        <v>45941</v>
      </c>
      <c r="D11244" s="79" t="s">
        <v>878</v>
      </c>
      <c r="E11244" s="80" t="s">
        <v>1211</v>
      </c>
      <c r="F11244" s="81" t="str">
        <f>VLOOKUP(E11244,Customer[],2,FALSE)</f>
        <v>Nay Thit</v>
      </c>
      <c r="G11244" s="69" t="str">
        <f>VLOOKUP(E11244,Customer[],3,FALSE)</f>
        <v>Nyong Youn Rd</v>
      </c>
      <c r="H11244" s="69" t="str">
        <f>VLOOKUP(E11244,Customer[],4,FALSE)</f>
        <v>S Paukkan N/Oakkala</v>
      </c>
      <c r="I11244" s="48" t="s">
        <v>958</v>
      </c>
      <c r="J11244" s="82" t="str">
        <f>VLOOKUP(I11244,PGStock[],2,FALSE)</f>
        <v>Shwe Man 680ml</v>
      </c>
      <c r="K11244" s="71">
        <f>VLOOKUP(I11244,PGStock[],3,FALSE)</f>
        <v>0.68</v>
      </c>
      <c r="L11244" s="47">
        <v>1</v>
      </c>
      <c r="M11244" s="47">
        <f>VLOOKUP(I11244,PGStock[],6,FALSE)</f>
        <v>100</v>
      </c>
      <c r="N11244" s="47">
        <f>+PGSales!$L11244*PGSales!$M11244</f>
        <v>100</v>
      </c>
    </row>
    <row r="11245" spans="1:14" hidden="1" x14ac:dyDescent="0.25">
      <c r="A11245" s="77">
        <f t="shared" si="1304"/>
        <v>2025</v>
      </c>
      <c r="B11245" s="77">
        <f t="shared" si="1305"/>
        <v>10</v>
      </c>
      <c r="C11245" s="73">
        <v>45941</v>
      </c>
      <c r="D11245" s="79" t="s">
        <v>878</v>
      </c>
      <c r="E11245" s="80" t="s">
        <v>1211</v>
      </c>
      <c r="F11245" s="81" t="str">
        <f>VLOOKUP(E11245,Customer[],2,FALSE)</f>
        <v>Nay Thit</v>
      </c>
      <c r="G11245" s="69" t="str">
        <f>VLOOKUP(E11245,Customer[],3,FALSE)</f>
        <v>Nyong Youn Rd</v>
      </c>
      <c r="H11245" s="69" t="str">
        <f>VLOOKUP(E11245,Customer[],4,FALSE)</f>
        <v>S Paukkan N/Oakkala</v>
      </c>
      <c r="I11245" s="48" t="s">
        <v>959</v>
      </c>
      <c r="J11245" s="82" t="str">
        <f>VLOOKUP(I11245,PGStock[],2,FALSE)</f>
        <v>Shwe Man ကော်ဗူး (1 Liter)</v>
      </c>
      <c r="K11245" s="71">
        <f>VLOOKUP(I11245,PGStock[],3,FALSE)</f>
        <v>1</v>
      </c>
      <c r="L11245" s="47">
        <v>9</v>
      </c>
      <c r="M11245" s="47">
        <f>VLOOKUP(I11245,PGStock[],6,FALSE)</f>
        <v>100</v>
      </c>
      <c r="N11245" s="47">
        <f>+PGSales!$L11245*PGSales!$M11245</f>
        <v>900</v>
      </c>
    </row>
    <row r="11246" spans="1:14" hidden="1" x14ac:dyDescent="0.25">
      <c r="A11246" s="77">
        <f t="shared" si="1304"/>
        <v>2025</v>
      </c>
      <c r="B11246" s="77">
        <f t="shared" si="1305"/>
        <v>10</v>
      </c>
      <c r="C11246" s="73">
        <v>45941</v>
      </c>
      <c r="D11246" s="79" t="s">
        <v>109</v>
      </c>
      <c r="E11246" s="80" t="s">
        <v>1212</v>
      </c>
      <c r="F11246" s="81" t="str">
        <f>VLOOKUP(E11246,Customer[],2,FALSE)</f>
        <v>Kyaw Gyi</v>
      </c>
      <c r="G11246" s="69" t="str">
        <f>VLOOKUP(E11246,Customer[],3,FALSE)</f>
        <v>Ka Naung Minthargyi Rd</v>
      </c>
      <c r="H11246" s="69" t="str">
        <f>VLOOKUP(E11246,Customer[],4,FALSE)</f>
        <v>South Dagon</v>
      </c>
      <c r="I11246" s="48" t="s">
        <v>958</v>
      </c>
      <c r="J11246" s="82" t="str">
        <f>VLOOKUP(I11246,PGStock[],2,FALSE)</f>
        <v>Shwe Man 680ml</v>
      </c>
      <c r="K11246" s="71">
        <f>VLOOKUP(I11246,PGStock[],3,FALSE)</f>
        <v>0.68</v>
      </c>
      <c r="L11246" s="47">
        <v>2</v>
      </c>
      <c r="M11246" s="47">
        <f>VLOOKUP(I11246,PGStock[],6,FALSE)</f>
        <v>100</v>
      </c>
      <c r="N11246" s="47">
        <f>+PGSales!$L11246*PGSales!$M11246</f>
        <v>200</v>
      </c>
    </row>
    <row r="11247" spans="1:14" hidden="1" x14ac:dyDescent="0.25">
      <c r="A11247" s="77">
        <f t="shared" si="1304"/>
        <v>2025</v>
      </c>
      <c r="B11247" s="77">
        <f t="shared" si="1305"/>
        <v>10</v>
      </c>
      <c r="C11247" s="73">
        <v>45941</v>
      </c>
      <c r="D11247" s="79" t="s">
        <v>109</v>
      </c>
      <c r="E11247" s="80" t="s">
        <v>1212</v>
      </c>
      <c r="F11247" s="81" t="str">
        <f>VLOOKUP(E11247,Customer[],2,FALSE)</f>
        <v>Kyaw Gyi</v>
      </c>
      <c r="G11247" s="69" t="str">
        <f>VLOOKUP(E11247,Customer[],3,FALSE)</f>
        <v>Ka Naung Minthargyi Rd</v>
      </c>
      <c r="H11247" s="69" t="str">
        <f>VLOOKUP(E11247,Customer[],4,FALSE)</f>
        <v>South Dagon</v>
      </c>
      <c r="I11247" s="48" t="s">
        <v>959</v>
      </c>
      <c r="J11247" s="82" t="str">
        <f>VLOOKUP(I11247,PGStock[],2,FALSE)</f>
        <v>Shwe Man ကော်ဗူး (1 Liter)</v>
      </c>
      <c r="K11247" s="71">
        <f>VLOOKUP(I11247,PGStock[],3,FALSE)</f>
        <v>1</v>
      </c>
      <c r="L11247" s="47">
        <v>8</v>
      </c>
      <c r="M11247" s="47">
        <f>VLOOKUP(I11247,PGStock[],6,FALSE)</f>
        <v>100</v>
      </c>
      <c r="N11247" s="47">
        <f>+PGSales!$L11247*PGSales!$M11247</f>
        <v>800</v>
      </c>
    </row>
    <row r="11248" spans="1:14" hidden="1" x14ac:dyDescent="0.25">
      <c r="A11248" s="77">
        <f t="shared" si="1304"/>
        <v>2025</v>
      </c>
      <c r="B11248" s="77">
        <f t="shared" si="1305"/>
        <v>10</v>
      </c>
      <c r="C11248" s="73">
        <v>45941</v>
      </c>
      <c r="D11248" s="79" t="s">
        <v>1</v>
      </c>
      <c r="E11248" s="80" t="s">
        <v>1220</v>
      </c>
      <c r="F11248" s="81" t="str">
        <f>VLOOKUP(E11248,Customer[],2,FALSE)</f>
        <v>Gis Sapa</v>
      </c>
      <c r="G11248" s="69" t="str">
        <f>VLOOKUP(E11248,Customer[],3,FALSE)</f>
        <v>Kwon Aup Thar Minthargyi Rd</v>
      </c>
      <c r="H11248" s="69" t="str">
        <f>VLOOKUP(E11248,Customer[],4,FALSE)</f>
        <v>South Dagon</v>
      </c>
      <c r="I11248" s="48" t="s">
        <v>959</v>
      </c>
      <c r="J11248" s="82" t="str">
        <f>VLOOKUP(I11248,PGStock[],2,FALSE)</f>
        <v>Shwe Man ကော်ဗူး (1 Liter)</v>
      </c>
      <c r="K11248" s="71">
        <f>VLOOKUP(I11248,PGStock[],3,FALSE)</f>
        <v>1</v>
      </c>
      <c r="L11248" s="47">
        <v>2</v>
      </c>
      <c r="M11248" s="47">
        <f>VLOOKUP(I11248,PGStock[],6,FALSE)</f>
        <v>100</v>
      </c>
      <c r="N11248" s="47">
        <f>+PGSales!$L11248*PGSales!$M11248</f>
        <v>200</v>
      </c>
    </row>
    <row r="11249" spans="1:14" hidden="1" x14ac:dyDescent="0.25">
      <c r="A11249" s="77">
        <f t="shared" si="1304"/>
        <v>2025</v>
      </c>
      <c r="B11249" s="77">
        <f t="shared" si="1305"/>
        <v>10</v>
      </c>
      <c r="C11249" s="73">
        <v>45941</v>
      </c>
      <c r="D11249" s="79" t="s">
        <v>2</v>
      </c>
      <c r="E11249" s="80" t="s">
        <v>1222</v>
      </c>
      <c r="F11249" s="81" t="str">
        <f>VLOOKUP(E11249,Customer[],2,FALSE)</f>
        <v>Shwe Myanmar</v>
      </c>
      <c r="G11249" s="69" t="str">
        <f>VLOOKUP(E11249,Customer[],3,FALSE)</f>
        <v>Kwon Aup Thar Minthargyi Rd</v>
      </c>
      <c r="H11249" s="69" t="str">
        <f>VLOOKUP(E11249,Customer[],4,FALSE)</f>
        <v>South Dagon</v>
      </c>
      <c r="I11249" s="48" t="s">
        <v>958</v>
      </c>
      <c r="J11249" s="82" t="str">
        <f>VLOOKUP(I11249,PGStock[],2,FALSE)</f>
        <v>Shwe Man 680ml</v>
      </c>
      <c r="K11249" s="71">
        <f>VLOOKUP(I11249,PGStock[],3,FALSE)</f>
        <v>0.68</v>
      </c>
      <c r="L11249" s="47">
        <v>1</v>
      </c>
      <c r="M11249" s="47">
        <f>VLOOKUP(I11249,PGStock[],6,FALSE)</f>
        <v>100</v>
      </c>
      <c r="N11249" s="47">
        <f>+PGSales!$L11249*PGSales!$M11249</f>
        <v>100</v>
      </c>
    </row>
    <row r="11250" spans="1:14" hidden="1" x14ac:dyDescent="0.25">
      <c r="A11250" s="77">
        <f t="shared" si="1304"/>
        <v>2025</v>
      </c>
      <c r="B11250" s="77">
        <f t="shared" si="1305"/>
        <v>10</v>
      </c>
      <c r="C11250" s="73">
        <v>45941</v>
      </c>
      <c r="D11250" s="79" t="s">
        <v>2</v>
      </c>
      <c r="E11250" s="80" t="s">
        <v>1222</v>
      </c>
      <c r="F11250" s="81" t="str">
        <f>VLOOKUP(E11250,Customer[],2,FALSE)</f>
        <v>Shwe Myanmar</v>
      </c>
      <c r="G11250" s="69" t="str">
        <f>VLOOKUP(E11250,Customer[],3,FALSE)</f>
        <v>Kwon Aup Thar Minthargyi Rd</v>
      </c>
      <c r="H11250" s="69" t="str">
        <f>VLOOKUP(E11250,Customer[],4,FALSE)</f>
        <v>South Dagon</v>
      </c>
      <c r="I11250" s="48" t="s">
        <v>959</v>
      </c>
      <c r="J11250" s="82" t="str">
        <f>VLOOKUP(I11250,PGStock[],2,FALSE)</f>
        <v>Shwe Man ကော်ဗူး (1 Liter)</v>
      </c>
      <c r="K11250" s="71">
        <f>VLOOKUP(I11250,PGStock[],3,FALSE)</f>
        <v>1</v>
      </c>
      <c r="L11250" s="47">
        <v>2</v>
      </c>
      <c r="M11250" s="47">
        <f>VLOOKUP(I11250,PGStock[],6,FALSE)</f>
        <v>100</v>
      </c>
      <c r="N11250" s="47">
        <f>+PGSales!$L11250*PGSales!$M11250</f>
        <v>200</v>
      </c>
    </row>
    <row r="11251" spans="1:14" hidden="1" x14ac:dyDescent="0.25">
      <c r="A11251" s="77">
        <f t="shared" si="1304"/>
        <v>2025</v>
      </c>
      <c r="B11251" s="77">
        <f t="shared" si="1305"/>
        <v>10</v>
      </c>
      <c r="C11251" s="73">
        <v>45941</v>
      </c>
      <c r="D11251" s="79" t="s">
        <v>131</v>
      </c>
      <c r="E11251" s="80" t="s">
        <v>1214</v>
      </c>
      <c r="F11251" s="81" t="str">
        <f>VLOOKUP(E11251,Customer[],2,FALSE)</f>
        <v xml:space="preserve">Kyaw Swar Hein </v>
      </c>
      <c r="G11251" s="69" t="str">
        <f>VLOOKUP(E11251,Customer[],3,FALSE)</f>
        <v>Ka Naung Minthargyi Rd</v>
      </c>
      <c r="H11251" s="69" t="str">
        <f>VLOOKUP(E11251,Customer[],4,FALSE)</f>
        <v>South Dagon</v>
      </c>
      <c r="I11251" s="48" t="s">
        <v>958</v>
      </c>
      <c r="J11251" s="82" t="str">
        <f>VLOOKUP(I11251,PGStock[],2,FALSE)</f>
        <v>Shwe Man 680ml</v>
      </c>
      <c r="K11251" s="71">
        <f>VLOOKUP(I11251,PGStock[],3,FALSE)</f>
        <v>0.68</v>
      </c>
      <c r="L11251" s="47">
        <v>3</v>
      </c>
      <c r="M11251" s="47">
        <f>VLOOKUP(I11251,PGStock[],6,FALSE)</f>
        <v>100</v>
      </c>
      <c r="N11251" s="47">
        <f>+PGSales!$L11251*PGSales!$M11251</f>
        <v>300</v>
      </c>
    </row>
    <row r="11252" spans="1:14" hidden="1" x14ac:dyDescent="0.25">
      <c r="A11252" s="77">
        <f t="shared" si="1304"/>
        <v>2025</v>
      </c>
      <c r="B11252" s="77">
        <f t="shared" si="1305"/>
        <v>10</v>
      </c>
      <c r="C11252" s="73">
        <v>45941</v>
      </c>
      <c r="D11252" s="79" t="s">
        <v>131</v>
      </c>
      <c r="E11252" s="80" t="s">
        <v>1214</v>
      </c>
      <c r="F11252" s="81" t="str">
        <f>VLOOKUP(E11252,Customer[],2,FALSE)</f>
        <v xml:space="preserve">Kyaw Swar Hein </v>
      </c>
      <c r="G11252" s="69" t="str">
        <f>VLOOKUP(E11252,Customer[],3,FALSE)</f>
        <v>Ka Naung Minthargyi Rd</v>
      </c>
      <c r="H11252" s="69" t="str">
        <f>VLOOKUP(E11252,Customer[],4,FALSE)</f>
        <v>South Dagon</v>
      </c>
      <c r="I11252" s="48" t="s">
        <v>959</v>
      </c>
      <c r="J11252" s="82" t="str">
        <f>VLOOKUP(I11252,PGStock[],2,FALSE)</f>
        <v>Shwe Man ကော်ဗူး (1 Liter)</v>
      </c>
      <c r="K11252" s="71">
        <f>VLOOKUP(I11252,PGStock[],3,FALSE)</f>
        <v>1</v>
      </c>
      <c r="L11252" s="47">
        <v>9</v>
      </c>
      <c r="M11252" s="47">
        <f>VLOOKUP(I11252,PGStock[],6,FALSE)</f>
        <v>100</v>
      </c>
      <c r="N11252" s="47">
        <f>+PGSales!$L11252*PGSales!$M11252</f>
        <v>900</v>
      </c>
    </row>
    <row r="11253" spans="1:14" hidden="1" x14ac:dyDescent="0.25">
      <c r="A11253" s="77">
        <f t="shared" si="1304"/>
        <v>2025</v>
      </c>
      <c r="B11253" s="77">
        <f t="shared" si="1305"/>
        <v>10</v>
      </c>
      <c r="C11253" s="73">
        <v>45941</v>
      </c>
      <c r="D11253" s="79" t="s">
        <v>60</v>
      </c>
      <c r="E11253" s="80" t="s">
        <v>1215</v>
      </c>
      <c r="F11253" s="81" t="str">
        <f>VLOOKUP(E11253,Customer[],2,FALSE)</f>
        <v>Shwe Kyal Lay</v>
      </c>
      <c r="G11253" s="69" t="str">
        <f>VLOOKUP(E11253,Customer[],3,FALSE)</f>
        <v>C 5 Rd</v>
      </c>
      <c r="H11253" s="69" t="str">
        <f>VLOOKUP(E11253,Customer[],4,FALSE)</f>
        <v>South Dagon</v>
      </c>
      <c r="I11253" s="48" t="s">
        <v>958</v>
      </c>
      <c r="J11253" s="82" t="str">
        <f>VLOOKUP(I11253,PGStock[],2,FALSE)</f>
        <v>Shwe Man 680ml</v>
      </c>
      <c r="K11253" s="71">
        <f>VLOOKUP(I11253,PGStock[],3,FALSE)</f>
        <v>0.68</v>
      </c>
      <c r="L11253" s="47">
        <v>1</v>
      </c>
      <c r="M11253" s="47">
        <f>VLOOKUP(I11253,PGStock[],6,FALSE)</f>
        <v>100</v>
      </c>
      <c r="N11253" s="47">
        <f>+PGSales!$L11253*PGSales!$M11253</f>
        <v>100</v>
      </c>
    </row>
    <row r="11254" spans="1:14" hidden="1" x14ac:dyDescent="0.25">
      <c r="A11254" s="77">
        <f t="shared" si="1304"/>
        <v>2025</v>
      </c>
      <c r="B11254" s="77">
        <f t="shared" si="1305"/>
        <v>10</v>
      </c>
      <c r="C11254" s="73">
        <v>45941</v>
      </c>
      <c r="D11254" s="79" t="s">
        <v>60</v>
      </c>
      <c r="E11254" s="80" t="s">
        <v>1215</v>
      </c>
      <c r="F11254" s="81" t="str">
        <f>VLOOKUP(E11254,Customer[],2,FALSE)</f>
        <v>Shwe Kyal Lay</v>
      </c>
      <c r="G11254" s="69" t="str">
        <f>VLOOKUP(E11254,Customer[],3,FALSE)</f>
        <v>C 5 Rd</v>
      </c>
      <c r="H11254" s="69" t="str">
        <f>VLOOKUP(E11254,Customer[],4,FALSE)</f>
        <v>South Dagon</v>
      </c>
      <c r="I11254" s="48" t="s">
        <v>959</v>
      </c>
      <c r="J11254" s="82" t="str">
        <f>VLOOKUP(I11254,PGStock[],2,FALSE)</f>
        <v>Shwe Man ကော်ဗူး (1 Liter)</v>
      </c>
      <c r="K11254" s="71">
        <f>VLOOKUP(I11254,PGStock[],3,FALSE)</f>
        <v>1</v>
      </c>
      <c r="L11254" s="47">
        <v>2</v>
      </c>
      <c r="M11254" s="47">
        <f>VLOOKUP(I11254,PGStock[],6,FALSE)</f>
        <v>100</v>
      </c>
      <c r="N11254" s="47">
        <f>+PGSales!$L11254*PGSales!$M11254</f>
        <v>200</v>
      </c>
    </row>
    <row r="11255" spans="1:14" hidden="1" x14ac:dyDescent="0.25">
      <c r="A11255" s="77">
        <f t="shared" si="1274"/>
        <v>2025</v>
      </c>
      <c r="B11255" s="77">
        <f t="shared" si="1275"/>
        <v>10</v>
      </c>
      <c r="C11255" s="73">
        <v>45941</v>
      </c>
      <c r="D11255" s="79" t="s">
        <v>66</v>
      </c>
      <c r="E11255" s="80" t="s">
        <v>1223</v>
      </c>
      <c r="F11255" s="81" t="str">
        <f>VLOOKUP(E11255,Customer[],2,FALSE)</f>
        <v>C Ngu War</v>
      </c>
      <c r="G11255" s="69" t="str">
        <f>VLOOKUP(E11255,Customer[],3,FALSE)</f>
        <v>C Ngu War Rd</v>
      </c>
      <c r="H11255" s="69" t="str">
        <f>VLOOKUP(E11255,Customer[],4,FALSE)</f>
        <v>South Dagon</v>
      </c>
      <c r="I11255" s="48" t="s">
        <v>959</v>
      </c>
      <c r="J11255" s="82" t="str">
        <f>VLOOKUP(I11255,PGStock[],2,FALSE)</f>
        <v>Shwe Man ကော်ဗူး (1 Liter)</v>
      </c>
      <c r="K11255" s="71">
        <f>VLOOKUP(I11255,PGStock[],3,FALSE)</f>
        <v>1</v>
      </c>
      <c r="L11255" s="47">
        <v>3</v>
      </c>
      <c r="M11255" s="47">
        <f>VLOOKUP(I11255,PGStock[],6,FALSE)</f>
        <v>100</v>
      </c>
      <c r="N11255" s="47">
        <f>+PGSales!$L11255*PGSales!$M11255</f>
        <v>300</v>
      </c>
    </row>
    <row r="11256" spans="1:14" hidden="1" x14ac:dyDescent="0.25">
      <c r="A11256" s="77">
        <f t="shared" si="1274"/>
        <v>2025</v>
      </c>
      <c r="B11256" s="77">
        <f t="shared" si="1275"/>
        <v>10</v>
      </c>
      <c r="C11256" s="73">
        <v>45941</v>
      </c>
      <c r="D11256" s="79" t="s">
        <v>62</v>
      </c>
      <c r="E11256" s="80" t="s">
        <v>1217</v>
      </c>
      <c r="F11256" s="81" t="str">
        <f>VLOOKUP(E11256,Customer[],2,FALSE)</f>
        <v>Aung Kyaw Kyar</v>
      </c>
      <c r="G11256" s="69" t="str">
        <f>VLOOKUP(E11256,Customer[],3,FALSE)</f>
        <v>Ka Naung Minthargyi Rd</v>
      </c>
      <c r="H11256" s="69" t="str">
        <f>VLOOKUP(E11256,Customer[],4,FALSE)</f>
        <v>South Dagon</v>
      </c>
      <c r="I11256" s="48" t="s">
        <v>958</v>
      </c>
      <c r="J11256" s="82" t="str">
        <f>VLOOKUP(I11256,PGStock[],2,FALSE)</f>
        <v>Shwe Man 680ml</v>
      </c>
      <c r="K11256" s="71">
        <f>VLOOKUP(I11256,PGStock[],3,FALSE)</f>
        <v>0.68</v>
      </c>
      <c r="L11256" s="47">
        <v>12</v>
      </c>
      <c r="M11256" s="47">
        <f>VLOOKUP(I11256,PGStock[],6,FALSE)</f>
        <v>100</v>
      </c>
      <c r="N11256" s="47">
        <f>+PGSales!$L11256*PGSales!$M11256</f>
        <v>1200</v>
      </c>
    </row>
    <row r="11257" spans="1:14" hidden="1" x14ac:dyDescent="0.25">
      <c r="A11257" s="77">
        <f t="shared" si="1274"/>
        <v>2025</v>
      </c>
      <c r="B11257" s="77">
        <f t="shared" si="1275"/>
        <v>10</v>
      </c>
      <c r="C11257" s="73">
        <v>45941</v>
      </c>
      <c r="D11257" s="79" t="s">
        <v>62</v>
      </c>
      <c r="E11257" s="80" t="s">
        <v>1217</v>
      </c>
      <c r="F11257" s="81" t="str">
        <f>VLOOKUP(E11257,Customer[],2,FALSE)</f>
        <v>Aung Kyaw Kyar</v>
      </c>
      <c r="G11257" s="69" t="str">
        <f>VLOOKUP(E11257,Customer[],3,FALSE)</f>
        <v>Ka Naung Minthargyi Rd</v>
      </c>
      <c r="H11257" s="69" t="str">
        <f>VLOOKUP(E11257,Customer[],4,FALSE)</f>
        <v>South Dagon</v>
      </c>
      <c r="I11257" s="48" t="s">
        <v>959</v>
      </c>
      <c r="J11257" s="82" t="str">
        <f>VLOOKUP(I11257,PGStock[],2,FALSE)</f>
        <v>Shwe Man ကော်ဗူး (1 Liter)</v>
      </c>
      <c r="K11257" s="71">
        <f>VLOOKUP(I11257,PGStock[],3,FALSE)</f>
        <v>1</v>
      </c>
      <c r="L11257" s="47">
        <v>2</v>
      </c>
      <c r="M11257" s="47">
        <f>VLOOKUP(I11257,PGStock[],6,FALSE)</f>
        <v>100</v>
      </c>
      <c r="N11257" s="47">
        <f>+PGSales!$L11257*PGSales!$M11257</f>
        <v>200</v>
      </c>
    </row>
    <row r="11258" spans="1:14" hidden="1" x14ac:dyDescent="0.25">
      <c r="A11258" s="77">
        <f t="shared" si="1274"/>
        <v>2025</v>
      </c>
      <c r="B11258" s="77">
        <f t="shared" si="1275"/>
        <v>10</v>
      </c>
      <c r="C11258" s="73">
        <v>45941</v>
      </c>
      <c r="D11258" s="79" t="s">
        <v>4</v>
      </c>
      <c r="E11258" s="80" t="s">
        <v>1219</v>
      </c>
      <c r="F11258" s="81" t="str">
        <f>VLOOKUP(E11258,Customer[],2,FALSE)</f>
        <v>Peace</v>
      </c>
      <c r="G11258" s="69" t="str">
        <f>VLOOKUP(E11258,Customer[],3,FALSE)</f>
        <v>Thiho Rd</v>
      </c>
      <c r="H11258" s="69" t="str">
        <f>VLOOKUP(E11258,Customer[],4,FALSE)</f>
        <v>South Dagon</v>
      </c>
      <c r="I11258" s="48" t="s">
        <v>959</v>
      </c>
      <c r="J11258" s="82" t="str">
        <f>VLOOKUP(I11258,PGStock[],2,FALSE)</f>
        <v>Shwe Man ကော်ဗူး (1 Liter)</v>
      </c>
      <c r="K11258" s="71">
        <f>VLOOKUP(I11258,PGStock[],3,FALSE)</f>
        <v>1</v>
      </c>
      <c r="L11258" s="47">
        <v>2</v>
      </c>
      <c r="M11258" s="47">
        <f>VLOOKUP(I11258,PGStock[],6,FALSE)</f>
        <v>100</v>
      </c>
      <c r="N11258" s="47">
        <f>+PGSales!$L11258*PGSales!$M11258</f>
        <v>200</v>
      </c>
    </row>
    <row r="11259" spans="1:14" hidden="1" x14ac:dyDescent="0.25">
      <c r="A11259" s="77">
        <f t="shared" ref="A11259:A14657" si="1306">YEAR(C11259)</f>
        <v>2025</v>
      </c>
      <c r="B11259" s="77">
        <f t="shared" ref="B11259:B14657" si="1307">MONTH(C11259)</f>
        <v>10</v>
      </c>
      <c r="C11259" s="73">
        <v>45943</v>
      </c>
      <c r="D11259" s="79" t="s">
        <v>60</v>
      </c>
      <c r="E11259" s="80" t="s">
        <v>1238</v>
      </c>
      <c r="F11259" s="81" t="str">
        <f>VLOOKUP(E11259,Customer[],2,FALSE)</f>
        <v>Yarzar Kyaw</v>
      </c>
      <c r="G11259" s="69" t="str">
        <f>VLOOKUP(E11259,Customer[],3,FALSE)</f>
        <v>Khaing Shwe War Rd</v>
      </c>
      <c r="H11259" s="69" t="str">
        <f>VLOOKUP(E11259,Customer[],4,FALSE)</f>
        <v>Tharkaytha</v>
      </c>
      <c r="I11259" s="48" t="s">
        <v>959</v>
      </c>
      <c r="J11259" s="82" t="str">
        <f>VLOOKUP(I11259,PGStock[],2,FALSE)</f>
        <v>Shwe Man ကော်ဗူး (1 Liter)</v>
      </c>
      <c r="K11259" s="71">
        <f>VLOOKUP(I11259,PGStock[],3,FALSE)</f>
        <v>1</v>
      </c>
      <c r="L11259" s="47">
        <v>1</v>
      </c>
      <c r="M11259" s="47">
        <f>VLOOKUP(I11259,PGStock[],6,FALSE)</f>
        <v>100</v>
      </c>
      <c r="N11259" s="47">
        <f>+PGSales!$L11259*PGSales!$M11259</f>
        <v>100</v>
      </c>
    </row>
    <row r="11260" spans="1:14" hidden="1" x14ac:dyDescent="0.25">
      <c r="A11260" s="77">
        <f t="shared" ref="A11260:A11267" si="1308">YEAR(C11260)</f>
        <v>2025</v>
      </c>
      <c r="B11260" s="77">
        <f t="shared" ref="B11260:B11267" si="1309">MONTH(C11260)</f>
        <v>10</v>
      </c>
      <c r="C11260" s="73">
        <v>45943</v>
      </c>
      <c r="D11260" s="79" t="s">
        <v>4</v>
      </c>
      <c r="E11260" s="80" t="s">
        <v>832</v>
      </c>
      <c r="F11260" s="81" t="str">
        <f>VLOOKUP(E11260,Customer[],2,FALSE)</f>
        <v>E&amp;P</v>
      </c>
      <c r="G11260" s="69" t="str">
        <f>VLOOKUP(E11260,Customer[],3,FALSE)</f>
        <v>Thinzin New Rd</v>
      </c>
      <c r="H11260" s="69" t="str">
        <f>VLOOKUP(E11260,Customer[],4,FALSE)</f>
        <v>Tharkaytha</v>
      </c>
      <c r="I11260" s="48" t="s">
        <v>958</v>
      </c>
      <c r="J11260" s="82" t="str">
        <f>VLOOKUP(I11260,PGStock[],2,FALSE)</f>
        <v>Shwe Man 680ml</v>
      </c>
      <c r="K11260" s="71">
        <f>VLOOKUP(I11260,PGStock[],3,FALSE)</f>
        <v>0.68</v>
      </c>
      <c r="L11260" s="47">
        <v>1</v>
      </c>
      <c r="M11260" s="47">
        <f>VLOOKUP(I11260,PGStock[],6,FALSE)</f>
        <v>100</v>
      </c>
      <c r="N11260" s="47">
        <f>+PGSales!$L11260*PGSales!$M11260</f>
        <v>100</v>
      </c>
    </row>
    <row r="11261" spans="1:14" hidden="1" x14ac:dyDescent="0.25">
      <c r="A11261" s="77">
        <f t="shared" si="1308"/>
        <v>2025</v>
      </c>
      <c r="B11261" s="77">
        <f t="shared" si="1309"/>
        <v>10</v>
      </c>
      <c r="C11261" s="73">
        <v>45943</v>
      </c>
      <c r="D11261" s="79" t="s">
        <v>4</v>
      </c>
      <c r="E11261" s="80" t="s">
        <v>832</v>
      </c>
      <c r="F11261" s="81" t="str">
        <f>VLOOKUP(E11261,Customer[],2,FALSE)</f>
        <v>E&amp;P</v>
      </c>
      <c r="G11261" s="69" t="str">
        <f>VLOOKUP(E11261,Customer[],3,FALSE)</f>
        <v>Thinzin New Rd</v>
      </c>
      <c r="H11261" s="69" t="str">
        <f>VLOOKUP(E11261,Customer[],4,FALSE)</f>
        <v>Tharkaytha</v>
      </c>
      <c r="I11261" s="48" t="s">
        <v>959</v>
      </c>
      <c r="J11261" s="82" t="str">
        <f>VLOOKUP(I11261,PGStock[],2,FALSE)</f>
        <v>Shwe Man ကော်ဗူး (1 Liter)</v>
      </c>
      <c r="K11261" s="71">
        <f>VLOOKUP(I11261,PGStock[],3,FALSE)</f>
        <v>1</v>
      </c>
      <c r="L11261" s="47">
        <v>3</v>
      </c>
      <c r="M11261" s="47">
        <f>VLOOKUP(I11261,PGStock[],6,FALSE)</f>
        <v>100</v>
      </c>
      <c r="N11261" s="47">
        <f>+PGSales!$L11261*PGSales!$M11261</f>
        <v>300</v>
      </c>
    </row>
    <row r="11262" spans="1:14" hidden="1" x14ac:dyDescent="0.25">
      <c r="A11262" s="77">
        <f t="shared" si="1308"/>
        <v>2025</v>
      </c>
      <c r="B11262" s="77">
        <f t="shared" si="1309"/>
        <v>10</v>
      </c>
      <c r="C11262" s="73">
        <v>45943</v>
      </c>
      <c r="D11262" s="79" t="s">
        <v>2</v>
      </c>
      <c r="E11262" s="80" t="s">
        <v>838</v>
      </c>
      <c r="F11262" s="81" t="str">
        <f>VLOOKUP(E11262,Customer[],2,FALSE)</f>
        <v>Shwe Taung</v>
      </c>
      <c r="G11262" s="69" t="str">
        <f>VLOOKUP(E11262,Customer[],3,FALSE)</f>
        <v>Manpya Rd</v>
      </c>
      <c r="H11262" s="69" t="str">
        <f>VLOOKUP(E11262,Customer[],4,FALSE)</f>
        <v>Tharkaytha</v>
      </c>
      <c r="I11262" s="48" t="s">
        <v>959</v>
      </c>
      <c r="J11262" s="82" t="str">
        <f>VLOOKUP(I11262,PGStock[],2,FALSE)</f>
        <v>Shwe Man ကော်ဗူး (1 Liter)</v>
      </c>
      <c r="K11262" s="71">
        <f>VLOOKUP(I11262,PGStock[],3,FALSE)</f>
        <v>1</v>
      </c>
      <c r="L11262" s="47">
        <v>3</v>
      </c>
      <c r="M11262" s="47">
        <f>VLOOKUP(I11262,PGStock[],6,FALSE)</f>
        <v>100</v>
      </c>
      <c r="N11262" s="47">
        <f>+PGSales!$L11262*PGSales!$M11262</f>
        <v>300</v>
      </c>
    </row>
    <row r="11263" spans="1:14" hidden="1" x14ac:dyDescent="0.25">
      <c r="A11263" s="77">
        <f t="shared" si="1308"/>
        <v>2025</v>
      </c>
      <c r="B11263" s="77">
        <f t="shared" si="1309"/>
        <v>10</v>
      </c>
      <c r="C11263" s="73">
        <v>45943</v>
      </c>
      <c r="D11263" s="79" t="s">
        <v>109</v>
      </c>
      <c r="E11263" s="80" t="s">
        <v>1239</v>
      </c>
      <c r="F11263" s="81" t="str">
        <f>VLOOKUP(E11263,Customer[],2,FALSE)</f>
        <v>Thaklu</v>
      </c>
      <c r="G11263" s="69" t="str">
        <f>VLOOKUP(E11263,Customer[],3,FALSE)</f>
        <v>Pyay Lan Rd</v>
      </c>
      <c r="H11263" s="69" t="str">
        <f>VLOOKUP(E11263,Customer[],4,FALSE)</f>
        <v>Tayikyi</v>
      </c>
      <c r="I11263" s="48" t="s">
        <v>958</v>
      </c>
      <c r="J11263" s="82" t="str">
        <f>VLOOKUP(I11263,PGStock[],2,FALSE)</f>
        <v>Shwe Man 680ml</v>
      </c>
      <c r="K11263" s="71">
        <f>VLOOKUP(I11263,PGStock[],3,FALSE)</f>
        <v>0.68</v>
      </c>
      <c r="L11263" s="47">
        <v>2</v>
      </c>
      <c r="M11263" s="47">
        <f>VLOOKUP(I11263,PGStock[],6,FALSE)</f>
        <v>100</v>
      </c>
      <c r="N11263" s="47">
        <f>+PGSales!$L11263*PGSales!$M11263</f>
        <v>200</v>
      </c>
    </row>
    <row r="11264" spans="1:14" hidden="1" x14ac:dyDescent="0.25">
      <c r="A11264" s="77">
        <f t="shared" si="1308"/>
        <v>2025</v>
      </c>
      <c r="B11264" s="77">
        <f t="shared" si="1309"/>
        <v>10</v>
      </c>
      <c r="C11264" s="73">
        <v>45943</v>
      </c>
      <c r="D11264" s="79" t="s">
        <v>109</v>
      </c>
      <c r="E11264" s="80" t="s">
        <v>1239</v>
      </c>
      <c r="F11264" s="81" t="str">
        <f>VLOOKUP(E11264,Customer[],2,FALSE)</f>
        <v>Thaklu</v>
      </c>
      <c r="G11264" s="69" t="str">
        <f>VLOOKUP(E11264,Customer[],3,FALSE)</f>
        <v>Pyay Lan Rd</v>
      </c>
      <c r="H11264" s="69" t="str">
        <f>VLOOKUP(E11264,Customer[],4,FALSE)</f>
        <v>Tayikyi</v>
      </c>
      <c r="I11264" s="48" t="s">
        <v>959</v>
      </c>
      <c r="J11264" s="82" t="str">
        <f>VLOOKUP(I11264,PGStock[],2,FALSE)</f>
        <v>Shwe Man ကော်ဗူး (1 Liter)</v>
      </c>
      <c r="K11264" s="71">
        <f>VLOOKUP(I11264,PGStock[],3,FALSE)</f>
        <v>1</v>
      </c>
      <c r="L11264" s="47">
        <v>2</v>
      </c>
      <c r="M11264" s="47">
        <f>VLOOKUP(I11264,PGStock[],6,FALSE)</f>
        <v>100</v>
      </c>
      <c r="N11264" s="47">
        <f>+PGSales!$L11264*PGSales!$M11264</f>
        <v>200</v>
      </c>
    </row>
    <row r="11265" spans="1:14" hidden="1" x14ac:dyDescent="0.25">
      <c r="A11265" s="77">
        <f>YEAR(C11265)</f>
        <v>2025</v>
      </c>
      <c r="B11265" s="77">
        <f>MONTH(C11265)</f>
        <v>10</v>
      </c>
      <c r="C11265" s="73">
        <v>45943</v>
      </c>
      <c r="D11265" s="79" t="s">
        <v>131</v>
      </c>
      <c r="E11265" s="80" t="s">
        <v>1240</v>
      </c>
      <c r="F11265" s="81" t="str">
        <f>VLOOKUP(E11265,Customer[],2,FALSE)</f>
        <v>Kabar Kyaw</v>
      </c>
      <c r="G11265" s="69" t="str">
        <f>VLOOKUP(E11265,Customer[],3,FALSE)</f>
        <v>Thit Taw Rd</v>
      </c>
      <c r="H11265" s="69" t="str">
        <f>VLOOKUP(E11265,Customer[],4,FALSE)</f>
        <v>Tayikyi</v>
      </c>
      <c r="I11265" s="48" t="s">
        <v>958</v>
      </c>
      <c r="J11265" s="82" t="str">
        <f>VLOOKUP(I11265,PGStock[],2,FALSE)</f>
        <v>Shwe Man 680ml</v>
      </c>
      <c r="K11265" s="71">
        <f>VLOOKUP(I11265,PGStock[],3,FALSE)</f>
        <v>0.68</v>
      </c>
      <c r="L11265" s="47">
        <v>3</v>
      </c>
      <c r="M11265" s="47">
        <f>VLOOKUP(I11265,PGStock[],6,FALSE)</f>
        <v>100</v>
      </c>
      <c r="N11265" s="47">
        <f>+PGSales!$L11265*PGSales!$M11265</f>
        <v>300</v>
      </c>
    </row>
    <row r="11266" spans="1:14" hidden="1" x14ac:dyDescent="0.25">
      <c r="A11266" s="77">
        <f t="shared" si="1308"/>
        <v>2025</v>
      </c>
      <c r="B11266" s="77">
        <f t="shared" si="1309"/>
        <v>10</v>
      </c>
      <c r="C11266" s="73">
        <v>45943</v>
      </c>
      <c r="D11266" s="79" t="s">
        <v>131</v>
      </c>
      <c r="E11266" s="80" t="s">
        <v>1240</v>
      </c>
      <c r="F11266" s="81" t="str">
        <f>VLOOKUP(E11266,Customer[],2,FALSE)</f>
        <v>Kabar Kyaw</v>
      </c>
      <c r="G11266" s="69" t="str">
        <f>VLOOKUP(E11266,Customer[],3,FALSE)</f>
        <v>Thit Taw Rd</v>
      </c>
      <c r="H11266" s="69" t="str">
        <f>VLOOKUP(E11266,Customer[],4,FALSE)</f>
        <v>Tayikyi</v>
      </c>
      <c r="I11266" s="48" t="s">
        <v>959</v>
      </c>
      <c r="J11266" s="82" t="str">
        <f>VLOOKUP(I11266,PGStock[],2,FALSE)</f>
        <v>Shwe Man ကော်ဗူး (1 Liter)</v>
      </c>
      <c r="K11266" s="71">
        <f>VLOOKUP(I11266,PGStock[],3,FALSE)</f>
        <v>1</v>
      </c>
      <c r="L11266" s="47">
        <v>4</v>
      </c>
      <c r="M11266" s="47">
        <f>VLOOKUP(I11266,PGStock[],6,FALSE)</f>
        <v>100</v>
      </c>
      <c r="N11266" s="47">
        <f>+PGSales!$L11266*PGSales!$M11266</f>
        <v>400</v>
      </c>
    </row>
    <row r="11267" spans="1:14" hidden="1" x14ac:dyDescent="0.25">
      <c r="A11267" s="77">
        <f t="shared" si="1308"/>
        <v>2025</v>
      </c>
      <c r="B11267" s="77">
        <f t="shared" si="1309"/>
        <v>10</v>
      </c>
      <c r="C11267" s="73">
        <v>45943</v>
      </c>
      <c r="D11267" s="79" t="s">
        <v>66</v>
      </c>
      <c r="E11267" s="80" t="s">
        <v>1241</v>
      </c>
      <c r="F11267" s="81" t="str">
        <f>VLOOKUP(E11267,Customer[],2,FALSE)</f>
        <v>Happy Life</v>
      </c>
      <c r="G11267" s="69" t="str">
        <f>VLOOKUP(E11267,Customer[],3,FALSE)</f>
        <v>Phoo Gyi Rd</v>
      </c>
      <c r="H11267" s="69" t="str">
        <f>VLOOKUP(E11267,Customer[],4,FALSE)</f>
        <v>Tayikyi</v>
      </c>
      <c r="I11267" s="48" t="s">
        <v>958</v>
      </c>
      <c r="J11267" s="82" t="str">
        <f>VLOOKUP(I11267,PGStock[],2,FALSE)</f>
        <v>Shwe Man 680ml</v>
      </c>
      <c r="K11267" s="71">
        <f>VLOOKUP(I11267,PGStock[],3,FALSE)</f>
        <v>0.68</v>
      </c>
      <c r="L11267" s="47">
        <v>4</v>
      </c>
      <c r="M11267" s="47">
        <f>VLOOKUP(I11267,PGStock[],6,FALSE)</f>
        <v>100</v>
      </c>
      <c r="N11267" s="47">
        <f>+PGSales!$L11267*PGSales!$M11267</f>
        <v>400</v>
      </c>
    </row>
    <row r="11268" spans="1:14" hidden="1" x14ac:dyDescent="0.25">
      <c r="A11268" s="77">
        <f t="shared" ref="A11268:A11275" si="1310">YEAR(C11268)</f>
        <v>2025</v>
      </c>
      <c r="B11268" s="77">
        <f t="shared" ref="B11268:B11275" si="1311">MONTH(C11268)</f>
        <v>10</v>
      </c>
      <c r="C11268" s="73">
        <v>45943</v>
      </c>
      <c r="D11268" s="79" t="s">
        <v>66</v>
      </c>
      <c r="E11268" s="80" t="s">
        <v>1241</v>
      </c>
      <c r="F11268" s="81" t="str">
        <f>VLOOKUP(E11268,Customer[],2,FALSE)</f>
        <v>Happy Life</v>
      </c>
      <c r="G11268" s="69" t="str">
        <f>VLOOKUP(E11268,Customer[],3,FALSE)</f>
        <v>Phoo Gyi Rd</v>
      </c>
      <c r="H11268" s="69" t="str">
        <f>VLOOKUP(E11268,Customer[],4,FALSE)</f>
        <v>Tayikyi</v>
      </c>
      <c r="I11268" s="48" t="s">
        <v>959</v>
      </c>
      <c r="J11268" s="82" t="str">
        <f>VLOOKUP(I11268,PGStock[],2,FALSE)</f>
        <v>Shwe Man ကော်ဗူး (1 Liter)</v>
      </c>
      <c r="K11268" s="71">
        <f>VLOOKUP(I11268,PGStock[],3,FALSE)</f>
        <v>1</v>
      </c>
      <c r="L11268" s="47">
        <v>3</v>
      </c>
      <c r="M11268" s="47">
        <f>VLOOKUP(I11268,PGStock[],6,FALSE)</f>
        <v>100</v>
      </c>
      <c r="N11268" s="47">
        <f>+PGSales!$L11268*PGSales!$M11268</f>
        <v>300</v>
      </c>
    </row>
    <row r="11269" spans="1:14" hidden="1" x14ac:dyDescent="0.25">
      <c r="A11269" s="77">
        <f t="shared" si="1310"/>
        <v>2025</v>
      </c>
      <c r="B11269" s="77">
        <f t="shared" si="1311"/>
        <v>10</v>
      </c>
      <c r="C11269" s="73">
        <v>45943</v>
      </c>
      <c r="D11269" s="79" t="s">
        <v>70</v>
      </c>
      <c r="E11269" s="80" t="s">
        <v>1242</v>
      </c>
      <c r="F11269" s="81" t="str">
        <f>VLOOKUP(E11269,Customer[],2,FALSE)</f>
        <v>Shwe Khanan</v>
      </c>
      <c r="G11269" s="69" t="str">
        <f>VLOOKUP(E11269,Customer[],3,FALSE)</f>
        <v>Pyay Lan Rd</v>
      </c>
      <c r="H11269" s="69" t="str">
        <f>VLOOKUP(E11269,Customer[],4,FALSE)</f>
        <v>Tayikyi</v>
      </c>
      <c r="I11269" s="48" t="s">
        <v>958</v>
      </c>
      <c r="J11269" s="82" t="str">
        <f>VLOOKUP(I11269,PGStock[],2,FALSE)</f>
        <v>Shwe Man 680ml</v>
      </c>
      <c r="K11269" s="71">
        <f>VLOOKUP(I11269,PGStock[],3,FALSE)</f>
        <v>0.68</v>
      </c>
      <c r="L11269" s="47">
        <v>12</v>
      </c>
      <c r="M11269" s="47">
        <f>VLOOKUP(I11269,PGStock[],6,FALSE)</f>
        <v>100</v>
      </c>
      <c r="N11269" s="47">
        <f>+PGSales!$L11269*PGSales!$M11269</f>
        <v>1200</v>
      </c>
    </row>
    <row r="11270" spans="1:14" hidden="1" x14ac:dyDescent="0.25">
      <c r="A11270" s="77">
        <f t="shared" si="1310"/>
        <v>2025</v>
      </c>
      <c r="B11270" s="77">
        <f t="shared" si="1311"/>
        <v>10</v>
      </c>
      <c r="C11270" s="73">
        <v>45943</v>
      </c>
      <c r="D11270" s="79" t="s">
        <v>70</v>
      </c>
      <c r="E11270" s="80" t="s">
        <v>1242</v>
      </c>
      <c r="F11270" s="81" t="str">
        <f>VLOOKUP(E11270,Customer[],2,FALSE)</f>
        <v>Shwe Khanan</v>
      </c>
      <c r="G11270" s="69" t="str">
        <f>VLOOKUP(E11270,Customer[],3,FALSE)</f>
        <v>Pyay Lan Rd</v>
      </c>
      <c r="H11270" s="69" t="str">
        <f>VLOOKUP(E11270,Customer[],4,FALSE)</f>
        <v>Tayikyi</v>
      </c>
      <c r="I11270" s="48" t="s">
        <v>959</v>
      </c>
      <c r="J11270" s="82" t="str">
        <f>VLOOKUP(I11270,PGStock[],2,FALSE)</f>
        <v>Shwe Man ကော်ဗူး (1 Liter)</v>
      </c>
      <c r="K11270" s="71">
        <f>VLOOKUP(I11270,PGStock[],3,FALSE)</f>
        <v>1</v>
      </c>
      <c r="L11270" s="47">
        <v>2</v>
      </c>
      <c r="M11270" s="47">
        <f>VLOOKUP(I11270,PGStock[],6,FALSE)</f>
        <v>100</v>
      </c>
      <c r="N11270" s="47">
        <f>+PGSales!$L11270*PGSales!$M11270</f>
        <v>200</v>
      </c>
    </row>
    <row r="11271" spans="1:14" hidden="1" x14ac:dyDescent="0.25">
      <c r="A11271" s="77">
        <f t="shared" si="1310"/>
        <v>2025</v>
      </c>
      <c r="B11271" s="77">
        <f t="shared" si="1311"/>
        <v>10</v>
      </c>
      <c r="C11271" s="73">
        <v>45943</v>
      </c>
      <c r="D11271" s="79" t="s">
        <v>275</v>
      </c>
      <c r="E11271" s="80" t="s">
        <v>314</v>
      </c>
      <c r="F11271" s="81" t="str">
        <f>VLOOKUP(E11271,Customer[],2,FALSE)</f>
        <v>Kaung</v>
      </c>
      <c r="G11271" s="69" t="str">
        <f>VLOOKUP(E11271,Customer[],3,FALSE)</f>
        <v>Nuaung Yann Rd</v>
      </c>
      <c r="H11271" s="69" t="str">
        <f>VLOOKUP(E11271,Customer[],4,FALSE)</f>
        <v>S Paukkan N/Oakkala</v>
      </c>
      <c r="I11271" s="48" t="s">
        <v>958</v>
      </c>
      <c r="J11271" s="82" t="str">
        <f>VLOOKUP(I11271,PGStock[],2,FALSE)</f>
        <v>Shwe Man 680ml</v>
      </c>
      <c r="K11271" s="71">
        <f>VLOOKUP(I11271,PGStock[],3,FALSE)</f>
        <v>0.68</v>
      </c>
      <c r="L11271" s="47">
        <v>2</v>
      </c>
      <c r="M11271" s="47">
        <f>VLOOKUP(I11271,PGStock[],6,FALSE)</f>
        <v>100</v>
      </c>
      <c r="N11271" s="47">
        <f>+PGSales!$L11271*PGSales!$M11271</f>
        <v>200</v>
      </c>
    </row>
    <row r="11272" spans="1:14" hidden="1" x14ac:dyDescent="0.25">
      <c r="A11272" s="77">
        <f t="shared" si="1310"/>
        <v>2025</v>
      </c>
      <c r="B11272" s="77">
        <f t="shared" si="1311"/>
        <v>10</v>
      </c>
      <c r="C11272" s="73">
        <v>45943</v>
      </c>
      <c r="D11272" s="79" t="s">
        <v>275</v>
      </c>
      <c r="E11272" s="80" t="s">
        <v>314</v>
      </c>
      <c r="F11272" s="81" t="str">
        <f>VLOOKUP(E11272,Customer[],2,FALSE)</f>
        <v>Kaung</v>
      </c>
      <c r="G11272" s="69" t="str">
        <f>VLOOKUP(E11272,Customer[],3,FALSE)</f>
        <v>Nuaung Yann Rd</v>
      </c>
      <c r="H11272" s="69" t="str">
        <f>VLOOKUP(E11272,Customer[],4,FALSE)</f>
        <v>S Paukkan N/Oakkala</v>
      </c>
      <c r="I11272" s="48" t="s">
        <v>959</v>
      </c>
      <c r="J11272" s="82" t="str">
        <f>VLOOKUP(I11272,PGStock[],2,FALSE)</f>
        <v>Shwe Man ကော်ဗူး (1 Liter)</v>
      </c>
      <c r="K11272" s="71">
        <f>VLOOKUP(I11272,PGStock[],3,FALSE)</f>
        <v>1</v>
      </c>
      <c r="L11272" s="47">
        <v>2</v>
      </c>
      <c r="M11272" s="47">
        <f>VLOOKUP(I11272,PGStock[],6,FALSE)</f>
        <v>100</v>
      </c>
      <c r="N11272" s="47">
        <f>+PGSales!$L11272*PGSales!$M11272</f>
        <v>200</v>
      </c>
    </row>
    <row r="11273" spans="1:14" hidden="1" x14ac:dyDescent="0.25">
      <c r="A11273" s="77">
        <f t="shared" si="1310"/>
        <v>2025</v>
      </c>
      <c r="B11273" s="77">
        <f t="shared" si="1311"/>
        <v>10</v>
      </c>
      <c r="C11273" s="73">
        <v>45943</v>
      </c>
      <c r="D11273" s="79" t="s">
        <v>74</v>
      </c>
      <c r="E11273" s="80" t="s">
        <v>394</v>
      </c>
      <c r="F11273" s="81" t="str">
        <f>VLOOKUP(E11273,Customer[],2,FALSE)</f>
        <v>Khun Myant</v>
      </c>
      <c r="G11273" s="69" t="str">
        <f>VLOOKUP(E11273,Customer[],3,FALSE)</f>
        <v>Nuaung Yann Rd</v>
      </c>
      <c r="H11273" s="69" t="str">
        <f>VLOOKUP(E11273,Customer[],4,FALSE)</f>
        <v>S Paukkan N/Oakkala</v>
      </c>
      <c r="I11273" s="48" t="s">
        <v>959</v>
      </c>
      <c r="J11273" s="82" t="str">
        <f>VLOOKUP(I11273,PGStock[],2,FALSE)</f>
        <v>Shwe Man ကော်ဗူး (1 Liter)</v>
      </c>
      <c r="K11273" s="71">
        <f>VLOOKUP(I11273,PGStock[],3,FALSE)</f>
        <v>1</v>
      </c>
      <c r="L11273" s="47">
        <v>1</v>
      </c>
      <c r="M11273" s="47">
        <f>VLOOKUP(I11273,PGStock[],6,FALSE)</f>
        <v>100</v>
      </c>
      <c r="N11273" s="47">
        <f>+PGSales!$L11273*PGSales!$M11273</f>
        <v>100</v>
      </c>
    </row>
    <row r="11274" spans="1:14" hidden="1" x14ac:dyDescent="0.25">
      <c r="A11274" s="77">
        <f t="shared" si="1310"/>
        <v>2025</v>
      </c>
      <c r="B11274" s="77">
        <f t="shared" si="1311"/>
        <v>10</v>
      </c>
      <c r="C11274" s="73">
        <v>45943</v>
      </c>
      <c r="D11274" s="79" t="s">
        <v>878</v>
      </c>
      <c r="E11274" s="80" t="s">
        <v>331</v>
      </c>
      <c r="F11274" s="81" t="str">
        <f>VLOOKUP(E11274,Customer[],2,FALSE)</f>
        <v>Shwe Dinker</v>
      </c>
      <c r="G11274" s="69" t="str">
        <f>VLOOKUP(E11274,Customer[],3,FALSE)</f>
        <v>Paung Kan Gd</v>
      </c>
      <c r="H11274" s="69" t="str">
        <f>VLOOKUP(E11274,Customer[],4,FALSE)</f>
        <v>S Paukkan N/Oakkala</v>
      </c>
      <c r="I11274" s="48" t="s">
        <v>959</v>
      </c>
      <c r="J11274" s="82" t="str">
        <f>VLOOKUP(I11274,PGStock[],2,FALSE)</f>
        <v>Shwe Man ကော်ဗူး (1 Liter)</v>
      </c>
      <c r="K11274" s="71">
        <f>VLOOKUP(I11274,PGStock[],3,FALSE)</f>
        <v>1</v>
      </c>
      <c r="L11274" s="47">
        <v>3</v>
      </c>
      <c r="M11274" s="47">
        <f>VLOOKUP(I11274,PGStock[],6,FALSE)</f>
        <v>100</v>
      </c>
      <c r="N11274" s="47">
        <f>+PGSales!$L11274*PGSales!$M11274</f>
        <v>300</v>
      </c>
    </row>
    <row r="11275" spans="1:14" hidden="1" x14ac:dyDescent="0.25">
      <c r="A11275" s="77">
        <f t="shared" si="1310"/>
        <v>2025</v>
      </c>
      <c r="B11275" s="77">
        <f t="shared" si="1311"/>
        <v>10</v>
      </c>
      <c r="C11275" s="73">
        <v>45944</v>
      </c>
      <c r="D11275" s="79" t="s">
        <v>60</v>
      </c>
      <c r="E11275" s="80" t="s">
        <v>1238</v>
      </c>
      <c r="F11275" s="81" t="str">
        <f>VLOOKUP(E11275,Customer[],2,FALSE)</f>
        <v>Yarzar Kyaw</v>
      </c>
      <c r="G11275" s="69" t="str">
        <f>VLOOKUP(E11275,Customer[],3,FALSE)</f>
        <v>Khaing Shwe War Rd</v>
      </c>
      <c r="H11275" s="69" t="str">
        <f>VLOOKUP(E11275,Customer[],4,FALSE)</f>
        <v>Tharkaytha</v>
      </c>
      <c r="I11275" s="48" t="s">
        <v>959</v>
      </c>
      <c r="J11275" s="82" t="str">
        <f>VLOOKUP(I11275,PGStock[],2,FALSE)</f>
        <v>Shwe Man ကော်ဗူး (1 Liter)</v>
      </c>
      <c r="K11275" s="71">
        <f>VLOOKUP(I11275,PGStock[],3,FALSE)</f>
        <v>1</v>
      </c>
      <c r="L11275" s="47">
        <v>4</v>
      </c>
      <c r="M11275" s="47">
        <f>VLOOKUP(I11275,PGStock[],6,FALSE)</f>
        <v>100</v>
      </c>
      <c r="N11275" s="47">
        <f>+PGSales!$L11275*PGSales!$M11275</f>
        <v>400</v>
      </c>
    </row>
    <row r="11276" spans="1:14" hidden="1" x14ac:dyDescent="0.25">
      <c r="A11276" s="77">
        <f t="shared" ref="A11276:A11744" si="1312">YEAR(C11276)</f>
        <v>2025</v>
      </c>
      <c r="B11276" s="77">
        <f t="shared" ref="B11276:B11744" si="1313">MONTH(C11276)</f>
        <v>10</v>
      </c>
      <c r="C11276" s="73">
        <v>45944</v>
      </c>
      <c r="D11276" s="79" t="s">
        <v>4</v>
      </c>
      <c r="E11276" s="80" t="s">
        <v>832</v>
      </c>
      <c r="F11276" s="81" t="str">
        <f>VLOOKUP(E11276,Customer[],2,FALSE)</f>
        <v>E&amp;P</v>
      </c>
      <c r="G11276" s="69" t="str">
        <f>VLOOKUP(E11276,Customer[],3,FALSE)</f>
        <v>Thinzin New Rd</v>
      </c>
      <c r="H11276" s="69" t="str">
        <f>VLOOKUP(E11276,Customer[],4,FALSE)</f>
        <v>Tharkaytha</v>
      </c>
      <c r="I11276" s="48" t="s">
        <v>958</v>
      </c>
      <c r="J11276" s="82" t="str">
        <f>VLOOKUP(I11276,PGStock[],2,FALSE)</f>
        <v>Shwe Man 680ml</v>
      </c>
      <c r="K11276" s="71">
        <f>VLOOKUP(I11276,PGStock[],3,FALSE)</f>
        <v>0.68</v>
      </c>
      <c r="L11276" s="47">
        <v>2</v>
      </c>
      <c r="M11276" s="47">
        <f>VLOOKUP(I11276,PGStock[],6,FALSE)</f>
        <v>100</v>
      </c>
      <c r="N11276" s="47">
        <f>+PGSales!$L11276*PGSales!$M11276</f>
        <v>200</v>
      </c>
    </row>
    <row r="11277" spans="1:14" hidden="1" x14ac:dyDescent="0.25">
      <c r="A11277" s="77">
        <f t="shared" si="1312"/>
        <v>2025</v>
      </c>
      <c r="B11277" s="77">
        <f t="shared" si="1313"/>
        <v>10</v>
      </c>
      <c r="C11277" s="73">
        <v>45944</v>
      </c>
      <c r="D11277" s="79" t="s">
        <v>4</v>
      </c>
      <c r="E11277" s="80" t="s">
        <v>832</v>
      </c>
      <c r="F11277" s="81" t="str">
        <f>VLOOKUP(E11277,Customer[],2,FALSE)</f>
        <v>E&amp;P</v>
      </c>
      <c r="G11277" s="69" t="str">
        <f>VLOOKUP(E11277,Customer[],3,FALSE)</f>
        <v>Thinzin New Rd</v>
      </c>
      <c r="H11277" s="69" t="str">
        <f>VLOOKUP(E11277,Customer[],4,FALSE)</f>
        <v>Tharkaytha</v>
      </c>
      <c r="I11277" s="48" t="s">
        <v>959</v>
      </c>
      <c r="J11277" s="82" t="str">
        <f>VLOOKUP(I11277,PGStock[],2,FALSE)</f>
        <v>Shwe Man ကော်ဗူး (1 Liter)</v>
      </c>
      <c r="K11277" s="71">
        <f>VLOOKUP(I11277,PGStock[],3,FALSE)</f>
        <v>1</v>
      </c>
      <c r="L11277" s="47">
        <v>1</v>
      </c>
      <c r="M11277" s="47">
        <f>VLOOKUP(I11277,PGStock[],6,FALSE)</f>
        <v>100</v>
      </c>
      <c r="N11277" s="47">
        <f>+PGSales!$L11277*PGSales!$M11277</f>
        <v>100</v>
      </c>
    </row>
    <row r="11278" spans="1:14" hidden="1" x14ac:dyDescent="0.25">
      <c r="A11278" s="77">
        <f t="shared" si="1312"/>
        <v>2025</v>
      </c>
      <c r="B11278" s="77">
        <f t="shared" si="1313"/>
        <v>10</v>
      </c>
      <c r="C11278" s="73">
        <v>45944</v>
      </c>
      <c r="D11278" s="79" t="s">
        <v>2</v>
      </c>
      <c r="E11278" s="80" t="s">
        <v>838</v>
      </c>
      <c r="F11278" s="81" t="str">
        <f>VLOOKUP(E11278,Customer[],2,FALSE)</f>
        <v>Shwe Taung</v>
      </c>
      <c r="G11278" s="69" t="str">
        <f>VLOOKUP(E11278,Customer[],3,FALSE)</f>
        <v>Manpya Rd</v>
      </c>
      <c r="H11278" s="69" t="str">
        <f>VLOOKUP(E11278,Customer[],4,FALSE)</f>
        <v>Tharkaytha</v>
      </c>
      <c r="I11278" s="48" t="s">
        <v>958</v>
      </c>
      <c r="J11278" s="82" t="str">
        <f>VLOOKUP(I11278,PGStock[],2,FALSE)</f>
        <v>Shwe Man 680ml</v>
      </c>
      <c r="K11278" s="71">
        <f>VLOOKUP(I11278,PGStock[],3,FALSE)</f>
        <v>0.68</v>
      </c>
      <c r="L11278" s="47">
        <v>2</v>
      </c>
      <c r="M11278" s="47">
        <f>VLOOKUP(I11278,PGStock[],6,FALSE)</f>
        <v>100</v>
      </c>
      <c r="N11278" s="47">
        <f>+PGSales!$L11278*PGSales!$M11278</f>
        <v>200</v>
      </c>
    </row>
    <row r="11279" spans="1:14" hidden="1" x14ac:dyDescent="0.25">
      <c r="A11279" s="77">
        <f t="shared" ref="A11279:A11291" si="1314">YEAR(C11279)</f>
        <v>2025</v>
      </c>
      <c r="B11279" s="77">
        <f t="shared" ref="B11279:B11291" si="1315">MONTH(C11279)</f>
        <v>10</v>
      </c>
      <c r="C11279" s="73">
        <v>45944</v>
      </c>
      <c r="D11279" s="79" t="s">
        <v>2</v>
      </c>
      <c r="E11279" s="80" t="s">
        <v>838</v>
      </c>
      <c r="F11279" s="81" t="str">
        <f>VLOOKUP(E11279,Customer[],2,FALSE)</f>
        <v>Shwe Taung</v>
      </c>
      <c r="G11279" s="69" t="str">
        <f>VLOOKUP(E11279,Customer[],3,FALSE)</f>
        <v>Manpya Rd</v>
      </c>
      <c r="H11279" s="69" t="str">
        <f>VLOOKUP(E11279,Customer[],4,FALSE)</f>
        <v>Tharkaytha</v>
      </c>
      <c r="I11279" s="48" t="s">
        <v>959</v>
      </c>
      <c r="J11279" s="82" t="str">
        <f>VLOOKUP(I11279,PGStock[],2,FALSE)</f>
        <v>Shwe Man ကော်ဗူး (1 Liter)</v>
      </c>
      <c r="K11279" s="71">
        <f>VLOOKUP(I11279,PGStock[],3,FALSE)</f>
        <v>1</v>
      </c>
      <c r="L11279" s="47">
        <v>2</v>
      </c>
      <c r="M11279" s="47">
        <f>VLOOKUP(I11279,PGStock[],6,FALSE)</f>
        <v>100</v>
      </c>
      <c r="N11279" s="47">
        <f>+PGSales!$L11279*PGSales!$M11279</f>
        <v>200</v>
      </c>
    </row>
    <row r="11280" spans="1:14" hidden="1" x14ac:dyDescent="0.25">
      <c r="A11280" s="77">
        <f t="shared" si="1314"/>
        <v>2025</v>
      </c>
      <c r="B11280" s="77">
        <f t="shared" si="1315"/>
        <v>10</v>
      </c>
      <c r="C11280" s="73">
        <v>45944</v>
      </c>
      <c r="D11280" s="79" t="s">
        <v>62</v>
      </c>
      <c r="E11280" s="80" t="s">
        <v>873</v>
      </c>
      <c r="F11280" s="81" t="str">
        <f>VLOOKUP(E11280,Customer[],2,FALSE)</f>
        <v xml:space="preserve">Zain </v>
      </c>
      <c r="G11280" s="69" t="str">
        <f>VLOOKUP(E11280,Customer[],3,FALSE)</f>
        <v>Pay 80 Rd</v>
      </c>
      <c r="H11280" s="69" t="str">
        <f>VLOOKUP(E11280,Customer[],4,FALSE)</f>
        <v>Tharkaytha</v>
      </c>
      <c r="I11280" s="48" t="s">
        <v>959</v>
      </c>
      <c r="J11280" s="82" t="str">
        <f>VLOOKUP(I11280,PGStock[],2,FALSE)</f>
        <v>Shwe Man ကော်ဗူး (1 Liter)</v>
      </c>
      <c r="K11280" s="71">
        <f>VLOOKUP(I11280,PGStock[],3,FALSE)</f>
        <v>1</v>
      </c>
      <c r="L11280" s="47">
        <v>1</v>
      </c>
      <c r="M11280" s="47">
        <f>VLOOKUP(I11280,PGStock[],6,FALSE)</f>
        <v>100</v>
      </c>
      <c r="N11280" s="47">
        <f>+PGSales!$L11280*PGSales!$M11280</f>
        <v>100</v>
      </c>
    </row>
    <row r="11281" spans="1:14" hidden="1" x14ac:dyDescent="0.25">
      <c r="A11281" s="77">
        <f t="shared" si="1314"/>
        <v>2025</v>
      </c>
      <c r="B11281" s="77">
        <f t="shared" si="1315"/>
        <v>10</v>
      </c>
      <c r="C11281" s="73">
        <v>45944</v>
      </c>
      <c r="D11281" s="79" t="s">
        <v>109</v>
      </c>
      <c r="E11281" s="80" t="s">
        <v>1239</v>
      </c>
      <c r="F11281" s="81" t="str">
        <f>VLOOKUP(E11281,Customer[],2,FALSE)</f>
        <v>Thaklu</v>
      </c>
      <c r="G11281" s="69" t="str">
        <f>VLOOKUP(E11281,Customer[],3,FALSE)</f>
        <v>Pyay Lan Rd</v>
      </c>
      <c r="H11281" s="69" t="str">
        <f>VLOOKUP(E11281,Customer[],4,FALSE)</f>
        <v>Tayikyi</v>
      </c>
      <c r="I11281" s="48" t="s">
        <v>958</v>
      </c>
      <c r="J11281" s="82" t="str">
        <f>VLOOKUP(I11281,PGStock[],2,FALSE)</f>
        <v>Shwe Man 680ml</v>
      </c>
      <c r="K11281" s="71">
        <f>VLOOKUP(I11281,PGStock[],3,FALSE)</f>
        <v>0.68</v>
      </c>
      <c r="L11281" s="47">
        <v>6</v>
      </c>
      <c r="M11281" s="47">
        <f>VLOOKUP(I11281,PGStock[],6,FALSE)</f>
        <v>100</v>
      </c>
      <c r="N11281" s="47">
        <f>+PGSales!$L11281*PGSales!$M11281</f>
        <v>600</v>
      </c>
    </row>
    <row r="11282" spans="1:14" hidden="1" x14ac:dyDescent="0.25">
      <c r="A11282" s="77">
        <f t="shared" si="1314"/>
        <v>2025</v>
      </c>
      <c r="B11282" s="77">
        <f t="shared" si="1315"/>
        <v>10</v>
      </c>
      <c r="C11282" s="73">
        <v>45944</v>
      </c>
      <c r="D11282" s="79" t="s">
        <v>109</v>
      </c>
      <c r="E11282" s="80" t="s">
        <v>1239</v>
      </c>
      <c r="F11282" s="81" t="str">
        <f>VLOOKUP(E11282,Customer[],2,FALSE)</f>
        <v>Thaklu</v>
      </c>
      <c r="G11282" s="69" t="str">
        <f>VLOOKUP(E11282,Customer[],3,FALSE)</f>
        <v>Pyay Lan Rd</v>
      </c>
      <c r="H11282" s="69" t="str">
        <f>VLOOKUP(E11282,Customer[],4,FALSE)</f>
        <v>Tayikyi</v>
      </c>
      <c r="I11282" s="48" t="s">
        <v>959</v>
      </c>
      <c r="J11282" s="82" t="str">
        <f>VLOOKUP(I11282,PGStock[],2,FALSE)</f>
        <v>Shwe Man ကော်ဗူး (1 Liter)</v>
      </c>
      <c r="K11282" s="71">
        <f>VLOOKUP(I11282,PGStock[],3,FALSE)</f>
        <v>1</v>
      </c>
      <c r="L11282" s="47">
        <v>1</v>
      </c>
      <c r="M11282" s="47">
        <f>VLOOKUP(I11282,PGStock[],6,FALSE)</f>
        <v>100</v>
      </c>
      <c r="N11282" s="47">
        <f>+PGSales!$L11282*PGSales!$M11282</f>
        <v>100</v>
      </c>
    </row>
    <row r="11283" spans="1:14" hidden="1" x14ac:dyDescent="0.25">
      <c r="A11283" s="77">
        <f t="shared" si="1314"/>
        <v>2025</v>
      </c>
      <c r="B11283" s="77">
        <f t="shared" si="1315"/>
        <v>10</v>
      </c>
      <c r="C11283" s="73">
        <v>45944</v>
      </c>
      <c r="D11283" s="79" t="s">
        <v>131</v>
      </c>
      <c r="E11283" s="80" t="s">
        <v>1240</v>
      </c>
      <c r="F11283" s="81" t="str">
        <f>VLOOKUP(E11283,Customer[],2,FALSE)</f>
        <v>Kabar Kyaw</v>
      </c>
      <c r="G11283" s="69" t="str">
        <f>VLOOKUP(E11283,Customer[],3,FALSE)</f>
        <v>Thit Taw Rd</v>
      </c>
      <c r="H11283" s="69" t="str">
        <f>VLOOKUP(E11283,Customer[],4,FALSE)</f>
        <v>Tayikyi</v>
      </c>
      <c r="I11283" s="48" t="s">
        <v>958</v>
      </c>
      <c r="J11283" s="82" t="str">
        <f>VLOOKUP(I11283,PGStock[],2,FALSE)</f>
        <v>Shwe Man 680ml</v>
      </c>
      <c r="K11283" s="71">
        <f>VLOOKUP(I11283,PGStock[],3,FALSE)</f>
        <v>0.68</v>
      </c>
      <c r="L11283" s="47">
        <v>5</v>
      </c>
      <c r="M11283" s="47">
        <f>VLOOKUP(I11283,PGStock[],6,FALSE)</f>
        <v>100</v>
      </c>
      <c r="N11283" s="47">
        <f>+PGSales!$L11283*PGSales!$M11283</f>
        <v>500</v>
      </c>
    </row>
    <row r="11284" spans="1:14" hidden="1" x14ac:dyDescent="0.25">
      <c r="A11284" s="77">
        <f t="shared" si="1314"/>
        <v>2025</v>
      </c>
      <c r="B11284" s="77">
        <f t="shared" si="1315"/>
        <v>10</v>
      </c>
      <c r="C11284" s="73">
        <v>45944</v>
      </c>
      <c r="D11284" s="79" t="s">
        <v>131</v>
      </c>
      <c r="E11284" s="80" t="s">
        <v>1240</v>
      </c>
      <c r="F11284" s="81" t="str">
        <f>VLOOKUP(E11284,Customer[],2,FALSE)</f>
        <v>Kabar Kyaw</v>
      </c>
      <c r="G11284" s="69" t="str">
        <f>VLOOKUP(E11284,Customer[],3,FALSE)</f>
        <v>Thit Taw Rd</v>
      </c>
      <c r="H11284" s="69" t="str">
        <f>VLOOKUP(E11284,Customer[],4,FALSE)</f>
        <v>Tayikyi</v>
      </c>
      <c r="I11284" s="48" t="s">
        <v>959</v>
      </c>
      <c r="J11284" s="82" t="str">
        <f>VLOOKUP(I11284,PGStock[],2,FALSE)</f>
        <v>Shwe Man ကော်ဗူး (1 Liter)</v>
      </c>
      <c r="K11284" s="71">
        <f>VLOOKUP(I11284,PGStock[],3,FALSE)</f>
        <v>1</v>
      </c>
      <c r="L11284" s="47">
        <v>2</v>
      </c>
      <c r="M11284" s="47">
        <f>VLOOKUP(I11284,PGStock[],6,FALSE)</f>
        <v>100</v>
      </c>
      <c r="N11284" s="47">
        <f>+PGSales!$L11284*PGSales!$M11284</f>
        <v>200</v>
      </c>
    </row>
    <row r="11285" spans="1:14" hidden="1" x14ac:dyDescent="0.25">
      <c r="A11285" s="77">
        <f t="shared" si="1314"/>
        <v>2025</v>
      </c>
      <c r="B11285" s="77">
        <f t="shared" si="1315"/>
        <v>10</v>
      </c>
      <c r="C11285" s="73">
        <v>45944</v>
      </c>
      <c r="D11285" s="79" t="s">
        <v>66</v>
      </c>
      <c r="E11285" s="80" t="s">
        <v>1241</v>
      </c>
      <c r="F11285" s="81" t="str">
        <f>VLOOKUP(E11285,Customer[],2,FALSE)</f>
        <v>Happy Life</v>
      </c>
      <c r="G11285" s="69" t="str">
        <f>VLOOKUP(E11285,Customer[],3,FALSE)</f>
        <v>Phoo Gyi Rd</v>
      </c>
      <c r="H11285" s="69" t="str">
        <f>VLOOKUP(E11285,Customer[],4,FALSE)</f>
        <v>Tayikyi</v>
      </c>
      <c r="I11285" s="48" t="s">
        <v>958</v>
      </c>
      <c r="J11285" s="82" t="str">
        <f>VLOOKUP(I11285,PGStock[],2,FALSE)</f>
        <v>Shwe Man 680ml</v>
      </c>
      <c r="K11285" s="71">
        <f>VLOOKUP(I11285,PGStock[],3,FALSE)</f>
        <v>0.68</v>
      </c>
      <c r="L11285" s="47">
        <v>5</v>
      </c>
      <c r="M11285" s="47">
        <f>VLOOKUP(I11285,PGStock[],6,FALSE)</f>
        <v>100</v>
      </c>
      <c r="N11285" s="47">
        <f>+PGSales!$L11285*PGSales!$M11285</f>
        <v>500</v>
      </c>
    </row>
    <row r="11286" spans="1:14" hidden="1" x14ac:dyDescent="0.25">
      <c r="A11286" s="77">
        <f t="shared" si="1314"/>
        <v>2025</v>
      </c>
      <c r="B11286" s="77">
        <f t="shared" si="1315"/>
        <v>10</v>
      </c>
      <c r="C11286" s="73">
        <v>45944</v>
      </c>
      <c r="D11286" s="79" t="s">
        <v>66</v>
      </c>
      <c r="E11286" s="80" t="s">
        <v>1241</v>
      </c>
      <c r="F11286" s="81" t="str">
        <f>VLOOKUP(E11286,Customer[],2,FALSE)</f>
        <v>Happy Life</v>
      </c>
      <c r="G11286" s="69" t="str">
        <f>VLOOKUP(E11286,Customer[],3,FALSE)</f>
        <v>Phoo Gyi Rd</v>
      </c>
      <c r="H11286" s="69" t="str">
        <f>VLOOKUP(E11286,Customer[],4,FALSE)</f>
        <v>Tayikyi</v>
      </c>
      <c r="I11286" s="48" t="s">
        <v>959</v>
      </c>
      <c r="J11286" s="82" t="str">
        <f>VLOOKUP(I11286,PGStock[],2,FALSE)</f>
        <v>Shwe Man ကော်ဗူး (1 Liter)</v>
      </c>
      <c r="K11286" s="71">
        <f>VLOOKUP(I11286,PGStock[],3,FALSE)</f>
        <v>1</v>
      </c>
      <c r="L11286" s="47">
        <v>2</v>
      </c>
      <c r="M11286" s="47">
        <f>VLOOKUP(I11286,PGStock[],6,FALSE)</f>
        <v>100</v>
      </c>
      <c r="N11286" s="47">
        <f>+PGSales!$L11286*PGSales!$M11286</f>
        <v>200</v>
      </c>
    </row>
    <row r="11287" spans="1:14" hidden="1" x14ac:dyDescent="0.25">
      <c r="A11287" s="77">
        <f t="shared" si="1314"/>
        <v>2025</v>
      </c>
      <c r="B11287" s="77">
        <f t="shared" si="1315"/>
        <v>10</v>
      </c>
      <c r="C11287" s="73">
        <v>45944</v>
      </c>
      <c r="D11287" s="79" t="s">
        <v>885</v>
      </c>
      <c r="E11287" s="80" t="s">
        <v>1244</v>
      </c>
      <c r="F11287" s="81" t="str">
        <f>VLOOKUP(E11287,Customer[],2,FALSE)</f>
        <v>Hlwan</v>
      </c>
      <c r="G11287" s="69" t="str">
        <f>VLOOKUP(E11287,Customer[],3,FALSE)</f>
        <v>Pyay Lan Rd</v>
      </c>
      <c r="H11287" s="69" t="str">
        <f>VLOOKUP(E11287,Customer[],4,FALSE)</f>
        <v>Tayikyi</v>
      </c>
      <c r="I11287" s="48" t="s">
        <v>958</v>
      </c>
      <c r="J11287" s="82" t="str">
        <f>VLOOKUP(I11287,PGStock[],2,FALSE)</f>
        <v>Shwe Man 680ml</v>
      </c>
      <c r="K11287" s="71">
        <f>VLOOKUP(I11287,PGStock[],3,FALSE)</f>
        <v>0.68</v>
      </c>
      <c r="L11287" s="47">
        <v>3</v>
      </c>
      <c r="M11287" s="47">
        <f>VLOOKUP(I11287,PGStock[],6,FALSE)</f>
        <v>100</v>
      </c>
      <c r="N11287" s="47">
        <f>+PGSales!$L11287*PGSales!$M11287</f>
        <v>300</v>
      </c>
    </row>
    <row r="11288" spans="1:14" hidden="1" x14ac:dyDescent="0.25">
      <c r="A11288" s="77">
        <f t="shared" si="1314"/>
        <v>2025</v>
      </c>
      <c r="B11288" s="77">
        <f t="shared" si="1315"/>
        <v>10</v>
      </c>
      <c r="C11288" s="73">
        <v>45944</v>
      </c>
      <c r="D11288" s="79" t="s">
        <v>885</v>
      </c>
      <c r="E11288" s="80" t="s">
        <v>1244</v>
      </c>
      <c r="F11288" s="81" t="str">
        <f>VLOOKUP(E11288,Customer[],2,FALSE)</f>
        <v>Hlwan</v>
      </c>
      <c r="G11288" s="69" t="str">
        <f>VLOOKUP(E11288,Customer[],3,FALSE)</f>
        <v>Pyay Lan Rd</v>
      </c>
      <c r="H11288" s="69" t="str">
        <f>VLOOKUP(E11288,Customer[],4,FALSE)</f>
        <v>Tayikyi</v>
      </c>
      <c r="I11288" s="48" t="s">
        <v>959</v>
      </c>
      <c r="J11288" s="82" t="str">
        <f>VLOOKUP(I11288,PGStock[],2,FALSE)</f>
        <v>Shwe Man ကော်ဗူး (1 Liter)</v>
      </c>
      <c r="K11288" s="71">
        <f>VLOOKUP(I11288,PGStock[],3,FALSE)</f>
        <v>1</v>
      </c>
      <c r="L11288" s="47">
        <v>7</v>
      </c>
      <c r="M11288" s="47">
        <f>VLOOKUP(I11288,PGStock[],6,FALSE)</f>
        <v>100</v>
      </c>
      <c r="N11288" s="47">
        <f>+PGSales!$L11288*PGSales!$M11288</f>
        <v>700</v>
      </c>
    </row>
    <row r="11289" spans="1:14" hidden="1" x14ac:dyDescent="0.25">
      <c r="A11289" s="77">
        <f t="shared" si="1314"/>
        <v>2025</v>
      </c>
      <c r="B11289" s="77">
        <f t="shared" si="1315"/>
        <v>10</v>
      </c>
      <c r="C11289" s="73">
        <v>45944</v>
      </c>
      <c r="D11289" s="79" t="s">
        <v>70</v>
      </c>
      <c r="E11289" s="80" t="s">
        <v>1242</v>
      </c>
      <c r="F11289" s="81" t="str">
        <f>VLOOKUP(E11289,Customer[],2,FALSE)</f>
        <v>Shwe Khanan</v>
      </c>
      <c r="G11289" s="69" t="str">
        <f>VLOOKUP(E11289,Customer[],3,FALSE)</f>
        <v>Pyay Lan Rd</v>
      </c>
      <c r="H11289" s="69" t="str">
        <f>VLOOKUP(E11289,Customer[],4,FALSE)</f>
        <v>Tayikyi</v>
      </c>
      <c r="I11289" s="48" t="s">
        <v>958</v>
      </c>
      <c r="J11289" s="82" t="str">
        <f>VLOOKUP(I11289,PGStock[],2,FALSE)</f>
        <v>Shwe Man 680ml</v>
      </c>
      <c r="K11289" s="71">
        <f>VLOOKUP(I11289,PGStock[],3,FALSE)</f>
        <v>0.68</v>
      </c>
      <c r="L11289" s="47">
        <v>18</v>
      </c>
      <c r="M11289" s="47">
        <f>VLOOKUP(I11289,PGStock[],6,FALSE)</f>
        <v>100</v>
      </c>
      <c r="N11289" s="47">
        <f>+PGSales!$L11289*PGSales!$M11289</f>
        <v>1800</v>
      </c>
    </row>
    <row r="11290" spans="1:14" hidden="1" x14ac:dyDescent="0.25">
      <c r="A11290" s="77">
        <f t="shared" si="1314"/>
        <v>2025</v>
      </c>
      <c r="B11290" s="77">
        <f t="shared" si="1315"/>
        <v>10</v>
      </c>
      <c r="C11290" s="73">
        <v>45944</v>
      </c>
      <c r="D11290" s="79" t="s">
        <v>70</v>
      </c>
      <c r="E11290" s="80" t="s">
        <v>1242</v>
      </c>
      <c r="F11290" s="81" t="str">
        <f>VLOOKUP(E11290,Customer[],2,FALSE)</f>
        <v>Shwe Khanan</v>
      </c>
      <c r="G11290" s="69" t="str">
        <f>VLOOKUP(E11290,Customer[],3,FALSE)</f>
        <v>Pyay Lan Rd</v>
      </c>
      <c r="H11290" s="69" t="str">
        <f>VLOOKUP(E11290,Customer[],4,FALSE)</f>
        <v>Tayikyi</v>
      </c>
      <c r="I11290" s="48" t="s">
        <v>959</v>
      </c>
      <c r="J11290" s="82" t="str">
        <f>VLOOKUP(I11290,PGStock[],2,FALSE)</f>
        <v>Shwe Man ကော်ဗူး (1 Liter)</v>
      </c>
      <c r="K11290" s="71">
        <f>VLOOKUP(I11290,PGStock[],3,FALSE)</f>
        <v>1</v>
      </c>
      <c r="L11290" s="47">
        <v>2</v>
      </c>
      <c r="M11290" s="47">
        <f>VLOOKUP(I11290,PGStock[],6,FALSE)</f>
        <v>100</v>
      </c>
      <c r="N11290" s="47">
        <f>+PGSales!$L11290*PGSales!$M11290</f>
        <v>200</v>
      </c>
    </row>
    <row r="11291" spans="1:14" hidden="1" x14ac:dyDescent="0.25">
      <c r="A11291" s="77">
        <f t="shared" si="1314"/>
        <v>2025</v>
      </c>
      <c r="B11291" s="77">
        <f t="shared" si="1315"/>
        <v>10</v>
      </c>
      <c r="C11291" s="73">
        <v>45944</v>
      </c>
      <c r="D11291" s="79" t="s">
        <v>275</v>
      </c>
      <c r="E11291" s="80" t="s">
        <v>314</v>
      </c>
      <c r="F11291" s="81" t="str">
        <f>VLOOKUP(E11291,Customer[],2,FALSE)</f>
        <v>Kaung</v>
      </c>
      <c r="G11291" s="69" t="str">
        <f>VLOOKUP(E11291,Customer[],3,FALSE)</f>
        <v>Nuaung Yann Rd</v>
      </c>
      <c r="H11291" s="69" t="str">
        <f>VLOOKUP(E11291,Customer[],4,FALSE)</f>
        <v>S Paukkan N/Oakkala</v>
      </c>
      <c r="I11291" s="48" t="s">
        <v>958</v>
      </c>
      <c r="J11291" s="82" t="str">
        <f>VLOOKUP(I11291,PGStock[],2,FALSE)</f>
        <v>Shwe Man 680ml</v>
      </c>
      <c r="K11291" s="71">
        <f>VLOOKUP(I11291,PGStock[],3,FALSE)</f>
        <v>0.68</v>
      </c>
      <c r="L11291" s="47">
        <v>2</v>
      </c>
      <c r="M11291" s="47">
        <f>VLOOKUP(I11291,PGStock[],6,FALSE)</f>
        <v>100</v>
      </c>
      <c r="N11291" s="47">
        <f>+PGSales!$L11291*PGSales!$M11291</f>
        <v>200</v>
      </c>
    </row>
    <row r="11292" spans="1:14" hidden="1" x14ac:dyDescent="0.25">
      <c r="A11292" s="77">
        <f t="shared" ref="A11292:A11342" si="1316">YEAR(C11292)</f>
        <v>2025</v>
      </c>
      <c r="B11292" s="77">
        <f t="shared" ref="B11292:B11342" si="1317">MONTH(C11292)</f>
        <v>10</v>
      </c>
      <c r="C11292" s="73">
        <v>45944</v>
      </c>
      <c r="D11292" s="79" t="s">
        <v>275</v>
      </c>
      <c r="E11292" s="80" t="s">
        <v>314</v>
      </c>
      <c r="F11292" s="81" t="str">
        <f>VLOOKUP(E11292,Customer[],2,FALSE)</f>
        <v>Kaung</v>
      </c>
      <c r="G11292" s="69" t="str">
        <f>VLOOKUP(E11292,Customer[],3,FALSE)</f>
        <v>Nuaung Yann Rd</v>
      </c>
      <c r="H11292" s="69" t="str">
        <f>VLOOKUP(E11292,Customer[],4,FALSE)</f>
        <v>S Paukkan N/Oakkala</v>
      </c>
      <c r="I11292" s="48" t="s">
        <v>959</v>
      </c>
      <c r="J11292" s="82" t="str">
        <f>VLOOKUP(I11292,PGStock[],2,FALSE)</f>
        <v>Shwe Man ကော်ဗူး (1 Liter)</v>
      </c>
      <c r="K11292" s="71">
        <f>VLOOKUP(I11292,PGStock[],3,FALSE)</f>
        <v>1</v>
      </c>
      <c r="L11292" s="47">
        <v>3</v>
      </c>
      <c r="M11292" s="47">
        <f>VLOOKUP(I11292,PGStock[],6,FALSE)</f>
        <v>100</v>
      </c>
      <c r="N11292" s="47">
        <f>+PGSales!$L11292*PGSales!$M11292</f>
        <v>300</v>
      </c>
    </row>
    <row r="11293" spans="1:14" hidden="1" x14ac:dyDescent="0.25">
      <c r="A11293" s="77">
        <f t="shared" si="1316"/>
        <v>2025</v>
      </c>
      <c r="B11293" s="77">
        <f t="shared" si="1317"/>
        <v>10</v>
      </c>
      <c r="C11293" s="73">
        <v>45944</v>
      </c>
      <c r="D11293" s="79" t="s">
        <v>68</v>
      </c>
      <c r="E11293" s="80" t="s">
        <v>943</v>
      </c>
      <c r="F11293" s="81" t="str">
        <f>VLOOKUP(E11293,Customer[],2,FALSE)</f>
        <v>Ko Gyi Kyaw</v>
      </c>
      <c r="G11293" s="69" t="str">
        <f>VLOOKUP(E11293,Customer[],3,FALSE)</f>
        <v>Naung Yo Rd</v>
      </c>
      <c r="H11293" s="69" t="str">
        <f>VLOOKUP(E11293,Customer[],4,FALSE)</f>
        <v>S Paukkan N/Oakkala</v>
      </c>
      <c r="I11293" s="48" t="s">
        <v>958</v>
      </c>
      <c r="J11293" s="82" t="str">
        <f>VLOOKUP(I11293,PGStock[],2,FALSE)</f>
        <v>Shwe Man 680ml</v>
      </c>
      <c r="K11293" s="71">
        <f>VLOOKUP(I11293,PGStock[],3,FALSE)</f>
        <v>0.68</v>
      </c>
      <c r="L11293" s="47">
        <v>1</v>
      </c>
      <c r="M11293" s="47">
        <f>VLOOKUP(I11293,PGStock[],6,FALSE)</f>
        <v>100</v>
      </c>
      <c r="N11293" s="47">
        <f>+PGSales!$L11293*PGSales!$M11293</f>
        <v>100</v>
      </c>
    </row>
    <row r="11294" spans="1:14" hidden="1" x14ac:dyDescent="0.25">
      <c r="A11294" s="77">
        <f t="shared" si="1316"/>
        <v>2025</v>
      </c>
      <c r="B11294" s="77">
        <f t="shared" si="1317"/>
        <v>10</v>
      </c>
      <c r="C11294" s="73">
        <v>45944</v>
      </c>
      <c r="D11294" s="79" t="s">
        <v>74</v>
      </c>
      <c r="E11294" s="80" t="s">
        <v>394</v>
      </c>
      <c r="F11294" s="81" t="str">
        <f>VLOOKUP(E11294,Customer[],2,FALSE)</f>
        <v>Khun Myant</v>
      </c>
      <c r="G11294" s="69" t="str">
        <f>VLOOKUP(E11294,Customer[],3,FALSE)</f>
        <v>Nuaung Yann Rd</v>
      </c>
      <c r="H11294" s="69" t="str">
        <f>VLOOKUP(E11294,Customer[],4,FALSE)</f>
        <v>S Paukkan N/Oakkala</v>
      </c>
      <c r="I11294" s="48" t="s">
        <v>958</v>
      </c>
      <c r="J11294" s="82" t="str">
        <f>VLOOKUP(I11294,PGStock[],2,FALSE)</f>
        <v>Shwe Man 680ml</v>
      </c>
      <c r="K11294" s="71">
        <f>VLOOKUP(I11294,PGStock[],3,FALSE)</f>
        <v>0.68</v>
      </c>
      <c r="L11294" s="47">
        <v>1</v>
      </c>
      <c r="M11294" s="47">
        <f>VLOOKUP(I11294,PGStock[],6,FALSE)</f>
        <v>100</v>
      </c>
      <c r="N11294" s="47">
        <f>+PGSales!$L11294*PGSales!$M11294</f>
        <v>100</v>
      </c>
    </row>
    <row r="11295" spans="1:14" hidden="1" x14ac:dyDescent="0.25">
      <c r="A11295" s="77">
        <f t="shared" si="1316"/>
        <v>2025</v>
      </c>
      <c r="B11295" s="77">
        <f t="shared" si="1317"/>
        <v>10</v>
      </c>
      <c r="C11295" s="73">
        <v>45944</v>
      </c>
      <c r="D11295" s="79" t="s">
        <v>878</v>
      </c>
      <c r="E11295" s="80" t="s">
        <v>331</v>
      </c>
      <c r="F11295" s="81" t="str">
        <f>VLOOKUP(E11295,Customer[],2,FALSE)</f>
        <v>Shwe Dinker</v>
      </c>
      <c r="G11295" s="69" t="str">
        <f>VLOOKUP(E11295,Customer[],3,FALSE)</f>
        <v>Paung Kan Gd</v>
      </c>
      <c r="H11295" s="69" t="str">
        <f>VLOOKUP(E11295,Customer[],4,FALSE)</f>
        <v>S Paukkan N/Oakkala</v>
      </c>
      <c r="I11295" s="48" t="s">
        <v>958</v>
      </c>
      <c r="J11295" s="82" t="str">
        <f>VLOOKUP(I11295,PGStock[],2,FALSE)</f>
        <v>Shwe Man 680ml</v>
      </c>
      <c r="K11295" s="71">
        <f>VLOOKUP(I11295,PGStock[],3,FALSE)</f>
        <v>0.68</v>
      </c>
      <c r="L11295" s="47">
        <v>1</v>
      </c>
      <c r="M11295" s="47">
        <f>VLOOKUP(I11295,PGStock[],6,FALSE)</f>
        <v>100</v>
      </c>
      <c r="N11295" s="47">
        <f>+PGSales!$L11295*PGSales!$M11295</f>
        <v>100</v>
      </c>
    </row>
    <row r="11296" spans="1:14" hidden="1" x14ac:dyDescent="0.25">
      <c r="A11296" s="77">
        <f t="shared" si="1316"/>
        <v>2025</v>
      </c>
      <c r="B11296" s="77">
        <f t="shared" si="1317"/>
        <v>10</v>
      </c>
      <c r="C11296" s="73">
        <v>45945</v>
      </c>
      <c r="D11296" s="79" t="s">
        <v>60</v>
      </c>
      <c r="E11296" s="80" t="s">
        <v>1238</v>
      </c>
      <c r="F11296" s="81" t="str">
        <f>VLOOKUP(E11296,Customer[],2,FALSE)</f>
        <v>Yarzar Kyaw</v>
      </c>
      <c r="G11296" s="69" t="str">
        <f>VLOOKUP(E11296,Customer[],3,FALSE)</f>
        <v>Khaing Shwe War Rd</v>
      </c>
      <c r="H11296" s="69" t="str">
        <f>VLOOKUP(E11296,Customer[],4,FALSE)</f>
        <v>Tharkaytha</v>
      </c>
      <c r="I11296" s="48" t="s">
        <v>958</v>
      </c>
      <c r="J11296" s="82" t="str">
        <f>VLOOKUP(I11296,PGStock[],2,FALSE)</f>
        <v>Shwe Man 680ml</v>
      </c>
      <c r="K11296" s="71">
        <f>VLOOKUP(I11296,PGStock[],3,FALSE)</f>
        <v>0.68</v>
      </c>
      <c r="L11296" s="47">
        <v>1</v>
      </c>
      <c r="M11296" s="47">
        <f>VLOOKUP(I11296,PGStock[],6,FALSE)</f>
        <v>100</v>
      </c>
      <c r="N11296" s="47">
        <f>+PGSales!$L11296*PGSales!$M11296</f>
        <v>100</v>
      </c>
    </row>
    <row r="11297" spans="1:14" hidden="1" x14ac:dyDescent="0.25">
      <c r="A11297" s="77">
        <f t="shared" si="1316"/>
        <v>2025</v>
      </c>
      <c r="B11297" s="77">
        <f t="shared" si="1317"/>
        <v>10</v>
      </c>
      <c r="C11297" s="73">
        <v>45945</v>
      </c>
      <c r="D11297" s="79" t="s">
        <v>4</v>
      </c>
      <c r="E11297" s="80" t="s">
        <v>832</v>
      </c>
      <c r="F11297" s="81" t="str">
        <f>VLOOKUP(E11297,Customer[],2,FALSE)</f>
        <v>E&amp;P</v>
      </c>
      <c r="G11297" s="69" t="str">
        <f>VLOOKUP(E11297,Customer[],3,FALSE)</f>
        <v>Thinzin New Rd</v>
      </c>
      <c r="H11297" s="69" t="str">
        <f>VLOOKUP(E11297,Customer[],4,FALSE)</f>
        <v>Tharkaytha</v>
      </c>
      <c r="I11297" s="48" t="s">
        <v>958</v>
      </c>
      <c r="J11297" s="82" t="str">
        <f>VLOOKUP(I11297,PGStock[],2,FALSE)</f>
        <v>Shwe Man 680ml</v>
      </c>
      <c r="K11297" s="71">
        <f>VLOOKUP(I11297,PGStock[],3,FALSE)</f>
        <v>0.68</v>
      </c>
      <c r="L11297" s="47">
        <v>1</v>
      </c>
      <c r="M11297" s="47">
        <f>VLOOKUP(I11297,PGStock[],6,FALSE)</f>
        <v>100</v>
      </c>
      <c r="N11297" s="47">
        <f>+PGSales!$L11297*PGSales!$M11297</f>
        <v>100</v>
      </c>
    </row>
    <row r="11298" spans="1:14" hidden="1" x14ac:dyDescent="0.25">
      <c r="A11298" s="77">
        <f t="shared" si="1316"/>
        <v>2025</v>
      </c>
      <c r="B11298" s="77">
        <f t="shared" si="1317"/>
        <v>10</v>
      </c>
      <c r="C11298" s="73">
        <v>45945</v>
      </c>
      <c r="D11298" s="79" t="s">
        <v>2</v>
      </c>
      <c r="E11298" s="80" t="s">
        <v>838</v>
      </c>
      <c r="F11298" s="81" t="str">
        <f>VLOOKUP(E11298,Customer[],2,FALSE)</f>
        <v>Shwe Taung</v>
      </c>
      <c r="G11298" s="69" t="str">
        <f>VLOOKUP(E11298,Customer[],3,FALSE)</f>
        <v>Manpya Rd</v>
      </c>
      <c r="H11298" s="69" t="str">
        <f>VLOOKUP(E11298,Customer[],4,FALSE)</f>
        <v>Tharkaytha</v>
      </c>
      <c r="I11298" s="48" t="s">
        <v>959</v>
      </c>
      <c r="J11298" s="82" t="str">
        <f>VLOOKUP(I11298,PGStock[],2,FALSE)</f>
        <v>Shwe Man ကော်ဗူး (1 Liter)</v>
      </c>
      <c r="K11298" s="71">
        <f>VLOOKUP(I11298,PGStock[],3,FALSE)</f>
        <v>1</v>
      </c>
      <c r="L11298" s="47">
        <v>2</v>
      </c>
      <c r="M11298" s="47">
        <f>VLOOKUP(I11298,PGStock[],6,FALSE)</f>
        <v>100</v>
      </c>
      <c r="N11298" s="47">
        <f>+PGSales!$L11298*PGSales!$M11298</f>
        <v>200</v>
      </c>
    </row>
    <row r="11299" spans="1:14" hidden="1" x14ac:dyDescent="0.25">
      <c r="A11299" s="77">
        <f t="shared" si="1316"/>
        <v>2025</v>
      </c>
      <c r="B11299" s="77">
        <f t="shared" si="1317"/>
        <v>10</v>
      </c>
      <c r="C11299" s="73">
        <v>45945</v>
      </c>
      <c r="D11299" s="79" t="s">
        <v>62</v>
      </c>
      <c r="E11299" s="80" t="s">
        <v>873</v>
      </c>
      <c r="F11299" s="81" t="str">
        <f>VLOOKUP(E11299,Customer[],2,FALSE)</f>
        <v xml:space="preserve">Zain </v>
      </c>
      <c r="G11299" s="69" t="str">
        <f>VLOOKUP(E11299,Customer[],3,FALSE)</f>
        <v>Pay 80 Rd</v>
      </c>
      <c r="H11299" s="69" t="str">
        <f>VLOOKUP(E11299,Customer[],4,FALSE)</f>
        <v>Tharkaytha</v>
      </c>
      <c r="I11299" s="48" t="s">
        <v>959</v>
      </c>
      <c r="J11299" s="82" t="str">
        <f>VLOOKUP(I11299,PGStock[],2,FALSE)</f>
        <v>Shwe Man ကော်ဗူး (1 Liter)</v>
      </c>
      <c r="K11299" s="71">
        <f>VLOOKUP(I11299,PGStock[],3,FALSE)</f>
        <v>1</v>
      </c>
      <c r="L11299" s="47">
        <v>1</v>
      </c>
      <c r="M11299" s="47">
        <f>VLOOKUP(I11299,PGStock[],6,FALSE)</f>
        <v>100</v>
      </c>
      <c r="N11299" s="47">
        <f>+PGSales!$L11299*PGSales!$M11299</f>
        <v>100</v>
      </c>
    </row>
    <row r="11300" spans="1:14" hidden="1" x14ac:dyDescent="0.25">
      <c r="A11300" s="77">
        <f t="shared" si="1316"/>
        <v>2025</v>
      </c>
      <c r="B11300" s="77">
        <f t="shared" si="1317"/>
        <v>10</v>
      </c>
      <c r="C11300" s="73">
        <v>45945</v>
      </c>
      <c r="D11300" s="79" t="s">
        <v>109</v>
      </c>
      <c r="E11300" s="80" t="s">
        <v>1239</v>
      </c>
      <c r="F11300" s="81" t="str">
        <f>VLOOKUP(E11300,Customer[],2,FALSE)</f>
        <v>Thaklu</v>
      </c>
      <c r="G11300" s="69" t="str">
        <f>VLOOKUP(E11300,Customer[],3,FALSE)</f>
        <v>Pyay Lan Rd</v>
      </c>
      <c r="H11300" s="69" t="str">
        <f>VLOOKUP(E11300,Customer[],4,FALSE)</f>
        <v>Tayikyi</v>
      </c>
      <c r="I11300" s="48" t="s">
        <v>958</v>
      </c>
      <c r="J11300" s="82" t="str">
        <f>VLOOKUP(I11300,PGStock[],2,FALSE)</f>
        <v>Shwe Man 680ml</v>
      </c>
      <c r="K11300" s="71">
        <f>VLOOKUP(I11300,PGStock[],3,FALSE)</f>
        <v>0.68</v>
      </c>
      <c r="L11300" s="47">
        <v>4</v>
      </c>
      <c r="M11300" s="47">
        <f>VLOOKUP(I11300,PGStock[],6,FALSE)</f>
        <v>100</v>
      </c>
      <c r="N11300" s="47">
        <f>+PGSales!$L11300*PGSales!$M11300</f>
        <v>400</v>
      </c>
    </row>
    <row r="11301" spans="1:14" hidden="1" x14ac:dyDescent="0.25">
      <c r="A11301" s="77">
        <f t="shared" si="1316"/>
        <v>2025</v>
      </c>
      <c r="B11301" s="77">
        <f t="shared" si="1317"/>
        <v>10</v>
      </c>
      <c r="C11301" s="73">
        <v>45945</v>
      </c>
      <c r="D11301" s="79" t="s">
        <v>109</v>
      </c>
      <c r="E11301" s="80" t="s">
        <v>1239</v>
      </c>
      <c r="F11301" s="81" t="str">
        <f>VLOOKUP(E11301,Customer[],2,FALSE)</f>
        <v>Thaklu</v>
      </c>
      <c r="G11301" s="69" t="str">
        <f>VLOOKUP(E11301,Customer[],3,FALSE)</f>
        <v>Pyay Lan Rd</v>
      </c>
      <c r="H11301" s="69" t="str">
        <f>VLOOKUP(E11301,Customer[],4,FALSE)</f>
        <v>Tayikyi</v>
      </c>
      <c r="I11301" s="48" t="s">
        <v>959</v>
      </c>
      <c r="J11301" s="82" t="str">
        <f>VLOOKUP(I11301,PGStock[],2,FALSE)</f>
        <v>Shwe Man ကော်ဗူး (1 Liter)</v>
      </c>
      <c r="K11301" s="71">
        <f>VLOOKUP(I11301,PGStock[],3,FALSE)</f>
        <v>1</v>
      </c>
      <c r="L11301" s="47">
        <v>2</v>
      </c>
      <c r="M11301" s="47">
        <f>VLOOKUP(I11301,PGStock[],6,FALSE)</f>
        <v>100</v>
      </c>
      <c r="N11301" s="47">
        <f>+PGSales!$L11301*PGSales!$M11301</f>
        <v>200</v>
      </c>
    </row>
    <row r="11302" spans="1:14" hidden="1" x14ac:dyDescent="0.25">
      <c r="A11302" s="77">
        <f t="shared" si="1316"/>
        <v>2025</v>
      </c>
      <c r="B11302" s="77">
        <f t="shared" si="1317"/>
        <v>10</v>
      </c>
      <c r="C11302" s="73">
        <v>45945</v>
      </c>
      <c r="D11302" s="79" t="s">
        <v>131</v>
      </c>
      <c r="E11302" s="80" t="s">
        <v>1240</v>
      </c>
      <c r="F11302" s="81" t="str">
        <f>VLOOKUP(E11302,Customer[],2,FALSE)</f>
        <v>Kabar Kyaw</v>
      </c>
      <c r="G11302" s="69" t="str">
        <f>VLOOKUP(E11302,Customer[],3,FALSE)</f>
        <v>Thit Taw Rd</v>
      </c>
      <c r="H11302" s="69" t="str">
        <f>VLOOKUP(E11302,Customer[],4,FALSE)</f>
        <v>Tayikyi</v>
      </c>
      <c r="I11302" s="48" t="s">
        <v>958</v>
      </c>
      <c r="J11302" s="82" t="str">
        <f>VLOOKUP(I11302,PGStock[],2,FALSE)</f>
        <v>Shwe Man 680ml</v>
      </c>
      <c r="K11302" s="71">
        <f>VLOOKUP(I11302,PGStock[],3,FALSE)</f>
        <v>0.68</v>
      </c>
      <c r="L11302" s="47">
        <v>2</v>
      </c>
      <c r="M11302" s="47">
        <f>VLOOKUP(I11302,PGStock[],6,FALSE)</f>
        <v>100</v>
      </c>
      <c r="N11302" s="47">
        <f>+PGSales!$L11302*PGSales!$M11302</f>
        <v>200</v>
      </c>
    </row>
    <row r="11303" spans="1:14" hidden="1" x14ac:dyDescent="0.25">
      <c r="A11303" s="77">
        <f t="shared" ref="A11303:A11312" si="1318">YEAR(C11303)</f>
        <v>2025</v>
      </c>
      <c r="B11303" s="77">
        <f t="shared" ref="B11303:B11312" si="1319">MONTH(C11303)</f>
        <v>10</v>
      </c>
      <c r="C11303" s="73">
        <v>45945</v>
      </c>
      <c r="D11303" s="79" t="s">
        <v>66</v>
      </c>
      <c r="E11303" s="80" t="s">
        <v>1241</v>
      </c>
      <c r="F11303" s="81" t="str">
        <f>VLOOKUP(E11303,Customer[],2,FALSE)</f>
        <v>Happy Life</v>
      </c>
      <c r="G11303" s="69" t="str">
        <f>VLOOKUP(E11303,Customer[],3,FALSE)</f>
        <v>Phoo Gyi Rd</v>
      </c>
      <c r="H11303" s="69" t="str">
        <f>VLOOKUP(E11303,Customer[],4,FALSE)</f>
        <v>Tayikyi</v>
      </c>
      <c r="I11303" s="48" t="s">
        <v>958</v>
      </c>
      <c r="J11303" s="82" t="str">
        <f>VLOOKUP(I11303,PGStock[],2,FALSE)</f>
        <v>Shwe Man 680ml</v>
      </c>
      <c r="K11303" s="71">
        <f>VLOOKUP(I11303,PGStock[],3,FALSE)</f>
        <v>0.68</v>
      </c>
      <c r="L11303" s="47">
        <v>3</v>
      </c>
      <c r="M11303" s="47">
        <f>VLOOKUP(I11303,PGStock[],6,FALSE)</f>
        <v>100</v>
      </c>
      <c r="N11303" s="47">
        <f>+PGSales!$L11303*PGSales!$M11303</f>
        <v>300</v>
      </c>
    </row>
    <row r="11304" spans="1:14" hidden="1" x14ac:dyDescent="0.25">
      <c r="A11304" s="77">
        <f t="shared" si="1318"/>
        <v>2025</v>
      </c>
      <c r="B11304" s="77">
        <f t="shared" si="1319"/>
        <v>10</v>
      </c>
      <c r="C11304" s="73">
        <v>45945</v>
      </c>
      <c r="D11304" s="79" t="s">
        <v>66</v>
      </c>
      <c r="E11304" s="80" t="s">
        <v>1241</v>
      </c>
      <c r="F11304" s="81" t="str">
        <f>VLOOKUP(E11304,Customer[],2,FALSE)</f>
        <v>Happy Life</v>
      </c>
      <c r="G11304" s="69" t="str">
        <f>VLOOKUP(E11304,Customer[],3,FALSE)</f>
        <v>Phoo Gyi Rd</v>
      </c>
      <c r="H11304" s="69" t="str">
        <f>VLOOKUP(E11304,Customer[],4,FALSE)</f>
        <v>Tayikyi</v>
      </c>
      <c r="I11304" s="48" t="s">
        <v>959</v>
      </c>
      <c r="J11304" s="82" t="str">
        <f>VLOOKUP(I11304,PGStock[],2,FALSE)</f>
        <v>Shwe Man ကော်ဗူး (1 Liter)</v>
      </c>
      <c r="K11304" s="71">
        <f>VLOOKUP(I11304,PGStock[],3,FALSE)</f>
        <v>1</v>
      </c>
      <c r="L11304" s="47">
        <v>3</v>
      </c>
      <c r="M11304" s="47">
        <f>VLOOKUP(I11304,PGStock[],6,FALSE)</f>
        <v>100</v>
      </c>
      <c r="N11304" s="47">
        <f>+PGSales!$L11304*PGSales!$M11304</f>
        <v>300</v>
      </c>
    </row>
    <row r="11305" spans="1:14" hidden="1" x14ac:dyDescent="0.25">
      <c r="A11305" s="77">
        <f t="shared" si="1318"/>
        <v>2025</v>
      </c>
      <c r="B11305" s="77">
        <f t="shared" si="1319"/>
        <v>10</v>
      </c>
      <c r="C11305" s="73">
        <v>45945</v>
      </c>
      <c r="D11305" s="79" t="s">
        <v>885</v>
      </c>
      <c r="E11305" s="80" t="s">
        <v>1244</v>
      </c>
      <c r="F11305" s="81" t="str">
        <f>VLOOKUP(E11305,Customer[],2,FALSE)</f>
        <v>Hlwan</v>
      </c>
      <c r="G11305" s="69" t="str">
        <f>VLOOKUP(E11305,Customer[],3,FALSE)</f>
        <v>Pyay Lan Rd</v>
      </c>
      <c r="H11305" s="69" t="str">
        <f>VLOOKUP(E11305,Customer[],4,FALSE)</f>
        <v>Tayikyi</v>
      </c>
      <c r="I11305" s="48" t="s">
        <v>959</v>
      </c>
      <c r="J11305" s="82" t="str">
        <f>VLOOKUP(I11305,PGStock[],2,FALSE)</f>
        <v>Shwe Man ကော်ဗူး (1 Liter)</v>
      </c>
      <c r="K11305" s="71">
        <f>VLOOKUP(I11305,PGStock[],3,FALSE)</f>
        <v>1</v>
      </c>
      <c r="L11305" s="47">
        <v>3</v>
      </c>
      <c r="M11305" s="47">
        <f>VLOOKUP(I11305,PGStock[],6,FALSE)</f>
        <v>100</v>
      </c>
      <c r="N11305" s="47">
        <f>+PGSales!$L11305*PGSales!$M11305</f>
        <v>300</v>
      </c>
    </row>
    <row r="11306" spans="1:14" hidden="1" x14ac:dyDescent="0.25">
      <c r="A11306" s="77">
        <f t="shared" si="1318"/>
        <v>2025</v>
      </c>
      <c r="B11306" s="77">
        <f t="shared" si="1319"/>
        <v>10</v>
      </c>
      <c r="C11306" s="73">
        <v>45945</v>
      </c>
      <c r="D11306" s="79" t="s">
        <v>70</v>
      </c>
      <c r="E11306" s="80" t="s">
        <v>1242</v>
      </c>
      <c r="F11306" s="81" t="str">
        <f>VLOOKUP(E11306,Customer[],2,FALSE)</f>
        <v>Shwe Khanan</v>
      </c>
      <c r="G11306" s="69" t="str">
        <f>VLOOKUP(E11306,Customer[],3,FALSE)</f>
        <v>Pyay Lan Rd</v>
      </c>
      <c r="H11306" s="69" t="str">
        <f>VLOOKUP(E11306,Customer[],4,FALSE)</f>
        <v>Tayikyi</v>
      </c>
      <c r="I11306" s="48" t="s">
        <v>958</v>
      </c>
      <c r="J11306" s="82" t="str">
        <f>VLOOKUP(I11306,PGStock[],2,FALSE)</f>
        <v>Shwe Man 680ml</v>
      </c>
      <c r="K11306" s="71">
        <f>VLOOKUP(I11306,PGStock[],3,FALSE)</f>
        <v>0.68</v>
      </c>
      <c r="L11306" s="47">
        <v>14</v>
      </c>
      <c r="M11306" s="47">
        <f>VLOOKUP(I11306,PGStock[],6,FALSE)</f>
        <v>100</v>
      </c>
      <c r="N11306" s="47">
        <f>+PGSales!$L11306*PGSales!$M11306</f>
        <v>1400</v>
      </c>
    </row>
    <row r="11307" spans="1:14" hidden="1" x14ac:dyDescent="0.25">
      <c r="A11307" s="77">
        <f t="shared" si="1318"/>
        <v>2025</v>
      </c>
      <c r="B11307" s="77">
        <f t="shared" si="1319"/>
        <v>10</v>
      </c>
      <c r="C11307" s="73">
        <v>45945</v>
      </c>
      <c r="D11307" s="79" t="s">
        <v>275</v>
      </c>
      <c r="E11307" s="80" t="s">
        <v>314</v>
      </c>
      <c r="F11307" s="81" t="str">
        <f>VLOOKUP(E11307,Customer[],2,FALSE)</f>
        <v>Kaung</v>
      </c>
      <c r="G11307" s="69" t="str">
        <f>VLOOKUP(E11307,Customer[],3,FALSE)</f>
        <v>Nuaung Yann Rd</v>
      </c>
      <c r="H11307" s="69" t="str">
        <f>VLOOKUP(E11307,Customer[],4,FALSE)</f>
        <v>S Paukkan N/Oakkala</v>
      </c>
      <c r="I11307" s="48" t="s">
        <v>958</v>
      </c>
      <c r="J11307" s="82" t="str">
        <f>VLOOKUP(I11307,PGStock[],2,FALSE)</f>
        <v>Shwe Man 680ml</v>
      </c>
      <c r="K11307" s="71">
        <f>VLOOKUP(I11307,PGStock[],3,FALSE)</f>
        <v>0.68</v>
      </c>
      <c r="L11307" s="47">
        <v>1</v>
      </c>
      <c r="M11307" s="47">
        <f>VLOOKUP(I11307,PGStock[],6,FALSE)</f>
        <v>100</v>
      </c>
      <c r="N11307" s="47">
        <f>+PGSales!$L11307*PGSales!$M11307</f>
        <v>100</v>
      </c>
    </row>
    <row r="11308" spans="1:14" hidden="1" x14ac:dyDescent="0.25">
      <c r="A11308" s="77">
        <f t="shared" si="1318"/>
        <v>2025</v>
      </c>
      <c r="B11308" s="77">
        <f t="shared" si="1319"/>
        <v>10</v>
      </c>
      <c r="C11308" s="73">
        <v>45945</v>
      </c>
      <c r="D11308" s="79" t="s">
        <v>275</v>
      </c>
      <c r="E11308" s="80" t="s">
        <v>314</v>
      </c>
      <c r="F11308" s="81" t="str">
        <f>VLOOKUP(E11308,Customer[],2,FALSE)</f>
        <v>Kaung</v>
      </c>
      <c r="G11308" s="69" t="str">
        <f>VLOOKUP(E11308,Customer[],3,FALSE)</f>
        <v>Nuaung Yann Rd</v>
      </c>
      <c r="H11308" s="69" t="str">
        <f>VLOOKUP(E11308,Customer[],4,FALSE)</f>
        <v>S Paukkan N/Oakkala</v>
      </c>
      <c r="I11308" s="48" t="s">
        <v>959</v>
      </c>
      <c r="J11308" s="82" t="str">
        <f>VLOOKUP(I11308,PGStock[],2,FALSE)</f>
        <v>Shwe Man ကော်ဗူး (1 Liter)</v>
      </c>
      <c r="K11308" s="71">
        <f>VLOOKUP(I11308,PGStock[],3,FALSE)</f>
        <v>1</v>
      </c>
      <c r="L11308" s="47">
        <v>2</v>
      </c>
      <c r="M11308" s="47">
        <f>VLOOKUP(I11308,PGStock[],6,FALSE)</f>
        <v>100</v>
      </c>
      <c r="N11308" s="47">
        <f>+PGSales!$L11308*PGSales!$M11308</f>
        <v>200</v>
      </c>
    </row>
    <row r="11309" spans="1:14" hidden="1" x14ac:dyDescent="0.25">
      <c r="A11309" s="77">
        <f t="shared" si="1318"/>
        <v>2025</v>
      </c>
      <c r="B11309" s="77">
        <f t="shared" si="1319"/>
        <v>10</v>
      </c>
      <c r="C11309" s="73">
        <v>45945</v>
      </c>
      <c r="D11309" s="79" t="s">
        <v>68</v>
      </c>
      <c r="E11309" s="80" t="s">
        <v>943</v>
      </c>
      <c r="F11309" s="81" t="str">
        <f>VLOOKUP(E11309,Customer[],2,FALSE)</f>
        <v>Ko Gyi Kyaw</v>
      </c>
      <c r="G11309" s="69" t="str">
        <f>VLOOKUP(E11309,Customer[],3,FALSE)</f>
        <v>Naung Yo Rd</v>
      </c>
      <c r="H11309" s="69" t="str">
        <f>VLOOKUP(E11309,Customer[],4,FALSE)</f>
        <v>S Paukkan N/Oakkala</v>
      </c>
      <c r="I11309" s="48" t="s">
        <v>959</v>
      </c>
      <c r="J11309" s="82" t="str">
        <f>VLOOKUP(I11309,PGStock[],2,FALSE)</f>
        <v>Shwe Man ကော်ဗူး (1 Liter)</v>
      </c>
      <c r="K11309" s="71">
        <f>VLOOKUP(I11309,PGStock[],3,FALSE)</f>
        <v>1</v>
      </c>
      <c r="L11309" s="47">
        <v>1</v>
      </c>
      <c r="M11309" s="47">
        <f>VLOOKUP(I11309,PGStock[],6,FALSE)</f>
        <v>100</v>
      </c>
      <c r="N11309" s="47">
        <f>+PGSales!$L11309*PGSales!$M11309</f>
        <v>100</v>
      </c>
    </row>
    <row r="11310" spans="1:14" hidden="1" x14ac:dyDescent="0.25">
      <c r="A11310" s="77">
        <f t="shared" si="1318"/>
        <v>2025</v>
      </c>
      <c r="B11310" s="77">
        <f t="shared" si="1319"/>
        <v>10</v>
      </c>
      <c r="C11310" s="73">
        <v>45945</v>
      </c>
      <c r="D11310" s="79" t="s">
        <v>74</v>
      </c>
      <c r="E11310" s="80" t="s">
        <v>394</v>
      </c>
      <c r="F11310" s="81" t="str">
        <f>VLOOKUP(E11310,Customer[],2,FALSE)</f>
        <v>Khun Myant</v>
      </c>
      <c r="G11310" s="69" t="str">
        <f>VLOOKUP(E11310,Customer[],3,FALSE)</f>
        <v>Nuaung Yann Rd</v>
      </c>
      <c r="H11310" s="69" t="str">
        <f>VLOOKUP(E11310,Customer[],4,FALSE)</f>
        <v>S Paukkan N/Oakkala</v>
      </c>
      <c r="I11310" s="48" t="s">
        <v>958</v>
      </c>
      <c r="J11310" s="82" t="str">
        <f>VLOOKUP(I11310,PGStock[],2,FALSE)</f>
        <v>Shwe Man 680ml</v>
      </c>
      <c r="K11310" s="71">
        <f>VLOOKUP(I11310,PGStock[],3,FALSE)</f>
        <v>0.68</v>
      </c>
      <c r="L11310" s="47">
        <v>1</v>
      </c>
      <c r="M11310" s="47">
        <f>VLOOKUP(I11310,PGStock[],6,FALSE)</f>
        <v>100</v>
      </c>
      <c r="N11310" s="47">
        <f>+PGSales!$L11310*PGSales!$M11310</f>
        <v>100</v>
      </c>
    </row>
    <row r="11311" spans="1:14" hidden="1" x14ac:dyDescent="0.25">
      <c r="A11311" s="77">
        <f t="shared" si="1318"/>
        <v>2025</v>
      </c>
      <c r="B11311" s="77">
        <f t="shared" si="1319"/>
        <v>10</v>
      </c>
      <c r="C11311" s="73">
        <v>45945</v>
      </c>
      <c r="D11311" s="79" t="s">
        <v>878</v>
      </c>
      <c r="E11311" s="80" t="s">
        <v>331</v>
      </c>
      <c r="F11311" s="81" t="str">
        <f>VLOOKUP(E11311,Customer[],2,FALSE)</f>
        <v>Shwe Dinker</v>
      </c>
      <c r="G11311" s="69" t="str">
        <f>VLOOKUP(E11311,Customer[],3,FALSE)</f>
        <v>Paung Kan Gd</v>
      </c>
      <c r="H11311" s="69" t="str">
        <f>VLOOKUP(E11311,Customer[],4,FALSE)</f>
        <v>S Paukkan N/Oakkala</v>
      </c>
      <c r="I11311" s="48" t="s">
        <v>958</v>
      </c>
      <c r="J11311" s="82" t="str">
        <f>VLOOKUP(I11311,PGStock[],2,FALSE)</f>
        <v>Shwe Man 680ml</v>
      </c>
      <c r="K11311" s="71">
        <f>VLOOKUP(I11311,PGStock[],3,FALSE)</f>
        <v>0.68</v>
      </c>
      <c r="L11311" s="47">
        <v>1</v>
      </c>
      <c r="M11311" s="47">
        <f>VLOOKUP(I11311,PGStock[],6,FALSE)</f>
        <v>100</v>
      </c>
      <c r="N11311" s="47">
        <f>+PGSales!$L11311*PGSales!$M11311</f>
        <v>100</v>
      </c>
    </row>
    <row r="11312" spans="1:14" hidden="1" x14ac:dyDescent="0.25">
      <c r="A11312" s="77">
        <f t="shared" si="1318"/>
        <v>2025</v>
      </c>
      <c r="B11312" s="77">
        <f t="shared" si="1319"/>
        <v>10</v>
      </c>
      <c r="C11312" s="73">
        <v>45946</v>
      </c>
      <c r="D11312" s="79" t="s">
        <v>60</v>
      </c>
      <c r="E11312" s="80" t="s">
        <v>1238</v>
      </c>
      <c r="F11312" s="81" t="str">
        <f>VLOOKUP(E11312,Customer[],2,FALSE)</f>
        <v>Yarzar Kyaw</v>
      </c>
      <c r="G11312" s="69" t="str">
        <f>VLOOKUP(E11312,Customer[],3,FALSE)</f>
        <v>Khaing Shwe War Rd</v>
      </c>
      <c r="H11312" s="69" t="str">
        <f>VLOOKUP(E11312,Customer[],4,FALSE)</f>
        <v>Tharkaytha</v>
      </c>
      <c r="I11312" s="48" t="s">
        <v>959</v>
      </c>
      <c r="J11312" s="82" t="str">
        <f>VLOOKUP(I11312,PGStock[],2,FALSE)</f>
        <v>Shwe Man ကော်ဗူး (1 Liter)</v>
      </c>
      <c r="K11312" s="71">
        <f>VLOOKUP(I11312,PGStock[],3,FALSE)</f>
        <v>1</v>
      </c>
      <c r="L11312" s="47">
        <v>3</v>
      </c>
      <c r="M11312" s="47">
        <f>VLOOKUP(I11312,PGStock[],6,FALSE)</f>
        <v>100</v>
      </c>
      <c r="N11312" s="47">
        <f>+PGSales!$L11312*PGSales!$M11312</f>
        <v>300</v>
      </c>
    </row>
    <row r="11313" spans="1:14" hidden="1" x14ac:dyDescent="0.25">
      <c r="A11313" s="77">
        <f t="shared" si="1316"/>
        <v>2025</v>
      </c>
      <c r="B11313" s="77">
        <f t="shared" si="1317"/>
        <v>10</v>
      </c>
      <c r="C11313" s="73">
        <v>45946</v>
      </c>
      <c r="D11313" s="79" t="s">
        <v>4</v>
      </c>
      <c r="E11313" s="80" t="s">
        <v>832</v>
      </c>
      <c r="F11313" s="81" t="str">
        <f>VLOOKUP(E11313,Customer[],2,FALSE)</f>
        <v>E&amp;P</v>
      </c>
      <c r="G11313" s="69" t="str">
        <f>VLOOKUP(E11313,Customer[],3,FALSE)</f>
        <v>Thinzin New Rd</v>
      </c>
      <c r="H11313" s="69" t="str">
        <f>VLOOKUP(E11313,Customer[],4,FALSE)</f>
        <v>Tharkaytha</v>
      </c>
      <c r="I11313" s="48" t="s">
        <v>958</v>
      </c>
      <c r="J11313" s="82" t="str">
        <f>VLOOKUP(I11313,PGStock[],2,FALSE)</f>
        <v>Shwe Man 680ml</v>
      </c>
      <c r="K11313" s="71">
        <f>VLOOKUP(I11313,PGStock[],3,FALSE)</f>
        <v>0.68</v>
      </c>
      <c r="L11313" s="47">
        <v>1</v>
      </c>
      <c r="M11313" s="47">
        <f>VLOOKUP(I11313,PGStock[],6,FALSE)</f>
        <v>100</v>
      </c>
      <c r="N11313" s="47">
        <f>+PGSales!$L11313*PGSales!$M11313</f>
        <v>100</v>
      </c>
    </row>
    <row r="11314" spans="1:14" hidden="1" x14ac:dyDescent="0.25">
      <c r="A11314" s="77">
        <f t="shared" ref="A11314:A11327" si="1320">YEAR(C11314)</f>
        <v>2025</v>
      </c>
      <c r="B11314" s="77">
        <f t="shared" ref="B11314:B11327" si="1321">MONTH(C11314)</f>
        <v>10</v>
      </c>
      <c r="C11314" s="73">
        <v>45946</v>
      </c>
      <c r="D11314" s="79" t="s">
        <v>1</v>
      </c>
      <c r="E11314" s="80" t="s">
        <v>836</v>
      </c>
      <c r="F11314" s="81" t="str">
        <f>VLOOKUP(E11314,Customer[],2,FALSE)</f>
        <v>Famous</v>
      </c>
      <c r="G11314" s="69" t="str">
        <f>VLOOKUP(E11314,Customer[],3,FALSE)</f>
        <v>Bo Layoung Rd</v>
      </c>
      <c r="H11314" s="69" t="str">
        <f>VLOOKUP(E11314,Customer[],4,FALSE)</f>
        <v>Tharkaytha</v>
      </c>
      <c r="I11314" s="48" t="s">
        <v>959</v>
      </c>
      <c r="J11314" s="82" t="str">
        <f>VLOOKUP(I11314,PGStock[],2,FALSE)</f>
        <v>Shwe Man ကော်ဗူး (1 Liter)</v>
      </c>
      <c r="K11314" s="71">
        <f>VLOOKUP(I11314,PGStock[],3,FALSE)</f>
        <v>1</v>
      </c>
      <c r="L11314" s="47">
        <v>3</v>
      </c>
      <c r="M11314" s="47">
        <f>VLOOKUP(I11314,PGStock[],6,FALSE)</f>
        <v>100</v>
      </c>
      <c r="N11314" s="47">
        <f>+PGSales!$L11314*PGSales!$M11314</f>
        <v>300</v>
      </c>
    </row>
    <row r="11315" spans="1:14" hidden="1" x14ac:dyDescent="0.25">
      <c r="A11315" s="77">
        <f t="shared" si="1320"/>
        <v>2025</v>
      </c>
      <c r="B11315" s="77">
        <f t="shared" si="1321"/>
        <v>10</v>
      </c>
      <c r="C11315" s="73">
        <v>45946</v>
      </c>
      <c r="D11315" s="79" t="s">
        <v>2</v>
      </c>
      <c r="E11315" s="80" t="s">
        <v>838</v>
      </c>
      <c r="F11315" s="81" t="str">
        <f>VLOOKUP(E11315,Customer[],2,FALSE)</f>
        <v>Shwe Taung</v>
      </c>
      <c r="G11315" s="69" t="str">
        <f>VLOOKUP(E11315,Customer[],3,FALSE)</f>
        <v>Manpya Rd</v>
      </c>
      <c r="H11315" s="69" t="str">
        <f>VLOOKUP(E11315,Customer[],4,FALSE)</f>
        <v>Tharkaytha</v>
      </c>
      <c r="I11315" s="48" t="s">
        <v>959</v>
      </c>
      <c r="J11315" s="82" t="str">
        <f>VLOOKUP(I11315,PGStock[],2,FALSE)</f>
        <v>Shwe Man ကော်ဗူး (1 Liter)</v>
      </c>
      <c r="K11315" s="71">
        <f>VLOOKUP(I11315,PGStock[],3,FALSE)</f>
        <v>1</v>
      </c>
      <c r="L11315" s="47">
        <v>1</v>
      </c>
      <c r="M11315" s="47">
        <f>VLOOKUP(I11315,PGStock[],6,FALSE)</f>
        <v>100</v>
      </c>
      <c r="N11315" s="47">
        <f>+PGSales!$L11315*PGSales!$M11315</f>
        <v>100</v>
      </c>
    </row>
    <row r="11316" spans="1:14" hidden="1" x14ac:dyDescent="0.25">
      <c r="A11316" s="77">
        <f t="shared" si="1320"/>
        <v>2025</v>
      </c>
      <c r="B11316" s="77">
        <f t="shared" si="1321"/>
        <v>10</v>
      </c>
      <c r="C11316" s="73">
        <v>45946</v>
      </c>
      <c r="D11316" s="79" t="s">
        <v>62</v>
      </c>
      <c r="E11316" s="80" t="s">
        <v>873</v>
      </c>
      <c r="F11316" s="81" t="str">
        <f>VLOOKUP(E11316,Customer[],2,FALSE)</f>
        <v xml:space="preserve">Zain </v>
      </c>
      <c r="G11316" s="69" t="str">
        <f>VLOOKUP(E11316,Customer[],3,FALSE)</f>
        <v>Pay 80 Rd</v>
      </c>
      <c r="H11316" s="69" t="str">
        <f>VLOOKUP(E11316,Customer[],4,FALSE)</f>
        <v>Tharkaytha</v>
      </c>
      <c r="I11316" s="48" t="s">
        <v>958</v>
      </c>
      <c r="J11316" s="82" t="str">
        <f>VLOOKUP(I11316,PGStock[],2,FALSE)</f>
        <v>Shwe Man 680ml</v>
      </c>
      <c r="K11316" s="71">
        <f>VLOOKUP(I11316,PGStock[],3,FALSE)</f>
        <v>0.68</v>
      </c>
      <c r="L11316" s="47">
        <v>1</v>
      </c>
      <c r="M11316" s="47">
        <f>VLOOKUP(I11316,PGStock[],6,FALSE)</f>
        <v>100</v>
      </c>
      <c r="N11316" s="47">
        <f>+PGSales!$L11316*PGSales!$M11316</f>
        <v>100</v>
      </c>
    </row>
    <row r="11317" spans="1:14" hidden="1" x14ac:dyDescent="0.25">
      <c r="A11317" s="77">
        <f t="shared" si="1320"/>
        <v>2025</v>
      </c>
      <c r="B11317" s="77">
        <f t="shared" si="1321"/>
        <v>10</v>
      </c>
      <c r="C11317" s="73">
        <v>45946</v>
      </c>
      <c r="D11317" s="79" t="s">
        <v>109</v>
      </c>
      <c r="E11317" s="80" t="s">
        <v>1239</v>
      </c>
      <c r="F11317" s="81" t="str">
        <f>VLOOKUP(E11317,Customer[],2,FALSE)</f>
        <v>Thaklu</v>
      </c>
      <c r="G11317" s="69" t="str">
        <f>VLOOKUP(E11317,Customer[],3,FALSE)</f>
        <v>Pyay Lan Rd</v>
      </c>
      <c r="H11317" s="69" t="str">
        <f>VLOOKUP(E11317,Customer[],4,FALSE)</f>
        <v>Tayikyi</v>
      </c>
      <c r="I11317" s="48" t="s">
        <v>958</v>
      </c>
      <c r="J11317" s="82" t="str">
        <f>VLOOKUP(I11317,PGStock[],2,FALSE)</f>
        <v>Shwe Man 680ml</v>
      </c>
      <c r="K11317" s="71">
        <f>VLOOKUP(I11317,PGStock[],3,FALSE)</f>
        <v>0.68</v>
      </c>
      <c r="L11317" s="47">
        <v>1</v>
      </c>
      <c r="M11317" s="47">
        <f>VLOOKUP(I11317,PGStock[],6,FALSE)</f>
        <v>100</v>
      </c>
      <c r="N11317" s="47">
        <f>+PGSales!$L11317*PGSales!$M11317</f>
        <v>100</v>
      </c>
    </row>
    <row r="11318" spans="1:14" hidden="1" x14ac:dyDescent="0.25">
      <c r="A11318" s="77">
        <f t="shared" si="1320"/>
        <v>2025</v>
      </c>
      <c r="B11318" s="77">
        <f t="shared" si="1321"/>
        <v>10</v>
      </c>
      <c r="C11318" s="73">
        <v>45946</v>
      </c>
      <c r="D11318" s="79" t="s">
        <v>109</v>
      </c>
      <c r="E11318" s="80" t="s">
        <v>1239</v>
      </c>
      <c r="F11318" s="81" t="str">
        <f>VLOOKUP(E11318,Customer[],2,FALSE)</f>
        <v>Thaklu</v>
      </c>
      <c r="G11318" s="69" t="str">
        <f>VLOOKUP(E11318,Customer[],3,FALSE)</f>
        <v>Pyay Lan Rd</v>
      </c>
      <c r="H11318" s="69" t="str">
        <f>VLOOKUP(E11318,Customer[],4,FALSE)</f>
        <v>Tayikyi</v>
      </c>
      <c r="I11318" s="48" t="s">
        <v>959</v>
      </c>
      <c r="J11318" s="82" t="str">
        <f>VLOOKUP(I11318,PGStock[],2,FALSE)</f>
        <v>Shwe Man ကော်ဗူး (1 Liter)</v>
      </c>
      <c r="K11318" s="71">
        <f>VLOOKUP(I11318,PGStock[],3,FALSE)</f>
        <v>1</v>
      </c>
      <c r="L11318" s="47">
        <v>2</v>
      </c>
      <c r="M11318" s="47">
        <f>VLOOKUP(I11318,PGStock[],6,FALSE)</f>
        <v>100</v>
      </c>
      <c r="N11318" s="47">
        <f>+PGSales!$L11318*PGSales!$M11318</f>
        <v>200</v>
      </c>
    </row>
    <row r="11319" spans="1:14" hidden="1" x14ac:dyDescent="0.25">
      <c r="A11319" s="77">
        <f t="shared" si="1320"/>
        <v>2025</v>
      </c>
      <c r="B11319" s="77">
        <f t="shared" si="1321"/>
        <v>10</v>
      </c>
      <c r="C11319" s="73">
        <v>45946</v>
      </c>
      <c r="D11319" s="79" t="s">
        <v>131</v>
      </c>
      <c r="E11319" s="80" t="s">
        <v>1240</v>
      </c>
      <c r="F11319" s="81" t="str">
        <f>VLOOKUP(E11319,Customer[],2,FALSE)</f>
        <v>Kabar Kyaw</v>
      </c>
      <c r="G11319" s="69" t="str">
        <f>VLOOKUP(E11319,Customer[],3,FALSE)</f>
        <v>Thit Taw Rd</v>
      </c>
      <c r="H11319" s="69" t="str">
        <f>VLOOKUP(E11319,Customer[],4,FALSE)</f>
        <v>Tayikyi</v>
      </c>
      <c r="I11319" s="48" t="s">
        <v>958</v>
      </c>
      <c r="J11319" s="82" t="str">
        <f>VLOOKUP(I11319,PGStock[],2,FALSE)</f>
        <v>Shwe Man 680ml</v>
      </c>
      <c r="K11319" s="71">
        <f>VLOOKUP(I11319,PGStock[],3,FALSE)</f>
        <v>0.68</v>
      </c>
      <c r="L11319" s="47">
        <v>1</v>
      </c>
      <c r="M11319" s="47">
        <f>VLOOKUP(I11319,PGStock[],6,FALSE)</f>
        <v>100</v>
      </c>
      <c r="N11319" s="47">
        <f>+PGSales!$L11319*PGSales!$M11319</f>
        <v>100</v>
      </c>
    </row>
    <row r="11320" spans="1:14" hidden="1" x14ac:dyDescent="0.25">
      <c r="A11320" s="77">
        <f t="shared" si="1320"/>
        <v>2025</v>
      </c>
      <c r="B11320" s="77">
        <f t="shared" si="1321"/>
        <v>10</v>
      </c>
      <c r="C11320" s="73">
        <v>45946</v>
      </c>
      <c r="D11320" s="79" t="s">
        <v>131</v>
      </c>
      <c r="E11320" s="80" t="s">
        <v>1240</v>
      </c>
      <c r="F11320" s="81" t="str">
        <f>VLOOKUP(E11320,Customer[],2,FALSE)</f>
        <v>Kabar Kyaw</v>
      </c>
      <c r="G11320" s="69" t="str">
        <f>VLOOKUP(E11320,Customer[],3,FALSE)</f>
        <v>Thit Taw Rd</v>
      </c>
      <c r="H11320" s="69" t="str">
        <f>VLOOKUP(E11320,Customer[],4,FALSE)</f>
        <v>Tayikyi</v>
      </c>
      <c r="I11320" s="48" t="s">
        <v>959</v>
      </c>
      <c r="J11320" s="82" t="str">
        <f>VLOOKUP(I11320,PGStock[],2,FALSE)</f>
        <v>Shwe Man ကော်ဗူး (1 Liter)</v>
      </c>
      <c r="K11320" s="71">
        <f>VLOOKUP(I11320,PGStock[],3,FALSE)</f>
        <v>1</v>
      </c>
      <c r="L11320" s="47">
        <v>4</v>
      </c>
      <c r="M11320" s="47">
        <f>VLOOKUP(I11320,PGStock[],6,FALSE)</f>
        <v>100</v>
      </c>
      <c r="N11320" s="47">
        <f>+PGSales!$L11320*PGSales!$M11320</f>
        <v>400</v>
      </c>
    </row>
    <row r="11321" spans="1:14" hidden="1" x14ac:dyDescent="0.25">
      <c r="A11321" s="77">
        <f t="shared" si="1320"/>
        <v>2025</v>
      </c>
      <c r="B11321" s="77">
        <f t="shared" si="1321"/>
        <v>10</v>
      </c>
      <c r="C11321" s="73">
        <v>45946</v>
      </c>
      <c r="D11321" s="79" t="s">
        <v>66</v>
      </c>
      <c r="E11321" s="80" t="s">
        <v>1241</v>
      </c>
      <c r="F11321" s="81" t="str">
        <f>VLOOKUP(E11321,Customer[],2,FALSE)</f>
        <v>Happy Life</v>
      </c>
      <c r="G11321" s="69" t="str">
        <f>VLOOKUP(E11321,Customer[],3,FALSE)</f>
        <v>Phoo Gyi Rd</v>
      </c>
      <c r="H11321" s="69" t="str">
        <f>VLOOKUP(E11321,Customer[],4,FALSE)</f>
        <v>Tayikyi</v>
      </c>
      <c r="I11321" s="48" t="s">
        <v>958</v>
      </c>
      <c r="J11321" s="82" t="str">
        <f>VLOOKUP(I11321,PGStock[],2,FALSE)</f>
        <v>Shwe Man 680ml</v>
      </c>
      <c r="K11321" s="71">
        <f>VLOOKUP(I11321,PGStock[],3,FALSE)</f>
        <v>0.68</v>
      </c>
      <c r="L11321" s="47">
        <v>5</v>
      </c>
      <c r="M11321" s="47">
        <f>VLOOKUP(I11321,PGStock[],6,FALSE)</f>
        <v>100</v>
      </c>
      <c r="N11321" s="47">
        <f>+PGSales!$L11321*PGSales!$M11321</f>
        <v>500</v>
      </c>
    </row>
    <row r="11322" spans="1:14" hidden="1" x14ac:dyDescent="0.25">
      <c r="A11322" s="77">
        <f t="shared" si="1320"/>
        <v>2025</v>
      </c>
      <c r="B11322" s="77">
        <f t="shared" si="1321"/>
        <v>10</v>
      </c>
      <c r="C11322" s="73">
        <v>45946</v>
      </c>
      <c r="D11322" s="79" t="s">
        <v>66</v>
      </c>
      <c r="E11322" s="80" t="s">
        <v>1241</v>
      </c>
      <c r="F11322" s="81" t="str">
        <f>VLOOKUP(E11322,Customer[],2,FALSE)</f>
        <v>Happy Life</v>
      </c>
      <c r="G11322" s="69" t="str">
        <f>VLOOKUP(E11322,Customer[],3,FALSE)</f>
        <v>Phoo Gyi Rd</v>
      </c>
      <c r="H11322" s="69" t="str">
        <f>VLOOKUP(E11322,Customer[],4,FALSE)</f>
        <v>Tayikyi</v>
      </c>
      <c r="I11322" s="48" t="s">
        <v>959</v>
      </c>
      <c r="J11322" s="82" t="str">
        <f>VLOOKUP(I11322,PGStock[],2,FALSE)</f>
        <v>Shwe Man ကော်ဗူး (1 Liter)</v>
      </c>
      <c r="K11322" s="71">
        <f>VLOOKUP(I11322,PGStock[],3,FALSE)</f>
        <v>1</v>
      </c>
      <c r="L11322" s="47">
        <v>1</v>
      </c>
      <c r="M11322" s="47">
        <f>VLOOKUP(I11322,PGStock[],6,FALSE)</f>
        <v>100</v>
      </c>
      <c r="N11322" s="47">
        <f>+PGSales!$L11322*PGSales!$M11322</f>
        <v>100</v>
      </c>
    </row>
    <row r="11323" spans="1:14" hidden="1" x14ac:dyDescent="0.25">
      <c r="A11323" s="77">
        <f t="shared" si="1320"/>
        <v>2025</v>
      </c>
      <c r="B11323" s="77">
        <f t="shared" si="1321"/>
        <v>10</v>
      </c>
      <c r="C11323" s="73">
        <v>45946</v>
      </c>
      <c r="D11323" s="79" t="s">
        <v>885</v>
      </c>
      <c r="E11323" s="80" t="s">
        <v>1244</v>
      </c>
      <c r="F11323" s="81" t="str">
        <f>VLOOKUP(E11323,Customer[],2,FALSE)</f>
        <v>Hlwan</v>
      </c>
      <c r="G11323" s="69" t="str">
        <f>VLOOKUP(E11323,Customer[],3,FALSE)</f>
        <v>Pyay Lan Rd</v>
      </c>
      <c r="H11323" s="69" t="str">
        <f>VLOOKUP(E11323,Customer[],4,FALSE)</f>
        <v>Tayikyi</v>
      </c>
      <c r="I11323" s="48" t="s">
        <v>959</v>
      </c>
      <c r="J11323" s="82" t="str">
        <f>VLOOKUP(I11323,PGStock[],2,FALSE)</f>
        <v>Shwe Man ကော်ဗူး (1 Liter)</v>
      </c>
      <c r="K11323" s="71">
        <f>VLOOKUP(I11323,PGStock[],3,FALSE)</f>
        <v>1</v>
      </c>
      <c r="L11323" s="47">
        <v>2</v>
      </c>
      <c r="M11323" s="47">
        <f>VLOOKUP(I11323,PGStock[],6,FALSE)</f>
        <v>100</v>
      </c>
      <c r="N11323" s="47">
        <f>+PGSales!$L11323*PGSales!$M11323</f>
        <v>200</v>
      </c>
    </row>
    <row r="11324" spans="1:14" hidden="1" x14ac:dyDescent="0.25">
      <c r="A11324" s="77">
        <f t="shared" si="1320"/>
        <v>2025</v>
      </c>
      <c r="B11324" s="77">
        <f t="shared" si="1321"/>
        <v>10</v>
      </c>
      <c r="C11324" s="73">
        <v>45946</v>
      </c>
      <c r="D11324" s="79" t="s">
        <v>70</v>
      </c>
      <c r="E11324" s="80" t="s">
        <v>1242</v>
      </c>
      <c r="F11324" s="81" t="str">
        <f>VLOOKUP(E11324,Customer[],2,FALSE)</f>
        <v>Shwe Khanan</v>
      </c>
      <c r="G11324" s="69" t="str">
        <f>VLOOKUP(E11324,Customer[],3,FALSE)</f>
        <v>Pyay Lan Rd</v>
      </c>
      <c r="H11324" s="69" t="str">
        <f>VLOOKUP(E11324,Customer[],4,FALSE)</f>
        <v>Tayikyi</v>
      </c>
      <c r="I11324" s="48" t="s">
        <v>958</v>
      </c>
      <c r="J11324" s="82" t="str">
        <f>VLOOKUP(I11324,PGStock[],2,FALSE)</f>
        <v>Shwe Man 680ml</v>
      </c>
      <c r="K11324" s="71">
        <f>VLOOKUP(I11324,PGStock[],3,FALSE)</f>
        <v>0.68</v>
      </c>
      <c r="L11324" s="47">
        <v>17</v>
      </c>
      <c r="M11324" s="47">
        <f>VLOOKUP(I11324,PGStock[],6,FALSE)</f>
        <v>100</v>
      </c>
      <c r="N11324" s="47">
        <f>+PGSales!$L11324*PGSales!$M11324</f>
        <v>1700</v>
      </c>
    </row>
    <row r="11325" spans="1:14" hidden="1" x14ac:dyDescent="0.25">
      <c r="A11325" s="77">
        <f t="shared" si="1320"/>
        <v>2025</v>
      </c>
      <c r="B11325" s="77">
        <f t="shared" si="1321"/>
        <v>10</v>
      </c>
      <c r="C11325" s="73">
        <v>45946</v>
      </c>
      <c r="D11325" s="79" t="s">
        <v>275</v>
      </c>
      <c r="E11325" s="80" t="s">
        <v>314</v>
      </c>
      <c r="F11325" s="81" t="str">
        <f>VLOOKUP(E11325,Customer[],2,FALSE)</f>
        <v>Kaung</v>
      </c>
      <c r="G11325" s="69" t="str">
        <f>VLOOKUP(E11325,Customer[],3,FALSE)</f>
        <v>Nuaung Yann Rd</v>
      </c>
      <c r="H11325" s="69" t="str">
        <f>VLOOKUP(E11325,Customer[],4,FALSE)</f>
        <v>S Paukkan N/Oakkala</v>
      </c>
      <c r="I11325" s="48" t="s">
        <v>958</v>
      </c>
      <c r="J11325" s="82" t="str">
        <f>VLOOKUP(I11325,PGStock[],2,FALSE)</f>
        <v>Shwe Man 680ml</v>
      </c>
      <c r="K11325" s="71">
        <f>VLOOKUP(I11325,PGStock[],3,FALSE)</f>
        <v>0.68</v>
      </c>
      <c r="L11325" s="47">
        <v>2</v>
      </c>
      <c r="M11325" s="47">
        <f>VLOOKUP(I11325,PGStock[],6,FALSE)</f>
        <v>100</v>
      </c>
      <c r="N11325" s="47">
        <f>+PGSales!$L11325*PGSales!$M11325</f>
        <v>200</v>
      </c>
    </row>
    <row r="11326" spans="1:14" hidden="1" x14ac:dyDescent="0.25">
      <c r="A11326" s="77">
        <f t="shared" si="1320"/>
        <v>2025</v>
      </c>
      <c r="B11326" s="77">
        <f t="shared" si="1321"/>
        <v>10</v>
      </c>
      <c r="C11326" s="73">
        <v>45946</v>
      </c>
      <c r="D11326" s="79" t="s">
        <v>275</v>
      </c>
      <c r="E11326" s="80" t="s">
        <v>314</v>
      </c>
      <c r="F11326" s="81" t="str">
        <f>VLOOKUP(E11326,Customer[],2,FALSE)</f>
        <v>Kaung</v>
      </c>
      <c r="G11326" s="69" t="str">
        <f>VLOOKUP(E11326,Customer[],3,FALSE)</f>
        <v>Nuaung Yann Rd</v>
      </c>
      <c r="H11326" s="69" t="str">
        <f>VLOOKUP(E11326,Customer[],4,FALSE)</f>
        <v>S Paukkan N/Oakkala</v>
      </c>
      <c r="I11326" s="48" t="s">
        <v>959</v>
      </c>
      <c r="J11326" s="82" t="str">
        <f>VLOOKUP(I11326,PGStock[],2,FALSE)</f>
        <v>Shwe Man ကော်ဗူး (1 Liter)</v>
      </c>
      <c r="K11326" s="71">
        <f>VLOOKUP(I11326,PGStock[],3,FALSE)</f>
        <v>1</v>
      </c>
      <c r="L11326" s="47">
        <v>3</v>
      </c>
      <c r="M11326" s="47">
        <f>VLOOKUP(I11326,PGStock[],6,FALSE)</f>
        <v>100</v>
      </c>
      <c r="N11326" s="47">
        <f>+PGSales!$L11326*PGSales!$M11326</f>
        <v>300</v>
      </c>
    </row>
    <row r="11327" spans="1:14" hidden="1" x14ac:dyDescent="0.25">
      <c r="A11327" s="77">
        <f t="shared" si="1320"/>
        <v>2025</v>
      </c>
      <c r="B11327" s="77">
        <f t="shared" si="1321"/>
        <v>10</v>
      </c>
      <c r="C11327" s="73">
        <v>45946</v>
      </c>
      <c r="D11327" s="79" t="s">
        <v>74</v>
      </c>
      <c r="E11327" s="80" t="s">
        <v>1248</v>
      </c>
      <c r="F11327" s="81" t="str">
        <f>VLOOKUP(E11327,Customer[],2,FALSE)</f>
        <v>SiSein</v>
      </c>
      <c r="G11327" s="69" t="str">
        <f>VLOOKUP(E11327,Customer[],3,FALSE)</f>
        <v>Bagan Rd</v>
      </c>
      <c r="H11327" s="69" t="str">
        <f>VLOOKUP(E11327,Customer[],4,FALSE)</f>
        <v>S Paukkan N/Oakkala</v>
      </c>
      <c r="I11327" s="48" t="s">
        <v>958</v>
      </c>
      <c r="J11327" s="82" t="str">
        <f>VLOOKUP(I11327,PGStock[],2,FALSE)</f>
        <v>Shwe Man 680ml</v>
      </c>
      <c r="K11327" s="71">
        <f>VLOOKUP(I11327,PGStock[],3,FALSE)</f>
        <v>0.68</v>
      </c>
      <c r="L11327" s="47">
        <v>1</v>
      </c>
      <c r="M11327" s="47">
        <f>VLOOKUP(I11327,PGStock[],6,FALSE)</f>
        <v>100</v>
      </c>
      <c r="N11327" s="47">
        <f>+PGSales!$L11327*PGSales!$M11327</f>
        <v>100</v>
      </c>
    </row>
    <row r="11328" spans="1:14" hidden="1" x14ac:dyDescent="0.25">
      <c r="A11328" s="77">
        <f t="shared" ref="A11328:A11341" si="1322">YEAR(C11328)</f>
        <v>2025</v>
      </c>
      <c r="B11328" s="77">
        <f t="shared" ref="B11328:B11341" si="1323">MONTH(C11328)</f>
        <v>10</v>
      </c>
      <c r="C11328" s="73">
        <v>45946</v>
      </c>
      <c r="D11328" s="79" t="s">
        <v>74</v>
      </c>
      <c r="E11328" s="80" t="s">
        <v>1248</v>
      </c>
      <c r="F11328" s="81" t="str">
        <f>VLOOKUP(E11328,Customer[],2,FALSE)</f>
        <v>SiSein</v>
      </c>
      <c r="G11328" s="69" t="str">
        <f>VLOOKUP(E11328,Customer[],3,FALSE)</f>
        <v>Bagan Rd</v>
      </c>
      <c r="H11328" s="69" t="str">
        <f>VLOOKUP(E11328,Customer[],4,FALSE)</f>
        <v>S Paukkan N/Oakkala</v>
      </c>
      <c r="I11328" s="48" t="s">
        <v>959</v>
      </c>
      <c r="J11328" s="82" t="str">
        <f>VLOOKUP(I11328,PGStock[],2,FALSE)</f>
        <v>Shwe Man ကော်ဗူး (1 Liter)</v>
      </c>
      <c r="K11328" s="71">
        <f>VLOOKUP(I11328,PGStock[],3,FALSE)</f>
        <v>1</v>
      </c>
      <c r="L11328" s="47">
        <v>1</v>
      </c>
      <c r="M11328" s="47">
        <f>VLOOKUP(I11328,PGStock[],6,FALSE)</f>
        <v>100</v>
      </c>
      <c r="N11328" s="47">
        <f>+PGSales!$L11328*PGSales!$M11328</f>
        <v>100</v>
      </c>
    </row>
    <row r="11329" spans="1:14" hidden="1" x14ac:dyDescent="0.25">
      <c r="A11329" s="77">
        <f t="shared" si="1322"/>
        <v>2025</v>
      </c>
      <c r="B11329" s="77">
        <f t="shared" si="1323"/>
        <v>10</v>
      </c>
      <c r="C11329" s="73">
        <v>45946</v>
      </c>
      <c r="D11329" s="79" t="s">
        <v>878</v>
      </c>
      <c r="E11329" s="80" t="s">
        <v>331</v>
      </c>
      <c r="F11329" s="81" t="str">
        <f>VLOOKUP(E11329,Customer[],2,FALSE)</f>
        <v>Shwe Dinker</v>
      </c>
      <c r="G11329" s="69" t="str">
        <f>VLOOKUP(E11329,Customer[],3,FALSE)</f>
        <v>Paung Kan Gd</v>
      </c>
      <c r="H11329" s="69" t="str">
        <f>VLOOKUP(E11329,Customer[],4,FALSE)</f>
        <v>S Paukkan N/Oakkala</v>
      </c>
      <c r="I11329" s="48" t="s">
        <v>959</v>
      </c>
      <c r="J11329" s="82" t="str">
        <f>VLOOKUP(I11329,PGStock[],2,FALSE)</f>
        <v>Shwe Man ကော်ဗူး (1 Liter)</v>
      </c>
      <c r="K11329" s="71">
        <f>VLOOKUP(I11329,PGStock[],3,FALSE)</f>
        <v>1</v>
      </c>
      <c r="L11329" s="47">
        <v>1</v>
      </c>
      <c r="M11329" s="47">
        <f>VLOOKUP(I11329,PGStock[],6,FALSE)</f>
        <v>100</v>
      </c>
      <c r="N11329" s="47">
        <f>+PGSales!$L11329*PGSales!$M11329</f>
        <v>100</v>
      </c>
    </row>
    <row r="11330" spans="1:14" hidden="1" x14ac:dyDescent="0.25">
      <c r="A11330" s="77">
        <f t="shared" si="1322"/>
        <v>2025</v>
      </c>
      <c r="B11330" s="77">
        <f t="shared" si="1323"/>
        <v>10</v>
      </c>
      <c r="C11330" s="73">
        <v>45947</v>
      </c>
      <c r="D11330" s="79" t="s">
        <v>60</v>
      </c>
      <c r="E11330" s="80" t="s">
        <v>1238</v>
      </c>
      <c r="F11330" s="81" t="str">
        <f>VLOOKUP(E11330,Customer[],2,FALSE)</f>
        <v>Yarzar Kyaw</v>
      </c>
      <c r="G11330" s="69" t="str">
        <f>VLOOKUP(E11330,Customer[],3,FALSE)</f>
        <v>Khaing Shwe War Rd</v>
      </c>
      <c r="H11330" s="69" t="str">
        <f>VLOOKUP(E11330,Customer[],4,FALSE)</f>
        <v>Tharkaytha</v>
      </c>
      <c r="I11330" s="48" t="s">
        <v>958</v>
      </c>
      <c r="J11330" s="82" t="str">
        <f>VLOOKUP(I11330,PGStock[],2,FALSE)</f>
        <v>Shwe Man 680ml</v>
      </c>
      <c r="K11330" s="71">
        <f>VLOOKUP(I11330,PGStock[],3,FALSE)</f>
        <v>0.68</v>
      </c>
      <c r="L11330" s="47">
        <v>1</v>
      </c>
      <c r="M11330" s="47">
        <f>VLOOKUP(I11330,PGStock[],6,FALSE)</f>
        <v>100</v>
      </c>
      <c r="N11330" s="47">
        <f>+PGSales!$L11330*PGSales!$M11330</f>
        <v>100</v>
      </c>
    </row>
    <row r="11331" spans="1:14" hidden="1" x14ac:dyDescent="0.25">
      <c r="A11331" s="77">
        <f t="shared" si="1322"/>
        <v>2025</v>
      </c>
      <c r="B11331" s="77">
        <f t="shared" si="1323"/>
        <v>10</v>
      </c>
      <c r="C11331" s="73">
        <v>45947</v>
      </c>
      <c r="D11331" s="79" t="s">
        <v>60</v>
      </c>
      <c r="E11331" s="80" t="s">
        <v>1238</v>
      </c>
      <c r="F11331" s="81" t="str">
        <f>VLOOKUP(E11331,Customer[],2,FALSE)</f>
        <v>Yarzar Kyaw</v>
      </c>
      <c r="G11331" s="69" t="str">
        <f>VLOOKUP(E11331,Customer[],3,FALSE)</f>
        <v>Khaing Shwe War Rd</v>
      </c>
      <c r="H11331" s="69" t="str">
        <f>VLOOKUP(E11331,Customer[],4,FALSE)</f>
        <v>Tharkaytha</v>
      </c>
      <c r="I11331" s="48" t="s">
        <v>959</v>
      </c>
      <c r="J11331" s="82" t="str">
        <f>VLOOKUP(I11331,PGStock[],2,FALSE)</f>
        <v>Shwe Man ကော်ဗူး (1 Liter)</v>
      </c>
      <c r="K11331" s="71">
        <f>VLOOKUP(I11331,PGStock[],3,FALSE)</f>
        <v>1</v>
      </c>
      <c r="L11331" s="47">
        <v>1</v>
      </c>
      <c r="M11331" s="47">
        <f>VLOOKUP(I11331,PGStock[],6,FALSE)</f>
        <v>100</v>
      </c>
      <c r="N11331" s="47">
        <f>+PGSales!$L11331*PGSales!$M11331</f>
        <v>100</v>
      </c>
    </row>
    <row r="11332" spans="1:14" hidden="1" x14ac:dyDescent="0.25">
      <c r="A11332" s="77">
        <f t="shared" si="1322"/>
        <v>2025</v>
      </c>
      <c r="B11332" s="77">
        <f t="shared" si="1323"/>
        <v>10</v>
      </c>
      <c r="C11332" s="73">
        <v>45947</v>
      </c>
      <c r="D11332" s="79" t="s">
        <v>4</v>
      </c>
      <c r="E11332" s="80" t="s">
        <v>832</v>
      </c>
      <c r="F11332" s="81" t="str">
        <f>VLOOKUP(E11332,Customer[],2,FALSE)</f>
        <v>E&amp;P</v>
      </c>
      <c r="G11332" s="69" t="str">
        <f>VLOOKUP(E11332,Customer[],3,FALSE)</f>
        <v>Thinzin New Rd</v>
      </c>
      <c r="H11332" s="69" t="str">
        <f>VLOOKUP(E11332,Customer[],4,FALSE)</f>
        <v>Tharkaytha</v>
      </c>
      <c r="I11332" s="48" t="s">
        <v>959</v>
      </c>
      <c r="J11332" s="82" t="str">
        <f>VLOOKUP(I11332,PGStock[],2,FALSE)</f>
        <v>Shwe Man ကော်ဗူး (1 Liter)</v>
      </c>
      <c r="K11332" s="71">
        <f>VLOOKUP(I11332,PGStock[],3,FALSE)</f>
        <v>1</v>
      </c>
      <c r="L11332" s="47">
        <v>1</v>
      </c>
      <c r="M11332" s="47">
        <f>VLOOKUP(I11332,PGStock[],6,FALSE)</f>
        <v>100</v>
      </c>
      <c r="N11332" s="47">
        <f>+PGSales!$L11332*PGSales!$M11332</f>
        <v>100</v>
      </c>
    </row>
    <row r="11333" spans="1:14" hidden="1" x14ac:dyDescent="0.25">
      <c r="A11333" s="77">
        <f t="shared" si="1322"/>
        <v>2025</v>
      </c>
      <c r="B11333" s="77">
        <f t="shared" si="1323"/>
        <v>10</v>
      </c>
      <c r="C11333" s="73">
        <v>45947</v>
      </c>
      <c r="D11333" s="79" t="s">
        <v>1</v>
      </c>
      <c r="E11333" s="80" t="s">
        <v>836</v>
      </c>
      <c r="F11333" s="81" t="str">
        <f>VLOOKUP(E11333,Customer[],2,FALSE)</f>
        <v>Famous</v>
      </c>
      <c r="G11333" s="69" t="str">
        <f>VLOOKUP(E11333,Customer[],3,FALSE)</f>
        <v>Bo Layoung Rd</v>
      </c>
      <c r="H11333" s="69" t="str">
        <f>VLOOKUP(E11333,Customer[],4,FALSE)</f>
        <v>Tharkaytha</v>
      </c>
      <c r="I11333" s="48" t="s">
        <v>958</v>
      </c>
      <c r="J11333" s="82" t="str">
        <f>VLOOKUP(I11333,PGStock[],2,FALSE)</f>
        <v>Shwe Man 680ml</v>
      </c>
      <c r="K11333" s="71">
        <f>VLOOKUP(I11333,PGStock[],3,FALSE)</f>
        <v>0.68</v>
      </c>
      <c r="L11333" s="47">
        <v>1</v>
      </c>
      <c r="M11333" s="47">
        <f>VLOOKUP(I11333,PGStock[],6,FALSE)</f>
        <v>100</v>
      </c>
      <c r="N11333" s="47">
        <f>+PGSales!$L11333*PGSales!$M11333</f>
        <v>100</v>
      </c>
    </row>
    <row r="11334" spans="1:14" hidden="1" x14ac:dyDescent="0.25">
      <c r="A11334" s="77">
        <f t="shared" si="1322"/>
        <v>2025</v>
      </c>
      <c r="B11334" s="77">
        <f t="shared" si="1323"/>
        <v>10</v>
      </c>
      <c r="C11334" s="73">
        <v>45947</v>
      </c>
      <c r="D11334" s="79" t="s">
        <v>1</v>
      </c>
      <c r="E11334" s="80" t="s">
        <v>836</v>
      </c>
      <c r="F11334" s="81" t="str">
        <f>VLOOKUP(E11334,Customer[],2,FALSE)</f>
        <v>Famous</v>
      </c>
      <c r="G11334" s="69" t="str">
        <f>VLOOKUP(E11334,Customer[],3,FALSE)</f>
        <v>Bo Layoung Rd</v>
      </c>
      <c r="H11334" s="69" t="str">
        <f>VLOOKUP(E11334,Customer[],4,FALSE)</f>
        <v>Tharkaytha</v>
      </c>
      <c r="I11334" s="48" t="s">
        <v>959</v>
      </c>
      <c r="J11334" s="82" t="str">
        <f>VLOOKUP(I11334,PGStock[],2,FALSE)</f>
        <v>Shwe Man ကော်ဗူး (1 Liter)</v>
      </c>
      <c r="K11334" s="71">
        <f>VLOOKUP(I11334,PGStock[],3,FALSE)</f>
        <v>1</v>
      </c>
      <c r="L11334" s="47">
        <v>1</v>
      </c>
      <c r="M11334" s="47">
        <f>VLOOKUP(I11334,PGStock[],6,FALSE)</f>
        <v>100</v>
      </c>
      <c r="N11334" s="47">
        <f>+PGSales!$L11334*PGSales!$M11334</f>
        <v>100</v>
      </c>
    </row>
    <row r="11335" spans="1:14" hidden="1" x14ac:dyDescent="0.25">
      <c r="A11335" s="77">
        <f t="shared" si="1322"/>
        <v>2025</v>
      </c>
      <c r="B11335" s="77">
        <f t="shared" si="1323"/>
        <v>10</v>
      </c>
      <c r="C11335" s="73">
        <v>45947</v>
      </c>
      <c r="D11335" s="79" t="s">
        <v>2</v>
      </c>
      <c r="E11335" s="80" t="s">
        <v>838</v>
      </c>
      <c r="F11335" s="81" t="str">
        <f>VLOOKUP(E11335,Customer[],2,FALSE)</f>
        <v>Shwe Taung</v>
      </c>
      <c r="G11335" s="69" t="str">
        <f>VLOOKUP(E11335,Customer[],3,FALSE)</f>
        <v>Manpya Rd</v>
      </c>
      <c r="H11335" s="69" t="str">
        <f>VLOOKUP(E11335,Customer[],4,FALSE)</f>
        <v>Tharkaytha</v>
      </c>
      <c r="I11335" s="48" t="s">
        <v>958</v>
      </c>
      <c r="J11335" s="82" t="str">
        <f>VLOOKUP(I11335,PGStock[],2,FALSE)</f>
        <v>Shwe Man 680ml</v>
      </c>
      <c r="K11335" s="71">
        <f>VLOOKUP(I11335,PGStock[],3,FALSE)</f>
        <v>0.68</v>
      </c>
      <c r="L11335" s="47">
        <v>1</v>
      </c>
      <c r="M11335" s="47">
        <f>VLOOKUP(I11335,PGStock[],6,FALSE)</f>
        <v>100</v>
      </c>
      <c r="N11335" s="47">
        <f>+PGSales!$L11335*PGSales!$M11335</f>
        <v>100</v>
      </c>
    </row>
    <row r="11336" spans="1:14" hidden="1" x14ac:dyDescent="0.25">
      <c r="A11336" s="77">
        <f t="shared" si="1322"/>
        <v>2025</v>
      </c>
      <c r="B11336" s="77">
        <f t="shared" si="1323"/>
        <v>10</v>
      </c>
      <c r="C11336" s="73">
        <v>45947</v>
      </c>
      <c r="D11336" s="79" t="s">
        <v>62</v>
      </c>
      <c r="E11336" s="80" t="s">
        <v>873</v>
      </c>
      <c r="F11336" s="81" t="str">
        <f>VLOOKUP(E11336,Customer[],2,FALSE)</f>
        <v xml:space="preserve">Zain </v>
      </c>
      <c r="G11336" s="69" t="str">
        <f>VLOOKUP(E11336,Customer[],3,FALSE)</f>
        <v>Pay 80 Rd</v>
      </c>
      <c r="H11336" s="69" t="str">
        <f>VLOOKUP(E11336,Customer[],4,FALSE)</f>
        <v>Tharkaytha</v>
      </c>
      <c r="I11336" s="48" t="s">
        <v>958</v>
      </c>
      <c r="J11336" s="82" t="str">
        <f>VLOOKUP(I11336,PGStock[],2,FALSE)</f>
        <v>Shwe Man 680ml</v>
      </c>
      <c r="K11336" s="71">
        <f>VLOOKUP(I11336,PGStock[],3,FALSE)</f>
        <v>0.68</v>
      </c>
      <c r="L11336" s="47">
        <v>1</v>
      </c>
      <c r="M11336" s="47">
        <f>VLOOKUP(I11336,PGStock[],6,FALSE)</f>
        <v>100</v>
      </c>
      <c r="N11336" s="47">
        <f>+PGSales!$L11336*PGSales!$M11336</f>
        <v>100</v>
      </c>
    </row>
    <row r="11337" spans="1:14" hidden="1" x14ac:dyDescent="0.25">
      <c r="A11337" s="77">
        <f t="shared" si="1322"/>
        <v>2025</v>
      </c>
      <c r="B11337" s="77">
        <f t="shared" si="1323"/>
        <v>10</v>
      </c>
      <c r="C11337" s="73">
        <v>45947</v>
      </c>
      <c r="D11337" s="79" t="s">
        <v>62</v>
      </c>
      <c r="E11337" s="80" t="s">
        <v>873</v>
      </c>
      <c r="F11337" s="81" t="str">
        <f>VLOOKUP(E11337,Customer[],2,FALSE)</f>
        <v xml:space="preserve">Zain </v>
      </c>
      <c r="G11337" s="69" t="str">
        <f>VLOOKUP(E11337,Customer[],3,FALSE)</f>
        <v>Pay 80 Rd</v>
      </c>
      <c r="H11337" s="69" t="str">
        <f>VLOOKUP(E11337,Customer[],4,FALSE)</f>
        <v>Tharkaytha</v>
      </c>
      <c r="I11337" s="48" t="s">
        <v>958</v>
      </c>
      <c r="J11337" s="82" t="str">
        <f>VLOOKUP(I11337,PGStock[],2,FALSE)</f>
        <v>Shwe Man 680ml</v>
      </c>
      <c r="K11337" s="71">
        <f>VLOOKUP(I11337,PGStock[],3,FALSE)</f>
        <v>0.68</v>
      </c>
      <c r="L11337" s="47">
        <v>1</v>
      </c>
      <c r="M11337" s="47">
        <f>VLOOKUP(I11337,PGStock[],6,FALSE)</f>
        <v>100</v>
      </c>
      <c r="N11337" s="47">
        <f>+PGSales!$L11337*PGSales!$M11337</f>
        <v>100</v>
      </c>
    </row>
    <row r="11338" spans="1:14" hidden="1" x14ac:dyDescent="0.25">
      <c r="A11338" s="77">
        <f t="shared" si="1322"/>
        <v>2025</v>
      </c>
      <c r="B11338" s="77">
        <f t="shared" si="1323"/>
        <v>10</v>
      </c>
      <c r="C11338" s="73">
        <v>45947</v>
      </c>
      <c r="D11338" s="79" t="s">
        <v>109</v>
      </c>
      <c r="E11338" s="80" t="s">
        <v>1239</v>
      </c>
      <c r="F11338" s="81" t="str">
        <f>VLOOKUP(E11338,Customer[],2,FALSE)</f>
        <v>Thaklu</v>
      </c>
      <c r="G11338" s="69" t="str">
        <f>VLOOKUP(E11338,Customer[],3,FALSE)</f>
        <v>Pyay Lan Rd</v>
      </c>
      <c r="H11338" s="69" t="str">
        <f>VLOOKUP(E11338,Customer[],4,FALSE)</f>
        <v>Tayikyi</v>
      </c>
      <c r="I11338" s="48" t="s">
        <v>958</v>
      </c>
      <c r="J11338" s="82" t="str">
        <f>VLOOKUP(I11338,PGStock[],2,FALSE)</f>
        <v>Shwe Man 680ml</v>
      </c>
      <c r="K11338" s="71">
        <f>VLOOKUP(I11338,PGStock[],3,FALSE)</f>
        <v>0.68</v>
      </c>
      <c r="L11338" s="47">
        <v>7</v>
      </c>
      <c r="M11338" s="47">
        <f>VLOOKUP(I11338,PGStock[],6,FALSE)</f>
        <v>100</v>
      </c>
      <c r="N11338" s="47">
        <f>+PGSales!$L11338*PGSales!$M11338</f>
        <v>700</v>
      </c>
    </row>
    <row r="11339" spans="1:14" hidden="1" x14ac:dyDescent="0.25">
      <c r="A11339" s="77">
        <f t="shared" si="1322"/>
        <v>2025</v>
      </c>
      <c r="B11339" s="77">
        <f t="shared" si="1323"/>
        <v>10</v>
      </c>
      <c r="C11339" s="73">
        <v>45947</v>
      </c>
      <c r="D11339" s="79" t="s">
        <v>109</v>
      </c>
      <c r="E11339" s="80" t="s">
        <v>1239</v>
      </c>
      <c r="F11339" s="81" t="str">
        <f>VLOOKUP(E11339,Customer[],2,FALSE)</f>
        <v>Thaklu</v>
      </c>
      <c r="G11339" s="69" t="str">
        <f>VLOOKUP(E11339,Customer[],3,FALSE)</f>
        <v>Pyay Lan Rd</v>
      </c>
      <c r="H11339" s="69" t="str">
        <f>VLOOKUP(E11339,Customer[],4,FALSE)</f>
        <v>Tayikyi</v>
      </c>
      <c r="I11339" s="48" t="s">
        <v>959</v>
      </c>
      <c r="J11339" s="82" t="str">
        <f>VLOOKUP(I11339,PGStock[],2,FALSE)</f>
        <v>Shwe Man ကော်ဗူး (1 Liter)</v>
      </c>
      <c r="K11339" s="71">
        <f>VLOOKUP(I11339,PGStock[],3,FALSE)</f>
        <v>1</v>
      </c>
      <c r="L11339" s="47">
        <v>3</v>
      </c>
      <c r="M11339" s="47">
        <f>VLOOKUP(I11339,PGStock[],6,FALSE)</f>
        <v>100</v>
      </c>
      <c r="N11339" s="47">
        <f>+PGSales!$L11339*PGSales!$M11339</f>
        <v>300</v>
      </c>
    </row>
    <row r="11340" spans="1:14" hidden="1" x14ac:dyDescent="0.25">
      <c r="A11340" s="77">
        <f t="shared" si="1322"/>
        <v>2025</v>
      </c>
      <c r="B11340" s="77">
        <f t="shared" si="1323"/>
        <v>10</v>
      </c>
      <c r="C11340" s="73">
        <v>45947</v>
      </c>
      <c r="D11340" s="79" t="s">
        <v>131</v>
      </c>
      <c r="E11340" s="80" t="s">
        <v>1240</v>
      </c>
      <c r="F11340" s="81" t="str">
        <f>VLOOKUP(E11340,Customer[],2,FALSE)</f>
        <v>Kabar Kyaw</v>
      </c>
      <c r="G11340" s="69" t="str">
        <f>VLOOKUP(E11340,Customer[],3,FALSE)</f>
        <v>Thit Taw Rd</v>
      </c>
      <c r="H11340" s="69" t="str">
        <f>VLOOKUP(E11340,Customer[],4,FALSE)</f>
        <v>Tayikyi</v>
      </c>
      <c r="I11340" s="48" t="s">
        <v>958</v>
      </c>
      <c r="J11340" s="82" t="str">
        <f>VLOOKUP(I11340,PGStock[],2,FALSE)</f>
        <v>Shwe Man 680ml</v>
      </c>
      <c r="K11340" s="71">
        <f>VLOOKUP(I11340,PGStock[],3,FALSE)</f>
        <v>0.68</v>
      </c>
      <c r="L11340" s="47">
        <v>2</v>
      </c>
      <c r="M11340" s="47">
        <f>VLOOKUP(I11340,PGStock[],6,FALSE)</f>
        <v>100</v>
      </c>
      <c r="N11340" s="47">
        <f>+PGSales!$L11340*PGSales!$M11340</f>
        <v>200</v>
      </c>
    </row>
    <row r="11341" spans="1:14" hidden="1" x14ac:dyDescent="0.25">
      <c r="A11341" s="77">
        <f t="shared" si="1322"/>
        <v>2025</v>
      </c>
      <c r="B11341" s="77">
        <f t="shared" si="1323"/>
        <v>10</v>
      </c>
      <c r="C11341" s="73">
        <v>45947</v>
      </c>
      <c r="D11341" s="79" t="s">
        <v>131</v>
      </c>
      <c r="E11341" s="80" t="s">
        <v>1240</v>
      </c>
      <c r="F11341" s="81" t="str">
        <f>VLOOKUP(E11341,Customer[],2,FALSE)</f>
        <v>Kabar Kyaw</v>
      </c>
      <c r="G11341" s="69" t="str">
        <f>VLOOKUP(E11341,Customer[],3,FALSE)</f>
        <v>Thit Taw Rd</v>
      </c>
      <c r="H11341" s="69" t="str">
        <f>VLOOKUP(E11341,Customer[],4,FALSE)</f>
        <v>Tayikyi</v>
      </c>
      <c r="I11341" s="48" t="s">
        <v>959</v>
      </c>
      <c r="J11341" s="82" t="str">
        <f>VLOOKUP(I11341,PGStock[],2,FALSE)</f>
        <v>Shwe Man ကော်ဗူး (1 Liter)</v>
      </c>
      <c r="K11341" s="71">
        <f>VLOOKUP(I11341,PGStock[],3,FALSE)</f>
        <v>1</v>
      </c>
      <c r="L11341" s="47">
        <v>4</v>
      </c>
      <c r="M11341" s="47">
        <f>VLOOKUP(I11341,PGStock[],6,FALSE)</f>
        <v>100</v>
      </c>
      <c r="N11341" s="47">
        <f>+PGSales!$L11341*PGSales!$M11341</f>
        <v>400</v>
      </c>
    </row>
    <row r="11342" spans="1:14" hidden="1" x14ac:dyDescent="0.25">
      <c r="A11342" s="77">
        <f t="shared" si="1316"/>
        <v>2025</v>
      </c>
      <c r="B11342" s="77">
        <f t="shared" si="1317"/>
        <v>10</v>
      </c>
      <c r="C11342" s="73">
        <v>45947</v>
      </c>
      <c r="D11342" s="79" t="s">
        <v>66</v>
      </c>
      <c r="E11342" s="80" t="s">
        <v>1241</v>
      </c>
      <c r="F11342" s="81" t="str">
        <f>VLOOKUP(E11342,Customer[],2,FALSE)</f>
        <v>Happy Life</v>
      </c>
      <c r="G11342" s="69" t="str">
        <f>VLOOKUP(E11342,Customer[],3,FALSE)</f>
        <v>Phoo Gyi Rd</v>
      </c>
      <c r="H11342" s="69" t="str">
        <f>VLOOKUP(E11342,Customer[],4,FALSE)</f>
        <v>Tayikyi</v>
      </c>
      <c r="I11342" s="48" t="s">
        <v>958</v>
      </c>
      <c r="J11342" s="82" t="str">
        <f>VLOOKUP(I11342,PGStock[],2,FALSE)</f>
        <v>Shwe Man 680ml</v>
      </c>
      <c r="K11342" s="71">
        <f>VLOOKUP(I11342,PGStock[],3,FALSE)</f>
        <v>0.68</v>
      </c>
      <c r="L11342" s="47">
        <v>5</v>
      </c>
      <c r="M11342" s="47">
        <f>VLOOKUP(I11342,PGStock[],6,FALSE)</f>
        <v>100</v>
      </c>
      <c r="N11342" s="47">
        <f>+PGSales!$L11342*PGSales!$M11342</f>
        <v>500</v>
      </c>
    </row>
    <row r="11343" spans="1:14" hidden="1" x14ac:dyDescent="0.25">
      <c r="A11343" s="77">
        <f t="shared" si="1312"/>
        <v>2025</v>
      </c>
      <c r="B11343" s="77">
        <f t="shared" si="1313"/>
        <v>10</v>
      </c>
      <c r="C11343" s="73">
        <v>45947</v>
      </c>
      <c r="D11343" s="79" t="s">
        <v>66</v>
      </c>
      <c r="E11343" s="80" t="s">
        <v>1241</v>
      </c>
      <c r="F11343" s="81" t="str">
        <f>VLOOKUP(E11343,Customer[],2,FALSE)</f>
        <v>Happy Life</v>
      </c>
      <c r="G11343" s="69" t="str">
        <f>VLOOKUP(E11343,Customer[],3,FALSE)</f>
        <v>Phoo Gyi Rd</v>
      </c>
      <c r="H11343" s="69" t="str">
        <f>VLOOKUP(E11343,Customer[],4,FALSE)</f>
        <v>Tayikyi</v>
      </c>
      <c r="I11343" s="48" t="s">
        <v>959</v>
      </c>
      <c r="J11343" s="82" t="str">
        <f>VLOOKUP(I11343,PGStock[],2,FALSE)</f>
        <v>Shwe Man ကော်ဗူး (1 Liter)</v>
      </c>
      <c r="K11343" s="71">
        <f>VLOOKUP(I11343,PGStock[],3,FALSE)</f>
        <v>1</v>
      </c>
      <c r="L11343" s="47">
        <v>1</v>
      </c>
      <c r="M11343" s="47">
        <f>VLOOKUP(I11343,PGStock[],6,FALSE)</f>
        <v>100</v>
      </c>
      <c r="N11343" s="47">
        <f>+PGSales!$L11343*PGSales!$M11343</f>
        <v>100</v>
      </c>
    </row>
    <row r="11344" spans="1:14" hidden="1" x14ac:dyDescent="0.25">
      <c r="A11344" s="77">
        <f t="shared" si="1312"/>
        <v>2025</v>
      </c>
      <c r="B11344" s="77">
        <f t="shared" si="1313"/>
        <v>10</v>
      </c>
      <c r="C11344" s="73">
        <v>45947</v>
      </c>
      <c r="D11344" s="79" t="s">
        <v>885</v>
      </c>
      <c r="E11344" s="80" t="s">
        <v>1244</v>
      </c>
      <c r="F11344" s="81" t="str">
        <f>VLOOKUP(E11344,Customer[],2,FALSE)</f>
        <v>Hlwan</v>
      </c>
      <c r="G11344" s="69" t="str">
        <f>VLOOKUP(E11344,Customer[],3,FALSE)</f>
        <v>Pyay Lan Rd</v>
      </c>
      <c r="H11344" s="69" t="str">
        <f>VLOOKUP(E11344,Customer[],4,FALSE)</f>
        <v>Tayikyi</v>
      </c>
      <c r="I11344" s="48" t="s">
        <v>958</v>
      </c>
      <c r="J11344" s="82" t="str">
        <f>VLOOKUP(I11344,PGStock[],2,FALSE)</f>
        <v>Shwe Man 680ml</v>
      </c>
      <c r="K11344" s="71">
        <f>VLOOKUP(I11344,PGStock[],3,FALSE)</f>
        <v>0.68</v>
      </c>
      <c r="L11344" s="47">
        <v>1</v>
      </c>
      <c r="M11344" s="47">
        <f>VLOOKUP(I11344,PGStock[],6,FALSE)</f>
        <v>100</v>
      </c>
      <c r="N11344" s="47">
        <f>+PGSales!$L11344*PGSales!$M11344</f>
        <v>100</v>
      </c>
    </row>
    <row r="11345" spans="1:14" hidden="1" x14ac:dyDescent="0.25">
      <c r="A11345" s="77">
        <f t="shared" si="1312"/>
        <v>2025</v>
      </c>
      <c r="B11345" s="77">
        <f t="shared" si="1313"/>
        <v>10</v>
      </c>
      <c r="C11345" s="73">
        <v>45947</v>
      </c>
      <c r="D11345" s="79" t="s">
        <v>885</v>
      </c>
      <c r="E11345" s="80" t="s">
        <v>1244</v>
      </c>
      <c r="F11345" s="81" t="str">
        <f>VLOOKUP(E11345,Customer[],2,FALSE)</f>
        <v>Hlwan</v>
      </c>
      <c r="G11345" s="69" t="str">
        <f>VLOOKUP(E11345,Customer[],3,FALSE)</f>
        <v>Pyay Lan Rd</v>
      </c>
      <c r="H11345" s="69" t="str">
        <f>VLOOKUP(E11345,Customer[],4,FALSE)</f>
        <v>Tayikyi</v>
      </c>
      <c r="I11345" s="48" t="s">
        <v>959</v>
      </c>
      <c r="J11345" s="82" t="str">
        <f>VLOOKUP(I11345,PGStock[],2,FALSE)</f>
        <v>Shwe Man ကော်ဗူး (1 Liter)</v>
      </c>
      <c r="K11345" s="71">
        <f>VLOOKUP(I11345,PGStock[],3,FALSE)</f>
        <v>1</v>
      </c>
      <c r="L11345" s="47">
        <v>1</v>
      </c>
      <c r="M11345" s="47">
        <f>VLOOKUP(I11345,PGStock[],6,FALSE)</f>
        <v>100</v>
      </c>
      <c r="N11345" s="47">
        <f>+PGSales!$L11345*PGSales!$M11345</f>
        <v>100</v>
      </c>
    </row>
    <row r="11346" spans="1:14" hidden="1" x14ac:dyDescent="0.25">
      <c r="A11346" s="77">
        <f t="shared" ref="A11346:A11623" si="1324">YEAR(C11346)</f>
        <v>2025</v>
      </c>
      <c r="B11346" s="77">
        <f t="shared" ref="B11346:B11623" si="1325">MONTH(C11346)</f>
        <v>10</v>
      </c>
      <c r="C11346" s="73">
        <v>45947</v>
      </c>
      <c r="D11346" s="79" t="s">
        <v>70</v>
      </c>
      <c r="E11346" s="80" t="s">
        <v>1242</v>
      </c>
      <c r="F11346" s="81" t="str">
        <f>VLOOKUP(E11346,Customer[],2,FALSE)</f>
        <v>Shwe Khanan</v>
      </c>
      <c r="G11346" s="69" t="str">
        <f>VLOOKUP(E11346,Customer[],3,FALSE)</f>
        <v>Pyay Lan Rd</v>
      </c>
      <c r="H11346" s="69" t="str">
        <f>VLOOKUP(E11346,Customer[],4,FALSE)</f>
        <v>Tayikyi</v>
      </c>
      <c r="I11346" s="48" t="s">
        <v>958</v>
      </c>
      <c r="J11346" s="82" t="str">
        <f>VLOOKUP(I11346,PGStock[],2,FALSE)</f>
        <v>Shwe Man 680ml</v>
      </c>
      <c r="K11346" s="71">
        <f>VLOOKUP(I11346,PGStock[],3,FALSE)</f>
        <v>0.68</v>
      </c>
      <c r="L11346" s="47">
        <v>11</v>
      </c>
      <c r="M11346" s="47">
        <f>VLOOKUP(I11346,PGStock[],6,FALSE)</f>
        <v>100</v>
      </c>
      <c r="N11346" s="47">
        <f>+PGSales!$L11346*PGSales!$M11346</f>
        <v>1100</v>
      </c>
    </row>
    <row r="11347" spans="1:14" hidden="1" x14ac:dyDescent="0.25">
      <c r="A11347" s="77">
        <f t="shared" si="1324"/>
        <v>2025</v>
      </c>
      <c r="B11347" s="77">
        <f t="shared" si="1325"/>
        <v>10</v>
      </c>
      <c r="C11347" s="73">
        <v>45947</v>
      </c>
      <c r="D11347" s="79" t="s">
        <v>70</v>
      </c>
      <c r="E11347" s="80" t="s">
        <v>1242</v>
      </c>
      <c r="F11347" s="81" t="str">
        <f>VLOOKUP(E11347,Customer[],2,FALSE)</f>
        <v>Shwe Khanan</v>
      </c>
      <c r="G11347" s="69" t="str">
        <f>VLOOKUP(E11347,Customer[],3,FALSE)</f>
        <v>Pyay Lan Rd</v>
      </c>
      <c r="H11347" s="69" t="str">
        <f>VLOOKUP(E11347,Customer[],4,FALSE)</f>
        <v>Tayikyi</v>
      </c>
      <c r="I11347" s="48" t="s">
        <v>959</v>
      </c>
      <c r="J11347" s="82" t="str">
        <f>VLOOKUP(I11347,PGStock[],2,FALSE)</f>
        <v>Shwe Man ကော်ဗူး (1 Liter)</v>
      </c>
      <c r="K11347" s="71">
        <f>VLOOKUP(I11347,PGStock[],3,FALSE)</f>
        <v>1</v>
      </c>
      <c r="L11347" s="47">
        <v>2</v>
      </c>
      <c r="M11347" s="47">
        <f>VLOOKUP(I11347,PGStock[],6,FALSE)</f>
        <v>100</v>
      </c>
      <c r="N11347" s="47">
        <f>+PGSales!$L11347*PGSales!$M11347</f>
        <v>200</v>
      </c>
    </row>
    <row r="11348" spans="1:14" hidden="1" x14ac:dyDescent="0.25">
      <c r="A11348" s="77">
        <f t="shared" si="1324"/>
        <v>2025</v>
      </c>
      <c r="B11348" s="77">
        <f t="shared" si="1325"/>
        <v>10</v>
      </c>
      <c r="C11348" s="73">
        <v>45947</v>
      </c>
      <c r="D11348" s="79" t="s">
        <v>275</v>
      </c>
      <c r="E11348" s="80" t="s">
        <v>314</v>
      </c>
      <c r="F11348" s="81" t="str">
        <f>VLOOKUP(E11348,Customer[],2,FALSE)</f>
        <v>Kaung</v>
      </c>
      <c r="G11348" s="69" t="str">
        <f>VLOOKUP(E11348,Customer[],3,FALSE)</f>
        <v>Nuaung Yann Rd</v>
      </c>
      <c r="H11348" s="69" t="str">
        <f>VLOOKUP(E11348,Customer[],4,FALSE)</f>
        <v>S Paukkan N/Oakkala</v>
      </c>
      <c r="I11348" s="48" t="s">
        <v>958</v>
      </c>
      <c r="J11348" s="82" t="str">
        <f>VLOOKUP(I11348,PGStock[],2,FALSE)</f>
        <v>Shwe Man 680ml</v>
      </c>
      <c r="K11348" s="71">
        <f>VLOOKUP(I11348,PGStock[],3,FALSE)</f>
        <v>0.68</v>
      </c>
      <c r="L11348" s="47">
        <v>2</v>
      </c>
      <c r="M11348" s="47">
        <f>VLOOKUP(I11348,PGStock[],6,FALSE)</f>
        <v>100</v>
      </c>
      <c r="N11348" s="47">
        <f>+PGSales!$L11348*PGSales!$M11348</f>
        <v>200</v>
      </c>
    </row>
    <row r="11349" spans="1:14" hidden="1" x14ac:dyDescent="0.25">
      <c r="A11349" s="77">
        <f t="shared" si="1324"/>
        <v>2025</v>
      </c>
      <c r="B11349" s="77">
        <f t="shared" si="1325"/>
        <v>10</v>
      </c>
      <c r="C11349" s="73">
        <v>45947</v>
      </c>
      <c r="D11349" s="79" t="s">
        <v>275</v>
      </c>
      <c r="E11349" s="80" t="s">
        <v>314</v>
      </c>
      <c r="F11349" s="81" t="str">
        <f>VLOOKUP(E11349,Customer[],2,FALSE)</f>
        <v>Kaung</v>
      </c>
      <c r="G11349" s="69" t="str">
        <f>VLOOKUP(E11349,Customer[],3,FALSE)</f>
        <v>Nuaung Yann Rd</v>
      </c>
      <c r="H11349" s="69" t="str">
        <f>VLOOKUP(E11349,Customer[],4,FALSE)</f>
        <v>S Paukkan N/Oakkala</v>
      </c>
      <c r="I11349" s="48" t="s">
        <v>959</v>
      </c>
      <c r="J11349" s="82" t="str">
        <f>VLOOKUP(I11349,PGStock[],2,FALSE)</f>
        <v>Shwe Man ကော်ဗူး (1 Liter)</v>
      </c>
      <c r="K11349" s="71">
        <f>VLOOKUP(I11349,PGStock[],3,FALSE)</f>
        <v>1</v>
      </c>
      <c r="L11349" s="47">
        <v>1</v>
      </c>
      <c r="M11349" s="47">
        <f>VLOOKUP(I11349,PGStock[],6,FALSE)</f>
        <v>100</v>
      </c>
      <c r="N11349" s="47">
        <f>+PGSales!$L11349*PGSales!$M11349</f>
        <v>100</v>
      </c>
    </row>
    <row r="11350" spans="1:14" hidden="1" x14ac:dyDescent="0.25">
      <c r="A11350" s="77">
        <f t="shared" si="1324"/>
        <v>2025</v>
      </c>
      <c r="B11350" s="77">
        <f t="shared" si="1325"/>
        <v>10</v>
      </c>
      <c r="C11350" s="73">
        <v>45947</v>
      </c>
      <c r="D11350" s="79" t="s">
        <v>74</v>
      </c>
      <c r="E11350" s="80" t="s">
        <v>1248</v>
      </c>
      <c r="F11350" s="81" t="str">
        <f>VLOOKUP(E11350,Customer[],2,FALSE)</f>
        <v>SiSein</v>
      </c>
      <c r="G11350" s="69" t="str">
        <f>VLOOKUP(E11350,Customer[],3,FALSE)</f>
        <v>Bagan Rd</v>
      </c>
      <c r="H11350" s="69" t="str">
        <f>VLOOKUP(E11350,Customer[],4,FALSE)</f>
        <v>S Paukkan N/Oakkala</v>
      </c>
      <c r="I11350" s="48" t="s">
        <v>958</v>
      </c>
      <c r="J11350" s="82" t="str">
        <f>VLOOKUP(I11350,PGStock[],2,FALSE)</f>
        <v>Shwe Man 680ml</v>
      </c>
      <c r="K11350" s="71">
        <f>VLOOKUP(I11350,PGStock[],3,FALSE)</f>
        <v>0.68</v>
      </c>
      <c r="L11350" s="47">
        <v>1</v>
      </c>
      <c r="M11350" s="47">
        <f>VLOOKUP(I11350,PGStock[],6,FALSE)</f>
        <v>100</v>
      </c>
      <c r="N11350" s="47">
        <f>+PGSales!$L11350*PGSales!$M11350</f>
        <v>100</v>
      </c>
    </row>
    <row r="11351" spans="1:14" hidden="1" x14ac:dyDescent="0.25">
      <c r="A11351" s="77">
        <f t="shared" si="1324"/>
        <v>2025</v>
      </c>
      <c r="B11351" s="77">
        <f t="shared" si="1325"/>
        <v>10</v>
      </c>
      <c r="C11351" s="73">
        <v>45947</v>
      </c>
      <c r="D11351" s="79" t="s">
        <v>74</v>
      </c>
      <c r="E11351" s="80" t="s">
        <v>1248</v>
      </c>
      <c r="F11351" s="81" t="str">
        <f>VLOOKUP(E11351,Customer[],2,FALSE)</f>
        <v>SiSein</v>
      </c>
      <c r="G11351" s="69" t="str">
        <f>VLOOKUP(E11351,Customer[],3,FALSE)</f>
        <v>Bagan Rd</v>
      </c>
      <c r="H11351" s="69" t="str">
        <f>VLOOKUP(E11351,Customer[],4,FALSE)</f>
        <v>S Paukkan N/Oakkala</v>
      </c>
      <c r="I11351" s="48" t="s">
        <v>959</v>
      </c>
      <c r="J11351" s="82" t="str">
        <f>VLOOKUP(I11351,PGStock[],2,FALSE)</f>
        <v>Shwe Man ကော်ဗူး (1 Liter)</v>
      </c>
      <c r="K11351" s="71">
        <f>VLOOKUP(I11351,PGStock[],3,FALSE)</f>
        <v>1</v>
      </c>
      <c r="L11351" s="47">
        <v>2</v>
      </c>
      <c r="M11351" s="47">
        <f>VLOOKUP(I11351,PGStock[],6,FALSE)</f>
        <v>100</v>
      </c>
      <c r="N11351" s="47">
        <f>+PGSales!$L11351*PGSales!$M11351</f>
        <v>200</v>
      </c>
    </row>
    <row r="11352" spans="1:14" hidden="1" x14ac:dyDescent="0.25">
      <c r="A11352" s="77">
        <f t="shared" si="1324"/>
        <v>2025</v>
      </c>
      <c r="B11352" s="77">
        <f t="shared" si="1325"/>
        <v>10</v>
      </c>
      <c r="C11352" s="73">
        <v>45948</v>
      </c>
      <c r="D11352" s="79" t="s">
        <v>60</v>
      </c>
      <c r="E11352" s="80" t="s">
        <v>1238</v>
      </c>
      <c r="F11352" s="81" t="str">
        <f>VLOOKUP(E11352,Customer[],2,FALSE)</f>
        <v>Yarzar Kyaw</v>
      </c>
      <c r="G11352" s="69" t="str">
        <f>VLOOKUP(E11352,Customer[],3,FALSE)</f>
        <v>Khaing Shwe War Rd</v>
      </c>
      <c r="H11352" s="69" t="str">
        <f>VLOOKUP(E11352,Customer[],4,FALSE)</f>
        <v>Tharkaytha</v>
      </c>
      <c r="I11352" s="48" t="s">
        <v>959</v>
      </c>
      <c r="J11352" s="82" t="str">
        <f>VLOOKUP(I11352,PGStock[],2,FALSE)</f>
        <v>Shwe Man ကော်ဗူး (1 Liter)</v>
      </c>
      <c r="K11352" s="71">
        <f>VLOOKUP(I11352,PGStock[],3,FALSE)</f>
        <v>1</v>
      </c>
      <c r="L11352" s="47">
        <v>5</v>
      </c>
      <c r="M11352" s="47">
        <f>VLOOKUP(I11352,PGStock[],6,FALSE)</f>
        <v>100</v>
      </c>
      <c r="N11352" s="47">
        <f>+PGSales!$L11352*PGSales!$M11352</f>
        <v>500</v>
      </c>
    </row>
    <row r="11353" spans="1:14" hidden="1" x14ac:dyDescent="0.25">
      <c r="A11353" s="77">
        <f t="shared" si="1324"/>
        <v>2025</v>
      </c>
      <c r="B11353" s="77">
        <f t="shared" si="1325"/>
        <v>10</v>
      </c>
      <c r="C11353" s="73">
        <v>45948</v>
      </c>
      <c r="D11353" s="79" t="s">
        <v>4</v>
      </c>
      <c r="E11353" s="80" t="s">
        <v>832</v>
      </c>
      <c r="F11353" s="81" t="str">
        <f>VLOOKUP(E11353,Customer[],2,FALSE)</f>
        <v>E&amp;P</v>
      </c>
      <c r="G11353" s="69" t="str">
        <f>VLOOKUP(E11353,Customer[],3,FALSE)</f>
        <v>Thinzin New Rd</v>
      </c>
      <c r="H11353" s="69" t="str">
        <f>VLOOKUP(E11353,Customer[],4,FALSE)</f>
        <v>Tharkaytha</v>
      </c>
      <c r="I11353" s="48" t="s">
        <v>959</v>
      </c>
      <c r="J11353" s="82" t="str">
        <f>VLOOKUP(I11353,PGStock[],2,FALSE)</f>
        <v>Shwe Man ကော်ဗူး (1 Liter)</v>
      </c>
      <c r="K11353" s="71">
        <f>VLOOKUP(I11353,PGStock[],3,FALSE)</f>
        <v>1</v>
      </c>
      <c r="L11353" s="47">
        <v>1</v>
      </c>
      <c r="M11353" s="47">
        <f>VLOOKUP(I11353,PGStock[],6,FALSE)</f>
        <v>100</v>
      </c>
      <c r="N11353" s="47">
        <f>+PGSales!$L11353*PGSales!$M11353</f>
        <v>100</v>
      </c>
    </row>
    <row r="11354" spans="1:14" hidden="1" x14ac:dyDescent="0.25">
      <c r="A11354" s="77">
        <f t="shared" ref="A11354:A11364" si="1326">YEAR(C11354)</f>
        <v>2025</v>
      </c>
      <c r="B11354" s="77">
        <f t="shared" ref="B11354:B11364" si="1327">MONTH(C11354)</f>
        <v>10</v>
      </c>
      <c r="C11354" s="73">
        <v>45948</v>
      </c>
      <c r="D11354" s="79" t="s">
        <v>1</v>
      </c>
      <c r="E11354" s="80" t="s">
        <v>836</v>
      </c>
      <c r="F11354" s="81" t="str">
        <f>VLOOKUP(E11354,Customer[],2,FALSE)</f>
        <v>Famous</v>
      </c>
      <c r="G11354" s="69" t="str">
        <f>VLOOKUP(E11354,Customer[],3,FALSE)</f>
        <v>Bo Layoung Rd</v>
      </c>
      <c r="H11354" s="69" t="str">
        <f>VLOOKUP(E11354,Customer[],4,FALSE)</f>
        <v>Tharkaytha</v>
      </c>
      <c r="I11354" s="48" t="s">
        <v>958</v>
      </c>
      <c r="J11354" s="82" t="str">
        <f>VLOOKUP(I11354,PGStock[],2,FALSE)</f>
        <v>Shwe Man 680ml</v>
      </c>
      <c r="K11354" s="71">
        <f>VLOOKUP(I11354,PGStock[],3,FALSE)</f>
        <v>0.68</v>
      </c>
      <c r="L11354" s="47">
        <v>2</v>
      </c>
      <c r="M11354" s="47">
        <f>VLOOKUP(I11354,PGStock[],6,FALSE)</f>
        <v>100</v>
      </c>
      <c r="N11354" s="47">
        <f>+PGSales!$L11354*PGSales!$M11354</f>
        <v>200</v>
      </c>
    </row>
    <row r="11355" spans="1:14" hidden="1" x14ac:dyDescent="0.25">
      <c r="A11355" s="77">
        <f t="shared" si="1326"/>
        <v>2025</v>
      </c>
      <c r="B11355" s="77">
        <f t="shared" si="1327"/>
        <v>10</v>
      </c>
      <c r="C11355" s="73">
        <v>45948</v>
      </c>
      <c r="D11355" s="79" t="s">
        <v>2</v>
      </c>
      <c r="E11355" s="80" t="s">
        <v>838</v>
      </c>
      <c r="F11355" s="81" t="str">
        <f>VLOOKUP(E11355,Customer[],2,FALSE)</f>
        <v>Shwe Taung</v>
      </c>
      <c r="G11355" s="69" t="str">
        <f>VLOOKUP(E11355,Customer[],3,FALSE)</f>
        <v>Manpya Rd</v>
      </c>
      <c r="H11355" s="69" t="str">
        <f>VLOOKUP(E11355,Customer[],4,FALSE)</f>
        <v>Tharkaytha</v>
      </c>
      <c r="I11355" s="48" t="s">
        <v>959</v>
      </c>
      <c r="J11355" s="82" t="str">
        <f>VLOOKUP(I11355,PGStock[],2,FALSE)</f>
        <v>Shwe Man ကော်ဗူး (1 Liter)</v>
      </c>
      <c r="K11355" s="71">
        <f>VLOOKUP(I11355,PGStock[],3,FALSE)</f>
        <v>1</v>
      </c>
      <c r="L11355" s="47">
        <v>1</v>
      </c>
      <c r="M11355" s="47">
        <f>VLOOKUP(I11355,PGStock[],6,FALSE)</f>
        <v>100</v>
      </c>
      <c r="N11355" s="47">
        <f>+PGSales!$L11355*PGSales!$M11355</f>
        <v>100</v>
      </c>
    </row>
    <row r="11356" spans="1:14" hidden="1" x14ac:dyDescent="0.25">
      <c r="A11356" s="77">
        <f t="shared" si="1326"/>
        <v>2025</v>
      </c>
      <c r="B11356" s="77">
        <f t="shared" si="1327"/>
        <v>10</v>
      </c>
      <c r="C11356" s="73">
        <v>45948</v>
      </c>
      <c r="D11356" s="79" t="s">
        <v>62</v>
      </c>
      <c r="E11356" s="80" t="s">
        <v>873</v>
      </c>
      <c r="F11356" s="81" t="str">
        <f>VLOOKUP(E11356,Customer[],2,FALSE)</f>
        <v xml:space="preserve">Zain </v>
      </c>
      <c r="G11356" s="69" t="str">
        <f>VLOOKUP(E11356,Customer[],3,FALSE)</f>
        <v>Pay 80 Rd</v>
      </c>
      <c r="H11356" s="69" t="str">
        <f>VLOOKUP(E11356,Customer[],4,FALSE)</f>
        <v>Tharkaytha</v>
      </c>
      <c r="I11356" s="48" t="s">
        <v>958</v>
      </c>
      <c r="J11356" s="82" t="str">
        <f>VLOOKUP(I11356,PGStock[],2,FALSE)</f>
        <v>Shwe Man 680ml</v>
      </c>
      <c r="K11356" s="71">
        <f>VLOOKUP(I11356,PGStock[],3,FALSE)</f>
        <v>0.68</v>
      </c>
      <c r="L11356" s="47">
        <v>1</v>
      </c>
      <c r="M11356" s="47">
        <f>VLOOKUP(I11356,PGStock[],6,FALSE)</f>
        <v>100</v>
      </c>
      <c r="N11356" s="47">
        <f>+PGSales!$L11356*PGSales!$M11356</f>
        <v>100</v>
      </c>
    </row>
    <row r="11357" spans="1:14" hidden="1" x14ac:dyDescent="0.25">
      <c r="A11357" s="77">
        <f t="shared" si="1326"/>
        <v>2025</v>
      </c>
      <c r="B11357" s="77">
        <f t="shared" si="1327"/>
        <v>10</v>
      </c>
      <c r="C11357" s="73">
        <v>45948</v>
      </c>
      <c r="D11357" s="79" t="s">
        <v>62</v>
      </c>
      <c r="E11357" s="80" t="s">
        <v>873</v>
      </c>
      <c r="F11357" s="81" t="str">
        <f>VLOOKUP(E11357,Customer[],2,FALSE)</f>
        <v xml:space="preserve">Zain </v>
      </c>
      <c r="G11357" s="69" t="str">
        <f>VLOOKUP(E11357,Customer[],3,FALSE)</f>
        <v>Pay 80 Rd</v>
      </c>
      <c r="H11357" s="69" t="str">
        <f>VLOOKUP(E11357,Customer[],4,FALSE)</f>
        <v>Tharkaytha</v>
      </c>
      <c r="I11357" s="48" t="s">
        <v>959</v>
      </c>
      <c r="J11357" s="82" t="str">
        <f>VLOOKUP(I11357,PGStock[],2,FALSE)</f>
        <v>Shwe Man ကော်ဗူး (1 Liter)</v>
      </c>
      <c r="K11357" s="71">
        <f>VLOOKUP(I11357,PGStock[],3,FALSE)</f>
        <v>1</v>
      </c>
      <c r="L11357" s="47">
        <v>5</v>
      </c>
      <c r="M11357" s="47">
        <f>VLOOKUP(I11357,PGStock[],6,FALSE)</f>
        <v>100</v>
      </c>
      <c r="N11357" s="47">
        <f>+PGSales!$L11357*PGSales!$M11357</f>
        <v>500</v>
      </c>
    </row>
    <row r="11358" spans="1:14" hidden="1" x14ac:dyDescent="0.25">
      <c r="A11358" s="77">
        <f t="shared" si="1326"/>
        <v>2025</v>
      </c>
      <c r="B11358" s="77">
        <f t="shared" si="1327"/>
        <v>10</v>
      </c>
      <c r="C11358" s="73">
        <v>45948</v>
      </c>
      <c r="D11358" s="79" t="s">
        <v>109</v>
      </c>
      <c r="E11358" s="80" t="s">
        <v>1239</v>
      </c>
      <c r="F11358" s="81" t="str">
        <f>VLOOKUP(E11358,Customer[],2,FALSE)</f>
        <v>Thaklu</v>
      </c>
      <c r="G11358" s="69" t="str">
        <f>VLOOKUP(E11358,Customer[],3,FALSE)</f>
        <v>Pyay Lan Rd</v>
      </c>
      <c r="H11358" s="69" t="str">
        <f>VLOOKUP(E11358,Customer[],4,FALSE)</f>
        <v>Tayikyi</v>
      </c>
      <c r="I11358" s="48" t="s">
        <v>958</v>
      </c>
      <c r="J11358" s="82" t="str">
        <f>VLOOKUP(I11358,PGStock[],2,FALSE)</f>
        <v>Shwe Man 680ml</v>
      </c>
      <c r="K11358" s="71">
        <f>VLOOKUP(I11358,PGStock[],3,FALSE)</f>
        <v>0.68</v>
      </c>
      <c r="L11358" s="47">
        <v>4</v>
      </c>
      <c r="M11358" s="47">
        <f>VLOOKUP(I11358,PGStock[],6,FALSE)</f>
        <v>100</v>
      </c>
      <c r="N11358" s="47">
        <f>+PGSales!$L11358*PGSales!$M11358</f>
        <v>400</v>
      </c>
    </row>
    <row r="11359" spans="1:14" hidden="1" x14ac:dyDescent="0.25">
      <c r="A11359" s="77">
        <f t="shared" si="1326"/>
        <v>2025</v>
      </c>
      <c r="B11359" s="77">
        <f t="shared" si="1327"/>
        <v>10</v>
      </c>
      <c r="C11359" s="73">
        <v>45948</v>
      </c>
      <c r="D11359" s="79" t="s">
        <v>109</v>
      </c>
      <c r="E11359" s="80" t="s">
        <v>1239</v>
      </c>
      <c r="F11359" s="81" t="str">
        <f>VLOOKUP(E11359,Customer[],2,FALSE)</f>
        <v>Thaklu</v>
      </c>
      <c r="G11359" s="69" t="str">
        <f>VLOOKUP(E11359,Customer[],3,FALSE)</f>
        <v>Pyay Lan Rd</v>
      </c>
      <c r="H11359" s="69" t="str">
        <f>VLOOKUP(E11359,Customer[],4,FALSE)</f>
        <v>Tayikyi</v>
      </c>
      <c r="I11359" s="48" t="s">
        <v>959</v>
      </c>
      <c r="J11359" s="82" t="str">
        <f>VLOOKUP(I11359,PGStock[],2,FALSE)</f>
        <v>Shwe Man ကော်ဗူး (1 Liter)</v>
      </c>
      <c r="K11359" s="71">
        <f>VLOOKUP(I11359,PGStock[],3,FALSE)</f>
        <v>1</v>
      </c>
      <c r="L11359" s="47">
        <v>4</v>
      </c>
      <c r="M11359" s="47">
        <f>VLOOKUP(I11359,PGStock[],6,FALSE)</f>
        <v>100</v>
      </c>
      <c r="N11359" s="47">
        <f>+PGSales!$L11359*PGSales!$M11359</f>
        <v>400</v>
      </c>
    </row>
    <row r="11360" spans="1:14" hidden="1" x14ac:dyDescent="0.25">
      <c r="A11360" s="77">
        <f t="shared" si="1326"/>
        <v>2025</v>
      </c>
      <c r="B11360" s="77">
        <f t="shared" si="1327"/>
        <v>10</v>
      </c>
      <c r="C11360" s="73">
        <v>45948</v>
      </c>
      <c r="D11360" s="79" t="s">
        <v>131</v>
      </c>
      <c r="E11360" s="80" t="s">
        <v>1240</v>
      </c>
      <c r="F11360" s="81" t="str">
        <f>VLOOKUP(E11360,Customer[],2,FALSE)</f>
        <v>Kabar Kyaw</v>
      </c>
      <c r="G11360" s="69" t="str">
        <f>VLOOKUP(E11360,Customer[],3,FALSE)</f>
        <v>Thit Taw Rd</v>
      </c>
      <c r="H11360" s="69" t="str">
        <f>VLOOKUP(E11360,Customer[],4,FALSE)</f>
        <v>Tayikyi</v>
      </c>
      <c r="I11360" s="48" t="s">
        <v>958</v>
      </c>
      <c r="J11360" s="82" t="str">
        <f>VLOOKUP(I11360,PGStock[],2,FALSE)</f>
        <v>Shwe Man 680ml</v>
      </c>
      <c r="K11360" s="71">
        <f>VLOOKUP(I11360,PGStock[],3,FALSE)</f>
        <v>0.68</v>
      </c>
      <c r="L11360" s="47">
        <v>1</v>
      </c>
      <c r="M11360" s="47">
        <f>VLOOKUP(I11360,PGStock[],6,FALSE)</f>
        <v>100</v>
      </c>
      <c r="N11360" s="47">
        <f>+PGSales!$L11360*PGSales!$M11360</f>
        <v>100</v>
      </c>
    </row>
    <row r="11361" spans="1:14" hidden="1" x14ac:dyDescent="0.25">
      <c r="A11361" s="77">
        <f t="shared" si="1326"/>
        <v>2025</v>
      </c>
      <c r="B11361" s="77">
        <f t="shared" si="1327"/>
        <v>10</v>
      </c>
      <c r="C11361" s="73">
        <v>45948</v>
      </c>
      <c r="D11361" s="79" t="s">
        <v>131</v>
      </c>
      <c r="E11361" s="80" t="s">
        <v>1240</v>
      </c>
      <c r="F11361" s="81" t="str">
        <f>VLOOKUP(E11361,Customer[],2,FALSE)</f>
        <v>Kabar Kyaw</v>
      </c>
      <c r="G11361" s="69" t="str">
        <f>VLOOKUP(E11361,Customer[],3,FALSE)</f>
        <v>Thit Taw Rd</v>
      </c>
      <c r="H11361" s="69" t="str">
        <f>VLOOKUP(E11361,Customer[],4,FALSE)</f>
        <v>Tayikyi</v>
      </c>
      <c r="I11361" s="48" t="s">
        <v>959</v>
      </c>
      <c r="J11361" s="82" t="str">
        <f>VLOOKUP(I11361,PGStock[],2,FALSE)</f>
        <v>Shwe Man ကော်ဗူး (1 Liter)</v>
      </c>
      <c r="K11361" s="71">
        <f>VLOOKUP(I11361,PGStock[],3,FALSE)</f>
        <v>1</v>
      </c>
      <c r="L11361" s="47">
        <v>4</v>
      </c>
      <c r="M11361" s="47">
        <f>VLOOKUP(I11361,PGStock[],6,FALSE)</f>
        <v>100</v>
      </c>
      <c r="N11361" s="47">
        <f>+PGSales!$L11361*PGSales!$M11361</f>
        <v>400</v>
      </c>
    </row>
    <row r="11362" spans="1:14" hidden="1" x14ac:dyDescent="0.25">
      <c r="A11362" s="77">
        <f t="shared" si="1326"/>
        <v>2025</v>
      </c>
      <c r="B11362" s="77">
        <f t="shared" si="1327"/>
        <v>10</v>
      </c>
      <c r="C11362" s="73">
        <v>45948</v>
      </c>
      <c r="D11362" s="79" t="s">
        <v>66</v>
      </c>
      <c r="E11362" s="80" t="s">
        <v>1241</v>
      </c>
      <c r="F11362" s="81" t="str">
        <f>VLOOKUP(E11362,Customer[],2,FALSE)</f>
        <v>Happy Life</v>
      </c>
      <c r="G11362" s="69" t="str">
        <f>VLOOKUP(E11362,Customer[],3,FALSE)</f>
        <v>Phoo Gyi Rd</v>
      </c>
      <c r="H11362" s="69" t="str">
        <f>VLOOKUP(E11362,Customer[],4,FALSE)</f>
        <v>Tayikyi</v>
      </c>
      <c r="I11362" s="48" t="s">
        <v>958</v>
      </c>
      <c r="J11362" s="82" t="str">
        <f>VLOOKUP(I11362,PGStock[],2,FALSE)</f>
        <v>Shwe Man 680ml</v>
      </c>
      <c r="K11362" s="71">
        <f>VLOOKUP(I11362,PGStock[],3,FALSE)</f>
        <v>0.68</v>
      </c>
      <c r="L11362" s="47">
        <v>3</v>
      </c>
      <c r="M11362" s="47">
        <f>VLOOKUP(I11362,PGStock[],6,FALSE)</f>
        <v>100</v>
      </c>
      <c r="N11362" s="47">
        <f>+PGSales!$L11362*PGSales!$M11362</f>
        <v>300</v>
      </c>
    </row>
    <row r="11363" spans="1:14" hidden="1" x14ac:dyDescent="0.25">
      <c r="A11363" s="77">
        <f t="shared" si="1326"/>
        <v>2025</v>
      </c>
      <c r="B11363" s="77">
        <f t="shared" si="1327"/>
        <v>10</v>
      </c>
      <c r="C11363" s="73">
        <v>45948</v>
      </c>
      <c r="D11363" s="79" t="s">
        <v>66</v>
      </c>
      <c r="E11363" s="80" t="s">
        <v>1241</v>
      </c>
      <c r="F11363" s="81" t="str">
        <f>VLOOKUP(E11363,Customer[],2,FALSE)</f>
        <v>Happy Life</v>
      </c>
      <c r="G11363" s="69" t="str">
        <f>VLOOKUP(E11363,Customer[],3,FALSE)</f>
        <v>Phoo Gyi Rd</v>
      </c>
      <c r="H11363" s="69" t="str">
        <f>VLOOKUP(E11363,Customer[],4,FALSE)</f>
        <v>Tayikyi</v>
      </c>
      <c r="I11363" s="48" t="s">
        <v>959</v>
      </c>
      <c r="J11363" s="82" t="str">
        <f>VLOOKUP(I11363,PGStock[],2,FALSE)</f>
        <v>Shwe Man ကော်ဗူး (1 Liter)</v>
      </c>
      <c r="K11363" s="71">
        <f>VLOOKUP(I11363,PGStock[],3,FALSE)</f>
        <v>1</v>
      </c>
      <c r="L11363" s="47">
        <v>3</v>
      </c>
      <c r="M11363" s="47">
        <f>VLOOKUP(I11363,PGStock[],6,FALSE)</f>
        <v>100</v>
      </c>
      <c r="N11363" s="47">
        <f>+PGSales!$L11363*PGSales!$M11363</f>
        <v>300</v>
      </c>
    </row>
    <row r="11364" spans="1:14" hidden="1" x14ac:dyDescent="0.25">
      <c r="A11364" s="77">
        <f t="shared" si="1326"/>
        <v>2025</v>
      </c>
      <c r="B11364" s="77">
        <f t="shared" si="1327"/>
        <v>10</v>
      </c>
      <c r="C11364" s="73">
        <v>45948</v>
      </c>
      <c r="D11364" s="79" t="s">
        <v>885</v>
      </c>
      <c r="E11364" s="80" t="s">
        <v>1244</v>
      </c>
      <c r="F11364" s="81" t="str">
        <f>VLOOKUP(E11364,Customer[],2,FALSE)</f>
        <v>Hlwan</v>
      </c>
      <c r="G11364" s="69" t="str">
        <f>VLOOKUP(E11364,Customer[],3,FALSE)</f>
        <v>Pyay Lan Rd</v>
      </c>
      <c r="H11364" s="69" t="str">
        <f>VLOOKUP(E11364,Customer[],4,FALSE)</f>
        <v>Tayikyi</v>
      </c>
      <c r="I11364" s="48" t="s">
        <v>959</v>
      </c>
      <c r="J11364" s="82" t="str">
        <f>VLOOKUP(I11364,PGStock[],2,FALSE)</f>
        <v>Shwe Man ကော်ဗူး (1 Liter)</v>
      </c>
      <c r="K11364" s="71">
        <f>VLOOKUP(I11364,PGStock[],3,FALSE)</f>
        <v>1</v>
      </c>
      <c r="L11364" s="47">
        <v>3</v>
      </c>
      <c r="M11364" s="47">
        <f>VLOOKUP(I11364,PGStock[],6,FALSE)</f>
        <v>100</v>
      </c>
      <c r="N11364" s="47">
        <f>+PGSales!$L11364*PGSales!$M11364</f>
        <v>300</v>
      </c>
    </row>
    <row r="11365" spans="1:14" hidden="1" x14ac:dyDescent="0.25">
      <c r="A11365" s="77">
        <f t="shared" ref="A11365:A11563" si="1328">YEAR(C11365)</f>
        <v>2025</v>
      </c>
      <c r="B11365" s="77">
        <f t="shared" ref="B11365:B11563" si="1329">MONTH(C11365)</f>
        <v>10</v>
      </c>
      <c r="C11365" s="73">
        <v>45948</v>
      </c>
      <c r="D11365" s="79" t="s">
        <v>70</v>
      </c>
      <c r="E11365" s="80" t="s">
        <v>1242</v>
      </c>
      <c r="F11365" s="81" t="str">
        <f>VLOOKUP(E11365,Customer[],2,FALSE)</f>
        <v>Shwe Khanan</v>
      </c>
      <c r="G11365" s="69" t="str">
        <f>VLOOKUP(E11365,Customer[],3,FALSE)</f>
        <v>Pyay Lan Rd</v>
      </c>
      <c r="H11365" s="69" t="str">
        <f>VLOOKUP(E11365,Customer[],4,FALSE)</f>
        <v>Tayikyi</v>
      </c>
      <c r="I11365" s="48" t="s">
        <v>958</v>
      </c>
      <c r="J11365" s="82" t="str">
        <f>VLOOKUP(I11365,PGStock[],2,FALSE)</f>
        <v>Shwe Man 680ml</v>
      </c>
      <c r="K11365" s="71">
        <f>VLOOKUP(I11365,PGStock[],3,FALSE)</f>
        <v>0.68</v>
      </c>
      <c r="L11365" s="47">
        <v>18</v>
      </c>
      <c r="M11365" s="47">
        <f>VLOOKUP(I11365,PGStock[],6,FALSE)</f>
        <v>100</v>
      </c>
      <c r="N11365" s="47">
        <f>+PGSales!$L11365*PGSales!$M11365</f>
        <v>1800</v>
      </c>
    </row>
    <row r="11366" spans="1:14" hidden="1" x14ac:dyDescent="0.25">
      <c r="A11366" s="77">
        <f t="shared" si="1328"/>
        <v>2025</v>
      </c>
      <c r="B11366" s="77">
        <f t="shared" si="1329"/>
        <v>10</v>
      </c>
      <c r="C11366" s="73">
        <v>45948</v>
      </c>
      <c r="D11366" s="79" t="s">
        <v>70</v>
      </c>
      <c r="E11366" s="80" t="s">
        <v>1242</v>
      </c>
      <c r="F11366" s="81" t="str">
        <f>VLOOKUP(E11366,Customer[],2,FALSE)</f>
        <v>Shwe Khanan</v>
      </c>
      <c r="G11366" s="69" t="str">
        <f>VLOOKUP(E11366,Customer[],3,FALSE)</f>
        <v>Pyay Lan Rd</v>
      </c>
      <c r="H11366" s="69" t="str">
        <f>VLOOKUP(E11366,Customer[],4,FALSE)</f>
        <v>Tayikyi</v>
      </c>
      <c r="I11366" s="48" t="s">
        <v>959</v>
      </c>
      <c r="J11366" s="82" t="str">
        <f>VLOOKUP(I11366,PGStock[],2,FALSE)</f>
        <v>Shwe Man ကော်ဗူး (1 Liter)</v>
      </c>
      <c r="K11366" s="71">
        <f>VLOOKUP(I11366,PGStock[],3,FALSE)</f>
        <v>1</v>
      </c>
      <c r="L11366" s="47">
        <v>1</v>
      </c>
      <c r="M11366" s="47">
        <f>VLOOKUP(I11366,PGStock[],6,FALSE)</f>
        <v>100</v>
      </c>
      <c r="N11366" s="47">
        <f>+PGSales!$L11366*PGSales!$M11366</f>
        <v>100</v>
      </c>
    </row>
    <row r="11367" spans="1:14" hidden="1" x14ac:dyDescent="0.25">
      <c r="A11367" s="77">
        <f t="shared" si="1328"/>
        <v>2025</v>
      </c>
      <c r="B11367" s="77">
        <f t="shared" si="1329"/>
        <v>10</v>
      </c>
      <c r="C11367" s="73">
        <v>45948</v>
      </c>
      <c r="D11367" s="79" t="s">
        <v>275</v>
      </c>
      <c r="E11367" s="80" t="s">
        <v>314</v>
      </c>
      <c r="F11367" s="81" t="str">
        <f>VLOOKUP(E11367,Customer[],2,FALSE)</f>
        <v>Kaung</v>
      </c>
      <c r="G11367" s="69" t="str">
        <f>VLOOKUP(E11367,Customer[],3,FALSE)</f>
        <v>Nuaung Yann Rd</v>
      </c>
      <c r="H11367" s="69" t="str">
        <f>VLOOKUP(E11367,Customer[],4,FALSE)</f>
        <v>S Paukkan N/Oakkala</v>
      </c>
      <c r="I11367" s="48" t="s">
        <v>958</v>
      </c>
      <c r="J11367" s="82" t="str">
        <f>VLOOKUP(I11367,PGStock[],2,FALSE)</f>
        <v>Shwe Man 680ml</v>
      </c>
      <c r="K11367" s="71">
        <f>VLOOKUP(I11367,PGStock[],3,FALSE)</f>
        <v>0.68</v>
      </c>
      <c r="L11367" s="47">
        <v>3</v>
      </c>
      <c r="M11367" s="47">
        <f>VLOOKUP(I11367,PGStock[],6,FALSE)</f>
        <v>100</v>
      </c>
      <c r="N11367" s="47">
        <f>+PGSales!$L11367*PGSales!$M11367</f>
        <v>300</v>
      </c>
    </row>
    <row r="11368" spans="1:14" hidden="1" x14ac:dyDescent="0.25">
      <c r="A11368" s="77">
        <f t="shared" si="1328"/>
        <v>2025</v>
      </c>
      <c r="B11368" s="77">
        <f t="shared" si="1329"/>
        <v>10</v>
      </c>
      <c r="C11368" s="73">
        <v>45948</v>
      </c>
      <c r="D11368" s="79" t="s">
        <v>275</v>
      </c>
      <c r="E11368" s="80" t="s">
        <v>314</v>
      </c>
      <c r="F11368" s="81" t="str">
        <f>VLOOKUP(E11368,Customer[],2,FALSE)</f>
        <v>Kaung</v>
      </c>
      <c r="G11368" s="69" t="str">
        <f>VLOOKUP(E11368,Customer[],3,FALSE)</f>
        <v>Nuaung Yann Rd</v>
      </c>
      <c r="H11368" s="69" t="str">
        <f>VLOOKUP(E11368,Customer[],4,FALSE)</f>
        <v>S Paukkan N/Oakkala</v>
      </c>
      <c r="I11368" s="48" t="s">
        <v>959</v>
      </c>
      <c r="J11368" s="82" t="str">
        <f>VLOOKUP(I11368,PGStock[],2,FALSE)</f>
        <v>Shwe Man ကော်ဗူး (1 Liter)</v>
      </c>
      <c r="K11368" s="71">
        <f>VLOOKUP(I11368,PGStock[],3,FALSE)</f>
        <v>1</v>
      </c>
      <c r="L11368" s="47">
        <v>2</v>
      </c>
      <c r="M11368" s="47">
        <f>VLOOKUP(I11368,PGStock[],6,FALSE)</f>
        <v>100</v>
      </c>
      <c r="N11368" s="47">
        <f>+PGSales!$L11368*PGSales!$M11368</f>
        <v>200</v>
      </c>
    </row>
    <row r="11369" spans="1:14" hidden="1" x14ac:dyDescent="0.25">
      <c r="A11369" s="77">
        <f t="shared" si="1328"/>
        <v>2025</v>
      </c>
      <c r="B11369" s="77">
        <f t="shared" si="1329"/>
        <v>10</v>
      </c>
      <c r="C11369" s="73">
        <v>45948</v>
      </c>
      <c r="D11369" s="79" t="s">
        <v>68</v>
      </c>
      <c r="E11369" s="80" t="s">
        <v>943</v>
      </c>
      <c r="F11369" s="81" t="str">
        <f>VLOOKUP(E11369,Customer[],2,FALSE)</f>
        <v>Ko Gyi Kyaw</v>
      </c>
      <c r="G11369" s="69" t="str">
        <f>VLOOKUP(E11369,Customer[],3,FALSE)</f>
        <v>Naung Yo Rd</v>
      </c>
      <c r="H11369" s="69" t="str">
        <f>VLOOKUP(E11369,Customer[],4,FALSE)</f>
        <v>S Paukkan N/Oakkala</v>
      </c>
      <c r="I11369" s="48" t="s">
        <v>958</v>
      </c>
      <c r="J11369" s="82" t="str">
        <f>VLOOKUP(I11369,PGStock[],2,FALSE)</f>
        <v>Shwe Man 680ml</v>
      </c>
      <c r="K11369" s="71">
        <f>VLOOKUP(I11369,PGStock[],3,FALSE)</f>
        <v>0.68</v>
      </c>
      <c r="L11369" s="47">
        <v>2</v>
      </c>
      <c r="M11369" s="47">
        <f>VLOOKUP(I11369,PGStock[],6,FALSE)</f>
        <v>100</v>
      </c>
      <c r="N11369" s="47">
        <f>+PGSales!$L11369*PGSales!$M11369</f>
        <v>200</v>
      </c>
    </row>
    <row r="11370" spans="1:14" hidden="1" x14ac:dyDescent="0.25">
      <c r="A11370" s="77">
        <f t="shared" si="1328"/>
        <v>2025</v>
      </c>
      <c r="B11370" s="77">
        <f t="shared" si="1329"/>
        <v>10</v>
      </c>
      <c r="C11370" s="73">
        <v>45948</v>
      </c>
      <c r="D11370" s="79" t="s">
        <v>74</v>
      </c>
      <c r="E11370" s="80" t="s">
        <v>1248</v>
      </c>
      <c r="F11370" s="81" t="str">
        <f>VLOOKUP(E11370,Customer[],2,FALSE)</f>
        <v>SiSein</v>
      </c>
      <c r="G11370" s="69" t="str">
        <f>VLOOKUP(E11370,Customer[],3,FALSE)</f>
        <v>Bagan Rd</v>
      </c>
      <c r="H11370" s="69" t="str">
        <f>VLOOKUP(E11370,Customer[],4,FALSE)</f>
        <v>S Paukkan N/Oakkala</v>
      </c>
      <c r="I11370" s="48" t="s">
        <v>958</v>
      </c>
      <c r="J11370" s="82" t="str">
        <f>VLOOKUP(I11370,PGStock[],2,FALSE)</f>
        <v>Shwe Man 680ml</v>
      </c>
      <c r="K11370" s="71">
        <f>VLOOKUP(I11370,PGStock[],3,FALSE)</f>
        <v>0.68</v>
      </c>
      <c r="L11370" s="47">
        <v>2</v>
      </c>
      <c r="M11370" s="47">
        <f>VLOOKUP(I11370,PGStock[],6,FALSE)</f>
        <v>100</v>
      </c>
      <c r="N11370" s="47">
        <f>+PGSales!$L11370*PGSales!$M11370</f>
        <v>200</v>
      </c>
    </row>
    <row r="11371" spans="1:14" hidden="1" x14ac:dyDescent="0.25">
      <c r="A11371" s="77">
        <f t="shared" si="1328"/>
        <v>2025</v>
      </c>
      <c r="B11371" s="77">
        <f t="shared" si="1329"/>
        <v>10</v>
      </c>
      <c r="C11371" s="73">
        <v>45948</v>
      </c>
      <c r="D11371" s="79" t="s">
        <v>74</v>
      </c>
      <c r="E11371" s="80" t="s">
        <v>1248</v>
      </c>
      <c r="F11371" s="81" t="str">
        <f>VLOOKUP(E11371,Customer[],2,FALSE)</f>
        <v>SiSein</v>
      </c>
      <c r="G11371" s="69" t="str">
        <f>VLOOKUP(E11371,Customer[],3,FALSE)</f>
        <v>Bagan Rd</v>
      </c>
      <c r="H11371" s="69" t="str">
        <f>VLOOKUP(E11371,Customer[],4,FALSE)</f>
        <v>S Paukkan N/Oakkala</v>
      </c>
      <c r="I11371" s="48" t="s">
        <v>959</v>
      </c>
      <c r="J11371" s="82" t="str">
        <f>VLOOKUP(I11371,PGStock[],2,FALSE)</f>
        <v>Shwe Man ကော်ဗူး (1 Liter)</v>
      </c>
      <c r="K11371" s="71">
        <f>VLOOKUP(I11371,PGStock[],3,FALSE)</f>
        <v>1</v>
      </c>
      <c r="L11371" s="47">
        <v>2</v>
      </c>
      <c r="M11371" s="47">
        <f>VLOOKUP(I11371,PGStock[],6,FALSE)</f>
        <v>100</v>
      </c>
      <c r="N11371" s="47">
        <f>+PGSales!$L11371*PGSales!$M11371</f>
        <v>200</v>
      </c>
    </row>
    <row r="11372" spans="1:14" hidden="1" x14ac:dyDescent="0.25">
      <c r="A11372" s="77">
        <f t="shared" si="1328"/>
        <v>2025</v>
      </c>
      <c r="B11372" s="77">
        <f t="shared" si="1329"/>
        <v>10</v>
      </c>
      <c r="C11372" s="73">
        <v>45948</v>
      </c>
      <c r="D11372" s="79" t="s">
        <v>878</v>
      </c>
      <c r="E11372" s="80" t="s">
        <v>331</v>
      </c>
      <c r="F11372" s="81" t="str">
        <f>VLOOKUP(E11372,Customer[],2,FALSE)</f>
        <v>Shwe Dinker</v>
      </c>
      <c r="G11372" s="69" t="str">
        <f>VLOOKUP(E11372,Customer[],3,FALSE)</f>
        <v>Paung Kan Gd</v>
      </c>
      <c r="H11372" s="69" t="str">
        <f>VLOOKUP(E11372,Customer[],4,FALSE)</f>
        <v>S Paukkan N/Oakkala</v>
      </c>
      <c r="I11372" s="48" t="s">
        <v>958</v>
      </c>
      <c r="J11372" s="82" t="str">
        <f>VLOOKUP(I11372,PGStock[],2,FALSE)</f>
        <v>Shwe Man 680ml</v>
      </c>
      <c r="K11372" s="71">
        <f>VLOOKUP(I11372,PGStock[],3,FALSE)</f>
        <v>0.68</v>
      </c>
      <c r="L11372" s="47">
        <v>1</v>
      </c>
      <c r="M11372" s="47">
        <f>VLOOKUP(I11372,PGStock[],6,FALSE)</f>
        <v>100</v>
      </c>
      <c r="N11372" s="47">
        <f>+PGSales!$L11372*PGSales!$M11372</f>
        <v>100</v>
      </c>
    </row>
    <row r="11373" spans="1:14" hidden="1" x14ac:dyDescent="0.25">
      <c r="A11373" s="77">
        <f t="shared" si="1328"/>
        <v>2025</v>
      </c>
      <c r="B11373" s="77">
        <f t="shared" si="1329"/>
        <v>10</v>
      </c>
      <c r="C11373" s="73">
        <v>45948</v>
      </c>
      <c r="D11373" s="79" t="s">
        <v>878</v>
      </c>
      <c r="E11373" s="80" t="s">
        <v>331</v>
      </c>
      <c r="F11373" s="81" t="str">
        <f>VLOOKUP(E11373,Customer[],2,FALSE)</f>
        <v>Shwe Dinker</v>
      </c>
      <c r="G11373" s="69" t="str">
        <f>VLOOKUP(E11373,Customer[],3,FALSE)</f>
        <v>Paung Kan Gd</v>
      </c>
      <c r="H11373" s="69" t="str">
        <f>VLOOKUP(E11373,Customer[],4,FALSE)</f>
        <v>S Paukkan N/Oakkala</v>
      </c>
      <c r="I11373" s="48" t="s">
        <v>959</v>
      </c>
      <c r="J11373" s="82" t="str">
        <f>VLOOKUP(I11373,PGStock[],2,FALSE)</f>
        <v>Shwe Man ကော်ဗူး (1 Liter)</v>
      </c>
      <c r="K11373" s="71">
        <f>VLOOKUP(I11373,PGStock[],3,FALSE)</f>
        <v>1</v>
      </c>
      <c r="L11373" s="47">
        <v>5</v>
      </c>
      <c r="M11373" s="47">
        <f>VLOOKUP(I11373,PGStock[],6,FALSE)</f>
        <v>100</v>
      </c>
      <c r="N11373" s="47">
        <f>+PGSales!$L11373*PGSales!$M11373</f>
        <v>500</v>
      </c>
    </row>
    <row r="11374" spans="1:14" hidden="1" x14ac:dyDescent="0.25">
      <c r="A11374" s="77">
        <f t="shared" si="1328"/>
        <v>2025</v>
      </c>
      <c r="B11374" s="77">
        <f t="shared" si="1329"/>
        <v>10</v>
      </c>
      <c r="C11374" s="73">
        <v>45950</v>
      </c>
      <c r="D11374" s="79" t="s">
        <v>60</v>
      </c>
      <c r="E11374" s="80" t="s">
        <v>1275</v>
      </c>
      <c r="F11374" s="81" t="str">
        <f>VLOOKUP(E11374,Customer[],2,FALSE)</f>
        <v>Dewao</v>
      </c>
      <c r="G11374" s="69" t="str">
        <f>VLOOKUP(E11374,Customer[],3,FALSE)</f>
        <v>Bagan Rd</v>
      </c>
      <c r="H11374" s="69" t="str">
        <f>VLOOKUP(E11374,Customer[],4,FALSE)</f>
        <v>South Dagon</v>
      </c>
      <c r="I11374" s="48" t="s">
        <v>959</v>
      </c>
      <c r="J11374" s="82" t="str">
        <f>VLOOKUP(I11374,PGStock[],2,FALSE)</f>
        <v>Shwe Man ကော်ဗူး (1 Liter)</v>
      </c>
      <c r="K11374" s="71">
        <f>VLOOKUP(I11374,PGStock[],3,FALSE)</f>
        <v>1</v>
      </c>
      <c r="L11374" s="47">
        <v>3</v>
      </c>
      <c r="M11374" s="47">
        <f>VLOOKUP(I11374,PGStock[],6,FALSE)</f>
        <v>100</v>
      </c>
      <c r="N11374" s="47">
        <f>+PGSales!$L11374*PGSales!$M11374</f>
        <v>300</v>
      </c>
    </row>
    <row r="11375" spans="1:14" hidden="1" x14ac:dyDescent="0.25">
      <c r="A11375" s="77">
        <f t="shared" ref="A11375:A11385" si="1330">YEAR(C11375)</f>
        <v>2025</v>
      </c>
      <c r="B11375" s="77">
        <f t="shared" ref="B11375:B11385" si="1331">MONTH(C11375)</f>
        <v>10</v>
      </c>
      <c r="C11375" s="73">
        <v>45950</v>
      </c>
      <c r="D11375" s="79" t="s">
        <v>1</v>
      </c>
      <c r="E11375" s="80" t="s">
        <v>1276</v>
      </c>
      <c r="F11375" s="81" t="str">
        <f>VLOOKUP(E11375,Customer[],2,FALSE)</f>
        <v>Kaung Myant San</v>
      </c>
      <c r="G11375" s="69" t="str">
        <f>VLOOKUP(E11375,Customer[],3,FALSE)</f>
        <v>Bagan Rd</v>
      </c>
      <c r="H11375" s="69" t="str">
        <f>VLOOKUP(E11375,Customer[],4,FALSE)</f>
        <v>South Dagon</v>
      </c>
      <c r="I11375" s="48" t="s">
        <v>958</v>
      </c>
      <c r="J11375" s="82" t="str">
        <f>VLOOKUP(I11375,PGStock[],2,FALSE)</f>
        <v>Shwe Man 680ml</v>
      </c>
      <c r="K11375" s="71">
        <f>VLOOKUP(I11375,PGStock[],3,FALSE)</f>
        <v>0.68</v>
      </c>
      <c r="L11375" s="47">
        <v>3</v>
      </c>
      <c r="M11375" s="47">
        <f>VLOOKUP(I11375,PGStock[],6,FALSE)</f>
        <v>100</v>
      </c>
      <c r="N11375" s="47">
        <f>+PGSales!$L11375*PGSales!$M11375</f>
        <v>300</v>
      </c>
    </row>
    <row r="11376" spans="1:14" hidden="1" x14ac:dyDescent="0.25">
      <c r="A11376" s="77">
        <f t="shared" si="1330"/>
        <v>2025</v>
      </c>
      <c r="B11376" s="77">
        <f t="shared" si="1331"/>
        <v>10</v>
      </c>
      <c r="C11376" s="73">
        <v>45950</v>
      </c>
      <c r="D11376" s="79" t="s">
        <v>1</v>
      </c>
      <c r="E11376" s="80" t="s">
        <v>1276</v>
      </c>
      <c r="F11376" s="81" t="str">
        <f>VLOOKUP(E11376,Customer[],2,FALSE)</f>
        <v>Kaung Myant San</v>
      </c>
      <c r="G11376" s="69" t="str">
        <f>VLOOKUP(E11376,Customer[],3,FALSE)</f>
        <v>Bagan Rd</v>
      </c>
      <c r="H11376" s="69" t="str">
        <f>VLOOKUP(E11376,Customer[],4,FALSE)</f>
        <v>South Dagon</v>
      </c>
      <c r="I11376" s="48" t="s">
        <v>959</v>
      </c>
      <c r="J11376" s="82" t="str">
        <f>VLOOKUP(I11376,PGStock[],2,FALSE)</f>
        <v>Shwe Man ကော်ဗူး (1 Liter)</v>
      </c>
      <c r="K11376" s="71">
        <f>VLOOKUP(I11376,PGStock[],3,FALSE)</f>
        <v>1</v>
      </c>
      <c r="L11376" s="47">
        <v>1</v>
      </c>
      <c r="M11376" s="47">
        <f>VLOOKUP(I11376,PGStock[],6,FALSE)</f>
        <v>100</v>
      </c>
      <c r="N11376" s="47">
        <f>+PGSales!$L11376*PGSales!$M11376</f>
        <v>100</v>
      </c>
    </row>
    <row r="11377" spans="1:14" hidden="1" x14ac:dyDescent="0.25">
      <c r="A11377" s="77">
        <f t="shared" si="1330"/>
        <v>2025</v>
      </c>
      <c r="B11377" s="77">
        <f t="shared" si="1331"/>
        <v>10</v>
      </c>
      <c r="C11377" s="73">
        <v>45950</v>
      </c>
      <c r="D11377" s="79" t="s">
        <v>2</v>
      </c>
      <c r="E11377" s="80" t="s">
        <v>1277</v>
      </c>
      <c r="F11377" s="81" t="str">
        <f>VLOOKUP(E11377,Customer[],2,FALSE)</f>
        <v>Idea</v>
      </c>
      <c r="G11377" s="69" t="str">
        <f>VLOOKUP(E11377,Customer[],3,FALSE)</f>
        <v>Bagan Rd</v>
      </c>
      <c r="H11377" s="69" t="str">
        <f>VLOOKUP(E11377,Customer[],4,FALSE)</f>
        <v>South Dagon</v>
      </c>
      <c r="I11377" s="48" t="s">
        <v>959</v>
      </c>
      <c r="J11377" s="82" t="str">
        <f>VLOOKUP(I11377,PGStock[],2,FALSE)</f>
        <v>Shwe Man ကော်ဗူး (1 Liter)</v>
      </c>
      <c r="K11377" s="71">
        <f>VLOOKUP(I11377,PGStock[],3,FALSE)</f>
        <v>1</v>
      </c>
      <c r="L11377" s="47">
        <v>2</v>
      </c>
      <c r="M11377" s="47">
        <f>VLOOKUP(I11377,PGStock[],6,FALSE)</f>
        <v>100</v>
      </c>
      <c r="N11377" s="47">
        <f>+PGSales!$L11377*PGSales!$M11377</f>
        <v>200</v>
      </c>
    </row>
    <row r="11378" spans="1:14" hidden="1" x14ac:dyDescent="0.25">
      <c r="A11378" s="77">
        <f t="shared" si="1330"/>
        <v>2025</v>
      </c>
      <c r="B11378" s="77">
        <f t="shared" si="1331"/>
        <v>10</v>
      </c>
      <c r="C11378" s="73">
        <v>45950</v>
      </c>
      <c r="D11378" s="79" t="s">
        <v>62</v>
      </c>
      <c r="E11378" s="80" t="s">
        <v>1278</v>
      </c>
      <c r="F11378" s="81" t="str">
        <f>VLOOKUP(E11378,Customer[],2,FALSE)</f>
        <v>Kitthit Aung</v>
      </c>
      <c r="G11378" s="69" t="str">
        <f>VLOOKUP(E11378,Customer[],3,FALSE)</f>
        <v>Kyae Shwe War Rd</v>
      </c>
      <c r="H11378" s="69" t="str">
        <f>VLOOKUP(E11378,Customer[],4,FALSE)</f>
        <v>South Dagon</v>
      </c>
      <c r="I11378" s="48" t="s">
        <v>958</v>
      </c>
      <c r="J11378" s="82" t="str">
        <f>VLOOKUP(I11378,PGStock[],2,FALSE)</f>
        <v>Shwe Man 680ml</v>
      </c>
      <c r="K11378" s="71">
        <f>VLOOKUP(I11378,PGStock[],3,FALSE)</f>
        <v>0.68</v>
      </c>
      <c r="L11378" s="47">
        <v>6</v>
      </c>
      <c r="M11378" s="47">
        <f>VLOOKUP(I11378,PGStock[],6,FALSE)</f>
        <v>100</v>
      </c>
      <c r="N11378" s="47">
        <f>+PGSales!$L11378*PGSales!$M11378</f>
        <v>600</v>
      </c>
    </row>
    <row r="11379" spans="1:14" hidden="1" x14ac:dyDescent="0.25">
      <c r="A11379" s="77">
        <f t="shared" si="1330"/>
        <v>2025</v>
      </c>
      <c r="B11379" s="77">
        <f t="shared" si="1331"/>
        <v>10</v>
      </c>
      <c r="C11379" s="73">
        <v>45950</v>
      </c>
      <c r="D11379" s="79" t="s">
        <v>62</v>
      </c>
      <c r="E11379" s="80" t="s">
        <v>1278</v>
      </c>
      <c r="F11379" s="81" t="str">
        <f>VLOOKUP(E11379,Customer[],2,FALSE)</f>
        <v>Kitthit Aung</v>
      </c>
      <c r="G11379" s="69" t="str">
        <f>VLOOKUP(E11379,Customer[],3,FALSE)</f>
        <v>Kyae Shwe War Rd</v>
      </c>
      <c r="H11379" s="69" t="str">
        <f>VLOOKUP(E11379,Customer[],4,FALSE)</f>
        <v>South Dagon</v>
      </c>
      <c r="I11379" s="48" t="s">
        <v>959</v>
      </c>
      <c r="J11379" s="82" t="str">
        <f>VLOOKUP(I11379,PGStock[],2,FALSE)</f>
        <v>Shwe Man ကော်ဗူး (1 Liter)</v>
      </c>
      <c r="K11379" s="71">
        <f>VLOOKUP(I11379,PGStock[],3,FALSE)</f>
        <v>1</v>
      </c>
      <c r="L11379" s="47">
        <v>5</v>
      </c>
      <c r="M11379" s="47">
        <f>VLOOKUP(I11379,PGStock[],6,FALSE)</f>
        <v>100</v>
      </c>
      <c r="N11379" s="47">
        <f>+PGSales!$L11379*PGSales!$M11379</f>
        <v>500</v>
      </c>
    </row>
    <row r="11380" spans="1:14" hidden="1" x14ac:dyDescent="0.25">
      <c r="A11380" s="77">
        <f t="shared" si="1330"/>
        <v>2025</v>
      </c>
      <c r="B11380" s="77">
        <f t="shared" si="1331"/>
        <v>10</v>
      </c>
      <c r="C11380" s="73">
        <v>45950</v>
      </c>
      <c r="D11380" s="79" t="s">
        <v>109</v>
      </c>
      <c r="E11380" s="80" t="s">
        <v>1279</v>
      </c>
      <c r="F11380" s="81" t="str">
        <f>VLOOKUP(E11380,Customer[],2,FALSE)</f>
        <v>OK Store</v>
      </c>
      <c r="G11380" s="69" t="str">
        <f>VLOOKUP(E11380,Customer[],3,FALSE)</f>
        <v>Pyay Lan Rd</v>
      </c>
      <c r="H11380" s="69" t="str">
        <f>VLOOKUP(E11380,Customer[],4,FALSE)</f>
        <v>Myaungtakar</v>
      </c>
      <c r="I11380" s="48" t="s">
        <v>958</v>
      </c>
      <c r="J11380" s="82" t="str">
        <f>VLOOKUP(I11380,PGStock[],2,FALSE)</f>
        <v>Shwe Man 680ml</v>
      </c>
      <c r="K11380" s="71">
        <f>VLOOKUP(I11380,PGStock[],3,FALSE)</f>
        <v>0.68</v>
      </c>
      <c r="L11380" s="47">
        <v>11</v>
      </c>
      <c r="M11380" s="47">
        <f>VLOOKUP(I11380,PGStock[],6,FALSE)</f>
        <v>100</v>
      </c>
      <c r="N11380" s="47">
        <f>+PGSales!$L11380*PGSales!$M11380</f>
        <v>1100</v>
      </c>
    </row>
    <row r="11381" spans="1:14" hidden="1" x14ac:dyDescent="0.25">
      <c r="A11381" s="77">
        <f t="shared" si="1330"/>
        <v>2025</v>
      </c>
      <c r="B11381" s="77">
        <f t="shared" si="1331"/>
        <v>10</v>
      </c>
      <c r="C11381" s="73">
        <v>45950</v>
      </c>
      <c r="D11381" s="79" t="s">
        <v>109</v>
      </c>
      <c r="E11381" s="80" t="s">
        <v>1279</v>
      </c>
      <c r="F11381" s="81" t="str">
        <f>VLOOKUP(E11381,Customer[],2,FALSE)</f>
        <v>OK Store</v>
      </c>
      <c r="G11381" s="69" t="str">
        <f>VLOOKUP(E11381,Customer[],3,FALSE)</f>
        <v>Pyay Lan Rd</v>
      </c>
      <c r="H11381" s="69" t="str">
        <f>VLOOKUP(E11381,Customer[],4,FALSE)</f>
        <v>Myaungtakar</v>
      </c>
      <c r="I11381" s="48" t="s">
        <v>959</v>
      </c>
      <c r="J11381" s="82" t="str">
        <f>VLOOKUP(I11381,PGStock[],2,FALSE)</f>
        <v>Shwe Man ကော်ဗူး (1 Liter)</v>
      </c>
      <c r="K11381" s="71">
        <f>VLOOKUP(I11381,PGStock[],3,FALSE)</f>
        <v>1</v>
      </c>
      <c r="L11381" s="47">
        <v>8</v>
      </c>
      <c r="M11381" s="47">
        <f>VLOOKUP(I11381,PGStock[],6,FALSE)</f>
        <v>100</v>
      </c>
      <c r="N11381" s="47">
        <f>+PGSales!$L11381*PGSales!$M11381</f>
        <v>800</v>
      </c>
    </row>
    <row r="11382" spans="1:14" hidden="1" x14ac:dyDescent="0.25">
      <c r="A11382" s="77">
        <f t="shared" si="1330"/>
        <v>2025</v>
      </c>
      <c r="B11382" s="77">
        <f t="shared" si="1331"/>
        <v>10</v>
      </c>
      <c r="C11382" s="73">
        <v>45950</v>
      </c>
      <c r="D11382" s="79" t="s">
        <v>131</v>
      </c>
      <c r="E11382" s="80" t="s">
        <v>1280</v>
      </c>
      <c r="F11382" s="81" t="str">
        <f>VLOOKUP(E11382,Customer[],2,FALSE)</f>
        <v>U Phyo</v>
      </c>
      <c r="G11382" s="69" t="str">
        <f>VLOOKUP(E11382,Customer[],3,FALSE)</f>
        <v>Pyay Lan Rd</v>
      </c>
      <c r="H11382" s="69" t="str">
        <f>VLOOKUP(E11382,Customer[],4,FALSE)</f>
        <v>Myaungtakar</v>
      </c>
      <c r="I11382" s="48" t="s">
        <v>958</v>
      </c>
      <c r="J11382" s="82" t="str">
        <f>VLOOKUP(I11382,PGStock[],2,FALSE)</f>
        <v>Shwe Man 680ml</v>
      </c>
      <c r="K11382" s="71">
        <f>VLOOKUP(I11382,PGStock[],3,FALSE)</f>
        <v>0.68</v>
      </c>
      <c r="L11382" s="47">
        <v>14</v>
      </c>
      <c r="M11382" s="47">
        <f>VLOOKUP(I11382,PGStock[],6,FALSE)</f>
        <v>100</v>
      </c>
      <c r="N11382" s="47">
        <f>+PGSales!$L11382*PGSales!$M11382</f>
        <v>1400</v>
      </c>
    </row>
    <row r="11383" spans="1:14" hidden="1" x14ac:dyDescent="0.25">
      <c r="A11383" s="77">
        <f t="shared" si="1330"/>
        <v>2025</v>
      </c>
      <c r="B11383" s="77">
        <f t="shared" si="1331"/>
        <v>10</v>
      </c>
      <c r="C11383" s="73">
        <v>45950</v>
      </c>
      <c r="D11383" s="79" t="s">
        <v>131</v>
      </c>
      <c r="E11383" s="80" t="s">
        <v>1280</v>
      </c>
      <c r="F11383" s="81" t="str">
        <f>VLOOKUP(E11383,Customer[],2,FALSE)</f>
        <v>U Phyo</v>
      </c>
      <c r="G11383" s="69" t="str">
        <f>VLOOKUP(E11383,Customer[],3,FALSE)</f>
        <v>Pyay Lan Rd</v>
      </c>
      <c r="H11383" s="69" t="str">
        <f>VLOOKUP(E11383,Customer[],4,FALSE)</f>
        <v>Myaungtakar</v>
      </c>
      <c r="I11383" s="48" t="s">
        <v>959</v>
      </c>
      <c r="J11383" s="82" t="str">
        <f>VLOOKUP(I11383,PGStock[],2,FALSE)</f>
        <v>Shwe Man ကော်ဗူး (1 Liter)</v>
      </c>
      <c r="K11383" s="71">
        <f>VLOOKUP(I11383,PGStock[],3,FALSE)</f>
        <v>1</v>
      </c>
      <c r="L11383" s="47">
        <v>3</v>
      </c>
      <c r="M11383" s="47">
        <f>VLOOKUP(I11383,PGStock[],6,FALSE)</f>
        <v>100</v>
      </c>
      <c r="N11383" s="47">
        <f>+PGSales!$L11383*PGSales!$M11383</f>
        <v>300</v>
      </c>
    </row>
    <row r="11384" spans="1:14" hidden="1" x14ac:dyDescent="0.25">
      <c r="A11384" s="77">
        <f t="shared" si="1330"/>
        <v>2025</v>
      </c>
      <c r="B11384" s="77">
        <f t="shared" si="1331"/>
        <v>10</v>
      </c>
      <c r="C11384" s="73">
        <v>45950</v>
      </c>
      <c r="D11384" s="79" t="s">
        <v>66</v>
      </c>
      <c r="E11384" s="80" t="s">
        <v>1281</v>
      </c>
      <c r="F11384" s="81" t="str">
        <f>VLOOKUP(E11384,Customer[],2,FALSE)</f>
        <v>Linthit(1)</v>
      </c>
      <c r="G11384" s="69" t="str">
        <f>VLOOKUP(E11384,Customer[],3,FALSE)</f>
        <v>Satmuzone Lan That</v>
      </c>
      <c r="H11384" s="69" t="str">
        <f>VLOOKUP(E11384,Customer[],4,FALSE)</f>
        <v>Myaungtakar</v>
      </c>
      <c r="I11384" s="48" t="s">
        <v>958</v>
      </c>
      <c r="J11384" s="82" t="str">
        <f>VLOOKUP(I11384,PGStock[],2,FALSE)</f>
        <v>Shwe Man 680ml</v>
      </c>
      <c r="K11384" s="71">
        <f>VLOOKUP(I11384,PGStock[],3,FALSE)</f>
        <v>0.68</v>
      </c>
      <c r="L11384" s="47">
        <v>2</v>
      </c>
      <c r="M11384" s="47">
        <f>VLOOKUP(I11384,PGStock[],6,FALSE)</f>
        <v>100</v>
      </c>
      <c r="N11384" s="47">
        <f>+PGSales!$L11384*PGSales!$M11384</f>
        <v>200</v>
      </c>
    </row>
    <row r="11385" spans="1:14" hidden="1" x14ac:dyDescent="0.25">
      <c r="A11385" s="77">
        <f t="shared" si="1330"/>
        <v>2025</v>
      </c>
      <c r="B11385" s="77">
        <f t="shared" si="1331"/>
        <v>10</v>
      </c>
      <c r="C11385" s="73">
        <v>45950</v>
      </c>
      <c r="D11385" s="79" t="s">
        <v>66</v>
      </c>
      <c r="E11385" s="80" t="s">
        <v>1281</v>
      </c>
      <c r="F11385" s="81" t="str">
        <f>VLOOKUP(E11385,Customer[],2,FALSE)</f>
        <v>Linthit(1)</v>
      </c>
      <c r="G11385" s="69" t="str">
        <f>VLOOKUP(E11385,Customer[],3,FALSE)</f>
        <v>Satmuzone Lan That</v>
      </c>
      <c r="H11385" s="69" t="str">
        <f>VLOOKUP(E11385,Customer[],4,FALSE)</f>
        <v>Myaungtakar</v>
      </c>
      <c r="I11385" s="48" t="s">
        <v>959</v>
      </c>
      <c r="J11385" s="82" t="str">
        <f>VLOOKUP(I11385,PGStock[],2,FALSE)</f>
        <v>Shwe Man ကော်ဗူး (1 Liter)</v>
      </c>
      <c r="K11385" s="71">
        <f>VLOOKUP(I11385,PGStock[],3,FALSE)</f>
        <v>1</v>
      </c>
      <c r="L11385" s="47">
        <v>2</v>
      </c>
      <c r="M11385" s="47">
        <f>VLOOKUP(I11385,PGStock[],6,FALSE)</f>
        <v>100</v>
      </c>
      <c r="N11385" s="47">
        <f>+PGSales!$L11385*PGSales!$M11385</f>
        <v>200</v>
      </c>
    </row>
    <row r="11386" spans="1:14" hidden="1" x14ac:dyDescent="0.25">
      <c r="A11386" s="77">
        <f t="shared" ref="A11386:A11396" si="1332">YEAR(C11386)</f>
        <v>2025</v>
      </c>
      <c r="B11386" s="77">
        <f t="shared" ref="B11386:B11396" si="1333">MONTH(C11386)</f>
        <v>10</v>
      </c>
      <c r="C11386" s="73">
        <v>45950</v>
      </c>
      <c r="D11386" s="79" t="s">
        <v>885</v>
      </c>
      <c r="E11386" s="80" t="s">
        <v>1282</v>
      </c>
      <c r="F11386" s="81" t="str">
        <f>VLOOKUP(E11386,Customer[],2,FALSE)</f>
        <v>Linthit(2)</v>
      </c>
      <c r="G11386" s="69" t="str">
        <f>VLOOKUP(E11386,Customer[],3,FALSE)</f>
        <v>Satmuzone</v>
      </c>
      <c r="H11386" s="69" t="str">
        <f>VLOOKUP(E11386,Customer[],4,FALSE)</f>
        <v>Myaungtakar</v>
      </c>
      <c r="I11386" s="48" t="s">
        <v>958</v>
      </c>
      <c r="J11386" s="82" t="str">
        <f>VLOOKUP(I11386,PGStock[],2,FALSE)</f>
        <v>Shwe Man 680ml</v>
      </c>
      <c r="K11386" s="71">
        <f>VLOOKUP(I11386,PGStock[],3,FALSE)</f>
        <v>0.68</v>
      </c>
      <c r="L11386" s="47">
        <v>6</v>
      </c>
      <c r="M11386" s="47">
        <f>VLOOKUP(I11386,PGStock[],6,FALSE)</f>
        <v>100</v>
      </c>
      <c r="N11386" s="47">
        <f>+PGSales!$L11386*PGSales!$M11386</f>
        <v>600</v>
      </c>
    </row>
    <row r="11387" spans="1:14" hidden="1" x14ac:dyDescent="0.25">
      <c r="A11387" s="77">
        <f t="shared" si="1332"/>
        <v>2025</v>
      </c>
      <c r="B11387" s="77">
        <f t="shared" si="1333"/>
        <v>10</v>
      </c>
      <c r="C11387" s="73">
        <v>45950</v>
      </c>
      <c r="D11387" s="79" t="s">
        <v>885</v>
      </c>
      <c r="E11387" s="80" t="s">
        <v>1282</v>
      </c>
      <c r="F11387" s="81" t="str">
        <f>VLOOKUP(E11387,Customer[],2,FALSE)</f>
        <v>Linthit(2)</v>
      </c>
      <c r="G11387" s="69" t="str">
        <f>VLOOKUP(E11387,Customer[],3,FALSE)</f>
        <v>Satmuzone</v>
      </c>
      <c r="H11387" s="69" t="str">
        <f>VLOOKUP(E11387,Customer[],4,FALSE)</f>
        <v>Myaungtakar</v>
      </c>
      <c r="I11387" s="48" t="s">
        <v>959</v>
      </c>
      <c r="J11387" s="82" t="str">
        <f>VLOOKUP(I11387,PGStock[],2,FALSE)</f>
        <v>Shwe Man ကော်ဗူး (1 Liter)</v>
      </c>
      <c r="K11387" s="71">
        <f>VLOOKUP(I11387,PGStock[],3,FALSE)</f>
        <v>1</v>
      </c>
      <c r="L11387" s="47">
        <v>4</v>
      </c>
      <c r="M11387" s="47">
        <f>VLOOKUP(I11387,PGStock[],6,FALSE)</f>
        <v>100</v>
      </c>
      <c r="N11387" s="47">
        <f>+PGSales!$L11387*PGSales!$M11387</f>
        <v>400</v>
      </c>
    </row>
    <row r="11388" spans="1:14" hidden="1" x14ac:dyDescent="0.25">
      <c r="A11388" s="77">
        <f t="shared" si="1332"/>
        <v>2025</v>
      </c>
      <c r="B11388" s="77">
        <f t="shared" si="1333"/>
        <v>10</v>
      </c>
      <c r="C11388" s="73">
        <v>45950</v>
      </c>
      <c r="D11388" s="79" t="s">
        <v>70</v>
      </c>
      <c r="E11388" s="80" t="s">
        <v>1283</v>
      </c>
      <c r="F11388" s="81" t="str">
        <f>VLOOKUP(E11388,Customer[],2,FALSE)</f>
        <v>Shai</v>
      </c>
      <c r="G11388" s="69" t="str">
        <f>VLOOKUP(E11388,Customer[],3,FALSE)</f>
        <v>Satmuzone</v>
      </c>
      <c r="H11388" s="69" t="str">
        <f>VLOOKUP(E11388,Customer[],4,FALSE)</f>
        <v>Myaungtakar</v>
      </c>
      <c r="I11388" s="48" t="s">
        <v>958</v>
      </c>
      <c r="J11388" s="82" t="str">
        <f>VLOOKUP(I11388,PGStock[],2,FALSE)</f>
        <v>Shwe Man 680ml</v>
      </c>
      <c r="K11388" s="71">
        <f>VLOOKUP(I11388,PGStock[],3,FALSE)</f>
        <v>0.68</v>
      </c>
      <c r="L11388" s="47">
        <v>12</v>
      </c>
      <c r="M11388" s="47">
        <f>VLOOKUP(I11388,PGStock[],6,FALSE)</f>
        <v>100</v>
      </c>
      <c r="N11388" s="47">
        <f>+PGSales!$L11388*PGSales!$M11388</f>
        <v>1200</v>
      </c>
    </row>
    <row r="11389" spans="1:14" hidden="1" x14ac:dyDescent="0.25">
      <c r="A11389" s="77">
        <f t="shared" si="1332"/>
        <v>2025</v>
      </c>
      <c r="B11389" s="77">
        <f t="shared" si="1333"/>
        <v>10</v>
      </c>
      <c r="C11389" s="73">
        <v>45950</v>
      </c>
      <c r="D11389" s="79" t="s">
        <v>70</v>
      </c>
      <c r="E11389" s="80" t="s">
        <v>1283</v>
      </c>
      <c r="F11389" s="81" t="str">
        <f>VLOOKUP(E11389,Customer[],2,FALSE)</f>
        <v>Shai</v>
      </c>
      <c r="G11389" s="69" t="str">
        <f>VLOOKUP(E11389,Customer[],3,FALSE)</f>
        <v>Satmuzone</v>
      </c>
      <c r="H11389" s="69" t="str">
        <f>VLOOKUP(E11389,Customer[],4,FALSE)</f>
        <v>Myaungtakar</v>
      </c>
      <c r="I11389" s="48" t="s">
        <v>959</v>
      </c>
      <c r="J11389" s="82" t="str">
        <f>VLOOKUP(I11389,PGStock[],2,FALSE)</f>
        <v>Shwe Man ကော်ဗူး (1 Liter)</v>
      </c>
      <c r="K11389" s="71">
        <f>VLOOKUP(I11389,PGStock[],3,FALSE)</f>
        <v>1</v>
      </c>
      <c r="L11389" s="47">
        <v>9</v>
      </c>
      <c r="M11389" s="47">
        <f>VLOOKUP(I11389,PGStock[],6,FALSE)</f>
        <v>100</v>
      </c>
      <c r="N11389" s="47">
        <f>+PGSales!$L11389*PGSales!$M11389</f>
        <v>900</v>
      </c>
    </row>
    <row r="11390" spans="1:14" hidden="1" x14ac:dyDescent="0.25">
      <c r="A11390" s="77">
        <f t="shared" si="1332"/>
        <v>2025</v>
      </c>
      <c r="B11390" s="77">
        <f t="shared" si="1333"/>
        <v>10</v>
      </c>
      <c r="C11390" s="73">
        <v>45950</v>
      </c>
      <c r="D11390" s="79" t="s">
        <v>275</v>
      </c>
      <c r="E11390" s="80" t="s">
        <v>1284</v>
      </c>
      <c r="F11390" s="81" t="str">
        <f>VLOOKUP(E11390,Customer[],2,FALSE)</f>
        <v>Ma Thanda</v>
      </c>
      <c r="G11390" s="69" t="str">
        <f>VLOOKUP(E11390,Customer[],3,FALSE)</f>
        <v>Ar Tharwati Rd</v>
      </c>
      <c r="H11390" s="69" t="str">
        <f>VLOOKUP(E11390,Customer[],4,FALSE)</f>
        <v xml:space="preserve"> N/Oakkala</v>
      </c>
      <c r="I11390" s="48" t="s">
        <v>959</v>
      </c>
      <c r="J11390" s="82" t="str">
        <f>VLOOKUP(I11390,PGStock[],2,FALSE)</f>
        <v>Shwe Man ကော်ဗူး (1 Liter)</v>
      </c>
      <c r="K11390" s="71">
        <f>VLOOKUP(I11390,PGStock[],3,FALSE)</f>
        <v>1</v>
      </c>
      <c r="L11390" s="47">
        <v>1</v>
      </c>
      <c r="M11390" s="47">
        <f>VLOOKUP(I11390,PGStock[],6,FALSE)</f>
        <v>100</v>
      </c>
      <c r="N11390" s="47">
        <f>+PGSales!$L11390*PGSales!$M11390</f>
        <v>100</v>
      </c>
    </row>
    <row r="11391" spans="1:14" hidden="1" x14ac:dyDescent="0.25">
      <c r="A11391" s="77">
        <f t="shared" si="1332"/>
        <v>2025</v>
      </c>
      <c r="B11391" s="77">
        <f t="shared" si="1333"/>
        <v>10</v>
      </c>
      <c r="C11391" s="73">
        <v>45950</v>
      </c>
      <c r="D11391" s="79" t="s">
        <v>74</v>
      </c>
      <c r="E11391" s="80" t="s">
        <v>1285</v>
      </c>
      <c r="F11391" s="81" t="str">
        <f>VLOOKUP(E11391,Customer[],2,FALSE)</f>
        <v>Ko Phyo</v>
      </c>
      <c r="G11391" s="69" t="str">
        <f>VLOOKUP(E11391,Customer[],3,FALSE)</f>
        <v>Ar Tharwati Rd</v>
      </c>
      <c r="H11391" s="69" t="str">
        <f>VLOOKUP(E11391,Customer[],4,FALSE)</f>
        <v xml:space="preserve"> N/Oakkala</v>
      </c>
      <c r="I11391" s="48" t="s">
        <v>959</v>
      </c>
      <c r="J11391" s="82" t="str">
        <f>VLOOKUP(I11391,PGStock[],2,FALSE)</f>
        <v>Shwe Man ကော်ဗူး (1 Liter)</v>
      </c>
      <c r="K11391" s="71">
        <f>VLOOKUP(I11391,PGStock[],3,FALSE)</f>
        <v>1</v>
      </c>
      <c r="L11391" s="47">
        <v>2</v>
      </c>
      <c r="M11391" s="47">
        <f>VLOOKUP(I11391,PGStock[],6,FALSE)</f>
        <v>100</v>
      </c>
      <c r="N11391" s="47">
        <f>+PGSales!$L11391*PGSales!$M11391</f>
        <v>200</v>
      </c>
    </row>
    <row r="11392" spans="1:14" hidden="1" x14ac:dyDescent="0.25">
      <c r="A11392" s="77">
        <f t="shared" si="1332"/>
        <v>2025</v>
      </c>
      <c r="B11392" s="77">
        <f t="shared" si="1333"/>
        <v>10</v>
      </c>
      <c r="C11392" s="73">
        <v>45950</v>
      </c>
      <c r="D11392" s="79" t="s">
        <v>878</v>
      </c>
      <c r="E11392" s="80" t="s">
        <v>413</v>
      </c>
      <c r="F11392" s="81" t="str">
        <f>VLOOKUP(E11392,Customer[],2,FALSE)</f>
        <v>Sakarwar 1</v>
      </c>
      <c r="G11392" s="69" t="str">
        <f>VLOOKUP(E11392,Customer[],3,FALSE)</f>
        <v>Lan Wa Rd</v>
      </c>
      <c r="H11392" s="69" t="str">
        <f>VLOOKUP(E11392,Customer[],4,FALSE)</f>
        <v>N/Oakkala</v>
      </c>
      <c r="I11392" s="48" t="s">
        <v>959</v>
      </c>
      <c r="J11392" s="82" t="str">
        <f>VLOOKUP(I11392,PGStock[],2,FALSE)</f>
        <v>Shwe Man ကော်ဗူး (1 Liter)</v>
      </c>
      <c r="K11392" s="71">
        <f>VLOOKUP(I11392,PGStock[],3,FALSE)</f>
        <v>1</v>
      </c>
      <c r="L11392" s="47">
        <v>2</v>
      </c>
      <c r="M11392" s="47">
        <f>VLOOKUP(I11392,PGStock[],6,FALSE)</f>
        <v>100</v>
      </c>
      <c r="N11392" s="47">
        <f>+PGSales!$L11392*PGSales!$M11392</f>
        <v>200</v>
      </c>
    </row>
    <row r="11393" spans="1:14" hidden="1" x14ac:dyDescent="0.25">
      <c r="A11393" s="77">
        <f t="shared" si="1332"/>
        <v>2025</v>
      </c>
      <c r="B11393" s="77">
        <f t="shared" si="1333"/>
        <v>10</v>
      </c>
      <c r="C11393" s="73">
        <v>45951</v>
      </c>
      <c r="D11393" s="79" t="s">
        <v>60</v>
      </c>
      <c r="E11393" s="80" t="s">
        <v>1275</v>
      </c>
      <c r="F11393" s="81" t="str">
        <f>VLOOKUP(E11393,Customer[],2,FALSE)</f>
        <v>Dewao</v>
      </c>
      <c r="G11393" s="69" t="str">
        <f>VLOOKUP(E11393,Customer[],3,FALSE)</f>
        <v>Bagan Rd</v>
      </c>
      <c r="H11393" s="69" t="str">
        <f>VLOOKUP(E11393,Customer[],4,FALSE)</f>
        <v>South Dagon</v>
      </c>
      <c r="I11393" s="48" t="s">
        <v>959</v>
      </c>
      <c r="J11393" s="82" t="str">
        <f>VLOOKUP(I11393,PGStock[],2,FALSE)</f>
        <v>Shwe Man ကော်ဗူး (1 Liter)</v>
      </c>
      <c r="K11393" s="71">
        <f>VLOOKUP(I11393,PGStock[],3,FALSE)</f>
        <v>1</v>
      </c>
      <c r="L11393" s="47">
        <v>1</v>
      </c>
      <c r="M11393" s="47">
        <f>VLOOKUP(I11393,PGStock[],6,FALSE)</f>
        <v>100</v>
      </c>
      <c r="N11393" s="47">
        <f>+PGSales!$L11393*PGSales!$M11393</f>
        <v>100</v>
      </c>
    </row>
    <row r="11394" spans="1:14" hidden="1" x14ac:dyDescent="0.25">
      <c r="A11394" s="77">
        <f t="shared" si="1332"/>
        <v>2025</v>
      </c>
      <c r="B11394" s="77">
        <f t="shared" si="1333"/>
        <v>10</v>
      </c>
      <c r="C11394" s="73">
        <v>45951</v>
      </c>
      <c r="D11394" s="79" t="s">
        <v>1</v>
      </c>
      <c r="E11394" s="80" t="s">
        <v>1276</v>
      </c>
      <c r="F11394" s="81" t="str">
        <f>VLOOKUP(E11394,Customer[],2,FALSE)</f>
        <v>Kaung Myant San</v>
      </c>
      <c r="G11394" s="69" t="str">
        <f>VLOOKUP(E11394,Customer[],3,FALSE)</f>
        <v>Bagan Rd</v>
      </c>
      <c r="H11394" s="69" t="str">
        <f>VLOOKUP(E11394,Customer[],4,FALSE)</f>
        <v>South Dagon</v>
      </c>
      <c r="I11394" s="48" t="s">
        <v>958</v>
      </c>
      <c r="J11394" s="82" t="str">
        <f>VLOOKUP(I11394,PGStock[],2,FALSE)</f>
        <v>Shwe Man 680ml</v>
      </c>
      <c r="K11394" s="71">
        <f>VLOOKUP(I11394,PGStock[],3,FALSE)</f>
        <v>0.68</v>
      </c>
      <c r="L11394" s="47">
        <v>1</v>
      </c>
      <c r="M11394" s="47">
        <f>VLOOKUP(I11394,PGStock[],6,FALSE)</f>
        <v>100</v>
      </c>
      <c r="N11394" s="47">
        <f>+PGSales!$L11394*PGSales!$M11394</f>
        <v>100</v>
      </c>
    </row>
    <row r="11395" spans="1:14" hidden="1" x14ac:dyDescent="0.25">
      <c r="A11395" s="77">
        <f t="shared" si="1332"/>
        <v>2025</v>
      </c>
      <c r="B11395" s="77">
        <f t="shared" si="1333"/>
        <v>10</v>
      </c>
      <c r="C11395" s="73">
        <v>45951</v>
      </c>
      <c r="D11395" s="79" t="s">
        <v>1</v>
      </c>
      <c r="E11395" s="80" t="s">
        <v>1276</v>
      </c>
      <c r="F11395" s="81" t="str">
        <f>VLOOKUP(E11395,Customer[],2,FALSE)</f>
        <v>Kaung Myant San</v>
      </c>
      <c r="G11395" s="69" t="str">
        <f>VLOOKUP(E11395,Customer[],3,FALSE)</f>
        <v>Bagan Rd</v>
      </c>
      <c r="H11395" s="69" t="str">
        <f>VLOOKUP(E11395,Customer[],4,FALSE)</f>
        <v>South Dagon</v>
      </c>
      <c r="I11395" s="48" t="s">
        <v>959</v>
      </c>
      <c r="J11395" s="82" t="str">
        <f>VLOOKUP(I11395,PGStock[],2,FALSE)</f>
        <v>Shwe Man ကော်ဗူး (1 Liter)</v>
      </c>
      <c r="K11395" s="71">
        <f>VLOOKUP(I11395,PGStock[],3,FALSE)</f>
        <v>1</v>
      </c>
      <c r="L11395" s="47">
        <v>1</v>
      </c>
      <c r="M11395" s="47">
        <f>VLOOKUP(I11395,PGStock[],6,FALSE)</f>
        <v>100</v>
      </c>
      <c r="N11395" s="47">
        <f>+PGSales!$L11395*PGSales!$M11395</f>
        <v>100</v>
      </c>
    </row>
    <row r="11396" spans="1:14" hidden="1" x14ac:dyDescent="0.25">
      <c r="A11396" s="77">
        <f t="shared" si="1332"/>
        <v>2025</v>
      </c>
      <c r="B11396" s="77">
        <f t="shared" si="1333"/>
        <v>10</v>
      </c>
      <c r="C11396" s="73">
        <v>45951</v>
      </c>
      <c r="D11396" s="79" t="s">
        <v>2</v>
      </c>
      <c r="E11396" s="80" t="s">
        <v>1277</v>
      </c>
      <c r="F11396" s="81" t="str">
        <f>VLOOKUP(E11396,Customer[],2,FALSE)</f>
        <v>Idea</v>
      </c>
      <c r="G11396" s="69" t="str">
        <f>VLOOKUP(E11396,Customer[],3,FALSE)</f>
        <v>Bagan Rd</v>
      </c>
      <c r="H11396" s="69" t="str">
        <f>VLOOKUP(E11396,Customer[],4,FALSE)</f>
        <v>South Dagon</v>
      </c>
      <c r="I11396" s="48" t="s">
        <v>959</v>
      </c>
      <c r="J11396" s="82" t="str">
        <f>VLOOKUP(I11396,PGStock[],2,FALSE)</f>
        <v>Shwe Man ကော်ဗူး (1 Liter)</v>
      </c>
      <c r="K11396" s="71">
        <f>VLOOKUP(I11396,PGStock[],3,FALSE)</f>
        <v>1</v>
      </c>
      <c r="L11396" s="47">
        <v>1</v>
      </c>
      <c r="M11396" s="47">
        <f>VLOOKUP(I11396,PGStock[],6,FALSE)</f>
        <v>100</v>
      </c>
      <c r="N11396" s="47">
        <f>+PGSales!$L11396*PGSales!$M11396</f>
        <v>100</v>
      </c>
    </row>
    <row r="11397" spans="1:14" hidden="1" x14ac:dyDescent="0.25">
      <c r="A11397" s="77">
        <f t="shared" ref="A11397:A11407" si="1334">YEAR(C11397)</f>
        <v>2025</v>
      </c>
      <c r="B11397" s="77">
        <f t="shared" ref="B11397:B11407" si="1335">MONTH(C11397)</f>
        <v>10</v>
      </c>
      <c r="C11397" s="73">
        <v>45951</v>
      </c>
      <c r="D11397" s="79" t="s">
        <v>62</v>
      </c>
      <c r="E11397" s="80" t="s">
        <v>1278</v>
      </c>
      <c r="F11397" s="81" t="str">
        <f>VLOOKUP(E11397,Customer[],2,FALSE)</f>
        <v>Kitthit Aung</v>
      </c>
      <c r="G11397" s="69" t="str">
        <f>VLOOKUP(E11397,Customer[],3,FALSE)</f>
        <v>Kyae Shwe War Rd</v>
      </c>
      <c r="H11397" s="69" t="str">
        <f>VLOOKUP(E11397,Customer[],4,FALSE)</f>
        <v>South Dagon</v>
      </c>
      <c r="I11397" s="48" t="s">
        <v>958</v>
      </c>
      <c r="J11397" s="82" t="str">
        <f>VLOOKUP(I11397,PGStock[],2,FALSE)</f>
        <v>Shwe Man 680ml</v>
      </c>
      <c r="K11397" s="71">
        <f>VLOOKUP(I11397,PGStock[],3,FALSE)</f>
        <v>0.68</v>
      </c>
      <c r="L11397" s="47">
        <v>6</v>
      </c>
      <c r="M11397" s="47">
        <f>VLOOKUP(I11397,PGStock[],6,FALSE)</f>
        <v>100</v>
      </c>
      <c r="N11397" s="47">
        <f>+PGSales!$L11397*PGSales!$M11397</f>
        <v>600</v>
      </c>
    </row>
    <row r="11398" spans="1:14" hidden="1" x14ac:dyDescent="0.25">
      <c r="A11398" s="77">
        <f t="shared" si="1334"/>
        <v>2025</v>
      </c>
      <c r="B11398" s="77">
        <f t="shared" si="1335"/>
        <v>10</v>
      </c>
      <c r="C11398" s="73">
        <v>45951</v>
      </c>
      <c r="D11398" s="79" t="s">
        <v>62</v>
      </c>
      <c r="E11398" s="80" t="s">
        <v>1278</v>
      </c>
      <c r="F11398" s="81" t="str">
        <f>VLOOKUP(E11398,Customer[],2,FALSE)</f>
        <v>Kitthit Aung</v>
      </c>
      <c r="G11398" s="69" t="str">
        <f>VLOOKUP(E11398,Customer[],3,FALSE)</f>
        <v>Kyae Shwe War Rd</v>
      </c>
      <c r="H11398" s="69" t="str">
        <f>VLOOKUP(E11398,Customer[],4,FALSE)</f>
        <v>South Dagon</v>
      </c>
      <c r="I11398" s="48" t="s">
        <v>959</v>
      </c>
      <c r="J11398" s="82" t="str">
        <f>VLOOKUP(I11398,PGStock[],2,FALSE)</f>
        <v>Shwe Man ကော်ဗူး (1 Liter)</v>
      </c>
      <c r="K11398" s="71">
        <f>VLOOKUP(I11398,PGStock[],3,FALSE)</f>
        <v>1</v>
      </c>
      <c r="L11398" s="47">
        <v>1</v>
      </c>
      <c r="M11398" s="47">
        <f>VLOOKUP(I11398,PGStock[],6,FALSE)</f>
        <v>100</v>
      </c>
      <c r="N11398" s="47">
        <f>+PGSales!$L11398*PGSales!$M11398</f>
        <v>100</v>
      </c>
    </row>
    <row r="11399" spans="1:14" hidden="1" x14ac:dyDescent="0.25">
      <c r="A11399" s="77">
        <f t="shared" si="1334"/>
        <v>2025</v>
      </c>
      <c r="B11399" s="77">
        <f t="shared" si="1335"/>
        <v>10</v>
      </c>
      <c r="C11399" s="73">
        <v>45951</v>
      </c>
      <c r="D11399" s="79" t="s">
        <v>109</v>
      </c>
      <c r="E11399" s="80" t="s">
        <v>1279</v>
      </c>
      <c r="F11399" s="81" t="str">
        <f>VLOOKUP(E11399,Customer[],2,FALSE)</f>
        <v>OK Store</v>
      </c>
      <c r="G11399" s="69" t="str">
        <f>VLOOKUP(E11399,Customer[],3,FALSE)</f>
        <v>Pyay Lan Rd</v>
      </c>
      <c r="H11399" s="69" t="str">
        <f>VLOOKUP(E11399,Customer[],4,FALSE)</f>
        <v>Myaungtakar</v>
      </c>
      <c r="I11399" s="48" t="s">
        <v>958</v>
      </c>
      <c r="J11399" s="82" t="str">
        <f>VLOOKUP(I11399,PGStock[],2,FALSE)</f>
        <v>Shwe Man 680ml</v>
      </c>
      <c r="K11399" s="71">
        <f>VLOOKUP(I11399,PGStock[],3,FALSE)</f>
        <v>0.68</v>
      </c>
      <c r="L11399" s="47">
        <v>10</v>
      </c>
      <c r="M11399" s="47">
        <f>VLOOKUP(I11399,PGStock[],6,FALSE)</f>
        <v>100</v>
      </c>
      <c r="N11399" s="47">
        <f>+PGSales!$L11399*PGSales!$M11399</f>
        <v>1000</v>
      </c>
    </row>
    <row r="11400" spans="1:14" hidden="1" x14ac:dyDescent="0.25">
      <c r="A11400" s="77">
        <f t="shared" si="1334"/>
        <v>2025</v>
      </c>
      <c r="B11400" s="77">
        <f t="shared" si="1335"/>
        <v>10</v>
      </c>
      <c r="C11400" s="73">
        <v>45951</v>
      </c>
      <c r="D11400" s="79" t="s">
        <v>109</v>
      </c>
      <c r="E11400" s="80" t="s">
        <v>1279</v>
      </c>
      <c r="F11400" s="81" t="str">
        <f>VLOOKUP(E11400,Customer[],2,FALSE)</f>
        <v>OK Store</v>
      </c>
      <c r="G11400" s="69" t="str">
        <f>VLOOKUP(E11400,Customer[],3,FALSE)</f>
        <v>Pyay Lan Rd</v>
      </c>
      <c r="H11400" s="69" t="str">
        <f>VLOOKUP(E11400,Customer[],4,FALSE)</f>
        <v>Myaungtakar</v>
      </c>
      <c r="I11400" s="48" t="s">
        <v>959</v>
      </c>
      <c r="J11400" s="82" t="str">
        <f>VLOOKUP(I11400,PGStock[],2,FALSE)</f>
        <v>Shwe Man ကော်ဗူး (1 Liter)</v>
      </c>
      <c r="K11400" s="71">
        <f>VLOOKUP(I11400,PGStock[],3,FALSE)</f>
        <v>1</v>
      </c>
      <c r="L11400" s="47">
        <v>8</v>
      </c>
      <c r="M11400" s="47">
        <f>VLOOKUP(I11400,PGStock[],6,FALSE)</f>
        <v>100</v>
      </c>
      <c r="N11400" s="47">
        <f>+PGSales!$L11400*PGSales!$M11400</f>
        <v>800</v>
      </c>
    </row>
    <row r="11401" spans="1:14" hidden="1" x14ac:dyDescent="0.25">
      <c r="A11401" s="77">
        <f t="shared" si="1334"/>
        <v>2025</v>
      </c>
      <c r="B11401" s="77">
        <f t="shared" si="1335"/>
        <v>10</v>
      </c>
      <c r="C11401" s="73">
        <v>45951</v>
      </c>
      <c r="D11401" s="79" t="s">
        <v>131</v>
      </c>
      <c r="E11401" s="80" t="s">
        <v>1280</v>
      </c>
      <c r="F11401" s="81" t="str">
        <f>VLOOKUP(E11401,Customer[],2,FALSE)</f>
        <v>U Phyo</v>
      </c>
      <c r="G11401" s="69" t="str">
        <f>VLOOKUP(E11401,Customer[],3,FALSE)</f>
        <v>Pyay Lan Rd</v>
      </c>
      <c r="H11401" s="69" t="str">
        <f>VLOOKUP(E11401,Customer[],4,FALSE)</f>
        <v>Myaungtakar</v>
      </c>
      <c r="I11401" s="48" t="s">
        <v>958</v>
      </c>
      <c r="J11401" s="82" t="str">
        <f>VLOOKUP(I11401,PGStock[],2,FALSE)</f>
        <v>Shwe Man 680ml</v>
      </c>
      <c r="K11401" s="71">
        <f>VLOOKUP(I11401,PGStock[],3,FALSE)</f>
        <v>0.68</v>
      </c>
      <c r="L11401" s="47">
        <v>7</v>
      </c>
      <c r="M11401" s="47">
        <f>VLOOKUP(I11401,PGStock[],6,FALSE)</f>
        <v>100</v>
      </c>
      <c r="N11401" s="47">
        <f>+PGSales!$L11401*PGSales!$M11401</f>
        <v>700</v>
      </c>
    </row>
    <row r="11402" spans="1:14" hidden="1" x14ac:dyDescent="0.25">
      <c r="A11402" s="77">
        <f t="shared" si="1334"/>
        <v>2025</v>
      </c>
      <c r="B11402" s="77">
        <f t="shared" si="1335"/>
        <v>10</v>
      </c>
      <c r="C11402" s="73">
        <v>45951</v>
      </c>
      <c r="D11402" s="79" t="s">
        <v>131</v>
      </c>
      <c r="E11402" s="80" t="s">
        <v>1280</v>
      </c>
      <c r="F11402" s="81" t="str">
        <f>VLOOKUP(E11402,Customer[],2,FALSE)</f>
        <v>U Phyo</v>
      </c>
      <c r="G11402" s="69" t="str">
        <f>VLOOKUP(E11402,Customer[],3,FALSE)</f>
        <v>Pyay Lan Rd</v>
      </c>
      <c r="H11402" s="69" t="str">
        <f>VLOOKUP(E11402,Customer[],4,FALSE)</f>
        <v>Myaungtakar</v>
      </c>
      <c r="I11402" s="48" t="s">
        <v>959</v>
      </c>
      <c r="J11402" s="82" t="str">
        <f>VLOOKUP(I11402,PGStock[],2,FALSE)</f>
        <v>Shwe Man ကော်ဗူး (1 Liter)</v>
      </c>
      <c r="K11402" s="71">
        <f>VLOOKUP(I11402,PGStock[],3,FALSE)</f>
        <v>1</v>
      </c>
      <c r="L11402" s="47">
        <v>1</v>
      </c>
      <c r="M11402" s="47">
        <f>VLOOKUP(I11402,PGStock[],6,FALSE)</f>
        <v>100</v>
      </c>
      <c r="N11402" s="47">
        <f>+PGSales!$L11402*PGSales!$M11402</f>
        <v>100</v>
      </c>
    </row>
    <row r="11403" spans="1:14" hidden="1" x14ac:dyDescent="0.25">
      <c r="A11403" s="77">
        <f t="shared" si="1334"/>
        <v>2025</v>
      </c>
      <c r="B11403" s="77">
        <f t="shared" si="1335"/>
        <v>10</v>
      </c>
      <c r="C11403" s="73">
        <v>45951</v>
      </c>
      <c r="D11403" s="79" t="s">
        <v>66</v>
      </c>
      <c r="E11403" s="80" t="s">
        <v>1281</v>
      </c>
      <c r="F11403" s="81" t="str">
        <f>VLOOKUP(E11403,Customer[],2,FALSE)</f>
        <v>Linthit(1)</v>
      </c>
      <c r="G11403" s="69" t="str">
        <f>VLOOKUP(E11403,Customer[],3,FALSE)</f>
        <v>Satmuzone Lan That</v>
      </c>
      <c r="H11403" s="69" t="str">
        <f>VLOOKUP(E11403,Customer[],4,FALSE)</f>
        <v>Myaungtakar</v>
      </c>
      <c r="I11403" s="48" t="s">
        <v>958</v>
      </c>
      <c r="J11403" s="82" t="str">
        <f>VLOOKUP(I11403,PGStock[],2,FALSE)</f>
        <v>Shwe Man 680ml</v>
      </c>
      <c r="K11403" s="71">
        <f>VLOOKUP(I11403,PGStock[],3,FALSE)</f>
        <v>0.68</v>
      </c>
      <c r="L11403" s="47">
        <v>3</v>
      </c>
      <c r="M11403" s="47">
        <f>VLOOKUP(I11403,PGStock[],6,FALSE)</f>
        <v>100</v>
      </c>
      <c r="N11403" s="47">
        <f>+PGSales!$L11403*PGSales!$M11403</f>
        <v>300</v>
      </c>
    </row>
    <row r="11404" spans="1:14" hidden="1" x14ac:dyDescent="0.25">
      <c r="A11404" s="77">
        <f t="shared" si="1334"/>
        <v>2025</v>
      </c>
      <c r="B11404" s="77">
        <f t="shared" si="1335"/>
        <v>10</v>
      </c>
      <c r="C11404" s="73">
        <v>45951</v>
      </c>
      <c r="D11404" s="79" t="s">
        <v>66</v>
      </c>
      <c r="E11404" s="80" t="s">
        <v>1281</v>
      </c>
      <c r="F11404" s="81" t="str">
        <f>VLOOKUP(E11404,Customer[],2,FALSE)</f>
        <v>Linthit(1)</v>
      </c>
      <c r="G11404" s="69" t="str">
        <f>VLOOKUP(E11404,Customer[],3,FALSE)</f>
        <v>Satmuzone Lan That</v>
      </c>
      <c r="H11404" s="69" t="str">
        <f>VLOOKUP(E11404,Customer[],4,FALSE)</f>
        <v>Myaungtakar</v>
      </c>
      <c r="I11404" s="48" t="s">
        <v>959</v>
      </c>
      <c r="J11404" s="82" t="str">
        <f>VLOOKUP(I11404,PGStock[],2,FALSE)</f>
        <v>Shwe Man ကော်ဗူး (1 Liter)</v>
      </c>
      <c r="K11404" s="71">
        <f>VLOOKUP(I11404,PGStock[],3,FALSE)</f>
        <v>1</v>
      </c>
      <c r="L11404" s="47">
        <v>2</v>
      </c>
      <c r="M11404" s="47">
        <f>VLOOKUP(I11404,PGStock[],6,FALSE)</f>
        <v>100</v>
      </c>
      <c r="N11404" s="47">
        <f>+PGSales!$L11404*PGSales!$M11404</f>
        <v>200</v>
      </c>
    </row>
    <row r="11405" spans="1:14" hidden="1" x14ac:dyDescent="0.25">
      <c r="A11405" s="77">
        <f t="shared" si="1334"/>
        <v>2025</v>
      </c>
      <c r="B11405" s="77">
        <f t="shared" si="1335"/>
        <v>10</v>
      </c>
      <c r="C11405" s="73">
        <v>45951</v>
      </c>
      <c r="D11405" s="79" t="s">
        <v>885</v>
      </c>
      <c r="E11405" s="80" t="s">
        <v>1282</v>
      </c>
      <c r="F11405" s="81" t="str">
        <f>VLOOKUP(E11405,Customer[],2,FALSE)</f>
        <v>Linthit(2)</v>
      </c>
      <c r="G11405" s="69" t="str">
        <f>VLOOKUP(E11405,Customer[],3,FALSE)</f>
        <v>Satmuzone</v>
      </c>
      <c r="H11405" s="69" t="str">
        <f>VLOOKUP(E11405,Customer[],4,FALSE)</f>
        <v>Myaungtakar</v>
      </c>
      <c r="I11405" s="48" t="s">
        <v>958</v>
      </c>
      <c r="J11405" s="82" t="str">
        <f>VLOOKUP(I11405,PGStock[],2,FALSE)</f>
        <v>Shwe Man 680ml</v>
      </c>
      <c r="K11405" s="71">
        <f>VLOOKUP(I11405,PGStock[],3,FALSE)</f>
        <v>0.68</v>
      </c>
      <c r="L11405" s="47">
        <v>5</v>
      </c>
      <c r="M11405" s="47">
        <f>VLOOKUP(I11405,PGStock[],6,FALSE)</f>
        <v>100</v>
      </c>
      <c r="N11405" s="47">
        <f>+PGSales!$L11405*PGSales!$M11405</f>
        <v>500</v>
      </c>
    </row>
    <row r="11406" spans="1:14" hidden="1" x14ac:dyDescent="0.25">
      <c r="A11406" s="77">
        <f t="shared" si="1334"/>
        <v>2025</v>
      </c>
      <c r="B11406" s="77">
        <f t="shared" si="1335"/>
        <v>10</v>
      </c>
      <c r="C11406" s="73">
        <v>45951</v>
      </c>
      <c r="D11406" s="79" t="s">
        <v>885</v>
      </c>
      <c r="E11406" s="80" t="s">
        <v>1282</v>
      </c>
      <c r="F11406" s="81" t="str">
        <f>VLOOKUP(E11406,Customer[],2,FALSE)</f>
        <v>Linthit(2)</v>
      </c>
      <c r="G11406" s="69" t="str">
        <f>VLOOKUP(E11406,Customer[],3,FALSE)</f>
        <v>Satmuzone</v>
      </c>
      <c r="H11406" s="69" t="str">
        <f>VLOOKUP(E11406,Customer[],4,FALSE)</f>
        <v>Myaungtakar</v>
      </c>
      <c r="I11406" s="48" t="s">
        <v>959</v>
      </c>
      <c r="J11406" s="82" t="str">
        <f>VLOOKUP(I11406,PGStock[],2,FALSE)</f>
        <v>Shwe Man ကော်ဗူး (1 Liter)</v>
      </c>
      <c r="K11406" s="71">
        <f>VLOOKUP(I11406,PGStock[],3,FALSE)</f>
        <v>1</v>
      </c>
      <c r="L11406" s="47">
        <v>5</v>
      </c>
      <c r="M11406" s="47">
        <f>VLOOKUP(I11406,PGStock[],6,FALSE)</f>
        <v>100</v>
      </c>
      <c r="N11406" s="47">
        <f>+PGSales!$L11406*PGSales!$M11406</f>
        <v>500</v>
      </c>
    </row>
    <row r="11407" spans="1:14" hidden="1" x14ac:dyDescent="0.25">
      <c r="A11407" s="77">
        <f t="shared" si="1334"/>
        <v>2025</v>
      </c>
      <c r="B11407" s="77">
        <f t="shared" si="1335"/>
        <v>10</v>
      </c>
      <c r="C11407" s="73">
        <v>45951</v>
      </c>
      <c r="D11407" s="79" t="s">
        <v>70</v>
      </c>
      <c r="E11407" s="80" t="s">
        <v>1283</v>
      </c>
      <c r="F11407" s="81" t="str">
        <f>VLOOKUP(E11407,Customer[],2,FALSE)</f>
        <v>Shai</v>
      </c>
      <c r="G11407" s="69" t="str">
        <f>VLOOKUP(E11407,Customer[],3,FALSE)</f>
        <v>Satmuzone</v>
      </c>
      <c r="H11407" s="69" t="str">
        <f>VLOOKUP(E11407,Customer[],4,FALSE)</f>
        <v>Myaungtakar</v>
      </c>
      <c r="I11407" s="48" t="s">
        <v>958</v>
      </c>
      <c r="J11407" s="82" t="str">
        <f>VLOOKUP(I11407,PGStock[],2,FALSE)</f>
        <v>Shwe Man 680ml</v>
      </c>
      <c r="K11407" s="71">
        <f>VLOOKUP(I11407,PGStock[],3,FALSE)</f>
        <v>0.68</v>
      </c>
      <c r="L11407" s="47">
        <v>16</v>
      </c>
      <c r="M11407" s="47">
        <f>VLOOKUP(I11407,PGStock[],6,FALSE)</f>
        <v>100</v>
      </c>
      <c r="N11407" s="47">
        <f>+PGSales!$L11407*PGSales!$M11407</f>
        <v>1600</v>
      </c>
    </row>
    <row r="11408" spans="1:14" hidden="1" x14ac:dyDescent="0.25">
      <c r="A11408" s="77">
        <f t="shared" ref="A11408:A11550" si="1336">YEAR(C11408)</f>
        <v>2025</v>
      </c>
      <c r="B11408" s="77">
        <f t="shared" ref="B11408:B11550" si="1337">MONTH(C11408)</f>
        <v>10</v>
      </c>
      <c r="C11408" s="73">
        <v>45951</v>
      </c>
      <c r="D11408" s="79" t="s">
        <v>70</v>
      </c>
      <c r="E11408" s="80" t="s">
        <v>1283</v>
      </c>
      <c r="F11408" s="81" t="str">
        <f>VLOOKUP(E11408,Customer[],2,FALSE)</f>
        <v>Shai</v>
      </c>
      <c r="G11408" s="69" t="str">
        <f>VLOOKUP(E11408,Customer[],3,FALSE)</f>
        <v>Satmuzone</v>
      </c>
      <c r="H11408" s="69" t="str">
        <f>VLOOKUP(E11408,Customer[],4,FALSE)</f>
        <v>Myaungtakar</v>
      </c>
      <c r="I11408" s="48" t="s">
        <v>959</v>
      </c>
      <c r="J11408" s="82" t="str">
        <f>VLOOKUP(I11408,PGStock[],2,FALSE)</f>
        <v>Shwe Man ကော်ဗူး (1 Liter)</v>
      </c>
      <c r="K11408" s="71">
        <f>VLOOKUP(I11408,PGStock[],3,FALSE)</f>
        <v>1</v>
      </c>
      <c r="L11408" s="47">
        <v>10</v>
      </c>
      <c r="M11408" s="47">
        <f>VLOOKUP(I11408,PGStock[],6,FALSE)</f>
        <v>100</v>
      </c>
      <c r="N11408" s="47">
        <f>+PGSales!$L11408*PGSales!$M11408</f>
        <v>1000</v>
      </c>
    </row>
    <row r="11409" spans="1:14" hidden="1" x14ac:dyDescent="0.25">
      <c r="A11409" s="77">
        <f t="shared" si="1336"/>
        <v>2025</v>
      </c>
      <c r="B11409" s="77">
        <f t="shared" si="1337"/>
        <v>10</v>
      </c>
      <c r="C11409" s="73">
        <v>45951</v>
      </c>
      <c r="D11409" s="79" t="s">
        <v>4</v>
      </c>
      <c r="E11409" s="80" t="s">
        <v>412</v>
      </c>
      <c r="F11409" s="81" t="str">
        <f>VLOOKUP(E11409,Customer[],2,FALSE)</f>
        <v>Sakarwar 2</v>
      </c>
      <c r="G11409" s="69" t="str">
        <f>VLOOKUP(E11409,Customer[],3,FALSE)</f>
        <v>Nawe Ni Rd</v>
      </c>
      <c r="H11409" s="69" t="str">
        <f>VLOOKUP(E11409,Customer[],4,FALSE)</f>
        <v>N/Oakkala</v>
      </c>
      <c r="I11409" s="48" t="s">
        <v>959</v>
      </c>
      <c r="J11409" s="82" t="str">
        <f>VLOOKUP(I11409,PGStock[],2,FALSE)</f>
        <v>Shwe Man ကော်ဗူး (1 Liter)</v>
      </c>
      <c r="K11409" s="71">
        <f>VLOOKUP(I11409,PGStock[],3,FALSE)</f>
        <v>1</v>
      </c>
      <c r="L11409" s="47">
        <v>2</v>
      </c>
      <c r="M11409" s="47">
        <f>VLOOKUP(I11409,PGStock[],6,FALSE)</f>
        <v>100</v>
      </c>
      <c r="N11409" s="47">
        <f>+PGSales!$L11409*PGSales!$M11409</f>
        <v>200</v>
      </c>
    </row>
    <row r="11410" spans="1:14" hidden="1" x14ac:dyDescent="0.25">
      <c r="A11410" s="77">
        <f t="shared" si="1336"/>
        <v>2025</v>
      </c>
      <c r="B11410" s="77">
        <f t="shared" si="1337"/>
        <v>10</v>
      </c>
      <c r="C11410" s="73">
        <v>45951</v>
      </c>
      <c r="D11410" s="79" t="s">
        <v>74</v>
      </c>
      <c r="E11410" s="80" t="s">
        <v>1285</v>
      </c>
      <c r="F11410" s="81" t="str">
        <f>VLOOKUP(E11410,Customer[],2,FALSE)</f>
        <v>Ko Phyo</v>
      </c>
      <c r="G11410" s="69" t="str">
        <f>VLOOKUP(E11410,Customer[],3,FALSE)</f>
        <v>Ar Tharwati Rd</v>
      </c>
      <c r="H11410" s="69" t="str">
        <f>VLOOKUP(E11410,Customer[],4,FALSE)</f>
        <v xml:space="preserve"> N/Oakkala</v>
      </c>
      <c r="I11410" s="48" t="s">
        <v>959</v>
      </c>
      <c r="J11410" s="82" t="str">
        <f>VLOOKUP(I11410,PGStock[],2,FALSE)</f>
        <v>Shwe Man ကော်ဗူး (1 Liter)</v>
      </c>
      <c r="K11410" s="71">
        <f>VLOOKUP(I11410,PGStock[],3,FALSE)</f>
        <v>1</v>
      </c>
      <c r="L11410" s="47">
        <v>3</v>
      </c>
      <c r="M11410" s="47">
        <f>VLOOKUP(I11410,PGStock[],6,FALSE)</f>
        <v>100</v>
      </c>
      <c r="N11410" s="47">
        <f>+PGSales!$L11410*PGSales!$M11410</f>
        <v>300</v>
      </c>
    </row>
    <row r="11411" spans="1:14" hidden="1" x14ac:dyDescent="0.25">
      <c r="A11411" s="77">
        <f t="shared" si="1336"/>
        <v>2025</v>
      </c>
      <c r="B11411" s="77">
        <f t="shared" si="1337"/>
        <v>10</v>
      </c>
      <c r="C11411" s="73">
        <v>45951</v>
      </c>
      <c r="D11411" s="79" t="s">
        <v>878</v>
      </c>
      <c r="E11411" s="80" t="s">
        <v>413</v>
      </c>
      <c r="F11411" s="81" t="str">
        <f>VLOOKUP(E11411,Customer[],2,FALSE)</f>
        <v>Sakarwar 1</v>
      </c>
      <c r="G11411" s="69" t="str">
        <f>VLOOKUP(E11411,Customer[],3,FALSE)</f>
        <v>Lan Wa Rd</v>
      </c>
      <c r="H11411" s="69" t="str">
        <f>VLOOKUP(E11411,Customer[],4,FALSE)</f>
        <v>N/Oakkala</v>
      </c>
      <c r="I11411" s="48" t="s">
        <v>958</v>
      </c>
      <c r="J11411" s="82" t="str">
        <f>VLOOKUP(I11411,PGStock[],2,FALSE)</f>
        <v>Shwe Man 680ml</v>
      </c>
      <c r="K11411" s="71">
        <f>VLOOKUP(I11411,PGStock[],3,FALSE)</f>
        <v>0.68</v>
      </c>
      <c r="L11411" s="47">
        <v>1</v>
      </c>
      <c r="M11411" s="47">
        <f>VLOOKUP(I11411,PGStock[],6,FALSE)</f>
        <v>100</v>
      </c>
      <c r="N11411" s="47">
        <f>+PGSales!$L11411*PGSales!$M11411</f>
        <v>100</v>
      </c>
    </row>
    <row r="11412" spans="1:14" hidden="1" x14ac:dyDescent="0.25">
      <c r="A11412" s="77">
        <f t="shared" si="1336"/>
        <v>2025</v>
      </c>
      <c r="B11412" s="77">
        <f t="shared" si="1337"/>
        <v>10</v>
      </c>
      <c r="C11412" s="73">
        <v>45951</v>
      </c>
      <c r="D11412" s="79" t="s">
        <v>878</v>
      </c>
      <c r="E11412" s="80" t="s">
        <v>413</v>
      </c>
      <c r="F11412" s="81" t="str">
        <f>VLOOKUP(E11412,Customer[],2,FALSE)</f>
        <v>Sakarwar 1</v>
      </c>
      <c r="G11412" s="69" t="str">
        <f>VLOOKUP(E11412,Customer[],3,FALSE)</f>
        <v>Lan Wa Rd</v>
      </c>
      <c r="H11412" s="69" t="str">
        <f>VLOOKUP(E11412,Customer[],4,FALSE)</f>
        <v>N/Oakkala</v>
      </c>
      <c r="I11412" s="48" t="s">
        <v>959</v>
      </c>
      <c r="J11412" s="82" t="str">
        <f>VLOOKUP(I11412,PGStock[],2,FALSE)</f>
        <v>Shwe Man ကော်ဗူး (1 Liter)</v>
      </c>
      <c r="K11412" s="71">
        <f>VLOOKUP(I11412,PGStock[],3,FALSE)</f>
        <v>1</v>
      </c>
      <c r="L11412" s="47">
        <v>1</v>
      </c>
      <c r="M11412" s="47">
        <f>VLOOKUP(I11412,PGStock[],6,FALSE)</f>
        <v>100</v>
      </c>
      <c r="N11412" s="47">
        <f>+PGSales!$L11412*PGSales!$M11412</f>
        <v>100</v>
      </c>
    </row>
    <row r="11413" spans="1:14" hidden="1" x14ac:dyDescent="0.25">
      <c r="A11413" s="77">
        <f t="shared" si="1336"/>
        <v>2025</v>
      </c>
      <c r="B11413" s="77">
        <f t="shared" si="1337"/>
        <v>10</v>
      </c>
      <c r="C11413" s="73">
        <v>45952</v>
      </c>
      <c r="D11413" s="79" t="s">
        <v>60</v>
      </c>
      <c r="E11413" s="80" t="s">
        <v>1275</v>
      </c>
      <c r="F11413" s="81" t="str">
        <f>VLOOKUP(E11413,Customer[],2,FALSE)</f>
        <v>Dewao</v>
      </c>
      <c r="G11413" s="69" t="str">
        <f>VLOOKUP(E11413,Customer[],3,FALSE)</f>
        <v>Bagan Rd</v>
      </c>
      <c r="H11413" s="69" t="str">
        <f>VLOOKUP(E11413,Customer[],4,FALSE)</f>
        <v>South Dagon</v>
      </c>
      <c r="I11413" s="48" t="s">
        <v>958</v>
      </c>
      <c r="J11413" s="82" t="str">
        <f>VLOOKUP(I11413,PGStock[],2,FALSE)</f>
        <v>Shwe Man 680ml</v>
      </c>
      <c r="K11413" s="71">
        <f>VLOOKUP(I11413,PGStock[],3,FALSE)</f>
        <v>0.68</v>
      </c>
      <c r="L11413" s="47">
        <v>1</v>
      </c>
      <c r="M11413" s="47">
        <f>VLOOKUP(I11413,PGStock[],6,FALSE)</f>
        <v>100</v>
      </c>
      <c r="N11413" s="47">
        <f>+PGSales!$L11413*PGSales!$M11413</f>
        <v>100</v>
      </c>
    </row>
    <row r="11414" spans="1:14" hidden="1" x14ac:dyDescent="0.25">
      <c r="A11414" s="77">
        <f t="shared" si="1336"/>
        <v>2025</v>
      </c>
      <c r="B11414" s="77">
        <f t="shared" si="1337"/>
        <v>10</v>
      </c>
      <c r="C11414" s="73">
        <v>45952</v>
      </c>
      <c r="D11414" s="79" t="s">
        <v>60</v>
      </c>
      <c r="E11414" s="80" t="s">
        <v>1275</v>
      </c>
      <c r="F11414" s="81" t="str">
        <f>VLOOKUP(E11414,Customer[],2,FALSE)</f>
        <v>Dewao</v>
      </c>
      <c r="G11414" s="69" t="str">
        <f>VLOOKUP(E11414,Customer[],3,FALSE)</f>
        <v>Bagan Rd</v>
      </c>
      <c r="H11414" s="69" t="str">
        <f>VLOOKUP(E11414,Customer[],4,FALSE)</f>
        <v>South Dagon</v>
      </c>
      <c r="I11414" s="48" t="s">
        <v>959</v>
      </c>
      <c r="J11414" s="82" t="str">
        <f>VLOOKUP(I11414,PGStock[],2,FALSE)</f>
        <v>Shwe Man ကော်ဗူး (1 Liter)</v>
      </c>
      <c r="K11414" s="71">
        <f>VLOOKUP(I11414,PGStock[],3,FALSE)</f>
        <v>1</v>
      </c>
      <c r="L11414" s="47">
        <v>2</v>
      </c>
      <c r="M11414" s="47">
        <f>VLOOKUP(I11414,PGStock[],6,FALSE)</f>
        <v>100</v>
      </c>
      <c r="N11414" s="47">
        <f>+PGSales!$L11414*PGSales!$M11414</f>
        <v>200</v>
      </c>
    </row>
    <row r="11415" spans="1:14" hidden="1" x14ac:dyDescent="0.25">
      <c r="A11415" s="77">
        <f t="shared" si="1336"/>
        <v>2025</v>
      </c>
      <c r="B11415" s="77">
        <f t="shared" si="1337"/>
        <v>10</v>
      </c>
      <c r="C11415" s="73">
        <v>45952</v>
      </c>
      <c r="D11415" s="79" t="s">
        <v>1</v>
      </c>
      <c r="E11415" s="80" t="s">
        <v>1276</v>
      </c>
      <c r="F11415" s="81" t="str">
        <f>VLOOKUP(E11415,Customer[],2,FALSE)</f>
        <v>Kaung Myant San</v>
      </c>
      <c r="G11415" s="69" t="str">
        <f>VLOOKUP(E11415,Customer[],3,FALSE)</f>
        <v>Bagan Rd</v>
      </c>
      <c r="H11415" s="69" t="str">
        <f>VLOOKUP(E11415,Customer[],4,FALSE)</f>
        <v>South Dagon</v>
      </c>
      <c r="I11415" s="48" t="s">
        <v>958</v>
      </c>
      <c r="J11415" s="82" t="str">
        <f>VLOOKUP(I11415,PGStock[],2,FALSE)</f>
        <v>Shwe Man 680ml</v>
      </c>
      <c r="K11415" s="71">
        <f>VLOOKUP(I11415,PGStock[],3,FALSE)</f>
        <v>0.68</v>
      </c>
      <c r="L11415" s="47">
        <v>1</v>
      </c>
      <c r="M11415" s="47">
        <f>VLOOKUP(I11415,PGStock[],6,FALSE)</f>
        <v>100</v>
      </c>
      <c r="N11415" s="47">
        <f>+PGSales!$L11415*PGSales!$M11415</f>
        <v>100</v>
      </c>
    </row>
    <row r="11416" spans="1:14" hidden="1" x14ac:dyDescent="0.25">
      <c r="A11416" s="77">
        <f t="shared" ref="A11416:A11429" si="1338">YEAR(C11416)</f>
        <v>2025</v>
      </c>
      <c r="B11416" s="77">
        <f t="shared" ref="B11416:B11429" si="1339">MONTH(C11416)</f>
        <v>10</v>
      </c>
      <c r="C11416" s="73">
        <v>45952</v>
      </c>
      <c r="D11416" s="79" t="s">
        <v>1</v>
      </c>
      <c r="E11416" s="80" t="s">
        <v>1276</v>
      </c>
      <c r="F11416" s="81" t="str">
        <f>VLOOKUP(E11416,Customer[],2,FALSE)</f>
        <v>Kaung Myant San</v>
      </c>
      <c r="G11416" s="69" t="str">
        <f>VLOOKUP(E11416,Customer[],3,FALSE)</f>
        <v>Bagan Rd</v>
      </c>
      <c r="H11416" s="69" t="str">
        <f>VLOOKUP(E11416,Customer[],4,FALSE)</f>
        <v>South Dagon</v>
      </c>
      <c r="I11416" s="48" t="s">
        <v>959</v>
      </c>
      <c r="J11416" s="82" t="str">
        <f>VLOOKUP(I11416,PGStock[],2,FALSE)</f>
        <v>Shwe Man ကော်ဗူး (1 Liter)</v>
      </c>
      <c r="K11416" s="71">
        <f>VLOOKUP(I11416,PGStock[],3,FALSE)</f>
        <v>1</v>
      </c>
      <c r="L11416" s="47">
        <v>1</v>
      </c>
      <c r="M11416" s="47">
        <f>VLOOKUP(I11416,PGStock[],6,FALSE)</f>
        <v>100</v>
      </c>
      <c r="N11416" s="47">
        <f>+PGSales!$L11416*PGSales!$M11416</f>
        <v>100</v>
      </c>
    </row>
    <row r="11417" spans="1:14" hidden="1" x14ac:dyDescent="0.25">
      <c r="A11417" s="77">
        <f t="shared" si="1338"/>
        <v>2025</v>
      </c>
      <c r="B11417" s="77">
        <f t="shared" si="1339"/>
        <v>10</v>
      </c>
      <c r="C11417" s="73">
        <v>45952</v>
      </c>
      <c r="D11417" s="79" t="s">
        <v>62</v>
      </c>
      <c r="E11417" s="80" t="s">
        <v>1278</v>
      </c>
      <c r="F11417" s="81" t="str">
        <f>VLOOKUP(E11417,Customer[],2,FALSE)</f>
        <v>Kitthit Aung</v>
      </c>
      <c r="G11417" s="69" t="str">
        <f>VLOOKUP(E11417,Customer[],3,FALSE)</f>
        <v>Kyae Shwe War Rd</v>
      </c>
      <c r="H11417" s="69" t="str">
        <f>VLOOKUP(E11417,Customer[],4,FALSE)</f>
        <v>South Dagon</v>
      </c>
      <c r="I11417" s="48" t="s">
        <v>958</v>
      </c>
      <c r="J11417" s="82" t="str">
        <f>VLOOKUP(I11417,PGStock[],2,FALSE)</f>
        <v>Shwe Man 680ml</v>
      </c>
      <c r="K11417" s="71">
        <f>VLOOKUP(I11417,PGStock[],3,FALSE)</f>
        <v>0.68</v>
      </c>
      <c r="L11417" s="47">
        <v>5</v>
      </c>
      <c r="M11417" s="47">
        <f>VLOOKUP(I11417,PGStock[],6,FALSE)</f>
        <v>100</v>
      </c>
      <c r="N11417" s="47">
        <f>+PGSales!$L11417*PGSales!$M11417</f>
        <v>500</v>
      </c>
    </row>
    <row r="11418" spans="1:14" hidden="1" x14ac:dyDescent="0.25">
      <c r="A11418" s="77">
        <f t="shared" si="1338"/>
        <v>2025</v>
      </c>
      <c r="B11418" s="77">
        <f t="shared" si="1339"/>
        <v>10</v>
      </c>
      <c r="C11418" s="73">
        <v>45952</v>
      </c>
      <c r="D11418" s="79" t="s">
        <v>62</v>
      </c>
      <c r="E11418" s="80" t="s">
        <v>1278</v>
      </c>
      <c r="F11418" s="81" t="str">
        <f>VLOOKUP(E11418,Customer[],2,FALSE)</f>
        <v>Kitthit Aung</v>
      </c>
      <c r="G11418" s="69" t="str">
        <f>VLOOKUP(E11418,Customer[],3,FALSE)</f>
        <v>Kyae Shwe War Rd</v>
      </c>
      <c r="H11418" s="69" t="str">
        <f>VLOOKUP(E11418,Customer[],4,FALSE)</f>
        <v>South Dagon</v>
      </c>
      <c r="I11418" s="48" t="s">
        <v>959</v>
      </c>
      <c r="J11418" s="82" t="str">
        <f>VLOOKUP(I11418,PGStock[],2,FALSE)</f>
        <v>Shwe Man ကော်ဗူး (1 Liter)</v>
      </c>
      <c r="K11418" s="71">
        <f>VLOOKUP(I11418,PGStock[],3,FALSE)</f>
        <v>1</v>
      </c>
      <c r="L11418" s="47">
        <v>2</v>
      </c>
      <c r="M11418" s="47">
        <f>VLOOKUP(I11418,PGStock[],6,FALSE)</f>
        <v>100</v>
      </c>
      <c r="N11418" s="47">
        <f>+PGSales!$L11418*PGSales!$M11418</f>
        <v>200</v>
      </c>
    </row>
    <row r="11419" spans="1:14" hidden="1" x14ac:dyDescent="0.25">
      <c r="A11419" s="77">
        <f t="shared" si="1338"/>
        <v>2025</v>
      </c>
      <c r="B11419" s="77">
        <f t="shared" si="1339"/>
        <v>10</v>
      </c>
      <c r="C11419" s="73">
        <v>45952</v>
      </c>
      <c r="D11419" s="79" t="s">
        <v>109</v>
      </c>
      <c r="E11419" s="80" t="s">
        <v>1279</v>
      </c>
      <c r="F11419" s="81" t="str">
        <f>VLOOKUP(E11419,Customer[],2,FALSE)</f>
        <v>OK Store</v>
      </c>
      <c r="G11419" s="69" t="str">
        <f>VLOOKUP(E11419,Customer[],3,FALSE)</f>
        <v>Pyay Lan Rd</v>
      </c>
      <c r="H11419" s="69" t="str">
        <f>VLOOKUP(E11419,Customer[],4,FALSE)</f>
        <v>Myaungtakar</v>
      </c>
      <c r="I11419" s="48" t="s">
        <v>958</v>
      </c>
      <c r="J11419" s="82" t="str">
        <f>VLOOKUP(I11419,PGStock[],2,FALSE)</f>
        <v>Shwe Man 680ml</v>
      </c>
      <c r="K11419" s="71">
        <f>VLOOKUP(I11419,PGStock[],3,FALSE)</f>
        <v>0.68</v>
      </c>
      <c r="L11419" s="47">
        <v>6</v>
      </c>
      <c r="M11419" s="47">
        <f>VLOOKUP(I11419,PGStock[],6,FALSE)</f>
        <v>100</v>
      </c>
      <c r="N11419" s="47">
        <f>+PGSales!$L11419*PGSales!$M11419</f>
        <v>600</v>
      </c>
    </row>
    <row r="11420" spans="1:14" hidden="1" x14ac:dyDescent="0.25">
      <c r="A11420" s="77">
        <f t="shared" si="1338"/>
        <v>2025</v>
      </c>
      <c r="B11420" s="77">
        <f t="shared" si="1339"/>
        <v>10</v>
      </c>
      <c r="C11420" s="73">
        <v>45952</v>
      </c>
      <c r="D11420" s="79" t="s">
        <v>109</v>
      </c>
      <c r="E11420" s="80" t="s">
        <v>1279</v>
      </c>
      <c r="F11420" s="81" t="str">
        <f>VLOOKUP(E11420,Customer[],2,FALSE)</f>
        <v>OK Store</v>
      </c>
      <c r="G11420" s="69" t="str">
        <f>VLOOKUP(E11420,Customer[],3,FALSE)</f>
        <v>Pyay Lan Rd</v>
      </c>
      <c r="H11420" s="69" t="str">
        <f>VLOOKUP(E11420,Customer[],4,FALSE)</f>
        <v>Myaungtakar</v>
      </c>
      <c r="I11420" s="48" t="s">
        <v>959</v>
      </c>
      <c r="J11420" s="82" t="str">
        <f>VLOOKUP(I11420,PGStock[],2,FALSE)</f>
        <v>Shwe Man ကော်ဗူး (1 Liter)</v>
      </c>
      <c r="K11420" s="71">
        <f>VLOOKUP(I11420,PGStock[],3,FALSE)</f>
        <v>1</v>
      </c>
      <c r="L11420" s="47">
        <v>12</v>
      </c>
      <c r="M11420" s="47">
        <f>VLOOKUP(I11420,PGStock[],6,FALSE)</f>
        <v>100</v>
      </c>
      <c r="N11420" s="47">
        <f>+PGSales!$L11420*PGSales!$M11420</f>
        <v>1200</v>
      </c>
    </row>
    <row r="11421" spans="1:14" hidden="1" x14ac:dyDescent="0.25">
      <c r="A11421" s="77">
        <f t="shared" si="1338"/>
        <v>2025</v>
      </c>
      <c r="B11421" s="77">
        <f t="shared" si="1339"/>
        <v>10</v>
      </c>
      <c r="C11421" s="73">
        <v>45952</v>
      </c>
      <c r="D11421" s="79" t="s">
        <v>131</v>
      </c>
      <c r="E11421" s="80" t="s">
        <v>1280</v>
      </c>
      <c r="F11421" s="81" t="str">
        <f>VLOOKUP(E11421,Customer[],2,FALSE)</f>
        <v>U Phyo</v>
      </c>
      <c r="G11421" s="69" t="str">
        <f>VLOOKUP(E11421,Customer[],3,FALSE)</f>
        <v>Pyay Lan Rd</v>
      </c>
      <c r="H11421" s="69" t="str">
        <f>VLOOKUP(E11421,Customer[],4,FALSE)</f>
        <v>Myaungtakar</v>
      </c>
      <c r="I11421" s="48" t="s">
        <v>958</v>
      </c>
      <c r="J11421" s="82" t="str">
        <f>VLOOKUP(I11421,PGStock[],2,FALSE)</f>
        <v>Shwe Man 680ml</v>
      </c>
      <c r="K11421" s="71">
        <f>VLOOKUP(I11421,PGStock[],3,FALSE)</f>
        <v>0.68</v>
      </c>
      <c r="L11421" s="47">
        <v>8</v>
      </c>
      <c r="M11421" s="47">
        <f>VLOOKUP(I11421,PGStock[],6,FALSE)</f>
        <v>100</v>
      </c>
      <c r="N11421" s="47">
        <f>+PGSales!$L11421*PGSales!$M11421</f>
        <v>800</v>
      </c>
    </row>
    <row r="11422" spans="1:14" hidden="1" x14ac:dyDescent="0.25">
      <c r="A11422" s="77">
        <f t="shared" si="1338"/>
        <v>2025</v>
      </c>
      <c r="B11422" s="77">
        <f t="shared" si="1339"/>
        <v>10</v>
      </c>
      <c r="C11422" s="73">
        <v>45952</v>
      </c>
      <c r="D11422" s="79" t="s">
        <v>131</v>
      </c>
      <c r="E11422" s="80" t="s">
        <v>1280</v>
      </c>
      <c r="F11422" s="81" t="str">
        <f>VLOOKUP(E11422,Customer[],2,FALSE)</f>
        <v>U Phyo</v>
      </c>
      <c r="G11422" s="69" t="str">
        <f>VLOOKUP(E11422,Customer[],3,FALSE)</f>
        <v>Pyay Lan Rd</v>
      </c>
      <c r="H11422" s="69" t="str">
        <f>VLOOKUP(E11422,Customer[],4,FALSE)</f>
        <v>Myaungtakar</v>
      </c>
      <c r="I11422" s="48" t="s">
        <v>959</v>
      </c>
      <c r="J11422" s="82" t="str">
        <f>VLOOKUP(I11422,PGStock[],2,FALSE)</f>
        <v>Shwe Man ကော်ဗူး (1 Liter)</v>
      </c>
      <c r="K11422" s="71">
        <f>VLOOKUP(I11422,PGStock[],3,FALSE)</f>
        <v>1</v>
      </c>
      <c r="L11422" s="47">
        <v>2</v>
      </c>
      <c r="M11422" s="47">
        <f>VLOOKUP(I11422,PGStock[],6,FALSE)</f>
        <v>100</v>
      </c>
      <c r="N11422" s="47">
        <f>+PGSales!$L11422*PGSales!$M11422</f>
        <v>200</v>
      </c>
    </row>
    <row r="11423" spans="1:14" hidden="1" x14ac:dyDescent="0.25">
      <c r="A11423" s="77">
        <f t="shared" si="1338"/>
        <v>2025</v>
      </c>
      <c r="B11423" s="77">
        <f t="shared" si="1339"/>
        <v>10</v>
      </c>
      <c r="C11423" s="73">
        <v>45952</v>
      </c>
      <c r="D11423" s="79" t="s">
        <v>66</v>
      </c>
      <c r="E11423" s="80" t="s">
        <v>1281</v>
      </c>
      <c r="F11423" s="81" t="str">
        <f>VLOOKUP(E11423,Customer[],2,FALSE)</f>
        <v>Linthit(1)</v>
      </c>
      <c r="G11423" s="69" t="str">
        <f>VLOOKUP(E11423,Customer[],3,FALSE)</f>
        <v>Satmuzone Lan That</v>
      </c>
      <c r="H11423" s="69" t="str">
        <f>VLOOKUP(E11423,Customer[],4,FALSE)</f>
        <v>Myaungtakar</v>
      </c>
      <c r="I11423" s="48" t="s">
        <v>958</v>
      </c>
      <c r="J11423" s="82" t="str">
        <f>VLOOKUP(I11423,PGStock[],2,FALSE)</f>
        <v>Shwe Man 680ml</v>
      </c>
      <c r="K11423" s="71">
        <f>VLOOKUP(I11423,PGStock[],3,FALSE)</f>
        <v>0.68</v>
      </c>
      <c r="L11423" s="47">
        <v>2</v>
      </c>
      <c r="M11423" s="47">
        <f>VLOOKUP(I11423,PGStock[],6,FALSE)</f>
        <v>100</v>
      </c>
      <c r="N11423" s="47">
        <f>+PGSales!$L11423*PGSales!$M11423</f>
        <v>200</v>
      </c>
    </row>
    <row r="11424" spans="1:14" hidden="1" x14ac:dyDescent="0.25">
      <c r="A11424" s="77">
        <f t="shared" si="1338"/>
        <v>2025</v>
      </c>
      <c r="B11424" s="77">
        <f t="shared" si="1339"/>
        <v>10</v>
      </c>
      <c r="C11424" s="73">
        <v>45952</v>
      </c>
      <c r="D11424" s="79" t="s">
        <v>66</v>
      </c>
      <c r="E11424" s="80" t="s">
        <v>1281</v>
      </c>
      <c r="F11424" s="81" t="str">
        <f>VLOOKUP(E11424,Customer[],2,FALSE)</f>
        <v>Linthit(1)</v>
      </c>
      <c r="G11424" s="69" t="str">
        <f>VLOOKUP(E11424,Customer[],3,FALSE)</f>
        <v>Satmuzone Lan That</v>
      </c>
      <c r="H11424" s="69" t="str">
        <f>VLOOKUP(E11424,Customer[],4,FALSE)</f>
        <v>Myaungtakar</v>
      </c>
      <c r="I11424" s="48" t="s">
        <v>959</v>
      </c>
      <c r="J11424" s="82" t="str">
        <f>VLOOKUP(I11424,PGStock[],2,FALSE)</f>
        <v>Shwe Man ကော်ဗူး (1 Liter)</v>
      </c>
      <c r="K11424" s="71">
        <f>VLOOKUP(I11424,PGStock[],3,FALSE)</f>
        <v>1</v>
      </c>
      <c r="L11424" s="47">
        <v>3</v>
      </c>
      <c r="M11424" s="47">
        <f>VLOOKUP(I11424,PGStock[],6,FALSE)</f>
        <v>100</v>
      </c>
      <c r="N11424" s="47">
        <f>+PGSales!$L11424*PGSales!$M11424</f>
        <v>300</v>
      </c>
    </row>
    <row r="11425" spans="1:14" hidden="1" x14ac:dyDescent="0.25">
      <c r="A11425" s="77">
        <f t="shared" si="1338"/>
        <v>2025</v>
      </c>
      <c r="B11425" s="77">
        <f t="shared" si="1339"/>
        <v>10</v>
      </c>
      <c r="C11425" s="73">
        <v>45952</v>
      </c>
      <c r="D11425" s="79" t="s">
        <v>885</v>
      </c>
      <c r="E11425" s="80" t="s">
        <v>1282</v>
      </c>
      <c r="F11425" s="81" t="str">
        <f>VLOOKUP(E11425,Customer[],2,FALSE)</f>
        <v>Linthit(2)</v>
      </c>
      <c r="G11425" s="69" t="str">
        <f>VLOOKUP(E11425,Customer[],3,FALSE)</f>
        <v>Satmuzone</v>
      </c>
      <c r="H11425" s="69" t="str">
        <f>VLOOKUP(E11425,Customer[],4,FALSE)</f>
        <v>Myaungtakar</v>
      </c>
      <c r="I11425" s="48" t="s">
        <v>958</v>
      </c>
      <c r="J11425" s="82" t="str">
        <f>VLOOKUP(I11425,PGStock[],2,FALSE)</f>
        <v>Shwe Man 680ml</v>
      </c>
      <c r="K11425" s="71">
        <f>VLOOKUP(I11425,PGStock[],3,FALSE)</f>
        <v>0.68</v>
      </c>
      <c r="L11425" s="47">
        <v>5</v>
      </c>
      <c r="M11425" s="47">
        <f>VLOOKUP(I11425,PGStock[],6,FALSE)</f>
        <v>100</v>
      </c>
      <c r="N11425" s="47">
        <f>+PGSales!$L11425*PGSales!$M11425</f>
        <v>500</v>
      </c>
    </row>
    <row r="11426" spans="1:14" hidden="1" x14ac:dyDescent="0.25">
      <c r="A11426" s="77">
        <f t="shared" si="1338"/>
        <v>2025</v>
      </c>
      <c r="B11426" s="77">
        <f t="shared" si="1339"/>
        <v>10</v>
      </c>
      <c r="C11426" s="73">
        <v>45952</v>
      </c>
      <c r="D11426" s="79" t="s">
        <v>885</v>
      </c>
      <c r="E11426" s="80" t="s">
        <v>1282</v>
      </c>
      <c r="F11426" s="81" t="str">
        <f>VLOOKUP(E11426,Customer[],2,FALSE)</f>
        <v>Linthit(2)</v>
      </c>
      <c r="G11426" s="69" t="str">
        <f>VLOOKUP(E11426,Customer[],3,FALSE)</f>
        <v>Satmuzone</v>
      </c>
      <c r="H11426" s="69" t="str">
        <f>VLOOKUP(E11426,Customer[],4,FALSE)</f>
        <v>Myaungtakar</v>
      </c>
      <c r="I11426" s="48" t="s">
        <v>959</v>
      </c>
      <c r="J11426" s="82" t="str">
        <f>VLOOKUP(I11426,PGStock[],2,FALSE)</f>
        <v>Shwe Man ကော်ဗူး (1 Liter)</v>
      </c>
      <c r="K11426" s="71">
        <f>VLOOKUP(I11426,PGStock[],3,FALSE)</f>
        <v>1</v>
      </c>
      <c r="L11426" s="47">
        <v>6</v>
      </c>
      <c r="M11426" s="47">
        <f>VLOOKUP(I11426,PGStock[],6,FALSE)</f>
        <v>100</v>
      </c>
      <c r="N11426" s="47">
        <f>+PGSales!$L11426*PGSales!$M11426</f>
        <v>600</v>
      </c>
    </row>
    <row r="11427" spans="1:14" hidden="1" x14ac:dyDescent="0.25">
      <c r="A11427" s="77">
        <f t="shared" si="1338"/>
        <v>2025</v>
      </c>
      <c r="B11427" s="77">
        <f t="shared" si="1339"/>
        <v>10</v>
      </c>
      <c r="C11427" s="73">
        <v>45952</v>
      </c>
      <c r="D11427" s="79" t="s">
        <v>70</v>
      </c>
      <c r="E11427" s="80" t="s">
        <v>1283</v>
      </c>
      <c r="F11427" s="81" t="str">
        <f>VLOOKUP(E11427,Customer[],2,FALSE)</f>
        <v>Shai</v>
      </c>
      <c r="G11427" s="69" t="str">
        <f>VLOOKUP(E11427,Customer[],3,FALSE)</f>
        <v>Satmuzone</v>
      </c>
      <c r="H11427" s="69" t="str">
        <f>VLOOKUP(E11427,Customer[],4,FALSE)</f>
        <v>Myaungtakar</v>
      </c>
      <c r="I11427" s="48" t="s">
        <v>958</v>
      </c>
      <c r="J11427" s="82" t="str">
        <f>VLOOKUP(I11427,PGStock[],2,FALSE)</f>
        <v>Shwe Man 680ml</v>
      </c>
      <c r="K11427" s="71">
        <f>VLOOKUP(I11427,PGStock[],3,FALSE)</f>
        <v>0.68</v>
      </c>
      <c r="L11427" s="47">
        <v>14</v>
      </c>
      <c r="M11427" s="47">
        <f>VLOOKUP(I11427,PGStock[],6,FALSE)</f>
        <v>100</v>
      </c>
      <c r="N11427" s="47">
        <f>+PGSales!$L11427*PGSales!$M11427</f>
        <v>1400</v>
      </c>
    </row>
    <row r="11428" spans="1:14" hidden="1" x14ac:dyDescent="0.25">
      <c r="A11428" s="77">
        <f t="shared" si="1338"/>
        <v>2025</v>
      </c>
      <c r="B11428" s="77">
        <f t="shared" si="1339"/>
        <v>10</v>
      </c>
      <c r="C11428" s="73">
        <v>45952</v>
      </c>
      <c r="D11428" s="79" t="s">
        <v>70</v>
      </c>
      <c r="E11428" s="80" t="s">
        <v>1283</v>
      </c>
      <c r="F11428" s="81" t="str">
        <f>VLOOKUP(E11428,Customer[],2,FALSE)</f>
        <v>Shai</v>
      </c>
      <c r="G11428" s="69" t="str">
        <f>VLOOKUP(E11428,Customer[],3,FALSE)</f>
        <v>Satmuzone</v>
      </c>
      <c r="H11428" s="69" t="str">
        <f>VLOOKUP(E11428,Customer[],4,FALSE)</f>
        <v>Myaungtakar</v>
      </c>
      <c r="I11428" s="48" t="s">
        <v>959</v>
      </c>
      <c r="J11428" s="82" t="str">
        <f>VLOOKUP(I11428,PGStock[],2,FALSE)</f>
        <v>Shwe Man ကော်ဗူး (1 Liter)</v>
      </c>
      <c r="K11428" s="71">
        <f>VLOOKUP(I11428,PGStock[],3,FALSE)</f>
        <v>1</v>
      </c>
      <c r="L11428" s="47">
        <v>5</v>
      </c>
      <c r="M11428" s="47">
        <f>VLOOKUP(I11428,PGStock[],6,FALSE)</f>
        <v>100</v>
      </c>
      <c r="N11428" s="47">
        <f>+PGSales!$L11428*PGSales!$M11428</f>
        <v>500</v>
      </c>
    </row>
    <row r="11429" spans="1:14" hidden="1" x14ac:dyDescent="0.25">
      <c r="A11429" s="77">
        <f t="shared" si="1338"/>
        <v>2025</v>
      </c>
      <c r="B11429" s="77">
        <f t="shared" si="1339"/>
        <v>10</v>
      </c>
      <c r="C11429" s="73">
        <v>45952</v>
      </c>
      <c r="D11429" s="79" t="s">
        <v>275</v>
      </c>
      <c r="E11429" s="80" t="s">
        <v>1284</v>
      </c>
      <c r="F11429" s="81" t="str">
        <f>VLOOKUP(E11429,Customer[],2,FALSE)</f>
        <v>Ma Thanda</v>
      </c>
      <c r="G11429" s="69" t="str">
        <f>VLOOKUP(E11429,Customer[],3,FALSE)</f>
        <v>Ar Tharwati Rd</v>
      </c>
      <c r="H11429" s="69" t="str">
        <f>VLOOKUP(E11429,Customer[],4,FALSE)</f>
        <v xml:space="preserve"> N/Oakkala</v>
      </c>
      <c r="I11429" s="48" t="s">
        <v>959</v>
      </c>
      <c r="J11429" s="82" t="str">
        <f>VLOOKUP(I11429,PGStock[],2,FALSE)</f>
        <v>Shwe Man ကော်ဗူး (1 Liter)</v>
      </c>
      <c r="K11429" s="71">
        <f>VLOOKUP(I11429,PGStock[],3,FALSE)</f>
        <v>1</v>
      </c>
      <c r="L11429" s="47">
        <v>2</v>
      </c>
      <c r="M11429" s="47">
        <f>VLOOKUP(I11429,PGStock[],6,FALSE)</f>
        <v>100</v>
      </c>
      <c r="N11429" s="47">
        <f>+PGSales!$L11429*PGSales!$M11429</f>
        <v>200</v>
      </c>
    </row>
    <row r="11430" spans="1:14" hidden="1" x14ac:dyDescent="0.25">
      <c r="A11430" s="77">
        <f t="shared" ref="A11430:A11491" si="1340">YEAR(C11430)</f>
        <v>2025</v>
      </c>
      <c r="B11430" s="77">
        <f t="shared" ref="B11430:B11491" si="1341">MONTH(C11430)</f>
        <v>10</v>
      </c>
      <c r="C11430" s="73">
        <v>45952</v>
      </c>
      <c r="D11430" s="79" t="s">
        <v>4</v>
      </c>
      <c r="E11430" s="80" t="s">
        <v>412</v>
      </c>
      <c r="F11430" s="81" t="str">
        <f>VLOOKUP(E11430,Customer[],2,FALSE)</f>
        <v>Sakarwar 2</v>
      </c>
      <c r="G11430" s="69" t="str">
        <f>VLOOKUP(E11430,Customer[],3,FALSE)</f>
        <v>Nawe Ni Rd</v>
      </c>
      <c r="H11430" s="69" t="str">
        <f>VLOOKUP(E11430,Customer[],4,FALSE)</f>
        <v>N/Oakkala</v>
      </c>
      <c r="I11430" s="48" t="s">
        <v>959</v>
      </c>
      <c r="J11430" s="82" t="str">
        <f>VLOOKUP(I11430,PGStock[],2,FALSE)</f>
        <v>Shwe Man ကော်ဗူး (1 Liter)</v>
      </c>
      <c r="K11430" s="71">
        <f>VLOOKUP(I11430,PGStock[],3,FALSE)</f>
        <v>1</v>
      </c>
      <c r="L11430" s="47">
        <v>2</v>
      </c>
      <c r="M11430" s="47">
        <f>VLOOKUP(I11430,PGStock[],6,FALSE)</f>
        <v>100</v>
      </c>
      <c r="N11430" s="47">
        <f>+PGSales!$L11430*PGSales!$M11430</f>
        <v>200</v>
      </c>
    </row>
    <row r="11431" spans="1:14" hidden="1" x14ac:dyDescent="0.25">
      <c r="A11431" s="77">
        <f t="shared" si="1340"/>
        <v>2025</v>
      </c>
      <c r="B11431" s="77">
        <f t="shared" si="1341"/>
        <v>10</v>
      </c>
      <c r="C11431" s="73">
        <v>45952</v>
      </c>
      <c r="D11431" s="79" t="s">
        <v>74</v>
      </c>
      <c r="E11431" s="80" t="s">
        <v>1285</v>
      </c>
      <c r="F11431" s="81" t="str">
        <f>VLOOKUP(E11431,Customer[],2,FALSE)</f>
        <v>Ko Phyo</v>
      </c>
      <c r="G11431" s="69" t="str">
        <f>VLOOKUP(E11431,Customer[],3,FALSE)</f>
        <v>Ar Tharwati Rd</v>
      </c>
      <c r="H11431" s="69" t="str">
        <f>VLOOKUP(E11431,Customer[],4,FALSE)</f>
        <v xml:space="preserve"> N/Oakkala</v>
      </c>
      <c r="I11431" s="48" t="s">
        <v>959</v>
      </c>
      <c r="J11431" s="82" t="str">
        <f>VLOOKUP(I11431,PGStock[],2,FALSE)</f>
        <v>Shwe Man ကော်ဗူး (1 Liter)</v>
      </c>
      <c r="K11431" s="71">
        <f>VLOOKUP(I11431,PGStock[],3,FALSE)</f>
        <v>1</v>
      </c>
      <c r="L11431" s="47">
        <v>2</v>
      </c>
      <c r="M11431" s="47">
        <f>VLOOKUP(I11431,PGStock[],6,FALSE)</f>
        <v>100</v>
      </c>
      <c r="N11431" s="47">
        <f>+PGSales!$L11431*PGSales!$M11431</f>
        <v>200</v>
      </c>
    </row>
    <row r="11432" spans="1:14" hidden="1" x14ac:dyDescent="0.25">
      <c r="A11432" s="77">
        <f t="shared" si="1340"/>
        <v>2025</v>
      </c>
      <c r="B11432" s="77">
        <f t="shared" si="1341"/>
        <v>10</v>
      </c>
      <c r="C11432" s="73">
        <v>45952</v>
      </c>
      <c r="D11432" s="79" t="s">
        <v>878</v>
      </c>
      <c r="E11432" s="80" t="s">
        <v>413</v>
      </c>
      <c r="F11432" s="81" t="str">
        <f>VLOOKUP(E11432,Customer[],2,FALSE)</f>
        <v>Sakarwar 1</v>
      </c>
      <c r="G11432" s="69" t="str">
        <f>VLOOKUP(E11432,Customer[],3,FALSE)</f>
        <v>Lan Wa Rd</v>
      </c>
      <c r="H11432" s="69" t="str">
        <f>VLOOKUP(E11432,Customer[],4,FALSE)</f>
        <v>N/Oakkala</v>
      </c>
      <c r="I11432" s="48" t="s">
        <v>958</v>
      </c>
      <c r="J11432" s="82" t="str">
        <f>VLOOKUP(I11432,PGStock[],2,FALSE)</f>
        <v>Shwe Man 680ml</v>
      </c>
      <c r="K11432" s="71">
        <f>VLOOKUP(I11432,PGStock[],3,FALSE)</f>
        <v>0.68</v>
      </c>
      <c r="L11432" s="47">
        <v>1</v>
      </c>
      <c r="M11432" s="47">
        <f>VLOOKUP(I11432,PGStock[],6,FALSE)</f>
        <v>100</v>
      </c>
      <c r="N11432" s="47">
        <f>+PGSales!$L11432*PGSales!$M11432</f>
        <v>100</v>
      </c>
    </row>
    <row r="11433" spans="1:14" hidden="1" x14ac:dyDescent="0.25">
      <c r="A11433" s="77">
        <f t="shared" si="1340"/>
        <v>2025</v>
      </c>
      <c r="B11433" s="77">
        <f t="shared" si="1341"/>
        <v>10</v>
      </c>
      <c r="C11433" s="73">
        <v>45952</v>
      </c>
      <c r="D11433" s="79" t="s">
        <v>878</v>
      </c>
      <c r="E11433" s="80" t="s">
        <v>413</v>
      </c>
      <c r="F11433" s="81" t="str">
        <f>VLOOKUP(E11433,Customer[],2,FALSE)</f>
        <v>Sakarwar 1</v>
      </c>
      <c r="G11433" s="69" t="str">
        <f>VLOOKUP(E11433,Customer[],3,FALSE)</f>
        <v>Lan Wa Rd</v>
      </c>
      <c r="H11433" s="69" t="str">
        <f>VLOOKUP(E11433,Customer[],4,FALSE)</f>
        <v>N/Oakkala</v>
      </c>
      <c r="I11433" s="48" t="s">
        <v>959</v>
      </c>
      <c r="J11433" s="82" t="str">
        <f>VLOOKUP(I11433,PGStock[],2,FALSE)</f>
        <v>Shwe Man ကော်ဗူး (1 Liter)</v>
      </c>
      <c r="K11433" s="71">
        <f>VLOOKUP(I11433,PGStock[],3,FALSE)</f>
        <v>1</v>
      </c>
      <c r="L11433" s="47">
        <v>1</v>
      </c>
      <c r="M11433" s="47">
        <f>VLOOKUP(I11433,PGStock[],6,FALSE)</f>
        <v>100</v>
      </c>
      <c r="N11433" s="47">
        <f>+PGSales!$L11433*PGSales!$M11433</f>
        <v>100</v>
      </c>
    </row>
    <row r="11434" spans="1:14" hidden="1" x14ac:dyDescent="0.25">
      <c r="A11434" s="77">
        <f t="shared" si="1340"/>
        <v>2025</v>
      </c>
      <c r="B11434" s="77">
        <f t="shared" si="1341"/>
        <v>10</v>
      </c>
      <c r="C11434" s="73">
        <v>45953</v>
      </c>
      <c r="D11434" s="79" t="s">
        <v>60</v>
      </c>
      <c r="E11434" s="80" t="s">
        <v>1271</v>
      </c>
      <c r="F11434" s="81" t="str">
        <f>VLOOKUP(E11434,Customer[],2,FALSE)</f>
        <v>Dewao</v>
      </c>
      <c r="G11434" s="69" t="str">
        <f>VLOOKUP(E11434,Customer[],3,FALSE)</f>
        <v>Bagan Rd</v>
      </c>
      <c r="H11434" s="69" t="str">
        <f>VLOOKUP(E11434,Customer[],4,FALSE)</f>
        <v>South Dagon</v>
      </c>
      <c r="I11434" s="48" t="s">
        <v>959</v>
      </c>
      <c r="J11434" s="82" t="str">
        <f>VLOOKUP(I11434,PGStock[],2,FALSE)</f>
        <v>Shwe Man ကော်ဗူး (1 Liter)</v>
      </c>
      <c r="K11434" s="71">
        <f>VLOOKUP(I11434,PGStock[],3,FALSE)</f>
        <v>1</v>
      </c>
      <c r="L11434" s="47">
        <v>4</v>
      </c>
      <c r="M11434" s="47">
        <f>VLOOKUP(I11434,PGStock[],6,FALSE)</f>
        <v>100</v>
      </c>
      <c r="N11434" s="47">
        <f>+PGSales!$L11434*PGSales!$M11434</f>
        <v>400</v>
      </c>
    </row>
    <row r="11435" spans="1:14" hidden="1" x14ac:dyDescent="0.25">
      <c r="A11435" s="77">
        <f t="shared" si="1340"/>
        <v>2025</v>
      </c>
      <c r="B11435" s="77">
        <f t="shared" si="1341"/>
        <v>10</v>
      </c>
      <c r="C11435" s="73">
        <v>45953</v>
      </c>
      <c r="D11435" s="79" t="s">
        <v>1</v>
      </c>
      <c r="E11435" s="80" t="s">
        <v>1276</v>
      </c>
      <c r="F11435" s="81" t="str">
        <f>VLOOKUP(E11435,Customer[],2,FALSE)</f>
        <v>Kaung Myant San</v>
      </c>
      <c r="G11435" s="69" t="str">
        <f>VLOOKUP(E11435,Customer[],3,FALSE)</f>
        <v>Bagan Rd</v>
      </c>
      <c r="H11435" s="69" t="str">
        <f>VLOOKUP(E11435,Customer[],4,FALSE)</f>
        <v>South Dagon</v>
      </c>
      <c r="I11435" s="48" t="s">
        <v>959</v>
      </c>
      <c r="J11435" s="82" t="str">
        <f>VLOOKUP(I11435,PGStock[],2,FALSE)</f>
        <v>Shwe Man ကော်ဗူး (1 Liter)</v>
      </c>
      <c r="K11435" s="71">
        <f>VLOOKUP(I11435,PGStock[],3,FALSE)</f>
        <v>1</v>
      </c>
      <c r="L11435" s="47">
        <v>1</v>
      </c>
      <c r="M11435" s="47">
        <f>VLOOKUP(I11435,PGStock[],6,FALSE)</f>
        <v>100</v>
      </c>
      <c r="N11435" s="47">
        <f>+PGSales!$L11435*PGSales!$M11435</f>
        <v>100</v>
      </c>
    </row>
    <row r="11436" spans="1:14" hidden="1" x14ac:dyDescent="0.25">
      <c r="A11436" s="77">
        <f t="shared" si="1340"/>
        <v>2025</v>
      </c>
      <c r="B11436" s="77">
        <f t="shared" si="1341"/>
        <v>10</v>
      </c>
      <c r="C11436" s="73">
        <v>45953</v>
      </c>
      <c r="D11436" s="79" t="s">
        <v>62</v>
      </c>
      <c r="E11436" s="80" t="s">
        <v>1278</v>
      </c>
      <c r="F11436" s="81" t="str">
        <f>VLOOKUP(E11436,Customer[],2,FALSE)</f>
        <v>Kitthit Aung</v>
      </c>
      <c r="G11436" s="69" t="str">
        <f>VLOOKUP(E11436,Customer[],3,FALSE)</f>
        <v>Kyae Shwe War Rd</v>
      </c>
      <c r="H11436" s="69" t="str">
        <f>VLOOKUP(E11436,Customer[],4,FALSE)</f>
        <v>South Dagon</v>
      </c>
      <c r="I11436" s="48" t="s">
        <v>958</v>
      </c>
      <c r="J11436" s="82" t="str">
        <f>VLOOKUP(I11436,PGStock[],2,FALSE)</f>
        <v>Shwe Man 680ml</v>
      </c>
      <c r="K11436" s="71">
        <f>VLOOKUP(I11436,PGStock[],3,FALSE)</f>
        <v>0.68</v>
      </c>
      <c r="L11436" s="47">
        <v>3</v>
      </c>
      <c r="M11436" s="47">
        <f>VLOOKUP(I11436,PGStock[],6,FALSE)</f>
        <v>100</v>
      </c>
      <c r="N11436" s="47">
        <f>+PGSales!$L11436*PGSales!$M11436</f>
        <v>300</v>
      </c>
    </row>
    <row r="11437" spans="1:14" hidden="1" x14ac:dyDescent="0.25">
      <c r="A11437" s="77">
        <f t="shared" si="1340"/>
        <v>2025</v>
      </c>
      <c r="B11437" s="77">
        <f t="shared" si="1341"/>
        <v>10</v>
      </c>
      <c r="C11437" s="73">
        <v>45953</v>
      </c>
      <c r="D11437" s="79" t="s">
        <v>62</v>
      </c>
      <c r="E11437" s="80" t="s">
        <v>1278</v>
      </c>
      <c r="F11437" s="81" t="str">
        <f>VLOOKUP(E11437,Customer[],2,FALSE)</f>
        <v>Kitthit Aung</v>
      </c>
      <c r="G11437" s="69" t="str">
        <f>VLOOKUP(E11437,Customer[],3,FALSE)</f>
        <v>Kyae Shwe War Rd</v>
      </c>
      <c r="H11437" s="69" t="str">
        <f>VLOOKUP(E11437,Customer[],4,FALSE)</f>
        <v>South Dagon</v>
      </c>
      <c r="I11437" s="48" t="s">
        <v>959</v>
      </c>
      <c r="J11437" s="82" t="str">
        <f>VLOOKUP(I11437,PGStock[],2,FALSE)</f>
        <v>Shwe Man ကော်ဗူး (1 Liter)</v>
      </c>
      <c r="K11437" s="71">
        <f>VLOOKUP(I11437,PGStock[],3,FALSE)</f>
        <v>1</v>
      </c>
      <c r="L11437" s="47">
        <v>1</v>
      </c>
      <c r="M11437" s="47">
        <f>VLOOKUP(I11437,PGStock[],6,FALSE)</f>
        <v>100</v>
      </c>
      <c r="N11437" s="47">
        <f>+PGSales!$L11437*PGSales!$M11437</f>
        <v>100</v>
      </c>
    </row>
    <row r="11438" spans="1:14" hidden="1" x14ac:dyDescent="0.25">
      <c r="A11438" s="77">
        <f t="shared" si="1340"/>
        <v>2025</v>
      </c>
      <c r="B11438" s="77">
        <f t="shared" si="1341"/>
        <v>10</v>
      </c>
      <c r="C11438" s="73">
        <v>45953</v>
      </c>
      <c r="D11438" s="79" t="s">
        <v>109</v>
      </c>
      <c r="E11438" s="80" t="s">
        <v>1279</v>
      </c>
      <c r="F11438" s="81" t="str">
        <f>VLOOKUP(E11438,Customer[],2,FALSE)</f>
        <v>OK Store</v>
      </c>
      <c r="G11438" s="69" t="str">
        <f>VLOOKUP(E11438,Customer[],3,FALSE)</f>
        <v>Pyay Lan Rd</v>
      </c>
      <c r="H11438" s="69" t="str">
        <f>VLOOKUP(E11438,Customer[],4,FALSE)</f>
        <v>Myaungtakar</v>
      </c>
      <c r="I11438" s="48" t="s">
        <v>958</v>
      </c>
      <c r="J11438" s="82" t="str">
        <f>VLOOKUP(I11438,PGStock[],2,FALSE)</f>
        <v>Shwe Man 680ml</v>
      </c>
      <c r="K11438" s="71">
        <f>VLOOKUP(I11438,PGStock[],3,FALSE)</f>
        <v>0.68</v>
      </c>
      <c r="L11438" s="47">
        <v>2</v>
      </c>
      <c r="M11438" s="47">
        <f>VLOOKUP(I11438,PGStock[],6,FALSE)</f>
        <v>100</v>
      </c>
      <c r="N11438" s="47">
        <f>+PGSales!$L11438*PGSales!$M11438</f>
        <v>200</v>
      </c>
    </row>
    <row r="11439" spans="1:14" hidden="1" x14ac:dyDescent="0.25">
      <c r="A11439" s="77">
        <f t="shared" si="1340"/>
        <v>2025</v>
      </c>
      <c r="B11439" s="77">
        <f t="shared" si="1341"/>
        <v>10</v>
      </c>
      <c r="C11439" s="73">
        <v>45953</v>
      </c>
      <c r="D11439" s="79" t="s">
        <v>109</v>
      </c>
      <c r="E11439" s="80" t="s">
        <v>1279</v>
      </c>
      <c r="F11439" s="81" t="str">
        <f>VLOOKUP(E11439,Customer[],2,FALSE)</f>
        <v>OK Store</v>
      </c>
      <c r="G11439" s="69" t="str">
        <f>VLOOKUP(E11439,Customer[],3,FALSE)</f>
        <v>Pyay Lan Rd</v>
      </c>
      <c r="H11439" s="69" t="str">
        <f>VLOOKUP(E11439,Customer[],4,FALSE)</f>
        <v>Myaungtakar</v>
      </c>
      <c r="I11439" s="48" t="s">
        <v>959</v>
      </c>
      <c r="J11439" s="82" t="str">
        <f>VLOOKUP(I11439,PGStock[],2,FALSE)</f>
        <v>Shwe Man ကော်ဗူး (1 Liter)</v>
      </c>
      <c r="K11439" s="71">
        <f>VLOOKUP(I11439,PGStock[],3,FALSE)</f>
        <v>1</v>
      </c>
      <c r="L11439" s="47">
        <v>9</v>
      </c>
      <c r="M11439" s="47">
        <f>VLOOKUP(I11439,PGStock[],6,FALSE)</f>
        <v>100</v>
      </c>
      <c r="N11439" s="47">
        <f>+PGSales!$L11439*PGSales!$M11439</f>
        <v>900</v>
      </c>
    </row>
    <row r="11440" spans="1:14" hidden="1" x14ac:dyDescent="0.25">
      <c r="A11440" s="77">
        <f t="shared" ref="A11440:A11455" si="1342">YEAR(C11440)</f>
        <v>2025</v>
      </c>
      <c r="B11440" s="77">
        <f t="shared" ref="B11440:B11455" si="1343">MONTH(C11440)</f>
        <v>10</v>
      </c>
      <c r="C11440" s="73">
        <v>45953</v>
      </c>
      <c r="D11440" s="79" t="s">
        <v>131</v>
      </c>
      <c r="E11440" s="80" t="s">
        <v>1280</v>
      </c>
      <c r="F11440" s="81" t="str">
        <f>VLOOKUP(E11440,Customer[],2,FALSE)</f>
        <v>U Phyo</v>
      </c>
      <c r="G11440" s="69" t="str">
        <f>VLOOKUP(E11440,Customer[],3,FALSE)</f>
        <v>Pyay Lan Rd</v>
      </c>
      <c r="H11440" s="69" t="str">
        <f>VLOOKUP(E11440,Customer[],4,FALSE)</f>
        <v>Myaungtakar</v>
      </c>
      <c r="I11440" s="48" t="s">
        <v>958</v>
      </c>
      <c r="J11440" s="82" t="str">
        <f>VLOOKUP(I11440,PGStock[],2,FALSE)</f>
        <v>Shwe Man 680ml</v>
      </c>
      <c r="K11440" s="71">
        <f>VLOOKUP(I11440,PGStock[],3,FALSE)</f>
        <v>0.68</v>
      </c>
      <c r="L11440" s="47">
        <v>7</v>
      </c>
      <c r="M11440" s="47">
        <f>VLOOKUP(I11440,PGStock[],6,FALSE)</f>
        <v>100</v>
      </c>
      <c r="N11440" s="47">
        <f>+PGSales!$L11440*PGSales!$M11440</f>
        <v>700</v>
      </c>
    </row>
    <row r="11441" spans="1:14" hidden="1" x14ac:dyDescent="0.25">
      <c r="A11441" s="77">
        <f t="shared" si="1342"/>
        <v>2025</v>
      </c>
      <c r="B11441" s="77">
        <f t="shared" si="1343"/>
        <v>10</v>
      </c>
      <c r="C11441" s="73">
        <v>45953</v>
      </c>
      <c r="D11441" s="79" t="s">
        <v>131</v>
      </c>
      <c r="E11441" s="80" t="s">
        <v>1280</v>
      </c>
      <c r="F11441" s="81" t="str">
        <f>VLOOKUP(E11441,Customer[],2,FALSE)</f>
        <v>U Phyo</v>
      </c>
      <c r="G11441" s="69" t="str">
        <f>VLOOKUP(E11441,Customer[],3,FALSE)</f>
        <v>Pyay Lan Rd</v>
      </c>
      <c r="H11441" s="69" t="str">
        <f>VLOOKUP(E11441,Customer[],4,FALSE)</f>
        <v>Myaungtakar</v>
      </c>
      <c r="I11441" s="48" t="s">
        <v>959</v>
      </c>
      <c r="J11441" s="82" t="str">
        <f>VLOOKUP(I11441,PGStock[],2,FALSE)</f>
        <v>Shwe Man ကော်ဗူး (1 Liter)</v>
      </c>
      <c r="K11441" s="71">
        <f>VLOOKUP(I11441,PGStock[],3,FALSE)</f>
        <v>1</v>
      </c>
      <c r="L11441" s="47">
        <v>3</v>
      </c>
      <c r="M11441" s="47">
        <f>VLOOKUP(I11441,PGStock[],6,FALSE)</f>
        <v>100</v>
      </c>
      <c r="N11441" s="47">
        <f>+PGSales!$L11441*PGSales!$M11441</f>
        <v>300</v>
      </c>
    </row>
    <row r="11442" spans="1:14" hidden="1" x14ac:dyDescent="0.25">
      <c r="A11442" s="77">
        <f t="shared" si="1342"/>
        <v>2025</v>
      </c>
      <c r="B11442" s="77">
        <f t="shared" si="1343"/>
        <v>10</v>
      </c>
      <c r="C11442" s="73">
        <v>45953</v>
      </c>
      <c r="D11442" s="79" t="s">
        <v>66</v>
      </c>
      <c r="E11442" s="80" t="s">
        <v>1281</v>
      </c>
      <c r="F11442" s="81" t="str">
        <f>VLOOKUP(E11442,Customer[],2,FALSE)</f>
        <v>Linthit(1)</v>
      </c>
      <c r="G11442" s="69" t="str">
        <f>VLOOKUP(E11442,Customer[],3,FALSE)</f>
        <v>Satmuzone Lan That</v>
      </c>
      <c r="H11442" s="69" t="str">
        <f>VLOOKUP(E11442,Customer[],4,FALSE)</f>
        <v>Myaungtakar</v>
      </c>
      <c r="I11442" s="48" t="s">
        <v>959</v>
      </c>
      <c r="J11442" s="82" t="str">
        <f>VLOOKUP(I11442,PGStock[],2,FALSE)</f>
        <v>Shwe Man ကော်ဗူး (1 Liter)</v>
      </c>
      <c r="K11442" s="71">
        <f>VLOOKUP(I11442,PGStock[],3,FALSE)</f>
        <v>1</v>
      </c>
      <c r="L11442" s="47">
        <v>5</v>
      </c>
      <c r="M11442" s="47">
        <f>VLOOKUP(I11442,PGStock[],6,FALSE)</f>
        <v>100</v>
      </c>
      <c r="N11442" s="47">
        <f>+PGSales!$L11442*PGSales!$M11442</f>
        <v>500</v>
      </c>
    </row>
    <row r="11443" spans="1:14" hidden="1" x14ac:dyDescent="0.25">
      <c r="A11443" s="77">
        <f t="shared" si="1342"/>
        <v>2025</v>
      </c>
      <c r="B11443" s="77">
        <f t="shared" si="1343"/>
        <v>10</v>
      </c>
      <c r="C11443" s="73">
        <v>45953</v>
      </c>
      <c r="D11443" s="79" t="s">
        <v>885</v>
      </c>
      <c r="E11443" s="80" t="s">
        <v>1282</v>
      </c>
      <c r="F11443" s="81" t="str">
        <f>VLOOKUP(E11443,Customer[],2,FALSE)</f>
        <v>Linthit(2)</v>
      </c>
      <c r="G11443" s="69" t="str">
        <f>VLOOKUP(E11443,Customer[],3,FALSE)</f>
        <v>Satmuzone</v>
      </c>
      <c r="H11443" s="69" t="str">
        <f>VLOOKUP(E11443,Customer[],4,FALSE)</f>
        <v>Myaungtakar</v>
      </c>
      <c r="I11443" s="48" t="s">
        <v>958</v>
      </c>
      <c r="J11443" s="82" t="str">
        <f>VLOOKUP(I11443,PGStock[],2,FALSE)</f>
        <v>Shwe Man 680ml</v>
      </c>
      <c r="K11443" s="71">
        <f>VLOOKUP(I11443,PGStock[],3,FALSE)</f>
        <v>0.68</v>
      </c>
      <c r="L11443" s="47">
        <v>7</v>
      </c>
      <c r="M11443" s="47">
        <f>VLOOKUP(I11443,PGStock[],6,FALSE)</f>
        <v>100</v>
      </c>
      <c r="N11443" s="47">
        <f>+PGSales!$L11443*PGSales!$M11443</f>
        <v>700</v>
      </c>
    </row>
    <row r="11444" spans="1:14" hidden="1" x14ac:dyDescent="0.25">
      <c r="A11444" s="77">
        <f t="shared" si="1342"/>
        <v>2025</v>
      </c>
      <c r="B11444" s="77">
        <f t="shared" si="1343"/>
        <v>10</v>
      </c>
      <c r="C11444" s="73">
        <v>45953</v>
      </c>
      <c r="D11444" s="79" t="s">
        <v>885</v>
      </c>
      <c r="E11444" s="80" t="s">
        <v>1282</v>
      </c>
      <c r="F11444" s="81" t="str">
        <f>VLOOKUP(E11444,Customer[],2,FALSE)</f>
        <v>Linthit(2)</v>
      </c>
      <c r="G11444" s="69" t="str">
        <f>VLOOKUP(E11444,Customer[],3,FALSE)</f>
        <v>Satmuzone</v>
      </c>
      <c r="H11444" s="69" t="str">
        <f>VLOOKUP(E11444,Customer[],4,FALSE)</f>
        <v>Myaungtakar</v>
      </c>
      <c r="I11444" s="48" t="s">
        <v>959</v>
      </c>
      <c r="J11444" s="82" t="str">
        <f>VLOOKUP(I11444,PGStock[],2,FALSE)</f>
        <v>Shwe Man ကော်ဗူး (1 Liter)</v>
      </c>
      <c r="K11444" s="71">
        <f>VLOOKUP(I11444,PGStock[],3,FALSE)</f>
        <v>1</v>
      </c>
      <c r="L11444" s="47">
        <v>8</v>
      </c>
      <c r="M11444" s="47">
        <f>VLOOKUP(I11444,PGStock[],6,FALSE)</f>
        <v>100</v>
      </c>
      <c r="N11444" s="47">
        <f>+PGSales!$L11444*PGSales!$M11444</f>
        <v>800</v>
      </c>
    </row>
    <row r="11445" spans="1:14" hidden="1" x14ac:dyDescent="0.25">
      <c r="A11445" s="77">
        <f t="shared" si="1342"/>
        <v>2025</v>
      </c>
      <c r="B11445" s="77">
        <f t="shared" si="1343"/>
        <v>10</v>
      </c>
      <c r="C11445" s="73">
        <v>45953</v>
      </c>
      <c r="D11445" s="79" t="s">
        <v>70</v>
      </c>
      <c r="E11445" s="80" t="s">
        <v>1283</v>
      </c>
      <c r="F11445" s="81" t="str">
        <f>VLOOKUP(E11445,Customer[],2,FALSE)</f>
        <v>Shai</v>
      </c>
      <c r="G11445" s="69" t="str">
        <f>VLOOKUP(E11445,Customer[],3,FALSE)</f>
        <v>Satmuzone</v>
      </c>
      <c r="H11445" s="69" t="str">
        <f>VLOOKUP(E11445,Customer[],4,FALSE)</f>
        <v>Myaungtakar</v>
      </c>
      <c r="I11445" s="48" t="s">
        <v>958</v>
      </c>
      <c r="J11445" s="82" t="str">
        <f>VLOOKUP(I11445,PGStock[],2,FALSE)</f>
        <v>Shwe Man 680ml</v>
      </c>
      <c r="K11445" s="71">
        <f>VLOOKUP(I11445,PGStock[],3,FALSE)</f>
        <v>0.68</v>
      </c>
      <c r="L11445" s="47">
        <v>14</v>
      </c>
      <c r="M11445" s="47">
        <f>VLOOKUP(I11445,PGStock[],6,FALSE)</f>
        <v>100</v>
      </c>
      <c r="N11445" s="47">
        <f>+PGSales!$L11445*PGSales!$M11445</f>
        <v>1400</v>
      </c>
    </row>
    <row r="11446" spans="1:14" hidden="1" x14ac:dyDescent="0.25">
      <c r="A11446" s="77">
        <f t="shared" si="1342"/>
        <v>2025</v>
      </c>
      <c r="B11446" s="77">
        <f t="shared" si="1343"/>
        <v>10</v>
      </c>
      <c r="C11446" s="73">
        <v>45953</v>
      </c>
      <c r="D11446" s="79" t="s">
        <v>70</v>
      </c>
      <c r="E11446" s="80" t="s">
        <v>1283</v>
      </c>
      <c r="F11446" s="81" t="str">
        <f>VLOOKUP(E11446,Customer[],2,FALSE)</f>
        <v>Shai</v>
      </c>
      <c r="G11446" s="69" t="str">
        <f>VLOOKUP(E11446,Customer[],3,FALSE)</f>
        <v>Satmuzone</v>
      </c>
      <c r="H11446" s="69" t="str">
        <f>VLOOKUP(E11446,Customer[],4,FALSE)</f>
        <v>Myaungtakar</v>
      </c>
      <c r="I11446" s="48" t="s">
        <v>959</v>
      </c>
      <c r="J11446" s="82" t="str">
        <f>VLOOKUP(I11446,PGStock[],2,FALSE)</f>
        <v>Shwe Man ကော်ဗူး (1 Liter)</v>
      </c>
      <c r="K11446" s="71">
        <f>VLOOKUP(I11446,PGStock[],3,FALSE)</f>
        <v>1</v>
      </c>
      <c r="L11446" s="47">
        <v>6</v>
      </c>
      <c r="M11446" s="47">
        <f>VLOOKUP(I11446,PGStock[],6,FALSE)</f>
        <v>100</v>
      </c>
      <c r="N11446" s="47">
        <f>+PGSales!$L11446*PGSales!$M11446</f>
        <v>600</v>
      </c>
    </row>
    <row r="11447" spans="1:14" hidden="1" x14ac:dyDescent="0.25">
      <c r="A11447" s="77">
        <f t="shared" si="1342"/>
        <v>2025</v>
      </c>
      <c r="B11447" s="77">
        <f t="shared" si="1343"/>
        <v>10</v>
      </c>
      <c r="C11447" s="73">
        <v>45953</v>
      </c>
      <c r="D11447" s="79" t="s">
        <v>275</v>
      </c>
      <c r="E11447" s="80" t="s">
        <v>930</v>
      </c>
      <c r="F11447" s="81" t="str">
        <f>VLOOKUP(E11447,Customer[],2,FALSE)</f>
        <v>Shwe Wutthmone</v>
      </c>
      <c r="G11447" s="69" t="str">
        <f>VLOOKUP(E11447,Customer[],3,FALSE)</f>
        <v>Kyankhnsu Rd</v>
      </c>
      <c r="H11447" s="69" t="str">
        <f>VLOOKUP(E11447,Customer[],4,FALSE)</f>
        <v xml:space="preserve"> N/Oakkala</v>
      </c>
      <c r="I11447" s="48" t="s">
        <v>958</v>
      </c>
      <c r="J11447" s="82" t="str">
        <f>VLOOKUP(I11447,PGStock[],2,FALSE)</f>
        <v>Shwe Man 680ml</v>
      </c>
      <c r="K11447" s="71">
        <f>VLOOKUP(I11447,PGStock[],3,FALSE)</f>
        <v>0.68</v>
      </c>
      <c r="L11447" s="47">
        <v>3</v>
      </c>
      <c r="M11447" s="47">
        <f>VLOOKUP(I11447,PGStock[],6,FALSE)</f>
        <v>100</v>
      </c>
      <c r="N11447" s="47">
        <f>+PGSales!$L11447*PGSales!$M11447</f>
        <v>300</v>
      </c>
    </row>
    <row r="11448" spans="1:14" hidden="1" x14ac:dyDescent="0.25">
      <c r="A11448" s="77">
        <f t="shared" si="1342"/>
        <v>2025</v>
      </c>
      <c r="B11448" s="77">
        <f t="shared" si="1343"/>
        <v>10</v>
      </c>
      <c r="C11448" s="73">
        <v>45953</v>
      </c>
      <c r="D11448" s="79" t="s">
        <v>275</v>
      </c>
      <c r="E11448" s="80" t="s">
        <v>930</v>
      </c>
      <c r="F11448" s="81" t="str">
        <f>VLOOKUP(E11448,Customer[],2,FALSE)</f>
        <v>Shwe Wutthmone</v>
      </c>
      <c r="G11448" s="69" t="s">
        <v>1328</v>
      </c>
      <c r="H11448" s="69" t="str">
        <f>VLOOKUP(E11448,Customer[],4,FALSE)</f>
        <v xml:space="preserve"> N/Oakkala</v>
      </c>
      <c r="I11448" s="48" t="s">
        <v>959</v>
      </c>
      <c r="J11448" s="82" t="str">
        <f>VLOOKUP(I11448,PGStock[],2,FALSE)</f>
        <v>Shwe Man ကော်ဗူး (1 Liter)</v>
      </c>
      <c r="K11448" s="71">
        <f>VLOOKUP(I11448,PGStock[],3,FALSE)</f>
        <v>1</v>
      </c>
      <c r="L11448" s="47">
        <v>2</v>
      </c>
      <c r="M11448" s="47">
        <f>VLOOKUP(I11448,PGStock[],6,FALSE)</f>
        <v>100</v>
      </c>
      <c r="N11448" s="47">
        <f>+PGSales!$L11448*PGSales!$M11448</f>
        <v>200</v>
      </c>
    </row>
    <row r="11449" spans="1:14" hidden="1" x14ac:dyDescent="0.25">
      <c r="A11449" s="77">
        <f t="shared" si="1342"/>
        <v>2025</v>
      </c>
      <c r="B11449" s="77">
        <f t="shared" si="1343"/>
        <v>10</v>
      </c>
      <c r="C11449" s="73">
        <v>45953</v>
      </c>
      <c r="D11449" s="79" t="s">
        <v>4</v>
      </c>
      <c r="E11449" s="80" t="s">
        <v>412</v>
      </c>
      <c r="F11449" s="81" t="str">
        <f>VLOOKUP(E11449,Customer[],2,FALSE)</f>
        <v>Sakarwar 2</v>
      </c>
      <c r="G11449" s="69" t="str">
        <f>VLOOKUP(E11449,Customer[],3,FALSE)</f>
        <v>Nawe Ni Rd</v>
      </c>
      <c r="H11449" s="69" t="str">
        <f>VLOOKUP(E11449,Customer[],4,FALSE)</f>
        <v>N/Oakkala</v>
      </c>
      <c r="I11449" s="48" t="s">
        <v>958</v>
      </c>
      <c r="J11449" s="82" t="str">
        <f>VLOOKUP(I11449,PGStock[],2,FALSE)</f>
        <v>Shwe Man 680ml</v>
      </c>
      <c r="K11449" s="71">
        <f>VLOOKUP(I11449,PGStock[],3,FALSE)</f>
        <v>0.68</v>
      </c>
      <c r="L11449" s="47">
        <v>1</v>
      </c>
      <c r="M11449" s="47">
        <f>VLOOKUP(I11449,PGStock[],6,FALSE)</f>
        <v>100</v>
      </c>
      <c r="N11449" s="47">
        <f>+PGSales!$L11449*PGSales!$M11449</f>
        <v>100</v>
      </c>
    </row>
    <row r="11450" spans="1:14" hidden="1" x14ac:dyDescent="0.25">
      <c r="A11450" s="77">
        <f t="shared" si="1342"/>
        <v>2025</v>
      </c>
      <c r="B11450" s="77">
        <f t="shared" si="1343"/>
        <v>10</v>
      </c>
      <c r="C11450" s="73">
        <v>45953</v>
      </c>
      <c r="D11450" s="79" t="s">
        <v>4</v>
      </c>
      <c r="E11450" s="80" t="s">
        <v>412</v>
      </c>
      <c r="F11450" s="81" t="str">
        <f>VLOOKUP(E11450,Customer[],2,FALSE)</f>
        <v>Sakarwar 2</v>
      </c>
      <c r="G11450" s="69" t="str">
        <f>VLOOKUP(E11450,Customer[],3,FALSE)</f>
        <v>Nawe Ni Rd</v>
      </c>
      <c r="H11450" s="69" t="str">
        <f>VLOOKUP(E11450,Customer[],4,FALSE)</f>
        <v>N/Oakkala</v>
      </c>
      <c r="I11450" s="48" t="s">
        <v>959</v>
      </c>
      <c r="J11450" s="82" t="str">
        <f>VLOOKUP(I11450,PGStock[],2,FALSE)</f>
        <v>Shwe Man ကော်ဗူး (1 Liter)</v>
      </c>
      <c r="K11450" s="71">
        <f>VLOOKUP(I11450,PGStock[],3,FALSE)</f>
        <v>1</v>
      </c>
      <c r="L11450" s="47">
        <v>1</v>
      </c>
      <c r="M11450" s="47">
        <f>VLOOKUP(I11450,PGStock[],6,FALSE)</f>
        <v>100</v>
      </c>
      <c r="N11450" s="47">
        <f>+PGSales!$L11450*PGSales!$M11450</f>
        <v>100</v>
      </c>
    </row>
    <row r="11451" spans="1:14" hidden="1" x14ac:dyDescent="0.25">
      <c r="A11451" s="77">
        <f t="shared" si="1342"/>
        <v>2025</v>
      </c>
      <c r="B11451" s="77">
        <f t="shared" si="1343"/>
        <v>10</v>
      </c>
      <c r="C11451" s="73">
        <v>45953</v>
      </c>
      <c r="D11451" s="79" t="s">
        <v>74</v>
      </c>
      <c r="E11451" s="80" t="s">
        <v>1285</v>
      </c>
      <c r="F11451" s="81" t="str">
        <f>VLOOKUP(E11451,Customer[],2,FALSE)</f>
        <v>Ko Phyo</v>
      </c>
      <c r="G11451" s="69" t="str">
        <f>VLOOKUP(E11451,Customer[],3,FALSE)</f>
        <v>Ar Tharwati Rd</v>
      </c>
      <c r="H11451" s="69" t="str">
        <f>VLOOKUP(E11451,Customer[],4,FALSE)</f>
        <v xml:space="preserve"> N/Oakkala</v>
      </c>
      <c r="I11451" s="48" t="s">
        <v>958</v>
      </c>
      <c r="J11451" s="82" t="str">
        <f>VLOOKUP(I11451,PGStock[],2,FALSE)</f>
        <v>Shwe Man 680ml</v>
      </c>
      <c r="K11451" s="71">
        <f>VLOOKUP(I11451,PGStock[],3,FALSE)</f>
        <v>0.68</v>
      </c>
      <c r="L11451" s="47">
        <v>1</v>
      </c>
      <c r="M11451" s="47">
        <f>VLOOKUP(I11451,PGStock[],6,FALSE)</f>
        <v>100</v>
      </c>
      <c r="N11451" s="47">
        <f>+PGSales!$L11451*PGSales!$M11451</f>
        <v>100</v>
      </c>
    </row>
    <row r="11452" spans="1:14" hidden="1" x14ac:dyDescent="0.25">
      <c r="A11452" s="77">
        <f t="shared" si="1342"/>
        <v>2025</v>
      </c>
      <c r="B11452" s="77">
        <f t="shared" si="1343"/>
        <v>10</v>
      </c>
      <c r="C11452" s="73">
        <v>45953</v>
      </c>
      <c r="D11452" s="79" t="s">
        <v>74</v>
      </c>
      <c r="E11452" s="80" t="s">
        <v>1285</v>
      </c>
      <c r="F11452" s="81" t="str">
        <f>VLOOKUP(E11452,Customer[],2,FALSE)</f>
        <v>Ko Phyo</v>
      </c>
      <c r="G11452" s="69" t="str">
        <f>VLOOKUP(E11452,Customer[],3,FALSE)</f>
        <v>Ar Tharwati Rd</v>
      </c>
      <c r="H11452" s="69" t="str">
        <f>VLOOKUP(E11452,Customer[],4,FALSE)</f>
        <v xml:space="preserve"> N/Oakkala</v>
      </c>
      <c r="I11452" s="48" t="s">
        <v>959</v>
      </c>
      <c r="J11452" s="82" t="str">
        <f>VLOOKUP(I11452,PGStock[],2,FALSE)</f>
        <v>Shwe Man ကော်ဗူး (1 Liter)</v>
      </c>
      <c r="K11452" s="71">
        <f>VLOOKUP(I11452,PGStock[],3,FALSE)</f>
        <v>1</v>
      </c>
      <c r="L11452" s="47">
        <v>1</v>
      </c>
      <c r="M11452" s="47">
        <f>VLOOKUP(I11452,PGStock[],6,FALSE)</f>
        <v>100</v>
      </c>
      <c r="N11452" s="47">
        <f>+PGSales!$L11452*PGSales!$M11452</f>
        <v>100</v>
      </c>
    </row>
    <row r="11453" spans="1:14" hidden="1" x14ac:dyDescent="0.25">
      <c r="A11453" s="77">
        <f t="shared" si="1342"/>
        <v>2025</v>
      </c>
      <c r="B11453" s="77">
        <f t="shared" si="1343"/>
        <v>10</v>
      </c>
      <c r="C11453" s="73">
        <v>45953</v>
      </c>
      <c r="D11453" s="79" t="s">
        <v>878</v>
      </c>
      <c r="E11453" s="80" t="s">
        <v>413</v>
      </c>
      <c r="F11453" s="81" t="str">
        <f>VLOOKUP(E11453,Customer[],2,FALSE)</f>
        <v>Sakarwar 1</v>
      </c>
      <c r="G11453" s="69" t="str">
        <f>VLOOKUP(E11453,Customer[],3,FALSE)</f>
        <v>Lan Wa Rd</v>
      </c>
      <c r="H11453" s="69" t="str">
        <f>VLOOKUP(E11453,Customer[],4,FALSE)</f>
        <v>N/Oakkala</v>
      </c>
      <c r="I11453" s="48" t="s">
        <v>958</v>
      </c>
      <c r="J11453" s="82" t="str">
        <f>VLOOKUP(I11453,PGStock[],2,FALSE)</f>
        <v>Shwe Man 680ml</v>
      </c>
      <c r="K11453" s="71">
        <f>VLOOKUP(I11453,PGStock[],3,FALSE)</f>
        <v>0.68</v>
      </c>
      <c r="L11453" s="47">
        <v>1</v>
      </c>
      <c r="M11453" s="47">
        <f>VLOOKUP(I11453,PGStock[],6,FALSE)</f>
        <v>100</v>
      </c>
      <c r="N11453" s="47">
        <f>+PGSales!$L11453*PGSales!$M11453</f>
        <v>100</v>
      </c>
    </row>
    <row r="11454" spans="1:14" hidden="1" x14ac:dyDescent="0.25">
      <c r="A11454" s="77">
        <f t="shared" si="1342"/>
        <v>2025</v>
      </c>
      <c r="B11454" s="77">
        <f t="shared" si="1343"/>
        <v>10</v>
      </c>
      <c r="C11454" s="73">
        <v>45953</v>
      </c>
      <c r="D11454" s="79" t="s">
        <v>878</v>
      </c>
      <c r="E11454" s="80" t="s">
        <v>413</v>
      </c>
      <c r="F11454" s="81" t="str">
        <f>VLOOKUP(E11454,Customer[],2,FALSE)</f>
        <v>Sakarwar 1</v>
      </c>
      <c r="G11454" s="69" t="str">
        <f>VLOOKUP(E11454,Customer[],3,FALSE)</f>
        <v>Lan Wa Rd</v>
      </c>
      <c r="H11454" s="69" t="str">
        <f>VLOOKUP(E11454,Customer[],4,FALSE)</f>
        <v>N/Oakkala</v>
      </c>
      <c r="I11454" s="48" t="s">
        <v>959</v>
      </c>
      <c r="J11454" s="82" t="str">
        <f>VLOOKUP(I11454,PGStock[],2,FALSE)</f>
        <v>Shwe Man ကော်ဗူး (1 Liter)</v>
      </c>
      <c r="K11454" s="71">
        <f>VLOOKUP(I11454,PGStock[],3,FALSE)</f>
        <v>1</v>
      </c>
      <c r="L11454" s="47">
        <v>1</v>
      </c>
      <c r="M11454" s="47">
        <f>VLOOKUP(I11454,PGStock[],6,FALSE)</f>
        <v>100</v>
      </c>
      <c r="N11454" s="47">
        <f>+PGSales!$L11454*PGSales!$M11454</f>
        <v>100</v>
      </c>
    </row>
    <row r="11455" spans="1:14" hidden="1" x14ac:dyDescent="0.25">
      <c r="A11455" s="77">
        <f t="shared" si="1342"/>
        <v>2025</v>
      </c>
      <c r="B11455" s="77">
        <f t="shared" si="1343"/>
        <v>10</v>
      </c>
      <c r="C11455" s="73">
        <v>45954</v>
      </c>
      <c r="D11455" s="79" t="s">
        <v>60</v>
      </c>
      <c r="E11455" s="80" t="s">
        <v>1275</v>
      </c>
      <c r="F11455" s="81" t="str">
        <f>VLOOKUP(E11455,Customer[],2,FALSE)</f>
        <v>Dewao</v>
      </c>
      <c r="G11455" s="69" t="str">
        <f>VLOOKUP(E11455,Customer[],3,FALSE)</f>
        <v>Bagan Rd</v>
      </c>
      <c r="H11455" s="69" t="str">
        <f>VLOOKUP(E11455,Customer[],4,FALSE)</f>
        <v>South Dagon</v>
      </c>
      <c r="I11455" s="48" t="s">
        <v>959</v>
      </c>
      <c r="J11455" s="82" t="str">
        <f>VLOOKUP(I11455,PGStock[],2,FALSE)</f>
        <v>Shwe Man ကော်ဗူး (1 Liter)</v>
      </c>
      <c r="K11455" s="71">
        <f>VLOOKUP(I11455,PGStock[],3,FALSE)</f>
        <v>1</v>
      </c>
      <c r="L11455" s="47">
        <v>3</v>
      </c>
      <c r="M11455" s="47">
        <f>VLOOKUP(I11455,PGStock[],6,FALSE)</f>
        <v>100</v>
      </c>
      <c r="N11455" s="47">
        <f>+PGSales!$L11455*PGSales!$M11455</f>
        <v>300</v>
      </c>
    </row>
    <row r="11456" spans="1:14" hidden="1" x14ac:dyDescent="0.25">
      <c r="A11456" s="77">
        <f t="shared" ref="A11456:A11471" si="1344">YEAR(C11456)</f>
        <v>2025</v>
      </c>
      <c r="B11456" s="77">
        <f t="shared" ref="B11456:B11471" si="1345">MONTH(C11456)</f>
        <v>10</v>
      </c>
      <c r="C11456" s="73">
        <v>45954</v>
      </c>
      <c r="D11456" s="79" t="s">
        <v>1</v>
      </c>
      <c r="E11456" s="80" t="s">
        <v>1276</v>
      </c>
      <c r="F11456" s="81" t="str">
        <f>VLOOKUP(E11456,Customer[],2,FALSE)</f>
        <v>Kaung Myant San</v>
      </c>
      <c r="G11456" s="69" t="str">
        <f>VLOOKUP(E11456,Customer[],3,FALSE)</f>
        <v>Bagan Rd</v>
      </c>
      <c r="H11456" s="69" t="str">
        <f>VLOOKUP(E11456,Customer[],4,FALSE)</f>
        <v>South Dagon</v>
      </c>
      <c r="I11456" s="48" t="s">
        <v>958</v>
      </c>
      <c r="J11456" s="82" t="str">
        <f>VLOOKUP(I11456,PGStock[],2,FALSE)</f>
        <v>Shwe Man 680ml</v>
      </c>
      <c r="K11456" s="71">
        <f>VLOOKUP(I11456,PGStock[],3,FALSE)</f>
        <v>0.68</v>
      </c>
      <c r="L11456" s="47">
        <v>1</v>
      </c>
      <c r="M11456" s="47">
        <f>VLOOKUP(I11456,PGStock[],6,FALSE)</f>
        <v>100</v>
      </c>
      <c r="N11456" s="47">
        <f>+PGSales!$L11456*PGSales!$M11456</f>
        <v>100</v>
      </c>
    </row>
    <row r="11457" spans="1:14" hidden="1" x14ac:dyDescent="0.25">
      <c r="A11457" s="77">
        <f t="shared" si="1344"/>
        <v>2025</v>
      </c>
      <c r="B11457" s="77">
        <f t="shared" si="1345"/>
        <v>10</v>
      </c>
      <c r="C11457" s="73">
        <v>45954</v>
      </c>
      <c r="D11457" s="79" t="s">
        <v>62</v>
      </c>
      <c r="E11457" s="80" t="s">
        <v>1278</v>
      </c>
      <c r="F11457" s="81" t="str">
        <f>VLOOKUP(E11457,Customer[],2,FALSE)</f>
        <v>Kitthit Aung</v>
      </c>
      <c r="G11457" s="69" t="str">
        <f>VLOOKUP(E11457,Customer[],3,FALSE)</f>
        <v>Kyae Shwe War Rd</v>
      </c>
      <c r="H11457" s="69" t="str">
        <f>VLOOKUP(E11457,Customer[],4,FALSE)</f>
        <v>South Dagon</v>
      </c>
      <c r="I11457" s="48" t="s">
        <v>958</v>
      </c>
      <c r="J11457" s="82" t="str">
        <f>VLOOKUP(I11457,PGStock[],2,FALSE)</f>
        <v>Shwe Man 680ml</v>
      </c>
      <c r="K11457" s="71">
        <f>VLOOKUP(I11457,PGStock[],3,FALSE)</f>
        <v>0.68</v>
      </c>
      <c r="L11457" s="47">
        <v>3</v>
      </c>
      <c r="M11457" s="47">
        <f>VLOOKUP(I11457,PGStock[],6,FALSE)</f>
        <v>100</v>
      </c>
      <c r="N11457" s="47">
        <f>+PGSales!$L11457*PGSales!$M11457</f>
        <v>300</v>
      </c>
    </row>
    <row r="11458" spans="1:14" hidden="1" x14ac:dyDescent="0.25">
      <c r="A11458" s="77">
        <f t="shared" si="1344"/>
        <v>2025</v>
      </c>
      <c r="B11458" s="77">
        <f t="shared" si="1345"/>
        <v>10</v>
      </c>
      <c r="C11458" s="73">
        <v>45954</v>
      </c>
      <c r="D11458" s="79" t="s">
        <v>109</v>
      </c>
      <c r="E11458" s="80" t="s">
        <v>1279</v>
      </c>
      <c r="F11458" s="81" t="str">
        <f>VLOOKUP(E11458,Customer[],2,FALSE)</f>
        <v>OK Store</v>
      </c>
      <c r="G11458" s="69" t="str">
        <f>VLOOKUP(E11458,Customer[],3,FALSE)</f>
        <v>Pyay Lan Rd</v>
      </c>
      <c r="H11458" s="69" t="str">
        <f>VLOOKUP(E11458,Customer[],4,FALSE)</f>
        <v>Myaungtakar</v>
      </c>
      <c r="I11458" s="48" t="s">
        <v>958</v>
      </c>
      <c r="J11458" s="82" t="str">
        <f>VLOOKUP(I11458,PGStock[],2,FALSE)</f>
        <v>Shwe Man 680ml</v>
      </c>
      <c r="K11458" s="71">
        <f>VLOOKUP(I11458,PGStock[],3,FALSE)</f>
        <v>0.68</v>
      </c>
      <c r="L11458" s="47">
        <v>3</v>
      </c>
      <c r="M11458" s="47">
        <f>VLOOKUP(I11458,PGStock[],6,FALSE)</f>
        <v>100</v>
      </c>
      <c r="N11458" s="47">
        <f>+PGSales!$L11458*PGSales!$M11458</f>
        <v>300</v>
      </c>
    </row>
    <row r="11459" spans="1:14" hidden="1" x14ac:dyDescent="0.25">
      <c r="A11459" s="77">
        <f t="shared" si="1344"/>
        <v>2025</v>
      </c>
      <c r="B11459" s="77">
        <f t="shared" si="1345"/>
        <v>10</v>
      </c>
      <c r="C11459" s="73">
        <v>45954</v>
      </c>
      <c r="D11459" s="79" t="s">
        <v>109</v>
      </c>
      <c r="E11459" s="80" t="s">
        <v>1279</v>
      </c>
      <c r="F11459" s="81" t="str">
        <f>VLOOKUP(E11459,Customer[],2,FALSE)</f>
        <v>OK Store</v>
      </c>
      <c r="G11459" s="69" t="str">
        <f>VLOOKUP(E11459,Customer[],3,FALSE)</f>
        <v>Pyay Lan Rd</v>
      </c>
      <c r="H11459" s="69" t="str">
        <f>VLOOKUP(E11459,Customer[],4,FALSE)</f>
        <v>Myaungtakar</v>
      </c>
      <c r="I11459" s="48" t="s">
        <v>959</v>
      </c>
      <c r="J11459" s="82" t="str">
        <f>VLOOKUP(I11459,PGStock[],2,FALSE)</f>
        <v>Shwe Man ကော်ဗူး (1 Liter)</v>
      </c>
      <c r="K11459" s="71">
        <f>VLOOKUP(I11459,PGStock[],3,FALSE)</f>
        <v>1</v>
      </c>
      <c r="L11459" s="47">
        <v>9</v>
      </c>
      <c r="M11459" s="47">
        <f>VLOOKUP(I11459,PGStock[],6,FALSE)</f>
        <v>100</v>
      </c>
      <c r="N11459" s="47">
        <f>+PGSales!$L11459*PGSales!$M11459</f>
        <v>900</v>
      </c>
    </row>
    <row r="11460" spans="1:14" hidden="1" x14ac:dyDescent="0.25">
      <c r="A11460" s="77">
        <f t="shared" si="1344"/>
        <v>2025</v>
      </c>
      <c r="B11460" s="77">
        <f t="shared" si="1345"/>
        <v>10</v>
      </c>
      <c r="C11460" s="73">
        <v>45954</v>
      </c>
      <c r="D11460" s="79" t="s">
        <v>131</v>
      </c>
      <c r="E11460" s="80" t="s">
        <v>1280</v>
      </c>
      <c r="F11460" s="81" t="str">
        <f>VLOOKUP(E11460,Customer[],2,FALSE)</f>
        <v>U Phyo</v>
      </c>
      <c r="G11460" s="69" t="str">
        <f>VLOOKUP(E11460,Customer[],3,FALSE)</f>
        <v>Pyay Lan Rd</v>
      </c>
      <c r="H11460" s="69" t="str">
        <f>VLOOKUP(E11460,Customer[],4,FALSE)</f>
        <v>Myaungtakar</v>
      </c>
      <c r="I11460" s="48" t="s">
        <v>958</v>
      </c>
      <c r="J11460" s="82" t="str">
        <f>VLOOKUP(I11460,PGStock[],2,FALSE)</f>
        <v>Shwe Man 680ml</v>
      </c>
      <c r="K11460" s="71">
        <f>VLOOKUP(I11460,PGStock[],3,FALSE)</f>
        <v>0.68</v>
      </c>
      <c r="L11460" s="47">
        <v>8</v>
      </c>
      <c r="M11460" s="47">
        <f>VLOOKUP(I11460,PGStock[],6,FALSE)</f>
        <v>100</v>
      </c>
      <c r="N11460" s="47">
        <f>+PGSales!$L11460*PGSales!$M11460</f>
        <v>800</v>
      </c>
    </row>
    <row r="11461" spans="1:14" hidden="1" x14ac:dyDescent="0.25">
      <c r="A11461" s="77">
        <f t="shared" si="1344"/>
        <v>2025</v>
      </c>
      <c r="B11461" s="77">
        <f t="shared" si="1345"/>
        <v>10</v>
      </c>
      <c r="C11461" s="73">
        <v>45954</v>
      </c>
      <c r="D11461" s="79" t="s">
        <v>131</v>
      </c>
      <c r="E11461" s="80" t="s">
        <v>1280</v>
      </c>
      <c r="F11461" s="81" t="str">
        <f>VLOOKUP(E11461,Customer[],2,FALSE)</f>
        <v>U Phyo</v>
      </c>
      <c r="G11461" s="69" t="str">
        <f>VLOOKUP(E11461,Customer[],3,FALSE)</f>
        <v>Pyay Lan Rd</v>
      </c>
      <c r="H11461" s="69" t="str">
        <f>VLOOKUP(E11461,Customer[],4,FALSE)</f>
        <v>Myaungtakar</v>
      </c>
      <c r="I11461" s="48" t="s">
        <v>959</v>
      </c>
      <c r="J11461" s="82" t="str">
        <f>VLOOKUP(I11461,PGStock[],2,FALSE)</f>
        <v>Shwe Man ကော်ဗူး (1 Liter)</v>
      </c>
      <c r="K11461" s="71">
        <f>VLOOKUP(I11461,PGStock[],3,FALSE)</f>
        <v>1</v>
      </c>
      <c r="L11461" s="47">
        <v>2</v>
      </c>
      <c r="M11461" s="47">
        <f>VLOOKUP(I11461,PGStock[],6,FALSE)</f>
        <v>100</v>
      </c>
      <c r="N11461" s="47">
        <f>+PGSales!$L11461*PGSales!$M11461</f>
        <v>200</v>
      </c>
    </row>
    <row r="11462" spans="1:14" hidden="1" x14ac:dyDescent="0.25">
      <c r="A11462" s="77">
        <f t="shared" si="1344"/>
        <v>2025</v>
      </c>
      <c r="B11462" s="77">
        <f t="shared" si="1345"/>
        <v>10</v>
      </c>
      <c r="C11462" s="73">
        <v>45954</v>
      </c>
      <c r="D11462" s="79" t="s">
        <v>66</v>
      </c>
      <c r="E11462" s="80" t="s">
        <v>1281</v>
      </c>
      <c r="F11462" s="81" t="str">
        <f>VLOOKUP(E11462,Customer[],2,FALSE)</f>
        <v>Linthit(1)</v>
      </c>
      <c r="G11462" s="69" t="str">
        <f>VLOOKUP(E11462,Customer[],3,FALSE)</f>
        <v>Satmuzone Lan That</v>
      </c>
      <c r="H11462" s="69" t="str">
        <f>VLOOKUP(E11462,Customer[],4,FALSE)</f>
        <v>Myaungtakar</v>
      </c>
      <c r="I11462" s="48" t="s">
        <v>958</v>
      </c>
      <c r="J11462" s="82" t="str">
        <f>VLOOKUP(I11462,PGStock[],2,FALSE)</f>
        <v>Shwe Man 680ml</v>
      </c>
      <c r="K11462" s="71">
        <f>VLOOKUP(I11462,PGStock[],3,FALSE)</f>
        <v>0.68</v>
      </c>
      <c r="L11462" s="47">
        <v>3</v>
      </c>
      <c r="M11462" s="47">
        <f>VLOOKUP(I11462,PGStock[],6,FALSE)</f>
        <v>100</v>
      </c>
      <c r="N11462" s="47">
        <f>+PGSales!$L11462*PGSales!$M11462</f>
        <v>300</v>
      </c>
    </row>
    <row r="11463" spans="1:14" hidden="1" x14ac:dyDescent="0.25">
      <c r="A11463" s="77">
        <f t="shared" si="1344"/>
        <v>2025</v>
      </c>
      <c r="B11463" s="77">
        <f t="shared" si="1345"/>
        <v>10</v>
      </c>
      <c r="C11463" s="73">
        <v>45954</v>
      </c>
      <c r="D11463" s="79" t="s">
        <v>66</v>
      </c>
      <c r="E11463" s="80" t="s">
        <v>1281</v>
      </c>
      <c r="F11463" s="81" t="str">
        <f>VLOOKUP(E11463,Customer[],2,FALSE)</f>
        <v>Linthit(1)</v>
      </c>
      <c r="G11463" s="69" t="str">
        <f>VLOOKUP(E11463,Customer[],3,FALSE)</f>
        <v>Satmuzone Lan That</v>
      </c>
      <c r="H11463" s="69" t="str">
        <f>VLOOKUP(E11463,Customer[],4,FALSE)</f>
        <v>Myaungtakar</v>
      </c>
      <c r="I11463" s="48" t="s">
        <v>959</v>
      </c>
      <c r="J11463" s="82" t="str">
        <f>VLOOKUP(I11463,PGStock[],2,FALSE)</f>
        <v>Shwe Man ကော်ဗူး (1 Liter)</v>
      </c>
      <c r="K11463" s="71">
        <f>VLOOKUP(I11463,PGStock[],3,FALSE)</f>
        <v>1</v>
      </c>
      <c r="L11463" s="47">
        <v>2</v>
      </c>
      <c r="M11463" s="47">
        <f>VLOOKUP(I11463,PGStock[],6,FALSE)</f>
        <v>100</v>
      </c>
      <c r="N11463" s="47">
        <f>+PGSales!$L11463*PGSales!$M11463</f>
        <v>200</v>
      </c>
    </row>
    <row r="11464" spans="1:14" hidden="1" x14ac:dyDescent="0.25">
      <c r="A11464" s="77">
        <f t="shared" si="1344"/>
        <v>2025</v>
      </c>
      <c r="B11464" s="77">
        <f t="shared" si="1345"/>
        <v>10</v>
      </c>
      <c r="C11464" s="73">
        <v>45954</v>
      </c>
      <c r="D11464" s="79" t="s">
        <v>885</v>
      </c>
      <c r="E11464" s="80" t="s">
        <v>1282</v>
      </c>
      <c r="F11464" s="81" t="str">
        <f>VLOOKUP(E11464,Customer[],2,FALSE)</f>
        <v>Linthit(2)</v>
      </c>
      <c r="G11464" s="69" t="str">
        <f>VLOOKUP(E11464,Customer[],3,FALSE)</f>
        <v>Satmuzone</v>
      </c>
      <c r="H11464" s="69" t="str">
        <f>VLOOKUP(E11464,Customer[],4,FALSE)</f>
        <v>Myaungtakar</v>
      </c>
      <c r="I11464" s="48" t="s">
        <v>958</v>
      </c>
      <c r="J11464" s="82" t="str">
        <f>VLOOKUP(I11464,PGStock[],2,FALSE)</f>
        <v>Shwe Man 680ml</v>
      </c>
      <c r="K11464" s="71">
        <f>VLOOKUP(I11464,PGStock[],3,FALSE)</f>
        <v>0.68</v>
      </c>
      <c r="L11464" s="47">
        <v>8</v>
      </c>
      <c r="M11464" s="47">
        <f>VLOOKUP(I11464,PGStock[],6,FALSE)</f>
        <v>100</v>
      </c>
      <c r="N11464" s="47">
        <f>+PGSales!$L11464*PGSales!$M11464</f>
        <v>800</v>
      </c>
    </row>
    <row r="11465" spans="1:14" hidden="1" x14ac:dyDescent="0.25">
      <c r="A11465" s="77">
        <f t="shared" si="1344"/>
        <v>2025</v>
      </c>
      <c r="B11465" s="77">
        <f t="shared" si="1345"/>
        <v>10</v>
      </c>
      <c r="C11465" s="73">
        <v>45954</v>
      </c>
      <c r="D11465" s="79" t="s">
        <v>885</v>
      </c>
      <c r="E11465" s="80" t="s">
        <v>1282</v>
      </c>
      <c r="F11465" s="81" t="str">
        <f>VLOOKUP(E11465,Customer[],2,FALSE)</f>
        <v>Linthit(2)</v>
      </c>
      <c r="G11465" s="69" t="str">
        <f>VLOOKUP(E11465,Customer[],3,FALSE)</f>
        <v>Satmuzone</v>
      </c>
      <c r="H11465" s="69" t="str">
        <f>VLOOKUP(E11465,Customer[],4,FALSE)</f>
        <v>Myaungtakar</v>
      </c>
      <c r="I11465" s="48" t="s">
        <v>959</v>
      </c>
      <c r="J11465" s="82" t="str">
        <f>VLOOKUP(I11465,PGStock[],2,FALSE)</f>
        <v>Shwe Man ကော်ဗူး (1 Liter)</v>
      </c>
      <c r="K11465" s="71">
        <f>VLOOKUP(I11465,PGStock[],3,FALSE)</f>
        <v>1</v>
      </c>
      <c r="L11465" s="47">
        <v>7</v>
      </c>
      <c r="M11465" s="47">
        <f>VLOOKUP(I11465,PGStock[],6,FALSE)</f>
        <v>100</v>
      </c>
      <c r="N11465" s="47">
        <f>+PGSales!$L11465*PGSales!$M11465</f>
        <v>700</v>
      </c>
    </row>
    <row r="11466" spans="1:14" hidden="1" x14ac:dyDescent="0.25">
      <c r="A11466" s="77">
        <f t="shared" si="1344"/>
        <v>2025</v>
      </c>
      <c r="B11466" s="77">
        <f t="shared" si="1345"/>
        <v>10</v>
      </c>
      <c r="C11466" s="73">
        <v>45954</v>
      </c>
      <c r="D11466" s="79" t="s">
        <v>70</v>
      </c>
      <c r="E11466" s="80" t="s">
        <v>1283</v>
      </c>
      <c r="F11466" s="81" t="str">
        <f>VLOOKUP(E11466,Customer[],2,FALSE)</f>
        <v>Shai</v>
      </c>
      <c r="G11466" s="69" t="str">
        <f>VLOOKUP(E11466,Customer[],3,FALSE)</f>
        <v>Satmuzone</v>
      </c>
      <c r="H11466" s="69" t="str">
        <f>VLOOKUP(E11466,Customer[],4,FALSE)</f>
        <v>Myaungtakar</v>
      </c>
      <c r="I11466" s="48" t="s">
        <v>958</v>
      </c>
      <c r="J11466" s="82" t="str">
        <f>VLOOKUP(I11466,PGStock[],2,FALSE)</f>
        <v>Shwe Man 680ml</v>
      </c>
      <c r="K11466" s="71">
        <f>VLOOKUP(I11466,PGStock[],3,FALSE)</f>
        <v>0.68</v>
      </c>
      <c r="L11466" s="47">
        <v>21</v>
      </c>
      <c r="M11466" s="47">
        <f>VLOOKUP(I11466,PGStock[],6,FALSE)</f>
        <v>100</v>
      </c>
      <c r="N11466" s="47">
        <f>+PGSales!$L11466*PGSales!$M11466</f>
        <v>2100</v>
      </c>
    </row>
    <row r="11467" spans="1:14" hidden="1" x14ac:dyDescent="0.25">
      <c r="A11467" s="77">
        <f t="shared" si="1344"/>
        <v>2025</v>
      </c>
      <c r="B11467" s="77">
        <f t="shared" si="1345"/>
        <v>10</v>
      </c>
      <c r="C11467" s="73">
        <v>45954</v>
      </c>
      <c r="D11467" s="79" t="s">
        <v>70</v>
      </c>
      <c r="E11467" s="80" t="s">
        <v>1283</v>
      </c>
      <c r="F11467" s="81" t="str">
        <f>VLOOKUP(E11467,Customer[],2,FALSE)</f>
        <v>Shai</v>
      </c>
      <c r="G11467" s="69" t="str">
        <f>VLOOKUP(E11467,Customer[],3,FALSE)</f>
        <v>Satmuzone</v>
      </c>
      <c r="H11467" s="69" t="str">
        <f>VLOOKUP(E11467,Customer[],4,FALSE)</f>
        <v>Myaungtakar</v>
      </c>
      <c r="I11467" s="48" t="s">
        <v>959</v>
      </c>
      <c r="J11467" s="82" t="str">
        <f>VLOOKUP(I11467,PGStock[],2,FALSE)</f>
        <v>Shwe Man ကော်ဗူး (1 Liter)</v>
      </c>
      <c r="K11467" s="71">
        <f>VLOOKUP(I11467,PGStock[],3,FALSE)</f>
        <v>1</v>
      </c>
      <c r="L11467" s="47">
        <v>2</v>
      </c>
      <c r="M11467" s="47">
        <f>VLOOKUP(I11467,PGStock[],6,FALSE)</f>
        <v>100</v>
      </c>
      <c r="N11467" s="47">
        <f>+PGSales!$L11467*PGSales!$M11467</f>
        <v>200</v>
      </c>
    </row>
    <row r="11468" spans="1:14" hidden="1" x14ac:dyDescent="0.25">
      <c r="A11468" s="77">
        <f t="shared" si="1344"/>
        <v>2025</v>
      </c>
      <c r="B11468" s="77">
        <f t="shared" si="1345"/>
        <v>10</v>
      </c>
      <c r="C11468" s="73">
        <v>45954</v>
      </c>
      <c r="D11468" s="79" t="s">
        <v>4</v>
      </c>
      <c r="E11468" s="80" t="s">
        <v>412</v>
      </c>
      <c r="F11468" s="81" t="str">
        <f>VLOOKUP(E11468,Customer[],2,FALSE)</f>
        <v>Sakarwar 2</v>
      </c>
      <c r="G11468" s="69" t="str">
        <f>VLOOKUP(E11468,Customer[],3,FALSE)</f>
        <v>Nawe Ni Rd</v>
      </c>
      <c r="H11468" s="69" t="str">
        <f>VLOOKUP(E11468,Customer[],4,FALSE)</f>
        <v>N/Oakkala</v>
      </c>
      <c r="I11468" s="48" t="s">
        <v>959</v>
      </c>
      <c r="J11468" s="82" t="str">
        <f>VLOOKUP(I11468,PGStock[],2,FALSE)</f>
        <v>Shwe Man ကော်ဗူး (1 Liter)</v>
      </c>
      <c r="K11468" s="71">
        <f>VLOOKUP(I11468,PGStock[],3,FALSE)</f>
        <v>1</v>
      </c>
      <c r="L11468" s="47">
        <v>2</v>
      </c>
      <c r="M11468" s="47">
        <f>VLOOKUP(I11468,PGStock[],6,FALSE)</f>
        <v>100</v>
      </c>
      <c r="N11468" s="47">
        <f>+PGSales!$L11468*PGSales!$M11468</f>
        <v>200</v>
      </c>
    </row>
    <row r="11469" spans="1:14" hidden="1" x14ac:dyDescent="0.25">
      <c r="A11469" s="77">
        <f t="shared" si="1344"/>
        <v>2025</v>
      </c>
      <c r="B11469" s="77">
        <f t="shared" si="1345"/>
        <v>10</v>
      </c>
      <c r="C11469" s="73">
        <v>45954</v>
      </c>
      <c r="D11469" s="79" t="s">
        <v>74</v>
      </c>
      <c r="E11469" s="80" t="s">
        <v>1285</v>
      </c>
      <c r="F11469" s="81" t="str">
        <f>VLOOKUP(E11469,Customer[],2,FALSE)</f>
        <v>Ko Phyo</v>
      </c>
      <c r="G11469" s="69" t="str">
        <f>VLOOKUP(E11469,Customer[],3,FALSE)</f>
        <v>Ar Tharwati Rd</v>
      </c>
      <c r="H11469" s="69" t="str">
        <f>VLOOKUP(E11469,Customer[],4,FALSE)</f>
        <v xml:space="preserve"> N/Oakkala</v>
      </c>
      <c r="I11469" s="48" t="s">
        <v>958</v>
      </c>
      <c r="J11469" s="82" t="str">
        <f>VLOOKUP(I11469,PGStock[],2,FALSE)</f>
        <v>Shwe Man 680ml</v>
      </c>
      <c r="K11469" s="71">
        <f>VLOOKUP(I11469,PGStock[],3,FALSE)</f>
        <v>0.68</v>
      </c>
      <c r="L11469" s="47">
        <v>1</v>
      </c>
      <c r="M11469" s="47">
        <f>VLOOKUP(I11469,PGStock[],6,FALSE)</f>
        <v>100</v>
      </c>
      <c r="N11469" s="47">
        <f>+PGSales!$L11469*PGSales!$M11469</f>
        <v>100</v>
      </c>
    </row>
    <row r="11470" spans="1:14" hidden="1" x14ac:dyDescent="0.25">
      <c r="A11470" s="77">
        <f t="shared" si="1344"/>
        <v>2025</v>
      </c>
      <c r="B11470" s="77">
        <f t="shared" si="1345"/>
        <v>10</v>
      </c>
      <c r="C11470" s="73">
        <v>45954</v>
      </c>
      <c r="D11470" s="79" t="s">
        <v>878</v>
      </c>
      <c r="E11470" s="80" t="s">
        <v>413</v>
      </c>
      <c r="F11470" s="81" t="str">
        <f>VLOOKUP(E11470,Customer[],2,FALSE)</f>
        <v>Sakarwar 1</v>
      </c>
      <c r="G11470" s="69" t="str">
        <f>VLOOKUP(E11470,Customer[],3,FALSE)</f>
        <v>Lan Wa Rd</v>
      </c>
      <c r="H11470" s="69" t="str">
        <f>VLOOKUP(E11470,Customer[],4,FALSE)</f>
        <v>N/Oakkala</v>
      </c>
      <c r="I11470" s="48" t="s">
        <v>959</v>
      </c>
      <c r="J11470" s="82" t="str">
        <f>VLOOKUP(I11470,PGStock[],2,FALSE)</f>
        <v>Shwe Man ကော်ဗူး (1 Liter)</v>
      </c>
      <c r="K11470" s="71">
        <f>VLOOKUP(I11470,PGStock[],3,FALSE)</f>
        <v>1</v>
      </c>
      <c r="L11470" s="47">
        <v>2</v>
      </c>
      <c r="M11470" s="47">
        <f>VLOOKUP(I11470,PGStock[],6,FALSE)</f>
        <v>100</v>
      </c>
      <c r="N11470" s="47">
        <f>+PGSales!$L11470*PGSales!$M11470</f>
        <v>200</v>
      </c>
    </row>
    <row r="11471" spans="1:14" hidden="1" x14ac:dyDescent="0.25">
      <c r="A11471" s="77">
        <f t="shared" si="1344"/>
        <v>2025</v>
      </c>
      <c r="B11471" s="77">
        <f t="shared" si="1345"/>
        <v>10</v>
      </c>
      <c r="C11471" s="73">
        <v>45955</v>
      </c>
      <c r="D11471" s="79" t="s">
        <v>60</v>
      </c>
      <c r="E11471" s="80" t="s">
        <v>1275</v>
      </c>
      <c r="F11471" s="81" t="str">
        <f>VLOOKUP(E11471,Customer[],2,FALSE)</f>
        <v>Dewao</v>
      </c>
      <c r="G11471" s="69" t="str">
        <f>VLOOKUP(E11471,Customer[],3,FALSE)</f>
        <v>Bagan Rd</v>
      </c>
      <c r="H11471" s="69" t="str">
        <f>VLOOKUP(E11471,Customer[],4,FALSE)</f>
        <v>South Dagon</v>
      </c>
      <c r="I11471" s="48" t="s">
        <v>959</v>
      </c>
      <c r="J11471" s="82" t="str">
        <f>VLOOKUP(I11471,PGStock[],2,FALSE)</f>
        <v>Shwe Man ကော်ဗူး (1 Liter)</v>
      </c>
      <c r="K11471" s="71">
        <f>VLOOKUP(I11471,PGStock[],3,FALSE)</f>
        <v>1</v>
      </c>
      <c r="L11471" s="47">
        <v>6</v>
      </c>
      <c r="M11471" s="47">
        <f>VLOOKUP(I11471,PGStock[],6,FALSE)</f>
        <v>100</v>
      </c>
      <c r="N11471" s="47">
        <f>+PGSales!$L11471*PGSales!$M11471</f>
        <v>600</v>
      </c>
    </row>
    <row r="11472" spans="1:14" hidden="1" x14ac:dyDescent="0.25">
      <c r="A11472" s="77">
        <f t="shared" si="1340"/>
        <v>2025</v>
      </c>
      <c r="B11472" s="77">
        <f t="shared" si="1341"/>
        <v>10</v>
      </c>
      <c r="C11472" s="73">
        <v>45955</v>
      </c>
      <c r="D11472" s="79" t="s">
        <v>1</v>
      </c>
      <c r="E11472" s="80" t="s">
        <v>1276</v>
      </c>
      <c r="F11472" s="81" t="str">
        <f>VLOOKUP(E11472,Customer[],2,FALSE)</f>
        <v>Kaung Myant San</v>
      </c>
      <c r="G11472" s="69" t="str">
        <f>VLOOKUP(E11472,Customer[],3,FALSE)</f>
        <v>Bagan Rd</v>
      </c>
      <c r="H11472" s="69" t="str">
        <f>VLOOKUP(E11472,Customer[],4,FALSE)</f>
        <v>South Dagon</v>
      </c>
      <c r="I11472" s="48" t="s">
        <v>958</v>
      </c>
      <c r="J11472" s="82" t="str">
        <f>VLOOKUP(I11472,PGStock[],2,FALSE)</f>
        <v>Shwe Man 680ml</v>
      </c>
      <c r="K11472" s="71">
        <f>VLOOKUP(I11472,PGStock[],3,FALSE)</f>
        <v>0.68</v>
      </c>
      <c r="L11472" s="47">
        <v>1</v>
      </c>
      <c r="M11472" s="47">
        <f>VLOOKUP(I11472,PGStock[],6,FALSE)</f>
        <v>100</v>
      </c>
      <c r="N11472" s="47">
        <f>+PGSales!$L11472*PGSales!$M11472</f>
        <v>100</v>
      </c>
    </row>
    <row r="11473" spans="1:14" hidden="1" x14ac:dyDescent="0.25">
      <c r="A11473" s="77">
        <f t="shared" si="1340"/>
        <v>2025</v>
      </c>
      <c r="B11473" s="77">
        <f t="shared" si="1341"/>
        <v>10</v>
      </c>
      <c r="C11473" s="73">
        <v>45955</v>
      </c>
      <c r="D11473" s="79" t="s">
        <v>1</v>
      </c>
      <c r="E11473" s="80" t="s">
        <v>1276</v>
      </c>
      <c r="F11473" s="81" t="str">
        <f>VLOOKUP(E11473,Customer[],2,FALSE)</f>
        <v>Kaung Myant San</v>
      </c>
      <c r="G11473" s="69" t="str">
        <f>VLOOKUP(E11473,Customer[],3,FALSE)</f>
        <v>Bagan Rd</v>
      </c>
      <c r="H11473" s="69" t="str">
        <f>VLOOKUP(E11473,Customer[],4,FALSE)</f>
        <v>South Dagon</v>
      </c>
      <c r="I11473" s="48" t="s">
        <v>959</v>
      </c>
      <c r="J11473" s="82" t="str">
        <f>VLOOKUP(I11473,PGStock[],2,FALSE)</f>
        <v>Shwe Man ကော်ဗူး (1 Liter)</v>
      </c>
      <c r="K11473" s="71">
        <f>VLOOKUP(I11473,PGStock[],3,FALSE)</f>
        <v>1</v>
      </c>
      <c r="L11473" s="47">
        <v>5</v>
      </c>
      <c r="M11473" s="47">
        <f>VLOOKUP(I11473,PGStock[],6,FALSE)</f>
        <v>100</v>
      </c>
      <c r="N11473" s="47">
        <f>+PGSales!$L11473*PGSales!$M11473</f>
        <v>500</v>
      </c>
    </row>
    <row r="11474" spans="1:14" hidden="1" x14ac:dyDescent="0.25">
      <c r="A11474" s="77">
        <f t="shared" ref="A11474:A11489" si="1346">YEAR(C11474)</f>
        <v>2025</v>
      </c>
      <c r="B11474" s="77">
        <f t="shared" ref="B11474:B11489" si="1347">MONTH(C11474)</f>
        <v>10</v>
      </c>
      <c r="C11474" s="73">
        <v>45955</v>
      </c>
      <c r="D11474" s="79" t="s">
        <v>62</v>
      </c>
      <c r="E11474" s="80" t="s">
        <v>1278</v>
      </c>
      <c r="F11474" s="81" t="str">
        <f>VLOOKUP(E11474,Customer[],2,FALSE)</f>
        <v>Kitthit Aung</v>
      </c>
      <c r="G11474" s="69" t="str">
        <f>VLOOKUP(E11474,Customer[],3,FALSE)</f>
        <v>Kyae Shwe War Rd</v>
      </c>
      <c r="H11474" s="69" t="str">
        <f>VLOOKUP(E11474,Customer[],4,FALSE)</f>
        <v>South Dagon</v>
      </c>
      <c r="I11474" s="48" t="s">
        <v>958</v>
      </c>
      <c r="J11474" s="82" t="str">
        <f>VLOOKUP(I11474,PGStock[],2,FALSE)</f>
        <v>Shwe Man 680ml</v>
      </c>
      <c r="K11474" s="71">
        <f>VLOOKUP(I11474,PGStock[],3,FALSE)</f>
        <v>0.68</v>
      </c>
      <c r="L11474" s="47">
        <v>6</v>
      </c>
      <c r="M11474" s="47">
        <f>VLOOKUP(I11474,PGStock[],6,FALSE)</f>
        <v>100</v>
      </c>
      <c r="N11474" s="47">
        <f>+PGSales!$L11474*PGSales!$M11474</f>
        <v>600</v>
      </c>
    </row>
    <row r="11475" spans="1:14" hidden="1" x14ac:dyDescent="0.25">
      <c r="A11475" s="77">
        <f t="shared" si="1346"/>
        <v>2025</v>
      </c>
      <c r="B11475" s="77">
        <f t="shared" si="1347"/>
        <v>10</v>
      </c>
      <c r="C11475" s="73">
        <v>45955</v>
      </c>
      <c r="D11475" s="79" t="s">
        <v>62</v>
      </c>
      <c r="E11475" s="80" t="s">
        <v>1278</v>
      </c>
      <c r="F11475" s="81" t="str">
        <f>VLOOKUP(E11475,Customer[],2,FALSE)</f>
        <v>Kitthit Aung</v>
      </c>
      <c r="G11475" s="69" t="str">
        <f>VLOOKUP(E11475,Customer[],3,FALSE)</f>
        <v>Kyae Shwe War Rd</v>
      </c>
      <c r="H11475" s="69" t="str">
        <f>VLOOKUP(E11475,Customer[],4,FALSE)</f>
        <v>South Dagon</v>
      </c>
      <c r="I11475" s="48" t="s">
        <v>959</v>
      </c>
      <c r="J11475" s="82" t="str">
        <f>VLOOKUP(I11475,PGStock[],2,FALSE)</f>
        <v>Shwe Man ကော်ဗူး (1 Liter)</v>
      </c>
      <c r="K11475" s="71">
        <f>VLOOKUP(I11475,PGStock[],3,FALSE)</f>
        <v>1</v>
      </c>
      <c r="L11475" s="47">
        <v>2</v>
      </c>
      <c r="M11475" s="47">
        <f>VLOOKUP(I11475,PGStock[],6,FALSE)</f>
        <v>100</v>
      </c>
      <c r="N11475" s="47">
        <f>+PGSales!$L11475*PGSales!$M11475</f>
        <v>200</v>
      </c>
    </row>
    <row r="11476" spans="1:14" hidden="1" x14ac:dyDescent="0.25">
      <c r="A11476" s="77">
        <f t="shared" si="1346"/>
        <v>2025</v>
      </c>
      <c r="B11476" s="77">
        <f t="shared" si="1347"/>
        <v>10</v>
      </c>
      <c r="C11476" s="73">
        <v>45955</v>
      </c>
      <c r="D11476" s="79" t="s">
        <v>109</v>
      </c>
      <c r="E11476" s="80" t="s">
        <v>1279</v>
      </c>
      <c r="F11476" s="81" t="str">
        <f>VLOOKUP(E11476,Customer[],2,FALSE)</f>
        <v>OK Store</v>
      </c>
      <c r="G11476" s="69" t="str">
        <f>VLOOKUP(E11476,Customer[],3,FALSE)</f>
        <v>Pyay Lan Rd</v>
      </c>
      <c r="H11476" s="69" t="str">
        <f>VLOOKUP(E11476,Customer[],4,FALSE)</f>
        <v>Myaungtakar</v>
      </c>
      <c r="I11476" s="48" t="s">
        <v>958</v>
      </c>
      <c r="J11476" s="82" t="str">
        <f>VLOOKUP(I11476,PGStock[],2,FALSE)</f>
        <v>Shwe Man 680ml</v>
      </c>
      <c r="K11476" s="71">
        <f>VLOOKUP(I11476,PGStock[],3,FALSE)</f>
        <v>0.68</v>
      </c>
      <c r="L11476" s="47">
        <v>6</v>
      </c>
      <c r="M11476" s="47">
        <f>VLOOKUP(I11476,PGStock[],6,FALSE)</f>
        <v>100</v>
      </c>
      <c r="N11476" s="47">
        <f>+PGSales!$L11476*PGSales!$M11476</f>
        <v>600</v>
      </c>
    </row>
    <row r="11477" spans="1:14" hidden="1" x14ac:dyDescent="0.25">
      <c r="A11477" s="77">
        <f t="shared" si="1346"/>
        <v>2025</v>
      </c>
      <c r="B11477" s="77">
        <f t="shared" si="1347"/>
        <v>10</v>
      </c>
      <c r="C11477" s="73">
        <v>45955</v>
      </c>
      <c r="D11477" s="79" t="s">
        <v>109</v>
      </c>
      <c r="E11477" s="80" t="s">
        <v>1279</v>
      </c>
      <c r="F11477" s="81" t="str">
        <f>VLOOKUP(E11477,Customer[],2,FALSE)</f>
        <v>OK Store</v>
      </c>
      <c r="G11477" s="69" t="str">
        <f>VLOOKUP(E11477,Customer[],3,FALSE)</f>
        <v>Pyay Lan Rd</v>
      </c>
      <c r="H11477" s="69" t="str">
        <f>VLOOKUP(E11477,Customer[],4,FALSE)</f>
        <v>Myaungtakar</v>
      </c>
      <c r="I11477" s="48" t="s">
        <v>959</v>
      </c>
      <c r="J11477" s="82" t="str">
        <f>VLOOKUP(I11477,PGStock[],2,FALSE)</f>
        <v>Shwe Man ကော်ဗူး (1 Liter)</v>
      </c>
      <c r="K11477" s="71">
        <f>VLOOKUP(I11477,PGStock[],3,FALSE)</f>
        <v>1</v>
      </c>
      <c r="L11477" s="47">
        <v>7</v>
      </c>
      <c r="M11477" s="47">
        <f>VLOOKUP(I11477,PGStock[],6,FALSE)</f>
        <v>100</v>
      </c>
      <c r="N11477" s="47">
        <f>+PGSales!$L11477*PGSales!$M11477</f>
        <v>700</v>
      </c>
    </row>
    <row r="11478" spans="1:14" hidden="1" x14ac:dyDescent="0.25">
      <c r="A11478" s="77">
        <f t="shared" si="1346"/>
        <v>2025</v>
      </c>
      <c r="B11478" s="77">
        <f t="shared" si="1347"/>
        <v>10</v>
      </c>
      <c r="C11478" s="73">
        <v>45955</v>
      </c>
      <c r="D11478" s="79" t="s">
        <v>131</v>
      </c>
      <c r="E11478" s="80" t="s">
        <v>1280</v>
      </c>
      <c r="F11478" s="81" t="str">
        <f>VLOOKUP(E11478,Customer[],2,FALSE)</f>
        <v>U Phyo</v>
      </c>
      <c r="G11478" s="69" t="str">
        <f>VLOOKUP(E11478,Customer[],3,FALSE)</f>
        <v>Pyay Lan Rd</v>
      </c>
      <c r="H11478" s="69" t="str">
        <f>VLOOKUP(E11478,Customer[],4,FALSE)</f>
        <v>Myaungtakar</v>
      </c>
      <c r="I11478" s="48" t="s">
        <v>958</v>
      </c>
      <c r="J11478" s="82" t="str">
        <f>VLOOKUP(I11478,PGStock[],2,FALSE)</f>
        <v>Shwe Man 680ml</v>
      </c>
      <c r="K11478" s="71">
        <f>VLOOKUP(I11478,PGStock[],3,FALSE)</f>
        <v>0.68</v>
      </c>
      <c r="L11478" s="47">
        <v>10</v>
      </c>
      <c r="M11478" s="47">
        <v>100</v>
      </c>
      <c r="N11478" s="47">
        <f>+PGSales!$L11478*PGSales!$M11478</f>
        <v>1000</v>
      </c>
    </row>
    <row r="11479" spans="1:14" hidden="1" x14ac:dyDescent="0.25">
      <c r="A11479" s="77">
        <f t="shared" si="1346"/>
        <v>2025</v>
      </c>
      <c r="B11479" s="77">
        <f t="shared" si="1347"/>
        <v>10</v>
      </c>
      <c r="C11479" s="73">
        <v>45955</v>
      </c>
      <c r="D11479" s="79" t="s">
        <v>131</v>
      </c>
      <c r="E11479" s="80" t="s">
        <v>1280</v>
      </c>
      <c r="F11479" s="81" t="str">
        <f>VLOOKUP(E11479,Customer[],2,FALSE)</f>
        <v>U Phyo</v>
      </c>
      <c r="G11479" s="69" t="str">
        <f>VLOOKUP(E11479,Customer[],3,FALSE)</f>
        <v>Pyay Lan Rd</v>
      </c>
      <c r="H11479" s="69" t="str">
        <f>VLOOKUP(E11479,Customer[],4,FALSE)</f>
        <v>Myaungtakar</v>
      </c>
      <c r="I11479" s="48" t="s">
        <v>959</v>
      </c>
      <c r="J11479" s="82" t="str">
        <f>VLOOKUP(I11479,PGStock[],2,FALSE)</f>
        <v>Shwe Man ကော်ဗူး (1 Liter)</v>
      </c>
      <c r="K11479" s="71">
        <f>VLOOKUP(I11479,PGStock[],3,FALSE)</f>
        <v>1</v>
      </c>
      <c r="L11479" s="47">
        <v>2</v>
      </c>
      <c r="M11479" s="47">
        <f>VLOOKUP(I11479,PGStock[],6,FALSE)</f>
        <v>100</v>
      </c>
      <c r="N11479" s="47">
        <f>+PGSales!$L11479*PGSales!$M11479</f>
        <v>200</v>
      </c>
    </row>
    <row r="11480" spans="1:14" hidden="1" x14ac:dyDescent="0.25">
      <c r="A11480" s="77">
        <f t="shared" si="1346"/>
        <v>2025</v>
      </c>
      <c r="B11480" s="77">
        <f t="shared" si="1347"/>
        <v>10</v>
      </c>
      <c r="C11480" s="73">
        <v>45955</v>
      </c>
      <c r="D11480" s="79" t="s">
        <v>66</v>
      </c>
      <c r="E11480" s="80" t="s">
        <v>1281</v>
      </c>
      <c r="F11480" s="81" t="str">
        <f>VLOOKUP(E11480,Customer[],2,FALSE)</f>
        <v>Linthit(1)</v>
      </c>
      <c r="G11480" s="69" t="str">
        <f>VLOOKUP(E11480,Customer[],3,FALSE)</f>
        <v>Satmuzone Lan That</v>
      </c>
      <c r="H11480" s="69" t="str">
        <f>VLOOKUP(E11480,Customer[],4,FALSE)</f>
        <v>Myaungtakar</v>
      </c>
      <c r="I11480" s="48" t="s">
        <v>958</v>
      </c>
      <c r="J11480" s="82" t="str">
        <f>VLOOKUP(I11480,PGStock[],2,FALSE)</f>
        <v>Shwe Man 680ml</v>
      </c>
      <c r="K11480" s="71">
        <f>VLOOKUP(I11480,PGStock[],3,FALSE)</f>
        <v>0.68</v>
      </c>
      <c r="L11480" s="47">
        <v>2</v>
      </c>
      <c r="M11480" s="47">
        <f>VLOOKUP(I11480,PGStock[],6,FALSE)</f>
        <v>100</v>
      </c>
      <c r="N11480" s="47">
        <f>+PGSales!$L11480*PGSales!$M11480</f>
        <v>200</v>
      </c>
    </row>
    <row r="11481" spans="1:14" hidden="1" x14ac:dyDescent="0.25">
      <c r="A11481" s="77">
        <f t="shared" si="1346"/>
        <v>2025</v>
      </c>
      <c r="B11481" s="77">
        <f t="shared" si="1347"/>
        <v>10</v>
      </c>
      <c r="C11481" s="73">
        <v>45955</v>
      </c>
      <c r="D11481" s="79" t="s">
        <v>66</v>
      </c>
      <c r="E11481" s="80" t="s">
        <v>1281</v>
      </c>
      <c r="F11481" s="81" t="str">
        <f>VLOOKUP(E11481,Customer[],2,FALSE)</f>
        <v>Linthit(1)</v>
      </c>
      <c r="G11481" s="69" t="str">
        <f>VLOOKUP(E11481,Customer[],3,FALSE)</f>
        <v>Satmuzone Lan That</v>
      </c>
      <c r="H11481" s="69" t="str">
        <f>VLOOKUP(E11481,Customer[],4,FALSE)</f>
        <v>Myaungtakar</v>
      </c>
      <c r="I11481" s="48" t="s">
        <v>959</v>
      </c>
      <c r="J11481" s="82" t="str">
        <f>VLOOKUP(I11481,PGStock[],2,FALSE)</f>
        <v>Shwe Man ကော်ဗူး (1 Liter)</v>
      </c>
      <c r="K11481" s="71">
        <f>VLOOKUP(I11481,PGStock[],3,FALSE)</f>
        <v>1</v>
      </c>
      <c r="L11481" s="47">
        <v>4</v>
      </c>
      <c r="M11481" s="47">
        <f>VLOOKUP(I11481,PGStock[],6,FALSE)</f>
        <v>100</v>
      </c>
      <c r="N11481" s="47">
        <f>+PGSales!$L11481*PGSales!$M11481</f>
        <v>400</v>
      </c>
    </row>
    <row r="11482" spans="1:14" hidden="1" x14ac:dyDescent="0.25">
      <c r="A11482" s="77">
        <f t="shared" si="1346"/>
        <v>2025</v>
      </c>
      <c r="B11482" s="77">
        <f t="shared" si="1347"/>
        <v>10</v>
      </c>
      <c r="C11482" s="73">
        <v>45955</v>
      </c>
      <c r="D11482" s="79" t="s">
        <v>885</v>
      </c>
      <c r="E11482" s="80" t="s">
        <v>1282</v>
      </c>
      <c r="F11482" s="81" t="str">
        <f>VLOOKUP(E11482,Customer[],2,FALSE)</f>
        <v>Linthit(2)</v>
      </c>
      <c r="G11482" s="69" t="str">
        <f>VLOOKUP(E11482,Customer[],3,FALSE)</f>
        <v>Satmuzone</v>
      </c>
      <c r="H11482" s="69" t="str">
        <f>VLOOKUP(E11482,Customer[],4,FALSE)</f>
        <v>Myaungtakar</v>
      </c>
      <c r="I11482" s="48" t="s">
        <v>958</v>
      </c>
      <c r="J11482" s="82" t="str">
        <f>VLOOKUP(I11482,PGStock[],2,FALSE)</f>
        <v>Shwe Man 680ml</v>
      </c>
      <c r="K11482" s="71">
        <f>VLOOKUP(I11482,PGStock[],3,FALSE)</f>
        <v>0.68</v>
      </c>
      <c r="L11482" s="47">
        <v>8</v>
      </c>
      <c r="M11482" s="47">
        <f>VLOOKUP(I11482,PGStock[],6,FALSE)</f>
        <v>100</v>
      </c>
      <c r="N11482" s="47">
        <f>+PGSales!$L11482*PGSales!$M11482</f>
        <v>800</v>
      </c>
    </row>
    <row r="11483" spans="1:14" hidden="1" x14ac:dyDescent="0.25">
      <c r="A11483" s="77">
        <f t="shared" si="1346"/>
        <v>2025</v>
      </c>
      <c r="B11483" s="77">
        <f t="shared" si="1347"/>
        <v>10</v>
      </c>
      <c r="C11483" s="73">
        <v>45955</v>
      </c>
      <c r="D11483" s="79" t="s">
        <v>885</v>
      </c>
      <c r="E11483" s="80" t="s">
        <v>1282</v>
      </c>
      <c r="F11483" s="81" t="str">
        <f>VLOOKUP(E11483,Customer[],2,FALSE)</f>
        <v>Linthit(2)</v>
      </c>
      <c r="G11483" s="69" t="str">
        <f>VLOOKUP(E11483,Customer[],3,FALSE)</f>
        <v>Satmuzone</v>
      </c>
      <c r="H11483" s="69" t="str">
        <f>VLOOKUP(E11483,Customer[],4,FALSE)</f>
        <v>Myaungtakar</v>
      </c>
      <c r="I11483" s="48" t="s">
        <v>959</v>
      </c>
      <c r="J11483" s="82" t="str">
        <f>VLOOKUP(I11483,PGStock[],2,FALSE)</f>
        <v>Shwe Man ကော်ဗူး (1 Liter)</v>
      </c>
      <c r="K11483" s="71">
        <f>VLOOKUP(I11483,PGStock[],3,FALSE)</f>
        <v>1</v>
      </c>
      <c r="L11483" s="47">
        <v>8</v>
      </c>
      <c r="M11483" s="47">
        <f>VLOOKUP(I11483,PGStock[],6,FALSE)</f>
        <v>100</v>
      </c>
      <c r="N11483" s="47">
        <f>+PGSales!$L11483*PGSales!$M11483</f>
        <v>800</v>
      </c>
    </row>
    <row r="11484" spans="1:14" hidden="1" x14ac:dyDescent="0.25">
      <c r="A11484" s="77">
        <f t="shared" si="1346"/>
        <v>2025</v>
      </c>
      <c r="B11484" s="77">
        <f t="shared" si="1347"/>
        <v>10</v>
      </c>
      <c r="C11484" s="73">
        <v>45955</v>
      </c>
      <c r="D11484" s="79" t="s">
        <v>70</v>
      </c>
      <c r="E11484" s="80" t="s">
        <v>1283</v>
      </c>
      <c r="F11484" s="81" t="str">
        <f>VLOOKUP(E11484,Customer[],2,FALSE)</f>
        <v>Shai</v>
      </c>
      <c r="G11484" s="69" t="str">
        <f>VLOOKUP(E11484,Customer[],3,FALSE)</f>
        <v>Satmuzone</v>
      </c>
      <c r="H11484" s="69" t="str">
        <f>VLOOKUP(E11484,Customer[],4,FALSE)</f>
        <v>Myaungtakar</v>
      </c>
      <c r="I11484" s="48" t="s">
        <v>958</v>
      </c>
      <c r="J11484" s="82" t="str">
        <f>VLOOKUP(I11484,PGStock[],2,FALSE)</f>
        <v>Shwe Man 680ml</v>
      </c>
      <c r="K11484" s="71">
        <f>VLOOKUP(I11484,PGStock[],3,FALSE)</f>
        <v>0.68</v>
      </c>
      <c r="L11484" s="47">
        <v>21</v>
      </c>
      <c r="M11484" s="47">
        <f>VLOOKUP(I11484,PGStock[],6,FALSE)</f>
        <v>100</v>
      </c>
      <c r="N11484" s="47">
        <f>+PGSales!$L11484*PGSales!$M11484</f>
        <v>2100</v>
      </c>
    </row>
    <row r="11485" spans="1:14" hidden="1" x14ac:dyDescent="0.25">
      <c r="A11485" s="77">
        <f t="shared" si="1346"/>
        <v>2025</v>
      </c>
      <c r="B11485" s="77">
        <f t="shared" si="1347"/>
        <v>10</v>
      </c>
      <c r="C11485" s="73">
        <v>45955</v>
      </c>
      <c r="D11485" s="79" t="s">
        <v>70</v>
      </c>
      <c r="E11485" s="80" t="s">
        <v>1283</v>
      </c>
      <c r="F11485" s="81" t="str">
        <f>VLOOKUP(E11485,Customer[],2,FALSE)</f>
        <v>Shai</v>
      </c>
      <c r="G11485" s="69" t="str">
        <f>VLOOKUP(E11485,Customer[],3,FALSE)</f>
        <v>Satmuzone</v>
      </c>
      <c r="H11485" s="69" t="str">
        <f>VLOOKUP(E11485,Customer[],4,FALSE)</f>
        <v>Myaungtakar</v>
      </c>
      <c r="I11485" s="48" t="s">
        <v>959</v>
      </c>
      <c r="J11485" s="82" t="str">
        <f>VLOOKUP(I11485,PGStock[],2,FALSE)</f>
        <v>Shwe Man ကော်ဗူး (1 Liter)</v>
      </c>
      <c r="K11485" s="71">
        <f>VLOOKUP(I11485,PGStock[],3,FALSE)</f>
        <v>1</v>
      </c>
      <c r="L11485" s="47">
        <v>7</v>
      </c>
      <c r="M11485" s="47">
        <f>VLOOKUP(I11485,PGStock[],6,FALSE)</f>
        <v>100</v>
      </c>
      <c r="N11485" s="47">
        <f>+PGSales!$L11485*PGSales!$M11485</f>
        <v>700</v>
      </c>
    </row>
    <row r="11486" spans="1:14" hidden="1" x14ac:dyDescent="0.25">
      <c r="A11486" s="77">
        <f t="shared" si="1346"/>
        <v>2025</v>
      </c>
      <c r="B11486" s="77">
        <f t="shared" si="1347"/>
        <v>10</v>
      </c>
      <c r="C11486" s="73">
        <v>45955</v>
      </c>
      <c r="D11486" s="79" t="s">
        <v>275</v>
      </c>
      <c r="E11486" s="80" t="s">
        <v>930</v>
      </c>
      <c r="F11486" s="81" t="str">
        <f>VLOOKUP(E11486,Customer[],2,FALSE)</f>
        <v>Shwe Wutthmone</v>
      </c>
      <c r="G11486" s="69" t="str">
        <f>VLOOKUP(E11486,Customer[],3,FALSE)</f>
        <v>Kyankhnsu Rd</v>
      </c>
      <c r="H11486" s="69" t="str">
        <f>VLOOKUP(E11486,Customer[],4,FALSE)</f>
        <v xml:space="preserve"> N/Oakkala</v>
      </c>
      <c r="I11486" s="48" t="s">
        <v>958</v>
      </c>
      <c r="J11486" s="82" t="str">
        <f>VLOOKUP(I11486,PGStock[],2,FALSE)</f>
        <v>Shwe Man 680ml</v>
      </c>
      <c r="K11486" s="71">
        <f>VLOOKUP(I11486,PGStock[],3,FALSE)</f>
        <v>0.68</v>
      </c>
      <c r="L11486" s="47">
        <v>2</v>
      </c>
      <c r="M11486" s="47">
        <f>VLOOKUP(I11486,PGStock[],6,FALSE)</f>
        <v>100</v>
      </c>
      <c r="N11486" s="47">
        <f>+PGSales!$L11486*PGSales!$M11486</f>
        <v>200</v>
      </c>
    </row>
    <row r="11487" spans="1:14" hidden="1" x14ac:dyDescent="0.25">
      <c r="A11487" s="77">
        <f t="shared" si="1346"/>
        <v>2025</v>
      </c>
      <c r="B11487" s="77">
        <f t="shared" si="1347"/>
        <v>10</v>
      </c>
      <c r="C11487" s="73">
        <v>45955</v>
      </c>
      <c r="D11487" s="79" t="s">
        <v>275</v>
      </c>
      <c r="E11487" s="80" t="s">
        <v>930</v>
      </c>
      <c r="F11487" s="81" t="str">
        <f>VLOOKUP(E11487,Customer[],2,FALSE)</f>
        <v>Shwe Wutthmone</v>
      </c>
      <c r="G11487" s="69" t="str">
        <f>VLOOKUP(E11487,Customer[],3,FALSE)</f>
        <v>Kyankhnsu Rd</v>
      </c>
      <c r="H11487" s="69" t="str">
        <f>VLOOKUP(E11487,Customer[],4,FALSE)</f>
        <v xml:space="preserve"> N/Oakkala</v>
      </c>
      <c r="I11487" s="48" t="s">
        <v>959</v>
      </c>
      <c r="J11487" s="82" t="str">
        <f>VLOOKUP(I11487,PGStock[],2,FALSE)</f>
        <v>Shwe Man ကော်ဗူး (1 Liter)</v>
      </c>
      <c r="K11487" s="71">
        <f>VLOOKUP(I11487,PGStock[],3,FALSE)</f>
        <v>1</v>
      </c>
      <c r="L11487" s="47">
        <v>6</v>
      </c>
      <c r="M11487" s="47">
        <f>VLOOKUP(I11487,PGStock[],6,FALSE)</f>
        <v>100</v>
      </c>
      <c r="N11487" s="47">
        <f>+PGSales!$L11487*PGSales!$M11487</f>
        <v>600</v>
      </c>
    </row>
    <row r="11488" spans="1:14" hidden="1" x14ac:dyDescent="0.25">
      <c r="A11488" s="77">
        <f t="shared" si="1346"/>
        <v>2025</v>
      </c>
      <c r="B11488" s="77">
        <f t="shared" si="1347"/>
        <v>10</v>
      </c>
      <c r="C11488" s="73">
        <v>45955</v>
      </c>
      <c r="D11488" s="79" t="s">
        <v>4</v>
      </c>
      <c r="E11488" s="80" t="s">
        <v>412</v>
      </c>
      <c r="F11488" s="81" t="str">
        <f>VLOOKUP(E11488,Customer[],2,FALSE)</f>
        <v>Sakarwar 2</v>
      </c>
      <c r="G11488" s="69" t="str">
        <f>VLOOKUP(E11488,Customer[],3,FALSE)</f>
        <v>Nawe Ni Rd</v>
      </c>
      <c r="H11488" s="69" t="str">
        <f>VLOOKUP(E11488,Customer[],4,FALSE)</f>
        <v>N/Oakkala</v>
      </c>
      <c r="I11488" s="48" t="s">
        <v>959</v>
      </c>
      <c r="J11488" s="82" t="str">
        <f>VLOOKUP(I11488,PGStock[],2,FALSE)</f>
        <v>Shwe Man ကော်ဗူး (1 Liter)</v>
      </c>
      <c r="K11488" s="71">
        <f>VLOOKUP(I11488,PGStock[],3,FALSE)</f>
        <v>1</v>
      </c>
      <c r="L11488" s="47">
        <v>5</v>
      </c>
      <c r="M11488" s="47">
        <f>VLOOKUP(I11488,PGStock[],6,FALSE)</f>
        <v>100</v>
      </c>
      <c r="N11488" s="47">
        <f>+PGSales!$L11488*PGSales!$M11488</f>
        <v>500</v>
      </c>
    </row>
    <row r="11489" spans="1:14" hidden="1" x14ac:dyDescent="0.25">
      <c r="A11489" s="77">
        <f t="shared" si="1346"/>
        <v>2025</v>
      </c>
      <c r="B11489" s="77">
        <f t="shared" si="1347"/>
        <v>10</v>
      </c>
      <c r="C11489" s="73">
        <v>45955</v>
      </c>
      <c r="D11489" s="79" t="s">
        <v>74</v>
      </c>
      <c r="E11489" s="80" t="s">
        <v>1285</v>
      </c>
      <c r="F11489" s="81" t="str">
        <f>VLOOKUP(E11489,Customer[],2,FALSE)</f>
        <v>Ko Phyo</v>
      </c>
      <c r="G11489" s="69" t="str">
        <f>VLOOKUP(E11489,Customer[],3,FALSE)</f>
        <v>Ar Tharwati Rd</v>
      </c>
      <c r="H11489" s="69" t="str">
        <f>VLOOKUP(E11489,Customer[],4,FALSE)</f>
        <v xml:space="preserve"> N/Oakkala</v>
      </c>
      <c r="I11489" s="48" t="s">
        <v>958</v>
      </c>
      <c r="J11489" s="82" t="str">
        <f>VLOOKUP(I11489,PGStock[],2,FALSE)</f>
        <v>Shwe Man 680ml</v>
      </c>
      <c r="K11489" s="71">
        <f>VLOOKUP(I11489,PGStock[],3,FALSE)</f>
        <v>0.68</v>
      </c>
      <c r="L11489" s="47">
        <v>1</v>
      </c>
      <c r="M11489" s="47">
        <f>VLOOKUP(I11489,PGStock[],6,FALSE)</f>
        <v>100</v>
      </c>
      <c r="N11489" s="47">
        <f>+PGSales!$L11489*PGSales!$M11489</f>
        <v>100</v>
      </c>
    </row>
    <row r="11490" spans="1:14" hidden="1" x14ac:dyDescent="0.25">
      <c r="A11490" s="77">
        <f t="shared" si="1340"/>
        <v>2025</v>
      </c>
      <c r="B11490" s="77">
        <f t="shared" si="1341"/>
        <v>10</v>
      </c>
      <c r="C11490" s="73">
        <v>45955</v>
      </c>
      <c r="D11490" s="79" t="s">
        <v>878</v>
      </c>
      <c r="E11490" s="80" t="s">
        <v>413</v>
      </c>
      <c r="F11490" s="81" t="str">
        <f>VLOOKUP(E11490,Customer[],2,FALSE)</f>
        <v>Sakarwar 1</v>
      </c>
      <c r="G11490" s="69" t="str">
        <f>VLOOKUP(E11490,Customer[],3,FALSE)</f>
        <v>Lan Wa Rd</v>
      </c>
      <c r="H11490" s="69" t="str">
        <f>VLOOKUP(E11490,Customer[],4,FALSE)</f>
        <v>N/Oakkala</v>
      </c>
      <c r="I11490" s="48" t="s">
        <v>958</v>
      </c>
      <c r="J11490" s="82" t="str">
        <f>VLOOKUP(I11490,PGStock[],2,FALSE)</f>
        <v>Shwe Man 680ml</v>
      </c>
      <c r="K11490" s="71">
        <f>VLOOKUP(I11490,PGStock[],3,FALSE)</f>
        <v>0.68</v>
      </c>
      <c r="L11490" s="47">
        <v>1</v>
      </c>
      <c r="M11490" s="47">
        <f>VLOOKUP(I11490,PGStock[],6,FALSE)</f>
        <v>100</v>
      </c>
      <c r="N11490" s="47">
        <f>+PGSales!$L11490*PGSales!$M11490</f>
        <v>100</v>
      </c>
    </row>
    <row r="11491" spans="1:14" hidden="1" x14ac:dyDescent="0.25">
      <c r="A11491" s="77">
        <f t="shared" si="1340"/>
        <v>2025</v>
      </c>
      <c r="B11491" s="77">
        <f t="shared" si="1341"/>
        <v>10</v>
      </c>
      <c r="C11491" s="73">
        <v>45955</v>
      </c>
      <c r="D11491" s="79" t="s">
        <v>878</v>
      </c>
      <c r="E11491" s="80" t="s">
        <v>413</v>
      </c>
      <c r="F11491" s="81" t="str">
        <f>VLOOKUP(E11491,Customer[],2,FALSE)</f>
        <v>Sakarwar 1</v>
      </c>
      <c r="G11491" s="69" t="str">
        <f>VLOOKUP(E11491,Customer[],3,FALSE)</f>
        <v>Lan Wa Rd</v>
      </c>
      <c r="H11491" s="69" t="str">
        <f>VLOOKUP(E11491,Customer[],4,FALSE)</f>
        <v>N/Oakkala</v>
      </c>
      <c r="I11491" s="48" t="s">
        <v>959</v>
      </c>
      <c r="J11491" s="82" t="str">
        <f>VLOOKUP(I11491,PGStock[],2,FALSE)</f>
        <v>Shwe Man ကော်ဗူး (1 Liter)</v>
      </c>
      <c r="K11491" s="71">
        <f>VLOOKUP(I11491,PGStock[],3,FALSE)</f>
        <v>1</v>
      </c>
      <c r="L11491" s="47">
        <v>5</v>
      </c>
      <c r="M11491" s="47">
        <f>VLOOKUP(I11491,PGStock[],6,FALSE)</f>
        <v>100</v>
      </c>
      <c r="N11491" s="47">
        <f>+PGSales!$L11491*PGSales!$M11491</f>
        <v>500</v>
      </c>
    </row>
    <row r="11492" spans="1:14" hidden="1" x14ac:dyDescent="0.25">
      <c r="A11492" s="77">
        <f t="shared" si="1336"/>
        <v>2025</v>
      </c>
      <c r="B11492" s="77">
        <f t="shared" si="1337"/>
        <v>10</v>
      </c>
      <c r="C11492" s="73">
        <v>45957</v>
      </c>
      <c r="D11492" s="79" t="s">
        <v>1</v>
      </c>
      <c r="E11492" s="80" t="s">
        <v>1313</v>
      </c>
      <c r="F11492" s="81" t="str">
        <f>VLOOKUP(E11492,Customer[],2,FALSE)</f>
        <v>Dhana Aung</v>
      </c>
      <c r="G11492" s="69" t="str">
        <f>VLOOKUP(E11492,Customer[],3,FALSE)</f>
        <v>Nat Mounk Rd</v>
      </c>
      <c r="H11492" s="69" t="str">
        <f>VLOOKUP(E11492,Customer[],4,FALSE)</f>
        <v>South Dagon</v>
      </c>
      <c r="I11492" s="48" t="s">
        <v>958</v>
      </c>
      <c r="J11492" s="82" t="str">
        <f>VLOOKUP(I11492,PGStock[],2,FALSE)</f>
        <v>Shwe Man 680ml</v>
      </c>
      <c r="K11492" s="71">
        <f>VLOOKUP(I11492,PGStock[],3,FALSE)</f>
        <v>0.68</v>
      </c>
      <c r="L11492" s="47">
        <v>1</v>
      </c>
      <c r="M11492" s="47">
        <f>VLOOKUP(I11492,PGStock[],6,FALSE)</f>
        <v>100</v>
      </c>
      <c r="N11492" s="47">
        <f>+PGSales!$L11492*PGSales!$M11492</f>
        <v>100</v>
      </c>
    </row>
    <row r="11493" spans="1:14" hidden="1" x14ac:dyDescent="0.25">
      <c r="A11493" s="77">
        <f t="shared" si="1336"/>
        <v>2025</v>
      </c>
      <c r="B11493" s="77">
        <f t="shared" si="1337"/>
        <v>10</v>
      </c>
      <c r="C11493" s="73">
        <v>45957</v>
      </c>
      <c r="D11493" s="79" t="s">
        <v>62</v>
      </c>
      <c r="E11493" s="80" t="s">
        <v>1314</v>
      </c>
      <c r="F11493" s="81" t="str">
        <f>VLOOKUP(E11493,Customer[],2,FALSE)</f>
        <v xml:space="preserve">Ko Nyi Kyi </v>
      </c>
      <c r="G11493" s="69" t="str">
        <f>VLOOKUP(E11493,Customer[],3,FALSE)</f>
        <v>Nat Mounk Rd</v>
      </c>
      <c r="H11493" s="69" t="str">
        <f>VLOOKUP(E11493,Customer[],4,FALSE)</f>
        <v>South Dagon</v>
      </c>
      <c r="I11493" s="48" t="s">
        <v>958</v>
      </c>
      <c r="J11493" s="82" t="str">
        <f>VLOOKUP(I11493,PGStock[],2,FALSE)</f>
        <v>Shwe Man 680ml</v>
      </c>
      <c r="K11493" s="71">
        <f>VLOOKUP(I11493,PGStock[],3,FALSE)</f>
        <v>0.68</v>
      </c>
      <c r="L11493" s="47">
        <v>2</v>
      </c>
      <c r="M11493" s="47">
        <f>VLOOKUP(I11493,PGStock[],6,FALSE)</f>
        <v>100</v>
      </c>
      <c r="N11493" s="47">
        <f>+PGSales!$L11493*PGSales!$M11493</f>
        <v>200</v>
      </c>
    </row>
    <row r="11494" spans="1:14" hidden="1" x14ac:dyDescent="0.25">
      <c r="A11494" s="77">
        <f t="shared" ref="A11494:A11507" si="1348">YEAR(C11494)</f>
        <v>2025</v>
      </c>
      <c r="B11494" s="77">
        <f t="shared" ref="B11494:B11507" si="1349">MONTH(C11494)</f>
        <v>10</v>
      </c>
      <c r="C11494" s="73">
        <v>45957</v>
      </c>
      <c r="D11494" s="79" t="s">
        <v>62</v>
      </c>
      <c r="E11494" s="80" t="s">
        <v>1314</v>
      </c>
      <c r="F11494" s="81" t="str">
        <f>VLOOKUP(E11494,Customer[],2,FALSE)</f>
        <v xml:space="preserve">Ko Nyi Kyi </v>
      </c>
      <c r="G11494" s="69" t="str">
        <f>VLOOKUP(E11494,Customer[],3,FALSE)</f>
        <v>Nat Mounk Rd</v>
      </c>
      <c r="H11494" s="69" t="str">
        <f>VLOOKUP(E11494,Customer[],4,FALSE)</f>
        <v>South Dagon</v>
      </c>
      <c r="I11494" s="48" t="s">
        <v>959</v>
      </c>
      <c r="J11494" s="82" t="str">
        <f>VLOOKUP(I11494,PGStock[],2,FALSE)</f>
        <v>Shwe Man ကော်ဗူး (1 Liter)</v>
      </c>
      <c r="K11494" s="71">
        <f>VLOOKUP(I11494,PGStock[],3,FALSE)</f>
        <v>1</v>
      </c>
      <c r="L11494" s="47">
        <v>2</v>
      </c>
      <c r="M11494" s="47">
        <f>VLOOKUP(I11494,PGStock[],6,FALSE)</f>
        <v>100</v>
      </c>
      <c r="N11494" s="47">
        <f>+PGSales!$L11494*PGSales!$M11494</f>
        <v>200</v>
      </c>
    </row>
    <row r="11495" spans="1:14" hidden="1" x14ac:dyDescent="0.25">
      <c r="A11495" s="77">
        <f t="shared" si="1348"/>
        <v>2025</v>
      </c>
      <c r="B11495" s="77">
        <f t="shared" si="1349"/>
        <v>10</v>
      </c>
      <c r="C11495" s="73">
        <v>45957</v>
      </c>
      <c r="D11495" s="79" t="s">
        <v>109</v>
      </c>
      <c r="E11495" s="80" t="s">
        <v>1315</v>
      </c>
      <c r="F11495" s="81" t="str">
        <f>VLOOKUP(E11495,Customer[],2,FALSE)</f>
        <v>Jame 3</v>
      </c>
      <c r="G11495" s="69" t="str">
        <f>VLOOKUP(E11495,Customer[],3,FALSE)</f>
        <v>Myaik Rd</v>
      </c>
      <c r="H11495" s="69" t="str">
        <f>VLOOKUP(E11495,Customer[],4,FALSE)</f>
        <v>South Dagon</v>
      </c>
      <c r="I11495" s="48" t="s">
        <v>958</v>
      </c>
      <c r="J11495" s="82" t="str">
        <f>VLOOKUP(I11495,PGStock[],2,FALSE)</f>
        <v>Shwe Man 680ml</v>
      </c>
      <c r="K11495" s="71">
        <f>VLOOKUP(I11495,PGStock[],3,FALSE)</f>
        <v>0.68</v>
      </c>
      <c r="L11495" s="47">
        <v>2</v>
      </c>
      <c r="M11495" s="47">
        <f>VLOOKUP(I11495,PGStock[],6,FALSE)</f>
        <v>100</v>
      </c>
      <c r="N11495" s="47">
        <f>+PGSales!$L11495*PGSales!$M11495</f>
        <v>200</v>
      </c>
    </row>
    <row r="11496" spans="1:14" hidden="1" x14ac:dyDescent="0.25">
      <c r="A11496" s="77">
        <f t="shared" si="1348"/>
        <v>2025</v>
      </c>
      <c r="B11496" s="77">
        <f t="shared" si="1349"/>
        <v>10</v>
      </c>
      <c r="C11496" s="73">
        <v>45957</v>
      </c>
      <c r="D11496" s="79" t="s">
        <v>109</v>
      </c>
      <c r="E11496" s="80" t="s">
        <v>1315</v>
      </c>
      <c r="F11496" s="81" t="str">
        <f>VLOOKUP(E11496,Customer[],2,FALSE)</f>
        <v>Jame 3</v>
      </c>
      <c r="G11496" s="69" t="str">
        <f>VLOOKUP(E11496,Customer[],3,FALSE)</f>
        <v>Myaik Rd</v>
      </c>
      <c r="H11496" s="69" t="str">
        <f>VLOOKUP(E11496,Customer[],4,FALSE)</f>
        <v>South Dagon</v>
      </c>
      <c r="I11496" s="48" t="s">
        <v>959</v>
      </c>
      <c r="J11496" s="82" t="str">
        <f>VLOOKUP(I11496,PGStock[],2,FALSE)</f>
        <v>Shwe Man ကော်ဗူး (1 Liter)</v>
      </c>
      <c r="K11496" s="71">
        <f>VLOOKUP(I11496,PGStock[],3,FALSE)</f>
        <v>1</v>
      </c>
      <c r="L11496" s="47">
        <v>3</v>
      </c>
      <c r="M11496" s="47">
        <f>VLOOKUP(I11496,PGStock[],6,FALSE)</f>
        <v>100</v>
      </c>
      <c r="N11496" s="47">
        <f>+PGSales!$L11496*PGSales!$M11496</f>
        <v>300</v>
      </c>
    </row>
    <row r="11497" spans="1:14" hidden="1" x14ac:dyDescent="0.25">
      <c r="A11497" s="77">
        <f t="shared" si="1348"/>
        <v>2025</v>
      </c>
      <c r="B11497" s="77">
        <f t="shared" si="1349"/>
        <v>10</v>
      </c>
      <c r="C11497" s="73">
        <v>45957</v>
      </c>
      <c r="D11497" s="79" t="s">
        <v>66</v>
      </c>
      <c r="E11497" s="80" t="s">
        <v>1316</v>
      </c>
      <c r="F11497" s="81" t="str">
        <f>VLOOKUP(E11497,Customer[],2,FALSE)</f>
        <v>Aye Chan</v>
      </c>
      <c r="G11497" s="69" t="str">
        <f>VLOOKUP(E11497,Customer[],3,FALSE)</f>
        <v>Laytamar Rd</v>
      </c>
      <c r="H11497" s="69" t="str">
        <f>VLOOKUP(E11497,Customer[],4,FALSE)</f>
        <v>South Dagon</v>
      </c>
      <c r="I11497" s="48" t="s">
        <v>959</v>
      </c>
      <c r="J11497" s="82" t="str">
        <f>VLOOKUP(I11497,PGStock[],2,FALSE)</f>
        <v>Shwe Man ကော်ဗူး (1 Liter)</v>
      </c>
      <c r="K11497" s="71">
        <f>VLOOKUP(I11497,PGStock[],3,FALSE)</f>
        <v>1</v>
      </c>
      <c r="L11497" s="47">
        <v>2</v>
      </c>
      <c r="M11497" s="47">
        <f>VLOOKUP(I11497,PGStock[],6,FALSE)</f>
        <v>100</v>
      </c>
      <c r="N11497" s="47">
        <f>+PGSales!$L11497*PGSales!$M11497</f>
        <v>200</v>
      </c>
    </row>
    <row r="11498" spans="1:14" hidden="1" x14ac:dyDescent="0.25">
      <c r="A11498" s="77">
        <f t="shared" si="1348"/>
        <v>2025</v>
      </c>
      <c r="B11498" s="77">
        <f t="shared" si="1349"/>
        <v>10</v>
      </c>
      <c r="C11498" s="73">
        <v>45957</v>
      </c>
      <c r="D11498" s="79" t="s">
        <v>885</v>
      </c>
      <c r="E11498" s="80" t="s">
        <v>1318</v>
      </c>
      <c r="F11498" s="81" t="str">
        <f>VLOOKUP(E11498,Customer[],2,FALSE)</f>
        <v>Naing Naing</v>
      </c>
      <c r="G11498" s="69" t="str">
        <f>VLOOKUP(E11498,Customer[],3,FALSE)</f>
        <v>Maungmakan Rd</v>
      </c>
      <c r="H11498" s="69" t="str">
        <f>VLOOKUP(E11498,Customer[],4,FALSE)</f>
        <v>South Dagon</v>
      </c>
      <c r="I11498" s="48" t="s">
        <v>959</v>
      </c>
      <c r="J11498" s="82" t="str">
        <f>VLOOKUP(I11498,PGStock[],2,FALSE)</f>
        <v>Shwe Man ကော်ဗူး (1 Liter)</v>
      </c>
      <c r="K11498" s="71">
        <f>VLOOKUP(I11498,PGStock[],3,FALSE)</f>
        <v>1</v>
      </c>
      <c r="L11498" s="47">
        <v>4</v>
      </c>
      <c r="M11498" s="47">
        <f>VLOOKUP(I11498,PGStock[],6,FALSE)</f>
        <v>100</v>
      </c>
      <c r="N11498" s="47">
        <f>+PGSales!$L11498*PGSales!$M11498</f>
        <v>400</v>
      </c>
    </row>
    <row r="11499" spans="1:14" hidden="1" x14ac:dyDescent="0.25">
      <c r="A11499" s="77">
        <f t="shared" si="1348"/>
        <v>2025</v>
      </c>
      <c r="B11499" s="77">
        <f t="shared" si="1349"/>
        <v>10</v>
      </c>
      <c r="C11499" s="73">
        <v>45957</v>
      </c>
      <c r="D11499" s="79" t="s">
        <v>70</v>
      </c>
      <c r="E11499" s="80" t="s">
        <v>1319</v>
      </c>
      <c r="F11499" s="81" t="str">
        <f>VLOOKUP(E11499,Customer[],2,FALSE)</f>
        <v>Mahi Mait</v>
      </c>
      <c r="G11499" s="69" t="str">
        <f>VLOOKUP(E11499,Customer[],3,FALSE)</f>
        <v>Myaik Rd</v>
      </c>
      <c r="H11499" s="69" t="str">
        <f>VLOOKUP(E11499,Customer[],4,FALSE)</f>
        <v>South Dagon</v>
      </c>
      <c r="I11499" s="48" t="s">
        <v>958</v>
      </c>
      <c r="J11499" s="82" t="str">
        <f>VLOOKUP(I11499,PGStock[],2,FALSE)</f>
        <v>Shwe Man 680ml</v>
      </c>
      <c r="K11499" s="71">
        <f>VLOOKUP(I11499,PGStock[],3,FALSE)</f>
        <v>0.68</v>
      </c>
      <c r="L11499" s="47">
        <v>1</v>
      </c>
      <c r="M11499" s="47">
        <f>VLOOKUP(I11499,PGStock[],6,FALSE)</f>
        <v>100</v>
      </c>
      <c r="N11499" s="47">
        <f>+PGSales!$L11499*PGSales!$M11499</f>
        <v>100</v>
      </c>
    </row>
    <row r="11500" spans="1:14" hidden="1" x14ac:dyDescent="0.25">
      <c r="A11500" s="77">
        <f t="shared" si="1348"/>
        <v>2025</v>
      </c>
      <c r="B11500" s="77">
        <f t="shared" si="1349"/>
        <v>10</v>
      </c>
      <c r="C11500" s="73">
        <v>45957</v>
      </c>
      <c r="D11500" s="79" t="s">
        <v>275</v>
      </c>
      <c r="E11500" s="80" t="s">
        <v>1320</v>
      </c>
      <c r="F11500" s="81" t="str">
        <f>VLOOKUP(E11500,Customer[],2,FALSE)</f>
        <v>Yangon</v>
      </c>
      <c r="G11500" s="69" t="str">
        <f>VLOOKUP(E11500,Customer[],3,FALSE)</f>
        <v>Dapanshwehte Rd</v>
      </c>
      <c r="H11500" s="69" t="str">
        <f>VLOOKUP(E11500,Customer[],4,FALSE)</f>
        <v>North Dagon</v>
      </c>
      <c r="I11500" s="48" t="s">
        <v>958</v>
      </c>
      <c r="J11500" s="82" t="str">
        <f>VLOOKUP(I11500,PGStock[],2,FALSE)</f>
        <v>Shwe Man 680ml</v>
      </c>
      <c r="K11500" s="71">
        <f>VLOOKUP(I11500,PGStock[],3,FALSE)</f>
        <v>0.68</v>
      </c>
      <c r="L11500" s="47">
        <v>3</v>
      </c>
      <c r="M11500" s="47">
        <f>VLOOKUP(I11500,PGStock[],6,FALSE)</f>
        <v>100</v>
      </c>
      <c r="N11500" s="47">
        <f>+PGSales!$L11500*PGSales!$M11500</f>
        <v>300</v>
      </c>
    </row>
    <row r="11501" spans="1:14" hidden="1" x14ac:dyDescent="0.25">
      <c r="A11501" s="77">
        <f t="shared" si="1348"/>
        <v>2025</v>
      </c>
      <c r="B11501" s="77">
        <f t="shared" si="1349"/>
        <v>10</v>
      </c>
      <c r="C11501" s="73">
        <v>45957</v>
      </c>
      <c r="D11501" s="79" t="s">
        <v>275</v>
      </c>
      <c r="E11501" s="80" t="s">
        <v>1320</v>
      </c>
      <c r="F11501" s="81" t="str">
        <f>VLOOKUP(E11501,Customer[],2,FALSE)</f>
        <v>Yangon</v>
      </c>
      <c r="G11501" s="69" t="str">
        <f>VLOOKUP(E11501,Customer[],3,FALSE)</f>
        <v>Dapanshwehte Rd</v>
      </c>
      <c r="H11501" s="69" t="str">
        <f>VLOOKUP(E11501,Customer[],4,FALSE)</f>
        <v>North Dagon</v>
      </c>
      <c r="I11501" s="48" t="s">
        <v>959</v>
      </c>
      <c r="J11501" s="82" t="str">
        <f>VLOOKUP(I11501,PGStock[],2,FALSE)</f>
        <v>Shwe Man ကော်ဗူး (1 Liter)</v>
      </c>
      <c r="K11501" s="71">
        <f>VLOOKUP(I11501,PGStock[],3,FALSE)</f>
        <v>1</v>
      </c>
      <c r="L11501" s="47">
        <v>2</v>
      </c>
      <c r="M11501" s="47">
        <f>VLOOKUP(I11501,PGStock[],6,FALSE)</f>
        <v>100</v>
      </c>
      <c r="N11501" s="47">
        <f>+PGSales!$L11501*PGSales!$M11501</f>
        <v>200</v>
      </c>
    </row>
    <row r="11502" spans="1:14" hidden="1" x14ac:dyDescent="0.25">
      <c r="A11502" s="77">
        <f t="shared" si="1348"/>
        <v>2025</v>
      </c>
      <c r="B11502" s="77">
        <f t="shared" si="1349"/>
        <v>10</v>
      </c>
      <c r="C11502" s="73">
        <v>45957</v>
      </c>
      <c r="D11502" s="79" t="s">
        <v>4</v>
      </c>
      <c r="E11502" s="80" t="s">
        <v>1321</v>
      </c>
      <c r="F11502" s="81" t="str">
        <f>VLOOKUP(E11502,Customer[],2,FALSE)</f>
        <v>Tomorrow</v>
      </c>
      <c r="G11502" s="69" t="str">
        <f>VLOOKUP(E11502,Customer[],3,FALSE)</f>
        <v>Dapanshwehte Rd</v>
      </c>
      <c r="H11502" s="69" t="str">
        <f>VLOOKUP(E11502,Customer[],4,FALSE)</f>
        <v>North Dagon</v>
      </c>
      <c r="I11502" s="48" t="s">
        <v>959</v>
      </c>
      <c r="J11502" s="82" t="str">
        <f>VLOOKUP(I11502,PGStock[],2,FALSE)</f>
        <v>Shwe Man ကော်ဗူး (1 Liter)</v>
      </c>
      <c r="K11502" s="71">
        <f>VLOOKUP(I11502,PGStock[],3,FALSE)</f>
        <v>1</v>
      </c>
      <c r="L11502" s="47">
        <v>1</v>
      </c>
      <c r="M11502" s="47">
        <f>VLOOKUP(I11502,PGStock[],6,FALSE)</f>
        <v>100</v>
      </c>
      <c r="N11502" s="47">
        <f>+PGSales!$L11502*PGSales!$M11502</f>
        <v>100</v>
      </c>
    </row>
    <row r="11503" spans="1:14" hidden="1" x14ac:dyDescent="0.25">
      <c r="A11503" s="77">
        <f t="shared" si="1348"/>
        <v>2025</v>
      </c>
      <c r="B11503" s="77">
        <f t="shared" si="1349"/>
        <v>10</v>
      </c>
      <c r="C11503" s="73">
        <v>45957</v>
      </c>
      <c r="D11503" s="79" t="s">
        <v>74</v>
      </c>
      <c r="E11503" s="80" t="s">
        <v>1323</v>
      </c>
      <c r="F11503" s="81" t="str">
        <f>VLOOKUP(E11503,Customer[],2,FALSE)</f>
        <v>K&amp;K Store</v>
      </c>
      <c r="G11503" s="69" t="str">
        <f>VLOOKUP(E11503,Customer[],3,FALSE)</f>
        <v>Dapanshwehte Rd</v>
      </c>
      <c r="H11503" s="69" t="str">
        <f>VLOOKUP(E11503,Customer[],4,FALSE)</f>
        <v>North Dagon</v>
      </c>
      <c r="I11503" s="48" t="s">
        <v>959</v>
      </c>
      <c r="J11503" s="82" t="str">
        <f>VLOOKUP(I11503,PGStock[],2,FALSE)</f>
        <v>Shwe Man ကော်ဗူး (1 Liter)</v>
      </c>
      <c r="K11503" s="71">
        <f>VLOOKUP(I11503,PGStock[],3,FALSE)</f>
        <v>1</v>
      </c>
      <c r="L11503" s="47">
        <v>1</v>
      </c>
      <c r="M11503" s="47">
        <f>VLOOKUP(I11503,PGStock[],6,FALSE)</f>
        <v>100</v>
      </c>
      <c r="N11503" s="47">
        <f>+PGSales!$L11503*PGSales!$M11503</f>
        <v>100</v>
      </c>
    </row>
    <row r="11504" spans="1:14" hidden="1" x14ac:dyDescent="0.25">
      <c r="A11504" s="77">
        <f t="shared" si="1348"/>
        <v>2025</v>
      </c>
      <c r="B11504" s="77">
        <f t="shared" si="1349"/>
        <v>10</v>
      </c>
      <c r="C11504" s="73">
        <v>45957</v>
      </c>
      <c r="D11504" s="79" t="s">
        <v>878</v>
      </c>
      <c r="E11504" s="80" t="s">
        <v>1324</v>
      </c>
      <c r="F11504" s="81" t="str">
        <f>VLOOKUP(E11504,Customer[],2,FALSE)</f>
        <v>Zewazone</v>
      </c>
      <c r="G11504" s="69" t="str">
        <f>VLOOKUP(E11504,Customer[],3,FALSE)</f>
        <v>Dapanshwehte Rd</v>
      </c>
      <c r="H11504" s="69" t="str">
        <f>VLOOKUP(E11504,Customer[],4,FALSE)</f>
        <v>North Dagon</v>
      </c>
      <c r="I11504" s="48" t="s">
        <v>959</v>
      </c>
      <c r="J11504" s="82" t="str">
        <f>VLOOKUP(I11504,PGStock[],2,FALSE)</f>
        <v>Shwe Man ကော်ဗူး (1 Liter)</v>
      </c>
      <c r="K11504" s="71">
        <f>VLOOKUP(I11504,PGStock[],3,FALSE)</f>
        <v>1</v>
      </c>
      <c r="L11504" s="47">
        <v>1</v>
      </c>
      <c r="M11504" s="47">
        <f>VLOOKUP(I11504,PGStock[],6,FALSE)</f>
        <v>100</v>
      </c>
      <c r="N11504" s="47">
        <f>+PGSales!$L11504*PGSales!$M11504</f>
        <v>100</v>
      </c>
    </row>
    <row r="11505" spans="1:14" hidden="1" x14ac:dyDescent="0.25">
      <c r="A11505" s="77">
        <f t="shared" si="1348"/>
        <v>2025</v>
      </c>
      <c r="B11505" s="77">
        <f t="shared" si="1349"/>
        <v>10</v>
      </c>
      <c r="C11505" s="73">
        <v>45958</v>
      </c>
      <c r="D11505" s="79" t="s">
        <v>60</v>
      </c>
      <c r="E11505" s="80" t="s">
        <v>1312</v>
      </c>
      <c r="F11505" s="81" t="str">
        <f>VLOOKUP(E11505,Customer[],2,FALSE)</f>
        <v>Aung Chan Thar</v>
      </c>
      <c r="G11505" s="69" t="str">
        <f>VLOOKUP(E11505,Customer[],3,FALSE)</f>
        <v>Nat Mounk Rd</v>
      </c>
      <c r="H11505" s="69" t="str">
        <f>VLOOKUP(E11505,Customer[],4,FALSE)</f>
        <v>South Dagon</v>
      </c>
      <c r="I11505" s="48" t="s">
        <v>959</v>
      </c>
      <c r="J11505" s="82" t="str">
        <f>VLOOKUP(I11505,PGStock[],2,FALSE)</f>
        <v>Shwe Man ကော်ဗူး (1 Liter)</v>
      </c>
      <c r="K11505" s="71">
        <f>VLOOKUP(I11505,PGStock[],3,FALSE)</f>
        <v>1</v>
      </c>
      <c r="L11505" s="47">
        <v>1</v>
      </c>
      <c r="M11505" s="47">
        <f>VLOOKUP(I11505,PGStock[],6,FALSE)</f>
        <v>100</v>
      </c>
      <c r="N11505" s="47">
        <f>+PGSales!$L11505*PGSales!$M11505</f>
        <v>100</v>
      </c>
    </row>
    <row r="11506" spans="1:14" hidden="1" x14ac:dyDescent="0.25">
      <c r="A11506" s="77">
        <f t="shared" si="1348"/>
        <v>2025</v>
      </c>
      <c r="B11506" s="77">
        <f t="shared" si="1349"/>
        <v>10</v>
      </c>
      <c r="C11506" s="73">
        <v>45958</v>
      </c>
      <c r="D11506" s="79" t="s">
        <v>1</v>
      </c>
      <c r="E11506" s="80" t="s">
        <v>1313</v>
      </c>
      <c r="F11506" s="81" t="str">
        <f>VLOOKUP(E11506,Customer[],2,FALSE)</f>
        <v>Dhana Aung</v>
      </c>
      <c r="G11506" s="69" t="str">
        <f>VLOOKUP(E11506,Customer[],3,FALSE)</f>
        <v>Nat Mounk Rd</v>
      </c>
      <c r="H11506" s="69" t="str">
        <f>VLOOKUP(E11506,Customer[],4,FALSE)</f>
        <v>South Dagon</v>
      </c>
      <c r="I11506" s="48" t="s">
        <v>959</v>
      </c>
      <c r="J11506" s="82" t="str">
        <f>VLOOKUP(I11506,PGStock[],2,FALSE)</f>
        <v>Shwe Man ကော်ဗူး (1 Liter)</v>
      </c>
      <c r="K11506" s="71">
        <f>VLOOKUP(I11506,PGStock[],3,FALSE)</f>
        <v>1</v>
      </c>
      <c r="L11506" s="47">
        <v>1</v>
      </c>
      <c r="M11506" s="47">
        <f>VLOOKUP(I11506,PGStock[],6,FALSE)</f>
        <v>100</v>
      </c>
      <c r="N11506" s="47">
        <f>+PGSales!$L11506*PGSales!$M11506</f>
        <v>100</v>
      </c>
    </row>
    <row r="11507" spans="1:14" hidden="1" x14ac:dyDescent="0.25">
      <c r="A11507" s="77">
        <f t="shared" si="1348"/>
        <v>2025</v>
      </c>
      <c r="B11507" s="77">
        <f t="shared" si="1349"/>
        <v>10</v>
      </c>
      <c r="C11507" s="73">
        <v>45958</v>
      </c>
      <c r="D11507" s="79" t="s">
        <v>62</v>
      </c>
      <c r="E11507" s="80" t="s">
        <v>1314</v>
      </c>
      <c r="F11507" s="81" t="str">
        <f>VLOOKUP(E11507,Customer[],2,FALSE)</f>
        <v xml:space="preserve">Ko Nyi Kyi </v>
      </c>
      <c r="G11507" s="69" t="str">
        <f>VLOOKUP(E11507,Customer[],3,FALSE)</f>
        <v>Nat Mounk Rd</v>
      </c>
      <c r="H11507" s="69" t="str">
        <f>VLOOKUP(E11507,Customer[],4,FALSE)</f>
        <v>South Dagon</v>
      </c>
      <c r="I11507" s="48" t="s">
        <v>959</v>
      </c>
      <c r="J11507" s="82" t="str">
        <f>VLOOKUP(I11507,PGStock[],2,FALSE)</f>
        <v>Shwe Man ကော်ဗူး (1 Liter)</v>
      </c>
      <c r="K11507" s="71">
        <f>VLOOKUP(I11507,PGStock[],3,FALSE)</f>
        <v>1</v>
      </c>
      <c r="L11507" s="47">
        <v>1</v>
      </c>
      <c r="M11507" s="47">
        <f>VLOOKUP(I11507,PGStock[],6,FALSE)</f>
        <v>100</v>
      </c>
      <c r="N11507" s="47">
        <f>+PGSales!$L11507*PGSales!$M11507</f>
        <v>100</v>
      </c>
    </row>
    <row r="11508" spans="1:14" hidden="1" x14ac:dyDescent="0.25">
      <c r="A11508" s="77">
        <f t="shared" ref="A11508:A11521" si="1350">YEAR(C11508)</f>
        <v>2025</v>
      </c>
      <c r="B11508" s="77">
        <f t="shared" ref="B11508:B11521" si="1351">MONTH(C11508)</f>
        <v>10</v>
      </c>
      <c r="C11508" s="73">
        <v>45958</v>
      </c>
      <c r="D11508" s="79" t="s">
        <v>109</v>
      </c>
      <c r="E11508" s="80" t="s">
        <v>1315</v>
      </c>
      <c r="F11508" s="81" t="str">
        <f>VLOOKUP(E11508,Customer[],2,FALSE)</f>
        <v>Jame 3</v>
      </c>
      <c r="G11508" s="69" t="str">
        <f>VLOOKUP(E11508,Customer[],3,FALSE)</f>
        <v>Myaik Rd</v>
      </c>
      <c r="H11508" s="69" t="str">
        <f>VLOOKUP(E11508,Customer[],4,FALSE)</f>
        <v>South Dagon</v>
      </c>
      <c r="I11508" s="48" t="s">
        <v>958</v>
      </c>
      <c r="J11508" s="82" t="str">
        <f>VLOOKUP(I11508,PGStock[],2,FALSE)</f>
        <v>Shwe Man 680ml</v>
      </c>
      <c r="K11508" s="71">
        <f>VLOOKUP(I11508,PGStock[],3,FALSE)</f>
        <v>0.68</v>
      </c>
      <c r="L11508" s="47">
        <v>4</v>
      </c>
      <c r="M11508" s="47">
        <f>VLOOKUP(I11508,PGStock[],6,FALSE)</f>
        <v>100</v>
      </c>
      <c r="N11508" s="47">
        <f>+PGSales!$L11508*PGSales!$M11508</f>
        <v>400</v>
      </c>
    </row>
    <row r="11509" spans="1:14" hidden="1" x14ac:dyDescent="0.25">
      <c r="A11509" s="77">
        <f t="shared" si="1350"/>
        <v>2025</v>
      </c>
      <c r="B11509" s="77">
        <f t="shared" si="1351"/>
        <v>10</v>
      </c>
      <c r="C11509" s="73">
        <v>45958</v>
      </c>
      <c r="D11509" s="79" t="s">
        <v>66</v>
      </c>
      <c r="E11509" s="80" t="s">
        <v>1316</v>
      </c>
      <c r="F11509" s="81" t="str">
        <f>VLOOKUP(E11509,Customer[],2,FALSE)</f>
        <v>Aye Chan</v>
      </c>
      <c r="G11509" s="69" t="str">
        <f>VLOOKUP(E11509,Customer[],3,FALSE)</f>
        <v>Laytamar Rd</v>
      </c>
      <c r="H11509" s="69" t="str">
        <f>VLOOKUP(E11509,Customer[],4,FALSE)</f>
        <v>South Dagon</v>
      </c>
      <c r="I11509" s="48" t="s">
        <v>958</v>
      </c>
      <c r="J11509" s="82" t="str">
        <f>VLOOKUP(I11509,PGStock[],2,FALSE)</f>
        <v>Shwe Man 680ml</v>
      </c>
      <c r="K11509" s="71">
        <f>VLOOKUP(I11509,PGStock[],3,FALSE)</f>
        <v>0.68</v>
      </c>
      <c r="L11509" s="47">
        <v>1</v>
      </c>
      <c r="M11509" s="47">
        <f>VLOOKUP(I11509,PGStock[],6,FALSE)</f>
        <v>100</v>
      </c>
      <c r="N11509" s="47">
        <f>+PGSales!$L11509*PGSales!$M11509</f>
        <v>100</v>
      </c>
    </row>
    <row r="11510" spans="1:14" hidden="1" x14ac:dyDescent="0.25">
      <c r="A11510" s="77">
        <f t="shared" si="1350"/>
        <v>2025</v>
      </c>
      <c r="B11510" s="77">
        <f t="shared" si="1351"/>
        <v>10</v>
      </c>
      <c r="C11510" s="73">
        <v>45958</v>
      </c>
      <c r="D11510" s="79" t="s">
        <v>66</v>
      </c>
      <c r="E11510" s="80" t="s">
        <v>1316</v>
      </c>
      <c r="F11510" s="81" t="str">
        <f>VLOOKUP(E11510,Customer[],2,FALSE)</f>
        <v>Aye Chan</v>
      </c>
      <c r="G11510" s="69" t="str">
        <f>VLOOKUP(E11510,Customer[],3,FALSE)</f>
        <v>Laytamar Rd</v>
      </c>
      <c r="H11510" s="69" t="str">
        <f>VLOOKUP(E11510,Customer[],4,FALSE)</f>
        <v>South Dagon</v>
      </c>
      <c r="I11510" s="48" t="s">
        <v>959</v>
      </c>
      <c r="J11510" s="82" t="str">
        <f>VLOOKUP(I11510,PGStock[],2,FALSE)</f>
        <v>Shwe Man ကော်ဗူး (1 Liter)</v>
      </c>
      <c r="K11510" s="71">
        <f>VLOOKUP(I11510,PGStock[],3,FALSE)</f>
        <v>1</v>
      </c>
      <c r="L11510" s="47">
        <v>2</v>
      </c>
      <c r="M11510" s="47">
        <f>VLOOKUP(I11510,PGStock[],6,FALSE)</f>
        <v>100</v>
      </c>
      <c r="N11510" s="47">
        <f>+PGSales!$L11510*PGSales!$M11510</f>
        <v>200</v>
      </c>
    </row>
    <row r="11511" spans="1:14" hidden="1" x14ac:dyDescent="0.25">
      <c r="A11511" s="77">
        <f t="shared" si="1350"/>
        <v>2025</v>
      </c>
      <c r="B11511" s="77">
        <f t="shared" si="1351"/>
        <v>10</v>
      </c>
      <c r="C11511" s="73">
        <v>45958</v>
      </c>
      <c r="D11511" s="79" t="s">
        <v>885</v>
      </c>
      <c r="E11511" s="80" t="s">
        <v>1318</v>
      </c>
      <c r="F11511" s="81" t="str">
        <f>VLOOKUP(E11511,Customer[],2,FALSE)</f>
        <v>Naing Naing</v>
      </c>
      <c r="G11511" s="69" t="str">
        <f>VLOOKUP(E11511,Customer[],3,FALSE)</f>
        <v>Maungmakan Rd</v>
      </c>
      <c r="H11511" s="69" t="str">
        <f>VLOOKUP(E11511,Customer[],4,FALSE)</f>
        <v>South Dagon</v>
      </c>
      <c r="I11511" s="48" t="s">
        <v>959</v>
      </c>
      <c r="J11511" s="82" t="str">
        <f>VLOOKUP(I11511,PGStock[],2,FALSE)</f>
        <v>Shwe Man ကော်ဗူး (1 Liter)</v>
      </c>
      <c r="K11511" s="71">
        <f>VLOOKUP(I11511,PGStock[],3,FALSE)</f>
        <v>1</v>
      </c>
      <c r="L11511" s="47">
        <v>5</v>
      </c>
      <c r="M11511" s="47">
        <f>VLOOKUP(I11511,PGStock[],6,FALSE)</f>
        <v>100</v>
      </c>
      <c r="N11511" s="47">
        <f>+PGSales!$L11511*PGSales!$M11511</f>
        <v>500</v>
      </c>
    </row>
    <row r="11512" spans="1:14" hidden="1" x14ac:dyDescent="0.25">
      <c r="A11512" s="77">
        <f t="shared" si="1350"/>
        <v>2025</v>
      </c>
      <c r="B11512" s="77">
        <f t="shared" si="1351"/>
        <v>10</v>
      </c>
      <c r="C11512" s="73">
        <v>45958</v>
      </c>
      <c r="D11512" s="79" t="s">
        <v>70</v>
      </c>
      <c r="E11512" s="80" t="s">
        <v>1319</v>
      </c>
      <c r="F11512" s="81" t="str">
        <f>VLOOKUP(E11512,Customer[],2,FALSE)</f>
        <v>Mahi Mait</v>
      </c>
      <c r="G11512" s="69" t="str">
        <f>VLOOKUP(E11512,Customer[],3,FALSE)</f>
        <v>Myaik Rd</v>
      </c>
      <c r="H11512" s="69" t="str">
        <f>VLOOKUP(E11512,Customer[],4,FALSE)</f>
        <v>South Dagon</v>
      </c>
      <c r="I11512" s="48" t="s">
        <v>958</v>
      </c>
      <c r="J11512" s="82" t="str">
        <f>VLOOKUP(I11512,PGStock[],2,FALSE)</f>
        <v>Shwe Man 680ml</v>
      </c>
      <c r="K11512" s="71">
        <f>VLOOKUP(I11512,PGStock[],3,FALSE)</f>
        <v>0.68</v>
      </c>
      <c r="L11512" s="47">
        <v>2</v>
      </c>
      <c r="M11512" s="47">
        <f>VLOOKUP(I11512,PGStock[],6,FALSE)</f>
        <v>100</v>
      </c>
      <c r="N11512" s="47">
        <f>+PGSales!$L11512*PGSales!$M11512</f>
        <v>200</v>
      </c>
    </row>
    <row r="11513" spans="1:14" hidden="1" x14ac:dyDescent="0.25">
      <c r="A11513" s="77">
        <f t="shared" si="1350"/>
        <v>2025</v>
      </c>
      <c r="B11513" s="77">
        <f t="shared" si="1351"/>
        <v>10</v>
      </c>
      <c r="C11513" s="73">
        <v>45958</v>
      </c>
      <c r="D11513" s="79" t="s">
        <v>275</v>
      </c>
      <c r="E11513" s="80" t="s">
        <v>1320</v>
      </c>
      <c r="F11513" s="81" t="str">
        <f>VLOOKUP(E11513,Customer[],2,FALSE)</f>
        <v>Yangon</v>
      </c>
      <c r="G11513" s="69" t="str">
        <f>VLOOKUP(E11513,Customer[],3,FALSE)</f>
        <v>Dapanshwehte Rd</v>
      </c>
      <c r="H11513" s="69" t="str">
        <f>VLOOKUP(E11513,Customer[],4,FALSE)</f>
        <v>North Dagon</v>
      </c>
      <c r="I11513" s="48" t="s">
        <v>958</v>
      </c>
      <c r="J11513" s="82" t="str">
        <f>VLOOKUP(I11513,PGStock[],2,FALSE)</f>
        <v>Shwe Man 680ml</v>
      </c>
      <c r="K11513" s="71">
        <f>VLOOKUP(I11513,PGStock[],3,FALSE)</f>
        <v>0.68</v>
      </c>
      <c r="L11513" s="47">
        <v>1</v>
      </c>
      <c r="M11513" s="47">
        <f>VLOOKUP(I11513,PGStock[],6,FALSE)</f>
        <v>100</v>
      </c>
      <c r="N11513" s="47">
        <f>+PGSales!$L11513*PGSales!$M11513</f>
        <v>100</v>
      </c>
    </row>
    <row r="11514" spans="1:14" hidden="1" x14ac:dyDescent="0.25">
      <c r="A11514" s="77">
        <f t="shared" si="1350"/>
        <v>2025</v>
      </c>
      <c r="B11514" s="77">
        <f t="shared" si="1351"/>
        <v>10</v>
      </c>
      <c r="C11514" s="73">
        <v>45958</v>
      </c>
      <c r="D11514" s="79" t="s">
        <v>275</v>
      </c>
      <c r="E11514" s="80" t="s">
        <v>1320</v>
      </c>
      <c r="F11514" s="81" t="str">
        <f>VLOOKUP(E11514,Customer[],2,FALSE)</f>
        <v>Yangon</v>
      </c>
      <c r="G11514" s="69" t="str">
        <f>VLOOKUP(E11514,Customer[],3,FALSE)</f>
        <v>Dapanshwehte Rd</v>
      </c>
      <c r="H11514" s="69" t="str">
        <f>VLOOKUP(E11514,Customer[],4,FALSE)</f>
        <v>North Dagon</v>
      </c>
      <c r="I11514" s="48" t="s">
        <v>959</v>
      </c>
      <c r="J11514" s="82" t="str">
        <f>VLOOKUP(I11514,PGStock[],2,FALSE)</f>
        <v>Shwe Man ကော်ဗူး (1 Liter)</v>
      </c>
      <c r="K11514" s="71">
        <f>VLOOKUP(I11514,PGStock[],3,FALSE)</f>
        <v>1</v>
      </c>
      <c r="L11514" s="47">
        <v>2</v>
      </c>
      <c r="M11514" s="47">
        <f>VLOOKUP(I11514,PGStock[],6,FALSE)</f>
        <v>100</v>
      </c>
      <c r="N11514" s="47">
        <f>+PGSales!$L11514*PGSales!$M11514</f>
        <v>200</v>
      </c>
    </row>
    <row r="11515" spans="1:14" hidden="1" x14ac:dyDescent="0.25">
      <c r="A11515" s="77">
        <f t="shared" si="1350"/>
        <v>2025</v>
      </c>
      <c r="B11515" s="77">
        <f t="shared" si="1351"/>
        <v>10</v>
      </c>
      <c r="C11515" s="73">
        <v>45958</v>
      </c>
      <c r="D11515" s="79" t="s">
        <v>4</v>
      </c>
      <c r="E11515" s="80" t="s">
        <v>1321</v>
      </c>
      <c r="F11515" s="81" t="str">
        <f>VLOOKUP(E11515,Customer[],2,FALSE)</f>
        <v>Tomorrow</v>
      </c>
      <c r="G11515" s="69" t="str">
        <f>VLOOKUP(E11515,Customer[],3,FALSE)</f>
        <v>Dapanshwehte Rd</v>
      </c>
      <c r="H11515" s="69" t="str">
        <f>VLOOKUP(E11515,Customer[],4,FALSE)</f>
        <v>North Dagon</v>
      </c>
      <c r="I11515" s="48" t="s">
        <v>959</v>
      </c>
      <c r="J11515" s="82" t="str">
        <f>VLOOKUP(I11515,PGStock[],2,FALSE)</f>
        <v>Shwe Man ကော်ဗူး (1 Liter)</v>
      </c>
      <c r="K11515" s="71">
        <f>VLOOKUP(I11515,PGStock[],3,FALSE)</f>
        <v>1</v>
      </c>
      <c r="L11515" s="47">
        <v>3</v>
      </c>
      <c r="M11515" s="47">
        <f>VLOOKUP(I11515,PGStock[],6,FALSE)</f>
        <v>100</v>
      </c>
      <c r="N11515" s="47">
        <f>+PGSales!$L11515*PGSales!$M11515</f>
        <v>300</v>
      </c>
    </row>
    <row r="11516" spans="1:14" hidden="1" x14ac:dyDescent="0.25">
      <c r="A11516" s="77">
        <f t="shared" si="1350"/>
        <v>2025</v>
      </c>
      <c r="B11516" s="77">
        <f t="shared" si="1351"/>
        <v>10</v>
      </c>
      <c r="C11516" s="73">
        <v>45958</v>
      </c>
      <c r="D11516" s="79" t="s">
        <v>74</v>
      </c>
      <c r="E11516" s="80" t="s">
        <v>1323</v>
      </c>
      <c r="F11516" s="81" t="str">
        <f>VLOOKUP(E11516,Customer[],2,FALSE)</f>
        <v>K&amp;K Store</v>
      </c>
      <c r="G11516" s="69" t="str">
        <f>VLOOKUP(E11516,Customer[],3,FALSE)</f>
        <v>Dapanshwehte Rd</v>
      </c>
      <c r="H11516" s="69" t="str">
        <f>VLOOKUP(E11516,Customer[],4,FALSE)</f>
        <v>North Dagon</v>
      </c>
      <c r="I11516" s="48" t="s">
        <v>959</v>
      </c>
      <c r="J11516" s="82" t="str">
        <f>VLOOKUP(I11516,PGStock[],2,FALSE)</f>
        <v>Shwe Man ကော်ဗူး (1 Liter)</v>
      </c>
      <c r="K11516" s="71">
        <f>VLOOKUP(I11516,PGStock[],3,FALSE)</f>
        <v>1</v>
      </c>
      <c r="L11516" s="47">
        <v>1</v>
      </c>
      <c r="M11516" s="47">
        <f>VLOOKUP(I11516,PGStock[],6,FALSE)</f>
        <v>100</v>
      </c>
      <c r="N11516" s="47">
        <f>+PGSales!$L11516*PGSales!$M11516</f>
        <v>100</v>
      </c>
    </row>
    <row r="11517" spans="1:14" hidden="1" x14ac:dyDescent="0.25">
      <c r="A11517" s="77">
        <f t="shared" si="1350"/>
        <v>2025</v>
      </c>
      <c r="B11517" s="77">
        <f t="shared" si="1351"/>
        <v>10</v>
      </c>
      <c r="C11517" s="73">
        <v>45958</v>
      </c>
      <c r="D11517" s="79" t="s">
        <v>878</v>
      </c>
      <c r="E11517" s="80" t="s">
        <v>1324</v>
      </c>
      <c r="F11517" s="81" t="str">
        <f>VLOOKUP(E11517,Customer[],2,FALSE)</f>
        <v>Zewazone</v>
      </c>
      <c r="G11517" s="69" t="str">
        <f>VLOOKUP(E11517,Customer[],3,FALSE)</f>
        <v>Dapanshwehte Rd</v>
      </c>
      <c r="H11517" s="69" t="str">
        <f>VLOOKUP(E11517,Customer[],4,FALSE)</f>
        <v>North Dagon</v>
      </c>
      <c r="I11517" s="48" t="s">
        <v>958</v>
      </c>
      <c r="J11517" s="82" t="str">
        <f>VLOOKUP(I11517,PGStock[],2,FALSE)</f>
        <v>Shwe Man 680ml</v>
      </c>
      <c r="K11517" s="71">
        <f>VLOOKUP(I11517,PGStock[],3,FALSE)</f>
        <v>0.68</v>
      </c>
      <c r="L11517" s="47">
        <v>2</v>
      </c>
      <c r="M11517" s="47">
        <f>VLOOKUP(I11517,PGStock[],6,FALSE)</f>
        <v>100</v>
      </c>
      <c r="N11517" s="47">
        <f>+PGSales!$L11517*PGSales!$M11517</f>
        <v>200</v>
      </c>
    </row>
    <row r="11518" spans="1:14" hidden="1" x14ac:dyDescent="0.25">
      <c r="A11518" s="77">
        <f t="shared" si="1350"/>
        <v>2025</v>
      </c>
      <c r="B11518" s="77">
        <f t="shared" si="1351"/>
        <v>10</v>
      </c>
      <c r="C11518" s="73">
        <v>45958</v>
      </c>
      <c r="D11518" s="79" t="s">
        <v>878</v>
      </c>
      <c r="E11518" s="80" t="s">
        <v>1324</v>
      </c>
      <c r="F11518" s="81" t="str">
        <f>VLOOKUP(E11518,Customer[],2,FALSE)</f>
        <v>Zewazone</v>
      </c>
      <c r="G11518" s="69" t="str">
        <f>VLOOKUP(E11518,Customer[],3,FALSE)</f>
        <v>Dapanshwehte Rd</v>
      </c>
      <c r="H11518" s="69" t="str">
        <f>VLOOKUP(E11518,Customer[],4,FALSE)</f>
        <v>North Dagon</v>
      </c>
      <c r="I11518" s="48" t="s">
        <v>959</v>
      </c>
      <c r="J11518" s="82" t="str">
        <f>VLOOKUP(I11518,PGStock[],2,FALSE)</f>
        <v>Shwe Man ကော်ဗူး (1 Liter)</v>
      </c>
      <c r="K11518" s="71">
        <f>VLOOKUP(I11518,PGStock[],3,FALSE)</f>
        <v>1</v>
      </c>
      <c r="L11518" s="47">
        <v>3</v>
      </c>
      <c r="M11518" s="47">
        <f>VLOOKUP(I11518,PGStock[],6,FALSE)</f>
        <v>100</v>
      </c>
      <c r="N11518" s="47">
        <f>+PGSales!$L11518*PGSales!$M11518</f>
        <v>300</v>
      </c>
    </row>
    <row r="11519" spans="1:14" hidden="1" x14ac:dyDescent="0.25">
      <c r="A11519" s="77">
        <f t="shared" si="1350"/>
        <v>2025</v>
      </c>
      <c r="B11519" s="77">
        <f t="shared" si="1351"/>
        <v>10</v>
      </c>
      <c r="C11519" s="73">
        <v>45959</v>
      </c>
      <c r="D11519" s="79" t="s">
        <v>60</v>
      </c>
      <c r="E11519" s="80" t="s">
        <v>1312</v>
      </c>
      <c r="F11519" s="81" t="str">
        <f>VLOOKUP(E11519,Customer[],2,FALSE)</f>
        <v>Aung Chan Thar</v>
      </c>
      <c r="G11519" s="69" t="str">
        <f>VLOOKUP(E11519,Customer[],3,FALSE)</f>
        <v>Nat Mounk Rd</v>
      </c>
      <c r="H11519" s="69" t="str">
        <f>VLOOKUP(E11519,Customer[],4,FALSE)</f>
        <v>South Dagon</v>
      </c>
      <c r="I11519" s="48" t="s">
        <v>958</v>
      </c>
      <c r="J11519" s="82" t="str">
        <f>VLOOKUP(I11519,PGStock[],2,FALSE)</f>
        <v>Shwe Man 680ml</v>
      </c>
      <c r="K11519" s="71">
        <f>VLOOKUP(I11519,PGStock[],3,FALSE)</f>
        <v>0.68</v>
      </c>
      <c r="L11519" s="47">
        <v>1</v>
      </c>
      <c r="M11519" s="47">
        <f>VLOOKUP(I11519,PGStock[],6,FALSE)</f>
        <v>100</v>
      </c>
      <c r="N11519" s="47">
        <f>+PGSales!$L11519*PGSales!$M11519</f>
        <v>100</v>
      </c>
    </row>
    <row r="11520" spans="1:14" hidden="1" x14ac:dyDescent="0.25">
      <c r="A11520" s="77">
        <f t="shared" si="1350"/>
        <v>2025</v>
      </c>
      <c r="B11520" s="77">
        <f t="shared" si="1351"/>
        <v>10</v>
      </c>
      <c r="C11520" s="73">
        <v>45959</v>
      </c>
      <c r="D11520" s="79" t="s">
        <v>62</v>
      </c>
      <c r="E11520" s="80" t="s">
        <v>1314</v>
      </c>
      <c r="F11520" s="81" t="str">
        <f>VLOOKUP(E11520,Customer[],2,FALSE)</f>
        <v xml:space="preserve">Ko Nyi Kyi </v>
      </c>
      <c r="G11520" s="69" t="str">
        <f>VLOOKUP(E11520,Customer[],3,FALSE)</f>
        <v>Nat Mounk Rd</v>
      </c>
      <c r="H11520" s="69" t="str">
        <f>VLOOKUP(E11520,Customer[],4,FALSE)</f>
        <v>South Dagon</v>
      </c>
      <c r="I11520" s="48" t="s">
        <v>958</v>
      </c>
      <c r="J11520" s="82" t="str">
        <f>VLOOKUP(I11520,PGStock[],2,FALSE)</f>
        <v>Shwe Man 680ml</v>
      </c>
      <c r="K11520" s="71">
        <f>VLOOKUP(I11520,PGStock[],3,FALSE)</f>
        <v>0.68</v>
      </c>
      <c r="L11520" s="47">
        <v>1</v>
      </c>
      <c r="M11520" s="47">
        <f>VLOOKUP(I11520,PGStock[],6,FALSE)</f>
        <v>100</v>
      </c>
      <c r="N11520" s="47">
        <f>+PGSales!$L11520*PGSales!$M11520</f>
        <v>100</v>
      </c>
    </row>
    <row r="11521" spans="1:14" hidden="1" x14ac:dyDescent="0.25">
      <c r="A11521" s="77">
        <f t="shared" si="1350"/>
        <v>2025</v>
      </c>
      <c r="B11521" s="77">
        <f t="shared" si="1351"/>
        <v>10</v>
      </c>
      <c r="C11521" s="73">
        <v>45959</v>
      </c>
      <c r="D11521" s="79" t="s">
        <v>62</v>
      </c>
      <c r="E11521" s="80" t="s">
        <v>1314</v>
      </c>
      <c r="F11521" s="81" t="str">
        <f>VLOOKUP(E11521,Customer[],2,FALSE)</f>
        <v xml:space="preserve">Ko Nyi Kyi </v>
      </c>
      <c r="G11521" s="69" t="str">
        <f>VLOOKUP(E11521,Customer[],3,FALSE)</f>
        <v>Nat Mounk Rd</v>
      </c>
      <c r="H11521" s="69" t="str">
        <f>VLOOKUP(E11521,Customer[],4,FALSE)</f>
        <v>South Dagon</v>
      </c>
      <c r="I11521" s="48" t="s">
        <v>959</v>
      </c>
      <c r="J11521" s="82" t="str">
        <f>VLOOKUP(I11521,PGStock[],2,FALSE)</f>
        <v>Shwe Man ကော်ဗူး (1 Liter)</v>
      </c>
      <c r="K11521" s="71">
        <f>VLOOKUP(I11521,PGStock[],3,FALSE)</f>
        <v>1</v>
      </c>
      <c r="L11521" s="47">
        <v>5</v>
      </c>
      <c r="M11521" s="47">
        <f>VLOOKUP(I11521,PGStock[],6,FALSE)</f>
        <v>100</v>
      </c>
      <c r="N11521" s="47">
        <f>+PGSales!$L11521*PGSales!$M11521</f>
        <v>500</v>
      </c>
    </row>
    <row r="11522" spans="1:14" hidden="1" x14ac:dyDescent="0.25">
      <c r="A11522" s="77">
        <f t="shared" ref="A11522:A11535" si="1352">YEAR(C11522)</f>
        <v>2025</v>
      </c>
      <c r="B11522" s="77">
        <f t="shared" ref="B11522:B11535" si="1353">MONTH(C11522)</f>
        <v>10</v>
      </c>
      <c r="C11522" s="73">
        <v>45959</v>
      </c>
      <c r="D11522" s="79" t="s">
        <v>109</v>
      </c>
      <c r="E11522" s="80" t="s">
        <v>1315</v>
      </c>
      <c r="F11522" s="81" t="str">
        <f>VLOOKUP(E11522,Customer[],2,FALSE)</f>
        <v>Jame 3</v>
      </c>
      <c r="G11522" s="69" t="str">
        <f>VLOOKUP(E11522,Customer[],3,FALSE)</f>
        <v>Myaik Rd</v>
      </c>
      <c r="H11522" s="69" t="str">
        <f>VLOOKUP(E11522,Customer[],4,FALSE)</f>
        <v>South Dagon</v>
      </c>
      <c r="I11522" s="48" t="s">
        <v>958</v>
      </c>
      <c r="J11522" s="82" t="str">
        <f>VLOOKUP(I11522,PGStock[],2,FALSE)</f>
        <v>Shwe Man 680ml</v>
      </c>
      <c r="K11522" s="71">
        <f>VLOOKUP(I11522,PGStock[],3,FALSE)</f>
        <v>0.68</v>
      </c>
      <c r="L11522" s="47">
        <v>1</v>
      </c>
      <c r="M11522" s="47">
        <f>VLOOKUP(I11522,PGStock[],6,FALSE)</f>
        <v>100</v>
      </c>
      <c r="N11522" s="47">
        <f>+PGSales!$L11522*PGSales!$M11522</f>
        <v>100</v>
      </c>
    </row>
    <row r="11523" spans="1:14" hidden="1" x14ac:dyDescent="0.25">
      <c r="A11523" s="77">
        <f t="shared" si="1352"/>
        <v>2025</v>
      </c>
      <c r="B11523" s="77">
        <f t="shared" si="1353"/>
        <v>10</v>
      </c>
      <c r="C11523" s="73">
        <v>45959</v>
      </c>
      <c r="D11523" s="79" t="s">
        <v>109</v>
      </c>
      <c r="E11523" s="80" t="s">
        <v>1315</v>
      </c>
      <c r="F11523" s="81" t="str">
        <f>VLOOKUP(E11523,Customer[],2,FALSE)</f>
        <v>Jame 3</v>
      </c>
      <c r="G11523" s="69" t="str">
        <f>VLOOKUP(E11523,Customer[],3,FALSE)</f>
        <v>Myaik Rd</v>
      </c>
      <c r="H11523" s="69" t="str">
        <f>VLOOKUP(E11523,Customer[],4,FALSE)</f>
        <v>South Dagon</v>
      </c>
      <c r="I11523" s="48" t="s">
        <v>959</v>
      </c>
      <c r="J11523" s="82" t="str">
        <f>VLOOKUP(I11523,PGStock[],2,FALSE)</f>
        <v>Shwe Man ကော်ဗူး (1 Liter)</v>
      </c>
      <c r="K11523" s="71">
        <f>VLOOKUP(I11523,PGStock[],3,FALSE)</f>
        <v>1</v>
      </c>
      <c r="L11523" s="47">
        <v>2</v>
      </c>
      <c r="M11523" s="47">
        <f>VLOOKUP(I11523,PGStock[],6,FALSE)</f>
        <v>100</v>
      </c>
      <c r="N11523" s="47">
        <f>+PGSales!$L11523*PGSales!$M11523</f>
        <v>200</v>
      </c>
    </row>
    <row r="11524" spans="1:14" hidden="1" x14ac:dyDescent="0.25">
      <c r="A11524" s="77">
        <f t="shared" si="1352"/>
        <v>2025</v>
      </c>
      <c r="B11524" s="77">
        <f t="shared" si="1353"/>
        <v>10</v>
      </c>
      <c r="C11524" s="73">
        <v>45959</v>
      </c>
      <c r="D11524" s="79" t="s">
        <v>66</v>
      </c>
      <c r="E11524" s="80" t="s">
        <v>1316</v>
      </c>
      <c r="F11524" s="81" t="str">
        <f>VLOOKUP(E11524,Customer[],2,FALSE)</f>
        <v>Aye Chan</v>
      </c>
      <c r="G11524" s="69" t="str">
        <f>VLOOKUP(E11524,Customer[],3,FALSE)</f>
        <v>Laytamar Rd</v>
      </c>
      <c r="H11524" s="69" t="str">
        <f>VLOOKUP(E11524,Customer[],4,FALSE)</f>
        <v>South Dagon</v>
      </c>
      <c r="I11524" s="48" t="s">
        <v>959</v>
      </c>
      <c r="J11524" s="82" t="str">
        <f>VLOOKUP(I11524,PGStock[],2,FALSE)</f>
        <v>Shwe Man ကော်ဗူး (1 Liter)</v>
      </c>
      <c r="K11524" s="71">
        <f>VLOOKUP(I11524,PGStock[],3,FALSE)</f>
        <v>1</v>
      </c>
      <c r="L11524" s="47">
        <v>3</v>
      </c>
      <c r="M11524" s="47">
        <f>VLOOKUP(I11524,PGStock[],6,FALSE)</f>
        <v>100</v>
      </c>
      <c r="N11524" s="47">
        <f>+PGSales!$L11524*PGSales!$M11524</f>
        <v>300</v>
      </c>
    </row>
    <row r="11525" spans="1:14" hidden="1" x14ac:dyDescent="0.25">
      <c r="A11525" s="77">
        <f t="shared" si="1352"/>
        <v>2025</v>
      </c>
      <c r="B11525" s="77">
        <f t="shared" si="1353"/>
        <v>10</v>
      </c>
      <c r="C11525" s="73">
        <v>45959</v>
      </c>
      <c r="D11525" s="79" t="s">
        <v>885</v>
      </c>
      <c r="E11525" s="80" t="s">
        <v>1318</v>
      </c>
      <c r="F11525" s="81" t="str">
        <f>VLOOKUP(E11525,Customer[],2,FALSE)</f>
        <v>Naing Naing</v>
      </c>
      <c r="G11525" s="69" t="str">
        <f>VLOOKUP(E11525,Customer[],3,FALSE)</f>
        <v>Maungmakan Rd</v>
      </c>
      <c r="H11525" s="69" t="str">
        <f>VLOOKUP(E11525,Customer[],4,FALSE)</f>
        <v>South Dagon</v>
      </c>
      <c r="I11525" s="48" t="s">
        <v>958</v>
      </c>
      <c r="J11525" s="82" t="str">
        <f>VLOOKUP(I11525,PGStock[],2,FALSE)</f>
        <v>Shwe Man 680ml</v>
      </c>
      <c r="K11525" s="71">
        <f>VLOOKUP(I11525,PGStock[],3,FALSE)</f>
        <v>0.68</v>
      </c>
      <c r="L11525" s="47">
        <v>1</v>
      </c>
      <c r="M11525" s="47">
        <f>VLOOKUP(I11525,PGStock[],6,FALSE)</f>
        <v>100</v>
      </c>
      <c r="N11525" s="47">
        <f>+PGSales!$L11525*PGSales!$M11525</f>
        <v>100</v>
      </c>
    </row>
    <row r="11526" spans="1:14" hidden="1" x14ac:dyDescent="0.25">
      <c r="A11526" s="77">
        <f t="shared" si="1352"/>
        <v>2025</v>
      </c>
      <c r="B11526" s="77">
        <f t="shared" si="1353"/>
        <v>10</v>
      </c>
      <c r="C11526" s="73">
        <v>45959</v>
      </c>
      <c r="D11526" s="79" t="s">
        <v>885</v>
      </c>
      <c r="E11526" s="80" t="s">
        <v>1318</v>
      </c>
      <c r="F11526" s="81" t="str">
        <f>VLOOKUP(E11526,Customer[],2,FALSE)</f>
        <v>Naing Naing</v>
      </c>
      <c r="G11526" s="69" t="str">
        <f>VLOOKUP(E11526,Customer[],3,FALSE)</f>
        <v>Maungmakan Rd</v>
      </c>
      <c r="H11526" s="69" t="str">
        <f>VLOOKUP(E11526,Customer[],4,FALSE)</f>
        <v>South Dagon</v>
      </c>
      <c r="I11526" s="48" t="s">
        <v>959</v>
      </c>
      <c r="J11526" s="82" t="str">
        <f>VLOOKUP(I11526,PGStock[],2,FALSE)</f>
        <v>Shwe Man ကော်ဗူး (1 Liter)</v>
      </c>
      <c r="K11526" s="71">
        <f>VLOOKUP(I11526,PGStock[],3,FALSE)</f>
        <v>1</v>
      </c>
      <c r="L11526" s="47">
        <v>3</v>
      </c>
      <c r="M11526" s="47">
        <f>VLOOKUP(I11526,PGStock[],6,FALSE)</f>
        <v>100</v>
      </c>
      <c r="N11526" s="47">
        <f>+PGSales!$L11526*PGSales!$M11526</f>
        <v>300</v>
      </c>
    </row>
    <row r="11527" spans="1:14" hidden="1" x14ac:dyDescent="0.25">
      <c r="A11527" s="77">
        <f t="shared" si="1352"/>
        <v>2025</v>
      </c>
      <c r="B11527" s="77">
        <f t="shared" si="1353"/>
        <v>10</v>
      </c>
      <c r="C11527" s="73">
        <v>45959</v>
      </c>
      <c r="D11527" s="79" t="s">
        <v>70</v>
      </c>
      <c r="E11527" s="80" t="s">
        <v>1319</v>
      </c>
      <c r="F11527" s="81" t="str">
        <f>VLOOKUP(E11527,Customer[],2,FALSE)</f>
        <v>Mahi Mait</v>
      </c>
      <c r="G11527" s="69" t="str">
        <f>VLOOKUP(E11527,Customer[],3,FALSE)</f>
        <v>Myaik Rd</v>
      </c>
      <c r="H11527" s="69" t="str">
        <f>VLOOKUP(E11527,Customer[],4,FALSE)</f>
        <v>South Dagon</v>
      </c>
      <c r="I11527" s="48" t="s">
        <v>959</v>
      </c>
      <c r="J11527" s="82" t="str">
        <f>VLOOKUP(I11527,PGStock[],2,FALSE)</f>
        <v>Shwe Man ကော်ဗူး (1 Liter)</v>
      </c>
      <c r="K11527" s="71">
        <f>VLOOKUP(I11527,PGStock[],3,FALSE)</f>
        <v>1</v>
      </c>
      <c r="L11527" s="47">
        <v>1</v>
      </c>
      <c r="M11527" s="47">
        <f>VLOOKUP(I11527,PGStock[],6,FALSE)</f>
        <v>100</v>
      </c>
      <c r="N11527" s="47">
        <f>+PGSales!$L11527*PGSales!$M11527</f>
        <v>100</v>
      </c>
    </row>
    <row r="11528" spans="1:14" hidden="1" x14ac:dyDescent="0.25">
      <c r="A11528" s="77">
        <f t="shared" si="1352"/>
        <v>2025</v>
      </c>
      <c r="B11528" s="77">
        <f t="shared" si="1353"/>
        <v>10</v>
      </c>
      <c r="C11528" s="73">
        <v>45959</v>
      </c>
      <c r="D11528" s="79" t="s">
        <v>275</v>
      </c>
      <c r="E11528" s="80" t="s">
        <v>1320</v>
      </c>
      <c r="F11528" s="81" t="str">
        <f>VLOOKUP(E11528,Customer[],2,FALSE)</f>
        <v>Yangon</v>
      </c>
      <c r="G11528" s="69" t="str">
        <f>VLOOKUP(E11528,Customer[],3,FALSE)</f>
        <v>Dapanshwehte Rd</v>
      </c>
      <c r="H11528" s="69" t="str">
        <f>VLOOKUP(E11528,Customer[],4,FALSE)</f>
        <v>North Dagon</v>
      </c>
      <c r="I11528" s="48" t="s">
        <v>959</v>
      </c>
      <c r="J11528" s="82" t="str">
        <f>VLOOKUP(I11528,PGStock[],2,FALSE)</f>
        <v>Shwe Man ကော်ဗူး (1 Liter)</v>
      </c>
      <c r="K11528" s="71">
        <f>VLOOKUP(I11528,PGStock[],3,FALSE)</f>
        <v>1</v>
      </c>
      <c r="L11528" s="47">
        <v>4</v>
      </c>
      <c r="M11528" s="47">
        <f>VLOOKUP(I11528,PGStock[],6,FALSE)</f>
        <v>100</v>
      </c>
      <c r="N11528" s="47">
        <f>+PGSales!$L11528*PGSales!$M11528</f>
        <v>400</v>
      </c>
    </row>
    <row r="11529" spans="1:14" hidden="1" x14ac:dyDescent="0.25">
      <c r="A11529" s="77">
        <f t="shared" si="1352"/>
        <v>2025</v>
      </c>
      <c r="B11529" s="77">
        <f t="shared" si="1353"/>
        <v>10</v>
      </c>
      <c r="C11529" s="73">
        <v>45959</v>
      </c>
      <c r="D11529" s="79" t="s">
        <v>4</v>
      </c>
      <c r="E11529" s="80" t="s">
        <v>1321</v>
      </c>
      <c r="F11529" s="81" t="str">
        <f>VLOOKUP(E11529,Customer[],2,FALSE)</f>
        <v>Tomorrow</v>
      </c>
      <c r="G11529" s="69" t="str">
        <f>VLOOKUP(E11529,Customer[],3,FALSE)</f>
        <v>Dapanshwehte Rd</v>
      </c>
      <c r="H11529" s="69" t="str">
        <f>VLOOKUP(E11529,Customer[],4,FALSE)</f>
        <v>North Dagon</v>
      </c>
      <c r="I11529" s="48" t="s">
        <v>959</v>
      </c>
      <c r="J11529" s="82" t="str">
        <f>VLOOKUP(I11529,PGStock[],2,FALSE)</f>
        <v>Shwe Man ကော်ဗူး (1 Liter)</v>
      </c>
      <c r="K11529" s="71">
        <f>VLOOKUP(I11529,PGStock[],3,FALSE)</f>
        <v>1</v>
      </c>
      <c r="L11529" s="47">
        <v>2</v>
      </c>
      <c r="M11529" s="47">
        <f>VLOOKUP(I11529,PGStock[],6,FALSE)</f>
        <v>100</v>
      </c>
      <c r="N11529" s="47">
        <f>+PGSales!$L11529*PGSales!$M11529</f>
        <v>200</v>
      </c>
    </row>
    <row r="11530" spans="1:14" hidden="1" x14ac:dyDescent="0.25">
      <c r="A11530" s="77">
        <f t="shared" si="1352"/>
        <v>2025</v>
      </c>
      <c r="B11530" s="77">
        <f t="shared" si="1353"/>
        <v>10</v>
      </c>
      <c r="C11530" s="73">
        <v>45959</v>
      </c>
      <c r="D11530" s="79" t="s">
        <v>74</v>
      </c>
      <c r="E11530" s="80" t="s">
        <v>1323</v>
      </c>
      <c r="F11530" s="81" t="str">
        <f>VLOOKUP(E11530,Customer[],2,FALSE)</f>
        <v>K&amp;K Store</v>
      </c>
      <c r="G11530" s="69" t="str">
        <f>VLOOKUP(E11530,Customer[],3,FALSE)</f>
        <v>Dapanshwehte Rd</v>
      </c>
      <c r="H11530" s="69" t="str">
        <f>VLOOKUP(E11530,Customer[],4,FALSE)</f>
        <v>North Dagon</v>
      </c>
      <c r="I11530" s="48" t="s">
        <v>959</v>
      </c>
      <c r="J11530" s="82" t="str">
        <f>VLOOKUP(I11530,PGStock[],2,FALSE)</f>
        <v>Shwe Man ကော်ဗူး (1 Liter)</v>
      </c>
      <c r="K11530" s="71">
        <f>VLOOKUP(I11530,PGStock[],3,FALSE)</f>
        <v>1</v>
      </c>
      <c r="L11530" s="47">
        <v>1</v>
      </c>
      <c r="M11530" s="47">
        <f>VLOOKUP(I11530,PGStock[],6,FALSE)</f>
        <v>100</v>
      </c>
      <c r="N11530" s="47">
        <f>+PGSales!$L11530*PGSales!$M11530</f>
        <v>100</v>
      </c>
    </row>
    <row r="11531" spans="1:14" hidden="1" x14ac:dyDescent="0.25">
      <c r="A11531" s="77">
        <f t="shared" si="1352"/>
        <v>2025</v>
      </c>
      <c r="B11531" s="77">
        <f t="shared" si="1353"/>
        <v>10</v>
      </c>
      <c r="C11531" s="73">
        <v>45959</v>
      </c>
      <c r="D11531" s="79" t="s">
        <v>878</v>
      </c>
      <c r="E11531" s="80" t="s">
        <v>1327</v>
      </c>
      <c r="F11531" s="81" t="str">
        <f>VLOOKUP(E11531,Customer[],2,FALSE)</f>
        <v>7 mart</v>
      </c>
      <c r="G11531" s="69" t="str">
        <f>VLOOKUP(E11531,Customer[],3,FALSE)</f>
        <v>Dapanshwehte Rd</v>
      </c>
      <c r="H11531" s="69" t="str">
        <f>VLOOKUP(E11531,Customer[],4,FALSE)</f>
        <v>North Dagon</v>
      </c>
      <c r="I11531" s="48" t="s">
        <v>958</v>
      </c>
      <c r="J11531" s="82" t="str">
        <f>VLOOKUP(I11531,PGStock[],2,FALSE)</f>
        <v>Shwe Man 680ml</v>
      </c>
      <c r="K11531" s="71">
        <f>VLOOKUP(I11531,PGStock[],3,FALSE)</f>
        <v>0.68</v>
      </c>
      <c r="L11531" s="47">
        <v>1</v>
      </c>
      <c r="M11531" s="47">
        <f>VLOOKUP(I11531,PGStock[],6,FALSE)</f>
        <v>100</v>
      </c>
      <c r="N11531" s="47">
        <f>+PGSales!$L11531*PGSales!$M11531</f>
        <v>100</v>
      </c>
    </row>
    <row r="11532" spans="1:14" hidden="1" x14ac:dyDescent="0.25">
      <c r="A11532" s="77">
        <f t="shared" si="1352"/>
        <v>2025</v>
      </c>
      <c r="B11532" s="77">
        <f t="shared" si="1353"/>
        <v>10</v>
      </c>
      <c r="C11532" s="73">
        <v>45959</v>
      </c>
      <c r="D11532" s="79" t="s">
        <v>878</v>
      </c>
      <c r="E11532" s="80" t="s">
        <v>1327</v>
      </c>
      <c r="F11532" s="81" t="str">
        <f>VLOOKUP(E11532,Customer[],2,FALSE)</f>
        <v>7 mart</v>
      </c>
      <c r="G11532" s="69" t="str">
        <f>VLOOKUP(E11532,Customer[],3,FALSE)</f>
        <v>Dapanshwehte Rd</v>
      </c>
      <c r="H11532" s="69" t="str">
        <f>VLOOKUP(E11532,Customer[],4,FALSE)</f>
        <v>North Dagon</v>
      </c>
      <c r="I11532" s="48" t="s">
        <v>959</v>
      </c>
      <c r="J11532" s="82" t="str">
        <f>VLOOKUP(I11532,PGStock[],2,FALSE)</f>
        <v>Shwe Man ကော်ဗူး (1 Liter)</v>
      </c>
      <c r="K11532" s="71">
        <f>VLOOKUP(I11532,PGStock[],3,FALSE)</f>
        <v>1</v>
      </c>
      <c r="L11532" s="47">
        <v>2</v>
      </c>
      <c r="M11532" s="47">
        <f>VLOOKUP(I11532,PGStock[],6,FALSE)</f>
        <v>100</v>
      </c>
      <c r="N11532" s="47">
        <f>+PGSales!$L11532*PGSales!$M11532</f>
        <v>200</v>
      </c>
    </row>
    <row r="11533" spans="1:14" hidden="1" x14ac:dyDescent="0.25">
      <c r="A11533" s="77">
        <f t="shared" si="1352"/>
        <v>2025</v>
      </c>
      <c r="B11533" s="77">
        <f t="shared" si="1353"/>
        <v>10</v>
      </c>
      <c r="C11533" s="73">
        <v>45960</v>
      </c>
      <c r="D11533" s="79" t="s">
        <v>60</v>
      </c>
      <c r="E11533" s="80" t="s">
        <v>1312</v>
      </c>
      <c r="F11533" s="81" t="str">
        <f>VLOOKUP(E11533,Customer[],2,FALSE)</f>
        <v>Aung Chan Thar</v>
      </c>
      <c r="G11533" s="69" t="str">
        <f>VLOOKUP(E11533,Customer[],3,FALSE)</f>
        <v>Nat Mounk Rd</v>
      </c>
      <c r="H11533" s="69" t="str">
        <f>VLOOKUP(E11533,Customer[],4,FALSE)</f>
        <v>South Dagon</v>
      </c>
      <c r="I11533" s="48" t="s">
        <v>958</v>
      </c>
      <c r="J11533" s="82" t="str">
        <f>VLOOKUP(I11533,PGStock[],2,FALSE)</f>
        <v>Shwe Man 680ml</v>
      </c>
      <c r="K11533" s="71">
        <f>VLOOKUP(I11533,PGStock[],3,FALSE)</f>
        <v>0.68</v>
      </c>
      <c r="L11533" s="47">
        <v>2</v>
      </c>
      <c r="M11533" s="47">
        <f>VLOOKUP(I11533,PGStock[],6,FALSE)</f>
        <v>100</v>
      </c>
      <c r="N11533" s="47">
        <f>+PGSales!$L11533*PGSales!$M11533</f>
        <v>200</v>
      </c>
    </row>
    <row r="11534" spans="1:14" hidden="1" x14ac:dyDescent="0.25">
      <c r="A11534" s="77">
        <f t="shared" si="1352"/>
        <v>2025</v>
      </c>
      <c r="B11534" s="77">
        <f t="shared" si="1353"/>
        <v>10</v>
      </c>
      <c r="C11534" s="73">
        <v>45960</v>
      </c>
      <c r="D11534" s="79" t="s">
        <v>1</v>
      </c>
      <c r="E11534" s="80" t="s">
        <v>1330</v>
      </c>
      <c r="F11534" s="81" t="str">
        <f>VLOOKUP(E11534,Customer[],2,FALSE)</f>
        <v>Shwe Ye Thant</v>
      </c>
      <c r="G11534" s="69" t="str">
        <f>VLOOKUP(E11534,Customer[],3,FALSE)</f>
        <v>Sapal Myang Rd</v>
      </c>
      <c r="H11534" s="69" t="str">
        <f>VLOOKUP(E11534,Customer[],4,FALSE)</f>
        <v>South Dagon</v>
      </c>
      <c r="I11534" s="48" t="s">
        <v>958</v>
      </c>
      <c r="J11534" s="82" t="str">
        <f>VLOOKUP(I11534,PGStock[],2,FALSE)</f>
        <v>Shwe Man 680ml</v>
      </c>
      <c r="K11534" s="71">
        <f>VLOOKUP(I11534,PGStock[],3,FALSE)</f>
        <v>0.68</v>
      </c>
      <c r="L11534" s="47">
        <v>1</v>
      </c>
      <c r="M11534" s="47">
        <f>VLOOKUP(I11534,PGStock[],6,FALSE)</f>
        <v>100</v>
      </c>
      <c r="N11534" s="47">
        <f>+PGSales!$L11534*PGSales!$M11534</f>
        <v>100</v>
      </c>
    </row>
    <row r="11535" spans="1:14" hidden="1" x14ac:dyDescent="0.25">
      <c r="A11535" s="77">
        <f t="shared" si="1352"/>
        <v>2025</v>
      </c>
      <c r="B11535" s="77">
        <f t="shared" si="1353"/>
        <v>10</v>
      </c>
      <c r="C11535" s="73">
        <v>45960</v>
      </c>
      <c r="D11535" s="79" t="s">
        <v>62</v>
      </c>
      <c r="E11535" s="80" t="s">
        <v>1334</v>
      </c>
      <c r="F11535" s="81" t="str">
        <f>VLOOKUP(E11535,Customer[],2,FALSE)</f>
        <v>Hein 55</v>
      </c>
      <c r="G11535" s="69" t="str">
        <f>VLOOKUP(E11535,Customer[],3,FALSE)</f>
        <v>Min Bue Rd</v>
      </c>
      <c r="H11535" s="69" t="str">
        <f>VLOOKUP(E11535,Customer[],4,FALSE)</f>
        <v>South Dagon</v>
      </c>
      <c r="I11535" s="48" t="s">
        <v>959</v>
      </c>
      <c r="J11535" s="82" t="str">
        <f>VLOOKUP(I11535,PGStock[],2,FALSE)</f>
        <v>Shwe Man ကော်ဗူး (1 Liter)</v>
      </c>
      <c r="K11535" s="71">
        <f>VLOOKUP(I11535,PGStock[],3,FALSE)</f>
        <v>1</v>
      </c>
      <c r="L11535" s="47">
        <v>2</v>
      </c>
      <c r="M11535" s="47">
        <f>VLOOKUP(I11535,PGStock[],6,FALSE)</f>
        <v>100</v>
      </c>
      <c r="N11535" s="47">
        <f>+PGSales!$L11535*PGSales!$M11535</f>
        <v>200</v>
      </c>
    </row>
    <row r="11536" spans="1:14" hidden="1" x14ac:dyDescent="0.25">
      <c r="A11536" s="77">
        <f t="shared" ref="A11536:A11549" si="1354">YEAR(C11536)</f>
        <v>2025</v>
      </c>
      <c r="B11536" s="77">
        <f t="shared" ref="B11536:B11549" si="1355">MONTH(C11536)</f>
        <v>10</v>
      </c>
      <c r="C11536" s="73">
        <v>45960</v>
      </c>
      <c r="D11536" s="79" t="s">
        <v>109</v>
      </c>
      <c r="E11536" s="80" t="s">
        <v>1301</v>
      </c>
      <c r="F11536" s="81" t="str">
        <f>VLOOKUP(E11536,Customer[],2,FALSE)</f>
        <v>Jame 3</v>
      </c>
      <c r="G11536" s="69" t="str">
        <f>VLOOKUP(E11536,Customer[],3,FALSE)</f>
        <v>Myaik Rd</v>
      </c>
      <c r="H11536" s="69" t="str">
        <f>VLOOKUP(E11536,Customer[],4,FALSE)</f>
        <v>South Dagon</v>
      </c>
      <c r="I11536" s="48" t="s">
        <v>959</v>
      </c>
      <c r="J11536" s="82" t="str">
        <f>VLOOKUP(I11536,PGStock[],2,FALSE)</f>
        <v>Shwe Man ကော်ဗူး (1 Liter)</v>
      </c>
      <c r="K11536" s="71">
        <f>VLOOKUP(I11536,PGStock[],3,FALSE)</f>
        <v>1</v>
      </c>
      <c r="L11536" s="47">
        <v>1</v>
      </c>
      <c r="M11536" s="47">
        <f>VLOOKUP(I11536,PGStock[],6,FALSE)</f>
        <v>100</v>
      </c>
      <c r="N11536" s="47">
        <f>+PGSales!$L11536*PGSales!$M11536</f>
        <v>100</v>
      </c>
    </row>
    <row r="11537" spans="1:14" hidden="1" x14ac:dyDescent="0.25">
      <c r="A11537" s="77">
        <f t="shared" si="1354"/>
        <v>2025</v>
      </c>
      <c r="B11537" s="77">
        <f t="shared" si="1355"/>
        <v>10</v>
      </c>
      <c r="C11537" s="73">
        <v>45960</v>
      </c>
      <c r="D11537" s="79" t="s">
        <v>66</v>
      </c>
      <c r="E11537" s="80" t="s">
        <v>1316</v>
      </c>
      <c r="F11537" s="81" t="str">
        <f>VLOOKUP(E11537,Customer[],2,FALSE)</f>
        <v>Aye Chan</v>
      </c>
      <c r="G11537" s="69" t="str">
        <f>VLOOKUP(E11537,Customer[],3,FALSE)</f>
        <v>Laytamar Rd</v>
      </c>
      <c r="H11537" s="69" t="str">
        <f>VLOOKUP(E11537,Customer[],4,FALSE)</f>
        <v>South Dagon</v>
      </c>
      <c r="I11537" s="48" t="s">
        <v>958</v>
      </c>
      <c r="J11537" s="82" t="str">
        <f>VLOOKUP(I11537,PGStock[],2,FALSE)</f>
        <v>Shwe Man 680ml</v>
      </c>
      <c r="K11537" s="71">
        <f>VLOOKUP(I11537,PGStock[],3,FALSE)</f>
        <v>0.68</v>
      </c>
      <c r="L11537" s="47">
        <v>2</v>
      </c>
      <c r="M11537" s="47">
        <f>VLOOKUP(I11537,PGStock[],6,FALSE)</f>
        <v>100</v>
      </c>
      <c r="N11537" s="47">
        <f>+PGSales!$L11537*PGSales!$M11537</f>
        <v>200</v>
      </c>
    </row>
    <row r="11538" spans="1:14" hidden="1" x14ac:dyDescent="0.25">
      <c r="A11538" s="77">
        <f t="shared" si="1354"/>
        <v>2025</v>
      </c>
      <c r="B11538" s="77">
        <f t="shared" si="1355"/>
        <v>10</v>
      </c>
      <c r="C11538" s="73">
        <v>45960</v>
      </c>
      <c r="D11538" s="79" t="s">
        <v>66</v>
      </c>
      <c r="E11538" s="80" t="s">
        <v>1316</v>
      </c>
      <c r="F11538" s="81" t="str">
        <f>VLOOKUP(E11538,Customer[],2,FALSE)</f>
        <v>Aye Chan</v>
      </c>
      <c r="G11538" s="69" t="str">
        <f>VLOOKUP(E11538,Customer[],3,FALSE)</f>
        <v>Laytamar Rd</v>
      </c>
      <c r="H11538" s="69" t="str">
        <f>VLOOKUP(E11538,Customer[],4,FALSE)</f>
        <v>South Dagon</v>
      </c>
      <c r="I11538" s="48" t="s">
        <v>959</v>
      </c>
      <c r="J11538" s="82" t="str">
        <f>VLOOKUP(I11538,PGStock[],2,FALSE)</f>
        <v>Shwe Man ကော်ဗူး (1 Liter)</v>
      </c>
      <c r="K11538" s="71">
        <f>VLOOKUP(I11538,PGStock[],3,FALSE)</f>
        <v>1</v>
      </c>
      <c r="L11538" s="47">
        <v>1</v>
      </c>
      <c r="M11538" s="47">
        <f>VLOOKUP(I11538,PGStock[],6,FALSE)</f>
        <v>100</v>
      </c>
      <c r="N11538" s="47">
        <f>+PGSales!$L11538*PGSales!$M11538</f>
        <v>100</v>
      </c>
    </row>
    <row r="11539" spans="1:14" hidden="1" x14ac:dyDescent="0.25">
      <c r="A11539" s="77">
        <f t="shared" si="1354"/>
        <v>2025</v>
      </c>
      <c r="B11539" s="77">
        <f t="shared" si="1355"/>
        <v>10</v>
      </c>
      <c r="C11539" s="73">
        <v>45960</v>
      </c>
      <c r="D11539" s="79" t="s">
        <v>885</v>
      </c>
      <c r="E11539" s="80" t="s">
        <v>1318</v>
      </c>
      <c r="F11539" s="81" t="str">
        <f>VLOOKUP(E11539,Customer[],2,FALSE)</f>
        <v>Naing Naing</v>
      </c>
      <c r="G11539" s="69" t="str">
        <f>VLOOKUP(E11539,Customer[],3,FALSE)</f>
        <v>Maungmakan Rd</v>
      </c>
      <c r="H11539" s="69" t="str">
        <f>VLOOKUP(E11539,Customer[],4,FALSE)</f>
        <v>South Dagon</v>
      </c>
      <c r="I11539" s="48" t="s">
        <v>958</v>
      </c>
      <c r="J11539" s="82" t="str">
        <f>VLOOKUP(I11539,PGStock[],2,FALSE)</f>
        <v>Shwe Man 680ml</v>
      </c>
      <c r="K11539" s="71">
        <f>VLOOKUP(I11539,PGStock[],3,FALSE)</f>
        <v>0.68</v>
      </c>
      <c r="L11539" s="47">
        <v>2</v>
      </c>
      <c r="M11539" s="47">
        <f>VLOOKUP(I11539,PGStock[],6,FALSE)</f>
        <v>100</v>
      </c>
      <c r="N11539" s="47">
        <f>+PGSales!$L11539*PGSales!$M11539</f>
        <v>200</v>
      </c>
    </row>
    <row r="11540" spans="1:14" hidden="1" x14ac:dyDescent="0.25">
      <c r="A11540" s="77">
        <f t="shared" si="1354"/>
        <v>2025</v>
      </c>
      <c r="B11540" s="77">
        <f t="shared" si="1355"/>
        <v>10</v>
      </c>
      <c r="C11540" s="73">
        <v>45960</v>
      </c>
      <c r="D11540" s="79" t="s">
        <v>70</v>
      </c>
      <c r="E11540" s="80" t="s">
        <v>1319</v>
      </c>
      <c r="F11540" s="81" t="str">
        <f>VLOOKUP(E11540,Customer[],2,FALSE)</f>
        <v>Mahi Mait</v>
      </c>
      <c r="G11540" s="69" t="str">
        <f>VLOOKUP(E11540,Customer[],3,FALSE)</f>
        <v>Myaik Rd</v>
      </c>
      <c r="H11540" s="69" t="str">
        <f>VLOOKUP(E11540,Customer[],4,FALSE)</f>
        <v>South Dagon</v>
      </c>
      <c r="I11540" s="48" t="s">
        <v>958</v>
      </c>
      <c r="J11540" s="82" t="str">
        <f>VLOOKUP(I11540,PGStock[],2,FALSE)</f>
        <v>Shwe Man 680ml</v>
      </c>
      <c r="K11540" s="71">
        <f>VLOOKUP(I11540,PGStock[],3,FALSE)</f>
        <v>0.68</v>
      </c>
      <c r="L11540" s="47">
        <v>1</v>
      </c>
      <c r="M11540" s="47">
        <f>VLOOKUP(I11540,PGStock[],6,FALSE)</f>
        <v>100</v>
      </c>
      <c r="N11540" s="47">
        <f>+PGSales!$L11540*PGSales!$M11540</f>
        <v>100</v>
      </c>
    </row>
    <row r="11541" spans="1:14" hidden="1" x14ac:dyDescent="0.25">
      <c r="A11541" s="77">
        <f t="shared" si="1354"/>
        <v>2025</v>
      </c>
      <c r="B11541" s="77">
        <f t="shared" si="1355"/>
        <v>10</v>
      </c>
      <c r="C11541" s="73">
        <v>45960</v>
      </c>
      <c r="D11541" s="79" t="s">
        <v>70</v>
      </c>
      <c r="E11541" s="80" t="s">
        <v>1319</v>
      </c>
      <c r="F11541" s="81" t="str">
        <f>VLOOKUP(E11541,Customer[],2,FALSE)</f>
        <v>Mahi Mait</v>
      </c>
      <c r="G11541" s="69" t="str">
        <f>VLOOKUP(E11541,Customer[],3,FALSE)</f>
        <v>Myaik Rd</v>
      </c>
      <c r="H11541" s="69" t="str">
        <f>VLOOKUP(E11541,Customer[],4,FALSE)</f>
        <v>South Dagon</v>
      </c>
      <c r="I11541" s="48" t="s">
        <v>959</v>
      </c>
      <c r="J11541" s="82" t="str">
        <f>VLOOKUP(I11541,PGStock[],2,FALSE)</f>
        <v>Shwe Man ကော်ဗူး (1 Liter)</v>
      </c>
      <c r="K11541" s="71">
        <f>VLOOKUP(I11541,PGStock[],3,FALSE)</f>
        <v>1</v>
      </c>
      <c r="L11541" s="47">
        <v>1</v>
      </c>
      <c r="M11541" s="47">
        <f>VLOOKUP(I11541,PGStock[],6,FALSE)</f>
        <v>100</v>
      </c>
      <c r="N11541" s="47">
        <f>+PGSales!$L11541*PGSales!$M11541</f>
        <v>100</v>
      </c>
    </row>
    <row r="11542" spans="1:14" hidden="1" x14ac:dyDescent="0.25">
      <c r="A11542" s="77">
        <f t="shared" si="1354"/>
        <v>2025</v>
      </c>
      <c r="B11542" s="77">
        <f t="shared" si="1355"/>
        <v>10</v>
      </c>
      <c r="C11542" s="73">
        <v>45960</v>
      </c>
      <c r="D11542" s="79" t="s">
        <v>275</v>
      </c>
      <c r="E11542" s="80" t="s">
        <v>1320</v>
      </c>
      <c r="F11542" s="81" t="str">
        <f>VLOOKUP(E11542,Customer[],2,FALSE)</f>
        <v>Yangon</v>
      </c>
      <c r="G11542" s="69" t="str">
        <f>VLOOKUP(E11542,Customer[],3,FALSE)</f>
        <v>Dapanshwehte Rd</v>
      </c>
      <c r="H11542" s="69" t="str">
        <f>VLOOKUP(E11542,Customer[],4,FALSE)</f>
        <v>North Dagon</v>
      </c>
      <c r="I11542" s="48" t="s">
        <v>958</v>
      </c>
      <c r="J11542" s="82" t="str">
        <f>VLOOKUP(I11542,PGStock[],2,FALSE)</f>
        <v>Shwe Man 680ml</v>
      </c>
      <c r="K11542" s="71">
        <f>VLOOKUP(I11542,PGStock[],3,FALSE)</f>
        <v>0.68</v>
      </c>
      <c r="L11542" s="47">
        <v>2</v>
      </c>
      <c r="M11542" s="47">
        <f>VLOOKUP(I11542,PGStock[],6,FALSE)</f>
        <v>100</v>
      </c>
      <c r="N11542" s="47">
        <f>+PGSales!$L11542*PGSales!$M11542</f>
        <v>200</v>
      </c>
    </row>
    <row r="11543" spans="1:14" hidden="1" x14ac:dyDescent="0.25">
      <c r="A11543" s="77">
        <f t="shared" si="1354"/>
        <v>2025</v>
      </c>
      <c r="B11543" s="77">
        <f t="shared" si="1355"/>
        <v>10</v>
      </c>
      <c r="C11543" s="73">
        <v>45960</v>
      </c>
      <c r="D11543" s="79" t="s">
        <v>275</v>
      </c>
      <c r="E11543" s="80" t="s">
        <v>1320</v>
      </c>
      <c r="F11543" s="81" t="str">
        <f>VLOOKUP(E11543,Customer[],2,FALSE)</f>
        <v>Yangon</v>
      </c>
      <c r="G11543" s="69" t="str">
        <f>VLOOKUP(E11543,Customer[],3,FALSE)</f>
        <v>Dapanshwehte Rd</v>
      </c>
      <c r="H11543" s="69" t="str">
        <f>VLOOKUP(E11543,Customer[],4,FALSE)</f>
        <v>North Dagon</v>
      </c>
      <c r="I11543" s="48" t="s">
        <v>959</v>
      </c>
      <c r="J11543" s="82" t="str">
        <f>VLOOKUP(I11543,PGStock[],2,FALSE)</f>
        <v>Shwe Man ကော်ဗူး (1 Liter)</v>
      </c>
      <c r="K11543" s="71">
        <f>VLOOKUP(I11543,PGStock[],3,FALSE)</f>
        <v>1</v>
      </c>
      <c r="L11543" s="47">
        <v>3</v>
      </c>
      <c r="M11543" s="47">
        <f>VLOOKUP(I11543,PGStock[],6,FALSE)</f>
        <v>100</v>
      </c>
      <c r="N11543" s="47">
        <f>+PGSales!$L11543*PGSales!$M11543</f>
        <v>300</v>
      </c>
    </row>
    <row r="11544" spans="1:14" hidden="1" x14ac:dyDescent="0.25">
      <c r="A11544" s="77">
        <f t="shared" si="1354"/>
        <v>2025</v>
      </c>
      <c r="B11544" s="77">
        <f t="shared" si="1355"/>
        <v>10</v>
      </c>
      <c r="C11544" s="73">
        <v>45960</v>
      </c>
      <c r="D11544" s="79" t="s">
        <v>4</v>
      </c>
      <c r="E11544" s="80" t="s">
        <v>1321</v>
      </c>
      <c r="F11544" s="81" t="str">
        <f>VLOOKUP(E11544,Customer[],2,FALSE)</f>
        <v>Tomorrow</v>
      </c>
      <c r="G11544" s="69" t="str">
        <f>VLOOKUP(E11544,Customer[],3,FALSE)</f>
        <v>Dapanshwehte Rd</v>
      </c>
      <c r="H11544" s="69" t="str">
        <f>VLOOKUP(E11544,Customer[],4,FALSE)</f>
        <v>North Dagon</v>
      </c>
      <c r="I11544" s="48" t="s">
        <v>959</v>
      </c>
      <c r="J11544" s="82" t="str">
        <f>VLOOKUP(I11544,PGStock[],2,FALSE)</f>
        <v>Shwe Man ကော်ဗူး (1 Liter)</v>
      </c>
      <c r="K11544" s="71">
        <f>VLOOKUP(I11544,PGStock[],3,FALSE)</f>
        <v>1</v>
      </c>
      <c r="L11544" s="47">
        <v>2</v>
      </c>
      <c r="M11544" s="47">
        <f>VLOOKUP(I11544,PGStock[],6,FALSE)</f>
        <v>100</v>
      </c>
      <c r="N11544" s="47">
        <f>+PGSales!$L11544*PGSales!$M11544</f>
        <v>200</v>
      </c>
    </row>
    <row r="11545" spans="1:14" hidden="1" x14ac:dyDescent="0.25">
      <c r="A11545" s="77">
        <f t="shared" si="1354"/>
        <v>2025</v>
      </c>
      <c r="B11545" s="77">
        <f t="shared" si="1355"/>
        <v>10</v>
      </c>
      <c r="C11545" s="73">
        <v>45960</v>
      </c>
      <c r="D11545" s="79" t="s">
        <v>74</v>
      </c>
      <c r="E11545" s="80" t="s">
        <v>1323</v>
      </c>
      <c r="F11545" s="81" t="str">
        <f>VLOOKUP(E11545,Customer[],2,FALSE)</f>
        <v>K&amp;K Store</v>
      </c>
      <c r="G11545" s="69" t="str">
        <f>VLOOKUP(E11545,Customer[],3,FALSE)</f>
        <v>Dapanshwehte Rd</v>
      </c>
      <c r="H11545" s="69" t="str">
        <f>VLOOKUP(E11545,Customer[],4,FALSE)</f>
        <v>North Dagon</v>
      </c>
      <c r="I11545" s="48" t="s">
        <v>959</v>
      </c>
      <c r="J11545" s="82" t="str">
        <f>VLOOKUP(I11545,PGStock[],2,FALSE)</f>
        <v>Shwe Man ကော်ဗူး (1 Liter)</v>
      </c>
      <c r="K11545" s="71">
        <f>VLOOKUP(I11545,PGStock[],3,FALSE)</f>
        <v>1</v>
      </c>
      <c r="L11545" s="47">
        <v>1</v>
      </c>
      <c r="M11545" s="47">
        <f>VLOOKUP(I11545,PGStock[],6,FALSE)</f>
        <v>100</v>
      </c>
      <c r="N11545" s="47">
        <f>+PGSales!$L11545*PGSales!$M11545</f>
        <v>100</v>
      </c>
    </row>
    <row r="11546" spans="1:14" hidden="1" x14ac:dyDescent="0.25">
      <c r="A11546" s="77">
        <f t="shared" si="1354"/>
        <v>2025</v>
      </c>
      <c r="B11546" s="77">
        <f t="shared" si="1355"/>
        <v>10</v>
      </c>
      <c r="C11546" s="73">
        <v>45960</v>
      </c>
      <c r="D11546" s="79" t="s">
        <v>878</v>
      </c>
      <c r="E11546" s="80" t="s">
        <v>1327</v>
      </c>
      <c r="F11546" s="81" t="str">
        <f>VLOOKUP(E11546,Customer[],2,FALSE)</f>
        <v>7 mart</v>
      </c>
      <c r="G11546" s="69" t="str">
        <f>VLOOKUP(E11546,Customer[],3,FALSE)</f>
        <v>Dapanshwehte Rd</v>
      </c>
      <c r="H11546" s="69" t="str">
        <f>VLOOKUP(E11546,Customer[],4,FALSE)</f>
        <v>North Dagon</v>
      </c>
      <c r="I11546" s="48" t="s">
        <v>958</v>
      </c>
      <c r="J11546" s="82" t="str">
        <f>VLOOKUP(I11546,PGStock[],2,FALSE)</f>
        <v>Shwe Man 680ml</v>
      </c>
      <c r="K11546" s="71">
        <f>VLOOKUP(I11546,PGStock[],3,FALSE)</f>
        <v>0.68</v>
      </c>
      <c r="L11546" s="47">
        <v>3</v>
      </c>
      <c r="M11546" s="47">
        <f>VLOOKUP(I11546,PGStock[],6,FALSE)</f>
        <v>100</v>
      </c>
      <c r="N11546" s="47">
        <f>+PGSales!$L11546*PGSales!$M11546</f>
        <v>300</v>
      </c>
    </row>
    <row r="11547" spans="1:14" hidden="1" x14ac:dyDescent="0.25">
      <c r="A11547" s="77">
        <f t="shared" si="1354"/>
        <v>2025</v>
      </c>
      <c r="B11547" s="77">
        <f t="shared" si="1355"/>
        <v>10</v>
      </c>
      <c r="C11547" s="73">
        <v>45960</v>
      </c>
      <c r="D11547" s="79" t="s">
        <v>878</v>
      </c>
      <c r="E11547" s="80" t="s">
        <v>1327</v>
      </c>
      <c r="F11547" s="81" t="str">
        <f>VLOOKUP(E11547,Customer[],2,FALSE)</f>
        <v>7 mart</v>
      </c>
      <c r="G11547" s="69" t="str">
        <f>VLOOKUP(E11547,Customer[],3,FALSE)</f>
        <v>Dapanshwehte Rd</v>
      </c>
      <c r="H11547" s="69" t="str">
        <f>VLOOKUP(E11547,Customer[],4,FALSE)</f>
        <v>North Dagon</v>
      </c>
      <c r="I11547" s="48" t="s">
        <v>959</v>
      </c>
      <c r="J11547" s="82" t="str">
        <f>VLOOKUP(I11547,PGStock[],2,FALSE)</f>
        <v>Shwe Man ကော်ဗူး (1 Liter)</v>
      </c>
      <c r="K11547" s="71">
        <f>VLOOKUP(I11547,PGStock[],3,FALSE)</f>
        <v>1</v>
      </c>
      <c r="L11547" s="47">
        <v>2</v>
      </c>
      <c r="M11547" s="47">
        <f>VLOOKUP(I11547,PGStock[],6,FALSE)</f>
        <v>100</v>
      </c>
      <c r="N11547" s="47">
        <f>+PGSales!$L11547*PGSales!$M11547</f>
        <v>200</v>
      </c>
    </row>
    <row r="11548" spans="1:14" hidden="1" x14ac:dyDescent="0.25">
      <c r="A11548" s="77">
        <f t="shared" si="1354"/>
        <v>2025</v>
      </c>
      <c r="B11548" s="77">
        <f t="shared" si="1355"/>
        <v>10</v>
      </c>
      <c r="C11548" s="73">
        <v>45961</v>
      </c>
      <c r="D11548" s="79" t="s">
        <v>60</v>
      </c>
      <c r="E11548" s="80" t="s">
        <v>1312</v>
      </c>
      <c r="F11548" s="81" t="str">
        <f>VLOOKUP(E11548,Customer[],2,FALSE)</f>
        <v>Aung Chan Thar</v>
      </c>
      <c r="G11548" s="69" t="str">
        <f>VLOOKUP(E11548,Customer[],3,FALSE)</f>
        <v>Nat Mounk Rd</v>
      </c>
      <c r="H11548" s="69" t="str">
        <f>VLOOKUP(E11548,Customer[],4,FALSE)</f>
        <v>South Dagon</v>
      </c>
      <c r="I11548" s="48" t="s">
        <v>958</v>
      </c>
      <c r="J11548" s="82" t="str">
        <f>VLOOKUP(I11548,PGStock[],2,FALSE)</f>
        <v>Shwe Man 680ml</v>
      </c>
      <c r="K11548" s="71">
        <f>VLOOKUP(I11548,PGStock[],3,FALSE)</f>
        <v>0.68</v>
      </c>
      <c r="L11548" s="47">
        <v>1</v>
      </c>
      <c r="M11548" s="47">
        <f>VLOOKUP(I11548,PGStock[],6,FALSE)</f>
        <v>100</v>
      </c>
      <c r="N11548" s="47">
        <f>+PGSales!$L11548*PGSales!$M11548</f>
        <v>100</v>
      </c>
    </row>
    <row r="11549" spans="1:14" hidden="1" x14ac:dyDescent="0.25">
      <c r="A11549" s="77">
        <f t="shared" si="1354"/>
        <v>2025</v>
      </c>
      <c r="B11549" s="77">
        <f t="shared" si="1355"/>
        <v>10</v>
      </c>
      <c r="C11549" s="73">
        <v>45961</v>
      </c>
      <c r="D11549" s="79" t="s">
        <v>60</v>
      </c>
      <c r="E11549" s="80" t="s">
        <v>1312</v>
      </c>
      <c r="F11549" s="81" t="str">
        <f>VLOOKUP(E11549,Customer[],2,FALSE)</f>
        <v>Aung Chan Thar</v>
      </c>
      <c r="G11549" s="69" t="str">
        <f>VLOOKUP(E11549,Customer[],3,FALSE)</f>
        <v>Nat Mounk Rd</v>
      </c>
      <c r="H11549" s="69" t="str">
        <f>VLOOKUP(E11549,Customer[],4,FALSE)</f>
        <v>South Dagon</v>
      </c>
      <c r="I11549" s="48" t="s">
        <v>959</v>
      </c>
      <c r="J11549" s="82" t="str">
        <f>VLOOKUP(I11549,PGStock[],2,FALSE)</f>
        <v>Shwe Man ကော်ဗူး (1 Liter)</v>
      </c>
      <c r="K11549" s="71">
        <f>VLOOKUP(I11549,PGStock[],3,FALSE)</f>
        <v>1</v>
      </c>
      <c r="L11549" s="47">
        <v>2</v>
      </c>
      <c r="M11549" s="47">
        <f>VLOOKUP(I11549,PGStock[],6,FALSE)</f>
        <v>100</v>
      </c>
      <c r="N11549" s="47">
        <f>+PGSales!$L11549*PGSales!$M11549</f>
        <v>200</v>
      </c>
    </row>
    <row r="11550" spans="1:14" hidden="1" x14ac:dyDescent="0.25">
      <c r="A11550" s="77">
        <f t="shared" si="1336"/>
        <v>2025</v>
      </c>
      <c r="B11550" s="77">
        <f t="shared" si="1337"/>
        <v>10</v>
      </c>
      <c r="C11550" s="73">
        <v>45961</v>
      </c>
      <c r="D11550" s="79" t="s">
        <v>1</v>
      </c>
      <c r="E11550" s="80" t="s">
        <v>1335</v>
      </c>
      <c r="F11550" s="81" t="str">
        <f>VLOOKUP(E11550,Customer[],2,FALSE)</f>
        <v>Shwe Ye Thant</v>
      </c>
      <c r="G11550" s="69" t="str">
        <f>VLOOKUP(E11550,Customer[],3,FALSE)</f>
        <v>Sapal Myang Rd</v>
      </c>
      <c r="H11550" s="69" t="str">
        <f>VLOOKUP(E11550,Customer[],4,FALSE)</f>
        <v>South Dagon</v>
      </c>
      <c r="I11550" s="48" t="s">
        <v>958</v>
      </c>
      <c r="J11550" s="82" t="str">
        <f>VLOOKUP(I11550,PGStock[],2,FALSE)</f>
        <v>Shwe Man 680ml</v>
      </c>
      <c r="K11550" s="71">
        <f>VLOOKUP(I11550,PGStock[],3,FALSE)</f>
        <v>0.68</v>
      </c>
      <c r="L11550" s="47">
        <v>1</v>
      </c>
      <c r="M11550" s="47">
        <f>VLOOKUP(I11550,PGStock[],6,FALSE)</f>
        <v>100</v>
      </c>
      <c r="N11550" s="47">
        <f>+PGSales!$L11550*PGSales!$M11550</f>
        <v>100</v>
      </c>
    </row>
    <row r="11551" spans="1:14" hidden="1" x14ac:dyDescent="0.25">
      <c r="A11551" s="77">
        <f t="shared" ref="A11551:A11562" si="1356">YEAR(C11551)</f>
        <v>2025</v>
      </c>
      <c r="B11551" s="77">
        <f t="shared" ref="B11551:B11562" si="1357">MONTH(C11551)</f>
        <v>10</v>
      </c>
      <c r="C11551" s="73">
        <v>45961</v>
      </c>
      <c r="D11551" s="79" t="s">
        <v>62</v>
      </c>
      <c r="E11551" s="80" t="s">
        <v>1336</v>
      </c>
      <c r="F11551" s="81" t="str">
        <f>VLOOKUP(E11551,Customer[],2,FALSE)</f>
        <v>Hein 55</v>
      </c>
      <c r="G11551" s="69" t="str">
        <f>VLOOKUP(E11551,Customer[],3,FALSE)</f>
        <v>Min Bue Rd</v>
      </c>
      <c r="H11551" s="69" t="str">
        <f>VLOOKUP(E11551,Customer[],4,FALSE)</f>
        <v>South Dagon</v>
      </c>
      <c r="I11551" s="48" t="s">
        <v>959</v>
      </c>
      <c r="J11551" s="82" t="str">
        <f>VLOOKUP(I11551,PGStock[],2,FALSE)</f>
        <v>Shwe Man ကော်ဗူး (1 Liter)</v>
      </c>
      <c r="K11551" s="71">
        <f>VLOOKUP(I11551,PGStock[],3,FALSE)</f>
        <v>1</v>
      </c>
      <c r="L11551" s="47">
        <v>2</v>
      </c>
      <c r="M11551" s="47">
        <f>VLOOKUP(I11551,PGStock[],6,FALSE)</f>
        <v>100</v>
      </c>
      <c r="N11551" s="47">
        <f>+PGSales!$L11551*PGSales!$M11551</f>
        <v>200</v>
      </c>
    </row>
    <row r="11552" spans="1:14" hidden="1" x14ac:dyDescent="0.25">
      <c r="A11552" s="77">
        <f t="shared" si="1356"/>
        <v>2025</v>
      </c>
      <c r="B11552" s="77">
        <f t="shared" si="1357"/>
        <v>10</v>
      </c>
      <c r="C11552" s="73">
        <v>45961</v>
      </c>
      <c r="D11552" s="79" t="s">
        <v>109</v>
      </c>
      <c r="E11552" s="80" t="s">
        <v>1315</v>
      </c>
      <c r="F11552" s="81" t="str">
        <f>VLOOKUP(E11552,Customer[],2,FALSE)</f>
        <v>Jame 3</v>
      </c>
      <c r="G11552" s="69" t="str">
        <f>VLOOKUP(E11552,Customer[],3,FALSE)</f>
        <v>Myaik Rd</v>
      </c>
      <c r="H11552" s="69" t="str">
        <f>VLOOKUP(E11552,Customer[],4,FALSE)</f>
        <v>South Dagon</v>
      </c>
      <c r="I11552" s="48" t="s">
        <v>958</v>
      </c>
      <c r="J11552" s="82" t="str">
        <f>VLOOKUP(I11552,PGStock[],2,FALSE)</f>
        <v>Shwe Man 680ml</v>
      </c>
      <c r="K11552" s="71">
        <f>VLOOKUP(I11552,PGStock[],3,FALSE)</f>
        <v>0.68</v>
      </c>
      <c r="L11552" s="47">
        <v>2</v>
      </c>
      <c r="M11552" s="47">
        <f>VLOOKUP(I11552,PGStock[],6,FALSE)</f>
        <v>100</v>
      </c>
      <c r="N11552" s="47">
        <f>+PGSales!$L11552*PGSales!$M11552</f>
        <v>200</v>
      </c>
    </row>
    <row r="11553" spans="1:14" hidden="1" x14ac:dyDescent="0.25">
      <c r="A11553" s="77">
        <f t="shared" si="1356"/>
        <v>2025</v>
      </c>
      <c r="B11553" s="77">
        <f t="shared" si="1357"/>
        <v>10</v>
      </c>
      <c r="C11553" s="73">
        <v>45961</v>
      </c>
      <c r="D11553" s="79" t="s">
        <v>109</v>
      </c>
      <c r="E11553" s="80" t="s">
        <v>1315</v>
      </c>
      <c r="F11553" s="81" t="str">
        <f>VLOOKUP(E11553,Customer[],2,FALSE)</f>
        <v>Jame 3</v>
      </c>
      <c r="G11553" s="69" t="str">
        <f>VLOOKUP(E11553,Customer[],3,FALSE)</f>
        <v>Myaik Rd</v>
      </c>
      <c r="H11553" s="69" t="str">
        <f>VLOOKUP(E11553,Customer[],4,FALSE)</f>
        <v>South Dagon</v>
      </c>
      <c r="I11553" s="48" t="s">
        <v>959</v>
      </c>
      <c r="J11553" s="82" t="str">
        <f>VLOOKUP(I11553,PGStock[],2,FALSE)</f>
        <v>Shwe Man ကော်ဗူး (1 Liter)</v>
      </c>
      <c r="K11553" s="71">
        <f>VLOOKUP(I11553,PGStock[],3,FALSE)</f>
        <v>1</v>
      </c>
      <c r="L11553" s="47">
        <v>1</v>
      </c>
      <c r="M11553" s="47">
        <f>VLOOKUP(I11553,PGStock[],6,FALSE)</f>
        <v>100</v>
      </c>
      <c r="N11553" s="47">
        <f>+PGSales!$L11553*PGSales!$M11553</f>
        <v>100</v>
      </c>
    </row>
    <row r="11554" spans="1:14" hidden="1" x14ac:dyDescent="0.25">
      <c r="A11554" s="77">
        <f t="shared" si="1356"/>
        <v>2025</v>
      </c>
      <c r="B11554" s="77">
        <f t="shared" si="1357"/>
        <v>10</v>
      </c>
      <c r="C11554" s="73">
        <v>45961</v>
      </c>
      <c r="D11554" s="79" t="s">
        <v>66</v>
      </c>
      <c r="E11554" s="80" t="s">
        <v>1316</v>
      </c>
      <c r="F11554" s="81" t="str">
        <f>VLOOKUP(E11554,Customer[],2,FALSE)</f>
        <v>Aye Chan</v>
      </c>
      <c r="G11554" s="69" t="str">
        <f>VLOOKUP(E11554,Customer[],3,FALSE)</f>
        <v>Laytamar Rd</v>
      </c>
      <c r="H11554" s="69" t="str">
        <f>VLOOKUP(E11554,Customer[],4,FALSE)</f>
        <v>South Dagon</v>
      </c>
      <c r="I11554" s="48" t="s">
        <v>958</v>
      </c>
      <c r="J11554" s="82" t="str">
        <f>VLOOKUP(I11554,PGStock[],2,FALSE)</f>
        <v>Shwe Man 680ml</v>
      </c>
      <c r="K11554" s="71">
        <f>VLOOKUP(I11554,PGStock[],3,FALSE)</f>
        <v>0.68</v>
      </c>
      <c r="L11554" s="47">
        <v>1</v>
      </c>
      <c r="M11554" s="47">
        <f>VLOOKUP(I11554,PGStock[],6,FALSE)</f>
        <v>100</v>
      </c>
      <c r="N11554" s="47">
        <f>+PGSales!$L11554*PGSales!$M11554</f>
        <v>100</v>
      </c>
    </row>
    <row r="11555" spans="1:14" hidden="1" x14ac:dyDescent="0.25">
      <c r="A11555" s="77">
        <f t="shared" si="1356"/>
        <v>2025</v>
      </c>
      <c r="B11555" s="77">
        <f t="shared" si="1357"/>
        <v>10</v>
      </c>
      <c r="C11555" s="73">
        <v>45961</v>
      </c>
      <c r="D11555" s="79" t="s">
        <v>66</v>
      </c>
      <c r="E11555" s="80" t="s">
        <v>1316</v>
      </c>
      <c r="F11555" s="81" t="str">
        <f>VLOOKUP(E11555,Customer[],2,FALSE)</f>
        <v>Aye Chan</v>
      </c>
      <c r="G11555" s="69" t="str">
        <f>VLOOKUP(E11555,Customer[],3,FALSE)</f>
        <v>Laytamar Rd</v>
      </c>
      <c r="H11555" s="69" t="str">
        <f>VLOOKUP(E11555,Customer[],4,FALSE)</f>
        <v>South Dagon</v>
      </c>
      <c r="I11555" s="48" t="s">
        <v>959</v>
      </c>
      <c r="J11555" s="82" t="str">
        <f>VLOOKUP(I11555,PGStock[],2,FALSE)</f>
        <v>Shwe Man ကော်ဗူး (1 Liter)</v>
      </c>
      <c r="K11555" s="71">
        <f>VLOOKUP(I11555,PGStock[],3,FALSE)</f>
        <v>1</v>
      </c>
      <c r="L11555" s="47">
        <v>1</v>
      </c>
      <c r="M11555" s="47">
        <f>VLOOKUP(I11555,PGStock[],6,FALSE)</f>
        <v>100</v>
      </c>
      <c r="N11555" s="47">
        <f>+PGSales!$L11555*PGSales!$M11555</f>
        <v>100</v>
      </c>
    </row>
    <row r="11556" spans="1:14" hidden="1" x14ac:dyDescent="0.25">
      <c r="A11556" s="77">
        <f t="shared" si="1356"/>
        <v>2025</v>
      </c>
      <c r="B11556" s="77">
        <f t="shared" si="1357"/>
        <v>10</v>
      </c>
      <c r="C11556" s="73">
        <v>45961</v>
      </c>
      <c r="D11556" s="79" t="s">
        <v>885</v>
      </c>
      <c r="E11556" s="80" t="s">
        <v>1318</v>
      </c>
      <c r="F11556" s="81" t="str">
        <f>VLOOKUP(E11556,Customer[],2,FALSE)</f>
        <v>Naing Naing</v>
      </c>
      <c r="G11556" s="69" t="str">
        <f>VLOOKUP(E11556,Customer[],3,FALSE)</f>
        <v>Maungmakan Rd</v>
      </c>
      <c r="H11556" s="69" t="str">
        <f>VLOOKUP(E11556,Customer[],4,FALSE)</f>
        <v>South Dagon</v>
      </c>
      <c r="I11556" s="48" t="s">
        <v>959</v>
      </c>
      <c r="J11556" s="82" t="str">
        <f>VLOOKUP(I11556,PGStock[],2,FALSE)</f>
        <v>Shwe Man ကော်ဗူး (1 Liter)</v>
      </c>
      <c r="K11556" s="71">
        <f>VLOOKUP(I11556,PGStock[],3,FALSE)</f>
        <v>1</v>
      </c>
      <c r="L11556" s="47">
        <v>2</v>
      </c>
      <c r="M11556" s="47">
        <f>VLOOKUP(I11556,PGStock[],6,FALSE)</f>
        <v>100</v>
      </c>
      <c r="N11556" s="47">
        <f>+PGSales!$L11556*PGSales!$M11556</f>
        <v>200</v>
      </c>
    </row>
    <row r="11557" spans="1:14" hidden="1" x14ac:dyDescent="0.25">
      <c r="A11557" s="77">
        <f t="shared" si="1356"/>
        <v>2025</v>
      </c>
      <c r="B11557" s="77">
        <f t="shared" si="1357"/>
        <v>10</v>
      </c>
      <c r="C11557" s="73">
        <v>45961</v>
      </c>
      <c r="D11557" s="79" t="s">
        <v>70</v>
      </c>
      <c r="E11557" s="80" t="s">
        <v>1319</v>
      </c>
      <c r="F11557" s="81" t="str">
        <f>VLOOKUP(E11557,Customer[],2,FALSE)</f>
        <v>Mahi Mait</v>
      </c>
      <c r="G11557" s="69" t="str">
        <f>VLOOKUP(E11557,Customer[],3,FALSE)</f>
        <v>Myaik Rd</v>
      </c>
      <c r="H11557" s="69" t="str">
        <f>VLOOKUP(E11557,Customer[],4,FALSE)</f>
        <v>South Dagon</v>
      </c>
      <c r="I11557" s="48" t="s">
        <v>958</v>
      </c>
      <c r="J11557" s="82" t="str">
        <f>VLOOKUP(I11557,PGStock[],2,FALSE)</f>
        <v>Shwe Man 680ml</v>
      </c>
      <c r="K11557" s="71">
        <f>VLOOKUP(I11557,PGStock[],3,FALSE)</f>
        <v>0.68</v>
      </c>
      <c r="L11557" s="47">
        <v>1</v>
      </c>
      <c r="M11557" s="47">
        <f>VLOOKUP(I11557,PGStock[],6,FALSE)</f>
        <v>100</v>
      </c>
      <c r="N11557" s="47">
        <f>+PGSales!$L11557*PGSales!$M11557</f>
        <v>100</v>
      </c>
    </row>
    <row r="11558" spans="1:14" hidden="1" x14ac:dyDescent="0.25">
      <c r="A11558" s="77">
        <f t="shared" si="1356"/>
        <v>2025</v>
      </c>
      <c r="B11558" s="77">
        <f t="shared" si="1357"/>
        <v>10</v>
      </c>
      <c r="C11558" s="73">
        <v>45961</v>
      </c>
      <c r="D11558" s="79" t="s">
        <v>275</v>
      </c>
      <c r="E11558" s="80" t="s">
        <v>1337</v>
      </c>
      <c r="F11558" s="81" t="str">
        <f>VLOOKUP(E11558,Customer[],2,FALSE)</f>
        <v>Yangon</v>
      </c>
      <c r="G11558" s="69" t="str">
        <f>VLOOKUP(E11558,Customer[],3,FALSE)</f>
        <v>Dapanshwehte Rd</v>
      </c>
      <c r="H11558" s="69" t="str">
        <f>VLOOKUP(E11558,Customer[],4,FALSE)</f>
        <v>North Dagon</v>
      </c>
      <c r="I11558" s="48" t="s">
        <v>958</v>
      </c>
      <c r="J11558" s="82" t="str">
        <f>VLOOKUP(I11558,PGStock[],2,FALSE)</f>
        <v>Shwe Man 680ml</v>
      </c>
      <c r="K11558" s="71">
        <f>VLOOKUP(I11558,PGStock[],3,FALSE)</f>
        <v>0.68</v>
      </c>
      <c r="L11558" s="47">
        <v>3</v>
      </c>
      <c r="M11558" s="47">
        <f>VLOOKUP(I11558,PGStock[],6,FALSE)</f>
        <v>100</v>
      </c>
      <c r="N11558" s="47">
        <f>+PGSales!$L11558*PGSales!$M11558</f>
        <v>300</v>
      </c>
    </row>
    <row r="11559" spans="1:14" hidden="1" x14ac:dyDescent="0.25">
      <c r="A11559" s="77">
        <f t="shared" si="1356"/>
        <v>2025</v>
      </c>
      <c r="B11559" s="77">
        <f t="shared" si="1357"/>
        <v>10</v>
      </c>
      <c r="C11559" s="73">
        <v>45961</v>
      </c>
      <c r="D11559" s="79" t="s">
        <v>275</v>
      </c>
      <c r="E11559" s="80" t="s">
        <v>1337</v>
      </c>
      <c r="F11559" s="81" t="str">
        <f>VLOOKUP(E11559,Customer[],2,FALSE)</f>
        <v>Yangon</v>
      </c>
      <c r="G11559" s="69" t="str">
        <f>VLOOKUP(E11559,Customer[],3,FALSE)</f>
        <v>Dapanshwehte Rd</v>
      </c>
      <c r="H11559" s="69" t="str">
        <f>VLOOKUP(E11559,Customer[],4,FALSE)</f>
        <v>North Dagon</v>
      </c>
      <c r="I11559" s="48" t="s">
        <v>959</v>
      </c>
      <c r="J11559" s="82" t="str">
        <f>VLOOKUP(I11559,PGStock[],2,FALSE)</f>
        <v>Shwe Man ကော်ဗူး (1 Liter)</v>
      </c>
      <c r="K11559" s="71">
        <f>VLOOKUP(I11559,PGStock[],3,FALSE)</f>
        <v>1</v>
      </c>
      <c r="L11559" s="47">
        <v>2</v>
      </c>
      <c r="M11559" s="47">
        <f>VLOOKUP(I11559,PGStock[],6,FALSE)</f>
        <v>100</v>
      </c>
      <c r="N11559" s="47">
        <f>+PGSales!$L11559*PGSales!$M11559</f>
        <v>200</v>
      </c>
    </row>
    <row r="11560" spans="1:14" hidden="1" x14ac:dyDescent="0.25">
      <c r="A11560" s="77">
        <f t="shared" si="1356"/>
        <v>2025</v>
      </c>
      <c r="B11560" s="77">
        <f t="shared" si="1357"/>
        <v>10</v>
      </c>
      <c r="C11560" s="73">
        <v>45961</v>
      </c>
      <c r="D11560" s="79" t="s">
        <v>4</v>
      </c>
      <c r="E11560" s="80" t="s">
        <v>1321</v>
      </c>
      <c r="F11560" s="81" t="str">
        <f>VLOOKUP(E11560,Customer[],2,FALSE)</f>
        <v>Tomorrow</v>
      </c>
      <c r="G11560" s="69" t="str">
        <f>VLOOKUP(E11560,Customer[],3,FALSE)</f>
        <v>Dapanshwehte Rd</v>
      </c>
      <c r="H11560" s="69" t="str">
        <f>VLOOKUP(E11560,Customer[],4,FALSE)</f>
        <v>North Dagon</v>
      </c>
      <c r="I11560" s="48" t="s">
        <v>959</v>
      </c>
      <c r="J11560" s="82" t="str">
        <f>VLOOKUP(I11560,PGStock[],2,FALSE)</f>
        <v>Shwe Man ကော်ဗူး (1 Liter)</v>
      </c>
      <c r="K11560" s="71">
        <f>VLOOKUP(I11560,PGStock[],3,FALSE)</f>
        <v>1</v>
      </c>
      <c r="L11560" s="47">
        <v>2</v>
      </c>
      <c r="M11560" s="47">
        <f>VLOOKUP(I11560,PGStock[],6,FALSE)</f>
        <v>100</v>
      </c>
      <c r="N11560" s="47">
        <f>+PGSales!$L11560*PGSales!$M11560</f>
        <v>200</v>
      </c>
    </row>
    <row r="11561" spans="1:14" hidden="1" x14ac:dyDescent="0.25">
      <c r="A11561" s="77">
        <f t="shared" si="1356"/>
        <v>2025</v>
      </c>
      <c r="B11561" s="77">
        <f t="shared" si="1357"/>
        <v>10</v>
      </c>
      <c r="C11561" s="73">
        <v>45961</v>
      </c>
      <c r="D11561" s="79" t="s">
        <v>74</v>
      </c>
      <c r="E11561" s="80" t="s">
        <v>1323</v>
      </c>
      <c r="F11561" s="81" t="str">
        <f>VLOOKUP(E11561,Customer[],2,FALSE)</f>
        <v>K&amp;K Store</v>
      </c>
      <c r="G11561" s="69" t="str">
        <f>VLOOKUP(E11561,Customer[],3,FALSE)</f>
        <v>Dapanshwehte Rd</v>
      </c>
      <c r="H11561" s="69" t="str">
        <f>VLOOKUP(E11561,Customer[],4,FALSE)</f>
        <v>North Dagon</v>
      </c>
      <c r="I11561" s="48" t="s">
        <v>959</v>
      </c>
      <c r="J11561" s="82" t="str">
        <f>VLOOKUP(I11561,PGStock[],2,FALSE)</f>
        <v>Shwe Man ကော်ဗူး (1 Liter)</v>
      </c>
      <c r="K11561" s="71">
        <f>VLOOKUP(I11561,PGStock[],3,FALSE)</f>
        <v>1</v>
      </c>
      <c r="L11561" s="47">
        <v>1</v>
      </c>
      <c r="M11561" s="47">
        <f>VLOOKUP(I11561,PGStock[],6,FALSE)</f>
        <v>100</v>
      </c>
      <c r="N11561" s="47">
        <f>+PGSales!$L11561*PGSales!$M11561</f>
        <v>100</v>
      </c>
    </row>
    <row r="11562" spans="1:14" hidden="1" x14ac:dyDescent="0.25">
      <c r="A11562" s="77">
        <f t="shared" si="1356"/>
        <v>2025</v>
      </c>
      <c r="B11562" s="77">
        <f t="shared" si="1357"/>
        <v>10</v>
      </c>
      <c r="C11562" s="73">
        <v>45961</v>
      </c>
      <c r="D11562" s="79" t="s">
        <v>878</v>
      </c>
      <c r="E11562" s="80" t="s">
        <v>1327</v>
      </c>
      <c r="F11562" s="81" t="str">
        <f>VLOOKUP(E11562,Customer[],2,FALSE)</f>
        <v>7 mart</v>
      </c>
      <c r="G11562" s="69" t="str">
        <f>VLOOKUP(E11562,Customer[],3,FALSE)</f>
        <v>Dapanshwehte Rd</v>
      </c>
      <c r="H11562" s="69" t="str">
        <f>VLOOKUP(E11562,Customer[],4,FALSE)</f>
        <v>North Dagon</v>
      </c>
      <c r="I11562" s="48" t="s">
        <v>959</v>
      </c>
      <c r="J11562" s="82" t="str">
        <f>VLOOKUP(I11562,PGStock[],2,FALSE)</f>
        <v>Shwe Man ကော်ဗူး (1 Liter)</v>
      </c>
      <c r="K11562" s="71">
        <f>VLOOKUP(I11562,PGStock[],3,FALSE)</f>
        <v>1</v>
      </c>
      <c r="L11562" s="47">
        <v>2</v>
      </c>
      <c r="M11562" s="47">
        <f>VLOOKUP(I11562,PGStock[],6,FALSE)</f>
        <v>100</v>
      </c>
      <c r="N11562" s="47">
        <f>+PGSales!$L11562*PGSales!$M11562</f>
        <v>200</v>
      </c>
    </row>
    <row r="11563" spans="1:14" hidden="1" x14ac:dyDescent="0.25">
      <c r="A11563" s="77">
        <f t="shared" si="1328"/>
        <v>2025</v>
      </c>
      <c r="B11563" s="77">
        <f t="shared" si="1329"/>
        <v>11</v>
      </c>
      <c r="C11563" s="73">
        <v>45962</v>
      </c>
      <c r="D11563" s="79" t="s">
        <v>68</v>
      </c>
      <c r="E11563" s="80" t="s">
        <v>1312</v>
      </c>
      <c r="F11563" s="81" t="str">
        <f>VLOOKUP(E11563,Customer[],2,FALSE)</f>
        <v>Aung Chan Thar</v>
      </c>
      <c r="G11563" s="69" t="str">
        <f>VLOOKUP(E11563,Customer[],3,FALSE)</f>
        <v>Nat Mounk Rd</v>
      </c>
      <c r="H11563" s="69" t="str">
        <f>VLOOKUP(E11563,Customer[],4,FALSE)</f>
        <v>South Dagon</v>
      </c>
      <c r="I11563" s="48" t="s">
        <v>958</v>
      </c>
      <c r="J11563" s="82" t="str">
        <f>VLOOKUP(I11563,PGStock[],2,FALSE)</f>
        <v>Shwe Man 680ml</v>
      </c>
      <c r="K11563" s="71">
        <f>VLOOKUP(I11563,PGStock[],3,FALSE)</f>
        <v>0.68</v>
      </c>
      <c r="L11563" s="47">
        <v>2</v>
      </c>
      <c r="M11563" s="47">
        <f>VLOOKUP(I11563,PGStock[],6,FALSE)</f>
        <v>100</v>
      </c>
      <c r="N11563" s="47">
        <f>+PGSales!$L11563*PGSales!$M11563</f>
        <v>200</v>
      </c>
    </row>
    <row r="11564" spans="1:14" hidden="1" x14ac:dyDescent="0.25">
      <c r="A11564" s="77">
        <f t="shared" ref="A11564:A11574" si="1358">YEAR(C11564)</f>
        <v>2025</v>
      </c>
      <c r="B11564" s="77">
        <f t="shared" ref="B11564:B11574" si="1359">MONTH(C11564)</f>
        <v>11</v>
      </c>
      <c r="C11564" s="73">
        <v>45962</v>
      </c>
      <c r="D11564" s="79" t="s">
        <v>1</v>
      </c>
      <c r="E11564" s="80" t="s">
        <v>1335</v>
      </c>
      <c r="F11564" s="81" t="str">
        <f>VLOOKUP(E11564,Customer[],2,FALSE)</f>
        <v>Shwe Ye Thant</v>
      </c>
      <c r="G11564" s="69" t="str">
        <f>VLOOKUP(E11564,Customer[],3,FALSE)</f>
        <v>Sapal Myang Rd</v>
      </c>
      <c r="H11564" s="69" t="str">
        <f>VLOOKUP(E11564,Customer[],4,FALSE)</f>
        <v>South Dagon</v>
      </c>
      <c r="I11564" s="48" t="s">
        <v>958</v>
      </c>
      <c r="J11564" s="82" t="str">
        <f>VLOOKUP(I11564,PGStock[],2,FALSE)</f>
        <v>Shwe Man 680ml</v>
      </c>
      <c r="K11564" s="71">
        <f>VLOOKUP(I11564,PGStock[],3,FALSE)</f>
        <v>0.68</v>
      </c>
      <c r="L11564" s="47">
        <v>3</v>
      </c>
      <c r="M11564" s="47">
        <f>VLOOKUP(I11564,PGStock[],6,FALSE)</f>
        <v>100</v>
      </c>
      <c r="N11564" s="47">
        <f>+PGSales!$L11564*PGSales!$M11564</f>
        <v>300</v>
      </c>
    </row>
    <row r="11565" spans="1:14" hidden="1" x14ac:dyDescent="0.25">
      <c r="A11565" s="77">
        <f t="shared" si="1358"/>
        <v>2025</v>
      </c>
      <c r="B11565" s="77">
        <f t="shared" si="1359"/>
        <v>11</v>
      </c>
      <c r="C11565" s="73">
        <v>45962</v>
      </c>
      <c r="D11565" s="79" t="s">
        <v>62</v>
      </c>
      <c r="E11565" s="80" t="s">
        <v>1336</v>
      </c>
      <c r="F11565" s="81" t="str">
        <f>VLOOKUP(E11565,Customer[],2,FALSE)</f>
        <v>Hein 55</v>
      </c>
      <c r="G11565" s="69" t="str">
        <f>VLOOKUP(E11565,Customer[],3,FALSE)</f>
        <v>Min Bue Rd</v>
      </c>
      <c r="H11565" s="69" t="str">
        <f>VLOOKUP(E11565,Customer[],4,FALSE)</f>
        <v>South Dagon</v>
      </c>
      <c r="I11565" s="48" t="s">
        <v>959</v>
      </c>
      <c r="J11565" s="82" t="str">
        <f>VLOOKUP(I11565,PGStock[],2,FALSE)</f>
        <v>Shwe Man ကော်ဗူး (1 Liter)</v>
      </c>
      <c r="K11565" s="71">
        <f>VLOOKUP(I11565,PGStock[],3,FALSE)</f>
        <v>1</v>
      </c>
      <c r="L11565" s="47">
        <v>1</v>
      </c>
      <c r="M11565" s="47">
        <f>VLOOKUP(I11565,PGStock[],6,FALSE)</f>
        <v>100</v>
      </c>
      <c r="N11565" s="47">
        <f>+PGSales!$L11565*PGSales!$M11565</f>
        <v>100</v>
      </c>
    </row>
    <row r="11566" spans="1:14" hidden="1" x14ac:dyDescent="0.25">
      <c r="A11566" s="77">
        <f t="shared" si="1358"/>
        <v>2025</v>
      </c>
      <c r="B11566" s="77">
        <f t="shared" si="1359"/>
        <v>11</v>
      </c>
      <c r="C11566" s="73">
        <v>45962</v>
      </c>
      <c r="D11566" s="79" t="s">
        <v>109</v>
      </c>
      <c r="E11566" s="80" t="s">
        <v>1315</v>
      </c>
      <c r="F11566" s="81" t="str">
        <f>VLOOKUP(E11566,Customer[],2,FALSE)</f>
        <v>Jame 3</v>
      </c>
      <c r="G11566" s="69" t="str">
        <f>VLOOKUP(E11566,Customer[],3,FALSE)</f>
        <v>Myaik Rd</v>
      </c>
      <c r="H11566" s="69" t="str">
        <f>VLOOKUP(E11566,Customer[],4,FALSE)</f>
        <v>South Dagon</v>
      </c>
      <c r="I11566" s="48" t="s">
        <v>958</v>
      </c>
      <c r="J11566" s="82" t="str">
        <f>VLOOKUP(I11566,PGStock[],2,FALSE)</f>
        <v>Shwe Man 680ml</v>
      </c>
      <c r="K11566" s="71">
        <f>VLOOKUP(I11566,PGStock[],3,FALSE)</f>
        <v>0.68</v>
      </c>
      <c r="L11566" s="47">
        <v>2</v>
      </c>
      <c r="M11566" s="47">
        <f>VLOOKUP(I11566,PGStock[],6,FALSE)</f>
        <v>100</v>
      </c>
      <c r="N11566" s="47">
        <f>+PGSales!$L11566*PGSales!$M11566</f>
        <v>200</v>
      </c>
    </row>
    <row r="11567" spans="1:14" hidden="1" x14ac:dyDescent="0.25">
      <c r="A11567" s="77">
        <f t="shared" si="1358"/>
        <v>2025</v>
      </c>
      <c r="B11567" s="77">
        <f t="shared" si="1359"/>
        <v>11</v>
      </c>
      <c r="C11567" s="73">
        <v>45962</v>
      </c>
      <c r="D11567" s="79" t="s">
        <v>66</v>
      </c>
      <c r="E11567" s="80" t="s">
        <v>1316</v>
      </c>
      <c r="F11567" s="81" t="str">
        <f>VLOOKUP(E11567,Customer[],2,FALSE)</f>
        <v>Aye Chan</v>
      </c>
      <c r="G11567" s="69" t="str">
        <f>VLOOKUP(E11567,Customer[],3,FALSE)</f>
        <v>Laytamar Rd</v>
      </c>
      <c r="H11567" s="69" t="str">
        <f>VLOOKUP(E11567,Customer[],4,FALSE)</f>
        <v>South Dagon</v>
      </c>
      <c r="I11567" s="48" t="s">
        <v>958</v>
      </c>
      <c r="J11567" s="82" t="str">
        <f>VLOOKUP(I11567,PGStock[],2,FALSE)</f>
        <v>Shwe Man 680ml</v>
      </c>
      <c r="K11567" s="71">
        <f>VLOOKUP(I11567,PGStock[],3,FALSE)</f>
        <v>0.68</v>
      </c>
      <c r="L11567" s="47">
        <v>5</v>
      </c>
      <c r="M11567" s="47">
        <f>VLOOKUP(I11567,PGStock[],6,FALSE)</f>
        <v>100</v>
      </c>
      <c r="N11567" s="47">
        <f>+PGSales!$L11567*PGSales!$M11567</f>
        <v>500</v>
      </c>
    </row>
    <row r="11568" spans="1:14" hidden="1" x14ac:dyDescent="0.25">
      <c r="A11568" s="77">
        <f t="shared" si="1358"/>
        <v>2025</v>
      </c>
      <c r="B11568" s="77">
        <f t="shared" si="1359"/>
        <v>11</v>
      </c>
      <c r="C11568" s="73">
        <v>45962</v>
      </c>
      <c r="D11568" s="79" t="s">
        <v>66</v>
      </c>
      <c r="E11568" s="80" t="s">
        <v>1316</v>
      </c>
      <c r="F11568" s="81" t="str">
        <f>VLOOKUP(E11568,Customer[],2,FALSE)</f>
        <v>Aye Chan</v>
      </c>
      <c r="G11568" s="69" t="str">
        <f>VLOOKUP(E11568,Customer[],3,FALSE)</f>
        <v>Laytamar Rd</v>
      </c>
      <c r="H11568" s="69" t="str">
        <f>VLOOKUP(E11568,Customer[],4,FALSE)</f>
        <v>South Dagon</v>
      </c>
      <c r="I11568" s="48" t="s">
        <v>959</v>
      </c>
      <c r="J11568" s="82" t="str">
        <f>VLOOKUP(I11568,PGStock[],2,FALSE)</f>
        <v>Shwe Man ကော်ဗူး (1 Liter)</v>
      </c>
      <c r="K11568" s="71">
        <f>VLOOKUP(I11568,PGStock[],3,FALSE)</f>
        <v>1</v>
      </c>
      <c r="L11568" s="47">
        <v>3</v>
      </c>
      <c r="M11568" s="47">
        <f>VLOOKUP(I11568,PGStock[],6,FALSE)</f>
        <v>100</v>
      </c>
      <c r="N11568" s="47">
        <f>+PGSales!$L11568*PGSales!$M11568</f>
        <v>300</v>
      </c>
    </row>
    <row r="11569" spans="1:14" hidden="1" x14ac:dyDescent="0.25">
      <c r="A11569" s="77">
        <f t="shared" si="1358"/>
        <v>2025</v>
      </c>
      <c r="B11569" s="77">
        <f t="shared" si="1359"/>
        <v>11</v>
      </c>
      <c r="C11569" s="73">
        <v>45962</v>
      </c>
      <c r="D11569" s="79" t="s">
        <v>885</v>
      </c>
      <c r="E11569" s="80" t="s">
        <v>1318</v>
      </c>
      <c r="F11569" s="81" t="str">
        <f>VLOOKUP(E11569,Customer[],2,FALSE)</f>
        <v>Naing Naing</v>
      </c>
      <c r="G11569" s="69" t="str">
        <f>VLOOKUP(E11569,Customer[],3,FALSE)</f>
        <v>Maungmakan Rd</v>
      </c>
      <c r="H11569" s="69" t="str">
        <f>VLOOKUP(E11569,Customer[],4,FALSE)</f>
        <v>South Dagon</v>
      </c>
      <c r="I11569" s="48" t="s">
        <v>959</v>
      </c>
      <c r="J11569" s="82" t="str">
        <f>VLOOKUP(I11569,PGStock[],2,FALSE)</f>
        <v>Shwe Man ကော်ဗူး (1 Liter)</v>
      </c>
      <c r="K11569" s="71">
        <f>VLOOKUP(I11569,PGStock[],3,FALSE)</f>
        <v>1</v>
      </c>
      <c r="L11569" s="47">
        <v>2</v>
      </c>
      <c r="M11569" s="47">
        <f>VLOOKUP(I11569,PGStock[],6,FALSE)</f>
        <v>100</v>
      </c>
      <c r="N11569" s="47">
        <f>+PGSales!$L11569*PGSales!$M11569</f>
        <v>200</v>
      </c>
    </row>
    <row r="11570" spans="1:14" hidden="1" x14ac:dyDescent="0.25">
      <c r="A11570" s="77">
        <f t="shared" si="1358"/>
        <v>2025</v>
      </c>
      <c r="B11570" s="77">
        <f t="shared" si="1359"/>
        <v>11</v>
      </c>
      <c r="C11570" s="73">
        <v>45962</v>
      </c>
      <c r="D11570" s="79" t="s">
        <v>70</v>
      </c>
      <c r="E11570" s="80" t="s">
        <v>1319</v>
      </c>
      <c r="F11570" s="81" t="str">
        <f>VLOOKUP(E11570,Customer[],2,FALSE)</f>
        <v>Mahi Mait</v>
      </c>
      <c r="G11570" s="69" t="str">
        <f>VLOOKUP(E11570,Customer[],3,FALSE)</f>
        <v>Myaik Rd</v>
      </c>
      <c r="H11570" s="69" t="str">
        <f>VLOOKUP(E11570,Customer[],4,FALSE)</f>
        <v>South Dagon</v>
      </c>
      <c r="I11570" s="48" t="s">
        <v>958</v>
      </c>
      <c r="J11570" s="82" t="str">
        <f>VLOOKUP(I11570,PGStock[],2,FALSE)</f>
        <v>Shwe Man 680ml</v>
      </c>
      <c r="K11570" s="71">
        <f>VLOOKUP(I11570,PGStock[],3,FALSE)</f>
        <v>0.68</v>
      </c>
      <c r="L11570" s="47">
        <v>3</v>
      </c>
      <c r="M11570" s="47">
        <f>VLOOKUP(I11570,PGStock[],6,FALSE)</f>
        <v>100</v>
      </c>
      <c r="N11570" s="47">
        <f>+PGSales!$L11570*PGSales!$M11570</f>
        <v>300</v>
      </c>
    </row>
    <row r="11571" spans="1:14" hidden="1" x14ac:dyDescent="0.25">
      <c r="A11571" s="77">
        <f t="shared" si="1358"/>
        <v>2025</v>
      </c>
      <c r="B11571" s="77">
        <f t="shared" si="1359"/>
        <v>11</v>
      </c>
      <c r="C11571" s="73">
        <v>45962</v>
      </c>
      <c r="D11571" s="79" t="s">
        <v>70</v>
      </c>
      <c r="E11571" s="80" t="s">
        <v>1319</v>
      </c>
      <c r="F11571" s="81" t="str">
        <f>VLOOKUP(E11571,Customer[],2,FALSE)</f>
        <v>Mahi Mait</v>
      </c>
      <c r="G11571" s="69" t="str">
        <f>VLOOKUP(E11571,Customer[],3,FALSE)</f>
        <v>Myaik Rd</v>
      </c>
      <c r="H11571" s="69" t="str">
        <f>VLOOKUP(E11571,Customer[],4,FALSE)</f>
        <v>South Dagon</v>
      </c>
      <c r="I11571" s="48" t="s">
        <v>959</v>
      </c>
      <c r="J11571" s="82" t="str">
        <f>VLOOKUP(I11571,PGStock[],2,FALSE)</f>
        <v>Shwe Man ကော်ဗူး (1 Liter)</v>
      </c>
      <c r="K11571" s="71">
        <f>VLOOKUP(I11571,PGStock[],3,FALSE)</f>
        <v>1</v>
      </c>
      <c r="L11571" s="47">
        <v>1</v>
      </c>
      <c r="M11571" s="47">
        <f>VLOOKUP(I11571,PGStock[],6,FALSE)</f>
        <v>100</v>
      </c>
      <c r="N11571" s="47">
        <f>+PGSales!$L11571*PGSales!$M11571</f>
        <v>100</v>
      </c>
    </row>
    <row r="11572" spans="1:14" hidden="1" x14ac:dyDescent="0.25">
      <c r="A11572" s="77">
        <f t="shared" si="1358"/>
        <v>2025</v>
      </c>
      <c r="B11572" s="77">
        <f t="shared" si="1359"/>
        <v>11</v>
      </c>
      <c r="C11572" s="73">
        <v>45962</v>
      </c>
      <c r="D11572" s="79" t="s">
        <v>275</v>
      </c>
      <c r="E11572" s="80" t="s">
        <v>1320</v>
      </c>
      <c r="F11572" s="81" t="str">
        <f>VLOOKUP(E11572,Customer[],2,FALSE)</f>
        <v>Yangon</v>
      </c>
      <c r="G11572" s="69" t="str">
        <f>VLOOKUP(E11572,Customer[],3,FALSE)</f>
        <v>Dapanshwehte Rd</v>
      </c>
      <c r="H11572" s="69" t="str">
        <f>VLOOKUP(E11572,Customer[],4,FALSE)</f>
        <v>North Dagon</v>
      </c>
      <c r="I11572" s="48" t="s">
        <v>958</v>
      </c>
      <c r="J11572" s="82" t="str">
        <f>VLOOKUP(I11572,PGStock[],2,FALSE)</f>
        <v>Shwe Man 680ml</v>
      </c>
      <c r="K11572" s="71">
        <f>VLOOKUP(I11572,PGStock[],3,FALSE)</f>
        <v>0.68</v>
      </c>
      <c r="L11572" s="47">
        <v>2</v>
      </c>
      <c r="M11572" s="47">
        <f>VLOOKUP(I11572,PGStock[],6,FALSE)</f>
        <v>100</v>
      </c>
      <c r="N11572" s="47">
        <f>+PGSales!$L11572*PGSales!$M11572</f>
        <v>200</v>
      </c>
    </row>
    <row r="11573" spans="1:14" hidden="1" x14ac:dyDescent="0.25">
      <c r="A11573" s="77">
        <f t="shared" si="1358"/>
        <v>2025</v>
      </c>
      <c r="B11573" s="77">
        <f t="shared" si="1359"/>
        <v>11</v>
      </c>
      <c r="C11573" s="73">
        <v>45962</v>
      </c>
      <c r="D11573" s="79" t="s">
        <v>275</v>
      </c>
      <c r="E11573" s="80" t="s">
        <v>1320</v>
      </c>
      <c r="F11573" s="81" t="str">
        <f>VLOOKUP(E11573,Customer[],2,FALSE)</f>
        <v>Yangon</v>
      </c>
      <c r="G11573" s="69" t="str">
        <f>VLOOKUP(E11573,Customer[],3,FALSE)</f>
        <v>Dapanshwehte Rd</v>
      </c>
      <c r="H11573" s="69" t="str">
        <f>VLOOKUP(E11573,Customer[],4,FALSE)</f>
        <v>North Dagon</v>
      </c>
      <c r="I11573" s="48" t="s">
        <v>959</v>
      </c>
      <c r="J11573" s="82" t="str">
        <f>VLOOKUP(I11573,PGStock[],2,FALSE)</f>
        <v>Shwe Man ကော်ဗူး (1 Liter)</v>
      </c>
      <c r="K11573" s="71">
        <f>VLOOKUP(I11573,PGStock[],3,FALSE)</f>
        <v>1</v>
      </c>
      <c r="L11573" s="47">
        <v>4</v>
      </c>
      <c r="M11573" s="47">
        <f>VLOOKUP(I11573,PGStock[],6,FALSE)</f>
        <v>100</v>
      </c>
      <c r="N11573" s="47">
        <f>+PGSales!$L11573*PGSales!$M11573</f>
        <v>400</v>
      </c>
    </row>
    <row r="11574" spans="1:14" hidden="1" x14ac:dyDescent="0.25">
      <c r="A11574" s="77">
        <f t="shared" si="1358"/>
        <v>2025</v>
      </c>
      <c r="B11574" s="77">
        <f t="shared" si="1359"/>
        <v>11</v>
      </c>
      <c r="C11574" s="73">
        <v>45962</v>
      </c>
      <c r="D11574" s="79" t="s">
        <v>4</v>
      </c>
      <c r="E11574" s="80" t="s">
        <v>1321</v>
      </c>
      <c r="F11574" s="81" t="str">
        <f>VLOOKUP(E11574,Customer[],2,FALSE)</f>
        <v>Tomorrow</v>
      </c>
      <c r="G11574" s="69" t="str">
        <f>VLOOKUP(E11574,Customer[],3,FALSE)</f>
        <v>Dapanshwehte Rd</v>
      </c>
      <c r="H11574" s="69" t="str">
        <f>VLOOKUP(E11574,Customer[],4,FALSE)</f>
        <v>North Dagon</v>
      </c>
      <c r="I11574" s="48" t="s">
        <v>959</v>
      </c>
      <c r="J11574" s="82" t="str">
        <f>VLOOKUP(I11574,PGStock[],2,FALSE)</f>
        <v>Shwe Man ကော်ဗူး (1 Liter)</v>
      </c>
      <c r="K11574" s="71">
        <f>VLOOKUP(I11574,PGStock[],3,FALSE)</f>
        <v>1</v>
      </c>
      <c r="L11574" s="47">
        <v>6</v>
      </c>
      <c r="M11574" s="47">
        <f>VLOOKUP(I11574,PGStock[],6,FALSE)</f>
        <v>100</v>
      </c>
      <c r="N11574" s="47">
        <f>+PGSales!$L11574*PGSales!$M11574</f>
        <v>600</v>
      </c>
    </row>
    <row r="11575" spans="1:14" hidden="1" x14ac:dyDescent="0.25">
      <c r="A11575" s="77">
        <f t="shared" ref="A11575:A11622" si="1360">YEAR(C11575)</f>
        <v>2025</v>
      </c>
      <c r="B11575" s="77">
        <f t="shared" ref="B11575:B11622" si="1361">MONTH(C11575)</f>
        <v>11</v>
      </c>
      <c r="C11575" s="73">
        <v>45962</v>
      </c>
      <c r="D11575" s="79" t="s">
        <v>74</v>
      </c>
      <c r="E11575" s="80" t="s">
        <v>1323</v>
      </c>
      <c r="F11575" s="81" t="str">
        <f>VLOOKUP(E11575,Customer[],2,FALSE)</f>
        <v>K&amp;K Store</v>
      </c>
      <c r="G11575" s="69" t="str">
        <f>VLOOKUP(E11575,Customer[],3,FALSE)</f>
        <v>Dapanshwehte Rd</v>
      </c>
      <c r="H11575" s="69" t="str">
        <f>VLOOKUP(E11575,Customer[],4,FALSE)</f>
        <v>North Dagon</v>
      </c>
      <c r="I11575" s="48" t="s">
        <v>959</v>
      </c>
      <c r="J11575" s="82" t="str">
        <f>VLOOKUP(I11575,PGStock[],2,FALSE)</f>
        <v>Shwe Man ကော်ဗူး (1 Liter)</v>
      </c>
      <c r="K11575" s="71">
        <f>VLOOKUP(I11575,PGStock[],3,FALSE)</f>
        <v>1</v>
      </c>
      <c r="L11575" s="47">
        <v>5</v>
      </c>
      <c r="M11575" s="47">
        <f>VLOOKUP(I11575,PGStock[],6,FALSE)</f>
        <v>100</v>
      </c>
      <c r="N11575" s="47">
        <f>+PGSales!$L11575*PGSales!$M11575</f>
        <v>500</v>
      </c>
    </row>
    <row r="11576" spans="1:14" hidden="1" x14ac:dyDescent="0.25">
      <c r="A11576" s="77">
        <f t="shared" si="1360"/>
        <v>2025</v>
      </c>
      <c r="B11576" s="77">
        <f t="shared" si="1361"/>
        <v>11</v>
      </c>
      <c r="C11576" s="73">
        <v>45962</v>
      </c>
      <c r="D11576" s="79" t="s">
        <v>878</v>
      </c>
      <c r="E11576" s="80" t="s">
        <v>1327</v>
      </c>
      <c r="F11576" s="81" t="str">
        <f>VLOOKUP(E11576,Customer[],2,FALSE)</f>
        <v>7 mart</v>
      </c>
      <c r="G11576" s="69" t="str">
        <f>VLOOKUP(E11576,Customer[],3,FALSE)</f>
        <v>Dapanshwehte Rd</v>
      </c>
      <c r="H11576" s="69" t="str">
        <f>VLOOKUP(E11576,Customer[],4,FALSE)</f>
        <v>North Dagon</v>
      </c>
      <c r="I11576" s="48" t="s">
        <v>958</v>
      </c>
      <c r="J11576" s="82" t="str">
        <f>VLOOKUP(I11576,PGStock[],2,FALSE)</f>
        <v>Shwe Man 680ml</v>
      </c>
      <c r="K11576" s="71">
        <f>VLOOKUP(I11576,PGStock[],3,FALSE)</f>
        <v>0.68</v>
      </c>
      <c r="L11576" s="47">
        <v>3</v>
      </c>
      <c r="M11576" s="47">
        <f>VLOOKUP(I11576,PGStock[],6,FALSE)</f>
        <v>100</v>
      </c>
      <c r="N11576" s="47">
        <f>+PGSales!$L11576*PGSales!$M11576</f>
        <v>300</v>
      </c>
    </row>
    <row r="11577" spans="1:14" hidden="1" x14ac:dyDescent="0.25">
      <c r="A11577" s="77">
        <f t="shared" si="1360"/>
        <v>2025</v>
      </c>
      <c r="B11577" s="77">
        <f t="shared" si="1361"/>
        <v>11</v>
      </c>
      <c r="C11577" s="73">
        <v>45962</v>
      </c>
      <c r="D11577" s="79" t="s">
        <v>878</v>
      </c>
      <c r="E11577" s="80" t="s">
        <v>1327</v>
      </c>
      <c r="F11577" s="81" t="str">
        <f>VLOOKUP(E11577,Customer[],2,FALSE)</f>
        <v>7 mart</v>
      </c>
      <c r="G11577" s="69" t="str">
        <f>VLOOKUP(E11577,Customer[],3,FALSE)</f>
        <v>Dapanshwehte Rd</v>
      </c>
      <c r="H11577" s="69" t="str">
        <f>VLOOKUP(E11577,Customer[],4,FALSE)</f>
        <v>North Dagon</v>
      </c>
      <c r="I11577" s="48" t="s">
        <v>959</v>
      </c>
      <c r="J11577" s="82" t="str">
        <f>VLOOKUP(I11577,PGStock[],2,FALSE)</f>
        <v>Shwe Man ကော်ဗူး (1 Liter)</v>
      </c>
      <c r="K11577" s="71">
        <f>VLOOKUP(I11577,PGStock[],3,FALSE)</f>
        <v>1</v>
      </c>
      <c r="L11577" s="47">
        <v>1</v>
      </c>
      <c r="M11577" s="47">
        <f>VLOOKUP(I11577,PGStock[],6,FALSE)</f>
        <v>100</v>
      </c>
      <c r="N11577" s="47">
        <f>+PGSales!$L11577*PGSales!$M11577</f>
        <v>100</v>
      </c>
    </row>
    <row r="11578" spans="1:14" hidden="1" x14ac:dyDescent="0.25">
      <c r="A11578" s="77">
        <f t="shared" si="1360"/>
        <v>2025</v>
      </c>
      <c r="B11578" s="77">
        <f t="shared" si="1361"/>
        <v>11</v>
      </c>
      <c r="C11578" s="73">
        <v>45964</v>
      </c>
      <c r="D11578" s="79" t="s">
        <v>109</v>
      </c>
      <c r="E11578" s="80" t="s">
        <v>354</v>
      </c>
      <c r="F11578" s="81" t="str">
        <f>VLOOKUP(E11578,Customer[],2,FALSE)</f>
        <v>Style 2</v>
      </c>
      <c r="G11578" s="69" t="str">
        <f>VLOOKUP(E11578,Customer[],3,FALSE)</f>
        <v>Thamain Bamyan Rd</v>
      </c>
      <c r="H11578" s="69" t="str">
        <f>VLOOKUP(E11578,Customer[],4,FALSE)</f>
        <v>Mangalar T/N</v>
      </c>
      <c r="I11578" s="48" t="s">
        <v>958</v>
      </c>
      <c r="J11578" s="82" t="str">
        <f>VLOOKUP(I11578,PGStock[],2,FALSE)</f>
        <v>Shwe Man 680ml</v>
      </c>
      <c r="K11578" s="71">
        <f>VLOOKUP(I11578,PGStock[],3,FALSE)</f>
        <v>0.68</v>
      </c>
      <c r="L11578" s="47">
        <v>2</v>
      </c>
      <c r="M11578" s="47">
        <f>VLOOKUP(I11578,PGStock[],6,FALSE)</f>
        <v>100</v>
      </c>
      <c r="N11578" s="47">
        <f>+PGSales!$L11578*PGSales!$M11578</f>
        <v>200</v>
      </c>
    </row>
    <row r="11579" spans="1:14" hidden="1" x14ac:dyDescent="0.25">
      <c r="A11579" s="77">
        <f t="shared" si="1360"/>
        <v>2025</v>
      </c>
      <c r="B11579" s="77">
        <f t="shared" si="1361"/>
        <v>11</v>
      </c>
      <c r="C11579" s="73">
        <v>45964</v>
      </c>
      <c r="D11579" s="79" t="s">
        <v>109</v>
      </c>
      <c r="E11579" s="80" t="s">
        <v>354</v>
      </c>
      <c r="F11579" s="81" t="str">
        <f>VLOOKUP(E11579,Customer[],2,FALSE)</f>
        <v>Style 2</v>
      </c>
      <c r="G11579" s="69" t="str">
        <f>VLOOKUP(E11579,Customer[],3,FALSE)</f>
        <v>Thamain Bamyan Rd</v>
      </c>
      <c r="H11579" s="69" t="str">
        <f>VLOOKUP(E11579,Customer[],4,FALSE)</f>
        <v>Mangalar T/N</v>
      </c>
      <c r="I11579" s="48" t="s">
        <v>959</v>
      </c>
      <c r="J11579" s="82" t="str">
        <f>VLOOKUP(I11579,PGStock[],2,FALSE)</f>
        <v>Shwe Man ကော်ဗူး (1 Liter)</v>
      </c>
      <c r="K11579" s="71">
        <f>VLOOKUP(I11579,PGStock[],3,FALSE)</f>
        <v>1</v>
      </c>
      <c r="L11579" s="47">
        <v>5</v>
      </c>
      <c r="M11579" s="47">
        <f>VLOOKUP(I11579,PGStock[],6,FALSE)</f>
        <v>100</v>
      </c>
      <c r="N11579" s="47">
        <f>+PGSales!$L11579*PGSales!$M11579</f>
        <v>500</v>
      </c>
    </row>
    <row r="11580" spans="1:14" hidden="1" x14ac:dyDescent="0.25">
      <c r="A11580" s="77">
        <f t="shared" si="1360"/>
        <v>2025</v>
      </c>
      <c r="B11580" s="77">
        <f t="shared" si="1361"/>
        <v>11</v>
      </c>
      <c r="C11580" s="73">
        <v>45964</v>
      </c>
      <c r="D11580" s="79" t="s">
        <v>885</v>
      </c>
      <c r="E11580" s="80" t="s">
        <v>378</v>
      </c>
      <c r="F11580" s="81" t="str">
        <f>VLOOKUP(E11580,Customer[],2,FALSE)</f>
        <v>Naung Yoe</v>
      </c>
      <c r="G11580" s="69" t="str">
        <f>VLOOKUP(E11580,Customer[],3,FALSE)</f>
        <v>Thamain Bamyan Rd</v>
      </c>
      <c r="H11580" s="69" t="str">
        <f>VLOOKUP(E11580,Customer[],4,FALSE)</f>
        <v>Mangalar T/N</v>
      </c>
      <c r="I11580" s="48" t="s">
        <v>958</v>
      </c>
      <c r="J11580" s="82" t="str">
        <f>VLOOKUP(I11580,PGStock[],2,FALSE)</f>
        <v>Shwe Man 680ml</v>
      </c>
      <c r="K11580" s="71">
        <f>VLOOKUP(I11580,PGStock[],3,FALSE)</f>
        <v>0.68</v>
      </c>
      <c r="L11580" s="47">
        <v>1</v>
      </c>
      <c r="M11580" s="47">
        <f>VLOOKUP(I11580,PGStock[],6,FALSE)</f>
        <v>100</v>
      </c>
      <c r="N11580" s="47">
        <f>+PGSales!$L11580*PGSales!$M11580</f>
        <v>100</v>
      </c>
    </row>
    <row r="11581" spans="1:14" hidden="1" x14ac:dyDescent="0.25">
      <c r="A11581" s="77">
        <f t="shared" si="1360"/>
        <v>2025</v>
      </c>
      <c r="B11581" s="77">
        <f t="shared" si="1361"/>
        <v>11</v>
      </c>
      <c r="C11581" s="73">
        <v>45964</v>
      </c>
      <c r="D11581" s="79" t="s">
        <v>885</v>
      </c>
      <c r="E11581" s="80" t="s">
        <v>378</v>
      </c>
      <c r="F11581" s="81" t="str">
        <f>VLOOKUP(E11581,Customer[],2,FALSE)</f>
        <v>Naung Yoe</v>
      </c>
      <c r="G11581" s="69" t="str">
        <f>VLOOKUP(E11581,Customer[],3,FALSE)</f>
        <v>Thamain Bamyan Rd</v>
      </c>
      <c r="H11581" s="69" t="str">
        <f>VLOOKUP(E11581,Customer[],4,FALSE)</f>
        <v>Mangalar T/N</v>
      </c>
      <c r="I11581" s="48" t="s">
        <v>959</v>
      </c>
      <c r="J11581" s="82" t="str">
        <f>VLOOKUP(I11581,PGStock[],2,FALSE)</f>
        <v>Shwe Man ကော်ဗူး (1 Liter)</v>
      </c>
      <c r="K11581" s="71">
        <f>VLOOKUP(I11581,PGStock[],3,FALSE)</f>
        <v>1</v>
      </c>
      <c r="L11581" s="47">
        <v>2</v>
      </c>
      <c r="M11581" s="47">
        <f>VLOOKUP(I11581,PGStock[],6,FALSE)</f>
        <v>100</v>
      </c>
      <c r="N11581" s="47">
        <f>+PGSales!$L11581*PGSales!$M11581</f>
        <v>200</v>
      </c>
    </row>
    <row r="11582" spans="1:14" hidden="1" x14ac:dyDescent="0.25">
      <c r="A11582" s="77">
        <f t="shared" si="1360"/>
        <v>2025</v>
      </c>
      <c r="B11582" s="77">
        <f t="shared" si="1361"/>
        <v>11</v>
      </c>
      <c r="C11582" s="73">
        <v>45964</v>
      </c>
      <c r="D11582" s="79" t="s">
        <v>1</v>
      </c>
      <c r="E11582" s="80" t="s">
        <v>462</v>
      </c>
      <c r="F11582" s="81" t="str">
        <f>VLOOKUP(E11582,Customer[],2,FALSE)</f>
        <v>Plantinum</v>
      </c>
      <c r="G11582" s="69" t="str">
        <f>VLOOKUP(E11582,Customer[],3,FALSE)</f>
        <v>Thamain Bamyan Rd</v>
      </c>
      <c r="H11582" s="69" t="str">
        <f>VLOOKUP(E11582,Customer[],4,FALSE)</f>
        <v>Mangalar T/N</v>
      </c>
      <c r="I11582" s="48" t="s">
        <v>958</v>
      </c>
      <c r="J11582" s="82" t="str">
        <f>VLOOKUP(I11582,PGStock[],2,FALSE)</f>
        <v>Shwe Man 680ml</v>
      </c>
      <c r="K11582" s="71">
        <f>VLOOKUP(I11582,PGStock[],3,FALSE)</f>
        <v>0.68</v>
      </c>
      <c r="L11582" s="47">
        <v>1</v>
      </c>
      <c r="M11582" s="47">
        <f>VLOOKUP(I11582,PGStock[],6,FALSE)</f>
        <v>100</v>
      </c>
      <c r="N11582" s="47">
        <f>+PGSales!$L11582*PGSales!$M11582</f>
        <v>100</v>
      </c>
    </row>
    <row r="11583" spans="1:14" hidden="1" x14ac:dyDescent="0.25">
      <c r="A11583" s="77">
        <f t="shared" ref="A11583:A11595" si="1362">YEAR(C11583)</f>
        <v>2025</v>
      </c>
      <c r="B11583" s="77">
        <f t="shared" ref="B11583:B11595" si="1363">MONTH(C11583)</f>
        <v>11</v>
      </c>
      <c r="C11583" s="73">
        <v>45964</v>
      </c>
      <c r="D11583" s="79" t="s">
        <v>1</v>
      </c>
      <c r="E11583" s="80" t="s">
        <v>462</v>
      </c>
      <c r="F11583" s="81" t="str">
        <f>VLOOKUP(E11583,Customer[],2,FALSE)</f>
        <v>Plantinum</v>
      </c>
      <c r="G11583" s="69" t="str">
        <f>VLOOKUP(E11583,Customer[],3,FALSE)</f>
        <v>Thamain Bamyan Rd</v>
      </c>
      <c r="H11583" s="69" t="str">
        <f>VLOOKUP(E11583,Customer[],4,FALSE)</f>
        <v>Mangalar T/N</v>
      </c>
      <c r="I11583" s="48" t="s">
        <v>959</v>
      </c>
      <c r="J11583" s="82" t="str">
        <f>VLOOKUP(I11583,PGStock[],2,FALSE)</f>
        <v>Shwe Man ကော်ဗူး (1 Liter)</v>
      </c>
      <c r="K11583" s="71">
        <f>VLOOKUP(I11583,PGStock[],3,FALSE)</f>
        <v>1</v>
      </c>
      <c r="L11583" s="47">
        <v>1</v>
      </c>
      <c r="M11583" s="47">
        <f>VLOOKUP(I11583,PGStock[],6,FALSE)</f>
        <v>100</v>
      </c>
      <c r="N11583" s="47">
        <f>+PGSales!$L11583*PGSales!$M11583</f>
        <v>100</v>
      </c>
    </row>
    <row r="11584" spans="1:14" hidden="1" x14ac:dyDescent="0.25">
      <c r="A11584" s="77">
        <f t="shared" si="1362"/>
        <v>2025</v>
      </c>
      <c r="B11584" s="77">
        <f t="shared" si="1363"/>
        <v>11</v>
      </c>
      <c r="C11584" s="73">
        <v>45964</v>
      </c>
      <c r="D11584" s="79" t="s">
        <v>62</v>
      </c>
      <c r="E11584" s="80" t="s">
        <v>463</v>
      </c>
      <c r="F11584" s="81" t="str">
        <f>VLOOKUP(E11584,Customer[],2,FALSE)</f>
        <v>Aung Family</v>
      </c>
      <c r="G11584" s="69" t="str">
        <f>VLOOKUP(E11584,Customer[],3,FALSE)</f>
        <v>SakeSan (9) Lan</v>
      </c>
      <c r="H11584" s="69" t="str">
        <f>VLOOKUP(E11584,Customer[],4,FALSE)</f>
        <v>Mangalar T/N</v>
      </c>
      <c r="I11584" s="48" t="s">
        <v>958</v>
      </c>
      <c r="J11584" s="82" t="str">
        <f>VLOOKUP(I11584,PGStock[],2,FALSE)</f>
        <v>Shwe Man 680ml</v>
      </c>
      <c r="K11584" s="71">
        <f>VLOOKUP(I11584,PGStock[],3,FALSE)</f>
        <v>0.68</v>
      </c>
      <c r="L11584" s="47">
        <v>1</v>
      </c>
      <c r="M11584" s="47">
        <f>VLOOKUP(I11584,PGStock[],6,FALSE)</f>
        <v>100</v>
      </c>
      <c r="N11584" s="47">
        <f>+PGSales!$L11584*PGSales!$M11584</f>
        <v>100</v>
      </c>
    </row>
    <row r="11585" spans="1:14" hidden="1" x14ac:dyDescent="0.25">
      <c r="A11585" s="77">
        <f t="shared" si="1362"/>
        <v>2025</v>
      </c>
      <c r="B11585" s="77">
        <f t="shared" si="1363"/>
        <v>11</v>
      </c>
      <c r="C11585" s="73">
        <v>45964</v>
      </c>
      <c r="D11585" s="79" t="s">
        <v>62</v>
      </c>
      <c r="E11585" s="80" t="s">
        <v>463</v>
      </c>
      <c r="F11585" s="81" t="str">
        <f>VLOOKUP(E11585,Customer[],2,FALSE)</f>
        <v>Aung Family</v>
      </c>
      <c r="G11585" s="69" t="str">
        <f>VLOOKUP(E11585,Customer[],3,FALSE)</f>
        <v>SakeSan (9) Lan</v>
      </c>
      <c r="H11585" s="69" t="str">
        <f>VLOOKUP(E11585,Customer[],4,FALSE)</f>
        <v>Mangalar T/N</v>
      </c>
      <c r="I11585" s="48" t="s">
        <v>959</v>
      </c>
      <c r="J11585" s="82" t="str">
        <f>VLOOKUP(I11585,PGStock[],2,FALSE)</f>
        <v>Shwe Man ကော်ဗူး (1 Liter)</v>
      </c>
      <c r="K11585" s="71">
        <f>VLOOKUP(I11585,PGStock[],3,FALSE)</f>
        <v>1</v>
      </c>
      <c r="L11585" s="47">
        <v>2</v>
      </c>
      <c r="M11585" s="47">
        <f>VLOOKUP(I11585,PGStock[],6,FALSE)</f>
        <v>100</v>
      </c>
      <c r="N11585" s="47">
        <f>+PGSales!$L11585*PGSales!$M11585</f>
        <v>200</v>
      </c>
    </row>
    <row r="11586" spans="1:14" hidden="1" x14ac:dyDescent="0.25">
      <c r="A11586" s="77">
        <f t="shared" si="1362"/>
        <v>2025</v>
      </c>
      <c r="B11586" s="77">
        <f t="shared" si="1363"/>
        <v>11</v>
      </c>
      <c r="C11586" s="73">
        <v>45964</v>
      </c>
      <c r="D11586" s="79" t="s">
        <v>275</v>
      </c>
      <c r="E11586" s="80" t="s">
        <v>587</v>
      </c>
      <c r="F11586" s="81" t="str">
        <f>VLOOKUP(E11586,Customer[],2,FALSE)</f>
        <v>Shwe Myaing</v>
      </c>
      <c r="G11586" s="69" t="str">
        <f>VLOOKUP(E11586,Customer[],3,FALSE)</f>
        <v>Baho Rd</v>
      </c>
      <c r="H11586" s="69" t="str">
        <f>VLOOKUP(E11586,Customer[],4,FALSE)</f>
        <v>Hlaing</v>
      </c>
      <c r="I11586" s="48" t="s">
        <v>958</v>
      </c>
      <c r="J11586" s="82" t="str">
        <f>VLOOKUP(I11586,PGStock[],2,FALSE)</f>
        <v>Shwe Man 680ml</v>
      </c>
      <c r="K11586" s="71">
        <f>VLOOKUP(I11586,PGStock[],3,FALSE)</f>
        <v>0.68</v>
      </c>
      <c r="L11586" s="47">
        <v>1</v>
      </c>
      <c r="M11586" s="47">
        <f>VLOOKUP(I11586,PGStock[],6,FALSE)</f>
        <v>100</v>
      </c>
      <c r="N11586" s="47">
        <f>+PGSales!$L11586*PGSales!$M11586</f>
        <v>100</v>
      </c>
    </row>
    <row r="11587" spans="1:14" hidden="1" x14ac:dyDescent="0.25">
      <c r="A11587" s="77">
        <f t="shared" si="1362"/>
        <v>2025</v>
      </c>
      <c r="B11587" s="77">
        <f t="shared" si="1363"/>
        <v>11</v>
      </c>
      <c r="C11587" s="73">
        <v>45964</v>
      </c>
      <c r="D11587" s="79" t="s">
        <v>275</v>
      </c>
      <c r="E11587" s="80" t="s">
        <v>587</v>
      </c>
      <c r="F11587" s="81" t="str">
        <f>VLOOKUP(E11587,Customer[],2,FALSE)</f>
        <v>Shwe Myaing</v>
      </c>
      <c r="G11587" s="69" t="str">
        <f>VLOOKUP(E11587,Customer[],3,FALSE)</f>
        <v>Baho Rd</v>
      </c>
      <c r="H11587" s="69" t="str">
        <f>VLOOKUP(E11587,Customer[],4,FALSE)</f>
        <v>Hlaing</v>
      </c>
      <c r="I11587" s="48" t="s">
        <v>959</v>
      </c>
      <c r="J11587" s="82" t="str">
        <f>VLOOKUP(I11587,PGStock[],2,FALSE)</f>
        <v>Shwe Man ကော်ဗူး (1 Liter)</v>
      </c>
      <c r="K11587" s="71">
        <f>VLOOKUP(I11587,PGStock[],3,FALSE)</f>
        <v>1</v>
      </c>
      <c r="L11587" s="47">
        <v>2</v>
      </c>
      <c r="M11587" s="47">
        <f>VLOOKUP(I11587,PGStock[],6,FALSE)</f>
        <v>100</v>
      </c>
      <c r="N11587" s="47">
        <f>+PGSales!$L11587*PGSales!$M11587</f>
        <v>200</v>
      </c>
    </row>
    <row r="11588" spans="1:14" hidden="1" x14ac:dyDescent="0.25">
      <c r="A11588" s="77">
        <f t="shared" si="1362"/>
        <v>2025</v>
      </c>
      <c r="B11588" s="77">
        <f t="shared" si="1363"/>
        <v>11</v>
      </c>
      <c r="C11588" s="73">
        <v>45964</v>
      </c>
      <c r="D11588" s="79" t="s">
        <v>68</v>
      </c>
      <c r="E11588" s="80" t="s">
        <v>1346</v>
      </c>
      <c r="F11588" s="81" t="str">
        <f>VLOOKUP(E11588,Customer[],2,FALSE)</f>
        <v>Pyae Sone</v>
      </c>
      <c r="G11588" s="69" t="str">
        <f>VLOOKUP(E11588,Customer[],3,FALSE)</f>
        <v>Mudeter Rd</v>
      </c>
      <c r="H11588" s="69" t="str">
        <f>VLOOKUP(E11588,Customer[],4,FALSE)</f>
        <v>Hlaing</v>
      </c>
      <c r="I11588" s="48" t="s">
        <v>959</v>
      </c>
      <c r="J11588" s="82" t="str">
        <f>VLOOKUP(I11588,PGStock[],2,FALSE)</f>
        <v>Shwe Man ကော်ဗူး (1 Liter)</v>
      </c>
      <c r="K11588" s="71">
        <f>VLOOKUP(I11588,PGStock[],3,FALSE)</f>
        <v>1</v>
      </c>
      <c r="L11588" s="47">
        <v>3</v>
      </c>
      <c r="M11588" s="47">
        <f>VLOOKUP(I11588,PGStock[],6,FALSE)</f>
        <v>100</v>
      </c>
      <c r="N11588" s="47">
        <f>+PGSales!$L11588*PGSales!$M11588</f>
        <v>300</v>
      </c>
    </row>
    <row r="11589" spans="1:14" hidden="1" x14ac:dyDescent="0.25">
      <c r="A11589" s="77">
        <f t="shared" si="1362"/>
        <v>2025</v>
      </c>
      <c r="B11589" s="77">
        <f t="shared" si="1363"/>
        <v>11</v>
      </c>
      <c r="C11589" s="73">
        <v>45964</v>
      </c>
      <c r="D11589" s="79" t="s">
        <v>4</v>
      </c>
      <c r="E11589" s="80" t="s">
        <v>1347</v>
      </c>
      <c r="F11589" s="81" t="str">
        <f>VLOOKUP(E11589,Customer[],2,FALSE)</f>
        <v>Golden Crown</v>
      </c>
      <c r="G11589" s="69" t="str">
        <f>VLOOKUP(E11589,Customer[],3,FALSE)</f>
        <v>Goe kone Rd</v>
      </c>
      <c r="H11589" s="69" t="str">
        <f>VLOOKUP(E11589,Customer[],4,FALSE)</f>
        <v>Insein</v>
      </c>
      <c r="I11589" s="48" t="s">
        <v>958</v>
      </c>
      <c r="J11589" s="82" t="str">
        <f>VLOOKUP(I11589,PGStock[],2,FALSE)</f>
        <v>Shwe Man 680ml</v>
      </c>
      <c r="K11589" s="71">
        <f>VLOOKUP(I11589,PGStock[],3,FALSE)</f>
        <v>0.68</v>
      </c>
      <c r="L11589" s="47">
        <v>1</v>
      </c>
      <c r="M11589" s="47">
        <f>VLOOKUP(I11589,PGStock[],6,FALSE)</f>
        <v>100</v>
      </c>
      <c r="N11589" s="47">
        <f>+PGSales!$L11589*PGSales!$M11589</f>
        <v>100</v>
      </c>
    </row>
    <row r="11590" spans="1:14" hidden="1" x14ac:dyDescent="0.25">
      <c r="A11590" s="77">
        <f t="shared" si="1362"/>
        <v>2025</v>
      </c>
      <c r="B11590" s="77">
        <f t="shared" si="1363"/>
        <v>11</v>
      </c>
      <c r="C11590" s="73">
        <v>45964</v>
      </c>
      <c r="D11590" s="79" t="s">
        <v>4</v>
      </c>
      <c r="E11590" s="80" t="s">
        <v>1347</v>
      </c>
      <c r="F11590" s="81" t="str">
        <f>VLOOKUP(E11590,Customer[],2,FALSE)</f>
        <v>Golden Crown</v>
      </c>
      <c r="G11590" s="69" t="str">
        <f>VLOOKUP(E11590,Customer[],3,FALSE)</f>
        <v>Goe kone Rd</v>
      </c>
      <c r="H11590" s="69" t="str">
        <f>VLOOKUP(E11590,Customer[],4,FALSE)</f>
        <v>Insein</v>
      </c>
      <c r="I11590" s="48" t="s">
        <v>959</v>
      </c>
      <c r="J11590" s="82" t="str">
        <f>VLOOKUP(I11590,PGStock[],2,FALSE)</f>
        <v>Shwe Man ကော်ဗူး (1 Liter)</v>
      </c>
      <c r="K11590" s="71">
        <f>VLOOKUP(I11590,PGStock[],3,FALSE)</f>
        <v>1</v>
      </c>
      <c r="L11590" s="47">
        <v>3</v>
      </c>
      <c r="M11590" s="47">
        <f>VLOOKUP(I11590,PGStock[],6,FALSE)</f>
        <v>100</v>
      </c>
      <c r="N11590" s="47">
        <f>+PGSales!$L11590*PGSales!$M11590</f>
        <v>300</v>
      </c>
    </row>
    <row r="11591" spans="1:14" hidden="1" x14ac:dyDescent="0.25">
      <c r="A11591" s="77">
        <f t="shared" si="1362"/>
        <v>2025</v>
      </c>
      <c r="B11591" s="77">
        <f t="shared" si="1363"/>
        <v>11</v>
      </c>
      <c r="C11591" s="73">
        <v>45964</v>
      </c>
      <c r="D11591" s="79" t="s">
        <v>74</v>
      </c>
      <c r="E11591" s="80" t="s">
        <v>589</v>
      </c>
      <c r="F11591" s="81" t="str">
        <f>VLOOKUP(E11591,Customer[],2,FALSE)</f>
        <v>Yarket Nu Wai</v>
      </c>
      <c r="G11591" s="69" t="str">
        <f>VLOOKUP(E11591,Customer[],3,FALSE)</f>
        <v>Anake Gonkone Rd</v>
      </c>
      <c r="H11591" s="69" t="str">
        <f>VLOOKUP(E11591,Customer[],4,FALSE)</f>
        <v>Insein</v>
      </c>
      <c r="I11591" s="48" t="s">
        <v>958</v>
      </c>
      <c r="J11591" s="82" t="str">
        <f>VLOOKUP(I11591,PGStock[],2,FALSE)</f>
        <v>Shwe Man 680ml</v>
      </c>
      <c r="K11591" s="71">
        <f>VLOOKUP(I11591,PGStock[],3,FALSE)</f>
        <v>0.68</v>
      </c>
      <c r="L11591" s="47">
        <v>1</v>
      </c>
      <c r="M11591" s="47">
        <f>VLOOKUP(I11591,PGStock[],6,FALSE)</f>
        <v>100</v>
      </c>
      <c r="N11591" s="47">
        <f>+PGSales!$L11591*PGSales!$M11591</f>
        <v>100</v>
      </c>
    </row>
    <row r="11592" spans="1:14" hidden="1" x14ac:dyDescent="0.25">
      <c r="A11592" s="77">
        <f t="shared" si="1362"/>
        <v>2025</v>
      </c>
      <c r="B11592" s="77">
        <f t="shared" si="1363"/>
        <v>11</v>
      </c>
      <c r="C11592" s="73">
        <v>45964</v>
      </c>
      <c r="D11592" s="79" t="s">
        <v>878</v>
      </c>
      <c r="E11592" s="80" t="s">
        <v>610</v>
      </c>
      <c r="F11592" s="81" t="str">
        <f>VLOOKUP(E11592,Customer[],2,FALSE)</f>
        <v>A&amp;T</v>
      </c>
      <c r="G11592" s="69" t="str">
        <f>VLOOKUP(E11592,Customer[],3,FALSE)</f>
        <v>Pa 50 Lan Baho</v>
      </c>
      <c r="H11592" s="69" t="str">
        <f>VLOOKUP(E11592,Customer[],4,FALSE)</f>
        <v>Hlaing</v>
      </c>
      <c r="I11592" s="48" t="s">
        <v>959</v>
      </c>
      <c r="J11592" s="82" t="str">
        <f>VLOOKUP(I11592,PGStock[],2,FALSE)</f>
        <v>Shwe Man ကော်ဗူး (1 Liter)</v>
      </c>
      <c r="K11592" s="71">
        <f>VLOOKUP(I11592,PGStock[],3,FALSE)</f>
        <v>1</v>
      </c>
      <c r="L11592" s="47">
        <v>1</v>
      </c>
      <c r="M11592" s="47">
        <f>VLOOKUP(I11592,PGStock[],6,FALSE)</f>
        <v>100</v>
      </c>
      <c r="N11592" s="47">
        <f>+PGSales!$L11592*PGSales!$M11592</f>
        <v>100</v>
      </c>
    </row>
    <row r="11593" spans="1:14" hidden="1" x14ac:dyDescent="0.25">
      <c r="A11593" s="77">
        <f t="shared" si="1362"/>
        <v>2025</v>
      </c>
      <c r="B11593" s="77">
        <f t="shared" si="1363"/>
        <v>11</v>
      </c>
      <c r="C11593" s="73">
        <v>45966</v>
      </c>
      <c r="D11593" s="79" t="s">
        <v>109</v>
      </c>
      <c r="E11593" s="80" t="s">
        <v>377</v>
      </c>
      <c r="F11593" s="81" t="str">
        <f>VLOOKUP(E11593,Customer[],2,FALSE)</f>
        <v>Style 2</v>
      </c>
      <c r="G11593" s="69" t="str">
        <f>VLOOKUP(E11593,Customer[],3,FALSE)</f>
        <v>Thamain Bamyan Rd</v>
      </c>
      <c r="H11593" s="69" t="str">
        <f>VLOOKUP(E11593,Customer[],4,FALSE)</f>
        <v>Mangalar T/N</v>
      </c>
      <c r="I11593" s="48" t="s">
        <v>958</v>
      </c>
      <c r="J11593" s="82" t="str">
        <f>VLOOKUP(I11593,PGStock[],2,FALSE)</f>
        <v>Shwe Man 680ml</v>
      </c>
      <c r="K11593" s="71">
        <f>VLOOKUP(I11593,PGStock[],3,FALSE)</f>
        <v>0.68</v>
      </c>
      <c r="L11593" s="47">
        <v>3</v>
      </c>
      <c r="M11593" s="47">
        <f>VLOOKUP(I11593,PGStock[],6,FALSE)</f>
        <v>100</v>
      </c>
      <c r="N11593" s="47">
        <f>+PGSales!$L11593*PGSales!$M11593</f>
        <v>300</v>
      </c>
    </row>
    <row r="11594" spans="1:14" hidden="1" x14ac:dyDescent="0.25">
      <c r="A11594" s="77">
        <f t="shared" si="1362"/>
        <v>2025</v>
      </c>
      <c r="B11594" s="77">
        <f t="shared" si="1363"/>
        <v>11</v>
      </c>
      <c r="C11594" s="73">
        <v>45966</v>
      </c>
      <c r="D11594" s="79" t="s">
        <v>109</v>
      </c>
      <c r="E11594" s="80" t="s">
        <v>377</v>
      </c>
      <c r="F11594" s="81" t="str">
        <f>VLOOKUP(E11594,Customer[],2,FALSE)</f>
        <v>Style 2</v>
      </c>
      <c r="G11594" s="69" t="str">
        <f>VLOOKUP(E11594,Customer[],3,FALSE)</f>
        <v>Thamain Bamyan Rd</v>
      </c>
      <c r="H11594" s="69" t="str">
        <f>VLOOKUP(E11594,Customer[],4,FALSE)</f>
        <v>Mangalar T/N</v>
      </c>
      <c r="I11594" s="48" t="s">
        <v>959</v>
      </c>
      <c r="J11594" s="82" t="str">
        <f>VLOOKUP(I11594,PGStock[],2,FALSE)</f>
        <v>Shwe Man ကော်ဗူး (1 Liter)</v>
      </c>
      <c r="K11594" s="71">
        <f>VLOOKUP(I11594,PGStock[],3,FALSE)</f>
        <v>1</v>
      </c>
      <c r="L11594" s="47">
        <v>5</v>
      </c>
      <c r="M11594" s="47">
        <f>VLOOKUP(I11594,PGStock[],6,FALSE)</f>
        <v>100</v>
      </c>
      <c r="N11594" s="47">
        <f>+PGSales!$L11594*PGSales!$M11594</f>
        <v>500</v>
      </c>
    </row>
    <row r="11595" spans="1:14" hidden="1" x14ac:dyDescent="0.25">
      <c r="A11595" s="77">
        <f t="shared" si="1362"/>
        <v>2025</v>
      </c>
      <c r="B11595" s="77">
        <f t="shared" si="1363"/>
        <v>11</v>
      </c>
      <c r="C11595" s="73">
        <v>45966</v>
      </c>
      <c r="D11595" s="79" t="s">
        <v>66</v>
      </c>
      <c r="E11595" s="80" t="s">
        <v>379</v>
      </c>
      <c r="F11595" s="81" t="str">
        <f>VLOOKUP(E11595,Customer[],2,FALSE)</f>
        <v>Demo</v>
      </c>
      <c r="G11595" s="69" t="str">
        <f>VLOOKUP(E11595,Customer[],3,FALSE)</f>
        <v>Thamain Bamyan Rd</v>
      </c>
      <c r="H11595" s="69" t="str">
        <f>VLOOKUP(E11595,Customer[],4,FALSE)</f>
        <v>Mangalar T/N</v>
      </c>
      <c r="I11595" s="48" t="s">
        <v>958</v>
      </c>
      <c r="J11595" s="82" t="str">
        <f>VLOOKUP(I11595,PGStock[],2,FALSE)</f>
        <v>Shwe Man 680ml</v>
      </c>
      <c r="K11595" s="71">
        <f>VLOOKUP(I11595,PGStock[],3,FALSE)</f>
        <v>0.68</v>
      </c>
      <c r="L11595" s="47">
        <v>2</v>
      </c>
      <c r="M11595" s="47">
        <f>VLOOKUP(I11595,PGStock[],6,FALSE)</f>
        <v>100</v>
      </c>
      <c r="N11595" s="47">
        <f>+PGSales!$L11595*PGSales!$M11595</f>
        <v>200</v>
      </c>
    </row>
    <row r="11596" spans="1:14" hidden="1" x14ac:dyDescent="0.25">
      <c r="A11596" s="77">
        <f t="shared" ref="A11596:A11608" si="1364">YEAR(C11596)</f>
        <v>2025</v>
      </c>
      <c r="B11596" s="77">
        <f t="shared" ref="B11596:B11608" si="1365">MONTH(C11596)</f>
        <v>11</v>
      </c>
      <c r="C11596" s="73">
        <v>45966</v>
      </c>
      <c r="D11596" s="79" t="s">
        <v>1</v>
      </c>
      <c r="E11596" s="80" t="s">
        <v>462</v>
      </c>
      <c r="F11596" s="81" t="str">
        <f>VLOOKUP(E11596,Customer[],2,FALSE)</f>
        <v>Plantinum</v>
      </c>
      <c r="G11596" s="69" t="str">
        <f>VLOOKUP(E11596,Customer[],3,FALSE)</f>
        <v>Thamain Bamyan Rd</v>
      </c>
      <c r="H11596" s="69" t="str">
        <f>VLOOKUP(E11596,Customer[],4,FALSE)</f>
        <v>Mangalar T/N</v>
      </c>
      <c r="I11596" s="48" t="s">
        <v>958</v>
      </c>
      <c r="J11596" s="82" t="str">
        <f>VLOOKUP(I11596,PGStock[],2,FALSE)</f>
        <v>Shwe Man 680ml</v>
      </c>
      <c r="K11596" s="71">
        <f>VLOOKUP(I11596,PGStock[],3,FALSE)</f>
        <v>0.68</v>
      </c>
      <c r="L11596" s="47">
        <v>1</v>
      </c>
      <c r="M11596" s="47">
        <f>VLOOKUP(I11596,PGStock[],6,FALSE)</f>
        <v>100</v>
      </c>
      <c r="N11596" s="47">
        <f>+PGSales!$L11596*PGSales!$M11596</f>
        <v>100</v>
      </c>
    </row>
    <row r="11597" spans="1:14" hidden="1" x14ac:dyDescent="0.25">
      <c r="A11597" s="77">
        <f t="shared" si="1364"/>
        <v>2025</v>
      </c>
      <c r="B11597" s="77">
        <f t="shared" si="1365"/>
        <v>11</v>
      </c>
      <c r="C11597" s="73">
        <v>45966</v>
      </c>
      <c r="D11597" s="79" t="s">
        <v>1</v>
      </c>
      <c r="E11597" s="80" t="s">
        <v>462</v>
      </c>
      <c r="F11597" s="81" t="str">
        <f>VLOOKUP(E11597,Customer[],2,FALSE)</f>
        <v>Plantinum</v>
      </c>
      <c r="G11597" s="69" t="str">
        <f>VLOOKUP(E11597,Customer[],3,FALSE)</f>
        <v>Thamain Bamyan Rd</v>
      </c>
      <c r="H11597" s="69" t="str">
        <f>VLOOKUP(E11597,Customer[],4,FALSE)</f>
        <v>Mangalar T/N</v>
      </c>
      <c r="I11597" s="48" t="s">
        <v>959</v>
      </c>
      <c r="J11597" s="82" t="str">
        <f>VLOOKUP(I11597,PGStock[],2,FALSE)</f>
        <v>Shwe Man ကော်ဗူး (1 Liter)</v>
      </c>
      <c r="K11597" s="71">
        <f>VLOOKUP(I11597,PGStock[],3,FALSE)</f>
        <v>1</v>
      </c>
      <c r="L11597" s="47">
        <v>2</v>
      </c>
      <c r="M11597" s="47">
        <f>VLOOKUP(I11597,PGStock[],6,FALSE)</f>
        <v>100</v>
      </c>
      <c r="N11597" s="47">
        <f>+PGSales!$L11597*PGSales!$M11597</f>
        <v>200</v>
      </c>
    </row>
    <row r="11598" spans="1:14" hidden="1" x14ac:dyDescent="0.25">
      <c r="A11598" s="77">
        <f t="shared" si="1364"/>
        <v>2025</v>
      </c>
      <c r="B11598" s="77">
        <f t="shared" si="1365"/>
        <v>11</v>
      </c>
      <c r="C11598" s="73">
        <v>45966</v>
      </c>
      <c r="D11598" s="79" t="s">
        <v>62</v>
      </c>
      <c r="E11598" s="80" t="s">
        <v>463</v>
      </c>
      <c r="F11598" s="81" t="str">
        <f>VLOOKUP(E11598,Customer[],2,FALSE)</f>
        <v>Aung Family</v>
      </c>
      <c r="G11598" s="69" t="str">
        <f>VLOOKUP(E11598,Customer[],3,FALSE)</f>
        <v>SakeSan (9) Lan</v>
      </c>
      <c r="H11598" s="69" t="str">
        <f>VLOOKUP(E11598,Customer[],4,FALSE)</f>
        <v>Mangalar T/N</v>
      </c>
      <c r="I11598" s="48" t="s">
        <v>958</v>
      </c>
      <c r="J11598" s="82" t="str">
        <f>VLOOKUP(I11598,PGStock[],2,FALSE)</f>
        <v>Shwe Man 680ml</v>
      </c>
      <c r="K11598" s="71">
        <f>VLOOKUP(I11598,PGStock[],3,FALSE)</f>
        <v>0.68</v>
      </c>
      <c r="L11598" s="47">
        <v>2</v>
      </c>
      <c r="M11598" s="47">
        <f>VLOOKUP(I11598,PGStock[],6,FALSE)</f>
        <v>100</v>
      </c>
      <c r="N11598" s="47">
        <f>+PGSales!$L11598*PGSales!$M11598</f>
        <v>200</v>
      </c>
    </row>
    <row r="11599" spans="1:14" hidden="1" x14ac:dyDescent="0.25">
      <c r="A11599" s="77">
        <f t="shared" si="1364"/>
        <v>2025</v>
      </c>
      <c r="B11599" s="77">
        <f t="shared" si="1365"/>
        <v>11</v>
      </c>
      <c r="C11599" s="73">
        <v>45966</v>
      </c>
      <c r="D11599" s="79" t="s">
        <v>62</v>
      </c>
      <c r="E11599" s="80" t="s">
        <v>463</v>
      </c>
      <c r="F11599" s="81" t="str">
        <f>VLOOKUP(E11599,Customer[],2,FALSE)</f>
        <v>Aung Family</v>
      </c>
      <c r="G11599" s="69" t="str">
        <f>VLOOKUP(E11599,Customer[],3,FALSE)</f>
        <v>SakeSan (9) Lan</v>
      </c>
      <c r="H11599" s="69" t="str">
        <f>VLOOKUP(E11599,Customer[],4,FALSE)</f>
        <v>Mangalar T/N</v>
      </c>
      <c r="I11599" s="48" t="s">
        <v>959</v>
      </c>
      <c r="J11599" s="82" t="str">
        <f>VLOOKUP(I11599,PGStock[],2,FALSE)</f>
        <v>Shwe Man ကော်ဗူး (1 Liter)</v>
      </c>
      <c r="K11599" s="71">
        <f>VLOOKUP(I11599,PGStock[],3,FALSE)</f>
        <v>1</v>
      </c>
      <c r="L11599" s="47">
        <v>5</v>
      </c>
      <c r="M11599" s="47">
        <f>VLOOKUP(I11599,PGStock[],6,FALSE)</f>
        <v>100</v>
      </c>
      <c r="N11599" s="47">
        <f>+PGSales!$L11599*PGSales!$M11599</f>
        <v>500</v>
      </c>
    </row>
    <row r="11600" spans="1:14" hidden="1" x14ac:dyDescent="0.25">
      <c r="A11600" s="77">
        <f t="shared" si="1364"/>
        <v>2025</v>
      </c>
      <c r="B11600" s="77">
        <f t="shared" si="1365"/>
        <v>11</v>
      </c>
      <c r="C11600" s="73">
        <v>45966</v>
      </c>
      <c r="D11600" s="79" t="s">
        <v>275</v>
      </c>
      <c r="E11600" s="80" t="s">
        <v>587</v>
      </c>
      <c r="F11600" s="81" t="str">
        <f>VLOOKUP(E11600,Customer[],2,FALSE)</f>
        <v>Shwe Myaing</v>
      </c>
      <c r="G11600" s="69" t="str">
        <f>VLOOKUP(E11600,Customer[],3,FALSE)</f>
        <v>Baho Rd</v>
      </c>
      <c r="H11600" s="69" t="str">
        <f>VLOOKUP(E11600,Customer[],4,FALSE)</f>
        <v>Hlaing</v>
      </c>
      <c r="I11600" s="48" t="s">
        <v>958</v>
      </c>
      <c r="J11600" s="82" t="str">
        <f>VLOOKUP(I11600,PGStock[],2,FALSE)</f>
        <v>Shwe Man 680ml</v>
      </c>
      <c r="K11600" s="71">
        <f>VLOOKUP(I11600,PGStock[],3,FALSE)</f>
        <v>0.68</v>
      </c>
      <c r="L11600" s="47">
        <v>1</v>
      </c>
      <c r="M11600" s="47">
        <f>VLOOKUP(I11600,PGStock[],6,FALSE)</f>
        <v>100</v>
      </c>
      <c r="N11600" s="47">
        <f>+PGSales!$L11600*PGSales!$M11600</f>
        <v>100</v>
      </c>
    </row>
    <row r="11601" spans="1:14" hidden="1" x14ac:dyDescent="0.25">
      <c r="A11601" s="77">
        <f t="shared" si="1364"/>
        <v>2025</v>
      </c>
      <c r="B11601" s="77">
        <f t="shared" si="1365"/>
        <v>11</v>
      </c>
      <c r="C11601" s="73">
        <v>45966</v>
      </c>
      <c r="D11601" s="79" t="s">
        <v>275</v>
      </c>
      <c r="E11601" s="80" t="s">
        <v>587</v>
      </c>
      <c r="F11601" s="81" t="str">
        <f>VLOOKUP(E11601,Customer[],2,FALSE)</f>
        <v>Shwe Myaing</v>
      </c>
      <c r="G11601" s="69" t="str">
        <f>VLOOKUP(E11601,Customer[],3,FALSE)</f>
        <v>Baho Rd</v>
      </c>
      <c r="H11601" s="69" t="str">
        <f>VLOOKUP(E11601,Customer[],4,FALSE)</f>
        <v>Hlaing</v>
      </c>
      <c r="I11601" s="48" t="s">
        <v>959</v>
      </c>
      <c r="J11601" s="82" t="str">
        <f>VLOOKUP(I11601,PGStock[],2,FALSE)</f>
        <v>Shwe Man ကော်ဗူး (1 Liter)</v>
      </c>
      <c r="K11601" s="71">
        <f>VLOOKUP(I11601,PGStock[],3,FALSE)</f>
        <v>1</v>
      </c>
      <c r="L11601" s="47">
        <v>2</v>
      </c>
      <c r="M11601" s="47">
        <f>VLOOKUP(I11601,PGStock[],6,FALSE)</f>
        <v>100</v>
      </c>
      <c r="N11601" s="47">
        <f>+PGSales!$L11601*PGSales!$M11601</f>
        <v>200</v>
      </c>
    </row>
    <row r="11602" spans="1:14" hidden="1" x14ac:dyDescent="0.25">
      <c r="A11602" s="77">
        <f t="shared" si="1364"/>
        <v>2025</v>
      </c>
      <c r="B11602" s="77">
        <f t="shared" si="1365"/>
        <v>11</v>
      </c>
      <c r="C11602" s="73">
        <v>45966</v>
      </c>
      <c r="D11602" s="79" t="s">
        <v>68</v>
      </c>
      <c r="E11602" s="80" t="s">
        <v>1346</v>
      </c>
      <c r="F11602" s="81" t="str">
        <f>VLOOKUP(E11602,Customer[],2,FALSE)</f>
        <v>Pyae Sone</v>
      </c>
      <c r="G11602" s="69" t="str">
        <f>VLOOKUP(E11602,Customer[],3,FALSE)</f>
        <v>Mudeter Rd</v>
      </c>
      <c r="H11602" s="69" t="str">
        <f>VLOOKUP(E11602,Customer[],4,FALSE)</f>
        <v>Hlaing</v>
      </c>
      <c r="I11602" s="48" t="s">
        <v>958</v>
      </c>
      <c r="J11602" s="82" t="str">
        <f>VLOOKUP(I11602,PGStock[],2,FALSE)</f>
        <v>Shwe Man 680ml</v>
      </c>
      <c r="K11602" s="71">
        <f>VLOOKUP(I11602,PGStock[],3,FALSE)</f>
        <v>0.68</v>
      </c>
      <c r="L11602" s="47">
        <v>1</v>
      </c>
      <c r="M11602" s="47">
        <f>VLOOKUP(I11602,PGStock[],6,FALSE)</f>
        <v>100</v>
      </c>
      <c r="N11602" s="47">
        <f>+PGSales!$L11602*PGSales!$M11602</f>
        <v>100</v>
      </c>
    </row>
    <row r="11603" spans="1:14" hidden="1" x14ac:dyDescent="0.25">
      <c r="A11603" s="77">
        <f t="shared" si="1364"/>
        <v>2025</v>
      </c>
      <c r="B11603" s="77">
        <f t="shared" si="1365"/>
        <v>11</v>
      </c>
      <c r="C11603" s="73">
        <v>45966</v>
      </c>
      <c r="D11603" s="79" t="s">
        <v>68</v>
      </c>
      <c r="E11603" s="80" t="s">
        <v>1346</v>
      </c>
      <c r="F11603" s="81" t="str">
        <f>VLOOKUP(E11603,Customer[],2,FALSE)</f>
        <v>Pyae Sone</v>
      </c>
      <c r="G11603" s="69" t="str">
        <f>VLOOKUP(E11603,Customer[],3,FALSE)</f>
        <v>Mudeter Rd</v>
      </c>
      <c r="H11603" s="69" t="str">
        <f>VLOOKUP(E11603,Customer[],4,FALSE)</f>
        <v>Hlaing</v>
      </c>
      <c r="I11603" s="48" t="s">
        <v>959</v>
      </c>
      <c r="J11603" s="82" t="str">
        <f>VLOOKUP(I11603,PGStock[],2,FALSE)</f>
        <v>Shwe Man ကော်ဗူး (1 Liter)</v>
      </c>
      <c r="K11603" s="71">
        <f>VLOOKUP(I11603,PGStock[],3,FALSE)</f>
        <v>1</v>
      </c>
      <c r="L11603" s="47">
        <v>4</v>
      </c>
      <c r="M11603" s="47">
        <f>VLOOKUP(I11603,PGStock[],6,FALSE)</f>
        <v>100</v>
      </c>
      <c r="N11603" s="47">
        <f>+PGSales!$L11603*PGSales!$M11603</f>
        <v>400</v>
      </c>
    </row>
    <row r="11604" spans="1:14" hidden="1" x14ac:dyDescent="0.25">
      <c r="A11604" s="77">
        <f t="shared" si="1364"/>
        <v>2025</v>
      </c>
      <c r="B11604" s="77">
        <f t="shared" si="1365"/>
        <v>11</v>
      </c>
      <c r="C11604" s="73">
        <v>45966</v>
      </c>
      <c r="D11604" s="79" t="s">
        <v>4</v>
      </c>
      <c r="E11604" s="80" t="s">
        <v>1347</v>
      </c>
      <c r="F11604" s="81" t="str">
        <f>VLOOKUP(E11604,Customer[],2,FALSE)</f>
        <v>Golden Crown</v>
      </c>
      <c r="G11604" s="69" t="str">
        <f>VLOOKUP(E11604,Customer[],3,FALSE)</f>
        <v>Goe kone Rd</v>
      </c>
      <c r="H11604" s="69" t="str">
        <f>VLOOKUP(E11604,Customer[],4,FALSE)</f>
        <v>Insein</v>
      </c>
      <c r="I11604" s="48" t="s">
        <v>959</v>
      </c>
      <c r="J11604" s="82" t="str">
        <f>VLOOKUP(I11604,PGStock[],2,FALSE)</f>
        <v>Shwe Man ကော်ဗူး (1 Liter)</v>
      </c>
      <c r="K11604" s="71">
        <f>VLOOKUP(I11604,PGStock[],3,FALSE)</f>
        <v>1</v>
      </c>
      <c r="L11604" s="47">
        <v>2</v>
      </c>
      <c r="M11604" s="47">
        <f>VLOOKUP(I11604,PGStock[],6,FALSE)</f>
        <v>100</v>
      </c>
      <c r="N11604" s="47">
        <f>+PGSales!$L11604*PGSales!$M11604</f>
        <v>200</v>
      </c>
    </row>
    <row r="11605" spans="1:14" hidden="1" x14ac:dyDescent="0.25">
      <c r="A11605" s="77">
        <f t="shared" si="1364"/>
        <v>2025</v>
      </c>
      <c r="B11605" s="77">
        <f t="shared" si="1365"/>
        <v>11</v>
      </c>
      <c r="C11605" s="73">
        <v>45966</v>
      </c>
      <c r="D11605" s="79" t="s">
        <v>74</v>
      </c>
      <c r="E11605" s="80" t="s">
        <v>589</v>
      </c>
      <c r="F11605" s="81" t="str">
        <f>VLOOKUP(E11605,Customer[],2,FALSE)</f>
        <v>Yarket Nu Wai</v>
      </c>
      <c r="G11605" s="69" t="str">
        <f>VLOOKUP(E11605,Customer[],3,FALSE)</f>
        <v>Anake Gonkone Rd</v>
      </c>
      <c r="H11605" s="69" t="str">
        <f>VLOOKUP(E11605,Customer[],4,FALSE)</f>
        <v>Insein</v>
      </c>
      <c r="I11605" s="48" t="s">
        <v>958</v>
      </c>
      <c r="J11605" s="82" t="str">
        <f>VLOOKUP(I11605,PGStock[],2,FALSE)</f>
        <v>Shwe Man 680ml</v>
      </c>
      <c r="K11605" s="71">
        <f>VLOOKUP(I11605,PGStock[],3,FALSE)</f>
        <v>0.68</v>
      </c>
      <c r="L11605" s="47">
        <v>1</v>
      </c>
      <c r="M11605" s="47">
        <f>VLOOKUP(I11605,PGStock[],6,FALSE)</f>
        <v>100</v>
      </c>
      <c r="N11605" s="47">
        <f>+PGSales!$L11605*PGSales!$M11605</f>
        <v>100</v>
      </c>
    </row>
    <row r="11606" spans="1:14" hidden="1" x14ac:dyDescent="0.25">
      <c r="A11606" s="77">
        <f t="shared" si="1364"/>
        <v>2025</v>
      </c>
      <c r="B11606" s="77">
        <f t="shared" si="1365"/>
        <v>11</v>
      </c>
      <c r="C11606" s="73">
        <v>45966</v>
      </c>
      <c r="D11606" s="79" t="s">
        <v>74</v>
      </c>
      <c r="E11606" s="80" t="s">
        <v>589</v>
      </c>
      <c r="F11606" s="81" t="str">
        <f>VLOOKUP(E11606,Customer[],2,FALSE)</f>
        <v>Yarket Nu Wai</v>
      </c>
      <c r="G11606" s="69" t="str">
        <f>VLOOKUP(E11606,Customer[],3,FALSE)</f>
        <v>Anake Gonkone Rd</v>
      </c>
      <c r="H11606" s="69" t="str">
        <f>VLOOKUP(E11606,Customer[],4,FALSE)</f>
        <v>Insein</v>
      </c>
      <c r="I11606" s="48" t="s">
        <v>959</v>
      </c>
      <c r="J11606" s="82" t="str">
        <f>VLOOKUP(I11606,PGStock[],2,FALSE)</f>
        <v>Shwe Man ကော်ဗူး (1 Liter)</v>
      </c>
      <c r="K11606" s="71">
        <f>VLOOKUP(I11606,PGStock[],3,FALSE)</f>
        <v>1</v>
      </c>
      <c r="L11606" s="47">
        <v>1</v>
      </c>
      <c r="M11606" s="47">
        <f>VLOOKUP(I11606,PGStock[],6,FALSE)</f>
        <v>100</v>
      </c>
      <c r="N11606" s="47">
        <f>+PGSales!$L11606*PGSales!$M11606</f>
        <v>100</v>
      </c>
    </row>
    <row r="11607" spans="1:14" hidden="1" x14ac:dyDescent="0.25">
      <c r="A11607" s="77">
        <f t="shared" si="1364"/>
        <v>2025</v>
      </c>
      <c r="B11607" s="77">
        <f t="shared" si="1365"/>
        <v>11</v>
      </c>
      <c r="C11607" s="73">
        <v>45966</v>
      </c>
      <c r="D11607" s="79" t="s">
        <v>878</v>
      </c>
      <c r="E11607" s="80" t="s">
        <v>610</v>
      </c>
      <c r="F11607" s="81" t="str">
        <f>VLOOKUP(E11607,Customer[],2,FALSE)</f>
        <v>A&amp;T</v>
      </c>
      <c r="G11607" s="69" t="str">
        <f>VLOOKUP(E11607,Customer[],3,FALSE)</f>
        <v>Pa 50 Lan Baho</v>
      </c>
      <c r="H11607" s="69" t="str">
        <f>VLOOKUP(E11607,Customer[],4,FALSE)</f>
        <v>Hlaing</v>
      </c>
      <c r="I11607" s="48" t="s">
        <v>959</v>
      </c>
      <c r="J11607" s="82" t="str">
        <f>VLOOKUP(I11607,PGStock[],2,FALSE)</f>
        <v>Shwe Man ကော်ဗူး (1 Liter)</v>
      </c>
      <c r="K11607" s="71">
        <f>VLOOKUP(I11607,PGStock[],3,FALSE)</f>
        <v>1</v>
      </c>
      <c r="L11607" s="47">
        <v>1</v>
      </c>
      <c r="M11607" s="47">
        <f>VLOOKUP(I11607,PGStock[],6,FALSE)</f>
        <v>100</v>
      </c>
      <c r="N11607" s="47">
        <f>+PGSales!$L11607*PGSales!$M11607</f>
        <v>100</v>
      </c>
    </row>
    <row r="11608" spans="1:14" hidden="1" x14ac:dyDescent="0.25">
      <c r="A11608" s="77">
        <f t="shared" si="1364"/>
        <v>2025</v>
      </c>
      <c r="B11608" s="77">
        <f t="shared" si="1365"/>
        <v>11</v>
      </c>
      <c r="C11608" s="73">
        <v>45967</v>
      </c>
      <c r="D11608" s="79" t="s">
        <v>109</v>
      </c>
      <c r="E11608" s="80" t="s">
        <v>377</v>
      </c>
      <c r="F11608" s="81" t="str">
        <f>VLOOKUP(E11608,Customer[],2,FALSE)</f>
        <v>Style 2</v>
      </c>
      <c r="G11608" s="69" t="str">
        <f>VLOOKUP(E11608,Customer[],3,FALSE)</f>
        <v>Thamain Bamyan Rd</v>
      </c>
      <c r="H11608" s="69" t="str">
        <f>VLOOKUP(E11608,Customer[],4,FALSE)</f>
        <v>Mangalar T/N</v>
      </c>
      <c r="I11608" s="48" t="s">
        <v>958</v>
      </c>
      <c r="J11608" s="82" t="str">
        <f>VLOOKUP(I11608,PGStock[],2,FALSE)</f>
        <v>Shwe Man 680ml</v>
      </c>
      <c r="K11608" s="71">
        <f>VLOOKUP(I11608,PGStock[],3,FALSE)</f>
        <v>0.68</v>
      </c>
      <c r="L11608" s="47">
        <v>1</v>
      </c>
      <c r="M11608" s="47">
        <f>VLOOKUP(I11608,PGStock[],6,FALSE)</f>
        <v>100</v>
      </c>
      <c r="N11608" s="47">
        <f>+PGSales!$L11608*PGSales!$M11608</f>
        <v>100</v>
      </c>
    </row>
    <row r="11609" spans="1:14" hidden="1" x14ac:dyDescent="0.25">
      <c r="A11609" s="77">
        <f t="shared" si="1360"/>
        <v>2025</v>
      </c>
      <c r="B11609" s="77">
        <f t="shared" si="1361"/>
        <v>11</v>
      </c>
      <c r="C11609" s="73">
        <v>45967</v>
      </c>
      <c r="D11609" s="79" t="s">
        <v>109</v>
      </c>
      <c r="E11609" s="80" t="s">
        <v>377</v>
      </c>
      <c r="F11609" s="81" t="str">
        <f>VLOOKUP(E11609,Customer[],2,FALSE)</f>
        <v>Style 2</v>
      </c>
      <c r="G11609" s="69" t="str">
        <f>VLOOKUP(E11609,Customer[],3,FALSE)</f>
        <v>Thamain Bamyan Rd</v>
      </c>
      <c r="H11609" s="69" t="str">
        <f>VLOOKUP(E11609,Customer[],4,FALSE)</f>
        <v>Mangalar T/N</v>
      </c>
      <c r="I11609" s="48" t="s">
        <v>959</v>
      </c>
      <c r="J11609" s="82" t="str">
        <f>VLOOKUP(I11609,PGStock[],2,FALSE)</f>
        <v>Shwe Man ကော်ဗူး (1 Liter)</v>
      </c>
      <c r="K11609" s="71">
        <f>VLOOKUP(I11609,PGStock[],3,FALSE)</f>
        <v>1</v>
      </c>
      <c r="L11609" s="47">
        <v>5</v>
      </c>
      <c r="M11609" s="47">
        <f>VLOOKUP(I11609,PGStock[],6,FALSE)</f>
        <v>100</v>
      </c>
      <c r="N11609" s="47">
        <f>+PGSales!$L11609*PGSales!$M11609</f>
        <v>500</v>
      </c>
    </row>
    <row r="11610" spans="1:14" hidden="1" x14ac:dyDescent="0.25">
      <c r="A11610" s="77">
        <f t="shared" si="1360"/>
        <v>2025</v>
      </c>
      <c r="B11610" s="77">
        <f t="shared" si="1361"/>
        <v>11</v>
      </c>
      <c r="C11610" s="73">
        <v>45967</v>
      </c>
      <c r="D11610" s="79" t="s">
        <v>885</v>
      </c>
      <c r="E11610" s="80" t="s">
        <v>378</v>
      </c>
      <c r="F11610" s="81" t="str">
        <f>VLOOKUP(E11610,Customer[],2,FALSE)</f>
        <v>Naung Yoe</v>
      </c>
      <c r="G11610" s="69" t="str">
        <f>VLOOKUP(E11610,Customer[],3,FALSE)</f>
        <v>Thamain Bamyan Rd</v>
      </c>
      <c r="H11610" s="69" t="str">
        <f>VLOOKUP(E11610,Customer[],4,FALSE)</f>
        <v>Mangalar T/N</v>
      </c>
      <c r="I11610" s="48" t="s">
        <v>958</v>
      </c>
      <c r="J11610" s="82" t="str">
        <f>VLOOKUP(I11610,PGStock[],2,FALSE)</f>
        <v>Shwe Man 680ml</v>
      </c>
      <c r="K11610" s="71">
        <f>VLOOKUP(I11610,PGStock[],3,FALSE)</f>
        <v>0.68</v>
      </c>
      <c r="L11610" s="47">
        <v>1</v>
      </c>
      <c r="M11610" s="47">
        <f>VLOOKUP(I11610,PGStock[],6,FALSE)</f>
        <v>100</v>
      </c>
      <c r="N11610" s="47">
        <f>+PGSales!$L11610*PGSales!$M11610</f>
        <v>100</v>
      </c>
    </row>
    <row r="11611" spans="1:14" hidden="1" x14ac:dyDescent="0.25">
      <c r="A11611" s="77">
        <f t="shared" ref="A11611:A11621" si="1366">YEAR(C11611)</f>
        <v>2025</v>
      </c>
      <c r="B11611" s="77">
        <f t="shared" ref="B11611:B11621" si="1367">MONTH(C11611)</f>
        <v>11</v>
      </c>
      <c r="C11611" s="73">
        <v>45967</v>
      </c>
      <c r="D11611" s="79" t="s">
        <v>885</v>
      </c>
      <c r="E11611" s="80" t="s">
        <v>378</v>
      </c>
      <c r="F11611" s="81" t="str">
        <f>VLOOKUP(E11611,Customer[],2,FALSE)</f>
        <v>Naung Yoe</v>
      </c>
      <c r="G11611" s="69" t="str">
        <f>VLOOKUP(E11611,Customer[],3,FALSE)</f>
        <v>Thamain Bamyan Rd</v>
      </c>
      <c r="H11611" s="69" t="str">
        <f>VLOOKUP(E11611,Customer[],4,FALSE)</f>
        <v>Mangalar T/N</v>
      </c>
      <c r="I11611" s="48" t="s">
        <v>959</v>
      </c>
      <c r="J11611" s="82" t="str">
        <f>VLOOKUP(I11611,PGStock[],2,FALSE)</f>
        <v>Shwe Man ကော်ဗူး (1 Liter)</v>
      </c>
      <c r="K11611" s="71">
        <f>VLOOKUP(I11611,PGStock[],3,FALSE)</f>
        <v>1</v>
      </c>
      <c r="L11611" s="47">
        <v>4</v>
      </c>
      <c r="M11611" s="47">
        <f>VLOOKUP(I11611,PGStock[],6,FALSE)</f>
        <v>100</v>
      </c>
      <c r="N11611" s="47">
        <f>+PGSales!$L11611*PGSales!$M11611</f>
        <v>400</v>
      </c>
    </row>
    <row r="11612" spans="1:14" hidden="1" x14ac:dyDescent="0.25">
      <c r="A11612" s="77">
        <f t="shared" si="1366"/>
        <v>2025</v>
      </c>
      <c r="B11612" s="77">
        <f t="shared" si="1367"/>
        <v>11</v>
      </c>
      <c r="C11612" s="73">
        <v>45967</v>
      </c>
      <c r="D11612" s="79" t="s">
        <v>66</v>
      </c>
      <c r="E11612" s="80" t="s">
        <v>379</v>
      </c>
      <c r="F11612" s="81" t="str">
        <f>VLOOKUP(E11612,Customer[],2,FALSE)</f>
        <v>Demo</v>
      </c>
      <c r="G11612" s="69" t="str">
        <f>VLOOKUP(E11612,Customer[],3,FALSE)</f>
        <v>Thamain Bamyan Rd</v>
      </c>
      <c r="H11612" s="69" t="str">
        <f>VLOOKUP(E11612,Customer[],4,FALSE)</f>
        <v>Mangalar T/N</v>
      </c>
      <c r="I11612" s="48" t="s">
        <v>959</v>
      </c>
      <c r="J11612" s="82" t="str">
        <f>VLOOKUP(I11612,PGStock[],2,FALSE)</f>
        <v>Shwe Man ကော်ဗူး (1 Liter)</v>
      </c>
      <c r="K11612" s="71">
        <f>VLOOKUP(I11612,PGStock[],3,FALSE)</f>
        <v>1</v>
      </c>
      <c r="L11612" s="47">
        <v>2</v>
      </c>
      <c r="M11612" s="47">
        <f>VLOOKUP(I11612,PGStock[],6,FALSE)</f>
        <v>100</v>
      </c>
      <c r="N11612" s="47">
        <f>+PGSales!$L11612*PGSales!$M11612</f>
        <v>200</v>
      </c>
    </row>
    <row r="11613" spans="1:14" hidden="1" x14ac:dyDescent="0.25">
      <c r="A11613" s="77">
        <f t="shared" si="1366"/>
        <v>2025</v>
      </c>
      <c r="B11613" s="77">
        <f t="shared" si="1367"/>
        <v>11</v>
      </c>
      <c r="C11613" s="73">
        <v>45967</v>
      </c>
      <c r="D11613" s="79" t="s">
        <v>1</v>
      </c>
      <c r="E11613" s="80" t="s">
        <v>462</v>
      </c>
      <c r="F11613" s="81" t="str">
        <f>VLOOKUP(E11613,Customer[],2,FALSE)</f>
        <v>Plantinum</v>
      </c>
      <c r="G11613" s="69" t="str">
        <f>VLOOKUP(E11613,Customer[],3,FALSE)</f>
        <v>Thamain Bamyan Rd</v>
      </c>
      <c r="H11613" s="69" t="str">
        <f>VLOOKUP(E11613,Customer[],4,FALSE)</f>
        <v>Mangalar T/N</v>
      </c>
      <c r="I11613" s="48" t="s">
        <v>959</v>
      </c>
      <c r="J11613" s="82" t="str">
        <f>VLOOKUP(I11613,PGStock[],2,FALSE)</f>
        <v>Shwe Man ကော်ဗူး (1 Liter)</v>
      </c>
      <c r="K11613" s="71">
        <f>VLOOKUP(I11613,PGStock[],3,FALSE)</f>
        <v>1</v>
      </c>
      <c r="L11613" s="47">
        <v>2</v>
      </c>
      <c r="M11613" s="47">
        <f>VLOOKUP(I11613,PGStock[],6,FALSE)</f>
        <v>100</v>
      </c>
      <c r="N11613" s="47">
        <f>+PGSales!$L11613*PGSales!$M11613</f>
        <v>200</v>
      </c>
    </row>
    <row r="11614" spans="1:14" hidden="1" x14ac:dyDescent="0.25">
      <c r="A11614" s="77">
        <f t="shared" si="1366"/>
        <v>2025</v>
      </c>
      <c r="B11614" s="77">
        <f t="shared" si="1367"/>
        <v>11</v>
      </c>
      <c r="C11614" s="73">
        <v>45967</v>
      </c>
      <c r="D11614" s="79" t="s">
        <v>62</v>
      </c>
      <c r="E11614" s="80" t="s">
        <v>463</v>
      </c>
      <c r="F11614" s="81" t="str">
        <f>VLOOKUP(E11614,Customer[],2,FALSE)</f>
        <v>Aung Family</v>
      </c>
      <c r="G11614" s="69" t="str">
        <f>VLOOKUP(E11614,Customer[],3,FALSE)</f>
        <v>SakeSan (9) Lan</v>
      </c>
      <c r="H11614" s="69" t="str">
        <f>VLOOKUP(E11614,Customer[],4,FALSE)</f>
        <v>Mangalar T/N</v>
      </c>
      <c r="I11614" s="48" t="s">
        <v>959</v>
      </c>
      <c r="J11614" s="82" t="str">
        <f>VLOOKUP(I11614,PGStock[],2,FALSE)</f>
        <v>Shwe Man ကော်ဗူး (1 Liter)</v>
      </c>
      <c r="K11614" s="71">
        <f>VLOOKUP(I11614,PGStock[],3,FALSE)</f>
        <v>1</v>
      </c>
      <c r="L11614" s="47">
        <v>3</v>
      </c>
      <c r="M11614" s="47">
        <f>VLOOKUP(I11614,PGStock[],6,FALSE)</f>
        <v>100</v>
      </c>
      <c r="N11614" s="47">
        <f>+PGSales!$L11614*PGSales!$M11614</f>
        <v>300</v>
      </c>
    </row>
    <row r="11615" spans="1:14" hidden="1" x14ac:dyDescent="0.25">
      <c r="A11615" s="77">
        <f t="shared" si="1366"/>
        <v>2025</v>
      </c>
      <c r="B11615" s="77">
        <f t="shared" si="1367"/>
        <v>11</v>
      </c>
      <c r="C11615" s="73">
        <v>45967</v>
      </c>
      <c r="D11615" s="79" t="s">
        <v>70</v>
      </c>
      <c r="E11615" s="80" t="s">
        <v>465</v>
      </c>
      <c r="F11615" s="81" t="str">
        <f>VLOOKUP(E11615,Customer[],2,FALSE)</f>
        <v>KK Store</v>
      </c>
      <c r="G11615" s="69" t="str">
        <f>VLOOKUP(E11615,Customer[],3,FALSE)</f>
        <v>Bo Min Young Rd</v>
      </c>
      <c r="H11615" s="69" t="str">
        <f>VLOOKUP(E11615,Customer[],4,FALSE)</f>
        <v>Mangalar T/N</v>
      </c>
      <c r="I11615" s="48" t="s">
        <v>958</v>
      </c>
      <c r="J11615" s="82" t="str">
        <f>VLOOKUP(I11615,PGStock[],2,FALSE)</f>
        <v>Shwe Man 680ml</v>
      </c>
      <c r="K11615" s="71">
        <f>VLOOKUP(I11615,PGStock[],3,FALSE)</f>
        <v>0.68</v>
      </c>
      <c r="L11615" s="47">
        <v>1</v>
      </c>
      <c r="M11615" s="47">
        <f>VLOOKUP(I11615,PGStock[],6,FALSE)</f>
        <v>100</v>
      </c>
      <c r="N11615" s="47">
        <f>+PGSales!$L11615*PGSales!$M11615</f>
        <v>100</v>
      </c>
    </row>
    <row r="11616" spans="1:14" hidden="1" x14ac:dyDescent="0.25">
      <c r="A11616" s="77">
        <f t="shared" si="1366"/>
        <v>2025</v>
      </c>
      <c r="B11616" s="77">
        <f t="shared" si="1367"/>
        <v>11</v>
      </c>
      <c r="C11616" s="73">
        <v>45967</v>
      </c>
      <c r="D11616" s="79" t="s">
        <v>70</v>
      </c>
      <c r="E11616" s="80" t="s">
        <v>465</v>
      </c>
      <c r="F11616" s="81" t="str">
        <f>VLOOKUP(E11616,Customer[],2,FALSE)</f>
        <v>KK Store</v>
      </c>
      <c r="G11616" s="69" t="str">
        <f>VLOOKUP(E11616,Customer[],3,FALSE)</f>
        <v>Bo Min Young Rd</v>
      </c>
      <c r="H11616" s="69" t="str">
        <f>VLOOKUP(E11616,Customer[],4,FALSE)</f>
        <v>Mangalar T/N</v>
      </c>
      <c r="I11616" s="48" t="s">
        <v>959</v>
      </c>
      <c r="J11616" s="82" t="str">
        <f>VLOOKUP(I11616,PGStock[],2,FALSE)</f>
        <v>Shwe Man ကော်ဗူး (1 Liter)</v>
      </c>
      <c r="K11616" s="71">
        <f>VLOOKUP(I11616,PGStock[],3,FALSE)</f>
        <v>1</v>
      </c>
      <c r="L11616" s="47">
        <v>1</v>
      </c>
      <c r="M11616" s="47">
        <f>VLOOKUP(I11616,PGStock[],6,FALSE)</f>
        <v>100</v>
      </c>
      <c r="N11616" s="47">
        <f>+PGSales!$L11616*PGSales!$M11616</f>
        <v>100</v>
      </c>
    </row>
    <row r="11617" spans="1:14" hidden="1" x14ac:dyDescent="0.25">
      <c r="A11617" s="77">
        <f t="shared" si="1366"/>
        <v>2025</v>
      </c>
      <c r="B11617" s="77">
        <f t="shared" si="1367"/>
        <v>11</v>
      </c>
      <c r="C11617" s="73">
        <v>45967</v>
      </c>
      <c r="D11617" s="79" t="s">
        <v>275</v>
      </c>
      <c r="E11617" s="80" t="s">
        <v>587</v>
      </c>
      <c r="F11617" s="81" t="str">
        <f>VLOOKUP(E11617,Customer[],2,FALSE)</f>
        <v>Shwe Myaing</v>
      </c>
      <c r="G11617" s="69" t="str">
        <f>VLOOKUP(E11617,Customer[],3,FALSE)</f>
        <v>Baho Rd</v>
      </c>
      <c r="H11617" s="69" t="str">
        <f>VLOOKUP(E11617,Customer[],4,FALSE)</f>
        <v>Hlaing</v>
      </c>
      <c r="I11617" s="48" t="s">
        <v>959</v>
      </c>
      <c r="J11617" s="82" t="str">
        <f>VLOOKUP(I11617,PGStock[],2,FALSE)</f>
        <v>Shwe Man ကော်ဗူး (1 Liter)</v>
      </c>
      <c r="K11617" s="71">
        <f>VLOOKUP(I11617,PGStock[],3,FALSE)</f>
        <v>1</v>
      </c>
      <c r="L11617" s="47">
        <v>2</v>
      </c>
      <c r="M11617" s="47">
        <f>VLOOKUP(I11617,PGStock[],6,FALSE)</f>
        <v>100</v>
      </c>
      <c r="N11617" s="47">
        <f>+PGSales!$L11617*PGSales!$M11617</f>
        <v>200</v>
      </c>
    </row>
    <row r="11618" spans="1:14" hidden="1" x14ac:dyDescent="0.25">
      <c r="A11618" s="77">
        <f t="shared" si="1366"/>
        <v>2025</v>
      </c>
      <c r="B11618" s="77">
        <f t="shared" si="1367"/>
        <v>11</v>
      </c>
      <c r="C11618" s="73">
        <v>45967</v>
      </c>
      <c r="D11618" s="79" t="s">
        <v>68</v>
      </c>
      <c r="E11618" s="80" t="s">
        <v>1346</v>
      </c>
      <c r="F11618" s="81" t="str">
        <f>VLOOKUP(E11618,Customer[],2,FALSE)</f>
        <v>Pyae Sone</v>
      </c>
      <c r="G11618" s="69" t="str">
        <f>VLOOKUP(E11618,Customer[],3,FALSE)</f>
        <v>Mudeter Rd</v>
      </c>
      <c r="H11618" s="69" t="str">
        <f>VLOOKUP(E11618,Customer[],4,FALSE)</f>
        <v>Hlaing</v>
      </c>
      <c r="I11618" s="48" t="s">
        <v>959</v>
      </c>
      <c r="J11618" s="82" t="str">
        <f>VLOOKUP(I11618,PGStock[],2,FALSE)</f>
        <v>Shwe Man ကော်ဗူး (1 Liter)</v>
      </c>
      <c r="K11618" s="71">
        <f>VLOOKUP(I11618,PGStock[],3,FALSE)</f>
        <v>1</v>
      </c>
      <c r="L11618" s="47">
        <v>4</v>
      </c>
      <c r="M11618" s="47">
        <f>VLOOKUP(I11618,PGStock[],6,FALSE)</f>
        <v>100</v>
      </c>
      <c r="N11618" s="47">
        <f>+PGSales!$L11618*PGSales!$M11618</f>
        <v>400</v>
      </c>
    </row>
    <row r="11619" spans="1:14" hidden="1" x14ac:dyDescent="0.25">
      <c r="A11619" s="77">
        <f t="shared" si="1366"/>
        <v>2025</v>
      </c>
      <c r="B11619" s="77">
        <f t="shared" si="1367"/>
        <v>11</v>
      </c>
      <c r="C11619" s="73">
        <v>45967</v>
      </c>
      <c r="D11619" s="79" t="s">
        <v>4</v>
      </c>
      <c r="E11619" s="80" t="s">
        <v>1347</v>
      </c>
      <c r="F11619" s="81" t="str">
        <f>VLOOKUP(E11619,Customer[],2,FALSE)</f>
        <v>Golden Crown</v>
      </c>
      <c r="G11619" s="69" t="str">
        <f>VLOOKUP(E11619,Customer[],3,FALSE)</f>
        <v>Goe kone Rd</v>
      </c>
      <c r="H11619" s="69" t="str">
        <f>VLOOKUP(E11619,Customer[],4,FALSE)</f>
        <v>Insein</v>
      </c>
      <c r="I11619" s="48" t="s">
        <v>958</v>
      </c>
      <c r="J11619" s="82" t="str">
        <f>VLOOKUP(I11619,PGStock[],2,FALSE)</f>
        <v>Shwe Man 680ml</v>
      </c>
      <c r="K11619" s="71">
        <f>VLOOKUP(I11619,PGStock[],3,FALSE)</f>
        <v>0.68</v>
      </c>
      <c r="L11619" s="47">
        <v>1</v>
      </c>
      <c r="M11619" s="47">
        <f>VLOOKUP(I11619,PGStock[],6,FALSE)</f>
        <v>100</v>
      </c>
      <c r="N11619" s="47">
        <f>+PGSales!$L11619*PGSales!$M11619</f>
        <v>100</v>
      </c>
    </row>
    <row r="11620" spans="1:14" hidden="1" x14ac:dyDescent="0.25">
      <c r="A11620" s="77">
        <f t="shared" si="1366"/>
        <v>2025</v>
      </c>
      <c r="B11620" s="77">
        <f t="shared" si="1367"/>
        <v>11</v>
      </c>
      <c r="C11620" s="73">
        <v>45967</v>
      </c>
      <c r="D11620" s="79" t="s">
        <v>74</v>
      </c>
      <c r="E11620" s="80" t="s">
        <v>589</v>
      </c>
      <c r="F11620" s="81" t="str">
        <f>VLOOKUP(E11620,Customer[],2,FALSE)</f>
        <v>Yarket Nu Wai</v>
      </c>
      <c r="G11620" s="69" t="str">
        <f>VLOOKUP(E11620,Customer[],3,FALSE)</f>
        <v>Anake Gonkone Rd</v>
      </c>
      <c r="H11620" s="69" t="str">
        <f>VLOOKUP(E11620,Customer[],4,FALSE)</f>
        <v>Insein</v>
      </c>
      <c r="I11620" s="48" t="s">
        <v>959</v>
      </c>
      <c r="J11620" s="82" t="str">
        <f>VLOOKUP(I11620,PGStock[],2,FALSE)</f>
        <v>Shwe Man ကော်ဗူး (1 Liter)</v>
      </c>
      <c r="K11620" s="71">
        <f>VLOOKUP(I11620,PGStock[],3,FALSE)</f>
        <v>1</v>
      </c>
      <c r="L11620" s="47">
        <v>2</v>
      </c>
      <c r="M11620" s="47">
        <f>VLOOKUP(I11620,PGStock[],6,FALSE)</f>
        <v>100</v>
      </c>
      <c r="N11620" s="47">
        <f>+PGSales!$L11620*PGSales!$M11620</f>
        <v>200</v>
      </c>
    </row>
    <row r="11621" spans="1:14" hidden="1" x14ac:dyDescent="0.25">
      <c r="A11621" s="77">
        <f t="shared" si="1366"/>
        <v>2025</v>
      </c>
      <c r="B11621" s="77">
        <f t="shared" si="1367"/>
        <v>11</v>
      </c>
      <c r="C11621" s="73">
        <v>45967</v>
      </c>
      <c r="D11621" s="79" t="s">
        <v>878</v>
      </c>
      <c r="E11621" s="80" t="s">
        <v>610</v>
      </c>
      <c r="F11621" s="81" t="str">
        <f>VLOOKUP(E11621,Customer[],2,FALSE)</f>
        <v>A&amp;T</v>
      </c>
      <c r="G11621" s="69" t="str">
        <f>VLOOKUP(E11621,Customer[],3,FALSE)</f>
        <v>Pa 50 Lan Baho</v>
      </c>
      <c r="H11621" s="69" t="str">
        <f>VLOOKUP(E11621,Customer[],4,FALSE)</f>
        <v>Hlaing</v>
      </c>
      <c r="I11621" s="48" t="s">
        <v>959</v>
      </c>
      <c r="J11621" s="82" t="str">
        <f>VLOOKUP(I11621,PGStock[],2,FALSE)</f>
        <v>Shwe Man ကော်ဗူး (1 Liter)</v>
      </c>
      <c r="K11621" s="71">
        <f>VLOOKUP(I11621,PGStock[],3,FALSE)</f>
        <v>1</v>
      </c>
      <c r="L11621" s="47">
        <v>1</v>
      </c>
      <c r="M11621" s="47">
        <f>VLOOKUP(I11621,PGStock[],6,FALSE)</f>
        <v>100</v>
      </c>
      <c r="N11621" s="47">
        <f>+PGSales!$L11621*PGSales!$M11621</f>
        <v>100</v>
      </c>
    </row>
    <row r="11622" spans="1:14" hidden="1" x14ac:dyDescent="0.25">
      <c r="A11622" s="77">
        <f t="shared" si="1360"/>
        <v>2025</v>
      </c>
      <c r="B11622" s="77">
        <f t="shared" si="1361"/>
        <v>11</v>
      </c>
      <c r="C11622" s="73">
        <v>45968</v>
      </c>
      <c r="D11622" s="79" t="s">
        <v>109</v>
      </c>
      <c r="E11622" s="80" t="s">
        <v>377</v>
      </c>
      <c r="F11622" s="81" t="str">
        <f>VLOOKUP(E11622,Customer[],2,FALSE)</f>
        <v>Style 2</v>
      </c>
      <c r="G11622" s="69" t="str">
        <f>VLOOKUP(E11622,Customer[],3,FALSE)</f>
        <v>Thamain Bamyan Rd</v>
      </c>
      <c r="H11622" s="69" t="str">
        <f>VLOOKUP(E11622,Customer[],4,FALSE)</f>
        <v>Mangalar T/N</v>
      </c>
      <c r="I11622" s="48" t="s">
        <v>958</v>
      </c>
      <c r="J11622" s="82" t="str">
        <f>VLOOKUP(I11622,PGStock[],2,FALSE)</f>
        <v>Shwe Man 680ml</v>
      </c>
      <c r="K11622" s="71">
        <f>VLOOKUP(I11622,PGStock[],3,FALSE)</f>
        <v>0.68</v>
      </c>
      <c r="L11622" s="47">
        <v>1</v>
      </c>
      <c r="M11622" s="47">
        <f>VLOOKUP(I11622,PGStock[],6,FALSE)</f>
        <v>100</v>
      </c>
      <c r="N11622" s="47">
        <f>+PGSales!$L11622*PGSales!$M11622</f>
        <v>100</v>
      </c>
    </row>
    <row r="11623" spans="1:14" hidden="1" x14ac:dyDescent="0.25">
      <c r="A11623" s="77">
        <f t="shared" si="1324"/>
        <v>2025</v>
      </c>
      <c r="B11623" s="77">
        <f t="shared" si="1325"/>
        <v>11</v>
      </c>
      <c r="C11623" s="73">
        <v>45968</v>
      </c>
      <c r="D11623" s="79" t="s">
        <v>109</v>
      </c>
      <c r="E11623" s="80" t="s">
        <v>377</v>
      </c>
      <c r="F11623" s="81" t="str">
        <f>VLOOKUP(E11623,Customer[],2,FALSE)</f>
        <v>Style 2</v>
      </c>
      <c r="G11623" s="69" t="str">
        <f>VLOOKUP(E11623,Customer[],3,FALSE)</f>
        <v>Thamain Bamyan Rd</v>
      </c>
      <c r="H11623" s="69" t="str">
        <f>VLOOKUP(E11623,Customer[],4,FALSE)</f>
        <v>Mangalar T/N</v>
      </c>
      <c r="I11623" s="48" t="s">
        <v>959</v>
      </c>
      <c r="J11623" s="82" t="str">
        <f>VLOOKUP(I11623,PGStock[],2,FALSE)</f>
        <v>Shwe Man ကော်ဗူး (1 Liter)</v>
      </c>
      <c r="K11623" s="71">
        <f>VLOOKUP(I11623,PGStock[],3,FALSE)</f>
        <v>1</v>
      </c>
      <c r="L11623" s="47">
        <v>2</v>
      </c>
      <c r="M11623" s="47">
        <f>VLOOKUP(I11623,PGStock[],6,FALSE)</f>
        <v>100</v>
      </c>
      <c r="N11623" s="47">
        <f>+PGSales!$L11623*PGSales!$M11623</f>
        <v>200</v>
      </c>
    </row>
    <row r="11624" spans="1:14" hidden="1" x14ac:dyDescent="0.25">
      <c r="A11624" s="77">
        <f t="shared" ref="A11624:A11633" si="1368">YEAR(C11624)</f>
        <v>2025</v>
      </c>
      <c r="B11624" s="77">
        <f t="shared" ref="B11624:B11633" si="1369">MONTH(C11624)</f>
        <v>11</v>
      </c>
      <c r="C11624" s="73">
        <v>45968</v>
      </c>
      <c r="D11624" s="79" t="s">
        <v>885</v>
      </c>
      <c r="E11624" s="80" t="s">
        <v>378</v>
      </c>
      <c r="F11624" s="81" t="str">
        <f>VLOOKUP(E11624,Customer[],2,FALSE)</f>
        <v>Naung Yoe</v>
      </c>
      <c r="G11624" s="69" t="str">
        <f>VLOOKUP(E11624,Customer[],3,FALSE)</f>
        <v>Thamain Bamyan Rd</v>
      </c>
      <c r="H11624" s="69" t="str">
        <f>VLOOKUP(E11624,Customer[],4,FALSE)</f>
        <v>Mangalar T/N</v>
      </c>
      <c r="I11624" s="48" t="s">
        <v>958</v>
      </c>
      <c r="J11624" s="82" t="str">
        <f>VLOOKUP(I11624,PGStock[],2,FALSE)</f>
        <v>Shwe Man 680ml</v>
      </c>
      <c r="K11624" s="71">
        <f>VLOOKUP(I11624,PGStock[],3,FALSE)</f>
        <v>0.68</v>
      </c>
      <c r="L11624" s="47">
        <v>2</v>
      </c>
      <c r="M11624" s="47">
        <f>VLOOKUP(I11624,PGStock[],6,FALSE)</f>
        <v>100</v>
      </c>
      <c r="N11624" s="47">
        <f>+PGSales!$L11624*PGSales!$M11624</f>
        <v>200</v>
      </c>
    </row>
    <row r="11625" spans="1:14" hidden="1" x14ac:dyDescent="0.25">
      <c r="A11625" s="77">
        <f t="shared" si="1368"/>
        <v>2025</v>
      </c>
      <c r="B11625" s="77">
        <f t="shared" si="1369"/>
        <v>11</v>
      </c>
      <c r="C11625" s="73">
        <v>45968</v>
      </c>
      <c r="D11625" s="79" t="s">
        <v>885</v>
      </c>
      <c r="E11625" s="80" t="s">
        <v>378</v>
      </c>
      <c r="F11625" s="81" t="str">
        <f>VLOOKUP(E11625,Customer[],2,FALSE)</f>
        <v>Naung Yoe</v>
      </c>
      <c r="G11625" s="69" t="str">
        <f>VLOOKUP(E11625,Customer[],3,FALSE)</f>
        <v>Thamain Bamyan Rd</v>
      </c>
      <c r="H11625" s="69" t="str">
        <f>VLOOKUP(E11625,Customer[],4,FALSE)</f>
        <v>Mangalar T/N</v>
      </c>
      <c r="I11625" s="48" t="s">
        <v>959</v>
      </c>
      <c r="J11625" s="82" t="str">
        <f>VLOOKUP(I11625,PGStock[],2,FALSE)</f>
        <v>Shwe Man ကော်ဗူး (1 Liter)</v>
      </c>
      <c r="K11625" s="71">
        <f>VLOOKUP(I11625,PGStock[],3,FALSE)</f>
        <v>1</v>
      </c>
      <c r="L11625" s="47">
        <v>2</v>
      </c>
      <c r="M11625" s="47">
        <f>VLOOKUP(I11625,PGStock[],6,FALSE)</f>
        <v>100</v>
      </c>
      <c r="N11625" s="47">
        <f>+PGSales!$L11625*PGSales!$M11625</f>
        <v>200</v>
      </c>
    </row>
    <row r="11626" spans="1:14" hidden="1" x14ac:dyDescent="0.25">
      <c r="A11626" s="77">
        <f t="shared" si="1368"/>
        <v>2025</v>
      </c>
      <c r="B11626" s="77">
        <f t="shared" si="1369"/>
        <v>11</v>
      </c>
      <c r="C11626" s="73">
        <v>45968</v>
      </c>
      <c r="D11626" s="79" t="s">
        <v>66</v>
      </c>
      <c r="E11626" s="80" t="s">
        <v>379</v>
      </c>
      <c r="F11626" s="81" t="str">
        <f>VLOOKUP(E11626,Customer[],2,FALSE)</f>
        <v>Demo</v>
      </c>
      <c r="G11626" s="69" t="str">
        <f>VLOOKUP(E11626,Customer[],3,FALSE)</f>
        <v>Thamain Bamyan Rd</v>
      </c>
      <c r="H11626" s="69" t="str">
        <f>VLOOKUP(E11626,Customer[],4,FALSE)</f>
        <v>Mangalar T/N</v>
      </c>
      <c r="I11626" s="48" t="s">
        <v>958</v>
      </c>
      <c r="J11626" s="82" t="str">
        <f>VLOOKUP(I11626,PGStock[],2,FALSE)</f>
        <v>Shwe Man 680ml</v>
      </c>
      <c r="K11626" s="71">
        <f>VLOOKUP(I11626,PGStock[],3,FALSE)</f>
        <v>0.68</v>
      </c>
      <c r="L11626" s="47">
        <v>2</v>
      </c>
      <c r="M11626" s="47">
        <f>VLOOKUP(I11626,PGStock[],6,FALSE)</f>
        <v>100</v>
      </c>
      <c r="N11626" s="47">
        <f>+PGSales!$L11626*PGSales!$M11626</f>
        <v>200</v>
      </c>
    </row>
    <row r="11627" spans="1:14" hidden="1" x14ac:dyDescent="0.25">
      <c r="A11627" s="77">
        <f t="shared" si="1368"/>
        <v>2025</v>
      </c>
      <c r="B11627" s="77">
        <f t="shared" si="1369"/>
        <v>11</v>
      </c>
      <c r="C11627" s="73">
        <v>45968</v>
      </c>
      <c r="D11627" s="79" t="s">
        <v>1</v>
      </c>
      <c r="E11627" s="80" t="s">
        <v>462</v>
      </c>
      <c r="F11627" s="81" t="str">
        <f>VLOOKUP(E11627,Customer[],2,FALSE)</f>
        <v>Plantinum</v>
      </c>
      <c r="G11627" s="69" t="str">
        <f>VLOOKUP(E11627,Customer[],3,FALSE)</f>
        <v>Thamain Bamyan Rd</v>
      </c>
      <c r="H11627" s="69" t="str">
        <f>VLOOKUP(E11627,Customer[],4,FALSE)</f>
        <v>Mangalar T/N</v>
      </c>
      <c r="I11627" s="48" t="s">
        <v>959</v>
      </c>
      <c r="J11627" s="82" t="str">
        <f>VLOOKUP(I11627,PGStock[],2,FALSE)</f>
        <v>Shwe Man ကော်ဗူး (1 Liter)</v>
      </c>
      <c r="K11627" s="71">
        <f>VLOOKUP(I11627,PGStock[],3,FALSE)</f>
        <v>1</v>
      </c>
      <c r="L11627" s="47">
        <v>23</v>
      </c>
      <c r="M11627" s="47">
        <f>VLOOKUP(I11627,PGStock[],6,FALSE)</f>
        <v>100</v>
      </c>
      <c r="N11627" s="47">
        <f>+PGSales!$L11627*PGSales!$M11627</f>
        <v>2300</v>
      </c>
    </row>
    <row r="11628" spans="1:14" hidden="1" x14ac:dyDescent="0.25">
      <c r="A11628" s="77">
        <f t="shared" si="1368"/>
        <v>2025</v>
      </c>
      <c r="B11628" s="77">
        <f t="shared" si="1369"/>
        <v>11</v>
      </c>
      <c r="C11628" s="73">
        <v>45968</v>
      </c>
      <c r="D11628" s="79" t="s">
        <v>70</v>
      </c>
      <c r="E11628" s="80" t="s">
        <v>465</v>
      </c>
      <c r="F11628" s="81" t="str">
        <f>VLOOKUP(E11628,Customer[],2,FALSE)</f>
        <v>KK Store</v>
      </c>
      <c r="G11628" s="69" t="str">
        <f>VLOOKUP(E11628,Customer[],3,FALSE)</f>
        <v>Bo Min Young Rd</v>
      </c>
      <c r="H11628" s="69" t="str">
        <f>VLOOKUP(E11628,Customer[],4,FALSE)</f>
        <v>Mangalar T/N</v>
      </c>
      <c r="I11628" s="48" t="s">
        <v>958</v>
      </c>
      <c r="J11628" s="82" t="str">
        <f>VLOOKUP(I11628,PGStock[],2,FALSE)</f>
        <v>Shwe Man 680ml</v>
      </c>
      <c r="K11628" s="71">
        <f>VLOOKUP(I11628,PGStock[],3,FALSE)</f>
        <v>0.68</v>
      </c>
      <c r="L11628" s="47">
        <v>1</v>
      </c>
      <c r="M11628" s="47">
        <f>VLOOKUP(I11628,PGStock[],6,FALSE)</f>
        <v>100</v>
      </c>
      <c r="N11628" s="47">
        <f>+PGSales!$L11628*PGSales!$M11628</f>
        <v>100</v>
      </c>
    </row>
    <row r="11629" spans="1:14" hidden="1" x14ac:dyDescent="0.25">
      <c r="A11629" s="77">
        <f t="shared" si="1368"/>
        <v>2025</v>
      </c>
      <c r="B11629" s="77">
        <f t="shared" si="1369"/>
        <v>11</v>
      </c>
      <c r="C11629" s="73">
        <v>45968</v>
      </c>
      <c r="D11629" s="79" t="s">
        <v>70</v>
      </c>
      <c r="E11629" s="80" t="s">
        <v>465</v>
      </c>
      <c r="F11629" s="81" t="str">
        <f>VLOOKUP(E11629,Customer[],2,FALSE)</f>
        <v>KK Store</v>
      </c>
      <c r="G11629" s="69" t="str">
        <f>VLOOKUP(E11629,Customer[],3,FALSE)</f>
        <v>Bo Min Young Rd</v>
      </c>
      <c r="H11629" s="69" t="str">
        <f>VLOOKUP(E11629,Customer[],4,FALSE)</f>
        <v>Mangalar T/N</v>
      </c>
      <c r="I11629" s="48" t="s">
        <v>959</v>
      </c>
      <c r="J11629" s="82" t="str">
        <f>VLOOKUP(I11629,PGStock[],2,FALSE)</f>
        <v>Shwe Man ကော်ဗူး (1 Liter)</v>
      </c>
      <c r="K11629" s="71">
        <f>VLOOKUP(I11629,PGStock[],3,FALSE)</f>
        <v>1</v>
      </c>
      <c r="L11629" s="47">
        <v>1</v>
      </c>
      <c r="M11629" s="47">
        <f>VLOOKUP(I11629,PGStock[],6,FALSE)</f>
        <v>100</v>
      </c>
      <c r="N11629" s="47">
        <f>+PGSales!$L11629*PGSales!$M11629</f>
        <v>100</v>
      </c>
    </row>
    <row r="11630" spans="1:14" hidden="1" x14ac:dyDescent="0.25">
      <c r="A11630" s="77">
        <f t="shared" si="1368"/>
        <v>2025</v>
      </c>
      <c r="B11630" s="77">
        <f t="shared" si="1369"/>
        <v>11</v>
      </c>
      <c r="C11630" s="73">
        <v>45968</v>
      </c>
      <c r="D11630" s="79" t="s">
        <v>62</v>
      </c>
      <c r="E11630" s="80" t="s">
        <v>463</v>
      </c>
      <c r="F11630" s="81" t="str">
        <f>VLOOKUP(E11630,Customer[],2,FALSE)</f>
        <v>Aung Family</v>
      </c>
      <c r="G11630" s="69" t="str">
        <f>VLOOKUP(E11630,Customer[],3,FALSE)</f>
        <v>SakeSan (9) Lan</v>
      </c>
      <c r="H11630" s="69" t="str">
        <f>VLOOKUP(E11630,Customer[],4,FALSE)</f>
        <v>Mangalar T/N</v>
      </c>
      <c r="I11630" s="48" t="s">
        <v>959</v>
      </c>
      <c r="J11630" s="82" t="str">
        <f>VLOOKUP(I11630,PGStock[],2,FALSE)</f>
        <v>Shwe Man ကော်ဗူး (1 Liter)</v>
      </c>
      <c r="K11630" s="71">
        <f>VLOOKUP(I11630,PGStock[],3,FALSE)</f>
        <v>1</v>
      </c>
      <c r="L11630" s="47">
        <v>5</v>
      </c>
      <c r="M11630" s="47">
        <f>VLOOKUP(I11630,PGStock[],6,FALSE)</f>
        <v>100</v>
      </c>
      <c r="N11630" s="47">
        <f>+PGSales!$L11630*PGSales!$M11630</f>
        <v>500</v>
      </c>
    </row>
    <row r="11631" spans="1:14" hidden="1" x14ac:dyDescent="0.25">
      <c r="A11631" s="77">
        <f t="shared" si="1368"/>
        <v>2025</v>
      </c>
      <c r="B11631" s="77">
        <f t="shared" si="1369"/>
        <v>11</v>
      </c>
      <c r="C11631" s="73">
        <v>45968</v>
      </c>
      <c r="D11631" s="79" t="s">
        <v>275</v>
      </c>
      <c r="E11631" s="80" t="s">
        <v>587</v>
      </c>
      <c r="F11631" s="81" t="str">
        <f>VLOOKUP(E11631,Customer[],2,FALSE)</f>
        <v>Shwe Myaing</v>
      </c>
      <c r="G11631" s="69" t="str">
        <f>VLOOKUP(E11631,Customer[],3,FALSE)</f>
        <v>Baho Rd</v>
      </c>
      <c r="H11631" s="69" t="str">
        <f>VLOOKUP(E11631,Customer[],4,FALSE)</f>
        <v>Hlaing</v>
      </c>
      <c r="I11631" s="48" t="s">
        <v>959</v>
      </c>
      <c r="J11631" s="82" t="str">
        <f>VLOOKUP(I11631,PGStock[],2,FALSE)</f>
        <v>Shwe Man ကော်ဗူး (1 Liter)</v>
      </c>
      <c r="K11631" s="71">
        <f>VLOOKUP(I11631,PGStock[],3,FALSE)</f>
        <v>1</v>
      </c>
      <c r="L11631" s="47">
        <v>1</v>
      </c>
      <c r="M11631" s="47">
        <f>VLOOKUP(I11631,PGStock[],6,FALSE)</f>
        <v>100</v>
      </c>
      <c r="N11631" s="47">
        <f>+PGSales!$L11631*PGSales!$M11631</f>
        <v>100</v>
      </c>
    </row>
    <row r="11632" spans="1:14" hidden="1" x14ac:dyDescent="0.25">
      <c r="A11632" s="77">
        <f t="shared" si="1368"/>
        <v>2025</v>
      </c>
      <c r="B11632" s="77">
        <f t="shared" si="1369"/>
        <v>11</v>
      </c>
      <c r="C11632" s="73">
        <v>45968</v>
      </c>
      <c r="D11632" s="79" t="s">
        <v>68</v>
      </c>
      <c r="E11632" s="80" t="s">
        <v>1346</v>
      </c>
      <c r="F11632" s="81" t="str">
        <f>VLOOKUP(E11632,Customer[],2,FALSE)</f>
        <v>Pyae Sone</v>
      </c>
      <c r="G11632" s="69" t="str">
        <f>VLOOKUP(E11632,Customer[],3,FALSE)</f>
        <v>Mudeter Rd</v>
      </c>
      <c r="H11632" s="69" t="str">
        <f>VLOOKUP(E11632,Customer[],4,FALSE)</f>
        <v>Hlaing</v>
      </c>
      <c r="I11632" s="48" t="s">
        <v>958</v>
      </c>
      <c r="J11632" s="82" t="str">
        <f>VLOOKUP(I11632,PGStock[],2,FALSE)</f>
        <v>Shwe Man 680ml</v>
      </c>
      <c r="K11632" s="71">
        <f>VLOOKUP(I11632,PGStock[],3,FALSE)</f>
        <v>0.68</v>
      </c>
      <c r="L11632" s="47">
        <v>2</v>
      </c>
      <c r="M11632" s="47">
        <f>VLOOKUP(I11632,PGStock[],6,FALSE)</f>
        <v>100</v>
      </c>
      <c r="N11632" s="47">
        <f>+PGSales!$L11632*PGSales!$M11632</f>
        <v>200</v>
      </c>
    </row>
    <row r="11633" spans="1:14" hidden="1" x14ac:dyDescent="0.25">
      <c r="A11633" s="77">
        <f t="shared" si="1368"/>
        <v>2025</v>
      </c>
      <c r="B11633" s="77">
        <f t="shared" si="1369"/>
        <v>11</v>
      </c>
      <c r="C11633" s="73">
        <v>45968</v>
      </c>
      <c r="D11633" s="79" t="s">
        <v>68</v>
      </c>
      <c r="E11633" s="80" t="s">
        <v>1346</v>
      </c>
      <c r="F11633" s="81" t="str">
        <f>VLOOKUP(E11633,Customer[],2,FALSE)</f>
        <v>Pyae Sone</v>
      </c>
      <c r="G11633" s="69" t="str">
        <f>VLOOKUP(E11633,Customer[],3,FALSE)</f>
        <v>Mudeter Rd</v>
      </c>
      <c r="H11633" s="69" t="str">
        <f>VLOOKUP(E11633,Customer[],4,FALSE)</f>
        <v>Hlaing</v>
      </c>
      <c r="I11633" s="48" t="s">
        <v>959</v>
      </c>
      <c r="J11633" s="82" t="str">
        <f>VLOOKUP(I11633,PGStock[],2,FALSE)</f>
        <v>Shwe Man ကော်ဗူး (1 Liter)</v>
      </c>
      <c r="K11633" s="71">
        <f>VLOOKUP(I11633,PGStock[],3,FALSE)</f>
        <v>1</v>
      </c>
      <c r="L11633" s="47">
        <v>5</v>
      </c>
      <c r="M11633" s="47">
        <f>VLOOKUP(I11633,PGStock[],6,FALSE)</f>
        <v>100</v>
      </c>
      <c r="N11633" s="47">
        <f>+PGSales!$L11633*PGSales!$M11633</f>
        <v>500</v>
      </c>
    </row>
    <row r="11634" spans="1:14" hidden="1" x14ac:dyDescent="0.25">
      <c r="A11634" s="77">
        <f t="shared" ref="A11634:A11742" si="1370">YEAR(C11634)</f>
        <v>2025</v>
      </c>
      <c r="B11634" s="77">
        <f t="shared" ref="B11634:B11742" si="1371">MONTH(C11634)</f>
        <v>11</v>
      </c>
      <c r="C11634" s="73">
        <v>45968</v>
      </c>
      <c r="D11634" s="79" t="s">
        <v>4</v>
      </c>
      <c r="E11634" s="80" t="s">
        <v>1347</v>
      </c>
      <c r="F11634" s="81" t="str">
        <f>VLOOKUP(E11634,Customer[],2,FALSE)</f>
        <v>Golden Crown</v>
      </c>
      <c r="G11634" s="69" t="str">
        <f>VLOOKUP(E11634,Customer[],3,FALSE)</f>
        <v>Goe kone Rd</v>
      </c>
      <c r="H11634" s="69" t="str">
        <f>VLOOKUP(E11634,Customer[],4,FALSE)</f>
        <v>Insein</v>
      </c>
      <c r="I11634" s="48" t="s">
        <v>958</v>
      </c>
      <c r="J11634" s="82" t="str">
        <f>VLOOKUP(I11634,PGStock[],2,FALSE)</f>
        <v>Shwe Man 680ml</v>
      </c>
      <c r="K11634" s="71">
        <f>VLOOKUP(I11634,PGStock[],3,FALSE)</f>
        <v>0.68</v>
      </c>
      <c r="L11634" s="47">
        <v>1</v>
      </c>
      <c r="M11634" s="47">
        <f>VLOOKUP(I11634,PGStock[],6,FALSE)</f>
        <v>100</v>
      </c>
      <c r="N11634" s="47">
        <f>+PGSales!$L11634*PGSales!$M11634</f>
        <v>100</v>
      </c>
    </row>
    <row r="11635" spans="1:14" hidden="1" x14ac:dyDescent="0.25">
      <c r="A11635" s="77">
        <f t="shared" si="1370"/>
        <v>2025</v>
      </c>
      <c r="B11635" s="77">
        <f t="shared" si="1371"/>
        <v>11</v>
      </c>
      <c r="C11635" s="73">
        <v>45968</v>
      </c>
      <c r="D11635" s="79" t="s">
        <v>4</v>
      </c>
      <c r="E11635" s="80" t="s">
        <v>1347</v>
      </c>
      <c r="F11635" s="81" t="str">
        <f>VLOOKUP(E11635,Customer[],2,FALSE)</f>
        <v>Golden Crown</v>
      </c>
      <c r="G11635" s="69" t="str">
        <f>VLOOKUP(E11635,Customer[],3,FALSE)</f>
        <v>Goe kone Rd</v>
      </c>
      <c r="H11635" s="69" t="str">
        <f>VLOOKUP(E11635,Customer[],4,FALSE)</f>
        <v>Insein</v>
      </c>
      <c r="I11635" s="48" t="s">
        <v>959</v>
      </c>
      <c r="J11635" s="82" t="str">
        <f>VLOOKUP(I11635,PGStock[],2,FALSE)</f>
        <v>Shwe Man ကော်ဗူး (1 Liter)</v>
      </c>
      <c r="K11635" s="71">
        <f>VLOOKUP(I11635,PGStock[],3,FALSE)</f>
        <v>1</v>
      </c>
      <c r="L11635" s="47">
        <v>1</v>
      </c>
      <c r="M11635" s="47">
        <f>VLOOKUP(I11635,PGStock[],6,FALSE)</f>
        <v>100</v>
      </c>
      <c r="N11635" s="47">
        <f>+PGSales!$L11635*PGSales!$M11635</f>
        <v>100</v>
      </c>
    </row>
    <row r="11636" spans="1:14" hidden="1" x14ac:dyDescent="0.25">
      <c r="A11636" s="77">
        <f t="shared" si="1370"/>
        <v>2025</v>
      </c>
      <c r="B11636" s="77">
        <f t="shared" si="1371"/>
        <v>11</v>
      </c>
      <c r="C11636" s="73">
        <v>45968</v>
      </c>
      <c r="D11636" s="79" t="s">
        <v>878</v>
      </c>
      <c r="E11636" s="80" t="s">
        <v>610</v>
      </c>
      <c r="F11636" s="81" t="str">
        <f>VLOOKUP(E11636,Customer[],2,FALSE)</f>
        <v>A&amp;T</v>
      </c>
      <c r="G11636" s="69" t="str">
        <f>VLOOKUP(E11636,Customer[],3,FALSE)</f>
        <v>Pa 50 Lan Baho</v>
      </c>
      <c r="H11636" s="69" t="str">
        <f>VLOOKUP(E11636,Customer[],4,FALSE)</f>
        <v>Hlaing</v>
      </c>
      <c r="I11636" s="48" t="s">
        <v>959</v>
      </c>
      <c r="J11636" s="82" t="str">
        <f>VLOOKUP(I11636,PGStock[],2,FALSE)</f>
        <v>Shwe Man ကော်ဗူး (1 Liter)</v>
      </c>
      <c r="K11636" s="71">
        <f>VLOOKUP(I11636,PGStock[],3,FALSE)</f>
        <v>1</v>
      </c>
      <c r="L11636" s="47">
        <v>2</v>
      </c>
      <c r="M11636" s="47">
        <f>VLOOKUP(I11636,PGStock[],6,FALSE)</f>
        <v>100</v>
      </c>
      <c r="N11636" s="47">
        <f>+PGSales!$L11636*PGSales!$M11636</f>
        <v>200</v>
      </c>
    </row>
    <row r="11637" spans="1:14" hidden="1" x14ac:dyDescent="0.25">
      <c r="A11637" s="77">
        <f t="shared" si="1370"/>
        <v>2025</v>
      </c>
      <c r="B11637" s="77">
        <f t="shared" si="1371"/>
        <v>11</v>
      </c>
      <c r="C11637" s="73">
        <v>45969</v>
      </c>
      <c r="D11637" s="79" t="s">
        <v>109</v>
      </c>
      <c r="E11637" s="80" t="s">
        <v>377</v>
      </c>
      <c r="F11637" s="81" t="str">
        <f>VLOOKUP(E11637,Customer[],2,FALSE)</f>
        <v>Style 2</v>
      </c>
      <c r="G11637" s="69" t="str">
        <f>VLOOKUP(E11637,Customer[],3,FALSE)</f>
        <v>Thamain Bamyan Rd</v>
      </c>
      <c r="H11637" s="69" t="str">
        <f>VLOOKUP(E11637,Customer[],4,FALSE)</f>
        <v>Mangalar T/N</v>
      </c>
      <c r="I11637" s="48" t="s">
        <v>958</v>
      </c>
      <c r="J11637" s="82" t="str">
        <f>VLOOKUP(I11637,PGStock[],2,FALSE)</f>
        <v>Shwe Man 680ml</v>
      </c>
      <c r="K11637" s="71">
        <f>VLOOKUP(I11637,PGStock[],3,FALSE)</f>
        <v>0.68</v>
      </c>
      <c r="L11637" s="47">
        <v>1</v>
      </c>
      <c r="M11637" s="47">
        <f>VLOOKUP(I11637,PGStock[],6,FALSE)</f>
        <v>100</v>
      </c>
      <c r="N11637" s="47">
        <f>+PGSales!$L11637*PGSales!$M11637</f>
        <v>100</v>
      </c>
    </row>
    <row r="11638" spans="1:14" hidden="1" x14ac:dyDescent="0.25">
      <c r="A11638" s="77">
        <f t="shared" si="1370"/>
        <v>2025</v>
      </c>
      <c r="B11638" s="77">
        <f t="shared" si="1371"/>
        <v>11</v>
      </c>
      <c r="C11638" s="73">
        <v>45969</v>
      </c>
      <c r="D11638" s="79" t="s">
        <v>109</v>
      </c>
      <c r="E11638" s="80" t="s">
        <v>377</v>
      </c>
      <c r="F11638" s="81" t="str">
        <f>VLOOKUP(E11638,Customer[],2,FALSE)</f>
        <v>Style 2</v>
      </c>
      <c r="G11638" s="69" t="str">
        <f>VLOOKUP(E11638,Customer[],3,FALSE)</f>
        <v>Thamain Bamyan Rd</v>
      </c>
      <c r="H11638" s="69" t="str">
        <f>VLOOKUP(E11638,Customer[],4,FALSE)</f>
        <v>Mangalar T/N</v>
      </c>
      <c r="I11638" s="48" t="s">
        <v>959</v>
      </c>
      <c r="J11638" s="82" t="str">
        <f>VLOOKUP(I11638,PGStock[],2,FALSE)</f>
        <v>Shwe Man ကော်ဗူး (1 Liter)</v>
      </c>
      <c r="K11638" s="71">
        <f>VLOOKUP(I11638,PGStock[],3,FALSE)</f>
        <v>1</v>
      </c>
      <c r="L11638" s="47">
        <v>3</v>
      </c>
      <c r="M11638" s="47">
        <f>VLOOKUP(I11638,PGStock[],6,FALSE)</f>
        <v>100</v>
      </c>
      <c r="N11638" s="47">
        <f>+PGSales!$L11638*PGSales!$M11638</f>
        <v>300</v>
      </c>
    </row>
    <row r="11639" spans="1:14" hidden="1" x14ac:dyDescent="0.25">
      <c r="A11639" s="77">
        <f t="shared" si="1370"/>
        <v>2025</v>
      </c>
      <c r="B11639" s="77">
        <f t="shared" si="1371"/>
        <v>11</v>
      </c>
      <c r="C11639" s="73">
        <v>45969</v>
      </c>
      <c r="D11639" s="79" t="s">
        <v>885</v>
      </c>
      <c r="E11639" s="80" t="s">
        <v>378</v>
      </c>
      <c r="F11639" s="81" t="str">
        <f>VLOOKUP(E11639,Customer[],2,FALSE)</f>
        <v>Naung Yoe</v>
      </c>
      <c r="G11639" s="69" t="str">
        <f>VLOOKUP(E11639,Customer[],3,FALSE)</f>
        <v>Thamain Bamyan Rd</v>
      </c>
      <c r="H11639" s="69" t="str">
        <f>VLOOKUP(E11639,Customer[],4,FALSE)</f>
        <v>Mangalar T/N</v>
      </c>
      <c r="I11639" s="48" t="s">
        <v>958</v>
      </c>
      <c r="J11639" s="82" t="str">
        <f>VLOOKUP(I11639,PGStock[],2,FALSE)</f>
        <v>Shwe Man 680ml</v>
      </c>
      <c r="K11639" s="71">
        <f>VLOOKUP(I11639,PGStock[],3,FALSE)</f>
        <v>0.68</v>
      </c>
      <c r="L11639" s="47">
        <v>4</v>
      </c>
      <c r="M11639" s="47">
        <f>VLOOKUP(I11639,PGStock[],6,FALSE)</f>
        <v>100</v>
      </c>
      <c r="N11639" s="47">
        <f>+PGSales!$L11639*PGSales!$M11639</f>
        <v>400</v>
      </c>
    </row>
    <row r="11640" spans="1:14" hidden="1" x14ac:dyDescent="0.25">
      <c r="A11640" s="77">
        <f t="shared" ref="A11640:A11654" si="1372">YEAR(C11640)</f>
        <v>2025</v>
      </c>
      <c r="B11640" s="77">
        <f t="shared" ref="B11640:B11654" si="1373">MONTH(C11640)</f>
        <v>11</v>
      </c>
      <c r="C11640" s="73">
        <v>45969</v>
      </c>
      <c r="D11640" s="79" t="s">
        <v>885</v>
      </c>
      <c r="E11640" s="80" t="s">
        <v>378</v>
      </c>
      <c r="F11640" s="81" t="str">
        <f>VLOOKUP(E11640,Customer[],2,FALSE)</f>
        <v>Naung Yoe</v>
      </c>
      <c r="G11640" s="69" t="str">
        <f>VLOOKUP(E11640,Customer[],3,FALSE)</f>
        <v>Thamain Bamyan Rd</v>
      </c>
      <c r="H11640" s="69" t="str">
        <f>VLOOKUP(E11640,Customer[],4,FALSE)</f>
        <v>Mangalar T/N</v>
      </c>
      <c r="I11640" s="48" t="s">
        <v>959</v>
      </c>
      <c r="J11640" s="82" t="str">
        <f>VLOOKUP(I11640,PGStock[],2,FALSE)</f>
        <v>Shwe Man ကော်ဗူး (1 Liter)</v>
      </c>
      <c r="K11640" s="71">
        <f>VLOOKUP(I11640,PGStock[],3,FALSE)</f>
        <v>1</v>
      </c>
      <c r="L11640" s="47">
        <v>3</v>
      </c>
      <c r="M11640" s="47">
        <f>VLOOKUP(I11640,PGStock[],6,FALSE)</f>
        <v>100</v>
      </c>
      <c r="N11640" s="47">
        <f>+PGSales!$L11640*PGSales!$M11640</f>
        <v>300</v>
      </c>
    </row>
    <row r="11641" spans="1:14" hidden="1" x14ac:dyDescent="0.25">
      <c r="A11641" s="77">
        <f t="shared" si="1372"/>
        <v>2025</v>
      </c>
      <c r="B11641" s="77">
        <f t="shared" si="1373"/>
        <v>11</v>
      </c>
      <c r="C11641" s="73">
        <v>45969</v>
      </c>
      <c r="D11641" s="79" t="s">
        <v>66</v>
      </c>
      <c r="E11641" s="80" t="s">
        <v>379</v>
      </c>
      <c r="F11641" s="81" t="str">
        <f>VLOOKUP(E11641,Customer[],2,FALSE)</f>
        <v>Demo</v>
      </c>
      <c r="G11641" s="69" t="str">
        <f>VLOOKUP(E11641,Customer[],3,FALSE)</f>
        <v>Thamain Bamyan Rd</v>
      </c>
      <c r="H11641" s="69" t="str">
        <f>VLOOKUP(E11641,Customer[],4,FALSE)</f>
        <v>Mangalar T/N</v>
      </c>
      <c r="I11641" s="48" t="s">
        <v>959</v>
      </c>
      <c r="J11641" s="82" t="str">
        <f>VLOOKUP(I11641,PGStock[],2,FALSE)</f>
        <v>Shwe Man ကော်ဗူး (1 Liter)</v>
      </c>
      <c r="K11641" s="71">
        <f>VLOOKUP(I11641,PGStock[],3,FALSE)</f>
        <v>1</v>
      </c>
      <c r="L11641" s="47">
        <v>2</v>
      </c>
      <c r="M11641" s="47">
        <f>VLOOKUP(I11641,PGStock[],6,FALSE)</f>
        <v>100</v>
      </c>
      <c r="N11641" s="47">
        <f>+PGSales!$L11641*PGSales!$M11641</f>
        <v>200</v>
      </c>
    </row>
    <row r="11642" spans="1:14" hidden="1" x14ac:dyDescent="0.25">
      <c r="A11642" s="77">
        <f t="shared" si="1372"/>
        <v>2025</v>
      </c>
      <c r="B11642" s="77">
        <f t="shared" si="1373"/>
        <v>11</v>
      </c>
      <c r="C11642" s="73">
        <v>45969</v>
      </c>
      <c r="D11642" s="79" t="s">
        <v>1</v>
      </c>
      <c r="E11642" s="80" t="s">
        <v>462</v>
      </c>
      <c r="F11642" s="81" t="str">
        <f>VLOOKUP(E11642,Customer[],2,FALSE)</f>
        <v>Plantinum</v>
      </c>
      <c r="G11642" s="69" t="str">
        <f>VLOOKUP(E11642,Customer[],3,FALSE)</f>
        <v>Thamain Bamyan Rd</v>
      </c>
      <c r="H11642" s="69" t="str">
        <f>VLOOKUP(E11642,Customer[],4,FALSE)</f>
        <v>Mangalar T/N</v>
      </c>
      <c r="I11642" s="48" t="s">
        <v>958</v>
      </c>
      <c r="J11642" s="82" t="str">
        <f>VLOOKUP(I11642,PGStock[],2,FALSE)</f>
        <v>Shwe Man 680ml</v>
      </c>
      <c r="K11642" s="71">
        <f>VLOOKUP(I11642,PGStock[],3,FALSE)</f>
        <v>0.68</v>
      </c>
      <c r="L11642" s="47">
        <v>1</v>
      </c>
      <c r="M11642" s="47">
        <f>VLOOKUP(I11642,PGStock[],6,FALSE)</f>
        <v>100</v>
      </c>
      <c r="N11642" s="47">
        <f>+PGSales!$L11642*PGSales!$M11642</f>
        <v>100</v>
      </c>
    </row>
    <row r="11643" spans="1:14" hidden="1" x14ac:dyDescent="0.25">
      <c r="A11643" s="77">
        <f t="shared" si="1372"/>
        <v>2025</v>
      </c>
      <c r="B11643" s="77">
        <f t="shared" si="1373"/>
        <v>11</v>
      </c>
      <c r="C11643" s="73">
        <v>45969</v>
      </c>
      <c r="D11643" s="79" t="s">
        <v>1</v>
      </c>
      <c r="E11643" s="80" t="s">
        <v>462</v>
      </c>
      <c r="F11643" s="81" t="str">
        <f>VLOOKUP(E11643,Customer[],2,FALSE)</f>
        <v>Plantinum</v>
      </c>
      <c r="G11643" s="69" t="str">
        <f>VLOOKUP(E11643,Customer[],3,FALSE)</f>
        <v>Thamain Bamyan Rd</v>
      </c>
      <c r="H11643" s="69" t="str">
        <f>VLOOKUP(E11643,Customer[],4,FALSE)</f>
        <v>Mangalar T/N</v>
      </c>
      <c r="I11643" s="48" t="s">
        <v>959</v>
      </c>
      <c r="J11643" s="82" t="str">
        <f>VLOOKUP(I11643,PGStock[],2,FALSE)</f>
        <v>Shwe Man ကော်ဗူး (1 Liter)</v>
      </c>
      <c r="K11643" s="71">
        <f>VLOOKUP(I11643,PGStock[],3,FALSE)</f>
        <v>1</v>
      </c>
      <c r="L11643" s="47">
        <v>1</v>
      </c>
      <c r="M11643" s="47">
        <f>VLOOKUP(I11643,PGStock[],6,FALSE)</f>
        <v>100</v>
      </c>
      <c r="N11643" s="47">
        <f>+PGSales!$L11643*PGSales!$M11643</f>
        <v>100</v>
      </c>
    </row>
    <row r="11644" spans="1:14" hidden="1" x14ac:dyDescent="0.25">
      <c r="A11644" s="77">
        <f t="shared" si="1372"/>
        <v>2025</v>
      </c>
      <c r="B11644" s="77">
        <f t="shared" si="1373"/>
        <v>11</v>
      </c>
      <c r="C11644" s="73">
        <v>45969</v>
      </c>
      <c r="D11644" s="79" t="s">
        <v>62</v>
      </c>
      <c r="E11644" s="80" t="s">
        <v>463</v>
      </c>
      <c r="F11644" s="81" t="str">
        <f>VLOOKUP(E11644,Customer[],2,FALSE)</f>
        <v>Aung Family</v>
      </c>
      <c r="G11644" s="69" t="str">
        <f>VLOOKUP(E11644,Customer[],3,FALSE)</f>
        <v>SakeSan (9) Lan</v>
      </c>
      <c r="H11644" s="69" t="str">
        <f>VLOOKUP(E11644,Customer[],4,FALSE)</f>
        <v>Mangalar T/N</v>
      </c>
      <c r="I11644" s="48" t="s">
        <v>959</v>
      </c>
      <c r="J11644" s="82" t="str">
        <f>VLOOKUP(I11644,PGStock[],2,FALSE)</f>
        <v>Shwe Man ကော်ဗူး (1 Liter)</v>
      </c>
      <c r="K11644" s="71">
        <f>VLOOKUP(I11644,PGStock[],3,FALSE)</f>
        <v>1</v>
      </c>
      <c r="L11644" s="47">
        <v>9</v>
      </c>
      <c r="M11644" s="47">
        <f>VLOOKUP(I11644,PGStock[],6,FALSE)</f>
        <v>100</v>
      </c>
      <c r="N11644" s="47">
        <f>+PGSales!$L11644*PGSales!$M11644</f>
        <v>900</v>
      </c>
    </row>
    <row r="11645" spans="1:14" hidden="1" x14ac:dyDescent="0.25">
      <c r="A11645" s="77">
        <f t="shared" si="1372"/>
        <v>2025</v>
      </c>
      <c r="B11645" s="77">
        <f t="shared" si="1373"/>
        <v>11</v>
      </c>
      <c r="C11645" s="73">
        <v>45969</v>
      </c>
      <c r="D11645" s="79" t="s">
        <v>275</v>
      </c>
      <c r="E11645" s="80" t="s">
        <v>587</v>
      </c>
      <c r="F11645" s="81" t="str">
        <f>VLOOKUP(E11645,Customer[],2,FALSE)</f>
        <v>Shwe Myaing</v>
      </c>
      <c r="G11645" s="69" t="str">
        <f>VLOOKUP(E11645,Customer[],3,FALSE)</f>
        <v>Baho Rd</v>
      </c>
      <c r="H11645" s="69" t="str">
        <f>VLOOKUP(E11645,Customer[],4,FALSE)</f>
        <v>Hlaing</v>
      </c>
      <c r="I11645" s="48" t="s">
        <v>959</v>
      </c>
      <c r="J11645" s="82" t="str">
        <f>VLOOKUP(I11645,PGStock[],2,FALSE)</f>
        <v>Shwe Man ကော်ဗူး (1 Liter)</v>
      </c>
      <c r="K11645" s="71">
        <f>VLOOKUP(I11645,PGStock[],3,FALSE)</f>
        <v>1</v>
      </c>
      <c r="L11645" s="47">
        <v>2</v>
      </c>
      <c r="M11645" s="47">
        <f>VLOOKUP(I11645,PGStock[],6,FALSE)</f>
        <v>100</v>
      </c>
      <c r="N11645" s="47">
        <f>+PGSales!$L11645*PGSales!$M11645</f>
        <v>200</v>
      </c>
    </row>
    <row r="11646" spans="1:14" hidden="1" x14ac:dyDescent="0.25">
      <c r="A11646" s="77">
        <f t="shared" si="1372"/>
        <v>2025</v>
      </c>
      <c r="B11646" s="77">
        <f t="shared" si="1373"/>
        <v>11</v>
      </c>
      <c r="C11646" s="73">
        <v>45969</v>
      </c>
      <c r="D11646" s="79" t="s">
        <v>68</v>
      </c>
      <c r="E11646" s="80" t="s">
        <v>1346</v>
      </c>
      <c r="F11646" s="81" t="str">
        <f>VLOOKUP(E11646,Customer[],2,FALSE)</f>
        <v>Pyae Sone</v>
      </c>
      <c r="G11646" s="69" t="str">
        <f>VLOOKUP(E11646,Customer[],3,FALSE)</f>
        <v>Mudeter Rd</v>
      </c>
      <c r="H11646" s="69" t="str">
        <f>VLOOKUP(E11646,Customer[],4,FALSE)</f>
        <v>Hlaing</v>
      </c>
      <c r="I11646" s="48" t="s">
        <v>959</v>
      </c>
      <c r="J11646" s="82" t="str">
        <f>VLOOKUP(I11646,PGStock[],2,FALSE)</f>
        <v>Shwe Man ကော်ဗူး (1 Liter)</v>
      </c>
      <c r="K11646" s="71">
        <f>VLOOKUP(I11646,PGStock[],3,FALSE)</f>
        <v>1</v>
      </c>
      <c r="L11646" s="47">
        <v>8</v>
      </c>
      <c r="M11646" s="47">
        <f>VLOOKUP(I11646,PGStock[],6,FALSE)</f>
        <v>100</v>
      </c>
      <c r="N11646" s="47">
        <f>+PGSales!$L11646*PGSales!$M11646</f>
        <v>800</v>
      </c>
    </row>
    <row r="11647" spans="1:14" hidden="1" x14ac:dyDescent="0.25">
      <c r="A11647" s="77">
        <f t="shared" si="1372"/>
        <v>2025</v>
      </c>
      <c r="B11647" s="77">
        <f t="shared" si="1373"/>
        <v>11</v>
      </c>
      <c r="C11647" s="73">
        <v>45969</v>
      </c>
      <c r="D11647" s="79" t="s">
        <v>4</v>
      </c>
      <c r="E11647" s="80" t="s">
        <v>1347</v>
      </c>
      <c r="F11647" s="81" t="str">
        <f>VLOOKUP(E11647,Customer[],2,FALSE)</f>
        <v>Golden Crown</v>
      </c>
      <c r="G11647" s="69" t="str">
        <f>VLOOKUP(E11647,Customer[],3,FALSE)</f>
        <v>Goe kone Rd</v>
      </c>
      <c r="H11647" s="69" t="str">
        <f>VLOOKUP(E11647,Customer[],4,FALSE)</f>
        <v>Insein</v>
      </c>
      <c r="I11647" s="48" t="s">
        <v>959</v>
      </c>
      <c r="J11647" s="82" t="str">
        <f>VLOOKUP(I11647,PGStock[],2,FALSE)</f>
        <v>Shwe Man ကော်ဗူး (1 Liter)</v>
      </c>
      <c r="K11647" s="71">
        <f>VLOOKUP(I11647,PGStock[],3,FALSE)</f>
        <v>1</v>
      </c>
      <c r="L11647" s="47">
        <v>2</v>
      </c>
      <c r="M11647" s="47">
        <f>VLOOKUP(I11647,PGStock[],6,FALSE)</f>
        <v>100</v>
      </c>
      <c r="N11647" s="47">
        <f>+PGSales!$L11647*PGSales!$M11647</f>
        <v>200</v>
      </c>
    </row>
    <row r="11648" spans="1:14" hidden="1" x14ac:dyDescent="0.25">
      <c r="A11648" s="77">
        <f t="shared" si="1372"/>
        <v>2025</v>
      </c>
      <c r="B11648" s="77">
        <f t="shared" si="1373"/>
        <v>11</v>
      </c>
      <c r="C11648" s="73">
        <v>45969</v>
      </c>
      <c r="D11648" s="79" t="s">
        <v>878</v>
      </c>
      <c r="E11648" s="80" t="s">
        <v>610</v>
      </c>
      <c r="F11648" s="81" t="str">
        <f>VLOOKUP(E11648,Customer[],2,FALSE)</f>
        <v>A&amp;T</v>
      </c>
      <c r="G11648" s="69" t="str">
        <f>VLOOKUP(E11648,Customer[],3,FALSE)</f>
        <v>Pa 50 Lan Baho</v>
      </c>
      <c r="H11648" s="69" t="str">
        <f>VLOOKUP(E11648,Customer[],4,FALSE)</f>
        <v>Hlaing</v>
      </c>
      <c r="I11648" s="48" t="s">
        <v>959</v>
      </c>
      <c r="J11648" s="82" t="str">
        <f>VLOOKUP(I11648,PGStock[],2,FALSE)</f>
        <v>Shwe Man ကော်ဗူး (1 Liter)</v>
      </c>
      <c r="K11648" s="71">
        <f>VLOOKUP(I11648,PGStock[],3,FALSE)</f>
        <v>1</v>
      </c>
      <c r="L11648" s="47">
        <v>3</v>
      </c>
      <c r="M11648" s="47">
        <f>VLOOKUP(I11648,PGStock[],6,FALSE)</f>
        <v>100</v>
      </c>
      <c r="N11648" s="47">
        <f>+PGSales!$L11648*PGSales!$M11648</f>
        <v>300</v>
      </c>
    </row>
    <row r="11649" spans="1:14" hidden="1" x14ac:dyDescent="0.25">
      <c r="A11649" s="77">
        <f t="shared" si="1372"/>
        <v>2025</v>
      </c>
      <c r="B11649" s="77">
        <f t="shared" si="1373"/>
        <v>11</v>
      </c>
      <c r="C11649" s="73">
        <v>45969</v>
      </c>
      <c r="D11649" s="79" t="s">
        <v>74</v>
      </c>
      <c r="E11649" s="80" t="s">
        <v>589</v>
      </c>
      <c r="F11649" s="81" t="str">
        <f>VLOOKUP(E11649,Customer[],2,FALSE)</f>
        <v>Yarket Nu Wai</v>
      </c>
      <c r="G11649" s="69" t="str">
        <f>VLOOKUP(E11649,Customer[],3,FALSE)</f>
        <v>Anake Gonkone Rd</v>
      </c>
      <c r="H11649" s="69" t="str">
        <f>VLOOKUP(E11649,Customer[],4,FALSE)</f>
        <v>Insein</v>
      </c>
      <c r="I11649" s="48" t="s">
        <v>958</v>
      </c>
      <c r="J11649" s="82" t="str">
        <f>VLOOKUP(I11649,PGStock[],2,FALSE)</f>
        <v>Shwe Man 680ml</v>
      </c>
      <c r="K11649" s="71">
        <f>VLOOKUP(I11649,PGStock[],3,FALSE)</f>
        <v>0.68</v>
      </c>
      <c r="L11649" s="47">
        <v>1</v>
      </c>
      <c r="M11649" s="47">
        <f>VLOOKUP(I11649,PGStock[],6,FALSE)</f>
        <v>100</v>
      </c>
      <c r="N11649" s="47">
        <f>+PGSales!$L11649*PGSales!$M11649</f>
        <v>100</v>
      </c>
    </row>
    <row r="11650" spans="1:14" hidden="1" x14ac:dyDescent="0.25">
      <c r="A11650" s="77">
        <f t="shared" si="1372"/>
        <v>2025</v>
      </c>
      <c r="B11650" s="77">
        <f t="shared" si="1373"/>
        <v>11</v>
      </c>
      <c r="C11650" s="73">
        <v>45969</v>
      </c>
      <c r="D11650" s="79" t="s">
        <v>74</v>
      </c>
      <c r="E11650" s="80" t="s">
        <v>589</v>
      </c>
      <c r="F11650" s="81" t="str">
        <f>VLOOKUP(E11650,Customer[],2,FALSE)</f>
        <v>Yarket Nu Wai</v>
      </c>
      <c r="G11650" s="69" t="str">
        <f>VLOOKUP(E11650,Customer[],3,FALSE)</f>
        <v>Anake Gonkone Rd</v>
      </c>
      <c r="H11650" s="69" t="str">
        <f>VLOOKUP(E11650,Customer[],4,FALSE)</f>
        <v>Insein</v>
      </c>
      <c r="I11650" s="48" t="s">
        <v>959</v>
      </c>
      <c r="J11650" s="82" t="str">
        <f>VLOOKUP(I11650,PGStock[],2,FALSE)</f>
        <v>Shwe Man ကော်ဗူး (1 Liter)</v>
      </c>
      <c r="K11650" s="71">
        <f>VLOOKUP(I11650,PGStock[],3,FALSE)</f>
        <v>1</v>
      </c>
      <c r="L11650" s="47">
        <v>3</v>
      </c>
      <c r="M11650" s="47">
        <f>VLOOKUP(I11650,PGStock[],6,FALSE)</f>
        <v>100</v>
      </c>
      <c r="N11650" s="47">
        <f>+PGSales!$L11650*PGSales!$M11650</f>
        <v>300</v>
      </c>
    </row>
    <row r="11651" spans="1:14" hidden="1" x14ac:dyDescent="0.25">
      <c r="A11651" s="77">
        <f t="shared" si="1372"/>
        <v>2025</v>
      </c>
      <c r="B11651" s="77">
        <f t="shared" si="1373"/>
        <v>11</v>
      </c>
      <c r="C11651" s="73">
        <v>45971</v>
      </c>
      <c r="D11651" s="79" t="s">
        <v>1</v>
      </c>
      <c r="E11651" s="80" t="s">
        <v>377</v>
      </c>
      <c r="F11651" s="81" t="str">
        <f>VLOOKUP(E11651,Customer[],2,FALSE)</f>
        <v>Style 2</v>
      </c>
      <c r="G11651" s="69" t="str">
        <f>VLOOKUP(E11651,Customer[],3,FALSE)</f>
        <v>Thamain Bamyan Rd</v>
      </c>
      <c r="H11651" s="69" t="str">
        <f>VLOOKUP(E11651,Customer[],4,FALSE)</f>
        <v>Mangalar T/N</v>
      </c>
      <c r="I11651" s="48" t="s">
        <v>958</v>
      </c>
      <c r="J11651" s="82" t="str">
        <f>VLOOKUP(I11651,PGStock[],2,FALSE)</f>
        <v>Shwe Man 680ml</v>
      </c>
      <c r="K11651" s="71">
        <f>VLOOKUP(I11651,PGStock[],3,FALSE)</f>
        <v>0.68</v>
      </c>
      <c r="L11651" s="47">
        <v>4</v>
      </c>
      <c r="M11651" s="47">
        <f>VLOOKUP(I11651,PGStock[],6,FALSE)</f>
        <v>100</v>
      </c>
      <c r="N11651" s="47">
        <f>+PGSales!$L11651*PGSales!$M11651</f>
        <v>400</v>
      </c>
    </row>
    <row r="11652" spans="1:14" hidden="1" x14ac:dyDescent="0.25">
      <c r="A11652" s="77">
        <f t="shared" si="1372"/>
        <v>2025</v>
      </c>
      <c r="B11652" s="77">
        <f t="shared" si="1373"/>
        <v>11</v>
      </c>
      <c r="C11652" s="73">
        <v>45971</v>
      </c>
      <c r="D11652" s="79" t="s">
        <v>66</v>
      </c>
      <c r="E11652" s="80" t="s">
        <v>463</v>
      </c>
      <c r="F11652" s="81" t="str">
        <f>VLOOKUP(E11652,Customer[],2,FALSE)</f>
        <v>Aung Family</v>
      </c>
      <c r="G11652" s="69" t="str">
        <f>VLOOKUP(E11652,Customer[],3,FALSE)</f>
        <v>SakeSan (9) Lan</v>
      </c>
      <c r="H11652" s="69" t="str">
        <f>VLOOKUP(E11652,Customer[],4,FALSE)</f>
        <v>Mangalar T/N</v>
      </c>
      <c r="I11652" s="48" t="s">
        <v>959</v>
      </c>
      <c r="J11652" s="82" t="str">
        <f>VLOOKUP(I11652,PGStock[],2,FALSE)</f>
        <v>Shwe Man ကော်ဗူး (1 Liter)</v>
      </c>
      <c r="K11652" s="71">
        <f>VLOOKUP(I11652,PGStock[],3,FALSE)</f>
        <v>1</v>
      </c>
      <c r="L11652" s="47">
        <v>6</v>
      </c>
      <c r="M11652" s="47">
        <f>VLOOKUP(I11652,PGStock[],6,FALSE)</f>
        <v>100</v>
      </c>
      <c r="N11652" s="47">
        <f>+PGSales!$L11652*PGSales!$M11652</f>
        <v>600</v>
      </c>
    </row>
    <row r="11653" spans="1:14" hidden="1" x14ac:dyDescent="0.25">
      <c r="A11653" s="77">
        <f t="shared" si="1372"/>
        <v>2025</v>
      </c>
      <c r="B11653" s="77">
        <f t="shared" si="1373"/>
        <v>11</v>
      </c>
      <c r="C11653" s="73">
        <v>45971</v>
      </c>
      <c r="D11653" s="79" t="s">
        <v>109</v>
      </c>
      <c r="E11653" s="80" t="s">
        <v>1370</v>
      </c>
      <c r="F11653" s="81" t="str">
        <f>VLOOKUP(E11653,Customer[],2,FALSE)</f>
        <v>Maple</v>
      </c>
      <c r="G11653" s="69" t="str">
        <f>VLOOKUP(E11653,Customer[],3,FALSE)</f>
        <v>Thamain Bamyan Rd</v>
      </c>
      <c r="H11653" s="69" t="str">
        <f>VLOOKUP(E11653,Customer[],4,FALSE)</f>
        <v>Puzontaung</v>
      </c>
      <c r="I11653" s="48" t="s">
        <v>958</v>
      </c>
      <c r="J11653" s="82" t="str">
        <f>VLOOKUP(I11653,PGStock[],2,FALSE)</f>
        <v>Shwe Man 680ml</v>
      </c>
      <c r="K11653" s="71">
        <f>VLOOKUP(I11653,PGStock[],3,FALSE)</f>
        <v>0.68</v>
      </c>
      <c r="L11653" s="47">
        <v>2</v>
      </c>
      <c r="M11653" s="47">
        <f>VLOOKUP(I11653,PGStock[],6,FALSE)</f>
        <v>100</v>
      </c>
      <c r="N11653" s="47">
        <f>+PGSales!$L11653*PGSales!$M11653</f>
        <v>200</v>
      </c>
    </row>
    <row r="11654" spans="1:14" hidden="1" x14ac:dyDescent="0.25">
      <c r="A11654" s="77">
        <f t="shared" si="1372"/>
        <v>2025</v>
      </c>
      <c r="B11654" s="77">
        <f t="shared" si="1373"/>
        <v>11</v>
      </c>
      <c r="C11654" s="73">
        <v>45971</v>
      </c>
      <c r="D11654" s="79" t="s">
        <v>109</v>
      </c>
      <c r="E11654" s="80" t="s">
        <v>1371</v>
      </c>
      <c r="F11654" s="81" t="str">
        <f>VLOOKUP(E11654,Customer[],2,FALSE)</f>
        <v>Kaikaw</v>
      </c>
      <c r="G11654" s="69" t="str">
        <f>VLOOKUP(E11654,Customer[],3,FALSE)</f>
        <v>Thamain Bamyan Rd</v>
      </c>
      <c r="H11654" s="69" t="str">
        <f>VLOOKUP(E11654,Customer[],4,FALSE)</f>
        <v>Puzontaung</v>
      </c>
      <c r="I11654" s="48" t="s">
        <v>959</v>
      </c>
      <c r="J11654" s="82" t="str">
        <f>VLOOKUP(I11654,PGStock[],2,FALSE)</f>
        <v>Shwe Man ကော်ဗူး (1 Liter)</v>
      </c>
      <c r="K11654" s="71">
        <f>VLOOKUP(I11654,PGStock[],3,FALSE)</f>
        <v>1</v>
      </c>
      <c r="L11654" s="47">
        <v>3</v>
      </c>
      <c r="M11654" s="47">
        <f>VLOOKUP(I11654,PGStock[],6,FALSE)</f>
        <v>100</v>
      </c>
      <c r="N11654" s="47">
        <f>+PGSales!$L11654*PGSales!$M11654</f>
        <v>300</v>
      </c>
    </row>
    <row r="11655" spans="1:14" hidden="1" x14ac:dyDescent="0.25">
      <c r="A11655" s="77">
        <f t="shared" ref="A11655:A11668" si="1374">YEAR(C11655)</f>
        <v>2025</v>
      </c>
      <c r="B11655" s="77">
        <f t="shared" ref="B11655:B11668" si="1375">MONTH(C11655)</f>
        <v>11</v>
      </c>
      <c r="C11655" s="73">
        <v>45971</v>
      </c>
      <c r="D11655" s="79" t="s">
        <v>115</v>
      </c>
      <c r="E11655" s="80" t="s">
        <v>1371</v>
      </c>
      <c r="F11655" s="81" t="str">
        <f>VLOOKUP(E11655,Customer[],2,FALSE)</f>
        <v>Kaikaw</v>
      </c>
      <c r="G11655" s="69" t="str">
        <f>VLOOKUP(E11655,Customer[],3,FALSE)</f>
        <v>Thamain Bamyan Rd</v>
      </c>
      <c r="H11655" s="69" t="str">
        <f>VLOOKUP(E11655,Customer[],4,FALSE)</f>
        <v>Puzontaung</v>
      </c>
      <c r="I11655" s="48" t="s">
        <v>958</v>
      </c>
      <c r="J11655" s="82" t="str">
        <f>VLOOKUP(I11655,PGStock[],2,FALSE)</f>
        <v>Shwe Man 680ml</v>
      </c>
      <c r="K11655" s="71">
        <f>VLOOKUP(I11655,PGStock[],3,FALSE)</f>
        <v>0.68</v>
      </c>
      <c r="L11655" s="47">
        <v>1</v>
      </c>
      <c r="M11655" s="47">
        <f>VLOOKUP(I11655,PGStock[],6,FALSE)</f>
        <v>100</v>
      </c>
      <c r="N11655" s="47">
        <f>+PGSales!$L11655*PGSales!$M11655</f>
        <v>100</v>
      </c>
    </row>
    <row r="11656" spans="1:14" hidden="1" x14ac:dyDescent="0.25">
      <c r="A11656" s="77">
        <f t="shared" si="1374"/>
        <v>2025</v>
      </c>
      <c r="B11656" s="77">
        <f t="shared" si="1375"/>
        <v>11</v>
      </c>
      <c r="C11656" s="73">
        <v>45971</v>
      </c>
      <c r="D11656" s="79" t="s">
        <v>885</v>
      </c>
      <c r="E11656" s="80" t="s">
        <v>1372</v>
      </c>
      <c r="F11656" s="81" t="str">
        <f>VLOOKUP(E11656,Customer[],2,FALSE)</f>
        <v>Seisar 7</v>
      </c>
      <c r="G11656" s="69" t="str">
        <f>VLOOKUP(E11656,Customer[],3,FALSE)</f>
        <v>Batahtaung Phayar Rd</v>
      </c>
      <c r="H11656" s="69" t="str">
        <f>VLOOKUP(E11656,Customer[],4,FALSE)</f>
        <v>Batahtaung</v>
      </c>
      <c r="I11656" s="48" t="s">
        <v>959</v>
      </c>
      <c r="J11656" s="82" t="str">
        <f>VLOOKUP(I11656,PGStock[],2,FALSE)</f>
        <v>Shwe Man ကော်ဗူး (1 Liter)</v>
      </c>
      <c r="K11656" s="71">
        <f>VLOOKUP(I11656,PGStock[],3,FALSE)</f>
        <v>1</v>
      </c>
      <c r="L11656" s="47">
        <v>4</v>
      </c>
      <c r="M11656" s="47">
        <f>VLOOKUP(I11656,PGStock[],6,FALSE)</f>
        <v>100</v>
      </c>
      <c r="N11656" s="47">
        <f>+PGSales!$L11656*PGSales!$M11656</f>
        <v>400</v>
      </c>
    </row>
    <row r="11657" spans="1:14" hidden="1" x14ac:dyDescent="0.25">
      <c r="A11657" s="77">
        <f t="shared" si="1374"/>
        <v>2025</v>
      </c>
      <c r="B11657" s="77">
        <f t="shared" si="1375"/>
        <v>11</v>
      </c>
      <c r="C11657" s="73">
        <v>45971</v>
      </c>
      <c r="D11657" s="79" t="s">
        <v>62</v>
      </c>
      <c r="E11657" s="80" t="s">
        <v>1373</v>
      </c>
      <c r="F11657" s="81" t="str">
        <f>VLOOKUP(E11657,Customer[],2,FALSE)</f>
        <v>Shwe Eisan</v>
      </c>
      <c r="G11657" s="69" t="str">
        <f>VLOOKUP(E11657,Customer[],3,FALSE)</f>
        <v>Batahtaung Phayar Rd</v>
      </c>
      <c r="H11657" s="69" t="str">
        <f>VLOOKUP(E11657,Customer[],4,FALSE)</f>
        <v>Batahtaung</v>
      </c>
      <c r="I11657" s="48" t="s">
        <v>958</v>
      </c>
      <c r="J11657" s="82" t="str">
        <f>VLOOKUP(I11657,PGStock[],2,FALSE)</f>
        <v>Shwe Man 680ml</v>
      </c>
      <c r="K11657" s="71">
        <f>VLOOKUP(I11657,PGStock[],3,FALSE)</f>
        <v>0.68</v>
      </c>
      <c r="L11657" s="47">
        <v>2</v>
      </c>
      <c r="M11657" s="47">
        <f>VLOOKUP(I11657,PGStock[],6,FALSE)</f>
        <v>100</v>
      </c>
      <c r="N11657" s="47">
        <f>+PGSales!$L11657*PGSales!$M11657</f>
        <v>200</v>
      </c>
    </row>
    <row r="11658" spans="1:14" hidden="1" x14ac:dyDescent="0.25">
      <c r="A11658" s="77">
        <f t="shared" si="1374"/>
        <v>2025</v>
      </c>
      <c r="B11658" s="77">
        <f t="shared" si="1375"/>
        <v>11</v>
      </c>
      <c r="C11658" s="73">
        <v>45971</v>
      </c>
      <c r="D11658" s="79" t="s">
        <v>62</v>
      </c>
      <c r="E11658" s="80" t="s">
        <v>1373</v>
      </c>
      <c r="F11658" s="81" t="str">
        <f>VLOOKUP(E11658,Customer[],2,FALSE)</f>
        <v>Shwe Eisan</v>
      </c>
      <c r="G11658" s="69" t="str">
        <f>VLOOKUP(E11658,Customer[],3,FALSE)</f>
        <v>Batahtaung Phayar Rd</v>
      </c>
      <c r="H11658" s="69" t="str">
        <f>VLOOKUP(E11658,Customer[],4,FALSE)</f>
        <v>Batahtaung</v>
      </c>
      <c r="I11658" s="48" t="s">
        <v>959</v>
      </c>
      <c r="J11658" s="82" t="str">
        <f>VLOOKUP(I11658,PGStock[],2,FALSE)</f>
        <v>Shwe Man ကော်ဗူး (1 Liter)</v>
      </c>
      <c r="K11658" s="71">
        <f>VLOOKUP(I11658,PGStock[],3,FALSE)</f>
        <v>1</v>
      </c>
      <c r="L11658" s="47">
        <v>1</v>
      </c>
      <c r="M11658" s="47">
        <f>VLOOKUP(I11658,PGStock[],6,FALSE)</f>
        <v>100</v>
      </c>
      <c r="N11658" s="47">
        <f>+PGSales!$L11658*PGSales!$M11658</f>
        <v>100</v>
      </c>
    </row>
    <row r="11659" spans="1:14" hidden="1" x14ac:dyDescent="0.25">
      <c r="A11659" s="77">
        <f t="shared" si="1374"/>
        <v>2025</v>
      </c>
      <c r="B11659" s="77">
        <f t="shared" si="1375"/>
        <v>11</v>
      </c>
      <c r="C11659" s="73">
        <v>45971</v>
      </c>
      <c r="D11659" s="79" t="s">
        <v>275</v>
      </c>
      <c r="E11659" s="80" t="s">
        <v>1374</v>
      </c>
      <c r="F11659" s="81" t="str">
        <f>VLOOKUP(E11659,Customer[],2,FALSE)</f>
        <v>Paris</v>
      </c>
      <c r="G11659" s="69" t="str">
        <f>VLOOKUP(E11659,Customer[],3,FALSE)</f>
        <v>Oakkeyi</v>
      </c>
      <c r="H11659" s="69" t="str">
        <f>VLOOKUP(E11659,Customer[],4,FALSE)</f>
        <v>Hlaing</v>
      </c>
      <c r="I11659" s="48" t="s">
        <v>958</v>
      </c>
      <c r="J11659" s="82" t="str">
        <f>VLOOKUP(I11659,PGStock[],2,FALSE)</f>
        <v>Shwe Man 680ml</v>
      </c>
      <c r="K11659" s="71">
        <f>VLOOKUP(I11659,PGStock[],3,FALSE)</f>
        <v>0.68</v>
      </c>
      <c r="L11659" s="47">
        <v>3</v>
      </c>
      <c r="M11659" s="47">
        <f>VLOOKUP(I11659,PGStock[],6,FALSE)</f>
        <v>100</v>
      </c>
      <c r="N11659" s="47">
        <f>+PGSales!$L11659*PGSales!$M11659</f>
        <v>300</v>
      </c>
    </row>
    <row r="11660" spans="1:14" hidden="1" x14ac:dyDescent="0.25">
      <c r="A11660" s="77">
        <f t="shared" si="1374"/>
        <v>2025</v>
      </c>
      <c r="B11660" s="77">
        <f t="shared" si="1375"/>
        <v>11</v>
      </c>
      <c r="C11660" s="73">
        <v>45971</v>
      </c>
      <c r="D11660" s="79" t="s">
        <v>275</v>
      </c>
      <c r="E11660" s="80" t="s">
        <v>1374</v>
      </c>
      <c r="F11660" s="81" t="str">
        <f>VLOOKUP(E11660,Customer[],2,FALSE)</f>
        <v>Paris</v>
      </c>
      <c r="G11660" s="69" t="str">
        <f>VLOOKUP(E11660,Customer[],3,FALSE)</f>
        <v>Oakkeyi</v>
      </c>
      <c r="H11660" s="69" t="str">
        <f>VLOOKUP(E11660,Customer[],4,FALSE)</f>
        <v>Hlaing</v>
      </c>
      <c r="I11660" s="48" t="s">
        <v>959</v>
      </c>
      <c r="J11660" s="82" t="str">
        <f>VLOOKUP(I11660,PGStock[],2,FALSE)</f>
        <v>Shwe Man ကော်ဗူး (1 Liter)</v>
      </c>
      <c r="K11660" s="71">
        <f>VLOOKUP(I11660,PGStock[],3,FALSE)</f>
        <v>1</v>
      </c>
      <c r="L11660" s="47">
        <v>5</v>
      </c>
      <c r="M11660" s="47">
        <f>VLOOKUP(I11660,PGStock[],6,FALSE)</f>
        <v>100</v>
      </c>
      <c r="N11660" s="47">
        <f>+PGSales!$L11660*PGSales!$M11660</f>
        <v>500</v>
      </c>
    </row>
    <row r="11661" spans="1:14" hidden="1" x14ac:dyDescent="0.25">
      <c r="A11661" s="77">
        <f t="shared" si="1374"/>
        <v>2025</v>
      </c>
      <c r="B11661" s="77">
        <f t="shared" si="1375"/>
        <v>11</v>
      </c>
      <c r="C11661" s="73">
        <v>45971</v>
      </c>
      <c r="D11661" s="79" t="s">
        <v>68</v>
      </c>
      <c r="E11661" s="80" t="s">
        <v>1376</v>
      </c>
      <c r="F11661" s="81" t="str">
        <f>VLOOKUP(E11661,Customer[],2,FALSE)</f>
        <v>Chaw Kallar</v>
      </c>
      <c r="G11661" s="69" t="str">
        <f>VLOOKUP(E11661,Customer[],3,FALSE)</f>
        <v>Insein Meyahtar Rd</v>
      </c>
      <c r="H11661" s="69" t="str">
        <f>VLOOKUP(E11661,Customer[],4,FALSE)</f>
        <v>Insein</v>
      </c>
      <c r="I11661" s="48" t="s">
        <v>958</v>
      </c>
      <c r="J11661" s="82" t="str">
        <f>VLOOKUP(I11661,PGStock[],2,FALSE)</f>
        <v>Shwe Man 680ml</v>
      </c>
      <c r="K11661" s="71">
        <f>VLOOKUP(I11661,PGStock[],3,FALSE)</f>
        <v>0.68</v>
      </c>
      <c r="L11661" s="47">
        <v>1</v>
      </c>
      <c r="M11661" s="47">
        <f>VLOOKUP(I11661,PGStock[],6,FALSE)</f>
        <v>100</v>
      </c>
      <c r="N11661" s="47">
        <f>+PGSales!$L11661*PGSales!$M11661</f>
        <v>100</v>
      </c>
    </row>
    <row r="11662" spans="1:14" hidden="1" x14ac:dyDescent="0.25">
      <c r="A11662" s="77">
        <f t="shared" si="1374"/>
        <v>2025</v>
      </c>
      <c r="B11662" s="77">
        <f t="shared" si="1375"/>
        <v>11</v>
      </c>
      <c r="C11662" s="73">
        <v>45971</v>
      </c>
      <c r="D11662" s="79" t="s">
        <v>4</v>
      </c>
      <c r="E11662" s="80" t="s">
        <v>1377</v>
      </c>
      <c r="F11662" s="81" t="str">
        <f>VLOOKUP(E11662,Customer[],2,FALSE)</f>
        <v>Zone</v>
      </c>
      <c r="G11662" s="69" t="str">
        <f>VLOOKUP(E11662,Customer[],3,FALSE)</f>
        <v>Thamain myethit Rd</v>
      </c>
      <c r="H11662" s="69" t="str">
        <f>VLOOKUP(E11662,Customer[],4,FALSE)</f>
        <v>Hlaing</v>
      </c>
      <c r="I11662" s="48" t="s">
        <v>959</v>
      </c>
      <c r="J11662" s="82" t="str">
        <f>VLOOKUP(I11662,PGStock[],2,FALSE)</f>
        <v>Shwe Man ကော်ဗူး (1 Liter)</v>
      </c>
      <c r="K11662" s="71">
        <f>VLOOKUP(I11662,PGStock[],3,FALSE)</f>
        <v>1</v>
      </c>
      <c r="L11662" s="47">
        <v>1</v>
      </c>
      <c r="M11662" s="47">
        <f>VLOOKUP(I11662,PGStock[],6,FALSE)</f>
        <v>100</v>
      </c>
      <c r="N11662" s="47">
        <f>+PGSales!$L11662*PGSales!$M11662</f>
        <v>100</v>
      </c>
    </row>
    <row r="11663" spans="1:14" hidden="1" x14ac:dyDescent="0.25">
      <c r="A11663" s="77">
        <f t="shared" si="1374"/>
        <v>2025</v>
      </c>
      <c r="B11663" s="77">
        <f t="shared" si="1375"/>
        <v>11</v>
      </c>
      <c r="C11663" s="73">
        <v>45971</v>
      </c>
      <c r="D11663" s="79" t="s">
        <v>70</v>
      </c>
      <c r="E11663" s="80" t="s">
        <v>570</v>
      </c>
      <c r="F11663" s="81" t="str">
        <f>VLOOKUP(E11663,Customer[],2,FALSE)</f>
        <v xml:space="preserve">Ko Kyaw </v>
      </c>
      <c r="G11663" s="69" t="str">
        <f>VLOOKUP(E11663,Customer[],3,FALSE)</f>
        <v>Magin Kyawan Rd</v>
      </c>
      <c r="H11663" s="69" t="str">
        <f>VLOOKUP(E11663,Customer[],4,FALSE)</f>
        <v>Insein</v>
      </c>
      <c r="I11663" s="48" t="s">
        <v>958</v>
      </c>
      <c r="J11663" s="82" t="str">
        <f>VLOOKUP(I11663,PGStock[],2,FALSE)</f>
        <v>Shwe Man 680ml</v>
      </c>
      <c r="K11663" s="71">
        <f>VLOOKUP(I11663,PGStock[],3,FALSE)</f>
        <v>0.68</v>
      </c>
      <c r="L11663" s="47">
        <v>2</v>
      </c>
      <c r="M11663" s="47">
        <f>VLOOKUP(I11663,PGStock[],6,FALSE)</f>
        <v>100</v>
      </c>
      <c r="N11663" s="47">
        <f>+PGSales!$L11663*PGSales!$M11663</f>
        <v>200</v>
      </c>
    </row>
    <row r="11664" spans="1:14" hidden="1" x14ac:dyDescent="0.25">
      <c r="A11664" s="77">
        <f t="shared" si="1374"/>
        <v>2025</v>
      </c>
      <c r="B11664" s="77">
        <f t="shared" si="1375"/>
        <v>11</v>
      </c>
      <c r="C11664" s="73">
        <v>45971</v>
      </c>
      <c r="D11664" s="79" t="s">
        <v>70</v>
      </c>
      <c r="E11664" s="80" t="s">
        <v>570</v>
      </c>
      <c r="F11664" s="81" t="str">
        <f>VLOOKUP(E11664,Customer[],2,FALSE)</f>
        <v xml:space="preserve">Ko Kyaw </v>
      </c>
      <c r="G11664" s="69" t="str">
        <f>VLOOKUP(E11664,Customer[],3,FALSE)</f>
        <v>Magin Kyawan Rd</v>
      </c>
      <c r="H11664" s="69" t="str">
        <f>VLOOKUP(E11664,Customer[],4,FALSE)</f>
        <v>Insein</v>
      </c>
      <c r="I11664" s="48" t="s">
        <v>959</v>
      </c>
      <c r="J11664" s="82" t="str">
        <f>VLOOKUP(I11664,PGStock[],2,FALSE)</f>
        <v>Shwe Man ကော်ဗူး (1 Liter)</v>
      </c>
      <c r="K11664" s="71">
        <f>VLOOKUP(I11664,PGStock[],3,FALSE)</f>
        <v>1</v>
      </c>
      <c r="L11664" s="47">
        <v>4</v>
      </c>
      <c r="M11664" s="47">
        <f>VLOOKUP(I11664,PGStock[],6,FALSE)</f>
        <v>100</v>
      </c>
      <c r="N11664" s="47">
        <f>+PGSales!$L11664*PGSales!$M11664</f>
        <v>400</v>
      </c>
    </row>
    <row r="11665" spans="1:14" hidden="1" x14ac:dyDescent="0.25">
      <c r="A11665" s="77">
        <f t="shared" si="1374"/>
        <v>2025</v>
      </c>
      <c r="B11665" s="77">
        <f t="shared" si="1375"/>
        <v>11</v>
      </c>
      <c r="C11665" s="73">
        <v>45971</v>
      </c>
      <c r="D11665" s="79" t="s">
        <v>878</v>
      </c>
      <c r="E11665" s="80" t="s">
        <v>1378</v>
      </c>
      <c r="F11665" s="81" t="str">
        <f>VLOOKUP(E11665,Customer[],2,FALSE)</f>
        <v>Ever Top</v>
      </c>
      <c r="G11665" s="69" t="str">
        <f>VLOOKUP(E11665,Customer[],3,FALSE)</f>
        <v>Baho Rd</v>
      </c>
      <c r="H11665" s="69" t="str">
        <f>VLOOKUP(E11665,Customer[],4,FALSE)</f>
        <v>Insein</v>
      </c>
      <c r="I11665" s="48" t="s">
        <v>959</v>
      </c>
      <c r="J11665" s="82" t="str">
        <f>VLOOKUP(I11665,PGStock[],2,FALSE)</f>
        <v>Shwe Man ကော်ဗူး (1 Liter)</v>
      </c>
      <c r="K11665" s="71">
        <f>VLOOKUP(I11665,PGStock[],3,FALSE)</f>
        <v>1</v>
      </c>
      <c r="L11665" s="47">
        <v>1</v>
      </c>
      <c r="M11665" s="47">
        <f>VLOOKUP(I11665,PGStock[],6,FALSE)</f>
        <v>100</v>
      </c>
      <c r="N11665" s="47">
        <f>+PGSales!$L11665*PGSales!$M11665</f>
        <v>100</v>
      </c>
    </row>
    <row r="11666" spans="1:14" hidden="1" x14ac:dyDescent="0.25">
      <c r="A11666" s="77">
        <f t="shared" si="1374"/>
        <v>2025</v>
      </c>
      <c r="B11666" s="77">
        <f t="shared" si="1375"/>
        <v>11</v>
      </c>
      <c r="C11666" s="73">
        <v>45971</v>
      </c>
      <c r="D11666" s="79" t="s">
        <v>74</v>
      </c>
      <c r="E11666" s="80" t="s">
        <v>1381</v>
      </c>
      <c r="F11666" s="81" t="str">
        <f>VLOOKUP(E11666,Customer[],2,FALSE)</f>
        <v>Super Star</v>
      </c>
      <c r="G11666" s="69" t="str">
        <f>VLOOKUP(E11666,Customer[],3,FALSE)</f>
        <v>Insein Rd</v>
      </c>
      <c r="H11666" s="69" t="str">
        <f>VLOOKUP(E11666,Customer[],4,FALSE)</f>
        <v>Hlaing</v>
      </c>
      <c r="I11666" s="48" t="s">
        <v>958</v>
      </c>
      <c r="J11666" s="82" t="str">
        <f>VLOOKUP(I11666,PGStock[],2,FALSE)</f>
        <v>Shwe Man 680ml</v>
      </c>
      <c r="K11666" s="71">
        <f>VLOOKUP(I11666,PGStock[],3,FALSE)</f>
        <v>0.68</v>
      </c>
      <c r="L11666" s="47">
        <v>1</v>
      </c>
      <c r="M11666" s="47">
        <f>VLOOKUP(I11666,PGStock[],6,FALSE)</f>
        <v>100</v>
      </c>
      <c r="N11666" s="47">
        <f>+PGSales!$L11666*PGSales!$M11666</f>
        <v>100</v>
      </c>
    </row>
    <row r="11667" spans="1:14" hidden="1" x14ac:dyDescent="0.25">
      <c r="A11667" s="77">
        <f t="shared" si="1374"/>
        <v>2025</v>
      </c>
      <c r="B11667" s="77">
        <f t="shared" si="1375"/>
        <v>11</v>
      </c>
      <c r="C11667" s="73">
        <v>45972</v>
      </c>
      <c r="D11667" s="79" t="s">
        <v>1</v>
      </c>
      <c r="E11667" s="80" t="s">
        <v>377</v>
      </c>
      <c r="F11667" s="81" t="str">
        <f>VLOOKUP(E11667,Customer[],2,FALSE)</f>
        <v>Style 2</v>
      </c>
      <c r="G11667" s="69" t="str">
        <f>VLOOKUP(E11667,Customer[],3,FALSE)</f>
        <v>Thamain Bamyan Rd</v>
      </c>
      <c r="H11667" s="69" t="str">
        <f>VLOOKUP(E11667,Customer[],4,FALSE)</f>
        <v>Mangalar T/N</v>
      </c>
      <c r="I11667" s="48" t="s">
        <v>958</v>
      </c>
      <c r="J11667" s="82" t="str">
        <f>VLOOKUP(I11667,PGStock[],2,FALSE)</f>
        <v>Shwe Man 680ml</v>
      </c>
      <c r="K11667" s="71">
        <f>VLOOKUP(I11667,PGStock[],3,FALSE)</f>
        <v>0.68</v>
      </c>
      <c r="L11667" s="47">
        <v>1</v>
      </c>
      <c r="M11667" s="47">
        <f>VLOOKUP(I11667,PGStock[],6,FALSE)</f>
        <v>100</v>
      </c>
      <c r="N11667" s="47">
        <f>+PGSales!$L11667*PGSales!$M11667</f>
        <v>100</v>
      </c>
    </row>
    <row r="11668" spans="1:14" hidden="1" x14ac:dyDescent="0.25">
      <c r="A11668" s="77">
        <f t="shared" si="1374"/>
        <v>2025</v>
      </c>
      <c r="B11668" s="77">
        <f t="shared" si="1375"/>
        <v>11</v>
      </c>
      <c r="C11668" s="73">
        <v>45972</v>
      </c>
      <c r="D11668" s="79" t="s">
        <v>1</v>
      </c>
      <c r="E11668" s="80" t="s">
        <v>377</v>
      </c>
      <c r="F11668" s="81" t="str">
        <f>VLOOKUP(E11668,Customer[],2,FALSE)</f>
        <v>Style 2</v>
      </c>
      <c r="G11668" s="69" t="str">
        <f>VLOOKUP(E11668,Customer[],3,FALSE)</f>
        <v>Thamain Bamyan Rd</v>
      </c>
      <c r="H11668" s="69" t="str">
        <f>VLOOKUP(E11668,Customer[],4,FALSE)</f>
        <v>Mangalar T/N</v>
      </c>
      <c r="I11668" s="48" t="s">
        <v>959</v>
      </c>
      <c r="J11668" s="82" t="str">
        <f>VLOOKUP(I11668,PGStock[],2,FALSE)</f>
        <v>Shwe Man ကော်ဗူး (1 Liter)</v>
      </c>
      <c r="K11668" s="71">
        <f>VLOOKUP(I11668,PGStock[],3,FALSE)</f>
        <v>1</v>
      </c>
      <c r="L11668" s="47">
        <v>1</v>
      </c>
      <c r="M11668" s="47">
        <f>VLOOKUP(I11668,PGStock[],6,FALSE)</f>
        <v>100</v>
      </c>
      <c r="N11668" s="47">
        <f>+PGSales!$L11668*PGSales!$M11668</f>
        <v>100</v>
      </c>
    </row>
    <row r="11669" spans="1:14" hidden="1" x14ac:dyDescent="0.25">
      <c r="A11669" s="77">
        <f t="shared" ref="A11669:A11682" si="1376">YEAR(C11669)</f>
        <v>2025</v>
      </c>
      <c r="B11669" s="77">
        <f t="shared" ref="B11669:B11682" si="1377">MONTH(C11669)</f>
        <v>11</v>
      </c>
      <c r="C11669" s="73">
        <v>45972</v>
      </c>
      <c r="D11669" s="79" t="s">
        <v>109</v>
      </c>
      <c r="E11669" s="80" t="s">
        <v>1370</v>
      </c>
      <c r="F11669" s="81" t="str">
        <f>VLOOKUP(E11669,Customer[],2,FALSE)</f>
        <v>Maple</v>
      </c>
      <c r="G11669" s="69" t="str">
        <f>VLOOKUP(E11669,Customer[],3,FALSE)</f>
        <v>Thamain Bamyan Rd</v>
      </c>
      <c r="H11669" s="69" t="str">
        <f>VLOOKUP(E11669,Customer[],4,FALSE)</f>
        <v>Puzontaung</v>
      </c>
      <c r="I11669" s="48" t="s">
        <v>959</v>
      </c>
      <c r="J11669" s="82" t="str">
        <f>VLOOKUP(I11669,PGStock[],2,FALSE)</f>
        <v>Shwe Man ကော်ဗူး (1 Liter)</v>
      </c>
      <c r="K11669" s="71">
        <f>VLOOKUP(I11669,PGStock[],3,FALSE)</f>
        <v>1</v>
      </c>
      <c r="L11669" s="47">
        <v>1</v>
      </c>
      <c r="M11669" s="47">
        <f>VLOOKUP(I11669,PGStock[],6,FALSE)</f>
        <v>100</v>
      </c>
      <c r="N11669" s="47">
        <f>+PGSales!$L11669*PGSales!$M11669</f>
        <v>100</v>
      </c>
    </row>
    <row r="11670" spans="1:14" hidden="1" x14ac:dyDescent="0.25">
      <c r="A11670" s="77">
        <f t="shared" si="1376"/>
        <v>2025</v>
      </c>
      <c r="B11670" s="77">
        <f t="shared" si="1377"/>
        <v>11</v>
      </c>
      <c r="C11670" s="73">
        <v>45972</v>
      </c>
      <c r="D11670" s="79" t="s">
        <v>115</v>
      </c>
      <c r="E11670" s="80" t="s">
        <v>1371</v>
      </c>
      <c r="F11670" s="81" t="str">
        <f>VLOOKUP(E11670,Customer[],2,FALSE)</f>
        <v>Kaikaw</v>
      </c>
      <c r="G11670" s="69" t="str">
        <f>VLOOKUP(E11670,Customer[],3,FALSE)</f>
        <v>Thamain Bamyan Rd</v>
      </c>
      <c r="H11670" s="69" t="str">
        <f>VLOOKUP(E11670,Customer[],4,FALSE)</f>
        <v>Puzontaung</v>
      </c>
      <c r="I11670" s="48" t="s">
        <v>959</v>
      </c>
      <c r="J11670" s="82" t="str">
        <f>VLOOKUP(I11670,PGStock[],2,FALSE)</f>
        <v>Shwe Man ကော်ဗူး (1 Liter)</v>
      </c>
      <c r="K11670" s="71">
        <f>VLOOKUP(I11670,PGStock[],3,FALSE)</f>
        <v>1</v>
      </c>
      <c r="L11670" s="47">
        <v>1</v>
      </c>
      <c r="M11670" s="47">
        <f>VLOOKUP(I11670,PGStock[],6,FALSE)</f>
        <v>100</v>
      </c>
      <c r="N11670" s="47">
        <f>+PGSales!$L11670*PGSales!$M11670</f>
        <v>100</v>
      </c>
    </row>
    <row r="11671" spans="1:14" hidden="1" x14ac:dyDescent="0.25">
      <c r="A11671" s="77">
        <f t="shared" si="1376"/>
        <v>2025</v>
      </c>
      <c r="B11671" s="77">
        <f t="shared" si="1377"/>
        <v>11</v>
      </c>
      <c r="C11671" s="73">
        <v>45972</v>
      </c>
      <c r="D11671" s="79" t="s">
        <v>885</v>
      </c>
      <c r="E11671" s="80" t="s">
        <v>1372</v>
      </c>
      <c r="F11671" s="81" t="str">
        <f>VLOOKUP(E11671,Customer[],2,FALSE)</f>
        <v>Seisar 7</v>
      </c>
      <c r="G11671" s="69" t="str">
        <f>VLOOKUP(E11671,Customer[],3,FALSE)</f>
        <v>Batahtaung Phayar Rd</v>
      </c>
      <c r="H11671" s="69" t="str">
        <f>VLOOKUP(E11671,Customer[],4,FALSE)</f>
        <v>Batahtaung</v>
      </c>
      <c r="I11671" s="48" t="s">
        <v>958</v>
      </c>
      <c r="J11671" s="82" t="str">
        <f>VLOOKUP(I11671,PGStock[],2,FALSE)</f>
        <v>Shwe Man 680ml</v>
      </c>
      <c r="K11671" s="71">
        <f>VLOOKUP(I11671,PGStock[],3,FALSE)</f>
        <v>0.68</v>
      </c>
      <c r="L11671" s="47">
        <v>2</v>
      </c>
      <c r="M11671" s="47">
        <f>VLOOKUP(I11671,PGStock[],6,FALSE)</f>
        <v>100</v>
      </c>
      <c r="N11671" s="47">
        <f>+PGSales!$L11671*PGSales!$M11671</f>
        <v>200</v>
      </c>
    </row>
    <row r="11672" spans="1:14" hidden="1" x14ac:dyDescent="0.25">
      <c r="A11672" s="77">
        <f t="shared" si="1376"/>
        <v>2025</v>
      </c>
      <c r="B11672" s="77">
        <f t="shared" si="1377"/>
        <v>11</v>
      </c>
      <c r="C11672" s="73">
        <v>45972</v>
      </c>
      <c r="D11672" s="79" t="s">
        <v>885</v>
      </c>
      <c r="E11672" s="80" t="s">
        <v>1372</v>
      </c>
      <c r="F11672" s="81" t="str">
        <f>VLOOKUP(E11672,Customer[],2,FALSE)</f>
        <v>Seisar 7</v>
      </c>
      <c r="G11672" s="69" t="str">
        <f>VLOOKUP(E11672,Customer[],3,FALSE)</f>
        <v>Batahtaung Phayar Rd</v>
      </c>
      <c r="H11672" s="69" t="str">
        <f>VLOOKUP(E11672,Customer[],4,FALSE)</f>
        <v>Batahtaung</v>
      </c>
      <c r="I11672" s="48" t="s">
        <v>959</v>
      </c>
      <c r="J11672" s="82" t="str">
        <f>VLOOKUP(I11672,PGStock[],2,FALSE)</f>
        <v>Shwe Man ကော်ဗူး (1 Liter)</v>
      </c>
      <c r="K11672" s="71">
        <f>VLOOKUP(I11672,PGStock[],3,FALSE)</f>
        <v>1</v>
      </c>
      <c r="L11672" s="47">
        <v>2</v>
      </c>
      <c r="M11672" s="47">
        <f>VLOOKUP(I11672,PGStock[],6,FALSE)</f>
        <v>100</v>
      </c>
      <c r="N11672" s="47">
        <f>+PGSales!$L11672*PGSales!$M11672</f>
        <v>200</v>
      </c>
    </row>
    <row r="11673" spans="1:14" hidden="1" x14ac:dyDescent="0.25">
      <c r="A11673" s="77">
        <f t="shared" si="1376"/>
        <v>2025</v>
      </c>
      <c r="B11673" s="77">
        <f t="shared" si="1377"/>
        <v>11</v>
      </c>
      <c r="C11673" s="73">
        <v>45972</v>
      </c>
      <c r="D11673" s="79" t="s">
        <v>62</v>
      </c>
      <c r="E11673" s="80" t="s">
        <v>1373</v>
      </c>
      <c r="F11673" s="81" t="str">
        <f>VLOOKUP(E11673,Customer[],2,FALSE)</f>
        <v>Shwe Eisan</v>
      </c>
      <c r="G11673" s="69" t="str">
        <f>VLOOKUP(E11673,Customer[],3,FALSE)</f>
        <v>Batahtaung Phayar Rd</v>
      </c>
      <c r="H11673" s="69" t="str">
        <f>VLOOKUP(E11673,Customer[],4,FALSE)</f>
        <v>Batahtaung</v>
      </c>
      <c r="I11673" s="48" t="s">
        <v>958</v>
      </c>
      <c r="J11673" s="82" t="str">
        <f>VLOOKUP(I11673,PGStock[],2,FALSE)</f>
        <v>Shwe Man 680ml</v>
      </c>
      <c r="K11673" s="71">
        <f>VLOOKUP(I11673,PGStock[],3,FALSE)</f>
        <v>0.68</v>
      </c>
      <c r="L11673" s="47">
        <v>1</v>
      </c>
      <c r="M11673" s="47">
        <f>VLOOKUP(I11673,PGStock[],6,FALSE)</f>
        <v>100</v>
      </c>
      <c r="N11673" s="47">
        <f>+PGSales!$L11673*PGSales!$M11673</f>
        <v>100</v>
      </c>
    </row>
    <row r="11674" spans="1:14" hidden="1" x14ac:dyDescent="0.25">
      <c r="A11674" s="77">
        <f t="shared" si="1376"/>
        <v>2025</v>
      </c>
      <c r="B11674" s="77">
        <f t="shared" si="1377"/>
        <v>11</v>
      </c>
      <c r="C11674" s="73">
        <v>45972</v>
      </c>
      <c r="D11674" s="79" t="s">
        <v>62</v>
      </c>
      <c r="E11674" s="80" t="s">
        <v>1373</v>
      </c>
      <c r="F11674" s="81" t="str">
        <f>VLOOKUP(E11674,Customer[],2,FALSE)</f>
        <v>Shwe Eisan</v>
      </c>
      <c r="G11674" s="69" t="str">
        <f>VLOOKUP(E11674,Customer[],3,FALSE)</f>
        <v>Batahtaung Phayar Rd</v>
      </c>
      <c r="H11674" s="69" t="str">
        <f>VLOOKUP(E11674,Customer[],4,FALSE)</f>
        <v>Batahtaung</v>
      </c>
      <c r="I11674" s="48" t="s">
        <v>959</v>
      </c>
      <c r="J11674" s="82" t="str">
        <f>VLOOKUP(I11674,PGStock[],2,FALSE)</f>
        <v>Shwe Man ကော်ဗူး (1 Liter)</v>
      </c>
      <c r="K11674" s="71">
        <f>VLOOKUP(I11674,PGStock[],3,FALSE)</f>
        <v>1</v>
      </c>
      <c r="L11674" s="47">
        <v>2</v>
      </c>
      <c r="M11674" s="47">
        <f>VLOOKUP(I11674,PGStock[],6,FALSE)</f>
        <v>100</v>
      </c>
      <c r="N11674" s="47">
        <f>+PGSales!$L11674*PGSales!$M11674</f>
        <v>200</v>
      </c>
    </row>
    <row r="11675" spans="1:14" hidden="1" x14ac:dyDescent="0.25">
      <c r="A11675" s="77">
        <f t="shared" si="1376"/>
        <v>2025</v>
      </c>
      <c r="B11675" s="77">
        <f t="shared" si="1377"/>
        <v>11</v>
      </c>
      <c r="C11675" s="73">
        <v>45972</v>
      </c>
      <c r="D11675" s="79" t="s">
        <v>275</v>
      </c>
      <c r="E11675" s="80" t="s">
        <v>1374</v>
      </c>
      <c r="F11675" s="81" t="str">
        <f>VLOOKUP(E11675,Customer[],2,FALSE)</f>
        <v>Paris</v>
      </c>
      <c r="G11675" s="69" t="str">
        <f>VLOOKUP(E11675,Customer[],3,FALSE)</f>
        <v>Oakkeyi</v>
      </c>
      <c r="H11675" s="69" t="str">
        <f>VLOOKUP(E11675,Customer[],4,FALSE)</f>
        <v>Hlaing</v>
      </c>
      <c r="I11675" s="48" t="s">
        <v>958</v>
      </c>
      <c r="J11675" s="82" t="str">
        <f>VLOOKUP(I11675,PGStock[],2,FALSE)</f>
        <v>Shwe Man 680ml</v>
      </c>
      <c r="K11675" s="71">
        <f>VLOOKUP(I11675,PGStock[],3,FALSE)</f>
        <v>0.68</v>
      </c>
      <c r="L11675" s="47">
        <v>4</v>
      </c>
      <c r="M11675" s="47">
        <f>VLOOKUP(I11675,PGStock[],6,FALSE)</f>
        <v>100</v>
      </c>
      <c r="N11675" s="47">
        <f>+PGSales!$L11675*PGSales!$M11675</f>
        <v>400</v>
      </c>
    </row>
    <row r="11676" spans="1:14" hidden="1" x14ac:dyDescent="0.25">
      <c r="A11676" s="77">
        <f t="shared" si="1376"/>
        <v>2025</v>
      </c>
      <c r="B11676" s="77">
        <f t="shared" si="1377"/>
        <v>11</v>
      </c>
      <c r="C11676" s="73">
        <v>45972</v>
      </c>
      <c r="D11676" s="79" t="s">
        <v>275</v>
      </c>
      <c r="E11676" s="80" t="s">
        <v>1374</v>
      </c>
      <c r="F11676" s="81" t="str">
        <f>VLOOKUP(E11676,Customer[],2,FALSE)</f>
        <v>Paris</v>
      </c>
      <c r="G11676" s="69" t="str">
        <f>VLOOKUP(E11676,Customer[],3,FALSE)</f>
        <v>Oakkeyi</v>
      </c>
      <c r="H11676" s="69" t="str">
        <f>VLOOKUP(E11676,Customer[],4,FALSE)</f>
        <v>Hlaing</v>
      </c>
      <c r="I11676" s="48" t="s">
        <v>959</v>
      </c>
      <c r="J11676" s="82" t="str">
        <f>VLOOKUP(I11676,PGStock[],2,FALSE)</f>
        <v>Shwe Man ကော်ဗူး (1 Liter)</v>
      </c>
      <c r="K11676" s="71">
        <f>VLOOKUP(I11676,PGStock[],3,FALSE)</f>
        <v>1</v>
      </c>
      <c r="L11676" s="47">
        <v>2</v>
      </c>
      <c r="M11676" s="47">
        <f>VLOOKUP(I11676,PGStock[],6,FALSE)</f>
        <v>100</v>
      </c>
      <c r="N11676" s="47">
        <f>+PGSales!$L11676*PGSales!$M11676</f>
        <v>200</v>
      </c>
    </row>
    <row r="11677" spans="1:14" hidden="1" x14ac:dyDescent="0.25">
      <c r="A11677" s="77">
        <f t="shared" si="1376"/>
        <v>2025</v>
      </c>
      <c r="B11677" s="77">
        <f t="shared" si="1377"/>
        <v>11</v>
      </c>
      <c r="C11677" s="73">
        <v>45972</v>
      </c>
      <c r="D11677" s="79" t="s">
        <v>68</v>
      </c>
      <c r="E11677" s="80" t="s">
        <v>1376</v>
      </c>
      <c r="F11677" s="81" t="str">
        <f>VLOOKUP(E11677,Customer[],2,FALSE)</f>
        <v>Chaw Kallar</v>
      </c>
      <c r="G11677" s="69" t="str">
        <f>VLOOKUP(E11677,Customer[],3,FALSE)</f>
        <v>Insein Meyahtar Rd</v>
      </c>
      <c r="H11677" s="69" t="str">
        <f>VLOOKUP(E11677,Customer[],4,FALSE)</f>
        <v>Insein</v>
      </c>
      <c r="I11677" s="48" t="s">
        <v>959</v>
      </c>
      <c r="J11677" s="82" t="str">
        <f>VLOOKUP(I11677,PGStock[],2,FALSE)</f>
        <v>Shwe Man ကော်ဗူး (1 Liter)</v>
      </c>
      <c r="K11677" s="71">
        <f>VLOOKUP(I11677,PGStock[],3,FALSE)</f>
        <v>1</v>
      </c>
      <c r="L11677" s="47">
        <v>1</v>
      </c>
      <c r="M11677" s="47">
        <f>VLOOKUP(I11677,PGStock[],6,FALSE)</f>
        <v>100</v>
      </c>
      <c r="N11677" s="47">
        <f>+PGSales!$L11677*PGSales!$M11677</f>
        <v>100</v>
      </c>
    </row>
    <row r="11678" spans="1:14" hidden="1" x14ac:dyDescent="0.25">
      <c r="A11678" s="77">
        <f t="shared" si="1376"/>
        <v>2025</v>
      </c>
      <c r="B11678" s="77">
        <f t="shared" si="1377"/>
        <v>11</v>
      </c>
      <c r="C11678" s="73">
        <v>45972</v>
      </c>
      <c r="D11678" s="79" t="s">
        <v>4</v>
      </c>
      <c r="E11678" s="80" t="s">
        <v>1377</v>
      </c>
      <c r="F11678" s="81" t="str">
        <f>VLOOKUP(E11678,Customer[],2,FALSE)</f>
        <v>Zone</v>
      </c>
      <c r="G11678" s="69" t="str">
        <f>VLOOKUP(E11678,Customer[],3,FALSE)</f>
        <v>Thamain myethit Rd</v>
      </c>
      <c r="H11678" s="69" t="str">
        <f>VLOOKUP(E11678,Customer[],4,FALSE)</f>
        <v>Hlaing</v>
      </c>
      <c r="I11678" s="48" t="s">
        <v>959</v>
      </c>
      <c r="J11678" s="82" t="str">
        <f>VLOOKUP(I11678,PGStock[],2,FALSE)</f>
        <v>Shwe Man ကော်ဗူး (1 Liter)</v>
      </c>
      <c r="K11678" s="71">
        <f>VLOOKUP(I11678,PGStock[],3,FALSE)</f>
        <v>1</v>
      </c>
      <c r="L11678" s="47">
        <v>1</v>
      </c>
      <c r="M11678" s="47">
        <f>VLOOKUP(I11678,PGStock[],6,FALSE)</f>
        <v>100</v>
      </c>
      <c r="N11678" s="47">
        <f>+PGSales!$L11678*PGSales!$M11678</f>
        <v>100</v>
      </c>
    </row>
    <row r="11679" spans="1:14" hidden="1" x14ac:dyDescent="0.25">
      <c r="A11679" s="77">
        <f t="shared" si="1376"/>
        <v>2025</v>
      </c>
      <c r="B11679" s="77">
        <f t="shared" si="1377"/>
        <v>11</v>
      </c>
      <c r="C11679" s="73">
        <v>45972</v>
      </c>
      <c r="D11679" s="79" t="s">
        <v>70</v>
      </c>
      <c r="E11679" s="80" t="s">
        <v>570</v>
      </c>
      <c r="F11679" s="81" t="str">
        <f>VLOOKUP(E11679,Customer[],2,FALSE)</f>
        <v xml:space="preserve">Ko Kyaw </v>
      </c>
      <c r="G11679" s="69" t="str">
        <f>VLOOKUP(E11679,Customer[],3,FALSE)</f>
        <v>Magin Kyawan Rd</v>
      </c>
      <c r="H11679" s="69" t="str">
        <f>VLOOKUP(E11679,Customer[],4,FALSE)</f>
        <v>Insein</v>
      </c>
      <c r="I11679" s="48" t="s">
        <v>959</v>
      </c>
      <c r="J11679" s="82" t="str">
        <f>VLOOKUP(I11679,PGStock[],2,FALSE)</f>
        <v>Shwe Man ကော်ဗူး (1 Liter)</v>
      </c>
      <c r="K11679" s="71">
        <f>VLOOKUP(I11679,PGStock[],3,FALSE)</f>
        <v>1</v>
      </c>
      <c r="L11679" s="47">
        <v>3</v>
      </c>
      <c r="M11679" s="47">
        <f>VLOOKUP(I11679,PGStock[],6,FALSE)</f>
        <v>100</v>
      </c>
      <c r="N11679" s="47">
        <f>+PGSales!$L11679*PGSales!$M11679</f>
        <v>300</v>
      </c>
    </row>
    <row r="11680" spans="1:14" hidden="1" x14ac:dyDescent="0.25">
      <c r="A11680" s="77">
        <f t="shared" si="1376"/>
        <v>2025</v>
      </c>
      <c r="B11680" s="77">
        <f t="shared" si="1377"/>
        <v>11</v>
      </c>
      <c r="C11680" s="73">
        <v>45972</v>
      </c>
      <c r="D11680" s="79" t="s">
        <v>878</v>
      </c>
      <c r="E11680" s="80" t="s">
        <v>1378</v>
      </c>
      <c r="F11680" s="81" t="str">
        <f>VLOOKUP(E11680,Customer[],2,FALSE)</f>
        <v>Ever Top</v>
      </c>
      <c r="G11680" s="69" t="str">
        <f>VLOOKUP(E11680,Customer[],3,FALSE)</f>
        <v>Baho Rd</v>
      </c>
      <c r="H11680" s="69" t="str">
        <f>VLOOKUP(E11680,Customer[],4,FALSE)</f>
        <v>Insein</v>
      </c>
      <c r="I11680" s="48" t="s">
        <v>959</v>
      </c>
      <c r="J11680" s="82" t="str">
        <f>VLOOKUP(I11680,PGStock[],2,FALSE)</f>
        <v>Shwe Man ကော်ဗူး (1 Liter)</v>
      </c>
      <c r="K11680" s="71">
        <f>VLOOKUP(I11680,PGStock[],3,FALSE)</f>
        <v>1</v>
      </c>
      <c r="L11680" s="47">
        <v>1</v>
      </c>
      <c r="M11680" s="47">
        <f>VLOOKUP(I11680,PGStock[],6,FALSE)</f>
        <v>100</v>
      </c>
      <c r="N11680" s="47">
        <f>+PGSales!$L11680*PGSales!$M11680</f>
        <v>100</v>
      </c>
    </row>
    <row r="11681" spans="1:14" hidden="1" x14ac:dyDescent="0.25">
      <c r="A11681" s="77">
        <f t="shared" si="1376"/>
        <v>2025</v>
      </c>
      <c r="B11681" s="77">
        <f t="shared" si="1377"/>
        <v>11</v>
      </c>
      <c r="C11681" s="73">
        <v>45972</v>
      </c>
      <c r="D11681" s="79" t="s">
        <v>74</v>
      </c>
      <c r="E11681" s="80" t="s">
        <v>1381</v>
      </c>
      <c r="F11681" s="81" t="str">
        <f>VLOOKUP(E11681,Customer[],2,FALSE)</f>
        <v>Super Star</v>
      </c>
      <c r="G11681" s="69" t="str">
        <f>VLOOKUP(E11681,Customer[],3,FALSE)</f>
        <v>Insein Rd</v>
      </c>
      <c r="H11681" s="69" t="str">
        <f>VLOOKUP(E11681,Customer[],4,FALSE)</f>
        <v>Hlaing</v>
      </c>
      <c r="I11681" s="48" t="s">
        <v>959</v>
      </c>
      <c r="J11681" s="82" t="str">
        <f>VLOOKUP(I11681,PGStock[],2,FALSE)</f>
        <v>Shwe Man ကော်ဗူး (1 Liter)</v>
      </c>
      <c r="K11681" s="71">
        <f>VLOOKUP(I11681,PGStock[],3,FALSE)</f>
        <v>1</v>
      </c>
      <c r="L11681" s="47">
        <v>1</v>
      </c>
      <c r="M11681" s="47">
        <f>VLOOKUP(I11681,PGStock[],6,FALSE)</f>
        <v>100</v>
      </c>
      <c r="N11681" s="47">
        <f>+PGSales!$L11681*PGSales!$M11681</f>
        <v>100</v>
      </c>
    </row>
    <row r="11682" spans="1:14" hidden="1" x14ac:dyDescent="0.25">
      <c r="A11682" s="77">
        <f t="shared" si="1376"/>
        <v>2025</v>
      </c>
      <c r="B11682" s="77">
        <f t="shared" si="1377"/>
        <v>11</v>
      </c>
      <c r="C11682" s="73">
        <v>45973</v>
      </c>
      <c r="D11682" s="79" t="s">
        <v>1</v>
      </c>
      <c r="E11682" s="80" t="s">
        <v>354</v>
      </c>
      <c r="F11682" s="81" t="str">
        <f>VLOOKUP(E11682,Customer[],2,FALSE)</f>
        <v>Style 2</v>
      </c>
      <c r="G11682" s="69" t="str">
        <f>VLOOKUP(E11682,Customer[],3,FALSE)</f>
        <v>Thamain Bamyan Rd</v>
      </c>
      <c r="H11682" s="69" t="str">
        <f>VLOOKUP(E11682,Customer[],4,FALSE)</f>
        <v>Mangalar T/N</v>
      </c>
      <c r="I11682" s="48" t="s">
        <v>958</v>
      </c>
      <c r="J11682" s="82" t="str">
        <f>VLOOKUP(I11682,PGStock[],2,FALSE)</f>
        <v>Shwe Man 680ml</v>
      </c>
      <c r="K11682" s="71">
        <f>VLOOKUP(I11682,PGStock[],3,FALSE)</f>
        <v>0.68</v>
      </c>
      <c r="L11682" s="47">
        <v>1</v>
      </c>
      <c r="M11682" s="47">
        <f>VLOOKUP(I11682,PGStock[],6,FALSE)</f>
        <v>100</v>
      </c>
      <c r="N11682" s="47">
        <f>+PGSales!$L11682*PGSales!$M11682</f>
        <v>100</v>
      </c>
    </row>
    <row r="11683" spans="1:14" hidden="1" x14ac:dyDescent="0.25">
      <c r="A11683" s="77">
        <f t="shared" ref="A11683:A11696" si="1378">YEAR(C11683)</f>
        <v>2025</v>
      </c>
      <c r="B11683" s="77">
        <f t="shared" ref="B11683:B11696" si="1379">MONTH(C11683)</f>
        <v>11</v>
      </c>
      <c r="C11683" s="73">
        <v>45973</v>
      </c>
      <c r="D11683" s="79" t="s">
        <v>1</v>
      </c>
      <c r="E11683" s="80" t="s">
        <v>354</v>
      </c>
      <c r="F11683" s="81" t="str">
        <f>VLOOKUP(E11683,Customer[],2,FALSE)</f>
        <v>Style 2</v>
      </c>
      <c r="G11683" s="69" t="str">
        <f>VLOOKUP(E11683,Customer[],3,FALSE)</f>
        <v>Thamain Bamyan Rd</v>
      </c>
      <c r="H11683" s="69" t="str">
        <f>VLOOKUP(E11683,Customer[],4,FALSE)</f>
        <v>Mangalar T/N</v>
      </c>
      <c r="I11683" s="48" t="s">
        <v>959</v>
      </c>
      <c r="J11683" s="82" t="str">
        <f>VLOOKUP(I11683,PGStock[],2,FALSE)</f>
        <v>Shwe Man ကော်ဗူး (1 Liter)</v>
      </c>
      <c r="K11683" s="71">
        <f>VLOOKUP(I11683,PGStock[],3,FALSE)</f>
        <v>1</v>
      </c>
      <c r="L11683" s="47">
        <v>3</v>
      </c>
      <c r="M11683" s="47">
        <f>VLOOKUP(I11683,PGStock[],6,FALSE)</f>
        <v>100</v>
      </c>
      <c r="N11683" s="47">
        <f>+PGSales!$L11683*PGSales!$M11683</f>
        <v>300</v>
      </c>
    </row>
    <row r="11684" spans="1:14" hidden="1" x14ac:dyDescent="0.25">
      <c r="A11684" s="77">
        <f t="shared" si="1378"/>
        <v>2025</v>
      </c>
      <c r="B11684" s="77">
        <f t="shared" si="1379"/>
        <v>11</v>
      </c>
      <c r="C11684" s="73">
        <v>45973</v>
      </c>
      <c r="D11684" s="79" t="s">
        <v>66</v>
      </c>
      <c r="E11684" s="80" t="s">
        <v>455</v>
      </c>
      <c r="F11684" s="81" t="str">
        <f>VLOOKUP(E11684,Customer[],2,FALSE)</f>
        <v>Aung Family</v>
      </c>
      <c r="G11684" s="69" t="str">
        <f>VLOOKUP(E11684,Customer[],3,FALSE)</f>
        <v>SakeSan (9) Lan</v>
      </c>
      <c r="H11684" s="69" t="str">
        <f>VLOOKUP(E11684,Customer[],4,FALSE)</f>
        <v>Mangalar T/N</v>
      </c>
      <c r="I11684" s="48" t="s">
        <v>959</v>
      </c>
      <c r="J11684" s="82" t="str">
        <f>VLOOKUP(I11684,PGStock[],2,FALSE)</f>
        <v>Shwe Man ကော်ဗူး (1 Liter)</v>
      </c>
      <c r="K11684" s="71">
        <f>VLOOKUP(I11684,PGStock[],3,FALSE)</f>
        <v>1</v>
      </c>
      <c r="L11684" s="47">
        <v>4</v>
      </c>
      <c r="M11684" s="47">
        <f>VLOOKUP(I11684,PGStock[],6,FALSE)</f>
        <v>100</v>
      </c>
      <c r="N11684" s="47">
        <f>+PGSales!$L11684*PGSales!$M11684</f>
        <v>400</v>
      </c>
    </row>
    <row r="11685" spans="1:14" hidden="1" x14ac:dyDescent="0.25">
      <c r="A11685" s="77">
        <f t="shared" si="1378"/>
        <v>2025</v>
      </c>
      <c r="B11685" s="77">
        <f t="shared" si="1379"/>
        <v>11</v>
      </c>
      <c r="C11685" s="73">
        <v>45973</v>
      </c>
      <c r="D11685" s="79" t="s">
        <v>109</v>
      </c>
      <c r="E11685" s="80" t="s">
        <v>1370</v>
      </c>
      <c r="F11685" s="81" t="str">
        <f>VLOOKUP(E11685,Customer[],2,FALSE)</f>
        <v>Maple</v>
      </c>
      <c r="G11685" s="69" t="str">
        <f>VLOOKUP(E11685,Customer[],3,FALSE)</f>
        <v>Thamain Bamyan Rd</v>
      </c>
      <c r="H11685" s="69" t="str">
        <f>VLOOKUP(E11685,Customer[],4,FALSE)</f>
        <v>Puzontaung</v>
      </c>
      <c r="I11685" s="48" t="s">
        <v>958</v>
      </c>
      <c r="J11685" s="82" t="str">
        <f>VLOOKUP(I11685,PGStock[],2,FALSE)</f>
        <v>Shwe Man 680ml</v>
      </c>
      <c r="K11685" s="71">
        <f>VLOOKUP(I11685,PGStock[],3,FALSE)</f>
        <v>0.68</v>
      </c>
      <c r="L11685" s="47">
        <v>1</v>
      </c>
      <c r="M11685" s="47">
        <f>VLOOKUP(I11685,PGStock[],6,FALSE)</f>
        <v>100</v>
      </c>
      <c r="N11685" s="47">
        <f>+PGSales!$L11685*PGSales!$M11685</f>
        <v>100</v>
      </c>
    </row>
    <row r="11686" spans="1:14" hidden="1" x14ac:dyDescent="0.25">
      <c r="A11686" s="77">
        <f t="shared" si="1378"/>
        <v>2025</v>
      </c>
      <c r="B11686" s="77">
        <f t="shared" si="1379"/>
        <v>11</v>
      </c>
      <c r="C11686" s="73">
        <v>45973</v>
      </c>
      <c r="D11686" s="79" t="s">
        <v>109</v>
      </c>
      <c r="E11686" s="80" t="s">
        <v>1370</v>
      </c>
      <c r="F11686" s="81" t="str">
        <f>VLOOKUP(E11686,Customer[],2,FALSE)</f>
        <v>Maple</v>
      </c>
      <c r="G11686" s="69" t="str">
        <f>VLOOKUP(E11686,Customer[],3,FALSE)</f>
        <v>Thamain Bamyan Rd</v>
      </c>
      <c r="H11686" s="69" t="str">
        <f>VLOOKUP(E11686,Customer[],4,FALSE)</f>
        <v>Puzontaung</v>
      </c>
      <c r="I11686" s="48" t="s">
        <v>959</v>
      </c>
      <c r="J11686" s="82" t="str">
        <f>VLOOKUP(I11686,PGStock[],2,FALSE)</f>
        <v>Shwe Man ကော်ဗူး (1 Liter)</v>
      </c>
      <c r="K11686" s="71">
        <f>VLOOKUP(I11686,PGStock[],3,FALSE)</f>
        <v>1</v>
      </c>
      <c r="L11686" s="47">
        <v>1</v>
      </c>
      <c r="M11686" s="47">
        <f>VLOOKUP(I11686,PGStock[],6,FALSE)</f>
        <v>100</v>
      </c>
      <c r="N11686" s="47">
        <f>+PGSales!$L11686*PGSales!$M11686</f>
        <v>100</v>
      </c>
    </row>
    <row r="11687" spans="1:14" hidden="1" x14ac:dyDescent="0.25">
      <c r="A11687" s="77">
        <f t="shared" si="1378"/>
        <v>2025</v>
      </c>
      <c r="B11687" s="77">
        <f t="shared" si="1379"/>
        <v>11</v>
      </c>
      <c r="C11687" s="73">
        <v>45973</v>
      </c>
      <c r="D11687" s="79" t="s">
        <v>885</v>
      </c>
      <c r="E11687" s="80" t="s">
        <v>1372</v>
      </c>
      <c r="F11687" s="81" t="str">
        <f>VLOOKUP(E11687,Customer[],2,FALSE)</f>
        <v>Seisar 7</v>
      </c>
      <c r="G11687" s="69" t="str">
        <f>VLOOKUP(E11687,Customer[],3,FALSE)</f>
        <v>Batahtaung Phayar Rd</v>
      </c>
      <c r="H11687" s="69" t="str">
        <f>VLOOKUP(E11687,Customer[],4,FALSE)</f>
        <v>Batahtaung</v>
      </c>
      <c r="I11687" s="48" t="s">
        <v>959</v>
      </c>
      <c r="J11687" s="82" t="str">
        <f>VLOOKUP(I11687,PGStock[],2,FALSE)</f>
        <v>Shwe Man ကော်ဗူး (1 Liter)</v>
      </c>
      <c r="K11687" s="71">
        <f>VLOOKUP(I11687,PGStock[],3,FALSE)</f>
        <v>1</v>
      </c>
      <c r="L11687" s="47">
        <v>2</v>
      </c>
      <c r="M11687" s="47">
        <f>VLOOKUP(I11687,PGStock[],6,FALSE)</f>
        <v>100</v>
      </c>
      <c r="N11687" s="47">
        <f>+PGSales!$L11687*PGSales!$M11687</f>
        <v>200</v>
      </c>
    </row>
    <row r="11688" spans="1:14" hidden="1" x14ac:dyDescent="0.25">
      <c r="A11688" s="77">
        <f t="shared" si="1378"/>
        <v>2025</v>
      </c>
      <c r="B11688" s="77">
        <f t="shared" si="1379"/>
        <v>11</v>
      </c>
      <c r="C11688" s="73">
        <v>45973</v>
      </c>
      <c r="D11688" s="79" t="s">
        <v>62</v>
      </c>
      <c r="E11688" s="80" t="s">
        <v>1373</v>
      </c>
      <c r="F11688" s="81" t="str">
        <f>VLOOKUP(E11688,Customer[],2,FALSE)</f>
        <v>Shwe Eisan</v>
      </c>
      <c r="G11688" s="69" t="str">
        <f>VLOOKUP(E11688,Customer[],3,FALSE)</f>
        <v>Batahtaung Phayar Rd</v>
      </c>
      <c r="H11688" s="69" t="str">
        <f>VLOOKUP(E11688,Customer[],4,FALSE)</f>
        <v>Batahtaung</v>
      </c>
      <c r="I11688" s="48" t="s">
        <v>959</v>
      </c>
      <c r="J11688" s="82" t="str">
        <f>VLOOKUP(I11688,PGStock[],2,FALSE)</f>
        <v>Shwe Man ကော်ဗူး (1 Liter)</v>
      </c>
      <c r="K11688" s="71">
        <f>VLOOKUP(I11688,PGStock[],3,FALSE)</f>
        <v>1</v>
      </c>
      <c r="L11688" s="47">
        <v>2</v>
      </c>
      <c r="M11688" s="47">
        <f>VLOOKUP(I11688,PGStock[],6,FALSE)</f>
        <v>100</v>
      </c>
      <c r="N11688" s="47">
        <f>+PGSales!$L11688*PGSales!$M11688</f>
        <v>200</v>
      </c>
    </row>
    <row r="11689" spans="1:14" hidden="1" x14ac:dyDescent="0.25">
      <c r="A11689" s="77">
        <f t="shared" si="1378"/>
        <v>2025</v>
      </c>
      <c r="B11689" s="77">
        <f t="shared" si="1379"/>
        <v>11</v>
      </c>
      <c r="C11689" s="73">
        <v>45973</v>
      </c>
      <c r="D11689" s="79" t="s">
        <v>275</v>
      </c>
      <c r="E11689" s="80" t="s">
        <v>1374</v>
      </c>
      <c r="F11689" s="81" t="str">
        <f>VLOOKUP(E11689,Customer[],2,FALSE)</f>
        <v>Paris</v>
      </c>
      <c r="G11689" s="69" t="str">
        <f>VLOOKUP(E11689,Customer[],3,FALSE)</f>
        <v>Oakkeyi</v>
      </c>
      <c r="H11689" s="69" t="str">
        <f>VLOOKUP(E11689,Customer[],4,FALSE)</f>
        <v>Hlaing</v>
      </c>
      <c r="I11689" s="48" t="s">
        <v>958</v>
      </c>
      <c r="J11689" s="82" t="str">
        <f>VLOOKUP(I11689,PGStock[],2,FALSE)</f>
        <v>Shwe Man 680ml</v>
      </c>
      <c r="K11689" s="71">
        <f>VLOOKUP(I11689,PGStock[],3,FALSE)</f>
        <v>0.68</v>
      </c>
      <c r="L11689" s="47">
        <v>3</v>
      </c>
      <c r="M11689" s="47">
        <f>VLOOKUP(I11689,PGStock[],6,FALSE)</f>
        <v>100</v>
      </c>
      <c r="N11689" s="47">
        <f>+PGSales!$L11689*PGSales!$M11689</f>
        <v>300</v>
      </c>
    </row>
    <row r="11690" spans="1:14" hidden="1" x14ac:dyDescent="0.25">
      <c r="A11690" s="77">
        <f t="shared" si="1378"/>
        <v>2025</v>
      </c>
      <c r="B11690" s="77">
        <f t="shared" si="1379"/>
        <v>11</v>
      </c>
      <c r="C11690" s="73">
        <v>45973</v>
      </c>
      <c r="D11690" s="79" t="s">
        <v>275</v>
      </c>
      <c r="E11690" s="80" t="s">
        <v>1374</v>
      </c>
      <c r="F11690" s="81" t="str">
        <f>VLOOKUP(E11690,Customer[],2,FALSE)</f>
        <v>Paris</v>
      </c>
      <c r="G11690" s="69" t="str">
        <f>VLOOKUP(E11690,Customer[],3,FALSE)</f>
        <v>Oakkeyi</v>
      </c>
      <c r="H11690" s="69" t="str">
        <f>VLOOKUP(E11690,Customer[],4,FALSE)</f>
        <v>Hlaing</v>
      </c>
      <c r="I11690" s="48" t="s">
        <v>959</v>
      </c>
      <c r="J11690" s="82" t="str">
        <f>VLOOKUP(I11690,PGStock[],2,FALSE)</f>
        <v>Shwe Man ကော်ဗူး (1 Liter)</v>
      </c>
      <c r="K11690" s="71">
        <f>VLOOKUP(I11690,PGStock[],3,FALSE)</f>
        <v>1</v>
      </c>
      <c r="L11690" s="47">
        <v>3</v>
      </c>
      <c r="M11690" s="47">
        <f>VLOOKUP(I11690,PGStock[],6,FALSE)</f>
        <v>100</v>
      </c>
      <c r="N11690" s="47">
        <f>+PGSales!$L11690*PGSales!$M11690</f>
        <v>300</v>
      </c>
    </row>
    <row r="11691" spans="1:14" hidden="1" x14ac:dyDescent="0.25">
      <c r="A11691" s="77">
        <f t="shared" si="1378"/>
        <v>2025</v>
      </c>
      <c r="B11691" s="77">
        <f t="shared" si="1379"/>
        <v>11</v>
      </c>
      <c r="C11691" s="73">
        <v>45973</v>
      </c>
      <c r="D11691" s="79" t="s">
        <v>68</v>
      </c>
      <c r="E11691" s="80" t="s">
        <v>1376</v>
      </c>
      <c r="F11691" s="81" t="str">
        <f>VLOOKUP(E11691,Customer[],2,FALSE)</f>
        <v>Chaw Kallar</v>
      </c>
      <c r="G11691" s="69" t="str">
        <f>VLOOKUP(E11691,Customer[],3,FALSE)</f>
        <v>Insein Meyahtar Rd</v>
      </c>
      <c r="H11691" s="69" t="str">
        <f>VLOOKUP(E11691,Customer[],4,FALSE)</f>
        <v>Insein</v>
      </c>
      <c r="I11691" s="48" t="s">
        <v>959</v>
      </c>
      <c r="J11691" s="82" t="str">
        <f>VLOOKUP(I11691,PGStock[],2,FALSE)</f>
        <v>Shwe Man ကော်ဗူး (1 Liter)</v>
      </c>
      <c r="K11691" s="71">
        <f>VLOOKUP(I11691,PGStock[],3,FALSE)</f>
        <v>1</v>
      </c>
      <c r="L11691" s="47">
        <v>1</v>
      </c>
      <c r="M11691" s="47">
        <f>VLOOKUP(I11691,PGStock[],6,FALSE)</f>
        <v>100</v>
      </c>
      <c r="N11691" s="47">
        <f>+PGSales!$L11691*PGSales!$M11691</f>
        <v>100</v>
      </c>
    </row>
    <row r="11692" spans="1:14" hidden="1" x14ac:dyDescent="0.25">
      <c r="A11692" s="77">
        <f t="shared" si="1378"/>
        <v>2025</v>
      </c>
      <c r="B11692" s="77">
        <f t="shared" si="1379"/>
        <v>11</v>
      </c>
      <c r="C11692" s="73">
        <v>45973</v>
      </c>
      <c r="D11692" s="79" t="s">
        <v>70</v>
      </c>
      <c r="E11692" s="80" t="s">
        <v>750</v>
      </c>
      <c r="F11692" s="81" t="str">
        <f>VLOOKUP(E11692,Customer[],2,FALSE)</f>
        <v xml:space="preserve">Ko Kyaw </v>
      </c>
      <c r="G11692" s="69" t="str">
        <f>VLOOKUP(E11692,Customer[],3,FALSE)</f>
        <v>Magin Kyawan Rd</v>
      </c>
      <c r="H11692" s="69" t="str">
        <f>VLOOKUP(E11692,Customer[],4,FALSE)</f>
        <v>Insein</v>
      </c>
      <c r="I11692" s="48" t="s">
        <v>958</v>
      </c>
      <c r="J11692" s="82" t="str">
        <f>VLOOKUP(I11692,PGStock[],2,FALSE)</f>
        <v>Shwe Man 680ml</v>
      </c>
      <c r="K11692" s="71">
        <f>VLOOKUP(I11692,PGStock[],3,FALSE)</f>
        <v>0.68</v>
      </c>
      <c r="L11692" s="47">
        <v>1</v>
      </c>
      <c r="M11692" s="47">
        <f>VLOOKUP(I11692,PGStock[],6,FALSE)</f>
        <v>100</v>
      </c>
      <c r="N11692" s="47">
        <f>+PGSales!$L11692*PGSales!$M11692</f>
        <v>100</v>
      </c>
    </row>
    <row r="11693" spans="1:14" hidden="1" x14ac:dyDescent="0.25">
      <c r="A11693" s="77">
        <f t="shared" si="1378"/>
        <v>2025</v>
      </c>
      <c r="B11693" s="77">
        <f t="shared" si="1379"/>
        <v>11</v>
      </c>
      <c r="C11693" s="73">
        <v>45973</v>
      </c>
      <c r="D11693" s="79" t="s">
        <v>70</v>
      </c>
      <c r="E11693" s="80" t="s">
        <v>750</v>
      </c>
      <c r="F11693" s="81" t="str">
        <f>VLOOKUP(E11693,Customer[],2,FALSE)</f>
        <v xml:space="preserve">Ko Kyaw </v>
      </c>
      <c r="G11693" s="69" t="str">
        <f>VLOOKUP(E11693,Customer[],3,FALSE)</f>
        <v>Magin Kyawan Rd</v>
      </c>
      <c r="H11693" s="69" t="str">
        <f>VLOOKUP(E11693,Customer[],4,FALSE)</f>
        <v>Insein</v>
      </c>
      <c r="I11693" s="48" t="s">
        <v>959</v>
      </c>
      <c r="J11693" s="82" t="str">
        <f>VLOOKUP(I11693,PGStock[],2,FALSE)</f>
        <v>Shwe Man ကော်ဗူး (1 Liter)</v>
      </c>
      <c r="K11693" s="71">
        <f>VLOOKUP(I11693,PGStock[],3,FALSE)</f>
        <v>1</v>
      </c>
      <c r="L11693" s="47">
        <v>2</v>
      </c>
      <c r="M11693" s="47">
        <f>VLOOKUP(I11693,PGStock[],6,FALSE)</f>
        <v>100</v>
      </c>
      <c r="N11693" s="47">
        <f>+PGSales!$L11693*PGSales!$M11693</f>
        <v>200</v>
      </c>
    </row>
    <row r="11694" spans="1:14" hidden="1" x14ac:dyDescent="0.25">
      <c r="A11694" s="77">
        <f t="shared" si="1378"/>
        <v>2025</v>
      </c>
      <c r="B11694" s="77">
        <f t="shared" si="1379"/>
        <v>11</v>
      </c>
      <c r="C11694" s="73">
        <v>45973</v>
      </c>
      <c r="D11694" s="79" t="s">
        <v>878</v>
      </c>
      <c r="E11694" s="80" t="s">
        <v>1380</v>
      </c>
      <c r="F11694" s="81" t="str">
        <f>VLOOKUP(E11694,Customer[],2,FALSE)</f>
        <v>Ever Top</v>
      </c>
      <c r="G11694" s="69" t="str">
        <f>VLOOKUP(E11694,Customer[],3,FALSE)</f>
        <v>Baho Rd</v>
      </c>
      <c r="H11694" s="69" t="str">
        <f>VLOOKUP(E11694,Customer[],4,FALSE)</f>
        <v>Insein</v>
      </c>
      <c r="I11694" s="48" t="s">
        <v>958</v>
      </c>
      <c r="J11694" s="82" t="str">
        <f>VLOOKUP(I11694,PGStock[],2,FALSE)</f>
        <v>Shwe Man 680ml</v>
      </c>
      <c r="K11694" s="71">
        <f>VLOOKUP(I11694,PGStock[],3,FALSE)</f>
        <v>0.68</v>
      </c>
      <c r="L11694" s="47">
        <v>1</v>
      </c>
      <c r="M11694" s="47">
        <f>VLOOKUP(I11694,PGStock[],6,FALSE)</f>
        <v>100</v>
      </c>
      <c r="N11694" s="47">
        <f>+PGSales!$L11694*PGSales!$M11694</f>
        <v>100</v>
      </c>
    </row>
    <row r="11695" spans="1:14" hidden="1" x14ac:dyDescent="0.25">
      <c r="A11695" s="77">
        <f t="shared" si="1378"/>
        <v>2025</v>
      </c>
      <c r="B11695" s="77">
        <f t="shared" si="1379"/>
        <v>11</v>
      </c>
      <c r="C11695" s="73">
        <v>45973</v>
      </c>
      <c r="D11695" s="79" t="s">
        <v>74</v>
      </c>
      <c r="E11695" s="80" t="s">
        <v>1382</v>
      </c>
      <c r="F11695" s="81" t="str">
        <f>VLOOKUP(E11695,Customer[],2,FALSE)</f>
        <v>Super Star</v>
      </c>
      <c r="G11695" s="69" t="str">
        <f>VLOOKUP(E11695,Customer[],3,FALSE)</f>
        <v>Insein Rd</v>
      </c>
      <c r="H11695" s="69" t="str">
        <f>VLOOKUP(E11695,Customer[],4,FALSE)</f>
        <v>Hlaing</v>
      </c>
      <c r="I11695" s="48" t="s">
        <v>959</v>
      </c>
      <c r="J11695" s="82" t="str">
        <f>VLOOKUP(I11695,PGStock[],2,FALSE)</f>
        <v>Shwe Man ကော်ဗူး (1 Liter)</v>
      </c>
      <c r="K11695" s="71">
        <f>VLOOKUP(I11695,PGStock[],3,FALSE)</f>
        <v>1</v>
      </c>
      <c r="L11695" s="47">
        <v>1</v>
      </c>
      <c r="M11695" s="47">
        <f>VLOOKUP(I11695,PGStock[],6,FALSE)</f>
        <v>100</v>
      </c>
      <c r="N11695" s="47">
        <f>+PGSales!$L11695*PGSales!$M11695</f>
        <v>100</v>
      </c>
    </row>
    <row r="11696" spans="1:14" hidden="1" x14ac:dyDescent="0.25">
      <c r="A11696" s="77">
        <f t="shared" si="1378"/>
        <v>2025</v>
      </c>
      <c r="B11696" s="77">
        <f t="shared" si="1379"/>
        <v>11</v>
      </c>
      <c r="C11696" s="73">
        <v>45974</v>
      </c>
      <c r="D11696" s="79" t="s">
        <v>1</v>
      </c>
      <c r="E11696" s="80" t="s">
        <v>377</v>
      </c>
      <c r="F11696" s="81" t="str">
        <f>VLOOKUP(E11696,Customer[],2,FALSE)</f>
        <v>Style 2</v>
      </c>
      <c r="G11696" s="69" t="str">
        <f>VLOOKUP(E11696,Customer[],3,FALSE)</f>
        <v>Thamain Bamyan Rd</v>
      </c>
      <c r="H11696" s="69" t="str">
        <f>VLOOKUP(E11696,Customer[],4,FALSE)</f>
        <v>Mangalar T/N</v>
      </c>
      <c r="I11696" s="48" t="s">
        <v>959</v>
      </c>
      <c r="J11696" s="82" t="str">
        <f>VLOOKUP(I11696,PGStock[],2,FALSE)</f>
        <v>Shwe Man ကော်ဗူး (1 Liter)</v>
      </c>
      <c r="K11696" s="71">
        <f>VLOOKUP(I11696,PGStock[],3,FALSE)</f>
        <v>1</v>
      </c>
      <c r="L11696" s="47">
        <v>3</v>
      </c>
      <c r="M11696" s="47">
        <f>VLOOKUP(I11696,PGStock[],6,FALSE)</f>
        <v>100</v>
      </c>
      <c r="N11696" s="47">
        <f>+PGSales!$L11696*PGSales!$M11696</f>
        <v>300</v>
      </c>
    </row>
    <row r="11697" spans="1:14" hidden="1" x14ac:dyDescent="0.25">
      <c r="A11697" s="77">
        <f t="shared" si="1370"/>
        <v>2025</v>
      </c>
      <c r="B11697" s="77">
        <f t="shared" si="1371"/>
        <v>11</v>
      </c>
      <c r="C11697" s="73">
        <v>45974</v>
      </c>
      <c r="D11697" s="79" t="s">
        <v>66</v>
      </c>
      <c r="E11697" s="80" t="s">
        <v>463</v>
      </c>
      <c r="F11697" s="81" t="str">
        <f>VLOOKUP(E11697,Customer[],2,FALSE)</f>
        <v>Aung Family</v>
      </c>
      <c r="G11697" s="69" t="str">
        <f>VLOOKUP(E11697,Customer[],3,FALSE)</f>
        <v>SakeSan (9) Lan</v>
      </c>
      <c r="H11697" s="69" t="str">
        <f>VLOOKUP(E11697,Customer[],4,FALSE)</f>
        <v>Mangalar T/N</v>
      </c>
      <c r="I11697" s="48" t="s">
        <v>959</v>
      </c>
      <c r="J11697" s="82" t="str">
        <f>VLOOKUP(I11697,PGStock[],2,FALSE)</f>
        <v>Shwe Man ကော်ဗူး (1 Liter)</v>
      </c>
      <c r="K11697" s="71">
        <f>VLOOKUP(I11697,PGStock[],3,FALSE)</f>
        <v>1</v>
      </c>
      <c r="L11697" s="47">
        <v>3</v>
      </c>
      <c r="M11697" s="47">
        <f>VLOOKUP(I11697,PGStock[],6,FALSE)</f>
        <v>100</v>
      </c>
      <c r="N11697" s="47">
        <f>+PGSales!$L11697*PGSales!$M11697</f>
        <v>300</v>
      </c>
    </row>
    <row r="11698" spans="1:14" hidden="1" x14ac:dyDescent="0.25">
      <c r="A11698" s="77">
        <f t="shared" ref="A11698:A11711" si="1380">YEAR(C11698)</f>
        <v>2025</v>
      </c>
      <c r="B11698" s="77">
        <f t="shared" ref="B11698:B11711" si="1381">MONTH(C11698)</f>
        <v>11</v>
      </c>
      <c r="C11698" s="73">
        <v>45974</v>
      </c>
      <c r="D11698" s="79" t="s">
        <v>109</v>
      </c>
      <c r="E11698" s="80" t="s">
        <v>1370</v>
      </c>
      <c r="F11698" s="81" t="str">
        <f>VLOOKUP(E11698,Customer[],2,FALSE)</f>
        <v>Maple</v>
      </c>
      <c r="G11698" s="69" t="str">
        <f>VLOOKUP(E11698,Customer[],3,FALSE)</f>
        <v>Thamain Bamyan Rd</v>
      </c>
      <c r="H11698" s="69" t="str">
        <f>VLOOKUP(E11698,Customer[],4,FALSE)</f>
        <v>Puzontaung</v>
      </c>
      <c r="I11698" s="48" t="s">
        <v>958</v>
      </c>
      <c r="J11698" s="82" t="str">
        <f>VLOOKUP(I11698,PGStock[],2,FALSE)</f>
        <v>Shwe Man 680ml</v>
      </c>
      <c r="K11698" s="71">
        <f>VLOOKUP(I11698,PGStock[],3,FALSE)</f>
        <v>0.68</v>
      </c>
      <c r="L11698" s="47">
        <v>2</v>
      </c>
      <c r="M11698" s="47">
        <f>VLOOKUP(I11698,PGStock[],6,FALSE)</f>
        <v>100</v>
      </c>
      <c r="N11698" s="47">
        <f>+PGSales!$L11698*PGSales!$M11698</f>
        <v>200</v>
      </c>
    </row>
    <row r="11699" spans="1:14" hidden="1" x14ac:dyDescent="0.25">
      <c r="A11699" s="77">
        <f t="shared" si="1380"/>
        <v>2025</v>
      </c>
      <c r="B11699" s="77">
        <f t="shared" si="1381"/>
        <v>11</v>
      </c>
      <c r="C11699" s="73">
        <v>45974</v>
      </c>
      <c r="D11699" s="79" t="s">
        <v>109</v>
      </c>
      <c r="E11699" s="80" t="s">
        <v>1370</v>
      </c>
      <c r="F11699" s="81" t="str">
        <f>VLOOKUP(E11699,Customer[],2,FALSE)</f>
        <v>Maple</v>
      </c>
      <c r="G11699" s="69" t="str">
        <f>VLOOKUP(E11699,Customer[],3,FALSE)</f>
        <v>Thamain Bamyan Rd</v>
      </c>
      <c r="H11699" s="69" t="str">
        <f>VLOOKUP(E11699,Customer[],4,FALSE)</f>
        <v>Puzontaung</v>
      </c>
      <c r="I11699" s="48" t="s">
        <v>959</v>
      </c>
      <c r="J11699" s="82" t="str">
        <f>VLOOKUP(I11699,PGStock[],2,FALSE)</f>
        <v>Shwe Man ကော်ဗူး (1 Liter)</v>
      </c>
      <c r="K11699" s="71">
        <f>VLOOKUP(I11699,PGStock[],3,FALSE)</f>
        <v>1</v>
      </c>
      <c r="L11699" s="47">
        <v>3</v>
      </c>
      <c r="M11699" s="47">
        <f>VLOOKUP(I11699,PGStock[],6,FALSE)</f>
        <v>100</v>
      </c>
      <c r="N11699" s="47">
        <f>+PGSales!$L11699*PGSales!$M11699</f>
        <v>300</v>
      </c>
    </row>
    <row r="11700" spans="1:14" hidden="1" x14ac:dyDescent="0.25">
      <c r="A11700" s="77">
        <f t="shared" si="1380"/>
        <v>2025</v>
      </c>
      <c r="B11700" s="77">
        <f t="shared" si="1381"/>
        <v>11</v>
      </c>
      <c r="C11700" s="73">
        <v>45974</v>
      </c>
      <c r="D11700" s="79" t="s">
        <v>885</v>
      </c>
      <c r="E11700" s="80" t="s">
        <v>1372</v>
      </c>
      <c r="F11700" s="81" t="str">
        <f>VLOOKUP(E11700,Customer[],2,FALSE)</f>
        <v>Seisar 7</v>
      </c>
      <c r="G11700" s="69" t="str">
        <f>VLOOKUP(E11700,Customer[],3,FALSE)</f>
        <v>Batahtaung Phayar Rd</v>
      </c>
      <c r="H11700" s="69" t="str">
        <f>VLOOKUP(E11700,Customer[],4,FALSE)</f>
        <v>Batahtaung</v>
      </c>
      <c r="I11700" s="48" t="s">
        <v>958</v>
      </c>
      <c r="J11700" s="82" t="str">
        <f>VLOOKUP(I11700,PGStock[],2,FALSE)</f>
        <v>Shwe Man 680ml</v>
      </c>
      <c r="K11700" s="71">
        <f>VLOOKUP(I11700,PGStock[],3,FALSE)</f>
        <v>0.68</v>
      </c>
      <c r="L11700" s="47">
        <v>1</v>
      </c>
      <c r="M11700" s="47">
        <f>VLOOKUP(I11700,PGStock[],6,FALSE)</f>
        <v>100</v>
      </c>
      <c r="N11700" s="47">
        <f>+PGSales!$L11700*PGSales!$M11700</f>
        <v>100</v>
      </c>
    </row>
    <row r="11701" spans="1:14" hidden="1" x14ac:dyDescent="0.25">
      <c r="A11701" s="77">
        <f t="shared" si="1380"/>
        <v>2025</v>
      </c>
      <c r="B11701" s="77">
        <f t="shared" si="1381"/>
        <v>11</v>
      </c>
      <c r="C11701" s="73">
        <v>45974</v>
      </c>
      <c r="D11701" s="79" t="s">
        <v>885</v>
      </c>
      <c r="E11701" s="80" t="s">
        <v>1372</v>
      </c>
      <c r="F11701" s="81" t="str">
        <f>VLOOKUP(E11701,Customer[],2,FALSE)</f>
        <v>Seisar 7</v>
      </c>
      <c r="G11701" s="69" t="str">
        <f>VLOOKUP(E11701,Customer[],3,FALSE)</f>
        <v>Batahtaung Phayar Rd</v>
      </c>
      <c r="H11701" s="69" t="str">
        <f>VLOOKUP(E11701,Customer[],4,FALSE)</f>
        <v>Batahtaung</v>
      </c>
      <c r="I11701" s="48" t="s">
        <v>959</v>
      </c>
      <c r="J11701" s="82" t="str">
        <f>VLOOKUP(I11701,PGStock[],2,FALSE)</f>
        <v>Shwe Man ကော်ဗူး (1 Liter)</v>
      </c>
      <c r="K11701" s="71">
        <f>VLOOKUP(I11701,PGStock[],3,FALSE)</f>
        <v>1</v>
      </c>
      <c r="L11701" s="47">
        <v>3</v>
      </c>
      <c r="M11701" s="47">
        <f>VLOOKUP(I11701,PGStock[],6,FALSE)</f>
        <v>100</v>
      </c>
      <c r="N11701" s="47">
        <f>+PGSales!$L11701*PGSales!$M11701</f>
        <v>300</v>
      </c>
    </row>
    <row r="11702" spans="1:14" hidden="1" x14ac:dyDescent="0.25">
      <c r="A11702" s="77">
        <f t="shared" si="1380"/>
        <v>2025</v>
      </c>
      <c r="B11702" s="77">
        <f t="shared" si="1381"/>
        <v>11</v>
      </c>
      <c r="C11702" s="73">
        <v>45974</v>
      </c>
      <c r="D11702" s="79" t="s">
        <v>62</v>
      </c>
      <c r="E11702" s="80" t="s">
        <v>1373</v>
      </c>
      <c r="F11702" s="81" t="str">
        <f>VLOOKUP(E11702,Customer[],2,FALSE)</f>
        <v>Shwe Eisan</v>
      </c>
      <c r="G11702" s="69" t="str">
        <f>VLOOKUP(E11702,Customer[],3,FALSE)</f>
        <v>Batahtaung Phayar Rd</v>
      </c>
      <c r="H11702" s="69" t="str">
        <f>VLOOKUP(E11702,Customer[],4,FALSE)</f>
        <v>Batahtaung</v>
      </c>
      <c r="I11702" s="48" t="s">
        <v>958</v>
      </c>
      <c r="J11702" s="82" t="str">
        <f>VLOOKUP(I11702,PGStock[],2,FALSE)</f>
        <v>Shwe Man 680ml</v>
      </c>
      <c r="K11702" s="71">
        <f>VLOOKUP(I11702,PGStock[],3,FALSE)</f>
        <v>0.68</v>
      </c>
      <c r="L11702" s="47">
        <v>1</v>
      </c>
      <c r="M11702" s="47">
        <f>VLOOKUP(I11702,PGStock[],6,FALSE)</f>
        <v>100</v>
      </c>
      <c r="N11702" s="47">
        <f>+PGSales!$L11702*PGSales!$M11702</f>
        <v>100</v>
      </c>
    </row>
    <row r="11703" spans="1:14" hidden="1" x14ac:dyDescent="0.25">
      <c r="A11703" s="77">
        <f t="shared" si="1380"/>
        <v>2025</v>
      </c>
      <c r="B11703" s="77">
        <f t="shared" si="1381"/>
        <v>11</v>
      </c>
      <c r="C11703" s="73">
        <v>45974</v>
      </c>
      <c r="D11703" s="79" t="s">
        <v>62</v>
      </c>
      <c r="E11703" s="80" t="s">
        <v>1373</v>
      </c>
      <c r="F11703" s="81" t="str">
        <f>VLOOKUP(E11703,Customer[],2,FALSE)</f>
        <v>Shwe Eisan</v>
      </c>
      <c r="G11703" s="69" t="str">
        <f>VLOOKUP(E11703,Customer[],3,FALSE)</f>
        <v>Batahtaung Phayar Rd</v>
      </c>
      <c r="H11703" s="69" t="str">
        <f>VLOOKUP(E11703,Customer[],4,FALSE)</f>
        <v>Batahtaung</v>
      </c>
      <c r="I11703" s="48" t="s">
        <v>959</v>
      </c>
      <c r="J11703" s="82" t="str">
        <f>VLOOKUP(I11703,PGStock[],2,FALSE)</f>
        <v>Shwe Man ကော်ဗူး (1 Liter)</v>
      </c>
      <c r="K11703" s="71">
        <f>VLOOKUP(I11703,PGStock[],3,FALSE)</f>
        <v>1</v>
      </c>
      <c r="L11703" s="47">
        <v>4</v>
      </c>
      <c r="M11703" s="47">
        <f>VLOOKUP(I11703,PGStock[],6,FALSE)</f>
        <v>100</v>
      </c>
      <c r="N11703" s="47">
        <f>+PGSales!$L11703*PGSales!$M11703</f>
        <v>400</v>
      </c>
    </row>
    <row r="11704" spans="1:14" hidden="1" x14ac:dyDescent="0.25">
      <c r="A11704" s="77">
        <f t="shared" si="1380"/>
        <v>2025</v>
      </c>
      <c r="B11704" s="77">
        <f t="shared" si="1381"/>
        <v>11</v>
      </c>
      <c r="C11704" s="73">
        <v>45974</v>
      </c>
      <c r="D11704" s="79" t="s">
        <v>275</v>
      </c>
      <c r="E11704" s="80" t="s">
        <v>1374</v>
      </c>
      <c r="F11704" s="81" t="str">
        <f>VLOOKUP(E11704,Customer[],2,FALSE)</f>
        <v>Paris</v>
      </c>
      <c r="G11704" s="69" t="str">
        <f>VLOOKUP(E11704,Customer[],3,FALSE)</f>
        <v>Oakkeyi</v>
      </c>
      <c r="H11704" s="69" t="str">
        <f>VLOOKUP(E11704,Customer[],4,FALSE)</f>
        <v>Hlaing</v>
      </c>
      <c r="I11704" s="48" t="s">
        <v>958</v>
      </c>
      <c r="J11704" s="82" t="str">
        <f>VLOOKUP(I11704,PGStock[],2,FALSE)</f>
        <v>Shwe Man 680ml</v>
      </c>
      <c r="K11704" s="71">
        <f>VLOOKUP(I11704,PGStock[],3,FALSE)</f>
        <v>0.68</v>
      </c>
      <c r="L11704" s="47">
        <v>3</v>
      </c>
      <c r="M11704" s="47">
        <f>VLOOKUP(I11704,PGStock[],6,FALSE)</f>
        <v>100</v>
      </c>
      <c r="N11704" s="47">
        <f>+PGSales!$L11704*PGSales!$M11704</f>
        <v>300</v>
      </c>
    </row>
    <row r="11705" spans="1:14" hidden="1" x14ac:dyDescent="0.25">
      <c r="A11705" s="77">
        <f t="shared" si="1380"/>
        <v>2025</v>
      </c>
      <c r="B11705" s="77">
        <f t="shared" si="1381"/>
        <v>11</v>
      </c>
      <c r="C11705" s="73">
        <v>45974</v>
      </c>
      <c r="D11705" s="79" t="s">
        <v>275</v>
      </c>
      <c r="E11705" s="80" t="s">
        <v>1374</v>
      </c>
      <c r="F11705" s="81" t="str">
        <f>VLOOKUP(E11705,Customer[],2,FALSE)</f>
        <v>Paris</v>
      </c>
      <c r="G11705" s="69" t="str">
        <f>VLOOKUP(E11705,Customer[],3,FALSE)</f>
        <v>Oakkeyi</v>
      </c>
      <c r="H11705" s="69" t="str">
        <f>VLOOKUP(E11705,Customer[],4,FALSE)</f>
        <v>Hlaing</v>
      </c>
      <c r="I11705" s="48" t="s">
        <v>959</v>
      </c>
      <c r="J11705" s="82" t="str">
        <f>VLOOKUP(I11705,PGStock[],2,FALSE)</f>
        <v>Shwe Man ကော်ဗူး (1 Liter)</v>
      </c>
      <c r="K11705" s="71">
        <f>VLOOKUP(I11705,PGStock[],3,FALSE)</f>
        <v>1</v>
      </c>
      <c r="L11705" s="47">
        <v>4</v>
      </c>
      <c r="M11705" s="47">
        <f>VLOOKUP(I11705,PGStock[],6,FALSE)</f>
        <v>100</v>
      </c>
      <c r="N11705" s="47">
        <f>+PGSales!$L11705*PGSales!$M11705</f>
        <v>400</v>
      </c>
    </row>
    <row r="11706" spans="1:14" hidden="1" x14ac:dyDescent="0.25">
      <c r="A11706" s="77">
        <f t="shared" si="1380"/>
        <v>2025</v>
      </c>
      <c r="B11706" s="77">
        <f t="shared" si="1381"/>
        <v>11</v>
      </c>
      <c r="C11706" s="73">
        <v>45974</v>
      </c>
      <c r="D11706" s="79" t="s">
        <v>70</v>
      </c>
      <c r="E11706" s="80" t="s">
        <v>570</v>
      </c>
      <c r="F11706" s="81" t="str">
        <f>VLOOKUP(E11706,Customer[],2,FALSE)</f>
        <v xml:space="preserve">Ko Kyaw </v>
      </c>
      <c r="G11706" s="69" t="str">
        <f>VLOOKUP(E11706,Customer[],3,FALSE)</f>
        <v>Magin Kyawan Rd</v>
      </c>
      <c r="H11706" s="69" t="str">
        <f>VLOOKUP(E11706,Customer[],4,FALSE)</f>
        <v>Insein</v>
      </c>
      <c r="I11706" s="48" t="s">
        <v>958</v>
      </c>
      <c r="J11706" s="82" t="str">
        <f>VLOOKUP(I11706,PGStock[],2,FALSE)</f>
        <v>Shwe Man 680ml</v>
      </c>
      <c r="K11706" s="71">
        <f>VLOOKUP(I11706,PGStock[],3,FALSE)</f>
        <v>0.68</v>
      </c>
      <c r="L11706" s="47">
        <v>3</v>
      </c>
      <c r="M11706" s="47">
        <f>VLOOKUP(I11706,PGStock[],6,FALSE)</f>
        <v>100</v>
      </c>
      <c r="N11706" s="47">
        <f>+PGSales!$L11706*PGSales!$M11706</f>
        <v>300</v>
      </c>
    </row>
    <row r="11707" spans="1:14" hidden="1" x14ac:dyDescent="0.25">
      <c r="A11707" s="77">
        <f t="shared" si="1380"/>
        <v>2025</v>
      </c>
      <c r="B11707" s="77">
        <f t="shared" si="1381"/>
        <v>11</v>
      </c>
      <c r="C11707" s="73">
        <v>45974</v>
      </c>
      <c r="D11707" s="79" t="s">
        <v>70</v>
      </c>
      <c r="E11707" s="80" t="s">
        <v>570</v>
      </c>
      <c r="F11707" s="81" t="str">
        <f>VLOOKUP(E11707,Customer[],2,FALSE)</f>
        <v xml:space="preserve">Ko Kyaw </v>
      </c>
      <c r="G11707" s="69" t="str">
        <f>VLOOKUP(E11707,Customer[],3,FALSE)</f>
        <v>Magin Kyawan Rd</v>
      </c>
      <c r="H11707" s="69" t="str">
        <f>VLOOKUP(E11707,Customer[],4,FALSE)</f>
        <v>Insein</v>
      </c>
      <c r="I11707" s="48" t="s">
        <v>959</v>
      </c>
      <c r="J11707" s="82" t="str">
        <f>VLOOKUP(I11707,PGStock[],2,FALSE)</f>
        <v>Shwe Man ကော်ဗူး (1 Liter)</v>
      </c>
      <c r="K11707" s="71">
        <f>VLOOKUP(I11707,PGStock[],3,FALSE)</f>
        <v>1</v>
      </c>
      <c r="L11707" s="47">
        <v>3</v>
      </c>
      <c r="M11707" s="47">
        <f>VLOOKUP(I11707,PGStock[],6,FALSE)</f>
        <v>100</v>
      </c>
      <c r="N11707" s="47">
        <f>+PGSales!$L11707*PGSales!$M11707</f>
        <v>300</v>
      </c>
    </row>
    <row r="11708" spans="1:14" hidden="1" x14ac:dyDescent="0.25">
      <c r="A11708" s="77">
        <f t="shared" si="1380"/>
        <v>2025</v>
      </c>
      <c r="B11708" s="77">
        <f t="shared" si="1381"/>
        <v>11</v>
      </c>
      <c r="C11708" s="73">
        <v>45974</v>
      </c>
      <c r="D11708" s="79" t="s">
        <v>4</v>
      </c>
      <c r="E11708" s="80" t="s">
        <v>1377</v>
      </c>
      <c r="F11708" s="81" t="str">
        <f>VLOOKUP(E11708,Customer[],2,FALSE)</f>
        <v>Zone</v>
      </c>
      <c r="G11708" s="69" t="str">
        <f>VLOOKUP(E11708,Customer[],3,FALSE)</f>
        <v>Thamain myethit Rd</v>
      </c>
      <c r="H11708" s="69" t="str">
        <f>VLOOKUP(E11708,Customer[],4,FALSE)</f>
        <v>Hlaing</v>
      </c>
      <c r="I11708" s="48" t="s">
        <v>959</v>
      </c>
      <c r="J11708" s="82" t="str">
        <f>VLOOKUP(I11708,PGStock[],2,FALSE)</f>
        <v>Shwe Man ကော်ဗူး (1 Liter)</v>
      </c>
      <c r="K11708" s="71">
        <f>VLOOKUP(I11708,PGStock[],3,FALSE)</f>
        <v>1</v>
      </c>
      <c r="L11708" s="47">
        <v>1</v>
      </c>
      <c r="M11708" s="47">
        <f>VLOOKUP(I11708,PGStock[],6,FALSE)</f>
        <v>100</v>
      </c>
      <c r="N11708" s="47">
        <f>+PGSales!$L11708*PGSales!$M11708</f>
        <v>100</v>
      </c>
    </row>
    <row r="11709" spans="1:14" hidden="1" x14ac:dyDescent="0.25">
      <c r="A11709" s="77">
        <f t="shared" si="1380"/>
        <v>2025</v>
      </c>
      <c r="B11709" s="77">
        <f t="shared" si="1381"/>
        <v>11</v>
      </c>
      <c r="C11709" s="73">
        <v>45974</v>
      </c>
      <c r="D11709" s="79" t="s">
        <v>878</v>
      </c>
      <c r="E11709" s="80" t="s">
        <v>1378</v>
      </c>
      <c r="F11709" s="81" t="str">
        <f>VLOOKUP(E11709,Customer[],2,FALSE)</f>
        <v>Ever Top</v>
      </c>
      <c r="G11709" s="69" t="str">
        <f>VLOOKUP(E11709,Customer[],3,FALSE)</f>
        <v>Baho Rd</v>
      </c>
      <c r="H11709" s="69" t="str">
        <f>VLOOKUP(E11709,Customer[],4,FALSE)</f>
        <v>Insein</v>
      </c>
      <c r="I11709" s="48" t="s">
        <v>959</v>
      </c>
      <c r="J11709" s="82" t="str">
        <f>VLOOKUP(I11709,PGStock[],2,FALSE)</f>
        <v>Shwe Man ကော်ဗူး (1 Liter)</v>
      </c>
      <c r="K11709" s="71">
        <f>VLOOKUP(I11709,PGStock[],3,FALSE)</f>
        <v>1</v>
      </c>
      <c r="L11709" s="47">
        <v>2</v>
      </c>
      <c r="M11709" s="47">
        <f>VLOOKUP(I11709,PGStock[],6,FALSE)</f>
        <v>100</v>
      </c>
      <c r="N11709" s="47">
        <f>+PGSales!$L11709*PGSales!$M11709</f>
        <v>200</v>
      </c>
    </row>
    <row r="11710" spans="1:14" hidden="1" x14ac:dyDescent="0.25">
      <c r="A11710" s="77">
        <f t="shared" si="1380"/>
        <v>2025</v>
      </c>
      <c r="B11710" s="77">
        <f t="shared" si="1381"/>
        <v>11</v>
      </c>
      <c r="C11710" s="73">
        <v>45974</v>
      </c>
      <c r="D11710" s="79" t="s">
        <v>74</v>
      </c>
      <c r="E11710" s="80" t="s">
        <v>1381</v>
      </c>
      <c r="F11710" s="81" t="str">
        <f>VLOOKUP(E11710,Customer[],2,FALSE)</f>
        <v>Super Star</v>
      </c>
      <c r="G11710" s="69" t="str">
        <f>VLOOKUP(E11710,Customer[],3,FALSE)</f>
        <v>Insein Rd</v>
      </c>
      <c r="H11710" s="69" t="str">
        <f>VLOOKUP(E11710,Customer[],4,FALSE)</f>
        <v>Hlaing</v>
      </c>
      <c r="I11710" s="48" t="s">
        <v>959</v>
      </c>
      <c r="J11710" s="82" t="str">
        <f>VLOOKUP(I11710,PGStock[],2,FALSE)</f>
        <v>Shwe Man ကော်ဗူး (1 Liter)</v>
      </c>
      <c r="K11710" s="71">
        <f>VLOOKUP(I11710,PGStock[],3,FALSE)</f>
        <v>1</v>
      </c>
      <c r="L11710" s="47">
        <v>1</v>
      </c>
      <c r="M11710" s="47">
        <f>VLOOKUP(I11710,PGStock[],6,FALSE)</f>
        <v>100</v>
      </c>
      <c r="N11710" s="47">
        <f>+PGSales!$L11710*PGSales!$M11710</f>
        <v>100</v>
      </c>
    </row>
    <row r="11711" spans="1:14" hidden="1" x14ac:dyDescent="0.25">
      <c r="A11711" s="77">
        <f t="shared" si="1380"/>
        <v>2025</v>
      </c>
      <c r="B11711" s="77">
        <f t="shared" si="1381"/>
        <v>11</v>
      </c>
      <c r="C11711" s="73">
        <v>45975</v>
      </c>
      <c r="D11711" s="79" t="s">
        <v>1</v>
      </c>
      <c r="E11711" s="80" t="s">
        <v>377</v>
      </c>
      <c r="F11711" s="81" t="str">
        <f>VLOOKUP(E11711,Customer[],2,FALSE)</f>
        <v>Style 2</v>
      </c>
      <c r="G11711" s="69" t="str">
        <f>VLOOKUP(E11711,Customer[],3,FALSE)</f>
        <v>Thamain Bamyan Rd</v>
      </c>
      <c r="H11711" s="69" t="str">
        <f>VLOOKUP(E11711,Customer[],4,FALSE)</f>
        <v>Mangalar T/N</v>
      </c>
      <c r="I11711" s="48" t="s">
        <v>958</v>
      </c>
      <c r="J11711" s="82" t="str">
        <f>VLOOKUP(I11711,PGStock[],2,FALSE)</f>
        <v>Shwe Man 680ml</v>
      </c>
      <c r="K11711" s="71">
        <f>VLOOKUP(I11711,PGStock[],3,FALSE)</f>
        <v>0.68</v>
      </c>
      <c r="L11711" s="47">
        <v>2</v>
      </c>
      <c r="M11711" s="47">
        <f>VLOOKUP(I11711,PGStock[],6,FALSE)</f>
        <v>100</v>
      </c>
      <c r="N11711" s="47">
        <f>+PGSales!$L11711*PGSales!$M11711</f>
        <v>200</v>
      </c>
    </row>
    <row r="11712" spans="1:14" hidden="1" x14ac:dyDescent="0.25">
      <c r="A11712" s="77">
        <f t="shared" ref="A11712:A11739" si="1382">YEAR(C11712)</f>
        <v>2025</v>
      </c>
      <c r="B11712" s="77">
        <f t="shared" ref="B11712:B11739" si="1383">MONTH(C11712)</f>
        <v>11</v>
      </c>
      <c r="C11712" s="73">
        <v>45975</v>
      </c>
      <c r="D11712" s="79" t="s">
        <v>1</v>
      </c>
      <c r="E11712" s="80" t="s">
        <v>377</v>
      </c>
      <c r="F11712" s="81" t="str">
        <f>VLOOKUP(E11712,Customer[],2,FALSE)</f>
        <v>Style 2</v>
      </c>
      <c r="G11712" s="69" t="str">
        <f>VLOOKUP(E11712,Customer[],3,FALSE)</f>
        <v>Thamain Bamyan Rd</v>
      </c>
      <c r="H11712" s="69" t="str">
        <f>VLOOKUP(E11712,Customer[],4,FALSE)</f>
        <v>Mangalar T/N</v>
      </c>
      <c r="I11712" s="48" t="s">
        <v>959</v>
      </c>
      <c r="J11712" s="82" t="str">
        <f>VLOOKUP(I11712,PGStock[],2,FALSE)</f>
        <v>Shwe Man ကော်ဗူး (1 Liter)</v>
      </c>
      <c r="K11712" s="71">
        <f>VLOOKUP(I11712,PGStock[],3,FALSE)</f>
        <v>1</v>
      </c>
      <c r="L11712" s="47">
        <v>2</v>
      </c>
      <c r="M11712" s="47">
        <f>VLOOKUP(I11712,PGStock[],6,FALSE)</f>
        <v>100</v>
      </c>
      <c r="N11712" s="47">
        <f>+PGSales!$L11712*PGSales!$M11712</f>
        <v>200</v>
      </c>
    </row>
    <row r="11713" spans="1:14" hidden="1" x14ac:dyDescent="0.25">
      <c r="A11713" s="77">
        <f t="shared" si="1382"/>
        <v>2025</v>
      </c>
      <c r="B11713" s="77">
        <f t="shared" si="1383"/>
        <v>11</v>
      </c>
      <c r="C11713" s="73">
        <v>45975</v>
      </c>
      <c r="D11713" s="79" t="s">
        <v>66</v>
      </c>
      <c r="E11713" s="80" t="s">
        <v>463</v>
      </c>
      <c r="F11713" s="81" t="str">
        <f>VLOOKUP(E11713,Customer[],2,FALSE)</f>
        <v>Aung Family</v>
      </c>
      <c r="G11713" s="69" t="str">
        <f>VLOOKUP(E11713,Customer[],3,FALSE)</f>
        <v>SakeSan (9) Lan</v>
      </c>
      <c r="H11713" s="69" t="str">
        <f>VLOOKUP(E11713,Customer[],4,FALSE)</f>
        <v>Mangalar T/N</v>
      </c>
      <c r="I11713" s="48" t="s">
        <v>959</v>
      </c>
      <c r="J11713" s="82" t="str">
        <f>VLOOKUP(I11713,PGStock[],2,FALSE)</f>
        <v>Shwe Man ကော်ဗူး (1 Liter)</v>
      </c>
      <c r="K11713" s="71">
        <f>VLOOKUP(I11713,PGStock[],3,FALSE)</f>
        <v>1</v>
      </c>
      <c r="L11713" s="47">
        <v>4</v>
      </c>
      <c r="M11713" s="47">
        <f>VLOOKUP(I11713,PGStock[],6,FALSE)</f>
        <v>100</v>
      </c>
      <c r="N11713" s="47">
        <f>+PGSales!$L11713*PGSales!$M11713</f>
        <v>400</v>
      </c>
    </row>
    <row r="11714" spans="1:14" hidden="1" x14ac:dyDescent="0.25">
      <c r="A11714" s="77">
        <f t="shared" si="1382"/>
        <v>2025</v>
      </c>
      <c r="B11714" s="77">
        <f t="shared" si="1383"/>
        <v>11</v>
      </c>
      <c r="C11714" s="73">
        <v>45975</v>
      </c>
      <c r="D11714" s="79" t="s">
        <v>109</v>
      </c>
      <c r="E11714" s="80" t="s">
        <v>1370</v>
      </c>
      <c r="F11714" s="81" t="str">
        <f>VLOOKUP(E11714,Customer[],2,FALSE)</f>
        <v>Maple</v>
      </c>
      <c r="G11714" s="69" t="str">
        <f>VLOOKUP(E11714,Customer[],3,FALSE)</f>
        <v>Thamain Bamyan Rd</v>
      </c>
      <c r="H11714" s="69" t="str">
        <f>VLOOKUP(E11714,Customer[],4,FALSE)</f>
        <v>Puzontaung</v>
      </c>
      <c r="I11714" s="48" t="s">
        <v>959</v>
      </c>
      <c r="J11714" s="82" t="str">
        <f>VLOOKUP(I11714,PGStock[],2,FALSE)</f>
        <v>Shwe Man ကော်ဗူး (1 Liter)</v>
      </c>
      <c r="K11714" s="71">
        <f>VLOOKUP(I11714,PGStock[],3,FALSE)</f>
        <v>1</v>
      </c>
      <c r="L11714" s="47">
        <v>3</v>
      </c>
      <c r="M11714" s="47">
        <f>VLOOKUP(I11714,PGStock[],6,FALSE)</f>
        <v>100</v>
      </c>
      <c r="N11714" s="47">
        <f>+PGSales!$L11714*PGSales!$M11714</f>
        <v>300</v>
      </c>
    </row>
    <row r="11715" spans="1:14" hidden="1" x14ac:dyDescent="0.25">
      <c r="A11715" s="77">
        <f t="shared" si="1382"/>
        <v>2025</v>
      </c>
      <c r="B11715" s="77">
        <f t="shared" si="1383"/>
        <v>11</v>
      </c>
      <c r="C11715" s="73">
        <v>45975</v>
      </c>
      <c r="D11715" s="79" t="s">
        <v>62</v>
      </c>
      <c r="E11715" s="80" t="s">
        <v>1373</v>
      </c>
      <c r="F11715" s="81" t="str">
        <f>VLOOKUP(E11715,Customer[],2,FALSE)</f>
        <v>Shwe Eisan</v>
      </c>
      <c r="G11715" s="69" t="str">
        <f>VLOOKUP(E11715,Customer[],3,FALSE)</f>
        <v>Batahtaung Phayar Rd</v>
      </c>
      <c r="H11715" s="69" t="str">
        <f>VLOOKUP(E11715,Customer[],4,FALSE)</f>
        <v>Batahtaung</v>
      </c>
      <c r="I11715" s="48" t="s">
        <v>959</v>
      </c>
      <c r="J11715" s="82" t="str">
        <f>VLOOKUP(I11715,PGStock[],2,FALSE)</f>
        <v>Shwe Man ကော်ဗူး (1 Liter)</v>
      </c>
      <c r="K11715" s="71">
        <f>VLOOKUP(I11715,PGStock[],3,FALSE)</f>
        <v>1</v>
      </c>
      <c r="L11715" s="47">
        <v>2</v>
      </c>
      <c r="M11715" s="47">
        <f>VLOOKUP(I11715,PGStock[],6,FALSE)</f>
        <v>100</v>
      </c>
      <c r="N11715" s="47">
        <f>+PGSales!$L11715*PGSales!$M11715</f>
        <v>200</v>
      </c>
    </row>
    <row r="11716" spans="1:14" hidden="1" x14ac:dyDescent="0.25">
      <c r="A11716" s="77">
        <f t="shared" si="1382"/>
        <v>2025</v>
      </c>
      <c r="B11716" s="77">
        <f t="shared" si="1383"/>
        <v>11</v>
      </c>
      <c r="C11716" s="73">
        <v>45975</v>
      </c>
      <c r="D11716" s="79" t="s">
        <v>885</v>
      </c>
      <c r="E11716" s="80" t="s">
        <v>1372</v>
      </c>
      <c r="F11716" s="81" t="str">
        <f>VLOOKUP(E11716,Customer[],2,FALSE)</f>
        <v>Seisar 7</v>
      </c>
      <c r="G11716" s="69" t="str">
        <f>VLOOKUP(E11716,Customer[],3,FALSE)</f>
        <v>Batahtaung Phayar Rd</v>
      </c>
      <c r="H11716" s="69" t="str">
        <f>VLOOKUP(E11716,Customer[],4,FALSE)</f>
        <v>Batahtaung</v>
      </c>
      <c r="I11716" s="48" t="s">
        <v>958</v>
      </c>
      <c r="J11716" s="82" t="str">
        <f>VLOOKUP(I11716,PGStock[],2,FALSE)</f>
        <v>Shwe Man 680ml</v>
      </c>
      <c r="K11716" s="71">
        <f>VLOOKUP(I11716,PGStock[],3,FALSE)</f>
        <v>0.68</v>
      </c>
      <c r="L11716" s="47">
        <v>3</v>
      </c>
      <c r="M11716" s="47">
        <f>VLOOKUP(I11716,PGStock[],6,FALSE)</f>
        <v>100</v>
      </c>
      <c r="N11716" s="47">
        <f>+PGSales!$L11716*PGSales!$M11716</f>
        <v>300</v>
      </c>
    </row>
    <row r="11717" spans="1:14" hidden="1" x14ac:dyDescent="0.25">
      <c r="A11717" s="77">
        <f t="shared" si="1382"/>
        <v>2025</v>
      </c>
      <c r="B11717" s="77">
        <f t="shared" si="1383"/>
        <v>11</v>
      </c>
      <c r="C11717" s="73">
        <v>45975</v>
      </c>
      <c r="D11717" s="79" t="s">
        <v>885</v>
      </c>
      <c r="E11717" s="80" t="s">
        <v>1372</v>
      </c>
      <c r="F11717" s="81" t="str">
        <f>VLOOKUP(E11717,Customer[],2,FALSE)</f>
        <v>Seisar 7</v>
      </c>
      <c r="G11717" s="69" t="str">
        <f>VLOOKUP(E11717,Customer[],3,FALSE)</f>
        <v>Batahtaung Phayar Rd</v>
      </c>
      <c r="H11717" s="69" t="str">
        <f>VLOOKUP(E11717,Customer[],4,FALSE)</f>
        <v>Batahtaung</v>
      </c>
      <c r="I11717" s="48" t="s">
        <v>959</v>
      </c>
      <c r="J11717" s="82" t="str">
        <f>VLOOKUP(I11717,PGStock[],2,FALSE)</f>
        <v>Shwe Man ကော်ဗူး (1 Liter)</v>
      </c>
      <c r="K11717" s="71">
        <f>VLOOKUP(I11717,PGStock[],3,FALSE)</f>
        <v>1</v>
      </c>
      <c r="L11717" s="47">
        <v>2</v>
      </c>
      <c r="M11717" s="47">
        <f>VLOOKUP(I11717,PGStock[],6,FALSE)</f>
        <v>100</v>
      </c>
      <c r="N11717" s="47">
        <f>+PGSales!$L11717*PGSales!$M11717</f>
        <v>200</v>
      </c>
    </row>
    <row r="11718" spans="1:14" hidden="1" x14ac:dyDescent="0.25">
      <c r="A11718" s="77">
        <f t="shared" si="1382"/>
        <v>2025</v>
      </c>
      <c r="B11718" s="77">
        <f t="shared" si="1383"/>
        <v>11</v>
      </c>
      <c r="C11718" s="73">
        <v>45975</v>
      </c>
      <c r="D11718" s="79" t="s">
        <v>275</v>
      </c>
      <c r="E11718" s="80" t="s">
        <v>1374</v>
      </c>
      <c r="F11718" s="81" t="str">
        <f>VLOOKUP(E11718,Customer[],2,FALSE)</f>
        <v>Paris</v>
      </c>
      <c r="G11718" s="69" t="str">
        <f>VLOOKUP(E11718,Customer[],3,FALSE)</f>
        <v>Oakkeyi</v>
      </c>
      <c r="H11718" s="69" t="str">
        <f>VLOOKUP(E11718,Customer[],4,FALSE)</f>
        <v>Hlaing</v>
      </c>
      <c r="I11718" s="48" t="s">
        <v>958</v>
      </c>
      <c r="J11718" s="82" t="str">
        <f>VLOOKUP(I11718,PGStock[],2,FALSE)</f>
        <v>Shwe Man 680ml</v>
      </c>
      <c r="K11718" s="71">
        <f>VLOOKUP(I11718,PGStock[],3,FALSE)</f>
        <v>0.68</v>
      </c>
      <c r="L11718" s="47">
        <v>3</v>
      </c>
      <c r="M11718" s="47">
        <f>VLOOKUP(I11718,PGStock[],6,FALSE)</f>
        <v>100</v>
      </c>
      <c r="N11718" s="47">
        <f>+PGSales!$L11718*PGSales!$M11718</f>
        <v>300</v>
      </c>
    </row>
    <row r="11719" spans="1:14" hidden="1" x14ac:dyDescent="0.25">
      <c r="A11719" s="77">
        <f t="shared" si="1382"/>
        <v>2025</v>
      </c>
      <c r="B11719" s="77">
        <f t="shared" si="1383"/>
        <v>11</v>
      </c>
      <c r="C11719" s="73">
        <v>45975</v>
      </c>
      <c r="D11719" s="79" t="s">
        <v>275</v>
      </c>
      <c r="E11719" s="80" t="s">
        <v>1374</v>
      </c>
      <c r="F11719" s="81" t="str">
        <f>VLOOKUP(E11719,Customer[],2,FALSE)</f>
        <v>Paris</v>
      </c>
      <c r="G11719" s="69" t="str">
        <f>VLOOKUP(E11719,Customer[],3,FALSE)</f>
        <v>Oakkeyi</v>
      </c>
      <c r="H11719" s="69" t="str">
        <f>VLOOKUP(E11719,Customer[],4,FALSE)</f>
        <v>Hlaing</v>
      </c>
      <c r="I11719" s="48" t="s">
        <v>959</v>
      </c>
      <c r="J11719" s="82" t="str">
        <f>VLOOKUP(I11719,PGStock[],2,FALSE)</f>
        <v>Shwe Man ကော်ဗူး (1 Liter)</v>
      </c>
      <c r="K11719" s="71">
        <f>VLOOKUP(I11719,PGStock[],3,FALSE)</f>
        <v>1</v>
      </c>
      <c r="L11719" s="47">
        <v>3</v>
      </c>
      <c r="M11719" s="47">
        <f>VLOOKUP(I11719,PGStock[],6,FALSE)</f>
        <v>100</v>
      </c>
      <c r="N11719" s="47">
        <f>+PGSales!$L11719*PGSales!$M11719</f>
        <v>300</v>
      </c>
    </row>
    <row r="11720" spans="1:14" hidden="1" x14ac:dyDescent="0.25">
      <c r="A11720" s="77">
        <f t="shared" si="1382"/>
        <v>2025</v>
      </c>
      <c r="B11720" s="77">
        <f t="shared" si="1383"/>
        <v>11</v>
      </c>
      <c r="C11720" s="73">
        <v>45975</v>
      </c>
      <c r="D11720" s="79" t="s">
        <v>70</v>
      </c>
      <c r="E11720" s="80" t="s">
        <v>570</v>
      </c>
      <c r="F11720" s="81" t="str">
        <f>VLOOKUP(E11720,Customer[],2,FALSE)</f>
        <v xml:space="preserve">Ko Kyaw </v>
      </c>
      <c r="G11720" s="69" t="str">
        <f>VLOOKUP(E11720,Customer[],3,FALSE)</f>
        <v>Magin Kyawan Rd</v>
      </c>
      <c r="H11720" s="69" t="str">
        <f>VLOOKUP(E11720,Customer[],4,FALSE)</f>
        <v>Insein</v>
      </c>
      <c r="I11720" s="48" t="s">
        <v>958</v>
      </c>
      <c r="J11720" s="82" t="str">
        <f>VLOOKUP(I11720,PGStock[],2,FALSE)</f>
        <v>Shwe Man 680ml</v>
      </c>
      <c r="K11720" s="71">
        <f>VLOOKUP(I11720,PGStock[],3,FALSE)</f>
        <v>0.68</v>
      </c>
      <c r="L11720" s="47">
        <v>4</v>
      </c>
      <c r="M11720" s="47">
        <f>VLOOKUP(I11720,PGStock[],6,FALSE)</f>
        <v>100</v>
      </c>
      <c r="N11720" s="47">
        <f>+PGSales!$L11720*PGSales!$M11720</f>
        <v>400</v>
      </c>
    </row>
    <row r="11721" spans="1:14" hidden="1" x14ac:dyDescent="0.25">
      <c r="A11721" s="77">
        <f t="shared" si="1382"/>
        <v>2025</v>
      </c>
      <c r="B11721" s="77">
        <f t="shared" si="1383"/>
        <v>11</v>
      </c>
      <c r="C11721" s="73">
        <v>45975</v>
      </c>
      <c r="D11721" s="79" t="s">
        <v>70</v>
      </c>
      <c r="E11721" s="80" t="s">
        <v>570</v>
      </c>
      <c r="F11721" s="81" t="str">
        <f>VLOOKUP(E11721,Customer[],2,FALSE)</f>
        <v xml:space="preserve">Ko Kyaw </v>
      </c>
      <c r="G11721" s="69" t="str">
        <f>VLOOKUP(E11721,Customer[],3,FALSE)</f>
        <v>Magin Kyawan Rd</v>
      </c>
      <c r="H11721" s="69" t="str">
        <f>VLOOKUP(E11721,Customer[],4,FALSE)</f>
        <v>Insein</v>
      </c>
      <c r="I11721" s="48" t="s">
        <v>959</v>
      </c>
      <c r="J11721" s="82" t="str">
        <f>VLOOKUP(I11721,PGStock[],2,FALSE)</f>
        <v>Shwe Man ကော်ဗူး (1 Liter)</v>
      </c>
      <c r="K11721" s="71">
        <f>VLOOKUP(I11721,PGStock[],3,FALSE)</f>
        <v>1</v>
      </c>
      <c r="L11721" s="47">
        <v>1</v>
      </c>
      <c r="M11721" s="47">
        <f>VLOOKUP(I11721,PGStock[],6,FALSE)</f>
        <v>100</v>
      </c>
      <c r="N11721" s="47">
        <f>+PGSales!$L11721*PGSales!$M11721</f>
        <v>100</v>
      </c>
    </row>
    <row r="11722" spans="1:14" hidden="1" x14ac:dyDescent="0.25">
      <c r="A11722" s="77">
        <f t="shared" si="1382"/>
        <v>2025</v>
      </c>
      <c r="B11722" s="77">
        <f t="shared" si="1383"/>
        <v>11</v>
      </c>
      <c r="C11722" s="73">
        <v>45975</v>
      </c>
      <c r="D11722" s="79" t="s">
        <v>4</v>
      </c>
      <c r="E11722" s="80" t="s">
        <v>1377</v>
      </c>
      <c r="F11722" s="81" t="str">
        <f>VLOOKUP(E11722,Customer[],2,FALSE)</f>
        <v>Zone</v>
      </c>
      <c r="G11722" s="69" t="str">
        <f>VLOOKUP(E11722,Customer[],3,FALSE)</f>
        <v>Thamain myethit Rd</v>
      </c>
      <c r="H11722" s="69" t="str">
        <f>VLOOKUP(E11722,Customer[],4,FALSE)</f>
        <v>Hlaing</v>
      </c>
      <c r="I11722" s="48" t="s">
        <v>959</v>
      </c>
      <c r="J11722" s="82" t="str">
        <f>VLOOKUP(I11722,PGStock[],2,FALSE)</f>
        <v>Shwe Man ကော်ဗူး (1 Liter)</v>
      </c>
      <c r="K11722" s="71">
        <f>VLOOKUP(I11722,PGStock[],3,FALSE)</f>
        <v>1</v>
      </c>
      <c r="L11722" s="47">
        <v>1</v>
      </c>
      <c r="M11722" s="47">
        <f>VLOOKUP(I11722,PGStock[],6,FALSE)</f>
        <v>100</v>
      </c>
      <c r="N11722" s="47">
        <f>+PGSales!$L11722*PGSales!$M11722</f>
        <v>100</v>
      </c>
    </row>
    <row r="11723" spans="1:14" hidden="1" x14ac:dyDescent="0.25">
      <c r="A11723" s="77">
        <f t="shared" ref="A11723:A11736" si="1384">YEAR(C11723)</f>
        <v>2025</v>
      </c>
      <c r="B11723" s="77">
        <f t="shared" ref="B11723:B11736" si="1385">MONTH(C11723)</f>
        <v>11</v>
      </c>
      <c r="C11723" s="73">
        <v>45975</v>
      </c>
      <c r="D11723" s="79" t="s">
        <v>878</v>
      </c>
      <c r="E11723" s="80" t="s">
        <v>1378</v>
      </c>
      <c r="F11723" s="81" t="str">
        <f>VLOOKUP(E11723,Customer[],2,FALSE)</f>
        <v>Ever Top</v>
      </c>
      <c r="G11723" s="69" t="str">
        <f>VLOOKUP(E11723,Customer[],3,FALSE)</f>
        <v>Baho Rd</v>
      </c>
      <c r="H11723" s="69" t="str">
        <f>VLOOKUP(E11723,Customer[],4,FALSE)</f>
        <v>Insein</v>
      </c>
      <c r="I11723" s="48" t="s">
        <v>958</v>
      </c>
      <c r="J11723" s="82" t="str">
        <f>VLOOKUP(I11723,PGStock[],2,FALSE)</f>
        <v>Shwe Man 680ml</v>
      </c>
      <c r="K11723" s="71">
        <f>VLOOKUP(I11723,PGStock[],3,FALSE)</f>
        <v>0.68</v>
      </c>
      <c r="L11723" s="47">
        <v>1</v>
      </c>
      <c r="M11723" s="47">
        <f>VLOOKUP(I11723,PGStock[],6,FALSE)</f>
        <v>100</v>
      </c>
      <c r="N11723" s="47">
        <f>+PGSales!$L11723*PGSales!$M11723</f>
        <v>100</v>
      </c>
    </row>
    <row r="11724" spans="1:14" hidden="1" x14ac:dyDescent="0.25">
      <c r="A11724" s="77">
        <f t="shared" si="1384"/>
        <v>2025</v>
      </c>
      <c r="B11724" s="77">
        <f t="shared" si="1385"/>
        <v>11</v>
      </c>
      <c r="C11724" s="73">
        <v>45975</v>
      </c>
      <c r="D11724" s="79" t="s">
        <v>878</v>
      </c>
      <c r="E11724" s="80" t="s">
        <v>1378</v>
      </c>
      <c r="F11724" s="81" t="str">
        <f>VLOOKUP(E11724,Customer[],2,FALSE)</f>
        <v>Ever Top</v>
      </c>
      <c r="G11724" s="69" t="str">
        <f>VLOOKUP(E11724,Customer[],3,FALSE)</f>
        <v>Baho Rd</v>
      </c>
      <c r="H11724" s="69" t="str">
        <f>VLOOKUP(E11724,Customer[],4,FALSE)</f>
        <v>Insein</v>
      </c>
      <c r="I11724" s="48" t="s">
        <v>959</v>
      </c>
      <c r="J11724" s="82" t="str">
        <f>VLOOKUP(I11724,PGStock[],2,FALSE)</f>
        <v>Shwe Man ကော်ဗူး (1 Liter)</v>
      </c>
      <c r="K11724" s="71">
        <f>VLOOKUP(I11724,PGStock[],3,FALSE)</f>
        <v>1</v>
      </c>
      <c r="L11724" s="47">
        <v>4</v>
      </c>
      <c r="M11724" s="47">
        <f>VLOOKUP(I11724,PGStock[],6,FALSE)</f>
        <v>100</v>
      </c>
      <c r="N11724" s="47">
        <f>+PGSales!$L11724*PGSales!$M11724</f>
        <v>400</v>
      </c>
    </row>
    <row r="11725" spans="1:14" hidden="1" x14ac:dyDescent="0.25">
      <c r="A11725" s="77">
        <f t="shared" si="1384"/>
        <v>2025</v>
      </c>
      <c r="B11725" s="77">
        <f t="shared" si="1385"/>
        <v>11</v>
      </c>
      <c r="C11725" s="73">
        <v>45975</v>
      </c>
      <c r="D11725" s="79" t="s">
        <v>74</v>
      </c>
      <c r="E11725" s="80" t="s">
        <v>1381</v>
      </c>
      <c r="F11725" s="81" t="str">
        <f>VLOOKUP(E11725,Customer[],2,FALSE)</f>
        <v>Super Star</v>
      </c>
      <c r="G11725" s="69" t="str">
        <f>VLOOKUP(E11725,Customer[],3,FALSE)</f>
        <v>Insein Rd</v>
      </c>
      <c r="H11725" s="69" t="str">
        <f>VLOOKUP(E11725,Customer[],4,FALSE)</f>
        <v>Hlaing</v>
      </c>
      <c r="I11725" s="48" t="s">
        <v>959</v>
      </c>
      <c r="J11725" s="82" t="str">
        <f>VLOOKUP(I11725,PGStock[],2,FALSE)</f>
        <v>Shwe Man ကော်ဗူး (1 Liter)</v>
      </c>
      <c r="K11725" s="71">
        <f>VLOOKUP(I11725,PGStock[],3,FALSE)</f>
        <v>1</v>
      </c>
      <c r="L11725" s="47">
        <v>4</v>
      </c>
      <c r="M11725" s="47">
        <f>VLOOKUP(I11725,PGStock[],6,FALSE)</f>
        <v>100</v>
      </c>
      <c r="N11725" s="47">
        <f>+PGSales!$L11725*PGSales!$M11725</f>
        <v>400</v>
      </c>
    </row>
    <row r="11726" spans="1:14" hidden="1" x14ac:dyDescent="0.25">
      <c r="A11726" s="77">
        <f t="shared" si="1384"/>
        <v>2025</v>
      </c>
      <c r="B11726" s="77">
        <f t="shared" si="1385"/>
        <v>11</v>
      </c>
      <c r="C11726" s="73">
        <v>45976</v>
      </c>
      <c r="D11726" s="79" t="s">
        <v>1</v>
      </c>
      <c r="E11726" s="80" t="s">
        <v>377</v>
      </c>
      <c r="F11726" s="81" t="str">
        <f>VLOOKUP(E11726,Customer[],2,FALSE)</f>
        <v>Style 2</v>
      </c>
      <c r="G11726" s="69" t="str">
        <f>VLOOKUP(E11726,Customer[],3,FALSE)</f>
        <v>Thamain Bamyan Rd</v>
      </c>
      <c r="H11726" s="69" t="str">
        <f>VLOOKUP(E11726,Customer[],4,FALSE)</f>
        <v>Mangalar T/N</v>
      </c>
      <c r="I11726" s="48" t="s">
        <v>958</v>
      </c>
      <c r="J11726" s="82" t="str">
        <f>VLOOKUP(I11726,PGStock[],2,FALSE)</f>
        <v>Shwe Man 680ml</v>
      </c>
      <c r="K11726" s="71">
        <f>VLOOKUP(I11726,PGStock[],3,FALSE)</f>
        <v>0.68</v>
      </c>
      <c r="L11726" s="47">
        <v>1</v>
      </c>
      <c r="M11726" s="47">
        <f>VLOOKUP(I11726,PGStock[],6,FALSE)</f>
        <v>100</v>
      </c>
      <c r="N11726" s="47">
        <f>+PGSales!$L11726*PGSales!$M11726</f>
        <v>100</v>
      </c>
    </row>
    <row r="11727" spans="1:14" hidden="1" x14ac:dyDescent="0.25">
      <c r="A11727" s="77">
        <f t="shared" si="1384"/>
        <v>2025</v>
      </c>
      <c r="B11727" s="77">
        <f t="shared" si="1385"/>
        <v>11</v>
      </c>
      <c r="C11727" s="73">
        <v>45976</v>
      </c>
      <c r="D11727" s="79" t="s">
        <v>1</v>
      </c>
      <c r="E11727" s="80" t="s">
        <v>377</v>
      </c>
      <c r="F11727" s="81" t="str">
        <f>VLOOKUP(E11727,Customer[],2,FALSE)</f>
        <v>Style 2</v>
      </c>
      <c r="G11727" s="69" t="str">
        <f>VLOOKUP(E11727,Customer[],3,FALSE)</f>
        <v>Thamain Bamyan Rd</v>
      </c>
      <c r="H11727" s="69" t="str">
        <f>VLOOKUP(E11727,Customer[],4,FALSE)</f>
        <v>Mangalar T/N</v>
      </c>
      <c r="I11727" s="48" t="s">
        <v>959</v>
      </c>
      <c r="J11727" s="82" t="str">
        <f>VLOOKUP(I11727,PGStock[],2,FALSE)</f>
        <v>Shwe Man ကော်ဗူး (1 Liter)</v>
      </c>
      <c r="K11727" s="71">
        <f>VLOOKUP(I11727,PGStock[],3,FALSE)</f>
        <v>1</v>
      </c>
      <c r="L11727" s="47">
        <v>1</v>
      </c>
      <c r="M11727" s="47">
        <f>VLOOKUP(I11727,PGStock[],6,FALSE)</f>
        <v>100</v>
      </c>
      <c r="N11727" s="47">
        <f>+PGSales!$L11727*PGSales!$M11727</f>
        <v>100</v>
      </c>
    </row>
    <row r="11728" spans="1:14" hidden="1" x14ac:dyDescent="0.25">
      <c r="A11728" s="77">
        <f t="shared" si="1384"/>
        <v>2025</v>
      </c>
      <c r="B11728" s="77">
        <f t="shared" si="1385"/>
        <v>11</v>
      </c>
      <c r="C11728" s="73">
        <v>45976</v>
      </c>
      <c r="D11728" s="79" t="s">
        <v>66</v>
      </c>
      <c r="E11728" s="80" t="s">
        <v>463</v>
      </c>
      <c r="F11728" s="81" t="str">
        <f>VLOOKUP(E11728,Customer[],2,FALSE)</f>
        <v>Aung Family</v>
      </c>
      <c r="G11728" s="69" t="str">
        <f>VLOOKUP(E11728,Customer[],3,FALSE)</f>
        <v>SakeSan (9) Lan</v>
      </c>
      <c r="H11728" s="69" t="str">
        <f>VLOOKUP(E11728,Customer[],4,FALSE)</f>
        <v>Mangalar T/N</v>
      </c>
      <c r="I11728" s="48" t="s">
        <v>959</v>
      </c>
      <c r="J11728" s="82" t="str">
        <f>VLOOKUP(I11728,PGStock[],2,FALSE)</f>
        <v>Shwe Man ကော်ဗူး (1 Liter)</v>
      </c>
      <c r="K11728" s="71">
        <f>VLOOKUP(I11728,PGStock[],3,FALSE)</f>
        <v>1</v>
      </c>
      <c r="L11728" s="47">
        <v>3</v>
      </c>
      <c r="M11728" s="47">
        <f>VLOOKUP(I11728,PGStock[],6,FALSE)</f>
        <v>100</v>
      </c>
      <c r="N11728" s="47">
        <f>+PGSales!$L11728*PGSales!$M11728</f>
        <v>300</v>
      </c>
    </row>
    <row r="11729" spans="1:14" hidden="1" x14ac:dyDescent="0.25">
      <c r="A11729" s="77">
        <f t="shared" si="1384"/>
        <v>2025</v>
      </c>
      <c r="B11729" s="77">
        <f t="shared" si="1385"/>
        <v>11</v>
      </c>
      <c r="C11729" s="73">
        <v>45976</v>
      </c>
      <c r="D11729" s="79" t="s">
        <v>109</v>
      </c>
      <c r="E11729" s="80" t="s">
        <v>1370</v>
      </c>
      <c r="F11729" s="81" t="str">
        <f>VLOOKUP(E11729,Customer[],2,FALSE)</f>
        <v>Maple</v>
      </c>
      <c r="G11729" s="69" t="str">
        <f>VLOOKUP(E11729,Customer[],3,FALSE)</f>
        <v>Thamain Bamyan Rd</v>
      </c>
      <c r="H11729" s="69" t="str">
        <f>VLOOKUP(E11729,Customer[],4,FALSE)</f>
        <v>Puzontaung</v>
      </c>
      <c r="I11729" s="48" t="s">
        <v>958</v>
      </c>
      <c r="J11729" s="82" t="str">
        <f>VLOOKUP(I11729,PGStock[],2,FALSE)</f>
        <v>Shwe Man 680ml</v>
      </c>
      <c r="K11729" s="71">
        <f>VLOOKUP(I11729,PGStock[],3,FALSE)</f>
        <v>0.68</v>
      </c>
      <c r="L11729" s="47">
        <v>3</v>
      </c>
      <c r="M11729" s="47">
        <f>VLOOKUP(I11729,PGStock[],6,FALSE)</f>
        <v>100</v>
      </c>
      <c r="N11729" s="47">
        <f>+PGSales!$L11729*PGSales!$M11729</f>
        <v>300</v>
      </c>
    </row>
    <row r="11730" spans="1:14" hidden="1" x14ac:dyDescent="0.25">
      <c r="A11730" s="77">
        <f t="shared" si="1384"/>
        <v>2025</v>
      </c>
      <c r="B11730" s="77">
        <f t="shared" si="1385"/>
        <v>11</v>
      </c>
      <c r="C11730" s="73">
        <v>45976</v>
      </c>
      <c r="D11730" s="79" t="s">
        <v>109</v>
      </c>
      <c r="E11730" s="80" t="s">
        <v>1370</v>
      </c>
      <c r="F11730" s="81" t="str">
        <f>VLOOKUP(E11730,Customer[],2,FALSE)</f>
        <v>Maple</v>
      </c>
      <c r="G11730" s="69" t="str">
        <f>VLOOKUP(E11730,Customer[],3,FALSE)</f>
        <v>Thamain Bamyan Rd</v>
      </c>
      <c r="H11730" s="69" t="str">
        <f>VLOOKUP(E11730,Customer[],4,FALSE)</f>
        <v>Puzontaung</v>
      </c>
      <c r="I11730" s="48" t="s">
        <v>959</v>
      </c>
      <c r="J11730" s="82" t="str">
        <f>VLOOKUP(I11730,PGStock[],2,FALSE)</f>
        <v>Shwe Man ကော်ဗူး (1 Liter)</v>
      </c>
      <c r="K11730" s="71">
        <f>VLOOKUP(I11730,PGStock[],3,FALSE)</f>
        <v>1</v>
      </c>
      <c r="L11730" s="47">
        <v>2</v>
      </c>
      <c r="M11730" s="47">
        <f>VLOOKUP(I11730,PGStock[],6,FALSE)</f>
        <v>100</v>
      </c>
      <c r="N11730" s="47">
        <f>+PGSales!$L11730*PGSales!$M11730</f>
        <v>200</v>
      </c>
    </row>
    <row r="11731" spans="1:14" hidden="1" x14ac:dyDescent="0.25">
      <c r="A11731" s="77">
        <f t="shared" si="1384"/>
        <v>2025</v>
      </c>
      <c r="B11731" s="77">
        <f t="shared" si="1385"/>
        <v>11</v>
      </c>
      <c r="C11731" s="73">
        <v>45976</v>
      </c>
      <c r="D11731" s="79" t="s">
        <v>885</v>
      </c>
      <c r="E11731" s="80" t="s">
        <v>1372</v>
      </c>
      <c r="F11731" s="81" t="str">
        <f>VLOOKUP(E11731,Customer[],2,FALSE)</f>
        <v>Seisar 7</v>
      </c>
      <c r="G11731" s="69" t="str">
        <f>VLOOKUP(E11731,Customer[],3,FALSE)</f>
        <v>Batahtaung Phayar Rd</v>
      </c>
      <c r="H11731" s="69" t="str">
        <f>VLOOKUP(E11731,Customer[],4,FALSE)</f>
        <v>Batahtaung</v>
      </c>
      <c r="I11731" s="48" t="s">
        <v>958</v>
      </c>
      <c r="J11731" s="82" t="str">
        <f>VLOOKUP(I11731,PGStock[],2,FALSE)</f>
        <v>Shwe Man 680ml</v>
      </c>
      <c r="K11731" s="71">
        <f>VLOOKUP(I11731,PGStock[],3,FALSE)</f>
        <v>0.68</v>
      </c>
      <c r="L11731" s="47">
        <v>1</v>
      </c>
      <c r="M11731" s="47">
        <f>VLOOKUP(I11731,PGStock[],6,FALSE)</f>
        <v>100</v>
      </c>
      <c r="N11731" s="47">
        <f>+PGSales!$L11731*PGSales!$M11731</f>
        <v>100</v>
      </c>
    </row>
    <row r="11732" spans="1:14" hidden="1" x14ac:dyDescent="0.25">
      <c r="A11732" s="77">
        <f t="shared" si="1384"/>
        <v>2025</v>
      </c>
      <c r="B11732" s="77">
        <f t="shared" si="1385"/>
        <v>11</v>
      </c>
      <c r="C11732" s="73">
        <v>45976</v>
      </c>
      <c r="D11732" s="79" t="s">
        <v>885</v>
      </c>
      <c r="E11732" s="80" t="s">
        <v>1372</v>
      </c>
      <c r="F11732" s="81" t="str">
        <f>VLOOKUP(E11732,Customer[],2,FALSE)</f>
        <v>Seisar 7</v>
      </c>
      <c r="G11732" s="69" t="str">
        <f>VLOOKUP(E11732,Customer[],3,FALSE)</f>
        <v>Batahtaung Phayar Rd</v>
      </c>
      <c r="H11732" s="69" t="str">
        <f>VLOOKUP(E11732,Customer[],4,FALSE)</f>
        <v>Batahtaung</v>
      </c>
      <c r="I11732" s="48" t="s">
        <v>959</v>
      </c>
      <c r="J11732" s="82" t="str">
        <f>VLOOKUP(I11732,PGStock[],2,FALSE)</f>
        <v>Shwe Man ကော်ဗူး (1 Liter)</v>
      </c>
      <c r="K11732" s="71">
        <f>VLOOKUP(I11732,PGStock[],3,FALSE)</f>
        <v>1</v>
      </c>
      <c r="L11732" s="47">
        <v>2</v>
      </c>
      <c r="M11732" s="47">
        <f>VLOOKUP(I11732,PGStock[],6,FALSE)</f>
        <v>100</v>
      </c>
      <c r="N11732" s="47">
        <f>+PGSales!$L11732*PGSales!$M11732</f>
        <v>200</v>
      </c>
    </row>
    <row r="11733" spans="1:14" hidden="1" x14ac:dyDescent="0.25">
      <c r="A11733" s="77">
        <f t="shared" si="1384"/>
        <v>2025</v>
      </c>
      <c r="B11733" s="77">
        <f t="shared" si="1385"/>
        <v>11</v>
      </c>
      <c r="C11733" s="73">
        <v>45976</v>
      </c>
      <c r="D11733" s="79" t="s">
        <v>62</v>
      </c>
      <c r="E11733" s="80" t="s">
        <v>1373</v>
      </c>
      <c r="F11733" s="81" t="str">
        <f>VLOOKUP(E11733,Customer[],2,FALSE)</f>
        <v>Shwe Eisan</v>
      </c>
      <c r="G11733" s="69" t="str">
        <f>VLOOKUP(E11733,Customer[],3,FALSE)</f>
        <v>Batahtaung Phayar Rd</v>
      </c>
      <c r="H11733" s="69" t="str">
        <f>VLOOKUP(E11733,Customer[],4,FALSE)</f>
        <v>Batahtaung</v>
      </c>
      <c r="I11733" s="48" t="s">
        <v>958</v>
      </c>
      <c r="J11733" s="82" t="str">
        <f>VLOOKUP(I11733,PGStock[],2,FALSE)</f>
        <v>Shwe Man 680ml</v>
      </c>
      <c r="K11733" s="71">
        <f>VLOOKUP(I11733,PGStock[],3,FALSE)</f>
        <v>0.68</v>
      </c>
      <c r="L11733" s="47">
        <v>2</v>
      </c>
      <c r="M11733" s="47">
        <f>VLOOKUP(I11733,PGStock[],6,FALSE)</f>
        <v>100</v>
      </c>
      <c r="N11733" s="47">
        <f>+PGSales!$L11733*PGSales!$M11733</f>
        <v>200</v>
      </c>
    </row>
    <row r="11734" spans="1:14" hidden="1" x14ac:dyDescent="0.25">
      <c r="A11734" s="77">
        <f t="shared" si="1384"/>
        <v>2025</v>
      </c>
      <c r="B11734" s="77">
        <f t="shared" si="1385"/>
        <v>11</v>
      </c>
      <c r="C11734" s="73">
        <v>45976</v>
      </c>
      <c r="D11734" s="79" t="s">
        <v>62</v>
      </c>
      <c r="E11734" s="80" t="s">
        <v>1373</v>
      </c>
      <c r="F11734" s="81" t="str">
        <f>VLOOKUP(E11734,Customer[],2,FALSE)</f>
        <v>Shwe Eisan</v>
      </c>
      <c r="G11734" s="69" t="str">
        <f>VLOOKUP(E11734,Customer[],3,FALSE)</f>
        <v>Batahtaung Phayar Rd</v>
      </c>
      <c r="H11734" s="69" t="str">
        <f>VLOOKUP(E11734,Customer[],4,FALSE)</f>
        <v>Batahtaung</v>
      </c>
      <c r="I11734" s="48" t="s">
        <v>959</v>
      </c>
      <c r="J11734" s="82" t="str">
        <f>VLOOKUP(I11734,PGStock[],2,FALSE)</f>
        <v>Shwe Man ကော်ဗူး (1 Liter)</v>
      </c>
      <c r="K11734" s="71">
        <f>VLOOKUP(I11734,PGStock[],3,FALSE)</f>
        <v>1</v>
      </c>
      <c r="L11734" s="47">
        <v>3</v>
      </c>
      <c r="M11734" s="47">
        <f>VLOOKUP(I11734,PGStock[],6,FALSE)</f>
        <v>100</v>
      </c>
      <c r="N11734" s="47">
        <f>+PGSales!$L11734*PGSales!$M11734</f>
        <v>300</v>
      </c>
    </row>
    <row r="11735" spans="1:14" hidden="1" x14ac:dyDescent="0.25">
      <c r="A11735" s="77">
        <f t="shared" si="1384"/>
        <v>2025</v>
      </c>
      <c r="B11735" s="77">
        <f t="shared" si="1385"/>
        <v>11</v>
      </c>
      <c r="C11735" s="73">
        <v>45976</v>
      </c>
      <c r="D11735" s="79" t="s">
        <v>275</v>
      </c>
      <c r="E11735" s="80" t="s">
        <v>1374</v>
      </c>
      <c r="F11735" s="81" t="str">
        <f>VLOOKUP(E11735,Customer[],2,FALSE)</f>
        <v>Paris</v>
      </c>
      <c r="G11735" s="69" t="str">
        <f>VLOOKUP(E11735,Customer[],3,FALSE)</f>
        <v>Oakkeyi</v>
      </c>
      <c r="H11735" s="69" t="str">
        <f>VLOOKUP(E11735,Customer[],4,FALSE)</f>
        <v>Hlaing</v>
      </c>
      <c r="I11735" s="48" t="s">
        <v>958</v>
      </c>
      <c r="J11735" s="82" t="str">
        <f>VLOOKUP(I11735,PGStock[],2,FALSE)</f>
        <v>Shwe Man 680ml</v>
      </c>
      <c r="K11735" s="71">
        <f>VLOOKUP(I11735,PGStock[],3,FALSE)</f>
        <v>0.68</v>
      </c>
      <c r="L11735" s="47">
        <v>3</v>
      </c>
      <c r="M11735" s="47">
        <f>VLOOKUP(I11735,PGStock[],6,FALSE)</f>
        <v>100</v>
      </c>
      <c r="N11735" s="47">
        <f>+PGSales!$L11735*PGSales!$M11735</f>
        <v>300</v>
      </c>
    </row>
    <row r="11736" spans="1:14" hidden="1" x14ac:dyDescent="0.25">
      <c r="A11736" s="77">
        <f t="shared" si="1384"/>
        <v>2025</v>
      </c>
      <c r="B11736" s="77">
        <f t="shared" si="1385"/>
        <v>11</v>
      </c>
      <c r="C11736" s="73">
        <v>45976</v>
      </c>
      <c r="D11736" s="79" t="s">
        <v>275</v>
      </c>
      <c r="E11736" s="80" t="s">
        <v>1374</v>
      </c>
      <c r="F11736" s="81" t="str">
        <f>VLOOKUP(E11736,Customer[],2,FALSE)</f>
        <v>Paris</v>
      </c>
      <c r="G11736" s="69" t="str">
        <f>VLOOKUP(E11736,Customer[],3,FALSE)</f>
        <v>Oakkeyi</v>
      </c>
      <c r="H11736" s="69" t="str">
        <f>VLOOKUP(E11736,Customer[],4,FALSE)</f>
        <v>Hlaing</v>
      </c>
      <c r="I11736" s="48" t="s">
        <v>959</v>
      </c>
      <c r="J11736" s="82" t="str">
        <f>VLOOKUP(I11736,PGStock[],2,FALSE)</f>
        <v>Shwe Man ကော်ဗူး (1 Liter)</v>
      </c>
      <c r="K11736" s="71">
        <f>VLOOKUP(I11736,PGStock[],3,FALSE)</f>
        <v>1</v>
      </c>
      <c r="L11736" s="47">
        <v>6</v>
      </c>
      <c r="M11736" s="47">
        <f>VLOOKUP(I11736,PGStock[],6,FALSE)</f>
        <v>100</v>
      </c>
      <c r="N11736" s="47">
        <f>+PGSales!$L11736*PGSales!$M11736</f>
        <v>600</v>
      </c>
    </row>
    <row r="11737" spans="1:14" hidden="1" x14ac:dyDescent="0.25">
      <c r="A11737" s="77">
        <f t="shared" si="1382"/>
        <v>2025</v>
      </c>
      <c r="B11737" s="77">
        <f t="shared" si="1383"/>
        <v>11</v>
      </c>
      <c r="C11737" s="73">
        <v>45976</v>
      </c>
      <c r="D11737" s="79" t="s">
        <v>70</v>
      </c>
      <c r="E11737" s="80" t="s">
        <v>570</v>
      </c>
      <c r="F11737" s="81" t="str">
        <f>VLOOKUP(E11737,Customer[],2,FALSE)</f>
        <v xml:space="preserve">Ko Kyaw </v>
      </c>
      <c r="G11737" s="69" t="str">
        <f>VLOOKUP(E11737,Customer[],3,FALSE)</f>
        <v>Magin Kyawan Rd</v>
      </c>
      <c r="H11737" s="69" t="str">
        <f>VLOOKUP(E11737,Customer[],4,FALSE)</f>
        <v>Insein</v>
      </c>
      <c r="I11737" s="48" t="s">
        <v>958</v>
      </c>
      <c r="J11737" s="82" t="str">
        <f>VLOOKUP(I11737,PGStock[],2,FALSE)</f>
        <v>Shwe Man 680ml</v>
      </c>
      <c r="K11737" s="71">
        <f>VLOOKUP(I11737,PGStock[],3,FALSE)</f>
        <v>0.68</v>
      </c>
      <c r="L11737" s="47">
        <v>2</v>
      </c>
      <c r="M11737" s="47">
        <f>VLOOKUP(I11737,PGStock[],6,FALSE)</f>
        <v>100</v>
      </c>
      <c r="N11737" s="47">
        <f>+PGSales!$L11737*PGSales!$M11737</f>
        <v>200</v>
      </c>
    </row>
    <row r="11738" spans="1:14" hidden="1" x14ac:dyDescent="0.25">
      <c r="A11738" s="77">
        <f t="shared" si="1382"/>
        <v>2025</v>
      </c>
      <c r="B11738" s="77">
        <f t="shared" si="1383"/>
        <v>11</v>
      </c>
      <c r="C11738" s="73">
        <v>45976</v>
      </c>
      <c r="D11738" s="79" t="s">
        <v>70</v>
      </c>
      <c r="E11738" s="80" t="s">
        <v>570</v>
      </c>
      <c r="F11738" s="81" t="str">
        <f>VLOOKUP(E11738,Customer[],2,FALSE)</f>
        <v xml:space="preserve">Ko Kyaw </v>
      </c>
      <c r="G11738" s="69" t="str">
        <f>VLOOKUP(E11738,Customer[],3,FALSE)</f>
        <v>Magin Kyawan Rd</v>
      </c>
      <c r="H11738" s="69" t="str">
        <f>VLOOKUP(E11738,Customer[],4,FALSE)</f>
        <v>Insein</v>
      </c>
      <c r="I11738" s="48" t="s">
        <v>959</v>
      </c>
      <c r="J11738" s="82" t="str">
        <f>VLOOKUP(I11738,PGStock[],2,FALSE)</f>
        <v>Shwe Man ကော်ဗူး (1 Liter)</v>
      </c>
      <c r="K11738" s="71">
        <f>VLOOKUP(I11738,PGStock[],3,FALSE)</f>
        <v>1</v>
      </c>
      <c r="L11738" s="47">
        <v>3</v>
      </c>
      <c r="M11738" s="47">
        <f>VLOOKUP(I11738,PGStock[],6,FALSE)</f>
        <v>100</v>
      </c>
      <c r="N11738" s="47">
        <f>+PGSales!$L11738*PGSales!$M11738</f>
        <v>300</v>
      </c>
    </row>
    <row r="11739" spans="1:14" hidden="1" x14ac:dyDescent="0.25">
      <c r="A11739" s="77">
        <f t="shared" si="1382"/>
        <v>2025</v>
      </c>
      <c r="B11739" s="77">
        <f t="shared" si="1383"/>
        <v>11</v>
      </c>
      <c r="C11739" s="73">
        <v>45976</v>
      </c>
      <c r="D11739" s="79" t="s">
        <v>4</v>
      </c>
      <c r="E11739" s="80" t="s">
        <v>1377</v>
      </c>
      <c r="F11739" s="81" t="str">
        <f>VLOOKUP(E11739,Customer[],2,FALSE)</f>
        <v>Zone</v>
      </c>
      <c r="G11739" s="69" t="str">
        <f>VLOOKUP(E11739,Customer[],3,FALSE)</f>
        <v>Thamain myethit Rd</v>
      </c>
      <c r="H11739" s="69" t="str">
        <f>VLOOKUP(E11739,Customer[],4,FALSE)</f>
        <v>Hlaing</v>
      </c>
      <c r="I11739" s="48" t="s">
        <v>959</v>
      </c>
      <c r="J11739" s="82" t="str">
        <f>VLOOKUP(I11739,PGStock[],2,FALSE)</f>
        <v>Shwe Man ကော်ဗူး (1 Liter)</v>
      </c>
      <c r="K11739" s="71">
        <f>VLOOKUP(I11739,PGStock[],3,FALSE)</f>
        <v>1</v>
      </c>
      <c r="L11739" s="47">
        <v>1</v>
      </c>
      <c r="M11739" s="47">
        <f>VLOOKUP(I11739,PGStock[],6,FALSE)</f>
        <v>100</v>
      </c>
      <c r="N11739" s="47">
        <f>+PGSales!$L11739*PGSales!$M11739</f>
        <v>100</v>
      </c>
    </row>
    <row r="11740" spans="1:14" hidden="1" x14ac:dyDescent="0.25">
      <c r="A11740" s="77">
        <f t="shared" si="1370"/>
        <v>2025</v>
      </c>
      <c r="B11740" s="77">
        <f t="shared" si="1371"/>
        <v>11</v>
      </c>
      <c r="C11740" s="73">
        <v>45976</v>
      </c>
      <c r="D11740" s="79" t="s">
        <v>878</v>
      </c>
      <c r="E11740" s="80" t="s">
        <v>1378</v>
      </c>
      <c r="F11740" s="81" t="str">
        <f>VLOOKUP(E11740,Customer[],2,FALSE)</f>
        <v>Ever Top</v>
      </c>
      <c r="G11740" s="69" t="str">
        <f>VLOOKUP(E11740,Customer[],3,FALSE)</f>
        <v>Baho Rd</v>
      </c>
      <c r="H11740" s="69" t="str">
        <f>VLOOKUP(E11740,Customer[],4,FALSE)</f>
        <v>Insein</v>
      </c>
      <c r="I11740" s="48" t="s">
        <v>958</v>
      </c>
      <c r="J11740" s="82" t="str">
        <f>VLOOKUP(I11740,PGStock[],2,FALSE)</f>
        <v>Shwe Man 680ml</v>
      </c>
      <c r="K11740" s="71">
        <f>VLOOKUP(I11740,PGStock[],3,FALSE)</f>
        <v>0.68</v>
      </c>
      <c r="L11740" s="47">
        <v>1</v>
      </c>
      <c r="M11740" s="47">
        <f>VLOOKUP(I11740,PGStock[],6,FALSE)</f>
        <v>100</v>
      </c>
      <c r="N11740" s="47">
        <f>+PGSales!$L11740*PGSales!$M11740</f>
        <v>100</v>
      </c>
    </row>
    <row r="11741" spans="1:14" hidden="1" x14ac:dyDescent="0.25">
      <c r="A11741" s="77">
        <f t="shared" si="1370"/>
        <v>2025</v>
      </c>
      <c r="B11741" s="77">
        <f t="shared" si="1371"/>
        <v>11</v>
      </c>
      <c r="C11741" s="73">
        <v>45976</v>
      </c>
      <c r="D11741" s="79" t="s">
        <v>878</v>
      </c>
      <c r="E11741" s="80" t="s">
        <v>1378</v>
      </c>
      <c r="F11741" s="81" t="str">
        <f>VLOOKUP(E11741,Customer[],2,FALSE)</f>
        <v>Ever Top</v>
      </c>
      <c r="G11741" s="69" t="str">
        <f>VLOOKUP(E11741,Customer[],3,FALSE)</f>
        <v>Baho Rd</v>
      </c>
      <c r="H11741" s="69" t="str">
        <f>VLOOKUP(E11741,Customer[],4,FALSE)</f>
        <v>Insein</v>
      </c>
      <c r="I11741" s="48" t="s">
        <v>959</v>
      </c>
      <c r="J11741" s="82" t="str">
        <f>VLOOKUP(I11741,PGStock[],2,FALSE)</f>
        <v>Shwe Man ကော်ဗူး (1 Liter)</v>
      </c>
      <c r="K11741" s="71">
        <f>VLOOKUP(I11741,PGStock[],3,FALSE)</f>
        <v>1</v>
      </c>
      <c r="L11741" s="47">
        <v>2</v>
      </c>
      <c r="M11741" s="47">
        <f>VLOOKUP(I11741,PGStock[],6,FALSE)</f>
        <v>100</v>
      </c>
      <c r="N11741" s="47">
        <f>+PGSales!$L11741*PGSales!$M11741</f>
        <v>200</v>
      </c>
    </row>
    <row r="11742" spans="1:14" hidden="1" x14ac:dyDescent="0.25">
      <c r="A11742" s="77">
        <f t="shared" si="1370"/>
        <v>2025</v>
      </c>
      <c r="B11742" s="77">
        <f t="shared" si="1371"/>
        <v>11</v>
      </c>
      <c r="C11742" s="73">
        <v>45976</v>
      </c>
      <c r="D11742" s="79" t="s">
        <v>74</v>
      </c>
      <c r="E11742" s="80" t="s">
        <v>1381</v>
      </c>
      <c r="F11742" s="81" t="str">
        <f>VLOOKUP(E11742,Customer[],2,FALSE)</f>
        <v>Super Star</v>
      </c>
      <c r="G11742" s="69" t="str">
        <f>VLOOKUP(E11742,Customer[],3,FALSE)</f>
        <v>Insein Rd</v>
      </c>
      <c r="H11742" s="69" t="str">
        <f>VLOOKUP(E11742,Customer[],4,FALSE)</f>
        <v>Hlaing</v>
      </c>
      <c r="I11742" s="48" t="s">
        <v>958</v>
      </c>
      <c r="J11742" s="82" t="str">
        <f>VLOOKUP(I11742,PGStock[],2,FALSE)</f>
        <v>Shwe Man 680ml</v>
      </c>
      <c r="K11742" s="71">
        <f>VLOOKUP(I11742,PGStock[],3,FALSE)</f>
        <v>0.68</v>
      </c>
      <c r="L11742" s="47">
        <v>3</v>
      </c>
      <c r="M11742" s="47">
        <f>VLOOKUP(I11742,PGStock[],6,FALSE)</f>
        <v>100</v>
      </c>
      <c r="N11742" s="47">
        <f>+PGSales!$L11742*PGSales!$M11742</f>
        <v>300</v>
      </c>
    </row>
    <row r="11743" spans="1:14" hidden="1" x14ac:dyDescent="0.25">
      <c r="A11743" s="77">
        <f t="shared" si="1312"/>
        <v>2025</v>
      </c>
      <c r="B11743" s="77">
        <f t="shared" si="1313"/>
        <v>11</v>
      </c>
      <c r="C11743" s="73">
        <v>45976</v>
      </c>
      <c r="D11743" s="79" t="s">
        <v>74</v>
      </c>
      <c r="E11743" s="80" t="s">
        <v>1381</v>
      </c>
      <c r="F11743" s="81" t="str">
        <f>VLOOKUP(E11743,Customer[],2,FALSE)</f>
        <v>Super Star</v>
      </c>
      <c r="G11743" s="69" t="str">
        <f>VLOOKUP(E11743,Customer[],3,FALSE)</f>
        <v>Insein Rd</v>
      </c>
      <c r="H11743" s="69" t="str">
        <f>VLOOKUP(E11743,Customer[],4,FALSE)</f>
        <v>Hlaing</v>
      </c>
      <c r="I11743" s="48" t="s">
        <v>959</v>
      </c>
      <c r="J11743" s="82" t="str">
        <f>VLOOKUP(I11743,PGStock[],2,FALSE)</f>
        <v>Shwe Man ကော်ဗူး (1 Liter)</v>
      </c>
      <c r="K11743" s="71">
        <f>VLOOKUP(I11743,PGStock[],3,FALSE)</f>
        <v>1</v>
      </c>
      <c r="L11743" s="47">
        <v>7</v>
      </c>
      <c r="M11743" s="47">
        <f>VLOOKUP(I11743,PGStock[],6,FALSE)</f>
        <v>100</v>
      </c>
      <c r="N11743" s="47">
        <f>+PGSales!$L11743*PGSales!$M11743</f>
        <v>700</v>
      </c>
    </row>
    <row r="11744" spans="1:14" hidden="1" x14ac:dyDescent="0.25">
      <c r="A11744" s="77">
        <f t="shared" si="1312"/>
        <v>2025</v>
      </c>
      <c r="B11744" s="77">
        <f t="shared" si="1313"/>
        <v>11</v>
      </c>
      <c r="C11744" s="73">
        <v>45978</v>
      </c>
      <c r="D11744" s="79" t="s">
        <v>66</v>
      </c>
      <c r="E11744" s="80" t="s">
        <v>374</v>
      </c>
      <c r="F11744" s="81" t="str">
        <f>VLOOKUP(E11744,Customer[],2,FALSE)</f>
        <v>Than Yaw Zin</v>
      </c>
      <c r="G11744" s="69" t="str">
        <f>VLOOKUP(E11744,Customer[],3,FALSE)</f>
        <v>Rose Rd</v>
      </c>
      <c r="H11744" s="69" t="str">
        <f>VLOOKUP(E11744,Customer[],4,FALSE)</f>
        <v>YanKin</v>
      </c>
      <c r="I11744" s="48" t="s">
        <v>959</v>
      </c>
      <c r="J11744" s="82" t="str">
        <f>VLOOKUP(I11744,PGStock[],2,FALSE)</f>
        <v>Shwe Man ကော်ဗူး (1 Liter)</v>
      </c>
      <c r="K11744" s="71">
        <f>VLOOKUP(I11744,PGStock[],3,FALSE)</f>
        <v>1</v>
      </c>
      <c r="L11744" s="47">
        <v>2</v>
      </c>
      <c r="M11744" s="47">
        <f>VLOOKUP(I11744,PGStock[],6,FALSE)</f>
        <v>100</v>
      </c>
      <c r="N11744" s="47">
        <f>+PGSales!$L11744*PGSales!$M11744</f>
        <v>200</v>
      </c>
    </row>
    <row r="11745" spans="1:14" hidden="1" x14ac:dyDescent="0.25">
      <c r="A11745" s="77">
        <f t="shared" ref="A11745:A11788" si="1386">YEAR(C11745)</f>
        <v>2025</v>
      </c>
      <c r="B11745" s="77">
        <f t="shared" ref="B11745:B11788" si="1387">MONTH(C11745)</f>
        <v>11</v>
      </c>
      <c r="C11745" s="73">
        <v>45978</v>
      </c>
      <c r="D11745" s="79" t="s">
        <v>109</v>
      </c>
      <c r="E11745" s="80" t="s">
        <v>380</v>
      </c>
      <c r="F11745" s="81" t="str">
        <f>VLOOKUP(E11745,Customer[],2,FALSE)</f>
        <v>Ka Dai Hein</v>
      </c>
      <c r="G11745" s="69" t="str">
        <f>VLOOKUP(E11745,Customer[],3,FALSE)</f>
        <v>Kan Bae Butar Zay Rd</v>
      </c>
      <c r="H11745" s="69" t="str">
        <f>VLOOKUP(E11745,Customer[],4,FALSE)</f>
        <v>YanKin</v>
      </c>
      <c r="I11745" s="48" t="s">
        <v>958</v>
      </c>
      <c r="J11745" s="82" t="str">
        <f>VLOOKUP(I11745,PGStock[],2,FALSE)</f>
        <v>Shwe Man 680ml</v>
      </c>
      <c r="K11745" s="71">
        <f>VLOOKUP(I11745,PGStock[],3,FALSE)</f>
        <v>0.68</v>
      </c>
      <c r="L11745" s="47">
        <v>1</v>
      </c>
      <c r="M11745" s="47">
        <f>VLOOKUP(I11745,PGStock[],6,FALSE)</f>
        <v>100</v>
      </c>
      <c r="N11745" s="47">
        <f>+PGSales!$L11745*PGSales!$M11745</f>
        <v>100</v>
      </c>
    </row>
    <row r="11746" spans="1:14" hidden="1" x14ac:dyDescent="0.25">
      <c r="A11746" s="77">
        <f t="shared" ref="A11746:A11763" si="1388">YEAR(C11746)</f>
        <v>2025</v>
      </c>
      <c r="B11746" s="77">
        <f t="shared" ref="B11746:B11763" si="1389">MONTH(C11746)</f>
        <v>11</v>
      </c>
      <c r="C11746" s="73">
        <v>45978</v>
      </c>
      <c r="D11746" s="79" t="s">
        <v>109</v>
      </c>
      <c r="E11746" s="80" t="s">
        <v>380</v>
      </c>
      <c r="F11746" s="81" t="str">
        <f>VLOOKUP(E11746,Customer[],2,FALSE)</f>
        <v>Ka Dai Hein</v>
      </c>
      <c r="G11746" s="69" t="str">
        <f>VLOOKUP(E11746,Customer[],3,FALSE)</f>
        <v>Kan Bae Butar Zay Rd</v>
      </c>
      <c r="H11746" s="69" t="str">
        <f>VLOOKUP(E11746,Customer[],4,FALSE)</f>
        <v>YanKin</v>
      </c>
      <c r="I11746" s="48" t="s">
        <v>959</v>
      </c>
      <c r="J11746" s="82" t="str">
        <f>VLOOKUP(I11746,PGStock[],2,FALSE)</f>
        <v>Shwe Man ကော်ဗူး (1 Liter)</v>
      </c>
      <c r="K11746" s="71">
        <f>VLOOKUP(I11746,PGStock[],3,FALSE)</f>
        <v>1</v>
      </c>
      <c r="L11746" s="47">
        <v>3</v>
      </c>
      <c r="M11746" s="47">
        <f>VLOOKUP(I11746,PGStock[],6,FALSE)</f>
        <v>100</v>
      </c>
      <c r="N11746" s="47">
        <f>+PGSales!$L11746*PGSales!$M11746</f>
        <v>300</v>
      </c>
    </row>
    <row r="11747" spans="1:14" hidden="1" x14ac:dyDescent="0.25">
      <c r="A11747" s="77">
        <f t="shared" si="1388"/>
        <v>2025</v>
      </c>
      <c r="B11747" s="77">
        <f t="shared" si="1389"/>
        <v>11</v>
      </c>
      <c r="C11747" s="73">
        <v>45978</v>
      </c>
      <c r="D11747" s="79" t="s">
        <v>62</v>
      </c>
      <c r="E11747" s="80" t="s">
        <v>375</v>
      </c>
      <c r="F11747" s="81" t="str">
        <f>VLOOKUP(E11747,Customer[],2,FALSE)</f>
        <v>Ah Linn Nike</v>
      </c>
      <c r="G11747" s="69" t="str">
        <f>VLOOKUP(E11747,Customer[],3,FALSE)</f>
        <v>ThitSar Rd</v>
      </c>
      <c r="H11747" s="69" t="str">
        <f>VLOOKUP(E11747,Customer[],4,FALSE)</f>
        <v>YanKin</v>
      </c>
      <c r="I11747" s="48" t="s">
        <v>958</v>
      </c>
      <c r="J11747" s="82" t="str">
        <f>VLOOKUP(I11747,PGStock[],2,FALSE)</f>
        <v>Shwe Man 680ml</v>
      </c>
      <c r="K11747" s="71">
        <f>VLOOKUP(I11747,PGStock[],3,FALSE)</f>
        <v>0.68</v>
      </c>
      <c r="L11747" s="47">
        <v>1</v>
      </c>
      <c r="M11747" s="47">
        <f>VLOOKUP(I11747,PGStock[],6,FALSE)</f>
        <v>100</v>
      </c>
      <c r="N11747" s="47">
        <f>+PGSales!$L11747*PGSales!$M11747</f>
        <v>100</v>
      </c>
    </row>
    <row r="11748" spans="1:14" hidden="1" x14ac:dyDescent="0.25">
      <c r="A11748" s="77">
        <f t="shared" si="1388"/>
        <v>2025</v>
      </c>
      <c r="B11748" s="77">
        <f t="shared" si="1389"/>
        <v>11</v>
      </c>
      <c r="C11748" s="73">
        <v>45978</v>
      </c>
      <c r="D11748" s="79" t="s">
        <v>62</v>
      </c>
      <c r="E11748" s="80" t="s">
        <v>375</v>
      </c>
      <c r="F11748" s="81" t="str">
        <f>VLOOKUP(E11748,Customer[],2,FALSE)</f>
        <v>Ah Linn Nike</v>
      </c>
      <c r="G11748" s="69" t="str">
        <f>VLOOKUP(E11748,Customer[],3,FALSE)</f>
        <v>ThitSar Rd</v>
      </c>
      <c r="H11748" s="69" t="str">
        <f>VLOOKUP(E11748,Customer[],4,FALSE)</f>
        <v>YanKin</v>
      </c>
      <c r="I11748" s="48" t="s">
        <v>959</v>
      </c>
      <c r="J11748" s="82" t="str">
        <f>VLOOKUP(I11748,PGStock[],2,FALSE)</f>
        <v>Shwe Man ကော်ဗူး (1 Liter)</v>
      </c>
      <c r="K11748" s="71">
        <f>VLOOKUP(I11748,PGStock[],3,FALSE)</f>
        <v>1</v>
      </c>
      <c r="L11748" s="47">
        <v>2</v>
      </c>
      <c r="M11748" s="47">
        <f>VLOOKUP(I11748,PGStock[],6,FALSE)</f>
        <v>100</v>
      </c>
      <c r="N11748" s="47">
        <f>+PGSales!$L11748*PGSales!$M11748</f>
        <v>200</v>
      </c>
    </row>
    <row r="11749" spans="1:14" hidden="1" x14ac:dyDescent="0.25">
      <c r="A11749" s="77">
        <f t="shared" si="1388"/>
        <v>2025</v>
      </c>
      <c r="B11749" s="77">
        <f t="shared" si="1389"/>
        <v>11</v>
      </c>
      <c r="C11749" s="73">
        <v>45978</v>
      </c>
      <c r="D11749" s="79" t="s">
        <v>1</v>
      </c>
      <c r="E11749" s="80" t="s">
        <v>1393</v>
      </c>
      <c r="F11749" s="81" t="str">
        <f>VLOOKUP(E11749,Customer[],2,FALSE)</f>
        <v>Naing Lamin</v>
      </c>
      <c r="G11749" s="69" t="str">
        <f>VLOOKUP(E11749,Customer[],3,FALSE)</f>
        <v>Kan Bae Butar Zay Rd</v>
      </c>
      <c r="H11749" s="69" t="str">
        <f>VLOOKUP(E11749,Customer[],4,FALSE)</f>
        <v>YanKin</v>
      </c>
      <c r="I11749" s="48" t="s">
        <v>959</v>
      </c>
      <c r="J11749" s="82" t="str">
        <f>VLOOKUP(I11749,PGStock[],2,FALSE)</f>
        <v>Shwe Man ကော်ဗူး (1 Liter)</v>
      </c>
      <c r="K11749" s="71">
        <f>VLOOKUP(I11749,PGStock[],3,FALSE)</f>
        <v>1</v>
      </c>
      <c r="L11749" s="47">
        <v>1</v>
      </c>
      <c r="M11749" s="47">
        <f>VLOOKUP(I11749,PGStock[],6,FALSE)</f>
        <v>100</v>
      </c>
      <c r="N11749" s="47">
        <f>+PGSales!$L11749*PGSales!$M11749</f>
        <v>100</v>
      </c>
    </row>
    <row r="11750" spans="1:14" hidden="1" x14ac:dyDescent="0.25">
      <c r="A11750" s="77">
        <f t="shared" si="1388"/>
        <v>2025</v>
      </c>
      <c r="B11750" s="77">
        <f t="shared" si="1389"/>
        <v>11</v>
      </c>
      <c r="C11750" s="73">
        <v>45978</v>
      </c>
      <c r="D11750" s="79" t="s">
        <v>885</v>
      </c>
      <c r="E11750" s="80" t="s">
        <v>376</v>
      </c>
      <c r="F11750" s="81" t="str">
        <f>VLOOKUP(E11750,Customer[],2,FALSE)</f>
        <v>Phyu</v>
      </c>
      <c r="G11750" s="69" t="str">
        <f>VLOOKUP(E11750,Customer[],3,FALSE)</f>
        <v>Yan Shin Rd</v>
      </c>
      <c r="H11750" s="69" t="str">
        <f>VLOOKUP(E11750,Customer[],4,FALSE)</f>
        <v>YanKin</v>
      </c>
      <c r="I11750" s="48" t="s">
        <v>959</v>
      </c>
      <c r="J11750" s="82" t="str">
        <f>VLOOKUP(I11750,PGStock[],2,FALSE)</f>
        <v>Shwe Man ကော်ဗူး (1 Liter)</v>
      </c>
      <c r="K11750" s="71">
        <f>VLOOKUP(I11750,PGStock[],3,FALSE)</f>
        <v>1</v>
      </c>
      <c r="L11750" s="47">
        <v>2</v>
      </c>
      <c r="M11750" s="47">
        <f>VLOOKUP(I11750,PGStock[],6,FALSE)</f>
        <v>100</v>
      </c>
      <c r="N11750" s="47">
        <f>+PGSales!$L11750*PGSales!$M11750</f>
        <v>200</v>
      </c>
    </row>
    <row r="11751" spans="1:14" hidden="1" x14ac:dyDescent="0.25">
      <c r="A11751" s="77">
        <f t="shared" si="1388"/>
        <v>2025</v>
      </c>
      <c r="B11751" s="77">
        <f t="shared" si="1389"/>
        <v>11</v>
      </c>
      <c r="C11751" s="73">
        <v>45978</v>
      </c>
      <c r="D11751" s="79" t="s">
        <v>275</v>
      </c>
      <c r="E11751" s="80" t="s">
        <v>1394</v>
      </c>
      <c r="F11751" s="81" t="str">
        <f>VLOOKUP(E11751,Customer[],2,FALSE)</f>
        <v>ASK</v>
      </c>
      <c r="G11751" s="69" t="str">
        <f>VLOOKUP(E11751,Customer[],3,FALSE)</f>
        <v>Insein Rd</v>
      </c>
      <c r="H11751" s="69" t="str">
        <f>VLOOKUP(E11751,Customer[],4,FALSE)</f>
        <v>Hlaing</v>
      </c>
      <c r="I11751" s="48" t="s">
        <v>959</v>
      </c>
      <c r="J11751" s="82" t="str">
        <f>VLOOKUP(I11751,PGStock[],2,FALSE)</f>
        <v>Shwe Man ကော်ဗူး (1 Liter)</v>
      </c>
      <c r="K11751" s="71">
        <f>VLOOKUP(I11751,PGStock[],3,FALSE)</f>
        <v>1</v>
      </c>
      <c r="L11751" s="47">
        <v>1</v>
      </c>
      <c r="M11751" s="47">
        <f>VLOOKUP(I11751,PGStock[],6,FALSE)</f>
        <v>100</v>
      </c>
      <c r="N11751" s="47">
        <f>+PGSales!$L11751*PGSales!$M11751</f>
        <v>100</v>
      </c>
    </row>
    <row r="11752" spans="1:14" hidden="1" x14ac:dyDescent="0.25">
      <c r="A11752" s="77">
        <f t="shared" si="1388"/>
        <v>2025</v>
      </c>
      <c r="B11752" s="77">
        <f t="shared" si="1389"/>
        <v>11</v>
      </c>
      <c r="C11752" s="73">
        <v>45978</v>
      </c>
      <c r="D11752" s="79" t="s">
        <v>70</v>
      </c>
      <c r="E11752" s="80" t="s">
        <v>1395</v>
      </c>
      <c r="F11752" s="81" t="str">
        <f>VLOOKUP(E11752,Customer[],2,FALSE)</f>
        <v>Smile</v>
      </c>
      <c r="G11752" s="69" t="str">
        <f>VLOOKUP(E11752,Customer[],3,FALSE)</f>
        <v>Bokone Rd</v>
      </c>
      <c r="H11752" s="69" t="str">
        <f>VLOOKUP(E11752,Customer[],4,FALSE)</f>
        <v>Insein</v>
      </c>
      <c r="I11752" s="48" t="s">
        <v>958</v>
      </c>
      <c r="J11752" s="82" t="str">
        <f>VLOOKUP(I11752,PGStock[],2,FALSE)</f>
        <v>Shwe Man 680ml</v>
      </c>
      <c r="K11752" s="71">
        <f>VLOOKUP(I11752,PGStock[],3,FALSE)</f>
        <v>0.68</v>
      </c>
      <c r="L11752" s="47">
        <v>3</v>
      </c>
      <c r="M11752" s="47">
        <f>VLOOKUP(I11752,PGStock[],6,FALSE)</f>
        <v>100</v>
      </c>
      <c r="N11752" s="47">
        <f>+PGSales!$L11752*PGSales!$M11752</f>
        <v>300</v>
      </c>
    </row>
    <row r="11753" spans="1:14" hidden="1" x14ac:dyDescent="0.25">
      <c r="A11753" s="77">
        <f t="shared" si="1388"/>
        <v>2025</v>
      </c>
      <c r="B11753" s="77">
        <f t="shared" si="1389"/>
        <v>11</v>
      </c>
      <c r="C11753" s="73">
        <v>45978</v>
      </c>
      <c r="D11753" s="79" t="s">
        <v>70</v>
      </c>
      <c r="E11753" s="80" t="s">
        <v>1395</v>
      </c>
      <c r="F11753" s="81" t="str">
        <f>VLOOKUP(E11753,Customer[],2,FALSE)</f>
        <v>Smile</v>
      </c>
      <c r="G11753" s="69" t="str">
        <f>VLOOKUP(E11753,Customer[],3,FALSE)</f>
        <v>Bokone Rd</v>
      </c>
      <c r="H11753" s="69" t="str">
        <f>VLOOKUP(E11753,Customer[],4,FALSE)</f>
        <v>Insein</v>
      </c>
      <c r="I11753" s="48" t="s">
        <v>959</v>
      </c>
      <c r="J11753" s="82" t="str">
        <f>VLOOKUP(I11753,PGStock[],2,FALSE)</f>
        <v>Shwe Man ကော်ဗူး (1 Liter)</v>
      </c>
      <c r="K11753" s="71">
        <f>VLOOKUP(I11753,PGStock[],3,FALSE)</f>
        <v>1</v>
      </c>
      <c r="L11753" s="47">
        <v>4</v>
      </c>
      <c r="M11753" s="47">
        <f>VLOOKUP(I11753,PGStock[],6,FALSE)</f>
        <v>100</v>
      </c>
      <c r="N11753" s="47">
        <f>+PGSales!$L11753*PGSales!$M11753</f>
        <v>400</v>
      </c>
    </row>
    <row r="11754" spans="1:14" hidden="1" x14ac:dyDescent="0.25">
      <c r="A11754" s="77">
        <f t="shared" si="1388"/>
        <v>2025</v>
      </c>
      <c r="B11754" s="77">
        <f t="shared" si="1389"/>
        <v>11</v>
      </c>
      <c r="C11754" s="73">
        <v>45978</v>
      </c>
      <c r="D11754" s="79" t="s">
        <v>68</v>
      </c>
      <c r="E11754" s="80" t="s">
        <v>1389</v>
      </c>
      <c r="F11754" s="81" t="str">
        <f>VLOOKUP(E11754,Customer[],2,FALSE)</f>
        <v>3 Season</v>
      </c>
      <c r="G11754" s="69" t="str">
        <f>VLOOKUP(E11754,Customer[],3,FALSE)</f>
        <v>Japan Rd</v>
      </c>
      <c r="H11754" s="69" t="str">
        <f>VLOOKUP(E11754,Customer[],4,FALSE)</f>
        <v>Insein</v>
      </c>
      <c r="I11754" s="48" t="s">
        <v>959</v>
      </c>
      <c r="J11754" s="82" t="str">
        <f>VLOOKUP(I11754,PGStock[],2,FALSE)</f>
        <v>Shwe Man ကော်ဗူး (1 Liter)</v>
      </c>
      <c r="K11754" s="71">
        <f>VLOOKUP(I11754,PGStock[],3,FALSE)</f>
        <v>1</v>
      </c>
      <c r="L11754" s="47">
        <v>1</v>
      </c>
      <c r="M11754" s="47">
        <f>VLOOKUP(I11754,PGStock[],6,FALSE)</f>
        <v>100</v>
      </c>
      <c r="N11754" s="47">
        <f>+PGSales!$L11754*PGSales!$M11754</f>
        <v>100</v>
      </c>
    </row>
    <row r="11755" spans="1:14" hidden="1" x14ac:dyDescent="0.25">
      <c r="A11755" s="77">
        <f t="shared" si="1388"/>
        <v>2025</v>
      </c>
      <c r="B11755" s="77">
        <f t="shared" si="1389"/>
        <v>11</v>
      </c>
      <c r="C11755" s="73">
        <v>45978</v>
      </c>
      <c r="D11755" s="79" t="s">
        <v>4</v>
      </c>
      <c r="E11755" s="80" t="s">
        <v>601</v>
      </c>
      <c r="F11755" s="81" t="str">
        <f>VLOOKUP(E11755,Customer[],2,FALSE)</f>
        <v>Kayae Yake</v>
      </c>
      <c r="G11755" s="69" t="str">
        <f>VLOOKUP(E11755,Customer[],3,FALSE)</f>
        <v>Nawayat Rd</v>
      </c>
      <c r="H11755" s="69" t="str">
        <f>VLOOKUP(E11755,Customer[],4,FALSE)</f>
        <v>Insein</v>
      </c>
      <c r="I11755" s="48" t="s">
        <v>958</v>
      </c>
      <c r="J11755" s="82" t="str">
        <f>VLOOKUP(I11755,PGStock[],2,FALSE)</f>
        <v>Shwe Man 680ml</v>
      </c>
      <c r="K11755" s="71">
        <f>VLOOKUP(I11755,PGStock[],3,FALSE)</f>
        <v>0.68</v>
      </c>
      <c r="L11755" s="47">
        <v>1</v>
      </c>
      <c r="M11755" s="47">
        <f>VLOOKUP(I11755,PGStock[],6,FALSE)</f>
        <v>100</v>
      </c>
      <c r="N11755" s="47">
        <f>+PGSales!$L11755*PGSales!$M11755</f>
        <v>100</v>
      </c>
    </row>
    <row r="11756" spans="1:14" hidden="1" x14ac:dyDescent="0.25">
      <c r="A11756" s="77">
        <f t="shared" si="1388"/>
        <v>2025</v>
      </c>
      <c r="B11756" s="77">
        <f t="shared" si="1389"/>
        <v>11</v>
      </c>
      <c r="C11756" s="73">
        <v>45978</v>
      </c>
      <c r="D11756" s="79" t="s">
        <v>878</v>
      </c>
      <c r="E11756" s="80" t="s">
        <v>589</v>
      </c>
      <c r="F11756" s="81" t="str">
        <f>VLOOKUP(E11756,Customer[],2,FALSE)</f>
        <v>Yarket Nu Wai</v>
      </c>
      <c r="G11756" s="69" t="str">
        <f>VLOOKUP(E11756,Customer[],3,FALSE)</f>
        <v>Anake Gonkone Rd</v>
      </c>
      <c r="H11756" s="69" t="str">
        <f>VLOOKUP(E11756,Customer[],4,FALSE)</f>
        <v>Insein</v>
      </c>
      <c r="I11756" s="48" t="s">
        <v>959</v>
      </c>
      <c r="J11756" s="82" t="str">
        <f>VLOOKUP(I11756,PGStock[],2,FALSE)</f>
        <v>Shwe Man ကော်ဗူး (1 Liter)</v>
      </c>
      <c r="K11756" s="71">
        <f>VLOOKUP(I11756,PGStock[],3,FALSE)</f>
        <v>1</v>
      </c>
      <c r="L11756" s="47">
        <v>1</v>
      </c>
      <c r="M11756" s="47">
        <f>VLOOKUP(I11756,PGStock[],6,FALSE)</f>
        <v>100</v>
      </c>
      <c r="N11756" s="47">
        <f>+PGSales!$L11756*PGSales!$M11756</f>
        <v>100</v>
      </c>
    </row>
    <row r="11757" spans="1:14" hidden="1" x14ac:dyDescent="0.25">
      <c r="A11757" s="77">
        <f t="shared" si="1388"/>
        <v>2025</v>
      </c>
      <c r="B11757" s="77">
        <f t="shared" si="1389"/>
        <v>11</v>
      </c>
      <c r="C11757" s="73">
        <v>45978</v>
      </c>
      <c r="D11757" s="79" t="s">
        <v>74</v>
      </c>
      <c r="E11757" s="80" t="s">
        <v>1346</v>
      </c>
      <c r="F11757" s="81" t="str">
        <f>VLOOKUP(E11757,Customer[],2,FALSE)</f>
        <v>Pyae Sone</v>
      </c>
      <c r="G11757" s="69" t="str">
        <f>VLOOKUP(E11757,Customer[],3,FALSE)</f>
        <v>Mudeter Rd</v>
      </c>
      <c r="H11757" s="69" t="str">
        <f>VLOOKUP(E11757,Customer[],4,FALSE)</f>
        <v>Hlaing</v>
      </c>
      <c r="I11757" s="48" t="s">
        <v>959</v>
      </c>
      <c r="J11757" s="82" t="str">
        <f>VLOOKUP(I11757,PGStock[],2,FALSE)</f>
        <v>Shwe Man ကော်ဗူး (1 Liter)</v>
      </c>
      <c r="K11757" s="71">
        <f>VLOOKUP(I11757,PGStock[],3,FALSE)</f>
        <v>1</v>
      </c>
      <c r="L11757" s="47">
        <v>3</v>
      </c>
      <c r="M11757" s="47">
        <f>VLOOKUP(I11757,PGStock[],6,FALSE)</f>
        <v>100</v>
      </c>
      <c r="N11757" s="47">
        <f>+PGSales!$L11757*PGSales!$M11757</f>
        <v>300</v>
      </c>
    </row>
    <row r="11758" spans="1:14" hidden="1" x14ac:dyDescent="0.25">
      <c r="A11758" s="77">
        <f t="shared" si="1388"/>
        <v>2025</v>
      </c>
      <c r="B11758" s="77">
        <f t="shared" si="1389"/>
        <v>11</v>
      </c>
      <c r="C11758" s="73">
        <v>45979</v>
      </c>
      <c r="D11758" s="79" t="s">
        <v>66</v>
      </c>
      <c r="E11758" s="80" t="s">
        <v>374</v>
      </c>
      <c r="F11758" s="81" t="str">
        <f>VLOOKUP(E11758,Customer[],2,FALSE)</f>
        <v>Than Yaw Zin</v>
      </c>
      <c r="G11758" s="69" t="str">
        <f>VLOOKUP(E11758,Customer[],3,FALSE)</f>
        <v>Rose Rd</v>
      </c>
      <c r="H11758" s="69" t="str">
        <f>VLOOKUP(E11758,Customer[],4,FALSE)</f>
        <v>YanKin</v>
      </c>
      <c r="I11758" s="48" t="s">
        <v>959</v>
      </c>
      <c r="J11758" s="82" t="str">
        <f>VLOOKUP(I11758,PGStock[],2,FALSE)</f>
        <v>Shwe Man ကော်ဗူး (1 Liter)</v>
      </c>
      <c r="K11758" s="71">
        <f>VLOOKUP(I11758,PGStock[],3,FALSE)</f>
        <v>1</v>
      </c>
      <c r="L11758" s="47">
        <v>2</v>
      </c>
      <c r="M11758" s="47">
        <f>VLOOKUP(I11758,PGStock[],6,FALSE)</f>
        <v>100</v>
      </c>
      <c r="N11758" s="47">
        <f>+PGSales!$L11758*PGSales!$M11758</f>
        <v>200</v>
      </c>
    </row>
    <row r="11759" spans="1:14" hidden="1" x14ac:dyDescent="0.25">
      <c r="A11759" s="77">
        <f t="shared" si="1388"/>
        <v>2025</v>
      </c>
      <c r="B11759" s="77">
        <f t="shared" si="1389"/>
        <v>11</v>
      </c>
      <c r="C11759" s="73">
        <v>45979</v>
      </c>
      <c r="D11759" s="79" t="s">
        <v>109</v>
      </c>
      <c r="E11759" s="80" t="s">
        <v>380</v>
      </c>
      <c r="F11759" s="81" t="str">
        <f>VLOOKUP(E11759,Customer[],2,FALSE)</f>
        <v>Ka Dai Hein</v>
      </c>
      <c r="G11759" s="69" t="str">
        <f>VLOOKUP(E11759,Customer[],3,FALSE)</f>
        <v>Kan Bae Butar Zay Rd</v>
      </c>
      <c r="H11759" s="69" t="str">
        <f>VLOOKUP(E11759,Customer[],4,FALSE)</f>
        <v>YanKin</v>
      </c>
      <c r="I11759" s="48" t="s">
        <v>959</v>
      </c>
      <c r="J11759" s="82" t="str">
        <f>VLOOKUP(I11759,PGStock[],2,FALSE)</f>
        <v>Shwe Man ကော်ဗူး (1 Liter)</v>
      </c>
      <c r="K11759" s="71">
        <f>VLOOKUP(I11759,PGStock[],3,FALSE)</f>
        <v>1</v>
      </c>
      <c r="L11759" s="47">
        <v>2</v>
      </c>
      <c r="M11759" s="47">
        <f>VLOOKUP(I11759,PGStock[],6,FALSE)</f>
        <v>100</v>
      </c>
      <c r="N11759" s="47">
        <f>+PGSales!$L11759*PGSales!$M11759</f>
        <v>200</v>
      </c>
    </row>
    <row r="11760" spans="1:14" hidden="1" x14ac:dyDescent="0.25">
      <c r="A11760" s="77">
        <f t="shared" si="1388"/>
        <v>2025</v>
      </c>
      <c r="B11760" s="77">
        <f t="shared" si="1389"/>
        <v>11</v>
      </c>
      <c r="C11760" s="73">
        <v>45979</v>
      </c>
      <c r="D11760" s="79" t="s">
        <v>62</v>
      </c>
      <c r="E11760" s="80" t="s">
        <v>375</v>
      </c>
      <c r="F11760" s="81" t="str">
        <f>VLOOKUP(E11760,Customer[],2,FALSE)</f>
        <v>Ah Linn Nike</v>
      </c>
      <c r="G11760" s="69" t="str">
        <f>VLOOKUP(E11760,Customer[],3,FALSE)</f>
        <v>ThitSar Rd</v>
      </c>
      <c r="H11760" s="69" t="str">
        <f>VLOOKUP(E11760,Customer[],4,FALSE)</f>
        <v>YanKin</v>
      </c>
      <c r="I11760" s="48" t="s">
        <v>959</v>
      </c>
      <c r="J11760" s="82" t="str">
        <f>VLOOKUP(I11760,PGStock[],2,FALSE)</f>
        <v>Shwe Man ကော်ဗူး (1 Liter)</v>
      </c>
      <c r="K11760" s="71">
        <f>VLOOKUP(I11760,PGStock[],3,FALSE)</f>
        <v>1</v>
      </c>
      <c r="L11760" s="47">
        <v>3</v>
      </c>
      <c r="M11760" s="47">
        <f>VLOOKUP(I11760,PGStock[],6,FALSE)</f>
        <v>100</v>
      </c>
      <c r="N11760" s="47">
        <f>+PGSales!$L11760*PGSales!$M11760</f>
        <v>300</v>
      </c>
    </row>
    <row r="11761" spans="1:14" hidden="1" x14ac:dyDescent="0.25">
      <c r="A11761" s="77">
        <f t="shared" si="1388"/>
        <v>2025</v>
      </c>
      <c r="B11761" s="77">
        <f t="shared" si="1389"/>
        <v>11</v>
      </c>
      <c r="C11761" s="73">
        <v>45979</v>
      </c>
      <c r="D11761" s="79" t="s">
        <v>1</v>
      </c>
      <c r="E11761" s="80" t="s">
        <v>1393</v>
      </c>
      <c r="F11761" s="81" t="str">
        <f>VLOOKUP(E11761,Customer[],2,FALSE)</f>
        <v>Naing Lamin</v>
      </c>
      <c r="G11761" s="69" t="str">
        <f>VLOOKUP(E11761,Customer[],3,FALSE)</f>
        <v>Kan Bae Butar Zay Rd</v>
      </c>
      <c r="H11761" s="69" t="str">
        <f>VLOOKUP(E11761,Customer[],4,FALSE)</f>
        <v>YanKin</v>
      </c>
      <c r="I11761" s="48" t="s">
        <v>958</v>
      </c>
      <c r="J11761" s="82" t="str">
        <f>VLOOKUP(I11761,PGStock[],2,FALSE)</f>
        <v>Shwe Man 680ml</v>
      </c>
      <c r="K11761" s="71">
        <f>VLOOKUP(I11761,PGStock[],3,FALSE)</f>
        <v>0.68</v>
      </c>
      <c r="L11761" s="47">
        <v>1</v>
      </c>
      <c r="M11761" s="47">
        <f>VLOOKUP(I11761,PGStock[],6,FALSE)</f>
        <v>100</v>
      </c>
      <c r="N11761" s="47">
        <f>+PGSales!$L11761*PGSales!$M11761</f>
        <v>100</v>
      </c>
    </row>
    <row r="11762" spans="1:14" hidden="1" x14ac:dyDescent="0.25">
      <c r="A11762" s="77">
        <f t="shared" si="1388"/>
        <v>2025</v>
      </c>
      <c r="B11762" s="77">
        <f t="shared" si="1389"/>
        <v>11</v>
      </c>
      <c r="C11762" s="73">
        <v>45979</v>
      </c>
      <c r="D11762" s="79" t="s">
        <v>885</v>
      </c>
      <c r="E11762" s="80" t="s">
        <v>376</v>
      </c>
      <c r="F11762" s="81" t="str">
        <f>VLOOKUP(E11762,Customer[],2,FALSE)</f>
        <v>Phyu</v>
      </c>
      <c r="G11762" s="69" t="str">
        <f>VLOOKUP(E11762,Customer[],3,FALSE)</f>
        <v>Yan Shin Rd</v>
      </c>
      <c r="H11762" s="69" t="str">
        <f>VLOOKUP(E11762,Customer[],4,FALSE)</f>
        <v>YanKin</v>
      </c>
      <c r="I11762" s="48" t="s">
        <v>959</v>
      </c>
      <c r="J11762" s="82" t="str">
        <f>VLOOKUP(I11762,PGStock[],2,FALSE)</f>
        <v>Shwe Man ကော်ဗူး (1 Liter)</v>
      </c>
      <c r="K11762" s="71">
        <f>VLOOKUP(I11762,PGStock[],3,FALSE)</f>
        <v>1</v>
      </c>
      <c r="L11762" s="47">
        <v>3</v>
      </c>
      <c r="M11762" s="47">
        <f>VLOOKUP(I11762,PGStock[],6,FALSE)</f>
        <v>100</v>
      </c>
      <c r="N11762" s="47">
        <f>+PGSales!$L11762*PGSales!$M11762</f>
        <v>300</v>
      </c>
    </row>
    <row r="11763" spans="1:14" hidden="1" x14ac:dyDescent="0.25">
      <c r="A11763" s="77">
        <f t="shared" si="1388"/>
        <v>2025</v>
      </c>
      <c r="B11763" s="77">
        <f t="shared" si="1389"/>
        <v>11</v>
      </c>
      <c r="C11763" s="73">
        <v>45979</v>
      </c>
      <c r="D11763" s="79" t="s">
        <v>275</v>
      </c>
      <c r="E11763" s="80" t="s">
        <v>1394</v>
      </c>
      <c r="F11763" s="81" t="str">
        <f>VLOOKUP(E11763,Customer[],2,FALSE)</f>
        <v>ASK</v>
      </c>
      <c r="G11763" s="69" t="str">
        <f>VLOOKUP(E11763,Customer[],3,FALSE)</f>
        <v>Insein Rd</v>
      </c>
      <c r="H11763" s="69" t="str">
        <f>VLOOKUP(E11763,Customer[],4,FALSE)</f>
        <v>Hlaing</v>
      </c>
      <c r="I11763" s="48" t="s">
        <v>958</v>
      </c>
      <c r="J11763" s="82" t="str">
        <f>VLOOKUP(I11763,PGStock[],2,FALSE)</f>
        <v>Shwe Man 680ml</v>
      </c>
      <c r="K11763" s="71">
        <f>VLOOKUP(I11763,PGStock[],3,FALSE)</f>
        <v>0.68</v>
      </c>
      <c r="L11763" s="47">
        <v>1</v>
      </c>
      <c r="M11763" s="47">
        <f>VLOOKUP(I11763,PGStock[],6,FALSE)</f>
        <v>100</v>
      </c>
      <c r="N11763" s="47">
        <f>+PGSales!$L11763*PGSales!$M11763</f>
        <v>100</v>
      </c>
    </row>
    <row r="11764" spans="1:14" hidden="1" x14ac:dyDescent="0.25">
      <c r="A11764" s="77">
        <f t="shared" ref="A11764:A11782" si="1390">YEAR(C11764)</f>
        <v>2025</v>
      </c>
      <c r="B11764" s="77">
        <f t="shared" ref="B11764:B11782" si="1391">MONTH(C11764)</f>
        <v>11</v>
      </c>
      <c r="C11764" s="73">
        <v>45979</v>
      </c>
      <c r="D11764" s="79" t="s">
        <v>275</v>
      </c>
      <c r="E11764" s="80" t="s">
        <v>1394</v>
      </c>
      <c r="F11764" s="81" t="str">
        <f>VLOOKUP(E11764,Customer[],2,FALSE)</f>
        <v>ASK</v>
      </c>
      <c r="G11764" s="69" t="str">
        <f>VLOOKUP(E11764,Customer[],3,FALSE)</f>
        <v>Insein Rd</v>
      </c>
      <c r="H11764" s="69" t="str">
        <f>VLOOKUP(E11764,Customer[],4,FALSE)</f>
        <v>Hlaing</v>
      </c>
      <c r="I11764" s="48" t="s">
        <v>959</v>
      </c>
      <c r="J11764" s="82" t="str">
        <f>VLOOKUP(I11764,PGStock[],2,FALSE)</f>
        <v>Shwe Man ကော်ဗူး (1 Liter)</v>
      </c>
      <c r="K11764" s="71">
        <f>VLOOKUP(I11764,PGStock[],3,FALSE)</f>
        <v>1</v>
      </c>
      <c r="L11764" s="47">
        <v>1</v>
      </c>
      <c r="M11764" s="47">
        <f>VLOOKUP(I11764,PGStock[],6,FALSE)</f>
        <v>100</v>
      </c>
      <c r="N11764" s="47">
        <f>+PGSales!$L11764*PGSales!$M11764</f>
        <v>100</v>
      </c>
    </row>
    <row r="11765" spans="1:14" hidden="1" x14ac:dyDescent="0.25">
      <c r="A11765" s="77">
        <f t="shared" si="1390"/>
        <v>2025</v>
      </c>
      <c r="B11765" s="77">
        <f t="shared" si="1391"/>
        <v>11</v>
      </c>
      <c r="C11765" s="73">
        <v>45979</v>
      </c>
      <c r="D11765" s="79" t="s">
        <v>70</v>
      </c>
      <c r="E11765" s="80" t="s">
        <v>1395</v>
      </c>
      <c r="F11765" s="81" t="str">
        <f>VLOOKUP(E11765,Customer[],2,FALSE)</f>
        <v>Smile</v>
      </c>
      <c r="G11765" s="69" t="str">
        <f>VLOOKUP(E11765,Customer[],3,FALSE)</f>
        <v>Bokone Rd</v>
      </c>
      <c r="H11765" s="69" t="str">
        <f>VLOOKUP(E11765,Customer[],4,FALSE)</f>
        <v>Insein</v>
      </c>
      <c r="I11765" s="48" t="s">
        <v>958</v>
      </c>
      <c r="J11765" s="82" t="str">
        <f>VLOOKUP(I11765,PGStock[],2,FALSE)</f>
        <v>Shwe Man 680ml</v>
      </c>
      <c r="K11765" s="71">
        <f>VLOOKUP(I11765,PGStock[],3,FALSE)</f>
        <v>0.68</v>
      </c>
      <c r="L11765" s="47">
        <v>5</v>
      </c>
      <c r="M11765" s="47">
        <f>VLOOKUP(I11765,PGStock[],6,FALSE)</f>
        <v>100</v>
      </c>
      <c r="N11765" s="47">
        <f>+PGSales!$L11765*PGSales!$M11765</f>
        <v>500</v>
      </c>
    </row>
    <row r="11766" spans="1:14" hidden="1" x14ac:dyDescent="0.25">
      <c r="A11766" s="77">
        <f t="shared" si="1390"/>
        <v>2025</v>
      </c>
      <c r="B11766" s="77">
        <f t="shared" si="1391"/>
        <v>11</v>
      </c>
      <c r="C11766" s="73">
        <v>45979</v>
      </c>
      <c r="D11766" s="79" t="s">
        <v>70</v>
      </c>
      <c r="E11766" s="80" t="s">
        <v>1395</v>
      </c>
      <c r="F11766" s="81" t="str">
        <f>VLOOKUP(E11766,Customer[],2,FALSE)</f>
        <v>Smile</v>
      </c>
      <c r="G11766" s="69" t="str">
        <f>VLOOKUP(E11766,Customer[],3,FALSE)</f>
        <v>Bokone Rd</v>
      </c>
      <c r="H11766" s="69" t="str">
        <f>VLOOKUP(E11766,Customer[],4,FALSE)</f>
        <v>Insein</v>
      </c>
      <c r="I11766" s="48" t="s">
        <v>959</v>
      </c>
      <c r="J11766" s="82" t="str">
        <f>VLOOKUP(I11766,PGStock[],2,FALSE)</f>
        <v>Shwe Man ကော်ဗူး (1 Liter)</v>
      </c>
      <c r="K11766" s="71">
        <f>VLOOKUP(I11766,PGStock[],3,FALSE)</f>
        <v>1</v>
      </c>
      <c r="L11766" s="47">
        <v>6</v>
      </c>
      <c r="M11766" s="47">
        <f>VLOOKUP(I11766,PGStock[],6,FALSE)</f>
        <v>100</v>
      </c>
      <c r="N11766" s="47">
        <f>+PGSales!$L11766*PGSales!$M11766</f>
        <v>600</v>
      </c>
    </row>
    <row r="11767" spans="1:14" hidden="1" x14ac:dyDescent="0.25">
      <c r="A11767" s="77">
        <f t="shared" si="1390"/>
        <v>2025</v>
      </c>
      <c r="B11767" s="77">
        <f t="shared" si="1391"/>
        <v>11</v>
      </c>
      <c r="C11767" s="73">
        <v>45979</v>
      </c>
      <c r="D11767" s="79" t="s">
        <v>68</v>
      </c>
      <c r="E11767" s="80" t="s">
        <v>1389</v>
      </c>
      <c r="F11767" s="81" t="str">
        <f>VLOOKUP(E11767,Customer[],2,FALSE)</f>
        <v>3 Season</v>
      </c>
      <c r="G11767" s="69" t="str">
        <f>VLOOKUP(E11767,Customer[],3,FALSE)</f>
        <v>Japan Rd</v>
      </c>
      <c r="H11767" s="69" t="str">
        <f>VLOOKUP(E11767,Customer[],4,FALSE)</f>
        <v>Insein</v>
      </c>
      <c r="I11767" s="48" t="s">
        <v>958</v>
      </c>
      <c r="J11767" s="82" t="str">
        <f>VLOOKUP(I11767,PGStock[],2,FALSE)</f>
        <v>Shwe Man 680ml</v>
      </c>
      <c r="K11767" s="71">
        <f>VLOOKUP(I11767,PGStock[],3,FALSE)</f>
        <v>0.68</v>
      </c>
      <c r="L11767" s="47">
        <v>1</v>
      </c>
      <c r="M11767" s="47">
        <f>VLOOKUP(I11767,PGStock[],6,FALSE)</f>
        <v>100</v>
      </c>
      <c r="N11767" s="47">
        <f>+PGSales!$L11767*PGSales!$M11767</f>
        <v>100</v>
      </c>
    </row>
    <row r="11768" spans="1:14" hidden="1" x14ac:dyDescent="0.25">
      <c r="A11768" s="77">
        <f t="shared" si="1390"/>
        <v>2025</v>
      </c>
      <c r="B11768" s="77">
        <f t="shared" si="1391"/>
        <v>11</v>
      </c>
      <c r="C11768" s="73">
        <v>45979</v>
      </c>
      <c r="D11768" s="79" t="s">
        <v>4</v>
      </c>
      <c r="E11768" s="80" t="s">
        <v>601</v>
      </c>
      <c r="F11768" s="81" t="str">
        <f>VLOOKUP(E11768,Customer[],2,FALSE)</f>
        <v>Kayae Yake</v>
      </c>
      <c r="G11768" s="69" t="str">
        <f>VLOOKUP(E11768,Customer[],3,FALSE)</f>
        <v>Nawayat Rd</v>
      </c>
      <c r="H11768" s="69" t="str">
        <f>VLOOKUP(E11768,Customer[],4,FALSE)</f>
        <v>Insein</v>
      </c>
      <c r="I11768" s="48" t="s">
        <v>959</v>
      </c>
      <c r="J11768" s="82" t="str">
        <f>VLOOKUP(I11768,PGStock[],2,FALSE)</f>
        <v>Shwe Man ကော်ဗူး (1 Liter)</v>
      </c>
      <c r="K11768" s="71">
        <f>VLOOKUP(I11768,PGStock[],3,FALSE)</f>
        <v>1</v>
      </c>
      <c r="L11768" s="47">
        <v>1</v>
      </c>
      <c r="M11768" s="47">
        <f>VLOOKUP(I11768,PGStock[],6,FALSE)</f>
        <v>100</v>
      </c>
      <c r="N11768" s="47">
        <f>+PGSales!$L11768*PGSales!$M11768</f>
        <v>100</v>
      </c>
    </row>
    <row r="11769" spans="1:14" hidden="1" x14ac:dyDescent="0.25">
      <c r="A11769" s="77">
        <f t="shared" si="1390"/>
        <v>2025</v>
      </c>
      <c r="B11769" s="77">
        <f t="shared" si="1391"/>
        <v>11</v>
      </c>
      <c r="C11769" s="73">
        <v>45979</v>
      </c>
      <c r="D11769" s="79" t="s">
        <v>878</v>
      </c>
      <c r="E11769" s="80" t="s">
        <v>589</v>
      </c>
      <c r="F11769" s="81" t="str">
        <f>VLOOKUP(E11769,Customer[],2,FALSE)</f>
        <v>Yarket Nu Wai</v>
      </c>
      <c r="G11769" s="69" t="str">
        <f>VLOOKUP(E11769,Customer[],3,FALSE)</f>
        <v>Anake Gonkone Rd</v>
      </c>
      <c r="H11769" s="69" t="str">
        <f>VLOOKUP(E11769,Customer[],4,FALSE)</f>
        <v>Insein</v>
      </c>
      <c r="I11769" s="48" t="s">
        <v>959</v>
      </c>
      <c r="J11769" s="82" t="str">
        <f>VLOOKUP(I11769,PGStock[],2,FALSE)</f>
        <v>Shwe Man ကော်ဗူး (1 Liter)</v>
      </c>
      <c r="K11769" s="71">
        <f>VLOOKUP(I11769,PGStock[],3,FALSE)</f>
        <v>1</v>
      </c>
      <c r="L11769" s="47">
        <v>2</v>
      </c>
      <c r="M11769" s="47">
        <f>VLOOKUP(I11769,PGStock[],6,FALSE)</f>
        <v>100</v>
      </c>
      <c r="N11769" s="47">
        <f>+PGSales!$L11769*PGSales!$M11769</f>
        <v>200</v>
      </c>
    </row>
    <row r="11770" spans="1:14" hidden="1" x14ac:dyDescent="0.25">
      <c r="A11770" s="77">
        <f t="shared" si="1390"/>
        <v>2025</v>
      </c>
      <c r="B11770" s="77">
        <f t="shared" si="1391"/>
        <v>11</v>
      </c>
      <c r="C11770" s="73">
        <v>45979</v>
      </c>
      <c r="D11770" s="79" t="s">
        <v>74</v>
      </c>
      <c r="E11770" s="80" t="s">
        <v>1346</v>
      </c>
      <c r="F11770" s="81" t="str">
        <f>VLOOKUP(E11770,Customer[],2,FALSE)</f>
        <v>Pyae Sone</v>
      </c>
      <c r="G11770" s="69" t="str">
        <f>VLOOKUP(E11770,Customer[],3,FALSE)</f>
        <v>Mudeter Rd</v>
      </c>
      <c r="H11770" s="69" t="str">
        <f>VLOOKUP(E11770,Customer[],4,FALSE)</f>
        <v>Hlaing</v>
      </c>
      <c r="I11770" s="48" t="s">
        <v>958</v>
      </c>
      <c r="J11770" s="82" t="str">
        <f>VLOOKUP(I11770,PGStock[],2,FALSE)</f>
        <v>Shwe Man 680ml</v>
      </c>
      <c r="K11770" s="71">
        <f>VLOOKUP(I11770,PGStock[],3,FALSE)</f>
        <v>0.68</v>
      </c>
      <c r="L11770" s="47">
        <v>2</v>
      </c>
      <c r="M11770" s="47">
        <f>VLOOKUP(I11770,PGStock[],6,FALSE)</f>
        <v>100</v>
      </c>
      <c r="N11770" s="47">
        <f>+PGSales!$L11770*PGSales!$M11770</f>
        <v>200</v>
      </c>
    </row>
    <row r="11771" spans="1:14" hidden="1" x14ac:dyDescent="0.25">
      <c r="A11771" s="77">
        <f t="shared" si="1390"/>
        <v>2025</v>
      </c>
      <c r="B11771" s="77">
        <f t="shared" si="1391"/>
        <v>11</v>
      </c>
      <c r="C11771" s="73">
        <v>45979</v>
      </c>
      <c r="D11771" s="79" t="s">
        <v>74</v>
      </c>
      <c r="E11771" s="80" t="s">
        <v>1346</v>
      </c>
      <c r="F11771" s="81" t="str">
        <f>VLOOKUP(E11771,Customer[],2,FALSE)</f>
        <v>Pyae Sone</v>
      </c>
      <c r="G11771" s="69" t="str">
        <f>VLOOKUP(E11771,Customer[],3,FALSE)</f>
        <v>Mudeter Rd</v>
      </c>
      <c r="H11771" s="69" t="str">
        <f>VLOOKUP(E11771,Customer[],4,FALSE)</f>
        <v>Hlaing</v>
      </c>
      <c r="I11771" s="48" t="s">
        <v>959</v>
      </c>
      <c r="J11771" s="82" t="str">
        <f>VLOOKUP(I11771,PGStock[],2,FALSE)</f>
        <v>Shwe Man ကော်ဗူး (1 Liter)</v>
      </c>
      <c r="K11771" s="71">
        <f>VLOOKUP(I11771,PGStock[],3,FALSE)</f>
        <v>1</v>
      </c>
      <c r="L11771" s="47">
        <v>1</v>
      </c>
      <c r="M11771" s="47">
        <f>VLOOKUP(I11771,PGStock[],6,FALSE)</f>
        <v>100</v>
      </c>
      <c r="N11771" s="47">
        <f>+PGSales!$L11771*PGSales!$M11771</f>
        <v>100</v>
      </c>
    </row>
    <row r="11772" spans="1:14" hidden="1" x14ac:dyDescent="0.25">
      <c r="A11772" s="77">
        <f t="shared" si="1390"/>
        <v>2025</v>
      </c>
      <c r="B11772" s="77">
        <f t="shared" si="1391"/>
        <v>11</v>
      </c>
      <c r="C11772" s="73">
        <v>45980</v>
      </c>
      <c r="D11772" s="79" t="s">
        <v>66</v>
      </c>
      <c r="E11772" s="80" t="s">
        <v>374</v>
      </c>
      <c r="F11772" s="81" t="str">
        <f>VLOOKUP(E11772,Customer[],2,FALSE)</f>
        <v>Than Yaw Zin</v>
      </c>
      <c r="G11772" s="69" t="str">
        <f>VLOOKUP(E11772,Customer[],3,FALSE)</f>
        <v>Rose Rd</v>
      </c>
      <c r="H11772" s="69" t="str">
        <f>VLOOKUP(E11772,Customer[],4,FALSE)</f>
        <v>YanKin</v>
      </c>
      <c r="I11772" s="48" t="s">
        <v>959</v>
      </c>
      <c r="J11772" s="82" t="str">
        <f>VLOOKUP(I11772,PGStock[],2,FALSE)</f>
        <v>Shwe Man ကော်ဗူး (1 Liter)</v>
      </c>
      <c r="K11772" s="71">
        <f>VLOOKUP(I11772,PGStock[],3,FALSE)</f>
        <v>1</v>
      </c>
      <c r="L11772" s="47">
        <v>3</v>
      </c>
      <c r="M11772" s="47">
        <f>VLOOKUP(I11772,PGStock[],6,FALSE)</f>
        <v>100</v>
      </c>
      <c r="N11772" s="47">
        <f>+PGSales!$L11772*PGSales!$M11772</f>
        <v>300</v>
      </c>
    </row>
    <row r="11773" spans="1:14" hidden="1" x14ac:dyDescent="0.25">
      <c r="A11773" s="77">
        <f t="shared" si="1390"/>
        <v>2025</v>
      </c>
      <c r="B11773" s="77">
        <f t="shared" si="1391"/>
        <v>11</v>
      </c>
      <c r="C11773" s="73">
        <v>45980</v>
      </c>
      <c r="D11773" s="79" t="s">
        <v>109</v>
      </c>
      <c r="E11773" s="80" t="s">
        <v>380</v>
      </c>
      <c r="F11773" s="81" t="str">
        <f>VLOOKUP(E11773,Customer[],2,FALSE)</f>
        <v>Ka Dai Hein</v>
      </c>
      <c r="G11773" s="69" t="str">
        <f>VLOOKUP(E11773,Customer[],3,FALSE)</f>
        <v>Kan Bae Butar Zay Rd</v>
      </c>
      <c r="H11773" s="69" t="str">
        <f>VLOOKUP(E11773,Customer[],4,FALSE)</f>
        <v>YanKin</v>
      </c>
      <c r="I11773" s="48" t="s">
        <v>959</v>
      </c>
      <c r="J11773" s="82" t="str">
        <f>VLOOKUP(I11773,PGStock[],2,FALSE)</f>
        <v>Shwe Man ကော်ဗူး (1 Liter)</v>
      </c>
      <c r="K11773" s="71">
        <f>VLOOKUP(I11773,PGStock[],3,FALSE)</f>
        <v>1</v>
      </c>
      <c r="L11773" s="47">
        <v>2</v>
      </c>
      <c r="M11773" s="47">
        <f>VLOOKUP(I11773,PGStock[],6,FALSE)</f>
        <v>100</v>
      </c>
      <c r="N11773" s="47">
        <f>+PGSales!$L11773*PGSales!$M11773</f>
        <v>200</v>
      </c>
    </row>
    <row r="11774" spans="1:14" hidden="1" x14ac:dyDescent="0.25">
      <c r="A11774" s="77">
        <f t="shared" si="1390"/>
        <v>2025</v>
      </c>
      <c r="B11774" s="77">
        <f t="shared" si="1391"/>
        <v>11</v>
      </c>
      <c r="C11774" s="73">
        <v>45980</v>
      </c>
      <c r="D11774" s="79" t="s">
        <v>62</v>
      </c>
      <c r="E11774" s="80" t="s">
        <v>375</v>
      </c>
      <c r="F11774" s="81" t="str">
        <f>VLOOKUP(E11774,Customer[],2,FALSE)</f>
        <v>Ah Linn Nike</v>
      </c>
      <c r="G11774" s="69" t="str">
        <f>VLOOKUP(E11774,Customer[],3,FALSE)</f>
        <v>ThitSar Rd</v>
      </c>
      <c r="H11774" s="69" t="str">
        <f>VLOOKUP(E11774,Customer[],4,FALSE)</f>
        <v>YanKin</v>
      </c>
      <c r="I11774" s="48" t="s">
        <v>958</v>
      </c>
      <c r="J11774" s="82" t="str">
        <f>VLOOKUP(I11774,PGStock[],2,FALSE)</f>
        <v>Shwe Man 680ml</v>
      </c>
      <c r="K11774" s="71">
        <f>VLOOKUP(I11774,PGStock[],3,FALSE)</f>
        <v>0.68</v>
      </c>
      <c r="L11774" s="47">
        <v>1</v>
      </c>
      <c r="M11774" s="47">
        <f>VLOOKUP(I11774,PGStock[],6,FALSE)</f>
        <v>100</v>
      </c>
      <c r="N11774" s="47">
        <f>+PGSales!$L11774*PGSales!$M11774</f>
        <v>100</v>
      </c>
    </row>
    <row r="11775" spans="1:14" hidden="1" x14ac:dyDescent="0.25">
      <c r="A11775" s="77">
        <f>YEAR(C11775)</f>
        <v>2025</v>
      </c>
      <c r="B11775" s="77">
        <f>MONTH(C11775)</f>
        <v>11</v>
      </c>
      <c r="C11775" s="73">
        <v>45980</v>
      </c>
      <c r="D11775" s="79" t="s">
        <v>62</v>
      </c>
      <c r="E11775" s="80" t="s">
        <v>375</v>
      </c>
      <c r="F11775" s="81" t="str">
        <f>VLOOKUP(E11775,Customer[],2,FALSE)</f>
        <v>Ah Linn Nike</v>
      </c>
      <c r="G11775" s="69" t="str">
        <f>VLOOKUP(E11775,Customer[],3,FALSE)</f>
        <v>ThitSar Rd</v>
      </c>
      <c r="H11775" s="69" t="str">
        <f>VLOOKUP(E11775,Customer[],4,FALSE)</f>
        <v>YanKin</v>
      </c>
      <c r="I11775" s="48" t="s">
        <v>959</v>
      </c>
      <c r="J11775" s="82" t="str">
        <f>VLOOKUP(I11775,PGStock[],2,FALSE)</f>
        <v>Shwe Man ကော်ဗူး (1 Liter)</v>
      </c>
      <c r="K11775" s="71">
        <f>VLOOKUP(I11775,PGStock[],3,FALSE)</f>
        <v>1</v>
      </c>
      <c r="L11775" s="47">
        <v>1</v>
      </c>
      <c r="M11775" s="47">
        <f>VLOOKUP(I11775,PGStock[],6,FALSE)</f>
        <v>100</v>
      </c>
      <c r="N11775" s="47">
        <f>+PGSales!$L11775*PGSales!$M11775</f>
        <v>100</v>
      </c>
    </row>
    <row r="11776" spans="1:14" hidden="1" x14ac:dyDescent="0.25">
      <c r="A11776" s="77">
        <f t="shared" si="1390"/>
        <v>2025</v>
      </c>
      <c r="B11776" s="77">
        <f t="shared" si="1391"/>
        <v>11</v>
      </c>
      <c r="C11776" s="73">
        <v>45980</v>
      </c>
      <c r="D11776" s="79" t="s">
        <v>1</v>
      </c>
      <c r="E11776" s="80" t="s">
        <v>1393</v>
      </c>
      <c r="F11776" s="81" t="str">
        <f>VLOOKUP(E11776,Customer[],2,FALSE)</f>
        <v>Naing Lamin</v>
      </c>
      <c r="G11776" s="69" t="str">
        <f>VLOOKUP(E11776,Customer[],3,FALSE)</f>
        <v>Kan Bae Butar Zay Rd</v>
      </c>
      <c r="H11776" s="69" t="str">
        <f>VLOOKUP(E11776,Customer[],4,FALSE)</f>
        <v>YanKin</v>
      </c>
      <c r="I11776" s="48" t="s">
        <v>959</v>
      </c>
      <c r="J11776" s="82" t="str">
        <f>VLOOKUP(I11776,PGStock[],2,FALSE)</f>
        <v>Shwe Man ကော်ဗူး (1 Liter)</v>
      </c>
      <c r="K11776" s="71">
        <f>VLOOKUP(I11776,PGStock[],3,FALSE)</f>
        <v>1</v>
      </c>
      <c r="L11776" s="47">
        <v>2</v>
      </c>
      <c r="M11776" s="47">
        <f>VLOOKUP(I11776,PGStock[],6,FALSE)</f>
        <v>100</v>
      </c>
      <c r="N11776" s="47">
        <f>+PGSales!$L11776*PGSales!$M11776</f>
        <v>200</v>
      </c>
    </row>
    <row r="11777" spans="1:14" hidden="1" x14ac:dyDescent="0.25">
      <c r="A11777" s="77">
        <f t="shared" si="1390"/>
        <v>2025</v>
      </c>
      <c r="B11777" s="77">
        <f t="shared" si="1391"/>
        <v>11</v>
      </c>
      <c r="C11777" s="73">
        <v>45980</v>
      </c>
      <c r="D11777" s="79" t="s">
        <v>885</v>
      </c>
      <c r="E11777" s="80" t="s">
        <v>376</v>
      </c>
      <c r="F11777" s="81" t="str">
        <f>VLOOKUP(E11777,Customer[],2,FALSE)</f>
        <v>Phyu</v>
      </c>
      <c r="G11777" s="69" t="str">
        <f>VLOOKUP(E11777,Customer[],3,FALSE)</f>
        <v>Yan Shin Rd</v>
      </c>
      <c r="H11777" s="69" t="str">
        <f>VLOOKUP(E11777,Customer[],4,FALSE)</f>
        <v>YanKin</v>
      </c>
      <c r="I11777" s="48" t="s">
        <v>958</v>
      </c>
      <c r="J11777" s="82" t="str">
        <f>VLOOKUP(I11777,PGStock[],2,FALSE)</f>
        <v>Shwe Man 680ml</v>
      </c>
      <c r="K11777" s="71">
        <f>VLOOKUP(I11777,PGStock[],3,FALSE)</f>
        <v>0.68</v>
      </c>
      <c r="L11777" s="47">
        <v>1</v>
      </c>
      <c r="M11777" s="47">
        <f>VLOOKUP(I11777,PGStock[],6,FALSE)</f>
        <v>100</v>
      </c>
      <c r="N11777" s="47">
        <f>+PGSales!$L11777*PGSales!$M11777</f>
        <v>100</v>
      </c>
    </row>
    <row r="11778" spans="1:14" hidden="1" x14ac:dyDescent="0.25">
      <c r="A11778" s="77">
        <f>YEAR(C11778)</f>
        <v>2025</v>
      </c>
      <c r="B11778" s="77">
        <f>MONTH(C11778)</f>
        <v>11</v>
      </c>
      <c r="C11778" s="73">
        <v>45980</v>
      </c>
      <c r="D11778" s="79" t="s">
        <v>885</v>
      </c>
      <c r="E11778" s="80" t="s">
        <v>376</v>
      </c>
      <c r="F11778" s="81" t="str">
        <f>VLOOKUP(E11778,Customer[],2,FALSE)</f>
        <v>Phyu</v>
      </c>
      <c r="G11778" s="69" t="str">
        <f>VLOOKUP(E11778,Customer[],3,FALSE)</f>
        <v>Yan Shin Rd</v>
      </c>
      <c r="H11778" s="69" t="str">
        <f>VLOOKUP(E11778,Customer[],4,FALSE)</f>
        <v>YanKin</v>
      </c>
      <c r="I11778" s="48" t="s">
        <v>959</v>
      </c>
      <c r="J11778" s="82" t="str">
        <f>VLOOKUP(I11778,PGStock[],2,FALSE)</f>
        <v>Shwe Man ကော်ဗူး (1 Liter)</v>
      </c>
      <c r="K11778" s="71">
        <f>VLOOKUP(I11778,PGStock[],3,FALSE)</f>
        <v>1</v>
      </c>
      <c r="L11778" s="47">
        <v>4</v>
      </c>
      <c r="M11778" s="47">
        <f>VLOOKUP(I11778,PGStock[],6,FALSE)</f>
        <v>100</v>
      </c>
      <c r="N11778" s="47">
        <f>+PGSales!$L11778*PGSales!$M11778</f>
        <v>400</v>
      </c>
    </row>
    <row r="11779" spans="1:14" hidden="1" x14ac:dyDescent="0.25">
      <c r="A11779" s="77">
        <f t="shared" si="1390"/>
        <v>2025</v>
      </c>
      <c r="B11779" s="77">
        <f t="shared" si="1391"/>
        <v>11</v>
      </c>
      <c r="C11779" s="73">
        <v>45980</v>
      </c>
      <c r="D11779" s="79" t="s">
        <v>275</v>
      </c>
      <c r="E11779" s="80" t="s">
        <v>1394</v>
      </c>
      <c r="F11779" s="81" t="str">
        <f>VLOOKUP(E11779,Customer[],2,FALSE)</f>
        <v>ASK</v>
      </c>
      <c r="G11779" s="69" t="str">
        <f>VLOOKUP(E11779,Customer[],3,FALSE)</f>
        <v>Insein Rd</v>
      </c>
      <c r="H11779" s="69" t="str">
        <f>VLOOKUP(E11779,Customer[],4,FALSE)</f>
        <v>Hlaing</v>
      </c>
      <c r="I11779" s="48" t="s">
        <v>959</v>
      </c>
      <c r="J11779" s="82" t="str">
        <f>VLOOKUP(I11779,PGStock[],2,FALSE)</f>
        <v>Shwe Man ကော်ဗူး (1 Liter)</v>
      </c>
      <c r="K11779" s="71">
        <f>VLOOKUP(I11779,PGStock[],3,FALSE)</f>
        <v>1</v>
      </c>
      <c r="L11779" s="47">
        <v>2</v>
      </c>
      <c r="M11779" s="47">
        <f>VLOOKUP(I11779,PGStock[],6,FALSE)</f>
        <v>100</v>
      </c>
      <c r="N11779" s="47">
        <f>+PGSales!$L11779*PGSales!$M11779</f>
        <v>200</v>
      </c>
    </row>
    <row r="11780" spans="1:14" hidden="1" x14ac:dyDescent="0.25">
      <c r="A11780" s="77">
        <f t="shared" si="1390"/>
        <v>2025</v>
      </c>
      <c r="B11780" s="77">
        <f t="shared" si="1391"/>
        <v>11</v>
      </c>
      <c r="C11780" s="73">
        <v>45980</v>
      </c>
      <c r="D11780" s="79" t="s">
        <v>70</v>
      </c>
      <c r="E11780" s="80" t="s">
        <v>1395</v>
      </c>
      <c r="F11780" s="81" t="str">
        <f>VLOOKUP(E11780,Customer[],2,FALSE)</f>
        <v>Smile</v>
      </c>
      <c r="G11780" s="69" t="str">
        <f>VLOOKUP(E11780,Customer[],3,FALSE)</f>
        <v>Bokone Rd</v>
      </c>
      <c r="H11780" s="69" t="str">
        <f>VLOOKUP(E11780,Customer[],4,FALSE)</f>
        <v>Insein</v>
      </c>
      <c r="I11780" s="48" t="s">
        <v>958</v>
      </c>
      <c r="J11780" s="82" t="str">
        <f>VLOOKUP(I11780,PGStock[],2,FALSE)</f>
        <v>Shwe Man 680ml</v>
      </c>
      <c r="K11780" s="71">
        <f>VLOOKUP(I11780,PGStock[],3,FALSE)</f>
        <v>0.68</v>
      </c>
      <c r="L11780" s="47">
        <v>3</v>
      </c>
      <c r="M11780" s="47">
        <f>VLOOKUP(I11780,PGStock[],6,FALSE)</f>
        <v>100</v>
      </c>
      <c r="N11780" s="47">
        <f>+PGSales!$L11780*PGSales!$M11780</f>
        <v>300</v>
      </c>
    </row>
    <row r="11781" spans="1:14" hidden="1" x14ac:dyDescent="0.25">
      <c r="A11781" s="77">
        <f t="shared" si="1390"/>
        <v>2025</v>
      </c>
      <c r="B11781" s="77">
        <f t="shared" si="1391"/>
        <v>11</v>
      </c>
      <c r="C11781" s="73">
        <v>45980</v>
      </c>
      <c r="D11781" s="79" t="s">
        <v>70</v>
      </c>
      <c r="E11781" s="80" t="s">
        <v>1395</v>
      </c>
      <c r="F11781" s="81" t="str">
        <f>VLOOKUP(E11781,Customer[],2,FALSE)</f>
        <v>Smile</v>
      </c>
      <c r="G11781" s="69" t="str">
        <f>VLOOKUP(E11781,Customer[],3,FALSE)</f>
        <v>Bokone Rd</v>
      </c>
      <c r="H11781" s="69" t="str">
        <f>VLOOKUP(E11781,Customer[],4,FALSE)</f>
        <v>Insein</v>
      </c>
      <c r="I11781" s="48" t="s">
        <v>959</v>
      </c>
      <c r="J11781" s="82" t="str">
        <f>VLOOKUP(I11781,PGStock[],2,FALSE)</f>
        <v>Shwe Man ကော်ဗူး (1 Liter)</v>
      </c>
      <c r="K11781" s="71">
        <f>VLOOKUP(I11781,PGStock[],3,FALSE)</f>
        <v>1</v>
      </c>
      <c r="L11781" s="47">
        <v>5</v>
      </c>
      <c r="M11781" s="47">
        <f>VLOOKUP(I11781,PGStock[],6,FALSE)</f>
        <v>100</v>
      </c>
      <c r="N11781" s="47">
        <f>+PGSales!$L11781*PGSales!$M11781</f>
        <v>500</v>
      </c>
    </row>
    <row r="11782" spans="1:14" hidden="1" x14ac:dyDescent="0.25">
      <c r="A11782" s="77">
        <f t="shared" si="1390"/>
        <v>2025</v>
      </c>
      <c r="B11782" s="77">
        <f t="shared" si="1391"/>
        <v>11</v>
      </c>
      <c r="C11782" s="73">
        <v>45980</v>
      </c>
      <c r="D11782" s="79" t="s">
        <v>68</v>
      </c>
      <c r="E11782" s="80" t="s">
        <v>1389</v>
      </c>
      <c r="F11782" s="81" t="str">
        <f>VLOOKUP(E11782,Customer[],2,FALSE)</f>
        <v>3 Season</v>
      </c>
      <c r="G11782" s="69" t="str">
        <f>VLOOKUP(E11782,Customer[],3,FALSE)</f>
        <v>Japan Rd</v>
      </c>
      <c r="H11782" s="69" t="str">
        <f>VLOOKUP(E11782,Customer[],4,FALSE)</f>
        <v>Insein</v>
      </c>
      <c r="I11782" s="48" t="s">
        <v>958</v>
      </c>
      <c r="J11782" s="82" t="str">
        <f>VLOOKUP(I11782,PGStock[],2,FALSE)</f>
        <v>Shwe Man 680ml</v>
      </c>
      <c r="K11782" s="71">
        <f>VLOOKUP(I11782,PGStock[],3,FALSE)</f>
        <v>0.68</v>
      </c>
      <c r="L11782" s="47">
        <v>1</v>
      </c>
      <c r="M11782" s="47">
        <f>VLOOKUP(I11782,PGStock[],6,FALSE)</f>
        <v>100</v>
      </c>
      <c r="N11782" s="47">
        <f>+PGSales!$L11782*PGSales!$M11782</f>
        <v>100</v>
      </c>
    </row>
    <row r="11783" spans="1:14" hidden="1" x14ac:dyDescent="0.25">
      <c r="A11783" s="77">
        <f t="shared" si="1386"/>
        <v>2025</v>
      </c>
      <c r="B11783" s="77">
        <f t="shared" si="1387"/>
        <v>11</v>
      </c>
      <c r="C11783" s="73">
        <v>45980</v>
      </c>
      <c r="D11783" s="79" t="s">
        <v>68</v>
      </c>
      <c r="E11783" s="80" t="s">
        <v>1389</v>
      </c>
      <c r="F11783" s="81" t="str">
        <f>VLOOKUP(E11783,Customer[],2,FALSE)</f>
        <v>3 Season</v>
      </c>
      <c r="G11783" s="69" t="str">
        <f>VLOOKUP(E11783,Customer[],3,FALSE)</f>
        <v>Japan Rd</v>
      </c>
      <c r="H11783" s="69" t="str">
        <f>VLOOKUP(E11783,Customer[],4,FALSE)</f>
        <v>Insein</v>
      </c>
      <c r="I11783" s="48" t="s">
        <v>959</v>
      </c>
      <c r="J11783" s="82" t="str">
        <f>VLOOKUP(I11783,PGStock[],2,FALSE)</f>
        <v>Shwe Man ကော်ဗူး (1 Liter)</v>
      </c>
      <c r="K11783" s="71">
        <f>VLOOKUP(I11783,PGStock[],3,FALSE)</f>
        <v>1</v>
      </c>
      <c r="L11783" s="47">
        <v>1</v>
      </c>
      <c r="M11783" s="47">
        <f>VLOOKUP(I11783,PGStock[],6,FALSE)</f>
        <v>100</v>
      </c>
      <c r="N11783" s="47">
        <f>+PGSales!$L11783*PGSales!$M11783</f>
        <v>100</v>
      </c>
    </row>
    <row r="11784" spans="1:14" hidden="1" x14ac:dyDescent="0.25">
      <c r="A11784" s="77">
        <f t="shared" si="1386"/>
        <v>2025</v>
      </c>
      <c r="B11784" s="77">
        <f t="shared" si="1387"/>
        <v>11</v>
      </c>
      <c r="C11784" s="73">
        <v>45980</v>
      </c>
      <c r="D11784" s="79" t="s">
        <v>4</v>
      </c>
      <c r="E11784" s="80" t="s">
        <v>601</v>
      </c>
      <c r="F11784" s="81" t="str">
        <f>VLOOKUP(E11784,Customer[],2,FALSE)</f>
        <v>Kayae Yake</v>
      </c>
      <c r="G11784" s="69" t="str">
        <f>VLOOKUP(E11784,Customer[],3,FALSE)</f>
        <v>Nawayat Rd</v>
      </c>
      <c r="H11784" s="69" t="str">
        <f>VLOOKUP(E11784,Customer[],4,FALSE)</f>
        <v>Insein</v>
      </c>
      <c r="I11784" s="48" t="s">
        <v>959</v>
      </c>
      <c r="J11784" s="82" t="str">
        <f>VLOOKUP(I11784,PGStock[],2,FALSE)</f>
        <v>Shwe Man ကော်ဗူး (1 Liter)</v>
      </c>
      <c r="K11784" s="71">
        <f>VLOOKUP(I11784,PGStock[],3,FALSE)</f>
        <v>1</v>
      </c>
      <c r="L11784" s="47">
        <v>1</v>
      </c>
      <c r="M11784" s="47">
        <f>VLOOKUP(I11784,PGStock[],6,FALSE)</f>
        <v>100</v>
      </c>
      <c r="N11784" s="47">
        <f>+PGSales!$L11784*PGSales!$M11784</f>
        <v>100</v>
      </c>
    </row>
    <row r="11785" spans="1:14" hidden="1" x14ac:dyDescent="0.25">
      <c r="A11785" s="77">
        <f t="shared" si="1386"/>
        <v>2025</v>
      </c>
      <c r="B11785" s="77">
        <f t="shared" si="1387"/>
        <v>11</v>
      </c>
      <c r="C11785" s="73">
        <v>45980</v>
      </c>
      <c r="D11785" s="79" t="s">
        <v>878</v>
      </c>
      <c r="E11785" s="80" t="s">
        <v>589</v>
      </c>
      <c r="F11785" s="81" t="str">
        <f>VLOOKUP(E11785,Customer[],2,FALSE)</f>
        <v>Yarket Nu Wai</v>
      </c>
      <c r="G11785" s="69" t="str">
        <f>VLOOKUP(E11785,Customer[],3,FALSE)</f>
        <v>Anake Gonkone Rd</v>
      </c>
      <c r="H11785" s="69" t="str">
        <f>VLOOKUP(E11785,Customer[],4,FALSE)</f>
        <v>Insein</v>
      </c>
      <c r="I11785" s="48" t="s">
        <v>958</v>
      </c>
      <c r="J11785" s="82" t="str">
        <f>VLOOKUP(I11785,PGStock[],2,FALSE)</f>
        <v>Shwe Man 680ml</v>
      </c>
      <c r="K11785" s="71">
        <f>VLOOKUP(I11785,PGStock[],3,FALSE)</f>
        <v>0.68</v>
      </c>
      <c r="L11785" s="47">
        <v>1</v>
      </c>
      <c r="M11785" s="47">
        <f>VLOOKUP(I11785,PGStock[],6,FALSE)</f>
        <v>100</v>
      </c>
      <c r="N11785" s="47">
        <f>+PGSales!$L11785*PGSales!$M11785</f>
        <v>100</v>
      </c>
    </row>
    <row r="11786" spans="1:14" hidden="1" x14ac:dyDescent="0.25">
      <c r="A11786" s="77">
        <f t="shared" si="1386"/>
        <v>2025</v>
      </c>
      <c r="B11786" s="77">
        <f t="shared" si="1387"/>
        <v>11</v>
      </c>
      <c r="C11786" s="73">
        <v>45980</v>
      </c>
      <c r="D11786" s="79" t="s">
        <v>878</v>
      </c>
      <c r="E11786" s="80" t="s">
        <v>589</v>
      </c>
      <c r="F11786" s="81" t="str">
        <f>VLOOKUP(E11786,Customer[],2,FALSE)</f>
        <v>Yarket Nu Wai</v>
      </c>
      <c r="G11786" s="69" t="str">
        <f>VLOOKUP(E11786,Customer[],3,FALSE)</f>
        <v>Anake Gonkone Rd</v>
      </c>
      <c r="H11786" s="69" t="str">
        <f>VLOOKUP(E11786,Customer[],4,FALSE)</f>
        <v>Insein</v>
      </c>
      <c r="I11786" s="48" t="s">
        <v>959</v>
      </c>
      <c r="J11786" s="82" t="str">
        <f>VLOOKUP(I11786,PGStock[],2,FALSE)</f>
        <v>Shwe Man ကော်ဗူး (1 Liter)</v>
      </c>
      <c r="K11786" s="71">
        <f>VLOOKUP(I11786,PGStock[],3,FALSE)</f>
        <v>1</v>
      </c>
      <c r="L11786" s="47">
        <v>2</v>
      </c>
      <c r="M11786" s="47">
        <f>VLOOKUP(I11786,PGStock[],6,FALSE)</f>
        <v>100</v>
      </c>
      <c r="N11786" s="47">
        <f>+PGSales!$L11786*PGSales!$M11786</f>
        <v>200</v>
      </c>
    </row>
    <row r="11787" spans="1:14" hidden="1" x14ac:dyDescent="0.25">
      <c r="A11787" s="77">
        <f t="shared" si="1386"/>
        <v>2025</v>
      </c>
      <c r="B11787" s="77">
        <f t="shared" si="1387"/>
        <v>11</v>
      </c>
      <c r="C11787" s="73">
        <v>45980</v>
      </c>
      <c r="D11787" s="79" t="s">
        <v>74</v>
      </c>
      <c r="E11787" s="80" t="s">
        <v>1346</v>
      </c>
      <c r="F11787" s="81" t="str">
        <f>VLOOKUP(E11787,Customer[],2,FALSE)</f>
        <v>Pyae Sone</v>
      </c>
      <c r="G11787" s="69" t="str">
        <f>VLOOKUP(E11787,Customer[],3,FALSE)</f>
        <v>Mudeter Rd</v>
      </c>
      <c r="H11787" s="69" t="str">
        <f>VLOOKUP(E11787,Customer[],4,FALSE)</f>
        <v>Hlaing</v>
      </c>
      <c r="I11787" s="48" t="s">
        <v>959</v>
      </c>
      <c r="J11787" s="82" t="str">
        <f>VLOOKUP(I11787,PGStock[],2,FALSE)</f>
        <v>Shwe Man ကော်ဗူး (1 Liter)</v>
      </c>
      <c r="K11787" s="71">
        <f>VLOOKUP(I11787,PGStock[],3,FALSE)</f>
        <v>1</v>
      </c>
      <c r="L11787" s="47">
        <v>3</v>
      </c>
      <c r="M11787" s="47">
        <f>VLOOKUP(I11787,PGStock[],6,FALSE)</f>
        <v>100</v>
      </c>
      <c r="N11787" s="47">
        <f>+PGSales!$L11787*PGSales!$M11787</f>
        <v>300</v>
      </c>
    </row>
    <row r="11788" spans="1:14" hidden="1" x14ac:dyDescent="0.25">
      <c r="A11788" s="77">
        <f t="shared" si="1386"/>
        <v>2025</v>
      </c>
      <c r="B11788" s="77">
        <f t="shared" si="1387"/>
        <v>11</v>
      </c>
      <c r="C11788" s="73">
        <v>45981</v>
      </c>
      <c r="D11788" s="79" t="s">
        <v>66</v>
      </c>
      <c r="E11788" s="80" t="s">
        <v>374</v>
      </c>
      <c r="F11788" s="81" t="str">
        <f>VLOOKUP(E11788,Customer[],2,FALSE)</f>
        <v>Than Yaw Zin</v>
      </c>
      <c r="G11788" s="69" t="str">
        <f>VLOOKUP(E11788,Customer[],3,FALSE)</f>
        <v>Rose Rd</v>
      </c>
      <c r="H11788" s="69" t="str">
        <f>VLOOKUP(E11788,Customer[],4,FALSE)</f>
        <v>YanKin</v>
      </c>
      <c r="I11788" s="48" t="s">
        <v>958</v>
      </c>
      <c r="J11788" s="82" t="str">
        <f>VLOOKUP(I11788,PGStock[],2,FALSE)</f>
        <v>Shwe Man 680ml</v>
      </c>
      <c r="K11788" s="71">
        <f>VLOOKUP(I11788,PGStock[],3,FALSE)</f>
        <v>0.68</v>
      </c>
      <c r="L11788" s="47">
        <v>1</v>
      </c>
      <c r="M11788" s="47">
        <f>VLOOKUP(I11788,PGStock[],6,FALSE)</f>
        <v>100</v>
      </c>
      <c r="N11788" s="47">
        <f>+PGSales!$L11788*PGSales!$M11788</f>
        <v>100</v>
      </c>
    </row>
    <row r="11789" spans="1:14" hidden="1" x14ac:dyDescent="0.25">
      <c r="A11789" s="77">
        <f t="shared" ref="A11789:A14355" si="1392">YEAR(C11789)</f>
        <v>2025</v>
      </c>
      <c r="B11789" s="77">
        <f t="shared" ref="B11789:B14355" si="1393">MONTH(C11789)</f>
        <v>11</v>
      </c>
      <c r="C11789" s="73">
        <v>45981</v>
      </c>
      <c r="D11789" s="79" t="s">
        <v>66</v>
      </c>
      <c r="E11789" s="80" t="s">
        <v>374</v>
      </c>
      <c r="F11789" s="81" t="str">
        <f>VLOOKUP(E11789,Customer[],2,FALSE)</f>
        <v>Than Yaw Zin</v>
      </c>
      <c r="G11789" s="69" t="str">
        <f>VLOOKUP(E11789,Customer[],3,FALSE)</f>
        <v>Rose Rd</v>
      </c>
      <c r="H11789" s="69" t="str">
        <f>VLOOKUP(E11789,Customer[],4,FALSE)</f>
        <v>YanKin</v>
      </c>
      <c r="I11789" s="48" t="s">
        <v>959</v>
      </c>
      <c r="J11789" s="82" t="str">
        <f>VLOOKUP(I11789,PGStock[],2,FALSE)</f>
        <v>Shwe Man ကော်ဗူး (1 Liter)</v>
      </c>
      <c r="K11789" s="71">
        <f>VLOOKUP(I11789,PGStock[],3,FALSE)</f>
        <v>1</v>
      </c>
      <c r="L11789" s="47">
        <v>2</v>
      </c>
      <c r="M11789" s="47">
        <f>VLOOKUP(I11789,PGStock[],6,FALSE)</f>
        <v>100</v>
      </c>
      <c r="N11789" s="47">
        <f>+PGSales!$L11789*PGSales!$M11789</f>
        <v>200</v>
      </c>
    </row>
    <row r="11790" spans="1:14" hidden="1" x14ac:dyDescent="0.25">
      <c r="A11790" s="77">
        <f t="shared" ref="A11790:A11802" si="1394">YEAR(C11790)</f>
        <v>2025</v>
      </c>
      <c r="B11790" s="77">
        <f t="shared" ref="B11790:B11802" si="1395">MONTH(C11790)</f>
        <v>11</v>
      </c>
      <c r="C11790" s="73">
        <v>45981</v>
      </c>
      <c r="D11790" s="79" t="s">
        <v>109</v>
      </c>
      <c r="E11790" s="80" t="s">
        <v>380</v>
      </c>
      <c r="F11790" s="81" t="str">
        <f>VLOOKUP(E11790,Customer[],2,FALSE)</f>
        <v>Ka Dai Hein</v>
      </c>
      <c r="G11790" s="69" t="str">
        <f>VLOOKUP(E11790,Customer[],3,FALSE)</f>
        <v>Kan Bae Butar Zay Rd</v>
      </c>
      <c r="H11790" s="69" t="str">
        <f>VLOOKUP(E11790,Customer[],4,FALSE)</f>
        <v>YanKin</v>
      </c>
      <c r="I11790" s="48" t="s">
        <v>959</v>
      </c>
      <c r="J11790" s="82" t="str">
        <f>VLOOKUP(I11790,PGStock[],2,FALSE)</f>
        <v>Shwe Man ကော်ဗူး (1 Liter)</v>
      </c>
      <c r="K11790" s="71">
        <f>VLOOKUP(I11790,PGStock[],3,FALSE)</f>
        <v>1</v>
      </c>
      <c r="L11790" s="47">
        <v>2</v>
      </c>
      <c r="M11790" s="47">
        <f>VLOOKUP(I11790,PGStock[],6,FALSE)</f>
        <v>100</v>
      </c>
      <c r="N11790" s="47">
        <f>+PGSales!$L11790*PGSales!$M11790</f>
        <v>200</v>
      </c>
    </row>
    <row r="11791" spans="1:14" hidden="1" x14ac:dyDescent="0.25">
      <c r="A11791" s="77">
        <f t="shared" si="1394"/>
        <v>2025</v>
      </c>
      <c r="B11791" s="77">
        <f t="shared" si="1395"/>
        <v>11</v>
      </c>
      <c r="C11791" s="73">
        <v>45981</v>
      </c>
      <c r="D11791" s="79" t="s">
        <v>62</v>
      </c>
      <c r="E11791" s="80" t="s">
        <v>375</v>
      </c>
      <c r="F11791" s="81" t="str">
        <f>VLOOKUP(E11791,Customer[],2,FALSE)</f>
        <v>Ah Linn Nike</v>
      </c>
      <c r="G11791" s="69" t="str">
        <f>VLOOKUP(E11791,Customer[],3,FALSE)</f>
        <v>ThitSar Rd</v>
      </c>
      <c r="H11791" s="69" t="str">
        <f>VLOOKUP(E11791,Customer[],4,FALSE)</f>
        <v>YanKin</v>
      </c>
      <c r="I11791" s="48" t="s">
        <v>959</v>
      </c>
      <c r="J11791" s="82" t="str">
        <f>VLOOKUP(I11791,PGStock[],2,FALSE)</f>
        <v>Shwe Man ကော်ဗူး (1 Liter)</v>
      </c>
      <c r="K11791" s="71">
        <f>VLOOKUP(I11791,PGStock[],3,FALSE)</f>
        <v>1</v>
      </c>
      <c r="L11791" s="47">
        <v>2</v>
      </c>
      <c r="M11791" s="47">
        <f>VLOOKUP(I11791,PGStock[],6,FALSE)</f>
        <v>100</v>
      </c>
      <c r="N11791" s="47">
        <f>+PGSales!$L11791*PGSales!$M11791</f>
        <v>200</v>
      </c>
    </row>
    <row r="11792" spans="1:14" hidden="1" x14ac:dyDescent="0.25">
      <c r="A11792" s="77">
        <f t="shared" si="1394"/>
        <v>2025</v>
      </c>
      <c r="B11792" s="77">
        <f t="shared" si="1395"/>
        <v>11</v>
      </c>
      <c r="C11792" s="73">
        <v>45981</v>
      </c>
      <c r="D11792" s="79" t="s">
        <v>1</v>
      </c>
      <c r="E11792" s="80" t="s">
        <v>1393</v>
      </c>
      <c r="F11792" s="81" t="str">
        <f>VLOOKUP(E11792,Customer[],2,FALSE)</f>
        <v>Naing Lamin</v>
      </c>
      <c r="G11792" s="69" t="str">
        <f>VLOOKUP(E11792,Customer[],3,FALSE)</f>
        <v>Kan Bae Butar Zay Rd</v>
      </c>
      <c r="H11792" s="69" t="str">
        <f>VLOOKUP(E11792,Customer[],4,FALSE)</f>
        <v>YanKin</v>
      </c>
      <c r="I11792" s="48" t="s">
        <v>958</v>
      </c>
      <c r="J11792" s="82" t="str">
        <f>VLOOKUP(I11792,PGStock[],2,FALSE)</f>
        <v>Shwe Man 680ml</v>
      </c>
      <c r="K11792" s="71">
        <f>VLOOKUP(I11792,PGStock[],3,FALSE)</f>
        <v>0.68</v>
      </c>
      <c r="L11792" s="47">
        <v>1</v>
      </c>
      <c r="M11792" s="47">
        <f>VLOOKUP(I11792,PGStock[],6,FALSE)</f>
        <v>100</v>
      </c>
      <c r="N11792" s="47">
        <f>+PGSales!$L11792*PGSales!$M11792</f>
        <v>100</v>
      </c>
    </row>
    <row r="11793" spans="1:14" hidden="1" x14ac:dyDescent="0.25">
      <c r="A11793" s="77">
        <f t="shared" si="1394"/>
        <v>2025</v>
      </c>
      <c r="B11793" s="77">
        <f t="shared" si="1395"/>
        <v>11</v>
      </c>
      <c r="C11793" s="73">
        <v>45981</v>
      </c>
      <c r="D11793" s="79" t="s">
        <v>885</v>
      </c>
      <c r="E11793" s="80" t="s">
        <v>376</v>
      </c>
      <c r="F11793" s="81" t="str">
        <f>VLOOKUP(E11793,Customer[],2,FALSE)</f>
        <v>Phyu</v>
      </c>
      <c r="G11793" s="69" t="str">
        <f>VLOOKUP(E11793,Customer[],3,FALSE)</f>
        <v>Yan Shin Rd</v>
      </c>
      <c r="H11793" s="69" t="str">
        <f>VLOOKUP(E11793,Customer[],4,FALSE)</f>
        <v>YanKin</v>
      </c>
      <c r="I11793" s="48" t="s">
        <v>959</v>
      </c>
      <c r="J11793" s="82" t="str">
        <f>VLOOKUP(I11793,PGStock[],2,FALSE)</f>
        <v>Shwe Man ကော်ဗူး (1 Liter)</v>
      </c>
      <c r="K11793" s="71">
        <f>VLOOKUP(I11793,PGStock[],3,FALSE)</f>
        <v>1</v>
      </c>
      <c r="L11793" s="47">
        <v>2</v>
      </c>
      <c r="M11793" s="47">
        <f>VLOOKUP(I11793,PGStock[],6,FALSE)</f>
        <v>100</v>
      </c>
      <c r="N11793" s="47">
        <f>+PGSales!$L11793*PGSales!$M11793</f>
        <v>200</v>
      </c>
    </row>
    <row r="11794" spans="1:14" hidden="1" x14ac:dyDescent="0.25">
      <c r="A11794" s="77">
        <f t="shared" si="1394"/>
        <v>2025</v>
      </c>
      <c r="B11794" s="77">
        <f t="shared" si="1395"/>
        <v>11</v>
      </c>
      <c r="C11794" s="73">
        <v>45981</v>
      </c>
      <c r="D11794" s="79" t="s">
        <v>275</v>
      </c>
      <c r="E11794" s="80" t="s">
        <v>1394</v>
      </c>
      <c r="F11794" s="81" t="str">
        <f>VLOOKUP(E11794,Customer[],2,FALSE)</f>
        <v>ASK</v>
      </c>
      <c r="G11794" s="69" t="str">
        <f>VLOOKUP(E11794,Customer[],3,FALSE)</f>
        <v>Insein Rd</v>
      </c>
      <c r="H11794" s="69" t="str">
        <f>VLOOKUP(E11794,Customer[],4,FALSE)</f>
        <v>Hlaing</v>
      </c>
      <c r="I11794" s="48" t="s">
        <v>959</v>
      </c>
      <c r="J11794" s="82" t="str">
        <f>VLOOKUP(I11794,PGStock[],2,FALSE)</f>
        <v>Shwe Man ကော်ဗူး (1 Liter)</v>
      </c>
      <c r="K11794" s="71">
        <f>VLOOKUP(I11794,PGStock[],3,FALSE)</f>
        <v>1</v>
      </c>
      <c r="L11794" s="47">
        <v>1</v>
      </c>
      <c r="M11794" s="47">
        <f>VLOOKUP(I11794,PGStock[],6,FALSE)</f>
        <v>100</v>
      </c>
      <c r="N11794" s="47">
        <f>+PGSales!$L11794*PGSales!$M11794</f>
        <v>100</v>
      </c>
    </row>
    <row r="11795" spans="1:14" hidden="1" x14ac:dyDescent="0.25">
      <c r="A11795" s="77">
        <f t="shared" si="1394"/>
        <v>2025</v>
      </c>
      <c r="B11795" s="77">
        <f t="shared" si="1395"/>
        <v>11</v>
      </c>
      <c r="C11795" s="73">
        <v>45981</v>
      </c>
      <c r="D11795" s="79" t="s">
        <v>70</v>
      </c>
      <c r="E11795" s="80" t="s">
        <v>1395</v>
      </c>
      <c r="F11795" s="81" t="str">
        <f>VLOOKUP(E11795,Customer[],2,FALSE)</f>
        <v>Smile</v>
      </c>
      <c r="G11795" s="69" t="str">
        <f>VLOOKUP(E11795,Customer[],3,FALSE)</f>
        <v>Bokone Rd</v>
      </c>
      <c r="H11795" s="69" t="str">
        <f>VLOOKUP(E11795,Customer[],4,FALSE)</f>
        <v>Insein</v>
      </c>
      <c r="I11795" s="48" t="s">
        <v>959</v>
      </c>
      <c r="J11795" s="82" t="str">
        <f>VLOOKUP(I11795,PGStock[],2,FALSE)</f>
        <v>Shwe Man ကော်ဗူး (1 Liter)</v>
      </c>
      <c r="K11795" s="71">
        <f>VLOOKUP(I11795,PGStock[],3,FALSE)</f>
        <v>1</v>
      </c>
      <c r="L11795" s="47">
        <v>5</v>
      </c>
      <c r="M11795" s="47">
        <f>VLOOKUP(I11795,PGStock[],6,FALSE)</f>
        <v>100</v>
      </c>
      <c r="N11795" s="47">
        <f>+PGSales!$L11795*PGSales!$M11795</f>
        <v>500</v>
      </c>
    </row>
    <row r="11796" spans="1:14" hidden="1" x14ac:dyDescent="0.25">
      <c r="A11796" s="77">
        <f t="shared" si="1394"/>
        <v>2025</v>
      </c>
      <c r="B11796" s="77">
        <f t="shared" si="1395"/>
        <v>11</v>
      </c>
      <c r="C11796" s="73">
        <v>45981</v>
      </c>
      <c r="D11796" s="79" t="s">
        <v>68</v>
      </c>
      <c r="E11796" s="80" t="s">
        <v>1389</v>
      </c>
      <c r="F11796" s="81" t="str">
        <f>VLOOKUP(E11796,Customer[],2,FALSE)</f>
        <v>3 Season</v>
      </c>
      <c r="G11796" s="69" t="str">
        <f>VLOOKUP(E11796,Customer[],3,FALSE)</f>
        <v>Japan Rd</v>
      </c>
      <c r="H11796" s="69" t="str">
        <f>VLOOKUP(E11796,Customer[],4,FALSE)</f>
        <v>Insein</v>
      </c>
      <c r="I11796" s="48" t="s">
        <v>959</v>
      </c>
      <c r="J11796" s="82" t="str">
        <f>VLOOKUP(I11796,PGStock[],2,FALSE)</f>
        <v>Shwe Man ကော်ဗူး (1 Liter)</v>
      </c>
      <c r="K11796" s="71">
        <f>VLOOKUP(I11796,PGStock[],3,FALSE)</f>
        <v>1</v>
      </c>
      <c r="L11796" s="47">
        <v>2</v>
      </c>
      <c r="M11796" s="47">
        <f>VLOOKUP(I11796,PGStock[],6,FALSE)</f>
        <v>100</v>
      </c>
      <c r="N11796" s="47">
        <f>+PGSales!$L11796*PGSales!$M11796</f>
        <v>200</v>
      </c>
    </row>
    <row r="11797" spans="1:14" hidden="1" x14ac:dyDescent="0.25">
      <c r="A11797" s="77">
        <f t="shared" si="1394"/>
        <v>2025</v>
      </c>
      <c r="B11797" s="77">
        <f t="shared" si="1395"/>
        <v>11</v>
      </c>
      <c r="C11797" s="73">
        <v>45981</v>
      </c>
      <c r="D11797" s="79" t="s">
        <v>4</v>
      </c>
      <c r="E11797" s="80" t="s">
        <v>601</v>
      </c>
      <c r="F11797" s="81" t="str">
        <f>VLOOKUP(E11797,Customer[],2,FALSE)</f>
        <v>Kayae Yake</v>
      </c>
      <c r="G11797" s="69" t="str">
        <f>VLOOKUP(E11797,Customer[],3,FALSE)</f>
        <v>Nawayat Rd</v>
      </c>
      <c r="H11797" s="69" t="str">
        <f>VLOOKUP(E11797,Customer[],4,FALSE)</f>
        <v>Insein</v>
      </c>
      <c r="I11797" s="48" t="s">
        <v>959</v>
      </c>
      <c r="J11797" s="82" t="str">
        <f>VLOOKUP(I11797,PGStock[],2,FALSE)</f>
        <v>Shwe Man ကော်ဗူး (1 Liter)</v>
      </c>
      <c r="K11797" s="71">
        <f>VLOOKUP(I11797,PGStock[],3,FALSE)</f>
        <v>1</v>
      </c>
      <c r="L11797" s="47">
        <v>2</v>
      </c>
      <c r="M11797" s="47">
        <f>VLOOKUP(I11797,PGStock[],6,FALSE)</f>
        <v>100</v>
      </c>
      <c r="N11797" s="47">
        <f>+PGSales!$L11797*PGSales!$M11797</f>
        <v>200</v>
      </c>
    </row>
    <row r="11798" spans="1:14" hidden="1" x14ac:dyDescent="0.25">
      <c r="A11798" s="77">
        <f t="shared" si="1394"/>
        <v>2025</v>
      </c>
      <c r="B11798" s="77">
        <f t="shared" si="1395"/>
        <v>11</v>
      </c>
      <c r="C11798" s="73">
        <v>45981</v>
      </c>
      <c r="D11798" s="79" t="s">
        <v>878</v>
      </c>
      <c r="E11798" s="80" t="s">
        <v>589</v>
      </c>
      <c r="F11798" s="81" t="str">
        <f>VLOOKUP(E11798,Customer[],2,FALSE)</f>
        <v>Yarket Nu Wai</v>
      </c>
      <c r="G11798" s="69" t="str">
        <f>VLOOKUP(E11798,Customer[],3,FALSE)</f>
        <v>Anake Gonkone Rd</v>
      </c>
      <c r="H11798" s="69" t="str">
        <f>VLOOKUP(E11798,Customer[],4,FALSE)</f>
        <v>Insein</v>
      </c>
      <c r="I11798" s="48" t="s">
        <v>958</v>
      </c>
      <c r="J11798" s="82" t="str">
        <f>VLOOKUP(I11798,PGStock[],2,FALSE)</f>
        <v>Shwe Man 680ml</v>
      </c>
      <c r="K11798" s="71">
        <f>VLOOKUP(I11798,PGStock[],3,FALSE)</f>
        <v>0.68</v>
      </c>
      <c r="L11798" s="47">
        <v>1</v>
      </c>
      <c r="M11798" s="47">
        <f>VLOOKUP(I11798,PGStock[],6,FALSE)</f>
        <v>100</v>
      </c>
      <c r="N11798" s="47">
        <f>+PGSales!$L11798*PGSales!$M11798</f>
        <v>100</v>
      </c>
    </row>
    <row r="11799" spans="1:14" hidden="1" x14ac:dyDescent="0.25">
      <c r="A11799" s="77">
        <f t="shared" si="1394"/>
        <v>2025</v>
      </c>
      <c r="B11799" s="77">
        <f t="shared" si="1395"/>
        <v>11</v>
      </c>
      <c r="C11799" s="73">
        <v>45981</v>
      </c>
      <c r="D11799" s="79" t="s">
        <v>878</v>
      </c>
      <c r="E11799" s="80" t="s">
        <v>589</v>
      </c>
      <c r="F11799" s="81" t="str">
        <f>VLOOKUP(E11799,Customer[],2,FALSE)</f>
        <v>Yarket Nu Wai</v>
      </c>
      <c r="G11799" s="69" t="str">
        <f>VLOOKUP(E11799,Customer[],3,FALSE)</f>
        <v>Anake Gonkone Rd</v>
      </c>
      <c r="H11799" s="69" t="str">
        <f>VLOOKUP(E11799,Customer[],4,FALSE)</f>
        <v>Insein</v>
      </c>
      <c r="I11799" s="48" t="s">
        <v>959</v>
      </c>
      <c r="J11799" s="82" t="str">
        <f>VLOOKUP(I11799,PGStock[],2,FALSE)</f>
        <v>Shwe Man ကော်ဗူး (1 Liter)</v>
      </c>
      <c r="K11799" s="71">
        <f>VLOOKUP(I11799,PGStock[],3,FALSE)</f>
        <v>1</v>
      </c>
      <c r="L11799" s="47">
        <v>2</v>
      </c>
      <c r="M11799" s="47">
        <f>VLOOKUP(I11799,PGStock[],6,FALSE)</f>
        <v>100</v>
      </c>
      <c r="N11799" s="47">
        <f>+PGSales!$L11799*PGSales!$M11799</f>
        <v>200</v>
      </c>
    </row>
    <row r="11800" spans="1:14" hidden="1" x14ac:dyDescent="0.25">
      <c r="A11800" s="77">
        <f t="shared" si="1394"/>
        <v>2025</v>
      </c>
      <c r="B11800" s="77">
        <f t="shared" si="1395"/>
        <v>11</v>
      </c>
      <c r="C11800" s="73">
        <v>45981</v>
      </c>
      <c r="D11800" s="79" t="s">
        <v>74</v>
      </c>
      <c r="E11800" s="80" t="s">
        <v>1346</v>
      </c>
      <c r="F11800" s="81" t="str">
        <f>VLOOKUP(E11800,Customer[],2,FALSE)</f>
        <v>Pyae Sone</v>
      </c>
      <c r="G11800" s="69" t="str">
        <f>VLOOKUP(E11800,Customer[],3,FALSE)</f>
        <v>Mudeter Rd</v>
      </c>
      <c r="H11800" s="69" t="str">
        <f>VLOOKUP(E11800,Customer[],4,FALSE)</f>
        <v>Hlaing</v>
      </c>
      <c r="I11800" s="48" t="s">
        <v>959</v>
      </c>
      <c r="J11800" s="82" t="str">
        <f>VLOOKUP(I11800,PGStock[],2,FALSE)</f>
        <v>Shwe Man ကော်ဗူး (1 Liter)</v>
      </c>
      <c r="K11800" s="71">
        <f>VLOOKUP(I11800,PGStock[],3,FALSE)</f>
        <v>1</v>
      </c>
      <c r="L11800" s="47">
        <v>3</v>
      </c>
      <c r="M11800" s="47">
        <f>VLOOKUP(I11800,PGStock[],6,FALSE)</f>
        <v>100</v>
      </c>
      <c r="N11800" s="47">
        <f>+PGSales!$L11800*PGSales!$M11800</f>
        <v>300</v>
      </c>
    </row>
    <row r="11801" spans="1:14" hidden="1" x14ac:dyDescent="0.25">
      <c r="A11801" s="77">
        <f t="shared" si="1394"/>
        <v>2025</v>
      </c>
      <c r="B11801" s="77">
        <f t="shared" si="1395"/>
        <v>11</v>
      </c>
      <c r="C11801" s="73">
        <v>45982</v>
      </c>
      <c r="D11801" s="79" t="s">
        <v>66</v>
      </c>
      <c r="E11801" s="80" t="s">
        <v>374</v>
      </c>
      <c r="F11801" s="81" t="str">
        <f>VLOOKUP(E11801,Customer[],2,FALSE)</f>
        <v>Than Yaw Zin</v>
      </c>
      <c r="G11801" s="69" t="str">
        <f>VLOOKUP(E11801,Customer[],3,FALSE)</f>
        <v>Rose Rd</v>
      </c>
      <c r="H11801" s="69" t="str">
        <f>VLOOKUP(E11801,Customer[],4,FALSE)</f>
        <v>YanKin</v>
      </c>
      <c r="I11801" s="48" t="s">
        <v>958</v>
      </c>
      <c r="J11801" s="82" t="str">
        <f>VLOOKUP(I11801,PGStock[],2,FALSE)</f>
        <v>Shwe Man 680ml</v>
      </c>
      <c r="K11801" s="71">
        <f>VLOOKUP(I11801,PGStock[],3,FALSE)</f>
        <v>0.68</v>
      </c>
      <c r="L11801" s="47">
        <v>2</v>
      </c>
      <c r="M11801" s="47">
        <f>VLOOKUP(I11801,PGStock[],6,FALSE)</f>
        <v>100</v>
      </c>
      <c r="N11801" s="47">
        <f>+PGSales!$L11801*PGSales!$M11801</f>
        <v>200</v>
      </c>
    </row>
    <row r="11802" spans="1:14" hidden="1" x14ac:dyDescent="0.25">
      <c r="A11802" s="77">
        <f t="shared" si="1394"/>
        <v>2025</v>
      </c>
      <c r="B11802" s="77">
        <f t="shared" si="1395"/>
        <v>11</v>
      </c>
      <c r="C11802" s="73">
        <v>45982</v>
      </c>
      <c r="D11802" s="79" t="s">
        <v>66</v>
      </c>
      <c r="E11802" s="80" t="s">
        <v>374</v>
      </c>
      <c r="F11802" s="81" t="str">
        <f>VLOOKUP(E11802,Customer[],2,FALSE)</f>
        <v>Than Yaw Zin</v>
      </c>
      <c r="G11802" s="69" t="str">
        <f>VLOOKUP(E11802,Customer[],3,FALSE)</f>
        <v>Rose Rd</v>
      </c>
      <c r="H11802" s="69" t="str">
        <f>VLOOKUP(E11802,Customer[],4,FALSE)</f>
        <v>YanKin</v>
      </c>
      <c r="I11802" s="48" t="s">
        <v>959</v>
      </c>
      <c r="J11802" s="82" t="str">
        <f>VLOOKUP(I11802,PGStock[],2,FALSE)</f>
        <v>Shwe Man ကော်ဗူး (1 Liter)</v>
      </c>
      <c r="K11802" s="71">
        <f>VLOOKUP(I11802,PGStock[],3,FALSE)</f>
        <v>1</v>
      </c>
      <c r="L11802" s="47">
        <v>1</v>
      </c>
      <c r="M11802" s="47">
        <f>VLOOKUP(I11802,PGStock[],6,FALSE)</f>
        <v>100</v>
      </c>
      <c r="N11802" s="47">
        <f>+PGSales!$L11802*PGSales!$M11802</f>
        <v>100</v>
      </c>
    </row>
    <row r="11803" spans="1:14" hidden="1" x14ac:dyDescent="0.25">
      <c r="A11803" s="77">
        <f t="shared" ref="A11803:A11815" si="1396">YEAR(C11803)</f>
        <v>2025</v>
      </c>
      <c r="B11803" s="77">
        <f t="shared" ref="B11803:B11815" si="1397">MONTH(C11803)</f>
        <v>11</v>
      </c>
      <c r="C11803" s="73">
        <v>45982</v>
      </c>
      <c r="D11803" s="79" t="s">
        <v>109</v>
      </c>
      <c r="E11803" s="80" t="s">
        <v>380</v>
      </c>
      <c r="F11803" s="81" t="str">
        <f>VLOOKUP(E11803,Customer[],2,FALSE)</f>
        <v>Ka Dai Hein</v>
      </c>
      <c r="G11803" s="69" t="str">
        <f>VLOOKUP(E11803,Customer[],3,FALSE)</f>
        <v>Kan Bae Butar Zay Rd</v>
      </c>
      <c r="H11803" s="69" t="str">
        <f>VLOOKUP(E11803,Customer[],4,FALSE)</f>
        <v>YanKin</v>
      </c>
      <c r="I11803" s="48" t="s">
        <v>958</v>
      </c>
      <c r="J11803" s="82" t="str">
        <f>VLOOKUP(I11803,PGStock[],2,FALSE)</f>
        <v>Shwe Man 680ml</v>
      </c>
      <c r="K11803" s="71">
        <f>VLOOKUP(I11803,PGStock[],3,FALSE)</f>
        <v>0.68</v>
      </c>
      <c r="L11803" s="47">
        <v>1</v>
      </c>
      <c r="M11803" s="47">
        <f>VLOOKUP(I11803,PGStock[],6,FALSE)</f>
        <v>100</v>
      </c>
      <c r="N11803" s="47">
        <f>+PGSales!$L11803*PGSales!$M11803</f>
        <v>100</v>
      </c>
    </row>
    <row r="11804" spans="1:14" hidden="1" x14ac:dyDescent="0.25">
      <c r="A11804" s="77">
        <f t="shared" si="1396"/>
        <v>2025</v>
      </c>
      <c r="B11804" s="77">
        <f t="shared" si="1397"/>
        <v>11</v>
      </c>
      <c r="C11804" s="73">
        <v>45982</v>
      </c>
      <c r="D11804" s="79" t="s">
        <v>109</v>
      </c>
      <c r="E11804" s="80" t="s">
        <v>380</v>
      </c>
      <c r="F11804" s="81" t="str">
        <f>VLOOKUP(E11804,Customer[],2,FALSE)</f>
        <v>Ka Dai Hein</v>
      </c>
      <c r="G11804" s="69" t="str">
        <f>VLOOKUP(E11804,Customer[],3,FALSE)</f>
        <v>Kan Bae Butar Zay Rd</v>
      </c>
      <c r="H11804" s="69" t="str">
        <f>VLOOKUP(E11804,Customer[],4,FALSE)</f>
        <v>YanKin</v>
      </c>
      <c r="I11804" s="48" t="s">
        <v>959</v>
      </c>
      <c r="J11804" s="82" t="str">
        <f>VLOOKUP(I11804,PGStock[],2,FALSE)</f>
        <v>Shwe Man ကော်ဗူး (1 Liter)</v>
      </c>
      <c r="K11804" s="71">
        <f>VLOOKUP(I11804,PGStock[],3,FALSE)</f>
        <v>1</v>
      </c>
      <c r="L11804" s="47">
        <v>3</v>
      </c>
      <c r="M11804" s="47">
        <f>VLOOKUP(I11804,PGStock[],6,FALSE)</f>
        <v>100</v>
      </c>
      <c r="N11804" s="47">
        <f>+PGSales!$L11804*PGSales!$M11804</f>
        <v>300</v>
      </c>
    </row>
    <row r="11805" spans="1:14" hidden="1" x14ac:dyDescent="0.25">
      <c r="A11805" s="77">
        <f t="shared" si="1396"/>
        <v>2025</v>
      </c>
      <c r="B11805" s="77">
        <f t="shared" si="1397"/>
        <v>11</v>
      </c>
      <c r="C11805" s="73">
        <v>45982</v>
      </c>
      <c r="D11805" s="79" t="s">
        <v>62</v>
      </c>
      <c r="E11805" s="80" t="s">
        <v>375</v>
      </c>
      <c r="F11805" s="81" t="str">
        <f>VLOOKUP(E11805,Customer[],2,FALSE)</f>
        <v>Ah Linn Nike</v>
      </c>
      <c r="G11805" s="69" t="str">
        <f>VLOOKUP(E11805,Customer[],3,FALSE)</f>
        <v>ThitSar Rd</v>
      </c>
      <c r="H11805" s="69" t="str">
        <f>VLOOKUP(E11805,Customer[],4,FALSE)</f>
        <v>YanKin</v>
      </c>
      <c r="I11805" s="48" t="s">
        <v>958</v>
      </c>
      <c r="J11805" s="82" t="str">
        <f>VLOOKUP(I11805,PGStock[],2,FALSE)</f>
        <v>Shwe Man 680ml</v>
      </c>
      <c r="K11805" s="71">
        <f>VLOOKUP(I11805,PGStock[],3,FALSE)</f>
        <v>0.68</v>
      </c>
      <c r="L11805" s="47">
        <v>3</v>
      </c>
      <c r="M11805" s="47">
        <f>VLOOKUP(I11805,PGStock[],6,FALSE)</f>
        <v>100</v>
      </c>
      <c r="N11805" s="47">
        <f>+PGSales!$L11805*PGSales!$M11805</f>
        <v>300</v>
      </c>
    </row>
    <row r="11806" spans="1:14" hidden="1" x14ac:dyDescent="0.25">
      <c r="A11806" s="77">
        <f t="shared" si="1396"/>
        <v>2025</v>
      </c>
      <c r="B11806" s="77">
        <f t="shared" si="1397"/>
        <v>11</v>
      </c>
      <c r="C11806" s="73">
        <v>45982</v>
      </c>
      <c r="D11806" s="79" t="s">
        <v>62</v>
      </c>
      <c r="E11806" s="80" t="s">
        <v>375</v>
      </c>
      <c r="F11806" s="81" t="str">
        <f>VLOOKUP(E11806,Customer[],2,FALSE)</f>
        <v>Ah Linn Nike</v>
      </c>
      <c r="G11806" s="69" t="str">
        <f>VLOOKUP(E11806,Customer[],3,FALSE)</f>
        <v>ThitSar Rd</v>
      </c>
      <c r="H11806" s="69" t="str">
        <f>VLOOKUP(E11806,Customer[],4,FALSE)</f>
        <v>YanKin</v>
      </c>
      <c r="I11806" s="48" t="s">
        <v>959</v>
      </c>
      <c r="J11806" s="82" t="str">
        <f>VLOOKUP(I11806,PGStock[],2,FALSE)</f>
        <v>Shwe Man ကော်ဗူး (1 Liter)</v>
      </c>
      <c r="K11806" s="71">
        <f>VLOOKUP(I11806,PGStock[],3,FALSE)</f>
        <v>1</v>
      </c>
      <c r="L11806" s="47">
        <v>3</v>
      </c>
      <c r="M11806" s="47">
        <f>VLOOKUP(I11806,PGStock[],6,FALSE)</f>
        <v>100</v>
      </c>
      <c r="N11806" s="47">
        <f>+PGSales!$L11806*PGSales!$M11806</f>
        <v>300</v>
      </c>
    </row>
    <row r="11807" spans="1:14" hidden="1" x14ac:dyDescent="0.25">
      <c r="A11807" s="77">
        <f t="shared" si="1396"/>
        <v>2025</v>
      </c>
      <c r="B11807" s="77">
        <f t="shared" si="1397"/>
        <v>11</v>
      </c>
      <c r="C11807" s="73">
        <v>45982</v>
      </c>
      <c r="D11807" s="79" t="s">
        <v>1</v>
      </c>
      <c r="E11807" s="80" t="s">
        <v>1393</v>
      </c>
      <c r="F11807" s="81" t="str">
        <f>VLOOKUP(E11807,Customer[],2,FALSE)</f>
        <v>Naing Lamin</v>
      </c>
      <c r="G11807" s="69" t="str">
        <f>VLOOKUP(E11807,Customer[],3,FALSE)</f>
        <v>Kan Bae Butar Zay Rd</v>
      </c>
      <c r="H11807" s="69" t="str">
        <f>VLOOKUP(E11807,Customer[],4,FALSE)</f>
        <v>YanKin</v>
      </c>
      <c r="I11807" s="48" t="s">
        <v>958</v>
      </c>
      <c r="J11807" s="82" t="str">
        <f>VLOOKUP(I11807,PGStock[],2,FALSE)</f>
        <v>Shwe Man 680ml</v>
      </c>
      <c r="K11807" s="71">
        <f>VLOOKUP(I11807,PGStock[],3,FALSE)</f>
        <v>0.68</v>
      </c>
      <c r="L11807" s="47">
        <v>2</v>
      </c>
      <c r="M11807" s="47">
        <f>VLOOKUP(I11807,PGStock[],6,FALSE)</f>
        <v>100</v>
      </c>
      <c r="N11807" s="47">
        <f>+PGSales!$L11807*PGSales!$M11807</f>
        <v>200</v>
      </c>
    </row>
    <row r="11808" spans="1:14" hidden="1" x14ac:dyDescent="0.25">
      <c r="A11808" s="77">
        <f t="shared" si="1396"/>
        <v>2025</v>
      </c>
      <c r="B11808" s="77">
        <f t="shared" si="1397"/>
        <v>11</v>
      </c>
      <c r="C11808" s="73">
        <v>45982</v>
      </c>
      <c r="D11808" s="79" t="s">
        <v>885</v>
      </c>
      <c r="E11808" s="80" t="s">
        <v>376</v>
      </c>
      <c r="F11808" s="81" t="str">
        <f>VLOOKUP(E11808,Customer[],2,FALSE)</f>
        <v>Phyu</v>
      </c>
      <c r="G11808" s="69" t="str">
        <f>VLOOKUP(E11808,Customer[],3,FALSE)</f>
        <v>Yan Shin Rd</v>
      </c>
      <c r="H11808" s="69" t="str">
        <f>VLOOKUP(E11808,Customer[],4,FALSE)</f>
        <v>YanKin</v>
      </c>
      <c r="I11808" s="48" t="s">
        <v>958</v>
      </c>
      <c r="J11808" s="82" t="str">
        <f>VLOOKUP(I11808,PGStock[],2,FALSE)</f>
        <v>Shwe Man 680ml</v>
      </c>
      <c r="K11808" s="71">
        <f>VLOOKUP(I11808,PGStock[],3,FALSE)</f>
        <v>0.68</v>
      </c>
      <c r="L11808" s="47">
        <v>1</v>
      </c>
      <c r="M11808" s="47">
        <f>VLOOKUP(I11808,PGStock[],6,FALSE)</f>
        <v>100</v>
      </c>
      <c r="N11808" s="47">
        <f>+PGSales!$L11808*PGSales!$M11808</f>
        <v>100</v>
      </c>
    </row>
    <row r="11809" spans="1:14" hidden="1" x14ac:dyDescent="0.25">
      <c r="A11809" s="77">
        <f t="shared" si="1396"/>
        <v>2025</v>
      </c>
      <c r="B11809" s="77">
        <f t="shared" si="1397"/>
        <v>11</v>
      </c>
      <c r="C11809" s="73">
        <v>45982</v>
      </c>
      <c r="D11809" s="79" t="s">
        <v>885</v>
      </c>
      <c r="E11809" s="80" t="s">
        <v>376</v>
      </c>
      <c r="F11809" s="81" t="str">
        <f>VLOOKUP(E11809,Customer[],2,FALSE)</f>
        <v>Phyu</v>
      </c>
      <c r="G11809" s="69" t="str">
        <f>VLOOKUP(E11809,Customer[],3,FALSE)</f>
        <v>Yan Shin Rd</v>
      </c>
      <c r="H11809" s="69" t="str">
        <f>VLOOKUP(E11809,Customer[],4,FALSE)</f>
        <v>YanKin</v>
      </c>
      <c r="I11809" s="48" t="s">
        <v>959</v>
      </c>
      <c r="J11809" s="82" t="str">
        <f>VLOOKUP(I11809,PGStock[],2,FALSE)</f>
        <v>Shwe Man ကော်ဗူး (1 Liter)</v>
      </c>
      <c r="K11809" s="71">
        <f>VLOOKUP(I11809,PGStock[],3,FALSE)</f>
        <v>1</v>
      </c>
      <c r="L11809" s="47">
        <v>2</v>
      </c>
      <c r="M11809" s="47">
        <f>VLOOKUP(I11809,PGStock[],6,FALSE)</f>
        <v>100</v>
      </c>
      <c r="N11809" s="47">
        <f>+PGSales!$L11809*PGSales!$M11809</f>
        <v>200</v>
      </c>
    </row>
    <row r="11810" spans="1:14" hidden="1" x14ac:dyDescent="0.25">
      <c r="A11810" s="77">
        <f t="shared" si="1396"/>
        <v>2025</v>
      </c>
      <c r="B11810" s="77">
        <f t="shared" si="1397"/>
        <v>11</v>
      </c>
      <c r="C11810" s="73">
        <v>45982</v>
      </c>
      <c r="D11810" s="79" t="s">
        <v>70</v>
      </c>
      <c r="E11810" s="80" t="s">
        <v>1395</v>
      </c>
      <c r="F11810" s="81" t="str">
        <f>VLOOKUP(E11810,Customer[],2,FALSE)</f>
        <v>Smile</v>
      </c>
      <c r="G11810" s="69" t="str">
        <f>VLOOKUP(E11810,Customer[],3,FALSE)</f>
        <v>Bokone Rd</v>
      </c>
      <c r="H11810" s="69" t="str">
        <f>VLOOKUP(E11810,Customer[],4,FALSE)</f>
        <v>Insein</v>
      </c>
      <c r="I11810" s="48" t="s">
        <v>958</v>
      </c>
      <c r="J11810" s="82" t="str">
        <f>VLOOKUP(I11810,PGStock[],2,FALSE)</f>
        <v>Shwe Man 680ml</v>
      </c>
      <c r="K11810" s="71">
        <f>VLOOKUP(I11810,PGStock[],3,FALSE)</f>
        <v>0.68</v>
      </c>
      <c r="L11810" s="47">
        <v>1</v>
      </c>
      <c r="M11810" s="47">
        <f>VLOOKUP(I11810,PGStock[],6,FALSE)</f>
        <v>100</v>
      </c>
      <c r="N11810" s="47">
        <f>+PGSales!$L11810*PGSales!$M11810</f>
        <v>100</v>
      </c>
    </row>
    <row r="11811" spans="1:14" hidden="1" x14ac:dyDescent="0.25">
      <c r="A11811" s="77">
        <f t="shared" si="1396"/>
        <v>2025</v>
      </c>
      <c r="B11811" s="77">
        <f t="shared" si="1397"/>
        <v>11</v>
      </c>
      <c r="C11811" s="73">
        <v>45982</v>
      </c>
      <c r="D11811" s="79" t="s">
        <v>70</v>
      </c>
      <c r="E11811" s="80" t="s">
        <v>1395</v>
      </c>
      <c r="F11811" s="81" t="str">
        <f>VLOOKUP(E11811,Customer[],2,FALSE)</f>
        <v>Smile</v>
      </c>
      <c r="G11811" s="69" t="str">
        <f>VLOOKUP(E11811,Customer[],3,FALSE)</f>
        <v>Bokone Rd</v>
      </c>
      <c r="H11811" s="69" t="str">
        <f>VLOOKUP(E11811,Customer[],4,FALSE)</f>
        <v>Insein</v>
      </c>
      <c r="I11811" s="48" t="s">
        <v>959</v>
      </c>
      <c r="J11811" s="82" t="str">
        <f>VLOOKUP(I11811,PGStock[],2,FALSE)</f>
        <v>Shwe Man ကော်ဗူး (1 Liter)</v>
      </c>
      <c r="K11811" s="71">
        <f>VLOOKUP(I11811,PGStock[],3,FALSE)</f>
        <v>1</v>
      </c>
      <c r="L11811" s="47">
        <v>4</v>
      </c>
      <c r="M11811" s="47">
        <f>VLOOKUP(I11811,PGStock[],6,FALSE)</f>
        <v>100</v>
      </c>
      <c r="N11811" s="47">
        <f>+PGSales!$L11811*PGSales!$M11811</f>
        <v>400</v>
      </c>
    </row>
    <row r="11812" spans="1:14" hidden="1" x14ac:dyDescent="0.25">
      <c r="A11812" s="77">
        <f t="shared" si="1396"/>
        <v>2025</v>
      </c>
      <c r="B11812" s="77">
        <f t="shared" si="1397"/>
        <v>11</v>
      </c>
      <c r="C11812" s="73">
        <v>45982</v>
      </c>
      <c r="D11812" s="79" t="s">
        <v>68</v>
      </c>
      <c r="E11812" s="80" t="s">
        <v>1389</v>
      </c>
      <c r="F11812" s="81" t="str">
        <f>VLOOKUP(E11812,Customer[],2,FALSE)</f>
        <v>3 Season</v>
      </c>
      <c r="G11812" s="69" t="str">
        <f>VLOOKUP(E11812,Customer[],3,FALSE)</f>
        <v>Japan Rd</v>
      </c>
      <c r="H11812" s="69" t="str">
        <f>VLOOKUP(E11812,Customer[],4,FALSE)</f>
        <v>Insein</v>
      </c>
      <c r="I11812" s="48" t="s">
        <v>958</v>
      </c>
      <c r="J11812" s="82" t="str">
        <f>VLOOKUP(I11812,PGStock[],2,FALSE)</f>
        <v>Shwe Man 680ml</v>
      </c>
      <c r="K11812" s="71">
        <f>VLOOKUP(I11812,PGStock[],3,FALSE)</f>
        <v>0.68</v>
      </c>
      <c r="L11812" s="47">
        <v>1</v>
      </c>
      <c r="M11812" s="47">
        <f>VLOOKUP(I11812,PGStock[],6,FALSE)</f>
        <v>100</v>
      </c>
      <c r="N11812" s="47">
        <f>+PGSales!$L11812*PGSales!$M11812</f>
        <v>100</v>
      </c>
    </row>
    <row r="11813" spans="1:14" hidden="1" x14ac:dyDescent="0.25">
      <c r="A11813" s="77">
        <f t="shared" si="1396"/>
        <v>2025</v>
      </c>
      <c r="B11813" s="77">
        <f t="shared" si="1397"/>
        <v>11</v>
      </c>
      <c r="C11813" s="73">
        <v>45982</v>
      </c>
      <c r="D11813" s="79" t="s">
        <v>68</v>
      </c>
      <c r="E11813" s="80" t="s">
        <v>1389</v>
      </c>
      <c r="F11813" s="81" t="str">
        <f>VLOOKUP(E11813,Customer[],2,FALSE)</f>
        <v>3 Season</v>
      </c>
      <c r="G11813" s="69" t="str">
        <f>VLOOKUP(E11813,Customer[],3,FALSE)</f>
        <v>Japan Rd</v>
      </c>
      <c r="H11813" s="69" t="str">
        <f>VLOOKUP(E11813,Customer[],4,FALSE)</f>
        <v>Insein</v>
      </c>
      <c r="I11813" s="48" t="s">
        <v>959</v>
      </c>
      <c r="J11813" s="82" t="str">
        <f>VLOOKUP(I11813,PGStock[],2,FALSE)</f>
        <v>Shwe Man ကော်ဗူး (1 Liter)</v>
      </c>
      <c r="K11813" s="71">
        <f>VLOOKUP(I11813,PGStock[],3,FALSE)</f>
        <v>1</v>
      </c>
      <c r="L11813" s="47">
        <v>1</v>
      </c>
      <c r="M11813" s="47">
        <f>VLOOKUP(I11813,PGStock[],6,FALSE)</f>
        <v>100</v>
      </c>
      <c r="N11813" s="47">
        <f>+PGSales!$L11813*PGSales!$M11813</f>
        <v>100</v>
      </c>
    </row>
    <row r="11814" spans="1:14" hidden="1" x14ac:dyDescent="0.25">
      <c r="A11814" s="77">
        <f t="shared" si="1396"/>
        <v>2025</v>
      </c>
      <c r="B11814" s="77">
        <f t="shared" si="1397"/>
        <v>11</v>
      </c>
      <c r="C11814" s="73">
        <v>45982</v>
      </c>
      <c r="D11814" s="79" t="s">
        <v>4</v>
      </c>
      <c r="E11814" s="80" t="s">
        <v>601</v>
      </c>
      <c r="F11814" s="81" t="str">
        <f>VLOOKUP(E11814,Customer[],2,FALSE)</f>
        <v>Kayae Yake</v>
      </c>
      <c r="G11814" s="69" t="str">
        <f>VLOOKUP(E11814,Customer[],3,FALSE)</f>
        <v>Nawayat Rd</v>
      </c>
      <c r="H11814" s="69" t="str">
        <f>VLOOKUP(E11814,Customer[],4,FALSE)</f>
        <v>Insein</v>
      </c>
      <c r="I11814" s="48" t="s">
        <v>959</v>
      </c>
      <c r="J11814" s="82" t="str">
        <f>VLOOKUP(I11814,PGStock[],2,FALSE)</f>
        <v>Shwe Man ကော်ဗူး (1 Liter)</v>
      </c>
      <c r="K11814" s="71">
        <f>VLOOKUP(I11814,PGStock[],3,FALSE)</f>
        <v>1</v>
      </c>
      <c r="L11814" s="47">
        <v>3</v>
      </c>
      <c r="M11814" s="47">
        <f>VLOOKUP(I11814,PGStock[],6,FALSE)</f>
        <v>100</v>
      </c>
      <c r="N11814" s="47">
        <f>+PGSales!$L11814*PGSales!$M11814</f>
        <v>300</v>
      </c>
    </row>
    <row r="11815" spans="1:14" hidden="1" x14ac:dyDescent="0.25">
      <c r="A11815" s="77">
        <f t="shared" si="1396"/>
        <v>2025</v>
      </c>
      <c r="B11815" s="77">
        <f t="shared" si="1397"/>
        <v>11</v>
      </c>
      <c r="C11815" s="73">
        <v>45982</v>
      </c>
      <c r="D11815" s="79" t="s">
        <v>878</v>
      </c>
      <c r="E11815" s="80" t="s">
        <v>589</v>
      </c>
      <c r="F11815" s="81" t="str">
        <f>VLOOKUP(E11815,Customer[],2,FALSE)</f>
        <v>Yarket Nu Wai</v>
      </c>
      <c r="G11815" s="69" t="str">
        <f>VLOOKUP(E11815,Customer[],3,FALSE)</f>
        <v>Anake Gonkone Rd</v>
      </c>
      <c r="H11815" s="69" t="str">
        <f>VLOOKUP(E11815,Customer[],4,FALSE)</f>
        <v>Insein</v>
      </c>
      <c r="I11815" s="48" t="s">
        <v>959</v>
      </c>
      <c r="J11815" s="82" t="str">
        <f>VLOOKUP(I11815,PGStock[],2,FALSE)</f>
        <v>Shwe Man ကော်ဗူး (1 Liter)</v>
      </c>
      <c r="K11815" s="71">
        <f>VLOOKUP(I11815,PGStock[],3,FALSE)</f>
        <v>1</v>
      </c>
      <c r="L11815" s="47">
        <v>5</v>
      </c>
      <c r="M11815" s="47">
        <f>VLOOKUP(I11815,PGStock[],6,FALSE)</f>
        <v>100</v>
      </c>
      <c r="N11815" s="47">
        <f>+PGSales!$L11815*PGSales!$M11815</f>
        <v>500</v>
      </c>
    </row>
    <row r="11816" spans="1:14" hidden="1" x14ac:dyDescent="0.25">
      <c r="A11816" s="77">
        <f t="shared" si="1392"/>
        <v>2025</v>
      </c>
      <c r="B11816" s="77">
        <f t="shared" si="1393"/>
        <v>11</v>
      </c>
      <c r="C11816" s="73">
        <v>45982</v>
      </c>
      <c r="D11816" s="79" t="s">
        <v>74</v>
      </c>
      <c r="E11816" s="80" t="s">
        <v>1346</v>
      </c>
      <c r="F11816" s="81" t="str">
        <f>VLOOKUP(E11816,Customer[],2,FALSE)</f>
        <v>Pyae Sone</v>
      </c>
      <c r="G11816" s="69" t="str">
        <f>VLOOKUP(E11816,Customer[],3,FALSE)</f>
        <v>Mudeter Rd</v>
      </c>
      <c r="H11816" s="69" t="str">
        <f>VLOOKUP(E11816,Customer[],4,FALSE)</f>
        <v>Hlaing</v>
      </c>
      <c r="I11816" s="48" t="s">
        <v>959</v>
      </c>
      <c r="J11816" s="82" t="str">
        <f>VLOOKUP(I11816,PGStock[],2,FALSE)</f>
        <v>Shwe Man ကော်ဗူး (1 Liter)</v>
      </c>
      <c r="K11816" s="71">
        <f>VLOOKUP(I11816,PGStock[],3,FALSE)</f>
        <v>1</v>
      </c>
      <c r="L11816" s="47">
        <v>4</v>
      </c>
      <c r="M11816" s="47">
        <f>VLOOKUP(I11816,PGStock[],6,FALSE)</f>
        <v>100</v>
      </c>
      <c r="N11816" s="47">
        <f>+PGSales!$L11816*PGSales!$M11816</f>
        <v>400</v>
      </c>
    </row>
    <row r="11817" spans="1:14" hidden="1" x14ac:dyDescent="0.25">
      <c r="A11817" s="77">
        <f t="shared" si="1392"/>
        <v>2025</v>
      </c>
      <c r="B11817" s="77">
        <f t="shared" si="1393"/>
        <v>11</v>
      </c>
      <c r="C11817" s="73">
        <v>45983</v>
      </c>
      <c r="D11817" s="79" t="s">
        <v>66</v>
      </c>
      <c r="E11817" s="80" t="s">
        <v>374</v>
      </c>
      <c r="F11817" s="81" t="str">
        <f>VLOOKUP(E11817,Customer[],2,FALSE)</f>
        <v>Than Yaw Zin</v>
      </c>
      <c r="G11817" s="69" t="str">
        <f>VLOOKUP(E11817,Customer[],3,FALSE)</f>
        <v>Rose Rd</v>
      </c>
      <c r="H11817" s="69" t="str">
        <f>VLOOKUP(E11817,Customer[],4,FALSE)</f>
        <v>YanKin</v>
      </c>
      <c r="I11817" s="48" t="s">
        <v>958</v>
      </c>
      <c r="J11817" s="82" t="str">
        <f>VLOOKUP(I11817,PGStock[],2,FALSE)</f>
        <v>Shwe Man 680ml</v>
      </c>
      <c r="K11817" s="71">
        <f>VLOOKUP(I11817,PGStock[],3,FALSE)</f>
        <v>0.68</v>
      </c>
      <c r="L11817" s="47">
        <v>3</v>
      </c>
      <c r="M11817" s="47">
        <f>VLOOKUP(I11817,PGStock[],6,FALSE)</f>
        <v>100</v>
      </c>
      <c r="N11817" s="47">
        <f>+PGSales!$L11817*PGSales!$M11817</f>
        <v>300</v>
      </c>
    </row>
    <row r="11818" spans="1:14" hidden="1" x14ac:dyDescent="0.25">
      <c r="A11818" s="77">
        <f t="shared" si="1392"/>
        <v>2025</v>
      </c>
      <c r="B11818" s="77">
        <f t="shared" si="1393"/>
        <v>11</v>
      </c>
      <c r="C11818" s="73">
        <v>45983</v>
      </c>
      <c r="D11818" s="79" t="s">
        <v>66</v>
      </c>
      <c r="E11818" s="80" t="s">
        <v>374</v>
      </c>
      <c r="F11818" s="81" t="str">
        <f>VLOOKUP(E11818,Customer[],2,FALSE)</f>
        <v>Than Yaw Zin</v>
      </c>
      <c r="G11818" s="69" t="str">
        <f>VLOOKUP(E11818,Customer[],3,FALSE)</f>
        <v>Rose Rd</v>
      </c>
      <c r="H11818" s="69" t="str">
        <f>VLOOKUP(E11818,Customer[],4,FALSE)</f>
        <v>YanKin</v>
      </c>
      <c r="I11818" s="48" t="s">
        <v>959</v>
      </c>
      <c r="J11818" s="82" t="str">
        <f>VLOOKUP(I11818,PGStock[],2,FALSE)</f>
        <v>Shwe Man ကော်ဗူး (1 Liter)</v>
      </c>
      <c r="K11818" s="71">
        <f>VLOOKUP(I11818,PGStock[],3,FALSE)</f>
        <v>1</v>
      </c>
      <c r="L11818" s="47">
        <v>5</v>
      </c>
      <c r="M11818" s="47">
        <f>VLOOKUP(I11818,PGStock[],6,FALSE)</f>
        <v>100</v>
      </c>
      <c r="N11818" s="47">
        <f>+PGSales!$L11818*PGSales!$M11818</f>
        <v>500</v>
      </c>
    </row>
    <row r="11819" spans="1:14" hidden="1" x14ac:dyDescent="0.25">
      <c r="A11819" s="77">
        <f t="shared" ref="A11819:A11829" si="1398">YEAR(C11819)</f>
        <v>2025</v>
      </c>
      <c r="B11819" s="77">
        <f t="shared" ref="B11819:B11829" si="1399">MONTH(C11819)</f>
        <v>11</v>
      </c>
      <c r="C11819" s="73">
        <v>45983</v>
      </c>
      <c r="D11819" s="79" t="s">
        <v>109</v>
      </c>
      <c r="E11819" s="80" t="s">
        <v>380</v>
      </c>
      <c r="F11819" s="81" t="str">
        <f>VLOOKUP(E11819,Customer[],2,FALSE)</f>
        <v>Ka Dai Hein</v>
      </c>
      <c r="G11819" s="69" t="str">
        <f>VLOOKUP(E11819,Customer[],3,FALSE)</f>
        <v>Kan Bae Butar Zay Rd</v>
      </c>
      <c r="H11819" s="69" t="str">
        <f>VLOOKUP(E11819,Customer[],4,FALSE)</f>
        <v>YanKin</v>
      </c>
      <c r="I11819" s="48" t="s">
        <v>958</v>
      </c>
      <c r="J11819" s="82" t="str">
        <f>VLOOKUP(I11819,PGStock[],2,FALSE)</f>
        <v>Shwe Man 680ml</v>
      </c>
      <c r="K11819" s="71">
        <f>VLOOKUP(I11819,PGStock[],3,FALSE)</f>
        <v>0.68</v>
      </c>
      <c r="L11819" s="47">
        <v>3</v>
      </c>
      <c r="M11819" s="47">
        <f>VLOOKUP(I11819,PGStock[],6,FALSE)</f>
        <v>100</v>
      </c>
      <c r="N11819" s="47">
        <f>+PGSales!$L11819*PGSales!$M11819</f>
        <v>300</v>
      </c>
    </row>
    <row r="11820" spans="1:14" hidden="1" x14ac:dyDescent="0.25">
      <c r="A11820" s="77">
        <f t="shared" si="1398"/>
        <v>2025</v>
      </c>
      <c r="B11820" s="77">
        <f t="shared" si="1399"/>
        <v>11</v>
      </c>
      <c r="C11820" s="73">
        <v>45983</v>
      </c>
      <c r="D11820" s="79" t="s">
        <v>62</v>
      </c>
      <c r="E11820" s="80" t="s">
        <v>375</v>
      </c>
      <c r="F11820" s="81" t="str">
        <f>VLOOKUP(E11820,Customer[],2,FALSE)</f>
        <v>Ah Linn Nike</v>
      </c>
      <c r="G11820" s="69" t="str">
        <f>VLOOKUP(E11820,Customer[],3,FALSE)</f>
        <v>ThitSar Rd</v>
      </c>
      <c r="H11820" s="69" t="str">
        <f>VLOOKUP(E11820,Customer[],4,FALSE)</f>
        <v>YanKin</v>
      </c>
      <c r="I11820" s="48" t="s">
        <v>958</v>
      </c>
      <c r="J11820" s="82" t="str">
        <f>VLOOKUP(I11820,PGStock[],2,FALSE)</f>
        <v>Shwe Man 680ml</v>
      </c>
      <c r="K11820" s="71">
        <f>VLOOKUP(I11820,PGStock[],3,FALSE)</f>
        <v>0.68</v>
      </c>
      <c r="L11820" s="47">
        <v>6</v>
      </c>
      <c r="M11820" s="47">
        <f>VLOOKUP(I11820,PGStock[],6,FALSE)</f>
        <v>100</v>
      </c>
      <c r="N11820" s="47">
        <f>+PGSales!$L11820*PGSales!$M11820</f>
        <v>600</v>
      </c>
    </row>
    <row r="11821" spans="1:14" hidden="1" x14ac:dyDescent="0.25">
      <c r="A11821" s="77">
        <f t="shared" si="1398"/>
        <v>2025</v>
      </c>
      <c r="B11821" s="77">
        <f t="shared" si="1399"/>
        <v>11</v>
      </c>
      <c r="C11821" s="73">
        <v>45983</v>
      </c>
      <c r="D11821" s="79" t="s">
        <v>1</v>
      </c>
      <c r="E11821" s="80" t="s">
        <v>1393</v>
      </c>
      <c r="F11821" s="81" t="str">
        <f>VLOOKUP(E11821,Customer[],2,FALSE)</f>
        <v>Naing Lamin</v>
      </c>
      <c r="G11821" s="69" t="str">
        <f>VLOOKUP(E11821,Customer[],3,FALSE)</f>
        <v>Kan Bae Butar Zay Rd</v>
      </c>
      <c r="H11821" s="69" t="str">
        <f>VLOOKUP(E11821,Customer[],4,FALSE)</f>
        <v>YanKin</v>
      </c>
      <c r="I11821" s="48" t="s">
        <v>959</v>
      </c>
      <c r="J11821" s="82" t="str">
        <f>VLOOKUP(I11821,PGStock[],2,FALSE)</f>
        <v>Shwe Man ကော်ဗူး (1 Liter)</v>
      </c>
      <c r="K11821" s="71">
        <f>VLOOKUP(I11821,PGStock[],3,FALSE)</f>
        <v>1</v>
      </c>
      <c r="L11821" s="47">
        <v>4</v>
      </c>
      <c r="M11821" s="47">
        <f>VLOOKUP(I11821,PGStock[],6,FALSE)</f>
        <v>100</v>
      </c>
      <c r="N11821" s="47">
        <f>+PGSales!$L11821*PGSales!$M11821</f>
        <v>400</v>
      </c>
    </row>
    <row r="11822" spans="1:14" hidden="1" x14ac:dyDescent="0.25">
      <c r="A11822" s="77">
        <f t="shared" si="1398"/>
        <v>2025</v>
      </c>
      <c r="B11822" s="77">
        <f t="shared" si="1399"/>
        <v>11</v>
      </c>
      <c r="C11822" s="73">
        <v>45983</v>
      </c>
      <c r="D11822" s="79" t="s">
        <v>885</v>
      </c>
      <c r="E11822" s="80" t="s">
        <v>376</v>
      </c>
      <c r="F11822" s="81" t="str">
        <f>VLOOKUP(E11822,Customer[],2,FALSE)</f>
        <v>Phyu</v>
      </c>
      <c r="G11822" s="69" t="str">
        <f>VLOOKUP(E11822,Customer[],3,FALSE)</f>
        <v>Yan Shin Rd</v>
      </c>
      <c r="H11822" s="69" t="str">
        <f>VLOOKUP(E11822,Customer[],4,FALSE)</f>
        <v>YanKin</v>
      </c>
      <c r="I11822" s="48" t="s">
        <v>958</v>
      </c>
      <c r="J11822" s="82" t="str">
        <f>VLOOKUP(I11822,PGStock[],2,FALSE)</f>
        <v>Shwe Man 680ml</v>
      </c>
      <c r="K11822" s="71">
        <f>VLOOKUP(I11822,PGStock[],3,FALSE)</f>
        <v>0.68</v>
      </c>
      <c r="L11822" s="47">
        <v>1</v>
      </c>
      <c r="M11822" s="47">
        <f>VLOOKUP(I11822,PGStock[],6,FALSE)</f>
        <v>100</v>
      </c>
      <c r="N11822" s="47">
        <f>+PGSales!$L11822*PGSales!$M11822</f>
        <v>100</v>
      </c>
    </row>
    <row r="11823" spans="1:14" hidden="1" x14ac:dyDescent="0.25">
      <c r="A11823" s="77">
        <f t="shared" si="1398"/>
        <v>2025</v>
      </c>
      <c r="B11823" s="77">
        <f t="shared" si="1399"/>
        <v>11</v>
      </c>
      <c r="C11823" s="73">
        <v>45983</v>
      </c>
      <c r="D11823" s="79" t="s">
        <v>275</v>
      </c>
      <c r="E11823" s="80" t="s">
        <v>1394</v>
      </c>
      <c r="F11823" s="81" t="str">
        <f>VLOOKUP(E11823,Customer[],2,FALSE)</f>
        <v>ASK</v>
      </c>
      <c r="G11823" s="69" t="str">
        <f>VLOOKUP(E11823,Customer[],3,FALSE)</f>
        <v>Insein Rd</v>
      </c>
      <c r="H11823" s="69" t="str">
        <f>VLOOKUP(E11823,Customer[],4,FALSE)</f>
        <v>Hlaing</v>
      </c>
      <c r="I11823" s="48" t="s">
        <v>959</v>
      </c>
      <c r="J11823" s="82" t="str">
        <f>VLOOKUP(I11823,PGStock[],2,FALSE)</f>
        <v>Shwe Man ကော်ဗူး (1 Liter)</v>
      </c>
      <c r="K11823" s="71">
        <f>VLOOKUP(I11823,PGStock[],3,FALSE)</f>
        <v>1</v>
      </c>
      <c r="L11823" s="47">
        <v>1</v>
      </c>
      <c r="M11823" s="47">
        <f>VLOOKUP(I11823,PGStock[],6,FALSE)</f>
        <v>100</v>
      </c>
      <c r="N11823" s="47">
        <f>+PGSales!$L11823*PGSales!$M11823</f>
        <v>100</v>
      </c>
    </row>
    <row r="11824" spans="1:14" hidden="1" x14ac:dyDescent="0.25">
      <c r="A11824" s="77">
        <f t="shared" si="1398"/>
        <v>2025</v>
      </c>
      <c r="B11824" s="77">
        <f t="shared" si="1399"/>
        <v>11</v>
      </c>
      <c r="C11824" s="73">
        <v>45983</v>
      </c>
      <c r="D11824" s="79" t="s">
        <v>70</v>
      </c>
      <c r="E11824" s="80" t="s">
        <v>1395</v>
      </c>
      <c r="F11824" s="81" t="str">
        <f>VLOOKUP(E11824,Customer[],2,FALSE)</f>
        <v>Smile</v>
      </c>
      <c r="G11824" s="69" t="str">
        <f>VLOOKUP(E11824,Customer[],3,FALSE)</f>
        <v>Bokone Rd</v>
      </c>
      <c r="H11824" s="69" t="str">
        <f>VLOOKUP(E11824,Customer[],4,FALSE)</f>
        <v>Insein</v>
      </c>
      <c r="I11824" s="48" t="s">
        <v>958</v>
      </c>
      <c r="J11824" s="82" t="str">
        <f>VLOOKUP(I11824,PGStock[],2,FALSE)</f>
        <v>Shwe Man 680ml</v>
      </c>
      <c r="K11824" s="71">
        <f>VLOOKUP(I11824,PGStock[],3,FALSE)</f>
        <v>0.68</v>
      </c>
      <c r="L11824" s="47">
        <v>2</v>
      </c>
      <c r="M11824" s="47">
        <f>VLOOKUP(I11824,PGStock[],6,FALSE)</f>
        <v>100</v>
      </c>
      <c r="N11824" s="47">
        <f>+PGSales!$L11824*PGSales!$M11824</f>
        <v>200</v>
      </c>
    </row>
    <row r="11825" spans="1:14" hidden="1" x14ac:dyDescent="0.25">
      <c r="A11825" s="77">
        <f t="shared" si="1398"/>
        <v>2025</v>
      </c>
      <c r="B11825" s="77">
        <f t="shared" si="1399"/>
        <v>11</v>
      </c>
      <c r="C11825" s="73">
        <v>45983</v>
      </c>
      <c r="D11825" s="79" t="s">
        <v>70</v>
      </c>
      <c r="E11825" s="80" t="s">
        <v>1395</v>
      </c>
      <c r="F11825" s="81" t="str">
        <f>VLOOKUP(E11825,Customer[],2,FALSE)</f>
        <v>Smile</v>
      </c>
      <c r="G11825" s="69" t="str">
        <f>VLOOKUP(E11825,Customer[],3,FALSE)</f>
        <v>Bokone Rd</v>
      </c>
      <c r="H11825" s="69" t="str">
        <f>VLOOKUP(E11825,Customer[],4,FALSE)</f>
        <v>Insein</v>
      </c>
      <c r="I11825" s="48" t="s">
        <v>959</v>
      </c>
      <c r="J11825" s="82" t="str">
        <f>VLOOKUP(I11825,PGStock[],2,FALSE)</f>
        <v>Shwe Man ကော်ဗူး (1 Liter)</v>
      </c>
      <c r="K11825" s="71">
        <f>VLOOKUP(I11825,PGStock[],3,FALSE)</f>
        <v>1</v>
      </c>
      <c r="L11825" s="47">
        <v>9</v>
      </c>
      <c r="M11825" s="47">
        <f>VLOOKUP(I11825,PGStock[],6,FALSE)</f>
        <v>100</v>
      </c>
      <c r="N11825" s="47">
        <f>+PGSales!$L11825*PGSales!$M11825</f>
        <v>900</v>
      </c>
    </row>
    <row r="11826" spans="1:14" hidden="1" x14ac:dyDescent="0.25">
      <c r="A11826" s="77">
        <f t="shared" si="1398"/>
        <v>2025</v>
      </c>
      <c r="B11826" s="77">
        <f t="shared" si="1399"/>
        <v>11</v>
      </c>
      <c r="C11826" s="73">
        <v>45983</v>
      </c>
      <c r="D11826" s="79" t="s">
        <v>68</v>
      </c>
      <c r="E11826" s="80" t="s">
        <v>1389</v>
      </c>
      <c r="F11826" s="81" t="str">
        <f>VLOOKUP(E11826,Customer[],2,FALSE)</f>
        <v>3 Season</v>
      </c>
      <c r="G11826" s="69" t="str">
        <f>VLOOKUP(E11826,Customer[],3,FALSE)</f>
        <v>Japan Rd</v>
      </c>
      <c r="H11826" s="69" t="str">
        <f>VLOOKUP(E11826,Customer[],4,FALSE)</f>
        <v>Insein</v>
      </c>
      <c r="I11826" s="48" t="s">
        <v>959</v>
      </c>
      <c r="J11826" s="82" t="str">
        <f>VLOOKUP(I11826,PGStock[],2,FALSE)</f>
        <v>Shwe Man ကော်ဗူး (1 Liter)</v>
      </c>
      <c r="K11826" s="71">
        <f>VLOOKUP(I11826,PGStock[],3,FALSE)</f>
        <v>1</v>
      </c>
      <c r="L11826" s="47">
        <v>4</v>
      </c>
      <c r="M11826" s="47">
        <f>VLOOKUP(I11826,PGStock[],6,FALSE)</f>
        <v>100</v>
      </c>
      <c r="N11826" s="47">
        <f>+PGSales!$L11826*PGSales!$M11826</f>
        <v>400</v>
      </c>
    </row>
    <row r="11827" spans="1:14" hidden="1" x14ac:dyDescent="0.25">
      <c r="A11827" s="77">
        <f t="shared" si="1398"/>
        <v>2025</v>
      </c>
      <c r="B11827" s="77">
        <f t="shared" si="1399"/>
        <v>11</v>
      </c>
      <c r="C11827" s="73">
        <v>45983</v>
      </c>
      <c r="D11827" s="79" t="s">
        <v>4</v>
      </c>
      <c r="E11827" s="80" t="s">
        <v>601</v>
      </c>
      <c r="F11827" s="81" t="str">
        <f>VLOOKUP(E11827,Customer[],2,FALSE)</f>
        <v>Kayae Yake</v>
      </c>
      <c r="G11827" s="69" t="str">
        <f>VLOOKUP(E11827,Customer[],3,FALSE)</f>
        <v>Nawayat Rd</v>
      </c>
      <c r="H11827" s="69" t="str">
        <f>VLOOKUP(E11827,Customer[],4,FALSE)</f>
        <v>Insein</v>
      </c>
      <c r="I11827" s="48" t="s">
        <v>959</v>
      </c>
      <c r="J11827" s="82" t="str">
        <f>VLOOKUP(I11827,PGStock[],2,FALSE)</f>
        <v>Shwe Man ကော်ဗူး (1 Liter)</v>
      </c>
      <c r="K11827" s="71">
        <f>VLOOKUP(I11827,PGStock[],3,FALSE)</f>
        <v>1</v>
      </c>
      <c r="L11827" s="47">
        <v>2</v>
      </c>
      <c r="M11827" s="47">
        <f>VLOOKUP(I11827,PGStock[],6,FALSE)</f>
        <v>100</v>
      </c>
      <c r="N11827" s="47">
        <f>+PGSales!$L11827*PGSales!$M11827</f>
        <v>200</v>
      </c>
    </row>
    <row r="11828" spans="1:14" hidden="1" x14ac:dyDescent="0.25">
      <c r="A11828" s="77">
        <f t="shared" si="1398"/>
        <v>2025</v>
      </c>
      <c r="B11828" s="77">
        <f t="shared" si="1399"/>
        <v>11</v>
      </c>
      <c r="C11828" s="73">
        <v>45983</v>
      </c>
      <c r="D11828" s="79" t="s">
        <v>878</v>
      </c>
      <c r="E11828" s="80" t="s">
        <v>589</v>
      </c>
      <c r="F11828" s="81" t="str">
        <f>VLOOKUP(E11828,Customer[],2,FALSE)</f>
        <v>Yarket Nu Wai</v>
      </c>
      <c r="G11828" s="69" t="str">
        <f>VLOOKUP(E11828,Customer[],3,FALSE)</f>
        <v>Anake Gonkone Rd</v>
      </c>
      <c r="H11828" s="69" t="str">
        <f>VLOOKUP(E11828,Customer[],4,FALSE)</f>
        <v>Insein</v>
      </c>
      <c r="I11828" s="48" t="s">
        <v>958</v>
      </c>
      <c r="J11828" s="82" t="str">
        <f>VLOOKUP(I11828,PGStock[],2,FALSE)</f>
        <v>Shwe Man 680ml</v>
      </c>
      <c r="K11828" s="71">
        <f>VLOOKUP(I11828,PGStock[],3,FALSE)</f>
        <v>0.68</v>
      </c>
      <c r="L11828" s="47">
        <v>1</v>
      </c>
      <c r="M11828" s="47">
        <f>VLOOKUP(I11828,PGStock[],6,FALSE)</f>
        <v>100</v>
      </c>
      <c r="N11828" s="47">
        <f>+PGSales!$L11828*PGSales!$M11828</f>
        <v>100</v>
      </c>
    </row>
    <row r="11829" spans="1:14" hidden="1" x14ac:dyDescent="0.25">
      <c r="A11829" s="77">
        <f t="shared" si="1398"/>
        <v>2025</v>
      </c>
      <c r="B11829" s="77">
        <f t="shared" si="1399"/>
        <v>11</v>
      </c>
      <c r="C11829" s="73">
        <v>45983</v>
      </c>
      <c r="D11829" s="79" t="s">
        <v>878</v>
      </c>
      <c r="E11829" s="80" t="s">
        <v>589</v>
      </c>
      <c r="F11829" s="81" t="str">
        <f>VLOOKUP(E11829,Customer[],2,FALSE)</f>
        <v>Yarket Nu Wai</v>
      </c>
      <c r="G11829" s="69" t="str">
        <f>VLOOKUP(E11829,Customer[],3,FALSE)</f>
        <v>Anake Gonkone Rd</v>
      </c>
      <c r="H11829" s="69" t="str">
        <f>VLOOKUP(E11829,Customer[],4,FALSE)</f>
        <v>Insein</v>
      </c>
      <c r="I11829" s="48" t="s">
        <v>959</v>
      </c>
      <c r="J11829" s="82" t="str">
        <f>VLOOKUP(I11829,PGStock[],2,FALSE)</f>
        <v>Shwe Man ကော်ဗူး (1 Liter)</v>
      </c>
      <c r="K11829" s="71">
        <f>VLOOKUP(I11829,PGStock[],3,FALSE)</f>
        <v>1</v>
      </c>
      <c r="L11829" s="47">
        <v>2</v>
      </c>
      <c r="M11829" s="47">
        <f>VLOOKUP(I11829,PGStock[],6,FALSE)</f>
        <v>100</v>
      </c>
      <c r="N11829" s="47">
        <f>+PGSales!$L11829*PGSales!$M11829</f>
        <v>200</v>
      </c>
    </row>
    <row r="11830" spans="1:14" hidden="1" x14ac:dyDescent="0.25">
      <c r="A11830" s="77">
        <f t="shared" ref="A11830:A12361" si="1400">YEAR(C11830)</f>
        <v>2025</v>
      </c>
      <c r="B11830" s="77">
        <f t="shared" ref="B11830:B12361" si="1401">MONTH(C11830)</f>
        <v>11</v>
      </c>
      <c r="C11830" s="73">
        <v>45983</v>
      </c>
      <c r="D11830" s="79" t="s">
        <v>74</v>
      </c>
      <c r="E11830" s="80" t="s">
        <v>1346</v>
      </c>
      <c r="F11830" s="81" t="str">
        <f>VLOOKUP(E11830,Customer[],2,FALSE)</f>
        <v>Pyae Sone</v>
      </c>
      <c r="G11830" s="69" t="str">
        <f>VLOOKUP(E11830,Customer[],3,FALSE)</f>
        <v>Mudeter Rd</v>
      </c>
      <c r="H11830" s="69" t="str">
        <f>VLOOKUP(E11830,Customer[],4,FALSE)</f>
        <v>Hlaing</v>
      </c>
      <c r="I11830" s="48" t="s">
        <v>959</v>
      </c>
      <c r="J11830" s="82" t="str">
        <f>VLOOKUP(I11830,PGStock[],2,FALSE)</f>
        <v>Shwe Man ကော်ဗူး (1 Liter)</v>
      </c>
      <c r="K11830" s="71">
        <f>VLOOKUP(I11830,PGStock[],3,FALSE)</f>
        <v>1</v>
      </c>
      <c r="L11830" s="47">
        <v>2</v>
      </c>
      <c r="M11830" s="47">
        <f>VLOOKUP(I11830,PGStock[],6,FALSE)</f>
        <v>100</v>
      </c>
      <c r="N11830" s="47">
        <f>+PGSales!$L11830*PGSales!$M11830</f>
        <v>200</v>
      </c>
    </row>
    <row r="11831" spans="1:14" hidden="1" x14ac:dyDescent="0.25">
      <c r="A11831" s="77">
        <f t="shared" si="1400"/>
        <v>2025</v>
      </c>
      <c r="B11831" s="77">
        <f t="shared" si="1401"/>
        <v>11</v>
      </c>
      <c r="C11831" s="73">
        <v>45985</v>
      </c>
      <c r="D11831" s="79" t="s">
        <v>62</v>
      </c>
      <c r="E11831" s="80" t="s">
        <v>271</v>
      </c>
      <c r="F11831" s="81" t="str">
        <f>VLOOKUP(E11831,Customer[],2,FALSE)</f>
        <v>Lapyae Wunn</v>
      </c>
      <c r="G11831" s="69" t="str">
        <f>VLOOKUP(E11831,Customer[],3,FALSE)</f>
        <v>West Yangon University Rd</v>
      </c>
      <c r="H11831" s="69" t="str">
        <f>VLOOKUP(E11831,Customer[],4,FALSE)</f>
        <v>Htan Ta Pin</v>
      </c>
      <c r="I11831" s="48" t="s">
        <v>958</v>
      </c>
      <c r="J11831" s="82" t="str">
        <f>VLOOKUP(I11831,PGStock[],2,FALSE)</f>
        <v>Shwe Man 680ml</v>
      </c>
      <c r="K11831" s="71">
        <f>VLOOKUP(I11831,PGStock[],3,FALSE)</f>
        <v>0.68</v>
      </c>
      <c r="L11831" s="47">
        <v>16</v>
      </c>
      <c r="M11831" s="47">
        <f>VLOOKUP(I11831,PGStock[],6,FALSE)</f>
        <v>100</v>
      </c>
      <c r="N11831" s="47">
        <f>+PGSales!$L11831*PGSales!$M11831</f>
        <v>1600</v>
      </c>
    </row>
    <row r="11832" spans="1:14" hidden="1" x14ac:dyDescent="0.25">
      <c r="A11832" s="77">
        <f t="shared" ref="A11832:A11851" si="1402">YEAR(C11832)</f>
        <v>2025</v>
      </c>
      <c r="B11832" s="77">
        <f t="shared" ref="B11832:B11851" si="1403">MONTH(C11832)</f>
        <v>11</v>
      </c>
      <c r="C11832" s="73">
        <v>45985</v>
      </c>
      <c r="D11832" s="79" t="s">
        <v>4</v>
      </c>
      <c r="E11832" s="80" t="s">
        <v>1096</v>
      </c>
      <c r="F11832" s="81" t="str">
        <f>VLOOKUP(E11832,Customer[],2,FALSE)</f>
        <v>124 Store</v>
      </c>
      <c r="G11832" s="69" t="str">
        <f>VLOOKUP(E11832,Customer[],3,FALSE)</f>
        <v>Yoe Lay</v>
      </c>
      <c r="H11832" s="69" t="str">
        <f>VLOOKUP(E11832,Customer[],4,FALSE)</f>
        <v>Hlaing Thar Yar</v>
      </c>
      <c r="I11832" s="48" t="s">
        <v>958</v>
      </c>
      <c r="J11832" s="82" t="str">
        <f>VLOOKUP(I11832,PGStock[],2,FALSE)</f>
        <v>Shwe Man 680ml</v>
      </c>
      <c r="K11832" s="71">
        <f>VLOOKUP(I11832,PGStock[],3,FALSE)</f>
        <v>0.68</v>
      </c>
      <c r="L11832" s="47">
        <v>2</v>
      </c>
      <c r="M11832" s="47">
        <f>VLOOKUP(I11832,PGStock[],6,FALSE)</f>
        <v>100</v>
      </c>
      <c r="N11832" s="47">
        <f>+PGSales!$L11832*PGSales!$M11832</f>
        <v>200</v>
      </c>
    </row>
    <row r="11833" spans="1:14" hidden="1" x14ac:dyDescent="0.25">
      <c r="A11833" s="77">
        <f t="shared" si="1402"/>
        <v>2025</v>
      </c>
      <c r="B11833" s="77">
        <f t="shared" si="1403"/>
        <v>11</v>
      </c>
      <c r="C11833" s="73">
        <v>45985</v>
      </c>
      <c r="D11833" s="79" t="s">
        <v>4</v>
      </c>
      <c r="E11833" s="80" t="s">
        <v>1096</v>
      </c>
      <c r="F11833" s="81" t="str">
        <f>VLOOKUP(E11833,Customer[],2,FALSE)</f>
        <v>124 Store</v>
      </c>
      <c r="G11833" s="69" t="str">
        <f>VLOOKUP(E11833,Customer[],3,FALSE)</f>
        <v>Yoe Lay</v>
      </c>
      <c r="H11833" s="69" t="str">
        <f>VLOOKUP(E11833,Customer[],4,FALSE)</f>
        <v>Hlaing Thar Yar</v>
      </c>
      <c r="I11833" s="48" t="s">
        <v>959</v>
      </c>
      <c r="J11833" s="82" t="str">
        <f>VLOOKUP(I11833,PGStock[],2,FALSE)</f>
        <v>Shwe Man ကော်ဗူး (1 Liter)</v>
      </c>
      <c r="K11833" s="71">
        <f>VLOOKUP(I11833,PGStock[],3,FALSE)</f>
        <v>1</v>
      </c>
      <c r="L11833" s="47">
        <v>1</v>
      </c>
      <c r="M11833" s="47">
        <f>VLOOKUP(I11833,PGStock[],6,FALSE)</f>
        <v>100</v>
      </c>
      <c r="N11833" s="47">
        <f>+PGSales!$L11833*PGSales!$M11833</f>
        <v>100</v>
      </c>
    </row>
    <row r="11834" spans="1:14" hidden="1" x14ac:dyDescent="0.25">
      <c r="A11834" s="77">
        <f t="shared" si="1402"/>
        <v>2025</v>
      </c>
      <c r="B11834" s="77">
        <f t="shared" si="1403"/>
        <v>11</v>
      </c>
      <c r="C11834" s="73">
        <v>45985</v>
      </c>
      <c r="D11834" s="79" t="s">
        <v>878</v>
      </c>
      <c r="E11834" s="80" t="s">
        <v>1121</v>
      </c>
      <c r="F11834" s="81" t="str">
        <f>VLOOKUP(E11834,Customer[],2,FALSE)</f>
        <v>Akeri</v>
      </c>
      <c r="G11834" s="69" t="str">
        <f>VLOOKUP(E11834,Customer[],3,FALSE)</f>
        <v>20 Zay</v>
      </c>
      <c r="H11834" s="69" t="str">
        <f>VLOOKUP(E11834,Customer[],4,FALSE)</f>
        <v>Hlaing Thar Yar</v>
      </c>
      <c r="I11834" s="48" t="s">
        <v>959</v>
      </c>
      <c r="J11834" s="82" t="str">
        <f>VLOOKUP(I11834,PGStock[],2,FALSE)</f>
        <v>Shwe Man ကော်ဗူး (1 Liter)</v>
      </c>
      <c r="K11834" s="71">
        <f>VLOOKUP(I11834,PGStock[],3,FALSE)</f>
        <v>1</v>
      </c>
      <c r="L11834" s="47">
        <v>3</v>
      </c>
      <c r="M11834" s="47">
        <f>VLOOKUP(I11834,PGStock[],6,FALSE)</f>
        <v>100</v>
      </c>
      <c r="N11834" s="47">
        <f>+PGSales!$L11834*PGSales!$M11834</f>
        <v>300</v>
      </c>
    </row>
    <row r="11835" spans="1:14" hidden="1" x14ac:dyDescent="0.25">
      <c r="A11835" s="77">
        <f t="shared" si="1402"/>
        <v>2025</v>
      </c>
      <c r="B11835" s="77">
        <f t="shared" si="1403"/>
        <v>11</v>
      </c>
      <c r="C11835" s="73">
        <v>45985</v>
      </c>
      <c r="D11835" s="79" t="s">
        <v>68</v>
      </c>
      <c r="E11835" s="80" t="s">
        <v>1015</v>
      </c>
      <c r="F11835" s="81" t="str">
        <f>VLOOKUP(E11835,Customer[],2,FALSE)</f>
        <v>Lady Aye</v>
      </c>
      <c r="G11835" s="69" t="str">
        <f>VLOOKUP(E11835,Customer[],3,FALSE)</f>
        <v>Late Wan Thudaya Rd</v>
      </c>
      <c r="H11835" s="69" t="str">
        <f>VLOOKUP(E11835,Customer[],4,FALSE)</f>
        <v>Hlaing Thar Yar</v>
      </c>
      <c r="I11835" s="48" t="s">
        <v>959</v>
      </c>
      <c r="J11835" s="82" t="str">
        <f>VLOOKUP(I11835,PGStock[],2,FALSE)</f>
        <v>Shwe Man ကော်ဗူး (1 Liter)</v>
      </c>
      <c r="K11835" s="71">
        <f>VLOOKUP(I11835,PGStock[],3,FALSE)</f>
        <v>1</v>
      </c>
      <c r="L11835" s="47">
        <v>1</v>
      </c>
      <c r="M11835" s="47">
        <f>VLOOKUP(I11835,PGStock[],6,FALSE)</f>
        <v>100</v>
      </c>
      <c r="N11835" s="47">
        <f>+PGSales!$L11835*PGSales!$M11835</f>
        <v>100</v>
      </c>
    </row>
    <row r="11836" spans="1:14" hidden="1" x14ac:dyDescent="0.25">
      <c r="A11836" s="77">
        <f t="shared" si="1402"/>
        <v>2025</v>
      </c>
      <c r="B11836" s="77">
        <f t="shared" si="1403"/>
        <v>11</v>
      </c>
      <c r="C11836" s="73">
        <v>45985</v>
      </c>
      <c r="D11836" s="79" t="s">
        <v>275</v>
      </c>
      <c r="E11836" s="80" t="s">
        <v>896</v>
      </c>
      <c r="F11836" s="81" t="str">
        <f>VLOOKUP(E11836,Customer[],2,FALSE)</f>
        <v>Than Lwin Oo</v>
      </c>
      <c r="G11836" s="69" t="str">
        <f>VLOOKUP(E11836,Customer[],3,FALSE)</f>
        <v>Yoo lay Rd</v>
      </c>
      <c r="H11836" s="69" t="str">
        <f>VLOOKUP(E11836,Customer[],4,FALSE)</f>
        <v>Hlaing Thar Yar</v>
      </c>
      <c r="I11836" s="48" t="s">
        <v>958</v>
      </c>
      <c r="J11836" s="82" t="str">
        <f>VLOOKUP(I11836,PGStock[],2,FALSE)</f>
        <v>Shwe Man 680ml</v>
      </c>
      <c r="K11836" s="71">
        <f>VLOOKUP(I11836,PGStock[],3,FALSE)</f>
        <v>0.68</v>
      </c>
      <c r="L11836" s="47">
        <v>2</v>
      </c>
      <c r="M11836" s="47">
        <f>VLOOKUP(I11836,PGStock[],6,FALSE)</f>
        <v>100</v>
      </c>
      <c r="N11836" s="47">
        <f>+PGSales!$L11836*PGSales!$M11836</f>
        <v>200</v>
      </c>
    </row>
    <row r="11837" spans="1:14" hidden="1" x14ac:dyDescent="0.25">
      <c r="A11837" s="77">
        <f t="shared" si="1402"/>
        <v>2025</v>
      </c>
      <c r="B11837" s="77">
        <f t="shared" si="1403"/>
        <v>11</v>
      </c>
      <c r="C11837" s="73">
        <v>45985</v>
      </c>
      <c r="D11837" s="79" t="s">
        <v>275</v>
      </c>
      <c r="E11837" s="80" t="s">
        <v>896</v>
      </c>
      <c r="F11837" s="81" t="str">
        <f>VLOOKUP(E11837,Customer[],2,FALSE)</f>
        <v>Than Lwin Oo</v>
      </c>
      <c r="G11837" s="69" t="str">
        <f>VLOOKUP(E11837,Customer[],3,FALSE)</f>
        <v>Yoo lay Rd</v>
      </c>
      <c r="H11837" s="69" t="str">
        <f>VLOOKUP(E11837,Customer[],4,FALSE)</f>
        <v>Hlaing Thar Yar</v>
      </c>
      <c r="I11837" s="48" t="s">
        <v>959</v>
      </c>
      <c r="J11837" s="82" t="str">
        <f>VLOOKUP(I11837,PGStock[],2,FALSE)</f>
        <v>Shwe Man ကော်ဗူး (1 Liter)</v>
      </c>
      <c r="K11837" s="71">
        <f>VLOOKUP(I11837,PGStock[],3,FALSE)</f>
        <v>1</v>
      </c>
      <c r="L11837" s="47">
        <v>2</v>
      </c>
      <c r="M11837" s="47">
        <f>VLOOKUP(I11837,PGStock[],6,FALSE)</f>
        <v>100</v>
      </c>
      <c r="N11837" s="47">
        <f>+PGSales!$L11837*PGSales!$M11837</f>
        <v>200</v>
      </c>
    </row>
    <row r="11838" spans="1:14" hidden="1" x14ac:dyDescent="0.25">
      <c r="A11838" s="77">
        <f t="shared" si="1402"/>
        <v>2025</v>
      </c>
      <c r="B11838" s="77">
        <f t="shared" si="1403"/>
        <v>11</v>
      </c>
      <c r="C11838" s="73">
        <v>45985</v>
      </c>
      <c r="D11838" s="79" t="s">
        <v>109</v>
      </c>
      <c r="E11838" s="80" t="s">
        <v>120</v>
      </c>
      <c r="F11838" s="81" t="str">
        <f>VLOOKUP(E11838,Customer[],2,FALSE)</f>
        <v>Linn</v>
      </c>
      <c r="G11838" s="69" t="str">
        <f>VLOOKUP(E11838,Customer[],3,FALSE)</f>
        <v>Bo Aung Kyaw Rd</v>
      </c>
      <c r="H11838" s="69" t="str">
        <f>VLOOKUP(E11838,Customer[],4,FALSE)</f>
        <v>Hlaing Thar Yar Route (1)</v>
      </c>
      <c r="I11838" s="48" t="s">
        <v>958</v>
      </c>
      <c r="J11838" s="82" t="str">
        <f>VLOOKUP(I11838,PGStock[],2,FALSE)</f>
        <v>Shwe Man 680ml</v>
      </c>
      <c r="K11838" s="71">
        <f>VLOOKUP(I11838,PGStock[],3,FALSE)</f>
        <v>0.68</v>
      </c>
      <c r="L11838" s="47">
        <v>3</v>
      </c>
      <c r="M11838" s="47">
        <f>VLOOKUP(I11838,PGStock[],6,FALSE)</f>
        <v>100</v>
      </c>
      <c r="N11838" s="47">
        <f>+PGSales!$L11838*PGSales!$M11838</f>
        <v>300</v>
      </c>
    </row>
    <row r="11839" spans="1:14" hidden="1" x14ac:dyDescent="0.25">
      <c r="A11839" s="77">
        <f t="shared" si="1402"/>
        <v>2025</v>
      </c>
      <c r="B11839" s="77">
        <f t="shared" si="1403"/>
        <v>11</v>
      </c>
      <c r="C11839" s="73">
        <v>45985</v>
      </c>
      <c r="D11839" s="79" t="s">
        <v>109</v>
      </c>
      <c r="E11839" s="80" t="s">
        <v>120</v>
      </c>
      <c r="F11839" s="81" t="str">
        <f>VLOOKUP(E11839,Customer[],2,FALSE)</f>
        <v>Linn</v>
      </c>
      <c r="G11839" s="69" t="str">
        <f>VLOOKUP(E11839,Customer[],3,FALSE)</f>
        <v>Bo Aung Kyaw Rd</v>
      </c>
      <c r="H11839" s="69" t="str">
        <f>VLOOKUP(E11839,Customer[],4,FALSE)</f>
        <v>Hlaing Thar Yar Route (1)</v>
      </c>
      <c r="I11839" s="48" t="s">
        <v>959</v>
      </c>
      <c r="J11839" s="82" t="str">
        <f>VLOOKUP(I11839,PGStock[],2,FALSE)</f>
        <v>Shwe Man ကော်ဗူး (1 Liter)</v>
      </c>
      <c r="K11839" s="71">
        <f>VLOOKUP(I11839,PGStock[],3,FALSE)</f>
        <v>1</v>
      </c>
      <c r="L11839" s="47">
        <v>2</v>
      </c>
      <c r="M11839" s="47">
        <f>VLOOKUP(I11839,PGStock[],6,FALSE)</f>
        <v>100</v>
      </c>
      <c r="N11839" s="47">
        <f>+PGSales!$L11839*PGSales!$M11839</f>
        <v>200</v>
      </c>
    </row>
    <row r="11840" spans="1:14" hidden="1" x14ac:dyDescent="0.25">
      <c r="A11840" s="77">
        <f t="shared" si="1402"/>
        <v>2025</v>
      </c>
      <c r="B11840" s="77">
        <f t="shared" si="1403"/>
        <v>11</v>
      </c>
      <c r="C11840" s="73">
        <v>45985</v>
      </c>
      <c r="D11840" s="79" t="s">
        <v>66</v>
      </c>
      <c r="E11840" s="80" t="s">
        <v>869</v>
      </c>
      <c r="F11840" s="81" t="str">
        <f>VLOOKUP(E11840,Customer[],2,FALSE)</f>
        <v>Sit paing</v>
      </c>
      <c r="G11840" s="69" t="str">
        <f>VLOOKUP(E11840,Customer[],3,FALSE)</f>
        <v>Shwe Yin Aye Rd</v>
      </c>
      <c r="H11840" s="69" t="str">
        <f>VLOOKUP(E11840,Customer[],4,FALSE)</f>
        <v>Hlaing Thar Yar</v>
      </c>
      <c r="I11840" s="48" t="s">
        <v>958</v>
      </c>
      <c r="J11840" s="82" t="str">
        <f>VLOOKUP(I11840,PGStock[],2,FALSE)</f>
        <v>Shwe Man 680ml</v>
      </c>
      <c r="K11840" s="71">
        <f>VLOOKUP(I11840,PGStock[],3,FALSE)</f>
        <v>0.68</v>
      </c>
      <c r="L11840" s="47">
        <v>1</v>
      </c>
      <c r="M11840" s="47">
        <f>VLOOKUP(I11840,PGStock[],6,FALSE)</f>
        <v>100</v>
      </c>
      <c r="N11840" s="47">
        <f>+PGSales!$L11840*PGSales!$M11840</f>
        <v>100</v>
      </c>
    </row>
    <row r="11841" spans="1:14" hidden="1" x14ac:dyDescent="0.25">
      <c r="A11841" s="77">
        <f t="shared" si="1402"/>
        <v>2025</v>
      </c>
      <c r="B11841" s="77">
        <f t="shared" si="1403"/>
        <v>11</v>
      </c>
      <c r="C11841" s="73">
        <v>45985</v>
      </c>
      <c r="D11841" s="79" t="s">
        <v>74</v>
      </c>
      <c r="E11841" s="80" t="s">
        <v>634</v>
      </c>
      <c r="F11841" s="81" t="str">
        <f>VLOOKUP(E11841,Customer[],2,FALSE)</f>
        <v>Pyae Maher</v>
      </c>
      <c r="G11841" s="69" t="str">
        <f>VLOOKUP(E11841,Customer[],3,FALSE)</f>
        <v>Bo Aung Kyaw Rd</v>
      </c>
      <c r="H11841" s="69" t="str">
        <f>VLOOKUP(E11841,Customer[],4,FALSE)</f>
        <v>Hlaing Thar Yar</v>
      </c>
      <c r="I11841" s="48" t="s">
        <v>959</v>
      </c>
      <c r="J11841" s="82" t="str">
        <f>VLOOKUP(I11841,PGStock[],2,FALSE)</f>
        <v>Shwe Man ကော်ဗူး (1 Liter)</v>
      </c>
      <c r="K11841" s="71">
        <f>VLOOKUP(I11841,PGStock[],3,FALSE)</f>
        <v>1</v>
      </c>
      <c r="L11841" s="47">
        <v>1</v>
      </c>
      <c r="M11841" s="47">
        <f>VLOOKUP(I11841,PGStock[],6,FALSE)</f>
        <v>100</v>
      </c>
      <c r="N11841" s="47">
        <f>+PGSales!$L11841*PGSales!$M11841</f>
        <v>100</v>
      </c>
    </row>
    <row r="11842" spans="1:14" hidden="1" x14ac:dyDescent="0.25">
      <c r="A11842" s="77">
        <f t="shared" si="1402"/>
        <v>2025</v>
      </c>
      <c r="B11842" s="77">
        <f t="shared" si="1403"/>
        <v>11</v>
      </c>
      <c r="C11842" s="73">
        <v>45985</v>
      </c>
      <c r="D11842" s="79" t="s">
        <v>1</v>
      </c>
      <c r="E11842" s="80" t="s">
        <v>1019</v>
      </c>
      <c r="F11842" s="81" t="str">
        <f>VLOOKUP(E11842,Customer[],2,FALSE)</f>
        <v>Shwe Ohh</v>
      </c>
      <c r="G11842" s="69" t="str">
        <f>VLOOKUP(E11842,Customer[],3,FALSE)</f>
        <v>Shwe Yin Aye Rd</v>
      </c>
      <c r="H11842" s="69" t="str">
        <f>VLOOKUP(E11842,Customer[],4,FALSE)</f>
        <v>Hlaing Thar Yar</v>
      </c>
      <c r="I11842" s="48" t="s">
        <v>958</v>
      </c>
      <c r="J11842" s="82" t="str">
        <f>VLOOKUP(I11842,PGStock[],2,FALSE)</f>
        <v>Shwe Man 680ml</v>
      </c>
      <c r="K11842" s="71">
        <f>VLOOKUP(I11842,PGStock[],3,FALSE)</f>
        <v>0.68</v>
      </c>
      <c r="L11842" s="47">
        <v>1</v>
      </c>
      <c r="M11842" s="47">
        <f>VLOOKUP(I11842,PGStock[],6,FALSE)</f>
        <v>100</v>
      </c>
      <c r="N11842" s="47">
        <f>+PGSales!$L11842*PGSales!$M11842</f>
        <v>100</v>
      </c>
    </row>
    <row r="11843" spans="1:14" hidden="1" x14ac:dyDescent="0.25">
      <c r="A11843" s="77">
        <f t="shared" si="1402"/>
        <v>2025</v>
      </c>
      <c r="B11843" s="77">
        <f t="shared" si="1403"/>
        <v>11</v>
      </c>
      <c r="C11843" s="73">
        <v>45985</v>
      </c>
      <c r="D11843" s="79" t="s">
        <v>70</v>
      </c>
      <c r="E11843" s="80" t="s">
        <v>631</v>
      </c>
      <c r="F11843" s="81" t="str">
        <f>VLOOKUP(E11843,Customer[],2,FALSE)</f>
        <v>Nge paung</v>
      </c>
      <c r="G11843" s="69" t="str">
        <f>VLOOKUP(E11843,Customer[],3,FALSE)</f>
        <v>Bo Aung Kyaw Rd</v>
      </c>
      <c r="H11843" s="69" t="str">
        <f>VLOOKUP(E11843,Customer[],4,FALSE)</f>
        <v>Hlaing Thar Yar</v>
      </c>
      <c r="I11843" s="48" t="s">
        <v>958</v>
      </c>
      <c r="J11843" s="82" t="str">
        <f>VLOOKUP(I11843,PGStock[],2,FALSE)</f>
        <v>Shwe Man 680ml</v>
      </c>
      <c r="K11843" s="71">
        <f>VLOOKUP(I11843,PGStock[],3,FALSE)</f>
        <v>0.68</v>
      </c>
      <c r="L11843" s="47">
        <v>3</v>
      </c>
      <c r="M11843" s="47">
        <f>VLOOKUP(I11843,PGStock[],6,FALSE)</f>
        <v>100</v>
      </c>
      <c r="N11843" s="47">
        <f>+PGSales!$L11843*PGSales!$M11843</f>
        <v>300</v>
      </c>
    </row>
    <row r="11844" spans="1:14" hidden="1" x14ac:dyDescent="0.25">
      <c r="A11844" s="77">
        <f t="shared" si="1402"/>
        <v>2025</v>
      </c>
      <c r="B11844" s="77">
        <f t="shared" si="1403"/>
        <v>11</v>
      </c>
      <c r="C11844" s="73">
        <v>45985</v>
      </c>
      <c r="D11844" s="79" t="s">
        <v>885</v>
      </c>
      <c r="E11844" s="80" t="s">
        <v>1398</v>
      </c>
      <c r="F11844" s="81" t="str">
        <f>VLOOKUP(E11844,Customer[],2,FALSE)</f>
        <v>Hla Than</v>
      </c>
      <c r="G11844" s="69" t="str">
        <f>VLOOKUP(E11844,Customer[],3,FALSE)</f>
        <v>Shwe Yin Aye Rd</v>
      </c>
      <c r="H11844" s="69" t="str">
        <f>VLOOKUP(E11844,Customer[],4,FALSE)</f>
        <v>Hlaing Thar Yar</v>
      </c>
      <c r="I11844" s="48" t="s">
        <v>958</v>
      </c>
      <c r="J11844" s="82" t="str">
        <f>VLOOKUP(I11844,PGStock[],2,FALSE)</f>
        <v>Shwe Man 680ml</v>
      </c>
      <c r="K11844" s="71">
        <f>VLOOKUP(I11844,PGStock[],3,FALSE)</f>
        <v>0.68</v>
      </c>
      <c r="L11844" s="47">
        <v>1</v>
      </c>
      <c r="M11844" s="47">
        <f>VLOOKUP(I11844,PGStock[],6,FALSE)</f>
        <v>100</v>
      </c>
      <c r="N11844" s="47">
        <f>+PGSales!$L11844*PGSales!$M11844</f>
        <v>100</v>
      </c>
    </row>
    <row r="11845" spans="1:14" hidden="1" x14ac:dyDescent="0.25">
      <c r="A11845" s="77">
        <f t="shared" si="1402"/>
        <v>2025</v>
      </c>
      <c r="B11845" s="77">
        <f t="shared" si="1403"/>
        <v>11</v>
      </c>
      <c r="C11845" s="73">
        <v>45986</v>
      </c>
      <c r="D11845" s="79" t="s">
        <v>62</v>
      </c>
      <c r="E11845" s="80" t="s">
        <v>271</v>
      </c>
      <c r="F11845" s="81" t="str">
        <f>VLOOKUP(E11845,Customer[],2,FALSE)</f>
        <v>Lapyae Wunn</v>
      </c>
      <c r="G11845" s="69" t="str">
        <f>VLOOKUP(E11845,Customer[],3,FALSE)</f>
        <v>West Yangon University Rd</v>
      </c>
      <c r="H11845" s="69" t="str">
        <f>VLOOKUP(E11845,Customer[],4,FALSE)</f>
        <v>Htan Ta Pin</v>
      </c>
      <c r="I11845" s="48" t="s">
        <v>958</v>
      </c>
      <c r="J11845" s="82" t="str">
        <f>VLOOKUP(I11845,PGStock[],2,FALSE)</f>
        <v>Shwe Man 680ml</v>
      </c>
      <c r="K11845" s="71">
        <f>VLOOKUP(I11845,PGStock[],3,FALSE)</f>
        <v>0.68</v>
      </c>
      <c r="L11845" s="47">
        <v>13</v>
      </c>
      <c r="M11845" s="47">
        <f>VLOOKUP(I11845,PGStock[],6,FALSE)</f>
        <v>100</v>
      </c>
      <c r="N11845" s="47">
        <f>+PGSales!$L11845*PGSales!$M11845</f>
        <v>1300</v>
      </c>
    </row>
    <row r="11846" spans="1:14" hidden="1" x14ac:dyDescent="0.25">
      <c r="A11846" s="77">
        <f t="shared" si="1402"/>
        <v>2025</v>
      </c>
      <c r="B11846" s="77">
        <f t="shared" si="1403"/>
        <v>11</v>
      </c>
      <c r="C11846" s="73">
        <v>45986</v>
      </c>
      <c r="D11846" s="79" t="s">
        <v>4</v>
      </c>
      <c r="E11846" s="80" t="s">
        <v>1096</v>
      </c>
      <c r="F11846" s="81" t="str">
        <f>VLOOKUP(E11846,Customer[],2,FALSE)</f>
        <v>124 Store</v>
      </c>
      <c r="G11846" s="69" t="str">
        <f>VLOOKUP(E11846,Customer[],3,FALSE)</f>
        <v>Yoe Lay</v>
      </c>
      <c r="H11846" s="69" t="str">
        <f>VLOOKUP(E11846,Customer[],4,FALSE)</f>
        <v>Hlaing Thar Yar</v>
      </c>
      <c r="I11846" s="48" t="s">
        <v>958</v>
      </c>
      <c r="J11846" s="82" t="str">
        <f>VLOOKUP(I11846,PGStock[],2,FALSE)</f>
        <v>Shwe Man 680ml</v>
      </c>
      <c r="K11846" s="71">
        <f>VLOOKUP(I11846,PGStock[],3,FALSE)</f>
        <v>0.68</v>
      </c>
      <c r="L11846" s="47">
        <v>2</v>
      </c>
      <c r="M11846" s="47">
        <f>VLOOKUP(I11846,PGStock[],6,FALSE)</f>
        <v>100</v>
      </c>
      <c r="N11846" s="47">
        <f>+PGSales!$L11846*PGSales!$M11846</f>
        <v>200</v>
      </c>
    </row>
    <row r="11847" spans="1:14" hidden="1" x14ac:dyDescent="0.25">
      <c r="A11847" s="77">
        <f t="shared" si="1402"/>
        <v>2025</v>
      </c>
      <c r="B11847" s="77">
        <f t="shared" si="1403"/>
        <v>11</v>
      </c>
      <c r="C11847" s="73">
        <v>45986</v>
      </c>
      <c r="D11847" s="79" t="s">
        <v>4</v>
      </c>
      <c r="E11847" s="80" t="s">
        <v>1096</v>
      </c>
      <c r="F11847" s="81" t="str">
        <f>VLOOKUP(E11847,Customer[],2,FALSE)</f>
        <v>124 Store</v>
      </c>
      <c r="G11847" s="69" t="str">
        <f>VLOOKUP(E11847,Customer[],3,FALSE)</f>
        <v>Yoe Lay</v>
      </c>
      <c r="H11847" s="69" t="str">
        <f>VLOOKUP(E11847,Customer[],4,FALSE)</f>
        <v>Hlaing Thar Yar</v>
      </c>
      <c r="I11847" s="48" t="s">
        <v>959</v>
      </c>
      <c r="J11847" s="82" t="str">
        <f>VLOOKUP(I11847,PGStock[],2,FALSE)</f>
        <v>Shwe Man ကော်ဗူး (1 Liter)</v>
      </c>
      <c r="K11847" s="71">
        <f>VLOOKUP(I11847,PGStock[],3,FALSE)</f>
        <v>1</v>
      </c>
      <c r="L11847" s="47">
        <v>3</v>
      </c>
      <c r="M11847" s="47">
        <f>VLOOKUP(I11847,PGStock[],6,FALSE)</f>
        <v>100</v>
      </c>
      <c r="N11847" s="47">
        <f>+PGSales!$L11847*PGSales!$M11847</f>
        <v>300</v>
      </c>
    </row>
    <row r="11848" spans="1:14" hidden="1" x14ac:dyDescent="0.25">
      <c r="A11848" s="77">
        <f t="shared" si="1402"/>
        <v>2025</v>
      </c>
      <c r="B11848" s="77">
        <f t="shared" si="1403"/>
        <v>11</v>
      </c>
      <c r="C11848" s="73">
        <v>45986</v>
      </c>
      <c r="D11848" s="79" t="s">
        <v>878</v>
      </c>
      <c r="E11848" s="80" t="s">
        <v>1121</v>
      </c>
      <c r="F11848" s="81" t="str">
        <f>VLOOKUP(E11848,Customer[],2,FALSE)</f>
        <v>Akeri</v>
      </c>
      <c r="G11848" s="69" t="str">
        <f>VLOOKUP(E11848,Customer[],3,FALSE)</f>
        <v>20 Zay</v>
      </c>
      <c r="H11848" s="69" t="str">
        <f>VLOOKUP(E11848,Customer[],4,FALSE)</f>
        <v>Hlaing Thar Yar</v>
      </c>
      <c r="I11848" s="48" t="s">
        <v>958</v>
      </c>
      <c r="J11848" s="82" t="str">
        <f>VLOOKUP(I11848,PGStock[],2,FALSE)</f>
        <v>Shwe Man 680ml</v>
      </c>
      <c r="K11848" s="71">
        <f>VLOOKUP(I11848,PGStock[],3,FALSE)</f>
        <v>0.68</v>
      </c>
      <c r="L11848" s="47">
        <v>3</v>
      </c>
      <c r="M11848" s="47">
        <f>VLOOKUP(I11848,PGStock[],6,FALSE)</f>
        <v>100</v>
      </c>
      <c r="N11848" s="47">
        <f>+PGSales!$L11848*PGSales!$M11848</f>
        <v>300</v>
      </c>
    </row>
    <row r="11849" spans="1:14" hidden="1" x14ac:dyDescent="0.25">
      <c r="A11849" s="77">
        <f t="shared" si="1402"/>
        <v>2025</v>
      </c>
      <c r="B11849" s="77">
        <f t="shared" si="1403"/>
        <v>11</v>
      </c>
      <c r="C11849" s="73">
        <v>45986</v>
      </c>
      <c r="D11849" s="79" t="s">
        <v>68</v>
      </c>
      <c r="E11849" s="80" t="s">
        <v>1015</v>
      </c>
      <c r="F11849" s="81" t="str">
        <f>VLOOKUP(E11849,Customer[],2,FALSE)</f>
        <v>Lady Aye</v>
      </c>
      <c r="G11849" s="69" t="str">
        <f>VLOOKUP(E11849,Customer[],3,FALSE)</f>
        <v>Late Wan Thudaya Rd</v>
      </c>
      <c r="H11849" s="69" t="str">
        <f>VLOOKUP(E11849,Customer[],4,FALSE)</f>
        <v>Hlaing Thar Yar</v>
      </c>
      <c r="I11849" s="48" t="s">
        <v>959</v>
      </c>
      <c r="J11849" s="82" t="str">
        <f>VLOOKUP(I11849,PGStock[],2,FALSE)</f>
        <v>Shwe Man ကော်ဗူး (1 Liter)</v>
      </c>
      <c r="K11849" s="71">
        <f>VLOOKUP(I11849,PGStock[],3,FALSE)</f>
        <v>1</v>
      </c>
      <c r="L11849" s="47">
        <v>2</v>
      </c>
      <c r="M11849" s="47">
        <f>VLOOKUP(I11849,PGStock[],6,FALSE)</f>
        <v>100</v>
      </c>
      <c r="N11849" s="47">
        <f>+PGSales!$L11849*PGSales!$M11849</f>
        <v>200</v>
      </c>
    </row>
    <row r="11850" spans="1:14" hidden="1" x14ac:dyDescent="0.25">
      <c r="A11850" s="77">
        <f t="shared" si="1402"/>
        <v>2025</v>
      </c>
      <c r="B11850" s="77">
        <f t="shared" si="1403"/>
        <v>11</v>
      </c>
      <c r="C11850" s="73">
        <v>45986</v>
      </c>
      <c r="D11850" s="79" t="s">
        <v>275</v>
      </c>
      <c r="E11850" s="80" t="s">
        <v>896</v>
      </c>
      <c r="F11850" s="81" t="str">
        <f>VLOOKUP(E11850,Customer[],2,FALSE)</f>
        <v>Than Lwin Oo</v>
      </c>
      <c r="G11850" s="69" t="str">
        <f>VLOOKUP(E11850,Customer[],3,FALSE)</f>
        <v>Yoo lay Rd</v>
      </c>
      <c r="H11850" s="69" t="str">
        <f>VLOOKUP(E11850,Customer[],4,FALSE)</f>
        <v>Hlaing Thar Yar</v>
      </c>
      <c r="I11850" s="48" t="s">
        <v>958</v>
      </c>
      <c r="J11850" s="82" t="str">
        <f>VLOOKUP(I11850,PGStock[],2,FALSE)</f>
        <v>Shwe Man 680ml</v>
      </c>
      <c r="K11850" s="71">
        <f>VLOOKUP(I11850,PGStock[],3,FALSE)</f>
        <v>0.68</v>
      </c>
      <c r="L11850" s="47">
        <v>3</v>
      </c>
      <c r="M11850" s="47">
        <f>VLOOKUP(I11850,PGStock[],6,FALSE)</f>
        <v>100</v>
      </c>
      <c r="N11850" s="47">
        <f>+PGSales!$L11850*PGSales!$M11850</f>
        <v>300</v>
      </c>
    </row>
    <row r="11851" spans="1:14" hidden="1" x14ac:dyDescent="0.25">
      <c r="A11851" s="77">
        <f t="shared" si="1402"/>
        <v>2025</v>
      </c>
      <c r="B11851" s="77">
        <f t="shared" si="1403"/>
        <v>11</v>
      </c>
      <c r="C11851" s="73">
        <v>45986</v>
      </c>
      <c r="D11851" s="79" t="s">
        <v>275</v>
      </c>
      <c r="E11851" s="80" t="s">
        <v>896</v>
      </c>
      <c r="F11851" s="81" t="str">
        <f>VLOOKUP(E11851,Customer[],2,FALSE)</f>
        <v>Than Lwin Oo</v>
      </c>
      <c r="G11851" s="69" t="str">
        <f>VLOOKUP(E11851,Customer[],3,FALSE)</f>
        <v>Yoo lay Rd</v>
      </c>
      <c r="H11851" s="69" t="str">
        <f>VLOOKUP(E11851,Customer[],4,FALSE)</f>
        <v>Hlaing Thar Yar</v>
      </c>
      <c r="I11851" s="48" t="s">
        <v>959</v>
      </c>
      <c r="J11851" s="82" t="str">
        <f>VLOOKUP(I11851,PGStock[],2,FALSE)</f>
        <v>Shwe Man ကော်ဗူး (1 Liter)</v>
      </c>
      <c r="K11851" s="71">
        <f>VLOOKUP(I11851,PGStock[],3,FALSE)</f>
        <v>1</v>
      </c>
      <c r="L11851" s="47">
        <v>2</v>
      </c>
      <c r="M11851" s="47">
        <f>VLOOKUP(I11851,PGStock[],6,FALSE)</f>
        <v>100</v>
      </c>
      <c r="N11851" s="47">
        <f>+PGSales!$L11851*PGSales!$M11851</f>
        <v>200</v>
      </c>
    </row>
    <row r="11852" spans="1:14" hidden="1" x14ac:dyDescent="0.25">
      <c r="A11852" s="77">
        <f t="shared" ref="A11852:A11871" si="1404">YEAR(C11852)</f>
        <v>2025</v>
      </c>
      <c r="B11852" s="77">
        <f t="shared" ref="B11852:B11871" si="1405">MONTH(C11852)</f>
        <v>11</v>
      </c>
      <c r="C11852" s="73">
        <v>45986</v>
      </c>
      <c r="D11852" s="79" t="s">
        <v>109</v>
      </c>
      <c r="E11852" s="80" t="s">
        <v>120</v>
      </c>
      <c r="F11852" s="81" t="str">
        <f>VLOOKUP(E11852,Customer[],2,FALSE)</f>
        <v>Linn</v>
      </c>
      <c r="G11852" s="69" t="str">
        <f>VLOOKUP(E11852,Customer[],3,FALSE)</f>
        <v>Bo Aung Kyaw Rd</v>
      </c>
      <c r="H11852" s="69" t="str">
        <f>VLOOKUP(E11852,Customer[],4,FALSE)</f>
        <v>Hlaing Thar Yar Route (1)</v>
      </c>
      <c r="I11852" s="48" t="s">
        <v>958</v>
      </c>
      <c r="J11852" s="82" t="str">
        <f>VLOOKUP(I11852,PGStock[],2,FALSE)</f>
        <v>Shwe Man 680ml</v>
      </c>
      <c r="K11852" s="71">
        <f>VLOOKUP(I11852,PGStock[],3,FALSE)</f>
        <v>0.68</v>
      </c>
      <c r="L11852" s="47">
        <v>2</v>
      </c>
      <c r="M11852" s="47">
        <f>VLOOKUP(I11852,PGStock[],6,FALSE)</f>
        <v>100</v>
      </c>
      <c r="N11852" s="47">
        <f>+PGSales!$L11852*PGSales!$M11852</f>
        <v>200</v>
      </c>
    </row>
    <row r="11853" spans="1:14" hidden="1" x14ac:dyDescent="0.25">
      <c r="A11853" s="77">
        <f t="shared" si="1404"/>
        <v>2025</v>
      </c>
      <c r="B11853" s="77">
        <f t="shared" si="1405"/>
        <v>11</v>
      </c>
      <c r="C11853" s="73">
        <v>45986</v>
      </c>
      <c r="D11853" s="79" t="s">
        <v>109</v>
      </c>
      <c r="E11853" s="80" t="s">
        <v>120</v>
      </c>
      <c r="F11853" s="81" t="str">
        <f>VLOOKUP(E11853,Customer[],2,FALSE)</f>
        <v>Linn</v>
      </c>
      <c r="G11853" s="69" t="str">
        <f>VLOOKUP(E11853,Customer[],3,FALSE)</f>
        <v>Bo Aung Kyaw Rd</v>
      </c>
      <c r="H11853" s="69" t="str">
        <f>VLOOKUP(E11853,Customer[],4,FALSE)</f>
        <v>Hlaing Thar Yar Route (1)</v>
      </c>
      <c r="I11853" s="48" t="s">
        <v>959</v>
      </c>
      <c r="J11853" s="82" t="str">
        <f>VLOOKUP(I11853,PGStock[],2,FALSE)</f>
        <v>Shwe Man ကော်ဗူး (1 Liter)</v>
      </c>
      <c r="K11853" s="71">
        <f>VLOOKUP(I11853,PGStock[],3,FALSE)</f>
        <v>1</v>
      </c>
      <c r="L11853" s="47">
        <v>1</v>
      </c>
      <c r="M11853" s="47">
        <f>VLOOKUP(I11853,PGStock[],6,FALSE)</f>
        <v>100</v>
      </c>
      <c r="N11853" s="47">
        <f>+PGSales!$L11853*PGSales!$M11853</f>
        <v>100</v>
      </c>
    </row>
    <row r="11854" spans="1:14" hidden="1" x14ac:dyDescent="0.25">
      <c r="A11854" s="77">
        <f t="shared" si="1404"/>
        <v>2025</v>
      </c>
      <c r="B11854" s="77">
        <f t="shared" si="1405"/>
        <v>11</v>
      </c>
      <c r="C11854" s="73">
        <v>45986</v>
      </c>
      <c r="D11854" s="79" t="s">
        <v>66</v>
      </c>
      <c r="E11854" s="80" t="s">
        <v>869</v>
      </c>
      <c r="F11854" s="81" t="str">
        <f>VLOOKUP(E11854,Customer[],2,FALSE)</f>
        <v>Sit paing</v>
      </c>
      <c r="G11854" s="69" t="str">
        <f>VLOOKUP(E11854,Customer[],3,FALSE)</f>
        <v>Shwe Yin Aye Rd</v>
      </c>
      <c r="H11854" s="69" t="str">
        <f>VLOOKUP(E11854,Customer[],4,FALSE)</f>
        <v>Hlaing Thar Yar</v>
      </c>
      <c r="I11854" s="48" t="s">
        <v>958</v>
      </c>
      <c r="J11854" s="82" t="str">
        <f>VLOOKUP(I11854,PGStock[],2,FALSE)</f>
        <v>Shwe Man 680ml</v>
      </c>
      <c r="K11854" s="71">
        <f>VLOOKUP(I11854,PGStock[],3,FALSE)</f>
        <v>0.68</v>
      </c>
      <c r="L11854" s="47">
        <v>2</v>
      </c>
      <c r="M11854" s="47">
        <f>VLOOKUP(I11854,PGStock[],6,FALSE)</f>
        <v>100</v>
      </c>
      <c r="N11854" s="47">
        <f>+PGSales!$L11854*PGSales!$M11854</f>
        <v>200</v>
      </c>
    </row>
    <row r="11855" spans="1:14" hidden="1" x14ac:dyDescent="0.25">
      <c r="A11855" s="77">
        <f t="shared" si="1404"/>
        <v>2025</v>
      </c>
      <c r="B11855" s="77">
        <f t="shared" si="1405"/>
        <v>11</v>
      </c>
      <c r="C11855" s="73">
        <v>45986</v>
      </c>
      <c r="D11855" s="79" t="s">
        <v>74</v>
      </c>
      <c r="E11855" s="80" t="s">
        <v>634</v>
      </c>
      <c r="F11855" s="81" t="str">
        <f>VLOOKUP(E11855,Customer[],2,FALSE)</f>
        <v>Pyae Maher</v>
      </c>
      <c r="G11855" s="69" t="str">
        <f>VLOOKUP(E11855,Customer[],3,FALSE)</f>
        <v>Bo Aung Kyaw Rd</v>
      </c>
      <c r="H11855" s="69" t="str">
        <f>VLOOKUP(E11855,Customer[],4,FALSE)</f>
        <v>Hlaing Thar Yar</v>
      </c>
      <c r="I11855" s="48" t="s">
        <v>959</v>
      </c>
      <c r="J11855" s="82" t="str">
        <f>VLOOKUP(I11855,PGStock[],2,FALSE)</f>
        <v>Shwe Man ကော်ဗူး (1 Liter)</v>
      </c>
      <c r="K11855" s="71">
        <f>VLOOKUP(I11855,PGStock[],3,FALSE)</f>
        <v>1</v>
      </c>
      <c r="L11855" s="47">
        <v>1</v>
      </c>
      <c r="M11855" s="47">
        <f>VLOOKUP(I11855,PGStock[],6,FALSE)</f>
        <v>100</v>
      </c>
      <c r="N11855" s="47">
        <f>+PGSales!$L11855*PGSales!$M11855</f>
        <v>100</v>
      </c>
    </row>
    <row r="11856" spans="1:14" hidden="1" x14ac:dyDescent="0.25">
      <c r="A11856" s="77">
        <f t="shared" si="1404"/>
        <v>2025</v>
      </c>
      <c r="B11856" s="77">
        <f t="shared" si="1405"/>
        <v>11</v>
      </c>
      <c r="C11856" s="73">
        <v>45986</v>
      </c>
      <c r="D11856" s="79" t="s">
        <v>1</v>
      </c>
      <c r="E11856" s="80" t="s">
        <v>1019</v>
      </c>
      <c r="F11856" s="81" t="str">
        <f>VLOOKUP(E11856,Customer[],2,FALSE)</f>
        <v>Shwe Ohh</v>
      </c>
      <c r="G11856" s="69" t="str">
        <f>VLOOKUP(E11856,Customer[],3,FALSE)</f>
        <v>Shwe Yin Aye Rd</v>
      </c>
      <c r="H11856" s="69" t="str">
        <f>VLOOKUP(E11856,Customer[],4,FALSE)</f>
        <v>Hlaing Thar Yar</v>
      </c>
      <c r="I11856" s="48" t="s">
        <v>958</v>
      </c>
      <c r="J11856" s="82" t="str">
        <f>VLOOKUP(I11856,PGStock[],2,FALSE)</f>
        <v>Shwe Man 680ml</v>
      </c>
      <c r="K11856" s="71">
        <f>VLOOKUP(I11856,PGStock[],3,FALSE)</f>
        <v>0.68</v>
      </c>
      <c r="L11856" s="47">
        <v>1</v>
      </c>
      <c r="M11856" s="47">
        <f>VLOOKUP(I11856,PGStock[],6,FALSE)</f>
        <v>100</v>
      </c>
      <c r="N11856" s="47">
        <f>+PGSales!$L11856*PGSales!$M11856</f>
        <v>100</v>
      </c>
    </row>
    <row r="11857" spans="1:14" hidden="1" x14ac:dyDescent="0.25">
      <c r="A11857" s="77">
        <f t="shared" si="1404"/>
        <v>2025</v>
      </c>
      <c r="B11857" s="77">
        <f t="shared" si="1405"/>
        <v>11</v>
      </c>
      <c r="C11857" s="73">
        <v>45986</v>
      </c>
      <c r="D11857" s="79" t="s">
        <v>70</v>
      </c>
      <c r="E11857" s="80" t="s">
        <v>631</v>
      </c>
      <c r="F11857" s="81" t="str">
        <f>VLOOKUP(E11857,Customer[],2,FALSE)</f>
        <v>Nge paung</v>
      </c>
      <c r="G11857" s="69" t="str">
        <f>VLOOKUP(E11857,Customer[],3,FALSE)</f>
        <v>Bo Aung Kyaw Rd</v>
      </c>
      <c r="H11857" s="69" t="str">
        <f>VLOOKUP(E11857,Customer[],4,FALSE)</f>
        <v>Hlaing Thar Yar</v>
      </c>
      <c r="I11857" s="48" t="s">
        <v>958</v>
      </c>
      <c r="J11857" s="82" t="str">
        <f>VLOOKUP(I11857,PGStock[],2,FALSE)</f>
        <v>Shwe Man 680ml</v>
      </c>
      <c r="K11857" s="71">
        <f>VLOOKUP(I11857,PGStock[],3,FALSE)</f>
        <v>0.68</v>
      </c>
      <c r="L11857" s="47">
        <v>3</v>
      </c>
      <c r="M11857" s="47">
        <f>VLOOKUP(I11857,PGStock[],6,FALSE)</f>
        <v>100</v>
      </c>
      <c r="N11857" s="47">
        <f>+PGSales!$L11857*PGSales!$M11857</f>
        <v>300</v>
      </c>
    </row>
    <row r="11858" spans="1:14" hidden="1" x14ac:dyDescent="0.25">
      <c r="A11858" s="77">
        <f t="shared" si="1404"/>
        <v>2025</v>
      </c>
      <c r="B11858" s="77">
        <f t="shared" si="1405"/>
        <v>11</v>
      </c>
      <c r="C11858" s="73">
        <v>45986</v>
      </c>
      <c r="D11858" s="79" t="s">
        <v>885</v>
      </c>
      <c r="E11858" s="80" t="s">
        <v>1398</v>
      </c>
      <c r="F11858" s="81" t="str">
        <f>VLOOKUP(E11858,Customer[],2,FALSE)</f>
        <v>Hla Than</v>
      </c>
      <c r="G11858" s="69" t="str">
        <f>VLOOKUP(E11858,Customer[],3,FALSE)</f>
        <v>Shwe Yin Aye Rd</v>
      </c>
      <c r="H11858" s="69" t="str">
        <f>VLOOKUP(E11858,Customer[],4,FALSE)</f>
        <v>Hlaing Thar Yar</v>
      </c>
      <c r="I11858" s="48" t="s">
        <v>958</v>
      </c>
      <c r="J11858" s="82" t="str">
        <f>VLOOKUP(I11858,PGStock[],2,FALSE)</f>
        <v>Shwe Man 680ml</v>
      </c>
      <c r="K11858" s="71">
        <f>VLOOKUP(I11858,PGStock[],3,FALSE)</f>
        <v>0.68</v>
      </c>
      <c r="L11858" s="47">
        <v>3</v>
      </c>
      <c r="M11858" s="47">
        <f>VLOOKUP(I11858,PGStock[],6,FALSE)</f>
        <v>100</v>
      </c>
      <c r="N11858" s="47">
        <f>+PGSales!$L11858*PGSales!$M11858</f>
        <v>300</v>
      </c>
    </row>
    <row r="11859" spans="1:14" hidden="1" x14ac:dyDescent="0.25">
      <c r="A11859" s="77">
        <f t="shared" si="1404"/>
        <v>2025</v>
      </c>
      <c r="B11859" s="77">
        <f t="shared" si="1405"/>
        <v>11</v>
      </c>
      <c r="C11859" s="73">
        <v>45986</v>
      </c>
      <c r="D11859" s="79" t="s">
        <v>115</v>
      </c>
      <c r="E11859" s="80" t="s">
        <v>992</v>
      </c>
      <c r="F11859" s="81" t="str">
        <f>VLOOKUP(E11859,Customer[],2,FALSE)</f>
        <v>Kambauza</v>
      </c>
      <c r="G11859" s="69" t="str">
        <f>VLOOKUP(E11859,Customer[],3,FALSE)</f>
        <v>kansittthar Rd</v>
      </c>
      <c r="H11859" s="69" t="str">
        <f>VLOOKUP(E11859,Customer[],4,FALSE)</f>
        <v>Hlaing Thar Yar</v>
      </c>
      <c r="I11859" s="48" t="s">
        <v>959</v>
      </c>
      <c r="J11859" s="82" t="str">
        <f>VLOOKUP(I11859,PGStock[],2,FALSE)</f>
        <v>Shwe Man ကော်ဗူး (1 Liter)</v>
      </c>
      <c r="K11859" s="71">
        <f>VLOOKUP(I11859,PGStock[],3,FALSE)</f>
        <v>1</v>
      </c>
      <c r="L11859" s="47">
        <v>2</v>
      </c>
      <c r="M11859" s="47">
        <f>VLOOKUP(I11859,PGStock[],6,FALSE)</f>
        <v>100</v>
      </c>
      <c r="N11859" s="47">
        <f>+PGSales!$L11859*PGSales!$M11859</f>
        <v>200</v>
      </c>
    </row>
    <row r="11860" spans="1:14" hidden="1" x14ac:dyDescent="0.25">
      <c r="A11860" s="77">
        <f t="shared" si="1404"/>
        <v>2025</v>
      </c>
      <c r="B11860" s="77">
        <f t="shared" si="1405"/>
        <v>11</v>
      </c>
      <c r="C11860" s="73">
        <v>45987</v>
      </c>
      <c r="D11860" s="79" t="s">
        <v>62</v>
      </c>
      <c r="E11860" s="80" t="s">
        <v>271</v>
      </c>
      <c r="F11860" s="81" t="str">
        <f>VLOOKUP(E11860,Customer[],2,FALSE)</f>
        <v>Lapyae Wunn</v>
      </c>
      <c r="G11860" s="69" t="str">
        <f>VLOOKUP(E11860,Customer[],3,FALSE)</f>
        <v>West Yangon University Rd</v>
      </c>
      <c r="H11860" s="69" t="str">
        <f>VLOOKUP(E11860,Customer[],4,FALSE)</f>
        <v>Htan Ta Pin</v>
      </c>
      <c r="I11860" s="48" t="s">
        <v>958</v>
      </c>
      <c r="J11860" s="82" t="str">
        <f>VLOOKUP(I11860,PGStock[],2,FALSE)</f>
        <v>Shwe Man 680ml</v>
      </c>
      <c r="K11860" s="71">
        <f>VLOOKUP(I11860,PGStock[],3,FALSE)</f>
        <v>0.68</v>
      </c>
      <c r="L11860" s="47">
        <v>18</v>
      </c>
      <c r="M11860" s="47">
        <f>VLOOKUP(I11860,PGStock[],6,FALSE)</f>
        <v>100</v>
      </c>
      <c r="N11860" s="47">
        <f>+PGSales!$L11860*PGSales!$M11860</f>
        <v>1800</v>
      </c>
    </row>
    <row r="11861" spans="1:14" hidden="1" x14ac:dyDescent="0.25">
      <c r="A11861" s="77">
        <f t="shared" si="1404"/>
        <v>2025</v>
      </c>
      <c r="B11861" s="77">
        <f t="shared" si="1405"/>
        <v>11</v>
      </c>
      <c r="C11861" s="73">
        <v>45987</v>
      </c>
      <c r="D11861" s="79" t="s">
        <v>4</v>
      </c>
      <c r="E11861" s="80" t="s">
        <v>1096</v>
      </c>
      <c r="F11861" s="81" t="str">
        <f>VLOOKUP(E11861,Customer[],2,FALSE)</f>
        <v>124 Store</v>
      </c>
      <c r="G11861" s="69" t="str">
        <f>VLOOKUP(E11861,Customer[],3,FALSE)</f>
        <v>Yoe Lay</v>
      </c>
      <c r="H11861" s="69" t="str">
        <f>VLOOKUP(E11861,Customer[],4,FALSE)</f>
        <v>Hlaing Thar Yar</v>
      </c>
      <c r="I11861" s="48" t="s">
        <v>958</v>
      </c>
      <c r="J11861" s="82" t="str">
        <f>VLOOKUP(I11861,PGStock[],2,FALSE)</f>
        <v>Shwe Man 680ml</v>
      </c>
      <c r="K11861" s="71">
        <f>VLOOKUP(I11861,PGStock[],3,FALSE)</f>
        <v>0.68</v>
      </c>
      <c r="L11861" s="47">
        <v>1</v>
      </c>
      <c r="M11861" s="47">
        <f>VLOOKUP(I11861,PGStock[],6,FALSE)</f>
        <v>100</v>
      </c>
      <c r="N11861" s="47">
        <f>+PGSales!$L11861*PGSales!$M11861</f>
        <v>100</v>
      </c>
    </row>
    <row r="11862" spans="1:14" hidden="1" x14ac:dyDescent="0.25">
      <c r="A11862" s="77">
        <f t="shared" si="1404"/>
        <v>2025</v>
      </c>
      <c r="B11862" s="77">
        <f t="shared" si="1405"/>
        <v>11</v>
      </c>
      <c r="C11862" s="73">
        <v>45987</v>
      </c>
      <c r="D11862" s="79" t="s">
        <v>4</v>
      </c>
      <c r="E11862" s="80" t="s">
        <v>1096</v>
      </c>
      <c r="F11862" s="81" t="str">
        <f>VLOOKUP(E11862,Customer[],2,FALSE)</f>
        <v>124 Store</v>
      </c>
      <c r="G11862" s="69" t="str">
        <f>VLOOKUP(E11862,Customer[],3,FALSE)</f>
        <v>Yoe Lay</v>
      </c>
      <c r="H11862" s="69" t="str">
        <f>VLOOKUP(E11862,Customer[],4,FALSE)</f>
        <v>Hlaing Thar Yar</v>
      </c>
      <c r="I11862" s="48" t="s">
        <v>959</v>
      </c>
      <c r="J11862" s="82" t="str">
        <f>VLOOKUP(I11862,PGStock[],2,FALSE)</f>
        <v>Shwe Man ကော်ဗူး (1 Liter)</v>
      </c>
      <c r="K11862" s="71">
        <f>VLOOKUP(I11862,PGStock[],3,FALSE)</f>
        <v>1</v>
      </c>
      <c r="L11862" s="47">
        <v>3</v>
      </c>
      <c r="M11862" s="47">
        <f>VLOOKUP(I11862,PGStock[],6,FALSE)</f>
        <v>100</v>
      </c>
      <c r="N11862" s="47">
        <f>+PGSales!$L11862*PGSales!$M11862</f>
        <v>300</v>
      </c>
    </row>
    <row r="11863" spans="1:14" hidden="1" x14ac:dyDescent="0.25">
      <c r="A11863" s="77">
        <f t="shared" si="1404"/>
        <v>2025</v>
      </c>
      <c r="B11863" s="77">
        <f t="shared" si="1405"/>
        <v>11</v>
      </c>
      <c r="C11863" s="73">
        <v>45987</v>
      </c>
      <c r="D11863" s="79" t="s">
        <v>878</v>
      </c>
      <c r="E11863" s="80" t="s">
        <v>1121</v>
      </c>
      <c r="F11863" s="81" t="str">
        <f>VLOOKUP(E11863,Customer[],2,FALSE)</f>
        <v>Akeri</v>
      </c>
      <c r="G11863" s="69" t="str">
        <f>VLOOKUP(E11863,Customer[],3,FALSE)</f>
        <v>20 Zay</v>
      </c>
      <c r="H11863" s="69" t="str">
        <f>VLOOKUP(E11863,Customer[],4,FALSE)</f>
        <v>Hlaing Thar Yar</v>
      </c>
      <c r="I11863" s="48" t="s">
        <v>958</v>
      </c>
      <c r="J11863" s="82" t="str">
        <f>VLOOKUP(I11863,PGStock[],2,FALSE)</f>
        <v>Shwe Man 680ml</v>
      </c>
      <c r="K11863" s="71">
        <f>VLOOKUP(I11863,PGStock[],3,FALSE)</f>
        <v>0.68</v>
      </c>
      <c r="L11863" s="47">
        <v>2</v>
      </c>
      <c r="M11863" s="47">
        <f>VLOOKUP(I11863,PGStock[],6,FALSE)</f>
        <v>100</v>
      </c>
      <c r="N11863" s="47">
        <f>+PGSales!$L11863*PGSales!$M11863</f>
        <v>200</v>
      </c>
    </row>
    <row r="11864" spans="1:14" hidden="1" x14ac:dyDescent="0.25">
      <c r="A11864" s="77">
        <f t="shared" si="1404"/>
        <v>2025</v>
      </c>
      <c r="B11864" s="77">
        <f t="shared" si="1405"/>
        <v>11</v>
      </c>
      <c r="C11864" s="73">
        <v>45987</v>
      </c>
      <c r="D11864" s="79" t="s">
        <v>878</v>
      </c>
      <c r="E11864" s="80" t="s">
        <v>1121</v>
      </c>
      <c r="F11864" s="81" t="str">
        <f>VLOOKUP(E11864,Customer[],2,FALSE)</f>
        <v>Akeri</v>
      </c>
      <c r="G11864" s="69" t="str">
        <f>VLOOKUP(E11864,Customer[],3,FALSE)</f>
        <v>20 Zay</v>
      </c>
      <c r="H11864" s="69" t="str">
        <f>VLOOKUP(E11864,Customer[],4,FALSE)</f>
        <v>Hlaing Thar Yar</v>
      </c>
      <c r="I11864" s="48" t="s">
        <v>959</v>
      </c>
      <c r="J11864" s="82" t="str">
        <f>VLOOKUP(I11864,PGStock[],2,FALSE)</f>
        <v>Shwe Man ကော်ဗူး (1 Liter)</v>
      </c>
      <c r="K11864" s="71">
        <f>VLOOKUP(I11864,PGStock[],3,FALSE)</f>
        <v>1</v>
      </c>
      <c r="L11864" s="47">
        <v>1</v>
      </c>
      <c r="M11864" s="47">
        <f>VLOOKUP(I11864,PGStock[],6,FALSE)</f>
        <v>100</v>
      </c>
      <c r="N11864" s="47">
        <f>+PGSales!$L11864*PGSales!$M11864</f>
        <v>100</v>
      </c>
    </row>
    <row r="11865" spans="1:14" hidden="1" x14ac:dyDescent="0.25">
      <c r="A11865" s="77">
        <f t="shared" si="1404"/>
        <v>2025</v>
      </c>
      <c r="B11865" s="77">
        <f t="shared" si="1405"/>
        <v>11</v>
      </c>
      <c r="C11865" s="73">
        <v>45987</v>
      </c>
      <c r="D11865" s="79" t="s">
        <v>68</v>
      </c>
      <c r="E11865" s="80" t="s">
        <v>1015</v>
      </c>
      <c r="F11865" s="81" t="str">
        <f>VLOOKUP(E11865,Customer[],2,FALSE)</f>
        <v>Lady Aye</v>
      </c>
      <c r="G11865" s="69" t="str">
        <f>VLOOKUP(E11865,Customer[],3,FALSE)</f>
        <v>Late Wan Thudaya Rd</v>
      </c>
      <c r="H11865" s="69" t="str">
        <f>VLOOKUP(E11865,Customer[],4,FALSE)</f>
        <v>Hlaing Thar Yar</v>
      </c>
      <c r="I11865" s="48" t="s">
        <v>959</v>
      </c>
      <c r="J11865" s="82" t="str">
        <f>VLOOKUP(I11865,PGStock[],2,FALSE)</f>
        <v>Shwe Man ကော်ဗူး (1 Liter)</v>
      </c>
      <c r="K11865" s="71">
        <f>VLOOKUP(I11865,PGStock[],3,FALSE)</f>
        <v>1</v>
      </c>
      <c r="L11865" s="47">
        <v>2</v>
      </c>
      <c r="M11865" s="47">
        <f>VLOOKUP(I11865,PGStock[],6,FALSE)</f>
        <v>100</v>
      </c>
      <c r="N11865" s="47">
        <f>+PGSales!$L11865*PGSales!$M11865</f>
        <v>200</v>
      </c>
    </row>
    <row r="11866" spans="1:14" hidden="1" x14ac:dyDescent="0.25">
      <c r="A11866" s="77">
        <f t="shared" si="1404"/>
        <v>2025</v>
      </c>
      <c r="B11866" s="77">
        <f t="shared" si="1405"/>
        <v>11</v>
      </c>
      <c r="C11866" s="73">
        <v>45987</v>
      </c>
      <c r="D11866" s="79" t="s">
        <v>275</v>
      </c>
      <c r="E11866" s="80" t="s">
        <v>896</v>
      </c>
      <c r="F11866" s="81" t="str">
        <f>VLOOKUP(E11866,Customer[],2,FALSE)</f>
        <v>Than Lwin Oo</v>
      </c>
      <c r="G11866" s="69" t="str">
        <f>VLOOKUP(E11866,Customer[],3,FALSE)</f>
        <v>Yoo lay Rd</v>
      </c>
      <c r="H11866" s="69" t="str">
        <f>VLOOKUP(E11866,Customer[],4,FALSE)</f>
        <v>Hlaing Thar Yar</v>
      </c>
      <c r="I11866" s="48" t="s">
        <v>958</v>
      </c>
      <c r="J11866" s="82" t="str">
        <f>VLOOKUP(I11866,PGStock[],2,FALSE)</f>
        <v>Shwe Man 680ml</v>
      </c>
      <c r="K11866" s="71">
        <f>VLOOKUP(I11866,PGStock[],3,FALSE)</f>
        <v>0.68</v>
      </c>
      <c r="L11866" s="47">
        <v>2</v>
      </c>
      <c r="M11866" s="47">
        <f>VLOOKUP(I11866,PGStock[],6,FALSE)</f>
        <v>100</v>
      </c>
      <c r="N11866" s="47">
        <f>+PGSales!$L11866*PGSales!$M11866</f>
        <v>200</v>
      </c>
    </row>
    <row r="11867" spans="1:14" hidden="1" x14ac:dyDescent="0.25">
      <c r="A11867" s="77">
        <f t="shared" si="1404"/>
        <v>2025</v>
      </c>
      <c r="B11867" s="77">
        <f t="shared" si="1405"/>
        <v>11</v>
      </c>
      <c r="C11867" s="73">
        <v>45987</v>
      </c>
      <c r="D11867" s="79" t="s">
        <v>275</v>
      </c>
      <c r="E11867" s="80" t="s">
        <v>896</v>
      </c>
      <c r="F11867" s="81" t="str">
        <f>VLOOKUP(E11867,Customer[],2,FALSE)</f>
        <v>Than Lwin Oo</v>
      </c>
      <c r="G11867" s="69" t="str">
        <f>VLOOKUP(E11867,Customer[],3,FALSE)</f>
        <v>Yoo lay Rd</v>
      </c>
      <c r="H11867" s="69" t="str">
        <f>VLOOKUP(E11867,Customer[],4,FALSE)</f>
        <v>Hlaing Thar Yar</v>
      </c>
      <c r="I11867" s="48" t="s">
        <v>959</v>
      </c>
      <c r="J11867" s="82" t="str">
        <f>VLOOKUP(I11867,PGStock[],2,FALSE)</f>
        <v>Shwe Man ကော်ဗူး (1 Liter)</v>
      </c>
      <c r="K11867" s="71">
        <f>VLOOKUP(I11867,PGStock[],3,FALSE)</f>
        <v>1</v>
      </c>
      <c r="L11867" s="47">
        <v>3</v>
      </c>
      <c r="M11867" s="47">
        <f>VLOOKUP(I11867,PGStock[],6,FALSE)</f>
        <v>100</v>
      </c>
      <c r="N11867" s="47">
        <f>+PGSales!$L11867*PGSales!$M11867</f>
        <v>300</v>
      </c>
    </row>
    <row r="11868" spans="1:14" hidden="1" x14ac:dyDescent="0.25">
      <c r="A11868" s="77">
        <f t="shared" si="1404"/>
        <v>2025</v>
      </c>
      <c r="B11868" s="77">
        <f t="shared" si="1405"/>
        <v>11</v>
      </c>
      <c r="C11868" s="73">
        <v>45987</v>
      </c>
      <c r="D11868" s="79" t="s">
        <v>109</v>
      </c>
      <c r="E11868" s="80" t="s">
        <v>120</v>
      </c>
      <c r="F11868" s="81" t="str">
        <f>VLOOKUP(E11868,Customer[],2,FALSE)</f>
        <v>Linn</v>
      </c>
      <c r="G11868" s="69" t="str">
        <f>VLOOKUP(E11868,Customer[],3,FALSE)</f>
        <v>Bo Aung Kyaw Rd</v>
      </c>
      <c r="H11868" s="69" t="str">
        <f>VLOOKUP(E11868,Customer[],4,FALSE)</f>
        <v>Hlaing Thar Yar Route (1)</v>
      </c>
      <c r="I11868" s="48" t="s">
        <v>959</v>
      </c>
      <c r="J11868" s="82" t="str">
        <f>VLOOKUP(I11868,PGStock[],2,FALSE)</f>
        <v>Shwe Man ကော်ဗူး (1 Liter)</v>
      </c>
      <c r="K11868" s="71">
        <f>VLOOKUP(I11868,PGStock[],3,FALSE)</f>
        <v>1</v>
      </c>
      <c r="L11868" s="47">
        <v>4</v>
      </c>
      <c r="M11868" s="47">
        <f>VLOOKUP(I11868,PGStock[],6,FALSE)</f>
        <v>100</v>
      </c>
      <c r="N11868" s="47">
        <f>+PGSales!$L11868*PGSales!$M11868</f>
        <v>400</v>
      </c>
    </row>
    <row r="11869" spans="1:14" hidden="1" x14ac:dyDescent="0.25">
      <c r="A11869" s="77">
        <f t="shared" si="1404"/>
        <v>2025</v>
      </c>
      <c r="B11869" s="77">
        <f t="shared" si="1405"/>
        <v>11</v>
      </c>
      <c r="C11869" s="73">
        <v>45987</v>
      </c>
      <c r="D11869" s="79" t="s">
        <v>66</v>
      </c>
      <c r="E11869" s="80" t="s">
        <v>869</v>
      </c>
      <c r="F11869" s="81" t="str">
        <f>VLOOKUP(E11869,Customer[],2,FALSE)</f>
        <v>Sit paing</v>
      </c>
      <c r="G11869" s="69" t="str">
        <f>VLOOKUP(E11869,Customer[],3,FALSE)</f>
        <v>Shwe Yin Aye Rd</v>
      </c>
      <c r="H11869" s="69" t="str">
        <f>VLOOKUP(E11869,Customer[],4,FALSE)</f>
        <v>Hlaing Thar Yar</v>
      </c>
      <c r="I11869" s="48" t="s">
        <v>959</v>
      </c>
      <c r="J11869" s="82" t="str">
        <f>VLOOKUP(I11869,PGStock[],2,FALSE)</f>
        <v>Shwe Man ကော်ဗူး (1 Liter)</v>
      </c>
      <c r="K11869" s="71">
        <f>VLOOKUP(I11869,PGStock[],3,FALSE)</f>
        <v>1</v>
      </c>
      <c r="L11869" s="47">
        <v>1</v>
      </c>
      <c r="M11869" s="47">
        <f>VLOOKUP(I11869,PGStock[],6,FALSE)</f>
        <v>100</v>
      </c>
      <c r="N11869" s="47">
        <f>+PGSales!$L11869*PGSales!$M11869</f>
        <v>100</v>
      </c>
    </row>
    <row r="11870" spans="1:14" hidden="1" x14ac:dyDescent="0.25">
      <c r="A11870" s="77">
        <f t="shared" si="1404"/>
        <v>2025</v>
      </c>
      <c r="B11870" s="77">
        <f t="shared" si="1405"/>
        <v>11</v>
      </c>
      <c r="C11870" s="73">
        <v>45987</v>
      </c>
      <c r="D11870" s="79" t="s">
        <v>74</v>
      </c>
      <c r="E11870" s="80" t="s">
        <v>634</v>
      </c>
      <c r="F11870" s="81" t="str">
        <f>VLOOKUP(E11870,Customer[],2,FALSE)</f>
        <v>Pyae Maher</v>
      </c>
      <c r="G11870" s="69" t="str">
        <f>VLOOKUP(E11870,Customer[],3,FALSE)</f>
        <v>Bo Aung Kyaw Rd</v>
      </c>
      <c r="H11870" s="69" t="str">
        <f>VLOOKUP(E11870,Customer[],4,FALSE)</f>
        <v>Hlaing Thar Yar</v>
      </c>
      <c r="I11870" s="48" t="s">
        <v>958</v>
      </c>
      <c r="J11870" s="82" t="str">
        <f>VLOOKUP(I11870,PGStock[],2,FALSE)</f>
        <v>Shwe Man 680ml</v>
      </c>
      <c r="K11870" s="71">
        <f>VLOOKUP(I11870,PGStock[],3,FALSE)</f>
        <v>0.68</v>
      </c>
      <c r="L11870" s="47">
        <v>1</v>
      </c>
      <c r="M11870" s="47">
        <f>VLOOKUP(I11870,PGStock[],6,FALSE)</f>
        <v>100</v>
      </c>
      <c r="N11870" s="47">
        <f>+PGSales!$L11870*PGSales!$M11870</f>
        <v>100</v>
      </c>
    </row>
    <row r="11871" spans="1:14" hidden="1" x14ac:dyDescent="0.25">
      <c r="A11871" s="77">
        <f t="shared" si="1404"/>
        <v>2025</v>
      </c>
      <c r="B11871" s="77">
        <f t="shared" si="1405"/>
        <v>11</v>
      </c>
      <c r="C11871" s="73">
        <v>45987</v>
      </c>
      <c r="D11871" s="79" t="s">
        <v>1</v>
      </c>
      <c r="E11871" s="80" t="s">
        <v>1019</v>
      </c>
      <c r="F11871" s="81" t="str">
        <f>VLOOKUP(E11871,Customer[],2,FALSE)</f>
        <v>Shwe Ohh</v>
      </c>
      <c r="G11871" s="69" t="str">
        <f>VLOOKUP(E11871,Customer[],3,FALSE)</f>
        <v>Shwe Yin Aye Rd</v>
      </c>
      <c r="H11871" s="69" t="str">
        <f>VLOOKUP(E11871,Customer[],4,FALSE)</f>
        <v>Hlaing Thar Yar</v>
      </c>
      <c r="I11871" s="48" t="s">
        <v>958</v>
      </c>
      <c r="J11871" s="82" t="str">
        <f>VLOOKUP(I11871,PGStock[],2,FALSE)</f>
        <v>Shwe Man 680ml</v>
      </c>
      <c r="K11871" s="71">
        <f>VLOOKUP(I11871,PGStock[],3,FALSE)</f>
        <v>0.68</v>
      </c>
      <c r="L11871" s="47">
        <v>1</v>
      </c>
      <c r="M11871" s="47">
        <f>VLOOKUP(I11871,PGStock[],6,FALSE)</f>
        <v>100</v>
      </c>
      <c r="N11871" s="47">
        <f>+PGSales!$L11871*PGSales!$M11871</f>
        <v>100</v>
      </c>
    </row>
    <row r="11872" spans="1:14" hidden="1" x14ac:dyDescent="0.25">
      <c r="A11872" s="77">
        <f t="shared" si="1400"/>
        <v>2025</v>
      </c>
      <c r="B11872" s="77">
        <f t="shared" si="1401"/>
        <v>11</v>
      </c>
      <c r="C11872" s="73">
        <v>45987</v>
      </c>
      <c r="D11872" s="79" t="s">
        <v>885</v>
      </c>
      <c r="E11872" s="80" t="s">
        <v>1398</v>
      </c>
      <c r="F11872" s="81" t="str">
        <f>VLOOKUP(E11872,Customer[],2,FALSE)</f>
        <v>Hla Than</v>
      </c>
      <c r="G11872" s="69" t="str">
        <f>VLOOKUP(E11872,Customer[],3,FALSE)</f>
        <v>Shwe Yin Aye Rd</v>
      </c>
      <c r="H11872" s="69" t="str">
        <f>VLOOKUP(E11872,Customer[],4,FALSE)</f>
        <v>Hlaing Thar Yar</v>
      </c>
      <c r="I11872" s="48" t="s">
        <v>958</v>
      </c>
      <c r="J11872" s="82" t="str">
        <f>VLOOKUP(I11872,PGStock[],2,FALSE)</f>
        <v>Shwe Man 680ml</v>
      </c>
      <c r="K11872" s="71">
        <f>VLOOKUP(I11872,PGStock[],3,FALSE)</f>
        <v>0.68</v>
      </c>
      <c r="L11872" s="47">
        <v>2</v>
      </c>
      <c r="M11872" s="47">
        <f>VLOOKUP(I11872,PGStock[],6,FALSE)</f>
        <v>100</v>
      </c>
      <c r="N11872" s="47">
        <f>+PGSales!$L11872*PGSales!$M11872</f>
        <v>200</v>
      </c>
    </row>
    <row r="11873" spans="1:14" hidden="1" x14ac:dyDescent="0.25">
      <c r="A11873" s="77">
        <f t="shared" si="1400"/>
        <v>2025</v>
      </c>
      <c r="B11873" s="77">
        <f t="shared" si="1401"/>
        <v>11</v>
      </c>
      <c r="C11873" s="73">
        <v>45987</v>
      </c>
      <c r="D11873" s="79" t="s">
        <v>115</v>
      </c>
      <c r="E11873" s="80" t="s">
        <v>992</v>
      </c>
      <c r="F11873" s="81" t="str">
        <f>VLOOKUP(E11873,Customer[],2,FALSE)</f>
        <v>Kambauza</v>
      </c>
      <c r="G11873" s="69" t="str">
        <f>VLOOKUP(E11873,Customer[],3,FALSE)</f>
        <v>kansittthar Rd</v>
      </c>
      <c r="H11873" s="69" t="str">
        <f>VLOOKUP(E11873,Customer[],4,FALSE)</f>
        <v>Hlaing Thar Yar</v>
      </c>
      <c r="I11873" s="48" t="s">
        <v>958</v>
      </c>
      <c r="J11873" s="82" t="str">
        <f>VLOOKUP(I11873,PGStock[],2,FALSE)</f>
        <v>Shwe Man 680ml</v>
      </c>
      <c r="K11873" s="71">
        <f>VLOOKUP(I11873,PGStock[],3,FALSE)</f>
        <v>0.68</v>
      </c>
      <c r="L11873" s="47">
        <v>1</v>
      </c>
      <c r="M11873" s="47">
        <f>VLOOKUP(I11873,PGStock[],6,FALSE)</f>
        <v>100</v>
      </c>
      <c r="N11873" s="47">
        <f>+PGSales!$L11873*PGSales!$M11873</f>
        <v>100</v>
      </c>
    </row>
    <row r="11874" spans="1:14" hidden="1" x14ac:dyDescent="0.25">
      <c r="A11874" s="77">
        <f t="shared" si="1400"/>
        <v>2025</v>
      </c>
      <c r="B11874" s="77">
        <f t="shared" si="1401"/>
        <v>11</v>
      </c>
      <c r="C11874" s="73">
        <v>45988</v>
      </c>
      <c r="D11874" s="79" t="s">
        <v>62</v>
      </c>
      <c r="E11874" s="80" t="s">
        <v>271</v>
      </c>
      <c r="F11874" s="81" t="str">
        <f>VLOOKUP(E11874,Customer[],2,FALSE)</f>
        <v>Lapyae Wunn</v>
      </c>
      <c r="G11874" s="69" t="str">
        <f>VLOOKUP(E11874,Customer[],3,FALSE)</f>
        <v>West Yangon University Rd</v>
      </c>
      <c r="H11874" s="69" t="str">
        <f>VLOOKUP(E11874,Customer[],4,FALSE)</f>
        <v>Htan Ta Pin</v>
      </c>
      <c r="I11874" s="48" t="s">
        <v>958</v>
      </c>
      <c r="J11874" s="82" t="str">
        <f>VLOOKUP(I11874,PGStock[],2,FALSE)</f>
        <v>Shwe Man 680ml</v>
      </c>
      <c r="K11874" s="71">
        <f>VLOOKUP(I11874,PGStock[],3,FALSE)</f>
        <v>0.68</v>
      </c>
      <c r="L11874" s="47">
        <v>19</v>
      </c>
      <c r="M11874" s="47">
        <f>VLOOKUP(I11874,PGStock[],6,FALSE)</f>
        <v>100</v>
      </c>
      <c r="N11874" s="47">
        <f>+PGSales!$L11874*PGSales!$M11874</f>
        <v>1900</v>
      </c>
    </row>
    <row r="11875" spans="1:14" hidden="1" x14ac:dyDescent="0.25">
      <c r="A11875" s="77">
        <f t="shared" si="1400"/>
        <v>2025</v>
      </c>
      <c r="B11875" s="77">
        <f t="shared" si="1401"/>
        <v>11</v>
      </c>
      <c r="C11875" s="73">
        <v>45988</v>
      </c>
      <c r="D11875" s="79" t="s">
        <v>4</v>
      </c>
      <c r="E11875" s="80" t="s">
        <v>1096</v>
      </c>
      <c r="F11875" s="81" t="str">
        <f>VLOOKUP(E11875,Customer[],2,FALSE)</f>
        <v>124 Store</v>
      </c>
      <c r="G11875" s="69" t="str">
        <f>VLOOKUP(E11875,Customer[],3,FALSE)</f>
        <v>Yoe Lay</v>
      </c>
      <c r="H11875" s="69" t="str">
        <f>VLOOKUP(E11875,Customer[],4,FALSE)</f>
        <v>Hlaing Thar Yar</v>
      </c>
      <c r="I11875" s="48" t="s">
        <v>958</v>
      </c>
      <c r="J11875" s="82" t="str">
        <f>VLOOKUP(I11875,PGStock[],2,FALSE)</f>
        <v>Shwe Man 680ml</v>
      </c>
      <c r="K11875" s="71">
        <f>VLOOKUP(I11875,PGStock[],3,FALSE)</f>
        <v>0.68</v>
      </c>
      <c r="L11875" s="47">
        <v>3</v>
      </c>
      <c r="M11875" s="47">
        <f>VLOOKUP(I11875,PGStock[],6,FALSE)</f>
        <v>100</v>
      </c>
      <c r="N11875" s="47">
        <f>+PGSales!$L11875*PGSales!$M11875</f>
        <v>300</v>
      </c>
    </row>
    <row r="11876" spans="1:14" hidden="1" x14ac:dyDescent="0.25">
      <c r="A11876" s="77">
        <f t="shared" si="1400"/>
        <v>2025</v>
      </c>
      <c r="B11876" s="77">
        <f t="shared" si="1401"/>
        <v>11</v>
      </c>
      <c r="C11876" s="73">
        <v>45988</v>
      </c>
      <c r="D11876" s="79" t="s">
        <v>878</v>
      </c>
      <c r="E11876" s="80" t="s">
        <v>1121</v>
      </c>
      <c r="F11876" s="81" t="str">
        <f>VLOOKUP(E11876,Customer[],2,FALSE)</f>
        <v>Akeri</v>
      </c>
      <c r="G11876" s="69" t="str">
        <f>VLOOKUP(E11876,Customer[],3,FALSE)</f>
        <v>20 Zay</v>
      </c>
      <c r="H11876" s="69" t="str">
        <f>VLOOKUP(E11876,Customer[],4,FALSE)</f>
        <v>Hlaing Thar Yar</v>
      </c>
      <c r="I11876" s="48" t="s">
        <v>958</v>
      </c>
      <c r="J11876" s="82" t="str">
        <f>VLOOKUP(I11876,PGStock[],2,FALSE)</f>
        <v>Shwe Man 680ml</v>
      </c>
      <c r="K11876" s="71">
        <f>VLOOKUP(I11876,PGStock[],3,FALSE)</f>
        <v>0.68</v>
      </c>
      <c r="L11876" s="47">
        <v>3</v>
      </c>
      <c r="M11876" s="47">
        <f>VLOOKUP(I11876,PGStock[],6,FALSE)</f>
        <v>100</v>
      </c>
      <c r="N11876" s="47">
        <f>+PGSales!$L11876*PGSales!$M11876</f>
        <v>300</v>
      </c>
    </row>
    <row r="11877" spans="1:14" hidden="1" x14ac:dyDescent="0.25">
      <c r="A11877" s="77">
        <f t="shared" ref="A11877:A11891" si="1406">YEAR(C11877)</f>
        <v>2025</v>
      </c>
      <c r="B11877" s="77">
        <f t="shared" ref="B11877:B11891" si="1407">MONTH(C11877)</f>
        <v>11</v>
      </c>
      <c r="C11877" s="73">
        <v>45988</v>
      </c>
      <c r="D11877" s="79" t="s">
        <v>68</v>
      </c>
      <c r="E11877" s="80" t="s">
        <v>1015</v>
      </c>
      <c r="F11877" s="81" t="str">
        <f>VLOOKUP(E11877,Customer[],2,FALSE)</f>
        <v>Lady Aye</v>
      </c>
      <c r="G11877" s="69" t="str">
        <f>VLOOKUP(E11877,Customer[],3,FALSE)</f>
        <v>Late Wan Thudaya Rd</v>
      </c>
      <c r="H11877" s="69" t="str">
        <f>VLOOKUP(E11877,Customer[],4,FALSE)</f>
        <v>Hlaing Thar Yar</v>
      </c>
      <c r="I11877" s="48" t="s">
        <v>959</v>
      </c>
      <c r="J11877" s="82" t="str">
        <f>VLOOKUP(I11877,PGStock[],2,FALSE)</f>
        <v>Shwe Man ကော်ဗူး (1 Liter)</v>
      </c>
      <c r="K11877" s="71">
        <f>VLOOKUP(I11877,PGStock[],3,FALSE)</f>
        <v>1</v>
      </c>
      <c r="L11877" s="47">
        <v>1</v>
      </c>
      <c r="M11877" s="47">
        <f>VLOOKUP(I11877,PGStock[],6,FALSE)</f>
        <v>100</v>
      </c>
      <c r="N11877" s="47">
        <f>+PGSales!$L11877*PGSales!$M11877</f>
        <v>100</v>
      </c>
    </row>
    <row r="11878" spans="1:14" hidden="1" x14ac:dyDescent="0.25">
      <c r="A11878" s="77">
        <f t="shared" si="1406"/>
        <v>2025</v>
      </c>
      <c r="B11878" s="77">
        <f t="shared" si="1407"/>
        <v>11</v>
      </c>
      <c r="C11878" s="73">
        <v>45988</v>
      </c>
      <c r="D11878" s="79" t="s">
        <v>275</v>
      </c>
      <c r="E11878" s="80" t="s">
        <v>896</v>
      </c>
      <c r="F11878" s="81" t="str">
        <f>VLOOKUP(E11878,Customer[],2,FALSE)</f>
        <v>Than Lwin Oo</v>
      </c>
      <c r="G11878" s="69" t="str">
        <f>VLOOKUP(E11878,Customer[],3,FALSE)</f>
        <v>Yoo lay Rd</v>
      </c>
      <c r="H11878" s="69" t="str">
        <f>VLOOKUP(E11878,Customer[],4,FALSE)</f>
        <v>Hlaing Thar Yar</v>
      </c>
      <c r="I11878" s="48" t="s">
        <v>958</v>
      </c>
      <c r="J11878" s="82" t="str">
        <f>VLOOKUP(I11878,PGStock[],2,FALSE)</f>
        <v>Shwe Man 680ml</v>
      </c>
      <c r="K11878" s="71">
        <f>VLOOKUP(I11878,PGStock[],3,FALSE)</f>
        <v>0.68</v>
      </c>
      <c r="L11878" s="47">
        <v>4</v>
      </c>
      <c r="M11878" s="47">
        <f>VLOOKUP(I11878,PGStock[],6,FALSE)</f>
        <v>100</v>
      </c>
      <c r="N11878" s="47">
        <f>+PGSales!$L11878*PGSales!$M11878</f>
        <v>400</v>
      </c>
    </row>
    <row r="11879" spans="1:14" hidden="1" x14ac:dyDescent="0.25">
      <c r="A11879" s="77">
        <f t="shared" si="1406"/>
        <v>2025</v>
      </c>
      <c r="B11879" s="77">
        <f t="shared" si="1407"/>
        <v>11</v>
      </c>
      <c r="C11879" s="73">
        <v>45988</v>
      </c>
      <c r="D11879" s="79" t="s">
        <v>275</v>
      </c>
      <c r="E11879" s="80" t="s">
        <v>896</v>
      </c>
      <c r="F11879" s="81" t="str">
        <f>VLOOKUP(E11879,Customer[],2,FALSE)</f>
        <v>Than Lwin Oo</v>
      </c>
      <c r="G11879" s="69" t="str">
        <f>VLOOKUP(E11879,Customer[],3,FALSE)</f>
        <v>Yoo lay Rd</v>
      </c>
      <c r="H11879" s="69" t="str">
        <f>VLOOKUP(E11879,Customer[],4,FALSE)</f>
        <v>Hlaing Thar Yar</v>
      </c>
      <c r="I11879" s="48" t="s">
        <v>959</v>
      </c>
      <c r="J11879" s="82" t="str">
        <f>VLOOKUP(I11879,PGStock[],2,FALSE)</f>
        <v>Shwe Man ကော်ဗူး (1 Liter)</v>
      </c>
      <c r="K11879" s="71">
        <f>VLOOKUP(I11879,PGStock[],3,FALSE)</f>
        <v>1</v>
      </c>
      <c r="L11879" s="47">
        <v>1</v>
      </c>
      <c r="M11879" s="47">
        <f>VLOOKUP(I11879,PGStock[],6,FALSE)</f>
        <v>100</v>
      </c>
      <c r="N11879" s="47">
        <f>+PGSales!$L11879*PGSales!$M11879</f>
        <v>100</v>
      </c>
    </row>
    <row r="11880" spans="1:14" hidden="1" x14ac:dyDescent="0.25">
      <c r="A11880" s="77">
        <f t="shared" si="1406"/>
        <v>2025</v>
      </c>
      <c r="B11880" s="77">
        <f t="shared" si="1407"/>
        <v>11</v>
      </c>
      <c r="C11880" s="73">
        <v>45988</v>
      </c>
      <c r="D11880" s="79" t="s">
        <v>109</v>
      </c>
      <c r="E11880" s="80" t="s">
        <v>120</v>
      </c>
      <c r="F11880" s="81" t="str">
        <f>VLOOKUP(E11880,Customer[],2,FALSE)</f>
        <v>Linn</v>
      </c>
      <c r="G11880" s="69" t="str">
        <f>VLOOKUP(E11880,Customer[],3,FALSE)</f>
        <v>Bo Aung Kyaw Rd</v>
      </c>
      <c r="H11880" s="69" t="str">
        <f>VLOOKUP(E11880,Customer[],4,FALSE)</f>
        <v>Hlaing Thar Yar Route (1)</v>
      </c>
      <c r="I11880" s="48" t="s">
        <v>959</v>
      </c>
      <c r="J11880" s="82" t="str">
        <f>VLOOKUP(I11880,PGStock[],2,FALSE)</f>
        <v>Shwe Man ကော်ဗူး (1 Liter)</v>
      </c>
      <c r="K11880" s="71">
        <f>VLOOKUP(I11880,PGStock[],3,FALSE)</f>
        <v>1</v>
      </c>
      <c r="L11880" s="47">
        <v>1</v>
      </c>
      <c r="M11880" s="47">
        <f>VLOOKUP(I11880,PGStock[],6,FALSE)</f>
        <v>100</v>
      </c>
      <c r="N11880" s="47">
        <f>+PGSales!$L11880*PGSales!$M11880</f>
        <v>100</v>
      </c>
    </row>
    <row r="11881" spans="1:14" hidden="1" x14ac:dyDescent="0.25">
      <c r="A11881" s="77">
        <f t="shared" si="1406"/>
        <v>2025</v>
      </c>
      <c r="B11881" s="77">
        <f t="shared" si="1407"/>
        <v>11</v>
      </c>
      <c r="C11881" s="73">
        <v>45988</v>
      </c>
      <c r="D11881" s="79" t="s">
        <v>66</v>
      </c>
      <c r="E11881" s="80" t="s">
        <v>869</v>
      </c>
      <c r="F11881" s="81" t="str">
        <f>VLOOKUP(E11881,Customer[],2,FALSE)</f>
        <v>Sit paing</v>
      </c>
      <c r="G11881" s="69" t="str">
        <f>VLOOKUP(E11881,Customer[],3,FALSE)</f>
        <v>Shwe Yin Aye Rd</v>
      </c>
      <c r="H11881" s="69" t="str">
        <f>VLOOKUP(E11881,Customer[],4,FALSE)</f>
        <v>Hlaing Thar Yar</v>
      </c>
      <c r="I11881" s="48" t="s">
        <v>958</v>
      </c>
      <c r="J11881" s="82" t="str">
        <f>VLOOKUP(I11881,PGStock[],2,FALSE)</f>
        <v>Shwe Man 680ml</v>
      </c>
      <c r="K11881" s="71">
        <f>VLOOKUP(I11881,PGStock[],3,FALSE)</f>
        <v>0.68</v>
      </c>
      <c r="L11881" s="47">
        <v>1</v>
      </c>
      <c r="M11881" s="47">
        <f>VLOOKUP(I11881,PGStock[],6,FALSE)</f>
        <v>100</v>
      </c>
      <c r="N11881" s="47">
        <f>+PGSales!$L11881*PGSales!$M11881</f>
        <v>100</v>
      </c>
    </row>
    <row r="11882" spans="1:14" hidden="1" x14ac:dyDescent="0.25">
      <c r="A11882" s="77">
        <f t="shared" si="1406"/>
        <v>2025</v>
      </c>
      <c r="B11882" s="77">
        <f t="shared" si="1407"/>
        <v>11</v>
      </c>
      <c r="C11882" s="73">
        <v>45988</v>
      </c>
      <c r="D11882" s="79" t="s">
        <v>74</v>
      </c>
      <c r="E11882" s="80" t="s">
        <v>634</v>
      </c>
      <c r="F11882" s="81" t="str">
        <f>VLOOKUP(E11882,Customer[],2,FALSE)</f>
        <v>Pyae Maher</v>
      </c>
      <c r="G11882" s="69" t="str">
        <f>VLOOKUP(E11882,Customer[],3,FALSE)</f>
        <v>Bo Aung Kyaw Rd</v>
      </c>
      <c r="H11882" s="69" t="str">
        <f>VLOOKUP(E11882,Customer[],4,FALSE)</f>
        <v>Hlaing Thar Yar</v>
      </c>
      <c r="I11882" s="48" t="s">
        <v>958</v>
      </c>
      <c r="J11882" s="82" t="str">
        <f>VLOOKUP(I11882,PGStock[],2,FALSE)</f>
        <v>Shwe Man 680ml</v>
      </c>
      <c r="K11882" s="71">
        <f>VLOOKUP(I11882,PGStock[],3,FALSE)</f>
        <v>0.68</v>
      </c>
      <c r="L11882" s="47">
        <v>1</v>
      </c>
      <c r="M11882" s="47">
        <f>VLOOKUP(I11882,PGStock[],6,FALSE)</f>
        <v>100</v>
      </c>
      <c r="N11882" s="47">
        <f>+PGSales!$L11882*PGSales!$M11882</f>
        <v>100</v>
      </c>
    </row>
    <row r="11883" spans="1:14" hidden="1" x14ac:dyDescent="0.25">
      <c r="A11883" s="77">
        <f t="shared" si="1406"/>
        <v>2025</v>
      </c>
      <c r="B11883" s="77">
        <f t="shared" si="1407"/>
        <v>11</v>
      </c>
      <c r="C11883" s="73">
        <v>45988</v>
      </c>
      <c r="D11883" s="79" t="s">
        <v>1</v>
      </c>
      <c r="E11883" s="80" t="s">
        <v>1019</v>
      </c>
      <c r="F11883" s="81" t="str">
        <f>VLOOKUP(E11883,Customer[],2,FALSE)</f>
        <v>Shwe Ohh</v>
      </c>
      <c r="G11883" s="69" t="str">
        <f>VLOOKUP(E11883,Customer[],3,FALSE)</f>
        <v>Shwe Yin Aye Rd</v>
      </c>
      <c r="H11883" s="69" t="str">
        <f>VLOOKUP(E11883,Customer[],4,FALSE)</f>
        <v>Hlaing Thar Yar</v>
      </c>
      <c r="I11883" s="48" t="s">
        <v>958</v>
      </c>
      <c r="J11883" s="82" t="str">
        <f>VLOOKUP(I11883,PGStock[],2,FALSE)</f>
        <v>Shwe Man 680ml</v>
      </c>
      <c r="K11883" s="71">
        <f>VLOOKUP(I11883,PGStock[],3,FALSE)</f>
        <v>0.68</v>
      </c>
      <c r="L11883" s="47">
        <v>1</v>
      </c>
      <c r="M11883" s="47">
        <f>VLOOKUP(I11883,PGStock[],6,FALSE)</f>
        <v>100</v>
      </c>
      <c r="N11883" s="47">
        <f>+PGSales!$L11883*PGSales!$M11883</f>
        <v>100</v>
      </c>
    </row>
    <row r="11884" spans="1:14" hidden="1" x14ac:dyDescent="0.25">
      <c r="A11884" s="77">
        <f t="shared" si="1406"/>
        <v>2025</v>
      </c>
      <c r="B11884" s="77">
        <f t="shared" si="1407"/>
        <v>11</v>
      </c>
      <c r="C11884" s="73">
        <v>45988</v>
      </c>
      <c r="D11884" s="79" t="s">
        <v>70</v>
      </c>
      <c r="E11884" s="80" t="s">
        <v>631</v>
      </c>
      <c r="F11884" s="81" t="str">
        <f>VLOOKUP(E11884,Customer[],2,FALSE)</f>
        <v>Nge paung</v>
      </c>
      <c r="G11884" s="69" t="str">
        <f>VLOOKUP(E11884,Customer[],3,FALSE)</f>
        <v>Bo Aung Kyaw Rd</v>
      </c>
      <c r="H11884" s="69" t="str">
        <f>VLOOKUP(E11884,Customer[],4,FALSE)</f>
        <v>Hlaing Thar Yar</v>
      </c>
      <c r="I11884" s="48" t="s">
        <v>958</v>
      </c>
      <c r="J11884" s="82" t="str">
        <f>VLOOKUP(I11884,PGStock[],2,FALSE)</f>
        <v>Shwe Man 680ml</v>
      </c>
      <c r="K11884" s="71">
        <f>VLOOKUP(I11884,PGStock[],3,FALSE)</f>
        <v>0.68</v>
      </c>
      <c r="L11884" s="47">
        <v>4</v>
      </c>
      <c r="M11884" s="47">
        <f>VLOOKUP(I11884,PGStock[],6,FALSE)</f>
        <v>100</v>
      </c>
      <c r="N11884" s="47">
        <f>+PGSales!$L11884*PGSales!$M11884</f>
        <v>400</v>
      </c>
    </row>
    <row r="11885" spans="1:14" hidden="1" x14ac:dyDescent="0.25">
      <c r="A11885" s="77">
        <f t="shared" si="1406"/>
        <v>2025</v>
      </c>
      <c r="B11885" s="77">
        <f t="shared" si="1407"/>
        <v>11</v>
      </c>
      <c r="C11885" s="73">
        <v>45988</v>
      </c>
      <c r="D11885" s="79" t="s">
        <v>885</v>
      </c>
      <c r="E11885" s="80" t="s">
        <v>1398</v>
      </c>
      <c r="F11885" s="81" t="str">
        <f>VLOOKUP(E11885,Customer[],2,FALSE)</f>
        <v>Hla Than</v>
      </c>
      <c r="G11885" s="69" t="str">
        <f>VLOOKUP(E11885,Customer[],3,FALSE)</f>
        <v>Shwe Yin Aye Rd</v>
      </c>
      <c r="H11885" s="69" t="str">
        <f>VLOOKUP(E11885,Customer[],4,FALSE)</f>
        <v>Hlaing Thar Yar</v>
      </c>
      <c r="I11885" s="48" t="s">
        <v>958</v>
      </c>
      <c r="J11885" s="82" t="str">
        <f>VLOOKUP(I11885,PGStock[],2,FALSE)</f>
        <v>Shwe Man 680ml</v>
      </c>
      <c r="K11885" s="71">
        <f>VLOOKUP(I11885,PGStock[],3,FALSE)</f>
        <v>0.68</v>
      </c>
      <c r="L11885" s="47">
        <v>2</v>
      </c>
      <c r="M11885" s="47">
        <f>VLOOKUP(I11885,PGStock[],6,FALSE)</f>
        <v>100</v>
      </c>
      <c r="N11885" s="47">
        <f>+PGSales!$L11885*PGSales!$M11885</f>
        <v>200</v>
      </c>
    </row>
    <row r="11886" spans="1:14" hidden="1" x14ac:dyDescent="0.25">
      <c r="A11886" s="77">
        <f t="shared" si="1406"/>
        <v>2025</v>
      </c>
      <c r="B11886" s="77">
        <f t="shared" si="1407"/>
        <v>11</v>
      </c>
      <c r="C11886" s="73">
        <v>45988</v>
      </c>
      <c r="D11886" s="79" t="s">
        <v>115</v>
      </c>
      <c r="E11886" s="80" t="s">
        <v>992</v>
      </c>
      <c r="F11886" s="81" t="str">
        <f>VLOOKUP(E11886,Customer[],2,FALSE)</f>
        <v>Kambauza</v>
      </c>
      <c r="G11886" s="69" t="str">
        <f>VLOOKUP(E11886,Customer[],3,FALSE)</f>
        <v>kansittthar Rd</v>
      </c>
      <c r="H11886" s="69" t="str">
        <f>VLOOKUP(E11886,Customer[],4,FALSE)</f>
        <v>Hlaing Thar Yar</v>
      </c>
      <c r="I11886" s="48" t="s">
        <v>959</v>
      </c>
      <c r="J11886" s="82" t="str">
        <f>VLOOKUP(I11886,PGStock[],2,FALSE)</f>
        <v>Shwe Man ကော်ဗူး (1 Liter)</v>
      </c>
      <c r="K11886" s="71">
        <f>VLOOKUP(I11886,PGStock[],3,FALSE)</f>
        <v>1</v>
      </c>
      <c r="L11886" s="47">
        <v>3</v>
      </c>
      <c r="M11886" s="47">
        <f>VLOOKUP(I11886,PGStock[],6,FALSE)</f>
        <v>100</v>
      </c>
      <c r="N11886" s="47">
        <f>+PGSales!$L11886*PGSales!$M11886</f>
        <v>300</v>
      </c>
    </row>
    <row r="11887" spans="1:14" hidden="1" x14ac:dyDescent="0.25">
      <c r="A11887" s="77">
        <f t="shared" si="1406"/>
        <v>2025</v>
      </c>
      <c r="B11887" s="77">
        <f t="shared" si="1407"/>
        <v>11</v>
      </c>
      <c r="C11887" s="73">
        <v>45989</v>
      </c>
      <c r="D11887" s="79" t="s">
        <v>62</v>
      </c>
      <c r="E11887" s="80" t="s">
        <v>271</v>
      </c>
      <c r="F11887" s="81" t="str">
        <f>VLOOKUP(E11887,Customer[],2,FALSE)</f>
        <v>Lapyae Wunn</v>
      </c>
      <c r="G11887" s="69" t="str">
        <f>VLOOKUP(E11887,Customer[],3,FALSE)</f>
        <v>West Yangon University Rd</v>
      </c>
      <c r="H11887" s="69" t="str">
        <f>VLOOKUP(E11887,Customer[],4,FALSE)</f>
        <v>Htan Ta Pin</v>
      </c>
      <c r="I11887" s="48" t="s">
        <v>958</v>
      </c>
      <c r="J11887" s="82" t="str">
        <f>VLOOKUP(I11887,PGStock[],2,FALSE)</f>
        <v>Shwe Man 680ml</v>
      </c>
      <c r="K11887" s="71">
        <f>VLOOKUP(I11887,PGStock[],3,FALSE)</f>
        <v>0.68</v>
      </c>
      <c r="L11887" s="47">
        <v>22</v>
      </c>
      <c r="M11887" s="47">
        <f>VLOOKUP(I11887,PGStock[],6,FALSE)</f>
        <v>100</v>
      </c>
      <c r="N11887" s="47">
        <f>+PGSales!$L11887*PGSales!$M11887</f>
        <v>2200</v>
      </c>
    </row>
    <row r="11888" spans="1:14" hidden="1" x14ac:dyDescent="0.25">
      <c r="A11888" s="77">
        <f t="shared" si="1406"/>
        <v>2025</v>
      </c>
      <c r="B11888" s="77">
        <f t="shared" si="1407"/>
        <v>11</v>
      </c>
      <c r="C11888" s="73">
        <v>45989</v>
      </c>
      <c r="D11888" s="79" t="s">
        <v>4</v>
      </c>
      <c r="E11888" s="80" t="s">
        <v>1096</v>
      </c>
      <c r="F11888" s="81" t="str">
        <f>VLOOKUP(E11888,Customer[],2,FALSE)</f>
        <v>124 Store</v>
      </c>
      <c r="G11888" s="69" t="str">
        <f>VLOOKUP(E11888,Customer[],3,FALSE)</f>
        <v>Yoe Lay</v>
      </c>
      <c r="H11888" s="69" t="str">
        <f>VLOOKUP(E11888,Customer[],4,FALSE)</f>
        <v>Hlaing Thar Yar</v>
      </c>
      <c r="I11888" s="48" t="s">
        <v>958</v>
      </c>
      <c r="J11888" s="82" t="str">
        <f>VLOOKUP(I11888,PGStock[],2,FALSE)</f>
        <v>Shwe Man 680ml</v>
      </c>
      <c r="K11888" s="71">
        <f>VLOOKUP(I11888,PGStock[],3,FALSE)</f>
        <v>0.68</v>
      </c>
      <c r="L11888" s="47">
        <v>1</v>
      </c>
      <c r="M11888" s="47">
        <f>VLOOKUP(I11888,PGStock[],6,FALSE)</f>
        <v>100</v>
      </c>
      <c r="N11888" s="47">
        <f>+PGSales!$L11888*PGSales!$M11888</f>
        <v>100</v>
      </c>
    </row>
    <row r="11889" spans="1:14" hidden="1" x14ac:dyDescent="0.25">
      <c r="A11889" s="77">
        <f t="shared" si="1406"/>
        <v>2025</v>
      </c>
      <c r="B11889" s="77">
        <f t="shared" si="1407"/>
        <v>11</v>
      </c>
      <c r="C11889" s="73">
        <v>45989</v>
      </c>
      <c r="D11889" s="79" t="s">
        <v>4</v>
      </c>
      <c r="E11889" s="80" t="s">
        <v>1096</v>
      </c>
      <c r="F11889" s="81" t="str">
        <f>VLOOKUP(E11889,Customer[],2,FALSE)</f>
        <v>124 Store</v>
      </c>
      <c r="G11889" s="69" t="str">
        <f>VLOOKUP(E11889,Customer[],3,FALSE)</f>
        <v>Yoe Lay</v>
      </c>
      <c r="H11889" s="69" t="str">
        <f>VLOOKUP(E11889,Customer[],4,FALSE)</f>
        <v>Hlaing Thar Yar</v>
      </c>
      <c r="I11889" s="48" t="s">
        <v>959</v>
      </c>
      <c r="J11889" s="82" t="str">
        <f>VLOOKUP(I11889,PGStock[],2,FALSE)</f>
        <v>Shwe Man ကော်ဗူး (1 Liter)</v>
      </c>
      <c r="K11889" s="71">
        <f>VLOOKUP(I11889,PGStock[],3,FALSE)</f>
        <v>1</v>
      </c>
      <c r="L11889" s="47">
        <v>2</v>
      </c>
      <c r="M11889" s="47">
        <f>VLOOKUP(I11889,PGStock[],6,FALSE)</f>
        <v>100</v>
      </c>
      <c r="N11889" s="47">
        <f>+PGSales!$L11889*PGSales!$M11889</f>
        <v>200</v>
      </c>
    </row>
    <row r="11890" spans="1:14" hidden="1" x14ac:dyDescent="0.25">
      <c r="A11890" s="77">
        <f t="shared" si="1406"/>
        <v>2025</v>
      </c>
      <c r="B11890" s="77">
        <f t="shared" si="1407"/>
        <v>11</v>
      </c>
      <c r="C11890" s="73">
        <v>45989</v>
      </c>
      <c r="D11890" s="79" t="s">
        <v>878</v>
      </c>
      <c r="E11890" s="80" t="s">
        <v>1121</v>
      </c>
      <c r="F11890" s="81" t="str">
        <f>VLOOKUP(E11890,Customer[],2,FALSE)</f>
        <v>Akeri</v>
      </c>
      <c r="G11890" s="69" t="str">
        <f>VLOOKUP(E11890,Customer[],3,FALSE)</f>
        <v>20 Zay</v>
      </c>
      <c r="H11890" s="69" t="str">
        <f>VLOOKUP(E11890,Customer[],4,FALSE)</f>
        <v>Hlaing Thar Yar</v>
      </c>
      <c r="I11890" s="48" t="s">
        <v>958</v>
      </c>
      <c r="J11890" s="82" t="str">
        <f>VLOOKUP(I11890,PGStock[],2,FALSE)</f>
        <v>Shwe Man 680ml</v>
      </c>
      <c r="K11890" s="71">
        <f>VLOOKUP(I11890,PGStock[],3,FALSE)</f>
        <v>0.68</v>
      </c>
      <c r="L11890" s="47">
        <v>2</v>
      </c>
      <c r="M11890" s="47">
        <f>VLOOKUP(I11890,PGStock[],6,FALSE)</f>
        <v>100</v>
      </c>
      <c r="N11890" s="47">
        <f>+PGSales!$L11890*PGSales!$M11890</f>
        <v>200</v>
      </c>
    </row>
    <row r="11891" spans="1:14" hidden="1" x14ac:dyDescent="0.25">
      <c r="A11891" s="77">
        <f t="shared" si="1406"/>
        <v>2025</v>
      </c>
      <c r="B11891" s="77">
        <f t="shared" si="1407"/>
        <v>11</v>
      </c>
      <c r="C11891" s="73">
        <v>45989</v>
      </c>
      <c r="D11891" s="79" t="s">
        <v>68</v>
      </c>
      <c r="E11891" s="80" t="s">
        <v>1015</v>
      </c>
      <c r="F11891" s="81" t="str">
        <f>VLOOKUP(E11891,Customer[],2,FALSE)</f>
        <v>Lady Aye</v>
      </c>
      <c r="G11891" s="69" t="str">
        <f>VLOOKUP(E11891,Customer[],3,FALSE)</f>
        <v>Late Wan Thudaya Rd</v>
      </c>
      <c r="H11891" s="69" t="str">
        <f>VLOOKUP(E11891,Customer[],4,FALSE)</f>
        <v>Hlaing Thar Yar</v>
      </c>
      <c r="I11891" s="48" t="s">
        <v>959</v>
      </c>
      <c r="J11891" s="82" t="str">
        <f>VLOOKUP(I11891,PGStock[],2,FALSE)</f>
        <v>Shwe Man ကော်ဗူး (1 Liter)</v>
      </c>
      <c r="K11891" s="71">
        <f>VLOOKUP(I11891,PGStock[],3,FALSE)</f>
        <v>1</v>
      </c>
      <c r="L11891" s="47">
        <v>2</v>
      </c>
      <c r="M11891" s="47">
        <f>VLOOKUP(I11891,PGStock[],6,FALSE)</f>
        <v>100</v>
      </c>
      <c r="N11891" s="47">
        <f>+PGSales!$L11891*PGSales!$M11891</f>
        <v>200</v>
      </c>
    </row>
    <row r="11892" spans="1:14" hidden="1" x14ac:dyDescent="0.25">
      <c r="A11892" s="77">
        <f t="shared" ref="A11892:A11990" si="1408">YEAR(C11892)</f>
        <v>2025</v>
      </c>
      <c r="B11892" s="77">
        <f t="shared" ref="B11892:B11990" si="1409">MONTH(C11892)</f>
        <v>11</v>
      </c>
      <c r="C11892" s="73">
        <v>45989</v>
      </c>
      <c r="D11892" s="79" t="s">
        <v>275</v>
      </c>
      <c r="E11892" s="80" t="s">
        <v>896</v>
      </c>
      <c r="F11892" s="81" t="str">
        <f>VLOOKUP(E11892,Customer[],2,FALSE)</f>
        <v>Than Lwin Oo</v>
      </c>
      <c r="G11892" s="69" t="str">
        <f>VLOOKUP(E11892,Customer[],3,FALSE)</f>
        <v>Yoo lay Rd</v>
      </c>
      <c r="H11892" s="69" t="str">
        <f>VLOOKUP(E11892,Customer[],4,FALSE)</f>
        <v>Hlaing Thar Yar</v>
      </c>
      <c r="I11892" s="48" t="s">
        <v>958</v>
      </c>
      <c r="J11892" s="82" t="str">
        <f>VLOOKUP(I11892,PGStock[],2,FALSE)</f>
        <v>Shwe Man 680ml</v>
      </c>
      <c r="K11892" s="71">
        <f>VLOOKUP(I11892,PGStock[],3,FALSE)</f>
        <v>0.68</v>
      </c>
      <c r="L11892" s="47">
        <v>2</v>
      </c>
      <c r="M11892" s="47">
        <f>VLOOKUP(I11892,PGStock[],6,FALSE)</f>
        <v>100</v>
      </c>
      <c r="N11892" s="47">
        <f>+PGSales!$L11892*PGSales!$M11892</f>
        <v>200</v>
      </c>
    </row>
    <row r="11893" spans="1:14" hidden="1" x14ac:dyDescent="0.25">
      <c r="A11893" s="77">
        <f t="shared" si="1408"/>
        <v>2025</v>
      </c>
      <c r="B11893" s="77">
        <f t="shared" si="1409"/>
        <v>11</v>
      </c>
      <c r="C11893" s="73">
        <v>45989</v>
      </c>
      <c r="D11893" s="79" t="s">
        <v>275</v>
      </c>
      <c r="E11893" s="80" t="s">
        <v>896</v>
      </c>
      <c r="F11893" s="81" t="str">
        <f>VLOOKUP(E11893,Customer[],2,FALSE)</f>
        <v>Than Lwin Oo</v>
      </c>
      <c r="G11893" s="69" t="str">
        <f>VLOOKUP(E11893,Customer[],3,FALSE)</f>
        <v>Yoo lay Rd</v>
      </c>
      <c r="H11893" s="69" t="str">
        <f>VLOOKUP(E11893,Customer[],4,FALSE)</f>
        <v>Hlaing Thar Yar</v>
      </c>
      <c r="I11893" s="48" t="s">
        <v>959</v>
      </c>
      <c r="J11893" s="82" t="str">
        <f>VLOOKUP(I11893,PGStock[],2,FALSE)</f>
        <v>Shwe Man ကော်ဗူး (1 Liter)</v>
      </c>
      <c r="K11893" s="71">
        <f>VLOOKUP(I11893,PGStock[],3,FALSE)</f>
        <v>1</v>
      </c>
      <c r="L11893" s="47">
        <v>2</v>
      </c>
      <c r="M11893" s="47">
        <f>VLOOKUP(I11893,PGStock[],6,FALSE)</f>
        <v>100</v>
      </c>
      <c r="N11893" s="47">
        <f>+PGSales!$L11893*PGSales!$M11893</f>
        <v>200</v>
      </c>
    </row>
    <row r="11894" spans="1:14" hidden="1" x14ac:dyDescent="0.25">
      <c r="A11894" s="77">
        <f t="shared" si="1408"/>
        <v>2025</v>
      </c>
      <c r="B11894" s="77">
        <f t="shared" si="1409"/>
        <v>11</v>
      </c>
      <c r="C11894" s="73">
        <v>45989</v>
      </c>
      <c r="D11894" s="79" t="s">
        <v>109</v>
      </c>
      <c r="E11894" s="80" t="s">
        <v>120</v>
      </c>
      <c r="F11894" s="81" t="str">
        <f>VLOOKUP(E11894,Customer[],2,FALSE)</f>
        <v>Linn</v>
      </c>
      <c r="G11894" s="69" t="str">
        <f>VLOOKUP(E11894,Customer[],3,FALSE)</f>
        <v>Bo Aung Kyaw Rd</v>
      </c>
      <c r="H11894" s="69" t="str">
        <f>VLOOKUP(E11894,Customer[],4,FALSE)</f>
        <v>Hlaing Thar Yar Route (1)</v>
      </c>
      <c r="I11894" s="48" t="s">
        <v>958</v>
      </c>
      <c r="J11894" s="82" t="str">
        <f>VLOOKUP(I11894,PGStock[],2,FALSE)</f>
        <v>Shwe Man 680ml</v>
      </c>
      <c r="K11894" s="71">
        <f>VLOOKUP(I11894,PGStock[],3,FALSE)</f>
        <v>0.68</v>
      </c>
      <c r="L11894" s="47">
        <v>1</v>
      </c>
      <c r="M11894" s="47">
        <f>VLOOKUP(I11894,PGStock[],6,FALSE)</f>
        <v>100</v>
      </c>
      <c r="N11894" s="47">
        <f>+PGSales!$L11894*PGSales!$M11894</f>
        <v>100</v>
      </c>
    </row>
    <row r="11895" spans="1:14" hidden="1" x14ac:dyDescent="0.25">
      <c r="A11895" s="77">
        <f t="shared" si="1408"/>
        <v>2025</v>
      </c>
      <c r="B11895" s="77">
        <f t="shared" si="1409"/>
        <v>11</v>
      </c>
      <c r="C11895" s="73">
        <v>45989</v>
      </c>
      <c r="D11895" s="79" t="s">
        <v>66</v>
      </c>
      <c r="E11895" s="80" t="s">
        <v>869</v>
      </c>
      <c r="F11895" s="81" t="str">
        <f>VLOOKUP(E11895,Customer[],2,FALSE)</f>
        <v>Sit paing</v>
      </c>
      <c r="G11895" s="69" t="str">
        <f>VLOOKUP(E11895,Customer[],3,FALSE)</f>
        <v>Shwe Yin Aye Rd</v>
      </c>
      <c r="H11895" s="69" t="str">
        <f>VLOOKUP(E11895,Customer[],4,FALSE)</f>
        <v>Hlaing Thar Yar</v>
      </c>
      <c r="I11895" s="48" t="s">
        <v>958</v>
      </c>
      <c r="J11895" s="82" t="str">
        <f>VLOOKUP(I11895,PGStock[],2,FALSE)</f>
        <v>Shwe Man 680ml</v>
      </c>
      <c r="K11895" s="71">
        <f>VLOOKUP(I11895,PGStock[],3,FALSE)</f>
        <v>0.68</v>
      </c>
      <c r="L11895" s="47">
        <v>1</v>
      </c>
      <c r="M11895" s="47">
        <f>VLOOKUP(I11895,PGStock[],6,FALSE)</f>
        <v>100</v>
      </c>
      <c r="N11895" s="47">
        <f>+PGSales!$L11895*PGSales!$M11895</f>
        <v>100</v>
      </c>
    </row>
    <row r="11896" spans="1:14" hidden="1" x14ac:dyDescent="0.25">
      <c r="A11896" s="77">
        <f t="shared" si="1408"/>
        <v>2025</v>
      </c>
      <c r="B11896" s="77">
        <f t="shared" si="1409"/>
        <v>11</v>
      </c>
      <c r="C11896" s="73">
        <v>45989</v>
      </c>
      <c r="D11896" s="79" t="s">
        <v>74</v>
      </c>
      <c r="E11896" s="80" t="s">
        <v>634</v>
      </c>
      <c r="F11896" s="81" t="str">
        <f>VLOOKUP(E11896,Customer[],2,FALSE)</f>
        <v>Pyae Maher</v>
      </c>
      <c r="G11896" s="69" t="str">
        <f>VLOOKUP(E11896,Customer[],3,FALSE)</f>
        <v>Bo Aung Kyaw Rd</v>
      </c>
      <c r="H11896" s="69" t="str">
        <f>VLOOKUP(E11896,Customer[],4,FALSE)</f>
        <v>Hlaing Thar Yar</v>
      </c>
      <c r="I11896" s="48" t="s">
        <v>959</v>
      </c>
      <c r="J11896" s="82" t="str">
        <f>VLOOKUP(I11896,PGStock[],2,FALSE)</f>
        <v>Shwe Man ကော်ဗူး (1 Liter)</v>
      </c>
      <c r="K11896" s="71">
        <f>VLOOKUP(I11896,PGStock[],3,FALSE)</f>
        <v>1</v>
      </c>
      <c r="L11896" s="47">
        <v>1</v>
      </c>
      <c r="M11896" s="47">
        <f>VLOOKUP(I11896,PGStock[],6,FALSE)</f>
        <v>100</v>
      </c>
      <c r="N11896" s="47">
        <f>+PGSales!$L11896*PGSales!$M11896</f>
        <v>100</v>
      </c>
    </row>
    <row r="11897" spans="1:14" hidden="1" x14ac:dyDescent="0.25">
      <c r="A11897" s="77">
        <f t="shared" si="1408"/>
        <v>2025</v>
      </c>
      <c r="B11897" s="77">
        <f t="shared" si="1409"/>
        <v>11</v>
      </c>
      <c r="C11897" s="73">
        <v>45989</v>
      </c>
      <c r="D11897" s="79" t="s">
        <v>1</v>
      </c>
      <c r="E11897" s="80" t="s">
        <v>1019</v>
      </c>
      <c r="F11897" s="81" t="str">
        <f>VLOOKUP(E11897,Customer[],2,FALSE)</f>
        <v>Shwe Ohh</v>
      </c>
      <c r="G11897" s="69" t="str">
        <f>VLOOKUP(E11897,Customer[],3,FALSE)</f>
        <v>Shwe Yin Aye Rd</v>
      </c>
      <c r="H11897" s="69" t="str">
        <f>VLOOKUP(E11897,Customer[],4,FALSE)</f>
        <v>Hlaing Thar Yar</v>
      </c>
      <c r="I11897" s="48" t="s">
        <v>958</v>
      </c>
      <c r="J11897" s="82" t="str">
        <f>VLOOKUP(I11897,PGStock[],2,FALSE)</f>
        <v>Shwe Man 680ml</v>
      </c>
      <c r="K11897" s="71">
        <f>VLOOKUP(I11897,PGStock[],3,FALSE)</f>
        <v>0.68</v>
      </c>
      <c r="L11897" s="47">
        <v>4</v>
      </c>
      <c r="M11897" s="47">
        <f>VLOOKUP(I11897,PGStock[],6,FALSE)</f>
        <v>100</v>
      </c>
      <c r="N11897" s="47">
        <f>+PGSales!$L11897*PGSales!$M11897</f>
        <v>400</v>
      </c>
    </row>
    <row r="11898" spans="1:14" hidden="1" x14ac:dyDescent="0.25">
      <c r="A11898" s="77">
        <f t="shared" si="1408"/>
        <v>2025</v>
      </c>
      <c r="B11898" s="77">
        <f t="shared" si="1409"/>
        <v>11</v>
      </c>
      <c r="C11898" s="73">
        <v>45989</v>
      </c>
      <c r="D11898" s="79" t="s">
        <v>70</v>
      </c>
      <c r="E11898" s="80" t="s">
        <v>631</v>
      </c>
      <c r="F11898" s="81" t="str">
        <f>VLOOKUP(E11898,Customer[],2,FALSE)</f>
        <v>Nge paung</v>
      </c>
      <c r="G11898" s="69" t="str">
        <f>VLOOKUP(E11898,Customer[],3,FALSE)</f>
        <v>Bo Aung Kyaw Rd</v>
      </c>
      <c r="H11898" s="69" t="str">
        <f>VLOOKUP(E11898,Customer[],4,FALSE)</f>
        <v>Hlaing Thar Yar</v>
      </c>
      <c r="I11898" s="48" t="s">
        <v>958</v>
      </c>
      <c r="J11898" s="82" t="str">
        <f>VLOOKUP(I11898,PGStock[],2,FALSE)</f>
        <v>Shwe Man 680ml</v>
      </c>
      <c r="K11898" s="71">
        <f>VLOOKUP(I11898,PGStock[],3,FALSE)</f>
        <v>0.68</v>
      </c>
      <c r="L11898" s="47">
        <v>3</v>
      </c>
      <c r="M11898" s="47">
        <f>VLOOKUP(I11898,PGStock[],6,FALSE)</f>
        <v>100</v>
      </c>
      <c r="N11898" s="47">
        <f>+PGSales!$L11898*PGSales!$M11898</f>
        <v>300</v>
      </c>
    </row>
    <row r="11899" spans="1:14" hidden="1" x14ac:dyDescent="0.25">
      <c r="A11899" s="77">
        <f t="shared" si="1408"/>
        <v>2025</v>
      </c>
      <c r="B11899" s="77">
        <f t="shared" si="1409"/>
        <v>11</v>
      </c>
      <c r="C11899" s="73">
        <v>45989</v>
      </c>
      <c r="D11899" s="79" t="s">
        <v>885</v>
      </c>
      <c r="E11899" s="80" t="s">
        <v>1398</v>
      </c>
      <c r="F11899" s="81" t="str">
        <f>VLOOKUP(E11899,Customer[],2,FALSE)</f>
        <v>Hla Than</v>
      </c>
      <c r="G11899" s="69" t="str">
        <f>VLOOKUP(E11899,Customer[],3,FALSE)</f>
        <v>Shwe Yin Aye Rd</v>
      </c>
      <c r="H11899" s="69" t="str">
        <f>VLOOKUP(E11899,Customer[],4,FALSE)</f>
        <v>Hlaing Thar Yar</v>
      </c>
      <c r="I11899" s="48" t="s">
        <v>958</v>
      </c>
      <c r="J11899" s="82" t="str">
        <f>VLOOKUP(I11899,PGStock[],2,FALSE)</f>
        <v>Shwe Man 680ml</v>
      </c>
      <c r="K11899" s="71">
        <f>VLOOKUP(I11899,PGStock[],3,FALSE)</f>
        <v>0.68</v>
      </c>
      <c r="L11899" s="47">
        <v>1</v>
      </c>
      <c r="M11899" s="47">
        <f>VLOOKUP(I11899,PGStock[],6,FALSE)</f>
        <v>100</v>
      </c>
      <c r="N11899" s="47">
        <f>+PGSales!$L11899*PGSales!$M11899</f>
        <v>100</v>
      </c>
    </row>
    <row r="11900" spans="1:14" hidden="1" x14ac:dyDescent="0.25">
      <c r="A11900" s="77">
        <f t="shared" si="1408"/>
        <v>2025</v>
      </c>
      <c r="B11900" s="77">
        <f t="shared" si="1409"/>
        <v>11</v>
      </c>
      <c r="C11900" s="73">
        <v>45989</v>
      </c>
      <c r="D11900" s="79" t="s">
        <v>115</v>
      </c>
      <c r="E11900" s="80" t="s">
        <v>992</v>
      </c>
      <c r="F11900" s="81" t="str">
        <f>VLOOKUP(E11900,Customer[],2,FALSE)</f>
        <v>Kambauza</v>
      </c>
      <c r="G11900" s="69" t="str">
        <f>VLOOKUP(E11900,Customer[],3,FALSE)</f>
        <v>kansittthar Rd</v>
      </c>
      <c r="H11900" s="69" t="str">
        <f>VLOOKUP(E11900,Customer[],4,FALSE)</f>
        <v>Hlaing Thar Yar</v>
      </c>
      <c r="I11900" s="48" t="s">
        <v>958</v>
      </c>
      <c r="J11900" s="82" t="str">
        <f>VLOOKUP(I11900,PGStock[],2,FALSE)</f>
        <v>Shwe Man 680ml</v>
      </c>
      <c r="K11900" s="71">
        <f>VLOOKUP(I11900,PGStock[],3,FALSE)</f>
        <v>0.68</v>
      </c>
      <c r="L11900" s="47">
        <v>2</v>
      </c>
      <c r="M11900" s="47">
        <f>VLOOKUP(I11900,PGStock[],6,FALSE)</f>
        <v>100</v>
      </c>
      <c r="N11900" s="47">
        <f>+PGSales!$L11900*PGSales!$M11900</f>
        <v>200</v>
      </c>
    </row>
    <row r="11901" spans="1:14" hidden="1" x14ac:dyDescent="0.25">
      <c r="A11901" s="77">
        <f t="shared" si="1408"/>
        <v>2025</v>
      </c>
      <c r="B11901" s="77">
        <f t="shared" si="1409"/>
        <v>11</v>
      </c>
      <c r="C11901" s="73">
        <v>45989</v>
      </c>
      <c r="D11901" s="79" t="s">
        <v>115</v>
      </c>
      <c r="E11901" s="80" t="s">
        <v>992</v>
      </c>
      <c r="F11901" s="81" t="str">
        <f>VLOOKUP(E11901,Customer[],2,FALSE)</f>
        <v>Kambauza</v>
      </c>
      <c r="G11901" s="69" t="str">
        <f>VLOOKUP(E11901,Customer[],3,FALSE)</f>
        <v>kansittthar Rd</v>
      </c>
      <c r="H11901" s="69" t="str">
        <f>VLOOKUP(E11901,Customer[],4,FALSE)</f>
        <v>Hlaing Thar Yar</v>
      </c>
      <c r="I11901" s="48" t="s">
        <v>959</v>
      </c>
      <c r="J11901" s="82" t="str">
        <f>VLOOKUP(I11901,PGStock[],2,FALSE)</f>
        <v>Shwe Man ကော်ဗူး (1 Liter)</v>
      </c>
      <c r="K11901" s="71">
        <f>VLOOKUP(I11901,PGStock[],3,FALSE)</f>
        <v>1</v>
      </c>
      <c r="L11901" s="47">
        <v>1</v>
      </c>
      <c r="M11901" s="47">
        <f>VLOOKUP(I11901,PGStock[],6,FALSE)</f>
        <v>100</v>
      </c>
      <c r="N11901" s="47">
        <f>+PGSales!$L11901*PGSales!$M11901</f>
        <v>100</v>
      </c>
    </row>
    <row r="11902" spans="1:14" hidden="1" x14ac:dyDescent="0.25">
      <c r="A11902" s="77">
        <f t="shared" si="1408"/>
        <v>2025</v>
      </c>
      <c r="B11902" s="77">
        <f t="shared" si="1409"/>
        <v>11</v>
      </c>
      <c r="C11902" s="73">
        <v>45990</v>
      </c>
      <c r="D11902" s="79" t="s">
        <v>62</v>
      </c>
      <c r="E11902" s="80" t="s">
        <v>271</v>
      </c>
      <c r="F11902" s="81" t="str">
        <f>VLOOKUP(E11902,Customer[],2,FALSE)</f>
        <v>Lapyae Wunn</v>
      </c>
      <c r="G11902" s="69" t="str">
        <f>VLOOKUP(E11902,Customer[],3,FALSE)</f>
        <v>West Yangon University Rd</v>
      </c>
      <c r="H11902" s="69" t="str">
        <f>VLOOKUP(E11902,Customer[],4,FALSE)</f>
        <v>Htan Ta Pin</v>
      </c>
      <c r="I11902" s="48" t="s">
        <v>958</v>
      </c>
      <c r="J11902" s="82" t="str">
        <f>VLOOKUP(I11902,PGStock[],2,FALSE)</f>
        <v>Shwe Man 680ml</v>
      </c>
      <c r="K11902" s="71">
        <f>VLOOKUP(I11902,PGStock[],3,FALSE)</f>
        <v>0.68</v>
      </c>
      <c r="L11902" s="47">
        <v>24</v>
      </c>
      <c r="M11902" s="47">
        <f>VLOOKUP(I11902,PGStock[],6,FALSE)</f>
        <v>100</v>
      </c>
      <c r="N11902" s="47">
        <f>+PGSales!$L11902*PGSales!$M11902</f>
        <v>2400</v>
      </c>
    </row>
    <row r="11903" spans="1:14" hidden="1" x14ac:dyDescent="0.25">
      <c r="A11903" s="77">
        <f t="shared" si="1408"/>
        <v>2025</v>
      </c>
      <c r="B11903" s="77">
        <f t="shared" si="1409"/>
        <v>11</v>
      </c>
      <c r="C11903" s="73">
        <v>45990</v>
      </c>
      <c r="D11903" s="79" t="s">
        <v>4</v>
      </c>
      <c r="E11903" s="80" t="s">
        <v>1096</v>
      </c>
      <c r="F11903" s="81" t="str">
        <f>VLOOKUP(E11903,Customer[],2,FALSE)</f>
        <v>124 Store</v>
      </c>
      <c r="G11903" s="69" t="str">
        <f>VLOOKUP(E11903,Customer[],3,FALSE)</f>
        <v>Yoe Lay</v>
      </c>
      <c r="H11903" s="69" t="str">
        <f>VLOOKUP(E11903,Customer[],4,FALSE)</f>
        <v>Hlaing Thar Yar</v>
      </c>
      <c r="I11903" s="48" t="s">
        <v>958</v>
      </c>
      <c r="J11903" s="82" t="str">
        <f>VLOOKUP(I11903,PGStock[],2,FALSE)</f>
        <v>Shwe Man 680ml</v>
      </c>
      <c r="K11903" s="71">
        <f>VLOOKUP(I11903,PGStock[],3,FALSE)</f>
        <v>0.68</v>
      </c>
      <c r="L11903" s="47">
        <v>3</v>
      </c>
      <c r="M11903" s="47">
        <f>VLOOKUP(I11903,PGStock[],6,FALSE)</f>
        <v>100</v>
      </c>
      <c r="N11903" s="47">
        <f>+PGSales!$L11903*PGSales!$M11903</f>
        <v>300</v>
      </c>
    </row>
    <row r="11904" spans="1:14" hidden="1" x14ac:dyDescent="0.25">
      <c r="A11904" s="77">
        <f t="shared" si="1408"/>
        <v>2025</v>
      </c>
      <c r="B11904" s="77">
        <f t="shared" si="1409"/>
        <v>11</v>
      </c>
      <c r="C11904" s="73">
        <v>45990</v>
      </c>
      <c r="D11904" s="79" t="s">
        <v>4</v>
      </c>
      <c r="E11904" s="80" t="s">
        <v>1096</v>
      </c>
      <c r="F11904" s="81" t="str">
        <f>VLOOKUP(E11904,Customer[],2,FALSE)</f>
        <v>124 Store</v>
      </c>
      <c r="G11904" s="69" t="str">
        <f>VLOOKUP(E11904,Customer[],3,FALSE)</f>
        <v>Yoe Lay</v>
      </c>
      <c r="H11904" s="69" t="str">
        <f>VLOOKUP(E11904,Customer[],4,FALSE)</f>
        <v>Hlaing Thar Yar</v>
      </c>
      <c r="I11904" s="48" t="s">
        <v>959</v>
      </c>
      <c r="J11904" s="82" t="str">
        <f>VLOOKUP(I11904,PGStock[],2,FALSE)</f>
        <v>Shwe Man ကော်ဗူး (1 Liter)</v>
      </c>
      <c r="K11904" s="71">
        <f>VLOOKUP(I11904,PGStock[],3,FALSE)</f>
        <v>1</v>
      </c>
      <c r="L11904" s="47">
        <v>6</v>
      </c>
      <c r="M11904" s="47">
        <f>VLOOKUP(I11904,PGStock[],6,FALSE)</f>
        <v>100</v>
      </c>
      <c r="N11904" s="47">
        <f>+PGSales!$L11904*PGSales!$M11904</f>
        <v>600</v>
      </c>
    </row>
    <row r="11905" spans="1:14" hidden="1" x14ac:dyDescent="0.25">
      <c r="A11905" s="77">
        <f t="shared" ref="A11905:A11919" si="1410">YEAR(C11905)</f>
        <v>2025</v>
      </c>
      <c r="B11905" s="77">
        <f t="shared" ref="B11905:B11919" si="1411">MONTH(C11905)</f>
        <v>11</v>
      </c>
      <c r="C11905" s="73">
        <v>45990</v>
      </c>
      <c r="D11905" s="79" t="s">
        <v>878</v>
      </c>
      <c r="E11905" s="80" t="s">
        <v>1121</v>
      </c>
      <c r="F11905" s="81" t="str">
        <f>VLOOKUP(E11905,Customer[],2,FALSE)</f>
        <v>Akeri</v>
      </c>
      <c r="G11905" s="69" t="str">
        <f>VLOOKUP(E11905,Customer[],3,FALSE)</f>
        <v>20 Zay</v>
      </c>
      <c r="H11905" s="69" t="str">
        <f>VLOOKUP(E11905,Customer[],4,FALSE)</f>
        <v>Hlaing Thar Yar</v>
      </c>
      <c r="I11905" s="48" t="s">
        <v>958</v>
      </c>
      <c r="J11905" s="82" t="str">
        <f>VLOOKUP(I11905,PGStock[],2,FALSE)</f>
        <v>Shwe Man 680ml</v>
      </c>
      <c r="K11905" s="71">
        <f>VLOOKUP(I11905,PGStock[],3,FALSE)</f>
        <v>0.68</v>
      </c>
      <c r="L11905" s="47">
        <v>4</v>
      </c>
      <c r="M11905" s="47">
        <f>VLOOKUP(I11905,PGStock[],6,FALSE)</f>
        <v>100</v>
      </c>
      <c r="N11905" s="47">
        <f>+PGSales!$L11905*PGSales!$M11905</f>
        <v>400</v>
      </c>
    </row>
    <row r="11906" spans="1:14" hidden="1" x14ac:dyDescent="0.25">
      <c r="A11906" s="77">
        <f t="shared" si="1410"/>
        <v>2025</v>
      </c>
      <c r="B11906" s="77">
        <f t="shared" si="1411"/>
        <v>11</v>
      </c>
      <c r="C11906" s="73">
        <v>45990</v>
      </c>
      <c r="D11906" s="79" t="s">
        <v>68</v>
      </c>
      <c r="E11906" s="80" t="s">
        <v>1015</v>
      </c>
      <c r="F11906" s="81" t="str">
        <f>VLOOKUP(E11906,Customer[],2,FALSE)</f>
        <v>Lady Aye</v>
      </c>
      <c r="G11906" s="69" t="str">
        <f>VLOOKUP(E11906,Customer[],3,FALSE)</f>
        <v>Late Wan Thudaya Rd</v>
      </c>
      <c r="H11906" s="69" t="str">
        <f>VLOOKUP(E11906,Customer[],4,FALSE)</f>
        <v>Hlaing Thar Yar</v>
      </c>
      <c r="I11906" s="48" t="s">
        <v>958</v>
      </c>
      <c r="J11906" s="82" t="str">
        <f>VLOOKUP(I11906,PGStock[],2,FALSE)</f>
        <v>Shwe Man 680ml</v>
      </c>
      <c r="K11906" s="71">
        <f>VLOOKUP(I11906,PGStock[],3,FALSE)</f>
        <v>0.68</v>
      </c>
      <c r="L11906" s="47">
        <v>6</v>
      </c>
      <c r="M11906" s="47">
        <f>VLOOKUP(I11906,PGStock[],6,FALSE)</f>
        <v>100</v>
      </c>
      <c r="N11906" s="47">
        <f>+PGSales!$L11906*PGSales!$M11906</f>
        <v>600</v>
      </c>
    </row>
    <row r="11907" spans="1:14" hidden="1" x14ac:dyDescent="0.25">
      <c r="A11907" s="77">
        <f t="shared" si="1410"/>
        <v>2025</v>
      </c>
      <c r="B11907" s="77">
        <f t="shared" si="1411"/>
        <v>11</v>
      </c>
      <c r="C11907" s="73">
        <v>45990</v>
      </c>
      <c r="D11907" s="79" t="s">
        <v>68</v>
      </c>
      <c r="E11907" s="80" t="s">
        <v>1015</v>
      </c>
      <c r="F11907" s="81" t="str">
        <f>VLOOKUP(E11907,Customer[],2,FALSE)</f>
        <v>Lady Aye</v>
      </c>
      <c r="G11907" s="69" t="str">
        <f>VLOOKUP(E11907,Customer[],3,FALSE)</f>
        <v>Late Wan Thudaya Rd</v>
      </c>
      <c r="H11907" s="69" t="str">
        <f>VLOOKUP(E11907,Customer[],4,FALSE)</f>
        <v>Hlaing Thar Yar</v>
      </c>
      <c r="I11907" s="48" t="s">
        <v>959</v>
      </c>
      <c r="J11907" s="82" t="str">
        <f>VLOOKUP(I11907,PGStock[],2,FALSE)</f>
        <v>Shwe Man ကော်ဗူး (1 Liter)</v>
      </c>
      <c r="K11907" s="71">
        <f>VLOOKUP(I11907,PGStock[],3,FALSE)</f>
        <v>1</v>
      </c>
      <c r="L11907" s="47">
        <v>1</v>
      </c>
      <c r="M11907" s="47">
        <f>VLOOKUP(I11907,PGStock[],6,FALSE)</f>
        <v>100</v>
      </c>
      <c r="N11907" s="47">
        <f>+PGSales!$L11907*PGSales!$M11907</f>
        <v>100</v>
      </c>
    </row>
    <row r="11908" spans="1:14" hidden="1" x14ac:dyDescent="0.25">
      <c r="A11908" s="77">
        <f t="shared" si="1410"/>
        <v>2025</v>
      </c>
      <c r="B11908" s="77">
        <f t="shared" si="1411"/>
        <v>11</v>
      </c>
      <c r="C11908" s="73">
        <v>45990</v>
      </c>
      <c r="D11908" s="79" t="s">
        <v>275</v>
      </c>
      <c r="E11908" s="80" t="s">
        <v>896</v>
      </c>
      <c r="F11908" s="81" t="str">
        <f>VLOOKUP(E11908,Customer[],2,FALSE)</f>
        <v>Than Lwin Oo</v>
      </c>
      <c r="G11908" s="69" t="str">
        <f>VLOOKUP(E11908,Customer[],3,FALSE)</f>
        <v>Yoo lay Rd</v>
      </c>
      <c r="H11908" s="69" t="str">
        <f>VLOOKUP(E11908,Customer[],4,FALSE)</f>
        <v>Hlaing Thar Yar</v>
      </c>
      <c r="I11908" s="48" t="s">
        <v>958</v>
      </c>
      <c r="J11908" s="82" t="str">
        <f>VLOOKUP(I11908,PGStock[],2,FALSE)</f>
        <v>Shwe Man 680ml</v>
      </c>
      <c r="K11908" s="71">
        <f>VLOOKUP(I11908,PGStock[],3,FALSE)</f>
        <v>0.68</v>
      </c>
      <c r="L11908" s="47">
        <v>4</v>
      </c>
      <c r="M11908" s="47">
        <f>VLOOKUP(I11908,PGStock[],6,FALSE)</f>
        <v>100</v>
      </c>
      <c r="N11908" s="47">
        <f>+PGSales!$L11908*PGSales!$M11908</f>
        <v>400</v>
      </c>
    </row>
    <row r="11909" spans="1:14" hidden="1" x14ac:dyDescent="0.25">
      <c r="A11909" s="77">
        <f t="shared" si="1410"/>
        <v>2025</v>
      </c>
      <c r="B11909" s="77">
        <f t="shared" si="1411"/>
        <v>11</v>
      </c>
      <c r="C11909" s="73">
        <v>45990</v>
      </c>
      <c r="D11909" s="79" t="s">
        <v>275</v>
      </c>
      <c r="E11909" s="80" t="s">
        <v>896</v>
      </c>
      <c r="F11909" s="81" t="str">
        <f>VLOOKUP(E11909,Customer[],2,FALSE)</f>
        <v>Than Lwin Oo</v>
      </c>
      <c r="G11909" s="69" t="str">
        <f>VLOOKUP(E11909,Customer[],3,FALSE)</f>
        <v>Yoo lay Rd</v>
      </c>
      <c r="H11909" s="69" t="str">
        <f>VLOOKUP(E11909,Customer[],4,FALSE)</f>
        <v>Hlaing Thar Yar</v>
      </c>
      <c r="I11909" s="48" t="s">
        <v>959</v>
      </c>
      <c r="J11909" s="82" t="str">
        <f>VLOOKUP(I11909,PGStock[],2,FALSE)</f>
        <v>Shwe Man ကော်ဗူး (1 Liter)</v>
      </c>
      <c r="K11909" s="71">
        <f>VLOOKUP(I11909,PGStock[],3,FALSE)</f>
        <v>1</v>
      </c>
      <c r="L11909" s="47">
        <v>3</v>
      </c>
      <c r="M11909" s="47">
        <f>VLOOKUP(I11909,PGStock[],6,FALSE)</f>
        <v>100</v>
      </c>
      <c r="N11909" s="47">
        <f>+PGSales!$L11909*PGSales!$M11909</f>
        <v>300</v>
      </c>
    </row>
    <row r="11910" spans="1:14" hidden="1" x14ac:dyDescent="0.25">
      <c r="A11910" s="77">
        <f t="shared" si="1410"/>
        <v>2025</v>
      </c>
      <c r="B11910" s="77">
        <f t="shared" si="1411"/>
        <v>11</v>
      </c>
      <c r="C11910" s="73">
        <v>45990</v>
      </c>
      <c r="D11910" s="79" t="s">
        <v>109</v>
      </c>
      <c r="E11910" s="80" t="s">
        <v>120</v>
      </c>
      <c r="F11910" s="81" t="str">
        <f>VLOOKUP(E11910,Customer[],2,FALSE)</f>
        <v>Linn</v>
      </c>
      <c r="G11910" s="69" t="str">
        <f>VLOOKUP(E11910,Customer[],3,FALSE)</f>
        <v>Bo Aung Kyaw Rd</v>
      </c>
      <c r="H11910" s="69" t="str">
        <f>VLOOKUP(E11910,Customer[],4,FALSE)</f>
        <v>Hlaing Thar Yar Route (1)</v>
      </c>
      <c r="I11910" s="48" t="s">
        <v>958</v>
      </c>
      <c r="J11910" s="82" t="str">
        <f>VLOOKUP(I11910,PGStock[],2,FALSE)</f>
        <v>Shwe Man 680ml</v>
      </c>
      <c r="K11910" s="71">
        <f>VLOOKUP(I11910,PGStock[],3,FALSE)</f>
        <v>0.68</v>
      </c>
      <c r="L11910" s="47">
        <v>3</v>
      </c>
      <c r="M11910" s="47">
        <f>VLOOKUP(I11910,PGStock[],6,FALSE)</f>
        <v>100</v>
      </c>
      <c r="N11910" s="47">
        <f>+PGSales!$L11910*PGSales!$M11910</f>
        <v>300</v>
      </c>
    </row>
    <row r="11911" spans="1:14" hidden="1" x14ac:dyDescent="0.25">
      <c r="A11911" s="77">
        <f t="shared" si="1410"/>
        <v>2025</v>
      </c>
      <c r="B11911" s="77">
        <f t="shared" si="1411"/>
        <v>11</v>
      </c>
      <c r="C11911" s="73">
        <v>45990</v>
      </c>
      <c r="D11911" s="79" t="s">
        <v>109</v>
      </c>
      <c r="E11911" s="80" t="s">
        <v>120</v>
      </c>
      <c r="F11911" s="81" t="str">
        <f>VLOOKUP(E11911,Customer[],2,FALSE)</f>
        <v>Linn</v>
      </c>
      <c r="G11911" s="69" t="str">
        <f>VLOOKUP(E11911,Customer[],3,FALSE)</f>
        <v>Bo Aung Kyaw Rd</v>
      </c>
      <c r="H11911" s="69" t="str">
        <f>VLOOKUP(E11911,Customer[],4,FALSE)</f>
        <v>Hlaing Thar Yar Route (1)</v>
      </c>
      <c r="I11911" s="48" t="s">
        <v>959</v>
      </c>
      <c r="J11911" s="82" t="str">
        <f>VLOOKUP(I11911,PGStock[],2,FALSE)</f>
        <v>Shwe Man ကော်ဗူး (1 Liter)</v>
      </c>
      <c r="K11911" s="71">
        <f>VLOOKUP(I11911,PGStock[],3,FALSE)</f>
        <v>1</v>
      </c>
      <c r="L11911" s="47">
        <v>1</v>
      </c>
      <c r="M11911" s="47">
        <f>VLOOKUP(I11911,PGStock[],6,FALSE)</f>
        <v>100</v>
      </c>
      <c r="N11911" s="47">
        <f>+PGSales!$L11911*PGSales!$M11911</f>
        <v>100</v>
      </c>
    </row>
    <row r="11912" spans="1:14" hidden="1" x14ac:dyDescent="0.25">
      <c r="A11912" s="77">
        <f t="shared" si="1410"/>
        <v>2025</v>
      </c>
      <c r="B11912" s="77">
        <f t="shared" si="1411"/>
        <v>11</v>
      </c>
      <c r="C11912" s="73">
        <v>45990</v>
      </c>
      <c r="D11912" s="79" t="s">
        <v>66</v>
      </c>
      <c r="E11912" s="80" t="s">
        <v>869</v>
      </c>
      <c r="F11912" s="81" t="str">
        <f>VLOOKUP(E11912,Customer[],2,FALSE)</f>
        <v>Sit paing</v>
      </c>
      <c r="G11912" s="69" t="str">
        <f>VLOOKUP(E11912,Customer[],3,FALSE)</f>
        <v>Shwe Yin Aye Rd</v>
      </c>
      <c r="H11912" s="69" t="str">
        <f>VLOOKUP(E11912,Customer[],4,FALSE)</f>
        <v>Hlaing Thar Yar</v>
      </c>
      <c r="I11912" s="48" t="s">
        <v>958</v>
      </c>
      <c r="J11912" s="82" t="str">
        <f>VLOOKUP(I11912,PGStock[],2,FALSE)</f>
        <v>Shwe Man 680ml</v>
      </c>
      <c r="K11912" s="71">
        <f>VLOOKUP(I11912,PGStock[],3,FALSE)</f>
        <v>0.68</v>
      </c>
      <c r="L11912" s="47">
        <v>1</v>
      </c>
      <c r="M11912" s="47">
        <f>VLOOKUP(I11912,PGStock[],6,FALSE)</f>
        <v>100</v>
      </c>
      <c r="N11912" s="47">
        <f>+PGSales!$L11912*PGSales!$M11912</f>
        <v>100</v>
      </c>
    </row>
    <row r="11913" spans="1:14" hidden="1" x14ac:dyDescent="0.25">
      <c r="A11913" s="77">
        <f t="shared" si="1410"/>
        <v>2025</v>
      </c>
      <c r="B11913" s="77">
        <f t="shared" si="1411"/>
        <v>11</v>
      </c>
      <c r="C11913" s="73">
        <v>45990</v>
      </c>
      <c r="D11913" s="79" t="s">
        <v>74</v>
      </c>
      <c r="E11913" s="80" t="s">
        <v>634</v>
      </c>
      <c r="F11913" s="81" t="str">
        <f>VLOOKUP(E11913,Customer[],2,FALSE)</f>
        <v>Pyae Maher</v>
      </c>
      <c r="G11913" s="69" t="str">
        <f>VLOOKUP(E11913,Customer[],3,FALSE)</f>
        <v>Bo Aung Kyaw Rd</v>
      </c>
      <c r="H11913" s="69" t="str">
        <f>VLOOKUP(E11913,Customer[],4,FALSE)</f>
        <v>Hlaing Thar Yar</v>
      </c>
      <c r="I11913" s="48" t="s">
        <v>958</v>
      </c>
      <c r="J11913" s="82" t="str">
        <f>VLOOKUP(I11913,PGStock[],2,FALSE)</f>
        <v>Shwe Man 680ml</v>
      </c>
      <c r="K11913" s="71">
        <f>VLOOKUP(I11913,PGStock[],3,FALSE)</f>
        <v>0.68</v>
      </c>
      <c r="L11913" s="47">
        <v>1</v>
      </c>
      <c r="M11913" s="47">
        <f>VLOOKUP(I11913,PGStock[],6,FALSE)</f>
        <v>100</v>
      </c>
      <c r="N11913" s="47">
        <f>+PGSales!$L11913*PGSales!$M11913</f>
        <v>100</v>
      </c>
    </row>
    <row r="11914" spans="1:14" hidden="1" x14ac:dyDescent="0.25">
      <c r="A11914" s="77">
        <f t="shared" si="1410"/>
        <v>2025</v>
      </c>
      <c r="B11914" s="77">
        <f t="shared" si="1411"/>
        <v>11</v>
      </c>
      <c r="C11914" s="73">
        <v>45990</v>
      </c>
      <c r="D11914" s="79" t="s">
        <v>1</v>
      </c>
      <c r="E11914" s="80" t="s">
        <v>1019</v>
      </c>
      <c r="F11914" s="81" t="str">
        <f>VLOOKUP(E11914,Customer[],2,FALSE)</f>
        <v>Shwe Ohh</v>
      </c>
      <c r="G11914" s="69" t="str">
        <f>VLOOKUP(E11914,Customer[],3,FALSE)</f>
        <v>Shwe Yin Aye Rd</v>
      </c>
      <c r="H11914" s="69" t="str">
        <f>VLOOKUP(E11914,Customer[],4,FALSE)</f>
        <v>Hlaing Thar Yar</v>
      </c>
      <c r="I11914" s="48" t="s">
        <v>958</v>
      </c>
      <c r="J11914" s="82" t="str">
        <f>VLOOKUP(I11914,PGStock[],2,FALSE)</f>
        <v>Shwe Man 680ml</v>
      </c>
      <c r="K11914" s="71">
        <f>VLOOKUP(I11914,PGStock[],3,FALSE)</f>
        <v>0.68</v>
      </c>
      <c r="L11914" s="47">
        <v>5</v>
      </c>
      <c r="M11914" s="47">
        <f>VLOOKUP(I11914,PGStock[],6,FALSE)</f>
        <v>100</v>
      </c>
      <c r="N11914" s="47">
        <f>+PGSales!$L11914*PGSales!$M11914</f>
        <v>500</v>
      </c>
    </row>
    <row r="11915" spans="1:14" hidden="1" x14ac:dyDescent="0.25">
      <c r="A11915" s="77">
        <f t="shared" si="1410"/>
        <v>2025</v>
      </c>
      <c r="B11915" s="77">
        <f t="shared" si="1411"/>
        <v>11</v>
      </c>
      <c r="C11915" s="73">
        <v>45990</v>
      </c>
      <c r="D11915" s="79" t="s">
        <v>70</v>
      </c>
      <c r="E11915" s="80" t="s">
        <v>631</v>
      </c>
      <c r="F11915" s="81" t="str">
        <f>VLOOKUP(E11915,Customer[],2,FALSE)</f>
        <v>Nge paung</v>
      </c>
      <c r="G11915" s="69" t="str">
        <f>VLOOKUP(E11915,Customer[],3,FALSE)</f>
        <v>Bo Aung Kyaw Rd</v>
      </c>
      <c r="H11915" s="69" t="str">
        <f>VLOOKUP(E11915,Customer[],4,FALSE)</f>
        <v>Hlaing Thar Yar</v>
      </c>
      <c r="I11915" s="48" t="s">
        <v>958</v>
      </c>
      <c r="J11915" s="82" t="str">
        <f>VLOOKUP(I11915,PGStock[],2,FALSE)</f>
        <v>Shwe Man 680ml</v>
      </c>
      <c r="K11915" s="71">
        <f>VLOOKUP(I11915,PGStock[],3,FALSE)</f>
        <v>0.68</v>
      </c>
      <c r="L11915" s="47">
        <v>3</v>
      </c>
      <c r="M11915" s="47">
        <f>VLOOKUP(I11915,PGStock[],6,FALSE)</f>
        <v>100</v>
      </c>
      <c r="N11915" s="47">
        <f>+PGSales!$L11915*PGSales!$M11915</f>
        <v>300</v>
      </c>
    </row>
    <row r="11916" spans="1:14" hidden="1" x14ac:dyDescent="0.25">
      <c r="A11916" s="77">
        <f t="shared" si="1410"/>
        <v>2025</v>
      </c>
      <c r="B11916" s="77">
        <f t="shared" si="1411"/>
        <v>11</v>
      </c>
      <c r="C11916" s="73">
        <v>45990</v>
      </c>
      <c r="D11916" s="79" t="s">
        <v>885</v>
      </c>
      <c r="E11916" s="80" t="s">
        <v>1398</v>
      </c>
      <c r="F11916" s="81" t="str">
        <f>VLOOKUP(E11916,Customer[],2,FALSE)</f>
        <v>Hla Than</v>
      </c>
      <c r="G11916" s="69" t="str">
        <f>VLOOKUP(E11916,Customer[],3,FALSE)</f>
        <v>Shwe Yin Aye Rd</v>
      </c>
      <c r="H11916" s="69" t="str">
        <f>VLOOKUP(E11916,Customer[],4,FALSE)</f>
        <v>Hlaing Thar Yar</v>
      </c>
      <c r="I11916" s="48" t="s">
        <v>958</v>
      </c>
      <c r="J11916" s="82" t="str">
        <f>VLOOKUP(I11916,PGStock[],2,FALSE)</f>
        <v>Shwe Man 680ml</v>
      </c>
      <c r="K11916" s="71">
        <f>VLOOKUP(I11916,PGStock[],3,FALSE)</f>
        <v>0.68</v>
      </c>
      <c r="L11916" s="47">
        <v>3</v>
      </c>
      <c r="M11916" s="47">
        <f>VLOOKUP(I11916,PGStock[],6,FALSE)</f>
        <v>100</v>
      </c>
      <c r="N11916" s="47">
        <f>+PGSales!$L11916*PGSales!$M11916</f>
        <v>300</v>
      </c>
    </row>
    <row r="11917" spans="1:14" hidden="1" x14ac:dyDescent="0.25">
      <c r="A11917" s="77">
        <f t="shared" si="1410"/>
        <v>2025</v>
      </c>
      <c r="B11917" s="77">
        <f t="shared" si="1411"/>
        <v>11</v>
      </c>
      <c r="C11917" s="73">
        <v>45990</v>
      </c>
      <c r="D11917" s="79" t="s">
        <v>115</v>
      </c>
      <c r="E11917" s="80" t="s">
        <v>992</v>
      </c>
      <c r="F11917" s="81" t="str">
        <f>VLOOKUP(E11917,Customer[],2,FALSE)</f>
        <v>Kambauza</v>
      </c>
      <c r="G11917" s="69" t="str">
        <f>VLOOKUP(E11917,Customer[],3,FALSE)</f>
        <v>kansittthar Rd</v>
      </c>
      <c r="H11917" s="69" t="str">
        <f>VLOOKUP(E11917,Customer[],4,FALSE)</f>
        <v>Hlaing Thar Yar</v>
      </c>
      <c r="I11917" s="48" t="s">
        <v>958</v>
      </c>
      <c r="J11917" s="82" t="str">
        <f>VLOOKUP(I11917,PGStock[],2,FALSE)</f>
        <v>Shwe Man 680ml</v>
      </c>
      <c r="K11917" s="71">
        <f>VLOOKUP(I11917,PGStock[],3,FALSE)</f>
        <v>0.68</v>
      </c>
      <c r="L11917" s="47">
        <v>3</v>
      </c>
      <c r="M11917" s="47">
        <f>VLOOKUP(I11917,PGStock[],6,FALSE)</f>
        <v>100</v>
      </c>
      <c r="N11917" s="47">
        <f>+PGSales!$L11917*PGSales!$M11917</f>
        <v>300</v>
      </c>
    </row>
    <row r="11918" spans="1:14" hidden="1" x14ac:dyDescent="0.25">
      <c r="A11918" s="77">
        <f t="shared" si="1410"/>
        <v>2025</v>
      </c>
      <c r="B11918" s="77">
        <f t="shared" si="1411"/>
        <v>12</v>
      </c>
      <c r="C11918" s="73">
        <v>45992</v>
      </c>
      <c r="D11918" s="79" t="s">
        <v>878</v>
      </c>
      <c r="E11918" s="80" t="s">
        <v>271</v>
      </c>
      <c r="F11918" s="81" t="str">
        <f>VLOOKUP(E11918,Customer[],2,FALSE)</f>
        <v>Lapyae Wunn</v>
      </c>
      <c r="G11918" s="69" t="str">
        <f>VLOOKUP(E11918,Customer[],3,FALSE)</f>
        <v>West Yangon University Rd</v>
      </c>
      <c r="H11918" s="69" t="str">
        <f>VLOOKUP(E11918,Customer[],4,FALSE)</f>
        <v>Htan Ta Pin</v>
      </c>
      <c r="I11918" s="48" t="s">
        <v>25</v>
      </c>
      <c r="J11918" s="82" t="str">
        <f>VLOOKUP(I11918,PGStock[],2,FALSE)</f>
        <v>Columbus Super Red Smooth 350 Ml</v>
      </c>
      <c r="K11918" s="71">
        <f>VLOOKUP(I11918,PGStock[],3,FALSE)</f>
        <v>0.35</v>
      </c>
      <c r="L11918" s="47">
        <v>14</v>
      </c>
      <c r="M11918" s="47">
        <f>VLOOKUP(I11918,PGStock[],6,FALSE)</f>
        <v>150</v>
      </c>
      <c r="N11918" s="47">
        <f>+PGSales!$L11918*PGSales!$M11918</f>
        <v>2100</v>
      </c>
    </row>
    <row r="11919" spans="1:14" hidden="1" x14ac:dyDescent="0.25">
      <c r="A11919" s="77">
        <f t="shared" si="1410"/>
        <v>2025</v>
      </c>
      <c r="B11919" s="77">
        <f t="shared" si="1411"/>
        <v>12</v>
      </c>
      <c r="C11919" s="73">
        <v>45992</v>
      </c>
      <c r="D11919" s="79" t="s">
        <v>878</v>
      </c>
      <c r="E11919" s="80" t="s">
        <v>271</v>
      </c>
      <c r="F11919" s="81" t="str">
        <f>VLOOKUP(E11919,Customer[],2,FALSE)</f>
        <v>Lapyae Wunn</v>
      </c>
      <c r="G11919" s="69" t="str">
        <f>VLOOKUP(E11919,Customer[],3,FALSE)</f>
        <v>West Yangon University Rd</v>
      </c>
      <c r="H11919" s="69" t="str">
        <f>VLOOKUP(E11919,Customer[],4,FALSE)</f>
        <v>Htan Ta Pin</v>
      </c>
      <c r="I11919" s="48" t="s">
        <v>20</v>
      </c>
      <c r="J11919" s="82" t="str">
        <f>VLOOKUP(I11919,PGStock[],2,FALSE)</f>
        <v>Formula Rum 700ml</v>
      </c>
      <c r="K11919" s="71">
        <f>VLOOKUP(I11919,PGStock[],3,FALSE)</f>
        <v>0.7</v>
      </c>
      <c r="L11919" s="47">
        <v>1</v>
      </c>
      <c r="M11919" s="47">
        <f>VLOOKUP(I11919,PGStock[],6,FALSE)</f>
        <v>200</v>
      </c>
      <c r="N11919" s="47">
        <f>+PGSales!$L11919*PGSales!$M11919</f>
        <v>200</v>
      </c>
    </row>
    <row r="11920" spans="1:14" hidden="1" x14ac:dyDescent="0.25">
      <c r="A11920" s="77">
        <f t="shared" ref="A11920:A11937" si="1412">YEAR(C11920)</f>
        <v>2025</v>
      </c>
      <c r="B11920" s="77">
        <f t="shared" ref="B11920:B11937" si="1413">MONTH(C11920)</f>
        <v>12</v>
      </c>
      <c r="C11920" s="73">
        <v>45992</v>
      </c>
      <c r="D11920" s="79" t="s">
        <v>878</v>
      </c>
      <c r="E11920" s="80" t="s">
        <v>271</v>
      </c>
      <c r="F11920" s="81" t="str">
        <f>VLOOKUP(E11920,Customer[],2,FALSE)</f>
        <v>Lapyae Wunn</v>
      </c>
      <c r="G11920" s="69" t="str">
        <f>VLOOKUP(E11920,Customer[],3,FALSE)</f>
        <v>West Yangon University Rd</v>
      </c>
      <c r="H11920" s="69" t="str">
        <f>VLOOKUP(E11920,Customer[],4,FALSE)</f>
        <v>Htan Ta Pin</v>
      </c>
      <c r="I11920" s="48" t="s">
        <v>18</v>
      </c>
      <c r="J11920" s="82" t="str">
        <f>VLOOKUP(I11920,PGStock[],2,FALSE)</f>
        <v>Formula Rum 350ml</v>
      </c>
      <c r="K11920" s="71">
        <f>VLOOKUP(I11920,PGStock[],3,FALSE)</f>
        <v>0.35</v>
      </c>
      <c r="L11920" s="47">
        <v>5</v>
      </c>
      <c r="M11920" s="47">
        <f>VLOOKUP(I11920,PGStock[],6,FALSE)</f>
        <v>150</v>
      </c>
      <c r="N11920" s="47">
        <f>+PGSales!$L11920*PGSales!$M11920</f>
        <v>750</v>
      </c>
    </row>
    <row r="11921" spans="1:14" hidden="1" x14ac:dyDescent="0.25">
      <c r="A11921" s="77">
        <f t="shared" si="1412"/>
        <v>2025</v>
      </c>
      <c r="B11921" s="77">
        <f t="shared" si="1413"/>
        <v>12</v>
      </c>
      <c r="C11921" s="73">
        <v>45992</v>
      </c>
      <c r="D11921" s="79" t="s">
        <v>878</v>
      </c>
      <c r="E11921" s="80" t="s">
        <v>271</v>
      </c>
      <c r="F11921" s="81" t="str">
        <f>VLOOKUP(E11921,Customer[],2,FALSE)</f>
        <v>Lapyae Wunn</v>
      </c>
      <c r="G11921" s="69" t="str">
        <f>VLOOKUP(E11921,Customer[],3,FALSE)</f>
        <v>West Yangon University Rd</v>
      </c>
      <c r="H11921" s="69" t="str">
        <f>VLOOKUP(E11921,Customer[],4,FALSE)</f>
        <v>Htan Ta Pin</v>
      </c>
      <c r="I11921" s="48" t="s">
        <v>958</v>
      </c>
      <c r="J11921" s="82" t="str">
        <f>VLOOKUP(I11921,PGStock[],2,FALSE)</f>
        <v>Shwe Man 680ml</v>
      </c>
      <c r="K11921" s="71">
        <f>VLOOKUP(I11921,PGStock[],3,FALSE)</f>
        <v>0.68</v>
      </c>
      <c r="L11921" s="47">
        <v>7</v>
      </c>
      <c r="M11921" s="47">
        <f>VLOOKUP(I11921,PGStock[],6,FALSE)</f>
        <v>100</v>
      </c>
      <c r="N11921" s="47">
        <f>+PGSales!$L11921*PGSales!$M11921</f>
        <v>700</v>
      </c>
    </row>
    <row r="11922" spans="1:14" hidden="1" x14ac:dyDescent="0.25">
      <c r="A11922" s="77">
        <f t="shared" si="1412"/>
        <v>2025</v>
      </c>
      <c r="B11922" s="77">
        <f t="shared" si="1413"/>
        <v>12</v>
      </c>
      <c r="C11922" s="73">
        <v>45992</v>
      </c>
      <c r="D11922" s="79" t="s">
        <v>885</v>
      </c>
      <c r="E11922" s="80" t="s">
        <v>677</v>
      </c>
      <c r="F11922" s="81" t="str">
        <f>VLOOKUP(E11922,Customer[],2,FALSE)</f>
        <v>Take Nay Linn</v>
      </c>
      <c r="G11922" s="69" t="str">
        <f>VLOOKUP(E11922,Customer[],3,FALSE)</f>
        <v>West Yangon University Rd</v>
      </c>
      <c r="H11922" s="69" t="str">
        <f>VLOOKUP(E11922,Customer[],4,FALSE)</f>
        <v>Htan Ta Pin</v>
      </c>
      <c r="I11922" s="48" t="s">
        <v>25</v>
      </c>
      <c r="J11922" s="82" t="str">
        <f>VLOOKUP(I11922,PGStock[],2,FALSE)</f>
        <v>Columbus Super Red Smooth 350 Ml</v>
      </c>
      <c r="K11922" s="71">
        <f>VLOOKUP(I11922,PGStock[],3,FALSE)</f>
        <v>0.35</v>
      </c>
      <c r="L11922" s="47">
        <v>2</v>
      </c>
      <c r="M11922" s="47">
        <f>VLOOKUP(I11922,PGStock[],6,FALSE)</f>
        <v>150</v>
      </c>
      <c r="N11922" s="47">
        <f>+PGSales!$L11922*PGSales!$M11922</f>
        <v>300</v>
      </c>
    </row>
    <row r="11923" spans="1:14" hidden="1" x14ac:dyDescent="0.25">
      <c r="A11923" s="77">
        <f t="shared" si="1412"/>
        <v>2025</v>
      </c>
      <c r="B11923" s="77">
        <f t="shared" si="1413"/>
        <v>12</v>
      </c>
      <c r="C11923" s="73">
        <v>45992</v>
      </c>
      <c r="D11923" s="79" t="s">
        <v>885</v>
      </c>
      <c r="E11923" s="80" t="s">
        <v>677</v>
      </c>
      <c r="F11923" s="81" t="str">
        <f>VLOOKUP(E11923,Customer[],2,FALSE)</f>
        <v>Take Nay Linn</v>
      </c>
      <c r="G11923" s="69" t="str">
        <f>VLOOKUP(E11923,Customer[],3,FALSE)</f>
        <v>West Yangon University Rd</v>
      </c>
      <c r="H11923" s="69" t="str">
        <f>VLOOKUP(E11923,Customer[],4,FALSE)</f>
        <v>Htan Ta Pin</v>
      </c>
      <c r="I11923" s="48" t="s">
        <v>20</v>
      </c>
      <c r="J11923" s="82" t="str">
        <f>VLOOKUP(I11923,PGStock[],2,FALSE)</f>
        <v>Formula Rum 700ml</v>
      </c>
      <c r="K11923" s="71">
        <f>VLOOKUP(I11923,PGStock[],3,FALSE)</f>
        <v>0.7</v>
      </c>
      <c r="L11923" s="47">
        <v>2</v>
      </c>
      <c r="M11923" s="47">
        <f>VLOOKUP(I11923,PGStock[],6,FALSE)</f>
        <v>200</v>
      </c>
      <c r="N11923" s="47">
        <f>+PGSales!$L11923*PGSales!$M11923</f>
        <v>400</v>
      </c>
    </row>
    <row r="11924" spans="1:14" hidden="1" x14ac:dyDescent="0.25">
      <c r="A11924" s="77">
        <f t="shared" si="1412"/>
        <v>2025</v>
      </c>
      <c r="B11924" s="77">
        <f t="shared" si="1413"/>
        <v>12</v>
      </c>
      <c r="C11924" s="73">
        <v>45992</v>
      </c>
      <c r="D11924" s="79" t="s">
        <v>885</v>
      </c>
      <c r="E11924" s="80" t="s">
        <v>677</v>
      </c>
      <c r="F11924" s="81" t="str">
        <f>VLOOKUP(E11924,Customer[],2,FALSE)</f>
        <v>Take Nay Linn</v>
      </c>
      <c r="G11924" s="69" t="str">
        <f>VLOOKUP(E11924,Customer[],3,FALSE)</f>
        <v>West Yangon University Rd</v>
      </c>
      <c r="H11924" s="69" t="str">
        <f>VLOOKUP(E11924,Customer[],4,FALSE)</f>
        <v>Htan Ta Pin</v>
      </c>
      <c r="I11924" s="48" t="s">
        <v>18</v>
      </c>
      <c r="J11924" s="82" t="str">
        <f>VLOOKUP(I11924,PGStock[],2,FALSE)</f>
        <v>Formula Rum 350ml</v>
      </c>
      <c r="K11924" s="71">
        <f>VLOOKUP(I11924,PGStock[],3,FALSE)</f>
        <v>0.35</v>
      </c>
      <c r="L11924" s="47">
        <v>6</v>
      </c>
      <c r="M11924" s="47">
        <f>VLOOKUP(I11924,PGStock[],6,FALSE)</f>
        <v>150</v>
      </c>
      <c r="N11924" s="47">
        <f>+PGSales!$L11924*PGSales!$M11924</f>
        <v>900</v>
      </c>
    </row>
    <row r="11925" spans="1:14" hidden="1" x14ac:dyDescent="0.25">
      <c r="A11925" s="77">
        <f t="shared" si="1412"/>
        <v>2025</v>
      </c>
      <c r="B11925" s="77">
        <f t="shared" si="1413"/>
        <v>12</v>
      </c>
      <c r="C11925" s="73">
        <v>45992</v>
      </c>
      <c r="D11925" s="79" t="s">
        <v>885</v>
      </c>
      <c r="E11925" s="80" t="s">
        <v>677</v>
      </c>
      <c r="F11925" s="81" t="str">
        <f>VLOOKUP(E11925,Customer[],2,FALSE)</f>
        <v>Take Nay Linn</v>
      </c>
      <c r="G11925" s="69" t="str">
        <f>VLOOKUP(E11925,Customer[],3,FALSE)</f>
        <v>West Yangon University Rd</v>
      </c>
      <c r="H11925" s="69" t="str">
        <f>VLOOKUP(E11925,Customer[],4,FALSE)</f>
        <v>Htan Ta Pin</v>
      </c>
      <c r="I11925" s="48" t="s">
        <v>958</v>
      </c>
      <c r="J11925" s="82" t="str">
        <f>VLOOKUP(I11925,PGStock[],2,FALSE)</f>
        <v>Shwe Man 680ml</v>
      </c>
      <c r="K11925" s="71">
        <f>VLOOKUP(I11925,PGStock[],3,FALSE)</f>
        <v>0.68</v>
      </c>
      <c r="L11925" s="47">
        <v>6</v>
      </c>
      <c r="M11925" s="47">
        <f>VLOOKUP(I11925,PGStock[],6,FALSE)</f>
        <v>100</v>
      </c>
      <c r="N11925" s="47">
        <f>+PGSales!$L11925*PGSales!$M11925</f>
        <v>600</v>
      </c>
    </row>
    <row r="11926" spans="1:14" hidden="1" x14ac:dyDescent="0.25">
      <c r="A11926" s="77">
        <f t="shared" si="1412"/>
        <v>2025</v>
      </c>
      <c r="B11926" s="77">
        <f t="shared" si="1413"/>
        <v>12</v>
      </c>
      <c r="C11926" s="73">
        <v>45992</v>
      </c>
      <c r="D11926" s="79" t="s">
        <v>109</v>
      </c>
      <c r="E11926" s="80" t="s">
        <v>269</v>
      </c>
      <c r="F11926" s="81" t="str">
        <f>VLOOKUP(E11926,Customer[],2,FALSE)</f>
        <v>Kaung Star</v>
      </c>
      <c r="G11926" s="69" t="str">
        <f>VLOOKUP(E11926,Customer[],3,FALSE)</f>
        <v>West Yangon University Rd</v>
      </c>
      <c r="H11926" s="69" t="str">
        <f>VLOOKUP(E11926,Customer[],4,FALSE)</f>
        <v>Htan Ta Pin</v>
      </c>
      <c r="I11926" s="48" t="s">
        <v>25</v>
      </c>
      <c r="J11926" s="82" t="str">
        <f>VLOOKUP(I11926,PGStock[],2,FALSE)</f>
        <v>Columbus Super Red Smooth 350 Ml</v>
      </c>
      <c r="K11926" s="71">
        <f>VLOOKUP(I11926,PGStock[],3,FALSE)</f>
        <v>0.35</v>
      </c>
      <c r="L11926" s="47">
        <v>2</v>
      </c>
      <c r="M11926" s="47">
        <f>VLOOKUP(I11926,PGStock[],6,FALSE)</f>
        <v>150</v>
      </c>
      <c r="N11926" s="47">
        <f>+PGSales!$L11926*PGSales!$M11926</f>
        <v>300</v>
      </c>
    </row>
    <row r="11927" spans="1:14" hidden="1" x14ac:dyDescent="0.25">
      <c r="A11927" s="77">
        <f t="shared" si="1412"/>
        <v>2025</v>
      </c>
      <c r="B11927" s="77">
        <f t="shared" si="1413"/>
        <v>12</v>
      </c>
      <c r="C11927" s="73">
        <v>45992</v>
      </c>
      <c r="D11927" s="79" t="s">
        <v>109</v>
      </c>
      <c r="E11927" s="80" t="s">
        <v>269</v>
      </c>
      <c r="F11927" s="81" t="str">
        <f>VLOOKUP(E11927,Customer[],2,FALSE)</f>
        <v>Kaung Star</v>
      </c>
      <c r="G11927" s="69" t="str">
        <f>VLOOKUP(E11927,Customer[],3,FALSE)</f>
        <v>West Yangon University Rd</v>
      </c>
      <c r="H11927" s="69" t="str">
        <f>VLOOKUP(E11927,Customer[],4,FALSE)</f>
        <v>Htan Ta Pin</v>
      </c>
      <c r="I11927" s="48" t="s">
        <v>23</v>
      </c>
      <c r="J11927" s="82" t="str">
        <f>VLOOKUP(I11927,PGStock[],2,FALSE)</f>
        <v>Columbus Super Red Smooth 175 Ml</v>
      </c>
      <c r="K11927" s="71">
        <f>VLOOKUP(I11927,PGStock[],3,FALSE)</f>
        <v>0.17499999999999999</v>
      </c>
      <c r="L11927" s="47">
        <v>2</v>
      </c>
      <c r="M11927" s="47">
        <f>VLOOKUP(I11927,PGStock[],6,FALSE)</f>
        <v>100</v>
      </c>
      <c r="N11927" s="47">
        <f>+PGSales!$L11927*PGSales!$M11927</f>
        <v>200</v>
      </c>
    </row>
    <row r="11928" spans="1:14" hidden="1" x14ac:dyDescent="0.25">
      <c r="A11928" s="77">
        <f t="shared" si="1412"/>
        <v>2025</v>
      </c>
      <c r="B11928" s="77">
        <f t="shared" si="1413"/>
        <v>12</v>
      </c>
      <c r="C11928" s="73">
        <v>45992</v>
      </c>
      <c r="D11928" s="79" t="s">
        <v>109</v>
      </c>
      <c r="E11928" s="80" t="s">
        <v>269</v>
      </c>
      <c r="F11928" s="81" t="str">
        <f>VLOOKUP(E11928,Customer[],2,FALSE)</f>
        <v>Kaung Star</v>
      </c>
      <c r="G11928" s="69" t="str">
        <f>VLOOKUP(E11928,Customer[],3,FALSE)</f>
        <v>West Yangon University Rd</v>
      </c>
      <c r="H11928" s="69" t="str">
        <f>VLOOKUP(E11928,Customer[],4,FALSE)</f>
        <v>Htan Ta Pin</v>
      </c>
      <c r="I11928" s="48" t="s">
        <v>18</v>
      </c>
      <c r="J11928" s="82" t="str">
        <f>VLOOKUP(I11928,PGStock[],2,FALSE)</f>
        <v>Formula Rum 350ml</v>
      </c>
      <c r="K11928" s="71">
        <f>VLOOKUP(I11928,PGStock[],3,FALSE)</f>
        <v>0.35</v>
      </c>
      <c r="L11928" s="47">
        <v>2</v>
      </c>
      <c r="M11928" s="47">
        <f>VLOOKUP(I11928,PGStock[],6,FALSE)</f>
        <v>150</v>
      </c>
      <c r="N11928" s="47">
        <f>+PGSales!$L11928*PGSales!$M11928</f>
        <v>300</v>
      </c>
    </row>
    <row r="11929" spans="1:14" hidden="1" x14ac:dyDescent="0.25">
      <c r="A11929" s="77">
        <f t="shared" si="1412"/>
        <v>2025</v>
      </c>
      <c r="B11929" s="77">
        <f t="shared" si="1413"/>
        <v>12</v>
      </c>
      <c r="C11929" s="73">
        <v>45992</v>
      </c>
      <c r="D11929" s="79" t="s">
        <v>70</v>
      </c>
      <c r="E11929" s="80" t="s">
        <v>273</v>
      </c>
      <c r="F11929" s="81" t="str">
        <f>VLOOKUP(E11929,Customer[],2,FALSE)</f>
        <v>Nate Thint</v>
      </c>
      <c r="G11929" s="69" t="str">
        <f>VLOOKUP(E11929,Customer[],3,FALSE)</f>
        <v>Bayin Naung St</v>
      </c>
      <c r="H11929" s="69" t="str">
        <f>VLOOKUP(E11929,Customer[],4,FALSE)</f>
        <v>Htan Ta Pin</v>
      </c>
      <c r="I11929" s="48" t="s">
        <v>25</v>
      </c>
      <c r="J11929" s="82" t="str">
        <f>VLOOKUP(I11929,PGStock[],2,FALSE)</f>
        <v>Columbus Super Red Smooth 350 Ml</v>
      </c>
      <c r="K11929" s="71">
        <f>VLOOKUP(I11929,PGStock[],3,FALSE)</f>
        <v>0.35</v>
      </c>
      <c r="L11929" s="47">
        <v>1</v>
      </c>
      <c r="M11929" s="47">
        <f>VLOOKUP(I11929,PGStock[],6,FALSE)</f>
        <v>150</v>
      </c>
      <c r="N11929" s="47">
        <f>+PGSales!$L11929*PGSales!$M11929</f>
        <v>150</v>
      </c>
    </row>
    <row r="11930" spans="1:14" hidden="1" x14ac:dyDescent="0.25">
      <c r="A11930" s="77">
        <f t="shared" si="1412"/>
        <v>2025</v>
      </c>
      <c r="B11930" s="77">
        <f t="shared" si="1413"/>
        <v>12</v>
      </c>
      <c r="C11930" s="73">
        <v>45992</v>
      </c>
      <c r="D11930" s="79" t="s">
        <v>70</v>
      </c>
      <c r="E11930" s="80" t="s">
        <v>273</v>
      </c>
      <c r="F11930" s="81" t="str">
        <f>VLOOKUP(E11930,Customer[],2,FALSE)</f>
        <v>Nate Thint</v>
      </c>
      <c r="G11930" s="69" t="str">
        <f>VLOOKUP(E11930,Customer[],3,FALSE)</f>
        <v>Bayin Naung St</v>
      </c>
      <c r="H11930" s="69" t="str">
        <f>VLOOKUP(E11930,Customer[],4,FALSE)</f>
        <v>Htan Ta Pin</v>
      </c>
      <c r="I11930" s="48" t="s">
        <v>23</v>
      </c>
      <c r="J11930" s="82" t="str">
        <f>VLOOKUP(I11930,PGStock[],2,FALSE)</f>
        <v>Columbus Super Red Smooth 175 Ml</v>
      </c>
      <c r="K11930" s="71">
        <f>VLOOKUP(I11930,PGStock[],3,FALSE)</f>
        <v>0.17499999999999999</v>
      </c>
      <c r="L11930" s="47">
        <v>1</v>
      </c>
      <c r="M11930" s="47">
        <f>VLOOKUP(I11930,PGStock[],6,FALSE)</f>
        <v>100</v>
      </c>
      <c r="N11930" s="47">
        <f>+PGSales!$L11930*PGSales!$M11930</f>
        <v>100</v>
      </c>
    </row>
    <row r="11931" spans="1:14" hidden="1" x14ac:dyDescent="0.25">
      <c r="A11931" s="77">
        <f t="shared" si="1412"/>
        <v>2025</v>
      </c>
      <c r="B11931" s="77">
        <f t="shared" si="1413"/>
        <v>12</v>
      </c>
      <c r="C11931" s="73">
        <v>45992</v>
      </c>
      <c r="D11931" s="79" t="s">
        <v>70</v>
      </c>
      <c r="E11931" s="80" t="s">
        <v>273</v>
      </c>
      <c r="F11931" s="81" t="str">
        <f>VLOOKUP(E11931,Customer[],2,FALSE)</f>
        <v>Nate Thint</v>
      </c>
      <c r="G11931" s="69" t="str">
        <f>VLOOKUP(E11931,Customer[],3,FALSE)</f>
        <v>Bayin Naung St</v>
      </c>
      <c r="H11931" s="69" t="str">
        <f>VLOOKUP(E11931,Customer[],4,FALSE)</f>
        <v>Htan Ta Pin</v>
      </c>
      <c r="I11931" s="48" t="s">
        <v>20</v>
      </c>
      <c r="J11931" s="82" t="str">
        <f>VLOOKUP(I11931,PGStock[],2,FALSE)</f>
        <v>Formula Rum 700ml</v>
      </c>
      <c r="K11931" s="71">
        <f>VLOOKUP(I11931,PGStock[],3,FALSE)</f>
        <v>0.7</v>
      </c>
      <c r="L11931" s="47">
        <v>2</v>
      </c>
      <c r="M11931" s="47">
        <f>VLOOKUP(I11931,PGStock[],6,FALSE)</f>
        <v>200</v>
      </c>
      <c r="N11931" s="47">
        <f>+PGSales!$L11931*PGSales!$M11931</f>
        <v>400</v>
      </c>
    </row>
    <row r="11932" spans="1:14" hidden="1" x14ac:dyDescent="0.25">
      <c r="A11932" s="77">
        <f t="shared" si="1412"/>
        <v>2025</v>
      </c>
      <c r="B11932" s="77">
        <f t="shared" si="1413"/>
        <v>12</v>
      </c>
      <c r="C11932" s="73">
        <v>45992</v>
      </c>
      <c r="D11932" s="79" t="s">
        <v>70</v>
      </c>
      <c r="E11932" s="80" t="s">
        <v>273</v>
      </c>
      <c r="F11932" s="81" t="str">
        <f>VLOOKUP(E11932,Customer[],2,FALSE)</f>
        <v>Nate Thint</v>
      </c>
      <c r="G11932" s="69" t="str">
        <f>VLOOKUP(E11932,Customer[],3,FALSE)</f>
        <v>Bayin Naung St</v>
      </c>
      <c r="H11932" s="69" t="str">
        <f>VLOOKUP(E11932,Customer[],4,FALSE)</f>
        <v>Htan Ta Pin</v>
      </c>
      <c r="I11932" s="48" t="s">
        <v>18</v>
      </c>
      <c r="J11932" s="82" t="str">
        <f>VLOOKUP(I11932,PGStock[],2,FALSE)</f>
        <v>Formula Rum 350ml</v>
      </c>
      <c r="K11932" s="71">
        <f>VLOOKUP(I11932,PGStock[],3,FALSE)</f>
        <v>0.35</v>
      </c>
      <c r="L11932" s="47">
        <v>6</v>
      </c>
      <c r="M11932" s="47">
        <f>VLOOKUP(I11932,PGStock[],6,FALSE)</f>
        <v>150</v>
      </c>
      <c r="N11932" s="47">
        <f>+PGSales!$L11932*PGSales!$M11932</f>
        <v>900</v>
      </c>
    </row>
    <row r="11933" spans="1:14" hidden="1" x14ac:dyDescent="0.25">
      <c r="A11933" s="77">
        <f t="shared" si="1412"/>
        <v>2025</v>
      </c>
      <c r="B11933" s="77">
        <f t="shared" si="1413"/>
        <v>12</v>
      </c>
      <c r="C11933" s="73">
        <v>45992</v>
      </c>
      <c r="D11933" s="79" t="s">
        <v>70</v>
      </c>
      <c r="E11933" s="80" t="s">
        <v>273</v>
      </c>
      <c r="F11933" s="81" t="str">
        <f>VLOOKUP(E11933,Customer[],2,FALSE)</f>
        <v>Nate Thint</v>
      </c>
      <c r="G11933" s="69" t="str">
        <f>VLOOKUP(E11933,Customer[],3,FALSE)</f>
        <v>Bayin Naung St</v>
      </c>
      <c r="H11933" s="69" t="str">
        <f>VLOOKUP(E11933,Customer[],4,FALSE)</f>
        <v>Htan Ta Pin</v>
      </c>
      <c r="I11933" s="48" t="s">
        <v>958</v>
      </c>
      <c r="J11933" s="82" t="str">
        <f>VLOOKUP(I11933,PGStock[],2,FALSE)</f>
        <v>Shwe Man 680ml</v>
      </c>
      <c r="K11933" s="71">
        <f>VLOOKUP(I11933,PGStock[],3,FALSE)</f>
        <v>0.68</v>
      </c>
      <c r="L11933" s="47">
        <v>3</v>
      </c>
      <c r="M11933" s="47">
        <f>VLOOKUP(I11933,PGStock[],6,FALSE)</f>
        <v>100</v>
      </c>
      <c r="N11933" s="47">
        <f>+PGSales!$L11933*PGSales!$M11933</f>
        <v>300</v>
      </c>
    </row>
    <row r="11934" spans="1:14" hidden="1" x14ac:dyDescent="0.25">
      <c r="A11934" s="77">
        <f t="shared" si="1412"/>
        <v>2025</v>
      </c>
      <c r="B11934" s="77">
        <f t="shared" si="1413"/>
        <v>12</v>
      </c>
      <c r="C11934" s="73">
        <v>45992</v>
      </c>
      <c r="D11934" s="79" t="s">
        <v>70</v>
      </c>
      <c r="E11934" s="80" t="s">
        <v>273</v>
      </c>
      <c r="F11934" s="81" t="str">
        <f>VLOOKUP(E11934,Customer[],2,FALSE)</f>
        <v>Nate Thint</v>
      </c>
      <c r="G11934" s="69" t="str">
        <f>VLOOKUP(E11934,Customer[],3,FALSE)</f>
        <v>Bayin Naung St</v>
      </c>
      <c r="H11934" s="69" t="str">
        <f>VLOOKUP(E11934,Customer[],4,FALSE)</f>
        <v>Htan Ta Pin</v>
      </c>
      <c r="I11934" s="48" t="s">
        <v>959</v>
      </c>
      <c r="J11934" s="82" t="str">
        <f>VLOOKUP(I11934,PGStock[],2,FALSE)</f>
        <v>Shwe Man ကော်ဗူး (1 Liter)</v>
      </c>
      <c r="K11934" s="71">
        <f>VLOOKUP(I11934,PGStock[],3,FALSE)</f>
        <v>1</v>
      </c>
      <c r="L11934" s="47">
        <v>1</v>
      </c>
      <c r="M11934" s="47">
        <f>VLOOKUP(I11934,PGStock[],6,FALSE)</f>
        <v>100</v>
      </c>
      <c r="N11934" s="47">
        <f>+PGSales!$L11934*PGSales!$M11934</f>
        <v>100</v>
      </c>
    </row>
    <row r="11935" spans="1:14" hidden="1" x14ac:dyDescent="0.25">
      <c r="A11935" s="77">
        <f t="shared" si="1412"/>
        <v>2025</v>
      </c>
      <c r="B11935" s="77">
        <f t="shared" si="1413"/>
        <v>12</v>
      </c>
      <c r="C11935" s="73">
        <v>45992</v>
      </c>
      <c r="D11935" s="79" t="s">
        <v>131</v>
      </c>
      <c r="E11935" s="80" t="s">
        <v>270</v>
      </c>
      <c r="F11935" s="81" t="str">
        <f>VLOOKUP(E11935,Customer[],2,FALSE)</f>
        <v>Kyi Thar Oo(2)</v>
      </c>
      <c r="G11935" s="69" t="str">
        <f>VLOOKUP(E11935,Customer[],3,FALSE)</f>
        <v>Bayin Naung St</v>
      </c>
      <c r="H11935" s="69" t="str">
        <f>VLOOKUP(E11935,Customer[],4,FALSE)</f>
        <v>Htan Ta Pin</v>
      </c>
      <c r="I11935" s="48" t="s">
        <v>18</v>
      </c>
      <c r="J11935" s="82" t="str">
        <f>VLOOKUP(I11935,PGStock[],2,FALSE)</f>
        <v>Formula Rum 350ml</v>
      </c>
      <c r="K11935" s="71">
        <f>VLOOKUP(I11935,PGStock[],3,FALSE)</f>
        <v>0.35</v>
      </c>
      <c r="L11935" s="47">
        <v>3</v>
      </c>
      <c r="M11935" s="47">
        <f>VLOOKUP(I11935,PGStock[],6,FALSE)</f>
        <v>150</v>
      </c>
      <c r="N11935" s="47">
        <f>+PGSales!$L11935*PGSales!$M11935</f>
        <v>450</v>
      </c>
    </row>
    <row r="11936" spans="1:14" hidden="1" x14ac:dyDescent="0.25">
      <c r="A11936" s="77">
        <f t="shared" si="1412"/>
        <v>2025</v>
      </c>
      <c r="B11936" s="77">
        <f t="shared" si="1413"/>
        <v>12</v>
      </c>
      <c r="C11936" s="73">
        <v>45992</v>
      </c>
      <c r="D11936" s="79" t="s">
        <v>131</v>
      </c>
      <c r="E11936" s="80" t="s">
        <v>270</v>
      </c>
      <c r="F11936" s="81" t="str">
        <f>VLOOKUP(E11936,Customer[],2,FALSE)</f>
        <v>Kyi Thar Oo(2)</v>
      </c>
      <c r="G11936" s="69" t="str">
        <f>VLOOKUP(E11936,Customer[],3,FALSE)</f>
        <v>Bayin Naung St</v>
      </c>
      <c r="H11936" s="69" t="str">
        <f>VLOOKUP(E11936,Customer[],4,FALSE)</f>
        <v>Htan Ta Pin</v>
      </c>
      <c r="I11936" s="48" t="s">
        <v>958</v>
      </c>
      <c r="J11936" s="82" t="str">
        <f>VLOOKUP(I11936,PGStock[],2,FALSE)</f>
        <v>Shwe Man 680ml</v>
      </c>
      <c r="K11936" s="71">
        <f>VLOOKUP(I11936,PGStock[],3,FALSE)</f>
        <v>0.68</v>
      </c>
      <c r="L11936" s="47">
        <v>1</v>
      </c>
      <c r="M11936" s="47">
        <f>VLOOKUP(I11936,PGStock[],6,FALSE)</f>
        <v>100</v>
      </c>
      <c r="N11936" s="47">
        <f>+PGSales!$L11936*PGSales!$M11936</f>
        <v>100</v>
      </c>
    </row>
    <row r="11937" spans="1:14" hidden="1" x14ac:dyDescent="0.25">
      <c r="A11937" s="77">
        <f t="shared" si="1412"/>
        <v>2025</v>
      </c>
      <c r="B11937" s="77">
        <f t="shared" si="1413"/>
        <v>12</v>
      </c>
      <c r="C11937" s="73">
        <v>45992</v>
      </c>
      <c r="D11937" s="79" t="s">
        <v>74</v>
      </c>
      <c r="E11937" s="80" t="s">
        <v>274</v>
      </c>
      <c r="F11937" s="81" t="str">
        <f>VLOOKUP(E11937,Customer[],2,FALSE)</f>
        <v>Ni Ni Lin</v>
      </c>
      <c r="G11937" s="69" t="str">
        <f>VLOOKUP(E11937,Customer[],3,FALSE)</f>
        <v>Myoma Zay Rd</v>
      </c>
      <c r="H11937" s="69" t="str">
        <f>VLOOKUP(E11937,Customer[],4,FALSE)</f>
        <v>Htan Ta Pin</v>
      </c>
      <c r="I11937" s="48" t="s">
        <v>25</v>
      </c>
      <c r="J11937" s="82" t="str">
        <f>VLOOKUP(I11937,PGStock[],2,FALSE)</f>
        <v>Columbus Super Red Smooth 350 Ml</v>
      </c>
      <c r="K11937" s="71">
        <f>VLOOKUP(I11937,PGStock[],3,FALSE)</f>
        <v>0.35</v>
      </c>
      <c r="L11937" s="47">
        <v>1</v>
      </c>
      <c r="M11937" s="47">
        <f>VLOOKUP(I11937,PGStock[],6,FALSE)</f>
        <v>150</v>
      </c>
      <c r="N11937" s="47">
        <f>+PGSales!$L11937*PGSales!$M11937</f>
        <v>150</v>
      </c>
    </row>
    <row r="11938" spans="1:14" hidden="1" x14ac:dyDescent="0.25">
      <c r="A11938" s="77">
        <f t="shared" ref="A11938:A11955" si="1414">YEAR(C11938)</f>
        <v>2025</v>
      </c>
      <c r="B11938" s="77">
        <f t="shared" ref="B11938:B11955" si="1415">MONTH(C11938)</f>
        <v>12</v>
      </c>
      <c r="C11938" s="73">
        <v>45992</v>
      </c>
      <c r="D11938" s="79" t="s">
        <v>74</v>
      </c>
      <c r="E11938" s="80" t="s">
        <v>274</v>
      </c>
      <c r="F11938" s="81" t="str">
        <f>VLOOKUP(E11938,Customer[],2,FALSE)</f>
        <v>Ni Ni Lin</v>
      </c>
      <c r="G11938" s="69" t="str">
        <f>VLOOKUP(E11938,Customer[],3,FALSE)</f>
        <v>Myoma Zay Rd</v>
      </c>
      <c r="H11938" s="69" t="str">
        <f>VLOOKUP(E11938,Customer[],4,FALSE)</f>
        <v>Htan Ta Pin</v>
      </c>
      <c r="I11938" s="48" t="s">
        <v>18</v>
      </c>
      <c r="J11938" s="82" t="str">
        <f>VLOOKUP(I11938,PGStock[],2,FALSE)</f>
        <v>Formula Rum 350ml</v>
      </c>
      <c r="K11938" s="71">
        <f>VLOOKUP(I11938,PGStock[],3,FALSE)</f>
        <v>0.35</v>
      </c>
      <c r="L11938" s="47">
        <v>1</v>
      </c>
      <c r="M11938" s="47">
        <f>VLOOKUP(I11938,PGStock[],6,FALSE)</f>
        <v>150</v>
      </c>
      <c r="N11938" s="47">
        <f>+PGSales!$L11938*PGSales!$M11938</f>
        <v>150</v>
      </c>
    </row>
    <row r="11939" spans="1:14" hidden="1" x14ac:dyDescent="0.25">
      <c r="A11939" s="77">
        <f t="shared" si="1414"/>
        <v>2025</v>
      </c>
      <c r="B11939" s="77">
        <f t="shared" si="1415"/>
        <v>12</v>
      </c>
      <c r="C11939" s="73">
        <v>45992</v>
      </c>
      <c r="D11939" s="79" t="s">
        <v>275</v>
      </c>
      <c r="E11939" s="80" t="s">
        <v>276</v>
      </c>
      <c r="F11939" s="81" t="str">
        <f>VLOOKUP(E11939,Customer[],2,FALSE)</f>
        <v>Kyi Thar Oo(1)</v>
      </c>
      <c r="G11939" s="69" t="str">
        <f>VLOOKUP(E11939,Customer[],3,FALSE)</f>
        <v>Poe San Aye St</v>
      </c>
      <c r="H11939" s="69" t="str">
        <f>VLOOKUP(E11939,Customer[],4,FALSE)</f>
        <v>Htan Ta Pin</v>
      </c>
      <c r="I11939" s="48" t="s">
        <v>25</v>
      </c>
      <c r="J11939" s="82" t="str">
        <f>VLOOKUP(I11939,PGStock[],2,FALSE)</f>
        <v>Columbus Super Red Smooth 350 Ml</v>
      </c>
      <c r="K11939" s="71">
        <f>VLOOKUP(I11939,PGStock[],3,FALSE)</f>
        <v>0.35</v>
      </c>
      <c r="L11939" s="47">
        <v>2</v>
      </c>
      <c r="M11939" s="47">
        <f>VLOOKUP(I11939,PGStock[],6,FALSE)</f>
        <v>150</v>
      </c>
      <c r="N11939" s="47">
        <f>+PGSales!$L11939*PGSales!$M11939</f>
        <v>300</v>
      </c>
    </row>
    <row r="11940" spans="1:14" hidden="1" x14ac:dyDescent="0.25">
      <c r="A11940" s="77">
        <f t="shared" si="1414"/>
        <v>2025</v>
      </c>
      <c r="B11940" s="77">
        <f t="shared" si="1415"/>
        <v>12</v>
      </c>
      <c r="C11940" s="73">
        <v>45992</v>
      </c>
      <c r="D11940" s="79" t="s">
        <v>275</v>
      </c>
      <c r="E11940" s="80" t="s">
        <v>276</v>
      </c>
      <c r="F11940" s="81" t="str">
        <f>VLOOKUP(E11940,Customer[],2,FALSE)</f>
        <v>Kyi Thar Oo(1)</v>
      </c>
      <c r="G11940" s="69" t="str">
        <f>VLOOKUP(E11940,Customer[],3,FALSE)</f>
        <v>Poe San Aye St</v>
      </c>
      <c r="H11940" s="69" t="str">
        <f>VLOOKUP(E11940,Customer[],4,FALSE)</f>
        <v>Htan Ta Pin</v>
      </c>
      <c r="I11940" s="48" t="s">
        <v>23</v>
      </c>
      <c r="J11940" s="82" t="str">
        <f>VLOOKUP(I11940,PGStock[],2,FALSE)</f>
        <v>Columbus Super Red Smooth 175 Ml</v>
      </c>
      <c r="K11940" s="71">
        <f>VLOOKUP(I11940,PGStock[],3,FALSE)</f>
        <v>0.17499999999999999</v>
      </c>
      <c r="L11940" s="47">
        <v>2</v>
      </c>
      <c r="M11940" s="47">
        <f>VLOOKUP(I11940,PGStock[],6,FALSE)</f>
        <v>100</v>
      </c>
      <c r="N11940" s="47">
        <f>+PGSales!$L11940*PGSales!$M11940</f>
        <v>200</v>
      </c>
    </row>
    <row r="11941" spans="1:14" hidden="1" x14ac:dyDescent="0.25">
      <c r="A11941" s="77">
        <f t="shared" si="1414"/>
        <v>2025</v>
      </c>
      <c r="B11941" s="77">
        <f t="shared" si="1415"/>
        <v>12</v>
      </c>
      <c r="C11941" s="73">
        <v>45992</v>
      </c>
      <c r="D11941" s="79" t="s">
        <v>275</v>
      </c>
      <c r="E11941" s="80" t="s">
        <v>276</v>
      </c>
      <c r="F11941" s="81" t="str">
        <f>VLOOKUP(E11941,Customer[],2,FALSE)</f>
        <v>Kyi Thar Oo(1)</v>
      </c>
      <c r="G11941" s="69" t="str">
        <f>VLOOKUP(E11941,Customer[],3,FALSE)</f>
        <v>Poe San Aye St</v>
      </c>
      <c r="H11941" s="69" t="str">
        <f>VLOOKUP(E11941,Customer[],4,FALSE)</f>
        <v>Htan Ta Pin</v>
      </c>
      <c r="I11941" s="48" t="s">
        <v>20</v>
      </c>
      <c r="J11941" s="82" t="str">
        <f>VLOOKUP(I11941,PGStock[],2,FALSE)</f>
        <v>Formula Rum 700ml</v>
      </c>
      <c r="K11941" s="71">
        <f>VLOOKUP(I11941,PGStock[],3,FALSE)</f>
        <v>0.7</v>
      </c>
      <c r="L11941" s="47">
        <v>1</v>
      </c>
      <c r="M11941" s="47">
        <f>VLOOKUP(I11941,PGStock[],6,FALSE)</f>
        <v>200</v>
      </c>
      <c r="N11941" s="47">
        <f>+PGSales!$L11941*PGSales!$M11941</f>
        <v>200</v>
      </c>
    </row>
    <row r="11942" spans="1:14" hidden="1" x14ac:dyDescent="0.25">
      <c r="A11942" s="77">
        <f t="shared" si="1414"/>
        <v>2025</v>
      </c>
      <c r="B11942" s="77">
        <f t="shared" si="1415"/>
        <v>12</v>
      </c>
      <c r="C11942" s="73">
        <v>45992</v>
      </c>
      <c r="D11942" s="79" t="s">
        <v>275</v>
      </c>
      <c r="E11942" s="80" t="s">
        <v>276</v>
      </c>
      <c r="F11942" s="81" t="str">
        <f>VLOOKUP(E11942,Customer[],2,FALSE)</f>
        <v>Kyi Thar Oo(1)</v>
      </c>
      <c r="G11942" s="69" t="str">
        <f>VLOOKUP(E11942,Customer[],3,FALSE)</f>
        <v>Poe San Aye St</v>
      </c>
      <c r="H11942" s="69" t="str">
        <f>VLOOKUP(E11942,Customer[],4,FALSE)</f>
        <v>Htan Ta Pin</v>
      </c>
      <c r="I11942" s="48" t="s">
        <v>18</v>
      </c>
      <c r="J11942" s="82" t="str">
        <f>VLOOKUP(I11942,PGStock[],2,FALSE)</f>
        <v>Formula Rum 350ml</v>
      </c>
      <c r="K11942" s="71">
        <f>VLOOKUP(I11942,PGStock[],3,FALSE)</f>
        <v>0.35</v>
      </c>
      <c r="L11942" s="47">
        <v>2</v>
      </c>
      <c r="M11942" s="47">
        <f>VLOOKUP(I11942,PGStock[],6,FALSE)</f>
        <v>150</v>
      </c>
      <c r="N11942" s="47">
        <f>+PGSales!$L11942*PGSales!$M11942</f>
        <v>300</v>
      </c>
    </row>
    <row r="11943" spans="1:14" hidden="1" x14ac:dyDescent="0.25">
      <c r="A11943" s="77">
        <f t="shared" si="1414"/>
        <v>2025</v>
      </c>
      <c r="B11943" s="77">
        <f t="shared" si="1415"/>
        <v>12</v>
      </c>
      <c r="C11943" s="73">
        <v>45992</v>
      </c>
      <c r="D11943" s="79" t="s">
        <v>275</v>
      </c>
      <c r="E11943" s="80" t="s">
        <v>276</v>
      </c>
      <c r="F11943" s="81" t="str">
        <f>VLOOKUP(E11943,Customer[],2,FALSE)</f>
        <v>Kyi Thar Oo(1)</v>
      </c>
      <c r="G11943" s="69" t="str">
        <f>VLOOKUP(E11943,Customer[],3,FALSE)</f>
        <v>Poe San Aye St</v>
      </c>
      <c r="H11943" s="69" t="str">
        <f>VLOOKUP(E11943,Customer[],4,FALSE)</f>
        <v>Htan Ta Pin</v>
      </c>
      <c r="I11943" s="48" t="s">
        <v>958</v>
      </c>
      <c r="J11943" s="82" t="str">
        <f>VLOOKUP(I11943,PGStock[],2,FALSE)</f>
        <v>Shwe Man 680ml</v>
      </c>
      <c r="K11943" s="71">
        <f>VLOOKUP(I11943,PGStock[],3,FALSE)</f>
        <v>0.68</v>
      </c>
      <c r="L11943" s="47">
        <v>2</v>
      </c>
      <c r="M11943" s="47">
        <f>VLOOKUP(I11943,PGStock[],6,FALSE)</f>
        <v>100</v>
      </c>
      <c r="N11943" s="47">
        <f>+PGSales!$L11943*PGSales!$M11943</f>
        <v>200</v>
      </c>
    </row>
    <row r="11944" spans="1:14" hidden="1" x14ac:dyDescent="0.25">
      <c r="A11944" s="77">
        <f t="shared" si="1414"/>
        <v>2025</v>
      </c>
      <c r="B11944" s="77">
        <f t="shared" si="1415"/>
        <v>12</v>
      </c>
      <c r="C11944" s="73">
        <v>45992</v>
      </c>
      <c r="D11944" s="79" t="s">
        <v>275</v>
      </c>
      <c r="E11944" s="80" t="s">
        <v>276</v>
      </c>
      <c r="F11944" s="81" t="str">
        <f>VLOOKUP(E11944,Customer[],2,FALSE)</f>
        <v>Kyi Thar Oo(1)</v>
      </c>
      <c r="G11944" s="69" t="str">
        <f>VLOOKUP(E11944,Customer[],3,FALSE)</f>
        <v>Poe San Aye St</v>
      </c>
      <c r="H11944" s="69" t="str">
        <f>VLOOKUP(E11944,Customer[],4,FALSE)</f>
        <v>Htan Ta Pin</v>
      </c>
      <c r="I11944" s="48" t="s">
        <v>959</v>
      </c>
      <c r="J11944" s="82" t="str">
        <f>VLOOKUP(I11944,PGStock[],2,FALSE)</f>
        <v>Shwe Man ကော်ဗူး (1 Liter)</v>
      </c>
      <c r="K11944" s="71">
        <f>VLOOKUP(I11944,PGStock[],3,FALSE)</f>
        <v>1</v>
      </c>
      <c r="L11944" s="47">
        <v>1</v>
      </c>
      <c r="M11944" s="47">
        <f>VLOOKUP(I11944,PGStock[],6,FALSE)</f>
        <v>100</v>
      </c>
      <c r="N11944" s="47">
        <f>+PGSales!$L11944*PGSales!$M11944</f>
        <v>100</v>
      </c>
    </row>
    <row r="11945" spans="1:14" hidden="1" x14ac:dyDescent="0.25">
      <c r="A11945" s="77">
        <f t="shared" si="1414"/>
        <v>2025</v>
      </c>
      <c r="B11945" s="77">
        <f t="shared" si="1415"/>
        <v>12</v>
      </c>
      <c r="C11945" s="73">
        <v>45992</v>
      </c>
      <c r="D11945" s="79" t="s">
        <v>68</v>
      </c>
      <c r="E11945" s="80" t="s">
        <v>1403</v>
      </c>
      <c r="F11945" s="81" t="str">
        <f>VLOOKUP(E11945,Customer[],2,FALSE)</f>
        <v>Take Nay Wone</v>
      </c>
      <c r="G11945" s="69" t="str">
        <f>VLOOKUP(E11945,Customer[],3,FALSE)</f>
        <v>Taungnu Rd</v>
      </c>
      <c r="H11945" s="69" t="str">
        <f>VLOOKUP(E11945,Customer[],4,FALSE)</f>
        <v>Hlaing Thar Yar</v>
      </c>
      <c r="I11945" s="48" t="s">
        <v>18</v>
      </c>
      <c r="J11945" s="82" t="str">
        <f>VLOOKUP(I11945,PGStock[],2,FALSE)</f>
        <v>Formula Rum 350ml</v>
      </c>
      <c r="K11945" s="71">
        <f>VLOOKUP(I11945,PGStock[],3,FALSE)</f>
        <v>0.35</v>
      </c>
      <c r="L11945" s="47">
        <v>1</v>
      </c>
      <c r="M11945" s="47">
        <f>VLOOKUP(I11945,PGStock[],6,FALSE)</f>
        <v>150</v>
      </c>
      <c r="N11945" s="47">
        <f>+PGSales!$L11945*PGSales!$M11945</f>
        <v>150</v>
      </c>
    </row>
    <row r="11946" spans="1:14" hidden="1" x14ac:dyDescent="0.25">
      <c r="A11946" s="77">
        <f t="shared" si="1414"/>
        <v>2025</v>
      </c>
      <c r="B11946" s="77">
        <f t="shared" si="1415"/>
        <v>12</v>
      </c>
      <c r="C11946" s="73">
        <v>45992</v>
      </c>
      <c r="D11946" s="79" t="s">
        <v>1</v>
      </c>
      <c r="E11946" s="80" t="s">
        <v>1404</v>
      </c>
      <c r="F11946" s="81" t="str">
        <f>VLOOKUP(E11946,Customer[],2,FALSE)</f>
        <v>Lwin</v>
      </c>
      <c r="G11946" s="69" t="str">
        <f>VLOOKUP(E11946,Customer[],3,FALSE)</f>
        <v>Taungnu Rd</v>
      </c>
      <c r="H11946" s="69" t="str">
        <f>VLOOKUP(E11946,Customer[],4,FALSE)</f>
        <v>Hlaing Thar Yar</v>
      </c>
      <c r="I11946" s="48" t="s">
        <v>25</v>
      </c>
      <c r="J11946" s="82" t="str">
        <f>VLOOKUP(I11946,PGStock[],2,FALSE)</f>
        <v>Columbus Super Red Smooth 350 Ml</v>
      </c>
      <c r="K11946" s="71">
        <f>VLOOKUP(I11946,PGStock[],3,FALSE)</f>
        <v>0.35</v>
      </c>
      <c r="L11946" s="47">
        <v>5</v>
      </c>
      <c r="M11946" s="47">
        <f>VLOOKUP(I11946,PGStock[],6,FALSE)</f>
        <v>150</v>
      </c>
      <c r="N11946" s="47">
        <f>+PGSales!$L11946*PGSales!$M11946</f>
        <v>750</v>
      </c>
    </row>
    <row r="11947" spans="1:14" hidden="1" x14ac:dyDescent="0.25">
      <c r="A11947" s="77">
        <f t="shared" si="1414"/>
        <v>2025</v>
      </c>
      <c r="B11947" s="77">
        <f t="shared" si="1415"/>
        <v>12</v>
      </c>
      <c r="C11947" s="73">
        <v>45992</v>
      </c>
      <c r="D11947" s="79" t="s">
        <v>1</v>
      </c>
      <c r="E11947" s="80" t="s">
        <v>1404</v>
      </c>
      <c r="F11947" s="81" t="str">
        <f>VLOOKUP(E11947,Customer[],2,FALSE)</f>
        <v>Lwin</v>
      </c>
      <c r="G11947" s="69" t="str">
        <f>VLOOKUP(E11947,Customer[],3,FALSE)</f>
        <v>Taungnu Rd</v>
      </c>
      <c r="H11947" s="69" t="str">
        <f>VLOOKUP(E11947,Customer[],4,FALSE)</f>
        <v>Hlaing Thar Yar</v>
      </c>
      <c r="I11947" s="48" t="s">
        <v>18</v>
      </c>
      <c r="J11947" s="82" t="str">
        <f>VLOOKUP(I11947,PGStock[],2,FALSE)</f>
        <v>Formula Rum 350ml</v>
      </c>
      <c r="K11947" s="71">
        <f>VLOOKUP(I11947,PGStock[],3,FALSE)</f>
        <v>0.35</v>
      </c>
      <c r="L11947" s="47">
        <v>3</v>
      </c>
      <c r="M11947" s="47">
        <f>VLOOKUP(I11947,PGStock[],6,FALSE)</f>
        <v>150</v>
      </c>
      <c r="N11947" s="47">
        <f>+PGSales!$L11947*PGSales!$M11947</f>
        <v>450</v>
      </c>
    </row>
    <row r="11948" spans="1:14" hidden="1" x14ac:dyDescent="0.25">
      <c r="A11948" s="77">
        <f t="shared" si="1414"/>
        <v>2025</v>
      </c>
      <c r="B11948" s="77">
        <f t="shared" si="1415"/>
        <v>12</v>
      </c>
      <c r="C11948" s="73">
        <v>45992</v>
      </c>
      <c r="D11948" s="79" t="s">
        <v>1</v>
      </c>
      <c r="E11948" s="80" t="s">
        <v>1404</v>
      </c>
      <c r="F11948" s="81" t="str">
        <f>VLOOKUP(E11948,Customer[],2,FALSE)</f>
        <v>Lwin</v>
      </c>
      <c r="G11948" s="69" t="str">
        <f>VLOOKUP(E11948,Customer[],3,FALSE)</f>
        <v>Taungnu Rd</v>
      </c>
      <c r="H11948" s="69" t="str">
        <f>VLOOKUP(E11948,Customer[],4,FALSE)</f>
        <v>Hlaing Thar Yar</v>
      </c>
      <c r="I11948" s="48" t="s">
        <v>958</v>
      </c>
      <c r="J11948" s="82" t="str">
        <f>VLOOKUP(I11948,PGStock[],2,FALSE)</f>
        <v>Shwe Man 680ml</v>
      </c>
      <c r="K11948" s="71">
        <f>VLOOKUP(I11948,PGStock[],3,FALSE)</f>
        <v>0.68</v>
      </c>
      <c r="L11948" s="47">
        <v>1</v>
      </c>
      <c r="M11948" s="47">
        <f>VLOOKUP(I11948,PGStock[],6,FALSE)</f>
        <v>100</v>
      </c>
      <c r="N11948" s="47">
        <f>+PGSales!$L11948*PGSales!$M11948</f>
        <v>100</v>
      </c>
    </row>
    <row r="11949" spans="1:14" hidden="1" x14ac:dyDescent="0.25">
      <c r="A11949" s="77">
        <f t="shared" si="1414"/>
        <v>2025</v>
      </c>
      <c r="B11949" s="77">
        <f t="shared" si="1415"/>
        <v>12</v>
      </c>
      <c r="C11949" s="73">
        <v>45992</v>
      </c>
      <c r="D11949" s="79" t="s">
        <v>4</v>
      </c>
      <c r="E11949" s="80" t="s">
        <v>532</v>
      </c>
      <c r="F11949" s="81" t="str">
        <f>VLOOKUP(E11949,Customer[],2,FALSE)</f>
        <v>Okk Kar</v>
      </c>
      <c r="G11949" s="69" t="str">
        <f>VLOOKUP(E11949,Customer[],3,FALSE)</f>
        <v>Pi Moe Hinn Sd</v>
      </c>
      <c r="H11949" s="69" t="str">
        <f>VLOOKUP(E11949,Customer[],4,FALSE)</f>
        <v>Hlaing Thar Yar</v>
      </c>
      <c r="I11949" s="48" t="s">
        <v>25</v>
      </c>
      <c r="J11949" s="82" t="str">
        <f>VLOOKUP(I11949,PGStock[],2,FALSE)</f>
        <v>Columbus Super Red Smooth 350 Ml</v>
      </c>
      <c r="K11949" s="71">
        <f>VLOOKUP(I11949,PGStock[],3,FALSE)</f>
        <v>0.35</v>
      </c>
      <c r="L11949" s="47">
        <v>4</v>
      </c>
      <c r="M11949" s="47">
        <f>VLOOKUP(I11949,PGStock[],6,FALSE)</f>
        <v>150</v>
      </c>
      <c r="N11949" s="47">
        <f>+PGSales!$L11949*PGSales!$M11949</f>
        <v>600</v>
      </c>
    </row>
    <row r="11950" spans="1:14" hidden="1" x14ac:dyDescent="0.25">
      <c r="A11950" s="77">
        <f t="shared" si="1414"/>
        <v>2025</v>
      </c>
      <c r="B11950" s="77">
        <f t="shared" si="1415"/>
        <v>12</v>
      </c>
      <c r="C11950" s="73">
        <v>45992</v>
      </c>
      <c r="D11950" s="79" t="s">
        <v>4</v>
      </c>
      <c r="E11950" s="80" t="s">
        <v>532</v>
      </c>
      <c r="F11950" s="81" t="str">
        <f>VLOOKUP(E11950,Customer[],2,FALSE)</f>
        <v>Okk Kar</v>
      </c>
      <c r="G11950" s="69" t="str">
        <f>VLOOKUP(E11950,Customer[],3,FALSE)</f>
        <v>Pi Moe Hinn Sd</v>
      </c>
      <c r="H11950" s="69" t="str">
        <f>VLOOKUP(E11950,Customer[],4,FALSE)</f>
        <v>Hlaing Thar Yar</v>
      </c>
      <c r="I11950" s="48" t="s">
        <v>18</v>
      </c>
      <c r="J11950" s="82" t="str">
        <f>VLOOKUP(I11950,PGStock[],2,FALSE)</f>
        <v>Formula Rum 350ml</v>
      </c>
      <c r="K11950" s="71">
        <f>VLOOKUP(I11950,PGStock[],3,FALSE)</f>
        <v>0.35</v>
      </c>
      <c r="L11950" s="47">
        <v>3</v>
      </c>
      <c r="M11950" s="47">
        <f>VLOOKUP(I11950,PGStock[],6,FALSE)</f>
        <v>150</v>
      </c>
      <c r="N11950" s="47">
        <f>+PGSales!$L11950*PGSales!$M11950</f>
        <v>450</v>
      </c>
    </row>
    <row r="11951" spans="1:14" hidden="1" x14ac:dyDescent="0.25">
      <c r="A11951" s="77">
        <f t="shared" si="1414"/>
        <v>2025</v>
      </c>
      <c r="B11951" s="77">
        <f t="shared" si="1415"/>
        <v>12</v>
      </c>
      <c r="C11951" s="73">
        <v>45992</v>
      </c>
      <c r="D11951" s="79" t="s">
        <v>66</v>
      </c>
      <c r="E11951" s="80" t="s">
        <v>541</v>
      </c>
      <c r="F11951" s="81" t="str">
        <f>VLOOKUP(E11951,Customer[],2,FALSE)</f>
        <v>Hlaing Min Htet</v>
      </c>
      <c r="G11951" s="69" t="str">
        <f>VLOOKUP(E11951,Customer[],3,FALSE)</f>
        <v>Pi Moe Hinn Sd</v>
      </c>
      <c r="H11951" s="69" t="str">
        <f>VLOOKUP(E11951,Customer[],4,FALSE)</f>
        <v>Hlaing Thar Yar</v>
      </c>
      <c r="I11951" s="48" t="s">
        <v>18</v>
      </c>
      <c r="J11951" s="82" t="str">
        <f>VLOOKUP(I11951,PGStock[],2,FALSE)</f>
        <v>Formula Rum 350ml</v>
      </c>
      <c r="K11951" s="71">
        <f>VLOOKUP(I11951,PGStock[],3,FALSE)</f>
        <v>0.35</v>
      </c>
      <c r="L11951" s="47">
        <v>3</v>
      </c>
      <c r="M11951" s="47">
        <f>VLOOKUP(I11951,PGStock[],6,FALSE)</f>
        <v>150</v>
      </c>
      <c r="N11951" s="47">
        <f>+PGSales!$L11951*PGSales!$M11951</f>
        <v>450</v>
      </c>
    </row>
    <row r="11952" spans="1:14" hidden="1" x14ac:dyDescent="0.25">
      <c r="A11952" s="77">
        <f t="shared" si="1414"/>
        <v>2025</v>
      </c>
      <c r="B11952" s="77">
        <f t="shared" si="1415"/>
        <v>12</v>
      </c>
      <c r="C11952" s="73">
        <v>45992</v>
      </c>
      <c r="D11952" s="79" t="s">
        <v>62</v>
      </c>
      <c r="E11952" s="80" t="s">
        <v>585</v>
      </c>
      <c r="F11952" s="81" t="str">
        <f>VLOOKUP(E11952,Customer[],2,FALSE)</f>
        <v>Shwe Yi Khatt</v>
      </c>
      <c r="G11952" s="69" t="str">
        <f>VLOOKUP(E11952,Customer[],3,FALSE)</f>
        <v>Taungnu Rd</v>
      </c>
      <c r="H11952" s="69" t="str">
        <f>VLOOKUP(E11952,Customer[],4,FALSE)</f>
        <v>Hlaing Thar Yar Route (1)</v>
      </c>
      <c r="I11952" s="48" t="s">
        <v>25</v>
      </c>
      <c r="J11952" s="82" t="str">
        <f>VLOOKUP(I11952,PGStock[],2,FALSE)</f>
        <v>Columbus Super Red Smooth 350 Ml</v>
      </c>
      <c r="K11952" s="71">
        <f>VLOOKUP(I11952,PGStock[],3,FALSE)</f>
        <v>0.35</v>
      </c>
      <c r="L11952" s="47">
        <v>3</v>
      </c>
      <c r="M11952" s="47">
        <f>VLOOKUP(I11952,PGStock[],6,FALSE)</f>
        <v>150</v>
      </c>
      <c r="N11952" s="47">
        <f>+PGSales!$L11952*PGSales!$M11952</f>
        <v>450</v>
      </c>
    </row>
    <row r="11953" spans="1:14" hidden="1" x14ac:dyDescent="0.25">
      <c r="A11953" s="77">
        <f t="shared" si="1414"/>
        <v>2025</v>
      </c>
      <c r="B11953" s="77">
        <f t="shared" si="1415"/>
        <v>12</v>
      </c>
      <c r="C11953" s="73">
        <v>45992</v>
      </c>
      <c r="D11953" s="79" t="s">
        <v>62</v>
      </c>
      <c r="E11953" s="80" t="s">
        <v>585</v>
      </c>
      <c r="F11953" s="81" t="str">
        <f>VLOOKUP(E11953,Customer[],2,FALSE)</f>
        <v>Shwe Yi Khatt</v>
      </c>
      <c r="G11953" s="69" t="str">
        <f>VLOOKUP(E11953,Customer[],3,FALSE)</f>
        <v>Taungnu Rd</v>
      </c>
      <c r="H11953" s="69" t="str">
        <f>VLOOKUP(E11953,Customer[],4,FALSE)</f>
        <v>Hlaing Thar Yar Route (1)</v>
      </c>
      <c r="I11953" s="48" t="s">
        <v>23</v>
      </c>
      <c r="J11953" s="82" t="str">
        <f>VLOOKUP(I11953,PGStock[],2,FALSE)</f>
        <v>Columbus Super Red Smooth 175 Ml</v>
      </c>
      <c r="K11953" s="71">
        <f>VLOOKUP(I11953,PGStock[],3,FALSE)</f>
        <v>0.17499999999999999</v>
      </c>
      <c r="L11953" s="47">
        <v>1</v>
      </c>
      <c r="M11953" s="47">
        <f>VLOOKUP(I11953,PGStock[],6,FALSE)</f>
        <v>100</v>
      </c>
      <c r="N11953" s="47">
        <f>+PGSales!$L11953*PGSales!$M11953</f>
        <v>100</v>
      </c>
    </row>
    <row r="11954" spans="1:14" hidden="1" x14ac:dyDescent="0.25">
      <c r="A11954" s="77">
        <f t="shared" si="1414"/>
        <v>2025</v>
      </c>
      <c r="B11954" s="77">
        <f t="shared" si="1415"/>
        <v>12</v>
      </c>
      <c r="C11954" s="73">
        <v>45992</v>
      </c>
      <c r="D11954" s="79" t="s">
        <v>62</v>
      </c>
      <c r="E11954" s="80" t="s">
        <v>585</v>
      </c>
      <c r="F11954" s="81" t="str">
        <f>VLOOKUP(E11954,Customer[],2,FALSE)</f>
        <v>Shwe Yi Khatt</v>
      </c>
      <c r="G11954" s="69" t="str">
        <f>VLOOKUP(E11954,Customer[],3,FALSE)</f>
        <v>Taungnu Rd</v>
      </c>
      <c r="H11954" s="69" t="str">
        <f>VLOOKUP(E11954,Customer[],4,FALSE)</f>
        <v>Hlaing Thar Yar Route (1)</v>
      </c>
      <c r="I11954" s="48" t="s">
        <v>18</v>
      </c>
      <c r="J11954" s="82" t="str">
        <f>VLOOKUP(I11954,PGStock[],2,FALSE)</f>
        <v>Formula Rum 350ml</v>
      </c>
      <c r="K11954" s="71">
        <f>VLOOKUP(I11954,PGStock[],3,FALSE)</f>
        <v>0.35</v>
      </c>
      <c r="L11954" s="47">
        <v>1</v>
      </c>
      <c r="M11954" s="47">
        <f>VLOOKUP(I11954,PGStock[],6,FALSE)</f>
        <v>150</v>
      </c>
      <c r="N11954" s="47">
        <f>+PGSales!$L11954*PGSales!$M11954</f>
        <v>150</v>
      </c>
    </row>
    <row r="11955" spans="1:14" hidden="1" x14ac:dyDescent="0.25">
      <c r="A11955" s="77">
        <f t="shared" si="1414"/>
        <v>2025</v>
      </c>
      <c r="B11955" s="77">
        <f t="shared" si="1415"/>
        <v>12</v>
      </c>
      <c r="C11955" s="73">
        <v>45992</v>
      </c>
      <c r="D11955" s="79" t="s">
        <v>62</v>
      </c>
      <c r="E11955" s="80" t="s">
        <v>585</v>
      </c>
      <c r="F11955" s="81" t="str">
        <f>VLOOKUP(E11955,Customer[],2,FALSE)</f>
        <v>Shwe Yi Khatt</v>
      </c>
      <c r="G11955" s="69" t="str">
        <f>VLOOKUP(E11955,Customer[],3,FALSE)</f>
        <v>Taungnu Rd</v>
      </c>
      <c r="H11955" s="69" t="str">
        <f>VLOOKUP(E11955,Customer[],4,FALSE)</f>
        <v>Hlaing Thar Yar Route (1)</v>
      </c>
      <c r="I11955" s="48" t="s">
        <v>958</v>
      </c>
      <c r="J11955" s="82" t="str">
        <f>VLOOKUP(I11955,PGStock[],2,FALSE)</f>
        <v>Shwe Man 680ml</v>
      </c>
      <c r="K11955" s="71">
        <f>VLOOKUP(I11955,PGStock[],3,FALSE)</f>
        <v>0.68</v>
      </c>
      <c r="L11955" s="47">
        <v>2</v>
      </c>
      <c r="M11955" s="47">
        <f>VLOOKUP(I11955,PGStock[],6,FALSE)</f>
        <v>100</v>
      </c>
      <c r="N11955" s="47">
        <f>+PGSales!$L11955*PGSales!$M11955</f>
        <v>200</v>
      </c>
    </row>
    <row r="11956" spans="1:14" hidden="1" x14ac:dyDescent="0.25">
      <c r="A11956" s="77">
        <f t="shared" ref="A11956:A11988" si="1416">YEAR(C11956)</f>
        <v>2025</v>
      </c>
      <c r="B11956" s="77">
        <f t="shared" ref="B11956:B11988" si="1417">MONTH(C11956)</f>
        <v>12</v>
      </c>
      <c r="C11956" s="73">
        <v>45993</v>
      </c>
      <c r="D11956" s="79" t="s">
        <v>878</v>
      </c>
      <c r="E11956" s="80" t="s">
        <v>271</v>
      </c>
      <c r="F11956" s="81" t="str">
        <f>VLOOKUP(E11956,Customer[],2,FALSE)</f>
        <v>Lapyae Wunn</v>
      </c>
      <c r="G11956" s="69" t="str">
        <f>VLOOKUP(E11956,Customer[],3,FALSE)</f>
        <v>West Yangon University Rd</v>
      </c>
      <c r="H11956" s="69" t="str">
        <f>VLOOKUP(E11956,Customer[],4,FALSE)</f>
        <v>Htan Ta Pin</v>
      </c>
      <c r="I11956" s="48" t="s">
        <v>25</v>
      </c>
      <c r="J11956" s="82" t="str">
        <f>VLOOKUP(I11956,PGStock[],2,FALSE)</f>
        <v>Columbus Super Red Smooth 350 Ml</v>
      </c>
      <c r="K11956" s="71">
        <f>VLOOKUP(I11956,PGStock[],3,FALSE)</f>
        <v>0.35</v>
      </c>
      <c r="L11956" s="47">
        <v>3</v>
      </c>
      <c r="M11956" s="47">
        <f>VLOOKUP(I11956,PGStock[],6,FALSE)</f>
        <v>150</v>
      </c>
      <c r="N11956" s="47">
        <f>+PGSales!$L11956*PGSales!$M11956</f>
        <v>450</v>
      </c>
    </row>
    <row r="11957" spans="1:14" hidden="1" x14ac:dyDescent="0.25">
      <c r="A11957" s="77">
        <f t="shared" si="1416"/>
        <v>2025</v>
      </c>
      <c r="B11957" s="77">
        <f t="shared" si="1417"/>
        <v>12</v>
      </c>
      <c r="C11957" s="73">
        <v>45993</v>
      </c>
      <c r="D11957" s="79" t="s">
        <v>878</v>
      </c>
      <c r="E11957" s="80" t="s">
        <v>271</v>
      </c>
      <c r="F11957" s="81" t="str">
        <f>VLOOKUP(E11957,Customer[],2,FALSE)</f>
        <v>Lapyae Wunn</v>
      </c>
      <c r="G11957" s="69" t="str">
        <f>VLOOKUP(E11957,Customer[],3,FALSE)</f>
        <v>West Yangon University Rd</v>
      </c>
      <c r="H11957" s="69" t="str">
        <f>VLOOKUP(E11957,Customer[],4,FALSE)</f>
        <v>Htan Ta Pin</v>
      </c>
      <c r="I11957" s="48" t="s">
        <v>18</v>
      </c>
      <c r="J11957" s="82" t="str">
        <f>VLOOKUP(I11957,PGStock[],2,FALSE)</f>
        <v>Formula Rum 350ml</v>
      </c>
      <c r="K11957" s="71">
        <f>VLOOKUP(I11957,PGStock[],3,FALSE)</f>
        <v>0.35</v>
      </c>
      <c r="L11957" s="47">
        <v>13</v>
      </c>
      <c r="M11957" s="47">
        <f>VLOOKUP(I11957,PGStock[],6,FALSE)</f>
        <v>150</v>
      </c>
      <c r="N11957" s="47">
        <f>+PGSales!$L11957*PGSales!$M11957</f>
        <v>1950</v>
      </c>
    </row>
    <row r="11958" spans="1:14" hidden="1" x14ac:dyDescent="0.25">
      <c r="A11958" s="77">
        <f t="shared" si="1416"/>
        <v>2025</v>
      </c>
      <c r="B11958" s="77">
        <f t="shared" si="1417"/>
        <v>12</v>
      </c>
      <c r="C11958" s="73">
        <v>45993</v>
      </c>
      <c r="D11958" s="79" t="s">
        <v>878</v>
      </c>
      <c r="E11958" s="80" t="s">
        <v>271</v>
      </c>
      <c r="F11958" s="81" t="str">
        <f>VLOOKUP(E11958,Customer[],2,FALSE)</f>
        <v>Lapyae Wunn</v>
      </c>
      <c r="G11958" s="69" t="str">
        <f>VLOOKUP(E11958,Customer[],3,FALSE)</f>
        <v>West Yangon University Rd</v>
      </c>
      <c r="H11958" s="69" t="str">
        <f>VLOOKUP(E11958,Customer[],4,FALSE)</f>
        <v>Htan Ta Pin</v>
      </c>
      <c r="I11958" s="48" t="s">
        <v>958</v>
      </c>
      <c r="J11958" s="82" t="str">
        <f>VLOOKUP(I11958,PGStock[],2,FALSE)</f>
        <v>Shwe Man 680ml</v>
      </c>
      <c r="K11958" s="71">
        <f>VLOOKUP(I11958,PGStock[],3,FALSE)</f>
        <v>0.68</v>
      </c>
      <c r="L11958" s="47">
        <v>8</v>
      </c>
      <c r="M11958" s="47">
        <f>VLOOKUP(I11958,PGStock[],6,FALSE)</f>
        <v>100</v>
      </c>
      <c r="N11958" s="47">
        <f>+PGSales!$L11958*PGSales!$M11958</f>
        <v>800</v>
      </c>
    </row>
    <row r="11959" spans="1:14" hidden="1" x14ac:dyDescent="0.25">
      <c r="A11959" s="77">
        <f t="shared" si="1416"/>
        <v>2025</v>
      </c>
      <c r="B11959" s="77">
        <f t="shared" si="1417"/>
        <v>12</v>
      </c>
      <c r="C11959" s="73">
        <v>45993</v>
      </c>
      <c r="D11959" s="79" t="s">
        <v>885</v>
      </c>
      <c r="E11959" s="80" t="s">
        <v>677</v>
      </c>
      <c r="F11959" s="81" t="str">
        <f>VLOOKUP(E11959,Customer[],2,FALSE)</f>
        <v>Take Nay Linn</v>
      </c>
      <c r="G11959" s="69" t="str">
        <f>VLOOKUP(E11959,Customer[],3,FALSE)</f>
        <v>West Yangon University Rd</v>
      </c>
      <c r="H11959" s="69" t="str">
        <f>VLOOKUP(E11959,Customer[],4,FALSE)</f>
        <v>Htan Ta Pin</v>
      </c>
      <c r="I11959" s="48" t="s">
        <v>25</v>
      </c>
      <c r="J11959" s="82" t="str">
        <f>VLOOKUP(I11959,PGStock[],2,FALSE)</f>
        <v>Columbus Super Red Smooth 350 Ml</v>
      </c>
      <c r="K11959" s="71">
        <f>VLOOKUP(I11959,PGStock[],3,FALSE)</f>
        <v>0.35</v>
      </c>
      <c r="L11959" s="47">
        <v>2</v>
      </c>
      <c r="M11959" s="47">
        <f>VLOOKUP(I11959,PGStock[],6,FALSE)</f>
        <v>150</v>
      </c>
      <c r="N11959" s="47">
        <f>+PGSales!$L11959*PGSales!$M11959</f>
        <v>300</v>
      </c>
    </row>
    <row r="11960" spans="1:14" hidden="1" x14ac:dyDescent="0.25">
      <c r="A11960" s="77">
        <f t="shared" si="1416"/>
        <v>2025</v>
      </c>
      <c r="B11960" s="77">
        <f t="shared" si="1417"/>
        <v>12</v>
      </c>
      <c r="C11960" s="73">
        <v>45993</v>
      </c>
      <c r="D11960" s="79" t="s">
        <v>885</v>
      </c>
      <c r="E11960" s="80" t="s">
        <v>677</v>
      </c>
      <c r="F11960" s="81" t="str">
        <f>VLOOKUP(E11960,Customer[],2,FALSE)</f>
        <v>Take Nay Linn</v>
      </c>
      <c r="G11960" s="69" t="str">
        <f>VLOOKUP(E11960,Customer[],3,FALSE)</f>
        <v>West Yangon University Rd</v>
      </c>
      <c r="H11960" s="69" t="str">
        <f>VLOOKUP(E11960,Customer[],4,FALSE)</f>
        <v>Htan Ta Pin</v>
      </c>
      <c r="I11960" s="48" t="s">
        <v>20</v>
      </c>
      <c r="J11960" s="82" t="str">
        <f>VLOOKUP(I11960,PGStock[],2,FALSE)</f>
        <v>Formula Rum 700ml</v>
      </c>
      <c r="K11960" s="71">
        <f>VLOOKUP(I11960,PGStock[],3,FALSE)</f>
        <v>0.7</v>
      </c>
      <c r="L11960" s="47">
        <v>3</v>
      </c>
      <c r="M11960" s="47">
        <f>VLOOKUP(I11960,PGStock[],6,FALSE)</f>
        <v>200</v>
      </c>
      <c r="N11960" s="47">
        <f>+PGSales!$L11960*PGSales!$M11960</f>
        <v>600</v>
      </c>
    </row>
    <row r="11961" spans="1:14" hidden="1" x14ac:dyDescent="0.25">
      <c r="A11961" s="77">
        <f t="shared" si="1416"/>
        <v>2025</v>
      </c>
      <c r="B11961" s="77">
        <f t="shared" si="1417"/>
        <v>12</v>
      </c>
      <c r="C11961" s="73">
        <v>45993</v>
      </c>
      <c r="D11961" s="79" t="s">
        <v>885</v>
      </c>
      <c r="E11961" s="80" t="s">
        <v>677</v>
      </c>
      <c r="F11961" s="81" t="str">
        <f>VLOOKUP(E11961,Customer[],2,FALSE)</f>
        <v>Take Nay Linn</v>
      </c>
      <c r="G11961" s="69" t="str">
        <f>VLOOKUP(E11961,Customer[],3,FALSE)</f>
        <v>West Yangon University Rd</v>
      </c>
      <c r="H11961" s="69" t="str">
        <f>VLOOKUP(E11961,Customer[],4,FALSE)</f>
        <v>Htan Ta Pin</v>
      </c>
      <c r="I11961" s="48" t="s">
        <v>18</v>
      </c>
      <c r="J11961" s="82" t="str">
        <f>VLOOKUP(I11961,PGStock[],2,FALSE)</f>
        <v>Formula Rum 350ml</v>
      </c>
      <c r="K11961" s="71">
        <f>VLOOKUP(I11961,PGStock[],3,FALSE)</f>
        <v>0.35</v>
      </c>
      <c r="L11961" s="47">
        <v>8</v>
      </c>
      <c r="M11961" s="47">
        <f>VLOOKUP(I11961,PGStock[],6,FALSE)</f>
        <v>150</v>
      </c>
      <c r="N11961" s="47">
        <f>+PGSales!$L11961*PGSales!$M11961</f>
        <v>1200</v>
      </c>
    </row>
    <row r="11962" spans="1:14" hidden="1" x14ac:dyDescent="0.25">
      <c r="A11962" s="77">
        <f t="shared" si="1416"/>
        <v>2025</v>
      </c>
      <c r="B11962" s="77">
        <f t="shared" si="1417"/>
        <v>12</v>
      </c>
      <c r="C11962" s="73">
        <v>45993</v>
      </c>
      <c r="D11962" s="79" t="s">
        <v>885</v>
      </c>
      <c r="E11962" s="80" t="s">
        <v>677</v>
      </c>
      <c r="F11962" s="81" t="str">
        <f>VLOOKUP(E11962,Customer[],2,FALSE)</f>
        <v>Take Nay Linn</v>
      </c>
      <c r="G11962" s="69" t="str">
        <f>VLOOKUP(E11962,Customer[],3,FALSE)</f>
        <v>West Yangon University Rd</v>
      </c>
      <c r="H11962" s="69" t="str">
        <f>VLOOKUP(E11962,Customer[],4,FALSE)</f>
        <v>Htan Ta Pin</v>
      </c>
      <c r="I11962" s="48" t="s">
        <v>958</v>
      </c>
      <c r="J11962" s="82" t="str">
        <f>VLOOKUP(I11962,PGStock[],2,FALSE)</f>
        <v>Shwe Man 680ml</v>
      </c>
      <c r="K11962" s="71">
        <f>VLOOKUP(I11962,PGStock[],3,FALSE)</f>
        <v>0.68</v>
      </c>
      <c r="L11962" s="47">
        <v>3</v>
      </c>
      <c r="M11962" s="47">
        <f>VLOOKUP(I11962,PGStock[],6,FALSE)</f>
        <v>100</v>
      </c>
      <c r="N11962" s="47">
        <f>+PGSales!$L11962*PGSales!$M11962</f>
        <v>300</v>
      </c>
    </row>
    <row r="11963" spans="1:14" hidden="1" x14ac:dyDescent="0.25">
      <c r="A11963" s="77">
        <f t="shared" si="1416"/>
        <v>2025</v>
      </c>
      <c r="B11963" s="77">
        <f t="shared" si="1417"/>
        <v>12</v>
      </c>
      <c r="C11963" s="73">
        <v>45993</v>
      </c>
      <c r="D11963" s="79" t="s">
        <v>109</v>
      </c>
      <c r="E11963" s="80" t="s">
        <v>269</v>
      </c>
      <c r="F11963" s="81" t="str">
        <f>VLOOKUP(E11963,Customer[],2,FALSE)</f>
        <v>Kaung Star</v>
      </c>
      <c r="G11963" s="69" t="str">
        <f>VLOOKUP(E11963,Customer[],3,FALSE)</f>
        <v>West Yangon University Rd</v>
      </c>
      <c r="H11963" s="69" t="str">
        <f>VLOOKUP(E11963,Customer[],4,FALSE)</f>
        <v>Htan Ta Pin</v>
      </c>
      <c r="I11963" s="48" t="s">
        <v>25</v>
      </c>
      <c r="J11963" s="82" t="str">
        <f>VLOOKUP(I11963,PGStock[],2,FALSE)</f>
        <v>Columbus Super Red Smooth 350 Ml</v>
      </c>
      <c r="K11963" s="71">
        <f>VLOOKUP(I11963,PGStock[],3,FALSE)</f>
        <v>0.35</v>
      </c>
      <c r="L11963" s="47">
        <v>1</v>
      </c>
      <c r="M11963" s="47">
        <f>VLOOKUP(I11963,PGStock[],6,FALSE)</f>
        <v>150</v>
      </c>
      <c r="N11963" s="47">
        <f>+PGSales!$L11963*PGSales!$M11963</f>
        <v>150</v>
      </c>
    </row>
    <row r="11964" spans="1:14" hidden="1" x14ac:dyDescent="0.25">
      <c r="A11964" s="77">
        <f t="shared" si="1416"/>
        <v>2025</v>
      </c>
      <c r="B11964" s="77">
        <f t="shared" si="1417"/>
        <v>12</v>
      </c>
      <c r="C11964" s="73">
        <v>45993</v>
      </c>
      <c r="D11964" s="79" t="s">
        <v>109</v>
      </c>
      <c r="E11964" s="80" t="s">
        <v>269</v>
      </c>
      <c r="F11964" s="81" t="str">
        <f>VLOOKUP(E11964,Customer[],2,FALSE)</f>
        <v>Kaung Star</v>
      </c>
      <c r="G11964" s="69" t="str">
        <f>VLOOKUP(E11964,Customer[],3,FALSE)</f>
        <v>West Yangon University Rd</v>
      </c>
      <c r="H11964" s="69" t="str">
        <f>VLOOKUP(E11964,Customer[],4,FALSE)</f>
        <v>Htan Ta Pin</v>
      </c>
      <c r="I11964" s="48" t="s">
        <v>18</v>
      </c>
      <c r="J11964" s="82" t="str">
        <f>VLOOKUP(I11964,PGStock[],2,FALSE)</f>
        <v>Formula Rum 350ml</v>
      </c>
      <c r="K11964" s="71">
        <f>VLOOKUP(I11964,PGStock[],3,FALSE)</f>
        <v>0.35</v>
      </c>
      <c r="L11964" s="47">
        <v>3</v>
      </c>
      <c r="M11964" s="47">
        <f>VLOOKUP(I11964,PGStock[],6,FALSE)</f>
        <v>150</v>
      </c>
      <c r="N11964" s="47">
        <f>+PGSales!$L11964*PGSales!$M11964</f>
        <v>450</v>
      </c>
    </row>
    <row r="11965" spans="1:14" hidden="1" x14ac:dyDescent="0.25">
      <c r="A11965" s="77">
        <f t="shared" si="1416"/>
        <v>2025</v>
      </c>
      <c r="B11965" s="77">
        <f t="shared" si="1417"/>
        <v>12</v>
      </c>
      <c r="C11965" s="73">
        <v>45993</v>
      </c>
      <c r="D11965" s="79" t="s">
        <v>109</v>
      </c>
      <c r="E11965" s="80" t="s">
        <v>269</v>
      </c>
      <c r="F11965" s="81" t="str">
        <f>VLOOKUP(E11965,Customer[],2,FALSE)</f>
        <v>Kaung Star</v>
      </c>
      <c r="G11965" s="69" t="str">
        <f>VLOOKUP(E11965,Customer[],3,FALSE)</f>
        <v>West Yangon University Rd</v>
      </c>
      <c r="H11965" s="69" t="str">
        <f>VLOOKUP(E11965,Customer[],4,FALSE)</f>
        <v>Htan Ta Pin</v>
      </c>
      <c r="I11965" s="48" t="s">
        <v>958</v>
      </c>
      <c r="J11965" s="82" t="str">
        <f>VLOOKUP(I11965,PGStock[],2,FALSE)</f>
        <v>Shwe Man 680ml</v>
      </c>
      <c r="K11965" s="71">
        <f>VLOOKUP(I11965,PGStock[],3,FALSE)</f>
        <v>0.68</v>
      </c>
      <c r="L11965" s="47">
        <v>5</v>
      </c>
      <c r="M11965" s="47">
        <f>VLOOKUP(I11965,PGStock[],6,FALSE)</f>
        <v>100</v>
      </c>
      <c r="N11965" s="47">
        <f>+PGSales!$L11965*PGSales!$M11965</f>
        <v>500</v>
      </c>
    </row>
    <row r="11966" spans="1:14" hidden="1" x14ac:dyDescent="0.25">
      <c r="A11966" s="77">
        <f t="shared" si="1416"/>
        <v>2025</v>
      </c>
      <c r="B11966" s="77">
        <f t="shared" si="1417"/>
        <v>12</v>
      </c>
      <c r="C11966" s="73">
        <v>45993</v>
      </c>
      <c r="D11966" s="79" t="s">
        <v>70</v>
      </c>
      <c r="E11966" s="80" t="s">
        <v>273</v>
      </c>
      <c r="F11966" s="81" t="str">
        <f>VLOOKUP(E11966,Customer[],2,FALSE)</f>
        <v>Nate Thint</v>
      </c>
      <c r="G11966" s="69" t="str">
        <f>VLOOKUP(E11966,Customer[],3,FALSE)</f>
        <v>Bayin Naung St</v>
      </c>
      <c r="H11966" s="69" t="str">
        <f>VLOOKUP(E11966,Customer[],4,FALSE)</f>
        <v>Htan Ta Pin</v>
      </c>
      <c r="I11966" s="48" t="s">
        <v>25</v>
      </c>
      <c r="J11966" s="82" t="str">
        <f>VLOOKUP(I11966,PGStock[],2,FALSE)</f>
        <v>Columbus Super Red Smooth 350 Ml</v>
      </c>
      <c r="K11966" s="71">
        <f>VLOOKUP(I11966,PGStock[],3,FALSE)</f>
        <v>0.35</v>
      </c>
      <c r="L11966" s="47">
        <v>2</v>
      </c>
      <c r="M11966" s="47">
        <f>VLOOKUP(I11966,PGStock[],6,FALSE)</f>
        <v>150</v>
      </c>
      <c r="N11966" s="47">
        <f>+PGSales!$L11966*PGSales!$M11966</f>
        <v>300</v>
      </c>
    </row>
    <row r="11967" spans="1:14" hidden="1" x14ac:dyDescent="0.25">
      <c r="A11967" s="77">
        <f t="shared" si="1416"/>
        <v>2025</v>
      </c>
      <c r="B11967" s="77">
        <f t="shared" si="1417"/>
        <v>12</v>
      </c>
      <c r="C11967" s="73">
        <v>45993</v>
      </c>
      <c r="D11967" s="79" t="s">
        <v>70</v>
      </c>
      <c r="E11967" s="80" t="s">
        <v>273</v>
      </c>
      <c r="F11967" s="81" t="str">
        <f>VLOOKUP(E11967,Customer[],2,FALSE)</f>
        <v>Nate Thint</v>
      </c>
      <c r="G11967" s="69" t="str">
        <f>VLOOKUP(E11967,Customer[],3,FALSE)</f>
        <v>Bayin Naung St</v>
      </c>
      <c r="H11967" s="69" t="str">
        <f>VLOOKUP(E11967,Customer[],4,FALSE)</f>
        <v>Htan Ta Pin</v>
      </c>
      <c r="I11967" s="48" t="s">
        <v>20</v>
      </c>
      <c r="J11967" s="82" t="str">
        <f>VLOOKUP(I11967,PGStock[],2,FALSE)</f>
        <v>Formula Rum 700ml</v>
      </c>
      <c r="K11967" s="71">
        <f>VLOOKUP(I11967,PGStock[],3,FALSE)</f>
        <v>0.7</v>
      </c>
      <c r="L11967" s="47">
        <v>2</v>
      </c>
      <c r="M11967" s="47">
        <f>VLOOKUP(I11967,PGStock[],6,FALSE)</f>
        <v>200</v>
      </c>
      <c r="N11967" s="47">
        <f>+PGSales!$L11967*PGSales!$M11967</f>
        <v>400</v>
      </c>
    </row>
    <row r="11968" spans="1:14" hidden="1" x14ac:dyDescent="0.25">
      <c r="A11968" s="77">
        <f t="shared" si="1416"/>
        <v>2025</v>
      </c>
      <c r="B11968" s="77">
        <f t="shared" si="1417"/>
        <v>12</v>
      </c>
      <c r="C11968" s="73">
        <v>45993</v>
      </c>
      <c r="D11968" s="79" t="s">
        <v>70</v>
      </c>
      <c r="E11968" s="80" t="s">
        <v>273</v>
      </c>
      <c r="F11968" s="81" t="str">
        <f>VLOOKUP(E11968,Customer[],2,FALSE)</f>
        <v>Nate Thint</v>
      </c>
      <c r="G11968" s="69" t="str">
        <f>VLOOKUP(E11968,Customer[],3,FALSE)</f>
        <v>Bayin Naung St</v>
      </c>
      <c r="H11968" s="69" t="str">
        <f>VLOOKUP(E11968,Customer[],4,FALSE)</f>
        <v>Htan Ta Pin</v>
      </c>
      <c r="I11968" s="48" t="s">
        <v>18</v>
      </c>
      <c r="J11968" s="82" t="str">
        <f>VLOOKUP(I11968,PGStock[],2,FALSE)</f>
        <v>Formula Rum 350ml</v>
      </c>
      <c r="K11968" s="71">
        <f>VLOOKUP(I11968,PGStock[],3,FALSE)</f>
        <v>0.35</v>
      </c>
      <c r="L11968" s="47">
        <v>6</v>
      </c>
      <c r="M11968" s="47">
        <f>VLOOKUP(I11968,PGStock[],6,FALSE)</f>
        <v>150</v>
      </c>
      <c r="N11968" s="47">
        <f>+PGSales!$L11968*PGSales!$M11968</f>
        <v>900</v>
      </c>
    </row>
    <row r="11969" spans="1:14" hidden="1" x14ac:dyDescent="0.25">
      <c r="A11969" s="77">
        <f t="shared" si="1416"/>
        <v>2025</v>
      </c>
      <c r="B11969" s="77">
        <f t="shared" si="1417"/>
        <v>12</v>
      </c>
      <c r="C11969" s="73">
        <v>45993</v>
      </c>
      <c r="D11969" s="79" t="s">
        <v>70</v>
      </c>
      <c r="E11969" s="80" t="s">
        <v>273</v>
      </c>
      <c r="F11969" s="81" t="str">
        <f>VLOOKUP(E11969,Customer[],2,FALSE)</f>
        <v>Nate Thint</v>
      </c>
      <c r="G11969" s="69" t="str">
        <f>VLOOKUP(E11969,Customer[],3,FALSE)</f>
        <v>Bayin Naung St</v>
      </c>
      <c r="H11969" s="69" t="str">
        <f>VLOOKUP(E11969,Customer[],4,FALSE)</f>
        <v>Htan Ta Pin</v>
      </c>
      <c r="I11969" s="48" t="s">
        <v>958</v>
      </c>
      <c r="J11969" s="82" t="str">
        <f>VLOOKUP(I11969,PGStock[],2,FALSE)</f>
        <v>Shwe Man 680ml</v>
      </c>
      <c r="K11969" s="71">
        <f>VLOOKUP(I11969,PGStock[],3,FALSE)</f>
        <v>0.68</v>
      </c>
      <c r="L11969" s="47">
        <v>2</v>
      </c>
      <c r="M11969" s="47">
        <f>VLOOKUP(I11969,PGStock[],6,FALSE)</f>
        <v>100</v>
      </c>
      <c r="N11969" s="47">
        <f>+PGSales!$L11969*PGSales!$M11969</f>
        <v>200</v>
      </c>
    </row>
    <row r="11970" spans="1:14" hidden="1" x14ac:dyDescent="0.25">
      <c r="A11970" s="77">
        <f t="shared" si="1416"/>
        <v>2025</v>
      </c>
      <c r="B11970" s="77">
        <f t="shared" si="1417"/>
        <v>12</v>
      </c>
      <c r="C11970" s="73">
        <v>45993</v>
      </c>
      <c r="D11970" s="79" t="s">
        <v>70</v>
      </c>
      <c r="E11970" s="80" t="s">
        <v>273</v>
      </c>
      <c r="F11970" s="81" t="str">
        <f>VLOOKUP(E11970,Customer[],2,FALSE)</f>
        <v>Nate Thint</v>
      </c>
      <c r="G11970" s="69" t="str">
        <f>VLOOKUP(E11970,Customer[],3,FALSE)</f>
        <v>Bayin Naung St</v>
      </c>
      <c r="H11970" s="69" t="str">
        <f>VLOOKUP(E11970,Customer[],4,FALSE)</f>
        <v>Htan Ta Pin</v>
      </c>
      <c r="I11970" s="48" t="s">
        <v>959</v>
      </c>
      <c r="J11970" s="82" t="str">
        <f>VLOOKUP(I11970,PGStock[],2,FALSE)</f>
        <v>Shwe Man ကော်ဗူး (1 Liter)</v>
      </c>
      <c r="K11970" s="71">
        <f>VLOOKUP(I11970,PGStock[],3,FALSE)</f>
        <v>1</v>
      </c>
      <c r="L11970" s="47">
        <v>1</v>
      </c>
      <c r="M11970" s="47">
        <f>VLOOKUP(I11970,PGStock[],6,FALSE)</f>
        <v>100</v>
      </c>
      <c r="N11970" s="47">
        <f>+PGSales!$L11970*PGSales!$M11970</f>
        <v>100</v>
      </c>
    </row>
    <row r="11971" spans="1:14" hidden="1" x14ac:dyDescent="0.25">
      <c r="A11971" s="77">
        <f t="shared" si="1416"/>
        <v>2025</v>
      </c>
      <c r="B11971" s="77">
        <f t="shared" si="1417"/>
        <v>12</v>
      </c>
      <c r="C11971" s="73">
        <v>45993</v>
      </c>
      <c r="D11971" s="79" t="s">
        <v>131</v>
      </c>
      <c r="E11971" s="80" t="s">
        <v>270</v>
      </c>
      <c r="F11971" s="81" t="str">
        <f>VLOOKUP(E11971,Customer[],2,FALSE)</f>
        <v>Kyi Thar Oo(2)</v>
      </c>
      <c r="G11971" s="69" t="str">
        <f>VLOOKUP(E11971,Customer[],3,FALSE)</f>
        <v>Bayin Naung St</v>
      </c>
      <c r="H11971" s="69" t="str">
        <f>VLOOKUP(E11971,Customer[],4,FALSE)</f>
        <v>Htan Ta Pin</v>
      </c>
      <c r="I11971" s="48" t="s">
        <v>25</v>
      </c>
      <c r="J11971" s="82" t="str">
        <f>VLOOKUP(I11971,PGStock[],2,FALSE)</f>
        <v>Columbus Super Red Smooth 350 Ml</v>
      </c>
      <c r="K11971" s="71">
        <f>VLOOKUP(I11971,PGStock[],3,FALSE)</f>
        <v>0.35</v>
      </c>
      <c r="L11971" s="47">
        <v>2</v>
      </c>
      <c r="M11971" s="47">
        <f>VLOOKUP(I11971,PGStock[],6,FALSE)</f>
        <v>150</v>
      </c>
      <c r="N11971" s="47">
        <f>+PGSales!$L11971*PGSales!$M11971</f>
        <v>300</v>
      </c>
    </row>
    <row r="11972" spans="1:14" hidden="1" x14ac:dyDescent="0.25">
      <c r="A11972" s="77">
        <f t="shared" si="1416"/>
        <v>2025</v>
      </c>
      <c r="B11972" s="77">
        <f t="shared" si="1417"/>
        <v>12</v>
      </c>
      <c r="C11972" s="73">
        <v>45993</v>
      </c>
      <c r="D11972" s="79" t="s">
        <v>74</v>
      </c>
      <c r="E11972" s="80" t="s">
        <v>274</v>
      </c>
      <c r="F11972" s="81" t="str">
        <f>VLOOKUP(E11972,Customer[],2,FALSE)</f>
        <v>Ni Ni Lin</v>
      </c>
      <c r="G11972" s="69" t="str">
        <f>VLOOKUP(E11972,Customer[],3,FALSE)</f>
        <v>Myoma Zay Rd</v>
      </c>
      <c r="H11972" s="69" t="str">
        <f>VLOOKUP(E11972,Customer[],4,FALSE)</f>
        <v>Htan Ta Pin</v>
      </c>
      <c r="I11972" s="48" t="s">
        <v>25</v>
      </c>
      <c r="J11972" s="82" t="str">
        <f>VLOOKUP(I11972,PGStock[],2,FALSE)</f>
        <v>Columbus Super Red Smooth 350 Ml</v>
      </c>
      <c r="K11972" s="71">
        <f>VLOOKUP(I11972,PGStock[],3,FALSE)</f>
        <v>0.35</v>
      </c>
      <c r="L11972" s="47">
        <v>1</v>
      </c>
      <c r="M11972" s="47">
        <f>VLOOKUP(I11972,PGStock[],6,FALSE)</f>
        <v>150</v>
      </c>
      <c r="N11972" s="47">
        <f>+PGSales!$L11972*PGSales!$M11972</f>
        <v>150</v>
      </c>
    </row>
    <row r="11973" spans="1:14" hidden="1" x14ac:dyDescent="0.25">
      <c r="A11973" s="77">
        <f t="shared" ref="A11973:A11987" si="1418">YEAR(C11973)</f>
        <v>2025</v>
      </c>
      <c r="B11973" s="77">
        <f t="shared" ref="B11973:B11987" si="1419">MONTH(C11973)</f>
        <v>12</v>
      </c>
      <c r="C11973" s="73">
        <v>45993</v>
      </c>
      <c r="D11973" s="79" t="s">
        <v>74</v>
      </c>
      <c r="E11973" s="80" t="s">
        <v>274</v>
      </c>
      <c r="F11973" s="81" t="str">
        <f>VLOOKUP(E11973,Customer[],2,FALSE)</f>
        <v>Ni Ni Lin</v>
      </c>
      <c r="G11973" s="69" t="str">
        <f>VLOOKUP(E11973,Customer[],3,FALSE)</f>
        <v>Myoma Zay Rd</v>
      </c>
      <c r="H11973" s="69" t="str">
        <f>VLOOKUP(E11973,Customer[],4,FALSE)</f>
        <v>Htan Ta Pin</v>
      </c>
      <c r="I11973" s="48" t="s">
        <v>18</v>
      </c>
      <c r="J11973" s="82" t="str">
        <f>VLOOKUP(I11973,PGStock[],2,FALSE)</f>
        <v>Formula Rum 350ml</v>
      </c>
      <c r="K11973" s="71">
        <f>VLOOKUP(I11973,PGStock[],3,FALSE)</f>
        <v>0.35</v>
      </c>
      <c r="L11973" s="47">
        <v>2</v>
      </c>
      <c r="M11973" s="47">
        <f>VLOOKUP(I11973,PGStock[],6,FALSE)</f>
        <v>150</v>
      </c>
      <c r="N11973" s="47">
        <f>+PGSales!$L11973*PGSales!$M11973</f>
        <v>300</v>
      </c>
    </row>
    <row r="11974" spans="1:14" hidden="1" x14ac:dyDescent="0.25">
      <c r="A11974" s="77">
        <f t="shared" si="1418"/>
        <v>2025</v>
      </c>
      <c r="B11974" s="77">
        <f t="shared" si="1419"/>
        <v>12</v>
      </c>
      <c r="C11974" s="73">
        <v>45993</v>
      </c>
      <c r="D11974" s="79" t="s">
        <v>74</v>
      </c>
      <c r="E11974" s="80" t="s">
        <v>274</v>
      </c>
      <c r="F11974" s="81" t="str">
        <f>VLOOKUP(E11974,Customer[],2,FALSE)</f>
        <v>Ni Ni Lin</v>
      </c>
      <c r="G11974" s="69" t="str">
        <f>VLOOKUP(E11974,Customer[],3,FALSE)</f>
        <v>Myoma Zay Rd</v>
      </c>
      <c r="H11974" s="69" t="str">
        <f>VLOOKUP(E11974,Customer[],4,FALSE)</f>
        <v>Htan Ta Pin</v>
      </c>
      <c r="I11974" s="48" t="s">
        <v>958</v>
      </c>
      <c r="J11974" s="82" t="str">
        <f>VLOOKUP(I11974,PGStock[],2,FALSE)</f>
        <v>Shwe Man 680ml</v>
      </c>
      <c r="K11974" s="71">
        <f>VLOOKUP(I11974,PGStock[],3,FALSE)</f>
        <v>0.68</v>
      </c>
      <c r="L11974" s="47">
        <v>1</v>
      </c>
      <c r="M11974" s="47">
        <f>VLOOKUP(I11974,PGStock[],6,FALSE)</f>
        <v>100</v>
      </c>
      <c r="N11974" s="47">
        <f>+PGSales!$L11974*PGSales!$M11974</f>
        <v>100</v>
      </c>
    </row>
    <row r="11975" spans="1:14" hidden="1" x14ac:dyDescent="0.25">
      <c r="A11975" s="77">
        <f t="shared" si="1418"/>
        <v>2025</v>
      </c>
      <c r="B11975" s="77">
        <f t="shared" si="1419"/>
        <v>12</v>
      </c>
      <c r="C11975" s="73">
        <v>45993</v>
      </c>
      <c r="D11975" s="79" t="s">
        <v>275</v>
      </c>
      <c r="E11975" s="80" t="s">
        <v>276</v>
      </c>
      <c r="F11975" s="81" t="str">
        <f>VLOOKUP(E11975,Customer[],2,FALSE)</f>
        <v>Kyi Thar Oo(1)</v>
      </c>
      <c r="G11975" s="69" t="str">
        <f>VLOOKUP(E11975,Customer[],3,FALSE)</f>
        <v>Poe San Aye St</v>
      </c>
      <c r="H11975" s="69" t="str">
        <f>VLOOKUP(E11975,Customer[],4,FALSE)</f>
        <v>Htan Ta Pin</v>
      </c>
      <c r="I11975" s="48" t="s">
        <v>25</v>
      </c>
      <c r="J11975" s="82" t="str">
        <f>VLOOKUP(I11975,PGStock[],2,FALSE)</f>
        <v>Columbus Super Red Smooth 350 Ml</v>
      </c>
      <c r="K11975" s="71">
        <f>VLOOKUP(I11975,PGStock[],3,FALSE)</f>
        <v>0.35</v>
      </c>
      <c r="L11975" s="47">
        <v>4</v>
      </c>
      <c r="M11975" s="47">
        <f>VLOOKUP(I11975,PGStock[],6,FALSE)</f>
        <v>150</v>
      </c>
      <c r="N11975" s="47">
        <f>+PGSales!$L11975*PGSales!$M11975</f>
        <v>600</v>
      </c>
    </row>
    <row r="11976" spans="1:14" hidden="1" x14ac:dyDescent="0.25">
      <c r="A11976" s="77">
        <f t="shared" si="1418"/>
        <v>2025</v>
      </c>
      <c r="B11976" s="77">
        <f t="shared" si="1419"/>
        <v>12</v>
      </c>
      <c r="C11976" s="73">
        <v>45993</v>
      </c>
      <c r="D11976" s="79" t="s">
        <v>275</v>
      </c>
      <c r="E11976" s="80" t="s">
        <v>276</v>
      </c>
      <c r="F11976" s="81" t="str">
        <f>VLOOKUP(E11976,Customer[],2,FALSE)</f>
        <v>Kyi Thar Oo(1)</v>
      </c>
      <c r="G11976" s="69" t="str">
        <f>VLOOKUP(E11976,Customer[],3,FALSE)</f>
        <v>Poe San Aye St</v>
      </c>
      <c r="H11976" s="69" t="str">
        <f>VLOOKUP(E11976,Customer[],4,FALSE)</f>
        <v>Htan Ta Pin</v>
      </c>
      <c r="I11976" s="48" t="s">
        <v>23</v>
      </c>
      <c r="J11976" s="82" t="str">
        <f>VLOOKUP(I11976,PGStock[],2,FALSE)</f>
        <v>Columbus Super Red Smooth 175 Ml</v>
      </c>
      <c r="K11976" s="71">
        <f>VLOOKUP(I11976,PGStock[],3,FALSE)</f>
        <v>0.17499999999999999</v>
      </c>
      <c r="L11976" s="47">
        <v>2</v>
      </c>
      <c r="M11976" s="47">
        <f>VLOOKUP(I11976,PGStock[],6,FALSE)</f>
        <v>100</v>
      </c>
      <c r="N11976" s="47">
        <f>+PGSales!$L11976*PGSales!$M11976</f>
        <v>200</v>
      </c>
    </row>
    <row r="11977" spans="1:14" hidden="1" x14ac:dyDescent="0.25">
      <c r="A11977" s="77">
        <f t="shared" si="1418"/>
        <v>2025</v>
      </c>
      <c r="B11977" s="77">
        <f t="shared" si="1419"/>
        <v>12</v>
      </c>
      <c r="C11977" s="73">
        <v>45993</v>
      </c>
      <c r="D11977" s="79" t="s">
        <v>275</v>
      </c>
      <c r="E11977" s="80" t="s">
        <v>276</v>
      </c>
      <c r="F11977" s="81" t="str">
        <f>VLOOKUP(E11977,Customer[],2,FALSE)</f>
        <v>Kyi Thar Oo(1)</v>
      </c>
      <c r="G11977" s="69" t="str">
        <f>VLOOKUP(E11977,Customer[],3,FALSE)</f>
        <v>Poe San Aye St</v>
      </c>
      <c r="H11977" s="69" t="str">
        <f>VLOOKUP(E11977,Customer[],4,FALSE)</f>
        <v>Htan Ta Pin</v>
      </c>
      <c r="I11977" s="48" t="s">
        <v>20</v>
      </c>
      <c r="J11977" s="82" t="str">
        <f>VLOOKUP(I11977,PGStock[],2,FALSE)</f>
        <v>Formula Rum 700ml</v>
      </c>
      <c r="K11977" s="71">
        <f>VLOOKUP(I11977,PGStock[],3,FALSE)</f>
        <v>0.7</v>
      </c>
      <c r="L11977" s="47">
        <v>2</v>
      </c>
      <c r="M11977" s="47">
        <f>VLOOKUP(I11977,PGStock[],6,FALSE)</f>
        <v>200</v>
      </c>
      <c r="N11977" s="47">
        <f>+PGSales!$L11977*PGSales!$M11977</f>
        <v>400</v>
      </c>
    </row>
    <row r="11978" spans="1:14" hidden="1" x14ac:dyDescent="0.25">
      <c r="A11978" s="77">
        <f t="shared" si="1418"/>
        <v>2025</v>
      </c>
      <c r="B11978" s="77">
        <f t="shared" si="1419"/>
        <v>12</v>
      </c>
      <c r="C11978" s="73">
        <v>45993</v>
      </c>
      <c r="D11978" s="79" t="s">
        <v>275</v>
      </c>
      <c r="E11978" s="80" t="s">
        <v>276</v>
      </c>
      <c r="F11978" s="81" t="str">
        <f>VLOOKUP(E11978,Customer[],2,FALSE)</f>
        <v>Kyi Thar Oo(1)</v>
      </c>
      <c r="G11978" s="69" t="str">
        <f>VLOOKUP(E11978,Customer[],3,FALSE)</f>
        <v>Poe San Aye St</v>
      </c>
      <c r="H11978" s="69" t="str">
        <f>VLOOKUP(E11978,Customer[],4,FALSE)</f>
        <v>Htan Ta Pin</v>
      </c>
      <c r="I11978" s="48" t="s">
        <v>18</v>
      </c>
      <c r="J11978" s="82" t="str">
        <f>VLOOKUP(I11978,PGStock[],2,FALSE)</f>
        <v>Formula Rum 350ml</v>
      </c>
      <c r="K11978" s="71">
        <f>VLOOKUP(I11978,PGStock[],3,FALSE)</f>
        <v>0.35</v>
      </c>
      <c r="L11978" s="47">
        <v>4</v>
      </c>
      <c r="M11978" s="47">
        <f>VLOOKUP(I11978,PGStock[],6,FALSE)</f>
        <v>150</v>
      </c>
      <c r="N11978" s="47">
        <f>+PGSales!$L11978*PGSales!$M11978</f>
        <v>600</v>
      </c>
    </row>
    <row r="11979" spans="1:14" hidden="1" x14ac:dyDescent="0.25">
      <c r="A11979" s="77">
        <f t="shared" si="1418"/>
        <v>2025</v>
      </c>
      <c r="B11979" s="77">
        <f t="shared" si="1419"/>
        <v>12</v>
      </c>
      <c r="C11979" s="73">
        <v>45993</v>
      </c>
      <c r="D11979" s="79" t="s">
        <v>68</v>
      </c>
      <c r="E11979" s="80" t="s">
        <v>1403</v>
      </c>
      <c r="F11979" s="81" t="str">
        <f>VLOOKUP(E11979,Customer[],2,FALSE)</f>
        <v>Take Nay Wone</v>
      </c>
      <c r="G11979" s="69" t="str">
        <f>VLOOKUP(E11979,Customer[],3,FALSE)</f>
        <v>Taungnu Rd</v>
      </c>
      <c r="H11979" s="69" t="str">
        <f>VLOOKUP(E11979,Customer[],4,FALSE)</f>
        <v>Hlaing Thar Yar</v>
      </c>
      <c r="I11979" s="48" t="s">
        <v>25</v>
      </c>
      <c r="J11979" s="82" t="str">
        <f>VLOOKUP(I11979,PGStock[],2,FALSE)</f>
        <v>Columbus Super Red Smooth 350 Ml</v>
      </c>
      <c r="K11979" s="71">
        <f>VLOOKUP(I11979,PGStock[],3,FALSE)</f>
        <v>0.35</v>
      </c>
      <c r="L11979" s="47">
        <v>1</v>
      </c>
      <c r="M11979" s="47">
        <f>VLOOKUP(I11979,PGStock[],6,FALSE)</f>
        <v>150</v>
      </c>
      <c r="N11979" s="47">
        <f>+PGSales!$L11979*PGSales!$M11979</f>
        <v>150</v>
      </c>
    </row>
    <row r="11980" spans="1:14" hidden="1" x14ac:dyDescent="0.25">
      <c r="A11980" s="77">
        <f t="shared" si="1418"/>
        <v>2025</v>
      </c>
      <c r="B11980" s="77">
        <f t="shared" si="1419"/>
        <v>12</v>
      </c>
      <c r="C11980" s="73">
        <v>45993</v>
      </c>
      <c r="D11980" s="79" t="s">
        <v>68</v>
      </c>
      <c r="E11980" s="80" t="s">
        <v>1403</v>
      </c>
      <c r="F11980" s="81" t="str">
        <f>VLOOKUP(E11980,Customer[],2,FALSE)</f>
        <v>Take Nay Wone</v>
      </c>
      <c r="G11980" s="69" t="str">
        <f>VLOOKUP(E11980,Customer[],3,FALSE)</f>
        <v>Taungnu Rd</v>
      </c>
      <c r="H11980" s="69" t="str">
        <f>VLOOKUP(E11980,Customer[],4,FALSE)</f>
        <v>Hlaing Thar Yar</v>
      </c>
      <c r="I11980" s="48" t="s">
        <v>18</v>
      </c>
      <c r="J11980" s="82" t="str">
        <f>VLOOKUP(I11980,PGStock[],2,FALSE)</f>
        <v>Formula Rum 350ml</v>
      </c>
      <c r="K11980" s="71">
        <f>VLOOKUP(I11980,PGStock[],3,FALSE)</f>
        <v>0.35</v>
      </c>
      <c r="L11980" s="47">
        <v>2</v>
      </c>
      <c r="M11980" s="47">
        <f>VLOOKUP(I11980,PGStock[],6,FALSE)</f>
        <v>150</v>
      </c>
      <c r="N11980" s="47">
        <f>+PGSales!$L11980*PGSales!$M11980</f>
        <v>300</v>
      </c>
    </row>
    <row r="11981" spans="1:14" hidden="1" x14ac:dyDescent="0.25">
      <c r="A11981" s="77">
        <f t="shared" si="1418"/>
        <v>2025</v>
      </c>
      <c r="B11981" s="77">
        <f t="shared" si="1419"/>
        <v>12</v>
      </c>
      <c r="C11981" s="73">
        <v>45993</v>
      </c>
      <c r="D11981" s="79" t="s">
        <v>1</v>
      </c>
      <c r="E11981" s="80" t="s">
        <v>1404</v>
      </c>
      <c r="F11981" s="81" t="str">
        <f>VLOOKUP(E11981,Customer[],2,FALSE)</f>
        <v>Lwin</v>
      </c>
      <c r="G11981" s="69" t="str">
        <f>VLOOKUP(E11981,Customer[],3,FALSE)</f>
        <v>Taungnu Rd</v>
      </c>
      <c r="H11981" s="69" t="str">
        <f>VLOOKUP(E11981,Customer[],4,FALSE)</f>
        <v>Hlaing Thar Yar</v>
      </c>
      <c r="I11981" s="48" t="s">
        <v>25</v>
      </c>
      <c r="J11981" s="82" t="str">
        <f>VLOOKUP(I11981,PGStock[],2,FALSE)</f>
        <v>Columbus Super Red Smooth 350 Ml</v>
      </c>
      <c r="K11981" s="71">
        <f>VLOOKUP(I11981,PGStock[],3,FALSE)</f>
        <v>0.35</v>
      </c>
      <c r="L11981" s="47">
        <v>2</v>
      </c>
      <c r="M11981" s="47">
        <f>VLOOKUP(I11981,PGStock[],6,FALSE)</f>
        <v>150</v>
      </c>
      <c r="N11981" s="47">
        <f>+PGSales!$L11981*PGSales!$M11981</f>
        <v>300</v>
      </c>
    </row>
    <row r="11982" spans="1:14" hidden="1" x14ac:dyDescent="0.25">
      <c r="A11982" s="77">
        <f t="shared" si="1418"/>
        <v>2025</v>
      </c>
      <c r="B11982" s="77">
        <f t="shared" si="1419"/>
        <v>12</v>
      </c>
      <c r="C11982" s="73">
        <v>45993</v>
      </c>
      <c r="D11982" s="79" t="s">
        <v>1</v>
      </c>
      <c r="E11982" s="80" t="s">
        <v>1404</v>
      </c>
      <c r="F11982" s="81" t="str">
        <f>VLOOKUP(E11982,Customer[],2,FALSE)</f>
        <v>Lwin</v>
      </c>
      <c r="G11982" s="69" t="str">
        <f>VLOOKUP(E11982,Customer[],3,FALSE)</f>
        <v>Taungnu Rd</v>
      </c>
      <c r="H11982" s="69" t="str">
        <f>VLOOKUP(E11982,Customer[],4,FALSE)</f>
        <v>Hlaing Thar Yar</v>
      </c>
      <c r="I11982" s="48" t="s">
        <v>18</v>
      </c>
      <c r="J11982" s="82" t="str">
        <f>VLOOKUP(I11982,PGStock[],2,FALSE)</f>
        <v>Formula Rum 350ml</v>
      </c>
      <c r="K11982" s="71">
        <f>VLOOKUP(I11982,PGStock[],3,FALSE)</f>
        <v>0.35</v>
      </c>
      <c r="L11982" s="47">
        <v>1</v>
      </c>
      <c r="M11982" s="47">
        <f>VLOOKUP(I11982,PGStock[],6,FALSE)</f>
        <v>150</v>
      </c>
      <c r="N11982" s="47">
        <f>+PGSales!$L11982*PGSales!$M11982</f>
        <v>150</v>
      </c>
    </row>
    <row r="11983" spans="1:14" hidden="1" x14ac:dyDescent="0.25">
      <c r="A11983" s="77">
        <f t="shared" si="1418"/>
        <v>2025</v>
      </c>
      <c r="B11983" s="77">
        <f t="shared" si="1419"/>
        <v>12</v>
      </c>
      <c r="C11983" s="73">
        <v>45993</v>
      </c>
      <c r="D11983" s="79" t="s">
        <v>4</v>
      </c>
      <c r="E11983" s="80" t="s">
        <v>532</v>
      </c>
      <c r="F11983" s="81" t="str">
        <f>VLOOKUP(E11983,Customer[],2,FALSE)</f>
        <v>Okk Kar</v>
      </c>
      <c r="G11983" s="69" t="str">
        <f>VLOOKUP(E11983,Customer[],3,FALSE)</f>
        <v>Pi Moe Hinn Sd</v>
      </c>
      <c r="H11983" s="69" t="str">
        <f>VLOOKUP(E11983,Customer[],4,FALSE)</f>
        <v>Hlaing Thar Yar</v>
      </c>
      <c r="I11983" s="48" t="s">
        <v>27</v>
      </c>
      <c r="J11983" s="82" t="str">
        <f>VLOOKUP(I11983,PGStock[],2,FALSE)</f>
        <v>Columbus Super Red Smooth 700 Ml</v>
      </c>
      <c r="K11983" s="71">
        <f>VLOOKUP(I11983,PGStock[],3,FALSE)</f>
        <v>0.7</v>
      </c>
      <c r="L11983" s="47">
        <v>1</v>
      </c>
      <c r="M11983" s="47">
        <f>VLOOKUP(I11983,PGStock[],6,FALSE)</f>
        <v>200</v>
      </c>
      <c r="N11983" s="47">
        <f>+PGSales!$L11983*PGSales!$M11983</f>
        <v>200</v>
      </c>
    </row>
    <row r="11984" spans="1:14" hidden="1" x14ac:dyDescent="0.25">
      <c r="A11984" s="77">
        <f t="shared" si="1418"/>
        <v>2025</v>
      </c>
      <c r="B11984" s="77">
        <f t="shared" si="1419"/>
        <v>12</v>
      </c>
      <c r="C11984" s="73">
        <v>45993</v>
      </c>
      <c r="D11984" s="79" t="s">
        <v>4</v>
      </c>
      <c r="E11984" s="80" t="s">
        <v>532</v>
      </c>
      <c r="F11984" s="81" t="str">
        <f>VLOOKUP(E11984,Customer[],2,FALSE)</f>
        <v>Okk Kar</v>
      </c>
      <c r="G11984" s="69" t="str">
        <f>VLOOKUP(E11984,Customer[],3,FALSE)</f>
        <v>Pi Moe Hinn Sd</v>
      </c>
      <c r="H11984" s="69" t="str">
        <f>VLOOKUP(E11984,Customer[],4,FALSE)</f>
        <v>Hlaing Thar Yar</v>
      </c>
      <c r="I11984" s="48" t="s">
        <v>25</v>
      </c>
      <c r="J11984" s="82" t="str">
        <f>VLOOKUP(I11984,PGStock[],2,FALSE)</f>
        <v>Columbus Super Red Smooth 350 Ml</v>
      </c>
      <c r="K11984" s="71">
        <f>VLOOKUP(I11984,PGStock[],3,FALSE)</f>
        <v>0.35</v>
      </c>
      <c r="L11984" s="47">
        <v>1</v>
      </c>
      <c r="M11984" s="47">
        <f>VLOOKUP(I11984,PGStock[],6,FALSE)</f>
        <v>150</v>
      </c>
      <c r="N11984" s="47">
        <f>+PGSales!$L11984*PGSales!$M11984</f>
        <v>150</v>
      </c>
    </row>
    <row r="11985" spans="1:14" hidden="1" x14ac:dyDescent="0.25">
      <c r="A11985" s="77">
        <f t="shared" si="1418"/>
        <v>2025</v>
      </c>
      <c r="B11985" s="77">
        <f t="shared" si="1419"/>
        <v>12</v>
      </c>
      <c r="C11985" s="73">
        <v>45993</v>
      </c>
      <c r="D11985" s="79" t="s">
        <v>4</v>
      </c>
      <c r="E11985" s="80" t="s">
        <v>532</v>
      </c>
      <c r="F11985" s="81" t="str">
        <f>VLOOKUP(E11985,Customer[],2,FALSE)</f>
        <v>Okk Kar</v>
      </c>
      <c r="G11985" s="69" t="str">
        <f>VLOOKUP(E11985,Customer[],3,FALSE)</f>
        <v>Pi Moe Hinn Sd</v>
      </c>
      <c r="H11985" s="69" t="str">
        <f>VLOOKUP(E11985,Customer[],4,FALSE)</f>
        <v>Hlaing Thar Yar</v>
      </c>
      <c r="I11985" s="48" t="s">
        <v>18</v>
      </c>
      <c r="J11985" s="82" t="str">
        <f>VLOOKUP(I11985,PGStock[],2,FALSE)</f>
        <v>Formula Rum 350ml</v>
      </c>
      <c r="K11985" s="71">
        <f>VLOOKUP(I11985,PGStock[],3,FALSE)</f>
        <v>0.35</v>
      </c>
      <c r="L11985" s="47">
        <v>2</v>
      </c>
      <c r="M11985" s="47">
        <f>VLOOKUP(I11985,PGStock[],6,FALSE)</f>
        <v>150</v>
      </c>
      <c r="N11985" s="47">
        <f>+PGSales!$L11985*PGSales!$M11985</f>
        <v>300</v>
      </c>
    </row>
    <row r="11986" spans="1:14" hidden="1" x14ac:dyDescent="0.25">
      <c r="A11986" s="77">
        <f t="shared" si="1418"/>
        <v>2025</v>
      </c>
      <c r="B11986" s="77">
        <f t="shared" si="1419"/>
        <v>12</v>
      </c>
      <c r="C11986" s="73">
        <v>45993</v>
      </c>
      <c r="D11986" s="79" t="s">
        <v>66</v>
      </c>
      <c r="E11986" s="80" t="s">
        <v>541</v>
      </c>
      <c r="F11986" s="81" t="str">
        <f>VLOOKUP(E11986,Customer[],2,FALSE)</f>
        <v>Hlaing Min Htet</v>
      </c>
      <c r="G11986" s="69" t="str">
        <f>VLOOKUP(E11986,Customer[],3,FALSE)</f>
        <v>Pi Moe Hinn Sd</v>
      </c>
      <c r="H11986" s="69" t="str">
        <f>VLOOKUP(E11986,Customer[],4,FALSE)</f>
        <v>Hlaing Thar Yar</v>
      </c>
      <c r="I11986" s="48" t="s">
        <v>25</v>
      </c>
      <c r="J11986" s="82" t="str">
        <f>VLOOKUP(I11986,PGStock[],2,FALSE)</f>
        <v>Columbus Super Red Smooth 350 Ml</v>
      </c>
      <c r="K11986" s="71">
        <f>VLOOKUP(I11986,PGStock[],3,FALSE)</f>
        <v>0.35</v>
      </c>
      <c r="L11986" s="47">
        <v>1</v>
      </c>
      <c r="M11986" s="47">
        <f>VLOOKUP(I11986,PGStock[],6,FALSE)</f>
        <v>150</v>
      </c>
      <c r="N11986" s="47">
        <f>+PGSales!$L11986*PGSales!$M11986</f>
        <v>150</v>
      </c>
    </row>
    <row r="11987" spans="1:14" hidden="1" x14ac:dyDescent="0.25">
      <c r="A11987" s="77">
        <f t="shared" si="1418"/>
        <v>2025</v>
      </c>
      <c r="B11987" s="77">
        <f t="shared" si="1419"/>
        <v>12</v>
      </c>
      <c r="C11987" s="73">
        <v>45993</v>
      </c>
      <c r="D11987" s="79" t="s">
        <v>66</v>
      </c>
      <c r="E11987" s="80" t="s">
        <v>541</v>
      </c>
      <c r="F11987" s="81" t="str">
        <f>VLOOKUP(E11987,Customer[],2,FALSE)</f>
        <v>Hlaing Min Htet</v>
      </c>
      <c r="G11987" s="69" t="str">
        <f>VLOOKUP(E11987,Customer[],3,FALSE)</f>
        <v>Pi Moe Hinn Sd</v>
      </c>
      <c r="H11987" s="69" t="str">
        <f>VLOOKUP(E11987,Customer[],4,FALSE)</f>
        <v>Hlaing Thar Yar</v>
      </c>
      <c r="I11987" s="48" t="s">
        <v>20</v>
      </c>
      <c r="J11987" s="82" t="str">
        <f>VLOOKUP(I11987,PGStock[],2,FALSE)</f>
        <v>Formula Rum 700ml</v>
      </c>
      <c r="K11987" s="71">
        <f>VLOOKUP(I11987,PGStock[],3,FALSE)</f>
        <v>0.7</v>
      </c>
      <c r="L11987" s="47">
        <v>1</v>
      </c>
      <c r="M11987" s="47">
        <f>VLOOKUP(I11987,PGStock[],6,FALSE)</f>
        <v>200</v>
      </c>
      <c r="N11987" s="47">
        <f>+PGSales!$L11987*PGSales!$M11987</f>
        <v>200</v>
      </c>
    </row>
    <row r="11988" spans="1:14" hidden="1" x14ac:dyDescent="0.25">
      <c r="A11988" s="77">
        <f t="shared" si="1416"/>
        <v>2025</v>
      </c>
      <c r="B11988" s="77">
        <f t="shared" si="1417"/>
        <v>12</v>
      </c>
      <c r="C11988" s="73">
        <v>45993</v>
      </c>
      <c r="D11988" s="79" t="s">
        <v>66</v>
      </c>
      <c r="E11988" s="80" t="s">
        <v>541</v>
      </c>
      <c r="F11988" s="81" t="str">
        <f>VLOOKUP(E11988,Customer[],2,FALSE)</f>
        <v>Hlaing Min Htet</v>
      </c>
      <c r="G11988" s="69" t="str">
        <f>VLOOKUP(E11988,Customer[],3,FALSE)</f>
        <v>Pi Moe Hinn Sd</v>
      </c>
      <c r="H11988" s="69" t="str">
        <f>VLOOKUP(E11988,Customer[],4,FALSE)</f>
        <v>Hlaing Thar Yar</v>
      </c>
      <c r="I11988" s="48" t="s">
        <v>18</v>
      </c>
      <c r="J11988" s="82" t="str">
        <f>VLOOKUP(I11988,PGStock[],2,FALSE)</f>
        <v>Formula Rum 350ml</v>
      </c>
      <c r="K11988" s="71">
        <f>VLOOKUP(I11988,PGStock[],3,FALSE)</f>
        <v>0.35</v>
      </c>
      <c r="L11988" s="47">
        <v>2</v>
      </c>
      <c r="M11988" s="47">
        <f>VLOOKUP(I11988,PGStock[],6,FALSE)</f>
        <v>150</v>
      </c>
      <c r="N11988" s="47">
        <f>+PGSales!$L11988*PGSales!$M11988</f>
        <v>300</v>
      </c>
    </row>
    <row r="11989" spans="1:14" hidden="1" x14ac:dyDescent="0.25">
      <c r="A11989" s="77">
        <f t="shared" si="1408"/>
        <v>2025</v>
      </c>
      <c r="B11989" s="77">
        <f t="shared" si="1409"/>
        <v>12</v>
      </c>
      <c r="C11989" s="73">
        <v>45993</v>
      </c>
      <c r="D11989" s="79" t="s">
        <v>62</v>
      </c>
      <c r="E11989" s="80" t="s">
        <v>585</v>
      </c>
      <c r="F11989" s="81" t="str">
        <f>VLOOKUP(E11989,Customer[],2,FALSE)</f>
        <v>Shwe Yi Khatt</v>
      </c>
      <c r="G11989" s="69" t="str">
        <f>VLOOKUP(E11989,Customer[],3,FALSE)</f>
        <v>Taungnu Rd</v>
      </c>
      <c r="H11989" s="69" t="str">
        <f>VLOOKUP(E11989,Customer[],4,FALSE)</f>
        <v>Hlaing Thar Yar Route (1)</v>
      </c>
      <c r="I11989" s="48" t="s">
        <v>25</v>
      </c>
      <c r="J11989" s="82" t="str">
        <f>VLOOKUP(I11989,PGStock[],2,FALSE)</f>
        <v>Columbus Super Red Smooth 350 Ml</v>
      </c>
      <c r="K11989" s="71">
        <f>VLOOKUP(I11989,PGStock[],3,FALSE)</f>
        <v>0.35</v>
      </c>
      <c r="L11989" s="47">
        <v>2</v>
      </c>
      <c r="M11989" s="47">
        <f>VLOOKUP(I11989,PGStock[],6,FALSE)</f>
        <v>150</v>
      </c>
      <c r="N11989" s="47">
        <f>+PGSales!$L11989*PGSales!$M11989</f>
        <v>300</v>
      </c>
    </row>
    <row r="11990" spans="1:14" hidden="1" x14ac:dyDescent="0.25">
      <c r="A11990" s="77">
        <f t="shared" si="1408"/>
        <v>2025</v>
      </c>
      <c r="B11990" s="77">
        <f t="shared" si="1409"/>
        <v>12</v>
      </c>
      <c r="C11990" s="73">
        <v>45993</v>
      </c>
      <c r="D11990" s="79" t="s">
        <v>62</v>
      </c>
      <c r="E11990" s="80" t="s">
        <v>585</v>
      </c>
      <c r="F11990" s="81" t="str">
        <f>VLOOKUP(E11990,Customer[],2,FALSE)</f>
        <v>Shwe Yi Khatt</v>
      </c>
      <c r="G11990" s="69" t="str">
        <f>VLOOKUP(E11990,Customer[],3,FALSE)</f>
        <v>Taungnu Rd</v>
      </c>
      <c r="H11990" s="69" t="str">
        <f>VLOOKUP(E11990,Customer[],4,FALSE)</f>
        <v>Hlaing Thar Yar Route (1)</v>
      </c>
      <c r="I11990" s="48" t="s">
        <v>18</v>
      </c>
      <c r="J11990" s="82" t="str">
        <f>VLOOKUP(I11990,PGStock[],2,FALSE)</f>
        <v>Formula Rum 350ml</v>
      </c>
      <c r="K11990" s="71">
        <f>VLOOKUP(I11990,PGStock[],3,FALSE)</f>
        <v>0.35</v>
      </c>
      <c r="L11990" s="47">
        <v>3</v>
      </c>
      <c r="M11990" s="47">
        <f>VLOOKUP(I11990,PGStock[],6,FALSE)</f>
        <v>150</v>
      </c>
      <c r="N11990" s="47">
        <f>+PGSales!$L11990*PGSales!$M11990</f>
        <v>450</v>
      </c>
    </row>
    <row r="11991" spans="1:14" hidden="1" x14ac:dyDescent="0.25">
      <c r="A11991" s="77">
        <f t="shared" si="1400"/>
        <v>2025</v>
      </c>
      <c r="B11991" s="77">
        <f t="shared" si="1401"/>
        <v>12</v>
      </c>
      <c r="C11991" s="73">
        <v>45993</v>
      </c>
      <c r="D11991" s="79" t="s">
        <v>115</v>
      </c>
      <c r="E11991" s="80" t="s">
        <v>552</v>
      </c>
      <c r="F11991" s="81" t="str">
        <f>VLOOKUP(E11991,Customer[],2,FALSE)</f>
        <v>Dana Toe(2)</v>
      </c>
      <c r="G11991" s="69" t="str">
        <f>VLOOKUP(E11991,Customer[],3,FALSE)</f>
        <v>Pamoe Hinn Rd</v>
      </c>
      <c r="H11991" s="69" t="str">
        <f>VLOOKUP(E11991,Customer[],4,FALSE)</f>
        <v>Hlaing Thar Yar Route (1)</v>
      </c>
      <c r="I11991" s="48" t="s">
        <v>25</v>
      </c>
      <c r="J11991" s="82" t="str">
        <f>VLOOKUP(I11991,PGStock[],2,FALSE)</f>
        <v>Columbus Super Red Smooth 350 Ml</v>
      </c>
      <c r="K11991" s="71">
        <f>VLOOKUP(I11991,PGStock[],3,FALSE)</f>
        <v>0.35</v>
      </c>
      <c r="L11991" s="47">
        <v>3</v>
      </c>
      <c r="M11991" s="47">
        <f>VLOOKUP(I11991,PGStock[],6,FALSE)</f>
        <v>150</v>
      </c>
      <c r="N11991" s="47">
        <f>+PGSales!$L11991*PGSales!$M11991</f>
        <v>450</v>
      </c>
    </row>
    <row r="11992" spans="1:14" hidden="1" x14ac:dyDescent="0.25">
      <c r="A11992" s="77">
        <f t="shared" si="1400"/>
        <v>2025</v>
      </c>
      <c r="B11992" s="77">
        <f t="shared" si="1401"/>
        <v>12</v>
      </c>
      <c r="C11992" s="73">
        <v>45994</v>
      </c>
      <c r="D11992" s="79" t="s">
        <v>878</v>
      </c>
      <c r="E11992" s="80" t="s">
        <v>271</v>
      </c>
      <c r="F11992" s="81" t="str">
        <f>VLOOKUP(E11992,Customer[],2,FALSE)</f>
        <v>Lapyae Wunn</v>
      </c>
      <c r="G11992" s="69" t="str">
        <f>VLOOKUP(E11992,Customer[],3,FALSE)</f>
        <v>West Yangon University Rd</v>
      </c>
      <c r="H11992" s="69" t="str">
        <f>VLOOKUP(E11992,Customer[],4,FALSE)</f>
        <v>Htan Ta Pin</v>
      </c>
      <c r="I11992" s="48" t="s">
        <v>25</v>
      </c>
      <c r="J11992" s="82" t="str">
        <f>VLOOKUP(I11992,PGStock[],2,FALSE)</f>
        <v>Columbus Super Red Smooth 350 Ml</v>
      </c>
      <c r="K11992" s="71">
        <f>VLOOKUP(I11992,PGStock[],3,FALSE)</f>
        <v>0.35</v>
      </c>
      <c r="L11992" s="47">
        <v>4</v>
      </c>
      <c r="M11992" s="47">
        <f>VLOOKUP(I11992,PGStock[],6,FALSE)</f>
        <v>150</v>
      </c>
      <c r="N11992" s="47">
        <f>+PGSales!$L11992*PGSales!$M11992</f>
        <v>600</v>
      </c>
    </row>
    <row r="11993" spans="1:14" hidden="1" x14ac:dyDescent="0.25">
      <c r="A11993" s="77">
        <f t="shared" ref="A11993:A12005" si="1420">YEAR(C11993)</f>
        <v>2025</v>
      </c>
      <c r="B11993" s="77">
        <f t="shared" ref="B11993:B12005" si="1421">MONTH(C11993)</f>
        <v>12</v>
      </c>
      <c r="C11993" s="73">
        <v>45994</v>
      </c>
      <c r="D11993" s="79" t="s">
        <v>878</v>
      </c>
      <c r="E11993" s="80" t="s">
        <v>271</v>
      </c>
      <c r="F11993" s="81" t="str">
        <f>VLOOKUP(E11993,Customer[],2,FALSE)</f>
        <v>Lapyae Wunn</v>
      </c>
      <c r="G11993" s="69" t="str">
        <f>VLOOKUP(E11993,Customer[],3,FALSE)</f>
        <v>West Yangon University Rd</v>
      </c>
      <c r="H11993" s="69" t="str">
        <f>VLOOKUP(E11993,Customer[],4,FALSE)</f>
        <v>Htan Ta Pin</v>
      </c>
      <c r="I11993" s="48" t="s">
        <v>18</v>
      </c>
      <c r="J11993" s="82" t="str">
        <f>VLOOKUP(I11993,PGStock[],2,FALSE)</f>
        <v>Formula Rum 350ml</v>
      </c>
      <c r="K11993" s="71">
        <f>VLOOKUP(I11993,PGStock[],3,FALSE)</f>
        <v>0.35</v>
      </c>
      <c r="L11993" s="47">
        <v>7</v>
      </c>
      <c r="M11993" s="47">
        <f>VLOOKUP(I11993,PGStock[],6,FALSE)</f>
        <v>150</v>
      </c>
      <c r="N11993" s="47">
        <f>+PGSales!$L11993*PGSales!$M11993</f>
        <v>1050</v>
      </c>
    </row>
    <row r="11994" spans="1:14" hidden="1" x14ac:dyDescent="0.25">
      <c r="A11994" s="77">
        <f t="shared" si="1420"/>
        <v>2025</v>
      </c>
      <c r="B11994" s="77">
        <f t="shared" si="1421"/>
        <v>12</v>
      </c>
      <c r="C11994" s="73">
        <v>45994</v>
      </c>
      <c r="D11994" s="79" t="s">
        <v>878</v>
      </c>
      <c r="E11994" s="80" t="s">
        <v>271</v>
      </c>
      <c r="F11994" s="81" t="str">
        <f>VLOOKUP(E11994,Customer[],2,FALSE)</f>
        <v>Lapyae Wunn</v>
      </c>
      <c r="G11994" s="69" t="str">
        <f>VLOOKUP(E11994,Customer[],3,FALSE)</f>
        <v>West Yangon University Rd</v>
      </c>
      <c r="H11994" s="69" t="str">
        <f>VLOOKUP(E11994,Customer[],4,FALSE)</f>
        <v>Htan Ta Pin</v>
      </c>
      <c r="I11994" s="48" t="s">
        <v>958</v>
      </c>
      <c r="J11994" s="82" t="str">
        <f>VLOOKUP(I11994,PGStock[],2,FALSE)</f>
        <v>Shwe Man 680ml</v>
      </c>
      <c r="K11994" s="71">
        <f>VLOOKUP(I11994,PGStock[],3,FALSE)</f>
        <v>0.68</v>
      </c>
      <c r="L11994" s="47">
        <v>10</v>
      </c>
      <c r="M11994" s="47">
        <f>VLOOKUP(I11994,PGStock[],6,FALSE)</f>
        <v>100</v>
      </c>
      <c r="N11994" s="47">
        <f>+PGSales!$L11994*PGSales!$M11994</f>
        <v>1000</v>
      </c>
    </row>
    <row r="11995" spans="1:14" hidden="1" x14ac:dyDescent="0.25">
      <c r="A11995" s="77">
        <f t="shared" si="1420"/>
        <v>2025</v>
      </c>
      <c r="B11995" s="77">
        <f t="shared" si="1421"/>
        <v>12</v>
      </c>
      <c r="C11995" s="73">
        <v>45994</v>
      </c>
      <c r="D11995" s="79" t="s">
        <v>885</v>
      </c>
      <c r="E11995" s="80" t="s">
        <v>677</v>
      </c>
      <c r="F11995" s="81" t="str">
        <f>VLOOKUP(E11995,Customer[],2,FALSE)</f>
        <v>Take Nay Linn</v>
      </c>
      <c r="G11995" s="69" t="str">
        <f>VLOOKUP(E11995,Customer[],3,FALSE)</f>
        <v>West Yangon University Rd</v>
      </c>
      <c r="H11995" s="69" t="str">
        <f>VLOOKUP(E11995,Customer[],4,FALSE)</f>
        <v>Htan Ta Pin</v>
      </c>
      <c r="I11995" s="48" t="s">
        <v>27</v>
      </c>
      <c r="J11995" s="82" t="str">
        <f>VLOOKUP(I11995,PGStock[],2,FALSE)</f>
        <v>Columbus Super Red Smooth 700 Ml</v>
      </c>
      <c r="K11995" s="71">
        <f>VLOOKUP(I11995,PGStock[],3,FALSE)</f>
        <v>0.7</v>
      </c>
      <c r="L11995" s="47">
        <v>1</v>
      </c>
      <c r="M11995" s="47">
        <f>VLOOKUP(I11995,PGStock[],6,FALSE)</f>
        <v>200</v>
      </c>
      <c r="N11995" s="47">
        <f>+PGSales!$L11995*PGSales!$M11995</f>
        <v>200</v>
      </c>
    </row>
    <row r="11996" spans="1:14" hidden="1" x14ac:dyDescent="0.25">
      <c r="A11996" s="77">
        <f t="shared" si="1420"/>
        <v>2025</v>
      </c>
      <c r="B11996" s="77">
        <f t="shared" si="1421"/>
        <v>12</v>
      </c>
      <c r="C11996" s="73">
        <v>45994</v>
      </c>
      <c r="D11996" s="79" t="s">
        <v>885</v>
      </c>
      <c r="E11996" s="80" t="s">
        <v>677</v>
      </c>
      <c r="F11996" s="81" t="str">
        <f>VLOOKUP(E11996,Customer[],2,FALSE)</f>
        <v>Take Nay Linn</v>
      </c>
      <c r="G11996" s="69" t="str">
        <f>VLOOKUP(E11996,Customer[],3,FALSE)</f>
        <v>West Yangon University Rd</v>
      </c>
      <c r="H11996" s="69" t="str">
        <f>VLOOKUP(E11996,Customer[],4,FALSE)</f>
        <v>Htan Ta Pin</v>
      </c>
      <c r="I11996" s="48" t="s">
        <v>25</v>
      </c>
      <c r="J11996" s="82" t="str">
        <f>VLOOKUP(I11996,PGStock[],2,FALSE)</f>
        <v>Columbus Super Red Smooth 350 Ml</v>
      </c>
      <c r="K11996" s="71">
        <f>VLOOKUP(I11996,PGStock[],3,FALSE)</f>
        <v>0.35</v>
      </c>
      <c r="L11996" s="47">
        <v>1</v>
      </c>
      <c r="M11996" s="47">
        <f>VLOOKUP(I11996,PGStock[],6,FALSE)</f>
        <v>150</v>
      </c>
      <c r="N11996" s="47">
        <f>+PGSales!$L11996*PGSales!$M11996</f>
        <v>150</v>
      </c>
    </row>
    <row r="11997" spans="1:14" hidden="1" x14ac:dyDescent="0.25">
      <c r="A11997" s="77">
        <f t="shared" si="1420"/>
        <v>2025</v>
      </c>
      <c r="B11997" s="77">
        <f t="shared" si="1421"/>
        <v>12</v>
      </c>
      <c r="C11997" s="73">
        <v>45994</v>
      </c>
      <c r="D11997" s="79" t="s">
        <v>885</v>
      </c>
      <c r="E11997" s="80" t="s">
        <v>677</v>
      </c>
      <c r="F11997" s="81" t="str">
        <f>VLOOKUP(E11997,Customer[],2,FALSE)</f>
        <v>Take Nay Linn</v>
      </c>
      <c r="G11997" s="69" t="str">
        <f>VLOOKUP(E11997,Customer[],3,FALSE)</f>
        <v>West Yangon University Rd</v>
      </c>
      <c r="H11997" s="69" t="str">
        <f>VLOOKUP(E11997,Customer[],4,FALSE)</f>
        <v>Htan Ta Pin</v>
      </c>
      <c r="I11997" s="48" t="s">
        <v>20</v>
      </c>
      <c r="J11997" s="82" t="str">
        <f>VLOOKUP(I11997,PGStock[],2,FALSE)</f>
        <v>Formula Rum 700ml</v>
      </c>
      <c r="K11997" s="71">
        <f>VLOOKUP(I11997,PGStock[],3,FALSE)</f>
        <v>0.7</v>
      </c>
      <c r="L11997" s="47">
        <v>1</v>
      </c>
      <c r="M11997" s="47">
        <f>VLOOKUP(I11997,PGStock[],6,FALSE)</f>
        <v>200</v>
      </c>
      <c r="N11997" s="47">
        <f>+PGSales!$L11997*PGSales!$M11997</f>
        <v>200</v>
      </c>
    </row>
    <row r="11998" spans="1:14" hidden="1" x14ac:dyDescent="0.25">
      <c r="A11998" s="77">
        <f t="shared" si="1420"/>
        <v>2025</v>
      </c>
      <c r="B11998" s="77">
        <f t="shared" si="1421"/>
        <v>12</v>
      </c>
      <c r="C11998" s="73">
        <v>45994</v>
      </c>
      <c r="D11998" s="79" t="s">
        <v>885</v>
      </c>
      <c r="E11998" s="80" t="s">
        <v>677</v>
      </c>
      <c r="F11998" s="81" t="str">
        <f>VLOOKUP(E11998,Customer[],2,FALSE)</f>
        <v>Take Nay Linn</v>
      </c>
      <c r="G11998" s="69" t="str">
        <f>VLOOKUP(E11998,Customer[],3,FALSE)</f>
        <v>West Yangon University Rd</v>
      </c>
      <c r="H11998" s="69" t="str">
        <f>VLOOKUP(E11998,Customer[],4,FALSE)</f>
        <v>Htan Ta Pin</v>
      </c>
      <c r="I11998" s="48" t="s">
        <v>18</v>
      </c>
      <c r="J11998" s="82" t="str">
        <f>VLOOKUP(I11998,PGStock[],2,FALSE)</f>
        <v>Formula Rum 350ml</v>
      </c>
      <c r="K11998" s="71">
        <f>VLOOKUP(I11998,PGStock[],3,FALSE)</f>
        <v>0.35</v>
      </c>
      <c r="L11998" s="47">
        <v>20</v>
      </c>
      <c r="M11998" s="47">
        <f>VLOOKUP(I11998,PGStock[],6,FALSE)</f>
        <v>150</v>
      </c>
      <c r="N11998" s="47">
        <f>+PGSales!$L11998*PGSales!$M11998</f>
        <v>3000</v>
      </c>
    </row>
    <row r="11999" spans="1:14" hidden="1" x14ac:dyDescent="0.25">
      <c r="A11999" s="77">
        <f t="shared" si="1420"/>
        <v>2025</v>
      </c>
      <c r="B11999" s="77">
        <f t="shared" si="1421"/>
        <v>12</v>
      </c>
      <c r="C11999" s="73">
        <v>45994</v>
      </c>
      <c r="D11999" s="79" t="s">
        <v>885</v>
      </c>
      <c r="E11999" s="80" t="s">
        <v>677</v>
      </c>
      <c r="F11999" s="81" t="str">
        <f>VLOOKUP(E11999,Customer[],2,FALSE)</f>
        <v>Take Nay Linn</v>
      </c>
      <c r="G11999" s="69" t="str">
        <f>VLOOKUP(E11999,Customer[],3,FALSE)</f>
        <v>West Yangon University Rd</v>
      </c>
      <c r="H11999" s="69" t="str">
        <f>VLOOKUP(E11999,Customer[],4,FALSE)</f>
        <v>Htan Ta Pin</v>
      </c>
      <c r="I11999" s="48" t="s">
        <v>958</v>
      </c>
      <c r="J11999" s="82" t="str">
        <f>VLOOKUP(I11999,PGStock[],2,FALSE)</f>
        <v>Shwe Man 680ml</v>
      </c>
      <c r="K11999" s="71">
        <f>VLOOKUP(I11999,PGStock[],3,FALSE)</f>
        <v>0.68</v>
      </c>
      <c r="L11999" s="47">
        <v>4</v>
      </c>
      <c r="M11999" s="47">
        <f>VLOOKUP(I11999,PGStock[],6,FALSE)</f>
        <v>100</v>
      </c>
      <c r="N11999" s="47">
        <f>+PGSales!$L11999*PGSales!$M11999</f>
        <v>400</v>
      </c>
    </row>
    <row r="12000" spans="1:14" hidden="1" x14ac:dyDescent="0.25">
      <c r="A12000" s="77">
        <f t="shared" si="1420"/>
        <v>2025</v>
      </c>
      <c r="B12000" s="77">
        <f t="shared" si="1421"/>
        <v>12</v>
      </c>
      <c r="C12000" s="73">
        <v>45994</v>
      </c>
      <c r="D12000" s="79" t="s">
        <v>109</v>
      </c>
      <c r="E12000" s="80" t="s">
        <v>269</v>
      </c>
      <c r="F12000" s="81" t="str">
        <f>VLOOKUP(E12000,Customer[],2,FALSE)</f>
        <v>Kaung Star</v>
      </c>
      <c r="G12000" s="69" t="str">
        <f>VLOOKUP(E12000,Customer[],3,FALSE)</f>
        <v>West Yangon University Rd</v>
      </c>
      <c r="H12000" s="69" t="str">
        <f>VLOOKUP(E12000,Customer[],4,FALSE)</f>
        <v>Htan Ta Pin</v>
      </c>
      <c r="I12000" s="48" t="s">
        <v>25</v>
      </c>
      <c r="J12000" s="82" t="str">
        <f>VLOOKUP(I12000,PGStock[],2,FALSE)</f>
        <v>Columbus Super Red Smooth 350 Ml</v>
      </c>
      <c r="K12000" s="71">
        <f>VLOOKUP(I12000,PGStock[],3,FALSE)</f>
        <v>0.35</v>
      </c>
      <c r="L12000" s="47">
        <v>3</v>
      </c>
      <c r="M12000" s="47">
        <f>VLOOKUP(I12000,PGStock[],6,FALSE)</f>
        <v>150</v>
      </c>
      <c r="N12000" s="47">
        <f>+PGSales!$L12000*PGSales!$M12000</f>
        <v>450</v>
      </c>
    </row>
    <row r="12001" spans="1:14" hidden="1" x14ac:dyDescent="0.25">
      <c r="A12001" s="77">
        <f t="shared" si="1420"/>
        <v>2025</v>
      </c>
      <c r="B12001" s="77">
        <f t="shared" si="1421"/>
        <v>12</v>
      </c>
      <c r="C12001" s="73">
        <v>45994</v>
      </c>
      <c r="D12001" s="79" t="s">
        <v>109</v>
      </c>
      <c r="E12001" s="80" t="s">
        <v>269</v>
      </c>
      <c r="F12001" s="81" t="str">
        <f>VLOOKUP(E12001,Customer[],2,FALSE)</f>
        <v>Kaung Star</v>
      </c>
      <c r="G12001" s="69" t="str">
        <f>VLOOKUP(E12001,Customer[],3,FALSE)</f>
        <v>West Yangon University Rd</v>
      </c>
      <c r="H12001" s="69" t="str">
        <f>VLOOKUP(E12001,Customer[],4,FALSE)</f>
        <v>Htan Ta Pin</v>
      </c>
      <c r="I12001" s="48" t="s">
        <v>958</v>
      </c>
      <c r="J12001" s="82" t="str">
        <f>VLOOKUP(I12001,PGStock[],2,FALSE)</f>
        <v>Shwe Man 680ml</v>
      </c>
      <c r="K12001" s="71">
        <f>VLOOKUP(I12001,PGStock[],3,FALSE)</f>
        <v>0.68</v>
      </c>
      <c r="L12001" s="47">
        <v>1</v>
      </c>
      <c r="M12001" s="47">
        <f>VLOOKUP(I12001,PGStock[],6,FALSE)</f>
        <v>100</v>
      </c>
      <c r="N12001" s="47">
        <f>+PGSales!$L12001*PGSales!$M12001</f>
        <v>100</v>
      </c>
    </row>
    <row r="12002" spans="1:14" hidden="1" x14ac:dyDescent="0.25">
      <c r="A12002" s="77">
        <f t="shared" si="1420"/>
        <v>2025</v>
      </c>
      <c r="B12002" s="77">
        <f t="shared" si="1421"/>
        <v>12</v>
      </c>
      <c r="C12002" s="73">
        <v>45994</v>
      </c>
      <c r="D12002" s="79" t="s">
        <v>70</v>
      </c>
      <c r="E12002" s="80" t="s">
        <v>273</v>
      </c>
      <c r="F12002" s="81" t="str">
        <f>VLOOKUP(E12002,Customer[],2,FALSE)</f>
        <v>Nate Thint</v>
      </c>
      <c r="G12002" s="69" t="str">
        <f>VLOOKUP(E12002,Customer[],3,FALSE)</f>
        <v>Bayin Naung St</v>
      </c>
      <c r="H12002" s="69" t="str">
        <f>VLOOKUP(E12002,Customer[],4,FALSE)</f>
        <v>Htan Ta Pin</v>
      </c>
      <c r="I12002" s="48" t="s">
        <v>25</v>
      </c>
      <c r="J12002" s="82" t="str">
        <f>VLOOKUP(I12002,PGStock[],2,FALSE)</f>
        <v>Columbus Super Red Smooth 350 Ml</v>
      </c>
      <c r="K12002" s="71">
        <f>VLOOKUP(I12002,PGStock[],3,FALSE)</f>
        <v>0.35</v>
      </c>
      <c r="L12002" s="47">
        <v>1</v>
      </c>
      <c r="M12002" s="47">
        <f>VLOOKUP(I12002,PGStock[],6,FALSE)</f>
        <v>150</v>
      </c>
      <c r="N12002" s="47">
        <f>+PGSales!$L12002*PGSales!$M12002</f>
        <v>150</v>
      </c>
    </row>
    <row r="12003" spans="1:14" hidden="1" x14ac:dyDescent="0.25">
      <c r="A12003" s="77">
        <f t="shared" si="1420"/>
        <v>2025</v>
      </c>
      <c r="B12003" s="77">
        <f t="shared" si="1421"/>
        <v>12</v>
      </c>
      <c r="C12003" s="73">
        <v>45994</v>
      </c>
      <c r="D12003" s="79" t="s">
        <v>70</v>
      </c>
      <c r="E12003" s="80" t="s">
        <v>273</v>
      </c>
      <c r="F12003" s="81" t="str">
        <f>VLOOKUP(E12003,Customer[],2,FALSE)</f>
        <v>Nate Thint</v>
      </c>
      <c r="G12003" s="69" t="str">
        <f>VLOOKUP(E12003,Customer[],3,FALSE)</f>
        <v>Bayin Naung St</v>
      </c>
      <c r="H12003" s="69" t="str">
        <f>VLOOKUP(E12003,Customer[],4,FALSE)</f>
        <v>Htan Ta Pin</v>
      </c>
      <c r="I12003" s="48" t="s">
        <v>23</v>
      </c>
      <c r="J12003" s="82" t="str">
        <f>VLOOKUP(I12003,PGStock[],2,FALSE)</f>
        <v>Columbus Super Red Smooth 175 Ml</v>
      </c>
      <c r="K12003" s="71">
        <f>VLOOKUP(I12003,PGStock[],3,FALSE)</f>
        <v>0.17499999999999999</v>
      </c>
      <c r="L12003" s="47">
        <v>1</v>
      </c>
      <c r="M12003" s="47">
        <f>VLOOKUP(I12003,PGStock[],6,FALSE)</f>
        <v>100</v>
      </c>
      <c r="N12003" s="47">
        <f>+PGSales!$L12003*PGSales!$M12003</f>
        <v>100</v>
      </c>
    </row>
    <row r="12004" spans="1:14" hidden="1" x14ac:dyDescent="0.25">
      <c r="A12004" s="77">
        <f t="shared" si="1420"/>
        <v>2025</v>
      </c>
      <c r="B12004" s="77">
        <f t="shared" si="1421"/>
        <v>12</v>
      </c>
      <c r="C12004" s="73">
        <v>45994</v>
      </c>
      <c r="D12004" s="79" t="s">
        <v>70</v>
      </c>
      <c r="E12004" s="80" t="s">
        <v>273</v>
      </c>
      <c r="F12004" s="81" t="str">
        <f>VLOOKUP(E12004,Customer[],2,FALSE)</f>
        <v>Nate Thint</v>
      </c>
      <c r="G12004" s="69" t="str">
        <f>VLOOKUP(E12004,Customer[],3,FALSE)</f>
        <v>Bayin Naung St</v>
      </c>
      <c r="H12004" s="69" t="str">
        <f>VLOOKUP(E12004,Customer[],4,FALSE)</f>
        <v>Htan Ta Pin</v>
      </c>
      <c r="I12004" s="48" t="s">
        <v>20</v>
      </c>
      <c r="J12004" s="82" t="str">
        <f>VLOOKUP(I12004,PGStock[],2,FALSE)</f>
        <v>Formula Rum 700ml</v>
      </c>
      <c r="K12004" s="71">
        <f>VLOOKUP(I12004,PGStock[],3,FALSE)</f>
        <v>0.7</v>
      </c>
      <c r="L12004" s="47">
        <v>1</v>
      </c>
      <c r="M12004" s="47">
        <f>VLOOKUP(I12004,PGStock[],6,FALSE)</f>
        <v>200</v>
      </c>
      <c r="N12004" s="47">
        <f>+PGSales!$L12004*PGSales!$M12004</f>
        <v>200</v>
      </c>
    </row>
    <row r="12005" spans="1:14" hidden="1" x14ac:dyDescent="0.25">
      <c r="A12005" s="77">
        <f t="shared" si="1420"/>
        <v>2025</v>
      </c>
      <c r="B12005" s="77">
        <f t="shared" si="1421"/>
        <v>12</v>
      </c>
      <c r="C12005" s="73">
        <v>45994</v>
      </c>
      <c r="D12005" s="79" t="s">
        <v>70</v>
      </c>
      <c r="E12005" s="80" t="s">
        <v>273</v>
      </c>
      <c r="F12005" s="81" t="str">
        <f>VLOOKUP(E12005,Customer[],2,FALSE)</f>
        <v>Nate Thint</v>
      </c>
      <c r="G12005" s="69" t="str">
        <f>VLOOKUP(E12005,Customer[],3,FALSE)</f>
        <v>Bayin Naung St</v>
      </c>
      <c r="H12005" s="69" t="str">
        <f>VLOOKUP(E12005,Customer[],4,FALSE)</f>
        <v>Htan Ta Pin</v>
      </c>
      <c r="I12005" s="48" t="s">
        <v>18</v>
      </c>
      <c r="J12005" s="82" t="str">
        <f>VLOOKUP(I12005,PGStock[],2,FALSE)</f>
        <v>Formula Rum 350ml</v>
      </c>
      <c r="K12005" s="71">
        <f>VLOOKUP(I12005,PGStock[],3,FALSE)</f>
        <v>0.35</v>
      </c>
      <c r="L12005" s="47">
        <v>5</v>
      </c>
      <c r="M12005" s="47">
        <f>VLOOKUP(I12005,PGStock[],6,FALSE)</f>
        <v>150</v>
      </c>
      <c r="N12005" s="47">
        <f>+PGSales!$L12005*PGSales!$M12005</f>
        <v>750</v>
      </c>
    </row>
    <row r="12006" spans="1:14" hidden="1" x14ac:dyDescent="0.25">
      <c r="A12006" s="77">
        <f t="shared" ref="A12006:A12018" si="1422">YEAR(C12006)</f>
        <v>2025</v>
      </c>
      <c r="B12006" s="77">
        <f t="shared" ref="B12006:B12018" si="1423">MONTH(C12006)</f>
        <v>12</v>
      </c>
      <c r="C12006" s="73">
        <v>45994</v>
      </c>
      <c r="D12006" s="79" t="s">
        <v>70</v>
      </c>
      <c r="E12006" s="80" t="s">
        <v>273</v>
      </c>
      <c r="F12006" s="81" t="str">
        <f>VLOOKUP(E12006,Customer[],2,FALSE)</f>
        <v>Nate Thint</v>
      </c>
      <c r="G12006" s="69" t="str">
        <f>VLOOKUP(E12006,Customer[],3,FALSE)</f>
        <v>Bayin Naung St</v>
      </c>
      <c r="H12006" s="69" t="str">
        <f>VLOOKUP(E12006,Customer[],4,FALSE)</f>
        <v>Htan Ta Pin</v>
      </c>
      <c r="I12006" s="48" t="s">
        <v>959</v>
      </c>
      <c r="J12006" s="82" t="str">
        <f>VLOOKUP(I12006,PGStock[],2,FALSE)</f>
        <v>Shwe Man ကော်ဗူး (1 Liter)</v>
      </c>
      <c r="K12006" s="71">
        <f>VLOOKUP(I12006,PGStock[],3,FALSE)</f>
        <v>1</v>
      </c>
      <c r="L12006" s="47">
        <v>3</v>
      </c>
      <c r="M12006" s="47">
        <f>VLOOKUP(I12006,PGStock[],6,FALSE)</f>
        <v>100</v>
      </c>
      <c r="N12006" s="47">
        <f>+PGSales!$L12006*PGSales!$M12006</f>
        <v>300</v>
      </c>
    </row>
    <row r="12007" spans="1:14" hidden="1" x14ac:dyDescent="0.25">
      <c r="A12007" s="77">
        <f t="shared" si="1422"/>
        <v>2025</v>
      </c>
      <c r="B12007" s="77">
        <f t="shared" si="1423"/>
        <v>12</v>
      </c>
      <c r="C12007" s="73">
        <v>45994</v>
      </c>
      <c r="D12007" s="79" t="s">
        <v>131</v>
      </c>
      <c r="E12007" s="80" t="s">
        <v>270</v>
      </c>
      <c r="F12007" s="81" t="str">
        <f>VLOOKUP(E12007,Customer[],2,FALSE)</f>
        <v>Kyi Thar Oo(2)</v>
      </c>
      <c r="G12007" s="69" t="str">
        <f>VLOOKUP(E12007,Customer[],3,FALSE)</f>
        <v>Bayin Naung St</v>
      </c>
      <c r="H12007" s="69" t="str">
        <f>VLOOKUP(E12007,Customer[],4,FALSE)</f>
        <v>Htan Ta Pin</v>
      </c>
      <c r="I12007" s="48" t="s">
        <v>18</v>
      </c>
      <c r="J12007" s="82" t="str">
        <f>VLOOKUP(I12007,PGStock[],2,FALSE)</f>
        <v>Formula Rum 350ml</v>
      </c>
      <c r="K12007" s="71">
        <f>VLOOKUP(I12007,PGStock[],3,FALSE)</f>
        <v>0.35</v>
      </c>
      <c r="L12007" s="47">
        <v>2</v>
      </c>
      <c r="M12007" s="47">
        <f>VLOOKUP(I12007,PGStock[],6,FALSE)</f>
        <v>150</v>
      </c>
      <c r="N12007" s="47">
        <f>+PGSales!$L12007*PGSales!$M12007</f>
        <v>300</v>
      </c>
    </row>
    <row r="12008" spans="1:14" hidden="1" x14ac:dyDescent="0.25">
      <c r="A12008" s="77">
        <f t="shared" si="1422"/>
        <v>2025</v>
      </c>
      <c r="B12008" s="77">
        <f t="shared" si="1423"/>
        <v>12</v>
      </c>
      <c r="C12008" s="73">
        <v>45994</v>
      </c>
      <c r="D12008" s="79" t="s">
        <v>74</v>
      </c>
      <c r="E12008" s="80" t="s">
        <v>274</v>
      </c>
      <c r="F12008" s="81" t="str">
        <f>VLOOKUP(E12008,Customer[],2,FALSE)</f>
        <v>Ni Ni Lin</v>
      </c>
      <c r="G12008" s="69" t="str">
        <f>VLOOKUP(E12008,Customer[],3,FALSE)</f>
        <v>Myoma Zay Rd</v>
      </c>
      <c r="H12008" s="69" t="str">
        <f>VLOOKUP(E12008,Customer[],4,FALSE)</f>
        <v>Htan Ta Pin</v>
      </c>
      <c r="I12008" s="48" t="s">
        <v>25</v>
      </c>
      <c r="J12008" s="82" t="str">
        <f>VLOOKUP(I12008,PGStock[],2,FALSE)</f>
        <v>Columbus Super Red Smooth 350 Ml</v>
      </c>
      <c r="K12008" s="71">
        <f>VLOOKUP(I12008,PGStock[],3,FALSE)</f>
        <v>0.35</v>
      </c>
      <c r="L12008" s="47">
        <v>2</v>
      </c>
      <c r="M12008" s="47">
        <f>VLOOKUP(I12008,PGStock[],6,FALSE)</f>
        <v>150</v>
      </c>
      <c r="N12008" s="47">
        <f>+PGSales!$L12008*PGSales!$M12008</f>
        <v>300</v>
      </c>
    </row>
    <row r="12009" spans="1:14" hidden="1" x14ac:dyDescent="0.25">
      <c r="A12009" s="77">
        <f t="shared" si="1422"/>
        <v>2025</v>
      </c>
      <c r="B12009" s="77">
        <f t="shared" si="1423"/>
        <v>12</v>
      </c>
      <c r="C12009" s="73">
        <v>45994</v>
      </c>
      <c r="D12009" s="79" t="s">
        <v>74</v>
      </c>
      <c r="E12009" s="80" t="s">
        <v>274</v>
      </c>
      <c r="F12009" s="81" t="str">
        <f>VLOOKUP(E12009,Customer[],2,FALSE)</f>
        <v>Ni Ni Lin</v>
      </c>
      <c r="G12009" s="69" t="str">
        <f>VLOOKUP(E12009,Customer[],3,FALSE)</f>
        <v>Myoma Zay Rd</v>
      </c>
      <c r="H12009" s="69" t="str">
        <f>VLOOKUP(E12009,Customer[],4,FALSE)</f>
        <v>Htan Ta Pin</v>
      </c>
      <c r="I12009" s="48" t="s">
        <v>20</v>
      </c>
      <c r="J12009" s="82" t="str">
        <f>VLOOKUP(I12009,PGStock[],2,FALSE)</f>
        <v>Formula Rum 700ml</v>
      </c>
      <c r="K12009" s="71">
        <f>VLOOKUP(I12009,PGStock[],3,FALSE)</f>
        <v>0.7</v>
      </c>
      <c r="L12009" s="47">
        <v>2</v>
      </c>
      <c r="M12009" s="47">
        <f>VLOOKUP(I12009,PGStock[],6,FALSE)</f>
        <v>200</v>
      </c>
      <c r="N12009" s="47">
        <f>+PGSales!$L12009*PGSales!$M12009</f>
        <v>400</v>
      </c>
    </row>
    <row r="12010" spans="1:14" hidden="1" x14ac:dyDescent="0.25">
      <c r="A12010" s="77">
        <f t="shared" si="1422"/>
        <v>2025</v>
      </c>
      <c r="B12010" s="77">
        <f t="shared" si="1423"/>
        <v>12</v>
      </c>
      <c r="C12010" s="73">
        <v>45994</v>
      </c>
      <c r="D12010" s="79" t="s">
        <v>74</v>
      </c>
      <c r="E12010" s="80" t="s">
        <v>274</v>
      </c>
      <c r="F12010" s="81" t="str">
        <f>VLOOKUP(E12010,Customer[],2,FALSE)</f>
        <v>Ni Ni Lin</v>
      </c>
      <c r="G12010" s="69" t="str">
        <f>VLOOKUP(E12010,Customer[],3,FALSE)</f>
        <v>Myoma Zay Rd</v>
      </c>
      <c r="H12010" s="69" t="str">
        <f>VLOOKUP(E12010,Customer[],4,FALSE)</f>
        <v>Htan Ta Pin</v>
      </c>
      <c r="I12010" s="48" t="s">
        <v>18</v>
      </c>
      <c r="J12010" s="82" t="str">
        <f>VLOOKUP(I12010,PGStock[],2,FALSE)</f>
        <v>Formula Rum 350ml</v>
      </c>
      <c r="K12010" s="71">
        <f>VLOOKUP(I12010,PGStock[],3,FALSE)</f>
        <v>0.35</v>
      </c>
      <c r="L12010" s="47">
        <v>3</v>
      </c>
      <c r="M12010" s="47">
        <f>VLOOKUP(I12010,PGStock[],6,FALSE)</f>
        <v>150</v>
      </c>
      <c r="N12010" s="47">
        <f>+PGSales!$L12010*PGSales!$M12010</f>
        <v>450</v>
      </c>
    </row>
    <row r="12011" spans="1:14" hidden="1" x14ac:dyDescent="0.25">
      <c r="A12011" s="77">
        <f t="shared" si="1422"/>
        <v>2025</v>
      </c>
      <c r="B12011" s="77">
        <f t="shared" si="1423"/>
        <v>12</v>
      </c>
      <c r="C12011" s="73">
        <v>45994</v>
      </c>
      <c r="D12011" s="79" t="s">
        <v>275</v>
      </c>
      <c r="E12011" s="80" t="s">
        <v>276</v>
      </c>
      <c r="F12011" s="81" t="str">
        <f>VLOOKUP(E12011,Customer[],2,FALSE)</f>
        <v>Kyi Thar Oo(1)</v>
      </c>
      <c r="G12011" s="69" t="str">
        <f>VLOOKUP(E12011,Customer[],3,FALSE)</f>
        <v>Poe San Aye St</v>
      </c>
      <c r="H12011" s="69" t="str">
        <f>VLOOKUP(E12011,Customer[],4,FALSE)</f>
        <v>Htan Ta Pin</v>
      </c>
      <c r="I12011" s="48" t="s">
        <v>27</v>
      </c>
      <c r="J12011" s="82" t="str">
        <f>VLOOKUP(I12011,PGStock[],2,FALSE)</f>
        <v>Columbus Super Red Smooth 700 Ml</v>
      </c>
      <c r="K12011" s="71">
        <f>VLOOKUP(I12011,PGStock[],3,FALSE)</f>
        <v>0.7</v>
      </c>
      <c r="L12011" s="47">
        <v>1</v>
      </c>
      <c r="M12011" s="47">
        <f>VLOOKUP(I12011,PGStock[],6,FALSE)</f>
        <v>200</v>
      </c>
      <c r="N12011" s="47">
        <f>+PGSales!$L12011*PGSales!$M12011</f>
        <v>200</v>
      </c>
    </row>
    <row r="12012" spans="1:14" hidden="1" x14ac:dyDescent="0.25">
      <c r="A12012" s="77">
        <f t="shared" si="1422"/>
        <v>2025</v>
      </c>
      <c r="B12012" s="77">
        <f t="shared" si="1423"/>
        <v>12</v>
      </c>
      <c r="C12012" s="73">
        <v>45994</v>
      </c>
      <c r="D12012" s="79" t="s">
        <v>275</v>
      </c>
      <c r="E12012" s="80" t="s">
        <v>276</v>
      </c>
      <c r="F12012" s="81" t="str">
        <f>VLOOKUP(E12012,Customer[],2,FALSE)</f>
        <v>Kyi Thar Oo(1)</v>
      </c>
      <c r="G12012" s="69" t="str">
        <f>VLOOKUP(E12012,Customer[],3,FALSE)</f>
        <v>Poe San Aye St</v>
      </c>
      <c r="H12012" s="69" t="str">
        <f>VLOOKUP(E12012,Customer[],4,FALSE)</f>
        <v>Htan Ta Pin</v>
      </c>
      <c r="I12012" s="48" t="s">
        <v>25</v>
      </c>
      <c r="J12012" s="82" t="str">
        <f>VLOOKUP(I12012,PGStock[],2,FALSE)</f>
        <v>Columbus Super Red Smooth 350 Ml</v>
      </c>
      <c r="K12012" s="71">
        <f>VLOOKUP(I12012,PGStock[],3,FALSE)</f>
        <v>0.35</v>
      </c>
      <c r="L12012" s="47">
        <v>1</v>
      </c>
      <c r="M12012" s="47">
        <f>VLOOKUP(I12012,PGStock[],6,FALSE)</f>
        <v>150</v>
      </c>
      <c r="N12012" s="47">
        <f>+PGSales!$L12012*PGSales!$M12012</f>
        <v>150</v>
      </c>
    </row>
    <row r="12013" spans="1:14" hidden="1" x14ac:dyDescent="0.25">
      <c r="A12013" s="77">
        <f t="shared" si="1422"/>
        <v>2025</v>
      </c>
      <c r="B12013" s="77">
        <f t="shared" si="1423"/>
        <v>12</v>
      </c>
      <c r="C12013" s="73">
        <v>45994</v>
      </c>
      <c r="D12013" s="79" t="s">
        <v>275</v>
      </c>
      <c r="E12013" s="80" t="s">
        <v>276</v>
      </c>
      <c r="F12013" s="81" t="str">
        <f>VLOOKUP(E12013,Customer[],2,FALSE)</f>
        <v>Kyi Thar Oo(1)</v>
      </c>
      <c r="G12013" s="69" t="str">
        <f>VLOOKUP(E12013,Customer[],3,FALSE)</f>
        <v>Poe San Aye St</v>
      </c>
      <c r="H12013" s="69" t="str">
        <f>VLOOKUP(E12013,Customer[],4,FALSE)</f>
        <v>Htan Ta Pin</v>
      </c>
      <c r="I12013" s="48" t="s">
        <v>20</v>
      </c>
      <c r="J12013" s="82" t="str">
        <f>VLOOKUP(I12013,PGStock[],2,FALSE)</f>
        <v>Formula Rum 700ml</v>
      </c>
      <c r="K12013" s="71">
        <f>VLOOKUP(I12013,PGStock[],3,FALSE)</f>
        <v>0.7</v>
      </c>
      <c r="L12013" s="47">
        <v>2</v>
      </c>
      <c r="M12013" s="47">
        <f>VLOOKUP(I12013,PGStock[],6,FALSE)</f>
        <v>200</v>
      </c>
      <c r="N12013" s="47">
        <f>+PGSales!$L12013*PGSales!$M12013</f>
        <v>400</v>
      </c>
    </row>
    <row r="12014" spans="1:14" hidden="1" x14ac:dyDescent="0.25">
      <c r="A12014" s="77">
        <f t="shared" si="1422"/>
        <v>2025</v>
      </c>
      <c r="B12014" s="77">
        <f t="shared" si="1423"/>
        <v>12</v>
      </c>
      <c r="C12014" s="73">
        <v>45994</v>
      </c>
      <c r="D12014" s="79" t="s">
        <v>275</v>
      </c>
      <c r="E12014" s="80" t="s">
        <v>276</v>
      </c>
      <c r="F12014" s="81" t="str">
        <f>VLOOKUP(E12014,Customer[],2,FALSE)</f>
        <v>Kyi Thar Oo(1)</v>
      </c>
      <c r="G12014" s="69" t="str">
        <f>VLOOKUP(E12014,Customer[],3,FALSE)</f>
        <v>Poe San Aye St</v>
      </c>
      <c r="H12014" s="69" t="str">
        <f>VLOOKUP(E12014,Customer[],4,FALSE)</f>
        <v>Htan Ta Pin</v>
      </c>
      <c r="I12014" s="48" t="s">
        <v>18</v>
      </c>
      <c r="J12014" s="82" t="str">
        <f>VLOOKUP(I12014,PGStock[],2,FALSE)</f>
        <v>Formula Rum 350ml</v>
      </c>
      <c r="K12014" s="71">
        <f>VLOOKUP(I12014,PGStock[],3,FALSE)</f>
        <v>0.35</v>
      </c>
      <c r="L12014" s="47">
        <v>3</v>
      </c>
      <c r="M12014" s="47">
        <f>VLOOKUP(I12014,PGStock[],6,FALSE)</f>
        <v>150</v>
      </c>
      <c r="N12014" s="47">
        <f>+PGSales!$L12014*PGSales!$M12014</f>
        <v>450</v>
      </c>
    </row>
    <row r="12015" spans="1:14" hidden="1" x14ac:dyDescent="0.25">
      <c r="A12015" s="77">
        <f t="shared" si="1422"/>
        <v>2025</v>
      </c>
      <c r="B12015" s="77">
        <f t="shared" si="1423"/>
        <v>12</v>
      </c>
      <c r="C12015" s="73">
        <v>45994</v>
      </c>
      <c r="D12015" s="79" t="s">
        <v>68</v>
      </c>
      <c r="E12015" s="80" t="s">
        <v>1403</v>
      </c>
      <c r="F12015" s="81" t="str">
        <f>VLOOKUP(E12015,Customer[],2,FALSE)</f>
        <v>Take Nay Wone</v>
      </c>
      <c r="G12015" s="69" t="str">
        <f>VLOOKUP(E12015,Customer[],3,FALSE)</f>
        <v>Taungnu Rd</v>
      </c>
      <c r="H12015" s="69" t="str">
        <f>VLOOKUP(E12015,Customer[],4,FALSE)</f>
        <v>Hlaing Thar Yar</v>
      </c>
      <c r="I12015" s="48" t="s">
        <v>20</v>
      </c>
      <c r="J12015" s="82" t="str">
        <f>VLOOKUP(I12015,PGStock[],2,FALSE)</f>
        <v>Formula Rum 700ml</v>
      </c>
      <c r="K12015" s="71">
        <f>VLOOKUP(I12015,PGStock[],3,FALSE)</f>
        <v>0.7</v>
      </c>
      <c r="L12015" s="47">
        <v>2</v>
      </c>
      <c r="M12015" s="47">
        <f>VLOOKUP(I12015,PGStock[],6,FALSE)</f>
        <v>200</v>
      </c>
      <c r="N12015" s="47">
        <f>+PGSales!$L12015*PGSales!$M12015</f>
        <v>400</v>
      </c>
    </row>
    <row r="12016" spans="1:14" hidden="1" x14ac:dyDescent="0.25">
      <c r="A12016" s="77">
        <f t="shared" si="1422"/>
        <v>2025</v>
      </c>
      <c r="B12016" s="77">
        <f t="shared" si="1423"/>
        <v>12</v>
      </c>
      <c r="C12016" s="73">
        <v>45994</v>
      </c>
      <c r="D12016" s="79" t="s">
        <v>68</v>
      </c>
      <c r="E12016" s="80" t="s">
        <v>1403</v>
      </c>
      <c r="F12016" s="81" t="str">
        <f>VLOOKUP(E12016,Customer[],2,FALSE)</f>
        <v>Take Nay Wone</v>
      </c>
      <c r="G12016" s="69" t="str">
        <f>VLOOKUP(E12016,Customer[],3,FALSE)</f>
        <v>Taungnu Rd</v>
      </c>
      <c r="H12016" s="69" t="str">
        <f>VLOOKUP(E12016,Customer[],4,FALSE)</f>
        <v>Hlaing Thar Yar</v>
      </c>
      <c r="I12016" s="48" t="s">
        <v>18</v>
      </c>
      <c r="J12016" s="82" t="str">
        <f>VLOOKUP(I12016,PGStock[],2,FALSE)</f>
        <v>Formula Rum 350ml</v>
      </c>
      <c r="K12016" s="71">
        <f>VLOOKUP(I12016,PGStock[],3,FALSE)</f>
        <v>0.35</v>
      </c>
      <c r="L12016" s="47">
        <v>3</v>
      </c>
      <c r="M12016" s="47">
        <f>VLOOKUP(I12016,PGStock[],6,FALSE)</f>
        <v>150</v>
      </c>
      <c r="N12016" s="47">
        <f>+PGSales!$L12016*PGSales!$M12016</f>
        <v>450</v>
      </c>
    </row>
    <row r="12017" spans="1:14" hidden="1" x14ac:dyDescent="0.25">
      <c r="A12017" s="77">
        <f t="shared" si="1422"/>
        <v>2025</v>
      </c>
      <c r="B12017" s="77">
        <f t="shared" si="1423"/>
        <v>12</v>
      </c>
      <c r="C12017" s="73">
        <v>45994</v>
      </c>
      <c r="D12017" s="79" t="s">
        <v>1</v>
      </c>
      <c r="E12017" s="80" t="s">
        <v>1404</v>
      </c>
      <c r="F12017" s="81" t="str">
        <f>VLOOKUP(E12017,Customer[],2,FALSE)</f>
        <v>Lwin</v>
      </c>
      <c r="G12017" s="69" t="str">
        <f>VLOOKUP(E12017,Customer[],3,FALSE)</f>
        <v>Taungnu Rd</v>
      </c>
      <c r="H12017" s="69" t="str">
        <f>VLOOKUP(E12017,Customer[],4,FALSE)</f>
        <v>Hlaing Thar Yar</v>
      </c>
      <c r="I12017" s="48" t="s">
        <v>25</v>
      </c>
      <c r="J12017" s="82" t="str">
        <f>VLOOKUP(I12017,PGStock[],2,FALSE)</f>
        <v>Columbus Super Red Smooth 350 Ml</v>
      </c>
      <c r="K12017" s="71">
        <f>VLOOKUP(I12017,PGStock[],3,FALSE)</f>
        <v>0.35</v>
      </c>
      <c r="L12017" s="47">
        <v>3</v>
      </c>
      <c r="M12017" s="47">
        <f>VLOOKUP(I12017,PGStock[],6,FALSE)</f>
        <v>150</v>
      </c>
      <c r="N12017" s="47">
        <f>+PGSales!$L12017*PGSales!$M12017</f>
        <v>450</v>
      </c>
    </row>
    <row r="12018" spans="1:14" hidden="1" x14ac:dyDescent="0.25">
      <c r="A12018" s="77">
        <f t="shared" si="1422"/>
        <v>2025</v>
      </c>
      <c r="B12018" s="77">
        <f t="shared" si="1423"/>
        <v>12</v>
      </c>
      <c r="C12018" s="73">
        <v>45994</v>
      </c>
      <c r="D12018" s="79" t="s">
        <v>4</v>
      </c>
      <c r="E12018" s="80" t="s">
        <v>532</v>
      </c>
      <c r="F12018" s="81" t="str">
        <f>VLOOKUP(E12018,Customer[],2,FALSE)</f>
        <v>Okk Kar</v>
      </c>
      <c r="G12018" s="69" t="str">
        <f>VLOOKUP(E12018,Customer[],3,FALSE)</f>
        <v>Pi Moe Hinn Sd</v>
      </c>
      <c r="H12018" s="69" t="str">
        <f>VLOOKUP(E12018,Customer[],4,FALSE)</f>
        <v>Hlaing Thar Yar</v>
      </c>
      <c r="I12018" s="48" t="s">
        <v>18</v>
      </c>
      <c r="J12018" s="82" t="str">
        <f>VLOOKUP(I12018,PGStock[],2,FALSE)</f>
        <v>Formula Rum 350ml</v>
      </c>
      <c r="K12018" s="71">
        <f>VLOOKUP(I12018,PGStock[],3,FALSE)</f>
        <v>0.35</v>
      </c>
      <c r="L12018" s="47">
        <v>1</v>
      </c>
      <c r="M12018" s="47">
        <f>VLOOKUP(I12018,PGStock[],6,FALSE)</f>
        <v>150</v>
      </c>
      <c r="N12018" s="47">
        <f>+PGSales!$L12018*PGSales!$M12018</f>
        <v>150</v>
      </c>
    </row>
    <row r="12019" spans="1:14" hidden="1" x14ac:dyDescent="0.25">
      <c r="A12019" s="77">
        <f t="shared" ref="A12019:A12031" si="1424">YEAR(C12019)</f>
        <v>2025</v>
      </c>
      <c r="B12019" s="77">
        <f t="shared" ref="B12019:B12031" si="1425">MONTH(C12019)</f>
        <v>12</v>
      </c>
      <c r="C12019" s="73">
        <v>45994</v>
      </c>
      <c r="D12019" s="79" t="s">
        <v>66</v>
      </c>
      <c r="E12019" s="80" t="s">
        <v>541</v>
      </c>
      <c r="F12019" s="81" t="str">
        <f>VLOOKUP(E12019,Customer[],2,FALSE)</f>
        <v>Hlaing Min Htet</v>
      </c>
      <c r="G12019" s="69" t="str">
        <f>VLOOKUP(E12019,Customer[],3,FALSE)</f>
        <v>Pi Moe Hinn Sd</v>
      </c>
      <c r="H12019" s="69" t="str">
        <f>VLOOKUP(E12019,Customer[],4,FALSE)</f>
        <v>Hlaing Thar Yar</v>
      </c>
      <c r="I12019" s="48" t="s">
        <v>25</v>
      </c>
      <c r="J12019" s="82" t="str">
        <f>VLOOKUP(I12019,PGStock[],2,FALSE)</f>
        <v>Columbus Super Red Smooth 350 Ml</v>
      </c>
      <c r="K12019" s="71">
        <f>VLOOKUP(I12019,PGStock[],3,FALSE)</f>
        <v>0.35</v>
      </c>
      <c r="L12019" s="47">
        <v>2</v>
      </c>
      <c r="M12019" s="47">
        <f>VLOOKUP(I12019,PGStock[],6,FALSE)</f>
        <v>150</v>
      </c>
      <c r="N12019" s="47">
        <f>+PGSales!$L12019*PGSales!$M12019</f>
        <v>300</v>
      </c>
    </row>
    <row r="12020" spans="1:14" hidden="1" x14ac:dyDescent="0.25">
      <c r="A12020" s="77">
        <f t="shared" si="1424"/>
        <v>2025</v>
      </c>
      <c r="B12020" s="77">
        <f t="shared" si="1425"/>
        <v>12</v>
      </c>
      <c r="C12020" s="73">
        <v>45994</v>
      </c>
      <c r="D12020" s="79" t="s">
        <v>66</v>
      </c>
      <c r="E12020" s="80" t="s">
        <v>541</v>
      </c>
      <c r="F12020" s="81" t="str">
        <f>VLOOKUP(E12020,Customer[],2,FALSE)</f>
        <v>Hlaing Min Htet</v>
      </c>
      <c r="G12020" s="69" t="str">
        <f>VLOOKUP(E12020,Customer[],3,FALSE)</f>
        <v>Pi Moe Hinn Sd</v>
      </c>
      <c r="H12020" s="69" t="str">
        <f>VLOOKUP(E12020,Customer[],4,FALSE)</f>
        <v>Hlaing Thar Yar</v>
      </c>
      <c r="I12020" s="48" t="s">
        <v>18</v>
      </c>
      <c r="J12020" s="82" t="str">
        <f>VLOOKUP(I12020,PGStock[],2,FALSE)</f>
        <v>Formula Rum 350ml</v>
      </c>
      <c r="K12020" s="71">
        <f>VLOOKUP(I12020,PGStock[],3,FALSE)</f>
        <v>0.35</v>
      </c>
      <c r="L12020" s="47">
        <v>3</v>
      </c>
      <c r="M12020" s="47">
        <f>VLOOKUP(I12020,PGStock[],6,FALSE)</f>
        <v>150</v>
      </c>
      <c r="N12020" s="47">
        <f>+PGSales!$L12020*PGSales!$M12020</f>
        <v>450</v>
      </c>
    </row>
    <row r="12021" spans="1:14" hidden="1" x14ac:dyDescent="0.25">
      <c r="A12021" s="77">
        <f t="shared" si="1424"/>
        <v>2025</v>
      </c>
      <c r="B12021" s="77">
        <f t="shared" si="1425"/>
        <v>12</v>
      </c>
      <c r="C12021" s="73">
        <v>45994</v>
      </c>
      <c r="D12021" s="79" t="s">
        <v>62</v>
      </c>
      <c r="E12021" s="80" t="s">
        <v>585</v>
      </c>
      <c r="F12021" s="81" t="str">
        <f>VLOOKUP(E12021,Customer[],2,FALSE)</f>
        <v>Shwe Yi Khatt</v>
      </c>
      <c r="G12021" s="69" t="str">
        <f>VLOOKUP(E12021,Customer[],3,FALSE)</f>
        <v>Taungnu Rd</v>
      </c>
      <c r="H12021" s="69" t="str">
        <f>VLOOKUP(E12021,Customer[],4,FALSE)</f>
        <v>Hlaing Thar Yar Route (1)</v>
      </c>
      <c r="I12021" s="48" t="s">
        <v>25</v>
      </c>
      <c r="J12021" s="82" t="str">
        <f>VLOOKUP(I12021,PGStock[],2,FALSE)</f>
        <v>Columbus Super Red Smooth 350 Ml</v>
      </c>
      <c r="K12021" s="71">
        <f>VLOOKUP(I12021,PGStock[],3,FALSE)</f>
        <v>0.35</v>
      </c>
      <c r="L12021" s="47">
        <v>2</v>
      </c>
      <c r="M12021" s="47">
        <f>VLOOKUP(I12021,PGStock[],6,FALSE)</f>
        <v>150</v>
      </c>
      <c r="N12021" s="47">
        <f>+PGSales!$L12021*PGSales!$M12021</f>
        <v>300</v>
      </c>
    </row>
    <row r="12022" spans="1:14" hidden="1" x14ac:dyDescent="0.25">
      <c r="A12022" s="77">
        <f t="shared" si="1424"/>
        <v>2025</v>
      </c>
      <c r="B12022" s="77">
        <f t="shared" si="1425"/>
        <v>12</v>
      </c>
      <c r="C12022" s="73">
        <v>45994</v>
      </c>
      <c r="D12022" s="79" t="s">
        <v>62</v>
      </c>
      <c r="E12022" s="80" t="s">
        <v>585</v>
      </c>
      <c r="F12022" s="81" t="str">
        <f>VLOOKUP(E12022,Customer[],2,FALSE)</f>
        <v>Shwe Yi Khatt</v>
      </c>
      <c r="G12022" s="69" t="str">
        <f>VLOOKUP(E12022,Customer[],3,FALSE)</f>
        <v>Taungnu Rd</v>
      </c>
      <c r="H12022" s="69" t="str">
        <f>VLOOKUP(E12022,Customer[],4,FALSE)</f>
        <v>Hlaing Thar Yar Route (1)</v>
      </c>
      <c r="I12022" s="48" t="s">
        <v>23</v>
      </c>
      <c r="J12022" s="82" t="str">
        <f>VLOOKUP(I12022,PGStock[],2,FALSE)</f>
        <v>Columbus Super Red Smooth 175 Ml</v>
      </c>
      <c r="K12022" s="71">
        <f>VLOOKUP(I12022,PGStock[],3,FALSE)</f>
        <v>0.17499999999999999</v>
      </c>
      <c r="L12022" s="47">
        <v>2</v>
      </c>
      <c r="M12022" s="47">
        <f>VLOOKUP(I12022,PGStock[],6,FALSE)</f>
        <v>100</v>
      </c>
      <c r="N12022" s="47">
        <f>+PGSales!$L12022*PGSales!$M12022</f>
        <v>200</v>
      </c>
    </row>
    <row r="12023" spans="1:14" hidden="1" x14ac:dyDescent="0.25">
      <c r="A12023" s="77">
        <f t="shared" si="1424"/>
        <v>2025</v>
      </c>
      <c r="B12023" s="77">
        <f t="shared" si="1425"/>
        <v>12</v>
      </c>
      <c r="C12023" s="73">
        <v>45994</v>
      </c>
      <c r="D12023" s="79" t="s">
        <v>62</v>
      </c>
      <c r="E12023" s="80" t="s">
        <v>585</v>
      </c>
      <c r="F12023" s="81" t="str">
        <f>VLOOKUP(E12023,Customer[],2,FALSE)</f>
        <v>Shwe Yi Khatt</v>
      </c>
      <c r="G12023" s="69" t="str">
        <f>VLOOKUP(E12023,Customer[],3,FALSE)</f>
        <v>Taungnu Rd</v>
      </c>
      <c r="H12023" s="69" t="str">
        <f>VLOOKUP(E12023,Customer[],4,FALSE)</f>
        <v>Hlaing Thar Yar Route (1)</v>
      </c>
      <c r="I12023" s="48" t="s">
        <v>18</v>
      </c>
      <c r="J12023" s="82" t="str">
        <f>VLOOKUP(I12023,PGStock[],2,FALSE)</f>
        <v>Formula Rum 350ml</v>
      </c>
      <c r="K12023" s="71">
        <f>VLOOKUP(I12023,PGStock[],3,FALSE)</f>
        <v>0.35</v>
      </c>
      <c r="L12023" s="47">
        <v>1</v>
      </c>
      <c r="M12023" s="47">
        <f>VLOOKUP(I12023,PGStock[],6,FALSE)</f>
        <v>150</v>
      </c>
      <c r="N12023" s="47">
        <f>+PGSales!$L12023*PGSales!$M12023</f>
        <v>150</v>
      </c>
    </row>
    <row r="12024" spans="1:14" hidden="1" x14ac:dyDescent="0.25">
      <c r="A12024" s="77">
        <f t="shared" si="1424"/>
        <v>2025</v>
      </c>
      <c r="B12024" s="77">
        <f t="shared" si="1425"/>
        <v>12</v>
      </c>
      <c r="C12024" s="73">
        <v>45994</v>
      </c>
      <c r="D12024" s="79" t="s">
        <v>62</v>
      </c>
      <c r="E12024" s="80" t="s">
        <v>585</v>
      </c>
      <c r="F12024" s="81" t="str">
        <f>VLOOKUP(E12024,Customer[],2,FALSE)</f>
        <v>Shwe Yi Khatt</v>
      </c>
      <c r="G12024" s="69" t="str">
        <f>VLOOKUP(E12024,Customer[],3,FALSE)</f>
        <v>Taungnu Rd</v>
      </c>
      <c r="H12024" s="69" t="str">
        <f>VLOOKUP(E12024,Customer[],4,FALSE)</f>
        <v>Hlaing Thar Yar Route (1)</v>
      </c>
      <c r="I12024" s="48" t="s">
        <v>958</v>
      </c>
      <c r="J12024" s="82" t="str">
        <f>VLOOKUP(I12024,PGStock[],2,FALSE)</f>
        <v>Shwe Man 680ml</v>
      </c>
      <c r="K12024" s="71">
        <f>VLOOKUP(I12024,PGStock[],3,FALSE)</f>
        <v>0.68</v>
      </c>
      <c r="L12024" s="47">
        <v>1</v>
      </c>
      <c r="M12024" s="47">
        <f>VLOOKUP(I12024,PGStock[],6,FALSE)</f>
        <v>100</v>
      </c>
      <c r="N12024" s="47">
        <f>+PGSales!$L12024*PGSales!$M12024</f>
        <v>100</v>
      </c>
    </row>
    <row r="12025" spans="1:14" hidden="1" x14ac:dyDescent="0.25">
      <c r="A12025" s="77">
        <f t="shared" si="1424"/>
        <v>2025</v>
      </c>
      <c r="B12025" s="77">
        <f t="shared" si="1425"/>
        <v>12</v>
      </c>
      <c r="C12025" s="73">
        <v>45994</v>
      </c>
      <c r="D12025" s="79" t="s">
        <v>115</v>
      </c>
      <c r="E12025" s="80" t="s">
        <v>552</v>
      </c>
      <c r="F12025" s="81" t="str">
        <f>VLOOKUP(E12025,Customer[],2,FALSE)</f>
        <v>Dana Toe(2)</v>
      </c>
      <c r="G12025" s="69" t="str">
        <f>VLOOKUP(E12025,Customer[],3,FALSE)</f>
        <v>Pamoe Hinn Rd</v>
      </c>
      <c r="H12025" s="69" t="str">
        <f>VLOOKUP(E12025,Customer[],4,FALSE)</f>
        <v>Hlaing Thar Yar Route (1)</v>
      </c>
      <c r="I12025" s="48" t="s">
        <v>25</v>
      </c>
      <c r="J12025" s="82" t="str">
        <f>VLOOKUP(I12025,PGStock[],2,FALSE)</f>
        <v>Columbus Super Red Smooth 350 Ml</v>
      </c>
      <c r="K12025" s="71">
        <f>VLOOKUP(I12025,PGStock[],3,FALSE)</f>
        <v>0.35</v>
      </c>
      <c r="L12025" s="47">
        <v>2</v>
      </c>
      <c r="M12025" s="47">
        <f>VLOOKUP(I12025,PGStock[],6,FALSE)</f>
        <v>150</v>
      </c>
      <c r="N12025" s="47">
        <f>+PGSales!$L12025*PGSales!$M12025</f>
        <v>300</v>
      </c>
    </row>
    <row r="12026" spans="1:14" hidden="1" x14ac:dyDescent="0.25">
      <c r="A12026" s="77">
        <f t="shared" si="1424"/>
        <v>2025</v>
      </c>
      <c r="B12026" s="77">
        <f t="shared" si="1425"/>
        <v>12</v>
      </c>
      <c r="C12026" s="73">
        <v>45994</v>
      </c>
      <c r="D12026" s="79" t="s">
        <v>115</v>
      </c>
      <c r="E12026" s="80" t="s">
        <v>552</v>
      </c>
      <c r="F12026" s="81" t="str">
        <f>VLOOKUP(E12026,Customer[],2,FALSE)</f>
        <v>Dana Toe(2)</v>
      </c>
      <c r="G12026" s="69" t="str">
        <f>VLOOKUP(E12026,Customer[],3,FALSE)</f>
        <v>Pamoe Hinn Rd</v>
      </c>
      <c r="H12026" s="69" t="str">
        <f>VLOOKUP(E12026,Customer[],4,FALSE)</f>
        <v>Hlaing Thar Yar Route (1)</v>
      </c>
      <c r="I12026" s="48" t="s">
        <v>18</v>
      </c>
      <c r="J12026" s="82" t="str">
        <f>VLOOKUP(I12026,PGStock[],2,FALSE)</f>
        <v>Formula Rum 350ml</v>
      </c>
      <c r="K12026" s="71">
        <f>VLOOKUP(I12026,PGStock[],3,FALSE)</f>
        <v>0.35</v>
      </c>
      <c r="L12026" s="47">
        <v>1</v>
      </c>
      <c r="M12026" s="47">
        <f>VLOOKUP(I12026,PGStock[],6,FALSE)</f>
        <v>150</v>
      </c>
      <c r="N12026" s="47">
        <f>+PGSales!$L12026*PGSales!$M12026</f>
        <v>150</v>
      </c>
    </row>
    <row r="12027" spans="1:14" hidden="1" x14ac:dyDescent="0.25">
      <c r="A12027" s="77">
        <f t="shared" si="1424"/>
        <v>2025</v>
      </c>
      <c r="B12027" s="77">
        <f t="shared" si="1425"/>
        <v>12</v>
      </c>
      <c r="C12027" s="73">
        <v>45995</v>
      </c>
      <c r="D12027" s="79" t="s">
        <v>878</v>
      </c>
      <c r="E12027" s="80" t="s">
        <v>271</v>
      </c>
      <c r="F12027" s="81" t="str">
        <f>VLOOKUP(E12027,Customer[],2,FALSE)</f>
        <v>Lapyae Wunn</v>
      </c>
      <c r="G12027" s="69" t="str">
        <f>VLOOKUP(E12027,Customer[],3,FALSE)</f>
        <v>West Yangon University Rd</v>
      </c>
      <c r="H12027" s="69" t="str">
        <f>VLOOKUP(E12027,Customer[],4,FALSE)</f>
        <v>Htan Ta Pin</v>
      </c>
      <c r="I12027" s="48" t="s">
        <v>25</v>
      </c>
      <c r="J12027" s="82" t="str">
        <f>VLOOKUP(I12027,PGStock[],2,FALSE)</f>
        <v>Columbus Super Red Smooth 350 Ml</v>
      </c>
      <c r="K12027" s="71">
        <f>VLOOKUP(I12027,PGStock[],3,FALSE)</f>
        <v>0.35</v>
      </c>
      <c r="L12027" s="47">
        <v>8</v>
      </c>
      <c r="M12027" s="47">
        <f>VLOOKUP(I12027,PGStock[],6,FALSE)</f>
        <v>150</v>
      </c>
      <c r="N12027" s="47">
        <f>+PGSales!$L12027*PGSales!$M12027</f>
        <v>1200</v>
      </c>
    </row>
    <row r="12028" spans="1:14" hidden="1" x14ac:dyDescent="0.25">
      <c r="A12028" s="77">
        <f t="shared" si="1424"/>
        <v>2025</v>
      </c>
      <c r="B12028" s="77">
        <f t="shared" si="1425"/>
        <v>12</v>
      </c>
      <c r="C12028" s="73">
        <v>45995</v>
      </c>
      <c r="D12028" s="79" t="s">
        <v>878</v>
      </c>
      <c r="E12028" s="80" t="s">
        <v>271</v>
      </c>
      <c r="F12028" s="81" t="str">
        <f>VLOOKUP(E12028,Customer[],2,FALSE)</f>
        <v>Lapyae Wunn</v>
      </c>
      <c r="G12028" s="69" t="str">
        <f>VLOOKUP(E12028,Customer[],3,FALSE)</f>
        <v>West Yangon University Rd</v>
      </c>
      <c r="H12028" s="69" t="str">
        <f>VLOOKUP(E12028,Customer[],4,FALSE)</f>
        <v>Htan Ta Pin</v>
      </c>
      <c r="I12028" s="48" t="s">
        <v>18</v>
      </c>
      <c r="J12028" s="82" t="str">
        <f>VLOOKUP(I12028,PGStock[],2,FALSE)</f>
        <v>Formula Rum 350ml</v>
      </c>
      <c r="K12028" s="71">
        <f>VLOOKUP(I12028,PGStock[],3,FALSE)</f>
        <v>0.35</v>
      </c>
      <c r="L12028" s="47">
        <v>7</v>
      </c>
      <c r="M12028" s="47">
        <f>VLOOKUP(I12028,PGStock[],6,FALSE)</f>
        <v>150</v>
      </c>
      <c r="N12028" s="47">
        <f>+PGSales!$L12028*PGSales!$M12028</f>
        <v>1050</v>
      </c>
    </row>
    <row r="12029" spans="1:14" hidden="1" x14ac:dyDescent="0.25">
      <c r="A12029" s="77">
        <f t="shared" si="1424"/>
        <v>2025</v>
      </c>
      <c r="B12029" s="77">
        <f t="shared" si="1425"/>
        <v>12</v>
      </c>
      <c r="C12029" s="73">
        <v>45995</v>
      </c>
      <c r="D12029" s="79" t="s">
        <v>878</v>
      </c>
      <c r="E12029" s="80" t="s">
        <v>271</v>
      </c>
      <c r="F12029" s="81" t="str">
        <f>VLOOKUP(E12029,Customer[],2,FALSE)</f>
        <v>Lapyae Wunn</v>
      </c>
      <c r="G12029" s="69" t="str">
        <f>VLOOKUP(E12029,Customer[],3,FALSE)</f>
        <v>West Yangon University Rd</v>
      </c>
      <c r="H12029" s="69" t="str">
        <f>VLOOKUP(E12029,Customer[],4,FALSE)</f>
        <v>Htan Ta Pin</v>
      </c>
      <c r="I12029" s="48" t="s">
        <v>958</v>
      </c>
      <c r="J12029" s="82" t="str">
        <f>VLOOKUP(I12029,PGStock[],2,FALSE)</f>
        <v>Shwe Man 680ml</v>
      </c>
      <c r="K12029" s="71">
        <f>VLOOKUP(I12029,PGStock[],3,FALSE)</f>
        <v>0.68</v>
      </c>
      <c r="L12029" s="47">
        <v>16</v>
      </c>
      <c r="M12029" s="47">
        <f>VLOOKUP(I12029,PGStock[],6,FALSE)</f>
        <v>100</v>
      </c>
      <c r="N12029" s="47">
        <f>+PGSales!$L12029*PGSales!$M12029</f>
        <v>1600</v>
      </c>
    </row>
    <row r="12030" spans="1:14" hidden="1" x14ac:dyDescent="0.25">
      <c r="A12030" s="77">
        <f t="shared" si="1424"/>
        <v>2025</v>
      </c>
      <c r="B12030" s="77">
        <f t="shared" si="1425"/>
        <v>12</v>
      </c>
      <c r="C12030" s="73">
        <v>45995</v>
      </c>
      <c r="D12030" s="79" t="s">
        <v>885</v>
      </c>
      <c r="E12030" s="80" t="s">
        <v>677</v>
      </c>
      <c r="F12030" s="81" t="str">
        <f>VLOOKUP(E12030,Customer[],2,FALSE)</f>
        <v>Take Nay Linn</v>
      </c>
      <c r="G12030" s="69" t="str">
        <f>VLOOKUP(E12030,Customer[],3,FALSE)</f>
        <v>West Yangon University Rd</v>
      </c>
      <c r="H12030" s="69" t="str">
        <f>VLOOKUP(E12030,Customer[],4,FALSE)</f>
        <v>Htan Ta Pin</v>
      </c>
      <c r="I12030" s="48" t="s">
        <v>25</v>
      </c>
      <c r="J12030" s="82" t="str">
        <f>VLOOKUP(I12030,PGStock[],2,FALSE)</f>
        <v>Columbus Super Red Smooth 350 Ml</v>
      </c>
      <c r="K12030" s="71">
        <f>VLOOKUP(I12030,PGStock[],3,FALSE)</f>
        <v>0.35</v>
      </c>
      <c r="L12030" s="47">
        <v>2</v>
      </c>
      <c r="M12030" s="47">
        <f>VLOOKUP(I12030,PGStock[],6,FALSE)</f>
        <v>150</v>
      </c>
      <c r="N12030" s="47">
        <f>+PGSales!$L12030*PGSales!$M12030</f>
        <v>300</v>
      </c>
    </row>
    <row r="12031" spans="1:14" hidden="1" x14ac:dyDescent="0.25">
      <c r="A12031" s="77">
        <f t="shared" si="1424"/>
        <v>2025</v>
      </c>
      <c r="B12031" s="77">
        <f t="shared" si="1425"/>
        <v>12</v>
      </c>
      <c r="C12031" s="73">
        <v>45995</v>
      </c>
      <c r="D12031" s="79" t="s">
        <v>885</v>
      </c>
      <c r="E12031" s="80" t="s">
        <v>677</v>
      </c>
      <c r="F12031" s="81" t="str">
        <f>VLOOKUP(E12031,Customer[],2,FALSE)</f>
        <v>Take Nay Linn</v>
      </c>
      <c r="G12031" s="69" t="str">
        <f>VLOOKUP(E12031,Customer[],3,FALSE)</f>
        <v>West Yangon University Rd</v>
      </c>
      <c r="H12031" s="69" t="str">
        <f>VLOOKUP(E12031,Customer[],4,FALSE)</f>
        <v>Htan Ta Pin</v>
      </c>
      <c r="I12031" s="48" t="s">
        <v>18</v>
      </c>
      <c r="J12031" s="82" t="str">
        <f>VLOOKUP(I12031,PGStock[],2,FALSE)</f>
        <v>Formula Rum 350ml</v>
      </c>
      <c r="K12031" s="71">
        <f>VLOOKUP(I12031,PGStock[],3,FALSE)</f>
        <v>0.35</v>
      </c>
      <c r="L12031" s="47">
        <v>10</v>
      </c>
      <c r="M12031" s="47">
        <f>VLOOKUP(I12031,PGStock[],6,FALSE)</f>
        <v>150</v>
      </c>
      <c r="N12031" s="47">
        <f>+PGSales!$L12031*PGSales!$M12031</f>
        <v>1500</v>
      </c>
    </row>
    <row r="12032" spans="1:14" hidden="1" x14ac:dyDescent="0.25">
      <c r="A12032" s="77">
        <f t="shared" ref="A12032:A12044" si="1426">YEAR(C12032)</f>
        <v>2025</v>
      </c>
      <c r="B12032" s="77">
        <f t="shared" ref="B12032:B12044" si="1427">MONTH(C12032)</f>
        <v>12</v>
      </c>
      <c r="C12032" s="73">
        <v>45995</v>
      </c>
      <c r="D12032" s="79" t="s">
        <v>885</v>
      </c>
      <c r="E12032" s="80" t="s">
        <v>677</v>
      </c>
      <c r="F12032" s="81" t="str">
        <f>VLOOKUP(E12032,Customer[],2,FALSE)</f>
        <v>Take Nay Linn</v>
      </c>
      <c r="G12032" s="69" t="str">
        <f>VLOOKUP(E12032,Customer[],3,FALSE)</f>
        <v>West Yangon University Rd</v>
      </c>
      <c r="H12032" s="69" t="str">
        <f>VLOOKUP(E12032,Customer[],4,FALSE)</f>
        <v>Htan Ta Pin</v>
      </c>
      <c r="I12032" s="48" t="s">
        <v>958</v>
      </c>
      <c r="J12032" s="82" t="str">
        <f>VLOOKUP(I12032,PGStock[],2,FALSE)</f>
        <v>Shwe Man 680ml</v>
      </c>
      <c r="K12032" s="71">
        <f>VLOOKUP(I12032,PGStock[],3,FALSE)</f>
        <v>0.68</v>
      </c>
      <c r="L12032" s="47">
        <v>2</v>
      </c>
      <c r="M12032" s="47">
        <f>VLOOKUP(I12032,PGStock[],6,FALSE)</f>
        <v>100</v>
      </c>
      <c r="N12032" s="47">
        <f>+PGSales!$L12032*PGSales!$M12032</f>
        <v>200</v>
      </c>
    </row>
    <row r="12033" spans="1:14" hidden="1" x14ac:dyDescent="0.25">
      <c r="A12033" s="77">
        <f t="shared" si="1426"/>
        <v>2025</v>
      </c>
      <c r="B12033" s="77">
        <f t="shared" si="1427"/>
        <v>12</v>
      </c>
      <c r="C12033" s="73">
        <v>45995</v>
      </c>
      <c r="D12033" s="79" t="s">
        <v>109</v>
      </c>
      <c r="E12033" s="80" t="s">
        <v>269</v>
      </c>
      <c r="F12033" s="81" t="str">
        <f>VLOOKUP(E12033,Customer[],2,FALSE)</f>
        <v>Kaung Star</v>
      </c>
      <c r="G12033" s="69" t="str">
        <f>VLOOKUP(E12033,Customer[],3,FALSE)</f>
        <v>West Yangon University Rd</v>
      </c>
      <c r="H12033" s="69" t="str">
        <f>VLOOKUP(E12033,Customer[],4,FALSE)</f>
        <v>Htan Ta Pin</v>
      </c>
      <c r="I12033" s="48" t="s">
        <v>25</v>
      </c>
      <c r="J12033" s="82" t="str">
        <f>VLOOKUP(I12033,PGStock[],2,FALSE)</f>
        <v>Columbus Super Red Smooth 350 Ml</v>
      </c>
      <c r="K12033" s="71">
        <f>VLOOKUP(I12033,PGStock[],3,FALSE)</f>
        <v>0.35</v>
      </c>
      <c r="L12033" s="47">
        <v>4</v>
      </c>
      <c r="M12033" s="47">
        <f>VLOOKUP(I12033,PGStock[],6,FALSE)</f>
        <v>150</v>
      </c>
      <c r="N12033" s="47">
        <f>+PGSales!$L12033*PGSales!$M12033</f>
        <v>600</v>
      </c>
    </row>
    <row r="12034" spans="1:14" hidden="1" x14ac:dyDescent="0.25">
      <c r="A12034" s="77">
        <f t="shared" si="1426"/>
        <v>2025</v>
      </c>
      <c r="B12034" s="77">
        <f t="shared" si="1427"/>
        <v>12</v>
      </c>
      <c r="C12034" s="73">
        <v>45995</v>
      </c>
      <c r="D12034" s="79" t="s">
        <v>109</v>
      </c>
      <c r="E12034" s="80" t="s">
        <v>269</v>
      </c>
      <c r="F12034" s="81" t="str">
        <f>VLOOKUP(E12034,Customer[],2,FALSE)</f>
        <v>Kaung Star</v>
      </c>
      <c r="G12034" s="69" t="str">
        <f>VLOOKUP(E12034,Customer[],3,FALSE)</f>
        <v>West Yangon University Rd</v>
      </c>
      <c r="H12034" s="69" t="str">
        <f>VLOOKUP(E12034,Customer[],4,FALSE)</f>
        <v>Htan Ta Pin</v>
      </c>
      <c r="I12034" s="48" t="s">
        <v>958</v>
      </c>
      <c r="J12034" s="82" t="str">
        <f>VLOOKUP(I12034,PGStock[],2,FALSE)</f>
        <v>Shwe Man 680ml</v>
      </c>
      <c r="K12034" s="71">
        <f>VLOOKUP(I12034,PGStock[],3,FALSE)</f>
        <v>0.68</v>
      </c>
      <c r="L12034" s="47">
        <v>2</v>
      </c>
      <c r="M12034" s="47">
        <f>VLOOKUP(I12034,PGStock[],6,FALSE)</f>
        <v>100</v>
      </c>
      <c r="N12034" s="47">
        <f>+PGSales!$L12034*PGSales!$M12034</f>
        <v>200</v>
      </c>
    </row>
    <row r="12035" spans="1:14" hidden="1" x14ac:dyDescent="0.25">
      <c r="A12035" s="77">
        <f t="shared" si="1426"/>
        <v>2025</v>
      </c>
      <c r="B12035" s="77">
        <f t="shared" si="1427"/>
        <v>12</v>
      </c>
      <c r="C12035" s="73">
        <v>45995</v>
      </c>
      <c r="D12035" s="79" t="s">
        <v>70</v>
      </c>
      <c r="E12035" s="80" t="s">
        <v>273</v>
      </c>
      <c r="F12035" s="81" t="str">
        <f>VLOOKUP(E12035,Customer[],2,FALSE)</f>
        <v>Nate Thint</v>
      </c>
      <c r="G12035" s="69" t="str">
        <f>VLOOKUP(E12035,Customer[],3,FALSE)</f>
        <v>Bayin Naung St</v>
      </c>
      <c r="H12035" s="69" t="str">
        <f>VLOOKUP(E12035,Customer[],4,FALSE)</f>
        <v>Htan Ta Pin</v>
      </c>
      <c r="I12035" s="48" t="s">
        <v>23</v>
      </c>
      <c r="J12035" s="82" t="str">
        <f>VLOOKUP(I12035,PGStock[],2,FALSE)</f>
        <v>Columbus Super Red Smooth 175 Ml</v>
      </c>
      <c r="K12035" s="71">
        <f>VLOOKUP(I12035,PGStock[],3,FALSE)</f>
        <v>0.17499999999999999</v>
      </c>
      <c r="L12035" s="47">
        <v>1</v>
      </c>
      <c r="M12035" s="47">
        <f>VLOOKUP(I12035,PGStock[],6,FALSE)</f>
        <v>100</v>
      </c>
      <c r="N12035" s="47">
        <f>+PGSales!$L12035*PGSales!$M12035</f>
        <v>100</v>
      </c>
    </row>
    <row r="12036" spans="1:14" hidden="1" x14ac:dyDescent="0.25">
      <c r="A12036" s="77">
        <f t="shared" si="1426"/>
        <v>2025</v>
      </c>
      <c r="B12036" s="77">
        <f t="shared" si="1427"/>
        <v>12</v>
      </c>
      <c r="C12036" s="73">
        <v>45995</v>
      </c>
      <c r="D12036" s="79" t="s">
        <v>70</v>
      </c>
      <c r="E12036" s="80" t="s">
        <v>273</v>
      </c>
      <c r="F12036" s="81" t="str">
        <f>VLOOKUP(E12036,Customer[],2,FALSE)</f>
        <v>Nate Thint</v>
      </c>
      <c r="G12036" s="69" t="str">
        <f>VLOOKUP(E12036,Customer[],3,FALSE)</f>
        <v>Bayin Naung St</v>
      </c>
      <c r="H12036" s="69" t="str">
        <f>VLOOKUP(E12036,Customer[],4,FALSE)</f>
        <v>Htan Ta Pin</v>
      </c>
      <c r="I12036" s="48" t="s">
        <v>20</v>
      </c>
      <c r="J12036" s="82" t="str">
        <f>VLOOKUP(I12036,PGStock[],2,FALSE)</f>
        <v>Formula Rum 700ml</v>
      </c>
      <c r="K12036" s="71">
        <f>VLOOKUP(I12036,PGStock[],3,FALSE)</f>
        <v>0.7</v>
      </c>
      <c r="L12036" s="47">
        <v>1</v>
      </c>
      <c r="M12036" s="47">
        <f>VLOOKUP(I12036,PGStock[],6,FALSE)</f>
        <v>200</v>
      </c>
      <c r="N12036" s="47">
        <f>+PGSales!$L12036*PGSales!$M12036</f>
        <v>200</v>
      </c>
    </row>
    <row r="12037" spans="1:14" hidden="1" x14ac:dyDescent="0.25">
      <c r="A12037" s="77">
        <f t="shared" si="1426"/>
        <v>2025</v>
      </c>
      <c r="B12037" s="77">
        <f t="shared" si="1427"/>
        <v>12</v>
      </c>
      <c r="C12037" s="73">
        <v>45995</v>
      </c>
      <c r="D12037" s="79" t="s">
        <v>70</v>
      </c>
      <c r="E12037" s="80" t="s">
        <v>273</v>
      </c>
      <c r="F12037" s="81" t="str">
        <f>VLOOKUP(E12037,Customer[],2,FALSE)</f>
        <v>Nate Thint</v>
      </c>
      <c r="G12037" s="69" t="str">
        <f>VLOOKUP(E12037,Customer[],3,FALSE)</f>
        <v>Bayin Naung St</v>
      </c>
      <c r="H12037" s="69" t="str">
        <f>VLOOKUP(E12037,Customer[],4,FALSE)</f>
        <v>Htan Ta Pin</v>
      </c>
      <c r="I12037" s="48" t="s">
        <v>18</v>
      </c>
      <c r="J12037" s="82" t="str">
        <f>VLOOKUP(I12037,PGStock[],2,FALSE)</f>
        <v>Formula Rum 350ml</v>
      </c>
      <c r="K12037" s="71">
        <f>VLOOKUP(I12037,PGStock[],3,FALSE)</f>
        <v>0.35</v>
      </c>
      <c r="L12037" s="47">
        <v>3</v>
      </c>
      <c r="M12037" s="47">
        <f>VLOOKUP(I12037,PGStock[],6,FALSE)</f>
        <v>150</v>
      </c>
      <c r="N12037" s="47">
        <f>+PGSales!$L12037*PGSales!$M12037</f>
        <v>450</v>
      </c>
    </row>
    <row r="12038" spans="1:14" hidden="1" x14ac:dyDescent="0.25">
      <c r="A12038" s="77">
        <f t="shared" si="1426"/>
        <v>2025</v>
      </c>
      <c r="B12038" s="77">
        <f t="shared" si="1427"/>
        <v>12</v>
      </c>
      <c r="C12038" s="73">
        <v>45995</v>
      </c>
      <c r="D12038" s="79" t="s">
        <v>70</v>
      </c>
      <c r="E12038" s="80" t="s">
        <v>273</v>
      </c>
      <c r="F12038" s="81" t="str">
        <f>VLOOKUP(E12038,Customer[],2,FALSE)</f>
        <v>Nate Thint</v>
      </c>
      <c r="G12038" s="69" t="str">
        <f>VLOOKUP(E12038,Customer[],3,FALSE)</f>
        <v>Bayin Naung St</v>
      </c>
      <c r="H12038" s="69" t="str">
        <f>VLOOKUP(E12038,Customer[],4,FALSE)</f>
        <v>Htan Ta Pin</v>
      </c>
      <c r="I12038" s="48" t="s">
        <v>958</v>
      </c>
      <c r="J12038" s="82" t="str">
        <f>VLOOKUP(I12038,PGStock[],2,FALSE)</f>
        <v>Shwe Man 680ml</v>
      </c>
      <c r="K12038" s="71">
        <f>VLOOKUP(I12038,PGStock[],3,FALSE)</f>
        <v>0.68</v>
      </c>
      <c r="L12038" s="47">
        <v>1</v>
      </c>
      <c r="M12038" s="47">
        <f>VLOOKUP(I12038,PGStock[],6,FALSE)</f>
        <v>100</v>
      </c>
      <c r="N12038" s="47">
        <f>+PGSales!$L12038*PGSales!$M12038</f>
        <v>100</v>
      </c>
    </row>
    <row r="12039" spans="1:14" hidden="1" x14ac:dyDescent="0.25">
      <c r="A12039" s="77">
        <f t="shared" si="1426"/>
        <v>2025</v>
      </c>
      <c r="B12039" s="77">
        <f t="shared" si="1427"/>
        <v>12</v>
      </c>
      <c r="C12039" s="73">
        <v>45995</v>
      </c>
      <c r="D12039" s="79" t="s">
        <v>70</v>
      </c>
      <c r="E12039" s="80" t="s">
        <v>273</v>
      </c>
      <c r="F12039" s="81" t="str">
        <f>VLOOKUP(E12039,Customer[],2,FALSE)</f>
        <v>Nate Thint</v>
      </c>
      <c r="G12039" s="69" t="str">
        <f>VLOOKUP(E12039,Customer[],3,FALSE)</f>
        <v>Bayin Naung St</v>
      </c>
      <c r="H12039" s="69" t="str">
        <f>VLOOKUP(E12039,Customer[],4,FALSE)</f>
        <v>Htan Ta Pin</v>
      </c>
      <c r="I12039" s="48" t="s">
        <v>959</v>
      </c>
      <c r="J12039" s="82" t="str">
        <f>VLOOKUP(I12039,PGStock[],2,FALSE)</f>
        <v>Shwe Man ကော်ဗူး (1 Liter)</v>
      </c>
      <c r="K12039" s="71">
        <f>VLOOKUP(I12039,PGStock[],3,FALSE)</f>
        <v>1</v>
      </c>
      <c r="L12039" s="47">
        <v>1</v>
      </c>
      <c r="M12039" s="47">
        <f>VLOOKUP(I12039,PGStock[],6,FALSE)</f>
        <v>100</v>
      </c>
      <c r="N12039" s="47">
        <f>+PGSales!$L12039*PGSales!$M12039</f>
        <v>100</v>
      </c>
    </row>
    <row r="12040" spans="1:14" hidden="1" x14ac:dyDescent="0.25">
      <c r="A12040" s="77">
        <f t="shared" si="1426"/>
        <v>2025</v>
      </c>
      <c r="B12040" s="77">
        <f t="shared" si="1427"/>
        <v>12</v>
      </c>
      <c r="C12040" s="73">
        <v>45995</v>
      </c>
      <c r="D12040" s="79" t="s">
        <v>131</v>
      </c>
      <c r="E12040" s="80" t="s">
        <v>270</v>
      </c>
      <c r="F12040" s="81" t="str">
        <f>VLOOKUP(E12040,Customer[],2,FALSE)</f>
        <v>Kyi Thar Oo(2)</v>
      </c>
      <c r="G12040" s="69" t="str">
        <f>VLOOKUP(E12040,Customer[],3,FALSE)</f>
        <v>Bayin Naung St</v>
      </c>
      <c r="H12040" s="69" t="str">
        <f>VLOOKUP(E12040,Customer[],4,FALSE)</f>
        <v>Htan Ta Pin</v>
      </c>
      <c r="I12040" s="48" t="s">
        <v>25</v>
      </c>
      <c r="J12040" s="82" t="str">
        <f>VLOOKUP(I12040,PGStock[],2,FALSE)</f>
        <v>Columbus Super Red Smooth 350 Ml</v>
      </c>
      <c r="K12040" s="71">
        <f>VLOOKUP(I12040,PGStock[],3,FALSE)</f>
        <v>0.35</v>
      </c>
      <c r="L12040" s="47">
        <v>2</v>
      </c>
      <c r="M12040" s="47">
        <f>VLOOKUP(I12040,PGStock[],6,FALSE)</f>
        <v>150</v>
      </c>
      <c r="N12040" s="47">
        <f>+PGSales!$L12040*PGSales!$M12040</f>
        <v>300</v>
      </c>
    </row>
    <row r="12041" spans="1:14" hidden="1" x14ac:dyDescent="0.25">
      <c r="A12041" s="77">
        <f t="shared" si="1426"/>
        <v>2025</v>
      </c>
      <c r="B12041" s="77">
        <f t="shared" si="1427"/>
        <v>12</v>
      </c>
      <c r="C12041" s="73">
        <v>45995</v>
      </c>
      <c r="D12041" s="79" t="s">
        <v>74</v>
      </c>
      <c r="E12041" s="80" t="s">
        <v>274</v>
      </c>
      <c r="F12041" s="81" t="str">
        <f>VLOOKUP(E12041,Customer[],2,FALSE)</f>
        <v>Ni Ni Lin</v>
      </c>
      <c r="G12041" s="69" t="str">
        <f>VLOOKUP(E12041,Customer[],3,FALSE)</f>
        <v>Myoma Zay Rd</v>
      </c>
      <c r="H12041" s="69" t="str">
        <f>VLOOKUP(E12041,Customer[],4,FALSE)</f>
        <v>Htan Ta Pin</v>
      </c>
      <c r="I12041" s="48" t="s">
        <v>25</v>
      </c>
      <c r="J12041" s="82" t="str">
        <f>VLOOKUP(I12041,PGStock[],2,FALSE)</f>
        <v>Columbus Super Red Smooth 350 Ml</v>
      </c>
      <c r="K12041" s="71">
        <f>VLOOKUP(I12041,PGStock[],3,FALSE)</f>
        <v>0.35</v>
      </c>
      <c r="L12041" s="47">
        <v>2</v>
      </c>
      <c r="M12041" s="47">
        <f>VLOOKUP(I12041,PGStock[],6,FALSE)</f>
        <v>150</v>
      </c>
      <c r="N12041" s="47">
        <f>+PGSales!$L12041*PGSales!$M12041</f>
        <v>300</v>
      </c>
    </row>
    <row r="12042" spans="1:14" hidden="1" x14ac:dyDescent="0.25">
      <c r="A12042" s="77">
        <f t="shared" si="1426"/>
        <v>2025</v>
      </c>
      <c r="B12042" s="77">
        <f t="shared" si="1427"/>
        <v>12</v>
      </c>
      <c r="C12042" s="73">
        <v>45995</v>
      </c>
      <c r="D12042" s="79" t="s">
        <v>74</v>
      </c>
      <c r="E12042" s="80" t="s">
        <v>274</v>
      </c>
      <c r="F12042" s="81" t="str">
        <f>VLOOKUP(E12042,Customer[],2,FALSE)</f>
        <v>Ni Ni Lin</v>
      </c>
      <c r="G12042" s="69" t="str">
        <f>VLOOKUP(E12042,Customer[],3,FALSE)</f>
        <v>Myoma Zay Rd</v>
      </c>
      <c r="H12042" s="69" t="str">
        <f>VLOOKUP(E12042,Customer[],4,FALSE)</f>
        <v>Htan Ta Pin</v>
      </c>
      <c r="I12042" s="48" t="s">
        <v>18</v>
      </c>
      <c r="J12042" s="82" t="str">
        <f>VLOOKUP(I12042,PGStock[],2,FALSE)</f>
        <v>Formula Rum 350ml</v>
      </c>
      <c r="K12042" s="71">
        <f>VLOOKUP(I12042,PGStock[],3,FALSE)</f>
        <v>0.35</v>
      </c>
      <c r="L12042" s="47">
        <v>3</v>
      </c>
      <c r="M12042" s="47">
        <f>VLOOKUP(I12042,PGStock[],6,FALSE)</f>
        <v>150</v>
      </c>
      <c r="N12042" s="47">
        <f>+PGSales!$L12042*PGSales!$M12042</f>
        <v>450</v>
      </c>
    </row>
    <row r="12043" spans="1:14" hidden="1" x14ac:dyDescent="0.25">
      <c r="A12043" s="77">
        <f t="shared" si="1426"/>
        <v>2025</v>
      </c>
      <c r="B12043" s="77">
        <f t="shared" si="1427"/>
        <v>12</v>
      </c>
      <c r="C12043" s="73">
        <v>45995</v>
      </c>
      <c r="D12043" s="79" t="s">
        <v>74</v>
      </c>
      <c r="E12043" s="80" t="s">
        <v>274</v>
      </c>
      <c r="F12043" s="81" t="str">
        <f>VLOOKUP(E12043,Customer[],2,FALSE)</f>
        <v>Ni Ni Lin</v>
      </c>
      <c r="G12043" s="69" t="str">
        <f>VLOOKUP(E12043,Customer[],3,FALSE)</f>
        <v>Myoma Zay Rd</v>
      </c>
      <c r="H12043" s="69" t="str">
        <f>VLOOKUP(E12043,Customer[],4,FALSE)</f>
        <v>Htan Ta Pin</v>
      </c>
      <c r="I12043" s="48" t="s">
        <v>959</v>
      </c>
      <c r="J12043" s="82" t="str">
        <f>VLOOKUP(I12043,PGStock[],2,FALSE)</f>
        <v>Shwe Man ကော်ဗူး (1 Liter)</v>
      </c>
      <c r="K12043" s="71">
        <f>VLOOKUP(I12043,PGStock[],3,FALSE)</f>
        <v>1</v>
      </c>
      <c r="L12043" s="47">
        <v>2</v>
      </c>
      <c r="M12043" s="47">
        <f>VLOOKUP(I12043,PGStock[],6,FALSE)</f>
        <v>100</v>
      </c>
      <c r="N12043" s="47">
        <f>+PGSales!$L12043*PGSales!$M12043</f>
        <v>200</v>
      </c>
    </row>
    <row r="12044" spans="1:14" hidden="1" x14ac:dyDescent="0.25">
      <c r="A12044" s="77">
        <f t="shared" si="1426"/>
        <v>2025</v>
      </c>
      <c r="B12044" s="77">
        <f t="shared" si="1427"/>
        <v>12</v>
      </c>
      <c r="C12044" s="73">
        <v>45995</v>
      </c>
      <c r="D12044" s="79" t="s">
        <v>275</v>
      </c>
      <c r="E12044" s="80" t="s">
        <v>276</v>
      </c>
      <c r="F12044" s="81" t="str">
        <f>VLOOKUP(E12044,Customer[],2,FALSE)</f>
        <v>Kyi Thar Oo(1)</v>
      </c>
      <c r="G12044" s="69" t="str">
        <f>VLOOKUP(E12044,Customer[],3,FALSE)</f>
        <v>Poe San Aye St</v>
      </c>
      <c r="H12044" s="69" t="str">
        <f>VLOOKUP(E12044,Customer[],4,FALSE)</f>
        <v>Htan Ta Pin</v>
      </c>
      <c r="I12044" s="48" t="s">
        <v>25</v>
      </c>
      <c r="J12044" s="82" t="str">
        <f>VLOOKUP(I12044,PGStock[],2,FALSE)</f>
        <v>Columbus Super Red Smooth 350 Ml</v>
      </c>
      <c r="K12044" s="71">
        <f>VLOOKUP(I12044,PGStock[],3,FALSE)</f>
        <v>0.35</v>
      </c>
      <c r="L12044" s="47">
        <v>4</v>
      </c>
      <c r="M12044" s="47">
        <f>VLOOKUP(I12044,PGStock[],6,FALSE)</f>
        <v>150</v>
      </c>
      <c r="N12044" s="47">
        <f>+PGSales!$L12044*PGSales!$M12044</f>
        <v>600</v>
      </c>
    </row>
    <row r="12045" spans="1:14" hidden="1" x14ac:dyDescent="0.25">
      <c r="A12045" s="77">
        <f t="shared" ref="A12045:A12057" si="1428">YEAR(C12045)</f>
        <v>2025</v>
      </c>
      <c r="B12045" s="77">
        <f t="shared" ref="B12045:B12057" si="1429">MONTH(C12045)</f>
        <v>12</v>
      </c>
      <c r="C12045" s="73">
        <v>45995</v>
      </c>
      <c r="D12045" s="79" t="s">
        <v>275</v>
      </c>
      <c r="E12045" s="80" t="s">
        <v>276</v>
      </c>
      <c r="F12045" s="81" t="str">
        <f>VLOOKUP(E12045,Customer[],2,FALSE)</f>
        <v>Kyi Thar Oo(1)</v>
      </c>
      <c r="G12045" s="69" t="str">
        <f>VLOOKUP(E12045,Customer[],3,FALSE)</f>
        <v>Poe San Aye St</v>
      </c>
      <c r="H12045" s="69" t="str">
        <f>VLOOKUP(E12045,Customer[],4,FALSE)</f>
        <v>Htan Ta Pin</v>
      </c>
      <c r="I12045" s="48" t="s">
        <v>23</v>
      </c>
      <c r="J12045" s="82" t="str">
        <f>VLOOKUP(I12045,PGStock[],2,FALSE)</f>
        <v>Columbus Super Red Smooth 175 Ml</v>
      </c>
      <c r="K12045" s="71">
        <f>VLOOKUP(I12045,PGStock[],3,FALSE)</f>
        <v>0.17499999999999999</v>
      </c>
      <c r="L12045" s="47">
        <v>2</v>
      </c>
      <c r="M12045" s="47">
        <f>VLOOKUP(I12045,PGStock[],6,FALSE)</f>
        <v>100</v>
      </c>
      <c r="N12045" s="47">
        <f>+PGSales!$L12045*PGSales!$M12045</f>
        <v>200</v>
      </c>
    </row>
    <row r="12046" spans="1:14" hidden="1" x14ac:dyDescent="0.25">
      <c r="A12046" s="77">
        <f t="shared" si="1428"/>
        <v>2025</v>
      </c>
      <c r="B12046" s="77">
        <f t="shared" si="1429"/>
        <v>12</v>
      </c>
      <c r="C12046" s="73">
        <v>45995</v>
      </c>
      <c r="D12046" s="79" t="s">
        <v>275</v>
      </c>
      <c r="E12046" s="80" t="s">
        <v>276</v>
      </c>
      <c r="F12046" s="81" t="str">
        <f>VLOOKUP(E12046,Customer[],2,FALSE)</f>
        <v>Kyi Thar Oo(1)</v>
      </c>
      <c r="G12046" s="69" t="str">
        <f>VLOOKUP(E12046,Customer[],3,FALSE)</f>
        <v>Poe San Aye St</v>
      </c>
      <c r="H12046" s="69" t="str">
        <f>VLOOKUP(E12046,Customer[],4,FALSE)</f>
        <v>Htan Ta Pin</v>
      </c>
      <c r="I12046" s="48" t="s">
        <v>20</v>
      </c>
      <c r="J12046" s="82" t="str">
        <f>VLOOKUP(I12046,PGStock[],2,FALSE)</f>
        <v>Formula Rum 700ml</v>
      </c>
      <c r="K12046" s="71">
        <f>VLOOKUP(I12046,PGStock[],3,FALSE)</f>
        <v>0.7</v>
      </c>
      <c r="L12046" s="47">
        <v>1</v>
      </c>
      <c r="M12046" s="47">
        <f>VLOOKUP(I12046,PGStock[],6,FALSE)</f>
        <v>200</v>
      </c>
      <c r="N12046" s="47">
        <f>+PGSales!$L12046*PGSales!$M12046</f>
        <v>200</v>
      </c>
    </row>
    <row r="12047" spans="1:14" hidden="1" x14ac:dyDescent="0.25">
      <c r="A12047" s="77">
        <f t="shared" si="1428"/>
        <v>2025</v>
      </c>
      <c r="B12047" s="77">
        <f t="shared" si="1429"/>
        <v>12</v>
      </c>
      <c r="C12047" s="73">
        <v>45995</v>
      </c>
      <c r="D12047" s="79" t="s">
        <v>275</v>
      </c>
      <c r="E12047" s="80" t="s">
        <v>276</v>
      </c>
      <c r="F12047" s="81" t="str">
        <f>VLOOKUP(E12047,Customer[],2,FALSE)</f>
        <v>Kyi Thar Oo(1)</v>
      </c>
      <c r="G12047" s="69" t="str">
        <f>VLOOKUP(E12047,Customer[],3,FALSE)</f>
        <v>Poe San Aye St</v>
      </c>
      <c r="H12047" s="69" t="str">
        <f>VLOOKUP(E12047,Customer[],4,FALSE)</f>
        <v>Htan Ta Pin</v>
      </c>
      <c r="I12047" s="48" t="s">
        <v>18</v>
      </c>
      <c r="J12047" s="82" t="str">
        <f>VLOOKUP(I12047,PGStock[],2,FALSE)</f>
        <v>Formula Rum 350ml</v>
      </c>
      <c r="K12047" s="71">
        <f>VLOOKUP(I12047,PGStock[],3,FALSE)</f>
        <v>0.35</v>
      </c>
      <c r="L12047" s="47">
        <v>3</v>
      </c>
      <c r="M12047" s="47">
        <f>VLOOKUP(I12047,PGStock[],6,FALSE)</f>
        <v>150</v>
      </c>
      <c r="N12047" s="47">
        <f>+PGSales!$L12047*PGSales!$M12047</f>
        <v>450</v>
      </c>
    </row>
    <row r="12048" spans="1:14" hidden="1" x14ac:dyDescent="0.25">
      <c r="A12048" s="77">
        <f t="shared" si="1428"/>
        <v>2025</v>
      </c>
      <c r="B12048" s="77">
        <f t="shared" si="1429"/>
        <v>12</v>
      </c>
      <c r="C12048" s="73">
        <v>45995</v>
      </c>
      <c r="D12048" s="79" t="s">
        <v>275</v>
      </c>
      <c r="E12048" s="80" t="s">
        <v>276</v>
      </c>
      <c r="F12048" s="81" t="str">
        <f>VLOOKUP(E12048,Customer[],2,FALSE)</f>
        <v>Kyi Thar Oo(1)</v>
      </c>
      <c r="G12048" s="69" t="str">
        <f>VLOOKUP(E12048,Customer[],3,FALSE)</f>
        <v>Poe San Aye St</v>
      </c>
      <c r="H12048" s="69" t="str">
        <f>VLOOKUP(E12048,Customer[],4,FALSE)</f>
        <v>Htan Ta Pin</v>
      </c>
      <c r="I12048" s="48" t="s">
        <v>958</v>
      </c>
      <c r="J12048" s="82" t="str">
        <f>VLOOKUP(I12048,PGStock[],2,FALSE)</f>
        <v>Shwe Man 680ml</v>
      </c>
      <c r="K12048" s="71">
        <f>VLOOKUP(I12048,PGStock[],3,FALSE)</f>
        <v>0.68</v>
      </c>
      <c r="L12048" s="47">
        <v>1</v>
      </c>
      <c r="M12048" s="47">
        <f>VLOOKUP(I12048,PGStock[],6,FALSE)</f>
        <v>100</v>
      </c>
      <c r="N12048" s="47">
        <f>+PGSales!$L12048*PGSales!$M12048</f>
        <v>100</v>
      </c>
    </row>
    <row r="12049" spans="1:14" hidden="1" x14ac:dyDescent="0.25">
      <c r="A12049" s="77">
        <f t="shared" si="1428"/>
        <v>2025</v>
      </c>
      <c r="B12049" s="77">
        <f t="shared" si="1429"/>
        <v>12</v>
      </c>
      <c r="C12049" s="73">
        <v>45995</v>
      </c>
      <c r="D12049" s="79" t="s">
        <v>68</v>
      </c>
      <c r="E12049" s="80" t="s">
        <v>1403</v>
      </c>
      <c r="F12049" s="81" t="str">
        <f>VLOOKUP(E12049,Customer[],2,FALSE)</f>
        <v>Take Nay Wone</v>
      </c>
      <c r="G12049" s="69" t="str">
        <f>VLOOKUP(E12049,Customer[],3,FALSE)</f>
        <v>Taungnu Rd</v>
      </c>
      <c r="H12049" s="69" t="str">
        <f>VLOOKUP(E12049,Customer[],4,FALSE)</f>
        <v>Hlaing Thar Yar</v>
      </c>
      <c r="I12049" s="48" t="s">
        <v>18</v>
      </c>
      <c r="J12049" s="82" t="str">
        <f>VLOOKUP(I12049,PGStock[],2,FALSE)</f>
        <v>Formula Rum 350ml</v>
      </c>
      <c r="K12049" s="71">
        <f>VLOOKUP(I12049,PGStock[],3,FALSE)</f>
        <v>0.35</v>
      </c>
      <c r="L12049" s="47">
        <v>1</v>
      </c>
      <c r="M12049" s="47">
        <f>VLOOKUP(I12049,PGStock[],6,FALSE)</f>
        <v>150</v>
      </c>
      <c r="N12049" s="47">
        <f>+PGSales!$L12049*PGSales!$M12049</f>
        <v>150</v>
      </c>
    </row>
    <row r="12050" spans="1:14" hidden="1" x14ac:dyDescent="0.25">
      <c r="A12050" s="77">
        <f t="shared" si="1428"/>
        <v>2025</v>
      </c>
      <c r="B12050" s="77">
        <f t="shared" si="1429"/>
        <v>12</v>
      </c>
      <c r="C12050" s="73">
        <v>45995</v>
      </c>
      <c r="D12050" s="79" t="s">
        <v>1</v>
      </c>
      <c r="E12050" s="80" t="s">
        <v>1404</v>
      </c>
      <c r="F12050" s="81" t="str">
        <f>VLOOKUP(E12050,Customer[],2,FALSE)</f>
        <v>Lwin</v>
      </c>
      <c r="G12050" s="69" t="str">
        <f>VLOOKUP(E12050,Customer[],3,FALSE)</f>
        <v>Taungnu Rd</v>
      </c>
      <c r="H12050" s="69" t="str">
        <f>VLOOKUP(E12050,Customer[],4,FALSE)</f>
        <v>Hlaing Thar Yar</v>
      </c>
      <c r="I12050" s="48" t="s">
        <v>25</v>
      </c>
      <c r="J12050" s="82" t="str">
        <f>VLOOKUP(I12050,PGStock[],2,FALSE)</f>
        <v>Columbus Super Red Smooth 350 Ml</v>
      </c>
      <c r="K12050" s="71">
        <f>VLOOKUP(I12050,PGStock[],3,FALSE)</f>
        <v>0.35</v>
      </c>
      <c r="L12050" s="47">
        <v>2</v>
      </c>
      <c r="M12050" s="47">
        <f>VLOOKUP(I12050,PGStock[],6,FALSE)</f>
        <v>150</v>
      </c>
      <c r="N12050" s="47">
        <f>+PGSales!$L12050*PGSales!$M12050</f>
        <v>300</v>
      </c>
    </row>
    <row r="12051" spans="1:14" hidden="1" x14ac:dyDescent="0.25">
      <c r="A12051" s="77">
        <f t="shared" si="1428"/>
        <v>2025</v>
      </c>
      <c r="B12051" s="77">
        <f t="shared" si="1429"/>
        <v>12</v>
      </c>
      <c r="C12051" s="73">
        <v>45995</v>
      </c>
      <c r="D12051" s="79" t="s">
        <v>1</v>
      </c>
      <c r="E12051" s="80" t="s">
        <v>1404</v>
      </c>
      <c r="F12051" s="81" t="str">
        <f>VLOOKUP(E12051,Customer[],2,FALSE)</f>
        <v>Lwin</v>
      </c>
      <c r="G12051" s="69" t="str">
        <f>VLOOKUP(E12051,Customer[],3,FALSE)</f>
        <v>Taungnu Rd</v>
      </c>
      <c r="H12051" s="69" t="str">
        <f>VLOOKUP(E12051,Customer[],4,FALSE)</f>
        <v>Hlaing Thar Yar</v>
      </c>
      <c r="I12051" s="48" t="s">
        <v>18</v>
      </c>
      <c r="J12051" s="82" t="str">
        <f>VLOOKUP(I12051,PGStock[],2,FALSE)</f>
        <v>Formula Rum 350ml</v>
      </c>
      <c r="K12051" s="71">
        <f>VLOOKUP(I12051,PGStock[],3,FALSE)</f>
        <v>0.35</v>
      </c>
      <c r="L12051" s="47">
        <v>1</v>
      </c>
      <c r="M12051" s="47">
        <f>VLOOKUP(I12051,PGStock[],6,FALSE)</f>
        <v>150</v>
      </c>
      <c r="N12051" s="47">
        <f>+PGSales!$L12051*PGSales!$M12051</f>
        <v>150</v>
      </c>
    </row>
    <row r="12052" spans="1:14" hidden="1" x14ac:dyDescent="0.25">
      <c r="A12052" s="77">
        <f t="shared" si="1428"/>
        <v>2025</v>
      </c>
      <c r="B12052" s="77">
        <f t="shared" si="1429"/>
        <v>12</v>
      </c>
      <c r="C12052" s="73">
        <v>45995</v>
      </c>
      <c r="D12052" s="79" t="s">
        <v>4</v>
      </c>
      <c r="E12052" s="80" t="s">
        <v>532</v>
      </c>
      <c r="F12052" s="81" t="str">
        <f>VLOOKUP(E12052,Customer[],2,FALSE)</f>
        <v>Okk Kar</v>
      </c>
      <c r="G12052" s="69" t="str">
        <f>VLOOKUP(E12052,Customer[],3,FALSE)</f>
        <v>Pi Moe Hinn Sd</v>
      </c>
      <c r="H12052" s="69" t="str">
        <f>VLOOKUP(E12052,Customer[],4,FALSE)</f>
        <v>Hlaing Thar Yar</v>
      </c>
      <c r="I12052" s="48" t="s">
        <v>18</v>
      </c>
      <c r="J12052" s="82" t="str">
        <f>VLOOKUP(I12052,PGStock[],2,FALSE)</f>
        <v>Formula Rum 350ml</v>
      </c>
      <c r="K12052" s="71">
        <f>VLOOKUP(I12052,PGStock[],3,FALSE)</f>
        <v>0.35</v>
      </c>
      <c r="L12052" s="47">
        <v>3</v>
      </c>
      <c r="M12052" s="47">
        <f>VLOOKUP(I12052,PGStock[],6,FALSE)</f>
        <v>150</v>
      </c>
      <c r="N12052" s="47">
        <f>+PGSales!$L12052*PGSales!$M12052</f>
        <v>450</v>
      </c>
    </row>
    <row r="12053" spans="1:14" hidden="1" x14ac:dyDescent="0.25">
      <c r="A12053" s="77">
        <f t="shared" si="1428"/>
        <v>2025</v>
      </c>
      <c r="B12053" s="77">
        <f t="shared" si="1429"/>
        <v>12</v>
      </c>
      <c r="C12053" s="73">
        <v>45995</v>
      </c>
      <c r="D12053" s="79" t="s">
        <v>66</v>
      </c>
      <c r="E12053" s="80" t="s">
        <v>541</v>
      </c>
      <c r="F12053" s="81" t="str">
        <f>VLOOKUP(E12053,Customer[],2,FALSE)</f>
        <v>Hlaing Min Htet</v>
      </c>
      <c r="G12053" s="69" t="str">
        <f>VLOOKUP(E12053,Customer[],3,FALSE)</f>
        <v>Pi Moe Hinn Sd</v>
      </c>
      <c r="H12053" s="69" t="str">
        <f>VLOOKUP(E12053,Customer[],4,FALSE)</f>
        <v>Hlaing Thar Yar</v>
      </c>
      <c r="I12053" s="48" t="s">
        <v>25</v>
      </c>
      <c r="J12053" s="82" t="str">
        <f>VLOOKUP(I12053,PGStock[],2,FALSE)</f>
        <v>Columbus Super Red Smooth 350 Ml</v>
      </c>
      <c r="K12053" s="71">
        <f>VLOOKUP(I12053,PGStock[],3,FALSE)</f>
        <v>0.35</v>
      </c>
      <c r="L12053" s="47">
        <v>2</v>
      </c>
      <c r="M12053" s="47">
        <f>VLOOKUP(I12053,PGStock[],6,FALSE)</f>
        <v>150</v>
      </c>
      <c r="N12053" s="47">
        <f>+PGSales!$L12053*PGSales!$M12053</f>
        <v>300</v>
      </c>
    </row>
    <row r="12054" spans="1:14" hidden="1" x14ac:dyDescent="0.25">
      <c r="A12054" s="77">
        <f t="shared" si="1428"/>
        <v>2025</v>
      </c>
      <c r="B12054" s="77">
        <f t="shared" si="1429"/>
        <v>12</v>
      </c>
      <c r="C12054" s="73">
        <v>45995</v>
      </c>
      <c r="D12054" s="79" t="s">
        <v>66</v>
      </c>
      <c r="E12054" s="80" t="s">
        <v>541</v>
      </c>
      <c r="F12054" s="81" t="str">
        <f>VLOOKUP(E12054,Customer[],2,FALSE)</f>
        <v>Hlaing Min Htet</v>
      </c>
      <c r="G12054" s="69" t="str">
        <f>VLOOKUP(E12054,Customer[],3,FALSE)</f>
        <v>Pi Moe Hinn Sd</v>
      </c>
      <c r="H12054" s="69" t="str">
        <f>VLOOKUP(E12054,Customer[],4,FALSE)</f>
        <v>Hlaing Thar Yar</v>
      </c>
      <c r="I12054" s="48" t="s">
        <v>18</v>
      </c>
      <c r="J12054" s="82" t="str">
        <f>VLOOKUP(I12054,PGStock[],2,FALSE)</f>
        <v>Formula Rum 350ml</v>
      </c>
      <c r="K12054" s="71">
        <f>VLOOKUP(I12054,PGStock[],3,FALSE)</f>
        <v>0.35</v>
      </c>
      <c r="L12054" s="47">
        <v>1</v>
      </c>
      <c r="M12054" s="47">
        <f>VLOOKUP(I12054,PGStock[],6,FALSE)</f>
        <v>150</v>
      </c>
      <c r="N12054" s="47">
        <f>+PGSales!$L12054*PGSales!$M12054</f>
        <v>150</v>
      </c>
    </row>
    <row r="12055" spans="1:14" hidden="1" x14ac:dyDescent="0.25">
      <c r="A12055" s="77">
        <f t="shared" si="1428"/>
        <v>2025</v>
      </c>
      <c r="B12055" s="77">
        <f t="shared" si="1429"/>
        <v>12</v>
      </c>
      <c r="C12055" s="73">
        <v>45995</v>
      </c>
      <c r="D12055" s="79" t="s">
        <v>62</v>
      </c>
      <c r="E12055" s="80" t="s">
        <v>585</v>
      </c>
      <c r="F12055" s="81" t="str">
        <f>VLOOKUP(E12055,Customer[],2,FALSE)</f>
        <v>Shwe Yi Khatt</v>
      </c>
      <c r="G12055" s="69" t="str">
        <f>VLOOKUP(E12055,Customer[],3,FALSE)</f>
        <v>Taungnu Rd</v>
      </c>
      <c r="H12055" s="69" t="str">
        <f>VLOOKUP(E12055,Customer[],4,FALSE)</f>
        <v>Hlaing Thar Yar Route (1)</v>
      </c>
      <c r="I12055" s="48" t="s">
        <v>27</v>
      </c>
      <c r="J12055" s="82" t="str">
        <f>VLOOKUP(I12055,PGStock[],2,FALSE)</f>
        <v>Columbus Super Red Smooth 700 Ml</v>
      </c>
      <c r="K12055" s="71">
        <f>VLOOKUP(I12055,PGStock[],3,FALSE)</f>
        <v>0.7</v>
      </c>
      <c r="L12055" s="47">
        <v>1</v>
      </c>
      <c r="M12055" s="47">
        <f>VLOOKUP(I12055,PGStock[],6,FALSE)</f>
        <v>200</v>
      </c>
      <c r="N12055" s="47">
        <f>+PGSales!$L12055*PGSales!$M12055</f>
        <v>200</v>
      </c>
    </row>
    <row r="12056" spans="1:14" hidden="1" x14ac:dyDescent="0.25">
      <c r="A12056" s="77">
        <f t="shared" si="1428"/>
        <v>2025</v>
      </c>
      <c r="B12056" s="77">
        <f t="shared" si="1429"/>
        <v>12</v>
      </c>
      <c r="C12056" s="73">
        <v>45995</v>
      </c>
      <c r="D12056" s="79" t="s">
        <v>62</v>
      </c>
      <c r="E12056" s="80" t="s">
        <v>585</v>
      </c>
      <c r="F12056" s="81" t="str">
        <f>VLOOKUP(E12056,Customer[],2,FALSE)</f>
        <v>Shwe Yi Khatt</v>
      </c>
      <c r="G12056" s="69" t="str">
        <f>VLOOKUP(E12056,Customer[],3,FALSE)</f>
        <v>Taungnu Rd</v>
      </c>
      <c r="H12056" s="69" t="str">
        <f>VLOOKUP(E12056,Customer[],4,FALSE)</f>
        <v>Hlaing Thar Yar Route (1)</v>
      </c>
      <c r="I12056" s="48" t="s">
        <v>25</v>
      </c>
      <c r="J12056" s="82" t="str">
        <f>VLOOKUP(I12056,PGStock[],2,FALSE)</f>
        <v>Columbus Super Red Smooth 350 Ml</v>
      </c>
      <c r="K12056" s="71">
        <f>VLOOKUP(I12056,PGStock[],3,FALSE)</f>
        <v>0.35</v>
      </c>
      <c r="L12056" s="47">
        <v>3</v>
      </c>
      <c r="M12056" s="47">
        <f>VLOOKUP(I12056,PGStock[],6,FALSE)</f>
        <v>150</v>
      </c>
      <c r="N12056" s="47">
        <f>+PGSales!$L12056*PGSales!$M12056</f>
        <v>450</v>
      </c>
    </row>
    <row r="12057" spans="1:14" hidden="1" x14ac:dyDescent="0.25">
      <c r="A12057" s="77">
        <f t="shared" si="1428"/>
        <v>2025</v>
      </c>
      <c r="B12057" s="77">
        <f t="shared" si="1429"/>
        <v>12</v>
      </c>
      <c r="C12057" s="73">
        <v>45995</v>
      </c>
      <c r="D12057" s="79" t="s">
        <v>62</v>
      </c>
      <c r="E12057" s="80" t="s">
        <v>585</v>
      </c>
      <c r="F12057" s="81" t="str">
        <f>VLOOKUP(E12057,Customer[],2,FALSE)</f>
        <v>Shwe Yi Khatt</v>
      </c>
      <c r="G12057" s="69" t="str">
        <f>VLOOKUP(E12057,Customer[],3,FALSE)</f>
        <v>Taungnu Rd</v>
      </c>
      <c r="H12057" s="69" t="str">
        <f>VLOOKUP(E12057,Customer[],4,FALSE)</f>
        <v>Hlaing Thar Yar Route (1)</v>
      </c>
      <c r="I12057" s="48" t="s">
        <v>18</v>
      </c>
      <c r="J12057" s="82" t="str">
        <f>VLOOKUP(I12057,PGStock[],2,FALSE)</f>
        <v>Formula Rum 350ml</v>
      </c>
      <c r="K12057" s="71">
        <f>VLOOKUP(I12057,PGStock[],3,FALSE)</f>
        <v>0.35</v>
      </c>
      <c r="L12057" s="47">
        <v>2</v>
      </c>
      <c r="M12057" s="47">
        <f>VLOOKUP(I12057,PGStock[],6,FALSE)</f>
        <v>150</v>
      </c>
      <c r="N12057" s="47">
        <f>+PGSales!$L12057*PGSales!$M12057</f>
        <v>300</v>
      </c>
    </row>
    <row r="12058" spans="1:14" hidden="1" x14ac:dyDescent="0.25">
      <c r="A12058" s="77">
        <f t="shared" ref="A12058:A12359" si="1430">YEAR(C12058)</f>
        <v>2025</v>
      </c>
      <c r="B12058" s="77">
        <f t="shared" ref="B12058:B12359" si="1431">MONTH(C12058)</f>
        <v>12</v>
      </c>
      <c r="C12058" s="73">
        <v>45995</v>
      </c>
      <c r="D12058" s="79" t="s">
        <v>62</v>
      </c>
      <c r="E12058" s="80" t="s">
        <v>585</v>
      </c>
      <c r="F12058" s="81" t="str">
        <f>VLOOKUP(E12058,Customer[],2,FALSE)</f>
        <v>Shwe Yi Khatt</v>
      </c>
      <c r="G12058" s="69" t="str">
        <f>VLOOKUP(E12058,Customer[],3,FALSE)</f>
        <v>Taungnu Rd</v>
      </c>
      <c r="H12058" s="69" t="str">
        <f>VLOOKUP(E12058,Customer[],4,FALSE)</f>
        <v>Hlaing Thar Yar Route (1)</v>
      </c>
      <c r="I12058" s="48" t="s">
        <v>958</v>
      </c>
      <c r="J12058" s="82" t="str">
        <f>VLOOKUP(I12058,PGStock[],2,FALSE)</f>
        <v>Shwe Man 680ml</v>
      </c>
      <c r="K12058" s="71">
        <f>VLOOKUP(I12058,PGStock[],3,FALSE)</f>
        <v>0.68</v>
      </c>
      <c r="L12058" s="47">
        <v>2</v>
      </c>
      <c r="M12058" s="47">
        <f>VLOOKUP(I12058,PGStock[],6,FALSE)</f>
        <v>100</v>
      </c>
      <c r="N12058" s="47">
        <f>+PGSales!$L12058*PGSales!$M12058</f>
        <v>200</v>
      </c>
    </row>
    <row r="12059" spans="1:14" hidden="1" x14ac:dyDescent="0.25">
      <c r="A12059" s="77">
        <f t="shared" si="1430"/>
        <v>2025</v>
      </c>
      <c r="B12059" s="77">
        <f t="shared" si="1431"/>
        <v>12</v>
      </c>
      <c r="C12059" s="73">
        <v>45995</v>
      </c>
      <c r="D12059" s="79" t="s">
        <v>115</v>
      </c>
      <c r="E12059" s="80" t="s">
        <v>552</v>
      </c>
      <c r="F12059" s="81" t="str">
        <f>VLOOKUP(E12059,Customer[],2,FALSE)</f>
        <v>Dana Toe(2)</v>
      </c>
      <c r="G12059" s="69" t="str">
        <f>VLOOKUP(E12059,Customer[],3,FALSE)</f>
        <v>Pamoe Hinn Rd</v>
      </c>
      <c r="H12059" s="69" t="str">
        <f>VLOOKUP(E12059,Customer[],4,FALSE)</f>
        <v>Hlaing Thar Yar Route (1)</v>
      </c>
      <c r="I12059" s="48" t="s">
        <v>25</v>
      </c>
      <c r="J12059" s="82" t="str">
        <f>VLOOKUP(I12059,PGStock[],2,FALSE)</f>
        <v>Columbus Super Red Smooth 350 Ml</v>
      </c>
      <c r="K12059" s="71">
        <f>VLOOKUP(I12059,PGStock[],3,FALSE)</f>
        <v>0.35</v>
      </c>
      <c r="L12059" s="47">
        <v>6</v>
      </c>
      <c r="M12059" s="47">
        <f>VLOOKUP(I12059,PGStock[],6,FALSE)</f>
        <v>150</v>
      </c>
      <c r="N12059" s="47">
        <f>+PGSales!$L12059*PGSales!$M12059</f>
        <v>900</v>
      </c>
    </row>
    <row r="12060" spans="1:14" hidden="1" x14ac:dyDescent="0.25">
      <c r="A12060" s="77">
        <f t="shared" si="1430"/>
        <v>2025</v>
      </c>
      <c r="B12060" s="77">
        <f t="shared" si="1431"/>
        <v>12</v>
      </c>
      <c r="C12060" s="73">
        <v>45995</v>
      </c>
      <c r="D12060" s="79" t="s">
        <v>115</v>
      </c>
      <c r="E12060" s="80" t="s">
        <v>552</v>
      </c>
      <c r="F12060" s="81" t="str">
        <f>VLOOKUP(E12060,Customer[],2,FALSE)</f>
        <v>Dana Toe(2)</v>
      </c>
      <c r="G12060" s="69" t="str">
        <f>VLOOKUP(E12060,Customer[],3,FALSE)</f>
        <v>Pamoe Hinn Rd</v>
      </c>
      <c r="H12060" s="69" t="str">
        <f>VLOOKUP(E12060,Customer[],4,FALSE)</f>
        <v>Hlaing Thar Yar Route (1)</v>
      </c>
      <c r="I12060" s="48" t="s">
        <v>18</v>
      </c>
      <c r="J12060" s="82" t="str">
        <f>VLOOKUP(I12060,PGStock[],2,FALSE)</f>
        <v>Formula Rum 350ml</v>
      </c>
      <c r="K12060" s="71">
        <f>VLOOKUP(I12060,PGStock[],3,FALSE)</f>
        <v>0.35</v>
      </c>
      <c r="L12060" s="47">
        <v>1</v>
      </c>
      <c r="M12060" s="47">
        <f>VLOOKUP(I12060,PGStock[],6,FALSE)</f>
        <v>150</v>
      </c>
      <c r="N12060" s="47">
        <f>+PGSales!$L12060*PGSales!$M12060</f>
        <v>150</v>
      </c>
    </row>
    <row r="12061" spans="1:14" hidden="1" x14ac:dyDescent="0.25">
      <c r="A12061" s="77">
        <f t="shared" si="1430"/>
        <v>2025</v>
      </c>
      <c r="B12061" s="77">
        <f t="shared" si="1431"/>
        <v>12</v>
      </c>
      <c r="C12061" s="73">
        <v>45996</v>
      </c>
      <c r="D12061" s="79" t="s">
        <v>878</v>
      </c>
      <c r="E12061" s="80" t="s">
        <v>271</v>
      </c>
      <c r="F12061" s="81" t="str">
        <f>VLOOKUP(E12061,Customer[],2,FALSE)</f>
        <v>Lapyae Wunn</v>
      </c>
      <c r="G12061" s="69" t="str">
        <f>VLOOKUP(E12061,Customer[],3,FALSE)</f>
        <v>West Yangon University Rd</v>
      </c>
      <c r="H12061" s="69" t="str">
        <f>VLOOKUP(E12061,Customer[],4,FALSE)</f>
        <v>Htan Ta Pin</v>
      </c>
      <c r="I12061" s="48" t="s">
        <v>25</v>
      </c>
      <c r="J12061" s="82" t="str">
        <f>VLOOKUP(I12061,PGStock[],2,FALSE)</f>
        <v>Columbus Super Red Smooth 350 Ml</v>
      </c>
      <c r="K12061" s="71">
        <f>VLOOKUP(I12061,PGStock[],3,FALSE)</f>
        <v>0.35</v>
      </c>
      <c r="L12061" s="47">
        <v>3</v>
      </c>
      <c r="M12061" s="47">
        <f>VLOOKUP(I12061,PGStock[],6,FALSE)</f>
        <v>150</v>
      </c>
      <c r="N12061" s="47">
        <f>+PGSales!$L12061*PGSales!$M12061</f>
        <v>450</v>
      </c>
    </row>
    <row r="12062" spans="1:14" hidden="1" x14ac:dyDescent="0.25">
      <c r="A12062" s="77">
        <f t="shared" si="1430"/>
        <v>2025</v>
      </c>
      <c r="B12062" s="77">
        <f t="shared" si="1431"/>
        <v>12</v>
      </c>
      <c r="C12062" s="73">
        <v>45996</v>
      </c>
      <c r="D12062" s="79" t="s">
        <v>878</v>
      </c>
      <c r="E12062" s="80" t="s">
        <v>271</v>
      </c>
      <c r="F12062" s="81" t="str">
        <f>VLOOKUP(E12062,Customer[],2,FALSE)</f>
        <v>Lapyae Wunn</v>
      </c>
      <c r="G12062" s="69" t="str">
        <f>VLOOKUP(E12062,Customer[],3,FALSE)</f>
        <v>West Yangon University Rd</v>
      </c>
      <c r="H12062" s="69" t="str">
        <f>VLOOKUP(E12062,Customer[],4,FALSE)</f>
        <v>Htan Ta Pin</v>
      </c>
      <c r="I12062" s="48" t="s">
        <v>20</v>
      </c>
      <c r="J12062" s="82" t="str">
        <f>VLOOKUP(I12062,PGStock[],2,FALSE)</f>
        <v>Formula Rum 700ml</v>
      </c>
      <c r="K12062" s="71">
        <f>VLOOKUP(I12062,PGStock[],3,FALSE)</f>
        <v>0.7</v>
      </c>
      <c r="L12062" s="47">
        <v>1</v>
      </c>
      <c r="M12062" s="47">
        <f>VLOOKUP(I12062,PGStock[],6,FALSE)</f>
        <v>200</v>
      </c>
      <c r="N12062" s="47">
        <f>+PGSales!$L12062*PGSales!$M12062</f>
        <v>200</v>
      </c>
    </row>
    <row r="12063" spans="1:14" hidden="1" x14ac:dyDescent="0.25">
      <c r="A12063" s="77">
        <f t="shared" ref="A12063:A12078" si="1432">YEAR(C12063)</f>
        <v>2025</v>
      </c>
      <c r="B12063" s="77">
        <f t="shared" ref="B12063:B12078" si="1433">MONTH(C12063)</f>
        <v>12</v>
      </c>
      <c r="C12063" s="73">
        <v>45996</v>
      </c>
      <c r="D12063" s="79" t="s">
        <v>878</v>
      </c>
      <c r="E12063" s="80" t="s">
        <v>271</v>
      </c>
      <c r="F12063" s="81" t="str">
        <f>VLOOKUP(E12063,Customer[],2,FALSE)</f>
        <v>Lapyae Wunn</v>
      </c>
      <c r="G12063" s="69" t="str">
        <f>VLOOKUP(E12063,Customer[],3,FALSE)</f>
        <v>West Yangon University Rd</v>
      </c>
      <c r="H12063" s="69" t="str">
        <f>VLOOKUP(E12063,Customer[],4,FALSE)</f>
        <v>Htan Ta Pin</v>
      </c>
      <c r="I12063" s="48" t="s">
        <v>18</v>
      </c>
      <c r="J12063" s="82" t="str">
        <f>VLOOKUP(I12063,PGStock[],2,FALSE)</f>
        <v>Formula Rum 350ml</v>
      </c>
      <c r="K12063" s="71">
        <f>VLOOKUP(I12063,PGStock[],3,FALSE)</f>
        <v>0.35</v>
      </c>
      <c r="L12063" s="47">
        <v>6</v>
      </c>
      <c r="M12063" s="47">
        <f>VLOOKUP(I12063,PGStock[],6,FALSE)</f>
        <v>150</v>
      </c>
      <c r="N12063" s="47">
        <f>+PGSales!$L12063*PGSales!$M12063</f>
        <v>900</v>
      </c>
    </row>
    <row r="12064" spans="1:14" hidden="1" x14ac:dyDescent="0.25">
      <c r="A12064" s="77">
        <f t="shared" si="1432"/>
        <v>2025</v>
      </c>
      <c r="B12064" s="77">
        <f t="shared" si="1433"/>
        <v>12</v>
      </c>
      <c r="C12064" s="73">
        <v>45996</v>
      </c>
      <c r="D12064" s="79" t="s">
        <v>878</v>
      </c>
      <c r="E12064" s="80" t="s">
        <v>271</v>
      </c>
      <c r="F12064" s="81" t="str">
        <f>VLOOKUP(E12064,Customer[],2,FALSE)</f>
        <v>Lapyae Wunn</v>
      </c>
      <c r="G12064" s="69" t="str">
        <f>VLOOKUP(E12064,Customer[],3,FALSE)</f>
        <v>West Yangon University Rd</v>
      </c>
      <c r="H12064" s="69" t="str">
        <f>VLOOKUP(E12064,Customer[],4,FALSE)</f>
        <v>Htan Ta Pin</v>
      </c>
      <c r="I12064" s="48" t="s">
        <v>958</v>
      </c>
      <c r="J12064" s="82" t="str">
        <f>VLOOKUP(I12064,PGStock[],2,FALSE)</f>
        <v>Shwe Man 680ml</v>
      </c>
      <c r="K12064" s="71">
        <f>VLOOKUP(I12064,PGStock[],3,FALSE)</f>
        <v>0.68</v>
      </c>
      <c r="L12064" s="47">
        <v>15</v>
      </c>
      <c r="M12064" s="47">
        <f>VLOOKUP(I12064,PGStock[],6,FALSE)</f>
        <v>100</v>
      </c>
      <c r="N12064" s="47">
        <f>+PGSales!$L12064*PGSales!$M12064</f>
        <v>1500</v>
      </c>
    </row>
    <row r="12065" spans="1:14" hidden="1" x14ac:dyDescent="0.25">
      <c r="A12065" s="77">
        <f t="shared" si="1432"/>
        <v>2025</v>
      </c>
      <c r="B12065" s="77">
        <f t="shared" si="1433"/>
        <v>12</v>
      </c>
      <c r="C12065" s="73">
        <v>45996</v>
      </c>
      <c r="D12065" s="79" t="s">
        <v>878</v>
      </c>
      <c r="E12065" s="80" t="s">
        <v>271</v>
      </c>
      <c r="F12065" s="81" t="str">
        <f>VLOOKUP(E12065,Customer[],2,FALSE)</f>
        <v>Lapyae Wunn</v>
      </c>
      <c r="G12065" s="69" t="str">
        <f>VLOOKUP(E12065,Customer[],3,FALSE)</f>
        <v>West Yangon University Rd</v>
      </c>
      <c r="H12065" s="69" t="str">
        <f>VLOOKUP(E12065,Customer[],4,FALSE)</f>
        <v>Htan Ta Pin</v>
      </c>
      <c r="I12065" s="48" t="s">
        <v>959</v>
      </c>
      <c r="J12065" s="82" t="str">
        <f>VLOOKUP(I12065,PGStock[],2,FALSE)</f>
        <v>Shwe Man ကော်ဗူး (1 Liter)</v>
      </c>
      <c r="K12065" s="71">
        <f>VLOOKUP(I12065,PGStock[],3,FALSE)</f>
        <v>1</v>
      </c>
      <c r="L12065" s="47">
        <v>2</v>
      </c>
      <c r="M12065" s="47">
        <f>VLOOKUP(I12065,PGStock[],6,FALSE)</f>
        <v>100</v>
      </c>
      <c r="N12065" s="47">
        <f>+PGSales!$L12065*PGSales!$M12065</f>
        <v>200</v>
      </c>
    </row>
    <row r="12066" spans="1:14" hidden="1" x14ac:dyDescent="0.25">
      <c r="A12066" s="77">
        <f t="shared" si="1432"/>
        <v>2025</v>
      </c>
      <c r="B12066" s="77">
        <f t="shared" si="1433"/>
        <v>12</v>
      </c>
      <c r="C12066" s="73">
        <v>45996</v>
      </c>
      <c r="D12066" s="79" t="s">
        <v>885</v>
      </c>
      <c r="E12066" s="80" t="s">
        <v>677</v>
      </c>
      <c r="F12066" s="81" t="str">
        <f>VLOOKUP(E12066,Customer[],2,FALSE)</f>
        <v>Take Nay Linn</v>
      </c>
      <c r="G12066" s="69" t="str">
        <f>VLOOKUP(E12066,Customer[],3,FALSE)</f>
        <v>West Yangon University Rd</v>
      </c>
      <c r="H12066" s="69" t="str">
        <f>VLOOKUP(E12066,Customer[],4,FALSE)</f>
        <v>Htan Ta Pin</v>
      </c>
      <c r="I12066" s="48" t="s">
        <v>25</v>
      </c>
      <c r="J12066" s="82" t="str">
        <f>VLOOKUP(I12066,PGStock[],2,FALSE)</f>
        <v>Columbus Super Red Smooth 350 Ml</v>
      </c>
      <c r="K12066" s="71">
        <f>VLOOKUP(I12066,PGStock[],3,FALSE)</f>
        <v>0.35</v>
      </c>
      <c r="L12066" s="47">
        <v>1</v>
      </c>
      <c r="M12066" s="47">
        <f>VLOOKUP(I12066,PGStock[],6,FALSE)</f>
        <v>150</v>
      </c>
      <c r="N12066" s="47">
        <f>+PGSales!$L12066*PGSales!$M12066</f>
        <v>150</v>
      </c>
    </row>
    <row r="12067" spans="1:14" hidden="1" x14ac:dyDescent="0.25">
      <c r="A12067" s="77">
        <f t="shared" si="1432"/>
        <v>2025</v>
      </c>
      <c r="B12067" s="77">
        <f t="shared" si="1433"/>
        <v>12</v>
      </c>
      <c r="C12067" s="73">
        <v>45996</v>
      </c>
      <c r="D12067" s="79" t="s">
        <v>885</v>
      </c>
      <c r="E12067" s="80" t="s">
        <v>677</v>
      </c>
      <c r="F12067" s="81" t="str">
        <f>VLOOKUP(E12067,Customer[],2,FALSE)</f>
        <v>Take Nay Linn</v>
      </c>
      <c r="G12067" s="69" t="str">
        <f>VLOOKUP(E12067,Customer[],3,FALSE)</f>
        <v>West Yangon University Rd</v>
      </c>
      <c r="H12067" s="69" t="str">
        <f>VLOOKUP(E12067,Customer[],4,FALSE)</f>
        <v>Htan Ta Pin</v>
      </c>
      <c r="I12067" s="48" t="s">
        <v>20</v>
      </c>
      <c r="J12067" s="82" t="str">
        <f>VLOOKUP(I12067,PGStock[],2,FALSE)</f>
        <v>Formula Rum 700ml</v>
      </c>
      <c r="K12067" s="71">
        <f>VLOOKUP(I12067,PGStock[],3,FALSE)</f>
        <v>0.7</v>
      </c>
      <c r="L12067" s="47">
        <v>1</v>
      </c>
      <c r="M12067" s="47">
        <f>VLOOKUP(I12067,PGStock[],6,FALSE)</f>
        <v>200</v>
      </c>
      <c r="N12067" s="47">
        <f>+PGSales!$L12067*PGSales!$M12067</f>
        <v>200</v>
      </c>
    </row>
    <row r="12068" spans="1:14" hidden="1" x14ac:dyDescent="0.25">
      <c r="A12068" s="77">
        <f t="shared" si="1432"/>
        <v>2025</v>
      </c>
      <c r="B12068" s="77">
        <f t="shared" si="1433"/>
        <v>12</v>
      </c>
      <c r="C12068" s="73">
        <v>45996</v>
      </c>
      <c r="D12068" s="79" t="s">
        <v>885</v>
      </c>
      <c r="E12068" s="80" t="s">
        <v>677</v>
      </c>
      <c r="F12068" s="81" t="str">
        <f>VLOOKUP(E12068,Customer[],2,FALSE)</f>
        <v>Take Nay Linn</v>
      </c>
      <c r="G12068" s="69" t="str">
        <f>VLOOKUP(E12068,Customer[],3,FALSE)</f>
        <v>West Yangon University Rd</v>
      </c>
      <c r="H12068" s="69" t="str">
        <f>VLOOKUP(E12068,Customer[],4,FALSE)</f>
        <v>Htan Ta Pin</v>
      </c>
      <c r="I12068" s="48" t="s">
        <v>18</v>
      </c>
      <c r="J12068" s="82" t="str">
        <f>VLOOKUP(I12068,PGStock[],2,FALSE)</f>
        <v>Formula Rum 350ml</v>
      </c>
      <c r="K12068" s="71">
        <f>VLOOKUP(I12068,PGStock[],3,FALSE)</f>
        <v>0.35</v>
      </c>
      <c r="L12068" s="47">
        <v>6</v>
      </c>
      <c r="M12068" s="47">
        <f>VLOOKUP(I12068,PGStock[],6,FALSE)</f>
        <v>150</v>
      </c>
      <c r="N12068" s="47">
        <f>+PGSales!$L12068*PGSales!$M12068</f>
        <v>900</v>
      </c>
    </row>
    <row r="12069" spans="1:14" hidden="1" x14ac:dyDescent="0.25">
      <c r="A12069" s="77">
        <f t="shared" si="1432"/>
        <v>2025</v>
      </c>
      <c r="B12069" s="77">
        <f t="shared" si="1433"/>
        <v>12</v>
      </c>
      <c r="C12069" s="73">
        <v>45996</v>
      </c>
      <c r="D12069" s="79" t="s">
        <v>885</v>
      </c>
      <c r="E12069" s="80" t="s">
        <v>677</v>
      </c>
      <c r="F12069" s="81" t="str">
        <f>VLOOKUP(E12069,Customer[],2,FALSE)</f>
        <v>Take Nay Linn</v>
      </c>
      <c r="G12069" s="69" t="str">
        <f>VLOOKUP(E12069,Customer[],3,FALSE)</f>
        <v>West Yangon University Rd</v>
      </c>
      <c r="H12069" s="69" t="str">
        <f>VLOOKUP(E12069,Customer[],4,FALSE)</f>
        <v>Htan Ta Pin</v>
      </c>
      <c r="I12069" s="48" t="s">
        <v>958</v>
      </c>
      <c r="J12069" s="82" t="str">
        <f>VLOOKUP(I12069,PGStock[],2,FALSE)</f>
        <v>Shwe Man 680ml</v>
      </c>
      <c r="K12069" s="71">
        <f>VLOOKUP(I12069,PGStock[],3,FALSE)</f>
        <v>0.68</v>
      </c>
      <c r="L12069" s="47">
        <v>2</v>
      </c>
      <c r="M12069" s="47">
        <f>VLOOKUP(I12069,PGStock[],6,FALSE)</f>
        <v>100</v>
      </c>
      <c r="N12069" s="47">
        <f>+PGSales!$L12069*PGSales!$M12069</f>
        <v>200</v>
      </c>
    </row>
    <row r="12070" spans="1:14" hidden="1" x14ac:dyDescent="0.25">
      <c r="A12070" s="77">
        <f t="shared" si="1432"/>
        <v>2025</v>
      </c>
      <c r="B12070" s="77">
        <f t="shared" si="1433"/>
        <v>12</v>
      </c>
      <c r="C12070" s="73">
        <v>45996</v>
      </c>
      <c r="D12070" s="79" t="s">
        <v>109</v>
      </c>
      <c r="E12070" s="80" t="s">
        <v>269</v>
      </c>
      <c r="F12070" s="81" t="str">
        <f>VLOOKUP(E12070,Customer[],2,FALSE)</f>
        <v>Kaung Star</v>
      </c>
      <c r="G12070" s="69" t="str">
        <f>VLOOKUP(E12070,Customer[],3,FALSE)</f>
        <v>West Yangon University Rd</v>
      </c>
      <c r="H12070" s="69" t="str">
        <f>VLOOKUP(E12070,Customer[],4,FALSE)</f>
        <v>Htan Ta Pin</v>
      </c>
      <c r="I12070" s="48" t="s">
        <v>25</v>
      </c>
      <c r="J12070" s="82" t="str">
        <f>VLOOKUP(I12070,PGStock[],2,FALSE)</f>
        <v>Columbus Super Red Smooth 350 Ml</v>
      </c>
      <c r="K12070" s="71">
        <f>VLOOKUP(I12070,PGStock[],3,FALSE)</f>
        <v>0.35</v>
      </c>
      <c r="L12070" s="47">
        <v>2</v>
      </c>
      <c r="M12070" s="47">
        <f>VLOOKUP(I12070,PGStock[],6,FALSE)</f>
        <v>150</v>
      </c>
      <c r="N12070" s="47">
        <f>+PGSales!$L12070*PGSales!$M12070</f>
        <v>300</v>
      </c>
    </row>
    <row r="12071" spans="1:14" hidden="1" x14ac:dyDescent="0.25">
      <c r="A12071" s="77">
        <f t="shared" si="1432"/>
        <v>2025</v>
      </c>
      <c r="B12071" s="77">
        <f t="shared" si="1433"/>
        <v>12</v>
      </c>
      <c r="C12071" s="73">
        <v>45996</v>
      </c>
      <c r="D12071" s="79" t="s">
        <v>109</v>
      </c>
      <c r="E12071" s="80" t="s">
        <v>269</v>
      </c>
      <c r="F12071" s="81" t="str">
        <f>VLOOKUP(E12071,Customer[],2,FALSE)</f>
        <v>Kaung Star</v>
      </c>
      <c r="G12071" s="69" t="str">
        <f>VLOOKUP(E12071,Customer[],3,FALSE)</f>
        <v>West Yangon University Rd</v>
      </c>
      <c r="H12071" s="69" t="str">
        <f>VLOOKUP(E12071,Customer[],4,FALSE)</f>
        <v>Htan Ta Pin</v>
      </c>
      <c r="I12071" s="48" t="s">
        <v>20</v>
      </c>
      <c r="J12071" s="82" t="str">
        <f>VLOOKUP(I12071,PGStock[],2,FALSE)</f>
        <v>Formula Rum 700ml</v>
      </c>
      <c r="K12071" s="71">
        <f>VLOOKUP(I12071,PGStock[],3,FALSE)</f>
        <v>0.7</v>
      </c>
      <c r="L12071" s="47">
        <v>1</v>
      </c>
      <c r="M12071" s="47">
        <f>VLOOKUP(I12071,PGStock[],6,FALSE)</f>
        <v>200</v>
      </c>
      <c r="N12071" s="47">
        <f>+PGSales!$L12071*PGSales!$M12071</f>
        <v>200</v>
      </c>
    </row>
    <row r="12072" spans="1:14" hidden="1" x14ac:dyDescent="0.25">
      <c r="A12072" s="77">
        <f t="shared" si="1432"/>
        <v>2025</v>
      </c>
      <c r="B12072" s="77">
        <f t="shared" si="1433"/>
        <v>12</v>
      </c>
      <c r="C12072" s="73">
        <v>45996</v>
      </c>
      <c r="D12072" s="79" t="s">
        <v>109</v>
      </c>
      <c r="E12072" s="80" t="s">
        <v>269</v>
      </c>
      <c r="F12072" s="81" t="str">
        <f>VLOOKUP(E12072,Customer[],2,FALSE)</f>
        <v>Kaung Star</v>
      </c>
      <c r="G12072" s="69" t="str">
        <f>VLOOKUP(E12072,Customer[],3,FALSE)</f>
        <v>West Yangon University Rd</v>
      </c>
      <c r="H12072" s="69" t="str">
        <f>VLOOKUP(E12072,Customer[],4,FALSE)</f>
        <v>Htan Ta Pin</v>
      </c>
      <c r="I12072" s="48" t="s">
        <v>18</v>
      </c>
      <c r="J12072" s="82" t="str">
        <f>VLOOKUP(I12072,PGStock[],2,FALSE)</f>
        <v>Formula Rum 350ml</v>
      </c>
      <c r="K12072" s="71">
        <f>VLOOKUP(I12072,PGStock[],3,FALSE)</f>
        <v>0.35</v>
      </c>
      <c r="L12072" s="47">
        <v>3</v>
      </c>
      <c r="M12072" s="47">
        <f>VLOOKUP(I12072,PGStock[],6,FALSE)</f>
        <v>150</v>
      </c>
      <c r="N12072" s="47">
        <f>+PGSales!$L12072*PGSales!$M12072</f>
        <v>450</v>
      </c>
    </row>
    <row r="12073" spans="1:14" hidden="1" x14ac:dyDescent="0.25">
      <c r="A12073" s="77">
        <f t="shared" si="1432"/>
        <v>2025</v>
      </c>
      <c r="B12073" s="77">
        <f t="shared" si="1433"/>
        <v>12</v>
      </c>
      <c r="C12073" s="73">
        <v>45996</v>
      </c>
      <c r="D12073" s="79" t="s">
        <v>109</v>
      </c>
      <c r="E12073" s="80" t="s">
        <v>269</v>
      </c>
      <c r="F12073" s="81" t="str">
        <f>VLOOKUP(E12073,Customer[],2,FALSE)</f>
        <v>Kaung Star</v>
      </c>
      <c r="G12073" s="69" t="str">
        <f>VLOOKUP(E12073,Customer[],3,FALSE)</f>
        <v>West Yangon University Rd</v>
      </c>
      <c r="H12073" s="69" t="str">
        <f>VLOOKUP(E12073,Customer[],4,FALSE)</f>
        <v>Htan Ta Pin</v>
      </c>
      <c r="I12073" s="48" t="s">
        <v>958</v>
      </c>
      <c r="J12073" s="82" t="str">
        <f>VLOOKUP(I12073,PGStock[],2,FALSE)</f>
        <v>Shwe Man 680ml</v>
      </c>
      <c r="K12073" s="71">
        <f>VLOOKUP(I12073,PGStock[],3,FALSE)</f>
        <v>0.68</v>
      </c>
      <c r="L12073" s="47">
        <v>1</v>
      </c>
      <c r="M12073" s="47">
        <f>VLOOKUP(I12073,PGStock[],6,FALSE)</f>
        <v>100</v>
      </c>
      <c r="N12073" s="47">
        <f>+PGSales!$L12073*PGSales!$M12073</f>
        <v>100</v>
      </c>
    </row>
    <row r="12074" spans="1:14" hidden="1" x14ac:dyDescent="0.25">
      <c r="A12074" s="77">
        <f t="shared" si="1432"/>
        <v>2025</v>
      </c>
      <c r="B12074" s="77">
        <f t="shared" si="1433"/>
        <v>12</v>
      </c>
      <c r="C12074" s="73">
        <v>45996</v>
      </c>
      <c r="D12074" s="79" t="s">
        <v>70</v>
      </c>
      <c r="E12074" s="80" t="s">
        <v>273</v>
      </c>
      <c r="F12074" s="81" t="str">
        <f>VLOOKUP(E12074,Customer[],2,FALSE)</f>
        <v>Nate Thint</v>
      </c>
      <c r="G12074" s="69" t="str">
        <f>VLOOKUP(E12074,Customer[],3,FALSE)</f>
        <v>Bayin Naung St</v>
      </c>
      <c r="H12074" s="69" t="str">
        <f>VLOOKUP(E12074,Customer[],4,FALSE)</f>
        <v>Htan Ta Pin</v>
      </c>
      <c r="I12074" s="48" t="s">
        <v>27</v>
      </c>
      <c r="J12074" s="82" t="str">
        <f>VLOOKUP(I12074,PGStock[],2,FALSE)</f>
        <v>Columbus Super Red Smooth 700 Ml</v>
      </c>
      <c r="K12074" s="71">
        <f>VLOOKUP(I12074,PGStock[],3,FALSE)</f>
        <v>0.7</v>
      </c>
      <c r="L12074" s="47">
        <v>1</v>
      </c>
      <c r="M12074" s="47">
        <f>VLOOKUP(I12074,PGStock[],6,FALSE)</f>
        <v>200</v>
      </c>
      <c r="N12074" s="47">
        <f>+PGSales!$L12074*PGSales!$M12074</f>
        <v>200</v>
      </c>
    </row>
    <row r="12075" spans="1:14" hidden="1" x14ac:dyDescent="0.25">
      <c r="A12075" s="77">
        <f t="shared" si="1432"/>
        <v>2025</v>
      </c>
      <c r="B12075" s="77">
        <f t="shared" si="1433"/>
        <v>12</v>
      </c>
      <c r="C12075" s="73">
        <v>45996</v>
      </c>
      <c r="D12075" s="79" t="s">
        <v>70</v>
      </c>
      <c r="E12075" s="80" t="s">
        <v>273</v>
      </c>
      <c r="F12075" s="81" t="str">
        <f>VLOOKUP(E12075,Customer[],2,FALSE)</f>
        <v>Nate Thint</v>
      </c>
      <c r="G12075" s="69" t="str">
        <f>VLOOKUP(E12075,Customer[],3,FALSE)</f>
        <v>Bayin Naung St</v>
      </c>
      <c r="H12075" s="69" t="str">
        <f>VLOOKUP(E12075,Customer[],4,FALSE)</f>
        <v>Htan Ta Pin</v>
      </c>
      <c r="I12075" s="48" t="s">
        <v>18</v>
      </c>
      <c r="J12075" s="82" t="str">
        <f>VLOOKUP(I12075,PGStock[],2,FALSE)</f>
        <v>Formula Rum 350ml</v>
      </c>
      <c r="K12075" s="71">
        <f>VLOOKUP(I12075,PGStock[],3,FALSE)</f>
        <v>0.35</v>
      </c>
      <c r="L12075" s="47">
        <v>4</v>
      </c>
      <c r="M12075" s="47">
        <f>VLOOKUP(I12075,PGStock[],6,FALSE)</f>
        <v>150</v>
      </c>
      <c r="N12075" s="47">
        <f>+PGSales!$L12075*PGSales!$M12075</f>
        <v>600</v>
      </c>
    </row>
    <row r="12076" spans="1:14" hidden="1" x14ac:dyDescent="0.25">
      <c r="A12076" s="77">
        <f t="shared" si="1432"/>
        <v>2025</v>
      </c>
      <c r="B12076" s="77">
        <f t="shared" si="1433"/>
        <v>12</v>
      </c>
      <c r="C12076" s="73">
        <v>45996</v>
      </c>
      <c r="D12076" s="79" t="s">
        <v>70</v>
      </c>
      <c r="E12076" s="80" t="s">
        <v>273</v>
      </c>
      <c r="F12076" s="81" t="str">
        <f>VLOOKUP(E12076,Customer[],2,FALSE)</f>
        <v>Nate Thint</v>
      </c>
      <c r="G12076" s="69" t="str">
        <f>VLOOKUP(E12076,Customer[],3,FALSE)</f>
        <v>Bayin Naung St</v>
      </c>
      <c r="H12076" s="69" t="str">
        <f>VLOOKUP(E12076,Customer[],4,FALSE)</f>
        <v>Htan Ta Pin</v>
      </c>
      <c r="I12076" s="48" t="s">
        <v>958</v>
      </c>
      <c r="J12076" s="82" t="str">
        <f>VLOOKUP(I12076,PGStock[],2,FALSE)</f>
        <v>Shwe Man 680ml</v>
      </c>
      <c r="K12076" s="71">
        <f>VLOOKUP(I12076,PGStock[],3,FALSE)</f>
        <v>0.68</v>
      </c>
      <c r="L12076" s="47">
        <v>2</v>
      </c>
      <c r="M12076" s="47">
        <f>VLOOKUP(I12076,PGStock[],6,FALSE)</f>
        <v>100</v>
      </c>
      <c r="N12076" s="47">
        <f>+PGSales!$L12076*PGSales!$M12076</f>
        <v>200</v>
      </c>
    </row>
    <row r="12077" spans="1:14" hidden="1" x14ac:dyDescent="0.25">
      <c r="A12077" s="77">
        <f t="shared" si="1432"/>
        <v>2025</v>
      </c>
      <c r="B12077" s="77">
        <f t="shared" si="1433"/>
        <v>12</v>
      </c>
      <c r="C12077" s="73">
        <v>45996</v>
      </c>
      <c r="D12077" s="79" t="s">
        <v>70</v>
      </c>
      <c r="E12077" s="80" t="s">
        <v>273</v>
      </c>
      <c r="F12077" s="81" t="str">
        <f>VLOOKUP(E12077,Customer[],2,FALSE)</f>
        <v>Nate Thint</v>
      </c>
      <c r="G12077" s="69" t="str">
        <f>VLOOKUP(E12077,Customer[],3,FALSE)</f>
        <v>Bayin Naung St</v>
      </c>
      <c r="H12077" s="69" t="str">
        <f>VLOOKUP(E12077,Customer[],4,FALSE)</f>
        <v>Htan Ta Pin</v>
      </c>
      <c r="I12077" s="48" t="s">
        <v>959</v>
      </c>
      <c r="J12077" s="82" t="str">
        <f>VLOOKUP(I12077,PGStock[],2,FALSE)</f>
        <v>Shwe Man ကော်ဗူး (1 Liter)</v>
      </c>
      <c r="K12077" s="71">
        <f>VLOOKUP(I12077,PGStock[],3,FALSE)</f>
        <v>1</v>
      </c>
      <c r="L12077" s="47">
        <v>2</v>
      </c>
      <c r="M12077" s="47">
        <f>VLOOKUP(I12077,PGStock[],6,FALSE)</f>
        <v>100</v>
      </c>
      <c r="N12077" s="47">
        <f>+PGSales!$L12077*PGSales!$M12077</f>
        <v>200</v>
      </c>
    </row>
    <row r="12078" spans="1:14" hidden="1" x14ac:dyDescent="0.25">
      <c r="A12078" s="77">
        <f t="shared" si="1432"/>
        <v>2025</v>
      </c>
      <c r="B12078" s="77">
        <f t="shared" si="1433"/>
        <v>12</v>
      </c>
      <c r="C12078" s="73">
        <v>45996</v>
      </c>
      <c r="D12078" s="79" t="s">
        <v>131</v>
      </c>
      <c r="E12078" s="80" t="s">
        <v>270</v>
      </c>
      <c r="F12078" s="81" t="str">
        <f>VLOOKUP(E12078,Customer[],2,FALSE)</f>
        <v>Kyi Thar Oo(2)</v>
      </c>
      <c r="G12078" s="69" t="str">
        <f>VLOOKUP(E12078,Customer[],3,FALSE)</f>
        <v>Bayin Naung St</v>
      </c>
      <c r="H12078" s="69" t="str">
        <f>VLOOKUP(E12078,Customer[],4,FALSE)</f>
        <v>Htan Ta Pin</v>
      </c>
      <c r="I12078" s="48" t="s">
        <v>25</v>
      </c>
      <c r="J12078" s="82" t="str">
        <f>VLOOKUP(I12078,PGStock[],2,FALSE)</f>
        <v>Columbus Super Red Smooth 350 Ml</v>
      </c>
      <c r="K12078" s="71">
        <f>VLOOKUP(I12078,PGStock[],3,FALSE)</f>
        <v>0.35</v>
      </c>
      <c r="L12078" s="47">
        <v>1</v>
      </c>
      <c r="M12078" s="47">
        <f>VLOOKUP(I12078,PGStock[],6,FALSE)</f>
        <v>150</v>
      </c>
      <c r="N12078" s="47">
        <f>+PGSales!$L12078*PGSales!$M12078</f>
        <v>150</v>
      </c>
    </row>
    <row r="12079" spans="1:14" hidden="1" x14ac:dyDescent="0.25">
      <c r="A12079" s="77">
        <f t="shared" ref="A12079:A12094" si="1434">YEAR(C12079)</f>
        <v>2025</v>
      </c>
      <c r="B12079" s="77">
        <f t="shared" ref="B12079:B12094" si="1435">MONTH(C12079)</f>
        <v>12</v>
      </c>
      <c r="C12079" s="73">
        <v>45996</v>
      </c>
      <c r="D12079" s="79" t="s">
        <v>131</v>
      </c>
      <c r="E12079" s="80" t="s">
        <v>270</v>
      </c>
      <c r="F12079" s="81" t="str">
        <f>VLOOKUP(E12079,Customer[],2,FALSE)</f>
        <v>Kyi Thar Oo(2)</v>
      </c>
      <c r="G12079" s="69" t="str">
        <f>VLOOKUP(E12079,Customer[],3,FALSE)</f>
        <v>Bayin Naung St</v>
      </c>
      <c r="H12079" s="69" t="str">
        <f>VLOOKUP(E12079,Customer[],4,FALSE)</f>
        <v>Htan Ta Pin</v>
      </c>
      <c r="I12079" s="48" t="s">
        <v>18</v>
      </c>
      <c r="J12079" s="82" t="str">
        <f>VLOOKUP(I12079,PGStock[],2,FALSE)</f>
        <v>Formula Rum 350ml</v>
      </c>
      <c r="K12079" s="71">
        <f>VLOOKUP(I12079,PGStock[],3,FALSE)</f>
        <v>0.35</v>
      </c>
      <c r="L12079" s="47">
        <v>2</v>
      </c>
      <c r="M12079" s="47">
        <f>VLOOKUP(I12079,PGStock[],6,FALSE)</f>
        <v>150</v>
      </c>
      <c r="N12079" s="47">
        <f>+PGSales!$L12079*PGSales!$M12079</f>
        <v>300</v>
      </c>
    </row>
    <row r="12080" spans="1:14" hidden="1" x14ac:dyDescent="0.25">
      <c r="A12080" s="77">
        <f t="shared" si="1434"/>
        <v>2025</v>
      </c>
      <c r="B12080" s="77">
        <f t="shared" si="1435"/>
        <v>12</v>
      </c>
      <c r="C12080" s="73">
        <v>45996</v>
      </c>
      <c r="D12080" s="79" t="s">
        <v>74</v>
      </c>
      <c r="E12080" s="80" t="s">
        <v>274</v>
      </c>
      <c r="F12080" s="81" t="str">
        <f>VLOOKUP(E12080,Customer[],2,FALSE)</f>
        <v>Ni Ni Lin</v>
      </c>
      <c r="G12080" s="69" t="str">
        <f>VLOOKUP(E12080,Customer[],3,FALSE)</f>
        <v>Myoma Zay Rd</v>
      </c>
      <c r="H12080" s="69" t="str">
        <f>VLOOKUP(E12080,Customer[],4,FALSE)</f>
        <v>Htan Ta Pin</v>
      </c>
      <c r="I12080" s="48" t="s">
        <v>25</v>
      </c>
      <c r="J12080" s="82" t="str">
        <f>VLOOKUP(I12080,PGStock[],2,FALSE)</f>
        <v>Columbus Super Red Smooth 350 Ml</v>
      </c>
      <c r="K12080" s="71">
        <f>VLOOKUP(I12080,PGStock[],3,FALSE)</f>
        <v>0.35</v>
      </c>
      <c r="L12080" s="47">
        <v>3</v>
      </c>
      <c r="M12080" s="47">
        <f>VLOOKUP(I12080,PGStock[],6,FALSE)</f>
        <v>150</v>
      </c>
      <c r="N12080" s="47">
        <f>+PGSales!$L12080*PGSales!$M12080</f>
        <v>450</v>
      </c>
    </row>
    <row r="12081" spans="1:14" hidden="1" x14ac:dyDescent="0.25">
      <c r="A12081" s="77">
        <f t="shared" si="1434"/>
        <v>2025</v>
      </c>
      <c r="B12081" s="77">
        <f t="shared" si="1435"/>
        <v>12</v>
      </c>
      <c r="C12081" s="73">
        <v>45996</v>
      </c>
      <c r="D12081" s="79" t="s">
        <v>74</v>
      </c>
      <c r="E12081" s="80" t="s">
        <v>274</v>
      </c>
      <c r="F12081" s="81" t="str">
        <f>VLOOKUP(E12081,Customer[],2,FALSE)</f>
        <v>Ni Ni Lin</v>
      </c>
      <c r="G12081" s="69" t="str">
        <f>VLOOKUP(E12081,Customer[],3,FALSE)</f>
        <v>Myoma Zay Rd</v>
      </c>
      <c r="H12081" s="69" t="str">
        <f>VLOOKUP(E12081,Customer[],4,FALSE)</f>
        <v>Htan Ta Pin</v>
      </c>
      <c r="I12081" s="48" t="s">
        <v>18</v>
      </c>
      <c r="J12081" s="82" t="str">
        <f>VLOOKUP(I12081,PGStock[],2,FALSE)</f>
        <v>Formula Rum 350ml</v>
      </c>
      <c r="K12081" s="71">
        <f>VLOOKUP(I12081,PGStock[],3,FALSE)</f>
        <v>0.35</v>
      </c>
      <c r="L12081" s="47">
        <v>2</v>
      </c>
      <c r="M12081" s="47">
        <f>VLOOKUP(I12081,PGStock[],6,FALSE)</f>
        <v>150</v>
      </c>
      <c r="N12081" s="47">
        <f>+PGSales!$L12081*PGSales!$M12081</f>
        <v>300</v>
      </c>
    </row>
    <row r="12082" spans="1:14" hidden="1" x14ac:dyDescent="0.25">
      <c r="A12082" s="77">
        <f t="shared" si="1434"/>
        <v>2025</v>
      </c>
      <c r="B12082" s="77">
        <f t="shared" si="1435"/>
        <v>12</v>
      </c>
      <c r="C12082" s="73">
        <v>45996</v>
      </c>
      <c r="D12082" s="79" t="s">
        <v>74</v>
      </c>
      <c r="E12082" s="80" t="s">
        <v>274</v>
      </c>
      <c r="F12082" s="81" t="str">
        <f>VLOOKUP(E12082,Customer[],2,FALSE)</f>
        <v>Ni Ni Lin</v>
      </c>
      <c r="G12082" s="69" t="str">
        <f>VLOOKUP(E12082,Customer[],3,FALSE)</f>
        <v>Myoma Zay Rd</v>
      </c>
      <c r="H12082" s="69" t="str">
        <f>VLOOKUP(E12082,Customer[],4,FALSE)</f>
        <v>Htan Ta Pin</v>
      </c>
      <c r="I12082" s="48" t="s">
        <v>958</v>
      </c>
      <c r="J12082" s="82" t="str">
        <f>VLOOKUP(I12082,PGStock[],2,FALSE)</f>
        <v>Shwe Man 680ml</v>
      </c>
      <c r="K12082" s="71">
        <f>VLOOKUP(I12082,PGStock[],3,FALSE)</f>
        <v>0.68</v>
      </c>
      <c r="L12082" s="47">
        <v>1</v>
      </c>
      <c r="M12082" s="47">
        <f>VLOOKUP(I12082,PGStock[],6,FALSE)</f>
        <v>100</v>
      </c>
      <c r="N12082" s="47">
        <f>+PGSales!$L12082*PGSales!$M12082</f>
        <v>100</v>
      </c>
    </row>
    <row r="12083" spans="1:14" hidden="1" x14ac:dyDescent="0.25">
      <c r="A12083" s="77">
        <f t="shared" si="1434"/>
        <v>2025</v>
      </c>
      <c r="B12083" s="77">
        <f t="shared" si="1435"/>
        <v>12</v>
      </c>
      <c r="C12083" s="73">
        <v>45996</v>
      </c>
      <c r="D12083" s="79" t="s">
        <v>275</v>
      </c>
      <c r="E12083" s="80" t="s">
        <v>276</v>
      </c>
      <c r="F12083" s="81" t="str">
        <f>VLOOKUP(E12083,Customer[],2,FALSE)</f>
        <v>Kyi Thar Oo(1)</v>
      </c>
      <c r="G12083" s="69" t="str">
        <f>VLOOKUP(E12083,Customer[],3,FALSE)</f>
        <v>Poe San Aye St</v>
      </c>
      <c r="H12083" s="69" t="str">
        <f>VLOOKUP(E12083,Customer[],4,FALSE)</f>
        <v>Htan Ta Pin</v>
      </c>
      <c r="I12083" s="48" t="s">
        <v>27</v>
      </c>
      <c r="J12083" s="82" t="str">
        <f>VLOOKUP(I12083,PGStock[],2,FALSE)</f>
        <v>Columbus Super Red Smooth 700 Ml</v>
      </c>
      <c r="K12083" s="71">
        <f>VLOOKUP(I12083,PGStock[],3,FALSE)</f>
        <v>0.7</v>
      </c>
      <c r="L12083" s="47">
        <v>1</v>
      </c>
      <c r="M12083" s="47">
        <f>VLOOKUP(I12083,PGStock[],6,FALSE)</f>
        <v>200</v>
      </c>
      <c r="N12083" s="47">
        <f>+PGSales!$L12083*PGSales!$M12083</f>
        <v>200</v>
      </c>
    </row>
    <row r="12084" spans="1:14" hidden="1" x14ac:dyDescent="0.25">
      <c r="A12084" s="77">
        <f t="shared" si="1434"/>
        <v>2025</v>
      </c>
      <c r="B12084" s="77">
        <f t="shared" si="1435"/>
        <v>12</v>
      </c>
      <c r="C12084" s="73">
        <v>45996</v>
      </c>
      <c r="D12084" s="79" t="s">
        <v>275</v>
      </c>
      <c r="E12084" s="80" t="s">
        <v>276</v>
      </c>
      <c r="F12084" s="81" t="str">
        <f>VLOOKUP(E12084,Customer[],2,FALSE)</f>
        <v>Kyi Thar Oo(1)</v>
      </c>
      <c r="G12084" s="69" t="str">
        <f>VLOOKUP(E12084,Customer[],3,FALSE)</f>
        <v>Poe San Aye St</v>
      </c>
      <c r="H12084" s="69" t="str">
        <f>VLOOKUP(E12084,Customer[],4,FALSE)</f>
        <v>Htan Ta Pin</v>
      </c>
      <c r="I12084" s="48" t="s">
        <v>25</v>
      </c>
      <c r="J12084" s="82" t="str">
        <f>VLOOKUP(I12084,PGStock[],2,FALSE)</f>
        <v>Columbus Super Red Smooth 350 Ml</v>
      </c>
      <c r="K12084" s="71">
        <f>VLOOKUP(I12084,PGStock[],3,FALSE)</f>
        <v>0.35</v>
      </c>
      <c r="L12084" s="47">
        <v>1</v>
      </c>
      <c r="M12084" s="47">
        <f>VLOOKUP(I12084,PGStock[],6,FALSE)</f>
        <v>150</v>
      </c>
      <c r="N12084" s="47">
        <f>+PGSales!$L12084*PGSales!$M12084</f>
        <v>150</v>
      </c>
    </row>
    <row r="12085" spans="1:14" hidden="1" x14ac:dyDescent="0.25">
      <c r="A12085" s="77">
        <f t="shared" si="1434"/>
        <v>2025</v>
      </c>
      <c r="B12085" s="77">
        <f t="shared" si="1435"/>
        <v>12</v>
      </c>
      <c r="C12085" s="73">
        <v>45996</v>
      </c>
      <c r="D12085" s="79" t="s">
        <v>275</v>
      </c>
      <c r="E12085" s="80" t="s">
        <v>276</v>
      </c>
      <c r="F12085" s="81" t="str">
        <f>VLOOKUP(E12085,Customer[],2,FALSE)</f>
        <v>Kyi Thar Oo(1)</v>
      </c>
      <c r="G12085" s="69" t="str">
        <f>VLOOKUP(E12085,Customer[],3,FALSE)</f>
        <v>Poe San Aye St</v>
      </c>
      <c r="H12085" s="69" t="str">
        <f>VLOOKUP(E12085,Customer[],4,FALSE)</f>
        <v>Htan Ta Pin</v>
      </c>
      <c r="I12085" s="48" t="s">
        <v>20</v>
      </c>
      <c r="J12085" s="82" t="str">
        <f>VLOOKUP(I12085,PGStock[],2,FALSE)</f>
        <v>Formula Rum 700ml</v>
      </c>
      <c r="K12085" s="71">
        <f>VLOOKUP(I12085,PGStock[],3,FALSE)</f>
        <v>0.7</v>
      </c>
      <c r="L12085" s="47">
        <v>1</v>
      </c>
      <c r="M12085" s="47">
        <f>VLOOKUP(I12085,PGStock[],6,FALSE)</f>
        <v>200</v>
      </c>
      <c r="N12085" s="47">
        <f>+PGSales!$L12085*PGSales!$M12085</f>
        <v>200</v>
      </c>
    </row>
    <row r="12086" spans="1:14" hidden="1" x14ac:dyDescent="0.25">
      <c r="A12086" s="77">
        <f t="shared" si="1434"/>
        <v>2025</v>
      </c>
      <c r="B12086" s="77">
        <f t="shared" si="1435"/>
        <v>12</v>
      </c>
      <c r="C12086" s="73">
        <v>45996</v>
      </c>
      <c r="D12086" s="79" t="s">
        <v>275</v>
      </c>
      <c r="E12086" s="80" t="s">
        <v>276</v>
      </c>
      <c r="F12086" s="81" t="str">
        <f>VLOOKUP(E12086,Customer[],2,FALSE)</f>
        <v>Kyi Thar Oo(1)</v>
      </c>
      <c r="G12086" s="69" t="str">
        <f>VLOOKUP(E12086,Customer[],3,FALSE)</f>
        <v>Poe San Aye St</v>
      </c>
      <c r="H12086" s="69" t="str">
        <f>VLOOKUP(E12086,Customer[],4,FALSE)</f>
        <v>Htan Ta Pin</v>
      </c>
      <c r="I12086" s="48" t="s">
        <v>18</v>
      </c>
      <c r="J12086" s="82" t="str">
        <f>VLOOKUP(I12086,PGStock[],2,FALSE)</f>
        <v>Formula Rum 350ml</v>
      </c>
      <c r="K12086" s="71">
        <f>VLOOKUP(I12086,PGStock[],3,FALSE)</f>
        <v>0.35</v>
      </c>
      <c r="L12086" s="47">
        <v>2</v>
      </c>
      <c r="M12086" s="47">
        <f>VLOOKUP(I12086,PGStock[],6,FALSE)</f>
        <v>150</v>
      </c>
      <c r="N12086" s="47">
        <f>+PGSales!$L12086*PGSales!$M12086</f>
        <v>300</v>
      </c>
    </row>
    <row r="12087" spans="1:14" hidden="1" x14ac:dyDescent="0.25">
      <c r="A12087" s="77">
        <f t="shared" si="1434"/>
        <v>2025</v>
      </c>
      <c r="B12087" s="77">
        <f t="shared" si="1435"/>
        <v>12</v>
      </c>
      <c r="C12087" s="73">
        <v>45996</v>
      </c>
      <c r="D12087" s="79" t="s">
        <v>275</v>
      </c>
      <c r="E12087" s="80" t="s">
        <v>276</v>
      </c>
      <c r="F12087" s="81" t="str">
        <f>VLOOKUP(E12087,Customer[],2,FALSE)</f>
        <v>Kyi Thar Oo(1)</v>
      </c>
      <c r="G12087" s="69" t="str">
        <f>VLOOKUP(E12087,Customer[],3,FALSE)</f>
        <v>Poe San Aye St</v>
      </c>
      <c r="H12087" s="69" t="str">
        <f>VLOOKUP(E12087,Customer[],4,FALSE)</f>
        <v>Htan Ta Pin</v>
      </c>
      <c r="I12087" s="48" t="s">
        <v>958</v>
      </c>
      <c r="J12087" s="82" t="str">
        <f>VLOOKUP(I12087,PGStock[],2,FALSE)</f>
        <v>Shwe Man 680ml</v>
      </c>
      <c r="K12087" s="71">
        <f>VLOOKUP(I12087,PGStock[],3,FALSE)</f>
        <v>0.68</v>
      </c>
      <c r="L12087" s="47">
        <v>1</v>
      </c>
      <c r="M12087" s="47">
        <f>VLOOKUP(I12087,PGStock[],6,FALSE)</f>
        <v>100</v>
      </c>
      <c r="N12087" s="47">
        <f>+PGSales!$L12087*PGSales!$M12087</f>
        <v>100</v>
      </c>
    </row>
    <row r="12088" spans="1:14" hidden="1" x14ac:dyDescent="0.25">
      <c r="A12088" s="77">
        <f t="shared" si="1434"/>
        <v>2025</v>
      </c>
      <c r="B12088" s="77">
        <f t="shared" si="1435"/>
        <v>12</v>
      </c>
      <c r="C12088" s="73">
        <v>45996</v>
      </c>
      <c r="D12088" s="79" t="s">
        <v>68</v>
      </c>
      <c r="E12088" s="80" t="s">
        <v>1403</v>
      </c>
      <c r="F12088" s="81" t="str">
        <f>VLOOKUP(E12088,Customer[],2,FALSE)</f>
        <v>Take Nay Wone</v>
      </c>
      <c r="G12088" s="69" t="str">
        <f>VLOOKUP(E12088,Customer[],3,FALSE)</f>
        <v>Taungnu Rd</v>
      </c>
      <c r="H12088" s="69" t="str">
        <f>VLOOKUP(E12088,Customer[],4,FALSE)</f>
        <v>Hlaing Thar Yar</v>
      </c>
      <c r="I12088" s="48" t="s">
        <v>18</v>
      </c>
      <c r="J12088" s="82" t="str">
        <f>VLOOKUP(I12088,PGStock[],2,FALSE)</f>
        <v>Formula Rum 350ml</v>
      </c>
      <c r="K12088" s="71">
        <f>VLOOKUP(I12088,PGStock[],3,FALSE)</f>
        <v>0.35</v>
      </c>
      <c r="L12088" s="47">
        <v>3</v>
      </c>
      <c r="M12088" s="47">
        <f>VLOOKUP(I12088,PGStock[],6,FALSE)</f>
        <v>150</v>
      </c>
      <c r="N12088" s="47">
        <f>+PGSales!$L12088*PGSales!$M12088</f>
        <v>450</v>
      </c>
    </row>
    <row r="12089" spans="1:14" hidden="1" x14ac:dyDescent="0.25">
      <c r="A12089" s="77">
        <f t="shared" si="1434"/>
        <v>2025</v>
      </c>
      <c r="B12089" s="77">
        <f t="shared" si="1435"/>
        <v>12</v>
      </c>
      <c r="C12089" s="73">
        <v>45996</v>
      </c>
      <c r="D12089" s="79" t="s">
        <v>1</v>
      </c>
      <c r="E12089" s="80" t="s">
        <v>1404</v>
      </c>
      <c r="F12089" s="81" t="str">
        <f>VLOOKUP(E12089,Customer[],2,FALSE)</f>
        <v>Lwin</v>
      </c>
      <c r="G12089" s="69" t="str">
        <f>VLOOKUP(E12089,Customer[],3,FALSE)</f>
        <v>Taungnu Rd</v>
      </c>
      <c r="H12089" s="69" t="str">
        <f>VLOOKUP(E12089,Customer[],4,FALSE)</f>
        <v>Hlaing Thar Yar</v>
      </c>
      <c r="I12089" s="48" t="s">
        <v>25</v>
      </c>
      <c r="J12089" s="82" t="str">
        <f>VLOOKUP(I12089,PGStock[],2,FALSE)</f>
        <v>Columbus Super Red Smooth 350 Ml</v>
      </c>
      <c r="K12089" s="71">
        <f>VLOOKUP(I12089,PGStock[],3,FALSE)</f>
        <v>0.35</v>
      </c>
      <c r="L12089" s="47">
        <v>2</v>
      </c>
      <c r="M12089" s="47">
        <f>VLOOKUP(I12089,PGStock[],6,FALSE)</f>
        <v>150</v>
      </c>
      <c r="N12089" s="47">
        <f>+PGSales!$L12089*PGSales!$M12089</f>
        <v>300</v>
      </c>
    </row>
    <row r="12090" spans="1:14" hidden="1" x14ac:dyDescent="0.25">
      <c r="A12090" s="77">
        <f t="shared" si="1434"/>
        <v>2025</v>
      </c>
      <c r="B12090" s="77">
        <f t="shared" si="1435"/>
        <v>12</v>
      </c>
      <c r="C12090" s="73">
        <v>45996</v>
      </c>
      <c r="D12090" s="79" t="s">
        <v>4</v>
      </c>
      <c r="E12090" s="80" t="s">
        <v>532</v>
      </c>
      <c r="F12090" s="81" t="str">
        <f>VLOOKUP(E12090,Customer[],2,FALSE)</f>
        <v>Okk Kar</v>
      </c>
      <c r="G12090" s="69" t="str">
        <f>VLOOKUP(E12090,Customer[],3,FALSE)</f>
        <v>Pi Moe Hinn Sd</v>
      </c>
      <c r="H12090" s="69" t="str">
        <f>VLOOKUP(E12090,Customer[],4,FALSE)</f>
        <v>Hlaing Thar Yar</v>
      </c>
      <c r="I12090" s="48" t="s">
        <v>18</v>
      </c>
      <c r="J12090" s="82" t="str">
        <f>VLOOKUP(I12090,PGStock[],2,FALSE)</f>
        <v>Formula Rum 350ml</v>
      </c>
      <c r="K12090" s="71">
        <f>VLOOKUP(I12090,PGStock[],3,FALSE)</f>
        <v>0.35</v>
      </c>
      <c r="L12090" s="47">
        <v>1</v>
      </c>
      <c r="M12090" s="47">
        <f>VLOOKUP(I12090,PGStock[],6,FALSE)</f>
        <v>150</v>
      </c>
      <c r="N12090" s="47">
        <f>+PGSales!$L12090*PGSales!$M12090</f>
        <v>150</v>
      </c>
    </row>
    <row r="12091" spans="1:14" hidden="1" x14ac:dyDescent="0.25">
      <c r="A12091" s="77">
        <f t="shared" si="1434"/>
        <v>2025</v>
      </c>
      <c r="B12091" s="77">
        <f t="shared" si="1435"/>
        <v>12</v>
      </c>
      <c r="C12091" s="73">
        <v>45996</v>
      </c>
      <c r="D12091" s="79" t="s">
        <v>66</v>
      </c>
      <c r="E12091" s="80" t="s">
        <v>541</v>
      </c>
      <c r="F12091" s="81" t="str">
        <f>VLOOKUP(E12091,Customer[],2,FALSE)</f>
        <v>Hlaing Min Htet</v>
      </c>
      <c r="G12091" s="69" t="str">
        <f>VLOOKUP(E12091,Customer[],3,FALSE)</f>
        <v>Pi Moe Hinn Sd</v>
      </c>
      <c r="H12091" s="69" t="str">
        <f>VLOOKUP(E12091,Customer[],4,FALSE)</f>
        <v>Hlaing Thar Yar</v>
      </c>
      <c r="I12091" s="48" t="s">
        <v>18</v>
      </c>
      <c r="J12091" s="82" t="str">
        <f>VLOOKUP(I12091,PGStock[],2,FALSE)</f>
        <v>Formula Rum 350ml</v>
      </c>
      <c r="K12091" s="71">
        <f>VLOOKUP(I12091,PGStock[],3,FALSE)</f>
        <v>0.35</v>
      </c>
      <c r="L12091" s="47">
        <v>1</v>
      </c>
      <c r="M12091" s="47">
        <f>VLOOKUP(I12091,PGStock[],6,FALSE)</f>
        <v>150</v>
      </c>
      <c r="N12091" s="47">
        <f>+PGSales!$L12091*PGSales!$M12091</f>
        <v>150</v>
      </c>
    </row>
    <row r="12092" spans="1:14" hidden="1" x14ac:dyDescent="0.25">
      <c r="A12092" s="77">
        <f t="shared" si="1434"/>
        <v>2025</v>
      </c>
      <c r="B12092" s="77">
        <f t="shared" si="1435"/>
        <v>12</v>
      </c>
      <c r="C12092" s="73">
        <v>45996</v>
      </c>
      <c r="D12092" s="79" t="s">
        <v>62</v>
      </c>
      <c r="E12092" s="80" t="s">
        <v>585</v>
      </c>
      <c r="F12092" s="81" t="str">
        <f>VLOOKUP(E12092,Customer[],2,FALSE)</f>
        <v>Shwe Yi Khatt</v>
      </c>
      <c r="G12092" s="69" t="str">
        <f>VLOOKUP(E12092,Customer[],3,FALSE)</f>
        <v>Taungnu Rd</v>
      </c>
      <c r="H12092" s="69" t="str">
        <f>VLOOKUP(E12092,Customer[],4,FALSE)</f>
        <v>Hlaing Thar Yar Route (1)</v>
      </c>
      <c r="I12092" s="48" t="s">
        <v>27</v>
      </c>
      <c r="J12092" s="82" t="str">
        <f>VLOOKUP(I12092,PGStock[],2,FALSE)</f>
        <v>Columbus Super Red Smooth 700 Ml</v>
      </c>
      <c r="K12092" s="71">
        <f>VLOOKUP(I12092,PGStock[],3,FALSE)</f>
        <v>0.7</v>
      </c>
      <c r="L12092" s="47">
        <v>1</v>
      </c>
      <c r="M12092" s="47">
        <f>VLOOKUP(I12092,PGStock[],6,FALSE)</f>
        <v>200</v>
      </c>
      <c r="N12092" s="47">
        <f>+PGSales!$L12092*PGSales!$M12092</f>
        <v>200</v>
      </c>
    </row>
    <row r="12093" spans="1:14" hidden="1" x14ac:dyDescent="0.25">
      <c r="A12093" s="77">
        <f t="shared" si="1434"/>
        <v>2025</v>
      </c>
      <c r="B12093" s="77">
        <f t="shared" si="1435"/>
        <v>12</v>
      </c>
      <c r="C12093" s="73">
        <v>45996</v>
      </c>
      <c r="D12093" s="79" t="s">
        <v>62</v>
      </c>
      <c r="E12093" s="80" t="s">
        <v>585</v>
      </c>
      <c r="F12093" s="81" t="str">
        <f>VLOOKUP(E12093,Customer[],2,FALSE)</f>
        <v>Shwe Yi Khatt</v>
      </c>
      <c r="G12093" s="69" t="str">
        <f>VLOOKUP(E12093,Customer[],3,FALSE)</f>
        <v>Taungnu Rd</v>
      </c>
      <c r="H12093" s="69" t="str">
        <f>VLOOKUP(E12093,Customer[],4,FALSE)</f>
        <v>Hlaing Thar Yar Route (1)</v>
      </c>
      <c r="I12093" s="48" t="s">
        <v>25</v>
      </c>
      <c r="J12093" s="82" t="str">
        <f>VLOOKUP(I12093,PGStock[],2,FALSE)</f>
        <v>Columbus Super Red Smooth 350 Ml</v>
      </c>
      <c r="K12093" s="71">
        <f>VLOOKUP(I12093,PGStock[],3,FALSE)</f>
        <v>0.35</v>
      </c>
      <c r="L12093" s="47">
        <v>2</v>
      </c>
      <c r="M12093" s="47">
        <f>VLOOKUP(I12093,PGStock[],6,FALSE)</f>
        <v>150</v>
      </c>
      <c r="N12093" s="47">
        <f>+PGSales!$L12093*PGSales!$M12093</f>
        <v>300</v>
      </c>
    </row>
    <row r="12094" spans="1:14" hidden="1" x14ac:dyDescent="0.25">
      <c r="A12094" s="77">
        <f t="shared" si="1434"/>
        <v>2025</v>
      </c>
      <c r="B12094" s="77">
        <f t="shared" si="1435"/>
        <v>12</v>
      </c>
      <c r="C12094" s="73">
        <v>45996</v>
      </c>
      <c r="D12094" s="79" t="s">
        <v>62</v>
      </c>
      <c r="E12094" s="80" t="s">
        <v>585</v>
      </c>
      <c r="F12094" s="81" t="str">
        <f>VLOOKUP(E12094,Customer[],2,FALSE)</f>
        <v>Shwe Yi Khatt</v>
      </c>
      <c r="G12094" s="69" t="str">
        <f>VLOOKUP(E12094,Customer[],3,FALSE)</f>
        <v>Taungnu Rd</v>
      </c>
      <c r="H12094" s="69" t="str">
        <f>VLOOKUP(E12094,Customer[],4,FALSE)</f>
        <v>Hlaing Thar Yar Route (1)</v>
      </c>
      <c r="I12094" s="48" t="s">
        <v>18</v>
      </c>
      <c r="J12094" s="82" t="str">
        <f>VLOOKUP(I12094,PGStock[],2,FALSE)</f>
        <v>Formula Rum 350ml</v>
      </c>
      <c r="K12094" s="71">
        <f>VLOOKUP(I12094,PGStock[],3,FALSE)</f>
        <v>0.35</v>
      </c>
      <c r="L12094" s="47">
        <v>1</v>
      </c>
      <c r="M12094" s="47">
        <f>VLOOKUP(I12094,PGStock[],6,FALSE)</f>
        <v>150</v>
      </c>
      <c r="N12094" s="47">
        <f>+PGSales!$L12094*PGSales!$M12094</f>
        <v>150</v>
      </c>
    </row>
    <row r="12095" spans="1:14" hidden="1" x14ac:dyDescent="0.25">
      <c r="A12095" s="77">
        <f t="shared" si="1430"/>
        <v>2025</v>
      </c>
      <c r="B12095" s="77">
        <f t="shared" si="1431"/>
        <v>12</v>
      </c>
      <c r="C12095" s="73">
        <v>45996</v>
      </c>
      <c r="D12095" s="79" t="s">
        <v>62</v>
      </c>
      <c r="E12095" s="80" t="s">
        <v>585</v>
      </c>
      <c r="F12095" s="81" t="str">
        <f>VLOOKUP(E12095,Customer[],2,FALSE)</f>
        <v>Shwe Yi Khatt</v>
      </c>
      <c r="G12095" s="69" t="str">
        <f>VLOOKUP(E12095,Customer[],3,FALSE)</f>
        <v>Taungnu Rd</v>
      </c>
      <c r="H12095" s="69" t="str">
        <f>VLOOKUP(E12095,Customer[],4,FALSE)</f>
        <v>Hlaing Thar Yar Route (1)</v>
      </c>
      <c r="I12095" s="48" t="s">
        <v>958</v>
      </c>
      <c r="J12095" s="82" t="str">
        <f>VLOOKUP(I12095,PGStock[],2,FALSE)</f>
        <v>Shwe Man 680ml</v>
      </c>
      <c r="K12095" s="71">
        <f>VLOOKUP(I12095,PGStock[],3,FALSE)</f>
        <v>0.68</v>
      </c>
      <c r="L12095" s="47">
        <v>2</v>
      </c>
      <c r="M12095" s="47">
        <f>VLOOKUP(I12095,PGStock[],6,FALSE)</f>
        <v>100</v>
      </c>
      <c r="N12095" s="47">
        <f>+PGSales!$L12095*PGSales!$M12095</f>
        <v>200</v>
      </c>
    </row>
    <row r="12096" spans="1:14" hidden="1" x14ac:dyDescent="0.25">
      <c r="A12096" s="77">
        <f t="shared" si="1430"/>
        <v>2025</v>
      </c>
      <c r="B12096" s="77">
        <f t="shared" si="1431"/>
        <v>12</v>
      </c>
      <c r="C12096" s="73">
        <v>45996</v>
      </c>
      <c r="D12096" s="79" t="s">
        <v>115</v>
      </c>
      <c r="E12096" s="80" t="s">
        <v>552</v>
      </c>
      <c r="F12096" s="81" t="str">
        <f>VLOOKUP(E12096,Customer[],2,FALSE)</f>
        <v>Dana Toe(2)</v>
      </c>
      <c r="G12096" s="69" t="str">
        <f>VLOOKUP(E12096,Customer[],3,FALSE)</f>
        <v>Pamoe Hinn Rd</v>
      </c>
      <c r="H12096" s="69" t="str">
        <f>VLOOKUP(E12096,Customer[],4,FALSE)</f>
        <v>Hlaing Thar Yar Route (1)</v>
      </c>
      <c r="I12096" s="48" t="s">
        <v>25</v>
      </c>
      <c r="J12096" s="82" t="str">
        <f>VLOOKUP(I12096,PGStock[],2,FALSE)</f>
        <v>Columbus Super Red Smooth 350 Ml</v>
      </c>
      <c r="K12096" s="71">
        <f>VLOOKUP(I12096,PGStock[],3,FALSE)</f>
        <v>0.35</v>
      </c>
      <c r="L12096" s="47">
        <v>2</v>
      </c>
      <c r="M12096" s="47">
        <f>VLOOKUP(I12096,PGStock[],6,FALSE)</f>
        <v>150</v>
      </c>
      <c r="N12096" s="47">
        <f>+PGSales!$L12096*PGSales!$M12096</f>
        <v>300</v>
      </c>
    </row>
    <row r="12097" spans="1:14" hidden="1" x14ac:dyDescent="0.25">
      <c r="A12097" s="77">
        <v>2025</v>
      </c>
      <c r="B12097" s="77">
        <f t="shared" si="1431"/>
        <v>12</v>
      </c>
      <c r="C12097" s="73">
        <v>45997</v>
      </c>
      <c r="D12097" s="79" t="s">
        <v>878</v>
      </c>
      <c r="E12097" s="80" t="s">
        <v>271</v>
      </c>
      <c r="F12097" s="81" t="str">
        <f>VLOOKUP(E12097,Customer[],2,FALSE)</f>
        <v>Lapyae Wunn</v>
      </c>
      <c r="G12097" s="69" t="str">
        <f>VLOOKUP(E12097,Customer[],3,FALSE)</f>
        <v>West Yangon University Rd</v>
      </c>
      <c r="H12097" s="69" t="str">
        <f>VLOOKUP(E12097,Customer[],4,FALSE)</f>
        <v>Htan Ta Pin</v>
      </c>
      <c r="I12097" s="48" t="s">
        <v>25</v>
      </c>
      <c r="J12097" s="82" t="str">
        <f>VLOOKUP(I12097,PGStock[],2,FALSE)</f>
        <v>Columbus Super Red Smooth 350 Ml</v>
      </c>
      <c r="K12097" s="71">
        <f>VLOOKUP(I12097,PGStock[],3,FALSE)</f>
        <v>0.35</v>
      </c>
      <c r="L12097" s="47">
        <v>7</v>
      </c>
      <c r="M12097" s="47">
        <f>VLOOKUP(I12097,PGStock[],6,FALSE)</f>
        <v>150</v>
      </c>
      <c r="N12097" s="47">
        <f>+PGSales!$L12097*PGSales!$M12097</f>
        <v>1050</v>
      </c>
    </row>
    <row r="12098" spans="1:14" hidden="1" x14ac:dyDescent="0.25">
      <c r="A12098" s="77">
        <f t="shared" ref="A12098:A12111" si="1436">YEAR(C12098)</f>
        <v>2025</v>
      </c>
      <c r="B12098" s="77">
        <f t="shared" ref="B12098:B12111" si="1437">MONTH(C12098)</f>
        <v>12</v>
      </c>
      <c r="C12098" s="73">
        <v>45997</v>
      </c>
      <c r="D12098" s="79" t="s">
        <v>878</v>
      </c>
      <c r="E12098" s="80" t="s">
        <v>271</v>
      </c>
      <c r="F12098" s="81" t="str">
        <f>VLOOKUP(E12098,Customer[],2,FALSE)</f>
        <v>Lapyae Wunn</v>
      </c>
      <c r="G12098" s="69" t="str">
        <f>VLOOKUP(E12098,Customer[],3,FALSE)</f>
        <v>West Yangon University Rd</v>
      </c>
      <c r="H12098" s="69" t="str">
        <f>VLOOKUP(E12098,Customer[],4,FALSE)</f>
        <v>Htan Ta Pin</v>
      </c>
      <c r="I12098" s="48" t="s">
        <v>18</v>
      </c>
      <c r="J12098" s="82" t="str">
        <f>VLOOKUP(I12098,PGStock[],2,FALSE)</f>
        <v>Formula Rum 350ml</v>
      </c>
      <c r="K12098" s="71">
        <f>VLOOKUP(I12098,PGStock[],3,FALSE)</f>
        <v>0.35</v>
      </c>
      <c r="L12098" s="47">
        <v>14</v>
      </c>
      <c r="M12098" s="47">
        <f>VLOOKUP(I12098,PGStock[],6,FALSE)</f>
        <v>150</v>
      </c>
      <c r="N12098" s="47">
        <f>+PGSales!$L12098*PGSales!$M12098</f>
        <v>2100</v>
      </c>
    </row>
    <row r="12099" spans="1:14" hidden="1" x14ac:dyDescent="0.25">
      <c r="A12099" s="77">
        <f t="shared" si="1436"/>
        <v>2025</v>
      </c>
      <c r="B12099" s="77">
        <f t="shared" si="1437"/>
        <v>12</v>
      </c>
      <c r="C12099" s="73">
        <v>45997</v>
      </c>
      <c r="D12099" s="79" t="s">
        <v>878</v>
      </c>
      <c r="E12099" s="80" t="s">
        <v>271</v>
      </c>
      <c r="F12099" s="81" t="str">
        <f>VLOOKUP(E12099,Customer[],2,FALSE)</f>
        <v>Lapyae Wunn</v>
      </c>
      <c r="G12099" s="69" t="str">
        <f>VLOOKUP(E12099,Customer[],3,FALSE)</f>
        <v>West Yangon University Rd</v>
      </c>
      <c r="H12099" s="69" t="str">
        <f>VLOOKUP(E12099,Customer[],4,FALSE)</f>
        <v>Htan Ta Pin</v>
      </c>
      <c r="I12099" s="48" t="s">
        <v>958</v>
      </c>
      <c r="J12099" s="82" t="str">
        <f>VLOOKUP(I12099,PGStock[],2,FALSE)</f>
        <v>Shwe Man 680ml</v>
      </c>
      <c r="K12099" s="71">
        <f>VLOOKUP(I12099,PGStock[],3,FALSE)</f>
        <v>0.68</v>
      </c>
      <c r="L12099" s="47">
        <v>15</v>
      </c>
      <c r="M12099" s="47">
        <f>VLOOKUP(I12099,PGStock[],6,FALSE)</f>
        <v>100</v>
      </c>
      <c r="N12099" s="47">
        <f>+PGSales!$L12099*PGSales!$M12099</f>
        <v>1500</v>
      </c>
    </row>
    <row r="12100" spans="1:14" hidden="1" x14ac:dyDescent="0.25">
      <c r="A12100" s="77">
        <f t="shared" si="1436"/>
        <v>2025</v>
      </c>
      <c r="B12100" s="77">
        <f t="shared" si="1437"/>
        <v>12</v>
      </c>
      <c r="C12100" s="73">
        <v>45997</v>
      </c>
      <c r="D12100" s="79" t="s">
        <v>885</v>
      </c>
      <c r="E12100" s="80" t="s">
        <v>677</v>
      </c>
      <c r="F12100" s="81" t="str">
        <f>VLOOKUP(E12100,Customer[],2,FALSE)</f>
        <v>Take Nay Linn</v>
      </c>
      <c r="G12100" s="69" t="str">
        <f>VLOOKUP(E12100,Customer[],3,FALSE)</f>
        <v>West Yangon University Rd</v>
      </c>
      <c r="H12100" s="69" t="str">
        <f>VLOOKUP(E12100,Customer[],4,FALSE)</f>
        <v>Htan Ta Pin</v>
      </c>
      <c r="I12100" s="48" t="s">
        <v>25</v>
      </c>
      <c r="J12100" s="82" t="str">
        <f>VLOOKUP(I12100,PGStock[],2,FALSE)</f>
        <v>Columbus Super Red Smooth 350 Ml</v>
      </c>
      <c r="K12100" s="71">
        <f>VLOOKUP(I12100,PGStock[],3,FALSE)</f>
        <v>0.35</v>
      </c>
      <c r="L12100" s="47">
        <v>4</v>
      </c>
      <c r="M12100" s="47">
        <f>VLOOKUP(I12100,PGStock[],6,FALSE)</f>
        <v>150</v>
      </c>
      <c r="N12100" s="47">
        <f>+PGSales!$L12100*PGSales!$M12100</f>
        <v>600</v>
      </c>
    </row>
    <row r="12101" spans="1:14" hidden="1" x14ac:dyDescent="0.25">
      <c r="A12101" s="77">
        <f t="shared" si="1436"/>
        <v>2025</v>
      </c>
      <c r="B12101" s="77">
        <f t="shared" si="1437"/>
        <v>12</v>
      </c>
      <c r="C12101" s="73">
        <v>45997</v>
      </c>
      <c r="D12101" s="79" t="s">
        <v>885</v>
      </c>
      <c r="E12101" s="80" t="s">
        <v>677</v>
      </c>
      <c r="F12101" s="81" t="str">
        <f>VLOOKUP(E12101,Customer[],2,FALSE)</f>
        <v>Take Nay Linn</v>
      </c>
      <c r="G12101" s="69" t="str">
        <f>VLOOKUP(E12101,Customer[],3,FALSE)</f>
        <v>West Yangon University Rd</v>
      </c>
      <c r="H12101" s="69" t="str">
        <f>VLOOKUP(E12101,Customer[],4,FALSE)</f>
        <v>Htan Ta Pin</v>
      </c>
      <c r="I12101" s="48" t="s">
        <v>20</v>
      </c>
      <c r="J12101" s="82" t="str">
        <f>VLOOKUP(I12101,PGStock[],2,FALSE)</f>
        <v>Formula Rum 700ml</v>
      </c>
      <c r="K12101" s="71">
        <f>VLOOKUP(I12101,PGStock[],3,FALSE)</f>
        <v>0.7</v>
      </c>
      <c r="L12101" s="47">
        <v>3</v>
      </c>
      <c r="M12101" s="47">
        <f>VLOOKUP(I12101,PGStock[],6,FALSE)</f>
        <v>200</v>
      </c>
      <c r="N12101" s="47">
        <f>+PGSales!$L12101*PGSales!$M12101</f>
        <v>600</v>
      </c>
    </row>
    <row r="12102" spans="1:14" hidden="1" x14ac:dyDescent="0.25">
      <c r="A12102" s="77">
        <f t="shared" si="1436"/>
        <v>2025</v>
      </c>
      <c r="B12102" s="77">
        <f t="shared" si="1437"/>
        <v>12</v>
      </c>
      <c r="C12102" s="73">
        <v>45997</v>
      </c>
      <c r="D12102" s="79" t="s">
        <v>885</v>
      </c>
      <c r="E12102" s="80" t="s">
        <v>677</v>
      </c>
      <c r="F12102" s="81" t="str">
        <f>VLOOKUP(E12102,Customer[],2,FALSE)</f>
        <v>Take Nay Linn</v>
      </c>
      <c r="G12102" s="69" t="str">
        <f>VLOOKUP(E12102,Customer[],3,FALSE)</f>
        <v>West Yangon University Rd</v>
      </c>
      <c r="H12102" s="69" t="str">
        <f>VLOOKUP(E12102,Customer[],4,FALSE)</f>
        <v>Htan Ta Pin</v>
      </c>
      <c r="I12102" s="48" t="s">
        <v>18</v>
      </c>
      <c r="J12102" s="82" t="str">
        <f>VLOOKUP(I12102,PGStock[],2,FALSE)</f>
        <v>Formula Rum 350ml</v>
      </c>
      <c r="K12102" s="71">
        <f>VLOOKUP(I12102,PGStock[],3,FALSE)</f>
        <v>0.35</v>
      </c>
      <c r="L12102" s="47">
        <v>13</v>
      </c>
      <c r="M12102" s="47">
        <f>VLOOKUP(I12102,PGStock[],6,FALSE)</f>
        <v>150</v>
      </c>
      <c r="N12102" s="47">
        <f>+PGSales!$L12102*PGSales!$M12102</f>
        <v>1950</v>
      </c>
    </row>
    <row r="12103" spans="1:14" hidden="1" x14ac:dyDescent="0.25">
      <c r="A12103" s="77">
        <f t="shared" si="1436"/>
        <v>2025</v>
      </c>
      <c r="B12103" s="77">
        <f t="shared" si="1437"/>
        <v>12</v>
      </c>
      <c r="C12103" s="73">
        <v>45997</v>
      </c>
      <c r="D12103" s="79" t="s">
        <v>885</v>
      </c>
      <c r="E12103" s="80" t="s">
        <v>677</v>
      </c>
      <c r="F12103" s="81" t="str">
        <f>VLOOKUP(E12103,Customer[],2,FALSE)</f>
        <v>Take Nay Linn</v>
      </c>
      <c r="G12103" s="69" t="str">
        <f>VLOOKUP(E12103,Customer[],3,FALSE)</f>
        <v>West Yangon University Rd</v>
      </c>
      <c r="H12103" s="69" t="str">
        <f>VLOOKUP(E12103,Customer[],4,FALSE)</f>
        <v>Htan Ta Pin</v>
      </c>
      <c r="I12103" s="48" t="s">
        <v>958</v>
      </c>
      <c r="J12103" s="82" t="str">
        <f>VLOOKUP(I12103,PGStock[],2,FALSE)</f>
        <v>Shwe Man 680ml</v>
      </c>
      <c r="K12103" s="71">
        <f>VLOOKUP(I12103,PGStock[],3,FALSE)</f>
        <v>0.68</v>
      </c>
      <c r="L12103" s="47">
        <v>3</v>
      </c>
      <c r="M12103" s="47">
        <f>VLOOKUP(I12103,PGStock[],6,FALSE)</f>
        <v>100</v>
      </c>
      <c r="N12103" s="47">
        <f>+PGSales!$L12103*PGSales!$M12103</f>
        <v>300</v>
      </c>
    </row>
    <row r="12104" spans="1:14" hidden="1" x14ac:dyDescent="0.25">
      <c r="A12104" s="77">
        <f t="shared" si="1436"/>
        <v>2025</v>
      </c>
      <c r="B12104" s="77">
        <f t="shared" si="1437"/>
        <v>12</v>
      </c>
      <c r="C12104" s="73">
        <v>45997</v>
      </c>
      <c r="D12104" s="79" t="s">
        <v>109</v>
      </c>
      <c r="E12104" s="80" t="s">
        <v>269</v>
      </c>
      <c r="F12104" s="81" t="str">
        <f>VLOOKUP(E12104,Customer[],2,FALSE)</f>
        <v>Kaung Star</v>
      </c>
      <c r="G12104" s="69" t="str">
        <f>VLOOKUP(E12104,Customer[],3,FALSE)</f>
        <v>West Yangon University Rd</v>
      </c>
      <c r="H12104" s="69" t="str">
        <f>VLOOKUP(E12104,Customer[],4,FALSE)</f>
        <v>Htan Ta Pin</v>
      </c>
      <c r="I12104" s="48" t="s">
        <v>27</v>
      </c>
      <c r="J12104" s="82" t="str">
        <f>VLOOKUP(I12104,PGStock[],2,FALSE)</f>
        <v>Columbus Super Red Smooth 700 Ml</v>
      </c>
      <c r="K12104" s="71">
        <f>VLOOKUP(I12104,PGStock[],3,FALSE)</f>
        <v>0.7</v>
      </c>
      <c r="L12104" s="47">
        <v>1</v>
      </c>
      <c r="M12104" s="47">
        <f>VLOOKUP(I12104,PGStock[],6,FALSE)</f>
        <v>200</v>
      </c>
      <c r="N12104" s="47">
        <f>+PGSales!$L12104*PGSales!$M12104</f>
        <v>200</v>
      </c>
    </row>
    <row r="12105" spans="1:14" hidden="1" x14ac:dyDescent="0.25">
      <c r="A12105" s="77">
        <f t="shared" si="1436"/>
        <v>2025</v>
      </c>
      <c r="B12105" s="77">
        <f t="shared" si="1437"/>
        <v>12</v>
      </c>
      <c r="C12105" s="73">
        <v>45997</v>
      </c>
      <c r="D12105" s="79" t="s">
        <v>109</v>
      </c>
      <c r="E12105" s="80" t="s">
        <v>269</v>
      </c>
      <c r="F12105" s="81" t="str">
        <f>VLOOKUP(E12105,Customer[],2,FALSE)</f>
        <v>Kaung Star</v>
      </c>
      <c r="G12105" s="69" t="str">
        <f>VLOOKUP(E12105,Customer[],3,FALSE)</f>
        <v>West Yangon University Rd</v>
      </c>
      <c r="H12105" s="69" t="str">
        <f>VLOOKUP(E12105,Customer[],4,FALSE)</f>
        <v>Htan Ta Pin</v>
      </c>
      <c r="I12105" s="48" t="s">
        <v>20</v>
      </c>
      <c r="J12105" s="82" t="str">
        <f>VLOOKUP(I12105,PGStock[],2,FALSE)</f>
        <v>Formula Rum 700ml</v>
      </c>
      <c r="K12105" s="71">
        <f>VLOOKUP(I12105,PGStock[],3,FALSE)</f>
        <v>0.7</v>
      </c>
      <c r="L12105" s="47">
        <v>1</v>
      </c>
      <c r="M12105" s="47">
        <f>VLOOKUP(I12105,PGStock[],6,FALSE)</f>
        <v>200</v>
      </c>
      <c r="N12105" s="47">
        <f>+PGSales!$L12105*PGSales!$M12105</f>
        <v>200</v>
      </c>
    </row>
    <row r="12106" spans="1:14" hidden="1" x14ac:dyDescent="0.25">
      <c r="A12106" s="77">
        <f t="shared" si="1436"/>
        <v>2025</v>
      </c>
      <c r="B12106" s="77">
        <f t="shared" si="1437"/>
        <v>12</v>
      </c>
      <c r="C12106" s="73">
        <v>45997</v>
      </c>
      <c r="D12106" s="79" t="s">
        <v>109</v>
      </c>
      <c r="E12106" s="80" t="s">
        <v>269</v>
      </c>
      <c r="F12106" s="81" t="str">
        <f>VLOOKUP(E12106,Customer[],2,FALSE)</f>
        <v>Kaung Star</v>
      </c>
      <c r="G12106" s="69" t="str">
        <f>VLOOKUP(E12106,Customer[],3,FALSE)</f>
        <v>West Yangon University Rd</v>
      </c>
      <c r="H12106" s="69" t="str">
        <f>VLOOKUP(E12106,Customer[],4,FALSE)</f>
        <v>Htan Ta Pin</v>
      </c>
      <c r="I12106" s="48" t="s">
        <v>18</v>
      </c>
      <c r="J12106" s="82" t="str">
        <f>VLOOKUP(I12106,PGStock[],2,FALSE)</f>
        <v>Formula Rum 350ml</v>
      </c>
      <c r="K12106" s="71">
        <f>VLOOKUP(I12106,PGStock[],3,FALSE)</f>
        <v>0.35</v>
      </c>
      <c r="L12106" s="47">
        <v>2</v>
      </c>
      <c r="M12106" s="47">
        <f>VLOOKUP(I12106,PGStock[],6,FALSE)</f>
        <v>150</v>
      </c>
      <c r="N12106" s="47">
        <f>+PGSales!$L12106*PGSales!$M12106</f>
        <v>300</v>
      </c>
    </row>
    <row r="12107" spans="1:14" hidden="1" x14ac:dyDescent="0.25">
      <c r="A12107" s="77">
        <f t="shared" si="1436"/>
        <v>2025</v>
      </c>
      <c r="B12107" s="77">
        <f t="shared" si="1437"/>
        <v>12</v>
      </c>
      <c r="C12107" s="73">
        <v>45997</v>
      </c>
      <c r="D12107" s="79" t="s">
        <v>70</v>
      </c>
      <c r="E12107" s="80" t="s">
        <v>273</v>
      </c>
      <c r="F12107" s="81" t="str">
        <f>VLOOKUP(E12107,Customer[],2,FALSE)</f>
        <v>Nate Thint</v>
      </c>
      <c r="G12107" s="69" t="str">
        <f>VLOOKUP(E12107,Customer[],3,FALSE)</f>
        <v>Bayin Naung St</v>
      </c>
      <c r="H12107" s="69" t="str">
        <f>VLOOKUP(E12107,Customer[],4,FALSE)</f>
        <v>Htan Ta Pin</v>
      </c>
      <c r="I12107" s="48" t="s">
        <v>25</v>
      </c>
      <c r="J12107" s="82" t="str">
        <f>VLOOKUP(I12107,PGStock[],2,FALSE)</f>
        <v>Columbus Super Red Smooth 350 Ml</v>
      </c>
      <c r="K12107" s="71">
        <f>VLOOKUP(I12107,PGStock[],3,FALSE)</f>
        <v>0.35</v>
      </c>
      <c r="L12107" s="47">
        <v>3</v>
      </c>
      <c r="M12107" s="47">
        <f>VLOOKUP(I12107,PGStock[],6,FALSE)</f>
        <v>150</v>
      </c>
      <c r="N12107" s="47">
        <f>+PGSales!$L12107*PGSales!$M12107</f>
        <v>450</v>
      </c>
    </row>
    <row r="12108" spans="1:14" hidden="1" x14ac:dyDescent="0.25">
      <c r="A12108" s="77">
        <f t="shared" si="1436"/>
        <v>2025</v>
      </c>
      <c r="B12108" s="77">
        <f t="shared" si="1437"/>
        <v>12</v>
      </c>
      <c r="C12108" s="73">
        <v>45997</v>
      </c>
      <c r="D12108" s="79" t="s">
        <v>70</v>
      </c>
      <c r="E12108" s="80" t="s">
        <v>273</v>
      </c>
      <c r="F12108" s="81" t="str">
        <f>VLOOKUP(E12108,Customer[],2,FALSE)</f>
        <v>Nate Thint</v>
      </c>
      <c r="G12108" s="69" t="str">
        <f>VLOOKUP(E12108,Customer[],3,FALSE)</f>
        <v>Bayin Naung St</v>
      </c>
      <c r="H12108" s="69" t="str">
        <f>VLOOKUP(E12108,Customer[],4,FALSE)</f>
        <v>Htan Ta Pin</v>
      </c>
      <c r="I12108" s="48" t="s">
        <v>23</v>
      </c>
      <c r="J12108" s="82" t="str">
        <f>VLOOKUP(I12108,PGStock[],2,FALSE)</f>
        <v>Columbus Super Red Smooth 175 Ml</v>
      </c>
      <c r="K12108" s="71">
        <f>VLOOKUP(I12108,PGStock[],3,FALSE)</f>
        <v>0.17499999999999999</v>
      </c>
      <c r="L12108" s="47">
        <v>1</v>
      </c>
      <c r="M12108" s="47">
        <f>VLOOKUP(I12108,PGStock[],6,FALSE)</f>
        <v>100</v>
      </c>
      <c r="N12108" s="47">
        <f>+PGSales!$L12108*PGSales!$M12108</f>
        <v>100</v>
      </c>
    </row>
    <row r="12109" spans="1:14" hidden="1" x14ac:dyDescent="0.25">
      <c r="A12109" s="77">
        <f t="shared" si="1436"/>
        <v>2025</v>
      </c>
      <c r="B12109" s="77">
        <f t="shared" si="1437"/>
        <v>12</v>
      </c>
      <c r="C12109" s="73">
        <v>45997</v>
      </c>
      <c r="D12109" s="79" t="s">
        <v>70</v>
      </c>
      <c r="E12109" s="80" t="s">
        <v>273</v>
      </c>
      <c r="F12109" s="81" t="str">
        <f>VLOOKUP(E12109,Customer[],2,FALSE)</f>
        <v>Nate Thint</v>
      </c>
      <c r="G12109" s="69" t="str">
        <f>VLOOKUP(E12109,Customer[],3,FALSE)</f>
        <v>Bayin Naung St</v>
      </c>
      <c r="H12109" s="69" t="str">
        <f>VLOOKUP(E12109,Customer[],4,FALSE)</f>
        <v>Htan Ta Pin</v>
      </c>
      <c r="I12109" s="48" t="s">
        <v>20</v>
      </c>
      <c r="J12109" s="82" t="str">
        <f>VLOOKUP(I12109,PGStock[],2,FALSE)</f>
        <v>Formula Rum 700ml</v>
      </c>
      <c r="K12109" s="71">
        <f>VLOOKUP(I12109,PGStock[],3,FALSE)</f>
        <v>0.7</v>
      </c>
      <c r="L12109" s="47">
        <v>1</v>
      </c>
      <c r="M12109" s="47">
        <f>VLOOKUP(I12109,PGStock[],6,FALSE)</f>
        <v>200</v>
      </c>
      <c r="N12109" s="47">
        <f>+PGSales!$L12109*PGSales!$M12109</f>
        <v>200</v>
      </c>
    </row>
    <row r="12110" spans="1:14" hidden="1" x14ac:dyDescent="0.25">
      <c r="A12110" s="77">
        <f t="shared" si="1436"/>
        <v>2025</v>
      </c>
      <c r="B12110" s="77">
        <f t="shared" si="1437"/>
        <v>12</v>
      </c>
      <c r="C12110" s="73">
        <v>45997</v>
      </c>
      <c r="D12110" s="79" t="s">
        <v>70</v>
      </c>
      <c r="E12110" s="80" t="s">
        <v>273</v>
      </c>
      <c r="F12110" s="81" t="str">
        <f>VLOOKUP(E12110,Customer[],2,FALSE)</f>
        <v>Nate Thint</v>
      </c>
      <c r="G12110" s="69" t="str">
        <f>VLOOKUP(E12110,Customer[],3,FALSE)</f>
        <v>Bayin Naung St</v>
      </c>
      <c r="H12110" s="69" t="str">
        <f>VLOOKUP(E12110,Customer[],4,FALSE)</f>
        <v>Htan Ta Pin</v>
      </c>
      <c r="I12110" s="48" t="s">
        <v>18</v>
      </c>
      <c r="J12110" s="82" t="str">
        <f>VLOOKUP(I12110,PGStock[],2,FALSE)</f>
        <v>Formula Rum 350ml</v>
      </c>
      <c r="K12110" s="71">
        <f>VLOOKUP(I12110,PGStock[],3,FALSE)</f>
        <v>0.35</v>
      </c>
      <c r="L12110" s="47">
        <v>6</v>
      </c>
      <c r="M12110" s="47">
        <f>VLOOKUP(I12110,PGStock[],6,FALSE)</f>
        <v>150</v>
      </c>
      <c r="N12110" s="47">
        <f>+PGSales!$L12110*PGSales!$M12110</f>
        <v>900</v>
      </c>
    </row>
    <row r="12111" spans="1:14" hidden="1" x14ac:dyDescent="0.25">
      <c r="A12111" s="77">
        <f t="shared" si="1436"/>
        <v>2025</v>
      </c>
      <c r="B12111" s="77">
        <f t="shared" si="1437"/>
        <v>12</v>
      </c>
      <c r="C12111" s="73">
        <v>45997</v>
      </c>
      <c r="D12111" s="79" t="s">
        <v>70</v>
      </c>
      <c r="E12111" s="80" t="s">
        <v>273</v>
      </c>
      <c r="F12111" s="81" t="str">
        <f>VLOOKUP(E12111,Customer[],2,FALSE)</f>
        <v>Nate Thint</v>
      </c>
      <c r="G12111" s="69" t="str">
        <f>VLOOKUP(E12111,Customer[],3,FALSE)</f>
        <v>Bayin Naung St</v>
      </c>
      <c r="H12111" s="69" t="str">
        <f>VLOOKUP(E12111,Customer[],4,FALSE)</f>
        <v>Htan Ta Pin</v>
      </c>
      <c r="I12111" s="48" t="s">
        <v>958</v>
      </c>
      <c r="J12111" s="82" t="str">
        <f>VLOOKUP(I12111,PGStock[],2,FALSE)</f>
        <v>Shwe Man 680ml</v>
      </c>
      <c r="K12111" s="71">
        <f>VLOOKUP(I12111,PGStock[],3,FALSE)</f>
        <v>0.68</v>
      </c>
      <c r="L12111" s="47">
        <v>2</v>
      </c>
      <c r="M12111" s="47">
        <f>VLOOKUP(I12111,PGStock[],6,FALSE)</f>
        <v>100</v>
      </c>
      <c r="N12111" s="47">
        <f>+PGSales!$L12111*PGSales!$M12111</f>
        <v>200</v>
      </c>
    </row>
    <row r="12112" spans="1:14" hidden="1" x14ac:dyDescent="0.25">
      <c r="A12112" s="77">
        <f t="shared" ref="A12112:A12125" si="1438">YEAR(C12112)</f>
        <v>2025</v>
      </c>
      <c r="B12112" s="77">
        <f t="shared" ref="B12112:B12125" si="1439">MONTH(C12112)</f>
        <v>12</v>
      </c>
      <c r="C12112" s="73">
        <v>45997</v>
      </c>
      <c r="D12112" s="79" t="s">
        <v>70</v>
      </c>
      <c r="E12112" s="80" t="s">
        <v>273</v>
      </c>
      <c r="F12112" s="81" t="str">
        <f>VLOOKUP(E12112,Customer[],2,FALSE)</f>
        <v>Nate Thint</v>
      </c>
      <c r="G12112" s="69" t="str">
        <f>VLOOKUP(E12112,Customer[],3,FALSE)</f>
        <v>Bayin Naung St</v>
      </c>
      <c r="H12112" s="69" t="str">
        <f>VLOOKUP(E12112,Customer[],4,FALSE)</f>
        <v>Htan Ta Pin</v>
      </c>
      <c r="I12112" s="48" t="s">
        <v>959</v>
      </c>
      <c r="J12112" s="82" t="str">
        <f>VLOOKUP(I12112,PGStock[],2,FALSE)</f>
        <v>Shwe Man ကော်ဗူး (1 Liter)</v>
      </c>
      <c r="K12112" s="71">
        <f>VLOOKUP(I12112,PGStock[],3,FALSE)</f>
        <v>1</v>
      </c>
      <c r="L12112" s="47">
        <v>1</v>
      </c>
      <c r="M12112" s="47">
        <f>VLOOKUP(I12112,PGStock[],6,FALSE)</f>
        <v>100</v>
      </c>
      <c r="N12112" s="47">
        <f>+PGSales!$L12112*PGSales!$M12112</f>
        <v>100</v>
      </c>
    </row>
    <row r="12113" spans="1:14" hidden="1" x14ac:dyDescent="0.25">
      <c r="A12113" s="77">
        <f t="shared" si="1438"/>
        <v>2025</v>
      </c>
      <c r="B12113" s="77">
        <f t="shared" si="1439"/>
        <v>12</v>
      </c>
      <c r="C12113" s="73">
        <v>45997</v>
      </c>
      <c r="D12113" s="79" t="s">
        <v>131</v>
      </c>
      <c r="E12113" s="80" t="s">
        <v>270</v>
      </c>
      <c r="F12113" s="81" t="str">
        <f>VLOOKUP(E12113,Customer[],2,FALSE)</f>
        <v>Kyi Thar Oo(2)</v>
      </c>
      <c r="G12113" s="69" t="str">
        <f>VLOOKUP(E12113,Customer[],3,FALSE)</f>
        <v>Bayin Naung St</v>
      </c>
      <c r="H12113" s="69" t="str">
        <f>VLOOKUP(E12113,Customer[],4,FALSE)</f>
        <v>Htan Ta Pin</v>
      </c>
      <c r="I12113" s="48" t="s">
        <v>25</v>
      </c>
      <c r="J12113" s="82" t="str">
        <f>VLOOKUP(I12113,PGStock[],2,FALSE)</f>
        <v>Columbus Super Red Smooth 350 Ml</v>
      </c>
      <c r="K12113" s="71">
        <f>VLOOKUP(I12113,PGStock[],3,FALSE)</f>
        <v>0.35</v>
      </c>
      <c r="L12113" s="47">
        <v>1</v>
      </c>
      <c r="M12113" s="47">
        <f>VLOOKUP(I12113,PGStock[],6,FALSE)</f>
        <v>150</v>
      </c>
      <c r="N12113" s="47">
        <f>+PGSales!$L12113*PGSales!$M12113</f>
        <v>150</v>
      </c>
    </row>
    <row r="12114" spans="1:14" hidden="1" x14ac:dyDescent="0.25">
      <c r="A12114" s="77">
        <f t="shared" si="1438"/>
        <v>2025</v>
      </c>
      <c r="B12114" s="77">
        <f t="shared" si="1439"/>
        <v>12</v>
      </c>
      <c r="C12114" s="73">
        <v>45997</v>
      </c>
      <c r="D12114" s="79" t="s">
        <v>131</v>
      </c>
      <c r="E12114" s="80" t="s">
        <v>270</v>
      </c>
      <c r="F12114" s="81" t="str">
        <f>VLOOKUP(E12114,Customer[],2,FALSE)</f>
        <v>Kyi Thar Oo(2)</v>
      </c>
      <c r="G12114" s="69" t="str">
        <f>VLOOKUP(E12114,Customer[],3,FALSE)</f>
        <v>Bayin Naung St</v>
      </c>
      <c r="H12114" s="69" t="str">
        <f>VLOOKUP(E12114,Customer[],4,FALSE)</f>
        <v>Htan Ta Pin</v>
      </c>
      <c r="I12114" s="48" t="s">
        <v>18</v>
      </c>
      <c r="J12114" s="82" t="str">
        <f>VLOOKUP(I12114,PGStock[],2,FALSE)</f>
        <v>Formula Rum 350ml</v>
      </c>
      <c r="K12114" s="71">
        <f>VLOOKUP(I12114,PGStock[],3,FALSE)</f>
        <v>0.35</v>
      </c>
      <c r="L12114" s="47">
        <v>1</v>
      </c>
      <c r="M12114" s="47">
        <f>VLOOKUP(I12114,PGStock[],6,FALSE)</f>
        <v>150</v>
      </c>
      <c r="N12114" s="47">
        <f>+PGSales!$L12114*PGSales!$M12114</f>
        <v>150</v>
      </c>
    </row>
    <row r="12115" spans="1:14" hidden="1" x14ac:dyDescent="0.25">
      <c r="A12115" s="77">
        <f t="shared" si="1438"/>
        <v>2025</v>
      </c>
      <c r="B12115" s="77">
        <f t="shared" si="1439"/>
        <v>12</v>
      </c>
      <c r="C12115" s="73">
        <v>45997</v>
      </c>
      <c r="D12115" s="79" t="s">
        <v>74</v>
      </c>
      <c r="E12115" s="80" t="s">
        <v>274</v>
      </c>
      <c r="F12115" s="81" t="str">
        <f>VLOOKUP(E12115,Customer[],2,FALSE)</f>
        <v>Ni Ni Lin</v>
      </c>
      <c r="G12115" s="69" t="str">
        <f>VLOOKUP(E12115,Customer[],3,FALSE)</f>
        <v>Myoma Zay Rd</v>
      </c>
      <c r="H12115" s="69" t="str">
        <f>VLOOKUP(E12115,Customer[],4,FALSE)</f>
        <v>Htan Ta Pin</v>
      </c>
      <c r="I12115" s="48" t="s">
        <v>25</v>
      </c>
      <c r="J12115" s="82" t="str">
        <f>VLOOKUP(I12115,PGStock[],2,FALSE)</f>
        <v>Columbus Super Red Smooth 350 Ml</v>
      </c>
      <c r="K12115" s="71">
        <f>VLOOKUP(I12115,PGStock[],3,FALSE)</f>
        <v>0.35</v>
      </c>
      <c r="L12115" s="47">
        <v>5</v>
      </c>
      <c r="M12115" s="47">
        <f>VLOOKUP(I12115,PGStock[],6,FALSE)</f>
        <v>150</v>
      </c>
      <c r="N12115" s="47">
        <f>+PGSales!$L12115*PGSales!$M12115</f>
        <v>750</v>
      </c>
    </row>
    <row r="12116" spans="1:14" hidden="1" x14ac:dyDescent="0.25">
      <c r="A12116" s="77">
        <f t="shared" si="1438"/>
        <v>2025</v>
      </c>
      <c r="B12116" s="77">
        <f t="shared" si="1439"/>
        <v>12</v>
      </c>
      <c r="C12116" s="73">
        <v>45997</v>
      </c>
      <c r="D12116" s="79" t="s">
        <v>74</v>
      </c>
      <c r="E12116" s="80" t="s">
        <v>274</v>
      </c>
      <c r="F12116" s="81" t="str">
        <f>VLOOKUP(E12116,Customer[],2,FALSE)</f>
        <v>Ni Ni Lin</v>
      </c>
      <c r="G12116" s="69" t="str">
        <f>VLOOKUP(E12116,Customer[],3,FALSE)</f>
        <v>Myoma Zay Rd</v>
      </c>
      <c r="H12116" s="69" t="str">
        <f>VLOOKUP(E12116,Customer[],4,FALSE)</f>
        <v>Htan Ta Pin</v>
      </c>
      <c r="I12116" s="48" t="s">
        <v>20</v>
      </c>
      <c r="J12116" s="82" t="str">
        <f>VLOOKUP(I12116,PGStock[],2,FALSE)</f>
        <v>Formula Rum 700ml</v>
      </c>
      <c r="K12116" s="71">
        <f>VLOOKUP(I12116,PGStock[],3,FALSE)</f>
        <v>0.7</v>
      </c>
      <c r="L12116" s="47">
        <v>1</v>
      </c>
      <c r="M12116" s="47">
        <f>VLOOKUP(I12116,PGStock[],6,FALSE)</f>
        <v>200</v>
      </c>
      <c r="N12116" s="47">
        <f>+PGSales!$L12116*PGSales!$M12116</f>
        <v>200</v>
      </c>
    </row>
    <row r="12117" spans="1:14" hidden="1" x14ac:dyDescent="0.25">
      <c r="A12117" s="77">
        <f t="shared" si="1438"/>
        <v>2025</v>
      </c>
      <c r="B12117" s="77">
        <f t="shared" si="1439"/>
        <v>12</v>
      </c>
      <c r="C12117" s="73">
        <v>45997</v>
      </c>
      <c r="D12117" s="79" t="s">
        <v>74</v>
      </c>
      <c r="E12117" s="80" t="s">
        <v>274</v>
      </c>
      <c r="F12117" s="81" t="str">
        <f>VLOOKUP(E12117,Customer[],2,FALSE)</f>
        <v>Ni Ni Lin</v>
      </c>
      <c r="G12117" s="69" t="str">
        <f>VLOOKUP(E12117,Customer[],3,FALSE)</f>
        <v>Myoma Zay Rd</v>
      </c>
      <c r="H12117" s="69" t="str">
        <f>VLOOKUP(E12117,Customer[],4,FALSE)</f>
        <v>Htan Ta Pin</v>
      </c>
      <c r="I12117" s="48" t="s">
        <v>18</v>
      </c>
      <c r="J12117" s="82" t="str">
        <f>VLOOKUP(I12117,PGStock[],2,FALSE)</f>
        <v>Formula Rum 350ml</v>
      </c>
      <c r="K12117" s="71">
        <f>VLOOKUP(I12117,PGStock[],3,FALSE)</f>
        <v>0.35</v>
      </c>
      <c r="L12117" s="47">
        <v>1</v>
      </c>
      <c r="M12117" s="47">
        <f>VLOOKUP(I12117,PGStock[],6,FALSE)</f>
        <v>150</v>
      </c>
      <c r="N12117" s="47">
        <f>+PGSales!$L12117*PGSales!$M12117</f>
        <v>150</v>
      </c>
    </row>
    <row r="12118" spans="1:14" hidden="1" x14ac:dyDescent="0.25">
      <c r="A12118" s="77">
        <f t="shared" si="1438"/>
        <v>2025</v>
      </c>
      <c r="B12118" s="77">
        <f t="shared" si="1439"/>
        <v>12</v>
      </c>
      <c r="C12118" s="73">
        <v>45997</v>
      </c>
      <c r="D12118" s="79" t="s">
        <v>275</v>
      </c>
      <c r="E12118" s="80" t="s">
        <v>276</v>
      </c>
      <c r="F12118" s="81" t="str">
        <f>VLOOKUP(E12118,Customer[],2,FALSE)</f>
        <v>Kyi Thar Oo(1)</v>
      </c>
      <c r="G12118" s="69" t="str">
        <f>VLOOKUP(E12118,Customer[],3,FALSE)</f>
        <v>Poe San Aye St</v>
      </c>
      <c r="H12118" s="69" t="str">
        <f>VLOOKUP(E12118,Customer[],4,FALSE)</f>
        <v>Htan Ta Pin</v>
      </c>
      <c r="I12118" s="48" t="s">
        <v>25</v>
      </c>
      <c r="J12118" s="82" t="str">
        <f>VLOOKUP(I12118,PGStock[],2,FALSE)</f>
        <v>Columbus Super Red Smooth 350 Ml</v>
      </c>
      <c r="K12118" s="71">
        <f>VLOOKUP(I12118,PGStock[],3,FALSE)</f>
        <v>0.35</v>
      </c>
      <c r="L12118" s="47">
        <v>6</v>
      </c>
      <c r="M12118" s="47">
        <f>VLOOKUP(I12118,PGStock[],6,FALSE)</f>
        <v>150</v>
      </c>
      <c r="N12118" s="47">
        <f>+PGSales!$L12118*PGSales!$M12118</f>
        <v>900</v>
      </c>
    </row>
    <row r="12119" spans="1:14" hidden="1" x14ac:dyDescent="0.25">
      <c r="A12119" s="77">
        <f t="shared" si="1438"/>
        <v>2025</v>
      </c>
      <c r="B12119" s="77">
        <f t="shared" si="1439"/>
        <v>12</v>
      </c>
      <c r="C12119" s="73">
        <v>45997</v>
      </c>
      <c r="D12119" s="79" t="s">
        <v>275</v>
      </c>
      <c r="E12119" s="80" t="s">
        <v>276</v>
      </c>
      <c r="F12119" s="81" t="str">
        <f>VLOOKUP(E12119,Customer[],2,FALSE)</f>
        <v>Kyi Thar Oo(1)</v>
      </c>
      <c r="G12119" s="69" t="str">
        <f>VLOOKUP(E12119,Customer[],3,FALSE)</f>
        <v>Poe San Aye St</v>
      </c>
      <c r="H12119" s="69" t="str">
        <f>VLOOKUP(E12119,Customer[],4,FALSE)</f>
        <v>Htan Ta Pin</v>
      </c>
      <c r="I12119" s="48" t="s">
        <v>20</v>
      </c>
      <c r="J12119" s="82" t="str">
        <f>VLOOKUP(I12119,PGStock[],2,FALSE)</f>
        <v>Formula Rum 700ml</v>
      </c>
      <c r="K12119" s="71">
        <f>VLOOKUP(I12119,PGStock[],3,FALSE)</f>
        <v>0.7</v>
      </c>
      <c r="L12119" s="47">
        <v>3</v>
      </c>
      <c r="M12119" s="47">
        <f>VLOOKUP(I12119,PGStock[],6,FALSE)</f>
        <v>200</v>
      </c>
      <c r="N12119" s="47">
        <f>+PGSales!$L12119*PGSales!$M12119</f>
        <v>600</v>
      </c>
    </row>
    <row r="12120" spans="1:14" hidden="1" x14ac:dyDescent="0.25">
      <c r="A12120" s="77">
        <f t="shared" si="1438"/>
        <v>2025</v>
      </c>
      <c r="B12120" s="77">
        <f t="shared" si="1439"/>
        <v>12</v>
      </c>
      <c r="C12120" s="73">
        <v>45997</v>
      </c>
      <c r="D12120" s="79" t="s">
        <v>275</v>
      </c>
      <c r="E12120" s="80" t="s">
        <v>276</v>
      </c>
      <c r="F12120" s="81" t="str">
        <f>VLOOKUP(E12120,Customer[],2,FALSE)</f>
        <v>Kyi Thar Oo(1)</v>
      </c>
      <c r="G12120" s="69" t="str">
        <f>VLOOKUP(E12120,Customer[],3,FALSE)</f>
        <v>Poe San Aye St</v>
      </c>
      <c r="H12120" s="69" t="str">
        <f>VLOOKUP(E12120,Customer[],4,FALSE)</f>
        <v>Htan Ta Pin</v>
      </c>
      <c r="I12120" s="48" t="s">
        <v>18</v>
      </c>
      <c r="J12120" s="82" t="str">
        <f>VLOOKUP(I12120,PGStock[],2,FALSE)</f>
        <v>Formula Rum 350ml</v>
      </c>
      <c r="K12120" s="71">
        <f>VLOOKUP(I12120,PGStock[],3,FALSE)</f>
        <v>0.35</v>
      </c>
      <c r="L12120" s="47">
        <v>5</v>
      </c>
      <c r="M12120" s="47">
        <f>VLOOKUP(I12120,PGStock[],6,FALSE)</f>
        <v>150</v>
      </c>
      <c r="N12120" s="47">
        <f>+PGSales!$L12120*PGSales!$M12120</f>
        <v>750</v>
      </c>
    </row>
    <row r="12121" spans="1:14" hidden="1" x14ac:dyDescent="0.25">
      <c r="A12121" s="77">
        <f t="shared" si="1438"/>
        <v>2025</v>
      </c>
      <c r="B12121" s="77">
        <f t="shared" si="1439"/>
        <v>12</v>
      </c>
      <c r="C12121" s="73">
        <v>45997</v>
      </c>
      <c r="D12121" s="79" t="s">
        <v>68</v>
      </c>
      <c r="E12121" s="80" t="s">
        <v>1403</v>
      </c>
      <c r="F12121" s="81" t="str">
        <f>VLOOKUP(E12121,Customer[],2,FALSE)</f>
        <v>Take Nay Wone</v>
      </c>
      <c r="G12121" s="69" t="str">
        <f>VLOOKUP(E12121,Customer[],3,FALSE)</f>
        <v>Taungnu Rd</v>
      </c>
      <c r="H12121" s="69" t="str">
        <f>VLOOKUP(E12121,Customer[],4,FALSE)</f>
        <v>Hlaing Thar Yar</v>
      </c>
      <c r="I12121" s="48" t="s">
        <v>18</v>
      </c>
      <c r="J12121" s="82" t="str">
        <f>VLOOKUP(I12121,PGStock[],2,FALSE)</f>
        <v>Formula Rum 350ml</v>
      </c>
      <c r="K12121" s="71">
        <f>VLOOKUP(I12121,PGStock[],3,FALSE)</f>
        <v>0.35</v>
      </c>
      <c r="L12121" s="47">
        <v>2</v>
      </c>
      <c r="M12121" s="47">
        <f>VLOOKUP(I12121,PGStock[],6,FALSE)</f>
        <v>150</v>
      </c>
      <c r="N12121" s="47">
        <f>+PGSales!$L12121*PGSales!$M12121</f>
        <v>300</v>
      </c>
    </row>
    <row r="12122" spans="1:14" hidden="1" x14ac:dyDescent="0.25">
      <c r="A12122" s="77">
        <f t="shared" si="1438"/>
        <v>2025</v>
      </c>
      <c r="B12122" s="77">
        <f t="shared" si="1439"/>
        <v>12</v>
      </c>
      <c r="C12122" s="73">
        <v>45997</v>
      </c>
      <c r="D12122" s="79" t="s">
        <v>4</v>
      </c>
      <c r="E12122" s="80" t="s">
        <v>532</v>
      </c>
      <c r="F12122" s="81" t="str">
        <f>VLOOKUP(E12122,Customer[],2,FALSE)</f>
        <v>Okk Kar</v>
      </c>
      <c r="G12122" s="69" t="str">
        <f>VLOOKUP(E12122,Customer[],3,FALSE)</f>
        <v>Pi Moe Hinn Sd</v>
      </c>
      <c r="H12122" s="69" t="str">
        <f>VLOOKUP(E12122,Customer[],4,FALSE)</f>
        <v>Hlaing Thar Yar</v>
      </c>
      <c r="I12122" s="48" t="s">
        <v>18</v>
      </c>
      <c r="J12122" s="82" t="str">
        <f>VLOOKUP(I12122,PGStock[],2,FALSE)</f>
        <v>Formula Rum 350ml</v>
      </c>
      <c r="K12122" s="71">
        <f>VLOOKUP(I12122,PGStock[],3,FALSE)</f>
        <v>0.35</v>
      </c>
      <c r="L12122" s="47">
        <v>2</v>
      </c>
      <c r="M12122" s="47">
        <f>VLOOKUP(I12122,PGStock[],6,FALSE)</f>
        <v>150</v>
      </c>
      <c r="N12122" s="47">
        <f>+PGSales!$L12122*PGSales!$M12122</f>
        <v>300</v>
      </c>
    </row>
    <row r="12123" spans="1:14" hidden="1" x14ac:dyDescent="0.25">
      <c r="A12123" s="77">
        <f t="shared" si="1438"/>
        <v>2025</v>
      </c>
      <c r="B12123" s="77">
        <f t="shared" si="1439"/>
        <v>12</v>
      </c>
      <c r="C12123" s="73">
        <v>45997</v>
      </c>
      <c r="D12123" s="79" t="s">
        <v>66</v>
      </c>
      <c r="E12123" s="80" t="s">
        <v>541</v>
      </c>
      <c r="F12123" s="81" t="str">
        <f>VLOOKUP(E12123,Customer[],2,FALSE)</f>
        <v>Hlaing Min Htet</v>
      </c>
      <c r="G12123" s="69" t="str">
        <f>VLOOKUP(E12123,Customer[],3,FALSE)</f>
        <v>Pi Moe Hinn Sd</v>
      </c>
      <c r="H12123" s="69" t="str">
        <f>VLOOKUP(E12123,Customer[],4,FALSE)</f>
        <v>Hlaing Thar Yar</v>
      </c>
      <c r="I12123" s="48" t="s">
        <v>25</v>
      </c>
      <c r="J12123" s="82" t="str">
        <f>VLOOKUP(I12123,PGStock[],2,FALSE)</f>
        <v>Columbus Super Red Smooth 350 Ml</v>
      </c>
      <c r="K12123" s="71">
        <f>VLOOKUP(I12123,PGStock[],3,FALSE)</f>
        <v>0.35</v>
      </c>
      <c r="L12123" s="47">
        <v>1</v>
      </c>
      <c r="M12123" s="47">
        <f>VLOOKUP(I12123,PGStock[],6,FALSE)</f>
        <v>150</v>
      </c>
      <c r="N12123" s="47">
        <f>+PGSales!$L12123*PGSales!$M12123</f>
        <v>150</v>
      </c>
    </row>
    <row r="12124" spans="1:14" hidden="1" x14ac:dyDescent="0.25">
      <c r="A12124" s="77">
        <f t="shared" si="1438"/>
        <v>2025</v>
      </c>
      <c r="B12124" s="77">
        <f t="shared" si="1439"/>
        <v>12</v>
      </c>
      <c r="C12124" s="73">
        <v>45997</v>
      </c>
      <c r="D12124" s="79" t="s">
        <v>62</v>
      </c>
      <c r="E12124" s="80" t="s">
        <v>585</v>
      </c>
      <c r="F12124" s="81" t="str">
        <f>VLOOKUP(E12124,Customer[],2,FALSE)</f>
        <v>Shwe Yi Khatt</v>
      </c>
      <c r="G12124" s="69" t="str">
        <f>VLOOKUP(E12124,Customer[],3,FALSE)</f>
        <v>Taungnu Rd</v>
      </c>
      <c r="H12124" s="69" t="str">
        <f>VLOOKUP(E12124,Customer[],4,FALSE)</f>
        <v>Hlaing Thar Yar Route (1)</v>
      </c>
      <c r="I12124" s="48" t="s">
        <v>25</v>
      </c>
      <c r="J12124" s="82" t="str">
        <f>VLOOKUP(I12124,PGStock[],2,FALSE)</f>
        <v>Columbus Super Red Smooth 350 Ml</v>
      </c>
      <c r="K12124" s="71">
        <f>VLOOKUP(I12124,PGStock[],3,FALSE)</f>
        <v>0.35</v>
      </c>
      <c r="L12124" s="47">
        <v>4</v>
      </c>
      <c r="M12124" s="47">
        <f>VLOOKUP(I12124,PGStock[],6,FALSE)</f>
        <v>150</v>
      </c>
      <c r="N12124" s="47">
        <f>+PGSales!$L12124*PGSales!$M12124</f>
        <v>600</v>
      </c>
    </row>
    <row r="12125" spans="1:14" hidden="1" x14ac:dyDescent="0.25">
      <c r="A12125" s="77">
        <f t="shared" si="1438"/>
        <v>2025</v>
      </c>
      <c r="B12125" s="77">
        <f t="shared" si="1439"/>
        <v>12</v>
      </c>
      <c r="C12125" s="73">
        <v>45997</v>
      </c>
      <c r="D12125" s="79" t="s">
        <v>62</v>
      </c>
      <c r="E12125" s="80" t="s">
        <v>585</v>
      </c>
      <c r="F12125" s="81" t="str">
        <f>VLOOKUP(E12125,Customer[],2,FALSE)</f>
        <v>Shwe Yi Khatt</v>
      </c>
      <c r="G12125" s="69" t="str">
        <f>VLOOKUP(E12125,Customer[],3,FALSE)</f>
        <v>Taungnu Rd</v>
      </c>
      <c r="H12125" s="69" t="str">
        <f>VLOOKUP(E12125,Customer[],4,FALSE)</f>
        <v>Hlaing Thar Yar Route (1)</v>
      </c>
      <c r="I12125" s="48" t="s">
        <v>18</v>
      </c>
      <c r="J12125" s="82" t="str">
        <f>VLOOKUP(I12125,PGStock[],2,FALSE)</f>
        <v>Formula Rum 350ml</v>
      </c>
      <c r="K12125" s="71">
        <f>VLOOKUP(I12125,PGStock[],3,FALSE)</f>
        <v>0.35</v>
      </c>
      <c r="L12125" s="47">
        <v>2</v>
      </c>
      <c r="M12125" s="47">
        <f>VLOOKUP(I12125,PGStock[],6,FALSE)</f>
        <v>150</v>
      </c>
      <c r="N12125" s="47">
        <f>+PGSales!$L12125*PGSales!$M12125</f>
        <v>300</v>
      </c>
    </row>
    <row r="12126" spans="1:14" hidden="1" x14ac:dyDescent="0.25">
      <c r="A12126" s="77">
        <f t="shared" ref="A12126:A12224" si="1440">YEAR(C12126)</f>
        <v>2025</v>
      </c>
      <c r="B12126" s="77">
        <f t="shared" ref="B12126:B12224" si="1441">MONTH(C12126)</f>
        <v>12</v>
      </c>
      <c r="C12126" s="73">
        <v>45997</v>
      </c>
      <c r="D12126" s="79" t="s">
        <v>62</v>
      </c>
      <c r="E12126" s="80" t="s">
        <v>585</v>
      </c>
      <c r="F12126" s="81" t="str">
        <f>VLOOKUP(E12126,Customer[],2,FALSE)</f>
        <v>Shwe Yi Khatt</v>
      </c>
      <c r="G12126" s="69" t="str">
        <f>VLOOKUP(E12126,Customer[],3,FALSE)</f>
        <v>Taungnu Rd</v>
      </c>
      <c r="H12126" s="69" t="str">
        <f>VLOOKUP(E12126,Customer[],4,FALSE)</f>
        <v>Hlaing Thar Yar Route (1)</v>
      </c>
      <c r="I12126" s="48" t="s">
        <v>958</v>
      </c>
      <c r="J12126" s="82" t="str">
        <f>VLOOKUP(I12126,PGStock[],2,FALSE)</f>
        <v>Shwe Man 680ml</v>
      </c>
      <c r="K12126" s="71">
        <f>VLOOKUP(I12126,PGStock[],3,FALSE)</f>
        <v>0.68</v>
      </c>
      <c r="L12126" s="47">
        <v>2</v>
      </c>
      <c r="M12126" s="47">
        <f>VLOOKUP(I12126,PGStock[],6,FALSE)</f>
        <v>100</v>
      </c>
      <c r="N12126" s="47">
        <f>+PGSales!$L12126*PGSales!$M12126</f>
        <v>200</v>
      </c>
    </row>
    <row r="12127" spans="1:14" hidden="1" x14ac:dyDescent="0.25">
      <c r="A12127" s="77">
        <f t="shared" si="1440"/>
        <v>2025</v>
      </c>
      <c r="B12127" s="77">
        <f t="shared" si="1441"/>
        <v>12</v>
      </c>
      <c r="C12127" s="73">
        <v>45997</v>
      </c>
      <c r="D12127" s="79" t="s">
        <v>115</v>
      </c>
      <c r="E12127" s="80" t="s">
        <v>552</v>
      </c>
      <c r="F12127" s="81" t="str">
        <f>VLOOKUP(E12127,Customer[],2,FALSE)</f>
        <v>Dana Toe(2)</v>
      </c>
      <c r="G12127" s="69" t="str">
        <f>VLOOKUP(E12127,Customer[],3,FALSE)</f>
        <v>Pamoe Hinn Rd</v>
      </c>
      <c r="H12127" s="69" t="str">
        <f>VLOOKUP(E12127,Customer[],4,FALSE)</f>
        <v>Hlaing Thar Yar Route (1)</v>
      </c>
      <c r="I12127" s="48" t="s">
        <v>25</v>
      </c>
      <c r="J12127" s="82" t="str">
        <f>VLOOKUP(I12127,PGStock[],2,FALSE)</f>
        <v>Columbus Super Red Smooth 350 Ml</v>
      </c>
      <c r="K12127" s="71">
        <f>VLOOKUP(I12127,PGStock[],3,FALSE)</f>
        <v>0.35</v>
      </c>
      <c r="L12127" s="47">
        <v>2</v>
      </c>
      <c r="M12127" s="47">
        <f>VLOOKUP(I12127,PGStock[],6,FALSE)</f>
        <v>150</v>
      </c>
      <c r="N12127" s="47">
        <f>+PGSales!$L12127*PGSales!$M12127</f>
        <v>300</v>
      </c>
    </row>
    <row r="12128" spans="1:14" hidden="1" x14ac:dyDescent="0.25">
      <c r="A12128" s="77">
        <f t="shared" si="1440"/>
        <v>2025</v>
      </c>
      <c r="B12128" s="77">
        <f t="shared" si="1441"/>
        <v>12</v>
      </c>
      <c r="C12128" s="73">
        <v>45999</v>
      </c>
      <c r="D12128" s="79" t="s">
        <v>68</v>
      </c>
      <c r="E12128" s="80" t="s">
        <v>184</v>
      </c>
      <c r="F12128" s="81" t="str">
        <f>VLOOKUP(E12128,Customer[],2,FALSE)</f>
        <v>Kaung Kin Think</v>
      </c>
      <c r="G12128" s="69" t="str">
        <f>VLOOKUP(E12128,Customer[],3,FALSE)</f>
        <v>Joephyu Rd</v>
      </c>
      <c r="H12128" s="69" t="str">
        <f>VLOOKUP(E12128,Customer[],4,FALSE)</f>
        <v>Mangalardon</v>
      </c>
      <c r="I12128" s="48" t="s">
        <v>18</v>
      </c>
      <c r="J12128" s="82" t="str">
        <f>VLOOKUP(I12128,PGStock[],2,FALSE)</f>
        <v>Formula Rum 350ml</v>
      </c>
      <c r="K12128" s="71">
        <f>VLOOKUP(I12128,PGStock[],3,FALSE)</f>
        <v>0.35</v>
      </c>
      <c r="L12128" s="47">
        <v>2</v>
      </c>
      <c r="M12128" s="47">
        <f>VLOOKUP(I12128,PGStock[],6,FALSE)</f>
        <v>150</v>
      </c>
      <c r="N12128" s="47">
        <f>+PGSales!$L12128*PGSales!$M12128</f>
        <v>300</v>
      </c>
    </row>
    <row r="12129" spans="1:14" hidden="1" x14ac:dyDescent="0.25">
      <c r="A12129" s="77">
        <f t="shared" si="1440"/>
        <v>2025</v>
      </c>
      <c r="B12129" s="77">
        <f t="shared" si="1441"/>
        <v>12</v>
      </c>
      <c r="C12129" s="73">
        <v>45999</v>
      </c>
      <c r="D12129" s="79" t="s">
        <v>70</v>
      </c>
      <c r="E12129" s="80" t="s">
        <v>180</v>
      </c>
      <c r="F12129" s="81" t="str">
        <f>VLOOKUP(E12129,Customer[],2,FALSE)</f>
        <v>San Thit</v>
      </c>
      <c r="G12129" s="69" t="str">
        <f>VLOOKUP(E12129,Customer[],3,FALSE)</f>
        <v>Jone Phyu Rd</v>
      </c>
      <c r="H12129" s="69" t="str">
        <f>VLOOKUP(E12129,Customer[],4,FALSE)</f>
        <v>Mangalardon</v>
      </c>
      <c r="I12129" s="48" t="s">
        <v>25</v>
      </c>
      <c r="J12129" s="82" t="str">
        <f>VLOOKUP(I12129,PGStock[],2,FALSE)</f>
        <v>Columbus Super Red Smooth 350 Ml</v>
      </c>
      <c r="K12129" s="71">
        <f>VLOOKUP(I12129,PGStock[],3,FALSE)</f>
        <v>0.35</v>
      </c>
      <c r="L12129" s="47">
        <v>2</v>
      </c>
      <c r="M12129" s="47">
        <f>VLOOKUP(I12129,PGStock[],6,FALSE)</f>
        <v>150</v>
      </c>
      <c r="N12129" s="47">
        <f>+PGSales!$L12129*PGSales!$M12129</f>
        <v>300</v>
      </c>
    </row>
    <row r="12130" spans="1:14" hidden="1" x14ac:dyDescent="0.25">
      <c r="A12130" s="77">
        <f t="shared" si="1440"/>
        <v>2025</v>
      </c>
      <c r="B12130" s="77">
        <f t="shared" si="1441"/>
        <v>12</v>
      </c>
      <c r="C12130" s="73">
        <v>45999</v>
      </c>
      <c r="D12130" s="79" t="s">
        <v>70</v>
      </c>
      <c r="E12130" s="80" t="s">
        <v>180</v>
      </c>
      <c r="F12130" s="81" t="str">
        <f>VLOOKUP(E12130,Customer[],2,FALSE)</f>
        <v>San Thit</v>
      </c>
      <c r="G12130" s="69" t="str">
        <f>VLOOKUP(E12130,Customer[],3,FALSE)</f>
        <v>Jone Phyu Rd</v>
      </c>
      <c r="H12130" s="69" t="str">
        <f>VLOOKUP(E12130,Customer[],4,FALSE)</f>
        <v>Mangalardon</v>
      </c>
      <c r="I12130" s="48" t="s">
        <v>20</v>
      </c>
      <c r="J12130" s="82" t="str">
        <f>VLOOKUP(I12130,PGStock[],2,FALSE)</f>
        <v>Formula Rum 700ml</v>
      </c>
      <c r="K12130" s="71">
        <f>VLOOKUP(I12130,PGStock[],3,FALSE)</f>
        <v>0.7</v>
      </c>
      <c r="L12130" s="47">
        <v>1</v>
      </c>
      <c r="M12130" s="47">
        <f>VLOOKUP(I12130,PGStock[],6,FALSE)</f>
        <v>200</v>
      </c>
      <c r="N12130" s="47">
        <f>+PGSales!$L12130*PGSales!$M12130</f>
        <v>200</v>
      </c>
    </row>
    <row r="12131" spans="1:14" hidden="1" x14ac:dyDescent="0.25">
      <c r="A12131" s="77">
        <f t="shared" si="1440"/>
        <v>2025</v>
      </c>
      <c r="B12131" s="77">
        <f t="shared" si="1441"/>
        <v>12</v>
      </c>
      <c r="C12131" s="73">
        <v>45999</v>
      </c>
      <c r="D12131" s="79" t="s">
        <v>70</v>
      </c>
      <c r="E12131" s="80" t="s">
        <v>180</v>
      </c>
      <c r="F12131" s="81" t="str">
        <f>VLOOKUP(E12131,Customer[],2,FALSE)</f>
        <v>San Thit</v>
      </c>
      <c r="G12131" s="69" t="str">
        <f>VLOOKUP(E12131,Customer[],3,FALSE)</f>
        <v>Jone Phyu Rd</v>
      </c>
      <c r="H12131" s="69" t="str">
        <f>VLOOKUP(E12131,Customer[],4,FALSE)</f>
        <v>Mangalardon</v>
      </c>
      <c r="I12131" s="48" t="s">
        <v>18</v>
      </c>
      <c r="J12131" s="82" t="str">
        <f>VLOOKUP(I12131,PGStock[],2,FALSE)</f>
        <v>Formula Rum 350ml</v>
      </c>
      <c r="K12131" s="71">
        <f>VLOOKUP(I12131,PGStock[],3,FALSE)</f>
        <v>0.35</v>
      </c>
      <c r="L12131" s="47">
        <v>4</v>
      </c>
      <c r="M12131" s="47">
        <f>VLOOKUP(I12131,PGStock[],6,FALSE)</f>
        <v>150</v>
      </c>
      <c r="N12131" s="47">
        <f>+PGSales!$L12131*PGSales!$M12131</f>
        <v>600</v>
      </c>
    </row>
    <row r="12132" spans="1:14" hidden="1" x14ac:dyDescent="0.25">
      <c r="A12132" s="77">
        <f t="shared" si="1440"/>
        <v>2025</v>
      </c>
      <c r="B12132" s="77">
        <f t="shared" si="1441"/>
        <v>12</v>
      </c>
      <c r="C12132" s="73">
        <v>45999</v>
      </c>
      <c r="D12132" s="79" t="s">
        <v>70</v>
      </c>
      <c r="E12132" s="80" t="s">
        <v>180</v>
      </c>
      <c r="F12132" s="81" t="str">
        <f>VLOOKUP(E12132,Customer[],2,FALSE)</f>
        <v>San Thit</v>
      </c>
      <c r="G12132" s="69" t="str">
        <f>VLOOKUP(E12132,Customer[],3,FALSE)</f>
        <v>Jone Phyu Rd</v>
      </c>
      <c r="H12132" s="69" t="str">
        <f>VLOOKUP(E12132,Customer[],4,FALSE)</f>
        <v>Mangalardon</v>
      </c>
      <c r="I12132" s="48" t="s">
        <v>959</v>
      </c>
      <c r="J12132" s="82" t="str">
        <f>VLOOKUP(I12132,PGStock[],2,FALSE)</f>
        <v>Shwe Man ကော်ဗူး (1 Liter)</v>
      </c>
      <c r="K12132" s="71">
        <f>VLOOKUP(I12132,PGStock[],3,FALSE)</f>
        <v>1</v>
      </c>
      <c r="L12132" s="47">
        <v>5</v>
      </c>
      <c r="M12132" s="47">
        <f>VLOOKUP(I12132,PGStock[],6,FALSE)</f>
        <v>100</v>
      </c>
      <c r="N12132" s="47">
        <f>+PGSales!$L12132*PGSales!$M12132</f>
        <v>500</v>
      </c>
    </row>
    <row r="12133" spans="1:14" hidden="1" x14ac:dyDescent="0.25">
      <c r="A12133" s="77">
        <f t="shared" si="1440"/>
        <v>2025</v>
      </c>
      <c r="B12133" s="77">
        <f t="shared" si="1441"/>
        <v>12</v>
      </c>
      <c r="C12133" s="73">
        <v>45999</v>
      </c>
      <c r="D12133" s="79" t="s">
        <v>74</v>
      </c>
      <c r="E12133" s="80" t="s">
        <v>235</v>
      </c>
      <c r="F12133" s="81" t="str">
        <f>VLOOKUP(E12133,Customer[],2,FALSE)</f>
        <v>Satkyar Shweyee</v>
      </c>
      <c r="G12133" s="69" t="str">
        <f>VLOOKUP(E12133,Customer[],3,FALSE)</f>
        <v>Joephyu Lanthaw Rd</v>
      </c>
      <c r="H12133" s="69" t="str">
        <f>VLOOKUP(E12133,Customer[],4,FALSE)</f>
        <v>Mangalardon</v>
      </c>
      <c r="I12133" s="48" t="s">
        <v>25</v>
      </c>
      <c r="J12133" s="82" t="str">
        <f>VLOOKUP(I12133,PGStock[],2,FALSE)</f>
        <v>Columbus Super Red Smooth 350 Ml</v>
      </c>
      <c r="K12133" s="71">
        <f>VLOOKUP(I12133,PGStock[],3,FALSE)</f>
        <v>0.35</v>
      </c>
      <c r="L12133" s="47">
        <v>5</v>
      </c>
      <c r="M12133" s="47">
        <f>VLOOKUP(I12133,PGStock[],6,FALSE)</f>
        <v>150</v>
      </c>
      <c r="N12133" s="47">
        <f>+PGSales!$L12133*PGSales!$M12133</f>
        <v>750</v>
      </c>
    </row>
    <row r="12134" spans="1:14" hidden="1" x14ac:dyDescent="0.25">
      <c r="A12134" s="77">
        <f t="shared" ref="A12134:A12152" si="1442">YEAR(C12134)</f>
        <v>2025</v>
      </c>
      <c r="B12134" s="77">
        <f t="shared" ref="B12134:B12152" si="1443">MONTH(C12134)</f>
        <v>12</v>
      </c>
      <c r="C12134" s="73">
        <v>45999</v>
      </c>
      <c r="D12134" s="79" t="s">
        <v>74</v>
      </c>
      <c r="E12134" s="80" t="s">
        <v>235</v>
      </c>
      <c r="F12134" s="81" t="str">
        <f>VLOOKUP(E12134,Customer[],2,FALSE)</f>
        <v>Satkyar Shweyee</v>
      </c>
      <c r="G12134" s="69" t="str">
        <f>VLOOKUP(E12134,Customer[],3,FALSE)</f>
        <v>Joephyu Lanthaw Rd</v>
      </c>
      <c r="H12134" s="69" t="str">
        <f>VLOOKUP(E12134,Customer[],4,FALSE)</f>
        <v>Mangalardon</v>
      </c>
      <c r="I12134" s="48" t="s">
        <v>18</v>
      </c>
      <c r="J12134" s="82" t="str">
        <f>VLOOKUP(I12134,PGStock[],2,FALSE)</f>
        <v>Formula Rum 350ml</v>
      </c>
      <c r="K12134" s="71">
        <f>VLOOKUP(I12134,PGStock[],3,FALSE)</f>
        <v>0.35</v>
      </c>
      <c r="L12134" s="47">
        <v>1</v>
      </c>
      <c r="M12134" s="47">
        <f>VLOOKUP(I12134,PGStock[],6,FALSE)</f>
        <v>150</v>
      </c>
      <c r="N12134" s="47">
        <f>+PGSales!$L12134*PGSales!$M12134</f>
        <v>150</v>
      </c>
    </row>
    <row r="12135" spans="1:14" hidden="1" x14ac:dyDescent="0.25">
      <c r="A12135" s="77">
        <f t="shared" si="1442"/>
        <v>2025</v>
      </c>
      <c r="B12135" s="77">
        <f t="shared" si="1443"/>
        <v>12</v>
      </c>
      <c r="C12135" s="73">
        <v>45999</v>
      </c>
      <c r="D12135" s="79" t="s">
        <v>74</v>
      </c>
      <c r="E12135" s="80" t="s">
        <v>235</v>
      </c>
      <c r="F12135" s="81" t="str">
        <f>VLOOKUP(E12135,Customer[],2,FALSE)</f>
        <v>Satkyar Shweyee</v>
      </c>
      <c r="G12135" s="69" t="str">
        <f>VLOOKUP(E12135,Customer[],3,FALSE)</f>
        <v>Joephyu Lanthaw Rd</v>
      </c>
      <c r="H12135" s="69" t="str">
        <f>VLOOKUP(E12135,Customer[],4,FALSE)</f>
        <v>Mangalardon</v>
      </c>
      <c r="I12135" s="48" t="s">
        <v>958</v>
      </c>
      <c r="J12135" s="82" t="str">
        <f>VLOOKUP(I12135,PGStock[],2,FALSE)</f>
        <v>Shwe Man 680ml</v>
      </c>
      <c r="K12135" s="71">
        <f>VLOOKUP(I12135,PGStock[],3,FALSE)</f>
        <v>0.68</v>
      </c>
      <c r="L12135" s="47">
        <v>3</v>
      </c>
      <c r="M12135" s="47">
        <f>VLOOKUP(I12135,PGStock[],6,FALSE)</f>
        <v>100</v>
      </c>
      <c r="N12135" s="47">
        <f>+PGSales!$L12135*PGSales!$M12135</f>
        <v>300</v>
      </c>
    </row>
    <row r="12136" spans="1:14" hidden="1" x14ac:dyDescent="0.25">
      <c r="A12136" s="77">
        <f t="shared" si="1442"/>
        <v>2025</v>
      </c>
      <c r="B12136" s="77">
        <f t="shared" si="1443"/>
        <v>12</v>
      </c>
      <c r="C12136" s="73">
        <v>45999</v>
      </c>
      <c r="D12136" s="79" t="s">
        <v>131</v>
      </c>
      <c r="E12136" s="80" t="s">
        <v>936</v>
      </c>
      <c r="F12136" s="81" t="str">
        <f>VLOOKUP(E12136,Customer[],2,FALSE)</f>
        <v>KK Store</v>
      </c>
      <c r="G12136" s="69" t="str">
        <f>VLOOKUP(E12136,Customer[],3,FALSE)</f>
        <v>Palal Lansone  rd</v>
      </c>
      <c r="H12136" s="69" t="str">
        <f>VLOOKUP(E12136,Customer[],4,FALSE)</f>
        <v>Mangalardon</v>
      </c>
      <c r="I12136" s="48" t="s">
        <v>25</v>
      </c>
      <c r="J12136" s="82" t="str">
        <f>VLOOKUP(I12136,PGStock[],2,FALSE)</f>
        <v>Columbus Super Red Smooth 350 Ml</v>
      </c>
      <c r="K12136" s="71">
        <f>VLOOKUP(I12136,PGStock[],3,FALSE)</f>
        <v>0.35</v>
      </c>
      <c r="L12136" s="47">
        <v>1</v>
      </c>
      <c r="M12136" s="47">
        <f>VLOOKUP(I12136,PGStock[],6,FALSE)</f>
        <v>150</v>
      </c>
      <c r="N12136" s="47">
        <f>+PGSales!$L12136*PGSales!$M12136</f>
        <v>150</v>
      </c>
    </row>
    <row r="12137" spans="1:14" hidden="1" x14ac:dyDescent="0.25">
      <c r="A12137" s="77">
        <f t="shared" si="1442"/>
        <v>2025</v>
      </c>
      <c r="B12137" s="77">
        <f t="shared" si="1443"/>
        <v>12</v>
      </c>
      <c r="C12137" s="73">
        <v>45999</v>
      </c>
      <c r="D12137" s="79" t="s">
        <v>131</v>
      </c>
      <c r="E12137" s="80" t="s">
        <v>936</v>
      </c>
      <c r="F12137" s="81" t="str">
        <f>VLOOKUP(E12137,Customer[],2,FALSE)</f>
        <v>KK Store</v>
      </c>
      <c r="G12137" s="69" t="str">
        <f>VLOOKUP(E12137,Customer[],3,FALSE)</f>
        <v>Palal Lansone  rd</v>
      </c>
      <c r="H12137" s="69" t="str">
        <f>VLOOKUP(E12137,Customer[],4,FALSE)</f>
        <v>Mangalardon</v>
      </c>
      <c r="I12137" s="48" t="s">
        <v>958</v>
      </c>
      <c r="J12137" s="82" t="str">
        <f>VLOOKUP(I12137,PGStock[],2,FALSE)</f>
        <v>Shwe Man 680ml</v>
      </c>
      <c r="K12137" s="71">
        <f>VLOOKUP(I12137,PGStock[],3,FALSE)</f>
        <v>0.68</v>
      </c>
      <c r="L12137" s="47">
        <v>1</v>
      </c>
      <c r="M12137" s="47">
        <f>VLOOKUP(I12137,PGStock[],6,FALSE)</f>
        <v>100</v>
      </c>
      <c r="N12137" s="47">
        <f>+PGSales!$L12137*PGSales!$M12137</f>
        <v>100</v>
      </c>
    </row>
    <row r="12138" spans="1:14" hidden="1" x14ac:dyDescent="0.25">
      <c r="A12138" s="77">
        <f t="shared" si="1442"/>
        <v>2025</v>
      </c>
      <c r="B12138" s="77">
        <f t="shared" si="1443"/>
        <v>12</v>
      </c>
      <c r="C12138" s="73">
        <v>45999</v>
      </c>
      <c r="D12138" s="79" t="s">
        <v>878</v>
      </c>
      <c r="E12138" s="80" t="s">
        <v>758</v>
      </c>
      <c r="F12138" s="81" t="str">
        <f>VLOOKUP(E12138,Customer[],2,FALSE)</f>
        <v>Shwe Paler</v>
      </c>
      <c r="G12138" s="69" t="str">
        <f>VLOOKUP(E12138,Customer[],3,FALSE)</f>
        <v>Aung Thapay Rd</v>
      </c>
      <c r="H12138" s="69" t="str">
        <f>VLOOKUP(E12138,Customer[],4,FALSE)</f>
        <v>Mangalardon</v>
      </c>
      <c r="I12138" s="48" t="s">
        <v>25</v>
      </c>
      <c r="J12138" s="82" t="str">
        <f>VLOOKUP(I12138,PGStock[],2,FALSE)</f>
        <v>Columbus Super Red Smooth 350 Ml</v>
      </c>
      <c r="K12138" s="71">
        <f>VLOOKUP(I12138,PGStock[],3,FALSE)</f>
        <v>0.35</v>
      </c>
      <c r="L12138" s="47">
        <v>3</v>
      </c>
      <c r="M12138" s="47">
        <f>VLOOKUP(I12138,PGStock[],6,FALSE)</f>
        <v>150</v>
      </c>
      <c r="N12138" s="47">
        <f>+PGSales!$L12138*PGSales!$M12138</f>
        <v>450</v>
      </c>
    </row>
    <row r="12139" spans="1:14" hidden="1" x14ac:dyDescent="0.25">
      <c r="A12139" s="77">
        <f t="shared" si="1442"/>
        <v>2025</v>
      </c>
      <c r="B12139" s="77">
        <f t="shared" si="1443"/>
        <v>12</v>
      </c>
      <c r="C12139" s="73">
        <v>45999</v>
      </c>
      <c r="D12139" s="79" t="s">
        <v>878</v>
      </c>
      <c r="E12139" s="80" t="s">
        <v>758</v>
      </c>
      <c r="F12139" s="81" t="str">
        <f>VLOOKUP(E12139,Customer[],2,FALSE)</f>
        <v>Shwe Paler</v>
      </c>
      <c r="G12139" s="69" t="str">
        <f>VLOOKUP(E12139,Customer[],3,FALSE)</f>
        <v>Aung Thapay Rd</v>
      </c>
      <c r="H12139" s="69" t="str">
        <f>VLOOKUP(E12139,Customer[],4,FALSE)</f>
        <v>Mangalardon</v>
      </c>
      <c r="I12139" s="48" t="s">
        <v>23</v>
      </c>
      <c r="J12139" s="82" t="str">
        <f>VLOOKUP(I12139,PGStock[],2,FALSE)</f>
        <v>Columbus Super Red Smooth 175 Ml</v>
      </c>
      <c r="K12139" s="71">
        <f>VLOOKUP(I12139,PGStock[],3,FALSE)</f>
        <v>0.17499999999999999</v>
      </c>
      <c r="L12139" s="47">
        <v>2</v>
      </c>
      <c r="M12139" s="47">
        <f>VLOOKUP(I12139,PGStock[],6,FALSE)</f>
        <v>100</v>
      </c>
      <c r="N12139" s="47">
        <f>+PGSales!$L12139*PGSales!$M12139</f>
        <v>200</v>
      </c>
    </row>
    <row r="12140" spans="1:14" hidden="1" x14ac:dyDescent="0.25">
      <c r="A12140" s="77">
        <f t="shared" si="1442"/>
        <v>2025</v>
      </c>
      <c r="B12140" s="77">
        <f t="shared" si="1443"/>
        <v>12</v>
      </c>
      <c r="C12140" s="73">
        <v>45999</v>
      </c>
      <c r="D12140" s="79" t="s">
        <v>878</v>
      </c>
      <c r="E12140" s="80" t="s">
        <v>758</v>
      </c>
      <c r="F12140" s="81" t="str">
        <f>VLOOKUP(E12140,Customer[],2,FALSE)</f>
        <v>Shwe Paler</v>
      </c>
      <c r="G12140" s="69" t="str">
        <f>VLOOKUP(E12140,Customer[],3,FALSE)</f>
        <v>Aung Thapay Rd</v>
      </c>
      <c r="H12140" s="69" t="str">
        <f>VLOOKUP(E12140,Customer[],4,FALSE)</f>
        <v>Mangalardon</v>
      </c>
      <c r="I12140" s="48" t="s">
        <v>958</v>
      </c>
      <c r="J12140" s="82" t="str">
        <f>VLOOKUP(I12140,PGStock[],2,FALSE)</f>
        <v>Shwe Man 680ml</v>
      </c>
      <c r="K12140" s="71">
        <f>VLOOKUP(I12140,PGStock[],3,FALSE)</f>
        <v>0.68</v>
      </c>
      <c r="L12140" s="47">
        <v>6</v>
      </c>
      <c r="M12140" s="47">
        <f>VLOOKUP(I12140,PGStock[],6,FALSE)</f>
        <v>100</v>
      </c>
      <c r="N12140" s="47">
        <f>+PGSales!$L12140*PGSales!$M12140</f>
        <v>600</v>
      </c>
    </row>
    <row r="12141" spans="1:14" hidden="1" x14ac:dyDescent="0.25">
      <c r="A12141" s="77">
        <f t="shared" si="1442"/>
        <v>2025</v>
      </c>
      <c r="B12141" s="77">
        <f t="shared" si="1443"/>
        <v>12</v>
      </c>
      <c r="C12141" s="73">
        <v>45999</v>
      </c>
      <c r="D12141" s="79" t="s">
        <v>878</v>
      </c>
      <c r="E12141" s="80" t="s">
        <v>758</v>
      </c>
      <c r="F12141" s="81" t="str">
        <f>VLOOKUP(E12141,Customer[],2,FALSE)</f>
        <v>Shwe Paler</v>
      </c>
      <c r="G12141" s="69" t="str">
        <f>VLOOKUP(E12141,Customer[],3,FALSE)</f>
        <v>Aung Thapay Rd</v>
      </c>
      <c r="H12141" s="69" t="str">
        <f>VLOOKUP(E12141,Customer[],4,FALSE)</f>
        <v>Mangalardon</v>
      </c>
      <c r="I12141" s="48" t="s">
        <v>959</v>
      </c>
      <c r="J12141" s="82" t="str">
        <f>VLOOKUP(I12141,PGStock[],2,FALSE)</f>
        <v>Shwe Man ကော်ဗူး (1 Liter)</v>
      </c>
      <c r="K12141" s="71">
        <f>VLOOKUP(I12141,PGStock[],3,FALSE)</f>
        <v>1</v>
      </c>
      <c r="L12141" s="47">
        <v>4</v>
      </c>
      <c r="M12141" s="47">
        <f>VLOOKUP(I12141,PGStock[],6,FALSE)</f>
        <v>100</v>
      </c>
      <c r="N12141" s="47">
        <f>+PGSales!$L12141*PGSales!$M12141</f>
        <v>400</v>
      </c>
    </row>
    <row r="12142" spans="1:14" hidden="1" x14ac:dyDescent="0.25">
      <c r="A12142" s="77">
        <f t="shared" si="1442"/>
        <v>2025</v>
      </c>
      <c r="B12142" s="77">
        <f t="shared" si="1443"/>
        <v>12</v>
      </c>
      <c r="C12142" s="73">
        <v>45999</v>
      </c>
      <c r="D12142" s="79" t="s">
        <v>275</v>
      </c>
      <c r="E12142" s="80" t="s">
        <v>1410</v>
      </c>
      <c r="F12142" s="81" t="str">
        <f>VLOOKUP(E12142,Customer[],2,FALSE)</f>
        <v>Yebaw Lay</v>
      </c>
      <c r="G12142" s="69" t="str">
        <f>VLOOKUP(E12142,Customer[],3,FALSE)</f>
        <v>Palar Rd</v>
      </c>
      <c r="H12142" s="69" t="str">
        <f>VLOOKUP(E12142,Customer[],4,FALSE)</f>
        <v>Mangalardon</v>
      </c>
      <c r="I12142" s="48" t="s">
        <v>18</v>
      </c>
      <c r="J12142" s="82" t="str">
        <f>VLOOKUP(I12142,PGStock[],2,FALSE)</f>
        <v>Formula Rum 350ml</v>
      </c>
      <c r="K12142" s="71">
        <f>VLOOKUP(I12142,PGStock[],3,FALSE)</f>
        <v>0.35</v>
      </c>
      <c r="L12142" s="47">
        <v>4</v>
      </c>
      <c r="M12142" s="47">
        <f>VLOOKUP(I12142,PGStock[],6,FALSE)</f>
        <v>150</v>
      </c>
      <c r="N12142" s="47">
        <f>+PGSales!$L12142*PGSales!$M12142</f>
        <v>600</v>
      </c>
    </row>
    <row r="12143" spans="1:14" hidden="1" x14ac:dyDescent="0.25">
      <c r="A12143" s="77">
        <f t="shared" si="1442"/>
        <v>2025</v>
      </c>
      <c r="B12143" s="77">
        <f t="shared" si="1443"/>
        <v>12</v>
      </c>
      <c r="C12143" s="73">
        <v>45999</v>
      </c>
      <c r="D12143" s="79" t="s">
        <v>109</v>
      </c>
      <c r="E12143" s="80" t="s">
        <v>1085</v>
      </c>
      <c r="F12143" s="81" t="str">
        <f>VLOOKUP(E12143,Customer[],2,FALSE)</f>
        <v>Ko Aung Kyaw moe</v>
      </c>
      <c r="G12143" s="69" t="str">
        <f>VLOOKUP(E12143,Customer[],3,FALSE)</f>
        <v>Paddmar Rd</v>
      </c>
      <c r="H12143" s="69" t="str">
        <f>VLOOKUP(E12143,Customer[],4,FALSE)</f>
        <v>Mangalardon</v>
      </c>
      <c r="I12143" s="48" t="s">
        <v>27</v>
      </c>
      <c r="J12143" s="82" t="str">
        <f>VLOOKUP(I12143,PGStock[],2,FALSE)</f>
        <v>Columbus Super Red Smooth 700 Ml</v>
      </c>
      <c r="K12143" s="71">
        <f>VLOOKUP(I12143,PGStock[],3,FALSE)</f>
        <v>0.7</v>
      </c>
      <c r="L12143" s="47">
        <v>2</v>
      </c>
      <c r="M12143" s="47">
        <f>VLOOKUP(I12143,PGStock[],6,FALSE)</f>
        <v>200</v>
      </c>
      <c r="N12143" s="47">
        <f>+PGSales!$L12143*PGSales!$M12143</f>
        <v>400</v>
      </c>
    </row>
    <row r="12144" spans="1:14" hidden="1" x14ac:dyDescent="0.25">
      <c r="A12144" s="77">
        <f t="shared" si="1442"/>
        <v>2025</v>
      </c>
      <c r="B12144" s="77">
        <f t="shared" si="1443"/>
        <v>12</v>
      </c>
      <c r="C12144" s="73">
        <v>45999</v>
      </c>
      <c r="D12144" s="79" t="s">
        <v>109</v>
      </c>
      <c r="E12144" s="80" t="s">
        <v>1085</v>
      </c>
      <c r="F12144" s="81" t="str">
        <f>VLOOKUP(E12144,Customer[],2,FALSE)</f>
        <v>Ko Aung Kyaw moe</v>
      </c>
      <c r="G12144" s="69" t="str">
        <f>VLOOKUP(E12144,Customer[],3,FALSE)</f>
        <v>Paddmar Rd</v>
      </c>
      <c r="H12144" s="69" t="str">
        <f>VLOOKUP(E12144,Customer[],4,FALSE)</f>
        <v>Mangalardon</v>
      </c>
      <c r="I12144" s="48" t="s">
        <v>25</v>
      </c>
      <c r="J12144" s="82" t="str">
        <f>VLOOKUP(I12144,PGStock[],2,FALSE)</f>
        <v>Columbus Super Red Smooth 350 Ml</v>
      </c>
      <c r="K12144" s="71">
        <f>VLOOKUP(I12144,PGStock[],3,FALSE)</f>
        <v>0.35</v>
      </c>
      <c r="L12144" s="47">
        <v>6</v>
      </c>
      <c r="M12144" s="47">
        <f>VLOOKUP(I12144,PGStock[],6,FALSE)</f>
        <v>150</v>
      </c>
      <c r="N12144" s="47">
        <f>+PGSales!$L12144*PGSales!$M12144</f>
        <v>900</v>
      </c>
    </row>
    <row r="12145" spans="1:14" hidden="1" x14ac:dyDescent="0.25">
      <c r="A12145" s="77">
        <f t="shared" si="1442"/>
        <v>2025</v>
      </c>
      <c r="B12145" s="77">
        <f t="shared" si="1443"/>
        <v>12</v>
      </c>
      <c r="C12145" s="73">
        <v>45999</v>
      </c>
      <c r="D12145" s="79" t="s">
        <v>109</v>
      </c>
      <c r="E12145" s="80" t="s">
        <v>1085</v>
      </c>
      <c r="F12145" s="81" t="str">
        <f>VLOOKUP(E12145,Customer[],2,FALSE)</f>
        <v>Ko Aung Kyaw moe</v>
      </c>
      <c r="G12145" s="69" t="str">
        <f>VLOOKUP(E12145,Customer[],3,FALSE)</f>
        <v>Paddmar Rd</v>
      </c>
      <c r="H12145" s="69" t="str">
        <f>VLOOKUP(E12145,Customer[],4,FALSE)</f>
        <v>Mangalardon</v>
      </c>
      <c r="I12145" s="48" t="s">
        <v>18</v>
      </c>
      <c r="J12145" s="82" t="str">
        <f>VLOOKUP(I12145,PGStock[],2,FALSE)</f>
        <v>Formula Rum 350ml</v>
      </c>
      <c r="K12145" s="71">
        <f>VLOOKUP(I12145,PGStock[],3,FALSE)</f>
        <v>0.35</v>
      </c>
      <c r="L12145" s="47">
        <v>1</v>
      </c>
      <c r="M12145" s="47">
        <f>VLOOKUP(I12145,PGStock[],6,FALSE)</f>
        <v>150</v>
      </c>
      <c r="N12145" s="47">
        <f>+PGSales!$L12145*PGSales!$M12145</f>
        <v>150</v>
      </c>
    </row>
    <row r="12146" spans="1:14" hidden="1" x14ac:dyDescent="0.25">
      <c r="A12146" s="77">
        <f t="shared" si="1442"/>
        <v>2025</v>
      </c>
      <c r="B12146" s="77">
        <f t="shared" si="1443"/>
        <v>12</v>
      </c>
      <c r="C12146" s="73">
        <v>45999</v>
      </c>
      <c r="D12146" s="79" t="s">
        <v>109</v>
      </c>
      <c r="E12146" s="80" t="s">
        <v>1085</v>
      </c>
      <c r="F12146" s="81" t="str">
        <f>VLOOKUP(E12146,Customer[],2,FALSE)</f>
        <v>Ko Aung Kyaw moe</v>
      </c>
      <c r="G12146" s="69" t="str">
        <f>VLOOKUP(E12146,Customer[],3,FALSE)</f>
        <v>Paddmar Rd</v>
      </c>
      <c r="H12146" s="69" t="str">
        <f>VLOOKUP(E12146,Customer[],4,FALSE)</f>
        <v>Mangalardon</v>
      </c>
      <c r="I12146" s="48" t="s">
        <v>958</v>
      </c>
      <c r="J12146" s="82" t="str">
        <f>VLOOKUP(I12146,PGStock[],2,FALSE)</f>
        <v>Shwe Man 680ml</v>
      </c>
      <c r="K12146" s="71">
        <f>VLOOKUP(I12146,PGStock[],3,FALSE)</f>
        <v>0.68</v>
      </c>
      <c r="L12146" s="47">
        <v>4</v>
      </c>
      <c r="M12146" s="47">
        <f>VLOOKUP(I12146,PGStock[],6,FALSE)</f>
        <v>100</v>
      </c>
      <c r="N12146" s="47">
        <f>+PGSales!$L12146*PGSales!$M12146</f>
        <v>400</v>
      </c>
    </row>
    <row r="12147" spans="1:14" hidden="1" x14ac:dyDescent="0.25">
      <c r="A12147" s="77">
        <f t="shared" si="1442"/>
        <v>2025</v>
      </c>
      <c r="B12147" s="77">
        <f t="shared" si="1443"/>
        <v>12</v>
      </c>
      <c r="C12147" s="73">
        <v>45999</v>
      </c>
      <c r="D12147" s="79" t="s">
        <v>109</v>
      </c>
      <c r="E12147" s="80" t="s">
        <v>1085</v>
      </c>
      <c r="F12147" s="81" t="str">
        <f>VLOOKUP(E12147,Customer[],2,FALSE)</f>
        <v>Ko Aung Kyaw moe</v>
      </c>
      <c r="G12147" s="69" t="str">
        <f>VLOOKUP(E12147,Customer[],3,FALSE)</f>
        <v>Paddmar Rd</v>
      </c>
      <c r="H12147" s="69" t="str">
        <f>VLOOKUP(E12147,Customer[],4,FALSE)</f>
        <v>Mangalardon</v>
      </c>
      <c r="I12147" s="48" t="s">
        <v>959</v>
      </c>
      <c r="J12147" s="82" t="str">
        <f>VLOOKUP(I12147,PGStock[],2,FALSE)</f>
        <v>Shwe Man ကော်ဗူး (1 Liter)</v>
      </c>
      <c r="K12147" s="71">
        <f>VLOOKUP(I12147,PGStock[],3,FALSE)</f>
        <v>1</v>
      </c>
      <c r="L12147" s="47">
        <v>1</v>
      </c>
      <c r="M12147" s="47">
        <f>VLOOKUP(I12147,PGStock[],6,FALSE)</f>
        <v>100</v>
      </c>
      <c r="N12147" s="47">
        <f>+PGSales!$L12147*PGSales!$M12147</f>
        <v>100</v>
      </c>
    </row>
    <row r="12148" spans="1:14" hidden="1" x14ac:dyDescent="0.25">
      <c r="A12148" s="77">
        <f t="shared" si="1442"/>
        <v>2025</v>
      </c>
      <c r="B12148" s="77">
        <f t="shared" si="1443"/>
        <v>12</v>
      </c>
      <c r="C12148" s="73">
        <v>45999</v>
      </c>
      <c r="D12148" s="79" t="s">
        <v>4</v>
      </c>
      <c r="E12148" s="80" t="s">
        <v>595</v>
      </c>
      <c r="F12148" s="81" t="str">
        <f>VLOOKUP(E12148,Customer[],2,FALSE)</f>
        <v>Shwe Yee Linn</v>
      </c>
      <c r="G12148" s="69" t="str">
        <f>VLOOKUP(E12148,Customer[],3,FALSE)</f>
        <v>Padamyar Rd</v>
      </c>
      <c r="H12148" s="69" t="str">
        <f>VLOOKUP(E12148,Customer[],4,FALSE)</f>
        <v>Mangalardon</v>
      </c>
      <c r="I12148" s="48" t="s">
        <v>25</v>
      </c>
      <c r="J12148" s="82" t="str">
        <f>VLOOKUP(I12148,PGStock[],2,FALSE)</f>
        <v>Columbus Super Red Smooth 350 Ml</v>
      </c>
      <c r="K12148" s="71">
        <f>VLOOKUP(I12148,PGStock[],3,FALSE)</f>
        <v>0.35</v>
      </c>
      <c r="L12148" s="47">
        <v>5</v>
      </c>
      <c r="M12148" s="47">
        <f>VLOOKUP(I12148,PGStock[],6,FALSE)</f>
        <v>150</v>
      </c>
      <c r="N12148" s="47">
        <f>+PGSales!$L12148*PGSales!$M12148</f>
        <v>750</v>
      </c>
    </row>
    <row r="12149" spans="1:14" hidden="1" x14ac:dyDescent="0.25">
      <c r="A12149" s="77">
        <f t="shared" si="1442"/>
        <v>2025</v>
      </c>
      <c r="B12149" s="77">
        <f t="shared" si="1443"/>
        <v>12</v>
      </c>
      <c r="C12149" s="73">
        <v>45999</v>
      </c>
      <c r="D12149" s="79" t="s">
        <v>4</v>
      </c>
      <c r="E12149" s="80" t="s">
        <v>595</v>
      </c>
      <c r="F12149" s="81" t="str">
        <f>VLOOKUP(E12149,Customer[],2,FALSE)</f>
        <v>Shwe Yee Linn</v>
      </c>
      <c r="G12149" s="69" t="str">
        <f>VLOOKUP(E12149,Customer[],3,FALSE)</f>
        <v>Padamyar Rd</v>
      </c>
      <c r="H12149" s="69" t="str">
        <f>VLOOKUP(E12149,Customer[],4,FALSE)</f>
        <v>Mangalardon</v>
      </c>
      <c r="I12149" s="48" t="s">
        <v>18</v>
      </c>
      <c r="J12149" s="82" t="str">
        <f>VLOOKUP(I12149,PGStock[],2,FALSE)</f>
        <v>Formula Rum 350ml</v>
      </c>
      <c r="K12149" s="71">
        <f>VLOOKUP(I12149,PGStock[],3,FALSE)</f>
        <v>0.35</v>
      </c>
      <c r="L12149" s="47">
        <v>1</v>
      </c>
      <c r="M12149" s="47">
        <f>VLOOKUP(I12149,PGStock[],6,FALSE)</f>
        <v>150</v>
      </c>
      <c r="N12149" s="47">
        <f>+PGSales!$L12149*PGSales!$M12149</f>
        <v>150</v>
      </c>
    </row>
    <row r="12150" spans="1:14" hidden="1" x14ac:dyDescent="0.25">
      <c r="A12150" s="77">
        <f t="shared" si="1442"/>
        <v>2025</v>
      </c>
      <c r="B12150" s="77">
        <f t="shared" si="1443"/>
        <v>12</v>
      </c>
      <c r="C12150" s="73">
        <v>45999</v>
      </c>
      <c r="D12150" s="79" t="s">
        <v>4</v>
      </c>
      <c r="E12150" s="80" t="s">
        <v>595</v>
      </c>
      <c r="F12150" s="81" t="str">
        <f>VLOOKUP(E12150,Customer[],2,FALSE)</f>
        <v>Shwe Yee Linn</v>
      </c>
      <c r="G12150" s="69" t="str">
        <f>VLOOKUP(E12150,Customer[],3,FALSE)</f>
        <v>Padamyar Rd</v>
      </c>
      <c r="H12150" s="69" t="str">
        <f>VLOOKUP(E12150,Customer[],4,FALSE)</f>
        <v>Mangalardon</v>
      </c>
      <c r="I12150" s="48" t="s">
        <v>959</v>
      </c>
      <c r="J12150" s="82" t="str">
        <f>VLOOKUP(I12150,PGStock[],2,FALSE)</f>
        <v>Shwe Man ကော်ဗူး (1 Liter)</v>
      </c>
      <c r="K12150" s="71">
        <f>VLOOKUP(I12150,PGStock[],3,FALSE)</f>
        <v>1</v>
      </c>
      <c r="L12150" s="47">
        <v>1</v>
      </c>
      <c r="M12150" s="47">
        <f>VLOOKUP(I12150,PGStock[],6,FALSE)</f>
        <v>100</v>
      </c>
      <c r="N12150" s="47">
        <f>+PGSales!$L12150*PGSales!$M12150</f>
        <v>100</v>
      </c>
    </row>
    <row r="12151" spans="1:14" hidden="1" x14ac:dyDescent="0.25">
      <c r="A12151" s="77">
        <f t="shared" si="1442"/>
        <v>2025</v>
      </c>
      <c r="B12151" s="77">
        <f t="shared" si="1443"/>
        <v>12</v>
      </c>
      <c r="C12151" s="73">
        <v>45999</v>
      </c>
      <c r="D12151" s="79" t="s">
        <v>115</v>
      </c>
      <c r="E12151" s="80" t="s">
        <v>915</v>
      </c>
      <c r="F12151" s="81" t="str">
        <f>VLOOKUP(E12151,Customer[],2,FALSE)</f>
        <v>Mya Thazi</v>
      </c>
      <c r="G12151" s="69" t="str">
        <f>VLOOKUP(E12151,Customer[],3,FALSE)</f>
        <v>Paddamyar Rd</v>
      </c>
      <c r="H12151" s="69" t="str">
        <f>VLOOKUP(E12151,Customer[],4,FALSE)</f>
        <v>Mangalardon</v>
      </c>
      <c r="I12151" s="48" t="s">
        <v>25</v>
      </c>
      <c r="J12151" s="82" t="str">
        <f>VLOOKUP(I12151,PGStock[],2,FALSE)</f>
        <v>Columbus Super Red Smooth 350 Ml</v>
      </c>
      <c r="K12151" s="71">
        <f>VLOOKUP(I12151,PGStock[],3,FALSE)</f>
        <v>0.35</v>
      </c>
      <c r="L12151" s="47">
        <v>1</v>
      </c>
      <c r="M12151" s="47">
        <f>VLOOKUP(I12151,PGStock[],6,FALSE)</f>
        <v>150</v>
      </c>
      <c r="N12151" s="47">
        <f>+PGSales!$L12151*PGSales!$M12151</f>
        <v>150</v>
      </c>
    </row>
    <row r="12152" spans="1:14" hidden="1" x14ac:dyDescent="0.25">
      <c r="A12152" s="77">
        <f t="shared" si="1442"/>
        <v>2025</v>
      </c>
      <c r="B12152" s="77">
        <f t="shared" si="1443"/>
        <v>12</v>
      </c>
      <c r="C12152" s="73">
        <v>45999</v>
      </c>
      <c r="D12152" s="79" t="s">
        <v>115</v>
      </c>
      <c r="E12152" s="80" t="s">
        <v>915</v>
      </c>
      <c r="F12152" s="81" t="str">
        <f>VLOOKUP(E12152,Customer[],2,FALSE)</f>
        <v>Mya Thazi</v>
      </c>
      <c r="G12152" s="69" t="str">
        <f>VLOOKUP(E12152,Customer[],3,FALSE)</f>
        <v>Paddamyar Rd</v>
      </c>
      <c r="H12152" s="69" t="str">
        <f>VLOOKUP(E12152,Customer[],4,FALSE)</f>
        <v>Mangalardon</v>
      </c>
      <c r="I12152" s="48" t="s">
        <v>18</v>
      </c>
      <c r="J12152" s="82" t="str">
        <f>VLOOKUP(I12152,PGStock[],2,FALSE)</f>
        <v>Formula Rum 350ml</v>
      </c>
      <c r="K12152" s="71">
        <f>VLOOKUP(I12152,PGStock[],3,FALSE)</f>
        <v>0.35</v>
      </c>
      <c r="L12152" s="47">
        <v>1</v>
      </c>
      <c r="M12152" s="47">
        <f>VLOOKUP(I12152,PGStock[],6,FALSE)</f>
        <v>150</v>
      </c>
      <c r="N12152" s="47">
        <f>+PGSales!$L12152*PGSales!$M12152</f>
        <v>150</v>
      </c>
    </row>
    <row r="12153" spans="1:14" hidden="1" x14ac:dyDescent="0.25">
      <c r="A12153" s="77">
        <f t="shared" ref="A12153:A12191" si="1444">YEAR(C12153)</f>
        <v>2025</v>
      </c>
      <c r="B12153" s="77">
        <f t="shared" ref="B12153:B12191" si="1445">MONTH(C12153)</f>
        <v>12</v>
      </c>
      <c r="C12153" s="73">
        <v>45999</v>
      </c>
      <c r="D12153" s="79" t="s">
        <v>66</v>
      </c>
      <c r="E12153" s="80" t="s">
        <v>1123</v>
      </c>
      <c r="F12153" s="81" t="str">
        <f>VLOOKUP(E12153,Customer[],2,FALSE)</f>
        <v>Soe San</v>
      </c>
      <c r="G12153" s="69" t="str">
        <f>VLOOKUP(E12153,Customer[],3,FALSE)</f>
        <v xml:space="preserve">Lan Thit Lan </v>
      </c>
      <c r="H12153" s="69" t="str">
        <f>VLOOKUP(E12153,Customer[],4,FALSE)</f>
        <v>Mangalardon</v>
      </c>
      <c r="I12153" s="48" t="s">
        <v>25</v>
      </c>
      <c r="J12153" s="82" t="str">
        <f>VLOOKUP(I12153,PGStock[],2,FALSE)</f>
        <v>Columbus Super Red Smooth 350 Ml</v>
      </c>
      <c r="K12153" s="71">
        <f>VLOOKUP(I12153,PGStock[],3,FALSE)</f>
        <v>0.35</v>
      </c>
      <c r="L12153" s="47">
        <v>1</v>
      </c>
      <c r="M12153" s="47">
        <f>VLOOKUP(I12153,PGStock[],6,FALSE)</f>
        <v>150</v>
      </c>
      <c r="N12153" s="47">
        <f>+PGSales!$L12153*PGSales!$M12153</f>
        <v>150</v>
      </c>
    </row>
    <row r="12154" spans="1:14" hidden="1" x14ac:dyDescent="0.25">
      <c r="A12154" s="77">
        <f t="shared" si="1444"/>
        <v>2025</v>
      </c>
      <c r="B12154" s="77">
        <f t="shared" si="1445"/>
        <v>12</v>
      </c>
      <c r="C12154" s="73">
        <v>45999</v>
      </c>
      <c r="D12154" s="79" t="s">
        <v>66</v>
      </c>
      <c r="E12154" s="80" t="s">
        <v>1123</v>
      </c>
      <c r="F12154" s="81" t="str">
        <f>VLOOKUP(E12154,Customer[],2,FALSE)</f>
        <v>Soe San</v>
      </c>
      <c r="G12154" s="69" t="str">
        <f>VLOOKUP(E12154,Customer[],3,FALSE)</f>
        <v xml:space="preserve">Lan Thit Lan </v>
      </c>
      <c r="H12154" s="69" t="str">
        <f>VLOOKUP(E12154,Customer[],4,FALSE)</f>
        <v>Mangalardon</v>
      </c>
      <c r="I12154" s="48" t="s">
        <v>18</v>
      </c>
      <c r="J12154" s="82" t="str">
        <f>VLOOKUP(I12154,PGStock[],2,FALSE)</f>
        <v>Formula Rum 350ml</v>
      </c>
      <c r="K12154" s="71">
        <f>VLOOKUP(I12154,PGStock[],3,FALSE)</f>
        <v>0.35</v>
      </c>
      <c r="L12154" s="47">
        <v>3</v>
      </c>
      <c r="M12154" s="47">
        <f>VLOOKUP(I12154,PGStock[],6,FALSE)</f>
        <v>150</v>
      </c>
      <c r="N12154" s="47">
        <f>+PGSales!$L12154*PGSales!$M12154</f>
        <v>450</v>
      </c>
    </row>
    <row r="12155" spans="1:14" hidden="1" x14ac:dyDescent="0.25">
      <c r="A12155" s="77">
        <f t="shared" si="1444"/>
        <v>2025</v>
      </c>
      <c r="B12155" s="77">
        <f t="shared" si="1445"/>
        <v>12</v>
      </c>
      <c r="C12155" s="73">
        <v>45999</v>
      </c>
      <c r="D12155" s="79" t="s">
        <v>1</v>
      </c>
      <c r="E12155" s="80" t="s">
        <v>1411</v>
      </c>
      <c r="F12155" s="81" t="str">
        <f>VLOOKUP(E12155,Customer[],2,FALSE)</f>
        <v>OK fine</v>
      </c>
      <c r="G12155" s="69" t="str">
        <f>VLOOKUP(E12155,Customer[],3,FALSE)</f>
        <v xml:space="preserve">Lan Thit Lan </v>
      </c>
      <c r="H12155" s="69" t="str">
        <f>VLOOKUP(E12155,Customer[],4,FALSE)</f>
        <v>Mangalardon</v>
      </c>
      <c r="I12155" s="48" t="s">
        <v>20</v>
      </c>
      <c r="J12155" s="82" t="str">
        <f>VLOOKUP(I12155,PGStock[],2,FALSE)</f>
        <v>Formula Rum 700ml</v>
      </c>
      <c r="K12155" s="71">
        <f>VLOOKUP(I12155,PGStock[],3,FALSE)</f>
        <v>0.7</v>
      </c>
      <c r="L12155" s="47">
        <v>1</v>
      </c>
      <c r="M12155" s="47">
        <f>VLOOKUP(I12155,PGStock[],6,FALSE)</f>
        <v>200</v>
      </c>
      <c r="N12155" s="47">
        <f>+PGSales!$L12155*PGSales!$M12155</f>
        <v>200</v>
      </c>
    </row>
    <row r="12156" spans="1:14" hidden="1" x14ac:dyDescent="0.25">
      <c r="A12156" s="77">
        <f t="shared" si="1444"/>
        <v>2025</v>
      </c>
      <c r="B12156" s="77">
        <f t="shared" si="1445"/>
        <v>12</v>
      </c>
      <c r="C12156" s="73">
        <v>45999</v>
      </c>
      <c r="D12156" s="79" t="s">
        <v>62</v>
      </c>
      <c r="E12156" s="80" t="s">
        <v>1128</v>
      </c>
      <c r="F12156" s="81" t="str">
        <f>VLOOKUP(E12156,Customer[],2,FALSE)</f>
        <v>Sesar Yake</v>
      </c>
      <c r="G12156" s="69" t="str">
        <f>VLOOKUP(E12156,Customer[],3,FALSE)</f>
        <v xml:space="preserve">Lan Thit Lan </v>
      </c>
      <c r="H12156" s="69" t="str">
        <f>VLOOKUP(E12156,Customer[],4,FALSE)</f>
        <v>Mangalardon</v>
      </c>
      <c r="I12156" s="48" t="s">
        <v>27</v>
      </c>
      <c r="J12156" s="82" t="str">
        <f>VLOOKUP(I12156,PGStock[],2,FALSE)</f>
        <v>Columbus Super Red Smooth 700 Ml</v>
      </c>
      <c r="K12156" s="71">
        <f>VLOOKUP(I12156,PGStock[],3,FALSE)</f>
        <v>0.7</v>
      </c>
      <c r="L12156" s="47">
        <v>1</v>
      </c>
      <c r="M12156" s="47">
        <f>VLOOKUP(I12156,PGStock[],6,FALSE)</f>
        <v>200</v>
      </c>
      <c r="N12156" s="47">
        <f>+PGSales!$L12156*PGSales!$M12156</f>
        <v>200</v>
      </c>
    </row>
    <row r="12157" spans="1:14" hidden="1" x14ac:dyDescent="0.25">
      <c r="A12157" s="77">
        <f t="shared" si="1444"/>
        <v>2025</v>
      </c>
      <c r="B12157" s="77">
        <f t="shared" si="1445"/>
        <v>12</v>
      </c>
      <c r="C12157" s="73">
        <v>45999</v>
      </c>
      <c r="D12157" s="79" t="s">
        <v>62</v>
      </c>
      <c r="E12157" s="80" t="s">
        <v>1128</v>
      </c>
      <c r="F12157" s="81" t="str">
        <f>VLOOKUP(E12157,Customer[],2,FALSE)</f>
        <v>Sesar Yake</v>
      </c>
      <c r="G12157" s="69" t="str">
        <f>VLOOKUP(E12157,Customer[],3,FALSE)</f>
        <v xml:space="preserve">Lan Thit Lan </v>
      </c>
      <c r="H12157" s="69" t="str">
        <f>VLOOKUP(E12157,Customer[],4,FALSE)</f>
        <v>Mangalardon</v>
      </c>
      <c r="I12157" s="48" t="s">
        <v>25</v>
      </c>
      <c r="J12157" s="82" t="str">
        <f>VLOOKUP(I12157,PGStock[],2,FALSE)</f>
        <v>Columbus Super Red Smooth 350 Ml</v>
      </c>
      <c r="K12157" s="71">
        <f>VLOOKUP(I12157,PGStock[],3,FALSE)</f>
        <v>0.35</v>
      </c>
      <c r="L12157" s="47">
        <v>2</v>
      </c>
      <c r="M12157" s="47">
        <f>VLOOKUP(I12157,PGStock[],6,FALSE)</f>
        <v>150</v>
      </c>
      <c r="N12157" s="47">
        <f>+PGSales!$L12157*PGSales!$M12157</f>
        <v>300</v>
      </c>
    </row>
    <row r="12158" spans="1:14" hidden="1" x14ac:dyDescent="0.25">
      <c r="A12158" s="77">
        <f t="shared" si="1444"/>
        <v>2025</v>
      </c>
      <c r="B12158" s="77">
        <f t="shared" si="1445"/>
        <v>12</v>
      </c>
      <c r="C12158" s="73">
        <v>45999</v>
      </c>
      <c r="D12158" s="79" t="s">
        <v>62</v>
      </c>
      <c r="E12158" s="80" t="s">
        <v>1128</v>
      </c>
      <c r="F12158" s="81" t="str">
        <f>VLOOKUP(E12158,Customer[],2,FALSE)</f>
        <v>Sesar Yake</v>
      </c>
      <c r="G12158" s="69" t="str">
        <f>VLOOKUP(E12158,Customer[],3,FALSE)</f>
        <v xml:space="preserve">Lan Thit Lan </v>
      </c>
      <c r="H12158" s="69" t="str">
        <f>VLOOKUP(E12158,Customer[],4,FALSE)</f>
        <v>Mangalardon</v>
      </c>
      <c r="I12158" s="48" t="s">
        <v>20</v>
      </c>
      <c r="J12158" s="82" t="str">
        <f>VLOOKUP(I12158,PGStock[],2,FALSE)</f>
        <v>Formula Rum 700ml</v>
      </c>
      <c r="K12158" s="71">
        <f>VLOOKUP(I12158,PGStock[],3,FALSE)</f>
        <v>0.7</v>
      </c>
      <c r="L12158" s="47">
        <v>1</v>
      </c>
      <c r="M12158" s="47">
        <f>VLOOKUP(I12158,PGStock[],6,FALSE)</f>
        <v>200</v>
      </c>
      <c r="N12158" s="47">
        <f>+PGSales!$L12158*PGSales!$M12158</f>
        <v>200</v>
      </c>
    </row>
    <row r="12159" spans="1:14" hidden="1" x14ac:dyDescent="0.25">
      <c r="A12159" s="77">
        <f t="shared" si="1444"/>
        <v>2025</v>
      </c>
      <c r="B12159" s="77">
        <f t="shared" si="1445"/>
        <v>12</v>
      </c>
      <c r="C12159" s="73">
        <v>45999</v>
      </c>
      <c r="D12159" s="79" t="s">
        <v>885</v>
      </c>
      <c r="E12159" s="80">
        <v>29</v>
      </c>
      <c r="F12159" s="81">
        <f>VLOOKUP(E12159,Customer[],2,FALSE)</f>
        <v>29</v>
      </c>
      <c r="G12159" s="69" t="str">
        <f>VLOOKUP(E12159,Customer[],3,FALSE)</f>
        <v xml:space="preserve">Lan Thit Lan </v>
      </c>
      <c r="H12159" s="69" t="str">
        <f>VLOOKUP(E12159,Customer[],4,FALSE)</f>
        <v>Htauk kyant</v>
      </c>
      <c r="I12159" s="48" t="s">
        <v>27</v>
      </c>
      <c r="J12159" s="82" t="str">
        <f>VLOOKUP(I12159,PGStock[],2,FALSE)</f>
        <v>Columbus Super Red Smooth 700 Ml</v>
      </c>
      <c r="K12159" s="71">
        <f>VLOOKUP(I12159,PGStock[],3,FALSE)</f>
        <v>0.7</v>
      </c>
      <c r="L12159" s="47">
        <v>1</v>
      </c>
      <c r="M12159" s="47">
        <f>VLOOKUP(I12159,PGStock[],6,FALSE)</f>
        <v>200</v>
      </c>
      <c r="N12159" s="47">
        <f>+PGSales!$L12159*PGSales!$M12159</f>
        <v>200</v>
      </c>
    </row>
    <row r="12160" spans="1:14" hidden="1" x14ac:dyDescent="0.25">
      <c r="A12160" s="77">
        <f t="shared" si="1444"/>
        <v>2025</v>
      </c>
      <c r="B12160" s="77">
        <f t="shared" si="1445"/>
        <v>12</v>
      </c>
      <c r="C12160" s="73">
        <v>45999</v>
      </c>
      <c r="D12160" s="79" t="s">
        <v>885</v>
      </c>
      <c r="E12160" s="80">
        <v>29</v>
      </c>
      <c r="F12160" s="81">
        <f>VLOOKUP(E12160,Customer[],2,FALSE)</f>
        <v>29</v>
      </c>
      <c r="G12160" s="69" t="str">
        <f>VLOOKUP(E12160,Customer[],3,FALSE)</f>
        <v xml:space="preserve">Lan Thit Lan </v>
      </c>
      <c r="H12160" s="69" t="str">
        <f>VLOOKUP(E12160,Customer[],4,FALSE)</f>
        <v>Htauk kyant</v>
      </c>
      <c r="I12160" s="48" t="s">
        <v>25</v>
      </c>
      <c r="J12160" s="82" t="str">
        <f>VLOOKUP(I12160,PGStock[],2,FALSE)</f>
        <v>Columbus Super Red Smooth 350 Ml</v>
      </c>
      <c r="K12160" s="71">
        <f>VLOOKUP(I12160,PGStock[],3,FALSE)</f>
        <v>0.35</v>
      </c>
      <c r="L12160" s="47">
        <v>3</v>
      </c>
      <c r="M12160" s="47">
        <f>VLOOKUP(I12160,PGStock[],6,FALSE)</f>
        <v>150</v>
      </c>
      <c r="N12160" s="47">
        <f>+PGSales!$L12160*PGSales!$M12160</f>
        <v>450</v>
      </c>
    </row>
    <row r="12161" spans="1:14" hidden="1" x14ac:dyDescent="0.25">
      <c r="A12161" s="77">
        <f t="shared" si="1444"/>
        <v>2025</v>
      </c>
      <c r="B12161" s="77">
        <f t="shared" si="1445"/>
        <v>12</v>
      </c>
      <c r="C12161" s="73">
        <v>45999</v>
      </c>
      <c r="D12161" s="79" t="s">
        <v>885</v>
      </c>
      <c r="E12161" s="80">
        <v>29</v>
      </c>
      <c r="F12161" s="81">
        <f>VLOOKUP(E12161,Customer[],2,FALSE)</f>
        <v>29</v>
      </c>
      <c r="G12161" s="69" t="str">
        <f>VLOOKUP(E12161,Customer[],3,FALSE)</f>
        <v xml:space="preserve">Lan Thit Lan </v>
      </c>
      <c r="H12161" s="69" t="str">
        <f>VLOOKUP(E12161,Customer[],4,FALSE)</f>
        <v>Htauk kyant</v>
      </c>
      <c r="I12161" s="48" t="s">
        <v>18</v>
      </c>
      <c r="J12161" s="82" t="str">
        <f>VLOOKUP(I12161,PGStock[],2,FALSE)</f>
        <v>Formula Rum 350ml</v>
      </c>
      <c r="K12161" s="71">
        <f>VLOOKUP(I12161,PGStock[],3,FALSE)</f>
        <v>0.35</v>
      </c>
      <c r="L12161" s="47">
        <v>1</v>
      </c>
      <c r="M12161" s="47">
        <f>VLOOKUP(I12161,PGStock[],6,FALSE)</f>
        <v>150</v>
      </c>
      <c r="N12161" s="47">
        <f>+PGSales!$L12161*PGSales!$M12161</f>
        <v>150</v>
      </c>
    </row>
    <row r="12162" spans="1:14" hidden="1" x14ac:dyDescent="0.25">
      <c r="A12162" s="77">
        <f t="shared" si="1444"/>
        <v>2025</v>
      </c>
      <c r="B12162" s="77">
        <f t="shared" si="1445"/>
        <v>12</v>
      </c>
      <c r="C12162" s="73">
        <v>45999</v>
      </c>
      <c r="D12162" s="79" t="s">
        <v>885</v>
      </c>
      <c r="E12162" s="80">
        <v>29</v>
      </c>
      <c r="F12162" s="81">
        <f>VLOOKUP(E12162,Customer[],2,FALSE)</f>
        <v>29</v>
      </c>
      <c r="G12162" s="69" t="str">
        <f>VLOOKUP(E12162,Customer[],3,FALSE)</f>
        <v xml:space="preserve">Lan Thit Lan </v>
      </c>
      <c r="H12162" s="69" t="str">
        <f>VLOOKUP(E12162,Customer[],4,FALSE)</f>
        <v>Htauk kyant</v>
      </c>
      <c r="I12162" s="48" t="s">
        <v>958</v>
      </c>
      <c r="J12162" s="82" t="str">
        <f>VLOOKUP(I12162,PGStock[],2,FALSE)</f>
        <v>Shwe Man 680ml</v>
      </c>
      <c r="K12162" s="71">
        <f>VLOOKUP(I12162,PGStock[],3,FALSE)</f>
        <v>0.68</v>
      </c>
      <c r="L12162" s="47">
        <v>1</v>
      </c>
      <c r="M12162" s="47">
        <f>VLOOKUP(I12162,PGStock[],6,FALSE)</f>
        <v>100</v>
      </c>
      <c r="N12162" s="47">
        <f>+PGSales!$L12162*PGSales!$M12162</f>
        <v>100</v>
      </c>
    </row>
    <row r="12163" spans="1:14" hidden="1" x14ac:dyDescent="0.25">
      <c r="A12163" s="77">
        <f t="shared" si="1444"/>
        <v>2025</v>
      </c>
      <c r="B12163" s="77">
        <f t="shared" si="1445"/>
        <v>12</v>
      </c>
      <c r="C12163" s="73">
        <v>46000</v>
      </c>
      <c r="D12163" s="79" t="s">
        <v>68</v>
      </c>
      <c r="E12163" s="80" t="s">
        <v>184</v>
      </c>
      <c r="F12163" s="81" t="str">
        <f>VLOOKUP(E12163,Customer[],2,FALSE)</f>
        <v>Kaung Kin Think</v>
      </c>
      <c r="G12163" s="69" t="str">
        <f>VLOOKUP(E12163,Customer[],3,FALSE)</f>
        <v>Joephyu Rd</v>
      </c>
      <c r="H12163" s="69" t="str">
        <f>VLOOKUP(E12163,Customer[],4,FALSE)</f>
        <v>Mangalardon</v>
      </c>
      <c r="I12163" s="48" t="s">
        <v>25</v>
      </c>
      <c r="J12163" s="82" t="str">
        <f>VLOOKUP(I12163,PGStock[],2,FALSE)</f>
        <v>Columbus Super Red Smooth 350 Ml</v>
      </c>
      <c r="K12163" s="71">
        <f>VLOOKUP(I12163,PGStock[],3,FALSE)</f>
        <v>0.35</v>
      </c>
      <c r="L12163" s="47">
        <v>1</v>
      </c>
      <c r="M12163" s="47">
        <f>VLOOKUP(I12163,PGStock[],6,FALSE)</f>
        <v>150</v>
      </c>
      <c r="N12163" s="47">
        <f>+PGSales!$L12163*PGSales!$M12163</f>
        <v>150</v>
      </c>
    </row>
    <row r="12164" spans="1:14" hidden="1" x14ac:dyDescent="0.25">
      <c r="A12164" s="77">
        <f t="shared" si="1444"/>
        <v>2025</v>
      </c>
      <c r="B12164" s="77">
        <f t="shared" si="1445"/>
        <v>12</v>
      </c>
      <c r="C12164" s="73">
        <v>46000</v>
      </c>
      <c r="D12164" s="79" t="s">
        <v>74</v>
      </c>
      <c r="E12164" s="80" t="s">
        <v>235</v>
      </c>
      <c r="F12164" s="81" t="str">
        <f>VLOOKUP(E12164,Customer[],2,FALSE)</f>
        <v>Satkyar Shweyee</v>
      </c>
      <c r="G12164" s="69" t="str">
        <f>VLOOKUP(E12164,Customer[],3,FALSE)</f>
        <v>Joephyu Lanthaw Rd</v>
      </c>
      <c r="H12164" s="69" t="str">
        <f>VLOOKUP(E12164,Customer[],4,FALSE)</f>
        <v>Mangalardon</v>
      </c>
      <c r="I12164" s="48" t="s">
        <v>27</v>
      </c>
      <c r="J12164" s="82" t="str">
        <f>VLOOKUP(I12164,PGStock[],2,FALSE)</f>
        <v>Columbus Super Red Smooth 700 Ml</v>
      </c>
      <c r="K12164" s="71">
        <f>VLOOKUP(I12164,PGStock[],3,FALSE)</f>
        <v>0.7</v>
      </c>
      <c r="L12164" s="47">
        <v>1</v>
      </c>
      <c r="M12164" s="47">
        <f>VLOOKUP(I12164,PGStock[],6,FALSE)</f>
        <v>200</v>
      </c>
      <c r="N12164" s="47">
        <f>+PGSales!$L12164*PGSales!$M12164</f>
        <v>200</v>
      </c>
    </row>
    <row r="12165" spans="1:14" hidden="1" x14ac:dyDescent="0.25">
      <c r="A12165" s="77">
        <f t="shared" si="1444"/>
        <v>2025</v>
      </c>
      <c r="B12165" s="77">
        <f t="shared" si="1445"/>
        <v>12</v>
      </c>
      <c r="C12165" s="73">
        <v>46000</v>
      </c>
      <c r="D12165" s="79" t="s">
        <v>74</v>
      </c>
      <c r="E12165" s="80" t="s">
        <v>235</v>
      </c>
      <c r="F12165" s="81" t="str">
        <f>VLOOKUP(E12165,Customer[],2,FALSE)</f>
        <v>Satkyar Shweyee</v>
      </c>
      <c r="G12165" s="69" t="str">
        <f>VLOOKUP(E12165,Customer[],3,FALSE)</f>
        <v>Joephyu Lanthaw Rd</v>
      </c>
      <c r="H12165" s="69" t="str">
        <f>VLOOKUP(E12165,Customer[],4,FALSE)</f>
        <v>Mangalardon</v>
      </c>
      <c r="I12165" s="48" t="s">
        <v>958</v>
      </c>
      <c r="J12165" s="82" t="str">
        <f>VLOOKUP(I12165,PGStock[],2,FALSE)</f>
        <v>Shwe Man 680ml</v>
      </c>
      <c r="K12165" s="71">
        <f>VLOOKUP(I12165,PGStock[],3,FALSE)</f>
        <v>0.68</v>
      </c>
      <c r="L12165" s="47">
        <v>2</v>
      </c>
      <c r="M12165" s="47">
        <f>VLOOKUP(I12165,PGStock[],6,FALSE)</f>
        <v>100</v>
      </c>
      <c r="N12165" s="47">
        <f>+PGSales!$L12165*PGSales!$M12165</f>
        <v>200</v>
      </c>
    </row>
    <row r="12166" spans="1:14" hidden="1" x14ac:dyDescent="0.25">
      <c r="A12166" s="77">
        <f t="shared" si="1444"/>
        <v>2025</v>
      </c>
      <c r="B12166" s="77">
        <f t="shared" si="1445"/>
        <v>12</v>
      </c>
      <c r="C12166" s="73">
        <v>46000</v>
      </c>
      <c r="D12166" s="79" t="s">
        <v>74</v>
      </c>
      <c r="E12166" s="80" t="s">
        <v>235</v>
      </c>
      <c r="F12166" s="81" t="str">
        <f>VLOOKUP(E12166,Customer[],2,FALSE)</f>
        <v>Satkyar Shweyee</v>
      </c>
      <c r="G12166" s="69" t="str">
        <f>VLOOKUP(E12166,Customer[],3,FALSE)</f>
        <v>Joephyu Lanthaw Rd</v>
      </c>
      <c r="H12166" s="69" t="str">
        <f>VLOOKUP(E12166,Customer[],4,FALSE)</f>
        <v>Mangalardon</v>
      </c>
      <c r="I12166" s="48" t="s">
        <v>959</v>
      </c>
      <c r="J12166" s="82" t="str">
        <f>VLOOKUP(I12166,PGStock[],2,FALSE)</f>
        <v>Shwe Man ကော်ဗူး (1 Liter)</v>
      </c>
      <c r="K12166" s="71">
        <f>VLOOKUP(I12166,PGStock[],3,FALSE)</f>
        <v>1</v>
      </c>
      <c r="L12166" s="47">
        <v>1</v>
      </c>
      <c r="M12166" s="47">
        <f>VLOOKUP(I12166,PGStock[],6,FALSE)</f>
        <v>100</v>
      </c>
      <c r="N12166" s="47">
        <f>+PGSales!$L12166*PGSales!$M12166</f>
        <v>100</v>
      </c>
    </row>
    <row r="12167" spans="1:14" hidden="1" x14ac:dyDescent="0.25">
      <c r="A12167" s="77">
        <f t="shared" ref="A12167:A12186" si="1446">YEAR(C12167)</f>
        <v>2025</v>
      </c>
      <c r="B12167" s="77">
        <f t="shared" ref="B12167:B12186" si="1447">MONTH(C12167)</f>
        <v>12</v>
      </c>
      <c r="C12167" s="73">
        <v>46000</v>
      </c>
      <c r="D12167" s="79" t="s">
        <v>131</v>
      </c>
      <c r="E12167" s="80" t="s">
        <v>936</v>
      </c>
      <c r="F12167" s="81" t="str">
        <f>VLOOKUP(E12167,Customer[],2,FALSE)</f>
        <v>KK Store</v>
      </c>
      <c r="G12167" s="69" t="str">
        <f>VLOOKUP(E12167,Customer[],3,FALSE)</f>
        <v>Palal Lansone  rd</v>
      </c>
      <c r="H12167" s="69" t="str">
        <f>VLOOKUP(E12167,Customer[],4,FALSE)</f>
        <v>Mangalardon</v>
      </c>
      <c r="I12167" s="48" t="s">
        <v>25</v>
      </c>
      <c r="J12167" s="82" t="str">
        <f>VLOOKUP(I12167,PGStock[],2,FALSE)</f>
        <v>Columbus Super Red Smooth 350 Ml</v>
      </c>
      <c r="K12167" s="71">
        <f>VLOOKUP(I12167,PGStock[],3,FALSE)</f>
        <v>0.35</v>
      </c>
      <c r="L12167" s="47">
        <v>3</v>
      </c>
      <c r="M12167" s="47">
        <f>VLOOKUP(I12167,PGStock[],6,FALSE)</f>
        <v>150</v>
      </c>
      <c r="N12167" s="47">
        <f>+PGSales!$L12167*PGSales!$M12167</f>
        <v>450</v>
      </c>
    </row>
    <row r="12168" spans="1:14" hidden="1" x14ac:dyDescent="0.25">
      <c r="A12168" s="77">
        <f t="shared" si="1446"/>
        <v>2025</v>
      </c>
      <c r="B12168" s="77">
        <f t="shared" si="1447"/>
        <v>12</v>
      </c>
      <c r="C12168" s="73">
        <v>46000</v>
      </c>
      <c r="D12168" s="79" t="s">
        <v>131</v>
      </c>
      <c r="E12168" s="80" t="s">
        <v>936</v>
      </c>
      <c r="F12168" s="81" t="str">
        <f>VLOOKUP(E12168,Customer[],2,FALSE)</f>
        <v>KK Store</v>
      </c>
      <c r="G12168" s="69" t="str">
        <f>VLOOKUP(E12168,Customer[],3,FALSE)</f>
        <v>Palal Lansone  rd</v>
      </c>
      <c r="H12168" s="69" t="str">
        <f>VLOOKUP(E12168,Customer[],4,FALSE)</f>
        <v>Mangalardon</v>
      </c>
      <c r="I12168" s="48" t="s">
        <v>958</v>
      </c>
      <c r="J12168" s="82" t="str">
        <f>VLOOKUP(I12168,PGStock[],2,FALSE)</f>
        <v>Shwe Man 680ml</v>
      </c>
      <c r="K12168" s="71">
        <f>VLOOKUP(I12168,PGStock[],3,FALSE)</f>
        <v>0.68</v>
      </c>
      <c r="L12168" s="47">
        <v>1</v>
      </c>
      <c r="M12168" s="47">
        <f>VLOOKUP(I12168,PGStock[],6,FALSE)</f>
        <v>100</v>
      </c>
      <c r="N12168" s="47">
        <f>+PGSales!$L12168*PGSales!$M12168</f>
        <v>100</v>
      </c>
    </row>
    <row r="12169" spans="1:14" hidden="1" x14ac:dyDescent="0.25">
      <c r="A12169" s="77">
        <f t="shared" si="1446"/>
        <v>2025</v>
      </c>
      <c r="B12169" s="77">
        <f t="shared" si="1447"/>
        <v>12</v>
      </c>
      <c r="C12169" s="73">
        <v>46000</v>
      </c>
      <c r="D12169" s="79" t="s">
        <v>878</v>
      </c>
      <c r="E12169" s="80" t="s">
        <v>758</v>
      </c>
      <c r="F12169" s="81" t="str">
        <f>VLOOKUP(E12169,Customer[],2,FALSE)</f>
        <v>Shwe Paler</v>
      </c>
      <c r="G12169" s="69" t="str">
        <f>VLOOKUP(E12169,Customer[],3,FALSE)</f>
        <v>Aung Thapay Rd</v>
      </c>
      <c r="H12169" s="69" t="str">
        <f>VLOOKUP(E12169,Customer[],4,FALSE)</f>
        <v>Mangalardon</v>
      </c>
      <c r="I12169" s="48" t="s">
        <v>25</v>
      </c>
      <c r="J12169" s="82" t="str">
        <f>VLOOKUP(I12169,PGStock[],2,FALSE)</f>
        <v>Columbus Super Red Smooth 350 Ml</v>
      </c>
      <c r="K12169" s="71">
        <f>VLOOKUP(I12169,PGStock[],3,FALSE)</f>
        <v>0.35</v>
      </c>
      <c r="L12169" s="47">
        <v>1</v>
      </c>
      <c r="M12169" s="47">
        <f>VLOOKUP(I12169,PGStock[],6,FALSE)</f>
        <v>150</v>
      </c>
      <c r="N12169" s="47">
        <f>+PGSales!$L12169*PGSales!$M12169</f>
        <v>150</v>
      </c>
    </row>
    <row r="12170" spans="1:14" hidden="1" x14ac:dyDescent="0.25">
      <c r="A12170" s="77">
        <f t="shared" si="1446"/>
        <v>2025</v>
      </c>
      <c r="B12170" s="77">
        <f t="shared" si="1447"/>
        <v>12</v>
      </c>
      <c r="C12170" s="73">
        <v>46000</v>
      </c>
      <c r="D12170" s="79" t="s">
        <v>878</v>
      </c>
      <c r="E12170" s="80" t="s">
        <v>758</v>
      </c>
      <c r="F12170" s="81" t="str">
        <f>VLOOKUP(E12170,Customer[],2,FALSE)</f>
        <v>Shwe Paler</v>
      </c>
      <c r="G12170" s="69" t="str">
        <f>VLOOKUP(E12170,Customer[],3,FALSE)</f>
        <v>Aung Thapay Rd</v>
      </c>
      <c r="H12170" s="69" t="str">
        <f>VLOOKUP(E12170,Customer[],4,FALSE)</f>
        <v>Mangalardon</v>
      </c>
      <c r="I12170" s="48" t="s">
        <v>23</v>
      </c>
      <c r="J12170" s="82" t="str">
        <f>VLOOKUP(I12170,PGStock[],2,FALSE)</f>
        <v>Columbus Super Red Smooth 175 Ml</v>
      </c>
      <c r="K12170" s="71">
        <f>VLOOKUP(I12170,PGStock[],3,FALSE)</f>
        <v>0.17499999999999999</v>
      </c>
      <c r="L12170" s="47">
        <v>1</v>
      </c>
      <c r="M12170" s="47">
        <f>VLOOKUP(I12170,PGStock[],6,FALSE)</f>
        <v>100</v>
      </c>
      <c r="N12170" s="47">
        <f>+PGSales!$L12170*PGSales!$M12170</f>
        <v>100</v>
      </c>
    </row>
    <row r="12171" spans="1:14" hidden="1" x14ac:dyDescent="0.25">
      <c r="A12171" s="77">
        <f t="shared" si="1446"/>
        <v>2025</v>
      </c>
      <c r="B12171" s="77">
        <f t="shared" si="1447"/>
        <v>12</v>
      </c>
      <c r="C12171" s="73">
        <v>46000</v>
      </c>
      <c r="D12171" s="79" t="s">
        <v>878</v>
      </c>
      <c r="E12171" s="80" t="s">
        <v>758</v>
      </c>
      <c r="F12171" s="81" t="str">
        <f>VLOOKUP(E12171,Customer[],2,FALSE)</f>
        <v>Shwe Paler</v>
      </c>
      <c r="G12171" s="69" t="str">
        <f>VLOOKUP(E12171,Customer[],3,FALSE)</f>
        <v>Aung Thapay Rd</v>
      </c>
      <c r="H12171" s="69" t="str">
        <f>VLOOKUP(E12171,Customer[],4,FALSE)</f>
        <v>Mangalardon</v>
      </c>
      <c r="I12171" s="48" t="s">
        <v>18</v>
      </c>
      <c r="J12171" s="82" t="str">
        <f>VLOOKUP(I12171,PGStock[],2,FALSE)</f>
        <v>Formula Rum 350ml</v>
      </c>
      <c r="K12171" s="71">
        <f>VLOOKUP(I12171,PGStock[],3,FALSE)</f>
        <v>0.35</v>
      </c>
      <c r="L12171" s="47">
        <v>3</v>
      </c>
      <c r="M12171" s="47">
        <f>VLOOKUP(I12171,PGStock[],6,FALSE)</f>
        <v>150</v>
      </c>
      <c r="N12171" s="47">
        <f>+PGSales!$L12171*PGSales!$M12171</f>
        <v>450</v>
      </c>
    </row>
    <row r="12172" spans="1:14" hidden="1" x14ac:dyDescent="0.25">
      <c r="A12172" s="77">
        <f t="shared" si="1446"/>
        <v>2025</v>
      </c>
      <c r="B12172" s="77">
        <f t="shared" si="1447"/>
        <v>12</v>
      </c>
      <c r="C12172" s="73">
        <v>46000</v>
      </c>
      <c r="D12172" s="79" t="s">
        <v>878</v>
      </c>
      <c r="E12172" s="80" t="s">
        <v>758</v>
      </c>
      <c r="F12172" s="81" t="str">
        <f>VLOOKUP(E12172,Customer[],2,FALSE)</f>
        <v>Shwe Paler</v>
      </c>
      <c r="G12172" s="69" t="str">
        <f>VLOOKUP(E12172,Customer[],3,FALSE)</f>
        <v>Aung Thapay Rd</v>
      </c>
      <c r="H12172" s="69" t="str">
        <f>VLOOKUP(E12172,Customer[],4,FALSE)</f>
        <v>Mangalardon</v>
      </c>
      <c r="I12172" s="48" t="s">
        <v>958</v>
      </c>
      <c r="J12172" s="82" t="str">
        <f>VLOOKUP(I12172,PGStock[],2,FALSE)</f>
        <v>Shwe Man 680ml</v>
      </c>
      <c r="K12172" s="71">
        <f>VLOOKUP(I12172,PGStock[],3,FALSE)</f>
        <v>0.68</v>
      </c>
      <c r="L12172" s="47">
        <v>2</v>
      </c>
      <c r="M12172" s="47">
        <f>VLOOKUP(I12172,PGStock[],6,FALSE)</f>
        <v>100</v>
      </c>
      <c r="N12172" s="47">
        <f>+PGSales!$L12172*PGSales!$M12172</f>
        <v>200</v>
      </c>
    </row>
    <row r="12173" spans="1:14" hidden="1" x14ac:dyDescent="0.25">
      <c r="A12173" s="77">
        <f t="shared" si="1446"/>
        <v>2025</v>
      </c>
      <c r="B12173" s="77">
        <f t="shared" si="1447"/>
        <v>12</v>
      </c>
      <c r="C12173" s="73">
        <v>46000</v>
      </c>
      <c r="D12173" s="79" t="s">
        <v>275</v>
      </c>
      <c r="E12173" s="80" t="s">
        <v>1410</v>
      </c>
      <c r="F12173" s="81" t="str">
        <f>VLOOKUP(E12173,Customer[],2,FALSE)</f>
        <v>Yebaw Lay</v>
      </c>
      <c r="G12173" s="69" t="str">
        <f>VLOOKUP(E12173,Customer[],3,FALSE)</f>
        <v>Palar Rd</v>
      </c>
      <c r="H12173" s="69" t="str">
        <f>VLOOKUP(E12173,Customer[],4,FALSE)</f>
        <v>Mangalardon</v>
      </c>
      <c r="I12173" s="48" t="s">
        <v>20</v>
      </c>
      <c r="J12173" s="82" t="str">
        <f>VLOOKUP(I12173,PGStock[],2,FALSE)</f>
        <v>Formula Rum 700ml</v>
      </c>
      <c r="K12173" s="71">
        <f>VLOOKUP(I12173,PGStock[],3,FALSE)</f>
        <v>0.7</v>
      </c>
      <c r="L12173" s="47">
        <v>1</v>
      </c>
      <c r="M12173" s="47">
        <f>VLOOKUP(I12173,PGStock[],6,FALSE)</f>
        <v>200</v>
      </c>
      <c r="N12173" s="47">
        <f>+PGSales!$L12173*PGSales!$M12173</f>
        <v>200</v>
      </c>
    </row>
    <row r="12174" spans="1:14" hidden="1" x14ac:dyDescent="0.25">
      <c r="A12174" s="77">
        <f t="shared" si="1446"/>
        <v>2025</v>
      </c>
      <c r="B12174" s="77">
        <f t="shared" si="1447"/>
        <v>12</v>
      </c>
      <c r="C12174" s="73">
        <v>46000</v>
      </c>
      <c r="D12174" s="79" t="s">
        <v>275</v>
      </c>
      <c r="E12174" s="80" t="s">
        <v>1410</v>
      </c>
      <c r="F12174" s="81" t="str">
        <f>VLOOKUP(E12174,Customer[],2,FALSE)</f>
        <v>Yebaw Lay</v>
      </c>
      <c r="G12174" s="69" t="str">
        <f>VLOOKUP(E12174,Customer[],3,FALSE)</f>
        <v>Palar Rd</v>
      </c>
      <c r="H12174" s="69" t="str">
        <f>VLOOKUP(E12174,Customer[],4,FALSE)</f>
        <v>Mangalardon</v>
      </c>
      <c r="I12174" s="48" t="s">
        <v>18</v>
      </c>
      <c r="J12174" s="82" t="str">
        <f>VLOOKUP(I12174,PGStock[],2,FALSE)</f>
        <v>Formula Rum 350ml</v>
      </c>
      <c r="K12174" s="71">
        <f>VLOOKUP(I12174,PGStock[],3,FALSE)</f>
        <v>0.35</v>
      </c>
      <c r="L12174" s="47">
        <v>1</v>
      </c>
      <c r="M12174" s="47">
        <f>VLOOKUP(I12174,PGStock[],6,FALSE)</f>
        <v>150</v>
      </c>
      <c r="N12174" s="47">
        <f>+PGSales!$L12174*PGSales!$M12174</f>
        <v>150</v>
      </c>
    </row>
    <row r="12175" spans="1:14" hidden="1" x14ac:dyDescent="0.25">
      <c r="A12175" s="77">
        <f t="shared" si="1446"/>
        <v>2025</v>
      </c>
      <c r="B12175" s="77">
        <f t="shared" si="1447"/>
        <v>12</v>
      </c>
      <c r="C12175" s="73">
        <v>46000</v>
      </c>
      <c r="D12175" s="79" t="s">
        <v>109</v>
      </c>
      <c r="E12175" s="80" t="s">
        <v>1085</v>
      </c>
      <c r="F12175" s="81" t="str">
        <f>VLOOKUP(E12175,Customer[],2,FALSE)</f>
        <v>Ko Aung Kyaw moe</v>
      </c>
      <c r="G12175" s="69" t="str">
        <f>VLOOKUP(E12175,Customer[],3,FALSE)</f>
        <v>Paddmar Rd</v>
      </c>
      <c r="H12175" s="69" t="str">
        <f>VLOOKUP(E12175,Customer[],4,FALSE)</f>
        <v>Mangalardon</v>
      </c>
      <c r="I12175" s="48" t="s">
        <v>27</v>
      </c>
      <c r="J12175" s="82" t="str">
        <f>VLOOKUP(I12175,PGStock[],2,FALSE)</f>
        <v>Columbus Super Red Smooth 700 Ml</v>
      </c>
      <c r="K12175" s="71">
        <f>VLOOKUP(I12175,PGStock[],3,FALSE)</f>
        <v>0.7</v>
      </c>
      <c r="L12175" s="47">
        <v>2</v>
      </c>
      <c r="M12175" s="47">
        <f>VLOOKUP(I12175,PGStock[],6,FALSE)</f>
        <v>200</v>
      </c>
      <c r="N12175" s="47">
        <f>+PGSales!$L12175*PGSales!$M12175</f>
        <v>400</v>
      </c>
    </row>
    <row r="12176" spans="1:14" hidden="1" x14ac:dyDescent="0.25">
      <c r="A12176" s="77">
        <f t="shared" si="1446"/>
        <v>2025</v>
      </c>
      <c r="B12176" s="77">
        <f t="shared" si="1447"/>
        <v>12</v>
      </c>
      <c r="C12176" s="73">
        <v>46000</v>
      </c>
      <c r="D12176" s="79" t="s">
        <v>109</v>
      </c>
      <c r="E12176" s="80" t="s">
        <v>1085</v>
      </c>
      <c r="F12176" s="81" t="str">
        <f>VLOOKUP(E12176,Customer[],2,FALSE)</f>
        <v>Ko Aung Kyaw moe</v>
      </c>
      <c r="G12176" s="69" t="str">
        <f>VLOOKUP(E12176,Customer[],3,FALSE)</f>
        <v>Paddmar Rd</v>
      </c>
      <c r="H12176" s="69" t="str">
        <f>VLOOKUP(E12176,Customer[],4,FALSE)</f>
        <v>Mangalardon</v>
      </c>
      <c r="I12176" s="48" t="s">
        <v>25</v>
      </c>
      <c r="J12176" s="82" t="str">
        <f>VLOOKUP(I12176,PGStock[],2,FALSE)</f>
        <v>Columbus Super Red Smooth 350 Ml</v>
      </c>
      <c r="K12176" s="71">
        <f>VLOOKUP(I12176,PGStock[],3,FALSE)</f>
        <v>0.35</v>
      </c>
      <c r="L12176" s="47">
        <v>3</v>
      </c>
      <c r="M12176" s="47">
        <f>VLOOKUP(I12176,PGStock[],6,FALSE)</f>
        <v>150</v>
      </c>
      <c r="N12176" s="47">
        <f>+PGSales!$L12176*PGSales!$M12176</f>
        <v>450</v>
      </c>
    </row>
    <row r="12177" spans="1:14" hidden="1" x14ac:dyDescent="0.25">
      <c r="A12177" s="77">
        <f t="shared" si="1446"/>
        <v>2025</v>
      </c>
      <c r="B12177" s="77">
        <f t="shared" si="1447"/>
        <v>12</v>
      </c>
      <c r="C12177" s="73">
        <v>46000</v>
      </c>
      <c r="D12177" s="79" t="s">
        <v>109</v>
      </c>
      <c r="E12177" s="80" t="s">
        <v>1085</v>
      </c>
      <c r="F12177" s="81" t="str">
        <f>VLOOKUP(E12177,Customer[],2,FALSE)</f>
        <v>Ko Aung Kyaw moe</v>
      </c>
      <c r="G12177" s="69" t="str">
        <f>VLOOKUP(E12177,Customer[],3,FALSE)</f>
        <v>Paddmar Rd</v>
      </c>
      <c r="H12177" s="69" t="str">
        <f>VLOOKUP(E12177,Customer[],4,FALSE)</f>
        <v>Mangalardon</v>
      </c>
      <c r="I12177" s="48" t="s">
        <v>18</v>
      </c>
      <c r="J12177" s="82" t="str">
        <f>VLOOKUP(I12177,PGStock[],2,FALSE)</f>
        <v>Formula Rum 350ml</v>
      </c>
      <c r="K12177" s="71">
        <f>VLOOKUP(I12177,PGStock[],3,FALSE)</f>
        <v>0.35</v>
      </c>
      <c r="L12177" s="47">
        <v>5</v>
      </c>
      <c r="M12177" s="47">
        <f>VLOOKUP(I12177,PGStock[],6,FALSE)</f>
        <v>150</v>
      </c>
      <c r="N12177" s="47">
        <f>+PGSales!$L12177*PGSales!$M12177</f>
        <v>750</v>
      </c>
    </row>
    <row r="12178" spans="1:14" hidden="1" x14ac:dyDescent="0.25">
      <c r="A12178" s="77">
        <f t="shared" si="1446"/>
        <v>2025</v>
      </c>
      <c r="B12178" s="77">
        <f t="shared" si="1447"/>
        <v>12</v>
      </c>
      <c r="C12178" s="73">
        <v>46000</v>
      </c>
      <c r="D12178" s="79" t="s">
        <v>109</v>
      </c>
      <c r="E12178" s="80" t="s">
        <v>1085</v>
      </c>
      <c r="F12178" s="81" t="str">
        <f>VLOOKUP(E12178,Customer[],2,FALSE)</f>
        <v>Ko Aung Kyaw moe</v>
      </c>
      <c r="G12178" s="69" t="str">
        <f>VLOOKUP(E12178,Customer[],3,FALSE)</f>
        <v>Paddmar Rd</v>
      </c>
      <c r="H12178" s="69" t="str">
        <f>VLOOKUP(E12178,Customer[],4,FALSE)</f>
        <v>Mangalardon</v>
      </c>
      <c r="I12178" s="48" t="s">
        <v>958</v>
      </c>
      <c r="J12178" s="82" t="str">
        <f>VLOOKUP(I12178,PGStock[],2,FALSE)</f>
        <v>Shwe Man 680ml</v>
      </c>
      <c r="K12178" s="71">
        <f>VLOOKUP(I12178,PGStock[],3,FALSE)</f>
        <v>0.68</v>
      </c>
      <c r="L12178" s="47">
        <v>1</v>
      </c>
      <c r="M12178" s="47">
        <f>VLOOKUP(I12178,PGStock[],6,FALSE)</f>
        <v>100</v>
      </c>
      <c r="N12178" s="47">
        <f>+PGSales!$L12178*PGSales!$M12178</f>
        <v>100</v>
      </c>
    </row>
    <row r="12179" spans="1:14" hidden="1" x14ac:dyDescent="0.25">
      <c r="A12179" s="77">
        <f t="shared" si="1446"/>
        <v>2025</v>
      </c>
      <c r="B12179" s="77">
        <f t="shared" si="1447"/>
        <v>12</v>
      </c>
      <c r="C12179" s="73">
        <v>46000</v>
      </c>
      <c r="D12179" s="79" t="s">
        <v>115</v>
      </c>
      <c r="E12179" s="80" t="s">
        <v>915</v>
      </c>
      <c r="F12179" s="81" t="str">
        <f>VLOOKUP(E12179,Customer[],2,FALSE)</f>
        <v>Mya Thazi</v>
      </c>
      <c r="G12179" s="69" t="str">
        <f>VLOOKUP(E12179,Customer[],3,FALSE)</f>
        <v>Paddamyar Rd</v>
      </c>
      <c r="H12179" s="69" t="str">
        <f>VLOOKUP(E12179,Customer[],4,FALSE)</f>
        <v>Mangalardon</v>
      </c>
      <c r="I12179" s="48" t="s">
        <v>25</v>
      </c>
      <c r="J12179" s="82" t="str">
        <f>VLOOKUP(I12179,PGStock[],2,FALSE)</f>
        <v>Columbus Super Red Smooth 350 Ml</v>
      </c>
      <c r="K12179" s="71">
        <f>VLOOKUP(I12179,PGStock[],3,FALSE)</f>
        <v>0.35</v>
      </c>
      <c r="L12179" s="47">
        <v>1</v>
      </c>
      <c r="M12179" s="47">
        <f>VLOOKUP(I12179,PGStock[],6,FALSE)</f>
        <v>150</v>
      </c>
      <c r="N12179" s="47">
        <f>+PGSales!$L12179*PGSales!$M12179</f>
        <v>150</v>
      </c>
    </row>
    <row r="12180" spans="1:14" hidden="1" x14ac:dyDescent="0.25">
      <c r="A12180" s="77">
        <f t="shared" si="1446"/>
        <v>2025</v>
      </c>
      <c r="B12180" s="77">
        <f t="shared" si="1447"/>
        <v>12</v>
      </c>
      <c r="C12180" s="73">
        <v>46000</v>
      </c>
      <c r="D12180" s="79" t="s">
        <v>115</v>
      </c>
      <c r="E12180" s="80" t="s">
        <v>915</v>
      </c>
      <c r="F12180" s="81" t="str">
        <f>VLOOKUP(E12180,Customer[],2,FALSE)</f>
        <v>Mya Thazi</v>
      </c>
      <c r="G12180" s="69" t="str">
        <f>VLOOKUP(E12180,Customer[],3,FALSE)</f>
        <v>Paddamyar Rd</v>
      </c>
      <c r="H12180" s="69" t="str">
        <f>VLOOKUP(E12180,Customer[],4,FALSE)</f>
        <v>Mangalardon</v>
      </c>
      <c r="I12180" s="48" t="s">
        <v>18</v>
      </c>
      <c r="J12180" s="82" t="str">
        <f>VLOOKUP(I12180,PGStock[],2,FALSE)</f>
        <v>Formula Rum 350ml</v>
      </c>
      <c r="K12180" s="71">
        <f>VLOOKUP(I12180,PGStock[],3,FALSE)</f>
        <v>0.35</v>
      </c>
      <c r="L12180" s="47">
        <v>1</v>
      </c>
      <c r="M12180" s="47">
        <f>VLOOKUP(I12180,PGStock[],6,FALSE)</f>
        <v>150</v>
      </c>
      <c r="N12180" s="47">
        <f>+PGSales!$L12180*PGSales!$M12180</f>
        <v>150</v>
      </c>
    </row>
    <row r="12181" spans="1:14" hidden="1" x14ac:dyDescent="0.25">
      <c r="A12181" s="77">
        <f t="shared" si="1446"/>
        <v>2025</v>
      </c>
      <c r="B12181" s="77">
        <f t="shared" si="1447"/>
        <v>12</v>
      </c>
      <c r="C12181" s="73">
        <v>46000</v>
      </c>
      <c r="D12181" s="79" t="s">
        <v>66</v>
      </c>
      <c r="E12181" s="80" t="s">
        <v>1123</v>
      </c>
      <c r="F12181" s="81" t="str">
        <f>VLOOKUP(E12181,Customer[],2,FALSE)</f>
        <v>Soe San</v>
      </c>
      <c r="G12181" s="69" t="str">
        <f>VLOOKUP(E12181,Customer[],3,FALSE)</f>
        <v xml:space="preserve">Lan Thit Lan </v>
      </c>
      <c r="H12181" s="69" t="str">
        <f>VLOOKUP(E12181,Customer[],4,FALSE)</f>
        <v>Mangalardon</v>
      </c>
      <c r="I12181" s="48" t="s">
        <v>18</v>
      </c>
      <c r="J12181" s="82" t="str">
        <f>VLOOKUP(I12181,PGStock[],2,FALSE)</f>
        <v>Formula Rum 350ml</v>
      </c>
      <c r="K12181" s="71">
        <f>VLOOKUP(I12181,PGStock[],3,FALSE)</f>
        <v>0.35</v>
      </c>
      <c r="L12181" s="47">
        <v>1</v>
      </c>
      <c r="M12181" s="47">
        <f>VLOOKUP(I12181,PGStock[],6,FALSE)</f>
        <v>150</v>
      </c>
      <c r="N12181" s="47">
        <f>+PGSales!$L12181*PGSales!$M12181</f>
        <v>150</v>
      </c>
    </row>
    <row r="12182" spans="1:14" hidden="1" x14ac:dyDescent="0.25">
      <c r="A12182" s="77">
        <f t="shared" si="1446"/>
        <v>2025</v>
      </c>
      <c r="B12182" s="77">
        <f t="shared" si="1447"/>
        <v>12</v>
      </c>
      <c r="C12182" s="73">
        <v>46000</v>
      </c>
      <c r="D12182" s="79" t="s">
        <v>1</v>
      </c>
      <c r="E12182" s="80" t="s">
        <v>1411</v>
      </c>
      <c r="F12182" s="81" t="str">
        <f>VLOOKUP(E12182,Customer[],2,FALSE)</f>
        <v>OK fine</v>
      </c>
      <c r="G12182" s="69" t="str">
        <f>VLOOKUP(E12182,Customer[],3,FALSE)</f>
        <v xml:space="preserve">Lan Thit Lan </v>
      </c>
      <c r="H12182" s="69" t="str">
        <f>VLOOKUP(E12182,Customer[],4,FALSE)</f>
        <v>Mangalardon</v>
      </c>
      <c r="I12182" s="48" t="s">
        <v>25</v>
      </c>
      <c r="J12182" s="82" t="str">
        <f>VLOOKUP(I12182,PGStock[],2,FALSE)</f>
        <v>Columbus Super Red Smooth 350 Ml</v>
      </c>
      <c r="K12182" s="71">
        <f>VLOOKUP(I12182,PGStock[],3,FALSE)</f>
        <v>0.35</v>
      </c>
      <c r="L12182" s="47">
        <v>1</v>
      </c>
      <c r="M12182" s="47">
        <f>VLOOKUP(I12182,PGStock[],6,FALSE)</f>
        <v>150</v>
      </c>
      <c r="N12182" s="47">
        <f>+PGSales!$L12182*PGSales!$M12182</f>
        <v>150</v>
      </c>
    </row>
    <row r="12183" spans="1:14" hidden="1" x14ac:dyDescent="0.25">
      <c r="A12183" s="77">
        <f t="shared" si="1446"/>
        <v>2025</v>
      </c>
      <c r="B12183" s="77">
        <f t="shared" si="1447"/>
        <v>12</v>
      </c>
      <c r="C12183" s="73">
        <v>46000</v>
      </c>
      <c r="D12183" s="79" t="s">
        <v>62</v>
      </c>
      <c r="E12183" s="80" t="s">
        <v>1128</v>
      </c>
      <c r="F12183" s="81" t="str">
        <f>VLOOKUP(E12183,Customer[],2,FALSE)</f>
        <v>Sesar Yake</v>
      </c>
      <c r="G12183" s="69" t="str">
        <f>VLOOKUP(E12183,Customer[],3,FALSE)</f>
        <v xml:space="preserve">Lan Thit Lan </v>
      </c>
      <c r="H12183" s="69" t="str">
        <f>VLOOKUP(E12183,Customer[],4,FALSE)</f>
        <v>Mangalardon</v>
      </c>
      <c r="I12183" s="48" t="s">
        <v>27</v>
      </c>
      <c r="J12183" s="82" t="str">
        <f>VLOOKUP(I12183,PGStock[],2,FALSE)</f>
        <v>Columbus Super Red Smooth 700 Ml</v>
      </c>
      <c r="K12183" s="71">
        <f>VLOOKUP(I12183,PGStock[],3,FALSE)</f>
        <v>0.7</v>
      </c>
      <c r="L12183" s="47">
        <v>1</v>
      </c>
      <c r="M12183" s="47">
        <f>VLOOKUP(I12183,PGStock[],6,FALSE)</f>
        <v>200</v>
      </c>
      <c r="N12183" s="47">
        <f>+PGSales!$L12183*PGSales!$M12183</f>
        <v>200</v>
      </c>
    </row>
    <row r="12184" spans="1:14" hidden="1" x14ac:dyDescent="0.25">
      <c r="A12184" s="77">
        <f t="shared" si="1446"/>
        <v>2025</v>
      </c>
      <c r="B12184" s="77">
        <f t="shared" si="1447"/>
        <v>12</v>
      </c>
      <c r="C12184" s="73">
        <v>46000</v>
      </c>
      <c r="D12184" s="79" t="s">
        <v>62</v>
      </c>
      <c r="E12184" s="80" t="s">
        <v>1128</v>
      </c>
      <c r="F12184" s="81" t="str">
        <f>VLOOKUP(E12184,Customer[],2,FALSE)</f>
        <v>Sesar Yake</v>
      </c>
      <c r="G12184" s="69" t="str">
        <f>VLOOKUP(E12184,Customer[],3,FALSE)</f>
        <v xml:space="preserve">Lan Thit Lan </v>
      </c>
      <c r="H12184" s="69" t="str">
        <f>VLOOKUP(E12184,Customer[],4,FALSE)</f>
        <v>Mangalardon</v>
      </c>
      <c r="I12184" s="48" t="s">
        <v>25</v>
      </c>
      <c r="J12184" s="82" t="str">
        <f>VLOOKUP(I12184,PGStock[],2,FALSE)</f>
        <v>Columbus Super Red Smooth 350 Ml</v>
      </c>
      <c r="K12184" s="71">
        <f>VLOOKUP(I12184,PGStock[],3,FALSE)</f>
        <v>0.35</v>
      </c>
      <c r="L12184" s="47">
        <v>7</v>
      </c>
      <c r="M12184" s="47">
        <f>VLOOKUP(I12184,PGStock[],6,FALSE)</f>
        <v>150</v>
      </c>
      <c r="N12184" s="47">
        <f>+PGSales!$L12184*PGSales!$M12184</f>
        <v>1050</v>
      </c>
    </row>
    <row r="12185" spans="1:14" hidden="1" x14ac:dyDescent="0.25">
      <c r="A12185" s="77">
        <f t="shared" si="1446"/>
        <v>2025</v>
      </c>
      <c r="B12185" s="77">
        <f t="shared" si="1447"/>
        <v>12</v>
      </c>
      <c r="C12185" s="73">
        <v>46000</v>
      </c>
      <c r="D12185" s="79" t="s">
        <v>62</v>
      </c>
      <c r="E12185" s="80" t="s">
        <v>1128</v>
      </c>
      <c r="F12185" s="81" t="str">
        <f>VLOOKUP(E12185,Customer[],2,FALSE)</f>
        <v>Sesar Yake</v>
      </c>
      <c r="G12185" s="69" t="str">
        <f>VLOOKUP(E12185,Customer[],3,FALSE)</f>
        <v xml:space="preserve">Lan Thit Lan </v>
      </c>
      <c r="H12185" s="69" t="str">
        <f>VLOOKUP(E12185,Customer[],4,FALSE)</f>
        <v>Mangalardon</v>
      </c>
      <c r="I12185" s="48" t="s">
        <v>958</v>
      </c>
      <c r="J12185" s="82" t="str">
        <f>VLOOKUP(I12185,PGStock[],2,FALSE)</f>
        <v>Shwe Man 680ml</v>
      </c>
      <c r="K12185" s="71">
        <f>VLOOKUP(I12185,PGStock[],3,FALSE)</f>
        <v>0.68</v>
      </c>
      <c r="L12185" s="47">
        <v>1</v>
      </c>
      <c r="M12185" s="47">
        <f>VLOOKUP(I12185,PGStock[],6,FALSE)</f>
        <v>100</v>
      </c>
      <c r="N12185" s="47">
        <f>+PGSales!$L12185*PGSales!$M12185</f>
        <v>100</v>
      </c>
    </row>
    <row r="12186" spans="1:14" hidden="1" x14ac:dyDescent="0.25">
      <c r="A12186" s="77">
        <f t="shared" si="1446"/>
        <v>2025</v>
      </c>
      <c r="B12186" s="77">
        <f t="shared" si="1447"/>
        <v>12</v>
      </c>
      <c r="C12186" s="73">
        <v>46000</v>
      </c>
      <c r="D12186" s="79" t="s">
        <v>885</v>
      </c>
      <c r="E12186" s="80">
        <v>29</v>
      </c>
      <c r="F12186" s="81">
        <f>VLOOKUP(E12186,Customer[],2,FALSE)</f>
        <v>29</v>
      </c>
      <c r="G12186" s="69" t="str">
        <f>VLOOKUP(E12186,Customer[],3,FALSE)</f>
        <v xml:space="preserve">Lan Thit Lan </v>
      </c>
      <c r="H12186" s="69" t="str">
        <f>VLOOKUP(E12186,Customer[],4,FALSE)</f>
        <v>Htauk kyant</v>
      </c>
      <c r="I12186" s="48" t="s">
        <v>25</v>
      </c>
      <c r="J12186" s="82" t="str">
        <f>VLOOKUP(I12186,PGStock[],2,FALSE)</f>
        <v>Columbus Super Red Smooth 350 Ml</v>
      </c>
      <c r="K12186" s="71">
        <f>VLOOKUP(I12186,PGStock[],3,FALSE)</f>
        <v>0.35</v>
      </c>
      <c r="L12186" s="47">
        <v>1</v>
      </c>
      <c r="M12186" s="47">
        <f>VLOOKUP(I12186,PGStock[],6,FALSE)</f>
        <v>150</v>
      </c>
      <c r="N12186" s="47">
        <f>+PGSales!$L12186*PGSales!$M12186</f>
        <v>150</v>
      </c>
    </row>
    <row r="12187" spans="1:14" hidden="1" x14ac:dyDescent="0.25">
      <c r="A12187" s="77">
        <f t="shared" si="1444"/>
        <v>2025</v>
      </c>
      <c r="B12187" s="77">
        <f t="shared" si="1445"/>
        <v>12</v>
      </c>
      <c r="C12187" s="73">
        <v>46000</v>
      </c>
      <c r="D12187" s="79" t="s">
        <v>885</v>
      </c>
      <c r="E12187" s="80">
        <v>29</v>
      </c>
      <c r="F12187" s="81">
        <f>VLOOKUP(E12187,Customer[],2,FALSE)</f>
        <v>29</v>
      </c>
      <c r="G12187" s="69" t="str">
        <f>VLOOKUP(E12187,Customer[],3,FALSE)</f>
        <v xml:space="preserve">Lan Thit Lan </v>
      </c>
      <c r="H12187" s="69" t="str">
        <f>VLOOKUP(E12187,Customer[],4,FALSE)</f>
        <v>Htauk kyant</v>
      </c>
      <c r="I12187" s="48" t="s">
        <v>20</v>
      </c>
      <c r="J12187" s="82" t="str">
        <f>VLOOKUP(I12187,PGStock[],2,FALSE)</f>
        <v>Formula Rum 700ml</v>
      </c>
      <c r="K12187" s="71">
        <f>VLOOKUP(I12187,PGStock[],3,FALSE)</f>
        <v>0.7</v>
      </c>
      <c r="L12187" s="47">
        <v>1</v>
      </c>
      <c r="M12187" s="47">
        <f>VLOOKUP(I12187,PGStock[],6,FALSE)</f>
        <v>200</v>
      </c>
      <c r="N12187" s="47">
        <f>+PGSales!$L12187*PGSales!$M12187</f>
        <v>200</v>
      </c>
    </row>
    <row r="12188" spans="1:14" hidden="1" x14ac:dyDescent="0.25">
      <c r="A12188" s="77">
        <f t="shared" si="1444"/>
        <v>2025</v>
      </c>
      <c r="B12188" s="77">
        <f t="shared" si="1445"/>
        <v>12</v>
      </c>
      <c r="C12188" s="73">
        <v>46000</v>
      </c>
      <c r="D12188" s="79" t="s">
        <v>885</v>
      </c>
      <c r="E12188" s="80">
        <v>29</v>
      </c>
      <c r="F12188" s="81">
        <f>VLOOKUP(E12188,Customer[],2,FALSE)</f>
        <v>29</v>
      </c>
      <c r="G12188" s="69" t="str">
        <f>VLOOKUP(E12188,Customer[],3,FALSE)</f>
        <v xml:space="preserve">Lan Thit Lan </v>
      </c>
      <c r="H12188" s="69" t="str">
        <f>VLOOKUP(E12188,Customer[],4,FALSE)</f>
        <v>Htauk kyant</v>
      </c>
      <c r="I12188" s="48" t="s">
        <v>18</v>
      </c>
      <c r="J12188" s="82" t="str">
        <f>VLOOKUP(I12188,PGStock[],2,FALSE)</f>
        <v>Formula Rum 350ml</v>
      </c>
      <c r="K12188" s="71">
        <f>VLOOKUP(I12188,PGStock[],3,FALSE)</f>
        <v>0.35</v>
      </c>
      <c r="L12188" s="47">
        <v>1</v>
      </c>
      <c r="M12188" s="47">
        <f>VLOOKUP(I12188,PGStock[],6,FALSE)</f>
        <v>150</v>
      </c>
      <c r="N12188" s="47">
        <f>+PGSales!$L12188*PGSales!$M12188</f>
        <v>150</v>
      </c>
    </row>
    <row r="12189" spans="1:14" hidden="1" x14ac:dyDescent="0.25">
      <c r="A12189" s="77">
        <f t="shared" si="1444"/>
        <v>2025</v>
      </c>
      <c r="B12189" s="77">
        <f t="shared" si="1445"/>
        <v>12</v>
      </c>
      <c r="C12189" s="73">
        <v>46000</v>
      </c>
      <c r="D12189" s="79" t="s">
        <v>885</v>
      </c>
      <c r="E12189" s="80">
        <v>29</v>
      </c>
      <c r="F12189" s="81">
        <f>VLOOKUP(E12189,Customer[],2,FALSE)</f>
        <v>29</v>
      </c>
      <c r="G12189" s="69" t="str">
        <f>VLOOKUP(E12189,Customer[],3,FALSE)</f>
        <v xml:space="preserve">Lan Thit Lan </v>
      </c>
      <c r="H12189" s="69" t="str">
        <f>VLOOKUP(E12189,Customer[],4,FALSE)</f>
        <v>Htauk kyant</v>
      </c>
      <c r="I12189" s="48" t="s">
        <v>958</v>
      </c>
      <c r="J12189" s="82" t="str">
        <f>VLOOKUP(I12189,PGStock[],2,FALSE)</f>
        <v>Shwe Man 680ml</v>
      </c>
      <c r="K12189" s="71">
        <f>VLOOKUP(I12189,PGStock[],3,FALSE)</f>
        <v>0.68</v>
      </c>
      <c r="L12189" s="47">
        <v>1</v>
      </c>
      <c r="M12189" s="47">
        <f>VLOOKUP(I12189,PGStock[],6,FALSE)</f>
        <v>100</v>
      </c>
      <c r="N12189" s="47">
        <f>+PGSales!$L12189*PGSales!$M12189</f>
        <v>100</v>
      </c>
    </row>
    <row r="12190" spans="1:14" hidden="1" x14ac:dyDescent="0.25">
      <c r="A12190" s="77">
        <f t="shared" si="1444"/>
        <v>2025</v>
      </c>
      <c r="B12190" s="77">
        <f t="shared" si="1445"/>
        <v>12</v>
      </c>
      <c r="C12190" s="73">
        <v>46001</v>
      </c>
      <c r="D12190" s="79" t="s">
        <v>68</v>
      </c>
      <c r="E12190" s="80" t="s">
        <v>184</v>
      </c>
      <c r="F12190" s="81" t="str">
        <f>VLOOKUP(E12190,Customer[],2,FALSE)</f>
        <v>Kaung Kin Think</v>
      </c>
      <c r="G12190" s="69" t="str">
        <f>VLOOKUP(E12190,Customer[],3,FALSE)</f>
        <v>Joephyu Rd</v>
      </c>
      <c r="H12190" s="69" t="str">
        <f>VLOOKUP(E12190,Customer[],4,FALSE)</f>
        <v>Mangalardon</v>
      </c>
      <c r="I12190" s="48" t="s">
        <v>25</v>
      </c>
      <c r="J12190" s="82" t="str">
        <f>VLOOKUP(I12190,PGStock[],2,FALSE)</f>
        <v>Columbus Super Red Smooth 350 Ml</v>
      </c>
      <c r="K12190" s="71">
        <f>VLOOKUP(I12190,PGStock[],3,FALSE)</f>
        <v>0.35</v>
      </c>
      <c r="L12190" s="47">
        <v>1</v>
      </c>
      <c r="M12190" s="47">
        <f>VLOOKUP(I12190,PGStock[],6,FALSE)</f>
        <v>150</v>
      </c>
      <c r="N12190" s="47">
        <f>+PGSales!$L12190*PGSales!$M12190</f>
        <v>150</v>
      </c>
    </row>
    <row r="12191" spans="1:14" hidden="1" x14ac:dyDescent="0.25">
      <c r="A12191" s="77">
        <f t="shared" si="1444"/>
        <v>2025</v>
      </c>
      <c r="B12191" s="77">
        <f t="shared" si="1445"/>
        <v>12</v>
      </c>
      <c r="C12191" s="73">
        <v>46001</v>
      </c>
      <c r="D12191" s="79" t="s">
        <v>68</v>
      </c>
      <c r="E12191" s="80" t="s">
        <v>184</v>
      </c>
      <c r="F12191" s="81" t="str">
        <f>VLOOKUP(E12191,Customer[],2,FALSE)</f>
        <v>Kaung Kin Think</v>
      </c>
      <c r="G12191" s="69" t="str">
        <f>VLOOKUP(E12191,Customer[],3,FALSE)</f>
        <v>Joephyu Rd</v>
      </c>
      <c r="H12191" s="69" t="str">
        <f>VLOOKUP(E12191,Customer[],4,FALSE)</f>
        <v>Mangalardon</v>
      </c>
      <c r="I12191" s="48" t="s">
        <v>18</v>
      </c>
      <c r="J12191" s="82" t="str">
        <f>VLOOKUP(I12191,PGStock[],2,FALSE)</f>
        <v>Formula Rum 350ml</v>
      </c>
      <c r="K12191" s="71">
        <f>VLOOKUP(I12191,PGStock[],3,FALSE)</f>
        <v>0.35</v>
      </c>
      <c r="L12191" s="47">
        <v>1</v>
      </c>
      <c r="M12191" s="47">
        <f>VLOOKUP(I12191,PGStock[],6,FALSE)</f>
        <v>150</v>
      </c>
      <c r="N12191" s="47">
        <f>+PGSales!$L12191*PGSales!$M12191</f>
        <v>150</v>
      </c>
    </row>
    <row r="12192" spans="1:14" hidden="1" x14ac:dyDescent="0.25">
      <c r="A12192" s="77">
        <f t="shared" si="1440"/>
        <v>2025</v>
      </c>
      <c r="B12192" s="77">
        <f t="shared" si="1441"/>
        <v>12</v>
      </c>
      <c r="C12192" s="73">
        <v>46001</v>
      </c>
      <c r="D12192" s="79" t="s">
        <v>70</v>
      </c>
      <c r="E12192" s="80" t="s">
        <v>180</v>
      </c>
      <c r="F12192" s="81" t="str">
        <f>VLOOKUP(E12192,Customer[],2,FALSE)</f>
        <v>San Thit</v>
      </c>
      <c r="G12192" s="69" t="str">
        <f>VLOOKUP(E12192,Customer[],3,FALSE)</f>
        <v>Jone Phyu Rd</v>
      </c>
      <c r="H12192" s="69" t="str">
        <f>VLOOKUP(E12192,Customer[],4,FALSE)</f>
        <v>Mangalardon</v>
      </c>
      <c r="I12192" s="48" t="s">
        <v>25</v>
      </c>
      <c r="J12192" s="82" t="str">
        <f>VLOOKUP(I12192,PGStock[],2,FALSE)</f>
        <v>Columbus Super Red Smooth 350 Ml</v>
      </c>
      <c r="K12192" s="71">
        <f>VLOOKUP(I12192,PGStock[],3,FALSE)</f>
        <v>0.35</v>
      </c>
      <c r="L12192" s="47">
        <v>1</v>
      </c>
      <c r="M12192" s="47">
        <f>VLOOKUP(I12192,PGStock[],6,FALSE)</f>
        <v>150</v>
      </c>
      <c r="N12192" s="47">
        <f>+PGSales!$L12192*PGSales!$M12192</f>
        <v>150</v>
      </c>
    </row>
    <row r="12193" spans="1:14" hidden="1" x14ac:dyDescent="0.25">
      <c r="A12193" s="77">
        <f t="shared" si="1440"/>
        <v>2025</v>
      </c>
      <c r="B12193" s="77">
        <f t="shared" si="1441"/>
        <v>12</v>
      </c>
      <c r="C12193" s="73">
        <v>46001</v>
      </c>
      <c r="D12193" s="79" t="s">
        <v>70</v>
      </c>
      <c r="E12193" s="80" t="s">
        <v>180</v>
      </c>
      <c r="F12193" s="81" t="str">
        <f>VLOOKUP(E12193,Customer[],2,FALSE)</f>
        <v>San Thit</v>
      </c>
      <c r="G12193" s="69" t="str">
        <f>VLOOKUP(E12193,Customer[],3,FALSE)</f>
        <v>Jone Phyu Rd</v>
      </c>
      <c r="H12193" s="69" t="str">
        <f>VLOOKUP(E12193,Customer[],4,FALSE)</f>
        <v>Mangalardon</v>
      </c>
      <c r="I12193" s="48" t="s">
        <v>20</v>
      </c>
      <c r="J12193" s="82" t="str">
        <f>VLOOKUP(I12193,PGStock[],2,FALSE)</f>
        <v>Formula Rum 700ml</v>
      </c>
      <c r="K12193" s="71">
        <f>VLOOKUP(I12193,PGStock[],3,FALSE)</f>
        <v>0.7</v>
      </c>
      <c r="L12193" s="47">
        <v>1</v>
      </c>
      <c r="M12193" s="47">
        <f>VLOOKUP(I12193,PGStock[],6,FALSE)</f>
        <v>200</v>
      </c>
      <c r="N12193" s="47">
        <f>+PGSales!$L12193*PGSales!$M12193</f>
        <v>200</v>
      </c>
    </row>
    <row r="12194" spans="1:14" hidden="1" x14ac:dyDescent="0.25">
      <c r="A12194" s="77">
        <f t="shared" ref="A12194:A12208" si="1448">YEAR(C12194)</f>
        <v>2025</v>
      </c>
      <c r="B12194" s="77">
        <f t="shared" ref="B12194:B12208" si="1449">MONTH(C12194)</f>
        <v>12</v>
      </c>
      <c r="C12194" s="73">
        <v>46001</v>
      </c>
      <c r="D12194" s="79" t="s">
        <v>70</v>
      </c>
      <c r="E12194" s="80" t="s">
        <v>180</v>
      </c>
      <c r="F12194" s="81" t="str">
        <f>VLOOKUP(E12194,Customer[],2,FALSE)</f>
        <v>San Thit</v>
      </c>
      <c r="G12194" s="69" t="str">
        <f>VLOOKUP(E12194,Customer[],3,FALSE)</f>
        <v>Jone Phyu Rd</v>
      </c>
      <c r="H12194" s="69" t="str">
        <f>VLOOKUP(E12194,Customer[],4,FALSE)</f>
        <v>Mangalardon</v>
      </c>
      <c r="I12194" s="48" t="s">
        <v>18</v>
      </c>
      <c r="J12194" s="82" t="str">
        <f>VLOOKUP(I12194,PGStock[],2,FALSE)</f>
        <v>Formula Rum 350ml</v>
      </c>
      <c r="K12194" s="71">
        <f>VLOOKUP(I12194,PGStock[],3,FALSE)</f>
        <v>0.35</v>
      </c>
      <c r="L12194" s="47">
        <v>5</v>
      </c>
      <c r="M12194" s="47">
        <f>VLOOKUP(I12194,PGStock[],6,FALSE)</f>
        <v>150</v>
      </c>
      <c r="N12194" s="47">
        <f>+PGSales!$L12194*PGSales!$M12194</f>
        <v>750</v>
      </c>
    </row>
    <row r="12195" spans="1:14" hidden="1" x14ac:dyDescent="0.25">
      <c r="A12195" s="77">
        <f t="shared" si="1448"/>
        <v>2025</v>
      </c>
      <c r="B12195" s="77">
        <f t="shared" si="1449"/>
        <v>12</v>
      </c>
      <c r="C12195" s="73">
        <v>46001</v>
      </c>
      <c r="D12195" s="79" t="s">
        <v>70</v>
      </c>
      <c r="E12195" s="80" t="s">
        <v>180</v>
      </c>
      <c r="F12195" s="81" t="str">
        <f>VLOOKUP(E12195,Customer[],2,FALSE)</f>
        <v>San Thit</v>
      </c>
      <c r="G12195" s="69" t="str">
        <f>VLOOKUP(E12195,Customer[],3,FALSE)</f>
        <v>Jone Phyu Rd</v>
      </c>
      <c r="H12195" s="69" t="str">
        <f>VLOOKUP(E12195,Customer[],4,FALSE)</f>
        <v>Mangalardon</v>
      </c>
      <c r="I12195" s="48" t="s">
        <v>959</v>
      </c>
      <c r="J12195" s="82" t="str">
        <f>VLOOKUP(I12195,PGStock[],2,FALSE)</f>
        <v>Shwe Man ကော်ဗူး (1 Liter)</v>
      </c>
      <c r="K12195" s="71">
        <f>VLOOKUP(I12195,PGStock[],3,FALSE)</f>
        <v>1</v>
      </c>
      <c r="L12195" s="47">
        <v>5</v>
      </c>
      <c r="M12195" s="47">
        <f>VLOOKUP(I12195,PGStock[],6,FALSE)</f>
        <v>100</v>
      </c>
      <c r="N12195" s="47">
        <f>+PGSales!$L12195*PGSales!$M12195</f>
        <v>500</v>
      </c>
    </row>
    <row r="12196" spans="1:14" hidden="1" x14ac:dyDescent="0.25">
      <c r="A12196" s="77">
        <f t="shared" si="1448"/>
        <v>2025</v>
      </c>
      <c r="B12196" s="77">
        <f t="shared" si="1449"/>
        <v>12</v>
      </c>
      <c r="C12196" s="73">
        <v>46001</v>
      </c>
      <c r="D12196" s="79" t="s">
        <v>74</v>
      </c>
      <c r="E12196" s="80" t="s">
        <v>235</v>
      </c>
      <c r="F12196" s="81" t="str">
        <f>VLOOKUP(E12196,Customer[],2,FALSE)</f>
        <v>Satkyar Shweyee</v>
      </c>
      <c r="G12196" s="69" t="str">
        <f>VLOOKUP(E12196,Customer[],3,FALSE)</f>
        <v>Joephyu Lanthaw Rd</v>
      </c>
      <c r="H12196" s="69" t="str">
        <f>VLOOKUP(E12196,Customer[],4,FALSE)</f>
        <v>Mangalardon</v>
      </c>
      <c r="I12196" s="48" t="s">
        <v>18</v>
      </c>
      <c r="J12196" s="82" t="str">
        <f>VLOOKUP(I12196,PGStock[],2,FALSE)</f>
        <v>Formula Rum 350ml</v>
      </c>
      <c r="K12196" s="71">
        <f>VLOOKUP(I12196,PGStock[],3,FALSE)</f>
        <v>0.35</v>
      </c>
      <c r="L12196" s="47">
        <v>5</v>
      </c>
      <c r="M12196" s="47">
        <f>VLOOKUP(I12196,PGStock[],6,FALSE)</f>
        <v>150</v>
      </c>
      <c r="N12196" s="47">
        <f>+PGSales!$L12196*PGSales!$M12196</f>
        <v>750</v>
      </c>
    </row>
    <row r="12197" spans="1:14" hidden="1" x14ac:dyDescent="0.25">
      <c r="A12197" s="77">
        <f t="shared" si="1448"/>
        <v>2025</v>
      </c>
      <c r="B12197" s="77">
        <f t="shared" si="1449"/>
        <v>12</v>
      </c>
      <c r="C12197" s="73">
        <v>46001</v>
      </c>
      <c r="D12197" s="79" t="s">
        <v>131</v>
      </c>
      <c r="E12197" s="80" t="s">
        <v>936</v>
      </c>
      <c r="F12197" s="81" t="str">
        <f>VLOOKUP(E12197,Customer[],2,FALSE)</f>
        <v>KK Store</v>
      </c>
      <c r="G12197" s="69" t="str">
        <f>VLOOKUP(E12197,Customer[],3,FALSE)</f>
        <v>Palal Lansone  rd</v>
      </c>
      <c r="H12197" s="69" t="str">
        <f>VLOOKUP(E12197,Customer[],4,FALSE)</f>
        <v>Mangalardon</v>
      </c>
      <c r="I12197" s="48" t="s">
        <v>25</v>
      </c>
      <c r="J12197" s="82" t="str">
        <f>VLOOKUP(I12197,PGStock[],2,FALSE)</f>
        <v>Columbus Super Red Smooth 350 Ml</v>
      </c>
      <c r="K12197" s="71">
        <f>VLOOKUP(I12197,PGStock[],3,FALSE)</f>
        <v>0.35</v>
      </c>
      <c r="L12197" s="47">
        <v>3</v>
      </c>
      <c r="M12197" s="47">
        <f>VLOOKUP(I12197,PGStock[],6,FALSE)</f>
        <v>150</v>
      </c>
      <c r="N12197" s="47">
        <f>+PGSales!$L12197*PGSales!$M12197</f>
        <v>450</v>
      </c>
    </row>
    <row r="12198" spans="1:14" hidden="1" x14ac:dyDescent="0.25">
      <c r="A12198" s="77">
        <f t="shared" si="1448"/>
        <v>2025</v>
      </c>
      <c r="B12198" s="77">
        <f t="shared" si="1449"/>
        <v>12</v>
      </c>
      <c r="C12198" s="73">
        <v>46001</v>
      </c>
      <c r="D12198" s="79" t="s">
        <v>131</v>
      </c>
      <c r="E12198" s="80" t="s">
        <v>936</v>
      </c>
      <c r="F12198" s="81" t="str">
        <f>VLOOKUP(E12198,Customer[],2,FALSE)</f>
        <v>KK Store</v>
      </c>
      <c r="G12198" s="69" t="str">
        <f>VLOOKUP(E12198,Customer[],3,FALSE)</f>
        <v>Palal Lansone  rd</v>
      </c>
      <c r="H12198" s="69" t="str">
        <f>VLOOKUP(E12198,Customer[],4,FALSE)</f>
        <v>Mangalardon</v>
      </c>
      <c r="I12198" s="48" t="s">
        <v>18</v>
      </c>
      <c r="J12198" s="82" t="str">
        <f>VLOOKUP(I12198,PGStock[],2,FALSE)</f>
        <v>Formula Rum 350ml</v>
      </c>
      <c r="K12198" s="71">
        <f>VLOOKUP(I12198,PGStock[],3,FALSE)</f>
        <v>0.35</v>
      </c>
      <c r="L12198" s="47">
        <v>2</v>
      </c>
      <c r="M12198" s="47">
        <f>VLOOKUP(I12198,PGStock[],6,FALSE)</f>
        <v>150</v>
      </c>
      <c r="N12198" s="47">
        <f>+PGSales!$L12198*PGSales!$M12198</f>
        <v>300</v>
      </c>
    </row>
    <row r="12199" spans="1:14" hidden="1" x14ac:dyDescent="0.25">
      <c r="A12199" s="77">
        <f t="shared" si="1448"/>
        <v>2025</v>
      </c>
      <c r="B12199" s="77">
        <f t="shared" si="1449"/>
        <v>12</v>
      </c>
      <c r="C12199" s="73">
        <v>46001</v>
      </c>
      <c r="D12199" s="79" t="s">
        <v>131</v>
      </c>
      <c r="E12199" s="80" t="s">
        <v>936</v>
      </c>
      <c r="F12199" s="81" t="str">
        <f>VLOOKUP(E12199,Customer[],2,FALSE)</f>
        <v>KK Store</v>
      </c>
      <c r="G12199" s="69" t="str">
        <f>VLOOKUP(E12199,Customer[],3,FALSE)</f>
        <v>Palal Lansone  rd</v>
      </c>
      <c r="H12199" s="69" t="str">
        <f>VLOOKUP(E12199,Customer[],4,FALSE)</f>
        <v>Mangalardon</v>
      </c>
      <c r="I12199" s="48" t="s">
        <v>958</v>
      </c>
      <c r="J12199" s="82" t="str">
        <f>VLOOKUP(I12199,PGStock[],2,FALSE)</f>
        <v>Shwe Man 680ml</v>
      </c>
      <c r="K12199" s="71">
        <f>VLOOKUP(I12199,PGStock[],3,FALSE)</f>
        <v>0.68</v>
      </c>
      <c r="L12199" s="47">
        <v>1</v>
      </c>
      <c r="M12199" s="47">
        <f>VLOOKUP(I12199,PGStock[],6,FALSE)</f>
        <v>100</v>
      </c>
      <c r="N12199" s="47">
        <f>+PGSales!$L12199*PGSales!$M12199</f>
        <v>100</v>
      </c>
    </row>
    <row r="12200" spans="1:14" hidden="1" x14ac:dyDescent="0.25">
      <c r="A12200" s="77">
        <f t="shared" si="1448"/>
        <v>2025</v>
      </c>
      <c r="B12200" s="77">
        <f t="shared" si="1449"/>
        <v>12</v>
      </c>
      <c r="C12200" s="73">
        <v>46001</v>
      </c>
      <c r="D12200" s="79" t="s">
        <v>878</v>
      </c>
      <c r="E12200" s="80" t="s">
        <v>758</v>
      </c>
      <c r="F12200" s="81" t="str">
        <f>VLOOKUP(E12200,Customer[],2,FALSE)</f>
        <v>Shwe Paler</v>
      </c>
      <c r="G12200" s="69" t="str">
        <f>VLOOKUP(E12200,Customer[],3,FALSE)</f>
        <v>Aung Thapay Rd</v>
      </c>
      <c r="H12200" s="69" t="str">
        <f>VLOOKUP(E12200,Customer[],4,FALSE)</f>
        <v>Mangalardon</v>
      </c>
      <c r="I12200" s="48" t="s">
        <v>25</v>
      </c>
      <c r="J12200" s="82" t="str">
        <f>VLOOKUP(I12200,PGStock[],2,FALSE)</f>
        <v>Columbus Super Red Smooth 350 Ml</v>
      </c>
      <c r="K12200" s="71">
        <f>VLOOKUP(I12200,PGStock[],3,FALSE)</f>
        <v>0.35</v>
      </c>
      <c r="L12200" s="47">
        <v>8</v>
      </c>
      <c r="M12200" s="47">
        <f>VLOOKUP(I12200,PGStock[],6,FALSE)</f>
        <v>150</v>
      </c>
      <c r="N12200" s="47">
        <f>+PGSales!$L12200*PGSales!$M12200</f>
        <v>1200</v>
      </c>
    </row>
    <row r="12201" spans="1:14" hidden="1" x14ac:dyDescent="0.25">
      <c r="A12201" s="77">
        <f t="shared" si="1448"/>
        <v>2025</v>
      </c>
      <c r="B12201" s="77">
        <f t="shared" si="1449"/>
        <v>12</v>
      </c>
      <c r="C12201" s="73">
        <v>46001</v>
      </c>
      <c r="D12201" s="79" t="s">
        <v>878</v>
      </c>
      <c r="E12201" s="80" t="s">
        <v>758</v>
      </c>
      <c r="F12201" s="81" t="str">
        <f>VLOOKUP(E12201,Customer[],2,FALSE)</f>
        <v>Shwe Paler</v>
      </c>
      <c r="G12201" s="69" t="str">
        <f>VLOOKUP(E12201,Customer[],3,FALSE)</f>
        <v>Aung Thapay Rd</v>
      </c>
      <c r="H12201" s="69" t="str">
        <f>VLOOKUP(E12201,Customer[],4,FALSE)</f>
        <v>Mangalardon</v>
      </c>
      <c r="I12201" s="48" t="s">
        <v>23</v>
      </c>
      <c r="J12201" s="82" t="str">
        <f>VLOOKUP(I12201,PGStock[],2,FALSE)</f>
        <v>Columbus Super Red Smooth 175 Ml</v>
      </c>
      <c r="K12201" s="71">
        <f>VLOOKUP(I12201,PGStock[],3,FALSE)</f>
        <v>0.17499999999999999</v>
      </c>
      <c r="L12201" s="47">
        <v>1</v>
      </c>
      <c r="M12201" s="47">
        <f>VLOOKUP(I12201,PGStock[],6,FALSE)</f>
        <v>100</v>
      </c>
      <c r="N12201" s="47">
        <f>+PGSales!$L12201*PGSales!$M12201</f>
        <v>100</v>
      </c>
    </row>
    <row r="12202" spans="1:14" hidden="1" x14ac:dyDescent="0.25">
      <c r="A12202" s="77">
        <f t="shared" si="1448"/>
        <v>2025</v>
      </c>
      <c r="B12202" s="77">
        <f t="shared" si="1449"/>
        <v>12</v>
      </c>
      <c r="C12202" s="73">
        <v>46001</v>
      </c>
      <c r="D12202" s="79" t="s">
        <v>878</v>
      </c>
      <c r="E12202" s="80" t="s">
        <v>758</v>
      </c>
      <c r="F12202" s="81" t="str">
        <f>VLOOKUP(E12202,Customer[],2,FALSE)</f>
        <v>Shwe Paler</v>
      </c>
      <c r="G12202" s="69" t="str">
        <f>VLOOKUP(E12202,Customer[],3,FALSE)</f>
        <v>Aung Thapay Rd</v>
      </c>
      <c r="H12202" s="69" t="str">
        <f>VLOOKUP(E12202,Customer[],4,FALSE)</f>
        <v>Mangalardon</v>
      </c>
      <c r="I12202" s="48" t="s">
        <v>18</v>
      </c>
      <c r="J12202" s="82" t="str">
        <f>VLOOKUP(I12202,PGStock[],2,FALSE)</f>
        <v>Formula Rum 350ml</v>
      </c>
      <c r="K12202" s="71">
        <f>VLOOKUP(I12202,PGStock[],3,FALSE)</f>
        <v>0.35</v>
      </c>
      <c r="L12202" s="47">
        <v>1</v>
      </c>
      <c r="M12202" s="47">
        <f>VLOOKUP(I12202,PGStock[],6,FALSE)</f>
        <v>150</v>
      </c>
      <c r="N12202" s="47">
        <f>+PGSales!$L12202*PGSales!$M12202</f>
        <v>150</v>
      </c>
    </row>
    <row r="12203" spans="1:14" hidden="1" x14ac:dyDescent="0.25">
      <c r="A12203" s="77">
        <f t="shared" si="1448"/>
        <v>2025</v>
      </c>
      <c r="B12203" s="77">
        <f t="shared" si="1449"/>
        <v>12</v>
      </c>
      <c r="C12203" s="73">
        <v>46001</v>
      </c>
      <c r="D12203" s="79" t="s">
        <v>878</v>
      </c>
      <c r="E12203" s="80" t="s">
        <v>758</v>
      </c>
      <c r="F12203" s="81" t="str">
        <f>VLOOKUP(E12203,Customer[],2,FALSE)</f>
        <v>Shwe Paler</v>
      </c>
      <c r="G12203" s="69" t="str">
        <f>VLOOKUP(E12203,Customer[],3,FALSE)</f>
        <v>Aung Thapay Rd</v>
      </c>
      <c r="H12203" s="69" t="str">
        <f>VLOOKUP(E12203,Customer[],4,FALSE)</f>
        <v>Mangalardon</v>
      </c>
      <c r="I12203" s="48" t="s">
        <v>958</v>
      </c>
      <c r="J12203" s="82" t="str">
        <f>VLOOKUP(I12203,PGStock[],2,FALSE)</f>
        <v>Shwe Man 680ml</v>
      </c>
      <c r="K12203" s="71">
        <f>VLOOKUP(I12203,PGStock[],3,FALSE)</f>
        <v>0.68</v>
      </c>
      <c r="L12203" s="47">
        <v>1</v>
      </c>
      <c r="M12203" s="47">
        <f>VLOOKUP(I12203,PGStock[],6,FALSE)</f>
        <v>100</v>
      </c>
      <c r="N12203" s="47">
        <f>+PGSales!$L12203*PGSales!$M12203</f>
        <v>100</v>
      </c>
    </row>
    <row r="12204" spans="1:14" hidden="1" x14ac:dyDescent="0.25">
      <c r="A12204" s="77">
        <f t="shared" si="1448"/>
        <v>2025</v>
      </c>
      <c r="B12204" s="77">
        <f t="shared" si="1449"/>
        <v>12</v>
      </c>
      <c r="C12204" s="73">
        <v>46001</v>
      </c>
      <c r="D12204" s="79" t="s">
        <v>878</v>
      </c>
      <c r="E12204" s="80" t="s">
        <v>758</v>
      </c>
      <c r="F12204" s="81" t="str">
        <f>VLOOKUP(E12204,Customer[],2,FALSE)</f>
        <v>Shwe Paler</v>
      </c>
      <c r="G12204" s="69" t="str">
        <f>VLOOKUP(E12204,Customer[],3,FALSE)</f>
        <v>Aung Thapay Rd</v>
      </c>
      <c r="H12204" s="69" t="str">
        <f>VLOOKUP(E12204,Customer[],4,FALSE)</f>
        <v>Mangalardon</v>
      </c>
      <c r="I12204" s="48" t="s">
        <v>959</v>
      </c>
      <c r="J12204" s="82" t="str">
        <f>VLOOKUP(I12204,PGStock[],2,FALSE)</f>
        <v>Shwe Man ကော်ဗူး (1 Liter)</v>
      </c>
      <c r="K12204" s="71">
        <f>VLOOKUP(I12204,PGStock[],3,FALSE)</f>
        <v>1</v>
      </c>
      <c r="L12204" s="47">
        <v>1</v>
      </c>
      <c r="M12204" s="47">
        <f>VLOOKUP(I12204,PGStock[],6,FALSE)</f>
        <v>100</v>
      </c>
      <c r="N12204" s="47">
        <f>+PGSales!$L12204*PGSales!$M12204</f>
        <v>100</v>
      </c>
    </row>
    <row r="12205" spans="1:14" hidden="1" x14ac:dyDescent="0.25">
      <c r="A12205" s="77">
        <f t="shared" si="1448"/>
        <v>2025</v>
      </c>
      <c r="B12205" s="77">
        <f t="shared" si="1449"/>
        <v>12</v>
      </c>
      <c r="C12205" s="73">
        <v>46001</v>
      </c>
      <c r="D12205" s="79" t="s">
        <v>275</v>
      </c>
      <c r="E12205" s="80" t="s">
        <v>1410</v>
      </c>
      <c r="F12205" s="81" t="str">
        <f>VLOOKUP(E12205,Customer[],2,FALSE)</f>
        <v>Yebaw Lay</v>
      </c>
      <c r="G12205" s="69" t="str">
        <f>VLOOKUP(E12205,Customer[],3,FALSE)</f>
        <v>Palar Rd</v>
      </c>
      <c r="H12205" s="69" t="str">
        <f>VLOOKUP(E12205,Customer[],4,FALSE)</f>
        <v>Mangalardon</v>
      </c>
      <c r="I12205" s="48" t="s">
        <v>20</v>
      </c>
      <c r="J12205" s="82" t="str">
        <f>VLOOKUP(I12205,PGStock[],2,FALSE)</f>
        <v>Formula Rum 700ml</v>
      </c>
      <c r="K12205" s="71">
        <f>VLOOKUP(I12205,PGStock[],3,FALSE)</f>
        <v>0.7</v>
      </c>
      <c r="L12205" s="47">
        <v>1</v>
      </c>
      <c r="M12205" s="47">
        <f>VLOOKUP(I12205,PGStock[],6,FALSE)</f>
        <v>200</v>
      </c>
      <c r="N12205" s="47">
        <f>+PGSales!$L12205*PGSales!$M12205</f>
        <v>200</v>
      </c>
    </row>
    <row r="12206" spans="1:14" hidden="1" x14ac:dyDescent="0.25">
      <c r="A12206" s="77">
        <f t="shared" si="1448"/>
        <v>2025</v>
      </c>
      <c r="B12206" s="77">
        <f t="shared" si="1449"/>
        <v>12</v>
      </c>
      <c r="C12206" s="73">
        <v>46001</v>
      </c>
      <c r="D12206" s="79" t="s">
        <v>275</v>
      </c>
      <c r="E12206" s="80" t="s">
        <v>1410</v>
      </c>
      <c r="F12206" s="81" t="str">
        <f>VLOOKUP(E12206,Customer[],2,FALSE)</f>
        <v>Yebaw Lay</v>
      </c>
      <c r="G12206" s="69" t="str">
        <f>VLOOKUP(E12206,Customer[],3,FALSE)</f>
        <v>Palar Rd</v>
      </c>
      <c r="H12206" s="69" t="str">
        <f>VLOOKUP(E12206,Customer[],4,FALSE)</f>
        <v>Mangalardon</v>
      </c>
      <c r="I12206" s="48" t="s">
        <v>18</v>
      </c>
      <c r="J12206" s="82" t="str">
        <f>VLOOKUP(I12206,PGStock[],2,FALSE)</f>
        <v>Formula Rum 350ml</v>
      </c>
      <c r="K12206" s="71">
        <f>VLOOKUP(I12206,PGStock[],3,FALSE)</f>
        <v>0.35</v>
      </c>
      <c r="L12206" s="47">
        <v>1</v>
      </c>
      <c r="M12206" s="47">
        <f>VLOOKUP(I12206,PGStock[],6,FALSE)</f>
        <v>150</v>
      </c>
      <c r="N12206" s="47">
        <f>+PGSales!$L12206*PGSales!$M12206</f>
        <v>150</v>
      </c>
    </row>
    <row r="12207" spans="1:14" hidden="1" x14ac:dyDescent="0.25">
      <c r="A12207" s="77">
        <f t="shared" si="1448"/>
        <v>2025</v>
      </c>
      <c r="B12207" s="77">
        <f t="shared" si="1449"/>
        <v>12</v>
      </c>
      <c r="C12207" s="73">
        <v>46001</v>
      </c>
      <c r="D12207" s="79" t="s">
        <v>275</v>
      </c>
      <c r="E12207" s="80" t="s">
        <v>1410</v>
      </c>
      <c r="F12207" s="81" t="str">
        <f>VLOOKUP(E12207,Customer[],2,FALSE)</f>
        <v>Yebaw Lay</v>
      </c>
      <c r="G12207" s="69" t="str">
        <f>VLOOKUP(E12207,Customer[],3,FALSE)</f>
        <v>Palar Rd</v>
      </c>
      <c r="H12207" s="69" t="str">
        <f>VLOOKUP(E12207,Customer[],4,FALSE)</f>
        <v>Mangalardon</v>
      </c>
      <c r="I12207" s="48" t="s">
        <v>958</v>
      </c>
      <c r="J12207" s="82" t="str">
        <f>VLOOKUP(I12207,PGStock[],2,FALSE)</f>
        <v>Shwe Man 680ml</v>
      </c>
      <c r="K12207" s="71">
        <f>VLOOKUP(I12207,PGStock[],3,FALSE)</f>
        <v>0.68</v>
      </c>
      <c r="L12207" s="47">
        <v>1</v>
      </c>
      <c r="M12207" s="47">
        <f>VLOOKUP(I12207,PGStock[],6,FALSE)</f>
        <v>100</v>
      </c>
      <c r="N12207" s="47">
        <f>+PGSales!$L12207*PGSales!$M12207</f>
        <v>100</v>
      </c>
    </row>
    <row r="12208" spans="1:14" hidden="1" x14ac:dyDescent="0.25">
      <c r="A12208" s="77">
        <f t="shared" si="1448"/>
        <v>2025</v>
      </c>
      <c r="B12208" s="77">
        <f t="shared" si="1449"/>
        <v>12</v>
      </c>
      <c r="C12208" s="73">
        <v>46001</v>
      </c>
      <c r="D12208" s="79" t="s">
        <v>4</v>
      </c>
      <c r="E12208" s="80" t="s">
        <v>595</v>
      </c>
      <c r="F12208" s="81" t="str">
        <f>VLOOKUP(E12208,Customer[],2,FALSE)</f>
        <v>Shwe Yee Linn</v>
      </c>
      <c r="G12208" s="69" t="str">
        <f>VLOOKUP(E12208,Customer[],3,FALSE)</f>
        <v>Padamyar Rd</v>
      </c>
      <c r="H12208" s="69" t="str">
        <f>VLOOKUP(E12208,Customer[],4,FALSE)</f>
        <v>Mangalardon</v>
      </c>
      <c r="I12208" s="48" t="s">
        <v>25</v>
      </c>
      <c r="J12208" s="82" t="str">
        <f>VLOOKUP(I12208,PGStock[],2,FALSE)</f>
        <v>Columbus Super Red Smooth 350 Ml</v>
      </c>
      <c r="K12208" s="71">
        <f>VLOOKUP(I12208,PGStock[],3,FALSE)</f>
        <v>0.35</v>
      </c>
      <c r="L12208" s="47">
        <v>2</v>
      </c>
      <c r="M12208" s="47">
        <f>VLOOKUP(I12208,PGStock[],6,FALSE)</f>
        <v>150</v>
      </c>
      <c r="N12208" s="47">
        <f>+PGSales!$L12208*PGSales!$M12208</f>
        <v>300</v>
      </c>
    </row>
    <row r="12209" spans="1:14" hidden="1" x14ac:dyDescent="0.25">
      <c r="A12209" s="77">
        <f t="shared" si="1440"/>
        <v>2025</v>
      </c>
      <c r="B12209" s="77">
        <f t="shared" si="1441"/>
        <v>12</v>
      </c>
      <c r="C12209" s="73">
        <v>46001</v>
      </c>
      <c r="D12209" s="79" t="s">
        <v>4</v>
      </c>
      <c r="E12209" s="80" t="s">
        <v>595</v>
      </c>
      <c r="F12209" s="81" t="str">
        <f>VLOOKUP(E12209,Customer[],2,FALSE)</f>
        <v>Shwe Yee Linn</v>
      </c>
      <c r="G12209" s="69" t="str">
        <f>VLOOKUP(E12209,Customer[],3,FALSE)</f>
        <v>Padamyar Rd</v>
      </c>
      <c r="H12209" s="69" t="str">
        <f>VLOOKUP(E12209,Customer[],4,FALSE)</f>
        <v>Mangalardon</v>
      </c>
      <c r="I12209" s="48" t="s">
        <v>18</v>
      </c>
      <c r="J12209" s="82" t="str">
        <f>VLOOKUP(I12209,PGStock[],2,FALSE)</f>
        <v>Formula Rum 350ml</v>
      </c>
      <c r="K12209" s="71">
        <f>VLOOKUP(I12209,PGStock[],3,FALSE)</f>
        <v>0.35</v>
      </c>
      <c r="L12209" s="47">
        <v>3</v>
      </c>
      <c r="M12209" s="47">
        <f>VLOOKUP(I12209,PGStock[],6,FALSE)</f>
        <v>150</v>
      </c>
      <c r="N12209" s="47">
        <f>+PGSales!$L12209*PGSales!$M12209</f>
        <v>450</v>
      </c>
    </row>
    <row r="12210" spans="1:14" hidden="1" x14ac:dyDescent="0.25">
      <c r="A12210" s="77">
        <f t="shared" si="1440"/>
        <v>2025</v>
      </c>
      <c r="B12210" s="77">
        <f t="shared" si="1441"/>
        <v>12</v>
      </c>
      <c r="C12210" s="73">
        <v>46001</v>
      </c>
      <c r="D12210" s="79" t="s">
        <v>4</v>
      </c>
      <c r="E12210" s="80" t="s">
        <v>595</v>
      </c>
      <c r="F12210" s="81" t="str">
        <f>VLOOKUP(E12210,Customer[],2,FALSE)</f>
        <v>Shwe Yee Linn</v>
      </c>
      <c r="G12210" s="69" t="str">
        <f>VLOOKUP(E12210,Customer[],3,FALSE)</f>
        <v>Padamyar Rd</v>
      </c>
      <c r="H12210" s="69" t="str">
        <f>VLOOKUP(E12210,Customer[],4,FALSE)</f>
        <v>Mangalardon</v>
      </c>
      <c r="I12210" s="48" t="s">
        <v>959</v>
      </c>
      <c r="J12210" s="82" t="str">
        <f>VLOOKUP(I12210,PGStock[],2,FALSE)</f>
        <v>Shwe Man ကော်ဗူး (1 Liter)</v>
      </c>
      <c r="K12210" s="71">
        <f>VLOOKUP(I12210,PGStock[],3,FALSE)</f>
        <v>1</v>
      </c>
      <c r="L12210" s="47">
        <v>3</v>
      </c>
      <c r="M12210" s="47">
        <f>VLOOKUP(I12210,PGStock[],6,FALSE)</f>
        <v>100</v>
      </c>
      <c r="N12210" s="47">
        <f>+PGSales!$L12210*PGSales!$M12210</f>
        <v>300</v>
      </c>
    </row>
    <row r="12211" spans="1:14" hidden="1" x14ac:dyDescent="0.25">
      <c r="A12211" s="77">
        <f t="shared" ref="A12211:A12222" si="1450">YEAR(C12211)</f>
        <v>2025</v>
      </c>
      <c r="B12211" s="77">
        <f t="shared" ref="B12211:B12222" si="1451">MONTH(C12211)</f>
        <v>12</v>
      </c>
      <c r="C12211" s="73">
        <v>46001</v>
      </c>
      <c r="D12211" s="79" t="s">
        <v>109</v>
      </c>
      <c r="E12211" s="80" t="s">
        <v>1085</v>
      </c>
      <c r="F12211" s="81" t="str">
        <f>VLOOKUP(E12211,Customer[],2,FALSE)</f>
        <v>Ko Aung Kyaw moe</v>
      </c>
      <c r="G12211" s="69" t="str">
        <f>VLOOKUP(E12211,Customer[],3,FALSE)</f>
        <v>Paddmar Rd</v>
      </c>
      <c r="H12211" s="69" t="str">
        <f>VLOOKUP(E12211,Customer[],4,FALSE)</f>
        <v>Mangalardon</v>
      </c>
      <c r="I12211" s="48" t="s">
        <v>27</v>
      </c>
      <c r="J12211" s="82" t="str">
        <f>VLOOKUP(I12211,PGStock[],2,FALSE)</f>
        <v>Columbus Super Red Smooth 700 Ml</v>
      </c>
      <c r="K12211" s="71">
        <f>VLOOKUP(I12211,PGStock[],3,FALSE)</f>
        <v>0.7</v>
      </c>
      <c r="L12211" s="47">
        <v>2</v>
      </c>
      <c r="M12211" s="47">
        <f>VLOOKUP(I12211,PGStock[],6,FALSE)</f>
        <v>200</v>
      </c>
      <c r="N12211" s="47">
        <f>+PGSales!$L12211*PGSales!$M12211</f>
        <v>400</v>
      </c>
    </row>
    <row r="12212" spans="1:14" hidden="1" x14ac:dyDescent="0.25">
      <c r="A12212" s="77">
        <f t="shared" si="1450"/>
        <v>2025</v>
      </c>
      <c r="B12212" s="77">
        <f t="shared" si="1451"/>
        <v>12</v>
      </c>
      <c r="C12212" s="73">
        <v>46001</v>
      </c>
      <c r="D12212" s="79" t="s">
        <v>109</v>
      </c>
      <c r="E12212" s="80" t="s">
        <v>1085</v>
      </c>
      <c r="F12212" s="81" t="str">
        <f>VLOOKUP(E12212,Customer[],2,FALSE)</f>
        <v>Ko Aung Kyaw moe</v>
      </c>
      <c r="G12212" s="69" t="str">
        <f>VLOOKUP(E12212,Customer[],3,FALSE)</f>
        <v>Paddmar Rd</v>
      </c>
      <c r="H12212" s="69" t="str">
        <f>VLOOKUP(E12212,Customer[],4,FALSE)</f>
        <v>Mangalardon</v>
      </c>
      <c r="I12212" s="48" t="s">
        <v>25</v>
      </c>
      <c r="J12212" s="82" t="str">
        <f>VLOOKUP(I12212,PGStock[],2,FALSE)</f>
        <v>Columbus Super Red Smooth 350 Ml</v>
      </c>
      <c r="K12212" s="71">
        <f>VLOOKUP(I12212,PGStock[],3,FALSE)</f>
        <v>0.35</v>
      </c>
      <c r="L12212" s="47">
        <v>6</v>
      </c>
      <c r="M12212" s="47">
        <f>VLOOKUP(I12212,PGStock[],6,FALSE)</f>
        <v>150</v>
      </c>
      <c r="N12212" s="47">
        <f>+PGSales!$L12212*PGSales!$M12212</f>
        <v>900</v>
      </c>
    </row>
    <row r="12213" spans="1:14" hidden="1" x14ac:dyDescent="0.25">
      <c r="A12213" s="77">
        <f t="shared" si="1450"/>
        <v>2025</v>
      </c>
      <c r="B12213" s="77">
        <f t="shared" si="1451"/>
        <v>12</v>
      </c>
      <c r="C12213" s="73">
        <v>46001</v>
      </c>
      <c r="D12213" s="79" t="s">
        <v>109</v>
      </c>
      <c r="E12213" s="80" t="s">
        <v>1085</v>
      </c>
      <c r="F12213" s="81" t="str">
        <f>VLOOKUP(E12213,Customer[],2,FALSE)</f>
        <v>Ko Aung Kyaw moe</v>
      </c>
      <c r="G12213" s="69" t="str">
        <f>VLOOKUP(E12213,Customer[],3,FALSE)</f>
        <v>Paddmar Rd</v>
      </c>
      <c r="H12213" s="69" t="str">
        <f>VLOOKUP(E12213,Customer[],4,FALSE)</f>
        <v>Mangalardon</v>
      </c>
      <c r="I12213" s="48" t="s">
        <v>958</v>
      </c>
      <c r="J12213" s="82" t="str">
        <f>VLOOKUP(I12213,PGStock[],2,FALSE)</f>
        <v>Shwe Man 680ml</v>
      </c>
      <c r="K12213" s="71">
        <f>VLOOKUP(I12213,PGStock[],3,FALSE)</f>
        <v>0.68</v>
      </c>
      <c r="L12213" s="47">
        <v>1</v>
      </c>
      <c r="M12213" s="47">
        <f>VLOOKUP(I12213,PGStock[],6,FALSE)</f>
        <v>100</v>
      </c>
      <c r="N12213" s="47">
        <f>+PGSales!$L12213*PGSales!$M12213</f>
        <v>100</v>
      </c>
    </row>
    <row r="12214" spans="1:14" hidden="1" x14ac:dyDescent="0.25">
      <c r="A12214" s="77">
        <f t="shared" si="1450"/>
        <v>2025</v>
      </c>
      <c r="B12214" s="77">
        <f t="shared" si="1451"/>
        <v>12</v>
      </c>
      <c r="C12214" s="73">
        <v>46001</v>
      </c>
      <c r="D12214" s="79" t="s">
        <v>109</v>
      </c>
      <c r="E12214" s="80" t="s">
        <v>1085</v>
      </c>
      <c r="F12214" s="81" t="str">
        <f>VLOOKUP(E12214,Customer[],2,FALSE)</f>
        <v>Ko Aung Kyaw moe</v>
      </c>
      <c r="G12214" s="69" t="str">
        <f>VLOOKUP(E12214,Customer[],3,FALSE)</f>
        <v>Paddmar Rd</v>
      </c>
      <c r="H12214" s="69" t="str">
        <f>VLOOKUP(E12214,Customer[],4,FALSE)</f>
        <v>Mangalardon</v>
      </c>
      <c r="I12214" s="48" t="s">
        <v>959</v>
      </c>
      <c r="J12214" s="82" t="str">
        <f>VLOOKUP(I12214,PGStock[],2,FALSE)</f>
        <v>Shwe Man ကော်ဗူး (1 Liter)</v>
      </c>
      <c r="K12214" s="71">
        <f>VLOOKUP(I12214,PGStock[],3,FALSE)</f>
        <v>1</v>
      </c>
      <c r="L12214" s="47">
        <v>1</v>
      </c>
      <c r="M12214" s="47">
        <f>VLOOKUP(I12214,PGStock[],6,FALSE)</f>
        <v>100</v>
      </c>
      <c r="N12214" s="47">
        <f>+PGSales!$L12214*PGSales!$M12214</f>
        <v>100</v>
      </c>
    </row>
    <row r="12215" spans="1:14" hidden="1" x14ac:dyDescent="0.25">
      <c r="A12215" s="77">
        <f t="shared" si="1450"/>
        <v>2025</v>
      </c>
      <c r="B12215" s="77">
        <f t="shared" si="1451"/>
        <v>12</v>
      </c>
      <c r="C12215" s="73">
        <v>46001</v>
      </c>
      <c r="D12215" s="79" t="s">
        <v>115</v>
      </c>
      <c r="E12215" s="80" t="s">
        <v>915</v>
      </c>
      <c r="F12215" s="81" t="str">
        <f>VLOOKUP(E12215,Customer[],2,FALSE)</f>
        <v>Mya Thazi</v>
      </c>
      <c r="G12215" s="69" t="str">
        <f>VLOOKUP(E12215,Customer[],3,FALSE)</f>
        <v>Paddamyar Rd</v>
      </c>
      <c r="H12215" s="69" t="str">
        <f>VLOOKUP(E12215,Customer[],4,FALSE)</f>
        <v>Mangalardon</v>
      </c>
      <c r="I12215" s="48" t="s">
        <v>25</v>
      </c>
      <c r="J12215" s="82" t="str">
        <f>VLOOKUP(I12215,PGStock[],2,FALSE)</f>
        <v>Columbus Super Red Smooth 350 Ml</v>
      </c>
      <c r="K12215" s="71">
        <f>VLOOKUP(I12215,PGStock[],3,FALSE)</f>
        <v>0.35</v>
      </c>
      <c r="L12215" s="47">
        <v>1</v>
      </c>
      <c r="M12215" s="47">
        <f>VLOOKUP(I12215,PGStock[],6,FALSE)</f>
        <v>150</v>
      </c>
      <c r="N12215" s="47">
        <f>+PGSales!$L12215*PGSales!$M12215</f>
        <v>150</v>
      </c>
    </row>
    <row r="12216" spans="1:14" hidden="1" x14ac:dyDescent="0.25">
      <c r="A12216" s="77">
        <f t="shared" si="1450"/>
        <v>2025</v>
      </c>
      <c r="B12216" s="77">
        <f t="shared" si="1451"/>
        <v>12</v>
      </c>
      <c r="C12216" s="73">
        <v>46001</v>
      </c>
      <c r="D12216" s="79" t="s">
        <v>115</v>
      </c>
      <c r="E12216" s="80" t="s">
        <v>915</v>
      </c>
      <c r="F12216" s="81" t="str">
        <f>VLOOKUP(E12216,Customer[],2,FALSE)</f>
        <v>Mya Thazi</v>
      </c>
      <c r="G12216" s="69" t="str">
        <f>VLOOKUP(E12216,Customer[],3,FALSE)</f>
        <v>Paddamyar Rd</v>
      </c>
      <c r="H12216" s="69" t="str">
        <f>VLOOKUP(E12216,Customer[],4,FALSE)</f>
        <v>Mangalardon</v>
      </c>
      <c r="I12216" s="48" t="s">
        <v>18</v>
      </c>
      <c r="J12216" s="82" t="str">
        <f>VLOOKUP(I12216,PGStock[],2,FALSE)</f>
        <v>Formula Rum 350ml</v>
      </c>
      <c r="K12216" s="71">
        <f>VLOOKUP(I12216,PGStock[],3,FALSE)</f>
        <v>0.35</v>
      </c>
      <c r="L12216" s="47">
        <v>2</v>
      </c>
      <c r="M12216" s="47">
        <f>VLOOKUP(I12216,PGStock[],6,FALSE)</f>
        <v>150</v>
      </c>
      <c r="N12216" s="47">
        <f>+PGSales!$L12216*PGSales!$M12216</f>
        <v>300</v>
      </c>
    </row>
    <row r="12217" spans="1:14" hidden="1" x14ac:dyDescent="0.25">
      <c r="A12217" s="77">
        <f t="shared" si="1450"/>
        <v>2025</v>
      </c>
      <c r="B12217" s="77">
        <f t="shared" si="1451"/>
        <v>12</v>
      </c>
      <c r="C12217" s="73">
        <v>46001</v>
      </c>
      <c r="D12217" s="79" t="s">
        <v>66</v>
      </c>
      <c r="E12217" s="80" t="s">
        <v>1123</v>
      </c>
      <c r="F12217" s="81" t="str">
        <f>VLOOKUP(E12217,Customer[],2,FALSE)</f>
        <v>Soe San</v>
      </c>
      <c r="G12217" s="69" t="str">
        <f>VLOOKUP(E12217,Customer[],3,FALSE)</f>
        <v xml:space="preserve">Lan Thit Lan </v>
      </c>
      <c r="H12217" s="69" t="str">
        <f>VLOOKUP(E12217,Customer[],4,FALSE)</f>
        <v>Mangalardon</v>
      </c>
      <c r="I12217" s="48" t="s">
        <v>25</v>
      </c>
      <c r="J12217" s="82" t="str">
        <f>VLOOKUP(I12217,PGStock[],2,FALSE)</f>
        <v>Columbus Super Red Smooth 350 Ml</v>
      </c>
      <c r="K12217" s="71">
        <f>VLOOKUP(I12217,PGStock[],3,FALSE)</f>
        <v>0.35</v>
      </c>
      <c r="L12217" s="47">
        <v>2</v>
      </c>
      <c r="M12217" s="47">
        <f>VLOOKUP(I12217,PGStock[],6,FALSE)</f>
        <v>150</v>
      </c>
      <c r="N12217" s="47">
        <f>+PGSales!$L12217*PGSales!$M12217</f>
        <v>300</v>
      </c>
    </row>
    <row r="12218" spans="1:14" hidden="1" x14ac:dyDescent="0.25">
      <c r="A12218" s="77">
        <f t="shared" si="1450"/>
        <v>2025</v>
      </c>
      <c r="B12218" s="77">
        <f t="shared" si="1451"/>
        <v>12</v>
      </c>
      <c r="C12218" s="73">
        <v>46001</v>
      </c>
      <c r="D12218" s="79" t="s">
        <v>66</v>
      </c>
      <c r="E12218" s="80" t="s">
        <v>1123</v>
      </c>
      <c r="F12218" s="81" t="str">
        <f>VLOOKUP(E12218,Customer[],2,FALSE)</f>
        <v>Soe San</v>
      </c>
      <c r="G12218" s="69" t="str">
        <f>VLOOKUP(E12218,Customer[],3,FALSE)</f>
        <v xml:space="preserve">Lan Thit Lan </v>
      </c>
      <c r="H12218" s="69" t="str">
        <f>VLOOKUP(E12218,Customer[],4,FALSE)</f>
        <v>Mangalardon</v>
      </c>
      <c r="I12218" s="48" t="s">
        <v>18</v>
      </c>
      <c r="J12218" s="82" t="str">
        <f>VLOOKUP(I12218,PGStock[],2,FALSE)</f>
        <v>Formula Rum 350ml</v>
      </c>
      <c r="K12218" s="71">
        <f>VLOOKUP(I12218,PGStock[],3,FALSE)</f>
        <v>0.35</v>
      </c>
      <c r="L12218" s="47">
        <v>2</v>
      </c>
      <c r="M12218" s="47">
        <f>VLOOKUP(I12218,PGStock[],6,FALSE)</f>
        <v>150</v>
      </c>
      <c r="N12218" s="47">
        <f>+PGSales!$L12218*PGSales!$M12218</f>
        <v>300</v>
      </c>
    </row>
    <row r="12219" spans="1:14" hidden="1" x14ac:dyDescent="0.25">
      <c r="A12219" s="77">
        <f t="shared" si="1450"/>
        <v>2025</v>
      </c>
      <c r="B12219" s="77">
        <f t="shared" si="1451"/>
        <v>12</v>
      </c>
      <c r="C12219" s="73">
        <v>46001</v>
      </c>
      <c r="D12219" s="79" t="s">
        <v>1</v>
      </c>
      <c r="E12219" s="80" t="s">
        <v>1411</v>
      </c>
      <c r="F12219" s="81" t="str">
        <f>VLOOKUP(E12219,Customer[],2,FALSE)</f>
        <v>OK fine</v>
      </c>
      <c r="G12219" s="69" t="str">
        <f>VLOOKUP(E12219,Customer[],3,FALSE)</f>
        <v xml:space="preserve">Lan Thit Lan </v>
      </c>
      <c r="H12219" s="69" t="str">
        <f>VLOOKUP(E12219,Customer[],4,FALSE)</f>
        <v>Mangalardon</v>
      </c>
      <c r="I12219" s="48" t="s">
        <v>20</v>
      </c>
      <c r="J12219" s="82" t="str">
        <f>VLOOKUP(I12219,PGStock[],2,FALSE)</f>
        <v>Formula Rum 700ml</v>
      </c>
      <c r="K12219" s="71">
        <f>VLOOKUP(I12219,PGStock[],3,FALSE)</f>
        <v>0.7</v>
      </c>
      <c r="L12219" s="47">
        <v>1</v>
      </c>
      <c r="M12219" s="47">
        <f>VLOOKUP(I12219,PGStock[],6,FALSE)</f>
        <v>200</v>
      </c>
      <c r="N12219" s="47">
        <f>+PGSales!$L12219*PGSales!$M12219</f>
        <v>200</v>
      </c>
    </row>
    <row r="12220" spans="1:14" hidden="1" x14ac:dyDescent="0.25">
      <c r="A12220" s="77">
        <f t="shared" si="1450"/>
        <v>2025</v>
      </c>
      <c r="B12220" s="77">
        <f t="shared" si="1451"/>
        <v>12</v>
      </c>
      <c r="C12220" s="73">
        <v>46001</v>
      </c>
      <c r="D12220" s="79" t="s">
        <v>62</v>
      </c>
      <c r="E12220" s="80" t="s">
        <v>1128</v>
      </c>
      <c r="F12220" s="81" t="str">
        <f>VLOOKUP(E12220,Customer[],2,FALSE)</f>
        <v>Sesar Yake</v>
      </c>
      <c r="G12220" s="69" t="str">
        <f>VLOOKUP(E12220,Customer[],3,FALSE)</f>
        <v xml:space="preserve">Lan Thit Lan </v>
      </c>
      <c r="H12220" s="69" t="str">
        <f>VLOOKUP(E12220,Customer[],4,FALSE)</f>
        <v>Mangalardon</v>
      </c>
      <c r="I12220" s="48" t="s">
        <v>27</v>
      </c>
      <c r="J12220" s="82" t="str">
        <f>VLOOKUP(I12220,PGStock[],2,FALSE)</f>
        <v>Columbus Super Red Smooth 700 Ml</v>
      </c>
      <c r="K12220" s="71">
        <f>VLOOKUP(I12220,PGStock[],3,FALSE)</f>
        <v>0.7</v>
      </c>
      <c r="L12220" s="47">
        <v>1</v>
      </c>
      <c r="M12220" s="47">
        <f>VLOOKUP(I12220,PGStock[],6,FALSE)</f>
        <v>200</v>
      </c>
      <c r="N12220" s="47">
        <f>+PGSales!$L12220*PGSales!$M12220</f>
        <v>200</v>
      </c>
    </row>
    <row r="12221" spans="1:14" hidden="1" x14ac:dyDescent="0.25">
      <c r="A12221" s="77">
        <f t="shared" si="1450"/>
        <v>2025</v>
      </c>
      <c r="B12221" s="77">
        <f t="shared" si="1451"/>
        <v>12</v>
      </c>
      <c r="C12221" s="73">
        <v>46001</v>
      </c>
      <c r="D12221" s="79" t="s">
        <v>885</v>
      </c>
      <c r="E12221" s="80">
        <v>29</v>
      </c>
      <c r="F12221" s="81">
        <f>VLOOKUP(E12221,Customer[],2,FALSE)</f>
        <v>29</v>
      </c>
      <c r="G12221" s="69" t="str">
        <f>VLOOKUP(E12221,Customer[],3,FALSE)</f>
        <v xml:space="preserve">Lan Thit Lan </v>
      </c>
      <c r="H12221" s="69" t="str">
        <f>VLOOKUP(E12221,Customer[],4,FALSE)</f>
        <v>Htauk kyant</v>
      </c>
      <c r="I12221" s="48" t="s">
        <v>25</v>
      </c>
      <c r="J12221" s="82" t="str">
        <f>VLOOKUP(I12221,PGStock[],2,FALSE)</f>
        <v>Columbus Super Red Smooth 350 Ml</v>
      </c>
      <c r="K12221" s="71">
        <f>VLOOKUP(I12221,PGStock[],3,FALSE)</f>
        <v>0.35</v>
      </c>
      <c r="L12221" s="47">
        <v>1</v>
      </c>
      <c r="M12221" s="47">
        <f>VLOOKUP(I12221,PGStock[],6,FALSE)</f>
        <v>150</v>
      </c>
      <c r="N12221" s="47">
        <f>+PGSales!$L12221*PGSales!$M12221</f>
        <v>150</v>
      </c>
    </row>
    <row r="12222" spans="1:14" hidden="1" x14ac:dyDescent="0.25">
      <c r="A12222" s="77">
        <f t="shared" si="1450"/>
        <v>2025</v>
      </c>
      <c r="B12222" s="77">
        <f t="shared" si="1451"/>
        <v>12</v>
      </c>
      <c r="C12222" s="73">
        <v>46001</v>
      </c>
      <c r="D12222" s="79" t="s">
        <v>885</v>
      </c>
      <c r="E12222" s="80">
        <v>29</v>
      </c>
      <c r="F12222" s="81">
        <f>VLOOKUP(E12222,Customer[],2,FALSE)</f>
        <v>29</v>
      </c>
      <c r="G12222" s="69" t="str">
        <f>VLOOKUP(E12222,Customer[],3,FALSE)</f>
        <v xml:space="preserve">Lan Thit Lan </v>
      </c>
      <c r="H12222" s="69" t="str">
        <f>VLOOKUP(E12222,Customer[],4,FALSE)</f>
        <v>Htauk kyant</v>
      </c>
      <c r="I12222" s="48" t="s">
        <v>18</v>
      </c>
      <c r="J12222" s="82" t="str">
        <f>VLOOKUP(I12222,PGStock[],2,FALSE)</f>
        <v>Formula Rum 350ml</v>
      </c>
      <c r="K12222" s="71">
        <f>VLOOKUP(I12222,PGStock[],3,FALSE)</f>
        <v>0.35</v>
      </c>
      <c r="L12222" s="47">
        <v>2</v>
      </c>
      <c r="M12222" s="47">
        <f>VLOOKUP(I12222,PGStock[],6,FALSE)</f>
        <v>150</v>
      </c>
      <c r="N12222" s="47">
        <f>+PGSales!$L12222*PGSales!$M12222</f>
        <v>300</v>
      </c>
    </row>
    <row r="12223" spans="1:14" hidden="1" x14ac:dyDescent="0.25">
      <c r="A12223" s="77">
        <f t="shared" si="1440"/>
        <v>2025</v>
      </c>
      <c r="B12223" s="77">
        <f t="shared" si="1441"/>
        <v>12</v>
      </c>
      <c r="C12223" s="73">
        <v>46002</v>
      </c>
      <c r="D12223" s="79" t="s">
        <v>68</v>
      </c>
      <c r="E12223" s="80" t="s">
        <v>184</v>
      </c>
      <c r="F12223" s="81" t="str">
        <f>VLOOKUP(E12223,Customer[],2,FALSE)</f>
        <v>Kaung Kin Think</v>
      </c>
      <c r="G12223" s="69" t="str">
        <f>VLOOKUP(E12223,Customer[],3,FALSE)</f>
        <v>Joephyu Rd</v>
      </c>
      <c r="H12223" s="69" t="str">
        <f>VLOOKUP(E12223,Customer[],4,FALSE)</f>
        <v>Mangalardon</v>
      </c>
      <c r="I12223" s="48" t="s">
        <v>25</v>
      </c>
      <c r="J12223" s="82" t="str">
        <f>VLOOKUP(I12223,PGStock[],2,FALSE)</f>
        <v>Columbus Super Red Smooth 350 Ml</v>
      </c>
      <c r="K12223" s="71">
        <f>VLOOKUP(I12223,PGStock[],3,FALSE)</f>
        <v>0.35</v>
      </c>
      <c r="L12223" s="47">
        <v>2</v>
      </c>
      <c r="M12223" s="47">
        <f>VLOOKUP(I12223,PGStock[],6,FALSE)</f>
        <v>150</v>
      </c>
      <c r="N12223" s="47">
        <f>+PGSales!$L12223*PGSales!$M12223</f>
        <v>300</v>
      </c>
    </row>
    <row r="12224" spans="1:14" hidden="1" x14ac:dyDescent="0.25">
      <c r="A12224" s="77">
        <f t="shared" si="1440"/>
        <v>2025</v>
      </c>
      <c r="B12224" s="77">
        <f t="shared" si="1441"/>
        <v>12</v>
      </c>
      <c r="C12224" s="73">
        <v>46002</v>
      </c>
      <c r="D12224" s="79" t="s">
        <v>68</v>
      </c>
      <c r="E12224" s="80" t="s">
        <v>184</v>
      </c>
      <c r="F12224" s="81" t="str">
        <f>VLOOKUP(E12224,Customer[],2,FALSE)</f>
        <v>Kaung Kin Think</v>
      </c>
      <c r="G12224" s="69" t="str">
        <f>VLOOKUP(E12224,Customer[],3,FALSE)</f>
        <v>Joephyu Rd</v>
      </c>
      <c r="H12224" s="69" t="str">
        <f>VLOOKUP(E12224,Customer[],4,FALSE)</f>
        <v>Mangalardon</v>
      </c>
      <c r="I12224" s="48" t="s">
        <v>20</v>
      </c>
      <c r="J12224" s="82" t="str">
        <f>VLOOKUP(I12224,PGStock[],2,FALSE)</f>
        <v>Formula Rum 700ml</v>
      </c>
      <c r="K12224" s="71">
        <f>VLOOKUP(I12224,PGStock[],3,FALSE)</f>
        <v>0.7</v>
      </c>
      <c r="L12224" s="47">
        <v>1</v>
      </c>
      <c r="M12224" s="47">
        <f>VLOOKUP(I12224,PGStock[],6,FALSE)</f>
        <v>200</v>
      </c>
      <c r="N12224" s="47">
        <f>+PGSales!$L12224*PGSales!$M12224</f>
        <v>200</v>
      </c>
    </row>
    <row r="12225" spans="1:14" hidden="1" x14ac:dyDescent="0.25">
      <c r="A12225" s="77">
        <f t="shared" si="1430"/>
        <v>2025</v>
      </c>
      <c r="B12225" s="77">
        <f t="shared" si="1431"/>
        <v>12</v>
      </c>
      <c r="C12225" s="73">
        <v>46002</v>
      </c>
      <c r="D12225" s="79" t="s">
        <v>70</v>
      </c>
      <c r="E12225" s="80" t="s">
        <v>180</v>
      </c>
      <c r="F12225" s="81" t="str">
        <f>VLOOKUP(E12225,Customer[],2,FALSE)</f>
        <v>San Thit</v>
      </c>
      <c r="G12225" s="69" t="str">
        <f>VLOOKUP(E12225,Customer[],3,FALSE)</f>
        <v>Jone Phyu Rd</v>
      </c>
      <c r="H12225" s="69" t="str">
        <f>VLOOKUP(E12225,Customer[],4,FALSE)</f>
        <v>Mangalardon</v>
      </c>
      <c r="I12225" s="48" t="s">
        <v>25</v>
      </c>
      <c r="J12225" s="82" t="str">
        <f>VLOOKUP(I12225,PGStock[],2,FALSE)</f>
        <v>Columbus Super Red Smooth 350 Ml</v>
      </c>
      <c r="K12225" s="71">
        <f>VLOOKUP(I12225,PGStock[],3,FALSE)</f>
        <v>0.35</v>
      </c>
      <c r="L12225" s="47">
        <v>1</v>
      </c>
      <c r="M12225" s="47">
        <f>VLOOKUP(I12225,PGStock[],6,FALSE)</f>
        <v>150</v>
      </c>
      <c r="N12225" s="47">
        <f>+PGSales!$L12225*PGSales!$M12225</f>
        <v>150</v>
      </c>
    </row>
    <row r="12226" spans="1:14" hidden="1" x14ac:dyDescent="0.25">
      <c r="A12226" s="77">
        <f t="shared" ref="A12226:A12238" si="1452">YEAR(C12226)</f>
        <v>2025</v>
      </c>
      <c r="B12226" s="77">
        <f t="shared" ref="B12226:B12238" si="1453">MONTH(C12226)</f>
        <v>12</v>
      </c>
      <c r="C12226" s="73">
        <v>46002</v>
      </c>
      <c r="D12226" s="79" t="s">
        <v>70</v>
      </c>
      <c r="E12226" s="80" t="s">
        <v>180</v>
      </c>
      <c r="F12226" s="81" t="str">
        <f>VLOOKUP(E12226,Customer[],2,FALSE)</f>
        <v>San Thit</v>
      </c>
      <c r="G12226" s="69" t="str">
        <f>VLOOKUP(E12226,Customer[],3,FALSE)</f>
        <v>Jone Phyu Rd</v>
      </c>
      <c r="H12226" s="69" t="str">
        <f>VLOOKUP(E12226,Customer[],4,FALSE)</f>
        <v>Mangalardon</v>
      </c>
      <c r="I12226" s="48" t="s">
        <v>20</v>
      </c>
      <c r="J12226" s="82" t="str">
        <f>VLOOKUP(I12226,PGStock[],2,FALSE)</f>
        <v>Formula Rum 700ml</v>
      </c>
      <c r="K12226" s="71">
        <f>VLOOKUP(I12226,PGStock[],3,FALSE)</f>
        <v>0.7</v>
      </c>
      <c r="L12226" s="47">
        <v>1</v>
      </c>
      <c r="M12226" s="47">
        <f>VLOOKUP(I12226,PGStock[],6,FALSE)</f>
        <v>200</v>
      </c>
      <c r="N12226" s="47">
        <f>+PGSales!$L12226*PGSales!$M12226</f>
        <v>200</v>
      </c>
    </row>
    <row r="12227" spans="1:14" hidden="1" x14ac:dyDescent="0.25">
      <c r="A12227" s="77">
        <f t="shared" si="1452"/>
        <v>2025</v>
      </c>
      <c r="B12227" s="77">
        <f t="shared" si="1453"/>
        <v>12</v>
      </c>
      <c r="C12227" s="73">
        <v>46002</v>
      </c>
      <c r="D12227" s="79" t="s">
        <v>70</v>
      </c>
      <c r="E12227" s="80" t="s">
        <v>180</v>
      </c>
      <c r="F12227" s="81" t="str">
        <f>VLOOKUP(E12227,Customer[],2,FALSE)</f>
        <v>San Thit</v>
      </c>
      <c r="G12227" s="69" t="str">
        <f>VLOOKUP(E12227,Customer[],3,FALSE)</f>
        <v>Jone Phyu Rd</v>
      </c>
      <c r="H12227" s="69" t="str">
        <f>VLOOKUP(E12227,Customer[],4,FALSE)</f>
        <v>Mangalardon</v>
      </c>
      <c r="I12227" s="48" t="s">
        <v>18</v>
      </c>
      <c r="J12227" s="82" t="str">
        <f>VLOOKUP(I12227,PGStock[],2,FALSE)</f>
        <v>Formula Rum 350ml</v>
      </c>
      <c r="K12227" s="71">
        <f>VLOOKUP(I12227,PGStock[],3,FALSE)</f>
        <v>0.35</v>
      </c>
      <c r="L12227" s="47">
        <v>4</v>
      </c>
      <c r="M12227" s="47">
        <f>VLOOKUP(I12227,PGStock[],6,FALSE)</f>
        <v>150</v>
      </c>
      <c r="N12227" s="47">
        <f>+PGSales!$L12227*PGSales!$M12227</f>
        <v>600</v>
      </c>
    </row>
    <row r="12228" spans="1:14" hidden="1" x14ac:dyDescent="0.25">
      <c r="A12228" s="77">
        <f t="shared" si="1452"/>
        <v>2025</v>
      </c>
      <c r="B12228" s="77">
        <f t="shared" si="1453"/>
        <v>12</v>
      </c>
      <c r="C12228" s="73">
        <v>46002</v>
      </c>
      <c r="D12228" s="79" t="s">
        <v>70</v>
      </c>
      <c r="E12228" s="80" t="s">
        <v>180</v>
      </c>
      <c r="F12228" s="81" t="str">
        <f>VLOOKUP(E12228,Customer[],2,FALSE)</f>
        <v>San Thit</v>
      </c>
      <c r="G12228" s="69" t="str">
        <f>VLOOKUP(E12228,Customer[],3,FALSE)</f>
        <v>Jone Phyu Rd</v>
      </c>
      <c r="H12228" s="69" t="str">
        <f>VLOOKUP(E12228,Customer[],4,FALSE)</f>
        <v>Mangalardon</v>
      </c>
      <c r="I12228" s="48" t="s">
        <v>958</v>
      </c>
      <c r="J12228" s="82" t="str">
        <f>VLOOKUP(I12228,PGStock[],2,FALSE)</f>
        <v>Shwe Man 680ml</v>
      </c>
      <c r="K12228" s="71">
        <f>VLOOKUP(I12228,PGStock[],3,FALSE)</f>
        <v>0.68</v>
      </c>
      <c r="L12228" s="47">
        <v>1</v>
      </c>
      <c r="M12228" s="47">
        <f>VLOOKUP(I12228,PGStock[],6,FALSE)</f>
        <v>100</v>
      </c>
      <c r="N12228" s="47">
        <f>+PGSales!$L12228*PGSales!$M12228</f>
        <v>100</v>
      </c>
    </row>
    <row r="12229" spans="1:14" hidden="1" x14ac:dyDescent="0.25">
      <c r="A12229" s="77">
        <f t="shared" si="1452"/>
        <v>2025</v>
      </c>
      <c r="B12229" s="77">
        <f t="shared" si="1453"/>
        <v>12</v>
      </c>
      <c r="C12229" s="73">
        <v>46002</v>
      </c>
      <c r="D12229" s="79" t="s">
        <v>70</v>
      </c>
      <c r="E12229" s="80" t="s">
        <v>180</v>
      </c>
      <c r="F12229" s="81" t="str">
        <f>VLOOKUP(E12229,Customer[],2,FALSE)</f>
        <v>San Thit</v>
      </c>
      <c r="G12229" s="69" t="str">
        <f>VLOOKUP(E12229,Customer[],3,FALSE)</f>
        <v>Jone Phyu Rd</v>
      </c>
      <c r="H12229" s="69" t="str">
        <f>VLOOKUP(E12229,Customer[],4,FALSE)</f>
        <v>Mangalardon</v>
      </c>
      <c r="I12229" s="48" t="s">
        <v>959</v>
      </c>
      <c r="J12229" s="82" t="str">
        <f>VLOOKUP(I12229,PGStock[],2,FALSE)</f>
        <v>Shwe Man ကော်ဗူး (1 Liter)</v>
      </c>
      <c r="K12229" s="71">
        <f>VLOOKUP(I12229,PGStock[],3,FALSE)</f>
        <v>1</v>
      </c>
      <c r="L12229" s="47">
        <v>3</v>
      </c>
      <c r="M12229" s="47">
        <f>VLOOKUP(I12229,PGStock[],6,FALSE)</f>
        <v>100</v>
      </c>
      <c r="N12229" s="47">
        <f>+PGSales!$L12229*PGSales!$M12229</f>
        <v>300</v>
      </c>
    </row>
    <row r="12230" spans="1:14" hidden="1" x14ac:dyDescent="0.25">
      <c r="A12230" s="77">
        <f t="shared" si="1452"/>
        <v>2025</v>
      </c>
      <c r="B12230" s="77">
        <f t="shared" si="1453"/>
        <v>12</v>
      </c>
      <c r="C12230" s="73">
        <v>46002</v>
      </c>
      <c r="D12230" s="79" t="s">
        <v>74</v>
      </c>
      <c r="E12230" s="80" t="s">
        <v>235</v>
      </c>
      <c r="F12230" s="81" t="str">
        <f>VLOOKUP(E12230,Customer[],2,FALSE)</f>
        <v>Satkyar Shweyee</v>
      </c>
      <c r="G12230" s="69" t="str">
        <f>VLOOKUP(E12230,Customer[],3,FALSE)</f>
        <v>Joephyu Lanthaw Rd</v>
      </c>
      <c r="H12230" s="69" t="str">
        <f>VLOOKUP(E12230,Customer[],4,FALSE)</f>
        <v>Mangalardon</v>
      </c>
      <c r="I12230" s="48" t="s">
        <v>25</v>
      </c>
      <c r="J12230" s="82" t="str">
        <f>VLOOKUP(I12230,PGStock[],2,FALSE)</f>
        <v>Columbus Super Red Smooth 350 Ml</v>
      </c>
      <c r="K12230" s="71">
        <f>VLOOKUP(I12230,PGStock[],3,FALSE)</f>
        <v>0.35</v>
      </c>
      <c r="L12230" s="47">
        <v>1</v>
      </c>
      <c r="M12230" s="47">
        <f>VLOOKUP(I12230,PGStock[],6,FALSE)</f>
        <v>150</v>
      </c>
      <c r="N12230" s="47">
        <f>+PGSales!$L12230*PGSales!$M12230</f>
        <v>150</v>
      </c>
    </row>
    <row r="12231" spans="1:14" hidden="1" x14ac:dyDescent="0.25">
      <c r="A12231" s="77">
        <f t="shared" si="1452"/>
        <v>2025</v>
      </c>
      <c r="B12231" s="77">
        <f t="shared" si="1453"/>
        <v>12</v>
      </c>
      <c r="C12231" s="73">
        <v>46002</v>
      </c>
      <c r="D12231" s="79" t="s">
        <v>74</v>
      </c>
      <c r="E12231" s="80" t="s">
        <v>235</v>
      </c>
      <c r="F12231" s="81" t="str">
        <f>VLOOKUP(E12231,Customer[],2,FALSE)</f>
        <v>Satkyar Shweyee</v>
      </c>
      <c r="G12231" s="69" t="str">
        <f>VLOOKUP(E12231,Customer[],3,FALSE)</f>
        <v>Joephyu Lanthaw Rd</v>
      </c>
      <c r="H12231" s="69" t="str">
        <f>VLOOKUP(E12231,Customer[],4,FALSE)</f>
        <v>Mangalardon</v>
      </c>
      <c r="I12231" s="48" t="s">
        <v>958</v>
      </c>
      <c r="J12231" s="82" t="str">
        <f>VLOOKUP(I12231,PGStock[],2,FALSE)</f>
        <v>Shwe Man 680ml</v>
      </c>
      <c r="K12231" s="71">
        <f>VLOOKUP(I12231,PGStock[],3,FALSE)</f>
        <v>0.68</v>
      </c>
      <c r="L12231" s="47">
        <v>2</v>
      </c>
      <c r="M12231" s="47">
        <f>VLOOKUP(I12231,PGStock[],6,FALSE)</f>
        <v>100</v>
      </c>
      <c r="N12231" s="47">
        <f>+PGSales!$L12231*PGSales!$M12231</f>
        <v>200</v>
      </c>
    </row>
    <row r="12232" spans="1:14" hidden="1" x14ac:dyDescent="0.25">
      <c r="A12232" s="77">
        <f t="shared" si="1452"/>
        <v>2025</v>
      </c>
      <c r="B12232" s="77">
        <f t="shared" si="1453"/>
        <v>12</v>
      </c>
      <c r="C12232" s="73">
        <v>46002</v>
      </c>
      <c r="D12232" s="79" t="s">
        <v>131</v>
      </c>
      <c r="E12232" s="80" t="s">
        <v>936</v>
      </c>
      <c r="F12232" s="81" t="str">
        <f>VLOOKUP(E12232,Customer[],2,FALSE)</f>
        <v>KK Store</v>
      </c>
      <c r="G12232" s="69" t="str">
        <f>VLOOKUP(E12232,Customer[],3,FALSE)</f>
        <v>Palal Lansone  rd</v>
      </c>
      <c r="H12232" s="69" t="str">
        <f>VLOOKUP(E12232,Customer[],4,FALSE)</f>
        <v>Mangalardon</v>
      </c>
      <c r="I12232" s="48" t="s">
        <v>25</v>
      </c>
      <c r="J12232" s="82" t="str">
        <f>VLOOKUP(I12232,PGStock[],2,FALSE)</f>
        <v>Columbus Super Red Smooth 350 Ml</v>
      </c>
      <c r="K12232" s="71">
        <f>VLOOKUP(I12232,PGStock[],3,FALSE)</f>
        <v>0.35</v>
      </c>
      <c r="L12232" s="47">
        <v>1</v>
      </c>
      <c r="M12232" s="47">
        <f>VLOOKUP(I12232,PGStock[],6,FALSE)</f>
        <v>150</v>
      </c>
      <c r="N12232" s="47">
        <f>+PGSales!$L12232*PGSales!$M12232</f>
        <v>150</v>
      </c>
    </row>
    <row r="12233" spans="1:14" hidden="1" x14ac:dyDescent="0.25">
      <c r="A12233" s="77">
        <f t="shared" si="1452"/>
        <v>2025</v>
      </c>
      <c r="B12233" s="77">
        <f t="shared" si="1453"/>
        <v>12</v>
      </c>
      <c r="C12233" s="73">
        <v>46002</v>
      </c>
      <c r="D12233" s="79" t="s">
        <v>131</v>
      </c>
      <c r="E12233" s="80" t="s">
        <v>936</v>
      </c>
      <c r="F12233" s="81" t="str">
        <f>VLOOKUP(E12233,Customer[],2,FALSE)</f>
        <v>KK Store</v>
      </c>
      <c r="G12233" s="69" t="str">
        <f>VLOOKUP(E12233,Customer[],3,FALSE)</f>
        <v>Palal Lansone  rd</v>
      </c>
      <c r="H12233" s="69" t="str">
        <f>VLOOKUP(E12233,Customer[],4,FALSE)</f>
        <v>Mangalardon</v>
      </c>
      <c r="I12233" s="48" t="s">
        <v>18</v>
      </c>
      <c r="J12233" s="82" t="str">
        <f>VLOOKUP(I12233,PGStock[],2,FALSE)</f>
        <v>Formula Rum 350ml</v>
      </c>
      <c r="K12233" s="71">
        <f>VLOOKUP(I12233,PGStock[],3,FALSE)</f>
        <v>0.35</v>
      </c>
      <c r="L12233" s="47">
        <v>2</v>
      </c>
      <c r="M12233" s="47">
        <f>VLOOKUP(I12233,PGStock[],6,FALSE)</f>
        <v>150</v>
      </c>
      <c r="N12233" s="47">
        <f>+PGSales!$L12233*PGSales!$M12233</f>
        <v>300</v>
      </c>
    </row>
    <row r="12234" spans="1:14" hidden="1" x14ac:dyDescent="0.25">
      <c r="A12234" s="77">
        <f t="shared" si="1452"/>
        <v>2025</v>
      </c>
      <c r="B12234" s="77">
        <f t="shared" si="1453"/>
        <v>12</v>
      </c>
      <c r="C12234" s="73">
        <v>46002</v>
      </c>
      <c r="D12234" s="79" t="s">
        <v>131</v>
      </c>
      <c r="E12234" s="80" t="s">
        <v>936</v>
      </c>
      <c r="F12234" s="81" t="str">
        <f>VLOOKUP(E12234,Customer[],2,FALSE)</f>
        <v>KK Store</v>
      </c>
      <c r="G12234" s="69" t="str">
        <f>VLOOKUP(E12234,Customer[],3,FALSE)</f>
        <v>Palal Lansone  rd</v>
      </c>
      <c r="H12234" s="69" t="str">
        <f>VLOOKUP(E12234,Customer[],4,FALSE)</f>
        <v>Mangalardon</v>
      </c>
      <c r="I12234" s="48" t="s">
        <v>958</v>
      </c>
      <c r="J12234" s="82" t="str">
        <f>VLOOKUP(I12234,PGStock[],2,FALSE)</f>
        <v>Shwe Man 680ml</v>
      </c>
      <c r="K12234" s="71">
        <f>VLOOKUP(I12234,PGStock[],3,FALSE)</f>
        <v>0.68</v>
      </c>
      <c r="L12234" s="47">
        <v>2</v>
      </c>
      <c r="M12234" s="47">
        <f>VLOOKUP(I12234,PGStock[],6,FALSE)</f>
        <v>100</v>
      </c>
      <c r="N12234" s="47">
        <f>+PGSales!$L12234*PGSales!$M12234</f>
        <v>200</v>
      </c>
    </row>
    <row r="12235" spans="1:14" hidden="1" x14ac:dyDescent="0.25">
      <c r="A12235" s="77">
        <f t="shared" si="1452"/>
        <v>2025</v>
      </c>
      <c r="B12235" s="77">
        <f t="shared" si="1453"/>
        <v>12</v>
      </c>
      <c r="C12235" s="73">
        <v>46002</v>
      </c>
      <c r="D12235" s="79" t="s">
        <v>878</v>
      </c>
      <c r="E12235" s="80" t="s">
        <v>758</v>
      </c>
      <c r="F12235" s="81" t="str">
        <f>VLOOKUP(E12235,Customer[],2,FALSE)</f>
        <v>Shwe Paler</v>
      </c>
      <c r="G12235" s="69" t="str">
        <f>VLOOKUP(E12235,Customer[],3,FALSE)</f>
        <v>Aung Thapay Rd</v>
      </c>
      <c r="H12235" s="69" t="str">
        <f>VLOOKUP(E12235,Customer[],4,FALSE)</f>
        <v>Mangalardon</v>
      </c>
      <c r="I12235" s="48" t="s">
        <v>25</v>
      </c>
      <c r="J12235" s="82" t="str">
        <f>VLOOKUP(I12235,PGStock[],2,FALSE)</f>
        <v>Columbus Super Red Smooth 350 Ml</v>
      </c>
      <c r="K12235" s="71">
        <f>VLOOKUP(I12235,PGStock[],3,FALSE)</f>
        <v>0.35</v>
      </c>
      <c r="L12235" s="47">
        <v>1</v>
      </c>
      <c r="M12235" s="47">
        <f>VLOOKUP(I12235,PGStock[],6,FALSE)</f>
        <v>150</v>
      </c>
      <c r="N12235" s="47">
        <f>+PGSales!$L12235*PGSales!$M12235</f>
        <v>150</v>
      </c>
    </row>
    <row r="12236" spans="1:14" hidden="1" x14ac:dyDescent="0.25">
      <c r="A12236" s="77">
        <f t="shared" si="1452"/>
        <v>2025</v>
      </c>
      <c r="B12236" s="77">
        <f t="shared" si="1453"/>
        <v>12</v>
      </c>
      <c r="C12236" s="73">
        <v>46002</v>
      </c>
      <c r="D12236" s="79" t="s">
        <v>878</v>
      </c>
      <c r="E12236" s="80" t="s">
        <v>758</v>
      </c>
      <c r="F12236" s="81" t="str">
        <f>VLOOKUP(E12236,Customer[],2,FALSE)</f>
        <v>Shwe Paler</v>
      </c>
      <c r="G12236" s="69" t="str">
        <f>VLOOKUP(E12236,Customer[],3,FALSE)</f>
        <v>Aung Thapay Rd</v>
      </c>
      <c r="H12236" s="69" t="str">
        <f>VLOOKUP(E12236,Customer[],4,FALSE)</f>
        <v>Mangalardon</v>
      </c>
      <c r="I12236" s="48" t="s">
        <v>23</v>
      </c>
      <c r="J12236" s="82" t="str">
        <f>VLOOKUP(I12236,PGStock[],2,FALSE)</f>
        <v>Columbus Super Red Smooth 175 Ml</v>
      </c>
      <c r="K12236" s="71">
        <f>VLOOKUP(I12236,PGStock[],3,FALSE)</f>
        <v>0.17499999999999999</v>
      </c>
      <c r="L12236" s="47">
        <v>2</v>
      </c>
      <c r="M12236" s="47">
        <f>VLOOKUP(I12236,PGStock[],6,FALSE)</f>
        <v>100</v>
      </c>
      <c r="N12236" s="47">
        <f>+PGSales!$L12236*PGSales!$M12236</f>
        <v>200</v>
      </c>
    </row>
    <row r="12237" spans="1:14" hidden="1" x14ac:dyDescent="0.25">
      <c r="A12237" s="77">
        <f t="shared" si="1452"/>
        <v>2025</v>
      </c>
      <c r="B12237" s="77">
        <f t="shared" si="1453"/>
        <v>12</v>
      </c>
      <c r="C12237" s="73">
        <v>46002</v>
      </c>
      <c r="D12237" s="79" t="s">
        <v>878</v>
      </c>
      <c r="E12237" s="80" t="s">
        <v>758</v>
      </c>
      <c r="F12237" s="81" t="str">
        <f>VLOOKUP(E12237,Customer[],2,FALSE)</f>
        <v>Shwe Paler</v>
      </c>
      <c r="G12237" s="69" t="str">
        <f>VLOOKUP(E12237,Customer[],3,FALSE)</f>
        <v>Aung Thapay Rd</v>
      </c>
      <c r="H12237" s="69" t="str">
        <f>VLOOKUP(E12237,Customer[],4,FALSE)</f>
        <v>Mangalardon</v>
      </c>
      <c r="I12237" s="48" t="s">
        <v>958</v>
      </c>
      <c r="J12237" s="82" t="str">
        <f>VLOOKUP(I12237,PGStock[],2,FALSE)</f>
        <v>Shwe Man 680ml</v>
      </c>
      <c r="K12237" s="71">
        <f>VLOOKUP(I12237,PGStock[],3,FALSE)</f>
        <v>0.68</v>
      </c>
      <c r="L12237" s="47">
        <v>4</v>
      </c>
      <c r="M12237" s="47">
        <f>VLOOKUP(I12237,PGStock[],6,FALSE)</f>
        <v>100</v>
      </c>
      <c r="N12237" s="47">
        <f>+PGSales!$L12237*PGSales!$M12237</f>
        <v>400</v>
      </c>
    </row>
    <row r="12238" spans="1:14" hidden="1" x14ac:dyDescent="0.25">
      <c r="A12238" s="77">
        <f t="shared" si="1452"/>
        <v>2025</v>
      </c>
      <c r="B12238" s="77">
        <f t="shared" si="1453"/>
        <v>12</v>
      </c>
      <c r="C12238" s="73">
        <v>46002</v>
      </c>
      <c r="D12238" s="79" t="s">
        <v>275</v>
      </c>
      <c r="E12238" s="80" t="s">
        <v>1410</v>
      </c>
      <c r="F12238" s="81" t="str">
        <f>VLOOKUP(E12238,Customer[],2,FALSE)</f>
        <v>Yebaw Lay</v>
      </c>
      <c r="G12238" s="69" t="str">
        <f>VLOOKUP(E12238,Customer[],3,FALSE)</f>
        <v>Palar Rd</v>
      </c>
      <c r="H12238" s="69" t="str">
        <f>VLOOKUP(E12238,Customer[],4,FALSE)</f>
        <v>Mangalardon</v>
      </c>
      <c r="I12238" s="48" t="s">
        <v>958</v>
      </c>
      <c r="J12238" s="82" t="str">
        <f>VLOOKUP(I12238,PGStock[],2,FALSE)</f>
        <v>Shwe Man 680ml</v>
      </c>
      <c r="K12238" s="71">
        <f>VLOOKUP(I12238,PGStock[],3,FALSE)</f>
        <v>0.68</v>
      </c>
      <c r="L12238" s="47">
        <v>1</v>
      </c>
      <c r="M12238" s="47">
        <f>VLOOKUP(I12238,PGStock[],6,FALSE)</f>
        <v>100</v>
      </c>
      <c r="N12238" s="47">
        <f>+PGSales!$L12238*PGSales!$M12238</f>
        <v>100</v>
      </c>
    </row>
    <row r="12239" spans="1:14" hidden="1" x14ac:dyDescent="0.25">
      <c r="A12239" s="77">
        <f t="shared" ref="A12239:A12328" si="1454">YEAR(C12239)</f>
        <v>2025</v>
      </c>
      <c r="B12239" s="77">
        <f t="shared" ref="B12239:B12328" si="1455">MONTH(C12239)</f>
        <v>12</v>
      </c>
      <c r="C12239" s="73">
        <v>46002</v>
      </c>
      <c r="D12239" s="79" t="s">
        <v>4</v>
      </c>
      <c r="E12239" s="80" t="s">
        <v>595</v>
      </c>
      <c r="F12239" s="81" t="str">
        <f>VLOOKUP(E12239,Customer[],2,FALSE)</f>
        <v>Shwe Yee Linn</v>
      </c>
      <c r="G12239" s="69" t="str">
        <f>VLOOKUP(E12239,Customer[],3,FALSE)</f>
        <v>Padamyar Rd</v>
      </c>
      <c r="H12239" s="69" t="str">
        <f>VLOOKUP(E12239,Customer[],4,FALSE)</f>
        <v>Mangalardon</v>
      </c>
      <c r="I12239" s="48" t="s">
        <v>25</v>
      </c>
      <c r="J12239" s="82" t="str">
        <f>VLOOKUP(I12239,PGStock[],2,FALSE)</f>
        <v>Columbus Super Red Smooth 350 Ml</v>
      </c>
      <c r="K12239" s="71">
        <f>VLOOKUP(I12239,PGStock[],3,FALSE)</f>
        <v>0.35</v>
      </c>
      <c r="L12239" s="47">
        <v>2</v>
      </c>
      <c r="M12239" s="47">
        <f>VLOOKUP(I12239,PGStock[],6,FALSE)</f>
        <v>150</v>
      </c>
      <c r="N12239" s="47">
        <f>+PGSales!$L12239*PGSales!$M12239</f>
        <v>300</v>
      </c>
    </row>
    <row r="12240" spans="1:14" hidden="1" x14ac:dyDescent="0.25">
      <c r="A12240" s="77">
        <f t="shared" si="1454"/>
        <v>2025</v>
      </c>
      <c r="B12240" s="77">
        <f t="shared" si="1455"/>
        <v>12</v>
      </c>
      <c r="C12240" s="73">
        <v>46002</v>
      </c>
      <c r="D12240" s="79" t="s">
        <v>4</v>
      </c>
      <c r="E12240" s="80" t="s">
        <v>595</v>
      </c>
      <c r="F12240" s="81" t="str">
        <f>VLOOKUP(E12240,Customer[],2,FALSE)</f>
        <v>Shwe Yee Linn</v>
      </c>
      <c r="G12240" s="69" t="str">
        <f>VLOOKUP(E12240,Customer[],3,FALSE)</f>
        <v>Padamyar Rd</v>
      </c>
      <c r="H12240" s="69" t="str">
        <f>VLOOKUP(E12240,Customer[],4,FALSE)</f>
        <v>Mangalardon</v>
      </c>
      <c r="I12240" s="48" t="s">
        <v>23</v>
      </c>
      <c r="J12240" s="82" t="str">
        <f>VLOOKUP(I12240,PGStock[],2,FALSE)</f>
        <v>Columbus Super Red Smooth 175 Ml</v>
      </c>
      <c r="K12240" s="71">
        <f>VLOOKUP(I12240,PGStock[],3,FALSE)</f>
        <v>0.17499999999999999</v>
      </c>
      <c r="L12240" s="47">
        <v>1</v>
      </c>
      <c r="M12240" s="47">
        <f>VLOOKUP(I12240,PGStock[],6,FALSE)</f>
        <v>100</v>
      </c>
      <c r="N12240" s="47">
        <f>+PGSales!$L12240*PGSales!$M12240</f>
        <v>100</v>
      </c>
    </row>
    <row r="12241" spans="1:14" hidden="1" x14ac:dyDescent="0.25">
      <c r="A12241" s="77">
        <f t="shared" si="1454"/>
        <v>2025</v>
      </c>
      <c r="B12241" s="77">
        <f t="shared" si="1455"/>
        <v>12</v>
      </c>
      <c r="C12241" s="73">
        <v>46002</v>
      </c>
      <c r="D12241" s="79" t="s">
        <v>4</v>
      </c>
      <c r="E12241" s="80" t="s">
        <v>595</v>
      </c>
      <c r="F12241" s="81" t="str">
        <f>VLOOKUP(E12241,Customer[],2,FALSE)</f>
        <v>Shwe Yee Linn</v>
      </c>
      <c r="G12241" s="69" t="str">
        <f>VLOOKUP(E12241,Customer[],3,FALSE)</f>
        <v>Padamyar Rd</v>
      </c>
      <c r="H12241" s="69" t="str">
        <f>VLOOKUP(E12241,Customer[],4,FALSE)</f>
        <v>Mangalardon</v>
      </c>
      <c r="I12241" s="48" t="s">
        <v>20</v>
      </c>
      <c r="J12241" s="82" t="str">
        <f>VLOOKUP(I12241,PGStock[],2,FALSE)</f>
        <v>Formula Rum 700ml</v>
      </c>
      <c r="K12241" s="71">
        <f>VLOOKUP(I12241,PGStock[],3,FALSE)</f>
        <v>0.7</v>
      </c>
      <c r="L12241" s="47">
        <v>1</v>
      </c>
      <c r="M12241" s="47">
        <f>VLOOKUP(I12241,PGStock[],6,FALSE)</f>
        <v>200</v>
      </c>
      <c r="N12241" s="47">
        <f>+PGSales!$L12241*PGSales!$M12241</f>
        <v>200</v>
      </c>
    </row>
    <row r="12242" spans="1:14" hidden="1" x14ac:dyDescent="0.25">
      <c r="A12242" s="77">
        <f t="shared" si="1454"/>
        <v>2025</v>
      </c>
      <c r="B12242" s="77">
        <f t="shared" si="1455"/>
        <v>12</v>
      </c>
      <c r="C12242" s="73">
        <v>46002</v>
      </c>
      <c r="D12242" s="79" t="s">
        <v>4</v>
      </c>
      <c r="E12242" s="80" t="s">
        <v>595</v>
      </c>
      <c r="F12242" s="81" t="str">
        <f>VLOOKUP(E12242,Customer[],2,FALSE)</f>
        <v>Shwe Yee Linn</v>
      </c>
      <c r="G12242" s="69" t="str">
        <f>VLOOKUP(E12242,Customer[],3,FALSE)</f>
        <v>Padamyar Rd</v>
      </c>
      <c r="H12242" s="69" t="str">
        <f>VLOOKUP(E12242,Customer[],4,FALSE)</f>
        <v>Mangalardon</v>
      </c>
      <c r="I12242" s="48" t="s">
        <v>18</v>
      </c>
      <c r="J12242" s="82" t="str">
        <f>VLOOKUP(I12242,PGStock[],2,FALSE)</f>
        <v>Formula Rum 350ml</v>
      </c>
      <c r="K12242" s="71">
        <f>VLOOKUP(I12242,PGStock[],3,FALSE)</f>
        <v>0.35</v>
      </c>
      <c r="L12242" s="47">
        <v>2</v>
      </c>
      <c r="M12242" s="47">
        <f>VLOOKUP(I12242,PGStock[],6,FALSE)</f>
        <v>150</v>
      </c>
      <c r="N12242" s="47">
        <f>+PGSales!$L12242*PGSales!$M12242</f>
        <v>300</v>
      </c>
    </row>
    <row r="12243" spans="1:14" hidden="1" x14ac:dyDescent="0.25">
      <c r="A12243" s="77">
        <f t="shared" si="1454"/>
        <v>2025</v>
      </c>
      <c r="B12243" s="77">
        <f t="shared" si="1455"/>
        <v>12</v>
      </c>
      <c r="C12243" s="73">
        <v>46002</v>
      </c>
      <c r="D12243" s="79" t="s">
        <v>4</v>
      </c>
      <c r="E12243" s="80" t="s">
        <v>595</v>
      </c>
      <c r="F12243" s="81" t="str">
        <f>VLOOKUP(E12243,Customer[],2,FALSE)</f>
        <v>Shwe Yee Linn</v>
      </c>
      <c r="G12243" s="69" t="str">
        <f>VLOOKUP(E12243,Customer[],3,FALSE)</f>
        <v>Padamyar Rd</v>
      </c>
      <c r="H12243" s="69" t="str">
        <f>VLOOKUP(E12243,Customer[],4,FALSE)</f>
        <v>Mangalardon</v>
      </c>
      <c r="I12243" s="48" t="s">
        <v>959</v>
      </c>
      <c r="J12243" s="82" t="str">
        <f>VLOOKUP(I12243,PGStock[],2,FALSE)</f>
        <v>Shwe Man ကော်ဗူး (1 Liter)</v>
      </c>
      <c r="K12243" s="71">
        <f>VLOOKUP(I12243,PGStock[],3,FALSE)</f>
        <v>1</v>
      </c>
      <c r="L12243" s="47">
        <v>2</v>
      </c>
      <c r="M12243" s="47">
        <f>VLOOKUP(I12243,PGStock[],6,FALSE)</f>
        <v>100</v>
      </c>
      <c r="N12243" s="47">
        <f>+PGSales!$L12243*PGSales!$M12243</f>
        <v>200</v>
      </c>
    </row>
    <row r="12244" spans="1:14" hidden="1" x14ac:dyDescent="0.25">
      <c r="A12244" s="77">
        <f t="shared" si="1454"/>
        <v>2025</v>
      </c>
      <c r="B12244" s="77">
        <f t="shared" si="1455"/>
        <v>12</v>
      </c>
      <c r="C12244" s="73">
        <v>46002</v>
      </c>
      <c r="D12244" s="79" t="s">
        <v>109</v>
      </c>
      <c r="E12244" s="80" t="s">
        <v>1085</v>
      </c>
      <c r="F12244" s="81" t="str">
        <f>VLOOKUP(E12244,Customer[],2,FALSE)</f>
        <v>Ko Aung Kyaw moe</v>
      </c>
      <c r="G12244" s="69" t="str">
        <f>VLOOKUP(E12244,Customer[],3,FALSE)</f>
        <v>Paddmar Rd</v>
      </c>
      <c r="H12244" s="69" t="str">
        <f>VLOOKUP(E12244,Customer[],4,FALSE)</f>
        <v>Mangalardon</v>
      </c>
      <c r="I12244" s="48" t="s">
        <v>25</v>
      </c>
      <c r="J12244" s="82" t="str">
        <f>VLOOKUP(I12244,PGStock[],2,FALSE)</f>
        <v>Columbus Super Red Smooth 350 Ml</v>
      </c>
      <c r="K12244" s="71">
        <f>VLOOKUP(I12244,PGStock[],3,FALSE)</f>
        <v>0.35</v>
      </c>
      <c r="L12244" s="47">
        <v>2</v>
      </c>
      <c r="M12244" s="47">
        <f>VLOOKUP(I12244,PGStock[],6,FALSE)</f>
        <v>150</v>
      </c>
      <c r="N12244" s="47">
        <f>+PGSales!$L12244*PGSales!$M12244</f>
        <v>300</v>
      </c>
    </row>
    <row r="12245" spans="1:14" hidden="1" x14ac:dyDescent="0.25">
      <c r="A12245" s="77">
        <f t="shared" si="1454"/>
        <v>2025</v>
      </c>
      <c r="B12245" s="77">
        <f t="shared" si="1455"/>
        <v>12</v>
      </c>
      <c r="C12245" s="73">
        <v>46002</v>
      </c>
      <c r="D12245" s="79" t="s">
        <v>109</v>
      </c>
      <c r="E12245" s="80" t="s">
        <v>1085</v>
      </c>
      <c r="F12245" s="81" t="str">
        <f>VLOOKUP(E12245,Customer[],2,FALSE)</f>
        <v>Ko Aung Kyaw moe</v>
      </c>
      <c r="G12245" s="69" t="str">
        <f>VLOOKUP(E12245,Customer[],3,FALSE)</f>
        <v>Paddmar Rd</v>
      </c>
      <c r="H12245" s="69" t="str">
        <f>VLOOKUP(E12245,Customer[],4,FALSE)</f>
        <v>Mangalardon</v>
      </c>
      <c r="I12245" s="48" t="s">
        <v>18</v>
      </c>
      <c r="J12245" s="82" t="str">
        <f>VLOOKUP(I12245,PGStock[],2,FALSE)</f>
        <v>Formula Rum 350ml</v>
      </c>
      <c r="K12245" s="71">
        <f>VLOOKUP(I12245,PGStock[],3,FALSE)</f>
        <v>0.35</v>
      </c>
      <c r="L12245" s="47">
        <v>2</v>
      </c>
      <c r="M12245" s="47">
        <f>VLOOKUP(I12245,PGStock[],6,FALSE)</f>
        <v>150</v>
      </c>
      <c r="N12245" s="47">
        <f>+PGSales!$L12245*PGSales!$M12245</f>
        <v>300</v>
      </c>
    </row>
    <row r="12246" spans="1:14" hidden="1" x14ac:dyDescent="0.25">
      <c r="A12246" s="77">
        <f t="shared" si="1454"/>
        <v>2025</v>
      </c>
      <c r="B12246" s="77">
        <f t="shared" si="1455"/>
        <v>12</v>
      </c>
      <c r="C12246" s="73">
        <v>46002</v>
      </c>
      <c r="D12246" s="79" t="s">
        <v>115</v>
      </c>
      <c r="E12246" s="80" t="s">
        <v>915</v>
      </c>
      <c r="F12246" s="81" t="str">
        <f>VLOOKUP(E12246,Customer[],2,FALSE)</f>
        <v>Mya Thazi</v>
      </c>
      <c r="G12246" s="69" t="str">
        <f>VLOOKUP(E12246,Customer[],3,FALSE)</f>
        <v>Paddamyar Rd</v>
      </c>
      <c r="H12246" s="69" t="str">
        <f>VLOOKUP(E12246,Customer[],4,FALSE)</f>
        <v>Mangalardon</v>
      </c>
      <c r="I12246" s="48" t="s">
        <v>25</v>
      </c>
      <c r="J12246" s="82" t="str">
        <f>VLOOKUP(I12246,PGStock[],2,FALSE)</f>
        <v>Columbus Super Red Smooth 350 Ml</v>
      </c>
      <c r="K12246" s="71">
        <f>VLOOKUP(I12246,PGStock[],3,FALSE)</f>
        <v>0.35</v>
      </c>
      <c r="L12246" s="47">
        <v>1</v>
      </c>
      <c r="M12246" s="47">
        <f>VLOOKUP(I12246,PGStock[],6,FALSE)</f>
        <v>150</v>
      </c>
      <c r="N12246" s="47">
        <f>+PGSales!$L12246*PGSales!$M12246</f>
        <v>150</v>
      </c>
    </row>
    <row r="12247" spans="1:14" hidden="1" x14ac:dyDescent="0.25">
      <c r="A12247" s="77">
        <f t="shared" si="1454"/>
        <v>2025</v>
      </c>
      <c r="B12247" s="77">
        <f t="shared" si="1455"/>
        <v>12</v>
      </c>
      <c r="C12247" s="73">
        <v>46002</v>
      </c>
      <c r="D12247" s="79" t="s">
        <v>115</v>
      </c>
      <c r="E12247" s="80" t="s">
        <v>915</v>
      </c>
      <c r="F12247" s="81" t="str">
        <f>VLOOKUP(E12247,Customer[],2,FALSE)</f>
        <v>Mya Thazi</v>
      </c>
      <c r="G12247" s="69" t="str">
        <f>VLOOKUP(E12247,Customer[],3,FALSE)</f>
        <v>Paddamyar Rd</v>
      </c>
      <c r="H12247" s="69" t="str">
        <f>VLOOKUP(E12247,Customer[],4,FALSE)</f>
        <v>Mangalardon</v>
      </c>
      <c r="I12247" s="48" t="s">
        <v>18</v>
      </c>
      <c r="J12247" s="82" t="str">
        <f>VLOOKUP(I12247,PGStock[],2,FALSE)</f>
        <v>Formula Rum 350ml</v>
      </c>
      <c r="K12247" s="71">
        <f>VLOOKUP(I12247,PGStock[],3,FALSE)</f>
        <v>0.35</v>
      </c>
      <c r="L12247" s="47">
        <v>2</v>
      </c>
      <c r="M12247" s="47">
        <f>VLOOKUP(I12247,PGStock[],6,FALSE)</f>
        <v>150</v>
      </c>
      <c r="N12247" s="47">
        <f>+PGSales!$L12247*PGSales!$M12247</f>
        <v>300</v>
      </c>
    </row>
    <row r="12248" spans="1:14" hidden="1" x14ac:dyDescent="0.25">
      <c r="A12248" s="77">
        <f t="shared" si="1454"/>
        <v>2025</v>
      </c>
      <c r="B12248" s="77">
        <f t="shared" si="1455"/>
        <v>12</v>
      </c>
      <c r="C12248" s="73">
        <v>46002</v>
      </c>
      <c r="D12248" s="79" t="s">
        <v>66</v>
      </c>
      <c r="E12248" s="80" t="s">
        <v>1123</v>
      </c>
      <c r="F12248" s="81" t="str">
        <f>VLOOKUP(E12248,Customer[],2,FALSE)</f>
        <v>Soe San</v>
      </c>
      <c r="G12248" s="69" t="str">
        <f>VLOOKUP(E12248,Customer[],3,FALSE)</f>
        <v xml:space="preserve">Lan Thit Lan </v>
      </c>
      <c r="H12248" s="69" t="str">
        <f>VLOOKUP(E12248,Customer[],4,FALSE)</f>
        <v>Mangalardon</v>
      </c>
      <c r="I12248" s="48" t="s">
        <v>25</v>
      </c>
      <c r="J12248" s="82" t="str">
        <f>VLOOKUP(I12248,PGStock[],2,FALSE)</f>
        <v>Columbus Super Red Smooth 350 Ml</v>
      </c>
      <c r="K12248" s="71">
        <f>VLOOKUP(I12248,PGStock[],3,FALSE)</f>
        <v>0.35</v>
      </c>
      <c r="L12248" s="47">
        <v>2</v>
      </c>
      <c r="M12248" s="47">
        <f>VLOOKUP(I12248,PGStock[],6,FALSE)</f>
        <v>150</v>
      </c>
      <c r="N12248" s="47">
        <f>+PGSales!$L12248*PGSales!$M12248</f>
        <v>300</v>
      </c>
    </row>
    <row r="12249" spans="1:14" hidden="1" x14ac:dyDescent="0.25">
      <c r="A12249" s="77">
        <f t="shared" ref="A12249:A12278" si="1456">YEAR(C12249)</f>
        <v>2025</v>
      </c>
      <c r="B12249" s="77">
        <f t="shared" ref="B12249:B12278" si="1457">MONTH(C12249)</f>
        <v>12</v>
      </c>
      <c r="C12249" s="73">
        <v>46002</v>
      </c>
      <c r="D12249" s="79" t="s">
        <v>66</v>
      </c>
      <c r="E12249" s="80" t="s">
        <v>1123</v>
      </c>
      <c r="F12249" s="81" t="str">
        <f>VLOOKUP(E12249,Customer[],2,FALSE)</f>
        <v>Soe San</v>
      </c>
      <c r="G12249" s="69" t="str">
        <f>VLOOKUP(E12249,Customer[],3,FALSE)</f>
        <v xml:space="preserve">Lan Thit Lan </v>
      </c>
      <c r="H12249" s="69" t="str">
        <f>VLOOKUP(E12249,Customer[],4,FALSE)</f>
        <v>Mangalardon</v>
      </c>
      <c r="I12249" s="48" t="s">
        <v>18</v>
      </c>
      <c r="J12249" s="82" t="str">
        <f>VLOOKUP(I12249,PGStock[],2,FALSE)</f>
        <v>Formula Rum 350ml</v>
      </c>
      <c r="K12249" s="71">
        <f>VLOOKUP(I12249,PGStock[],3,FALSE)</f>
        <v>0.35</v>
      </c>
      <c r="L12249" s="47">
        <v>1</v>
      </c>
      <c r="M12249" s="47">
        <f>VLOOKUP(I12249,PGStock[],6,FALSE)</f>
        <v>150</v>
      </c>
      <c r="N12249" s="47">
        <f>+PGSales!$L12249*PGSales!$M12249</f>
        <v>150</v>
      </c>
    </row>
    <row r="12250" spans="1:14" hidden="1" x14ac:dyDescent="0.25">
      <c r="A12250" s="77">
        <f t="shared" si="1456"/>
        <v>2025</v>
      </c>
      <c r="B12250" s="77">
        <f t="shared" si="1457"/>
        <v>12</v>
      </c>
      <c r="C12250" s="73">
        <v>46002</v>
      </c>
      <c r="D12250" s="79" t="s">
        <v>1</v>
      </c>
      <c r="E12250" s="80" t="s">
        <v>1411</v>
      </c>
      <c r="F12250" s="81" t="str">
        <f>VLOOKUP(E12250,Customer[],2,FALSE)</f>
        <v>OK fine</v>
      </c>
      <c r="G12250" s="69" t="str">
        <f>VLOOKUP(E12250,Customer[],3,FALSE)</f>
        <v xml:space="preserve">Lan Thit Lan </v>
      </c>
      <c r="H12250" s="69" t="str">
        <f>VLOOKUP(E12250,Customer[],4,FALSE)</f>
        <v>Mangalardon</v>
      </c>
      <c r="I12250" s="48" t="s">
        <v>25</v>
      </c>
      <c r="J12250" s="82" t="str">
        <f>VLOOKUP(I12250,PGStock[],2,FALSE)</f>
        <v>Columbus Super Red Smooth 350 Ml</v>
      </c>
      <c r="K12250" s="71">
        <f>VLOOKUP(I12250,PGStock[],3,FALSE)</f>
        <v>0.35</v>
      </c>
      <c r="L12250" s="47">
        <v>1</v>
      </c>
      <c r="M12250" s="47">
        <f>VLOOKUP(I12250,PGStock[],6,FALSE)</f>
        <v>150</v>
      </c>
      <c r="N12250" s="47">
        <f>+PGSales!$L12250*PGSales!$M12250</f>
        <v>150</v>
      </c>
    </row>
    <row r="12251" spans="1:14" hidden="1" x14ac:dyDescent="0.25">
      <c r="A12251" s="77">
        <f t="shared" si="1456"/>
        <v>2025</v>
      </c>
      <c r="B12251" s="77">
        <f t="shared" si="1457"/>
        <v>12</v>
      </c>
      <c r="C12251" s="73">
        <v>46002</v>
      </c>
      <c r="D12251" s="79" t="s">
        <v>62</v>
      </c>
      <c r="E12251" s="80" t="s">
        <v>1128</v>
      </c>
      <c r="F12251" s="81" t="str">
        <f>VLOOKUP(E12251,Customer[],2,FALSE)</f>
        <v>Sesar Yake</v>
      </c>
      <c r="G12251" s="69" t="str">
        <f>VLOOKUP(E12251,Customer[],3,FALSE)</f>
        <v xml:space="preserve">Lan Thit Lan </v>
      </c>
      <c r="H12251" s="69" t="str">
        <f>VLOOKUP(E12251,Customer[],4,FALSE)</f>
        <v>Mangalardon</v>
      </c>
      <c r="I12251" s="48" t="s">
        <v>25</v>
      </c>
      <c r="J12251" s="82" t="str">
        <f>VLOOKUP(I12251,PGStock[],2,FALSE)</f>
        <v>Columbus Super Red Smooth 350 Ml</v>
      </c>
      <c r="K12251" s="71">
        <f>VLOOKUP(I12251,PGStock[],3,FALSE)</f>
        <v>0.35</v>
      </c>
      <c r="L12251" s="47">
        <v>2</v>
      </c>
      <c r="M12251" s="47">
        <f>VLOOKUP(I12251,PGStock[],6,FALSE)</f>
        <v>150</v>
      </c>
      <c r="N12251" s="47">
        <f>+PGSales!$L12251*PGSales!$M12251</f>
        <v>300</v>
      </c>
    </row>
    <row r="12252" spans="1:14" hidden="1" x14ac:dyDescent="0.25">
      <c r="A12252" s="77">
        <f t="shared" si="1456"/>
        <v>2025</v>
      </c>
      <c r="B12252" s="77">
        <f t="shared" si="1457"/>
        <v>12</v>
      </c>
      <c r="C12252" s="73">
        <v>46002</v>
      </c>
      <c r="D12252" s="79" t="s">
        <v>62</v>
      </c>
      <c r="E12252" s="80" t="s">
        <v>1128</v>
      </c>
      <c r="F12252" s="81" t="str">
        <f>VLOOKUP(E12252,Customer[],2,FALSE)</f>
        <v>Sesar Yake</v>
      </c>
      <c r="G12252" s="69" t="str">
        <f>VLOOKUP(E12252,Customer[],3,FALSE)</f>
        <v xml:space="preserve">Lan Thit Lan </v>
      </c>
      <c r="H12252" s="69" t="str">
        <f>VLOOKUP(E12252,Customer[],4,FALSE)</f>
        <v>Mangalardon</v>
      </c>
      <c r="I12252" s="48" t="s">
        <v>20</v>
      </c>
      <c r="J12252" s="82" t="str">
        <f>VLOOKUP(I12252,PGStock[],2,FALSE)</f>
        <v>Formula Rum 700ml</v>
      </c>
      <c r="K12252" s="71">
        <f>VLOOKUP(I12252,PGStock[],3,FALSE)</f>
        <v>0.7</v>
      </c>
      <c r="L12252" s="47">
        <v>1</v>
      </c>
      <c r="M12252" s="47">
        <f>VLOOKUP(I12252,PGStock[],6,FALSE)</f>
        <v>200</v>
      </c>
      <c r="N12252" s="47">
        <f>+PGSales!$L12252*PGSales!$M12252</f>
        <v>200</v>
      </c>
    </row>
    <row r="12253" spans="1:14" hidden="1" x14ac:dyDescent="0.25">
      <c r="A12253" s="77">
        <f t="shared" si="1456"/>
        <v>2025</v>
      </c>
      <c r="B12253" s="77">
        <f t="shared" si="1457"/>
        <v>12</v>
      </c>
      <c r="C12253" s="73">
        <v>46002</v>
      </c>
      <c r="D12253" s="79" t="s">
        <v>885</v>
      </c>
      <c r="E12253" s="80">
        <v>29</v>
      </c>
      <c r="F12253" s="81">
        <f>VLOOKUP(E12253,Customer[],2,FALSE)</f>
        <v>29</v>
      </c>
      <c r="G12253" s="69" t="str">
        <f>VLOOKUP(E12253,Customer[],3,FALSE)</f>
        <v xml:space="preserve">Lan Thit Lan </v>
      </c>
      <c r="H12253" s="69" t="str">
        <f>VLOOKUP(E12253,Customer[],4,FALSE)</f>
        <v>Htauk kyant</v>
      </c>
      <c r="I12253" s="48" t="s">
        <v>25</v>
      </c>
      <c r="J12253" s="82" t="str">
        <f>VLOOKUP(I12253,PGStock[],2,FALSE)</f>
        <v>Columbus Super Red Smooth 350 Ml</v>
      </c>
      <c r="K12253" s="71">
        <f>VLOOKUP(I12253,PGStock[],3,FALSE)</f>
        <v>0.35</v>
      </c>
      <c r="L12253" s="47">
        <v>4</v>
      </c>
      <c r="M12253" s="47">
        <f>VLOOKUP(I12253,PGStock[],6,FALSE)</f>
        <v>150</v>
      </c>
      <c r="N12253" s="47">
        <f>+PGSales!$L12253*PGSales!$M12253</f>
        <v>600</v>
      </c>
    </row>
    <row r="12254" spans="1:14" hidden="1" x14ac:dyDescent="0.25">
      <c r="A12254" s="77">
        <f t="shared" si="1456"/>
        <v>2025</v>
      </c>
      <c r="B12254" s="77">
        <f t="shared" si="1457"/>
        <v>12</v>
      </c>
      <c r="C12254" s="73">
        <v>46002</v>
      </c>
      <c r="D12254" s="79" t="s">
        <v>885</v>
      </c>
      <c r="E12254" s="80">
        <v>29</v>
      </c>
      <c r="F12254" s="81">
        <f>VLOOKUP(E12254,Customer[],2,FALSE)</f>
        <v>29</v>
      </c>
      <c r="G12254" s="69" t="str">
        <f>VLOOKUP(E12254,Customer[],3,FALSE)</f>
        <v xml:space="preserve">Lan Thit Lan </v>
      </c>
      <c r="H12254" s="69" t="str">
        <f>VLOOKUP(E12254,Customer[],4,FALSE)</f>
        <v>Htauk kyant</v>
      </c>
      <c r="I12254" s="48" t="s">
        <v>18</v>
      </c>
      <c r="J12254" s="82" t="str">
        <f>VLOOKUP(I12254,PGStock[],2,FALSE)</f>
        <v>Formula Rum 350ml</v>
      </c>
      <c r="K12254" s="71">
        <f>VLOOKUP(I12254,PGStock[],3,FALSE)</f>
        <v>0.35</v>
      </c>
      <c r="L12254" s="47">
        <v>1</v>
      </c>
      <c r="M12254" s="47">
        <f>VLOOKUP(I12254,PGStock[],6,FALSE)</f>
        <v>150</v>
      </c>
      <c r="N12254" s="47">
        <f>+PGSales!$L12254*PGSales!$M12254</f>
        <v>150</v>
      </c>
    </row>
    <row r="12255" spans="1:14" hidden="1" x14ac:dyDescent="0.25">
      <c r="A12255" s="77">
        <f t="shared" si="1456"/>
        <v>2025</v>
      </c>
      <c r="B12255" s="77">
        <f t="shared" si="1457"/>
        <v>12</v>
      </c>
      <c r="C12255" s="73">
        <v>46002</v>
      </c>
      <c r="D12255" s="79" t="s">
        <v>885</v>
      </c>
      <c r="E12255" s="80">
        <v>29</v>
      </c>
      <c r="F12255" s="81">
        <f>VLOOKUP(E12255,Customer[],2,FALSE)</f>
        <v>29</v>
      </c>
      <c r="G12255" s="69" t="str">
        <f>VLOOKUP(E12255,Customer[],3,FALSE)</f>
        <v xml:space="preserve">Lan Thit Lan </v>
      </c>
      <c r="H12255" s="69" t="str">
        <f>VLOOKUP(E12255,Customer[],4,FALSE)</f>
        <v>Htauk kyant</v>
      </c>
      <c r="I12255" s="48" t="s">
        <v>958</v>
      </c>
      <c r="J12255" s="82" t="str">
        <f>VLOOKUP(I12255,PGStock[],2,FALSE)</f>
        <v>Shwe Man 680ml</v>
      </c>
      <c r="K12255" s="71">
        <f>VLOOKUP(I12255,PGStock[],3,FALSE)</f>
        <v>0.68</v>
      </c>
      <c r="L12255" s="47">
        <v>1</v>
      </c>
      <c r="M12255" s="47">
        <f>VLOOKUP(I12255,PGStock[],6,FALSE)</f>
        <v>100</v>
      </c>
      <c r="N12255" s="47">
        <f>+PGSales!$L12255*PGSales!$M12255</f>
        <v>100</v>
      </c>
    </row>
    <row r="12256" spans="1:14" hidden="1" x14ac:dyDescent="0.25">
      <c r="A12256" s="77">
        <f t="shared" si="1456"/>
        <v>2025</v>
      </c>
      <c r="B12256" s="77">
        <f t="shared" si="1457"/>
        <v>12</v>
      </c>
      <c r="C12256" s="73">
        <v>46003</v>
      </c>
      <c r="D12256" s="79" t="s">
        <v>68</v>
      </c>
      <c r="E12256" s="80" t="s">
        <v>184</v>
      </c>
      <c r="F12256" s="81" t="str">
        <f>VLOOKUP(E12256,Customer[],2,FALSE)</f>
        <v>Kaung Kin Think</v>
      </c>
      <c r="G12256" s="69" t="str">
        <f>VLOOKUP(E12256,Customer[],3,FALSE)</f>
        <v>Joephyu Rd</v>
      </c>
      <c r="H12256" s="69" t="str">
        <f>VLOOKUP(E12256,Customer[],4,FALSE)</f>
        <v>Mangalardon</v>
      </c>
      <c r="I12256" s="48" t="s">
        <v>25</v>
      </c>
      <c r="J12256" s="82" t="str">
        <f>VLOOKUP(I12256,PGStock[],2,FALSE)</f>
        <v>Columbus Super Red Smooth 350 Ml</v>
      </c>
      <c r="K12256" s="71">
        <f>VLOOKUP(I12256,PGStock[],3,FALSE)</f>
        <v>0.35</v>
      </c>
      <c r="L12256" s="47">
        <v>2</v>
      </c>
      <c r="M12256" s="47">
        <f>VLOOKUP(I12256,PGStock[],6,FALSE)</f>
        <v>150</v>
      </c>
      <c r="N12256" s="47">
        <f>+PGSales!$L12256*PGSales!$M12256</f>
        <v>300</v>
      </c>
    </row>
    <row r="12257" spans="1:14" hidden="1" x14ac:dyDescent="0.25">
      <c r="A12257" s="77">
        <f t="shared" si="1456"/>
        <v>2025</v>
      </c>
      <c r="B12257" s="77">
        <f t="shared" si="1457"/>
        <v>12</v>
      </c>
      <c r="C12257" s="73">
        <v>46003</v>
      </c>
      <c r="D12257" s="79" t="s">
        <v>70</v>
      </c>
      <c r="E12257" s="80" t="s">
        <v>180</v>
      </c>
      <c r="F12257" s="81" t="str">
        <f>VLOOKUP(E12257,Customer[],2,FALSE)</f>
        <v>San Thit</v>
      </c>
      <c r="G12257" s="69" t="str">
        <f>VLOOKUP(E12257,Customer[],3,FALSE)</f>
        <v>Jone Phyu Rd</v>
      </c>
      <c r="H12257" s="69" t="str">
        <f>VLOOKUP(E12257,Customer[],4,FALSE)</f>
        <v>Mangalardon</v>
      </c>
      <c r="I12257" s="48" t="s">
        <v>25</v>
      </c>
      <c r="J12257" s="82" t="str">
        <f>VLOOKUP(I12257,PGStock[],2,FALSE)</f>
        <v>Columbus Super Red Smooth 350 Ml</v>
      </c>
      <c r="K12257" s="71">
        <f>VLOOKUP(I12257,PGStock[],3,FALSE)</f>
        <v>0.35</v>
      </c>
      <c r="L12257" s="47">
        <v>1</v>
      </c>
      <c r="M12257" s="47">
        <f>VLOOKUP(I12257,PGStock[],6,FALSE)</f>
        <v>150</v>
      </c>
      <c r="N12257" s="47">
        <f>+PGSales!$L12257*PGSales!$M12257</f>
        <v>150</v>
      </c>
    </row>
    <row r="12258" spans="1:14" hidden="1" x14ac:dyDescent="0.25">
      <c r="A12258" s="77">
        <f t="shared" si="1456"/>
        <v>2025</v>
      </c>
      <c r="B12258" s="77">
        <f t="shared" si="1457"/>
        <v>12</v>
      </c>
      <c r="C12258" s="73">
        <v>46003</v>
      </c>
      <c r="D12258" s="79" t="s">
        <v>70</v>
      </c>
      <c r="E12258" s="80" t="s">
        <v>180</v>
      </c>
      <c r="F12258" s="81" t="str">
        <f>VLOOKUP(E12258,Customer[],2,FALSE)</f>
        <v>San Thit</v>
      </c>
      <c r="G12258" s="69" t="str">
        <f>VLOOKUP(E12258,Customer[],3,FALSE)</f>
        <v>Jone Phyu Rd</v>
      </c>
      <c r="H12258" s="69" t="str">
        <f>VLOOKUP(E12258,Customer[],4,FALSE)</f>
        <v>Mangalardon</v>
      </c>
      <c r="I12258" s="48" t="s">
        <v>18</v>
      </c>
      <c r="J12258" s="82" t="str">
        <f>VLOOKUP(I12258,PGStock[],2,FALSE)</f>
        <v>Formula Rum 350ml</v>
      </c>
      <c r="K12258" s="71">
        <f>VLOOKUP(I12258,PGStock[],3,FALSE)</f>
        <v>0.35</v>
      </c>
      <c r="L12258" s="47">
        <v>5</v>
      </c>
      <c r="M12258" s="47">
        <f>VLOOKUP(I12258,PGStock[],6,FALSE)</f>
        <v>150</v>
      </c>
      <c r="N12258" s="47">
        <f>+PGSales!$L12258*PGSales!$M12258</f>
        <v>750</v>
      </c>
    </row>
    <row r="12259" spans="1:14" hidden="1" x14ac:dyDescent="0.25">
      <c r="A12259" s="77">
        <f t="shared" si="1456"/>
        <v>2025</v>
      </c>
      <c r="B12259" s="77">
        <f t="shared" si="1457"/>
        <v>12</v>
      </c>
      <c r="C12259" s="73">
        <v>46003</v>
      </c>
      <c r="D12259" s="79" t="s">
        <v>70</v>
      </c>
      <c r="E12259" s="80" t="s">
        <v>180</v>
      </c>
      <c r="F12259" s="81" t="str">
        <f>VLOOKUP(E12259,Customer[],2,FALSE)</f>
        <v>San Thit</v>
      </c>
      <c r="G12259" s="69" t="str">
        <f>VLOOKUP(E12259,Customer[],3,FALSE)</f>
        <v>Jone Phyu Rd</v>
      </c>
      <c r="H12259" s="69" t="str">
        <f>VLOOKUP(E12259,Customer[],4,FALSE)</f>
        <v>Mangalardon</v>
      </c>
      <c r="I12259" s="48" t="s">
        <v>958</v>
      </c>
      <c r="J12259" s="82" t="str">
        <f>VLOOKUP(I12259,PGStock[],2,FALSE)</f>
        <v>Shwe Man 680ml</v>
      </c>
      <c r="K12259" s="71">
        <f>VLOOKUP(I12259,PGStock[],3,FALSE)</f>
        <v>0.68</v>
      </c>
      <c r="L12259" s="47">
        <v>4</v>
      </c>
      <c r="M12259" s="47">
        <f>VLOOKUP(I12259,PGStock[],6,FALSE)</f>
        <v>100</v>
      </c>
      <c r="N12259" s="47">
        <f>+PGSales!$L12259*PGSales!$M12259</f>
        <v>400</v>
      </c>
    </row>
    <row r="12260" spans="1:14" hidden="1" x14ac:dyDescent="0.25">
      <c r="A12260" s="77">
        <f t="shared" ref="A12260:A12276" si="1458">YEAR(C12260)</f>
        <v>2025</v>
      </c>
      <c r="B12260" s="77">
        <f t="shared" ref="B12260:B12276" si="1459">MONTH(C12260)</f>
        <v>12</v>
      </c>
      <c r="C12260" s="73">
        <v>46003</v>
      </c>
      <c r="D12260" s="79" t="s">
        <v>70</v>
      </c>
      <c r="E12260" s="80" t="s">
        <v>180</v>
      </c>
      <c r="F12260" s="81" t="str">
        <f>VLOOKUP(E12260,Customer[],2,FALSE)</f>
        <v>San Thit</v>
      </c>
      <c r="G12260" s="69" t="str">
        <f>VLOOKUP(E12260,Customer[],3,FALSE)</f>
        <v>Jone Phyu Rd</v>
      </c>
      <c r="H12260" s="69" t="str">
        <f>VLOOKUP(E12260,Customer[],4,FALSE)</f>
        <v>Mangalardon</v>
      </c>
      <c r="I12260" s="48" t="s">
        <v>959</v>
      </c>
      <c r="J12260" s="82" t="str">
        <f>VLOOKUP(I12260,PGStock[],2,FALSE)</f>
        <v>Shwe Man ကော်ဗူး (1 Liter)</v>
      </c>
      <c r="K12260" s="71">
        <f>VLOOKUP(I12260,PGStock[],3,FALSE)</f>
        <v>1</v>
      </c>
      <c r="L12260" s="47">
        <v>4</v>
      </c>
      <c r="M12260" s="47">
        <f>VLOOKUP(I12260,PGStock[],6,FALSE)</f>
        <v>100</v>
      </c>
      <c r="N12260" s="47">
        <f>+PGSales!$L12260*PGSales!$M12260</f>
        <v>400</v>
      </c>
    </row>
    <row r="12261" spans="1:14" hidden="1" x14ac:dyDescent="0.25">
      <c r="A12261" s="77">
        <f t="shared" si="1458"/>
        <v>2025</v>
      </c>
      <c r="B12261" s="77">
        <f t="shared" si="1459"/>
        <v>12</v>
      </c>
      <c r="C12261" s="73">
        <v>46003</v>
      </c>
      <c r="D12261" s="79" t="s">
        <v>74</v>
      </c>
      <c r="E12261" s="80" t="s">
        <v>235</v>
      </c>
      <c r="F12261" s="81" t="str">
        <f>VLOOKUP(E12261,Customer[],2,FALSE)</f>
        <v>Satkyar Shweyee</v>
      </c>
      <c r="G12261" s="69" t="str">
        <f>VLOOKUP(E12261,Customer[],3,FALSE)</f>
        <v>Joephyu Lanthaw Rd</v>
      </c>
      <c r="H12261" s="69" t="str">
        <f>VLOOKUP(E12261,Customer[],4,FALSE)</f>
        <v>Mangalardon</v>
      </c>
      <c r="I12261" s="48" t="s">
        <v>25</v>
      </c>
      <c r="J12261" s="82" t="str">
        <f>VLOOKUP(I12261,PGStock[],2,FALSE)</f>
        <v>Columbus Super Red Smooth 350 Ml</v>
      </c>
      <c r="K12261" s="71">
        <f>VLOOKUP(I12261,PGStock[],3,FALSE)</f>
        <v>0.35</v>
      </c>
      <c r="L12261" s="47">
        <v>2</v>
      </c>
      <c r="M12261" s="47">
        <f>VLOOKUP(I12261,PGStock[],6,FALSE)</f>
        <v>150</v>
      </c>
      <c r="N12261" s="47">
        <f>+PGSales!$L12261*PGSales!$M12261</f>
        <v>300</v>
      </c>
    </row>
    <row r="12262" spans="1:14" hidden="1" x14ac:dyDescent="0.25">
      <c r="A12262" s="77">
        <f t="shared" si="1458"/>
        <v>2025</v>
      </c>
      <c r="B12262" s="77">
        <f t="shared" si="1459"/>
        <v>12</v>
      </c>
      <c r="C12262" s="73">
        <v>46003</v>
      </c>
      <c r="D12262" s="79" t="s">
        <v>74</v>
      </c>
      <c r="E12262" s="80" t="s">
        <v>235</v>
      </c>
      <c r="F12262" s="81" t="str">
        <f>VLOOKUP(E12262,Customer[],2,FALSE)</f>
        <v>Satkyar Shweyee</v>
      </c>
      <c r="G12262" s="69" t="str">
        <f>VLOOKUP(E12262,Customer[],3,FALSE)</f>
        <v>Joephyu Lanthaw Rd</v>
      </c>
      <c r="H12262" s="69" t="str">
        <f>VLOOKUP(E12262,Customer[],4,FALSE)</f>
        <v>Mangalardon</v>
      </c>
      <c r="I12262" s="48" t="s">
        <v>18</v>
      </c>
      <c r="J12262" s="82" t="str">
        <f>VLOOKUP(I12262,PGStock[],2,FALSE)</f>
        <v>Formula Rum 350ml</v>
      </c>
      <c r="K12262" s="71">
        <f>VLOOKUP(I12262,PGStock[],3,FALSE)</f>
        <v>0.35</v>
      </c>
      <c r="L12262" s="47">
        <v>6</v>
      </c>
      <c r="M12262" s="47">
        <f>VLOOKUP(I12262,PGStock[],6,FALSE)</f>
        <v>150</v>
      </c>
      <c r="N12262" s="47">
        <f>+PGSales!$L12262*PGSales!$M12262</f>
        <v>900</v>
      </c>
    </row>
    <row r="12263" spans="1:14" hidden="1" x14ac:dyDescent="0.25">
      <c r="A12263" s="77">
        <f t="shared" si="1458"/>
        <v>2025</v>
      </c>
      <c r="B12263" s="77">
        <f t="shared" si="1459"/>
        <v>12</v>
      </c>
      <c r="C12263" s="73">
        <v>46003</v>
      </c>
      <c r="D12263" s="79" t="s">
        <v>74</v>
      </c>
      <c r="E12263" s="80" t="s">
        <v>235</v>
      </c>
      <c r="F12263" s="81" t="str">
        <f>VLOOKUP(E12263,Customer[],2,FALSE)</f>
        <v>Satkyar Shweyee</v>
      </c>
      <c r="G12263" s="69" t="str">
        <f>VLOOKUP(E12263,Customer[],3,FALSE)</f>
        <v>Joephyu Lanthaw Rd</v>
      </c>
      <c r="H12263" s="69" t="str">
        <f>VLOOKUP(E12263,Customer[],4,FALSE)</f>
        <v>Mangalardon</v>
      </c>
      <c r="I12263" s="48" t="s">
        <v>958</v>
      </c>
      <c r="J12263" s="82" t="str">
        <f>VLOOKUP(I12263,PGStock[],2,FALSE)</f>
        <v>Shwe Man 680ml</v>
      </c>
      <c r="K12263" s="71">
        <f>VLOOKUP(I12263,PGStock[],3,FALSE)</f>
        <v>0.68</v>
      </c>
      <c r="L12263" s="47">
        <v>5</v>
      </c>
      <c r="M12263" s="47">
        <f>VLOOKUP(I12263,PGStock[],6,FALSE)</f>
        <v>100</v>
      </c>
      <c r="N12263" s="47">
        <f>+PGSales!$L12263*PGSales!$M12263</f>
        <v>500</v>
      </c>
    </row>
    <row r="12264" spans="1:14" hidden="1" x14ac:dyDescent="0.25">
      <c r="A12264" s="77">
        <f t="shared" si="1458"/>
        <v>2025</v>
      </c>
      <c r="B12264" s="77">
        <f t="shared" si="1459"/>
        <v>12</v>
      </c>
      <c r="C12264" s="73">
        <v>46003</v>
      </c>
      <c r="D12264" s="79" t="s">
        <v>131</v>
      </c>
      <c r="E12264" s="80" t="s">
        <v>936</v>
      </c>
      <c r="F12264" s="81" t="str">
        <f>VLOOKUP(E12264,Customer[],2,FALSE)</f>
        <v>KK Store</v>
      </c>
      <c r="G12264" s="69" t="str">
        <f>VLOOKUP(E12264,Customer[],3,FALSE)</f>
        <v>Palal Lansone  rd</v>
      </c>
      <c r="H12264" s="69" t="str">
        <f>VLOOKUP(E12264,Customer[],4,FALSE)</f>
        <v>Mangalardon</v>
      </c>
      <c r="I12264" s="48" t="s">
        <v>27</v>
      </c>
      <c r="J12264" s="82" t="str">
        <f>VLOOKUP(I12264,PGStock[],2,FALSE)</f>
        <v>Columbus Super Red Smooth 700 Ml</v>
      </c>
      <c r="K12264" s="71">
        <f>VLOOKUP(I12264,PGStock[],3,FALSE)</f>
        <v>0.7</v>
      </c>
      <c r="L12264" s="47">
        <v>1</v>
      </c>
      <c r="M12264" s="47">
        <f>VLOOKUP(I12264,PGStock[],6,FALSE)</f>
        <v>200</v>
      </c>
      <c r="N12264" s="47">
        <f>+PGSales!$L12264*PGSales!$M12264</f>
        <v>200</v>
      </c>
    </row>
    <row r="12265" spans="1:14" hidden="1" x14ac:dyDescent="0.25">
      <c r="A12265" s="77">
        <f t="shared" si="1458"/>
        <v>2025</v>
      </c>
      <c r="B12265" s="77">
        <f t="shared" si="1459"/>
        <v>12</v>
      </c>
      <c r="C12265" s="73">
        <v>46003</v>
      </c>
      <c r="D12265" s="79" t="s">
        <v>131</v>
      </c>
      <c r="E12265" s="80" t="s">
        <v>936</v>
      </c>
      <c r="F12265" s="81" t="str">
        <f>VLOOKUP(E12265,Customer[],2,FALSE)</f>
        <v>KK Store</v>
      </c>
      <c r="G12265" s="69" t="str">
        <f>VLOOKUP(E12265,Customer[],3,FALSE)</f>
        <v>Palal Lansone  rd</v>
      </c>
      <c r="H12265" s="69" t="str">
        <f>VLOOKUP(E12265,Customer[],4,FALSE)</f>
        <v>Mangalardon</v>
      </c>
      <c r="I12265" s="48" t="s">
        <v>25</v>
      </c>
      <c r="J12265" s="82" t="str">
        <f>VLOOKUP(I12265,PGStock[],2,FALSE)</f>
        <v>Columbus Super Red Smooth 350 Ml</v>
      </c>
      <c r="K12265" s="71">
        <f>VLOOKUP(I12265,PGStock[],3,FALSE)</f>
        <v>0.35</v>
      </c>
      <c r="L12265" s="47">
        <v>1</v>
      </c>
      <c r="M12265" s="47">
        <f>VLOOKUP(I12265,PGStock[],6,FALSE)</f>
        <v>150</v>
      </c>
      <c r="N12265" s="47">
        <f>+PGSales!$L12265*PGSales!$M12265</f>
        <v>150</v>
      </c>
    </row>
    <row r="12266" spans="1:14" hidden="1" x14ac:dyDescent="0.25">
      <c r="A12266" s="77">
        <f t="shared" si="1458"/>
        <v>2025</v>
      </c>
      <c r="B12266" s="77">
        <f t="shared" si="1459"/>
        <v>12</v>
      </c>
      <c r="C12266" s="73">
        <v>46003</v>
      </c>
      <c r="D12266" s="79" t="s">
        <v>131</v>
      </c>
      <c r="E12266" s="80" t="s">
        <v>936</v>
      </c>
      <c r="F12266" s="81" t="str">
        <f>VLOOKUP(E12266,Customer[],2,FALSE)</f>
        <v>KK Store</v>
      </c>
      <c r="G12266" s="69" t="str">
        <f>VLOOKUP(E12266,Customer[],3,FALSE)</f>
        <v>Palal Lansone  rd</v>
      </c>
      <c r="H12266" s="69" t="str">
        <f>VLOOKUP(E12266,Customer[],4,FALSE)</f>
        <v>Mangalardon</v>
      </c>
      <c r="I12266" s="48" t="s">
        <v>18</v>
      </c>
      <c r="J12266" s="82" t="str">
        <f>VLOOKUP(I12266,PGStock[],2,FALSE)</f>
        <v>Formula Rum 350ml</v>
      </c>
      <c r="K12266" s="71">
        <f>VLOOKUP(I12266,PGStock[],3,FALSE)</f>
        <v>0.35</v>
      </c>
      <c r="L12266" s="47">
        <v>1</v>
      </c>
      <c r="M12266" s="47">
        <f>VLOOKUP(I12266,PGStock[],6,FALSE)</f>
        <v>150</v>
      </c>
      <c r="N12266" s="47">
        <f>+PGSales!$L12266*PGSales!$M12266</f>
        <v>150</v>
      </c>
    </row>
    <row r="12267" spans="1:14" hidden="1" x14ac:dyDescent="0.25">
      <c r="A12267" s="77">
        <f t="shared" si="1458"/>
        <v>2025</v>
      </c>
      <c r="B12267" s="77">
        <f t="shared" si="1459"/>
        <v>12</v>
      </c>
      <c r="C12267" s="73">
        <v>46003</v>
      </c>
      <c r="D12267" s="79" t="s">
        <v>131</v>
      </c>
      <c r="E12267" s="80" t="s">
        <v>936</v>
      </c>
      <c r="F12267" s="81" t="str">
        <f>VLOOKUP(E12267,Customer[],2,FALSE)</f>
        <v>KK Store</v>
      </c>
      <c r="G12267" s="69" t="str">
        <f>VLOOKUP(E12267,Customer[],3,FALSE)</f>
        <v>Palal Lansone  rd</v>
      </c>
      <c r="H12267" s="69" t="str">
        <f>VLOOKUP(E12267,Customer[],4,FALSE)</f>
        <v>Mangalardon</v>
      </c>
      <c r="I12267" s="48" t="s">
        <v>958</v>
      </c>
      <c r="J12267" s="82" t="str">
        <f>VLOOKUP(I12267,PGStock[],2,FALSE)</f>
        <v>Shwe Man 680ml</v>
      </c>
      <c r="K12267" s="71">
        <f>VLOOKUP(I12267,PGStock[],3,FALSE)</f>
        <v>0.68</v>
      </c>
      <c r="L12267" s="47">
        <v>1</v>
      </c>
      <c r="M12267" s="47">
        <f>VLOOKUP(I12267,PGStock[],6,FALSE)</f>
        <v>100</v>
      </c>
      <c r="N12267" s="47">
        <f>+PGSales!$L12267*PGSales!$M12267</f>
        <v>100</v>
      </c>
    </row>
    <row r="12268" spans="1:14" hidden="1" x14ac:dyDescent="0.25">
      <c r="A12268" s="77">
        <f t="shared" si="1458"/>
        <v>2025</v>
      </c>
      <c r="B12268" s="77">
        <f t="shared" si="1459"/>
        <v>12</v>
      </c>
      <c r="C12268" s="73">
        <v>46003</v>
      </c>
      <c r="D12268" s="79" t="s">
        <v>878</v>
      </c>
      <c r="E12268" s="80" t="s">
        <v>758</v>
      </c>
      <c r="F12268" s="81" t="str">
        <f>VLOOKUP(E12268,Customer[],2,FALSE)</f>
        <v>Shwe Paler</v>
      </c>
      <c r="G12268" s="69" t="str">
        <f>VLOOKUP(E12268,Customer[],3,FALSE)</f>
        <v>Aung Thapay Rd</v>
      </c>
      <c r="H12268" s="69" t="str">
        <f>VLOOKUP(E12268,Customer[],4,FALSE)</f>
        <v>Mangalardon</v>
      </c>
      <c r="I12268" s="48" t="s">
        <v>25</v>
      </c>
      <c r="J12268" s="82" t="str">
        <f>VLOOKUP(I12268,PGStock[],2,FALSE)</f>
        <v>Columbus Super Red Smooth 350 Ml</v>
      </c>
      <c r="K12268" s="71">
        <f>VLOOKUP(I12268,PGStock[],3,FALSE)</f>
        <v>0.35</v>
      </c>
      <c r="L12268" s="47">
        <v>4</v>
      </c>
      <c r="M12268" s="47">
        <f>VLOOKUP(I12268,PGStock[],6,FALSE)</f>
        <v>150</v>
      </c>
      <c r="N12268" s="47">
        <f>+PGSales!$L12268*PGSales!$M12268</f>
        <v>600</v>
      </c>
    </row>
    <row r="12269" spans="1:14" hidden="1" x14ac:dyDescent="0.25">
      <c r="A12269" s="77">
        <f t="shared" si="1458"/>
        <v>2025</v>
      </c>
      <c r="B12269" s="77">
        <f t="shared" si="1459"/>
        <v>12</v>
      </c>
      <c r="C12269" s="73">
        <v>46003</v>
      </c>
      <c r="D12269" s="79" t="s">
        <v>878</v>
      </c>
      <c r="E12269" s="80" t="s">
        <v>758</v>
      </c>
      <c r="F12269" s="81" t="str">
        <f>VLOOKUP(E12269,Customer[],2,FALSE)</f>
        <v>Shwe Paler</v>
      </c>
      <c r="G12269" s="69" t="str">
        <f>VLOOKUP(E12269,Customer[],3,FALSE)</f>
        <v>Aung Thapay Rd</v>
      </c>
      <c r="H12269" s="69" t="str">
        <f>VLOOKUP(E12269,Customer[],4,FALSE)</f>
        <v>Mangalardon</v>
      </c>
      <c r="I12269" s="48" t="s">
        <v>23</v>
      </c>
      <c r="J12269" s="82" t="str">
        <f>VLOOKUP(I12269,PGStock[],2,FALSE)</f>
        <v>Columbus Super Red Smooth 175 Ml</v>
      </c>
      <c r="K12269" s="71">
        <f>VLOOKUP(I12269,PGStock[],3,FALSE)</f>
        <v>0.17499999999999999</v>
      </c>
      <c r="L12269" s="47">
        <v>2</v>
      </c>
      <c r="M12269" s="47">
        <f>VLOOKUP(I12269,PGStock[],6,FALSE)</f>
        <v>100</v>
      </c>
      <c r="N12269" s="47">
        <f>+PGSales!$L12269*PGSales!$M12269</f>
        <v>200</v>
      </c>
    </row>
    <row r="12270" spans="1:14" hidden="1" x14ac:dyDescent="0.25">
      <c r="A12270" s="77">
        <f t="shared" si="1458"/>
        <v>2025</v>
      </c>
      <c r="B12270" s="77">
        <f t="shared" si="1459"/>
        <v>12</v>
      </c>
      <c r="C12270" s="73">
        <v>46003</v>
      </c>
      <c r="D12270" s="79" t="s">
        <v>878</v>
      </c>
      <c r="E12270" s="80" t="s">
        <v>758</v>
      </c>
      <c r="F12270" s="81" t="str">
        <f>VLOOKUP(E12270,Customer[],2,FALSE)</f>
        <v>Shwe Paler</v>
      </c>
      <c r="G12270" s="69" t="str">
        <f>VLOOKUP(E12270,Customer[],3,FALSE)</f>
        <v>Aung Thapay Rd</v>
      </c>
      <c r="H12270" s="69" t="str">
        <f>VLOOKUP(E12270,Customer[],4,FALSE)</f>
        <v>Mangalardon</v>
      </c>
      <c r="I12270" s="48" t="s">
        <v>18</v>
      </c>
      <c r="J12270" s="82" t="str">
        <f>VLOOKUP(I12270,PGStock[],2,FALSE)</f>
        <v>Formula Rum 350ml</v>
      </c>
      <c r="K12270" s="71">
        <f>VLOOKUP(I12270,PGStock[],3,FALSE)</f>
        <v>0.35</v>
      </c>
      <c r="L12270" s="47">
        <v>1</v>
      </c>
      <c r="M12270" s="47">
        <f>VLOOKUP(I12270,PGStock[],6,FALSE)</f>
        <v>150</v>
      </c>
      <c r="N12270" s="47">
        <f>+PGSales!$L12270*PGSales!$M12270</f>
        <v>150</v>
      </c>
    </row>
    <row r="12271" spans="1:14" hidden="1" x14ac:dyDescent="0.25">
      <c r="A12271" s="77">
        <f t="shared" si="1458"/>
        <v>2025</v>
      </c>
      <c r="B12271" s="77">
        <f t="shared" si="1459"/>
        <v>12</v>
      </c>
      <c r="C12271" s="73">
        <v>46003</v>
      </c>
      <c r="D12271" s="79" t="s">
        <v>878</v>
      </c>
      <c r="E12271" s="80" t="s">
        <v>758</v>
      </c>
      <c r="F12271" s="81" t="str">
        <f>VLOOKUP(E12271,Customer[],2,FALSE)</f>
        <v>Shwe Paler</v>
      </c>
      <c r="G12271" s="69" t="str">
        <f>VLOOKUP(E12271,Customer[],3,FALSE)</f>
        <v>Aung Thapay Rd</v>
      </c>
      <c r="H12271" s="69" t="str">
        <f>VLOOKUP(E12271,Customer[],4,FALSE)</f>
        <v>Mangalardon</v>
      </c>
      <c r="I12271" s="48" t="s">
        <v>958</v>
      </c>
      <c r="J12271" s="82" t="str">
        <f>VLOOKUP(I12271,PGStock[],2,FALSE)</f>
        <v>Shwe Man 680ml</v>
      </c>
      <c r="K12271" s="71">
        <f>VLOOKUP(I12271,PGStock[],3,FALSE)</f>
        <v>0.68</v>
      </c>
      <c r="L12271" s="47">
        <v>1</v>
      </c>
      <c r="M12271" s="47">
        <f>VLOOKUP(I12271,PGStock[],6,FALSE)</f>
        <v>100</v>
      </c>
      <c r="N12271" s="47">
        <f>+PGSales!$L12271*PGSales!$M12271</f>
        <v>100</v>
      </c>
    </row>
    <row r="12272" spans="1:14" hidden="1" x14ac:dyDescent="0.25">
      <c r="A12272" s="77">
        <f t="shared" si="1458"/>
        <v>2025</v>
      </c>
      <c r="B12272" s="77">
        <f t="shared" si="1459"/>
        <v>12</v>
      </c>
      <c r="C12272" s="73">
        <v>46003</v>
      </c>
      <c r="D12272" s="79" t="s">
        <v>275</v>
      </c>
      <c r="E12272" s="80" t="s">
        <v>1410</v>
      </c>
      <c r="F12272" s="81" t="str">
        <f>VLOOKUP(E12272,Customer[],2,FALSE)</f>
        <v>Yebaw Lay</v>
      </c>
      <c r="G12272" s="69" t="str">
        <f>VLOOKUP(E12272,Customer[],3,FALSE)</f>
        <v>Palar Rd</v>
      </c>
      <c r="H12272" s="69" t="str">
        <f>VLOOKUP(E12272,Customer[],4,FALSE)</f>
        <v>Mangalardon</v>
      </c>
      <c r="I12272" s="48" t="s">
        <v>25</v>
      </c>
      <c r="J12272" s="82" t="str">
        <f>VLOOKUP(I12272,PGStock[],2,FALSE)</f>
        <v>Columbus Super Red Smooth 350 Ml</v>
      </c>
      <c r="K12272" s="71">
        <f>VLOOKUP(I12272,PGStock[],3,FALSE)</f>
        <v>0.35</v>
      </c>
      <c r="L12272" s="47">
        <v>1</v>
      </c>
      <c r="M12272" s="47">
        <f>VLOOKUP(I12272,PGStock[],6,FALSE)</f>
        <v>150</v>
      </c>
      <c r="N12272" s="47">
        <f>+PGSales!$L12272*PGSales!$M12272</f>
        <v>150</v>
      </c>
    </row>
    <row r="12273" spans="1:14" hidden="1" x14ac:dyDescent="0.25">
      <c r="A12273" s="77">
        <f t="shared" si="1458"/>
        <v>2025</v>
      </c>
      <c r="B12273" s="77">
        <f t="shared" si="1459"/>
        <v>12</v>
      </c>
      <c r="C12273" s="73">
        <v>46003</v>
      </c>
      <c r="D12273" s="79" t="s">
        <v>275</v>
      </c>
      <c r="E12273" s="80" t="s">
        <v>1410</v>
      </c>
      <c r="F12273" s="81" t="str">
        <f>VLOOKUP(E12273,Customer[],2,FALSE)</f>
        <v>Yebaw Lay</v>
      </c>
      <c r="G12273" s="69" t="str">
        <f>VLOOKUP(E12273,Customer[],3,FALSE)</f>
        <v>Palar Rd</v>
      </c>
      <c r="H12273" s="69" t="str">
        <f>VLOOKUP(E12273,Customer[],4,FALSE)</f>
        <v>Mangalardon</v>
      </c>
      <c r="I12273" s="48" t="s">
        <v>20</v>
      </c>
      <c r="J12273" s="82" t="str">
        <f>VLOOKUP(I12273,PGStock[],2,FALSE)</f>
        <v>Formula Rum 700ml</v>
      </c>
      <c r="K12273" s="71">
        <f>VLOOKUP(I12273,PGStock[],3,FALSE)</f>
        <v>0.7</v>
      </c>
      <c r="L12273" s="47">
        <v>1</v>
      </c>
      <c r="M12273" s="47">
        <f>VLOOKUP(I12273,PGStock[],6,FALSE)</f>
        <v>200</v>
      </c>
      <c r="N12273" s="47">
        <f>+PGSales!$L12273*PGSales!$M12273</f>
        <v>200</v>
      </c>
    </row>
    <row r="12274" spans="1:14" hidden="1" x14ac:dyDescent="0.25">
      <c r="A12274" s="77">
        <f t="shared" si="1458"/>
        <v>2025</v>
      </c>
      <c r="B12274" s="77">
        <f t="shared" si="1459"/>
        <v>12</v>
      </c>
      <c r="C12274" s="73">
        <v>46003</v>
      </c>
      <c r="D12274" s="79" t="s">
        <v>275</v>
      </c>
      <c r="E12274" s="80" t="s">
        <v>1410</v>
      </c>
      <c r="F12274" s="81" t="str">
        <f>VLOOKUP(E12274,Customer[],2,FALSE)</f>
        <v>Yebaw Lay</v>
      </c>
      <c r="G12274" s="69" t="str">
        <f>VLOOKUP(E12274,Customer[],3,FALSE)</f>
        <v>Palar Rd</v>
      </c>
      <c r="H12274" s="69" t="str">
        <f>VLOOKUP(E12274,Customer[],4,FALSE)</f>
        <v>Mangalardon</v>
      </c>
      <c r="I12274" s="48" t="s">
        <v>18</v>
      </c>
      <c r="J12274" s="82" t="str">
        <f>VLOOKUP(I12274,PGStock[],2,FALSE)</f>
        <v>Formula Rum 350ml</v>
      </c>
      <c r="K12274" s="71">
        <f>VLOOKUP(I12274,PGStock[],3,FALSE)</f>
        <v>0.35</v>
      </c>
      <c r="L12274" s="47">
        <v>3</v>
      </c>
      <c r="M12274" s="47">
        <f>VLOOKUP(I12274,PGStock[],6,FALSE)</f>
        <v>150</v>
      </c>
      <c r="N12274" s="47">
        <f>+PGSales!$L12274*PGSales!$M12274</f>
        <v>450</v>
      </c>
    </row>
    <row r="12275" spans="1:14" hidden="1" x14ac:dyDescent="0.25">
      <c r="A12275" s="77">
        <f t="shared" si="1458"/>
        <v>2025</v>
      </c>
      <c r="B12275" s="77">
        <f t="shared" si="1459"/>
        <v>12</v>
      </c>
      <c r="C12275" s="73">
        <v>46003</v>
      </c>
      <c r="D12275" s="79" t="s">
        <v>4</v>
      </c>
      <c r="E12275" s="80" t="s">
        <v>595</v>
      </c>
      <c r="F12275" s="81" t="str">
        <f>VLOOKUP(E12275,Customer[],2,FALSE)</f>
        <v>Shwe Yee Linn</v>
      </c>
      <c r="G12275" s="69" t="str">
        <f>VLOOKUP(E12275,Customer[],3,FALSE)</f>
        <v>Padamyar Rd</v>
      </c>
      <c r="H12275" s="69" t="str">
        <f>VLOOKUP(E12275,Customer[],4,FALSE)</f>
        <v>Mangalardon</v>
      </c>
      <c r="I12275" s="48" t="s">
        <v>25</v>
      </c>
      <c r="J12275" s="82" t="str">
        <f>VLOOKUP(I12275,PGStock[],2,FALSE)</f>
        <v>Columbus Super Red Smooth 350 Ml</v>
      </c>
      <c r="K12275" s="71">
        <f>VLOOKUP(I12275,PGStock[],3,FALSE)</f>
        <v>0.35</v>
      </c>
      <c r="L12275" s="47">
        <v>1</v>
      </c>
      <c r="M12275" s="47">
        <f>VLOOKUP(I12275,PGStock[],6,FALSE)</f>
        <v>150</v>
      </c>
      <c r="N12275" s="47">
        <f>+PGSales!$L12275*PGSales!$M12275</f>
        <v>150</v>
      </c>
    </row>
    <row r="12276" spans="1:14" hidden="1" x14ac:dyDescent="0.25">
      <c r="A12276" s="77">
        <f t="shared" si="1458"/>
        <v>2025</v>
      </c>
      <c r="B12276" s="77">
        <f t="shared" si="1459"/>
        <v>12</v>
      </c>
      <c r="C12276" s="73">
        <v>46003</v>
      </c>
      <c r="D12276" s="79" t="s">
        <v>4</v>
      </c>
      <c r="E12276" s="80" t="s">
        <v>595</v>
      </c>
      <c r="F12276" s="81" t="str">
        <f>VLOOKUP(E12276,Customer[],2,FALSE)</f>
        <v>Shwe Yee Linn</v>
      </c>
      <c r="G12276" s="69" t="str">
        <f>VLOOKUP(E12276,Customer[],3,FALSE)</f>
        <v>Padamyar Rd</v>
      </c>
      <c r="H12276" s="69" t="str">
        <f>VLOOKUP(E12276,Customer[],4,FALSE)</f>
        <v>Mangalardon</v>
      </c>
      <c r="I12276" s="48" t="s">
        <v>18</v>
      </c>
      <c r="J12276" s="82" t="str">
        <f>VLOOKUP(I12276,PGStock[],2,FALSE)</f>
        <v>Formula Rum 350ml</v>
      </c>
      <c r="K12276" s="71">
        <f>VLOOKUP(I12276,PGStock[],3,FALSE)</f>
        <v>0.35</v>
      </c>
      <c r="L12276" s="47">
        <v>1</v>
      </c>
      <c r="M12276" s="47">
        <f>VLOOKUP(I12276,PGStock[],6,FALSE)</f>
        <v>150</v>
      </c>
      <c r="N12276" s="47">
        <f>+PGSales!$L12276*PGSales!$M12276</f>
        <v>150</v>
      </c>
    </row>
    <row r="12277" spans="1:14" hidden="1" x14ac:dyDescent="0.25">
      <c r="A12277" s="77">
        <f t="shared" si="1456"/>
        <v>2025</v>
      </c>
      <c r="B12277" s="77">
        <f t="shared" si="1457"/>
        <v>12</v>
      </c>
      <c r="C12277" s="73">
        <v>46003</v>
      </c>
      <c r="D12277" s="79" t="s">
        <v>109</v>
      </c>
      <c r="E12277" s="80" t="s">
        <v>1085</v>
      </c>
      <c r="F12277" s="81" t="str">
        <f>VLOOKUP(E12277,Customer[],2,FALSE)</f>
        <v>Ko Aung Kyaw moe</v>
      </c>
      <c r="G12277" s="69" t="str">
        <f>VLOOKUP(E12277,Customer[],3,FALSE)</f>
        <v>Paddmar Rd</v>
      </c>
      <c r="H12277" s="69" t="str">
        <f>VLOOKUP(E12277,Customer[],4,FALSE)</f>
        <v>Mangalardon</v>
      </c>
      <c r="I12277" s="48" t="s">
        <v>27</v>
      </c>
      <c r="J12277" s="82" t="str">
        <f>VLOOKUP(I12277,PGStock[],2,FALSE)</f>
        <v>Columbus Super Red Smooth 700 Ml</v>
      </c>
      <c r="K12277" s="71">
        <f>VLOOKUP(I12277,PGStock[],3,FALSE)</f>
        <v>0.7</v>
      </c>
      <c r="L12277" s="47">
        <v>1</v>
      </c>
      <c r="M12277" s="47">
        <f>VLOOKUP(I12277,PGStock[],6,FALSE)</f>
        <v>200</v>
      </c>
      <c r="N12277" s="47">
        <f>+PGSales!$L12277*PGSales!$M12277</f>
        <v>200</v>
      </c>
    </row>
    <row r="12278" spans="1:14" hidden="1" x14ac:dyDescent="0.25">
      <c r="A12278" s="77">
        <f t="shared" si="1456"/>
        <v>2025</v>
      </c>
      <c r="B12278" s="77">
        <f t="shared" si="1457"/>
        <v>12</v>
      </c>
      <c r="C12278" s="73">
        <v>46003</v>
      </c>
      <c r="D12278" s="79" t="s">
        <v>109</v>
      </c>
      <c r="E12278" s="80" t="s">
        <v>1085</v>
      </c>
      <c r="F12278" s="81" t="str">
        <f>VLOOKUP(E12278,Customer[],2,FALSE)</f>
        <v>Ko Aung Kyaw moe</v>
      </c>
      <c r="G12278" s="69" t="str">
        <f>VLOOKUP(E12278,Customer[],3,FALSE)</f>
        <v>Paddmar Rd</v>
      </c>
      <c r="H12278" s="69" t="str">
        <f>VLOOKUP(E12278,Customer[],4,FALSE)</f>
        <v>Mangalardon</v>
      </c>
      <c r="I12278" s="48" t="s">
        <v>25</v>
      </c>
      <c r="J12278" s="82" t="str">
        <f>VLOOKUP(I12278,PGStock[],2,FALSE)</f>
        <v>Columbus Super Red Smooth 350 Ml</v>
      </c>
      <c r="K12278" s="71">
        <f>VLOOKUP(I12278,PGStock[],3,FALSE)</f>
        <v>0.35</v>
      </c>
      <c r="L12278" s="47">
        <v>6</v>
      </c>
      <c r="M12278" s="47">
        <f>VLOOKUP(I12278,PGStock[],6,FALSE)</f>
        <v>150</v>
      </c>
      <c r="N12278" s="47">
        <f>+PGSales!$L12278*PGSales!$M12278</f>
        <v>900</v>
      </c>
    </row>
    <row r="12279" spans="1:14" hidden="1" x14ac:dyDescent="0.25">
      <c r="A12279" s="77">
        <f t="shared" ref="A12279:A12293" si="1460">YEAR(C12279)</f>
        <v>2025</v>
      </c>
      <c r="B12279" s="77">
        <f t="shared" ref="B12279:B12293" si="1461">MONTH(C12279)</f>
        <v>12</v>
      </c>
      <c r="C12279" s="73">
        <v>46003</v>
      </c>
      <c r="D12279" s="79" t="s">
        <v>109</v>
      </c>
      <c r="E12279" s="80" t="s">
        <v>1085</v>
      </c>
      <c r="F12279" s="81" t="str">
        <f>VLOOKUP(E12279,Customer[],2,FALSE)</f>
        <v>Ko Aung Kyaw moe</v>
      </c>
      <c r="G12279" s="69" t="str">
        <f>VLOOKUP(E12279,Customer[],3,FALSE)</f>
        <v>Paddmar Rd</v>
      </c>
      <c r="H12279" s="69" t="str">
        <f>VLOOKUP(E12279,Customer[],4,FALSE)</f>
        <v>Mangalardon</v>
      </c>
      <c r="I12279" s="48" t="s">
        <v>958</v>
      </c>
      <c r="J12279" s="82" t="str">
        <f>VLOOKUP(I12279,PGStock[],2,FALSE)</f>
        <v>Shwe Man 680ml</v>
      </c>
      <c r="K12279" s="71">
        <f>VLOOKUP(I12279,PGStock[],3,FALSE)</f>
        <v>0.68</v>
      </c>
      <c r="L12279" s="47">
        <v>1</v>
      </c>
      <c r="M12279" s="47">
        <f>VLOOKUP(I12279,PGStock[],6,FALSE)</f>
        <v>100</v>
      </c>
      <c r="N12279" s="47">
        <f>+PGSales!$L12279*PGSales!$M12279</f>
        <v>100</v>
      </c>
    </row>
    <row r="12280" spans="1:14" hidden="1" x14ac:dyDescent="0.25">
      <c r="A12280" s="77">
        <f t="shared" si="1460"/>
        <v>2025</v>
      </c>
      <c r="B12280" s="77">
        <f t="shared" si="1461"/>
        <v>12</v>
      </c>
      <c r="C12280" s="73">
        <v>46003</v>
      </c>
      <c r="D12280" s="79" t="s">
        <v>109</v>
      </c>
      <c r="E12280" s="80" t="s">
        <v>1085</v>
      </c>
      <c r="F12280" s="81" t="str">
        <f>VLOOKUP(E12280,Customer[],2,FALSE)</f>
        <v>Ko Aung Kyaw moe</v>
      </c>
      <c r="G12280" s="69" t="str">
        <f>VLOOKUP(E12280,Customer[],3,FALSE)</f>
        <v>Paddmar Rd</v>
      </c>
      <c r="H12280" s="69" t="str">
        <f>VLOOKUP(E12280,Customer[],4,FALSE)</f>
        <v>Mangalardon</v>
      </c>
      <c r="I12280" s="48" t="s">
        <v>959</v>
      </c>
      <c r="J12280" s="82" t="str">
        <f>VLOOKUP(I12280,PGStock[],2,FALSE)</f>
        <v>Shwe Man ကော်ဗူး (1 Liter)</v>
      </c>
      <c r="K12280" s="71">
        <f>VLOOKUP(I12280,PGStock[],3,FALSE)</f>
        <v>1</v>
      </c>
      <c r="L12280" s="47">
        <v>2</v>
      </c>
      <c r="M12280" s="47">
        <f>VLOOKUP(I12280,PGStock[],6,FALSE)</f>
        <v>100</v>
      </c>
      <c r="N12280" s="47">
        <f>+PGSales!$L12280*PGSales!$M12280</f>
        <v>200</v>
      </c>
    </row>
    <row r="12281" spans="1:14" hidden="1" x14ac:dyDescent="0.25">
      <c r="A12281" s="77">
        <f t="shared" si="1460"/>
        <v>2025</v>
      </c>
      <c r="B12281" s="77">
        <f t="shared" si="1461"/>
        <v>12</v>
      </c>
      <c r="C12281" s="73">
        <v>46003</v>
      </c>
      <c r="D12281" s="79" t="s">
        <v>115</v>
      </c>
      <c r="E12281" s="80" t="s">
        <v>915</v>
      </c>
      <c r="F12281" s="81" t="str">
        <f>VLOOKUP(E12281,Customer[],2,FALSE)</f>
        <v>Mya Thazi</v>
      </c>
      <c r="G12281" s="69" t="str">
        <f>VLOOKUP(E12281,Customer[],3,FALSE)</f>
        <v>Paddamyar Rd</v>
      </c>
      <c r="H12281" s="69" t="str">
        <f>VLOOKUP(E12281,Customer[],4,FALSE)</f>
        <v>Mangalardon</v>
      </c>
      <c r="I12281" s="48" t="s">
        <v>25</v>
      </c>
      <c r="J12281" s="82" t="str">
        <f>VLOOKUP(I12281,PGStock[],2,FALSE)</f>
        <v>Columbus Super Red Smooth 350 Ml</v>
      </c>
      <c r="K12281" s="71">
        <f>VLOOKUP(I12281,PGStock[],3,FALSE)</f>
        <v>0.35</v>
      </c>
      <c r="L12281" s="47">
        <v>1</v>
      </c>
      <c r="M12281" s="47">
        <f>VLOOKUP(I12281,PGStock[],6,FALSE)</f>
        <v>150</v>
      </c>
      <c r="N12281" s="47">
        <f>+PGSales!$L12281*PGSales!$M12281</f>
        <v>150</v>
      </c>
    </row>
    <row r="12282" spans="1:14" hidden="1" x14ac:dyDescent="0.25">
      <c r="A12282" s="77">
        <f t="shared" si="1460"/>
        <v>2025</v>
      </c>
      <c r="B12282" s="77">
        <f t="shared" si="1461"/>
        <v>12</v>
      </c>
      <c r="C12282" s="73">
        <v>46003</v>
      </c>
      <c r="D12282" s="79" t="s">
        <v>115</v>
      </c>
      <c r="E12282" s="80" t="s">
        <v>915</v>
      </c>
      <c r="F12282" s="81" t="str">
        <f>VLOOKUP(E12282,Customer[],2,FALSE)</f>
        <v>Mya Thazi</v>
      </c>
      <c r="G12282" s="69" t="str">
        <f>VLOOKUP(E12282,Customer[],3,FALSE)</f>
        <v>Paddamyar Rd</v>
      </c>
      <c r="H12282" s="69" t="str">
        <f>VLOOKUP(E12282,Customer[],4,FALSE)</f>
        <v>Mangalardon</v>
      </c>
      <c r="I12282" s="48" t="s">
        <v>959</v>
      </c>
      <c r="J12282" s="82" t="str">
        <f>VLOOKUP(I12282,PGStock[],2,FALSE)</f>
        <v>Shwe Man ကော်ဗူး (1 Liter)</v>
      </c>
      <c r="K12282" s="71">
        <f>VLOOKUP(I12282,PGStock[],3,FALSE)</f>
        <v>1</v>
      </c>
      <c r="L12282" s="47">
        <v>1</v>
      </c>
      <c r="M12282" s="47">
        <f>VLOOKUP(I12282,PGStock[],6,FALSE)</f>
        <v>100</v>
      </c>
      <c r="N12282" s="47">
        <f>+PGSales!$L12282*PGSales!$M12282</f>
        <v>100</v>
      </c>
    </row>
    <row r="12283" spans="1:14" hidden="1" x14ac:dyDescent="0.25">
      <c r="A12283" s="77">
        <f t="shared" si="1460"/>
        <v>2025</v>
      </c>
      <c r="B12283" s="77">
        <f t="shared" si="1461"/>
        <v>12</v>
      </c>
      <c r="C12283" s="73">
        <v>46003</v>
      </c>
      <c r="D12283" s="79" t="s">
        <v>66</v>
      </c>
      <c r="E12283" s="80" t="s">
        <v>1123</v>
      </c>
      <c r="F12283" s="81" t="str">
        <f>VLOOKUP(E12283,Customer[],2,FALSE)</f>
        <v>Soe San</v>
      </c>
      <c r="G12283" s="69" t="str">
        <f>VLOOKUP(E12283,Customer[],3,FALSE)</f>
        <v xml:space="preserve">Lan Thit Lan </v>
      </c>
      <c r="H12283" s="69" t="str">
        <f>VLOOKUP(E12283,Customer[],4,FALSE)</f>
        <v>Mangalardon</v>
      </c>
      <c r="I12283" s="48" t="s">
        <v>25</v>
      </c>
      <c r="J12283" s="82" t="str">
        <f>VLOOKUP(I12283,PGStock[],2,FALSE)</f>
        <v>Columbus Super Red Smooth 350 Ml</v>
      </c>
      <c r="K12283" s="71">
        <f>VLOOKUP(I12283,PGStock[],3,FALSE)</f>
        <v>0.35</v>
      </c>
      <c r="L12283" s="47">
        <v>1</v>
      </c>
      <c r="M12283" s="47">
        <f>VLOOKUP(I12283,PGStock[],6,FALSE)</f>
        <v>150</v>
      </c>
      <c r="N12283" s="47">
        <f>+PGSales!$L12283*PGSales!$M12283</f>
        <v>150</v>
      </c>
    </row>
    <row r="12284" spans="1:14" hidden="1" x14ac:dyDescent="0.25">
      <c r="A12284" s="77">
        <f t="shared" si="1460"/>
        <v>2025</v>
      </c>
      <c r="B12284" s="77">
        <f t="shared" si="1461"/>
        <v>12</v>
      </c>
      <c r="C12284" s="73">
        <v>46003</v>
      </c>
      <c r="D12284" s="79" t="s">
        <v>66</v>
      </c>
      <c r="E12284" s="80" t="s">
        <v>1123</v>
      </c>
      <c r="F12284" s="81" t="str">
        <f>VLOOKUP(E12284,Customer[],2,FALSE)</f>
        <v>Soe San</v>
      </c>
      <c r="G12284" s="69" t="str">
        <f>VLOOKUP(E12284,Customer[],3,FALSE)</f>
        <v xml:space="preserve">Lan Thit Lan </v>
      </c>
      <c r="H12284" s="69" t="str">
        <f>VLOOKUP(E12284,Customer[],4,FALSE)</f>
        <v>Mangalardon</v>
      </c>
      <c r="I12284" s="48" t="s">
        <v>958</v>
      </c>
      <c r="J12284" s="82" t="str">
        <f>VLOOKUP(I12284,PGStock[],2,FALSE)</f>
        <v>Shwe Man 680ml</v>
      </c>
      <c r="K12284" s="71">
        <f>VLOOKUP(I12284,PGStock[],3,FALSE)</f>
        <v>0.68</v>
      </c>
      <c r="L12284" s="47">
        <v>1</v>
      </c>
      <c r="M12284" s="47">
        <f>VLOOKUP(I12284,PGStock[],6,FALSE)</f>
        <v>100</v>
      </c>
      <c r="N12284" s="47">
        <f>+PGSales!$L12284*PGSales!$M12284</f>
        <v>100</v>
      </c>
    </row>
    <row r="12285" spans="1:14" hidden="1" x14ac:dyDescent="0.25">
      <c r="A12285" s="77">
        <f t="shared" si="1460"/>
        <v>2025</v>
      </c>
      <c r="B12285" s="77">
        <f t="shared" si="1461"/>
        <v>12</v>
      </c>
      <c r="C12285" s="73">
        <v>46003</v>
      </c>
      <c r="D12285" s="79" t="s">
        <v>1</v>
      </c>
      <c r="E12285" s="80" t="s">
        <v>1411</v>
      </c>
      <c r="F12285" s="81" t="str">
        <f>VLOOKUP(E12285,Customer[],2,FALSE)</f>
        <v>OK fine</v>
      </c>
      <c r="G12285" s="69" t="str">
        <f>VLOOKUP(E12285,Customer[],3,FALSE)</f>
        <v xml:space="preserve">Lan Thit Lan </v>
      </c>
      <c r="H12285" s="69" t="str">
        <f>VLOOKUP(E12285,Customer[],4,FALSE)</f>
        <v>Mangalardon</v>
      </c>
      <c r="I12285" s="48" t="s">
        <v>25</v>
      </c>
      <c r="J12285" s="82" t="str">
        <f>VLOOKUP(I12285,PGStock[],2,FALSE)</f>
        <v>Columbus Super Red Smooth 350 Ml</v>
      </c>
      <c r="K12285" s="71">
        <f>VLOOKUP(I12285,PGStock[],3,FALSE)</f>
        <v>0.35</v>
      </c>
      <c r="L12285" s="47">
        <v>1</v>
      </c>
      <c r="M12285" s="47">
        <f>VLOOKUP(I12285,PGStock[],6,FALSE)</f>
        <v>150</v>
      </c>
      <c r="N12285" s="47">
        <f>+PGSales!$L12285*PGSales!$M12285</f>
        <v>150</v>
      </c>
    </row>
    <row r="12286" spans="1:14" hidden="1" x14ac:dyDescent="0.25">
      <c r="A12286" s="77">
        <f t="shared" si="1460"/>
        <v>2025</v>
      </c>
      <c r="B12286" s="77">
        <f t="shared" si="1461"/>
        <v>12</v>
      </c>
      <c r="C12286" s="73">
        <v>46003</v>
      </c>
      <c r="D12286" s="79" t="s">
        <v>62</v>
      </c>
      <c r="E12286" s="80" t="s">
        <v>1128</v>
      </c>
      <c r="F12286" s="81" t="str">
        <f>VLOOKUP(E12286,Customer[],2,FALSE)</f>
        <v>Sesar Yake</v>
      </c>
      <c r="G12286" s="69" t="str">
        <f>VLOOKUP(E12286,Customer[],3,FALSE)</f>
        <v xml:space="preserve">Lan Thit Lan </v>
      </c>
      <c r="H12286" s="69" t="str">
        <f>VLOOKUP(E12286,Customer[],4,FALSE)</f>
        <v>Mangalardon</v>
      </c>
      <c r="I12286" s="48" t="s">
        <v>25</v>
      </c>
      <c r="J12286" s="82" t="str">
        <f>VLOOKUP(I12286,PGStock[],2,FALSE)</f>
        <v>Columbus Super Red Smooth 350 Ml</v>
      </c>
      <c r="K12286" s="71">
        <f>VLOOKUP(I12286,PGStock[],3,FALSE)</f>
        <v>0.35</v>
      </c>
      <c r="L12286" s="47">
        <v>1</v>
      </c>
      <c r="M12286" s="47">
        <f>VLOOKUP(I12286,PGStock[],6,FALSE)</f>
        <v>150</v>
      </c>
      <c r="N12286" s="47">
        <f>+PGSales!$L12286*PGSales!$M12286</f>
        <v>150</v>
      </c>
    </row>
    <row r="12287" spans="1:14" hidden="1" x14ac:dyDescent="0.25">
      <c r="A12287" s="77">
        <f t="shared" si="1460"/>
        <v>2025</v>
      </c>
      <c r="B12287" s="77">
        <f t="shared" si="1461"/>
        <v>12</v>
      </c>
      <c r="C12287" s="73">
        <v>46003</v>
      </c>
      <c r="D12287" s="79" t="s">
        <v>62</v>
      </c>
      <c r="E12287" s="80" t="s">
        <v>1128</v>
      </c>
      <c r="F12287" s="81" t="str">
        <f>VLOOKUP(E12287,Customer[],2,FALSE)</f>
        <v>Sesar Yake</v>
      </c>
      <c r="G12287" s="69" t="str">
        <f>VLOOKUP(E12287,Customer[],3,FALSE)</f>
        <v xml:space="preserve">Lan Thit Lan </v>
      </c>
      <c r="H12287" s="69" t="str">
        <f>VLOOKUP(E12287,Customer[],4,FALSE)</f>
        <v>Mangalardon</v>
      </c>
      <c r="I12287" s="48" t="s">
        <v>20</v>
      </c>
      <c r="J12287" s="82" t="str">
        <f>VLOOKUP(I12287,PGStock[],2,FALSE)</f>
        <v>Formula Rum 700ml</v>
      </c>
      <c r="K12287" s="71">
        <f>VLOOKUP(I12287,PGStock[],3,FALSE)</f>
        <v>0.7</v>
      </c>
      <c r="L12287" s="47">
        <v>1</v>
      </c>
      <c r="M12287" s="47">
        <f>VLOOKUP(I12287,PGStock[],6,FALSE)</f>
        <v>200</v>
      </c>
      <c r="N12287" s="47">
        <f>+PGSales!$L12287*PGSales!$M12287</f>
        <v>200</v>
      </c>
    </row>
    <row r="12288" spans="1:14" hidden="1" x14ac:dyDescent="0.25">
      <c r="A12288" s="77">
        <f t="shared" si="1460"/>
        <v>2025</v>
      </c>
      <c r="B12288" s="77">
        <f t="shared" si="1461"/>
        <v>12</v>
      </c>
      <c r="C12288" s="73">
        <v>46003</v>
      </c>
      <c r="D12288" s="79" t="s">
        <v>885</v>
      </c>
      <c r="E12288" s="80">
        <v>29</v>
      </c>
      <c r="F12288" s="81">
        <f>VLOOKUP(E12288,Customer[],2,FALSE)</f>
        <v>29</v>
      </c>
      <c r="G12288" s="69" t="str">
        <f>VLOOKUP(E12288,Customer[],3,FALSE)</f>
        <v xml:space="preserve">Lan Thit Lan </v>
      </c>
      <c r="H12288" s="69" t="str">
        <f>VLOOKUP(E12288,Customer[],4,FALSE)</f>
        <v>Htauk kyant</v>
      </c>
      <c r="I12288" s="48" t="s">
        <v>25</v>
      </c>
      <c r="J12288" s="82" t="str">
        <f>VLOOKUP(I12288,PGStock[],2,FALSE)</f>
        <v>Columbus Super Red Smooth 350 Ml</v>
      </c>
      <c r="K12288" s="71">
        <f>VLOOKUP(I12288,PGStock[],3,FALSE)</f>
        <v>0.35</v>
      </c>
      <c r="L12288" s="47">
        <v>1</v>
      </c>
      <c r="M12288" s="47">
        <f>VLOOKUP(I12288,PGStock[],6,FALSE)</f>
        <v>150</v>
      </c>
      <c r="N12288" s="47">
        <f>+PGSales!$L12288*PGSales!$M12288</f>
        <v>150</v>
      </c>
    </row>
    <row r="12289" spans="1:14" hidden="1" x14ac:dyDescent="0.25">
      <c r="A12289" s="77">
        <f t="shared" si="1460"/>
        <v>2025</v>
      </c>
      <c r="B12289" s="77">
        <f t="shared" si="1461"/>
        <v>12</v>
      </c>
      <c r="C12289" s="73">
        <v>46003</v>
      </c>
      <c r="D12289" s="79" t="s">
        <v>885</v>
      </c>
      <c r="E12289" s="80">
        <v>29</v>
      </c>
      <c r="F12289" s="81">
        <f>VLOOKUP(E12289,Customer[],2,FALSE)</f>
        <v>29</v>
      </c>
      <c r="G12289" s="69" t="str">
        <f>VLOOKUP(E12289,Customer[],3,FALSE)</f>
        <v xml:space="preserve">Lan Thit Lan </v>
      </c>
      <c r="H12289" s="69" t="str">
        <f>VLOOKUP(E12289,Customer[],4,FALSE)</f>
        <v>Htauk kyant</v>
      </c>
      <c r="I12289" s="48" t="s">
        <v>18</v>
      </c>
      <c r="J12289" s="82" t="str">
        <f>VLOOKUP(I12289,PGStock[],2,FALSE)</f>
        <v>Formula Rum 350ml</v>
      </c>
      <c r="K12289" s="71">
        <f>VLOOKUP(I12289,PGStock[],3,FALSE)</f>
        <v>0.35</v>
      </c>
      <c r="L12289" s="47">
        <v>1</v>
      </c>
      <c r="M12289" s="47">
        <f>VLOOKUP(I12289,PGStock[],6,FALSE)</f>
        <v>150</v>
      </c>
      <c r="N12289" s="47">
        <f>+PGSales!$L12289*PGSales!$M12289</f>
        <v>150</v>
      </c>
    </row>
    <row r="12290" spans="1:14" hidden="1" x14ac:dyDescent="0.25">
      <c r="A12290" s="77">
        <f t="shared" si="1460"/>
        <v>2025</v>
      </c>
      <c r="B12290" s="77">
        <f t="shared" si="1461"/>
        <v>12</v>
      </c>
      <c r="C12290" s="73">
        <v>46004</v>
      </c>
      <c r="D12290" s="79" t="s">
        <v>68</v>
      </c>
      <c r="E12290" s="80" t="s">
        <v>184</v>
      </c>
      <c r="F12290" s="81" t="str">
        <f>VLOOKUP(E12290,Customer[],2,FALSE)</f>
        <v>Kaung Kin Think</v>
      </c>
      <c r="G12290" s="69" t="str">
        <f>VLOOKUP(E12290,Customer[],3,FALSE)</f>
        <v>Joephyu Rd</v>
      </c>
      <c r="H12290" s="69" t="str">
        <f>VLOOKUP(E12290,Customer[],4,FALSE)</f>
        <v>Mangalardon</v>
      </c>
      <c r="I12290" s="48" t="s">
        <v>25</v>
      </c>
      <c r="J12290" s="82" t="str">
        <f>VLOOKUP(I12290,PGStock[],2,FALSE)</f>
        <v>Columbus Super Red Smooth 350 Ml</v>
      </c>
      <c r="K12290" s="71">
        <f>VLOOKUP(I12290,PGStock[],3,FALSE)</f>
        <v>0.35</v>
      </c>
      <c r="L12290" s="47">
        <v>1</v>
      </c>
      <c r="M12290" s="47">
        <f>VLOOKUP(I12290,PGStock[],6,FALSE)</f>
        <v>150</v>
      </c>
      <c r="N12290" s="47">
        <f>+PGSales!$L12290*PGSales!$M12290</f>
        <v>150</v>
      </c>
    </row>
    <row r="12291" spans="1:14" hidden="1" x14ac:dyDescent="0.25">
      <c r="A12291" s="77">
        <f t="shared" si="1460"/>
        <v>2025</v>
      </c>
      <c r="B12291" s="77">
        <f t="shared" si="1461"/>
        <v>12</v>
      </c>
      <c r="C12291" s="73">
        <v>46004</v>
      </c>
      <c r="D12291" s="79" t="s">
        <v>68</v>
      </c>
      <c r="E12291" s="80" t="s">
        <v>184</v>
      </c>
      <c r="F12291" s="81" t="str">
        <f>VLOOKUP(E12291,Customer[],2,FALSE)</f>
        <v>Kaung Kin Think</v>
      </c>
      <c r="G12291" s="69" t="str">
        <f>VLOOKUP(E12291,Customer[],3,FALSE)</f>
        <v>Joephyu Rd</v>
      </c>
      <c r="H12291" s="69" t="str">
        <f>VLOOKUP(E12291,Customer[],4,FALSE)</f>
        <v>Mangalardon</v>
      </c>
      <c r="I12291" s="48" t="s">
        <v>23</v>
      </c>
      <c r="J12291" s="82" t="str">
        <f>VLOOKUP(I12291,PGStock[],2,FALSE)</f>
        <v>Columbus Super Red Smooth 175 Ml</v>
      </c>
      <c r="K12291" s="71">
        <f>VLOOKUP(I12291,PGStock[],3,FALSE)</f>
        <v>0.17499999999999999</v>
      </c>
      <c r="L12291" s="47">
        <v>2</v>
      </c>
      <c r="M12291" s="47">
        <f>VLOOKUP(I12291,PGStock[],6,FALSE)</f>
        <v>100</v>
      </c>
      <c r="N12291" s="47">
        <f>+PGSales!$L12291*PGSales!$M12291</f>
        <v>200</v>
      </c>
    </row>
    <row r="12292" spans="1:14" hidden="1" x14ac:dyDescent="0.25">
      <c r="A12292" s="77">
        <f t="shared" si="1460"/>
        <v>2025</v>
      </c>
      <c r="B12292" s="77">
        <f t="shared" si="1461"/>
        <v>12</v>
      </c>
      <c r="C12292" s="73">
        <v>46004</v>
      </c>
      <c r="D12292" s="79" t="s">
        <v>70</v>
      </c>
      <c r="E12292" s="80" t="s">
        <v>180</v>
      </c>
      <c r="F12292" s="81" t="str">
        <f>VLOOKUP(E12292,Customer[],2,FALSE)</f>
        <v>San Thit</v>
      </c>
      <c r="G12292" s="69" t="str">
        <f>VLOOKUP(E12292,Customer[],3,FALSE)</f>
        <v>Jone Phyu Rd</v>
      </c>
      <c r="H12292" s="69" t="str">
        <f>VLOOKUP(E12292,Customer[],4,FALSE)</f>
        <v>Mangalardon</v>
      </c>
      <c r="I12292" s="48" t="s">
        <v>27</v>
      </c>
      <c r="J12292" s="82" t="str">
        <f>VLOOKUP(I12292,PGStock[],2,FALSE)</f>
        <v>Columbus Super Red Smooth 700 Ml</v>
      </c>
      <c r="K12292" s="71">
        <f>VLOOKUP(I12292,PGStock[],3,FALSE)</f>
        <v>0.7</v>
      </c>
      <c r="L12292" s="47">
        <v>1</v>
      </c>
      <c r="M12292" s="47">
        <f>VLOOKUP(I12292,PGStock[],6,FALSE)</f>
        <v>200</v>
      </c>
      <c r="N12292" s="47">
        <f>+PGSales!$L12292*PGSales!$M12292</f>
        <v>200</v>
      </c>
    </row>
    <row r="12293" spans="1:14" hidden="1" x14ac:dyDescent="0.25">
      <c r="A12293" s="77">
        <f t="shared" si="1460"/>
        <v>2025</v>
      </c>
      <c r="B12293" s="77">
        <f t="shared" si="1461"/>
        <v>12</v>
      </c>
      <c r="C12293" s="73">
        <v>46004</v>
      </c>
      <c r="D12293" s="79" t="s">
        <v>70</v>
      </c>
      <c r="E12293" s="80" t="s">
        <v>180</v>
      </c>
      <c r="F12293" s="81" t="str">
        <f>VLOOKUP(E12293,Customer[],2,FALSE)</f>
        <v>San Thit</v>
      </c>
      <c r="G12293" s="69" t="str">
        <f>VLOOKUP(E12293,Customer[],3,FALSE)</f>
        <v>Jone Phyu Rd</v>
      </c>
      <c r="H12293" s="69" t="str">
        <f>VLOOKUP(E12293,Customer[],4,FALSE)</f>
        <v>Mangalardon</v>
      </c>
      <c r="I12293" s="48" t="s">
        <v>25</v>
      </c>
      <c r="J12293" s="82" t="str">
        <f>VLOOKUP(I12293,PGStock[],2,FALSE)</f>
        <v>Columbus Super Red Smooth 350 Ml</v>
      </c>
      <c r="K12293" s="71">
        <f>VLOOKUP(I12293,PGStock[],3,FALSE)</f>
        <v>0.35</v>
      </c>
      <c r="L12293" s="47">
        <v>1</v>
      </c>
      <c r="M12293" s="47">
        <f>VLOOKUP(I12293,PGStock[],6,FALSE)</f>
        <v>150</v>
      </c>
      <c r="N12293" s="47">
        <f>+PGSales!$L12293*PGSales!$M12293</f>
        <v>150</v>
      </c>
    </row>
    <row r="12294" spans="1:14" hidden="1" x14ac:dyDescent="0.25">
      <c r="A12294" s="77">
        <f t="shared" ref="A12294:A12325" si="1462">YEAR(C12294)</f>
        <v>2025</v>
      </c>
      <c r="B12294" s="77">
        <f t="shared" ref="B12294:B12325" si="1463">MONTH(C12294)</f>
        <v>12</v>
      </c>
      <c r="C12294" s="73">
        <v>46004</v>
      </c>
      <c r="D12294" s="79" t="s">
        <v>70</v>
      </c>
      <c r="E12294" s="80" t="s">
        <v>180</v>
      </c>
      <c r="F12294" s="81" t="str">
        <f>VLOOKUP(E12294,Customer[],2,FALSE)</f>
        <v>San Thit</v>
      </c>
      <c r="G12294" s="69" t="str">
        <f>VLOOKUP(E12294,Customer[],3,FALSE)</f>
        <v>Jone Phyu Rd</v>
      </c>
      <c r="H12294" s="69" t="str">
        <f>VLOOKUP(E12294,Customer[],4,FALSE)</f>
        <v>Mangalardon</v>
      </c>
      <c r="I12294" s="48" t="s">
        <v>18</v>
      </c>
      <c r="J12294" s="82" t="str">
        <f>VLOOKUP(I12294,PGStock[],2,FALSE)</f>
        <v>Formula Rum 350ml</v>
      </c>
      <c r="K12294" s="71">
        <f>VLOOKUP(I12294,PGStock[],3,FALSE)</f>
        <v>0.35</v>
      </c>
      <c r="L12294" s="47">
        <v>5</v>
      </c>
      <c r="M12294" s="47">
        <f>VLOOKUP(I12294,PGStock[],6,FALSE)</f>
        <v>150</v>
      </c>
      <c r="N12294" s="47">
        <f>+PGSales!$L12294*PGSales!$M12294</f>
        <v>750</v>
      </c>
    </row>
    <row r="12295" spans="1:14" hidden="1" x14ac:dyDescent="0.25">
      <c r="A12295" s="77">
        <f t="shared" si="1462"/>
        <v>2025</v>
      </c>
      <c r="B12295" s="77">
        <f t="shared" si="1463"/>
        <v>12</v>
      </c>
      <c r="C12295" s="73">
        <v>46004</v>
      </c>
      <c r="D12295" s="79" t="s">
        <v>70</v>
      </c>
      <c r="E12295" s="80" t="s">
        <v>180</v>
      </c>
      <c r="F12295" s="81" t="str">
        <f>VLOOKUP(E12295,Customer[],2,FALSE)</f>
        <v>San Thit</v>
      </c>
      <c r="G12295" s="69" t="str">
        <f>VLOOKUP(E12295,Customer[],3,FALSE)</f>
        <v>Jone Phyu Rd</v>
      </c>
      <c r="H12295" s="69" t="str">
        <f>VLOOKUP(E12295,Customer[],4,FALSE)</f>
        <v>Mangalardon</v>
      </c>
      <c r="I12295" s="48" t="s">
        <v>958</v>
      </c>
      <c r="J12295" s="82" t="str">
        <f>VLOOKUP(I12295,PGStock[],2,FALSE)</f>
        <v>Shwe Man 680ml</v>
      </c>
      <c r="K12295" s="71">
        <f>VLOOKUP(I12295,PGStock[],3,FALSE)</f>
        <v>0.68</v>
      </c>
      <c r="L12295" s="47">
        <v>9</v>
      </c>
      <c r="M12295" s="47">
        <f>VLOOKUP(I12295,PGStock[],6,FALSE)</f>
        <v>100</v>
      </c>
      <c r="N12295" s="47">
        <f>+PGSales!$L12295*PGSales!$M12295</f>
        <v>900</v>
      </c>
    </row>
    <row r="12296" spans="1:14" hidden="1" x14ac:dyDescent="0.25">
      <c r="A12296" s="77">
        <f t="shared" si="1462"/>
        <v>2025</v>
      </c>
      <c r="B12296" s="77">
        <f t="shared" si="1463"/>
        <v>12</v>
      </c>
      <c r="C12296" s="73">
        <v>46004</v>
      </c>
      <c r="D12296" s="79" t="s">
        <v>70</v>
      </c>
      <c r="E12296" s="80" t="s">
        <v>180</v>
      </c>
      <c r="F12296" s="81" t="str">
        <f>VLOOKUP(E12296,Customer[],2,FALSE)</f>
        <v>San Thit</v>
      </c>
      <c r="G12296" s="69" t="str">
        <f>VLOOKUP(E12296,Customer[],3,FALSE)</f>
        <v>Jone Phyu Rd</v>
      </c>
      <c r="H12296" s="69" t="str">
        <f>VLOOKUP(E12296,Customer[],4,FALSE)</f>
        <v>Mangalardon</v>
      </c>
      <c r="I12296" s="48" t="s">
        <v>959</v>
      </c>
      <c r="J12296" s="82" t="str">
        <f>VLOOKUP(I12296,PGStock[],2,FALSE)</f>
        <v>Shwe Man ကော်ဗူး (1 Liter)</v>
      </c>
      <c r="K12296" s="71">
        <f>VLOOKUP(I12296,PGStock[],3,FALSE)</f>
        <v>1</v>
      </c>
      <c r="L12296" s="47">
        <v>3</v>
      </c>
      <c r="M12296" s="47">
        <f>VLOOKUP(I12296,PGStock[],6,FALSE)</f>
        <v>100</v>
      </c>
      <c r="N12296" s="47">
        <f>+PGSales!$L12296*PGSales!$M12296</f>
        <v>300</v>
      </c>
    </row>
    <row r="12297" spans="1:14" hidden="1" x14ac:dyDescent="0.25">
      <c r="A12297" s="77">
        <f t="shared" si="1462"/>
        <v>2025</v>
      </c>
      <c r="B12297" s="77">
        <f t="shared" si="1463"/>
        <v>12</v>
      </c>
      <c r="C12297" s="73">
        <v>46004</v>
      </c>
      <c r="D12297" s="79" t="s">
        <v>74</v>
      </c>
      <c r="E12297" s="80" t="s">
        <v>235</v>
      </c>
      <c r="F12297" s="81" t="str">
        <f>VLOOKUP(E12297,Customer[],2,FALSE)</f>
        <v>Satkyar Shweyee</v>
      </c>
      <c r="G12297" s="69" t="str">
        <f>VLOOKUP(E12297,Customer[],3,FALSE)</f>
        <v>Joephyu Lanthaw Rd</v>
      </c>
      <c r="H12297" s="69" t="str">
        <f>VLOOKUP(E12297,Customer[],4,FALSE)</f>
        <v>Mangalardon</v>
      </c>
      <c r="I12297" s="48" t="s">
        <v>20</v>
      </c>
      <c r="J12297" s="82" t="str">
        <f>VLOOKUP(I12297,PGStock[],2,FALSE)</f>
        <v>Formula Rum 700ml</v>
      </c>
      <c r="K12297" s="71">
        <f>VLOOKUP(I12297,PGStock[],3,FALSE)</f>
        <v>0.7</v>
      </c>
      <c r="L12297" s="47">
        <v>1</v>
      </c>
      <c r="M12297" s="47">
        <f>VLOOKUP(I12297,PGStock[],6,FALSE)</f>
        <v>200</v>
      </c>
      <c r="N12297" s="47">
        <f>+PGSales!$L12297*PGSales!$M12297</f>
        <v>200</v>
      </c>
    </row>
    <row r="12298" spans="1:14" hidden="1" x14ac:dyDescent="0.25">
      <c r="A12298" s="77">
        <f t="shared" si="1462"/>
        <v>2025</v>
      </c>
      <c r="B12298" s="77">
        <f t="shared" si="1463"/>
        <v>12</v>
      </c>
      <c r="C12298" s="73">
        <v>46004</v>
      </c>
      <c r="D12298" s="79" t="s">
        <v>74</v>
      </c>
      <c r="E12298" s="80" t="s">
        <v>235</v>
      </c>
      <c r="F12298" s="81" t="str">
        <f>VLOOKUP(E12298,Customer[],2,FALSE)</f>
        <v>Satkyar Shweyee</v>
      </c>
      <c r="G12298" s="69" t="str">
        <f>VLOOKUP(E12298,Customer[],3,FALSE)</f>
        <v>Joephyu Lanthaw Rd</v>
      </c>
      <c r="H12298" s="69" t="str">
        <f>VLOOKUP(E12298,Customer[],4,FALSE)</f>
        <v>Mangalardon</v>
      </c>
      <c r="I12298" s="48" t="s">
        <v>18</v>
      </c>
      <c r="J12298" s="82" t="str">
        <f>VLOOKUP(I12298,PGStock[],2,FALSE)</f>
        <v>Formula Rum 350ml</v>
      </c>
      <c r="K12298" s="71">
        <f>VLOOKUP(I12298,PGStock[],3,FALSE)</f>
        <v>0.35</v>
      </c>
      <c r="L12298" s="47">
        <v>2</v>
      </c>
      <c r="M12298" s="47">
        <f>VLOOKUP(I12298,PGStock[],6,FALSE)</f>
        <v>150</v>
      </c>
      <c r="N12298" s="47">
        <f>+PGSales!$L12298*PGSales!$M12298</f>
        <v>300</v>
      </c>
    </row>
    <row r="12299" spans="1:14" hidden="1" x14ac:dyDescent="0.25">
      <c r="A12299" s="77">
        <f t="shared" si="1462"/>
        <v>2025</v>
      </c>
      <c r="B12299" s="77">
        <f t="shared" si="1463"/>
        <v>12</v>
      </c>
      <c r="C12299" s="73">
        <v>46004</v>
      </c>
      <c r="D12299" s="79" t="s">
        <v>74</v>
      </c>
      <c r="E12299" s="80" t="s">
        <v>235</v>
      </c>
      <c r="F12299" s="81" t="str">
        <f>VLOOKUP(E12299,Customer[],2,FALSE)</f>
        <v>Satkyar Shweyee</v>
      </c>
      <c r="G12299" s="69" t="str">
        <f>VLOOKUP(E12299,Customer[],3,FALSE)</f>
        <v>Joephyu Lanthaw Rd</v>
      </c>
      <c r="H12299" s="69" t="str">
        <f>VLOOKUP(E12299,Customer[],4,FALSE)</f>
        <v>Mangalardon</v>
      </c>
      <c r="I12299" s="48" t="s">
        <v>958</v>
      </c>
      <c r="J12299" s="82" t="str">
        <f>VLOOKUP(I12299,PGStock[],2,FALSE)</f>
        <v>Shwe Man 680ml</v>
      </c>
      <c r="K12299" s="71">
        <f>VLOOKUP(I12299,PGStock[],3,FALSE)</f>
        <v>0.68</v>
      </c>
      <c r="L12299" s="47">
        <v>3</v>
      </c>
      <c r="M12299" s="47">
        <f>VLOOKUP(I12299,PGStock[],6,FALSE)</f>
        <v>100</v>
      </c>
      <c r="N12299" s="47">
        <f>+PGSales!$L12299*PGSales!$M12299</f>
        <v>300</v>
      </c>
    </row>
    <row r="12300" spans="1:14" hidden="1" x14ac:dyDescent="0.25">
      <c r="A12300" s="77">
        <f t="shared" si="1462"/>
        <v>2025</v>
      </c>
      <c r="B12300" s="77">
        <f t="shared" si="1463"/>
        <v>12</v>
      </c>
      <c r="C12300" s="73">
        <v>46004</v>
      </c>
      <c r="D12300" s="79" t="s">
        <v>74</v>
      </c>
      <c r="E12300" s="80" t="s">
        <v>235</v>
      </c>
      <c r="F12300" s="81" t="str">
        <f>VLOOKUP(E12300,Customer[],2,FALSE)</f>
        <v>Satkyar Shweyee</v>
      </c>
      <c r="G12300" s="69" t="str">
        <f>VLOOKUP(E12300,Customer[],3,FALSE)</f>
        <v>Joephyu Lanthaw Rd</v>
      </c>
      <c r="H12300" s="69" t="str">
        <f>VLOOKUP(E12300,Customer[],4,FALSE)</f>
        <v>Mangalardon</v>
      </c>
      <c r="I12300" s="48" t="s">
        <v>959</v>
      </c>
      <c r="J12300" s="82" t="str">
        <f>VLOOKUP(I12300,PGStock[],2,FALSE)</f>
        <v>Shwe Man ကော်ဗူး (1 Liter)</v>
      </c>
      <c r="K12300" s="71">
        <f>VLOOKUP(I12300,PGStock[],3,FALSE)</f>
        <v>1</v>
      </c>
      <c r="L12300" s="47">
        <v>2</v>
      </c>
      <c r="M12300" s="47">
        <f>VLOOKUP(I12300,PGStock[],6,FALSE)</f>
        <v>100</v>
      </c>
      <c r="N12300" s="47">
        <f>+PGSales!$L12300*PGSales!$M12300</f>
        <v>200</v>
      </c>
    </row>
    <row r="12301" spans="1:14" hidden="1" x14ac:dyDescent="0.25">
      <c r="A12301" s="77">
        <f t="shared" si="1462"/>
        <v>2025</v>
      </c>
      <c r="B12301" s="77">
        <f t="shared" si="1463"/>
        <v>12</v>
      </c>
      <c r="C12301" s="73">
        <v>46004</v>
      </c>
      <c r="D12301" s="79" t="s">
        <v>131</v>
      </c>
      <c r="E12301" s="80" t="s">
        <v>936</v>
      </c>
      <c r="F12301" s="81" t="str">
        <f>VLOOKUP(E12301,Customer[],2,FALSE)</f>
        <v>KK Store</v>
      </c>
      <c r="G12301" s="69" t="str">
        <f>VLOOKUP(E12301,Customer[],3,FALSE)</f>
        <v>Palal Lansone  rd</v>
      </c>
      <c r="H12301" s="69" t="str">
        <f>VLOOKUP(E12301,Customer[],4,FALSE)</f>
        <v>Mangalardon</v>
      </c>
      <c r="I12301" s="48" t="s">
        <v>25</v>
      </c>
      <c r="J12301" s="82" t="str">
        <f>VLOOKUP(I12301,PGStock[],2,FALSE)</f>
        <v>Columbus Super Red Smooth 350 Ml</v>
      </c>
      <c r="K12301" s="71">
        <f>VLOOKUP(I12301,PGStock[],3,FALSE)</f>
        <v>0.35</v>
      </c>
      <c r="L12301" s="47">
        <v>2</v>
      </c>
      <c r="M12301" s="47">
        <f>VLOOKUP(I12301,PGStock[],6,FALSE)</f>
        <v>150</v>
      </c>
      <c r="N12301" s="47">
        <f>+PGSales!$L12301*PGSales!$M12301</f>
        <v>300</v>
      </c>
    </row>
    <row r="12302" spans="1:14" hidden="1" x14ac:dyDescent="0.25">
      <c r="A12302" s="77">
        <f t="shared" si="1462"/>
        <v>2025</v>
      </c>
      <c r="B12302" s="77">
        <f t="shared" si="1463"/>
        <v>12</v>
      </c>
      <c r="C12302" s="73">
        <v>46004</v>
      </c>
      <c r="D12302" s="79" t="s">
        <v>131</v>
      </c>
      <c r="E12302" s="80" t="s">
        <v>936</v>
      </c>
      <c r="F12302" s="81" t="str">
        <f>VLOOKUP(E12302,Customer[],2,FALSE)</f>
        <v>KK Store</v>
      </c>
      <c r="G12302" s="69" t="str">
        <f>VLOOKUP(E12302,Customer[],3,FALSE)</f>
        <v>Palal Lansone  rd</v>
      </c>
      <c r="H12302" s="69" t="str">
        <f>VLOOKUP(E12302,Customer[],4,FALSE)</f>
        <v>Mangalardon</v>
      </c>
      <c r="I12302" s="48" t="s">
        <v>20</v>
      </c>
      <c r="J12302" s="82" t="str">
        <f>VLOOKUP(I12302,PGStock[],2,FALSE)</f>
        <v>Formula Rum 700ml</v>
      </c>
      <c r="K12302" s="71">
        <f>VLOOKUP(I12302,PGStock[],3,FALSE)</f>
        <v>0.7</v>
      </c>
      <c r="L12302" s="47">
        <v>2</v>
      </c>
      <c r="M12302" s="47">
        <f>VLOOKUP(I12302,PGStock[],6,FALSE)</f>
        <v>200</v>
      </c>
      <c r="N12302" s="47">
        <f>+PGSales!$L12302*PGSales!$M12302</f>
        <v>400</v>
      </c>
    </row>
    <row r="12303" spans="1:14" hidden="1" x14ac:dyDescent="0.25">
      <c r="A12303" s="77">
        <f t="shared" si="1462"/>
        <v>2025</v>
      </c>
      <c r="B12303" s="77">
        <f t="shared" si="1463"/>
        <v>12</v>
      </c>
      <c r="C12303" s="73">
        <v>46004</v>
      </c>
      <c r="D12303" s="79" t="s">
        <v>131</v>
      </c>
      <c r="E12303" s="80" t="s">
        <v>936</v>
      </c>
      <c r="F12303" s="81" t="str">
        <f>VLOOKUP(E12303,Customer[],2,FALSE)</f>
        <v>KK Store</v>
      </c>
      <c r="G12303" s="69" t="str">
        <f>VLOOKUP(E12303,Customer[],3,FALSE)</f>
        <v>Palal Lansone  rd</v>
      </c>
      <c r="H12303" s="69" t="str">
        <f>VLOOKUP(E12303,Customer[],4,FALSE)</f>
        <v>Mangalardon</v>
      </c>
      <c r="I12303" s="48" t="s">
        <v>18</v>
      </c>
      <c r="J12303" s="82" t="str">
        <f>VLOOKUP(I12303,PGStock[],2,FALSE)</f>
        <v>Formula Rum 350ml</v>
      </c>
      <c r="K12303" s="71">
        <f>VLOOKUP(I12303,PGStock[],3,FALSE)</f>
        <v>0.35</v>
      </c>
      <c r="L12303" s="47">
        <v>2</v>
      </c>
      <c r="M12303" s="47">
        <f>VLOOKUP(I12303,PGStock[],6,FALSE)</f>
        <v>150</v>
      </c>
      <c r="N12303" s="47">
        <f>+PGSales!$L12303*PGSales!$M12303</f>
        <v>300</v>
      </c>
    </row>
    <row r="12304" spans="1:14" hidden="1" x14ac:dyDescent="0.25">
      <c r="A12304" s="77">
        <f t="shared" si="1462"/>
        <v>2025</v>
      </c>
      <c r="B12304" s="77">
        <f t="shared" si="1463"/>
        <v>12</v>
      </c>
      <c r="C12304" s="73">
        <v>46004</v>
      </c>
      <c r="D12304" s="79" t="s">
        <v>131</v>
      </c>
      <c r="E12304" s="80" t="s">
        <v>936</v>
      </c>
      <c r="F12304" s="81" t="str">
        <f>VLOOKUP(E12304,Customer[],2,FALSE)</f>
        <v>KK Store</v>
      </c>
      <c r="G12304" s="69" t="str">
        <f>VLOOKUP(E12304,Customer[],3,FALSE)</f>
        <v>Palal Lansone  rd</v>
      </c>
      <c r="H12304" s="69" t="str">
        <f>VLOOKUP(E12304,Customer[],4,FALSE)</f>
        <v>Mangalardon</v>
      </c>
      <c r="I12304" s="48" t="s">
        <v>958</v>
      </c>
      <c r="J12304" s="82" t="str">
        <f>VLOOKUP(I12304,PGStock[],2,FALSE)</f>
        <v>Shwe Man 680ml</v>
      </c>
      <c r="K12304" s="71">
        <f>VLOOKUP(I12304,PGStock[],3,FALSE)</f>
        <v>0.68</v>
      </c>
      <c r="L12304" s="47">
        <v>1</v>
      </c>
      <c r="M12304" s="47">
        <f>VLOOKUP(I12304,PGStock[],6,FALSE)</f>
        <v>100</v>
      </c>
      <c r="N12304" s="47">
        <f>+PGSales!$L12304*PGSales!$M12304</f>
        <v>100</v>
      </c>
    </row>
    <row r="12305" spans="1:14" hidden="1" x14ac:dyDescent="0.25">
      <c r="A12305" s="77">
        <f t="shared" si="1462"/>
        <v>2025</v>
      </c>
      <c r="B12305" s="77">
        <f t="shared" si="1463"/>
        <v>12</v>
      </c>
      <c r="C12305" s="73">
        <v>46004</v>
      </c>
      <c r="D12305" s="79" t="s">
        <v>131</v>
      </c>
      <c r="E12305" s="80" t="s">
        <v>936</v>
      </c>
      <c r="F12305" s="81" t="str">
        <f>VLOOKUP(E12305,Customer[],2,FALSE)</f>
        <v>KK Store</v>
      </c>
      <c r="G12305" s="69" t="str">
        <f>VLOOKUP(E12305,Customer[],3,FALSE)</f>
        <v>Palal Lansone  rd</v>
      </c>
      <c r="H12305" s="69" t="str">
        <f>VLOOKUP(E12305,Customer[],4,FALSE)</f>
        <v>Mangalardon</v>
      </c>
      <c r="I12305" s="48" t="s">
        <v>959</v>
      </c>
      <c r="J12305" s="82" t="str">
        <f>VLOOKUP(I12305,PGStock[],2,FALSE)</f>
        <v>Shwe Man ကော်ဗူး (1 Liter)</v>
      </c>
      <c r="K12305" s="71">
        <f>VLOOKUP(I12305,PGStock[],3,FALSE)</f>
        <v>1</v>
      </c>
      <c r="L12305" s="47">
        <v>1</v>
      </c>
      <c r="M12305" s="47">
        <f>VLOOKUP(I12305,PGStock[],6,FALSE)</f>
        <v>100</v>
      </c>
      <c r="N12305" s="47">
        <f>+PGSales!$L12305*PGSales!$M12305</f>
        <v>100</v>
      </c>
    </row>
    <row r="12306" spans="1:14" hidden="1" x14ac:dyDescent="0.25">
      <c r="A12306" s="77">
        <f t="shared" ref="A12306:A12322" si="1464">YEAR(C12306)</f>
        <v>2025</v>
      </c>
      <c r="B12306" s="77">
        <f t="shared" ref="B12306:B12322" si="1465">MONTH(C12306)</f>
        <v>12</v>
      </c>
      <c r="C12306" s="73">
        <v>46004</v>
      </c>
      <c r="D12306" s="79" t="s">
        <v>878</v>
      </c>
      <c r="E12306" s="80" t="s">
        <v>758</v>
      </c>
      <c r="F12306" s="81" t="str">
        <f>VLOOKUP(E12306,Customer[],2,FALSE)</f>
        <v>Shwe Paler</v>
      </c>
      <c r="G12306" s="69" t="str">
        <f>VLOOKUP(E12306,Customer[],3,FALSE)</f>
        <v>Aung Thapay Rd</v>
      </c>
      <c r="H12306" s="69" t="str">
        <f>VLOOKUP(E12306,Customer[],4,FALSE)</f>
        <v>Mangalardon</v>
      </c>
      <c r="I12306" s="48" t="s">
        <v>25</v>
      </c>
      <c r="J12306" s="82" t="str">
        <f>VLOOKUP(I12306,PGStock[],2,FALSE)</f>
        <v>Columbus Super Red Smooth 350 Ml</v>
      </c>
      <c r="K12306" s="71">
        <f>VLOOKUP(I12306,PGStock[],3,FALSE)</f>
        <v>0.35</v>
      </c>
      <c r="L12306" s="47">
        <v>3</v>
      </c>
      <c r="M12306" s="47">
        <f>VLOOKUP(I12306,PGStock[],6,FALSE)</f>
        <v>150</v>
      </c>
      <c r="N12306" s="47">
        <f>+PGSales!$L12306*PGSales!$M12306</f>
        <v>450</v>
      </c>
    </row>
    <row r="12307" spans="1:14" hidden="1" x14ac:dyDescent="0.25">
      <c r="A12307" s="77">
        <f t="shared" si="1464"/>
        <v>2025</v>
      </c>
      <c r="B12307" s="77">
        <f t="shared" si="1465"/>
        <v>12</v>
      </c>
      <c r="C12307" s="73">
        <v>46004</v>
      </c>
      <c r="D12307" s="79" t="s">
        <v>878</v>
      </c>
      <c r="E12307" s="80" t="s">
        <v>758</v>
      </c>
      <c r="F12307" s="81" t="str">
        <f>VLOOKUP(E12307,Customer[],2,FALSE)</f>
        <v>Shwe Paler</v>
      </c>
      <c r="G12307" s="69" t="str">
        <f>VLOOKUP(E12307,Customer[],3,FALSE)</f>
        <v>Aung Thapay Rd</v>
      </c>
      <c r="H12307" s="69" t="str">
        <f>VLOOKUP(E12307,Customer[],4,FALSE)</f>
        <v>Mangalardon</v>
      </c>
      <c r="I12307" s="48" t="s">
        <v>23</v>
      </c>
      <c r="J12307" s="82" t="str">
        <f>VLOOKUP(I12307,PGStock[],2,FALSE)</f>
        <v>Columbus Super Red Smooth 175 Ml</v>
      </c>
      <c r="K12307" s="71">
        <f>VLOOKUP(I12307,PGStock[],3,FALSE)</f>
        <v>0.17499999999999999</v>
      </c>
      <c r="L12307" s="47">
        <v>2</v>
      </c>
      <c r="M12307" s="47">
        <f>VLOOKUP(I12307,PGStock[],6,FALSE)</f>
        <v>100</v>
      </c>
      <c r="N12307" s="47">
        <f>+PGSales!$L12307*PGSales!$M12307</f>
        <v>200</v>
      </c>
    </row>
    <row r="12308" spans="1:14" hidden="1" x14ac:dyDescent="0.25">
      <c r="A12308" s="77">
        <f t="shared" si="1464"/>
        <v>2025</v>
      </c>
      <c r="B12308" s="77">
        <f t="shared" si="1465"/>
        <v>12</v>
      </c>
      <c r="C12308" s="73">
        <v>46004</v>
      </c>
      <c r="D12308" s="79" t="s">
        <v>878</v>
      </c>
      <c r="E12308" s="80" t="s">
        <v>758</v>
      </c>
      <c r="F12308" s="81" t="str">
        <f>VLOOKUP(E12308,Customer[],2,FALSE)</f>
        <v>Shwe Paler</v>
      </c>
      <c r="G12308" s="69" t="str">
        <f>VLOOKUP(E12308,Customer[],3,FALSE)</f>
        <v>Aung Thapay Rd</v>
      </c>
      <c r="H12308" s="69" t="str">
        <f>VLOOKUP(E12308,Customer[],4,FALSE)</f>
        <v>Mangalardon</v>
      </c>
      <c r="I12308" s="48" t="s">
        <v>18</v>
      </c>
      <c r="J12308" s="82" t="str">
        <f>VLOOKUP(I12308,PGStock[],2,FALSE)</f>
        <v>Formula Rum 350ml</v>
      </c>
      <c r="K12308" s="71">
        <f>VLOOKUP(I12308,PGStock[],3,FALSE)</f>
        <v>0.35</v>
      </c>
      <c r="L12308" s="47">
        <v>1</v>
      </c>
      <c r="M12308" s="47">
        <f>VLOOKUP(I12308,PGStock[],6,FALSE)</f>
        <v>150</v>
      </c>
      <c r="N12308" s="47">
        <f>+PGSales!$L12308*PGSales!$M12308</f>
        <v>150</v>
      </c>
    </row>
    <row r="12309" spans="1:14" hidden="1" x14ac:dyDescent="0.25">
      <c r="A12309" s="77">
        <f t="shared" si="1464"/>
        <v>2025</v>
      </c>
      <c r="B12309" s="77">
        <f t="shared" si="1465"/>
        <v>12</v>
      </c>
      <c r="C12309" s="73">
        <v>46004</v>
      </c>
      <c r="D12309" s="79" t="s">
        <v>878</v>
      </c>
      <c r="E12309" s="80" t="s">
        <v>758</v>
      </c>
      <c r="F12309" s="81" t="str">
        <f>VLOOKUP(E12309,Customer[],2,FALSE)</f>
        <v>Shwe Paler</v>
      </c>
      <c r="G12309" s="69" t="str">
        <f>VLOOKUP(E12309,Customer[],3,FALSE)</f>
        <v>Aung Thapay Rd</v>
      </c>
      <c r="H12309" s="69" t="str">
        <f>VLOOKUP(E12309,Customer[],4,FALSE)</f>
        <v>Mangalardon</v>
      </c>
      <c r="I12309" s="48" t="s">
        <v>958</v>
      </c>
      <c r="J12309" s="82" t="str">
        <f>VLOOKUP(I12309,PGStock[],2,FALSE)</f>
        <v>Shwe Man 680ml</v>
      </c>
      <c r="K12309" s="71">
        <f>VLOOKUP(I12309,PGStock[],3,FALSE)</f>
        <v>0.68</v>
      </c>
      <c r="L12309" s="47">
        <v>4</v>
      </c>
      <c r="M12309" s="47">
        <f>VLOOKUP(I12309,PGStock[],6,FALSE)</f>
        <v>100</v>
      </c>
      <c r="N12309" s="47">
        <f>+PGSales!$L12309*PGSales!$M12309</f>
        <v>400</v>
      </c>
    </row>
    <row r="12310" spans="1:14" hidden="1" x14ac:dyDescent="0.25">
      <c r="A12310" s="77">
        <f t="shared" si="1464"/>
        <v>2025</v>
      </c>
      <c r="B12310" s="77">
        <f t="shared" si="1465"/>
        <v>12</v>
      </c>
      <c r="C12310" s="73">
        <v>46004</v>
      </c>
      <c r="D12310" s="79" t="s">
        <v>878</v>
      </c>
      <c r="E12310" s="80" t="s">
        <v>758</v>
      </c>
      <c r="F12310" s="81" t="str">
        <f>VLOOKUP(E12310,Customer[],2,FALSE)</f>
        <v>Shwe Paler</v>
      </c>
      <c r="G12310" s="69" t="str">
        <f>VLOOKUP(E12310,Customer[],3,FALSE)</f>
        <v>Aung Thapay Rd</v>
      </c>
      <c r="H12310" s="69" t="str">
        <f>VLOOKUP(E12310,Customer[],4,FALSE)</f>
        <v>Mangalardon</v>
      </c>
      <c r="I12310" s="48" t="s">
        <v>959</v>
      </c>
      <c r="J12310" s="82" t="str">
        <f>VLOOKUP(I12310,PGStock[],2,FALSE)</f>
        <v>Shwe Man ကော်ဗူး (1 Liter)</v>
      </c>
      <c r="K12310" s="71">
        <f>VLOOKUP(I12310,PGStock[],3,FALSE)</f>
        <v>1</v>
      </c>
      <c r="L12310" s="47">
        <v>6</v>
      </c>
      <c r="M12310" s="47">
        <f>VLOOKUP(I12310,PGStock[],6,FALSE)</f>
        <v>100</v>
      </c>
      <c r="N12310" s="47">
        <f>+PGSales!$L12310*PGSales!$M12310</f>
        <v>600</v>
      </c>
    </row>
    <row r="12311" spans="1:14" hidden="1" x14ac:dyDescent="0.25">
      <c r="A12311" s="77">
        <f t="shared" si="1464"/>
        <v>2025</v>
      </c>
      <c r="B12311" s="77">
        <f t="shared" si="1465"/>
        <v>12</v>
      </c>
      <c r="C12311" s="73">
        <v>46004</v>
      </c>
      <c r="D12311" s="79" t="s">
        <v>275</v>
      </c>
      <c r="E12311" s="80" t="s">
        <v>1410</v>
      </c>
      <c r="F12311" s="81" t="str">
        <f>VLOOKUP(E12311,Customer[],2,FALSE)</f>
        <v>Yebaw Lay</v>
      </c>
      <c r="G12311" s="69" t="str">
        <f>VLOOKUP(E12311,Customer[],3,FALSE)</f>
        <v>Palar Rd</v>
      </c>
      <c r="H12311" s="69" t="str">
        <f>VLOOKUP(E12311,Customer[],4,FALSE)</f>
        <v>Mangalardon</v>
      </c>
      <c r="I12311" s="48" t="s">
        <v>18</v>
      </c>
      <c r="J12311" s="82" t="str">
        <f>VLOOKUP(I12311,PGStock[],2,FALSE)</f>
        <v>Formula Rum 350ml</v>
      </c>
      <c r="K12311" s="71">
        <f>VLOOKUP(I12311,PGStock[],3,FALSE)</f>
        <v>0.35</v>
      </c>
      <c r="L12311" s="47">
        <v>1</v>
      </c>
      <c r="M12311" s="47">
        <f>VLOOKUP(I12311,PGStock[],6,FALSE)</f>
        <v>150</v>
      </c>
      <c r="N12311" s="47">
        <f>+PGSales!$L12311*PGSales!$M12311</f>
        <v>150</v>
      </c>
    </row>
    <row r="12312" spans="1:14" hidden="1" x14ac:dyDescent="0.25">
      <c r="A12312" s="77">
        <f t="shared" si="1464"/>
        <v>2025</v>
      </c>
      <c r="B12312" s="77">
        <f t="shared" si="1465"/>
        <v>12</v>
      </c>
      <c r="C12312" s="73">
        <v>46004</v>
      </c>
      <c r="D12312" s="79" t="s">
        <v>275</v>
      </c>
      <c r="E12312" s="80" t="s">
        <v>1410</v>
      </c>
      <c r="F12312" s="81" t="str">
        <f>VLOOKUP(E12312,Customer[],2,FALSE)</f>
        <v>Yebaw Lay</v>
      </c>
      <c r="G12312" s="69" t="str">
        <f>VLOOKUP(E12312,Customer[],3,FALSE)</f>
        <v>Palar Rd</v>
      </c>
      <c r="H12312" s="69" t="str">
        <f>VLOOKUP(E12312,Customer[],4,FALSE)</f>
        <v>Mangalardon</v>
      </c>
      <c r="I12312" s="48" t="s">
        <v>958</v>
      </c>
      <c r="J12312" s="82" t="str">
        <f>VLOOKUP(I12312,PGStock[],2,FALSE)</f>
        <v>Shwe Man 680ml</v>
      </c>
      <c r="K12312" s="71">
        <f>VLOOKUP(I12312,PGStock[],3,FALSE)</f>
        <v>0.68</v>
      </c>
      <c r="L12312" s="47">
        <v>1</v>
      </c>
      <c r="M12312" s="47">
        <f>VLOOKUP(I12312,PGStock[],6,FALSE)</f>
        <v>100</v>
      </c>
      <c r="N12312" s="47">
        <f>+PGSales!$L12312*PGSales!$M12312</f>
        <v>100</v>
      </c>
    </row>
    <row r="12313" spans="1:14" hidden="1" x14ac:dyDescent="0.25">
      <c r="A12313" s="77">
        <f t="shared" si="1464"/>
        <v>2025</v>
      </c>
      <c r="B12313" s="77">
        <f t="shared" si="1465"/>
        <v>12</v>
      </c>
      <c r="C12313" s="73">
        <v>46004</v>
      </c>
      <c r="D12313" s="79" t="s">
        <v>4</v>
      </c>
      <c r="E12313" s="80" t="s">
        <v>595</v>
      </c>
      <c r="F12313" s="81" t="str">
        <f>VLOOKUP(E12313,Customer[],2,FALSE)</f>
        <v>Shwe Yee Linn</v>
      </c>
      <c r="G12313" s="69" t="str">
        <f>VLOOKUP(E12313,Customer[],3,FALSE)</f>
        <v>Padamyar Rd</v>
      </c>
      <c r="H12313" s="69" t="str">
        <f>VLOOKUP(E12313,Customer[],4,FALSE)</f>
        <v>Mangalardon</v>
      </c>
      <c r="I12313" s="48" t="s">
        <v>18</v>
      </c>
      <c r="J12313" s="82" t="str">
        <f>VLOOKUP(I12313,PGStock[],2,FALSE)</f>
        <v>Formula Rum 350ml</v>
      </c>
      <c r="K12313" s="71">
        <f>VLOOKUP(I12313,PGStock[],3,FALSE)</f>
        <v>0.35</v>
      </c>
      <c r="L12313" s="47">
        <v>1</v>
      </c>
      <c r="M12313" s="47">
        <f>VLOOKUP(I12313,PGStock[],6,FALSE)</f>
        <v>150</v>
      </c>
      <c r="N12313" s="47">
        <f>+PGSales!$L12313*PGSales!$M12313</f>
        <v>150</v>
      </c>
    </row>
    <row r="12314" spans="1:14" hidden="1" x14ac:dyDescent="0.25">
      <c r="A12314" s="77">
        <f t="shared" si="1464"/>
        <v>2025</v>
      </c>
      <c r="B12314" s="77">
        <f t="shared" si="1465"/>
        <v>12</v>
      </c>
      <c r="C12314" s="73">
        <v>46004</v>
      </c>
      <c r="D12314" s="79" t="s">
        <v>4</v>
      </c>
      <c r="E12314" s="80" t="s">
        <v>595</v>
      </c>
      <c r="F12314" s="81" t="str">
        <f>VLOOKUP(E12314,Customer[],2,FALSE)</f>
        <v>Shwe Yee Linn</v>
      </c>
      <c r="G12314" s="69" t="str">
        <f>VLOOKUP(E12314,Customer[],3,FALSE)</f>
        <v>Padamyar Rd</v>
      </c>
      <c r="H12314" s="69" t="str">
        <f>VLOOKUP(E12314,Customer[],4,FALSE)</f>
        <v>Mangalardon</v>
      </c>
      <c r="I12314" s="48" t="s">
        <v>959</v>
      </c>
      <c r="J12314" s="82" t="str">
        <f>VLOOKUP(I12314,PGStock[],2,FALSE)</f>
        <v>Shwe Man ကော်ဗူး (1 Liter)</v>
      </c>
      <c r="K12314" s="71">
        <f>VLOOKUP(I12314,PGStock[],3,FALSE)</f>
        <v>1</v>
      </c>
      <c r="L12314" s="47">
        <v>2</v>
      </c>
      <c r="M12314" s="47">
        <f>VLOOKUP(I12314,PGStock[],6,FALSE)</f>
        <v>100</v>
      </c>
      <c r="N12314" s="47">
        <f>+PGSales!$L12314*PGSales!$M12314</f>
        <v>200</v>
      </c>
    </row>
    <row r="12315" spans="1:14" hidden="1" x14ac:dyDescent="0.25">
      <c r="A12315" s="77">
        <f t="shared" si="1464"/>
        <v>2025</v>
      </c>
      <c r="B12315" s="77">
        <f t="shared" si="1465"/>
        <v>12</v>
      </c>
      <c r="C12315" s="73">
        <v>46004</v>
      </c>
      <c r="D12315" s="79" t="s">
        <v>109</v>
      </c>
      <c r="E12315" s="80" t="s">
        <v>1085</v>
      </c>
      <c r="F12315" s="81" t="s">
        <v>1077</v>
      </c>
      <c r="G12315" s="69" t="s">
        <v>1079</v>
      </c>
      <c r="H12315" s="69" t="s">
        <v>147</v>
      </c>
      <c r="I12315" s="48" t="s">
        <v>25</v>
      </c>
      <c r="J12315" s="82" t="str">
        <f>VLOOKUP(I12315,PGStock[],2,FALSE)</f>
        <v>Columbus Super Red Smooth 350 Ml</v>
      </c>
      <c r="K12315" s="71">
        <f>VLOOKUP(I12315,PGStock[],3,FALSE)</f>
        <v>0.35</v>
      </c>
      <c r="L12315" s="47">
        <v>6</v>
      </c>
      <c r="M12315" s="47">
        <f>VLOOKUP(I12315,PGStock[],6,FALSE)</f>
        <v>150</v>
      </c>
      <c r="N12315" s="47">
        <f>+PGSales!$L12315*PGSales!$M12315</f>
        <v>900</v>
      </c>
    </row>
    <row r="12316" spans="1:14" hidden="1" x14ac:dyDescent="0.25">
      <c r="A12316" s="77">
        <f t="shared" si="1464"/>
        <v>2025</v>
      </c>
      <c r="B12316" s="77">
        <f t="shared" si="1465"/>
        <v>12</v>
      </c>
      <c r="C12316" s="73">
        <v>46004</v>
      </c>
      <c r="D12316" s="79" t="s">
        <v>109</v>
      </c>
      <c r="E12316" s="80" t="s">
        <v>1085</v>
      </c>
      <c r="F12316" s="81" t="str">
        <f>VLOOKUP(E12317,Customer[],2,FALSE)</f>
        <v>Ko Aung Kyaw moe</v>
      </c>
      <c r="G12316" s="69" t="str">
        <f>VLOOKUP(E12316,Customer[],3,FALSE)</f>
        <v>Paddmar Rd</v>
      </c>
      <c r="H12316" s="69" t="str">
        <f>VLOOKUP(E12316,Customer[],4,FALSE)</f>
        <v>Mangalardon</v>
      </c>
      <c r="I12316" s="48" t="s">
        <v>958</v>
      </c>
      <c r="J12316" s="82" t="str">
        <f>VLOOKUP(I12316,PGStock[],2,FALSE)</f>
        <v>Shwe Man 680ml</v>
      </c>
      <c r="K12316" s="71">
        <f>VLOOKUP(I12316,PGStock[],3,FALSE)</f>
        <v>0.68</v>
      </c>
      <c r="L12316" s="47">
        <v>1</v>
      </c>
      <c r="M12316" s="47">
        <f>VLOOKUP(I12316,PGStock[],6,FALSE)</f>
        <v>100</v>
      </c>
      <c r="N12316" s="47">
        <f>+PGSales!$L12316*PGSales!$M12316</f>
        <v>100</v>
      </c>
    </row>
    <row r="12317" spans="1:14" hidden="1" x14ac:dyDescent="0.25">
      <c r="A12317" s="77">
        <f t="shared" si="1464"/>
        <v>2025</v>
      </c>
      <c r="B12317" s="77">
        <f t="shared" si="1465"/>
        <v>12</v>
      </c>
      <c r="C12317" s="73">
        <v>46004</v>
      </c>
      <c r="D12317" s="79" t="s">
        <v>109</v>
      </c>
      <c r="E12317" s="80" t="s">
        <v>1085</v>
      </c>
      <c r="F12317" s="81" t="str">
        <f>VLOOKUP(E12317,Customer[],2,FALSE)</f>
        <v>Ko Aung Kyaw moe</v>
      </c>
      <c r="G12317" s="69" t="str">
        <f>VLOOKUP(E12317,Customer[],3,FALSE)</f>
        <v>Paddmar Rd</v>
      </c>
      <c r="H12317" s="69" t="str">
        <f>VLOOKUP(E12317,Customer[],4,FALSE)</f>
        <v>Mangalardon</v>
      </c>
      <c r="I12317" s="48" t="s">
        <v>959</v>
      </c>
      <c r="J12317" s="82" t="str">
        <f>VLOOKUP(I12317,PGStock[],2,FALSE)</f>
        <v>Shwe Man ကော်ဗူး (1 Liter)</v>
      </c>
      <c r="K12317" s="71">
        <f>VLOOKUP(I12317,PGStock[],3,FALSE)</f>
        <v>1</v>
      </c>
      <c r="L12317" s="47">
        <v>1</v>
      </c>
      <c r="M12317" s="47">
        <f>VLOOKUP(I12317,PGStock[],6,FALSE)</f>
        <v>100</v>
      </c>
      <c r="N12317" s="47">
        <f>+PGSales!$L12317*PGSales!$M12317</f>
        <v>100</v>
      </c>
    </row>
    <row r="12318" spans="1:14" hidden="1" x14ac:dyDescent="0.25">
      <c r="A12318" s="77">
        <f t="shared" si="1464"/>
        <v>2025</v>
      </c>
      <c r="B12318" s="77">
        <f t="shared" si="1465"/>
        <v>12</v>
      </c>
      <c r="C12318" s="73">
        <v>46004</v>
      </c>
      <c r="D12318" s="79" t="s">
        <v>115</v>
      </c>
      <c r="E12318" s="80" t="s">
        <v>915</v>
      </c>
      <c r="F12318" s="81" t="str">
        <f>VLOOKUP(E12318,Customer[],2,FALSE)</f>
        <v>Mya Thazi</v>
      </c>
      <c r="G12318" s="69" t="str">
        <f>VLOOKUP(E12318,Customer[],3,FALSE)</f>
        <v>Paddamyar Rd</v>
      </c>
      <c r="H12318" s="69" t="str">
        <f>VLOOKUP(E12318,Customer[],4,FALSE)</f>
        <v>Mangalardon</v>
      </c>
      <c r="I12318" s="48" t="s">
        <v>25</v>
      </c>
      <c r="J12318" s="82" t="str">
        <f>VLOOKUP(I12318,PGStock[],2,FALSE)</f>
        <v>Columbus Super Red Smooth 350 Ml</v>
      </c>
      <c r="K12318" s="71">
        <f>VLOOKUP(I12318,PGStock[],3,FALSE)</f>
        <v>0.35</v>
      </c>
      <c r="L12318" s="47">
        <v>1</v>
      </c>
      <c r="M12318" s="47">
        <f>VLOOKUP(I12318,PGStock[],6,FALSE)</f>
        <v>150</v>
      </c>
      <c r="N12318" s="47">
        <f>+PGSales!$L12318*PGSales!$M12318</f>
        <v>150</v>
      </c>
    </row>
    <row r="12319" spans="1:14" hidden="1" x14ac:dyDescent="0.25">
      <c r="A12319" s="77">
        <f t="shared" si="1464"/>
        <v>2025</v>
      </c>
      <c r="B12319" s="77">
        <f t="shared" si="1465"/>
        <v>12</v>
      </c>
      <c r="C12319" s="73">
        <v>46004</v>
      </c>
      <c r="D12319" s="79" t="s">
        <v>115</v>
      </c>
      <c r="E12319" s="80" t="s">
        <v>915</v>
      </c>
      <c r="F12319" s="81" t="str">
        <f>VLOOKUP(E12319,Customer[],2,FALSE)</f>
        <v>Mya Thazi</v>
      </c>
      <c r="G12319" s="69" t="str">
        <f>VLOOKUP(E12319,Customer[],3,FALSE)</f>
        <v>Paddamyar Rd</v>
      </c>
      <c r="H12319" s="69" t="str">
        <f>VLOOKUP(E12319,Customer[],4,FALSE)</f>
        <v>Mangalardon</v>
      </c>
      <c r="I12319" s="48" t="s">
        <v>18</v>
      </c>
      <c r="J12319" s="82" t="str">
        <f>VLOOKUP(I12319,PGStock[],2,FALSE)</f>
        <v>Formula Rum 350ml</v>
      </c>
      <c r="K12319" s="71">
        <f>VLOOKUP(I12319,PGStock[],3,FALSE)</f>
        <v>0.35</v>
      </c>
      <c r="L12319" s="47">
        <v>2</v>
      </c>
      <c r="M12319" s="47">
        <f>VLOOKUP(I12319,PGStock[],6,FALSE)</f>
        <v>150</v>
      </c>
      <c r="N12319" s="47">
        <f>+PGSales!$L12319*PGSales!$M12319</f>
        <v>300</v>
      </c>
    </row>
    <row r="12320" spans="1:14" hidden="1" x14ac:dyDescent="0.25">
      <c r="A12320" s="77">
        <f t="shared" si="1464"/>
        <v>2025</v>
      </c>
      <c r="B12320" s="77">
        <f t="shared" si="1465"/>
        <v>12</v>
      </c>
      <c r="C12320" s="73">
        <v>46004</v>
      </c>
      <c r="D12320" s="79" t="s">
        <v>115</v>
      </c>
      <c r="E12320" s="80" t="s">
        <v>915</v>
      </c>
      <c r="F12320" s="81" t="str">
        <f>VLOOKUP(E12320,Customer[],2,FALSE)</f>
        <v>Mya Thazi</v>
      </c>
      <c r="G12320" s="69" t="str">
        <f>VLOOKUP(E12320,Customer[],3,FALSE)</f>
        <v>Paddamyar Rd</v>
      </c>
      <c r="H12320" s="69" t="str">
        <f>VLOOKUP(E12320,Customer[],4,FALSE)</f>
        <v>Mangalardon</v>
      </c>
      <c r="I12320" s="48" t="s">
        <v>959</v>
      </c>
      <c r="J12320" s="82" t="str">
        <f>VLOOKUP(I12320,PGStock[],2,FALSE)</f>
        <v>Shwe Man ကော်ဗူး (1 Liter)</v>
      </c>
      <c r="K12320" s="71">
        <f>VLOOKUP(I12320,PGStock[],3,FALSE)</f>
        <v>1</v>
      </c>
      <c r="L12320" s="47">
        <v>1</v>
      </c>
      <c r="M12320" s="47">
        <f>VLOOKUP(I12320,PGStock[],6,FALSE)</f>
        <v>100</v>
      </c>
      <c r="N12320" s="47">
        <f>+PGSales!$L12320*PGSales!$M12320</f>
        <v>100</v>
      </c>
    </row>
    <row r="12321" spans="1:14" hidden="1" x14ac:dyDescent="0.25">
      <c r="A12321" s="77">
        <f t="shared" si="1464"/>
        <v>2025</v>
      </c>
      <c r="B12321" s="77">
        <f t="shared" si="1465"/>
        <v>12</v>
      </c>
      <c r="C12321" s="73">
        <v>46004</v>
      </c>
      <c r="D12321" s="79" t="s">
        <v>66</v>
      </c>
      <c r="E12321" s="80" t="s">
        <v>1123</v>
      </c>
      <c r="F12321" s="81" t="str">
        <f>VLOOKUP(E12321,Customer[],2,FALSE)</f>
        <v>Soe San</v>
      </c>
      <c r="G12321" s="69" t="str">
        <f>VLOOKUP(E12321,Customer[],3,FALSE)</f>
        <v xml:space="preserve">Lan Thit Lan </v>
      </c>
      <c r="H12321" s="69" t="str">
        <f>VLOOKUP(E12321,Customer[],4,FALSE)</f>
        <v>Mangalardon</v>
      </c>
      <c r="I12321" s="48" t="s">
        <v>18</v>
      </c>
      <c r="J12321" s="82" t="str">
        <f>VLOOKUP(I12321,PGStock[],2,FALSE)</f>
        <v>Formula Rum 350ml</v>
      </c>
      <c r="K12321" s="71">
        <f>VLOOKUP(I12321,PGStock[],3,FALSE)</f>
        <v>0.35</v>
      </c>
      <c r="L12321" s="47">
        <v>2</v>
      </c>
      <c r="M12321" s="47">
        <f>VLOOKUP(I12321,PGStock[],6,FALSE)</f>
        <v>150</v>
      </c>
      <c r="N12321" s="47">
        <f>+PGSales!$L12321*PGSales!$M12321</f>
        <v>300</v>
      </c>
    </row>
    <row r="12322" spans="1:14" hidden="1" x14ac:dyDescent="0.25">
      <c r="A12322" s="77">
        <f t="shared" si="1464"/>
        <v>2025</v>
      </c>
      <c r="B12322" s="77">
        <f t="shared" si="1465"/>
        <v>12</v>
      </c>
      <c r="C12322" s="73">
        <v>46004</v>
      </c>
      <c r="D12322" s="79" t="s">
        <v>62</v>
      </c>
      <c r="E12322" s="80" t="s">
        <v>1128</v>
      </c>
      <c r="F12322" s="81" t="str">
        <f>VLOOKUP(E12322,Customer[],2,FALSE)</f>
        <v>Sesar Yake</v>
      </c>
      <c r="G12322" s="69" t="str">
        <f>VLOOKUP(E12322,Customer[],3,FALSE)</f>
        <v xml:space="preserve">Lan Thit Lan </v>
      </c>
      <c r="H12322" s="69" t="str">
        <f>VLOOKUP(E12322,Customer[],4,FALSE)</f>
        <v>Mangalardon</v>
      </c>
      <c r="I12322" s="48" t="s">
        <v>27</v>
      </c>
      <c r="J12322" s="82" t="str">
        <f>VLOOKUP(I12322,PGStock[],2,FALSE)</f>
        <v>Columbus Super Red Smooth 700 Ml</v>
      </c>
      <c r="K12322" s="71">
        <f>VLOOKUP(I12322,PGStock[],3,FALSE)</f>
        <v>0.7</v>
      </c>
      <c r="L12322" s="47">
        <v>1</v>
      </c>
      <c r="M12322" s="47">
        <f>VLOOKUP(I12322,PGStock[],6,FALSE)</f>
        <v>200</v>
      </c>
      <c r="N12322" s="47">
        <f>+PGSales!$L12322*PGSales!$M12322</f>
        <v>200</v>
      </c>
    </row>
    <row r="12323" spans="1:14" hidden="1" x14ac:dyDescent="0.25">
      <c r="A12323" s="77">
        <f t="shared" si="1462"/>
        <v>2025</v>
      </c>
      <c r="B12323" s="77">
        <f t="shared" si="1463"/>
        <v>12</v>
      </c>
      <c r="C12323" s="73">
        <v>46004</v>
      </c>
      <c r="D12323" s="79" t="s">
        <v>62</v>
      </c>
      <c r="E12323" s="80" t="s">
        <v>1128</v>
      </c>
      <c r="F12323" s="81" t="str">
        <f>VLOOKUP(E12323,Customer[],2,FALSE)</f>
        <v>Sesar Yake</v>
      </c>
      <c r="G12323" s="69" t="str">
        <f>VLOOKUP(E12323,Customer[],3,FALSE)</f>
        <v xml:space="preserve">Lan Thit Lan </v>
      </c>
      <c r="H12323" s="69" t="str">
        <f>VLOOKUP(E12323,Customer[],4,FALSE)</f>
        <v>Mangalardon</v>
      </c>
      <c r="I12323" s="48" t="s">
        <v>25</v>
      </c>
      <c r="J12323" s="82" t="str">
        <f>VLOOKUP(I12323,PGStock[],2,FALSE)</f>
        <v>Columbus Super Red Smooth 350 Ml</v>
      </c>
      <c r="K12323" s="71">
        <f>VLOOKUP(I12323,PGStock[],3,FALSE)</f>
        <v>0.35</v>
      </c>
      <c r="L12323" s="47">
        <v>1</v>
      </c>
      <c r="M12323" s="47">
        <f>VLOOKUP(I12323,PGStock[],6,FALSE)</f>
        <v>150</v>
      </c>
      <c r="N12323" s="47">
        <f>+PGSales!$L12323*PGSales!$M12323</f>
        <v>150</v>
      </c>
    </row>
    <row r="12324" spans="1:14" hidden="1" x14ac:dyDescent="0.25">
      <c r="A12324" s="77">
        <f t="shared" si="1462"/>
        <v>2025</v>
      </c>
      <c r="B12324" s="77">
        <f t="shared" si="1463"/>
        <v>12</v>
      </c>
      <c r="C12324" s="73">
        <v>46004</v>
      </c>
      <c r="D12324" s="79" t="s">
        <v>885</v>
      </c>
      <c r="E12324" s="80">
        <v>29</v>
      </c>
      <c r="F12324" s="81">
        <f>VLOOKUP(E12324,Customer[],2,FALSE)</f>
        <v>29</v>
      </c>
      <c r="G12324" s="69" t="str">
        <f>VLOOKUP(E12324,Customer[],3,FALSE)</f>
        <v xml:space="preserve">Lan Thit Lan </v>
      </c>
      <c r="H12324" s="69" t="str">
        <f>VLOOKUP(E12324,Customer[],4,FALSE)</f>
        <v>Htauk kyant</v>
      </c>
      <c r="I12324" s="48" t="s">
        <v>27</v>
      </c>
      <c r="J12324" s="82" t="str">
        <f>VLOOKUP(I12324,PGStock[],2,FALSE)</f>
        <v>Columbus Super Red Smooth 700 Ml</v>
      </c>
      <c r="K12324" s="71">
        <f>VLOOKUP(I12324,PGStock[],3,FALSE)</f>
        <v>0.7</v>
      </c>
      <c r="L12324" s="47">
        <v>1</v>
      </c>
      <c r="M12324" s="47">
        <f>VLOOKUP(I12324,PGStock[],6,FALSE)</f>
        <v>200</v>
      </c>
      <c r="N12324" s="47">
        <f>+PGSales!$L12324*PGSales!$M12324</f>
        <v>200</v>
      </c>
    </row>
    <row r="12325" spans="1:14" hidden="1" x14ac:dyDescent="0.25">
      <c r="A12325" s="77">
        <f t="shared" si="1462"/>
        <v>2025</v>
      </c>
      <c r="B12325" s="77">
        <f t="shared" si="1463"/>
        <v>12</v>
      </c>
      <c r="C12325" s="73">
        <v>46004</v>
      </c>
      <c r="D12325" s="79" t="s">
        <v>885</v>
      </c>
      <c r="E12325" s="80">
        <v>29</v>
      </c>
      <c r="F12325" s="81">
        <f>VLOOKUP(E12325,Customer[],2,FALSE)</f>
        <v>29</v>
      </c>
      <c r="G12325" s="69" t="str">
        <f>VLOOKUP(E12325,Customer[],3,FALSE)</f>
        <v xml:space="preserve">Lan Thit Lan </v>
      </c>
      <c r="H12325" s="69" t="str">
        <f>VLOOKUP(E12325,Customer[],4,FALSE)</f>
        <v>Htauk kyant</v>
      </c>
      <c r="I12325" s="48" t="s">
        <v>18</v>
      </c>
      <c r="J12325" s="82" t="str">
        <f>VLOOKUP(I12325,PGStock[],2,FALSE)</f>
        <v>Formula Rum 350ml</v>
      </c>
      <c r="K12325" s="71">
        <f>VLOOKUP(I12325,PGStock[],3,FALSE)</f>
        <v>0.35</v>
      </c>
      <c r="L12325" s="47">
        <v>4</v>
      </c>
      <c r="M12325" s="47">
        <f>VLOOKUP(I12325,PGStock[],6,FALSE)</f>
        <v>150</v>
      </c>
      <c r="N12325" s="47">
        <f>+PGSales!$L12325*PGSales!$M12325</f>
        <v>600</v>
      </c>
    </row>
    <row r="12326" spans="1:14" hidden="1" x14ac:dyDescent="0.25">
      <c r="A12326" s="77">
        <f t="shared" si="1454"/>
        <v>2025</v>
      </c>
      <c r="B12326" s="77">
        <f t="shared" si="1455"/>
        <v>12</v>
      </c>
      <c r="C12326" s="73">
        <v>46004</v>
      </c>
      <c r="D12326" s="79" t="s">
        <v>885</v>
      </c>
      <c r="E12326" s="80">
        <v>29</v>
      </c>
      <c r="F12326" s="81">
        <f>VLOOKUP(E12326,Customer[],2,FALSE)</f>
        <v>29</v>
      </c>
      <c r="G12326" s="69" t="str">
        <f>VLOOKUP(E12326,Customer[],3,FALSE)</f>
        <v xml:space="preserve">Lan Thit Lan </v>
      </c>
      <c r="H12326" s="69" t="str">
        <f>VLOOKUP(E12326,Customer[],4,FALSE)</f>
        <v>Htauk kyant</v>
      </c>
      <c r="I12326" s="48" t="s">
        <v>958</v>
      </c>
      <c r="J12326" s="82" t="str">
        <f>VLOOKUP(I12326,PGStock[],2,FALSE)</f>
        <v>Shwe Man 680ml</v>
      </c>
      <c r="K12326" s="71">
        <f>VLOOKUP(I12326,PGStock[],3,FALSE)</f>
        <v>0.68</v>
      </c>
      <c r="L12326" s="47">
        <v>1</v>
      </c>
      <c r="M12326" s="47">
        <f>VLOOKUP(I12326,PGStock[],6,FALSE)</f>
        <v>100</v>
      </c>
      <c r="N12326" s="47">
        <f>+PGSales!$L12326*PGSales!$M12326</f>
        <v>100</v>
      </c>
    </row>
    <row r="12327" spans="1:14" hidden="1" x14ac:dyDescent="0.25">
      <c r="A12327" s="77">
        <f t="shared" si="1454"/>
        <v>2025</v>
      </c>
      <c r="B12327" s="77">
        <f t="shared" si="1455"/>
        <v>12</v>
      </c>
      <c r="C12327" s="73">
        <v>46006</v>
      </c>
      <c r="D12327" s="79" t="s">
        <v>4</v>
      </c>
      <c r="E12327" s="80" t="s">
        <v>1124</v>
      </c>
      <c r="F12327" s="81" t="str">
        <f>VLOOKUP(E12327,Customer[],2,FALSE)</f>
        <v>Aung Mingalar</v>
      </c>
      <c r="G12327" s="69" t="str">
        <f>VLOOKUP(E12327,Customer[],3,FALSE)</f>
        <v xml:space="preserve">Lan Thit Lan </v>
      </c>
      <c r="H12327" s="69" t="str">
        <f>VLOOKUP(E12327,Customer[],4,FALSE)</f>
        <v>Htauk kyant</v>
      </c>
      <c r="I12327" s="48" t="s">
        <v>27</v>
      </c>
      <c r="J12327" s="82" t="str">
        <f>VLOOKUP(I12327,PGStock[],2,FALSE)</f>
        <v>Columbus Super Red Smooth 700 Ml</v>
      </c>
      <c r="K12327" s="71">
        <f>VLOOKUP(I12327,PGStock[],3,FALSE)</f>
        <v>0.7</v>
      </c>
      <c r="L12327" s="47">
        <v>1</v>
      </c>
      <c r="M12327" s="47">
        <f>VLOOKUP(I12327,PGStock[],6,FALSE)</f>
        <v>200</v>
      </c>
      <c r="N12327" s="47">
        <f>+PGSales!$L12327*PGSales!$M12327</f>
        <v>200</v>
      </c>
    </row>
    <row r="12328" spans="1:14" hidden="1" x14ac:dyDescent="0.25">
      <c r="A12328" s="77">
        <f t="shared" si="1454"/>
        <v>2025</v>
      </c>
      <c r="B12328" s="77">
        <f t="shared" si="1455"/>
        <v>12</v>
      </c>
      <c r="C12328" s="73">
        <v>46006</v>
      </c>
      <c r="D12328" s="79" t="s">
        <v>4</v>
      </c>
      <c r="E12328" s="80" t="s">
        <v>1124</v>
      </c>
      <c r="F12328" s="81" t="str">
        <f>VLOOKUP(E12328,Customer[],2,FALSE)</f>
        <v>Aung Mingalar</v>
      </c>
      <c r="G12328" s="69" t="str">
        <f>VLOOKUP(E12328,Customer[],3,FALSE)</f>
        <v xml:space="preserve">Lan Thit Lan </v>
      </c>
      <c r="H12328" s="69" t="str">
        <f>VLOOKUP(E12328,Customer[],4,FALSE)</f>
        <v>Htauk kyant</v>
      </c>
      <c r="I12328" s="48" t="s">
        <v>25</v>
      </c>
      <c r="J12328" s="82" t="str">
        <f>VLOOKUP(I12328,PGStock[],2,FALSE)</f>
        <v>Columbus Super Red Smooth 350 Ml</v>
      </c>
      <c r="K12328" s="71">
        <f>VLOOKUP(I12328,PGStock[],3,FALSE)</f>
        <v>0.35</v>
      </c>
      <c r="L12328" s="47">
        <v>3</v>
      </c>
      <c r="M12328" s="47">
        <f>VLOOKUP(I12328,PGStock[],6,FALSE)</f>
        <v>150</v>
      </c>
      <c r="N12328" s="47">
        <f>+PGSales!$L12328*PGSales!$M12328</f>
        <v>450</v>
      </c>
    </row>
    <row r="12329" spans="1:14" hidden="1" x14ac:dyDescent="0.25">
      <c r="A12329" s="77">
        <f t="shared" ref="A12329:A12358" si="1466">YEAR(C12329)</f>
        <v>2025</v>
      </c>
      <c r="B12329" s="77">
        <f t="shared" ref="B12329:B12358" si="1467">MONTH(C12329)</f>
        <v>12</v>
      </c>
      <c r="C12329" s="73">
        <v>46006</v>
      </c>
      <c r="D12329" s="79" t="s">
        <v>4</v>
      </c>
      <c r="E12329" s="80" t="s">
        <v>1124</v>
      </c>
      <c r="F12329" s="81" t="str">
        <f>VLOOKUP(E12329,Customer[],2,FALSE)</f>
        <v>Aung Mingalar</v>
      </c>
      <c r="G12329" s="69" t="str">
        <f>VLOOKUP(E12329,Customer[],3,FALSE)</f>
        <v xml:space="preserve">Lan Thit Lan </v>
      </c>
      <c r="H12329" s="69" t="str">
        <f>VLOOKUP(E12329,Customer[],4,FALSE)</f>
        <v>Htauk kyant</v>
      </c>
      <c r="I12329" s="48" t="s">
        <v>20</v>
      </c>
      <c r="J12329" s="82" t="str">
        <f>VLOOKUP(I12329,PGStock[],2,FALSE)</f>
        <v>Formula Rum 700ml</v>
      </c>
      <c r="K12329" s="71">
        <f>VLOOKUP(I12329,PGStock[],3,FALSE)</f>
        <v>0.7</v>
      </c>
      <c r="L12329" s="47">
        <v>1</v>
      </c>
      <c r="M12329" s="47">
        <f>VLOOKUP(I12329,PGStock[],6,FALSE)</f>
        <v>200</v>
      </c>
      <c r="N12329" s="47">
        <f>+PGSales!$L12329*PGSales!$M12329</f>
        <v>200</v>
      </c>
    </row>
    <row r="12330" spans="1:14" hidden="1" x14ac:dyDescent="0.25">
      <c r="A12330" s="77">
        <f t="shared" si="1466"/>
        <v>2025</v>
      </c>
      <c r="B12330" s="77">
        <f t="shared" si="1467"/>
        <v>12</v>
      </c>
      <c r="C12330" s="73">
        <v>46006</v>
      </c>
      <c r="D12330" s="79" t="s">
        <v>4</v>
      </c>
      <c r="E12330" s="80" t="s">
        <v>1124</v>
      </c>
      <c r="F12330" s="81" t="str">
        <f>VLOOKUP(E12330,Customer[],2,FALSE)</f>
        <v>Aung Mingalar</v>
      </c>
      <c r="G12330" s="69" t="str">
        <f>VLOOKUP(E12330,Customer[],3,FALSE)</f>
        <v xml:space="preserve">Lan Thit Lan </v>
      </c>
      <c r="H12330" s="69" t="str">
        <f>VLOOKUP(E12330,Customer[],4,FALSE)</f>
        <v>Htauk kyant</v>
      </c>
      <c r="I12330" s="48" t="s">
        <v>18</v>
      </c>
      <c r="J12330" s="82" t="str">
        <f>VLOOKUP(I12330,PGStock[],2,FALSE)</f>
        <v>Formula Rum 350ml</v>
      </c>
      <c r="K12330" s="71">
        <f>VLOOKUP(I12330,PGStock[],3,FALSE)</f>
        <v>0.35</v>
      </c>
      <c r="L12330" s="47">
        <v>5</v>
      </c>
      <c r="M12330" s="47">
        <f>VLOOKUP(I12330,PGStock[],6,FALSE)</f>
        <v>150</v>
      </c>
      <c r="N12330" s="47">
        <f>+PGSales!$L12330*PGSales!$M12330</f>
        <v>750</v>
      </c>
    </row>
    <row r="12331" spans="1:14" hidden="1" x14ac:dyDescent="0.25">
      <c r="A12331" s="77">
        <f t="shared" ref="A12331:A12346" si="1468">YEAR(C12331)</f>
        <v>2025</v>
      </c>
      <c r="B12331" s="77">
        <f t="shared" ref="B12331:B12346" si="1469">MONTH(C12331)</f>
        <v>12</v>
      </c>
      <c r="C12331" s="73">
        <v>46006</v>
      </c>
      <c r="D12331" s="79" t="s">
        <v>109</v>
      </c>
      <c r="E12331" s="80" t="s">
        <v>512</v>
      </c>
      <c r="F12331" s="81" t="str">
        <f>VLOOKUP(E12331,Customer[],2,FALSE)</f>
        <v>Moe Thounk Pan</v>
      </c>
      <c r="G12331" s="69" t="str">
        <f>VLOOKUP(E12331,Customer[],3,FALSE)</f>
        <v>Mya Yatu Sd</v>
      </c>
      <c r="H12331" s="69" t="str">
        <f>VLOOKUP(E12331,Customer[],4,FALSE)</f>
        <v>Htauk kyant</v>
      </c>
      <c r="I12331" s="48" t="s">
        <v>25</v>
      </c>
      <c r="J12331" s="82" t="str">
        <f>VLOOKUP(I12331,PGStock[],2,FALSE)</f>
        <v>Columbus Super Red Smooth 350 Ml</v>
      </c>
      <c r="K12331" s="71">
        <f>VLOOKUP(I12331,PGStock[],3,FALSE)</f>
        <v>0.35</v>
      </c>
      <c r="L12331" s="47">
        <v>2</v>
      </c>
      <c r="M12331" s="47">
        <f>VLOOKUP(I12331,PGStock[],6,FALSE)</f>
        <v>150</v>
      </c>
      <c r="N12331" s="47">
        <f>+PGSales!$L12331*PGSales!$M12331</f>
        <v>300</v>
      </c>
    </row>
    <row r="12332" spans="1:14" hidden="1" x14ac:dyDescent="0.25">
      <c r="A12332" s="77">
        <f t="shared" si="1468"/>
        <v>2025</v>
      </c>
      <c r="B12332" s="77">
        <f t="shared" si="1469"/>
        <v>12</v>
      </c>
      <c r="C12332" s="73">
        <v>46006</v>
      </c>
      <c r="D12332" s="79" t="s">
        <v>109</v>
      </c>
      <c r="E12332" s="80" t="s">
        <v>512</v>
      </c>
      <c r="F12332" s="81" t="str">
        <f>VLOOKUP(E12332,Customer[],2,FALSE)</f>
        <v>Moe Thounk Pan</v>
      </c>
      <c r="G12332" s="69" t="str">
        <f>VLOOKUP(E12332,Customer[],3,FALSE)</f>
        <v>Mya Yatu Sd</v>
      </c>
      <c r="H12332" s="69" t="str">
        <f>VLOOKUP(E12332,Customer[],4,FALSE)</f>
        <v>Htauk kyant</v>
      </c>
      <c r="I12332" s="48" t="s">
        <v>958</v>
      </c>
      <c r="J12332" s="82" t="str">
        <f>VLOOKUP(I12332,PGStock[],2,FALSE)</f>
        <v>Shwe Man 680ml</v>
      </c>
      <c r="K12332" s="71">
        <f>VLOOKUP(I12332,PGStock[],3,FALSE)</f>
        <v>0.68</v>
      </c>
      <c r="L12332" s="47">
        <v>2</v>
      </c>
      <c r="M12332" s="47">
        <f>VLOOKUP(I12332,PGStock[],6,FALSE)</f>
        <v>100</v>
      </c>
      <c r="N12332" s="47">
        <f>+PGSales!$L12332*PGSales!$M12332</f>
        <v>200</v>
      </c>
    </row>
    <row r="12333" spans="1:14" hidden="1" x14ac:dyDescent="0.25">
      <c r="A12333" s="77">
        <f t="shared" si="1468"/>
        <v>2025</v>
      </c>
      <c r="B12333" s="77">
        <f t="shared" si="1469"/>
        <v>12</v>
      </c>
      <c r="C12333" s="73">
        <v>46006</v>
      </c>
      <c r="D12333" s="79" t="s">
        <v>74</v>
      </c>
      <c r="E12333" s="80" t="s">
        <v>515</v>
      </c>
      <c r="F12333" s="81" t="str">
        <f>VLOOKUP(E12333,Customer[],2,FALSE)</f>
        <v xml:space="preserve">KK </v>
      </c>
      <c r="G12333" s="69" t="str">
        <f>VLOOKUP(E12333,Customer[],3,FALSE)</f>
        <v>Oae Yin Sd</v>
      </c>
      <c r="H12333" s="69" t="str">
        <f>VLOOKUP(E12333,Customer[],4,FALSE)</f>
        <v>Htauk kyant</v>
      </c>
      <c r="I12333" s="48" t="s">
        <v>25</v>
      </c>
      <c r="J12333" s="82" t="str">
        <f>VLOOKUP(I12333,PGStock[],2,FALSE)</f>
        <v>Columbus Super Red Smooth 350 Ml</v>
      </c>
      <c r="K12333" s="71">
        <f>VLOOKUP(I12333,PGStock[],3,FALSE)</f>
        <v>0.35</v>
      </c>
      <c r="L12333" s="47">
        <v>3</v>
      </c>
      <c r="M12333" s="47">
        <f>VLOOKUP(I12333,PGStock[],6,FALSE)</f>
        <v>150</v>
      </c>
      <c r="N12333" s="47">
        <f>+PGSales!$L12333*PGSales!$M12333</f>
        <v>450</v>
      </c>
    </row>
    <row r="12334" spans="1:14" hidden="1" x14ac:dyDescent="0.25">
      <c r="A12334" s="77">
        <f t="shared" si="1468"/>
        <v>2025</v>
      </c>
      <c r="B12334" s="77">
        <f t="shared" si="1469"/>
        <v>12</v>
      </c>
      <c r="C12334" s="73">
        <v>46006</v>
      </c>
      <c r="D12334" s="79" t="s">
        <v>74</v>
      </c>
      <c r="E12334" s="80" t="s">
        <v>515</v>
      </c>
      <c r="F12334" s="81" t="str">
        <f>VLOOKUP(E12334,Customer[],2,FALSE)</f>
        <v xml:space="preserve">KK </v>
      </c>
      <c r="G12334" s="69" t="str">
        <f>VLOOKUP(E12334,Customer[],3,FALSE)</f>
        <v>Oae Yin Sd</v>
      </c>
      <c r="H12334" s="69" t="str">
        <f>VLOOKUP(E12334,Customer[],4,FALSE)</f>
        <v>Htauk kyant</v>
      </c>
      <c r="I12334" s="48" t="s">
        <v>958</v>
      </c>
      <c r="J12334" s="82" t="str">
        <f>VLOOKUP(I12334,PGStock[],2,FALSE)</f>
        <v>Shwe Man 680ml</v>
      </c>
      <c r="K12334" s="71">
        <f>VLOOKUP(I12334,PGStock[],3,FALSE)</f>
        <v>0.68</v>
      </c>
      <c r="L12334" s="47">
        <v>1</v>
      </c>
      <c r="M12334" s="47">
        <f>VLOOKUP(I12334,PGStock[],6,FALSE)</f>
        <v>100</v>
      </c>
      <c r="N12334" s="47">
        <f>+PGSales!$L12334*PGSales!$M12334</f>
        <v>100</v>
      </c>
    </row>
    <row r="12335" spans="1:14" hidden="1" x14ac:dyDescent="0.25">
      <c r="A12335" s="77">
        <f t="shared" si="1468"/>
        <v>2025</v>
      </c>
      <c r="B12335" s="77">
        <f t="shared" si="1469"/>
        <v>12</v>
      </c>
      <c r="C12335" s="73">
        <v>46006</v>
      </c>
      <c r="D12335" s="79" t="s">
        <v>878</v>
      </c>
      <c r="E12335" s="80" t="s">
        <v>1417</v>
      </c>
      <c r="F12335" s="81" t="str">
        <f>VLOOKUP(E12335,Customer[],2,FALSE)</f>
        <v>San</v>
      </c>
      <c r="G12335" s="69" t="str">
        <f>VLOOKUP(E12335,Customer[],3,FALSE)</f>
        <v>myoe Shount Rd</v>
      </c>
      <c r="H12335" s="69" t="str">
        <f>VLOOKUP(E12335,Customer[],4,FALSE)</f>
        <v>Htauk kyant</v>
      </c>
      <c r="I12335" s="48" t="s">
        <v>25</v>
      </c>
      <c r="J12335" s="82" t="str">
        <f>VLOOKUP(I12335,PGStock[],2,FALSE)</f>
        <v>Columbus Super Red Smooth 350 Ml</v>
      </c>
      <c r="K12335" s="71">
        <f>VLOOKUP(I12335,PGStock[],3,FALSE)</f>
        <v>0.35</v>
      </c>
      <c r="L12335" s="47">
        <v>4</v>
      </c>
      <c r="M12335" s="47">
        <f>VLOOKUP(I12335,PGStock[],6,FALSE)</f>
        <v>150</v>
      </c>
      <c r="N12335" s="47">
        <f>+PGSales!$L12335*PGSales!$M12335</f>
        <v>600</v>
      </c>
    </row>
    <row r="12336" spans="1:14" hidden="1" x14ac:dyDescent="0.25">
      <c r="A12336" s="77">
        <f t="shared" si="1468"/>
        <v>2025</v>
      </c>
      <c r="B12336" s="77">
        <f t="shared" si="1469"/>
        <v>12</v>
      </c>
      <c r="C12336" s="73">
        <v>46006</v>
      </c>
      <c r="D12336" s="79" t="s">
        <v>878</v>
      </c>
      <c r="E12336" s="80" t="s">
        <v>1417</v>
      </c>
      <c r="F12336" s="81" t="str">
        <f>VLOOKUP(E12336,Customer[],2,FALSE)</f>
        <v>San</v>
      </c>
      <c r="G12336" s="69" t="str">
        <f>VLOOKUP(E12336,Customer[],3,FALSE)</f>
        <v>myoe Shount Rd</v>
      </c>
      <c r="H12336" s="69" t="str">
        <f>VLOOKUP(E12336,Customer[],4,FALSE)</f>
        <v>Htauk kyant</v>
      </c>
      <c r="I12336" s="48" t="s">
        <v>18</v>
      </c>
      <c r="J12336" s="82" t="str">
        <f>VLOOKUP(I12336,PGStock[],2,FALSE)</f>
        <v>Formula Rum 350ml</v>
      </c>
      <c r="K12336" s="71">
        <f>VLOOKUP(I12336,PGStock[],3,FALSE)</f>
        <v>0.35</v>
      </c>
      <c r="L12336" s="47">
        <v>2</v>
      </c>
      <c r="M12336" s="47">
        <f>VLOOKUP(I12336,PGStock[],6,FALSE)</f>
        <v>150</v>
      </c>
      <c r="N12336" s="47">
        <f>+PGSales!$L12336*PGSales!$M12336</f>
        <v>300</v>
      </c>
    </row>
    <row r="12337" spans="1:14" hidden="1" x14ac:dyDescent="0.25">
      <c r="A12337" s="77">
        <f t="shared" si="1468"/>
        <v>2025</v>
      </c>
      <c r="B12337" s="77">
        <f t="shared" si="1469"/>
        <v>12</v>
      </c>
      <c r="C12337" s="73">
        <v>46006</v>
      </c>
      <c r="D12337" s="79" t="s">
        <v>275</v>
      </c>
      <c r="E12337" s="80" t="s">
        <v>516</v>
      </c>
      <c r="F12337" s="81" t="str">
        <f>VLOOKUP(E12337,Customer[],2,FALSE)</f>
        <v>Hlaing Min</v>
      </c>
      <c r="G12337" s="69" t="str">
        <f>VLOOKUP(E12337,Customer[],3,FALSE)</f>
        <v>Than nay pin rd</v>
      </c>
      <c r="H12337" s="69" t="str">
        <f>VLOOKUP(E12337,Customer[],4,FALSE)</f>
        <v>Htauk kyant</v>
      </c>
      <c r="I12337" s="48" t="s">
        <v>27</v>
      </c>
      <c r="J12337" s="82" t="str">
        <f>VLOOKUP(I12337,PGStock[],2,FALSE)</f>
        <v>Columbus Super Red Smooth 700 Ml</v>
      </c>
      <c r="K12337" s="71">
        <f>VLOOKUP(I12337,PGStock[],3,FALSE)</f>
        <v>0.7</v>
      </c>
      <c r="L12337" s="47">
        <v>1</v>
      </c>
      <c r="M12337" s="47">
        <f>VLOOKUP(I12337,PGStock[],6,FALSE)</f>
        <v>200</v>
      </c>
      <c r="N12337" s="47">
        <f>+PGSales!$L12337*PGSales!$M12337</f>
        <v>200</v>
      </c>
    </row>
    <row r="12338" spans="1:14" hidden="1" x14ac:dyDescent="0.25">
      <c r="A12338" s="77">
        <f t="shared" si="1468"/>
        <v>2025</v>
      </c>
      <c r="B12338" s="77">
        <f t="shared" si="1469"/>
        <v>12</v>
      </c>
      <c r="C12338" s="73">
        <v>46006</v>
      </c>
      <c r="D12338" s="79" t="s">
        <v>275</v>
      </c>
      <c r="E12338" s="80" t="s">
        <v>516</v>
      </c>
      <c r="F12338" s="81" t="str">
        <f>VLOOKUP(E12338,Customer[],2,FALSE)</f>
        <v>Hlaing Min</v>
      </c>
      <c r="G12338" s="69" t="str">
        <f>VLOOKUP(E12338,Customer[],3,FALSE)</f>
        <v>Than nay pin rd</v>
      </c>
      <c r="H12338" s="69" t="str">
        <f>VLOOKUP(E12338,Customer[],4,FALSE)</f>
        <v>Htauk kyant</v>
      </c>
      <c r="I12338" s="48" t="s">
        <v>25</v>
      </c>
      <c r="J12338" s="82" t="str">
        <f>VLOOKUP(I12338,PGStock[],2,FALSE)</f>
        <v>Columbus Super Red Smooth 350 Ml</v>
      </c>
      <c r="K12338" s="71">
        <f>VLOOKUP(I12338,PGStock[],3,FALSE)</f>
        <v>0.35</v>
      </c>
      <c r="L12338" s="47">
        <v>2</v>
      </c>
      <c r="M12338" s="47">
        <f>VLOOKUP(I12338,PGStock[],6,FALSE)</f>
        <v>150</v>
      </c>
      <c r="N12338" s="47">
        <f>+PGSales!$L12338*PGSales!$M12338</f>
        <v>300</v>
      </c>
    </row>
    <row r="12339" spans="1:14" hidden="1" x14ac:dyDescent="0.25">
      <c r="A12339" s="77">
        <f t="shared" si="1468"/>
        <v>2025</v>
      </c>
      <c r="B12339" s="77">
        <f t="shared" si="1469"/>
        <v>12</v>
      </c>
      <c r="C12339" s="73">
        <v>46006</v>
      </c>
      <c r="D12339" s="79" t="s">
        <v>275</v>
      </c>
      <c r="E12339" s="80" t="s">
        <v>516</v>
      </c>
      <c r="F12339" s="81" t="str">
        <f>VLOOKUP(E12339,Customer[],2,FALSE)</f>
        <v>Hlaing Min</v>
      </c>
      <c r="G12339" s="69" t="str">
        <f>VLOOKUP(E12339,Customer[],3,FALSE)</f>
        <v>Than nay pin rd</v>
      </c>
      <c r="H12339" s="69" t="str">
        <f>VLOOKUP(E12339,Customer[],4,FALSE)</f>
        <v>Htauk kyant</v>
      </c>
      <c r="I12339" s="48" t="s">
        <v>20</v>
      </c>
      <c r="J12339" s="82" t="str">
        <f>VLOOKUP(I12339,PGStock[],2,FALSE)</f>
        <v>Formula Rum 700ml</v>
      </c>
      <c r="K12339" s="71">
        <f>VLOOKUP(I12339,PGStock[],3,FALSE)</f>
        <v>0.7</v>
      </c>
      <c r="L12339" s="47">
        <v>2</v>
      </c>
      <c r="M12339" s="47">
        <f>VLOOKUP(I12339,PGStock[],6,FALSE)</f>
        <v>200</v>
      </c>
      <c r="N12339" s="47">
        <f>+PGSales!$L12339*PGSales!$M12339</f>
        <v>400</v>
      </c>
    </row>
    <row r="12340" spans="1:14" hidden="1" x14ac:dyDescent="0.25">
      <c r="A12340" s="77">
        <f t="shared" si="1468"/>
        <v>2025</v>
      </c>
      <c r="B12340" s="77">
        <f t="shared" si="1469"/>
        <v>12</v>
      </c>
      <c r="C12340" s="73">
        <v>46006</v>
      </c>
      <c r="D12340" s="79" t="s">
        <v>275</v>
      </c>
      <c r="E12340" s="80" t="s">
        <v>516</v>
      </c>
      <c r="F12340" s="81" t="str">
        <f>VLOOKUP(E12340,Customer[],2,FALSE)</f>
        <v>Hlaing Min</v>
      </c>
      <c r="G12340" s="69" t="str">
        <f>VLOOKUP(E12340,Customer[],3,FALSE)</f>
        <v>Than nay pin rd</v>
      </c>
      <c r="H12340" s="69" t="str">
        <f>VLOOKUP(E12340,Customer[],4,FALSE)</f>
        <v>Htauk kyant</v>
      </c>
      <c r="I12340" s="48" t="s">
        <v>18</v>
      </c>
      <c r="J12340" s="82" t="str">
        <f>VLOOKUP(I12340,PGStock[],2,FALSE)</f>
        <v>Formula Rum 350ml</v>
      </c>
      <c r="K12340" s="71">
        <f>VLOOKUP(I12340,PGStock[],3,FALSE)</f>
        <v>0.35</v>
      </c>
      <c r="L12340" s="47">
        <v>3</v>
      </c>
      <c r="M12340" s="47">
        <f>VLOOKUP(I12340,PGStock[],6,FALSE)</f>
        <v>150</v>
      </c>
      <c r="N12340" s="47">
        <f>+PGSales!$L12340*PGSales!$M12340</f>
        <v>450</v>
      </c>
    </row>
    <row r="12341" spans="1:14" hidden="1" x14ac:dyDescent="0.25">
      <c r="A12341" s="77">
        <f t="shared" si="1468"/>
        <v>2025</v>
      </c>
      <c r="B12341" s="77">
        <f t="shared" si="1469"/>
        <v>12</v>
      </c>
      <c r="C12341" s="73">
        <v>46006</v>
      </c>
      <c r="D12341" s="79" t="s">
        <v>275</v>
      </c>
      <c r="E12341" s="80" t="s">
        <v>516</v>
      </c>
      <c r="F12341" s="81" t="str">
        <f>VLOOKUP(E12341,Customer[],2,FALSE)</f>
        <v>Hlaing Min</v>
      </c>
      <c r="G12341" s="69" t="str">
        <f>VLOOKUP(E12341,Customer[],3,FALSE)</f>
        <v>Than nay pin rd</v>
      </c>
      <c r="H12341" s="69" t="str">
        <f>VLOOKUP(E12341,Customer[],4,FALSE)</f>
        <v>Htauk kyant</v>
      </c>
      <c r="I12341" s="48" t="s">
        <v>958</v>
      </c>
      <c r="J12341" s="82" t="str">
        <f>VLOOKUP(I12341,PGStock[],2,FALSE)</f>
        <v>Shwe Man 680ml</v>
      </c>
      <c r="K12341" s="71">
        <f>VLOOKUP(I12341,PGStock[],3,FALSE)</f>
        <v>0.68</v>
      </c>
      <c r="L12341" s="47">
        <v>5</v>
      </c>
      <c r="M12341" s="47">
        <f>VLOOKUP(I12341,PGStock[],6,FALSE)</f>
        <v>100</v>
      </c>
      <c r="N12341" s="47">
        <f>+PGSales!$L12341*PGSales!$M12341</f>
        <v>500</v>
      </c>
    </row>
    <row r="12342" spans="1:14" hidden="1" x14ac:dyDescent="0.25">
      <c r="A12342" s="77">
        <f t="shared" si="1468"/>
        <v>2025</v>
      </c>
      <c r="B12342" s="77">
        <f t="shared" si="1469"/>
        <v>12</v>
      </c>
      <c r="C12342" s="73">
        <v>46006</v>
      </c>
      <c r="D12342" s="79" t="s">
        <v>275</v>
      </c>
      <c r="E12342" s="80" t="s">
        <v>516</v>
      </c>
      <c r="F12342" s="81" t="str">
        <f>VLOOKUP(E12342,Customer[],2,FALSE)</f>
        <v>Hlaing Min</v>
      </c>
      <c r="G12342" s="69" t="str">
        <f>VLOOKUP(E12342,Customer[],3,FALSE)</f>
        <v>Than nay pin rd</v>
      </c>
      <c r="H12342" s="69" t="str">
        <f>VLOOKUP(E12342,Customer[],4,FALSE)</f>
        <v>Htauk kyant</v>
      </c>
      <c r="I12342" s="48" t="s">
        <v>959</v>
      </c>
      <c r="J12342" s="82" t="str">
        <f>VLOOKUP(I12342,PGStock[],2,FALSE)</f>
        <v>Shwe Man ကော်ဗူး (1 Liter)</v>
      </c>
      <c r="K12342" s="71">
        <f>VLOOKUP(I12342,PGStock[],3,FALSE)</f>
        <v>1</v>
      </c>
      <c r="L12342" s="47">
        <v>2</v>
      </c>
      <c r="M12342" s="47">
        <f>VLOOKUP(I12342,PGStock[],6,FALSE)</f>
        <v>100</v>
      </c>
      <c r="N12342" s="47">
        <f>+PGSales!$L12342*PGSales!$M12342</f>
        <v>200</v>
      </c>
    </row>
    <row r="12343" spans="1:14" hidden="1" x14ac:dyDescent="0.25">
      <c r="A12343" s="77">
        <f t="shared" si="1468"/>
        <v>2025</v>
      </c>
      <c r="B12343" s="77">
        <f t="shared" si="1469"/>
        <v>12</v>
      </c>
      <c r="C12343" s="73">
        <v>46006</v>
      </c>
      <c r="D12343" s="79" t="s">
        <v>131</v>
      </c>
      <c r="E12343" s="80" t="s">
        <v>783</v>
      </c>
      <c r="F12343" s="81" t="str">
        <f>VLOOKUP(E12343,Customer[],2,FALSE)</f>
        <v>Take Thit Sa</v>
      </c>
      <c r="G12343" s="69" t="str">
        <f>VLOOKUP(E12343,Customer[],3,FALSE)</f>
        <v xml:space="preserve">YGN-Bogo St </v>
      </c>
      <c r="H12343" s="69" t="str">
        <f>VLOOKUP(E12343,Customer[],4,FALSE)</f>
        <v>Hlegu</v>
      </c>
      <c r="I12343" s="48" t="s">
        <v>27</v>
      </c>
      <c r="J12343" s="82" t="str">
        <f>VLOOKUP(I12343,PGStock[],2,FALSE)</f>
        <v>Columbus Super Red Smooth 700 Ml</v>
      </c>
      <c r="K12343" s="71">
        <f>VLOOKUP(I12343,PGStock[],3,FALSE)</f>
        <v>0.7</v>
      </c>
      <c r="L12343" s="47">
        <v>1</v>
      </c>
      <c r="M12343" s="47">
        <f>VLOOKUP(I12343,PGStock[],6,FALSE)</f>
        <v>200</v>
      </c>
      <c r="N12343" s="47">
        <f>+PGSales!$L12343*PGSales!$M12343</f>
        <v>200</v>
      </c>
    </row>
    <row r="12344" spans="1:14" hidden="1" x14ac:dyDescent="0.25">
      <c r="A12344" s="77">
        <f t="shared" si="1468"/>
        <v>2025</v>
      </c>
      <c r="B12344" s="77">
        <f t="shared" si="1469"/>
        <v>12</v>
      </c>
      <c r="C12344" s="73">
        <v>46006</v>
      </c>
      <c r="D12344" s="79" t="s">
        <v>131</v>
      </c>
      <c r="E12344" s="80" t="s">
        <v>783</v>
      </c>
      <c r="F12344" s="81" t="str">
        <f>VLOOKUP(E12344,Customer[],2,FALSE)</f>
        <v>Take Thit Sa</v>
      </c>
      <c r="G12344" s="69" t="str">
        <f>VLOOKUP(E12344,Customer[],3,FALSE)</f>
        <v xml:space="preserve">YGN-Bogo St </v>
      </c>
      <c r="H12344" s="69" t="str">
        <f>VLOOKUP(E12344,Customer[],4,FALSE)</f>
        <v>Hlegu</v>
      </c>
      <c r="I12344" s="48" t="s">
        <v>25</v>
      </c>
      <c r="J12344" s="82" t="str">
        <f>VLOOKUP(I12344,PGStock[],2,FALSE)</f>
        <v>Columbus Super Red Smooth 350 Ml</v>
      </c>
      <c r="K12344" s="71">
        <f>VLOOKUP(I12344,PGStock[],3,FALSE)</f>
        <v>0.35</v>
      </c>
      <c r="L12344" s="47">
        <v>2</v>
      </c>
      <c r="M12344" s="47">
        <f>VLOOKUP(I12344,PGStock[],6,FALSE)</f>
        <v>150</v>
      </c>
      <c r="N12344" s="47">
        <f>+PGSales!$L12344*PGSales!$M12344</f>
        <v>300</v>
      </c>
    </row>
    <row r="12345" spans="1:14" hidden="1" x14ac:dyDescent="0.25">
      <c r="A12345" s="77">
        <f t="shared" si="1468"/>
        <v>2025</v>
      </c>
      <c r="B12345" s="77">
        <f t="shared" si="1469"/>
        <v>12</v>
      </c>
      <c r="C12345" s="73">
        <v>46006</v>
      </c>
      <c r="D12345" s="79" t="s">
        <v>131</v>
      </c>
      <c r="E12345" s="80" t="s">
        <v>783</v>
      </c>
      <c r="F12345" s="81" t="str">
        <f>VLOOKUP(E12345,Customer[],2,FALSE)</f>
        <v>Take Thit Sa</v>
      </c>
      <c r="G12345" s="69" t="str">
        <f>VLOOKUP(E12345,Customer[],3,FALSE)</f>
        <v xml:space="preserve">YGN-Bogo St </v>
      </c>
      <c r="H12345" s="69" t="str">
        <f>VLOOKUP(E12345,Customer[],4,FALSE)</f>
        <v>Hlegu</v>
      </c>
      <c r="I12345" s="48" t="s">
        <v>18</v>
      </c>
      <c r="J12345" s="82" t="str">
        <f>VLOOKUP(I12345,PGStock[],2,FALSE)</f>
        <v>Formula Rum 350ml</v>
      </c>
      <c r="K12345" s="71">
        <f>VLOOKUP(I12345,PGStock[],3,FALSE)</f>
        <v>0.35</v>
      </c>
      <c r="L12345" s="47">
        <v>3</v>
      </c>
      <c r="M12345" s="47">
        <f>VLOOKUP(I12345,PGStock[],6,FALSE)</f>
        <v>150</v>
      </c>
      <c r="N12345" s="47">
        <f>+PGSales!$L12345*PGSales!$M12345</f>
        <v>450</v>
      </c>
    </row>
    <row r="12346" spans="1:14" hidden="1" x14ac:dyDescent="0.25">
      <c r="A12346" s="77">
        <f t="shared" si="1468"/>
        <v>2025</v>
      </c>
      <c r="B12346" s="77">
        <f t="shared" si="1469"/>
        <v>12</v>
      </c>
      <c r="C12346" s="73">
        <v>46006</v>
      </c>
      <c r="D12346" s="79" t="s">
        <v>131</v>
      </c>
      <c r="E12346" s="80" t="s">
        <v>783</v>
      </c>
      <c r="F12346" s="81" t="str">
        <f>VLOOKUP(E12346,Customer[],2,FALSE)</f>
        <v>Take Thit Sa</v>
      </c>
      <c r="G12346" s="69" t="str">
        <f>VLOOKUP(E12346,Customer[],3,FALSE)</f>
        <v xml:space="preserve">YGN-Bogo St </v>
      </c>
      <c r="H12346" s="69" t="str">
        <f>VLOOKUP(E12346,Customer[],4,FALSE)</f>
        <v>Hlegu</v>
      </c>
      <c r="I12346" s="48" t="s">
        <v>958</v>
      </c>
      <c r="J12346" s="82" t="str">
        <f>VLOOKUP(I12346,PGStock[],2,FALSE)</f>
        <v>Shwe Man 680ml</v>
      </c>
      <c r="K12346" s="71">
        <f>VLOOKUP(I12346,PGStock[],3,FALSE)</f>
        <v>0.68</v>
      </c>
      <c r="L12346" s="47">
        <v>6</v>
      </c>
      <c r="M12346" s="47">
        <f>VLOOKUP(I12346,PGStock[],6,FALSE)</f>
        <v>100</v>
      </c>
      <c r="N12346" s="47">
        <f>+PGSales!$L12346*PGSales!$M12346</f>
        <v>600</v>
      </c>
    </row>
    <row r="12347" spans="1:14" hidden="1" x14ac:dyDescent="0.25">
      <c r="A12347" s="77">
        <f t="shared" si="1466"/>
        <v>2025</v>
      </c>
      <c r="B12347" s="77">
        <f t="shared" si="1467"/>
        <v>12</v>
      </c>
      <c r="C12347" s="73">
        <v>46006</v>
      </c>
      <c r="D12347" s="79" t="s">
        <v>131</v>
      </c>
      <c r="E12347" s="80" t="s">
        <v>783</v>
      </c>
      <c r="F12347" s="81" t="str">
        <f>VLOOKUP(E12347,Customer[],2,FALSE)</f>
        <v>Take Thit Sa</v>
      </c>
      <c r="G12347" s="69" t="str">
        <f>VLOOKUP(E12347,Customer[],3,FALSE)</f>
        <v xml:space="preserve">YGN-Bogo St </v>
      </c>
      <c r="H12347" s="69" t="str">
        <f>VLOOKUP(E12347,Customer[],4,FALSE)</f>
        <v>Hlegu</v>
      </c>
      <c r="I12347" s="48" t="s">
        <v>959</v>
      </c>
      <c r="J12347" s="82" t="str">
        <f>VLOOKUP(I12347,PGStock[],2,FALSE)</f>
        <v>Shwe Man ကော်ဗူး (1 Liter)</v>
      </c>
      <c r="K12347" s="71">
        <f>VLOOKUP(I12347,PGStock[],3,FALSE)</f>
        <v>1</v>
      </c>
      <c r="L12347" s="47">
        <v>2</v>
      </c>
      <c r="M12347" s="47">
        <f>VLOOKUP(I12347,PGStock[],6,FALSE)</f>
        <v>100</v>
      </c>
      <c r="N12347" s="47">
        <f>+PGSales!$L12347*PGSales!$M12347</f>
        <v>200</v>
      </c>
    </row>
    <row r="12348" spans="1:14" hidden="1" x14ac:dyDescent="0.25">
      <c r="A12348" s="77">
        <f t="shared" si="1466"/>
        <v>2025</v>
      </c>
      <c r="B12348" s="77">
        <f t="shared" si="1467"/>
        <v>12</v>
      </c>
      <c r="C12348" s="73">
        <v>46006</v>
      </c>
      <c r="D12348" s="79" t="s">
        <v>70</v>
      </c>
      <c r="E12348" s="80" t="s">
        <v>1066</v>
      </c>
      <c r="F12348" s="81" t="str">
        <f>VLOOKUP(E12348,Customer[],2,FALSE)</f>
        <v xml:space="preserve">Thein Thein </v>
      </c>
      <c r="G12348" s="69" t="str">
        <f>VLOOKUP(E12348,Customer[],3,FALSE)</f>
        <v>Bogo Rd</v>
      </c>
      <c r="H12348" s="69" t="str">
        <f>VLOOKUP(E12348,Customer[],4,FALSE)</f>
        <v>Hlegu</v>
      </c>
      <c r="I12348" s="48" t="s">
        <v>25</v>
      </c>
      <c r="J12348" s="82" t="str">
        <f>VLOOKUP(I12348,PGStock[],2,FALSE)</f>
        <v>Columbus Super Red Smooth 350 Ml</v>
      </c>
      <c r="K12348" s="71">
        <f>VLOOKUP(I12348,PGStock[],3,FALSE)</f>
        <v>0.35</v>
      </c>
      <c r="L12348" s="47">
        <v>1</v>
      </c>
      <c r="M12348" s="47">
        <f>VLOOKUP(I12348,PGStock[],6,FALSE)</f>
        <v>150</v>
      </c>
      <c r="N12348" s="47">
        <f>+PGSales!$L12348*PGSales!$M12348</f>
        <v>150</v>
      </c>
    </row>
    <row r="12349" spans="1:14" hidden="1" x14ac:dyDescent="0.25">
      <c r="A12349" s="77">
        <f t="shared" si="1466"/>
        <v>2025</v>
      </c>
      <c r="B12349" s="77">
        <f t="shared" si="1467"/>
        <v>12</v>
      </c>
      <c r="C12349" s="73">
        <v>46006</v>
      </c>
      <c r="D12349" s="79" t="s">
        <v>70</v>
      </c>
      <c r="E12349" s="80" t="s">
        <v>1066</v>
      </c>
      <c r="F12349" s="81" t="str">
        <f>VLOOKUP(E12349,Customer[],2,FALSE)</f>
        <v xml:space="preserve">Thein Thein </v>
      </c>
      <c r="G12349" s="69" t="str">
        <f>VLOOKUP(E12349,Customer[],3,FALSE)</f>
        <v>Bogo Rd</v>
      </c>
      <c r="H12349" s="69" t="str">
        <f>VLOOKUP(E12349,Customer[],4,FALSE)</f>
        <v>Hlegu</v>
      </c>
      <c r="I12349" s="48" t="s">
        <v>20</v>
      </c>
      <c r="J12349" s="82" t="str">
        <f>VLOOKUP(I12349,PGStock[],2,FALSE)</f>
        <v>Formula Rum 700ml</v>
      </c>
      <c r="K12349" s="71">
        <f>VLOOKUP(I12349,PGStock[],3,FALSE)</f>
        <v>0.7</v>
      </c>
      <c r="L12349" s="47">
        <v>1</v>
      </c>
      <c r="M12349" s="47">
        <f>VLOOKUP(I12349,PGStock[],6,FALSE)</f>
        <v>200</v>
      </c>
      <c r="N12349" s="47">
        <f>+PGSales!$L12349*PGSales!$M12349</f>
        <v>200</v>
      </c>
    </row>
    <row r="12350" spans="1:14" hidden="1" x14ac:dyDescent="0.25">
      <c r="A12350" s="77">
        <f t="shared" si="1466"/>
        <v>2025</v>
      </c>
      <c r="B12350" s="77">
        <f t="shared" si="1467"/>
        <v>12</v>
      </c>
      <c r="C12350" s="73">
        <v>46006</v>
      </c>
      <c r="D12350" s="79" t="s">
        <v>70</v>
      </c>
      <c r="E12350" s="80" t="s">
        <v>1066</v>
      </c>
      <c r="F12350" s="81" t="str">
        <f>VLOOKUP(E12350,Customer[],2,FALSE)</f>
        <v xml:space="preserve">Thein Thein </v>
      </c>
      <c r="G12350" s="69" t="str">
        <f>VLOOKUP(E12350,Customer[],3,FALSE)</f>
        <v>Bogo Rd</v>
      </c>
      <c r="H12350" s="69" t="str">
        <f>VLOOKUP(E12350,Customer[],4,FALSE)</f>
        <v>Hlegu</v>
      </c>
      <c r="I12350" s="48" t="s">
        <v>959</v>
      </c>
      <c r="J12350" s="82" t="str">
        <f>VLOOKUP(I12350,PGStock[],2,FALSE)</f>
        <v>Shwe Man ကော်ဗူး (1 Liter)</v>
      </c>
      <c r="K12350" s="71">
        <f>VLOOKUP(I12350,PGStock[],3,FALSE)</f>
        <v>1</v>
      </c>
      <c r="L12350" s="47">
        <v>2</v>
      </c>
      <c r="M12350" s="47">
        <f>VLOOKUP(I12350,PGStock[],6,FALSE)</f>
        <v>100</v>
      </c>
      <c r="N12350" s="47">
        <f>+PGSales!$L12350*PGSales!$M12350</f>
        <v>200</v>
      </c>
    </row>
    <row r="12351" spans="1:14" hidden="1" x14ac:dyDescent="0.25">
      <c r="A12351" s="77">
        <f t="shared" si="1466"/>
        <v>2025</v>
      </c>
      <c r="B12351" s="77">
        <f t="shared" si="1467"/>
        <v>12</v>
      </c>
      <c r="C12351" s="73">
        <v>46006</v>
      </c>
      <c r="D12351" s="79" t="s">
        <v>1</v>
      </c>
      <c r="E12351" s="80" t="s">
        <v>1420</v>
      </c>
      <c r="F12351" s="81" t="str">
        <f>VLOOKUP(E12351,Customer[],2,FALSE)</f>
        <v>Sonenaykya</v>
      </c>
      <c r="G12351" s="69" t="str">
        <f>VLOOKUP(E12351,Customer[],3,FALSE)</f>
        <v>Hlegu Rd</v>
      </c>
      <c r="H12351" s="69" t="str">
        <f>VLOOKUP(E12351,Customer[],4,FALSE)</f>
        <v>Hlegu</v>
      </c>
      <c r="I12351" s="48" t="s">
        <v>25</v>
      </c>
      <c r="J12351" s="82" t="str">
        <f>VLOOKUP(I12351,PGStock[],2,FALSE)</f>
        <v>Columbus Super Red Smooth 350 Ml</v>
      </c>
      <c r="K12351" s="71">
        <f>VLOOKUP(I12351,PGStock[],3,FALSE)</f>
        <v>0.35</v>
      </c>
      <c r="L12351" s="47">
        <v>3</v>
      </c>
      <c r="M12351" s="47">
        <f>VLOOKUP(I12351,PGStock[],6,FALSE)</f>
        <v>150</v>
      </c>
      <c r="N12351" s="47">
        <f>+PGSales!$L12351*PGSales!$M12351</f>
        <v>450</v>
      </c>
    </row>
    <row r="12352" spans="1:14" hidden="1" x14ac:dyDescent="0.25">
      <c r="A12352" s="77">
        <f t="shared" si="1466"/>
        <v>2025</v>
      </c>
      <c r="B12352" s="77">
        <f t="shared" si="1467"/>
        <v>12</v>
      </c>
      <c r="C12352" s="73">
        <v>46006</v>
      </c>
      <c r="D12352" s="79" t="s">
        <v>1</v>
      </c>
      <c r="E12352" s="80" t="s">
        <v>1420</v>
      </c>
      <c r="F12352" s="81" t="str">
        <f>VLOOKUP(E12352,Customer[],2,FALSE)</f>
        <v>Sonenaykya</v>
      </c>
      <c r="G12352" s="69" t="str">
        <f>VLOOKUP(E12352,Customer[],3,FALSE)</f>
        <v>Hlegu Rd</v>
      </c>
      <c r="H12352" s="69" t="str">
        <f>VLOOKUP(E12352,Customer[],4,FALSE)</f>
        <v>Hlegu</v>
      </c>
      <c r="I12352" s="48" t="s">
        <v>18</v>
      </c>
      <c r="J12352" s="82" t="str">
        <f>VLOOKUP(I12352,PGStock[],2,FALSE)</f>
        <v>Formula Rum 350ml</v>
      </c>
      <c r="K12352" s="71">
        <f>VLOOKUP(I12352,PGStock[],3,FALSE)</f>
        <v>0.35</v>
      </c>
      <c r="L12352" s="47">
        <v>1</v>
      </c>
      <c r="M12352" s="47">
        <f>VLOOKUP(I12352,PGStock[],6,FALSE)</f>
        <v>150</v>
      </c>
      <c r="N12352" s="47">
        <f>+PGSales!$L12352*PGSales!$M12352</f>
        <v>150</v>
      </c>
    </row>
    <row r="12353" spans="1:14" hidden="1" x14ac:dyDescent="0.25">
      <c r="A12353" s="77">
        <f t="shared" si="1466"/>
        <v>2025</v>
      </c>
      <c r="B12353" s="77">
        <f t="shared" si="1467"/>
        <v>12</v>
      </c>
      <c r="C12353" s="73">
        <v>46006</v>
      </c>
      <c r="D12353" s="79" t="s">
        <v>885</v>
      </c>
      <c r="E12353" s="80" t="s">
        <v>803</v>
      </c>
      <c r="F12353" s="81" t="str">
        <f>VLOOKUP(E12353,Customer[],2,FALSE)</f>
        <v>Black 7</v>
      </c>
      <c r="G12353" s="69" t="str">
        <f>VLOOKUP(E12353,Customer[],3,FALSE)</f>
        <v>No (2)Rd</v>
      </c>
      <c r="H12353" s="69" t="str">
        <f>VLOOKUP(E12353,Customer[],4,FALSE)</f>
        <v>Hlegu</v>
      </c>
      <c r="I12353" s="48" t="s">
        <v>25</v>
      </c>
      <c r="J12353" s="82" t="str">
        <f>VLOOKUP(I12353,PGStock[],2,FALSE)</f>
        <v>Columbus Super Red Smooth 350 Ml</v>
      </c>
      <c r="K12353" s="71">
        <f>VLOOKUP(I12353,PGStock[],3,FALSE)</f>
        <v>0.35</v>
      </c>
      <c r="L12353" s="47">
        <v>2</v>
      </c>
      <c r="M12353" s="47">
        <f>VLOOKUP(I12353,PGStock[],6,FALSE)</f>
        <v>150</v>
      </c>
      <c r="N12353" s="47">
        <f>+PGSales!$L12353*PGSales!$M12353</f>
        <v>300</v>
      </c>
    </row>
    <row r="12354" spans="1:14" hidden="1" x14ac:dyDescent="0.25">
      <c r="A12354" s="77">
        <f t="shared" si="1466"/>
        <v>2025</v>
      </c>
      <c r="B12354" s="77">
        <f t="shared" si="1467"/>
        <v>12</v>
      </c>
      <c r="C12354" s="73">
        <v>46006</v>
      </c>
      <c r="D12354" s="79" t="s">
        <v>885</v>
      </c>
      <c r="E12354" s="80" t="s">
        <v>803</v>
      </c>
      <c r="F12354" s="81" t="str">
        <f>VLOOKUP(E12354,Customer[],2,FALSE)</f>
        <v>Black 7</v>
      </c>
      <c r="G12354" s="69" t="str">
        <f>VLOOKUP(E12354,Customer[],3,FALSE)</f>
        <v>No (2)Rd</v>
      </c>
      <c r="H12354" s="69" t="str">
        <f>VLOOKUP(E12354,Customer[],4,FALSE)</f>
        <v>Hlegu</v>
      </c>
      <c r="I12354" s="48" t="s">
        <v>958</v>
      </c>
      <c r="J12354" s="82" t="str">
        <f>VLOOKUP(I12354,PGStock[],2,FALSE)</f>
        <v>Shwe Man 680ml</v>
      </c>
      <c r="K12354" s="71">
        <f>VLOOKUP(I12354,PGStock[],3,FALSE)</f>
        <v>0.68</v>
      </c>
      <c r="L12354" s="47">
        <v>3</v>
      </c>
      <c r="M12354" s="47">
        <f>VLOOKUP(I12354,PGStock[],6,FALSE)</f>
        <v>100</v>
      </c>
      <c r="N12354" s="47">
        <f>+PGSales!$L12354*PGSales!$M12354</f>
        <v>300</v>
      </c>
    </row>
    <row r="12355" spans="1:14" hidden="1" x14ac:dyDescent="0.25">
      <c r="A12355" s="77">
        <f t="shared" si="1466"/>
        <v>2025</v>
      </c>
      <c r="B12355" s="77">
        <f t="shared" si="1467"/>
        <v>12</v>
      </c>
      <c r="C12355" s="73">
        <v>46006</v>
      </c>
      <c r="D12355" s="79" t="s">
        <v>885</v>
      </c>
      <c r="E12355" s="80" t="s">
        <v>803</v>
      </c>
      <c r="F12355" s="81" t="str">
        <f>VLOOKUP(E12355,Customer[],2,FALSE)</f>
        <v>Black 7</v>
      </c>
      <c r="G12355" s="69" t="str">
        <f>VLOOKUP(E12355,Customer[],3,FALSE)</f>
        <v>No (2)Rd</v>
      </c>
      <c r="H12355" s="69" t="str">
        <f>VLOOKUP(E12355,Customer[],4,FALSE)</f>
        <v>Hlegu</v>
      </c>
      <c r="I12355" s="48" t="s">
        <v>959</v>
      </c>
      <c r="J12355" s="82" t="str">
        <f>VLOOKUP(I12355,PGStock[],2,FALSE)</f>
        <v>Shwe Man ကော်ဗူး (1 Liter)</v>
      </c>
      <c r="K12355" s="71">
        <f>VLOOKUP(I12355,PGStock[],3,FALSE)</f>
        <v>1</v>
      </c>
      <c r="L12355" s="47">
        <v>1</v>
      </c>
      <c r="M12355" s="47">
        <f>VLOOKUP(I12355,PGStock[],6,FALSE)</f>
        <v>100</v>
      </c>
      <c r="N12355" s="47">
        <f>+PGSales!$L12355*PGSales!$M12355</f>
        <v>100</v>
      </c>
    </row>
    <row r="12356" spans="1:14" hidden="1" x14ac:dyDescent="0.25">
      <c r="A12356" s="77">
        <f t="shared" si="1466"/>
        <v>2025</v>
      </c>
      <c r="B12356" s="77">
        <f t="shared" si="1467"/>
        <v>12</v>
      </c>
      <c r="C12356" s="73">
        <v>46006</v>
      </c>
      <c r="D12356" s="79" t="s">
        <v>62</v>
      </c>
      <c r="E12356" s="80" t="s">
        <v>805</v>
      </c>
      <c r="F12356" s="81" t="str">
        <f>VLOOKUP(E12356,Customer[],2,FALSE)</f>
        <v>Ko Shwe Nyar</v>
      </c>
      <c r="G12356" s="69" t="str">
        <f>VLOOKUP(E12356,Customer[],3,FALSE)</f>
        <v xml:space="preserve">YGN-Bogo St </v>
      </c>
      <c r="H12356" s="69" t="str">
        <f>VLOOKUP(E12356,Customer[],4,FALSE)</f>
        <v>Hlegu</v>
      </c>
      <c r="I12356" s="48" t="s">
        <v>27</v>
      </c>
      <c r="J12356" s="82" t="str">
        <f>VLOOKUP(I12356,PGStock[],2,FALSE)</f>
        <v>Columbus Super Red Smooth 700 Ml</v>
      </c>
      <c r="K12356" s="71">
        <f>VLOOKUP(I12356,PGStock[],3,FALSE)</f>
        <v>0.7</v>
      </c>
      <c r="L12356" s="47">
        <v>2</v>
      </c>
      <c r="M12356" s="47">
        <f>VLOOKUP(I12356,PGStock[],6,FALSE)</f>
        <v>200</v>
      </c>
      <c r="N12356" s="47">
        <f>+PGSales!$L12356*PGSales!$M12356</f>
        <v>400</v>
      </c>
    </row>
    <row r="12357" spans="1:14" hidden="1" x14ac:dyDescent="0.25">
      <c r="A12357" s="77">
        <f t="shared" si="1466"/>
        <v>2025</v>
      </c>
      <c r="B12357" s="77">
        <f t="shared" si="1467"/>
        <v>12</v>
      </c>
      <c r="C12357" s="73">
        <v>46006</v>
      </c>
      <c r="D12357" s="79" t="s">
        <v>62</v>
      </c>
      <c r="E12357" s="80" t="s">
        <v>805</v>
      </c>
      <c r="F12357" s="81" t="str">
        <f>VLOOKUP(E12357,Customer[],2,FALSE)</f>
        <v>Ko Shwe Nyar</v>
      </c>
      <c r="G12357" s="69" t="str">
        <f>VLOOKUP(E12357,Customer[],3,FALSE)</f>
        <v xml:space="preserve">YGN-Bogo St </v>
      </c>
      <c r="H12357" s="69" t="str">
        <f>VLOOKUP(E12357,Customer[],4,FALSE)</f>
        <v>Hlegu</v>
      </c>
      <c r="I12357" s="48" t="s">
        <v>25</v>
      </c>
      <c r="J12357" s="82" t="str">
        <f>VLOOKUP(I12357,PGStock[],2,FALSE)</f>
        <v>Columbus Super Red Smooth 350 Ml</v>
      </c>
      <c r="K12357" s="71">
        <f>VLOOKUP(I12357,PGStock[],3,FALSE)</f>
        <v>0.35</v>
      </c>
      <c r="L12357" s="47">
        <v>12</v>
      </c>
      <c r="M12357" s="47">
        <f>VLOOKUP(I12357,PGStock[],6,FALSE)</f>
        <v>150</v>
      </c>
      <c r="N12357" s="47">
        <f>+PGSales!$L12357*PGSales!$M12357</f>
        <v>1800</v>
      </c>
    </row>
    <row r="12358" spans="1:14" hidden="1" x14ac:dyDescent="0.25">
      <c r="A12358" s="77">
        <f t="shared" si="1466"/>
        <v>2025</v>
      </c>
      <c r="B12358" s="77">
        <f t="shared" si="1467"/>
        <v>12</v>
      </c>
      <c r="C12358" s="73">
        <v>46006</v>
      </c>
      <c r="D12358" s="79" t="s">
        <v>62</v>
      </c>
      <c r="E12358" s="80" t="s">
        <v>805</v>
      </c>
      <c r="F12358" s="81" t="str">
        <f>VLOOKUP(E12358,Customer[],2,FALSE)</f>
        <v>Ko Shwe Nyar</v>
      </c>
      <c r="G12358" s="69" t="str">
        <f>VLOOKUP(E12358,Customer[],3,FALSE)</f>
        <v xml:space="preserve">YGN-Bogo St </v>
      </c>
      <c r="H12358" s="69" t="str">
        <f>VLOOKUP(E12358,Customer[],4,FALSE)</f>
        <v>Hlegu</v>
      </c>
      <c r="I12358" s="48" t="s">
        <v>18</v>
      </c>
      <c r="J12358" s="82" t="str">
        <f>VLOOKUP(I12358,PGStock[],2,FALSE)</f>
        <v>Formula Rum 350ml</v>
      </c>
      <c r="K12358" s="71">
        <f>VLOOKUP(I12358,PGStock[],3,FALSE)</f>
        <v>0.35</v>
      </c>
      <c r="L12358" s="47">
        <v>1</v>
      </c>
      <c r="M12358" s="47">
        <f>VLOOKUP(I12358,PGStock[],6,FALSE)</f>
        <v>150</v>
      </c>
      <c r="N12358" s="47">
        <f>+PGSales!$L12358*PGSales!$M12358</f>
        <v>150</v>
      </c>
    </row>
    <row r="12359" spans="1:14" hidden="1" x14ac:dyDescent="0.25">
      <c r="A12359" s="77">
        <f t="shared" si="1430"/>
        <v>2025</v>
      </c>
      <c r="B12359" s="77">
        <f t="shared" si="1431"/>
        <v>12</v>
      </c>
      <c r="C12359" s="73">
        <v>46006</v>
      </c>
      <c r="D12359" s="79" t="s">
        <v>62</v>
      </c>
      <c r="E12359" s="80" t="s">
        <v>805</v>
      </c>
      <c r="F12359" s="81" t="str">
        <f>VLOOKUP(E12359,Customer[],2,FALSE)</f>
        <v>Ko Shwe Nyar</v>
      </c>
      <c r="G12359" s="69" t="str">
        <f>VLOOKUP(E12359,Customer[],3,FALSE)</f>
        <v xml:space="preserve">YGN-Bogo St </v>
      </c>
      <c r="H12359" s="69" t="str">
        <f>VLOOKUP(E12359,Customer[],4,FALSE)</f>
        <v>Hlegu</v>
      </c>
      <c r="I12359" s="48" t="s">
        <v>958</v>
      </c>
      <c r="J12359" s="82" t="str">
        <f>VLOOKUP(I12359,PGStock[],2,FALSE)</f>
        <v>Shwe Man 680ml</v>
      </c>
      <c r="K12359" s="71">
        <f>VLOOKUP(I12359,PGStock[],3,FALSE)</f>
        <v>0.68</v>
      </c>
      <c r="L12359" s="47">
        <v>3</v>
      </c>
      <c r="M12359" s="47">
        <f>VLOOKUP(I12359,PGStock[],6,FALSE)</f>
        <v>100</v>
      </c>
      <c r="N12359" s="47">
        <f>+PGSales!$L12359*PGSales!$M12359</f>
        <v>300</v>
      </c>
    </row>
    <row r="12360" spans="1:14" hidden="1" x14ac:dyDescent="0.25">
      <c r="A12360" s="77">
        <f t="shared" si="1400"/>
        <v>2025</v>
      </c>
      <c r="B12360" s="77">
        <f t="shared" si="1401"/>
        <v>12</v>
      </c>
      <c r="C12360" s="73">
        <v>46006</v>
      </c>
      <c r="D12360" s="79" t="s">
        <v>66</v>
      </c>
      <c r="E12360" s="80" t="s">
        <v>804</v>
      </c>
      <c r="F12360" s="81" t="str">
        <f>VLOOKUP(E12360,Customer[],2,FALSE)</f>
        <v>Htet Htet Kyaw</v>
      </c>
      <c r="G12360" s="69" t="str">
        <f>VLOOKUP(E12360,Customer[],3,FALSE)</f>
        <v xml:space="preserve">YGN-Bogo St </v>
      </c>
      <c r="H12360" s="69" t="str">
        <f>VLOOKUP(E12360,Customer[],4,FALSE)</f>
        <v>Hlegu</v>
      </c>
      <c r="I12360" s="48" t="s">
        <v>25</v>
      </c>
      <c r="J12360" s="82" t="str">
        <f>VLOOKUP(I12360,PGStock[],2,FALSE)</f>
        <v>Columbus Super Red Smooth 350 Ml</v>
      </c>
      <c r="K12360" s="71">
        <f>VLOOKUP(I12360,PGStock[],3,FALSE)</f>
        <v>0.35</v>
      </c>
      <c r="L12360" s="47">
        <v>2</v>
      </c>
      <c r="M12360" s="47">
        <f>VLOOKUP(I12360,PGStock[],6,FALSE)</f>
        <v>150</v>
      </c>
      <c r="N12360" s="47">
        <f>+PGSales!$L12360*PGSales!$M12360</f>
        <v>300</v>
      </c>
    </row>
    <row r="12361" spans="1:14" hidden="1" x14ac:dyDescent="0.25">
      <c r="A12361" s="77">
        <f t="shared" si="1400"/>
        <v>2025</v>
      </c>
      <c r="B12361" s="77">
        <f t="shared" si="1401"/>
        <v>12</v>
      </c>
      <c r="C12361" s="73">
        <v>46006</v>
      </c>
      <c r="D12361" s="79" t="s">
        <v>66</v>
      </c>
      <c r="E12361" s="80" t="s">
        <v>804</v>
      </c>
      <c r="F12361" s="81" t="str">
        <f>VLOOKUP(E12361,Customer[],2,FALSE)</f>
        <v>Htet Htet Kyaw</v>
      </c>
      <c r="G12361" s="69" t="str">
        <f>VLOOKUP(E12361,Customer[],3,FALSE)</f>
        <v xml:space="preserve">YGN-Bogo St </v>
      </c>
      <c r="H12361" s="69" t="str">
        <f>VLOOKUP(E12361,Customer[],4,FALSE)</f>
        <v>Hlegu</v>
      </c>
      <c r="I12361" s="48" t="s">
        <v>18</v>
      </c>
      <c r="J12361" s="82" t="str">
        <f>VLOOKUP(I12361,PGStock[],2,FALSE)</f>
        <v>Formula Rum 350ml</v>
      </c>
      <c r="K12361" s="71">
        <f>VLOOKUP(I12361,PGStock[],3,FALSE)</f>
        <v>0.35</v>
      </c>
      <c r="L12361" s="47">
        <v>1</v>
      </c>
      <c r="M12361" s="47">
        <f>VLOOKUP(I12361,PGStock[],6,FALSE)</f>
        <v>150</v>
      </c>
      <c r="N12361" s="47">
        <f>+PGSales!$L12361*PGSales!$M12361</f>
        <v>150</v>
      </c>
    </row>
    <row r="12362" spans="1:14" hidden="1" x14ac:dyDescent="0.25">
      <c r="A12362" s="77">
        <f t="shared" si="1392"/>
        <v>2025</v>
      </c>
      <c r="B12362" s="77">
        <f t="shared" si="1393"/>
        <v>12</v>
      </c>
      <c r="C12362" s="73">
        <v>46007</v>
      </c>
      <c r="D12362" s="79" t="s">
        <v>4</v>
      </c>
      <c r="E12362" s="80" t="s">
        <v>1124</v>
      </c>
      <c r="F12362" s="81" t="str">
        <f>VLOOKUP(E12362,Customer[],2,FALSE)</f>
        <v>Aung Mingalar</v>
      </c>
      <c r="G12362" s="69" t="str">
        <f>VLOOKUP(E12362,Customer[],3,FALSE)</f>
        <v xml:space="preserve">Lan Thit Lan </v>
      </c>
      <c r="H12362" s="69" t="str">
        <f>VLOOKUP(E12362,Customer[],4,FALSE)</f>
        <v>Htauk kyant</v>
      </c>
      <c r="I12362" s="48" t="s">
        <v>25</v>
      </c>
      <c r="J12362" s="82" t="str">
        <f>VLOOKUP(I12362,PGStock[],2,FALSE)</f>
        <v>Columbus Super Red Smooth 350 Ml</v>
      </c>
      <c r="K12362" s="71">
        <f>VLOOKUP(I12362,PGStock[],3,FALSE)</f>
        <v>0.35</v>
      </c>
      <c r="L12362" s="47">
        <v>3</v>
      </c>
      <c r="M12362" s="47">
        <f>VLOOKUP(I12362,PGStock[],6,FALSE)</f>
        <v>150</v>
      </c>
      <c r="N12362" s="47">
        <f>+PGSales!$L12362*PGSales!$M12362</f>
        <v>450</v>
      </c>
    </row>
    <row r="12363" spans="1:14" hidden="1" x14ac:dyDescent="0.25">
      <c r="A12363" s="77">
        <f t="shared" ref="A12363:A12399" si="1470">YEAR(C12363)</f>
        <v>2025</v>
      </c>
      <c r="B12363" s="77">
        <f t="shared" ref="B12363:B12399" si="1471">MONTH(C12363)</f>
        <v>12</v>
      </c>
      <c r="C12363" s="73">
        <v>46007</v>
      </c>
      <c r="D12363" s="79" t="s">
        <v>4</v>
      </c>
      <c r="E12363" s="80" t="s">
        <v>1124</v>
      </c>
      <c r="F12363" s="81" t="str">
        <f>VLOOKUP(E12363,Customer[],2,FALSE)</f>
        <v>Aung Mingalar</v>
      </c>
      <c r="G12363" s="69" t="str">
        <f>VLOOKUP(E12363,Customer[],3,FALSE)</f>
        <v xml:space="preserve">Lan Thit Lan </v>
      </c>
      <c r="H12363" s="69" t="str">
        <f>VLOOKUP(E12363,Customer[],4,FALSE)</f>
        <v>Htauk kyant</v>
      </c>
      <c r="I12363" s="48" t="s">
        <v>18</v>
      </c>
      <c r="J12363" s="82" t="str">
        <f>VLOOKUP(I12363,PGStock[],2,FALSE)</f>
        <v>Formula Rum 350ml</v>
      </c>
      <c r="K12363" s="71">
        <f>VLOOKUP(I12363,PGStock[],3,FALSE)</f>
        <v>0.35</v>
      </c>
      <c r="L12363" s="47">
        <v>4</v>
      </c>
      <c r="M12363" s="47">
        <f>VLOOKUP(I12363,PGStock[],6,FALSE)</f>
        <v>150</v>
      </c>
      <c r="N12363" s="47">
        <f>+PGSales!$L12363*PGSales!$M12363</f>
        <v>600</v>
      </c>
    </row>
    <row r="12364" spans="1:14" hidden="1" x14ac:dyDescent="0.25">
      <c r="A12364" s="77">
        <f t="shared" si="1470"/>
        <v>2025</v>
      </c>
      <c r="B12364" s="77">
        <f t="shared" si="1471"/>
        <v>12</v>
      </c>
      <c r="C12364" s="73">
        <v>46007</v>
      </c>
      <c r="D12364" s="79" t="s">
        <v>4</v>
      </c>
      <c r="E12364" s="80" t="s">
        <v>1124</v>
      </c>
      <c r="F12364" s="81" t="str">
        <f>VLOOKUP(E12364,Customer[],2,FALSE)</f>
        <v>Aung Mingalar</v>
      </c>
      <c r="G12364" s="69" t="str">
        <f>VLOOKUP(E12364,Customer[],3,FALSE)</f>
        <v xml:space="preserve">Lan Thit Lan </v>
      </c>
      <c r="H12364" s="69" t="str">
        <f>VLOOKUP(E12364,Customer[],4,FALSE)</f>
        <v>Htauk kyant</v>
      </c>
      <c r="I12364" s="48" t="s">
        <v>958</v>
      </c>
      <c r="J12364" s="82" t="str">
        <f>VLOOKUP(I12364,PGStock[],2,FALSE)</f>
        <v>Shwe Man 680ml</v>
      </c>
      <c r="K12364" s="71">
        <f>VLOOKUP(I12364,PGStock[],3,FALSE)</f>
        <v>0.68</v>
      </c>
      <c r="L12364" s="47">
        <v>1</v>
      </c>
      <c r="M12364" s="47">
        <f>VLOOKUP(I12364,PGStock[],6,FALSE)</f>
        <v>100</v>
      </c>
      <c r="N12364" s="47">
        <f>+PGSales!$L12364*PGSales!$M12364</f>
        <v>100</v>
      </c>
    </row>
    <row r="12365" spans="1:14" hidden="1" x14ac:dyDescent="0.25">
      <c r="A12365" s="77">
        <f t="shared" si="1470"/>
        <v>2025</v>
      </c>
      <c r="B12365" s="77">
        <f t="shared" si="1471"/>
        <v>12</v>
      </c>
      <c r="C12365" s="73">
        <v>46007</v>
      </c>
      <c r="D12365" s="79" t="s">
        <v>109</v>
      </c>
      <c r="E12365" s="80" t="s">
        <v>512</v>
      </c>
      <c r="F12365" s="81" t="str">
        <f>VLOOKUP(E12365,Customer[],2,FALSE)</f>
        <v>Moe Thounk Pan</v>
      </c>
      <c r="G12365" s="69" t="str">
        <f>VLOOKUP(E12365,Customer[],3,FALSE)</f>
        <v>Mya Yatu Sd</v>
      </c>
      <c r="H12365" s="69" t="str">
        <f>VLOOKUP(E12365,Customer[],4,FALSE)</f>
        <v>Htauk kyant</v>
      </c>
      <c r="I12365" s="48" t="s">
        <v>25</v>
      </c>
      <c r="J12365" s="82" t="str">
        <f>VLOOKUP(I12365,PGStock[],2,FALSE)</f>
        <v>Columbus Super Red Smooth 350 Ml</v>
      </c>
      <c r="K12365" s="71">
        <f>VLOOKUP(I12365,PGStock[],3,FALSE)</f>
        <v>0.35</v>
      </c>
      <c r="L12365" s="47">
        <v>5</v>
      </c>
      <c r="M12365" s="47">
        <f>VLOOKUP(I12365,PGStock[],6,FALSE)</f>
        <v>150</v>
      </c>
      <c r="N12365" s="47">
        <f>+PGSales!$L12365*PGSales!$M12365</f>
        <v>750</v>
      </c>
    </row>
    <row r="12366" spans="1:14" hidden="1" x14ac:dyDescent="0.25">
      <c r="A12366" s="77">
        <f t="shared" si="1470"/>
        <v>2025</v>
      </c>
      <c r="B12366" s="77">
        <f t="shared" si="1471"/>
        <v>12</v>
      </c>
      <c r="C12366" s="73">
        <v>46007</v>
      </c>
      <c r="D12366" s="79" t="s">
        <v>74</v>
      </c>
      <c r="E12366" s="80" t="s">
        <v>515</v>
      </c>
      <c r="F12366" s="81" t="str">
        <f>VLOOKUP(E12366,Customer[],2,FALSE)</f>
        <v xml:space="preserve">KK </v>
      </c>
      <c r="G12366" s="69" t="str">
        <f>VLOOKUP(E12366,Customer[],3,FALSE)</f>
        <v>Oae Yin Sd</v>
      </c>
      <c r="H12366" s="69" t="str">
        <f>VLOOKUP(E12366,Customer[],4,FALSE)</f>
        <v>Htauk kyant</v>
      </c>
      <c r="I12366" s="48" t="s">
        <v>25</v>
      </c>
      <c r="J12366" s="82" t="str">
        <f>VLOOKUP(I12366,PGStock[],2,FALSE)</f>
        <v>Columbus Super Red Smooth 350 Ml</v>
      </c>
      <c r="K12366" s="71">
        <f>VLOOKUP(I12366,PGStock[],3,FALSE)</f>
        <v>0.35</v>
      </c>
      <c r="L12366" s="47">
        <v>2</v>
      </c>
      <c r="M12366" s="47">
        <f>VLOOKUP(I12366,PGStock[],6,FALSE)</f>
        <v>150</v>
      </c>
      <c r="N12366" s="47">
        <f>+PGSales!$L12366*PGSales!$M12366</f>
        <v>300</v>
      </c>
    </row>
    <row r="12367" spans="1:14" hidden="1" x14ac:dyDescent="0.25">
      <c r="A12367" s="77">
        <f t="shared" ref="A12367:A12380" si="1472">YEAR(C12367)</f>
        <v>2025</v>
      </c>
      <c r="B12367" s="77">
        <f t="shared" ref="B12367:B12380" si="1473">MONTH(C12367)</f>
        <v>12</v>
      </c>
      <c r="C12367" s="73">
        <v>46007</v>
      </c>
      <c r="D12367" s="79" t="s">
        <v>74</v>
      </c>
      <c r="E12367" s="80" t="s">
        <v>515</v>
      </c>
      <c r="F12367" s="81" t="str">
        <f>VLOOKUP(E12367,Customer[],2,FALSE)</f>
        <v xml:space="preserve">KK </v>
      </c>
      <c r="G12367" s="69" t="str">
        <f>VLOOKUP(E12367,Customer[],3,FALSE)</f>
        <v>Oae Yin Sd</v>
      </c>
      <c r="H12367" s="69" t="str">
        <f>VLOOKUP(E12367,Customer[],4,FALSE)</f>
        <v>Htauk kyant</v>
      </c>
      <c r="I12367" s="48" t="s">
        <v>18</v>
      </c>
      <c r="J12367" s="82" t="str">
        <f>VLOOKUP(I12367,PGStock[],2,FALSE)</f>
        <v>Formula Rum 350ml</v>
      </c>
      <c r="K12367" s="71">
        <f>VLOOKUP(I12367,PGStock[],3,FALSE)</f>
        <v>0.35</v>
      </c>
      <c r="L12367" s="47">
        <v>3</v>
      </c>
      <c r="M12367" s="47">
        <f>VLOOKUP(I12367,PGStock[],6,FALSE)</f>
        <v>150</v>
      </c>
      <c r="N12367" s="47">
        <f>+PGSales!$L12367*PGSales!$M12367</f>
        <v>450</v>
      </c>
    </row>
    <row r="12368" spans="1:14" hidden="1" x14ac:dyDescent="0.25">
      <c r="A12368" s="77">
        <f t="shared" si="1472"/>
        <v>2025</v>
      </c>
      <c r="B12368" s="77">
        <f t="shared" si="1473"/>
        <v>12</v>
      </c>
      <c r="C12368" s="73">
        <v>46007</v>
      </c>
      <c r="D12368" s="79" t="s">
        <v>878</v>
      </c>
      <c r="E12368" s="80" t="s">
        <v>1417</v>
      </c>
      <c r="F12368" s="81" t="str">
        <f>VLOOKUP(E12368,Customer[],2,FALSE)</f>
        <v>San</v>
      </c>
      <c r="G12368" s="69" t="str">
        <f>VLOOKUP(E12368,Customer[],3,FALSE)</f>
        <v>myoe Shount Rd</v>
      </c>
      <c r="H12368" s="69" t="str">
        <f>VLOOKUP(E12368,Customer[],4,FALSE)</f>
        <v>Htauk kyant</v>
      </c>
      <c r="I12368" s="48" t="s">
        <v>27</v>
      </c>
      <c r="J12368" s="82" t="str">
        <f>VLOOKUP(I12368,PGStock[],2,FALSE)</f>
        <v>Columbus Super Red Smooth 700 Ml</v>
      </c>
      <c r="K12368" s="71">
        <f>VLOOKUP(I12368,PGStock[],3,FALSE)</f>
        <v>0.7</v>
      </c>
      <c r="L12368" s="47">
        <v>1</v>
      </c>
      <c r="M12368" s="47">
        <f>VLOOKUP(I12368,PGStock[],6,FALSE)</f>
        <v>200</v>
      </c>
      <c r="N12368" s="47">
        <f>+PGSales!$L12368*PGSales!$M12368</f>
        <v>200</v>
      </c>
    </row>
    <row r="12369" spans="1:14" hidden="1" x14ac:dyDescent="0.25">
      <c r="A12369" s="77">
        <f t="shared" si="1472"/>
        <v>2025</v>
      </c>
      <c r="B12369" s="77">
        <f t="shared" si="1473"/>
        <v>12</v>
      </c>
      <c r="C12369" s="73">
        <v>46007</v>
      </c>
      <c r="D12369" s="79" t="s">
        <v>878</v>
      </c>
      <c r="E12369" s="80" t="s">
        <v>1417</v>
      </c>
      <c r="F12369" s="81" t="str">
        <f>VLOOKUP(E12369,Customer[],2,FALSE)</f>
        <v>San</v>
      </c>
      <c r="G12369" s="69" t="str">
        <f>VLOOKUP(E12369,Customer[],3,FALSE)</f>
        <v>myoe Shount Rd</v>
      </c>
      <c r="H12369" s="69" t="str">
        <f>VLOOKUP(E12369,Customer[],4,FALSE)</f>
        <v>Htauk kyant</v>
      </c>
      <c r="I12369" s="48" t="s">
        <v>25</v>
      </c>
      <c r="J12369" s="82" t="str">
        <f>VLOOKUP(I12369,PGStock[],2,FALSE)</f>
        <v>Columbus Super Red Smooth 350 Ml</v>
      </c>
      <c r="K12369" s="71">
        <f>VLOOKUP(I12369,PGStock[],3,FALSE)</f>
        <v>0.35</v>
      </c>
      <c r="L12369" s="47">
        <v>5</v>
      </c>
      <c r="M12369" s="47">
        <f>VLOOKUP(I12369,PGStock[],6,FALSE)</f>
        <v>150</v>
      </c>
      <c r="N12369" s="47">
        <f>+PGSales!$L12369*PGSales!$M12369</f>
        <v>750</v>
      </c>
    </row>
    <row r="12370" spans="1:14" hidden="1" x14ac:dyDescent="0.25">
      <c r="A12370" s="77">
        <f t="shared" si="1472"/>
        <v>2025</v>
      </c>
      <c r="B12370" s="77">
        <f t="shared" si="1473"/>
        <v>12</v>
      </c>
      <c r="C12370" s="73">
        <v>46007</v>
      </c>
      <c r="D12370" s="79" t="s">
        <v>878</v>
      </c>
      <c r="E12370" s="80" t="s">
        <v>1417</v>
      </c>
      <c r="F12370" s="81" t="str">
        <f>VLOOKUP(E12370,Customer[],2,FALSE)</f>
        <v>San</v>
      </c>
      <c r="G12370" s="69" t="str">
        <f>VLOOKUP(E12370,Customer[],3,FALSE)</f>
        <v>myoe Shount Rd</v>
      </c>
      <c r="H12370" s="69" t="str">
        <f>VLOOKUP(E12370,Customer[],4,FALSE)</f>
        <v>Htauk kyant</v>
      </c>
      <c r="I12370" s="48" t="s">
        <v>18</v>
      </c>
      <c r="J12370" s="82" t="str">
        <f>VLOOKUP(I12370,PGStock[],2,FALSE)</f>
        <v>Formula Rum 350ml</v>
      </c>
      <c r="K12370" s="71">
        <f>VLOOKUP(I12370,PGStock[],3,FALSE)</f>
        <v>0.35</v>
      </c>
      <c r="L12370" s="47">
        <v>1</v>
      </c>
      <c r="M12370" s="47">
        <f>VLOOKUP(I12370,PGStock[],6,FALSE)</f>
        <v>150</v>
      </c>
      <c r="N12370" s="47">
        <f>+PGSales!$L12370*PGSales!$M12370</f>
        <v>150</v>
      </c>
    </row>
    <row r="12371" spans="1:14" hidden="1" x14ac:dyDescent="0.25">
      <c r="A12371" s="77">
        <f t="shared" si="1472"/>
        <v>2025</v>
      </c>
      <c r="B12371" s="77">
        <f t="shared" si="1473"/>
        <v>12</v>
      </c>
      <c r="C12371" s="73">
        <v>46007</v>
      </c>
      <c r="D12371" s="79" t="s">
        <v>68</v>
      </c>
      <c r="E12371" s="80" t="s">
        <v>1025</v>
      </c>
      <c r="F12371" s="81" t="str">
        <f>VLOOKUP(E12371,Customer[],2,FALSE)</f>
        <v>Friendship</v>
      </c>
      <c r="G12371" s="69" t="str">
        <f>VLOOKUP(E12371,Customer[],3,FALSE)</f>
        <v>Joune Phyu Rd</v>
      </c>
      <c r="H12371" s="69" t="str">
        <f>VLOOKUP(E12371,Customer[],4,FALSE)</f>
        <v>Htauk kyant</v>
      </c>
      <c r="I12371" s="48" t="s">
        <v>25</v>
      </c>
      <c r="J12371" s="82" t="str">
        <f>VLOOKUP(I12371,PGStock[],2,FALSE)</f>
        <v>Columbus Super Red Smooth 350 Ml</v>
      </c>
      <c r="K12371" s="71">
        <f>VLOOKUP(I12371,PGStock[],3,FALSE)</f>
        <v>0.35</v>
      </c>
      <c r="L12371" s="47">
        <v>2</v>
      </c>
      <c r="M12371" s="47">
        <f>VLOOKUP(I12371,PGStock[],6,FALSE)</f>
        <v>150</v>
      </c>
      <c r="N12371" s="47">
        <f>+PGSales!$L12371*PGSales!$M12371</f>
        <v>300</v>
      </c>
    </row>
    <row r="12372" spans="1:14" hidden="1" x14ac:dyDescent="0.25">
      <c r="A12372" s="77">
        <f t="shared" si="1472"/>
        <v>2025</v>
      </c>
      <c r="B12372" s="77">
        <f t="shared" si="1473"/>
        <v>12</v>
      </c>
      <c r="C12372" s="73">
        <v>46007</v>
      </c>
      <c r="D12372" s="79" t="s">
        <v>68</v>
      </c>
      <c r="E12372" s="80" t="s">
        <v>1025</v>
      </c>
      <c r="F12372" s="81" t="str">
        <f>VLOOKUP(E12372,Customer[],2,FALSE)</f>
        <v>Friendship</v>
      </c>
      <c r="G12372" s="69" t="str">
        <f>VLOOKUP(E12372,Customer[],3,FALSE)</f>
        <v>Joune Phyu Rd</v>
      </c>
      <c r="H12372" s="69" t="str">
        <f>VLOOKUP(E12372,Customer[],4,FALSE)</f>
        <v>Htauk kyant</v>
      </c>
      <c r="I12372" s="48" t="s">
        <v>18</v>
      </c>
      <c r="J12372" s="82" t="str">
        <f>VLOOKUP(I12372,PGStock[],2,FALSE)</f>
        <v>Formula Rum 350ml</v>
      </c>
      <c r="K12372" s="71">
        <f>VLOOKUP(I12372,PGStock[],3,FALSE)</f>
        <v>0.35</v>
      </c>
      <c r="L12372" s="47">
        <v>1</v>
      </c>
      <c r="M12372" s="47">
        <f>VLOOKUP(I12372,PGStock[],6,FALSE)</f>
        <v>150</v>
      </c>
      <c r="N12372" s="47">
        <f>+PGSales!$L12372*PGSales!$M12372</f>
        <v>150</v>
      </c>
    </row>
    <row r="12373" spans="1:14" hidden="1" x14ac:dyDescent="0.25">
      <c r="A12373" s="77">
        <f t="shared" si="1472"/>
        <v>2025</v>
      </c>
      <c r="B12373" s="77">
        <f t="shared" si="1473"/>
        <v>12</v>
      </c>
      <c r="C12373" s="73">
        <v>46007</v>
      </c>
      <c r="D12373" s="79" t="s">
        <v>68</v>
      </c>
      <c r="E12373" s="80" t="s">
        <v>1025</v>
      </c>
      <c r="F12373" s="81" t="str">
        <f>VLOOKUP(E12373,Customer[],2,FALSE)</f>
        <v>Friendship</v>
      </c>
      <c r="G12373" s="69" t="str">
        <f>VLOOKUP(E12373,Customer[],3,FALSE)</f>
        <v>Joune Phyu Rd</v>
      </c>
      <c r="H12373" s="69" t="str">
        <f>VLOOKUP(E12373,Customer[],4,FALSE)</f>
        <v>Htauk kyant</v>
      </c>
      <c r="I12373" s="48" t="s">
        <v>958</v>
      </c>
      <c r="J12373" s="82" t="str">
        <f>VLOOKUP(I12373,PGStock[],2,FALSE)</f>
        <v>Shwe Man 680ml</v>
      </c>
      <c r="K12373" s="71">
        <f>VLOOKUP(I12373,PGStock[],3,FALSE)</f>
        <v>0.68</v>
      </c>
      <c r="L12373" s="47">
        <v>1</v>
      </c>
      <c r="M12373" s="47">
        <f>VLOOKUP(I12373,PGStock[],6,FALSE)</f>
        <v>100</v>
      </c>
      <c r="N12373" s="47">
        <f>+PGSales!$L12373*PGSales!$M12373</f>
        <v>100</v>
      </c>
    </row>
    <row r="12374" spans="1:14" hidden="1" x14ac:dyDescent="0.25">
      <c r="A12374" s="77">
        <f t="shared" si="1472"/>
        <v>2025</v>
      </c>
      <c r="B12374" s="77">
        <f t="shared" si="1473"/>
        <v>12</v>
      </c>
      <c r="C12374" s="73">
        <v>46007</v>
      </c>
      <c r="D12374" s="79" t="s">
        <v>275</v>
      </c>
      <c r="E12374" s="80" t="s">
        <v>516</v>
      </c>
      <c r="F12374" s="81" t="str">
        <f>VLOOKUP(E12374,Customer[],2,FALSE)</f>
        <v>Hlaing Min</v>
      </c>
      <c r="G12374" s="69" t="str">
        <f>VLOOKUP(E12374,Customer[],3,FALSE)</f>
        <v>Than nay pin rd</v>
      </c>
      <c r="H12374" s="69" t="str">
        <f>VLOOKUP(E12374,Customer[],4,FALSE)</f>
        <v>Htauk kyant</v>
      </c>
      <c r="I12374" s="48" t="s">
        <v>27</v>
      </c>
      <c r="J12374" s="82" t="str">
        <f>VLOOKUP(I12374,PGStock[],2,FALSE)</f>
        <v>Columbus Super Red Smooth 700 Ml</v>
      </c>
      <c r="K12374" s="71">
        <f>VLOOKUP(I12374,PGStock[],3,FALSE)</f>
        <v>0.7</v>
      </c>
      <c r="L12374" s="47">
        <v>1</v>
      </c>
      <c r="M12374" s="47">
        <f>VLOOKUP(I12374,PGStock[],6,FALSE)</f>
        <v>200</v>
      </c>
      <c r="N12374" s="47">
        <f>+PGSales!$L12374*PGSales!$M12374</f>
        <v>200</v>
      </c>
    </row>
    <row r="12375" spans="1:14" hidden="1" x14ac:dyDescent="0.25">
      <c r="A12375" s="77">
        <f t="shared" si="1472"/>
        <v>2025</v>
      </c>
      <c r="B12375" s="77">
        <f t="shared" si="1473"/>
        <v>12</v>
      </c>
      <c r="C12375" s="73">
        <v>46007</v>
      </c>
      <c r="D12375" s="79" t="s">
        <v>275</v>
      </c>
      <c r="E12375" s="80" t="s">
        <v>516</v>
      </c>
      <c r="F12375" s="81" t="str">
        <f>VLOOKUP(E12375,Customer[],2,FALSE)</f>
        <v>Hlaing Min</v>
      </c>
      <c r="G12375" s="69" t="str">
        <f>VLOOKUP(E12375,Customer[],3,FALSE)</f>
        <v>Than nay pin rd</v>
      </c>
      <c r="H12375" s="69" t="str">
        <f>VLOOKUP(E12375,Customer[],4,FALSE)</f>
        <v>Htauk kyant</v>
      </c>
      <c r="I12375" s="48" t="s">
        <v>25</v>
      </c>
      <c r="J12375" s="82" t="str">
        <f>VLOOKUP(I12375,PGStock[],2,FALSE)</f>
        <v>Columbus Super Red Smooth 350 Ml</v>
      </c>
      <c r="K12375" s="71">
        <f>VLOOKUP(I12375,PGStock[],3,FALSE)</f>
        <v>0.35</v>
      </c>
      <c r="L12375" s="47">
        <v>1</v>
      </c>
      <c r="M12375" s="47">
        <f>VLOOKUP(I12375,PGStock[],6,FALSE)</f>
        <v>150</v>
      </c>
      <c r="N12375" s="47">
        <f>+PGSales!$L12375*PGSales!$M12375</f>
        <v>150</v>
      </c>
    </row>
    <row r="12376" spans="1:14" hidden="1" x14ac:dyDescent="0.25">
      <c r="A12376" s="77">
        <f t="shared" si="1472"/>
        <v>2025</v>
      </c>
      <c r="B12376" s="77">
        <f t="shared" si="1473"/>
        <v>12</v>
      </c>
      <c r="C12376" s="73">
        <v>46007</v>
      </c>
      <c r="D12376" s="79" t="s">
        <v>275</v>
      </c>
      <c r="E12376" s="80" t="s">
        <v>516</v>
      </c>
      <c r="F12376" s="81" t="str">
        <f>VLOOKUP(E12376,Customer[],2,FALSE)</f>
        <v>Hlaing Min</v>
      </c>
      <c r="G12376" s="69" t="str">
        <f>VLOOKUP(E12376,Customer[],3,FALSE)</f>
        <v>Than nay pin rd</v>
      </c>
      <c r="H12376" s="69" t="str">
        <f>VLOOKUP(E12376,Customer[],4,FALSE)</f>
        <v>Htauk kyant</v>
      </c>
      <c r="I12376" s="48" t="s">
        <v>20</v>
      </c>
      <c r="J12376" s="82" t="str">
        <f>VLOOKUP(I12376,PGStock[],2,FALSE)</f>
        <v>Formula Rum 700ml</v>
      </c>
      <c r="K12376" s="71">
        <f>VLOOKUP(I12376,PGStock[],3,FALSE)</f>
        <v>0.7</v>
      </c>
      <c r="L12376" s="47">
        <v>1</v>
      </c>
      <c r="M12376" s="47">
        <f>VLOOKUP(I12376,PGStock[],6,FALSE)</f>
        <v>200</v>
      </c>
      <c r="N12376" s="47">
        <f>+PGSales!$L12376*PGSales!$M12376</f>
        <v>200</v>
      </c>
    </row>
    <row r="12377" spans="1:14" hidden="1" x14ac:dyDescent="0.25">
      <c r="A12377" s="77">
        <f t="shared" si="1472"/>
        <v>2025</v>
      </c>
      <c r="B12377" s="77">
        <f t="shared" si="1473"/>
        <v>12</v>
      </c>
      <c r="C12377" s="73">
        <v>46007</v>
      </c>
      <c r="D12377" s="79" t="s">
        <v>275</v>
      </c>
      <c r="E12377" s="80" t="s">
        <v>516</v>
      </c>
      <c r="F12377" s="81" t="str">
        <f>VLOOKUP(E12377,Customer[],2,FALSE)</f>
        <v>Hlaing Min</v>
      </c>
      <c r="G12377" s="69" t="str">
        <f>VLOOKUP(E12377,Customer[],3,FALSE)</f>
        <v>Than nay pin rd</v>
      </c>
      <c r="H12377" s="69" t="str">
        <f>VLOOKUP(E12377,Customer[],4,FALSE)</f>
        <v>Htauk kyant</v>
      </c>
      <c r="I12377" s="48" t="s">
        <v>18</v>
      </c>
      <c r="J12377" s="82" t="str">
        <f>VLOOKUP(I12377,PGStock[],2,FALSE)</f>
        <v>Formula Rum 350ml</v>
      </c>
      <c r="K12377" s="71">
        <f>VLOOKUP(I12377,PGStock[],3,FALSE)</f>
        <v>0.35</v>
      </c>
      <c r="L12377" s="47">
        <v>3</v>
      </c>
      <c r="M12377" s="47">
        <f>VLOOKUP(I12377,PGStock[],6,FALSE)</f>
        <v>150</v>
      </c>
      <c r="N12377" s="47">
        <f>+PGSales!$L12377*PGSales!$M12377</f>
        <v>450</v>
      </c>
    </row>
    <row r="12378" spans="1:14" hidden="1" x14ac:dyDescent="0.25">
      <c r="A12378" s="77">
        <f t="shared" si="1472"/>
        <v>2025</v>
      </c>
      <c r="B12378" s="77">
        <f t="shared" si="1473"/>
        <v>12</v>
      </c>
      <c r="C12378" s="73">
        <v>46007</v>
      </c>
      <c r="D12378" s="79" t="s">
        <v>275</v>
      </c>
      <c r="E12378" s="80" t="s">
        <v>516</v>
      </c>
      <c r="F12378" s="81" t="str">
        <f>VLOOKUP(E12378,Customer[],2,FALSE)</f>
        <v>Hlaing Min</v>
      </c>
      <c r="G12378" s="69" t="str">
        <f>VLOOKUP(E12378,Customer[],3,FALSE)</f>
        <v>Than nay pin rd</v>
      </c>
      <c r="H12378" s="69" t="str">
        <f>VLOOKUP(E12378,Customer[],4,FALSE)</f>
        <v>Htauk kyant</v>
      </c>
      <c r="I12378" s="48" t="s">
        <v>958</v>
      </c>
      <c r="J12378" s="82" t="str">
        <f>VLOOKUP(I12378,PGStock[],2,FALSE)</f>
        <v>Shwe Man 680ml</v>
      </c>
      <c r="K12378" s="71">
        <f>VLOOKUP(I12378,PGStock[],3,FALSE)</f>
        <v>0.68</v>
      </c>
      <c r="L12378" s="47">
        <v>4</v>
      </c>
      <c r="M12378" s="47">
        <f>VLOOKUP(I12378,PGStock[],6,FALSE)</f>
        <v>100</v>
      </c>
      <c r="N12378" s="47">
        <f>+PGSales!$L12378*PGSales!$M12378</f>
        <v>400</v>
      </c>
    </row>
    <row r="12379" spans="1:14" hidden="1" x14ac:dyDescent="0.25">
      <c r="A12379" s="77">
        <f t="shared" si="1472"/>
        <v>2025</v>
      </c>
      <c r="B12379" s="77">
        <f t="shared" si="1473"/>
        <v>12</v>
      </c>
      <c r="C12379" s="73">
        <v>46007</v>
      </c>
      <c r="D12379" s="79" t="s">
        <v>275</v>
      </c>
      <c r="E12379" s="80" t="s">
        <v>516</v>
      </c>
      <c r="F12379" s="81" t="str">
        <f>VLOOKUP(E12379,Customer[],2,FALSE)</f>
        <v>Hlaing Min</v>
      </c>
      <c r="G12379" s="69" t="str">
        <f>VLOOKUP(E12379,Customer[],3,FALSE)</f>
        <v>Than nay pin rd</v>
      </c>
      <c r="H12379" s="69" t="str">
        <f>VLOOKUP(E12379,Customer[],4,FALSE)</f>
        <v>Htauk kyant</v>
      </c>
      <c r="I12379" s="48" t="s">
        <v>959</v>
      </c>
      <c r="J12379" s="82" t="str">
        <f>VLOOKUP(I12379,PGStock[],2,FALSE)</f>
        <v>Shwe Man ကော်ဗူး (1 Liter)</v>
      </c>
      <c r="K12379" s="71">
        <f>VLOOKUP(I12379,PGStock[],3,FALSE)</f>
        <v>1</v>
      </c>
      <c r="L12379" s="47">
        <v>2</v>
      </c>
      <c r="M12379" s="47">
        <f>VLOOKUP(I12379,PGStock[],6,FALSE)</f>
        <v>100</v>
      </c>
      <c r="N12379" s="47">
        <f>+PGSales!$L12379*PGSales!$M12379</f>
        <v>200</v>
      </c>
    </row>
    <row r="12380" spans="1:14" hidden="1" x14ac:dyDescent="0.25">
      <c r="A12380" s="77">
        <f t="shared" si="1472"/>
        <v>2025</v>
      </c>
      <c r="B12380" s="77">
        <f t="shared" si="1473"/>
        <v>12</v>
      </c>
      <c r="C12380" s="73">
        <v>46007</v>
      </c>
      <c r="D12380" s="79" t="s">
        <v>131</v>
      </c>
      <c r="E12380" s="80" t="s">
        <v>783</v>
      </c>
      <c r="F12380" s="81" t="str">
        <f>VLOOKUP(E12380,Customer[],2,FALSE)</f>
        <v>Take Thit Sa</v>
      </c>
      <c r="G12380" s="69" t="str">
        <f>VLOOKUP(E12380,Customer[],3,FALSE)</f>
        <v xml:space="preserve">YGN-Bogo St </v>
      </c>
      <c r="H12380" s="69" t="str">
        <f>VLOOKUP(E12380,Customer[],4,FALSE)</f>
        <v>Hlegu</v>
      </c>
      <c r="I12380" s="48" t="s">
        <v>27</v>
      </c>
      <c r="J12380" s="82" t="str">
        <f>VLOOKUP(I12380,PGStock[],2,FALSE)</f>
        <v>Columbus Super Red Smooth 700 Ml</v>
      </c>
      <c r="K12380" s="71">
        <f>VLOOKUP(I12380,PGStock[],3,FALSE)</f>
        <v>0.7</v>
      </c>
      <c r="L12380" s="47">
        <v>1</v>
      </c>
      <c r="M12380" s="47">
        <f>VLOOKUP(I12380,PGStock[],6,FALSE)</f>
        <v>200</v>
      </c>
      <c r="N12380" s="47">
        <f>+PGSales!$L12380*PGSales!$M12380</f>
        <v>200</v>
      </c>
    </row>
    <row r="12381" spans="1:14" hidden="1" x14ac:dyDescent="0.25">
      <c r="A12381" s="77">
        <f t="shared" ref="A12381:A12394" si="1474">YEAR(C12381)</f>
        <v>2025</v>
      </c>
      <c r="B12381" s="77">
        <f t="shared" ref="B12381:B12394" si="1475">MONTH(C12381)</f>
        <v>12</v>
      </c>
      <c r="C12381" s="73">
        <v>46007</v>
      </c>
      <c r="D12381" s="79" t="s">
        <v>131</v>
      </c>
      <c r="E12381" s="80" t="s">
        <v>783</v>
      </c>
      <c r="F12381" s="81" t="str">
        <f>VLOOKUP(E12381,Customer[],2,FALSE)</f>
        <v>Take Thit Sa</v>
      </c>
      <c r="G12381" s="69" t="str">
        <f>VLOOKUP(E12381,Customer[],3,FALSE)</f>
        <v xml:space="preserve">YGN-Bogo St </v>
      </c>
      <c r="H12381" s="69" t="str">
        <f>VLOOKUP(E12381,Customer[],4,FALSE)</f>
        <v>Hlegu</v>
      </c>
      <c r="I12381" s="48" t="s">
        <v>25</v>
      </c>
      <c r="J12381" s="82" t="str">
        <f>VLOOKUP(I12381,PGStock[],2,FALSE)</f>
        <v>Columbus Super Red Smooth 350 Ml</v>
      </c>
      <c r="K12381" s="71">
        <f>VLOOKUP(I12381,PGStock[],3,FALSE)</f>
        <v>0.35</v>
      </c>
      <c r="L12381" s="47">
        <v>5</v>
      </c>
      <c r="M12381" s="47">
        <f>VLOOKUP(I12381,PGStock[],6,FALSE)</f>
        <v>150</v>
      </c>
      <c r="N12381" s="47">
        <f>+PGSales!$L12381*PGSales!$M12381</f>
        <v>750</v>
      </c>
    </row>
    <row r="12382" spans="1:14" hidden="1" x14ac:dyDescent="0.25">
      <c r="A12382" s="77">
        <f t="shared" si="1474"/>
        <v>2025</v>
      </c>
      <c r="B12382" s="77">
        <f t="shared" si="1475"/>
        <v>12</v>
      </c>
      <c r="C12382" s="73">
        <v>46007</v>
      </c>
      <c r="D12382" s="79" t="s">
        <v>131</v>
      </c>
      <c r="E12382" s="80" t="s">
        <v>783</v>
      </c>
      <c r="F12382" s="81" t="str">
        <f>VLOOKUP(E12382,Customer[],2,FALSE)</f>
        <v>Take Thit Sa</v>
      </c>
      <c r="G12382" s="69" t="str">
        <f>VLOOKUP(E12382,Customer[],3,FALSE)</f>
        <v xml:space="preserve">YGN-Bogo St </v>
      </c>
      <c r="H12382" s="69" t="str">
        <f>VLOOKUP(E12382,Customer[],4,FALSE)</f>
        <v>Hlegu</v>
      </c>
      <c r="I12382" s="48" t="s">
        <v>20</v>
      </c>
      <c r="J12382" s="82" t="str">
        <f>VLOOKUP(I12382,PGStock[],2,FALSE)</f>
        <v>Formula Rum 700ml</v>
      </c>
      <c r="K12382" s="71">
        <f>VLOOKUP(I12382,PGStock[],3,FALSE)</f>
        <v>0.7</v>
      </c>
      <c r="L12382" s="47">
        <v>1</v>
      </c>
      <c r="M12382" s="47">
        <f>VLOOKUP(I12382,PGStock[],6,FALSE)</f>
        <v>200</v>
      </c>
      <c r="N12382" s="47">
        <f>+PGSales!$L12382*PGSales!$M12382</f>
        <v>200</v>
      </c>
    </row>
    <row r="12383" spans="1:14" hidden="1" x14ac:dyDescent="0.25">
      <c r="A12383" s="77">
        <f t="shared" si="1474"/>
        <v>2025</v>
      </c>
      <c r="B12383" s="77">
        <f t="shared" si="1475"/>
        <v>12</v>
      </c>
      <c r="C12383" s="73">
        <v>46007</v>
      </c>
      <c r="D12383" s="79" t="s">
        <v>131</v>
      </c>
      <c r="E12383" s="80" t="s">
        <v>783</v>
      </c>
      <c r="F12383" s="81" t="str">
        <f>VLOOKUP(E12383,Customer[],2,FALSE)</f>
        <v>Take Thit Sa</v>
      </c>
      <c r="G12383" s="69" t="str">
        <f>VLOOKUP(E12383,Customer[],3,FALSE)</f>
        <v xml:space="preserve">YGN-Bogo St </v>
      </c>
      <c r="H12383" s="69" t="str">
        <f>VLOOKUP(E12383,Customer[],4,FALSE)</f>
        <v>Hlegu</v>
      </c>
      <c r="I12383" s="48" t="s">
        <v>18</v>
      </c>
      <c r="J12383" s="82" t="str">
        <f>VLOOKUP(I12383,PGStock[],2,FALSE)</f>
        <v>Formula Rum 350ml</v>
      </c>
      <c r="K12383" s="71">
        <f>VLOOKUP(I12383,PGStock[],3,FALSE)</f>
        <v>0.35</v>
      </c>
      <c r="L12383" s="47">
        <v>8</v>
      </c>
      <c r="M12383" s="47">
        <f>VLOOKUP(I12383,PGStock[],6,FALSE)</f>
        <v>150</v>
      </c>
      <c r="N12383" s="47">
        <f>+PGSales!$L12383*PGSales!$M12383</f>
        <v>1200</v>
      </c>
    </row>
    <row r="12384" spans="1:14" hidden="1" x14ac:dyDescent="0.25">
      <c r="A12384" s="77">
        <f t="shared" si="1474"/>
        <v>2025</v>
      </c>
      <c r="B12384" s="77">
        <f t="shared" si="1475"/>
        <v>12</v>
      </c>
      <c r="C12384" s="73">
        <v>46007</v>
      </c>
      <c r="D12384" s="79" t="s">
        <v>131</v>
      </c>
      <c r="E12384" s="80" t="s">
        <v>783</v>
      </c>
      <c r="F12384" s="81" t="str">
        <f>VLOOKUP(E12384,Customer[],2,FALSE)</f>
        <v>Take Thit Sa</v>
      </c>
      <c r="G12384" s="69" t="str">
        <f>VLOOKUP(E12384,Customer[],3,FALSE)</f>
        <v xml:space="preserve">YGN-Bogo St </v>
      </c>
      <c r="H12384" s="69" t="str">
        <f>VLOOKUP(E12384,Customer[],4,FALSE)</f>
        <v>Hlegu</v>
      </c>
      <c r="I12384" s="48" t="s">
        <v>958</v>
      </c>
      <c r="J12384" s="82" t="str">
        <f>VLOOKUP(I12384,PGStock[],2,FALSE)</f>
        <v>Shwe Man 680ml</v>
      </c>
      <c r="K12384" s="71">
        <f>VLOOKUP(I12384,PGStock[],3,FALSE)</f>
        <v>0.68</v>
      </c>
      <c r="L12384" s="47">
        <v>6</v>
      </c>
      <c r="M12384" s="47">
        <f>VLOOKUP(I12384,PGStock[],6,FALSE)</f>
        <v>100</v>
      </c>
      <c r="N12384" s="47">
        <f>+PGSales!$L12384*PGSales!$M12384</f>
        <v>600</v>
      </c>
    </row>
    <row r="12385" spans="1:14" hidden="1" x14ac:dyDescent="0.25">
      <c r="A12385" s="77">
        <f t="shared" si="1474"/>
        <v>2025</v>
      </c>
      <c r="B12385" s="77">
        <f t="shared" si="1475"/>
        <v>12</v>
      </c>
      <c r="C12385" s="73">
        <v>46007</v>
      </c>
      <c r="D12385" s="79" t="s">
        <v>131</v>
      </c>
      <c r="E12385" s="80" t="s">
        <v>783</v>
      </c>
      <c r="F12385" s="81" t="str">
        <f>VLOOKUP(E12385,Customer[],2,FALSE)</f>
        <v>Take Thit Sa</v>
      </c>
      <c r="G12385" s="69" t="str">
        <f>VLOOKUP(E12385,Customer[],3,FALSE)</f>
        <v xml:space="preserve">YGN-Bogo St </v>
      </c>
      <c r="H12385" s="69" t="str">
        <f>VLOOKUP(E12385,Customer[],4,FALSE)</f>
        <v>Hlegu</v>
      </c>
      <c r="I12385" s="48" t="s">
        <v>959</v>
      </c>
      <c r="J12385" s="82" t="str">
        <f>VLOOKUP(I12385,PGStock[],2,FALSE)</f>
        <v>Shwe Man ကော်ဗူး (1 Liter)</v>
      </c>
      <c r="K12385" s="71">
        <f>VLOOKUP(I12385,PGStock[],3,FALSE)</f>
        <v>1</v>
      </c>
      <c r="L12385" s="47">
        <v>1</v>
      </c>
      <c r="M12385" s="47">
        <f>VLOOKUP(I12385,PGStock[],6,FALSE)</f>
        <v>100</v>
      </c>
      <c r="N12385" s="47">
        <f>+PGSales!$L12385*PGSales!$M12385</f>
        <v>100</v>
      </c>
    </row>
    <row r="12386" spans="1:14" hidden="1" x14ac:dyDescent="0.25">
      <c r="A12386" s="77">
        <f t="shared" si="1474"/>
        <v>2025</v>
      </c>
      <c r="B12386" s="77">
        <f t="shared" si="1475"/>
        <v>12</v>
      </c>
      <c r="C12386" s="73">
        <v>46007</v>
      </c>
      <c r="D12386" s="79" t="s">
        <v>70</v>
      </c>
      <c r="E12386" s="80" t="s">
        <v>1066</v>
      </c>
      <c r="F12386" s="81" t="str">
        <f>VLOOKUP(E12386,Customer[],2,FALSE)</f>
        <v xml:space="preserve">Thein Thein </v>
      </c>
      <c r="G12386" s="69" t="str">
        <f>VLOOKUP(E12386,Customer[],3,FALSE)</f>
        <v>Bogo Rd</v>
      </c>
      <c r="H12386" s="69" t="str">
        <f>VLOOKUP(E12386,Customer[],4,FALSE)</f>
        <v>Hlegu</v>
      </c>
      <c r="I12386" s="48" t="s">
        <v>23</v>
      </c>
      <c r="J12386" s="82" t="str">
        <f>VLOOKUP(I12386,PGStock[],2,FALSE)</f>
        <v>Columbus Super Red Smooth 175 Ml</v>
      </c>
      <c r="K12386" s="71">
        <f>VLOOKUP(I12386,PGStock[],3,FALSE)</f>
        <v>0.17499999999999999</v>
      </c>
      <c r="L12386" s="47">
        <v>1</v>
      </c>
      <c r="M12386" s="47">
        <f>VLOOKUP(I12386,PGStock[],6,FALSE)</f>
        <v>100</v>
      </c>
      <c r="N12386" s="47">
        <f>+PGSales!$L12386*PGSales!$M12386</f>
        <v>100</v>
      </c>
    </row>
    <row r="12387" spans="1:14" hidden="1" x14ac:dyDescent="0.25">
      <c r="A12387" s="77">
        <f t="shared" si="1474"/>
        <v>2025</v>
      </c>
      <c r="B12387" s="77">
        <f t="shared" si="1475"/>
        <v>12</v>
      </c>
      <c r="C12387" s="73">
        <v>46007</v>
      </c>
      <c r="D12387" s="79" t="s">
        <v>70</v>
      </c>
      <c r="E12387" s="80" t="s">
        <v>1066</v>
      </c>
      <c r="F12387" s="81" t="str">
        <f>VLOOKUP(E12387,Customer[],2,FALSE)</f>
        <v xml:space="preserve">Thein Thein </v>
      </c>
      <c r="G12387" s="69" t="str">
        <f>VLOOKUP(E12387,Customer[],3,FALSE)</f>
        <v>Bogo Rd</v>
      </c>
      <c r="H12387" s="69" t="str">
        <f>VLOOKUP(E12387,Customer[],4,FALSE)</f>
        <v>Hlegu</v>
      </c>
      <c r="I12387" s="48" t="s">
        <v>18</v>
      </c>
      <c r="J12387" s="82" t="str">
        <f>VLOOKUP(I12387,PGStock[],2,FALSE)</f>
        <v>Formula Rum 350ml</v>
      </c>
      <c r="K12387" s="71">
        <f>VLOOKUP(I12387,PGStock[],3,FALSE)</f>
        <v>0.35</v>
      </c>
      <c r="L12387" s="47">
        <v>6</v>
      </c>
      <c r="M12387" s="47">
        <f>VLOOKUP(I12387,PGStock[],6,FALSE)</f>
        <v>150</v>
      </c>
      <c r="N12387" s="47">
        <f>+PGSales!$L12387*PGSales!$M12387</f>
        <v>900</v>
      </c>
    </row>
    <row r="12388" spans="1:14" hidden="1" x14ac:dyDescent="0.25">
      <c r="A12388" s="77">
        <f t="shared" si="1474"/>
        <v>2025</v>
      </c>
      <c r="B12388" s="77">
        <f t="shared" si="1475"/>
        <v>12</v>
      </c>
      <c r="C12388" s="73">
        <v>46007</v>
      </c>
      <c r="D12388" s="79" t="s">
        <v>70</v>
      </c>
      <c r="E12388" s="80" t="s">
        <v>1066</v>
      </c>
      <c r="F12388" s="81" t="str">
        <f>VLOOKUP(E12388,Customer[],2,FALSE)</f>
        <v xml:space="preserve">Thein Thein </v>
      </c>
      <c r="G12388" s="69" t="str">
        <f>VLOOKUP(E12388,Customer[],3,FALSE)</f>
        <v>Bogo Rd</v>
      </c>
      <c r="H12388" s="69" t="str">
        <f>VLOOKUP(E12388,Customer[],4,FALSE)</f>
        <v>Hlegu</v>
      </c>
      <c r="I12388" s="48" t="s">
        <v>959</v>
      </c>
      <c r="J12388" s="82" t="str">
        <f>VLOOKUP(I12388,PGStock[],2,FALSE)</f>
        <v>Shwe Man ကော်ဗူး (1 Liter)</v>
      </c>
      <c r="K12388" s="71">
        <f>VLOOKUP(I12388,PGStock[],3,FALSE)</f>
        <v>1</v>
      </c>
      <c r="L12388" s="47">
        <v>1</v>
      </c>
      <c r="M12388" s="47">
        <f>VLOOKUP(I12388,PGStock[],6,FALSE)</f>
        <v>100</v>
      </c>
      <c r="N12388" s="47">
        <f>+PGSales!$L12388*PGSales!$M12388</f>
        <v>100</v>
      </c>
    </row>
    <row r="12389" spans="1:14" hidden="1" x14ac:dyDescent="0.25">
      <c r="A12389" s="77">
        <f t="shared" si="1474"/>
        <v>2025</v>
      </c>
      <c r="B12389" s="77">
        <f t="shared" si="1475"/>
        <v>12</v>
      </c>
      <c r="C12389" s="73">
        <v>46007</v>
      </c>
      <c r="D12389" s="79" t="s">
        <v>1</v>
      </c>
      <c r="E12389" s="80" t="s">
        <v>1420</v>
      </c>
      <c r="F12389" s="81" t="str">
        <f>VLOOKUP(E12389,Customer[],2,FALSE)</f>
        <v>Sonenaykya</v>
      </c>
      <c r="G12389" s="69" t="str">
        <f>VLOOKUP(E12389,Customer[],3,FALSE)</f>
        <v>Hlegu Rd</v>
      </c>
      <c r="H12389" s="69" t="str">
        <f>VLOOKUP(E12389,Customer[],4,FALSE)</f>
        <v>Hlegu</v>
      </c>
      <c r="I12389" s="48" t="s">
        <v>25</v>
      </c>
      <c r="J12389" s="82" t="str">
        <f>VLOOKUP(I12389,PGStock[],2,FALSE)</f>
        <v>Columbus Super Red Smooth 350 Ml</v>
      </c>
      <c r="K12389" s="71">
        <f>VLOOKUP(I12389,PGStock[],3,FALSE)</f>
        <v>0.35</v>
      </c>
      <c r="L12389" s="47">
        <v>1</v>
      </c>
      <c r="M12389" s="47">
        <f>VLOOKUP(I12389,PGStock[],6,FALSE)</f>
        <v>150</v>
      </c>
      <c r="N12389" s="47">
        <f>+PGSales!$L12389*PGSales!$M12389</f>
        <v>150</v>
      </c>
    </row>
    <row r="12390" spans="1:14" hidden="1" x14ac:dyDescent="0.25">
      <c r="A12390" s="77">
        <f t="shared" si="1474"/>
        <v>2025</v>
      </c>
      <c r="B12390" s="77">
        <f t="shared" si="1475"/>
        <v>12</v>
      </c>
      <c r="C12390" s="73">
        <v>46007</v>
      </c>
      <c r="D12390" s="79" t="s">
        <v>1</v>
      </c>
      <c r="E12390" s="80" t="s">
        <v>1420</v>
      </c>
      <c r="F12390" s="81" t="str">
        <f>VLOOKUP(E12390,Customer[],2,FALSE)</f>
        <v>Sonenaykya</v>
      </c>
      <c r="G12390" s="69" t="str">
        <f>VLOOKUP(E12390,Customer[],3,FALSE)</f>
        <v>Hlegu Rd</v>
      </c>
      <c r="H12390" s="69" t="str">
        <f>VLOOKUP(E12390,Customer[],4,FALSE)</f>
        <v>Hlegu</v>
      </c>
      <c r="I12390" s="48" t="s">
        <v>18</v>
      </c>
      <c r="J12390" s="82" t="str">
        <f>VLOOKUP(I12390,PGStock[],2,FALSE)</f>
        <v>Formula Rum 350ml</v>
      </c>
      <c r="K12390" s="71">
        <f>VLOOKUP(I12390,PGStock[],3,FALSE)</f>
        <v>0.35</v>
      </c>
      <c r="L12390" s="47">
        <v>3</v>
      </c>
      <c r="M12390" s="47">
        <f>VLOOKUP(I12390,PGStock[],6,FALSE)</f>
        <v>150</v>
      </c>
      <c r="N12390" s="47">
        <f>+PGSales!$L12390*PGSales!$M12390</f>
        <v>450</v>
      </c>
    </row>
    <row r="12391" spans="1:14" hidden="1" x14ac:dyDescent="0.25">
      <c r="A12391" s="77">
        <f t="shared" si="1474"/>
        <v>2025</v>
      </c>
      <c r="B12391" s="77">
        <f t="shared" si="1475"/>
        <v>12</v>
      </c>
      <c r="C12391" s="73">
        <v>46007</v>
      </c>
      <c r="D12391" s="79" t="s">
        <v>885</v>
      </c>
      <c r="E12391" s="80" t="s">
        <v>803</v>
      </c>
      <c r="F12391" s="81" t="str">
        <f>VLOOKUP(E12391,Customer[],2,FALSE)</f>
        <v>Black 7</v>
      </c>
      <c r="G12391" s="69" t="str">
        <f>VLOOKUP(E12391,Customer[],3,FALSE)</f>
        <v>No (2)Rd</v>
      </c>
      <c r="H12391" s="69" t="str">
        <f>VLOOKUP(E12391,Customer[],4,FALSE)</f>
        <v>Hlegu</v>
      </c>
      <c r="I12391" s="48" t="s">
        <v>27</v>
      </c>
      <c r="J12391" s="82" t="str">
        <f>VLOOKUP(I12391,PGStock[],2,FALSE)</f>
        <v>Columbus Super Red Smooth 700 Ml</v>
      </c>
      <c r="K12391" s="71">
        <f>VLOOKUP(I12391,PGStock[],3,FALSE)</f>
        <v>0.7</v>
      </c>
      <c r="L12391" s="47">
        <v>1</v>
      </c>
      <c r="M12391" s="47">
        <f>VLOOKUP(I12391,PGStock[],6,FALSE)</f>
        <v>200</v>
      </c>
      <c r="N12391" s="47">
        <f>+PGSales!$L12391*PGSales!$M12391</f>
        <v>200</v>
      </c>
    </row>
    <row r="12392" spans="1:14" hidden="1" x14ac:dyDescent="0.25">
      <c r="A12392" s="77">
        <f t="shared" si="1474"/>
        <v>2025</v>
      </c>
      <c r="B12392" s="77">
        <f t="shared" si="1475"/>
        <v>12</v>
      </c>
      <c r="C12392" s="73">
        <v>46007</v>
      </c>
      <c r="D12392" s="79" t="s">
        <v>885</v>
      </c>
      <c r="E12392" s="80" t="s">
        <v>803</v>
      </c>
      <c r="F12392" s="81" t="str">
        <f>VLOOKUP(E12392,Customer[],2,FALSE)</f>
        <v>Black 7</v>
      </c>
      <c r="G12392" s="69" t="str">
        <f>VLOOKUP(E12392,Customer[],3,FALSE)</f>
        <v>No (2)Rd</v>
      </c>
      <c r="H12392" s="69" t="str">
        <f>VLOOKUP(E12392,Customer[],4,FALSE)</f>
        <v>Hlegu</v>
      </c>
      <c r="I12392" s="48" t="s">
        <v>25</v>
      </c>
      <c r="J12392" s="82" t="str">
        <f>VLOOKUP(I12392,PGStock[],2,FALSE)</f>
        <v>Columbus Super Red Smooth 350 Ml</v>
      </c>
      <c r="K12392" s="71">
        <f>VLOOKUP(I12392,PGStock[],3,FALSE)</f>
        <v>0.35</v>
      </c>
      <c r="L12392" s="47">
        <v>1</v>
      </c>
      <c r="M12392" s="47">
        <f>VLOOKUP(I12392,PGStock[],6,FALSE)</f>
        <v>150</v>
      </c>
      <c r="N12392" s="47">
        <f>+PGSales!$L12392*PGSales!$M12392</f>
        <v>150</v>
      </c>
    </row>
    <row r="12393" spans="1:14" hidden="1" x14ac:dyDescent="0.25">
      <c r="A12393" s="77">
        <f t="shared" si="1474"/>
        <v>2025</v>
      </c>
      <c r="B12393" s="77">
        <f t="shared" si="1475"/>
        <v>12</v>
      </c>
      <c r="C12393" s="73">
        <v>46007</v>
      </c>
      <c r="D12393" s="79" t="s">
        <v>885</v>
      </c>
      <c r="E12393" s="80" t="s">
        <v>803</v>
      </c>
      <c r="F12393" s="81" t="str">
        <f>VLOOKUP(E12393,Customer[],2,FALSE)</f>
        <v>Black 7</v>
      </c>
      <c r="G12393" s="69" t="str">
        <f>VLOOKUP(E12393,Customer[],3,FALSE)</f>
        <v>No (2)Rd</v>
      </c>
      <c r="H12393" s="69" t="str">
        <f>VLOOKUP(E12393,Customer[],4,FALSE)</f>
        <v>Hlegu</v>
      </c>
      <c r="I12393" s="48" t="s">
        <v>958</v>
      </c>
      <c r="J12393" s="82" t="str">
        <f>VLOOKUP(I12393,PGStock[],2,FALSE)</f>
        <v>Shwe Man 680ml</v>
      </c>
      <c r="K12393" s="71">
        <f>VLOOKUP(I12393,PGStock[],3,FALSE)</f>
        <v>0.68</v>
      </c>
      <c r="L12393" s="47">
        <v>1</v>
      </c>
      <c r="M12393" s="47">
        <f>VLOOKUP(I12393,PGStock[],6,FALSE)</f>
        <v>100</v>
      </c>
      <c r="N12393" s="47">
        <f>+PGSales!$L12393*PGSales!$M12393</f>
        <v>100</v>
      </c>
    </row>
    <row r="12394" spans="1:14" hidden="1" x14ac:dyDescent="0.25">
      <c r="A12394" s="77">
        <f t="shared" si="1474"/>
        <v>2025</v>
      </c>
      <c r="B12394" s="77">
        <f t="shared" si="1475"/>
        <v>12</v>
      </c>
      <c r="C12394" s="73">
        <v>46007</v>
      </c>
      <c r="D12394" s="79" t="s">
        <v>885</v>
      </c>
      <c r="E12394" s="80" t="s">
        <v>803</v>
      </c>
      <c r="F12394" s="81" t="str">
        <f>VLOOKUP(E12394,Customer[],2,FALSE)</f>
        <v>Black 7</v>
      </c>
      <c r="G12394" s="69" t="str">
        <f>VLOOKUP(E12394,Customer[],3,FALSE)</f>
        <v>No (2)Rd</v>
      </c>
      <c r="H12394" s="69" t="str">
        <f>VLOOKUP(E12394,Customer[],4,FALSE)</f>
        <v>Hlegu</v>
      </c>
      <c r="I12394" s="48" t="s">
        <v>959</v>
      </c>
      <c r="J12394" s="82" t="str">
        <f>VLOOKUP(I12394,PGStock[],2,FALSE)</f>
        <v>Shwe Man ကော်ဗူး (1 Liter)</v>
      </c>
      <c r="K12394" s="71">
        <f>VLOOKUP(I12394,PGStock[],3,FALSE)</f>
        <v>1</v>
      </c>
      <c r="L12394" s="47">
        <v>2</v>
      </c>
      <c r="M12394" s="47">
        <f>VLOOKUP(I12394,PGStock[],6,FALSE)</f>
        <v>100</v>
      </c>
      <c r="N12394" s="47">
        <f>+PGSales!$L12394*PGSales!$M12394</f>
        <v>200</v>
      </c>
    </row>
    <row r="12395" spans="1:14" hidden="1" x14ac:dyDescent="0.25">
      <c r="A12395" s="77">
        <f t="shared" si="1470"/>
        <v>2025</v>
      </c>
      <c r="B12395" s="77">
        <f t="shared" si="1471"/>
        <v>12</v>
      </c>
      <c r="C12395" s="73">
        <v>46007</v>
      </c>
      <c r="D12395" s="79" t="s">
        <v>62</v>
      </c>
      <c r="E12395" s="80" t="s">
        <v>805</v>
      </c>
      <c r="F12395" s="81" t="str">
        <f>VLOOKUP(E12395,Customer[],2,FALSE)</f>
        <v>Ko Shwe Nyar</v>
      </c>
      <c r="G12395" s="69" t="str">
        <f>VLOOKUP(E12395,Customer[],3,FALSE)</f>
        <v xml:space="preserve">YGN-Bogo St </v>
      </c>
      <c r="H12395" s="69" t="str">
        <f>VLOOKUP(E12395,Customer[],4,FALSE)</f>
        <v>Hlegu</v>
      </c>
      <c r="I12395" s="48" t="s">
        <v>27</v>
      </c>
      <c r="J12395" s="82" t="str">
        <f>VLOOKUP(I12395,PGStock[],2,FALSE)</f>
        <v>Columbus Super Red Smooth 700 Ml</v>
      </c>
      <c r="K12395" s="71">
        <f>VLOOKUP(I12395,PGStock[],3,FALSE)</f>
        <v>0.7</v>
      </c>
      <c r="L12395" s="47">
        <v>1</v>
      </c>
      <c r="M12395" s="47">
        <f>VLOOKUP(I12395,PGStock[],6,FALSE)</f>
        <v>200</v>
      </c>
      <c r="N12395" s="47">
        <f>+PGSales!$L12395*PGSales!$M12395</f>
        <v>200</v>
      </c>
    </row>
    <row r="12396" spans="1:14" hidden="1" x14ac:dyDescent="0.25">
      <c r="A12396" s="77">
        <f t="shared" si="1470"/>
        <v>2025</v>
      </c>
      <c r="B12396" s="77">
        <f t="shared" si="1471"/>
        <v>12</v>
      </c>
      <c r="C12396" s="73">
        <v>46007</v>
      </c>
      <c r="D12396" s="79" t="s">
        <v>62</v>
      </c>
      <c r="E12396" s="80" t="s">
        <v>805</v>
      </c>
      <c r="F12396" s="81" t="str">
        <f>VLOOKUP(E12396,Customer[],2,FALSE)</f>
        <v>Ko Shwe Nyar</v>
      </c>
      <c r="G12396" s="69" t="str">
        <f>VLOOKUP(E12396,Customer[],3,FALSE)</f>
        <v xml:space="preserve">YGN-Bogo St </v>
      </c>
      <c r="H12396" s="69" t="str">
        <f>VLOOKUP(E12396,Customer[],4,FALSE)</f>
        <v>Hlegu</v>
      </c>
      <c r="I12396" s="48" t="s">
        <v>25</v>
      </c>
      <c r="J12396" s="82" t="str">
        <f>VLOOKUP(I12396,PGStock[],2,FALSE)</f>
        <v>Columbus Super Red Smooth 350 Ml</v>
      </c>
      <c r="K12396" s="71">
        <f>VLOOKUP(I12396,PGStock[],3,FALSE)</f>
        <v>0.35</v>
      </c>
      <c r="L12396" s="47">
        <v>11</v>
      </c>
      <c r="M12396" s="47">
        <f>VLOOKUP(I12396,PGStock[],6,FALSE)</f>
        <v>150</v>
      </c>
      <c r="N12396" s="47">
        <f>+PGSales!$L12396*PGSales!$M12396</f>
        <v>1650</v>
      </c>
    </row>
    <row r="12397" spans="1:14" hidden="1" x14ac:dyDescent="0.25">
      <c r="A12397" s="77">
        <f t="shared" si="1470"/>
        <v>2025</v>
      </c>
      <c r="B12397" s="77">
        <f t="shared" si="1471"/>
        <v>12</v>
      </c>
      <c r="C12397" s="73">
        <v>46007</v>
      </c>
      <c r="D12397" s="79" t="s">
        <v>62</v>
      </c>
      <c r="E12397" s="80" t="s">
        <v>805</v>
      </c>
      <c r="F12397" s="81" t="str">
        <f>VLOOKUP(E12397,Customer[],2,FALSE)</f>
        <v>Ko Shwe Nyar</v>
      </c>
      <c r="G12397" s="69" t="str">
        <f>VLOOKUP(E12397,Customer[],3,FALSE)</f>
        <v xml:space="preserve">YGN-Bogo St </v>
      </c>
      <c r="H12397" s="69" t="str">
        <f>VLOOKUP(E12397,Customer[],4,FALSE)</f>
        <v>Hlegu</v>
      </c>
      <c r="I12397" s="48" t="s">
        <v>958</v>
      </c>
      <c r="J12397" s="82" t="str">
        <f>VLOOKUP(I12397,PGStock[],2,FALSE)</f>
        <v>Shwe Man 680ml</v>
      </c>
      <c r="K12397" s="71">
        <f>VLOOKUP(I12397,PGStock[],3,FALSE)</f>
        <v>0.68</v>
      </c>
      <c r="L12397" s="47">
        <v>3</v>
      </c>
      <c r="M12397" s="47">
        <f>VLOOKUP(I12397,PGStock[],6,FALSE)</f>
        <v>100</v>
      </c>
      <c r="N12397" s="47">
        <f>+PGSales!$L12397*PGSales!$M12397</f>
        <v>300</v>
      </c>
    </row>
    <row r="12398" spans="1:14" hidden="1" x14ac:dyDescent="0.25">
      <c r="A12398" s="77">
        <f t="shared" si="1470"/>
        <v>2025</v>
      </c>
      <c r="B12398" s="77">
        <f t="shared" si="1471"/>
        <v>12</v>
      </c>
      <c r="C12398" s="73">
        <v>46007</v>
      </c>
      <c r="D12398" s="79" t="s">
        <v>66</v>
      </c>
      <c r="E12398" s="80" t="s">
        <v>975</v>
      </c>
      <c r="F12398" s="81" t="str">
        <f>VLOOKUP(E12398,Customer[],2,FALSE)</f>
        <v>Zenith</v>
      </c>
      <c r="G12398" s="69" t="str">
        <f>VLOOKUP(E12398,Customer[],3,FALSE)</f>
        <v>myoe Shount Rd</v>
      </c>
      <c r="H12398" s="69" t="str">
        <f>VLOOKUP(E12398,Customer[],4,FALSE)</f>
        <v>Htauk kyant</v>
      </c>
      <c r="I12398" s="48" t="s">
        <v>25</v>
      </c>
      <c r="J12398" s="82" t="str">
        <f>VLOOKUP(I12398,PGStock[],2,FALSE)</f>
        <v>Columbus Super Red Smooth 350 Ml</v>
      </c>
      <c r="K12398" s="71">
        <f>VLOOKUP(I12398,PGStock[],3,FALSE)</f>
        <v>0.35</v>
      </c>
      <c r="L12398" s="47">
        <v>6</v>
      </c>
      <c r="M12398" s="47">
        <f>VLOOKUP(I12398,PGStock[],6,FALSE)</f>
        <v>150</v>
      </c>
      <c r="N12398" s="47">
        <f>+PGSales!$L12398*PGSales!$M12398</f>
        <v>900</v>
      </c>
    </row>
    <row r="12399" spans="1:14" hidden="1" x14ac:dyDescent="0.25">
      <c r="A12399" s="77">
        <f t="shared" si="1470"/>
        <v>2025</v>
      </c>
      <c r="B12399" s="77">
        <f t="shared" si="1471"/>
        <v>12</v>
      </c>
      <c r="C12399" s="73">
        <v>46007</v>
      </c>
      <c r="D12399" s="79" t="s">
        <v>66</v>
      </c>
      <c r="E12399" s="80" t="s">
        <v>975</v>
      </c>
      <c r="F12399" s="81" t="str">
        <f>VLOOKUP(E12399,Customer[],2,FALSE)</f>
        <v>Zenith</v>
      </c>
      <c r="G12399" s="69" t="str">
        <f>VLOOKUP(E12399,Customer[],3,FALSE)</f>
        <v>myoe Shount Rd</v>
      </c>
      <c r="H12399" s="69" t="str">
        <f>VLOOKUP(E12399,Customer[],4,FALSE)</f>
        <v>Htauk kyant</v>
      </c>
      <c r="I12399" s="48" t="s">
        <v>18</v>
      </c>
      <c r="J12399" s="82" t="str">
        <f>VLOOKUP(I12399,PGStock[],2,FALSE)</f>
        <v>Formula Rum 350ml</v>
      </c>
      <c r="K12399" s="71">
        <f>VLOOKUP(I12399,PGStock[],3,FALSE)</f>
        <v>0.35</v>
      </c>
      <c r="L12399" s="47">
        <v>4</v>
      </c>
      <c r="M12399" s="47">
        <f>VLOOKUP(I12399,PGStock[],6,FALSE)</f>
        <v>150</v>
      </c>
      <c r="N12399" s="47">
        <f>+PGSales!$L12399*PGSales!$M12399</f>
        <v>600</v>
      </c>
    </row>
    <row r="12400" spans="1:14" hidden="1" x14ac:dyDescent="0.25">
      <c r="A12400" s="77">
        <f t="shared" ref="A12400:A12424" si="1476">YEAR(C12400)</f>
        <v>2025</v>
      </c>
      <c r="B12400" s="77">
        <f t="shared" ref="B12400:B12424" si="1477">MONTH(C12400)</f>
        <v>12</v>
      </c>
      <c r="C12400" s="73">
        <v>46007</v>
      </c>
      <c r="D12400" s="79" t="s">
        <v>115</v>
      </c>
      <c r="E12400" s="80" t="s">
        <v>804</v>
      </c>
      <c r="F12400" s="81" t="str">
        <f>VLOOKUP(E12400,Customer[],2,FALSE)</f>
        <v>Htet Htet Kyaw</v>
      </c>
      <c r="G12400" s="69" t="str">
        <f>VLOOKUP(E12400,Customer[],3,FALSE)</f>
        <v xml:space="preserve">YGN-Bogo St </v>
      </c>
      <c r="H12400" s="69" t="str">
        <f>VLOOKUP(E12400,Customer[],4,FALSE)</f>
        <v>Hlegu</v>
      </c>
      <c r="I12400" s="48" t="s">
        <v>25</v>
      </c>
      <c r="J12400" s="82" t="str">
        <f>VLOOKUP(I12400,PGStock[],2,FALSE)</f>
        <v>Columbus Super Red Smooth 350 Ml</v>
      </c>
      <c r="K12400" s="71">
        <f>VLOOKUP(I12400,PGStock[],3,FALSE)</f>
        <v>0.35</v>
      </c>
      <c r="L12400" s="47">
        <v>3</v>
      </c>
      <c r="M12400" s="47">
        <f>VLOOKUP(I12400,PGStock[],6,FALSE)</f>
        <v>150</v>
      </c>
      <c r="N12400" s="47">
        <f>+PGSales!$L12400*PGSales!$M12400</f>
        <v>450</v>
      </c>
    </row>
    <row r="12401" spans="1:14" hidden="1" x14ac:dyDescent="0.25">
      <c r="A12401" s="77">
        <f t="shared" si="1476"/>
        <v>2025</v>
      </c>
      <c r="B12401" s="77">
        <f t="shared" si="1477"/>
        <v>12</v>
      </c>
      <c r="C12401" s="73">
        <v>46007</v>
      </c>
      <c r="D12401" s="79" t="s">
        <v>115</v>
      </c>
      <c r="E12401" s="80" t="s">
        <v>804</v>
      </c>
      <c r="F12401" s="81" t="str">
        <f>VLOOKUP(E12401,Customer[],2,FALSE)</f>
        <v>Htet Htet Kyaw</v>
      </c>
      <c r="G12401" s="69" t="str">
        <f>VLOOKUP(E12401,Customer[],3,FALSE)</f>
        <v xml:space="preserve">YGN-Bogo St </v>
      </c>
      <c r="H12401" s="69" t="str">
        <f>VLOOKUP(E12401,Customer[],4,FALSE)</f>
        <v>Hlegu</v>
      </c>
      <c r="I12401" s="48" t="s">
        <v>18</v>
      </c>
      <c r="J12401" s="82" t="str">
        <f>VLOOKUP(I12401,PGStock[],2,FALSE)</f>
        <v>Formula Rum 350ml</v>
      </c>
      <c r="K12401" s="71">
        <f>VLOOKUP(I12401,PGStock[],3,FALSE)</f>
        <v>0.35</v>
      </c>
      <c r="L12401" s="47">
        <v>2</v>
      </c>
      <c r="M12401" s="47">
        <f>VLOOKUP(I12401,PGStock[],6,FALSE)</f>
        <v>150</v>
      </c>
      <c r="N12401" s="47">
        <f>+PGSales!$L12401*PGSales!$M12401</f>
        <v>300</v>
      </c>
    </row>
    <row r="12402" spans="1:14" hidden="1" x14ac:dyDescent="0.25">
      <c r="A12402" s="77">
        <f t="shared" si="1476"/>
        <v>2025</v>
      </c>
      <c r="B12402" s="77">
        <f t="shared" si="1477"/>
        <v>12</v>
      </c>
      <c r="C12402" s="73">
        <v>46007</v>
      </c>
      <c r="D12402" s="79" t="s">
        <v>115</v>
      </c>
      <c r="E12402" s="80" t="s">
        <v>804</v>
      </c>
      <c r="F12402" s="81" t="str">
        <f>VLOOKUP(E12402,Customer[],2,FALSE)</f>
        <v>Htet Htet Kyaw</v>
      </c>
      <c r="G12402" s="69" t="str">
        <f>VLOOKUP(E12402,Customer[],3,FALSE)</f>
        <v xml:space="preserve">YGN-Bogo St </v>
      </c>
      <c r="H12402" s="69" t="str">
        <f>VLOOKUP(E12402,Customer[],4,FALSE)</f>
        <v>Hlegu</v>
      </c>
      <c r="I12402" s="48" t="s">
        <v>958</v>
      </c>
      <c r="J12402" s="82" t="str">
        <f>VLOOKUP(I12402,PGStock[],2,FALSE)</f>
        <v>Shwe Man 680ml</v>
      </c>
      <c r="K12402" s="71">
        <f>VLOOKUP(I12402,PGStock[],3,FALSE)</f>
        <v>0.68</v>
      </c>
      <c r="L12402" s="47">
        <v>4</v>
      </c>
      <c r="M12402" s="47">
        <f>VLOOKUP(I12402,PGStock[],6,FALSE)</f>
        <v>100</v>
      </c>
      <c r="N12402" s="47">
        <f>+PGSales!$L12402*PGSales!$M12402</f>
        <v>400</v>
      </c>
    </row>
    <row r="12403" spans="1:14" hidden="1" x14ac:dyDescent="0.25">
      <c r="A12403" s="77">
        <f t="shared" si="1476"/>
        <v>2025</v>
      </c>
      <c r="B12403" s="77">
        <f t="shared" si="1477"/>
        <v>12</v>
      </c>
      <c r="C12403" s="73">
        <v>46008</v>
      </c>
      <c r="D12403" s="79" t="s">
        <v>109</v>
      </c>
      <c r="E12403" s="80" t="s">
        <v>512</v>
      </c>
      <c r="F12403" s="81" t="str">
        <f>VLOOKUP(E12403,Customer[],2,FALSE)</f>
        <v>Moe Thounk Pan</v>
      </c>
      <c r="G12403" s="69" t="str">
        <f>VLOOKUP(E12403,Customer[],3,FALSE)</f>
        <v>Mya Yatu Sd</v>
      </c>
      <c r="H12403" s="69" t="str">
        <f>VLOOKUP(E12403,Customer[],4,FALSE)</f>
        <v>Htauk kyant</v>
      </c>
      <c r="I12403" s="48" t="s">
        <v>27</v>
      </c>
      <c r="J12403" s="82" t="str">
        <f>VLOOKUP(I12403,PGStock[],2,FALSE)</f>
        <v>Columbus Super Red Smooth 700 Ml</v>
      </c>
      <c r="K12403" s="71">
        <f>VLOOKUP(I12403,PGStock[],3,FALSE)</f>
        <v>0.7</v>
      </c>
      <c r="L12403" s="47">
        <v>1</v>
      </c>
      <c r="M12403" s="47">
        <f>VLOOKUP(I12403,PGStock[],6,FALSE)</f>
        <v>200</v>
      </c>
      <c r="N12403" s="47">
        <f>+PGSales!$L12403*PGSales!$M12403</f>
        <v>200</v>
      </c>
    </row>
    <row r="12404" spans="1:14" hidden="1" x14ac:dyDescent="0.25">
      <c r="A12404" s="77">
        <f t="shared" si="1476"/>
        <v>2025</v>
      </c>
      <c r="B12404" s="77">
        <f t="shared" si="1477"/>
        <v>12</v>
      </c>
      <c r="C12404" s="73">
        <v>46008</v>
      </c>
      <c r="D12404" s="79" t="s">
        <v>109</v>
      </c>
      <c r="E12404" s="80" t="s">
        <v>512</v>
      </c>
      <c r="F12404" s="81" t="str">
        <f>VLOOKUP(E12404,Customer[],2,FALSE)</f>
        <v>Moe Thounk Pan</v>
      </c>
      <c r="G12404" s="69" t="str">
        <f>VLOOKUP(E12404,Customer[],3,FALSE)</f>
        <v>Mya Yatu Sd</v>
      </c>
      <c r="H12404" s="69" t="str">
        <f>VLOOKUP(E12404,Customer[],4,FALSE)</f>
        <v>Htauk kyant</v>
      </c>
      <c r="I12404" s="48" t="s">
        <v>25</v>
      </c>
      <c r="J12404" s="82" t="str">
        <f>VLOOKUP(I12404,PGStock[],2,FALSE)</f>
        <v>Columbus Super Red Smooth 350 Ml</v>
      </c>
      <c r="K12404" s="71">
        <f>VLOOKUP(I12404,PGStock[],3,FALSE)</f>
        <v>0.35</v>
      </c>
      <c r="L12404" s="47">
        <v>3</v>
      </c>
      <c r="M12404" s="47">
        <f>VLOOKUP(I12404,PGStock[],6,FALSE)</f>
        <v>150</v>
      </c>
      <c r="N12404" s="47">
        <f>+PGSales!$L12404*PGSales!$M12404</f>
        <v>450</v>
      </c>
    </row>
    <row r="12405" spans="1:14" hidden="1" x14ac:dyDescent="0.25">
      <c r="A12405" s="77">
        <f t="shared" si="1476"/>
        <v>2025</v>
      </c>
      <c r="B12405" s="77">
        <f t="shared" si="1477"/>
        <v>12</v>
      </c>
      <c r="C12405" s="73">
        <v>46008</v>
      </c>
      <c r="D12405" s="79" t="s">
        <v>109</v>
      </c>
      <c r="E12405" s="80" t="s">
        <v>512</v>
      </c>
      <c r="F12405" s="81" t="str">
        <f>VLOOKUP(E12405,Customer[],2,FALSE)</f>
        <v>Moe Thounk Pan</v>
      </c>
      <c r="G12405" s="69" t="str">
        <f>VLOOKUP(E12405,Customer[],3,FALSE)</f>
        <v>Mya Yatu Sd</v>
      </c>
      <c r="H12405" s="69" t="str">
        <f>VLOOKUP(E12405,Customer[],4,FALSE)</f>
        <v>Htauk kyant</v>
      </c>
      <c r="I12405" s="48" t="s">
        <v>18</v>
      </c>
      <c r="J12405" s="82" t="str">
        <f>VLOOKUP(I12405,PGStock[],2,FALSE)</f>
        <v>Formula Rum 350ml</v>
      </c>
      <c r="K12405" s="71">
        <f>VLOOKUP(I12405,PGStock[],3,FALSE)</f>
        <v>0.35</v>
      </c>
      <c r="L12405" s="47">
        <v>3</v>
      </c>
      <c r="M12405" s="47">
        <f>VLOOKUP(I12405,PGStock[],6,FALSE)</f>
        <v>150</v>
      </c>
      <c r="N12405" s="47">
        <f>+PGSales!$L12405*PGSales!$M12405</f>
        <v>450</v>
      </c>
    </row>
    <row r="12406" spans="1:14" hidden="1" x14ac:dyDescent="0.25">
      <c r="A12406" s="77">
        <f t="shared" si="1476"/>
        <v>2025</v>
      </c>
      <c r="B12406" s="77">
        <f t="shared" si="1477"/>
        <v>12</v>
      </c>
      <c r="C12406" s="73">
        <v>46008</v>
      </c>
      <c r="D12406" s="79" t="s">
        <v>109</v>
      </c>
      <c r="E12406" s="80" t="s">
        <v>512</v>
      </c>
      <c r="F12406" s="81" t="str">
        <f>VLOOKUP(E12406,Customer[],2,FALSE)</f>
        <v>Moe Thounk Pan</v>
      </c>
      <c r="G12406" s="69" t="str">
        <f>VLOOKUP(E12406,Customer[],3,FALSE)</f>
        <v>Mya Yatu Sd</v>
      </c>
      <c r="H12406" s="69" t="str">
        <f>VLOOKUP(E12406,Customer[],4,FALSE)</f>
        <v>Htauk kyant</v>
      </c>
      <c r="I12406" s="48" t="s">
        <v>958</v>
      </c>
      <c r="J12406" s="82" t="str">
        <f>VLOOKUP(I12406,PGStock[],2,FALSE)</f>
        <v>Shwe Man 680ml</v>
      </c>
      <c r="K12406" s="71">
        <f>VLOOKUP(I12406,PGStock[],3,FALSE)</f>
        <v>0.68</v>
      </c>
      <c r="L12406" s="47">
        <v>1</v>
      </c>
      <c r="M12406" s="47">
        <f>VLOOKUP(I12406,PGStock[],6,FALSE)</f>
        <v>100</v>
      </c>
      <c r="N12406" s="47">
        <f>+PGSales!$L12406*PGSales!$M12406</f>
        <v>100</v>
      </c>
    </row>
    <row r="12407" spans="1:14" hidden="1" x14ac:dyDescent="0.25">
      <c r="A12407" s="77">
        <f t="shared" si="1476"/>
        <v>2025</v>
      </c>
      <c r="B12407" s="77">
        <f t="shared" si="1477"/>
        <v>12</v>
      </c>
      <c r="C12407" s="73">
        <v>46008</v>
      </c>
      <c r="D12407" s="79" t="s">
        <v>74</v>
      </c>
      <c r="E12407" s="80" t="s">
        <v>515</v>
      </c>
      <c r="F12407" s="81" t="str">
        <f>VLOOKUP(E12407,Customer[],2,FALSE)</f>
        <v xml:space="preserve">KK </v>
      </c>
      <c r="G12407" s="69" t="str">
        <f>VLOOKUP(E12407,Customer[],3,FALSE)</f>
        <v>Oae Yin Sd</v>
      </c>
      <c r="H12407" s="69" t="str">
        <f>VLOOKUP(E12407,Customer[],4,FALSE)</f>
        <v>Htauk kyant</v>
      </c>
      <c r="I12407" s="48" t="s">
        <v>25</v>
      </c>
      <c r="J12407" s="82" t="str">
        <f>VLOOKUP(I12407,PGStock[],2,FALSE)</f>
        <v>Columbus Super Red Smooth 350 Ml</v>
      </c>
      <c r="K12407" s="71">
        <f>VLOOKUP(I12407,PGStock[],3,FALSE)</f>
        <v>0.35</v>
      </c>
      <c r="L12407" s="47">
        <v>1</v>
      </c>
      <c r="M12407" s="47">
        <f>VLOOKUP(I12407,PGStock[],6,FALSE)</f>
        <v>150</v>
      </c>
      <c r="N12407" s="47">
        <f>+PGSales!$L12407*PGSales!$M12407</f>
        <v>150</v>
      </c>
    </row>
    <row r="12408" spans="1:14" hidden="1" x14ac:dyDescent="0.25">
      <c r="A12408" s="77">
        <f t="shared" ref="A12408:A12423" si="1478">YEAR(C12408)</f>
        <v>2025</v>
      </c>
      <c r="B12408" s="77">
        <f t="shared" ref="B12408:B12423" si="1479">MONTH(C12408)</f>
        <v>12</v>
      </c>
      <c r="C12408" s="73">
        <v>46008</v>
      </c>
      <c r="D12408" s="79" t="s">
        <v>74</v>
      </c>
      <c r="E12408" s="80" t="s">
        <v>515</v>
      </c>
      <c r="F12408" s="81" t="str">
        <f>VLOOKUP(E12408,Customer[],2,FALSE)</f>
        <v xml:space="preserve">KK </v>
      </c>
      <c r="G12408" s="69" t="str">
        <f>VLOOKUP(E12408,Customer[],3,FALSE)</f>
        <v>Oae Yin Sd</v>
      </c>
      <c r="H12408" s="69" t="str">
        <f>VLOOKUP(E12408,Customer[],4,FALSE)</f>
        <v>Htauk kyant</v>
      </c>
      <c r="I12408" s="48" t="s">
        <v>18</v>
      </c>
      <c r="J12408" s="82" t="str">
        <f>VLOOKUP(I12408,PGStock[],2,FALSE)</f>
        <v>Formula Rum 350ml</v>
      </c>
      <c r="K12408" s="71">
        <f>VLOOKUP(I12408,PGStock[],3,FALSE)</f>
        <v>0.35</v>
      </c>
      <c r="L12408" s="47">
        <v>1</v>
      </c>
      <c r="M12408" s="47">
        <f>VLOOKUP(I12408,PGStock[],6,FALSE)</f>
        <v>150</v>
      </c>
      <c r="N12408" s="47">
        <f>+PGSales!$L12408*PGSales!$M12408</f>
        <v>150</v>
      </c>
    </row>
    <row r="12409" spans="1:14" hidden="1" x14ac:dyDescent="0.25">
      <c r="A12409" s="77">
        <f t="shared" si="1478"/>
        <v>2025</v>
      </c>
      <c r="B12409" s="77">
        <f t="shared" si="1479"/>
        <v>12</v>
      </c>
      <c r="C12409" s="73">
        <v>46008</v>
      </c>
      <c r="D12409" s="79" t="s">
        <v>878</v>
      </c>
      <c r="E12409" s="80" t="s">
        <v>1417</v>
      </c>
      <c r="F12409" s="81" t="str">
        <f>VLOOKUP(E12409,Customer[],2,FALSE)</f>
        <v>San</v>
      </c>
      <c r="G12409" s="69" t="str">
        <f>VLOOKUP(E12409,Customer[],3,FALSE)</f>
        <v>myoe Shount Rd</v>
      </c>
      <c r="H12409" s="69" t="str">
        <f>VLOOKUP(E12409,Customer[],4,FALSE)</f>
        <v>Htauk kyant</v>
      </c>
      <c r="I12409" s="48" t="s">
        <v>25</v>
      </c>
      <c r="J12409" s="82" t="str">
        <f>VLOOKUP(I12409,PGStock[],2,FALSE)</f>
        <v>Columbus Super Red Smooth 350 Ml</v>
      </c>
      <c r="K12409" s="71">
        <f>VLOOKUP(I12409,PGStock[],3,FALSE)</f>
        <v>0.35</v>
      </c>
      <c r="L12409" s="47">
        <v>2</v>
      </c>
      <c r="M12409" s="47">
        <f>VLOOKUP(I12409,PGStock[],6,FALSE)</f>
        <v>150</v>
      </c>
      <c r="N12409" s="47">
        <f>+PGSales!$L12409*PGSales!$M12409</f>
        <v>300</v>
      </c>
    </row>
    <row r="12410" spans="1:14" hidden="1" x14ac:dyDescent="0.25">
      <c r="A12410" s="77">
        <f t="shared" si="1478"/>
        <v>2025</v>
      </c>
      <c r="B12410" s="77">
        <f t="shared" si="1479"/>
        <v>12</v>
      </c>
      <c r="C12410" s="73">
        <v>46008</v>
      </c>
      <c r="D12410" s="79" t="s">
        <v>878</v>
      </c>
      <c r="E12410" s="80" t="s">
        <v>1417</v>
      </c>
      <c r="F12410" s="81" t="str">
        <f>VLOOKUP(E12410,Customer[],2,FALSE)</f>
        <v>San</v>
      </c>
      <c r="G12410" s="69" t="str">
        <f>VLOOKUP(E12410,Customer[],3,FALSE)</f>
        <v>myoe Shount Rd</v>
      </c>
      <c r="H12410" s="69" t="str">
        <f>VLOOKUP(E12410,Customer[],4,FALSE)</f>
        <v>Htauk kyant</v>
      </c>
      <c r="I12410" s="48" t="s">
        <v>18</v>
      </c>
      <c r="J12410" s="82" t="str">
        <f>VLOOKUP(I12410,PGStock[],2,FALSE)</f>
        <v>Formula Rum 350ml</v>
      </c>
      <c r="K12410" s="71">
        <f>VLOOKUP(I12410,PGStock[],3,FALSE)</f>
        <v>0.35</v>
      </c>
      <c r="L12410" s="47">
        <v>2</v>
      </c>
      <c r="M12410" s="47">
        <f>VLOOKUP(I12410,PGStock[],6,FALSE)</f>
        <v>150</v>
      </c>
      <c r="N12410" s="47">
        <f>+PGSales!$L12410*PGSales!$M12410</f>
        <v>300</v>
      </c>
    </row>
    <row r="12411" spans="1:14" hidden="1" x14ac:dyDescent="0.25">
      <c r="A12411" s="77">
        <f t="shared" si="1478"/>
        <v>2025</v>
      </c>
      <c r="B12411" s="77">
        <f t="shared" si="1479"/>
        <v>12</v>
      </c>
      <c r="C12411" s="73">
        <v>46008</v>
      </c>
      <c r="D12411" s="79" t="s">
        <v>68</v>
      </c>
      <c r="E12411" s="80" t="s">
        <v>1025</v>
      </c>
      <c r="F12411" s="81" t="str">
        <f>VLOOKUP(E12411,Customer[],2,FALSE)</f>
        <v>Friendship</v>
      </c>
      <c r="G12411" s="69" t="str">
        <f>VLOOKUP(E12411,Customer[],3,FALSE)</f>
        <v>Joune Phyu Rd</v>
      </c>
      <c r="H12411" s="69" t="str">
        <f>VLOOKUP(E12411,Customer[],4,FALSE)</f>
        <v>Htauk kyant</v>
      </c>
      <c r="I12411" s="48" t="s">
        <v>18</v>
      </c>
      <c r="J12411" s="82" t="str">
        <f>VLOOKUP(I12411,PGStock[],2,FALSE)</f>
        <v>Formula Rum 350ml</v>
      </c>
      <c r="K12411" s="71">
        <f>VLOOKUP(I12411,PGStock[],3,FALSE)</f>
        <v>0.35</v>
      </c>
      <c r="L12411" s="47">
        <v>1</v>
      </c>
      <c r="M12411" s="47">
        <f>VLOOKUP(I12411,PGStock[],6,FALSE)</f>
        <v>150</v>
      </c>
      <c r="N12411" s="47">
        <f>+PGSales!$L12411*PGSales!$M12411</f>
        <v>150</v>
      </c>
    </row>
    <row r="12412" spans="1:14" hidden="1" x14ac:dyDescent="0.25">
      <c r="A12412" s="77">
        <f t="shared" si="1478"/>
        <v>2025</v>
      </c>
      <c r="B12412" s="77">
        <f t="shared" si="1479"/>
        <v>12</v>
      </c>
      <c r="C12412" s="73">
        <v>46008</v>
      </c>
      <c r="D12412" s="79" t="s">
        <v>275</v>
      </c>
      <c r="E12412" s="80" t="s">
        <v>516</v>
      </c>
      <c r="F12412" s="81" t="str">
        <f>VLOOKUP(E12412,Customer[],2,FALSE)</f>
        <v>Hlaing Min</v>
      </c>
      <c r="G12412" s="69" t="str">
        <f>VLOOKUP(E12412,Customer[],3,FALSE)</f>
        <v>Than nay pin rd</v>
      </c>
      <c r="H12412" s="69" t="str">
        <f>VLOOKUP(E12412,Customer[],4,FALSE)</f>
        <v>Htauk kyant</v>
      </c>
      <c r="I12412" s="48" t="s">
        <v>25</v>
      </c>
      <c r="J12412" s="82" t="str">
        <f>VLOOKUP(I12412,PGStock[],2,FALSE)</f>
        <v>Columbus Super Red Smooth 350 Ml</v>
      </c>
      <c r="K12412" s="71">
        <f>VLOOKUP(I12412,PGStock[],3,FALSE)</f>
        <v>0.35</v>
      </c>
      <c r="L12412" s="47">
        <v>2</v>
      </c>
      <c r="M12412" s="47">
        <f>VLOOKUP(I12412,PGStock[],6,FALSE)</f>
        <v>150</v>
      </c>
      <c r="N12412" s="47">
        <f>+PGSales!$L12412*PGSales!$M12412</f>
        <v>300</v>
      </c>
    </row>
    <row r="12413" spans="1:14" hidden="1" x14ac:dyDescent="0.25">
      <c r="A12413" s="77">
        <f t="shared" si="1478"/>
        <v>2025</v>
      </c>
      <c r="B12413" s="77">
        <f t="shared" si="1479"/>
        <v>12</v>
      </c>
      <c r="C12413" s="73">
        <v>46008</v>
      </c>
      <c r="D12413" s="79" t="s">
        <v>275</v>
      </c>
      <c r="E12413" s="80" t="s">
        <v>516</v>
      </c>
      <c r="F12413" s="81" t="str">
        <f>VLOOKUP(E12413,Customer[],2,FALSE)</f>
        <v>Hlaing Min</v>
      </c>
      <c r="G12413" s="69" t="str">
        <f>VLOOKUP(E12413,Customer[],3,FALSE)</f>
        <v>Than nay pin rd</v>
      </c>
      <c r="H12413" s="69" t="str">
        <f>VLOOKUP(E12413,Customer[],4,FALSE)</f>
        <v>Htauk kyant</v>
      </c>
      <c r="I12413" s="48" t="s">
        <v>20</v>
      </c>
      <c r="J12413" s="82" t="str">
        <f>VLOOKUP(I12413,PGStock[],2,FALSE)</f>
        <v>Formula Rum 700ml</v>
      </c>
      <c r="K12413" s="71">
        <f>VLOOKUP(I12413,PGStock[],3,FALSE)</f>
        <v>0.7</v>
      </c>
      <c r="L12413" s="47">
        <v>2</v>
      </c>
      <c r="M12413" s="47">
        <f>VLOOKUP(I12413,PGStock[],6,FALSE)</f>
        <v>200</v>
      </c>
      <c r="N12413" s="47">
        <f>+PGSales!$L12413*PGSales!$M12413</f>
        <v>400</v>
      </c>
    </row>
    <row r="12414" spans="1:14" hidden="1" x14ac:dyDescent="0.25">
      <c r="A12414" s="77">
        <f t="shared" si="1478"/>
        <v>2025</v>
      </c>
      <c r="B12414" s="77">
        <f t="shared" si="1479"/>
        <v>12</v>
      </c>
      <c r="C12414" s="73">
        <v>46008</v>
      </c>
      <c r="D12414" s="79" t="s">
        <v>275</v>
      </c>
      <c r="E12414" s="80" t="s">
        <v>516</v>
      </c>
      <c r="F12414" s="81" t="str">
        <f>VLOOKUP(E12414,Customer[],2,FALSE)</f>
        <v>Hlaing Min</v>
      </c>
      <c r="G12414" s="69" t="str">
        <f>VLOOKUP(E12414,Customer[],3,FALSE)</f>
        <v>Than nay pin rd</v>
      </c>
      <c r="H12414" s="69" t="str">
        <f>VLOOKUP(E12414,Customer[],4,FALSE)</f>
        <v>Htauk kyant</v>
      </c>
      <c r="I12414" s="48" t="s">
        <v>18</v>
      </c>
      <c r="J12414" s="82" t="str">
        <f>VLOOKUP(I12414,PGStock[],2,FALSE)</f>
        <v>Formula Rum 350ml</v>
      </c>
      <c r="K12414" s="71">
        <f>VLOOKUP(I12414,PGStock[],3,FALSE)</f>
        <v>0.35</v>
      </c>
      <c r="L12414" s="47">
        <v>2</v>
      </c>
      <c r="M12414" s="47">
        <f>VLOOKUP(I12414,PGStock[],6,FALSE)</f>
        <v>150</v>
      </c>
      <c r="N12414" s="47">
        <f>+PGSales!$L12414*PGSales!$M12414</f>
        <v>300</v>
      </c>
    </row>
    <row r="12415" spans="1:14" hidden="1" x14ac:dyDescent="0.25">
      <c r="A12415" s="77">
        <f t="shared" si="1478"/>
        <v>2025</v>
      </c>
      <c r="B12415" s="77">
        <f t="shared" si="1479"/>
        <v>12</v>
      </c>
      <c r="C12415" s="73">
        <v>46008</v>
      </c>
      <c r="D12415" s="79" t="s">
        <v>275</v>
      </c>
      <c r="E12415" s="80" t="s">
        <v>516</v>
      </c>
      <c r="F12415" s="81" t="str">
        <f>VLOOKUP(E12415,Customer[],2,FALSE)</f>
        <v>Hlaing Min</v>
      </c>
      <c r="G12415" s="69" t="str">
        <f>VLOOKUP(E12415,Customer[],3,FALSE)</f>
        <v>Than nay pin rd</v>
      </c>
      <c r="H12415" s="69" t="str">
        <f>VLOOKUP(E12415,Customer[],4,FALSE)</f>
        <v>Htauk kyant</v>
      </c>
      <c r="I12415" s="48" t="s">
        <v>959</v>
      </c>
      <c r="J12415" s="82" t="str">
        <f>VLOOKUP(I12415,PGStock[],2,FALSE)</f>
        <v>Shwe Man ကော်ဗူး (1 Liter)</v>
      </c>
      <c r="K12415" s="71">
        <f>VLOOKUP(I12415,PGStock[],3,FALSE)</f>
        <v>1</v>
      </c>
      <c r="L12415" s="47">
        <v>5</v>
      </c>
      <c r="M12415" s="47">
        <f>VLOOKUP(I12415,PGStock[],6,FALSE)</f>
        <v>100</v>
      </c>
      <c r="N12415" s="47">
        <f>+PGSales!$L12415*PGSales!$M12415</f>
        <v>500</v>
      </c>
    </row>
    <row r="12416" spans="1:14" hidden="1" x14ac:dyDescent="0.25">
      <c r="A12416" s="77">
        <f t="shared" si="1478"/>
        <v>2025</v>
      </c>
      <c r="B12416" s="77">
        <f t="shared" si="1479"/>
        <v>12</v>
      </c>
      <c r="C12416" s="73">
        <v>46008</v>
      </c>
      <c r="D12416" s="79" t="s">
        <v>885</v>
      </c>
      <c r="E12416" s="80" t="s">
        <v>803</v>
      </c>
      <c r="F12416" s="81" t="str">
        <f>VLOOKUP(E12416,Customer[],2,FALSE)</f>
        <v>Black 7</v>
      </c>
      <c r="G12416" s="69" t="str">
        <f>VLOOKUP(E12416,Customer[],3,FALSE)</f>
        <v>No (2)Rd</v>
      </c>
      <c r="H12416" s="69" t="str">
        <f>VLOOKUP(E12416,Customer[],4,FALSE)</f>
        <v>Hlegu</v>
      </c>
      <c r="I12416" s="48" t="s">
        <v>25</v>
      </c>
      <c r="J12416" s="82" t="str">
        <f>VLOOKUP(I12416,PGStock[],2,FALSE)</f>
        <v>Columbus Super Red Smooth 350 Ml</v>
      </c>
      <c r="K12416" s="71">
        <f>VLOOKUP(I12416,PGStock[],3,FALSE)</f>
        <v>0.35</v>
      </c>
      <c r="L12416" s="47">
        <v>5</v>
      </c>
      <c r="M12416" s="47">
        <f>VLOOKUP(I12416,PGStock[],6,FALSE)</f>
        <v>150</v>
      </c>
      <c r="N12416" s="47">
        <f>+PGSales!$L12416*PGSales!$M12416</f>
        <v>750</v>
      </c>
    </row>
    <row r="12417" spans="1:14" hidden="1" x14ac:dyDescent="0.25">
      <c r="A12417" s="77">
        <f t="shared" si="1478"/>
        <v>2025</v>
      </c>
      <c r="B12417" s="77">
        <f t="shared" si="1479"/>
        <v>12</v>
      </c>
      <c r="C12417" s="73">
        <v>46008</v>
      </c>
      <c r="D12417" s="79" t="s">
        <v>885</v>
      </c>
      <c r="E12417" s="80" t="s">
        <v>803</v>
      </c>
      <c r="F12417" s="81" t="str">
        <f>VLOOKUP(E12417,Customer[],2,FALSE)</f>
        <v>Black 7</v>
      </c>
      <c r="G12417" s="69" t="str">
        <f>VLOOKUP(E12417,Customer[],3,FALSE)</f>
        <v>No (2)Rd</v>
      </c>
      <c r="H12417" s="69" t="str">
        <f>VLOOKUP(E12417,Customer[],4,FALSE)</f>
        <v>Hlegu</v>
      </c>
      <c r="I12417" s="48" t="s">
        <v>20</v>
      </c>
      <c r="J12417" s="82" t="str">
        <f>VLOOKUP(I12417,PGStock[],2,FALSE)</f>
        <v>Formula Rum 700ml</v>
      </c>
      <c r="K12417" s="71">
        <f>VLOOKUP(I12417,PGStock[],3,FALSE)</f>
        <v>0.7</v>
      </c>
      <c r="L12417" s="47">
        <v>1</v>
      </c>
      <c r="M12417" s="47">
        <f>VLOOKUP(I12417,PGStock[],6,FALSE)</f>
        <v>200</v>
      </c>
      <c r="N12417" s="47">
        <f>+PGSales!$L12417*PGSales!$M12417</f>
        <v>200</v>
      </c>
    </row>
    <row r="12418" spans="1:14" hidden="1" x14ac:dyDescent="0.25">
      <c r="A12418" s="77">
        <f t="shared" si="1478"/>
        <v>2025</v>
      </c>
      <c r="B12418" s="77">
        <f t="shared" si="1479"/>
        <v>12</v>
      </c>
      <c r="C12418" s="73">
        <v>46008</v>
      </c>
      <c r="D12418" s="79" t="s">
        <v>885</v>
      </c>
      <c r="E12418" s="80" t="s">
        <v>803</v>
      </c>
      <c r="F12418" s="81" t="str">
        <f>VLOOKUP(E12418,Customer[],2,FALSE)</f>
        <v>Black 7</v>
      </c>
      <c r="G12418" s="69" t="str">
        <f>VLOOKUP(E12418,Customer[],3,FALSE)</f>
        <v>No (2)Rd</v>
      </c>
      <c r="H12418" s="69" t="str">
        <f>VLOOKUP(E12418,Customer[],4,FALSE)</f>
        <v>Hlegu</v>
      </c>
      <c r="I12418" s="48" t="s">
        <v>18</v>
      </c>
      <c r="J12418" s="82" t="str">
        <f>VLOOKUP(I12418,PGStock[],2,FALSE)</f>
        <v>Formula Rum 350ml</v>
      </c>
      <c r="K12418" s="71">
        <f>VLOOKUP(I12418,PGStock[],3,FALSE)</f>
        <v>0.35</v>
      </c>
      <c r="L12418" s="47">
        <v>2</v>
      </c>
      <c r="M12418" s="47">
        <f>VLOOKUP(I12418,PGStock[],6,FALSE)</f>
        <v>150</v>
      </c>
      <c r="N12418" s="47">
        <f>+PGSales!$L12418*PGSales!$M12418</f>
        <v>300</v>
      </c>
    </row>
    <row r="12419" spans="1:14" hidden="1" x14ac:dyDescent="0.25">
      <c r="A12419" s="77">
        <f t="shared" si="1478"/>
        <v>2025</v>
      </c>
      <c r="B12419" s="77">
        <f t="shared" si="1479"/>
        <v>12</v>
      </c>
      <c r="C12419" s="73">
        <v>46008</v>
      </c>
      <c r="D12419" s="79" t="s">
        <v>885</v>
      </c>
      <c r="E12419" s="80" t="s">
        <v>803</v>
      </c>
      <c r="F12419" s="81" t="str">
        <f>VLOOKUP(E12419,Customer[],2,FALSE)</f>
        <v>Black 7</v>
      </c>
      <c r="G12419" s="69" t="str">
        <f>VLOOKUP(E12419,Customer[],3,FALSE)</f>
        <v>No (2)Rd</v>
      </c>
      <c r="H12419" s="69" t="str">
        <f>VLOOKUP(E12419,Customer[],4,FALSE)</f>
        <v>Hlegu</v>
      </c>
      <c r="I12419" s="48" t="s">
        <v>958</v>
      </c>
      <c r="J12419" s="82" t="str">
        <f>VLOOKUP(I12419,PGStock[],2,FALSE)</f>
        <v>Shwe Man 680ml</v>
      </c>
      <c r="K12419" s="71">
        <f>VLOOKUP(I12419,PGStock[],3,FALSE)</f>
        <v>0.68</v>
      </c>
      <c r="L12419" s="47">
        <v>4</v>
      </c>
      <c r="M12419" s="47">
        <f>VLOOKUP(I12419,PGStock[],6,FALSE)</f>
        <v>100</v>
      </c>
      <c r="N12419" s="47">
        <f>+PGSales!$L12419*PGSales!$M12419</f>
        <v>400</v>
      </c>
    </row>
    <row r="12420" spans="1:14" hidden="1" x14ac:dyDescent="0.25">
      <c r="A12420" s="77">
        <f t="shared" si="1478"/>
        <v>2025</v>
      </c>
      <c r="B12420" s="77">
        <f t="shared" si="1479"/>
        <v>12</v>
      </c>
      <c r="C12420" s="73">
        <v>46008</v>
      </c>
      <c r="D12420" s="79" t="s">
        <v>885</v>
      </c>
      <c r="E12420" s="80" t="s">
        <v>803</v>
      </c>
      <c r="F12420" s="81" t="str">
        <f>VLOOKUP(E12420,Customer[],2,FALSE)</f>
        <v>Black 7</v>
      </c>
      <c r="G12420" s="69" t="str">
        <f>VLOOKUP(E12420,Customer[],3,FALSE)</f>
        <v>No (2)Rd</v>
      </c>
      <c r="H12420" s="69" t="str">
        <f>VLOOKUP(E12420,Customer[],4,FALSE)</f>
        <v>Hlegu</v>
      </c>
      <c r="I12420" s="48" t="s">
        <v>959</v>
      </c>
      <c r="J12420" s="82" t="str">
        <f>VLOOKUP(I12420,PGStock[],2,FALSE)</f>
        <v>Shwe Man ကော်ဗူး (1 Liter)</v>
      </c>
      <c r="K12420" s="71">
        <f>VLOOKUP(I12420,PGStock[],3,FALSE)</f>
        <v>1</v>
      </c>
      <c r="L12420" s="47">
        <v>2</v>
      </c>
      <c r="M12420" s="47">
        <f>VLOOKUP(I12420,PGStock[],6,FALSE)</f>
        <v>100</v>
      </c>
      <c r="N12420" s="47">
        <f>+PGSales!$L12420*PGSales!$M12420</f>
        <v>200</v>
      </c>
    </row>
    <row r="12421" spans="1:14" hidden="1" x14ac:dyDescent="0.25">
      <c r="A12421" s="77">
        <f t="shared" si="1478"/>
        <v>2025</v>
      </c>
      <c r="B12421" s="77">
        <f t="shared" si="1479"/>
        <v>12</v>
      </c>
      <c r="C12421" s="73">
        <v>46008</v>
      </c>
      <c r="D12421" s="79" t="s">
        <v>66</v>
      </c>
      <c r="E12421" s="80" t="s">
        <v>975</v>
      </c>
      <c r="F12421" s="81" t="str">
        <f>VLOOKUP(E12421,Customer[],2,FALSE)</f>
        <v>Zenith</v>
      </c>
      <c r="G12421" s="69" t="str">
        <f>VLOOKUP(E12421,Customer[],3,FALSE)</f>
        <v>myoe Shount Rd</v>
      </c>
      <c r="H12421" s="69" t="str">
        <f>VLOOKUP(E12421,Customer[],4,FALSE)</f>
        <v>Htauk kyant</v>
      </c>
      <c r="I12421" s="48" t="s">
        <v>27</v>
      </c>
      <c r="J12421" s="82" t="str">
        <f>VLOOKUP(I12421,PGStock[],2,FALSE)</f>
        <v>Columbus Super Red Smooth 700 Ml</v>
      </c>
      <c r="K12421" s="71">
        <f>VLOOKUP(I12421,PGStock[],3,FALSE)</f>
        <v>0.7</v>
      </c>
      <c r="L12421" s="47">
        <v>1</v>
      </c>
      <c r="M12421" s="47">
        <f>VLOOKUP(I12421,PGStock[],6,FALSE)</f>
        <v>200</v>
      </c>
      <c r="N12421" s="47">
        <f>+PGSales!$L12421*PGSales!$M12421</f>
        <v>200</v>
      </c>
    </row>
    <row r="12422" spans="1:14" hidden="1" x14ac:dyDescent="0.25">
      <c r="A12422" s="77">
        <f t="shared" si="1478"/>
        <v>2025</v>
      </c>
      <c r="B12422" s="77">
        <f t="shared" si="1479"/>
        <v>12</v>
      </c>
      <c r="C12422" s="73">
        <v>46008</v>
      </c>
      <c r="D12422" s="79" t="s">
        <v>66</v>
      </c>
      <c r="E12422" s="80" t="s">
        <v>975</v>
      </c>
      <c r="F12422" s="81" t="str">
        <f>VLOOKUP(E12422,Customer[],2,FALSE)</f>
        <v>Zenith</v>
      </c>
      <c r="G12422" s="69" t="str">
        <f>VLOOKUP(E12422,Customer[],3,FALSE)</f>
        <v>myoe Shount Rd</v>
      </c>
      <c r="H12422" s="69" t="str">
        <f>VLOOKUP(E12422,Customer[],4,FALSE)</f>
        <v>Htauk kyant</v>
      </c>
      <c r="I12422" s="48" t="s">
        <v>25</v>
      </c>
      <c r="J12422" s="82" t="str">
        <f>VLOOKUP(I12422,PGStock[],2,FALSE)</f>
        <v>Columbus Super Red Smooth 350 Ml</v>
      </c>
      <c r="K12422" s="71">
        <f>VLOOKUP(I12422,PGStock[],3,FALSE)</f>
        <v>0.35</v>
      </c>
      <c r="L12422" s="47">
        <v>5</v>
      </c>
      <c r="M12422" s="47">
        <f>VLOOKUP(I12422,PGStock[],6,FALSE)</f>
        <v>150</v>
      </c>
      <c r="N12422" s="47">
        <f>+PGSales!$L12422*PGSales!$M12422</f>
        <v>750</v>
      </c>
    </row>
    <row r="12423" spans="1:14" hidden="1" x14ac:dyDescent="0.25">
      <c r="A12423" s="77">
        <f t="shared" si="1478"/>
        <v>2025</v>
      </c>
      <c r="B12423" s="77">
        <f t="shared" si="1479"/>
        <v>12</v>
      </c>
      <c r="C12423" s="73">
        <v>46008</v>
      </c>
      <c r="D12423" s="79" t="s">
        <v>66</v>
      </c>
      <c r="E12423" s="80" t="s">
        <v>975</v>
      </c>
      <c r="F12423" s="81" t="str">
        <f>VLOOKUP(E12423,Customer[],2,FALSE)</f>
        <v>Zenith</v>
      </c>
      <c r="G12423" s="69" t="str">
        <f>VLOOKUP(E12423,Customer[],3,FALSE)</f>
        <v>myoe Shount Rd</v>
      </c>
      <c r="H12423" s="69" t="str">
        <f>VLOOKUP(E12423,Customer[],4,FALSE)</f>
        <v>Htauk kyant</v>
      </c>
      <c r="I12423" s="48" t="s">
        <v>18</v>
      </c>
      <c r="J12423" s="82" t="str">
        <f>VLOOKUP(I12423,PGStock[],2,FALSE)</f>
        <v>Formula Rum 350ml</v>
      </c>
      <c r="K12423" s="71">
        <f>VLOOKUP(I12423,PGStock[],3,FALSE)</f>
        <v>0.35</v>
      </c>
      <c r="L12423" s="47">
        <v>7</v>
      </c>
      <c r="M12423" s="47">
        <f>VLOOKUP(I12423,PGStock[],6,FALSE)</f>
        <v>150</v>
      </c>
      <c r="N12423" s="47">
        <f>+PGSales!$L12423*PGSales!$M12423</f>
        <v>1050</v>
      </c>
    </row>
    <row r="12424" spans="1:14" hidden="1" x14ac:dyDescent="0.25">
      <c r="A12424" s="77">
        <f t="shared" si="1476"/>
        <v>2025</v>
      </c>
      <c r="B12424" s="77">
        <f t="shared" si="1477"/>
        <v>12</v>
      </c>
      <c r="C12424" s="73">
        <v>46008</v>
      </c>
      <c r="D12424" s="79" t="s">
        <v>66</v>
      </c>
      <c r="E12424" s="80" t="s">
        <v>975</v>
      </c>
      <c r="F12424" s="81" t="str">
        <f>VLOOKUP(E12424,Customer[],2,FALSE)</f>
        <v>Zenith</v>
      </c>
      <c r="G12424" s="69" t="str">
        <f>VLOOKUP(E12424,Customer[],3,FALSE)</f>
        <v>myoe Shount Rd</v>
      </c>
      <c r="H12424" s="69" t="str">
        <f>VLOOKUP(E12424,Customer[],4,FALSE)</f>
        <v>Htauk kyant</v>
      </c>
      <c r="I12424" s="48" t="s">
        <v>959</v>
      </c>
      <c r="J12424" s="82" t="str">
        <f>VLOOKUP(I12424,PGStock[],2,FALSE)</f>
        <v>Shwe Man ကော်ဗူး (1 Liter)</v>
      </c>
      <c r="K12424" s="71">
        <f>VLOOKUP(I12424,PGStock[],3,FALSE)</f>
        <v>1</v>
      </c>
      <c r="L12424" s="47">
        <v>2</v>
      </c>
      <c r="M12424" s="47">
        <f>VLOOKUP(I12424,PGStock[],6,FALSE)</f>
        <v>100</v>
      </c>
      <c r="N12424" s="47">
        <f>+PGSales!$L12424*PGSales!$M12424</f>
        <v>200</v>
      </c>
    </row>
    <row r="12425" spans="1:14" hidden="1" x14ac:dyDescent="0.25">
      <c r="A12425" s="77">
        <f t="shared" ref="A12425:A13951" si="1480">YEAR(C12425)</f>
        <v>2025</v>
      </c>
      <c r="B12425" s="77">
        <f t="shared" ref="B12425:B13951" si="1481">MONTH(C12425)</f>
        <v>12</v>
      </c>
      <c r="C12425" s="73">
        <v>46008</v>
      </c>
      <c r="D12425" s="79" t="s">
        <v>70</v>
      </c>
      <c r="E12425" s="80" t="s">
        <v>1066</v>
      </c>
      <c r="F12425" s="81" t="str">
        <f>VLOOKUP(E12425,Customer[],2,FALSE)</f>
        <v xml:space="preserve">Thein Thein </v>
      </c>
      <c r="G12425" s="69" t="str">
        <f>VLOOKUP(E12425,Customer[],3,FALSE)</f>
        <v>Bogo Rd</v>
      </c>
      <c r="H12425" s="69" t="str">
        <f>VLOOKUP(E12425,Customer[],4,FALSE)</f>
        <v>Hlegu</v>
      </c>
      <c r="I12425" s="48" t="s">
        <v>25</v>
      </c>
      <c r="J12425" s="82" t="str">
        <f>VLOOKUP(I12425,PGStock[],2,FALSE)</f>
        <v>Columbus Super Red Smooth 350 Ml</v>
      </c>
      <c r="K12425" s="71">
        <f>VLOOKUP(I12425,PGStock[],3,FALSE)</f>
        <v>0.35</v>
      </c>
      <c r="L12425" s="47">
        <v>2</v>
      </c>
      <c r="M12425" s="47">
        <f>VLOOKUP(I12425,PGStock[],6,FALSE)</f>
        <v>150</v>
      </c>
      <c r="N12425" s="47">
        <f>+PGSales!$L12425*PGSales!$M12425</f>
        <v>300</v>
      </c>
    </row>
    <row r="12426" spans="1:14" hidden="1" x14ac:dyDescent="0.25">
      <c r="A12426" s="77">
        <f t="shared" si="1480"/>
        <v>2025</v>
      </c>
      <c r="B12426" s="77">
        <f t="shared" si="1481"/>
        <v>12</v>
      </c>
      <c r="C12426" s="73">
        <v>46008</v>
      </c>
      <c r="D12426" s="79" t="s">
        <v>70</v>
      </c>
      <c r="E12426" s="80" t="s">
        <v>1066</v>
      </c>
      <c r="F12426" s="81" t="str">
        <f>VLOOKUP(E12426,Customer[],2,FALSE)</f>
        <v xml:space="preserve">Thein Thein </v>
      </c>
      <c r="G12426" s="69" t="str">
        <f>VLOOKUP(E12426,Customer[],3,FALSE)</f>
        <v>Bogo Rd</v>
      </c>
      <c r="H12426" s="69" t="str">
        <f>VLOOKUP(E12426,Customer[],4,FALSE)</f>
        <v>Hlegu</v>
      </c>
      <c r="I12426" s="48" t="s">
        <v>18</v>
      </c>
      <c r="J12426" s="82" t="str">
        <f>VLOOKUP(I12426,PGStock[],2,FALSE)</f>
        <v>Formula Rum 350ml</v>
      </c>
      <c r="K12426" s="71">
        <f>VLOOKUP(I12426,PGStock[],3,FALSE)</f>
        <v>0.35</v>
      </c>
      <c r="L12426" s="47">
        <v>5</v>
      </c>
      <c r="M12426" s="47">
        <f>VLOOKUP(I12426,PGStock[],6,FALSE)</f>
        <v>150</v>
      </c>
      <c r="N12426" s="47">
        <f>+PGSales!$L12426*PGSales!$M12426</f>
        <v>750</v>
      </c>
    </row>
    <row r="12427" spans="1:14" hidden="1" x14ac:dyDescent="0.25">
      <c r="A12427" s="77">
        <f t="shared" si="1480"/>
        <v>2025</v>
      </c>
      <c r="B12427" s="77">
        <f t="shared" si="1481"/>
        <v>12</v>
      </c>
      <c r="C12427" s="73">
        <v>46008</v>
      </c>
      <c r="D12427" s="79" t="s">
        <v>1</v>
      </c>
      <c r="E12427" s="80" t="s">
        <v>1420</v>
      </c>
      <c r="F12427" s="81" t="str">
        <f>VLOOKUP(E12427,Customer[],2,FALSE)</f>
        <v>Sonenaykya</v>
      </c>
      <c r="G12427" s="69" t="str">
        <f>VLOOKUP(E12427,Customer[],3,FALSE)</f>
        <v>Hlegu Rd</v>
      </c>
      <c r="H12427" s="69" t="str">
        <f>VLOOKUP(E12427,Customer[],4,FALSE)</f>
        <v>Hlegu</v>
      </c>
      <c r="I12427" s="48" t="s">
        <v>27</v>
      </c>
      <c r="J12427" s="82" t="str">
        <f>VLOOKUP(I12427,PGStock[],2,FALSE)</f>
        <v>Columbus Super Red Smooth 700 Ml</v>
      </c>
      <c r="K12427" s="71">
        <f>VLOOKUP(I12427,PGStock[],3,FALSE)</f>
        <v>0.7</v>
      </c>
      <c r="L12427" s="47">
        <v>1</v>
      </c>
      <c r="M12427" s="47">
        <f>VLOOKUP(I12427,PGStock[],6,FALSE)</f>
        <v>200</v>
      </c>
      <c r="N12427" s="47">
        <f>+PGSales!$L12427*PGSales!$M12427</f>
        <v>200</v>
      </c>
    </row>
    <row r="12428" spans="1:14" hidden="1" x14ac:dyDescent="0.25">
      <c r="A12428" s="77">
        <f t="shared" si="1480"/>
        <v>2025</v>
      </c>
      <c r="B12428" s="77">
        <f t="shared" si="1481"/>
        <v>12</v>
      </c>
      <c r="C12428" s="73">
        <v>46008</v>
      </c>
      <c r="D12428" s="79" t="s">
        <v>1</v>
      </c>
      <c r="E12428" s="80" t="s">
        <v>1420</v>
      </c>
      <c r="F12428" s="81" t="str">
        <f>VLOOKUP(E12428,Customer[],2,FALSE)</f>
        <v>Sonenaykya</v>
      </c>
      <c r="G12428" s="69" t="str">
        <f>VLOOKUP(E12428,Customer[],3,FALSE)</f>
        <v>Hlegu Rd</v>
      </c>
      <c r="H12428" s="69" t="str">
        <f>VLOOKUP(E12428,Customer[],4,FALSE)</f>
        <v>Hlegu</v>
      </c>
      <c r="I12428" s="48" t="s">
        <v>25</v>
      </c>
      <c r="J12428" s="82" t="str">
        <f>VLOOKUP(I12428,PGStock[],2,FALSE)</f>
        <v>Columbus Super Red Smooth 350 Ml</v>
      </c>
      <c r="K12428" s="71">
        <f>VLOOKUP(I12428,PGStock[],3,FALSE)</f>
        <v>0.35</v>
      </c>
      <c r="L12428" s="47">
        <v>1</v>
      </c>
      <c r="M12428" s="47">
        <f>VLOOKUP(I12428,PGStock[],6,FALSE)</f>
        <v>150</v>
      </c>
      <c r="N12428" s="47">
        <f>+PGSales!$L12428*PGSales!$M12428</f>
        <v>150</v>
      </c>
    </row>
    <row r="12429" spans="1:14" hidden="1" x14ac:dyDescent="0.25">
      <c r="A12429" s="77">
        <f t="shared" si="1480"/>
        <v>2025</v>
      </c>
      <c r="B12429" s="77">
        <f t="shared" si="1481"/>
        <v>12</v>
      </c>
      <c r="C12429" s="73">
        <v>46008</v>
      </c>
      <c r="D12429" s="79" t="s">
        <v>62</v>
      </c>
      <c r="E12429" s="80" t="s">
        <v>805</v>
      </c>
      <c r="F12429" s="81" t="str">
        <f>VLOOKUP(E12429,Customer[],2,FALSE)</f>
        <v>Ko Shwe Nyar</v>
      </c>
      <c r="G12429" s="69" t="str">
        <f>VLOOKUP(E12429,Customer[],3,FALSE)</f>
        <v xml:space="preserve">YGN-Bogo St </v>
      </c>
      <c r="H12429" s="69" t="str">
        <f>VLOOKUP(E12429,Customer[],4,FALSE)</f>
        <v>Hlegu</v>
      </c>
      <c r="I12429" s="48" t="s">
        <v>25</v>
      </c>
      <c r="J12429" s="82" t="str">
        <f>VLOOKUP(I12429,PGStock[],2,FALSE)</f>
        <v>Columbus Super Red Smooth 350 Ml</v>
      </c>
      <c r="K12429" s="71">
        <f>VLOOKUP(I12429,PGStock[],3,FALSE)</f>
        <v>0.35</v>
      </c>
      <c r="L12429" s="47">
        <v>5</v>
      </c>
      <c r="M12429" s="47">
        <f>VLOOKUP(I12429,PGStock[],6,FALSE)</f>
        <v>150</v>
      </c>
      <c r="N12429" s="47">
        <f>+PGSales!$L12429*PGSales!$M12429</f>
        <v>750</v>
      </c>
    </row>
    <row r="12430" spans="1:14" hidden="1" x14ac:dyDescent="0.25">
      <c r="A12430" s="77">
        <f t="shared" si="1480"/>
        <v>2025</v>
      </c>
      <c r="B12430" s="77">
        <f t="shared" si="1481"/>
        <v>12</v>
      </c>
      <c r="C12430" s="73">
        <v>46009</v>
      </c>
      <c r="D12430" s="79" t="s">
        <v>62</v>
      </c>
      <c r="E12430" s="80" t="s">
        <v>805</v>
      </c>
      <c r="F12430" s="81" t="str">
        <f>VLOOKUP(E12430,Customer[],2,FALSE)</f>
        <v>Ko Shwe Nyar</v>
      </c>
      <c r="G12430" s="69" t="str">
        <f>VLOOKUP(E12430,Customer[],3,FALSE)</f>
        <v xml:space="preserve">YGN-Bogo St </v>
      </c>
      <c r="H12430" s="69" t="str">
        <f>VLOOKUP(E12430,Customer[],4,FALSE)</f>
        <v>Hlegu</v>
      </c>
      <c r="I12430" s="48" t="s">
        <v>958</v>
      </c>
      <c r="J12430" s="82" t="str">
        <f>VLOOKUP(I12430,PGStock[],2,FALSE)</f>
        <v>Shwe Man 680ml</v>
      </c>
      <c r="K12430" s="71">
        <f>VLOOKUP(I12430,PGStock[],3,FALSE)</f>
        <v>0.68</v>
      </c>
      <c r="L12430" s="47">
        <v>5</v>
      </c>
      <c r="M12430" s="47">
        <f>VLOOKUP(I12430,PGStock[],6,FALSE)</f>
        <v>100</v>
      </c>
      <c r="N12430" s="47">
        <f>+PGSales!$L12430*PGSales!$M12430</f>
        <v>500</v>
      </c>
    </row>
    <row r="12431" spans="1:14" hidden="1" x14ac:dyDescent="0.25">
      <c r="A12431" s="77">
        <f t="shared" si="1480"/>
        <v>2025</v>
      </c>
      <c r="B12431" s="77">
        <f t="shared" si="1481"/>
        <v>12</v>
      </c>
      <c r="C12431" s="73">
        <v>46009</v>
      </c>
      <c r="D12431" s="79" t="s">
        <v>109</v>
      </c>
      <c r="E12431" s="80" t="s">
        <v>512</v>
      </c>
      <c r="F12431" s="81" t="str">
        <f>VLOOKUP(E12431,Customer[],2,FALSE)</f>
        <v>Moe Thounk Pan</v>
      </c>
      <c r="G12431" s="69" t="str">
        <f>VLOOKUP(E12431,Customer[],3,FALSE)</f>
        <v>Mya Yatu Sd</v>
      </c>
      <c r="H12431" s="69" t="str">
        <f>VLOOKUP(E12431,Customer[],4,FALSE)</f>
        <v>Htauk kyant</v>
      </c>
      <c r="I12431" s="48" t="s">
        <v>25</v>
      </c>
      <c r="J12431" s="82" t="str">
        <f>VLOOKUP(I12431,PGStock[],2,FALSE)</f>
        <v>Columbus Super Red Smooth 350 Ml</v>
      </c>
      <c r="K12431" s="71">
        <f>VLOOKUP(I12431,PGStock[],3,FALSE)</f>
        <v>0.35</v>
      </c>
      <c r="L12431" s="47">
        <v>4</v>
      </c>
      <c r="M12431" s="47">
        <f>VLOOKUP(I12431,PGStock[],6,FALSE)</f>
        <v>150</v>
      </c>
      <c r="N12431" s="47">
        <f>+PGSales!$L12431*PGSales!$M12431</f>
        <v>600</v>
      </c>
    </row>
    <row r="12432" spans="1:14" hidden="1" x14ac:dyDescent="0.25">
      <c r="A12432" s="77">
        <f t="shared" ref="A12432:A12441" si="1482">YEAR(C12432)</f>
        <v>2025</v>
      </c>
      <c r="B12432" s="77">
        <f t="shared" ref="B12432:B12441" si="1483">MONTH(C12432)</f>
        <v>12</v>
      </c>
      <c r="C12432" s="73">
        <v>46009</v>
      </c>
      <c r="D12432" s="79" t="s">
        <v>74</v>
      </c>
      <c r="E12432" s="80" t="s">
        <v>515</v>
      </c>
      <c r="F12432" s="81" t="str">
        <f>VLOOKUP(E12432,Customer[],2,FALSE)</f>
        <v xml:space="preserve">KK </v>
      </c>
      <c r="G12432" s="69" t="str">
        <f>VLOOKUP(E12432,Customer[],3,FALSE)</f>
        <v>Oae Yin Sd</v>
      </c>
      <c r="H12432" s="69" t="str">
        <f>VLOOKUP(E12432,Customer[],4,FALSE)</f>
        <v>Htauk kyant</v>
      </c>
      <c r="I12432" s="48" t="s">
        <v>25</v>
      </c>
      <c r="J12432" s="82" t="str">
        <f>VLOOKUP(I12432,PGStock[],2,FALSE)</f>
        <v>Columbus Super Red Smooth 350 Ml</v>
      </c>
      <c r="K12432" s="71">
        <f>VLOOKUP(I12432,PGStock[],3,FALSE)</f>
        <v>0.35</v>
      </c>
      <c r="L12432" s="47">
        <v>2</v>
      </c>
      <c r="M12432" s="47">
        <f>VLOOKUP(I12432,PGStock[],6,FALSE)</f>
        <v>150</v>
      </c>
      <c r="N12432" s="47">
        <f>+PGSales!$L12432*PGSales!$M12432</f>
        <v>300</v>
      </c>
    </row>
    <row r="12433" spans="1:14" hidden="1" x14ac:dyDescent="0.25">
      <c r="A12433" s="77">
        <f t="shared" si="1482"/>
        <v>2025</v>
      </c>
      <c r="B12433" s="77">
        <f t="shared" si="1483"/>
        <v>12</v>
      </c>
      <c r="C12433" s="73">
        <v>46009</v>
      </c>
      <c r="D12433" s="79" t="s">
        <v>74</v>
      </c>
      <c r="E12433" s="80" t="s">
        <v>515</v>
      </c>
      <c r="F12433" s="81" t="str">
        <f>VLOOKUP(E12433,Customer[],2,FALSE)</f>
        <v xml:space="preserve">KK </v>
      </c>
      <c r="G12433" s="69" t="str">
        <f>VLOOKUP(E12433,Customer[],3,FALSE)</f>
        <v>Oae Yin Sd</v>
      </c>
      <c r="H12433" s="69" t="str">
        <f>VLOOKUP(E12433,Customer[],4,FALSE)</f>
        <v>Htauk kyant</v>
      </c>
      <c r="I12433" s="48" t="s">
        <v>18</v>
      </c>
      <c r="J12433" s="82" t="str">
        <f>VLOOKUP(I12433,PGStock[],2,FALSE)</f>
        <v>Formula Rum 350ml</v>
      </c>
      <c r="K12433" s="71">
        <f>VLOOKUP(I12433,PGStock[],3,FALSE)</f>
        <v>0.35</v>
      </c>
      <c r="L12433" s="47">
        <v>2</v>
      </c>
      <c r="M12433" s="47">
        <f>VLOOKUP(I12433,PGStock[],6,FALSE)</f>
        <v>150</v>
      </c>
      <c r="N12433" s="47">
        <f>+PGSales!$L12433*PGSales!$M12433</f>
        <v>300</v>
      </c>
    </row>
    <row r="12434" spans="1:14" hidden="1" x14ac:dyDescent="0.25">
      <c r="A12434" s="77">
        <f t="shared" si="1482"/>
        <v>2025</v>
      </c>
      <c r="B12434" s="77">
        <f t="shared" si="1483"/>
        <v>12</v>
      </c>
      <c r="C12434" s="73">
        <v>46009</v>
      </c>
      <c r="D12434" s="79" t="s">
        <v>878</v>
      </c>
      <c r="E12434" s="80" t="s">
        <v>1417</v>
      </c>
      <c r="F12434" s="81" t="str">
        <f>VLOOKUP(E12434,Customer[],2,FALSE)</f>
        <v>San</v>
      </c>
      <c r="G12434" s="69" t="str">
        <f>VLOOKUP(E12434,Customer[],3,FALSE)</f>
        <v>myoe Shount Rd</v>
      </c>
      <c r="H12434" s="69" t="str">
        <f>VLOOKUP(E12434,Customer[],4,FALSE)</f>
        <v>Htauk kyant</v>
      </c>
      <c r="I12434" s="48" t="s">
        <v>27</v>
      </c>
      <c r="J12434" s="82" t="str">
        <f>VLOOKUP(I12434,PGStock[],2,FALSE)</f>
        <v>Columbus Super Red Smooth 700 Ml</v>
      </c>
      <c r="K12434" s="71">
        <f>VLOOKUP(I12434,PGStock[],3,FALSE)</f>
        <v>0.7</v>
      </c>
      <c r="L12434" s="47">
        <v>1</v>
      </c>
      <c r="M12434" s="47">
        <f>VLOOKUP(I12434,PGStock[],6,FALSE)</f>
        <v>200</v>
      </c>
      <c r="N12434" s="47">
        <f>+PGSales!$L12434*PGSales!$M12434</f>
        <v>200</v>
      </c>
    </row>
    <row r="12435" spans="1:14" hidden="1" x14ac:dyDescent="0.25">
      <c r="A12435" s="77">
        <f t="shared" si="1482"/>
        <v>2025</v>
      </c>
      <c r="B12435" s="77">
        <f t="shared" si="1483"/>
        <v>12</v>
      </c>
      <c r="C12435" s="73">
        <v>46009</v>
      </c>
      <c r="D12435" s="79" t="s">
        <v>878</v>
      </c>
      <c r="E12435" s="80" t="s">
        <v>1417</v>
      </c>
      <c r="F12435" s="81" t="str">
        <f>VLOOKUP(E12435,Customer[],2,FALSE)</f>
        <v>San</v>
      </c>
      <c r="G12435" s="69" t="str">
        <f>VLOOKUP(E12435,Customer[],3,FALSE)</f>
        <v>myoe Shount Rd</v>
      </c>
      <c r="H12435" s="69" t="str">
        <f>VLOOKUP(E12435,Customer[],4,FALSE)</f>
        <v>Htauk kyant</v>
      </c>
      <c r="I12435" s="48" t="s">
        <v>25</v>
      </c>
      <c r="J12435" s="82" t="str">
        <f>VLOOKUP(I12435,PGStock[],2,FALSE)</f>
        <v>Columbus Super Red Smooth 350 Ml</v>
      </c>
      <c r="K12435" s="71">
        <f>VLOOKUP(I12435,PGStock[],3,FALSE)</f>
        <v>0.35</v>
      </c>
      <c r="L12435" s="47">
        <v>2</v>
      </c>
      <c r="M12435" s="47">
        <f>VLOOKUP(I12435,PGStock[],6,FALSE)</f>
        <v>150</v>
      </c>
      <c r="N12435" s="47">
        <f>+PGSales!$L12435*PGSales!$M12435</f>
        <v>300</v>
      </c>
    </row>
    <row r="12436" spans="1:14" hidden="1" x14ac:dyDescent="0.25">
      <c r="A12436" s="77">
        <f t="shared" si="1482"/>
        <v>2025</v>
      </c>
      <c r="B12436" s="77">
        <f t="shared" si="1483"/>
        <v>12</v>
      </c>
      <c r="C12436" s="73">
        <v>46009</v>
      </c>
      <c r="D12436" s="79" t="s">
        <v>878</v>
      </c>
      <c r="E12436" s="80" t="s">
        <v>1417</v>
      </c>
      <c r="F12436" s="81" t="str">
        <f>VLOOKUP(E12436,Customer[],2,FALSE)</f>
        <v>San</v>
      </c>
      <c r="G12436" s="69" t="str">
        <f>VLOOKUP(E12436,Customer[],3,FALSE)</f>
        <v>myoe Shount Rd</v>
      </c>
      <c r="H12436" s="69" t="str">
        <f>VLOOKUP(E12436,Customer[],4,FALSE)</f>
        <v>Htauk kyant</v>
      </c>
      <c r="I12436" s="48" t="s">
        <v>18</v>
      </c>
      <c r="J12436" s="82" t="str">
        <f>VLOOKUP(I12436,PGStock[],2,FALSE)</f>
        <v>Formula Rum 350ml</v>
      </c>
      <c r="K12436" s="71">
        <f>VLOOKUP(I12436,PGStock[],3,FALSE)</f>
        <v>0.35</v>
      </c>
      <c r="L12436" s="47">
        <v>1</v>
      </c>
      <c r="M12436" s="47">
        <f>VLOOKUP(I12436,PGStock[],6,FALSE)</f>
        <v>150</v>
      </c>
      <c r="N12436" s="47">
        <f>+PGSales!$L12436*PGSales!$M12436</f>
        <v>150</v>
      </c>
    </row>
    <row r="12437" spans="1:14" hidden="1" x14ac:dyDescent="0.25">
      <c r="A12437" s="77">
        <f t="shared" si="1482"/>
        <v>2025</v>
      </c>
      <c r="B12437" s="77">
        <f t="shared" si="1483"/>
        <v>12</v>
      </c>
      <c r="C12437" s="73">
        <v>46009</v>
      </c>
      <c r="D12437" s="79" t="s">
        <v>68</v>
      </c>
      <c r="E12437" s="80" t="s">
        <v>1025</v>
      </c>
      <c r="F12437" s="81" t="str">
        <f>VLOOKUP(E12437,Customer[],2,FALSE)</f>
        <v>Friendship</v>
      </c>
      <c r="G12437" s="69" t="str">
        <f>VLOOKUP(E12437,Customer[],3,FALSE)</f>
        <v>Joune Phyu Rd</v>
      </c>
      <c r="H12437" s="69" t="str">
        <f>VLOOKUP(E12437,Customer[],4,FALSE)</f>
        <v>Htauk kyant</v>
      </c>
      <c r="I12437" s="48" t="s">
        <v>18</v>
      </c>
      <c r="J12437" s="82" t="str">
        <f>VLOOKUP(I12437,PGStock[],2,FALSE)</f>
        <v>Formula Rum 350ml</v>
      </c>
      <c r="K12437" s="71">
        <f>VLOOKUP(I12437,PGStock[],3,FALSE)</f>
        <v>0.35</v>
      </c>
      <c r="L12437" s="47">
        <v>1</v>
      </c>
      <c r="M12437" s="47">
        <f>VLOOKUP(I12437,PGStock[],6,FALSE)</f>
        <v>150</v>
      </c>
      <c r="N12437" s="47">
        <f>+PGSales!$L12437*PGSales!$M12437</f>
        <v>150</v>
      </c>
    </row>
    <row r="12438" spans="1:14" hidden="1" x14ac:dyDescent="0.25">
      <c r="A12438" s="77">
        <f t="shared" si="1482"/>
        <v>2025</v>
      </c>
      <c r="B12438" s="77">
        <f t="shared" si="1483"/>
        <v>12</v>
      </c>
      <c r="C12438" s="73">
        <v>46009</v>
      </c>
      <c r="D12438" s="79" t="s">
        <v>275</v>
      </c>
      <c r="E12438" s="80" t="s">
        <v>516</v>
      </c>
      <c r="F12438" s="81" t="str">
        <f>VLOOKUP(E12438,Customer[],2,FALSE)</f>
        <v>Hlaing Min</v>
      </c>
      <c r="G12438" s="69" t="str">
        <f>VLOOKUP(E12438,Customer[],3,FALSE)</f>
        <v>Than nay pin rd</v>
      </c>
      <c r="H12438" s="69" t="str">
        <f>VLOOKUP(E12438,Customer[],4,FALSE)</f>
        <v>Htauk kyant</v>
      </c>
      <c r="I12438" s="48" t="s">
        <v>25</v>
      </c>
      <c r="J12438" s="82" t="str">
        <f>VLOOKUP(I12438,PGStock[],2,FALSE)</f>
        <v>Columbus Super Red Smooth 350 Ml</v>
      </c>
      <c r="K12438" s="71">
        <f>VLOOKUP(I12438,PGStock[],3,FALSE)</f>
        <v>0.35</v>
      </c>
      <c r="L12438" s="47">
        <v>2</v>
      </c>
      <c r="M12438" s="47">
        <f>VLOOKUP(I12438,PGStock[],6,FALSE)</f>
        <v>150</v>
      </c>
      <c r="N12438" s="47">
        <f>+PGSales!$L12438*PGSales!$M12438</f>
        <v>300</v>
      </c>
    </row>
    <row r="12439" spans="1:14" hidden="1" x14ac:dyDescent="0.25">
      <c r="A12439" s="77">
        <f t="shared" si="1482"/>
        <v>2025</v>
      </c>
      <c r="B12439" s="77">
        <f t="shared" si="1483"/>
        <v>12</v>
      </c>
      <c r="C12439" s="73">
        <v>46009</v>
      </c>
      <c r="D12439" s="79" t="s">
        <v>275</v>
      </c>
      <c r="E12439" s="80" t="s">
        <v>516</v>
      </c>
      <c r="F12439" s="81" t="str">
        <f>VLOOKUP(E12439,Customer[],2,FALSE)</f>
        <v>Hlaing Min</v>
      </c>
      <c r="G12439" s="69" t="str">
        <f>VLOOKUP(E12439,Customer[],3,FALSE)</f>
        <v>Than nay pin rd</v>
      </c>
      <c r="H12439" s="69" t="str">
        <f>VLOOKUP(E12439,Customer[],4,FALSE)</f>
        <v>Htauk kyant</v>
      </c>
      <c r="I12439" s="48" t="s">
        <v>20</v>
      </c>
      <c r="J12439" s="82" t="str">
        <f>VLOOKUP(I12439,PGStock[],2,FALSE)</f>
        <v>Formula Rum 700ml</v>
      </c>
      <c r="K12439" s="71">
        <f>VLOOKUP(I12439,PGStock[],3,FALSE)</f>
        <v>0.7</v>
      </c>
      <c r="L12439" s="47">
        <v>2</v>
      </c>
      <c r="M12439" s="47">
        <f>VLOOKUP(I12439,PGStock[],6,FALSE)</f>
        <v>200</v>
      </c>
      <c r="N12439" s="47">
        <f>+PGSales!$L12439*PGSales!$M12439</f>
        <v>400</v>
      </c>
    </row>
    <row r="12440" spans="1:14" hidden="1" x14ac:dyDescent="0.25">
      <c r="A12440" s="77">
        <f t="shared" si="1482"/>
        <v>2025</v>
      </c>
      <c r="B12440" s="77">
        <f t="shared" si="1483"/>
        <v>12</v>
      </c>
      <c r="C12440" s="73">
        <v>46009</v>
      </c>
      <c r="D12440" s="79" t="s">
        <v>275</v>
      </c>
      <c r="E12440" s="80" t="s">
        <v>516</v>
      </c>
      <c r="F12440" s="81" t="str">
        <f>VLOOKUP(E12440,Customer[],2,FALSE)</f>
        <v>Hlaing Min</v>
      </c>
      <c r="G12440" s="69" t="str">
        <f>VLOOKUP(E12440,Customer[],3,FALSE)</f>
        <v>Than nay pin rd</v>
      </c>
      <c r="H12440" s="69" t="str">
        <f>VLOOKUP(E12440,Customer[],4,FALSE)</f>
        <v>Htauk kyant</v>
      </c>
      <c r="I12440" s="48" t="s">
        <v>18</v>
      </c>
      <c r="J12440" s="82" t="str">
        <f>VLOOKUP(I12440,PGStock[],2,FALSE)</f>
        <v>Formula Rum 350ml</v>
      </c>
      <c r="K12440" s="71">
        <f>VLOOKUP(I12440,PGStock[],3,FALSE)</f>
        <v>0.35</v>
      </c>
      <c r="L12440" s="47">
        <v>2</v>
      </c>
      <c r="M12440" s="47">
        <f>VLOOKUP(I12440,PGStock[],6,FALSE)</f>
        <v>150</v>
      </c>
      <c r="N12440" s="47">
        <f>+PGSales!$L12440*PGSales!$M12440</f>
        <v>300</v>
      </c>
    </row>
    <row r="12441" spans="1:14" hidden="1" x14ac:dyDescent="0.25">
      <c r="A12441" s="77">
        <f t="shared" si="1482"/>
        <v>2025</v>
      </c>
      <c r="B12441" s="77">
        <f t="shared" si="1483"/>
        <v>12</v>
      </c>
      <c r="C12441" s="73">
        <v>46009</v>
      </c>
      <c r="D12441" s="79" t="s">
        <v>275</v>
      </c>
      <c r="E12441" s="80" t="s">
        <v>516</v>
      </c>
      <c r="F12441" s="81" t="str">
        <f>VLOOKUP(E12441,Customer[],2,FALSE)</f>
        <v>Hlaing Min</v>
      </c>
      <c r="G12441" s="69" t="str">
        <f>VLOOKUP(E12441,Customer[],3,FALSE)</f>
        <v>Than nay pin rd</v>
      </c>
      <c r="H12441" s="69" t="str">
        <f>VLOOKUP(E12441,Customer[],4,FALSE)</f>
        <v>Htauk kyant</v>
      </c>
      <c r="I12441" s="48" t="s">
        <v>958</v>
      </c>
      <c r="J12441" s="82" t="str">
        <f>VLOOKUP(I12441,PGStock[],2,FALSE)</f>
        <v>Shwe Man 680ml</v>
      </c>
      <c r="K12441" s="71">
        <f>VLOOKUP(I12441,PGStock[],3,FALSE)</f>
        <v>0.68</v>
      </c>
      <c r="L12441" s="47">
        <v>2</v>
      </c>
      <c r="M12441" s="47">
        <f>VLOOKUP(I12441,PGStock[],6,FALSE)</f>
        <v>100</v>
      </c>
      <c r="N12441" s="47">
        <f>+PGSales!$L12441*PGSales!$M12441</f>
        <v>200</v>
      </c>
    </row>
    <row r="12442" spans="1:14" hidden="1" x14ac:dyDescent="0.25">
      <c r="A12442" s="77">
        <f t="shared" ref="A12442:A13785" si="1484">YEAR(C12442)</f>
        <v>2025</v>
      </c>
      <c r="B12442" s="77">
        <f t="shared" ref="B12442:B13785" si="1485">MONTH(C12442)</f>
        <v>12</v>
      </c>
      <c r="C12442" s="73">
        <v>46009</v>
      </c>
      <c r="D12442" s="79" t="s">
        <v>275</v>
      </c>
      <c r="E12442" s="80" t="s">
        <v>516</v>
      </c>
      <c r="F12442" s="81" t="str">
        <f>VLOOKUP(E12442,Customer[],2,FALSE)</f>
        <v>Hlaing Min</v>
      </c>
      <c r="G12442" s="69" t="str">
        <f>VLOOKUP(E12442,Customer[],3,FALSE)</f>
        <v>Than nay pin rd</v>
      </c>
      <c r="H12442" s="69" t="str">
        <f>VLOOKUP(E12442,Customer[],4,FALSE)</f>
        <v>Htauk kyant</v>
      </c>
      <c r="I12442" s="48" t="s">
        <v>959</v>
      </c>
      <c r="J12442" s="82" t="str">
        <f>VLOOKUP(I12442,PGStock[],2,FALSE)</f>
        <v>Shwe Man ကော်ဗူး (1 Liter)</v>
      </c>
      <c r="K12442" s="71">
        <f>VLOOKUP(I12442,PGStock[],3,FALSE)</f>
        <v>1</v>
      </c>
      <c r="L12442" s="47">
        <v>2</v>
      </c>
      <c r="M12442" s="47">
        <f>VLOOKUP(I12442,PGStock[],6,FALSE)</f>
        <v>100</v>
      </c>
      <c r="N12442" s="47">
        <f>+PGSales!$L12442*PGSales!$M12442</f>
        <v>200</v>
      </c>
    </row>
    <row r="12443" spans="1:14" hidden="1" x14ac:dyDescent="0.25">
      <c r="A12443" s="77">
        <f t="shared" si="1484"/>
        <v>2025</v>
      </c>
      <c r="B12443" s="77">
        <f t="shared" si="1485"/>
        <v>12</v>
      </c>
      <c r="C12443" s="73">
        <v>46009</v>
      </c>
      <c r="D12443" s="79" t="s">
        <v>66</v>
      </c>
      <c r="E12443" s="80" t="s">
        <v>975</v>
      </c>
      <c r="F12443" s="81" t="str">
        <f>VLOOKUP(E12443,Customer[],2,FALSE)</f>
        <v>Zenith</v>
      </c>
      <c r="G12443" s="69" t="str">
        <f>VLOOKUP(E12443,Customer[],3,FALSE)</f>
        <v>myoe Shount Rd</v>
      </c>
      <c r="H12443" s="69" t="str">
        <f>VLOOKUP(E12443,Customer[],4,FALSE)</f>
        <v>Htauk kyant</v>
      </c>
      <c r="I12443" s="48" t="s">
        <v>25</v>
      </c>
      <c r="J12443" s="82" t="str">
        <f>VLOOKUP(I12443,PGStock[],2,FALSE)</f>
        <v>Columbus Super Red Smooth 350 Ml</v>
      </c>
      <c r="K12443" s="71">
        <f>VLOOKUP(I12443,PGStock[],3,FALSE)</f>
        <v>0.35</v>
      </c>
      <c r="L12443" s="47">
        <v>6</v>
      </c>
      <c r="M12443" s="47">
        <f>VLOOKUP(I12443,PGStock[],6,FALSE)</f>
        <v>150</v>
      </c>
      <c r="N12443" s="47">
        <f>+PGSales!$L12443*PGSales!$M12443</f>
        <v>900</v>
      </c>
    </row>
    <row r="12444" spans="1:14" hidden="1" x14ac:dyDescent="0.25">
      <c r="A12444" s="77">
        <f t="shared" si="1484"/>
        <v>2025</v>
      </c>
      <c r="B12444" s="77">
        <f t="shared" si="1485"/>
        <v>12</v>
      </c>
      <c r="C12444" s="73">
        <v>46009</v>
      </c>
      <c r="D12444" s="79" t="s">
        <v>66</v>
      </c>
      <c r="E12444" s="80" t="s">
        <v>975</v>
      </c>
      <c r="F12444" s="81" t="str">
        <f>VLOOKUP(E12444,Customer[],2,FALSE)</f>
        <v>Zenith</v>
      </c>
      <c r="G12444" s="69" t="str">
        <f>VLOOKUP(E12444,Customer[],3,FALSE)</f>
        <v>myoe Shount Rd</v>
      </c>
      <c r="H12444" s="69" t="str">
        <f>VLOOKUP(E12444,Customer[],4,FALSE)</f>
        <v>Htauk kyant</v>
      </c>
      <c r="I12444" s="48" t="s">
        <v>18</v>
      </c>
      <c r="J12444" s="82" t="str">
        <f>VLOOKUP(I12444,PGStock[],2,FALSE)</f>
        <v>Formula Rum 350ml</v>
      </c>
      <c r="K12444" s="71">
        <f>VLOOKUP(I12444,PGStock[],3,FALSE)</f>
        <v>0.35</v>
      </c>
      <c r="L12444" s="47">
        <v>6</v>
      </c>
      <c r="M12444" s="47">
        <f>VLOOKUP(I12444,PGStock[],6,FALSE)</f>
        <v>150</v>
      </c>
      <c r="N12444" s="47">
        <f>+PGSales!$L12444*PGSales!$M12444</f>
        <v>900</v>
      </c>
    </row>
    <row r="12445" spans="1:14" hidden="1" x14ac:dyDescent="0.25">
      <c r="A12445" s="77">
        <f t="shared" si="1484"/>
        <v>2025</v>
      </c>
      <c r="B12445" s="77">
        <f t="shared" si="1485"/>
        <v>12</v>
      </c>
      <c r="C12445" s="73">
        <v>46009</v>
      </c>
      <c r="D12445" s="79" t="s">
        <v>66</v>
      </c>
      <c r="E12445" s="80" t="s">
        <v>975</v>
      </c>
      <c r="F12445" s="81" t="str">
        <f>VLOOKUP(E12445,Customer[],2,FALSE)</f>
        <v>Zenith</v>
      </c>
      <c r="G12445" s="69" t="str">
        <f>VLOOKUP(E12445,Customer[],3,FALSE)</f>
        <v>myoe Shount Rd</v>
      </c>
      <c r="H12445" s="69" t="str">
        <f>VLOOKUP(E12445,Customer[],4,FALSE)</f>
        <v>Htauk kyant</v>
      </c>
      <c r="I12445" s="48" t="s">
        <v>959</v>
      </c>
      <c r="J12445" s="82" t="str">
        <f>VLOOKUP(I12445,PGStock[],2,FALSE)</f>
        <v>Shwe Man ကော်ဗူး (1 Liter)</v>
      </c>
      <c r="K12445" s="71">
        <f>VLOOKUP(I12445,PGStock[],3,FALSE)</f>
        <v>1</v>
      </c>
      <c r="L12445" s="47">
        <v>2</v>
      </c>
      <c r="M12445" s="47">
        <f>VLOOKUP(I12445,PGStock[],6,FALSE)</f>
        <v>100</v>
      </c>
      <c r="N12445" s="47">
        <f>+PGSales!$L12445*PGSales!$M12445</f>
        <v>200</v>
      </c>
    </row>
    <row r="12446" spans="1:14" hidden="1" x14ac:dyDescent="0.25">
      <c r="A12446" s="77">
        <f t="shared" si="1484"/>
        <v>2025</v>
      </c>
      <c r="B12446" s="77">
        <f t="shared" si="1485"/>
        <v>12</v>
      </c>
      <c r="C12446" s="73">
        <v>46009</v>
      </c>
      <c r="D12446" s="79" t="s">
        <v>131</v>
      </c>
      <c r="E12446" s="80" t="s">
        <v>783</v>
      </c>
      <c r="F12446" s="81" t="str">
        <f>VLOOKUP(E12446,Customer[],2,FALSE)</f>
        <v>Take Thit Sa</v>
      </c>
      <c r="G12446" s="69" t="str">
        <f>VLOOKUP(E12446,Customer[],3,FALSE)</f>
        <v xml:space="preserve">YGN-Bogo St </v>
      </c>
      <c r="H12446" s="69" t="str">
        <f>VLOOKUP(E12446,Customer[],4,FALSE)</f>
        <v>Hlegu</v>
      </c>
      <c r="I12446" s="48" t="s">
        <v>25</v>
      </c>
      <c r="J12446" s="82" t="str">
        <f>VLOOKUP(I12446,PGStock[],2,FALSE)</f>
        <v>Columbus Super Red Smooth 350 Ml</v>
      </c>
      <c r="K12446" s="71">
        <f>VLOOKUP(I12446,PGStock[],3,FALSE)</f>
        <v>0.35</v>
      </c>
      <c r="L12446" s="47">
        <v>1</v>
      </c>
      <c r="M12446" s="47">
        <f>VLOOKUP(I12446,PGStock[],6,FALSE)</f>
        <v>150</v>
      </c>
      <c r="N12446" s="47">
        <f>+PGSales!$L12446*PGSales!$M12446</f>
        <v>150</v>
      </c>
    </row>
    <row r="12447" spans="1:14" hidden="1" x14ac:dyDescent="0.25">
      <c r="A12447" s="77">
        <f t="shared" si="1484"/>
        <v>2025</v>
      </c>
      <c r="B12447" s="77">
        <f t="shared" si="1485"/>
        <v>12</v>
      </c>
      <c r="C12447" s="73">
        <v>46009</v>
      </c>
      <c r="D12447" s="79" t="s">
        <v>131</v>
      </c>
      <c r="E12447" s="80" t="s">
        <v>783</v>
      </c>
      <c r="F12447" s="81" t="str">
        <f>VLOOKUP(E12447,Customer[],2,FALSE)</f>
        <v>Take Thit Sa</v>
      </c>
      <c r="G12447" s="69" t="str">
        <f>VLOOKUP(E12447,Customer[],3,FALSE)</f>
        <v xml:space="preserve">YGN-Bogo St </v>
      </c>
      <c r="H12447" s="69" t="str">
        <f>VLOOKUP(E12447,Customer[],4,FALSE)</f>
        <v>Hlegu</v>
      </c>
      <c r="I12447" s="48" t="s">
        <v>18</v>
      </c>
      <c r="J12447" s="82" t="str">
        <f>VLOOKUP(I12447,PGStock[],2,FALSE)</f>
        <v>Formula Rum 350ml</v>
      </c>
      <c r="K12447" s="71">
        <f>VLOOKUP(I12447,PGStock[],3,FALSE)</f>
        <v>0.35</v>
      </c>
      <c r="L12447" s="47">
        <v>4</v>
      </c>
      <c r="M12447" s="47">
        <f>VLOOKUP(I12447,PGStock[],6,FALSE)</f>
        <v>150</v>
      </c>
      <c r="N12447" s="47">
        <f>+PGSales!$L12447*PGSales!$M12447</f>
        <v>600</v>
      </c>
    </row>
    <row r="12448" spans="1:14" hidden="1" x14ac:dyDescent="0.25">
      <c r="A12448" s="77">
        <f t="shared" si="1484"/>
        <v>2025</v>
      </c>
      <c r="B12448" s="77">
        <f t="shared" si="1485"/>
        <v>12</v>
      </c>
      <c r="C12448" s="73">
        <v>46009</v>
      </c>
      <c r="D12448" s="79" t="s">
        <v>131</v>
      </c>
      <c r="E12448" s="80" t="s">
        <v>783</v>
      </c>
      <c r="F12448" s="81" t="str">
        <f>VLOOKUP(E12448,Customer[],2,FALSE)</f>
        <v>Take Thit Sa</v>
      </c>
      <c r="G12448" s="69" t="str">
        <f>VLOOKUP(E12448,Customer[],3,FALSE)</f>
        <v xml:space="preserve">YGN-Bogo St </v>
      </c>
      <c r="H12448" s="69" t="str">
        <f>VLOOKUP(E12448,Customer[],4,FALSE)</f>
        <v>Hlegu</v>
      </c>
      <c r="I12448" s="48" t="s">
        <v>958</v>
      </c>
      <c r="J12448" s="82" t="str">
        <f>VLOOKUP(I12448,PGStock[],2,FALSE)</f>
        <v>Shwe Man 680ml</v>
      </c>
      <c r="K12448" s="71">
        <f>VLOOKUP(I12448,PGStock[],3,FALSE)</f>
        <v>0.68</v>
      </c>
      <c r="L12448" s="47">
        <v>3</v>
      </c>
      <c r="M12448" s="47">
        <f>VLOOKUP(I12448,PGStock[],6,FALSE)</f>
        <v>100</v>
      </c>
      <c r="N12448" s="47">
        <f>+PGSales!$L12448*PGSales!$M12448</f>
        <v>300</v>
      </c>
    </row>
    <row r="12449" spans="1:14" hidden="1" x14ac:dyDescent="0.25">
      <c r="A12449" s="77">
        <f t="shared" si="1484"/>
        <v>2025</v>
      </c>
      <c r="B12449" s="77">
        <f t="shared" si="1485"/>
        <v>12</v>
      </c>
      <c r="C12449" s="73">
        <v>46009</v>
      </c>
      <c r="D12449" s="79" t="s">
        <v>131</v>
      </c>
      <c r="E12449" s="80" t="s">
        <v>783</v>
      </c>
      <c r="F12449" s="81" t="str">
        <f>VLOOKUP(E12449,Customer[],2,FALSE)</f>
        <v>Take Thit Sa</v>
      </c>
      <c r="G12449" s="69" t="str">
        <f>VLOOKUP(E12449,Customer[],3,FALSE)</f>
        <v xml:space="preserve">YGN-Bogo St </v>
      </c>
      <c r="H12449" s="69" t="str">
        <f>VLOOKUP(E12449,Customer[],4,FALSE)</f>
        <v>Hlegu</v>
      </c>
      <c r="I12449" s="48" t="s">
        <v>959</v>
      </c>
      <c r="J12449" s="82" t="str">
        <f>VLOOKUP(I12449,PGStock[],2,FALSE)</f>
        <v>Shwe Man ကော်ဗူး (1 Liter)</v>
      </c>
      <c r="K12449" s="71">
        <f>VLOOKUP(I12449,PGStock[],3,FALSE)</f>
        <v>1</v>
      </c>
      <c r="L12449" s="47">
        <v>2</v>
      </c>
      <c r="M12449" s="47">
        <f>VLOOKUP(I12449,PGStock[],6,FALSE)</f>
        <v>100</v>
      </c>
      <c r="N12449" s="47">
        <f>+PGSales!$L12449*PGSales!$M12449</f>
        <v>200</v>
      </c>
    </row>
    <row r="12450" spans="1:14" hidden="1" x14ac:dyDescent="0.25">
      <c r="A12450" s="77">
        <f t="shared" ref="A12450:A12460" si="1486">YEAR(C12450)</f>
        <v>2025</v>
      </c>
      <c r="B12450" s="77">
        <f t="shared" ref="B12450:B12460" si="1487">MONTH(C12450)</f>
        <v>12</v>
      </c>
      <c r="C12450" s="73">
        <v>46009</v>
      </c>
      <c r="D12450" s="79" t="s">
        <v>70</v>
      </c>
      <c r="E12450" s="80" t="s">
        <v>1066</v>
      </c>
      <c r="F12450" s="81" t="str">
        <f>VLOOKUP(E12450,Customer[],2,FALSE)</f>
        <v xml:space="preserve">Thein Thein </v>
      </c>
      <c r="G12450" s="69" t="str">
        <f>VLOOKUP(E12450,Customer[],3,FALSE)</f>
        <v>Bogo Rd</v>
      </c>
      <c r="H12450" s="69" t="str">
        <f>VLOOKUP(E12450,Customer[],4,FALSE)</f>
        <v>Hlegu</v>
      </c>
      <c r="I12450" s="48" t="s">
        <v>25</v>
      </c>
      <c r="J12450" s="82" t="str">
        <f>VLOOKUP(I12450,PGStock[],2,FALSE)</f>
        <v>Columbus Super Red Smooth 350 Ml</v>
      </c>
      <c r="K12450" s="71">
        <f>VLOOKUP(I12450,PGStock[],3,FALSE)</f>
        <v>0.35</v>
      </c>
      <c r="L12450" s="47">
        <v>3</v>
      </c>
      <c r="M12450" s="47">
        <f>VLOOKUP(I12450,PGStock[],6,FALSE)</f>
        <v>150</v>
      </c>
      <c r="N12450" s="47">
        <f>+PGSales!$L12450*PGSales!$M12450</f>
        <v>450</v>
      </c>
    </row>
    <row r="12451" spans="1:14" hidden="1" x14ac:dyDescent="0.25">
      <c r="A12451" s="77">
        <f t="shared" si="1486"/>
        <v>2025</v>
      </c>
      <c r="B12451" s="77">
        <f t="shared" si="1487"/>
        <v>12</v>
      </c>
      <c r="C12451" s="73">
        <v>46009</v>
      </c>
      <c r="D12451" s="79" t="s">
        <v>70</v>
      </c>
      <c r="E12451" s="80" t="s">
        <v>1066</v>
      </c>
      <c r="F12451" s="81" t="str">
        <f>VLOOKUP(E12451,Customer[],2,FALSE)</f>
        <v xml:space="preserve">Thein Thein </v>
      </c>
      <c r="G12451" s="69" t="str">
        <f>VLOOKUP(E12451,Customer[],3,FALSE)</f>
        <v>Bogo Rd</v>
      </c>
      <c r="H12451" s="69" t="str">
        <f>VLOOKUP(E12451,Customer[],4,FALSE)</f>
        <v>Hlegu</v>
      </c>
      <c r="I12451" s="48" t="s">
        <v>23</v>
      </c>
      <c r="J12451" s="82" t="str">
        <f>VLOOKUP(I12451,PGStock[],2,FALSE)</f>
        <v>Columbus Super Red Smooth 175 Ml</v>
      </c>
      <c r="K12451" s="71">
        <f>VLOOKUP(I12451,PGStock[],3,FALSE)</f>
        <v>0.17499999999999999</v>
      </c>
      <c r="L12451" s="47">
        <v>2</v>
      </c>
      <c r="M12451" s="47">
        <f>VLOOKUP(I12451,PGStock[],6,FALSE)</f>
        <v>100</v>
      </c>
      <c r="N12451" s="47">
        <f>+PGSales!$L12451*PGSales!$M12451</f>
        <v>200</v>
      </c>
    </row>
    <row r="12452" spans="1:14" hidden="1" x14ac:dyDescent="0.25">
      <c r="A12452" s="77">
        <f t="shared" si="1486"/>
        <v>2025</v>
      </c>
      <c r="B12452" s="77">
        <f t="shared" si="1487"/>
        <v>12</v>
      </c>
      <c r="C12452" s="73">
        <v>46009</v>
      </c>
      <c r="D12452" s="79" t="s">
        <v>70</v>
      </c>
      <c r="E12452" s="80" t="s">
        <v>1066</v>
      </c>
      <c r="F12452" s="81" t="str">
        <f>VLOOKUP(E12452,Customer[],2,FALSE)</f>
        <v xml:space="preserve">Thein Thein </v>
      </c>
      <c r="G12452" s="69" t="str">
        <f>VLOOKUP(E12452,Customer[],3,FALSE)</f>
        <v>Bogo Rd</v>
      </c>
      <c r="H12452" s="69" t="str">
        <f>VLOOKUP(E12452,Customer[],4,FALSE)</f>
        <v>Hlegu</v>
      </c>
      <c r="I12452" s="48" t="s">
        <v>20</v>
      </c>
      <c r="J12452" s="82" t="str">
        <f>VLOOKUP(I12452,PGStock[],2,FALSE)</f>
        <v>Formula Rum 700ml</v>
      </c>
      <c r="K12452" s="71">
        <f>VLOOKUP(I12452,PGStock[],3,FALSE)</f>
        <v>0.7</v>
      </c>
      <c r="L12452" s="47">
        <v>1</v>
      </c>
      <c r="M12452" s="47">
        <f>VLOOKUP(I12452,PGStock[],6,FALSE)</f>
        <v>200</v>
      </c>
      <c r="N12452" s="47">
        <f>+PGSales!$L12452*PGSales!$M12452</f>
        <v>200</v>
      </c>
    </row>
    <row r="12453" spans="1:14" hidden="1" x14ac:dyDescent="0.25">
      <c r="A12453" s="77">
        <f t="shared" si="1486"/>
        <v>2025</v>
      </c>
      <c r="B12453" s="77">
        <f t="shared" si="1487"/>
        <v>12</v>
      </c>
      <c r="C12453" s="73">
        <v>46009</v>
      </c>
      <c r="D12453" s="79" t="s">
        <v>70</v>
      </c>
      <c r="E12453" s="80" t="s">
        <v>1066</v>
      </c>
      <c r="F12453" s="81" t="str">
        <f>VLOOKUP(E12453,Customer[],2,FALSE)</f>
        <v xml:space="preserve">Thein Thein </v>
      </c>
      <c r="G12453" s="69" t="str">
        <f>VLOOKUP(E12453,Customer[],3,FALSE)</f>
        <v>Bogo Rd</v>
      </c>
      <c r="H12453" s="69" t="str">
        <f>VLOOKUP(E12453,Customer[],4,FALSE)</f>
        <v>Hlegu</v>
      </c>
      <c r="I12453" s="48" t="s">
        <v>18</v>
      </c>
      <c r="J12453" s="82" t="str">
        <f>VLOOKUP(I12453,PGStock[],2,FALSE)</f>
        <v>Formula Rum 350ml</v>
      </c>
      <c r="K12453" s="71">
        <f>VLOOKUP(I12453,PGStock[],3,FALSE)</f>
        <v>0.35</v>
      </c>
      <c r="L12453" s="47">
        <v>6</v>
      </c>
      <c r="M12453" s="47">
        <f>VLOOKUP(I12453,PGStock[],6,FALSE)</f>
        <v>150</v>
      </c>
      <c r="N12453" s="47">
        <f>+PGSales!$L12453*PGSales!$M12453</f>
        <v>900</v>
      </c>
    </row>
    <row r="12454" spans="1:14" hidden="1" x14ac:dyDescent="0.25">
      <c r="A12454" s="77">
        <f t="shared" si="1486"/>
        <v>2025</v>
      </c>
      <c r="B12454" s="77">
        <f t="shared" si="1487"/>
        <v>12</v>
      </c>
      <c r="C12454" s="73">
        <v>46009</v>
      </c>
      <c r="D12454" s="79" t="s">
        <v>70</v>
      </c>
      <c r="E12454" s="80" t="s">
        <v>1066</v>
      </c>
      <c r="F12454" s="81" t="str">
        <f>VLOOKUP(E12454,Customer[],2,FALSE)</f>
        <v xml:space="preserve">Thein Thein </v>
      </c>
      <c r="G12454" s="69" t="str">
        <f>VLOOKUP(E12454,Customer[],3,FALSE)</f>
        <v>Bogo Rd</v>
      </c>
      <c r="H12454" s="69" t="str">
        <f>VLOOKUP(E12454,Customer[],4,FALSE)</f>
        <v>Hlegu</v>
      </c>
      <c r="I12454" s="48" t="s">
        <v>959</v>
      </c>
      <c r="J12454" s="82" t="str">
        <f>VLOOKUP(I12454,PGStock[],2,FALSE)</f>
        <v>Shwe Man ကော်ဗူး (1 Liter)</v>
      </c>
      <c r="K12454" s="71">
        <f>VLOOKUP(I12454,PGStock[],3,FALSE)</f>
        <v>1</v>
      </c>
      <c r="L12454" s="47">
        <v>2</v>
      </c>
      <c r="M12454" s="47">
        <f>VLOOKUP(I12454,PGStock[],6,FALSE)</f>
        <v>100</v>
      </c>
      <c r="N12454" s="47">
        <f>+PGSales!$L12454*PGSales!$M12454</f>
        <v>200</v>
      </c>
    </row>
    <row r="12455" spans="1:14" hidden="1" x14ac:dyDescent="0.25">
      <c r="A12455" s="77">
        <f t="shared" si="1486"/>
        <v>2025</v>
      </c>
      <c r="B12455" s="77">
        <f t="shared" si="1487"/>
        <v>12</v>
      </c>
      <c r="C12455" s="73">
        <v>46009</v>
      </c>
      <c r="D12455" s="79" t="s">
        <v>1</v>
      </c>
      <c r="E12455" s="80" t="s">
        <v>1420</v>
      </c>
      <c r="F12455" s="81" t="str">
        <f>VLOOKUP(E12455,Customer[],2,FALSE)</f>
        <v>Sonenaykya</v>
      </c>
      <c r="G12455" s="69" t="str">
        <f>VLOOKUP(E12455,Customer[],3,FALSE)</f>
        <v>Hlegu Rd</v>
      </c>
      <c r="H12455" s="69" t="str">
        <f>VLOOKUP(E12455,Customer[],4,FALSE)</f>
        <v>Hlegu</v>
      </c>
      <c r="I12455" s="48" t="s">
        <v>25</v>
      </c>
      <c r="J12455" s="82" t="str">
        <f>VLOOKUP(I12455,PGStock[],2,FALSE)</f>
        <v>Columbus Super Red Smooth 350 Ml</v>
      </c>
      <c r="K12455" s="71">
        <f>VLOOKUP(I12455,PGStock[],3,FALSE)</f>
        <v>0.35</v>
      </c>
      <c r="L12455" s="47">
        <v>1</v>
      </c>
      <c r="M12455" s="47">
        <f>VLOOKUP(I12455,PGStock[],6,FALSE)</f>
        <v>150</v>
      </c>
      <c r="N12455" s="47">
        <f>+PGSales!$L12455*PGSales!$M12455</f>
        <v>150</v>
      </c>
    </row>
    <row r="12456" spans="1:14" hidden="1" x14ac:dyDescent="0.25">
      <c r="A12456" s="77">
        <f t="shared" si="1486"/>
        <v>2025</v>
      </c>
      <c r="B12456" s="77">
        <f t="shared" si="1487"/>
        <v>12</v>
      </c>
      <c r="C12456" s="73">
        <v>46009</v>
      </c>
      <c r="D12456" s="79" t="s">
        <v>885</v>
      </c>
      <c r="E12456" s="80" t="s">
        <v>803</v>
      </c>
      <c r="F12456" s="81" t="str">
        <f>VLOOKUP(E12456,Customer[],2,FALSE)</f>
        <v>Black 7</v>
      </c>
      <c r="G12456" s="69" t="str">
        <f>VLOOKUP(E12456,Customer[],3,FALSE)</f>
        <v>No (2)Rd</v>
      </c>
      <c r="H12456" s="69" t="str">
        <f>VLOOKUP(E12456,Customer[],4,FALSE)</f>
        <v>Hlegu</v>
      </c>
      <c r="I12456" s="48" t="s">
        <v>25</v>
      </c>
      <c r="J12456" s="82" t="str">
        <f>VLOOKUP(I12456,PGStock[],2,FALSE)</f>
        <v>Columbus Super Red Smooth 350 Ml</v>
      </c>
      <c r="K12456" s="71">
        <f>VLOOKUP(I12456,PGStock[],3,FALSE)</f>
        <v>0.35</v>
      </c>
      <c r="L12456" s="47">
        <v>2</v>
      </c>
      <c r="M12456" s="47">
        <f>VLOOKUP(I12456,PGStock[],6,FALSE)</f>
        <v>150</v>
      </c>
      <c r="N12456" s="47">
        <f>+PGSales!$L12456*PGSales!$M12456</f>
        <v>300</v>
      </c>
    </row>
    <row r="12457" spans="1:14" hidden="1" x14ac:dyDescent="0.25">
      <c r="A12457" s="77">
        <f t="shared" si="1486"/>
        <v>2025</v>
      </c>
      <c r="B12457" s="77">
        <f t="shared" si="1487"/>
        <v>12</v>
      </c>
      <c r="C12457" s="73">
        <v>46009</v>
      </c>
      <c r="D12457" s="79" t="s">
        <v>885</v>
      </c>
      <c r="E12457" s="80" t="s">
        <v>803</v>
      </c>
      <c r="F12457" s="81" t="str">
        <f>VLOOKUP(E12457,Customer[],2,FALSE)</f>
        <v>Black 7</v>
      </c>
      <c r="G12457" s="69" t="str">
        <f>VLOOKUP(E12457,Customer[],3,FALSE)</f>
        <v>No (2)Rd</v>
      </c>
      <c r="H12457" s="69" t="str">
        <f>VLOOKUP(E12457,Customer[],4,FALSE)</f>
        <v>Hlegu</v>
      </c>
      <c r="I12457" s="48" t="s">
        <v>20</v>
      </c>
      <c r="J12457" s="82" t="str">
        <f>VLOOKUP(I12457,PGStock[],2,FALSE)</f>
        <v>Formula Rum 700ml</v>
      </c>
      <c r="K12457" s="71">
        <f>VLOOKUP(I12457,PGStock[],3,FALSE)</f>
        <v>0.7</v>
      </c>
      <c r="L12457" s="47">
        <v>1</v>
      </c>
      <c r="M12457" s="47">
        <f>VLOOKUP(I12457,PGStock[],6,FALSE)</f>
        <v>200</v>
      </c>
      <c r="N12457" s="47">
        <f>+PGSales!$L12457*PGSales!$M12457</f>
        <v>200</v>
      </c>
    </row>
    <row r="12458" spans="1:14" hidden="1" x14ac:dyDescent="0.25">
      <c r="A12458" s="77">
        <f t="shared" si="1486"/>
        <v>2025</v>
      </c>
      <c r="B12458" s="77">
        <f t="shared" si="1487"/>
        <v>12</v>
      </c>
      <c r="C12458" s="73">
        <v>46009</v>
      </c>
      <c r="D12458" s="79" t="s">
        <v>885</v>
      </c>
      <c r="E12458" s="80" t="s">
        <v>803</v>
      </c>
      <c r="F12458" s="81" t="str">
        <f>VLOOKUP(E12458,Customer[],2,FALSE)</f>
        <v>Black 7</v>
      </c>
      <c r="G12458" s="69" t="str">
        <f>VLOOKUP(E12458,Customer[],3,FALSE)</f>
        <v>No (2)Rd</v>
      </c>
      <c r="H12458" s="69" t="str">
        <f>VLOOKUP(E12458,Customer[],4,FALSE)</f>
        <v>Hlegu</v>
      </c>
      <c r="I12458" s="48" t="s">
        <v>18</v>
      </c>
      <c r="J12458" s="82" t="str">
        <f>VLOOKUP(I12458,PGStock[],2,FALSE)</f>
        <v>Formula Rum 350ml</v>
      </c>
      <c r="K12458" s="71">
        <f>VLOOKUP(I12458,PGStock[],3,FALSE)</f>
        <v>0.35</v>
      </c>
      <c r="L12458" s="47">
        <v>1</v>
      </c>
      <c r="M12458" s="47">
        <f>VLOOKUP(I12458,PGStock[],6,FALSE)</f>
        <v>150</v>
      </c>
      <c r="N12458" s="47">
        <f>+PGSales!$L12458*PGSales!$M12458</f>
        <v>150</v>
      </c>
    </row>
    <row r="12459" spans="1:14" hidden="1" x14ac:dyDescent="0.25">
      <c r="A12459" s="77">
        <f t="shared" si="1486"/>
        <v>2025</v>
      </c>
      <c r="B12459" s="77">
        <f t="shared" si="1487"/>
        <v>12</v>
      </c>
      <c r="C12459" s="73">
        <v>46009</v>
      </c>
      <c r="D12459" s="79" t="s">
        <v>885</v>
      </c>
      <c r="E12459" s="80" t="s">
        <v>803</v>
      </c>
      <c r="F12459" s="81" t="str">
        <f>VLOOKUP(E12459,Customer[],2,FALSE)</f>
        <v>Black 7</v>
      </c>
      <c r="G12459" s="69" t="str">
        <f>VLOOKUP(E12459,Customer[],3,FALSE)</f>
        <v>No (2)Rd</v>
      </c>
      <c r="H12459" s="69" t="str">
        <f>VLOOKUP(E12459,Customer[],4,FALSE)</f>
        <v>Hlegu</v>
      </c>
      <c r="I12459" s="48" t="s">
        <v>959</v>
      </c>
      <c r="J12459" s="82" t="str">
        <f>VLOOKUP(I12459,PGStock[],2,FALSE)</f>
        <v>Shwe Man ကော်ဗူး (1 Liter)</v>
      </c>
      <c r="K12459" s="71">
        <f>VLOOKUP(I12459,PGStock[],3,FALSE)</f>
        <v>1</v>
      </c>
      <c r="L12459" s="47">
        <v>4</v>
      </c>
      <c r="M12459" s="47">
        <f>VLOOKUP(I12459,PGStock[],6,FALSE)</f>
        <v>100</v>
      </c>
      <c r="N12459" s="47">
        <f>+PGSales!$L12459*PGSales!$M12459</f>
        <v>400</v>
      </c>
    </row>
    <row r="12460" spans="1:14" hidden="1" x14ac:dyDescent="0.25">
      <c r="A12460" s="77">
        <f t="shared" si="1486"/>
        <v>2025</v>
      </c>
      <c r="B12460" s="77">
        <f t="shared" si="1487"/>
        <v>12</v>
      </c>
      <c r="C12460" s="73">
        <v>46009</v>
      </c>
      <c r="D12460" s="79" t="s">
        <v>62</v>
      </c>
      <c r="E12460" s="80" t="s">
        <v>805</v>
      </c>
      <c r="F12460" s="81" t="str">
        <f>VLOOKUP(E12460,Customer[],2,FALSE)</f>
        <v>Ko Shwe Nyar</v>
      </c>
      <c r="G12460" s="69" t="str">
        <f>VLOOKUP(E12460,Customer[],3,FALSE)</f>
        <v xml:space="preserve">YGN-Bogo St </v>
      </c>
      <c r="H12460" s="69" t="str">
        <f>VLOOKUP(E12460,Customer[],4,FALSE)</f>
        <v>Hlegu</v>
      </c>
      <c r="I12460" s="48" t="s">
        <v>25</v>
      </c>
      <c r="J12460" s="82" t="str">
        <f>VLOOKUP(I12460,PGStock[],2,FALSE)</f>
        <v>Columbus Super Red Smooth 350 Ml</v>
      </c>
      <c r="K12460" s="71">
        <f>VLOOKUP(I12460,PGStock[],3,FALSE)</f>
        <v>0.35</v>
      </c>
      <c r="L12460" s="47">
        <v>10</v>
      </c>
      <c r="M12460" s="47">
        <f>VLOOKUP(I12460,PGStock[],6,FALSE)</f>
        <v>150</v>
      </c>
      <c r="N12460" s="47">
        <f>+PGSales!$L12460*PGSales!$M12460</f>
        <v>1500</v>
      </c>
    </row>
    <row r="12461" spans="1:14" hidden="1" x14ac:dyDescent="0.25">
      <c r="A12461" s="77">
        <f t="shared" ref="A12461:A12531" si="1488">YEAR(C12461)</f>
        <v>2025</v>
      </c>
      <c r="B12461" s="77">
        <f t="shared" ref="B12461:B12531" si="1489">MONTH(C12461)</f>
        <v>12</v>
      </c>
      <c r="C12461" s="73">
        <v>46009</v>
      </c>
      <c r="D12461" s="79" t="s">
        <v>62</v>
      </c>
      <c r="E12461" s="80" t="s">
        <v>805</v>
      </c>
      <c r="F12461" s="81" t="str">
        <f>VLOOKUP(E12461,Customer[],2,FALSE)</f>
        <v>Ko Shwe Nyar</v>
      </c>
      <c r="G12461" s="69" t="str">
        <f>VLOOKUP(E12461,Customer[],3,FALSE)</f>
        <v xml:space="preserve">YGN-Bogo St </v>
      </c>
      <c r="H12461" s="69" t="str">
        <f>VLOOKUP(E12461,Customer[],4,FALSE)</f>
        <v>Hlegu</v>
      </c>
      <c r="I12461" s="48" t="s">
        <v>20</v>
      </c>
      <c r="J12461" s="82" t="str">
        <f>VLOOKUP(I12461,PGStock[],2,FALSE)</f>
        <v>Formula Rum 700ml</v>
      </c>
      <c r="K12461" s="71">
        <f>VLOOKUP(I12461,PGStock[],3,FALSE)</f>
        <v>0.7</v>
      </c>
      <c r="L12461" s="47">
        <v>1</v>
      </c>
      <c r="M12461" s="47">
        <f>VLOOKUP(I12461,PGStock[],6,FALSE)</f>
        <v>200</v>
      </c>
      <c r="N12461" s="47">
        <f>+PGSales!$L12461*PGSales!$M12461</f>
        <v>200</v>
      </c>
    </row>
    <row r="12462" spans="1:14" hidden="1" x14ac:dyDescent="0.25">
      <c r="A12462" s="77">
        <f t="shared" si="1488"/>
        <v>2025</v>
      </c>
      <c r="B12462" s="77">
        <f t="shared" si="1489"/>
        <v>12</v>
      </c>
      <c r="C12462" s="73">
        <v>46009</v>
      </c>
      <c r="D12462" s="79" t="s">
        <v>62</v>
      </c>
      <c r="E12462" s="80" t="s">
        <v>805</v>
      </c>
      <c r="F12462" s="81" t="str">
        <f>VLOOKUP(E12462,Customer[],2,FALSE)</f>
        <v>Ko Shwe Nyar</v>
      </c>
      <c r="G12462" s="69" t="str">
        <f>VLOOKUP(E12462,Customer[],3,FALSE)</f>
        <v xml:space="preserve">YGN-Bogo St </v>
      </c>
      <c r="H12462" s="69" t="str">
        <f>VLOOKUP(E12462,Customer[],4,FALSE)</f>
        <v>Hlegu</v>
      </c>
      <c r="I12462" s="48" t="s">
        <v>18</v>
      </c>
      <c r="J12462" s="82" t="str">
        <f>VLOOKUP(I12462,PGStock[],2,FALSE)</f>
        <v>Formula Rum 350ml</v>
      </c>
      <c r="K12462" s="71">
        <f>VLOOKUP(I12462,PGStock[],3,FALSE)</f>
        <v>0.35</v>
      </c>
      <c r="L12462" s="47">
        <v>6</v>
      </c>
      <c r="M12462" s="47">
        <f>VLOOKUP(I12462,PGStock[],6,FALSE)</f>
        <v>150</v>
      </c>
      <c r="N12462" s="47">
        <f>+PGSales!$L12462*PGSales!$M12462</f>
        <v>900</v>
      </c>
    </row>
    <row r="12463" spans="1:14" hidden="1" x14ac:dyDescent="0.25">
      <c r="A12463" s="77">
        <f t="shared" si="1488"/>
        <v>2025</v>
      </c>
      <c r="B12463" s="77">
        <f t="shared" si="1489"/>
        <v>12</v>
      </c>
      <c r="C12463" s="73">
        <v>46009</v>
      </c>
      <c r="D12463" s="79" t="s">
        <v>62</v>
      </c>
      <c r="E12463" s="80" t="s">
        <v>805</v>
      </c>
      <c r="F12463" s="81" t="str">
        <f>VLOOKUP(E12463,Customer[],2,FALSE)</f>
        <v>Ko Shwe Nyar</v>
      </c>
      <c r="G12463" s="69" t="str">
        <f>VLOOKUP(E12463,Customer[],3,FALSE)</f>
        <v xml:space="preserve">YGN-Bogo St </v>
      </c>
      <c r="H12463" s="69" t="str">
        <f>VLOOKUP(E12463,Customer[],4,FALSE)</f>
        <v>Hlegu</v>
      </c>
      <c r="I12463" s="48" t="s">
        <v>958</v>
      </c>
      <c r="J12463" s="82" t="str">
        <f>VLOOKUP(I12463,PGStock[],2,FALSE)</f>
        <v>Shwe Man 680ml</v>
      </c>
      <c r="K12463" s="71">
        <f>VLOOKUP(I12463,PGStock[],3,FALSE)</f>
        <v>0.68</v>
      </c>
      <c r="L12463" s="47">
        <v>3</v>
      </c>
      <c r="M12463" s="47">
        <f>VLOOKUP(I12463,PGStock[],6,FALSE)</f>
        <v>100</v>
      </c>
      <c r="N12463" s="47">
        <f>+PGSales!$L12463*PGSales!$M12463</f>
        <v>300</v>
      </c>
    </row>
    <row r="12464" spans="1:14" hidden="1" x14ac:dyDescent="0.25">
      <c r="A12464" s="77">
        <f t="shared" si="1488"/>
        <v>2025</v>
      </c>
      <c r="B12464" s="77">
        <f t="shared" si="1489"/>
        <v>12</v>
      </c>
      <c r="C12464" s="73">
        <v>46009</v>
      </c>
      <c r="D12464" s="79" t="s">
        <v>115</v>
      </c>
      <c r="E12464" s="80" t="s">
        <v>804</v>
      </c>
      <c r="F12464" s="81" t="str">
        <f>VLOOKUP(E12464,Customer[],2,FALSE)</f>
        <v>Htet Htet Kyaw</v>
      </c>
      <c r="G12464" s="69" t="str">
        <f>VLOOKUP(E12464,Customer[],3,FALSE)</f>
        <v xml:space="preserve">YGN-Bogo St </v>
      </c>
      <c r="H12464" s="69" t="str">
        <f>VLOOKUP(E12464,Customer[],4,FALSE)</f>
        <v>Hlegu</v>
      </c>
      <c r="I12464" s="48" t="s">
        <v>25</v>
      </c>
      <c r="J12464" s="82" t="str">
        <f>VLOOKUP(I12464,PGStock[],2,FALSE)</f>
        <v>Columbus Super Red Smooth 350 Ml</v>
      </c>
      <c r="K12464" s="71">
        <f>VLOOKUP(I12464,PGStock[],3,FALSE)</f>
        <v>0.35</v>
      </c>
      <c r="L12464" s="47">
        <v>5</v>
      </c>
      <c r="M12464" s="47">
        <f>VLOOKUP(I12464,PGStock[],6,FALSE)</f>
        <v>150</v>
      </c>
      <c r="N12464" s="47">
        <f>+PGSales!$L12464*PGSales!$M12464</f>
        <v>750</v>
      </c>
    </row>
    <row r="12465" spans="1:14" hidden="1" x14ac:dyDescent="0.25">
      <c r="A12465" s="77">
        <f t="shared" si="1488"/>
        <v>2025</v>
      </c>
      <c r="B12465" s="77">
        <f t="shared" si="1489"/>
        <v>12</v>
      </c>
      <c r="C12465" s="73">
        <v>46009</v>
      </c>
      <c r="D12465" s="79" t="s">
        <v>115</v>
      </c>
      <c r="E12465" s="80" t="s">
        <v>804</v>
      </c>
      <c r="F12465" s="81" t="str">
        <f>VLOOKUP(E12465,Customer[],2,FALSE)</f>
        <v>Htet Htet Kyaw</v>
      </c>
      <c r="G12465" s="69" t="str">
        <f>VLOOKUP(E12465,Customer[],3,FALSE)</f>
        <v xml:space="preserve">YGN-Bogo St </v>
      </c>
      <c r="H12465" s="69" t="str">
        <f>VLOOKUP(E12465,Customer[],4,FALSE)</f>
        <v>Hlegu</v>
      </c>
      <c r="I12465" s="48" t="s">
        <v>20</v>
      </c>
      <c r="J12465" s="82" t="str">
        <f>VLOOKUP(I12465,PGStock[],2,FALSE)</f>
        <v>Formula Rum 700ml</v>
      </c>
      <c r="K12465" s="71">
        <f>VLOOKUP(I12465,PGStock[],3,FALSE)</f>
        <v>0.7</v>
      </c>
      <c r="L12465" s="47">
        <v>1</v>
      </c>
      <c r="M12465" s="47">
        <f>VLOOKUP(I12465,PGStock[],6,FALSE)</f>
        <v>200</v>
      </c>
      <c r="N12465" s="47">
        <f>+PGSales!$L12465*PGSales!$M12465</f>
        <v>200</v>
      </c>
    </row>
    <row r="12466" spans="1:14" hidden="1" x14ac:dyDescent="0.25">
      <c r="A12466" s="77">
        <f t="shared" si="1488"/>
        <v>2025</v>
      </c>
      <c r="B12466" s="77">
        <f t="shared" si="1489"/>
        <v>12</v>
      </c>
      <c r="C12466" s="73">
        <v>46009</v>
      </c>
      <c r="D12466" s="79" t="s">
        <v>115</v>
      </c>
      <c r="E12466" s="80" t="s">
        <v>804</v>
      </c>
      <c r="F12466" s="81" t="str">
        <f>VLOOKUP(E12466,Customer[],2,FALSE)</f>
        <v>Htet Htet Kyaw</v>
      </c>
      <c r="G12466" s="69" t="str">
        <f>VLOOKUP(E12466,Customer[],3,FALSE)</f>
        <v xml:space="preserve">YGN-Bogo St </v>
      </c>
      <c r="H12466" s="69" t="str">
        <f>VLOOKUP(E12466,Customer[],4,FALSE)</f>
        <v>Hlegu</v>
      </c>
      <c r="I12466" s="48" t="s">
        <v>18</v>
      </c>
      <c r="J12466" s="82" t="str">
        <f>VLOOKUP(I12466,PGStock[],2,FALSE)</f>
        <v>Formula Rum 350ml</v>
      </c>
      <c r="K12466" s="71">
        <f>VLOOKUP(I12466,PGStock[],3,FALSE)</f>
        <v>0.35</v>
      </c>
      <c r="L12466" s="47">
        <v>4</v>
      </c>
      <c r="M12466" s="47">
        <f>VLOOKUP(I12466,PGStock[],6,FALSE)</f>
        <v>150</v>
      </c>
      <c r="N12466" s="47">
        <f>+PGSales!$L12466*PGSales!$M12466</f>
        <v>600</v>
      </c>
    </row>
    <row r="12467" spans="1:14" hidden="1" x14ac:dyDescent="0.25">
      <c r="A12467" s="77">
        <f t="shared" si="1488"/>
        <v>2025</v>
      </c>
      <c r="B12467" s="77">
        <f t="shared" si="1489"/>
        <v>12</v>
      </c>
      <c r="C12467" s="73">
        <v>46009</v>
      </c>
      <c r="D12467" s="79" t="s">
        <v>115</v>
      </c>
      <c r="E12467" s="80" t="s">
        <v>804</v>
      </c>
      <c r="F12467" s="81" t="str">
        <f>VLOOKUP(E12467,Customer[],2,FALSE)</f>
        <v>Htet Htet Kyaw</v>
      </c>
      <c r="G12467" s="69" t="str">
        <f>VLOOKUP(E12467,Customer[],3,FALSE)</f>
        <v xml:space="preserve">YGN-Bogo St </v>
      </c>
      <c r="H12467" s="69" t="str">
        <f>VLOOKUP(E12467,Customer[],4,FALSE)</f>
        <v>Hlegu</v>
      </c>
      <c r="I12467" s="48" t="s">
        <v>958</v>
      </c>
      <c r="J12467" s="82" t="str">
        <f>VLOOKUP(I12467,PGStock[],2,FALSE)</f>
        <v>Shwe Man 680ml</v>
      </c>
      <c r="K12467" s="71">
        <f>VLOOKUP(I12467,PGStock[],3,FALSE)</f>
        <v>0.68</v>
      </c>
      <c r="L12467" s="47">
        <v>1</v>
      </c>
      <c r="M12467" s="47">
        <f>VLOOKUP(I12467,PGStock[],6,FALSE)</f>
        <v>100</v>
      </c>
      <c r="N12467" s="47">
        <f>+PGSales!$L12467*PGSales!$M12467</f>
        <v>100</v>
      </c>
    </row>
    <row r="12468" spans="1:14" hidden="1" x14ac:dyDescent="0.25">
      <c r="A12468" s="77">
        <f t="shared" si="1488"/>
        <v>2025</v>
      </c>
      <c r="B12468" s="77">
        <f t="shared" si="1489"/>
        <v>12</v>
      </c>
      <c r="C12468" s="73">
        <v>46010</v>
      </c>
      <c r="D12468" s="79" t="s">
        <v>4</v>
      </c>
      <c r="E12468" s="80" t="s">
        <v>1124</v>
      </c>
      <c r="F12468" s="81" t="str">
        <f>VLOOKUP(E12468,Customer[],2,FALSE)</f>
        <v>Aung Mingalar</v>
      </c>
      <c r="G12468" s="69" t="str">
        <f>VLOOKUP(E12468,Customer[],3,FALSE)</f>
        <v xml:space="preserve">Lan Thit Lan </v>
      </c>
      <c r="H12468" s="69" t="str">
        <f>VLOOKUP(E12468,Customer[],4,FALSE)</f>
        <v>Htauk kyant</v>
      </c>
      <c r="I12468" s="48" t="s">
        <v>25</v>
      </c>
      <c r="J12468" s="82" t="str">
        <f>VLOOKUP(I12468,PGStock[],2,FALSE)</f>
        <v>Columbus Super Red Smooth 350 Ml</v>
      </c>
      <c r="K12468" s="71">
        <f>VLOOKUP(I12468,PGStock[],3,FALSE)</f>
        <v>0.35</v>
      </c>
      <c r="L12468" s="47">
        <v>3</v>
      </c>
      <c r="M12468" s="47">
        <f>VLOOKUP(I12468,PGStock[],6,FALSE)</f>
        <v>150</v>
      </c>
      <c r="N12468" s="47">
        <f>+PGSales!$L12468*PGSales!$M12468</f>
        <v>450</v>
      </c>
    </row>
    <row r="12469" spans="1:14" hidden="1" x14ac:dyDescent="0.25">
      <c r="A12469" s="77">
        <f t="shared" si="1488"/>
        <v>2025</v>
      </c>
      <c r="B12469" s="77">
        <f t="shared" si="1489"/>
        <v>12</v>
      </c>
      <c r="C12469" s="73">
        <v>46010</v>
      </c>
      <c r="D12469" s="79" t="s">
        <v>4</v>
      </c>
      <c r="E12469" s="80" t="s">
        <v>1124</v>
      </c>
      <c r="F12469" s="81" t="str">
        <f>VLOOKUP(E12469,Customer[],2,FALSE)</f>
        <v>Aung Mingalar</v>
      </c>
      <c r="G12469" s="69" t="str">
        <f>VLOOKUP(E12469,Customer[],3,FALSE)</f>
        <v xml:space="preserve">Lan Thit Lan </v>
      </c>
      <c r="H12469" s="69" t="str">
        <f>VLOOKUP(E12469,Customer[],4,FALSE)</f>
        <v>Htauk kyant</v>
      </c>
      <c r="I12469" s="48" t="s">
        <v>18</v>
      </c>
      <c r="J12469" s="82" t="str">
        <f>VLOOKUP(I12469,PGStock[],2,FALSE)</f>
        <v>Formula Rum 350ml</v>
      </c>
      <c r="K12469" s="71">
        <f>VLOOKUP(I12469,PGStock[],3,FALSE)</f>
        <v>0.35</v>
      </c>
      <c r="L12469" s="47">
        <v>2</v>
      </c>
      <c r="M12469" s="47">
        <f>VLOOKUP(I12469,PGStock[],6,FALSE)</f>
        <v>150</v>
      </c>
      <c r="N12469" s="47">
        <f>+PGSales!$L12469*PGSales!$M12469</f>
        <v>300</v>
      </c>
    </row>
    <row r="12470" spans="1:14" hidden="1" x14ac:dyDescent="0.25">
      <c r="A12470" s="77">
        <f t="shared" ref="A12470:A12484" si="1490">YEAR(C12470)</f>
        <v>2025</v>
      </c>
      <c r="B12470" s="77">
        <f t="shared" ref="B12470:B12484" si="1491">MONTH(C12470)</f>
        <v>12</v>
      </c>
      <c r="C12470" s="73">
        <v>46010</v>
      </c>
      <c r="D12470" s="79" t="s">
        <v>109</v>
      </c>
      <c r="E12470" s="80" t="s">
        <v>512</v>
      </c>
      <c r="F12470" s="81" t="str">
        <f>VLOOKUP(E12470,Customer[],2,FALSE)</f>
        <v>Moe Thounk Pan</v>
      </c>
      <c r="G12470" s="69" t="str">
        <f>VLOOKUP(E12470,Customer[],3,FALSE)</f>
        <v>Mya Yatu Sd</v>
      </c>
      <c r="H12470" s="69" t="str">
        <f>VLOOKUP(E12470,Customer[],4,FALSE)</f>
        <v>Htauk kyant</v>
      </c>
      <c r="I12470" s="48" t="s">
        <v>27</v>
      </c>
      <c r="J12470" s="82" t="str">
        <f>VLOOKUP(I12470,PGStock[],2,FALSE)</f>
        <v>Columbus Super Red Smooth 700 Ml</v>
      </c>
      <c r="K12470" s="71">
        <f>VLOOKUP(I12470,PGStock[],3,FALSE)</f>
        <v>0.7</v>
      </c>
      <c r="L12470" s="47">
        <v>1</v>
      </c>
      <c r="M12470" s="47">
        <f>VLOOKUP(I12470,PGStock[],6,FALSE)</f>
        <v>200</v>
      </c>
      <c r="N12470" s="47">
        <f>+PGSales!$L12470*PGSales!$M12470</f>
        <v>200</v>
      </c>
    </row>
    <row r="12471" spans="1:14" hidden="1" x14ac:dyDescent="0.25">
      <c r="A12471" s="77">
        <f t="shared" si="1490"/>
        <v>2025</v>
      </c>
      <c r="B12471" s="77">
        <f t="shared" si="1491"/>
        <v>12</v>
      </c>
      <c r="C12471" s="73">
        <v>46010</v>
      </c>
      <c r="D12471" s="79" t="s">
        <v>109</v>
      </c>
      <c r="E12471" s="80" t="s">
        <v>512</v>
      </c>
      <c r="F12471" s="81" t="str">
        <f>VLOOKUP(E12471,Customer[],2,FALSE)</f>
        <v>Moe Thounk Pan</v>
      </c>
      <c r="G12471" s="69" t="str">
        <f>VLOOKUP(E12471,Customer[],3,FALSE)</f>
        <v>Mya Yatu Sd</v>
      </c>
      <c r="H12471" s="69" t="str">
        <f>VLOOKUP(E12471,Customer[],4,FALSE)</f>
        <v>Htauk kyant</v>
      </c>
      <c r="I12471" s="48" t="s">
        <v>25</v>
      </c>
      <c r="J12471" s="82" t="str">
        <f>VLOOKUP(I12471,PGStock[],2,FALSE)</f>
        <v>Columbus Super Red Smooth 350 Ml</v>
      </c>
      <c r="K12471" s="71">
        <f>VLOOKUP(I12471,PGStock[],3,FALSE)</f>
        <v>0.35</v>
      </c>
      <c r="L12471" s="47">
        <v>3</v>
      </c>
      <c r="M12471" s="47">
        <f>VLOOKUP(I12471,PGStock[],6,FALSE)</f>
        <v>150</v>
      </c>
      <c r="N12471" s="47">
        <f>+PGSales!$L12471*PGSales!$M12471</f>
        <v>450</v>
      </c>
    </row>
    <row r="12472" spans="1:14" hidden="1" x14ac:dyDescent="0.25">
      <c r="A12472" s="77">
        <f t="shared" si="1490"/>
        <v>2025</v>
      </c>
      <c r="B12472" s="77">
        <f t="shared" si="1491"/>
        <v>12</v>
      </c>
      <c r="C12472" s="73">
        <v>46010</v>
      </c>
      <c r="D12472" s="79" t="s">
        <v>878</v>
      </c>
      <c r="E12472" s="80" t="s">
        <v>1417</v>
      </c>
      <c r="F12472" s="81" t="str">
        <f>VLOOKUP(E12472,Customer[],2,FALSE)</f>
        <v>San</v>
      </c>
      <c r="G12472" s="69" t="str">
        <f>VLOOKUP(E12472,Customer[],3,FALSE)</f>
        <v>myoe Shount Rd</v>
      </c>
      <c r="H12472" s="69" t="str">
        <f>VLOOKUP(E12472,Customer[],4,FALSE)</f>
        <v>Htauk kyant</v>
      </c>
      <c r="I12472" s="48" t="s">
        <v>25</v>
      </c>
      <c r="J12472" s="82" t="str">
        <f>VLOOKUP(I12472,PGStock[],2,FALSE)</f>
        <v>Columbus Super Red Smooth 350 Ml</v>
      </c>
      <c r="K12472" s="71">
        <f>VLOOKUP(I12472,PGStock[],3,FALSE)</f>
        <v>0.35</v>
      </c>
      <c r="L12472" s="47">
        <v>1</v>
      </c>
      <c r="M12472" s="47">
        <f>VLOOKUP(I12472,PGStock[],6,FALSE)</f>
        <v>150</v>
      </c>
      <c r="N12472" s="47">
        <f>+PGSales!$L12472*PGSales!$M12472</f>
        <v>150</v>
      </c>
    </row>
    <row r="12473" spans="1:14" hidden="1" x14ac:dyDescent="0.25">
      <c r="A12473" s="77">
        <f t="shared" si="1490"/>
        <v>2025</v>
      </c>
      <c r="B12473" s="77">
        <f t="shared" si="1491"/>
        <v>12</v>
      </c>
      <c r="C12473" s="73">
        <v>46010</v>
      </c>
      <c r="D12473" s="79" t="s">
        <v>878</v>
      </c>
      <c r="E12473" s="80" t="s">
        <v>1417</v>
      </c>
      <c r="F12473" s="81" t="str">
        <f>VLOOKUP(E12473,Customer[],2,FALSE)</f>
        <v>San</v>
      </c>
      <c r="G12473" s="69" t="str">
        <f>VLOOKUP(E12473,Customer[],3,FALSE)</f>
        <v>myoe Shount Rd</v>
      </c>
      <c r="H12473" s="69" t="str">
        <f>VLOOKUP(E12473,Customer[],4,FALSE)</f>
        <v>Htauk kyant</v>
      </c>
      <c r="I12473" s="48" t="s">
        <v>18</v>
      </c>
      <c r="J12473" s="82" t="str">
        <f>VLOOKUP(I12473,PGStock[],2,FALSE)</f>
        <v>Formula Rum 350ml</v>
      </c>
      <c r="K12473" s="71">
        <f>VLOOKUP(I12473,PGStock[],3,FALSE)</f>
        <v>0.35</v>
      </c>
      <c r="L12473" s="47">
        <v>2</v>
      </c>
      <c r="M12473" s="47">
        <f>VLOOKUP(I12473,PGStock[],6,FALSE)</f>
        <v>150</v>
      </c>
      <c r="N12473" s="47">
        <f>+PGSales!$L12473*PGSales!$M12473</f>
        <v>300</v>
      </c>
    </row>
    <row r="12474" spans="1:14" hidden="1" x14ac:dyDescent="0.25">
      <c r="A12474" s="77">
        <f t="shared" si="1490"/>
        <v>2025</v>
      </c>
      <c r="B12474" s="77">
        <f t="shared" si="1491"/>
        <v>12</v>
      </c>
      <c r="C12474" s="73">
        <v>46010</v>
      </c>
      <c r="D12474" s="79" t="s">
        <v>878</v>
      </c>
      <c r="E12474" s="80" t="s">
        <v>1417</v>
      </c>
      <c r="F12474" s="81" t="str">
        <f>VLOOKUP(E12474,Customer[],2,FALSE)</f>
        <v>San</v>
      </c>
      <c r="G12474" s="69" t="str">
        <f>VLOOKUP(E12474,Customer[],3,FALSE)</f>
        <v>myoe Shount Rd</v>
      </c>
      <c r="H12474" s="69" t="str">
        <f>VLOOKUP(E12474,Customer[],4,FALSE)</f>
        <v>Htauk kyant</v>
      </c>
      <c r="I12474" s="48" t="s">
        <v>958</v>
      </c>
      <c r="J12474" s="82" t="str">
        <f>VLOOKUP(I12474,PGStock[],2,FALSE)</f>
        <v>Shwe Man 680ml</v>
      </c>
      <c r="K12474" s="71">
        <f>VLOOKUP(I12474,PGStock[],3,FALSE)</f>
        <v>0.68</v>
      </c>
      <c r="L12474" s="47">
        <v>1</v>
      </c>
      <c r="M12474" s="47">
        <f>VLOOKUP(I12474,PGStock[],6,FALSE)</f>
        <v>100</v>
      </c>
      <c r="N12474" s="47">
        <f>+PGSales!$L12474*PGSales!$M12474</f>
        <v>100</v>
      </c>
    </row>
    <row r="12475" spans="1:14" hidden="1" x14ac:dyDescent="0.25">
      <c r="A12475" s="77">
        <f t="shared" si="1490"/>
        <v>2025</v>
      </c>
      <c r="B12475" s="77">
        <f t="shared" si="1491"/>
        <v>12</v>
      </c>
      <c r="C12475" s="73">
        <v>46010</v>
      </c>
      <c r="D12475" s="79" t="s">
        <v>878</v>
      </c>
      <c r="E12475" s="80" t="s">
        <v>1417</v>
      </c>
      <c r="F12475" s="81" t="str">
        <f>VLOOKUP(E12475,Customer[],2,FALSE)</f>
        <v>San</v>
      </c>
      <c r="G12475" s="69" t="str">
        <f>VLOOKUP(E12475,Customer[],3,FALSE)</f>
        <v>myoe Shount Rd</v>
      </c>
      <c r="H12475" s="69" t="str">
        <f>VLOOKUP(E12475,Customer[],4,FALSE)</f>
        <v>Htauk kyant</v>
      </c>
      <c r="I12475" s="48" t="s">
        <v>959</v>
      </c>
      <c r="J12475" s="82" t="str">
        <f>VLOOKUP(I12475,PGStock[],2,FALSE)</f>
        <v>Shwe Man ကော်ဗူး (1 Liter)</v>
      </c>
      <c r="K12475" s="71">
        <f>VLOOKUP(I12475,PGStock[],3,FALSE)</f>
        <v>1</v>
      </c>
      <c r="L12475" s="47">
        <v>1</v>
      </c>
      <c r="M12475" s="47">
        <f>VLOOKUP(I12475,PGStock[],6,FALSE)</f>
        <v>100</v>
      </c>
      <c r="N12475" s="47">
        <f>+PGSales!$L12475*PGSales!$M12475</f>
        <v>100</v>
      </c>
    </row>
    <row r="12476" spans="1:14" hidden="1" x14ac:dyDescent="0.25">
      <c r="A12476" s="77">
        <f t="shared" si="1490"/>
        <v>2025</v>
      </c>
      <c r="B12476" s="77">
        <f t="shared" si="1491"/>
        <v>12</v>
      </c>
      <c r="C12476" s="73">
        <v>46010</v>
      </c>
      <c r="D12476" s="79" t="s">
        <v>68</v>
      </c>
      <c r="E12476" s="80" t="s">
        <v>1025</v>
      </c>
      <c r="F12476" s="81" t="str">
        <f>VLOOKUP(E12476,Customer[],2,FALSE)</f>
        <v>Friendship</v>
      </c>
      <c r="G12476" s="69" t="str">
        <f>VLOOKUP(E12476,Customer[],3,FALSE)</f>
        <v>Joune Phyu Rd</v>
      </c>
      <c r="H12476" s="69" t="str">
        <f>VLOOKUP(E12476,Customer[],4,FALSE)</f>
        <v>Htauk kyant</v>
      </c>
      <c r="I12476" s="48" t="s">
        <v>18</v>
      </c>
      <c r="J12476" s="82" t="str">
        <f>VLOOKUP(I12476,PGStock[],2,FALSE)</f>
        <v>Formula Rum 350ml</v>
      </c>
      <c r="K12476" s="71">
        <f>VLOOKUP(I12476,PGStock[],3,FALSE)</f>
        <v>0.35</v>
      </c>
      <c r="L12476" s="47">
        <v>1</v>
      </c>
      <c r="M12476" s="47">
        <f>VLOOKUP(I12476,PGStock[],6,FALSE)</f>
        <v>150</v>
      </c>
      <c r="N12476" s="47">
        <f>+PGSales!$L12476*PGSales!$M12476</f>
        <v>150</v>
      </c>
    </row>
    <row r="12477" spans="1:14" hidden="1" x14ac:dyDescent="0.25">
      <c r="A12477" s="77">
        <f t="shared" si="1490"/>
        <v>2025</v>
      </c>
      <c r="B12477" s="77">
        <f t="shared" si="1491"/>
        <v>12</v>
      </c>
      <c r="C12477" s="73">
        <v>46010</v>
      </c>
      <c r="D12477" s="79" t="s">
        <v>275</v>
      </c>
      <c r="E12477" s="80" t="s">
        <v>516</v>
      </c>
      <c r="F12477" s="81" t="str">
        <f>VLOOKUP(E12477,Customer[],2,FALSE)</f>
        <v>Hlaing Min</v>
      </c>
      <c r="G12477" s="69" t="str">
        <f>VLOOKUP(E12477,Customer[],3,FALSE)</f>
        <v>Than nay pin rd</v>
      </c>
      <c r="H12477" s="69" t="str">
        <f>VLOOKUP(E12477,Customer[],4,FALSE)</f>
        <v>Htauk kyant</v>
      </c>
      <c r="I12477" s="48" t="s">
        <v>27</v>
      </c>
      <c r="J12477" s="82" t="str">
        <f>VLOOKUP(I12477,PGStock[],2,FALSE)</f>
        <v>Columbus Super Red Smooth 700 Ml</v>
      </c>
      <c r="K12477" s="71">
        <f>VLOOKUP(I12477,PGStock[],3,FALSE)</f>
        <v>0.7</v>
      </c>
      <c r="L12477" s="47">
        <v>1</v>
      </c>
      <c r="M12477" s="47">
        <f>VLOOKUP(I12477,PGStock[],6,FALSE)</f>
        <v>200</v>
      </c>
      <c r="N12477" s="47">
        <f>+PGSales!$L12477*PGSales!$M12477</f>
        <v>200</v>
      </c>
    </row>
    <row r="12478" spans="1:14" hidden="1" x14ac:dyDescent="0.25">
      <c r="A12478" s="77">
        <f t="shared" si="1490"/>
        <v>2025</v>
      </c>
      <c r="B12478" s="77">
        <f t="shared" si="1491"/>
        <v>12</v>
      </c>
      <c r="C12478" s="73">
        <v>46010</v>
      </c>
      <c r="D12478" s="79" t="s">
        <v>275</v>
      </c>
      <c r="E12478" s="80" t="s">
        <v>516</v>
      </c>
      <c r="F12478" s="81" t="str">
        <f>VLOOKUP(E12478,Customer[],2,FALSE)</f>
        <v>Hlaing Min</v>
      </c>
      <c r="G12478" s="69" t="str">
        <f>VLOOKUP(E12478,Customer[],3,FALSE)</f>
        <v>Than nay pin rd</v>
      </c>
      <c r="H12478" s="69" t="str">
        <f>VLOOKUP(E12478,Customer[],4,FALSE)</f>
        <v>Htauk kyant</v>
      </c>
      <c r="I12478" s="48" t="s">
        <v>25</v>
      </c>
      <c r="J12478" s="82" t="str">
        <f>VLOOKUP(I12478,PGStock[],2,FALSE)</f>
        <v>Columbus Super Red Smooth 350 Ml</v>
      </c>
      <c r="K12478" s="71">
        <f>VLOOKUP(I12478,PGStock[],3,FALSE)</f>
        <v>0.35</v>
      </c>
      <c r="L12478" s="47">
        <v>5</v>
      </c>
      <c r="M12478" s="47">
        <f>VLOOKUP(I12478,PGStock[],6,FALSE)</f>
        <v>150</v>
      </c>
      <c r="N12478" s="47">
        <f>+PGSales!$L12478*PGSales!$M12478</f>
        <v>750</v>
      </c>
    </row>
    <row r="12479" spans="1:14" hidden="1" x14ac:dyDescent="0.25">
      <c r="A12479" s="77">
        <f t="shared" si="1490"/>
        <v>2025</v>
      </c>
      <c r="B12479" s="77">
        <f t="shared" si="1491"/>
        <v>12</v>
      </c>
      <c r="C12479" s="73">
        <v>46010</v>
      </c>
      <c r="D12479" s="79" t="s">
        <v>275</v>
      </c>
      <c r="E12479" s="80" t="s">
        <v>516</v>
      </c>
      <c r="F12479" s="81" t="str">
        <f>VLOOKUP(E12479,Customer[],2,FALSE)</f>
        <v>Hlaing Min</v>
      </c>
      <c r="G12479" s="69" t="str">
        <f>VLOOKUP(E12479,Customer[],3,FALSE)</f>
        <v>Than nay pin rd</v>
      </c>
      <c r="H12479" s="69" t="str">
        <f>VLOOKUP(E12479,Customer[],4,FALSE)</f>
        <v>Htauk kyant</v>
      </c>
      <c r="I12479" s="48" t="s">
        <v>20</v>
      </c>
      <c r="J12479" s="82" t="str">
        <f>VLOOKUP(I12479,PGStock[],2,FALSE)</f>
        <v>Formula Rum 700ml</v>
      </c>
      <c r="K12479" s="71">
        <f>VLOOKUP(I12479,PGStock[],3,FALSE)</f>
        <v>0.7</v>
      </c>
      <c r="L12479" s="47">
        <v>2</v>
      </c>
      <c r="M12479" s="47">
        <f>VLOOKUP(I12479,PGStock[],6,FALSE)</f>
        <v>200</v>
      </c>
      <c r="N12479" s="47">
        <f>+PGSales!$L12479*PGSales!$M12479</f>
        <v>400</v>
      </c>
    </row>
    <row r="12480" spans="1:14" hidden="1" x14ac:dyDescent="0.25">
      <c r="A12480" s="77">
        <f t="shared" si="1490"/>
        <v>2025</v>
      </c>
      <c r="B12480" s="77">
        <f t="shared" si="1491"/>
        <v>12</v>
      </c>
      <c r="C12480" s="73">
        <v>46010</v>
      </c>
      <c r="D12480" s="79" t="s">
        <v>275</v>
      </c>
      <c r="E12480" s="80" t="s">
        <v>516</v>
      </c>
      <c r="F12480" s="81" t="str">
        <f>VLOOKUP(E12480,Customer[],2,FALSE)</f>
        <v>Hlaing Min</v>
      </c>
      <c r="G12480" s="69" t="str">
        <f>VLOOKUP(E12480,Customer[],3,FALSE)</f>
        <v>Than nay pin rd</v>
      </c>
      <c r="H12480" s="69" t="str">
        <f>VLOOKUP(E12480,Customer[],4,FALSE)</f>
        <v>Htauk kyant</v>
      </c>
      <c r="I12480" s="48" t="s">
        <v>18</v>
      </c>
      <c r="J12480" s="82" t="str">
        <f>VLOOKUP(I12480,PGStock[],2,FALSE)</f>
        <v>Formula Rum 350ml</v>
      </c>
      <c r="K12480" s="71">
        <f>VLOOKUP(I12480,PGStock[],3,FALSE)</f>
        <v>0.35</v>
      </c>
      <c r="L12480" s="47">
        <v>2</v>
      </c>
      <c r="M12480" s="47">
        <f>VLOOKUP(I12480,PGStock[],6,FALSE)</f>
        <v>150</v>
      </c>
      <c r="N12480" s="47">
        <f>+PGSales!$L12480*PGSales!$M12480</f>
        <v>300</v>
      </c>
    </row>
    <row r="12481" spans="1:14" hidden="1" x14ac:dyDescent="0.25">
      <c r="A12481" s="77">
        <f t="shared" si="1490"/>
        <v>2025</v>
      </c>
      <c r="B12481" s="77">
        <f t="shared" si="1491"/>
        <v>12</v>
      </c>
      <c r="C12481" s="73">
        <v>46010</v>
      </c>
      <c r="D12481" s="79" t="s">
        <v>275</v>
      </c>
      <c r="E12481" s="80" t="s">
        <v>516</v>
      </c>
      <c r="F12481" s="81" t="str">
        <f>VLOOKUP(E12481,Customer[],2,FALSE)</f>
        <v>Hlaing Min</v>
      </c>
      <c r="G12481" s="69" t="str">
        <f>VLOOKUP(E12481,Customer[],3,FALSE)</f>
        <v>Than nay pin rd</v>
      </c>
      <c r="H12481" s="69" t="str">
        <f>VLOOKUP(E12481,Customer[],4,FALSE)</f>
        <v>Htauk kyant</v>
      </c>
      <c r="I12481" s="48" t="s">
        <v>958</v>
      </c>
      <c r="J12481" s="82" t="str">
        <f>VLOOKUP(I12481,PGStock[],2,FALSE)</f>
        <v>Shwe Man 680ml</v>
      </c>
      <c r="K12481" s="71">
        <f>VLOOKUP(I12481,PGStock[],3,FALSE)</f>
        <v>0.68</v>
      </c>
      <c r="L12481" s="47">
        <v>3</v>
      </c>
      <c r="M12481" s="47">
        <f>VLOOKUP(I12481,PGStock[],6,FALSE)</f>
        <v>100</v>
      </c>
      <c r="N12481" s="47">
        <f>+PGSales!$L12481*PGSales!$M12481</f>
        <v>300</v>
      </c>
    </row>
    <row r="12482" spans="1:14" hidden="1" x14ac:dyDescent="0.25">
      <c r="A12482" s="77">
        <f t="shared" si="1490"/>
        <v>2025</v>
      </c>
      <c r="B12482" s="77">
        <f t="shared" si="1491"/>
        <v>12</v>
      </c>
      <c r="C12482" s="73">
        <v>46010</v>
      </c>
      <c r="D12482" s="79" t="s">
        <v>275</v>
      </c>
      <c r="E12482" s="80" t="s">
        <v>516</v>
      </c>
      <c r="F12482" s="81" t="str">
        <f>VLOOKUP(E12482,Customer[],2,FALSE)</f>
        <v>Hlaing Min</v>
      </c>
      <c r="G12482" s="69" t="str">
        <f>VLOOKUP(E12482,Customer[],3,FALSE)</f>
        <v>Than nay pin rd</v>
      </c>
      <c r="H12482" s="69" t="str">
        <f>VLOOKUP(E12482,Customer[],4,FALSE)</f>
        <v>Htauk kyant</v>
      </c>
      <c r="I12482" s="48" t="s">
        <v>959</v>
      </c>
      <c r="J12482" s="82" t="str">
        <f>VLOOKUP(I12482,PGStock[],2,FALSE)</f>
        <v>Shwe Man ကော်ဗူး (1 Liter)</v>
      </c>
      <c r="K12482" s="71">
        <f>VLOOKUP(I12482,PGStock[],3,FALSE)</f>
        <v>1</v>
      </c>
      <c r="L12482" s="47">
        <v>2</v>
      </c>
      <c r="M12482" s="47">
        <f>VLOOKUP(I12482,PGStock[],6,FALSE)</f>
        <v>100</v>
      </c>
      <c r="N12482" s="47">
        <f>+PGSales!$L12482*PGSales!$M12482</f>
        <v>200</v>
      </c>
    </row>
    <row r="12483" spans="1:14" hidden="1" x14ac:dyDescent="0.25">
      <c r="A12483" s="77">
        <f t="shared" si="1490"/>
        <v>2025</v>
      </c>
      <c r="B12483" s="77">
        <f t="shared" si="1491"/>
        <v>12</v>
      </c>
      <c r="C12483" s="73">
        <v>46010</v>
      </c>
      <c r="D12483" s="79" t="s">
        <v>66</v>
      </c>
      <c r="E12483" s="80" t="s">
        <v>975</v>
      </c>
      <c r="F12483" s="81" t="str">
        <f>VLOOKUP(E12483,Customer[],2,FALSE)</f>
        <v>Zenith</v>
      </c>
      <c r="G12483" s="69" t="str">
        <f>VLOOKUP(E12483,Customer[],3,FALSE)</f>
        <v>myoe Shount Rd</v>
      </c>
      <c r="H12483" s="69" t="str">
        <f>VLOOKUP(E12483,Customer[],4,FALSE)</f>
        <v>Htauk kyant</v>
      </c>
      <c r="I12483" s="48" t="s">
        <v>25</v>
      </c>
      <c r="J12483" s="82" t="str">
        <f>VLOOKUP(I12483,PGStock[],2,FALSE)</f>
        <v>Columbus Super Red Smooth 350 Ml</v>
      </c>
      <c r="K12483" s="71">
        <f>VLOOKUP(I12483,PGStock[],3,FALSE)</f>
        <v>0.35</v>
      </c>
      <c r="L12483" s="47">
        <v>3</v>
      </c>
      <c r="M12483" s="47">
        <f>VLOOKUP(I12483,PGStock[],6,FALSE)</f>
        <v>150</v>
      </c>
      <c r="N12483" s="47">
        <f>+PGSales!$L12483*PGSales!$M12483</f>
        <v>450</v>
      </c>
    </row>
    <row r="12484" spans="1:14" hidden="1" x14ac:dyDescent="0.25">
      <c r="A12484" s="77">
        <f t="shared" si="1490"/>
        <v>2025</v>
      </c>
      <c r="B12484" s="77">
        <f t="shared" si="1491"/>
        <v>12</v>
      </c>
      <c r="C12484" s="73">
        <v>46010</v>
      </c>
      <c r="D12484" s="79" t="s">
        <v>66</v>
      </c>
      <c r="E12484" s="80" t="s">
        <v>975</v>
      </c>
      <c r="F12484" s="81" t="str">
        <f>VLOOKUP(E12484,Customer[],2,FALSE)</f>
        <v>Zenith</v>
      </c>
      <c r="G12484" s="69" t="str">
        <f>VLOOKUP(E12484,Customer[],3,FALSE)</f>
        <v>myoe Shount Rd</v>
      </c>
      <c r="H12484" s="69" t="str">
        <f>VLOOKUP(E12484,Customer[],4,FALSE)</f>
        <v>Htauk kyant</v>
      </c>
      <c r="I12484" s="48" t="s">
        <v>20</v>
      </c>
      <c r="J12484" s="82" t="str">
        <f>VLOOKUP(I12484,PGStock[],2,FALSE)</f>
        <v>Formula Rum 700ml</v>
      </c>
      <c r="K12484" s="71">
        <f>VLOOKUP(I12484,PGStock[],3,FALSE)</f>
        <v>0.7</v>
      </c>
      <c r="L12484" s="47">
        <v>1</v>
      </c>
      <c r="M12484" s="47">
        <f>VLOOKUP(I12484,PGStock[],6,FALSE)</f>
        <v>200</v>
      </c>
      <c r="N12484" s="47">
        <f>+PGSales!$L12484*PGSales!$M12484</f>
        <v>200</v>
      </c>
    </row>
    <row r="12485" spans="1:14" hidden="1" x14ac:dyDescent="0.25">
      <c r="A12485" s="77">
        <f t="shared" ref="A12485:A12499" si="1492">YEAR(C12485)</f>
        <v>2025</v>
      </c>
      <c r="B12485" s="77">
        <f t="shared" ref="B12485:B12499" si="1493">MONTH(C12485)</f>
        <v>12</v>
      </c>
      <c r="C12485" s="73">
        <v>46010</v>
      </c>
      <c r="D12485" s="79" t="s">
        <v>66</v>
      </c>
      <c r="E12485" s="80" t="s">
        <v>975</v>
      </c>
      <c r="F12485" s="81" t="str">
        <f>VLOOKUP(E12485,Customer[],2,FALSE)</f>
        <v>Zenith</v>
      </c>
      <c r="G12485" s="69" t="str">
        <f>VLOOKUP(E12485,Customer[],3,FALSE)</f>
        <v>myoe Shount Rd</v>
      </c>
      <c r="H12485" s="69" t="str">
        <f>VLOOKUP(E12485,Customer[],4,FALSE)</f>
        <v>Htauk kyant</v>
      </c>
      <c r="I12485" s="48" t="s">
        <v>18</v>
      </c>
      <c r="J12485" s="82" t="str">
        <f>VLOOKUP(I12485,PGStock[],2,FALSE)</f>
        <v>Formula Rum 350ml</v>
      </c>
      <c r="K12485" s="71">
        <f>VLOOKUP(I12485,PGStock[],3,FALSE)</f>
        <v>0.35</v>
      </c>
      <c r="L12485" s="47">
        <v>2</v>
      </c>
      <c r="M12485" s="47">
        <f>VLOOKUP(I12485,PGStock[],6,FALSE)</f>
        <v>150</v>
      </c>
      <c r="N12485" s="47">
        <f>+PGSales!$L12485*PGSales!$M12485</f>
        <v>300</v>
      </c>
    </row>
    <row r="12486" spans="1:14" hidden="1" x14ac:dyDescent="0.25">
      <c r="A12486" s="77">
        <f t="shared" si="1492"/>
        <v>2025</v>
      </c>
      <c r="B12486" s="77">
        <f t="shared" si="1493"/>
        <v>12</v>
      </c>
      <c r="C12486" s="73">
        <v>46010</v>
      </c>
      <c r="D12486" s="79" t="s">
        <v>131</v>
      </c>
      <c r="E12486" s="80" t="s">
        <v>783</v>
      </c>
      <c r="F12486" s="81" t="str">
        <f>VLOOKUP(E12486,Customer[],2,FALSE)</f>
        <v>Take Thit Sa</v>
      </c>
      <c r="G12486" s="69" t="str">
        <f>VLOOKUP(E12486,Customer[],3,FALSE)</f>
        <v xml:space="preserve">YGN-Bogo St </v>
      </c>
      <c r="H12486" s="69" t="str">
        <f>VLOOKUP(E12486,Customer[],4,FALSE)</f>
        <v>Hlegu</v>
      </c>
      <c r="I12486" s="48" t="s">
        <v>27</v>
      </c>
      <c r="J12486" s="82" t="str">
        <f>VLOOKUP(I12486,PGStock[],2,FALSE)</f>
        <v>Columbus Super Red Smooth 700 Ml</v>
      </c>
      <c r="K12486" s="71">
        <f>VLOOKUP(I12486,PGStock[],3,FALSE)</f>
        <v>0.7</v>
      </c>
      <c r="L12486" s="47">
        <v>1</v>
      </c>
      <c r="M12486" s="47">
        <f>VLOOKUP(I12486,PGStock[],6,FALSE)</f>
        <v>200</v>
      </c>
      <c r="N12486" s="47">
        <f>+PGSales!$L12486*PGSales!$M12486</f>
        <v>200</v>
      </c>
    </row>
    <row r="12487" spans="1:14" hidden="1" x14ac:dyDescent="0.25">
      <c r="A12487" s="77">
        <f t="shared" si="1492"/>
        <v>2025</v>
      </c>
      <c r="B12487" s="77">
        <f t="shared" si="1493"/>
        <v>12</v>
      </c>
      <c r="C12487" s="73">
        <v>46010</v>
      </c>
      <c r="D12487" s="79" t="s">
        <v>131</v>
      </c>
      <c r="E12487" s="80" t="s">
        <v>783</v>
      </c>
      <c r="F12487" s="81" t="str">
        <f>VLOOKUP(E12487,Customer[],2,FALSE)</f>
        <v>Take Thit Sa</v>
      </c>
      <c r="G12487" s="69" t="str">
        <f>VLOOKUP(E12487,Customer[],3,FALSE)</f>
        <v xml:space="preserve">YGN-Bogo St </v>
      </c>
      <c r="H12487" s="69" t="str">
        <f>VLOOKUP(E12487,Customer[],4,FALSE)</f>
        <v>Hlegu</v>
      </c>
      <c r="I12487" s="48" t="s">
        <v>25</v>
      </c>
      <c r="J12487" s="82" t="str">
        <f>VLOOKUP(I12487,PGStock[],2,FALSE)</f>
        <v>Columbus Super Red Smooth 350 Ml</v>
      </c>
      <c r="K12487" s="71">
        <f>VLOOKUP(I12487,PGStock[],3,FALSE)</f>
        <v>0.35</v>
      </c>
      <c r="L12487" s="47">
        <v>4</v>
      </c>
      <c r="M12487" s="47">
        <f>VLOOKUP(I12487,PGStock[],6,FALSE)</f>
        <v>150</v>
      </c>
      <c r="N12487" s="47">
        <f>+PGSales!$L12487*PGSales!$M12487</f>
        <v>600</v>
      </c>
    </row>
    <row r="12488" spans="1:14" hidden="1" x14ac:dyDescent="0.25">
      <c r="A12488" s="77">
        <f t="shared" si="1492"/>
        <v>2025</v>
      </c>
      <c r="B12488" s="77">
        <f t="shared" si="1493"/>
        <v>12</v>
      </c>
      <c r="C12488" s="73">
        <v>46010</v>
      </c>
      <c r="D12488" s="79" t="s">
        <v>131</v>
      </c>
      <c r="E12488" s="80" t="s">
        <v>783</v>
      </c>
      <c r="F12488" s="81" t="str">
        <f>VLOOKUP(E12488,Customer[],2,FALSE)</f>
        <v>Take Thit Sa</v>
      </c>
      <c r="G12488" s="69" t="str">
        <f>VLOOKUP(E12488,Customer[],3,FALSE)</f>
        <v xml:space="preserve">YGN-Bogo St </v>
      </c>
      <c r="H12488" s="69" t="str">
        <f>VLOOKUP(E12488,Customer[],4,FALSE)</f>
        <v>Hlegu</v>
      </c>
      <c r="I12488" s="48" t="s">
        <v>18</v>
      </c>
      <c r="J12488" s="82" t="str">
        <f>VLOOKUP(I12488,PGStock[],2,FALSE)</f>
        <v>Formula Rum 350ml</v>
      </c>
      <c r="K12488" s="71">
        <f>VLOOKUP(I12488,PGStock[],3,FALSE)</f>
        <v>0.35</v>
      </c>
      <c r="L12488" s="47">
        <v>8</v>
      </c>
      <c r="M12488" s="47">
        <f>VLOOKUP(I12488,PGStock[],6,FALSE)</f>
        <v>150</v>
      </c>
      <c r="N12488" s="47">
        <f>+PGSales!$L12488*PGSales!$M12488</f>
        <v>1200</v>
      </c>
    </row>
    <row r="12489" spans="1:14" hidden="1" x14ac:dyDescent="0.25">
      <c r="A12489" s="77">
        <f t="shared" si="1492"/>
        <v>2025</v>
      </c>
      <c r="B12489" s="77">
        <f t="shared" si="1493"/>
        <v>12</v>
      </c>
      <c r="C12489" s="73">
        <v>46010</v>
      </c>
      <c r="D12489" s="79" t="s">
        <v>131</v>
      </c>
      <c r="E12489" s="80" t="s">
        <v>783</v>
      </c>
      <c r="F12489" s="81" t="str">
        <f>VLOOKUP(E12489,Customer[],2,FALSE)</f>
        <v>Take Thit Sa</v>
      </c>
      <c r="G12489" s="69" t="str">
        <f>VLOOKUP(E12489,Customer[],3,FALSE)</f>
        <v xml:space="preserve">YGN-Bogo St </v>
      </c>
      <c r="H12489" s="69" t="str">
        <f>VLOOKUP(E12489,Customer[],4,FALSE)</f>
        <v>Hlegu</v>
      </c>
      <c r="I12489" s="48" t="s">
        <v>958</v>
      </c>
      <c r="J12489" s="82" t="str">
        <f>VLOOKUP(I12489,PGStock[],2,FALSE)</f>
        <v>Shwe Man 680ml</v>
      </c>
      <c r="K12489" s="71">
        <f>VLOOKUP(I12489,PGStock[],3,FALSE)</f>
        <v>0.68</v>
      </c>
      <c r="L12489" s="47">
        <v>4</v>
      </c>
      <c r="M12489" s="47">
        <f>VLOOKUP(I12489,PGStock[],6,FALSE)</f>
        <v>100</v>
      </c>
      <c r="N12489" s="47">
        <f>+PGSales!$L12489*PGSales!$M12489</f>
        <v>400</v>
      </c>
    </row>
    <row r="12490" spans="1:14" hidden="1" x14ac:dyDescent="0.25">
      <c r="A12490" s="77">
        <f t="shared" si="1492"/>
        <v>2025</v>
      </c>
      <c r="B12490" s="77">
        <f t="shared" si="1493"/>
        <v>12</v>
      </c>
      <c r="C12490" s="73">
        <v>46010</v>
      </c>
      <c r="D12490" s="79" t="s">
        <v>131</v>
      </c>
      <c r="E12490" s="80" t="s">
        <v>783</v>
      </c>
      <c r="F12490" s="81" t="str">
        <f>VLOOKUP(E12490,Customer[],2,FALSE)</f>
        <v>Take Thit Sa</v>
      </c>
      <c r="G12490" s="69" t="str">
        <f>VLOOKUP(E12490,Customer[],3,FALSE)</f>
        <v xml:space="preserve">YGN-Bogo St </v>
      </c>
      <c r="H12490" s="69" t="str">
        <f>VLOOKUP(E12490,Customer[],4,FALSE)</f>
        <v>Hlegu</v>
      </c>
      <c r="I12490" s="48" t="s">
        <v>959</v>
      </c>
      <c r="J12490" s="82" t="str">
        <f>VLOOKUP(I12490,PGStock[],2,FALSE)</f>
        <v>Shwe Man ကော်ဗူး (1 Liter)</v>
      </c>
      <c r="K12490" s="71">
        <f>VLOOKUP(I12490,PGStock[],3,FALSE)</f>
        <v>1</v>
      </c>
      <c r="L12490" s="47">
        <v>1</v>
      </c>
      <c r="M12490" s="47">
        <f>VLOOKUP(I12490,PGStock[],6,FALSE)</f>
        <v>100</v>
      </c>
      <c r="N12490" s="47">
        <f>+PGSales!$L12490*PGSales!$M12490</f>
        <v>100</v>
      </c>
    </row>
    <row r="12491" spans="1:14" hidden="1" x14ac:dyDescent="0.25">
      <c r="A12491" s="77">
        <f t="shared" si="1492"/>
        <v>2025</v>
      </c>
      <c r="B12491" s="77">
        <f t="shared" si="1493"/>
        <v>12</v>
      </c>
      <c r="C12491" s="73">
        <v>46010</v>
      </c>
      <c r="D12491" s="79" t="s">
        <v>70</v>
      </c>
      <c r="E12491" s="80" t="s">
        <v>1066</v>
      </c>
      <c r="F12491" s="81" t="str">
        <f>VLOOKUP(E12491,Customer[],2,FALSE)</f>
        <v xml:space="preserve">Thein Thein </v>
      </c>
      <c r="G12491" s="69" t="str">
        <f>VLOOKUP(E12491,Customer[],3,FALSE)</f>
        <v>Bogo Rd</v>
      </c>
      <c r="H12491" s="69" t="str">
        <f>VLOOKUP(E12491,Customer[],4,FALSE)</f>
        <v>Hlegu</v>
      </c>
      <c r="I12491" s="48" t="s">
        <v>25</v>
      </c>
      <c r="J12491" s="82" t="str">
        <f>VLOOKUP(I12491,PGStock[],2,FALSE)</f>
        <v>Columbus Super Red Smooth 350 Ml</v>
      </c>
      <c r="K12491" s="71">
        <f>VLOOKUP(I12491,PGStock[],3,FALSE)</f>
        <v>0.35</v>
      </c>
      <c r="L12491" s="47">
        <v>1</v>
      </c>
      <c r="M12491" s="47">
        <f>VLOOKUP(I12491,PGStock[],6,FALSE)</f>
        <v>150</v>
      </c>
      <c r="N12491" s="47">
        <f>+PGSales!$L12491*PGSales!$M12491</f>
        <v>150</v>
      </c>
    </row>
    <row r="12492" spans="1:14" hidden="1" x14ac:dyDescent="0.25">
      <c r="A12492" s="77">
        <f t="shared" si="1492"/>
        <v>2025</v>
      </c>
      <c r="B12492" s="77">
        <f t="shared" si="1493"/>
        <v>12</v>
      </c>
      <c r="C12492" s="73">
        <v>46010</v>
      </c>
      <c r="D12492" s="79" t="s">
        <v>70</v>
      </c>
      <c r="E12492" s="80" t="s">
        <v>1066</v>
      </c>
      <c r="F12492" s="81" t="str">
        <f>VLOOKUP(E12492,Customer[],2,FALSE)</f>
        <v xml:space="preserve">Thein Thein </v>
      </c>
      <c r="G12492" s="69" t="str">
        <f>VLOOKUP(E12492,Customer[],3,FALSE)</f>
        <v>Bogo Rd</v>
      </c>
      <c r="H12492" s="69" t="str">
        <f>VLOOKUP(E12492,Customer[],4,FALSE)</f>
        <v>Hlegu</v>
      </c>
      <c r="I12492" s="48" t="s">
        <v>18</v>
      </c>
      <c r="J12492" s="82" t="str">
        <f>VLOOKUP(I12492,PGStock[],2,FALSE)</f>
        <v>Formula Rum 350ml</v>
      </c>
      <c r="K12492" s="71">
        <f>VLOOKUP(I12492,PGStock[],3,FALSE)</f>
        <v>0.35</v>
      </c>
      <c r="L12492" s="47">
        <v>5</v>
      </c>
      <c r="M12492" s="47">
        <f>VLOOKUP(I12492,PGStock[],6,FALSE)</f>
        <v>150</v>
      </c>
      <c r="N12492" s="47">
        <f>+PGSales!$L12492*PGSales!$M12492</f>
        <v>750</v>
      </c>
    </row>
    <row r="12493" spans="1:14" hidden="1" x14ac:dyDescent="0.25">
      <c r="A12493" s="77">
        <f t="shared" si="1492"/>
        <v>2025</v>
      </c>
      <c r="B12493" s="77">
        <f t="shared" si="1493"/>
        <v>12</v>
      </c>
      <c r="C12493" s="73">
        <v>46010</v>
      </c>
      <c r="D12493" s="79" t="s">
        <v>70</v>
      </c>
      <c r="E12493" s="80" t="s">
        <v>1066</v>
      </c>
      <c r="F12493" s="81" t="str">
        <f>VLOOKUP(E12493,Customer[],2,FALSE)</f>
        <v xml:space="preserve">Thein Thein </v>
      </c>
      <c r="G12493" s="69" t="str">
        <f>VLOOKUP(E12493,Customer[],3,FALSE)</f>
        <v>Bogo Rd</v>
      </c>
      <c r="H12493" s="69" t="str">
        <f>VLOOKUP(E12493,Customer[],4,FALSE)</f>
        <v>Hlegu</v>
      </c>
      <c r="I12493" s="48" t="s">
        <v>959</v>
      </c>
      <c r="J12493" s="82" t="str">
        <f>VLOOKUP(I12493,PGStock[],2,FALSE)</f>
        <v>Shwe Man ကော်ဗူး (1 Liter)</v>
      </c>
      <c r="K12493" s="71">
        <f>VLOOKUP(I12493,PGStock[],3,FALSE)</f>
        <v>1</v>
      </c>
      <c r="L12493" s="47">
        <v>2</v>
      </c>
      <c r="M12493" s="47">
        <f>VLOOKUP(I12493,PGStock[],6,FALSE)</f>
        <v>100</v>
      </c>
      <c r="N12493" s="47">
        <f>+PGSales!$L12493*PGSales!$M12493</f>
        <v>200</v>
      </c>
    </row>
    <row r="12494" spans="1:14" hidden="1" x14ac:dyDescent="0.25">
      <c r="A12494" s="77">
        <f t="shared" si="1492"/>
        <v>2025</v>
      </c>
      <c r="B12494" s="77">
        <f t="shared" si="1493"/>
        <v>12</v>
      </c>
      <c r="C12494" s="73">
        <v>46010</v>
      </c>
      <c r="D12494" s="79" t="s">
        <v>1</v>
      </c>
      <c r="E12494" s="80" t="s">
        <v>1420</v>
      </c>
      <c r="F12494" s="81" t="str">
        <f>VLOOKUP(E12494,Customer[],2,FALSE)</f>
        <v>Sonenaykya</v>
      </c>
      <c r="G12494" s="69" t="str">
        <f>VLOOKUP(E12494,Customer[],3,FALSE)</f>
        <v>Hlegu Rd</v>
      </c>
      <c r="H12494" s="69" t="str">
        <f>VLOOKUP(E12494,Customer[],4,FALSE)</f>
        <v>Hlegu</v>
      </c>
      <c r="I12494" s="48" t="s">
        <v>20</v>
      </c>
      <c r="J12494" s="82" t="str">
        <f>VLOOKUP(I12494,PGStock[],2,FALSE)</f>
        <v>Formula Rum 700ml</v>
      </c>
      <c r="K12494" s="71">
        <f>VLOOKUP(I12494,PGStock[],3,FALSE)</f>
        <v>0.7</v>
      </c>
      <c r="L12494" s="47">
        <v>1</v>
      </c>
      <c r="M12494" s="47">
        <f>VLOOKUP(I12494,PGStock[],6,FALSE)</f>
        <v>200</v>
      </c>
      <c r="N12494" s="47">
        <f>+PGSales!$L12494*PGSales!$M12494</f>
        <v>200</v>
      </c>
    </row>
    <row r="12495" spans="1:14" hidden="1" x14ac:dyDescent="0.25">
      <c r="A12495" s="77">
        <f t="shared" si="1492"/>
        <v>2025</v>
      </c>
      <c r="B12495" s="77">
        <f t="shared" si="1493"/>
        <v>12</v>
      </c>
      <c r="C12495" s="73">
        <v>46010</v>
      </c>
      <c r="D12495" s="79" t="s">
        <v>885</v>
      </c>
      <c r="E12495" s="80" t="s">
        <v>803</v>
      </c>
      <c r="F12495" s="81" t="str">
        <f>VLOOKUP(E12495,Customer[],2,FALSE)</f>
        <v>Black 7</v>
      </c>
      <c r="G12495" s="69" t="str">
        <f>VLOOKUP(E12495,Customer[],3,FALSE)</f>
        <v>No (2)Rd</v>
      </c>
      <c r="H12495" s="69" t="str">
        <f>VLOOKUP(E12495,Customer[],4,FALSE)</f>
        <v>Hlegu</v>
      </c>
      <c r="I12495" s="48" t="s">
        <v>18</v>
      </c>
      <c r="J12495" s="82" t="str">
        <f>VLOOKUP(I12495,PGStock[],2,FALSE)</f>
        <v>Formula Rum 350ml</v>
      </c>
      <c r="K12495" s="71">
        <f>VLOOKUP(I12495,PGStock[],3,FALSE)</f>
        <v>0.35</v>
      </c>
      <c r="L12495" s="47">
        <v>1</v>
      </c>
      <c r="M12495" s="47">
        <f>VLOOKUP(I12495,PGStock[],6,FALSE)</f>
        <v>150</v>
      </c>
      <c r="N12495" s="47">
        <f>+PGSales!$L12495*PGSales!$M12495</f>
        <v>150</v>
      </c>
    </row>
    <row r="12496" spans="1:14" hidden="1" x14ac:dyDescent="0.25">
      <c r="A12496" s="77">
        <f t="shared" si="1492"/>
        <v>2025</v>
      </c>
      <c r="B12496" s="77">
        <f t="shared" si="1493"/>
        <v>12</v>
      </c>
      <c r="C12496" s="73">
        <v>46010</v>
      </c>
      <c r="D12496" s="79" t="s">
        <v>885</v>
      </c>
      <c r="E12496" s="80" t="s">
        <v>803</v>
      </c>
      <c r="F12496" s="81" t="str">
        <f>VLOOKUP(E12496,Customer[],2,FALSE)</f>
        <v>Black 7</v>
      </c>
      <c r="G12496" s="69" t="str">
        <f>VLOOKUP(E12496,Customer[],3,FALSE)</f>
        <v>No (2)Rd</v>
      </c>
      <c r="H12496" s="69" t="str">
        <f>VLOOKUP(E12496,Customer[],4,FALSE)</f>
        <v>Hlegu</v>
      </c>
      <c r="I12496" s="48" t="s">
        <v>958</v>
      </c>
      <c r="J12496" s="82" t="str">
        <f>VLOOKUP(I12496,PGStock[],2,FALSE)</f>
        <v>Shwe Man 680ml</v>
      </c>
      <c r="K12496" s="71">
        <f>VLOOKUP(I12496,PGStock[],3,FALSE)</f>
        <v>0.68</v>
      </c>
      <c r="L12496" s="47">
        <v>1</v>
      </c>
      <c r="M12496" s="47">
        <f>VLOOKUP(I12496,PGStock[],6,FALSE)</f>
        <v>100</v>
      </c>
      <c r="N12496" s="47">
        <f>+PGSales!$L12496*PGSales!$M12496</f>
        <v>100</v>
      </c>
    </row>
    <row r="12497" spans="1:14" hidden="1" x14ac:dyDescent="0.25">
      <c r="A12497" s="77">
        <f t="shared" si="1492"/>
        <v>2025</v>
      </c>
      <c r="B12497" s="77">
        <f t="shared" si="1493"/>
        <v>12</v>
      </c>
      <c r="C12497" s="73">
        <v>46010</v>
      </c>
      <c r="D12497" s="79" t="s">
        <v>885</v>
      </c>
      <c r="E12497" s="80" t="s">
        <v>803</v>
      </c>
      <c r="F12497" s="81" t="str">
        <f>VLOOKUP(E12497,Customer[],2,FALSE)</f>
        <v>Black 7</v>
      </c>
      <c r="G12497" s="69" t="str">
        <f>VLOOKUP(E12497,Customer[],3,FALSE)</f>
        <v>No (2)Rd</v>
      </c>
      <c r="H12497" s="69" t="str">
        <f>VLOOKUP(E12497,Customer[],4,FALSE)</f>
        <v>Hlegu</v>
      </c>
      <c r="I12497" s="48" t="s">
        <v>959</v>
      </c>
      <c r="J12497" s="82" t="str">
        <f>VLOOKUP(I12497,PGStock[],2,FALSE)</f>
        <v>Shwe Man ကော်ဗူး (1 Liter)</v>
      </c>
      <c r="K12497" s="71">
        <f>VLOOKUP(I12497,PGStock[],3,FALSE)</f>
        <v>1</v>
      </c>
      <c r="L12497" s="47">
        <v>4</v>
      </c>
      <c r="M12497" s="47">
        <f>VLOOKUP(I12497,PGStock[],6,FALSE)</f>
        <v>100</v>
      </c>
      <c r="N12497" s="47">
        <f>+PGSales!$L12497*PGSales!$M12497</f>
        <v>400</v>
      </c>
    </row>
    <row r="12498" spans="1:14" hidden="1" x14ac:dyDescent="0.25">
      <c r="A12498" s="77">
        <f t="shared" si="1492"/>
        <v>2025</v>
      </c>
      <c r="B12498" s="77">
        <f t="shared" si="1493"/>
        <v>12</v>
      </c>
      <c r="C12498" s="73">
        <v>46010</v>
      </c>
      <c r="D12498" s="79" t="s">
        <v>62</v>
      </c>
      <c r="E12498" s="80" t="s">
        <v>805</v>
      </c>
      <c r="F12498" s="81" t="str">
        <f>VLOOKUP(E12498,Customer[],2,FALSE)</f>
        <v>Ko Shwe Nyar</v>
      </c>
      <c r="G12498" s="69" t="str">
        <f>VLOOKUP(E12498,Customer[],3,FALSE)</f>
        <v xml:space="preserve">YGN-Bogo St </v>
      </c>
      <c r="H12498" s="69" t="str">
        <f>VLOOKUP(E12498,Customer[],4,FALSE)</f>
        <v>Hlegu</v>
      </c>
      <c r="I12498" s="48" t="s">
        <v>25</v>
      </c>
      <c r="J12498" s="82" t="str">
        <f>VLOOKUP(I12498,PGStock[],2,FALSE)</f>
        <v>Columbus Super Red Smooth 350 Ml</v>
      </c>
      <c r="K12498" s="71">
        <f>VLOOKUP(I12498,PGStock[],3,FALSE)</f>
        <v>0.35</v>
      </c>
      <c r="L12498" s="47">
        <v>9</v>
      </c>
      <c r="M12498" s="47">
        <f>VLOOKUP(I12498,PGStock[],6,FALSE)</f>
        <v>150</v>
      </c>
      <c r="N12498" s="47">
        <f>+PGSales!$L12498*PGSales!$M12498</f>
        <v>1350</v>
      </c>
    </row>
    <row r="12499" spans="1:14" hidden="1" x14ac:dyDescent="0.25">
      <c r="A12499" s="77">
        <f t="shared" si="1492"/>
        <v>2025</v>
      </c>
      <c r="B12499" s="77">
        <f t="shared" si="1493"/>
        <v>12</v>
      </c>
      <c r="C12499" s="73">
        <v>46010</v>
      </c>
      <c r="D12499" s="79" t="s">
        <v>62</v>
      </c>
      <c r="E12499" s="80" t="s">
        <v>805</v>
      </c>
      <c r="F12499" s="81" t="str">
        <f>VLOOKUP(E12499,Customer[],2,FALSE)</f>
        <v>Ko Shwe Nyar</v>
      </c>
      <c r="G12499" s="69" t="str">
        <f>VLOOKUP(E12499,Customer[],3,FALSE)</f>
        <v xml:space="preserve">YGN-Bogo St </v>
      </c>
      <c r="H12499" s="69" t="str">
        <f>VLOOKUP(E12499,Customer[],4,FALSE)</f>
        <v>Hlegu</v>
      </c>
      <c r="I12499" s="48" t="s">
        <v>18</v>
      </c>
      <c r="J12499" s="82" t="str">
        <f>VLOOKUP(I12499,PGStock[],2,FALSE)</f>
        <v>Formula Rum 350ml</v>
      </c>
      <c r="K12499" s="71">
        <f>VLOOKUP(I12499,PGStock[],3,FALSE)</f>
        <v>0.35</v>
      </c>
      <c r="L12499" s="47">
        <v>1</v>
      </c>
      <c r="M12499" s="47">
        <f>VLOOKUP(I12499,PGStock[],6,FALSE)</f>
        <v>150</v>
      </c>
      <c r="N12499" s="47">
        <f>+PGSales!$L12499*PGSales!$M12499</f>
        <v>150</v>
      </c>
    </row>
    <row r="12500" spans="1:14" hidden="1" x14ac:dyDescent="0.25">
      <c r="A12500" s="77">
        <f t="shared" ref="A12500:A12529" si="1494">YEAR(C12500)</f>
        <v>2025</v>
      </c>
      <c r="B12500" s="77">
        <f t="shared" ref="B12500:B12529" si="1495">MONTH(C12500)</f>
        <v>12</v>
      </c>
      <c r="C12500" s="73">
        <v>46010</v>
      </c>
      <c r="D12500" s="79" t="s">
        <v>62</v>
      </c>
      <c r="E12500" s="80" t="s">
        <v>805</v>
      </c>
      <c r="F12500" s="81" t="str">
        <f>VLOOKUP(E12500,Customer[],2,FALSE)</f>
        <v>Ko Shwe Nyar</v>
      </c>
      <c r="G12500" s="69" t="str">
        <f>VLOOKUP(E12500,Customer[],3,FALSE)</f>
        <v xml:space="preserve">YGN-Bogo St </v>
      </c>
      <c r="H12500" s="69" t="str">
        <f>VLOOKUP(E12500,Customer[],4,FALSE)</f>
        <v>Hlegu</v>
      </c>
      <c r="I12500" s="48" t="s">
        <v>958</v>
      </c>
      <c r="J12500" s="82" t="str">
        <f>VLOOKUP(I12500,PGStock[],2,FALSE)</f>
        <v>Shwe Man 680ml</v>
      </c>
      <c r="K12500" s="71">
        <f>VLOOKUP(I12500,PGStock[],3,FALSE)</f>
        <v>0.68</v>
      </c>
      <c r="L12500" s="47">
        <v>3</v>
      </c>
      <c r="M12500" s="47">
        <f>VLOOKUP(I12500,PGStock[],6,FALSE)</f>
        <v>100</v>
      </c>
      <c r="N12500" s="47">
        <f>+PGSales!$L12500*PGSales!$M12500</f>
        <v>300</v>
      </c>
    </row>
    <row r="12501" spans="1:14" hidden="1" x14ac:dyDescent="0.25">
      <c r="A12501" s="77">
        <f t="shared" si="1494"/>
        <v>2025</v>
      </c>
      <c r="B12501" s="77">
        <f t="shared" si="1495"/>
        <v>12</v>
      </c>
      <c r="C12501" s="73">
        <v>46010</v>
      </c>
      <c r="D12501" s="79" t="s">
        <v>115</v>
      </c>
      <c r="E12501" s="80" t="s">
        <v>804</v>
      </c>
      <c r="F12501" s="81" t="str">
        <f>VLOOKUP(E12501,Customer[],2,FALSE)</f>
        <v>Htet Htet Kyaw</v>
      </c>
      <c r="G12501" s="69" t="str">
        <f>VLOOKUP(E12501,Customer[],3,FALSE)</f>
        <v xml:space="preserve">YGN-Bogo St </v>
      </c>
      <c r="H12501" s="69" t="str">
        <f>VLOOKUP(E12501,Customer[],4,FALSE)</f>
        <v>Hlegu</v>
      </c>
      <c r="I12501" s="48" t="s">
        <v>25</v>
      </c>
      <c r="J12501" s="82" t="str">
        <f>VLOOKUP(I12501,PGStock[],2,FALSE)</f>
        <v>Columbus Super Red Smooth 350 Ml</v>
      </c>
      <c r="K12501" s="71">
        <f>VLOOKUP(I12501,PGStock[],3,FALSE)</f>
        <v>0.35</v>
      </c>
      <c r="L12501" s="47">
        <v>6</v>
      </c>
      <c r="M12501" s="47">
        <f>VLOOKUP(I12501,PGStock[],6,FALSE)</f>
        <v>150</v>
      </c>
      <c r="N12501" s="47">
        <f>+PGSales!$L12501*PGSales!$M12501</f>
        <v>900</v>
      </c>
    </row>
    <row r="12502" spans="1:14" hidden="1" x14ac:dyDescent="0.25">
      <c r="A12502" s="77">
        <f t="shared" si="1494"/>
        <v>2025</v>
      </c>
      <c r="B12502" s="77">
        <f t="shared" si="1495"/>
        <v>12</v>
      </c>
      <c r="C12502" s="73">
        <v>46010</v>
      </c>
      <c r="D12502" s="79" t="s">
        <v>115</v>
      </c>
      <c r="E12502" s="80" t="s">
        <v>804</v>
      </c>
      <c r="F12502" s="81" t="str">
        <f>VLOOKUP(E12502,Customer[],2,FALSE)</f>
        <v>Htet Htet Kyaw</v>
      </c>
      <c r="G12502" s="69" t="str">
        <f>VLOOKUP(E12502,Customer[],3,FALSE)</f>
        <v xml:space="preserve">YGN-Bogo St </v>
      </c>
      <c r="H12502" s="69" t="str">
        <f>VLOOKUP(E12502,Customer[],4,FALSE)</f>
        <v>Hlegu</v>
      </c>
      <c r="I12502" s="48" t="s">
        <v>18</v>
      </c>
      <c r="J12502" s="82" t="str">
        <f>VLOOKUP(I12502,PGStock[],2,FALSE)</f>
        <v>Formula Rum 350ml</v>
      </c>
      <c r="K12502" s="71">
        <f>VLOOKUP(I12502,PGStock[],3,FALSE)</f>
        <v>0.35</v>
      </c>
      <c r="L12502" s="47">
        <v>1</v>
      </c>
      <c r="M12502" s="47">
        <f>VLOOKUP(I12502,PGStock[],6,FALSE)</f>
        <v>150</v>
      </c>
      <c r="N12502" s="47">
        <f>+PGSales!$L12502*PGSales!$M12502</f>
        <v>150</v>
      </c>
    </row>
    <row r="12503" spans="1:14" hidden="1" x14ac:dyDescent="0.25">
      <c r="A12503" s="77">
        <f t="shared" si="1494"/>
        <v>2025</v>
      </c>
      <c r="B12503" s="77">
        <f t="shared" si="1495"/>
        <v>12</v>
      </c>
      <c r="C12503" s="73">
        <v>46011</v>
      </c>
      <c r="D12503" s="79" t="s">
        <v>4</v>
      </c>
      <c r="E12503" s="80" t="s">
        <v>1124</v>
      </c>
      <c r="F12503" s="81" t="str">
        <f>VLOOKUP(E12503,Customer[],2,FALSE)</f>
        <v>Aung Mingalar</v>
      </c>
      <c r="G12503" s="69" t="str">
        <f>VLOOKUP(E12503,Customer[],3,FALSE)</f>
        <v xml:space="preserve">Lan Thit Lan </v>
      </c>
      <c r="H12503" s="69" t="str">
        <f>VLOOKUP(E12503,Customer[],4,FALSE)</f>
        <v>Htauk kyant</v>
      </c>
      <c r="I12503" s="48" t="s">
        <v>25</v>
      </c>
      <c r="J12503" s="82" t="str">
        <f>VLOOKUP(I12503,PGStock[],2,FALSE)</f>
        <v>Columbus Super Red Smooth 350 Ml</v>
      </c>
      <c r="K12503" s="71">
        <f>VLOOKUP(I12503,PGStock[],3,FALSE)</f>
        <v>0.35</v>
      </c>
      <c r="L12503" s="47">
        <v>2</v>
      </c>
      <c r="M12503" s="47">
        <f>VLOOKUP(I12503,PGStock[],6,FALSE)</f>
        <v>150</v>
      </c>
      <c r="N12503" s="47">
        <f>+PGSales!$L12503*PGSales!$M12503</f>
        <v>300</v>
      </c>
    </row>
    <row r="12504" spans="1:14" hidden="1" x14ac:dyDescent="0.25">
      <c r="A12504" s="77">
        <f t="shared" si="1494"/>
        <v>2025</v>
      </c>
      <c r="B12504" s="77">
        <f t="shared" si="1495"/>
        <v>12</v>
      </c>
      <c r="C12504" s="73">
        <v>46011</v>
      </c>
      <c r="D12504" s="79" t="s">
        <v>4</v>
      </c>
      <c r="E12504" s="80" t="s">
        <v>1124</v>
      </c>
      <c r="F12504" s="81" t="str">
        <f>VLOOKUP(E12504,Customer[],2,FALSE)</f>
        <v>Aung Mingalar</v>
      </c>
      <c r="G12504" s="69" t="str">
        <f>VLOOKUP(E12504,Customer[],3,FALSE)</f>
        <v xml:space="preserve">Lan Thit Lan </v>
      </c>
      <c r="H12504" s="69" t="str">
        <f>VLOOKUP(E12504,Customer[],4,FALSE)</f>
        <v>Htauk kyant</v>
      </c>
      <c r="I12504" s="48" t="s">
        <v>18</v>
      </c>
      <c r="J12504" s="82" t="str">
        <f>VLOOKUP(I12504,PGStock[],2,FALSE)</f>
        <v>Formula Rum 350ml</v>
      </c>
      <c r="K12504" s="71">
        <f>VLOOKUP(I12504,PGStock[],3,FALSE)</f>
        <v>0.35</v>
      </c>
      <c r="L12504" s="47">
        <v>2</v>
      </c>
      <c r="M12504" s="47">
        <f>VLOOKUP(I12504,PGStock[],6,FALSE)</f>
        <v>150</v>
      </c>
      <c r="N12504" s="47">
        <f>+PGSales!$L12504*PGSales!$M12504</f>
        <v>300</v>
      </c>
    </row>
    <row r="12505" spans="1:14" hidden="1" x14ac:dyDescent="0.25">
      <c r="A12505" s="77">
        <f t="shared" si="1494"/>
        <v>2025</v>
      </c>
      <c r="B12505" s="77">
        <f t="shared" si="1495"/>
        <v>12</v>
      </c>
      <c r="C12505" s="73">
        <v>46011</v>
      </c>
      <c r="D12505" s="79" t="s">
        <v>74</v>
      </c>
      <c r="E12505" s="80" t="s">
        <v>515</v>
      </c>
      <c r="F12505" s="81" t="str">
        <f>VLOOKUP(E12505,Customer[],2,FALSE)</f>
        <v xml:space="preserve">KK </v>
      </c>
      <c r="G12505" s="69" t="str">
        <f>VLOOKUP(E12505,Customer[],3,FALSE)</f>
        <v>Oae Yin Sd</v>
      </c>
      <c r="H12505" s="69" t="str">
        <f>VLOOKUP(E12505,Customer[],4,FALSE)</f>
        <v>Htauk kyant</v>
      </c>
      <c r="I12505" s="48" t="s">
        <v>25</v>
      </c>
      <c r="J12505" s="82" t="str">
        <f>VLOOKUP(I12505,PGStock[],2,FALSE)</f>
        <v>Columbus Super Red Smooth 350 Ml</v>
      </c>
      <c r="K12505" s="71">
        <f>VLOOKUP(I12505,PGStock[],3,FALSE)</f>
        <v>0.35</v>
      </c>
      <c r="L12505" s="47">
        <v>1</v>
      </c>
      <c r="M12505" s="47">
        <f>VLOOKUP(I12505,PGStock[],6,FALSE)</f>
        <v>150</v>
      </c>
      <c r="N12505" s="47">
        <f>+PGSales!$L12505*PGSales!$M12505</f>
        <v>150</v>
      </c>
    </row>
    <row r="12506" spans="1:14" hidden="1" x14ac:dyDescent="0.25">
      <c r="A12506" s="77">
        <f t="shared" si="1494"/>
        <v>2025</v>
      </c>
      <c r="B12506" s="77">
        <f t="shared" si="1495"/>
        <v>12</v>
      </c>
      <c r="C12506" s="73">
        <v>46011</v>
      </c>
      <c r="D12506" s="79" t="s">
        <v>74</v>
      </c>
      <c r="E12506" s="80" t="s">
        <v>515</v>
      </c>
      <c r="F12506" s="81" t="str">
        <f>VLOOKUP(E12506,Customer[],2,FALSE)</f>
        <v xml:space="preserve">KK </v>
      </c>
      <c r="G12506" s="69" t="str">
        <f>VLOOKUP(E12506,Customer[],3,FALSE)</f>
        <v>Oae Yin Sd</v>
      </c>
      <c r="H12506" s="69" t="str">
        <f>VLOOKUP(E12506,Customer[],4,FALSE)</f>
        <v>Htauk kyant</v>
      </c>
      <c r="I12506" s="48" t="s">
        <v>18</v>
      </c>
      <c r="J12506" s="82" t="str">
        <f>VLOOKUP(I12506,PGStock[],2,FALSE)</f>
        <v>Formula Rum 350ml</v>
      </c>
      <c r="K12506" s="71">
        <f>VLOOKUP(I12506,PGStock[],3,FALSE)</f>
        <v>0.35</v>
      </c>
      <c r="L12506" s="47">
        <v>2</v>
      </c>
      <c r="M12506" s="47">
        <f>VLOOKUP(I12506,PGStock[],6,FALSE)</f>
        <v>150</v>
      </c>
      <c r="N12506" s="47">
        <f>+PGSales!$L12506*PGSales!$M12506</f>
        <v>300</v>
      </c>
    </row>
    <row r="12507" spans="1:14" hidden="1" x14ac:dyDescent="0.25">
      <c r="A12507" s="77">
        <f t="shared" si="1494"/>
        <v>2025</v>
      </c>
      <c r="B12507" s="77">
        <f t="shared" si="1495"/>
        <v>12</v>
      </c>
      <c r="C12507" s="73">
        <v>46011</v>
      </c>
      <c r="D12507" s="79" t="s">
        <v>878</v>
      </c>
      <c r="E12507" s="80" t="s">
        <v>1417</v>
      </c>
      <c r="F12507" s="81" t="str">
        <f>VLOOKUP(E12507,Customer[],2,FALSE)</f>
        <v>San</v>
      </c>
      <c r="G12507" s="69" t="str">
        <f>VLOOKUP(E12507,Customer[],3,FALSE)</f>
        <v>myoe Shount Rd</v>
      </c>
      <c r="H12507" s="69" t="str">
        <f>VLOOKUP(E12507,Customer[],4,FALSE)</f>
        <v>Htauk kyant</v>
      </c>
      <c r="I12507" s="48" t="s">
        <v>25</v>
      </c>
      <c r="J12507" s="82" t="str">
        <f>VLOOKUP(I12507,PGStock[],2,FALSE)</f>
        <v>Columbus Super Red Smooth 350 Ml</v>
      </c>
      <c r="K12507" s="71">
        <f>VLOOKUP(I12507,PGStock[],3,FALSE)</f>
        <v>0.35</v>
      </c>
      <c r="L12507" s="47">
        <v>1</v>
      </c>
      <c r="M12507" s="47">
        <f>VLOOKUP(I12507,PGStock[],6,FALSE)</f>
        <v>150</v>
      </c>
      <c r="N12507" s="47">
        <f>+PGSales!$L12507*PGSales!$M12507</f>
        <v>150</v>
      </c>
    </row>
    <row r="12508" spans="1:14" hidden="1" x14ac:dyDescent="0.25">
      <c r="A12508" s="77">
        <f t="shared" si="1494"/>
        <v>2025</v>
      </c>
      <c r="B12508" s="77">
        <f t="shared" si="1495"/>
        <v>12</v>
      </c>
      <c r="C12508" s="73">
        <v>46011</v>
      </c>
      <c r="D12508" s="79" t="s">
        <v>878</v>
      </c>
      <c r="E12508" s="80" t="s">
        <v>1417</v>
      </c>
      <c r="F12508" s="81" t="str">
        <f>VLOOKUP(E12508,Customer[],2,FALSE)</f>
        <v>San</v>
      </c>
      <c r="G12508" s="69" t="str">
        <f>VLOOKUP(E12508,Customer[],3,FALSE)</f>
        <v>myoe Shount Rd</v>
      </c>
      <c r="H12508" s="69" t="str">
        <f>VLOOKUP(E12508,Customer[],4,FALSE)</f>
        <v>Htauk kyant</v>
      </c>
      <c r="I12508" s="48" t="s">
        <v>18</v>
      </c>
      <c r="J12508" s="82" t="str">
        <f>VLOOKUP(I12508,PGStock[],2,FALSE)</f>
        <v>Formula Rum 350ml</v>
      </c>
      <c r="K12508" s="71">
        <f>VLOOKUP(I12508,PGStock[],3,FALSE)</f>
        <v>0.35</v>
      </c>
      <c r="L12508" s="47">
        <v>2</v>
      </c>
      <c r="M12508" s="47">
        <f>VLOOKUP(I12508,PGStock[],6,FALSE)</f>
        <v>150</v>
      </c>
      <c r="N12508" s="47">
        <f>+PGSales!$L12508*PGSales!$M12508</f>
        <v>300</v>
      </c>
    </row>
    <row r="12509" spans="1:14" hidden="1" x14ac:dyDescent="0.25">
      <c r="A12509" s="77">
        <f t="shared" si="1494"/>
        <v>2025</v>
      </c>
      <c r="B12509" s="77">
        <f t="shared" si="1495"/>
        <v>12</v>
      </c>
      <c r="C12509" s="73">
        <v>46011</v>
      </c>
      <c r="D12509" s="79" t="s">
        <v>878</v>
      </c>
      <c r="E12509" s="80" t="s">
        <v>1417</v>
      </c>
      <c r="F12509" s="81" t="str">
        <f>VLOOKUP(E12509,Customer[],2,FALSE)</f>
        <v>San</v>
      </c>
      <c r="G12509" s="69" t="str">
        <f>VLOOKUP(E12509,Customer[],3,FALSE)</f>
        <v>myoe Shount Rd</v>
      </c>
      <c r="H12509" s="69" t="str">
        <f>VLOOKUP(E12509,Customer[],4,FALSE)</f>
        <v>Htauk kyant</v>
      </c>
      <c r="I12509" s="48" t="s">
        <v>959</v>
      </c>
      <c r="J12509" s="82" t="str">
        <f>VLOOKUP(I12509,PGStock[],2,FALSE)</f>
        <v>Shwe Man ကော်ဗူး (1 Liter)</v>
      </c>
      <c r="K12509" s="71">
        <f>VLOOKUP(I12509,PGStock[],3,FALSE)</f>
        <v>1</v>
      </c>
      <c r="L12509" s="47">
        <v>1</v>
      </c>
      <c r="M12509" s="47">
        <f>VLOOKUP(I12509,PGStock[],6,FALSE)</f>
        <v>100</v>
      </c>
      <c r="N12509" s="47">
        <f>+PGSales!$L12509*PGSales!$M12509</f>
        <v>100</v>
      </c>
    </row>
    <row r="12510" spans="1:14" hidden="1" x14ac:dyDescent="0.25">
      <c r="A12510" s="77">
        <f t="shared" ref="A12510:A12524" si="1496">YEAR(C12510)</f>
        <v>2025</v>
      </c>
      <c r="B12510" s="77">
        <f t="shared" ref="B12510:B12524" si="1497">MONTH(C12510)</f>
        <v>12</v>
      </c>
      <c r="C12510" s="73">
        <v>46011</v>
      </c>
      <c r="D12510" s="79" t="s">
        <v>68</v>
      </c>
      <c r="E12510" s="80" t="s">
        <v>1025</v>
      </c>
      <c r="F12510" s="81" t="str">
        <f>VLOOKUP(E12510,Customer[],2,FALSE)</f>
        <v>Friendship</v>
      </c>
      <c r="G12510" s="69" t="str">
        <f>VLOOKUP(E12510,Customer[],3,FALSE)</f>
        <v>Joune Phyu Rd</v>
      </c>
      <c r="H12510" s="69" t="str">
        <f>VLOOKUP(E12510,Customer[],4,FALSE)</f>
        <v>Htauk kyant</v>
      </c>
      <c r="I12510" s="48" t="s">
        <v>18</v>
      </c>
      <c r="J12510" s="82" t="str">
        <f>VLOOKUP(I12510,PGStock[],2,FALSE)</f>
        <v>Formula Rum 350ml</v>
      </c>
      <c r="K12510" s="71">
        <f>VLOOKUP(I12510,PGStock[],3,FALSE)</f>
        <v>0.35</v>
      </c>
      <c r="L12510" s="47">
        <v>1</v>
      </c>
      <c r="M12510" s="47">
        <f>VLOOKUP(I12510,PGStock[],6,FALSE)</f>
        <v>150</v>
      </c>
      <c r="N12510" s="47">
        <f>+PGSales!$L12510*PGSales!$M12510</f>
        <v>150</v>
      </c>
    </row>
    <row r="12511" spans="1:14" hidden="1" x14ac:dyDescent="0.25">
      <c r="A12511" s="77">
        <f t="shared" si="1496"/>
        <v>2025</v>
      </c>
      <c r="B12511" s="77">
        <f t="shared" si="1497"/>
        <v>12</v>
      </c>
      <c r="C12511" s="73">
        <v>46011</v>
      </c>
      <c r="D12511" s="79" t="s">
        <v>275</v>
      </c>
      <c r="E12511" s="80" t="s">
        <v>516</v>
      </c>
      <c r="F12511" s="81" t="str">
        <f>VLOOKUP(E12511,Customer[],2,FALSE)</f>
        <v>Hlaing Min</v>
      </c>
      <c r="G12511" s="69" t="str">
        <f>VLOOKUP(E12511,Customer[],3,FALSE)</f>
        <v>Than nay pin rd</v>
      </c>
      <c r="H12511" s="69" t="str">
        <f>VLOOKUP(E12511,Customer[],4,FALSE)</f>
        <v>Htauk kyant</v>
      </c>
      <c r="I12511" s="48" t="s">
        <v>27</v>
      </c>
      <c r="J12511" s="82" t="str">
        <f>VLOOKUP(I12511,PGStock[],2,FALSE)</f>
        <v>Columbus Super Red Smooth 700 Ml</v>
      </c>
      <c r="K12511" s="71">
        <f>VLOOKUP(I12511,PGStock[],3,FALSE)</f>
        <v>0.7</v>
      </c>
      <c r="L12511" s="47">
        <v>2</v>
      </c>
      <c r="M12511" s="47">
        <f>VLOOKUP(I12511,PGStock[],6,FALSE)</f>
        <v>200</v>
      </c>
      <c r="N12511" s="47">
        <f>+PGSales!$L12511*PGSales!$M12511</f>
        <v>400</v>
      </c>
    </row>
    <row r="12512" spans="1:14" hidden="1" x14ac:dyDescent="0.25">
      <c r="A12512" s="77">
        <f t="shared" si="1496"/>
        <v>2025</v>
      </c>
      <c r="B12512" s="77">
        <f t="shared" si="1497"/>
        <v>12</v>
      </c>
      <c r="C12512" s="73">
        <v>46011</v>
      </c>
      <c r="D12512" s="79" t="s">
        <v>275</v>
      </c>
      <c r="E12512" s="80" t="s">
        <v>516</v>
      </c>
      <c r="F12512" s="81" t="str">
        <f>VLOOKUP(E12512,Customer[],2,FALSE)</f>
        <v>Hlaing Min</v>
      </c>
      <c r="G12512" s="69" t="str">
        <f>VLOOKUP(E12512,Customer[],3,FALSE)</f>
        <v>Than nay pin rd</v>
      </c>
      <c r="H12512" s="69" t="str">
        <f>VLOOKUP(E12512,Customer[],4,FALSE)</f>
        <v>Htauk kyant</v>
      </c>
      <c r="I12512" s="48" t="s">
        <v>25</v>
      </c>
      <c r="J12512" s="82" t="str">
        <f>VLOOKUP(I12512,PGStock[],2,FALSE)</f>
        <v>Columbus Super Red Smooth 350 Ml</v>
      </c>
      <c r="K12512" s="71">
        <f>VLOOKUP(I12512,PGStock[],3,FALSE)</f>
        <v>0.35</v>
      </c>
      <c r="L12512" s="47">
        <v>6</v>
      </c>
      <c r="M12512" s="47">
        <f>VLOOKUP(I12512,PGStock[],6,FALSE)</f>
        <v>150</v>
      </c>
      <c r="N12512" s="47">
        <f>+PGSales!$L12512*PGSales!$M12512</f>
        <v>900</v>
      </c>
    </row>
    <row r="12513" spans="1:14" hidden="1" x14ac:dyDescent="0.25">
      <c r="A12513" s="77">
        <f t="shared" si="1496"/>
        <v>2025</v>
      </c>
      <c r="B12513" s="77">
        <f t="shared" si="1497"/>
        <v>12</v>
      </c>
      <c r="C12513" s="73">
        <v>46011</v>
      </c>
      <c r="D12513" s="79" t="s">
        <v>275</v>
      </c>
      <c r="E12513" s="80" t="s">
        <v>516</v>
      </c>
      <c r="F12513" s="81" t="str">
        <f>VLOOKUP(E12513,Customer[],2,FALSE)</f>
        <v>Hlaing Min</v>
      </c>
      <c r="G12513" s="69" t="str">
        <f>VLOOKUP(E12513,Customer[],3,FALSE)</f>
        <v>Than nay pin rd</v>
      </c>
      <c r="H12513" s="69" t="str">
        <f>VLOOKUP(E12513,Customer[],4,FALSE)</f>
        <v>Htauk kyant</v>
      </c>
      <c r="I12513" s="48" t="s">
        <v>20</v>
      </c>
      <c r="J12513" s="82" t="str">
        <f>VLOOKUP(I12513,PGStock[],2,FALSE)</f>
        <v>Formula Rum 700ml</v>
      </c>
      <c r="K12513" s="71">
        <f>VLOOKUP(I12513,PGStock[],3,FALSE)</f>
        <v>0.7</v>
      </c>
      <c r="L12513" s="47">
        <v>1</v>
      </c>
      <c r="M12513" s="47">
        <f>VLOOKUP(I12513,PGStock[],6,FALSE)</f>
        <v>200</v>
      </c>
      <c r="N12513" s="47">
        <f>+PGSales!$L12513*PGSales!$M12513</f>
        <v>200</v>
      </c>
    </row>
    <row r="12514" spans="1:14" hidden="1" x14ac:dyDescent="0.25">
      <c r="A12514" s="77">
        <f t="shared" si="1496"/>
        <v>2025</v>
      </c>
      <c r="B12514" s="77">
        <f t="shared" si="1497"/>
        <v>12</v>
      </c>
      <c r="C12514" s="73">
        <v>46011</v>
      </c>
      <c r="D12514" s="79" t="s">
        <v>275</v>
      </c>
      <c r="E12514" s="80" t="s">
        <v>516</v>
      </c>
      <c r="F12514" s="81" t="str">
        <f>VLOOKUP(E12514,Customer[],2,FALSE)</f>
        <v>Hlaing Min</v>
      </c>
      <c r="G12514" s="69" t="str">
        <f>VLOOKUP(E12514,Customer[],3,FALSE)</f>
        <v>Than nay pin rd</v>
      </c>
      <c r="H12514" s="69" t="str">
        <f>VLOOKUP(E12514,Customer[],4,FALSE)</f>
        <v>Htauk kyant</v>
      </c>
      <c r="I12514" s="48" t="s">
        <v>18</v>
      </c>
      <c r="J12514" s="82" t="str">
        <f>VLOOKUP(I12514,PGStock[],2,FALSE)</f>
        <v>Formula Rum 350ml</v>
      </c>
      <c r="K12514" s="71">
        <f>VLOOKUP(I12514,PGStock[],3,FALSE)</f>
        <v>0.35</v>
      </c>
      <c r="L12514" s="47">
        <v>2</v>
      </c>
      <c r="M12514" s="47">
        <f>VLOOKUP(I12514,PGStock[],6,FALSE)</f>
        <v>150</v>
      </c>
      <c r="N12514" s="47">
        <f>+PGSales!$L12514*PGSales!$M12514</f>
        <v>300</v>
      </c>
    </row>
    <row r="12515" spans="1:14" hidden="1" x14ac:dyDescent="0.25">
      <c r="A12515" s="77">
        <f t="shared" si="1496"/>
        <v>2025</v>
      </c>
      <c r="B12515" s="77">
        <f t="shared" si="1497"/>
        <v>12</v>
      </c>
      <c r="C12515" s="73">
        <v>46011</v>
      </c>
      <c r="D12515" s="79" t="s">
        <v>275</v>
      </c>
      <c r="E12515" s="80" t="s">
        <v>516</v>
      </c>
      <c r="F12515" s="81" t="str">
        <f>VLOOKUP(E12515,Customer[],2,FALSE)</f>
        <v>Hlaing Min</v>
      </c>
      <c r="G12515" s="69" t="str">
        <f>VLOOKUP(E12515,Customer[],3,FALSE)</f>
        <v>Than nay pin rd</v>
      </c>
      <c r="H12515" s="69" t="str">
        <f>VLOOKUP(E12515,Customer[],4,FALSE)</f>
        <v>Htauk kyant</v>
      </c>
      <c r="I12515" s="48" t="s">
        <v>958</v>
      </c>
      <c r="J12515" s="82" t="str">
        <f>VLOOKUP(I12515,PGStock[],2,FALSE)</f>
        <v>Shwe Man 680ml</v>
      </c>
      <c r="K12515" s="71">
        <f>VLOOKUP(I12515,PGStock[],3,FALSE)</f>
        <v>0.68</v>
      </c>
      <c r="L12515" s="47">
        <v>5</v>
      </c>
      <c r="M12515" s="47">
        <f>VLOOKUP(I12515,PGStock[],6,FALSE)</f>
        <v>100</v>
      </c>
      <c r="N12515" s="47">
        <f>+PGSales!$L12515*PGSales!$M12515</f>
        <v>500</v>
      </c>
    </row>
    <row r="12516" spans="1:14" hidden="1" x14ac:dyDescent="0.25">
      <c r="A12516" s="77">
        <f t="shared" si="1496"/>
        <v>2025</v>
      </c>
      <c r="B12516" s="77">
        <f t="shared" si="1497"/>
        <v>12</v>
      </c>
      <c r="C12516" s="73">
        <v>46011</v>
      </c>
      <c r="D12516" s="79" t="s">
        <v>275</v>
      </c>
      <c r="E12516" s="80" t="s">
        <v>516</v>
      </c>
      <c r="F12516" s="81" t="str">
        <f>VLOOKUP(E12516,Customer[],2,FALSE)</f>
        <v>Hlaing Min</v>
      </c>
      <c r="G12516" s="69" t="str">
        <f>VLOOKUP(E12516,Customer[],3,FALSE)</f>
        <v>Than nay pin rd</v>
      </c>
      <c r="H12516" s="69" t="str">
        <f>VLOOKUP(E12516,Customer[],4,FALSE)</f>
        <v>Htauk kyant</v>
      </c>
      <c r="I12516" s="48" t="s">
        <v>959</v>
      </c>
      <c r="J12516" s="82" t="str">
        <f>VLOOKUP(I12516,PGStock[],2,FALSE)</f>
        <v>Shwe Man ကော်ဗူး (1 Liter)</v>
      </c>
      <c r="K12516" s="71">
        <f>VLOOKUP(I12516,PGStock[],3,FALSE)</f>
        <v>1</v>
      </c>
      <c r="L12516" s="47">
        <v>2</v>
      </c>
      <c r="M12516" s="47">
        <f>VLOOKUP(I12516,PGStock[],6,FALSE)</f>
        <v>100</v>
      </c>
      <c r="N12516" s="47">
        <f>+PGSales!$L12516*PGSales!$M12516</f>
        <v>200</v>
      </c>
    </row>
    <row r="12517" spans="1:14" hidden="1" x14ac:dyDescent="0.25">
      <c r="A12517" s="77">
        <f t="shared" si="1496"/>
        <v>2025</v>
      </c>
      <c r="B12517" s="77">
        <f t="shared" si="1497"/>
        <v>12</v>
      </c>
      <c r="C12517" s="73">
        <v>46011</v>
      </c>
      <c r="D12517" s="79" t="s">
        <v>66</v>
      </c>
      <c r="E12517" s="80" t="s">
        <v>975</v>
      </c>
      <c r="F12517" s="81" t="str">
        <f>VLOOKUP(E12517,Customer[],2,FALSE)</f>
        <v>Zenith</v>
      </c>
      <c r="G12517" s="69" t="str">
        <f>VLOOKUP(E12517,Customer[],3,FALSE)</f>
        <v>myoe Shount Rd</v>
      </c>
      <c r="H12517" s="69" t="str">
        <f>VLOOKUP(E12517,Customer[],4,FALSE)</f>
        <v>Htauk kyant</v>
      </c>
      <c r="I12517" s="48" t="s">
        <v>27</v>
      </c>
      <c r="J12517" s="82" t="str">
        <f>VLOOKUP(I12517,PGStock[],2,FALSE)</f>
        <v>Columbus Super Red Smooth 700 Ml</v>
      </c>
      <c r="K12517" s="71">
        <f>VLOOKUP(I12517,PGStock[],3,FALSE)</f>
        <v>0.7</v>
      </c>
      <c r="L12517" s="47">
        <v>1</v>
      </c>
      <c r="M12517" s="47">
        <f>VLOOKUP(I12517,PGStock[],6,FALSE)</f>
        <v>200</v>
      </c>
      <c r="N12517" s="47">
        <f>+PGSales!$L12517*PGSales!$M12517</f>
        <v>200</v>
      </c>
    </row>
    <row r="12518" spans="1:14" hidden="1" x14ac:dyDescent="0.25">
      <c r="A12518" s="77">
        <f t="shared" si="1496"/>
        <v>2025</v>
      </c>
      <c r="B12518" s="77">
        <f t="shared" si="1497"/>
        <v>12</v>
      </c>
      <c r="C12518" s="73">
        <v>46011</v>
      </c>
      <c r="D12518" s="79" t="s">
        <v>66</v>
      </c>
      <c r="E12518" s="80" t="s">
        <v>975</v>
      </c>
      <c r="F12518" s="81" t="str">
        <f>VLOOKUP(E12518,Customer[],2,FALSE)</f>
        <v>Zenith</v>
      </c>
      <c r="G12518" s="69" t="str">
        <f>VLOOKUP(E12518,Customer[],3,FALSE)</f>
        <v>myoe Shount Rd</v>
      </c>
      <c r="H12518" s="69" t="str">
        <f>VLOOKUP(E12518,Customer[],4,FALSE)</f>
        <v>Htauk kyant</v>
      </c>
      <c r="I12518" s="48" t="s">
        <v>25</v>
      </c>
      <c r="J12518" s="82" t="str">
        <f>VLOOKUP(I12518,PGStock[],2,FALSE)</f>
        <v>Columbus Super Red Smooth 350 Ml</v>
      </c>
      <c r="K12518" s="71">
        <f>VLOOKUP(I12518,PGStock[],3,FALSE)</f>
        <v>0.35</v>
      </c>
      <c r="L12518" s="47">
        <v>4</v>
      </c>
      <c r="M12518" s="47">
        <f>VLOOKUP(I12518,PGStock[],6,FALSE)</f>
        <v>150</v>
      </c>
      <c r="N12518" s="47">
        <f>+PGSales!$L12518*PGSales!$M12518</f>
        <v>600</v>
      </c>
    </row>
    <row r="12519" spans="1:14" hidden="1" x14ac:dyDescent="0.25">
      <c r="A12519" s="77">
        <f t="shared" si="1496"/>
        <v>2025</v>
      </c>
      <c r="B12519" s="77">
        <f t="shared" si="1497"/>
        <v>12</v>
      </c>
      <c r="C12519" s="73">
        <v>46011</v>
      </c>
      <c r="D12519" s="79" t="s">
        <v>66</v>
      </c>
      <c r="E12519" s="80" t="s">
        <v>975</v>
      </c>
      <c r="F12519" s="81" t="str">
        <f>VLOOKUP(E12519,Customer[],2,FALSE)</f>
        <v>Zenith</v>
      </c>
      <c r="G12519" s="69" t="str">
        <f>VLOOKUP(E12519,Customer[],3,FALSE)</f>
        <v>myoe Shount Rd</v>
      </c>
      <c r="H12519" s="69" t="str">
        <f>VLOOKUP(E12519,Customer[],4,FALSE)</f>
        <v>Htauk kyant</v>
      </c>
      <c r="I12519" s="48" t="s">
        <v>20</v>
      </c>
      <c r="J12519" s="82" t="str">
        <f>VLOOKUP(I12519,PGStock[],2,FALSE)</f>
        <v>Formula Rum 700ml</v>
      </c>
      <c r="K12519" s="71">
        <f>VLOOKUP(I12519,PGStock[],3,FALSE)</f>
        <v>0.7</v>
      </c>
      <c r="L12519" s="47">
        <v>1</v>
      </c>
      <c r="M12519" s="47">
        <f>VLOOKUP(I12519,PGStock[],6,FALSE)</f>
        <v>200</v>
      </c>
      <c r="N12519" s="47">
        <f>+PGSales!$L12519*PGSales!$M12519</f>
        <v>200</v>
      </c>
    </row>
    <row r="12520" spans="1:14" hidden="1" x14ac:dyDescent="0.25">
      <c r="A12520" s="77">
        <f t="shared" si="1496"/>
        <v>2025</v>
      </c>
      <c r="B12520" s="77">
        <f t="shared" si="1497"/>
        <v>12</v>
      </c>
      <c r="C12520" s="73">
        <v>46011</v>
      </c>
      <c r="D12520" s="79" t="s">
        <v>66</v>
      </c>
      <c r="E12520" s="80" t="s">
        <v>975</v>
      </c>
      <c r="F12520" s="81" t="str">
        <f>VLOOKUP(E12520,Customer[],2,FALSE)</f>
        <v>Zenith</v>
      </c>
      <c r="G12520" s="69" t="str">
        <f>VLOOKUP(E12520,Customer[],3,FALSE)</f>
        <v>myoe Shount Rd</v>
      </c>
      <c r="H12520" s="69" t="str">
        <f>VLOOKUP(E12520,Customer[],4,FALSE)</f>
        <v>Htauk kyant</v>
      </c>
      <c r="I12520" s="48" t="s">
        <v>18</v>
      </c>
      <c r="J12520" s="82" t="str">
        <f>VLOOKUP(I12520,PGStock[],2,FALSE)</f>
        <v>Formula Rum 350ml</v>
      </c>
      <c r="K12520" s="71">
        <f>VLOOKUP(I12520,PGStock[],3,FALSE)</f>
        <v>0.35</v>
      </c>
      <c r="L12520" s="47">
        <v>5</v>
      </c>
      <c r="M12520" s="47">
        <f>VLOOKUP(I12520,PGStock[],6,FALSE)</f>
        <v>150</v>
      </c>
      <c r="N12520" s="47">
        <f>+PGSales!$L12520*PGSales!$M12520</f>
        <v>750</v>
      </c>
    </row>
    <row r="12521" spans="1:14" hidden="1" x14ac:dyDescent="0.25">
      <c r="A12521" s="77">
        <f t="shared" si="1496"/>
        <v>2025</v>
      </c>
      <c r="B12521" s="77">
        <f t="shared" si="1497"/>
        <v>12</v>
      </c>
      <c r="C12521" s="73">
        <v>46011</v>
      </c>
      <c r="D12521" s="79" t="s">
        <v>131</v>
      </c>
      <c r="E12521" s="80" t="s">
        <v>783</v>
      </c>
      <c r="F12521" s="81" t="str">
        <f>VLOOKUP(E12521,Customer[],2,FALSE)</f>
        <v>Take Thit Sa</v>
      </c>
      <c r="G12521" s="69" t="str">
        <f>VLOOKUP(E12521,Customer[],3,FALSE)</f>
        <v xml:space="preserve">YGN-Bogo St </v>
      </c>
      <c r="H12521" s="69" t="str">
        <f>VLOOKUP(E12521,Customer[],4,FALSE)</f>
        <v>Hlegu</v>
      </c>
      <c r="I12521" s="48" t="s">
        <v>25</v>
      </c>
      <c r="J12521" s="82" t="str">
        <f>VLOOKUP(I12521,PGStock[],2,FALSE)</f>
        <v>Columbus Super Red Smooth 350 Ml</v>
      </c>
      <c r="K12521" s="71">
        <f>VLOOKUP(I12521,PGStock[],3,FALSE)</f>
        <v>0.35</v>
      </c>
      <c r="L12521" s="47">
        <v>6</v>
      </c>
      <c r="M12521" s="47">
        <f>VLOOKUP(I12521,PGStock[],6,FALSE)</f>
        <v>150</v>
      </c>
      <c r="N12521" s="47">
        <f>+PGSales!$L12521*PGSales!$M12521</f>
        <v>900</v>
      </c>
    </row>
    <row r="12522" spans="1:14" hidden="1" x14ac:dyDescent="0.25">
      <c r="A12522" s="77">
        <f t="shared" si="1496"/>
        <v>2025</v>
      </c>
      <c r="B12522" s="77">
        <f t="shared" si="1497"/>
        <v>12</v>
      </c>
      <c r="C12522" s="73">
        <v>46011</v>
      </c>
      <c r="D12522" s="79" t="s">
        <v>131</v>
      </c>
      <c r="E12522" s="80" t="s">
        <v>783</v>
      </c>
      <c r="F12522" s="81" t="str">
        <f>VLOOKUP(E12522,Customer[],2,FALSE)</f>
        <v>Take Thit Sa</v>
      </c>
      <c r="G12522" s="69" t="str">
        <f>VLOOKUP(E12522,Customer[],3,FALSE)</f>
        <v xml:space="preserve">YGN-Bogo St </v>
      </c>
      <c r="H12522" s="69" t="str">
        <f>VLOOKUP(E12522,Customer[],4,FALSE)</f>
        <v>Hlegu</v>
      </c>
      <c r="I12522" s="48" t="s">
        <v>20</v>
      </c>
      <c r="J12522" s="82" t="str">
        <f>VLOOKUP(I12522,PGStock[],2,FALSE)</f>
        <v>Formula Rum 700ml</v>
      </c>
      <c r="K12522" s="71">
        <f>VLOOKUP(I12522,PGStock[],3,FALSE)</f>
        <v>0.7</v>
      </c>
      <c r="L12522" s="47">
        <v>1</v>
      </c>
      <c r="M12522" s="47">
        <f>VLOOKUP(I12522,PGStock[],6,FALSE)</f>
        <v>200</v>
      </c>
      <c r="N12522" s="47">
        <f>+PGSales!$L12522*PGSales!$M12522</f>
        <v>200</v>
      </c>
    </row>
    <row r="12523" spans="1:14" hidden="1" x14ac:dyDescent="0.25">
      <c r="A12523" s="77">
        <f t="shared" si="1496"/>
        <v>2025</v>
      </c>
      <c r="B12523" s="77">
        <f t="shared" si="1497"/>
        <v>12</v>
      </c>
      <c r="C12523" s="73">
        <v>46011</v>
      </c>
      <c r="D12523" s="79" t="s">
        <v>131</v>
      </c>
      <c r="E12523" s="80" t="s">
        <v>783</v>
      </c>
      <c r="F12523" s="81" t="str">
        <f>VLOOKUP(E12523,Customer[],2,FALSE)</f>
        <v>Take Thit Sa</v>
      </c>
      <c r="G12523" s="69" t="str">
        <f>VLOOKUP(E12523,Customer[],3,FALSE)</f>
        <v xml:space="preserve">YGN-Bogo St </v>
      </c>
      <c r="H12523" s="69" t="str">
        <f>VLOOKUP(E12523,Customer[],4,FALSE)</f>
        <v>Hlegu</v>
      </c>
      <c r="I12523" s="48" t="s">
        <v>18</v>
      </c>
      <c r="J12523" s="82" t="str">
        <f>VLOOKUP(I12523,PGStock[],2,FALSE)</f>
        <v>Formula Rum 350ml</v>
      </c>
      <c r="K12523" s="71">
        <f>VLOOKUP(I12523,PGStock[],3,FALSE)</f>
        <v>0.35</v>
      </c>
      <c r="L12523" s="47">
        <v>6</v>
      </c>
      <c r="M12523" s="47">
        <f>VLOOKUP(I12523,PGStock[],6,FALSE)</f>
        <v>150</v>
      </c>
      <c r="N12523" s="47">
        <f>+PGSales!$L12523*PGSales!$M12523</f>
        <v>900</v>
      </c>
    </row>
    <row r="12524" spans="1:14" hidden="1" x14ac:dyDescent="0.25">
      <c r="A12524" s="77">
        <f t="shared" si="1496"/>
        <v>2025</v>
      </c>
      <c r="B12524" s="77">
        <f t="shared" si="1497"/>
        <v>12</v>
      </c>
      <c r="C12524" s="73">
        <v>46011</v>
      </c>
      <c r="D12524" s="79" t="s">
        <v>131</v>
      </c>
      <c r="E12524" s="80" t="s">
        <v>783</v>
      </c>
      <c r="F12524" s="81" t="str">
        <f>VLOOKUP(E12524,Customer[],2,FALSE)</f>
        <v>Take Thit Sa</v>
      </c>
      <c r="G12524" s="69" t="str">
        <f>VLOOKUP(E12524,Customer[],3,FALSE)</f>
        <v xml:space="preserve">YGN-Bogo St </v>
      </c>
      <c r="H12524" s="69" t="str">
        <f>VLOOKUP(E12524,Customer[],4,FALSE)</f>
        <v>Hlegu</v>
      </c>
      <c r="I12524" s="48" t="s">
        <v>958</v>
      </c>
      <c r="J12524" s="82" t="str">
        <f>VLOOKUP(I12524,PGStock[],2,FALSE)</f>
        <v>Shwe Man 680ml</v>
      </c>
      <c r="K12524" s="71">
        <f>VLOOKUP(I12524,PGStock[],3,FALSE)</f>
        <v>0.68</v>
      </c>
      <c r="L12524" s="47">
        <v>7</v>
      </c>
      <c r="M12524" s="47">
        <f>VLOOKUP(I12524,PGStock[],6,FALSE)</f>
        <v>100</v>
      </c>
      <c r="N12524" s="47">
        <f>+PGSales!$L12524*PGSales!$M12524</f>
        <v>700</v>
      </c>
    </row>
    <row r="12525" spans="1:14" hidden="1" x14ac:dyDescent="0.25">
      <c r="A12525" s="77">
        <f t="shared" si="1494"/>
        <v>2025</v>
      </c>
      <c r="B12525" s="77">
        <f t="shared" si="1495"/>
        <v>12</v>
      </c>
      <c r="C12525" s="73">
        <v>46011</v>
      </c>
      <c r="D12525" s="79" t="s">
        <v>131</v>
      </c>
      <c r="E12525" s="80" t="s">
        <v>783</v>
      </c>
      <c r="F12525" s="81" t="str">
        <f>VLOOKUP(E12525,Customer[],2,FALSE)</f>
        <v>Take Thit Sa</v>
      </c>
      <c r="G12525" s="69" t="str">
        <f>VLOOKUP(E12525,Customer[],3,FALSE)</f>
        <v xml:space="preserve">YGN-Bogo St </v>
      </c>
      <c r="H12525" s="69" t="str">
        <f>VLOOKUP(E12525,Customer[],4,FALSE)</f>
        <v>Hlegu</v>
      </c>
      <c r="I12525" s="48" t="s">
        <v>959</v>
      </c>
      <c r="J12525" s="82" t="str">
        <f>VLOOKUP(I12525,PGStock[],2,FALSE)</f>
        <v>Shwe Man ကော်ဗူး (1 Liter)</v>
      </c>
      <c r="K12525" s="71">
        <f>VLOOKUP(I12525,PGStock[],3,FALSE)</f>
        <v>1</v>
      </c>
      <c r="L12525" s="47">
        <v>2</v>
      </c>
      <c r="M12525" s="47">
        <f>VLOOKUP(I12525,PGStock[],6,FALSE)</f>
        <v>100</v>
      </c>
      <c r="N12525" s="47">
        <f>+PGSales!$L12525*PGSales!$M12525</f>
        <v>200</v>
      </c>
    </row>
    <row r="12526" spans="1:14" hidden="1" x14ac:dyDescent="0.25">
      <c r="A12526" s="77">
        <f t="shared" si="1494"/>
        <v>2025</v>
      </c>
      <c r="B12526" s="77">
        <f t="shared" si="1495"/>
        <v>12</v>
      </c>
      <c r="C12526" s="73">
        <v>46011</v>
      </c>
      <c r="D12526" s="79" t="s">
        <v>70</v>
      </c>
      <c r="E12526" s="80" t="s">
        <v>1066</v>
      </c>
      <c r="F12526" s="81" t="str">
        <f>VLOOKUP(E12526,Customer[],2,FALSE)</f>
        <v xml:space="preserve">Thein Thein </v>
      </c>
      <c r="G12526" s="69" t="str">
        <f>VLOOKUP(E12526,Customer[],3,FALSE)</f>
        <v>Bogo Rd</v>
      </c>
      <c r="H12526" s="69" t="str">
        <f>VLOOKUP(E12526,Customer[],4,FALSE)</f>
        <v>Hlegu</v>
      </c>
      <c r="I12526" s="48" t="s">
        <v>25</v>
      </c>
      <c r="J12526" s="82" t="str">
        <f>VLOOKUP(I12526,PGStock[],2,FALSE)</f>
        <v>Columbus Super Red Smooth 350 Ml</v>
      </c>
      <c r="K12526" s="71">
        <f>VLOOKUP(I12526,PGStock[],3,FALSE)</f>
        <v>0.35</v>
      </c>
      <c r="L12526" s="47">
        <v>2</v>
      </c>
      <c r="M12526" s="47">
        <f>VLOOKUP(I12526,PGStock[],6,FALSE)</f>
        <v>150</v>
      </c>
      <c r="N12526" s="47">
        <f>+PGSales!$L12526*PGSales!$M12526</f>
        <v>300</v>
      </c>
    </row>
    <row r="12527" spans="1:14" hidden="1" x14ac:dyDescent="0.25">
      <c r="A12527" s="77">
        <f t="shared" si="1494"/>
        <v>2025</v>
      </c>
      <c r="B12527" s="77">
        <f t="shared" si="1495"/>
        <v>12</v>
      </c>
      <c r="C12527" s="73">
        <v>46011</v>
      </c>
      <c r="D12527" s="79" t="s">
        <v>70</v>
      </c>
      <c r="E12527" s="80" t="s">
        <v>1066</v>
      </c>
      <c r="F12527" s="81" t="str">
        <f>VLOOKUP(E12527,Customer[],2,FALSE)</f>
        <v xml:space="preserve">Thein Thein </v>
      </c>
      <c r="G12527" s="69" t="str">
        <f>VLOOKUP(E12527,Customer[],3,FALSE)</f>
        <v>Bogo Rd</v>
      </c>
      <c r="H12527" s="69" t="str">
        <f>VLOOKUP(E12527,Customer[],4,FALSE)</f>
        <v>Hlegu</v>
      </c>
      <c r="I12527" s="48" t="s">
        <v>23</v>
      </c>
      <c r="J12527" s="82" t="str">
        <f>VLOOKUP(I12527,PGStock[],2,FALSE)</f>
        <v>Columbus Super Red Smooth 175 Ml</v>
      </c>
      <c r="K12527" s="71">
        <f>VLOOKUP(I12527,PGStock[],3,FALSE)</f>
        <v>0.17499999999999999</v>
      </c>
      <c r="L12527" s="47">
        <v>1</v>
      </c>
      <c r="M12527" s="47">
        <f>VLOOKUP(I12527,PGStock[],6,FALSE)</f>
        <v>100</v>
      </c>
      <c r="N12527" s="47">
        <f>+PGSales!$L12527*PGSales!$M12527</f>
        <v>100</v>
      </c>
    </row>
    <row r="12528" spans="1:14" hidden="1" x14ac:dyDescent="0.25">
      <c r="A12528" s="77">
        <f t="shared" si="1494"/>
        <v>2025</v>
      </c>
      <c r="B12528" s="77">
        <f t="shared" si="1495"/>
        <v>12</v>
      </c>
      <c r="C12528" s="73">
        <v>46011</v>
      </c>
      <c r="D12528" s="79" t="s">
        <v>70</v>
      </c>
      <c r="E12528" s="80" t="s">
        <v>1066</v>
      </c>
      <c r="F12528" s="81" t="str">
        <f>VLOOKUP(E12528,Customer[],2,FALSE)</f>
        <v xml:space="preserve">Thein Thein </v>
      </c>
      <c r="G12528" s="69" t="str">
        <f>VLOOKUP(E12528,Customer[],3,FALSE)</f>
        <v>Bogo Rd</v>
      </c>
      <c r="H12528" s="69" t="str">
        <f>VLOOKUP(E12528,Customer[],4,FALSE)</f>
        <v>Hlegu</v>
      </c>
      <c r="I12528" s="48" t="s">
        <v>18</v>
      </c>
      <c r="J12528" s="82" t="str">
        <f>VLOOKUP(I12528,PGStock[],2,FALSE)</f>
        <v>Formula Rum 350ml</v>
      </c>
      <c r="K12528" s="71">
        <f>VLOOKUP(I12528,PGStock[],3,FALSE)</f>
        <v>0.35</v>
      </c>
      <c r="L12528" s="47">
        <v>8</v>
      </c>
      <c r="M12528" s="47">
        <f>VLOOKUP(I12528,PGStock[],6,FALSE)</f>
        <v>150</v>
      </c>
      <c r="N12528" s="47">
        <f>+PGSales!$L12528*PGSales!$M12528</f>
        <v>1200</v>
      </c>
    </row>
    <row r="12529" spans="1:14" hidden="1" x14ac:dyDescent="0.25">
      <c r="A12529" s="77">
        <f t="shared" si="1494"/>
        <v>2025</v>
      </c>
      <c r="B12529" s="77">
        <f t="shared" si="1495"/>
        <v>12</v>
      </c>
      <c r="C12529" s="73">
        <v>46011</v>
      </c>
      <c r="D12529" s="79" t="s">
        <v>70</v>
      </c>
      <c r="E12529" s="80" t="s">
        <v>1066</v>
      </c>
      <c r="F12529" s="81" t="str">
        <f>VLOOKUP(E12529,Customer[],2,FALSE)</f>
        <v xml:space="preserve">Thein Thein </v>
      </c>
      <c r="G12529" s="69" t="str">
        <f>VLOOKUP(E12529,Customer[],3,FALSE)</f>
        <v>Bogo Rd</v>
      </c>
      <c r="H12529" s="69" t="str">
        <f>VLOOKUP(E12529,Customer[],4,FALSE)</f>
        <v>Hlegu</v>
      </c>
      <c r="I12529" s="48" t="s">
        <v>959</v>
      </c>
      <c r="J12529" s="82" t="str">
        <f>VLOOKUP(I12529,PGStock[],2,FALSE)</f>
        <v>Shwe Man ကော်ဗူး (1 Liter)</v>
      </c>
      <c r="K12529" s="71">
        <f>VLOOKUP(I12529,PGStock[],3,FALSE)</f>
        <v>1</v>
      </c>
      <c r="L12529" s="47">
        <v>3</v>
      </c>
      <c r="M12529" s="47">
        <f>VLOOKUP(I12529,PGStock[],6,FALSE)</f>
        <v>100</v>
      </c>
      <c r="N12529" s="47">
        <f>+PGSales!$L12529*PGSales!$M12529</f>
        <v>300</v>
      </c>
    </row>
    <row r="12530" spans="1:14" hidden="1" x14ac:dyDescent="0.25">
      <c r="A12530" s="77">
        <f t="shared" si="1488"/>
        <v>2025</v>
      </c>
      <c r="B12530" s="77">
        <f t="shared" si="1489"/>
        <v>12</v>
      </c>
      <c r="C12530" s="73">
        <v>46011</v>
      </c>
      <c r="D12530" s="79" t="s">
        <v>885</v>
      </c>
      <c r="E12530" s="80" t="s">
        <v>803</v>
      </c>
      <c r="F12530" s="81" t="str">
        <f>VLOOKUP(E12530,Customer[],2,FALSE)</f>
        <v>Black 7</v>
      </c>
      <c r="G12530" s="69" t="str">
        <f>VLOOKUP(E12530,Customer[],3,FALSE)</f>
        <v>No (2)Rd</v>
      </c>
      <c r="H12530" s="69" t="str">
        <f>VLOOKUP(E12530,Customer[],4,FALSE)</f>
        <v>Hlegu</v>
      </c>
      <c r="I12530" s="48" t="s">
        <v>25</v>
      </c>
      <c r="J12530" s="82" t="str">
        <f>VLOOKUP(I12530,PGStock[],2,FALSE)</f>
        <v>Columbus Super Red Smooth 350 Ml</v>
      </c>
      <c r="K12530" s="71">
        <f>VLOOKUP(I12530,PGStock[],3,FALSE)</f>
        <v>0.35</v>
      </c>
      <c r="L12530" s="47">
        <v>1</v>
      </c>
      <c r="M12530" s="47">
        <f>VLOOKUP(I12530,PGStock[],6,FALSE)</f>
        <v>150</v>
      </c>
      <c r="N12530" s="47">
        <f>+PGSales!$L12530*PGSales!$M12530</f>
        <v>150</v>
      </c>
    </row>
    <row r="12531" spans="1:14" hidden="1" x14ac:dyDescent="0.25">
      <c r="A12531" s="77">
        <f t="shared" si="1488"/>
        <v>2025</v>
      </c>
      <c r="B12531" s="77">
        <f t="shared" si="1489"/>
        <v>12</v>
      </c>
      <c r="C12531" s="73">
        <v>46011</v>
      </c>
      <c r="D12531" s="79" t="s">
        <v>885</v>
      </c>
      <c r="E12531" s="80" t="s">
        <v>803</v>
      </c>
      <c r="F12531" s="81" t="str">
        <f>VLOOKUP(E12531,Customer[],2,FALSE)</f>
        <v>Black 7</v>
      </c>
      <c r="G12531" s="69" t="str">
        <f>VLOOKUP(E12531,Customer[],3,FALSE)</f>
        <v>No (2)Rd</v>
      </c>
      <c r="H12531" s="69" t="str">
        <f>VLOOKUP(E12531,Customer[],4,FALSE)</f>
        <v>Hlegu</v>
      </c>
      <c r="I12531" s="48" t="s">
        <v>959</v>
      </c>
      <c r="J12531" s="82" t="str">
        <f>VLOOKUP(I12531,PGStock[],2,FALSE)</f>
        <v>Shwe Man ကော်ဗူး (1 Liter)</v>
      </c>
      <c r="K12531" s="71">
        <f>VLOOKUP(I12531,PGStock[],3,FALSE)</f>
        <v>1</v>
      </c>
      <c r="L12531" s="47">
        <v>1</v>
      </c>
      <c r="M12531" s="47">
        <f>VLOOKUP(I12531,PGStock[],6,FALSE)</f>
        <v>100</v>
      </c>
      <c r="N12531" s="47">
        <f>+PGSales!$L12531*PGSales!$M12531</f>
        <v>100</v>
      </c>
    </row>
    <row r="12532" spans="1:14" hidden="1" x14ac:dyDescent="0.25">
      <c r="A12532" s="77">
        <f t="shared" si="1484"/>
        <v>2025</v>
      </c>
      <c r="B12532" s="77">
        <f t="shared" si="1485"/>
        <v>12</v>
      </c>
      <c r="C12532" s="73">
        <v>46011</v>
      </c>
      <c r="D12532" s="79" t="s">
        <v>62</v>
      </c>
      <c r="E12532" s="80" t="s">
        <v>805</v>
      </c>
      <c r="F12532" s="81" t="str">
        <f>VLOOKUP(E12532,Customer[],2,FALSE)</f>
        <v>Ko Shwe Nyar</v>
      </c>
      <c r="G12532" s="69" t="str">
        <f>VLOOKUP(E12532,Customer[],3,FALSE)</f>
        <v xml:space="preserve">YGN-Bogo St </v>
      </c>
      <c r="H12532" s="69" t="str">
        <f>VLOOKUP(E12532,Customer[],4,FALSE)</f>
        <v>Hlegu</v>
      </c>
      <c r="I12532" s="48" t="s">
        <v>25</v>
      </c>
      <c r="J12532" s="82" t="str">
        <f>VLOOKUP(I12532,PGStock[],2,FALSE)</f>
        <v>Columbus Super Red Smooth 350 Ml</v>
      </c>
      <c r="K12532" s="71">
        <f>VLOOKUP(I12532,PGStock[],3,FALSE)</f>
        <v>0.35</v>
      </c>
      <c r="L12532" s="47">
        <v>8</v>
      </c>
      <c r="M12532" s="47">
        <f>VLOOKUP(I12532,PGStock[],6,FALSE)</f>
        <v>150</v>
      </c>
      <c r="N12532" s="47">
        <f>+PGSales!$L12532*PGSales!$M12532</f>
        <v>1200</v>
      </c>
    </row>
    <row r="12533" spans="1:14" hidden="1" x14ac:dyDescent="0.25">
      <c r="A12533" s="77">
        <f t="shared" ref="A12533:A12634" si="1498">YEAR(C12533)</f>
        <v>2025</v>
      </c>
      <c r="B12533" s="77">
        <f t="shared" ref="B12533:B12634" si="1499">MONTH(C12533)</f>
        <v>12</v>
      </c>
      <c r="C12533" s="73">
        <v>46011</v>
      </c>
      <c r="D12533" s="79" t="s">
        <v>62</v>
      </c>
      <c r="E12533" s="80" t="s">
        <v>805</v>
      </c>
      <c r="F12533" s="81" t="str">
        <f>VLOOKUP(E12533,Customer[],2,FALSE)</f>
        <v>Ko Shwe Nyar</v>
      </c>
      <c r="G12533" s="69" t="str">
        <f>VLOOKUP(E12533,Customer[],3,FALSE)</f>
        <v xml:space="preserve">YGN-Bogo St </v>
      </c>
      <c r="H12533" s="69" t="str">
        <f>VLOOKUP(E12533,Customer[],4,FALSE)</f>
        <v>Hlegu</v>
      </c>
      <c r="I12533" s="48" t="s">
        <v>20</v>
      </c>
      <c r="J12533" s="82" t="str">
        <f>VLOOKUP(I12533,PGStock[],2,FALSE)</f>
        <v>Formula Rum 700ml</v>
      </c>
      <c r="K12533" s="71">
        <f>VLOOKUP(I12533,PGStock[],3,FALSE)</f>
        <v>0.7</v>
      </c>
      <c r="L12533" s="47">
        <v>1</v>
      </c>
      <c r="M12533" s="47">
        <f>VLOOKUP(I12533,PGStock[],6,FALSE)</f>
        <v>200</v>
      </c>
      <c r="N12533" s="47">
        <f>+PGSales!$L12533*PGSales!$M12533</f>
        <v>200</v>
      </c>
    </row>
    <row r="12534" spans="1:14" hidden="1" x14ac:dyDescent="0.25">
      <c r="A12534" s="77">
        <f t="shared" si="1498"/>
        <v>2025</v>
      </c>
      <c r="B12534" s="77">
        <f t="shared" si="1499"/>
        <v>12</v>
      </c>
      <c r="C12534" s="73">
        <v>46011</v>
      </c>
      <c r="D12534" s="79" t="s">
        <v>62</v>
      </c>
      <c r="E12534" s="80" t="s">
        <v>805</v>
      </c>
      <c r="F12534" s="81" t="str">
        <f>VLOOKUP(E12534,Customer[],2,FALSE)</f>
        <v>Ko Shwe Nyar</v>
      </c>
      <c r="G12534" s="69" t="str">
        <f>VLOOKUP(E12534,Customer[],3,FALSE)</f>
        <v xml:space="preserve">YGN-Bogo St </v>
      </c>
      <c r="H12534" s="69" t="str">
        <f>VLOOKUP(E12534,Customer[],4,FALSE)</f>
        <v>Hlegu</v>
      </c>
      <c r="I12534" s="48" t="s">
        <v>18</v>
      </c>
      <c r="J12534" s="82" t="str">
        <f>VLOOKUP(I12534,PGStock[],2,FALSE)</f>
        <v>Formula Rum 350ml</v>
      </c>
      <c r="K12534" s="71">
        <f>VLOOKUP(I12534,PGStock[],3,FALSE)</f>
        <v>0.35</v>
      </c>
      <c r="L12534" s="47">
        <v>1</v>
      </c>
      <c r="M12534" s="47">
        <f>VLOOKUP(I12534,PGStock[],6,FALSE)</f>
        <v>150</v>
      </c>
      <c r="N12534" s="47">
        <f>+PGSales!$L12534*PGSales!$M12534</f>
        <v>150</v>
      </c>
    </row>
    <row r="12535" spans="1:14" hidden="1" x14ac:dyDescent="0.25">
      <c r="A12535" s="77">
        <f t="shared" si="1498"/>
        <v>2025</v>
      </c>
      <c r="B12535" s="77">
        <f t="shared" si="1499"/>
        <v>12</v>
      </c>
      <c r="C12535" s="73">
        <v>46011</v>
      </c>
      <c r="D12535" s="79" t="s">
        <v>62</v>
      </c>
      <c r="E12535" s="80" t="s">
        <v>805</v>
      </c>
      <c r="F12535" s="81" t="str">
        <f>VLOOKUP(E12535,Customer[],2,FALSE)</f>
        <v>Ko Shwe Nyar</v>
      </c>
      <c r="G12535" s="69" t="str">
        <f>VLOOKUP(E12535,Customer[],3,FALSE)</f>
        <v xml:space="preserve">YGN-Bogo St </v>
      </c>
      <c r="H12535" s="69" t="str">
        <f>VLOOKUP(E12535,Customer[],4,FALSE)</f>
        <v>Hlegu</v>
      </c>
      <c r="I12535" s="48" t="s">
        <v>958</v>
      </c>
      <c r="J12535" s="82" t="str">
        <f>VLOOKUP(I12535,PGStock[],2,FALSE)</f>
        <v>Shwe Man 680ml</v>
      </c>
      <c r="K12535" s="71">
        <f>VLOOKUP(I12535,PGStock[],3,FALSE)</f>
        <v>0.68</v>
      </c>
      <c r="L12535" s="47">
        <v>3</v>
      </c>
      <c r="M12535" s="47">
        <f>VLOOKUP(I12535,PGStock[],6,FALSE)</f>
        <v>100</v>
      </c>
      <c r="N12535" s="47">
        <f>+PGSales!$L12535*PGSales!$M12535</f>
        <v>300</v>
      </c>
    </row>
    <row r="12536" spans="1:14" hidden="1" x14ac:dyDescent="0.25">
      <c r="A12536" s="77">
        <f t="shared" si="1498"/>
        <v>2025</v>
      </c>
      <c r="B12536" s="77">
        <f t="shared" si="1499"/>
        <v>12</v>
      </c>
      <c r="C12536" s="73">
        <v>46011</v>
      </c>
      <c r="D12536" s="79" t="s">
        <v>115</v>
      </c>
      <c r="E12536" s="80" t="s">
        <v>804</v>
      </c>
      <c r="F12536" s="81" t="str">
        <f>VLOOKUP(E12536,Customer[],2,FALSE)</f>
        <v>Htet Htet Kyaw</v>
      </c>
      <c r="G12536" s="69" t="str">
        <f>VLOOKUP(E12536,Customer[],3,FALSE)</f>
        <v xml:space="preserve">YGN-Bogo St </v>
      </c>
      <c r="H12536" s="69" t="str">
        <f>VLOOKUP(E12536,Customer[],4,FALSE)</f>
        <v>Hlegu</v>
      </c>
      <c r="I12536" s="48" t="s">
        <v>25</v>
      </c>
      <c r="J12536" s="82" t="str">
        <f>VLOOKUP(I12536,PGStock[],2,FALSE)</f>
        <v>Columbus Super Red Smooth 350 Ml</v>
      </c>
      <c r="K12536" s="71">
        <f>VLOOKUP(I12536,PGStock[],3,FALSE)</f>
        <v>0.35</v>
      </c>
      <c r="L12536" s="47">
        <v>5</v>
      </c>
      <c r="M12536" s="47">
        <f>VLOOKUP(I12536,PGStock[],6,FALSE)</f>
        <v>150</v>
      </c>
      <c r="N12536" s="47">
        <f>+PGSales!$L12536*PGSales!$M12536</f>
        <v>750</v>
      </c>
    </row>
    <row r="12537" spans="1:14" hidden="1" x14ac:dyDescent="0.25">
      <c r="A12537" s="77">
        <f t="shared" si="1498"/>
        <v>2025</v>
      </c>
      <c r="B12537" s="77">
        <f t="shared" si="1499"/>
        <v>12</v>
      </c>
      <c r="C12537" s="73">
        <v>46011</v>
      </c>
      <c r="D12537" s="79" t="s">
        <v>115</v>
      </c>
      <c r="E12537" s="80" t="s">
        <v>804</v>
      </c>
      <c r="F12537" s="81" t="str">
        <f>VLOOKUP(E12537,Customer[],2,FALSE)</f>
        <v>Htet Htet Kyaw</v>
      </c>
      <c r="G12537" s="69" t="str">
        <f>VLOOKUP(E12537,Customer[],3,FALSE)</f>
        <v xml:space="preserve">YGN-Bogo St </v>
      </c>
      <c r="H12537" s="69" t="str">
        <f>VLOOKUP(E12537,Customer[],4,FALSE)</f>
        <v>Hlegu</v>
      </c>
      <c r="I12537" s="48" t="s">
        <v>18</v>
      </c>
      <c r="J12537" s="82" t="str">
        <f>VLOOKUP(I12537,PGStock[],2,FALSE)</f>
        <v>Formula Rum 350ml</v>
      </c>
      <c r="K12537" s="71">
        <f>VLOOKUP(I12537,PGStock[],3,FALSE)</f>
        <v>0.35</v>
      </c>
      <c r="L12537" s="47">
        <v>5</v>
      </c>
      <c r="M12537" s="47">
        <f>VLOOKUP(I12537,PGStock[],6,FALSE)</f>
        <v>150</v>
      </c>
      <c r="N12537" s="47">
        <f>+PGSales!$L12537*PGSales!$M12537</f>
        <v>750</v>
      </c>
    </row>
    <row r="12538" spans="1:14" hidden="1" x14ac:dyDescent="0.25">
      <c r="A12538" s="77">
        <f t="shared" si="1498"/>
        <v>2025</v>
      </c>
      <c r="B12538" s="77">
        <f t="shared" si="1499"/>
        <v>12</v>
      </c>
      <c r="C12538" s="73">
        <v>46011</v>
      </c>
      <c r="D12538" s="79" t="s">
        <v>115</v>
      </c>
      <c r="E12538" s="80" t="s">
        <v>804</v>
      </c>
      <c r="F12538" s="81" t="str">
        <f>VLOOKUP(E12538,Customer[],2,FALSE)</f>
        <v>Htet Htet Kyaw</v>
      </c>
      <c r="G12538" s="69" t="str">
        <f>VLOOKUP(E12538,Customer[],3,FALSE)</f>
        <v xml:space="preserve">YGN-Bogo St </v>
      </c>
      <c r="H12538" s="69" t="str">
        <f>VLOOKUP(E12538,Customer[],4,FALSE)</f>
        <v>Hlegu</v>
      </c>
      <c r="I12538" s="48" t="s">
        <v>958</v>
      </c>
      <c r="J12538" s="82" t="str">
        <f>VLOOKUP(I12538,PGStock[],2,FALSE)</f>
        <v>Shwe Man 680ml</v>
      </c>
      <c r="K12538" s="71">
        <f>VLOOKUP(I12538,PGStock[],3,FALSE)</f>
        <v>0.68</v>
      </c>
      <c r="L12538" s="47">
        <v>3</v>
      </c>
      <c r="M12538" s="47">
        <f>VLOOKUP(I12538,PGStock[],6,FALSE)</f>
        <v>100</v>
      </c>
      <c r="N12538" s="47">
        <f>+PGSales!$L12538*PGSales!$M12538</f>
        <v>300</v>
      </c>
    </row>
    <row r="12539" spans="1:14" hidden="1" x14ac:dyDescent="0.25">
      <c r="A12539" s="77">
        <f t="shared" si="1498"/>
        <v>2025</v>
      </c>
      <c r="B12539" s="77">
        <f t="shared" si="1499"/>
        <v>12</v>
      </c>
      <c r="C12539" s="73">
        <v>46013</v>
      </c>
      <c r="D12539" s="79" t="s">
        <v>275</v>
      </c>
      <c r="E12539" s="80" t="s">
        <v>1428</v>
      </c>
      <c r="F12539" s="81" t="str">
        <f>VLOOKUP(E12539,Customer[],2,FALSE)</f>
        <v>A One</v>
      </c>
      <c r="G12539" s="69" t="str">
        <f>VLOOKUP(E12539,Customer[],3,FALSE)</f>
        <v>Htantapain Rd</v>
      </c>
      <c r="H12539" s="69" t="str">
        <f>VLOOKUP(E12539,Customer[],4,FALSE)</f>
        <v>Hmawbi</v>
      </c>
      <c r="I12539" s="48" t="s">
        <v>27</v>
      </c>
      <c r="J12539" s="82" t="str">
        <f>VLOOKUP(I12539,PGStock[],2,FALSE)</f>
        <v>Columbus Super Red Smooth 700 Ml</v>
      </c>
      <c r="K12539" s="71">
        <f>VLOOKUP(I12539,PGStock[],3,FALSE)</f>
        <v>0.7</v>
      </c>
      <c r="L12539" s="47">
        <v>1</v>
      </c>
      <c r="M12539" s="47">
        <f>VLOOKUP(I12539,PGStock[],6,FALSE)</f>
        <v>200</v>
      </c>
      <c r="N12539" s="47">
        <f>+PGSales!$L12539*PGSales!$M12539</f>
        <v>200</v>
      </c>
    </row>
    <row r="12540" spans="1:14" hidden="1" x14ac:dyDescent="0.25">
      <c r="A12540" s="77">
        <f t="shared" si="1498"/>
        <v>2025</v>
      </c>
      <c r="B12540" s="77">
        <f t="shared" si="1499"/>
        <v>12</v>
      </c>
      <c r="C12540" s="73">
        <v>46013</v>
      </c>
      <c r="D12540" s="79" t="s">
        <v>275</v>
      </c>
      <c r="E12540" s="80" t="s">
        <v>1428</v>
      </c>
      <c r="F12540" s="81" t="str">
        <f>VLOOKUP(E12540,Customer[],2,FALSE)</f>
        <v>A One</v>
      </c>
      <c r="G12540" s="69" t="str">
        <f>VLOOKUP(E12540,Customer[],3,FALSE)</f>
        <v>Htantapain Rd</v>
      </c>
      <c r="H12540" s="69" t="str">
        <f>VLOOKUP(E12540,Customer[],4,FALSE)</f>
        <v>Hmawbi</v>
      </c>
      <c r="I12540" s="48" t="s">
        <v>25</v>
      </c>
      <c r="J12540" s="82" t="str">
        <f>VLOOKUP(I12540,PGStock[],2,FALSE)</f>
        <v>Columbus Super Red Smooth 350 Ml</v>
      </c>
      <c r="K12540" s="71">
        <f>VLOOKUP(I12540,PGStock[],3,FALSE)</f>
        <v>0.35</v>
      </c>
      <c r="L12540" s="47">
        <v>5</v>
      </c>
      <c r="M12540" s="47">
        <f>VLOOKUP(I12540,PGStock[],6,FALSE)</f>
        <v>150</v>
      </c>
      <c r="N12540" s="47">
        <f>+PGSales!$L12540*PGSales!$M12540</f>
        <v>750</v>
      </c>
    </row>
    <row r="12541" spans="1:14" hidden="1" x14ac:dyDescent="0.25">
      <c r="A12541" s="77">
        <f t="shared" ref="A12541:A12554" si="1500">YEAR(C12541)</f>
        <v>2025</v>
      </c>
      <c r="B12541" s="77">
        <f t="shared" ref="B12541:B12554" si="1501">MONTH(C12541)</f>
        <v>12</v>
      </c>
      <c r="C12541" s="73">
        <v>46013</v>
      </c>
      <c r="D12541" s="79" t="s">
        <v>275</v>
      </c>
      <c r="E12541" s="80" t="s">
        <v>1428</v>
      </c>
      <c r="F12541" s="81" t="str">
        <f>VLOOKUP(E12541,Customer[],2,FALSE)</f>
        <v>A One</v>
      </c>
      <c r="G12541" s="69" t="str">
        <f>VLOOKUP(E12541,Customer[],3,FALSE)</f>
        <v>Htantapain Rd</v>
      </c>
      <c r="H12541" s="69" t="str">
        <f>VLOOKUP(E12541,Customer[],4,FALSE)</f>
        <v>Hmawbi</v>
      </c>
      <c r="I12541" s="48" t="s">
        <v>23</v>
      </c>
      <c r="J12541" s="82" t="str">
        <f>VLOOKUP(I12541,PGStock[],2,FALSE)</f>
        <v>Columbus Super Red Smooth 175 Ml</v>
      </c>
      <c r="K12541" s="71">
        <f>VLOOKUP(I12541,PGStock[],3,FALSE)</f>
        <v>0.17499999999999999</v>
      </c>
      <c r="L12541" s="47">
        <v>2</v>
      </c>
      <c r="M12541" s="47">
        <f>VLOOKUP(I12541,PGStock[],6,FALSE)</f>
        <v>100</v>
      </c>
      <c r="N12541" s="47">
        <f>+PGSales!$L12541*PGSales!$M12541</f>
        <v>200</v>
      </c>
    </row>
    <row r="12542" spans="1:14" hidden="1" x14ac:dyDescent="0.25">
      <c r="A12542" s="77">
        <f t="shared" si="1500"/>
        <v>2025</v>
      </c>
      <c r="B12542" s="77">
        <f t="shared" si="1501"/>
        <v>12</v>
      </c>
      <c r="C12542" s="73">
        <v>46013</v>
      </c>
      <c r="D12542" s="79" t="s">
        <v>275</v>
      </c>
      <c r="E12542" s="80" t="s">
        <v>1428</v>
      </c>
      <c r="F12542" s="81" t="str">
        <f>VLOOKUP(E12542,Customer[],2,FALSE)</f>
        <v>A One</v>
      </c>
      <c r="G12542" s="69" t="str">
        <f>VLOOKUP(E12542,Customer[],3,FALSE)</f>
        <v>Htantapain Rd</v>
      </c>
      <c r="H12542" s="69" t="str">
        <f>VLOOKUP(E12542,Customer[],4,FALSE)</f>
        <v>Hmawbi</v>
      </c>
      <c r="I12542" s="48" t="s">
        <v>20</v>
      </c>
      <c r="J12542" s="82" t="str">
        <f>VLOOKUP(I12542,PGStock[],2,FALSE)</f>
        <v>Formula Rum 700ml</v>
      </c>
      <c r="K12542" s="71">
        <f>VLOOKUP(I12542,PGStock[],3,FALSE)</f>
        <v>0.7</v>
      </c>
      <c r="L12542" s="47">
        <v>1</v>
      </c>
      <c r="M12542" s="47">
        <f>VLOOKUP(I12542,PGStock[],6,FALSE)</f>
        <v>200</v>
      </c>
      <c r="N12542" s="47">
        <f>+PGSales!$L12542*PGSales!$M12542</f>
        <v>200</v>
      </c>
    </row>
    <row r="12543" spans="1:14" hidden="1" x14ac:dyDescent="0.25">
      <c r="A12543" s="77">
        <f t="shared" si="1500"/>
        <v>2025</v>
      </c>
      <c r="B12543" s="77">
        <f t="shared" si="1501"/>
        <v>12</v>
      </c>
      <c r="C12543" s="73">
        <v>46013</v>
      </c>
      <c r="D12543" s="79" t="s">
        <v>275</v>
      </c>
      <c r="E12543" s="80" t="s">
        <v>1428</v>
      </c>
      <c r="F12543" s="81" t="str">
        <f>VLOOKUP(E12543,Customer[],2,FALSE)</f>
        <v>A One</v>
      </c>
      <c r="G12543" s="69" t="str">
        <f>VLOOKUP(E12543,Customer[],3,FALSE)</f>
        <v>Htantapain Rd</v>
      </c>
      <c r="H12543" s="69" t="str">
        <f>VLOOKUP(E12543,Customer[],4,FALSE)</f>
        <v>Hmawbi</v>
      </c>
      <c r="I12543" s="48" t="s">
        <v>18</v>
      </c>
      <c r="J12543" s="82" t="str">
        <f>VLOOKUP(I12543,PGStock[],2,FALSE)</f>
        <v>Formula Rum 350ml</v>
      </c>
      <c r="K12543" s="71">
        <f>VLOOKUP(I12543,PGStock[],3,FALSE)</f>
        <v>0.35</v>
      </c>
      <c r="L12543" s="47">
        <v>2</v>
      </c>
      <c r="M12543" s="47">
        <f>VLOOKUP(I12543,PGStock[],6,FALSE)</f>
        <v>150</v>
      </c>
      <c r="N12543" s="47">
        <f>+PGSales!$L12543*PGSales!$M12543</f>
        <v>300</v>
      </c>
    </row>
    <row r="12544" spans="1:14" hidden="1" x14ac:dyDescent="0.25">
      <c r="A12544" s="77">
        <f t="shared" si="1500"/>
        <v>2025</v>
      </c>
      <c r="B12544" s="77">
        <f t="shared" si="1501"/>
        <v>12</v>
      </c>
      <c r="C12544" s="73">
        <v>46013</v>
      </c>
      <c r="D12544" s="79" t="s">
        <v>275</v>
      </c>
      <c r="E12544" s="80" t="s">
        <v>1428</v>
      </c>
      <c r="F12544" s="81" t="str">
        <f>VLOOKUP(E12544,Customer[],2,FALSE)</f>
        <v>A One</v>
      </c>
      <c r="G12544" s="69" t="str">
        <f>VLOOKUP(E12544,Customer[],3,FALSE)</f>
        <v>Htantapain Rd</v>
      </c>
      <c r="H12544" s="69" t="str">
        <f>VLOOKUP(E12544,Customer[],4,FALSE)</f>
        <v>Hmawbi</v>
      </c>
      <c r="I12544" s="48" t="s">
        <v>958</v>
      </c>
      <c r="J12544" s="82" t="str">
        <f>VLOOKUP(I12544,PGStock[],2,FALSE)</f>
        <v>Shwe Man 680ml</v>
      </c>
      <c r="K12544" s="71">
        <f>VLOOKUP(I12544,PGStock[],3,FALSE)</f>
        <v>0.68</v>
      </c>
      <c r="L12544" s="47">
        <v>2</v>
      </c>
      <c r="M12544" s="47">
        <f>VLOOKUP(I12544,PGStock[],6,FALSE)</f>
        <v>100</v>
      </c>
      <c r="N12544" s="47">
        <f>+PGSales!$L12544*PGSales!$M12544</f>
        <v>200</v>
      </c>
    </row>
    <row r="12545" spans="1:14" hidden="1" x14ac:dyDescent="0.25">
      <c r="A12545" s="77">
        <f t="shared" si="1500"/>
        <v>2025</v>
      </c>
      <c r="B12545" s="77">
        <f t="shared" si="1501"/>
        <v>12</v>
      </c>
      <c r="C12545" s="73">
        <v>46013</v>
      </c>
      <c r="D12545" s="79" t="s">
        <v>275</v>
      </c>
      <c r="E12545" s="80" t="s">
        <v>1428</v>
      </c>
      <c r="F12545" s="81" t="str">
        <f>VLOOKUP(E12545,Customer[],2,FALSE)</f>
        <v>A One</v>
      </c>
      <c r="G12545" s="69" t="str">
        <f>VLOOKUP(E12545,Customer[],3,FALSE)</f>
        <v>Htantapain Rd</v>
      </c>
      <c r="H12545" s="69" t="str">
        <f>VLOOKUP(E12545,Customer[],4,FALSE)</f>
        <v>Hmawbi</v>
      </c>
      <c r="I12545" s="48" t="s">
        <v>959</v>
      </c>
      <c r="J12545" s="82" t="str">
        <f>VLOOKUP(I12545,PGStock[],2,FALSE)</f>
        <v>Shwe Man ကော်ဗူး (1 Liter)</v>
      </c>
      <c r="K12545" s="71">
        <f>VLOOKUP(I12545,PGStock[],3,FALSE)</f>
        <v>1</v>
      </c>
      <c r="L12545" s="47">
        <v>3</v>
      </c>
      <c r="M12545" s="47">
        <f>VLOOKUP(I12545,PGStock[],6,FALSE)</f>
        <v>100</v>
      </c>
      <c r="N12545" s="47">
        <f>+PGSales!$L12545*PGSales!$M12545</f>
        <v>300</v>
      </c>
    </row>
    <row r="12546" spans="1:14" hidden="1" x14ac:dyDescent="0.25">
      <c r="A12546" s="77">
        <f t="shared" si="1500"/>
        <v>2025</v>
      </c>
      <c r="B12546" s="77">
        <f t="shared" si="1501"/>
        <v>12</v>
      </c>
      <c r="C12546" s="73">
        <v>46013</v>
      </c>
      <c r="D12546" s="79" t="s">
        <v>66</v>
      </c>
      <c r="E12546" s="80" t="s">
        <v>1429</v>
      </c>
      <c r="F12546" s="81" t="str">
        <f>VLOOKUP(E12546,Customer[],2,FALSE)</f>
        <v>Htet Kaung</v>
      </c>
      <c r="G12546" s="69" t="str">
        <f>VLOOKUP(E12546,Customer[],3,FALSE)</f>
        <v>Satmuzone</v>
      </c>
      <c r="H12546" s="69" t="str">
        <f>VLOOKUP(E12546,Customer[],4,FALSE)</f>
        <v>Myaungtakar</v>
      </c>
      <c r="I12546" s="48" t="s">
        <v>25</v>
      </c>
      <c r="J12546" s="82" t="str">
        <f>VLOOKUP(I12546,PGStock[],2,FALSE)</f>
        <v>Columbus Super Red Smooth 350 Ml</v>
      </c>
      <c r="K12546" s="71">
        <f>VLOOKUP(I12546,PGStock[],3,FALSE)</f>
        <v>0.35</v>
      </c>
      <c r="L12546" s="47">
        <v>1</v>
      </c>
      <c r="M12546" s="47">
        <f>VLOOKUP(I12546,PGStock[],6,FALSE)</f>
        <v>150</v>
      </c>
      <c r="N12546" s="47">
        <f>+PGSales!$L12546*PGSales!$M12546</f>
        <v>150</v>
      </c>
    </row>
    <row r="12547" spans="1:14" hidden="1" x14ac:dyDescent="0.25">
      <c r="A12547" s="77">
        <f t="shared" si="1500"/>
        <v>2025</v>
      </c>
      <c r="B12547" s="77">
        <f t="shared" si="1501"/>
        <v>12</v>
      </c>
      <c r="C12547" s="73">
        <v>46013</v>
      </c>
      <c r="D12547" s="79" t="s">
        <v>66</v>
      </c>
      <c r="E12547" s="80" t="s">
        <v>1429</v>
      </c>
      <c r="F12547" s="81" t="str">
        <f>VLOOKUP(E12547,Customer[],2,FALSE)</f>
        <v>Htet Kaung</v>
      </c>
      <c r="G12547" s="69" t="str">
        <f>VLOOKUP(E12547,Customer[],3,FALSE)</f>
        <v>Satmuzone</v>
      </c>
      <c r="H12547" s="69" t="str">
        <f>VLOOKUP(E12547,Customer[],4,FALSE)</f>
        <v>Myaungtakar</v>
      </c>
      <c r="I12547" s="48" t="s">
        <v>20</v>
      </c>
      <c r="J12547" s="82" t="str">
        <f>VLOOKUP(I12547,PGStock[],2,FALSE)</f>
        <v>Formula Rum 700ml</v>
      </c>
      <c r="K12547" s="71">
        <f>VLOOKUP(I12547,PGStock[],3,FALSE)</f>
        <v>0.7</v>
      </c>
      <c r="L12547" s="47">
        <v>2</v>
      </c>
      <c r="M12547" s="47">
        <f>VLOOKUP(I12547,PGStock[],6,FALSE)</f>
        <v>200</v>
      </c>
      <c r="N12547" s="47">
        <f>+PGSales!$L12547*PGSales!$M12547</f>
        <v>400</v>
      </c>
    </row>
    <row r="12548" spans="1:14" hidden="1" x14ac:dyDescent="0.25">
      <c r="A12548" s="77">
        <f t="shared" si="1500"/>
        <v>2025</v>
      </c>
      <c r="B12548" s="77">
        <f t="shared" si="1501"/>
        <v>12</v>
      </c>
      <c r="C12548" s="73">
        <v>46013</v>
      </c>
      <c r="D12548" s="79" t="s">
        <v>66</v>
      </c>
      <c r="E12548" s="80" t="s">
        <v>1429</v>
      </c>
      <c r="F12548" s="81" t="str">
        <f>VLOOKUP(E12548,Customer[],2,FALSE)</f>
        <v>Htet Kaung</v>
      </c>
      <c r="G12548" s="69" t="str">
        <f>VLOOKUP(E12548,Customer[],3,FALSE)</f>
        <v>Satmuzone</v>
      </c>
      <c r="H12548" s="69" t="str">
        <f>VLOOKUP(E12548,Customer[],4,FALSE)</f>
        <v>Myaungtakar</v>
      </c>
      <c r="I12548" s="48" t="s">
        <v>18</v>
      </c>
      <c r="J12548" s="82" t="str">
        <f>VLOOKUP(I12548,PGStock[],2,FALSE)</f>
        <v>Formula Rum 350ml</v>
      </c>
      <c r="K12548" s="71">
        <f>VLOOKUP(I12548,PGStock[],3,FALSE)</f>
        <v>0.35</v>
      </c>
      <c r="L12548" s="47">
        <v>7</v>
      </c>
      <c r="M12548" s="47">
        <f>VLOOKUP(I12548,PGStock[],6,FALSE)</f>
        <v>150</v>
      </c>
      <c r="N12548" s="47">
        <f>+PGSales!$L12548*PGSales!$M12548</f>
        <v>1050</v>
      </c>
    </row>
    <row r="12549" spans="1:14" hidden="1" x14ac:dyDescent="0.25">
      <c r="A12549" s="77">
        <f t="shared" si="1500"/>
        <v>2025</v>
      </c>
      <c r="B12549" s="77">
        <f t="shared" si="1501"/>
        <v>12</v>
      </c>
      <c r="C12549" s="73">
        <v>46013</v>
      </c>
      <c r="D12549" s="79" t="s">
        <v>878</v>
      </c>
      <c r="E12549" s="80" t="s">
        <v>1279</v>
      </c>
      <c r="F12549" s="81" t="str">
        <f>VLOOKUP(E12549,Customer[],2,FALSE)</f>
        <v>OK Store</v>
      </c>
      <c r="G12549" s="69" t="str">
        <f>VLOOKUP(E12549,Customer[],3,FALSE)</f>
        <v>Pyay Lan Rd</v>
      </c>
      <c r="H12549" s="69" t="str">
        <f>VLOOKUP(E12549,Customer[],4,FALSE)</f>
        <v>Myaungtakar</v>
      </c>
      <c r="I12549" s="48" t="s">
        <v>25</v>
      </c>
      <c r="J12549" s="82" t="str">
        <f>VLOOKUP(I12549,PGStock[],2,FALSE)</f>
        <v>Columbus Super Red Smooth 350 Ml</v>
      </c>
      <c r="K12549" s="71">
        <f>VLOOKUP(I12549,PGStock[],3,FALSE)</f>
        <v>0.35</v>
      </c>
      <c r="L12549" s="47">
        <v>3</v>
      </c>
      <c r="M12549" s="47">
        <f>VLOOKUP(I12549,PGStock[],6,FALSE)</f>
        <v>150</v>
      </c>
      <c r="N12549" s="47">
        <f>+PGSales!$L12549*PGSales!$M12549</f>
        <v>450</v>
      </c>
    </row>
    <row r="12550" spans="1:14" hidden="1" x14ac:dyDescent="0.25">
      <c r="A12550" s="77">
        <f t="shared" si="1500"/>
        <v>2025</v>
      </c>
      <c r="B12550" s="77">
        <f t="shared" si="1501"/>
        <v>12</v>
      </c>
      <c r="C12550" s="73">
        <v>46013</v>
      </c>
      <c r="D12550" s="79" t="s">
        <v>878</v>
      </c>
      <c r="E12550" s="80" t="s">
        <v>1279</v>
      </c>
      <c r="F12550" s="81" t="str">
        <f>VLOOKUP(E12550,Customer[],2,FALSE)</f>
        <v>OK Store</v>
      </c>
      <c r="G12550" s="69" t="str">
        <f>VLOOKUP(E12550,Customer[],3,FALSE)</f>
        <v>Pyay Lan Rd</v>
      </c>
      <c r="H12550" s="69" t="str">
        <f>VLOOKUP(E12550,Customer[],4,FALSE)</f>
        <v>Myaungtakar</v>
      </c>
      <c r="I12550" s="48" t="s">
        <v>18</v>
      </c>
      <c r="J12550" s="82" t="str">
        <f>VLOOKUP(I12550,PGStock[],2,FALSE)</f>
        <v>Formula Rum 350ml</v>
      </c>
      <c r="K12550" s="71">
        <f>VLOOKUP(I12550,PGStock[],3,FALSE)</f>
        <v>0.35</v>
      </c>
      <c r="L12550" s="47">
        <v>10</v>
      </c>
      <c r="M12550" s="47">
        <f>VLOOKUP(I12550,PGStock[],6,FALSE)</f>
        <v>150</v>
      </c>
      <c r="N12550" s="47">
        <f>+PGSales!$L12550*PGSales!$M12550</f>
        <v>1500</v>
      </c>
    </row>
    <row r="12551" spans="1:14" hidden="1" x14ac:dyDescent="0.25">
      <c r="A12551" s="77">
        <f t="shared" si="1500"/>
        <v>2025</v>
      </c>
      <c r="B12551" s="77">
        <f t="shared" si="1501"/>
        <v>12</v>
      </c>
      <c r="C12551" s="73">
        <v>46013</v>
      </c>
      <c r="D12551" s="79" t="s">
        <v>878</v>
      </c>
      <c r="E12551" s="80" t="s">
        <v>1279</v>
      </c>
      <c r="F12551" s="81" t="str">
        <f>VLOOKUP(E12551,Customer[],2,FALSE)</f>
        <v>OK Store</v>
      </c>
      <c r="G12551" s="69" t="str">
        <f>VLOOKUP(E12551,Customer[],3,FALSE)</f>
        <v>Pyay Lan Rd</v>
      </c>
      <c r="H12551" s="69" t="str">
        <f>VLOOKUP(E12551,Customer[],4,FALSE)</f>
        <v>Myaungtakar</v>
      </c>
      <c r="I12551" s="48" t="s">
        <v>958</v>
      </c>
      <c r="J12551" s="82" t="str">
        <f>VLOOKUP(I12551,PGStock[],2,FALSE)</f>
        <v>Shwe Man 680ml</v>
      </c>
      <c r="K12551" s="71">
        <f>VLOOKUP(I12551,PGStock[],3,FALSE)</f>
        <v>0.68</v>
      </c>
      <c r="L12551" s="47">
        <v>3</v>
      </c>
      <c r="M12551" s="47">
        <f>VLOOKUP(I12551,PGStock[],6,FALSE)</f>
        <v>100</v>
      </c>
      <c r="N12551" s="47">
        <f>+PGSales!$L12551*PGSales!$M12551</f>
        <v>300</v>
      </c>
    </row>
    <row r="12552" spans="1:14" hidden="1" x14ac:dyDescent="0.25">
      <c r="A12552" s="77">
        <f t="shared" si="1500"/>
        <v>2025</v>
      </c>
      <c r="B12552" s="77">
        <f t="shared" si="1501"/>
        <v>12</v>
      </c>
      <c r="C12552" s="73">
        <v>46013</v>
      </c>
      <c r="D12552" s="79" t="s">
        <v>131</v>
      </c>
      <c r="E12552" s="80" t="s">
        <v>1282</v>
      </c>
      <c r="F12552" s="81" t="str">
        <f>VLOOKUP(E12552,Customer[],2,FALSE)</f>
        <v>Linthit(2)</v>
      </c>
      <c r="G12552" s="69" t="str">
        <f>VLOOKUP(E12552,Customer[],3,FALSE)</f>
        <v>Satmuzone</v>
      </c>
      <c r="H12552" s="69" t="str">
        <f>VLOOKUP(E12552,Customer[],4,FALSE)</f>
        <v>Myaungtakar</v>
      </c>
      <c r="I12552" s="48" t="s">
        <v>25</v>
      </c>
      <c r="J12552" s="82" t="str">
        <f>VLOOKUP(I12552,PGStock[],2,FALSE)</f>
        <v>Columbus Super Red Smooth 350 Ml</v>
      </c>
      <c r="K12552" s="71">
        <f>VLOOKUP(I12552,PGStock[],3,FALSE)</f>
        <v>0.35</v>
      </c>
      <c r="L12552" s="47">
        <v>4</v>
      </c>
      <c r="M12552" s="47">
        <f>VLOOKUP(I12552,PGStock[],6,FALSE)</f>
        <v>150</v>
      </c>
      <c r="N12552" s="47">
        <f>+PGSales!$L12552*PGSales!$M12552</f>
        <v>600</v>
      </c>
    </row>
    <row r="12553" spans="1:14" hidden="1" x14ac:dyDescent="0.25">
      <c r="A12553" s="77">
        <f t="shared" si="1500"/>
        <v>2025</v>
      </c>
      <c r="B12553" s="77">
        <f t="shared" si="1501"/>
        <v>12</v>
      </c>
      <c r="C12553" s="73">
        <v>46013</v>
      </c>
      <c r="D12553" s="79" t="s">
        <v>131</v>
      </c>
      <c r="E12553" s="80" t="s">
        <v>1282</v>
      </c>
      <c r="F12553" s="81" t="str">
        <f>VLOOKUP(E12553,Customer[],2,FALSE)</f>
        <v>Linthit(2)</v>
      </c>
      <c r="G12553" s="69" t="str">
        <f>VLOOKUP(E12553,Customer[],3,FALSE)</f>
        <v>Satmuzone</v>
      </c>
      <c r="H12553" s="69" t="str">
        <f>VLOOKUP(E12553,Customer[],4,FALSE)</f>
        <v>Myaungtakar</v>
      </c>
      <c r="I12553" s="48" t="s">
        <v>18</v>
      </c>
      <c r="J12553" s="82" t="str">
        <f>VLOOKUP(I12553,PGStock[],2,FALSE)</f>
        <v>Formula Rum 350ml</v>
      </c>
      <c r="K12553" s="71">
        <f>VLOOKUP(I12553,PGStock[],3,FALSE)</f>
        <v>0.35</v>
      </c>
      <c r="L12553" s="47">
        <v>2</v>
      </c>
      <c r="M12553" s="47">
        <f>VLOOKUP(I12553,PGStock[],6,FALSE)</f>
        <v>150</v>
      </c>
      <c r="N12553" s="47">
        <f>+PGSales!$L12553*PGSales!$M12553</f>
        <v>300</v>
      </c>
    </row>
    <row r="12554" spans="1:14" hidden="1" x14ac:dyDescent="0.25">
      <c r="A12554" s="77">
        <f t="shared" si="1500"/>
        <v>2025</v>
      </c>
      <c r="B12554" s="77">
        <f t="shared" si="1501"/>
        <v>12</v>
      </c>
      <c r="C12554" s="73">
        <v>46013</v>
      </c>
      <c r="D12554" s="79" t="s">
        <v>131</v>
      </c>
      <c r="E12554" s="80" t="s">
        <v>1282</v>
      </c>
      <c r="F12554" s="81" t="str">
        <f>VLOOKUP(E12554,Customer[],2,FALSE)</f>
        <v>Linthit(2)</v>
      </c>
      <c r="G12554" s="69" t="str">
        <f>VLOOKUP(E12554,Customer[],3,FALSE)</f>
        <v>Satmuzone</v>
      </c>
      <c r="H12554" s="69" t="str">
        <f>VLOOKUP(E12554,Customer[],4,FALSE)</f>
        <v>Myaungtakar</v>
      </c>
      <c r="I12554" s="48" t="s">
        <v>958</v>
      </c>
      <c r="J12554" s="82" t="str">
        <f>VLOOKUP(I12554,PGStock[],2,FALSE)</f>
        <v>Shwe Man 680ml</v>
      </c>
      <c r="K12554" s="71">
        <f>VLOOKUP(I12554,PGStock[],3,FALSE)</f>
        <v>0.68</v>
      </c>
      <c r="L12554" s="47">
        <v>4</v>
      </c>
      <c r="M12554" s="47">
        <f>VLOOKUP(I12554,PGStock[],6,FALSE)</f>
        <v>100</v>
      </c>
      <c r="N12554" s="47">
        <f>+PGSales!$L12554*PGSales!$M12554</f>
        <v>400</v>
      </c>
    </row>
    <row r="12555" spans="1:14" hidden="1" x14ac:dyDescent="0.25">
      <c r="A12555" s="77">
        <f t="shared" ref="A12555:A12568" si="1502">YEAR(C12555)</f>
        <v>2025</v>
      </c>
      <c r="B12555" s="77">
        <f t="shared" ref="B12555:B12568" si="1503">MONTH(C12555)</f>
        <v>12</v>
      </c>
      <c r="C12555" s="73">
        <v>46013</v>
      </c>
      <c r="D12555" s="79" t="s">
        <v>131</v>
      </c>
      <c r="E12555" s="80" t="s">
        <v>1282</v>
      </c>
      <c r="F12555" s="81" t="str">
        <f>VLOOKUP(E12555,Customer[],2,FALSE)</f>
        <v>Linthit(2)</v>
      </c>
      <c r="G12555" s="69" t="str">
        <f>VLOOKUP(E12555,Customer[],3,FALSE)</f>
        <v>Satmuzone</v>
      </c>
      <c r="H12555" s="69" t="str">
        <f>VLOOKUP(E12555,Customer[],4,FALSE)</f>
        <v>Myaungtakar</v>
      </c>
      <c r="I12555" s="48" t="s">
        <v>959</v>
      </c>
      <c r="J12555" s="82" t="str">
        <f>VLOOKUP(I12555,PGStock[],2,FALSE)</f>
        <v>Shwe Man ကော်ဗူး (1 Liter)</v>
      </c>
      <c r="K12555" s="71">
        <f>VLOOKUP(I12555,PGStock[],3,FALSE)</f>
        <v>1</v>
      </c>
      <c r="L12555" s="47">
        <v>5</v>
      </c>
      <c r="M12555" s="47">
        <f>VLOOKUP(I12555,PGStock[],6,FALSE)</f>
        <v>100</v>
      </c>
      <c r="N12555" s="47">
        <f>+PGSales!$L12555*PGSales!$M12555</f>
        <v>500</v>
      </c>
    </row>
    <row r="12556" spans="1:14" hidden="1" x14ac:dyDescent="0.25">
      <c r="A12556" s="77">
        <f t="shared" si="1502"/>
        <v>2025</v>
      </c>
      <c r="B12556" s="77">
        <f t="shared" si="1503"/>
        <v>12</v>
      </c>
      <c r="C12556" s="73">
        <v>46013</v>
      </c>
      <c r="D12556" s="79" t="s">
        <v>68</v>
      </c>
      <c r="E12556" s="80" t="s">
        <v>1281</v>
      </c>
      <c r="F12556" s="81" t="str">
        <f>VLOOKUP(E12556,Customer[],2,FALSE)</f>
        <v>Linthit(1)</v>
      </c>
      <c r="G12556" s="69" t="str">
        <f>VLOOKUP(E12556,Customer[],3,FALSE)</f>
        <v>Satmuzone Lan That</v>
      </c>
      <c r="H12556" s="69" t="str">
        <f>VLOOKUP(E12556,Customer[],4,FALSE)</f>
        <v>Myaungtakar</v>
      </c>
      <c r="I12556" s="48" t="s">
        <v>25</v>
      </c>
      <c r="J12556" s="82" t="str">
        <f>VLOOKUP(I12556,PGStock[],2,FALSE)</f>
        <v>Columbus Super Red Smooth 350 Ml</v>
      </c>
      <c r="K12556" s="71">
        <f>VLOOKUP(I12556,PGStock[],3,FALSE)</f>
        <v>0.35</v>
      </c>
      <c r="L12556" s="47">
        <v>1</v>
      </c>
      <c r="M12556" s="47">
        <f>VLOOKUP(I12556,PGStock[],6,FALSE)</f>
        <v>150</v>
      </c>
      <c r="N12556" s="47">
        <f>+PGSales!$L12556*PGSales!$M12556</f>
        <v>150</v>
      </c>
    </row>
    <row r="12557" spans="1:14" hidden="1" x14ac:dyDescent="0.25">
      <c r="A12557" s="77">
        <f t="shared" si="1502"/>
        <v>2025</v>
      </c>
      <c r="B12557" s="77">
        <f t="shared" si="1503"/>
        <v>12</v>
      </c>
      <c r="C12557" s="73">
        <v>46013</v>
      </c>
      <c r="D12557" s="79" t="s">
        <v>68</v>
      </c>
      <c r="E12557" s="80" t="s">
        <v>1281</v>
      </c>
      <c r="F12557" s="81" t="str">
        <f>VLOOKUP(E12557,Customer[],2,FALSE)</f>
        <v>Linthit(1)</v>
      </c>
      <c r="G12557" s="69" t="str">
        <f>VLOOKUP(E12557,Customer[],3,FALSE)</f>
        <v>Satmuzone Lan That</v>
      </c>
      <c r="H12557" s="69" t="str">
        <f>VLOOKUP(E12557,Customer[],4,FALSE)</f>
        <v>Myaungtakar</v>
      </c>
      <c r="I12557" s="48" t="s">
        <v>20</v>
      </c>
      <c r="J12557" s="82" t="str">
        <f>VLOOKUP(I12557,PGStock[],2,FALSE)</f>
        <v>Formula Rum 700ml</v>
      </c>
      <c r="K12557" s="71">
        <f>VLOOKUP(I12557,PGStock[],3,FALSE)</f>
        <v>0.7</v>
      </c>
      <c r="L12557" s="47">
        <v>1</v>
      </c>
      <c r="M12557" s="47">
        <f>VLOOKUP(I12557,PGStock[],6,FALSE)</f>
        <v>200</v>
      </c>
      <c r="N12557" s="47">
        <f>+PGSales!$L12557*PGSales!$M12557</f>
        <v>200</v>
      </c>
    </row>
    <row r="12558" spans="1:14" hidden="1" x14ac:dyDescent="0.25">
      <c r="A12558" s="77">
        <f t="shared" si="1502"/>
        <v>2025</v>
      </c>
      <c r="B12558" s="77">
        <f t="shared" si="1503"/>
        <v>12</v>
      </c>
      <c r="C12558" s="73">
        <v>46013</v>
      </c>
      <c r="D12558" s="79" t="s">
        <v>68</v>
      </c>
      <c r="E12558" s="80" t="s">
        <v>1281</v>
      </c>
      <c r="F12558" s="81" t="str">
        <f>VLOOKUP(E12558,Customer[],2,FALSE)</f>
        <v>Linthit(1)</v>
      </c>
      <c r="G12558" s="69" t="str">
        <f>VLOOKUP(E12558,Customer[],3,FALSE)</f>
        <v>Satmuzone Lan That</v>
      </c>
      <c r="H12558" s="69" t="str">
        <f>VLOOKUP(E12558,Customer[],4,FALSE)</f>
        <v>Myaungtakar</v>
      </c>
      <c r="I12558" s="48" t="s">
        <v>18</v>
      </c>
      <c r="J12558" s="82" t="str">
        <f>VLOOKUP(I12558,PGStock[],2,FALSE)</f>
        <v>Formula Rum 350ml</v>
      </c>
      <c r="K12558" s="71">
        <f>VLOOKUP(I12558,PGStock[],3,FALSE)</f>
        <v>0.35</v>
      </c>
      <c r="L12558" s="47">
        <v>3</v>
      </c>
      <c r="M12558" s="47">
        <f>VLOOKUP(I12558,PGStock[],6,FALSE)</f>
        <v>150</v>
      </c>
      <c r="N12558" s="47">
        <f>+PGSales!$L12558*PGSales!$M12558</f>
        <v>450</v>
      </c>
    </row>
    <row r="12559" spans="1:14" hidden="1" x14ac:dyDescent="0.25">
      <c r="A12559" s="77">
        <f t="shared" si="1502"/>
        <v>2025</v>
      </c>
      <c r="B12559" s="77">
        <f t="shared" si="1503"/>
        <v>12</v>
      </c>
      <c r="C12559" s="73">
        <v>46013</v>
      </c>
      <c r="D12559" s="79" t="s">
        <v>68</v>
      </c>
      <c r="E12559" s="80" t="s">
        <v>1281</v>
      </c>
      <c r="F12559" s="81" t="str">
        <f>VLOOKUP(E12559,Customer[],2,FALSE)</f>
        <v>Linthit(1)</v>
      </c>
      <c r="G12559" s="69" t="str">
        <f>VLOOKUP(E12559,Customer[],3,FALSE)</f>
        <v>Satmuzone Lan That</v>
      </c>
      <c r="H12559" s="69" t="str">
        <f>VLOOKUP(E12559,Customer[],4,FALSE)</f>
        <v>Myaungtakar</v>
      </c>
      <c r="I12559" s="48" t="s">
        <v>958</v>
      </c>
      <c r="J12559" s="82" t="str">
        <f>VLOOKUP(I12559,PGStock[],2,FALSE)</f>
        <v>Shwe Man 680ml</v>
      </c>
      <c r="K12559" s="71">
        <f>VLOOKUP(I12559,PGStock[],3,FALSE)</f>
        <v>0.68</v>
      </c>
      <c r="L12559" s="47">
        <v>2</v>
      </c>
      <c r="M12559" s="47">
        <f>VLOOKUP(I12559,PGStock[],6,FALSE)</f>
        <v>100</v>
      </c>
      <c r="N12559" s="47">
        <f>+PGSales!$L12559*PGSales!$M12559</f>
        <v>200</v>
      </c>
    </row>
    <row r="12560" spans="1:14" hidden="1" x14ac:dyDescent="0.25">
      <c r="A12560" s="77">
        <f t="shared" si="1502"/>
        <v>2025</v>
      </c>
      <c r="B12560" s="77">
        <f t="shared" si="1503"/>
        <v>12</v>
      </c>
      <c r="C12560" s="73">
        <v>46013</v>
      </c>
      <c r="D12560" s="79" t="s">
        <v>68</v>
      </c>
      <c r="E12560" s="80" t="s">
        <v>1281</v>
      </c>
      <c r="F12560" s="81" t="str">
        <f>VLOOKUP(E12560,Customer[],2,FALSE)</f>
        <v>Linthit(1)</v>
      </c>
      <c r="G12560" s="69" t="str">
        <f>VLOOKUP(E12560,Customer[],3,FALSE)</f>
        <v>Satmuzone Lan That</v>
      </c>
      <c r="H12560" s="69" t="str">
        <f>VLOOKUP(E12560,Customer[],4,FALSE)</f>
        <v>Myaungtakar</v>
      </c>
      <c r="I12560" s="48" t="s">
        <v>959</v>
      </c>
      <c r="J12560" s="82" t="str">
        <f>VLOOKUP(I12560,PGStock[],2,FALSE)</f>
        <v>Shwe Man ကော်ဗူး (1 Liter)</v>
      </c>
      <c r="K12560" s="71">
        <f>VLOOKUP(I12560,PGStock[],3,FALSE)</f>
        <v>1</v>
      </c>
      <c r="L12560" s="47">
        <v>2</v>
      </c>
      <c r="M12560" s="47">
        <f>VLOOKUP(I12560,PGStock[],6,FALSE)</f>
        <v>100</v>
      </c>
      <c r="N12560" s="47">
        <f>+PGSales!$L12560*PGSales!$M12560</f>
        <v>200</v>
      </c>
    </row>
    <row r="12561" spans="1:14" hidden="1" x14ac:dyDescent="0.25">
      <c r="A12561" s="77">
        <f t="shared" si="1502"/>
        <v>2025</v>
      </c>
      <c r="B12561" s="77">
        <f t="shared" si="1503"/>
        <v>12</v>
      </c>
      <c r="C12561" s="73">
        <v>46013</v>
      </c>
      <c r="D12561" s="79" t="s">
        <v>74</v>
      </c>
      <c r="E12561" s="80" t="s">
        <v>1280</v>
      </c>
      <c r="F12561" s="81" t="str">
        <f>VLOOKUP(E12561,Customer[],2,FALSE)</f>
        <v>U Phyo</v>
      </c>
      <c r="G12561" s="69" t="str">
        <f>VLOOKUP(E12561,Customer[],3,FALSE)</f>
        <v>Pyay Lan Rd</v>
      </c>
      <c r="H12561" s="69" t="str">
        <f>VLOOKUP(E12561,Customer[],4,FALSE)</f>
        <v>Myaungtakar</v>
      </c>
      <c r="I12561" s="48" t="s">
        <v>20</v>
      </c>
      <c r="J12561" s="82" t="str">
        <f>VLOOKUP(I12561,PGStock[],2,FALSE)</f>
        <v>Formula Rum 700ml</v>
      </c>
      <c r="K12561" s="71">
        <f>VLOOKUP(I12561,PGStock[],3,FALSE)</f>
        <v>0.7</v>
      </c>
      <c r="L12561" s="47">
        <v>2</v>
      </c>
      <c r="M12561" s="47">
        <f>VLOOKUP(I12561,PGStock[],6,FALSE)</f>
        <v>200</v>
      </c>
      <c r="N12561" s="47">
        <f>+PGSales!$L12561*PGSales!$M12561</f>
        <v>400</v>
      </c>
    </row>
    <row r="12562" spans="1:14" hidden="1" x14ac:dyDescent="0.25">
      <c r="A12562" s="77">
        <f t="shared" si="1502"/>
        <v>2025</v>
      </c>
      <c r="B12562" s="77">
        <f t="shared" si="1503"/>
        <v>12</v>
      </c>
      <c r="C12562" s="73">
        <v>46013</v>
      </c>
      <c r="D12562" s="79" t="s">
        <v>74</v>
      </c>
      <c r="E12562" s="80" t="s">
        <v>1280</v>
      </c>
      <c r="F12562" s="81" t="str">
        <f>VLOOKUP(E12562,Customer[],2,FALSE)</f>
        <v>U Phyo</v>
      </c>
      <c r="G12562" s="69" t="str">
        <f>VLOOKUP(E12562,Customer[],3,FALSE)</f>
        <v>Pyay Lan Rd</v>
      </c>
      <c r="H12562" s="69" t="str">
        <f>VLOOKUP(E12562,Customer[],4,FALSE)</f>
        <v>Myaungtakar</v>
      </c>
      <c r="I12562" s="48" t="s">
        <v>18</v>
      </c>
      <c r="J12562" s="82" t="str">
        <f>VLOOKUP(I12562,PGStock[],2,FALSE)</f>
        <v>Formula Rum 350ml</v>
      </c>
      <c r="K12562" s="71">
        <f>VLOOKUP(I12562,PGStock[],3,FALSE)</f>
        <v>0.35</v>
      </c>
      <c r="L12562" s="47">
        <v>3</v>
      </c>
      <c r="M12562" s="47">
        <f>VLOOKUP(I12562,PGStock[],6,FALSE)</f>
        <v>150</v>
      </c>
      <c r="N12562" s="47">
        <f>+PGSales!$L12562*PGSales!$M12562</f>
        <v>450</v>
      </c>
    </row>
    <row r="12563" spans="1:14" hidden="1" x14ac:dyDescent="0.25">
      <c r="A12563" s="77">
        <f t="shared" si="1502"/>
        <v>2025</v>
      </c>
      <c r="B12563" s="77">
        <f t="shared" si="1503"/>
        <v>12</v>
      </c>
      <c r="C12563" s="73">
        <v>46013</v>
      </c>
      <c r="D12563" s="79" t="s">
        <v>74</v>
      </c>
      <c r="E12563" s="80" t="s">
        <v>1280</v>
      </c>
      <c r="F12563" s="81" t="str">
        <f>VLOOKUP(E12563,Customer[],2,FALSE)</f>
        <v>U Phyo</v>
      </c>
      <c r="G12563" s="69" t="str">
        <f>VLOOKUP(E12563,Customer[],3,FALSE)</f>
        <v>Pyay Lan Rd</v>
      </c>
      <c r="H12563" s="69" t="str">
        <f>VLOOKUP(E12563,Customer[],4,FALSE)</f>
        <v>Myaungtakar</v>
      </c>
      <c r="I12563" s="48" t="s">
        <v>958</v>
      </c>
      <c r="J12563" s="82" t="str">
        <f>VLOOKUP(I12563,PGStock[],2,FALSE)</f>
        <v>Shwe Man 680ml</v>
      </c>
      <c r="K12563" s="71">
        <f>VLOOKUP(I12563,PGStock[],3,FALSE)</f>
        <v>0.68</v>
      </c>
      <c r="L12563" s="47">
        <v>3</v>
      </c>
      <c r="M12563" s="47">
        <f>VLOOKUP(I12563,PGStock[],6,FALSE)</f>
        <v>100</v>
      </c>
      <c r="N12563" s="47">
        <f>+PGSales!$L12563*PGSales!$M12563</f>
        <v>300</v>
      </c>
    </row>
    <row r="12564" spans="1:14" hidden="1" x14ac:dyDescent="0.25">
      <c r="A12564" s="77">
        <f t="shared" si="1502"/>
        <v>2025</v>
      </c>
      <c r="B12564" s="77">
        <f t="shared" si="1503"/>
        <v>12</v>
      </c>
      <c r="C12564" s="73">
        <v>46013</v>
      </c>
      <c r="D12564" s="79" t="s">
        <v>74</v>
      </c>
      <c r="E12564" s="80" t="s">
        <v>1280</v>
      </c>
      <c r="F12564" s="81" t="str">
        <f>VLOOKUP(E12564,Customer[],2,FALSE)</f>
        <v>U Phyo</v>
      </c>
      <c r="G12564" s="69" t="str">
        <f>VLOOKUP(E12564,Customer[],3,FALSE)</f>
        <v>Pyay Lan Rd</v>
      </c>
      <c r="H12564" s="69" t="str">
        <f>VLOOKUP(E12564,Customer[],4,FALSE)</f>
        <v>Myaungtakar</v>
      </c>
      <c r="I12564" s="48" t="s">
        <v>959</v>
      </c>
      <c r="J12564" s="82" t="str">
        <f>VLOOKUP(I12564,PGStock[],2,FALSE)</f>
        <v>Shwe Man ကော်ဗူး (1 Liter)</v>
      </c>
      <c r="K12564" s="71">
        <f>VLOOKUP(I12564,PGStock[],3,FALSE)</f>
        <v>1</v>
      </c>
      <c r="L12564" s="47">
        <v>1</v>
      </c>
      <c r="M12564" s="47">
        <f>VLOOKUP(I12564,PGStock[],6,FALSE)</f>
        <v>100</v>
      </c>
      <c r="N12564" s="47">
        <f>+PGSales!$L12564*PGSales!$M12564</f>
        <v>100</v>
      </c>
    </row>
    <row r="12565" spans="1:14" hidden="1" x14ac:dyDescent="0.25">
      <c r="A12565" s="77">
        <f t="shared" si="1502"/>
        <v>2025</v>
      </c>
      <c r="B12565" s="77">
        <f t="shared" si="1503"/>
        <v>12</v>
      </c>
      <c r="C12565" s="73">
        <v>46013</v>
      </c>
      <c r="D12565" s="79" t="s">
        <v>70</v>
      </c>
      <c r="E12565" s="80" t="s">
        <v>1241</v>
      </c>
      <c r="F12565" s="81" t="str">
        <f>VLOOKUP(E12565,Customer[],2,FALSE)</f>
        <v>Happy Life</v>
      </c>
      <c r="G12565" s="69" t="str">
        <f>VLOOKUP(E12565,Customer[],3,FALSE)</f>
        <v>Phoo Gyi Rd</v>
      </c>
      <c r="H12565" s="69" t="str">
        <f>VLOOKUP(E12565,Customer[],4,FALSE)</f>
        <v>Tayikyi</v>
      </c>
      <c r="I12565" s="48" t="s">
        <v>25</v>
      </c>
      <c r="J12565" s="82" t="str">
        <f>VLOOKUP(I12565,PGStock[],2,FALSE)</f>
        <v>Columbus Super Red Smooth 350 Ml</v>
      </c>
      <c r="K12565" s="71">
        <f>VLOOKUP(I12565,PGStock[],3,FALSE)</f>
        <v>0.35</v>
      </c>
      <c r="L12565" s="47">
        <v>1</v>
      </c>
      <c r="M12565" s="47">
        <f>VLOOKUP(I12565,PGStock[],6,FALSE)</f>
        <v>150</v>
      </c>
      <c r="N12565" s="47">
        <f>+PGSales!$L12565*PGSales!$M12565</f>
        <v>150</v>
      </c>
    </row>
    <row r="12566" spans="1:14" hidden="1" x14ac:dyDescent="0.25">
      <c r="A12566" s="77">
        <f t="shared" si="1502"/>
        <v>2025</v>
      </c>
      <c r="B12566" s="77">
        <f t="shared" si="1503"/>
        <v>12</v>
      </c>
      <c r="C12566" s="73">
        <v>46013</v>
      </c>
      <c r="D12566" s="79" t="s">
        <v>70</v>
      </c>
      <c r="E12566" s="80" t="s">
        <v>1241</v>
      </c>
      <c r="F12566" s="81" t="str">
        <f>VLOOKUP(E12566,Customer[],2,FALSE)</f>
        <v>Happy Life</v>
      </c>
      <c r="G12566" s="69" t="str">
        <f>VLOOKUP(E12566,Customer[],3,FALSE)</f>
        <v>Phoo Gyi Rd</v>
      </c>
      <c r="H12566" s="69" t="str">
        <f>VLOOKUP(E12566,Customer[],4,FALSE)</f>
        <v>Tayikyi</v>
      </c>
      <c r="I12566" s="48" t="s">
        <v>18</v>
      </c>
      <c r="J12566" s="82" t="str">
        <f>VLOOKUP(I12566,PGStock[],2,FALSE)</f>
        <v>Formula Rum 350ml</v>
      </c>
      <c r="K12566" s="71">
        <f>VLOOKUP(I12566,PGStock[],3,FALSE)</f>
        <v>0.35</v>
      </c>
      <c r="L12566" s="47">
        <v>6</v>
      </c>
      <c r="M12566" s="47">
        <f>VLOOKUP(I12566,PGStock[],6,FALSE)</f>
        <v>150</v>
      </c>
      <c r="N12566" s="47">
        <f>+PGSales!$L12566*PGSales!$M12566</f>
        <v>900</v>
      </c>
    </row>
    <row r="12567" spans="1:14" hidden="1" x14ac:dyDescent="0.25">
      <c r="A12567" s="77">
        <f t="shared" si="1502"/>
        <v>2025</v>
      </c>
      <c r="B12567" s="77">
        <f t="shared" si="1503"/>
        <v>12</v>
      </c>
      <c r="C12567" s="73">
        <v>46013</v>
      </c>
      <c r="D12567" s="79" t="s">
        <v>70</v>
      </c>
      <c r="E12567" s="80" t="s">
        <v>1241</v>
      </c>
      <c r="F12567" s="81" t="str">
        <f>VLOOKUP(E12567,Customer[],2,FALSE)</f>
        <v>Happy Life</v>
      </c>
      <c r="G12567" s="69" t="str">
        <f>VLOOKUP(E12567,Customer[],3,FALSE)</f>
        <v>Phoo Gyi Rd</v>
      </c>
      <c r="H12567" s="69" t="str">
        <f>VLOOKUP(E12567,Customer[],4,FALSE)</f>
        <v>Tayikyi</v>
      </c>
      <c r="I12567" s="48" t="s">
        <v>959</v>
      </c>
      <c r="J12567" s="82" t="str">
        <f>VLOOKUP(I12567,PGStock[],2,FALSE)</f>
        <v>Shwe Man ကော်ဗူး (1 Liter)</v>
      </c>
      <c r="K12567" s="71">
        <f>VLOOKUP(I12567,PGStock[],3,FALSE)</f>
        <v>1</v>
      </c>
      <c r="L12567" s="47">
        <v>3</v>
      </c>
      <c r="M12567" s="47">
        <f>VLOOKUP(I12567,PGStock[],6,FALSE)</f>
        <v>100</v>
      </c>
      <c r="N12567" s="47">
        <f>+PGSales!$L12567*PGSales!$M12567</f>
        <v>300</v>
      </c>
    </row>
    <row r="12568" spans="1:14" hidden="1" x14ac:dyDescent="0.25">
      <c r="A12568" s="77">
        <f t="shared" si="1502"/>
        <v>2025</v>
      </c>
      <c r="B12568" s="77">
        <f t="shared" si="1503"/>
        <v>12</v>
      </c>
      <c r="C12568" s="73">
        <v>46013</v>
      </c>
      <c r="D12568" s="79" t="s">
        <v>4</v>
      </c>
      <c r="E12568" s="80" t="s">
        <v>1242</v>
      </c>
      <c r="F12568" s="81" t="str">
        <f>VLOOKUP(E12568,Customer[],2,FALSE)</f>
        <v>Shwe Khanan</v>
      </c>
      <c r="G12568" s="69" t="str">
        <f>VLOOKUP(E12568,Customer[],3,FALSE)</f>
        <v>Pyay Lan Rd</v>
      </c>
      <c r="H12568" s="69" t="str">
        <f>VLOOKUP(E12568,Customer[],4,FALSE)</f>
        <v>Tayikyi</v>
      </c>
      <c r="I12568" s="48" t="s">
        <v>25</v>
      </c>
      <c r="J12568" s="82" t="str">
        <f>VLOOKUP(I12568,PGStock[],2,FALSE)</f>
        <v>Columbus Super Red Smooth 350 Ml</v>
      </c>
      <c r="K12568" s="71">
        <f>VLOOKUP(I12568,PGStock[],3,FALSE)</f>
        <v>0.35</v>
      </c>
      <c r="L12568" s="47">
        <v>7</v>
      </c>
      <c r="M12568" s="47">
        <f>VLOOKUP(I12568,PGStock[],6,FALSE)</f>
        <v>150</v>
      </c>
      <c r="N12568" s="47">
        <f>+PGSales!$L12568*PGSales!$M12568</f>
        <v>1050</v>
      </c>
    </row>
    <row r="12569" spans="1:14" hidden="1" x14ac:dyDescent="0.25">
      <c r="A12569" s="77">
        <f t="shared" ref="A12569:A12633" si="1504">YEAR(C12569)</f>
        <v>2025</v>
      </c>
      <c r="B12569" s="77">
        <f t="shared" ref="B12569:B12633" si="1505">MONTH(C12569)</f>
        <v>12</v>
      </c>
      <c r="C12569" s="73">
        <v>46013</v>
      </c>
      <c r="D12569" s="79" t="s">
        <v>4</v>
      </c>
      <c r="E12569" s="80" t="s">
        <v>1242</v>
      </c>
      <c r="F12569" s="81" t="str">
        <f>VLOOKUP(E12569,Customer[],2,FALSE)</f>
        <v>Shwe Khanan</v>
      </c>
      <c r="G12569" s="69" t="str">
        <f>VLOOKUP(E12569,Customer[],3,FALSE)</f>
        <v>Pyay Lan Rd</v>
      </c>
      <c r="H12569" s="69" t="str">
        <f>VLOOKUP(E12569,Customer[],4,FALSE)</f>
        <v>Tayikyi</v>
      </c>
      <c r="I12569" s="48" t="s">
        <v>20</v>
      </c>
      <c r="J12569" s="82" t="str">
        <f>VLOOKUP(I12569,PGStock[],2,FALSE)</f>
        <v>Formula Rum 700ml</v>
      </c>
      <c r="K12569" s="71">
        <f>VLOOKUP(I12569,PGStock[],3,FALSE)</f>
        <v>0.7</v>
      </c>
      <c r="L12569" s="47">
        <v>1</v>
      </c>
      <c r="M12569" s="47">
        <f>VLOOKUP(I12569,PGStock[],6,FALSE)</f>
        <v>200</v>
      </c>
      <c r="N12569" s="47">
        <f>+PGSales!$L12569*PGSales!$M12569</f>
        <v>200</v>
      </c>
    </row>
    <row r="12570" spans="1:14" hidden="1" x14ac:dyDescent="0.25">
      <c r="A12570" s="77">
        <f t="shared" si="1504"/>
        <v>2025</v>
      </c>
      <c r="B12570" s="77">
        <f t="shared" si="1505"/>
        <v>12</v>
      </c>
      <c r="C12570" s="73">
        <v>46013</v>
      </c>
      <c r="D12570" s="79" t="s">
        <v>4</v>
      </c>
      <c r="E12570" s="80" t="s">
        <v>1242</v>
      </c>
      <c r="F12570" s="81" t="str">
        <f>VLOOKUP(E12570,Customer[],2,FALSE)</f>
        <v>Shwe Khanan</v>
      </c>
      <c r="G12570" s="69" t="str">
        <f>VLOOKUP(E12570,Customer[],3,FALSE)</f>
        <v>Pyay Lan Rd</v>
      </c>
      <c r="H12570" s="69" t="str">
        <f>VLOOKUP(E12570,Customer[],4,FALSE)</f>
        <v>Tayikyi</v>
      </c>
      <c r="I12570" s="48" t="s">
        <v>18</v>
      </c>
      <c r="J12570" s="82" t="str">
        <f>VLOOKUP(I12570,PGStock[],2,FALSE)</f>
        <v>Formula Rum 350ml</v>
      </c>
      <c r="K12570" s="71">
        <f>VLOOKUP(I12570,PGStock[],3,FALSE)</f>
        <v>0.35</v>
      </c>
      <c r="L12570" s="47">
        <v>6</v>
      </c>
      <c r="M12570" s="47">
        <f>VLOOKUP(I12570,PGStock[],6,FALSE)</f>
        <v>150</v>
      </c>
      <c r="N12570" s="47">
        <f>+PGSales!$L12570*PGSales!$M12570</f>
        <v>900</v>
      </c>
    </row>
    <row r="12571" spans="1:14" hidden="1" x14ac:dyDescent="0.25">
      <c r="A12571" s="77">
        <f t="shared" si="1504"/>
        <v>2025</v>
      </c>
      <c r="B12571" s="77">
        <f t="shared" si="1505"/>
        <v>12</v>
      </c>
      <c r="C12571" s="73">
        <v>46013</v>
      </c>
      <c r="D12571" s="79" t="s">
        <v>4</v>
      </c>
      <c r="E12571" s="80" t="s">
        <v>1242</v>
      </c>
      <c r="F12571" s="81" t="str">
        <f>VLOOKUP(E12571,Customer[],2,FALSE)</f>
        <v>Shwe Khanan</v>
      </c>
      <c r="G12571" s="69" t="str">
        <f>VLOOKUP(E12571,Customer[],3,FALSE)</f>
        <v>Pyay Lan Rd</v>
      </c>
      <c r="H12571" s="69" t="str">
        <f>VLOOKUP(E12571,Customer[],4,FALSE)</f>
        <v>Tayikyi</v>
      </c>
      <c r="I12571" s="48" t="s">
        <v>958</v>
      </c>
      <c r="J12571" s="82" t="str">
        <f>VLOOKUP(I12571,PGStock[],2,FALSE)</f>
        <v>Shwe Man 680ml</v>
      </c>
      <c r="K12571" s="71">
        <f>VLOOKUP(I12571,PGStock[],3,FALSE)</f>
        <v>0.68</v>
      </c>
      <c r="L12571" s="47">
        <v>5</v>
      </c>
      <c r="M12571" s="47">
        <f>VLOOKUP(I12571,PGStock[],6,FALSE)</f>
        <v>100</v>
      </c>
      <c r="N12571" s="47">
        <f>+PGSales!$L12571*PGSales!$M12571</f>
        <v>500</v>
      </c>
    </row>
    <row r="12572" spans="1:14" hidden="1" x14ac:dyDescent="0.25">
      <c r="A12572" s="77">
        <f t="shared" si="1504"/>
        <v>2025</v>
      </c>
      <c r="B12572" s="77">
        <f t="shared" si="1505"/>
        <v>12</v>
      </c>
      <c r="C12572" s="73">
        <v>46013</v>
      </c>
      <c r="D12572" s="79" t="s">
        <v>115</v>
      </c>
      <c r="E12572" s="80" t="s">
        <v>1239</v>
      </c>
      <c r="F12572" s="81" t="str">
        <f>VLOOKUP(E12572,Customer[],2,FALSE)</f>
        <v>Thaklu</v>
      </c>
      <c r="G12572" s="69" t="str">
        <f>VLOOKUP(E12572,Customer[],3,FALSE)</f>
        <v>Pyay Lan Rd</v>
      </c>
      <c r="H12572" s="69" t="str">
        <f>VLOOKUP(E12572,Customer[],4,FALSE)</f>
        <v>Tayikyi</v>
      </c>
      <c r="I12572" s="48" t="s">
        <v>25</v>
      </c>
      <c r="J12572" s="82" t="str">
        <f>VLOOKUP(I12572,PGStock[],2,FALSE)</f>
        <v>Columbus Super Red Smooth 350 Ml</v>
      </c>
      <c r="K12572" s="71">
        <f>VLOOKUP(I12572,PGStock[],3,FALSE)</f>
        <v>0.35</v>
      </c>
      <c r="L12572" s="47">
        <v>4</v>
      </c>
      <c r="M12572" s="47">
        <f>VLOOKUP(I12572,PGStock[],6,FALSE)</f>
        <v>150</v>
      </c>
      <c r="N12572" s="47">
        <f>+PGSales!$L12572*PGSales!$M12572</f>
        <v>600</v>
      </c>
    </row>
    <row r="12573" spans="1:14" hidden="1" x14ac:dyDescent="0.25">
      <c r="A12573" s="77">
        <f t="shared" si="1504"/>
        <v>2025</v>
      </c>
      <c r="B12573" s="77">
        <f t="shared" si="1505"/>
        <v>12</v>
      </c>
      <c r="C12573" s="73">
        <v>46013</v>
      </c>
      <c r="D12573" s="79" t="s">
        <v>115</v>
      </c>
      <c r="E12573" s="80" t="s">
        <v>1239</v>
      </c>
      <c r="F12573" s="81" t="str">
        <f>VLOOKUP(E12573,Customer[],2,FALSE)</f>
        <v>Thaklu</v>
      </c>
      <c r="G12573" s="69" t="str">
        <f>VLOOKUP(E12573,Customer[],3,FALSE)</f>
        <v>Pyay Lan Rd</v>
      </c>
      <c r="H12573" s="69" t="str">
        <f>VLOOKUP(E12573,Customer[],4,FALSE)</f>
        <v>Tayikyi</v>
      </c>
      <c r="I12573" s="48" t="s">
        <v>18</v>
      </c>
      <c r="J12573" s="82" t="str">
        <f>VLOOKUP(I12573,PGStock[],2,FALSE)</f>
        <v>Formula Rum 350ml</v>
      </c>
      <c r="K12573" s="71">
        <f>VLOOKUP(I12573,PGStock[],3,FALSE)</f>
        <v>0.35</v>
      </c>
      <c r="L12573" s="47">
        <v>4</v>
      </c>
      <c r="M12573" s="47">
        <f>VLOOKUP(I12573,PGStock[],6,FALSE)</f>
        <v>150</v>
      </c>
      <c r="N12573" s="47">
        <f>+PGSales!$L12573*PGSales!$M12573</f>
        <v>600</v>
      </c>
    </row>
    <row r="12574" spans="1:14" hidden="1" x14ac:dyDescent="0.25">
      <c r="A12574" s="77">
        <f t="shared" si="1504"/>
        <v>2025</v>
      </c>
      <c r="B12574" s="77">
        <f t="shared" si="1505"/>
        <v>12</v>
      </c>
      <c r="C12574" s="73">
        <v>46013</v>
      </c>
      <c r="D12574" s="79" t="s">
        <v>109</v>
      </c>
      <c r="E12574" s="80" t="s">
        <v>1244</v>
      </c>
      <c r="F12574" s="81" t="str">
        <f>VLOOKUP(E12574,Customer[],2,FALSE)</f>
        <v>Hlwan</v>
      </c>
      <c r="G12574" s="69" t="str">
        <f>VLOOKUP(E12574,Customer[],3,FALSE)</f>
        <v>Pyay Lan Rd</v>
      </c>
      <c r="H12574" s="69" t="str">
        <f>VLOOKUP(E12574,Customer[],4,FALSE)</f>
        <v>Tayikyi</v>
      </c>
      <c r="I12574" s="48" t="s">
        <v>25</v>
      </c>
      <c r="J12574" s="82" t="str">
        <f>VLOOKUP(I12574,PGStock[],2,FALSE)</f>
        <v>Columbus Super Red Smooth 350 Ml</v>
      </c>
      <c r="K12574" s="71">
        <f>VLOOKUP(I12574,PGStock[],3,FALSE)</f>
        <v>0.35</v>
      </c>
      <c r="L12574" s="47">
        <v>4</v>
      </c>
      <c r="M12574" s="47">
        <f>VLOOKUP(I12574,PGStock[],6,FALSE)</f>
        <v>150</v>
      </c>
      <c r="N12574" s="47">
        <f>+PGSales!$L12574*PGSales!$M12574</f>
        <v>600</v>
      </c>
    </row>
    <row r="12575" spans="1:14" hidden="1" x14ac:dyDescent="0.25">
      <c r="A12575" s="77">
        <f t="shared" si="1504"/>
        <v>2025</v>
      </c>
      <c r="B12575" s="77">
        <f t="shared" si="1505"/>
        <v>12</v>
      </c>
      <c r="C12575" s="73">
        <v>46013</v>
      </c>
      <c r="D12575" s="79" t="s">
        <v>109</v>
      </c>
      <c r="E12575" s="80" t="s">
        <v>1244</v>
      </c>
      <c r="F12575" s="81" t="str">
        <f>VLOOKUP(E12575,Customer[],2,FALSE)</f>
        <v>Hlwan</v>
      </c>
      <c r="G12575" s="69" t="str">
        <f>VLOOKUP(E12575,Customer[],3,FALSE)</f>
        <v>Pyay Lan Rd</v>
      </c>
      <c r="H12575" s="69" t="str">
        <f>VLOOKUP(E12575,Customer[],4,FALSE)</f>
        <v>Tayikyi</v>
      </c>
      <c r="I12575" s="48" t="s">
        <v>20</v>
      </c>
      <c r="J12575" s="82" t="str">
        <f>VLOOKUP(I12575,PGStock[],2,FALSE)</f>
        <v>Formula Rum 700ml</v>
      </c>
      <c r="K12575" s="71">
        <f>VLOOKUP(I12575,PGStock[],3,FALSE)</f>
        <v>0.7</v>
      </c>
      <c r="L12575" s="47">
        <v>1</v>
      </c>
      <c r="M12575" s="47">
        <f>VLOOKUP(I12575,PGStock[],6,FALSE)</f>
        <v>200</v>
      </c>
      <c r="N12575" s="47">
        <f>+PGSales!$L12575*PGSales!$M12575</f>
        <v>200</v>
      </c>
    </row>
    <row r="12576" spans="1:14" hidden="1" x14ac:dyDescent="0.25">
      <c r="A12576" s="77">
        <f t="shared" si="1504"/>
        <v>2025</v>
      </c>
      <c r="B12576" s="77">
        <f t="shared" si="1505"/>
        <v>12</v>
      </c>
      <c r="C12576" s="73">
        <v>46013</v>
      </c>
      <c r="D12576" s="79" t="s">
        <v>109</v>
      </c>
      <c r="E12576" s="80" t="s">
        <v>1244</v>
      </c>
      <c r="F12576" s="81" t="str">
        <f>VLOOKUP(E12576,Customer[],2,FALSE)</f>
        <v>Hlwan</v>
      </c>
      <c r="G12576" s="69" t="str">
        <f>VLOOKUP(E12576,Customer[],3,FALSE)</f>
        <v>Pyay Lan Rd</v>
      </c>
      <c r="H12576" s="69" t="str">
        <f>VLOOKUP(E12576,Customer[],4,FALSE)</f>
        <v>Tayikyi</v>
      </c>
      <c r="I12576" s="48" t="s">
        <v>18</v>
      </c>
      <c r="J12576" s="82" t="str">
        <f>VLOOKUP(I12576,PGStock[],2,FALSE)</f>
        <v>Formula Rum 350ml</v>
      </c>
      <c r="K12576" s="71">
        <f>VLOOKUP(I12576,PGStock[],3,FALSE)</f>
        <v>0.35</v>
      </c>
      <c r="L12576" s="47">
        <v>1</v>
      </c>
      <c r="M12576" s="47">
        <f>VLOOKUP(I12576,PGStock[],6,FALSE)</f>
        <v>150</v>
      </c>
      <c r="N12576" s="47">
        <f>+PGSales!$L12576*PGSales!$M12576</f>
        <v>150</v>
      </c>
    </row>
    <row r="12577" spans="1:14" hidden="1" x14ac:dyDescent="0.25">
      <c r="A12577" s="77">
        <f t="shared" si="1504"/>
        <v>2025</v>
      </c>
      <c r="B12577" s="77">
        <f t="shared" si="1505"/>
        <v>12</v>
      </c>
      <c r="C12577" s="73">
        <v>46013</v>
      </c>
      <c r="D12577" s="79" t="s">
        <v>109</v>
      </c>
      <c r="E12577" s="80" t="s">
        <v>1244</v>
      </c>
      <c r="F12577" s="81" t="str">
        <f>VLOOKUP(E12577,Customer[],2,FALSE)</f>
        <v>Hlwan</v>
      </c>
      <c r="G12577" s="69" t="str">
        <f>VLOOKUP(E12577,Customer[],3,FALSE)</f>
        <v>Pyay Lan Rd</v>
      </c>
      <c r="H12577" s="69" t="str">
        <f>VLOOKUP(E12577,Customer[],4,FALSE)</f>
        <v>Tayikyi</v>
      </c>
      <c r="I12577" s="48" t="s">
        <v>958</v>
      </c>
      <c r="J12577" s="82" t="str">
        <f>VLOOKUP(I12577,PGStock[],2,FALSE)</f>
        <v>Shwe Man 680ml</v>
      </c>
      <c r="K12577" s="71">
        <f>VLOOKUP(I12577,PGStock[],3,FALSE)</f>
        <v>0.68</v>
      </c>
      <c r="L12577" s="47">
        <v>2</v>
      </c>
      <c r="M12577" s="47">
        <f>VLOOKUP(I12577,PGStock[],6,FALSE)</f>
        <v>100</v>
      </c>
      <c r="N12577" s="47">
        <f>+PGSales!$L12577*PGSales!$M12577</f>
        <v>200</v>
      </c>
    </row>
    <row r="12578" spans="1:14" hidden="1" x14ac:dyDescent="0.25">
      <c r="A12578" s="77">
        <f t="shared" si="1504"/>
        <v>2025</v>
      </c>
      <c r="B12578" s="77">
        <f t="shared" si="1505"/>
        <v>12</v>
      </c>
      <c r="C12578" s="73">
        <v>46013</v>
      </c>
      <c r="D12578" s="79" t="s">
        <v>109</v>
      </c>
      <c r="E12578" s="80" t="s">
        <v>1244</v>
      </c>
      <c r="F12578" s="81" t="str">
        <f>VLOOKUP(E12578,Customer[],2,FALSE)</f>
        <v>Hlwan</v>
      </c>
      <c r="G12578" s="69" t="str">
        <f>VLOOKUP(E12578,Customer[],3,FALSE)</f>
        <v>Pyay Lan Rd</v>
      </c>
      <c r="H12578" s="69" t="str">
        <f>VLOOKUP(E12578,Customer[],4,FALSE)</f>
        <v>Tayikyi</v>
      </c>
      <c r="I12578" s="48" t="s">
        <v>959</v>
      </c>
      <c r="J12578" s="82" t="str">
        <f>VLOOKUP(I12578,PGStock[],2,FALSE)</f>
        <v>Shwe Man ကော်ဗူး (1 Liter)</v>
      </c>
      <c r="K12578" s="71">
        <f>VLOOKUP(I12578,PGStock[],3,FALSE)</f>
        <v>1</v>
      </c>
      <c r="L12578" s="47">
        <v>4</v>
      </c>
      <c r="M12578" s="47">
        <f>VLOOKUP(I12578,PGStock[],6,FALSE)</f>
        <v>100</v>
      </c>
      <c r="N12578" s="47">
        <f>+PGSales!$L12578*PGSales!$M12578</f>
        <v>400</v>
      </c>
    </row>
    <row r="12579" spans="1:14" hidden="1" x14ac:dyDescent="0.25">
      <c r="A12579" s="77">
        <f t="shared" si="1504"/>
        <v>2025</v>
      </c>
      <c r="B12579" s="77">
        <f t="shared" si="1505"/>
        <v>12</v>
      </c>
      <c r="C12579" s="73">
        <v>46013</v>
      </c>
      <c r="D12579" s="79" t="s">
        <v>62</v>
      </c>
      <c r="E12579" s="80" t="s">
        <v>1431</v>
      </c>
      <c r="F12579" s="81" t="str">
        <f>VLOOKUP(E12579,Customer[],2,FALSE)</f>
        <v>AAA</v>
      </c>
      <c r="G12579" s="69" t="str">
        <f>VLOOKUP(E12579,Customer[],3,FALSE)</f>
        <v>Thit Taw Rd</v>
      </c>
      <c r="H12579" s="69" t="str">
        <f>VLOOKUP(E12579,Customer[],4,FALSE)</f>
        <v>Tayikyi</v>
      </c>
      <c r="I12579" s="48" t="s">
        <v>27</v>
      </c>
      <c r="J12579" s="82" t="str">
        <f>VLOOKUP(I12579,PGStock[],2,FALSE)</f>
        <v>Columbus Super Red Smooth 700 Ml</v>
      </c>
      <c r="K12579" s="71">
        <f>VLOOKUP(I12579,PGStock[],3,FALSE)</f>
        <v>0.7</v>
      </c>
      <c r="L12579" s="47">
        <v>1</v>
      </c>
      <c r="M12579" s="47">
        <f>VLOOKUP(I12579,PGStock[],6,FALSE)</f>
        <v>200</v>
      </c>
      <c r="N12579" s="47">
        <f>+PGSales!$L12579*PGSales!$M12579</f>
        <v>200</v>
      </c>
    </row>
    <row r="12580" spans="1:14" hidden="1" x14ac:dyDescent="0.25">
      <c r="A12580" s="77">
        <f t="shared" ref="A12580:A12596" si="1506">YEAR(C12580)</f>
        <v>2025</v>
      </c>
      <c r="B12580" s="77">
        <f t="shared" ref="B12580:B12596" si="1507">MONTH(C12580)</f>
        <v>12</v>
      </c>
      <c r="C12580" s="73">
        <v>46013</v>
      </c>
      <c r="D12580" s="79" t="s">
        <v>62</v>
      </c>
      <c r="E12580" s="80" t="s">
        <v>1431</v>
      </c>
      <c r="F12580" s="81" t="str">
        <f>VLOOKUP(E12580,Customer[],2,FALSE)</f>
        <v>AAA</v>
      </c>
      <c r="G12580" s="69" t="str">
        <f>VLOOKUP(E12580,Customer[],3,FALSE)</f>
        <v>Thit Taw Rd</v>
      </c>
      <c r="H12580" s="69" t="str">
        <f>VLOOKUP(E12580,Customer[],4,FALSE)</f>
        <v>Tayikyi</v>
      </c>
      <c r="I12580" s="48" t="s">
        <v>25</v>
      </c>
      <c r="J12580" s="82" t="str">
        <f>VLOOKUP(I12580,PGStock[],2,FALSE)</f>
        <v>Columbus Super Red Smooth 350 Ml</v>
      </c>
      <c r="K12580" s="71">
        <f>VLOOKUP(I12580,PGStock[],3,FALSE)</f>
        <v>0.35</v>
      </c>
      <c r="L12580" s="47">
        <v>5</v>
      </c>
      <c r="M12580" s="47">
        <f>VLOOKUP(I12580,PGStock[],6,FALSE)</f>
        <v>150</v>
      </c>
      <c r="N12580" s="47">
        <f>+PGSales!$L12580*PGSales!$M12580</f>
        <v>750</v>
      </c>
    </row>
    <row r="12581" spans="1:14" hidden="1" x14ac:dyDescent="0.25">
      <c r="A12581" s="77">
        <f t="shared" si="1506"/>
        <v>2025</v>
      </c>
      <c r="B12581" s="77">
        <f t="shared" si="1507"/>
        <v>12</v>
      </c>
      <c r="C12581" s="73">
        <v>46013</v>
      </c>
      <c r="D12581" s="79" t="s">
        <v>62</v>
      </c>
      <c r="E12581" s="80" t="s">
        <v>1431</v>
      </c>
      <c r="F12581" s="81" t="str">
        <f>VLOOKUP(E12581,Customer[],2,FALSE)</f>
        <v>AAA</v>
      </c>
      <c r="G12581" s="69" t="str">
        <f>VLOOKUP(E12581,Customer[],3,FALSE)</f>
        <v>Thit Taw Rd</v>
      </c>
      <c r="H12581" s="69" t="str">
        <f>VLOOKUP(E12581,Customer[],4,FALSE)</f>
        <v>Tayikyi</v>
      </c>
      <c r="I12581" s="48" t="s">
        <v>20</v>
      </c>
      <c r="J12581" s="82" t="str">
        <f>VLOOKUP(I12581,PGStock[],2,FALSE)</f>
        <v>Formula Rum 700ml</v>
      </c>
      <c r="K12581" s="71">
        <f>VLOOKUP(I12581,PGStock[],3,FALSE)</f>
        <v>0.7</v>
      </c>
      <c r="L12581" s="47">
        <v>1</v>
      </c>
      <c r="M12581" s="47">
        <f>VLOOKUP(I12581,PGStock[],6,FALSE)</f>
        <v>200</v>
      </c>
      <c r="N12581" s="47">
        <f>+PGSales!$L12581*PGSales!$M12581</f>
        <v>200</v>
      </c>
    </row>
    <row r="12582" spans="1:14" hidden="1" x14ac:dyDescent="0.25">
      <c r="A12582" s="77">
        <f t="shared" si="1506"/>
        <v>2025</v>
      </c>
      <c r="B12582" s="77">
        <f t="shared" si="1507"/>
        <v>12</v>
      </c>
      <c r="C12582" s="73">
        <v>46013</v>
      </c>
      <c r="D12582" s="79" t="s">
        <v>62</v>
      </c>
      <c r="E12582" s="80" t="s">
        <v>1431</v>
      </c>
      <c r="F12582" s="81" t="str">
        <f>VLOOKUP(E12582,Customer[],2,FALSE)</f>
        <v>AAA</v>
      </c>
      <c r="G12582" s="69" t="str">
        <f>VLOOKUP(E12582,Customer[],3,FALSE)</f>
        <v>Thit Taw Rd</v>
      </c>
      <c r="H12582" s="69" t="str">
        <f>VLOOKUP(E12582,Customer[],4,FALSE)</f>
        <v>Tayikyi</v>
      </c>
      <c r="I12582" s="48" t="s">
        <v>18</v>
      </c>
      <c r="J12582" s="82" t="str">
        <f>VLOOKUP(I12582,PGStock[],2,FALSE)</f>
        <v>Formula Rum 350ml</v>
      </c>
      <c r="K12582" s="71">
        <f>VLOOKUP(I12582,PGStock[],3,FALSE)</f>
        <v>0.35</v>
      </c>
      <c r="L12582" s="47">
        <v>1</v>
      </c>
      <c r="M12582" s="47">
        <f>VLOOKUP(I12582,PGStock[],6,FALSE)</f>
        <v>150</v>
      </c>
      <c r="N12582" s="47">
        <f>+PGSales!$L12582*PGSales!$M12582</f>
        <v>150</v>
      </c>
    </row>
    <row r="12583" spans="1:14" hidden="1" x14ac:dyDescent="0.25">
      <c r="A12583" s="77">
        <f t="shared" si="1506"/>
        <v>2025</v>
      </c>
      <c r="B12583" s="77">
        <f t="shared" si="1507"/>
        <v>12</v>
      </c>
      <c r="C12583" s="73">
        <v>46013</v>
      </c>
      <c r="D12583" s="79" t="s">
        <v>62</v>
      </c>
      <c r="E12583" s="80" t="s">
        <v>1431</v>
      </c>
      <c r="F12583" s="81" t="str">
        <f>VLOOKUP(E12583,Customer[],2,FALSE)</f>
        <v>AAA</v>
      </c>
      <c r="G12583" s="69" t="str">
        <f>VLOOKUP(E12583,Customer[],3,FALSE)</f>
        <v>Thit Taw Rd</v>
      </c>
      <c r="H12583" s="69" t="str">
        <f>VLOOKUP(E12583,Customer[],4,FALSE)</f>
        <v>Tayikyi</v>
      </c>
      <c r="I12583" s="48" t="s">
        <v>958</v>
      </c>
      <c r="J12583" s="82" t="str">
        <f>VLOOKUP(I12583,PGStock[],2,FALSE)</f>
        <v>Shwe Man 680ml</v>
      </c>
      <c r="K12583" s="71">
        <f>VLOOKUP(I12583,PGStock[],3,FALSE)</f>
        <v>0.68</v>
      </c>
      <c r="L12583" s="47">
        <v>1</v>
      </c>
      <c r="M12583" s="47">
        <f>VLOOKUP(I12583,PGStock[],6,FALSE)</f>
        <v>100</v>
      </c>
      <c r="N12583" s="47">
        <f>+PGSales!$L12583*PGSales!$M12583</f>
        <v>100</v>
      </c>
    </row>
    <row r="12584" spans="1:14" hidden="1" x14ac:dyDescent="0.25">
      <c r="A12584" s="77">
        <f t="shared" si="1506"/>
        <v>2025</v>
      </c>
      <c r="B12584" s="77">
        <f t="shared" si="1507"/>
        <v>12</v>
      </c>
      <c r="C12584" s="73">
        <v>46013</v>
      </c>
      <c r="D12584" s="79" t="s">
        <v>62</v>
      </c>
      <c r="E12584" s="80" t="s">
        <v>1431</v>
      </c>
      <c r="F12584" s="81" t="str">
        <f>VLOOKUP(E12584,Customer[],2,FALSE)</f>
        <v>AAA</v>
      </c>
      <c r="G12584" s="69" t="str">
        <f>VLOOKUP(E12584,Customer[],3,FALSE)</f>
        <v>Thit Taw Rd</v>
      </c>
      <c r="H12584" s="69" t="str">
        <f>VLOOKUP(E12584,Customer[],4,FALSE)</f>
        <v>Tayikyi</v>
      </c>
      <c r="I12584" s="48" t="s">
        <v>959</v>
      </c>
      <c r="J12584" s="82" t="str">
        <f>VLOOKUP(I12584,PGStock[],2,FALSE)</f>
        <v>Shwe Man ကော်ဗူး (1 Liter)</v>
      </c>
      <c r="K12584" s="71">
        <f>VLOOKUP(I12584,PGStock[],3,FALSE)</f>
        <v>1</v>
      </c>
      <c r="L12584" s="47">
        <v>5</v>
      </c>
      <c r="M12584" s="47">
        <f>VLOOKUP(I12584,PGStock[],6,FALSE)</f>
        <v>100</v>
      </c>
      <c r="N12584" s="47">
        <f>+PGSales!$L12584*PGSales!$M12584</f>
        <v>500</v>
      </c>
    </row>
    <row r="12585" spans="1:14" hidden="1" x14ac:dyDescent="0.25">
      <c r="A12585" s="77">
        <f t="shared" si="1506"/>
        <v>2025</v>
      </c>
      <c r="B12585" s="77">
        <f t="shared" si="1507"/>
        <v>12</v>
      </c>
      <c r="C12585" s="73">
        <v>46013</v>
      </c>
      <c r="D12585" s="79" t="s">
        <v>1</v>
      </c>
      <c r="E12585" s="80" t="s">
        <v>1240</v>
      </c>
      <c r="F12585" s="81" t="str">
        <f>VLOOKUP(E12585,Customer[],2,FALSE)</f>
        <v>Kabar Kyaw</v>
      </c>
      <c r="G12585" s="69" t="str">
        <f>VLOOKUP(E12585,Customer[],3,FALSE)</f>
        <v>Thit Taw Rd</v>
      </c>
      <c r="H12585" s="69" t="str">
        <f>VLOOKUP(E12585,Customer[],4,FALSE)</f>
        <v>Tayikyi</v>
      </c>
      <c r="I12585" s="48" t="s">
        <v>27</v>
      </c>
      <c r="J12585" s="82" t="str">
        <f>VLOOKUP(I12585,PGStock[],2,FALSE)</f>
        <v>Columbus Super Red Smooth 700 Ml</v>
      </c>
      <c r="K12585" s="71">
        <f>VLOOKUP(I12585,PGStock[],3,FALSE)</f>
        <v>0.7</v>
      </c>
      <c r="L12585" s="47">
        <v>1</v>
      </c>
      <c r="M12585" s="47">
        <f>VLOOKUP(I12585,PGStock[],6,FALSE)</f>
        <v>200</v>
      </c>
      <c r="N12585" s="47">
        <f>+PGSales!$L12585*PGSales!$M12585</f>
        <v>200</v>
      </c>
    </row>
    <row r="12586" spans="1:14" hidden="1" x14ac:dyDescent="0.25">
      <c r="A12586" s="77">
        <f t="shared" si="1506"/>
        <v>2025</v>
      </c>
      <c r="B12586" s="77">
        <f t="shared" si="1507"/>
        <v>12</v>
      </c>
      <c r="C12586" s="73">
        <v>46013</v>
      </c>
      <c r="D12586" s="79" t="s">
        <v>1</v>
      </c>
      <c r="E12586" s="80" t="s">
        <v>1240</v>
      </c>
      <c r="F12586" s="81" t="str">
        <f>VLOOKUP(E12586,Customer[],2,FALSE)</f>
        <v>Kabar Kyaw</v>
      </c>
      <c r="G12586" s="69" t="str">
        <f>VLOOKUP(E12586,Customer[],3,FALSE)</f>
        <v>Thit Taw Rd</v>
      </c>
      <c r="H12586" s="69" t="str">
        <f>VLOOKUP(E12586,Customer[],4,FALSE)</f>
        <v>Tayikyi</v>
      </c>
      <c r="I12586" s="48" t="s">
        <v>25</v>
      </c>
      <c r="J12586" s="82" t="str">
        <f>VLOOKUP(I12586,PGStock[],2,FALSE)</f>
        <v>Columbus Super Red Smooth 350 Ml</v>
      </c>
      <c r="K12586" s="71">
        <f>VLOOKUP(I12586,PGStock[],3,FALSE)</f>
        <v>0.35</v>
      </c>
      <c r="L12586" s="47">
        <v>1</v>
      </c>
      <c r="M12586" s="47">
        <f>VLOOKUP(I12586,PGStock[],6,FALSE)</f>
        <v>150</v>
      </c>
      <c r="N12586" s="47">
        <f>+PGSales!$L12586*PGSales!$M12586</f>
        <v>150</v>
      </c>
    </row>
    <row r="12587" spans="1:14" hidden="1" x14ac:dyDescent="0.25">
      <c r="A12587" s="77">
        <f t="shared" si="1506"/>
        <v>2025</v>
      </c>
      <c r="B12587" s="77">
        <f t="shared" si="1507"/>
        <v>12</v>
      </c>
      <c r="C12587" s="73">
        <v>46013</v>
      </c>
      <c r="D12587" s="79" t="s">
        <v>1</v>
      </c>
      <c r="E12587" s="80" t="s">
        <v>1240</v>
      </c>
      <c r="F12587" s="81" t="str">
        <f>VLOOKUP(E12587,Customer[],2,FALSE)</f>
        <v>Kabar Kyaw</v>
      </c>
      <c r="G12587" s="69" t="str">
        <f>VLOOKUP(E12587,Customer[],3,FALSE)</f>
        <v>Thit Taw Rd</v>
      </c>
      <c r="H12587" s="69" t="str">
        <f>VLOOKUP(E12587,Customer[],4,FALSE)</f>
        <v>Tayikyi</v>
      </c>
      <c r="I12587" s="48" t="s">
        <v>18</v>
      </c>
      <c r="J12587" s="82" t="str">
        <f>VLOOKUP(I12587,PGStock[],2,FALSE)</f>
        <v>Formula Rum 350ml</v>
      </c>
      <c r="K12587" s="71">
        <f>VLOOKUP(I12587,PGStock[],3,FALSE)</f>
        <v>0.35</v>
      </c>
      <c r="L12587" s="47">
        <v>6</v>
      </c>
      <c r="M12587" s="47">
        <f>VLOOKUP(I12587,PGStock[],6,FALSE)</f>
        <v>150</v>
      </c>
      <c r="N12587" s="47">
        <f>+PGSales!$L12587*PGSales!$M12587</f>
        <v>900</v>
      </c>
    </row>
    <row r="12588" spans="1:14" hidden="1" x14ac:dyDescent="0.25">
      <c r="A12588" s="77">
        <f t="shared" si="1506"/>
        <v>2025</v>
      </c>
      <c r="B12588" s="77">
        <f t="shared" si="1507"/>
        <v>12</v>
      </c>
      <c r="C12588" s="73">
        <v>46013</v>
      </c>
      <c r="D12588" s="79" t="s">
        <v>1</v>
      </c>
      <c r="E12588" s="80" t="s">
        <v>1240</v>
      </c>
      <c r="F12588" s="81" t="str">
        <f>VLOOKUP(E12588,Customer[],2,FALSE)</f>
        <v>Kabar Kyaw</v>
      </c>
      <c r="G12588" s="69" t="str">
        <f>VLOOKUP(E12588,Customer[],3,FALSE)</f>
        <v>Thit Taw Rd</v>
      </c>
      <c r="H12588" s="69" t="str">
        <f>VLOOKUP(E12588,Customer[],4,FALSE)</f>
        <v>Tayikyi</v>
      </c>
      <c r="I12588" s="48" t="s">
        <v>959</v>
      </c>
      <c r="J12588" s="82" t="str">
        <f>VLOOKUP(I12588,PGStock[],2,FALSE)</f>
        <v>Shwe Man ကော်ဗူး (1 Liter)</v>
      </c>
      <c r="K12588" s="71">
        <f>VLOOKUP(I12588,PGStock[],3,FALSE)</f>
        <v>1</v>
      </c>
      <c r="L12588" s="47">
        <v>1</v>
      </c>
      <c r="M12588" s="47">
        <f>VLOOKUP(I12588,PGStock[],6,FALSE)</f>
        <v>100</v>
      </c>
      <c r="N12588" s="47">
        <f>+PGSales!$L12588*PGSales!$M12588</f>
        <v>100</v>
      </c>
    </row>
    <row r="12589" spans="1:14" hidden="1" x14ac:dyDescent="0.25">
      <c r="A12589" s="77">
        <f t="shared" si="1506"/>
        <v>2025</v>
      </c>
      <c r="B12589" s="77">
        <f t="shared" si="1507"/>
        <v>12</v>
      </c>
      <c r="C12589" s="73">
        <v>46014</v>
      </c>
      <c r="D12589" s="79" t="s">
        <v>275</v>
      </c>
      <c r="E12589" s="80" t="s">
        <v>1428</v>
      </c>
      <c r="F12589" s="81" t="str">
        <f>VLOOKUP(E12589,Customer[],2,FALSE)</f>
        <v>A One</v>
      </c>
      <c r="G12589" s="69" t="str">
        <f>VLOOKUP(E12589,Customer[],3,FALSE)</f>
        <v>Htantapain Rd</v>
      </c>
      <c r="H12589" s="69" t="str">
        <f>VLOOKUP(E12589,Customer[],4,FALSE)</f>
        <v>Hmawbi</v>
      </c>
      <c r="I12589" s="48" t="s">
        <v>27</v>
      </c>
      <c r="J12589" s="82" t="str">
        <f>VLOOKUP(I12589,PGStock[],2,FALSE)</f>
        <v>Columbus Super Red Smooth 700 Ml</v>
      </c>
      <c r="K12589" s="71">
        <f>VLOOKUP(I12589,PGStock[],3,FALSE)</f>
        <v>0.7</v>
      </c>
      <c r="L12589" s="47">
        <v>1</v>
      </c>
      <c r="M12589" s="47">
        <f>VLOOKUP(I12589,PGStock[],6,FALSE)</f>
        <v>200</v>
      </c>
      <c r="N12589" s="47">
        <f>+PGSales!$L12589*PGSales!$M12589</f>
        <v>200</v>
      </c>
    </row>
    <row r="12590" spans="1:14" hidden="1" x14ac:dyDescent="0.25">
      <c r="A12590" s="77">
        <f t="shared" si="1506"/>
        <v>2025</v>
      </c>
      <c r="B12590" s="77">
        <f t="shared" si="1507"/>
        <v>12</v>
      </c>
      <c r="C12590" s="73">
        <v>46014</v>
      </c>
      <c r="D12590" s="79" t="s">
        <v>275</v>
      </c>
      <c r="E12590" s="80" t="s">
        <v>1428</v>
      </c>
      <c r="F12590" s="81" t="str">
        <f>VLOOKUP(E12590,Customer[],2,FALSE)</f>
        <v>A One</v>
      </c>
      <c r="G12590" s="69" t="str">
        <f>VLOOKUP(E12590,Customer[],3,FALSE)</f>
        <v>Htantapain Rd</v>
      </c>
      <c r="H12590" s="69" t="str">
        <f>VLOOKUP(E12590,Customer[],4,FALSE)</f>
        <v>Hmawbi</v>
      </c>
      <c r="I12590" s="48" t="s">
        <v>25</v>
      </c>
      <c r="J12590" s="82" t="str">
        <f>VLOOKUP(I12590,PGStock[],2,FALSE)</f>
        <v>Columbus Super Red Smooth 350 Ml</v>
      </c>
      <c r="K12590" s="71">
        <f>VLOOKUP(I12590,PGStock[],3,FALSE)</f>
        <v>0.35</v>
      </c>
      <c r="L12590" s="47">
        <v>4</v>
      </c>
      <c r="M12590" s="47">
        <f>VLOOKUP(I12590,PGStock[],6,FALSE)</f>
        <v>150</v>
      </c>
      <c r="N12590" s="47">
        <f>+PGSales!$L12590*PGSales!$M12590</f>
        <v>600</v>
      </c>
    </row>
    <row r="12591" spans="1:14" hidden="1" x14ac:dyDescent="0.25">
      <c r="A12591" s="77">
        <f t="shared" si="1506"/>
        <v>2025</v>
      </c>
      <c r="B12591" s="77">
        <f t="shared" si="1507"/>
        <v>12</v>
      </c>
      <c r="C12591" s="73">
        <v>46014</v>
      </c>
      <c r="D12591" s="79" t="s">
        <v>275</v>
      </c>
      <c r="E12591" s="80" t="s">
        <v>1428</v>
      </c>
      <c r="F12591" s="81" t="str">
        <f>VLOOKUP(E12591,Customer[],2,FALSE)</f>
        <v>A One</v>
      </c>
      <c r="G12591" s="69" t="str">
        <f>VLOOKUP(E12591,Customer[],3,FALSE)</f>
        <v>Htantapain Rd</v>
      </c>
      <c r="H12591" s="69" t="str">
        <f>VLOOKUP(E12591,Customer[],4,FALSE)</f>
        <v>Hmawbi</v>
      </c>
      <c r="I12591" s="48" t="s">
        <v>23</v>
      </c>
      <c r="J12591" s="82" t="str">
        <f>VLOOKUP(I12591,PGStock[],2,FALSE)</f>
        <v>Columbus Super Red Smooth 175 Ml</v>
      </c>
      <c r="K12591" s="71">
        <f>VLOOKUP(I12591,PGStock[],3,FALSE)</f>
        <v>0.17499999999999999</v>
      </c>
      <c r="L12591" s="47">
        <v>4</v>
      </c>
      <c r="M12591" s="47">
        <f>VLOOKUP(I12591,PGStock[],6,FALSE)</f>
        <v>100</v>
      </c>
      <c r="N12591" s="47">
        <f>+PGSales!$L12591*PGSales!$M12591</f>
        <v>400</v>
      </c>
    </row>
    <row r="12592" spans="1:14" hidden="1" x14ac:dyDescent="0.25">
      <c r="A12592" s="77">
        <f t="shared" si="1506"/>
        <v>2025</v>
      </c>
      <c r="B12592" s="77">
        <f t="shared" si="1507"/>
        <v>12</v>
      </c>
      <c r="C12592" s="73">
        <v>46014</v>
      </c>
      <c r="D12592" s="79" t="s">
        <v>275</v>
      </c>
      <c r="E12592" s="80" t="s">
        <v>1428</v>
      </c>
      <c r="F12592" s="81" t="str">
        <f>VLOOKUP(E12592,Customer[],2,FALSE)</f>
        <v>A One</v>
      </c>
      <c r="G12592" s="69" t="str">
        <f>VLOOKUP(E12592,Customer[],3,FALSE)</f>
        <v>Htantapain Rd</v>
      </c>
      <c r="H12592" s="69" t="str">
        <f>VLOOKUP(E12592,Customer[],4,FALSE)</f>
        <v>Hmawbi</v>
      </c>
      <c r="I12592" s="48" t="s">
        <v>18</v>
      </c>
      <c r="J12592" s="82" t="str">
        <f>VLOOKUP(I12592,PGStock[],2,FALSE)</f>
        <v>Formula Rum 350ml</v>
      </c>
      <c r="K12592" s="71">
        <f>VLOOKUP(I12592,PGStock[],3,FALSE)</f>
        <v>0.35</v>
      </c>
      <c r="L12592" s="47">
        <v>2</v>
      </c>
      <c r="M12592" s="47">
        <f>VLOOKUP(I12592,PGStock[],6,FALSE)</f>
        <v>150</v>
      </c>
      <c r="N12592" s="47">
        <f>+PGSales!$L12592*PGSales!$M12592</f>
        <v>300</v>
      </c>
    </row>
    <row r="12593" spans="1:14" hidden="1" x14ac:dyDescent="0.25">
      <c r="A12593" s="77">
        <f t="shared" si="1506"/>
        <v>2025</v>
      </c>
      <c r="B12593" s="77">
        <f t="shared" si="1507"/>
        <v>12</v>
      </c>
      <c r="C12593" s="73">
        <v>46014</v>
      </c>
      <c r="D12593" s="79" t="s">
        <v>275</v>
      </c>
      <c r="E12593" s="80" t="s">
        <v>1428</v>
      </c>
      <c r="F12593" s="81" t="str">
        <f>VLOOKUP(E12593,Customer[],2,FALSE)</f>
        <v>A One</v>
      </c>
      <c r="G12593" s="69" t="str">
        <f>VLOOKUP(E12593,Customer[],3,FALSE)</f>
        <v>Htantapain Rd</v>
      </c>
      <c r="H12593" s="69" t="str">
        <f>VLOOKUP(E12593,Customer[],4,FALSE)</f>
        <v>Hmawbi</v>
      </c>
      <c r="I12593" s="48" t="s">
        <v>958</v>
      </c>
      <c r="J12593" s="82" t="str">
        <f>VLOOKUP(I12593,PGStock[],2,FALSE)</f>
        <v>Shwe Man 680ml</v>
      </c>
      <c r="K12593" s="71">
        <f>VLOOKUP(I12593,PGStock[],3,FALSE)</f>
        <v>0.68</v>
      </c>
      <c r="L12593" s="47">
        <v>2</v>
      </c>
      <c r="M12593" s="47">
        <f>VLOOKUP(I12593,PGStock[],6,FALSE)</f>
        <v>100</v>
      </c>
      <c r="N12593" s="47">
        <f>+PGSales!$L12593*PGSales!$M12593</f>
        <v>200</v>
      </c>
    </row>
    <row r="12594" spans="1:14" hidden="1" x14ac:dyDescent="0.25">
      <c r="A12594" s="77">
        <f t="shared" si="1506"/>
        <v>2025</v>
      </c>
      <c r="B12594" s="77">
        <f t="shared" si="1507"/>
        <v>12</v>
      </c>
      <c r="C12594" s="73">
        <v>46014</v>
      </c>
      <c r="D12594" s="79" t="s">
        <v>275</v>
      </c>
      <c r="E12594" s="80" t="s">
        <v>1428</v>
      </c>
      <c r="F12594" s="81" t="str">
        <f>VLOOKUP(E12594,Customer[],2,FALSE)</f>
        <v>A One</v>
      </c>
      <c r="G12594" s="69" t="str">
        <f>VLOOKUP(E12594,Customer[],3,FALSE)</f>
        <v>Htantapain Rd</v>
      </c>
      <c r="H12594" s="69" t="str">
        <f>VLOOKUP(E12594,Customer[],4,FALSE)</f>
        <v>Hmawbi</v>
      </c>
      <c r="I12594" s="48" t="s">
        <v>959</v>
      </c>
      <c r="J12594" s="82" t="str">
        <f>VLOOKUP(I12594,PGStock[],2,FALSE)</f>
        <v>Shwe Man ကော်ဗူး (1 Liter)</v>
      </c>
      <c r="K12594" s="71">
        <f>VLOOKUP(I12594,PGStock[],3,FALSE)</f>
        <v>1</v>
      </c>
      <c r="L12594" s="47">
        <v>3</v>
      </c>
      <c r="M12594" s="47">
        <f>VLOOKUP(I12594,PGStock[],6,FALSE)</f>
        <v>100</v>
      </c>
      <c r="N12594" s="47">
        <f>+PGSales!$L12594*PGSales!$M12594</f>
        <v>300</v>
      </c>
    </row>
    <row r="12595" spans="1:14" hidden="1" x14ac:dyDescent="0.25">
      <c r="A12595" s="77">
        <f t="shared" si="1506"/>
        <v>2025</v>
      </c>
      <c r="B12595" s="77">
        <f t="shared" si="1507"/>
        <v>12</v>
      </c>
      <c r="C12595" s="73">
        <v>46014</v>
      </c>
      <c r="D12595" s="79" t="s">
        <v>878</v>
      </c>
      <c r="E12595" s="80" t="s">
        <v>1279</v>
      </c>
      <c r="F12595" s="81" t="str">
        <f>VLOOKUP(E12595,Customer[],2,FALSE)</f>
        <v>OK Store</v>
      </c>
      <c r="G12595" s="69" t="str">
        <f>VLOOKUP(E12595,Customer[],3,FALSE)</f>
        <v>Pyay Lan Rd</v>
      </c>
      <c r="H12595" s="69" t="str">
        <f>VLOOKUP(E12595,Customer[],4,FALSE)</f>
        <v>Myaungtakar</v>
      </c>
      <c r="I12595" s="48" t="s">
        <v>18</v>
      </c>
      <c r="J12595" s="82" t="str">
        <f>VLOOKUP(I12595,PGStock[],2,FALSE)</f>
        <v>Formula Rum 350ml</v>
      </c>
      <c r="K12595" s="71">
        <f>VLOOKUP(I12595,PGStock[],3,FALSE)</f>
        <v>0.35</v>
      </c>
      <c r="L12595" s="47">
        <v>5</v>
      </c>
      <c r="M12595" s="47">
        <f>VLOOKUP(I12595,PGStock[],6,FALSE)</f>
        <v>150</v>
      </c>
      <c r="N12595" s="47">
        <f>+PGSales!$L12595*PGSales!$M12595</f>
        <v>750</v>
      </c>
    </row>
    <row r="12596" spans="1:14" hidden="1" x14ac:dyDescent="0.25">
      <c r="A12596" s="77">
        <f t="shared" si="1506"/>
        <v>2025</v>
      </c>
      <c r="B12596" s="77">
        <f t="shared" si="1507"/>
        <v>12</v>
      </c>
      <c r="C12596" s="73">
        <v>46014</v>
      </c>
      <c r="D12596" s="79" t="s">
        <v>878</v>
      </c>
      <c r="E12596" s="80" t="s">
        <v>1279</v>
      </c>
      <c r="F12596" s="81" t="str">
        <f>VLOOKUP(E12596,Customer[],2,FALSE)</f>
        <v>OK Store</v>
      </c>
      <c r="G12596" s="69" t="str">
        <f>VLOOKUP(E12596,Customer[],3,FALSE)</f>
        <v>Pyay Lan Rd</v>
      </c>
      <c r="H12596" s="69" t="str">
        <f>VLOOKUP(E12596,Customer[],4,FALSE)</f>
        <v>Myaungtakar</v>
      </c>
      <c r="I12596" s="48" t="s">
        <v>958</v>
      </c>
      <c r="J12596" s="82" t="str">
        <f>VLOOKUP(I12596,PGStock[],2,FALSE)</f>
        <v>Shwe Man 680ml</v>
      </c>
      <c r="K12596" s="71">
        <f>VLOOKUP(I12596,PGStock[],3,FALSE)</f>
        <v>0.68</v>
      </c>
      <c r="L12596" s="47">
        <v>2</v>
      </c>
      <c r="M12596" s="47">
        <f>VLOOKUP(I12596,PGStock[],6,FALSE)</f>
        <v>100</v>
      </c>
      <c r="N12596" s="47">
        <f>+PGSales!$L12596*PGSales!$M12596</f>
        <v>200</v>
      </c>
    </row>
    <row r="12597" spans="1:14" hidden="1" x14ac:dyDescent="0.25">
      <c r="A12597" s="77">
        <f t="shared" ref="A12597:A12613" si="1508">YEAR(C12597)</f>
        <v>2025</v>
      </c>
      <c r="B12597" s="77">
        <f t="shared" ref="B12597:B12613" si="1509">MONTH(C12597)</f>
        <v>12</v>
      </c>
      <c r="C12597" s="73">
        <v>46014</v>
      </c>
      <c r="D12597" s="79" t="s">
        <v>878</v>
      </c>
      <c r="E12597" s="80" t="s">
        <v>1279</v>
      </c>
      <c r="F12597" s="81" t="str">
        <f>VLOOKUP(E12597,Customer[],2,FALSE)</f>
        <v>OK Store</v>
      </c>
      <c r="G12597" s="69" t="str">
        <f>VLOOKUP(E12597,Customer[],3,FALSE)</f>
        <v>Pyay Lan Rd</v>
      </c>
      <c r="H12597" s="69" t="str">
        <f>VLOOKUP(E12597,Customer[],4,FALSE)</f>
        <v>Myaungtakar</v>
      </c>
      <c r="I12597" s="48" t="s">
        <v>959</v>
      </c>
      <c r="J12597" s="82" t="str">
        <f>VLOOKUP(I12597,PGStock[],2,FALSE)</f>
        <v>Shwe Man ကော်ဗူး (1 Liter)</v>
      </c>
      <c r="K12597" s="71">
        <f>VLOOKUP(I12597,PGStock[],3,FALSE)</f>
        <v>1</v>
      </c>
      <c r="L12597" s="47">
        <v>6</v>
      </c>
      <c r="M12597" s="47">
        <f>VLOOKUP(I12597,PGStock[],6,FALSE)</f>
        <v>100</v>
      </c>
      <c r="N12597" s="47">
        <f>+PGSales!$L12597*PGSales!$M12597</f>
        <v>600</v>
      </c>
    </row>
    <row r="12598" spans="1:14" hidden="1" x14ac:dyDescent="0.25">
      <c r="A12598" s="77">
        <f t="shared" si="1508"/>
        <v>2025</v>
      </c>
      <c r="B12598" s="77">
        <f t="shared" si="1509"/>
        <v>12</v>
      </c>
      <c r="C12598" s="73">
        <v>46014</v>
      </c>
      <c r="D12598" s="79" t="s">
        <v>66</v>
      </c>
      <c r="E12598" s="80" t="s">
        <v>1429</v>
      </c>
      <c r="F12598" s="81" t="str">
        <f>VLOOKUP(E12598,Customer[],2,FALSE)</f>
        <v>Htet Kaung</v>
      </c>
      <c r="G12598" s="69" t="str">
        <f>VLOOKUP(E12598,Customer[],3,FALSE)</f>
        <v>Satmuzone</v>
      </c>
      <c r="H12598" s="69" t="str">
        <f>VLOOKUP(E12598,Customer[],4,FALSE)</f>
        <v>Myaungtakar</v>
      </c>
      <c r="I12598" s="48" t="s">
        <v>27</v>
      </c>
      <c r="J12598" s="82" t="str">
        <f>VLOOKUP(I12598,PGStock[],2,FALSE)</f>
        <v>Columbus Super Red Smooth 700 Ml</v>
      </c>
      <c r="K12598" s="71">
        <f>VLOOKUP(I12598,PGStock[],3,FALSE)</f>
        <v>0.7</v>
      </c>
      <c r="L12598" s="47">
        <v>1</v>
      </c>
      <c r="M12598" s="47">
        <f>VLOOKUP(I12598,PGStock[],6,FALSE)</f>
        <v>200</v>
      </c>
      <c r="N12598" s="47">
        <f>+PGSales!$L12598*PGSales!$M12598</f>
        <v>200</v>
      </c>
    </row>
    <row r="12599" spans="1:14" hidden="1" x14ac:dyDescent="0.25">
      <c r="A12599" s="77">
        <f t="shared" si="1508"/>
        <v>2025</v>
      </c>
      <c r="B12599" s="77">
        <f t="shared" si="1509"/>
        <v>12</v>
      </c>
      <c r="C12599" s="73">
        <v>46014</v>
      </c>
      <c r="D12599" s="79" t="s">
        <v>66</v>
      </c>
      <c r="E12599" s="80" t="s">
        <v>1429</v>
      </c>
      <c r="F12599" s="81" t="str">
        <f>VLOOKUP(E12599,Customer[],2,FALSE)</f>
        <v>Htet Kaung</v>
      </c>
      <c r="G12599" s="69" t="str">
        <f>VLOOKUP(E12599,Customer[],3,FALSE)</f>
        <v>Satmuzone</v>
      </c>
      <c r="H12599" s="69" t="str">
        <f>VLOOKUP(E12599,Customer[],4,FALSE)</f>
        <v>Myaungtakar</v>
      </c>
      <c r="I12599" s="48" t="s">
        <v>20</v>
      </c>
      <c r="J12599" s="82" t="str">
        <f>VLOOKUP(I12599,PGStock[],2,FALSE)</f>
        <v>Formula Rum 700ml</v>
      </c>
      <c r="K12599" s="71">
        <f>VLOOKUP(I12599,PGStock[],3,FALSE)</f>
        <v>0.7</v>
      </c>
      <c r="L12599" s="47">
        <v>1</v>
      </c>
      <c r="M12599" s="47">
        <f>VLOOKUP(I12599,PGStock[],6,FALSE)</f>
        <v>200</v>
      </c>
      <c r="N12599" s="47">
        <f>+PGSales!$L12599*PGSales!$M12599</f>
        <v>200</v>
      </c>
    </row>
    <row r="12600" spans="1:14" hidden="1" x14ac:dyDescent="0.25">
      <c r="A12600" s="77">
        <f t="shared" si="1508"/>
        <v>2025</v>
      </c>
      <c r="B12600" s="77">
        <f t="shared" si="1509"/>
        <v>12</v>
      </c>
      <c r="C12600" s="73">
        <v>46014</v>
      </c>
      <c r="D12600" s="79" t="s">
        <v>66</v>
      </c>
      <c r="E12600" s="80" t="s">
        <v>1429</v>
      </c>
      <c r="F12600" s="81" t="str">
        <f>VLOOKUP(E12600,Customer[],2,FALSE)</f>
        <v>Htet Kaung</v>
      </c>
      <c r="G12600" s="69" t="str">
        <f>VLOOKUP(E12600,Customer[],3,FALSE)</f>
        <v>Satmuzone</v>
      </c>
      <c r="H12600" s="69" t="str">
        <f>VLOOKUP(E12600,Customer[],4,FALSE)</f>
        <v>Myaungtakar</v>
      </c>
      <c r="I12600" s="48" t="s">
        <v>18</v>
      </c>
      <c r="J12600" s="82" t="str">
        <f>VLOOKUP(I12600,PGStock[],2,FALSE)</f>
        <v>Formula Rum 350ml</v>
      </c>
      <c r="K12600" s="71">
        <f>VLOOKUP(I12600,PGStock[],3,FALSE)</f>
        <v>0.35</v>
      </c>
      <c r="L12600" s="47">
        <v>4</v>
      </c>
      <c r="M12600" s="47">
        <f>VLOOKUP(I12600,PGStock[],6,FALSE)</f>
        <v>150</v>
      </c>
      <c r="N12600" s="47">
        <f>+PGSales!$L12600*PGSales!$M12600</f>
        <v>600</v>
      </c>
    </row>
    <row r="12601" spans="1:14" hidden="1" x14ac:dyDescent="0.25">
      <c r="A12601" s="77">
        <f t="shared" si="1508"/>
        <v>2025</v>
      </c>
      <c r="B12601" s="77">
        <f t="shared" si="1509"/>
        <v>12</v>
      </c>
      <c r="C12601" s="73">
        <v>46014</v>
      </c>
      <c r="D12601" s="79" t="s">
        <v>66</v>
      </c>
      <c r="E12601" s="80" t="s">
        <v>1429</v>
      </c>
      <c r="F12601" s="81" t="str">
        <f>VLOOKUP(E12601,Customer[],2,FALSE)</f>
        <v>Htet Kaung</v>
      </c>
      <c r="G12601" s="69" t="str">
        <f>VLOOKUP(E12601,Customer[],3,FALSE)</f>
        <v>Satmuzone</v>
      </c>
      <c r="H12601" s="69" t="str">
        <f>VLOOKUP(E12601,Customer[],4,FALSE)</f>
        <v>Myaungtakar</v>
      </c>
      <c r="I12601" s="48" t="s">
        <v>958</v>
      </c>
      <c r="J12601" s="82" t="str">
        <f>VLOOKUP(I12601,PGStock[],2,FALSE)</f>
        <v>Shwe Man 680ml</v>
      </c>
      <c r="K12601" s="71">
        <f>VLOOKUP(I12601,PGStock[],3,FALSE)</f>
        <v>0.68</v>
      </c>
      <c r="L12601" s="47">
        <v>1</v>
      </c>
      <c r="M12601" s="47">
        <f>VLOOKUP(I12601,PGStock[],6,FALSE)</f>
        <v>100</v>
      </c>
      <c r="N12601" s="47">
        <f>+PGSales!$L12601*PGSales!$M12601</f>
        <v>100</v>
      </c>
    </row>
    <row r="12602" spans="1:14" hidden="1" x14ac:dyDescent="0.25">
      <c r="A12602" s="77">
        <f t="shared" si="1508"/>
        <v>2025</v>
      </c>
      <c r="B12602" s="77">
        <f t="shared" si="1509"/>
        <v>12</v>
      </c>
      <c r="C12602" s="73">
        <v>46014</v>
      </c>
      <c r="D12602" s="79" t="s">
        <v>131</v>
      </c>
      <c r="E12602" s="80" t="s">
        <v>1282</v>
      </c>
      <c r="F12602" s="81" t="str">
        <f>VLOOKUP(E12602,Customer[],2,FALSE)</f>
        <v>Linthit(2)</v>
      </c>
      <c r="G12602" s="69" t="str">
        <f>VLOOKUP(E12602,Customer[],3,FALSE)</f>
        <v>Satmuzone</v>
      </c>
      <c r="H12602" s="69" t="str">
        <f>VLOOKUP(E12602,Customer[],4,FALSE)</f>
        <v>Myaungtakar</v>
      </c>
      <c r="I12602" s="48" t="s">
        <v>25</v>
      </c>
      <c r="J12602" s="82" t="str">
        <f>VLOOKUP(I12602,PGStock[],2,FALSE)</f>
        <v>Columbus Super Red Smooth 350 Ml</v>
      </c>
      <c r="K12602" s="71">
        <f>VLOOKUP(I12602,PGStock[],3,FALSE)</f>
        <v>0.35</v>
      </c>
      <c r="L12602" s="47">
        <v>4</v>
      </c>
      <c r="M12602" s="47">
        <f>VLOOKUP(I12602,PGStock[],6,FALSE)</f>
        <v>150</v>
      </c>
      <c r="N12602" s="47">
        <f>+PGSales!$L12602*PGSales!$M12602</f>
        <v>600</v>
      </c>
    </row>
    <row r="12603" spans="1:14" hidden="1" x14ac:dyDescent="0.25">
      <c r="A12603" s="77">
        <f t="shared" si="1508"/>
        <v>2025</v>
      </c>
      <c r="B12603" s="77">
        <f t="shared" si="1509"/>
        <v>12</v>
      </c>
      <c r="C12603" s="73">
        <v>46014</v>
      </c>
      <c r="D12603" s="79" t="s">
        <v>131</v>
      </c>
      <c r="E12603" s="80" t="s">
        <v>1282</v>
      </c>
      <c r="F12603" s="81" t="str">
        <f>VLOOKUP(E12603,Customer[],2,FALSE)</f>
        <v>Linthit(2)</v>
      </c>
      <c r="G12603" s="69" t="str">
        <f>VLOOKUP(E12603,Customer[],3,FALSE)</f>
        <v>Satmuzone</v>
      </c>
      <c r="H12603" s="69" t="str">
        <f>VLOOKUP(E12603,Customer[],4,FALSE)</f>
        <v>Myaungtakar</v>
      </c>
      <c r="I12603" s="48" t="s">
        <v>20</v>
      </c>
      <c r="J12603" s="82" t="str">
        <f>VLOOKUP(I12603,PGStock[],2,FALSE)</f>
        <v>Formula Rum 700ml</v>
      </c>
      <c r="K12603" s="71">
        <f>VLOOKUP(I12603,PGStock[],3,FALSE)</f>
        <v>0.7</v>
      </c>
      <c r="L12603" s="47">
        <v>2</v>
      </c>
      <c r="M12603" s="47">
        <f>VLOOKUP(I12603,PGStock[],6,FALSE)</f>
        <v>200</v>
      </c>
      <c r="N12603" s="47">
        <f>+PGSales!$L12603*PGSales!$M12603</f>
        <v>400</v>
      </c>
    </row>
    <row r="12604" spans="1:14" hidden="1" x14ac:dyDescent="0.25">
      <c r="A12604" s="77">
        <f t="shared" si="1508"/>
        <v>2025</v>
      </c>
      <c r="B12604" s="77">
        <f t="shared" si="1509"/>
        <v>12</v>
      </c>
      <c r="C12604" s="73">
        <v>46014</v>
      </c>
      <c r="D12604" s="79" t="s">
        <v>131</v>
      </c>
      <c r="E12604" s="80" t="s">
        <v>1282</v>
      </c>
      <c r="F12604" s="81" t="str">
        <f>VLOOKUP(E12604,Customer[],2,FALSE)</f>
        <v>Linthit(2)</v>
      </c>
      <c r="G12604" s="69" t="str">
        <f>VLOOKUP(E12604,Customer[],3,FALSE)</f>
        <v>Satmuzone</v>
      </c>
      <c r="H12604" s="69" t="str">
        <f>VLOOKUP(E12604,Customer[],4,FALSE)</f>
        <v>Myaungtakar</v>
      </c>
      <c r="I12604" s="48" t="s">
        <v>18</v>
      </c>
      <c r="J12604" s="82" t="str">
        <f>VLOOKUP(I12604,PGStock[],2,FALSE)</f>
        <v>Formula Rum 350ml</v>
      </c>
      <c r="K12604" s="71">
        <f>VLOOKUP(I12604,PGStock[],3,FALSE)</f>
        <v>0.35</v>
      </c>
      <c r="L12604" s="47">
        <v>3</v>
      </c>
      <c r="M12604" s="47">
        <f>VLOOKUP(I12604,PGStock[],6,FALSE)</f>
        <v>150</v>
      </c>
      <c r="N12604" s="47">
        <f>+PGSales!$L12604*PGSales!$M12604</f>
        <v>450</v>
      </c>
    </row>
    <row r="12605" spans="1:14" hidden="1" x14ac:dyDescent="0.25">
      <c r="A12605" s="77">
        <f t="shared" si="1508"/>
        <v>2025</v>
      </c>
      <c r="B12605" s="77">
        <f t="shared" si="1509"/>
        <v>12</v>
      </c>
      <c r="C12605" s="73">
        <v>46014</v>
      </c>
      <c r="D12605" s="79" t="s">
        <v>131</v>
      </c>
      <c r="E12605" s="80" t="s">
        <v>1282</v>
      </c>
      <c r="F12605" s="81" t="str">
        <f>VLOOKUP(E12605,Customer[],2,FALSE)</f>
        <v>Linthit(2)</v>
      </c>
      <c r="G12605" s="69" t="str">
        <f>VLOOKUP(E12605,Customer[],3,FALSE)</f>
        <v>Satmuzone</v>
      </c>
      <c r="H12605" s="69" t="str">
        <f>VLOOKUP(E12605,Customer[],4,FALSE)</f>
        <v>Myaungtakar</v>
      </c>
      <c r="I12605" s="48" t="s">
        <v>958</v>
      </c>
      <c r="J12605" s="82" t="str">
        <f>VLOOKUP(I12605,PGStock[],2,FALSE)</f>
        <v>Shwe Man 680ml</v>
      </c>
      <c r="K12605" s="71">
        <f>VLOOKUP(I12605,PGStock[],3,FALSE)</f>
        <v>0.68</v>
      </c>
      <c r="L12605" s="47">
        <v>3</v>
      </c>
      <c r="M12605" s="47">
        <f>VLOOKUP(I12605,PGStock[],6,FALSE)</f>
        <v>100</v>
      </c>
      <c r="N12605" s="47">
        <f>+PGSales!$L12605*PGSales!$M12605</f>
        <v>300</v>
      </c>
    </row>
    <row r="12606" spans="1:14" hidden="1" x14ac:dyDescent="0.25">
      <c r="A12606" s="77">
        <f t="shared" si="1508"/>
        <v>2025</v>
      </c>
      <c r="B12606" s="77">
        <f t="shared" si="1509"/>
        <v>12</v>
      </c>
      <c r="C12606" s="73">
        <v>46014</v>
      </c>
      <c r="D12606" s="79" t="s">
        <v>131</v>
      </c>
      <c r="E12606" s="80" t="s">
        <v>1282</v>
      </c>
      <c r="F12606" s="81" t="str">
        <f>VLOOKUP(E12606,Customer[],2,FALSE)</f>
        <v>Linthit(2)</v>
      </c>
      <c r="G12606" s="69" t="str">
        <f>VLOOKUP(E12606,Customer[],3,FALSE)</f>
        <v>Satmuzone</v>
      </c>
      <c r="H12606" s="69" t="str">
        <f>VLOOKUP(E12606,Customer[],4,FALSE)</f>
        <v>Myaungtakar</v>
      </c>
      <c r="I12606" s="48" t="s">
        <v>959</v>
      </c>
      <c r="J12606" s="82" t="str">
        <f>VLOOKUP(I12606,PGStock[],2,FALSE)</f>
        <v>Shwe Man ကော်ဗူး (1 Liter)</v>
      </c>
      <c r="K12606" s="71">
        <f>VLOOKUP(I12606,PGStock[],3,FALSE)</f>
        <v>1</v>
      </c>
      <c r="L12606" s="47">
        <v>5</v>
      </c>
      <c r="M12606" s="47">
        <f>VLOOKUP(I12606,PGStock[],6,FALSE)</f>
        <v>100</v>
      </c>
      <c r="N12606" s="47">
        <f>+PGSales!$L12606*PGSales!$M12606</f>
        <v>500</v>
      </c>
    </row>
    <row r="12607" spans="1:14" hidden="1" x14ac:dyDescent="0.25">
      <c r="A12607" s="77">
        <f t="shared" si="1508"/>
        <v>2025</v>
      </c>
      <c r="B12607" s="77">
        <f t="shared" si="1509"/>
        <v>12</v>
      </c>
      <c r="C12607" s="73">
        <v>46014</v>
      </c>
      <c r="D12607" s="79" t="s">
        <v>68</v>
      </c>
      <c r="E12607" s="80" t="s">
        <v>1281</v>
      </c>
      <c r="F12607" s="81" t="str">
        <f>VLOOKUP(E12607,Customer[],2,FALSE)</f>
        <v>Linthit(1)</v>
      </c>
      <c r="G12607" s="69" t="str">
        <f>VLOOKUP(E12607,Customer[],3,FALSE)</f>
        <v>Satmuzone Lan That</v>
      </c>
      <c r="H12607" s="69" t="str">
        <f>VLOOKUP(E12607,Customer[],4,FALSE)</f>
        <v>Myaungtakar</v>
      </c>
      <c r="I12607" s="48" t="s">
        <v>27</v>
      </c>
      <c r="J12607" s="82" t="str">
        <f>VLOOKUP(I12607,PGStock[],2,FALSE)</f>
        <v>Columbus Super Red Smooth 700 Ml</v>
      </c>
      <c r="K12607" s="71">
        <f>VLOOKUP(I12607,PGStock[],3,FALSE)</f>
        <v>0.7</v>
      </c>
      <c r="L12607" s="47">
        <v>1</v>
      </c>
      <c r="M12607" s="47">
        <f>VLOOKUP(I12607,PGStock[],6,FALSE)</f>
        <v>200</v>
      </c>
      <c r="N12607" s="47">
        <f>+PGSales!$L12607*PGSales!$M12607</f>
        <v>200</v>
      </c>
    </row>
    <row r="12608" spans="1:14" hidden="1" x14ac:dyDescent="0.25">
      <c r="A12608" s="77">
        <f t="shared" si="1508"/>
        <v>2025</v>
      </c>
      <c r="B12608" s="77">
        <f t="shared" si="1509"/>
        <v>12</v>
      </c>
      <c r="C12608" s="73">
        <v>46014</v>
      </c>
      <c r="D12608" s="79" t="s">
        <v>68</v>
      </c>
      <c r="E12608" s="80" t="s">
        <v>1281</v>
      </c>
      <c r="F12608" s="81" t="str">
        <f>VLOOKUP(E12608,Customer[],2,FALSE)</f>
        <v>Linthit(1)</v>
      </c>
      <c r="G12608" s="69" t="str">
        <f>VLOOKUP(E12608,Customer[],3,FALSE)</f>
        <v>Satmuzone Lan That</v>
      </c>
      <c r="H12608" s="69" t="str">
        <f>VLOOKUP(E12608,Customer[],4,FALSE)</f>
        <v>Myaungtakar</v>
      </c>
      <c r="I12608" s="48" t="s">
        <v>25</v>
      </c>
      <c r="J12608" s="82" t="str">
        <f>VLOOKUP(I12608,PGStock[],2,FALSE)</f>
        <v>Columbus Super Red Smooth 350 Ml</v>
      </c>
      <c r="K12608" s="71">
        <f>VLOOKUP(I12608,PGStock[],3,FALSE)</f>
        <v>0.35</v>
      </c>
      <c r="L12608" s="47">
        <v>1</v>
      </c>
      <c r="M12608" s="47">
        <f>VLOOKUP(I12608,PGStock[],6,FALSE)</f>
        <v>150</v>
      </c>
      <c r="N12608" s="47">
        <f>+PGSales!$L12608*PGSales!$M12608</f>
        <v>150</v>
      </c>
    </row>
    <row r="12609" spans="1:14" hidden="1" x14ac:dyDescent="0.25">
      <c r="A12609" s="77">
        <f t="shared" si="1508"/>
        <v>2025</v>
      </c>
      <c r="B12609" s="77">
        <f t="shared" si="1509"/>
        <v>12</v>
      </c>
      <c r="C12609" s="73">
        <v>46014</v>
      </c>
      <c r="D12609" s="79" t="s">
        <v>68</v>
      </c>
      <c r="E12609" s="80" t="s">
        <v>1281</v>
      </c>
      <c r="F12609" s="81" t="str">
        <f>VLOOKUP(E12609,Customer[],2,FALSE)</f>
        <v>Linthit(1)</v>
      </c>
      <c r="G12609" s="69" t="str">
        <f>VLOOKUP(E12609,Customer[],3,FALSE)</f>
        <v>Satmuzone Lan That</v>
      </c>
      <c r="H12609" s="69" t="str">
        <f>VLOOKUP(E12609,Customer[],4,FALSE)</f>
        <v>Myaungtakar</v>
      </c>
      <c r="I12609" s="48" t="s">
        <v>20</v>
      </c>
      <c r="J12609" s="82" t="str">
        <f>VLOOKUP(I12609,PGStock[],2,FALSE)</f>
        <v>Formula Rum 700ml</v>
      </c>
      <c r="K12609" s="71">
        <f>VLOOKUP(I12609,PGStock[],3,FALSE)</f>
        <v>0.7</v>
      </c>
      <c r="L12609" s="47">
        <v>2</v>
      </c>
      <c r="M12609" s="47">
        <f>VLOOKUP(I12609,PGStock[],6,FALSE)</f>
        <v>200</v>
      </c>
      <c r="N12609" s="47">
        <f>+PGSales!$L12609*PGSales!$M12609</f>
        <v>400</v>
      </c>
    </row>
    <row r="12610" spans="1:14" hidden="1" x14ac:dyDescent="0.25">
      <c r="A12610" s="77">
        <f t="shared" si="1508"/>
        <v>2025</v>
      </c>
      <c r="B12610" s="77">
        <f t="shared" si="1509"/>
        <v>12</v>
      </c>
      <c r="C12610" s="73">
        <v>46014</v>
      </c>
      <c r="D12610" s="79" t="s">
        <v>68</v>
      </c>
      <c r="E12610" s="80" t="s">
        <v>1281</v>
      </c>
      <c r="F12610" s="81" t="str">
        <f>VLOOKUP(E12610,Customer[],2,FALSE)</f>
        <v>Linthit(1)</v>
      </c>
      <c r="G12610" s="69" t="str">
        <f>VLOOKUP(E12610,Customer[],3,FALSE)</f>
        <v>Satmuzone Lan That</v>
      </c>
      <c r="H12610" s="69" t="str">
        <f>VLOOKUP(E12610,Customer[],4,FALSE)</f>
        <v>Myaungtakar</v>
      </c>
      <c r="I12610" s="48" t="s">
        <v>18</v>
      </c>
      <c r="J12610" s="82" t="str">
        <f>VLOOKUP(I12610,PGStock[],2,FALSE)</f>
        <v>Formula Rum 350ml</v>
      </c>
      <c r="K12610" s="71">
        <f>VLOOKUP(I12610,PGStock[],3,FALSE)</f>
        <v>0.35</v>
      </c>
      <c r="L12610" s="47">
        <v>3</v>
      </c>
      <c r="M12610" s="47">
        <f>VLOOKUP(I12610,PGStock[],6,FALSE)</f>
        <v>150</v>
      </c>
      <c r="N12610" s="47">
        <f>+PGSales!$L12610*PGSales!$M12610</f>
        <v>450</v>
      </c>
    </row>
    <row r="12611" spans="1:14" hidden="1" x14ac:dyDescent="0.25">
      <c r="A12611" s="77">
        <f t="shared" si="1508"/>
        <v>2025</v>
      </c>
      <c r="B12611" s="77">
        <f t="shared" si="1509"/>
        <v>12</v>
      </c>
      <c r="C12611" s="73">
        <v>46014</v>
      </c>
      <c r="D12611" s="79" t="s">
        <v>68</v>
      </c>
      <c r="E12611" s="80" t="s">
        <v>1281</v>
      </c>
      <c r="F12611" s="81" t="str">
        <f>VLOOKUP(E12611,Customer[],2,FALSE)</f>
        <v>Linthit(1)</v>
      </c>
      <c r="G12611" s="69" t="str">
        <f>VLOOKUP(E12611,Customer[],3,FALSE)</f>
        <v>Satmuzone Lan That</v>
      </c>
      <c r="H12611" s="69" t="str">
        <f>VLOOKUP(E12611,Customer[],4,FALSE)</f>
        <v>Myaungtakar</v>
      </c>
      <c r="I12611" s="48" t="s">
        <v>958</v>
      </c>
      <c r="J12611" s="82" t="str">
        <f>VLOOKUP(I12611,PGStock[],2,FALSE)</f>
        <v>Shwe Man 680ml</v>
      </c>
      <c r="K12611" s="71">
        <f>VLOOKUP(I12611,PGStock[],3,FALSE)</f>
        <v>0.68</v>
      </c>
      <c r="L12611" s="47">
        <v>1</v>
      </c>
      <c r="M12611" s="47">
        <f>VLOOKUP(I12611,PGStock[],6,FALSE)</f>
        <v>100</v>
      </c>
      <c r="N12611" s="47">
        <f>+PGSales!$L12611*PGSales!$M12611</f>
        <v>100</v>
      </c>
    </row>
    <row r="12612" spans="1:14" hidden="1" x14ac:dyDescent="0.25">
      <c r="A12612" s="77">
        <f t="shared" si="1508"/>
        <v>2025</v>
      </c>
      <c r="B12612" s="77">
        <f t="shared" si="1509"/>
        <v>12</v>
      </c>
      <c r="C12612" s="73">
        <v>46014</v>
      </c>
      <c r="D12612" s="79" t="s">
        <v>68</v>
      </c>
      <c r="E12612" s="80" t="s">
        <v>1281</v>
      </c>
      <c r="F12612" s="81" t="str">
        <f>VLOOKUP(E12612,Customer[],2,FALSE)</f>
        <v>Linthit(1)</v>
      </c>
      <c r="G12612" s="69" t="str">
        <f>VLOOKUP(E12612,Customer[],3,FALSE)</f>
        <v>Satmuzone Lan That</v>
      </c>
      <c r="H12612" s="69" t="str">
        <f>VLOOKUP(E12612,Customer[],4,FALSE)</f>
        <v>Myaungtakar</v>
      </c>
      <c r="I12612" s="48" t="s">
        <v>959</v>
      </c>
      <c r="J12612" s="82" t="str">
        <f>VLOOKUP(I12612,PGStock[],2,FALSE)</f>
        <v>Shwe Man ကော်ဗူး (1 Liter)</v>
      </c>
      <c r="K12612" s="71">
        <f>VLOOKUP(I12612,PGStock[],3,FALSE)</f>
        <v>1</v>
      </c>
      <c r="L12612" s="47">
        <v>2</v>
      </c>
      <c r="M12612" s="47">
        <f>VLOOKUP(I12612,PGStock[],6,FALSE)</f>
        <v>100</v>
      </c>
      <c r="N12612" s="47">
        <f>+PGSales!$L12612*PGSales!$M12612</f>
        <v>200</v>
      </c>
    </row>
    <row r="12613" spans="1:14" hidden="1" x14ac:dyDescent="0.25">
      <c r="A12613" s="77">
        <f t="shared" si="1508"/>
        <v>2025</v>
      </c>
      <c r="B12613" s="77">
        <f t="shared" si="1509"/>
        <v>12</v>
      </c>
      <c r="C12613" s="73">
        <v>46014</v>
      </c>
      <c r="D12613" s="79" t="s">
        <v>74</v>
      </c>
      <c r="E12613" s="80" t="s">
        <v>1280</v>
      </c>
      <c r="F12613" s="81" t="str">
        <f>VLOOKUP(E12613,Customer[],2,FALSE)</f>
        <v>U Phyo</v>
      </c>
      <c r="G12613" s="69" t="str">
        <f>VLOOKUP(E12613,Customer[],3,FALSE)</f>
        <v>Pyay Lan Rd</v>
      </c>
      <c r="H12613" s="69" t="str">
        <f>VLOOKUP(E12613,Customer[],4,FALSE)</f>
        <v>Myaungtakar</v>
      </c>
      <c r="I12613" s="48" t="s">
        <v>25</v>
      </c>
      <c r="J12613" s="82" t="str">
        <f>VLOOKUP(I12613,PGStock[],2,FALSE)</f>
        <v>Columbus Super Red Smooth 350 Ml</v>
      </c>
      <c r="K12613" s="71">
        <f>VLOOKUP(I12613,PGStock[],3,FALSE)</f>
        <v>0.35</v>
      </c>
      <c r="L12613" s="47">
        <v>2</v>
      </c>
      <c r="M12613" s="47">
        <f>VLOOKUP(I12613,PGStock[],6,FALSE)</f>
        <v>150</v>
      </c>
      <c r="N12613" s="47">
        <f>+PGSales!$L12613*PGSales!$M12613</f>
        <v>300</v>
      </c>
    </row>
    <row r="12614" spans="1:14" hidden="1" x14ac:dyDescent="0.25">
      <c r="A12614" s="77">
        <f t="shared" ref="A12614:A12630" si="1510">YEAR(C12614)</f>
        <v>2025</v>
      </c>
      <c r="B12614" s="77">
        <f t="shared" ref="B12614:B12630" si="1511">MONTH(C12614)</f>
        <v>12</v>
      </c>
      <c r="C12614" s="73">
        <v>46014</v>
      </c>
      <c r="D12614" s="79" t="s">
        <v>74</v>
      </c>
      <c r="E12614" s="80" t="s">
        <v>1280</v>
      </c>
      <c r="F12614" s="81" t="str">
        <f>VLOOKUP(E12614,Customer[],2,FALSE)</f>
        <v>U Phyo</v>
      </c>
      <c r="G12614" s="69" t="str">
        <f>VLOOKUP(E12614,Customer[],3,FALSE)</f>
        <v>Pyay Lan Rd</v>
      </c>
      <c r="H12614" s="69" t="str">
        <f>VLOOKUP(E12614,Customer[],4,FALSE)</f>
        <v>Myaungtakar</v>
      </c>
      <c r="I12614" s="48" t="s">
        <v>18</v>
      </c>
      <c r="J12614" s="82" t="str">
        <f>VLOOKUP(I12614,PGStock[],2,FALSE)</f>
        <v>Formula Rum 350ml</v>
      </c>
      <c r="K12614" s="71">
        <f>VLOOKUP(I12614,PGStock[],3,FALSE)</f>
        <v>0.35</v>
      </c>
      <c r="L12614" s="47">
        <v>2</v>
      </c>
      <c r="M12614" s="47">
        <f>VLOOKUP(I12614,PGStock[],6,FALSE)</f>
        <v>150</v>
      </c>
      <c r="N12614" s="47">
        <f>+PGSales!$L12614*PGSales!$M12614</f>
        <v>300</v>
      </c>
    </row>
    <row r="12615" spans="1:14" hidden="1" x14ac:dyDescent="0.25">
      <c r="A12615" s="77">
        <f t="shared" si="1510"/>
        <v>2025</v>
      </c>
      <c r="B12615" s="77">
        <f t="shared" si="1511"/>
        <v>12</v>
      </c>
      <c r="C12615" s="73">
        <v>46014</v>
      </c>
      <c r="D12615" s="79" t="s">
        <v>74</v>
      </c>
      <c r="E12615" s="80" t="s">
        <v>1280</v>
      </c>
      <c r="F12615" s="81" t="str">
        <f>VLOOKUP(E12615,Customer[],2,FALSE)</f>
        <v>U Phyo</v>
      </c>
      <c r="G12615" s="69" t="str">
        <f>VLOOKUP(E12615,Customer[],3,FALSE)</f>
        <v>Pyay Lan Rd</v>
      </c>
      <c r="H12615" s="69" t="str">
        <f>VLOOKUP(E12615,Customer[],4,FALSE)</f>
        <v>Myaungtakar</v>
      </c>
      <c r="I12615" s="48" t="s">
        <v>958</v>
      </c>
      <c r="J12615" s="82" t="str">
        <f>VLOOKUP(I12615,PGStock[],2,FALSE)</f>
        <v>Shwe Man 680ml</v>
      </c>
      <c r="K12615" s="71">
        <f>VLOOKUP(I12615,PGStock[],3,FALSE)</f>
        <v>0.68</v>
      </c>
      <c r="L12615" s="47">
        <v>3</v>
      </c>
      <c r="M12615" s="47">
        <f>VLOOKUP(I12615,PGStock[],6,FALSE)</f>
        <v>100</v>
      </c>
      <c r="N12615" s="47">
        <f>+PGSales!$L12615*PGSales!$M12615</f>
        <v>300</v>
      </c>
    </row>
    <row r="12616" spans="1:14" hidden="1" x14ac:dyDescent="0.25">
      <c r="A12616" s="77">
        <f t="shared" si="1510"/>
        <v>2025</v>
      </c>
      <c r="B12616" s="77">
        <f t="shared" si="1511"/>
        <v>12</v>
      </c>
      <c r="C12616" s="73">
        <v>46014</v>
      </c>
      <c r="D12616" s="79" t="s">
        <v>74</v>
      </c>
      <c r="E12616" s="80" t="s">
        <v>1280</v>
      </c>
      <c r="F12616" s="81" t="str">
        <f>VLOOKUP(E12616,Customer[],2,FALSE)</f>
        <v>U Phyo</v>
      </c>
      <c r="G12616" s="69" t="str">
        <f>VLOOKUP(E12616,Customer[],3,FALSE)</f>
        <v>Pyay Lan Rd</v>
      </c>
      <c r="H12616" s="69" t="str">
        <f>VLOOKUP(E12616,Customer[],4,FALSE)</f>
        <v>Myaungtakar</v>
      </c>
      <c r="I12616" s="48" t="s">
        <v>959</v>
      </c>
      <c r="J12616" s="82" t="str">
        <f>VLOOKUP(I12616,PGStock[],2,FALSE)</f>
        <v>Shwe Man ကော်ဗူး (1 Liter)</v>
      </c>
      <c r="K12616" s="71">
        <f>VLOOKUP(I12616,PGStock[],3,FALSE)</f>
        <v>1</v>
      </c>
      <c r="L12616" s="47">
        <v>1</v>
      </c>
      <c r="M12616" s="47">
        <f>VLOOKUP(I12616,PGStock[],6,FALSE)</f>
        <v>100</v>
      </c>
      <c r="N12616" s="47">
        <f>+PGSales!$L12616*PGSales!$M12616</f>
        <v>100</v>
      </c>
    </row>
    <row r="12617" spans="1:14" hidden="1" x14ac:dyDescent="0.25">
      <c r="A12617" s="77">
        <f t="shared" si="1510"/>
        <v>2025</v>
      </c>
      <c r="B12617" s="77">
        <f t="shared" si="1511"/>
        <v>12</v>
      </c>
      <c r="C12617" s="73">
        <v>46014</v>
      </c>
      <c r="D12617" s="79" t="s">
        <v>70</v>
      </c>
      <c r="E12617" s="80" t="s">
        <v>1241</v>
      </c>
      <c r="F12617" s="81" t="str">
        <f>VLOOKUP(E12617,Customer[],2,FALSE)</f>
        <v>Happy Life</v>
      </c>
      <c r="G12617" s="69" t="str">
        <f>VLOOKUP(E12617,Customer[],3,FALSE)</f>
        <v>Phoo Gyi Rd</v>
      </c>
      <c r="H12617" s="69" t="str">
        <f>VLOOKUP(E12617,Customer[],4,FALSE)</f>
        <v>Tayikyi</v>
      </c>
      <c r="I12617" s="48" t="s">
        <v>25</v>
      </c>
      <c r="J12617" s="82" t="str">
        <f>VLOOKUP(I12617,PGStock[],2,FALSE)</f>
        <v>Columbus Super Red Smooth 350 Ml</v>
      </c>
      <c r="K12617" s="71">
        <f>VLOOKUP(I12617,PGStock[],3,FALSE)</f>
        <v>0.35</v>
      </c>
      <c r="L12617" s="47">
        <v>1</v>
      </c>
      <c r="M12617" s="47">
        <f>VLOOKUP(I12617,PGStock[],6,FALSE)</f>
        <v>150</v>
      </c>
      <c r="N12617" s="47">
        <f>+PGSales!$L12617*PGSales!$M12617</f>
        <v>150</v>
      </c>
    </row>
    <row r="12618" spans="1:14" hidden="1" x14ac:dyDescent="0.25">
      <c r="A12618" s="77">
        <f t="shared" si="1510"/>
        <v>2025</v>
      </c>
      <c r="B12618" s="77">
        <f t="shared" si="1511"/>
        <v>12</v>
      </c>
      <c r="C12618" s="73">
        <v>46014</v>
      </c>
      <c r="D12618" s="79" t="s">
        <v>70</v>
      </c>
      <c r="E12618" s="80" t="s">
        <v>1241</v>
      </c>
      <c r="F12618" s="81" t="str">
        <f>VLOOKUP(E12618,Customer[],2,FALSE)</f>
        <v>Happy Life</v>
      </c>
      <c r="G12618" s="69" t="str">
        <f>VLOOKUP(E12618,Customer[],3,FALSE)</f>
        <v>Phoo Gyi Rd</v>
      </c>
      <c r="H12618" s="69" t="str">
        <f>VLOOKUP(E12618,Customer[],4,FALSE)</f>
        <v>Tayikyi</v>
      </c>
      <c r="I12618" s="48" t="s">
        <v>18</v>
      </c>
      <c r="J12618" s="82" t="str">
        <f>VLOOKUP(I12618,PGStock[],2,FALSE)</f>
        <v>Formula Rum 350ml</v>
      </c>
      <c r="K12618" s="71">
        <f>VLOOKUP(I12618,PGStock[],3,FALSE)</f>
        <v>0.35</v>
      </c>
      <c r="L12618" s="47">
        <v>6</v>
      </c>
      <c r="M12618" s="47">
        <f>VLOOKUP(I12618,PGStock[],6,FALSE)</f>
        <v>150</v>
      </c>
      <c r="N12618" s="47">
        <f>+PGSales!$L12618*PGSales!$M12618</f>
        <v>900</v>
      </c>
    </row>
    <row r="12619" spans="1:14" hidden="1" x14ac:dyDescent="0.25">
      <c r="A12619" s="77">
        <f t="shared" si="1510"/>
        <v>2025</v>
      </c>
      <c r="B12619" s="77">
        <f t="shared" si="1511"/>
        <v>12</v>
      </c>
      <c r="C12619" s="73">
        <v>46014</v>
      </c>
      <c r="D12619" s="79" t="s">
        <v>70</v>
      </c>
      <c r="E12619" s="80" t="s">
        <v>1241</v>
      </c>
      <c r="F12619" s="81" t="str">
        <f>VLOOKUP(E12619,Customer[],2,FALSE)</f>
        <v>Happy Life</v>
      </c>
      <c r="G12619" s="69" t="str">
        <f>VLOOKUP(E12619,Customer[],3,FALSE)</f>
        <v>Phoo Gyi Rd</v>
      </c>
      <c r="H12619" s="69" t="str">
        <f>VLOOKUP(E12619,Customer[],4,FALSE)</f>
        <v>Tayikyi</v>
      </c>
      <c r="I12619" s="48" t="s">
        <v>959</v>
      </c>
      <c r="J12619" s="82" t="str">
        <f>VLOOKUP(I12619,PGStock[],2,FALSE)</f>
        <v>Shwe Man ကော်ဗူး (1 Liter)</v>
      </c>
      <c r="K12619" s="71">
        <f>VLOOKUP(I12619,PGStock[],3,FALSE)</f>
        <v>1</v>
      </c>
      <c r="L12619" s="47">
        <v>4</v>
      </c>
      <c r="M12619" s="47">
        <f>VLOOKUP(I12619,PGStock[],6,FALSE)</f>
        <v>100</v>
      </c>
      <c r="N12619" s="47">
        <f>+PGSales!$L12619*PGSales!$M12619</f>
        <v>400</v>
      </c>
    </row>
    <row r="12620" spans="1:14" hidden="1" x14ac:dyDescent="0.25">
      <c r="A12620" s="77">
        <f t="shared" si="1510"/>
        <v>2025</v>
      </c>
      <c r="B12620" s="77">
        <f t="shared" si="1511"/>
        <v>12</v>
      </c>
      <c r="C12620" s="73">
        <v>46014</v>
      </c>
      <c r="D12620" s="79" t="s">
        <v>4</v>
      </c>
      <c r="E12620" s="80" t="s">
        <v>1242</v>
      </c>
      <c r="F12620" s="81" t="str">
        <f>VLOOKUP(E12620,Customer[],2,FALSE)</f>
        <v>Shwe Khanan</v>
      </c>
      <c r="G12620" s="69" t="str">
        <f>VLOOKUP(E12620,Customer[],3,FALSE)</f>
        <v>Pyay Lan Rd</v>
      </c>
      <c r="H12620" s="69" t="str">
        <f>VLOOKUP(E12620,Customer[],4,FALSE)</f>
        <v>Tayikyi</v>
      </c>
      <c r="I12620" s="48" t="s">
        <v>25</v>
      </c>
      <c r="J12620" s="82" t="str">
        <f>VLOOKUP(I12620,PGStock[],2,FALSE)</f>
        <v>Columbus Super Red Smooth 350 Ml</v>
      </c>
      <c r="K12620" s="71">
        <f>VLOOKUP(I12620,PGStock[],3,FALSE)</f>
        <v>0.35</v>
      </c>
      <c r="L12620" s="47">
        <v>3</v>
      </c>
      <c r="M12620" s="47">
        <f>VLOOKUP(I12620,PGStock[],6,FALSE)</f>
        <v>150</v>
      </c>
      <c r="N12620" s="47">
        <f>+PGSales!$L12620*PGSales!$M12620</f>
        <v>450</v>
      </c>
    </row>
    <row r="12621" spans="1:14" hidden="1" x14ac:dyDescent="0.25">
      <c r="A12621" s="77">
        <f t="shared" si="1510"/>
        <v>2025</v>
      </c>
      <c r="B12621" s="77">
        <f t="shared" si="1511"/>
        <v>12</v>
      </c>
      <c r="C12621" s="73">
        <v>46014</v>
      </c>
      <c r="D12621" s="79" t="s">
        <v>4</v>
      </c>
      <c r="E12621" s="80" t="s">
        <v>1242</v>
      </c>
      <c r="F12621" s="81" t="str">
        <f>VLOOKUP(E12621,Customer[],2,FALSE)</f>
        <v>Shwe Khanan</v>
      </c>
      <c r="G12621" s="69" t="str">
        <f>VLOOKUP(E12621,Customer[],3,FALSE)</f>
        <v>Pyay Lan Rd</v>
      </c>
      <c r="H12621" s="69" t="str">
        <f>VLOOKUP(E12621,Customer[],4,FALSE)</f>
        <v>Tayikyi</v>
      </c>
      <c r="I12621" s="48" t="s">
        <v>18</v>
      </c>
      <c r="J12621" s="82" t="str">
        <f>VLOOKUP(I12621,PGStock[],2,FALSE)</f>
        <v>Formula Rum 350ml</v>
      </c>
      <c r="K12621" s="71">
        <f>VLOOKUP(I12621,PGStock[],3,FALSE)</f>
        <v>0.35</v>
      </c>
      <c r="L12621" s="47">
        <v>8</v>
      </c>
      <c r="M12621" s="47">
        <f>VLOOKUP(I12621,PGStock[],6,FALSE)</f>
        <v>150</v>
      </c>
      <c r="N12621" s="47">
        <f>+PGSales!$L12621*PGSales!$M12621</f>
        <v>1200</v>
      </c>
    </row>
    <row r="12622" spans="1:14" hidden="1" x14ac:dyDescent="0.25">
      <c r="A12622" s="77">
        <f t="shared" si="1510"/>
        <v>2025</v>
      </c>
      <c r="B12622" s="77">
        <f t="shared" si="1511"/>
        <v>12</v>
      </c>
      <c r="C12622" s="73">
        <v>46014</v>
      </c>
      <c r="D12622" s="79" t="s">
        <v>4</v>
      </c>
      <c r="E12622" s="80" t="s">
        <v>1242</v>
      </c>
      <c r="F12622" s="81" t="str">
        <f>VLOOKUP(E12622,Customer[],2,FALSE)</f>
        <v>Shwe Khanan</v>
      </c>
      <c r="G12622" s="69" t="str">
        <f>VLOOKUP(E12622,Customer[],3,FALSE)</f>
        <v>Pyay Lan Rd</v>
      </c>
      <c r="H12622" s="69" t="str">
        <f>VLOOKUP(E12622,Customer[],4,FALSE)</f>
        <v>Tayikyi</v>
      </c>
      <c r="I12622" s="48" t="s">
        <v>958</v>
      </c>
      <c r="J12622" s="82" t="str">
        <f>VLOOKUP(I12622,PGStock[],2,FALSE)</f>
        <v>Shwe Man 680ml</v>
      </c>
      <c r="K12622" s="71">
        <f>VLOOKUP(I12622,PGStock[],3,FALSE)</f>
        <v>0.68</v>
      </c>
      <c r="L12622" s="47">
        <v>7</v>
      </c>
      <c r="M12622" s="47">
        <f>VLOOKUP(I12622,PGStock[],6,FALSE)</f>
        <v>100</v>
      </c>
      <c r="N12622" s="47">
        <f>+PGSales!$L12622*PGSales!$M12622</f>
        <v>700</v>
      </c>
    </row>
    <row r="12623" spans="1:14" hidden="1" x14ac:dyDescent="0.25">
      <c r="A12623" s="77">
        <f t="shared" si="1510"/>
        <v>2025</v>
      </c>
      <c r="B12623" s="77">
        <f t="shared" si="1511"/>
        <v>12</v>
      </c>
      <c r="C12623" s="73">
        <v>46014</v>
      </c>
      <c r="D12623" s="79" t="s">
        <v>115</v>
      </c>
      <c r="E12623" s="80" t="s">
        <v>1239</v>
      </c>
      <c r="F12623" s="81" t="str">
        <f>VLOOKUP(E12623,Customer[],2,FALSE)</f>
        <v>Thaklu</v>
      </c>
      <c r="G12623" s="69" t="str">
        <f>VLOOKUP(E12623,Customer[],3,FALSE)</f>
        <v>Pyay Lan Rd</v>
      </c>
      <c r="H12623" s="69" t="str">
        <f>VLOOKUP(E12623,Customer[],4,FALSE)</f>
        <v>Tayikyi</v>
      </c>
      <c r="I12623" s="48" t="s">
        <v>25</v>
      </c>
      <c r="J12623" s="82" t="str">
        <f>VLOOKUP(I12623,PGStock[],2,FALSE)</f>
        <v>Columbus Super Red Smooth 350 Ml</v>
      </c>
      <c r="K12623" s="71">
        <f>VLOOKUP(I12623,PGStock[],3,FALSE)</f>
        <v>0.35</v>
      </c>
      <c r="L12623" s="47">
        <v>2</v>
      </c>
      <c r="M12623" s="47">
        <f>VLOOKUP(I12623,PGStock[],6,FALSE)</f>
        <v>150</v>
      </c>
      <c r="N12623" s="47">
        <f>+PGSales!$L12623*PGSales!$M12623</f>
        <v>300</v>
      </c>
    </row>
    <row r="12624" spans="1:14" hidden="1" x14ac:dyDescent="0.25">
      <c r="A12624" s="77">
        <f t="shared" si="1510"/>
        <v>2025</v>
      </c>
      <c r="B12624" s="77">
        <f t="shared" si="1511"/>
        <v>12</v>
      </c>
      <c r="C12624" s="73">
        <v>46014</v>
      </c>
      <c r="D12624" s="79" t="s">
        <v>115</v>
      </c>
      <c r="E12624" s="80" t="s">
        <v>1239</v>
      </c>
      <c r="F12624" s="81" t="str">
        <f>VLOOKUP(E12624,Customer[],2,FALSE)</f>
        <v>Thaklu</v>
      </c>
      <c r="G12624" s="69" t="str">
        <f>VLOOKUP(E12624,Customer[],3,FALSE)</f>
        <v>Pyay Lan Rd</v>
      </c>
      <c r="H12624" s="69" t="str">
        <f>VLOOKUP(E12624,Customer[],4,FALSE)</f>
        <v>Tayikyi</v>
      </c>
      <c r="I12624" s="48" t="s">
        <v>18</v>
      </c>
      <c r="J12624" s="82" t="str">
        <f>VLOOKUP(I12624,PGStock[],2,FALSE)</f>
        <v>Formula Rum 350ml</v>
      </c>
      <c r="K12624" s="71">
        <f>VLOOKUP(I12624,PGStock[],3,FALSE)</f>
        <v>0.35</v>
      </c>
      <c r="L12624" s="47">
        <v>2</v>
      </c>
      <c r="M12624" s="47">
        <f>VLOOKUP(I12624,PGStock[],6,FALSE)</f>
        <v>150</v>
      </c>
      <c r="N12624" s="47">
        <f>+PGSales!$L12624*PGSales!$M12624</f>
        <v>300</v>
      </c>
    </row>
    <row r="12625" spans="1:14" hidden="1" x14ac:dyDescent="0.25">
      <c r="A12625" s="77">
        <f t="shared" si="1510"/>
        <v>2025</v>
      </c>
      <c r="B12625" s="77">
        <f t="shared" si="1511"/>
        <v>12</v>
      </c>
      <c r="C12625" s="73">
        <v>46014</v>
      </c>
      <c r="D12625" s="79" t="s">
        <v>109</v>
      </c>
      <c r="E12625" s="80" t="s">
        <v>1244</v>
      </c>
      <c r="F12625" s="81" t="str">
        <f>VLOOKUP(E12625,Customer[],2,FALSE)</f>
        <v>Hlwan</v>
      </c>
      <c r="G12625" s="69" t="str">
        <f>VLOOKUP(E12625,Customer[],3,FALSE)</f>
        <v>Pyay Lan Rd</v>
      </c>
      <c r="H12625" s="69" t="str">
        <f>VLOOKUP(E12625,Customer[],4,FALSE)</f>
        <v>Tayikyi</v>
      </c>
      <c r="I12625" s="48" t="s">
        <v>25</v>
      </c>
      <c r="J12625" s="82" t="str">
        <f>VLOOKUP(I12625,PGStock[],2,FALSE)</f>
        <v>Columbus Super Red Smooth 350 Ml</v>
      </c>
      <c r="K12625" s="71">
        <f>VLOOKUP(I12625,PGStock[],3,FALSE)</f>
        <v>0.35</v>
      </c>
      <c r="L12625" s="47">
        <v>6</v>
      </c>
      <c r="M12625" s="47">
        <f>VLOOKUP(I12625,PGStock[],6,FALSE)</f>
        <v>150</v>
      </c>
      <c r="N12625" s="47">
        <f>+PGSales!$L12625*PGSales!$M12625</f>
        <v>900</v>
      </c>
    </row>
    <row r="12626" spans="1:14" hidden="1" x14ac:dyDescent="0.25">
      <c r="A12626" s="77">
        <f t="shared" si="1510"/>
        <v>2025</v>
      </c>
      <c r="B12626" s="77">
        <f t="shared" si="1511"/>
        <v>12</v>
      </c>
      <c r="C12626" s="73">
        <v>46014</v>
      </c>
      <c r="D12626" s="79" t="s">
        <v>109</v>
      </c>
      <c r="E12626" s="80" t="s">
        <v>1244</v>
      </c>
      <c r="F12626" s="81" t="str">
        <f>VLOOKUP(E12626,Customer[],2,FALSE)</f>
        <v>Hlwan</v>
      </c>
      <c r="G12626" s="69" t="str">
        <f>VLOOKUP(E12626,Customer[],3,FALSE)</f>
        <v>Pyay Lan Rd</v>
      </c>
      <c r="H12626" s="69" t="str">
        <f>VLOOKUP(E12626,Customer[],4,FALSE)</f>
        <v>Tayikyi</v>
      </c>
      <c r="I12626" s="48" t="s">
        <v>20</v>
      </c>
      <c r="J12626" s="82" t="str">
        <f>VLOOKUP(I12626,PGStock[],2,FALSE)</f>
        <v>Formula Rum 700ml</v>
      </c>
      <c r="K12626" s="71">
        <f>VLOOKUP(I12626,PGStock[],3,FALSE)</f>
        <v>0.7</v>
      </c>
      <c r="L12626" s="47">
        <v>1</v>
      </c>
      <c r="M12626" s="47">
        <f>VLOOKUP(I12626,PGStock[],6,FALSE)</f>
        <v>200</v>
      </c>
      <c r="N12626" s="47">
        <f>+PGSales!$L12626*PGSales!$M12626</f>
        <v>200</v>
      </c>
    </row>
    <row r="12627" spans="1:14" hidden="1" x14ac:dyDescent="0.25">
      <c r="A12627" s="77">
        <f t="shared" si="1510"/>
        <v>2025</v>
      </c>
      <c r="B12627" s="77">
        <f t="shared" si="1511"/>
        <v>12</v>
      </c>
      <c r="C12627" s="73">
        <v>46014</v>
      </c>
      <c r="D12627" s="79" t="s">
        <v>109</v>
      </c>
      <c r="E12627" s="80" t="s">
        <v>1244</v>
      </c>
      <c r="F12627" s="81" t="str">
        <f>VLOOKUP(E12627,Customer[],2,FALSE)</f>
        <v>Hlwan</v>
      </c>
      <c r="G12627" s="69" t="str">
        <f>VLOOKUP(E12627,Customer[],3,FALSE)</f>
        <v>Pyay Lan Rd</v>
      </c>
      <c r="H12627" s="69" t="str">
        <f>VLOOKUP(E12627,Customer[],4,FALSE)</f>
        <v>Tayikyi</v>
      </c>
      <c r="I12627" s="48" t="s">
        <v>18</v>
      </c>
      <c r="J12627" s="82" t="str">
        <f>VLOOKUP(I12627,PGStock[],2,FALSE)</f>
        <v>Formula Rum 350ml</v>
      </c>
      <c r="K12627" s="71">
        <f>VLOOKUP(I12627,PGStock[],3,FALSE)</f>
        <v>0.35</v>
      </c>
      <c r="L12627" s="47">
        <v>3</v>
      </c>
      <c r="M12627" s="47">
        <f>VLOOKUP(I12627,PGStock[],6,FALSE)</f>
        <v>150</v>
      </c>
      <c r="N12627" s="47">
        <f>+PGSales!$L12627*PGSales!$M12627</f>
        <v>450</v>
      </c>
    </row>
    <row r="12628" spans="1:14" hidden="1" x14ac:dyDescent="0.25">
      <c r="A12628" s="77">
        <f t="shared" si="1510"/>
        <v>2025</v>
      </c>
      <c r="B12628" s="77">
        <f t="shared" si="1511"/>
        <v>12</v>
      </c>
      <c r="C12628" s="73">
        <v>46014</v>
      </c>
      <c r="D12628" s="79" t="s">
        <v>109</v>
      </c>
      <c r="E12628" s="80" t="s">
        <v>1244</v>
      </c>
      <c r="F12628" s="81" t="str">
        <f>VLOOKUP(E12628,Customer[],2,FALSE)</f>
        <v>Hlwan</v>
      </c>
      <c r="G12628" s="69" t="str">
        <f>VLOOKUP(E12628,Customer[],3,FALSE)</f>
        <v>Pyay Lan Rd</v>
      </c>
      <c r="H12628" s="69" t="str">
        <f>VLOOKUP(E12628,Customer[],4,FALSE)</f>
        <v>Tayikyi</v>
      </c>
      <c r="I12628" s="48" t="s">
        <v>959</v>
      </c>
      <c r="J12628" s="82" t="str">
        <f>VLOOKUP(I12628,PGStock[],2,FALSE)</f>
        <v>Shwe Man ကော်ဗူး (1 Liter)</v>
      </c>
      <c r="K12628" s="71">
        <f>VLOOKUP(I12628,PGStock[],3,FALSE)</f>
        <v>1</v>
      </c>
      <c r="L12628" s="47">
        <v>1</v>
      </c>
      <c r="M12628" s="47">
        <f>VLOOKUP(I12628,PGStock[],6,FALSE)</f>
        <v>100</v>
      </c>
      <c r="N12628" s="47">
        <f>+PGSales!$L12628*PGSales!$M12628</f>
        <v>100</v>
      </c>
    </row>
    <row r="12629" spans="1:14" hidden="1" x14ac:dyDescent="0.25">
      <c r="A12629" s="77">
        <f t="shared" si="1510"/>
        <v>2025</v>
      </c>
      <c r="B12629" s="77">
        <f t="shared" si="1511"/>
        <v>12</v>
      </c>
      <c r="C12629" s="73">
        <v>46014</v>
      </c>
      <c r="D12629" s="79" t="s">
        <v>62</v>
      </c>
      <c r="E12629" s="80" t="s">
        <v>1431</v>
      </c>
      <c r="F12629" s="81" t="str">
        <f>VLOOKUP(E12629,Customer[],2,FALSE)</f>
        <v>AAA</v>
      </c>
      <c r="G12629" s="69" t="str">
        <f>VLOOKUP(E12629,Customer[],3,FALSE)</f>
        <v>Thit Taw Rd</v>
      </c>
      <c r="H12629" s="69" t="str">
        <f>VLOOKUP(E12629,Customer[],4,FALSE)</f>
        <v>Tayikyi</v>
      </c>
      <c r="I12629" s="48" t="s">
        <v>18</v>
      </c>
      <c r="J12629" s="82" t="str">
        <f>VLOOKUP(I12629,PGStock[],2,FALSE)</f>
        <v>Formula Rum 350ml</v>
      </c>
      <c r="K12629" s="71">
        <f>VLOOKUP(I12629,PGStock[],3,FALSE)</f>
        <v>0.35</v>
      </c>
      <c r="L12629" s="47">
        <v>2</v>
      </c>
      <c r="M12629" s="47">
        <f>VLOOKUP(I12629,PGStock[],6,FALSE)</f>
        <v>150</v>
      </c>
      <c r="N12629" s="47">
        <f>+PGSales!$L12629*PGSales!$M12629</f>
        <v>300</v>
      </c>
    </row>
    <row r="12630" spans="1:14" hidden="1" x14ac:dyDescent="0.25">
      <c r="A12630" s="77">
        <f t="shared" si="1510"/>
        <v>2025</v>
      </c>
      <c r="B12630" s="77">
        <f t="shared" si="1511"/>
        <v>12</v>
      </c>
      <c r="C12630" s="73">
        <v>46014</v>
      </c>
      <c r="D12630" s="79" t="s">
        <v>62</v>
      </c>
      <c r="E12630" s="80" t="s">
        <v>1431</v>
      </c>
      <c r="F12630" s="81" t="str">
        <f>VLOOKUP(E12630,Customer[],2,FALSE)</f>
        <v>AAA</v>
      </c>
      <c r="G12630" s="69" t="str">
        <f>VLOOKUP(E12630,Customer[],3,FALSE)</f>
        <v>Thit Taw Rd</v>
      </c>
      <c r="H12630" s="69" t="str">
        <f>VLOOKUP(E12630,Customer[],4,FALSE)</f>
        <v>Tayikyi</v>
      </c>
      <c r="I12630" s="48" t="s">
        <v>958</v>
      </c>
      <c r="J12630" s="82" t="str">
        <f>VLOOKUP(I12630,PGStock[],2,FALSE)</f>
        <v>Shwe Man 680ml</v>
      </c>
      <c r="K12630" s="71">
        <f>VLOOKUP(I12630,PGStock[],3,FALSE)</f>
        <v>0.68</v>
      </c>
      <c r="L12630" s="47">
        <v>1</v>
      </c>
      <c r="M12630" s="47">
        <f>VLOOKUP(I12630,PGStock[],6,FALSE)</f>
        <v>100</v>
      </c>
      <c r="N12630" s="47">
        <f>+PGSales!$L12630*PGSales!$M12630</f>
        <v>100</v>
      </c>
    </row>
    <row r="12631" spans="1:14" hidden="1" x14ac:dyDescent="0.25">
      <c r="A12631" s="77">
        <f t="shared" si="1504"/>
        <v>2025</v>
      </c>
      <c r="B12631" s="77">
        <f t="shared" si="1505"/>
        <v>12</v>
      </c>
      <c r="C12631" s="73">
        <v>46014</v>
      </c>
      <c r="D12631" s="79" t="s">
        <v>62</v>
      </c>
      <c r="E12631" s="80" t="s">
        <v>1431</v>
      </c>
      <c r="F12631" s="81" t="str">
        <f>VLOOKUP(E12631,Customer[],2,FALSE)</f>
        <v>AAA</v>
      </c>
      <c r="G12631" s="69" t="str">
        <f>VLOOKUP(E12631,Customer[],3,FALSE)</f>
        <v>Thit Taw Rd</v>
      </c>
      <c r="H12631" s="69" t="str">
        <f>VLOOKUP(E12631,Customer[],4,FALSE)</f>
        <v>Tayikyi</v>
      </c>
      <c r="I12631" s="48" t="s">
        <v>959</v>
      </c>
      <c r="J12631" s="82" t="str">
        <f>VLOOKUP(I12631,PGStock[],2,FALSE)</f>
        <v>Shwe Man ကော်ဗူး (1 Liter)</v>
      </c>
      <c r="K12631" s="71">
        <f>VLOOKUP(I12631,PGStock[],3,FALSE)</f>
        <v>1</v>
      </c>
      <c r="L12631" s="47">
        <v>4</v>
      </c>
      <c r="M12631" s="47">
        <f>VLOOKUP(I12631,PGStock[],6,FALSE)</f>
        <v>100</v>
      </c>
      <c r="N12631" s="47">
        <f>+PGSales!$L12631*PGSales!$M12631</f>
        <v>400</v>
      </c>
    </row>
    <row r="12632" spans="1:14" hidden="1" x14ac:dyDescent="0.25">
      <c r="A12632" s="77">
        <f t="shared" si="1504"/>
        <v>2025</v>
      </c>
      <c r="B12632" s="77">
        <f t="shared" si="1505"/>
        <v>12</v>
      </c>
      <c r="C12632" s="73">
        <v>46014</v>
      </c>
      <c r="D12632" s="79" t="s">
        <v>1</v>
      </c>
      <c r="E12632" s="80" t="s">
        <v>1240</v>
      </c>
      <c r="F12632" s="81" t="str">
        <f>VLOOKUP(E12632,Customer[],2,FALSE)</f>
        <v>Kabar Kyaw</v>
      </c>
      <c r="G12632" s="69" t="str">
        <f>VLOOKUP(E12632,Customer[],3,FALSE)</f>
        <v>Thit Taw Rd</v>
      </c>
      <c r="H12632" s="69" t="str">
        <f>VLOOKUP(E12632,Customer[],4,FALSE)</f>
        <v>Tayikyi</v>
      </c>
      <c r="I12632" s="48" t="s">
        <v>25</v>
      </c>
      <c r="J12632" s="82" t="str">
        <f>VLOOKUP(I12632,PGStock[],2,FALSE)</f>
        <v>Columbus Super Red Smooth 350 Ml</v>
      </c>
      <c r="K12632" s="71">
        <f>VLOOKUP(I12632,PGStock[],3,FALSE)</f>
        <v>0.35</v>
      </c>
      <c r="L12632" s="47">
        <v>1</v>
      </c>
      <c r="M12632" s="47">
        <f>VLOOKUP(I12632,PGStock[],6,FALSE)</f>
        <v>150</v>
      </c>
      <c r="N12632" s="47">
        <f>+PGSales!$L12632*PGSales!$M12632</f>
        <v>150</v>
      </c>
    </row>
    <row r="12633" spans="1:14" hidden="1" x14ac:dyDescent="0.25">
      <c r="A12633" s="77">
        <f t="shared" si="1504"/>
        <v>2025</v>
      </c>
      <c r="B12633" s="77">
        <f t="shared" si="1505"/>
        <v>12</v>
      </c>
      <c r="C12633" s="73">
        <v>46014</v>
      </c>
      <c r="D12633" s="79" t="s">
        <v>1</v>
      </c>
      <c r="E12633" s="80" t="s">
        <v>1240</v>
      </c>
      <c r="F12633" s="81" t="str">
        <f>VLOOKUP(E12633,Customer[],2,FALSE)</f>
        <v>Kabar Kyaw</v>
      </c>
      <c r="G12633" s="69" t="str">
        <f>VLOOKUP(E12633,Customer[],3,FALSE)</f>
        <v>Thit Taw Rd</v>
      </c>
      <c r="H12633" s="69" t="str">
        <f>VLOOKUP(E12633,Customer[],4,FALSE)</f>
        <v>Tayikyi</v>
      </c>
      <c r="I12633" s="48" t="s">
        <v>18</v>
      </c>
      <c r="J12633" s="82" t="str">
        <f>VLOOKUP(I12633,PGStock[],2,FALSE)</f>
        <v>Formula Rum 350ml</v>
      </c>
      <c r="K12633" s="71">
        <f>VLOOKUP(I12633,PGStock[],3,FALSE)</f>
        <v>0.35</v>
      </c>
      <c r="L12633" s="47">
        <v>5</v>
      </c>
      <c r="M12633" s="47">
        <f>VLOOKUP(I12633,PGStock[],6,FALSE)</f>
        <v>150</v>
      </c>
      <c r="N12633" s="47">
        <f>+PGSales!$L12633*PGSales!$M12633</f>
        <v>750</v>
      </c>
    </row>
    <row r="12634" spans="1:14" hidden="1" x14ac:dyDescent="0.25">
      <c r="A12634" s="77">
        <f t="shared" si="1498"/>
        <v>2025</v>
      </c>
      <c r="B12634" s="77">
        <f t="shared" si="1499"/>
        <v>12</v>
      </c>
      <c r="C12634" s="73">
        <v>46014</v>
      </c>
      <c r="D12634" s="79" t="s">
        <v>1</v>
      </c>
      <c r="E12634" s="80" t="s">
        <v>1240</v>
      </c>
      <c r="F12634" s="81" t="str">
        <f>VLOOKUP(E12634,Customer[],2,FALSE)</f>
        <v>Kabar Kyaw</v>
      </c>
      <c r="G12634" s="69" t="str">
        <f>VLOOKUP(E12634,Customer[],3,FALSE)</f>
        <v>Thit Taw Rd</v>
      </c>
      <c r="H12634" s="69" t="str">
        <f>VLOOKUP(E12634,Customer[],4,FALSE)</f>
        <v>Tayikyi</v>
      </c>
      <c r="I12634" s="48" t="s">
        <v>959</v>
      </c>
      <c r="J12634" s="82" t="str">
        <f>VLOOKUP(I12634,PGStock[],2,FALSE)</f>
        <v>Shwe Man ကော်ဗူး (1 Liter)</v>
      </c>
      <c r="K12634" s="71">
        <f>VLOOKUP(I12634,PGStock[],3,FALSE)</f>
        <v>1</v>
      </c>
      <c r="L12634" s="47">
        <v>1</v>
      </c>
      <c r="M12634" s="47">
        <f>VLOOKUP(I12634,PGStock[],6,FALSE)</f>
        <v>100</v>
      </c>
      <c r="N12634" s="47">
        <f>+PGSales!$L12634*PGSales!$M12634</f>
        <v>100</v>
      </c>
    </row>
    <row r="12635" spans="1:14" hidden="1" x14ac:dyDescent="0.25">
      <c r="A12635" s="77">
        <f>YEAR(C12636)</f>
        <v>2025</v>
      </c>
      <c r="B12635" s="77">
        <f>MONTH(C12636)</f>
        <v>12</v>
      </c>
      <c r="C12635" s="73">
        <v>46015</v>
      </c>
      <c r="D12635" s="79" t="s">
        <v>275</v>
      </c>
      <c r="E12635" s="80" t="s">
        <v>1424</v>
      </c>
      <c r="F12635" s="81" t="str">
        <f>VLOOKUP(E12635,Customer[],2,FALSE)</f>
        <v>A One</v>
      </c>
      <c r="G12635" s="69" t="str">
        <f>VLOOKUP(E12635,Customer[],3,FALSE)</f>
        <v>Htantapain Rd</v>
      </c>
      <c r="H12635" s="69" t="str">
        <f>VLOOKUP(E12635,Customer[],4,FALSE)</f>
        <v>Hmawbi</v>
      </c>
      <c r="I12635" s="48" t="s">
        <v>27</v>
      </c>
      <c r="J12635" s="82" t="str">
        <f>VLOOKUP(I12635,PGStock[],2,FALSE)</f>
        <v>Columbus Super Red Smooth 700 Ml</v>
      </c>
      <c r="K12635" s="71">
        <f>VLOOKUP(I12635,PGStock[],3,FALSE)</f>
        <v>0.7</v>
      </c>
      <c r="L12635" s="47">
        <v>1</v>
      </c>
      <c r="M12635" s="47">
        <f>VLOOKUP(I12635,PGStock[],6,FALSE)</f>
        <v>200</v>
      </c>
      <c r="N12635" s="47">
        <f>+PGSales!$L12635*PGSales!$M12635</f>
        <v>200</v>
      </c>
    </row>
    <row r="12636" spans="1:14" hidden="1" x14ac:dyDescent="0.25">
      <c r="A12636" s="77">
        <f>YEAR(C12637)</f>
        <v>2025</v>
      </c>
      <c r="B12636" s="77">
        <f>MONTH(C12637)</f>
        <v>12</v>
      </c>
      <c r="C12636" s="73">
        <v>46015</v>
      </c>
      <c r="D12636" s="79" t="s">
        <v>275</v>
      </c>
      <c r="E12636" s="80" t="s">
        <v>1424</v>
      </c>
      <c r="F12636" s="81" t="str">
        <f>VLOOKUP(E12636,Customer[],2,FALSE)</f>
        <v>A One</v>
      </c>
      <c r="G12636" s="69" t="str">
        <f>VLOOKUP(E12636,Customer[],3,FALSE)</f>
        <v>Htantapain Rd</v>
      </c>
      <c r="H12636" s="69" t="str">
        <f>VLOOKUP(E12636,Customer[],4,FALSE)</f>
        <v>Hmawbi</v>
      </c>
      <c r="I12636" s="48" t="s">
        <v>25</v>
      </c>
      <c r="J12636" s="82" t="str">
        <f>VLOOKUP(I12636,PGStock[],2,FALSE)</f>
        <v>Columbus Super Red Smooth 350 Ml</v>
      </c>
      <c r="K12636" s="71">
        <f>VLOOKUP(I12636,PGStock[],3,FALSE)</f>
        <v>0.35</v>
      </c>
      <c r="L12636" s="47">
        <v>3</v>
      </c>
      <c r="M12636" s="47">
        <f>VLOOKUP(I12636,PGStock[],6,FALSE)</f>
        <v>150</v>
      </c>
      <c r="N12636" s="47">
        <f>+PGSales!$L12636*PGSales!$M12636</f>
        <v>450</v>
      </c>
    </row>
    <row r="12637" spans="1:14" hidden="1" x14ac:dyDescent="0.25">
      <c r="A12637" s="77">
        <f t="shared" ref="A12637:A12648" si="1512">YEAR(C12637)</f>
        <v>2025</v>
      </c>
      <c r="B12637" s="77">
        <f t="shared" ref="B12637:B12648" si="1513">MONTH(C12637)</f>
        <v>12</v>
      </c>
      <c r="C12637" s="73">
        <v>46015</v>
      </c>
      <c r="D12637" s="79" t="s">
        <v>275</v>
      </c>
      <c r="E12637" s="80" t="s">
        <v>1424</v>
      </c>
      <c r="F12637" s="81" t="str">
        <f>VLOOKUP(E12637,Customer[],2,FALSE)</f>
        <v>A One</v>
      </c>
      <c r="G12637" s="69" t="str">
        <f>VLOOKUP(E12637,Customer[],3,FALSE)</f>
        <v>Htantapain Rd</v>
      </c>
      <c r="H12637" s="69" t="str">
        <f>VLOOKUP(E12637,Customer[],4,FALSE)</f>
        <v>Hmawbi</v>
      </c>
      <c r="I12637" s="48" t="s">
        <v>23</v>
      </c>
      <c r="J12637" s="82" t="str">
        <f>VLOOKUP(I12637,PGStock[],2,FALSE)</f>
        <v>Columbus Super Red Smooth 175 Ml</v>
      </c>
      <c r="K12637" s="71">
        <f>VLOOKUP(I12637,PGStock[],3,FALSE)</f>
        <v>0.17499999999999999</v>
      </c>
      <c r="L12637" s="47">
        <v>4</v>
      </c>
      <c r="M12637" s="47">
        <f>VLOOKUP(I12637,PGStock[],6,FALSE)</f>
        <v>100</v>
      </c>
      <c r="N12637" s="47">
        <f>+PGSales!$L12637*PGSales!$M12637</f>
        <v>400</v>
      </c>
    </row>
    <row r="12638" spans="1:14" hidden="1" x14ac:dyDescent="0.25">
      <c r="A12638" s="77">
        <f t="shared" si="1512"/>
        <v>2025</v>
      </c>
      <c r="B12638" s="77">
        <f t="shared" si="1513"/>
        <v>12</v>
      </c>
      <c r="C12638" s="73">
        <v>46015</v>
      </c>
      <c r="D12638" s="79" t="s">
        <v>275</v>
      </c>
      <c r="E12638" s="80" t="s">
        <v>1424</v>
      </c>
      <c r="F12638" s="81" t="str">
        <f>VLOOKUP(E12638,Customer[],2,FALSE)</f>
        <v>A One</v>
      </c>
      <c r="G12638" s="69" t="str">
        <f>VLOOKUP(E12638,Customer[],3,FALSE)</f>
        <v>Htantapain Rd</v>
      </c>
      <c r="H12638" s="69" t="str">
        <f>VLOOKUP(E12638,Customer[],4,FALSE)</f>
        <v>Hmawbi</v>
      </c>
      <c r="I12638" s="48" t="s">
        <v>18</v>
      </c>
      <c r="J12638" s="82" t="str">
        <f>VLOOKUP(I12638,PGStock[],2,FALSE)</f>
        <v>Formula Rum 350ml</v>
      </c>
      <c r="K12638" s="71">
        <f>VLOOKUP(I12638,PGStock[],3,FALSE)</f>
        <v>0.35</v>
      </c>
      <c r="L12638" s="47">
        <v>3</v>
      </c>
      <c r="M12638" s="47">
        <f>VLOOKUP(I12638,PGStock[],6,FALSE)</f>
        <v>150</v>
      </c>
      <c r="N12638" s="47">
        <f>+PGSales!$L12638*PGSales!$M12638</f>
        <v>450</v>
      </c>
    </row>
    <row r="12639" spans="1:14" hidden="1" x14ac:dyDescent="0.25">
      <c r="A12639" s="77">
        <f t="shared" si="1512"/>
        <v>2025</v>
      </c>
      <c r="B12639" s="77">
        <f t="shared" si="1513"/>
        <v>12</v>
      </c>
      <c r="C12639" s="73">
        <v>46015</v>
      </c>
      <c r="D12639" s="79" t="s">
        <v>275</v>
      </c>
      <c r="E12639" s="80" t="s">
        <v>1424</v>
      </c>
      <c r="F12639" s="81" t="str">
        <f>VLOOKUP(E12639,Customer[],2,FALSE)</f>
        <v>A One</v>
      </c>
      <c r="G12639" s="69" t="str">
        <f>VLOOKUP(E12639,Customer[],3,FALSE)</f>
        <v>Htantapain Rd</v>
      </c>
      <c r="H12639" s="69" t="str">
        <f>VLOOKUP(E12639,Customer[],4,FALSE)</f>
        <v>Hmawbi</v>
      </c>
      <c r="I12639" s="48" t="s">
        <v>958</v>
      </c>
      <c r="J12639" s="82" t="str">
        <f>VLOOKUP(I12639,PGStock[],2,FALSE)</f>
        <v>Shwe Man 680ml</v>
      </c>
      <c r="K12639" s="71">
        <f>VLOOKUP(I12639,PGStock[],3,FALSE)</f>
        <v>0.68</v>
      </c>
      <c r="L12639" s="47">
        <v>3</v>
      </c>
      <c r="M12639" s="47">
        <f>VLOOKUP(I12639,PGStock[],6,FALSE)</f>
        <v>100</v>
      </c>
      <c r="N12639" s="47">
        <f>+PGSales!$L12639*PGSales!$M12639</f>
        <v>300</v>
      </c>
    </row>
    <row r="12640" spans="1:14" hidden="1" x14ac:dyDescent="0.25">
      <c r="A12640" s="77">
        <f t="shared" si="1512"/>
        <v>2025</v>
      </c>
      <c r="B12640" s="77">
        <f t="shared" si="1513"/>
        <v>12</v>
      </c>
      <c r="C12640" s="73">
        <v>46015</v>
      </c>
      <c r="D12640" s="79" t="s">
        <v>275</v>
      </c>
      <c r="E12640" s="80" t="s">
        <v>1424</v>
      </c>
      <c r="F12640" s="81" t="str">
        <f>VLOOKUP(E12640,Customer[],2,FALSE)</f>
        <v>A One</v>
      </c>
      <c r="G12640" s="69" t="str">
        <f>VLOOKUP(E12640,Customer[],3,FALSE)</f>
        <v>Htantapain Rd</v>
      </c>
      <c r="H12640" s="69" t="str">
        <f>VLOOKUP(E12640,Customer[],4,FALSE)</f>
        <v>Hmawbi</v>
      </c>
      <c r="I12640" s="48" t="s">
        <v>959</v>
      </c>
      <c r="J12640" s="82" t="str">
        <f>VLOOKUP(I12640,PGStock[],2,FALSE)</f>
        <v>Shwe Man ကော်ဗူး (1 Liter)</v>
      </c>
      <c r="K12640" s="71">
        <f>VLOOKUP(I12640,PGStock[],3,FALSE)</f>
        <v>1</v>
      </c>
      <c r="L12640" s="47">
        <v>6</v>
      </c>
      <c r="M12640" s="47">
        <f>VLOOKUP(I12640,PGStock[],6,FALSE)</f>
        <v>100</v>
      </c>
      <c r="N12640" s="47">
        <f>+PGSales!$L12640*PGSales!$M12640</f>
        <v>600</v>
      </c>
    </row>
    <row r="12641" spans="1:20" hidden="1" x14ac:dyDescent="0.25">
      <c r="A12641" s="77">
        <f t="shared" si="1512"/>
        <v>2025</v>
      </c>
      <c r="B12641" s="77">
        <f t="shared" si="1513"/>
        <v>12</v>
      </c>
      <c r="C12641" s="73">
        <v>46015</v>
      </c>
      <c r="D12641" s="79" t="s">
        <v>878</v>
      </c>
      <c r="E12641" s="80" t="s">
        <v>1279</v>
      </c>
      <c r="F12641" s="81" t="str">
        <f>VLOOKUP(E12641,Customer[],2,FALSE)</f>
        <v>OK Store</v>
      </c>
      <c r="G12641" s="69" t="str">
        <f>VLOOKUP(E12641,Customer[],3,FALSE)</f>
        <v>Pyay Lan Rd</v>
      </c>
      <c r="H12641" s="69" t="str">
        <f>VLOOKUP(E12641,Customer[],4,FALSE)</f>
        <v>Myaungtakar</v>
      </c>
      <c r="I12641" s="48" t="s">
        <v>18</v>
      </c>
      <c r="J12641" s="82" t="str">
        <f>VLOOKUP(I12641,PGStock[],2,FALSE)</f>
        <v>Formula Rum 350ml</v>
      </c>
      <c r="K12641" s="71">
        <f>VLOOKUP(I12641,PGStock[],3,FALSE)</f>
        <v>0.35</v>
      </c>
      <c r="L12641" s="47">
        <v>11</v>
      </c>
      <c r="M12641" s="47">
        <f>VLOOKUP(I12641,PGStock[],6,FALSE)</f>
        <v>150</v>
      </c>
      <c r="N12641" s="47">
        <f>+PGSales!$L12641*PGSales!$M12641</f>
        <v>1650</v>
      </c>
    </row>
    <row r="12642" spans="1:20" hidden="1" x14ac:dyDescent="0.25">
      <c r="A12642" s="77">
        <f t="shared" si="1512"/>
        <v>2025</v>
      </c>
      <c r="B12642" s="77">
        <f t="shared" si="1513"/>
        <v>12</v>
      </c>
      <c r="C12642" s="73">
        <v>46015</v>
      </c>
      <c r="D12642" s="79" t="s">
        <v>878</v>
      </c>
      <c r="E12642" s="80" t="s">
        <v>1279</v>
      </c>
      <c r="F12642" s="81" t="str">
        <f>VLOOKUP(E12642,Customer[],2,FALSE)</f>
        <v>OK Store</v>
      </c>
      <c r="G12642" s="69" t="str">
        <f>VLOOKUP(E12642,Customer[],3,FALSE)</f>
        <v>Pyay Lan Rd</v>
      </c>
      <c r="H12642" s="69" t="str">
        <f>VLOOKUP(E12642,Customer[],4,FALSE)</f>
        <v>Myaungtakar</v>
      </c>
      <c r="I12642" s="48" t="s">
        <v>958</v>
      </c>
      <c r="J12642" s="82" t="str">
        <f>VLOOKUP(I12642,PGStock[],2,FALSE)</f>
        <v>Shwe Man 680ml</v>
      </c>
      <c r="K12642" s="71">
        <f>VLOOKUP(I12642,PGStock[],3,FALSE)</f>
        <v>0.68</v>
      </c>
      <c r="L12642" s="47">
        <v>2</v>
      </c>
      <c r="M12642" s="47">
        <f>VLOOKUP(I12642,PGStock[],6,FALSE)</f>
        <v>100</v>
      </c>
      <c r="N12642" s="47">
        <f>+PGSales!$L12642*PGSales!$M12642</f>
        <v>200</v>
      </c>
    </row>
    <row r="12643" spans="1:20" hidden="1" x14ac:dyDescent="0.25">
      <c r="A12643" s="77">
        <f t="shared" si="1512"/>
        <v>2025</v>
      </c>
      <c r="B12643" s="77">
        <f t="shared" si="1513"/>
        <v>12</v>
      </c>
      <c r="C12643" s="73">
        <v>46015</v>
      </c>
      <c r="D12643" s="79" t="s">
        <v>878</v>
      </c>
      <c r="E12643" s="80" t="s">
        <v>1279</v>
      </c>
      <c r="F12643" s="81" t="str">
        <f>VLOOKUP(E12643,Customer[],2,FALSE)</f>
        <v>OK Store</v>
      </c>
      <c r="G12643" s="69" t="str">
        <f>VLOOKUP(E12643,Customer[],3,FALSE)</f>
        <v>Pyay Lan Rd</v>
      </c>
      <c r="H12643" s="69" t="str">
        <f>VLOOKUP(E12643,Customer[],4,FALSE)</f>
        <v>Myaungtakar</v>
      </c>
      <c r="I12643" s="48" t="s">
        <v>959</v>
      </c>
      <c r="J12643" s="82" t="str">
        <f>VLOOKUP(I12643,PGStock[],2,FALSE)</f>
        <v>Shwe Man ကော်ဗူး (1 Liter)</v>
      </c>
      <c r="K12643" s="71">
        <f>VLOOKUP(I12643,PGStock[],3,FALSE)</f>
        <v>1</v>
      </c>
      <c r="L12643" s="47">
        <v>2</v>
      </c>
      <c r="M12643" s="47">
        <f>VLOOKUP(I12643,PGStock[],6,FALSE)</f>
        <v>100</v>
      </c>
      <c r="N12643" s="47">
        <f>+PGSales!$L12643*PGSales!$M12643</f>
        <v>200</v>
      </c>
    </row>
    <row r="12644" spans="1:20" hidden="1" x14ac:dyDescent="0.25">
      <c r="A12644" s="77">
        <f t="shared" si="1512"/>
        <v>2025</v>
      </c>
      <c r="B12644" s="77">
        <f t="shared" si="1513"/>
        <v>12</v>
      </c>
      <c r="C12644" s="73">
        <v>46015</v>
      </c>
      <c r="D12644" s="79" t="s">
        <v>66</v>
      </c>
      <c r="E12644" s="80" t="s">
        <v>1429</v>
      </c>
      <c r="F12644" s="81" t="str">
        <f>VLOOKUP(E12644,Customer[],2,FALSE)</f>
        <v>Htet Kaung</v>
      </c>
      <c r="G12644" s="69" t="str">
        <f>VLOOKUP(E12644,Customer[],3,FALSE)</f>
        <v>Satmuzone</v>
      </c>
      <c r="H12644" s="69" t="str">
        <f>VLOOKUP(E12644,Customer[],4,FALSE)</f>
        <v>Myaungtakar</v>
      </c>
      <c r="I12644" s="48" t="s">
        <v>27</v>
      </c>
      <c r="J12644" s="82" t="str">
        <f>VLOOKUP(I12644,PGStock[],2,FALSE)</f>
        <v>Columbus Super Red Smooth 700 Ml</v>
      </c>
      <c r="K12644" s="71">
        <f>VLOOKUP(I12644,PGStock[],3,FALSE)</f>
        <v>0.7</v>
      </c>
      <c r="L12644" s="47">
        <v>1</v>
      </c>
      <c r="M12644" s="47">
        <f>VLOOKUP(I12644,PGStock[],6,FALSE)</f>
        <v>200</v>
      </c>
      <c r="N12644" s="47">
        <f>+PGSales!$L12644*PGSales!$M12644</f>
        <v>200</v>
      </c>
    </row>
    <row r="12645" spans="1:20" hidden="1" x14ac:dyDescent="0.25">
      <c r="A12645" s="77">
        <f t="shared" si="1512"/>
        <v>2025</v>
      </c>
      <c r="B12645" s="77">
        <f t="shared" si="1513"/>
        <v>12</v>
      </c>
      <c r="C12645" s="73">
        <v>46015</v>
      </c>
      <c r="D12645" s="79" t="s">
        <v>66</v>
      </c>
      <c r="E12645" s="80" t="s">
        <v>1429</v>
      </c>
      <c r="F12645" s="81" t="str">
        <f>VLOOKUP(E12645,Customer[],2,FALSE)</f>
        <v>Htet Kaung</v>
      </c>
      <c r="G12645" s="69" t="str">
        <f>VLOOKUP(E12645,Customer[],3,FALSE)</f>
        <v>Satmuzone</v>
      </c>
      <c r="H12645" s="69" t="str">
        <f>VLOOKUP(E12645,Customer[],4,FALSE)</f>
        <v>Myaungtakar</v>
      </c>
      <c r="I12645" s="48" t="s">
        <v>20</v>
      </c>
      <c r="J12645" s="82" t="str">
        <f>VLOOKUP(I12645,PGStock[],2,FALSE)</f>
        <v>Formula Rum 700ml</v>
      </c>
      <c r="K12645" s="71">
        <f>VLOOKUP(I12645,PGStock[],3,FALSE)</f>
        <v>0.7</v>
      </c>
      <c r="L12645" s="47">
        <v>1</v>
      </c>
      <c r="M12645" s="47">
        <f>VLOOKUP(I12645,PGStock[],6,FALSE)</f>
        <v>200</v>
      </c>
      <c r="N12645" s="47">
        <f>+PGSales!$L12645*PGSales!$M12645</f>
        <v>200</v>
      </c>
    </row>
    <row r="12646" spans="1:20" hidden="1" x14ac:dyDescent="0.25">
      <c r="A12646" s="77">
        <f t="shared" si="1512"/>
        <v>2025</v>
      </c>
      <c r="B12646" s="77">
        <f t="shared" si="1513"/>
        <v>12</v>
      </c>
      <c r="C12646" s="73">
        <v>46015</v>
      </c>
      <c r="D12646" s="79" t="s">
        <v>66</v>
      </c>
      <c r="E12646" s="80" t="s">
        <v>1429</v>
      </c>
      <c r="F12646" s="81" t="str">
        <f>VLOOKUP(E12646,Customer[],2,FALSE)</f>
        <v>Htet Kaung</v>
      </c>
      <c r="G12646" s="69" t="str">
        <f>VLOOKUP(E12646,Customer[],3,FALSE)</f>
        <v>Satmuzone</v>
      </c>
      <c r="H12646" s="69" t="str">
        <f>VLOOKUP(E12646,Customer[],4,FALSE)</f>
        <v>Myaungtakar</v>
      </c>
      <c r="I12646" s="48" t="s">
        <v>18</v>
      </c>
      <c r="J12646" s="82" t="str">
        <f>VLOOKUP(I12646,PGStock[],2,FALSE)</f>
        <v>Formula Rum 350ml</v>
      </c>
      <c r="K12646" s="71">
        <f>VLOOKUP(I12646,PGStock[],3,FALSE)</f>
        <v>0.35</v>
      </c>
      <c r="L12646" s="47">
        <v>1</v>
      </c>
      <c r="M12646" s="47">
        <f>VLOOKUP(I12646,PGStock[],6,FALSE)</f>
        <v>150</v>
      </c>
      <c r="N12646" s="47">
        <f>+PGSales!$L12646*PGSales!$M12646</f>
        <v>150</v>
      </c>
    </row>
    <row r="12647" spans="1:20" hidden="1" x14ac:dyDescent="0.25">
      <c r="A12647" s="77">
        <f t="shared" si="1512"/>
        <v>2025</v>
      </c>
      <c r="B12647" s="77">
        <f t="shared" si="1513"/>
        <v>12</v>
      </c>
      <c r="C12647" s="73">
        <v>46015</v>
      </c>
      <c r="D12647" s="79" t="s">
        <v>66</v>
      </c>
      <c r="E12647" s="80" t="s">
        <v>1429</v>
      </c>
      <c r="F12647" s="81" t="str">
        <f>VLOOKUP(E12647,Customer[],2,FALSE)</f>
        <v>Htet Kaung</v>
      </c>
      <c r="G12647" s="69" t="str">
        <f>VLOOKUP(E12647,Customer[],3,FALSE)</f>
        <v>Satmuzone</v>
      </c>
      <c r="H12647" s="69" t="str">
        <f>VLOOKUP(E12647,Customer[],4,FALSE)</f>
        <v>Myaungtakar</v>
      </c>
      <c r="I12647" s="48" t="s">
        <v>958</v>
      </c>
      <c r="J12647" s="82" t="str">
        <f>VLOOKUP(I12647,PGStock[],2,FALSE)</f>
        <v>Shwe Man 680ml</v>
      </c>
      <c r="K12647" s="71">
        <f>VLOOKUP(I12647,PGStock[],3,FALSE)</f>
        <v>0.68</v>
      </c>
      <c r="L12647" s="47">
        <v>1</v>
      </c>
      <c r="M12647" s="47">
        <f>VLOOKUP(I12647,PGStock[],6,FALSE)</f>
        <v>100</v>
      </c>
      <c r="N12647" s="47">
        <f>+PGSales!$L12647*PGSales!$M12647</f>
        <v>100</v>
      </c>
    </row>
    <row r="12648" spans="1:20" hidden="1" x14ac:dyDescent="0.25">
      <c r="A12648" s="77">
        <f t="shared" si="1512"/>
        <v>2025</v>
      </c>
      <c r="B12648" s="77">
        <f t="shared" si="1513"/>
        <v>12</v>
      </c>
      <c r="C12648" s="73">
        <v>46015</v>
      </c>
      <c r="D12648" s="79" t="s">
        <v>131</v>
      </c>
      <c r="E12648" s="80" t="s">
        <v>1282</v>
      </c>
      <c r="F12648" s="81" t="str">
        <f>VLOOKUP(E12648,Customer[],2,FALSE)</f>
        <v>Linthit(2)</v>
      </c>
      <c r="G12648" s="69" t="str">
        <f>VLOOKUP(E12648,Customer[],3,FALSE)</f>
        <v>Satmuzone</v>
      </c>
      <c r="H12648" s="69" t="str">
        <f>VLOOKUP(E12648,Customer[],4,FALSE)</f>
        <v>Myaungtakar</v>
      </c>
      <c r="I12648" s="48" t="s">
        <v>25</v>
      </c>
      <c r="J12648" s="82" t="str">
        <f>VLOOKUP(I12648,PGStock[],2,FALSE)</f>
        <v>Columbus Super Red Smooth 350 Ml</v>
      </c>
      <c r="K12648" s="71">
        <f>VLOOKUP(I12648,PGStock[],3,FALSE)</f>
        <v>0.35</v>
      </c>
      <c r="L12648" s="47">
        <v>2</v>
      </c>
      <c r="M12648" s="47">
        <f>VLOOKUP(I12648,PGStock[],6,FALSE)</f>
        <v>150</v>
      </c>
      <c r="N12648" s="47">
        <f>+PGSales!$L12648*PGSales!$M12648</f>
        <v>300</v>
      </c>
    </row>
    <row r="12649" spans="1:20" hidden="1" x14ac:dyDescent="0.25">
      <c r="A12649" s="77">
        <f t="shared" ref="A12649:A12661" si="1514">YEAR(C12649)</f>
        <v>2025</v>
      </c>
      <c r="B12649" s="77">
        <f t="shared" ref="B12649:B12661" si="1515">MONTH(C12649)</f>
        <v>12</v>
      </c>
      <c r="C12649" s="73">
        <v>46015</v>
      </c>
      <c r="D12649" s="79" t="s">
        <v>131</v>
      </c>
      <c r="E12649" s="80" t="s">
        <v>1282</v>
      </c>
      <c r="F12649" s="81" t="str">
        <f>VLOOKUP(E12649,Customer[],2,FALSE)</f>
        <v>Linthit(2)</v>
      </c>
      <c r="G12649" s="69" t="str">
        <f>VLOOKUP(E12649,Customer[],3,FALSE)</f>
        <v>Satmuzone</v>
      </c>
      <c r="H12649" s="69" t="str">
        <f>VLOOKUP(E12649,Customer[],4,FALSE)</f>
        <v>Myaungtakar</v>
      </c>
      <c r="I12649" s="48" t="s">
        <v>18</v>
      </c>
      <c r="J12649" s="82" t="str">
        <f>VLOOKUP(I12649,PGStock[],2,FALSE)</f>
        <v>Formula Rum 350ml</v>
      </c>
      <c r="K12649" s="71">
        <f>VLOOKUP(I12649,PGStock[],3,FALSE)</f>
        <v>0.35</v>
      </c>
      <c r="L12649" s="47">
        <v>3</v>
      </c>
      <c r="M12649" s="47">
        <f>VLOOKUP(I12649,PGStock[],6,FALSE)</f>
        <v>150</v>
      </c>
      <c r="N12649" s="47">
        <f>+PGSales!$L12649*PGSales!$M12649</f>
        <v>450</v>
      </c>
    </row>
    <row r="12650" spans="1:20" hidden="1" x14ac:dyDescent="0.25">
      <c r="A12650" s="77">
        <f t="shared" si="1514"/>
        <v>2025</v>
      </c>
      <c r="B12650" s="77">
        <f t="shared" si="1515"/>
        <v>12</v>
      </c>
      <c r="C12650" s="73">
        <v>46015</v>
      </c>
      <c r="D12650" s="79" t="s">
        <v>131</v>
      </c>
      <c r="E12650" s="80" t="s">
        <v>1282</v>
      </c>
      <c r="F12650" s="81" t="str">
        <f>VLOOKUP(E12650,Customer[],2,FALSE)</f>
        <v>Linthit(2)</v>
      </c>
      <c r="G12650" s="69" t="str">
        <f>VLOOKUP(E12650,Customer[],3,FALSE)</f>
        <v>Satmuzone</v>
      </c>
      <c r="H12650" s="69" t="str">
        <f>VLOOKUP(E12650,Customer[],4,FALSE)</f>
        <v>Myaungtakar</v>
      </c>
      <c r="I12650" s="48" t="s">
        <v>958</v>
      </c>
      <c r="J12650" s="82" t="str">
        <f>VLOOKUP(I12650,PGStock[],2,FALSE)</f>
        <v>Shwe Man 680ml</v>
      </c>
      <c r="K12650" s="71">
        <f>VLOOKUP(I12650,PGStock[],3,FALSE)</f>
        <v>0.68</v>
      </c>
      <c r="L12650" s="47">
        <v>3</v>
      </c>
      <c r="M12650" s="47">
        <f>VLOOKUP(I12650,PGStock[],6,FALSE)</f>
        <v>100</v>
      </c>
      <c r="N12650" s="47">
        <f>+PGSales!$L12650*PGSales!$M12650</f>
        <v>300</v>
      </c>
    </row>
    <row r="12651" spans="1:20" hidden="1" x14ac:dyDescent="0.25">
      <c r="A12651" s="77">
        <f t="shared" si="1514"/>
        <v>2025</v>
      </c>
      <c r="B12651" s="77">
        <f t="shared" si="1515"/>
        <v>12</v>
      </c>
      <c r="C12651" s="73">
        <v>46015</v>
      </c>
      <c r="D12651" s="79" t="s">
        <v>131</v>
      </c>
      <c r="E12651" s="80" t="s">
        <v>1282</v>
      </c>
      <c r="F12651" s="81" t="str">
        <f>VLOOKUP(E12651,Customer[],2,FALSE)</f>
        <v>Linthit(2)</v>
      </c>
      <c r="G12651" s="69" t="str">
        <f>VLOOKUP(E12651,Customer[],3,FALSE)</f>
        <v>Satmuzone</v>
      </c>
      <c r="H12651" s="69" t="str">
        <f>VLOOKUP(E12651,Customer[],4,FALSE)</f>
        <v>Myaungtakar</v>
      </c>
      <c r="I12651" s="48" t="s">
        <v>959</v>
      </c>
      <c r="J12651" s="82" t="str">
        <f>VLOOKUP(I12651,PGStock[],2,FALSE)</f>
        <v>Shwe Man ကော်ဗူး (1 Liter)</v>
      </c>
      <c r="K12651" s="71">
        <f>VLOOKUP(I12651,PGStock[],3,FALSE)</f>
        <v>1</v>
      </c>
      <c r="L12651" s="47">
        <v>5</v>
      </c>
      <c r="M12651" s="47">
        <f>VLOOKUP(I12651,PGStock[],6,FALSE)</f>
        <v>100</v>
      </c>
      <c r="N12651" s="47">
        <f>+PGSales!$L12651*PGSales!$M12651</f>
        <v>500</v>
      </c>
      <c r="T12651" s="46" t="s">
        <v>1432</v>
      </c>
    </row>
    <row r="12652" spans="1:20" hidden="1" x14ac:dyDescent="0.25">
      <c r="A12652" s="77">
        <f t="shared" si="1514"/>
        <v>2025</v>
      </c>
      <c r="B12652" s="77">
        <f t="shared" si="1515"/>
        <v>12</v>
      </c>
      <c r="C12652" s="73">
        <v>46015</v>
      </c>
      <c r="D12652" s="79" t="s">
        <v>68</v>
      </c>
      <c r="E12652" s="80" t="s">
        <v>1281</v>
      </c>
      <c r="F12652" s="81" t="str">
        <f>VLOOKUP(E12652,Customer[],2,FALSE)</f>
        <v>Linthit(1)</v>
      </c>
      <c r="G12652" s="69" t="str">
        <f>VLOOKUP(E12652,Customer[],3,FALSE)</f>
        <v>Satmuzone Lan That</v>
      </c>
      <c r="H12652" s="69" t="str">
        <f>VLOOKUP(E12652,Customer[],4,FALSE)</f>
        <v>Myaungtakar</v>
      </c>
      <c r="I12652" s="48" t="s">
        <v>25</v>
      </c>
      <c r="J12652" s="82" t="str">
        <f>VLOOKUP(I12652,PGStock[],2,FALSE)</f>
        <v>Columbus Super Red Smooth 350 Ml</v>
      </c>
      <c r="K12652" s="71">
        <f>VLOOKUP(I12652,PGStock[],3,FALSE)</f>
        <v>0.35</v>
      </c>
      <c r="L12652" s="47">
        <v>2</v>
      </c>
      <c r="M12652" s="47">
        <f>VLOOKUP(I12652,PGStock[],6,FALSE)</f>
        <v>150</v>
      </c>
      <c r="N12652" s="47">
        <f>+PGSales!$L12652*PGSales!$M12652</f>
        <v>300</v>
      </c>
    </row>
    <row r="12653" spans="1:20" hidden="1" x14ac:dyDescent="0.25">
      <c r="A12653" s="77">
        <f t="shared" si="1514"/>
        <v>2025</v>
      </c>
      <c r="B12653" s="77">
        <f t="shared" si="1515"/>
        <v>12</v>
      </c>
      <c r="C12653" s="73">
        <v>46015</v>
      </c>
      <c r="D12653" s="79" t="s">
        <v>68</v>
      </c>
      <c r="E12653" s="80" t="s">
        <v>1281</v>
      </c>
      <c r="F12653" s="81" t="str">
        <f>VLOOKUP(E12653,Customer[],2,FALSE)</f>
        <v>Linthit(1)</v>
      </c>
      <c r="G12653" s="69" t="str">
        <f>VLOOKUP(E12653,Customer[],3,FALSE)</f>
        <v>Satmuzone Lan That</v>
      </c>
      <c r="H12653" s="69" t="str">
        <f>VLOOKUP(E12653,Customer[],4,FALSE)</f>
        <v>Myaungtakar</v>
      </c>
      <c r="I12653" s="48" t="s">
        <v>20</v>
      </c>
      <c r="J12653" s="82" t="str">
        <f>VLOOKUP(I12653,PGStock[],2,FALSE)</f>
        <v>Formula Rum 700ml</v>
      </c>
      <c r="K12653" s="71">
        <f>VLOOKUP(I12653,PGStock[],3,FALSE)</f>
        <v>0.7</v>
      </c>
      <c r="L12653" s="47">
        <v>1</v>
      </c>
      <c r="M12653" s="47">
        <f>VLOOKUP(I12653,PGStock[],6,FALSE)</f>
        <v>200</v>
      </c>
      <c r="N12653" s="47">
        <f>+PGSales!$L12653*PGSales!$M12653</f>
        <v>200</v>
      </c>
    </row>
    <row r="12654" spans="1:20" hidden="1" x14ac:dyDescent="0.25">
      <c r="A12654" s="77">
        <f t="shared" si="1514"/>
        <v>2025</v>
      </c>
      <c r="B12654" s="77">
        <f t="shared" si="1515"/>
        <v>12</v>
      </c>
      <c r="C12654" s="73">
        <v>46015</v>
      </c>
      <c r="D12654" s="79" t="s">
        <v>68</v>
      </c>
      <c r="E12654" s="80" t="s">
        <v>1281</v>
      </c>
      <c r="F12654" s="81" t="str">
        <f>VLOOKUP(E12654,Customer[],2,FALSE)</f>
        <v>Linthit(1)</v>
      </c>
      <c r="G12654" s="69" t="str">
        <f>VLOOKUP(E12654,Customer[],3,FALSE)</f>
        <v>Satmuzone Lan That</v>
      </c>
      <c r="H12654" s="69" t="str">
        <f>VLOOKUP(E12654,Customer[],4,FALSE)</f>
        <v>Myaungtakar</v>
      </c>
      <c r="I12654" s="48" t="s">
        <v>18</v>
      </c>
      <c r="J12654" s="82" t="str">
        <f>VLOOKUP(I12654,PGStock[],2,FALSE)</f>
        <v>Formula Rum 350ml</v>
      </c>
      <c r="K12654" s="71">
        <f>VLOOKUP(I12654,PGStock[],3,FALSE)</f>
        <v>0.35</v>
      </c>
      <c r="L12654" s="47">
        <v>3</v>
      </c>
      <c r="M12654" s="47">
        <f>VLOOKUP(I12654,PGStock[],6,FALSE)</f>
        <v>150</v>
      </c>
      <c r="N12654" s="47">
        <f>+PGSales!$L12654*PGSales!$M12654</f>
        <v>450</v>
      </c>
    </row>
    <row r="12655" spans="1:20" hidden="1" x14ac:dyDescent="0.25">
      <c r="A12655" s="77">
        <f t="shared" si="1514"/>
        <v>2025</v>
      </c>
      <c r="B12655" s="77">
        <f t="shared" si="1515"/>
        <v>12</v>
      </c>
      <c r="C12655" s="73">
        <v>46015</v>
      </c>
      <c r="D12655" s="79" t="s">
        <v>68</v>
      </c>
      <c r="E12655" s="80" t="s">
        <v>1281</v>
      </c>
      <c r="F12655" s="81" t="str">
        <f>VLOOKUP(E12655,Customer[],2,FALSE)</f>
        <v>Linthit(1)</v>
      </c>
      <c r="G12655" s="69" t="str">
        <f>VLOOKUP(E12655,Customer[],3,FALSE)</f>
        <v>Satmuzone Lan That</v>
      </c>
      <c r="H12655" s="69" t="str">
        <f>VLOOKUP(E12655,Customer[],4,FALSE)</f>
        <v>Myaungtakar</v>
      </c>
      <c r="I12655" s="48" t="s">
        <v>958</v>
      </c>
      <c r="J12655" s="82" t="str">
        <f>VLOOKUP(I12655,PGStock[],2,FALSE)</f>
        <v>Shwe Man 680ml</v>
      </c>
      <c r="K12655" s="71">
        <f>VLOOKUP(I12655,PGStock[],3,FALSE)</f>
        <v>0.68</v>
      </c>
      <c r="L12655" s="47">
        <v>1</v>
      </c>
      <c r="M12655" s="47">
        <f>VLOOKUP(I12655,PGStock[],6,FALSE)</f>
        <v>100</v>
      </c>
      <c r="N12655" s="47">
        <f>+PGSales!$L12655*PGSales!$M12655</f>
        <v>100</v>
      </c>
    </row>
    <row r="12656" spans="1:20" hidden="1" x14ac:dyDescent="0.25">
      <c r="A12656" s="77">
        <f t="shared" si="1514"/>
        <v>2025</v>
      </c>
      <c r="B12656" s="77">
        <f t="shared" si="1515"/>
        <v>12</v>
      </c>
      <c r="C12656" s="73">
        <v>46015</v>
      </c>
      <c r="D12656" s="79" t="s">
        <v>68</v>
      </c>
      <c r="E12656" s="80" t="s">
        <v>1281</v>
      </c>
      <c r="F12656" s="81" t="str">
        <f>VLOOKUP(E12656,Customer[],2,FALSE)</f>
        <v>Linthit(1)</v>
      </c>
      <c r="G12656" s="69" t="str">
        <f>VLOOKUP(E12656,Customer[],3,FALSE)</f>
        <v>Satmuzone Lan That</v>
      </c>
      <c r="H12656" s="69" t="str">
        <f>VLOOKUP(E12656,Customer[],4,FALSE)</f>
        <v>Myaungtakar</v>
      </c>
      <c r="I12656" s="48" t="s">
        <v>959</v>
      </c>
      <c r="J12656" s="82" t="str">
        <f>VLOOKUP(I12656,PGStock[],2,FALSE)</f>
        <v>Shwe Man ကော်ဗူး (1 Liter)</v>
      </c>
      <c r="K12656" s="71">
        <f>VLOOKUP(I12656,PGStock[],3,FALSE)</f>
        <v>1</v>
      </c>
      <c r="L12656" s="47">
        <v>1</v>
      </c>
      <c r="M12656" s="47">
        <f>VLOOKUP(I12656,PGStock[],6,FALSE)</f>
        <v>100</v>
      </c>
      <c r="N12656" s="47">
        <f>+PGSales!$L12656*PGSales!$M12656</f>
        <v>100</v>
      </c>
    </row>
    <row r="12657" spans="1:14" hidden="1" x14ac:dyDescent="0.25">
      <c r="A12657" s="77">
        <f t="shared" si="1514"/>
        <v>2025</v>
      </c>
      <c r="B12657" s="77">
        <f t="shared" si="1515"/>
        <v>12</v>
      </c>
      <c r="C12657" s="73">
        <v>46015</v>
      </c>
      <c r="D12657" s="79" t="s">
        <v>74</v>
      </c>
      <c r="E12657" s="80" t="s">
        <v>1280</v>
      </c>
      <c r="F12657" s="81" t="str">
        <f>VLOOKUP(E12657,Customer[],2,FALSE)</f>
        <v>U Phyo</v>
      </c>
      <c r="G12657" s="69" t="str">
        <f>VLOOKUP(E12657,Customer[],3,FALSE)</f>
        <v>Pyay Lan Rd</v>
      </c>
      <c r="H12657" s="69" t="str">
        <f>VLOOKUP(E12657,Customer[],4,FALSE)</f>
        <v>Myaungtakar</v>
      </c>
      <c r="I12657" s="48" t="s">
        <v>27</v>
      </c>
      <c r="J12657" s="82" t="str">
        <f>VLOOKUP(I12657,PGStock[],2,FALSE)</f>
        <v>Columbus Super Red Smooth 700 Ml</v>
      </c>
      <c r="K12657" s="71">
        <f>VLOOKUP(I12657,PGStock[],3,FALSE)</f>
        <v>0.7</v>
      </c>
      <c r="L12657" s="47">
        <v>1</v>
      </c>
      <c r="M12657" s="47">
        <f>VLOOKUP(I12657,PGStock[],6,FALSE)</f>
        <v>200</v>
      </c>
      <c r="N12657" s="47">
        <f>+PGSales!$L12657*PGSales!$M12657</f>
        <v>200</v>
      </c>
    </row>
    <row r="12658" spans="1:14" hidden="1" x14ac:dyDescent="0.25">
      <c r="A12658" s="77">
        <f t="shared" si="1514"/>
        <v>2025</v>
      </c>
      <c r="B12658" s="77">
        <f t="shared" si="1515"/>
        <v>12</v>
      </c>
      <c r="C12658" s="73">
        <v>46015</v>
      </c>
      <c r="D12658" s="79" t="s">
        <v>74</v>
      </c>
      <c r="E12658" s="80" t="s">
        <v>1280</v>
      </c>
      <c r="F12658" s="81" t="str">
        <f>VLOOKUP(E12658,Customer[],2,FALSE)</f>
        <v>U Phyo</v>
      </c>
      <c r="G12658" s="69" t="str">
        <f>VLOOKUP(E12658,Customer[],3,FALSE)</f>
        <v>Pyay Lan Rd</v>
      </c>
      <c r="H12658" s="69" t="str">
        <f>VLOOKUP(E12658,Customer[],4,FALSE)</f>
        <v>Myaungtakar</v>
      </c>
      <c r="I12658" s="48" t="s">
        <v>25</v>
      </c>
      <c r="J12658" s="82" t="str">
        <f>VLOOKUP(I12658,PGStock[],2,FALSE)</f>
        <v>Columbus Super Red Smooth 350 Ml</v>
      </c>
      <c r="K12658" s="71">
        <f>VLOOKUP(I12658,PGStock[],3,FALSE)</f>
        <v>0.35</v>
      </c>
      <c r="L12658" s="47">
        <v>2</v>
      </c>
      <c r="M12658" s="47">
        <f>VLOOKUP(I12658,PGStock[],6,FALSE)</f>
        <v>150</v>
      </c>
      <c r="N12658" s="47">
        <f>+PGSales!$L12658*PGSales!$M12658</f>
        <v>300</v>
      </c>
    </row>
    <row r="12659" spans="1:14" hidden="1" x14ac:dyDescent="0.25">
      <c r="A12659" s="77">
        <f t="shared" si="1514"/>
        <v>2025</v>
      </c>
      <c r="B12659" s="77">
        <f t="shared" si="1515"/>
        <v>12</v>
      </c>
      <c r="C12659" s="73">
        <v>46015</v>
      </c>
      <c r="D12659" s="79" t="s">
        <v>74</v>
      </c>
      <c r="E12659" s="80" t="s">
        <v>1280</v>
      </c>
      <c r="F12659" s="81" t="str">
        <f>VLOOKUP(E12659,Customer[],2,FALSE)</f>
        <v>U Phyo</v>
      </c>
      <c r="G12659" s="69" t="str">
        <f>VLOOKUP(E12659,Customer[],3,FALSE)</f>
        <v>Pyay Lan Rd</v>
      </c>
      <c r="H12659" s="69" t="str">
        <f>VLOOKUP(E12659,Customer[],4,FALSE)</f>
        <v>Myaungtakar</v>
      </c>
      <c r="I12659" s="48" t="s">
        <v>20</v>
      </c>
      <c r="J12659" s="82" t="str">
        <f>VLOOKUP(I12659,PGStock[],2,FALSE)</f>
        <v>Formula Rum 700ml</v>
      </c>
      <c r="K12659" s="71">
        <f>VLOOKUP(I12659,PGStock[],3,FALSE)</f>
        <v>0.7</v>
      </c>
      <c r="L12659" s="47">
        <v>1</v>
      </c>
      <c r="M12659" s="47">
        <f>VLOOKUP(I12659,PGStock[],6,FALSE)</f>
        <v>200</v>
      </c>
      <c r="N12659" s="47">
        <f>+PGSales!$L12659*PGSales!$M12659</f>
        <v>200</v>
      </c>
    </row>
    <row r="12660" spans="1:14" hidden="1" x14ac:dyDescent="0.25">
      <c r="A12660" s="77">
        <f t="shared" si="1514"/>
        <v>2025</v>
      </c>
      <c r="B12660" s="77">
        <f t="shared" si="1515"/>
        <v>12</v>
      </c>
      <c r="C12660" s="73">
        <v>46015</v>
      </c>
      <c r="D12660" s="79" t="s">
        <v>74</v>
      </c>
      <c r="E12660" s="80" t="s">
        <v>1280</v>
      </c>
      <c r="F12660" s="81" t="str">
        <f>VLOOKUP(E12660,Customer[],2,FALSE)</f>
        <v>U Phyo</v>
      </c>
      <c r="G12660" s="69" t="str">
        <f>VLOOKUP(E12660,Customer[],3,FALSE)</f>
        <v>Pyay Lan Rd</v>
      </c>
      <c r="H12660" s="69" t="str">
        <f>VLOOKUP(E12660,Customer[],4,FALSE)</f>
        <v>Myaungtakar</v>
      </c>
      <c r="I12660" s="48" t="s">
        <v>958</v>
      </c>
      <c r="J12660" s="82" t="str">
        <f>VLOOKUP(I12660,PGStock[],2,FALSE)</f>
        <v>Shwe Man 680ml</v>
      </c>
      <c r="K12660" s="71">
        <f>VLOOKUP(I12660,PGStock[],3,FALSE)</f>
        <v>0.68</v>
      </c>
      <c r="L12660" s="47">
        <v>6</v>
      </c>
      <c r="M12660" s="47">
        <f>VLOOKUP(I12660,PGStock[],6,FALSE)</f>
        <v>100</v>
      </c>
      <c r="N12660" s="47">
        <f>+PGSales!$L12660*PGSales!$M12660</f>
        <v>600</v>
      </c>
    </row>
    <row r="12661" spans="1:14" hidden="1" x14ac:dyDescent="0.25">
      <c r="A12661" s="77">
        <f t="shared" si="1514"/>
        <v>2025</v>
      </c>
      <c r="B12661" s="77">
        <f t="shared" si="1515"/>
        <v>12</v>
      </c>
      <c r="C12661" s="73">
        <v>46015</v>
      </c>
      <c r="D12661" s="79" t="s">
        <v>70</v>
      </c>
      <c r="E12661" s="80" t="s">
        <v>1241</v>
      </c>
      <c r="F12661" s="81" t="str">
        <f>VLOOKUP(E12661,Customer[],2,FALSE)</f>
        <v>Happy Life</v>
      </c>
      <c r="G12661" s="69" t="str">
        <f>VLOOKUP(E12661,Customer[],3,FALSE)</f>
        <v>Phoo Gyi Rd</v>
      </c>
      <c r="H12661" s="69" t="str">
        <f>VLOOKUP(E12661,Customer[],4,FALSE)</f>
        <v>Tayikyi</v>
      </c>
      <c r="I12661" s="48" t="s">
        <v>23</v>
      </c>
      <c r="J12661" s="82" t="str">
        <f>VLOOKUP(I12661,PGStock[],2,FALSE)</f>
        <v>Columbus Super Red Smooth 175 Ml</v>
      </c>
      <c r="K12661" s="71">
        <f>VLOOKUP(I12661,PGStock[],3,FALSE)</f>
        <v>0.17499999999999999</v>
      </c>
      <c r="L12661" s="47">
        <v>1</v>
      </c>
      <c r="M12661" s="47">
        <f>VLOOKUP(I12661,PGStock[],6,FALSE)</f>
        <v>100</v>
      </c>
      <c r="N12661" s="47">
        <f>+PGSales!$L12661*PGSales!$M12661</f>
        <v>100</v>
      </c>
    </row>
    <row r="12662" spans="1:14" hidden="1" x14ac:dyDescent="0.25">
      <c r="A12662" s="77">
        <f t="shared" ref="A12662:A13019" si="1516">YEAR(C12662)</f>
        <v>2025</v>
      </c>
      <c r="B12662" s="77">
        <f t="shared" ref="B12662:B13019" si="1517">MONTH(C12662)</f>
        <v>12</v>
      </c>
      <c r="C12662" s="73">
        <v>46015</v>
      </c>
      <c r="D12662" s="79" t="s">
        <v>70</v>
      </c>
      <c r="E12662" s="80" t="s">
        <v>1241</v>
      </c>
      <c r="F12662" s="81" t="str">
        <f>VLOOKUP(E12662,Customer[],2,FALSE)</f>
        <v>Happy Life</v>
      </c>
      <c r="G12662" s="69" t="str">
        <f>VLOOKUP(E12662,Customer[],3,FALSE)</f>
        <v>Phoo Gyi Rd</v>
      </c>
      <c r="H12662" s="69" t="str">
        <f>VLOOKUP(E12662,Customer[],4,FALSE)</f>
        <v>Tayikyi</v>
      </c>
      <c r="I12662" s="48" t="s">
        <v>20</v>
      </c>
      <c r="J12662" s="82" t="str">
        <f>VLOOKUP(I12662,PGStock[],2,FALSE)</f>
        <v>Formula Rum 700ml</v>
      </c>
      <c r="K12662" s="71">
        <f>VLOOKUP(I12662,PGStock[],3,FALSE)</f>
        <v>0.7</v>
      </c>
      <c r="L12662" s="47">
        <v>2</v>
      </c>
      <c r="M12662" s="47">
        <f>VLOOKUP(I12662,PGStock[],6,FALSE)</f>
        <v>200</v>
      </c>
      <c r="N12662" s="47">
        <f>+PGSales!$L12662*PGSales!$M12662</f>
        <v>400</v>
      </c>
    </row>
    <row r="12663" spans="1:14" hidden="1" x14ac:dyDescent="0.25">
      <c r="A12663" s="77">
        <f t="shared" si="1516"/>
        <v>2025</v>
      </c>
      <c r="B12663" s="77">
        <f t="shared" si="1517"/>
        <v>12</v>
      </c>
      <c r="C12663" s="73">
        <v>46015</v>
      </c>
      <c r="D12663" s="79" t="s">
        <v>70</v>
      </c>
      <c r="E12663" s="80" t="s">
        <v>1241</v>
      </c>
      <c r="F12663" s="81" t="str">
        <f>VLOOKUP(E12663,Customer[],2,FALSE)</f>
        <v>Happy Life</v>
      </c>
      <c r="G12663" s="69" t="str">
        <f>VLOOKUP(E12663,Customer[],3,FALSE)</f>
        <v>Phoo Gyi Rd</v>
      </c>
      <c r="H12663" s="69" t="str">
        <f>VLOOKUP(E12663,Customer[],4,FALSE)</f>
        <v>Tayikyi</v>
      </c>
      <c r="I12663" s="48" t="s">
        <v>18</v>
      </c>
      <c r="J12663" s="82" t="str">
        <f>VLOOKUP(I12663,PGStock[],2,FALSE)</f>
        <v>Formula Rum 350ml</v>
      </c>
      <c r="K12663" s="71">
        <f>VLOOKUP(I12663,PGStock[],3,FALSE)</f>
        <v>0.35</v>
      </c>
      <c r="L12663" s="47">
        <v>3</v>
      </c>
      <c r="M12663" s="47">
        <f>VLOOKUP(I12663,PGStock[],6,FALSE)</f>
        <v>150</v>
      </c>
      <c r="N12663" s="47">
        <f>+PGSales!$L12663*PGSales!$M12663</f>
        <v>450</v>
      </c>
    </row>
    <row r="12664" spans="1:14" hidden="1" x14ac:dyDescent="0.25">
      <c r="A12664" s="77">
        <f t="shared" si="1516"/>
        <v>2025</v>
      </c>
      <c r="B12664" s="77">
        <f t="shared" si="1517"/>
        <v>12</v>
      </c>
      <c r="C12664" s="73">
        <v>46015</v>
      </c>
      <c r="D12664" s="79" t="s">
        <v>70</v>
      </c>
      <c r="E12664" s="80" t="s">
        <v>1241</v>
      </c>
      <c r="F12664" s="81" t="str">
        <f>VLOOKUP(E12664,Customer[],2,FALSE)</f>
        <v>Happy Life</v>
      </c>
      <c r="G12664" s="69" t="str">
        <f>VLOOKUP(E12664,Customer[],3,FALSE)</f>
        <v>Phoo Gyi Rd</v>
      </c>
      <c r="H12664" s="69" t="str">
        <f>VLOOKUP(E12664,Customer[],4,FALSE)</f>
        <v>Tayikyi</v>
      </c>
      <c r="I12664" s="48" t="s">
        <v>958</v>
      </c>
      <c r="J12664" s="82" t="str">
        <f>VLOOKUP(I12664,PGStock[],2,FALSE)</f>
        <v>Shwe Man 680ml</v>
      </c>
      <c r="K12664" s="71">
        <f>VLOOKUP(I12664,PGStock[],3,FALSE)</f>
        <v>0.68</v>
      </c>
      <c r="L12664" s="47">
        <v>1</v>
      </c>
      <c r="M12664" s="47">
        <f>VLOOKUP(I12664,PGStock[],6,FALSE)</f>
        <v>100</v>
      </c>
      <c r="N12664" s="47">
        <f>+PGSales!$L12664*PGSales!$M12664</f>
        <v>100</v>
      </c>
    </row>
    <row r="12665" spans="1:14" hidden="1" x14ac:dyDescent="0.25">
      <c r="A12665" s="77">
        <f t="shared" si="1516"/>
        <v>2025</v>
      </c>
      <c r="B12665" s="77">
        <f t="shared" si="1517"/>
        <v>12</v>
      </c>
      <c r="C12665" s="73">
        <v>46015</v>
      </c>
      <c r="D12665" s="79" t="s">
        <v>70</v>
      </c>
      <c r="E12665" s="80" t="s">
        <v>1241</v>
      </c>
      <c r="F12665" s="81" t="str">
        <f>VLOOKUP(E12665,Customer[],2,FALSE)</f>
        <v>Happy Life</v>
      </c>
      <c r="G12665" s="69" t="str">
        <f>VLOOKUP(E12665,Customer[],3,FALSE)</f>
        <v>Phoo Gyi Rd</v>
      </c>
      <c r="H12665" s="69" t="str">
        <f>VLOOKUP(E12665,Customer[],4,FALSE)</f>
        <v>Tayikyi</v>
      </c>
      <c r="I12665" s="48" t="s">
        <v>959</v>
      </c>
      <c r="J12665" s="82" t="str">
        <f>VLOOKUP(I12665,PGStock[],2,FALSE)</f>
        <v>Shwe Man ကော်ဗူး (1 Liter)</v>
      </c>
      <c r="K12665" s="71">
        <f>VLOOKUP(I12665,PGStock[],3,FALSE)</f>
        <v>1</v>
      </c>
      <c r="L12665" s="47">
        <v>6</v>
      </c>
      <c r="M12665" s="47">
        <f>VLOOKUP(I12665,PGStock[],6,FALSE)</f>
        <v>100</v>
      </c>
      <c r="N12665" s="47">
        <f>+PGSales!$L12665*PGSales!$M12665</f>
        <v>600</v>
      </c>
    </row>
    <row r="12666" spans="1:14" hidden="1" x14ac:dyDescent="0.25">
      <c r="A12666" s="77">
        <f t="shared" si="1516"/>
        <v>2025</v>
      </c>
      <c r="B12666" s="77">
        <f t="shared" si="1517"/>
        <v>12</v>
      </c>
      <c r="C12666" s="73">
        <v>46015</v>
      </c>
      <c r="D12666" s="79" t="s">
        <v>4</v>
      </c>
      <c r="E12666" s="80" t="s">
        <v>1242</v>
      </c>
      <c r="F12666" s="81" t="str">
        <f>VLOOKUP(E12666,Customer[],2,FALSE)</f>
        <v>Shwe Khanan</v>
      </c>
      <c r="G12666" s="69" t="str">
        <f>VLOOKUP(E12666,Customer[],3,FALSE)</f>
        <v>Pyay Lan Rd</v>
      </c>
      <c r="H12666" s="69" t="str">
        <f>VLOOKUP(E12666,Customer[],4,FALSE)</f>
        <v>Tayikyi</v>
      </c>
      <c r="I12666" s="48" t="s">
        <v>25</v>
      </c>
      <c r="J12666" s="82" t="str">
        <f>VLOOKUP(I12666,PGStock[],2,FALSE)</f>
        <v>Columbus Super Red Smooth 350 Ml</v>
      </c>
      <c r="K12666" s="71">
        <f>VLOOKUP(I12666,PGStock[],3,FALSE)</f>
        <v>0.35</v>
      </c>
      <c r="L12666" s="47">
        <v>4</v>
      </c>
      <c r="M12666" s="47">
        <f>VLOOKUP(I12666,PGStock[],6,FALSE)</f>
        <v>150</v>
      </c>
      <c r="N12666" s="47">
        <f>+PGSales!$L12666*PGSales!$M12666</f>
        <v>600</v>
      </c>
    </row>
    <row r="12667" spans="1:14" hidden="1" x14ac:dyDescent="0.25">
      <c r="A12667" s="77">
        <f t="shared" si="1516"/>
        <v>2025</v>
      </c>
      <c r="B12667" s="77">
        <f t="shared" si="1517"/>
        <v>12</v>
      </c>
      <c r="C12667" s="73">
        <v>46015</v>
      </c>
      <c r="D12667" s="79" t="s">
        <v>4</v>
      </c>
      <c r="E12667" s="80" t="s">
        <v>1242</v>
      </c>
      <c r="F12667" s="81" t="str">
        <f>VLOOKUP(E12667,Customer[],2,FALSE)</f>
        <v>Shwe Khanan</v>
      </c>
      <c r="G12667" s="69" t="str">
        <f>VLOOKUP(E12667,Customer[],3,FALSE)</f>
        <v>Pyay Lan Rd</v>
      </c>
      <c r="H12667" s="69" t="str">
        <f>VLOOKUP(E12667,Customer[],4,FALSE)</f>
        <v>Tayikyi</v>
      </c>
      <c r="I12667" s="48" t="s">
        <v>18</v>
      </c>
      <c r="J12667" s="82" t="str">
        <f>VLOOKUP(I12667,PGStock[],2,FALSE)</f>
        <v>Formula Rum 350ml</v>
      </c>
      <c r="K12667" s="71">
        <f>VLOOKUP(I12667,PGStock[],3,FALSE)</f>
        <v>0.35</v>
      </c>
      <c r="L12667" s="47">
        <v>5</v>
      </c>
      <c r="M12667" s="47">
        <f>VLOOKUP(I12667,PGStock[],6,FALSE)</f>
        <v>150</v>
      </c>
      <c r="N12667" s="47">
        <f>+PGSales!$L12667*PGSales!$M12667</f>
        <v>750</v>
      </c>
    </row>
    <row r="12668" spans="1:14" hidden="1" x14ac:dyDescent="0.25">
      <c r="A12668" s="77">
        <f t="shared" si="1516"/>
        <v>2025</v>
      </c>
      <c r="B12668" s="77">
        <f t="shared" si="1517"/>
        <v>12</v>
      </c>
      <c r="C12668" s="73">
        <v>46015</v>
      </c>
      <c r="D12668" s="79" t="s">
        <v>4</v>
      </c>
      <c r="E12668" s="80" t="s">
        <v>1242</v>
      </c>
      <c r="F12668" s="81" t="str">
        <f>VLOOKUP(E12668,Customer[],2,FALSE)</f>
        <v>Shwe Khanan</v>
      </c>
      <c r="G12668" s="69" t="str">
        <f>VLOOKUP(E12668,Customer[],3,FALSE)</f>
        <v>Pyay Lan Rd</v>
      </c>
      <c r="H12668" s="69" t="str">
        <f>VLOOKUP(E12668,Customer[],4,FALSE)</f>
        <v>Tayikyi</v>
      </c>
      <c r="I12668" s="48" t="s">
        <v>958</v>
      </c>
      <c r="J12668" s="82" t="str">
        <f>VLOOKUP(I12668,PGStock[],2,FALSE)</f>
        <v>Shwe Man 680ml</v>
      </c>
      <c r="K12668" s="71">
        <f>VLOOKUP(I12668,PGStock[],3,FALSE)</f>
        <v>0.68</v>
      </c>
      <c r="L12668" s="47">
        <v>6</v>
      </c>
      <c r="M12668" s="47">
        <f>VLOOKUP(I12668,PGStock[],6,FALSE)</f>
        <v>100</v>
      </c>
      <c r="N12668" s="47">
        <f>+PGSales!$L12668*PGSales!$M12668</f>
        <v>600</v>
      </c>
    </row>
    <row r="12669" spans="1:14" hidden="1" x14ac:dyDescent="0.25">
      <c r="A12669" s="77">
        <f t="shared" si="1516"/>
        <v>2025</v>
      </c>
      <c r="B12669" s="77">
        <f t="shared" si="1517"/>
        <v>12</v>
      </c>
      <c r="C12669" s="73">
        <v>46015</v>
      </c>
      <c r="D12669" s="79" t="s">
        <v>115</v>
      </c>
      <c r="E12669" s="80" t="s">
        <v>1239</v>
      </c>
      <c r="F12669" s="81" t="str">
        <f>VLOOKUP(E12669,Customer[],2,FALSE)</f>
        <v>Thaklu</v>
      </c>
      <c r="G12669" s="69" t="str">
        <f>VLOOKUP(E12669,Customer[],3,FALSE)</f>
        <v>Pyay Lan Rd</v>
      </c>
      <c r="H12669" s="69" t="str">
        <f>VLOOKUP(E12669,Customer[],4,FALSE)</f>
        <v>Tayikyi</v>
      </c>
      <c r="I12669" s="48" t="s">
        <v>27</v>
      </c>
      <c r="J12669" s="82" t="str">
        <f>VLOOKUP(I12669,PGStock[],2,FALSE)</f>
        <v>Columbus Super Red Smooth 700 Ml</v>
      </c>
      <c r="K12669" s="71">
        <f>VLOOKUP(I12669,PGStock[],3,FALSE)</f>
        <v>0.7</v>
      </c>
      <c r="L12669" s="47">
        <v>1</v>
      </c>
      <c r="M12669" s="47">
        <f>VLOOKUP(I12669,PGStock[],6,FALSE)</f>
        <v>200</v>
      </c>
      <c r="N12669" s="47">
        <f>+PGSales!$L12669*PGSales!$M12669</f>
        <v>200</v>
      </c>
    </row>
    <row r="12670" spans="1:14" hidden="1" x14ac:dyDescent="0.25">
      <c r="A12670" s="77">
        <f t="shared" si="1516"/>
        <v>2025</v>
      </c>
      <c r="B12670" s="77">
        <f t="shared" si="1517"/>
        <v>12</v>
      </c>
      <c r="C12670" s="73">
        <v>46015</v>
      </c>
      <c r="D12670" s="79" t="s">
        <v>115</v>
      </c>
      <c r="E12670" s="80" t="s">
        <v>1239</v>
      </c>
      <c r="F12670" s="81" t="str">
        <f>VLOOKUP(E12670,Customer[],2,FALSE)</f>
        <v>Thaklu</v>
      </c>
      <c r="G12670" s="69" t="str">
        <f>VLOOKUP(E12670,Customer[],3,FALSE)</f>
        <v>Pyay Lan Rd</v>
      </c>
      <c r="H12670" s="69" t="str">
        <f>VLOOKUP(E12670,Customer[],4,FALSE)</f>
        <v>Tayikyi</v>
      </c>
      <c r="I12670" s="48" t="s">
        <v>25</v>
      </c>
      <c r="J12670" s="82" t="str">
        <f>VLOOKUP(I12670,PGStock[],2,FALSE)</f>
        <v>Columbus Super Red Smooth 350 Ml</v>
      </c>
      <c r="K12670" s="71">
        <f>VLOOKUP(I12670,PGStock[],3,FALSE)</f>
        <v>0.35</v>
      </c>
      <c r="L12670" s="47">
        <v>3</v>
      </c>
      <c r="M12670" s="47">
        <f>VLOOKUP(I12670,PGStock[],6,FALSE)</f>
        <v>150</v>
      </c>
      <c r="N12670" s="47">
        <f>+PGSales!$L12670*PGSales!$M12670</f>
        <v>450</v>
      </c>
    </row>
    <row r="12671" spans="1:14" hidden="1" x14ac:dyDescent="0.25">
      <c r="A12671" s="77">
        <f t="shared" si="1516"/>
        <v>2025</v>
      </c>
      <c r="B12671" s="77">
        <f t="shared" si="1517"/>
        <v>12</v>
      </c>
      <c r="C12671" s="73">
        <v>46015</v>
      </c>
      <c r="D12671" s="79" t="s">
        <v>109</v>
      </c>
      <c r="E12671" s="80" t="s">
        <v>1244</v>
      </c>
      <c r="F12671" s="81" t="str">
        <f>VLOOKUP(E12671,Customer[],2,FALSE)</f>
        <v>Hlwan</v>
      </c>
      <c r="G12671" s="69" t="str">
        <f>VLOOKUP(E12671,Customer[],3,FALSE)</f>
        <v>Pyay Lan Rd</v>
      </c>
      <c r="H12671" s="69" t="str">
        <f>VLOOKUP(E12671,Customer[],4,FALSE)</f>
        <v>Tayikyi</v>
      </c>
      <c r="I12671" s="48" t="s">
        <v>27</v>
      </c>
      <c r="J12671" s="82" t="str">
        <f>VLOOKUP(I12671,PGStock[],2,FALSE)</f>
        <v>Columbus Super Red Smooth 700 Ml</v>
      </c>
      <c r="K12671" s="71">
        <f>VLOOKUP(I12671,PGStock[],3,FALSE)</f>
        <v>0.7</v>
      </c>
      <c r="L12671" s="47">
        <v>2</v>
      </c>
      <c r="M12671" s="47">
        <f>VLOOKUP(I12671,PGStock[],6,FALSE)</f>
        <v>200</v>
      </c>
      <c r="N12671" s="47">
        <f>+PGSales!$L12671*PGSales!$M12671</f>
        <v>400</v>
      </c>
    </row>
    <row r="12672" spans="1:14" hidden="1" x14ac:dyDescent="0.25">
      <c r="A12672" s="77">
        <f t="shared" si="1516"/>
        <v>2025</v>
      </c>
      <c r="B12672" s="77">
        <f t="shared" si="1517"/>
        <v>12</v>
      </c>
      <c r="C12672" s="73">
        <v>46015</v>
      </c>
      <c r="D12672" s="79" t="s">
        <v>109</v>
      </c>
      <c r="E12672" s="80" t="s">
        <v>1244</v>
      </c>
      <c r="F12672" s="81" t="str">
        <f>VLOOKUP(E12672,Customer[],2,FALSE)</f>
        <v>Hlwan</v>
      </c>
      <c r="G12672" s="69" t="str">
        <f>VLOOKUP(E12672,Customer[],3,FALSE)</f>
        <v>Pyay Lan Rd</v>
      </c>
      <c r="H12672" s="69" t="str">
        <f>VLOOKUP(E12672,Customer[],4,FALSE)</f>
        <v>Tayikyi</v>
      </c>
      <c r="I12672" s="48" t="s">
        <v>25</v>
      </c>
      <c r="J12672" s="82" t="str">
        <f>VLOOKUP(I12672,PGStock[],2,FALSE)</f>
        <v>Columbus Super Red Smooth 350 Ml</v>
      </c>
      <c r="K12672" s="71">
        <f>VLOOKUP(I12672,PGStock[],3,FALSE)</f>
        <v>0.35</v>
      </c>
      <c r="L12672" s="47">
        <v>5</v>
      </c>
      <c r="M12672" s="47">
        <f>VLOOKUP(I12672,PGStock[],6,FALSE)</f>
        <v>150</v>
      </c>
      <c r="N12672" s="47">
        <f>+PGSales!$L12672*PGSales!$M12672</f>
        <v>750</v>
      </c>
    </row>
    <row r="12673" spans="1:14" hidden="1" x14ac:dyDescent="0.25">
      <c r="A12673" s="77">
        <f t="shared" ref="A12673:A12683" si="1518">YEAR(C12673)</f>
        <v>2025</v>
      </c>
      <c r="B12673" s="77">
        <f t="shared" ref="B12673:B12683" si="1519">MONTH(C12673)</f>
        <v>12</v>
      </c>
      <c r="C12673" s="73">
        <v>46015</v>
      </c>
      <c r="D12673" s="79" t="s">
        <v>109</v>
      </c>
      <c r="E12673" s="80" t="s">
        <v>1244</v>
      </c>
      <c r="F12673" s="81" t="str">
        <f>VLOOKUP(E12673,Customer[],2,FALSE)</f>
        <v>Hlwan</v>
      </c>
      <c r="G12673" s="69" t="str">
        <f>VLOOKUP(E12673,Customer[],3,FALSE)</f>
        <v>Pyay Lan Rd</v>
      </c>
      <c r="H12673" s="69" t="str">
        <f>VLOOKUP(E12673,Customer[],4,FALSE)</f>
        <v>Tayikyi</v>
      </c>
      <c r="I12673" s="48" t="s">
        <v>958</v>
      </c>
      <c r="J12673" s="82" t="str">
        <f>VLOOKUP(I12673,PGStock[],2,FALSE)</f>
        <v>Shwe Man 680ml</v>
      </c>
      <c r="K12673" s="71">
        <f>VLOOKUP(I12673,PGStock[],3,FALSE)</f>
        <v>0.68</v>
      </c>
      <c r="L12673" s="47">
        <v>6</v>
      </c>
      <c r="M12673" s="47">
        <f>VLOOKUP(I12673,PGStock[],6,FALSE)</f>
        <v>100</v>
      </c>
      <c r="N12673" s="47">
        <f>+PGSales!$L12673*PGSales!$M12673</f>
        <v>600</v>
      </c>
    </row>
    <row r="12674" spans="1:14" hidden="1" x14ac:dyDescent="0.25">
      <c r="A12674" s="77">
        <f t="shared" si="1518"/>
        <v>2025</v>
      </c>
      <c r="B12674" s="77">
        <f t="shared" si="1519"/>
        <v>12</v>
      </c>
      <c r="C12674" s="73">
        <v>46015</v>
      </c>
      <c r="D12674" s="79" t="s">
        <v>109</v>
      </c>
      <c r="E12674" s="80" t="s">
        <v>1244</v>
      </c>
      <c r="F12674" s="81" t="str">
        <f>VLOOKUP(E12674,Customer[],2,FALSE)</f>
        <v>Hlwan</v>
      </c>
      <c r="G12674" s="69" t="str">
        <f>VLOOKUP(E12674,Customer[],3,FALSE)</f>
        <v>Pyay Lan Rd</v>
      </c>
      <c r="H12674" s="69" t="str">
        <f>VLOOKUP(E12674,Customer[],4,FALSE)</f>
        <v>Tayikyi</v>
      </c>
      <c r="I12674" s="48" t="s">
        <v>959</v>
      </c>
      <c r="J12674" s="82" t="str">
        <f>VLOOKUP(I12674,PGStock[],2,FALSE)</f>
        <v>Shwe Man ကော်ဗူး (1 Liter)</v>
      </c>
      <c r="K12674" s="71">
        <f>VLOOKUP(I12674,PGStock[],3,FALSE)</f>
        <v>1</v>
      </c>
      <c r="L12674" s="47">
        <v>2</v>
      </c>
      <c r="M12674" s="47">
        <f>VLOOKUP(I12674,PGStock[],6,FALSE)</f>
        <v>100</v>
      </c>
      <c r="N12674" s="47">
        <f>+PGSales!$L12674*PGSales!$M12674</f>
        <v>200</v>
      </c>
    </row>
    <row r="12675" spans="1:14" hidden="1" x14ac:dyDescent="0.25">
      <c r="A12675" s="77">
        <f t="shared" si="1518"/>
        <v>2025</v>
      </c>
      <c r="B12675" s="77">
        <f t="shared" si="1519"/>
        <v>12</v>
      </c>
      <c r="C12675" s="73">
        <v>46015</v>
      </c>
      <c r="D12675" s="79" t="s">
        <v>62</v>
      </c>
      <c r="E12675" s="80" t="s">
        <v>1431</v>
      </c>
      <c r="F12675" s="81" t="str">
        <f>VLOOKUP(E12675,Customer[],2,FALSE)</f>
        <v>AAA</v>
      </c>
      <c r="G12675" s="69" t="str">
        <f>VLOOKUP(E12675,Customer[],3,FALSE)</f>
        <v>Thit Taw Rd</v>
      </c>
      <c r="H12675" s="69" t="str">
        <f>VLOOKUP(E12675,Customer[],4,FALSE)</f>
        <v>Tayikyi</v>
      </c>
      <c r="I12675" s="48" t="s">
        <v>25</v>
      </c>
      <c r="J12675" s="82" t="str">
        <f>VLOOKUP(I12675,PGStock[],2,FALSE)</f>
        <v>Columbus Super Red Smooth 350 Ml</v>
      </c>
      <c r="K12675" s="71">
        <f>VLOOKUP(I12675,PGStock[],3,FALSE)</f>
        <v>0.35</v>
      </c>
      <c r="L12675" s="47">
        <v>2</v>
      </c>
      <c r="M12675" s="47">
        <f>VLOOKUP(I12675,PGStock[],6,FALSE)</f>
        <v>150</v>
      </c>
      <c r="N12675" s="47">
        <f>+PGSales!$L12675*PGSales!$M12675</f>
        <v>300</v>
      </c>
    </row>
    <row r="12676" spans="1:14" hidden="1" x14ac:dyDescent="0.25">
      <c r="A12676" s="77">
        <f t="shared" si="1518"/>
        <v>2025</v>
      </c>
      <c r="B12676" s="77">
        <f t="shared" si="1519"/>
        <v>12</v>
      </c>
      <c r="C12676" s="73">
        <v>46015</v>
      </c>
      <c r="D12676" s="79" t="s">
        <v>62</v>
      </c>
      <c r="E12676" s="80" t="s">
        <v>1431</v>
      </c>
      <c r="F12676" s="81" t="str">
        <f>VLOOKUP(E12676,Customer[],2,FALSE)</f>
        <v>AAA</v>
      </c>
      <c r="G12676" s="69" t="str">
        <f>VLOOKUP(E12676,Customer[],3,FALSE)</f>
        <v>Thit Taw Rd</v>
      </c>
      <c r="H12676" s="69" t="str">
        <f>VLOOKUP(E12676,Customer[],4,FALSE)</f>
        <v>Tayikyi</v>
      </c>
      <c r="I12676" s="48" t="s">
        <v>20</v>
      </c>
      <c r="J12676" s="82" t="str">
        <f>VLOOKUP(I12676,PGStock[],2,FALSE)</f>
        <v>Formula Rum 700ml</v>
      </c>
      <c r="K12676" s="71">
        <f>VLOOKUP(I12676,PGStock[],3,FALSE)</f>
        <v>0.7</v>
      </c>
      <c r="L12676" s="47">
        <v>1</v>
      </c>
      <c r="M12676" s="47">
        <f>VLOOKUP(I12676,PGStock[],6,FALSE)</f>
        <v>200</v>
      </c>
      <c r="N12676" s="47">
        <f>+PGSales!$L12676*PGSales!$M12676</f>
        <v>200</v>
      </c>
    </row>
    <row r="12677" spans="1:14" hidden="1" x14ac:dyDescent="0.25">
      <c r="A12677" s="77">
        <f t="shared" si="1518"/>
        <v>2025</v>
      </c>
      <c r="B12677" s="77">
        <f t="shared" si="1519"/>
        <v>12</v>
      </c>
      <c r="C12677" s="73">
        <v>46015</v>
      </c>
      <c r="D12677" s="79" t="s">
        <v>62</v>
      </c>
      <c r="E12677" s="80" t="s">
        <v>1431</v>
      </c>
      <c r="F12677" s="81" t="str">
        <f>VLOOKUP(E12677,Customer[],2,FALSE)</f>
        <v>AAA</v>
      </c>
      <c r="G12677" s="69" t="str">
        <f>VLOOKUP(E12677,Customer[],3,FALSE)</f>
        <v>Thit Taw Rd</v>
      </c>
      <c r="H12677" s="69" t="str">
        <f>VLOOKUP(E12677,Customer[],4,FALSE)</f>
        <v>Tayikyi</v>
      </c>
      <c r="I12677" s="48" t="s">
        <v>18</v>
      </c>
      <c r="J12677" s="82" t="str">
        <f>VLOOKUP(I12677,PGStock[],2,FALSE)</f>
        <v>Formula Rum 350ml</v>
      </c>
      <c r="K12677" s="71">
        <f>VLOOKUP(I12677,PGStock[],3,FALSE)</f>
        <v>0.35</v>
      </c>
      <c r="L12677" s="47">
        <v>1</v>
      </c>
      <c r="M12677" s="47">
        <f>VLOOKUP(I12677,PGStock[],6,FALSE)</f>
        <v>150</v>
      </c>
      <c r="N12677" s="47">
        <f>+PGSales!$L12677*PGSales!$M12677</f>
        <v>150</v>
      </c>
    </row>
    <row r="12678" spans="1:14" hidden="1" x14ac:dyDescent="0.25">
      <c r="A12678" s="77">
        <f t="shared" si="1518"/>
        <v>2025</v>
      </c>
      <c r="B12678" s="77">
        <f t="shared" si="1519"/>
        <v>12</v>
      </c>
      <c r="C12678" s="73">
        <v>46015</v>
      </c>
      <c r="D12678" s="79" t="s">
        <v>62</v>
      </c>
      <c r="E12678" s="80" t="s">
        <v>1431</v>
      </c>
      <c r="F12678" s="81" t="str">
        <f>VLOOKUP(E12678,Customer[],2,FALSE)</f>
        <v>AAA</v>
      </c>
      <c r="G12678" s="69" t="str">
        <f>VLOOKUP(E12678,Customer[],3,FALSE)</f>
        <v>Thit Taw Rd</v>
      </c>
      <c r="H12678" s="69" t="str">
        <f>VLOOKUP(E12678,Customer[],4,FALSE)</f>
        <v>Tayikyi</v>
      </c>
      <c r="I12678" s="48" t="s">
        <v>958</v>
      </c>
      <c r="J12678" s="82" t="str">
        <f>VLOOKUP(I12678,PGStock[],2,FALSE)</f>
        <v>Shwe Man 680ml</v>
      </c>
      <c r="K12678" s="71">
        <f>VLOOKUP(I12678,PGStock[],3,FALSE)</f>
        <v>0.68</v>
      </c>
      <c r="L12678" s="47">
        <v>1</v>
      </c>
      <c r="M12678" s="47">
        <f>VLOOKUP(I12678,PGStock[],6,FALSE)</f>
        <v>100</v>
      </c>
      <c r="N12678" s="47">
        <f>+PGSales!$L12678*PGSales!$M12678</f>
        <v>100</v>
      </c>
    </row>
    <row r="12679" spans="1:14" hidden="1" x14ac:dyDescent="0.25">
      <c r="A12679" s="77">
        <f t="shared" si="1518"/>
        <v>2025</v>
      </c>
      <c r="B12679" s="77">
        <f t="shared" si="1519"/>
        <v>12</v>
      </c>
      <c r="C12679" s="73">
        <v>46015</v>
      </c>
      <c r="D12679" s="79" t="s">
        <v>62</v>
      </c>
      <c r="E12679" s="80" t="s">
        <v>1431</v>
      </c>
      <c r="F12679" s="81" t="str">
        <f>VLOOKUP(E12679,Customer[],2,FALSE)</f>
        <v>AAA</v>
      </c>
      <c r="G12679" s="69" t="str">
        <f>VLOOKUP(E12679,Customer[],3,FALSE)</f>
        <v>Thit Taw Rd</v>
      </c>
      <c r="H12679" s="69" t="str">
        <f>VLOOKUP(E12679,Customer[],4,FALSE)</f>
        <v>Tayikyi</v>
      </c>
      <c r="I12679" s="48" t="s">
        <v>959</v>
      </c>
      <c r="J12679" s="82" t="str">
        <f>VLOOKUP(I12679,PGStock[],2,FALSE)</f>
        <v>Shwe Man ကော်ဗူး (1 Liter)</v>
      </c>
      <c r="K12679" s="71">
        <f>VLOOKUP(I12679,PGStock[],3,FALSE)</f>
        <v>1</v>
      </c>
      <c r="L12679" s="47">
        <v>3</v>
      </c>
      <c r="M12679" s="47">
        <f>VLOOKUP(I12679,PGStock[],6,FALSE)</f>
        <v>100</v>
      </c>
      <c r="N12679" s="47">
        <f>+PGSales!$L12679*PGSales!$M12679</f>
        <v>300</v>
      </c>
    </row>
    <row r="12680" spans="1:14" hidden="1" x14ac:dyDescent="0.25">
      <c r="A12680" s="77">
        <f t="shared" si="1518"/>
        <v>2025</v>
      </c>
      <c r="B12680" s="77">
        <f t="shared" si="1519"/>
        <v>12</v>
      </c>
      <c r="C12680" s="73">
        <v>46015</v>
      </c>
      <c r="D12680" s="79" t="s">
        <v>1</v>
      </c>
      <c r="E12680" s="80" t="s">
        <v>1240</v>
      </c>
      <c r="F12680" s="81" t="str">
        <f>VLOOKUP(E12680,Customer[],2,FALSE)</f>
        <v>Kabar Kyaw</v>
      </c>
      <c r="G12680" s="69" t="str">
        <f>VLOOKUP(E12680,Customer[],3,FALSE)</f>
        <v>Thit Taw Rd</v>
      </c>
      <c r="H12680" s="69" t="str">
        <f>VLOOKUP(E12680,Customer[],4,FALSE)</f>
        <v>Tayikyi</v>
      </c>
      <c r="I12680" s="48" t="s">
        <v>25</v>
      </c>
      <c r="J12680" s="82" t="str">
        <f>VLOOKUP(I12680,PGStock[],2,FALSE)</f>
        <v>Columbus Super Red Smooth 350 Ml</v>
      </c>
      <c r="K12680" s="71">
        <f>VLOOKUP(I12680,PGStock[],3,FALSE)</f>
        <v>0.35</v>
      </c>
      <c r="L12680" s="47">
        <v>2</v>
      </c>
      <c r="M12680" s="47">
        <f>VLOOKUP(I12680,PGStock[],6,FALSE)</f>
        <v>150</v>
      </c>
      <c r="N12680" s="47">
        <f>+PGSales!$L12680*PGSales!$M12680</f>
        <v>300</v>
      </c>
    </row>
    <row r="12681" spans="1:14" hidden="1" x14ac:dyDescent="0.25">
      <c r="A12681" s="77">
        <f t="shared" si="1518"/>
        <v>2025</v>
      </c>
      <c r="B12681" s="77">
        <f t="shared" si="1519"/>
        <v>12</v>
      </c>
      <c r="C12681" s="73">
        <v>46015</v>
      </c>
      <c r="D12681" s="79" t="s">
        <v>1</v>
      </c>
      <c r="E12681" s="80" t="s">
        <v>1240</v>
      </c>
      <c r="F12681" s="81" t="str">
        <f>VLOOKUP(E12681,Customer[],2,FALSE)</f>
        <v>Kabar Kyaw</v>
      </c>
      <c r="G12681" s="69" t="str">
        <f>VLOOKUP(E12681,Customer[],3,FALSE)</f>
        <v>Thit Taw Rd</v>
      </c>
      <c r="H12681" s="69" t="str">
        <f>VLOOKUP(E12681,Customer[],4,FALSE)</f>
        <v>Tayikyi</v>
      </c>
      <c r="I12681" s="48" t="s">
        <v>18</v>
      </c>
      <c r="J12681" s="82" t="str">
        <f>VLOOKUP(I12681,PGStock[],2,FALSE)</f>
        <v>Formula Rum 350ml</v>
      </c>
      <c r="K12681" s="71">
        <f>VLOOKUP(I12681,PGStock[],3,FALSE)</f>
        <v>0.35</v>
      </c>
      <c r="L12681" s="47">
        <v>5</v>
      </c>
      <c r="M12681" s="47">
        <f>VLOOKUP(I12681,PGStock[],6,FALSE)</f>
        <v>150</v>
      </c>
      <c r="N12681" s="47">
        <f>+PGSales!$L12681*PGSales!$M12681</f>
        <v>750</v>
      </c>
    </row>
    <row r="12682" spans="1:14" hidden="1" x14ac:dyDescent="0.25">
      <c r="A12682" s="77">
        <f t="shared" si="1518"/>
        <v>2025</v>
      </c>
      <c r="B12682" s="77">
        <f t="shared" si="1519"/>
        <v>12</v>
      </c>
      <c r="C12682" s="73">
        <v>46015</v>
      </c>
      <c r="D12682" s="79" t="s">
        <v>1</v>
      </c>
      <c r="E12682" s="80" t="s">
        <v>1240</v>
      </c>
      <c r="F12682" s="81" t="str">
        <f>VLOOKUP(E12682,Customer[],2,FALSE)</f>
        <v>Kabar Kyaw</v>
      </c>
      <c r="G12682" s="69" t="str">
        <f>VLOOKUP(E12682,Customer[],3,FALSE)</f>
        <v>Thit Taw Rd</v>
      </c>
      <c r="H12682" s="69" t="str">
        <f>VLOOKUP(E12682,Customer[],4,FALSE)</f>
        <v>Tayikyi</v>
      </c>
      <c r="I12682" s="48" t="s">
        <v>959</v>
      </c>
      <c r="J12682" s="82" t="str">
        <f>VLOOKUP(I12682,PGStock[],2,FALSE)</f>
        <v>Shwe Man ကော်ဗူး (1 Liter)</v>
      </c>
      <c r="K12682" s="71">
        <f>VLOOKUP(I12682,PGStock[],3,FALSE)</f>
        <v>1</v>
      </c>
      <c r="L12682" s="47">
        <v>1</v>
      </c>
      <c r="M12682" s="47">
        <f>VLOOKUP(I12682,PGStock[],6,FALSE)</f>
        <v>100</v>
      </c>
      <c r="N12682" s="47">
        <f>+PGSales!$L12682*PGSales!$M12682</f>
        <v>100</v>
      </c>
    </row>
    <row r="12683" spans="1:14" hidden="1" x14ac:dyDescent="0.25">
      <c r="A12683" s="77">
        <f t="shared" si="1518"/>
        <v>2025</v>
      </c>
      <c r="B12683" s="77">
        <f t="shared" si="1519"/>
        <v>12</v>
      </c>
      <c r="C12683" s="73">
        <v>46017</v>
      </c>
      <c r="D12683" s="79" t="s">
        <v>275</v>
      </c>
      <c r="E12683" s="80" t="s">
        <v>1428</v>
      </c>
      <c r="F12683" s="81" t="str">
        <f>VLOOKUP(E12683,Customer[],2,FALSE)</f>
        <v>A One</v>
      </c>
      <c r="G12683" s="69" t="str">
        <f>VLOOKUP(E12683,Customer[],3,FALSE)</f>
        <v>Htantapain Rd</v>
      </c>
      <c r="H12683" s="69" t="str">
        <f>VLOOKUP(E12683,Customer[],4,FALSE)</f>
        <v>Hmawbi</v>
      </c>
      <c r="I12683" s="48" t="s">
        <v>25</v>
      </c>
      <c r="J12683" s="82" t="str">
        <f>VLOOKUP(I12683,PGStock[],2,FALSE)</f>
        <v>Columbus Super Red Smooth 350 Ml</v>
      </c>
      <c r="K12683" s="71">
        <f>VLOOKUP(I12683,PGStock[],3,FALSE)</f>
        <v>0.35</v>
      </c>
      <c r="L12683" s="47">
        <v>3</v>
      </c>
      <c r="M12683" s="47">
        <f>VLOOKUP(I12683,PGStock[],6,FALSE)</f>
        <v>150</v>
      </c>
      <c r="N12683" s="47">
        <f>+PGSales!$L12683*PGSales!$M12683</f>
        <v>450</v>
      </c>
    </row>
    <row r="12684" spans="1:14" hidden="1" x14ac:dyDescent="0.25">
      <c r="A12684" s="77">
        <f t="shared" si="1516"/>
        <v>2025</v>
      </c>
      <c r="B12684" s="77">
        <f t="shared" si="1517"/>
        <v>12</v>
      </c>
      <c r="C12684" s="73">
        <v>46017</v>
      </c>
      <c r="D12684" s="79" t="s">
        <v>275</v>
      </c>
      <c r="E12684" s="80" t="s">
        <v>1428</v>
      </c>
      <c r="F12684" s="81" t="str">
        <f>VLOOKUP(E12684,Customer[],2,FALSE)</f>
        <v>A One</v>
      </c>
      <c r="G12684" s="69" t="str">
        <f>VLOOKUP(E12684,Customer[],3,FALSE)</f>
        <v>Htantapain Rd</v>
      </c>
      <c r="H12684" s="69" t="str">
        <f>VLOOKUP(E12684,Customer[],4,FALSE)</f>
        <v>Hmawbi</v>
      </c>
      <c r="I12684" s="48" t="s">
        <v>23</v>
      </c>
      <c r="J12684" s="82" t="str">
        <f>VLOOKUP(I12684,PGStock[],2,FALSE)</f>
        <v>Columbus Super Red Smooth 175 Ml</v>
      </c>
      <c r="K12684" s="71">
        <f>VLOOKUP(I12684,PGStock[],3,FALSE)</f>
        <v>0.17499999999999999</v>
      </c>
      <c r="L12684" s="47">
        <v>2</v>
      </c>
      <c r="M12684" s="47">
        <f>VLOOKUP(I12684,PGStock[],6,FALSE)</f>
        <v>100</v>
      </c>
      <c r="N12684" s="47">
        <f>+PGSales!$L12684*PGSales!$M12684</f>
        <v>200</v>
      </c>
    </row>
    <row r="12685" spans="1:14" hidden="1" x14ac:dyDescent="0.25">
      <c r="A12685" s="77">
        <f t="shared" ref="A12685:A12697" si="1520">YEAR(C12685)</f>
        <v>2025</v>
      </c>
      <c r="B12685" s="77">
        <f t="shared" ref="B12685:B12697" si="1521">MONTH(C12685)</f>
        <v>12</v>
      </c>
      <c r="C12685" s="73">
        <v>46017</v>
      </c>
      <c r="D12685" s="79" t="s">
        <v>275</v>
      </c>
      <c r="E12685" s="80" t="s">
        <v>1428</v>
      </c>
      <c r="F12685" s="81" t="str">
        <f>VLOOKUP(E12685,Customer[],2,FALSE)</f>
        <v>A One</v>
      </c>
      <c r="G12685" s="69" t="str">
        <f>VLOOKUP(E12685,Customer[],3,FALSE)</f>
        <v>Htantapain Rd</v>
      </c>
      <c r="H12685" s="69" t="str">
        <f>VLOOKUP(E12685,Customer[],4,FALSE)</f>
        <v>Hmawbi</v>
      </c>
      <c r="I12685" s="48" t="s">
        <v>18</v>
      </c>
      <c r="J12685" s="82" t="str">
        <f>VLOOKUP(I12685,PGStock[],2,FALSE)</f>
        <v>Formula Rum 350ml</v>
      </c>
      <c r="K12685" s="71">
        <f>VLOOKUP(I12685,PGStock[],3,FALSE)</f>
        <v>0.35</v>
      </c>
      <c r="L12685" s="47">
        <v>1</v>
      </c>
      <c r="M12685" s="47">
        <f>VLOOKUP(I12685,PGStock[],6,FALSE)</f>
        <v>150</v>
      </c>
      <c r="N12685" s="47">
        <f>+PGSales!$L12685*PGSales!$M12685</f>
        <v>150</v>
      </c>
    </row>
    <row r="12686" spans="1:14" hidden="1" x14ac:dyDescent="0.25">
      <c r="A12686" s="77">
        <f t="shared" si="1520"/>
        <v>2025</v>
      </c>
      <c r="B12686" s="77">
        <f t="shared" si="1521"/>
        <v>12</v>
      </c>
      <c r="C12686" s="73">
        <v>46017</v>
      </c>
      <c r="D12686" s="79" t="s">
        <v>275</v>
      </c>
      <c r="E12686" s="80" t="s">
        <v>1428</v>
      </c>
      <c r="F12686" s="81" t="str">
        <f>VLOOKUP(E12686,Customer[],2,FALSE)</f>
        <v>A One</v>
      </c>
      <c r="G12686" s="69" t="str">
        <f>VLOOKUP(E12686,Customer[],3,FALSE)</f>
        <v>Htantapain Rd</v>
      </c>
      <c r="H12686" s="69" t="str">
        <f>VLOOKUP(E12686,Customer[],4,FALSE)</f>
        <v>Hmawbi</v>
      </c>
      <c r="I12686" s="48" t="s">
        <v>958</v>
      </c>
      <c r="J12686" s="82" t="str">
        <f>VLOOKUP(I12686,PGStock[],2,FALSE)</f>
        <v>Shwe Man 680ml</v>
      </c>
      <c r="K12686" s="71">
        <f>VLOOKUP(I12686,PGStock[],3,FALSE)</f>
        <v>0.68</v>
      </c>
      <c r="L12686" s="47">
        <v>1</v>
      </c>
      <c r="M12686" s="47">
        <f>VLOOKUP(I12686,PGStock[],6,FALSE)</f>
        <v>100</v>
      </c>
      <c r="N12686" s="47">
        <f>+PGSales!$L12686*PGSales!$M12686</f>
        <v>100</v>
      </c>
    </row>
    <row r="12687" spans="1:14" hidden="1" x14ac:dyDescent="0.25">
      <c r="A12687" s="77">
        <f t="shared" si="1520"/>
        <v>2025</v>
      </c>
      <c r="B12687" s="77">
        <f t="shared" si="1521"/>
        <v>12</v>
      </c>
      <c r="C12687" s="73">
        <v>46017</v>
      </c>
      <c r="D12687" s="79" t="s">
        <v>275</v>
      </c>
      <c r="E12687" s="80" t="s">
        <v>1428</v>
      </c>
      <c r="F12687" s="81" t="str">
        <f>VLOOKUP(E12687,Customer[],2,FALSE)</f>
        <v>A One</v>
      </c>
      <c r="G12687" s="69" t="str">
        <f>VLOOKUP(E12687,Customer[],3,FALSE)</f>
        <v>Htantapain Rd</v>
      </c>
      <c r="H12687" s="69" t="str">
        <f>VLOOKUP(E12687,Customer[],4,FALSE)</f>
        <v>Hmawbi</v>
      </c>
      <c r="I12687" s="48" t="s">
        <v>959</v>
      </c>
      <c r="J12687" s="82" t="str">
        <f>VLOOKUP(I12687,PGStock[],2,FALSE)</f>
        <v>Shwe Man ကော်ဗူး (1 Liter)</v>
      </c>
      <c r="K12687" s="71">
        <f>VLOOKUP(I12687,PGStock[],3,FALSE)</f>
        <v>1</v>
      </c>
      <c r="L12687" s="47">
        <v>4</v>
      </c>
      <c r="M12687" s="47">
        <f>VLOOKUP(I12687,PGStock[],6,FALSE)</f>
        <v>100</v>
      </c>
      <c r="N12687" s="47">
        <f>+PGSales!$L12687*PGSales!$M12687</f>
        <v>400</v>
      </c>
    </row>
    <row r="12688" spans="1:14" hidden="1" x14ac:dyDescent="0.25">
      <c r="A12688" s="77">
        <f t="shared" si="1520"/>
        <v>2025</v>
      </c>
      <c r="B12688" s="77">
        <f t="shared" si="1521"/>
        <v>12</v>
      </c>
      <c r="C12688" s="73">
        <v>46017</v>
      </c>
      <c r="D12688" s="79" t="s">
        <v>878</v>
      </c>
      <c r="E12688" s="80" t="s">
        <v>1279</v>
      </c>
      <c r="F12688" s="81" t="str">
        <f>VLOOKUP(E12688,Customer[],2,FALSE)</f>
        <v>OK Store</v>
      </c>
      <c r="G12688" s="69" t="str">
        <f>VLOOKUP(E12688,Customer[],3,FALSE)</f>
        <v>Pyay Lan Rd</v>
      </c>
      <c r="H12688" s="69" t="str">
        <f>VLOOKUP(E12688,Customer[],4,FALSE)</f>
        <v>Myaungtakar</v>
      </c>
      <c r="I12688" s="48" t="s">
        <v>25</v>
      </c>
      <c r="J12688" s="82" t="str">
        <f>VLOOKUP(I12688,PGStock[],2,FALSE)</f>
        <v>Columbus Super Red Smooth 350 Ml</v>
      </c>
      <c r="K12688" s="71">
        <f>VLOOKUP(I12688,PGStock[],3,FALSE)</f>
        <v>0.35</v>
      </c>
      <c r="L12688" s="47">
        <v>1</v>
      </c>
      <c r="M12688" s="47">
        <f>VLOOKUP(I12688,PGStock[],6,FALSE)</f>
        <v>150</v>
      </c>
      <c r="N12688" s="47">
        <f>+PGSales!$L12688*PGSales!$M12688</f>
        <v>150</v>
      </c>
    </row>
    <row r="12689" spans="1:14" hidden="1" x14ac:dyDescent="0.25">
      <c r="A12689" s="77">
        <f t="shared" si="1520"/>
        <v>2025</v>
      </c>
      <c r="B12689" s="77">
        <f t="shared" si="1521"/>
        <v>12</v>
      </c>
      <c r="C12689" s="73">
        <v>46017</v>
      </c>
      <c r="D12689" s="79" t="s">
        <v>878</v>
      </c>
      <c r="E12689" s="80" t="s">
        <v>1279</v>
      </c>
      <c r="F12689" s="81" t="str">
        <f>VLOOKUP(E12689,Customer[],2,FALSE)</f>
        <v>OK Store</v>
      </c>
      <c r="G12689" s="69" t="str">
        <f>VLOOKUP(E12689,Customer[],3,FALSE)</f>
        <v>Pyay Lan Rd</v>
      </c>
      <c r="H12689" s="69" t="str">
        <f>VLOOKUP(E12689,Customer[],4,FALSE)</f>
        <v>Myaungtakar</v>
      </c>
      <c r="I12689" s="48" t="s">
        <v>18</v>
      </c>
      <c r="J12689" s="82" t="str">
        <f>VLOOKUP(I12689,PGStock[],2,FALSE)</f>
        <v>Formula Rum 350ml</v>
      </c>
      <c r="K12689" s="71">
        <f>VLOOKUP(I12689,PGStock[],3,FALSE)</f>
        <v>0.35</v>
      </c>
      <c r="L12689" s="47">
        <v>9</v>
      </c>
      <c r="M12689" s="47">
        <f>VLOOKUP(I12689,PGStock[],6,FALSE)</f>
        <v>150</v>
      </c>
      <c r="N12689" s="47">
        <f>+PGSales!$L12689*PGSales!$M12689</f>
        <v>1350</v>
      </c>
    </row>
    <row r="12690" spans="1:14" hidden="1" x14ac:dyDescent="0.25">
      <c r="A12690" s="77">
        <f t="shared" si="1520"/>
        <v>2025</v>
      </c>
      <c r="B12690" s="77">
        <f t="shared" si="1521"/>
        <v>12</v>
      </c>
      <c r="C12690" s="73">
        <v>46017</v>
      </c>
      <c r="D12690" s="79" t="s">
        <v>878</v>
      </c>
      <c r="E12690" s="80" t="s">
        <v>1279</v>
      </c>
      <c r="F12690" s="81" t="str">
        <f>VLOOKUP(E12690,Customer[],2,FALSE)</f>
        <v>OK Store</v>
      </c>
      <c r="G12690" s="69" t="str">
        <f>VLOOKUP(E12690,Customer[],3,FALSE)</f>
        <v>Pyay Lan Rd</v>
      </c>
      <c r="H12690" s="69" t="str">
        <f>VLOOKUP(E12690,Customer[],4,FALSE)</f>
        <v>Myaungtakar</v>
      </c>
      <c r="I12690" s="48" t="s">
        <v>959</v>
      </c>
      <c r="J12690" s="82" t="str">
        <f>VLOOKUP(I12690,PGStock[],2,FALSE)</f>
        <v>Shwe Man ကော်ဗူး (1 Liter)</v>
      </c>
      <c r="K12690" s="71">
        <f>VLOOKUP(I12690,PGStock[],3,FALSE)</f>
        <v>1</v>
      </c>
      <c r="L12690" s="47">
        <v>1</v>
      </c>
      <c r="M12690" s="47">
        <f>VLOOKUP(I12690,PGStock[],6,FALSE)</f>
        <v>100</v>
      </c>
      <c r="N12690" s="47">
        <f>+PGSales!$L12690*PGSales!$M12690</f>
        <v>100</v>
      </c>
    </row>
    <row r="12691" spans="1:14" hidden="1" x14ac:dyDescent="0.25">
      <c r="A12691" s="77">
        <f t="shared" si="1520"/>
        <v>2025</v>
      </c>
      <c r="B12691" s="77">
        <f t="shared" si="1521"/>
        <v>12</v>
      </c>
      <c r="C12691" s="73">
        <v>46017</v>
      </c>
      <c r="D12691" s="79" t="s">
        <v>66</v>
      </c>
      <c r="E12691" s="80" t="s">
        <v>1429</v>
      </c>
      <c r="F12691" s="81" t="str">
        <f>VLOOKUP(E12691,Customer[],2,FALSE)</f>
        <v>Htet Kaung</v>
      </c>
      <c r="G12691" s="69" t="str">
        <f>VLOOKUP(E12691,Customer[],3,FALSE)</f>
        <v>Satmuzone</v>
      </c>
      <c r="H12691" s="69" t="str">
        <f>VLOOKUP(E12691,Customer[],4,FALSE)</f>
        <v>Myaungtakar</v>
      </c>
      <c r="I12691" s="48" t="s">
        <v>27</v>
      </c>
      <c r="J12691" s="82" t="str">
        <f>VLOOKUP(I12691,PGStock[],2,FALSE)</f>
        <v>Columbus Super Red Smooth 700 Ml</v>
      </c>
      <c r="K12691" s="71">
        <f>VLOOKUP(I12691,PGStock[],3,FALSE)</f>
        <v>0.7</v>
      </c>
      <c r="L12691" s="47">
        <v>1</v>
      </c>
      <c r="M12691" s="47">
        <f>VLOOKUP(I12691,PGStock[],6,FALSE)</f>
        <v>200</v>
      </c>
      <c r="N12691" s="47">
        <f>+PGSales!$L12691*PGSales!$M12691</f>
        <v>200</v>
      </c>
    </row>
    <row r="12692" spans="1:14" hidden="1" x14ac:dyDescent="0.25">
      <c r="A12692" s="77">
        <f t="shared" si="1520"/>
        <v>2025</v>
      </c>
      <c r="B12692" s="77">
        <f t="shared" si="1521"/>
        <v>12</v>
      </c>
      <c r="C12692" s="73">
        <v>46017</v>
      </c>
      <c r="D12692" s="79" t="s">
        <v>66</v>
      </c>
      <c r="E12692" s="80" t="s">
        <v>1429</v>
      </c>
      <c r="F12692" s="81" t="str">
        <f>VLOOKUP(E12692,Customer[],2,FALSE)</f>
        <v>Htet Kaung</v>
      </c>
      <c r="G12692" s="69" t="str">
        <f>VLOOKUP(E12692,Customer[],3,FALSE)</f>
        <v>Satmuzone</v>
      </c>
      <c r="H12692" s="69" t="str">
        <f>VLOOKUP(E12692,Customer[],4,FALSE)</f>
        <v>Myaungtakar</v>
      </c>
      <c r="I12692" s="48" t="s">
        <v>20</v>
      </c>
      <c r="J12692" s="82" t="str">
        <f>VLOOKUP(I12692,PGStock[],2,FALSE)</f>
        <v>Formula Rum 700ml</v>
      </c>
      <c r="K12692" s="71">
        <f>VLOOKUP(I12692,PGStock[],3,FALSE)</f>
        <v>0.7</v>
      </c>
      <c r="L12692" s="47">
        <v>1</v>
      </c>
      <c r="M12692" s="47">
        <f>VLOOKUP(I12692,PGStock[],6,FALSE)</f>
        <v>200</v>
      </c>
      <c r="N12692" s="47">
        <f>+PGSales!$L12692*PGSales!$M12692</f>
        <v>200</v>
      </c>
    </row>
    <row r="12693" spans="1:14" hidden="1" x14ac:dyDescent="0.25">
      <c r="A12693" s="77">
        <f t="shared" si="1520"/>
        <v>2025</v>
      </c>
      <c r="B12693" s="77">
        <f t="shared" si="1521"/>
        <v>12</v>
      </c>
      <c r="C12693" s="73">
        <v>46017</v>
      </c>
      <c r="D12693" s="79" t="s">
        <v>66</v>
      </c>
      <c r="E12693" s="80" t="s">
        <v>1429</v>
      </c>
      <c r="F12693" s="81" t="str">
        <f>VLOOKUP(E12693,Customer[],2,FALSE)</f>
        <v>Htet Kaung</v>
      </c>
      <c r="G12693" s="69" t="str">
        <f>VLOOKUP(E12693,Customer[],3,FALSE)</f>
        <v>Satmuzone</v>
      </c>
      <c r="H12693" s="69" t="str">
        <f>VLOOKUP(E12693,Customer[],4,FALSE)</f>
        <v>Myaungtakar</v>
      </c>
      <c r="I12693" s="48" t="s">
        <v>18</v>
      </c>
      <c r="J12693" s="82" t="str">
        <f>VLOOKUP(I12693,PGStock[],2,FALSE)</f>
        <v>Formula Rum 350ml</v>
      </c>
      <c r="K12693" s="71">
        <f>VLOOKUP(I12693,PGStock[],3,FALSE)</f>
        <v>0.35</v>
      </c>
      <c r="L12693" s="47">
        <v>1</v>
      </c>
      <c r="M12693" s="47">
        <f>VLOOKUP(I12693,PGStock[],6,FALSE)</f>
        <v>150</v>
      </c>
      <c r="N12693" s="47">
        <f>+PGSales!$L12693*PGSales!$M12693</f>
        <v>150</v>
      </c>
    </row>
    <row r="12694" spans="1:14" hidden="1" x14ac:dyDescent="0.25">
      <c r="A12694" s="77">
        <f t="shared" si="1520"/>
        <v>2025</v>
      </c>
      <c r="B12694" s="77">
        <f t="shared" si="1521"/>
        <v>12</v>
      </c>
      <c r="C12694" s="73">
        <v>46017</v>
      </c>
      <c r="D12694" s="79" t="s">
        <v>66</v>
      </c>
      <c r="E12694" s="80" t="s">
        <v>1429</v>
      </c>
      <c r="F12694" s="81" t="str">
        <f>VLOOKUP(E12694,Customer[],2,FALSE)</f>
        <v>Htet Kaung</v>
      </c>
      <c r="G12694" s="69" t="str">
        <f>VLOOKUP(E12694,Customer[],3,FALSE)</f>
        <v>Satmuzone</v>
      </c>
      <c r="H12694" s="69" t="str">
        <f>VLOOKUP(E12694,Customer[],4,FALSE)</f>
        <v>Myaungtakar</v>
      </c>
      <c r="I12694" s="48" t="s">
        <v>959</v>
      </c>
      <c r="J12694" s="82" t="str">
        <f>VLOOKUP(I12694,PGStock[],2,FALSE)</f>
        <v>Shwe Man ကော်ဗူး (1 Liter)</v>
      </c>
      <c r="K12694" s="71">
        <f>VLOOKUP(I12694,PGStock[],3,FALSE)</f>
        <v>1</v>
      </c>
      <c r="L12694" s="47">
        <v>1</v>
      </c>
      <c r="M12694" s="47">
        <f>VLOOKUP(I12694,PGStock[],6,FALSE)</f>
        <v>100</v>
      </c>
      <c r="N12694" s="47">
        <f>+PGSales!$L12694*PGSales!$M12694</f>
        <v>100</v>
      </c>
    </row>
    <row r="12695" spans="1:14" hidden="1" x14ac:dyDescent="0.25">
      <c r="A12695" s="77">
        <f t="shared" si="1520"/>
        <v>2025</v>
      </c>
      <c r="B12695" s="77">
        <f t="shared" si="1521"/>
        <v>12</v>
      </c>
      <c r="C12695" s="73">
        <v>46017</v>
      </c>
      <c r="D12695" s="79" t="s">
        <v>131</v>
      </c>
      <c r="E12695" s="80" t="s">
        <v>1282</v>
      </c>
      <c r="F12695" s="81" t="str">
        <f>VLOOKUP(E12695,Customer[],2,FALSE)</f>
        <v>Linthit(2)</v>
      </c>
      <c r="G12695" s="69" t="str">
        <f>VLOOKUP(E12695,Customer[],3,FALSE)</f>
        <v>Satmuzone</v>
      </c>
      <c r="H12695" s="69" t="str">
        <f>VLOOKUP(E12695,Customer[],4,FALSE)</f>
        <v>Myaungtakar</v>
      </c>
      <c r="I12695" s="48" t="s">
        <v>25</v>
      </c>
      <c r="J12695" s="82" t="str">
        <f>VLOOKUP(I12695,PGStock[],2,FALSE)</f>
        <v>Columbus Super Red Smooth 350 Ml</v>
      </c>
      <c r="K12695" s="71">
        <f>VLOOKUP(I12695,PGStock[],3,FALSE)</f>
        <v>0.35</v>
      </c>
      <c r="L12695" s="47">
        <v>2</v>
      </c>
      <c r="M12695" s="47">
        <f>VLOOKUP(I12695,PGStock[],6,FALSE)</f>
        <v>150</v>
      </c>
      <c r="N12695" s="47">
        <f>+PGSales!$L12695*PGSales!$M12695</f>
        <v>300</v>
      </c>
    </row>
    <row r="12696" spans="1:14" hidden="1" x14ac:dyDescent="0.25">
      <c r="A12696" s="77">
        <f t="shared" si="1520"/>
        <v>2025</v>
      </c>
      <c r="B12696" s="77">
        <f t="shared" si="1521"/>
        <v>12</v>
      </c>
      <c r="C12696" s="73">
        <v>46017</v>
      </c>
      <c r="D12696" s="79" t="s">
        <v>131</v>
      </c>
      <c r="E12696" s="80" t="s">
        <v>1282</v>
      </c>
      <c r="F12696" s="81" t="str">
        <f>VLOOKUP(E12696,Customer[],2,FALSE)</f>
        <v>Linthit(2)</v>
      </c>
      <c r="G12696" s="69" t="str">
        <f>VLOOKUP(E12696,Customer[],3,FALSE)</f>
        <v>Satmuzone</v>
      </c>
      <c r="H12696" s="69" t="str">
        <f>VLOOKUP(E12696,Customer[],4,FALSE)</f>
        <v>Myaungtakar</v>
      </c>
      <c r="I12696" s="48" t="s">
        <v>18</v>
      </c>
      <c r="J12696" s="82" t="str">
        <f>VLOOKUP(I12696,PGStock[],2,FALSE)</f>
        <v>Formula Rum 350ml</v>
      </c>
      <c r="K12696" s="71">
        <f>VLOOKUP(I12696,PGStock[],3,FALSE)</f>
        <v>0.35</v>
      </c>
      <c r="L12696" s="47">
        <v>1</v>
      </c>
      <c r="M12696" s="47">
        <f>VLOOKUP(I12696,PGStock[],6,FALSE)</f>
        <v>150</v>
      </c>
      <c r="N12696" s="47">
        <f>+PGSales!$L12696*PGSales!$M12696</f>
        <v>150</v>
      </c>
    </row>
    <row r="12697" spans="1:14" hidden="1" x14ac:dyDescent="0.25">
      <c r="A12697" s="77">
        <f t="shared" si="1520"/>
        <v>2025</v>
      </c>
      <c r="B12697" s="77">
        <f t="shared" si="1521"/>
        <v>12</v>
      </c>
      <c r="C12697" s="73">
        <v>46017</v>
      </c>
      <c r="D12697" s="79" t="s">
        <v>131</v>
      </c>
      <c r="E12697" s="80" t="s">
        <v>1282</v>
      </c>
      <c r="F12697" s="81" t="str">
        <f>VLOOKUP(E12697,Customer[],2,FALSE)</f>
        <v>Linthit(2)</v>
      </c>
      <c r="G12697" s="69" t="str">
        <f>VLOOKUP(E12697,Customer[],3,FALSE)</f>
        <v>Satmuzone</v>
      </c>
      <c r="H12697" s="69" t="str">
        <f>VLOOKUP(E12697,Customer[],4,FALSE)</f>
        <v>Myaungtakar</v>
      </c>
      <c r="I12697" s="48" t="s">
        <v>958</v>
      </c>
      <c r="J12697" s="82" t="str">
        <f>VLOOKUP(I12697,PGStock[],2,FALSE)</f>
        <v>Shwe Man 680ml</v>
      </c>
      <c r="K12697" s="71">
        <f>VLOOKUP(I12697,PGStock[],3,FALSE)</f>
        <v>0.68</v>
      </c>
      <c r="L12697" s="47">
        <v>2</v>
      </c>
      <c r="M12697" s="47">
        <f>VLOOKUP(I12697,PGStock[],6,FALSE)</f>
        <v>100</v>
      </c>
      <c r="N12697" s="47">
        <f>+PGSales!$L12697*PGSales!$M12697</f>
        <v>200</v>
      </c>
    </row>
    <row r="12698" spans="1:14" hidden="1" x14ac:dyDescent="0.25">
      <c r="A12698" s="77">
        <f t="shared" ref="A12698:A13018" si="1522">YEAR(C12698)</f>
        <v>2025</v>
      </c>
      <c r="B12698" s="77">
        <f t="shared" ref="B12698:B13018" si="1523">MONTH(C12698)</f>
        <v>12</v>
      </c>
      <c r="C12698" s="73">
        <v>46017</v>
      </c>
      <c r="D12698" s="79" t="s">
        <v>131</v>
      </c>
      <c r="E12698" s="80" t="s">
        <v>1282</v>
      </c>
      <c r="F12698" s="81" t="str">
        <f>VLOOKUP(E12698,Customer[],2,FALSE)</f>
        <v>Linthit(2)</v>
      </c>
      <c r="G12698" s="69" t="str">
        <f>VLOOKUP(E12698,Customer[],3,FALSE)</f>
        <v>Satmuzone</v>
      </c>
      <c r="H12698" s="69" t="str">
        <f>VLOOKUP(E12698,Customer[],4,FALSE)</f>
        <v>Myaungtakar</v>
      </c>
      <c r="I12698" s="48" t="s">
        <v>959</v>
      </c>
      <c r="J12698" s="82" t="str">
        <f>VLOOKUP(I12698,PGStock[],2,FALSE)</f>
        <v>Shwe Man ကော်ဗူး (1 Liter)</v>
      </c>
      <c r="K12698" s="71">
        <f>VLOOKUP(I12698,PGStock[],3,FALSE)</f>
        <v>1</v>
      </c>
      <c r="L12698" s="47">
        <v>6</v>
      </c>
      <c r="M12698" s="47">
        <f>VLOOKUP(I12698,PGStock[],6,FALSE)</f>
        <v>100</v>
      </c>
      <c r="N12698" s="47">
        <f>+PGSales!$L12698*PGSales!$M12698</f>
        <v>600</v>
      </c>
    </row>
    <row r="12699" spans="1:14" hidden="1" x14ac:dyDescent="0.25">
      <c r="A12699" s="77">
        <f t="shared" si="1522"/>
        <v>2025</v>
      </c>
      <c r="B12699" s="77">
        <f t="shared" si="1523"/>
        <v>12</v>
      </c>
      <c r="C12699" s="73">
        <v>46017</v>
      </c>
      <c r="D12699" s="79" t="s">
        <v>68</v>
      </c>
      <c r="E12699" s="80" t="s">
        <v>1281</v>
      </c>
      <c r="F12699" s="81" t="str">
        <f>VLOOKUP(E12699,Customer[],2,FALSE)</f>
        <v>Linthit(1)</v>
      </c>
      <c r="G12699" s="69" t="str">
        <f>VLOOKUP(E12699,Customer[],3,FALSE)</f>
        <v>Satmuzone Lan That</v>
      </c>
      <c r="H12699" s="69" t="str">
        <f>VLOOKUP(E12699,Customer[],4,FALSE)</f>
        <v>Myaungtakar</v>
      </c>
      <c r="I12699" s="48" t="s">
        <v>25</v>
      </c>
      <c r="J12699" s="82" t="str">
        <f>VLOOKUP(I12699,PGStock[],2,FALSE)</f>
        <v>Columbus Super Red Smooth 350 Ml</v>
      </c>
      <c r="K12699" s="71">
        <f>VLOOKUP(I12699,PGStock[],3,FALSE)</f>
        <v>0.35</v>
      </c>
      <c r="L12699" s="47">
        <v>4</v>
      </c>
      <c r="M12699" s="47">
        <f>VLOOKUP(I12699,PGStock[],6,FALSE)</f>
        <v>150</v>
      </c>
      <c r="N12699" s="47">
        <f>+PGSales!$L12699*PGSales!$M12699</f>
        <v>600</v>
      </c>
    </row>
    <row r="12700" spans="1:14" hidden="1" x14ac:dyDescent="0.25">
      <c r="A12700" s="77">
        <f t="shared" si="1522"/>
        <v>2025</v>
      </c>
      <c r="B12700" s="77">
        <f t="shared" si="1523"/>
        <v>12</v>
      </c>
      <c r="C12700" s="73">
        <v>46017</v>
      </c>
      <c r="D12700" s="79" t="s">
        <v>68</v>
      </c>
      <c r="E12700" s="80" t="s">
        <v>1281</v>
      </c>
      <c r="F12700" s="81" t="str">
        <f>VLOOKUP(E12700,Customer[],2,FALSE)</f>
        <v>Linthit(1)</v>
      </c>
      <c r="G12700" s="69" t="str">
        <f>VLOOKUP(E12700,Customer[],3,FALSE)</f>
        <v>Satmuzone Lan That</v>
      </c>
      <c r="H12700" s="69" t="str">
        <f>VLOOKUP(E12700,Customer[],4,FALSE)</f>
        <v>Myaungtakar</v>
      </c>
      <c r="I12700" s="48" t="s">
        <v>18</v>
      </c>
      <c r="J12700" s="82" t="str">
        <f>VLOOKUP(I12700,PGStock[],2,FALSE)</f>
        <v>Formula Rum 350ml</v>
      </c>
      <c r="K12700" s="71">
        <f>VLOOKUP(I12700,PGStock[],3,FALSE)</f>
        <v>0.35</v>
      </c>
      <c r="L12700" s="47">
        <v>1</v>
      </c>
      <c r="M12700" s="47">
        <f>VLOOKUP(I12700,PGStock[],6,FALSE)</f>
        <v>150</v>
      </c>
      <c r="N12700" s="47">
        <f>+PGSales!$L12700*PGSales!$M12700</f>
        <v>150</v>
      </c>
    </row>
    <row r="12701" spans="1:14" hidden="1" x14ac:dyDescent="0.25">
      <c r="A12701" s="77">
        <f t="shared" si="1522"/>
        <v>2025</v>
      </c>
      <c r="B12701" s="77">
        <f t="shared" si="1523"/>
        <v>12</v>
      </c>
      <c r="C12701" s="73">
        <v>46017</v>
      </c>
      <c r="D12701" s="79" t="s">
        <v>68</v>
      </c>
      <c r="E12701" s="80" t="s">
        <v>1281</v>
      </c>
      <c r="F12701" s="81" t="str">
        <f>VLOOKUP(E12701,Customer[],2,FALSE)</f>
        <v>Linthit(1)</v>
      </c>
      <c r="G12701" s="69" t="str">
        <f>VLOOKUP(E12701,Customer[],3,FALSE)</f>
        <v>Satmuzone Lan That</v>
      </c>
      <c r="H12701" s="69" t="str">
        <f>VLOOKUP(E12701,Customer[],4,FALSE)</f>
        <v>Myaungtakar</v>
      </c>
      <c r="I12701" s="48" t="s">
        <v>959</v>
      </c>
      <c r="J12701" s="82" t="str">
        <f>VLOOKUP(I12701,PGStock[],2,FALSE)</f>
        <v>Shwe Man ကော်ဗူး (1 Liter)</v>
      </c>
      <c r="K12701" s="71">
        <f>VLOOKUP(I12701,PGStock[],3,FALSE)</f>
        <v>1</v>
      </c>
      <c r="L12701" s="47">
        <v>2</v>
      </c>
      <c r="M12701" s="47">
        <f>VLOOKUP(I12701,PGStock[],6,FALSE)</f>
        <v>100</v>
      </c>
      <c r="N12701" s="47">
        <f>+PGSales!$L12701*PGSales!$M12701</f>
        <v>200</v>
      </c>
    </row>
    <row r="12702" spans="1:14" hidden="1" x14ac:dyDescent="0.25">
      <c r="A12702" s="77">
        <f t="shared" si="1522"/>
        <v>2025</v>
      </c>
      <c r="B12702" s="77">
        <f t="shared" si="1523"/>
        <v>12</v>
      </c>
      <c r="C12702" s="73">
        <v>46017</v>
      </c>
      <c r="D12702" s="79" t="s">
        <v>74</v>
      </c>
      <c r="E12702" s="80" t="s">
        <v>1280</v>
      </c>
      <c r="F12702" s="81" t="str">
        <f>VLOOKUP(E12702,Customer[],2,FALSE)</f>
        <v>U Phyo</v>
      </c>
      <c r="G12702" s="69" t="str">
        <f>VLOOKUP(E12702,Customer[],3,FALSE)</f>
        <v>Pyay Lan Rd</v>
      </c>
      <c r="H12702" s="69" t="str">
        <f>VLOOKUP(E12702,Customer[],4,FALSE)</f>
        <v>Myaungtakar</v>
      </c>
      <c r="I12702" s="48" t="s">
        <v>25</v>
      </c>
      <c r="J12702" s="82" t="str">
        <f>VLOOKUP(I12702,PGStock[],2,FALSE)</f>
        <v>Columbus Super Red Smooth 350 Ml</v>
      </c>
      <c r="K12702" s="71">
        <f>VLOOKUP(I12702,PGStock[],3,FALSE)</f>
        <v>0.35</v>
      </c>
      <c r="L12702" s="47">
        <v>2</v>
      </c>
      <c r="M12702" s="47">
        <f>VLOOKUP(I12702,PGStock[],6,FALSE)</f>
        <v>150</v>
      </c>
      <c r="N12702" s="47">
        <f>+PGSales!$L12702*PGSales!$M12702</f>
        <v>300</v>
      </c>
    </row>
    <row r="12703" spans="1:14" hidden="1" x14ac:dyDescent="0.25">
      <c r="A12703" s="77">
        <f t="shared" si="1522"/>
        <v>2025</v>
      </c>
      <c r="B12703" s="77">
        <f t="shared" si="1523"/>
        <v>12</v>
      </c>
      <c r="C12703" s="73">
        <v>46017</v>
      </c>
      <c r="D12703" s="79" t="s">
        <v>74</v>
      </c>
      <c r="E12703" s="80" t="s">
        <v>1280</v>
      </c>
      <c r="F12703" s="81" t="str">
        <f>VLOOKUP(E12703,Customer[],2,FALSE)</f>
        <v>U Phyo</v>
      </c>
      <c r="G12703" s="69" t="str">
        <f>VLOOKUP(E12703,Customer[],3,FALSE)</f>
        <v>Pyay Lan Rd</v>
      </c>
      <c r="H12703" s="69" t="str">
        <f>VLOOKUP(E12703,Customer[],4,FALSE)</f>
        <v>Myaungtakar</v>
      </c>
      <c r="I12703" s="48" t="s">
        <v>20</v>
      </c>
      <c r="J12703" s="82" t="str">
        <f>VLOOKUP(I12703,PGStock[],2,FALSE)</f>
        <v>Formula Rum 700ml</v>
      </c>
      <c r="K12703" s="71">
        <f>VLOOKUP(I12703,PGStock[],3,FALSE)</f>
        <v>0.7</v>
      </c>
      <c r="L12703" s="47">
        <v>1</v>
      </c>
      <c r="M12703" s="47">
        <f>VLOOKUP(I12703,PGStock[],6,FALSE)</f>
        <v>200</v>
      </c>
      <c r="N12703" s="47">
        <f>+PGSales!$L12703*PGSales!$M12703</f>
        <v>200</v>
      </c>
    </row>
    <row r="12704" spans="1:14" hidden="1" x14ac:dyDescent="0.25">
      <c r="A12704" s="77">
        <f t="shared" si="1522"/>
        <v>2025</v>
      </c>
      <c r="B12704" s="77">
        <f t="shared" si="1523"/>
        <v>12</v>
      </c>
      <c r="C12704" s="73">
        <v>46017</v>
      </c>
      <c r="D12704" s="79" t="s">
        <v>74</v>
      </c>
      <c r="E12704" s="80" t="s">
        <v>1280</v>
      </c>
      <c r="F12704" s="81" t="str">
        <f>VLOOKUP(E12704,Customer[],2,FALSE)</f>
        <v>U Phyo</v>
      </c>
      <c r="G12704" s="69" t="str">
        <f>VLOOKUP(E12704,Customer[],3,FALSE)</f>
        <v>Pyay Lan Rd</v>
      </c>
      <c r="H12704" s="69" t="str">
        <f>VLOOKUP(E12704,Customer[],4,FALSE)</f>
        <v>Myaungtakar</v>
      </c>
      <c r="I12704" s="48" t="s">
        <v>18</v>
      </c>
      <c r="J12704" s="82" t="str">
        <f>VLOOKUP(I12704,PGStock[],2,FALSE)</f>
        <v>Formula Rum 350ml</v>
      </c>
      <c r="K12704" s="71">
        <f>VLOOKUP(I12704,PGStock[],3,FALSE)</f>
        <v>0.35</v>
      </c>
      <c r="L12704" s="47">
        <v>2</v>
      </c>
      <c r="M12704" s="47">
        <f>VLOOKUP(I12704,PGStock[],6,FALSE)</f>
        <v>150</v>
      </c>
      <c r="N12704" s="47">
        <f>+PGSales!$L12704*PGSales!$M12704</f>
        <v>300</v>
      </c>
    </row>
    <row r="12705" spans="1:14" hidden="1" x14ac:dyDescent="0.25">
      <c r="A12705" s="77">
        <f t="shared" si="1522"/>
        <v>2025</v>
      </c>
      <c r="B12705" s="77">
        <f t="shared" si="1523"/>
        <v>12</v>
      </c>
      <c r="C12705" s="73">
        <v>46017</v>
      </c>
      <c r="D12705" s="79" t="s">
        <v>74</v>
      </c>
      <c r="E12705" s="80" t="s">
        <v>1280</v>
      </c>
      <c r="F12705" s="81" t="str">
        <f>VLOOKUP(E12705,Customer[],2,FALSE)</f>
        <v>U Phyo</v>
      </c>
      <c r="G12705" s="69" t="str">
        <f>VLOOKUP(E12705,Customer[],3,FALSE)</f>
        <v>Pyay Lan Rd</v>
      </c>
      <c r="H12705" s="69" t="str">
        <f>VLOOKUP(E12705,Customer[],4,FALSE)</f>
        <v>Myaungtakar</v>
      </c>
      <c r="I12705" s="48" t="s">
        <v>958</v>
      </c>
      <c r="J12705" s="82" t="str">
        <f>VLOOKUP(I12705,PGStock[],2,FALSE)</f>
        <v>Shwe Man 680ml</v>
      </c>
      <c r="K12705" s="71">
        <f>VLOOKUP(I12705,PGStock[],3,FALSE)</f>
        <v>0.68</v>
      </c>
      <c r="L12705" s="47">
        <v>2</v>
      </c>
      <c r="M12705" s="47">
        <f>VLOOKUP(I12705,PGStock[],6,FALSE)</f>
        <v>100</v>
      </c>
      <c r="N12705" s="47">
        <f>+PGSales!$L12705*PGSales!$M12705</f>
        <v>200</v>
      </c>
    </row>
    <row r="12706" spans="1:14" hidden="1" x14ac:dyDescent="0.25">
      <c r="A12706" s="77">
        <f t="shared" si="1522"/>
        <v>2025</v>
      </c>
      <c r="B12706" s="77">
        <f t="shared" si="1523"/>
        <v>12</v>
      </c>
      <c r="C12706" s="73">
        <v>46017</v>
      </c>
      <c r="D12706" s="79" t="s">
        <v>74</v>
      </c>
      <c r="E12706" s="80" t="s">
        <v>1280</v>
      </c>
      <c r="F12706" s="81" t="str">
        <f>VLOOKUP(E12706,Customer[],2,FALSE)</f>
        <v>U Phyo</v>
      </c>
      <c r="G12706" s="69" t="str">
        <f>VLOOKUP(E12706,Customer[],3,FALSE)</f>
        <v>Pyay Lan Rd</v>
      </c>
      <c r="H12706" s="69" t="str">
        <f>VLOOKUP(E12706,Customer[],4,FALSE)</f>
        <v>Myaungtakar</v>
      </c>
      <c r="I12706" s="48" t="s">
        <v>959</v>
      </c>
      <c r="J12706" s="82" t="str">
        <f>VLOOKUP(I12706,PGStock[],2,FALSE)</f>
        <v>Shwe Man ကော်ဗူး (1 Liter)</v>
      </c>
      <c r="K12706" s="71">
        <f>VLOOKUP(I12706,PGStock[],3,FALSE)</f>
        <v>1</v>
      </c>
      <c r="L12706" s="47">
        <v>1</v>
      </c>
      <c r="M12706" s="47">
        <f>VLOOKUP(I12706,PGStock[],6,FALSE)</f>
        <v>100</v>
      </c>
      <c r="N12706" s="47">
        <f>+PGSales!$L12706*PGSales!$M12706</f>
        <v>100</v>
      </c>
    </row>
    <row r="12707" spans="1:14" hidden="1" x14ac:dyDescent="0.25">
      <c r="A12707" s="77">
        <f t="shared" si="1522"/>
        <v>2025</v>
      </c>
      <c r="B12707" s="77">
        <f t="shared" si="1523"/>
        <v>12</v>
      </c>
      <c r="C12707" s="73">
        <v>46017</v>
      </c>
      <c r="D12707" s="79" t="s">
        <v>70</v>
      </c>
      <c r="E12707" s="80" t="s">
        <v>1241</v>
      </c>
      <c r="F12707" s="81" t="str">
        <f>VLOOKUP(E12707,Customer[],2,FALSE)</f>
        <v>Happy Life</v>
      </c>
      <c r="G12707" s="69" t="str">
        <f>VLOOKUP(E12707,Customer[],3,FALSE)</f>
        <v>Phoo Gyi Rd</v>
      </c>
      <c r="H12707" s="69" t="str">
        <f>VLOOKUP(E12707,Customer[],4,FALSE)</f>
        <v>Tayikyi</v>
      </c>
      <c r="I12707" s="48" t="s">
        <v>18</v>
      </c>
      <c r="J12707" s="82" t="str">
        <f>VLOOKUP(I12707,PGStock[],2,FALSE)</f>
        <v>Formula Rum 350ml</v>
      </c>
      <c r="K12707" s="71">
        <f>VLOOKUP(I12707,PGStock[],3,FALSE)</f>
        <v>0.35</v>
      </c>
      <c r="L12707" s="47">
        <v>4</v>
      </c>
      <c r="M12707" s="47">
        <f>VLOOKUP(I12707,PGStock[],6,FALSE)</f>
        <v>150</v>
      </c>
      <c r="N12707" s="47">
        <f>+PGSales!$L12707*PGSales!$M12707</f>
        <v>600</v>
      </c>
    </row>
    <row r="12708" spans="1:14" hidden="1" x14ac:dyDescent="0.25">
      <c r="A12708" s="77">
        <f t="shared" si="1522"/>
        <v>2025</v>
      </c>
      <c r="B12708" s="77">
        <f t="shared" si="1523"/>
        <v>12</v>
      </c>
      <c r="C12708" s="73">
        <v>46017</v>
      </c>
      <c r="D12708" s="79" t="s">
        <v>70</v>
      </c>
      <c r="E12708" s="80" t="s">
        <v>1241</v>
      </c>
      <c r="F12708" s="81" t="str">
        <f>VLOOKUP(E12708,Customer[],2,FALSE)</f>
        <v>Happy Life</v>
      </c>
      <c r="G12708" s="69" t="str">
        <f>VLOOKUP(E12708,Customer[],3,FALSE)</f>
        <v>Phoo Gyi Rd</v>
      </c>
      <c r="H12708" s="69" t="str">
        <f>VLOOKUP(E12708,Customer[],4,FALSE)</f>
        <v>Tayikyi</v>
      </c>
      <c r="I12708" s="48" t="s">
        <v>958</v>
      </c>
      <c r="J12708" s="82" t="str">
        <f>VLOOKUP(I12708,PGStock[],2,FALSE)</f>
        <v>Shwe Man 680ml</v>
      </c>
      <c r="K12708" s="71">
        <f>VLOOKUP(I12708,PGStock[],3,FALSE)</f>
        <v>0.68</v>
      </c>
      <c r="L12708" s="47">
        <v>6</v>
      </c>
      <c r="M12708" s="47">
        <f>VLOOKUP(I12708,PGStock[],6,FALSE)</f>
        <v>100</v>
      </c>
      <c r="N12708" s="47">
        <f>+PGSales!$L12708*PGSales!$M12708</f>
        <v>600</v>
      </c>
    </row>
    <row r="12709" spans="1:14" hidden="1" x14ac:dyDescent="0.25">
      <c r="A12709" s="77">
        <f t="shared" ref="A12709:A12722" si="1524">YEAR(C12709)</f>
        <v>2025</v>
      </c>
      <c r="B12709" s="77">
        <f t="shared" ref="B12709:B12722" si="1525">MONTH(C12709)</f>
        <v>12</v>
      </c>
      <c r="C12709" s="73">
        <v>46017</v>
      </c>
      <c r="D12709" s="79" t="s">
        <v>4</v>
      </c>
      <c r="E12709" s="80" t="s">
        <v>1242</v>
      </c>
      <c r="F12709" s="81" t="str">
        <f>VLOOKUP(E12709,Customer[],2,FALSE)</f>
        <v>Shwe Khanan</v>
      </c>
      <c r="G12709" s="69" t="str">
        <f>VLOOKUP(E12709,Customer[],3,FALSE)</f>
        <v>Pyay Lan Rd</v>
      </c>
      <c r="H12709" s="69" t="str">
        <f>VLOOKUP(E12709,Customer[],4,FALSE)</f>
        <v>Tayikyi</v>
      </c>
      <c r="I12709" s="48" t="s">
        <v>27</v>
      </c>
      <c r="J12709" s="82" t="str">
        <f>VLOOKUP(I12709,PGStock[],2,FALSE)</f>
        <v>Columbus Super Red Smooth 700 Ml</v>
      </c>
      <c r="K12709" s="71">
        <f>VLOOKUP(I12709,PGStock[],3,FALSE)</f>
        <v>0.7</v>
      </c>
      <c r="L12709" s="47">
        <v>2</v>
      </c>
      <c r="M12709" s="47">
        <f>VLOOKUP(I12709,PGStock[],6,FALSE)</f>
        <v>200</v>
      </c>
      <c r="N12709" s="47">
        <f>+PGSales!$L12709*PGSales!$M12709</f>
        <v>400</v>
      </c>
    </row>
    <row r="12710" spans="1:14" hidden="1" x14ac:dyDescent="0.25">
      <c r="A12710" s="77">
        <f t="shared" si="1524"/>
        <v>2025</v>
      </c>
      <c r="B12710" s="77">
        <f t="shared" si="1525"/>
        <v>12</v>
      </c>
      <c r="C12710" s="73">
        <v>46017</v>
      </c>
      <c r="D12710" s="79" t="s">
        <v>4</v>
      </c>
      <c r="E12710" s="80" t="s">
        <v>1242</v>
      </c>
      <c r="F12710" s="81" t="str">
        <f>VLOOKUP(E12710,Customer[],2,FALSE)</f>
        <v>Shwe Khanan</v>
      </c>
      <c r="G12710" s="69" t="str">
        <f>VLOOKUP(E12710,Customer[],3,FALSE)</f>
        <v>Pyay Lan Rd</v>
      </c>
      <c r="H12710" s="69" t="str">
        <f>VLOOKUP(E12710,Customer[],4,FALSE)</f>
        <v>Tayikyi</v>
      </c>
      <c r="I12710" s="48" t="s">
        <v>25</v>
      </c>
      <c r="J12710" s="82" t="str">
        <f>VLOOKUP(I12710,PGStock[],2,FALSE)</f>
        <v>Columbus Super Red Smooth 350 Ml</v>
      </c>
      <c r="K12710" s="71">
        <f>VLOOKUP(I12710,PGStock[],3,FALSE)</f>
        <v>0.35</v>
      </c>
      <c r="L12710" s="47">
        <v>7</v>
      </c>
      <c r="M12710" s="47">
        <f>VLOOKUP(I12710,PGStock[],6,FALSE)</f>
        <v>150</v>
      </c>
      <c r="N12710" s="47">
        <f>+PGSales!$L12710*PGSales!$M12710</f>
        <v>1050</v>
      </c>
    </row>
    <row r="12711" spans="1:14" hidden="1" x14ac:dyDescent="0.25">
      <c r="A12711" s="77">
        <f t="shared" si="1524"/>
        <v>2025</v>
      </c>
      <c r="B12711" s="77">
        <f t="shared" si="1525"/>
        <v>12</v>
      </c>
      <c r="C12711" s="73">
        <v>46017</v>
      </c>
      <c r="D12711" s="79" t="s">
        <v>4</v>
      </c>
      <c r="E12711" s="80" t="s">
        <v>1242</v>
      </c>
      <c r="F12711" s="81" t="str">
        <f>VLOOKUP(E12711,Customer[],2,FALSE)</f>
        <v>Shwe Khanan</v>
      </c>
      <c r="G12711" s="69" t="str">
        <f>VLOOKUP(E12711,Customer[],3,FALSE)</f>
        <v>Pyay Lan Rd</v>
      </c>
      <c r="H12711" s="69" t="str">
        <f>VLOOKUP(E12711,Customer[],4,FALSE)</f>
        <v>Tayikyi</v>
      </c>
      <c r="I12711" s="48" t="s">
        <v>18</v>
      </c>
      <c r="J12711" s="82" t="str">
        <f>VLOOKUP(I12711,PGStock[],2,FALSE)</f>
        <v>Formula Rum 350ml</v>
      </c>
      <c r="K12711" s="71">
        <f>VLOOKUP(I12711,PGStock[],3,FALSE)</f>
        <v>0.35</v>
      </c>
      <c r="L12711" s="47">
        <v>3</v>
      </c>
      <c r="M12711" s="47">
        <f>VLOOKUP(I12711,PGStock[],6,FALSE)</f>
        <v>150</v>
      </c>
      <c r="N12711" s="47">
        <f>+PGSales!$L12711*PGSales!$M12711</f>
        <v>450</v>
      </c>
    </row>
    <row r="12712" spans="1:14" hidden="1" x14ac:dyDescent="0.25">
      <c r="A12712" s="77">
        <f t="shared" si="1524"/>
        <v>2025</v>
      </c>
      <c r="B12712" s="77">
        <f t="shared" si="1525"/>
        <v>12</v>
      </c>
      <c r="C12712" s="73">
        <v>46017</v>
      </c>
      <c r="D12712" s="79" t="s">
        <v>4</v>
      </c>
      <c r="E12712" s="80" t="s">
        <v>1242</v>
      </c>
      <c r="F12712" s="81" t="str">
        <f>VLOOKUP(E12712,Customer[],2,FALSE)</f>
        <v>Shwe Khanan</v>
      </c>
      <c r="G12712" s="69" t="str">
        <f>VLOOKUP(E12712,Customer[],3,FALSE)</f>
        <v>Pyay Lan Rd</v>
      </c>
      <c r="H12712" s="69" t="str">
        <f>VLOOKUP(E12712,Customer[],4,FALSE)</f>
        <v>Tayikyi</v>
      </c>
      <c r="I12712" s="48" t="s">
        <v>958</v>
      </c>
      <c r="J12712" s="82" t="str">
        <f>VLOOKUP(I12712,PGStock[],2,FALSE)</f>
        <v>Shwe Man 680ml</v>
      </c>
      <c r="K12712" s="71">
        <f>VLOOKUP(I12712,PGStock[],3,FALSE)</f>
        <v>0.68</v>
      </c>
      <c r="L12712" s="47">
        <v>4</v>
      </c>
      <c r="M12712" s="47">
        <f>VLOOKUP(I12712,PGStock[],6,FALSE)</f>
        <v>100</v>
      </c>
      <c r="N12712" s="47">
        <f>+PGSales!$L12712*PGSales!$M12712</f>
        <v>400</v>
      </c>
    </row>
    <row r="12713" spans="1:14" hidden="1" x14ac:dyDescent="0.25">
      <c r="A12713" s="77">
        <f t="shared" si="1524"/>
        <v>2025</v>
      </c>
      <c r="B12713" s="77">
        <f t="shared" si="1525"/>
        <v>12</v>
      </c>
      <c r="C12713" s="73">
        <v>46017</v>
      </c>
      <c r="D12713" s="79" t="s">
        <v>115</v>
      </c>
      <c r="E12713" s="80" t="s">
        <v>1239</v>
      </c>
      <c r="F12713" s="81" t="str">
        <f>VLOOKUP(E12713,Customer[],2,FALSE)</f>
        <v>Thaklu</v>
      </c>
      <c r="G12713" s="69" t="str">
        <f>VLOOKUP(E12713,Customer[],3,FALSE)</f>
        <v>Pyay Lan Rd</v>
      </c>
      <c r="H12713" s="69" t="str">
        <f>VLOOKUP(E12713,Customer[],4,FALSE)</f>
        <v>Tayikyi</v>
      </c>
      <c r="I12713" s="48" t="s">
        <v>27</v>
      </c>
      <c r="J12713" s="82" t="str">
        <f>VLOOKUP(I12713,PGStock[],2,FALSE)</f>
        <v>Columbus Super Red Smooth 700 Ml</v>
      </c>
      <c r="K12713" s="71">
        <f>VLOOKUP(I12713,PGStock[],3,FALSE)</f>
        <v>0.7</v>
      </c>
      <c r="L12713" s="47">
        <v>1</v>
      </c>
      <c r="M12713" s="47">
        <f>VLOOKUP(I12713,PGStock[],6,FALSE)</f>
        <v>200</v>
      </c>
      <c r="N12713" s="47">
        <f>+PGSales!$L12713*PGSales!$M12713</f>
        <v>200</v>
      </c>
    </row>
    <row r="12714" spans="1:14" hidden="1" x14ac:dyDescent="0.25">
      <c r="A12714" s="77">
        <f t="shared" si="1524"/>
        <v>2025</v>
      </c>
      <c r="B12714" s="77">
        <f t="shared" si="1525"/>
        <v>12</v>
      </c>
      <c r="C12714" s="73">
        <v>46017</v>
      </c>
      <c r="D12714" s="79" t="s">
        <v>115</v>
      </c>
      <c r="E12714" s="80" t="s">
        <v>1239</v>
      </c>
      <c r="F12714" s="81" t="str">
        <f>VLOOKUP(E12714,Customer[],2,FALSE)</f>
        <v>Thaklu</v>
      </c>
      <c r="G12714" s="69" t="str">
        <f>VLOOKUP(E12714,Customer[],3,FALSE)</f>
        <v>Pyay Lan Rd</v>
      </c>
      <c r="H12714" s="69" t="str">
        <f>VLOOKUP(E12714,Customer[],4,FALSE)</f>
        <v>Tayikyi</v>
      </c>
      <c r="I12714" s="48" t="s">
        <v>25</v>
      </c>
      <c r="J12714" s="82" t="str">
        <f>VLOOKUP(I12714,PGStock[],2,FALSE)</f>
        <v>Columbus Super Red Smooth 350 Ml</v>
      </c>
      <c r="K12714" s="71">
        <f>VLOOKUP(I12714,PGStock[],3,FALSE)</f>
        <v>0.35</v>
      </c>
      <c r="L12714" s="47">
        <v>2</v>
      </c>
      <c r="M12714" s="47">
        <f>VLOOKUP(I12714,PGStock[],6,FALSE)</f>
        <v>150</v>
      </c>
      <c r="N12714" s="47">
        <f>+PGSales!$L12714*PGSales!$M12714</f>
        <v>300</v>
      </c>
    </row>
    <row r="12715" spans="1:14" hidden="1" x14ac:dyDescent="0.25">
      <c r="A12715" s="77">
        <f t="shared" si="1524"/>
        <v>2025</v>
      </c>
      <c r="B12715" s="77">
        <f t="shared" si="1525"/>
        <v>12</v>
      </c>
      <c r="C12715" s="73">
        <v>46017</v>
      </c>
      <c r="D12715" s="79" t="s">
        <v>115</v>
      </c>
      <c r="E12715" s="80" t="s">
        <v>1239</v>
      </c>
      <c r="F12715" s="81" t="str">
        <f>VLOOKUP(E12715,Customer[],2,FALSE)</f>
        <v>Thaklu</v>
      </c>
      <c r="G12715" s="69" t="str">
        <f>VLOOKUP(E12715,Customer[],3,FALSE)</f>
        <v>Pyay Lan Rd</v>
      </c>
      <c r="H12715" s="69" t="str">
        <f>VLOOKUP(E12715,Customer[],4,FALSE)</f>
        <v>Tayikyi</v>
      </c>
      <c r="I12715" s="48" t="s">
        <v>18</v>
      </c>
      <c r="J12715" s="82" t="str">
        <f>VLOOKUP(I12715,PGStock[],2,FALSE)</f>
        <v>Formula Rum 350ml</v>
      </c>
      <c r="K12715" s="71">
        <f>VLOOKUP(I12715,PGStock[],3,FALSE)</f>
        <v>0.35</v>
      </c>
      <c r="L12715" s="47">
        <v>1</v>
      </c>
      <c r="M12715" s="47">
        <f>VLOOKUP(I12715,PGStock[],6,FALSE)</f>
        <v>150</v>
      </c>
      <c r="N12715" s="47">
        <f>+PGSales!$L12715*PGSales!$M12715</f>
        <v>150</v>
      </c>
    </row>
    <row r="12716" spans="1:14" hidden="1" x14ac:dyDescent="0.25">
      <c r="A12716" s="77">
        <f t="shared" si="1524"/>
        <v>2025</v>
      </c>
      <c r="B12716" s="77">
        <f t="shared" si="1525"/>
        <v>12</v>
      </c>
      <c r="C12716" s="73">
        <v>46017</v>
      </c>
      <c r="D12716" s="79" t="s">
        <v>109</v>
      </c>
      <c r="E12716" s="80" t="s">
        <v>1244</v>
      </c>
      <c r="F12716" s="81" t="str">
        <f>VLOOKUP(E12716,Customer[],2,FALSE)</f>
        <v>Hlwan</v>
      </c>
      <c r="G12716" s="69" t="str">
        <f>VLOOKUP(E12716,Customer[],3,FALSE)</f>
        <v>Pyay Lan Rd</v>
      </c>
      <c r="H12716" s="69" t="str">
        <f>VLOOKUP(E12716,Customer[],4,FALSE)</f>
        <v>Tayikyi</v>
      </c>
      <c r="I12716" s="48" t="s">
        <v>25</v>
      </c>
      <c r="J12716" s="82" t="str">
        <f>VLOOKUP(I12716,PGStock[],2,FALSE)</f>
        <v>Columbus Super Red Smooth 350 Ml</v>
      </c>
      <c r="K12716" s="71">
        <f>VLOOKUP(I12716,PGStock[],3,FALSE)</f>
        <v>0.35</v>
      </c>
      <c r="L12716" s="47">
        <v>2</v>
      </c>
      <c r="M12716" s="47">
        <f>VLOOKUP(I12716,PGStock[],6,FALSE)</f>
        <v>150</v>
      </c>
      <c r="N12716" s="47">
        <f>+PGSales!$L12716*PGSales!$M12716</f>
        <v>300</v>
      </c>
    </row>
    <row r="12717" spans="1:14" hidden="1" x14ac:dyDescent="0.25">
      <c r="A12717" s="77">
        <f t="shared" si="1524"/>
        <v>2025</v>
      </c>
      <c r="B12717" s="77">
        <f t="shared" si="1525"/>
        <v>12</v>
      </c>
      <c r="C12717" s="73">
        <v>46017</v>
      </c>
      <c r="D12717" s="79" t="s">
        <v>109</v>
      </c>
      <c r="E12717" s="80" t="s">
        <v>1244</v>
      </c>
      <c r="F12717" s="81" t="str">
        <f>VLOOKUP(E12717,Customer[],2,FALSE)</f>
        <v>Hlwan</v>
      </c>
      <c r="G12717" s="69" t="str">
        <f>VLOOKUP(E12717,Customer[],3,FALSE)</f>
        <v>Pyay Lan Rd</v>
      </c>
      <c r="H12717" s="69" t="str">
        <f>VLOOKUP(E12717,Customer[],4,FALSE)</f>
        <v>Tayikyi</v>
      </c>
      <c r="I12717" s="48" t="s">
        <v>20</v>
      </c>
      <c r="J12717" s="82" t="str">
        <f>VLOOKUP(I12717,PGStock[],2,FALSE)</f>
        <v>Formula Rum 700ml</v>
      </c>
      <c r="K12717" s="71">
        <f>VLOOKUP(I12717,PGStock[],3,FALSE)</f>
        <v>0.7</v>
      </c>
      <c r="L12717" s="47">
        <v>2</v>
      </c>
      <c r="M12717" s="47">
        <f>VLOOKUP(I12717,PGStock[],6,FALSE)</f>
        <v>200</v>
      </c>
      <c r="N12717" s="47">
        <f>+PGSales!$L12717*PGSales!$M12717</f>
        <v>400</v>
      </c>
    </row>
    <row r="12718" spans="1:14" hidden="1" x14ac:dyDescent="0.25">
      <c r="A12718" s="77">
        <f t="shared" si="1524"/>
        <v>2025</v>
      </c>
      <c r="B12718" s="77">
        <f t="shared" si="1525"/>
        <v>12</v>
      </c>
      <c r="C12718" s="73">
        <v>46017</v>
      </c>
      <c r="D12718" s="79" t="s">
        <v>109</v>
      </c>
      <c r="E12718" s="80" t="s">
        <v>1244</v>
      </c>
      <c r="F12718" s="81" t="str">
        <f>VLOOKUP(E12718,Customer[],2,FALSE)</f>
        <v>Hlwan</v>
      </c>
      <c r="G12718" s="69" t="str">
        <f>VLOOKUP(E12718,Customer[],3,FALSE)</f>
        <v>Pyay Lan Rd</v>
      </c>
      <c r="H12718" s="69" t="str">
        <f>VLOOKUP(E12718,Customer[],4,FALSE)</f>
        <v>Tayikyi</v>
      </c>
      <c r="I12718" s="48" t="s">
        <v>18</v>
      </c>
      <c r="J12718" s="82" t="str">
        <f>VLOOKUP(I12718,PGStock[],2,FALSE)</f>
        <v>Formula Rum 350ml</v>
      </c>
      <c r="K12718" s="71">
        <f>VLOOKUP(I12718,PGStock[],3,FALSE)</f>
        <v>0.35</v>
      </c>
      <c r="L12718" s="47">
        <v>1</v>
      </c>
      <c r="M12718" s="47">
        <f>VLOOKUP(I12718,PGStock[],6,FALSE)</f>
        <v>150</v>
      </c>
      <c r="N12718" s="47">
        <f>+PGSales!$L12718*PGSales!$M12718</f>
        <v>150</v>
      </c>
    </row>
    <row r="12719" spans="1:14" hidden="1" x14ac:dyDescent="0.25">
      <c r="A12719" s="77">
        <f t="shared" si="1524"/>
        <v>2025</v>
      </c>
      <c r="B12719" s="77">
        <f t="shared" si="1525"/>
        <v>12</v>
      </c>
      <c r="C12719" s="73">
        <v>46017</v>
      </c>
      <c r="D12719" s="79" t="s">
        <v>109</v>
      </c>
      <c r="E12719" s="80" t="s">
        <v>1244</v>
      </c>
      <c r="F12719" s="81" t="str">
        <f>VLOOKUP(E12719,Customer[],2,FALSE)</f>
        <v>Hlwan</v>
      </c>
      <c r="G12719" s="69" t="str">
        <f>VLOOKUP(E12719,Customer[],3,FALSE)</f>
        <v>Pyay Lan Rd</v>
      </c>
      <c r="H12719" s="69" t="str">
        <f>VLOOKUP(E12719,Customer[],4,FALSE)</f>
        <v>Tayikyi</v>
      </c>
      <c r="I12719" s="48" t="s">
        <v>959</v>
      </c>
      <c r="J12719" s="82" t="str">
        <f>VLOOKUP(I12719,PGStock[],2,FALSE)</f>
        <v>Shwe Man ကော်ဗူး (1 Liter)</v>
      </c>
      <c r="K12719" s="71">
        <f>VLOOKUP(I12719,PGStock[],3,FALSE)</f>
        <v>1</v>
      </c>
      <c r="L12719" s="47">
        <v>1</v>
      </c>
      <c r="M12719" s="47">
        <f>VLOOKUP(I12719,PGStock[],6,FALSE)</f>
        <v>100</v>
      </c>
      <c r="N12719" s="47">
        <f>+PGSales!$L12719*PGSales!$M12719</f>
        <v>100</v>
      </c>
    </row>
    <row r="12720" spans="1:14" hidden="1" x14ac:dyDescent="0.25">
      <c r="A12720" s="77">
        <f t="shared" si="1524"/>
        <v>2025</v>
      </c>
      <c r="B12720" s="77">
        <f t="shared" si="1525"/>
        <v>12</v>
      </c>
      <c r="C12720" s="73">
        <v>46017</v>
      </c>
      <c r="D12720" s="79" t="s">
        <v>62</v>
      </c>
      <c r="E12720" s="80" t="s">
        <v>1431</v>
      </c>
      <c r="F12720" s="81" t="str">
        <f>VLOOKUP(E12720,Customer[],2,FALSE)</f>
        <v>AAA</v>
      </c>
      <c r="G12720" s="69" t="str">
        <f>VLOOKUP(E12720,Customer[],3,FALSE)</f>
        <v>Thit Taw Rd</v>
      </c>
      <c r="H12720" s="69" t="str">
        <f>VLOOKUP(E12720,Customer[],4,FALSE)</f>
        <v>Tayikyi</v>
      </c>
      <c r="I12720" s="48" t="s">
        <v>27</v>
      </c>
      <c r="J12720" s="82" t="str">
        <f>VLOOKUP(I12720,PGStock[],2,FALSE)</f>
        <v>Columbus Super Red Smooth 700 Ml</v>
      </c>
      <c r="K12720" s="71">
        <f>VLOOKUP(I12720,PGStock[],3,FALSE)</f>
        <v>0.7</v>
      </c>
      <c r="L12720" s="47">
        <v>1</v>
      </c>
      <c r="M12720" s="47">
        <f>VLOOKUP(I12720,PGStock[],6,FALSE)</f>
        <v>200</v>
      </c>
      <c r="N12720" s="47">
        <f>+PGSales!$L12720*PGSales!$M12720</f>
        <v>200</v>
      </c>
    </row>
    <row r="12721" spans="1:14" hidden="1" x14ac:dyDescent="0.25">
      <c r="A12721" s="77">
        <f t="shared" si="1524"/>
        <v>2025</v>
      </c>
      <c r="B12721" s="77">
        <f t="shared" si="1525"/>
        <v>12</v>
      </c>
      <c r="C12721" s="73">
        <v>46017</v>
      </c>
      <c r="D12721" s="79" t="s">
        <v>62</v>
      </c>
      <c r="E12721" s="80" t="s">
        <v>1431</v>
      </c>
      <c r="F12721" s="81" t="str">
        <f>VLOOKUP(E12721,Customer[],2,FALSE)</f>
        <v>AAA</v>
      </c>
      <c r="G12721" s="69" t="str">
        <f>VLOOKUP(E12721,Customer[],3,FALSE)</f>
        <v>Thit Taw Rd</v>
      </c>
      <c r="H12721" s="69" t="str">
        <f>VLOOKUP(E12721,Customer[],4,FALSE)</f>
        <v>Tayikyi</v>
      </c>
      <c r="I12721" s="48" t="s">
        <v>25</v>
      </c>
      <c r="J12721" s="82" t="str">
        <f>VLOOKUP(I12721,PGStock[],2,FALSE)</f>
        <v>Columbus Super Red Smooth 350 Ml</v>
      </c>
      <c r="K12721" s="71">
        <f>VLOOKUP(I12721,PGStock[],3,FALSE)</f>
        <v>0.35</v>
      </c>
      <c r="L12721" s="47">
        <v>2</v>
      </c>
      <c r="M12721" s="47">
        <f>VLOOKUP(I12721,PGStock[],6,FALSE)</f>
        <v>150</v>
      </c>
      <c r="N12721" s="47">
        <f>+PGSales!$L12721*PGSales!$M12721</f>
        <v>300</v>
      </c>
    </row>
    <row r="12722" spans="1:14" hidden="1" x14ac:dyDescent="0.25">
      <c r="A12722" s="77">
        <f t="shared" si="1524"/>
        <v>2025</v>
      </c>
      <c r="B12722" s="77">
        <f t="shared" si="1525"/>
        <v>12</v>
      </c>
      <c r="C12722" s="73">
        <v>46017</v>
      </c>
      <c r="D12722" s="79" t="s">
        <v>62</v>
      </c>
      <c r="E12722" s="80" t="s">
        <v>1431</v>
      </c>
      <c r="F12722" s="81" t="str">
        <f>VLOOKUP(E12722,Customer[],2,FALSE)</f>
        <v>AAA</v>
      </c>
      <c r="G12722" s="69" t="str">
        <f>VLOOKUP(E12722,Customer[],3,FALSE)</f>
        <v>Thit Taw Rd</v>
      </c>
      <c r="H12722" s="69" t="str">
        <f>VLOOKUP(E12722,Customer[],4,FALSE)</f>
        <v>Tayikyi</v>
      </c>
      <c r="I12722" s="48" t="s">
        <v>18</v>
      </c>
      <c r="J12722" s="82" t="str">
        <f>VLOOKUP(I12722,PGStock[],2,FALSE)</f>
        <v>Formula Rum 350ml</v>
      </c>
      <c r="K12722" s="71">
        <f>VLOOKUP(I12722,PGStock[],3,FALSE)</f>
        <v>0.35</v>
      </c>
      <c r="L12722" s="47">
        <v>1</v>
      </c>
      <c r="M12722" s="47">
        <f>VLOOKUP(I12722,PGStock[],6,FALSE)</f>
        <v>150</v>
      </c>
      <c r="N12722" s="47">
        <f>+PGSales!$L12722*PGSales!$M12722</f>
        <v>150</v>
      </c>
    </row>
    <row r="12723" spans="1:14" hidden="1" x14ac:dyDescent="0.25">
      <c r="A12723" s="77">
        <f t="shared" ref="A12723:A12920" si="1526">YEAR(C12723)</f>
        <v>2025</v>
      </c>
      <c r="B12723" s="77">
        <f t="shared" ref="B12723:B12920" si="1527">MONTH(C12723)</f>
        <v>12</v>
      </c>
      <c r="C12723" s="73">
        <v>46017</v>
      </c>
      <c r="D12723" s="79" t="s">
        <v>62</v>
      </c>
      <c r="E12723" s="80" t="s">
        <v>1431</v>
      </c>
      <c r="F12723" s="81" t="str">
        <f>VLOOKUP(E12723,Customer[],2,FALSE)</f>
        <v>AAA</v>
      </c>
      <c r="G12723" s="69" t="str">
        <f>VLOOKUP(E12723,Customer[],3,FALSE)</f>
        <v>Thit Taw Rd</v>
      </c>
      <c r="H12723" s="69" t="str">
        <f>VLOOKUP(E12723,Customer[],4,FALSE)</f>
        <v>Tayikyi</v>
      </c>
      <c r="I12723" s="48" t="s">
        <v>959</v>
      </c>
      <c r="J12723" s="82" t="str">
        <f>VLOOKUP(I12723,PGStock[],2,FALSE)</f>
        <v>Shwe Man ကော်ဗူး (1 Liter)</v>
      </c>
      <c r="K12723" s="71">
        <f>VLOOKUP(I12723,PGStock[],3,FALSE)</f>
        <v>1</v>
      </c>
      <c r="L12723" s="47">
        <v>4</v>
      </c>
      <c r="M12723" s="47">
        <f>VLOOKUP(I12723,PGStock[],6,FALSE)</f>
        <v>100</v>
      </c>
      <c r="N12723" s="47">
        <f>+PGSales!$L12723*PGSales!$M12723</f>
        <v>400</v>
      </c>
    </row>
    <row r="12724" spans="1:14" hidden="1" x14ac:dyDescent="0.25">
      <c r="A12724" s="77">
        <f t="shared" si="1526"/>
        <v>2025</v>
      </c>
      <c r="B12724" s="77">
        <f t="shared" si="1527"/>
        <v>12</v>
      </c>
      <c r="C12724" s="73">
        <v>46017</v>
      </c>
      <c r="D12724" s="79" t="s">
        <v>1</v>
      </c>
      <c r="E12724" s="80" t="s">
        <v>1240</v>
      </c>
      <c r="F12724" s="81" t="str">
        <f>VLOOKUP(E12724,Customer[],2,FALSE)</f>
        <v>Kabar Kyaw</v>
      </c>
      <c r="G12724" s="69" t="str">
        <f>VLOOKUP(E12724,Customer[],3,FALSE)</f>
        <v>Thit Taw Rd</v>
      </c>
      <c r="H12724" s="69" t="str">
        <f>VLOOKUP(E12724,Customer[],4,FALSE)</f>
        <v>Tayikyi</v>
      </c>
      <c r="I12724" s="48" t="s">
        <v>27</v>
      </c>
      <c r="J12724" s="82" t="str">
        <f>VLOOKUP(I12724,PGStock[],2,FALSE)</f>
        <v>Columbus Super Red Smooth 700 Ml</v>
      </c>
      <c r="K12724" s="71">
        <f>VLOOKUP(I12724,PGStock[],3,FALSE)</f>
        <v>0.7</v>
      </c>
      <c r="L12724" s="47">
        <v>2</v>
      </c>
      <c r="M12724" s="47">
        <f>VLOOKUP(I12724,PGStock[],6,FALSE)</f>
        <v>200</v>
      </c>
      <c r="N12724" s="47">
        <f>+PGSales!$L12724*PGSales!$M12724</f>
        <v>400</v>
      </c>
    </row>
    <row r="12725" spans="1:14" hidden="1" x14ac:dyDescent="0.25">
      <c r="A12725" s="77">
        <f t="shared" si="1526"/>
        <v>2025</v>
      </c>
      <c r="B12725" s="77">
        <f t="shared" si="1527"/>
        <v>12</v>
      </c>
      <c r="C12725" s="73">
        <v>46017</v>
      </c>
      <c r="D12725" s="79" t="s">
        <v>1</v>
      </c>
      <c r="E12725" s="80" t="s">
        <v>1240</v>
      </c>
      <c r="F12725" s="81" t="str">
        <f>VLOOKUP(E12725,Customer[],2,FALSE)</f>
        <v>Kabar Kyaw</v>
      </c>
      <c r="G12725" s="69" t="str">
        <f>VLOOKUP(E12725,Customer[],3,FALSE)</f>
        <v>Thit Taw Rd</v>
      </c>
      <c r="H12725" s="69" t="str">
        <f>VLOOKUP(E12725,Customer[],4,FALSE)</f>
        <v>Tayikyi</v>
      </c>
      <c r="I12725" s="48" t="s">
        <v>25</v>
      </c>
      <c r="J12725" s="82" t="str">
        <f>VLOOKUP(I12725,PGStock[],2,FALSE)</f>
        <v>Columbus Super Red Smooth 350 Ml</v>
      </c>
      <c r="K12725" s="71">
        <f>VLOOKUP(I12725,PGStock[],3,FALSE)</f>
        <v>0.35</v>
      </c>
      <c r="L12725" s="47">
        <v>1</v>
      </c>
      <c r="M12725" s="47">
        <f>VLOOKUP(I12725,PGStock[],6,FALSE)</f>
        <v>150</v>
      </c>
      <c r="N12725" s="47">
        <f>+PGSales!$L12725*PGSales!$M12725</f>
        <v>150</v>
      </c>
    </row>
    <row r="12726" spans="1:14" hidden="1" x14ac:dyDescent="0.25">
      <c r="A12726" s="77">
        <f t="shared" si="1526"/>
        <v>2025</v>
      </c>
      <c r="B12726" s="77">
        <f t="shared" si="1527"/>
        <v>12</v>
      </c>
      <c r="C12726" s="73">
        <v>46017</v>
      </c>
      <c r="D12726" s="79" t="s">
        <v>1</v>
      </c>
      <c r="E12726" s="80" t="s">
        <v>1240</v>
      </c>
      <c r="F12726" s="81" t="str">
        <f>VLOOKUP(E12726,Customer[],2,FALSE)</f>
        <v>Kabar Kyaw</v>
      </c>
      <c r="G12726" s="69" t="str">
        <f>VLOOKUP(E12726,Customer[],3,FALSE)</f>
        <v>Thit Taw Rd</v>
      </c>
      <c r="H12726" s="69" t="str">
        <f>VLOOKUP(E12726,Customer[],4,FALSE)</f>
        <v>Tayikyi</v>
      </c>
      <c r="I12726" s="48" t="s">
        <v>18</v>
      </c>
      <c r="J12726" s="82" t="str">
        <f>VLOOKUP(I12726,PGStock[],2,FALSE)</f>
        <v>Formula Rum 350ml</v>
      </c>
      <c r="K12726" s="71">
        <f>VLOOKUP(I12726,PGStock[],3,FALSE)</f>
        <v>0.35</v>
      </c>
      <c r="L12726" s="47">
        <v>1</v>
      </c>
      <c r="M12726" s="47">
        <f>VLOOKUP(I12726,PGStock[],6,FALSE)</f>
        <v>150</v>
      </c>
      <c r="N12726" s="47">
        <f>+PGSales!$L12726*PGSales!$M12726</f>
        <v>150</v>
      </c>
    </row>
    <row r="12727" spans="1:14" hidden="1" x14ac:dyDescent="0.25">
      <c r="A12727" s="77">
        <f t="shared" si="1526"/>
        <v>2025</v>
      </c>
      <c r="B12727" s="77">
        <f t="shared" si="1527"/>
        <v>12</v>
      </c>
      <c r="C12727" s="73">
        <v>46018</v>
      </c>
      <c r="D12727" s="79" t="s">
        <v>275</v>
      </c>
      <c r="E12727" s="80" t="s">
        <v>1428</v>
      </c>
      <c r="F12727" s="81" t="str">
        <f>VLOOKUP(E12727,Customer[],2,FALSE)</f>
        <v>A One</v>
      </c>
      <c r="G12727" s="69" t="str">
        <f>VLOOKUP(E12727,Customer[],3,FALSE)</f>
        <v>Htantapain Rd</v>
      </c>
      <c r="H12727" s="69" t="str">
        <f>VLOOKUP(E12727,Customer[],4,FALSE)</f>
        <v>Hmawbi</v>
      </c>
      <c r="I12727" s="48" t="s">
        <v>25</v>
      </c>
      <c r="J12727" s="82" t="str">
        <f>VLOOKUP(I12727,PGStock[],2,FALSE)</f>
        <v>Columbus Super Red Smooth 350 Ml</v>
      </c>
      <c r="K12727" s="71">
        <f>VLOOKUP(I12727,PGStock[],3,FALSE)</f>
        <v>0.35</v>
      </c>
      <c r="L12727" s="47">
        <v>4</v>
      </c>
      <c r="M12727" s="47">
        <f>VLOOKUP(I12727,PGStock[],6,FALSE)</f>
        <v>150</v>
      </c>
      <c r="N12727" s="47">
        <f>+PGSales!$L12727*PGSales!$M12727</f>
        <v>600</v>
      </c>
    </row>
    <row r="12728" spans="1:14" hidden="1" x14ac:dyDescent="0.25">
      <c r="A12728" s="77">
        <f t="shared" si="1526"/>
        <v>2025</v>
      </c>
      <c r="B12728" s="77">
        <f t="shared" si="1527"/>
        <v>12</v>
      </c>
      <c r="C12728" s="73">
        <v>46018</v>
      </c>
      <c r="D12728" s="79" t="s">
        <v>275</v>
      </c>
      <c r="E12728" s="80" t="s">
        <v>1428</v>
      </c>
      <c r="F12728" s="81" t="str">
        <f>VLOOKUP(E12728,Customer[],2,FALSE)</f>
        <v>A One</v>
      </c>
      <c r="G12728" s="69" t="str">
        <f>VLOOKUP(E12728,Customer[],3,FALSE)</f>
        <v>Htantapain Rd</v>
      </c>
      <c r="H12728" s="69" t="str">
        <f>VLOOKUP(E12728,Customer[],4,FALSE)</f>
        <v>Hmawbi</v>
      </c>
      <c r="I12728" s="48" t="s">
        <v>958</v>
      </c>
      <c r="J12728" s="82" t="str">
        <f>VLOOKUP(I12728,PGStock[],2,FALSE)</f>
        <v>Shwe Man 680ml</v>
      </c>
      <c r="K12728" s="71">
        <f>VLOOKUP(I12728,PGStock[],3,FALSE)</f>
        <v>0.68</v>
      </c>
      <c r="L12728" s="47">
        <v>5</v>
      </c>
      <c r="M12728" s="47">
        <f>VLOOKUP(I12728,PGStock[],6,FALSE)</f>
        <v>100</v>
      </c>
      <c r="N12728" s="47">
        <f>+PGSales!$L12728*PGSales!$M12728</f>
        <v>500</v>
      </c>
    </row>
    <row r="12729" spans="1:14" hidden="1" x14ac:dyDescent="0.25">
      <c r="A12729" s="77">
        <f t="shared" si="1526"/>
        <v>2025</v>
      </c>
      <c r="B12729" s="77">
        <f t="shared" si="1527"/>
        <v>12</v>
      </c>
      <c r="C12729" s="73">
        <v>46018</v>
      </c>
      <c r="D12729" s="79" t="s">
        <v>878</v>
      </c>
      <c r="E12729" s="80" t="s">
        <v>1279</v>
      </c>
      <c r="F12729" s="81" t="str">
        <f>VLOOKUP(E12729,Customer[],2,FALSE)</f>
        <v>OK Store</v>
      </c>
      <c r="G12729" s="69" t="str">
        <f>VLOOKUP(E12729,Customer[],3,FALSE)</f>
        <v>Pyay Lan Rd</v>
      </c>
      <c r="H12729" s="69" t="str">
        <f>VLOOKUP(E12729,Customer[],4,FALSE)</f>
        <v>Myaungtakar</v>
      </c>
      <c r="I12729" s="48" t="s">
        <v>25</v>
      </c>
      <c r="J12729" s="82" t="str">
        <f>VLOOKUP(I12729,PGStock[],2,FALSE)</f>
        <v>Columbus Super Red Smooth 350 Ml</v>
      </c>
      <c r="K12729" s="71">
        <f>VLOOKUP(I12729,PGStock[],3,FALSE)</f>
        <v>0.35</v>
      </c>
      <c r="L12729" s="47">
        <v>2</v>
      </c>
      <c r="M12729" s="47">
        <f>VLOOKUP(I12729,PGStock[],6,FALSE)</f>
        <v>150</v>
      </c>
      <c r="N12729" s="47">
        <f>+PGSales!$L12729*PGSales!$M12729</f>
        <v>300</v>
      </c>
    </row>
    <row r="12730" spans="1:14" hidden="1" x14ac:dyDescent="0.25">
      <c r="A12730" s="77">
        <f t="shared" si="1526"/>
        <v>2025</v>
      </c>
      <c r="B12730" s="77">
        <f t="shared" si="1527"/>
        <v>12</v>
      </c>
      <c r="C12730" s="73">
        <v>46018</v>
      </c>
      <c r="D12730" s="79" t="s">
        <v>878</v>
      </c>
      <c r="E12730" s="80" t="s">
        <v>1279</v>
      </c>
      <c r="F12730" s="81" t="str">
        <f>VLOOKUP(E12730,Customer[],2,FALSE)</f>
        <v>OK Store</v>
      </c>
      <c r="G12730" s="69" t="str">
        <f>VLOOKUP(E12730,Customer[],3,FALSE)</f>
        <v>Pyay Lan Rd</v>
      </c>
      <c r="H12730" s="69" t="str">
        <f>VLOOKUP(E12730,Customer[],4,FALSE)</f>
        <v>Myaungtakar</v>
      </c>
      <c r="I12730" s="48" t="s">
        <v>18</v>
      </c>
      <c r="J12730" s="82" t="str">
        <f>VLOOKUP(I12730,PGStock[],2,FALSE)</f>
        <v>Formula Rum 350ml</v>
      </c>
      <c r="K12730" s="71">
        <f>VLOOKUP(I12730,PGStock[],3,FALSE)</f>
        <v>0.35</v>
      </c>
      <c r="L12730" s="47">
        <v>4</v>
      </c>
      <c r="M12730" s="47">
        <f>VLOOKUP(I12730,PGStock[],6,FALSE)</f>
        <v>150</v>
      </c>
      <c r="N12730" s="47">
        <f>+PGSales!$L12730*PGSales!$M12730</f>
        <v>600</v>
      </c>
    </row>
    <row r="12731" spans="1:14" hidden="1" x14ac:dyDescent="0.25">
      <c r="A12731" s="77">
        <f t="shared" si="1526"/>
        <v>2025</v>
      </c>
      <c r="B12731" s="77">
        <f t="shared" si="1527"/>
        <v>12</v>
      </c>
      <c r="C12731" s="73">
        <v>46018</v>
      </c>
      <c r="D12731" s="79" t="s">
        <v>878</v>
      </c>
      <c r="E12731" s="80" t="s">
        <v>1279</v>
      </c>
      <c r="F12731" s="81" t="str">
        <f>VLOOKUP(E12731,Customer[],2,FALSE)</f>
        <v>OK Store</v>
      </c>
      <c r="G12731" s="69" t="str">
        <f>VLOOKUP(E12731,Customer[],3,FALSE)</f>
        <v>Pyay Lan Rd</v>
      </c>
      <c r="H12731" s="69" t="str">
        <f>VLOOKUP(E12731,Customer[],4,FALSE)</f>
        <v>Myaungtakar</v>
      </c>
      <c r="I12731" s="48" t="s">
        <v>958</v>
      </c>
      <c r="J12731" s="82" t="str">
        <f>VLOOKUP(I12731,PGStock[],2,FALSE)</f>
        <v>Shwe Man 680ml</v>
      </c>
      <c r="K12731" s="71">
        <f>VLOOKUP(I12731,PGStock[],3,FALSE)</f>
        <v>0.68</v>
      </c>
      <c r="L12731" s="47">
        <v>1</v>
      </c>
      <c r="M12731" s="47">
        <f>VLOOKUP(I12731,PGStock[],6,FALSE)</f>
        <v>100</v>
      </c>
      <c r="N12731" s="47">
        <f>+PGSales!$L12731*PGSales!$M12731</f>
        <v>100</v>
      </c>
    </row>
    <row r="12732" spans="1:14" hidden="1" x14ac:dyDescent="0.25">
      <c r="A12732" s="77">
        <f t="shared" si="1526"/>
        <v>2025</v>
      </c>
      <c r="B12732" s="77">
        <f t="shared" si="1527"/>
        <v>12</v>
      </c>
      <c r="C12732" s="73">
        <v>46018</v>
      </c>
      <c r="D12732" s="79" t="s">
        <v>878</v>
      </c>
      <c r="E12732" s="80" t="s">
        <v>1279</v>
      </c>
      <c r="F12732" s="81" t="str">
        <f>VLOOKUP(E12732,Customer[],2,FALSE)</f>
        <v>OK Store</v>
      </c>
      <c r="G12732" s="69" t="str">
        <f>VLOOKUP(E12732,Customer[],3,FALSE)</f>
        <v>Pyay Lan Rd</v>
      </c>
      <c r="H12732" s="69" t="str">
        <f>VLOOKUP(E12732,Customer[],4,FALSE)</f>
        <v>Myaungtakar</v>
      </c>
      <c r="I12732" s="48" t="s">
        <v>959</v>
      </c>
      <c r="J12732" s="82" t="str">
        <f>VLOOKUP(I12732,PGStock[],2,FALSE)</f>
        <v>Shwe Man ကော်ဗူး (1 Liter)</v>
      </c>
      <c r="K12732" s="71">
        <f>VLOOKUP(I12732,PGStock[],3,FALSE)</f>
        <v>1</v>
      </c>
      <c r="L12732" s="47">
        <v>4</v>
      </c>
      <c r="M12732" s="47">
        <f>VLOOKUP(I12732,PGStock[],6,FALSE)</f>
        <v>100</v>
      </c>
      <c r="N12732" s="47">
        <f>+PGSales!$L12732*PGSales!$M12732</f>
        <v>400</v>
      </c>
    </row>
    <row r="12733" spans="1:14" hidden="1" x14ac:dyDescent="0.25">
      <c r="A12733" s="77">
        <f t="shared" si="1526"/>
        <v>2025</v>
      </c>
      <c r="B12733" s="77">
        <f t="shared" si="1527"/>
        <v>12</v>
      </c>
      <c r="C12733" s="73">
        <v>46018</v>
      </c>
      <c r="D12733" s="79" t="s">
        <v>66</v>
      </c>
      <c r="E12733" s="80" t="s">
        <v>1429</v>
      </c>
      <c r="F12733" s="81" t="str">
        <f>VLOOKUP(E12733,Customer[],2,FALSE)</f>
        <v>Htet Kaung</v>
      </c>
      <c r="G12733" s="69" t="str">
        <f>VLOOKUP(E12733,Customer[],3,FALSE)</f>
        <v>Satmuzone</v>
      </c>
      <c r="H12733" s="69" t="str">
        <f>VLOOKUP(E12733,Customer[],4,FALSE)</f>
        <v>Myaungtakar</v>
      </c>
      <c r="I12733" s="48" t="s">
        <v>27</v>
      </c>
      <c r="J12733" s="82" t="str">
        <f>VLOOKUP(I12733,PGStock[],2,FALSE)</f>
        <v>Columbus Super Red Smooth 700 Ml</v>
      </c>
      <c r="K12733" s="71">
        <f>VLOOKUP(I12733,PGStock[],3,FALSE)</f>
        <v>0.7</v>
      </c>
      <c r="L12733" s="47">
        <v>1</v>
      </c>
      <c r="M12733" s="47">
        <f>VLOOKUP(I12733,PGStock[],6,FALSE)</f>
        <v>200</v>
      </c>
      <c r="N12733" s="47">
        <f>+PGSales!$L12733*PGSales!$M12733</f>
        <v>200</v>
      </c>
    </row>
    <row r="12734" spans="1:14" hidden="1" x14ac:dyDescent="0.25">
      <c r="A12734" s="77">
        <f t="shared" si="1526"/>
        <v>2025</v>
      </c>
      <c r="B12734" s="77">
        <f t="shared" si="1527"/>
        <v>12</v>
      </c>
      <c r="C12734" s="73">
        <v>46018</v>
      </c>
      <c r="D12734" s="79" t="s">
        <v>66</v>
      </c>
      <c r="E12734" s="80" t="s">
        <v>1429</v>
      </c>
      <c r="F12734" s="81" t="str">
        <f>VLOOKUP(E12734,Customer[],2,FALSE)</f>
        <v>Htet Kaung</v>
      </c>
      <c r="G12734" s="69" t="str">
        <f>VLOOKUP(E12734,Customer[],3,FALSE)</f>
        <v>Satmuzone</v>
      </c>
      <c r="H12734" s="69" t="str">
        <f>VLOOKUP(E12734,Customer[],4,FALSE)</f>
        <v>Myaungtakar</v>
      </c>
      <c r="I12734" s="48" t="s">
        <v>18</v>
      </c>
      <c r="J12734" s="82" t="str">
        <f>VLOOKUP(I12734,PGStock[],2,FALSE)</f>
        <v>Formula Rum 350ml</v>
      </c>
      <c r="K12734" s="71">
        <f>VLOOKUP(I12734,PGStock[],3,FALSE)</f>
        <v>0.35</v>
      </c>
      <c r="L12734" s="47">
        <v>3</v>
      </c>
      <c r="M12734" s="47">
        <f>VLOOKUP(I12734,PGStock[],6,FALSE)</f>
        <v>150</v>
      </c>
      <c r="N12734" s="47">
        <f>+PGSales!$L12734*PGSales!$M12734</f>
        <v>450</v>
      </c>
    </row>
    <row r="12735" spans="1:14" hidden="1" x14ac:dyDescent="0.25">
      <c r="A12735" s="77">
        <f t="shared" ref="A12735:A12751" si="1528">YEAR(C12735)</f>
        <v>2025</v>
      </c>
      <c r="B12735" s="77">
        <f t="shared" ref="B12735:B12751" si="1529">MONTH(C12735)</f>
        <v>12</v>
      </c>
      <c r="C12735" s="73">
        <v>46018</v>
      </c>
      <c r="D12735" s="79" t="s">
        <v>131</v>
      </c>
      <c r="E12735" s="80" t="s">
        <v>1282</v>
      </c>
      <c r="F12735" s="81" t="str">
        <f>VLOOKUP(E12735,Customer[],2,FALSE)</f>
        <v>Linthit(2)</v>
      </c>
      <c r="G12735" s="69" t="str">
        <f>VLOOKUP(E12735,Customer[],3,FALSE)</f>
        <v>Satmuzone</v>
      </c>
      <c r="H12735" s="69" t="str">
        <f>VLOOKUP(E12735,Customer[],4,FALSE)</f>
        <v>Myaungtakar</v>
      </c>
      <c r="I12735" s="48" t="s">
        <v>25</v>
      </c>
      <c r="J12735" s="82" t="str">
        <f>VLOOKUP(I12735,PGStock[],2,FALSE)</f>
        <v>Columbus Super Red Smooth 350 Ml</v>
      </c>
      <c r="K12735" s="71">
        <f>VLOOKUP(I12735,PGStock[],3,FALSE)</f>
        <v>0.35</v>
      </c>
      <c r="L12735" s="47">
        <v>2</v>
      </c>
      <c r="M12735" s="47">
        <f>VLOOKUP(I12735,PGStock[],6,FALSE)</f>
        <v>150</v>
      </c>
      <c r="N12735" s="47">
        <f>+PGSales!$L12735*PGSales!$M12735</f>
        <v>300</v>
      </c>
    </row>
    <row r="12736" spans="1:14" hidden="1" x14ac:dyDescent="0.25">
      <c r="A12736" s="77">
        <f t="shared" si="1528"/>
        <v>2025</v>
      </c>
      <c r="B12736" s="77">
        <f t="shared" si="1529"/>
        <v>12</v>
      </c>
      <c r="C12736" s="73">
        <v>46018</v>
      </c>
      <c r="D12736" s="79" t="s">
        <v>131</v>
      </c>
      <c r="E12736" s="80" t="s">
        <v>1282</v>
      </c>
      <c r="F12736" s="81" t="str">
        <f>VLOOKUP(E12736,Customer[],2,FALSE)</f>
        <v>Linthit(2)</v>
      </c>
      <c r="G12736" s="69" t="str">
        <f>VLOOKUP(E12736,Customer[],3,FALSE)</f>
        <v>Satmuzone</v>
      </c>
      <c r="H12736" s="69" t="str">
        <f>VLOOKUP(E12736,Customer[],4,FALSE)</f>
        <v>Myaungtakar</v>
      </c>
      <c r="I12736" s="48" t="s">
        <v>958</v>
      </c>
      <c r="J12736" s="82" t="str">
        <f>VLOOKUP(I12736,PGStock[],2,FALSE)</f>
        <v>Shwe Man 680ml</v>
      </c>
      <c r="K12736" s="71">
        <f>VLOOKUP(I12736,PGStock[],3,FALSE)</f>
        <v>0.68</v>
      </c>
      <c r="L12736" s="47">
        <v>3</v>
      </c>
      <c r="M12736" s="47">
        <f>VLOOKUP(I12736,PGStock[],6,FALSE)</f>
        <v>100</v>
      </c>
      <c r="N12736" s="47">
        <f>+PGSales!$L12736*PGSales!$M12736</f>
        <v>300</v>
      </c>
    </row>
    <row r="12737" spans="1:14" hidden="1" x14ac:dyDescent="0.25">
      <c r="A12737" s="77">
        <f t="shared" si="1528"/>
        <v>2025</v>
      </c>
      <c r="B12737" s="77">
        <f t="shared" si="1529"/>
        <v>12</v>
      </c>
      <c r="C12737" s="73">
        <v>46018</v>
      </c>
      <c r="D12737" s="79" t="s">
        <v>131</v>
      </c>
      <c r="E12737" s="80" t="s">
        <v>1282</v>
      </c>
      <c r="F12737" s="81" t="str">
        <f>VLOOKUP(E12737,Customer[],2,FALSE)</f>
        <v>Linthit(2)</v>
      </c>
      <c r="G12737" s="69" t="str">
        <f>VLOOKUP(E12737,Customer[],3,FALSE)</f>
        <v>Satmuzone</v>
      </c>
      <c r="H12737" s="69" t="str">
        <f>VLOOKUP(E12737,Customer[],4,FALSE)</f>
        <v>Myaungtakar</v>
      </c>
      <c r="I12737" s="48" t="s">
        <v>959</v>
      </c>
      <c r="J12737" s="82" t="str">
        <f>VLOOKUP(I12737,PGStock[],2,FALSE)</f>
        <v>Shwe Man ကော်ဗူး (1 Liter)</v>
      </c>
      <c r="K12737" s="71">
        <f>VLOOKUP(I12737,PGStock[],3,FALSE)</f>
        <v>1</v>
      </c>
      <c r="L12737" s="47">
        <v>7</v>
      </c>
      <c r="M12737" s="47">
        <f>VLOOKUP(I12737,PGStock[],6,FALSE)</f>
        <v>100</v>
      </c>
      <c r="N12737" s="47">
        <f>+PGSales!$L12737*PGSales!$M12737</f>
        <v>700</v>
      </c>
    </row>
    <row r="12738" spans="1:14" hidden="1" x14ac:dyDescent="0.25">
      <c r="A12738" s="77">
        <f t="shared" si="1528"/>
        <v>2025</v>
      </c>
      <c r="B12738" s="77">
        <f t="shared" si="1529"/>
        <v>12</v>
      </c>
      <c r="C12738" s="73">
        <v>46018</v>
      </c>
      <c r="D12738" s="79" t="s">
        <v>68</v>
      </c>
      <c r="E12738" s="80" t="s">
        <v>1281</v>
      </c>
      <c r="F12738" s="81" t="str">
        <f>VLOOKUP(E12738,Customer[],2,FALSE)</f>
        <v>Linthit(1)</v>
      </c>
      <c r="G12738" s="69" t="str">
        <f>VLOOKUP(E12738,Customer[],3,FALSE)</f>
        <v>Satmuzone Lan That</v>
      </c>
      <c r="H12738" s="69" t="str">
        <f>VLOOKUP(E12738,Customer[],4,FALSE)</f>
        <v>Myaungtakar</v>
      </c>
      <c r="I12738" s="48" t="s">
        <v>25</v>
      </c>
      <c r="J12738" s="82" t="str">
        <f>VLOOKUP(I12738,PGStock[],2,FALSE)</f>
        <v>Columbus Super Red Smooth 350 Ml</v>
      </c>
      <c r="K12738" s="71">
        <f>VLOOKUP(I12738,PGStock[],3,FALSE)</f>
        <v>0.35</v>
      </c>
      <c r="L12738" s="47">
        <v>1</v>
      </c>
      <c r="M12738" s="47">
        <f>VLOOKUP(I12738,PGStock[],6,FALSE)</f>
        <v>150</v>
      </c>
      <c r="N12738" s="47">
        <f>+PGSales!$L12738*PGSales!$M12738</f>
        <v>150</v>
      </c>
    </row>
    <row r="12739" spans="1:14" hidden="1" x14ac:dyDescent="0.25">
      <c r="A12739" s="77">
        <f t="shared" si="1528"/>
        <v>2025</v>
      </c>
      <c r="B12739" s="77">
        <f t="shared" si="1529"/>
        <v>12</v>
      </c>
      <c r="C12739" s="73">
        <v>46018</v>
      </c>
      <c r="D12739" s="79" t="s">
        <v>68</v>
      </c>
      <c r="E12739" s="80" t="s">
        <v>1281</v>
      </c>
      <c r="F12739" s="81" t="str">
        <f>VLOOKUP(E12739,Customer[],2,FALSE)</f>
        <v>Linthit(1)</v>
      </c>
      <c r="G12739" s="69" t="str">
        <f>VLOOKUP(E12739,Customer[],3,FALSE)</f>
        <v>Satmuzone Lan That</v>
      </c>
      <c r="H12739" s="69" t="str">
        <f>VLOOKUP(E12739,Customer[],4,FALSE)</f>
        <v>Myaungtakar</v>
      </c>
      <c r="I12739" s="48" t="s">
        <v>18</v>
      </c>
      <c r="J12739" s="82" t="str">
        <f>VLOOKUP(I12739,PGStock[],2,FALSE)</f>
        <v>Formula Rum 350ml</v>
      </c>
      <c r="K12739" s="71">
        <f>VLOOKUP(I12739,PGStock[],3,FALSE)</f>
        <v>0.35</v>
      </c>
      <c r="L12739" s="47">
        <v>1</v>
      </c>
      <c r="M12739" s="47">
        <f>VLOOKUP(I12739,PGStock[],6,FALSE)</f>
        <v>150</v>
      </c>
      <c r="N12739" s="47">
        <f>+PGSales!$L12739*PGSales!$M12739</f>
        <v>150</v>
      </c>
    </row>
    <row r="12740" spans="1:14" hidden="1" x14ac:dyDescent="0.25">
      <c r="A12740" s="77">
        <f t="shared" si="1528"/>
        <v>2025</v>
      </c>
      <c r="B12740" s="77">
        <f t="shared" si="1529"/>
        <v>12</v>
      </c>
      <c r="C12740" s="73">
        <v>46018</v>
      </c>
      <c r="D12740" s="79" t="s">
        <v>68</v>
      </c>
      <c r="E12740" s="80" t="s">
        <v>1281</v>
      </c>
      <c r="F12740" s="81" t="str">
        <f>VLOOKUP(E12740,Customer[],2,FALSE)</f>
        <v>Linthit(1)</v>
      </c>
      <c r="G12740" s="69" t="str">
        <f>VLOOKUP(E12740,Customer[],3,FALSE)</f>
        <v>Satmuzone Lan That</v>
      </c>
      <c r="H12740" s="69" t="str">
        <f>VLOOKUP(E12740,Customer[],4,FALSE)</f>
        <v>Myaungtakar</v>
      </c>
      <c r="I12740" s="48" t="s">
        <v>958</v>
      </c>
      <c r="J12740" s="82" t="str">
        <f>VLOOKUP(I12740,PGStock[],2,FALSE)</f>
        <v>Shwe Man 680ml</v>
      </c>
      <c r="K12740" s="71">
        <f>VLOOKUP(I12740,PGStock[],3,FALSE)</f>
        <v>0.68</v>
      </c>
      <c r="L12740" s="47">
        <v>1</v>
      </c>
      <c r="M12740" s="47">
        <f>VLOOKUP(I12740,PGStock[],6,FALSE)</f>
        <v>100</v>
      </c>
      <c r="N12740" s="47">
        <f>+PGSales!$L12740*PGSales!$M12740</f>
        <v>100</v>
      </c>
    </row>
    <row r="12741" spans="1:14" hidden="1" x14ac:dyDescent="0.25">
      <c r="A12741" s="77">
        <f t="shared" si="1528"/>
        <v>2025</v>
      </c>
      <c r="B12741" s="77">
        <f t="shared" si="1529"/>
        <v>12</v>
      </c>
      <c r="C12741" s="73">
        <v>46018</v>
      </c>
      <c r="D12741" s="79" t="s">
        <v>74</v>
      </c>
      <c r="E12741" s="80" t="s">
        <v>1280</v>
      </c>
      <c r="F12741" s="81" t="str">
        <f>VLOOKUP(E12741,Customer[],2,FALSE)</f>
        <v>U Phyo</v>
      </c>
      <c r="G12741" s="69" t="str">
        <f>VLOOKUP(E12741,Customer[],3,FALSE)</f>
        <v>Pyay Lan Rd</v>
      </c>
      <c r="H12741" s="69" t="str">
        <f>VLOOKUP(E12741,Customer[],4,FALSE)</f>
        <v>Myaungtakar</v>
      </c>
      <c r="I12741" s="48" t="s">
        <v>25</v>
      </c>
      <c r="J12741" s="82" t="str">
        <f>VLOOKUP(I12741,PGStock[],2,FALSE)</f>
        <v>Columbus Super Red Smooth 350 Ml</v>
      </c>
      <c r="K12741" s="71">
        <f>VLOOKUP(I12741,PGStock[],3,FALSE)</f>
        <v>0.35</v>
      </c>
      <c r="L12741" s="47">
        <v>4</v>
      </c>
      <c r="M12741" s="47">
        <f>VLOOKUP(I12741,PGStock[],6,FALSE)</f>
        <v>150</v>
      </c>
      <c r="N12741" s="47">
        <f>+PGSales!$L12741*PGSales!$M12741</f>
        <v>600</v>
      </c>
    </row>
    <row r="12742" spans="1:14" hidden="1" x14ac:dyDescent="0.25">
      <c r="A12742" s="77">
        <f t="shared" si="1528"/>
        <v>2025</v>
      </c>
      <c r="B12742" s="77">
        <f t="shared" si="1529"/>
        <v>12</v>
      </c>
      <c r="C12742" s="73">
        <v>46018</v>
      </c>
      <c r="D12742" s="79" t="s">
        <v>74</v>
      </c>
      <c r="E12742" s="80" t="s">
        <v>1280</v>
      </c>
      <c r="F12742" s="81" t="str">
        <f>VLOOKUP(E12742,Customer[],2,FALSE)</f>
        <v>U Phyo</v>
      </c>
      <c r="G12742" s="69" t="str">
        <f>VLOOKUP(E12742,Customer[],3,FALSE)</f>
        <v>Pyay Lan Rd</v>
      </c>
      <c r="H12742" s="69" t="str">
        <f>VLOOKUP(E12742,Customer[],4,FALSE)</f>
        <v>Myaungtakar</v>
      </c>
      <c r="I12742" s="48" t="s">
        <v>20</v>
      </c>
      <c r="J12742" s="82" t="str">
        <f>VLOOKUP(I12742,PGStock[],2,FALSE)</f>
        <v>Formula Rum 700ml</v>
      </c>
      <c r="K12742" s="71">
        <f>VLOOKUP(I12742,PGStock[],3,FALSE)</f>
        <v>0.7</v>
      </c>
      <c r="L12742" s="47">
        <v>2</v>
      </c>
      <c r="M12742" s="47">
        <f>VLOOKUP(I12742,PGStock[],6,FALSE)</f>
        <v>200</v>
      </c>
      <c r="N12742" s="47">
        <f>+PGSales!$L12742*PGSales!$M12742</f>
        <v>400</v>
      </c>
    </row>
    <row r="12743" spans="1:14" hidden="1" x14ac:dyDescent="0.25">
      <c r="A12743" s="77">
        <f t="shared" si="1528"/>
        <v>2025</v>
      </c>
      <c r="B12743" s="77">
        <f t="shared" si="1529"/>
        <v>12</v>
      </c>
      <c r="C12743" s="73">
        <v>46018</v>
      </c>
      <c r="D12743" s="79" t="s">
        <v>74</v>
      </c>
      <c r="E12743" s="80" t="s">
        <v>1280</v>
      </c>
      <c r="F12743" s="81" t="str">
        <f>VLOOKUP(E12743,Customer[],2,FALSE)</f>
        <v>U Phyo</v>
      </c>
      <c r="G12743" s="69" t="str">
        <f>VLOOKUP(E12743,Customer[],3,FALSE)</f>
        <v>Pyay Lan Rd</v>
      </c>
      <c r="H12743" s="69" t="str">
        <f>VLOOKUP(E12743,Customer[],4,FALSE)</f>
        <v>Myaungtakar</v>
      </c>
      <c r="I12743" s="48" t="s">
        <v>18</v>
      </c>
      <c r="J12743" s="82" t="str">
        <f>VLOOKUP(I12743,PGStock[],2,FALSE)</f>
        <v>Formula Rum 350ml</v>
      </c>
      <c r="K12743" s="71">
        <f>VLOOKUP(I12743,PGStock[],3,FALSE)</f>
        <v>0.35</v>
      </c>
      <c r="L12743" s="47">
        <v>4</v>
      </c>
      <c r="M12743" s="47">
        <f>VLOOKUP(I12743,PGStock[],6,FALSE)</f>
        <v>150</v>
      </c>
      <c r="N12743" s="47">
        <f>+PGSales!$L12743*PGSales!$M12743</f>
        <v>600</v>
      </c>
    </row>
    <row r="12744" spans="1:14" hidden="1" x14ac:dyDescent="0.25">
      <c r="A12744" s="77">
        <f t="shared" si="1528"/>
        <v>2025</v>
      </c>
      <c r="B12744" s="77">
        <f t="shared" si="1529"/>
        <v>12</v>
      </c>
      <c r="C12744" s="73">
        <v>46018</v>
      </c>
      <c r="D12744" s="79" t="s">
        <v>74</v>
      </c>
      <c r="E12744" s="80" t="s">
        <v>1280</v>
      </c>
      <c r="F12744" s="81" t="str">
        <f>VLOOKUP(E12744,Customer[],2,FALSE)</f>
        <v>U Phyo</v>
      </c>
      <c r="G12744" s="69" t="str">
        <f>VLOOKUP(E12744,Customer[],3,FALSE)</f>
        <v>Pyay Lan Rd</v>
      </c>
      <c r="H12744" s="69" t="str">
        <f>VLOOKUP(E12744,Customer[],4,FALSE)</f>
        <v>Myaungtakar</v>
      </c>
      <c r="I12744" s="48" t="s">
        <v>958</v>
      </c>
      <c r="J12744" s="82" t="str">
        <f>VLOOKUP(I12744,PGStock[],2,FALSE)</f>
        <v>Shwe Man 680ml</v>
      </c>
      <c r="K12744" s="71">
        <f>VLOOKUP(I12744,PGStock[],3,FALSE)</f>
        <v>0.68</v>
      </c>
      <c r="L12744" s="47">
        <v>4</v>
      </c>
      <c r="M12744" s="47">
        <f>VLOOKUP(I12744,PGStock[],6,FALSE)</f>
        <v>100</v>
      </c>
      <c r="N12744" s="47">
        <f>+PGSales!$L12744*PGSales!$M12744</f>
        <v>400</v>
      </c>
    </row>
    <row r="12745" spans="1:14" hidden="1" x14ac:dyDescent="0.25">
      <c r="A12745" s="77">
        <f t="shared" si="1528"/>
        <v>2025</v>
      </c>
      <c r="B12745" s="77">
        <f t="shared" si="1529"/>
        <v>12</v>
      </c>
      <c r="C12745" s="73">
        <v>46018</v>
      </c>
      <c r="D12745" s="79" t="s">
        <v>4</v>
      </c>
      <c r="E12745" s="80" t="s">
        <v>1242</v>
      </c>
      <c r="F12745" s="81" t="str">
        <f>VLOOKUP(E12745,Customer[],2,FALSE)</f>
        <v>Shwe Khanan</v>
      </c>
      <c r="G12745" s="69" t="str">
        <f>VLOOKUP(E12745,Customer[],3,FALSE)</f>
        <v>Pyay Lan Rd</v>
      </c>
      <c r="H12745" s="69" t="str">
        <f>VLOOKUP(E12745,Customer[],4,FALSE)</f>
        <v>Tayikyi</v>
      </c>
      <c r="I12745" s="48" t="s">
        <v>25</v>
      </c>
      <c r="J12745" s="82" t="str">
        <f>VLOOKUP(I12745,PGStock[],2,FALSE)</f>
        <v>Columbus Super Red Smooth 350 Ml</v>
      </c>
      <c r="K12745" s="71">
        <f>VLOOKUP(I12745,PGStock[],3,FALSE)</f>
        <v>0.35</v>
      </c>
      <c r="L12745" s="47">
        <v>5</v>
      </c>
      <c r="M12745" s="47">
        <f>VLOOKUP(I12745,PGStock[],6,FALSE)</f>
        <v>150</v>
      </c>
      <c r="N12745" s="47">
        <f>+PGSales!$L12745*PGSales!$M12745</f>
        <v>750</v>
      </c>
    </row>
    <row r="12746" spans="1:14" hidden="1" x14ac:dyDescent="0.25">
      <c r="A12746" s="77">
        <f t="shared" si="1528"/>
        <v>2025</v>
      </c>
      <c r="B12746" s="77">
        <f t="shared" si="1529"/>
        <v>12</v>
      </c>
      <c r="C12746" s="73">
        <v>46018</v>
      </c>
      <c r="D12746" s="79" t="s">
        <v>4</v>
      </c>
      <c r="E12746" s="80" t="s">
        <v>1242</v>
      </c>
      <c r="F12746" s="81" t="str">
        <f>VLOOKUP(E12746,Customer[],2,FALSE)</f>
        <v>Shwe Khanan</v>
      </c>
      <c r="G12746" s="69" t="str">
        <f>VLOOKUP(E12746,Customer[],3,FALSE)</f>
        <v>Pyay Lan Rd</v>
      </c>
      <c r="H12746" s="69" t="str">
        <f>VLOOKUP(E12746,Customer[],4,FALSE)</f>
        <v>Tayikyi</v>
      </c>
      <c r="I12746" s="48" t="s">
        <v>18</v>
      </c>
      <c r="J12746" s="82" t="str">
        <f>VLOOKUP(I12746,PGStock[],2,FALSE)</f>
        <v>Formula Rum 350ml</v>
      </c>
      <c r="K12746" s="71">
        <f>VLOOKUP(I12746,PGStock[],3,FALSE)</f>
        <v>0.35</v>
      </c>
      <c r="L12746" s="47">
        <v>4</v>
      </c>
      <c r="M12746" s="47">
        <f>VLOOKUP(I12746,PGStock[],6,FALSE)</f>
        <v>150</v>
      </c>
      <c r="N12746" s="47">
        <f>+PGSales!$L12746*PGSales!$M12746</f>
        <v>600</v>
      </c>
    </row>
    <row r="12747" spans="1:14" hidden="1" x14ac:dyDescent="0.25">
      <c r="A12747" s="77">
        <f t="shared" si="1528"/>
        <v>2025</v>
      </c>
      <c r="B12747" s="77">
        <f t="shared" si="1529"/>
        <v>12</v>
      </c>
      <c r="C12747" s="73">
        <v>46018</v>
      </c>
      <c r="D12747" s="79" t="s">
        <v>4</v>
      </c>
      <c r="E12747" s="80" t="s">
        <v>1242</v>
      </c>
      <c r="F12747" s="81" t="str">
        <f>VLOOKUP(E12747,Customer[],2,FALSE)</f>
        <v>Shwe Khanan</v>
      </c>
      <c r="G12747" s="69" t="str">
        <f>VLOOKUP(E12747,Customer[],3,FALSE)</f>
        <v>Pyay Lan Rd</v>
      </c>
      <c r="H12747" s="69" t="str">
        <f>VLOOKUP(E12747,Customer[],4,FALSE)</f>
        <v>Tayikyi</v>
      </c>
      <c r="I12747" s="48" t="s">
        <v>958</v>
      </c>
      <c r="J12747" s="82" t="str">
        <f>VLOOKUP(I12747,PGStock[],2,FALSE)</f>
        <v>Shwe Man 680ml</v>
      </c>
      <c r="K12747" s="71">
        <f>VLOOKUP(I12747,PGStock[],3,FALSE)</f>
        <v>0.68</v>
      </c>
      <c r="L12747" s="47">
        <v>1</v>
      </c>
      <c r="M12747" s="47">
        <f>VLOOKUP(I12747,PGStock[],6,FALSE)</f>
        <v>100</v>
      </c>
      <c r="N12747" s="47">
        <f>+PGSales!$L12747*PGSales!$M12747</f>
        <v>100</v>
      </c>
    </row>
    <row r="12748" spans="1:14" hidden="1" x14ac:dyDescent="0.25">
      <c r="A12748" s="77">
        <f t="shared" si="1528"/>
        <v>2025</v>
      </c>
      <c r="B12748" s="77">
        <f t="shared" si="1529"/>
        <v>12</v>
      </c>
      <c r="C12748" s="73">
        <v>46018</v>
      </c>
      <c r="D12748" s="79" t="s">
        <v>115</v>
      </c>
      <c r="E12748" s="80" t="s">
        <v>1239</v>
      </c>
      <c r="F12748" s="81" t="str">
        <f>VLOOKUP(E12748,Customer[],2,FALSE)</f>
        <v>Thaklu</v>
      </c>
      <c r="G12748" s="69" t="str">
        <f>VLOOKUP(E12748,Customer[],3,FALSE)</f>
        <v>Pyay Lan Rd</v>
      </c>
      <c r="H12748" s="69" t="str">
        <f>VLOOKUP(E12748,Customer[],4,FALSE)</f>
        <v>Tayikyi</v>
      </c>
      <c r="I12748" s="48" t="s">
        <v>25</v>
      </c>
      <c r="J12748" s="82" t="str">
        <f>VLOOKUP(I12748,PGStock[],2,FALSE)</f>
        <v>Columbus Super Red Smooth 350 Ml</v>
      </c>
      <c r="K12748" s="71">
        <f>VLOOKUP(I12748,PGStock[],3,FALSE)</f>
        <v>0.35</v>
      </c>
      <c r="L12748" s="47">
        <v>4</v>
      </c>
      <c r="M12748" s="47">
        <f>VLOOKUP(I12748,PGStock[],6,FALSE)</f>
        <v>150</v>
      </c>
      <c r="N12748" s="47">
        <f>+PGSales!$L12748*PGSales!$M12748</f>
        <v>600</v>
      </c>
    </row>
    <row r="12749" spans="1:14" hidden="1" x14ac:dyDescent="0.25">
      <c r="A12749" s="77">
        <f t="shared" si="1528"/>
        <v>2025</v>
      </c>
      <c r="B12749" s="77">
        <f t="shared" si="1529"/>
        <v>12</v>
      </c>
      <c r="C12749" s="73">
        <v>46018</v>
      </c>
      <c r="D12749" s="79" t="s">
        <v>109</v>
      </c>
      <c r="E12749" s="80" t="s">
        <v>1244</v>
      </c>
      <c r="F12749" s="81" t="str">
        <f>VLOOKUP(E12749,Customer[],2,FALSE)</f>
        <v>Hlwan</v>
      </c>
      <c r="G12749" s="69" t="str">
        <f>VLOOKUP(E12749,Customer[],3,FALSE)</f>
        <v>Pyay Lan Rd</v>
      </c>
      <c r="H12749" s="69" t="str">
        <f>VLOOKUP(E12749,Customer[],4,FALSE)</f>
        <v>Tayikyi</v>
      </c>
      <c r="I12749" s="48" t="s">
        <v>18</v>
      </c>
      <c r="J12749" s="82" t="str">
        <f>VLOOKUP(I12749,PGStock[],2,FALSE)</f>
        <v>Formula Rum 350ml</v>
      </c>
      <c r="K12749" s="71">
        <f>VLOOKUP(I12749,PGStock[],3,FALSE)</f>
        <v>0.35</v>
      </c>
      <c r="L12749" s="47">
        <v>2</v>
      </c>
      <c r="M12749" s="47">
        <f>VLOOKUP(I12749,PGStock[],6,FALSE)</f>
        <v>150</v>
      </c>
      <c r="N12749" s="47">
        <f>+PGSales!$L12749*PGSales!$M12749</f>
        <v>300</v>
      </c>
    </row>
    <row r="12750" spans="1:14" hidden="1" x14ac:dyDescent="0.25">
      <c r="A12750" s="77">
        <f t="shared" si="1528"/>
        <v>2025</v>
      </c>
      <c r="B12750" s="77">
        <f t="shared" si="1529"/>
        <v>12</v>
      </c>
      <c r="C12750" s="73">
        <v>46018</v>
      </c>
      <c r="D12750" s="79" t="s">
        <v>109</v>
      </c>
      <c r="E12750" s="80" t="s">
        <v>1244</v>
      </c>
      <c r="F12750" s="81" t="str">
        <f>VLOOKUP(E12750,Customer[],2,FALSE)</f>
        <v>Hlwan</v>
      </c>
      <c r="G12750" s="69" t="str">
        <f>VLOOKUP(E12750,Customer[],3,FALSE)</f>
        <v>Pyay Lan Rd</v>
      </c>
      <c r="H12750" s="69" t="str">
        <f>VLOOKUP(E12750,Customer[],4,FALSE)</f>
        <v>Tayikyi</v>
      </c>
      <c r="I12750" s="48" t="s">
        <v>959</v>
      </c>
      <c r="J12750" s="82" t="str">
        <f>VLOOKUP(I12750,PGStock[],2,FALSE)</f>
        <v>Shwe Man ကော်ဗူး (1 Liter)</v>
      </c>
      <c r="K12750" s="71">
        <f>VLOOKUP(I12750,PGStock[],3,FALSE)</f>
        <v>1</v>
      </c>
      <c r="L12750" s="47">
        <v>1</v>
      </c>
      <c r="M12750" s="47">
        <f>VLOOKUP(I12750,PGStock[],6,FALSE)</f>
        <v>100</v>
      </c>
      <c r="N12750" s="47">
        <f>+PGSales!$L12750*PGSales!$M12750</f>
        <v>100</v>
      </c>
    </row>
    <row r="12751" spans="1:14" hidden="1" x14ac:dyDescent="0.25">
      <c r="A12751" s="77">
        <f t="shared" si="1528"/>
        <v>2025</v>
      </c>
      <c r="B12751" s="77">
        <f t="shared" si="1529"/>
        <v>12</v>
      </c>
      <c r="C12751" s="73">
        <v>46018</v>
      </c>
      <c r="D12751" s="79" t="s">
        <v>62</v>
      </c>
      <c r="E12751" s="80" t="s">
        <v>1431</v>
      </c>
      <c r="F12751" s="81" t="str">
        <f>VLOOKUP(E12751,Customer[],2,FALSE)</f>
        <v>AAA</v>
      </c>
      <c r="G12751" s="69" t="str">
        <f>VLOOKUP(E12751,Customer[],3,FALSE)</f>
        <v>Thit Taw Rd</v>
      </c>
      <c r="H12751" s="69" t="str">
        <f>VLOOKUP(E12751,Customer[],4,FALSE)</f>
        <v>Tayikyi</v>
      </c>
      <c r="I12751" s="48" t="s">
        <v>25</v>
      </c>
      <c r="J12751" s="82" t="str">
        <f>VLOOKUP(I12751,PGStock[],2,FALSE)</f>
        <v>Columbus Super Red Smooth 350 Ml</v>
      </c>
      <c r="K12751" s="71">
        <f>VLOOKUP(I12751,PGStock[],3,FALSE)</f>
        <v>0.35</v>
      </c>
      <c r="L12751" s="47">
        <v>2</v>
      </c>
      <c r="M12751" s="47">
        <f>VLOOKUP(I12751,PGStock[],6,FALSE)</f>
        <v>150</v>
      </c>
      <c r="N12751" s="47">
        <f>+PGSales!$L12751*PGSales!$M12751</f>
        <v>300</v>
      </c>
    </row>
    <row r="12752" spans="1:14" hidden="1" x14ac:dyDescent="0.25">
      <c r="A12752" s="77">
        <f t="shared" ref="A12752:A12854" si="1530">YEAR(C12752)</f>
        <v>2025</v>
      </c>
      <c r="B12752" s="77">
        <f t="shared" ref="B12752:B12854" si="1531">MONTH(C12752)</f>
        <v>12</v>
      </c>
      <c r="C12752" s="73">
        <v>46018</v>
      </c>
      <c r="D12752" s="79" t="s">
        <v>62</v>
      </c>
      <c r="E12752" s="80" t="s">
        <v>1431</v>
      </c>
      <c r="F12752" s="81" t="str">
        <f>VLOOKUP(E12752,Customer[],2,FALSE)</f>
        <v>AAA</v>
      </c>
      <c r="G12752" s="69" t="str">
        <f>VLOOKUP(E12752,Customer[],3,FALSE)</f>
        <v>Thit Taw Rd</v>
      </c>
      <c r="H12752" s="69" t="str">
        <f>VLOOKUP(E12752,Customer[],4,FALSE)</f>
        <v>Tayikyi</v>
      </c>
      <c r="I12752" s="48" t="s">
        <v>18</v>
      </c>
      <c r="J12752" s="82" t="str">
        <f>VLOOKUP(I12752,PGStock[],2,FALSE)</f>
        <v>Formula Rum 350ml</v>
      </c>
      <c r="K12752" s="71">
        <f>VLOOKUP(I12752,PGStock[],3,FALSE)</f>
        <v>0.35</v>
      </c>
      <c r="L12752" s="47">
        <v>1</v>
      </c>
      <c r="M12752" s="47">
        <f>VLOOKUP(I12752,PGStock[],6,FALSE)</f>
        <v>150</v>
      </c>
      <c r="N12752" s="47">
        <f>+PGSales!$L12752*PGSales!$M12752</f>
        <v>150</v>
      </c>
    </row>
    <row r="12753" spans="1:14" hidden="1" x14ac:dyDescent="0.25">
      <c r="A12753" s="77">
        <f t="shared" si="1530"/>
        <v>2025</v>
      </c>
      <c r="B12753" s="77">
        <f t="shared" si="1531"/>
        <v>12</v>
      </c>
      <c r="C12753" s="73">
        <v>46018</v>
      </c>
      <c r="D12753" s="79" t="s">
        <v>62</v>
      </c>
      <c r="E12753" s="80" t="s">
        <v>1431</v>
      </c>
      <c r="F12753" s="81" t="str">
        <f>VLOOKUP(E12753,Customer[],2,FALSE)</f>
        <v>AAA</v>
      </c>
      <c r="G12753" s="69" t="str">
        <f>VLOOKUP(E12753,Customer[],3,FALSE)</f>
        <v>Thit Taw Rd</v>
      </c>
      <c r="H12753" s="69" t="str">
        <f>VLOOKUP(E12753,Customer[],4,FALSE)</f>
        <v>Tayikyi</v>
      </c>
      <c r="I12753" s="48" t="s">
        <v>958</v>
      </c>
      <c r="J12753" s="82" t="str">
        <f>VLOOKUP(I12753,PGStock[],2,FALSE)</f>
        <v>Shwe Man 680ml</v>
      </c>
      <c r="K12753" s="71">
        <f>VLOOKUP(I12753,PGStock[],3,FALSE)</f>
        <v>0.68</v>
      </c>
      <c r="L12753" s="47">
        <v>6</v>
      </c>
      <c r="M12753" s="47">
        <f>VLOOKUP(I12753,PGStock[],6,FALSE)</f>
        <v>100</v>
      </c>
      <c r="N12753" s="47">
        <f>+PGSales!$L12753*PGSales!$M12753</f>
        <v>600</v>
      </c>
    </row>
    <row r="12754" spans="1:14" hidden="1" x14ac:dyDescent="0.25">
      <c r="A12754" s="77">
        <f t="shared" si="1530"/>
        <v>2025</v>
      </c>
      <c r="B12754" s="77">
        <f t="shared" si="1531"/>
        <v>12</v>
      </c>
      <c r="C12754" s="73">
        <v>46018</v>
      </c>
      <c r="D12754" s="79" t="s">
        <v>1</v>
      </c>
      <c r="E12754" s="80" t="s">
        <v>1240</v>
      </c>
      <c r="F12754" s="81" t="str">
        <f>VLOOKUP(E12754,Customer[],2,FALSE)</f>
        <v>Kabar Kyaw</v>
      </c>
      <c r="G12754" s="69" t="str">
        <f>VLOOKUP(E12754,Customer[],3,FALSE)</f>
        <v>Thit Taw Rd</v>
      </c>
      <c r="H12754" s="69" t="str">
        <f>VLOOKUP(E12754,Customer[],4,FALSE)</f>
        <v>Tayikyi</v>
      </c>
      <c r="I12754" s="48" t="s">
        <v>25</v>
      </c>
      <c r="J12754" s="82" t="str">
        <f>VLOOKUP(I12754,PGStock[],2,FALSE)</f>
        <v>Columbus Super Red Smooth 350 Ml</v>
      </c>
      <c r="K12754" s="71">
        <f>VLOOKUP(I12754,PGStock[],3,FALSE)</f>
        <v>0.35</v>
      </c>
      <c r="L12754" s="47">
        <v>1</v>
      </c>
      <c r="M12754" s="47">
        <f>VLOOKUP(I12754,PGStock[],6,FALSE)</f>
        <v>150</v>
      </c>
      <c r="N12754" s="47">
        <f>+PGSales!$L12754*PGSales!$M12754</f>
        <v>150</v>
      </c>
    </row>
    <row r="12755" spans="1:14" hidden="1" x14ac:dyDescent="0.25">
      <c r="A12755" s="77">
        <f t="shared" si="1530"/>
        <v>2025</v>
      </c>
      <c r="B12755" s="77">
        <f t="shared" si="1531"/>
        <v>12</v>
      </c>
      <c r="C12755" s="73">
        <v>46018</v>
      </c>
      <c r="D12755" s="79" t="s">
        <v>1</v>
      </c>
      <c r="E12755" s="80" t="s">
        <v>1240</v>
      </c>
      <c r="F12755" s="81" t="str">
        <f>VLOOKUP(E12755,Customer[],2,FALSE)</f>
        <v>Kabar Kyaw</v>
      </c>
      <c r="G12755" s="69" t="str">
        <f>VLOOKUP(E12755,Customer[],3,FALSE)</f>
        <v>Thit Taw Rd</v>
      </c>
      <c r="H12755" s="69" t="str">
        <f>VLOOKUP(E12755,Customer[],4,FALSE)</f>
        <v>Tayikyi</v>
      </c>
      <c r="I12755" s="48" t="s">
        <v>18</v>
      </c>
      <c r="J12755" s="82" t="str">
        <f>VLOOKUP(I12755,PGStock[],2,FALSE)</f>
        <v>Formula Rum 350ml</v>
      </c>
      <c r="K12755" s="71">
        <f>VLOOKUP(I12755,PGStock[],3,FALSE)</f>
        <v>0.35</v>
      </c>
      <c r="L12755" s="47">
        <v>4</v>
      </c>
      <c r="M12755" s="47">
        <f>VLOOKUP(I12755,PGStock[],6,FALSE)</f>
        <v>150</v>
      </c>
      <c r="N12755" s="47">
        <f>+PGSales!$L12755*PGSales!$M12755</f>
        <v>600</v>
      </c>
    </row>
    <row r="12756" spans="1:14" hidden="1" x14ac:dyDescent="0.25">
      <c r="A12756" s="77">
        <f t="shared" si="1530"/>
        <v>2025</v>
      </c>
      <c r="B12756" s="77">
        <f t="shared" si="1531"/>
        <v>12</v>
      </c>
      <c r="C12756" s="73">
        <v>46018</v>
      </c>
      <c r="D12756" s="79" t="s">
        <v>1</v>
      </c>
      <c r="E12756" s="80" t="s">
        <v>1240</v>
      </c>
      <c r="F12756" s="81" t="str">
        <f>VLOOKUP(E12756,Customer[],2,FALSE)</f>
        <v>Kabar Kyaw</v>
      </c>
      <c r="G12756" s="69" t="str">
        <f>VLOOKUP(E12756,Customer[],3,FALSE)</f>
        <v>Thit Taw Rd</v>
      </c>
      <c r="H12756" s="69" t="str">
        <f>VLOOKUP(E12756,Customer[],4,FALSE)</f>
        <v>Tayikyi</v>
      </c>
      <c r="I12756" s="48" t="s">
        <v>958</v>
      </c>
      <c r="J12756" s="82" t="str">
        <f>VLOOKUP(I12756,PGStock[],2,FALSE)</f>
        <v>Shwe Man 680ml</v>
      </c>
      <c r="K12756" s="71">
        <f>VLOOKUP(I12756,PGStock[],3,FALSE)</f>
        <v>0.68</v>
      </c>
      <c r="L12756" s="47">
        <v>1</v>
      </c>
      <c r="M12756" s="47">
        <f>VLOOKUP(I12756,PGStock[],6,FALSE)</f>
        <v>100</v>
      </c>
      <c r="N12756" s="47">
        <f>+PGSales!$L12756*PGSales!$M12756</f>
        <v>100</v>
      </c>
    </row>
    <row r="12757" spans="1:14" hidden="1" x14ac:dyDescent="0.25">
      <c r="A12757" s="77">
        <f t="shared" si="1530"/>
        <v>2025</v>
      </c>
      <c r="B12757" s="77">
        <f t="shared" si="1531"/>
        <v>12</v>
      </c>
      <c r="C12757" s="73">
        <v>46018</v>
      </c>
      <c r="D12757" s="79" t="s">
        <v>1</v>
      </c>
      <c r="E12757" s="80" t="s">
        <v>1240</v>
      </c>
      <c r="F12757" s="81" t="str">
        <f>VLOOKUP(E12757,Customer[],2,FALSE)</f>
        <v>Kabar Kyaw</v>
      </c>
      <c r="G12757" s="69" t="str">
        <f>VLOOKUP(E12757,Customer[],3,FALSE)</f>
        <v>Thit Taw Rd</v>
      </c>
      <c r="H12757" s="69" t="str">
        <f>VLOOKUP(E12757,Customer[],4,FALSE)</f>
        <v>Tayikyi</v>
      </c>
      <c r="I12757" s="48" t="s">
        <v>959</v>
      </c>
      <c r="J12757" s="82" t="str">
        <f>VLOOKUP(I12757,PGStock[],2,FALSE)</f>
        <v>Shwe Man ကော်ဗူး (1 Liter)</v>
      </c>
      <c r="K12757" s="71">
        <f>VLOOKUP(I12757,PGStock[],3,FALSE)</f>
        <v>1</v>
      </c>
      <c r="L12757" s="47">
        <v>3</v>
      </c>
      <c r="M12757" s="47">
        <f>VLOOKUP(I12757,PGStock[],6,FALSE)</f>
        <v>100</v>
      </c>
      <c r="N12757" s="47">
        <f>+PGSales!$L12757*PGSales!$M12757</f>
        <v>300</v>
      </c>
    </row>
    <row r="12758" spans="1:14" hidden="1" x14ac:dyDescent="0.25">
      <c r="A12758" s="77">
        <f t="shared" si="1530"/>
        <v>2025</v>
      </c>
      <c r="B12758" s="77">
        <f t="shared" si="1531"/>
        <v>12</v>
      </c>
      <c r="C12758" s="73">
        <v>46020</v>
      </c>
      <c r="D12758" s="79" t="s">
        <v>878</v>
      </c>
      <c r="E12758" s="80" t="s">
        <v>1428</v>
      </c>
      <c r="F12758" s="81" t="str">
        <f>VLOOKUP(E12758,Customer[],2,FALSE)</f>
        <v>A One</v>
      </c>
      <c r="G12758" s="69" t="str">
        <f>VLOOKUP(E12758,Customer[],3,FALSE)</f>
        <v>Htantapain Rd</v>
      </c>
      <c r="H12758" s="69" t="str">
        <f>VLOOKUP(E12758,Customer[],4,FALSE)</f>
        <v>Hmawbi</v>
      </c>
      <c r="I12758" s="48" t="s">
        <v>25</v>
      </c>
      <c r="J12758" s="82" t="str">
        <f>VLOOKUP(I12758,PGStock[],2,FALSE)</f>
        <v>Columbus Super Red Smooth 350 Ml</v>
      </c>
      <c r="K12758" s="71">
        <f>VLOOKUP(I12758,PGStock[],3,FALSE)</f>
        <v>0.35</v>
      </c>
      <c r="L12758" s="47">
        <v>4</v>
      </c>
      <c r="M12758" s="47">
        <f>VLOOKUP(I12758,PGStock[],6,FALSE)</f>
        <v>150</v>
      </c>
      <c r="N12758" s="47">
        <f>+PGSales!$L12758*PGSales!$M12758</f>
        <v>600</v>
      </c>
    </row>
    <row r="12759" spans="1:14" hidden="1" x14ac:dyDescent="0.25">
      <c r="A12759" s="77">
        <f t="shared" si="1530"/>
        <v>2025</v>
      </c>
      <c r="B12759" s="77">
        <f t="shared" si="1531"/>
        <v>12</v>
      </c>
      <c r="C12759" s="73">
        <v>46020</v>
      </c>
      <c r="D12759" s="79" t="s">
        <v>878</v>
      </c>
      <c r="E12759" s="80" t="s">
        <v>1428</v>
      </c>
      <c r="F12759" s="81" t="str">
        <f>VLOOKUP(E12759,Customer[],2,FALSE)</f>
        <v>A One</v>
      </c>
      <c r="G12759" s="69" t="str">
        <f>VLOOKUP(E12759,Customer[],3,FALSE)</f>
        <v>Htantapain Rd</v>
      </c>
      <c r="H12759" s="69" t="str">
        <f>VLOOKUP(E12759,Customer[],4,FALSE)</f>
        <v>Hmawbi</v>
      </c>
      <c r="I12759" s="48" t="s">
        <v>18</v>
      </c>
      <c r="J12759" s="82" t="str">
        <f>VLOOKUP(I12759,PGStock[],2,FALSE)</f>
        <v>Formula Rum 350ml</v>
      </c>
      <c r="K12759" s="71">
        <f>VLOOKUP(I12759,PGStock[],3,FALSE)</f>
        <v>0.35</v>
      </c>
      <c r="L12759" s="47">
        <v>6</v>
      </c>
      <c r="M12759" s="47">
        <f>VLOOKUP(I12759,PGStock[],6,FALSE)</f>
        <v>150</v>
      </c>
      <c r="N12759" s="47">
        <f>+PGSales!$L12759*PGSales!$M12759</f>
        <v>900</v>
      </c>
    </row>
    <row r="12760" spans="1:14" hidden="1" x14ac:dyDescent="0.25">
      <c r="A12760" s="77">
        <f t="shared" si="1530"/>
        <v>2025</v>
      </c>
      <c r="B12760" s="77">
        <f t="shared" si="1531"/>
        <v>12</v>
      </c>
      <c r="C12760" s="73">
        <v>46020</v>
      </c>
      <c r="D12760" s="79" t="s">
        <v>878</v>
      </c>
      <c r="E12760" s="80" t="s">
        <v>1428</v>
      </c>
      <c r="F12760" s="81" t="str">
        <f>VLOOKUP(E12760,Customer[],2,FALSE)</f>
        <v>A One</v>
      </c>
      <c r="G12760" s="69" t="str">
        <f>VLOOKUP(E12760,Customer[],3,FALSE)</f>
        <v>Htantapain Rd</v>
      </c>
      <c r="H12760" s="69" t="str">
        <f>VLOOKUP(E12760,Customer[],4,FALSE)</f>
        <v>Hmawbi</v>
      </c>
      <c r="I12760" s="48" t="s">
        <v>958</v>
      </c>
      <c r="J12760" s="82" t="str">
        <f>VLOOKUP(I12760,PGStock[],2,FALSE)</f>
        <v>Shwe Man 680ml</v>
      </c>
      <c r="K12760" s="71">
        <f>VLOOKUP(I12760,PGStock[],3,FALSE)</f>
        <v>0.68</v>
      </c>
      <c r="L12760" s="47">
        <v>1</v>
      </c>
      <c r="M12760" s="47">
        <f>VLOOKUP(I12760,PGStock[],6,FALSE)</f>
        <v>100</v>
      </c>
      <c r="N12760" s="47">
        <f>+PGSales!$L12760*PGSales!$M12760</f>
        <v>100</v>
      </c>
    </row>
    <row r="12761" spans="1:14" hidden="1" x14ac:dyDescent="0.25">
      <c r="A12761" s="77">
        <f t="shared" si="1530"/>
        <v>2025</v>
      </c>
      <c r="B12761" s="77">
        <f t="shared" si="1531"/>
        <v>12</v>
      </c>
      <c r="C12761" s="73">
        <v>46020</v>
      </c>
      <c r="D12761" s="79" t="s">
        <v>878</v>
      </c>
      <c r="E12761" s="80" t="s">
        <v>1428</v>
      </c>
      <c r="F12761" s="81" t="str">
        <f>VLOOKUP(E12761,Customer[],2,FALSE)</f>
        <v>A One</v>
      </c>
      <c r="G12761" s="69" t="str">
        <f>VLOOKUP(E12761,Customer[],3,FALSE)</f>
        <v>Htantapain Rd</v>
      </c>
      <c r="H12761" s="69" t="str">
        <f>VLOOKUP(E12761,Customer[],4,FALSE)</f>
        <v>Hmawbi</v>
      </c>
      <c r="I12761" s="48" t="s">
        <v>959</v>
      </c>
      <c r="J12761" s="82" t="str">
        <f>VLOOKUP(I12761,PGStock[],2,FALSE)</f>
        <v>Shwe Man ကော်ဗူး (1 Liter)</v>
      </c>
      <c r="K12761" s="71">
        <f>VLOOKUP(I12761,PGStock[],3,FALSE)</f>
        <v>1</v>
      </c>
      <c r="L12761" s="47">
        <v>9</v>
      </c>
      <c r="M12761" s="47">
        <f>VLOOKUP(I12761,PGStock[],6,FALSE)</f>
        <v>100</v>
      </c>
      <c r="N12761" s="47">
        <f>+PGSales!$L12761*PGSales!$M12761</f>
        <v>900</v>
      </c>
    </row>
    <row r="12762" spans="1:14" hidden="1" x14ac:dyDescent="0.25">
      <c r="A12762" s="77">
        <f t="shared" si="1530"/>
        <v>2025</v>
      </c>
      <c r="B12762" s="77">
        <f t="shared" si="1531"/>
        <v>12</v>
      </c>
      <c r="C12762" s="73">
        <v>46020</v>
      </c>
      <c r="D12762" s="79" t="s">
        <v>66</v>
      </c>
      <c r="E12762" s="80" t="s">
        <v>1279</v>
      </c>
      <c r="F12762" s="81" t="str">
        <f>VLOOKUP(E12762,Customer[],2,FALSE)</f>
        <v>OK Store</v>
      </c>
      <c r="G12762" s="69" t="str">
        <f>VLOOKUP(E12762,Customer[],3,FALSE)</f>
        <v>Pyay Lan Rd</v>
      </c>
      <c r="H12762" s="69" t="str">
        <f>VLOOKUP(E12762,Customer[],4,FALSE)</f>
        <v>Myaungtakar</v>
      </c>
      <c r="I12762" s="48" t="s">
        <v>25</v>
      </c>
      <c r="J12762" s="82" t="str">
        <f>VLOOKUP(I12762,PGStock[],2,FALSE)</f>
        <v>Columbus Super Red Smooth 350 Ml</v>
      </c>
      <c r="K12762" s="71">
        <f>VLOOKUP(I12762,PGStock[],3,FALSE)</f>
        <v>0.35</v>
      </c>
      <c r="L12762" s="47">
        <v>1</v>
      </c>
      <c r="M12762" s="47">
        <f>VLOOKUP(I12762,PGStock[],6,FALSE)</f>
        <v>150</v>
      </c>
      <c r="N12762" s="47">
        <f>+PGSales!$L12762*PGSales!$M12762</f>
        <v>150</v>
      </c>
    </row>
    <row r="12763" spans="1:14" hidden="1" x14ac:dyDescent="0.25">
      <c r="A12763" s="77">
        <f t="shared" si="1530"/>
        <v>2025</v>
      </c>
      <c r="B12763" s="77">
        <f t="shared" si="1531"/>
        <v>12</v>
      </c>
      <c r="C12763" s="73">
        <v>46020</v>
      </c>
      <c r="D12763" s="79" t="s">
        <v>66</v>
      </c>
      <c r="E12763" s="80" t="s">
        <v>1279</v>
      </c>
      <c r="F12763" s="81" t="str">
        <f>VLOOKUP(E12763,Customer[],2,FALSE)</f>
        <v>OK Store</v>
      </c>
      <c r="G12763" s="69" t="str">
        <f>VLOOKUP(E12763,Customer[],3,FALSE)</f>
        <v>Pyay Lan Rd</v>
      </c>
      <c r="H12763" s="69" t="str">
        <f>VLOOKUP(E12763,Customer[],4,FALSE)</f>
        <v>Myaungtakar</v>
      </c>
      <c r="I12763" s="48" t="s">
        <v>18</v>
      </c>
      <c r="J12763" s="82" t="str">
        <f>VLOOKUP(I12763,PGStock[],2,FALSE)</f>
        <v>Formula Rum 350ml</v>
      </c>
      <c r="K12763" s="71">
        <f>VLOOKUP(I12763,PGStock[],3,FALSE)</f>
        <v>0.35</v>
      </c>
      <c r="L12763" s="47">
        <v>3</v>
      </c>
      <c r="M12763" s="47">
        <f>VLOOKUP(I12763,PGStock[],6,FALSE)</f>
        <v>150</v>
      </c>
      <c r="N12763" s="47">
        <f>+PGSales!$L12763*PGSales!$M12763</f>
        <v>450</v>
      </c>
    </row>
    <row r="12764" spans="1:14" hidden="1" x14ac:dyDescent="0.25">
      <c r="A12764" s="77">
        <f t="shared" si="1530"/>
        <v>2025</v>
      </c>
      <c r="B12764" s="77">
        <f t="shared" si="1531"/>
        <v>12</v>
      </c>
      <c r="C12764" s="73">
        <v>46020</v>
      </c>
      <c r="D12764" s="79" t="s">
        <v>66</v>
      </c>
      <c r="E12764" s="80" t="s">
        <v>1279</v>
      </c>
      <c r="F12764" s="81" t="str">
        <f>VLOOKUP(E12764,Customer[],2,FALSE)</f>
        <v>OK Store</v>
      </c>
      <c r="G12764" s="69" t="str">
        <f>VLOOKUP(E12764,Customer[],3,FALSE)</f>
        <v>Pyay Lan Rd</v>
      </c>
      <c r="H12764" s="69" t="str">
        <f>VLOOKUP(E12764,Customer[],4,FALSE)</f>
        <v>Myaungtakar</v>
      </c>
      <c r="I12764" s="48" t="s">
        <v>958</v>
      </c>
      <c r="J12764" s="82" t="str">
        <f>VLOOKUP(I12764,PGStock[],2,FALSE)</f>
        <v>Shwe Man 680ml</v>
      </c>
      <c r="K12764" s="71">
        <f>VLOOKUP(I12764,PGStock[],3,FALSE)</f>
        <v>0.68</v>
      </c>
      <c r="L12764" s="47">
        <v>3</v>
      </c>
      <c r="M12764" s="47">
        <f>VLOOKUP(I12764,PGStock[],6,FALSE)</f>
        <v>100</v>
      </c>
      <c r="N12764" s="47">
        <f>+PGSales!$L12764*PGSales!$M12764</f>
        <v>300</v>
      </c>
    </row>
    <row r="12765" spans="1:14" hidden="1" x14ac:dyDescent="0.25">
      <c r="A12765" s="77">
        <f t="shared" si="1530"/>
        <v>2025</v>
      </c>
      <c r="B12765" s="77">
        <f t="shared" si="1531"/>
        <v>12</v>
      </c>
      <c r="C12765" s="73">
        <v>46020</v>
      </c>
      <c r="D12765" s="79" t="s">
        <v>68</v>
      </c>
      <c r="E12765" s="80" t="s">
        <v>1429</v>
      </c>
      <c r="F12765" s="81" t="str">
        <f>VLOOKUP(E12765,Customer[],2,FALSE)</f>
        <v>Htet Kaung</v>
      </c>
      <c r="G12765" s="69" t="str">
        <f>VLOOKUP(E12765,Customer[],3,FALSE)</f>
        <v>Satmuzone</v>
      </c>
      <c r="H12765" s="69" t="str">
        <f>VLOOKUP(E12765,Customer[],4,FALSE)</f>
        <v>Myaungtakar</v>
      </c>
      <c r="I12765" s="48" t="s">
        <v>25</v>
      </c>
      <c r="J12765" s="82" t="str">
        <f>VLOOKUP(I12765,PGStock[],2,FALSE)</f>
        <v>Columbus Super Red Smooth 350 Ml</v>
      </c>
      <c r="K12765" s="71">
        <f>VLOOKUP(I12765,PGStock[],3,FALSE)</f>
        <v>0.35</v>
      </c>
      <c r="L12765" s="47">
        <v>4</v>
      </c>
      <c r="M12765" s="47">
        <f>VLOOKUP(I12765,PGStock[],6,FALSE)</f>
        <v>150</v>
      </c>
      <c r="N12765" s="47">
        <f>+PGSales!$L12765*PGSales!$M12765</f>
        <v>600</v>
      </c>
    </row>
    <row r="12766" spans="1:14" hidden="1" x14ac:dyDescent="0.25">
      <c r="A12766" s="77">
        <f t="shared" si="1530"/>
        <v>2025</v>
      </c>
      <c r="B12766" s="77">
        <f t="shared" si="1531"/>
        <v>12</v>
      </c>
      <c r="C12766" s="73">
        <v>46020</v>
      </c>
      <c r="D12766" s="79" t="s">
        <v>68</v>
      </c>
      <c r="E12766" s="80" t="s">
        <v>1429</v>
      </c>
      <c r="F12766" s="81" t="str">
        <f>VLOOKUP(E12766,Customer[],2,FALSE)</f>
        <v>Htet Kaung</v>
      </c>
      <c r="G12766" s="69" t="str">
        <f>VLOOKUP(E12766,Customer[],3,FALSE)</f>
        <v>Satmuzone</v>
      </c>
      <c r="H12766" s="69" t="str">
        <f>VLOOKUP(E12766,Customer[],4,FALSE)</f>
        <v>Myaungtakar</v>
      </c>
      <c r="I12766" s="48" t="s">
        <v>20</v>
      </c>
      <c r="J12766" s="82" t="str">
        <f>VLOOKUP(I12766,PGStock[],2,FALSE)</f>
        <v>Formula Rum 700ml</v>
      </c>
      <c r="K12766" s="71">
        <f>VLOOKUP(I12766,PGStock[],3,FALSE)</f>
        <v>0.7</v>
      </c>
      <c r="L12766" s="47">
        <v>2</v>
      </c>
      <c r="M12766" s="47">
        <f>VLOOKUP(I12766,PGStock[],6,FALSE)</f>
        <v>200</v>
      </c>
      <c r="N12766" s="47">
        <f>+PGSales!$L12766*PGSales!$M12766</f>
        <v>400</v>
      </c>
    </row>
    <row r="12767" spans="1:14" hidden="1" x14ac:dyDescent="0.25">
      <c r="A12767" s="77">
        <f t="shared" si="1530"/>
        <v>2025</v>
      </c>
      <c r="B12767" s="77">
        <f t="shared" si="1531"/>
        <v>12</v>
      </c>
      <c r="C12767" s="73">
        <v>46020</v>
      </c>
      <c r="D12767" s="79" t="s">
        <v>68</v>
      </c>
      <c r="E12767" s="80" t="s">
        <v>1429</v>
      </c>
      <c r="F12767" s="81" t="str">
        <f>VLOOKUP(E12767,Customer[],2,FALSE)</f>
        <v>Htet Kaung</v>
      </c>
      <c r="G12767" s="69" t="str">
        <f>VLOOKUP(E12767,Customer[],3,FALSE)</f>
        <v>Satmuzone</v>
      </c>
      <c r="H12767" s="69" t="str">
        <f>VLOOKUP(E12767,Customer[],4,FALSE)</f>
        <v>Myaungtakar</v>
      </c>
      <c r="I12767" s="48" t="s">
        <v>18</v>
      </c>
      <c r="J12767" s="82" t="str">
        <f>VLOOKUP(I12767,PGStock[],2,FALSE)</f>
        <v>Formula Rum 350ml</v>
      </c>
      <c r="K12767" s="71">
        <f>VLOOKUP(I12767,PGStock[],3,FALSE)</f>
        <v>0.35</v>
      </c>
      <c r="L12767" s="47">
        <v>3</v>
      </c>
      <c r="M12767" s="47">
        <f>VLOOKUP(I12767,PGStock[],6,FALSE)</f>
        <v>150</v>
      </c>
      <c r="N12767" s="47">
        <f>+PGSales!$L12767*PGSales!$M12767</f>
        <v>450</v>
      </c>
    </row>
    <row r="12768" spans="1:14" hidden="1" x14ac:dyDescent="0.25">
      <c r="A12768" s="77">
        <f t="shared" ref="A12768:A12783" si="1532">YEAR(C12768)</f>
        <v>2025</v>
      </c>
      <c r="B12768" s="77">
        <f t="shared" ref="B12768:B12783" si="1533">MONTH(C12768)</f>
        <v>12</v>
      </c>
      <c r="C12768" s="73">
        <v>46020</v>
      </c>
      <c r="D12768" s="79" t="s">
        <v>275</v>
      </c>
      <c r="E12768" s="80" t="s">
        <v>1282</v>
      </c>
      <c r="F12768" s="81" t="str">
        <f>VLOOKUP(E12768,Customer[],2,FALSE)</f>
        <v>Linthit(2)</v>
      </c>
      <c r="G12768" s="69" t="str">
        <f>VLOOKUP(E12768,Customer[],3,FALSE)</f>
        <v>Satmuzone</v>
      </c>
      <c r="H12768" s="69" t="str">
        <f>VLOOKUP(E12768,Customer[],4,FALSE)</f>
        <v>Myaungtakar</v>
      </c>
      <c r="I12768" s="48" t="s">
        <v>25</v>
      </c>
      <c r="J12768" s="82" t="str">
        <f>VLOOKUP(I12768,PGStock[],2,FALSE)</f>
        <v>Columbus Super Red Smooth 350 Ml</v>
      </c>
      <c r="K12768" s="71">
        <f>VLOOKUP(I12768,PGStock[],3,FALSE)</f>
        <v>0.35</v>
      </c>
      <c r="L12768" s="47">
        <v>4</v>
      </c>
      <c r="M12768" s="47">
        <f>VLOOKUP(I12768,PGStock[],6,FALSE)</f>
        <v>150</v>
      </c>
      <c r="N12768" s="47">
        <f>+PGSales!$L12768*PGSales!$M12768</f>
        <v>600</v>
      </c>
    </row>
    <row r="12769" spans="1:14" hidden="1" x14ac:dyDescent="0.25">
      <c r="A12769" s="77">
        <f t="shared" si="1532"/>
        <v>2025</v>
      </c>
      <c r="B12769" s="77">
        <f t="shared" si="1533"/>
        <v>12</v>
      </c>
      <c r="C12769" s="73">
        <v>46020</v>
      </c>
      <c r="D12769" s="79" t="s">
        <v>275</v>
      </c>
      <c r="E12769" s="80" t="s">
        <v>1282</v>
      </c>
      <c r="F12769" s="81" t="str">
        <f>VLOOKUP(E12769,Customer[],2,FALSE)</f>
        <v>Linthit(2)</v>
      </c>
      <c r="G12769" s="69" t="str">
        <f>VLOOKUP(E12769,Customer[],3,FALSE)</f>
        <v>Satmuzone</v>
      </c>
      <c r="H12769" s="69" t="str">
        <f>VLOOKUP(E12769,Customer[],4,FALSE)</f>
        <v>Myaungtakar</v>
      </c>
      <c r="I12769" s="48" t="s">
        <v>20</v>
      </c>
      <c r="J12769" s="82" t="str">
        <f>VLOOKUP(I12769,PGStock[],2,FALSE)</f>
        <v>Formula Rum 700ml</v>
      </c>
      <c r="K12769" s="71">
        <f>VLOOKUP(I12769,PGStock[],3,FALSE)</f>
        <v>0.7</v>
      </c>
      <c r="L12769" s="47">
        <v>1</v>
      </c>
      <c r="M12769" s="47">
        <f>VLOOKUP(I12769,PGStock[],6,FALSE)</f>
        <v>200</v>
      </c>
      <c r="N12769" s="47">
        <f>+PGSales!$L12769*PGSales!$M12769</f>
        <v>200</v>
      </c>
    </row>
    <row r="12770" spans="1:14" hidden="1" x14ac:dyDescent="0.25">
      <c r="A12770" s="77">
        <f t="shared" si="1532"/>
        <v>2025</v>
      </c>
      <c r="B12770" s="77">
        <f t="shared" si="1533"/>
        <v>12</v>
      </c>
      <c r="C12770" s="73">
        <v>46020</v>
      </c>
      <c r="D12770" s="79" t="s">
        <v>275</v>
      </c>
      <c r="E12770" s="80" t="s">
        <v>1282</v>
      </c>
      <c r="F12770" s="81" t="str">
        <f>VLOOKUP(E12770,Customer[],2,FALSE)</f>
        <v>Linthit(2)</v>
      </c>
      <c r="G12770" s="69" t="str">
        <f>VLOOKUP(E12770,Customer[],3,FALSE)</f>
        <v>Satmuzone</v>
      </c>
      <c r="H12770" s="69" t="str">
        <f>VLOOKUP(E12770,Customer[],4,FALSE)</f>
        <v>Myaungtakar</v>
      </c>
      <c r="I12770" s="48" t="s">
        <v>18</v>
      </c>
      <c r="J12770" s="82" t="str">
        <f>VLOOKUP(I12770,PGStock[],2,FALSE)</f>
        <v>Formula Rum 350ml</v>
      </c>
      <c r="K12770" s="71">
        <f>VLOOKUP(I12770,PGStock[],3,FALSE)</f>
        <v>0.35</v>
      </c>
      <c r="L12770" s="47">
        <v>2</v>
      </c>
      <c r="M12770" s="47">
        <f>VLOOKUP(I12770,PGStock[],6,FALSE)</f>
        <v>150</v>
      </c>
      <c r="N12770" s="47">
        <f>+PGSales!$L12770*PGSales!$M12770</f>
        <v>300</v>
      </c>
    </row>
    <row r="12771" spans="1:14" hidden="1" x14ac:dyDescent="0.25">
      <c r="A12771" s="77">
        <f t="shared" si="1532"/>
        <v>2025</v>
      </c>
      <c r="B12771" s="77">
        <f t="shared" si="1533"/>
        <v>12</v>
      </c>
      <c r="C12771" s="73">
        <v>46020</v>
      </c>
      <c r="D12771" s="79" t="s">
        <v>275</v>
      </c>
      <c r="E12771" s="80" t="s">
        <v>1282</v>
      </c>
      <c r="F12771" s="81" t="str">
        <f>VLOOKUP(E12771,Customer[],2,FALSE)</f>
        <v>Linthit(2)</v>
      </c>
      <c r="G12771" s="69" t="str">
        <f>VLOOKUP(E12771,Customer[],3,FALSE)</f>
        <v>Satmuzone</v>
      </c>
      <c r="H12771" s="69" t="str">
        <f>VLOOKUP(E12771,Customer[],4,FALSE)</f>
        <v>Myaungtakar</v>
      </c>
      <c r="I12771" s="48" t="s">
        <v>958</v>
      </c>
      <c r="J12771" s="82" t="str">
        <f>VLOOKUP(I12771,PGStock[],2,FALSE)</f>
        <v>Shwe Man 680ml</v>
      </c>
      <c r="K12771" s="71">
        <f>VLOOKUP(I12771,PGStock[],3,FALSE)</f>
        <v>0.68</v>
      </c>
      <c r="L12771" s="47">
        <v>3</v>
      </c>
      <c r="M12771" s="47">
        <f>VLOOKUP(I12771,PGStock[],6,FALSE)</f>
        <v>100</v>
      </c>
      <c r="N12771" s="47">
        <f>+PGSales!$L12771*PGSales!$M12771</f>
        <v>300</v>
      </c>
    </row>
    <row r="12772" spans="1:14" hidden="1" x14ac:dyDescent="0.25">
      <c r="A12772" s="77">
        <f t="shared" si="1532"/>
        <v>2025</v>
      </c>
      <c r="B12772" s="77">
        <f t="shared" si="1533"/>
        <v>12</v>
      </c>
      <c r="C12772" s="73">
        <v>46020</v>
      </c>
      <c r="D12772" s="79" t="s">
        <v>275</v>
      </c>
      <c r="E12772" s="80" t="s">
        <v>1282</v>
      </c>
      <c r="F12772" s="81" t="str">
        <f>VLOOKUP(E12772,Customer[],2,FALSE)</f>
        <v>Linthit(2)</v>
      </c>
      <c r="G12772" s="69" t="str">
        <f>VLOOKUP(E12772,Customer[],3,FALSE)</f>
        <v>Satmuzone</v>
      </c>
      <c r="H12772" s="69" t="str">
        <f>VLOOKUP(E12772,Customer[],4,FALSE)</f>
        <v>Myaungtakar</v>
      </c>
      <c r="I12772" s="48" t="s">
        <v>959</v>
      </c>
      <c r="J12772" s="82" t="str">
        <f>VLOOKUP(I12772,PGStock[],2,FALSE)</f>
        <v>Shwe Man ကော်ဗူး (1 Liter)</v>
      </c>
      <c r="K12772" s="71">
        <f>VLOOKUP(I12772,PGStock[],3,FALSE)</f>
        <v>1</v>
      </c>
      <c r="L12772" s="47">
        <v>5</v>
      </c>
      <c r="M12772" s="47">
        <f>VLOOKUP(I12772,PGStock[],6,FALSE)</f>
        <v>100</v>
      </c>
      <c r="N12772" s="47">
        <f>+PGSales!$L12772*PGSales!$M12772</f>
        <v>500</v>
      </c>
    </row>
    <row r="12773" spans="1:14" hidden="1" x14ac:dyDescent="0.25">
      <c r="A12773" s="77">
        <f t="shared" si="1532"/>
        <v>2025</v>
      </c>
      <c r="B12773" s="77">
        <f t="shared" si="1533"/>
        <v>12</v>
      </c>
      <c r="C12773" s="73">
        <v>46020</v>
      </c>
      <c r="D12773" s="79" t="s">
        <v>131</v>
      </c>
      <c r="E12773" s="80" t="s">
        <v>1280</v>
      </c>
      <c r="F12773" s="81" t="str">
        <f>VLOOKUP(E12773,Customer[],2,FALSE)</f>
        <v>U Phyo</v>
      </c>
      <c r="G12773" s="69" t="str">
        <f>VLOOKUP(E12773,Customer[],3,FALSE)</f>
        <v>Pyay Lan Rd</v>
      </c>
      <c r="H12773" s="69" t="str">
        <f>VLOOKUP(E12773,Customer[],4,FALSE)</f>
        <v>Myaungtakar</v>
      </c>
      <c r="I12773" s="48" t="s">
        <v>25</v>
      </c>
      <c r="J12773" s="82" t="str">
        <f>VLOOKUP(I12773,PGStock[],2,FALSE)</f>
        <v>Columbus Super Red Smooth 350 Ml</v>
      </c>
      <c r="K12773" s="71">
        <f>VLOOKUP(I12773,PGStock[],3,FALSE)</f>
        <v>0.35</v>
      </c>
      <c r="L12773" s="47">
        <v>1</v>
      </c>
      <c r="M12773" s="47">
        <f>VLOOKUP(I12773,PGStock[],6,FALSE)</f>
        <v>150</v>
      </c>
      <c r="N12773" s="47">
        <f>+PGSales!$L12773*PGSales!$M12773</f>
        <v>150</v>
      </c>
    </row>
    <row r="12774" spans="1:14" hidden="1" x14ac:dyDescent="0.25">
      <c r="A12774" s="77">
        <f t="shared" si="1532"/>
        <v>2025</v>
      </c>
      <c r="B12774" s="77">
        <f t="shared" si="1533"/>
        <v>12</v>
      </c>
      <c r="C12774" s="73">
        <v>46020</v>
      </c>
      <c r="D12774" s="79" t="s">
        <v>131</v>
      </c>
      <c r="E12774" s="80" t="s">
        <v>1280</v>
      </c>
      <c r="F12774" s="81" t="str">
        <f>VLOOKUP(E12774,Customer[],2,FALSE)</f>
        <v>U Phyo</v>
      </c>
      <c r="G12774" s="69" t="str">
        <f>VLOOKUP(E12774,Customer[],3,FALSE)</f>
        <v>Pyay Lan Rd</v>
      </c>
      <c r="H12774" s="69" t="str">
        <f>VLOOKUP(E12774,Customer[],4,FALSE)</f>
        <v>Myaungtakar</v>
      </c>
      <c r="I12774" s="48" t="s">
        <v>18</v>
      </c>
      <c r="J12774" s="82" t="str">
        <f>VLOOKUP(I12774,PGStock[],2,FALSE)</f>
        <v>Formula Rum 350ml</v>
      </c>
      <c r="K12774" s="71">
        <f>VLOOKUP(I12774,PGStock[],3,FALSE)</f>
        <v>0.35</v>
      </c>
      <c r="L12774" s="47">
        <v>4</v>
      </c>
      <c r="M12774" s="47">
        <f>VLOOKUP(I12774,PGStock[],6,FALSE)</f>
        <v>150</v>
      </c>
      <c r="N12774" s="47">
        <f>+PGSales!$L12774*PGSales!$M12774</f>
        <v>600</v>
      </c>
    </row>
    <row r="12775" spans="1:14" hidden="1" x14ac:dyDescent="0.25">
      <c r="A12775" s="77">
        <f t="shared" si="1532"/>
        <v>2025</v>
      </c>
      <c r="B12775" s="77">
        <f t="shared" si="1533"/>
        <v>12</v>
      </c>
      <c r="C12775" s="73">
        <v>46020</v>
      </c>
      <c r="D12775" s="79" t="s">
        <v>131</v>
      </c>
      <c r="E12775" s="80" t="s">
        <v>1280</v>
      </c>
      <c r="F12775" s="81" t="str">
        <f>VLOOKUP(E12775,Customer[],2,FALSE)</f>
        <v>U Phyo</v>
      </c>
      <c r="G12775" s="69" t="str">
        <f>VLOOKUP(E12775,Customer[],3,FALSE)</f>
        <v>Pyay Lan Rd</v>
      </c>
      <c r="H12775" s="69" t="str">
        <f>VLOOKUP(E12775,Customer[],4,FALSE)</f>
        <v>Myaungtakar</v>
      </c>
      <c r="I12775" s="48" t="s">
        <v>958</v>
      </c>
      <c r="J12775" s="82" t="str">
        <f>VLOOKUP(I12775,PGStock[],2,FALSE)</f>
        <v>Shwe Man 680ml</v>
      </c>
      <c r="K12775" s="71">
        <f>VLOOKUP(I12775,PGStock[],3,FALSE)</f>
        <v>0.68</v>
      </c>
      <c r="L12775" s="47">
        <v>1</v>
      </c>
      <c r="M12775" s="47">
        <f>VLOOKUP(I12775,PGStock[],6,FALSE)</f>
        <v>100</v>
      </c>
      <c r="N12775" s="47">
        <f>+PGSales!$L12775*PGSales!$M12775</f>
        <v>100</v>
      </c>
    </row>
    <row r="12776" spans="1:14" hidden="1" x14ac:dyDescent="0.25">
      <c r="A12776" s="77">
        <f t="shared" si="1532"/>
        <v>2025</v>
      </c>
      <c r="B12776" s="77">
        <f t="shared" si="1533"/>
        <v>12</v>
      </c>
      <c r="C12776" s="73">
        <v>46020</v>
      </c>
      <c r="D12776" s="79" t="s">
        <v>131</v>
      </c>
      <c r="E12776" s="80" t="s">
        <v>1280</v>
      </c>
      <c r="F12776" s="81" t="str">
        <f>VLOOKUP(E12776,Customer[],2,FALSE)</f>
        <v>U Phyo</v>
      </c>
      <c r="G12776" s="69" t="str">
        <f>VLOOKUP(E12776,Customer[],3,FALSE)</f>
        <v>Pyay Lan Rd</v>
      </c>
      <c r="H12776" s="69" t="str">
        <f>VLOOKUP(E12776,Customer[],4,FALSE)</f>
        <v>Myaungtakar</v>
      </c>
      <c r="I12776" s="48" t="s">
        <v>959</v>
      </c>
      <c r="J12776" s="82" t="str">
        <f>VLOOKUP(I12776,PGStock[],2,FALSE)</f>
        <v>Shwe Man ကော်ဗူး (1 Liter)</v>
      </c>
      <c r="K12776" s="71">
        <f>VLOOKUP(I12776,PGStock[],3,FALSE)</f>
        <v>1</v>
      </c>
      <c r="L12776" s="47">
        <v>2</v>
      </c>
      <c r="M12776" s="47">
        <f>VLOOKUP(I12776,PGStock[],6,FALSE)</f>
        <v>100</v>
      </c>
      <c r="N12776" s="47">
        <f>+PGSales!$L12776*PGSales!$M12776</f>
        <v>200</v>
      </c>
    </row>
    <row r="12777" spans="1:14" hidden="1" x14ac:dyDescent="0.25">
      <c r="A12777" s="77">
        <f t="shared" si="1532"/>
        <v>2025</v>
      </c>
      <c r="B12777" s="77">
        <f t="shared" si="1533"/>
        <v>12</v>
      </c>
      <c r="C12777" s="73">
        <v>46020</v>
      </c>
      <c r="D12777" s="79" t="s">
        <v>4</v>
      </c>
      <c r="E12777" s="80" t="s">
        <v>1241</v>
      </c>
      <c r="F12777" s="81" t="str">
        <f>VLOOKUP(E12777,Customer[],2,FALSE)</f>
        <v>Happy Life</v>
      </c>
      <c r="G12777" s="69" t="str">
        <f>VLOOKUP(E12777,Customer[],3,FALSE)</f>
        <v>Phoo Gyi Rd</v>
      </c>
      <c r="H12777" s="69" t="str">
        <f>VLOOKUP(E12777,Customer[],4,FALSE)</f>
        <v>Tayikyi</v>
      </c>
      <c r="I12777" s="48" t="s">
        <v>25</v>
      </c>
      <c r="J12777" s="82" t="str">
        <f>VLOOKUP(I12777,PGStock[],2,FALSE)</f>
        <v>Columbus Super Red Smooth 350 Ml</v>
      </c>
      <c r="K12777" s="71">
        <f>VLOOKUP(I12777,PGStock[],3,FALSE)</f>
        <v>0.35</v>
      </c>
      <c r="L12777" s="47">
        <v>1</v>
      </c>
      <c r="M12777" s="47">
        <f>VLOOKUP(I12777,PGStock[],6,FALSE)</f>
        <v>150</v>
      </c>
      <c r="N12777" s="47">
        <f>+PGSales!$L12777*PGSales!$M12777</f>
        <v>150</v>
      </c>
    </row>
    <row r="12778" spans="1:14" hidden="1" x14ac:dyDescent="0.25">
      <c r="A12778" s="77">
        <f t="shared" si="1532"/>
        <v>2025</v>
      </c>
      <c r="B12778" s="77">
        <f t="shared" si="1533"/>
        <v>12</v>
      </c>
      <c r="C12778" s="73">
        <v>46020</v>
      </c>
      <c r="D12778" s="79" t="s">
        <v>4</v>
      </c>
      <c r="E12778" s="80" t="s">
        <v>1241</v>
      </c>
      <c r="F12778" s="81" t="str">
        <f>VLOOKUP(E12778,Customer[],2,FALSE)</f>
        <v>Happy Life</v>
      </c>
      <c r="G12778" s="69" t="str">
        <f>VLOOKUP(E12778,Customer[],3,FALSE)</f>
        <v>Phoo Gyi Rd</v>
      </c>
      <c r="H12778" s="69" t="str">
        <f>VLOOKUP(E12778,Customer[],4,FALSE)</f>
        <v>Tayikyi</v>
      </c>
      <c r="I12778" s="48" t="s">
        <v>18</v>
      </c>
      <c r="J12778" s="82" t="str">
        <f>VLOOKUP(I12778,PGStock[],2,FALSE)</f>
        <v>Formula Rum 350ml</v>
      </c>
      <c r="K12778" s="71">
        <f>VLOOKUP(I12778,PGStock[],3,FALSE)</f>
        <v>0.35</v>
      </c>
      <c r="L12778" s="47">
        <v>3</v>
      </c>
      <c r="M12778" s="47">
        <f>VLOOKUP(I12778,PGStock[],6,FALSE)</f>
        <v>150</v>
      </c>
      <c r="N12778" s="47">
        <f>+PGSales!$L12778*PGSales!$M12778</f>
        <v>450</v>
      </c>
    </row>
    <row r="12779" spans="1:14" hidden="1" x14ac:dyDescent="0.25">
      <c r="A12779" s="77">
        <f t="shared" si="1532"/>
        <v>2025</v>
      </c>
      <c r="B12779" s="77">
        <f t="shared" si="1533"/>
        <v>12</v>
      </c>
      <c r="C12779" s="73">
        <v>46020</v>
      </c>
      <c r="D12779" s="79" t="s">
        <v>4</v>
      </c>
      <c r="E12779" s="80" t="s">
        <v>1241</v>
      </c>
      <c r="F12779" s="81" t="str">
        <f>VLOOKUP(E12779,Customer[],2,FALSE)</f>
        <v>Happy Life</v>
      </c>
      <c r="G12779" s="69" t="str">
        <f>VLOOKUP(E12779,Customer[],3,FALSE)</f>
        <v>Phoo Gyi Rd</v>
      </c>
      <c r="H12779" s="69" t="str">
        <f>VLOOKUP(E12779,Customer[],4,FALSE)</f>
        <v>Tayikyi</v>
      </c>
      <c r="I12779" s="48" t="s">
        <v>958</v>
      </c>
      <c r="J12779" s="82" t="str">
        <f>VLOOKUP(I12779,PGStock[],2,FALSE)</f>
        <v>Shwe Man 680ml</v>
      </c>
      <c r="K12779" s="71">
        <f>VLOOKUP(I12779,PGStock[],3,FALSE)</f>
        <v>0.68</v>
      </c>
      <c r="L12779" s="47">
        <v>1</v>
      </c>
      <c r="M12779" s="47">
        <f>VLOOKUP(I12779,PGStock[],6,FALSE)</f>
        <v>100</v>
      </c>
      <c r="N12779" s="47">
        <f>+PGSales!$L12779*PGSales!$M12779</f>
        <v>100</v>
      </c>
    </row>
    <row r="12780" spans="1:14" hidden="1" x14ac:dyDescent="0.25">
      <c r="A12780" s="77">
        <f t="shared" si="1532"/>
        <v>2025</v>
      </c>
      <c r="B12780" s="77">
        <f t="shared" si="1533"/>
        <v>12</v>
      </c>
      <c r="C12780" s="73">
        <v>46020</v>
      </c>
      <c r="D12780" s="79" t="s">
        <v>4</v>
      </c>
      <c r="E12780" s="80" t="s">
        <v>1241</v>
      </c>
      <c r="F12780" s="81" t="str">
        <f>VLOOKUP(E12780,Customer[],2,FALSE)</f>
        <v>Happy Life</v>
      </c>
      <c r="G12780" s="69" t="str">
        <f>VLOOKUP(E12780,Customer[],3,FALSE)</f>
        <v>Phoo Gyi Rd</v>
      </c>
      <c r="H12780" s="69" t="str">
        <f>VLOOKUP(E12780,Customer[],4,FALSE)</f>
        <v>Tayikyi</v>
      </c>
      <c r="I12780" s="48" t="s">
        <v>959</v>
      </c>
      <c r="J12780" s="82" t="str">
        <f>VLOOKUP(I12780,PGStock[],2,FALSE)</f>
        <v>Shwe Man ကော်ဗူး (1 Liter)</v>
      </c>
      <c r="K12780" s="71">
        <f>VLOOKUP(I12780,PGStock[],3,FALSE)</f>
        <v>1</v>
      </c>
      <c r="L12780" s="47">
        <v>3</v>
      </c>
      <c r="M12780" s="47">
        <f>VLOOKUP(I12780,PGStock[],6,FALSE)</f>
        <v>100</v>
      </c>
      <c r="N12780" s="47">
        <f>+PGSales!$L12780*PGSales!$M12780</f>
        <v>300</v>
      </c>
    </row>
    <row r="12781" spans="1:14" hidden="1" x14ac:dyDescent="0.25">
      <c r="A12781" s="77">
        <f t="shared" si="1532"/>
        <v>2025</v>
      </c>
      <c r="B12781" s="77">
        <f t="shared" si="1533"/>
        <v>12</v>
      </c>
      <c r="C12781" s="73">
        <v>46020</v>
      </c>
      <c r="D12781" s="79" t="s">
        <v>1</v>
      </c>
      <c r="E12781" s="80" t="s">
        <v>1242</v>
      </c>
      <c r="F12781" s="81" t="str">
        <f>VLOOKUP(E12781,Customer[],2,FALSE)</f>
        <v>Shwe Khanan</v>
      </c>
      <c r="G12781" s="69" t="str">
        <f>VLOOKUP(E12781,Customer[],3,FALSE)</f>
        <v>Pyay Lan Rd</v>
      </c>
      <c r="H12781" s="69" t="str">
        <f>VLOOKUP(E12781,Customer[],4,FALSE)</f>
        <v>Tayikyi</v>
      </c>
      <c r="I12781" s="48" t="s">
        <v>25</v>
      </c>
      <c r="J12781" s="82" t="str">
        <f>VLOOKUP(I12781,PGStock[],2,FALSE)</f>
        <v>Columbus Super Red Smooth 350 Ml</v>
      </c>
      <c r="K12781" s="71">
        <f>VLOOKUP(I12781,PGStock[],3,FALSE)</f>
        <v>0.35</v>
      </c>
      <c r="L12781" s="47">
        <v>5</v>
      </c>
      <c r="M12781" s="47">
        <f>VLOOKUP(I12781,PGStock[],6,FALSE)</f>
        <v>150</v>
      </c>
      <c r="N12781" s="47">
        <f>+PGSales!$L12781*PGSales!$M12781</f>
        <v>750</v>
      </c>
    </row>
    <row r="12782" spans="1:14" hidden="1" x14ac:dyDescent="0.25">
      <c r="A12782" s="77">
        <f t="shared" si="1532"/>
        <v>2025</v>
      </c>
      <c r="B12782" s="77">
        <f t="shared" si="1533"/>
        <v>12</v>
      </c>
      <c r="C12782" s="73">
        <v>46020</v>
      </c>
      <c r="D12782" s="79" t="s">
        <v>1</v>
      </c>
      <c r="E12782" s="80" t="s">
        <v>1242</v>
      </c>
      <c r="F12782" s="81" t="str">
        <f>VLOOKUP(E12782,Customer[],2,FALSE)</f>
        <v>Shwe Khanan</v>
      </c>
      <c r="G12782" s="69" t="str">
        <f>VLOOKUP(E12782,Customer[],3,FALSE)</f>
        <v>Pyay Lan Rd</v>
      </c>
      <c r="H12782" s="69" t="str">
        <f>VLOOKUP(E12782,Customer[],4,FALSE)</f>
        <v>Tayikyi</v>
      </c>
      <c r="I12782" s="48" t="s">
        <v>18</v>
      </c>
      <c r="J12782" s="82" t="str">
        <f>VLOOKUP(I12782,PGStock[],2,FALSE)</f>
        <v>Formula Rum 350ml</v>
      </c>
      <c r="K12782" s="71">
        <f>VLOOKUP(I12782,PGStock[],3,FALSE)</f>
        <v>0.35</v>
      </c>
      <c r="L12782" s="47">
        <v>2</v>
      </c>
      <c r="M12782" s="47">
        <f>VLOOKUP(I12782,PGStock[],6,FALSE)</f>
        <v>150</v>
      </c>
      <c r="N12782" s="47">
        <f>+PGSales!$L12782*PGSales!$M12782</f>
        <v>300</v>
      </c>
    </row>
    <row r="12783" spans="1:14" hidden="1" x14ac:dyDescent="0.25">
      <c r="A12783" s="77">
        <f t="shared" si="1532"/>
        <v>2025</v>
      </c>
      <c r="B12783" s="77">
        <f t="shared" si="1533"/>
        <v>12</v>
      </c>
      <c r="C12783" s="73">
        <v>46020</v>
      </c>
      <c r="D12783" s="79" t="s">
        <v>1</v>
      </c>
      <c r="E12783" s="80" t="s">
        <v>1242</v>
      </c>
      <c r="F12783" s="81" t="str">
        <f>VLOOKUP(E12783,Customer[],2,FALSE)</f>
        <v>Shwe Khanan</v>
      </c>
      <c r="G12783" s="69" t="str">
        <f>VLOOKUP(E12783,Customer[],3,FALSE)</f>
        <v>Pyay Lan Rd</v>
      </c>
      <c r="H12783" s="69" t="str">
        <f>VLOOKUP(E12783,Customer[],4,FALSE)</f>
        <v>Tayikyi</v>
      </c>
      <c r="I12783" s="48" t="s">
        <v>958</v>
      </c>
      <c r="J12783" s="82" t="str">
        <f>VLOOKUP(I12783,PGStock[],2,FALSE)</f>
        <v>Shwe Man 680ml</v>
      </c>
      <c r="K12783" s="71">
        <f>VLOOKUP(I12783,PGStock[],3,FALSE)</f>
        <v>0.68</v>
      </c>
      <c r="L12783" s="47">
        <v>3</v>
      </c>
      <c r="M12783" s="47">
        <f>VLOOKUP(I12783,PGStock[],6,FALSE)</f>
        <v>100</v>
      </c>
      <c r="N12783" s="47">
        <f>+PGSales!$L12783*PGSales!$M12783</f>
        <v>300</v>
      </c>
    </row>
    <row r="12784" spans="1:14" hidden="1" x14ac:dyDescent="0.25">
      <c r="A12784" s="77">
        <f t="shared" ref="A12784:A12853" si="1534">YEAR(C12784)</f>
        <v>2025</v>
      </c>
      <c r="B12784" s="77">
        <f t="shared" ref="B12784:B12853" si="1535">MONTH(C12784)</f>
        <v>12</v>
      </c>
      <c r="C12784" s="73">
        <v>46020</v>
      </c>
      <c r="D12784" s="79" t="s">
        <v>1</v>
      </c>
      <c r="E12784" s="80" t="s">
        <v>1242</v>
      </c>
      <c r="F12784" s="81" t="str">
        <f>VLOOKUP(E12784,Customer[],2,FALSE)</f>
        <v>Shwe Khanan</v>
      </c>
      <c r="G12784" s="69" t="str">
        <f>VLOOKUP(E12784,Customer[],3,FALSE)</f>
        <v>Pyay Lan Rd</v>
      </c>
      <c r="H12784" s="69" t="str">
        <f>VLOOKUP(E12784,Customer[],4,FALSE)</f>
        <v>Tayikyi</v>
      </c>
      <c r="I12784" s="48" t="s">
        <v>959</v>
      </c>
      <c r="J12784" s="82" t="str">
        <f>VLOOKUP(I12784,PGStock[],2,FALSE)</f>
        <v>Shwe Man ကော်ဗူး (1 Liter)</v>
      </c>
      <c r="K12784" s="71">
        <f>VLOOKUP(I12784,PGStock[],3,FALSE)</f>
        <v>1</v>
      </c>
      <c r="L12784" s="47">
        <v>1</v>
      </c>
      <c r="M12784" s="47">
        <f>VLOOKUP(I12784,PGStock[],6,FALSE)</f>
        <v>100</v>
      </c>
      <c r="N12784" s="47">
        <f>+PGSales!$L12784*PGSales!$M12784</f>
        <v>100</v>
      </c>
    </row>
    <row r="12785" spans="1:14" hidden="1" x14ac:dyDescent="0.25">
      <c r="A12785" s="77">
        <f t="shared" si="1534"/>
        <v>2025</v>
      </c>
      <c r="B12785" s="77">
        <f t="shared" si="1535"/>
        <v>12</v>
      </c>
      <c r="C12785" s="73">
        <v>46020</v>
      </c>
      <c r="D12785" s="79" t="s">
        <v>70</v>
      </c>
      <c r="E12785" s="80" t="s">
        <v>1239</v>
      </c>
      <c r="F12785" s="81" t="str">
        <f>VLOOKUP(E12785,Customer[],2,FALSE)</f>
        <v>Thaklu</v>
      </c>
      <c r="G12785" s="69" t="str">
        <f>VLOOKUP(E12785,Customer[],3,FALSE)</f>
        <v>Pyay Lan Rd</v>
      </c>
      <c r="H12785" s="69" t="str">
        <f>VLOOKUP(E12785,Customer[],4,FALSE)</f>
        <v>Tayikyi</v>
      </c>
      <c r="I12785" s="48" t="s">
        <v>25</v>
      </c>
      <c r="J12785" s="82" t="str">
        <f>VLOOKUP(I12785,PGStock[],2,FALSE)</f>
        <v>Columbus Super Red Smooth 350 Ml</v>
      </c>
      <c r="K12785" s="71">
        <f>VLOOKUP(I12785,PGStock[],3,FALSE)</f>
        <v>0.35</v>
      </c>
      <c r="L12785" s="47">
        <v>4</v>
      </c>
      <c r="M12785" s="47">
        <f>VLOOKUP(I12785,PGStock[],6,FALSE)</f>
        <v>150</v>
      </c>
      <c r="N12785" s="47">
        <f>+PGSales!$L12785*PGSales!$M12785</f>
        <v>600</v>
      </c>
    </row>
    <row r="12786" spans="1:14" hidden="1" x14ac:dyDescent="0.25">
      <c r="A12786" s="77">
        <f t="shared" si="1534"/>
        <v>2025</v>
      </c>
      <c r="B12786" s="77">
        <f t="shared" si="1535"/>
        <v>12</v>
      </c>
      <c r="C12786" s="73">
        <v>46020</v>
      </c>
      <c r="D12786" s="79" t="s">
        <v>70</v>
      </c>
      <c r="E12786" s="80" t="s">
        <v>1239</v>
      </c>
      <c r="F12786" s="81" t="str">
        <f>VLOOKUP(E12786,Customer[],2,FALSE)</f>
        <v>Thaklu</v>
      </c>
      <c r="G12786" s="69" t="str">
        <f>VLOOKUP(E12786,Customer[],3,FALSE)</f>
        <v>Pyay Lan Rd</v>
      </c>
      <c r="H12786" s="69" t="str">
        <f>VLOOKUP(E12786,Customer[],4,FALSE)</f>
        <v>Tayikyi</v>
      </c>
      <c r="I12786" s="48" t="s">
        <v>18</v>
      </c>
      <c r="J12786" s="82" t="str">
        <f>VLOOKUP(I12786,PGStock[],2,FALSE)</f>
        <v>Formula Rum 350ml</v>
      </c>
      <c r="K12786" s="71">
        <f>VLOOKUP(I12786,PGStock[],3,FALSE)</f>
        <v>0.35</v>
      </c>
      <c r="L12786" s="47">
        <v>5</v>
      </c>
      <c r="M12786" s="47">
        <f>VLOOKUP(I12786,PGStock[],6,FALSE)</f>
        <v>150</v>
      </c>
      <c r="N12786" s="47">
        <f>+PGSales!$L12786*PGSales!$M12786</f>
        <v>750</v>
      </c>
    </row>
    <row r="12787" spans="1:14" hidden="1" x14ac:dyDescent="0.25">
      <c r="A12787" s="77">
        <f t="shared" si="1534"/>
        <v>2025</v>
      </c>
      <c r="B12787" s="77">
        <f t="shared" si="1535"/>
        <v>12</v>
      </c>
      <c r="C12787" s="73">
        <v>46020</v>
      </c>
      <c r="D12787" s="79" t="s">
        <v>70</v>
      </c>
      <c r="E12787" s="80" t="s">
        <v>1239</v>
      </c>
      <c r="F12787" s="81" t="str">
        <f>VLOOKUP(E12787,Customer[],2,FALSE)</f>
        <v>Thaklu</v>
      </c>
      <c r="G12787" s="69" t="str">
        <f>VLOOKUP(E12787,Customer[],3,FALSE)</f>
        <v>Pyay Lan Rd</v>
      </c>
      <c r="H12787" s="69" t="str">
        <f>VLOOKUP(E12787,Customer[],4,FALSE)</f>
        <v>Tayikyi</v>
      </c>
      <c r="I12787" s="48" t="s">
        <v>959</v>
      </c>
      <c r="J12787" s="82" t="str">
        <f>VLOOKUP(I12787,PGStock[],2,FALSE)</f>
        <v>Shwe Man ကော်ဗူး (1 Liter)</v>
      </c>
      <c r="K12787" s="71">
        <f>VLOOKUP(I12787,PGStock[],3,FALSE)</f>
        <v>1</v>
      </c>
      <c r="L12787" s="47">
        <v>1</v>
      </c>
      <c r="M12787" s="47">
        <f>VLOOKUP(I12787,PGStock[],6,FALSE)</f>
        <v>100</v>
      </c>
      <c r="N12787" s="47">
        <f>+PGSales!$L12787*PGSales!$M12787</f>
        <v>100</v>
      </c>
    </row>
    <row r="12788" spans="1:14" hidden="1" x14ac:dyDescent="0.25">
      <c r="A12788" s="77">
        <f t="shared" si="1534"/>
        <v>2025</v>
      </c>
      <c r="B12788" s="77">
        <f t="shared" si="1535"/>
        <v>12</v>
      </c>
      <c r="C12788" s="73">
        <v>46020</v>
      </c>
      <c r="D12788" s="79" t="s">
        <v>62</v>
      </c>
      <c r="E12788" s="80" t="s">
        <v>1244</v>
      </c>
      <c r="F12788" s="81" t="str">
        <f>VLOOKUP(E12788,Customer[],2,FALSE)</f>
        <v>Hlwan</v>
      </c>
      <c r="G12788" s="69" t="str">
        <f>VLOOKUP(E12788,Customer[],3,FALSE)</f>
        <v>Pyay Lan Rd</v>
      </c>
      <c r="H12788" s="69" t="str">
        <f>VLOOKUP(E12788,Customer[],4,FALSE)</f>
        <v>Tayikyi</v>
      </c>
      <c r="I12788" s="48" t="s">
        <v>25</v>
      </c>
      <c r="J12788" s="82" t="str">
        <f>VLOOKUP(I12788,PGStock[],2,FALSE)</f>
        <v>Columbus Super Red Smooth 350 Ml</v>
      </c>
      <c r="K12788" s="71">
        <f>VLOOKUP(I12788,PGStock[],3,FALSE)</f>
        <v>0.35</v>
      </c>
      <c r="L12788" s="47">
        <v>2</v>
      </c>
      <c r="M12788" s="47">
        <f>VLOOKUP(I12788,PGStock[],6,FALSE)</f>
        <v>150</v>
      </c>
      <c r="N12788" s="47">
        <f>+PGSales!$L12788*PGSales!$M12788</f>
        <v>300</v>
      </c>
    </row>
    <row r="12789" spans="1:14" hidden="1" x14ac:dyDescent="0.25">
      <c r="A12789" s="77">
        <f t="shared" si="1534"/>
        <v>2025</v>
      </c>
      <c r="B12789" s="77">
        <f t="shared" si="1535"/>
        <v>12</v>
      </c>
      <c r="C12789" s="73">
        <v>46020</v>
      </c>
      <c r="D12789" s="79" t="s">
        <v>62</v>
      </c>
      <c r="E12789" s="80" t="s">
        <v>1244</v>
      </c>
      <c r="F12789" s="81" t="str">
        <f>VLOOKUP(E12789,Customer[],2,FALSE)</f>
        <v>Hlwan</v>
      </c>
      <c r="G12789" s="69" t="str">
        <f>VLOOKUP(E12789,Customer[],3,FALSE)</f>
        <v>Pyay Lan Rd</v>
      </c>
      <c r="H12789" s="69" t="str">
        <f>VLOOKUP(E12789,Customer[],4,FALSE)</f>
        <v>Tayikyi</v>
      </c>
      <c r="I12789" s="48" t="s">
        <v>20</v>
      </c>
      <c r="J12789" s="82" t="str">
        <f>VLOOKUP(I12789,PGStock[],2,FALSE)</f>
        <v>Formula Rum 700ml</v>
      </c>
      <c r="K12789" s="71">
        <f>VLOOKUP(I12789,PGStock[],3,FALSE)</f>
        <v>0.7</v>
      </c>
      <c r="L12789" s="47">
        <v>2</v>
      </c>
      <c r="M12789" s="47">
        <f>VLOOKUP(I12789,PGStock[],6,FALSE)</f>
        <v>200</v>
      </c>
      <c r="N12789" s="47">
        <f>+PGSales!$L12789*PGSales!$M12789</f>
        <v>400</v>
      </c>
    </row>
    <row r="12790" spans="1:14" hidden="1" x14ac:dyDescent="0.25">
      <c r="A12790" s="77">
        <f t="shared" si="1534"/>
        <v>2025</v>
      </c>
      <c r="B12790" s="77">
        <f t="shared" si="1535"/>
        <v>12</v>
      </c>
      <c r="C12790" s="73">
        <v>46020</v>
      </c>
      <c r="D12790" s="79" t="s">
        <v>62</v>
      </c>
      <c r="E12790" s="80" t="s">
        <v>1244</v>
      </c>
      <c r="F12790" s="81" t="str">
        <f>VLOOKUP(E12790,Customer[],2,FALSE)</f>
        <v>Hlwan</v>
      </c>
      <c r="G12790" s="69" t="str">
        <f>VLOOKUP(E12790,Customer[],3,FALSE)</f>
        <v>Pyay Lan Rd</v>
      </c>
      <c r="H12790" s="69" t="str">
        <f>VLOOKUP(E12790,Customer[],4,FALSE)</f>
        <v>Tayikyi</v>
      </c>
      <c r="I12790" s="48" t="s">
        <v>959</v>
      </c>
      <c r="J12790" s="82" t="str">
        <f>VLOOKUP(I12790,PGStock[],2,FALSE)</f>
        <v>Shwe Man ကော်ဗူး (1 Liter)</v>
      </c>
      <c r="K12790" s="71">
        <f>VLOOKUP(I12790,PGStock[],3,FALSE)</f>
        <v>1</v>
      </c>
      <c r="L12790" s="47">
        <v>5</v>
      </c>
      <c r="M12790" s="47">
        <f>VLOOKUP(I12790,PGStock[],6,FALSE)</f>
        <v>100</v>
      </c>
      <c r="N12790" s="47">
        <f>+PGSales!$L12790*PGSales!$M12790</f>
        <v>500</v>
      </c>
    </row>
    <row r="12791" spans="1:14" hidden="1" x14ac:dyDescent="0.25">
      <c r="A12791" s="77">
        <f t="shared" si="1534"/>
        <v>2025</v>
      </c>
      <c r="B12791" s="77">
        <f t="shared" si="1535"/>
        <v>12</v>
      </c>
      <c r="C12791" s="73">
        <v>46020</v>
      </c>
      <c r="D12791" s="79" t="s">
        <v>109</v>
      </c>
      <c r="E12791" s="80" t="s">
        <v>1431</v>
      </c>
      <c r="F12791" s="81" t="str">
        <f>VLOOKUP(E12791,Customer[],2,FALSE)</f>
        <v>AAA</v>
      </c>
      <c r="G12791" s="69" t="str">
        <f>VLOOKUP(E12791,Customer[],3,FALSE)</f>
        <v>Thit Taw Rd</v>
      </c>
      <c r="H12791" s="69" t="str">
        <f>VLOOKUP(E12791,Customer[],4,FALSE)</f>
        <v>Tayikyi</v>
      </c>
      <c r="I12791" s="48" t="s">
        <v>20</v>
      </c>
      <c r="J12791" s="82" t="str">
        <f>VLOOKUP(I12791,PGStock[],2,FALSE)</f>
        <v>Formula Rum 700ml</v>
      </c>
      <c r="K12791" s="71">
        <f>VLOOKUP(I12791,PGStock[],3,FALSE)</f>
        <v>0.7</v>
      </c>
      <c r="L12791" s="47">
        <v>1</v>
      </c>
      <c r="M12791" s="47">
        <f>VLOOKUP(I12791,PGStock[],6,FALSE)</f>
        <v>200</v>
      </c>
      <c r="N12791" s="47">
        <f>+PGSales!$L12791*PGSales!$M12791</f>
        <v>200</v>
      </c>
    </row>
    <row r="12792" spans="1:14" hidden="1" x14ac:dyDescent="0.25">
      <c r="A12792" s="77">
        <f t="shared" si="1534"/>
        <v>2025</v>
      </c>
      <c r="B12792" s="77">
        <f t="shared" si="1535"/>
        <v>12</v>
      </c>
      <c r="C12792" s="73">
        <v>46020</v>
      </c>
      <c r="D12792" s="79" t="s">
        <v>109</v>
      </c>
      <c r="E12792" s="80" t="s">
        <v>1431</v>
      </c>
      <c r="F12792" s="81" t="str">
        <f>VLOOKUP(E12792,Customer[],2,FALSE)</f>
        <v>AAA</v>
      </c>
      <c r="G12792" s="69" t="str">
        <f>VLOOKUP(E12792,Customer[],3,FALSE)</f>
        <v>Thit Taw Rd</v>
      </c>
      <c r="H12792" s="69" t="str">
        <f>VLOOKUP(E12792,Customer[],4,FALSE)</f>
        <v>Tayikyi</v>
      </c>
      <c r="I12792" s="48" t="s">
        <v>18</v>
      </c>
      <c r="J12792" s="82" t="str">
        <f>VLOOKUP(I12792,PGStock[],2,FALSE)</f>
        <v>Formula Rum 350ml</v>
      </c>
      <c r="K12792" s="71">
        <f>VLOOKUP(I12792,PGStock[],3,FALSE)</f>
        <v>0.35</v>
      </c>
      <c r="L12792" s="47">
        <v>4</v>
      </c>
      <c r="M12792" s="47">
        <f>VLOOKUP(I12792,PGStock[],6,FALSE)</f>
        <v>150</v>
      </c>
      <c r="N12792" s="47">
        <f>+PGSales!$L12792*PGSales!$M12792</f>
        <v>600</v>
      </c>
    </row>
    <row r="12793" spans="1:14" hidden="1" x14ac:dyDescent="0.25">
      <c r="A12793" s="77">
        <f t="shared" si="1534"/>
        <v>2025</v>
      </c>
      <c r="B12793" s="77">
        <f t="shared" si="1535"/>
        <v>12</v>
      </c>
      <c r="C12793" s="73">
        <v>46020</v>
      </c>
      <c r="D12793" s="79" t="s">
        <v>109</v>
      </c>
      <c r="E12793" s="80" t="s">
        <v>1431</v>
      </c>
      <c r="F12793" s="81" t="str">
        <f>VLOOKUP(E12793,Customer[],2,FALSE)</f>
        <v>AAA</v>
      </c>
      <c r="G12793" s="69" t="str">
        <f>VLOOKUP(E12793,Customer[],3,FALSE)</f>
        <v>Thit Taw Rd</v>
      </c>
      <c r="H12793" s="69" t="str">
        <f>VLOOKUP(E12793,Customer[],4,FALSE)</f>
        <v>Tayikyi</v>
      </c>
      <c r="I12793" s="48" t="s">
        <v>959</v>
      </c>
      <c r="J12793" s="82" t="str">
        <f>VLOOKUP(I12793,PGStock[],2,FALSE)</f>
        <v>Shwe Man ကော်ဗူး (1 Liter)</v>
      </c>
      <c r="K12793" s="71">
        <f>VLOOKUP(I12793,PGStock[],3,FALSE)</f>
        <v>1</v>
      </c>
      <c r="L12793" s="47">
        <v>2</v>
      </c>
      <c r="M12793" s="47">
        <f>VLOOKUP(I12793,PGStock[],6,FALSE)</f>
        <v>100</v>
      </c>
      <c r="N12793" s="47">
        <f>+PGSales!$L12793*PGSales!$M12793</f>
        <v>200</v>
      </c>
    </row>
    <row r="12794" spans="1:14" hidden="1" x14ac:dyDescent="0.25">
      <c r="A12794" s="77">
        <f t="shared" si="1534"/>
        <v>2025</v>
      </c>
      <c r="B12794" s="77">
        <f t="shared" si="1535"/>
        <v>12</v>
      </c>
      <c r="C12794" s="73">
        <v>46020</v>
      </c>
      <c r="D12794" s="79" t="s">
        <v>115</v>
      </c>
      <c r="E12794" s="80" t="s">
        <v>1240</v>
      </c>
      <c r="F12794" s="81" t="str">
        <f>VLOOKUP(E12794,Customer[],2,FALSE)</f>
        <v>Kabar Kyaw</v>
      </c>
      <c r="G12794" s="69" t="str">
        <f>VLOOKUP(E12794,Customer[],3,FALSE)</f>
        <v>Thit Taw Rd</v>
      </c>
      <c r="H12794" s="69" t="str">
        <f>VLOOKUP(E12794,Customer[],4,FALSE)</f>
        <v>Tayikyi</v>
      </c>
      <c r="I12794" s="48" t="s">
        <v>25</v>
      </c>
      <c r="J12794" s="82" t="str">
        <f>VLOOKUP(I12794,PGStock[],2,FALSE)</f>
        <v>Columbus Super Red Smooth 350 Ml</v>
      </c>
      <c r="K12794" s="71">
        <f>VLOOKUP(I12794,PGStock[],3,FALSE)</f>
        <v>0.35</v>
      </c>
      <c r="L12794" s="47">
        <v>3</v>
      </c>
      <c r="M12794" s="47">
        <f>VLOOKUP(I12794,PGStock[],6,FALSE)</f>
        <v>150</v>
      </c>
      <c r="N12794" s="47">
        <f>+PGSales!$L12794*PGSales!$M12794</f>
        <v>450</v>
      </c>
    </row>
    <row r="12795" spans="1:14" hidden="1" x14ac:dyDescent="0.25">
      <c r="A12795" s="77">
        <f t="shared" si="1534"/>
        <v>2025</v>
      </c>
      <c r="B12795" s="77">
        <f t="shared" si="1535"/>
        <v>12</v>
      </c>
      <c r="C12795" s="73">
        <v>46020</v>
      </c>
      <c r="D12795" s="79" t="s">
        <v>115</v>
      </c>
      <c r="E12795" s="80" t="s">
        <v>1240</v>
      </c>
      <c r="F12795" s="81" t="str">
        <f>VLOOKUP(E12795,Customer[],2,FALSE)</f>
        <v>Kabar Kyaw</v>
      </c>
      <c r="G12795" s="69" t="str">
        <f>VLOOKUP(E12795,Customer[],3,FALSE)</f>
        <v>Thit Taw Rd</v>
      </c>
      <c r="H12795" s="69" t="str">
        <f>VLOOKUP(E12795,Customer[],4,FALSE)</f>
        <v>Tayikyi</v>
      </c>
      <c r="I12795" s="48" t="s">
        <v>18</v>
      </c>
      <c r="J12795" s="82" t="str">
        <f>VLOOKUP(I12795,PGStock[],2,FALSE)</f>
        <v>Formula Rum 350ml</v>
      </c>
      <c r="K12795" s="71">
        <f>VLOOKUP(I12795,PGStock[],3,FALSE)</f>
        <v>0.35</v>
      </c>
      <c r="L12795" s="47">
        <v>4</v>
      </c>
      <c r="M12795" s="47">
        <f>VLOOKUP(I12795,PGStock[],6,FALSE)</f>
        <v>150</v>
      </c>
      <c r="N12795" s="47">
        <f>+PGSales!$L12795*PGSales!$M12795</f>
        <v>600</v>
      </c>
    </row>
    <row r="12796" spans="1:14" hidden="1" x14ac:dyDescent="0.25">
      <c r="A12796" s="77">
        <f t="shared" si="1534"/>
        <v>2025</v>
      </c>
      <c r="B12796" s="77">
        <f t="shared" si="1535"/>
        <v>12</v>
      </c>
      <c r="C12796" s="73">
        <v>46020</v>
      </c>
      <c r="D12796" s="79" t="s">
        <v>115</v>
      </c>
      <c r="E12796" s="80" t="s">
        <v>1240</v>
      </c>
      <c r="F12796" s="81" t="str">
        <f>VLOOKUP(E12796,Customer[],2,FALSE)</f>
        <v>Kabar Kyaw</v>
      </c>
      <c r="G12796" s="69" t="str">
        <f>VLOOKUP(E12796,Customer[],3,FALSE)</f>
        <v>Thit Taw Rd</v>
      </c>
      <c r="H12796" s="69" t="str">
        <f>VLOOKUP(E12796,Customer[],4,FALSE)</f>
        <v>Tayikyi</v>
      </c>
      <c r="I12796" s="48" t="s">
        <v>959</v>
      </c>
      <c r="J12796" s="82" t="str">
        <f>VLOOKUP(I12796,PGStock[],2,FALSE)</f>
        <v>Shwe Man ကော်ဗူး (1 Liter)</v>
      </c>
      <c r="K12796" s="71">
        <f>VLOOKUP(I12796,PGStock[],3,FALSE)</f>
        <v>1</v>
      </c>
      <c r="L12796" s="47">
        <v>1</v>
      </c>
      <c r="M12796" s="47">
        <f>VLOOKUP(I12796,PGStock[],6,FALSE)</f>
        <v>100</v>
      </c>
      <c r="N12796" s="47">
        <f>+PGSales!$L12796*PGSales!$M12796</f>
        <v>100</v>
      </c>
    </row>
    <row r="12797" spans="1:14" hidden="1" x14ac:dyDescent="0.25">
      <c r="A12797" s="77">
        <f t="shared" si="1534"/>
        <v>2025</v>
      </c>
      <c r="B12797" s="77">
        <f t="shared" si="1535"/>
        <v>12</v>
      </c>
      <c r="C12797" s="73">
        <v>46021</v>
      </c>
      <c r="D12797" s="79" t="s">
        <v>878</v>
      </c>
      <c r="E12797" s="80" t="s">
        <v>1428</v>
      </c>
      <c r="F12797" s="81" t="str">
        <f>VLOOKUP(E12797,Customer[],2,FALSE)</f>
        <v>A One</v>
      </c>
      <c r="G12797" s="69" t="str">
        <f>VLOOKUP(E12797,Customer[],3,FALSE)</f>
        <v>Htantapain Rd</v>
      </c>
      <c r="H12797" s="69" t="str">
        <f>VLOOKUP(E12797,Customer[],4,FALSE)</f>
        <v>Hmawbi</v>
      </c>
      <c r="I12797" s="48" t="s">
        <v>958</v>
      </c>
      <c r="J12797" s="82" t="str">
        <f>VLOOKUP(I12797,PGStock[],2,FALSE)</f>
        <v>Shwe Man 680ml</v>
      </c>
      <c r="K12797" s="71">
        <f>VLOOKUP(I12797,PGStock[],3,FALSE)</f>
        <v>0.68</v>
      </c>
      <c r="L12797" s="47">
        <v>2</v>
      </c>
      <c r="M12797" s="47">
        <f>VLOOKUP(I12797,PGStock[],6,FALSE)</f>
        <v>100</v>
      </c>
      <c r="N12797" s="47">
        <f>+PGSales!$L12797*PGSales!$M12797</f>
        <v>200</v>
      </c>
    </row>
    <row r="12798" spans="1:14" hidden="1" x14ac:dyDescent="0.25">
      <c r="A12798" s="77">
        <f t="shared" si="1534"/>
        <v>2025</v>
      </c>
      <c r="B12798" s="77">
        <f t="shared" si="1535"/>
        <v>12</v>
      </c>
      <c r="C12798" s="73">
        <v>46021</v>
      </c>
      <c r="D12798" s="79" t="s">
        <v>878</v>
      </c>
      <c r="E12798" s="80" t="s">
        <v>1428</v>
      </c>
      <c r="F12798" s="81" t="str">
        <f>VLOOKUP(E12798,Customer[],2,FALSE)</f>
        <v>A One</v>
      </c>
      <c r="G12798" s="69" t="str">
        <f>VLOOKUP(E12798,Customer[],3,FALSE)</f>
        <v>Htantapain Rd</v>
      </c>
      <c r="H12798" s="69" t="str">
        <f>VLOOKUP(E12798,Customer[],4,FALSE)</f>
        <v>Hmawbi</v>
      </c>
      <c r="I12798" s="48" t="s">
        <v>959</v>
      </c>
      <c r="J12798" s="82" t="str">
        <f>VLOOKUP(I12798,PGStock[],2,FALSE)</f>
        <v>Shwe Man ကော်ဗူး (1 Liter)</v>
      </c>
      <c r="K12798" s="71">
        <f>VLOOKUP(I12798,PGStock[],3,FALSE)</f>
        <v>1</v>
      </c>
      <c r="L12798" s="47">
        <v>8</v>
      </c>
      <c r="M12798" s="47">
        <f>VLOOKUP(I12798,PGStock[],6,FALSE)</f>
        <v>100</v>
      </c>
      <c r="N12798" s="47">
        <f>+PGSales!$L12798*PGSales!$M12798</f>
        <v>800</v>
      </c>
    </row>
    <row r="12799" spans="1:14" hidden="1" x14ac:dyDescent="0.25">
      <c r="A12799" s="77">
        <f t="shared" ref="A12799:A12816" si="1536">YEAR(C12799)</f>
        <v>2025</v>
      </c>
      <c r="B12799" s="77">
        <f t="shared" ref="B12799:B12816" si="1537">MONTH(C12799)</f>
        <v>12</v>
      </c>
      <c r="C12799" s="73">
        <v>46021</v>
      </c>
      <c r="D12799" s="79" t="s">
        <v>66</v>
      </c>
      <c r="E12799" s="80" t="s">
        <v>1279</v>
      </c>
      <c r="F12799" s="81" t="str">
        <f>VLOOKUP(E12799,Customer[],2,FALSE)</f>
        <v>OK Store</v>
      </c>
      <c r="G12799" s="69" t="str">
        <f>VLOOKUP(E12799,Customer[],3,FALSE)</f>
        <v>Pyay Lan Rd</v>
      </c>
      <c r="H12799" s="69" t="str">
        <f>VLOOKUP(E12799,Customer[],4,FALSE)</f>
        <v>Myaungtakar</v>
      </c>
      <c r="I12799" s="48" t="s">
        <v>18</v>
      </c>
      <c r="J12799" s="82" t="str">
        <f>VLOOKUP(I12799,PGStock[],2,FALSE)</f>
        <v>Formula Rum 350ml</v>
      </c>
      <c r="K12799" s="71">
        <f>VLOOKUP(I12799,PGStock[],3,FALSE)</f>
        <v>0.35</v>
      </c>
      <c r="L12799" s="47">
        <v>6</v>
      </c>
      <c r="M12799" s="47">
        <f>VLOOKUP(I12799,PGStock[],6,FALSE)</f>
        <v>150</v>
      </c>
      <c r="N12799" s="47">
        <f>+PGSales!$L12799*PGSales!$M12799</f>
        <v>900</v>
      </c>
    </row>
    <row r="12800" spans="1:14" hidden="1" x14ac:dyDescent="0.25">
      <c r="A12800" s="77">
        <f t="shared" si="1536"/>
        <v>2025</v>
      </c>
      <c r="B12800" s="77">
        <f t="shared" si="1537"/>
        <v>12</v>
      </c>
      <c r="C12800" s="73">
        <v>46021</v>
      </c>
      <c r="D12800" s="79" t="s">
        <v>66</v>
      </c>
      <c r="E12800" s="80" t="s">
        <v>1279</v>
      </c>
      <c r="F12800" s="81" t="str">
        <f>VLOOKUP(E12800,Customer[],2,FALSE)</f>
        <v>OK Store</v>
      </c>
      <c r="G12800" s="69" t="str">
        <f>VLOOKUP(E12800,Customer[],3,FALSE)</f>
        <v>Pyay Lan Rd</v>
      </c>
      <c r="H12800" s="69" t="str">
        <f>VLOOKUP(E12800,Customer[],4,FALSE)</f>
        <v>Myaungtakar</v>
      </c>
      <c r="I12800" s="48" t="s">
        <v>958</v>
      </c>
      <c r="J12800" s="82" t="str">
        <f>VLOOKUP(I12800,PGStock[],2,FALSE)</f>
        <v>Shwe Man 680ml</v>
      </c>
      <c r="K12800" s="71">
        <f>VLOOKUP(I12800,PGStock[],3,FALSE)</f>
        <v>0.68</v>
      </c>
      <c r="L12800" s="47">
        <v>1</v>
      </c>
      <c r="M12800" s="47">
        <f>VLOOKUP(I12800,PGStock[],6,FALSE)</f>
        <v>100</v>
      </c>
      <c r="N12800" s="47">
        <f>+PGSales!$L12800*PGSales!$M12800</f>
        <v>100</v>
      </c>
    </row>
    <row r="12801" spans="1:14" hidden="1" x14ac:dyDescent="0.25">
      <c r="A12801" s="77">
        <f t="shared" si="1536"/>
        <v>2025</v>
      </c>
      <c r="B12801" s="77">
        <f t="shared" si="1537"/>
        <v>12</v>
      </c>
      <c r="C12801" s="73">
        <v>46021</v>
      </c>
      <c r="D12801" s="79" t="s">
        <v>66</v>
      </c>
      <c r="E12801" s="80" t="s">
        <v>1279</v>
      </c>
      <c r="F12801" s="81" t="str">
        <f>VLOOKUP(E12801,Customer[],2,FALSE)</f>
        <v>OK Store</v>
      </c>
      <c r="G12801" s="69" t="str">
        <f>VLOOKUP(E12801,Customer[],3,FALSE)</f>
        <v>Pyay Lan Rd</v>
      </c>
      <c r="H12801" s="69" t="str">
        <f>VLOOKUP(E12801,Customer[],4,FALSE)</f>
        <v>Myaungtakar</v>
      </c>
      <c r="I12801" s="48" t="s">
        <v>959</v>
      </c>
      <c r="J12801" s="82" t="str">
        <f>VLOOKUP(I12801,PGStock[],2,FALSE)</f>
        <v>Shwe Man ကော်ဗူး (1 Liter)</v>
      </c>
      <c r="K12801" s="71">
        <f>VLOOKUP(I12801,PGStock[],3,FALSE)</f>
        <v>1</v>
      </c>
      <c r="L12801" s="47">
        <v>1</v>
      </c>
      <c r="M12801" s="47">
        <f>VLOOKUP(I12801,PGStock[],6,FALSE)</f>
        <v>100</v>
      </c>
      <c r="N12801" s="47">
        <f>+PGSales!$L12801*PGSales!$M12801</f>
        <v>100</v>
      </c>
    </row>
    <row r="12802" spans="1:14" hidden="1" x14ac:dyDescent="0.25">
      <c r="A12802" s="77">
        <f t="shared" si="1536"/>
        <v>2025</v>
      </c>
      <c r="B12802" s="77">
        <f t="shared" si="1537"/>
        <v>12</v>
      </c>
      <c r="C12802" s="73">
        <v>46021</v>
      </c>
      <c r="D12802" s="79" t="s">
        <v>68</v>
      </c>
      <c r="E12802" s="80" t="s">
        <v>1429</v>
      </c>
      <c r="F12802" s="81" t="str">
        <f>VLOOKUP(E12802,Customer[],2,FALSE)</f>
        <v>Htet Kaung</v>
      </c>
      <c r="G12802" s="69" t="str">
        <f>VLOOKUP(E12802,Customer[],3,FALSE)</f>
        <v>Satmuzone</v>
      </c>
      <c r="H12802" s="69" t="str">
        <f>VLOOKUP(E12802,Customer[],4,FALSE)</f>
        <v>Myaungtakar</v>
      </c>
      <c r="I12802" s="48" t="s">
        <v>27</v>
      </c>
      <c r="J12802" s="82" t="str">
        <f>VLOOKUP(I12802,PGStock[],2,FALSE)</f>
        <v>Columbus Super Red Smooth 700 Ml</v>
      </c>
      <c r="K12802" s="71">
        <f>VLOOKUP(I12802,PGStock[],3,FALSE)</f>
        <v>0.7</v>
      </c>
      <c r="L12802" s="47">
        <v>1</v>
      </c>
      <c r="M12802" s="47">
        <f>VLOOKUP(I12802,PGStock[],6,FALSE)</f>
        <v>200</v>
      </c>
      <c r="N12802" s="47">
        <f>+PGSales!$L12802*PGSales!$M12802</f>
        <v>200</v>
      </c>
    </row>
    <row r="12803" spans="1:14" hidden="1" x14ac:dyDescent="0.25">
      <c r="A12803" s="77">
        <f t="shared" si="1536"/>
        <v>2025</v>
      </c>
      <c r="B12803" s="77">
        <f t="shared" si="1537"/>
        <v>12</v>
      </c>
      <c r="C12803" s="73">
        <v>46021</v>
      </c>
      <c r="D12803" s="79" t="s">
        <v>68</v>
      </c>
      <c r="E12803" s="80" t="s">
        <v>1429</v>
      </c>
      <c r="F12803" s="81" t="str">
        <f>VLOOKUP(E12803,Customer[],2,FALSE)</f>
        <v>Htet Kaung</v>
      </c>
      <c r="G12803" s="69" t="str">
        <f>VLOOKUP(E12803,Customer[],3,FALSE)</f>
        <v>Satmuzone</v>
      </c>
      <c r="H12803" s="69" t="str">
        <f>VLOOKUP(E12803,Customer[],4,FALSE)</f>
        <v>Myaungtakar</v>
      </c>
      <c r="I12803" s="48" t="s">
        <v>20</v>
      </c>
      <c r="J12803" s="82" t="str">
        <f>VLOOKUP(I12803,PGStock[],2,FALSE)</f>
        <v>Formula Rum 700ml</v>
      </c>
      <c r="K12803" s="71">
        <f>VLOOKUP(I12803,PGStock[],3,FALSE)</f>
        <v>0.7</v>
      </c>
      <c r="L12803" s="47">
        <v>1</v>
      </c>
      <c r="M12803" s="47">
        <f>VLOOKUP(I12803,PGStock[],6,FALSE)</f>
        <v>200</v>
      </c>
      <c r="N12803" s="47">
        <f>+PGSales!$L12803*PGSales!$M12803</f>
        <v>200</v>
      </c>
    </row>
    <row r="12804" spans="1:14" hidden="1" x14ac:dyDescent="0.25">
      <c r="A12804" s="77">
        <f t="shared" si="1536"/>
        <v>2025</v>
      </c>
      <c r="B12804" s="77">
        <f t="shared" si="1537"/>
        <v>12</v>
      </c>
      <c r="C12804" s="73">
        <v>46021</v>
      </c>
      <c r="D12804" s="79" t="s">
        <v>68</v>
      </c>
      <c r="E12804" s="80" t="s">
        <v>1429</v>
      </c>
      <c r="F12804" s="81" t="str">
        <f>VLOOKUP(E12804,Customer[],2,FALSE)</f>
        <v>Htet Kaung</v>
      </c>
      <c r="G12804" s="69" t="str">
        <f>VLOOKUP(E12804,Customer[],3,FALSE)</f>
        <v>Satmuzone</v>
      </c>
      <c r="H12804" s="69" t="str">
        <f>VLOOKUP(E12804,Customer[],4,FALSE)</f>
        <v>Myaungtakar</v>
      </c>
      <c r="I12804" s="48" t="s">
        <v>18</v>
      </c>
      <c r="J12804" s="82" t="str">
        <f>VLOOKUP(I12804,PGStock[],2,FALSE)</f>
        <v>Formula Rum 350ml</v>
      </c>
      <c r="K12804" s="71">
        <f>VLOOKUP(I12804,PGStock[],3,FALSE)</f>
        <v>0.35</v>
      </c>
      <c r="L12804" s="47">
        <v>4</v>
      </c>
      <c r="M12804" s="47">
        <f>VLOOKUP(I12804,PGStock[],6,FALSE)</f>
        <v>150</v>
      </c>
      <c r="N12804" s="47">
        <f>+PGSales!$L12804*PGSales!$M12804</f>
        <v>600</v>
      </c>
    </row>
    <row r="12805" spans="1:14" hidden="1" x14ac:dyDescent="0.25">
      <c r="A12805" s="77">
        <f t="shared" si="1536"/>
        <v>2025</v>
      </c>
      <c r="B12805" s="77">
        <f t="shared" si="1537"/>
        <v>12</v>
      </c>
      <c r="C12805" s="73">
        <v>46021</v>
      </c>
      <c r="D12805" s="79" t="s">
        <v>275</v>
      </c>
      <c r="E12805" s="80" t="s">
        <v>1282</v>
      </c>
      <c r="F12805" s="81" t="str">
        <f>VLOOKUP(E12805,Customer[],2,FALSE)</f>
        <v>Linthit(2)</v>
      </c>
      <c r="G12805" s="69" t="str">
        <f>VLOOKUP(E12805,Customer[],3,FALSE)</f>
        <v>Satmuzone</v>
      </c>
      <c r="H12805" s="69" t="str">
        <f>VLOOKUP(E12805,Customer[],4,FALSE)</f>
        <v>Myaungtakar</v>
      </c>
      <c r="I12805" s="48" t="s">
        <v>25</v>
      </c>
      <c r="J12805" s="82" t="str">
        <f>VLOOKUP(I12805,PGStock[],2,FALSE)</f>
        <v>Columbus Super Red Smooth 350 Ml</v>
      </c>
      <c r="K12805" s="71">
        <f>VLOOKUP(I12805,PGStock[],3,FALSE)</f>
        <v>0.35</v>
      </c>
      <c r="L12805" s="47">
        <v>2</v>
      </c>
      <c r="M12805" s="47">
        <f>VLOOKUP(I12805,PGStock[],6,FALSE)</f>
        <v>150</v>
      </c>
      <c r="N12805" s="47">
        <f>+PGSales!$L12805*PGSales!$M12805</f>
        <v>300</v>
      </c>
    </row>
    <row r="12806" spans="1:14" hidden="1" x14ac:dyDescent="0.25">
      <c r="A12806" s="77">
        <f t="shared" si="1536"/>
        <v>2025</v>
      </c>
      <c r="B12806" s="77">
        <f t="shared" si="1537"/>
        <v>12</v>
      </c>
      <c r="C12806" s="73">
        <v>46021</v>
      </c>
      <c r="D12806" s="79" t="s">
        <v>275</v>
      </c>
      <c r="E12806" s="80" t="s">
        <v>1282</v>
      </c>
      <c r="F12806" s="81" t="str">
        <f>VLOOKUP(E12806,Customer[],2,FALSE)</f>
        <v>Linthit(2)</v>
      </c>
      <c r="G12806" s="69" t="str">
        <f>VLOOKUP(E12806,Customer[],3,FALSE)</f>
        <v>Satmuzone</v>
      </c>
      <c r="H12806" s="69" t="str">
        <f>VLOOKUP(E12806,Customer[],4,FALSE)</f>
        <v>Myaungtakar</v>
      </c>
      <c r="I12806" s="48" t="s">
        <v>18</v>
      </c>
      <c r="J12806" s="82" t="str">
        <f>VLOOKUP(I12806,PGStock[],2,FALSE)</f>
        <v>Formula Rum 350ml</v>
      </c>
      <c r="K12806" s="71">
        <f>VLOOKUP(I12806,PGStock[],3,FALSE)</f>
        <v>0.35</v>
      </c>
      <c r="L12806" s="47">
        <v>2</v>
      </c>
      <c r="M12806" s="47">
        <f>VLOOKUP(I12806,PGStock[],6,FALSE)</f>
        <v>150</v>
      </c>
      <c r="N12806" s="47">
        <f>+PGSales!$L12806*PGSales!$M12806</f>
        <v>300</v>
      </c>
    </row>
    <row r="12807" spans="1:14" hidden="1" x14ac:dyDescent="0.25">
      <c r="A12807" s="77">
        <f t="shared" si="1536"/>
        <v>2025</v>
      </c>
      <c r="B12807" s="77">
        <f t="shared" si="1537"/>
        <v>12</v>
      </c>
      <c r="C12807" s="73">
        <v>46021</v>
      </c>
      <c r="D12807" s="79" t="s">
        <v>275</v>
      </c>
      <c r="E12807" s="80" t="s">
        <v>1282</v>
      </c>
      <c r="F12807" s="81" t="str">
        <f>VLOOKUP(E12807,Customer[],2,FALSE)</f>
        <v>Linthit(2)</v>
      </c>
      <c r="G12807" s="69" t="str">
        <f>VLOOKUP(E12807,Customer[],3,FALSE)</f>
        <v>Satmuzone</v>
      </c>
      <c r="H12807" s="69" t="str">
        <f>VLOOKUP(E12807,Customer[],4,FALSE)</f>
        <v>Myaungtakar</v>
      </c>
      <c r="I12807" s="48" t="s">
        <v>958</v>
      </c>
      <c r="J12807" s="82" t="str">
        <f>VLOOKUP(I12807,PGStock[],2,FALSE)</f>
        <v>Shwe Man 680ml</v>
      </c>
      <c r="K12807" s="71">
        <f>VLOOKUP(I12807,PGStock[],3,FALSE)</f>
        <v>0.68</v>
      </c>
      <c r="L12807" s="47">
        <v>4</v>
      </c>
      <c r="M12807" s="47">
        <f>VLOOKUP(I12807,PGStock[],6,FALSE)</f>
        <v>100</v>
      </c>
      <c r="N12807" s="47">
        <f>+PGSales!$L12807*PGSales!$M12807</f>
        <v>400</v>
      </c>
    </row>
    <row r="12808" spans="1:14" hidden="1" x14ac:dyDescent="0.25">
      <c r="A12808" s="77">
        <f t="shared" si="1536"/>
        <v>2025</v>
      </c>
      <c r="B12808" s="77">
        <f t="shared" si="1537"/>
        <v>12</v>
      </c>
      <c r="C12808" s="73">
        <v>46021</v>
      </c>
      <c r="D12808" s="79" t="s">
        <v>275</v>
      </c>
      <c r="E12808" s="80" t="s">
        <v>1282</v>
      </c>
      <c r="F12808" s="81" t="str">
        <f>VLOOKUP(E12808,Customer[],2,FALSE)</f>
        <v>Linthit(2)</v>
      </c>
      <c r="G12808" s="69" t="str">
        <f>VLOOKUP(E12808,Customer[],3,FALSE)</f>
        <v>Satmuzone</v>
      </c>
      <c r="H12808" s="69" t="str">
        <f>VLOOKUP(E12808,Customer[],4,FALSE)</f>
        <v>Myaungtakar</v>
      </c>
      <c r="I12808" s="48" t="s">
        <v>959</v>
      </c>
      <c r="J12808" s="82" t="str">
        <f>VLOOKUP(I12808,PGStock[],2,FALSE)</f>
        <v>Shwe Man ကော်ဗူး (1 Liter)</v>
      </c>
      <c r="K12808" s="71">
        <f>VLOOKUP(I12808,PGStock[],3,FALSE)</f>
        <v>1</v>
      </c>
      <c r="L12808" s="47">
        <v>4</v>
      </c>
      <c r="M12808" s="47">
        <f>VLOOKUP(I12808,PGStock[],6,FALSE)</f>
        <v>100</v>
      </c>
      <c r="N12808" s="47">
        <f>+PGSales!$L12808*PGSales!$M12808</f>
        <v>400</v>
      </c>
    </row>
    <row r="12809" spans="1:14" hidden="1" x14ac:dyDescent="0.25">
      <c r="A12809" s="77">
        <f t="shared" si="1536"/>
        <v>2025</v>
      </c>
      <c r="B12809" s="77">
        <f t="shared" si="1537"/>
        <v>12</v>
      </c>
      <c r="C12809" s="73">
        <v>46021</v>
      </c>
      <c r="D12809" s="79" t="s">
        <v>74</v>
      </c>
      <c r="E12809" s="80" t="s">
        <v>1435</v>
      </c>
      <c r="F12809" s="81" t="str">
        <f>VLOOKUP(E12809,Customer[],2,FALSE)</f>
        <v>Feel</v>
      </c>
      <c r="G12809" s="69" t="str">
        <f>VLOOKUP(E12809,Customer[],3,FALSE)</f>
        <v>Pyay Lan Rd</v>
      </c>
      <c r="H12809" s="69" t="str">
        <f>VLOOKUP(E12809,Customer[],4,FALSE)</f>
        <v>Myaungtakar</v>
      </c>
      <c r="I12809" s="48" t="s">
        <v>25</v>
      </c>
      <c r="J12809" s="82" t="str">
        <f>VLOOKUP(I12809,PGStock[],2,FALSE)</f>
        <v>Columbus Super Red Smooth 350 Ml</v>
      </c>
      <c r="K12809" s="71">
        <f>VLOOKUP(I12809,PGStock[],3,FALSE)</f>
        <v>0.35</v>
      </c>
      <c r="L12809" s="47">
        <v>2</v>
      </c>
      <c r="M12809" s="47">
        <f>VLOOKUP(I12809,PGStock[],6,FALSE)</f>
        <v>150</v>
      </c>
      <c r="N12809" s="47">
        <f>+PGSales!$L12809*PGSales!$M12809</f>
        <v>300</v>
      </c>
    </row>
    <row r="12810" spans="1:14" hidden="1" x14ac:dyDescent="0.25">
      <c r="A12810" s="77">
        <f t="shared" si="1536"/>
        <v>2025</v>
      </c>
      <c r="B12810" s="77">
        <f t="shared" si="1537"/>
        <v>12</v>
      </c>
      <c r="C12810" s="73">
        <v>46021</v>
      </c>
      <c r="D12810" s="79" t="s">
        <v>74</v>
      </c>
      <c r="E12810" s="80" t="s">
        <v>1435</v>
      </c>
      <c r="F12810" s="81" t="str">
        <f>VLOOKUP(E12810,Customer[],2,FALSE)</f>
        <v>Feel</v>
      </c>
      <c r="G12810" s="69" t="str">
        <f>VLOOKUP(E12810,Customer[],3,FALSE)</f>
        <v>Pyay Lan Rd</v>
      </c>
      <c r="H12810" s="69" t="str">
        <f>VLOOKUP(E12810,Customer[],4,FALSE)</f>
        <v>Myaungtakar</v>
      </c>
      <c r="I12810" s="48" t="s">
        <v>958</v>
      </c>
      <c r="J12810" s="82" t="str">
        <f>VLOOKUP(I12810,PGStock[],2,FALSE)</f>
        <v>Shwe Man 680ml</v>
      </c>
      <c r="K12810" s="71">
        <f>VLOOKUP(I12810,PGStock[],3,FALSE)</f>
        <v>0.68</v>
      </c>
      <c r="L12810" s="47">
        <v>2</v>
      </c>
      <c r="M12810" s="47">
        <f>VLOOKUP(I12810,PGStock[],6,FALSE)</f>
        <v>100</v>
      </c>
      <c r="N12810" s="47">
        <f>+PGSales!$L12810*PGSales!$M12810</f>
        <v>200</v>
      </c>
    </row>
    <row r="12811" spans="1:14" hidden="1" x14ac:dyDescent="0.25">
      <c r="A12811" s="77">
        <f t="shared" si="1536"/>
        <v>2025</v>
      </c>
      <c r="B12811" s="77">
        <f t="shared" si="1537"/>
        <v>12</v>
      </c>
      <c r="C12811" s="73">
        <v>46021</v>
      </c>
      <c r="D12811" s="79" t="s">
        <v>74</v>
      </c>
      <c r="E12811" s="80" t="s">
        <v>1435</v>
      </c>
      <c r="F12811" s="81" t="str">
        <f>VLOOKUP(E12811,Customer[],2,FALSE)</f>
        <v>Feel</v>
      </c>
      <c r="G12811" s="69" t="str">
        <f>VLOOKUP(E12811,Customer[],3,FALSE)</f>
        <v>Pyay Lan Rd</v>
      </c>
      <c r="H12811" s="69" t="str">
        <f>VLOOKUP(E12811,Customer[],4,FALSE)</f>
        <v>Myaungtakar</v>
      </c>
      <c r="I12811" s="48" t="s">
        <v>959</v>
      </c>
      <c r="J12811" s="82" t="str">
        <f>VLOOKUP(I12811,PGStock[],2,FALSE)</f>
        <v>Shwe Man ကော်ဗူး (1 Liter)</v>
      </c>
      <c r="K12811" s="71">
        <f>VLOOKUP(I12811,PGStock[],3,FALSE)</f>
        <v>1</v>
      </c>
      <c r="L12811" s="47">
        <v>2</v>
      </c>
      <c r="M12811" s="47">
        <f>VLOOKUP(I12811,PGStock[],6,FALSE)</f>
        <v>100</v>
      </c>
      <c r="N12811" s="47">
        <f>+PGSales!$L12811*PGSales!$M12811</f>
        <v>200</v>
      </c>
    </row>
    <row r="12812" spans="1:14" hidden="1" x14ac:dyDescent="0.25">
      <c r="A12812" s="77">
        <f t="shared" si="1536"/>
        <v>2025</v>
      </c>
      <c r="B12812" s="77">
        <f t="shared" si="1537"/>
        <v>12</v>
      </c>
      <c r="C12812" s="73">
        <v>46021</v>
      </c>
      <c r="D12812" s="79" t="s">
        <v>131</v>
      </c>
      <c r="E12812" s="80" t="s">
        <v>1280</v>
      </c>
      <c r="F12812" s="81" t="str">
        <f>VLOOKUP(E12812,Customer[],2,FALSE)</f>
        <v>U Phyo</v>
      </c>
      <c r="G12812" s="69" t="str">
        <f>VLOOKUP(E12812,Customer[],3,FALSE)</f>
        <v>Pyay Lan Rd</v>
      </c>
      <c r="H12812" s="69" t="str">
        <f>VLOOKUP(E12812,Customer[],4,FALSE)</f>
        <v>Myaungtakar</v>
      </c>
      <c r="I12812" s="48" t="s">
        <v>25</v>
      </c>
      <c r="J12812" s="82" t="str">
        <f>VLOOKUP(I12812,PGStock[],2,FALSE)</f>
        <v>Columbus Super Red Smooth 350 Ml</v>
      </c>
      <c r="K12812" s="71">
        <f>VLOOKUP(I12812,PGStock[],3,FALSE)</f>
        <v>0.35</v>
      </c>
      <c r="L12812" s="47">
        <v>2</v>
      </c>
      <c r="M12812" s="47">
        <f>VLOOKUP(I12812,PGStock[],6,FALSE)</f>
        <v>150</v>
      </c>
      <c r="N12812" s="47">
        <f>+PGSales!$L12812*PGSales!$M12812</f>
        <v>300</v>
      </c>
    </row>
    <row r="12813" spans="1:14" hidden="1" x14ac:dyDescent="0.25">
      <c r="A12813" s="77">
        <f t="shared" si="1536"/>
        <v>2025</v>
      </c>
      <c r="B12813" s="77">
        <f t="shared" si="1537"/>
        <v>12</v>
      </c>
      <c r="C12813" s="73">
        <v>46021</v>
      </c>
      <c r="D12813" s="79" t="s">
        <v>131</v>
      </c>
      <c r="E12813" s="80" t="s">
        <v>1280</v>
      </c>
      <c r="F12813" s="81" t="str">
        <f>VLOOKUP(E12813,Customer[],2,FALSE)</f>
        <v>U Phyo</v>
      </c>
      <c r="G12813" s="69" t="str">
        <f>VLOOKUP(E12813,Customer[],3,FALSE)</f>
        <v>Pyay Lan Rd</v>
      </c>
      <c r="H12813" s="69" t="str">
        <f>VLOOKUP(E12813,Customer[],4,FALSE)</f>
        <v>Myaungtakar</v>
      </c>
      <c r="I12813" s="48" t="s">
        <v>18</v>
      </c>
      <c r="J12813" s="82" t="str">
        <f>VLOOKUP(I12813,PGStock[],2,FALSE)</f>
        <v>Formula Rum 350ml</v>
      </c>
      <c r="K12813" s="71">
        <f>VLOOKUP(I12813,PGStock[],3,FALSE)</f>
        <v>0.35</v>
      </c>
      <c r="L12813" s="47">
        <v>1</v>
      </c>
      <c r="M12813" s="47">
        <f>VLOOKUP(I12813,PGStock[],6,FALSE)</f>
        <v>150</v>
      </c>
      <c r="N12813" s="47">
        <f>+PGSales!$L12813*PGSales!$M12813</f>
        <v>150</v>
      </c>
    </row>
    <row r="12814" spans="1:14" hidden="1" x14ac:dyDescent="0.25">
      <c r="A12814" s="77">
        <f t="shared" si="1536"/>
        <v>2025</v>
      </c>
      <c r="B12814" s="77">
        <f t="shared" si="1537"/>
        <v>12</v>
      </c>
      <c r="C12814" s="73">
        <v>46021</v>
      </c>
      <c r="D12814" s="79" t="s">
        <v>131</v>
      </c>
      <c r="E12814" s="80" t="s">
        <v>1280</v>
      </c>
      <c r="F12814" s="81" t="str">
        <f>VLOOKUP(E12814,Customer[],2,FALSE)</f>
        <v>U Phyo</v>
      </c>
      <c r="G12814" s="69" t="str">
        <f>VLOOKUP(E12814,Customer[],3,FALSE)</f>
        <v>Pyay Lan Rd</v>
      </c>
      <c r="H12814" s="69" t="str">
        <f>VLOOKUP(E12814,Customer[],4,FALSE)</f>
        <v>Myaungtakar</v>
      </c>
      <c r="I12814" s="48" t="s">
        <v>958</v>
      </c>
      <c r="J12814" s="82" t="str">
        <f>VLOOKUP(I12814,PGStock[],2,FALSE)</f>
        <v>Shwe Man 680ml</v>
      </c>
      <c r="K12814" s="71">
        <f>VLOOKUP(I12814,PGStock[],3,FALSE)</f>
        <v>0.68</v>
      </c>
      <c r="L12814" s="47">
        <v>2</v>
      </c>
      <c r="M12814" s="47">
        <f>VLOOKUP(I12814,PGStock[],6,FALSE)</f>
        <v>100</v>
      </c>
      <c r="N12814" s="47">
        <f>+PGSales!$L12814*PGSales!$M12814</f>
        <v>200</v>
      </c>
    </row>
    <row r="12815" spans="1:14" hidden="1" x14ac:dyDescent="0.25">
      <c r="A12815" s="77">
        <f t="shared" si="1536"/>
        <v>2025</v>
      </c>
      <c r="B12815" s="77">
        <f t="shared" si="1537"/>
        <v>12</v>
      </c>
      <c r="C12815" s="73">
        <v>46021</v>
      </c>
      <c r="D12815" s="79" t="s">
        <v>131</v>
      </c>
      <c r="E12815" s="80" t="s">
        <v>1280</v>
      </c>
      <c r="F12815" s="81" t="str">
        <f>VLOOKUP(E12815,Customer[],2,FALSE)</f>
        <v>U Phyo</v>
      </c>
      <c r="G12815" s="69" t="str">
        <f>VLOOKUP(E12815,Customer[],3,FALSE)</f>
        <v>Pyay Lan Rd</v>
      </c>
      <c r="H12815" s="69" t="str">
        <f>VLOOKUP(E12815,Customer[],4,FALSE)</f>
        <v>Myaungtakar</v>
      </c>
      <c r="I12815" s="48" t="s">
        <v>959</v>
      </c>
      <c r="J12815" s="82" t="str">
        <f>VLOOKUP(I12815,PGStock[],2,FALSE)</f>
        <v>Shwe Man ကော်ဗူး (1 Liter)</v>
      </c>
      <c r="K12815" s="71">
        <f>VLOOKUP(I12815,PGStock[],3,FALSE)</f>
        <v>1</v>
      </c>
      <c r="L12815" s="47">
        <v>2</v>
      </c>
      <c r="M12815" s="47">
        <f>VLOOKUP(I12815,PGStock[],6,FALSE)</f>
        <v>100</v>
      </c>
      <c r="N12815" s="47">
        <f>+PGSales!$L12815*PGSales!$M12815</f>
        <v>200</v>
      </c>
    </row>
    <row r="12816" spans="1:14" hidden="1" x14ac:dyDescent="0.25">
      <c r="A12816" s="77">
        <f t="shared" si="1536"/>
        <v>2025</v>
      </c>
      <c r="B12816" s="77">
        <f t="shared" si="1537"/>
        <v>12</v>
      </c>
      <c r="C12816" s="73">
        <v>46021</v>
      </c>
      <c r="D12816" s="79" t="s">
        <v>4</v>
      </c>
      <c r="E12816" s="80" t="s">
        <v>1241</v>
      </c>
      <c r="F12816" s="81" t="str">
        <f>VLOOKUP(E12816,Customer[],2,FALSE)</f>
        <v>Happy Life</v>
      </c>
      <c r="G12816" s="69" t="str">
        <f>VLOOKUP(E12816,Customer[],3,FALSE)</f>
        <v>Phoo Gyi Rd</v>
      </c>
      <c r="H12816" s="69" t="str">
        <f>VLOOKUP(E12816,Customer[],4,FALSE)</f>
        <v>Tayikyi</v>
      </c>
      <c r="I12816" s="48" t="s">
        <v>25</v>
      </c>
      <c r="J12816" s="82" t="str">
        <f>VLOOKUP(I12816,PGStock[],2,FALSE)</f>
        <v>Columbus Super Red Smooth 350 Ml</v>
      </c>
      <c r="K12816" s="71">
        <f>VLOOKUP(I12816,PGStock[],3,FALSE)</f>
        <v>0.35</v>
      </c>
      <c r="L12816" s="47">
        <v>3</v>
      </c>
      <c r="M12816" s="47">
        <f>VLOOKUP(I12816,PGStock[],6,FALSE)</f>
        <v>150</v>
      </c>
      <c r="N12816" s="47">
        <f>+PGSales!$L12816*PGSales!$M12816</f>
        <v>450</v>
      </c>
    </row>
    <row r="12817" spans="1:14" hidden="1" x14ac:dyDescent="0.25">
      <c r="A12817" s="77">
        <f t="shared" ref="A12817:A12834" si="1538">YEAR(C12817)</f>
        <v>2025</v>
      </c>
      <c r="B12817" s="77">
        <f t="shared" ref="B12817:B12834" si="1539">MONTH(C12817)</f>
        <v>12</v>
      </c>
      <c r="C12817" s="73">
        <v>46021</v>
      </c>
      <c r="D12817" s="79" t="s">
        <v>4</v>
      </c>
      <c r="E12817" s="80" t="s">
        <v>1241</v>
      </c>
      <c r="F12817" s="81" t="str">
        <f>VLOOKUP(E12817,Customer[],2,FALSE)</f>
        <v>Happy Life</v>
      </c>
      <c r="G12817" s="69" t="str">
        <f>VLOOKUP(E12817,Customer[],3,FALSE)</f>
        <v>Phoo Gyi Rd</v>
      </c>
      <c r="H12817" s="69" t="str">
        <f>VLOOKUP(E12817,Customer[],4,FALSE)</f>
        <v>Tayikyi</v>
      </c>
      <c r="I12817" s="48" t="s">
        <v>20</v>
      </c>
      <c r="J12817" s="82" t="str">
        <f>VLOOKUP(I12817,PGStock[],2,FALSE)</f>
        <v>Formula Rum 700ml</v>
      </c>
      <c r="K12817" s="71">
        <f>VLOOKUP(I12817,PGStock[],3,FALSE)</f>
        <v>0.7</v>
      </c>
      <c r="L12817" s="47">
        <v>1</v>
      </c>
      <c r="M12817" s="47">
        <f>VLOOKUP(I12817,PGStock[],6,FALSE)</f>
        <v>200</v>
      </c>
      <c r="N12817" s="47">
        <f>+PGSales!$L12817*PGSales!$M12817</f>
        <v>200</v>
      </c>
    </row>
    <row r="12818" spans="1:14" hidden="1" x14ac:dyDescent="0.25">
      <c r="A12818" s="77">
        <f t="shared" si="1538"/>
        <v>2025</v>
      </c>
      <c r="B12818" s="77">
        <f t="shared" si="1539"/>
        <v>12</v>
      </c>
      <c r="C12818" s="73">
        <v>46021</v>
      </c>
      <c r="D12818" s="79" t="s">
        <v>4</v>
      </c>
      <c r="E12818" s="80" t="s">
        <v>1241</v>
      </c>
      <c r="F12818" s="81" t="str">
        <f>VLOOKUP(E12818,Customer[],2,FALSE)</f>
        <v>Happy Life</v>
      </c>
      <c r="G12818" s="69" t="str">
        <f>VLOOKUP(E12818,Customer[],3,FALSE)</f>
        <v>Phoo Gyi Rd</v>
      </c>
      <c r="H12818" s="69" t="str">
        <f>VLOOKUP(E12818,Customer[],4,FALSE)</f>
        <v>Tayikyi</v>
      </c>
      <c r="I12818" s="48" t="s">
        <v>18</v>
      </c>
      <c r="J12818" s="82" t="str">
        <f>VLOOKUP(I12818,PGStock[],2,FALSE)</f>
        <v>Formula Rum 350ml</v>
      </c>
      <c r="K12818" s="71">
        <f>VLOOKUP(I12818,PGStock[],3,FALSE)</f>
        <v>0.35</v>
      </c>
      <c r="L12818" s="47">
        <v>2</v>
      </c>
      <c r="M12818" s="47">
        <f>VLOOKUP(I12818,PGStock[],6,FALSE)</f>
        <v>150</v>
      </c>
      <c r="N12818" s="47">
        <f>+PGSales!$L12818*PGSales!$M12818</f>
        <v>300</v>
      </c>
    </row>
    <row r="12819" spans="1:14" hidden="1" x14ac:dyDescent="0.25">
      <c r="A12819" s="77">
        <f t="shared" si="1538"/>
        <v>2025</v>
      </c>
      <c r="B12819" s="77">
        <f t="shared" si="1539"/>
        <v>12</v>
      </c>
      <c r="C12819" s="73">
        <v>46021</v>
      </c>
      <c r="D12819" s="79" t="s">
        <v>4</v>
      </c>
      <c r="E12819" s="80" t="s">
        <v>1241</v>
      </c>
      <c r="F12819" s="81" t="str">
        <f>VLOOKUP(E12819,Customer[],2,FALSE)</f>
        <v>Happy Life</v>
      </c>
      <c r="G12819" s="69" t="str">
        <f>VLOOKUP(E12819,Customer[],3,FALSE)</f>
        <v>Phoo Gyi Rd</v>
      </c>
      <c r="H12819" s="69" t="str">
        <f>VLOOKUP(E12819,Customer[],4,FALSE)</f>
        <v>Tayikyi</v>
      </c>
      <c r="I12819" s="48" t="s">
        <v>958</v>
      </c>
      <c r="J12819" s="82" t="str">
        <f>VLOOKUP(I12819,PGStock[],2,FALSE)</f>
        <v>Shwe Man 680ml</v>
      </c>
      <c r="K12819" s="71">
        <f>VLOOKUP(I12819,PGStock[],3,FALSE)</f>
        <v>0.68</v>
      </c>
      <c r="L12819" s="47">
        <v>2</v>
      </c>
      <c r="M12819" s="47">
        <f>VLOOKUP(I12819,PGStock[],6,FALSE)</f>
        <v>100</v>
      </c>
      <c r="N12819" s="47">
        <f>+PGSales!$L12819*PGSales!$M12819</f>
        <v>200</v>
      </c>
    </row>
    <row r="12820" spans="1:14" hidden="1" x14ac:dyDescent="0.25">
      <c r="A12820" s="77">
        <f t="shared" si="1538"/>
        <v>2025</v>
      </c>
      <c r="B12820" s="77">
        <f t="shared" si="1539"/>
        <v>12</v>
      </c>
      <c r="C12820" s="73">
        <v>46021</v>
      </c>
      <c r="D12820" s="79" t="s">
        <v>1</v>
      </c>
      <c r="E12820" s="80" t="s">
        <v>1242</v>
      </c>
      <c r="F12820" s="81" t="str">
        <f>VLOOKUP(E12820,Customer[],2,FALSE)</f>
        <v>Shwe Khanan</v>
      </c>
      <c r="G12820" s="69" t="str">
        <f>VLOOKUP(E12820,Customer[],3,FALSE)</f>
        <v>Pyay Lan Rd</v>
      </c>
      <c r="H12820" s="69" t="str">
        <f>VLOOKUP(E12820,Customer[],4,FALSE)</f>
        <v>Tayikyi</v>
      </c>
      <c r="I12820" s="48" t="s">
        <v>25</v>
      </c>
      <c r="J12820" s="82" t="str">
        <f>VLOOKUP(I12820,PGStock[],2,FALSE)</f>
        <v>Columbus Super Red Smooth 350 Ml</v>
      </c>
      <c r="K12820" s="71">
        <f>VLOOKUP(I12820,PGStock[],3,FALSE)</f>
        <v>0.35</v>
      </c>
      <c r="L12820" s="47">
        <v>6</v>
      </c>
      <c r="M12820" s="47">
        <f>VLOOKUP(I12820,PGStock[],6,FALSE)</f>
        <v>150</v>
      </c>
      <c r="N12820" s="47">
        <f>+PGSales!$L12820*PGSales!$M12820</f>
        <v>900</v>
      </c>
    </row>
    <row r="12821" spans="1:14" hidden="1" x14ac:dyDescent="0.25">
      <c r="A12821" s="77">
        <f t="shared" si="1538"/>
        <v>2025</v>
      </c>
      <c r="B12821" s="77">
        <f t="shared" si="1539"/>
        <v>12</v>
      </c>
      <c r="C12821" s="73">
        <v>46021</v>
      </c>
      <c r="D12821" s="79" t="s">
        <v>1</v>
      </c>
      <c r="E12821" s="80" t="s">
        <v>1242</v>
      </c>
      <c r="F12821" s="81" t="str">
        <f>VLOOKUP(E12821,Customer[],2,FALSE)</f>
        <v>Shwe Khanan</v>
      </c>
      <c r="G12821" s="69" t="str">
        <f>VLOOKUP(E12821,Customer[],3,FALSE)</f>
        <v>Pyay Lan Rd</v>
      </c>
      <c r="H12821" s="69" t="str">
        <f>VLOOKUP(E12821,Customer[],4,FALSE)</f>
        <v>Tayikyi</v>
      </c>
      <c r="I12821" s="48" t="s">
        <v>18</v>
      </c>
      <c r="J12821" s="82" t="str">
        <f>VLOOKUP(I12821,PGStock[],2,FALSE)</f>
        <v>Formula Rum 350ml</v>
      </c>
      <c r="K12821" s="71">
        <f>VLOOKUP(I12821,PGStock[],3,FALSE)</f>
        <v>0.35</v>
      </c>
      <c r="L12821" s="47">
        <v>3</v>
      </c>
      <c r="M12821" s="47">
        <f>VLOOKUP(I12821,PGStock[],6,FALSE)</f>
        <v>150</v>
      </c>
      <c r="N12821" s="47">
        <f>+PGSales!$L12821*PGSales!$M12821</f>
        <v>450</v>
      </c>
    </row>
    <row r="12822" spans="1:14" hidden="1" x14ac:dyDescent="0.25">
      <c r="A12822" s="77">
        <f t="shared" si="1538"/>
        <v>2025</v>
      </c>
      <c r="B12822" s="77">
        <f t="shared" si="1539"/>
        <v>12</v>
      </c>
      <c r="C12822" s="73">
        <v>46021</v>
      </c>
      <c r="D12822" s="79" t="s">
        <v>1</v>
      </c>
      <c r="E12822" s="80" t="s">
        <v>1242</v>
      </c>
      <c r="F12822" s="81" t="str">
        <f>VLOOKUP(E12822,Customer[],2,FALSE)</f>
        <v>Shwe Khanan</v>
      </c>
      <c r="G12822" s="69" t="str">
        <f>VLOOKUP(E12822,Customer[],3,FALSE)</f>
        <v>Pyay Lan Rd</v>
      </c>
      <c r="H12822" s="69" t="str">
        <f>VLOOKUP(E12822,Customer[],4,FALSE)</f>
        <v>Tayikyi</v>
      </c>
      <c r="I12822" s="48" t="s">
        <v>958</v>
      </c>
      <c r="J12822" s="82" t="str">
        <f>VLOOKUP(I12822,PGStock[],2,FALSE)</f>
        <v>Shwe Man 680ml</v>
      </c>
      <c r="K12822" s="71">
        <f>VLOOKUP(I12822,PGStock[],3,FALSE)</f>
        <v>0.68</v>
      </c>
      <c r="L12822" s="47">
        <v>4</v>
      </c>
      <c r="M12822" s="47">
        <f>VLOOKUP(I12822,PGStock[],6,FALSE)</f>
        <v>100</v>
      </c>
      <c r="N12822" s="47">
        <f>+PGSales!$L12822*PGSales!$M12822</f>
        <v>400</v>
      </c>
    </row>
    <row r="12823" spans="1:14" hidden="1" x14ac:dyDescent="0.25">
      <c r="A12823" s="77">
        <f t="shared" si="1538"/>
        <v>2025</v>
      </c>
      <c r="B12823" s="77">
        <f t="shared" si="1539"/>
        <v>12</v>
      </c>
      <c r="C12823" s="73">
        <v>46021</v>
      </c>
      <c r="D12823" s="79" t="s">
        <v>70</v>
      </c>
      <c r="E12823" s="80" t="s">
        <v>1239</v>
      </c>
      <c r="F12823" s="81" t="str">
        <f>VLOOKUP(E12823,Customer[],2,FALSE)</f>
        <v>Thaklu</v>
      </c>
      <c r="G12823" s="69" t="str">
        <f>VLOOKUP(E12823,Customer[],3,FALSE)</f>
        <v>Pyay Lan Rd</v>
      </c>
      <c r="H12823" s="69" t="str">
        <f>VLOOKUP(E12823,Customer[],4,FALSE)</f>
        <v>Tayikyi</v>
      </c>
      <c r="I12823" s="48" t="s">
        <v>25</v>
      </c>
      <c r="J12823" s="82" t="str">
        <f>VLOOKUP(I12823,PGStock[],2,FALSE)</f>
        <v>Columbus Super Red Smooth 350 Ml</v>
      </c>
      <c r="K12823" s="71">
        <f>VLOOKUP(I12823,PGStock[],3,FALSE)</f>
        <v>0.35</v>
      </c>
      <c r="L12823" s="47">
        <v>2</v>
      </c>
      <c r="M12823" s="47">
        <f>VLOOKUP(I12823,PGStock[],6,FALSE)</f>
        <v>150</v>
      </c>
      <c r="N12823" s="47">
        <f>+PGSales!$L12823*PGSales!$M12823</f>
        <v>300</v>
      </c>
    </row>
    <row r="12824" spans="1:14" hidden="1" x14ac:dyDescent="0.25">
      <c r="A12824" s="77">
        <f t="shared" si="1538"/>
        <v>2025</v>
      </c>
      <c r="B12824" s="77">
        <f t="shared" si="1539"/>
        <v>12</v>
      </c>
      <c r="C12824" s="73">
        <v>46021</v>
      </c>
      <c r="D12824" s="79" t="s">
        <v>70</v>
      </c>
      <c r="E12824" s="80" t="s">
        <v>1239</v>
      </c>
      <c r="F12824" s="81" t="str">
        <f>VLOOKUP(E12824,Customer[],2,FALSE)</f>
        <v>Thaklu</v>
      </c>
      <c r="G12824" s="69" t="str">
        <f>VLOOKUP(E12824,Customer[],3,FALSE)</f>
        <v>Pyay Lan Rd</v>
      </c>
      <c r="H12824" s="69" t="str">
        <f>VLOOKUP(E12824,Customer[],4,FALSE)</f>
        <v>Tayikyi</v>
      </c>
      <c r="I12824" s="48" t="s">
        <v>20</v>
      </c>
      <c r="J12824" s="82" t="str">
        <f>VLOOKUP(I12824,PGStock[],2,FALSE)</f>
        <v>Formula Rum 700ml</v>
      </c>
      <c r="K12824" s="71">
        <f>VLOOKUP(I12824,PGStock[],3,FALSE)</f>
        <v>0.7</v>
      </c>
      <c r="L12824" s="47">
        <v>1</v>
      </c>
      <c r="M12824" s="47">
        <f>VLOOKUP(I12824,PGStock[],6,FALSE)</f>
        <v>200</v>
      </c>
      <c r="N12824" s="47">
        <f>+PGSales!$L12824*PGSales!$M12824</f>
        <v>200</v>
      </c>
    </row>
    <row r="12825" spans="1:14" hidden="1" x14ac:dyDescent="0.25">
      <c r="A12825" s="77">
        <f t="shared" si="1538"/>
        <v>2025</v>
      </c>
      <c r="B12825" s="77">
        <f t="shared" si="1539"/>
        <v>12</v>
      </c>
      <c r="C12825" s="73">
        <v>46021</v>
      </c>
      <c r="D12825" s="79" t="s">
        <v>70</v>
      </c>
      <c r="E12825" s="80" t="s">
        <v>1239</v>
      </c>
      <c r="F12825" s="81" t="str">
        <f>VLOOKUP(E12825,Customer[],2,FALSE)</f>
        <v>Thaklu</v>
      </c>
      <c r="G12825" s="69" t="str">
        <f>VLOOKUP(E12825,Customer[],3,FALSE)</f>
        <v>Pyay Lan Rd</v>
      </c>
      <c r="H12825" s="69" t="str">
        <f>VLOOKUP(E12825,Customer[],4,FALSE)</f>
        <v>Tayikyi</v>
      </c>
      <c r="I12825" s="48" t="s">
        <v>18</v>
      </c>
      <c r="J12825" s="82" t="str">
        <f>VLOOKUP(I12825,PGStock[],2,FALSE)</f>
        <v>Formula Rum 350ml</v>
      </c>
      <c r="K12825" s="71">
        <f>VLOOKUP(I12825,PGStock[],3,FALSE)</f>
        <v>0.35</v>
      </c>
      <c r="L12825" s="47">
        <v>1</v>
      </c>
      <c r="M12825" s="47">
        <f>VLOOKUP(I12825,PGStock[],6,FALSE)</f>
        <v>150</v>
      </c>
      <c r="N12825" s="47">
        <f>+PGSales!$L12825*PGSales!$M12825</f>
        <v>150</v>
      </c>
    </row>
    <row r="12826" spans="1:14" hidden="1" x14ac:dyDescent="0.25">
      <c r="A12826" s="77">
        <f t="shared" si="1538"/>
        <v>2025</v>
      </c>
      <c r="B12826" s="77">
        <f t="shared" si="1539"/>
        <v>12</v>
      </c>
      <c r="C12826" s="73">
        <v>46021</v>
      </c>
      <c r="D12826" s="79" t="s">
        <v>62</v>
      </c>
      <c r="E12826" s="80" t="s">
        <v>1244</v>
      </c>
      <c r="F12826" s="81" t="str">
        <f>VLOOKUP(E12826,Customer[],2,FALSE)</f>
        <v>Hlwan</v>
      </c>
      <c r="G12826" s="69" t="str">
        <f>VLOOKUP(E12826,Customer[],3,FALSE)</f>
        <v>Pyay Lan Rd</v>
      </c>
      <c r="H12826" s="69" t="str">
        <f>VLOOKUP(E12826,Customer[],4,FALSE)</f>
        <v>Tayikyi</v>
      </c>
      <c r="I12826" s="48" t="s">
        <v>25</v>
      </c>
      <c r="J12826" s="82" t="str">
        <f>VLOOKUP(I12826,PGStock[],2,FALSE)</f>
        <v>Columbus Super Red Smooth 350 Ml</v>
      </c>
      <c r="K12826" s="71">
        <f>VLOOKUP(I12826,PGStock[],3,FALSE)</f>
        <v>0.35</v>
      </c>
      <c r="L12826" s="47">
        <v>4</v>
      </c>
      <c r="M12826" s="47">
        <f>VLOOKUP(I12826,PGStock[],6,FALSE)</f>
        <v>150</v>
      </c>
      <c r="N12826" s="47">
        <f>+PGSales!$L12826*PGSales!$M12826</f>
        <v>600</v>
      </c>
    </row>
    <row r="12827" spans="1:14" hidden="1" x14ac:dyDescent="0.25">
      <c r="A12827" s="77">
        <f t="shared" si="1538"/>
        <v>2025</v>
      </c>
      <c r="B12827" s="77">
        <f t="shared" si="1539"/>
        <v>12</v>
      </c>
      <c r="C12827" s="73">
        <v>46021</v>
      </c>
      <c r="D12827" s="79" t="s">
        <v>62</v>
      </c>
      <c r="E12827" s="80" t="s">
        <v>1244</v>
      </c>
      <c r="F12827" s="81" t="str">
        <f>VLOOKUP(E12827,Customer[],2,FALSE)</f>
        <v>Hlwan</v>
      </c>
      <c r="G12827" s="69" t="str">
        <f>VLOOKUP(E12827,Customer[],3,FALSE)</f>
        <v>Pyay Lan Rd</v>
      </c>
      <c r="H12827" s="69" t="str">
        <f>VLOOKUP(E12827,Customer[],4,FALSE)</f>
        <v>Tayikyi</v>
      </c>
      <c r="I12827" s="48" t="s">
        <v>20</v>
      </c>
      <c r="J12827" s="82" t="str">
        <f>VLOOKUP(I12827,PGStock[],2,FALSE)</f>
        <v>Formula Rum 700ml</v>
      </c>
      <c r="K12827" s="71">
        <f>VLOOKUP(I12827,PGStock[],3,FALSE)</f>
        <v>0.7</v>
      </c>
      <c r="L12827" s="47">
        <v>1</v>
      </c>
      <c r="M12827" s="47">
        <f>VLOOKUP(I12827,PGStock[],6,FALSE)</f>
        <v>200</v>
      </c>
      <c r="N12827" s="47">
        <f>+PGSales!$L12827*PGSales!$M12827</f>
        <v>200</v>
      </c>
    </row>
    <row r="12828" spans="1:14" hidden="1" x14ac:dyDescent="0.25">
      <c r="A12828" s="77">
        <f t="shared" si="1538"/>
        <v>2025</v>
      </c>
      <c r="B12828" s="77">
        <f t="shared" si="1539"/>
        <v>12</v>
      </c>
      <c r="C12828" s="73">
        <v>46021</v>
      </c>
      <c r="D12828" s="79" t="s">
        <v>62</v>
      </c>
      <c r="E12828" s="80" t="s">
        <v>1244</v>
      </c>
      <c r="F12828" s="81" t="str">
        <f>VLOOKUP(E12828,Customer[],2,FALSE)</f>
        <v>Hlwan</v>
      </c>
      <c r="G12828" s="69" t="str">
        <f>VLOOKUP(E12828,Customer[],3,FALSE)</f>
        <v>Pyay Lan Rd</v>
      </c>
      <c r="H12828" s="69" t="str">
        <f>VLOOKUP(E12828,Customer[],4,FALSE)</f>
        <v>Tayikyi</v>
      </c>
      <c r="I12828" s="48" t="s">
        <v>18</v>
      </c>
      <c r="J12828" s="82" t="str">
        <f>VLOOKUP(I12828,PGStock[],2,FALSE)</f>
        <v>Formula Rum 350ml</v>
      </c>
      <c r="K12828" s="71">
        <f>VLOOKUP(I12828,PGStock[],3,FALSE)</f>
        <v>0.35</v>
      </c>
      <c r="L12828" s="47">
        <v>1</v>
      </c>
      <c r="M12828" s="47">
        <f>VLOOKUP(I12828,PGStock[],6,FALSE)</f>
        <v>150</v>
      </c>
      <c r="N12828" s="47">
        <f>+PGSales!$L12828*PGSales!$M12828</f>
        <v>150</v>
      </c>
    </row>
    <row r="12829" spans="1:14" hidden="1" x14ac:dyDescent="0.25">
      <c r="A12829" s="77">
        <f t="shared" si="1538"/>
        <v>2025</v>
      </c>
      <c r="B12829" s="77">
        <f t="shared" si="1539"/>
        <v>12</v>
      </c>
      <c r="C12829" s="73">
        <v>46021</v>
      </c>
      <c r="D12829" s="79" t="s">
        <v>109</v>
      </c>
      <c r="E12829" s="80" t="s">
        <v>1431</v>
      </c>
      <c r="F12829" s="81" t="str">
        <f>VLOOKUP(E12829,Customer[],2,FALSE)</f>
        <v>AAA</v>
      </c>
      <c r="G12829" s="69" t="str">
        <f>VLOOKUP(E12829,Customer[],3,FALSE)</f>
        <v>Thit Taw Rd</v>
      </c>
      <c r="H12829" s="69" t="str">
        <f>VLOOKUP(E12829,Customer[],4,FALSE)</f>
        <v>Tayikyi</v>
      </c>
      <c r="I12829" s="48" t="s">
        <v>27</v>
      </c>
      <c r="J12829" s="82" t="str">
        <f>VLOOKUP(I12829,PGStock[],2,FALSE)</f>
        <v>Columbus Super Red Smooth 700 Ml</v>
      </c>
      <c r="K12829" s="71">
        <f>VLOOKUP(I12829,PGStock[],3,FALSE)</f>
        <v>0.7</v>
      </c>
      <c r="L12829" s="47">
        <v>2</v>
      </c>
      <c r="M12829" s="47">
        <f>VLOOKUP(I12829,PGStock[],6,FALSE)</f>
        <v>200</v>
      </c>
      <c r="N12829" s="47">
        <f>+PGSales!$L12829*PGSales!$M12829</f>
        <v>400</v>
      </c>
    </row>
    <row r="12830" spans="1:14" hidden="1" x14ac:dyDescent="0.25">
      <c r="A12830" s="77">
        <f t="shared" si="1538"/>
        <v>2025</v>
      </c>
      <c r="B12830" s="77">
        <f t="shared" si="1539"/>
        <v>12</v>
      </c>
      <c r="C12830" s="73">
        <v>46021</v>
      </c>
      <c r="D12830" s="79" t="s">
        <v>109</v>
      </c>
      <c r="E12830" s="80" t="s">
        <v>1431</v>
      </c>
      <c r="F12830" s="81" t="str">
        <f>VLOOKUP(E12830,Customer[],2,FALSE)</f>
        <v>AAA</v>
      </c>
      <c r="G12830" s="69" t="str">
        <f>VLOOKUP(E12830,Customer[],3,FALSE)</f>
        <v>Thit Taw Rd</v>
      </c>
      <c r="H12830" s="69" t="str">
        <f>VLOOKUP(E12830,Customer[],4,FALSE)</f>
        <v>Tayikyi</v>
      </c>
      <c r="I12830" s="48" t="s">
        <v>25</v>
      </c>
      <c r="J12830" s="82" t="str">
        <f>VLOOKUP(I12830,PGStock[],2,FALSE)</f>
        <v>Columbus Super Red Smooth 350 Ml</v>
      </c>
      <c r="K12830" s="71">
        <f>VLOOKUP(I12830,PGStock[],3,FALSE)</f>
        <v>0.35</v>
      </c>
      <c r="L12830" s="47">
        <v>1</v>
      </c>
      <c r="M12830" s="47">
        <f>VLOOKUP(I12830,PGStock[],6,FALSE)</f>
        <v>150</v>
      </c>
      <c r="N12830" s="47">
        <f>+PGSales!$L12830*PGSales!$M12830</f>
        <v>150</v>
      </c>
    </row>
    <row r="12831" spans="1:14" hidden="1" x14ac:dyDescent="0.25">
      <c r="A12831" s="77">
        <f t="shared" si="1538"/>
        <v>2025</v>
      </c>
      <c r="B12831" s="77">
        <f t="shared" si="1539"/>
        <v>12</v>
      </c>
      <c r="C12831" s="73">
        <v>46021</v>
      </c>
      <c r="D12831" s="79" t="s">
        <v>109</v>
      </c>
      <c r="E12831" s="80" t="s">
        <v>1431</v>
      </c>
      <c r="F12831" s="81" t="str">
        <f>VLOOKUP(E12831,Customer[],2,FALSE)</f>
        <v>AAA</v>
      </c>
      <c r="G12831" s="69" t="str">
        <f>VLOOKUP(E12831,Customer[],3,FALSE)</f>
        <v>Thit Taw Rd</v>
      </c>
      <c r="H12831" s="69" t="str">
        <f>VLOOKUP(E12831,Customer[],4,FALSE)</f>
        <v>Tayikyi</v>
      </c>
      <c r="I12831" s="48" t="s">
        <v>20</v>
      </c>
      <c r="J12831" s="82" t="str">
        <f>VLOOKUP(I12831,PGStock[],2,FALSE)</f>
        <v>Formula Rum 700ml</v>
      </c>
      <c r="K12831" s="71">
        <f>VLOOKUP(I12831,PGStock[],3,FALSE)</f>
        <v>0.7</v>
      </c>
      <c r="L12831" s="47">
        <v>1</v>
      </c>
      <c r="M12831" s="47">
        <f>VLOOKUP(I12831,PGStock[],6,FALSE)</f>
        <v>200</v>
      </c>
      <c r="N12831" s="47">
        <f>+PGSales!$L12831*PGSales!$M12831</f>
        <v>200</v>
      </c>
    </row>
    <row r="12832" spans="1:14" hidden="1" x14ac:dyDescent="0.25">
      <c r="A12832" s="77">
        <f t="shared" si="1538"/>
        <v>2025</v>
      </c>
      <c r="B12832" s="77">
        <f t="shared" si="1539"/>
        <v>12</v>
      </c>
      <c r="C12832" s="73">
        <v>46021</v>
      </c>
      <c r="D12832" s="79" t="s">
        <v>109</v>
      </c>
      <c r="E12832" s="80" t="s">
        <v>1431</v>
      </c>
      <c r="F12832" s="81" t="str">
        <f>VLOOKUP(E12832,Customer[],2,FALSE)</f>
        <v>AAA</v>
      </c>
      <c r="G12832" s="69" t="str">
        <f>VLOOKUP(E12832,Customer[],3,FALSE)</f>
        <v>Thit Taw Rd</v>
      </c>
      <c r="H12832" s="69" t="str">
        <f>VLOOKUP(E12832,Customer[],4,FALSE)</f>
        <v>Tayikyi</v>
      </c>
      <c r="I12832" s="48" t="s">
        <v>18</v>
      </c>
      <c r="J12832" s="82" t="str">
        <f>VLOOKUP(I12832,PGStock[],2,FALSE)</f>
        <v>Formula Rum 350ml</v>
      </c>
      <c r="K12832" s="71">
        <f>VLOOKUP(I12832,PGStock[],3,FALSE)</f>
        <v>0.35</v>
      </c>
      <c r="L12832" s="47">
        <v>4</v>
      </c>
      <c r="M12832" s="47">
        <f>VLOOKUP(I12832,PGStock[],6,FALSE)</f>
        <v>150</v>
      </c>
      <c r="N12832" s="47">
        <f>+PGSales!$L12832*PGSales!$M12832</f>
        <v>600</v>
      </c>
    </row>
    <row r="12833" spans="1:14" hidden="1" x14ac:dyDescent="0.25">
      <c r="A12833" s="77">
        <f t="shared" si="1538"/>
        <v>2025</v>
      </c>
      <c r="B12833" s="77">
        <f t="shared" si="1539"/>
        <v>12</v>
      </c>
      <c r="C12833" s="73">
        <v>46021</v>
      </c>
      <c r="D12833" s="79" t="s">
        <v>109</v>
      </c>
      <c r="E12833" s="80" t="s">
        <v>1431</v>
      </c>
      <c r="F12833" s="81" t="str">
        <f>VLOOKUP(E12833,Customer[],2,FALSE)</f>
        <v>AAA</v>
      </c>
      <c r="G12833" s="69" t="str">
        <f>VLOOKUP(E12833,Customer[],3,FALSE)</f>
        <v>Thit Taw Rd</v>
      </c>
      <c r="H12833" s="69" t="str">
        <f>VLOOKUP(E12833,Customer[],4,FALSE)</f>
        <v>Tayikyi</v>
      </c>
      <c r="I12833" s="48" t="s">
        <v>959</v>
      </c>
      <c r="J12833" s="82" t="str">
        <f>VLOOKUP(I12833,PGStock[],2,FALSE)</f>
        <v>Shwe Man ကော်ဗူး (1 Liter)</v>
      </c>
      <c r="K12833" s="71">
        <f>VLOOKUP(I12833,PGStock[],3,FALSE)</f>
        <v>1</v>
      </c>
      <c r="L12833" s="47">
        <v>3</v>
      </c>
      <c r="M12833" s="47">
        <f>VLOOKUP(I12833,PGStock[],6,FALSE)</f>
        <v>100</v>
      </c>
      <c r="N12833" s="47">
        <f>+PGSales!$L12833*PGSales!$M12833</f>
        <v>300</v>
      </c>
    </row>
    <row r="12834" spans="1:14" hidden="1" x14ac:dyDescent="0.25">
      <c r="A12834" s="77">
        <f t="shared" si="1538"/>
        <v>2025</v>
      </c>
      <c r="B12834" s="77">
        <f t="shared" si="1539"/>
        <v>12</v>
      </c>
      <c r="C12834" s="73">
        <v>46021</v>
      </c>
      <c r="D12834" s="79" t="s">
        <v>115</v>
      </c>
      <c r="E12834" s="80" t="s">
        <v>1240</v>
      </c>
      <c r="F12834" s="81" t="str">
        <f>VLOOKUP(E12834,Customer[],2,FALSE)</f>
        <v>Kabar Kyaw</v>
      </c>
      <c r="G12834" s="69" t="str">
        <f>VLOOKUP(E12834,Customer[],3,FALSE)</f>
        <v>Thit Taw Rd</v>
      </c>
      <c r="H12834" s="69" t="str">
        <f>VLOOKUP(E12834,Customer[],4,FALSE)</f>
        <v>Tayikyi</v>
      </c>
      <c r="I12834" s="48" t="s">
        <v>25</v>
      </c>
      <c r="J12834" s="82" t="str">
        <f>VLOOKUP(I12834,PGStock[],2,FALSE)</f>
        <v>Columbus Super Red Smooth 350 Ml</v>
      </c>
      <c r="K12834" s="71">
        <f>VLOOKUP(I12834,PGStock[],3,FALSE)</f>
        <v>0.35</v>
      </c>
      <c r="L12834" s="47">
        <v>3</v>
      </c>
      <c r="M12834" s="47">
        <f>VLOOKUP(I12834,PGStock[],6,FALSE)</f>
        <v>150</v>
      </c>
      <c r="N12834" s="47">
        <f>+PGSales!$L12834*PGSales!$M12834</f>
        <v>450</v>
      </c>
    </row>
    <row r="12835" spans="1:14" hidden="1" x14ac:dyDescent="0.25">
      <c r="A12835" s="77">
        <f t="shared" ref="A12835:A12852" si="1540">YEAR(C12835)</f>
        <v>2025</v>
      </c>
      <c r="B12835" s="77">
        <f t="shared" ref="B12835:B12852" si="1541">MONTH(C12835)</f>
        <v>12</v>
      </c>
      <c r="C12835" s="73">
        <v>46021</v>
      </c>
      <c r="D12835" s="79" t="s">
        <v>115</v>
      </c>
      <c r="E12835" s="80" t="s">
        <v>1240</v>
      </c>
      <c r="F12835" s="81" t="str">
        <f>VLOOKUP(E12835,Customer[],2,FALSE)</f>
        <v>Kabar Kyaw</v>
      </c>
      <c r="G12835" s="69" t="str">
        <f>VLOOKUP(E12835,Customer[],3,FALSE)</f>
        <v>Thit Taw Rd</v>
      </c>
      <c r="H12835" s="69" t="str">
        <f>VLOOKUP(E12835,Customer[],4,FALSE)</f>
        <v>Tayikyi</v>
      </c>
      <c r="I12835" s="48" t="s">
        <v>23</v>
      </c>
      <c r="J12835" s="82" t="str">
        <f>VLOOKUP(I12835,PGStock[],2,FALSE)</f>
        <v>Columbus Super Red Smooth 175 Ml</v>
      </c>
      <c r="K12835" s="71">
        <f>VLOOKUP(I12835,PGStock[],3,FALSE)</f>
        <v>0.17499999999999999</v>
      </c>
      <c r="L12835" s="47">
        <v>2</v>
      </c>
      <c r="M12835" s="47">
        <f>VLOOKUP(I12835,PGStock[],6,FALSE)</f>
        <v>100</v>
      </c>
      <c r="N12835" s="47">
        <f>+PGSales!$L12835*PGSales!$M12835</f>
        <v>200</v>
      </c>
    </row>
    <row r="12836" spans="1:14" hidden="1" x14ac:dyDescent="0.25">
      <c r="A12836" s="77">
        <f t="shared" si="1540"/>
        <v>2025</v>
      </c>
      <c r="B12836" s="77">
        <f t="shared" si="1541"/>
        <v>12</v>
      </c>
      <c r="C12836" s="73">
        <v>46021</v>
      </c>
      <c r="D12836" s="79" t="s">
        <v>115</v>
      </c>
      <c r="E12836" s="80" t="s">
        <v>1240</v>
      </c>
      <c r="F12836" s="81" t="str">
        <f>VLOOKUP(E12836,Customer[],2,FALSE)</f>
        <v>Kabar Kyaw</v>
      </c>
      <c r="G12836" s="69" t="str">
        <f>VLOOKUP(E12836,Customer[],3,FALSE)</f>
        <v>Thit Taw Rd</v>
      </c>
      <c r="H12836" s="69" t="str">
        <f>VLOOKUP(E12836,Customer[],4,FALSE)</f>
        <v>Tayikyi</v>
      </c>
      <c r="I12836" s="48" t="s">
        <v>20</v>
      </c>
      <c r="J12836" s="82" t="str">
        <f>VLOOKUP(I12836,PGStock[],2,FALSE)</f>
        <v>Formula Rum 700ml</v>
      </c>
      <c r="K12836" s="71">
        <f>VLOOKUP(I12836,PGStock[],3,FALSE)</f>
        <v>0.7</v>
      </c>
      <c r="L12836" s="47">
        <v>1</v>
      </c>
      <c r="M12836" s="47">
        <f>VLOOKUP(I12836,PGStock[],6,FALSE)</f>
        <v>200</v>
      </c>
      <c r="N12836" s="47">
        <f>+PGSales!$L12836*PGSales!$M12836</f>
        <v>200</v>
      </c>
    </row>
    <row r="12837" spans="1:14" hidden="1" x14ac:dyDescent="0.25">
      <c r="A12837" s="77">
        <f t="shared" si="1540"/>
        <v>2025</v>
      </c>
      <c r="B12837" s="77">
        <f t="shared" si="1541"/>
        <v>12</v>
      </c>
      <c r="C12837" s="73">
        <v>46021</v>
      </c>
      <c r="D12837" s="79" t="s">
        <v>115</v>
      </c>
      <c r="E12837" s="80" t="s">
        <v>1240</v>
      </c>
      <c r="F12837" s="81" t="str">
        <f>VLOOKUP(E12837,Customer[],2,FALSE)</f>
        <v>Kabar Kyaw</v>
      </c>
      <c r="G12837" s="69" t="str">
        <f>VLOOKUP(E12837,Customer[],3,FALSE)</f>
        <v>Thit Taw Rd</v>
      </c>
      <c r="H12837" s="69" t="str">
        <f>VLOOKUP(E12837,Customer[],4,FALSE)</f>
        <v>Tayikyi</v>
      </c>
      <c r="I12837" s="48" t="s">
        <v>18</v>
      </c>
      <c r="J12837" s="82" t="str">
        <f>VLOOKUP(I12837,PGStock[],2,FALSE)</f>
        <v>Formula Rum 350ml</v>
      </c>
      <c r="K12837" s="71">
        <f>VLOOKUP(I12837,PGStock[],3,FALSE)</f>
        <v>0.35</v>
      </c>
      <c r="L12837" s="47">
        <v>2</v>
      </c>
      <c r="M12837" s="47">
        <f>VLOOKUP(I12837,PGStock[],6,FALSE)</f>
        <v>150</v>
      </c>
      <c r="N12837" s="47">
        <f>+PGSales!$L12837*PGSales!$M12837</f>
        <v>300</v>
      </c>
    </row>
    <row r="12838" spans="1:14" hidden="1" x14ac:dyDescent="0.25">
      <c r="A12838" s="77">
        <f t="shared" si="1540"/>
        <v>2025</v>
      </c>
      <c r="B12838" s="77">
        <f t="shared" si="1541"/>
        <v>12</v>
      </c>
      <c r="C12838" s="73">
        <v>46021</v>
      </c>
      <c r="D12838" s="79" t="s">
        <v>115</v>
      </c>
      <c r="E12838" s="80" t="s">
        <v>1240</v>
      </c>
      <c r="F12838" s="81" t="str">
        <f>VLOOKUP(E12838,Customer[],2,FALSE)</f>
        <v>Kabar Kyaw</v>
      </c>
      <c r="G12838" s="69" t="str">
        <f>VLOOKUP(E12838,Customer[],3,FALSE)</f>
        <v>Thit Taw Rd</v>
      </c>
      <c r="H12838" s="69" t="str">
        <f>VLOOKUP(E12838,Customer[],4,FALSE)</f>
        <v>Tayikyi</v>
      </c>
      <c r="I12838" s="48" t="s">
        <v>959</v>
      </c>
      <c r="J12838" s="82" t="str">
        <f>VLOOKUP(I12838,PGStock[],2,FALSE)</f>
        <v>Shwe Man ကော်ဗူး (1 Liter)</v>
      </c>
      <c r="K12838" s="71">
        <f>VLOOKUP(I12838,PGStock[],3,FALSE)</f>
        <v>1</v>
      </c>
      <c r="L12838" s="47">
        <v>1</v>
      </c>
      <c r="M12838" s="47">
        <f>VLOOKUP(I12838,PGStock[],6,FALSE)</f>
        <v>100</v>
      </c>
      <c r="N12838" s="47">
        <f>+PGSales!$L12838*PGSales!$M12838</f>
        <v>100</v>
      </c>
    </row>
    <row r="12839" spans="1:14" hidden="1" x14ac:dyDescent="0.25">
      <c r="A12839" s="77">
        <f t="shared" si="1540"/>
        <v>2025</v>
      </c>
      <c r="B12839" s="77">
        <f t="shared" si="1541"/>
        <v>12</v>
      </c>
      <c r="C12839" s="73">
        <v>46022</v>
      </c>
      <c r="D12839" s="79" t="s">
        <v>878</v>
      </c>
      <c r="E12839" s="80" t="s">
        <v>1428</v>
      </c>
      <c r="F12839" s="81" t="str">
        <f>VLOOKUP(E12839,Customer[],2,FALSE)</f>
        <v>A One</v>
      </c>
      <c r="G12839" s="69" t="str">
        <f>VLOOKUP(E12839,Customer[],3,FALSE)</f>
        <v>Htantapain Rd</v>
      </c>
      <c r="H12839" s="69" t="str">
        <f>VLOOKUP(E12839,Customer[],4,FALSE)</f>
        <v>Hmawbi</v>
      </c>
      <c r="I12839" s="48" t="s">
        <v>25</v>
      </c>
      <c r="J12839" s="82" t="str">
        <f>VLOOKUP(I12839,PGStock[],2,FALSE)</f>
        <v>Columbus Super Red Smooth 350 Ml</v>
      </c>
      <c r="K12839" s="71">
        <f>VLOOKUP(I12839,PGStock[],3,FALSE)</f>
        <v>0.35</v>
      </c>
      <c r="L12839" s="47">
        <v>3</v>
      </c>
      <c r="M12839" s="47">
        <f>VLOOKUP(I12839,PGStock[],6,FALSE)</f>
        <v>150</v>
      </c>
      <c r="N12839" s="47">
        <f>+PGSales!$L12839*PGSales!$M12839</f>
        <v>450</v>
      </c>
    </row>
    <row r="12840" spans="1:14" hidden="1" x14ac:dyDescent="0.25">
      <c r="A12840" s="77">
        <f t="shared" si="1540"/>
        <v>2025</v>
      </c>
      <c r="B12840" s="77">
        <f t="shared" si="1541"/>
        <v>12</v>
      </c>
      <c r="C12840" s="73">
        <v>46022</v>
      </c>
      <c r="D12840" s="79" t="s">
        <v>878</v>
      </c>
      <c r="E12840" s="80" t="s">
        <v>1428</v>
      </c>
      <c r="F12840" s="81" t="str">
        <f>VLOOKUP(E12840,Customer[],2,FALSE)</f>
        <v>A One</v>
      </c>
      <c r="G12840" s="69" t="str">
        <f>VLOOKUP(E12840,Customer[],3,FALSE)</f>
        <v>Htantapain Rd</v>
      </c>
      <c r="H12840" s="69" t="str">
        <f>VLOOKUP(E12840,Customer[],4,FALSE)</f>
        <v>Hmawbi</v>
      </c>
      <c r="I12840" s="48" t="s">
        <v>18</v>
      </c>
      <c r="J12840" s="82" t="str">
        <f>VLOOKUP(I12840,PGStock[],2,FALSE)</f>
        <v>Formula Rum 350ml</v>
      </c>
      <c r="K12840" s="71">
        <f>VLOOKUP(I12840,PGStock[],3,FALSE)</f>
        <v>0.35</v>
      </c>
      <c r="L12840" s="47">
        <v>2</v>
      </c>
      <c r="M12840" s="47">
        <f>VLOOKUP(I12840,PGStock[],6,FALSE)</f>
        <v>150</v>
      </c>
      <c r="N12840" s="47">
        <f>+PGSales!$L12840*PGSales!$M12840</f>
        <v>300</v>
      </c>
    </row>
    <row r="12841" spans="1:14" hidden="1" x14ac:dyDescent="0.25">
      <c r="A12841" s="77">
        <f t="shared" si="1540"/>
        <v>2025</v>
      </c>
      <c r="B12841" s="77">
        <f t="shared" si="1541"/>
        <v>12</v>
      </c>
      <c r="C12841" s="73">
        <v>46022</v>
      </c>
      <c r="D12841" s="79" t="s">
        <v>878</v>
      </c>
      <c r="E12841" s="80" t="s">
        <v>1428</v>
      </c>
      <c r="F12841" s="81" t="str">
        <f>VLOOKUP(E12841,Customer[],2,FALSE)</f>
        <v>A One</v>
      </c>
      <c r="G12841" s="69" t="str">
        <f>VLOOKUP(E12841,Customer[],3,FALSE)</f>
        <v>Htantapain Rd</v>
      </c>
      <c r="H12841" s="69" t="str">
        <f>VLOOKUP(E12841,Customer[],4,FALSE)</f>
        <v>Hmawbi</v>
      </c>
      <c r="I12841" s="48" t="s">
        <v>958</v>
      </c>
      <c r="J12841" s="82" t="str">
        <f>VLOOKUP(I12841,PGStock[],2,FALSE)</f>
        <v>Shwe Man 680ml</v>
      </c>
      <c r="K12841" s="71">
        <f>VLOOKUP(I12841,PGStock[],3,FALSE)</f>
        <v>0.68</v>
      </c>
      <c r="L12841" s="47">
        <v>2</v>
      </c>
      <c r="M12841" s="47">
        <f>VLOOKUP(I12841,PGStock[],6,FALSE)</f>
        <v>100</v>
      </c>
      <c r="N12841" s="47">
        <f>+PGSales!$L12841*PGSales!$M12841</f>
        <v>200</v>
      </c>
    </row>
    <row r="12842" spans="1:14" hidden="1" x14ac:dyDescent="0.25">
      <c r="A12842" s="77">
        <f t="shared" si="1540"/>
        <v>2025</v>
      </c>
      <c r="B12842" s="77">
        <f t="shared" si="1541"/>
        <v>12</v>
      </c>
      <c r="C12842" s="73">
        <v>46022</v>
      </c>
      <c r="D12842" s="79" t="s">
        <v>878</v>
      </c>
      <c r="E12842" s="80" t="s">
        <v>1428</v>
      </c>
      <c r="F12842" s="81" t="str">
        <f>VLOOKUP(E12842,Customer[],2,FALSE)</f>
        <v>A One</v>
      </c>
      <c r="G12842" s="69" t="str">
        <f>VLOOKUP(E12842,Customer[],3,FALSE)</f>
        <v>Htantapain Rd</v>
      </c>
      <c r="H12842" s="69" t="str">
        <f>VLOOKUP(E12842,Customer[],4,FALSE)</f>
        <v>Hmawbi</v>
      </c>
      <c r="I12842" s="48" t="s">
        <v>959</v>
      </c>
      <c r="J12842" s="82" t="str">
        <f>VLOOKUP(I12842,PGStock[],2,FALSE)</f>
        <v>Shwe Man ကော်ဗူး (1 Liter)</v>
      </c>
      <c r="K12842" s="71">
        <f>VLOOKUP(I12842,PGStock[],3,FALSE)</f>
        <v>1</v>
      </c>
      <c r="L12842" s="47">
        <v>8</v>
      </c>
      <c r="M12842" s="47">
        <f>VLOOKUP(I12842,PGStock[],6,FALSE)</f>
        <v>100</v>
      </c>
      <c r="N12842" s="47">
        <f>+PGSales!$L12842*PGSales!$M12842</f>
        <v>800</v>
      </c>
    </row>
    <row r="12843" spans="1:14" hidden="1" x14ac:dyDescent="0.25">
      <c r="A12843" s="77">
        <f t="shared" si="1540"/>
        <v>2025</v>
      </c>
      <c r="B12843" s="77">
        <f t="shared" si="1541"/>
        <v>12</v>
      </c>
      <c r="C12843" s="73">
        <v>46022</v>
      </c>
      <c r="D12843" s="79" t="s">
        <v>66</v>
      </c>
      <c r="E12843" s="80" t="s">
        <v>1279</v>
      </c>
      <c r="F12843" s="81" t="str">
        <f>VLOOKUP(E12843,Customer[],2,FALSE)</f>
        <v>OK Store</v>
      </c>
      <c r="G12843" s="69" t="str">
        <f>VLOOKUP(E12843,Customer[],3,FALSE)</f>
        <v>Pyay Lan Rd</v>
      </c>
      <c r="H12843" s="69" t="str">
        <f>VLOOKUP(E12843,Customer[],4,FALSE)</f>
        <v>Myaungtakar</v>
      </c>
      <c r="I12843" s="48" t="s">
        <v>25</v>
      </c>
      <c r="J12843" s="82" t="str">
        <f>VLOOKUP(I12843,PGStock[],2,FALSE)</f>
        <v>Columbus Super Red Smooth 350 Ml</v>
      </c>
      <c r="K12843" s="71">
        <f>VLOOKUP(I12843,PGStock[],3,FALSE)</f>
        <v>0.35</v>
      </c>
      <c r="L12843" s="47">
        <v>1</v>
      </c>
      <c r="M12843" s="47">
        <f>VLOOKUP(I12843,PGStock[],6,FALSE)</f>
        <v>150</v>
      </c>
      <c r="N12843" s="47">
        <f>+PGSales!$L12843*PGSales!$M12843</f>
        <v>150</v>
      </c>
    </row>
    <row r="12844" spans="1:14" hidden="1" x14ac:dyDescent="0.25">
      <c r="A12844" s="77">
        <f t="shared" si="1540"/>
        <v>2025</v>
      </c>
      <c r="B12844" s="77">
        <f t="shared" si="1541"/>
        <v>12</v>
      </c>
      <c r="C12844" s="73">
        <v>46022</v>
      </c>
      <c r="D12844" s="79" t="s">
        <v>66</v>
      </c>
      <c r="E12844" s="80" t="s">
        <v>1279</v>
      </c>
      <c r="F12844" s="81" t="str">
        <f>VLOOKUP(E12844,Customer[],2,FALSE)</f>
        <v>OK Store</v>
      </c>
      <c r="G12844" s="69" t="str">
        <f>VLOOKUP(E12844,Customer[],3,FALSE)</f>
        <v>Pyay Lan Rd</v>
      </c>
      <c r="H12844" s="69" t="str">
        <f>VLOOKUP(E12844,Customer[],4,FALSE)</f>
        <v>Myaungtakar</v>
      </c>
      <c r="I12844" s="48" t="s">
        <v>18</v>
      </c>
      <c r="J12844" s="82" t="str">
        <f>VLOOKUP(I12844,PGStock[],2,FALSE)</f>
        <v>Formula Rum 350ml</v>
      </c>
      <c r="K12844" s="71">
        <f>VLOOKUP(I12844,PGStock[],3,FALSE)</f>
        <v>0.35</v>
      </c>
      <c r="L12844" s="47">
        <v>6</v>
      </c>
      <c r="M12844" s="47">
        <f>VLOOKUP(I12844,PGStock[],6,FALSE)</f>
        <v>150</v>
      </c>
      <c r="N12844" s="47">
        <f>+PGSales!$L12844*PGSales!$M12844</f>
        <v>900</v>
      </c>
    </row>
    <row r="12845" spans="1:14" hidden="1" x14ac:dyDescent="0.25">
      <c r="A12845" s="77">
        <f t="shared" si="1540"/>
        <v>2025</v>
      </c>
      <c r="B12845" s="77">
        <f t="shared" si="1541"/>
        <v>12</v>
      </c>
      <c r="C12845" s="73">
        <v>46022</v>
      </c>
      <c r="D12845" s="79" t="s">
        <v>68</v>
      </c>
      <c r="E12845" s="80" t="s">
        <v>1429</v>
      </c>
      <c r="F12845" s="81" t="str">
        <f>VLOOKUP(E12845,Customer[],2,FALSE)</f>
        <v>Htet Kaung</v>
      </c>
      <c r="G12845" s="69" t="str">
        <f>VLOOKUP(E12845,Customer[],3,FALSE)</f>
        <v>Satmuzone</v>
      </c>
      <c r="H12845" s="69" t="str">
        <f>VLOOKUP(E12845,Customer[],4,FALSE)</f>
        <v>Myaungtakar</v>
      </c>
      <c r="I12845" s="48" t="s">
        <v>25</v>
      </c>
      <c r="J12845" s="82" t="str">
        <f>VLOOKUP(I12845,PGStock[],2,FALSE)</f>
        <v>Columbus Super Red Smooth 350 Ml</v>
      </c>
      <c r="K12845" s="71">
        <f>VLOOKUP(I12845,PGStock[],3,FALSE)</f>
        <v>0.35</v>
      </c>
      <c r="L12845" s="47">
        <v>3</v>
      </c>
      <c r="M12845" s="47">
        <f>VLOOKUP(I12845,PGStock[],6,FALSE)</f>
        <v>150</v>
      </c>
      <c r="N12845" s="47">
        <f>+PGSales!$L12845*PGSales!$M12845</f>
        <v>450</v>
      </c>
    </row>
    <row r="12846" spans="1:14" hidden="1" x14ac:dyDescent="0.25">
      <c r="A12846" s="77">
        <f t="shared" si="1540"/>
        <v>2025</v>
      </c>
      <c r="B12846" s="77">
        <f t="shared" si="1541"/>
        <v>12</v>
      </c>
      <c r="C12846" s="73">
        <v>46022</v>
      </c>
      <c r="D12846" s="79" t="s">
        <v>68</v>
      </c>
      <c r="E12846" s="80" t="s">
        <v>1429</v>
      </c>
      <c r="F12846" s="81" t="str">
        <f>VLOOKUP(E12846,Customer[],2,FALSE)</f>
        <v>Htet Kaung</v>
      </c>
      <c r="G12846" s="69" t="str">
        <f>VLOOKUP(E12846,Customer[],3,FALSE)</f>
        <v>Satmuzone</v>
      </c>
      <c r="H12846" s="69" t="str">
        <f>VLOOKUP(E12846,Customer[],4,FALSE)</f>
        <v>Myaungtakar</v>
      </c>
      <c r="I12846" s="48" t="s">
        <v>20</v>
      </c>
      <c r="J12846" s="82" t="str">
        <f>VLOOKUP(I12846,PGStock[],2,FALSE)</f>
        <v>Formula Rum 700ml</v>
      </c>
      <c r="K12846" s="71">
        <f>VLOOKUP(I12846,PGStock[],3,FALSE)</f>
        <v>0.7</v>
      </c>
      <c r="L12846" s="47">
        <v>1</v>
      </c>
      <c r="M12846" s="47">
        <f>VLOOKUP(I12846,PGStock[],6,FALSE)</f>
        <v>200</v>
      </c>
      <c r="N12846" s="47">
        <f>+PGSales!$L12846*PGSales!$M12846</f>
        <v>200</v>
      </c>
    </row>
    <row r="12847" spans="1:14" hidden="1" x14ac:dyDescent="0.25">
      <c r="A12847" s="77">
        <f t="shared" si="1540"/>
        <v>2025</v>
      </c>
      <c r="B12847" s="77">
        <f t="shared" si="1541"/>
        <v>12</v>
      </c>
      <c r="C12847" s="73">
        <v>46022</v>
      </c>
      <c r="D12847" s="79" t="s">
        <v>68</v>
      </c>
      <c r="E12847" s="80" t="s">
        <v>1429</v>
      </c>
      <c r="F12847" s="81" t="str">
        <f>VLOOKUP(E12847,Customer[],2,FALSE)</f>
        <v>Htet Kaung</v>
      </c>
      <c r="G12847" s="69" t="str">
        <f>VLOOKUP(E12847,Customer[],3,FALSE)</f>
        <v>Satmuzone</v>
      </c>
      <c r="H12847" s="69" t="str">
        <f>VLOOKUP(E12847,Customer[],4,FALSE)</f>
        <v>Myaungtakar</v>
      </c>
      <c r="I12847" s="48" t="s">
        <v>18</v>
      </c>
      <c r="J12847" s="82" t="str">
        <f>VLOOKUP(I12847,PGStock[],2,FALSE)</f>
        <v>Formula Rum 350ml</v>
      </c>
      <c r="K12847" s="71">
        <f>VLOOKUP(I12847,PGStock[],3,FALSE)</f>
        <v>0.35</v>
      </c>
      <c r="L12847" s="47">
        <v>2</v>
      </c>
      <c r="M12847" s="47">
        <f>VLOOKUP(I12847,PGStock[],6,FALSE)</f>
        <v>150</v>
      </c>
      <c r="N12847" s="47">
        <f>+PGSales!$L12847*PGSales!$M12847</f>
        <v>300</v>
      </c>
    </row>
    <row r="12848" spans="1:14" hidden="1" x14ac:dyDescent="0.25">
      <c r="A12848" s="77">
        <f t="shared" si="1540"/>
        <v>2025</v>
      </c>
      <c r="B12848" s="77">
        <f t="shared" si="1541"/>
        <v>12</v>
      </c>
      <c r="C12848" s="73">
        <v>46022</v>
      </c>
      <c r="D12848" s="79" t="s">
        <v>275</v>
      </c>
      <c r="E12848" s="80" t="s">
        <v>1282</v>
      </c>
      <c r="F12848" s="81" t="str">
        <f>VLOOKUP(E12848,Customer[],2,FALSE)</f>
        <v>Linthit(2)</v>
      </c>
      <c r="G12848" s="69" t="str">
        <f>VLOOKUP(E12848,Customer[],3,FALSE)</f>
        <v>Satmuzone</v>
      </c>
      <c r="H12848" s="69" t="str">
        <f>VLOOKUP(E12848,Customer[],4,FALSE)</f>
        <v>Myaungtakar</v>
      </c>
      <c r="I12848" s="48" t="s">
        <v>27</v>
      </c>
      <c r="J12848" s="82" t="str">
        <f>VLOOKUP(I12848,PGStock[],2,FALSE)</f>
        <v>Columbus Super Red Smooth 700 Ml</v>
      </c>
      <c r="K12848" s="71">
        <f>VLOOKUP(I12848,PGStock[],3,FALSE)</f>
        <v>0.7</v>
      </c>
      <c r="L12848" s="47">
        <v>2</v>
      </c>
      <c r="M12848" s="47">
        <f>VLOOKUP(I12848,PGStock[],6,FALSE)</f>
        <v>200</v>
      </c>
      <c r="N12848" s="47">
        <f>+PGSales!$L12848*PGSales!$M12848</f>
        <v>400</v>
      </c>
    </row>
    <row r="12849" spans="1:14" hidden="1" x14ac:dyDescent="0.25">
      <c r="A12849" s="77">
        <f t="shared" si="1540"/>
        <v>2025</v>
      </c>
      <c r="B12849" s="77">
        <f t="shared" si="1541"/>
        <v>12</v>
      </c>
      <c r="C12849" s="73">
        <v>46022</v>
      </c>
      <c r="D12849" s="79" t="s">
        <v>275</v>
      </c>
      <c r="E12849" s="80" t="s">
        <v>1282</v>
      </c>
      <c r="F12849" s="81" t="str">
        <f>VLOOKUP(E12849,Customer[],2,FALSE)</f>
        <v>Linthit(2)</v>
      </c>
      <c r="G12849" s="69" t="str">
        <f>VLOOKUP(E12849,Customer[],3,FALSE)</f>
        <v>Satmuzone</v>
      </c>
      <c r="H12849" s="69" t="str">
        <f>VLOOKUP(E12849,Customer[],4,FALSE)</f>
        <v>Myaungtakar</v>
      </c>
      <c r="I12849" s="48" t="s">
        <v>25</v>
      </c>
      <c r="J12849" s="82" t="str">
        <f>VLOOKUP(I12849,PGStock[],2,FALSE)</f>
        <v>Columbus Super Red Smooth 350 Ml</v>
      </c>
      <c r="K12849" s="71">
        <f>VLOOKUP(I12849,PGStock[],3,FALSE)</f>
        <v>0.35</v>
      </c>
      <c r="L12849" s="47">
        <v>4</v>
      </c>
      <c r="M12849" s="47">
        <f>VLOOKUP(I12849,PGStock[],6,FALSE)</f>
        <v>150</v>
      </c>
      <c r="N12849" s="47">
        <f>+PGSales!$L12849*PGSales!$M12849</f>
        <v>600</v>
      </c>
    </row>
    <row r="12850" spans="1:14" hidden="1" x14ac:dyDescent="0.25">
      <c r="A12850" s="77">
        <f t="shared" si="1540"/>
        <v>2025</v>
      </c>
      <c r="B12850" s="77">
        <f t="shared" si="1541"/>
        <v>12</v>
      </c>
      <c r="C12850" s="73">
        <v>46022</v>
      </c>
      <c r="D12850" s="79" t="s">
        <v>275</v>
      </c>
      <c r="E12850" s="80" t="s">
        <v>1282</v>
      </c>
      <c r="F12850" s="81" t="str">
        <f>VLOOKUP(E12850,Customer[],2,FALSE)</f>
        <v>Linthit(2)</v>
      </c>
      <c r="G12850" s="69" t="str">
        <f>VLOOKUP(E12850,Customer[],3,FALSE)</f>
        <v>Satmuzone</v>
      </c>
      <c r="H12850" s="69" t="str">
        <f>VLOOKUP(E12850,Customer[],4,FALSE)</f>
        <v>Myaungtakar</v>
      </c>
      <c r="I12850" s="48" t="s">
        <v>20</v>
      </c>
      <c r="J12850" s="82" t="str">
        <f>VLOOKUP(I12850,PGStock[],2,FALSE)</f>
        <v>Formula Rum 700ml</v>
      </c>
      <c r="K12850" s="71">
        <f>VLOOKUP(I12850,PGStock[],3,FALSE)</f>
        <v>0.7</v>
      </c>
      <c r="L12850" s="47">
        <v>1</v>
      </c>
      <c r="M12850" s="47">
        <f>VLOOKUP(I12850,PGStock[],6,FALSE)</f>
        <v>200</v>
      </c>
      <c r="N12850" s="47">
        <f>+PGSales!$L12850*PGSales!$M12850</f>
        <v>200</v>
      </c>
    </row>
    <row r="12851" spans="1:14" hidden="1" x14ac:dyDescent="0.25">
      <c r="A12851" s="77">
        <f t="shared" si="1540"/>
        <v>2025</v>
      </c>
      <c r="B12851" s="77">
        <f t="shared" si="1541"/>
        <v>12</v>
      </c>
      <c r="C12851" s="73">
        <v>46022</v>
      </c>
      <c r="D12851" s="79" t="s">
        <v>275</v>
      </c>
      <c r="E12851" s="80" t="s">
        <v>1282</v>
      </c>
      <c r="F12851" s="81" t="str">
        <f>VLOOKUP(E12851,Customer[],2,FALSE)</f>
        <v>Linthit(2)</v>
      </c>
      <c r="G12851" s="69" t="str">
        <f>VLOOKUP(E12851,Customer[],3,FALSE)</f>
        <v>Satmuzone</v>
      </c>
      <c r="H12851" s="69" t="str">
        <f>VLOOKUP(E12851,Customer[],4,FALSE)</f>
        <v>Myaungtakar</v>
      </c>
      <c r="I12851" s="48" t="s">
        <v>18</v>
      </c>
      <c r="J12851" s="82" t="str">
        <f>VLOOKUP(I12851,PGStock[],2,FALSE)</f>
        <v>Formula Rum 350ml</v>
      </c>
      <c r="K12851" s="71">
        <f>VLOOKUP(I12851,PGStock[],3,FALSE)</f>
        <v>0.35</v>
      </c>
      <c r="L12851" s="47">
        <v>8</v>
      </c>
      <c r="M12851" s="47">
        <f>VLOOKUP(I12851,PGStock[],6,FALSE)</f>
        <v>150</v>
      </c>
      <c r="N12851" s="47">
        <f>+PGSales!$L12851*PGSales!$M12851</f>
        <v>1200</v>
      </c>
    </row>
    <row r="12852" spans="1:14" hidden="1" x14ac:dyDescent="0.25">
      <c r="A12852" s="77">
        <f t="shared" si="1540"/>
        <v>2025</v>
      </c>
      <c r="B12852" s="77">
        <f t="shared" si="1541"/>
        <v>12</v>
      </c>
      <c r="C12852" s="73">
        <v>46022</v>
      </c>
      <c r="D12852" s="79" t="s">
        <v>275</v>
      </c>
      <c r="E12852" s="80" t="s">
        <v>1282</v>
      </c>
      <c r="F12852" s="81" t="str">
        <f>VLOOKUP(E12852,Customer[],2,FALSE)</f>
        <v>Linthit(2)</v>
      </c>
      <c r="G12852" s="69" t="str">
        <f>VLOOKUP(E12852,Customer[],3,FALSE)</f>
        <v>Satmuzone</v>
      </c>
      <c r="H12852" s="69" t="str">
        <f>VLOOKUP(E12852,Customer[],4,FALSE)</f>
        <v>Myaungtakar</v>
      </c>
      <c r="I12852" s="48" t="s">
        <v>958</v>
      </c>
      <c r="J12852" s="82" t="str">
        <f>VLOOKUP(I12852,PGStock[],2,FALSE)</f>
        <v>Shwe Man 680ml</v>
      </c>
      <c r="K12852" s="71">
        <f>VLOOKUP(I12852,PGStock[],3,FALSE)</f>
        <v>0.68</v>
      </c>
      <c r="L12852" s="47">
        <v>4</v>
      </c>
      <c r="M12852" s="47">
        <f>VLOOKUP(I12852,PGStock[],6,FALSE)</f>
        <v>100</v>
      </c>
      <c r="N12852" s="47">
        <f>+PGSales!$L12852*PGSales!$M12852</f>
        <v>400</v>
      </c>
    </row>
    <row r="12853" spans="1:14" hidden="1" x14ac:dyDescent="0.25">
      <c r="A12853" s="77">
        <f t="shared" si="1534"/>
        <v>2025</v>
      </c>
      <c r="B12853" s="77">
        <f t="shared" si="1535"/>
        <v>12</v>
      </c>
      <c r="C12853" s="73">
        <v>46022</v>
      </c>
      <c r="D12853" s="79" t="s">
        <v>275</v>
      </c>
      <c r="E12853" s="80" t="s">
        <v>1282</v>
      </c>
      <c r="F12853" s="81" t="str">
        <f>VLOOKUP(E12853,Customer[],2,FALSE)</f>
        <v>Linthit(2)</v>
      </c>
      <c r="G12853" s="69" t="str">
        <f>VLOOKUP(E12853,Customer[],3,FALSE)</f>
        <v>Satmuzone</v>
      </c>
      <c r="H12853" s="69" t="str">
        <f>VLOOKUP(E12853,Customer[],4,FALSE)</f>
        <v>Myaungtakar</v>
      </c>
      <c r="I12853" s="48" t="s">
        <v>959</v>
      </c>
      <c r="J12853" s="82" t="str">
        <f>VLOOKUP(I12853,PGStock[],2,FALSE)</f>
        <v>Shwe Man ကော်ဗူး (1 Liter)</v>
      </c>
      <c r="K12853" s="71">
        <f>VLOOKUP(I12853,PGStock[],3,FALSE)</f>
        <v>1</v>
      </c>
      <c r="L12853" s="47">
        <v>12</v>
      </c>
      <c r="M12853" s="47">
        <f>VLOOKUP(I12853,PGStock[],6,FALSE)</f>
        <v>100</v>
      </c>
      <c r="N12853" s="47">
        <f>+PGSales!$L12853*PGSales!$M12853</f>
        <v>1200</v>
      </c>
    </row>
    <row r="12854" spans="1:14" hidden="1" x14ac:dyDescent="0.25">
      <c r="A12854" s="77">
        <f t="shared" si="1530"/>
        <v>2025</v>
      </c>
      <c r="B12854" s="77">
        <f t="shared" si="1531"/>
        <v>12</v>
      </c>
      <c r="C12854" s="73">
        <v>46022</v>
      </c>
      <c r="D12854" s="79" t="s">
        <v>74</v>
      </c>
      <c r="E12854" s="80" t="s">
        <v>1435</v>
      </c>
      <c r="F12854" s="81" t="str">
        <f>VLOOKUP(E12854,Customer[],2,FALSE)</f>
        <v>Feel</v>
      </c>
      <c r="G12854" s="69" t="str">
        <f>VLOOKUP(E12854,Customer[],3,FALSE)</f>
        <v>Pyay Lan Rd</v>
      </c>
      <c r="H12854" s="69" t="str">
        <f>VLOOKUP(E12854,Customer[],4,FALSE)</f>
        <v>Myaungtakar</v>
      </c>
      <c r="I12854" s="48" t="s">
        <v>27</v>
      </c>
      <c r="J12854" s="82" t="str">
        <f>VLOOKUP(I12854,PGStock[],2,FALSE)</f>
        <v>Columbus Super Red Smooth 700 Ml</v>
      </c>
      <c r="K12854" s="71">
        <f>VLOOKUP(I12854,PGStock[],3,FALSE)</f>
        <v>0.7</v>
      </c>
      <c r="L12854" s="47">
        <v>1</v>
      </c>
      <c r="M12854" s="47">
        <f>VLOOKUP(I12854,PGStock[],6,FALSE)</f>
        <v>200</v>
      </c>
      <c r="N12854" s="47">
        <f>+PGSales!$L12854*PGSales!$M12854</f>
        <v>200</v>
      </c>
    </row>
    <row r="12855" spans="1:14" hidden="1" x14ac:dyDescent="0.25">
      <c r="A12855" s="77">
        <f t="shared" si="1526"/>
        <v>2025</v>
      </c>
      <c r="B12855" s="77">
        <f t="shared" si="1527"/>
        <v>12</v>
      </c>
      <c r="C12855" s="73">
        <v>46022</v>
      </c>
      <c r="D12855" s="79" t="s">
        <v>74</v>
      </c>
      <c r="E12855" s="80" t="s">
        <v>1435</v>
      </c>
      <c r="F12855" s="81" t="str">
        <f>VLOOKUP(E12855,Customer[],2,FALSE)</f>
        <v>Feel</v>
      </c>
      <c r="G12855" s="69" t="str">
        <f>VLOOKUP(E12855,Customer[],3,FALSE)</f>
        <v>Pyay Lan Rd</v>
      </c>
      <c r="H12855" s="69" t="str">
        <f>VLOOKUP(E12855,Customer[],4,FALSE)</f>
        <v>Myaungtakar</v>
      </c>
      <c r="I12855" s="48" t="s">
        <v>25</v>
      </c>
      <c r="J12855" s="82" t="str">
        <f>VLOOKUP(I12855,PGStock[],2,FALSE)</f>
        <v>Columbus Super Red Smooth 350 Ml</v>
      </c>
      <c r="K12855" s="71">
        <f>VLOOKUP(I12855,PGStock[],3,FALSE)</f>
        <v>0.35</v>
      </c>
      <c r="L12855" s="47">
        <v>2</v>
      </c>
      <c r="M12855" s="47">
        <f>VLOOKUP(I12855,PGStock[],6,FALSE)</f>
        <v>150</v>
      </c>
      <c r="N12855" s="47">
        <f>+PGSales!$L12855*PGSales!$M12855</f>
        <v>300</v>
      </c>
    </row>
    <row r="12856" spans="1:14" hidden="1" x14ac:dyDescent="0.25">
      <c r="A12856" s="77">
        <f t="shared" ref="A12856:A12870" si="1542">YEAR(C12856)</f>
        <v>2025</v>
      </c>
      <c r="B12856" s="77">
        <f t="shared" ref="B12856:B12870" si="1543">MONTH(C12856)</f>
        <v>12</v>
      </c>
      <c r="C12856" s="73">
        <v>46022</v>
      </c>
      <c r="D12856" s="79" t="s">
        <v>74</v>
      </c>
      <c r="E12856" s="80" t="s">
        <v>1435</v>
      </c>
      <c r="F12856" s="81" t="str">
        <f>VLOOKUP(E12856,Customer[],2,FALSE)</f>
        <v>Feel</v>
      </c>
      <c r="G12856" s="69" t="str">
        <f>VLOOKUP(E12856,Customer[],3,FALSE)</f>
        <v>Pyay Lan Rd</v>
      </c>
      <c r="H12856" s="69" t="str">
        <f>VLOOKUP(E12856,Customer[],4,FALSE)</f>
        <v>Myaungtakar</v>
      </c>
      <c r="I12856" s="48" t="s">
        <v>18</v>
      </c>
      <c r="J12856" s="82" t="str">
        <f>VLOOKUP(I12856,PGStock[],2,FALSE)</f>
        <v>Formula Rum 350ml</v>
      </c>
      <c r="K12856" s="71">
        <f>VLOOKUP(I12856,PGStock[],3,FALSE)</f>
        <v>0.35</v>
      </c>
      <c r="L12856" s="47">
        <v>2</v>
      </c>
      <c r="M12856" s="47">
        <f>VLOOKUP(I12856,PGStock[],6,FALSE)</f>
        <v>150</v>
      </c>
      <c r="N12856" s="47">
        <f>+PGSales!$L12856*PGSales!$M12856</f>
        <v>300</v>
      </c>
    </row>
    <row r="12857" spans="1:14" hidden="1" x14ac:dyDescent="0.25">
      <c r="A12857" s="77">
        <f t="shared" si="1542"/>
        <v>2025</v>
      </c>
      <c r="B12857" s="77">
        <f t="shared" si="1543"/>
        <v>12</v>
      </c>
      <c r="C12857" s="73">
        <v>46022</v>
      </c>
      <c r="D12857" s="79" t="s">
        <v>74</v>
      </c>
      <c r="E12857" s="80" t="s">
        <v>1435</v>
      </c>
      <c r="F12857" s="81" t="str">
        <f>VLOOKUP(E12857,Customer[],2,FALSE)</f>
        <v>Feel</v>
      </c>
      <c r="G12857" s="69" t="str">
        <f>VLOOKUP(E12857,Customer[],3,FALSE)</f>
        <v>Pyay Lan Rd</v>
      </c>
      <c r="H12857" s="69" t="str">
        <f>VLOOKUP(E12857,Customer[],4,FALSE)</f>
        <v>Myaungtakar</v>
      </c>
      <c r="I12857" s="48" t="s">
        <v>958</v>
      </c>
      <c r="J12857" s="82" t="str">
        <f>VLOOKUP(I12857,PGStock[],2,FALSE)</f>
        <v>Shwe Man 680ml</v>
      </c>
      <c r="K12857" s="71">
        <f>VLOOKUP(I12857,PGStock[],3,FALSE)</f>
        <v>0.68</v>
      </c>
      <c r="L12857" s="47">
        <v>2</v>
      </c>
      <c r="M12857" s="47">
        <f>VLOOKUP(I12857,PGStock[],6,FALSE)</f>
        <v>100</v>
      </c>
      <c r="N12857" s="47">
        <f>+PGSales!$L12857*PGSales!$M12857</f>
        <v>200</v>
      </c>
    </row>
    <row r="12858" spans="1:14" hidden="1" x14ac:dyDescent="0.25">
      <c r="A12858" s="77">
        <f t="shared" si="1542"/>
        <v>2025</v>
      </c>
      <c r="B12858" s="77">
        <f t="shared" si="1543"/>
        <v>12</v>
      </c>
      <c r="C12858" s="73">
        <v>46022</v>
      </c>
      <c r="D12858" s="79" t="s">
        <v>74</v>
      </c>
      <c r="E12858" s="80" t="s">
        <v>1435</v>
      </c>
      <c r="F12858" s="81" t="str">
        <f>VLOOKUP(E12858,Customer[],2,FALSE)</f>
        <v>Feel</v>
      </c>
      <c r="G12858" s="69" t="str">
        <f>VLOOKUP(E12858,Customer[],3,FALSE)</f>
        <v>Pyay Lan Rd</v>
      </c>
      <c r="H12858" s="69" t="str">
        <f>VLOOKUP(E12858,Customer[],4,FALSE)</f>
        <v>Myaungtakar</v>
      </c>
      <c r="I12858" s="48" t="s">
        <v>959</v>
      </c>
      <c r="J12858" s="82" t="str">
        <f>VLOOKUP(I12858,PGStock[],2,FALSE)</f>
        <v>Shwe Man ကော်ဗူး (1 Liter)</v>
      </c>
      <c r="K12858" s="71">
        <f>VLOOKUP(I12858,PGStock[],3,FALSE)</f>
        <v>1</v>
      </c>
      <c r="L12858" s="47">
        <v>3</v>
      </c>
      <c r="M12858" s="47">
        <f>VLOOKUP(I12858,PGStock[],6,FALSE)</f>
        <v>100</v>
      </c>
      <c r="N12858" s="47">
        <f>+PGSales!$L12858*PGSales!$M12858</f>
        <v>300</v>
      </c>
    </row>
    <row r="12859" spans="1:14" hidden="1" x14ac:dyDescent="0.25">
      <c r="A12859" s="77">
        <f t="shared" si="1542"/>
        <v>2025</v>
      </c>
      <c r="B12859" s="77">
        <f t="shared" si="1543"/>
        <v>12</v>
      </c>
      <c r="C12859" s="73">
        <v>46022</v>
      </c>
      <c r="D12859" s="79" t="s">
        <v>131</v>
      </c>
      <c r="E12859" s="80" t="s">
        <v>1280</v>
      </c>
      <c r="F12859" s="81" t="str">
        <f>VLOOKUP(E12859,Customer[],2,FALSE)</f>
        <v>U Phyo</v>
      </c>
      <c r="G12859" s="69" t="str">
        <f>VLOOKUP(E12859,Customer[],3,FALSE)</f>
        <v>Pyay Lan Rd</v>
      </c>
      <c r="H12859" s="69" t="str">
        <f>VLOOKUP(E12859,Customer[],4,FALSE)</f>
        <v>Myaungtakar</v>
      </c>
      <c r="I12859" s="48" t="s">
        <v>25</v>
      </c>
      <c r="J12859" s="82" t="str">
        <f>VLOOKUP(I12859,PGStock[],2,FALSE)</f>
        <v>Columbus Super Red Smooth 350 Ml</v>
      </c>
      <c r="K12859" s="71">
        <f>VLOOKUP(I12859,PGStock[],3,FALSE)</f>
        <v>0.35</v>
      </c>
      <c r="L12859" s="47">
        <v>3</v>
      </c>
      <c r="M12859" s="47">
        <f>VLOOKUP(I12859,PGStock[],6,FALSE)</f>
        <v>150</v>
      </c>
      <c r="N12859" s="47">
        <f>+PGSales!$L12859*PGSales!$M12859</f>
        <v>450</v>
      </c>
    </row>
    <row r="12860" spans="1:14" hidden="1" x14ac:dyDescent="0.25">
      <c r="A12860" s="77">
        <f t="shared" si="1542"/>
        <v>2025</v>
      </c>
      <c r="B12860" s="77">
        <f t="shared" si="1543"/>
        <v>12</v>
      </c>
      <c r="C12860" s="73">
        <v>46022</v>
      </c>
      <c r="D12860" s="79" t="s">
        <v>131</v>
      </c>
      <c r="E12860" s="80" t="s">
        <v>1280</v>
      </c>
      <c r="F12860" s="81" t="str">
        <f>VLOOKUP(E12860,Customer[],2,FALSE)</f>
        <v>U Phyo</v>
      </c>
      <c r="G12860" s="69" t="str">
        <f>VLOOKUP(E12860,Customer[],3,FALSE)</f>
        <v>Pyay Lan Rd</v>
      </c>
      <c r="H12860" s="69" t="str">
        <f>VLOOKUP(E12860,Customer[],4,FALSE)</f>
        <v>Myaungtakar</v>
      </c>
      <c r="I12860" s="48" t="s">
        <v>20</v>
      </c>
      <c r="J12860" s="82" t="str">
        <f>VLOOKUP(I12860,PGStock[],2,FALSE)</f>
        <v>Formula Rum 700ml</v>
      </c>
      <c r="K12860" s="71">
        <f>VLOOKUP(I12860,PGStock[],3,FALSE)</f>
        <v>0.7</v>
      </c>
      <c r="L12860" s="47">
        <v>2</v>
      </c>
      <c r="M12860" s="47">
        <f>VLOOKUP(I12860,PGStock[],6,FALSE)</f>
        <v>200</v>
      </c>
      <c r="N12860" s="47">
        <f>+PGSales!$L12860*PGSales!$M12860</f>
        <v>400</v>
      </c>
    </row>
    <row r="12861" spans="1:14" hidden="1" x14ac:dyDescent="0.25">
      <c r="A12861" s="77">
        <f t="shared" si="1542"/>
        <v>2025</v>
      </c>
      <c r="B12861" s="77">
        <f t="shared" si="1543"/>
        <v>12</v>
      </c>
      <c r="C12861" s="73">
        <v>46022</v>
      </c>
      <c r="D12861" s="79" t="s">
        <v>131</v>
      </c>
      <c r="E12861" s="80" t="s">
        <v>1280</v>
      </c>
      <c r="F12861" s="81" t="str">
        <f>VLOOKUP(E12861,Customer[],2,FALSE)</f>
        <v>U Phyo</v>
      </c>
      <c r="G12861" s="69" t="str">
        <f>VLOOKUP(E12861,Customer[],3,FALSE)</f>
        <v>Pyay Lan Rd</v>
      </c>
      <c r="H12861" s="69" t="str">
        <f>VLOOKUP(E12861,Customer[],4,FALSE)</f>
        <v>Myaungtakar</v>
      </c>
      <c r="I12861" s="48" t="s">
        <v>18</v>
      </c>
      <c r="J12861" s="82" t="str">
        <f>VLOOKUP(I12861,PGStock[],2,FALSE)</f>
        <v>Formula Rum 350ml</v>
      </c>
      <c r="K12861" s="71">
        <f>VLOOKUP(I12861,PGStock[],3,FALSE)</f>
        <v>0.35</v>
      </c>
      <c r="L12861" s="47">
        <v>2</v>
      </c>
      <c r="M12861" s="47">
        <f>VLOOKUP(I12861,PGStock[],6,FALSE)</f>
        <v>150</v>
      </c>
      <c r="N12861" s="47">
        <f>+PGSales!$L12861*PGSales!$M12861</f>
        <v>300</v>
      </c>
    </row>
    <row r="12862" spans="1:14" hidden="1" x14ac:dyDescent="0.25">
      <c r="A12862" s="77">
        <f t="shared" si="1542"/>
        <v>2025</v>
      </c>
      <c r="B12862" s="77">
        <f t="shared" si="1543"/>
        <v>12</v>
      </c>
      <c r="C12862" s="73">
        <v>46022</v>
      </c>
      <c r="D12862" s="79" t="s">
        <v>131</v>
      </c>
      <c r="E12862" s="80" t="s">
        <v>1280</v>
      </c>
      <c r="F12862" s="81" t="str">
        <f>VLOOKUP(E12862,Customer[],2,FALSE)</f>
        <v>U Phyo</v>
      </c>
      <c r="G12862" s="69" t="str">
        <f>VLOOKUP(E12862,Customer[],3,FALSE)</f>
        <v>Pyay Lan Rd</v>
      </c>
      <c r="H12862" s="69" t="str">
        <f>VLOOKUP(E12862,Customer[],4,FALSE)</f>
        <v>Myaungtakar</v>
      </c>
      <c r="I12862" s="48" t="s">
        <v>958</v>
      </c>
      <c r="J12862" s="82" t="str">
        <f>VLOOKUP(I12862,PGStock[],2,FALSE)</f>
        <v>Shwe Man 680ml</v>
      </c>
      <c r="K12862" s="71">
        <f>VLOOKUP(I12862,PGStock[],3,FALSE)</f>
        <v>0.68</v>
      </c>
      <c r="L12862" s="47">
        <v>4</v>
      </c>
      <c r="M12862" s="47">
        <f>VLOOKUP(I12862,PGStock[],6,FALSE)</f>
        <v>100</v>
      </c>
      <c r="N12862" s="47">
        <f>+PGSales!$L12862*PGSales!$M12862</f>
        <v>400</v>
      </c>
    </row>
    <row r="12863" spans="1:14" hidden="1" x14ac:dyDescent="0.25">
      <c r="A12863" s="77">
        <f t="shared" si="1542"/>
        <v>2025</v>
      </c>
      <c r="B12863" s="77">
        <f t="shared" si="1543"/>
        <v>12</v>
      </c>
      <c r="C12863" s="73">
        <v>46022</v>
      </c>
      <c r="D12863" s="79" t="s">
        <v>131</v>
      </c>
      <c r="E12863" s="80" t="s">
        <v>1280</v>
      </c>
      <c r="F12863" s="81" t="str">
        <f>VLOOKUP(E12863,Customer[],2,FALSE)</f>
        <v>U Phyo</v>
      </c>
      <c r="G12863" s="69" t="str">
        <f>VLOOKUP(E12863,Customer[],3,FALSE)</f>
        <v>Pyay Lan Rd</v>
      </c>
      <c r="H12863" s="69" t="str">
        <f>VLOOKUP(E12863,Customer[],4,FALSE)</f>
        <v>Myaungtakar</v>
      </c>
      <c r="I12863" s="48" t="s">
        <v>959</v>
      </c>
      <c r="J12863" s="82" t="str">
        <f>VLOOKUP(I12863,PGStock[],2,FALSE)</f>
        <v>Shwe Man ကော်ဗူး (1 Liter)</v>
      </c>
      <c r="K12863" s="71">
        <f>VLOOKUP(I12863,PGStock[],3,FALSE)</f>
        <v>1</v>
      </c>
      <c r="L12863" s="47">
        <v>2</v>
      </c>
      <c r="M12863" s="47">
        <f>VLOOKUP(I12863,PGStock[],6,FALSE)</f>
        <v>100</v>
      </c>
      <c r="N12863" s="47">
        <f>+PGSales!$L12863*PGSales!$M12863</f>
        <v>200</v>
      </c>
    </row>
    <row r="12864" spans="1:14" hidden="1" x14ac:dyDescent="0.25">
      <c r="A12864" s="77">
        <f t="shared" si="1542"/>
        <v>2025</v>
      </c>
      <c r="B12864" s="77">
        <f t="shared" si="1543"/>
        <v>12</v>
      </c>
      <c r="C12864" s="73">
        <v>46022</v>
      </c>
      <c r="D12864" s="79" t="s">
        <v>4</v>
      </c>
      <c r="E12864" s="80" t="s">
        <v>1241</v>
      </c>
      <c r="F12864" s="81" t="str">
        <f>VLOOKUP(E12864,Customer[],2,FALSE)</f>
        <v>Happy Life</v>
      </c>
      <c r="G12864" s="69" t="str">
        <f>VLOOKUP(E12864,Customer[],3,FALSE)</f>
        <v>Phoo Gyi Rd</v>
      </c>
      <c r="H12864" s="69" t="str">
        <f>VLOOKUP(E12864,Customer[],4,FALSE)</f>
        <v>Tayikyi</v>
      </c>
      <c r="I12864" s="48" t="s">
        <v>25</v>
      </c>
      <c r="J12864" s="82" t="str">
        <f>VLOOKUP(I12864,PGStock[],2,FALSE)</f>
        <v>Columbus Super Red Smooth 350 Ml</v>
      </c>
      <c r="K12864" s="71">
        <f>VLOOKUP(I12864,PGStock[],3,FALSE)</f>
        <v>0.35</v>
      </c>
      <c r="L12864" s="47">
        <v>2</v>
      </c>
      <c r="M12864" s="47">
        <f>VLOOKUP(I12864,PGStock[],6,FALSE)</f>
        <v>150</v>
      </c>
      <c r="N12864" s="47">
        <f>+PGSales!$L12864*PGSales!$M12864</f>
        <v>300</v>
      </c>
    </row>
    <row r="12865" spans="1:14" hidden="1" x14ac:dyDescent="0.25">
      <c r="A12865" s="77">
        <f t="shared" si="1542"/>
        <v>2025</v>
      </c>
      <c r="B12865" s="77">
        <f t="shared" si="1543"/>
        <v>12</v>
      </c>
      <c r="C12865" s="73">
        <v>46022</v>
      </c>
      <c r="D12865" s="79" t="s">
        <v>4</v>
      </c>
      <c r="E12865" s="80" t="s">
        <v>1241</v>
      </c>
      <c r="F12865" s="81" t="str">
        <f>VLOOKUP(E12865,Customer[],2,FALSE)</f>
        <v>Happy Life</v>
      </c>
      <c r="G12865" s="69" t="str">
        <f>VLOOKUP(E12865,Customer[],3,FALSE)</f>
        <v>Phoo Gyi Rd</v>
      </c>
      <c r="H12865" s="69" t="str">
        <f>VLOOKUP(E12865,Customer[],4,FALSE)</f>
        <v>Tayikyi</v>
      </c>
      <c r="I12865" s="48" t="s">
        <v>20</v>
      </c>
      <c r="J12865" s="82" t="str">
        <f>VLOOKUP(I12865,PGStock[],2,FALSE)</f>
        <v>Formula Rum 700ml</v>
      </c>
      <c r="K12865" s="71">
        <f>VLOOKUP(I12865,PGStock[],3,FALSE)</f>
        <v>0.7</v>
      </c>
      <c r="L12865" s="47">
        <v>1</v>
      </c>
      <c r="M12865" s="47">
        <f>VLOOKUP(I12865,PGStock[],6,FALSE)</f>
        <v>200</v>
      </c>
      <c r="N12865" s="47">
        <f>+PGSales!$L12865*PGSales!$M12865</f>
        <v>200</v>
      </c>
    </row>
    <row r="12866" spans="1:14" hidden="1" x14ac:dyDescent="0.25">
      <c r="A12866" s="77">
        <f t="shared" si="1542"/>
        <v>2025</v>
      </c>
      <c r="B12866" s="77">
        <f t="shared" si="1543"/>
        <v>12</v>
      </c>
      <c r="C12866" s="73">
        <v>46022</v>
      </c>
      <c r="D12866" s="79" t="s">
        <v>4</v>
      </c>
      <c r="E12866" s="80" t="s">
        <v>1241</v>
      </c>
      <c r="F12866" s="81" t="str">
        <f>VLOOKUP(E12866,Customer[],2,FALSE)</f>
        <v>Happy Life</v>
      </c>
      <c r="G12866" s="69" t="str">
        <f>VLOOKUP(E12866,Customer[],3,FALSE)</f>
        <v>Phoo Gyi Rd</v>
      </c>
      <c r="H12866" s="69" t="str">
        <f>VLOOKUP(E12866,Customer[],4,FALSE)</f>
        <v>Tayikyi</v>
      </c>
      <c r="I12866" s="48" t="s">
        <v>18</v>
      </c>
      <c r="J12866" s="82" t="str">
        <f>VLOOKUP(I12866,PGStock[],2,FALSE)</f>
        <v>Formula Rum 350ml</v>
      </c>
      <c r="K12866" s="71">
        <f>VLOOKUP(I12866,PGStock[],3,FALSE)</f>
        <v>0.35</v>
      </c>
      <c r="L12866" s="47">
        <v>3</v>
      </c>
      <c r="M12866" s="47">
        <f>VLOOKUP(I12866,PGStock[],6,FALSE)</f>
        <v>150</v>
      </c>
      <c r="N12866" s="47">
        <f>+PGSales!$L12866*PGSales!$M12866</f>
        <v>450</v>
      </c>
    </row>
    <row r="12867" spans="1:14" hidden="1" x14ac:dyDescent="0.25">
      <c r="A12867" s="77">
        <f t="shared" si="1542"/>
        <v>2025</v>
      </c>
      <c r="B12867" s="77">
        <f t="shared" si="1543"/>
        <v>12</v>
      </c>
      <c r="C12867" s="73">
        <v>46022</v>
      </c>
      <c r="D12867" s="79" t="s">
        <v>4</v>
      </c>
      <c r="E12867" s="80" t="s">
        <v>1241</v>
      </c>
      <c r="F12867" s="81" t="str">
        <f>VLOOKUP(E12867,Customer[],2,FALSE)</f>
        <v>Happy Life</v>
      </c>
      <c r="G12867" s="69" t="str">
        <f>VLOOKUP(E12867,Customer[],3,FALSE)</f>
        <v>Phoo Gyi Rd</v>
      </c>
      <c r="H12867" s="69" t="str">
        <f>VLOOKUP(E12867,Customer[],4,FALSE)</f>
        <v>Tayikyi</v>
      </c>
      <c r="I12867" s="48" t="s">
        <v>958</v>
      </c>
      <c r="J12867" s="82" t="str">
        <f>VLOOKUP(I12867,PGStock[],2,FALSE)</f>
        <v>Shwe Man 680ml</v>
      </c>
      <c r="K12867" s="71">
        <f>VLOOKUP(I12867,PGStock[],3,FALSE)</f>
        <v>0.68</v>
      </c>
      <c r="L12867" s="47">
        <v>1</v>
      </c>
      <c r="M12867" s="47">
        <f>VLOOKUP(I12867,PGStock[],6,FALSE)</f>
        <v>100</v>
      </c>
      <c r="N12867" s="47">
        <f>+PGSales!$L12867*PGSales!$M12867</f>
        <v>100</v>
      </c>
    </row>
    <row r="12868" spans="1:14" hidden="1" x14ac:dyDescent="0.25">
      <c r="A12868" s="77">
        <f t="shared" si="1542"/>
        <v>2025</v>
      </c>
      <c r="B12868" s="77">
        <f t="shared" si="1543"/>
        <v>12</v>
      </c>
      <c r="C12868" s="73">
        <v>46022</v>
      </c>
      <c r="D12868" s="79" t="s">
        <v>4</v>
      </c>
      <c r="E12868" s="80" t="s">
        <v>1241</v>
      </c>
      <c r="F12868" s="81" t="str">
        <f>VLOOKUP(E12868,Customer[],2,FALSE)</f>
        <v>Happy Life</v>
      </c>
      <c r="G12868" s="69" t="str">
        <f>VLOOKUP(E12868,Customer[],3,FALSE)</f>
        <v>Phoo Gyi Rd</v>
      </c>
      <c r="H12868" s="69" t="str">
        <f>VLOOKUP(E12868,Customer[],4,FALSE)</f>
        <v>Tayikyi</v>
      </c>
      <c r="I12868" s="48" t="s">
        <v>959</v>
      </c>
      <c r="J12868" s="82" t="str">
        <f>VLOOKUP(I12868,PGStock[],2,FALSE)</f>
        <v>Shwe Man ကော်ဗူး (1 Liter)</v>
      </c>
      <c r="K12868" s="71">
        <f>VLOOKUP(I12868,PGStock[],3,FALSE)</f>
        <v>1</v>
      </c>
      <c r="L12868" s="47">
        <v>1</v>
      </c>
      <c r="M12868" s="47">
        <f>VLOOKUP(I12868,PGStock[],6,FALSE)</f>
        <v>100</v>
      </c>
      <c r="N12868" s="47">
        <f>+PGSales!$L12868*PGSales!$M12868</f>
        <v>100</v>
      </c>
    </row>
    <row r="12869" spans="1:14" hidden="1" x14ac:dyDescent="0.25">
      <c r="A12869" s="77">
        <f t="shared" si="1542"/>
        <v>2025</v>
      </c>
      <c r="B12869" s="77">
        <f t="shared" si="1543"/>
        <v>12</v>
      </c>
      <c r="C12869" s="73">
        <v>46022</v>
      </c>
      <c r="D12869" s="79" t="s">
        <v>1</v>
      </c>
      <c r="E12869" s="80" t="s">
        <v>1242</v>
      </c>
      <c r="F12869" s="81" t="str">
        <f>VLOOKUP(E12869,Customer[],2,FALSE)</f>
        <v>Shwe Khanan</v>
      </c>
      <c r="G12869" s="69" t="str">
        <f>VLOOKUP(E12869,Customer[],3,FALSE)</f>
        <v>Pyay Lan Rd</v>
      </c>
      <c r="H12869" s="69" t="str">
        <f>VLOOKUP(E12869,Customer[],4,FALSE)</f>
        <v>Tayikyi</v>
      </c>
      <c r="I12869" s="48" t="s">
        <v>27</v>
      </c>
      <c r="J12869" s="82" t="str">
        <f>VLOOKUP(I12869,PGStock[],2,FALSE)</f>
        <v>Columbus Super Red Smooth 700 Ml</v>
      </c>
      <c r="K12869" s="71">
        <f>VLOOKUP(I12869,PGStock[],3,FALSE)</f>
        <v>0.7</v>
      </c>
      <c r="L12869" s="47">
        <v>1</v>
      </c>
      <c r="M12869" s="47">
        <f>VLOOKUP(I12869,PGStock[],6,FALSE)</f>
        <v>200</v>
      </c>
      <c r="N12869" s="47">
        <f>+PGSales!$L12869*PGSales!$M12869</f>
        <v>200</v>
      </c>
    </row>
    <row r="12870" spans="1:14" hidden="1" x14ac:dyDescent="0.25">
      <c r="A12870" s="77">
        <f t="shared" si="1542"/>
        <v>2025</v>
      </c>
      <c r="B12870" s="77">
        <f t="shared" si="1543"/>
        <v>12</v>
      </c>
      <c r="C12870" s="73">
        <v>46022</v>
      </c>
      <c r="D12870" s="79" t="s">
        <v>1</v>
      </c>
      <c r="E12870" s="80" t="s">
        <v>1242</v>
      </c>
      <c r="F12870" s="81" t="str">
        <f>VLOOKUP(E12870,Customer[],2,FALSE)</f>
        <v>Shwe Khanan</v>
      </c>
      <c r="G12870" s="69" t="str">
        <f>VLOOKUP(E12870,Customer[],3,FALSE)</f>
        <v>Pyay Lan Rd</v>
      </c>
      <c r="H12870" s="69" t="str">
        <f>VLOOKUP(E12870,Customer[],4,FALSE)</f>
        <v>Tayikyi</v>
      </c>
      <c r="I12870" s="48" t="s">
        <v>25</v>
      </c>
      <c r="J12870" s="82" t="str">
        <f>VLOOKUP(I12870,PGStock[],2,FALSE)</f>
        <v>Columbus Super Red Smooth 350 Ml</v>
      </c>
      <c r="K12870" s="71">
        <f>VLOOKUP(I12870,PGStock[],3,FALSE)</f>
        <v>0.35</v>
      </c>
      <c r="L12870" s="47">
        <v>6</v>
      </c>
      <c r="M12870" s="47">
        <f>VLOOKUP(I12870,PGStock[],6,FALSE)</f>
        <v>150</v>
      </c>
      <c r="N12870" s="47">
        <f>+PGSales!$L12870*PGSales!$M12870</f>
        <v>900</v>
      </c>
    </row>
    <row r="12871" spans="1:14" hidden="1" x14ac:dyDescent="0.25">
      <c r="A12871" s="77">
        <f t="shared" ref="A12871:A12885" si="1544">YEAR(C12871)</f>
        <v>2025</v>
      </c>
      <c r="B12871" s="77">
        <f t="shared" ref="B12871:B12885" si="1545">MONTH(C12871)</f>
        <v>12</v>
      </c>
      <c r="C12871" s="73">
        <v>46022</v>
      </c>
      <c r="D12871" s="79" t="s">
        <v>1</v>
      </c>
      <c r="E12871" s="80" t="s">
        <v>1242</v>
      </c>
      <c r="F12871" s="81" t="str">
        <f>VLOOKUP(E12871,Customer[],2,FALSE)</f>
        <v>Shwe Khanan</v>
      </c>
      <c r="G12871" s="69" t="str">
        <f>VLOOKUP(E12871,Customer[],3,FALSE)</f>
        <v>Pyay Lan Rd</v>
      </c>
      <c r="H12871" s="69" t="str">
        <f>VLOOKUP(E12871,Customer[],4,FALSE)</f>
        <v>Tayikyi</v>
      </c>
      <c r="I12871" s="48" t="s">
        <v>18</v>
      </c>
      <c r="J12871" s="82" t="str">
        <f>VLOOKUP(I12871,PGStock[],2,FALSE)</f>
        <v>Formula Rum 350ml</v>
      </c>
      <c r="K12871" s="71">
        <f>VLOOKUP(I12871,PGStock[],3,FALSE)</f>
        <v>0.35</v>
      </c>
      <c r="L12871" s="47">
        <v>5</v>
      </c>
      <c r="M12871" s="47">
        <f>VLOOKUP(I12871,PGStock[],6,FALSE)</f>
        <v>150</v>
      </c>
      <c r="N12871" s="47">
        <f>+PGSales!$L12871*PGSales!$M12871</f>
        <v>750</v>
      </c>
    </row>
    <row r="12872" spans="1:14" hidden="1" x14ac:dyDescent="0.25">
      <c r="A12872" s="77">
        <f t="shared" si="1544"/>
        <v>2025</v>
      </c>
      <c r="B12872" s="77">
        <f t="shared" si="1545"/>
        <v>12</v>
      </c>
      <c r="C12872" s="73">
        <v>46022</v>
      </c>
      <c r="D12872" s="79" t="s">
        <v>70</v>
      </c>
      <c r="E12872" s="80" t="s">
        <v>1239</v>
      </c>
      <c r="F12872" s="81" t="str">
        <f>VLOOKUP(E12872,Customer[],2,FALSE)</f>
        <v>Thaklu</v>
      </c>
      <c r="G12872" s="69" t="str">
        <f>VLOOKUP(E12872,Customer[],3,FALSE)</f>
        <v>Pyay Lan Rd</v>
      </c>
      <c r="H12872" s="69" t="str">
        <f>VLOOKUP(E12872,Customer[],4,FALSE)</f>
        <v>Tayikyi</v>
      </c>
      <c r="I12872" s="48" t="s">
        <v>25</v>
      </c>
      <c r="J12872" s="82" t="str">
        <f>VLOOKUP(I12872,PGStock[],2,FALSE)</f>
        <v>Columbus Super Red Smooth 350 Ml</v>
      </c>
      <c r="K12872" s="71">
        <f>VLOOKUP(I12872,PGStock[],3,FALSE)</f>
        <v>0.35</v>
      </c>
      <c r="L12872" s="47">
        <v>2</v>
      </c>
      <c r="M12872" s="47">
        <f>VLOOKUP(I12872,PGStock[],6,FALSE)</f>
        <v>150</v>
      </c>
      <c r="N12872" s="47">
        <f>+PGSales!$L12872*PGSales!$M12872</f>
        <v>300</v>
      </c>
    </row>
    <row r="12873" spans="1:14" hidden="1" x14ac:dyDescent="0.25">
      <c r="A12873" s="77">
        <f t="shared" si="1544"/>
        <v>2025</v>
      </c>
      <c r="B12873" s="77">
        <f t="shared" si="1545"/>
        <v>12</v>
      </c>
      <c r="C12873" s="73">
        <v>46022</v>
      </c>
      <c r="D12873" s="79" t="s">
        <v>70</v>
      </c>
      <c r="E12873" s="80" t="s">
        <v>1239</v>
      </c>
      <c r="F12873" s="81" t="str">
        <f>VLOOKUP(E12873,Customer[],2,FALSE)</f>
        <v>Thaklu</v>
      </c>
      <c r="G12873" s="69" t="str">
        <f>VLOOKUP(E12873,Customer[],3,FALSE)</f>
        <v>Pyay Lan Rd</v>
      </c>
      <c r="H12873" s="69" t="str">
        <f>VLOOKUP(E12873,Customer[],4,FALSE)</f>
        <v>Tayikyi</v>
      </c>
      <c r="I12873" s="48" t="s">
        <v>20</v>
      </c>
      <c r="J12873" s="82" t="str">
        <f>VLOOKUP(I12873,PGStock[],2,FALSE)</f>
        <v>Formula Rum 700ml</v>
      </c>
      <c r="K12873" s="71">
        <f>VLOOKUP(I12873,PGStock[],3,FALSE)</f>
        <v>0.7</v>
      </c>
      <c r="L12873" s="47">
        <v>1</v>
      </c>
      <c r="M12873" s="47">
        <f>VLOOKUP(I12873,PGStock[],6,FALSE)</f>
        <v>200</v>
      </c>
      <c r="N12873" s="47">
        <f>+PGSales!$L12873*PGSales!$M12873</f>
        <v>200</v>
      </c>
    </row>
    <row r="12874" spans="1:14" hidden="1" x14ac:dyDescent="0.25">
      <c r="A12874" s="77">
        <f t="shared" si="1544"/>
        <v>2025</v>
      </c>
      <c r="B12874" s="77">
        <f t="shared" si="1545"/>
        <v>12</v>
      </c>
      <c r="C12874" s="73">
        <v>46022</v>
      </c>
      <c r="D12874" s="79" t="s">
        <v>70</v>
      </c>
      <c r="E12874" s="80" t="s">
        <v>1239</v>
      </c>
      <c r="F12874" s="81" t="str">
        <f>VLOOKUP(E12874,Customer[],2,FALSE)</f>
        <v>Thaklu</v>
      </c>
      <c r="G12874" s="69" t="str">
        <f>VLOOKUP(E12874,Customer[],3,FALSE)</f>
        <v>Pyay Lan Rd</v>
      </c>
      <c r="H12874" s="69" t="str">
        <f>VLOOKUP(E12874,Customer[],4,FALSE)</f>
        <v>Tayikyi</v>
      </c>
      <c r="I12874" s="48" t="s">
        <v>18</v>
      </c>
      <c r="J12874" s="82" t="str">
        <f>VLOOKUP(I12874,PGStock[],2,FALSE)</f>
        <v>Formula Rum 350ml</v>
      </c>
      <c r="K12874" s="71">
        <f>VLOOKUP(I12874,PGStock[],3,FALSE)</f>
        <v>0.35</v>
      </c>
      <c r="L12874" s="47">
        <v>5</v>
      </c>
      <c r="M12874" s="47">
        <f>VLOOKUP(I12874,PGStock[],6,FALSE)</f>
        <v>150</v>
      </c>
      <c r="N12874" s="47">
        <f>+PGSales!$L12874*PGSales!$M12874</f>
        <v>750</v>
      </c>
    </row>
    <row r="12875" spans="1:14" hidden="1" x14ac:dyDescent="0.25">
      <c r="A12875" s="77">
        <f t="shared" si="1544"/>
        <v>2025</v>
      </c>
      <c r="B12875" s="77">
        <f t="shared" si="1545"/>
        <v>12</v>
      </c>
      <c r="C12875" s="73">
        <v>46022</v>
      </c>
      <c r="D12875" s="79" t="s">
        <v>70</v>
      </c>
      <c r="E12875" s="80" t="s">
        <v>1239</v>
      </c>
      <c r="F12875" s="81" t="str">
        <f>VLOOKUP(E12875,Customer[],2,FALSE)</f>
        <v>Thaklu</v>
      </c>
      <c r="G12875" s="69" t="str">
        <f>VLOOKUP(E12875,Customer[],3,FALSE)</f>
        <v>Pyay Lan Rd</v>
      </c>
      <c r="H12875" s="69" t="str">
        <f>VLOOKUP(E12875,Customer[],4,FALSE)</f>
        <v>Tayikyi</v>
      </c>
      <c r="I12875" s="48" t="s">
        <v>959</v>
      </c>
      <c r="J12875" s="82" t="str">
        <f>VLOOKUP(I12875,PGStock[],2,FALSE)</f>
        <v>Shwe Man ကော်ဗူး (1 Liter)</v>
      </c>
      <c r="K12875" s="71">
        <f>VLOOKUP(I12875,PGStock[],3,FALSE)</f>
        <v>1</v>
      </c>
      <c r="L12875" s="47">
        <v>1</v>
      </c>
      <c r="M12875" s="47">
        <f>VLOOKUP(I12875,PGStock[],6,FALSE)</f>
        <v>100</v>
      </c>
      <c r="N12875" s="47">
        <f>+PGSales!$L12875*PGSales!$M12875</f>
        <v>100</v>
      </c>
    </row>
    <row r="12876" spans="1:14" hidden="1" x14ac:dyDescent="0.25">
      <c r="A12876" s="77">
        <f t="shared" si="1544"/>
        <v>2025</v>
      </c>
      <c r="B12876" s="77">
        <f t="shared" si="1545"/>
        <v>12</v>
      </c>
      <c r="C12876" s="73">
        <v>46022</v>
      </c>
      <c r="D12876" s="79" t="s">
        <v>62</v>
      </c>
      <c r="E12876" s="80" t="s">
        <v>1244</v>
      </c>
      <c r="F12876" s="81" t="str">
        <f>VLOOKUP(E12876,Customer[],2,FALSE)</f>
        <v>Hlwan</v>
      </c>
      <c r="G12876" s="69" t="str">
        <f>VLOOKUP(E12876,Customer[],3,FALSE)</f>
        <v>Pyay Lan Rd</v>
      </c>
      <c r="H12876" s="69" t="str">
        <f>VLOOKUP(E12876,Customer[],4,FALSE)</f>
        <v>Tayikyi</v>
      </c>
      <c r="I12876" s="48" t="s">
        <v>27</v>
      </c>
      <c r="J12876" s="82" t="str">
        <f>VLOOKUP(I12876,PGStock[],2,FALSE)</f>
        <v>Columbus Super Red Smooth 700 Ml</v>
      </c>
      <c r="K12876" s="71">
        <f>VLOOKUP(I12876,PGStock[],3,FALSE)</f>
        <v>0.7</v>
      </c>
      <c r="L12876" s="47">
        <v>1</v>
      </c>
      <c r="M12876" s="47">
        <f>VLOOKUP(I12876,PGStock[],6,FALSE)</f>
        <v>200</v>
      </c>
      <c r="N12876" s="47">
        <f>+PGSales!$L12876*PGSales!$M12876</f>
        <v>200</v>
      </c>
    </row>
    <row r="12877" spans="1:14" hidden="1" x14ac:dyDescent="0.25">
      <c r="A12877" s="77">
        <f t="shared" si="1544"/>
        <v>2025</v>
      </c>
      <c r="B12877" s="77">
        <f t="shared" si="1545"/>
        <v>12</v>
      </c>
      <c r="C12877" s="73">
        <v>46022</v>
      </c>
      <c r="D12877" s="79" t="s">
        <v>62</v>
      </c>
      <c r="E12877" s="80" t="s">
        <v>1244</v>
      </c>
      <c r="F12877" s="81" t="str">
        <f>VLOOKUP(E12877,Customer[],2,FALSE)</f>
        <v>Hlwan</v>
      </c>
      <c r="G12877" s="69" t="str">
        <f>VLOOKUP(E12877,Customer[],3,FALSE)</f>
        <v>Pyay Lan Rd</v>
      </c>
      <c r="H12877" s="69" t="str">
        <f>VLOOKUP(E12877,Customer[],4,FALSE)</f>
        <v>Tayikyi</v>
      </c>
      <c r="I12877" s="48" t="s">
        <v>25</v>
      </c>
      <c r="J12877" s="82" t="str">
        <f>VLOOKUP(I12877,PGStock[],2,FALSE)</f>
        <v>Columbus Super Red Smooth 350 Ml</v>
      </c>
      <c r="K12877" s="71">
        <f>VLOOKUP(I12877,PGStock[],3,FALSE)</f>
        <v>0.35</v>
      </c>
      <c r="L12877" s="47">
        <v>6</v>
      </c>
      <c r="M12877" s="47">
        <f>VLOOKUP(I12877,PGStock[],6,FALSE)</f>
        <v>150</v>
      </c>
      <c r="N12877" s="47">
        <f>+PGSales!$L12877*PGSales!$M12877</f>
        <v>900</v>
      </c>
    </row>
    <row r="12878" spans="1:14" hidden="1" x14ac:dyDescent="0.25">
      <c r="A12878" s="77">
        <f t="shared" si="1544"/>
        <v>2025</v>
      </c>
      <c r="B12878" s="77">
        <f t="shared" si="1545"/>
        <v>12</v>
      </c>
      <c r="C12878" s="73">
        <v>46022</v>
      </c>
      <c r="D12878" s="79" t="s">
        <v>62</v>
      </c>
      <c r="E12878" s="80" t="s">
        <v>1244</v>
      </c>
      <c r="F12878" s="81" t="str">
        <f>VLOOKUP(E12878,Customer[],2,FALSE)</f>
        <v>Hlwan</v>
      </c>
      <c r="G12878" s="69" t="str">
        <f>VLOOKUP(E12878,Customer[],3,FALSE)</f>
        <v>Pyay Lan Rd</v>
      </c>
      <c r="H12878" s="69" t="str">
        <f>VLOOKUP(E12878,Customer[],4,FALSE)</f>
        <v>Tayikyi</v>
      </c>
      <c r="I12878" s="48" t="s">
        <v>20</v>
      </c>
      <c r="J12878" s="82" t="str">
        <f>VLOOKUP(I12878,PGStock[],2,FALSE)</f>
        <v>Formula Rum 700ml</v>
      </c>
      <c r="K12878" s="71">
        <f>VLOOKUP(I12878,PGStock[],3,FALSE)</f>
        <v>0.7</v>
      </c>
      <c r="L12878" s="47">
        <v>1</v>
      </c>
      <c r="M12878" s="47">
        <f>VLOOKUP(I12878,PGStock[],6,FALSE)</f>
        <v>200</v>
      </c>
      <c r="N12878" s="47">
        <f>+PGSales!$L12878*PGSales!$M12878</f>
        <v>200</v>
      </c>
    </row>
    <row r="12879" spans="1:14" hidden="1" x14ac:dyDescent="0.25">
      <c r="A12879" s="77">
        <f t="shared" si="1544"/>
        <v>2025</v>
      </c>
      <c r="B12879" s="77">
        <f t="shared" si="1545"/>
        <v>12</v>
      </c>
      <c r="C12879" s="73">
        <v>46022</v>
      </c>
      <c r="D12879" s="79" t="s">
        <v>62</v>
      </c>
      <c r="E12879" s="80" t="s">
        <v>1244</v>
      </c>
      <c r="F12879" s="81" t="str">
        <f>VLOOKUP(E12879,Customer[],2,FALSE)</f>
        <v>Hlwan</v>
      </c>
      <c r="G12879" s="69" t="str">
        <f>VLOOKUP(E12879,Customer[],3,FALSE)</f>
        <v>Pyay Lan Rd</v>
      </c>
      <c r="H12879" s="69" t="str">
        <f>VLOOKUP(E12879,Customer[],4,FALSE)</f>
        <v>Tayikyi</v>
      </c>
      <c r="I12879" s="48" t="s">
        <v>18</v>
      </c>
      <c r="J12879" s="82" t="str">
        <f>VLOOKUP(I12879,PGStock[],2,FALSE)</f>
        <v>Formula Rum 350ml</v>
      </c>
      <c r="K12879" s="71">
        <f>VLOOKUP(I12879,PGStock[],3,FALSE)</f>
        <v>0.35</v>
      </c>
      <c r="L12879" s="47">
        <v>1</v>
      </c>
      <c r="M12879" s="47">
        <f>VLOOKUP(I12879,PGStock[],6,FALSE)</f>
        <v>150</v>
      </c>
      <c r="N12879" s="47">
        <f>+PGSales!$L12879*PGSales!$M12879</f>
        <v>150</v>
      </c>
    </row>
    <row r="12880" spans="1:14" hidden="1" x14ac:dyDescent="0.25">
      <c r="A12880" s="77">
        <f t="shared" si="1544"/>
        <v>2025</v>
      </c>
      <c r="B12880" s="77">
        <f t="shared" si="1545"/>
        <v>12</v>
      </c>
      <c r="C12880" s="73">
        <v>46022</v>
      </c>
      <c r="D12880" s="79" t="s">
        <v>62</v>
      </c>
      <c r="E12880" s="80" t="s">
        <v>1244</v>
      </c>
      <c r="F12880" s="81" t="str">
        <f>VLOOKUP(E12880,Customer[],2,FALSE)</f>
        <v>Hlwan</v>
      </c>
      <c r="G12880" s="69" t="str">
        <f>VLOOKUP(E12880,Customer[],3,FALSE)</f>
        <v>Pyay Lan Rd</v>
      </c>
      <c r="H12880" s="69" t="str">
        <f>VLOOKUP(E12880,Customer[],4,FALSE)</f>
        <v>Tayikyi</v>
      </c>
      <c r="I12880" s="48" t="s">
        <v>959</v>
      </c>
      <c r="J12880" s="82" t="str">
        <f>VLOOKUP(I12880,PGStock[],2,FALSE)</f>
        <v>Shwe Man ကော်ဗူး (1 Liter)</v>
      </c>
      <c r="K12880" s="71">
        <f>VLOOKUP(I12880,PGStock[],3,FALSE)</f>
        <v>1</v>
      </c>
      <c r="L12880" s="47">
        <v>3</v>
      </c>
      <c r="M12880" s="47">
        <f>VLOOKUP(I12880,PGStock[],6,FALSE)</f>
        <v>100</v>
      </c>
      <c r="N12880" s="47">
        <f>+PGSales!$L12880*PGSales!$M12880</f>
        <v>300</v>
      </c>
    </row>
    <row r="12881" spans="1:14" hidden="1" x14ac:dyDescent="0.25">
      <c r="A12881" s="77">
        <f t="shared" si="1544"/>
        <v>2025</v>
      </c>
      <c r="B12881" s="77">
        <f t="shared" si="1545"/>
        <v>12</v>
      </c>
      <c r="C12881" s="73">
        <v>46022</v>
      </c>
      <c r="D12881" s="79" t="s">
        <v>115</v>
      </c>
      <c r="E12881" s="80" t="s">
        <v>1240</v>
      </c>
      <c r="F12881" s="81" t="str">
        <f>VLOOKUP(E12881,Customer[],2,FALSE)</f>
        <v>Kabar Kyaw</v>
      </c>
      <c r="G12881" s="69" t="str">
        <f>VLOOKUP(E12881,Customer[],3,FALSE)</f>
        <v>Thit Taw Rd</v>
      </c>
      <c r="H12881" s="69" t="str">
        <f>VLOOKUP(E12881,Customer[],4,FALSE)</f>
        <v>Tayikyi</v>
      </c>
      <c r="I12881" s="48" t="s">
        <v>25</v>
      </c>
      <c r="J12881" s="82" t="str">
        <f>VLOOKUP(I12881,PGStock[],2,FALSE)</f>
        <v>Columbus Super Red Smooth 350 Ml</v>
      </c>
      <c r="K12881" s="71">
        <f>VLOOKUP(I12881,PGStock[],3,FALSE)</f>
        <v>0.35</v>
      </c>
      <c r="L12881" s="47">
        <v>5</v>
      </c>
      <c r="M12881" s="47">
        <f>VLOOKUP(I12881,PGStock[],6,FALSE)</f>
        <v>150</v>
      </c>
      <c r="N12881" s="47">
        <f>+PGSales!$L12881*PGSales!$M12881</f>
        <v>750</v>
      </c>
    </row>
    <row r="12882" spans="1:14" hidden="1" x14ac:dyDescent="0.25">
      <c r="A12882" s="77">
        <f t="shared" si="1544"/>
        <v>2025</v>
      </c>
      <c r="B12882" s="77">
        <f t="shared" si="1545"/>
        <v>12</v>
      </c>
      <c r="C12882" s="73">
        <v>46022</v>
      </c>
      <c r="D12882" s="79" t="s">
        <v>115</v>
      </c>
      <c r="E12882" s="80" t="s">
        <v>1240</v>
      </c>
      <c r="F12882" s="81" t="str">
        <f>VLOOKUP(E12882,Customer[],2,FALSE)</f>
        <v>Kabar Kyaw</v>
      </c>
      <c r="G12882" s="69" t="str">
        <f>VLOOKUP(E12882,Customer[],3,FALSE)</f>
        <v>Thit Taw Rd</v>
      </c>
      <c r="H12882" s="69" t="str">
        <f>VLOOKUP(E12882,Customer[],4,FALSE)</f>
        <v>Tayikyi</v>
      </c>
      <c r="I12882" s="48" t="s">
        <v>18</v>
      </c>
      <c r="J12882" s="82" t="str">
        <f>VLOOKUP(I12882,PGStock[],2,FALSE)</f>
        <v>Formula Rum 350ml</v>
      </c>
      <c r="K12882" s="71">
        <f>VLOOKUP(I12882,PGStock[],3,FALSE)</f>
        <v>0.35</v>
      </c>
      <c r="L12882" s="47">
        <v>3</v>
      </c>
      <c r="M12882" s="47">
        <f>VLOOKUP(I12882,PGStock[],6,FALSE)</f>
        <v>150</v>
      </c>
      <c r="N12882" s="47">
        <f>+PGSales!$L12882*PGSales!$M12882</f>
        <v>450</v>
      </c>
    </row>
    <row r="12883" spans="1:14" hidden="1" x14ac:dyDescent="0.25">
      <c r="A12883" s="77">
        <f t="shared" si="1544"/>
        <v>2025</v>
      </c>
      <c r="B12883" s="77">
        <f t="shared" si="1545"/>
        <v>12</v>
      </c>
      <c r="C12883" s="73">
        <v>46022</v>
      </c>
      <c r="D12883" s="79" t="s">
        <v>115</v>
      </c>
      <c r="E12883" s="80" t="s">
        <v>1240</v>
      </c>
      <c r="F12883" s="81" t="str">
        <f>VLOOKUP(E12883,Customer[],2,FALSE)</f>
        <v>Kabar Kyaw</v>
      </c>
      <c r="G12883" s="69" t="str">
        <f>VLOOKUP(E12883,Customer[],3,FALSE)</f>
        <v>Thit Taw Rd</v>
      </c>
      <c r="H12883" s="69" t="str">
        <f>VLOOKUP(E12883,Customer[],4,FALSE)</f>
        <v>Tayikyi</v>
      </c>
      <c r="I12883" s="48" t="s">
        <v>959</v>
      </c>
      <c r="J12883" s="82" t="str">
        <f>VLOOKUP(I12883,PGStock[],2,FALSE)</f>
        <v>Shwe Man ကော်ဗူး (1 Liter)</v>
      </c>
      <c r="K12883" s="71">
        <f>VLOOKUP(I12883,PGStock[],3,FALSE)</f>
        <v>1</v>
      </c>
      <c r="L12883" s="47">
        <v>1</v>
      </c>
      <c r="M12883" s="47">
        <f>VLOOKUP(I12883,PGStock[],6,FALSE)</f>
        <v>100</v>
      </c>
      <c r="N12883" s="47">
        <f>+PGSales!$L12883*PGSales!$M12883</f>
        <v>100</v>
      </c>
    </row>
    <row r="12884" spans="1:14" hidden="1" x14ac:dyDescent="0.25">
      <c r="A12884" s="77">
        <f t="shared" si="1544"/>
        <v>2026</v>
      </c>
      <c r="B12884" s="77">
        <f t="shared" si="1545"/>
        <v>1</v>
      </c>
      <c r="C12884" s="73">
        <v>46024</v>
      </c>
      <c r="D12884" s="79" t="s">
        <v>66</v>
      </c>
      <c r="E12884" s="80" t="s">
        <v>1279</v>
      </c>
      <c r="F12884" s="81" t="str">
        <f>VLOOKUP(E12884,Customer[],2,FALSE)</f>
        <v>OK Store</v>
      </c>
      <c r="G12884" s="69" t="str">
        <f>VLOOKUP(E12884,Customer[],3,FALSE)</f>
        <v>Pyay Lan Rd</v>
      </c>
      <c r="H12884" s="69" t="str">
        <f>VLOOKUP(E12884,Customer[],4,FALSE)</f>
        <v>Myaungtakar</v>
      </c>
      <c r="I12884" s="48" t="s">
        <v>25</v>
      </c>
      <c r="J12884" s="82" t="str">
        <f>VLOOKUP(I12884,PGStock[],2,FALSE)</f>
        <v>Columbus Super Red Smooth 350 Ml</v>
      </c>
      <c r="K12884" s="71">
        <f>VLOOKUP(I12884,PGStock[],3,FALSE)</f>
        <v>0.35</v>
      </c>
      <c r="L12884" s="47">
        <v>1</v>
      </c>
      <c r="M12884" s="47">
        <f>VLOOKUP(I12884,PGStock[],6,FALSE)</f>
        <v>150</v>
      </c>
      <c r="N12884" s="47">
        <f>+PGSales!$L12884*PGSales!$M12884</f>
        <v>150</v>
      </c>
    </row>
    <row r="12885" spans="1:14" hidden="1" x14ac:dyDescent="0.25">
      <c r="A12885" s="77">
        <f t="shared" si="1544"/>
        <v>2026</v>
      </c>
      <c r="B12885" s="77">
        <f t="shared" si="1545"/>
        <v>1</v>
      </c>
      <c r="C12885" s="73">
        <v>46024</v>
      </c>
      <c r="D12885" s="79" t="s">
        <v>66</v>
      </c>
      <c r="E12885" s="80" t="s">
        <v>1279</v>
      </c>
      <c r="F12885" s="81" t="str">
        <f>VLOOKUP(E12885,Customer[],2,FALSE)</f>
        <v>OK Store</v>
      </c>
      <c r="G12885" s="69" t="str">
        <f>VLOOKUP(E12885,Customer[],3,FALSE)</f>
        <v>Pyay Lan Rd</v>
      </c>
      <c r="H12885" s="69" t="str">
        <f>VLOOKUP(E12885,Customer[],4,FALSE)</f>
        <v>Myaungtakar</v>
      </c>
      <c r="I12885" s="48" t="s">
        <v>18</v>
      </c>
      <c r="J12885" s="82" t="str">
        <f>VLOOKUP(I12885,PGStock[],2,FALSE)</f>
        <v>Formula Rum 350ml</v>
      </c>
      <c r="K12885" s="71">
        <f>VLOOKUP(I12885,PGStock[],3,FALSE)</f>
        <v>0.35</v>
      </c>
      <c r="L12885" s="47">
        <v>4</v>
      </c>
      <c r="M12885" s="47">
        <f>VLOOKUP(I12885,PGStock[],6,FALSE)</f>
        <v>150</v>
      </c>
      <c r="N12885" s="47">
        <f>+PGSales!$L12885*PGSales!$M12885</f>
        <v>600</v>
      </c>
    </row>
    <row r="12886" spans="1:14" hidden="1" x14ac:dyDescent="0.25">
      <c r="A12886" s="77">
        <f t="shared" ref="A12886:A12902" si="1546">YEAR(C12886)</f>
        <v>2026</v>
      </c>
      <c r="B12886" s="77">
        <f t="shared" ref="B12886:B12902" si="1547">MONTH(C12886)</f>
        <v>1</v>
      </c>
      <c r="C12886" s="73">
        <v>46024</v>
      </c>
      <c r="D12886" s="79" t="s">
        <v>66</v>
      </c>
      <c r="E12886" s="80" t="s">
        <v>1279</v>
      </c>
      <c r="F12886" s="81" t="str">
        <f>VLOOKUP(E12886,Customer[],2,FALSE)</f>
        <v>OK Store</v>
      </c>
      <c r="G12886" s="69" t="str">
        <f>VLOOKUP(E12886,Customer[],3,FALSE)</f>
        <v>Pyay Lan Rd</v>
      </c>
      <c r="H12886" s="69" t="str">
        <f>VLOOKUP(E12886,Customer[],4,FALSE)</f>
        <v>Myaungtakar</v>
      </c>
      <c r="I12886" s="48" t="s">
        <v>958</v>
      </c>
      <c r="J12886" s="82" t="str">
        <f>VLOOKUP(I12886,PGStock[],2,FALSE)</f>
        <v>Shwe Man 680ml</v>
      </c>
      <c r="K12886" s="71">
        <f>VLOOKUP(I12886,PGStock[],3,FALSE)</f>
        <v>0.68</v>
      </c>
      <c r="L12886" s="47">
        <v>1</v>
      </c>
      <c r="M12886" s="47">
        <f>VLOOKUP(I12886,PGStock[],6,FALSE)</f>
        <v>100</v>
      </c>
      <c r="N12886" s="47">
        <f>+PGSales!$L12886*PGSales!$M12886</f>
        <v>100</v>
      </c>
    </row>
    <row r="12887" spans="1:14" hidden="1" x14ac:dyDescent="0.25">
      <c r="A12887" s="77">
        <f t="shared" si="1546"/>
        <v>2026</v>
      </c>
      <c r="B12887" s="77">
        <f t="shared" si="1547"/>
        <v>1</v>
      </c>
      <c r="C12887" s="73">
        <v>46024</v>
      </c>
      <c r="D12887" s="79" t="s">
        <v>66</v>
      </c>
      <c r="E12887" s="80" t="s">
        <v>1279</v>
      </c>
      <c r="F12887" s="81" t="str">
        <f>VLOOKUP(E12887,Customer[],2,FALSE)</f>
        <v>OK Store</v>
      </c>
      <c r="G12887" s="69" t="str">
        <f>VLOOKUP(E12887,Customer[],3,FALSE)</f>
        <v>Pyay Lan Rd</v>
      </c>
      <c r="H12887" s="69" t="str">
        <f>VLOOKUP(E12887,Customer[],4,FALSE)</f>
        <v>Myaungtakar</v>
      </c>
      <c r="I12887" s="48" t="s">
        <v>959</v>
      </c>
      <c r="J12887" s="82" t="str">
        <f>VLOOKUP(I12887,PGStock[],2,FALSE)</f>
        <v>Shwe Man ကော်ဗူး (1 Liter)</v>
      </c>
      <c r="K12887" s="71">
        <f>VLOOKUP(I12887,PGStock[],3,FALSE)</f>
        <v>1</v>
      </c>
      <c r="L12887" s="47">
        <v>1</v>
      </c>
      <c r="M12887" s="47">
        <f>VLOOKUP(I12887,PGStock[],6,FALSE)</f>
        <v>100</v>
      </c>
      <c r="N12887" s="47">
        <f>+PGSales!$L12887*PGSales!$M12887</f>
        <v>100</v>
      </c>
    </row>
    <row r="12888" spans="1:14" hidden="1" x14ac:dyDescent="0.25">
      <c r="A12888" s="77">
        <f t="shared" si="1546"/>
        <v>2026</v>
      </c>
      <c r="B12888" s="77">
        <f t="shared" si="1547"/>
        <v>1</v>
      </c>
      <c r="C12888" s="73">
        <v>46024</v>
      </c>
      <c r="D12888" s="79" t="s">
        <v>68</v>
      </c>
      <c r="E12888" s="80" t="s">
        <v>1429</v>
      </c>
      <c r="F12888" s="81" t="str">
        <f>VLOOKUP(E12888,Customer[],2,FALSE)</f>
        <v>Htet Kaung</v>
      </c>
      <c r="G12888" s="69" t="str">
        <f>VLOOKUP(E12888,Customer[],3,FALSE)</f>
        <v>Satmuzone</v>
      </c>
      <c r="H12888" s="69" t="str">
        <f>VLOOKUP(E12888,Customer[],4,FALSE)</f>
        <v>Myaungtakar</v>
      </c>
      <c r="I12888" s="48" t="s">
        <v>20</v>
      </c>
      <c r="J12888" s="82" t="str">
        <f>VLOOKUP(I12888,PGStock[],2,FALSE)</f>
        <v>Formula Rum 700ml</v>
      </c>
      <c r="K12888" s="71">
        <f>VLOOKUP(I12888,PGStock[],3,FALSE)</f>
        <v>0.7</v>
      </c>
      <c r="L12888" s="47">
        <v>1</v>
      </c>
      <c r="M12888" s="47">
        <f>VLOOKUP(I12888,PGStock[],6,FALSE)</f>
        <v>200</v>
      </c>
      <c r="N12888" s="47">
        <f>+PGSales!$L12888*PGSales!$M12888</f>
        <v>200</v>
      </c>
    </row>
    <row r="12889" spans="1:14" hidden="1" x14ac:dyDescent="0.25">
      <c r="A12889" s="77">
        <f t="shared" si="1546"/>
        <v>2026</v>
      </c>
      <c r="B12889" s="77">
        <f t="shared" si="1547"/>
        <v>1</v>
      </c>
      <c r="C12889" s="73">
        <v>46024</v>
      </c>
      <c r="D12889" s="79" t="s">
        <v>68</v>
      </c>
      <c r="E12889" s="80" t="s">
        <v>1429</v>
      </c>
      <c r="F12889" s="81" t="str">
        <f>VLOOKUP(E12889,Customer[],2,FALSE)</f>
        <v>Htet Kaung</v>
      </c>
      <c r="G12889" s="69" t="str">
        <f>VLOOKUP(E12889,Customer[],3,FALSE)</f>
        <v>Satmuzone</v>
      </c>
      <c r="H12889" s="69" t="str">
        <f>VLOOKUP(E12889,Customer[],4,FALSE)</f>
        <v>Myaungtakar</v>
      </c>
      <c r="I12889" s="48" t="s">
        <v>18</v>
      </c>
      <c r="J12889" s="82" t="str">
        <f>VLOOKUP(I12889,PGStock[],2,FALSE)</f>
        <v>Formula Rum 350ml</v>
      </c>
      <c r="K12889" s="71">
        <f>VLOOKUP(I12889,PGStock[],3,FALSE)</f>
        <v>0.35</v>
      </c>
      <c r="L12889" s="47">
        <v>2</v>
      </c>
      <c r="M12889" s="47">
        <f>VLOOKUP(I12889,PGStock[],6,FALSE)</f>
        <v>150</v>
      </c>
      <c r="N12889" s="47">
        <f>+PGSales!$L12889*PGSales!$M12889</f>
        <v>300</v>
      </c>
    </row>
    <row r="12890" spans="1:14" hidden="1" x14ac:dyDescent="0.25">
      <c r="A12890" s="77">
        <f t="shared" si="1546"/>
        <v>2026</v>
      </c>
      <c r="B12890" s="77">
        <f t="shared" si="1547"/>
        <v>1</v>
      </c>
      <c r="C12890" s="73">
        <v>46024</v>
      </c>
      <c r="D12890" s="79" t="s">
        <v>275</v>
      </c>
      <c r="E12890" s="80" t="s">
        <v>1282</v>
      </c>
      <c r="F12890" s="81" t="str">
        <f>VLOOKUP(E12890,Customer[],2,FALSE)</f>
        <v>Linthit(2)</v>
      </c>
      <c r="G12890" s="69" t="str">
        <f>VLOOKUP(E12890,Customer[],3,FALSE)</f>
        <v>Satmuzone</v>
      </c>
      <c r="H12890" s="69" t="str">
        <f>VLOOKUP(E12890,Customer[],4,FALSE)</f>
        <v>Myaungtakar</v>
      </c>
      <c r="I12890" s="48" t="s">
        <v>27</v>
      </c>
      <c r="J12890" s="82" t="str">
        <f>VLOOKUP(I12890,PGStock[],2,FALSE)</f>
        <v>Columbus Super Red Smooth 700 Ml</v>
      </c>
      <c r="K12890" s="71">
        <f>VLOOKUP(I12890,PGStock[],3,FALSE)</f>
        <v>0.7</v>
      </c>
      <c r="L12890" s="47">
        <v>1</v>
      </c>
      <c r="M12890" s="47">
        <f>VLOOKUP(I12890,PGStock[],6,FALSE)</f>
        <v>200</v>
      </c>
      <c r="N12890" s="47">
        <f>+PGSales!$L12890*PGSales!$M12890</f>
        <v>200</v>
      </c>
    </row>
    <row r="12891" spans="1:14" hidden="1" x14ac:dyDescent="0.25">
      <c r="A12891" s="77">
        <f t="shared" si="1546"/>
        <v>2026</v>
      </c>
      <c r="B12891" s="77">
        <f t="shared" si="1547"/>
        <v>1</v>
      </c>
      <c r="C12891" s="73">
        <v>46024</v>
      </c>
      <c r="D12891" s="79" t="s">
        <v>275</v>
      </c>
      <c r="E12891" s="80" t="s">
        <v>1282</v>
      </c>
      <c r="F12891" s="81" t="str">
        <f>VLOOKUP(E12891,Customer[],2,FALSE)</f>
        <v>Linthit(2)</v>
      </c>
      <c r="G12891" s="69" t="str">
        <f>VLOOKUP(E12891,Customer[],3,FALSE)</f>
        <v>Satmuzone</v>
      </c>
      <c r="H12891" s="69" t="str">
        <f>VLOOKUP(E12891,Customer[],4,FALSE)</f>
        <v>Myaungtakar</v>
      </c>
      <c r="I12891" s="48" t="s">
        <v>25</v>
      </c>
      <c r="J12891" s="82" t="str">
        <f>VLOOKUP(I12891,PGStock[],2,FALSE)</f>
        <v>Columbus Super Red Smooth 350 Ml</v>
      </c>
      <c r="K12891" s="71">
        <f>VLOOKUP(I12891,PGStock[],3,FALSE)</f>
        <v>0.35</v>
      </c>
      <c r="L12891" s="47">
        <v>4</v>
      </c>
      <c r="M12891" s="47">
        <f>VLOOKUP(I12891,PGStock[],6,FALSE)</f>
        <v>150</v>
      </c>
      <c r="N12891" s="47">
        <f>+PGSales!$L12891*PGSales!$M12891</f>
        <v>600</v>
      </c>
    </row>
    <row r="12892" spans="1:14" hidden="1" x14ac:dyDescent="0.25">
      <c r="A12892" s="77">
        <f t="shared" si="1546"/>
        <v>2026</v>
      </c>
      <c r="B12892" s="77">
        <f t="shared" si="1547"/>
        <v>1</v>
      </c>
      <c r="C12892" s="73">
        <v>46024</v>
      </c>
      <c r="D12892" s="79" t="s">
        <v>275</v>
      </c>
      <c r="E12892" s="80" t="s">
        <v>1282</v>
      </c>
      <c r="F12892" s="81" t="str">
        <f>VLOOKUP(E12892,Customer[],2,FALSE)</f>
        <v>Linthit(2)</v>
      </c>
      <c r="G12892" s="69" t="str">
        <f>VLOOKUP(E12892,Customer[],3,FALSE)</f>
        <v>Satmuzone</v>
      </c>
      <c r="H12892" s="69" t="str">
        <f>VLOOKUP(E12892,Customer[],4,FALSE)</f>
        <v>Myaungtakar</v>
      </c>
      <c r="I12892" s="48" t="s">
        <v>18</v>
      </c>
      <c r="J12892" s="82" t="str">
        <f>VLOOKUP(I12892,PGStock[],2,FALSE)</f>
        <v>Formula Rum 350ml</v>
      </c>
      <c r="K12892" s="71">
        <f>VLOOKUP(I12892,PGStock[],3,FALSE)</f>
        <v>0.35</v>
      </c>
      <c r="L12892" s="47">
        <v>2</v>
      </c>
      <c r="M12892" s="47">
        <f>VLOOKUP(I12892,PGStock[],6,FALSE)</f>
        <v>150</v>
      </c>
      <c r="N12892" s="47">
        <f>+PGSales!$L12892*PGSales!$M12892</f>
        <v>300</v>
      </c>
    </row>
    <row r="12893" spans="1:14" hidden="1" x14ac:dyDescent="0.25">
      <c r="A12893" s="77">
        <f t="shared" si="1546"/>
        <v>2026</v>
      </c>
      <c r="B12893" s="77">
        <f t="shared" si="1547"/>
        <v>1</v>
      </c>
      <c r="C12893" s="73">
        <v>46024</v>
      </c>
      <c r="D12893" s="79" t="s">
        <v>275</v>
      </c>
      <c r="E12893" s="80" t="s">
        <v>1282</v>
      </c>
      <c r="F12893" s="81" t="str">
        <f>VLOOKUP(E12893,Customer[],2,FALSE)</f>
        <v>Linthit(2)</v>
      </c>
      <c r="G12893" s="69" t="str">
        <f>VLOOKUP(E12893,Customer[],3,FALSE)</f>
        <v>Satmuzone</v>
      </c>
      <c r="H12893" s="69" t="str">
        <f>VLOOKUP(E12893,Customer[],4,FALSE)</f>
        <v>Myaungtakar</v>
      </c>
      <c r="I12893" s="48" t="s">
        <v>958</v>
      </c>
      <c r="J12893" s="82" t="str">
        <f>VLOOKUP(I12893,PGStock[],2,FALSE)</f>
        <v>Shwe Man 680ml</v>
      </c>
      <c r="K12893" s="71">
        <f>VLOOKUP(I12893,PGStock[],3,FALSE)</f>
        <v>0.68</v>
      </c>
      <c r="L12893" s="47">
        <v>4</v>
      </c>
      <c r="M12893" s="47">
        <f>VLOOKUP(I12893,PGStock[],6,FALSE)</f>
        <v>100</v>
      </c>
      <c r="N12893" s="47">
        <f>+PGSales!$L12893*PGSales!$M12893</f>
        <v>400</v>
      </c>
    </row>
    <row r="12894" spans="1:14" hidden="1" x14ac:dyDescent="0.25">
      <c r="A12894" s="77">
        <f t="shared" si="1546"/>
        <v>2026</v>
      </c>
      <c r="B12894" s="77">
        <f t="shared" si="1547"/>
        <v>1</v>
      </c>
      <c r="C12894" s="73">
        <v>46024</v>
      </c>
      <c r="D12894" s="79" t="s">
        <v>275</v>
      </c>
      <c r="E12894" s="80" t="s">
        <v>1282</v>
      </c>
      <c r="F12894" s="81" t="str">
        <f>VLOOKUP(E12894,Customer[],2,FALSE)</f>
        <v>Linthit(2)</v>
      </c>
      <c r="G12894" s="69" t="str">
        <f>VLOOKUP(E12894,Customer[],3,FALSE)</f>
        <v>Satmuzone</v>
      </c>
      <c r="H12894" s="69" t="str">
        <f>VLOOKUP(E12894,Customer[],4,FALSE)</f>
        <v>Myaungtakar</v>
      </c>
      <c r="I12894" s="48" t="s">
        <v>959</v>
      </c>
      <c r="J12894" s="82" t="str">
        <f>VLOOKUP(I12894,PGStock[],2,FALSE)</f>
        <v>Shwe Man ကော်ဗူး (1 Liter)</v>
      </c>
      <c r="K12894" s="71">
        <f>VLOOKUP(I12894,PGStock[],3,FALSE)</f>
        <v>1</v>
      </c>
      <c r="L12894" s="47">
        <v>10</v>
      </c>
      <c r="M12894" s="47">
        <f>VLOOKUP(I12894,PGStock[],6,FALSE)</f>
        <v>100</v>
      </c>
      <c r="N12894" s="47">
        <f>+PGSales!$L12894*PGSales!$M12894</f>
        <v>1000</v>
      </c>
    </row>
    <row r="12895" spans="1:14" hidden="1" x14ac:dyDescent="0.25">
      <c r="A12895" s="77">
        <f t="shared" si="1546"/>
        <v>2026</v>
      </c>
      <c r="B12895" s="77">
        <f t="shared" si="1547"/>
        <v>1</v>
      </c>
      <c r="C12895" s="73">
        <v>46024</v>
      </c>
      <c r="D12895" s="79" t="s">
        <v>74</v>
      </c>
      <c r="E12895" s="80" t="s">
        <v>1435</v>
      </c>
      <c r="F12895" s="81" t="str">
        <f>VLOOKUP(E12895,Customer[],2,FALSE)</f>
        <v>Feel</v>
      </c>
      <c r="G12895" s="69" t="str">
        <f>VLOOKUP(E12895,Customer[],3,FALSE)</f>
        <v>Pyay Lan Rd</v>
      </c>
      <c r="H12895" s="69" t="str">
        <f>VLOOKUP(E12895,Customer[],4,FALSE)</f>
        <v>Myaungtakar</v>
      </c>
      <c r="I12895" s="48" t="s">
        <v>18</v>
      </c>
      <c r="J12895" s="82" t="str">
        <f>VLOOKUP(I12895,PGStock[],2,FALSE)</f>
        <v>Formula Rum 350ml</v>
      </c>
      <c r="K12895" s="71">
        <f>VLOOKUP(I12895,PGStock[],3,FALSE)</f>
        <v>0.35</v>
      </c>
      <c r="L12895" s="47">
        <v>3</v>
      </c>
      <c r="M12895" s="47">
        <f>VLOOKUP(I12895,PGStock[],6,FALSE)</f>
        <v>150</v>
      </c>
      <c r="N12895" s="47">
        <f>+PGSales!$L12895*PGSales!$M12895</f>
        <v>450</v>
      </c>
    </row>
    <row r="12896" spans="1:14" hidden="1" x14ac:dyDescent="0.25">
      <c r="A12896" s="77">
        <f t="shared" si="1546"/>
        <v>2026</v>
      </c>
      <c r="B12896" s="77">
        <f t="shared" si="1547"/>
        <v>1</v>
      </c>
      <c r="C12896" s="73">
        <v>46024</v>
      </c>
      <c r="D12896" s="79" t="s">
        <v>74</v>
      </c>
      <c r="E12896" s="80" t="s">
        <v>1435</v>
      </c>
      <c r="F12896" s="81" t="str">
        <f>VLOOKUP(E12896,Customer[],2,FALSE)</f>
        <v>Feel</v>
      </c>
      <c r="G12896" s="69" t="str">
        <f>VLOOKUP(E12896,Customer[],3,FALSE)</f>
        <v>Pyay Lan Rd</v>
      </c>
      <c r="H12896" s="69" t="str">
        <f>VLOOKUP(E12896,Customer[],4,FALSE)</f>
        <v>Myaungtakar</v>
      </c>
      <c r="I12896" s="48" t="s">
        <v>958</v>
      </c>
      <c r="J12896" s="82" t="str">
        <f>VLOOKUP(I12896,PGStock[],2,FALSE)</f>
        <v>Shwe Man 680ml</v>
      </c>
      <c r="K12896" s="71">
        <f>VLOOKUP(I12896,PGStock[],3,FALSE)</f>
        <v>0.68</v>
      </c>
      <c r="L12896" s="47">
        <v>1</v>
      </c>
      <c r="M12896" s="47">
        <f>VLOOKUP(I12896,PGStock[],6,FALSE)</f>
        <v>100</v>
      </c>
      <c r="N12896" s="47">
        <f>+PGSales!$L12896*PGSales!$M12896</f>
        <v>100</v>
      </c>
    </row>
    <row r="12897" spans="1:14" hidden="1" x14ac:dyDescent="0.25">
      <c r="A12897" s="77">
        <f t="shared" si="1546"/>
        <v>2026</v>
      </c>
      <c r="B12897" s="77">
        <f t="shared" si="1547"/>
        <v>1</v>
      </c>
      <c r="C12897" s="73">
        <v>46024</v>
      </c>
      <c r="D12897" s="79" t="s">
        <v>131</v>
      </c>
      <c r="E12897" s="80" t="s">
        <v>1280</v>
      </c>
      <c r="F12897" s="81" t="str">
        <f>VLOOKUP(E12897,Customer[],2,FALSE)</f>
        <v>U Phyo</v>
      </c>
      <c r="G12897" s="69" t="str">
        <f>VLOOKUP(E12897,Customer[],3,FALSE)</f>
        <v>Pyay Lan Rd</v>
      </c>
      <c r="H12897" s="69" t="str">
        <f>VLOOKUP(E12897,Customer[],4,FALSE)</f>
        <v>Myaungtakar</v>
      </c>
      <c r="I12897" s="48" t="s">
        <v>20</v>
      </c>
      <c r="J12897" s="82" t="str">
        <f>VLOOKUP(I12897,PGStock[],2,FALSE)</f>
        <v>Formula Rum 700ml</v>
      </c>
      <c r="K12897" s="71">
        <f>VLOOKUP(I12897,PGStock[],3,FALSE)</f>
        <v>0.7</v>
      </c>
      <c r="L12897" s="47">
        <v>1</v>
      </c>
      <c r="M12897" s="47">
        <f>VLOOKUP(I12897,PGStock[],6,FALSE)</f>
        <v>200</v>
      </c>
      <c r="N12897" s="47">
        <f>+PGSales!$L12897*PGSales!$M12897</f>
        <v>200</v>
      </c>
    </row>
    <row r="12898" spans="1:14" hidden="1" x14ac:dyDescent="0.25">
      <c r="A12898" s="77">
        <f t="shared" si="1546"/>
        <v>2026</v>
      </c>
      <c r="B12898" s="77">
        <f t="shared" si="1547"/>
        <v>1</v>
      </c>
      <c r="C12898" s="73">
        <v>46024</v>
      </c>
      <c r="D12898" s="79" t="s">
        <v>131</v>
      </c>
      <c r="E12898" s="80" t="s">
        <v>1280</v>
      </c>
      <c r="F12898" s="81" t="str">
        <f>VLOOKUP(E12898,Customer[],2,FALSE)</f>
        <v>U Phyo</v>
      </c>
      <c r="G12898" s="69" t="str">
        <f>VLOOKUP(E12898,Customer[],3,FALSE)</f>
        <v>Pyay Lan Rd</v>
      </c>
      <c r="H12898" s="69" t="str">
        <f>VLOOKUP(E12898,Customer[],4,FALSE)</f>
        <v>Myaungtakar</v>
      </c>
      <c r="I12898" s="48" t="s">
        <v>18</v>
      </c>
      <c r="J12898" s="82" t="str">
        <f>VLOOKUP(I12898,PGStock[],2,FALSE)</f>
        <v>Formula Rum 350ml</v>
      </c>
      <c r="K12898" s="71">
        <f>VLOOKUP(I12898,PGStock[],3,FALSE)</f>
        <v>0.35</v>
      </c>
      <c r="L12898" s="47">
        <v>3</v>
      </c>
      <c r="M12898" s="47">
        <f>VLOOKUP(I12898,PGStock[],6,FALSE)</f>
        <v>150</v>
      </c>
      <c r="N12898" s="47">
        <f>+PGSales!$L12898*PGSales!$M12898</f>
        <v>450</v>
      </c>
    </row>
    <row r="12899" spans="1:14" hidden="1" x14ac:dyDescent="0.25">
      <c r="A12899" s="77">
        <f t="shared" si="1546"/>
        <v>2026</v>
      </c>
      <c r="B12899" s="77">
        <f t="shared" si="1547"/>
        <v>1</v>
      </c>
      <c r="C12899" s="73">
        <v>46024</v>
      </c>
      <c r="D12899" s="79" t="s">
        <v>131</v>
      </c>
      <c r="E12899" s="80" t="s">
        <v>1280</v>
      </c>
      <c r="F12899" s="81" t="str">
        <f>VLOOKUP(E12899,Customer[],2,FALSE)</f>
        <v>U Phyo</v>
      </c>
      <c r="G12899" s="69" t="str">
        <f>VLOOKUP(E12899,Customer[],3,FALSE)</f>
        <v>Pyay Lan Rd</v>
      </c>
      <c r="H12899" s="69" t="str">
        <f>VLOOKUP(E12899,Customer[],4,FALSE)</f>
        <v>Myaungtakar</v>
      </c>
      <c r="I12899" s="48" t="s">
        <v>958</v>
      </c>
      <c r="J12899" s="82" t="str">
        <f>VLOOKUP(I12899,PGStock[],2,FALSE)</f>
        <v>Shwe Man 680ml</v>
      </c>
      <c r="K12899" s="71">
        <f>VLOOKUP(I12899,PGStock[],3,FALSE)</f>
        <v>0.68</v>
      </c>
      <c r="L12899" s="47">
        <v>1</v>
      </c>
      <c r="M12899" s="47">
        <f>VLOOKUP(I12899,PGStock[],6,FALSE)</f>
        <v>100</v>
      </c>
      <c r="N12899" s="47">
        <f>+PGSales!$L12899*PGSales!$M12899</f>
        <v>100</v>
      </c>
    </row>
    <row r="12900" spans="1:14" hidden="1" x14ac:dyDescent="0.25">
      <c r="A12900" s="77">
        <f t="shared" si="1546"/>
        <v>2026</v>
      </c>
      <c r="B12900" s="77">
        <f t="shared" si="1547"/>
        <v>1</v>
      </c>
      <c r="C12900" s="73">
        <v>46024</v>
      </c>
      <c r="D12900" s="79" t="s">
        <v>131</v>
      </c>
      <c r="E12900" s="80" t="s">
        <v>1280</v>
      </c>
      <c r="F12900" s="81" t="str">
        <f>VLOOKUP(E12900,Customer[],2,FALSE)</f>
        <v>U Phyo</v>
      </c>
      <c r="G12900" s="69" t="str">
        <f>VLOOKUP(E12900,Customer[],3,FALSE)</f>
        <v>Pyay Lan Rd</v>
      </c>
      <c r="H12900" s="69" t="str">
        <f>VLOOKUP(E12900,Customer[],4,FALSE)</f>
        <v>Myaungtakar</v>
      </c>
      <c r="I12900" s="48" t="s">
        <v>959</v>
      </c>
      <c r="J12900" s="82" t="str">
        <f>VLOOKUP(I12900,PGStock[],2,FALSE)</f>
        <v>Shwe Man ကော်ဗူး (1 Liter)</v>
      </c>
      <c r="K12900" s="71">
        <f>VLOOKUP(I12900,PGStock[],3,FALSE)</f>
        <v>1</v>
      </c>
      <c r="L12900" s="47">
        <v>2</v>
      </c>
      <c r="M12900" s="47">
        <f>VLOOKUP(I12900,PGStock[],6,FALSE)</f>
        <v>100</v>
      </c>
      <c r="N12900" s="47">
        <f>+PGSales!$L12900*PGSales!$M12900</f>
        <v>200</v>
      </c>
    </row>
    <row r="12901" spans="1:14" hidden="1" x14ac:dyDescent="0.25">
      <c r="A12901" s="77">
        <f t="shared" si="1546"/>
        <v>2026</v>
      </c>
      <c r="B12901" s="77">
        <f t="shared" si="1547"/>
        <v>1</v>
      </c>
      <c r="C12901" s="73">
        <v>46024</v>
      </c>
      <c r="D12901" s="79" t="s">
        <v>4</v>
      </c>
      <c r="E12901" s="80" t="s">
        <v>1241</v>
      </c>
      <c r="F12901" s="81" t="str">
        <f>VLOOKUP(E12901,Customer[],2,FALSE)</f>
        <v>Happy Life</v>
      </c>
      <c r="G12901" s="69" t="str">
        <f>VLOOKUP(E12901,Customer[],3,FALSE)</f>
        <v>Phoo Gyi Rd</v>
      </c>
      <c r="H12901" s="69" t="str">
        <f>VLOOKUP(E12901,Customer[],4,FALSE)</f>
        <v>Tayikyi</v>
      </c>
      <c r="I12901" s="48" t="s">
        <v>20</v>
      </c>
      <c r="J12901" s="82" t="str">
        <f>VLOOKUP(I12901,PGStock[],2,FALSE)</f>
        <v>Formula Rum 700ml</v>
      </c>
      <c r="K12901" s="71">
        <f>VLOOKUP(I12901,PGStock[],3,FALSE)</f>
        <v>0.7</v>
      </c>
      <c r="L12901" s="47">
        <v>2</v>
      </c>
      <c r="M12901" s="47">
        <f>VLOOKUP(I12901,PGStock[],6,FALSE)</f>
        <v>200</v>
      </c>
      <c r="N12901" s="47">
        <f>+PGSales!$L12901*PGSales!$M12901</f>
        <v>400</v>
      </c>
    </row>
    <row r="12902" spans="1:14" hidden="1" x14ac:dyDescent="0.25">
      <c r="A12902" s="77">
        <f t="shared" si="1546"/>
        <v>2026</v>
      </c>
      <c r="B12902" s="77">
        <f t="shared" si="1547"/>
        <v>1</v>
      </c>
      <c r="C12902" s="73">
        <v>46024</v>
      </c>
      <c r="D12902" s="79" t="s">
        <v>4</v>
      </c>
      <c r="E12902" s="80" t="s">
        <v>1241</v>
      </c>
      <c r="F12902" s="81" t="str">
        <f>VLOOKUP(E12902,Customer[],2,FALSE)</f>
        <v>Happy Life</v>
      </c>
      <c r="G12902" s="69" t="str">
        <f>VLOOKUP(E12902,Customer[],3,FALSE)</f>
        <v>Phoo Gyi Rd</v>
      </c>
      <c r="H12902" s="69" t="str">
        <f>VLOOKUP(E12902,Customer[],4,FALSE)</f>
        <v>Tayikyi</v>
      </c>
      <c r="I12902" s="48" t="s">
        <v>18</v>
      </c>
      <c r="J12902" s="82" t="str">
        <f>VLOOKUP(I12902,PGStock[],2,FALSE)</f>
        <v>Formula Rum 350ml</v>
      </c>
      <c r="K12902" s="71">
        <f>VLOOKUP(I12902,PGStock[],3,FALSE)</f>
        <v>0.35</v>
      </c>
      <c r="L12902" s="47">
        <v>1</v>
      </c>
      <c r="M12902" s="47">
        <f>VLOOKUP(I12902,PGStock[],6,FALSE)</f>
        <v>150</v>
      </c>
      <c r="N12902" s="47">
        <f>+PGSales!$L12902*PGSales!$M12902</f>
        <v>150</v>
      </c>
    </row>
    <row r="12903" spans="1:14" hidden="1" x14ac:dyDescent="0.25">
      <c r="A12903" s="77">
        <f t="shared" ref="A12903:A12919" si="1548">YEAR(C12903)</f>
        <v>2026</v>
      </c>
      <c r="B12903" s="77">
        <f t="shared" ref="B12903:B12919" si="1549">MONTH(C12903)</f>
        <v>1</v>
      </c>
      <c r="C12903" s="73">
        <v>46024</v>
      </c>
      <c r="D12903" s="79" t="s">
        <v>4</v>
      </c>
      <c r="E12903" s="80" t="s">
        <v>1241</v>
      </c>
      <c r="F12903" s="81" t="str">
        <f>VLOOKUP(E12903,Customer[],2,FALSE)</f>
        <v>Happy Life</v>
      </c>
      <c r="G12903" s="69" t="str">
        <f>VLOOKUP(E12903,Customer[],3,FALSE)</f>
        <v>Phoo Gyi Rd</v>
      </c>
      <c r="H12903" s="69" t="str">
        <f>VLOOKUP(E12903,Customer[],4,FALSE)</f>
        <v>Tayikyi</v>
      </c>
      <c r="I12903" s="48" t="s">
        <v>958</v>
      </c>
      <c r="J12903" s="82" t="str">
        <f>VLOOKUP(I12903,PGStock[],2,FALSE)</f>
        <v>Shwe Man 680ml</v>
      </c>
      <c r="K12903" s="71">
        <f>VLOOKUP(I12903,PGStock[],3,FALSE)</f>
        <v>0.68</v>
      </c>
      <c r="L12903" s="47">
        <v>2</v>
      </c>
      <c r="M12903" s="47">
        <f>VLOOKUP(I12903,PGStock[],6,FALSE)</f>
        <v>100</v>
      </c>
      <c r="N12903" s="47">
        <f>+PGSales!$L12903*PGSales!$M12903</f>
        <v>200</v>
      </c>
    </row>
    <row r="12904" spans="1:14" hidden="1" x14ac:dyDescent="0.25">
      <c r="A12904" s="77">
        <f t="shared" si="1548"/>
        <v>2026</v>
      </c>
      <c r="B12904" s="77">
        <f t="shared" si="1549"/>
        <v>1</v>
      </c>
      <c r="C12904" s="73">
        <v>46024</v>
      </c>
      <c r="D12904" s="79" t="s">
        <v>1</v>
      </c>
      <c r="E12904" s="80" t="s">
        <v>1242</v>
      </c>
      <c r="F12904" s="81" t="str">
        <f>VLOOKUP(E12904,Customer[],2,FALSE)</f>
        <v>Shwe Khanan</v>
      </c>
      <c r="G12904" s="69" t="str">
        <f>VLOOKUP(E12904,Customer[],3,FALSE)</f>
        <v>Pyay Lan Rd</v>
      </c>
      <c r="H12904" s="69" t="str">
        <f>VLOOKUP(E12904,Customer[],4,FALSE)</f>
        <v>Tayikyi</v>
      </c>
      <c r="I12904" s="48" t="s">
        <v>25</v>
      </c>
      <c r="J12904" s="82" t="str">
        <f>VLOOKUP(I12904,PGStock[],2,FALSE)</f>
        <v>Columbus Super Red Smooth 350 Ml</v>
      </c>
      <c r="K12904" s="71">
        <f>VLOOKUP(I12904,PGStock[],3,FALSE)</f>
        <v>0.35</v>
      </c>
      <c r="L12904" s="47">
        <v>8</v>
      </c>
      <c r="M12904" s="47">
        <f>VLOOKUP(I12904,PGStock[],6,FALSE)</f>
        <v>150</v>
      </c>
      <c r="N12904" s="47">
        <f>+PGSales!$L12904*PGSales!$M12904</f>
        <v>1200</v>
      </c>
    </row>
    <row r="12905" spans="1:14" hidden="1" x14ac:dyDescent="0.25">
      <c r="A12905" s="77">
        <f t="shared" si="1548"/>
        <v>2026</v>
      </c>
      <c r="B12905" s="77">
        <f t="shared" si="1549"/>
        <v>1</v>
      </c>
      <c r="C12905" s="73">
        <v>46024</v>
      </c>
      <c r="D12905" s="79" t="s">
        <v>1</v>
      </c>
      <c r="E12905" s="80" t="s">
        <v>1242</v>
      </c>
      <c r="F12905" s="81" t="str">
        <f>VLOOKUP(E12905,Customer[],2,FALSE)</f>
        <v>Shwe Khanan</v>
      </c>
      <c r="G12905" s="69" t="str">
        <f>VLOOKUP(E12905,Customer[],3,FALSE)</f>
        <v>Pyay Lan Rd</v>
      </c>
      <c r="H12905" s="69" t="str">
        <f>VLOOKUP(E12905,Customer[],4,FALSE)</f>
        <v>Tayikyi</v>
      </c>
      <c r="I12905" s="48" t="s">
        <v>18</v>
      </c>
      <c r="J12905" s="82" t="str">
        <f>VLOOKUP(I12905,PGStock[],2,FALSE)</f>
        <v>Formula Rum 350ml</v>
      </c>
      <c r="K12905" s="71">
        <f>VLOOKUP(I12905,PGStock[],3,FALSE)</f>
        <v>0.35</v>
      </c>
      <c r="L12905" s="47">
        <v>5</v>
      </c>
      <c r="M12905" s="47">
        <f>VLOOKUP(I12905,PGStock[],6,FALSE)</f>
        <v>150</v>
      </c>
      <c r="N12905" s="47">
        <f>+PGSales!$L12905*PGSales!$M12905</f>
        <v>750</v>
      </c>
    </row>
    <row r="12906" spans="1:14" hidden="1" x14ac:dyDescent="0.25">
      <c r="A12906" s="77">
        <f t="shared" si="1548"/>
        <v>2026</v>
      </c>
      <c r="B12906" s="77">
        <f t="shared" si="1549"/>
        <v>1</v>
      </c>
      <c r="C12906" s="73">
        <v>46024</v>
      </c>
      <c r="D12906" s="79" t="s">
        <v>1</v>
      </c>
      <c r="E12906" s="80" t="s">
        <v>1242</v>
      </c>
      <c r="F12906" s="81" t="str">
        <f>VLOOKUP(E12906,Customer[],2,FALSE)</f>
        <v>Shwe Khanan</v>
      </c>
      <c r="G12906" s="69" t="str">
        <f>VLOOKUP(E12906,Customer[],3,FALSE)</f>
        <v>Pyay Lan Rd</v>
      </c>
      <c r="H12906" s="69" t="str">
        <f>VLOOKUP(E12906,Customer[],4,FALSE)</f>
        <v>Tayikyi</v>
      </c>
      <c r="I12906" s="48" t="s">
        <v>958</v>
      </c>
      <c r="J12906" s="82" t="str">
        <f>VLOOKUP(I12906,PGStock[],2,FALSE)</f>
        <v>Shwe Man 680ml</v>
      </c>
      <c r="K12906" s="71">
        <f>VLOOKUP(I12906,PGStock[],3,FALSE)</f>
        <v>0.68</v>
      </c>
      <c r="L12906" s="47">
        <v>6</v>
      </c>
      <c r="M12906" s="47">
        <f>VLOOKUP(I12906,PGStock[],6,FALSE)</f>
        <v>100</v>
      </c>
      <c r="N12906" s="47">
        <f>+PGSales!$L12906*PGSales!$M12906</f>
        <v>600</v>
      </c>
    </row>
    <row r="12907" spans="1:14" hidden="1" x14ac:dyDescent="0.25">
      <c r="A12907" s="77">
        <f t="shared" si="1548"/>
        <v>2026</v>
      </c>
      <c r="B12907" s="77">
        <f t="shared" si="1549"/>
        <v>1</v>
      </c>
      <c r="C12907" s="73">
        <v>46024</v>
      </c>
      <c r="D12907" s="79" t="s">
        <v>70</v>
      </c>
      <c r="E12907" s="80" t="s">
        <v>1239</v>
      </c>
      <c r="F12907" s="81" t="str">
        <f>VLOOKUP(E12907,Customer[],2,FALSE)</f>
        <v>Thaklu</v>
      </c>
      <c r="G12907" s="69" t="str">
        <f>VLOOKUP(E12907,Customer[],3,FALSE)</f>
        <v>Pyay Lan Rd</v>
      </c>
      <c r="H12907" s="69" t="str">
        <f>VLOOKUP(E12907,Customer[],4,FALSE)</f>
        <v>Tayikyi</v>
      </c>
      <c r="I12907" s="48" t="s">
        <v>25</v>
      </c>
      <c r="J12907" s="82" t="str">
        <f>VLOOKUP(I12907,PGStock[],2,FALSE)</f>
        <v>Columbus Super Red Smooth 350 Ml</v>
      </c>
      <c r="K12907" s="71">
        <f>VLOOKUP(I12907,PGStock[],3,FALSE)</f>
        <v>0.35</v>
      </c>
      <c r="L12907" s="47">
        <v>2</v>
      </c>
      <c r="M12907" s="47">
        <f>VLOOKUP(I12907,PGStock[],6,FALSE)</f>
        <v>150</v>
      </c>
      <c r="N12907" s="47">
        <f>+PGSales!$L12907*PGSales!$M12907</f>
        <v>300</v>
      </c>
    </row>
    <row r="12908" spans="1:14" hidden="1" x14ac:dyDescent="0.25">
      <c r="A12908" s="77">
        <f t="shared" si="1548"/>
        <v>2026</v>
      </c>
      <c r="B12908" s="77">
        <f t="shared" si="1549"/>
        <v>1</v>
      </c>
      <c r="C12908" s="73">
        <v>46024</v>
      </c>
      <c r="D12908" s="79" t="s">
        <v>70</v>
      </c>
      <c r="E12908" s="80" t="s">
        <v>1239</v>
      </c>
      <c r="F12908" s="81" t="str">
        <f>VLOOKUP(E12908,Customer[],2,FALSE)</f>
        <v>Thaklu</v>
      </c>
      <c r="G12908" s="69" t="str">
        <f>VLOOKUP(E12908,Customer[],3,FALSE)</f>
        <v>Pyay Lan Rd</v>
      </c>
      <c r="H12908" s="69" t="str">
        <f>VLOOKUP(E12908,Customer[],4,FALSE)</f>
        <v>Tayikyi</v>
      </c>
      <c r="I12908" s="48" t="s">
        <v>18</v>
      </c>
      <c r="J12908" s="82" t="str">
        <f>VLOOKUP(I12908,PGStock[],2,FALSE)</f>
        <v>Formula Rum 350ml</v>
      </c>
      <c r="K12908" s="71">
        <f>VLOOKUP(I12908,PGStock[],3,FALSE)</f>
        <v>0.35</v>
      </c>
      <c r="L12908" s="47">
        <v>6</v>
      </c>
      <c r="M12908" s="47">
        <f>VLOOKUP(I12908,PGStock[],6,FALSE)</f>
        <v>150</v>
      </c>
      <c r="N12908" s="47">
        <f>+PGSales!$L12908*PGSales!$M12908</f>
        <v>900</v>
      </c>
    </row>
    <row r="12909" spans="1:14" hidden="1" x14ac:dyDescent="0.25">
      <c r="A12909" s="77">
        <f t="shared" si="1548"/>
        <v>2026</v>
      </c>
      <c r="B12909" s="77">
        <f t="shared" si="1549"/>
        <v>1</v>
      </c>
      <c r="C12909" s="73">
        <v>46024</v>
      </c>
      <c r="D12909" s="79" t="s">
        <v>62</v>
      </c>
      <c r="E12909" s="80" t="s">
        <v>1244</v>
      </c>
      <c r="F12909" s="81" t="str">
        <f>VLOOKUP(E12909,Customer[],2,FALSE)</f>
        <v>Hlwan</v>
      </c>
      <c r="G12909" s="69" t="str">
        <f>VLOOKUP(E12909,Customer[],3,FALSE)</f>
        <v>Pyay Lan Rd</v>
      </c>
      <c r="H12909" s="69" t="str">
        <f>VLOOKUP(E12909,Customer[],4,FALSE)</f>
        <v>Tayikyi</v>
      </c>
      <c r="I12909" s="48" t="s">
        <v>25</v>
      </c>
      <c r="J12909" s="82" t="str">
        <f>VLOOKUP(I12909,PGStock[],2,FALSE)</f>
        <v>Columbus Super Red Smooth 350 Ml</v>
      </c>
      <c r="K12909" s="71">
        <f>VLOOKUP(I12909,PGStock[],3,FALSE)</f>
        <v>0.35</v>
      </c>
      <c r="L12909" s="47">
        <v>4</v>
      </c>
      <c r="M12909" s="47">
        <f>VLOOKUP(I12909,PGStock[],6,FALSE)</f>
        <v>150</v>
      </c>
      <c r="N12909" s="47">
        <f>+PGSales!$L12909*PGSales!$M12909</f>
        <v>600</v>
      </c>
    </row>
    <row r="12910" spans="1:14" hidden="1" x14ac:dyDescent="0.25">
      <c r="A12910" s="77">
        <f t="shared" si="1548"/>
        <v>2026</v>
      </c>
      <c r="B12910" s="77">
        <f t="shared" si="1549"/>
        <v>1</v>
      </c>
      <c r="C12910" s="73">
        <v>46024</v>
      </c>
      <c r="D12910" s="79" t="s">
        <v>62</v>
      </c>
      <c r="E12910" s="80" t="s">
        <v>1244</v>
      </c>
      <c r="F12910" s="81" t="str">
        <f>VLOOKUP(E12910,Customer[],2,FALSE)</f>
        <v>Hlwan</v>
      </c>
      <c r="G12910" s="69" t="str">
        <f>VLOOKUP(E12910,Customer[],3,FALSE)</f>
        <v>Pyay Lan Rd</v>
      </c>
      <c r="H12910" s="69" t="str">
        <f>VLOOKUP(E12910,Customer[],4,FALSE)</f>
        <v>Tayikyi</v>
      </c>
      <c r="I12910" s="48" t="s">
        <v>959</v>
      </c>
      <c r="J12910" s="82" t="str">
        <f>VLOOKUP(I12910,PGStock[],2,FALSE)</f>
        <v>Shwe Man ကော်ဗူး (1 Liter)</v>
      </c>
      <c r="K12910" s="71">
        <f>VLOOKUP(I12910,PGStock[],3,FALSE)</f>
        <v>1</v>
      </c>
      <c r="L12910" s="47">
        <v>2</v>
      </c>
      <c r="M12910" s="47">
        <f>VLOOKUP(I12910,PGStock[],6,FALSE)</f>
        <v>100</v>
      </c>
      <c r="N12910" s="47">
        <f>+PGSales!$L12910*PGSales!$M12910</f>
        <v>200</v>
      </c>
    </row>
    <row r="12911" spans="1:14" hidden="1" x14ac:dyDescent="0.25">
      <c r="A12911" s="77">
        <f t="shared" si="1548"/>
        <v>2026</v>
      </c>
      <c r="B12911" s="77">
        <f t="shared" si="1549"/>
        <v>1</v>
      </c>
      <c r="C12911" s="73">
        <v>46024</v>
      </c>
      <c r="D12911" s="79" t="s">
        <v>109</v>
      </c>
      <c r="E12911" s="80" t="s">
        <v>1431</v>
      </c>
      <c r="F12911" s="81" t="str">
        <f>VLOOKUP(E12911,Customer[],2,FALSE)</f>
        <v>AAA</v>
      </c>
      <c r="G12911" s="69" t="str">
        <f>VLOOKUP(E12911,Customer[],3,FALSE)</f>
        <v>Thit Taw Rd</v>
      </c>
      <c r="H12911" s="69" t="str">
        <f>VLOOKUP(E12911,Customer[],4,FALSE)</f>
        <v>Tayikyi</v>
      </c>
      <c r="I12911" s="48" t="s">
        <v>25</v>
      </c>
      <c r="J12911" s="82" t="str">
        <f>VLOOKUP(I12911,PGStock[],2,FALSE)</f>
        <v>Columbus Super Red Smooth 350 Ml</v>
      </c>
      <c r="K12911" s="71">
        <f>VLOOKUP(I12911,PGStock[],3,FALSE)</f>
        <v>0.35</v>
      </c>
      <c r="L12911" s="47">
        <v>4</v>
      </c>
      <c r="M12911" s="47">
        <f>VLOOKUP(I12911,PGStock[],6,FALSE)</f>
        <v>150</v>
      </c>
      <c r="N12911" s="47">
        <f>+PGSales!$L12911*PGSales!$M12911</f>
        <v>600</v>
      </c>
    </row>
    <row r="12912" spans="1:14" hidden="1" x14ac:dyDescent="0.25">
      <c r="A12912" s="77">
        <f t="shared" si="1548"/>
        <v>2026</v>
      </c>
      <c r="B12912" s="77">
        <f t="shared" si="1549"/>
        <v>1</v>
      </c>
      <c r="C12912" s="73">
        <v>46024</v>
      </c>
      <c r="D12912" s="79" t="s">
        <v>109</v>
      </c>
      <c r="E12912" s="80" t="s">
        <v>1431</v>
      </c>
      <c r="F12912" s="81" t="str">
        <f>VLOOKUP(E12912,Customer[],2,FALSE)</f>
        <v>AAA</v>
      </c>
      <c r="G12912" s="69" t="str">
        <f>VLOOKUP(E12912,Customer[],3,FALSE)</f>
        <v>Thit Taw Rd</v>
      </c>
      <c r="H12912" s="69" t="str">
        <f>VLOOKUP(E12912,Customer[],4,FALSE)</f>
        <v>Tayikyi</v>
      </c>
      <c r="I12912" s="48" t="s">
        <v>959</v>
      </c>
      <c r="J12912" s="82" t="str">
        <f>VLOOKUP(I12912,PGStock[],2,FALSE)</f>
        <v>Shwe Man ကော်ဗူး (1 Liter)</v>
      </c>
      <c r="K12912" s="71">
        <f>VLOOKUP(I12912,PGStock[],3,FALSE)</f>
        <v>1</v>
      </c>
      <c r="L12912" s="47">
        <v>2</v>
      </c>
      <c r="M12912" s="47">
        <f>VLOOKUP(I12912,PGStock[],6,FALSE)</f>
        <v>100</v>
      </c>
      <c r="N12912" s="47">
        <f>+PGSales!$L12912*PGSales!$M12912</f>
        <v>200</v>
      </c>
    </row>
    <row r="12913" spans="1:14" hidden="1" x14ac:dyDescent="0.25">
      <c r="A12913" s="77">
        <f t="shared" si="1548"/>
        <v>2026</v>
      </c>
      <c r="B12913" s="77">
        <f t="shared" si="1549"/>
        <v>1</v>
      </c>
      <c r="C12913" s="73">
        <v>46024</v>
      </c>
      <c r="D12913" s="79" t="s">
        <v>115</v>
      </c>
      <c r="E12913" s="80" t="s">
        <v>1240</v>
      </c>
      <c r="F12913" s="81" t="str">
        <f>VLOOKUP(E12913,Customer[],2,FALSE)</f>
        <v>Kabar Kyaw</v>
      </c>
      <c r="G12913" s="69" t="str">
        <f>VLOOKUP(E12913,Customer[],3,FALSE)</f>
        <v>Thit Taw Rd</v>
      </c>
      <c r="H12913" s="69" t="str">
        <f>VLOOKUP(E12913,Customer[],4,FALSE)</f>
        <v>Tayikyi</v>
      </c>
      <c r="I12913" s="48" t="s">
        <v>18</v>
      </c>
      <c r="J12913" s="82" t="str">
        <f>VLOOKUP(I12913,PGStock[],2,FALSE)</f>
        <v>Formula Rum 350ml</v>
      </c>
      <c r="K12913" s="71">
        <f>VLOOKUP(I12913,PGStock[],3,FALSE)</f>
        <v>0.35</v>
      </c>
      <c r="L12913" s="47">
        <v>3</v>
      </c>
      <c r="M12913" s="47">
        <f>VLOOKUP(I12913,PGStock[],6,FALSE)</f>
        <v>150</v>
      </c>
      <c r="N12913" s="47">
        <f>+PGSales!$L12913*PGSales!$M12913</f>
        <v>450</v>
      </c>
    </row>
    <row r="12914" spans="1:14" hidden="1" x14ac:dyDescent="0.25">
      <c r="A12914" s="77">
        <f t="shared" si="1548"/>
        <v>2026</v>
      </c>
      <c r="B12914" s="77">
        <f t="shared" si="1549"/>
        <v>1</v>
      </c>
      <c r="C12914" s="73">
        <v>46024</v>
      </c>
      <c r="D12914" s="79" t="s">
        <v>115</v>
      </c>
      <c r="E12914" s="80" t="s">
        <v>1240</v>
      </c>
      <c r="F12914" s="81" t="str">
        <f>VLOOKUP(E12914,Customer[],2,FALSE)</f>
        <v>Kabar Kyaw</v>
      </c>
      <c r="G12914" s="69" t="str">
        <f>VLOOKUP(E12914,Customer[],3,FALSE)</f>
        <v>Thit Taw Rd</v>
      </c>
      <c r="H12914" s="69" t="str">
        <f>VLOOKUP(E12914,Customer[],4,FALSE)</f>
        <v>Tayikyi</v>
      </c>
      <c r="I12914" s="48" t="s">
        <v>959</v>
      </c>
      <c r="J12914" s="82" t="str">
        <f>VLOOKUP(I12914,PGStock[],2,FALSE)</f>
        <v>Shwe Man ကော်ဗူး (1 Liter)</v>
      </c>
      <c r="K12914" s="71">
        <f>VLOOKUP(I12914,PGStock[],3,FALSE)</f>
        <v>1</v>
      </c>
      <c r="L12914" s="47">
        <v>1</v>
      </c>
      <c r="M12914" s="47">
        <f>VLOOKUP(I12914,PGStock[],6,FALSE)</f>
        <v>100</v>
      </c>
      <c r="N12914" s="47">
        <f>+PGSales!$L12914*PGSales!$M12914</f>
        <v>100</v>
      </c>
    </row>
    <row r="12915" spans="1:14" hidden="1" x14ac:dyDescent="0.25">
      <c r="A12915" s="77">
        <f t="shared" si="1548"/>
        <v>2026</v>
      </c>
      <c r="B12915" s="77">
        <f t="shared" si="1549"/>
        <v>1</v>
      </c>
      <c r="C12915" s="73">
        <v>46025</v>
      </c>
      <c r="D12915" s="79" t="s">
        <v>66</v>
      </c>
      <c r="E12915" s="80" t="s">
        <v>1279</v>
      </c>
      <c r="F12915" s="81" t="str">
        <f>VLOOKUP(E12915,Customer[],2,FALSE)</f>
        <v>OK Store</v>
      </c>
      <c r="G12915" s="69" t="str">
        <f>VLOOKUP(E12915,Customer[],3,FALSE)</f>
        <v>Pyay Lan Rd</v>
      </c>
      <c r="H12915" s="69" t="str">
        <f>VLOOKUP(E12915,Customer[],4,FALSE)</f>
        <v>Myaungtakar</v>
      </c>
      <c r="I12915" s="48" t="s">
        <v>20</v>
      </c>
      <c r="J12915" s="82" t="str">
        <f>VLOOKUP(I12915,PGStock[],2,FALSE)</f>
        <v>Formula Rum 700ml</v>
      </c>
      <c r="K12915" s="71">
        <f>VLOOKUP(I12915,PGStock[],3,FALSE)</f>
        <v>0.7</v>
      </c>
      <c r="L12915" s="47">
        <v>2</v>
      </c>
      <c r="M12915" s="47">
        <f>VLOOKUP(I12915,PGStock[],6,FALSE)</f>
        <v>200</v>
      </c>
      <c r="N12915" s="47">
        <f>+PGSales!$L12915*PGSales!$M12915</f>
        <v>400</v>
      </c>
    </row>
    <row r="12916" spans="1:14" hidden="1" x14ac:dyDescent="0.25">
      <c r="A12916" s="77">
        <f t="shared" si="1548"/>
        <v>2026</v>
      </c>
      <c r="B12916" s="77">
        <f t="shared" si="1549"/>
        <v>1</v>
      </c>
      <c r="C12916" s="73">
        <v>46025</v>
      </c>
      <c r="D12916" s="79" t="s">
        <v>66</v>
      </c>
      <c r="E12916" s="80" t="s">
        <v>1279</v>
      </c>
      <c r="F12916" s="81" t="str">
        <f>VLOOKUP(E12916,Customer[],2,FALSE)</f>
        <v>OK Store</v>
      </c>
      <c r="G12916" s="69" t="str">
        <f>VLOOKUP(E12916,Customer[],3,FALSE)</f>
        <v>Pyay Lan Rd</v>
      </c>
      <c r="H12916" s="69" t="str">
        <f>VLOOKUP(E12916,Customer[],4,FALSE)</f>
        <v>Myaungtakar</v>
      </c>
      <c r="I12916" s="48" t="s">
        <v>18</v>
      </c>
      <c r="J12916" s="82" t="str">
        <f>VLOOKUP(I12916,PGStock[],2,FALSE)</f>
        <v>Formula Rum 350ml</v>
      </c>
      <c r="K12916" s="71">
        <f>VLOOKUP(I12916,PGStock[],3,FALSE)</f>
        <v>0.35</v>
      </c>
      <c r="L12916" s="47">
        <v>5</v>
      </c>
      <c r="M12916" s="47">
        <f>VLOOKUP(I12916,PGStock[],6,FALSE)</f>
        <v>150</v>
      </c>
      <c r="N12916" s="47">
        <f>+PGSales!$L12916*PGSales!$M12916</f>
        <v>750</v>
      </c>
    </row>
    <row r="12917" spans="1:14" hidden="1" x14ac:dyDescent="0.25">
      <c r="A12917" s="77">
        <f t="shared" si="1548"/>
        <v>2026</v>
      </c>
      <c r="B12917" s="77">
        <f t="shared" si="1549"/>
        <v>1</v>
      </c>
      <c r="C12917" s="73">
        <v>46025</v>
      </c>
      <c r="D12917" s="79" t="s">
        <v>66</v>
      </c>
      <c r="E12917" s="80" t="s">
        <v>1279</v>
      </c>
      <c r="F12917" s="81" t="str">
        <f>VLOOKUP(E12917,Customer[],2,FALSE)</f>
        <v>OK Store</v>
      </c>
      <c r="G12917" s="69" t="str">
        <f>VLOOKUP(E12917,Customer[],3,FALSE)</f>
        <v>Pyay Lan Rd</v>
      </c>
      <c r="H12917" s="69" t="str">
        <f>VLOOKUP(E12917,Customer[],4,FALSE)</f>
        <v>Myaungtakar</v>
      </c>
      <c r="I12917" s="48" t="s">
        <v>958</v>
      </c>
      <c r="J12917" s="82" t="str">
        <f>VLOOKUP(I12917,PGStock[],2,FALSE)</f>
        <v>Shwe Man 680ml</v>
      </c>
      <c r="K12917" s="71">
        <f>VLOOKUP(I12917,PGStock[],3,FALSE)</f>
        <v>0.68</v>
      </c>
      <c r="L12917" s="47">
        <v>2</v>
      </c>
      <c r="M12917" s="47">
        <f>VLOOKUP(I12917,PGStock[],6,FALSE)</f>
        <v>100</v>
      </c>
      <c r="N12917" s="47">
        <f>+PGSales!$L12917*PGSales!$M12917</f>
        <v>200</v>
      </c>
    </row>
    <row r="12918" spans="1:14" hidden="1" x14ac:dyDescent="0.25">
      <c r="A12918" s="77">
        <f t="shared" si="1548"/>
        <v>2026</v>
      </c>
      <c r="B12918" s="77">
        <f t="shared" si="1549"/>
        <v>1</v>
      </c>
      <c r="C12918" s="73">
        <v>46025</v>
      </c>
      <c r="D12918" s="79" t="s">
        <v>66</v>
      </c>
      <c r="E12918" s="80" t="s">
        <v>1279</v>
      </c>
      <c r="F12918" s="81" t="str">
        <f>VLOOKUP(E12918,Customer[],2,FALSE)</f>
        <v>OK Store</v>
      </c>
      <c r="G12918" s="69" t="str">
        <f>VLOOKUP(E12918,Customer[],3,FALSE)</f>
        <v>Pyay Lan Rd</v>
      </c>
      <c r="H12918" s="69" t="str">
        <f>VLOOKUP(E12918,Customer[],4,FALSE)</f>
        <v>Myaungtakar</v>
      </c>
      <c r="I12918" s="48" t="s">
        <v>959</v>
      </c>
      <c r="J12918" s="82" t="str">
        <f>VLOOKUP(I12918,PGStock[],2,FALSE)</f>
        <v>Shwe Man ကော်ဗူး (1 Liter)</v>
      </c>
      <c r="K12918" s="71">
        <f>VLOOKUP(I12918,PGStock[],3,FALSE)</f>
        <v>1</v>
      </c>
      <c r="L12918" s="47">
        <v>1</v>
      </c>
      <c r="M12918" s="47">
        <f>VLOOKUP(I12918,PGStock[],6,FALSE)</f>
        <v>100</v>
      </c>
      <c r="N12918" s="47">
        <f>+PGSales!$L12918*PGSales!$M12918</f>
        <v>100</v>
      </c>
    </row>
    <row r="12919" spans="1:14" hidden="1" x14ac:dyDescent="0.25">
      <c r="A12919" s="77">
        <f t="shared" si="1548"/>
        <v>2026</v>
      </c>
      <c r="B12919" s="77">
        <f t="shared" si="1549"/>
        <v>1</v>
      </c>
      <c r="C12919" s="73">
        <v>46025</v>
      </c>
      <c r="D12919" s="79" t="s">
        <v>68</v>
      </c>
      <c r="E12919" s="80" t="s">
        <v>1429</v>
      </c>
      <c r="F12919" s="81" t="str">
        <f>VLOOKUP(E12919,Customer[],2,FALSE)</f>
        <v>Htet Kaung</v>
      </c>
      <c r="G12919" s="69" t="str">
        <f>VLOOKUP(E12919,Customer[],3,FALSE)</f>
        <v>Satmuzone</v>
      </c>
      <c r="H12919" s="69" t="str">
        <f>VLOOKUP(E12919,Customer[],4,FALSE)</f>
        <v>Myaungtakar</v>
      </c>
      <c r="I12919" s="48" t="s">
        <v>20</v>
      </c>
      <c r="J12919" s="82" t="str">
        <f>VLOOKUP(I12919,PGStock[],2,FALSE)</f>
        <v>Formula Rum 700ml</v>
      </c>
      <c r="K12919" s="71">
        <f>VLOOKUP(I12919,PGStock[],3,FALSE)</f>
        <v>0.7</v>
      </c>
      <c r="L12919" s="47">
        <v>1</v>
      </c>
      <c r="M12919" s="47">
        <f>VLOOKUP(I12919,PGStock[],6,FALSE)</f>
        <v>200</v>
      </c>
      <c r="N12919" s="47">
        <f>+PGSales!$L12919*PGSales!$M12919</f>
        <v>200</v>
      </c>
    </row>
    <row r="12920" spans="1:14" hidden="1" x14ac:dyDescent="0.25">
      <c r="A12920" s="77">
        <f t="shared" si="1526"/>
        <v>2026</v>
      </c>
      <c r="B12920" s="77">
        <f t="shared" si="1527"/>
        <v>1</v>
      </c>
      <c r="C12920" s="73">
        <v>46025</v>
      </c>
      <c r="D12920" s="79" t="s">
        <v>68</v>
      </c>
      <c r="E12920" s="80" t="s">
        <v>1429</v>
      </c>
      <c r="F12920" s="81" t="str">
        <f>VLOOKUP(E12920,Customer[],2,FALSE)</f>
        <v>Htet Kaung</v>
      </c>
      <c r="G12920" s="69" t="str">
        <f>VLOOKUP(E12920,Customer[],3,FALSE)</f>
        <v>Satmuzone</v>
      </c>
      <c r="H12920" s="69" t="str">
        <f>VLOOKUP(E12920,Customer[],4,FALSE)</f>
        <v>Myaungtakar</v>
      </c>
      <c r="I12920" s="48" t="s">
        <v>18</v>
      </c>
      <c r="J12920" s="82" t="str">
        <f>VLOOKUP(I12920,PGStock[],2,FALSE)</f>
        <v>Formula Rum 350ml</v>
      </c>
      <c r="K12920" s="71">
        <f>VLOOKUP(I12920,PGStock[],3,FALSE)</f>
        <v>0.35</v>
      </c>
      <c r="L12920" s="47">
        <v>3</v>
      </c>
      <c r="M12920" s="47">
        <f>VLOOKUP(I12920,PGStock[],6,FALSE)</f>
        <v>150</v>
      </c>
      <c r="N12920" s="47">
        <f>+PGSales!$L12920*PGSales!$M12920</f>
        <v>450</v>
      </c>
    </row>
    <row r="12921" spans="1:14" hidden="1" x14ac:dyDescent="0.25">
      <c r="A12921" s="77">
        <f t="shared" si="1522"/>
        <v>2026</v>
      </c>
      <c r="B12921" s="77">
        <f t="shared" si="1523"/>
        <v>1</v>
      </c>
      <c r="C12921" s="73">
        <v>46025</v>
      </c>
      <c r="D12921" s="79" t="s">
        <v>275</v>
      </c>
      <c r="E12921" s="80" t="s">
        <v>1282</v>
      </c>
      <c r="F12921" s="81" t="str">
        <f>VLOOKUP(E12921,Customer[],2,FALSE)</f>
        <v>Linthit(2)</v>
      </c>
      <c r="G12921" s="69" t="str">
        <f>VLOOKUP(E12921,Customer[],3,FALSE)</f>
        <v>Satmuzone</v>
      </c>
      <c r="H12921" s="69" t="str">
        <f>VLOOKUP(E12921,Customer[],4,FALSE)</f>
        <v>Myaungtakar</v>
      </c>
      <c r="I12921" s="48" t="s">
        <v>25</v>
      </c>
      <c r="J12921" s="82" t="str">
        <f>VLOOKUP(I12921,PGStock[],2,FALSE)</f>
        <v>Columbus Super Red Smooth 350 Ml</v>
      </c>
      <c r="K12921" s="71">
        <f>VLOOKUP(I12921,PGStock[],3,FALSE)</f>
        <v>0.35</v>
      </c>
      <c r="L12921" s="47">
        <v>2</v>
      </c>
      <c r="M12921" s="47">
        <f>VLOOKUP(I12921,PGStock[],6,FALSE)</f>
        <v>150</v>
      </c>
      <c r="N12921" s="47">
        <f>+PGSales!$L12921*PGSales!$M12921</f>
        <v>300</v>
      </c>
    </row>
    <row r="12922" spans="1:14" hidden="1" x14ac:dyDescent="0.25">
      <c r="A12922" s="77">
        <f t="shared" ref="A12922:A12934" si="1550">YEAR(C12922)</f>
        <v>2026</v>
      </c>
      <c r="B12922" s="77">
        <f t="shared" ref="B12922:B12934" si="1551">MONTH(C12922)</f>
        <v>1</v>
      </c>
      <c r="C12922" s="73">
        <v>46025</v>
      </c>
      <c r="D12922" s="79" t="s">
        <v>275</v>
      </c>
      <c r="E12922" s="80" t="s">
        <v>1282</v>
      </c>
      <c r="F12922" s="81" t="str">
        <f>VLOOKUP(E12922,Customer[],2,FALSE)</f>
        <v>Linthit(2)</v>
      </c>
      <c r="G12922" s="69" t="str">
        <f>VLOOKUP(E12922,Customer[],3,FALSE)</f>
        <v>Satmuzone</v>
      </c>
      <c r="H12922" s="69" t="str">
        <f>VLOOKUP(E12922,Customer[],4,FALSE)</f>
        <v>Myaungtakar</v>
      </c>
      <c r="I12922" s="48" t="s">
        <v>18</v>
      </c>
      <c r="J12922" s="82" t="str">
        <f>VLOOKUP(I12922,PGStock[],2,FALSE)</f>
        <v>Formula Rum 350ml</v>
      </c>
      <c r="K12922" s="71">
        <f>VLOOKUP(I12922,PGStock[],3,FALSE)</f>
        <v>0.35</v>
      </c>
      <c r="L12922" s="47">
        <v>2</v>
      </c>
      <c r="M12922" s="47">
        <f>VLOOKUP(I12922,PGStock[],6,FALSE)</f>
        <v>150</v>
      </c>
      <c r="N12922" s="47">
        <f>+PGSales!$L12922*PGSales!$M12922</f>
        <v>300</v>
      </c>
    </row>
    <row r="12923" spans="1:14" hidden="1" x14ac:dyDescent="0.25">
      <c r="A12923" s="77">
        <f t="shared" si="1550"/>
        <v>2026</v>
      </c>
      <c r="B12923" s="77">
        <f t="shared" si="1551"/>
        <v>1</v>
      </c>
      <c r="C12923" s="73">
        <v>46025</v>
      </c>
      <c r="D12923" s="79" t="s">
        <v>275</v>
      </c>
      <c r="E12923" s="80" t="s">
        <v>1282</v>
      </c>
      <c r="F12923" s="81" t="str">
        <f>VLOOKUP(E12923,Customer[],2,FALSE)</f>
        <v>Linthit(2)</v>
      </c>
      <c r="G12923" s="69" t="str">
        <f>VLOOKUP(E12923,Customer[],3,FALSE)</f>
        <v>Satmuzone</v>
      </c>
      <c r="H12923" s="69" t="str">
        <f>VLOOKUP(E12923,Customer[],4,FALSE)</f>
        <v>Myaungtakar</v>
      </c>
      <c r="I12923" s="48" t="s">
        <v>958</v>
      </c>
      <c r="J12923" s="82" t="str">
        <f>VLOOKUP(I12923,PGStock[],2,FALSE)</f>
        <v>Shwe Man 680ml</v>
      </c>
      <c r="K12923" s="71">
        <f>VLOOKUP(I12923,PGStock[],3,FALSE)</f>
        <v>0.68</v>
      </c>
      <c r="L12923" s="47">
        <v>7</v>
      </c>
      <c r="M12923" s="47">
        <f>VLOOKUP(I12923,PGStock[],6,FALSE)</f>
        <v>100</v>
      </c>
      <c r="N12923" s="47">
        <f>+PGSales!$L12923*PGSales!$M12923</f>
        <v>700</v>
      </c>
    </row>
    <row r="12924" spans="1:14" hidden="1" x14ac:dyDescent="0.25">
      <c r="A12924" s="77">
        <f t="shared" si="1550"/>
        <v>2026</v>
      </c>
      <c r="B12924" s="77">
        <f t="shared" si="1551"/>
        <v>1</v>
      </c>
      <c r="C12924" s="73">
        <v>46025</v>
      </c>
      <c r="D12924" s="79" t="s">
        <v>275</v>
      </c>
      <c r="E12924" s="80" t="s">
        <v>1282</v>
      </c>
      <c r="F12924" s="81" t="str">
        <f>VLOOKUP(E12924,Customer[],2,FALSE)</f>
        <v>Linthit(2)</v>
      </c>
      <c r="G12924" s="69" t="str">
        <f>VLOOKUP(E12924,Customer[],3,FALSE)</f>
        <v>Satmuzone</v>
      </c>
      <c r="H12924" s="69" t="str">
        <f>VLOOKUP(E12924,Customer[],4,FALSE)</f>
        <v>Myaungtakar</v>
      </c>
      <c r="I12924" s="48" t="s">
        <v>959</v>
      </c>
      <c r="J12924" s="82" t="str">
        <f>VLOOKUP(I12924,PGStock[],2,FALSE)</f>
        <v>Shwe Man ကော်ဗူး (1 Liter)</v>
      </c>
      <c r="K12924" s="71">
        <f>VLOOKUP(I12924,PGStock[],3,FALSE)</f>
        <v>1</v>
      </c>
      <c r="L12924" s="47">
        <v>13</v>
      </c>
      <c r="M12924" s="47">
        <f>VLOOKUP(I12924,PGStock[],6,FALSE)</f>
        <v>100</v>
      </c>
      <c r="N12924" s="47">
        <f>+PGSales!$L12924*PGSales!$M12924</f>
        <v>1300</v>
      </c>
    </row>
    <row r="12925" spans="1:14" hidden="1" x14ac:dyDescent="0.25">
      <c r="A12925" s="77">
        <f t="shared" si="1550"/>
        <v>2026</v>
      </c>
      <c r="B12925" s="77">
        <f t="shared" si="1551"/>
        <v>1</v>
      </c>
      <c r="C12925" s="73">
        <v>46025</v>
      </c>
      <c r="D12925" s="79" t="s">
        <v>74</v>
      </c>
      <c r="E12925" s="80" t="s">
        <v>1435</v>
      </c>
      <c r="F12925" s="81" t="str">
        <f>VLOOKUP(E12925,Customer[],2,FALSE)</f>
        <v>Feel</v>
      </c>
      <c r="G12925" s="69" t="str">
        <f>VLOOKUP(E12925,Customer[],3,FALSE)</f>
        <v>Pyay Lan Rd</v>
      </c>
      <c r="H12925" s="69" t="str">
        <f>VLOOKUP(E12925,Customer[],4,FALSE)</f>
        <v>Myaungtakar</v>
      </c>
      <c r="I12925" s="48" t="s">
        <v>27</v>
      </c>
      <c r="J12925" s="82" t="str">
        <f>VLOOKUP(I12925,PGStock[],2,FALSE)</f>
        <v>Columbus Super Red Smooth 700 Ml</v>
      </c>
      <c r="K12925" s="71">
        <f>VLOOKUP(I12925,PGStock[],3,FALSE)</f>
        <v>0.7</v>
      </c>
      <c r="L12925" s="47">
        <v>1</v>
      </c>
      <c r="M12925" s="47">
        <f>VLOOKUP(I12925,PGStock[],6,FALSE)</f>
        <v>200</v>
      </c>
      <c r="N12925" s="47">
        <f>+PGSales!$L12925*PGSales!$M12925</f>
        <v>200</v>
      </c>
    </row>
    <row r="12926" spans="1:14" hidden="1" x14ac:dyDescent="0.25">
      <c r="A12926" s="77">
        <f t="shared" si="1550"/>
        <v>2026</v>
      </c>
      <c r="B12926" s="77">
        <f t="shared" si="1551"/>
        <v>1</v>
      </c>
      <c r="C12926" s="73">
        <v>46025</v>
      </c>
      <c r="D12926" s="79" t="s">
        <v>74</v>
      </c>
      <c r="E12926" s="80" t="s">
        <v>1435</v>
      </c>
      <c r="F12926" s="81" t="str">
        <f>VLOOKUP(E12926,Customer[],2,FALSE)</f>
        <v>Feel</v>
      </c>
      <c r="G12926" s="69" t="str">
        <f>VLOOKUP(E12926,Customer[],3,FALSE)</f>
        <v>Pyay Lan Rd</v>
      </c>
      <c r="H12926" s="69" t="str">
        <f>VLOOKUP(E12926,Customer[],4,FALSE)</f>
        <v>Myaungtakar</v>
      </c>
      <c r="I12926" s="48" t="s">
        <v>25</v>
      </c>
      <c r="J12926" s="82" t="str">
        <f>VLOOKUP(I12926,PGStock[],2,FALSE)</f>
        <v>Columbus Super Red Smooth 350 Ml</v>
      </c>
      <c r="K12926" s="71">
        <f>VLOOKUP(I12926,PGStock[],3,FALSE)</f>
        <v>0.35</v>
      </c>
      <c r="L12926" s="47">
        <v>1</v>
      </c>
      <c r="M12926" s="47">
        <f>VLOOKUP(I12926,PGStock[],6,FALSE)</f>
        <v>150</v>
      </c>
      <c r="N12926" s="47">
        <f>+PGSales!$L12926*PGSales!$M12926</f>
        <v>150</v>
      </c>
    </row>
    <row r="12927" spans="1:14" hidden="1" x14ac:dyDescent="0.25">
      <c r="A12927" s="77">
        <f t="shared" si="1550"/>
        <v>2026</v>
      </c>
      <c r="B12927" s="77">
        <f t="shared" si="1551"/>
        <v>1</v>
      </c>
      <c r="C12927" s="73">
        <v>46025</v>
      </c>
      <c r="D12927" s="79" t="s">
        <v>74</v>
      </c>
      <c r="E12927" s="80" t="s">
        <v>1435</v>
      </c>
      <c r="F12927" s="81" t="str">
        <f>VLOOKUP(E12927,Customer[],2,FALSE)</f>
        <v>Feel</v>
      </c>
      <c r="G12927" s="69" t="str">
        <f>VLOOKUP(E12927,Customer[],3,FALSE)</f>
        <v>Pyay Lan Rd</v>
      </c>
      <c r="H12927" s="69" t="str">
        <f>VLOOKUP(E12927,Customer[],4,FALSE)</f>
        <v>Myaungtakar</v>
      </c>
      <c r="I12927" s="48" t="s">
        <v>20</v>
      </c>
      <c r="J12927" s="82" t="str">
        <f>VLOOKUP(I12927,PGStock[],2,FALSE)</f>
        <v>Formula Rum 700ml</v>
      </c>
      <c r="K12927" s="71">
        <f>VLOOKUP(I12927,PGStock[],3,FALSE)</f>
        <v>0.7</v>
      </c>
      <c r="L12927" s="47">
        <v>1</v>
      </c>
      <c r="M12927" s="47">
        <f>VLOOKUP(I12927,PGStock[],6,FALSE)</f>
        <v>200</v>
      </c>
      <c r="N12927" s="47">
        <f>+PGSales!$L12927*PGSales!$M12927</f>
        <v>200</v>
      </c>
    </row>
    <row r="12928" spans="1:14" hidden="1" x14ac:dyDescent="0.25">
      <c r="A12928" s="77">
        <f t="shared" si="1550"/>
        <v>2026</v>
      </c>
      <c r="B12928" s="77">
        <f t="shared" si="1551"/>
        <v>1</v>
      </c>
      <c r="C12928" s="73">
        <v>46025</v>
      </c>
      <c r="D12928" s="79" t="s">
        <v>74</v>
      </c>
      <c r="E12928" s="80" t="s">
        <v>1435</v>
      </c>
      <c r="F12928" s="81" t="str">
        <f>VLOOKUP(E12928,Customer[],2,FALSE)</f>
        <v>Feel</v>
      </c>
      <c r="G12928" s="69" t="str">
        <f>VLOOKUP(E12928,Customer[],3,FALSE)</f>
        <v>Pyay Lan Rd</v>
      </c>
      <c r="H12928" s="69" t="str">
        <f>VLOOKUP(E12928,Customer[],4,FALSE)</f>
        <v>Myaungtakar</v>
      </c>
      <c r="I12928" s="48" t="s">
        <v>18</v>
      </c>
      <c r="J12928" s="82" t="str">
        <f>VLOOKUP(I12928,PGStock[],2,FALSE)</f>
        <v>Formula Rum 350ml</v>
      </c>
      <c r="K12928" s="71">
        <f>VLOOKUP(I12928,PGStock[],3,FALSE)</f>
        <v>0.35</v>
      </c>
      <c r="L12928" s="47">
        <v>2</v>
      </c>
      <c r="M12928" s="47">
        <f>VLOOKUP(I12928,PGStock[],6,FALSE)</f>
        <v>150</v>
      </c>
      <c r="N12928" s="47">
        <f>+PGSales!$L12928*PGSales!$M12928</f>
        <v>300</v>
      </c>
    </row>
    <row r="12929" spans="1:14" hidden="1" x14ac:dyDescent="0.25">
      <c r="A12929" s="77">
        <f t="shared" si="1550"/>
        <v>2026</v>
      </c>
      <c r="B12929" s="77">
        <f t="shared" si="1551"/>
        <v>1</v>
      </c>
      <c r="C12929" s="73">
        <v>46025</v>
      </c>
      <c r="D12929" s="79" t="s">
        <v>131</v>
      </c>
      <c r="E12929" s="80" t="s">
        <v>1280</v>
      </c>
      <c r="F12929" s="81" t="str">
        <f>VLOOKUP(E12929,Customer[],2,FALSE)</f>
        <v>U Phyo</v>
      </c>
      <c r="G12929" s="69" t="str">
        <f>VLOOKUP(E12929,Customer[],3,FALSE)</f>
        <v>Pyay Lan Rd</v>
      </c>
      <c r="H12929" s="69" t="str">
        <f>VLOOKUP(E12929,Customer[],4,FALSE)</f>
        <v>Myaungtakar</v>
      </c>
      <c r="I12929" s="48" t="s">
        <v>25</v>
      </c>
      <c r="J12929" s="82" t="str">
        <f>VLOOKUP(I12929,PGStock[],2,FALSE)</f>
        <v>Columbus Super Red Smooth 350 Ml</v>
      </c>
      <c r="K12929" s="71">
        <f>VLOOKUP(I12929,PGStock[],3,FALSE)</f>
        <v>0.35</v>
      </c>
      <c r="L12929" s="47">
        <v>1</v>
      </c>
      <c r="M12929" s="47">
        <f>VLOOKUP(I12929,PGStock[],6,FALSE)</f>
        <v>150</v>
      </c>
      <c r="N12929" s="47">
        <f>+PGSales!$L12929*PGSales!$M12929</f>
        <v>150</v>
      </c>
    </row>
    <row r="12930" spans="1:14" hidden="1" x14ac:dyDescent="0.25">
      <c r="A12930" s="77">
        <f t="shared" si="1550"/>
        <v>2026</v>
      </c>
      <c r="B12930" s="77">
        <f t="shared" si="1551"/>
        <v>1</v>
      </c>
      <c r="C12930" s="73">
        <v>46025</v>
      </c>
      <c r="D12930" s="79" t="s">
        <v>131</v>
      </c>
      <c r="E12930" s="80" t="s">
        <v>1280</v>
      </c>
      <c r="F12930" s="81" t="str">
        <f>VLOOKUP(E12930,Customer[],2,FALSE)</f>
        <v>U Phyo</v>
      </c>
      <c r="G12930" s="69" t="str">
        <f>VLOOKUP(E12930,Customer[],3,FALSE)</f>
        <v>Pyay Lan Rd</v>
      </c>
      <c r="H12930" s="69" t="str">
        <f>VLOOKUP(E12930,Customer[],4,FALSE)</f>
        <v>Myaungtakar</v>
      </c>
      <c r="I12930" s="48" t="s">
        <v>20</v>
      </c>
      <c r="J12930" s="82" t="str">
        <f>VLOOKUP(I12930,PGStock[],2,FALSE)</f>
        <v>Formula Rum 700ml</v>
      </c>
      <c r="K12930" s="71">
        <f>VLOOKUP(I12930,PGStock[],3,FALSE)</f>
        <v>0.7</v>
      </c>
      <c r="L12930" s="47">
        <v>1</v>
      </c>
      <c r="M12930" s="47">
        <f>VLOOKUP(I12930,PGStock[],6,FALSE)</f>
        <v>200</v>
      </c>
      <c r="N12930" s="47">
        <f>+PGSales!$L12930*PGSales!$M12930</f>
        <v>200</v>
      </c>
    </row>
    <row r="12931" spans="1:14" hidden="1" x14ac:dyDescent="0.25">
      <c r="A12931" s="77">
        <f t="shared" si="1550"/>
        <v>2026</v>
      </c>
      <c r="B12931" s="77">
        <f t="shared" si="1551"/>
        <v>1</v>
      </c>
      <c r="C12931" s="73">
        <v>46025</v>
      </c>
      <c r="D12931" s="79" t="s">
        <v>131</v>
      </c>
      <c r="E12931" s="80" t="s">
        <v>1280</v>
      </c>
      <c r="F12931" s="81" t="str">
        <f>VLOOKUP(E12931,Customer[],2,FALSE)</f>
        <v>U Phyo</v>
      </c>
      <c r="G12931" s="69" t="str">
        <f>VLOOKUP(E12931,Customer[],3,FALSE)</f>
        <v>Pyay Lan Rd</v>
      </c>
      <c r="H12931" s="69" t="str">
        <f>VLOOKUP(E12931,Customer[],4,FALSE)</f>
        <v>Myaungtakar</v>
      </c>
      <c r="I12931" s="48" t="s">
        <v>18</v>
      </c>
      <c r="J12931" s="82" t="str">
        <f>VLOOKUP(I12931,PGStock[],2,FALSE)</f>
        <v>Formula Rum 350ml</v>
      </c>
      <c r="K12931" s="71">
        <f>VLOOKUP(I12931,PGStock[],3,FALSE)</f>
        <v>0.35</v>
      </c>
      <c r="L12931" s="47">
        <v>2</v>
      </c>
      <c r="M12931" s="47">
        <f>VLOOKUP(I12931,PGStock[],6,FALSE)</f>
        <v>150</v>
      </c>
      <c r="N12931" s="47">
        <f>+PGSales!$L12931*PGSales!$M12931</f>
        <v>300</v>
      </c>
    </row>
    <row r="12932" spans="1:14" hidden="1" x14ac:dyDescent="0.25">
      <c r="A12932" s="77">
        <f t="shared" si="1550"/>
        <v>2026</v>
      </c>
      <c r="B12932" s="77">
        <f t="shared" si="1551"/>
        <v>1</v>
      </c>
      <c r="C12932" s="73">
        <v>46025</v>
      </c>
      <c r="D12932" s="79" t="s">
        <v>131</v>
      </c>
      <c r="E12932" s="80" t="s">
        <v>1280</v>
      </c>
      <c r="F12932" s="81" t="str">
        <f>VLOOKUP(E12932,Customer[],2,FALSE)</f>
        <v>U Phyo</v>
      </c>
      <c r="G12932" s="69" t="str">
        <f>VLOOKUP(E12932,Customer[],3,FALSE)</f>
        <v>Pyay Lan Rd</v>
      </c>
      <c r="H12932" s="69" t="str">
        <f>VLOOKUP(E12932,Customer[],4,FALSE)</f>
        <v>Myaungtakar</v>
      </c>
      <c r="I12932" s="48" t="s">
        <v>958</v>
      </c>
      <c r="J12932" s="82" t="str">
        <f>VLOOKUP(I12932,PGStock[],2,FALSE)</f>
        <v>Shwe Man 680ml</v>
      </c>
      <c r="K12932" s="71">
        <f>VLOOKUP(I12932,PGStock[],3,FALSE)</f>
        <v>0.68</v>
      </c>
      <c r="L12932" s="47">
        <v>2</v>
      </c>
      <c r="M12932" s="47">
        <f>VLOOKUP(I12932,PGStock[],6,FALSE)</f>
        <v>100</v>
      </c>
      <c r="N12932" s="47">
        <f>+PGSales!$L12932*PGSales!$M12932</f>
        <v>200</v>
      </c>
    </row>
    <row r="12933" spans="1:14" hidden="1" x14ac:dyDescent="0.25">
      <c r="A12933" s="77">
        <f t="shared" si="1550"/>
        <v>2026</v>
      </c>
      <c r="B12933" s="77">
        <f t="shared" si="1551"/>
        <v>1</v>
      </c>
      <c r="C12933" s="73">
        <v>46025</v>
      </c>
      <c r="D12933" s="79" t="s">
        <v>131</v>
      </c>
      <c r="E12933" s="80" t="s">
        <v>1280</v>
      </c>
      <c r="F12933" s="81" t="str">
        <f>VLOOKUP(E12933,Customer[],2,FALSE)</f>
        <v>U Phyo</v>
      </c>
      <c r="G12933" s="69" t="str">
        <f>VLOOKUP(E12933,Customer[],3,FALSE)</f>
        <v>Pyay Lan Rd</v>
      </c>
      <c r="H12933" s="69" t="str">
        <f>VLOOKUP(E12933,Customer[],4,FALSE)</f>
        <v>Myaungtakar</v>
      </c>
      <c r="I12933" s="48" t="s">
        <v>959</v>
      </c>
      <c r="J12933" s="82" t="str">
        <f>VLOOKUP(I12933,PGStock[],2,FALSE)</f>
        <v>Shwe Man ကော်ဗူး (1 Liter)</v>
      </c>
      <c r="K12933" s="71">
        <f>VLOOKUP(I12933,PGStock[],3,FALSE)</f>
        <v>1</v>
      </c>
      <c r="L12933" s="47">
        <v>1</v>
      </c>
      <c r="M12933" s="47">
        <f>VLOOKUP(I12933,PGStock[],6,FALSE)</f>
        <v>100</v>
      </c>
      <c r="N12933" s="47">
        <f>+PGSales!$L12933*PGSales!$M12933</f>
        <v>100</v>
      </c>
    </row>
    <row r="12934" spans="1:14" hidden="1" x14ac:dyDescent="0.25">
      <c r="A12934" s="77">
        <f t="shared" si="1550"/>
        <v>2026</v>
      </c>
      <c r="B12934" s="77">
        <f t="shared" si="1551"/>
        <v>1</v>
      </c>
      <c r="C12934" s="73">
        <v>46025</v>
      </c>
      <c r="D12934" s="79" t="s">
        <v>4</v>
      </c>
      <c r="E12934" s="80" t="s">
        <v>1241</v>
      </c>
      <c r="F12934" s="81" t="str">
        <f>VLOOKUP(E12934,Customer[],2,FALSE)</f>
        <v>Happy Life</v>
      </c>
      <c r="G12934" s="69" t="str">
        <f>VLOOKUP(E12934,Customer[],3,FALSE)</f>
        <v>Phoo Gyi Rd</v>
      </c>
      <c r="H12934" s="69" t="str">
        <f>VLOOKUP(E12934,Customer[],4,FALSE)</f>
        <v>Tayikyi</v>
      </c>
      <c r="I12934" s="48" t="s">
        <v>20</v>
      </c>
      <c r="J12934" s="82" t="str">
        <f>VLOOKUP(I12934,PGStock[],2,FALSE)</f>
        <v>Formula Rum 700ml</v>
      </c>
      <c r="K12934" s="71">
        <f>VLOOKUP(I12934,PGStock[],3,FALSE)</f>
        <v>0.7</v>
      </c>
      <c r="L12934" s="47">
        <v>1</v>
      </c>
      <c r="M12934" s="47">
        <f>VLOOKUP(I12934,PGStock[],6,FALSE)</f>
        <v>200</v>
      </c>
      <c r="N12934" s="47">
        <f>+PGSales!$L12934*PGSales!$M12934</f>
        <v>200</v>
      </c>
    </row>
    <row r="12935" spans="1:14" hidden="1" x14ac:dyDescent="0.25">
      <c r="A12935" s="77">
        <f t="shared" ref="A12935:A12947" si="1552">YEAR(C12935)</f>
        <v>2026</v>
      </c>
      <c r="B12935" s="77">
        <f t="shared" ref="B12935:B12947" si="1553">MONTH(C12935)</f>
        <v>1</v>
      </c>
      <c r="C12935" s="73">
        <v>46025</v>
      </c>
      <c r="D12935" s="79" t="s">
        <v>4</v>
      </c>
      <c r="E12935" s="80" t="s">
        <v>1241</v>
      </c>
      <c r="F12935" s="81" t="str">
        <f>VLOOKUP(E12935,Customer[],2,FALSE)</f>
        <v>Happy Life</v>
      </c>
      <c r="G12935" s="69" t="str">
        <f>VLOOKUP(E12935,Customer[],3,FALSE)</f>
        <v>Phoo Gyi Rd</v>
      </c>
      <c r="H12935" s="69" t="str">
        <f>VLOOKUP(E12935,Customer[],4,FALSE)</f>
        <v>Tayikyi</v>
      </c>
      <c r="I12935" s="48" t="s">
        <v>18</v>
      </c>
      <c r="J12935" s="82" t="str">
        <f>VLOOKUP(I12935,PGStock[],2,FALSE)</f>
        <v>Formula Rum 350ml</v>
      </c>
      <c r="K12935" s="71">
        <f>VLOOKUP(I12935,PGStock[],3,FALSE)</f>
        <v>0.35</v>
      </c>
      <c r="L12935" s="47">
        <v>1</v>
      </c>
      <c r="M12935" s="47">
        <f>VLOOKUP(I12935,PGStock[],6,FALSE)</f>
        <v>150</v>
      </c>
      <c r="N12935" s="47">
        <f>+PGSales!$L12935*PGSales!$M12935</f>
        <v>150</v>
      </c>
    </row>
    <row r="12936" spans="1:14" hidden="1" x14ac:dyDescent="0.25">
      <c r="A12936" s="77">
        <f t="shared" si="1552"/>
        <v>2026</v>
      </c>
      <c r="B12936" s="77">
        <f t="shared" si="1553"/>
        <v>1</v>
      </c>
      <c r="C12936" s="73">
        <v>46025</v>
      </c>
      <c r="D12936" s="79" t="s">
        <v>4</v>
      </c>
      <c r="E12936" s="80" t="s">
        <v>1241</v>
      </c>
      <c r="F12936" s="81" t="str">
        <f>VLOOKUP(E12936,Customer[],2,FALSE)</f>
        <v>Happy Life</v>
      </c>
      <c r="G12936" s="69" t="str">
        <f>VLOOKUP(E12936,Customer[],3,FALSE)</f>
        <v>Phoo Gyi Rd</v>
      </c>
      <c r="H12936" s="69" t="str">
        <f>VLOOKUP(E12936,Customer[],4,FALSE)</f>
        <v>Tayikyi</v>
      </c>
      <c r="I12936" s="48" t="s">
        <v>958</v>
      </c>
      <c r="J12936" s="82" t="str">
        <f>VLOOKUP(I12936,PGStock[],2,FALSE)</f>
        <v>Shwe Man 680ml</v>
      </c>
      <c r="K12936" s="71">
        <f>VLOOKUP(I12936,PGStock[],3,FALSE)</f>
        <v>0.68</v>
      </c>
      <c r="L12936" s="47">
        <v>2</v>
      </c>
      <c r="M12936" s="47">
        <f>VLOOKUP(I12936,PGStock[],6,FALSE)</f>
        <v>100</v>
      </c>
      <c r="N12936" s="47">
        <f>+PGSales!$L12936*PGSales!$M12936</f>
        <v>200</v>
      </c>
    </row>
    <row r="12937" spans="1:14" hidden="1" x14ac:dyDescent="0.25">
      <c r="A12937" s="77">
        <f t="shared" si="1552"/>
        <v>2026</v>
      </c>
      <c r="B12937" s="77">
        <f t="shared" si="1553"/>
        <v>1</v>
      </c>
      <c r="C12937" s="73">
        <v>46025</v>
      </c>
      <c r="D12937" s="79" t="s">
        <v>1</v>
      </c>
      <c r="E12937" s="80" t="s">
        <v>1242</v>
      </c>
      <c r="F12937" s="81" t="str">
        <f>VLOOKUP(E12937,Customer[],2,FALSE)</f>
        <v>Shwe Khanan</v>
      </c>
      <c r="G12937" s="69" t="str">
        <f>VLOOKUP(E12937,Customer[],3,FALSE)</f>
        <v>Pyay Lan Rd</v>
      </c>
      <c r="H12937" s="69" t="str">
        <f>VLOOKUP(E12937,Customer[],4,FALSE)</f>
        <v>Tayikyi</v>
      </c>
      <c r="I12937" s="48" t="s">
        <v>25</v>
      </c>
      <c r="J12937" s="82" t="str">
        <f>VLOOKUP(I12937,PGStock[],2,FALSE)</f>
        <v>Columbus Super Red Smooth 350 Ml</v>
      </c>
      <c r="K12937" s="71">
        <f>VLOOKUP(I12937,PGStock[],3,FALSE)</f>
        <v>0.35</v>
      </c>
      <c r="L12937" s="47">
        <v>6</v>
      </c>
      <c r="M12937" s="47">
        <f>VLOOKUP(I12937,PGStock[],6,FALSE)</f>
        <v>150</v>
      </c>
      <c r="N12937" s="47">
        <f>+PGSales!$L12937*PGSales!$M12937</f>
        <v>900</v>
      </c>
    </row>
    <row r="12938" spans="1:14" hidden="1" x14ac:dyDescent="0.25">
      <c r="A12938" s="77">
        <f t="shared" si="1552"/>
        <v>2026</v>
      </c>
      <c r="B12938" s="77">
        <f t="shared" si="1553"/>
        <v>1</v>
      </c>
      <c r="C12938" s="73">
        <v>46025</v>
      </c>
      <c r="D12938" s="79" t="s">
        <v>1</v>
      </c>
      <c r="E12938" s="80" t="s">
        <v>1242</v>
      </c>
      <c r="F12938" s="81" t="str">
        <f>VLOOKUP(E12938,Customer[],2,FALSE)</f>
        <v>Shwe Khanan</v>
      </c>
      <c r="G12938" s="69" t="str">
        <f>VLOOKUP(E12938,Customer[],3,FALSE)</f>
        <v>Pyay Lan Rd</v>
      </c>
      <c r="H12938" s="69" t="str">
        <f>VLOOKUP(E12938,Customer[],4,FALSE)</f>
        <v>Tayikyi</v>
      </c>
      <c r="I12938" s="48" t="s">
        <v>18</v>
      </c>
      <c r="J12938" s="82" t="str">
        <f>VLOOKUP(I12938,PGStock[],2,FALSE)</f>
        <v>Formula Rum 350ml</v>
      </c>
      <c r="K12938" s="71">
        <f>VLOOKUP(I12938,PGStock[],3,FALSE)</f>
        <v>0.35</v>
      </c>
      <c r="L12938" s="47">
        <v>1</v>
      </c>
      <c r="M12938" s="47">
        <f>VLOOKUP(I12938,PGStock[],6,FALSE)</f>
        <v>150</v>
      </c>
      <c r="N12938" s="47">
        <f>+PGSales!$L12938*PGSales!$M12938</f>
        <v>150</v>
      </c>
    </row>
    <row r="12939" spans="1:14" hidden="1" x14ac:dyDescent="0.25">
      <c r="A12939" s="77">
        <f t="shared" si="1552"/>
        <v>2026</v>
      </c>
      <c r="B12939" s="77">
        <f t="shared" si="1553"/>
        <v>1</v>
      </c>
      <c r="C12939" s="73">
        <v>46025</v>
      </c>
      <c r="D12939" s="79" t="s">
        <v>1</v>
      </c>
      <c r="E12939" s="80" t="s">
        <v>1242</v>
      </c>
      <c r="F12939" s="81" t="str">
        <f>VLOOKUP(E12939,Customer[],2,FALSE)</f>
        <v>Shwe Khanan</v>
      </c>
      <c r="G12939" s="69" t="str">
        <f>VLOOKUP(E12939,Customer[],3,FALSE)</f>
        <v>Pyay Lan Rd</v>
      </c>
      <c r="H12939" s="69" t="str">
        <f>VLOOKUP(E12939,Customer[],4,FALSE)</f>
        <v>Tayikyi</v>
      </c>
      <c r="I12939" s="48" t="s">
        <v>958</v>
      </c>
      <c r="J12939" s="82" t="str">
        <f>VLOOKUP(I12939,PGStock[],2,FALSE)</f>
        <v>Shwe Man 680ml</v>
      </c>
      <c r="K12939" s="71">
        <f>VLOOKUP(I12939,PGStock[],3,FALSE)</f>
        <v>0.68</v>
      </c>
      <c r="L12939" s="47">
        <v>5</v>
      </c>
      <c r="M12939" s="47">
        <f>VLOOKUP(I12939,PGStock[],6,FALSE)</f>
        <v>100</v>
      </c>
      <c r="N12939" s="47">
        <f>+PGSales!$L12939*PGSales!$M12939</f>
        <v>500</v>
      </c>
    </row>
    <row r="12940" spans="1:14" hidden="1" x14ac:dyDescent="0.25">
      <c r="A12940" s="77">
        <f t="shared" si="1552"/>
        <v>2026</v>
      </c>
      <c r="B12940" s="77">
        <f t="shared" si="1553"/>
        <v>1</v>
      </c>
      <c r="C12940" s="73">
        <v>46025</v>
      </c>
      <c r="D12940" s="79" t="s">
        <v>70</v>
      </c>
      <c r="E12940" s="80" t="s">
        <v>1239</v>
      </c>
      <c r="F12940" s="81" t="str">
        <f>VLOOKUP(E12940,Customer[],2,FALSE)</f>
        <v>Thaklu</v>
      </c>
      <c r="G12940" s="69" t="str">
        <f>VLOOKUP(E12940,Customer[],3,FALSE)</f>
        <v>Pyay Lan Rd</v>
      </c>
      <c r="H12940" s="69" t="str">
        <f>VLOOKUP(E12940,Customer[],4,FALSE)</f>
        <v>Tayikyi</v>
      </c>
      <c r="I12940" s="48" t="s">
        <v>25</v>
      </c>
      <c r="J12940" s="82" t="str">
        <f>VLOOKUP(I12940,PGStock[],2,FALSE)</f>
        <v>Columbus Super Red Smooth 350 Ml</v>
      </c>
      <c r="K12940" s="71">
        <f>VLOOKUP(I12940,PGStock[],3,FALSE)</f>
        <v>0.35</v>
      </c>
      <c r="L12940" s="47">
        <v>2</v>
      </c>
      <c r="M12940" s="47">
        <f>VLOOKUP(I12940,PGStock[],6,FALSE)</f>
        <v>150</v>
      </c>
      <c r="N12940" s="47">
        <f>+PGSales!$L12940*PGSales!$M12940</f>
        <v>300</v>
      </c>
    </row>
    <row r="12941" spans="1:14" hidden="1" x14ac:dyDescent="0.25">
      <c r="A12941" s="77">
        <f t="shared" si="1552"/>
        <v>2026</v>
      </c>
      <c r="B12941" s="77">
        <f t="shared" si="1553"/>
        <v>1</v>
      </c>
      <c r="C12941" s="73">
        <v>46025</v>
      </c>
      <c r="D12941" s="79" t="s">
        <v>70</v>
      </c>
      <c r="E12941" s="80" t="s">
        <v>1239</v>
      </c>
      <c r="F12941" s="81" t="str">
        <f>VLOOKUP(E12941,Customer[],2,FALSE)</f>
        <v>Thaklu</v>
      </c>
      <c r="G12941" s="69" t="str">
        <f>VLOOKUP(E12941,Customer[],3,FALSE)</f>
        <v>Pyay Lan Rd</v>
      </c>
      <c r="H12941" s="69" t="str">
        <f>VLOOKUP(E12941,Customer[],4,FALSE)</f>
        <v>Tayikyi</v>
      </c>
      <c r="I12941" s="48" t="s">
        <v>20</v>
      </c>
      <c r="J12941" s="82" t="str">
        <f>VLOOKUP(I12941,PGStock[],2,FALSE)</f>
        <v>Formula Rum 700ml</v>
      </c>
      <c r="K12941" s="71">
        <f>VLOOKUP(I12941,PGStock[],3,FALSE)</f>
        <v>0.7</v>
      </c>
      <c r="L12941" s="47">
        <v>1</v>
      </c>
      <c r="M12941" s="47">
        <f>VLOOKUP(I12941,PGStock[],6,FALSE)</f>
        <v>200</v>
      </c>
      <c r="N12941" s="47">
        <f>+PGSales!$L12941*PGSales!$M12941</f>
        <v>200</v>
      </c>
    </row>
    <row r="12942" spans="1:14" hidden="1" x14ac:dyDescent="0.25">
      <c r="A12942" s="77">
        <f t="shared" si="1552"/>
        <v>2026</v>
      </c>
      <c r="B12942" s="77">
        <f t="shared" si="1553"/>
        <v>1</v>
      </c>
      <c r="C12942" s="73">
        <v>46025</v>
      </c>
      <c r="D12942" s="79" t="s">
        <v>70</v>
      </c>
      <c r="E12942" s="80" t="s">
        <v>1239</v>
      </c>
      <c r="F12942" s="81" t="str">
        <f>VLOOKUP(E12942,Customer[],2,FALSE)</f>
        <v>Thaklu</v>
      </c>
      <c r="G12942" s="69" t="str">
        <f>VLOOKUP(E12942,Customer[],3,FALSE)</f>
        <v>Pyay Lan Rd</v>
      </c>
      <c r="H12942" s="69" t="str">
        <f>VLOOKUP(E12942,Customer[],4,FALSE)</f>
        <v>Tayikyi</v>
      </c>
      <c r="I12942" s="48" t="s">
        <v>18</v>
      </c>
      <c r="J12942" s="82" t="str">
        <f>VLOOKUP(I12942,PGStock[],2,FALSE)</f>
        <v>Formula Rum 350ml</v>
      </c>
      <c r="K12942" s="71">
        <f>VLOOKUP(I12942,PGStock[],3,FALSE)</f>
        <v>0.35</v>
      </c>
      <c r="L12942" s="47">
        <v>6</v>
      </c>
      <c r="M12942" s="47">
        <f>VLOOKUP(I12942,PGStock[],6,FALSE)</f>
        <v>150</v>
      </c>
      <c r="N12942" s="47">
        <f>+PGSales!$L12942*PGSales!$M12942</f>
        <v>900</v>
      </c>
    </row>
    <row r="12943" spans="1:14" hidden="1" x14ac:dyDescent="0.25">
      <c r="A12943" s="77">
        <f t="shared" si="1552"/>
        <v>2026</v>
      </c>
      <c r="B12943" s="77">
        <f t="shared" si="1553"/>
        <v>1</v>
      </c>
      <c r="C12943" s="73">
        <v>46025</v>
      </c>
      <c r="D12943" s="79" t="s">
        <v>62</v>
      </c>
      <c r="E12943" s="80" t="s">
        <v>1244</v>
      </c>
      <c r="F12943" s="81" t="str">
        <f>VLOOKUP(E12943,Customer[],2,FALSE)</f>
        <v>Hlwan</v>
      </c>
      <c r="G12943" s="69" t="str">
        <f>VLOOKUP(E12943,Customer[],3,FALSE)</f>
        <v>Pyay Lan Rd</v>
      </c>
      <c r="H12943" s="69" t="str">
        <f>VLOOKUP(E12943,Customer[],4,FALSE)</f>
        <v>Tayikyi</v>
      </c>
      <c r="I12943" s="48" t="s">
        <v>27</v>
      </c>
      <c r="J12943" s="82" t="str">
        <f>VLOOKUP(I12943,PGStock[],2,FALSE)</f>
        <v>Columbus Super Red Smooth 700 Ml</v>
      </c>
      <c r="K12943" s="71">
        <f>VLOOKUP(I12943,PGStock[],3,FALSE)</f>
        <v>0.7</v>
      </c>
      <c r="L12943" s="47">
        <v>1</v>
      </c>
      <c r="M12943" s="47">
        <f>VLOOKUP(I12943,PGStock[],6,FALSE)</f>
        <v>200</v>
      </c>
      <c r="N12943" s="47">
        <f>+PGSales!$L12943*PGSales!$M12943</f>
        <v>200</v>
      </c>
    </row>
    <row r="12944" spans="1:14" hidden="1" x14ac:dyDescent="0.25">
      <c r="A12944" s="77">
        <f t="shared" si="1552"/>
        <v>2026</v>
      </c>
      <c r="B12944" s="77">
        <f t="shared" si="1553"/>
        <v>1</v>
      </c>
      <c r="C12944" s="73">
        <v>46025</v>
      </c>
      <c r="D12944" s="79" t="s">
        <v>62</v>
      </c>
      <c r="E12944" s="80" t="s">
        <v>1244</v>
      </c>
      <c r="F12944" s="81" t="str">
        <f>VLOOKUP(E12944,Customer[],2,FALSE)</f>
        <v>Hlwan</v>
      </c>
      <c r="G12944" s="69" t="str">
        <f>VLOOKUP(E12944,Customer[],3,FALSE)</f>
        <v>Pyay Lan Rd</v>
      </c>
      <c r="H12944" s="69" t="str">
        <f>VLOOKUP(E12944,Customer[],4,FALSE)</f>
        <v>Tayikyi</v>
      </c>
      <c r="I12944" s="48" t="s">
        <v>25</v>
      </c>
      <c r="J12944" s="82" t="str">
        <f>VLOOKUP(I12944,PGStock[],2,FALSE)</f>
        <v>Columbus Super Red Smooth 350 Ml</v>
      </c>
      <c r="K12944" s="71">
        <f>VLOOKUP(I12944,PGStock[],3,FALSE)</f>
        <v>0.35</v>
      </c>
      <c r="L12944" s="47">
        <v>3</v>
      </c>
      <c r="M12944" s="47">
        <f>VLOOKUP(I12944,PGStock[],6,FALSE)</f>
        <v>150</v>
      </c>
      <c r="N12944" s="47">
        <f>+PGSales!$L12944*PGSales!$M12944</f>
        <v>450</v>
      </c>
    </row>
    <row r="12945" spans="1:14" hidden="1" x14ac:dyDescent="0.25">
      <c r="A12945" s="77">
        <f t="shared" si="1552"/>
        <v>2026</v>
      </c>
      <c r="B12945" s="77">
        <f t="shared" si="1553"/>
        <v>1</v>
      </c>
      <c r="C12945" s="73">
        <v>46025</v>
      </c>
      <c r="D12945" s="79" t="s">
        <v>62</v>
      </c>
      <c r="E12945" s="80" t="s">
        <v>1244</v>
      </c>
      <c r="F12945" s="81" t="str">
        <f>VLOOKUP(E12945,Customer[],2,FALSE)</f>
        <v>Hlwan</v>
      </c>
      <c r="G12945" s="69" t="str">
        <f>VLOOKUP(E12945,Customer[],3,FALSE)</f>
        <v>Pyay Lan Rd</v>
      </c>
      <c r="H12945" s="69" t="str">
        <f>VLOOKUP(E12945,Customer[],4,FALSE)</f>
        <v>Tayikyi</v>
      </c>
      <c r="I12945" s="48" t="s">
        <v>18</v>
      </c>
      <c r="J12945" s="82" t="str">
        <f>VLOOKUP(I12945,PGStock[],2,FALSE)</f>
        <v>Formula Rum 350ml</v>
      </c>
      <c r="K12945" s="71">
        <f>VLOOKUP(I12945,PGStock[],3,FALSE)</f>
        <v>0.35</v>
      </c>
      <c r="L12945" s="47">
        <v>3</v>
      </c>
      <c r="M12945" s="47">
        <f>VLOOKUP(I12945,PGStock[],6,FALSE)</f>
        <v>150</v>
      </c>
      <c r="N12945" s="47">
        <f>+PGSales!$L12945*PGSales!$M12945</f>
        <v>450</v>
      </c>
    </row>
    <row r="12946" spans="1:14" hidden="1" x14ac:dyDescent="0.25">
      <c r="A12946" s="77">
        <f t="shared" si="1552"/>
        <v>2026</v>
      </c>
      <c r="B12946" s="77">
        <f t="shared" si="1553"/>
        <v>1</v>
      </c>
      <c r="C12946" s="73">
        <v>46025</v>
      </c>
      <c r="D12946" s="79" t="s">
        <v>62</v>
      </c>
      <c r="E12946" s="80" t="s">
        <v>1244</v>
      </c>
      <c r="F12946" s="81" t="str">
        <f>VLOOKUP(E12946,Customer[],2,FALSE)</f>
        <v>Hlwan</v>
      </c>
      <c r="G12946" s="69" t="str">
        <f>VLOOKUP(E12946,Customer[],3,FALSE)</f>
        <v>Pyay Lan Rd</v>
      </c>
      <c r="H12946" s="69" t="str">
        <f>VLOOKUP(E12946,Customer[],4,FALSE)</f>
        <v>Tayikyi</v>
      </c>
      <c r="I12946" s="48" t="s">
        <v>959</v>
      </c>
      <c r="J12946" s="82" t="str">
        <f>VLOOKUP(I12946,PGStock[],2,FALSE)</f>
        <v>Shwe Man ကော်ဗူး (1 Liter)</v>
      </c>
      <c r="K12946" s="71">
        <f>VLOOKUP(I12946,PGStock[],3,FALSE)</f>
        <v>1</v>
      </c>
      <c r="L12946" s="47">
        <v>3</v>
      </c>
      <c r="M12946" s="47">
        <f>VLOOKUP(I12946,PGStock[],6,FALSE)</f>
        <v>100</v>
      </c>
      <c r="N12946" s="47">
        <f>+PGSales!$L12946*PGSales!$M12946</f>
        <v>300</v>
      </c>
    </row>
    <row r="12947" spans="1:14" hidden="1" x14ac:dyDescent="0.25">
      <c r="A12947" s="77">
        <f t="shared" si="1552"/>
        <v>2026</v>
      </c>
      <c r="B12947" s="77">
        <f t="shared" si="1553"/>
        <v>1</v>
      </c>
      <c r="C12947" s="73">
        <v>46025</v>
      </c>
      <c r="D12947" s="79" t="s">
        <v>109</v>
      </c>
      <c r="E12947" s="80" t="s">
        <v>1431</v>
      </c>
      <c r="F12947" s="81" t="str">
        <f>VLOOKUP(E12947,Customer[],2,FALSE)</f>
        <v>AAA</v>
      </c>
      <c r="G12947" s="69" t="str">
        <f>VLOOKUP(E12947,Customer[],3,FALSE)</f>
        <v>Thit Taw Rd</v>
      </c>
      <c r="H12947" s="69" t="str">
        <f>VLOOKUP(E12947,Customer[],4,FALSE)</f>
        <v>Tayikyi</v>
      </c>
      <c r="I12947" s="48" t="s">
        <v>25</v>
      </c>
      <c r="J12947" s="82" t="str">
        <f>VLOOKUP(I12947,PGStock[],2,FALSE)</f>
        <v>Columbus Super Red Smooth 350 Ml</v>
      </c>
      <c r="K12947" s="71">
        <f>VLOOKUP(I12947,PGStock[],3,FALSE)</f>
        <v>0.35</v>
      </c>
      <c r="L12947" s="47">
        <v>1</v>
      </c>
      <c r="M12947" s="47">
        <f>VLOOKUP(I12947,PGStock[],6,FALSE)</f>
        <v>150</v>
      </c>
      <c r="N12947" s="47">
        <f>+PGSales!$L12947*PGSales!$M12947</f>
        <v>150</v>
      </c>
    </row>
    <row r="12948" spans="1:14" hidden="1" x14ac:dyDescent="0.25">
      <c r="A12948" s="77">
        <f t="shared" ref="A12948:A13017" si="1554">YEAR(C12948)</f>
        <v>2026</v>
      </c>
      <c r="B12948" s="77">
        <f t="shared" ref="B12948:B13017" si="1555">MONTH(C12948)</f>
        <v>1</v>
      </c>
      <c r="C12948" s="73">
        <v>46025</v>
      </c>
      <c r="D12948" s="79" t="s">
        <v>109</v>
      </c>
      <c r="E12948" s="80" t="s">
        <v>1431</v>
      </c>
      <c r="F12948" s="81" t="str">
        <f>VLOOKUP(E12948,Customer[],2,FALSE)</f>
        <v>AAA</v>
      </c>
      <c r="G12948" s="69" t="str">
        <f>VLOOKUP(E12948,Customer[],3,FALSE)</f>
        <v>Thit Taw Rd</v>
      </c>
      <c r="H12948" s="69" t="str">
        <f>VLOOKUP(E12948,Customer[],4,FALSE)</f>
        <v>Tayikyi</v>
      </c>
      <c r="I12948" s="48" t="s">
        <v>20</v>
      </c>
      <c r="J12948" s="82" t="str">
        <f>VLOOKUP(I12948,PGStock[],2,FALSE)</f>
        <v>Formula Rum 700ml</v>
      </c>
      <c r="K12948" s="71">
        <f>VLOOKUP(I12948,PGStock[],3,FALSE)</f>
        <v>0.7</v>
      </c>
      <c r="L12948" s="47">
        <v>3</v>
      </c>
      <c r="M12948" s="47">
        <f>VLOOKUP(I12948,PGStock[],6,FALSE)</f>
        <v>200</v>
      </c>
      <c r="N12948" s="47">
        <f>+PGSales!$L12948*PGSales!$M12948</f>
        <v>600</v>
      </c>
    </row>
    <row r="12949" spans="1:14" hidden="1" x14ac:dyDescent="0.25">
      <c r="A12949" s="77">
        <f t="shared" si="1554"/>
        <v>2026</v>
      </c>
      <c r="B12949" s="77">
        <f t="shared" si="1555"/>
        <v>1</v>
      </c>
      <c r="C12949" s="73">
        <v>46025</v>
      </c>
      <c r="D12949" s="79" t="s">
        <v>109</v>
      </c>
      <c r="E12949" s="80" t="s">
        <v>1431</v>
      </c>
      <c r="F12949" s="81" t="str">
        <f>VLOOKUP(E12949,Customer[],2,FALSE)</f>
        <v>AAA</v>
      </c>
      <c r="G12949" s="69" t="str">
        <f>VLOOKUP(E12949,Customer[],3,FALSE)</f>
        <v>Thit Taw Rd</v>
      </c>
      <c r="H12949" s="69" t="str">
        <f>VLOOKUP(E12949,Customer[],4,FALSE)</f>
        <v>Tayikyi</v>
      </c>
      <c r="I12949" s="48" t="s">
        <v>18</v>
      </c>
      <c r="J12949" s="82" t="str">
        <f>VLOOKUP(I12949,PGStock[],2,FALSE)</f>
        <v>Formula Rum 350ml</v>
      </c>
      <c r="K12949" s="71">
        <f>VLOOKUP(I12949,PGStock[],3,FALSE)</f>
        <v>0.35</v>
      </c>
      <c r="L12949" s="47">
        <v>3</v>
      </c>
      <c r="M12949" s="47">
        <f>VLOOKUP(I12949,PGStock[],6,FALSE)</f>
        <v>150</v>
      </c>
      <c r="N12949" s="47">
        <f>+PGSales!$L12949*PGSales!$M12949</f>
        <v>450</v>
      </c>
    </row>
    <row r="12950" spans="1:14" hidden="1" x14ac:dyDescent="0.25">
      <c r="A12950" s="77">
        <f t="shared" si="1554"/>
        <v>2026</v>
      </c>
      <c r="B12950" s="77">
        <f t="shared" si="1555"/>
        <v>1</v>
      </c>
      <c r="C12950" s="73">
        <v>46025</v>
      </c>
      <c r="D12950" s="79" t="s">
        <v>109</v>
      </c>
      <c r="E12950" s="80" t="s">
        <v>1431</v>
      </c>
      <c r="F12950" s="81" t="str">
        <f>VLOOKUP(E12950,Customer[],2,FALSE)</f>
        <v>AAA</v>
      </c>
      <c r="G12950" s="69" t="str">
        <f>VLOOKUP(E12950,Customer[],3,FALSE)</f>
        <v>Thit Taw Rd</v>
      </c>
      <c r="H12950" s="69" t="str">
        <f>VLOOKUP(E12950,Customer[],4,FALSE)</f>
        <v>Tayikyi</v>
      </c>
      <c r="I12950" s="48" t="s">
        <v>959</v>
      </c>
      <c r="J12950" s="82" t="str">
        <f>VLOOKUP(I12950,PGStock[],2,FALSE)</f>
        <v>Shwe Man ကော်ဗူး (1 Liter)</v>
      </c>
      <c r="K12950" s="71">
        <f>VLOOKUP(I12950,PGStock[],3,FALSE)</f>
        <v>1</v>
      </c>
      <c r="L12950" s="47">
        <v>5</v>
      </c>
      <c r="M12950" s="47">
        <f>VLOOKUP(I12950,PGStock[],6,FALSE)</f>
        <v>100</v>
      </c>
      <c r="N12950" s="47">
        <f>+PGSales!$L12950*PGSales!$M12950</f>
        <v>500</v>
      </c>
    </row>
    <row r="12951" spans="1:14" hidden="1" x14ac:dyDescent="0.25">
      <c r="A12951" s="77">
        <f t="shared" si="1554"/>
        <v>2026</v>
      </c>
      <c r="B12951" s="77">
        <f t="shared" si="1555"/>
        <v>1</v>
      </c>
      <c r="C12951" s="73">
        <v>46025</v>
      </c>
      <c r="D12951" s="79" t="s">
        <v>115</v>
      </c>
      <c r="E12951" s="80" t="s">
        <v>1240</v>
      </c>
      <c r="F12951" s="81" t="str">
        <f>VLOOKUP(E12951,Customer[],2,FALSE)</f>
        <v>Kabar Kyaw</v>
      </c>
      <c r="G12951" s="69" t="str">
        <f>VLOOKUP(E12951,Customer[],3,FALSE)</f>
        <v>Thit Taw Rd</v>
      </c>
      <c r="H12951" s="69" t="str">
        <f>VLOOKUP(E12951,Customer[],4,FALSE)</f>
        <v>Tayikyi</v>
      </c>
      <c r="I12951" s="48" t="s">
        <v>27</v>
      </c>
      <c r="J12951" s="82" t="str">
        <f>VLOOKUP(I12951,PGStock[],2,FALSE)</f>
        <v>Columbus Super Red Smooth 700 Ml</v>
      </c>
      <c r="K12951" s="71">
        <f>VLOOKUP(I12951,PGStock[],3,FALSE)</f>
        <v>0.7</v>
      </c>
      <c r="L12951" s="47">
        <v>1</v>
      </c>
      <c r="M12951" s="47">
        <f>VLOOKUP(I12951,PGStock[],6,FALSE)</f>
        <v>200</v>
      </c>
      <c r="N12951" s="47">
        <f>+PGSales!$L12951*PGSales!$M12951</f>
        <v>200</v>
      </c>
    </row>
    <row r="12952" spans="1:14" hidden="1" x14ac:dyDescent="0.25">
      <c r="A12952" s="77">
        <f t="shared" si="1554"/>
        <v>2026</v>
      </c>
      <c r="B12952" s="77">
        <f t="shared" si="1555"/>
        <v>1</v>
      </c>
      <c r="C12952" s="73">
        <v>46025</v>
      </c>
      <c r="D12952" s="79" t="s">
        <v>115</v>
      </c>
      <c r="E12952" s="80" t="s">
        <v>1240</v>
      </c>
      <c r="F12952" s="81" t="str">
        <f>VLOOKUP(E12952,Customer[],2,FALSE)</f>
        <v>Kabar Kyaw</v>
      </c>
      <c r="G12952" s="69" t="str">
        <f>VLOOKUP(E12952,Customer[],3,FALSE)</f>
        <v>Thit Taw Rd</v>
      </c>
      <c r="H12952" s="69" t="str">
        <f>VLOOKUP(E12952,Customer[],4,FALSE)</f>
        <v>Tayikyi</v>
      </c>
      <c r="I12952" s="48" t="s">
        <v>25</v>
      </c>
      <c r="J12952" s="82" t="str">
        <f>VLOOKUP(I12952,PGStock[],2,FALSE)</f>
        <v>Columbus Super Red Smooth 350 Ml</v>
      </c>
      <c r="K12952" s="71">
        <f>VLOOKUP(I12952,PGStock[],3,FALSE)</f>
        <v>0.35</v>
      </c>
      <c r="L12952" s="47">
        <v>3</v>
      </c>
      <c r="M12952" s="47">
        <f>VLOOKUP(I12952,PGStock[],6,FALSE)</f>
        <v>150</v>
      </c>
      <c r="N12952" s="47">
        <f>+PGSales!$L12952*PGSales!$M12952</f>
        <v>450</v>
      </c>
    </row>
    <row r="12953" spans="1:14" hidden="1" x14ac:dyDescent="0.25">
      <c r="A12953" s="77">
        <f t="shared" si="1554"/>
        <v>2026</v>
      </c>
      <c r="B12953" s="77">
        <f t="shared" si="1555"/>
        <v>1</v>
      </c>
      <c r="C12953" s="73">
        <v>46025</v>
      </c>
      <c r="D12953" s="79" t="s">
        <v>115</v>
      </c>
      <c r="E12953" s="80" t="s">
        <v>1240</v>
      </c>
      <c r="F12953" s="81" t="str">
        <f>VLOOKUP(E12953,Customer[],2,FALSE)</f>
        <v>Kabar Kyaw</v>
      </c>
      <c r="G12953" s="69" t="str">
        <f>VLOOKUP(E12953,Customer[],3,FALSE)</f>
        <v>Thit Taw Rd</v>
      </c>
      <c r="H12953" s="69" t="str">
        <f>VLOOKUP(E12953,Customer[],4,FALSE)</f>
        <v>Tayikyi</v>
      </c>
      <c r="I12953" s="48" t="s">
        <v>18</v>
      </c>
      <c r="J12953" s="82" t="str">
        <f>VLOOKUP(I12953,PGStock[],2,FALSE)</f>
        <v>Formula Rum 350ml</v>
      </c>
      <c r="K12953" s="71">
        <f>VLOOKUP(I12953,PGStock[],3,FALSE)</f>
        <v>0.35</v>
      </c>
      <c r="L12953" s="47">
        <v>2</v>
      </c>
      <c r="M12953" s="47">
        <f>VLOOKUP(I12953,PGStock[],6,FALSE)</f>
        <v>150</v>
      </c>
      <c r="N12953" s="47">
        <f>+PGSales!$L12953*PGSales!$M12953</f>
        <v>300</v>
      </c>
    </row>
    <row r="12954" spans="1:14" hidden="1" x14ac:dyDescent="0.25">
      <c r="A12954" s="77">
        <f t="shared" si="1554"/>
        <v>2026</v>
      </c>
      <c r="B12954" s="77">
        <f t="shared" si="1555"/>
        <v>1</v>
      </c>
      <c r="C12954" s="73">
        <v>46025</v>
      </c>
      <c r="D12954" s="79" t="s">
        <v>115</v>
      </c>
      <c r="E12954" s="80" t="s">
        <v>1240</v>
      </c>
      <c r="F12954" s="81" t="str">
        <f>VLOOKUP(E12954,Customer[],2,FALSE)</f>
        <v>Kabar Kyaw</v>
      </c>
      <c r="G12954" s="69" t="str">
        <f>VLOOKUP(E12954,Customer[],3,FALSE)</f>
        <v>Thit Taw Rd</v>
      </c>
      <c r="H12954" s="69" t="str">
        <f>VLOOKUP(E12954,Customer[],4,FALSE)</f>
        <v>Tayikyi</v>
      </c>
      <c r="I12954" s="48" t="s">
        <v>959</v>
      </c>
      <c r="J12954" s="82" t="str">
        <f>VLOOKUP(I12954,PGStock[],2,FALSE)</f>
        <v>Shwe Man ကော်ဗူး (1 Liter)</v>
      </c>
      <c r="K12954" s="71">
        <f>VLOOKUP(I12954,PGStock[],3,FALSE)</f>
        <v>1</v>
      </c>
      <c r="L12954" s="47">
        <v>2</v>
      </c>
      <c r="M12954" s="47">
        <f>VLOOKUP(I12954,PGStock[],6,FALSE)</f>
        <v>100</v>
      </c>
      <c r="N12954" s="47">
        <f>+PGSales!$L12954*PGSales!$M12954</f>
        <v>200</v>
      </c>
    </row>
    <row r="12955" spans="1:14" hidden="1" x14ac:dyDescent="0.25">
      <c r="A12955" s="77">
        <f t="shared" si="1554"/>
        <v>2026</v>
      </c>
      <c r="B12955" s="77">
        <f t="shared" si="1555"/>
        <v>1</v>
      </c>
      <c r="C12955" s="73">
        <v>46027</v>
      </c>
      <c r="D12955" s="79" t="s">
        <v>74</v>
      </c>
      <c r="E12955" s="80" t="s">
        <v>661</v>
      </c>
      <c r="F12955" s="81" t="str">
        <f>VLOOKUP(E12955,Customer[],2,FALSE)</f>
        <v>Nyein Nwe</v>
      </c>
      <c r="G12955" s="69" t="str">
        <f>VLOOKUP(E12955,Customer[],3,FALSE)</f>
        <v>Innwa Rd</v>
      </c>
      <c r="H12955" s="69" t="str">
        <f>VLOOKUP(E12955,Customer[],4,FALSE)</f>
        <v>N/Oakkala</v>
      </c>
      <c r="I12955" s="48" t="s">
        <v>25</v>
      </c>
      <c r="J12955" s="82" t="str">
        <f>VLOOKUP(I12955,PGStock[],2,FALSE)</f>
        <v>Columbus Super Red Smooth 350 Ml</v>
      </c>
      <c r="K12955" s="71">
        <f>VLOOKUP(I12955,PGStock[],3,FALSE)</f>
        <v>0.35</v>
      </c>
      <c r="L12955" s="47">
        <v>3</v>
      </c>
      <c r="M12955" s="47">
        <f>VLOOKUP(I12955,PGStock[],6,FALSE)</f>
        <v>150</v>
      </c>
      <c r="N12955" s="47">
        <f>+PGSales!$L12955*PGSales!$M12955</f>
        <v>450</v>
      </c>
    </row>
    <row r="12956" spans="1:14" hidden="1" x14ac:dyDescent="0.25">
      <c r="A12956" s="77">
        <f t="shared" si="1554"/>
        <v>2026</v>
      </c>
      <c r="B12956" s="77">
        <f t="shared" si="1555"/>
        <v>1</v>
      </c>
      <c r="C12956" s="73">
        <v>46027</v>
      </c>
      <c r="D12956" s="79" t="s">
        <v>74</v>
      </c>
      <c r="E12956" s="80" t="s">
        <v>661</v>
      </c>
      <c r="F12956" s="81" t="str">
        <f>VLOOKUP(E12956,Customer[],2,FALSE)</f>
        <v>Nyein Nwe</v>
      </c>
      <c r="G12956" s="69" t="str">
        <f>VLOOKUP(E12956,Customer[],3,FALSE)</f>
        <v>Innwa Rd</v>
      </c>
      <c r="H12956" s="69" t="str">
        <f>VLOOKUP(E12956,Customer[],4,FALSE)</f>
        <v>N/Oakkala</v>
      </c>
      <c r="I12956" s="48" t="s">
        <v>18</v>
      </c>
      <c r="J12956" s="82" t="str">
        <f>VLOOKUP(I12956,PGStock[],2,FALSE)</f>
        <v>Formula Rum 350ml</v>
      </c>
      <c r="K12956" s="71">
        <f>VLOOKUP(I12956,PGStock[],3,FALSE)</f>
        <v>0.35</v>
      </c>
      <c r="L12956" s="47">
        <v>6</v>
      </c>
      <c r="M12956" s="47">
        <f>VLOOKUP(I12956,PGStock[],6,FALSE)</f>
        <v>150</v>
      </c>
      <c r="N12956" s="47">
        <f>+PGSales!$L12956*PGSales!$M12956</f>
        <v>900</v>
      </c>
    </row>
    <row r="12957" spans="1:14" hidden="1" x14ac:dyDescent="0.25">
      <c r="A12957" s="77">
        <f t="shared" ref="A12957:A12975" si="1556">YEAR(C12957)</f>
        <v>2026</v>
      </c>
      <c r="B12957" s="77">
        <f t="shared" ref="B12957:B12975" si="1557">MONTH(C12957)</f>
        <v>1</v>
      </c>
      <c r="C12957" s="73">
        <v>46027</v>
      </c>
      <c r="D12957" s="79" t="s">
        <v>74</v>
      </c>
      <c r="E12957" s="80" t="s">
        <v>661</v>
      </c>
      <c r="F12957" s="81" t="str">
        <f>VLOOKUP(E12957,Customer[],2,FALSE)</f>
        <v>Nyein Nwe</v>
      </c>
      <c r="G12957" s="69" t="str">
        <f>VLOOKUP(E12957,Customer[],3,FALSE)</f>
        <v>Innwa Rd</v>
      </c>
      <c r="H12957" s="69" t="str">
        <f>VLOOKUP(E12957,Customer[],4,FALSE)</f>
        <v>N/Oakkala</v>
      </c>
      <c r="I12957" s="48" t="s">
        <v>958</v>
      </c>
      <c r="J12957" s="82" t="str">
        <f>VLOOKUP(I12957,PGStock[],2,FALSE)</f>
        <v>Shwe Man 680ml</v>
      </c>
      <c r="K12957" s="71">
        <f>VLOOKUP(I12957,PGStock[],3,FALSE)</f>
        <v>0.68</v>
      </c>
      <c r="L12957" s="47">
        <v>1</v>
      </c>
      <c r="M12957" s="47">
        <f>VLOOKUP(I12957,PGStock[],6,FALSE)</f>
        <v>100</v>
      </c>
      <c r="N12957" s="47">
        <f>+PGSales!$L12957*PGSales!$M12957</f>
        <v>100</v>
      </c>
    </row>
    <row r="12958" spans="1:14" hidden="1" x14ac:dyDescent="0.25">
      <c r="A12958" s="77">
        <f t="shared" si="1556"/>
        <v>2026</v>
      </c>
      <c r="B12958" s="77">
        <f t="shared" si="1557"/>
        <v>1</v>
      </c>
      <c r="C12958" s="73">
        <v>46027</v>
      </c>
      <c r="D12958" s="79" t="s">
        <v>74</v>
      </c>
      <c r="E12958" s="80" t="s">
        <v>661</v>
      </c>
      <c r="F12958" s="81" t="str">
        <f>VLOOKUP(E12958,Customer[],2,FALSE)</f>
        <v>Nyein Nwe</v>
      </c>
      <c r="G12958" s="69" t="str">
        <f>VLOOKUP(E12958,Customer[],3,FALSE)</f>
        <v>Innwa Rd</v>
      </c>
      <c r="H12958" s="69" t="str">
        <f>VLOOKUP(E12958,Customer[],4,FALSE)</f>
        <v>N/Oakkala</v>
      </c>
      <c r="I12958" s="48" t="s">
        <v>959</v>
      </c>
      <c r="J12958" s="82" t="str">
        <f>VLOOKUP(I12958,PGStock[],2,FALSE)</f>
        <v>Shwe Man ကော်ဗူး (1 Liter)</v>
      </c>
      <c r="K12958" s="71">
        <f>VLOOKUP(I12958,PGStock[],3,FALSE)</f>
        <v>1</v>
      </c>
      <c r="L12958" s="47">
        <v>3</v>
      </c>
      <c r="M12958" s="47">
        <f>VLOOKUP(I12958,PGStock[],6,FALSE)</f>
        <v>100</v>
      </c>
      <c r="N12958" s="47">
        <f>+PGSales!$L12958*PGSales!$M12958</f>
        <v>300</v>
      </c>
    </row>
    <row r="12959" spans="1:14" hidden="1" x14ac:dyDescent="0.25">
      <c r="A12959" s="77">
        <f t="shared" si="1556"/>
        <v>2026</v>
      </c>
      <c r="B12959" s="77">
        <f t="shared" si="1557"/>
        <v>1</v>
      </c>
      <c r="C12959" s="73">
        <v>46027</v>
      </c>
      <c r="D12959" s="79" t="s">
        <v>878</v>
      </c>
      <c r="E12959" s="80" t="s">
        <v>656</v>
      </c>
      <c r="F12959" s="81" t="str">
        <f>VLOOKUP(E12959,Customer[],2,FALSE)</f>
        <v xml:space="preserve">Malar </v>
      </c>
      <c r="G12959" s="69" t="str">
        <f>VLOOKUP(E12959,Customer[],3,FALSE)</f>
        <v>Innwa Rd</v>
      </c>
      <c r="H12959" s="69" t="str">
        <f>VLOOKUP(E12959,Customer[],4,FALSE)</f>
        <v>N/Oakkala</v>
      </c>
      <c r="I12959" s="48" t="s">
        <v>25</v>
      </c>
      <c r="J12959" s="82" t="str">
        <f>VLOOKUP(I12959,PGStock[],2,FALSE)</f>
        <v>Columbus Super Red Smooth 350 Ml</v>
      </c>
      <c r="K12959" s="71">
        <f>VLOOKUP(I12959,PGStock[],3,FALSE)</f>
        <v>0.35</v>
      </c>
      <c r="L12959" s="47">
        <v>4</v>
      </c>
      <c r="M12959" s="47">
        <f>VLOOKUP(I12959,PGStock[],6,FALSE)</f>
        <v>150</v>
      </c>
      <c r="N12959" s="47">
        <f>+PGSales!$L12959*PGSales!$M12959</f>
        <v>600</v>
      </c>
    </row>
    <row r="12960" spans="1:14" hidden="1" x14ac:dyDescent="0.25">
      <c r="A12960" s="77">
        <f t="shared" si="1556"/>
        <v>2026</v>
      </c>
      <c r="B12960" s="77">
        <f t="shared" si="1557"/>
        <v>1</v>
      </c>
      <c r="C12960" s="73">
        <v>46027</v>
      </c>
      <c r="D12960" s="79" t="s">
        <v>878</v>
      </c>
      <c r="E12960" s="80" t="s">
        <v>656</v>
      </c>
      <c r="F12960" s="81" t="str">
        <f>VLOOKUP(E12960,Customer[],2,FALSE)</f>
        <v xml:space="preserve">Malar </v>
      </c>
      <c r="G12960" s="69" t="str">
        <f>VLOOKUP(E12960,Customer[],3,FALSE)</f>
        <v>Innwa Rd</v>
      </c>
      <c r="H12960" s="69" t="str">
        <f>VLOOKUP(E12960,Customer[],4,FALSE)</f>
        <v>N/Oakkala</v>
      </c>
      <c r="I12960" s="48" t="s">
        <v>20</v>
      </c>
      <c r="J12960" s="82" t="str">
        <f>VLOOKUP(I12960,PGStock[],2,FALSE)</f>
        <v>Formula Rum 700ml</v>
      </c>
      <c r="K12960" s="71">
        <f>VLOOKUP(I12960,PGStock[],3,FALSE)</f>
        <v>0.7</v>
      </c>
      <c r="L12960" s="47">
        <v>1</v>
      </c>
      <c r="M12960" s="47">
        <f>VLOOKUP(I12960,PGStock[],6,FALSE)</f>
        <v>200</v>
      </c>
      <c r="N12960" s="47">
        <f>+PGSales!$L12960*PGSales!$M12960</f>
        <v>200</v>
      </c>
    </row>
    <row r="12961" spans="1:14" hidden="1" x14ac:dyDescent="0.25">
      <c r="A12961" s="77">
        <f t="shared" si="1556"/>
        <v>2026</v>
      </c>
      <c r="B12961" s="77">
        <f t="shared" si="1557"/>
        <v>1</v>
      </c>
      <c r="C12961" s="73">
        <v>46027</v>
      </c>
      <c r="D12961" s="79" t="s">
        <v>878</v>
      </c>
      <c r="E12961" s="80" t="s">
        <v>656</v>
      </c>
      <c r="F12961" s="81" t="str">
        <f>VLOOKUP(E12961,Customer[],2,FALSE)</f>
        <v xml:space="preserve">Malar </v>
      </c>
      <c r="G12961" s="69" t="str">
        <f>VLOOKUP(E12961,Customer[],3,FALSE)</f>
        <v>Innwa Rd</v>
      </c>
      <c r="H12961" s="69" t="str">
        <f>VLOOKUP(E12961,Customer[],4,FALSE)</f>
        <v>N/Oakkala</v>
      </c>
      <c r="I12961" s="48" t="s">
        <v>18</v>
      </c>
      <c r="J12961" s="82" t="str">
        <f>VLOOKUP(I12961,PGStock[],2,FALSE)</f>
        <v>Formula Rum 350ml</v>
      </c>
      <c r="K12961" s="71">
        <f>VLOOKUP(I12961,PGStock[],3,FALSE)</f>
        <v>0.35</v>
      </c>
      <c r="L12961" s="47">
        <v>1</v>
      </c>
      <c r="M12961" s="47">
        <f>VLOOKUP(I12961,PGStock[],6,FALSE)</f>
        <v>150</v>
      </c>
      <c r="N12961" s="47">
        <f>+PGSales!$L12961*PGSales!$M12961</f>
        <v>150</v>
      </c>
    </row>
    <row r="12962" spans="1:14" hidden="1" x14ac:dyDescent="0.25">
      <c r="A12962" s="77">
        <f t="shared" si="1556"/>
        <v>2026</v>
      </c>
      <c r="B12962" s="77">
        <f t="shared" si="1557"/>
        <v>1</v>
      </c>
      <c r="C12962" s="73">
        <v>46027</v>
      </c>
      <c r="D12962" s="79" t="s">
        <v>878</v>
      </c>
      <c r="E12962" s="80" t="s">
        <v>656</v>
      </c>
      <c r="F12962" s="81" t="str">
        <f>VLOOKUP(E12962,Customer[],2,FALSE)</f>
        <v xml:space="preserve">Malar </v>
      </c>
      <c r="G12962" s="69" t="str">
        <f>VLOOKUP(E12962,Customer[],3,FALSE)</f>
        <v>Innwa Rd</v>
      </c>
      <c r="H12962" s="69" t="str">
        <f>VLOOKUP(E12962,Customer[],4,FALSE)</f>
        <v>N/Oakkala</v>
      </c>
      <c r="I12962" s="48" t="s">
        <v>959</v>
      </c>
      <c r="J12962" s="82" t="str">
        <f>VLOOKUP(I12962,PGStock[],2,FALSE)</f>
        <v>Shwe Man ကော်ဗူး (1 Liter)</v>
      </c>
      <c r="K12962" s="71">
        <f>VLOOKUP(I12962,PGStock[],3,FALSE)</f>
        <v>1</v>
      </c>
      <c r="L12962" s="47">
        <v>2</v>
      </c>
      <c r="M12962" s="47">
        <f>VLOOKUP(I12962,PGStock[],6,FALSE)</f>
        <v>100</v>
      </c>
      <c r="N12962" s="47">
        <f>+PGSales!$L12962*PGSales!$M12962</f>
        <v>200</v>
      </c>
    </row>
    <row r="12963" spans="1:14" hidden="1" x14ac:dyDescent="0.25">
      <c r="A12963" s="77">
        <f t="shared" si="1556"/>
        <v>2026</v>
      </c>
      <c r="B12963" s="77">
        <f t="shared" si="1557"/>
        <v>1</v>
      </c>
      <c r="C12963" s="73">
        <v>46027</v>
      </c>
      <c r="D12963" s="79" t="s">
        <v>70</v>
      </c>
      <c r="E12963" s="80">
        <v>161</v>
      </c>
      <c r="F12963" s="81" t="str">
        <f>VLOOKUP(E12963,Customer[],2,FALSE)</f>
        <v>16 G (1)</v>
      </c>
      <c r="G12963" s="69" t="str">
        <f>VLOOKUP(E12963,Customer[],3,FALSE)</f>
        <v>Innwa Rd</v>
      </c>
      <c r="H12963" s="69" t="str">
        <f>VLOOKUP(E12963,Customer[],4,FALSE)</f>
        <v>S Paukkan N/Oakkala</v>
      </c>
      <c r="I12963" s="48" t="s">
        <v>25</v>
      </c>
      <c r="J12963" s="82" t="str">
        <f>VLOOKUP(I12963,PGStock[],2,FALSE)</f>
        <v>Columbus Super Red Smooth 350 Ml</v>
      </c>
      <c r="K12963" s="71">
        <f>VLOOKUP(I12963,PGStock[],3,FALSE)</f>
        <v>0.35</v>
      </c>
      <c r="L12963" s="47">
        <v>4</v>
      </c>
      <c r="M12963" s="47">
        <f>VLOOKUP(I12963,PGStock[],6,FALSE)</f>
        <v>150</v>
      </c>
      <c r="N12963" s="47">
        <f>+PGSales!$L12963*PGSales!$M12963</f>
        <v>600</v>
      </c>
    </row>
    <row r="12964" spans="1:14" hidden="1" x14ac:dyDescent="0.25">
      <c r="A12964" s="77">
        <f t="shared" si="1556"/>
        <v>2026</v>
      </c>
      <c r="B12964" s="77">
        <f t="shared" si="1557"/>
        <v>1</v>
      </c>
      <c r="C12964" s="73">
        <v>46027</v>
      </c>
      <c r="D12964" s="79" t="s">
        <v>70</v>
      </c>
      <c r="E12964" s="80">
        <v>161</v>
      </c>
      <c r="F12964" s="81" t="str">
        <f>VLOOKUP(E12964,Customer[],2,FALSE)</f>
        <v>16 G (1)</v>
      </c>
      <c r="G12964" s="69" t="str">
        <f>VLOOKUP(E12964,Customer[],3,FALSE)</f>
        <v>Innwa Rd</v>
      </c>
      <c r="H12964" s="69" t="str">
        <f>VLOOKUP(E12964,Customer[],4,FALSE)</f>
        <v>S Paukkan N/Oakkala</v>
      </c>
      <c r="I12964" s="48" t="s">
        <v>18</v>
      </c>
      <c r="J12964" s="82" t="str">
        <f>VLOOKUP(I12964,PGStock[],2,FALSE)</f>
        <v>Formula Rum 350ml</v>
      </c>
      <c r="K12964" s="71">
        <f>VLOOKUP(I12964,PGStock[],3,FALSE)</f>
        <v>0.35</v>
      </c>
      <c r="L12964" s="47">
        <v>3</v>
      </c>
      <c r="M12964" s="47">
        <f>VLOOKUP(I12964,PGStock[],6,FALSE)</f>
        <v>150</v>
      </c>
      <c r="N12964" s="47">
        <f>+PGSales!$L12964*PGSales!$M12964</f>
        <v>450</v>
      </c>
    </row>
    <row r="12965" spans="1:14" hidden="1" x14ac:dyDescent="0.25">
      <c r="A12965" s="77">
        <f t="shared" si="1556"/>
        <v>2026</v>
      </c>
      <c r="B12965" s="77">
        <f t="shared" si="1557"/>
        <v>1</v>
      </c>
      <c r="C12965" s="73">
        <v>46027</v>
      </c>
      <c r="D12965" s="79" t="s">
        <v>68</v>
      </c>
      <c r="E12965" s="80" t="s">
        <v>334</v>
      </c>
      <c r="F12965" s="81" t="str">
        <f>VLOOKUP(E12965,Customer[],2,FALSE)</f>
        <v>Nan Htet</v>
      </c>
      <c r="G12965" s="69" t="str">
        <f>VLOOKUP(E12965,Customer[],3,FALSE)</f>
        <v>Sitkaind Rd</v>
      </c>
      <c r="H12965" s="69" t="str">
        <f>VLOOKUP(E12965,Customer[],4,FALSE)</f>
        <v>S Paukkan N/Oakkala</v>
      </c>
      <c r="I12965" s="48" t="s">
        <v>25</v>
      </c>
      <c r="J12965" s="82" t="str">
        <f>VLOOKUP(I12965,PGStock[],2,FALSE)</f>
        <v>Columbus Super Red Smooth 350 Ml</v>
      </c>
      <c r="K12965" s="71">
        <f>VLOOKUP(I12965,PGStock[],3,FALSE)</f>
        <v>0.35</v>
      </c>
      <c r="L12965" s="47">
        <v>3</v>
      </c>
      <c r="M12965" s="47">
        <f>VLOOKUP(I12965,PGStock[],6,FALSE)</f>
        <v>150</v>
      </c>
      <c r="N12965" s="47">
        <f>+PGSales!$L12965*PGSales!$M12965</f>
        <v>450</v>
      </c>
    </row>
    <row r="12966" spans="1:14" hidden="1" x14ac:dyDescent="0.25">
      <c r="A12966" s="77">
        <f t="shared" si="1556"/>
        <v>2026</v>
      </c>
      <c r="B12966" s="77">
        <f t="shared" si="1557"/>
        <v>1</v>
      </c>
      <c r="C12966" s="73">
        <v>46027</v>
      </c>
      <c r="D12966" s="79" t="s">
        <v>68</v>
      </c>
      <c r="E12966" s="80" t="s">
        <v>334</v>
      </c>
      <c r="F12966" s="81" t="str">
        <f>VLOOKUP(E12966,Customer[],2,FALSE)</f>
        <v>Nan Htet</v>
      </c>
      <c r="G12966" s="69" t="str">
        <f>VLOOKUP(E12966,Customer[],3,FALSE)</f>
        <v>Sitkaind Rd</v>
      </c>
      <c r="H12966" s="69" t="str">
        <f>VLOOKUP(E12966,Customer[],4,FALSE)</f>
        <v>S Paukkan N/Oakkala</v>
      </c>
      <c r="I12966" s="48" t="s">
        <v>20</v>
      </c>
      <c r="J12966" s="82" t="str">
        <f>VLOOKUP(I12966,PGStock[],2,FALSE)</f>
        <v>Formula Rum 700ml</v>
      </c>
      <c r="K12966" s="71">
        <f>VLOOKUP(I12966,PGStock[],3,FALSE)</f>
        <v>0.7</v>
      </c>
      <c r="L12966" s="47">
        <v>1</v>
      </c>
      <c r="M12966" s="47">
        <f>VLOOKUP(I12966,PGStock[],6,FALSE)</f>
        <v>200</v>
      </c>
      <c r="N12966" s="47">
        <f>+PGSales!$L12966*PGSales!$M12966</f>
        <v>200</v>
      </c>
    </row>
    <row r="12967" spans="1:14" hidden="1" x14ac:dyDescent="0.25">
      <c r="A12967" s="77">
        <f t="shared" si="1556"/>
        <v>2026</v>
      </c>
      <c r="B12967" s="77">
        <f t="shared" si="1557"/>
        <v>1</v>
      </c>
      <c r="C12967" s="73">
        <v>46027</v>
      </c>
      <c r="D12967" s="79" t="s">
        <v>68</v>
      </c>
      <c r="E12967" s="80" t="s">
        <v>334</v>
      </c>
      <c r="F12967" s="81" t="str">
        <f>VLOOKUP(E12967,Customer[],2,FALSE)</f>
        <v>Nan Htet</v>
      </c>
      <c r="G12967" s="69" t="str">
        <f>VLOOKUP(E12967,Customer[],3,FALSE)</f>
        <v>Sitkaind Rd</v>
      </c>
      <c r="H12967" s="69" t="str">
        <f>VLOOKUP(E12967,Customer[],4,FALSE)</f>
        <v>S Paukkan N/Oakkala</v>
      </c>
      <c r="I12967" s="48" t="s">
        <v>18</v>
      </c>
      <c r="J12967" s="82" t="str">
        <f>VLOOKUP(I12967,PGStock[],2,FALSE)</f>
        <v>Formula Rum 350ml</v>
      </c>
      <c r="K12967" s="71">
        <f>VLOOKUP(I12967,PGStock[],3,FALSE)</f>
        <v>0.35</v>
      </c>
      <c r="L12967" s="47">
        <v>3</v>
      </c>
      <c r="M12967" s="47">
        <f>VLOOKUP(I12967,PGStock[],6,FALSE)</f>
        <v>150</v>
      </c>
      <c r="N12967" s="47">
        <f>+PGSales!$L12967*PGSales!$M12967</f>
        <v>450</v>
      </c>
    </row>
    <row r="12968" spans="1:14" hidden="1" x14ac:dyDescent="0.25">
      <c r="A12968" s="77">
        <f t="shared" si="1556"/>
        <v>2026</v>
      </c>
      <c r="B12968" s="77">
        <f t="shared" si="1557"/>
        <v>1</v>
      </c>
      <c r="C12968" s="73">
        <v>46027</v>
      </c>
      <c r="D12968" s="79" t="s">
        <v>68</v>
      </c>
      <c r="E12968" s="80" t="s">
        <v>334</v>
      </c>
      <c r="F12968" s="81" t="str">
        <f>VLOOKUP(E12968,Customer[],2,FALSE)</f>
        <v>Nan Htet</v>
      </c>
      <c r="G12968" s="69" t="str">
        <f>VLOOKUP(E12968,Customer[],3,FALSE)</f>
        <v>Sitkaind Rd</v>
      </c>
      <c r="H12968" s="69" t="str">
        <f>VLOOKUP(E12968,Customer[],4,FALSE)</f>
        <v>S Paukkan N/Oakkala</v>
      </c>
      <c r="I12968" s="48" t="s">
        <v>958</v>
      </c>
      <c r="J12968" s="82" t="str">
        <f>VLOOKUP(I12968,PGStock[],2,FALSE)</f>
        <v>Shwe Man 680ml</v>
      </c>
      <c r="K12968" s="71">
        <f>VLOOKUP(I12968,PGStock[],3,FALSE)</f>
        <v>0.68</v>
      </c>
      <c r="L12968" s="47">
        <v>1</v>
      </c>
      <c r="M12968" s="47">
        <f>VLOOKUP(I12968,PGStock[],6,FALSE)</f>
        <v>100</v>
      </c>
      <c r="N12968" s="47">
        <f>+PGSales!$L12968*PGSales!$M12968</f>
        <v>100</v>
      </c>
    </row>
    <row r="12969" spans="1:14" hidden="1" x14ac:dyDescent="0.25">
      <c r="A12969" s="77">
        <f t="shared" si="1556"/>
        <v>2026</v>
      </c>
      <c r="B12969" s="77">
        <f t="shared" si="1557"/>
        <v>1</v>
      </c>
      <c r="C12969" s="73">
        <v>46027</v>
      </c>
      <c r="D12969" s="79" t="s">
        <v>68</v>
      </c>
      <c r="E12969" s="80" t="s">
        <v>334</v>
      </c>
      <c r="F12969" s="81" t="str">
        <f>VLOOKUP(E12969,Customer[],2,FALSE)</f>
        <v>Nan Htet</v>
      </c>
      <c r="G12969" s="69" t="str">
        <f>VLOOKUP(E12969,Customer[],3,FALSE)</f>
        <v>Sitkaind Rd</v>
      </c>
      <c r="H12969" s="69" t="str">
        <f>VLOOKUP(E12969,Customer[],4,FALSE)</f>
        <v>S Paukkan N/Oakkala</v>
      </c>
      <c r="I12969" s="48" t="s">
        <v>959</v>
      </c>
      <c r="J12969" s="82" t="str">
        <f>VLOOKUP(I12969,PGStock[],2,FALSE)</f>
        <v>Shwe Man ကော်ဗူး (1 Liter)</v>
      </c>
      <c r="K12969" s="71">
        <f>VLOOKUP(I12969,PGStock[],3,FALSE)</f>
        <v>1</v>
      </c>
      <c r="L12969" s="47">
        <v>1</v>
      </c>
      <c r="M12969" s="47">
        <f>VLOOKUP(I12969,PGStock[],6,FALSE)</f>
        <v>100</v>
      </c>
      <c r="N12969" s="47">
        <f>+PGSales!$L12969*PGSales!$M12969</f>
        <v>100</v>
      </c>
    </row>
    <row r="12970" spans="1:14" hidden="1" x14ac:dyDescent="0.25">
      <c r="A12970" s="77">
        <f t="shared" si="1556"/>
        <v>2026</v>
      </c>
      <c r="B12970" s="77">
        <f t="shared" si="1557"/>
        <v>1</v>
      </c>
      <c r="C12970" s="73">
        <v>46027</v>
      </c>
      <c r="D12970" s="79" t="s">
        <v>131</v>
      </c>
      <c r="E12970" s="80">
        <v>162</v>
      </c>
      <c r="F12970" s="81" t="str">
        <f>VLOOKUP(E12970,Customer[],2,FALSE)</f>
        <v>16 G(2)</v>
      </c>
      <c r="G12970" s="69" t="str">
        <f>VLOOKUP(E12970,Customer[],3,FALSE)</f>
        <v>Taungnu Rd</v>
      </c>
      <c r="H12970" s="69" t="str">
        <f>VLOOKUP(E12970,Customer[],4,FALSE)</f>
        <v>S Paukkan N/Oakkala</v>
      </c>
      <c r="I12970" s="48" t="s">
        <v>25</v>
      </c>
      <c r="J12970" s="82" t="str">
        <f>VLOOKUP(I12970,PGStock[],2,FALSE)</f>
        <v>Columbus Super Red Smooth 350 Ml</v>
      </c>
      <c r="K12970" s="71">
        <f>VLOOKUP(I12970,PGStock[],3,FALSE)</f>
        <v>0.35</v>
      </c>
      <c r="L12970" s="47">
        <v>2</v>
      </c>
      <c r="M12970" s="47">
        <f>VLOOKUP(I12970,PGStock[],6,FALSE)</f>
        <v>150</v>
      </c>
      <c r="N12970" s="47">
        <f>+PGSales!$L12970*PGSales!$M12970</f>
        <v>300</v>
      </c>
    </row>
    <row r="12971" spans="1:14" hidden="1" x14ac:dyDescent="0.25">
      <c r="A12971" s="77">
        <f t="shared" si="1556"/>
        <v>2026</v>
      </c>
      <c r="B12971" s="77">
        <f t="shared" si="1557"/>
        <v>1</v>
      </c>
      <c r="C12971" s="73">
        <v>46027</v>
      </c>
      <c r="D12971" s="79" t="s">
        <v>131</v>
      </c>
      <c r="E12971" s="80">
        <v>162</v>
      </c>
      <c r="F12971" s="81" t="str">
        <f>VLOOKUP(E12971,Customer[],2,FALSE)</f>
        <v>16 G(2)</v>
      </c>
      <c r="G12971" s="69" t="str">
        <f>VLOOKUP(E12971,Customer[],3,FALSE)</f>
        <v>Taungnu Rd</v>
      </c>
      <c r="H12971" s="69" t="str">
        <f>VLOOKUP(E12971,Customer[],4,FALSE)</f>
        <v>S Paukkan N/Oakkala</v>
      </c>
      <c r="I12971" s="48" t="s">
        <v>18</v>
      </c>
      <c r="J12971" s="82" t="str">
        <f>VLOOKUP(I12971,PGStock[],2,FALSE)</f>
        <v>Formula Rum 350ml</v>
      </c>
      <c r="K12971" s="71">
        <f>VLOOKUP(I12971,PGStock[],3,FALSE)</f>
        <v>0.35</v>
      </c>
      <c r="L12971" s="47">
        <v>1</v>
      </c>
      <c r="M12971" s="47">
        <f>VLOOKUP(I12971,PGStock[],6,FALSE)</f>
        <v>150</v>
      </c>
      <c r="N12971" s="47">
        <f>+PGSales!$L12971*PGSales!$M12971</f>
        <v>150</v>
      </c>
    </row>
    <row r="12972" spans="1:14" hidden="1" x14ac:dyDescent="0.25">
      <c r="A12972" s="77">
        <f t="shared" si="1556"/>
        <v>2026</v>
      </c>
      <c r="B12972" s="77">
        <f t="shared" si="1557"/>
        <v>1</v>
      </c>
      <c r="C12972" s="73">
        <v>46027</v>
      </c>
      <c r="D12972" s="79" t="s">
        <v>131</v>
      </c>
      <c r="E12972" s="80">
        <v>162</v>
      </c>
      <c r="F12972" s="81" t="str">
        <f>VLOOKUP(E12972,Customer[],2,FALSE)</f>
        <v>16 G(2)</v>
      </c>
      <c r="G12972" s="69" t="str">
        <f>VLOOKUP(E12972,Customer[],3,FALSE)</f>
        <v>Taungnu Rd</v>
      </c>
      <c r="H12972" s="69" t="str">
        <f>VLOOKUP(E12972,Customer[],4,FALSE)</f>
        <v>S Paukkan N/Oakkala</v>
      </c>
      <c r="I12972" s="48" t="s">
        <v>958</v>
      </c>
      <c r="J12972" s="82" t="str">
        <f>VLOOKUP(I12972,PGStock[],2,FALSE)</f>
        <v>Shwe Man 680ml</v>
      </c>
      <c r="K12972" s="71">
        <f>VLOOKUP(I12972,PGStock[],3,FALSE)</f>
        <v>0.68</v>
      </c>
      <c r="L12972" s="47">
        <v>1</v>
      </c>
      <c r="M12972" s="47">
        <f>VLOOKUP(I12972,PGStock[],6,FALSE)</f>
        <v>100</v>
      </c>
      <c r="N12972" s="47">
        <f>+PGSales!$L12972*PGSales!$M12972</f>
        <v>100</v>
      </c>
    </row>
    <row r="12973" spans="1:14" hidden="1" x14ac:dyDescent="0.25">
      <c r="A12973" s="77">
        <f t="shared" si="1556"/>
        <v>2026</v>
      </c>
      <c r="B12973" s="77">
        <f t="shared" si="1557"/>
        <v>1</v>
      </c>
      <c r="C12973" s="73">
        <v>46027</v>
      </c>
      <c r="D12973" s="79" t="s">
        <v>131</v>
      </c>
      <c r="E12973" s="80">
        <v>162</v>
      </c>
      <c r="F12973" s="81" t="str">
        <f>VLOOKUP(E12973,Customer[],2,FALSE)</f>
        <v>16 G(2)</v>
      </c>
      <c r="G12973" s="69" t="str">
        <f>VLOOKUP(E12973,Customer[],3,FALSE)</f>
        <v>Taungnu Rd</v>
      </c>
      <c r="H12973" s="69" t="str">
        <f>VLOOKUP(E12973,Customer[],4,FALSE)</f>
        <v>S Paukkan N/Oakkala</v>
      </c>
      <c r="I12973" s="48" t="s">
        <v>959</v>
      </c>
      <c r="J12973" s="82" t="str">
        <f>VLOOKUP(I12973,PGStock[],2,FALSE)</f>
        <v>Shwe Man ကော်ဗူး (1 Liter)</v>
      </c>
      <c r="K12973" s="71">
        <f>VLOOKUP(I12973,PGStock[],3,FALSE)</f>
        <v>1</v>
      </c>
      <c r="L12973" s="47">
        <v>11</v>
      </c>
      <c r="M12973" s="47">
        <f>VLOOKUP(I12973,PGStock[],6,FALSE)</f>
        <v>100</v>
      </c>
      <c r="N12973" s="47">
        <f>+PGSales!$L12973*PGSales!$M12973</f>
        <v>1100</v>
      </c>
    </row>
    <row r="12974" spans="1:14" hidden="1" x14ac:dyDescent="0.25">
      <c r="A12974" s="77">
        <f t="shared" si="1556"/>
        <v>2026</v>
      </c>
      <c r="B12974" s="77">
        <f t="shared" si="1557"/>
        <v>1</v>
      </c>
      <c r="C12974" s="73">
        <v>46027</v>
      </c>
      <c r="D12974" s="79" t="s">
        <v>275</v>
      </c>
      <c r="E12974" s="80">
        <v>163</v>
      </c>
      <c r="F12974" s="81" t="str">
        <f>VLOOKUP(E12974,Customer[],2,FALSE)</f>
        <v>16 G3</v>
      </c>
      <c r="G12974" s="69" t="str">
        <f>VLOOKUP(E12974,Customer[],3,FALSE)</f>
        <v>Kyout Lan Rd</v>
      </c>
      <c r="H12974" s="69" t="str">
        <f>VLOOKUP(E12974,Customer[],4,FALSE)</f>
        <v>S Paukkan N/Oakkala</v>
      </c>
      <c r="I12974" s="48" t="s">
        <v>25</v>
      </c>
      <c r="J12974" s="82" t="str">
        <f>VLOOKUP(I12974,PGStock[],2,FALSE)</f>
        <v>Columbus Super Red Smooth 350 Ml</v>
      </c>
      <c r="K12974" s="71">
        <f>VLOOKUP(I12974,PGStock[],3,FALSE)</f>
        <v>0.35</v>
      </c>
      <c r="L12974" s="47">
        <v>3</v>
      </c>
      <c r="M12974" s="47">
        <f>VLOOKUP(I12974,PGStock[],6,FALSE)</f>
        <v>150</v>
      </c>
      <c r="N12974" s="47">
        <f>+PGSales!$L12974*PGSales!$M12974</f>
        <v>450</v>
      </c>
    </row>
    <row r="12975" spans="1:14" hidden="1" x14ac:dyDescent="0.25">
      <c r="A12975" s="77">
        <f t="shared" si="1556"/>
        <v>2026</v>
      </c>
      <c r="B12975" s="77">
        <f t="shared" si="1557"/>
        <v>1</v>
      </c>
      <c r="C12975" s="73">
        <v>46027</v>
      </c>
      <c r="D12975" s="79" t="s">
        <v>275</v>
      </c>
      <c r="E12975" s="80">
        <v>163</v>
      </c>
      <c r="F12975" s="81" t="str">
        <f>VLOOKUP(E12975,Customer[],2,FALSE)</f>
        <v>16 G3</v>
      </c>
      <c r="G12975" s="69" t="str">
        <f>VLOOKUP(E12975,Customer[],3,FALSE)</f>
        <v>Kyout Lan Rd</v>
      </c>
      <c r="H12975" s="69" t="str">
        <f>VLOOKUP(E12975,Customer[],4,FALSE)</f>
        <v>S Paukkan N/Oakkala</v>
      </c>
      <c r="I12975" s="48" t="s">
        <v>20</v>
      </c>
      <c r="J12975" s="82" t="str">
        <f>VLOOKUP(I12975,PGStock[],2,FALSE)</f>
        <v>Formula Rum 700ml</v>
      </c>
      <c r="K12975" s="71">
        <f>VLOOKUP(I12975,PGStock[],3,FALSE)</f>
        <v>0.7</v>
      </c>
      <c r="L12975" s="47">
        <v>1</v>
      </c>
      <c r="M12975" s="47">
        <f>VLOOKUP(I12975,PGStock[],6,FALSE)</f>
        <v>200</v>
      </c>
      <c r="N12975" s="47">
        <f>+PGSales!$L12975*PGSales!$M12975</f>
        <v>200</v>
      </c>
    </row>
    <row r="12976" spans="1:14" hidden="1" x14ac:dyDescent="0.25">
      <c r="A12976" s="77">
        <f t="shared" ref="A12976:A12994" si="1558">YEAR(C12976)</f>
        <v>2026</v>
      </c>
      <c r="B12976" s="77">
        <f t="shared" ref="B12976:B12994" si="1559">MONTH(C12976)</f>
        <v>1</v>
      </c>
      <c r="C12976" s="73">
        <v>46027</v>
      </c>
      <c r="D12976" s="79" t="s">
        <v>275</v>
      </c>
      <c r="E12976" s="80">
        <v>163</v>
      </c>
      <c r="F12976" s="81" t="str">
        <f>VLOOKUP(E12976,Customer[],2,FALSE)</f>
        <v>16 G3</v>
      </c>
      <c r="G12976" s="69" t="str">
        <f>VLOOKUP(E12976,Customer[],3,FALSE)</f>
        <v>Kyout Lan Rd</v>
      </c>
      <c r="H12976" s="69" t="str">
        <f>VLOOKUP(E12976,Customer[],4,FALSE)</f>
        <v>S Paukkan N/Oakkala</v>
      </c>
      <c r="I12976" s="48" t="s">
        <v>18</v>
      </c>
      <c r="J12976" s="82" t="str">
        <f>VLOOKUP(I12976,PGStock[],2,FALSE)</f>
        <v>Formula Rum 350ml</v>
      </c>
      <c r="K12976" s="71">
        <f>VLOOKUP(I12976,PGStock[],3,FALSE)</f>
        <v>0.35</v>
      </c>
      <c r="L12976" s="47">
        <v>2</v>
      </c>
      <c r="M12976" s="47">
        <f>VLOOKUP(I12976,PGStock[],6,FALSE)</f>
        <v>150</v>
      </c>
      <c r="N12976" s="47">
        <f>+PGSales!$L12976*PGSales!$M12976</f>
        <v>300</v>
      </c>
    </row>
    <row r="12977" spans="1:14" hidden="1" x14ac:dyDescent="0.25">
      <c r="A12977" s="77">
        <f t="shared" si="1558"/>
        <v>2026</v>
      </c>
      <c r="B12977" s="77">
        <f t="shared" si="1559"/>
        <v>1</v>
      </c>
      <c r="C12977" s="73">
        <v>46027</v>
      </c>
      <c r="D12977" s="79" t="s">
        <v>275</v>
      </c>
      <c r="E12977" s="80">
        <v>163</v>
      </c>
      <c r="F12977" s="81" t="str">
        <f>VLOOKUP(E12977,Customer[],2,FALSE)</f>
        <v>16 G3</v>
      </c>
      <c r="G12977" s="69" t="str">
        <f>VLOOKUP(E12977,Customer[],3,FALSE)</f>
        <v>Kyout Lan Rd</v>
      </c>
      <c r="H12977" s="69" t="str">
        <f>VLOOKUP(E12977,Customer[],4,FALSE)</f>
        <v>S Paukkan N/Oakkala</v>
      </c>
      <c r="I12977" s="48" t="s">
        <v>958</v>
      </c>
      <c r="J12977" s="82" t="str">
        <f>VLOOKUP(I12977,PGStock[],2,FALSE)</f>
        <v>Shwe Man 680ml</v>
      </c>
      <c r="K12977" s="71">
        <f>VLOOKUP(I12977,PGStock[],3,FALSE)</f>
        <v>0.68</v>
      </c>
      <c r="L12977" s="47">
        <v>2</v>
      </c>
      <c r="M12977" s="47">
        <f>VLOOKUP(I12977,PGStock[],6,FALSE)</f>
        <v>100</v>
      </c>
      <c r="N12977" s="47">
        <f>+PGSales!$L12977*PGSales!$M12977</f>
        <v>200</v>
      </c>
    </row>
    <row r="12978" spans="1:14" hidden="1" x14ac:dyDescent="0.25">
      <c r="A12978" s="77">
        <f t="shared" si="1558"/>
        <v>2026</v>
      </c>
      <c r="B12978" s="77">
        <f t="shared" si="1559"/>
        <v>1</v>
      </c>
      <c r="C12978" s="73">
        <v>46027</v>
      </c>
      <c r="D12978" s="79" t="s">
        <v>275</v>
      </c>
      <c r="E12978" s="80">
        <v>163</v>
      </c>
      <c r="F12978" s="81" t="str">
        <f>VLOOKUP(E12978,Customer[],2,FALSE)</f>
        <v>16 G3</v>
      </c>
      <c r="G12978" s="69" t="str">
        <f>VLOOKUP(E12978,Customer[],3,FALSE)</f>
        <v>Kyout Lan Rd</v>
      </c>
      <c r="H12978" s="69" t="str">
        <f>VLOOKUP(E12978,Customer[],4,FALSE)</f>
        <v>S Paukkan N/Oakkala</v>
      </c>
      <c r="I12978" s="48" t="s">
        <v>959</v>
      </c>
      <c r="J12978" s="82" t="str">
        <f>VLOOKUP(I12978,PGStock[],2,FALSE)</f>
        <v>Shwe Man ကော်ဗူး (1 Liter)</v>
      </c>
      <c r="K12978" s="71">
        <f>VLOOKUP(I12978,PGStock[],3,FALSE)</f>
        <v>1</v>
      </c>
      <c r="L12978" s="47">
        <v>4</v>
      </c>
      <c r="M12978" s="47">
        <f>VLOOKUP(I12978,PGStock[],6,FALSE)</f>
        <v>100</v>
      </c>
      <c r="N12978" s="47">
        <f>+PGSales!$L12978*PGSales!$M12978</f>
        <v>400</v>
      </c>
    </row>
    <row r="12979" spans="1:14" hidden="1" x14ac:dyDescent="0.25">
      <c r="A12979" s="77">
        <f t="shared" si="1558"/>
        <v>2026</v>
      </c>
      <c r="B12979" s="77">
        <f t="shared" si="1559"/>
        <v>1</v>
      </c>
      <c r="C12979" s="73">
        <v>46027</v>
      </c>
      <c r="D12979" s="79" t="s">
        <v>1</v>
      </c>
      <c r="E12979" s="80" t="s">
        <v>331</v>
      </c>
      <c r="F12979" s="81" t="str">
        <f>VLOOKUP(E12979,Customer[],2,FALSE)</f>
        <v>Shwe Dinker</v>
      </c>
      <c r="G12979" s="69" t="str">
        <f>VLOOKUP(E12979,Customer[],3,FALSE)</f>
        <v>Paung Kan Gd</v>
      </c>
      <c r="H12979" s="69" t="str">
        <f>VLOOKUP(E12979,Customer[],4,FALSE)</f>
        <v>S Paukkan N/Oakkala</v>
      </c>
      <c r="I12979" s="48" t="s">
        <v>18</v>
      </c>
      <c r="J12979" s="82" t="str">
        <f>VLOOKUP(I12979,PGStock[],2,FALSE)</f>
        <v>Formula Rum 350ml</v>
      </c>
      <c r="K12979" s="71">
        <f>VLOOKUP(I12979,PGStock[],3,FALSE)</f>
        <v>0.35</v>
      </c>
      <c r="L12979" s="47">
        <v>1</v>
      </c>
      <c r="M12979" s="47">
        <f>VLOOKUP(I12979,PGStock[],6,FALSE)</f>
        <v>150</v>
      </c>
      <c r="N12979" s="47">
        <f>+PGSales!$L12979*PGSales!$M12979</f>
        <v>150</v>
      </c>
    </row>
    <row r="12980" spans="1:14" hidden="1" x14ac:dyDescent="0.25">
      <c r="A12980" s="77">
        <f t="shared" si="1558"/>
        <v>2026</v>
      </c>
      <c r="B12980" s="77">
        <f t="shared" si="1559"/>
        <v>1</v>
      </c>
      <c r="C12980" s="73">
        <v>46027</v>
      </c>
      <c r="D12980" s="79" t="s">
        <v>1</v>
      </c>
      <c r="E12980" s="80" t="s">
        <v>331</v>
      </c>
      <c r="F12980" s="81" t="str">
        <f>VLOOKUP(E12980,Customer[],2,FALSE)</f>
        <v>Shwe Dinker</v>
      </c>
      <c r="G12980" s="69" t="str">
        <f>VLOOKUP(E12980,Customer[],3,FALSE)</f>
        <v>Paung Kan Gd</v>
      </c>
      <c r="H12980" s="69" t="str">
        <f>VLOOKUP(E12980,Customer[],4,FALSE)</f>
        <v>S Paukkan N/Oakkala</v>
      </c>
      <c r="I12980" s="48" t="s">
        <v>958</v>
      </c>
      <c r="J12980" s="82" t="str">
        <f>VLOOKUP(I12980,PGStock[],2,FALSE)</f>
        <v>Shwe Man 680ml</v>
      </c>
      <c r="K12980" s="71">
        <f>VLOOKUP(I12980,PGStock[],3,FALSE)</f>
        <v>0.68</v>
      </c>
      <c r="L12980" s="47">
        <v>2</v>
      </c>
      <c r="M12980" s="47">
        <f>VLOOKUP(I12980,PGStock[],6,FALSE)</f>
        <v>100</v>
      </c>
      <c r="N12980" s="47">
        <f>+PGSales!$L12980*PGSales!$M12980</f>
        <v>200</v>
      </c>
    </row>
    <row r="12981" spans="1:14" hidden="1" x14ac:dyDescent="0.25">
      <c r="A12981" s="77">
        <f t="shared" si="1558"/>
        <v>2026</v>
      </c>
      <c r="B12981" s="77">
        <f t="shared" si="1559"/>
        <v>1</v>
      </c>
      <c r="C12981" s="73">
        <v>46027</v>
      </c>
      <c r="D12981" s="79" t="s">
        <v>885</v>
      </c>
      <c r="E12981" s="80" t="s">
        <v>321</v>
      </c>
      <c r="F12981" s="81" t="str">
        <f>VLOOKUP(E12981,Customer[],2,FALSE)</f>
        <v>Sein Si Tun</v>
      </c>
      <c r="G12981" s="69" t="str">
        <f>VLOOKUP(E12981,Customer[],3,FALSE)</f>
        <v>Yazar Deright Rd</v>
      </c>
      <c r="H12981" s="69" t="str">
        <f>VLOOKUP(E12981,Customer[],4,FALSE)</f>
        <v>S Paukkan N/Oakkala</v>
      </c>
      <c r="I12981" s="48" t="s">
        <v>20</v>
      </c>
      <c r="J12981" s="82" t="str">
        <f>VLOOKUP(I12981,PGStock[],2,FALSE)</f>
        <v>Formula Rum 700ml</v>
      </c>
      <c r="K12981" s="71">
        <f>VLOOKUP(I12981,PGStock[],3,FALSE)</f>
        <v>0.7</v>
      </c>
      <c r="L12981" s="47">
        <v>1</v>
      </c>
      <c r="M12981" s="47">
        <f>VLOOKUP(I12981,PGStock[],6,FALSE)</f>
        <v>200</v>
      </c>
      <c r="N12981" s="47">
        <f>+PGSales!$L12981*PGSales!$M12981</f>
        <v>200</v>
      </c>
    </row>
    <row r="12982" spans="1:14" hidden="1" x14ac:dyDescent="0.25">
      <c r="A12982" s="77">
        <f t="shared" si="1558"/>
        <v>2026</v>
      </c>
      <c r="B12982" s="77">
        <f t="shared" si="1559"/>
        <v>1</v>
      </c>
      <c r="C12982" s="73">
        <v>46027</v>
      </c>
      <c r="D12982" s="79" t="s">
        <v>885</v>
      </c>
      <c r="E12982" s="80" t="s">
        <v>321</v>
      </c>
      <c r="F12982" s="81" t="str">
        <f>VLOOKUP(E12982,Customer[],2,FALSE)</f>
        <v>Sein Si Tun</v>
      </c>
      <c r="G12982" s="69" t="str">
        <f>VLOOKUP(E12982,Customer[],3,FALSE)</f>
        <v>Yazar Deright Rd</v>
      </c>
      <c r="H12982" s="69" t="str">
        <f>VLOOKUP(E12982,Customer[],4,FALSE)</f>
        <v>S Paukkan N/Oakkala</v>
      </c>
      <c r="I12982" s="48" t="s">
        <v>18</v>
      </c>
      <c r="J12982" s="82" t="str">
        <f>VLOOKUP(I12982,PGStock[],2,FALSE)</f>
        <v>Formula Rum 350ml</v>
      </c>
      <c r="K12982" s="71">
        <f>VLOOKUP(I12982,PGStock[],3,FALSE)</f>
        <v>0.35</v>
      </c>
      <c r="L12982" s="47">
        <v>3</v>
      </c>
      <c r="M12982" s="47">
        <f>VLOOKUP(I12982,PGStock[],6,FALSE)</f>
        <v>150</v>
      </c>
      <c r="N12982" s="47">
        <f>+PGSales!$L12982*PGSales!$M12982</f>
        <v>450</v>
      </c>
    </row>
    <row r="12983" spans="1:14" hidden="1" x14ac:dyDescent="0.25">
      <c r="A12983" s="77">
        <f t="shared" si="1558"/>
        <v>2026</v>
      </c>
      <c r="B12983" s="77">
        <f t="shared" si="1559"/>
        <v>1</v>
      </c>
      <c r="C12983" s="73">
        <v>46027</v>
      </c>
      <c r="D12983" s="79" t="s">
        <v>885</v>
      </c>
      <c r="E12983" s="80" t="s">
        <v>321</v>
      </c>
      <c r="F12983" s="81" t="str">
        <f>VLOOKUP(E12983,Customer[],2,FALSE)</f>
        <v>Sein Si Tun</v>
      </c>
      <c r="G12983" s="69" t="str">
        <f>VLOOKUP(E12983,Customer[],3,FALSE)</f>
        <v>Yazar Deright Rd</v>
      </c>
      <c r="H12983" s="69" t="str">
        <f>VLOOKUP(E12983,Customer[],4,FALSE)</f>
        <v>S Paukkan N/Oakkala</v>
      </c>
      <c r="I12983" s="48" t="s">
        <v>958</v>
      </c>
      <c r="J12983" s="82" t="str">
        <f>VLOOKUP(I12983,PGStock[],2,FALSE)</f>
        <v>Shwe Man 680ml</v>
      </c>
      <c r="K12983" s="71">
        <f>VLOOKUP(I12983,PGStock[],3,FALSE)</f>
        <v>0.68</v>
      </c>
      <c r="L12983" s="47">
        <v>1</v>
      </c>
      <c r="M12983" s="47">
        <f>VLOOKUP(I12983,PGStock[],6,FALSE)</f>
        <v>100</v>
      </c>
      <c r="N12983" s="47">
        <f>+PGSales!$L12983*PGSales!$M12983</f>
        <v>100</v>
      </c>
    </row>
    <row r="12984" spans="1:14" hidden="1" x14ac:dyDescent="0.25">
      <c r="A12984" s="77">
        <f t="shared" si="1558"/>
        <v>2026</v>
      </c>
      <c r="B12984" s="77">
        <f t="shared" si="1559"/>
        <v>1</v>
      </c>
      <c r="C12984" s="73">
        <v>46027</v>
      </c>
      <c r="D12984" s="79" t="s">
        <v>66</v>
      </c>
      <c r="E12984" s="80" t="s">
        <v>314</v>
      </c>
      <c r="F12984" s="81" t="str">
        <f>VLOOKUP(E12984,Customer[],2,FALSE)</f>
        <v>Kaung</v>
      </c>
      <c r="G12984" s="69" t="str">
        <f>VLOOKUP(E12984,Customer[],3,FALSE)</f>
        <v>Nuaung Yann Rd</v>
      </c>
      <c r="H12984" s="69" t="str">
        <f>VLOOKUP(E12984,Customer[],4,FALSE)</f>
        <v>S Paukkan N/Oakkala</v>
      </c>
      <c r="I12984" s="48" t="s">
        <v>25</v>
      </c>
      <c r="J12984" s="82" t="str">
        <f>VLOOKUP(I12984,PGStock[],2,FALSE)</f>
        <v>Columbus Super Red Smooth 350 Ml</v>
      </c>
      <c r="K12984" s="71">
        <f>VLOOKUP(I12984,PGStock[],3,FALSE)</f>
        <v>0.35</v>
      </c>
      <c r="L12984" s="47">
        <v>7</v>
      </c>
      <c r="M12984" s="47">
        <f>VLOOKUP(I12984,PGStock[],6,FALSE)</f>
        <v>150</v>
      </c>
      <c r="N12984" s="47">
        <f>+PGSales!$L12984*PGSales!$M12984</f>
        <v>1050</v>
      </c>
    </row>
    <row r="12985" spans="1:14" hidden="1" x14ac:dyDescent="0.25">
      <c r="A12985" s="77">
        <f t="shared" si="1558"/>
        <v>2026</v>
      </c>
      <c r="B12985" s="77">
        <f t="shared" si="1559"/>
        <v>1</v>
      </c>
      <c r="C12985" s="73">
        <v>46027</v>
      </c>
      <c r="D12985" s="79" t="s">
        <v>66</v>
      </c>
      <c r="E12985" s="80" t="s">
        <v>314</v>
      </c>
      <c r="F12985" s="81" t="str">
        <f>VLOOKUP(E12985,Customer[],2,FALSE)</f>
        <v>Kaung</v>
      </c>
      <c r="G12985" s="69" t="str">
        <f>VLOOKUP(E12985,Customer[],3,FALSE)</f>
        <v>Nuaung Yann Rd</v>
      </c>
      <c r="H12985" s="69" t="str">
        <f>VLOOKUP(E12985,Customer[],4,FALSE)</f>
        <v>S Paukkan N/Oakkala</v>
      </c>
      <c r="I12985" s="48" t="s">
        <v>18</v>
      </c>
      <c r="J12985" s="82" t="str">
        <f>VLOOKUP(I12985,PGStock[],2,FALSE)</f>
        <v>Formula Rum 350ml</v>
      </c>
      <c r="K12985" s="71">
        <f>VLOOKUP(I12985,PGStock[],3,FALSE)</f>
        <v>0.35</v>
      </c>
      <c r="L12985" s="47">
        <v>1</v>
      </c>
      <c r="M12985" s="47">
        <f>VLOOKUP(I12985,PGStock[],6,FALSE)</f>
        <v>150</v>
      </c>
      <c r="N12985" s="47">
        <f>+PGSales!$L12985*PGSales!$M12985</f>
        <v>150</v>
      </c>
    </row>
    <row r="12986" spans="1:14" hidden="1" x14ac:dyDescent="0.25">
      <c r="A12986" s="77">
        <f t="shared" si="1558"/>
        <v>2026</v>
      </c>
      <c r="B12986" s="77">
        <f t="shared" si="1559"/>
        <v>1</v>
      </c>
      <c r="C12986" s="73">
        <v>46027</v>
      </c>
      <c r="D12986" s="79" t="s">
        <v>115</v>
      </c>
      <c r="E12986" s="80" t="s">
        <v>394</v>
      </c>
      <c r="F12986" s="81" t="str">
        <f>VLOOKUP(E12986,Customer[],2,FALSE)</f>
        <v>Khun Myant</v>
      </c>
      <c r="G12986" s="69" t="str">
        <f>VLOOKUP(E12986,Customer[],3,FALSE)</f>
        <v>Nuaung Yann Rd</v>
      </c>
      <c r="H12986" s="69" t="str">
        <f>VLOOKUP(E12986,Customer[],4,FALSE)</f>
        <v>S Paukkan N/Oakkala</v>
      </c>
      <c r="I12986" s="48" t="s">
        <v>25</v>
      </c>
      <c r="J12986" s="82" t="str">
        <f>VLOOKUP(I12986,PGStock[],2,FALSE)</f>
        <v>Columbus Super Red Smooth 350 Ml</v>
      </c>
      <c r="K12986" s="71">
        <f>VLOOKUP(I12986,PGStock[],3,FALSE)</f>
        <v>0.35</v>
      </c>
      <c r="L12986" s="47">
        <v>2</v>
      </c>
      <c r="M12986" s="47">
        <f>VLOOKUP(I12986,PGStock[],6,FALSE)</f>
        <v>150</v>
      </c>
      <c r="N12986" s="47">
        <f>+PGSales!$L12986*PGSales!$M12986</f>
        <v>300</v>
      </c>
    </row>
    <row r="12987" spans="1:14" hidden="1" x14ac:dyDescent="0.25">
      <c r="A12987" s="77">
        <f t="shared" si="1558"/>
        <v>2026</v>
      </c>
      <c r="B12987" s="77">
        <f t="shared" si="1559"/>
        <v>1</v>
      </c>
      <c r="C12987" s="73">
        <v>46027</v>
      </c>
      <c r="D12987" s="79" t="s">
        <v>115</v>
      </c>
      <c r="E12987" s="80" t="s">
        <v>394</v>
      </c>
      <c r="F12987" s="81" t="str">
        <f>VLOOKUP(E12987,Customer[],2,FALSE)</f>
        <v>Khun Myant</v>
      </c>
      <c r="G12987" s="69" t="str">
        <f>VLOOKUP(E12987,Customer[],3,FALSE)</f>
        <v>Nuaung Yann Rd</v>
      </c>
      <c r="H12987" s="69" t="str">
        <f>VLOOKUP(E12987,Customer[],4,FALSE)</f>
        <v>S Paukkan N/Oakkala</v>
      </c>
      <c r="I12987" s="48" t="s">
        <v>18</v>
      </c>
      <c r="J12987" s="82" t="str">
        <f>VLOOKUP(I12987,PGStock[],2,FALSE)</f>
        <v>Formula Rum 350ml</v>
      </c>
      <c r="K12987" s="71">
        <f>VLOOKUP(I12987,PGStock[],3,FALSE)</f>
        <v>0.35</v>
      </c>
      <c r="L12987" s="47">
        <v>1</v>
      </c>
      <c r="M12987" s="47">
        <f>VLOOKUP(I12987,PGStock[],6,FALSE)</f>
        <v>150</v>
      </c>
      <c r="N12987" s="47">
        <f>+PGSales!$L12987*PGSales!$M12987</f>
        <v>150</v>
      </c>
    </row>
    <row r="12988" spans="1:14" hidden="1" x14ac:dyDescent="0.25">
      <c r="A12988" s="77">
        <f t="shared" si="1558"/>
        <v>2026</v>
      </c>
      <c r="B12988" s="77">
        <f t="shared" si="1559"/>
        <v>1</v>
      </c>
      <c r="C12988" s="73">
        <v>46027</v>
      </c>
      <c r="D12988" s="79" t="s">
        <v>109</v>
      </c>
      <c r="E12988" s="80" t="s">
        <v>700</v>
      </c>
      <c r="F12988" s="81" t="str">
        <f>VLOOKUP(E12988,Customer[],2,FALSE)</f>
        <v>Myo Gyi</v>
      </c>
      <c r="G12988" s="69" t="str">
        <f>VLOOKUP(E12988,Customer[],3,FALSE)</f>
        <v>S Paukkan Rd</v>
      </c>
      <c r="H12988" s="69" t="str">
        <f>VLOOKUP(E12988,Customer[],4,FALSE)</f>
        <v>S Paukkan N/Oakkala</v>
      </c>
      <c r="I12988" s="48" t="s">
        <v>25</v>
      </c>
      <c r="J12988" s="82" t="str">
        <f>VLOOKUP(I12988,PGStock[],2,FALSE)</f>
        <v>Columbus Super Red Smooth 350 Ml</v>
      </c>
      <c r="K12988" s="71">
        <f>VLOOKUP(I12988,PGStock[],3,FALSE)</f>
        <v>0.35</v>
      </c>
      <c r="L12988" s="47">
        <v>4</v>
      </c>
      <c r="M12988" s="47">
        <f>VLOOKUP(I12988,PGStock[],6,FALSE)</f>
        <v>150</v>
      </c>
      <c r="N12988" s="47">
        <f>+PGSales!$L12988*PGSales!$M12988</f>
        <v>600</v>
      </c>
    </row>
    <row r="12989" spans="1:14" hidden="1" x14ac:dyDescent="0.25">
      <c r="A12989" s="77">
        <f t="shared" si="1558"/>
        <v>2026</v>
      </c>
      <c r="B12989" s="77">
        <f t="shared" si="1559"/>
        <v>1</v>
      </c>
      <c r="C12989" s="73">
        <v>46027</v>
      </c>
      <c r="D12989" s="79" t="s">
        <v>109</v>
      </c>
      <c r="E12989" s="80" t="s">
        <v>700</v>
      </c>
      <c r="F12989" s="81" t="str">
        <f>VLOOKUP(E12989,Customer[],2,FALSE)</f>
        <v>Myo Gyi</v>
      </c>
      <c r="G12989" s="69" t="str">
        <f>VLOOKUP(E12989,Customer[],3,FALSE)</f>
        <v>S Paukkan Rd</v>
      </c>
      <c r="H12989" s="69" t="str">
        <f>VLOOKUP(E12989,Customer[],4,FALSE)</f>
        <v>S Paukkan N/Oakkala</v>
      </c>
      <c r="I12989" s="48" t="s">
        <v>20</v>
      </c>
      <c r="J12989" s="82" t="str">
        <f>VLOOKUP(I12989,PGStock[],2,FALSE)</f>
        <v>Formula Rum 700ml</v>
      </c>
      <c r="K12989" s="71">
        <f>VLOOKUP(I12989,PGStock[],3,FALSE)</f>
        <v>0.7</v>
      </c>
      <c r="L12989" s="47">
        <v>1</v>
      </c>
      <c r="M12989" s="47">
        <f>VLOOKUP(I12989,PGStock[],6,FALSE)</f>
        <v>200</v>
      </c>
      <c r="N12989" s="47">
        <f>+PGSales!$L12989*PGSales!$M12989</f>
        <v>200</v>
      </c>
    </row>
    <row r="12990" spans="1:14" hidden="1" x14ac:dyDescent="0.25">
      <c r="A12990" s="77">
        <f t="shared" si="1558"/>
        <v>2026</v>
      </c>
      <c r="B12990" s="77">
        <f t="shared" si="1559"/>
        <v>1</v>
      </c>
      <c r="C12990" s="73">
        <v>46027</v>
      </c>
      <c r="D12990" s="79" t="s">
        <v>109</v>
      </c>
      <c r="E12990" s="80" t="s">
        <v>700</v>
      </c>
      <c r="F12990" s="81" t="str">
        <f>VLOOKUP(E12990,Customer[],2,FALSE)</f>
        <v>Myo Gyi</v>
      </c>
      <c r="G12990" s="69" t="str">
        <f>VLOOKUP(E12990,Customer[],3,FALSE)</f>
        <v>S Paukkan Rd</v>
      </c>
      <c r="H12990" s="69" t="str">
        <f>VLOOKUP(E12990,Customer[],4,FALSE)</f>
        <v>S Paukkan N/Oakkala</v>
      </c>
      <c r="I12990" s="48" t="s">
        <v>18</v>
      </c>
      <c r="J12990" s="82" t="str">
        <f>VLOOKUP(I12990,PGStock[],2,FALSE)</f>
        <v>Formula Rum 350ml</v>
      </c>
      <c r="K12990" s="71">
        <f>VLOOKUP(I12990,PGStock[],3,FALSE)</f>
        <v>0.35</v>
      </c>
      <c r="L12990" s="47">
        <v>4</v>
      </c>
      <c r="M12990" s="47">
        <f>VLOOKUP(I12990,PGStock[],6,FALSE)</f>
        <v>150</v>
      </c>
      <c r="N12990" s="47">
        <f>+PGSales!$L12990*PGSales!$M12990</f>
        <v>600</v>
      </c>
    </row>
    <row r="12991" spans="1:14" hidden="1" x14ac:dyDescent="0.25">
      <c r="A12991" s="77">
        <f t="shared" si="1558"/>
        <v>2026</v>
      </c>
      <c r="B12991" s="77">
        <f t="shared" si="1559"/>
        <v>1</v>
      </c>
      <c r="C12991" s="73">
        <v>46027</v>
      </c>
      <c r="D12991" s="79" t="s">
        <v>109</v>
      </c>
      <c r="E12991" s="80" t="s">
        <v>700</v>
      </c>
      <c r="F12991" s="81" t="str">
        <f>VLOOKUP(E12991,Customer[],2,FALSE)</f>
        <v>Myo Gyi</v>
      </c>
      <c r="G12991" s="69" t="str">
        <f>VLOOKUP(E12991,Customer[],3,FALSE)</f>
        <v>S Paukkan Rd</v>
      </c>
      <c r="H12991" s="69" t="str">
        <f>VLOOKUP(E12991,Customer[],4,FALSE)</f>
        <v>S Paukkan N/Oakkala</v>
      </c>
      <c r="I12991" s="48" t="s">
        <v>958</v>
      </c>
      <c r="J12991" s="82" t="str">
        <f>VLOOKUP(I12991,PGStock[],2,FALSE)</f>
        <v>Shwe Man 680ml</v>
      </c>
      <c r="K12991" s="71">
        <f>VLOOKUP(I12991,PGStock[],3,FALSE)</f>
        <v>0.68</v>
      </c>
      <c r="L12991" s="47">
        <v>1</v>
      </c>
      <c r="M12991" s="47">
        <f>VLOOKUP(I12991,PGStock[],6,FALSE)</f>
        <v>100</v>
      </c>
      <c r="N12991" s="47">
        <f>+PGSales!$L12991*PGSales!$M12991</f>
        <v>100</v>
      </c>
    </row>
    <row r="12992" spans="1:14" hidden="1" x14ac:dyDescent="0.25">
      <c r="A12992" s="77">
        <f t="shared" si="1558"/>
        <v>2026</v>
      </c>
      <c r="B12992" s="77">
        <f t="shared" si="1559"/>
        <v>1</v>
      </c>
      <c r="C12992" s="73">
        <v>46027</v>
      </c>
      <c r="D12992" s="79" t="s">
        <v>109</v>
      </c>
      <c r="E12992" s="80" t="s">
        <v>700</v>
      </c>
      <c r="F12992" s="81" t="str">
        <f>VLOOKUP(E12992,Customer[],2,FALSE)</f>
        <v>Myo Gyi</v>
      </c>
      <c r="G12992" s="69" t="str">
        <f>VLOOKUP(E12992,Customer[],3,FALSE)</f>
        <v>S Paukkan Rd</v>
      </c>
      <c r="H12992" s="69" t="str">
        <f>VLOOKUP(E12992,Customer[],4,FALSE)</f>
        <v>S Paukkan N/Oakkala</v>
      </c>
      <c r="I12992" s="48" t="s">
        <v>959</v>
      </c>
      <c r="J12992" s="82" t="str">
        <f>VLOOKUP(I12992,PGStock[],2,FALSE)</f>
        <v>Shwe Man ကော်ဗူး (1 Liter)</v>
      </c>
      <c r="K12992" s="71">
        <f>VLOOKUP(I12992,PGStock[],3,FALSE)</f>
        <v>1</v>
      </c>
      <c r="L12992" s="47">
        <v>1</v>
      </c>
      <c r="M12992" s="47">
        <f>VLOOKUP(I12992,PGStock[],6,FALSE)</f>
        <v>100</v>
      </c>
      <c r="N12992" s="47">
        <f>+PGSales!$L12992*PGSales!$M12992</f>
        <v>100</v>
      </c>
    </row>
    <row r="12993" spans="1:14" hidden="1" x14ac:dyDescent="0.25">
      <c r="A12993" s="77">
        <f t="shared" si="1558"/>
        <v>2026</v>
      </c>
      <c r="B12993" s="77">
        <f t="shared" si="1559"/>
        <v>1</v>
      </c>
      <c r="C12993" s="73">
        <v>46027</v>
      </c>
      <c r="D12993" s="79" t="s">
        <v>4</v>
      </c>
      <c r="E12993" s="80" t="s">
        <v>322</v>
      </c>
      <c r="F12993" s="81" t="str">
        <f>VLOOKUP(E12993,Customer[],2,FALSE)</f>
        <v>Kyaw</v>
      </c>
      <c r="G12993" s="69" t="str">
        <f>VLOOKUP(E12993,Customer[],3,FALSE)</f>
        <v>Bagan Rd</v>
      </c>
      <c r="H12993" s="69" t="str">
        <f>VLOOKUP(E12993,Customer[],4,FALSE)</f>
        <v>S Paukkan N/Oakkala</v>
      </c>
      <c r="I12993" s="48" t="s">
        <v>27</v>
      </c>
      <c r="J12993" s="82" t="str">
        <f>VLOOKUP(I12993,PGStock[],2,FALSE)</f>
        <v>Columbus Super Red Smooth 700 Ml</v>
      </c>
      <c r="K12993" s="71">
        <f>VLOOKUP(I12993,PGStock[],3,FALSE)</f>
        <v>0.7</v>
      </c>
      <c r="L12993" s="47">
        <v>1</v>
      </c>
      <c r="M12993" s="47">
        <f>VLOOKUP(I12993,PGStock[],6,FALSE)</f>
        <v>200</v>
      </c>
      <c r="N12993" s="47">
        <f>+PGSales!$L12993*PGSales!$M12993</f>
        <v>200</v>
      </c>
    </row>
    <row r="12994" spans="1:14" hidden="1" x14ac:dyDescent="0.25">
      <c r="A12994" s="77">
        <f t="shared" si="1558"/>
        <v>2026</v>
      </c>
      <c r="B12994" s="77">
        <f t="shared" si="1559"/>
        <v>1</v>
      </c>
      <c r="C12994" s="73">
        <v>46027</v>
      </c>
      <c r="D12994" s="79" t="s">
        <v>4</v>
      </c>
      <c r="E12994" s="80" t="s">
        <v>322</v>
      </c>
      <c r="F12994" s="81" t="str">
        <f>VLOOKUP(E12994,Customer[],2,FALSE)</f>
        <v>Kyaw</v>
      </c>
      <c r="G12994" s="69" t="str">
        <f>VLOOKUP(E12994,Customer[],3,FALSE)</f>
        <v>Bagan Rd</v>
      </c>
      <c r="H12994" s="69" t="str">
        <f>VLOOKUP(E12994,Customer[],4,FALSE)</f>
        <v>S Paukkan N/Oakkala</v>
      </c>
      <c r="I12994" s="48" t="s">
        <v>25</v>
      </c>
      <c r="J12994" s="82" t="str">
        <f>VLOOKUP(I12994,PGStock[],2,FALSE)</f>
        <v>Columbus Super Red Smooth 350 Ml</v>
      </c>
      <c r="K12994" s="71">
        <f>VLOOKUP(I12994,PGStock[],3,FALSE)</f>
        <v>0.35</v>
      </c>
      <c r="L12994" s="47">
        <v>4</v>
      </c>
      <c r="M12994" s="47">
        <f>VLOOKUP(I12994,PGStock[],6,FALSE)</f>
        <v>150</v>
      </c>
      <c r="N12994" s="47">
        <f>+PGSales!$L12994*PGSales!$M12994</f>
        <v>600</v>
      </c>
    </row>
    <row r="12995" spans="1:14" hidden="1" x14ac:dyDescent="0.25">
      <c r="A12995" s="77">
        <f t="shared" ref="A12995:A13013" si="1560">YEAR(C12995)</f>
        <v>2026</v>
      </c>
      <c r="B12995" s="77">
        <f t="shared" ref="B12995:B13013" si="1561">MONTH(C12995)</f>
        <v>1</v>
      </c>
      <c r="C12995" s="73">
        <v>46027</v>
      </c>
      <c r="D12995" s="79" t="s">
        <v>4</v>
      </c>
      <c r="E12995" s="80" t="s">
        <v>322</v>
      </c>
      <c r="F12995" s="81" t="str">
        <f>VLOOKUP(E12995,Customer[],2,FALSE)</f>
        <v>Kyaw</v>
      </c>
      <c r="G12995" s="69" t="str">
        <f>VLOOKUP(E12995,Customer[],3,FALSE)</f>
        <v>Bagan Rd</v>
      </c>
      <c r="H12995" s="69" t="str">
        <f>VLOOKUP(E12995,Customer[],4,FALSE)</f>
        <v>S Paukkan N/Oakkala</v>
      </c>
      <c r="I12995" s="48" t="s">
        <v>18</v>
      </c>
      <c r="J12995" s="82" t="str">
        <f>VLOOKUP(I12995,PGStock[],2,FALSE)</f>
        <v>Formula Rum 350ml</v>
      </c>
      <c r="K12995" s="71">
        <f>VLOOKUP(I12995,PGStock[],3,FALSE)</f>
        <v>0.35</v>
      </c>
      <c r="L12995" s="47">
        <v>7</v>
      </c>
      <c r="M12995" s="47">
        <f>VLOOKUP(I12995,PGStock[],6,FALSE)</f>
        <v>150</v>
      </c>
      <c r="N12995" s="47">
        <f>+PGSales!$L12995*PGSales!$M12995</f>
        <v>1050</v>
      </c>
    </row>
    <row r="12996" spans="1:14" hidden="1" x14ac:dyDescent="0.25">
      <c r="A12996" s="77">
        <f t="shared" si="1560"/>
        <v>2026</v>
      </c>
      <c r="B12996" s="77">
        <f t="shared" si="1561"/>
        <v>1</v>
      </c>
      <c r="C12996" s="73">
        <v>46028</v>
      </c>
      <c r="D12996" s="79" t="s">
        <v>74</v>
      </c>
      <c r="E12996" s="80" t="s">
        <v>661</v>
      </c>
      <c r="F12996" s="81" t="str">
        <f>VLOOKUP(E12996,Customer[],2,FALSE)</f>
        <v>Nyein Nwe</v>
      </c>
      <c r="G12996" s="69" t="str">
        <f>VLOOKUP(E12996,Customer[],3,FALSE)</f>
        <v>Innwa Rd</v>
      </c>
      <c r="H12996" s="69" t="str">
        <f>VLOOKUP(E12996,Customer[],4,FALSE)</f>
        <v>N/Oakkala</v>
      </c>
      <c r="I12996" s="48" t="s">
        <v>25</v>
      </c>
      <c r="J12996" s="82" t="str">
        <f>VLOOKUP(I12996,PGStock[],2,FALSE)</f>
        <v>Columbus Super Red Smooth 350 Ml</v>
      </c>
      <c r="K12996" s="71">
        <f>VLOOKUP(I12996,PGStock[],3,FALSE)</f>
        <v>0.35</v>
      </c>
      <c r="L12996" s="47">
        <v>2</v>
      </c>
      <c r="M12996" s="47">
        <f>VLOOKUP(I12996,PGStock[],6,FALSE)</f>
        <v>150</v>
      </c>
      <c r="N12996" s="47">
        <f>+PGSales!$L12996*PGSales!$M12996</f>
        <v>300</v>
      </c>
    </row>
    <row r="12997" spans="1:14" hidden="1" x14ac:dyDescent="0.25">
      <c r="A12997" s="77">
        <f t="shared" si="1560"/>
        <v>2026</v>
      </c>
      <c r="B12997" s="77">
        <f t="shared" si="1561"/>
        <v>1</v>
      </c>
      <c r="C12997" s="73">
        <v>46028</v>
      </c>
      <c r="D12997" s="79" t="s">
        <v>74</v>
      </c>
      <c r="E12997" s="80" t="s">
        <v>661</v>
      </c>
      <c r="F12997" s="81" t="str">
        <f>VLOOKUP(E12997,Customer[],2,FALSE)</f>
        <v>Nyein Nwe</v>
      </c>
      <c r="G12997" s="69" t="str">
        <f>VLOOKUP(E12997,Customer[],3,FALSE)</f>
        <v>Innwa Rd</v>
      </c>
      <c r="H12997" s="69" t="str">
        <f>VLOOKUP(E12997,Customer[],4,FALSE)</f>
        <v>N/Oakkala</v>
      </c>
      <c r="I12997" s="48" t="s">
        <v>18</v>
      </c>
      <c r="J12997" s="82" t="str">
        <f>VLOOKUP(I12997,PGStock[],2,FALSE)</f>
        <v>Formula Rum 350ml</v>
      </c>
      <c r="K12997" s="71">
        <f>VLOOKUP(I12997,PGStock[],3,FALSE)</f>
        <v>0.35</v>
      </c>
      <c r="L12997" s="47">
        <v>2</v>
      </c>
      <c r="M12997" s="47">
        <f>VLOOKUP(I12997,PGStock[],6,FALSE)</f>
        <v>150</v>
      </c>
      <c r="N12997" s="47">
        <f>+PGSales!$L12997*PGSales!$M12997</f>
        <v>300</v>
      </c>
    </row>
    <row r="12998" spans="1:14" hidden="1" x14ac:dyDescent="0.25">
      <c r="A12998" s="77">
        <f t="shared" si="1560"/>
        <v>2026</v>
      </c>
      <c r="B12998" s="77">
        <f t="shared" si="1561"/>
        <v>1</v>
      </c>
      <c r="C12998" s="73">
        <v>46028</v>
      </c>
      <c r="D12998" s="79" t="s">
        <v>74</v>
      </c>
      <c r="E12998" s="80" t="s">
        <v>661</v>
      </c>
      <c r="F12998" s="81" t="str">
        <f>VLOOKUP(E12998,Customer[],2,FALSE)</f>
        <v>Nyein Nwe</v>
      </c>
      <c r="G12998" s="69" t="str">
        <f>VLOOKUP(E12998,Customer[],3,FALSE)</f>
        <v>Innwa Rd</v>
      </c>
      <c r="H12998" s="69" t="str">
        <f>VLOOKUP(E12998,Customer[],4,FALSE)</f>
        <v>N/Oakkala</v>
      </c>
      <c r="I12998" s="48" t="s">
        <v>958</v>
      </c>
      <c r="J12998" s="82" t="str">
        <f>VLOOKUP(I12998,PGStock[],2,FALSE)</f>
        <v>Shwe Man 680ml</v>
      </c>
      <c r="K12998" s="71">
        <f>VLOOKUP(I12998,PGStock[],3,FALSE)</f>
        <v>0.68</v>
      </c>
      <c r="L12998" s="47">
        <v>1</v>
      </c>
      <c r="M12998" s="47">
        <f>VLOOKUP(I12998,PGStock[],6,FALSE)</f>
        <v>100</v>
      </c>
      <c r="N12998" s="47">
        <f>+PGSales!$L12998*PGSales!$M12998</f>
        <v>100</v>
      </c>
    </row>
    <row r="12999" spans="1:14" hidden="1" x14ac:dyDescent="0.25">
      <c r="A12999" s="77">
        <f t="shared" si="1560"/>
        <v>2026</v>
      </c>
      <c r="B12999" s="77">
        <f t="shared" si="1561"/>
        <v>1</v>
      </c>
      <c r="C12999" s="73">
        <v>46028</v>
      </c>
      <c r="D12999" s="79" t="s">
        <v>74</v>
      </c>
      <c r="E12999" s="80" t="s">
        <v>661</v>
      </c>
      <c r="F12999" s="81" t="str">
        <f>VLOOKUP(E12999,Customer[],2,FALSE)</f>
        <v>Nyein Nwe</v>
      </c>
      <c r="G12999" s="69" t="str">
        <f>VLOOKUP(E12999,Customer[],3,FALSE)</f>
        <v>Innwa Rd</v>
      </c>
      <c r="H12999" s="69" t="str">
        <f>VLOOKUP(E12999,Customer[],4,FALSE)</f>
        <v>N/Oakkala</v>
      </c>
      <c r="I12999" s="48" t="s">
        <v>959</v>
      </c>
      <c r="J12999" s="82" t="str">
        <f>VLOOKUP(I12999,PGStock[],2,FALSE)</f>
        <v>Shwe Man ကော်ဗူး (1 Liter)</v>
      </c>
      <c r="K12999" s="71">
        <f>VLOOKUP(I12999,PGStock[],3,FALSE)</f>
        <v>1</v>
      </c>
      <c r="L12999" s="47">
        <v>4</v>
      </c>
      <c r="M12999" s="47">
        <f>VLOOKUP(I12999,PGStock[],6,FALSE)</f>
        <v>100</v>
      </c>
      <c r="N12999" s="47">
        <f>+PGSales!$L12999*PGSales!$M12999</f>
        <v>400</v>
      </c>
    </row>
    <row r="13000" spans="1:14" hidden="1" x14ac:dyDescent="0.25">
      <c r="A13000" s="77">
        <f t="shared" si="1560"/>
        <v>2026</v>
      </c>
      <c r="B13000" s="77">
        <f t="shared" si="1561"/>
        <v>1</v>
      </c>
      <c r="C13000" s="73">
        <v>46028</v>
      </c>
      <c r="D13000" s="79" t="s">
        <v>878</v>
      </c>
      <c r="E13000" s="80" t="s">
        <v>656</v>
      </c>
      <c r="F13000" s="81" t="str">
        <f>VLOOKUP(E13000,Customer[],2,FALSE)</f>
        <v xml:space="preserve">Malar </v>
      </c>
      <c r="G13000" s="69" t="str">
        <f>VLOOKUP(E13000,Customer[],3,FALSE)</f>
        <v>Innwa Rd</v>
      </c>
      <c r="H13000" s="69" t="str">
        <f>VLOOKUP(E13000,Customer[],4,FALSE)</f>
        <v>N/Oakkala</v>
      </c>
      <c r="I13000" s="48" t="s">
        <v>25</v>
      </c>
      <c r="J13000" s="82" t="str">
        <f>VLOOKUP(I13000,PGStock[],2,FALSE)</f>
        <v>Columbus Super Red Smooth 350 Ml</v>
      </c>
      <c r="K13000" s="71">
        <f>VLOOKUP(I13000,PGStock[],3,FALSE)</f>
        <v>0.35</v>
      </c>
      <c r="L13000" s="47">
        <v>1</v>
      </c>
      <c r="M13000" s="47">
        <f>VLOOKUP(I13000,PGStock[],6,FALSE)</f>
        <v>150</v>
      </c>
      <c r="N13000" s="47">
        <f>+PGSales!$L13000*PGSales!$M13000</f>
        <v>150</v>
      </c>
    </row>
    <row r="13001" spans="1:14" hidden="1" x14ac:dyDescent="0.25">
      <c r="A13001" s="77">
        <f t="shared" si="1560"/>
        <v>2026</v>
      </c>
      <c r="B13001" s="77">
        <f t="shared" si="1561"/>
        <v>1</v>
      </c>
      <c r="C13001" s="73">
        <v>46028</v>
      </c>
      <c r="D13001" s="79" t="s">
        <v>878</v>
      </c>
      <c r="E13001" s="80" t="s">
        <v>656</v>
      </c>
      <c r="F13001" s="81" t="str">
        <f>VLOOKUP(E13001,Customer[],2,FALSE)</f>
        <v xml:space="preserve">Malar </v>
      </c>
      <c r="G13001" s="69" t="str">
        <f>VLOOKUP(E13001,Customer[],3,FALSE)</f>
        <v>Innwa Rd</v>
      </c>
      <c r="H13001" s="69" t="str">
        <f>VLOOKUP(E13001,Customer[],4,FALSE)</f>
        <v>N/Oakkala</v>
      </c>
      <c r="I13001" s="48" t="s">
        <v>20</v>
      </c>
      <c r="J13001" s="82" t="str">
        <f>VLOOKUP(I13001,PGStock[],2,FALSE)</f>
        <v>Formula Rum 700ml</v>
      </c>
      <c r="K13001" s="71">
        <f>VLOOKUP(I13001,PGStock[],3,FALSE)</f>
        <v>0.7</v>
      </c>
      <c r="L13001" s="47">
        <v>1</v>
      </c>
      <c r="M13001" s="47">
        <f>VLOOKUP(I13001,PGStock[],6,FALSE)</f>
        <v>200</v>
      </c>
      <c r="N13001" s="47">
        <f>+PGSales!$L13001*PGSales!$M13001</f>
        <v>200</v>
      </c>
    </row>
    <row r="13002" spans="1:14" hidden="1" x14ac:dyDescent="0.25">
      <c r="A13002" s="77">
        <f t="shared" si="1560"/>
        <v>2026</v>
      </c>
      <c r="B13002" s="77">
        <f t="shared" si="1561"/>
        <v>1</v>
      </c>
      <c r="C13002" s="73">
        <v>46028</v>
      </c>
      <c r="D13002" s="79" t="s">
        <v>878</v>
      </c>
      <c r="E13002" s="80" t="s">
        <v>656</v>
      </c>
      <c r="F13002" s="81" t="str">
        <f>VLOOKUP(E13002,Customer[],2,FALSE)</f>
        <v xml:space="preserve">Malar </v>
      </c>
      <c r="G13002" s="69" t="str">
        <f>VLOOKUP(E13002,Customer[],3,FALSE)</f>
        <v>Innwa Rd</v>
      </c>
      <c r="H13002" s="69" t="str">
        <f>VLOOKUP(E13002,Customer[],4,FALSE)</f>
        <v>N/Oakkala</v>
      </c>
      <c r="I13002" s="48" t="s">
        <v>18</v>
      </c>
      <c r="J13002" s="82" t="str">
        <f>VLOOKUP(I13002,PGStock[],2,FALSE)</f>
        <v>Formula Rum 350ml</v>
      </c>
      <c r="K13002" s="71">
        <f>VLOOKUP(I13002,PGStock[],3,FALSE)</f>
        <v>0.35</v>
      </c>
      <c r="L13002" s="47">
        <v>5</v>
      </c>
      <c r="M13002" s="47">
        <f>VLOOKUP(I13002,PGStock[],6,FALSE)</f>
        <v>150</v>
      </c>
      <c r="N13002" s="47">
        <f>+PGSales!$L13002*PGSales!$M13002</f>
        <v>750</v>
      </c>
    </row>
    <row r="13003" spans="1:14" hidden="1" x14ac:dyDescent="0.25">
      <c r="A13003" s="77">
        <f t="shared" si="1560"/>
        <v>2026</v>
      </c>
      <c r="B13003" s="77">
        <f t="shared" si="1561"/>
        <v>1</v>
      </c>
      <c r="C13003" s="73">
        <v>46028</v>
      </c>
      <c r="D13003" s="79" t="s">
        <v>878</v>
      </c>
      <c r="E13003" s="80" t="s">
        <v>656</v>
      </c>
      <c r="F13003" s="81" t="str">
        <f>VLOOKUP(E13003,Customer[],2,FALSE)</f>
        <v xml:space="preserve">Malar </v>
      </c>
      <c r="G13003" s="69" t="str">
        <f>VLOOKUP(E13003,Customer[],3,FALSE)</f>
        <v>Innwa Rd</v>
      </c>
      <c r="H13003" s="69" t="str">
        <f>VLOOKUP(E13003,Customer[],4,FALSE)</f>
        <v>N/Oakkala</v>
      </c>
      <c r="I13003" s="48" t="s">
        <v>959</v>
      </c>
      <c r="J13003" s="82" t="str">
        <f>VLOOKUP(I13003,PGStock[],2,FALSE)</f>
        <v>Shwe Man ကော်ဗူး (1 Liter)</v>
      </c>
      <c r="K13003" s="71">
        <f>VLOOKUP(I13003,PGStock[],3,FALSE)</f>
        <v>1</v>
      </c>
      <c r="L13003" s="47">
        <v>5</v>
      </c>
      <c r="M13003" s="47">
        <f>VLOOKUP(I13003,PGStock[],6,FALSE)</f>
        <v>100</v>
      </c>
      <c r="N13003" s="47">
        <f>+PGSales!$L13003*PGSales!$M13003</f>
        <v>500</v>
      </c>
    </row>
    <row r="13004" spans="1:14" hidden="1" x14ac:dyDescent="0.25">
      <c r="A13004" s="77">
        <f t="shared" si="1560"/>
        <v>2026</v>
      </c>
      <c r="B13004" s="77">
        <f t="shared" si="1561"/>
        <v>1</v>
      </c>
      <c r="C13004" s="73">
        <v>46028</v>
      </c>
      <c r="D13004" s="79" t="s">
        <v>131</v>
      </c>
      <c r="E13004" s="80">
        <v>162</v>
      </c>
      <c r="F13004" s="81" t="str">
        <f>VLOOKUP(E13004,Customer[],2,FALSE)</f>
        <v>16 G(2)</v>
      </c>
      <c r="G13004" s="69" t="str">
        <f>VLOOKUP(E13004,Customer[],3,FALSE)</f>
        <v>Taungnu Rd</v>
      </c>
      <c r="H13004" s="69" t="str">
        <f>VLOOKUP(E13004,Customer[],4,FALSE)</f>
        <v>S Paukkan N/Oakkala</v>
      </c>
      <c r="I13004" s="48" t="s">
        <v>25</v>
      </c>
      <c r="J13004" s="82" t="str">
        <f>VLOOKUP(I13004,PGStock[],2,FALSE)</f>
        <v>Columbus Super Red Smooth 350 Ml</v>
      </c>
      <c r="K13004" s="71">
        <f>VLOOKUP(I13004,PGStock[],3,FALSE)</f>
        <v>0.35</v>
      </c>
      <c r="L13004" s="47">
        <v>3</v>
      </c>
      <c r="M13004" s="47">
        <f>VLOOKUP(I13004,PGStock[],6,FALSE)</f>
        <v>150</v>
      </c>
      <c r="N13004" s="47">
        <f>+PGSales!$L13004*PGSales!$M13004</f>
        <v>450</v>
      </c>
    </row>
    <row r="13005" spans="1:14" hidden="1" x14ac:dyDescent="0.25">
      <c r="A13005" s="77">
        <f t="shared" si="1560"/>
        <v>2026</v>
      </c>
      <c r="B13005" s="77">
        <f t="shared" si="1561"/>
        <v>1</v>
      </c>
      <c r="C13005" s="73">
        <v>46028</v>
      </c>
      <c r="D13005" s="79" t="s">
        <v>131</v>
      </c>
      <c r="E13005" s="80">
        <v>162</v>
      </c>
      <c r="F13005" s="81" t="str">
        <f>VLOOKUP(E13005,Customer[],2,FALSE)</f>
        <v>16 G(2)</v>
      </c>
      <c r="G13005" s="69" t="str">
        <f>VLOOKUP(E13005,Customer[],3,FALSE)</f>
        <v>Taungnu Rd</v>
      </c>
      <c r="H13005" s="69" t="str">
        <f>VLOOKUP(E13005,Customer[],4,FALSE)</f>
        <v>S Paukkan N/Oakkala</v>
      </c>
      <c r="I13005" s="48" t="s">
        <v>18</v>
      </c>
      <c r="J13005" s="82" t="str">
        <f>VLOOKUP(I13005,PGStock[],2,FALSE)</f>
        <v>Formula Rum 350ml</v>
      </c>
      <c r="K13005" s="71">
        <f>VLOOKUP(I13005,PGStock[],3,FALSE)</f>
        <v>0.35</v>
      </c>
      <c r="L13005" s="47">
        <v>4</v>
      </c>
      <c r="M13005" s="47">
        <f>VLOOKUP(I13005,PGStock[],6,FALSE)</f>
        <v>150</v>
      </c>
      <c r="N13005" s="47">
        <f>+PGSales!$L13005*PGSales!$M13005</f>
        <v>600</v>
      </c>
    </row>
    <row r="13006" spans="1:14" hidden="1" x14ac:dyDescent="0.25">
      <c r="A13006" s="77">
        <f t="shared" si="1560"/>
        <v>2026</v>
      </c>
      <c r="B13006" s="77">
        <f t="shared" si="1561"/>
        <v>1</v>
      </c>
      <c r="C13006" s="73">
        <v>46028</v>
      </c>
      <c r="D13006" s="79" t="s">
        <v>131</v>
      </c>
      <c r="E13006" s="80">
        <v>162</v>
      </c>
      <c r="F13006" s="81" t="str">
        <f>VLOOKUP(E13006,Customer[],2,FALSE)</f>
        <v>16 G(2)</v>
      </c>
      <c r="G13006" s="69" t="str">
        <f>VLOOKUP(E13006,Customer[],3,FALSE)</f>
        <v>Taungnu Rd</v>
      </c>
      <c r="H13006" s="69" t="str">
        <f>VLOOKUP(E13006,Customer[],4,FALSE)</f>
        <v>S Paukkan N/Oakkala</v>
      </c>
      <c r="I13006" s="48" t="s">
        <v>958</v>
      </c>
      <c r="J13006" s="82" t="str">
        <f>VLOOKUP(I13006,PGStock[],2,FALSE)</f>
        <v>Shwe Man 680ml</v>
      </c>
      <c r="K13006" s="71">
        <f>VLOOKUP(I13006,PGStock[],3,FALSE)</f>
        <v>0.68</v>
      </c>
      <c r="L13006" s="47">
        <v>1</v>
      </c>
      <c r="M13006" s="47">
        <f>VLOOKUP(I13006,PGStock[],6,FALSE)</f>
        <v>100</v>
      </c>
      <c r="N13006" s="47">
        <f>+PGSales!$L13006*PGSales!$M13006</f>
        <v>100</v>
      </c>
    </row>
    <row r="13007" spans="1:14" hidden="1" x14ac:dyDescent="0.25">
      <c r="A13007" s="77">
        <f t="shared" si="1560"/>
        <v>2026</v>
      </c>
      <c r="B13007" s="77">
        <f t="shared" si="1561"/>
        <v>1</v>
      </c>
      <c r="C13007" s="73">
        <v>46028</v>
      </c>
      <c r="D13007" s="79" t="s">
        <v>131</v>
      </c>
      <c r="E13007" s="80">
        <v>162</v>
      </c>
      <c r="F13007" s="81" t="str">
        <f>VLOOKUP(E13007,Customer[],2,FALSE)</f>
        <v>16 G(2)</v>
      </c>
      <c r="G13007" s="69" t="str">
        <f>VLOOKUP(E13007,Customer[],3,FALSE)</f>
        <v>Taungnu Rd</v>
      </c>
      <c r="H13007" s="69" t="str">
        <f>VLOOKUP(E13007,Customer[],4,FALSE)</f>
        <v>S Paukkan N/Oakkala</v>
      </c>
      <c r="I13007" s="48" t="s">
        <v>959</v>
      </c>
      <c r="J13007" s="82" t="str">
        <f>VLOOKUP(I13007,PGStock[],2,FALSE)</f>
        <v>Shwe Man ကော်ဗူး (1 Liter)</v>
      </c>
      <c r="K13007" s="71">
        <f>VLOOKUP(I13007,PGStock[],3,FALSE)</f>
        <v>1</v>
      </c>
      <c r="L13007" s="47">
        <v>5</v>
      </c>
      <c r="M13007" s="47">
        <f>VLOOKUP(I13007,PGStock[],6,FALSE)</f>
        <v>100</v>
      </c>
      <c r="N13007" s="47">
        <f>+PGSales!$L13007*PGSales!$M13007</f>
        <v>500</v>
      </c>
    </row>
    <row r="13008" spans="1:14" hidden="1" x14ac:dyDescent="0.25">
      <c r="A13008" s="77">
        <f t="shared" si="1560"/>
        <v>2026</v>
      </c>
      <c r="B13008" s="77">
        <f t="shared" si="1561"/>
        <v>1</v>
      </c>
      <c r="C13008" s="73">
        <v>46028</v>
      </c>
      <c r="D13008" s="79" t="s">
        <v>1</v>
      </c>
      <c r="E13008" s="80" t="s">
        <v>331</v>
      </c>
      <c r="F13008" s="81" t="str">
        <f>VLOOKUP(E13008,Customer[],2,FALSE)</f>
        <v>Shwe Dinker</v>
      </c>
      <c r="G13008" s="69" t="str">
        <f>VLOOKUP(E13008,Customer[],3,FALSE)</f>
        <v>Paung Kan Gd</v>
      </c>
      <c r="H13008" s="69" t="str">
        <f>VLOOKUP(E13008,Customer[],4,FALSE)</f>
        <v>S Paukkan N/Oakkala</v>
      </c>
      <c r="I13008" s="48" t="s">
        <v>25</v>
      </c>
      <c r="J13008" s="82" t="str">
        <f>VLOOKUP(I13008,PGStock[],2,FALSE)</f>
        <v>Columbus Super Red Smooth 350 Ml</v>
      </c>
      <c r="K13008" s="71">
        <f>VLOOKUP(I13008,PGStock[],3,FALSE)</f>
        <v>0.35</v>
      </c>
      <c r="L13008" s="47">
        <v>1</v>
      </c>
      <c r="M13008" s="47">
        <f>VLOOKUP(I13008,PGStock[],6,FALSE)</f>
        <v>150</v>
      </c>
      <c r="N13008" s="47">
        <f>+PGSales!$L13008*PGSales!$M13008</f>
        <v>150</v>
      </c>
    </row>
    <row r="13009" spans="1:14" hidden="1" x14ac:dyDescent="0.25">
      <c r="A13009" s="77">
        <f t="shared" si="1560"/>
        <v>2026</v>
      </c>
      <c r="B13009" s="77">
        <f t="shared" si="1561"/>
        <v>1</v>
      </c>
      <c r="C13009" s="73">
        <v>46028</v>
      </c>
      <c r="D13009" s="79" t="s">
        <v>1</v>
      </c>
      <c r="E13009" s="80" t="s">
        <v>331</v>
      </c>
      <c r="F13009" s="81" t="str">
        <f>VLOOKUP(E13009,Customer[],2,FALSE)</f>
        <v>Shwe Dinker</v>
      </c>
      <c r="G13009" s="69" t="str">
        <f>VLOOKUP(E13009,Customer[],3,FALSE)</f>
        <v>Paung Kan Gd</v>
      </c>
      <c r="H13009" s="69" t="str">
        <f>VLOOKUP(E13009,Customer[],4,FALSE)</f>
        <v>S Paukkan N/Oakkala</v>
      </c>
      <c r="I13009" s="48" t="s">
        <v>20</v>
      </c>
      <c r="J13009" s="82" t="str">
        <f>VLOOKUP(I13009,PGStock[],2,FALSE)</f>
        <v>Formula Rum 700ml</v>
      </c>
      <c r="K13009" s="71">
        <f>VLOOKUP(I13009,PGStock[],3,FALSE)</f>
        <v>0.7</v>
      </c>
      <c r="L13009" s="47">
        <v>1</v>
      </c>
      <c r="M13009" s="47">
        <f>VLOOKUP(I13009,PGStock[],6,FALSE)</f>
        <v>200</v>
      </c>
      <c r="N13009" s="47">
        <f>+PGSales!$L13009*PGSales!$M13009</f>
        <v>200</v>
      </c>
    </row>
    <row r="13010" spans="1:14" hidden="1" x14ac:dyDescent="0.25">
      <c r="A13010" s="77">
        <f t="shared" si="1560"/>
        <v>2026</v>
      </c>
      <c r="B13010" s="77">
        <f t="shared" si="1561"/>
        <v>1</v>
      </c>
      <c r="C13010" s="73">
        <v>46028</v>
      </c>
      <c r="D13010" s="79" t="s">
        <v>1</v>
      </c>
      <c r="E13010" s="80" t="s">
        <v>331</v>
      </c>
      <c r="F13010" s="81" t="str">
        <f>VLOOKUP(E13010,Customer[],2,FALSE)</f>
        <v>Shwe Dinker</v>
      </c>
      <c r="G13010" s="69" t="str">
        <f>VLOOKUP(E13010,Customer[],3,FALSE)</f>
        <v>Paung Kan Gd</v>
      </c>
      <c r="H13010" s="69" t="str">
        <f>VLOOKUP(E13010,Customer[],4,FALSE)</f>
        <v>S Paukkan N/Oakkala</v>
      </c>
      <c r="I13010" s="48" t="s">
        <v>18</v>
      </c>
      <c r="J13010" s="82" t="str">
        <f>VLOOKUP(I13010,PGStock[],2,FALSE)</f>
        <v>Formula Rum 350ml</v>
      </c>
      <c r="K13010" s="71">
        <f>VLOOKUP(I13010,PGStock[],3,FALSE)</f>
        <v>0.35</v>
      </c>
      <c r="L13010" s="47">
        <v>1</v>
      </c>
      <c r="M13010" s="47">
        <f>VLOOKUP(I13010,PGStock[],6,FALSE)</f>
        <v>150</v>
      </c>
      <c r="N13010" s="47">
        <f>+PGSales!$L13010*PGSales!$M13010</f>
        <v>150</v>
      </c>
    </row>
    <row r="13011" spans="1:14" hidden="1" x14ac:dyDescent="0.25">
      <c r="A13011" s="77">
        <f t="shared" si="1560"/>
        <v>2026</v>
      </c>
      <c r="B13011" s="77">
        <f t="shared" si="1561"/>
        <v>1</v>
      </c>
      <c r="C13011" s="73">
        <v>46028</v>
      </c>
      <c r="D13011" s="79" t="s">
        <v>1</v>
      </c>
      <c r="E13011" s="80" t="s">
        <v>331</v>
      </c>
      <c r="F13011" s="81" t="str">
        <f>VLOOKUP(E13011,Customer[],2,FALSE)</f>
        <v>Shwe Dinker</v>
      </c>
      <c r="G13011" s="69" t="str">
        <f>VLOOKUP(E13011,Customer[],3,FALSE)</f>
        <v>Paung Kan Gd</v>
      </c>
      <c r="H13011" s="69" t="str">
        <f>VLOOKUP(E13011,Customer[],4,FALSE)</f>
        <v>S Paukkan N/Oakkala</v>
      </c>
      <c r="I13011" s="48" t="s">
        <v>958</v>
      </c>
      <c r="J13011" s="82" t="str">
        <f>VLOOKUP(I13011,PGStock[],2,FALSE)</f>
        <v>Shwe Man 680ml</v>
      </c>
      <c r="K13011" s="71">
        <f>VLOOKUP(I13011,PGStock[],3,FALSE)</f>
        <v>0.68</v>
      </c>
      <c r="L13011" s="47">
        <v>1</v>
      </c>
      <c r="M13011" s="47">
        <f>VLOOKUP(I13011,PGStock[],6,FALSE)</f>
        <v>100</v>
      </c>
      <c r="N13011" s="47">
        <f>+PGSales!$L13011*PGSales!$M13011</f>
        <v>100</v>
      </c>
    </row>
    <row r="13012" spans="1:14" hidden="1" x14ac:dyDescent="0.25">
      <c r="A13012" s="77">
        <f t="shared" si="1560"/>
        <v>2026</v>
      </c>
      <c r="B13012" s="77">
        <f t="shared" si="1561"/>
        <v>1</v>
      </c>
      <c r="C13012" s="73">
        <v>46028</v>
      </c>
      <c r="D13012" s="79" t="s">
        <v>885</v>
      </c>
      <c r="E13012" s="80" t="s">
        <v>321</v>
      </c>
      <c r="F13012" s="81" t="str">
        <f>VLOOKUP(E13012,Customer[],2,FALSE)</f>
        <v>Sein Si Tun</v>
      </c>
      <c r="G13012" s="69" t="str">
        <f>VLOOKUP(E13012,Customer[],3,FALSE)</f>
        <v>Yazar Deright Rd</v>
      </c>
      <c r="H13012" s="69" t="str">
        <f>VLOOKUP(E13012,Customer[],4,FALSE)</f>
        <v>S Paukkan N/Oakkala</v>
      </c>
      <c r="I13012" s="48" t="s">
        <v>25</v>
      </c>
      <c r="J13012" s="82" t="str">
        <f>VLOOKUP(I13012,PGStock[],2,FALSE)</f>
        <v>Columbus Super Red Smooth 350 Ml</v>
      </c>
      <c r="K13012" s="71">
        <f>VLOOKUP(I13012,PGStock[],3,FALSE)</f>
        <v>0.35</v>
      </c>
      <c r="L13012" s="47">
        <v>5</v>
      </c>
      <c r="M13012" s="47">
        <f>VLOOKUP(I13012,PGStock[],6,FALSE)</f>
        <v>150</v>
      </c>
      <c r="N13012" s="47">
        <f>+PGSales!$L13012*PGSales!$M13012</f>
        <v>750</v>
      </c>
    </row>
    <row r="13013" spans="1:14" hidden="1" x14ac:dyDescent="0.25">
      <c r="A13013" s="77">
        <f t="shared" si="1560"/>
        <v>2026</v>
      </c>
      <c r="B13013" s="77">
        <f t="shared" si="1561"/>
        <v>1</v>
      </c>
      <c r="C13013" s="73">
        <v>46028</v>
      </c>
      <c r="D13013" s="79" t="s">
        <v>885</v>
      </c>
      <c r="E13013" s="80" t="s">
        <v>321</v>
      </c>
      <c r="F13013" s="81" t="str">
        <f>VLOOKUP(E13013,Customer[],2,FALSE)</f>
        <v>Sein Si Tun</v>
      </c>
      <c r="G13013" s="69" t="str">
        <f>VLOOKUP(E13013,Customer[],3,FALSE)</f>
        <v>Yazar Deright Rd</v>
      </c>
      <c r="H13013" s="69" t="str">
        <f>VLOOKUP(E13013,Customer[],4,FALSE)</f>
        <v>S Paukkan N/Oakkala</v>
      </c>
      <c r="I13013" s="48" t="s">
        <v>20</v>
      </c>
      <c r="J13013" s="82" t="str">
        <f>VLOOKUP(I13013,PGStock[],2,FALSE)</f>
        <v>Formula Rum 700ml</v>
      </c>
      <c r="K13013" s="71">
        <f>VLOOKUP(I13013,PGStock[],3,FALSE)</f>
        <v>0.7</v>
      </c>
      <c r="L13013" s="47">
        <v>2</v>
      </c>
      <c r="M13013" s="47">
        <f>VLOOKUP(I13013,PGStock[],6,FALSE)</f>
        <v>200</v>
      </c>
      <c r="N13013" s="47">
        <f>+PGSales!$L13013*PGSales!$M13013</f>
        <v>400</v>
      </c>
    </row>
    <row r="13014" spans="1:14" hidden="1" x14ac:dyDescent="0.25">
      <c r="A13014" s="77">
        <f t="shared" si="1554"/>
        <v>2026</v>
      </c>
      <c r="B13014" s="77">
        <f t="shared" si="1555"/>
        <v>1</v>
      </c>
      <c r="C13014" s="73">
        <v>46028</v>
      </c>
      <c r="D13014" s="79" t="s">
        <v>885</v>
      </c>
      <c r="E13014" s="80" t="s">
        <v>321</v>
      </c>
      <c r="F13014" s="81" t="str">
        <f>VLOOKUP(E13014,Customer[],2,FALSE)</f>
        <v>Sein Si Tun</v>
      </c>
      <c r="G13014" s="69" t="str">
        <f>VLOOKUP(E13014,Customer[],3,FALSE)</f>
        <v>Yazar Deright Rd</v>
      </c>
      <c r="H13014" s="69" t="str">
        <f>VLOOKUP(E13014,Customer[],4,FALSE)</f>
        <v>S Paukkan N/Oakkala</v>
      </c>
      <c r="I13014" s="48" t="s">
        <v>958</v>
      </c>
      <c r="J13014" s="82" t="str">
        <f>VLOOKUP(I13014,PGStock[],2,FALSE)</f>
        <v>Shwe Man 680ml</v>
      </c>
      <c r="K13014" s="71">
        <f>VLOOKUP(I13014,PGStock[],3,FALSE)</f>
        <v>0.68</v>
      </c>
      <c r="L13014" s="47">
        <v>1</v>
      </c>
      <c r="M13014" s="47">
        <f>VLOOKUP(I13014,PGStock[],6,FALSE)</f>
        <v>100</v>
      </c>
      <c r="N13014" s="47">
        <f>+PGSales!$L13014*PGSales!$M13014</f>
        <v>100</v>
      </c>
    </row>
    <row r="13015" spans="1:14" hidden="1" x14ac:dyDescent="0.25">
      <c r="A13015" s="77">
        <f t="shared" si="1554"/>
        <v>2026</v>
      </c>
      <c r="B13015" s="77">
        <f t="shared" si="1555"/>
        <v>1</v>
      </c>
      <c r="C13015" s="73">
        <v>46028</v>
      </c>
      <c r="D13015" s="79" t="s">
        <v>62</v>
      </c>
      <c r="E13015" s="80" t="s">
        <v>696</v>
      </c>
      <c r="F13015" s="81" t="str">
        <f>VLOOKUP(E13015,Customer[],2,FALSE)</f>
        <v>Moe Htety</v>
      </c>
      <c r="G13015" s="69" t="str">
        <f>VLOOKUP(E13015,Customer[],3,FALSE)</f>
        <v>S Paukkan Rd</v>
      </c>
      <c r="H13015" s="69" t="str">
        <f>VLOOKUP(E13015,Customer[],4,FALSE)</f>
        <v>S Paukkan N/Oakkala</v>
      </c>
      <c r="I13015" s="48" t="s">
        <v>25</v>
      </c>
      <c r="J13015" s="82" t="str">
        <f>VLOOKUP(I13015,PGStock[],2,FALSE)</f>
        <v>Columbus Super Red Smooth 350 Ml</v>
      </c>
      <c r="K13015" s="71">
        <f>VLOOKUP(I13015,PGStock[],3,FALSE)</f>
        <v>0.35</v>
      </c>
      <c r="L13015" s="47">
        <v>3</v>
      </c>
      <c r="M13015" s="47">
        <f>VLOOKUP(I13015,PGStock[],6,FALSE)</f>
        <v>150</v>
      </c>
      <c r="N13015" s="47">
        <f>+PGSales!$L13015*PGSales!$M13015</f>
        <v>450</v>
      </c>
    </row>
    <row r="13016" spans="1:14" hidden="1" x14ac:dyDescent="0.25">
      <c r="A13016" s="77">
        <f t="shared" si="1554"/>
        <v>2026</v>
      </c>
      <c r="B13016" s="77">
        <f t="shared" si="1555"/>
        <v>1</v>
      </c>
      <c r="C13016" s="73">
        <v>46028</v>
      </c>
      <c r="D13016" s="79" t="s">
        <v>62</v>
      </c>
      <c r="E13016" s="80" t="s">
        <v>696</v>
      </c>
      <c r="F13016" s="81" t="str">
        <f>VLOOKUP(E13016,Customer[],2,FALSE)</f>
        <v>Moe Htety</v>
      </c>
      <c r="G13016" s="69" t="str">
        <f>VLOOKUP(E13016,Customer[],3,FALSE)</f>
        <v>S Paukkan Rd</v>
      </c>
      <c r="H13016" s="69" t="str">
        <f>VLOOKUP(E13016,Customer[],4,FALSE)</f>
        <v>S Paukkan N/Oakkala</v>
      </c>
      <c r="I13016" s="48" t="s">
        <v>18</v>
      </c>
      <c r="J13016" s="82" t="str">
        <f>VLOOKUP(I13016,PGStock[],2,FALSE)</f>
        <v>Formula Rum 350ml</v>
      </c>
      <c r="K13016" s="71">
        <f>VLOOKUP(I13016,PGStock[],3,FALSE)</f>
        <v>0.35</v>
      </c>
      <c r="L13016" s="47">
        <v>9</v>
      </c>
      <c r="M13016" s="47">
        <f>VLOOKUP(I13016,PGStock[],6,FALSE)</f>
        <v>150</v>
      </c>
      <c r="N13016" s="47">
        <f>+PGSales!$L13016*PGSales!$M13016</f>
        <v>1350</v>
      </c>
    </row>
    <row r="13017" spans="1:14" hidden="1" x14ac:dyDescent="0.25">
      <c r="A13017" s="77">
        <f t="shared" si="1554"/>
        <v>2026</v>
      </c>
      <c r="B13017" s="77">
        <f t="shared" si="1555"/>
        <v>1</v>
      </c>
      <c r="C13017" s="73">
        <v>46028</v>
      </c>
      <c r="D13017" s="79" t="s">
        <v>62</v>
      </c>
      <c r="E13017" s="80" t="s">
        <v>696</v>
      </c>
      <c r="F13017" s="81" t="str">
        <f>VLOOKUP(E13017,Customer[],2,FALSE)</f>
        <v>Moe Htety</v>
      </c>
      <c r="G13017" s="69" t="str">
        <f>VLOOKUP(E13017,Customer[],3,FALSE)</f>
        <v>S Paukkan Rd</v>
      </c>
      <c r="H13017" s="69" t="str">
        <f>VLOOKUP(E13017,Customer[],4,FALSE)</f>
        <v>S Paukkan N/Oakkala</v>
      </c>
      <c r="I13017" s="48" t="s">
        <v>959</v>
      </c>
      <c r="J13017" s="82" t="str">
        <f>VLOOKUP(I13017,PGStock[],2,FALSE)</f>
        <v>Shwe Man ကော်ဗူး (1 Liter)</v>
      </c>
      <c r="K13017" s="71">
        <f>VLOOKUP(I13017,PGStock[],3,FALSE)</f>
        <v>1</v>
      </c>
      <c r="L13017" s="47">
        <v>1</v>
      </c>
      <c r="M13017" s="47">
        <f>VLOOKUP(I13017,PGStock[],6,FALSE)</f>
        <v>100</v>
      </c>
      <c r="N13017" s="47">
        <f>+PGSales!$L13017*PGSales!$M13017</f>
        <v>100</v>
      </c>
    </row>
    <row r="13018" spans="1:14" hidden="1" x14ac:dyDescent="0.25">
      <c r="A13018" s="77">
        <f t="shared" si="1522"/>
        <v>2026</v>
      </c>
      <c r="B13018" s="77">
        <f t="shared" si="1523"/>
        <v>1</v>
      </c>
      <c r="C13018" s="73">
        <v>46028</v>
      </c>
      <c r="D13018" s="79" t="s">
        <v>115</v>
      </c>
      <c r="E13018" s="80" t="s">
        <v>394</v>
      </c>
      <c r="F13018" s="81" t="str">
        <f>VLOOKUP(E13018,Customer[],2,FALSE)</f>
        <v>Khun Myant</v>
      </c>
      <c r="G13018" s="69" t="str">
        <f>VLOOKUP(E13018,Customer[],3,FALSE)</f>
        <v>Nuaung Yann Rd</v>
      </c>
      <c r="H13018" s="69" t="str">
        <f>VLOOKUP(E13018,Customer[],4,FALSE)</f>
        <v>S Paukkan N/Oakkala</v>
      </c>
      <c r="I13018" s="48" t="s">
        <v>25</v>
      </c>
      <c r="J13018" s="82" t="str">
        <f>VLOOKUP(I13018,PGStock[],2,FALSE)</f>
        <v>Columbus Super Red Smooth 350 Ml</v>
      </c>
      <c r="K13018" s="71">
        <f>VLOOKUP(I13018,PGStock[],3,FALSE)</f>
        <v>0.35</v>
      </c>
      <c r="L13018" s="47">
        <v>1</v>
      </c>
      <c r="M13018" s="47">
        <f>VLOOKUP(I13018,PGStock[],6,FALSE)</f>
        <v>150</v>
      </c>
      <c r="N13018" s="47">
        <f>+PGSales!$L13018*PGSales!$M13018</f>
        <v>150</v>
      </c>
    </row>
    <row r="13019" spans="1:14" hidden="1" x14ac:dyDescent="0.25">
      <c r="A13019" s="77">
        <f t="shared" si="1516"/>
        <v>2026</v>
      </c>
      <c r="B13019" s="77">
        <f t="shared" si="1517"/>
        <v>1</v>
      </c>
      <c r="C13019" s="73">
        <v>46028</v>
      </c>
      <c r="D13019" s="79" t="s">
        <v>115</v>
      </c>
      <c r="E13019" s="80" t="s">
        <v>394</v>
      </c>
      <c r="F13019" s="81" t="str">
        <f>VLOOKUP(E13019,Customer[],2,FALSE)</f>
        <v>Khun Myant</v>
      </c>
      <c r="G13019" s="69" t="str">
        <f>VLOOKUP(E13019,Customer[],3,FALSE)</f>
        <v>Nuaung Yann Rd</v>
      </c>
      <c r="H13019" s="69" t="str">
        <f>VLOOKUP(E13019,Customer[],4,FALSE)</f>
        <v>S Paukkan N/Oakkala</v>
      </c>
      <c r="I13019" s="48" t="s">
        <v>18</v>
      </c>
      <c r="J13019" s="82" t="str">
        <f>VLOOKUP(I13019,PGStock[],2,FALSE)</f>
        <v>Formula Rum 350ml</v>
      </c>
      <c r="K13019" s="71">
        <f>VLOOKUP(I13019,PGStock[],3,FALSE)</f>
        <v>0.35</v>
      </c>
      <c r="L13019" s="47">
        <v>1</v>
      </c>
      <c r="M13019" s="47">
        <f>VLOOKUP(I13019,PGStock[],6,FALSE)</f>
        <v>150</v>
      </c>
      <c r="N13019" s="47">
        <f>+PGSales!$L13019*PGSales!$M13019</f>
        <v>150</v>
      </c>
    </row>
    <row r="13020" spans="1:14" hidden="1" x14ac:dyDescent="0.25">
      <c r="A13020" s="77">
        <f t="shared" ref="A13020:A13030" si="1562">YEAR(C13020)</f>
        <v>2026</v>
      </c>
      <c r="B13020" s="77">
        <f t="shared" ref="B13020:B13030" si="1563">MONTH(C13020)</f>
        <v>1</v>
      </c>
      <c r="C13020" s="73">
        <v>46028</v>
      </c>
      <c r="D13020" s="79" t="s">
        <v>115</v>
      </c>
      <c r="E13020" s="80" t="s">
        <v>394</v>
      </c>
      <c r="F13020" s="81" t="str">
        <f>VLOOKUP(E13020,Customer[],2,FALSE)</f>
        <v>Khun Myant</v>
      </c>
      <c r="G13020" s="69" t="str">
        <f>VLOOKUP(E13020,Customer[],3,FALSE)</f>
        <v>Nuaung Yann Rd</v>
      </c>
      <c r="H13020" s="69" t="str">
        <f>VLOOKUP(E13020,Customer[],4,FALSE)</f>
        <v>S Paukkan N/Oakkala</v>
      </c>
      <c r="I13020" s="48" t="s">
        <v>958</v>
      </c>
      <c r="J13020" s="82" t="str">
        <f>VLOOKUP(I13020,PGStock[],2,FALSE)</f>
        <v>Shwe Man 680ml</v>
      </c>
      <c r="K13020" s="71">
        <f>VLOOKUP(I13020,PGStock[],3,FALSE)</f>
        <v>0.68</v>
      </c>
      <c r="L13020" s="47">
        <v>1</v>
      </c>
      <c r="M13020" s="47">
        <f>VLOOKUP(I13020,PGStock[],6,FALSE)</f>
        <v>100</v>
      </c>
      <c r="N13020" s="47">
        <f>+PGSales!$L13020*PGSales!$M13020</f>
        <v>100</v>
      </c>
    </row>
    <row r="13021" spans="1:14" hidden="1" x14ac:dyDescent="0.25">
      <c r="A13021" s="77">
        <f t="shared" si="1562"/>
        <v>2026</v>
      </c>
      <c r="B13021" s="77">
        <f t="shared" si="1563"/>
        <v>1</v>
      </c>
      <c r="C13021" s="73">
        <v>46028</v>
      </c>
      <c r="D13021" s="79" t="s">
        <v>109</v>
      </c>
      <c r="E13021" s="80" t="s">
        <v>700</v>
      </c>
      <c r="F13021" s="81" t="str">
        <f>VLOOKUP(E13021,Customer[],2,FALSE)</f>
        <v>Myo Gyi</v>
      </c>
      <c r="G13021" s="69" t="str">
        <f>VLOOKUP(E13021,Customer[],3,FALSE)</f>
        <v>S Paukkan Rd</v>
      </c>
      <c r="H13021" s="69" t="str">
        <f>VLOOKUP(E13021,Customer[],4,FALSE)</f>
        <v>S Paukkan N/Oakkala</v>
      </c>
      <c r="I13021" s="48" t="s">
        <v>27</v>
      </c>
      <c r="J13021" s="82" t="str">
        <f>VLOOKUP(I13021,PGStock[],2,FALSE)</f>
        <v>Columbus Super Red Smooth 700 Ml</v>
      </c>
      <c r="K13021" s="71">
        <f>VLOOKUP(I13021,PGStock[],3,FALSE)</f>
        <v>0.7</v>
      </c>
      <c r="L13021" s="47">
        <v>2</v>
      </c>
      <c r="M13021" s="47">
        <f>VLOOKUP(I13021,PGStock[],6,FALSE)</f>
        <v>200</v>
      </c>
      <c r="N13021" s="47">
        <f>+PGSales!$L13021*PGSales!$M13021</f>
        <v>400</v>
      </c>
    </row>
    <row r="13022" spans="1:14" hidden="1" x14ac:dyDescent="0.25">
      <c r="A13022" s="77">
        <f t="shared" si="1562"/>
        <v>2026</v>
      </c>
      <c r="B13022" s="77">
        <f t="shared" si="1563"/>
        <v>1</v>
      </c>
      <c r="C13022" s="73">
        <v>46028</v>
      </c>
      <c r="D13022" s="79" t="s">
        <v>109</v>
      </c>
      <c r="E13022" s="80" t="s">
        <v>700</v>
      </c>
      <c r="F13022" s="81" t="str">
        <f>VLOOKUP(E13022,Customer[],2,FALSE)</f>
        <v>Myo Gyi</v>
      </c>
      <c r="G13022" s="69" t="str">
        <f>VLOOKUP(E13022,Customer[],3,FALSE)</f>
        <v>S Paukkan Rd</v>
      </c>
      <c r="H13022" s="69" t="str">
        <f>VLOOKUP(E13022,Customer[],4,FALSE)</f>
        <v>S Paukkan N/Oakkala</v>
      </c>
      <c r="I13022" s="48" t="s">
        <v>25</v>
      </c>
      <c r="J13022" s="82" t="str">
        <f>VLOOKUP(I13022,PGStock[],2,FALSE)</f>
        <v>Columbus Super Red Smooth 350 Ml</v>
      </c>
      <c r="K13022" s="71">
        <f>VLOOKUP(I13022,PGStock[],3,FALSE)</f>
        <v>0.35</v>
      </c>
      <c r="L13022" s="47">
        <v>3</v>
      </c>
      <c r="M13022" s="47">
        <f>VLOOKUP(I13022,PGStock[],6,FALSE)</f>
        <v>150</v>
      </c>
      <c r="N13022" s="47">
        <f>+PGSales!$L13022*PGSales!$M13022</f>
        <v>450</v>
      </c>
    </row>
    <row r="13023" spans="1:14" hidden="1" x14ac:dyDescent="0.25">
      <c r="A13023" s="77">
        <f t="shared" si="1562"/>
        <v>2026</v>
      </c>
      <c r="B13023" s="77">
        <f t="shared" si="1563"/>
        <v>1</v>
      </c>
      <c r="C13023" s="73">
        <v>46028</v>
      </c>
      <c r="D13023" s="79" t="s">
        <v>109</v>
      </c>
      <c r="E13023" s="80" t="s">
        <v>700</v>
      </c>
      <c r="F13023" s="81" t="str">
        <f>VLOOKUP(E13023,Customer[],2,FALSE)</f>
        <v>Myo Gyi</v>
      </c>
      <c r="G13023" s="69" t="str">
        <f>VLOOKUP(E13023,Customer[],3,FALSE)</f>
        <v>S Paukkan Rd</v>
      </c>
      <c r="H13023" s="69" t="str">
        <f>VLOOKUP(E13023,Customer[],4,FALSE)</f>
        <v>S Paukkan N/Oakkala</v>
      </c>
      <c r="I13023" s="48" t="s">
        <v>18</v>
      </c>
      <c r="J13023" s="82" t="str">
        <f>VLOOKUP(I13023,PGStock[],2,FALSE)</f>
        <v>Formula Rum 350ml</v>
      </c>
      <c r="K13023" s="71">
        <f>VLOOKUP(I13023,PGStock[],3,FALSE)</f>
        <v>0.35</v>
      </c>
      <c r="L13023" s="47">
        <v>2</v>
      </c>
      <c r="M13023" s="47">
        <f>VLOOKUP(I13023,PGStock[],6,FALSE)</f>
        <v>150</v>
      </c>
      <c r="N13023" s="47">
        <f>+PGSales!$L13023*PGSales!$M13023</f>
        <v>300</v>
      </c>
    </row>
    <row r="13024" spans="1:14" hidden="1" x14ac:dyDescent="0.25">
      <c r="A13024" s="77">
        <f t="shared" si="1562"/>
        <v>2026</v>
      </c>
      <c r="B13024" s="77">
        <f t="shared" si="1563"/>
        <v>1</v>
      </c>
      <c r="C13024" s="73">
        <v>46028</v>
      </c>
      <c r="D13024" s="79" t="s">
        <v>109</v>
      </c>
      <c r="E13024" s="80" t="s">
        <v>700</v>
      </c>
      <c r="F13024" s="81" t="str">
        <f>VLOOKUP(E13024,Customer[],2,FALSE)</f>
        <v>Myo Gyi</v>
      </c>
      <c r="G13024" s="69" t="str">
        <f>VLOOKUP(E13024,Customer[],3,FALSE)</f>
        <v>S Paukkan Rd</v>
      </c>
      <c r="H13024" s="69" t="str">
        <f>VLOOKUP(E13024,Customer[],4,FALSE)</f>
        <v>S Paukkan N/Oakkala</v>
      </c>
      <c r="I13024" s="48" t="s">
        <v>959</v>
      </c>
      <c r="J13024" s="82" t="str">
        <f>VLOOKUP(I13024,PGStock[],2,FALSE)</f>
        <v>Shwe Man ကော်ဗူး (1 Liter)</v>
      </c>
      <c r="K13024" s="71">
        <f>VLOOKUP(I13024,PGStock[],3,FALSE)</f>
        <v>1</v>
      </c>
      <c r="L13024" s="47">
        <v>2</v>
      </c>
      <c r="M13024" s="47">
        <f>VLOOKUP(I13024,PGStock[],6,FALSE)</f>
        <v>100</v>
      </c>
      <c r="N13024" s="47">
        <f>+PGSales!$L13024*PGSales!$M13024</f>
        <v>200</v>
      </c>
    </row>
    <row r="13025" spans="1:14" hidden="1" x14ac:dyDescent="0.25">
      <c r="A13025" s="77">
        <f t="shared" si="1562"/>
        <v>2026</v>
      </c>
      <c r="B13025" s="77">
        <f t="shared" si="1563"/>
        <v>1</v>
      </c>
      <c r="C13025" s="73">
        <v>46028</v>
      </c>
      <c r="D13025" s="79" t="s">
        <v>4</v>
      </c>
      <c r="E13025" s="80" t="s">
        <v>322</v>
      </c>
      <c r="F13025" s="81" t="str">
        <f>VLOOKUP(E13025,Customer[],2,FALSE)</f>
        <v>Kyaw</v>
      </c>
      <c r="G13025" s="69" t="str">
        <f>VLOOKUP(E13025,Customer[],3,FALSE)</f>
        <v>Bagan Rd</v>
      </c>
      <c r="H13025" s="69" t="str">
        <f>VLOOKUP(E13025,Customer[],4,FALSE)</f>
        <v>S Paukkan N/Oakkala</v>
      </c>
      <c r="I13025" s="48" t="s">
        <v>25</v>
      </c>
      <c r="J13025" s="82" t="str">
        <f>VLOOKUP(I13025,PGStock[],2,FALSE)</f>
        <v>Columbus Super Red Smooth 350 Ml</v>
      </c>
      <c r="K13025" s="71">
        <f>VLOOKUP(I13025,PGStock[],3,FALSE)</f>
        <v>0.35</v>
      </c>
      <c r="L13025" s="47">
        <v>3</v>
      </c>
      <c r="M13025" s="47">
        <f>VLOOKUP(I13025,PGStock[],6,FALSE)</f>
        <v>150</v>
      </c>
      <c r="N13025" s="47">
        <f>+PGSales!$L13025*PGSales!$M13025</f>
        <v>450</v>
      </c>
    </row>
    <row r="13026" spans="1:14" hidden="1" x14ac:dyDescent="0.25">
      <c r="A13026" s="77">
        <f t="shared" si="1562"/>
        <v>2026</v>
      </c>
      <c r="B13026" s="77">
        <f t="shared" si="1563"/>
        <v>1</v>
      </c>
      <c r="C13026" s="73">
        <v>46028</v>
      </c>
      <c r="D13026" s="79" t="s">
        <v>4</v>
      </c>
      <c r="E13026" s="80" t="s">
        <v>322</v>
      </c>
      <c r="F13026" s="81" t="str">
        <f>VLOOKUP(E13026,Customer[],2,FALSE)</f>
        <v>Kyaw</v>
      </c>
      <c r="G13026" s="69" t="str">
        <f>VLOOKUP(E13026,Customer[],3,FALSE)</f>
        <v>Bagan Rd</v>
      </c>
      <c r="H13026" s="69" t="str">
        <f>VLOOKUP(E13026,Customer[],4,FALSE)</f>
        <v>S Paukkan N/Oakkala</v>
      </c>
      <c r="I13026" s="48" t="s">
        <v>18</v>
      </c>
      <c r="J13026" s="82" t="str">
        <f>VLOOKUP(I13026,PGStock[],2,FALSE)</f>
        <v>Formula Rum 350ml</v>
      </c>
      <c r="K13026" s="71">
        <f>VLOOKUP(I13026,PGStock[],3,FALSE)</f>
        <v>0.35</v>
      </c>
      <c r="L13026" s="47">
        <v>6</v>
      </c>
      <c r="M13026" s="47">
        <f>VLOOKUP(I13026,PGStock[],6,FALSE)</f>
        <v>150</v>
      </c>
      <c r="N13026" s="47">
        <f>+PGSales!$L13026*PGSales!$M13026</f>
        <v>900</v>
      </c>
    </row>
    <row r="13027" spans="1:14" hidden="1" x14ac:dyDescent="0.25">
      <c r="A13027" s="77">
        <f t="shared" si="1562"/>
        <v>2026</v>
      </c>
      <c r="B13027" s="77">
        <f t="shared" si="1563"/>
        <v>1</v>
      </c>
      <c r="C13027" s="73">
        <v>46028</v>
      </c>
      <c r="D13027" s="79" t="s">
        <v>4</v>
      </c>
      <c r="E13027" s="80" t="s">
        <v>322</v>
      </c>
      <c r="F13027" s="81" t="str">
        <f>VLOOKUP(E13027,Customer[],2,FALSE)</f>
        <v>Kyaw</v>
      </c>
      <c r="G13027" s="69" t="str">
        <f>VLOOKUP(E13027,Customer[],3,FALSE)</f>
        <v>Bagan Rd</v>
      </c>
      <c r="H13027" s="69" t="str">
        <f>VLOOKUP(E13027,Customer[],4,FALSE)</f>
        <v>S Paukkan N/Oakkala</v>
      </c>
      <c r="I13027" s="48" t="s">
        <v>958</v>
      </c>
      <c r="J13027" s="82" t="str">
        <f>VLOOKUP(I13027,PGStock[],2,FALSE)</f>
        <v>Shwe Man 680ml</v>
      </c>
      <c r="K13027" s="71">
        <f>VLOOKUP(I13027,PGStock[],3,FALSE)</f>
        <v>0.68</v>
      </c>
      <c r="L13027" s="47">
        <v>1</v>
      </c>
      <c r="M13027" s="47">
        <f>VLOOKUP(I13027,PGStock[],6,FALSE)</f>
        <v>100</v>
      </c>
      <c r="N13027" s="47">
        <f>+PGSales!$L13027*PGSales!$M13027</f>
        <v>100</v>
      </c>
    </row>
    <row r="13028" spans="1:14" hidden="1" x14ac:dyDescent="0.25">
      <c r="A13028" s="77">
        <f t="shared" si="1562"/>
        <v>2026</v>
      </c>
      <c r="B13028" s="77">
        <f t="shared" si="1563"/>
        <v>1</v>
      </c>
      <c r="C13028" s="73">
        <v>46028</v>
      </c>
      <c r="D13028" s="79" t="s">
        <v>4</v>
      </c>
      <c r="E13028" s="80" t="s">
        <v>322</v>
      </c>
      <c r="F13028" s="81" t="str">
        <f>VLOOKUP(E13028,Customer[],2,FALSE)</f>
        <v>Kyaw</v>
      </c>
      <c r="G13028" s="69" t="str">
        <f>VLOOKUP(E13028,Customer[],3,FALSE)</f>
        <v>Bagan Rd</v>
      </c>
      <c r="H13028" s="69" t="str">
        <f>VLOOKUP(E13028,Customer[],4,FALSE)</f>
        <v>S Paukkan N/Oakkala</v>
      </c>
      <c r="I13028" s="48" t="s">
        <v>959</v>
      </c>
      <c r="J13028" s="82" t="str">
        <f>VLOOKUP(I13028,PGStock[],2,FALSE)</f>
        <v>Shwe Man ကော်ဗူး (1 Liter)</v>
      </c>
      <c r="K13028" s="71">
        <f>VLOOKUP(I13028,PGStock[],3,FALSE)</f>
        <v>1</v>
      </c>
      <c r="L13028" s="47">
        <v>5</v>
      </c>
      <c r="M13028" s="47">
        <f>VLOOKUP(I13028,PGStock[],6,FALSE)</f>
        <v>100</v>
      </c>
      <c r="N13028" s="47">
        <f>+PGSales!$L13028*PGSales!$M13028</f>
        <v>500</v>
      </c>
    </row>
    <row r="13029" spans="1:14" hidden="1" x14ac:dyDescent="0.25">
      <c r="A13029" s="77">
        <f t="shared" si="1562"/>
        <v>2026</v>
      </c>
      <c r="B13029" s="77">
        <f t="shared" si="1563"/>
        <v>1</v>
      </c>
      <c r="C13029" s="73">
        <v>46028</v>
      </c>
      <c r="D13029" s="79" t="s">
        <v>66</v>
      </c>
      <c r="E13029" s="80" t="s">
        <v>314</v>
      </c>
      <c r="F13029" s="81" t="str">
        <f>VLOOKUP(E13029,Customer[],2,FALSE)</f>
        <v>Kaung</v>
      </c>
      <c r="G13029" s="69" t="str">
        <f>VLOOKUP(E13029,Customer[],3,FALSE)</f>
        <v>Nuaung Yann Rd</v>
      </c>
      <c r="H13029" s="69" t="str">
        <f>VLOOKUP(E13029,Customer[],4,FALSE)</f>
        <v>S Paukkan N/Oakkala</v>
      </c>
      <c r="I13029" s="48" t="s">
        <v>18</v>
      </c>
      <c r="J13029" s="82" t="str">
        <f>VLOOKUP(I13029,PGStock[],2,FALSE)</f>
        <v>Formula Rum 350ml</v>
      </c>
      <c r="K13029" s="71">
        <f>VLOOKUP(I13029,PGStock[],3,FALSE)</f>
        <v>0.35</v>
      </c>
      <c r="L13029" s="47">
        <v>3</v>
      </c>
      <c r="M13029" s="47">
        <f>VLOOKUP(I13029,PGStock[],6,FALSE)</f>
        <v>150</v>
      </c>
      <c r="N13029" s="47">
        <f>+PGSales!$L13029*PGSales!$M13029</f>
        <v>450</v>
      </c>
    </row>
    <row r="13030" spans="1:14" hidden="1" x14ac:dyDescent="0.25">
      <c r="A13030" s="77">
        <f t="shared" si="1562"/>
        <v>2026</v>
      </c>
      <c r="B13030" s="77">
        <f t="shared" si="1563"/>
        <v>1</v>
      </c>
      <c r="C13030" s="73">
        <v>46028</v>
      </c>
      <c r="D13030" s="79" t="s">
        <v>66</v>
      </c>
      <c r="E13030" s="80" t="s">
        <v>314</v>
      </c>
      <c r="F13030" s="81" t="str">
        <f>VLOOKUP(E13030,Customer[],2,FALSE)</f>
        <v>Kaung</v>
      </c>
      <c r="G13030" s="69" t="str">
        <f>VLOOKUP(E13030,Customer[],3,FALSE)</f>
        <v>Nuaung Yann Rd</v>
      </c>
      <c r="H13030" s="69" t="str">
        <f>VLOOKUP(E13030,Customer[],4,FALSE)</f>
        <v>S Paukkan N/Oakkala</v>
      </c>
      <c r="I13030" s="48" t="s">
        <v>959</v>
      </c>
      <c r="J13030" s="82" t="str">
        <f>VLOOKUP(I13030,PGStock[],2,FALSE)</f>
        <v>Shwe Man ကော်ဗူး (1 Liter)</v>
      </c>
      <c r="K13030" s="71">
        <f>VLOOKUP(I13030,PGStock[],3,FALSE)</f>
        <v>1</v>
      </c>
      <c r="L13030" s="47">
        <v>1</v>
      </c>
      <c r="M13030" s="47">
        <f>VLOOKUP(I13030,PGStock[],6,FALSE)</f>
        <v>100</v>
      </c>
      <c r="N13030" s="47">
        <f>+PGSales!$L13030*PGSales!$M13030</f>
        <v>100</v>
      </c>
    </row>
    <row r="13031" spans="1:14" hidden="1" x14ac:dyDescent="0.25">
      <c r="A13031" s="77">
        <f t="shared" ref="A13031:A13784" si="1564">YEAR(C13031)</f>
        <v>2026</v>
      </c>
      <c r="B13031" s="77">
        <f t="shared" ref="B13031:B13784" si="1565">MONTH(C13031)</f>
        <v>1</v>
      </c>
      <c r="C13031" s="73">
        <v>46029</v>
      </c>
      <c r="D13031" s="79" t="s">
        <v>74</v>
      </c>
      <c r="E13031" s="80" t="s">
        <v>661</v>
      </c>
      <c r="F13031" s="81" t="str">
        <f>VLOOKUP(E13031,Customer[],2,FALSE)</f>
        <v>Nyein Nwe</v>
      </c>
      <c r="G13031" s="69" t="str">
        <f>VLOOKUP(E13031,Customer[],3,FALSE)</f>
        <v>Innwa Rd</v>
      </c>
      <c r="H13031" s="69" t="str">
        <f>VLOOKUP(E13031,Customer[],4,FALSE)</f>
        <v>N/Oakkala</v>
      </c>
      <c r="I13031" s="48" t="s">
        <v>25</v>
      </c>
      <c r="J13031" s="82" t="str">
        <f>VLOOKUP(I13031,PGStock[],2,FALSE)</f>
        <v>Columbus Super Red Smooth 350 Ml</v>
      </c>
      <c r="K13031" s="71">
        <f>VLOOKUP(I13031,PGStock[],3,FALSE)</f>
        <v>0.35</v>
      </c>
      <c r="L13031" s="47">
        <v>1</v>
      </c>
      <c r="M13031" s="47">
        <f>VLOOKUP(I13031,PGStock[],6,FALSE)</f>
        <v>150</v>
      </c>
      <c r="N13031" s="47">
        <f>+PGSales!$L13031*PGSales!$M13031</f>
        <v>150</v>
      </c>
    </row>
    <row r="13032" spans="1:14" hidden="1" x14ac:dyDescent="0.25">
      <c r="A13032" s="77">
        <f t="shared" si="1564"/>
        <v>2026</v>
      </c>
      <c r="B13032" s="77">
        <f t="shared" si="1565"/>
        <v>1</v>
      </c>
      <c r="C13032" s="73">
        <v>46029</v>
      </c>
      <c r="D13032" s="79" t="s">
        <v>74</v>
      </c>
      <c r="E13032" s="80" t="s">
        <v>661</v>
      </c>
      <c r="F13032" s="81" t="str">
        <f>VLOOKUP(E13032,Customer[],2,FALSE)</f>
        <v>Nyein Nwe</v>
      </c>
      <c r="G13032" s="69" t="str">
        <f>VLOOKUP(E13032,Customer[],3,FALSE)</f>
        <v>Innwa Rd</v>
      </c>
      <c r="H13032" s="69" t="str">
        <f>VLOOKUP(E13032,Customer[],4,FALSE)</f>
        <v>N/Oakkala</v>
      </c>
      <c r="I13032" s="48" t="s">
        <v>18</v>
      </c>
      <c r="J13032" s="82" t="str">
        <f>VLOOKUP(I13032,PGStock[],2,FALSE)</f>
        <v>Formula Rum 350ml</v>
      </c>
      <c r="K13032" s="71">
        <f>VLOOKUP(I13032,PGStock[],3,FALSE)</f>
        <v>0.35</v>
      </c>
      <c r="L13032" s="47">
        <v>4</v>
      </c>
      <c r="M13032" s="47">
        <f>VLOOKUP(I13032,PGStock[],6,FALSE)</f>
        <v>150</v>
      </c>
      <c r="N13032" s="47">
        <f>+PGSales!$L13032*PGSales!$M13032</f>
        <v>600</v>
      </c>
    </row>
    <row r="13033" spans="1:14" hidden="1" x14ac:dyDescent="0.25">
      <c r="A13033" s="77">
        <f t="shared" si="1564"/>
        <v>2026</v>
      </c>
      <c r="B13033" s="77">
        <f t="shared" si="1565"/>
        <v>1</v>
      </c>
      <c r="C13033" s="73">
        <v>46029</v>
      </c>
      <c r="D13033" s="79" t="s">
        <v>74</v>
      </c>
      <c r="E13033" s="80" t="s">
        <v>661</v>
      </c>
      <c r="F13033" s="81" t="str">
        <f>VLOOKUP(E13033,Customer[],2,FALSE)</f>
        <v>Nyein Nwe</v>
      </c>
      <c r="G13033" s="69" t="str">
        <f>VLOOKUP(E13033,Customer[],3,FALSE)</f>
        <v>Innwa Rd</v>
      </c>
      <c r="H13033" s="69" t="str">
        <f>VLOOKUP(E13033,Customer[],4,FALSE)</f>
        <v>N/Oakkala</v>
      </c>
      <c r="I13033" s="48" t="s">
        <v>958</v>
      </c>
      <c r="J13033" s="82" t="str">
        <f>VLOOKUP(I13033,PGStock[],2,FALSE)</f>
        <v>Shwe Man 680ml</v>
      </c>
      <c r="K13033" s="71">
        <f>VLOOKUP(I13033,PGStock[],3,FALSE)</f>
        <v>0.68</v>
      </c>
      <c r="L13033" s="47">
        <v>1</v>
      </c>
      <c r="M13033" s="47">
        <f>VLOOKUP(I13033,PGStock[],6,FALSE)</f>
        <v>100</v>
      </c>
      <c r="N13033" s="47">
        <f>+PGSales!$L13033*PGSales!$M13033</f>
        <v>100</v>
      </c>
    </row>
    <row r="13034" spans="1:14" hidden="1" x14ac:dyDescent="0.25">
      <c r="A13034" s="77">
        <f t="shared" si="1564"/>
        <v>2026</v>
      </c>
      <c r="B13034" s="77">
        <f t="shared" si="1565"/>
        <v>1</v>
      </c>
      <c r="C13034" s="73">
        <v>46029</v>
      </c>
      <c r="D13034" s="79" t="s">
        <v>74</v>
      </c>
      <c r="E13034" s="80" t="s">
        <v>661</v>
      </c>
      <c r="F13034" s="81" t="str">
        <f>VLOOKUP(E13034,Customer[],2,FALSE)</f>
        <v>Nyein Nwe</v>
      </c>
      <c r="G13034" s="69" t="str">
        <f>VLOOKUP(E13034,Customer[],3,FALSE)</f>
        <v>Innwa Rd</v>
      </c>
      <c r="H13034" s="69" t="str">
        <f>VLOOKUP(E13034,Customer[],4,FALSE)</f>
        <v>N/Oakkala</v>
      </c>
      <c r="I13034" s="48" t="s">
        <v>959</v>
      </c>
      <c r="J13034" s="82" t="str">
        <f>VLOOKUP(I13034,PGStock[],2,FALSE)</f>
        <v>Shwe Man ကော်ဗူး (1 Liter)</v>
      </c>
      <c r="K13034" s="71">
        <f>VLOOKUP(I13034,PGStock[],3,FALSE)</f>
        <v>1</v>
      </c>
      <c r="L13034" s="47">
        <v>2</v>
      </c>
      <c r="M13034" s="47">
        <f>VLOOKUP(I13034,PGStock[],6,FALSE)</f>
        <v>100</v>
      </c>
      <c r="N13034" s="47">
        <f>+PGSales!$L13034*PGSales!$M13034</f>
        <v>200</v>
      </c>
    </row>
    <row r="13035" spans="1:14" hidden="1" x14ac:dyDescent="0.25">
      <c r="A13035" s="77">
        <f t="shared" si="1564"/>
        <v>2026</v>
      </c>
      <c r="B13035" s="77">
        <f t="shared" si="1565"/>
        <v>1</v>
      </c>
      <c r="C13035" s="73">
        <v>46029</v>
      </c>
      <c r="D13035" s="79" t="s">
        <v>878</v>
      </c>
      <c r="E13035" s="80" t="s">
        <v>656</v>
      </c>
      <c r="F13035" s="81" t="str">
        <f>VLOOKUP(E13035,Customer[],2,FALSE)</f>
        <v xml:space="preserve">Malar </v>
      </c>
      <c r="G13035" s="69" t="str">
        <f>VLOOKUP(E13035,Customer[],3,FALSE)</f>
        <v>Innwa Rd</v>
      </c>
      <c r="H13035" s="69" t="str">
        <f>VLOOKUP(E13035,Customer[],4,FALSE)</f>
        <v>N/Oakkala</v>
      </c>
      <c r="I13035" s="48" t="s">
        <v>25</v>
      </c>
      <c r="J13035" s="82" t="str">
        <f>VLOOKUP(I13035,PGStock[],2,FALSE)</f>
        <v>Columbus Super Red Smooth 350 Ml</v>
      </c>
      <c r="K13035" s="71">
        <f>VLOOKUP(I13035,PGStock[],3,FALSE)</f>
        <v>0.35</v>
      </c>
      <c r="L13035" s="47">
        <v>3</v>
      </c>
      <c r="M13035" s="47">
        <f>VLOOKUP(I13035,PGStock[],6,FALSE)</f>
        <v>150</v>
      </c>
      <c r="N13035" s="47">
        <f>+PGSales!$L13035*PGSales!$M13035</f>
        <v>450</v>
      </c>
    </row>
    <row r="13036" spans="1:14" hidden="1" x14ac:dyDescent="0.25">
      <c r="A13036" s="77">
        <f t="shared" si="1564"/>
        <v>2026</v>
      </c>
      <c r="B13036" s="77">
        <f t="shared" si="1565"/>
        <v>1</v>
      </c>
      <c r="C13036" s="73">
        <v>46029</v>
      </c>
      <c r="D13036" s="79" t="s">
        <v>878</v>
      </c>
      <c r="E13036" s="80" t="s">
        <v>656</v>
      </c>
      <c r="F13036" s="81" t="str">
        <f>VLOOKUP(E13036,Customer[],2,FALSE)</f>
        <v xml:space="preserve">Malar </v>
      </c>
      <c r="G13036" s="69" t="str">
        <f>VLOOKUP(E13036,Customer[],3,FALSE)</f>
        <v>Innwa Rd</v>
      </c>
      <c r="H13036" s="69" t="str">
        <f>VLOOKUP(E13036,Customer[],4,FALSE)</f>
        <v>N/Oakkala</v>
      </c>
      <c r="I13036" s="48" t="s">
        <v>18</v>
      </c>
      <c r="J13036" s="82" t="str">
        <f>VLOOKUP(I13036,PGStock[],2,FALSE)</f>
        <v>Formula Rum 350ml</v>
      </c>
      <c r="K13036" s="71">
        <f>VLOOKUP(I13036,PGStock[],3,FALSE)</f>
        <v>0.35</v>
      </c>
      <c r="L13036" s="47">
        <v>4</v>
      </c>
      <c r="M13036" s="47">
        <f>VLOOKUP(I13036,PGStock[],6,FALSE)</f>
        <v>150</v>
      </c>
      <c r="N13036" s="47">
        <f>+PGSales!$L13036*PGSales!$M13036</f>
        <v>600</v>
      </c>
    </row>
    <row r="13037" spans="1:14" hidden="1" x14ac:dyDescent="0.25">
      <c r="A13037" s="77">
        <f t="shared" ref="A13037:A13049" si="1566">YEAR(C13037)</f>
        <v>2026</v>
      </c>
      <c r="B13037" s="77">
        <f t="shared" ref="B13037:B13049" si="1567">MONTH(C13037)</f>
        <v>1</v>
      </c>
      <c r="C13037" s="73">
        <v>46029</v>
      </c>
      <c r="D13037" s="79" t="s">
        <v>878</v>
      </c>
      <c r="E13037" s="80" t="s">
        <v>656</v>
      </c>
      <c r="F13037" s="81" t="str">
        <f>VLOOKUP(E13037,Customer[],2,FALSE)</f>
        <v xml:space="preserve">Malar </v>
      </c>
      <c r="G13037" s="69" t="str">
        <f>VLOOKUP(E13037,Customer[],3,FALSE)</f>
        <v>Innwa Rd</v>
      </c>
      <c r="H13037" s="69" t="str">
        <f>VLOOKUP(E13037,Customer[],4,FALSE)</f>
        <v>N/Oakkala</v>
      </c>
      <c r="I13037" s="48" t="s">
        <v>959</v>
      </c>
      <c r="J13037" s="82" t="str">
        <f>VLOOKUP(I13037,PGStock[],2,FALSE)</f>
        <v>Shwe Man ကော်ဗူး (1 Liter)</v>
      </c>
      <c r="K13037" s="71">
        <f>VLOOKUP(I13037,PGStock[],3,FALSE)</f>
        <v>1</v>
      </c>
      <c r="L13037" s="47">
        <v>4</v>
      </c>
      <c r="M13037" s="47">
        <f>VLOOKUP(I13037,PGStock[],6,FALSE)</f>
        <v>100</v>
      </c>
      <c r="N13037" s="47">
        <f>+PGSales!$L13037*PGSales!$M13037</f>
        <v>400</v>
      </c>
    </row>
    <row r="13038" spans="1:14" hidden="1" x14ac:dyDescent="0.25">
      <c r="A13038" s="77">
        <f t="shared" si="1566"/>
        <v>2026</v>
      </c>
      <c r="B13038" s="77">
        <f t="shared" si="1567"/>
        <v>1</v>
      </c>
      <c r="C13038" s="73">
        <v>46029</v>
      </c>
      <c r="D13038" s="79" t="s">
        <v>68</v>
      </c>
      <c r="E13038" s="80" t="s">
        <v>334</v>
      </c>
      <c r="F13038" s="81" t="str">
        <f>VLOOKUP(E13038,Customer[],2,FALSE)</f>
        <v>Nan Htet</v>
      </c>
      <c r="G13038" s="69" t="str">
        <f>VLOOKUP(E13038,Customer[],3,FALSE)</f>
        <v>Sitkaind Rd</v>
      </c>
      <c r="H13038" s="69" t="str">
        <f>VLOOKUP(E13038,Customer[],4,FALSE)</f>
        <v>S Paukkan N/Oakkala</v>
      </c>
      <c r="I13038" s="48" t="s">
        <v>25</v>
      </c>
      <c r="J13038" s="82" t="str">
        <f>VLOOKUP(I13038,PGStock[],2,FALSE)</f>
        <v>Columbus Super Red Smooth 350 Ml</v>
      </c>
      <c r="K13038" s="71">
        <f>VLOOKUP(I13038,PGStock[],3,FALSE)</f>
        <v>0.35</v>
      </c>
      <c r="L13038" s="47">
        <v>3</v>
      </c>
      <c r="M13038" s="47">
        <f>VLOOKUP(I13038,PGStock[],6,FALSE)</f>
        <v>150</v>
      </c>
      <c r="N13038" s="47">
        <f>+PGSales!$L13038*PGSales!$M13038</f>
        <v>450</v>
      </c>
    </row>
    <row r="13039" spans="1:14" hidden="1" x14ac:dyDescent="0.25">
      <c r="A13039" s="77">
        <f t="shared" si="1566"/>
        <v>2026</v>
      </c>
      <c r="B13039" s="77">
        <f t="shared" si="1567"/>
        <v>1</v>
      </c>
      <c r="C13039" s="73">
        <v>46029</v>
      </c>
      <c r="D13039" s="79" t="s">
        <v>68</v>
      </c>
      <c r="E13039" s="80" t="s">
        <v>334</v>
      </c>
      <c r="F13039" s="81" t="str">
        <f>VLOOKUP(E13039,Customer[],2,FALSE)</f>
        <v>Nan Htet</v>
      </c>
      <c r="G13039" s="69" t="str">
        <f>VLOOKUP(E13039,Customer[],3,FALSE)</f>
        <v>Sitkaind Rd</v>
      </c>
      <c r="H13039" s="69" t="str">
        <f>VLOOKUP(E13039,Customer[],4,FALSE)</f>
        <v>S Paukkan N/Oakkala</v>
      </c>
      <c r="I13039" s="48" t="s">
        <v>20</v>
      </c>
      <c r="J13039" s="82" t="str">
        <f>VLOOKUP(I13039,PGStock[],2,FALSE)</f>
        <v>Formula Rum 700ml</v>
      </c>
      <c r="K13039" s="71">
        <f>VLOOKUP(I13039,PGStock[],3,FALSE)</f>
        <v>0.7</v>
      </c>
      <c r="L13039" s="47">
        <v>2</v>
      </c>
      <c r="M13039" s="47">
        <f>VLOOKUP(I13039,PGStock[],6,FALSE)</f>
        <v>200</v>
      </c>
      <c r="N13039" s="47">
        <f>+PGSales!$L13039*PGSales!$M13039</f>
        <v>400</v>
      </c>
    </row>
    <row r="13040" spans="1:14" hidden="1" x14ac:dyDescent="0.25">
      <c r="A13040" s="77">
        <f t="shared" si="1566"/>
        <v>2026</v>
      </c>
      <c r="B13040" s="77">
        <f t="shared" si="1567"/>
        <v>1</v>
      </c>
      <c r="C13040" s="73">
        <v>46029</v>
      </c>
      <c r="D13040" s="79" t="s">
        <v>68</v>
      </c>
      <c r="E13040" s="80" t="s">
        <v>334</v>
      </c>
      <c r="F13040" s="81" t="str">
        <f>VLOOKUP(E13040,Customer[],2,FALSE)</f>
        <v>Nan Htet</v>
      </c>
      <c r="G13040" s="69" t="str">
        <f>VLOOKUP(E13040,Customer[],3,FALSE)</f>
        <v>Sitkaind Rd</v>
      </c>
      <c r="H13040" s="69" t="str">
        <f>VLOOKUP(E13040,Customer[],4,FALSE)</f>
        <v>S Paukkan N/Oakkala</v>
      </c>
      <c r="I13040" s="48" t="s">
        <v>18</v>
      </c>
      <c r="J13040" s="82" t="str">
        <f>VLOOKUP(I13040,PGStock[],2,FALSE)</f>
        <v>Formula Rum 350ml</v>
      </c>
      <c r="K13040" s="71">
        <f>VLOOKUP(I13040,PGStock[],3,FALSE)</f>
        <v>0.35</v>
      </c>
      <c r="L13040" s="47">
        <v>3</v>
      </c>
      <c r="M13040" s="47">
        <f>VLOOKUP(I13040,PGStock[],6,FALSE)</f>
        <v>150</v>
      </c>
      <c r="N13040" s="47">
        <f>+PGSales!$L13040*PGSales!$M13040</f>
        <v>450</v>
      </c>
    </row>
    <row r="13041" spans="1:14" hidden="1" x14ac:dyDescent="0.25">
      <c r="A13041" s="77">
        <f t="shared" si="1566"/>
        <v>2026</v>
      </c>
      <c r="B13041" s="77">
        <f t="shared" si="1567"/>
        <v>1</v>
      </c>
      <c r="C13041" s="73">
        <v>46029</v>
      </c>
      <c r="D13041" s="79" t="s">
        <v>68</v>
      </c>
      <c r="E13041" s="80" t="s">
        <v>334</v>
      </c>
      <c r="F13041" s="81" t="str">
        <f>VLOOKUP(E13041,Customer[],2,FALSE)</f>
        <v>Nan Htet</v>
      </c>
      <c r="G13041" s="69" t="str">
        <f>VLOOKUP(E13041,Customer[],3,FALSE)</f>
        <v>Sitkaind Rd</v>
      </c>
      <c r="H13041" s="69" t="str">
        <f>VLOOKUP(E13041,Customer[],4,FALSE)</f>
        <v>S Paukkan N/Oakkala</v>
      </c>
      <c r="I13041" s="48" t="s">
        <v>958</v>
      </c>
      <c r="J13041" s="82" t="str">
        <f>VLOOKUP(I13041,PGStock[],2,FALSE)</f>
        <v>Shwe Man 680ml</v>
      </c>
      <c r="K13041" s="71">
        <f>VLOOKUP(I13041,PGStock[],3,FALSE)</f>
        <v>0.68</v>
      </c>
      <c r="L13041" s="47">
        <v>1</v>
      </c>
      <c r="M13041" s="47">
        <f>VLOOKUP(I13041,PGStock[],6,FALSE)</f>
        <v>100</v>
      </c>
      <c r="N13041" s="47">
        <f>+PGSales!$L13041*PGSales!$M13041</f>
        <v>100</v>
      </c>
    </row>
    <row r="13042" spans="1:14" hidden="1" x14ac:dyDescent="0.25">
      <c r="A13042" s="77">
        <f t="shared" si="1566"/>
        <v>2026</v>
      </c>
      <c r="B13042" s="77">
        <f t="shared" si="1567"/>
        <v>1</v>
      </c>
      <c r="C13042" s="73">
        <v>46029</v>
      </c>
      <c r="D13042" s="79" t="s">
        <v>68</v>
      </c>
      <c r="E13042" s="80" t="s">
        <v>334</v>
      </c>
      <c r="F13042" s="81" t="str">
        <f>VLOOKUP(E13042,Customer[],2,FALSE)</f>
        <v>Nan Htet</v>
      </c>
      <c r="G13042" s="69" t="str">
        <f>VLOOKUP(E13042,Customer[],3,FALSE)</f>
        <v>Sitkaind Rd</v>
      </c>
      <c r="H13042" s="69" t="str">
        <f>VLOOKUP(E13042,Customer[],4,FALSE)</f>
        <v>S Paukkan N/Oakkala</v>
      </c>
      <c r="I13042" s="48" t="s">
        <v>959</v>
      </c>
      <c r="J13042" s="82" t="str">
        <f>VLOOKUP(I13042,PGStock[],2,FALSE)</f>
        <v>Shwe Man ကော်ဗူး (1 Liter)</v>
      </c>
      <c r="K13042" s="71">
        <f>VLOOKUP(I13042,PGStock[],3,FALSE)</f>
        <v>1</v>
      </c>
      <c r="L13042" s="47">
        <v>5</v>
      </c>
      <c r="M13042" s="47">
        <f>VLOOKUP(I13042,PGStock[],6,FALSE)</f>
        <v>100</v>
      </c>
      <c r="N13042" s="47">
        <f>+PGSales!$L13042*PGSales!$M13042</f>
        <v>500</v>
      </c>
    </row>
    <row r="13043" spans="1:14" hidden="1" x14ac:dyDescent="0.25">
      <c r="A13043" s="77">
        <f t="shared" si="1566"/>
        <v>2026</v>
      </c>
      <c r="B13043" s="77">
        <f t="shared" si="1567"/>
        <v>1</v>
      </c>
      <c r="C13043" s="73">
        <v>46029</v>
      </c>
      <c r="D13043" s="79" t="s">
        <v>131</v>
      </c>
      <c r="E13043" s="80">
        <v>162</v>
      </c>
      <c r="F13043" s="81" t="str">
        <f>VLOOKUP(E13043,Customer[],2,FALSE)</f>
        <v>16 G(2)</v>
      </c>
      <c r="G13043" s="69" t="str">
        <f>VLOOKUP(E13043,Customer[],3,FALSE)</f>
        <v>Taungnu Rd</v>
      </c>
      <c r="H13043" s="69" t="str">
        <f>VLOOKUP(E13043,Customer[],4,FALSE)</f>
        <v>S Paukkan N/Oakkala</v>
      </c>
      <c r="I13043" s="48" t="s">
        <v>25</v>
      </c>
      <c r="J13043" s="82" t="str">
        <f>VLOOKUP(I13043,PGStock[],2,FALSE)</f>
        <v>Columbus Super Red Smooth 350 Ml</v>
      </c>
      <c r="K13043" s="71">
        <f>VLOOKUP(I13043,PGStock[],3,FALSE)</f>
        <v>0.35</v>
      </c>
      <c r="L13043" s="47">
        <v>3</v>
      </c>
      <c r="M13043" s="47">
        <f>VLOOKUP(I13043,PGStock[],6,FALSE)</f>
        <v>150</v>
      </c>
      <c r="N13043" s="47">
        <f>+PGSales!$L13043*PGSales!$M13043</f>
        <v>450</v>
      </c>
    </row>
    <row r="13044" spans="1:14" hidden="1" x14ac:dyDescent="0.25">
      <c r="A13044" s="77">
        <f t="shared" si="1566"/>
        <v>2026</v>
      </c>
      <c r="B13044" s="77">
        <f t="shared" si="1567"/>
        <v>1</v>
      </c>
      <c r="C13044" s="73">
        <v>46029</v>
      </c>
      <c r="D13044" s="79" t="s">
        <v>131</v>
      </c>
      <c r="E13044" s="80">
        <v>162</v>
      </c>
      <c r="F13044" s="81" t="str">
        <f>VLOOKUP(E13044,Customer[],2,FALSE)</f>
        <v>16 G(2)</v>
      </c>
      <c r="G13044" s="69" t="str">
        <f>VLOOKUP(E13044,Customer[],3,FALSE)</f>
        <v>Taungnu Rd</v>
      </c>
      <c r="H13044" s="69" t="str">
        <f>VLOOKUP(E13044,Customer[],4,FALSE)</f>
        <v>S Paukkan N/Oakkala</v>
      </c>
      <c r="I13044" s="48" t="s">
        <v>18</v>
      </c>
      <c r="J13044" s="82" t="str">
        <f>VLOOKUP(I13044,PGStock[],2,FALSE)</f>
        <v>Formula Rum 350ml</v>
      </c>
      <c r="K13044" s="71">
        <f>VLOOKUP(I13044,PGStock[],3,FALSE)</f>
        <v>0.35</v>
      </c>
      <c r="L13044" s="47">
        <v>2</v>
      </c>
      <c r="M13044" s="47">
        <f>VLOOKUP(I13044,PGStock[],6,FALSE)</f>
        <v>150</v>
      </c>
      <c r="N13044" s="47">
        <f>+PGSales!$L13044*PGSales!$M13044</f>
        <v>300</v>
      </c>
    </row>
    <row r="13045" spans="1:14" hidden="1" x14ac:dyDescent="0.25">
      <c r="A13045" s="77">
        <f t="shared" si="1566"/>
        <v>2026</v>
      </c>
      <c r="B13045" s="77">
        <f t="shared" si="1567"/>
        <v>1</v>
      </c>
      <c r="C13045" s="73">
        <v>46029</v>
      </c>
      <c r="D13045" s="79" t="s">
        <v>131</v>
      </c>
      <c r="E13045" s="80">
        <v>162</v>
      </c>
      <c r="F13045" s="81" t="str">
        <f>VLOOKUP(E13045,Customer[],2,FALSE)</f>
        <v>16 G(2)</v>
      </c>
      <c r="G13045" s="69" t="str">
        <f>VLOOKUP(E13045,Customer[],3,FALSE)</f>
        <v>Taungnu Rd</v>
      </c>
      <c r="H13045" s="69" t="str">
        <f>VLOOKUP(E13045,Customer[],4,FALSE)</f>
        <v>S Paukkan N/Oakkala</v>
      </c>
      <c r="I13045" s="48" t="s">
        <v>958</v>
      </c>
      <c r="J13045" s="82" t="str">
        <f>VLOOKUP(I13045,PGStock[],2,FALSE)</f>
        <v>Shwe Man 680ml</v>
      </c>
      <c r="K13045" s="71">
        <f>VLOOKUP(I13045,PGStock[],3,FALSE)</f>
        <v>0.68</v>
      </c>
      <c r="L13045" s="47">
        <v>1</v>
      </c>
      <c r="M13045" s="47">
        <f>VLOOKUP(I13045,PGStock[],6,FALSE)</f>
        <v>100</v>
      </c>
      <c r="N13045" s="47">
        <f>+PGSales!$L13045*PGSales!$M13045</f>
        <v>100</v>
      </c>
    </row>
    <row r="13046" spans="1:14" hidden="1" x14ac:dyDescent="0.25">
      <c r="A13046" s="77">
        <f t="shared" si="1566"/>
        <v>2026</v>
      </c>
      <c r="B13046" s="77">
        <f t="shared" si="1567"/>
        <v>1</v>
      </c>
      <c r="C13046" s="73">
        <v>46029</v>
      </c>
      <c r="D13046" s="79" t="s">
        <v>131</v>
      </c>
      <c r="E13046" s="80">
        <v>162</v>
      </c>
      <c r="F13046" s="81" t="str">
        <f>VLOOKUP(E13046,Customer[],2,FALSE)</f>
        <v>16 G(2)</v>
      </c>
      <c r="G13046" s="69" t="str">
        <f>VLOOKUP(E13046,Customer[],3,FALSE)</f>
        <v>Taungnu Rd</v>
      </c>
      <c r="H13046" s="69" t="str">
        <f>VLOOKUP(E13046,Customer[],4,FALSE)</f>
        <v>S Paukkan N/Oakkala</v>
      </c>
      <c r="I13046" s="48" t="s">
        <v>959</v>
      </c>
      <c r="J13046" s="82" t="str">
        <f>VLOOKUP(I13046,PGStock[],2,FALSE)</f>
        <v>Shwe Man ကော်ဗူး (1 Liter)</v>
      </c>
      <c r="K13046" s="71">
        <f>VLOOKUP(I13046,PGStock[],3,FALSE)</f>
        <v>1</v>
      </c>
      <c r="L13046" s="47">
        <v>4</v>
      </c>
      <c r="M13046" s="47">
        <f>VLOOKUP(I13046,PGStock[],6,FALSE)</f>
        <v>100</v>
      </c>
      <c r="N13046" s="47">
        <f>+PGSales!$L13046*PGSales!$M13046</f>
        <v>400</v>
      </c>
    </row>
    <row r="13047" spans="1:14" hidden="1" x14ac:dyDescent="0.25">
      <c r="A13047" s="77">
        <f t="shared" si="1566"/>
        <v>2026</v>
      </c>
      <c r="B13047" s="77">
        <f t="shared" si="1567"/>
        <v>1</v>
      </c>
      <c r="C13047" s="73">
        <v>46029</v>
      </c>
      <c r="D13047" s="79" t="s">
        <v>275</v>
      </c>
      <c r="E13047" s="80">
        <v>163</v>
      </c>
      <c r="F13047" s="81" t="str">
        <f>VLOOKUP(E13047,Customer[],2,FALSE)</f>
        <v>16 G3</v>
      </c>
      <c r="G13047" s="69" t="str">
        <f>VLOOKUP(E13047,Customer[],3,FALSE)</f>
        <v>Kyout Lan Rd</v>
      </c>
      <c r="H13047" s="69" t="str">
        <f>VLOOKUP(E13047,Customer[],4,FALSE)</f>
        <v>S Paukkan N/Oakkala</v>
      </c>
      <c r="I13047" s="48" t="s">
        <v>25</v>
      </c>
      <c r="J13047" s="82" t="str">
        <f>VLOOKUP(I13047,PGStock[],2,FALSE)</f>
        <v>Columbus Super Red Smooth 350 Ml</v>
      </c>
      <c r="K13047" s="71">
        <f>VLOOKUP(I13047,PGStock[],3,FALSE)</f>
        <v>0.35</v>
      </c>
      <c r="L13047" s="47">
        <v>3</v>
      </c>
      <c r="M13047" s="47">
        <f>VLOOKUP(I13047,PGStock[],6,FALSE)</f>
        <v>150</v>
      </c>
      <c r="N13047" s="47">
        <f>+PGSales!$L13047*PGSales!$M13047</f>
        <v>450</v>
      </c>
    </row>
    <row r="13048" spans="1:14" hidden="1" x14ac:dyDescent="0.25">
      <c r="A13048" s="77">
        <f t="shared" si="1566"/>
        <v>2026</v>
      </c>
      <c r="B13048" s="77">
        <f t="shared" si="1567"/>
        <v>1</v>
      </c>
      <c r="C13048" s="73">
        <v>46029</v>
      </c>
      <c r="D13048" s="79" t="s">
        <v>275</v>
      </c>
      <c r="E13048" s="80">
        <v>163</v>
      </c>
      <c r="F13048" s="81" t="str">
        <f>VLOOKUP(E13048,Customer[],2,FALSE)</f>
        <v>16 G3</v>
      </c>
      <c r="G13048" s="69" t="str">
        <f>VLOOKUP(E13048,Customer[],3,FALSE)</f>
        <v>Kyout Lan Rd</v>
      </c>
      <c r="H13048" s="69" t="str">
        <f>VLOOKUP(E13048,Customer[],4,FALSE)</f>
        <v>S Paukkan N/Oakkala</v>
      </c>
      <c r="I13048" s="48" t="s">
        <v>20</v>
      </c>
      <c r="J13048" s="82" t="str">
        <f>VLOOKUP(I13048,PGStock[],2,FALSE)</f>
        <v>Formula Rum 700ml</v>
      </c>
      <c r="K13048" s="71">
        <f>VLOOKUP(I13048,PGStock[],3,FALSE)</f>
        <v>0.7</v>
      </c>
      <c r="L13048" s="47">
        <v>1</v>
      </c>
      <c r="M13048" s="47">
        <f>VLOOKUP(I13048,PGStock[],6,FALSE)</f>
        <v>200</v>
      </c>
      <c r="N13048" s="47">
        <f>+PGSales!$L13048*PGSales!$M13048</f>
        <v>200</v>
      </c>
    </row>
    <row r="13049" spans="1:14" hidden="1" x14ac:dyDescent="0.25">
      <c r="A13049" s="77">
        <f t="shared" si="1566"/>
        <v>2026</v>
      </c>
      <c r="B13049" s="77">
        <f t="shared" si="1567"/>
        <v>1</v>
      </c>
      <c r="C13049" s="73">
        <v>46029</v>
      </c>
      <c r="D13049" s="79" t="s">
        <v>275</v>
      </c>
      <c r="E13049" s="80">
        <v>163</v>
      </c>
      <c r="F13049" s="81" t="str">
        <f>VLOOKUP(E13049,Customer[],2,FALSE)</f>
        <v>16 G3</v>
      </c>
      <c r="G13049" s="69" t="str">
        <f>VLOOKUP(E13049,Customer[],3,FALSE)</f>
        <v>Kyout Lan Rd</v>
      </c>
      <c r="H13049" s="69" t="str">
        <f>VLOOKUP(E13049,Customer[],4,FALSE)</f>
        <v>S Paukkan N/Oakkala</v>
      </c>
      <c r="I13049" s="48" t="s">
        <v>18</v>
      </c>
      <c r="J13049" s="82" t="str">
        <f>VLOOKUP(I13049,PGStock[],2,FALSE)</f>
        <v>Formula Rum 350ml</v>
      </c>
      <c r="K13049" s="71">
        <f>VLOOKUP(I13049,PGStock[],3,FALSE)</f>
        <v>0.35</v>
      </c>
      <c r="L13049" s="47">
        <v>2</v>
      </c>
      <c r="M13049" s="47">
        <f>VLOOKUP(I13049,PGStock[],6,FALSE)</f>
        <v>150</v>
      </c>
      <c r="N13049" s="47">
        <f>+PGSales!$L13049*PGSales!$M13049</f>
        <v>300</v>
      </c>
    </row>
    <row r="13050" spans="1:14" hidden="1" x14ac:dyDescent="0.25">
      <c r="A13050" s="77">
        <f t="shared" si="1564"/>
        <v>2026</v>
      </c>
      <c r="B13050" s="77">
        <f t="shared" si="1565"/>
        <v>1</v>
      </c>
      <c r="C13050" s="73">
        <v>46029</v>
      </c>
      <c r="D13050" s="79" t="s">
        <v>275</v>
      </c>
      <c r="E13050" s="80">
        <v>163</v>
      </c>
      <c r="F13050" s="81" t="str">
        <f>VLOOKUP(E13050,Customer[],2,FALSE)</f>
        <v>16 G3</v>
      </c>
      <c r="G13050" s="69" t="str">
        <f>VLOOKUP(E13050,Customer[],3,FALSE)</f>
        <v>Kyout Lan Rd</v>
      </c>
      <c r="H13050" s="69" t="str">
        <f>VLOOKUP(E13050,Customer[],4,FALSE)</f>
        <v>S Paukkan N/Oakkala</v>
      </c>
      <c r="I13050" s="48" t="s">
        <v>958</v>
      </c>
      <c r="J13050" s="82" t="str">
        <f>VLOOKUP(I13050,PGStock[],2,FALSE)</f>
        <v>Shwe Man 680ml</v>
      </c>
      <c r="K13050" s="71">
        <f>VLOOKUP(I13050,PGStock[],3,FALSE)</f>
        <v>0.68</v>
      </c>
      <c r="L13050" s="47">
        <v>1</v>
      </c>
      <c r="M13050" s="47">
        <f>VLOOKUP(I13050,PGStock[],6,FALSE)</f>
        <v>100</v>
      </c>
      <c r="N13050" s="47">
        <f>+PGSales!$L13050*PGSales!$M13050</f>
        <v>100</v>
      </c>
    </row>
    <row r="13051" spans="1:14" hidden="1" x14ac:dyDescent="0.25">
      <c r="A13051" s="77">
        <f t="shared" si="1564"/>
        <v>2026</v>
      </c>
      <c r="B13051" s="77">
        <f t="shared" si="1565"/>
        <v>1</v>
      </c>
      <c r="C13051" s="73">
        <v>46029</v>
      </c>
      <c r="D13051" s="79" t="s">
        <v>275</v>
      </c>
      <c r="E13051" s="80">
        <v>163</v>
      </c>
      <c r="F13051" s="81" t="str">
        <f>VLOOKUP(E13051,Customer[],2,FALSE)</f>
        <v>16 G3</v>
      </c>
      <c r="G13051" s="69" t="str">
        <f>VLOOKUP(E13051,Customer[],3,FALSE)</f>
        <v>Kyout Lan Rd</v>
      </c>
      <c r="H13051" s="69" t="str">
        <f>VLOOKUP(E13051,Customer[],4,FALSE)</f>
        <v>S Paukkan N/Oakkala</v>
      </c>
      <c r="I13051" s="48" t="s">
        <v>959</v>
      </c>
      <c r="J13051" s="82" t="str">
        <f>VLOOKUP(I13051,PGStock[],2,FALSE)</f>
        <v>Shwe Man ကော်ဗူး (1 Liter)</v>
      </c>
      <c r="K13051" s="71">
        <f>VLOOKUP(I13051,PGStock[],3,FALSE)</f>
        <v>1</v>
      </c>
      <c r="L13051" s="47">
        <v>5</v>
      </c>
      <c r="M13051" s="47">
        <f>VLOOKUP(I13051,PGStock[],6,FALSE)</f>
        <v>100</v>
      </c>
      <c r="N13051" s="47">
        <f>+PGSales!$L13051*PGSales!$M13051</f>
        <v>500</v>
      </c>
    </row>
    <row r="13052" spans="1:14" hidden="1" x14ac:dyDescent="0.25">
      <c r="A13052" s="77">
        <f t="shared" si="1564"/>
        <v>2026</v>
      </c>
      <c r="B13052" s="77">
        <f t="shared" si="1565"/>
        <v>1</v>
      </c>
      <c r="C13052" s="73">
        <v>46029</v>
      </c>
      <c r="D13052" s="79" t="s">
        <v>115</v>
      </c>
      <c r="E13052" s="80" t="s">
        <v>394</v>
      </c>
      <c r="F13052" s="81" t="str">
        <f>VLOOKUP(E13052,Customer[],2,FALSE)</f>
        <v>Khun Myant</v>
      </c>
      <c r="G13052" s="69" t="str">
        <f>VLOOKUP(E13052,Customer[],3,FALSE)</f>
        <v>Nuaung Yann Rd</v>
      </c>
      <c r="H13052" s="69" t="str">
        <f>VLOOKUP(E13052,Customer[],4,FALSE)</f>
        <v>S Paukkan N/Oakkala</v>
      </c>
      <c r="I13052" s="48" t="s">
        <v>20</v>
      </c>
      <c r="J13052" s="82" t="str">
        <f>VLOOKUP(I13052,PGStock[],2,FALSE)</f>
        <v>Formula Rum 700ml</v>
      </c>
      <c r="K13052" s="71">
        <f>VLOOKUP(I13052,PGStock[],3,FALSE)</f>
        <v>0.7</v>
      </c>
      <c r="L13052" s="47">
        <v>1</v>
      </c>
      <c r="M13052" s="47">
        <f>VLOOKUP(I13052,PGStock[],6,FALSE)</f>
        <v>200</v>
      </c>
      <c r="N13052" s="47">
        <f>+PGSales!$L13052*PGSales!$M13052</f>
        <v>200</v>
      </c>
    </row>
    <row r="13053" spans="1:14" hidden="1" x14ac:dyDescent="0.25">
      <c r="A13053" s="77">
        <f t="shared" si="1564"/>
        <v>2026</v>
      </c>
      <c r="B13053" s="77">
        <f t="shared" si="1565"/>
        <v>1</v>
      </c>
      <c r="C13053" s="73">
        <v>46029</v>
      </c>
      <c r="D13053" s="79" t="s">
        <v>115</v>
      </c>
      <c r="E13053" s="80" t="s">
        <v>394</v>
      </c>
      <c r="F13053" s="81" t="str">
        <f>VLOOKUP(E13053,Customer[],2,FALSE)</f>
        <v>Khun Myant</v>
      </c>
      <c r="G13053" s="69" t="str">
        <f>VLOOKUP(E13053,Customer[],3,FALSE)</f>
        <v>Nuaung Yann Rd</v>
      </c>
      <c r="H13053" s="69" t="str">
        <f>VLOOKUP(E13053,Customer[],4,FALSE)</f>
        <v>S Paukkan N/Oakkala</v>
      </c>
      <c r="I13053" s="48" t="s">
        <v>18</v>
      </c>
      <c r="J13053" s="82" t="str">
        <f>VLOOKUP(I13053,PGStock[],2,FALSE)</f>
        <v>Formula Rum 350ml</v>
      </c>
      <c r="K13053" s="71">
        <f>VLOOKUP(I13053,PGStock[],3,FALSE)</f>
        <v>0.35</v>
      </c>
      <c r="L13053" s="47">
        <v>3</v>
      </c>
      <c r="M13053" s="47">
        <f>VLOOKUP(I13053,PGStock[],6,FALSE)</f>
        <v>150</v>
      </c>
      <c r="N13053" s="47">
        <f>+PGSales!$L13053*PGSales!$M13053</f>
        <v>450</v>
      </c>
    </row>
    <row r="13054" spans="1:14" hidden="1" x14ac:dyDescent="0.25">
      <c r="A13054" s="77">
        <f t="shared" ref="A13054:A13066" si="1568">YEAR(C13054)</f>
        <v>2026</v>
      </c>
      <c r="B13054" s="77">
        <f t="shared" ref="B13054:B13066" si="1569">MONTH(C13054)</f>
        <v>1</v>
      </c>
      <c r="C13054" s="73">
        <v>46029</v>
      </c>
      <c r="D13054" s="79" t="s">
        <v>66</v>
      </c>
      <c r="E13054" s="80" t="s">
        <v>314</v>
      </c>
      <c r="F13054" s="81" t="str">
        <f>VLOOKUP(E13054,Customer[],2,FALSE)</f>
        <v>Kaung</v>
      </c>
      <c r="G13054" s="69" t="str">
        <f>VLOOKUP(E13054,Customer[],3,FALSE)</f>
        <v>Nuaung Yann Rd</v>
      </c>
      <c r="H13054" s="69" t="str">
        <f>VLOOKUP(E13054,Customer[],4,FALSE)</f>
        <v>S Paukkan N/Oakkala</v>
      </c>
      <c r="I13054" s="48" t="s">
        <v>18</v>
      </c>
      <c r="J13054" s="82" t="str">
        <f>VLOOKUP(I13054,PGStock[],2,FALSE)</f>
        <v>Formula Rum 350ml</v>
      </c>
      <c r="K13054" s="71">
        <f>VLOOKUP(I13054,PGStock[],3,FALSE)</f>
        <v>0.35</v>
      </c>
      <c r="L13054" s="47">
        <v>5</v>
      </c>
      <c r="M13054" s="47">
        <f>VLOOKUP(I13054,PGStock[],6,FALSE)</f>
        <v>150</v>
      </c>
      <c r="N13054" s="47">
        <f>+PGSales!$L13054*PGSales!$M13054</f>
        <v>750</v>
      </c>
    </row>
    <row r="13055" spans="1:14" hidden="1" x14ac:dyDescent="0.25">
      <c r="A13055" s="77">
        <f t="shared" si="1568"/>
        <v>2026</v>
      </c>
      <c r="B13055" s="77">
        <f t="shared" si="1569"/>
        <v>1</v>
      </c>
      <c r="C13055" s="73">
        <v>46029</v>
      </c>
      <c r="D13055" s="79" t="s">
        <v>885</v>
      </c>
      <c r="E13055" s="80" t="s">
        <v>321</v>
      </c>
      <c r="F13055" s="81" t="str">
        <f>VLOOKUP(E13055,Customer[],2,FALSE)</f>
        <v>Sein Si Tun</v>
      </c>
      <c r="G13055" s="69" t="str">
        <f>VLOOKUP(E13055,Customer[],3,FALSE)</f>
        <v>Yazar Deright Rd</v>
      </c>
      <c r="H13055" s="69" t="str">
        <f>VLOOKUP(E13055,Customer[],4,FALSE)</f>
        <v>S Paukkan N/Oakkala</v>
      </c>
      <c r="I13055" s="48" t="s">
        <v>27</v>
      </c>
      <c r="J13055" s="82" t="str">
        <f>VLOOKUP(I13055,PGStock[],2,FALSE)</f>
        <v>Columbus Super Red Smooth 700 Ml</v>
      </c>
      <c r="K13055" s="71">
        <f>VLOOKUP(I13055,PGStock[],3,FALSE)</f>
        <v>0.7</v>
      </c>
      <c r="L13055" s="47">
        <v>2</v>
      </c>
      <c r="M13055" s="47">
        <f>VLOOKUP(I13055,PGStock[],6,FALSE)</f>
        <v>200</v>
      </c>
      <c r="N13055" s="47">
        <f>+PGSales!$L13055*PGSales!$M13055</f>
        <v>400</v>
      </c>
    </row>
    <row r="13056" spans="1:14" hidden="1" x14ac:dyDescent="0.25">
      <c r="A13056" s="77">
        <f t="shared" si="1568"/>
        <v>2026</v>
      </c>
      <c r="B13056" s="77">
        <f t="shared" si="1569"/>
        <v>1</v>
      </c>
      <c r="C13056" s="73">
        <v>46029</v>
      </c>
      <c r="D13056" s="79" t="s">
        <v>885</v>
      </c>
      <c r="E13056" s="80" t="s">
        <v>321</v>
      </c>
      <c r="F13056" s="81" t="str">
        <f>VLOOKUP(E13056,Customer[],2,FALSE)</f>
        <v>Sein Si Tun</v>
      </c>
      <c r="G13056" s="69" t="str">
        <f>VLOOKUP(E13056,Customer[],3,FALSE)</f>
        <v>Yazar Deright Rd</v>
      </c>
      <c r="H13056" s="69" t="str">
        <f>VLOOKUP(E13056,Customer[],4,FALSE)</f>
        <v>S Paukkan N/Oakkala</v>
      </c>
      <c r="I13056" s="48" t="s">
        <v>25</v>
      </c>
      <c r="J13056" s="82" t="str">
        <f>VLOOKUP(I13056,PGStock[],2,FALSE)</f>
        <v>Columbus Super Red Smooth 350 Ml</v>
      </c>
      <c r="K13056" s="71">
        <f>VLOOKUP(I13056,PGStock[],3,FALSE)</f>
        <v>0.35</v>
      </c>
      <c r="L13056" s="47">
        <v>3</v>
      </c>
      <c r="M13056" s="47">
        <f>VLOOKUP(I13056,PGStock[],6,FALSE)</f>
        <v>150</v>
      </c>
      <c r="N13056" s="47">
        <f>+PGSales!$L13056*PGSales!$M13056</f>
        <v>450</v>
      </c>
    </row>
    <row r="13057" spans="1:14" hidden="1" x14ac:dyDescent="0.25">
      <c r="A13057" s="77">
        <f t="shared" si="1568"/>
        <v>2026</v>
      </c>
      <c r="B13057" s="77">
        <f t="shared" si="1569"/>
        <v>1</v>
      </c>
      <c r="C13057" s="73">
        <v>46029</v>
      </c>
      <c r="D13057" s="79" t="s">
        <v>885</v>
      </c>
      <c r="E13057" s="80" t="s">
        <v>321</v>
      </c>
      <c r="F13057" s="81" t="str">
        <f>VLOOKUP(E13057,Customer[],2,FALSE)</f>
        <v>Sein Si Tun</v>
      </c>
      <c r="G13057" s="69" t="str">
        <f>VLOOKUP(E13057,Customer[],3,FALSE)</f>
        <v>Yazar Deright Rd</v>
      </c>
      <c r="H13057" s="69" t="str">
        <f>VLOOKUP(E13057,Customer[],4,FALSE)</f>
        <v>S Paukkan N/Oakkala</v>
      </c>
      <c r="I13057" s="48" t="s">
        <v>20</v>
      </c>
      <c r="J13057" s="82" t="str">
        <f>VLOOKUP(I13057,PGStock[],2,FALSE)</f>
        <v>Formula Rum 700ml</v>
      </c>
      <c r="K13057" s="71">
        <f>VLOOKUP(I13057,PGStock[],3,FALSE)</f>
        <v>0.7</v>
      </c>
      <c r="L13057" s="47">
        <v>2</v>
      </c>
      <c r="M13057" s="47">
        <f>VLOOKUP(I13057,PGStock[],6,FALSE)</f>
        <v>200</v>
      </c>
      <c r="N13057" s="47">
        <f>+PGSales!$L13057*PGSales!$M13057</f>
        <v>400</v>
      </c>
    </row>
    <row r="13058" spans="1:14" hidden="1" x14ac:dyDescent="0.25">
      <c r="A13058" s="77">
        <f t="shared" si="1568"/>
        <v>2026</v>
      </c>
      <c r="B13058" s="77">
        <f t="shared" si="1569"/>
        <v>1</v>
      </c>
      <c r="C13058" s="73">
        <v>46029</v>
      </c>
      <c r="D13058" s="79" t="s">
        <v>885</v>
      </c>
      <c r="E13058" s="80" t="s">
        <v>321</v>
      </c>
      <c r="F13058" s="81" t="str">
        <f>VLOOKUP(E13058,Customer[],2,FALSE)</f>
        <v>Sein Si Tun</v>
      </c>
      <c r="G13058" s="69" t="str">
        <f>VLOOKUP(E13058,Customer[],3,FALSE)</f>
        <v>Yazar Deright Rd</v>
      </c>
      <c r="H13058" s="69" t="str">
        <f>VLOOKUP(E13058,Customer[],4,FALSE)</f>
        <v>S Paukkan N/Oakkala</v>
      </c>
      <c r="I13058" s="48" t="s">
        <v>958</v>
      </c>
      <c r="J13058" s="82" t="str">
        <f>VLOOKUP(I13058,PGStock[],2,FALSE)</f>
        <v>Shwe Man 680ml</v>
      </c>
      <c r="K13058" s="71">
        <f>VLOOKUP(I13058,PGStock[],3,FALSE)</f>
        <v>0.68</v>
      </c>
      <c r="L13058" s="47">
        <v>2</v>
      </c>
      <c r="M13058" s="47">
        <f>VLOOKUP(I13058,PGStock[],6,FALSE)</f>
        <v>100</v>
      </c>
      <c r="N13058" s="47">
        <f>+PGSales!$L13058*PGSales!$M13058</f>
        <v>200</v>
      </c>
    </row>
    <row r="13059" spans="1:14" hidden="1" x14ac:dyDescent="0.25">
      <c r="A13059" s="77">
        <f t="shared" si="1568"/>
        <v>2026</v>
      </c>
      <c r="B13059" s="77">
        <f t="shared" si="1569"/>
        <v>1</v>
      </c>
      <c r="C13059" s="73">
        <v>46029</v>
      </c>
      <c r="D13059" s="79" t="s">
        <v>4</v>
      </c>
      <c r="E13059" s="80" t="s">
        <v>322</v>
      </c>
      <c r="F13059" s="81" t="str">
        <f>VLOOKUP(E13059,Customer[],2,FALSE)</f>
        <v>Kyaw</v>
      </c>
      <c r="G13059" s="69" t="str">
        <f>VLOOKUP(E13059,Customer[],3,FALSE)</f>
        <v>Bagan Rd</v>
      </c>
      <c r="H13059" s="69" t="str">
        <f>VLOOKUP(E13059,Customer[],4,FALSE)</f>
        <v>S Paukkan N/Oakkala</v>
      </c>
      <c r="I13059" s="48" t="s">
        <v>25</v>
      </c>
      <c r="J13059" s="82" t="str">
        <f>VLOOKUP(I13059,PGStock[],2,FALSE)</f>
        <v>Columbus Super Red Smooth 350 Ml</v>
      </c>
      <c r="K13059" s="71">
        <f>VLOOKUP(I13059,PGStock[],3,FALSE)</f>
        <v>0.35</v>
      </c>
      <c r="L13059" s="47">
        <v>1</v>
      </c>
      <c r="M13059" s="47">
        <f>VLOOKUP(I13059,PGStock[],6,FALSE)</f>
        <v>150</v>
      </c>
      <c r="N13059" s="47">
        <f>+PGSales!$L13059*PGSales!$M13059</f>
        <v>150</v>
      </c>
    </row>
    <row r="13060" spans="1:14" hidden="1" x14ac:dyDescent="0.25">
      <c r="A13060" s="77">
        <f t="shared" si="1568"/>
        <v>2026</v>
      </c>
      <c r="B13060" s="77">
        <f t="shared" si="1569"/>
        <v>1</v>
      </c>
      <c r="C13060" s="73">
        <v>46029</v>
      </c>
      <c r="D13060" s="79" t="s">
        <v>4</v>
      </c>
      <c r="E13060" s="80" t="s">
        <v>322</v>
      </c>
      <c r="F13060" s="81" t="str">
        <f>VLOOKUP(E13060,Customer[],2,FALSE)</f>
        <v>Kyaw</v>
      </c>
      <c r="G13060" s="69" t="str">
        <f>VLOOKUP(E13060,Customer[],3,FALSE)</f>
        <v>Bagan Rd</v>
      </c>
      <c r="H13060" s="69" t="str">
        <f>VLOOKUP(E13060,Customer[],4,FALSE)</f>
        <v>S Paukkan N/Oakkala</v>
      </c>
      <c r="I13060" s="48" t="s">
        <v>18</v>
      </c>
      <c r="J13060" s="82" t="str">
        <f>VLOOKUP(I13060,PGStock[],2,FALSE)</f>
        <v>Formula Rum 350ml</v>
      </c>
      <c r="K13060" s="71">
        <f>VLOOKUP(I13060,PGStock[],3,FALSE)</f>
        <v>0.35</v>
      </c>
      <c r="L13060" s="47">
        <v>5</v>
      </c>
      <c r="M13060" s="47">
        <f>VLOOKUP(I13060,PGStock[],6,FALSE)</f>
        <v>150</v>
      </c>
      <c r="N13060" s="47">
        <f>+PGSales!$L13060*PGSales!$M13060</f>
        <v>750</v>
      </c>
    </row>
    <row r="13061" spans="1:14" hidden="1" x14ac:dyDescent="0.25">
      <c r="A13061" s="77">
        <f t="shared" si="1568"/>
        <v>2026</v>
      </c>
      <c r="B13061" s="77">
        <f t="shared" si="1569"/>
        <v>1</v>
      </c>
      <c r="C13061" s="73">
        <v>46029</v>
      </c>
      <c r="D13061" s="79" t="s">
        <v>4</v>
      </c>
      <c r="E13061" s="80" t="s">
        <v>322</v>
      </c>
      <c r="F13061" s="81" t="str">
        <f>VLOOKUP(E13061,Customer[],2,FALSE)</f>
        <v>Kyaw</v>
      </c>
      <c r="G13061" s="69" t="str">
        <f>VLOOKUP(E13061,Customer[],3,FALSE)</f>
        <v>Bagan Rd</v>
      </c>
      <c r="H13061" s="69" t="str">
        <f>VLOOKUP(E13061,Customer[],4,FALSE)</f>
        <v>S Paukkan N/Oakkala</v>
      </c>
      <c r="I13061" s="48" t="s">
        <v>958</v>
      </c>
      <c r="J13061" s="82" t="str">
        <f>VLOOKUP(I13061,PGStock[],2,FALSE)</f>
        <v>Shwe Man 680ml</v>
      </c>
      <c r="K13061" s="71">
        <f>VLOOKUP(I13061,PGStock[],3,FALSE)</f>
        <v>0.68</v>
      </c>
      <c r="L13061" s="47">
        <v>1</v>
      </c>
      <c r="M13061" s="47">
        <f>VLOOKUP(I13061,PGStock[],6,FALSE)</f>
        <v>100</v>
      </c>
      <c r="N13061" s="47">
        <f>+PGSales!$L13061*PGSales!$M13061</f>
        <v>100</v>
      </c>
    </row>
    <row r="13062" spans="1:14" hidden="1" x14ac:dyDescent="0.25">
      <c r="A13062" s="77">
        <f t="shared" si="1568"/>
        <v>2026</v>
      </c>
      <c r="B13062" s="77">
        <f t="shared" si="1569"/>
        <v>1</v>
      </c>
      <c r="C13062" s="73">
        <v>46029</v>
      </c>
      <c r="D13062" s="79" t="s">
        <v>109</v>
      </c>
      <c r="E13062" s="80" t="s">
        <v>700</v>
      </c>
      <c r="F13062" s="81" t="str">
        <f>VLOOKUP(E13062,Customer[],2,FALSE)</f>
        <v>Myo Gyi</v>
      </c>
      <c r="G13062" s="69" t="str">
        <f>VLOOKUP(E13062,Customer[],3,FALSE)</f>
        <v>S Paukkan Rd</v>
      </c>
      <c r="H13062" s="69" t="str">
        <f>VLOOKUP(E13062,Customer[],4,FALSE)</f>
        <v>S Paukkan N/Oakkala</v>
      </c>
      <c r="I13062" s="48" t="s">
        <v>27</v>
      </c>
      <c r="J13062" s="82" t="str">
        <f>VLOOKUP(I13062,PGStock[],2,FALSE)</f>
        <v>Columbus Super Red Smooth 700 Ml</v>
      </c>
      <c r="K13062" s="71">
        <f>VLOOKUP(I13062,PGStock[],3,FALSE)</f>
        <v>0.7</v>
      </c>
      <c r="L13062" s="47">
        <v>1</v>
      </c>
      <c r="M13062" s="47">
        <f>VLOOKUP(I13062,PGStock[],6,FALSE)</f>
        <v>200</v>
      </c>
      <c r="N13062" s="47">
        <f>+PGSales!$L13062*PGSales!$M13062</f>
        <v>200</v>
      </c>
    </row>
    <row r="13063" spans="1:14" hidden="1" x14ac:dyDescent="0.25">
      <c r="A13063" s="77">
        <f t="shared" si="1568"/>
        <v>2026</v>
      </c>
      <c r="B13063" s="77">
        <f t="shared" si="1569"/>
        <v>1</v>
      </c>
      <c r="C13063" s="73">
        <v>46029</v>
      </c>
      <c r="D13063" s="79" t="s">
        <v>109</v>
      </c>
      <c r="E13063" s="80" t="s">
        <v>700</v>
      </c>
      <c r="F13063" s="81" t="str">
        <f>VLOOKUP(E13063,Customer[],2,FALSE)</f>
        <v>Myo Gyi</v>
      </c>
      <c r="G13063" s="69" t="str">
        <f>VLOOKUP(E13063,Customer[],3,FALSE)</f>
        <v>S Paukkan Rd</v>
      </c>
      <c r="H13063" s="69" t="str">
        <f>VLOOKUP(E13063,Customer[],4,FALSE)</f>
        <v>S Paukkan N/Oakkala</v>
      </c>
      <c r="I13063" s="48" t="s">
        <v>25</v>
      </c>
      <c r="J13063" s="82" t="str">
        <f>VLOOKUP(I13063,PGStock[],2,FALSE)</f>
        <v>Columbus Super Red Smooth 350 Ml</v>
      </c>
      <c r="K13063" s="71">
        <f>VLOOKUP(I13063,PGStock[],3,FALSE)</f>
        <v>0.35</v>
      </c>
      <c r="L13063" s="47">
        <v>7</v>
      </c>
      <c r="M13063" s="47">
        <f>VLOOKUP(I13063,PGStock[],6,FALSE)</f>
        <v>150</v>
      </c>
      <c r="N13063" s="47">
        <f>+PGSales!$L13063*PGSales!$M13063</f>
        <v>1050</v>
      </c>
    </row>
    <row r="13064" spans="1:14" hidden="1" x14ac:dyDescent="0.25">
      <c r="A13064" s="77">
        <f t="shared" si="1568"/>
        <v>2026</v>
      </c>
      <c r="B13064" s="77">
        <f t="shared" si="1569"/>
        <v>1</v>
      </c>
      <c r="C13064" s="73">
        <v>46029</v>
      </c>
      <c r="D13064" s="79" t="s">
        <v>109</v>
      </c>
      <c r="E13064" s="80" t="s">
        <v>700</v>
      </c>
      <c r="F13064" s="81" t="str">
        <f>VLOOKUP(E13064,Customer[],2,FALSE)</f>
        <v>Myo Gyi</v>
      </c>
      <c r="G13064" s="69" t="str">
        <f>VLOOKUP(E13064,Customer[],3,FALSE)</f>
        <v>S Paukkan Rd</v>
      </c>
      <c r="H13064" s="69" t="str">
        <f>VLOOKUP(E13064,Customer[],4,FALSE)</f>
        <v>S Paukkan N/Oakkala</v>
      </c>
      <c r="I13064" s="48" t="s">
        <v>18</v>
      </c>
      <c r="J13064" s="82" t="str">
        <f>VLOOKUP(I13064,PGStock[],2,FALSE)</f>
        <v>Formula Rum 350ml</v>
      </c>
      <c r="K13064" s="71">
        <f>VLOOKUP(I13064,PGStock[],3,FALSE)</f>
        <v>0.35</v>
      </c>
      <c r="L13064" s="47">
        <v>2</v>
      </c>
      <c r="M13064" s="47">
        <f>VLOOKUP(I13064,PGStock[],6,FALSE)</f>
        <v>150</v>
      </c>
      <c r="N13064" s="47">
        <f>+PGSales!$L13064*PGSales!$M13064</f>
        <v>300</v>
      </c>
    </row>
    <row r="13065" spans="1:14" hidden="1" x14ac:dyDescent="0.25">
      <c r="A13065" s="77">
        <f t="shared" si="1568"/>
        <v>2026</v>
      </c>
      <c r="B13065" s="77">
        <f t="shared" si="1569"/>
        <v>1</v>
      </c>
      <c r="C13065" s="73">
        <v>46029</v>
      </c>
      <c r="D13065" s="79" t="s">
        <v>109</v>
      </c>
      <c r="E13065" s="80" t="s">
        <v>700</v>
      </c>
      <c r="F13065" s="81" t="str">
        <f>VLOOKUP(E13065,Customer[],2,FALSE)</f>
        <v>Myo Gyi</v>
      </c>
      <c r="G13065" s="69" t="str">
        <f>VLOOKUP(E13065,Customer[],3,FALSE)</f>
        <v>S Paukkan Rd</v>
      </c>
      <c r="H13065" s="69" t="str">
        <f>VLOOKUP(E13065,Customer[],4,FALSE)</f>
        <v>S Paukkan N/Oakkala</v>
      </c>
      <c r="I13065" s="48" t="s">
        <v>958</v>
      </c>
      <c r="J13065" s="82" t="str">
        <f>VLOOKUP(I13065,PGStock[],2,FALSE)</f>
        <v>Shwe Man 680ml</v>
      </c>
      <c r="K13065" s="71">
        <f>VLOOKUP(I13065,PGStock[],3,FALSE)</f>
        <v>0.68</v>
      </c>
      <c r="L13065" s="47">
        <v>1</v>
      </c>
      <c r="M13065" s="47">
        <f>VLOOKUP(I13065,PGStock[],6,FALSE)</f>
        <v>100</v>
      </c>
      <c r="N13065" s="47">
        <f>+PGSales!$L13065*PGSales!$M13065</f>
        <v>100</v>
      </c>
    </row>
    <row r="13066" spans="1:14" hidden="1" x14ac:dyDescent="0.25">
      <c r="A13066" s="77">
        <f t="shared" si="1568"/>
        <v>2026</v>
      </c>
      <c r="B13066" s="77">
        <f t="shared" si="1569"/>
        <v>1</v>
      </c>
      <c r="C13066" s="73">
        <v>46029</v>
      </c>
      <c r="D13066" s="79" t="s">
        <v>109</v>
      </c>
      <c r="E13066" s="80" t="s">
        <v>700</v>
      </c>
      <c r="F13066" s="81" t="str">
        <f>VLOOKUP(E13066,Customer[],2,FALSE)</f>
        <v>Myo Gyi</v>
      </c>
      <c r="G13066" s="69" t="str">
        <f>VLOOKUP(E13066,Customer[],3,FALSE)</f>
        <v>S Paukkan Rd</v>
      </c>
      <c r="H13066" s="69" t="str">
        <f>VLOOKUP(E13066,Customer[],4,FALSE)</f>
        <v>S Paukkan N/Oakkala</v>
      </c>
      <c r="I13066" s="48" t="s">
        <v>959</v>
      </c>
      <c r="J13066" s="82" t="str">
        <f>VLOOKUP(I13066,PGStock[],2,FALSE)</f>
        <v>Shwe Man ကော်ဗူး (1 Liter)</v>
      </c>
      <c r="K13066" s="71">
        <f>VLOOKUP(I13066,PGStock[],3,FALSE)</f>
        <v>1</v>
      </c>
      <c r="L13066" s="47">
        <v>1</v>
      </c>
      <c r="M13066" s="47">
        <f>VLOOKUP(I13066,PGStock[],6,FALSE)</f>
        <v>100</v>
      </c>
      <c r="N13066" s="47">
        <f>+PGSales!$L13066*PGSales!$M13066</f>
        <v>100</v>
      </c>
    </row>
    <row r="13067" spans="1:14" hidden="1" x14ac:dyDescent="0.25">
      <c r="A13067" s="77">
        <f t="shared" ref="A13067:A13759" si="1570">YEAR(C13067)</f>
        <v>2026</v>
      </c>
      <c r="B13067" s="77">
        <f t="shared" ref="B13067:B13759" si="1571">MONTH(C13067)</f>
        <v>1</v>
      </c>
      <c r="C13067" s="73">
        <v>46029</v>
      </c>
      <c r="D13067" s="79" t="s">
        <v>62</v>
      </c>
      <c r="E13067" s="80" t="s">
        <v>696</v>
      </c>
      <c r="F13067" s="81" t="str">
        <f>VLOOKUP(E13067,Customer[],2,FALSE)</f>
        <v>Moe Htety</v>
      </c>
      <c r="G13067" s="69" t="str">
        <f>VLOOKUP(E13067,Customer[],3,FALSE)</f>
        <v>S Paukkan Rd</v>
      </c>
      <c r="H13067" s="69" t="str">
        <f>VLOOKUP(E13067,Customer[],4,FALSE)</f>
        <v>S Paukkan N/Oakkala</v>
      </c>
      <c r="I13067" s="48" t="s">
        <v>25</v>
      </c>
      <c r="J13067" s="82" t="str">
        <f>VLOOKUP(I13067,PGStock[],2,FALSE)</f>
        <v>Columbus Super Red Smooth 350 Ml</v>
      </c>
      <c r="K13067" s="71">
        <f>VLOOKUP(I13067,PGStock[],3,FALSE)</f>
        <v>0.35</v>
      </c>
      <c r="L13067" s="47">
        <v>8</v>
      </c>
      <c r="M13067" s="47">
        <f>VLOOKUP(I13067,PGStock[],6,FALSE)</f>
        <v>150</v>
      </c>
      <c r="N13067" s="47">
        <f>+PGSales!$L13067*PGSales!$M13067</f>
        <v>1200</v>
      </c>
    </row>
    <row r="13068" spans="1:14" hidden="1" x14ac:dyDescent="0.25">
      <c r="A13068" s="77">
        <f t="shared" si="1570"/>
        <v>2026</v>
      </c>
      <c r="B13068" s="77">
        <f t="shared" si="1571"/>
        <v>1</v>
      </c>
      <c r="C13068" s="73">
        <v>46029</v>
      </c>
      <c r="D13068" s="79" t="s">
        <v>62</v>
      </c>
      <c r="E13068" s="80" t="s">
        <v>696</v>
      </c>
      <c r="F13068" s="81" t="str">
        <f>VLOOKUP(E13068,Customer[],2,FALSE)</f>
        <v>Moe Htety</v>
      </c>
      <c r="G13068" s="69" t="str">
        <f>VLOOKUP(E13068,Customer[],3,FALSE)</f>
        <v>S Paukkan Rd</v>
      </c>
      <c r="H13068" s="69" t="str">
        <f>VLOOKUP(E13068,Customer[],4,FALSE)</f>
        <v>S Paukkan N/Oakkala</v>
      </c>
      <c r="I13068" s="48" t="s">
        <v>20</v>
      </c>
      <c r="J13068" s="82" t="str">
        <f>VLOOKUP(I13068,PGStock[],2,FALSE)</f>
        <v>Formula Rum 700ml</v>
      </c>
      <c r="K13068" s="71">
        <f>VLOOKUP(I13068,PGStock[],3,FALSE)</f>
        <v>0.7</v>
      </c>
      <c r="L13068" s="47">
        <v>1</v>
      </c>
      <c r="M13068" s="47">
        <f>VLOOKUP(I13068,PGStock[],6,FALSE)</f>
        <v>200</v>
      </c>
      <c r="N13068" s="47">
        <f>+PGSales!$L13068*PGSales!$M13068</f>
        <v>200</v>
      </c>
    </row>
    <row r="13069" spans="1:14" hidden="1" x14ac:dyDescent="0.25">
      <c r="A13069" s="77">
        <f t="shared" si="1570"/>
        <v>2026</v>
      </c>
      <c r="B13069" s="77">
        <f t="shared" si="1571"/>
        <v>1</v>
      </c>
      <c r="C13069" s="73">
        <v>46029</v>
      </c>
      <c r="D13069" s="79" t="s">
        <v>62</v>
      </c>
      <c r="E13069" s="80" t="s">
        <v>696</v>
      </c>
      <c r="F13069" s="81" t="str">
        <f>VLOOKUP(E13069,Customer[],2,FALSE)</f>
        <v>Moe Htety</v>
      </c>
      <c r="G13069" s="69" t="str">
        <f>VLOOKUP(E13069,Customer[],3,FALSE)</f>
        <v>S Paukkan Rd</v>
      </c>
      <c r="H13069" s="69" t="str">
        <f>VLOOKUP(E13069,Customer[],4,FALSE)</f>
        <v>S Paukkan N/Oakkala</v>
      </c>
      <c r="I13069" s="48" t="s">
        <v>18</v>
      </c>
      <c r="J13069" s="82" t="str">
        <f>VLOOKUP(I13069,PGStock[],2,FALSE)</f>
        <v>Formula Rum 350ml</v>
      </c>
      <c r="K13069" s="71">
        <f>VLOOKUP(I13069,PGStock[],3,FALSE)</f>
        <v>0.35</v>
      </c>
      <c r="L13069" s="47">
        <v>6</v>
      </c>
      <c r="M13069" s="47">
        <f>VLOOKUP(I13069,PGStock[],6,FALSE)</f>
        <v>150</v>
      </c>
      <c r="N13069" s="47">
        <f>+PGSales!$L13069*PGSales!$M13069</f>
        <v>900</v>
      </c>
    </row>
    <row r="13070" spans="1:14" hidden="1" x14ac:dyDescent="0.25">
      <c r="A13070" s="77">
        <f t="shared" si="1570"/>
        <v>2026</v>
      </c>
      <c r="B13070" s="77">
        <f t="shared" si="1571"/>
        <v>1</v>
      </c>
      <c r="C13070" s="73">
        <v>46030</v>
      </c>
      <c r="D13070" s="79" t="s">
        <v>74</v>
      </c>
      <c r="E13070" s="80" t="s">
        <v>661</v>
      </c>
      <c r="F13070" s="81" t="str">
        <f>VLOOKUP(E13070,Customer[],2,FALSE)</f>
        <v>Nyein Nwe</v>
      </c>
      <c r="G13070" s="69" t="str">
        <f>VLOOKUP(E13070,Customer[],3,FALSE)</f>
        <v>Innwa Rd</v>
      </c>
      <c r="H13070" s="69" t="str">
        <f>VLOOKUP(E13070,Customer[],4,FALSE)</f>
        <v>N/Oakkala</v>
      </c>
      <c r="I13070" s="48" t="s">
        <v>25</v>
      </c>
      <c r="J13070" s="82" t="str">
        <f>VLOOKUP(I13070,PGStock[],2,FALSE)</f>
        <v>Columbus Super Red Smooth 350 Ml</v>
      </c>
      <c r="K13070" s="71">
        <f>VLOOKUP(I13070,PGStock[],3,FALSE)</f>
        <v>0.35</v>
      </c>
      <c r="L13070" s="47">
        <v>1</v>
      </c>
      <c r="M13070" s="47">
        <f>VLOOKUP(I13070,PGStock[],6,FALSE)</f>
        <v>150</v>
      </c>
      <c r="N13070" s="47">
        <f>+PGSales!$L13070*PGSales!$M13070</f>
        <v>150</v>
      </c>
    </row>
    <row r="13071" spans="1:14" hidden="1" x14ac:dyDescent="0.25">
      <c r="A13071" s="77">
        <f t="shared" si="1570"/>
        <v>2026</v>
      </c>
      <c r="B13071" s="77">
        <f t="shared" si="1571"/>
        <v>1</v>
      </c>
      <c r="C13071" s="73">
        <v>46030</v>
      </c>
      <c r="D13071" s="79" t="s">
        <v>74</v>
      </c>
      <c r="E13071" s="80" t="s">
        <v>661</v>
      </c>
      <c r="F13071" s="81" t="str">
        <f>VLOOKUP(E13071,Customer[],2,FALSE)</f>
        <v>Nyein Nwe</v>
      </c>
      <c r="G13071" s="69" t="str">
        <f>VLOOKUP(E13071,Customer[],3,FALSE)</f>
        <v>Innwa Rd</v>
      </c>
      <c r="H13071" s="69" t="str">
        <f>VLOOKUP(E13071,Customer[],4,FALSE)</f>
        <v>N/Oakkala</v>
      </c>
      <c r="I13071" s="48" t="s">
        <v>18</v>
      </c>
      <c r="J13071" s="82" t="str">
        <f>VLOOKUP(I13071,PGStock[],2,FALSE)</f>
        <v>Formula Rum 350ml</v>
      </c>
      <c r="K13071" s="71">
        <f>VLOOKUP(I13071,PGStock[],3,FALSE)</f>
        <v>0.35</v>
      </c>
      <c r="L13071" s="47">
        <v>5</v>
      </c>
      <c r="M13071" s="47">
        <f>VLOOKUP(I13071,PGStock[],6,FALSE)</f>
        <v>150</v>
      </c>
      <c r="N13071" s="47">
        <f>+PGSales!$L13071*PGSales!$M13071</f>
        <v>750</v>
      </c>
    </row>
    <row r="13072" spans="1:14" hidden="1" x14ac:dyDescent="0.25">
      <c r="A13072" s="77">
        <f t="shared" ref="A13072:A13094" si="1572">YEAR(C13072)</f>
        <v>2026</v>
      </c>
      <c r="B13072" s="77">
        <f t="shared" ref="B13072:B13094" si="1573">MONTH(C13072)</f>
        <v>1</v>
      </c>
      <c r="C13072" s="73">
        <v>46030</v>
      </c>
      <c r="D13072" s="79" t="s">
        <v>74</v>
      </c>
      <c r="E13072" s="80" t="s">
        <v>661</v>
      </c>
      <c r="F13072" s="81" t="str">
        <f>VLOOKUP(E13072,Customer[],2,FALSE)</f>
        <v>Nyein Nwe</v>
      </c>
      <c r="G13072" s="69" t="str">
        <f>VLOOKUP(E13072,Customer[],3,FALSE)</f>
        <v>Innwa Rd</v>
      </c>
      <c r="H13072" s="69" t="str">
        <f>VLOOKUP(E13072,Customer[],4,FALSE)</f>
        <v>N/Oakkala</v>
      </c>
      <c r="I13072" s="48" t="s">
        <v>959</v>
      </c>
      <c r="J13072" s="82" t="str">
        <f>VLOOKUP(I13072,PGStock[],2,FALSE)</f>
        <v>Shwe Man ကော်ဗူး (1 Liter)</v>
      </c>
      <c r="K13072" s="71">
        <f>VLOOKUP(I13072,PGStock[],3,FALSE)</f>
        <v>1</v>
      </c>
      <c r="L13072" s="47">
        <v>3</v>
      </c>
      <c r="M13072" s="47">
        <f>VLOOKUP(I13072,PGStock[],6,FALSE)</f>
        <v>100</v>
      </c>
      <c r="N13072" s="47">
        <f>+PGSales!$L13072*PGSales!$M13072</f>
        <v>300</v>
      </c>
    </row>
    <row r="13073" spans="1:14" hidden="1" x14ac:dyDescent="0.25">
      <c r="A13073" s="77">
        <f t="shared" si="1572"/>
        <v>2026</v>
      </c>
      <c r="B13073" s="77">
        <f t="shared" si="1573"/>
        <v>1</v>
      </c>
      <c r="C13073" s="73">
        <v>46030</v>
      </c>
      <c r="D13073" s="79" t="s">
        <v>878</v>
      </c>
      <c r="E13073" s="80" t="s">
        <v>656</v>
      </c>
      <c r="F13073" s="81" t="str">
        <f>VLOOKUP(E13073,Customer[],2,FALSE)</f>
        <v xml:space="preserve">Malar </v>
      </c>
      <c r="G13073" s="69" t="str">
        <f>VLOOKUP(E13073,Customer[],3,FALSE)</f>
        <v>Innwa Rd</v>
      </c>
      <c r="H13073" s="69" t="str">
        <f>VLOOKUP(E13073,Customer[],4,FALSE)</f>
        <v>N/Oakkala</v>
      </c>
      <c r="I13073" s="48" t="s">
        <v>25</v>
      </c>
      <c r="J13073" s="82" t="str">
        <f>VLOOKUP(I13073,PGStock[],2,FALSE)</f>
        <v>Columbus Super Red Smooth 350 Ml</v>
      </c>
      <c r="K13073" s="71">
        <f>VLOOKUP(I13073,PGStock[],3,FALSE)</f>
        <v>0.35</v>
      </c>
      <c r="L13073" s="47">
        <v>1</v>
      </c>
      <c r="M13073" s="47">
        <f>VLOOKUP(I13073,PGStock[],6,FALSE)</f>
        <v>150</v>
      </c>
      <c r="N13073" s="47">
        <f>+PGSales!$L13073*PGSales!$M13073</f>
        <v>150</v>
      </c>
    </row>
    <row r="13074" spans="1:14" hidden="1" x14ac:dyDescent="0.25">
      <c r="A13074" s="77">
        <f t="shared" si="1572"/>
        <v>2026</v>
      </c>
      <c r="B13074" s="77">
        <f t="shared" si="1573"/>
        <v>1</v>
      </c>
      <c r="C13074" s="73">
        <v>46030</v>
      </c>
      <c r="D13074" s="79" t="s">
        <v>878</v>
      </c>
      <c r="E13074" s="80" t="s">
        <v>656</v>
      </c>
      <c r="F13074" s="81" t="str">
        <f>VLOOKUP(E13074,Customer[],2,FALSE)</f>
        <v xml:space="preserve">Malar </v>
      </c>
      <c r="G13074" s="69" t="str">
        <f>VLOOKUP(E13074,Customer[],3,FALSE)</f>
        <v>Innwa Rd</v>
      </c>
      <c r="H13074" s="69" t="str">
        <f>VLOOKUP(E13074,Customer[],4,FALSE)</f>
        <v>N/Oakkala</v>
      </c>
      <c r="I13074" s="48" t="s">
        <v>18</v>
      </c>
      <c r="J13074" s="82" t="str">
        <f>VLOOKUP(I13074,PGStock[],2,FALSE)</f>
        <v>Formula Rum 350ml</v>
      </c>
      <c r="K13074" s="71">
        <f>VLOOKUP(I13074,PGStock[],3,FALSE)</f>
        <v>0.35</v>
      </c>
      <c r="L13074" s="47">
        <v>6</v>
      </c>
      <c r="M13074" s="47">
        <f>VLOOKUP(I13074,PGStock[],6,FALSE)</f>
        <v>150</v>
      </c>
      <c r="N13074" s="47">
        <f>+PGSales!$L13074*PGSales!$M13074</f>
        <v>900</v>
      </c>
    </row>
    <row r="13075" spans="1:14" hidden="1" x14ac:dyDescent="0.25">
      <c r="A13075" s="77">
        <f t="shared" si="1572"/>
        <v>2026</v>
      </c>
      <c r="B13075" s="77">
        <f t="shared" si="1573"/>
        <v>1</v>
      </c>
      <c r="C13075" s="73">
        <v>46030</v>
      </c>
      <c r="D13075" s="79" t="s">
        <v>878</v>
      </c>
      <c r="E13075" s="80" t="s">
        <v>656</v>
      </c>
      <c r="F13075" s="81" t="str">
        <f>VLOOKUP(E13075,Customer[],2,FALSE)</f>
        <v xml:space="preserve">Malar </v>
      </c>
      <c r="G13075" s="69" t="str">
        <f>VLOOKUP(E13075,Customer[],3,FALSE)</f>
        <v>Innwa Rd</v>
      </c>
      <c r="H13075" s="69" t="str">
        <f>VLOOKUP(E13075,Customer[],4,FALSE)</f>
        <v>N/Oakkala</v>
      </c>
      <c r="I13075" s="48" t="s">
        <v>959</v>
      </c>
      <c r="J13075" s="82" t="str">
        <f>VLOOKUP(I13075,PGStock[],2,FALSE)</f>
        <v>Shwe Man ကော်ဗူး (1 Liter)</v>
      </c>
      <c r="K13075" s="71">
        <f>VLOOKUP(I13075,PGStock[],3,FALSE)</f>
        <v>1</v>
      </c>
      <c r="L13075" s="47">
        <v>5</v>
      </c>
      <c r="M13075" s="47">
        <f>VLOOKUP(I13075,PGStock[],6,FALSE)</f>
        <v>100</v>
      </c>
      <c r="N13075" s="47">
        <f>+PGSales!$L13075*PGSales!$M13075</f>
        <v>500</v>
      </c>
    </row>
    <row r="13076" spans="1:14" hidden="1" x14ac:dyDescent="0.25">
      <c r="A13076" s="77">
        <f t="shared" si="1572"/>
        <v>2026</v>
      </c>
      <c r="B13076" s="77">
        <f t="shared" si="1573"/>
        <v>1</v>
      </c>
      <c r="C13076" s="73">
        <v>46030</v>
      </c>
      <c r="D13076" s="79" t="s">
        <v>66</v>
      </c>
      <c r="E13076" s="80">
        <v>161</v>
      </c>
      <c r="F13076" s="81" t="str">
        <f>VLOOKUP(E13076,Customer[],2,FALSE)</f>
        <v>16 G (1)</v>
      </c>
      <c r="G13076" s="69" t="str">
        <f>VLOOKUP(E13076,Customer[],3,FALSE)</f>
        <v>Innwa Rd</v>
      </c>
      <c r="H13076" s="69" t="str">
        <f>VLOOKUP(E13076,Customer[],4,FALSE)</f>
        <v>S Paukkan N/Oakkala</v>
      </c>
      <c r="I13076" s="48" t="s">
        <v>25</v>
      </c>
      <c r="J13076" s="82" t="str">
        <f>VLOOKUP(I13076,PGStock[],2,FALSE)</f>
        <v>Columbus Super Red Smooth 350 Ml</v>
      </c>
      <c r="K13076" s="71">
        <f>VLOOKUP(I13076,PGStock[],3,FALSE)</f>
        <v>0.35</v>
      </c>
      <c r="L13076" s="47">
        <v>3</v>
      </c>
      <c r="M13076" s="47">
        <f>VLOOKUP(I13076,PGStock[],6,FALSE)</f>
        <v>150</v>
      </c>
      <c r="N13076" s="47">
        <f>+PGSales!$L13076*PGSales!$M13076</f>
        <v>450</v>
      </c>
    </row>
    <row r="13077" spans="1:14" hidden="1" x14ac:dyDescent="0.25">
      <c r="A13077" s="77">
        <f t="shared" si="1572"/>
        <v>2026</v>
      </c>
      <c r="B13077" s="77">
        <f t="shared" si="1573"/>
        <v>1</v>
      </c>
      <c r="C13077" s="73">
        <v>46030</v>
      </c>
      <c r="D13077" s="79" t="s">
        <v>66</v>
      </c>
      <c r="E13077" s="80">
        <v>161</v>
      </c>
      <c r="F13077" s="81" t="str">
        <f>VLOOKUP(E13077,Customer[],2,FALSE)</f>
        <v>16 G (1)</v>
      </c>
      <c r="G13077" s="69" t="str">
        <f>VLOOKUP(E13077,Customer[],3,FALSE)</f>
        <v>Innwa Rd</v>
      </c>
      <c r="H13077" s="69" t="str">
        <f>VLOOKUP(E13077,Customer[],4,FALSE)</f>
        <v>S Paukkan N/Oakkala</v>
      </c>
      <c r="I13077" s="48" t="s">
        <v>958</v>
      </c>
      <c r="J13077" s="82" t="str">
        <f>VLOOKUP(I13077,PGStock[],2,FALSE)</f>
        <v>Shwe Man 680ml</v>
      </c>
      <c r="K13077" s="71">
        <f>VLOOKUP(I13077,PGStock[],3,FALSE)</f>
        <v>0.68</v>
      </c>
      <c r="L13077" s="47">
        <v>1</v>
      </c>
      <c r="M13077" s="47">
        <f>VLOOKUP(I13077,PGStock[],6,FALSE)</f>
        <v>100</v>
      </c>
      <c r="N13077" s="47">
        <f>+PGSales!$L13077*PGSales!$M13077</f>
        <v>100</v>
      </c>
    </row>
    <row r="13078" spans="1:14" hidden="1" x14ac:dyDescent="0.25">
      <c r="A13078" s="77">
        <f t="shared" si="1572"/>
        <v>2026</v>
      </c>
      <c r="B13078" s="77">
        <f t="shared" si="1573"/>
        <v>1</v>
      </c>
      <c r="C13078" s="73">
        <v>46030</v>
      </c>
      <c r="D13078" s="79" t="s">
        <v>68</v>
      </c>
      <c r="E13078" s="80" t="s">
        <v>334</v>
      </c>
      <c r="F13078" s="81" t="str">
        <f>VLOOKUP(E13078,Customer[],2,FALSE)</f>
        <v>Nan Htet</v>
      </c>
      <c r="G13078" s="69" t="str">
        <f>VLOOKUP(E13078,Customer[],3,FALSE)</f>
        <v>Sitkaind Rd</v>
      </c>
      <c r="H13078" s="69" t="str">
        <f>VLOOKUP(E13078,Customer[],4,FALSE)</f>
        <v>S Paukkan N/Oakkala</v>
      </c>
      <c r="I13078" s="48" t="s">
        <v>27</v>
      </c>
      <c r="J13078" s="82" t="str">
        <f>VLOOKUP(I13078,PGStock[],2,FALSE)</f>
        <v>Columbus Super Red Smooth 700 Ml</v>
      </c>
      <c r="K13078" s="71">
        <f>VLOOKUP(I13078,PGStock[],3,FALSE)</f>
        <v>0.7</v>
      </c>
      <c r="L13078" s="47">
        <v>2</v>
      </c>
      <c r="M13078" s="47">
        <f>VLOOKUP(I13078,PGStock[],6,FALSE)</f>
        <v>200</v>
      </c>
      <c r="N13078" s="47">
        <f>+PGSales!$L13078*PGSales!$M13078</f>
        <v>400</v>
      </c>
    </row>
    <row r="13079" spans="1:14" hidden="1" x14ac:dyDescent="0.25">
      <c r="A13079" s="77">
        <f t="shared" si="1572"/>
        <v>2026</v>
      </c>
      <c r="B13079" s="77">
        <f t="shared" si="1573"/>
        <v>1</v>
      </c>
      <c r="C13079" s="73">
        <v>46030</v>
      </c>
      <c r="D13079" s="79" t="s">
        <v>68</v>
      </c>
      <c r="E13079" s="80" t="s">
        <v>334</v>
      </c>
      <c r="F13079" s="81" t="str">
        <f>VLOOKUP(E13079,Customer[],2,FALSE)</f>
        <v>Nan Htet</v>
      </c>
      <c r="G13079" s="69" t="str">
        <f>VLOOKUP(E13079,Customer[],3,FALSE)</f>
        <v>Sitkaind Rd</v>
      </c>
      <c r="H13079" s="69" t="str">
        <f>VLOOKUP(E13079,Customer[],4,FALSE)</f>
        <v>S Paukkan N/Oakkala</v>
      </c>
      <c r="I13079" s="48" t="s">
        <v>25</v>
      </c>
      <c r="J13079" s="82" t="str">
        <f>VLOOKUP(I13079,PGStock[],2,FALSE)</f>
        <v>Columbus Super Red Smooth 350 Ml</v>
      </c>
      <c r="K13079" s="71">
        <f>VLOOKUP(I13079,PGStock[],3,FALSE)</f>
        <v>0.35</v>
      </c>
      <c r="L13079" s="47">
        <v>5</v>
      </c>
      <c r="M13079" s="47">
        <f>VLOOKUP(I13079,PGStock[],6,FALSE)</f>
        <v>150</v>
      </c>
      <c r="N13079" s="47">
        <f>+PGSales!$L13079*PGSales!$M13079</f>
        <v>750</v>
      </c>
    </row>
    <row r="13080" spans="1:14" hidden="1" x14ac:dyDescent="0.25">
      <c r="A13080" s="77">
        <f t="shared" si="1572"/>
        <v>2026</v>
      </c>
      <c r="B13080" s="77">
        <f t="shared" si="1573"/>
        <v>1</v>
      </c>
      <c r="C13080" s="73">
        <v>46030</v>
      </c>
      <c r="D13080" s="79" t="s">
        <v>68</v>
      </c>
      <c r="E13080" s="80" t="s">
        <v>334</v>
      </c>
      <c r="F13080" s="81" t="str">
        <f>VLOOKUP(E13080,Customer[],2,FALSE)</f>
        <v>Nan Htet</v>
      </c>
      <c r="G13080" s="69" t="str">
        <f>VLOOKUP(E13080,Customer[],3,FALSE)</f>
        <v>Sitkaind Rd</v>
      </c>
      <c r="H13080" s="69" t="str">
        <f>VLOOKUP(E13080,Customer[],4,FALSE)</f>
        <v>S Paukkan N/Oakkala</v>
      </c>
      <c r="I13080" s="48" t="s">
        <v>20</v>
      </c>
      <c r="J13080" s="82" t="str">
        <f>VLOOKUP(I13080,PGStock[],2,FALSE)</f>
        <v>Formula Rum 700ml</v>
      </c>
      <c r="K13080" s="71">
        <f>VLOOKUP(I13080,PGStock[],3,FALSE)</f>
        <v>0.7</v>
      </c>
      <c r="L13080" s="47">
        <v>1</v>
      </c>
      <c r="M13080" s="47">
        <f>VLOOKUP(I13080,PGStock[],6,FALSE)</f>
        <v>200</v>
      </c>
      <c r="N13080" s="47">
        <f>+PGSales!$L13080*PGSales!$M13080</f>
        <v>200</v>
      </c>
    </row>
    <row r="13081" spans="1:14" hidden="1" x14ac:dyDescent="0.25">
      <c r="A13081" s="77">
        <f t="shared" si="1572"/>
        <v>2026</v>
      </c>
      <c r="B13081" s="77">
        <f t="shared" si="1573"/>
        <v>1</v>
      </c>
      <c r="C13081" s="73">
        <v>46030</v>
      </c>
      <c r="D13081" s="79" t="s">
        <v>68</v>
      </c>
      <c r="E13081" s="80" t="s">
        <v>334</v>
      </c>
      <c r="F13081" s="81" t="str">
        <f>VLOOKUP(E13081,Customer[],2,FALSE)</f>
        <v>Nan Htet</v>
      </c>
      <c r="G13081" s="69" t="str">
        <f>VLOOKUP(E13081,Customer[],3,FALSE)</f>
        <v>Sitkaind Rd</v>
      </c>
      <c r="H13081" s="69" t="str">
        <f>VLOOKUP(E13081,Customer[],4,FALSE)</f>
        <v>S Paukkan N/Oakkala</v>
      </c>
      <c r="I13081" s="48" t="s">
        <v>18</v>
      </c>
      <c r="J13081" s="82" t="str">
        <f>VLOOKUP(I13081,PGStock[],2,FALSE)</f>
        <v>Formula Rum 350ml</v>
      </c>
      <c r="K13081" s="71">
        <f>VLOOKUP(I13081,PGStock[],3,FALSE)</f>
        <v>0.35</v>
      </c>
      <c r="L13081" s="47">
        <v>4</v>
      </c>
      <c r="M13081" s="47">
        <f>VLOOKUP(I13081,PGStock[],6,FALSE)</f>
        <v>150</v>
      </c>
      <c r="N13081" s="47">
        <f>+PGSales!$L13081*PGSales!$M13081</f>
        <v>600</v>
      </c>
    </row>
    <row r="13082" spans="1:14" hidden="1" x14ac:dyDescent="0.25">
      <c r="A13082" s="77">
        <f t="shared" si="1572"/>
        <v>2026</v>
      </c>
      <c r="B13082" s="77">
        <f t="shared" si="1573"/>
        <v>1</v>
      </c>
      <c r="C13082" s="73">
        <v>46030</v>
      </c>
      <c r="D13082" s="79" t="s">
        <v>68</v>
      </c>
      <c r="E13082" s="80" t="s">
        <v>334</v>
      </c>
      <c r="F13082" s="81" t="str">
        <f>VLOOKUP(E13082,Customer[],2,FALSE)</f>
        <v>Nan Htet</v>
      </c>
      <c r="G13082" s="69" t="str">
        <f>VLOOKUP(E13082,Customer[],3,FALSE)</f>
        <v>Sitkaind Rd</v>
      </c>
      <c r="H13082" s="69" t="str">
        <f>VLOOKUP(E13082,Customer[],4,FALSE)</f>
        <v>S Paukkan N/Oakkala</v>
      </c>
      <c r="I13082" s="48" t="s">
        <v>959</v>
      </c>
      <c r="J13082" s="82" t="str">
        <f>VLOOKUP(I13082,PGStock[],2,FALSE)</f>
        <v>Shwe Man ကော်ဗူး (1 Liter)</v>
      </c>
      <c r="K13082" s="71">
        <f>VLOOKUP(I13082,PGStock[],3,FALSE)</f>
        <v>1</v>
      </c>
      <c r="L13082" s="47">
        <v>2</v>
      </c>
      <c r="M13082" s="47">
        <f>VLOOKUP(I13082,PGStock[],6,FALSE)</f>
        <v>100</v>
      </c>
      <c r="N13082" s="47">
        <f>+PGSales!$L13082*PGSales!$M13082</f>
        <v>200</v>
      </c>
    </row>
    <row r="13083" spans="1:14" hidden="1" x14ac:dyDescent="0.25">
      <c r="A13083" s="77">
        <f t="shared" si="1572"/>
        <v>2026</v>
      </c>
      <c r="B13083" s="77">
        <f t="shared" si="1573"/>
        <v>1</v>
      </c>
      <c r="C13083" s="73">
        <v>46030</v>
      </c>
      <c r="D13083" s="79" t="s">
        <v>131</v>
      </c>
      <c r="E13083" s="80">
        <v>162</v>
      </c>
      <c r="F13083" s="81" t="str">
        <f>VLOOKUP(E13083,Customer[],2,FALSE)</f>
        <v>16 G(2)</v>
      </c>
      <c r="G13083" s="69" t="str">
        <f>VLOOKUP(E13083,Customer[],3,FALSE)</f>
        <v>Taungnu Rd</v>
      </c>
      <c r="H13083" s="69" t="str">
        <f>VLOOKUP(E13083,Customer[],4,FALSE)</f>
        <v>S Paukkan N/Oakkala</v>
      </c>
      <c r="I13083" s="48" t="s">
        <v>25</v>
      </c>
      <c r="J13083" s="82" t="str">
        <f>VLOOKUP(I13083,PGStock[],2,FALSE)</f>
        <v>Columbus Super Red Smooth 350 Ml</v>
      </c>
      <c r="K13083" s="71">
        <f>VLOOKUP(I13083,PGStock[],3,FALSE)</f>
        <v>0.35</v>
      </c>
      <c r="L13083" s="47">
        <v>2</v>
      </c>
      <c r="M13083" s="47">
        <f>VLOOKUP(I13083,PGStock[],6,FALSE)</f>
        <v>150</v>
      </c>
      <c r="N13083" s="47">
        <f>+PGSales!$L13083*PGSales!$M13083</f>
        <v>300</v>
      </c>
    </row>
    <row r="13084" spans="1:14" hidden="1" x14ac:dyDescent="0.25">
      <c r="A13084" s="77">
        <f t="shared" si="1572"/>
        <v>2026</v>
      </c>
      <c r="B13084" s="77">
        <f t="shared" si="1573"/>
        <v>1</v>
      </c>
      <c r="C13084" s="73">
        <v>46030</v>
      </c>
      <c r="D13084" s="79" t="s">
        <v>131</v>
      </c>
      <c r="E13084" s="80">
        <v>162</v>
      </c>
      <c r="F13084" s="81" t="str">
        <f>VLOOKUP(E13084,Customer[],2,FALSE)</f>
        <v>16 G(2)</v>
      </c>
      <c r="G13084" s="69" t="str">
        <f>VLOOKUP(E13084,Customer[],3,FALSE)</f>
        <v>Taungnu Rd</v>
      </c>
      <c r="H13084" s="69" t="str">
        <f>VLOOKUP(E13084,Customer[],4,FALSE)</f>
        <v>S Paukkan N/Oakkala</v>
      </c>
      <c r="I13084" s="48" t="s">
        <v>18</v>
      </c>
      <c r="J13084" s="82" t="str">
        <f>VLOOKUP(I13084,PGStock[],2,FALSE)</f>
        <v>Formula Rum 350ml</v>
      </c>
      <c r="K13084" s="71">
        <f>VLOOKUP(I13084,PGStock[],3,FALSE)</f>
        <v>0.35</v>
      </c>
      <c r="L13084" s="47">
        <v>4</v>
      </c>
      <c r="M13084" s="47">
        <f>VLOOKUP(I13084,PGStock[],6,FALSE)</f>
        <v>150</v>
      </c>
      <c r="N13084" s="47">
        <f>+PGSales!$L13084*PGSales!$M13084</f>
        <v>600</v>
      </c>
    </row>
    <row r="13085" spans="1:14" hidden="1" x14ac:dyDescent="0.25">
      <c r="A13085" s="77">
        <f t="shared" si="1572"/>
        <v>2026</v>
      </c>
      <c r="B13085" s="77">
        <f t="shared" si="1573"/>
        <v>1</v>
      </c>
      <c r="C13085" s="73">
        <v>46030</v>
      </c>
      <c r="D13085" s="79" t="s">
        <v>131</v>
      </c>
      <c r="E13085" s="80">
        <v>162</v>
      </c>
      <c r="F13085" s="81" t="str">
        <f>VLOOKUP(E13085,Customer[],2,FALSE)</f>
        <v>16 G(2)</v>
      </c>
      <c r="G13085" s="69" t="str">
        <f>VLOOKUP(E13085,Customer[],3,FALSE)</f>
        <v>Taungnu Rd</v>
      </c>
      <c r="H13085" s="69" t="str">
        <f>VLOOKUP(E13085,Customer[],4,FALSE)</f>
        <v>S Paukkan N/Oakkala</v>
      </c>
      <c r="I13085" s="48" t="s">
        <v>958</v>
      </c>
      <c r="J13085" s="82" t="str">
        <f>VLOOKUP(I13085,PGStock[],2,FALSE)</f>
        <v>Shwe Man 680ml</v>
      </c>
      <c r="K13085" s="71">
        <f>VLOOKUP(I13085,PGStock[],3,FALSE)</f>
        <v>0.68</v>
      </c>
      <c r="L13085" s="47">
        <v>1</v>
      </c>
      <c r="M13085" s="47">
        <f>VLOOKUP(I13085,PGStock[],6,FALSE)</f>
        <v>100</v>
      </c>
      <c r="N13085" s="47">
        <f>+PGSales!$L13085*PGSales!$M13085</f>
        <v>100</v>
      </c>
    </row>
    <row r="13086" spans="1:14" hidden="1" x14ac:dyDescent="0.25">
      <c r="A13086" s="77">
        <f t="shared" si="1572"/>
        <v>2026</v>
      </c>
      <c r="B13086" s="77">
        <f t="shared" si="1573"/>
        <v>1</v>
      </c>
      <c r="C13086" s="73">
        <v>46030</v>
      </c>
      <c r="D13086" s="79" t="s">
        <v>131</v>
      </c>
      <c r="E13086" s="80">
        <v>162</v>
      </c>
      <c r="F13086" s="81" t="str">
        <f>VLOOKUP(E13086,Customer[],2,FALSE)</f>
        <v>16 G(2)</v>
      </c>
      <c r="G13086" s="69" t="str">
        <f>VLOOKUP(E13086,Customer[],3,FALSE)</f>
        <v>Taungnu Rd</v>
      </c>
      <c r="H13086" s="69" t="str">
        <f>VLOOKUP(E13086,Customer[],4,FALSE)</f>
        <v>S Paukkan N/Oakkala</v>
      </c>
      <c r="I13086" s="48" t="s">
        <v>959</v>
      </c>
      <c r="J13086" s="82" t="str">
        <f>VLOOKUP(I13086,PGStock[],2,FALSE)</f>
        <v>Shwe Man ကော်ဗူး (1 Liter)</v>
      </c>
      <c r="K13086" s="71">
        <f>VLOOKUP(I13086,PGStock[],3,FALSE)</f>
        <v>1</v>
      </c>
      <c r="L13086" s="47">
        <v>4</v>
      </c>
      <c r="M13086" s="47">
        <f>VLOOKUP(I13086,PGStock[],6,FALSE)</f>
        <v>100</v>
      </c>
      <c r="N13086" s="47">
        <f>+PGSales!$L13086*PGSales!$M13086</f>
        <v>400</v>
      </c>
    </row>
    <row r="13087" spans="1:14" hidden="1" x14ac:dyDescent="0.25">
      <c r="A13087" s="77">
        <f t="shared" si="1572"/>
        <v>2026</v>
      </c>
      <c r="B13087" s="77">
        <f t="shared" si="1573"/>
        <v>1</v>
      </c>
      <c r="C13087" s="73">
        <v>46030</v>
      </c>
      <c r="D13087" s="79" t="s">
        <v>275</v>
      </c>
      <c r="E13087" s="80">
        <v>163</v>
      </c>
      <c r="F13087" s="81" t="str">
        <f>VLOOKUP(E13087,Customer[],2,FALSE)</f>
        <v>16 G3</v>
      </c>
      <c r="G13087" s="69" t="str">
        <f>VLOOKUP(E13087,Customer[],3,FALSE)</f>
        <v>Kyout Lan Rd</v>
      </c>
      <c r="H13087" s="69" t="str">
        <f>VLOOKUP(E13087,Customer[],4,FALSE)</f>
        <v>S Paukkan N/Oakkala</v>
      </c>
      <c r="I13087" s="48" t="s">
        <v>25</v>
      </c>
      <c r="J13087" s="82" t="str">
        <f>VLOOKUP(I13087,PGStock[],2,FALSE)</f>
        <v>Columbus Super Red Smooth 350 Ml</v>
      </c>
      <c r="K13087" s="71">
        <f>VLOOKUP(I13087,PGStock[],3,FALSE)</f>
        <v>0.35</v>
      </c>
      <c r="L13087" s="47">
        <v>2</v>
      </c>
      <c r="M13087" s="47">
        <f>VLOOKUP(I13087,PGStock[],6,FALSE)</f>
        <v>150</v>
      </c>
      <c r="N13087" s="47">
        <f>+PGSales!$L13087*PGSales!$M13087</f>
        <v>300</v>
      </c>
    </row>
    <row r="13088" spans="1:14" hidden="1" x14ac:dyDescent="0.25">
      <c r="A13088" s="77">
        <f t="shared" si="1572"/>
        <v>2026</v>
      </c>
      <c r="B13088" s="77">
        <f t="shared" si="1573"/>
        <v>1</v>
      </c>
      <c r="C13088" s="73">
        <v>46030</v>
      </c>
      <c r="D13088" s="79" t="s">
        <v>275</v>
      </c>
      <c r="E13088" s="80">
        <v>163</v>
      </c>
      <c r="F13088" s="81" t="str">
        <f>VLOOKUP(E13088,Customer[],2,FALSE)</f>
        <v>16 G3</v>
      </c>
      <c r="G13088" s="69" t="str">
        <f>VLOOKUP(E13088,Customer[],3,FALSE)</f>
        <v>Kyout Lan Rd</v>
      </c>
      <c r="H13088" s="69" t="str">
        <f>VLOOKUP(E13088,Customer[],4,FALSE)</f>
        <v>S Paukkan N/Oakkala</v>
      </c>
      <c r="I13088" s="48" t="s">
        <v>20</v>
      </c>
      <c r="J13088" s="82" t="str">
        <f>VLOOKUP(I13088,PGStock[],2,FALSE)</f>
        <v>Formula Rum 700ml</v>
      </c>
      <c r="K13088" s="71">
        <f>VLOOKUP(I13088,PGStock[],3,FALSE)</f>
        <v>0.7</v>
      </c>
      <c r="L13088" s="47">
        <v>2</v>
      </c>
      <c r="M13088" s="47">
        <f>VLOOKUP(I13088,PGStock[],6,FALSE)</f>
        <v>200</v>
      </c>
      <c r="N13088" s="47">
        <f>+PGSales!$L13088*PGSales!$M13088</f>
        <v>400</v>
      </c>
    </row>
    <row r="13089" spans="1:14" hidden="1" x14ac:dyDescent="0.25">
      <c r="A13089" s="77">
        <f t="shared" si="1572"/>
        <v>2026</v>
      </c>
      <c r="B13089" s="77">
        <f t="shared" si="1573"/>
        <v>1</v>
      </c>
      <c r="C13089" s="73">
        <v>46030</v>
      </c>
      <c r="D13089" s="79" t="s">
        <v>275</v>
      </c>
      <c r="E13089" s="80">
        <v>163</v>
      </c>
      <c r="F13089" s="81" t="str">
        <f>VLOOKUP(E13089,Customer[],2,FALSE)</f>
        <v>16 G3</v>
      </c>
      <c r="G13089" s="69" t="str">
        <f>VLOOKUP(E13089,Customer[],3,FALSE)</f>
        <v>Kyout Lan Rd</v>
      </c>
      <c r="H13089" s="69" t="str">
        <f>VLOOKUP(E13089,Customer[],4,FALSE)</f>
        <v>S Paukkan N/Oakkala</v>
      </c>
      <c r="I13089" s="48" t="s">
        <v>18</v>
      </c>
      <c r="J13089" s="82" t="str">
        <f>VLOOKUP(I13089,PGStock[],2,FALSE)</f>
        <v>Formula Rum 350ml</v>
      </c>
      <c r="K13089" s="71">
        <f>VLOOKUP(I13089,PGStock[],3,FALSE)</f>
        <v>0.35</v>
      </c>
      <c r="L13089" s="47">
        <v>3</v>
      </c>
      <c r="M13089" s="47">
        <f>VLOOKUP(I13089,PGStock[],6,FALSE)</f>
        <v>150</v>
      </c>
      <c r="N13089" s="47">
        <f>+PGSales!$L13089*PGSales!$M13089</f>
        <v>450</v>
      </c>
    </row>
    <row r="13090" spans="1:14" hidden="1" x14ac:dyDescent="0.25">
      <c r="A13090" s="77">
        <f t="shared" si="1572"/>
        <v>2026</v>
      </c>
      <c r="B13090" s="77">
        <f t="shared" si="1573"/>
        <v>1</v>
      </c>
      <c r="C13090" s="73">
        <v>46030</v>
      </c>
      <c r="D13090" s="79" t="s">
        <v>275</v>
      </c>
      <c r="E13090" s="80">
        <v>163</v>
      </c>
      <c r="F13090" s="81" t="str">
        <f>VLOOKUP(E13090,Customer[],2,FALSE)</f>
        <v>16 G3</v>
      </c>
      <c r="G13090" s="69" t="str">
        <f>VLOOKUP(E13090,Customer[],3,FALSE)</f>
        <v>Kyout Lan Rd</v>
      </c>
      <c r="H13090" s="69" t="str">
        <f>VLOOKUP(E13090,Customer[],4,FALSE)</f>
        <v>S Paukkan N/Oakkala</v>
      </c>
      <c r="I13090" s="48" t="s">
        <v>959</v>
      </c>
      <c r="J13090" s="82" t="str">
        <f>VLOOKUP(I13090,PGStock[],2,FALSE)</f>
        <v>Shwe Man ကော်ဗူး (1 Liter)</v>
      </c>
      <c r="K13090" s="71">
        <f>VLOOKUP(I13090,PGStock[],3,FALSE)</f>
        <v>1</v>
      </c>
      <c r="L13090" s="47">
        <v>2</v>
      </c>
      <c r="M13090" s="47">
        <f>VLOOKUP(I13090,PGStock[],6,FALSE)</f>
        <v>100</v>
      </c>
      <c r="N13090" s="47">
        <f>+PGSales!$L13090*PGSales!$M13090</f>
        <v>200</v>
      </c>
    </row>
    <row r="13091" spans="1:14" hidden="1" x14ac:dyDescent="0.25">
      <c r="A13091" s="77">
        <f t="shared" si="1572"/>
        <v>2026</v>
      </c>
      <c r="B13091" s="77">
        <f t="shared" si="1573"/>
        <v>1</v>
      </c>
      <c r="C13091" s="73">
        <v>46030</v>
      </c>
      <c r="D13091" s="79" t="s">
        <v>115</v>
      </c>
      <c r="E13091" s="80" t="s">
        <v>314</v>
      </c>
      <c r="F13091" s="81" t="str">
        <f>VLOOKUP(E13091,Customer[],2,FALSE)</f>
        <v>Kaung</v>
      </c>
      <c r="G13091" s="69" t="str">
        <f>VLOOKUP(E13091,Customer[],3,FALSE)</f>
        <v>Nuaung Yann Rd</v>
      </c>
      <c r="H13091" s="69" t="str">
        <f>VLOOKUP(E13091,Customer[],4,FALSE)</f>
        <v>S Paukkan N/Oakkala</v>
      </c>
      <c r="I13091" s="48" t="s">
        <v>25</v>
      </c>
      <c r="J13091" s="82" t="str">
        <f>VLOOKUP(I13091,PGStock[],2,FALSE)</f>
        <v>Columbus Super Red Smooth 350 Ml</v>
      </c>
      <c r="K13091" s="71">
        <f>VLOOKUP(I13091,PGStock[],3,FALSE)</f>
        <v>0.35</v>
      </c>
      <c r="L13091" s="47">
        <v>4</v>
      </c>
      <c r="M13091" s="47">
        <f>VLOOKUP(I13091,PGStock[],6,FALSE)</f>
        <v>150</v>
      </c>
      <c r="N13091" s="47">
        <f>+PGSales!$L13091*PGSales!$M13091</f>
        <v>600</v>
      </c>
    </row>
    <row r="13092" spans="1:14" hidden="1" x14ac:dyDescent="0.25">
      <c r="A13092" s="77">
        <f t="shared" si="1572"/>
        <v>2026</v>
      </c>
      <c r="B13092" s="77">
        <f t="shared" si="1573"/>
        <v>1</v>
      </c>
      <c r="C13092" s="73">
        <v>46030</v>
      </c>
      <c r="D13092" s="79" t="s">
        <v>115</v>
      </c>
      <c r="E13092" s="80" t="s">
        <v>314</v>
      </c>
      <c r="F13092" s="81" t="str">
        <f>VLOOKUP(E13092,Customer[],2,FALSE)</f>
        <v>Kaung</v>
      </c>
      <c r="G13092" s="69" t="str">
        <f>VLOOKUP(E13092,Customer[],3,FALSE)</f>
        <v>Nuaung Yann Rd</v>
      </c>
      <c r="H13092" s="69" t="str">
        <f>VLOOKUP(E13092,Customer[],4,FALSE)</f>
        <v>S Paukkan N/Oakkala</v>
      </c>
      <c r="I13092" s="48" t="s">
        <v>18</v>
      </c>
      <c r="J13092" s="82" t="str">
        <f>VLOOKUP(I13092,PGStock[],2,FALSE)</f>
        <v>Formula Rum 350ml</v>
      </c>
      <c r="K13092" s="71">
        <f>VLOOKUP(I13092,PGStock[],3,FALSE)</f>
        <v>0.35</v>
      </c>
      <c r="L13092" s="47">
        <v>3</v>
      </c>
      <c r="M13092" s="47">
        <f>VLOOKUP(I13092,PGStock[],6,FALSE)</f>
        <v>150</v>
      </c>
      <c r="N13092" s="47">
        <f>+PGSales!$L13092*PGSales!$M13092</f>
        <v>450</v>
      </c>
    </row>
    <row r="13093" spans="1:14" hidden="1" x14ac:dyDescent="0.25">
      <c r="A13093" s="77">
        <f t="shared" si="1572"/>
        <v>2026</v>
      </c>
      <c r="B13093" s="77">
        <f t="shared" si="1573"/>
        <v>1</v>
      </c>
      <c r="C13093" s="73">
        <v>46030</v>
      </c>
      <c r="D13093" s="79" t="s">
        <v>885</v>
      </c>
      <c r="E13093" s="80" t="s">
        <v>321</v>
      </c>
      <c r="F13093" s="81" t="str">
        <f>VLOOKUP(E13093,Customer[],2,FALSE)</f>
        <v>Sein Si Tun</v>
      </c>
      <c r="G13093" s="69" t="str">
        <f>VLOOKUP(E13093,Customer[],3,FALSE)</f>
        <v>Yazar Deright Rd</v>
      </c>
      <c r="H13093" s="69" t="str">
        <f>VLOOKUP(E13093,Customer[],4,FALSE)</f>
        <v>S Paukkan N/Oakkala</v>
      </c>
      <c r="I13093" s="48" t="s">
        <v>27</v>
      </c>
      <c r="J13093" s="82" t="str">
        <f>VLOOKUP(I13093,PGStock[],2,FALSE)</f>
        <v>Columbus Super Red Smooth 700 Ml</v>
      </c>
      <c r="K13093" s="71">
        <f>VLOOKUP(I13093,PGStock[],3,FALSE)</f>
        <v>0.7</v>
      </c>
      <c r="L13093" s="47">
        <v>2</v>
      </c>
      <c r="M13093" s="47">
        <f>VLOOKUP(I13093,PGStock[],6,FALSE)</f>
        <v>200</v>
      </c>
      <c r="N13093" s="47">
        <f>+PGSales!$L13093*PGSales!$M13093</f>
        <v>400</v>
      </c>
    </row>
    <row r="13094" spans="1:14" hidden="1" x14ac:dyDescent="0.25">
      <c r="A13094" s="77">
        <f t="shared" si="1572"/>
        <v>2026</v>
      </c>
      <c r="B13094" s="77">
        <f t="shared" si="1573"/>
        <v>1</v>
      </c>
      <c r="C13094" s="73">
        <v>46030</v>
      </c>
      <c r="D13094" s="79" t="s">
        <v>885</v>
      </c>
      <c r="E13094" s="80" t="s">
        <v>321</v>
      </c>
      <c r="F13094" s="81" t="str">
        <f>VLOOKUP(E13094,Customer[],2,FALSE)</f>
        <v>Sein Si Tun</v>
      </c>
      <c r="G13094" s="69" t="str">
        <f>VLOOKUP(E13094,Customer[],3,FALSE)</f>
        <v>Yazar Deright Rd</v>
      </c>
      <c r="H13094" s="69" t="str">
        <f>VLOOKUP(E13094,Customer[],4,FALSE)</f>
        <v>S Paukkan N/Oakkala</v>
      </c>
      <c r="I13094" s="48" t="s">
        <v>25</v>
      </c>
      <c r="J13094" s="82" t="str">
        <f>VLOOKUP(I13094,PGStock[],2,FALSE)</f>
        <v>Columbus Super Red Smooth 350 Ml</v>
      </c>
      <c r="K13094" s="71">
        <f>VLOOKUP(I13094,PGStock[],3,FALSE)</f>
        <v>0.35</v>
      </c>
      <c r="L13094" s="47">
        <v>5</v>
      </c>
      <c r="M13094" s="47">
        <f>VLOOKUP(I13094,PGStock[],6,FALSE)</f>
        <v>150</v>
      </c>
      <c r="N13094" s="47">
        <f>+PGSales!$L13094*PGSales!$M13094</f>
        <v>750</v>
      </c>
    </row>
    <row r="13095" spans="1:14" hidden="1" x14ac:dyDescent="0.25">
      <c r="A13095" s="77">
        <f t="shared" ref="A13095:A13138" si="1574">YEAR(C13095)</f>
        <v>2026</v>
      </c>
      <c r="B13095" s="77">
        <f t="shared" ref="B13095:B13138" si="1575">MONTH(C13095)</f>
        <v>1</v>
      </c>
      <c r="C13095" s="73">
        <v>46030</v>
      </c>
      <c r="D13095" s="79" t="s">
        <v>885</v>
      </c>
      <c r="E13095" s="80" t="s">
        <v>321</v>
      </c>
      <c r="F13095" s="81" t="str">
        <f>VLOOKUP(E13095,Customer[],2,FALSE)</f>
        <v>Sein Si Tun</v>
      </c>
      <c r="G13095" s="69" t="str">
        <f>VLOOKUP(E13095,Customer[],3,FALSE)</f>
        <v>Yazar Deright Rd</v>
      </c>
      <c r="H13095" s="69" t="str">
        <f>VLOOKUP(E13095,Customer[],4,FALSE)</f>
        <v>S Paukkan N/Oakkala</v>
      </c>
      <c r="I13095" s="48" t="s">
        <v>20</v>
      </c>
      <c r="J13095" s="82" t="str">
        <f>VLOOKUP(I13095,PGStock[],2,FALSE)</f>
        <v>Formula Rum 700ml</v>
      </c>
      <c r="K13095" s="71">
        <f>VLOOKUP(I13095,PGStock[],3,FALSE)</f>
        <v>0.7</v>
      </c>
      <c r="L13095" s="47">
        <v>1</v>
      </c>
      <c r="M13095" s="47">
        <f>VLOOKUP(I13095,PGStock[],6,FALSE)</f>
        <v>200</v>
      </c>
      <c r="N13095" s="47">
        <f>+PGSales!$L13095*PGSales!$M13095</f>
        <v>200</v>
      </c>
    </row>
    <row r="13096" spans="1:14" hidden="1" x14ac:dyDescent="0.25">
      <c r="A13096" s="77">
        <f t="shared" si="1574"/>
        <v>2026</v>
      </c>
      <c r="B13096" s="77">
        <f t="shared" si="1575"/>
        <v>1</v>
      </c>
      <c r="C13096" s="73">
        <v>46030</v>
      </c>
      <c r="D13096" s="79" t="s">
        <v>885</v>
      </c>
      <c r="E13096" s="80" t="s">
        <v>321</v>
      </c>
      <c r="F13096" s="81" t="str">
        <f>VLOOKUP(E13096,Customer[],2,FALSE)</f>
        <v>Sein Si Tun</v>
      </c>
      <c r="G13096" s="69" t="str">
        <f>VLOOKUP(E13096,Customer[],3,FALSE)</f>
        <v>Yazar Deright Rd</v>
      </c>
      <c r="H13096" s="69" t="str">
        <f>VLOOKUP(E13096,Customer[],4,FALSE)</f>
        <v>S Paukkan N/Oakkala</v>
      </c>
      <c r="I13096" s="48" t="s">
        <v>958</v>
      </c>
      <c r="J13096" s="82" t="str">
        <f>VLOOKUP(I13096,PGStock[],2,FALSE)</f>
        <v>Shwe Man 680ml</v>
      </c>
      <c r="K13096" s="71">
        <f>VLOOKUP(I13096,PGStock[],3,FALSE)</f>
        <v>0.68</v>
      </c>
      <c r="L13096" s="47">
        <v>1</v>
      </c>
      <c r="M13096" s="47">
        <f>VLOOKUP(I13096,PGStock[],6,FALSE)</f>
        <v>100</v>
      </c>
      <c r="N13096" s="47">
        <f>+PGSales!$L13096*PGSales!$M13096</f>
        <v>100</v>
      </c>
    </row>
    <row r="13097" spans="1:14" hidden="1" x14ac:dyDescent="0.25">
      <c r="A13097" s="77">
        <f t="shared" si="1574"/>
        <v>2026</v>
      </c>
      <c r="B13097" s="77">
        <f t="shared" si="1575"/>
        <v>1</v>
      </c>
      <c r="C13097" s="73">
        <v>46030</v>
      </c>
      <c r="D13097" s="79" t="s">
        <v>4</v>
      </c>
      <c r="E13097" s="80" t="s">
        <v>322</v>
      </c>
      <c r="F13097" s="81" t="str">
        <f>VLOOKUP(E13097,Customer[],2,FALSE)</f>
        <v>Kyaw</v>
      </c>
      <c r="G13097" s="69" t="str">
        <f>VLOOKUP(E13097,Customer[],3,FALSE)</f>
        <v>Bagan Rd</v>
      </c>
      <c r="H13097" s="69" t="str">
        <f>VLOOKUP(E13097,Customer[],4,FALSE)</f>
        <v>S Paukkan N/Oakkala</v>
      </c>
      <c r="I13097" s="48" t="s">
        <v>25</v>
      </c>
      <c r="J13097" s="82" t="str">
        <f>VLOOKUP(I13097,PGStock[],2,FALSE)</f>
        <v>Columbus Super Red Smooth 350 Ml</v>
      </c>
      <c r="K13097" s="71">
        <f>VLOOKUP(I13097,PGStock[],3,FALSE)</f>
        <v>0.35</v>
      </c>
      <c r="L13097" s="47">
        <v>5</v>
      </c>
      <c r="M13097" s="47">
        <f>VLOOKUP(I13097,PGStock[],6,FALSE)</f>
        <v>150</v>
      </c>
      <c r="N13097" s="47">
        <f>+PGSales!$L13097*PGSales!$M13097</f>
        <v>750</v>
      </c>
    </row>
    <row r="13098" spans="1:14" hidden="1" x14ac:dyDescent="0.25">
      <c r="A13098" s="77">
        <f t="shared" si="1574"/>
        <v>2026</v>
      </c>
      <c r="B13098" s="77">
        <f t="shared" si="1575"/>
        <v>1</v>
      </c>
      <c r="C13098" s="73">
        <v>46030</v>
      </c>
      <c r="D13098" s="79" t="s">
        <v>4</v>
      </c>
      <c r="E13098" s="80" t="s">
        <v>322</v>
      </c>
      <c r="F13098" s="81" t="str">
        <f>VLOOKUP(E13098,Customer[],2,FALSE)</f>
        <v>Kyaw</v>
      </c>
      <c r="G13098" s="69" t="str">
        <f>VLOOKUP(E13098,Customer[],3,FALSE)</f>
        <v>Bagan Rd</v>
      </c>
      <c r="H13098" s="69" t="str">
        <f>VLOOKUP(E13098,Customer[],4,FALSE)</f>
        <v>S Paukkan N/Oakkala</v>
      </c>
      <c r="I13098" s="48" t="s">
        <v>18</v>
      </c>
      <c r="J13098" s="82" t="str">
        <f>VLOOKUP(I13098,PGStock[],2,FALSE)</f>
        <v>Formula Rum 350ml</v>
      </c>
      <c r="K13098" s="71">
        <f>VLOOKUP(I13098,PGStock[],3,FALSE)</f>
        <v>0.35</v>
      </c>
      <c r="L13098" s="47">
        <v>4</v>
      </c>
      <c r="M13098" s="47">
        <f>VLOOKUP(I13098,PGStock[],6,FALSE)</f>
        <v>150</v>
      </c>
      <c r="N13098" s="47">
        <f>+PGSales!$L13098*PGSales!$M13098</f>
        <v>600</v>
      </c>
    </row>
    <row r="13099" spans="1:14" hidden="1" x14ac:dyDescent="0.25">
      <c r="A13099" s="77">
        <f t="shared" si="1574"/>
        <v>2026</v>
      </c>
      <c r="B13099" s="77">
        <f t="shared" si="1575"/>
        <v>1</v>
      </c>
      <c r="C13099" s="73">
        <v>46030</v>
      </c>
      <c r="D13099" s="79" t="s">
        <v>4</v>
      </c>
      <c r="E13099" s="80" t="s">
        <v>322</v>
      </c>
      <c r="F13099" s="81" t="str">
        <f>VLOOKUP(E13099,Customer[],2,FALSE)</f>
        <v>Kyaw</v>
      </c>
      <c r="G13099" s="69" t="str">
        <f>VLOOKUP(E13099,Customer[],3,FALSE)</f>
        <v>Bagan Rd</v>
      </c>
      <c r="H13099" s="69" t="str">
        <f>VLOOKUP(E13099,Customer[],4,FALSE)</f>
        <v>S Paukkan N/Oakkala</v>
      </c>
      <c r="I13099" s="48" t="s">
        <v>959</v>
      </c>
      <c r="J13099" s="82" t="str">
        <f>VLOOKUP(I13099,PGStock[],2,FALSE)</f>
        <v>Shwe Man ကော်ဗူး (1 Liter)</v>
      </c>
      <c r="K13099" s="71">
        <f>VLOOKUP(I13099,PGStock[],3,FALSE)</f>
        <v>1</v>
      </c>
      <c r="L13099" s="47">
        <v>2</v>
      </c>
      <c r="M13099" s="47">
        <f>VLOOKUP(I13099,PGStock[],6,FALSE)</f>
        <v>100</v>
      </c>
      <c r="N13099" s="47">
        <f>+PGSales!$L13099*PGSales!$M13099</f>
        <v>200</v>
      </c>
    </row>
    <row r="13100" spans="1:14" hidden="1" x14ac:dyDescent="0.25">
      <c r="A13100" s="77">
        <f t="shared" si="1574"/>
        <v>2026</v>
      </c>
      <c r="B13100" s="77">
        <f t="shared" si="1575"/>
        <v>1</v>
      </c>
      <c r="C13100" s="73">
        <v>46030</v>
      </c>
      <c r="D13100" s="79" t="s">
        <v>109</v>
      </c>
      <c r="E13100" s="80" t="s">
        <v>700</v>
      </c>
      <c r="F13100" s="81" t="str">
        <f>VLOOKUP(E13100,Customer[],2,FALSE)</f>
        <v>Myo Gyi</v>
      </c>
      <c r="G13100" s="69" t="str">
        <f>VLOOKUP(E13100,Customer[],3,FALSE)</f>
        <v>S Paukkan Rd</v>
      </c>
      <c r="H13100" s="69" t="str">
        <f>VLOOKUP(E13100,Customer[],4,FALSE)</f>
        <v>S Paukkan N/Oakkala</v>
      </c>
      <c r="I13100" s="48" t="s">
        <v>25</v>
      </c>
      <c r="J13100" s="82" t="str">
        <f>VLOOKUP(I13100,PGStock[],2,FALSE)</f>
        <v>Columbus Super Red Smooth 350 Ml</v>
      </c>
      <c r="K13100" s="71">
        <f>VLOOKUP(I13100,PGStock[],3,FALSE)</f>
        <v>0.35</v>
      </c>
      <c r="L13100" s="47">
        <v>5</v>
      </c>
      <c r="M13100" s="47">
        <f>VLOOKUP(I13100,PGStock[],6,FALSE)</f>
        <v>150</v>
      </c>
      <c r="N13100" s="47">
        <f>+PGSales!$L13100*PGSales!$M13100</f>
        <v>750</v>
      </c>
    </row>
    <row r="13101" spans="1:14" hidden="1" x14ac:dyDescent="0.25">
      <c r="A13101" s="77">
        <f t="shared" si="1574"/>
        <v>2026</v>
      </c>
      <c r="B13101" s="77">
        <f t="shared" si="1575"/>
        <v>1</v>
      </c>
      <c r="C13101" s="73">
        <v>46030</v>
      </c>
      <c r="D13101" s="79" t="s">
        <v>109</v>
      </c>
      <c r="E13101" s="80" t="s">
        <v>700</v>
      </c>
      <c r="F13101" s="81" t="str">
        <f>VLOOKUP(E13101,Customer[],2,FALSE)</f>
        <v>Myo Gyi</v>
      </c>
      <c r="G13101" s="69" t="str">
        <f>VLOOKUP(E13101,Customer[],3,FALSE)</f>
        <v>S Paukkan Rd</v>
      </c>
      <c r="H13101" s="69" t="str">
        <f>VLOOKUP(E13101,Customer[],4,FALSE)</f>
        <v>S Paukkan N/Oakkala</v>
      </c>
      <c r="I13101" s="48" t="s">
        <v>18</v>
      </c>
      <c r="J13101" s="82" t="str">
        <f>VLOOKUP(I13101,PGStock[],2,FALSE)</f>
        <v>Formula Rum 350ml</v>
      </c>
      <c r="K13101" s="71">
        <f>VLOOKUP(I13101,PGStock[],3,FALSE)</f>
        <v>0.35</v>
      </c>
      <c r="L13101" s="47">
        <v>1</v>
      </c>
      <c r="M13101" s="47">
        <f>VLOOKUP(I13101,PGStock[],6,FALSE)</f>
        <v>150</v>
      </c>
      <c r="N13101" s="47">
        <f>+PGSales!$L13101*PGSales!$M13101</f>
        <v>150</v>
      </c>
    </row>
    <row r="13102" spans="1:14" hidden="1" x14ac:dyDescent="0.25">
      <c r="A13102" s="77">
        <f t="shared" si="1574"/>
        <v>2026</v>
      </c>
      <c r="B13102" s="77">
        <f t="shared" si="1575"/>
        <v>1</v>
      </c>
      <c r="C13102" s="73">
        <v>46030</v>
      </c>
      <c r="D13102" s="79" t="s">
        <v>109</v>
      </c>
      <c r="E13102" s="80" t="s">
        <v>700</v>
      </c>
      <c r="F13102" s="81" t="str">
        <f>VLOOKUP(E13102,Customer[],2,FALSE)</f>
        <v>Myo Gyi</v>
      </c>
      <c r="G13102" s="69" t="str">
        <f>VLOOKUP(E13102,Customer[],3,FALSE)</f>
        <v>S Paukkan Rd</v>
      </c>
      <c r="H13102" s="69" t="str">
        <f>VLOOKUP(E13102,Customer[],4,FALSE)</f>
        <v>S Paukkan N/Oakkala</v>
      </c>
      <c r="I13102" s="48" t="s">
        <v>958</v>
      </c>
      <c r="J13102" s="82" t="str">
        <f>VLOOKUP(I13102,PGStock[],2,FALSE)</f>
        <v>Shwe Man 680ml</v>
      </c>
      <c r="K13102" s="71">
        <f>VLOOKUP(I13102,PGStock[],3,FALSE)</f>
        <v>0.68</v>
      </c>
      <c r="L13102" s="47">
        <v>1</v>
      </c>
      <c r="M13102" s="47">
        <f>VLOOKUP(I13102,PGStock[],6,FALSE)</f>
        <v>100</v>
      </c>
      <c r="N13102" s="47">
        <f>+PGSales!$L13102*PGSales!$M13102</f>
        <v>100</v>
      </c>
    </row>
    <row r="13103" spans="1:14" hidden="1" x14ac:dyDescent="0.25">
      <c r="A13103" s="77">
        <f t="shared" si="1574"/>
        <v>2026</v>
      </c>
      <c r="B13103" s="77">
        <f t="shared" si="1575"/>
        <v>1</v>
      </c>
      <c r="C13103" s="73">
        <v>46030</v>
      </c>
      <c r="D13103" s="79" t="s">
        <v>109</v>
      </c>
      <c r="E13103" s="80" t="s">
        <v>700</v>
      </c>
      <c r="F13103" s="81" t="str">
        <f>VLOOKUP(E13103,Customer[],2,FALSE)</f>
        <v>Myo Gyi</v>
      </c>
      <c r="G13103" s="69" t="str">
        <f>VLOOKUP(E13103,Customer[],3,FALSE)</f>
        <v>S Paukkan Rd</v>
      </c>
      <c r="H13103" s="69" t="str">
        <f>VLOOKUP(E13103,Customer[],4,FALSE)</f>
        <v>S Paukkan N/Oakkala</v>
      </c>
      <c r="I13103" s="48" t="s">
        <v>959</v>
      </c>
      <c r="J13103" s="82" t="str">
        <f>VLOOKUP(I13103,PGStock[],2,FALSE)</f>
        <v>Shwe Man ကော်ဗူး (1 Liter)</v>
      </c>
      <c r="K13103" s="71">
        <f>VLOOKUP(I13103,PGStock[],3,FALSE)</f>
        <v>1</v>
      </c>
      <c r="L13103" s="47">
        <v>1</v>
      </c>
      <c r="M13103" s="47">
        <f>VLOOKUP(I13103,PGStock[],6,FALSE)</f>
        <v>100</v>
      </c>
      <c r="N13103" s="47">
        <f>+PGSales!$L13103*PGSales!$M13103</f>
        <v>100</v>
      </c>
    </row>
    <row r="13104" spans="1:14" hidden="1" x14ac:dyDescent="0.25">
      <c r="A13104" s="77">
        <f t="shared" si="1574"/>
        <v>2026</v>
      </c>
      <c r="B13104" s="77">
        <f t="shared" si="1575"/>
        <v>1</v>
      </c>
      <c r="C13104" s="73">
        <v>46030</v>
      </c>
      <c r="D13104" s="79" t="s">
        <v>62</v>
      </c>
      <c r="E13104" s="80" t="s">
        <v>696</v>
      </c>
      <c r="F13104" s="81" t="str">
        <f>VLOOKUP(E13104,Customer[],2,FALSE)</f>
        <v>Moe Htety</v>
      </c>
      <c r="G13104" s="69" t="str">
        <f>VLOOKUP(E13104,Customer[],3,FALSE)</f>
        <v>S Paukkan Rd</v>
      </c>
      <c r="H13104" s="69" t="str">
        <f>VLOOKUP(E13104,Customer[],4,FALSE)</f>
        <v>S Paukkan N/Oakkala</v>
      </c>
      <c r="I13104" s="48" t="s">
        <v>25</v>
      </c>
      <c r="J13104" s="82" t="str">
        <f>VLOOKUP(I13104,PGStock[],2,FALSE)</f>
        <v>Columbus Super Red Smooth 350 Ml</v>
      </c>
      <c r="K13104" s="71">
        <f>VLOOKUP(I13104,PGStock[],3,FALSE)</f>
        <v>0.35</v>
      </c>
      <c r="L13104" s="47">
        <v>5</v>
      </c>
      <c r="M13104" s="47">
        <f>VLOOKUP(I13104,PGStock[],6,FALSE)</f>
        <v>150</v>
      </c>
      <c r="N13104" s="47">
        <f>+PGSales!$L13104*PGSales!$M13104</f>
        <v>750</v>
      </c>
    </row>
    <row r="13105" spans="1:14" hidden="1" x14ac:dyDescent="0.25">
      <c r="A13105" s="77">
        <f t="shared" si="1574"/>
        <v>2026</v>
      </c>
      <c r="B13105" s="77">
        <f t="shared" si="1575"/>
        <v>1</v>
      </c>
      <c r="C13105" s="73">
        <v>46030</v>
      </c>
      <c r="D13105" s="79" t="s">
        <v>62</v>
      </c>
      <c r="E13105" s="80" t="s">
        <v>696</v>
      </c>
      <c r="F13105" s="81" t="str">
        <f>VLOOKUP(E13105,Customer[],2,FALSE)</f>
        <v>Moe Htety</v>
      </c>
      <c r="G13105" s="69" t="str">
        <f>VLOOKUP(E13105,Customer[],3,FALSE)</f>
        <v>S Paukkan Rd</v>
      </c>
      <c r="H13105" s="69" t="str">
        <f>VLOOKUP(E13105,Customer[],4,FALSE)</f>
        <v>S Paukkan N/Oakkala</v>
      </c>
      <c r="I13105" s="48" t="s">
        <v>18</v>
      </c>
      <c r="J13105" s="82" t="str">
        <f>VLOOKUP(I13105,PGStock[],2,FALSE)</f>
        <v>Formula Rum 350ml</v>
      </c>
      <c r="K13105" s="71">
        <f>VLOOKUP(I13105,PGStock[],3,FALSE)</f>
        <v>0.35</v>
      </c>
      <c r="L13105" s="47">
        <v>6</v>
      </c>
      <c r="M13105" s="47">
        <f>VLOOKUP(I13105,PGStock[],6,FALSE)</f>
        <v>150</v>
      </c>
      <c r="N13105" s="47">
        <f>+PGSales!$L13105*PGSales!$M13105</f>
        <v>900</v>
      </c>
    </row>
    <row r="13106" spans="1:14" hidden="1" x14ac:dyDescent="0.25">
      <c r="A13106" s="77">
        <f t="shared" si="1574"/>
        <v>2026</v>
      </c>
      <c r="B13106" s="77">
        <f t="shared" si="1575"/>
        <v>1</v>
      </c>
      <c r="C13106" s="73">
        <v>46030</v>
      </c>
      <c r="D13106" s="79" t="s">
        <v>62</v>
      </c>
      <c r="E13106" s="80" t="s">
        <v>696</v>
      </c>
      <c r="F13106" s="81" t="str">
        <f>VLOOKUP(E13106,Customer[],2,FALSE)</f>
        <v>Moe Htety</v>
      </c>
      <c r="G13106" s="69" t="str">
        <f>VLOOKUP(E13106,Customer[],3,FALSE)</f>
        <v>S Paukkan Rd</v>
      </c>
      <c r="H13106" s="69" t="str">
        <f>VLOOKUP(E13106,Customer[],4,FALSE)</f>
        <v>S Paukkan N/Oakkala</v>
      </c>
      <c r="I13106" s="48" t="s">
        <v>959</v>
      </c>
      <c r="J13106" s="82" t="str">
        <f>VLOOKUP(I13106,PGStock[],2,FALSE)</f>
        <v>Shwe Man ကော်ဗူး (1 Liter)</v>
      </c>
      <c r="K13106" s="71">
        <f>VLOOKUP(I13106,PGStock[],3,FALSE)</f>
        <v>1</v>
      </c>
      <c r="L13106" s="47">
        <v>2</v>
      </c>
      <c r="M13106" s="47">
        <f>VLOOKUP(I13106,PGStock[],6,FALSE)</f>
        <v>100</v>
      </c>
      <c r="N13106" s="47">
        <f>+PGSales!$L13106*PGSales!$M13106</f>
        <v>200</v>
      </c>
    </row>
    <row r="13107" spans="1:14" hidden="1" x14ac:dyDescent="0.25">
      <c r="A13107" s="77">
        <f t="shared" si="1574"/>
        <v>2026</v>
      </c>
      <c r="B13107" s="77">
        <f t="shared" si="1575"/>
        <v>1</v>
      </c>
      <c r="C13107" s="73">
        <v>46031</v>
      </c>
      <c r="D13107" s="79" t="s">
        <v>74</v>
      </c>
      <c r="E13107" s="80" t="s">
        <v>661</v>
      </c>
      <c r="F13107" s="81" t="str">
        <f>VLOOKUP(E13107,Customer[],2,FALSE)</f>
        <v>Nyein Nwe</v>
      </c>
      <c r="G13107" s="69" t="str">
        <f>VLOOKUP(E13107,Customer[],3,FALSE)</f>
        <v>Innwa Rd</v>
      </c>
      <c r="H13107" s="69" t="str">
        <f>VLOOKUP(E13107,Customer[],4,FALSE)</f>
        <v>N/Oakkala</v>
      </c>
      <c r="I13107" s="48" t="s">
        <v>25</v>
      </c>
      <c r="J13107" s="82" t="str">
        <f>VLOOKUP(I13107,PGStock[],2,FALSE)</f>
        <v>Columbus Super Red Smooth 350 Ml</v>
      </c>
      <c r="K13107" s="71">
        <f>VLOOKUP(I13107,PGStock[],3,FALSE)</f>
        <v>0.35</v>
      </c>
      <c r="L13107" s="47">
        <v>2</v>
      </c>
      <c r="M13107" s="47">
        <f>VLOOKUP(I13107,PGStock[],6,FALSE)</f>
        <v>150</v>
      </c>
      <c r="N13107" s="47">
        <f>+PGSales!$L13107*PGSales!$M13107</f>
        <v>300</v>
      </c>
    </row>
    <row r="13108" spans="1:14" hidden="1" x14ac:dyDescent="0.25">
      <c r="A13108" s="77">
        <f t="shared" si="1574"/>
        <v>2026</v>
      </c>
      <c r="B13108" s="77">
        <f t="shared" si="1575"/>
        <v>1</v>
      </c>
      <c r="C13108" s="73">
        <v>46031</v>
      </c>
      <c r="D13108" s="79" t="s">
        <v>74</v>
      </c>
      <c r="E13108" s="80" t="s">
        <v>661</v>
      </c>
      <c r="F13108" s="81" t="str">
        <f>VLOOKUP(E13108,Customer[],2,FALSE)</f>
        <v>Nyein Nwe</v>
      </c>
      <c r="G13108" s="69" t="str">
        <f>VLOOKUP(E13108,Customer[],3,FALSE)</f>
        <v>Innwa Rd</v>
      </c>
      <c r="H13108" s="69" t="str">
        <f>VLOOKUP(E13108,Customer[],4,FALSE)</f>
        <v>N/Oakkala</v>
      </c>
      <c r="I13108" s="48" t="s">
        <v>18</v>
      </c>
      <c r="J13108" s="82" t="str">
        <f>VLOOKUP(I13108,PGStock[],2,FALSE)</f>
        <v>Formula Rum 350ml</v>
      </c>
      <c r="K13108" s="71">
        <f>VLOOKUP(I13108,PGStock[],3,FALSE)</f>
        <v>0.35</v>
      </c>
      <c r="L13108" s="47">
        <v>7</v>
      </c>
      <c r="M13108" s="47">
        <f>VLOOKUP(I13108,PGStock[],6,FALSE)</f>
        <v>150</v>
      </c>
      <c r="N13108" s="47">
        <f>+PGSales!$L13108*PGSales!$M13108</f>
        <v>1050</v>
      </c>
    </row>
    <row r="13109" spans="1:14" hidden="1" x14ac:dyDescent="0.25">
      <c r="A13109" s="77">
        <f t="shared" si="1574"/>
        <v>2026</v>
      </c>
      <c r="B13109" s="77">
        <f t="shared" si="1575"/>
        <v>1</v>
      </c>
      <c r="C13109" s="73">
        <v>46031</v>
      </c>
      <c r="D13109" s="79" t="s">
        <v>74</v>
      </c>
      <c r="E13109" s="80" t="s">
        <v>661</v>
      </c>
      <c r="F13109" s="81" t="str">
        <f>VLOOKUP(E13109,Customer[],2,FALSE)</f>
        <v>Nyein Nwe</v>
      </c>
      <c r="G13109" s="69" t="str">
        <f>VLOOKUP(E13109,Customer[],3,FALSE)</f>
        <v>Innwa Rd</v>
      </c>
      <c r="H13109" s="69" t="str">
        <f>VLOOKUP(E13109,Customer[],4,FALSE)</f>
        <v>N/Oakkala</v>
      </c>
      <c r="I13109" s="48" t="s">
        <v>958</v>
      </c>
      <c r="J13109" s="82" t="str">
        <f>VLOOKUP(I13109,PGStock[],2,FALSE)</f>
        <v>Shwe Man 680ml</v>
      </c>
      <c r="K13109" s="71">
        <f>VLOOKUP(I13109,PGStock[],3,FALSE)</f>
        <v>0.68</v>
      </c>
      <c r="L13109" s="47">
        <v>2</v>
      </c>
      <c r="M13109" s="47">
        <f>VLOOKUP(I13109,PGStock[],6,FALSE)</f>
        <v>100</v>
      </c>
      <c r="N13109" s="47">
        <f>+PGSales!$L13109*PGSales!$M13109</f>
        <v>200</v>
      </c>
    </row>
    <row r="13110" spans="1:14" hidden="1" x14ac:dyDescent="0.25">
      <c r="A13110" s="77">
        <f t="shared" si="1574"/>
        <v>2026</v>
      </c>
      <c r="B13110" s="77">
        <f t="shared" si="1575"/>
        <v>1</v>
      </c>
      <c r="C13110" s="73">
        <v>46031</v>
      </c>
      <c r="D13110" s="79" t="s">
        <v>74</v>
      </c>
      <c r="E13110" s="80" t="s">
        <v>661</v>
      </c>
      <c r="F13110" s="81" t="str">
        <f>VLOOKUP(E13110,Customer[],2,FALSE)</f>
        <v>Nyein Nwe</v>
      </c>
      <c r="G13110" s="69" t="str">
        <f>VLOOKUP(E13110,Customer[],3,FALSE)</f>
        <v>Innwa Rd</v>
      </c>
      <c r="H13110" s="69" t="str">
        <f>VLOOKUP(E13110,Customer[],4,FALSE)</f>
        <v>N/Oakkala</v>
      </c>
      <c r="I13110" s="48" t="s">
        <v>959</v>
      </c>
      <c r="J13110" s="82" t="str">
        <f>VLOOKUP(I13110,PGStock[],2,FALSE)</f>
        <v>Shwe Man ကော်ဗူး (1 Liter)</v>
      </c>
      <c r="K13110" s="71">
        <f>VLOOKUP(I13110,PGStock[],3,FALSE)</f>
        <v>1</v>
      </c>
      <c r="L13110" s="47">
        <v>5</v>
      </c>
      <c r="M13110" s="47">
        <f>VLOOKUP(I13110,PGStock[],6,FALSE)</f>
        <v>100</v>
      </c>
      <c r="N13110" s="47">
        <f>+PGSales!$L13110*PGSales!$M13110</f>
        <v>500</v>
      </c>
    </row>
    <row r="13111" spans="1:14" hidden="1" x14ac:dyDescent="0.25">
      <c r="A13111" s="77">
        <f t="shared" si="1574"/>
        <v>2026</v>
      </c>
      <c r="B13111" s="77">
        <f t="shared" si="1575"/>
        <v>1</v>
      </c>
      <c r="C13111" s="73">
        <v>46031</v>
      </c>
      <c r="D13111" s="79" t="s">
        <v>878</v>
      </c>
      <c r="E13111" s="80" t="s">
        <v>656</v>
      </c>
      <c r="F13111" s="81" t="str">
        <f>VLOOKUP(E13111,Customer[],2,FALSE)</f>
        <v xml:space="preserve">Malar </v>
      </c>
      <c r="G13111" s="69" t="str">
        <f>VLOOKUP(E13111,Customer[],3,FALSE)</f>
        <v>Innwa Rd</v>
      </c>
      <c r="H13111" s="69" t="str">
        <f>VLOOKUP(E13111,Customer[],4,FALSE)</f>
        <v>N/Oakkala</v>
      </c>
      <c r="I13111" s="48" t="s">
        <v>18</v>
      </c>
      <c r="J13111" s="82" t="str">
        <f>VLOOKUP(I13111,PGStock[],2,FALSE)</f>
        <v>Formula Rum 350ml</v>
      </c>
      <c r="K13111" s="71">
        <f>VLOOKUP(I13111,PGStock[],3,FALSE)</f>
        <v>0.35</v>
      </c>
      <c r="L13111" s="47">
        <v>4</v>
      </c>
      <c r="M13111" s="47">
        <f>VLOOKUP(I13111,PGStock[],6,FALSE)</f>
        <v>150</v>
      </c>
      <c r="N13111" s="47">
        <f>+PGSales!$L13111*PGSales!$M13111</f>
        <v>600</v>
      </c>
    </row>
    <row r="13112" spans="1:14" hidden="1" x14ac:dyDescent="0.25">
      <c r="A13112" s="77">
        <f t="shared" ref="A13112:A13132" si="1576">YEAR(C13112)</f>
        <v>2026</v>
      </c>
      <c r="B13112" s="77">
        <f t="shared" ref="B13112:B13132" si="1577">MONTH(C13112)</f>
        <v>1</v>
      </c>
      <c r="C13112" s="73">
        <v>46031</v>
      </c>
      <c r="D13112" s="79" t="s">
        <v>878</v>
      </c>
      <c r="E13112" s="80" t="s">
        <v>656</v>
      </c>
      <c r="F13112" s="81" t="str">
        <f>VLOOKUP(E13112,Customer[],2,FALSE)</f>
        <v xml:space="preserve">Malar </v>
      </c>
      <c r="G13112" s="69" t="str">
        <f>VLOOKUP(E13112,Customer[],3,FALSE)</f>
        <v>Innwa Rd</v>
      </c>
      <c r="H13112" s="69" t="str">
        <f>VLOOKUP(E13112,Customer[],4,FALSE)</f>
        <v>N/Oakkala</v>
      </c>
      <c r="I13112" s="48" t="s">
        <v>959</v>
      </c>
      <c r="J13112" s="82" t="str">
        <f>VLOOKUP(I13112,PGStock[],2,FALSE)</f>
        <v>Shwe Man ကော်ဗူး (1 Liter)</v>
      </c>
      <c r="K13112" s="71">
        <f>VLOOKUP(I13112,PGStock[],3,FALSE)</f>
        <v>1</v>
      </c>
      <c r="L13112" s="47">
        <v>7</v>
      </c>
      <c r="M13112" s="47">
        <f>VLOOKUP(I13112,PGStock[],6,FALSE)</f>
        <v>100</v>
      </c>
      <c r="N13112" s="47">
        <f>+PGSales!$L13112*PGSales!$M13112</f>
        <v>700</v>
      </c>
    </row>
    <row r="13113" spans="1:14" hidden="1" x14ac:dyDescent="0.25">
      <c r="A13113" s="77">
        <f t="shared" si="1576"/>
        <v>2026</v>
      </c>
      <c r="B13113" s="77">
        <f t="shared" si="1577"/>
        <v>1</v>
      </c>
      <c r="C13113" s="73">
        <v>46031</v>
      </c>
      <c r="D13113" s="79" t="s">
        <v>66</v>
      </c>
      <c r="E13113" s="80">
        <v>161</v>
      </c>
      <c r="F13113" s="81" t="str">
        <f>VLOOKUP(E13113,Customer[],2,FALSE)</f>
        <v>16 G (1)</v>
      </c>
      <c r="G13113" s="69" t="str">
        <f>VLOOKUP(E13113,Customer[],3,FALSE)</f>
        <v>Innwa Rd</v>
      </c>
      <c r="H13113" s="69" t="str">
        <f>VLOOKUP(E13113,Customer[],4,FALSE)</f>
        <v>S Paukkan N/Oakkala</v>
      </c>
      <c r="I13113" s="48" t="s">
        <v>18</v>
      </c>
      <c r="J13113" s="82" t="str">
        <f>VLOOKUP(I13113,PGStock[],2,FALSE)</f>
        <v>Formula Rum 350ml</v>
      </c>
      <c r="K13113" s="71">
        <f>VLOOKUP(I13113,PGStock[],3,FALSE)</f>
        <v>0.35</v>
      </c>
      <c r="L13113" s="47">
        <v>4</v>
      </c>
      <c r="M13113" s="47">
        <f>VLOOKUP(I13113,PGStock[],6,FALSE)</f>
        <v>150</v>
      </c>
      <c r="N13113" s="47">
        <f>+PGSales!$L13113*PGSales!$M13113</f>
        <v>600</v>
      </c>
    </row>
    <row r="13114" spans="1:14" hidden="1" x14ac:dyDescent="0.25">
      <c r="A13114" s="77">
        <f t="shared" si="1576"/>
        <v>2026</v>
      </c>
      <c r="B13114" s="77">
        <f t="shared" si="1577"/>
        <v>1</v>
      </c>
      <c r="C13114" s="73">
        <v>46031</v>
      </c>
      <c r="D13114" s="79" t="s">
        <v>68</v>
      </c>
      <c r="E13114" s="80" t="s">
        <v>334</v>
      </c>
      <c r="F13114" s="81" t="str">
        <f>VLOOKUP(E13114,Customer[],2,FALSE)</f>
        <v>Nan Htet</v>
      </c>
      <c r="G13114" s="69" t="str">
        <f>VLOOKUP(E13114,Customer[],3,FALSE)</f>
        <v>Sitkaind Rd</v>
      </c>
      <c r="H13114" s="69" t="str">
        <f>VLOOKUP(E13114,Customer[],4,FALSE)</f>
        <v>S Paukkan N/Oakkala</v>
      </c>
      <c r="I13114" s="48" t="s">
        <v>25</v>
      </c>
      <c r="J13114" s="82" t="str">
        <f>VLOOKUP(I13114,PGStock[],2,FALSE)</f>
        <v>Columbus Super Red Smooth 350 Ml</v>
      </c>
      <c r="K13114" s="71">
        <f>VLOOKUP(I13114,PGStock[],3,FALSE)</f>
        <v>0.35</v>
      </c>
      <c r="L13114" s="47">
        <v>2</v>
      </c>
      <c r="M13114" s="47">
        <f>VLOOKUP(I13114,PGStock[],6,FALSE)</f>
        <v>150</v>
      </c>
      <c r="N13114" s="47">
        <f>+PGSales!$L13114*PGSales!$M13114</f>
        <v>300</v>
      </c>
    </row>
    <row r="13115" spans="1:14" hidden="1" x14ac:dyDescent="0.25">
      <c r="A13115" s="77">
        <f t="shared" si="1576"/>
        <v>2026</v>
      </c>
      <c r="B13115" s="77">
        <f t="shared" si="1577"/>
        <v>1</v>
      </c>
      <c r="C13115" s="73">
        <v>46031</v>
      </c>
      <c r="D13115" s="79" t="s">
        <v>68</v>
      </c>
      <c r="E13115" s="80" t="s">
        <v>334</v>
      </c>
      <c r="F13115" s="81" t="str">
        <f>VLOOKUP(E13115,Customer[],2,FALSE)</f>
        <v>Nan Htet</v>
      </c>
      <c r="G13115" s="69" t="str">
        <f>VLOOKUP(E13115,Customer[],3,FALSE)</f>
        <v>Sitkaind Rd</v>
      </c>
      <c r="H13115" s="69" t="str">
        <f>VLOOKUP(E13115,Customer[],4,FALSE)</f>
        <v>S Paukkan N/Oakkala</v>
      </c>
      <c r="I13115" s="48" t="s">
        <v>20</v>
      </c>
      <c r="J13115" s="82" t="str">
        <f>VLOOKUP(I13115,PGStock[],2,FALSE)</f>
        <v>Formula Rum 700ml</v>
      </c>
      <c r="K13115" s="71">
        <f>VLOOKUP(I13115,PGStock[],3,FALSE)</f>
        <v>0.7</v>
      </c>
      <c r="L13115" s="47">
        <v>1</v>
      </c>
      <c r="M13115" s="47">
        <f>VLOOKUP(I13115,PGStock[],6,FALSE)</f>
        <v>200</v>
      </c>
      <c r="N13115" s="47">
        <f>+PGSales!$L13115*PGSales!$M13115</f>
        <v>200</v>
      </c>
    </row>
    <row r="13116" spans="1:14" hidden="1" x14ac:dyDescent="0.25">
      <c r="A13116" s="77">
        <f t="shared" si="1576"/>
        <v>2026</v>
      </c>
      <c r="B13116" s="77">
        <f t="shared" si="1577"/>
        <v>1</v>
      </c>
      <c r="C13116" s="73">
        <v>46031</v>
      </c>
      <c r="D13116" s="79" t="s">
        <v>68</v>
      </c>
      <c r="E13116" s="80" t="s">
        <v>334</v>
      </c>
      <c r="F13116" s="81" t="str">
        <f>VLOOKUP(E13116,Customer[],2,FALSE)</f>
        <v>Nan Htet</v>
      </c>
      <c r="G13116" s="69" t="str">
        <f>VLOOKUP(E13116,Customer[],3,FALSE)</f>
        <v>Sitkaind Rd</v>
      </c>
      <c r="H13116" s="69" t="str">
        <f>VLOOKUP(E13116,Customer[],4,FALSE)</f>
        <v>S Paukkan N/Oakkala</v>
      </c>
      <c r="I13116" s="48" t="s">
        <v>18</v>
      </c>
      <c r="J13116" s="82" t="str">
        <f>VLOOKUP(I13116,PGStock[],2,FALSE)</f>
        <v>Formula Rum 350ml</v>
      </c>
      <c r="K13116" s="71">
        <f>VLOOKUP(I13116,PGStock[],3,FALSE)</f>
        <v>0.35</v>
      </c>
      <c r="L13116" s="47">
        <v>3</v>
      </c>
      <c r="M13116" s="47">
        <f>VLOOKUP(I13116,PGStock[],6,FALSE)</f>
        <v>150</v>
      </c>
      <c r="N13116" s="47">
        <f>+PGSales!$L13116*PGSales!$M13116</f>
        <v>450</v>
      </c>
    </row>
    <row r="13117" spans="1:14" hidden="1" x14ac:dyDescent="0.25">
      <c r="A13117" s="77">
        <f t="shared" si="1576"/>
        <v>2026</v>
      </c>
      <c r="B13117" s="77">
        <f t="shared" si="1577"/>
        <v>1</v>
      </c>
      <c r="C13117" s="73">
        <v>46031</v>
      </c>
      <c r="D13117" s="79" t="s">
        <v>68</v>
      </c>
      <c r="E13117" s="80" t="s">
        <v>334</v>
      </c>
      <c r="F13117" s="81" t="str">
        <f>VLOOKUP(E13117,Customer[],2,FALSE)</f>
        <v>Nan Htet</v>
      </c>
      <c r="G13117" s="69" t="str">
        <f>VLOOKUP(E13117,Customer[],3,FALSE)</f>
        <v>Sitkaind Rd</v>
      </c>
      <c r="H13117" s="69" t="str">
        <f>VLOOKUP(E13117,Customer[],4,FALSE)</f>
        <v>S Paukkan N/Oakkala</v>
      </c>
      <c r="I13117" s="48" t="s">
        <v>959</v>
      </c>
      <c r="J13117" s="82" t="str">
        <f>VLOOKUP(I13117,PGStock[],2,FALSE)</f>
        <v>Shwe Man ကော်ဗူး (1 Liter)</v>
      </c>
      <c r="K13117" s="71">
        <f>VLOOKUP(I13117,PGStock[],3,FALSE)</f>
        <v>1</v>
      </c>
      <c r="L13117" s="47">
        <v>3</v>
      </c>
      <c r="M13117" s="47">
        <f>VLOOKUP(I13117,PGStock[],6,FALSE)</f>
        <v>100</v>
      </c>
      <c r="N13117" s="47">
        <f>+PGSales!$L13117*PGSales!$M13117</f>
        <v>300</v>
      </c>
    </row>
    <row r="13118" spans="1:14" hidden="1" x14ac:dyDescent="0.25">
      <c r="A13118" s="77">
        <f t="shared" si="1576"/>
        <v>2026</v>
      </c>
      <c r="B13118" s="77">
        <f t="shared" si="1577"/>
        <v>1</v>
      </c>
      <c r="C13118" s="73">
        <v>46031</v>
      </c>
      <c r="D13118" s="79" t="s">
        <v>131</v>
      </c>
      <c r="E13118" s="80">
        <v>162</v>
      </c>
      <c r="F13118" s="81" t="str">
        <f>VLOOKUP(E13118,Customer[],2,FALSE)</f>
        <v>16 G(2)</v>
      </c>
      <c r="G13118" s="69" t="str">
        <f>VLOOKUP(E13118,Customer[],3,FALSE)</f>
        <v>Taungnu Rd</v>
      </c>
      <c r="H13118" s="69" t="str">
        <f>VLOOKUP(E13118,Customer[],4,FALSE)</f>
        <v>S Paukkan N/Oakkala</v>
      </c>
      <c r="I13118" s="48" t="s">
        <v>25</v>
      </c>
      <c r="J13118" s="82" t="str">
        <f>VLOOKUP(I13118,PGStock[],2,FALSE)</f>
        <v>Columbus Super Red Smooth 350 Ml</v>
      </c>
      <c r="K13118" s="71">
        <f>VLOOKUP(I13118,PGStock[],3,FALSE)</f>
        <v>0.35</v>
      </c>
      <c r="L13118" s="47">
        <v>2</v>
      </c>
      <c r="M13118" s="47">
        <f>VLOOKUP(I13118,PGStock[],6,FALSE)</f>
        <v>150</v>
      </c>
      <c r="N13118" s="47">
        <f>+PGSales!$L13118*PGSales!$M13118</f>
        <v>300</v>
      </c>
    </row>
    <row r="13119" spans="1:14" hidden="1" x14ac:dyDescent="0.25">
      <c r="A13119" s="77">
        <f t="shared" si="1576"/>
        <v>2026</v>
      </c>
      <c r="B13119" s="77">
        <f t="shared" si="1577"/>
        <v>1</v>
      </c>
      <c r="C13119" s="73">
        <v>46031</v>
      </c>
      <c r="D13119" s="79" t="s">
        <v>131</v>
      </c>
      <c r="E13119" s="80">
        <v>162</v>
      </c>
      <c r="F13119" s="81" t="str">
        <f>VLOOKUP(E13119,Customer[],2,FALSE)</f>
        <v>16 G(2)</v>
      </c>
      <c r="G13119" s="69" t="str">
        <f>VLOOKUP(E13119,Customer[],3,FALSE)</f>
        <v>Taungnu Rd</v>
      </c>
      <c r="H13119" s="69" t="str">
        <f>VLOOKUP(E13119,Customer[],4,FALSE)</f>
        <v>S Paukkan N/Oakkala</v>
      </c>
      <c r="I13119" s="48" t="s">
        <v>20</v>
      </c>
      <c r="J13119" s="82" t="str">
        <f>VLOOKUP(I13119,PGStock[],2,FALSE)</f>
        <v>Formula Rum 700ml</v>
      </c>
      <c r="K13119" s="71">
        <f>VLOOKUP(I13119,PGStock[],3,FALSE)</f>
        <v>0.7</v>
      </c>
      <c r="L13119" s="47">
        <v>1</v>
      </c>
      <c r="M13119" s="47">
        <f>VLOOKUP(I13119,PGStock[],6,FALSE)</f>
        <v>200</v>
      </c>
      <c r="N13119" s="47">
        <f>+PGSales!$L13119*PGSales!$M13119</f>
        <v>200</v>
      </c>
    </row>
    <row r="13120" spans="1:14" hidden="1" x14ac:dyDescent="0.25">
      <c r="A13120" s="77">
        <f t="shared" si="1576"/>
        <v>2026</v>
      </c>
      <c r="B13120" s="77">
        <f t="shared" si="1577"/>
        <v>1</v>
      </c>
      <c r="C13120" s="73">
        <v>46031</v>
      </c>
      <c r="D13120" s="79" t="s">
        <v>131</v>
      </c>
      <c r="E13120" s="80">
        <v>162</v>
      </c>
      <c r="F13120" s="81" t="str">
        <f>VLOOKUP(E13120,Customer[],2,FALSE)</f>
        <v>16 G(2)</v>
      </c>
      <c r="G13120" s="69" t="str">
        <f>VLOOKUP(E13120,Customer[],3,FALSE)</f>
        <v>Taungnu Rd</v>
      </c>
      <c r="H13120" s="69" t="str">
        <f>VLOOKUP(E13120,Customer[],4,FALSE)</f>
        <v>S Paukkan N/Oakkala</v>
      </c>
      <c r="I13120" s="48" t="s">
        <v>18</v>
      </c>
      <c r="J13120" s="82" t="str">
        <f>VLOOKUP(I13120,PGStock[],2,FALSE)</f>
        <v>Formula Rum 350ml</v>
      </c>
      <c r="K13120" s="71">
        <f>VLOOKUP(I13120,PGStock[],3,FALSE)</f>
        <v>0.35</v>
      </c>
      <c r="L13120" s="47">
        <v>2</v>
      </c>
      <c r="M13120" s="47">
        <f>VLOOKUP(I13120,PGStock[],6,FALSE)</f>
        <v>150</v>
      </c>
      <c r="N13120" s="47">
        <f>+PGSales!$L13120*PGSales!$M13120</f>
        <v>300</v>
      </c>
    </row>
    <row r="13121" spans="1:14" hidden="1" x14ac:dyDescent="0.25">
      <c r="A13121" s="77">
        <f t="shared" si="1576"/>
        <v>2026</v>
      </c>
      <c r="B13121" s="77">
        <f t="shared" si="1577"/>
        <v>1</v>
      </c>
      <c r="C13121" s="73">
        <v>46031</v>
      </c>
      <c r="D13121" s="79" t="s">
        <v>131</v>
      </c>
      <c r="E13121" s="80">
        <v>162</v>
      </c>
      <c r="F13121" s="81" t="str">
        <f>VLOOKUP(E13121,Customer[],2,FALSE)</f>
        <v>16 G(2)</v>
      </c>
      <c r="G13121" s="69" t="str">
        <f>VLOOKUP(E13121,Customer[],3,FALSE)</f>
        <v>Taungnu Rd</v>
      </c>
      <c r="H13121" s="69" t="str">
        <f>VLOOKUP(E13121,Customer[],4,FALSE)</f>
        <v>S Paukkan N/Oakkala</v>
      </c>
      <c r="I13121" s="48" t="s">
        <v>959</v>
      </c>
      <c r="J13121" s="82" t="str">
        <f>VLOOKUP(I13121,PGStock[],2,FALSE)</f>
        <v>Shwe Man ကော်ဗူး (1 Liter)</v>
      </c>
      <c r="K13121" s="71">
        <f>VLOOKUP(I13121,PGStock[],3,FALSE)</f>
        <v>1</v>
      </c>
      <c r="L13121" s="47">
        <v>6</v>
      </c>
      <c r="M13121" s="47">
        <f>VLOOKUP(I13121,PGStock[],6,FALSE)</f>
        <v>100</v>
      </c>
      <c r="N13121" s="47">
        <f>+PGSales!$L13121*PGSales!$M13121</f>
        <v>600</v>
      </c>
    </row>
    <row r="13122" spans="1:14" hidden="1" x14ac:dyDescent="0.25">
      <c r="A13122" s="77">
        <f t="shared" si="1576"/>
        <v>2026</v>
      </c>
      <c r="B13122" s="77">
        <f t="shared" si="1577"/>
        <v>1</v>
      </c>
      <c r="C13122" s="73">
        <v>46031</v>
      </c>
      <c r="D13122" s="79" t="s">
        <v>275</v>
      </c>
      <c r="E13122" s="80">
        <v>163</v>
      </c>
      <c r="F13122" s="81" t="str">
        <f>VLOOKUP(E13122,Customer[],2,FALSE)</f>
        <v>16 G3</v>
      </c>
      <c r="G13122" s="69" t="str">
        <f>VLOOKUP(E13122,Customer[],3,FALSE)</f>
        <v>Kyout Lan Rd</v>
      </c>
      <c r="H13122" s="69" t="str">
        <f>VLOOKUP(E13122,Customer[],4,FALSE)</f>
        <v>S Paukkan N/Oakkala</v>
      </c>
      <c r="I13122" s="48" t="s">
        <v>25</v>
      </c>
      <c r="J13122" s="82" t="str">
        <f>VLOOKUP(I13122,PGStock[],2,FALSE)</f>
        <v>Columbus Super Red Smooth 350 Ml</v>
      </c>
      <c r="K13122" s="71">
        <f>VLOOKUP(I13122,PGStock[],3,FALSE)</f>
        <v>0.35</v>
      </c>
      <c r="L13122" s="47">
        <v>2</v>
      </c>
      <c r="M13122" s="47">
        <f>VLOOKUP(I13122,PGStock[],6,FALSE)</f>
        <v>150</v>
      </c>
      <c r="N13122" s="47">
        <f>+PGSales!$L13122*PGSales!$M13122</f>
        <v>300</v>
      </c>
    </row>
    <row r="13123" spans="1:14" hidden="1" x14ac:dyDescent="0.25">
      <c r="A13123" s="77">
        <f t="shared" si="1576"/>
        <v>2026</v>
      </c>
      <c r="B13123" s="77">
        <f t="shared" si="1577"/>
        <v>1</v>
      </c>
      <c r="C13123" s="73">
        <v>46031</v>
      </c>
      <c r="D13123" s="79" t="s">
        <v>275</v>
      </c>
      <c r="E13123" s="80">
        <v>163</v>
      </c>
      <c r="F13123" s="81" t="str">
        <f>VLOOKUP(E13123,Customer[],2,FALSE)</f>
        <v>16 G3</v>
      </c>
      <c r="G13123" s="69" t="str">
        <f>VLOOKUP(E13123,Customer[],3,FALSE)</f>
        <v>Kyout Lan Rd</v>
      </c>
      <c r="H13123" s="69" t="str">
        <f>VLOOKUP(E13123,Customer[],4,FALSE)</f>
        <v>S Paukkan N/Oakkala</v>
      </c>
      <c r="I13123" s="48" t="s">
        <v>20</v>
      </c>
      <c r="J13123" s="82" t="str">
        <f>VLOOKUP(I13123,PGStock[],2,FALSE)</f>
        <v>Formula Rum 700ml</v>
      </c>
      <c r="K13123" s="71">
        <f>VLOOKUP(I13123,PGStock[],3,FALSE)</f>
        <v>0.7</v>
      </c>
      <c r="L13123" s="47">
        <v>1</v>
      </c>
      <c r="M13123" s="47">
        <f>VLOOKUP(I13123,PGStock[],6,FALSE)</f>
        <v>200</v>
      </c>
      <c r="N13123" s="47">
        <f>+PGSales!$L13123*PGSales!$M13123</f>
        <v>200</v>
      </c>
    </row>
    <row r="13124" spans="1:14" hidden="1" x14ac:dyDescent="0.25">
      <c r="A13124" s="77">
        <f t="shared" si="1576"/>
        <v>2026</v>
      </c>
      <c r="B13124" s="77">
        <f t="shared" si="1577"/>
        <v>1</v>
      </c>
      <c r="C13124" s="73">
        <v>46031</v>
      </c>
      <c r="D13124" s="79" t="s">
        <v>275</v>
      </c>
      <c r="E13124" s="80">
        <v>163</v>
      </c>
      <c r="F13124" s="81" t="str">
        <f>VLOOKUP(E13124,Customer[],2,FALSE)</f>
        <v>16 G3</v>
      </c>
      <c r="G13124" s="69" t="str">
        <f>VLOOKUP(E13124,Customer[],3,FALSE)</f>
        <v>Kyout Lan Rd</v>
      </c>
      <c r="H13124" s="69" t="str">
        <f>VLOOKUP(E13124,Customer[],4,FALSE)</f>
        <v>S Paukkan N/Oakkala</v>
      </c>
      <c r="I13124" s="48" t="s">
        <v>18</v>
      </c>
      <c r="J13124" s="82" t="str">
        <f>VLOOKUP(I13124,PGStock[],2,FALSE)</f>
        <v>Formula Rum 350ml</v>
      </c>
      <c r="K13124" s="71">
        <f>VLOOKUP(I13124,PGStock[],3,FALSE)</f>
        <v>0.35</v>
      </c>
      <c r="L13124" s="47">
        <v>3</v>
      </c>
      <c r="M13124" s="47">
        <f>VLOOKUP(I13124,PGStock[],6,FALSE)</f>
        <v>150</v>
      </c>
      <c r="N13124" s="47">
        <f>+PGSales!$L13124*PGSales!$M13124</f>
        <v>450</v>
      </c>
    </row>
    <row r="13125" spans="1:14" hidden="1" x14ac:dyDescent="0.25">
      <c r="A13125" s="77">
        <f t="shared" si="1576"/>
        <v>2026</v>
      </c>
      <c r="B13125" s="77">
        <f t="shared" si="1577"/>
        <v>1</v>
      </c>
      <c r="C13125" s="73">
        <v>46031</v>
      </c>
      <c r="D13125" s="79" t="s">
        <v>275</v>
      </c>
      <c r="E13125" s="80">
        <v>163</v>
      </c>
      <c r="F13125" s="81" t="str">
        <f>VLOOKUP(E13125,Customer[],2,FALSE)</f>
        <v>16 G3</v>
      </c>
      <c r="G13125" s="69" t="str">
        <f>VLOOKUP(E13125,Customer[],3,FALSE)</f>
        <v>Kyout Lan Rd</v>
      </c>
      <c r="H13125" s="69" t="str">
        <f>VLOOKUP(E13125,Customer[],4,FALSE)</f>
        <v>S Paukkan N/Oakkala</v>
      </c>
      <c r="I13125" s="48" t="s">
        <v>959</v>
      </c>
      <c r="J13125" s="82" t="str">
        <f>VLOOKUP(I13125,PGStock[],2,FALSE)</f>
        <v>Shwe Man ကော်ဗူး (1 Liter)</v>
      </c>
      <c r="K13125" s="71">
        <f>VLOOKUP(I13125,PGStock[],3,FALSE)</f>
        <v>1</v>
      </c>
      <c r="L13125" s="47">
        <v>1</v>
      </c>
      <c r="M13125" s="47">
        <f>VLOOKUP(I13125,PGStock[],6,FALSE)</f>
        <v>100</v>
      </c>
      <c r="N13125" s="47">
        <f>+PGSales!$L13125*PGSales!$M13125</f>
        <v>100</v>
      </c>
    </row>
    <row r="13126" spans="1:14" hidden="1" x14ac:dyDescent="0.25">
      <c r="A13126" s="77">
        <f t="shared" si="1576"/>
        <v>2026</v>
      </c>
      <c r="B13126" s="77">
        <f t="shared" si="1577"/>
        <v>1</v>
      </c>
      <c r="C13126" s="73">
        <v>46031</v>
      </c>
      <c r="D13126" s="79" t="s">
        <v>1</v>
      </c>
      <c r="E13126" s="80" t="s">
        <v>331</v>
      </c>
      <c r="F13126" s="81" t="str">
        <f>VLOOKUP(E13126,Customer[],2,FALSE)</f>
        <v>Shwe Dinker</v>
      </c>
      <c r="G13126" s="69" t="str">
        <f>VLOOKUP(E13126,Customer[],3,FALSE)</f>
        <v>Paung Kan Gd</v>
      </c>
      <c r="H13126" s="69" t="str">
        <f>VLOOKUP(E13126,Customer[],4,FALSE)</f>
        <v>S Paukkan N/Oakkala</v>
      </c>
      <c r="I13126" s="48" t="s">
        <v>25</v>
      </c>
      <c r="J13126" s="82" t="str">
        <f>VLOOKUP(I13126,PGStock[],2,FALSE)</f>
        <v>Columbus Super Red Smooth 350 Ml</v>
      </c>
      <c r="K13126" s="71">
        <f>VLOOKUP(I13126,PGStock[],3,FALSE)</f>
        <v>0.35</v>
      </c>
      <c r="L13126" s="47">
        <v>3</v>
      </c>
      <c r="M13126" s="47">
        <f>VLOOKUP(I13126,PGStock[],6,FALSE)</f>
        <v>150</v>
      </c>
      <c r="N13126" s="47">
        <f>+PGSales!$L13126*PGSales!$M13126</f>
        <v>450</v>
      </c>
    </row>
    <row r="13127" spans="1:14" hidden="1" x14ac:dyDescent="0.25">
      <c r="A13127" s="77">
        <f t="shared" si="1576"/>
        <v>2026</v>
      </c>
      <c r="B13127" s="77">
        <f t="shared" si="1577"/>
        <v>1</v>
      </c>
      <c r="C13127" s="73">
        <v>46031</v>
      </c>
      <c r="D13127" s="79" t="s">
        <v>1</v>
      </c>
      <c r="E13127" s="80" t="s">
        <v>331</v>
      </c>
      <c r="F13127" s="81" t="str">
        <f>VLOOKUP(E13127,Customer[],2,FALSE)</f>
        <v>Shwe Dinker</v>
      </c>
      <c r="G13127" s="69" t="str">
        <f>VLOOKUP(E13127,Customer[],3,FALSE)</f>
        <v>Paung Kan Gd</v>
      </c>
      <c r="H13127" s="69" t="str">
        <f>VLOOKUP(E13127,Customer[],4,FALSE)</f>
        <v>S Paukkan N/Oakkala</v>
      </c>
      <c r="I13127" s="48" t="s">
        <v>18</v>
      </c>
      <c r="J13127" s="82" t="str">
        <f>VLOOKUP(I13127,PGStock[],2,FALSE)</f>
        <v>Formula Rum 350ml</v>
      </c>
      <c r="K13127" s="71">
        <f>VLOOKUP(I13127,PGStock[],3,FALSE)</f>
        <v>0.35</v>
      </c>
      <c r="L13127" s="47">
        <v>2</v>
      </c>
      <c r="M13127" s="47">
        <f>VLOOKUP(I13127,PGStock[],6,FALSE)</f>
        <v>150</v>
      </c>
      <c r="N13127" s="47">
        <f>+PGSales!$L13127*PGSales!$M13127</f>
        <v>300</v>
      </c>
    </row>
    <row r="13128" spans="1:14" hidden="1" x14ac:dyDescent="0.25">
      <c r="A13128" s="77">
        <f t="shared" si="1576"/>
        <v>2026</v>
      </c>
      <c r="B13128" s="77">
        <f t="shared" si="1577"/>
        <v>1</v>
      </c>
      <c r="C13128" s="73">
        <v>46031</v>
      </c>
      <c r="D13128" s="79" t="s">
        <v>1</v>
      </c>
      <c r="E13128" s="80" t="s">
        <v>331</v>
      </c>
      <c r="F13128" s="81" t="str">
        <f>VLOOKUP(E13128,Customer[],2,FALSE)</f>
        <v>Shwe Dinker</v>
      </c>
      <c r="G13128" s="69" t="str">
        <f>VLOOKUP(E13128,Customer[],3,FALSE)</f>
        <v>Paung Kan Gd</v>
      </c>
      <c r="H13128" s="69" t="str">
        <f>VLOOKUP(E13128,Customer[],4,FALSE)</f>
        <v>S Paukkan N/Oakkala</v>
      </c>
      <c r="I13128" s="48" t="s">
        <v>958</v>
      </c>
      <c r="J13128" s="82" t="str">
        <f>VLOOKUP(I13128,PGStock[],2,FALSE)</f>
        <v>Shwe Man 680ml</v>
      </c>
      <c r="K13128" s="71">
        <f>VLOOKUP(I13128,PGStock[],3,FALSE)</f>
        <v>0.68</v>
      </c>
      <c r="L13128" s="47">
        <v>1</v>
      </c>
      <c r="M13128" s="47">
        <f>VLOOKUP(I13128,PGStock[],6,FALSE)</f>
        <v>100</v>
      </c>
      <c r="N13128" s="47">
        <f>+PGSales!$L13128*PGSales!$M13128</f>
        <v>100</v>
      </c>
    </row>
    <row r="13129" spans="1:14" hidden="1" x14ac:dyDescent="0.25">
      <c r="A13129" s="77">
        <f t="shared" si="1576"/>
        <v>2026</v>
      </c>
      <c r="B13129" s="77">
        <f t="shared" si="1577"/>
        <v>1</v>
      </c>
      <c r="C13129" s="73">
        <v>46031</v>
      </c>
      <c r="D13129" s="79" t="s">
        <v>115</v>
      </c>
      <c r="E13129" s="80" t="s">
        <v>314</v>
      </c>
      <c r="F13129" s="81" t="str">
        <f>VLOOKUP(E13129,Customer[],2,FALSE)</f>
        <v>Kaung</v>
      </c>
      <c r="G13129" s="69" t="str">
        <f>VLOOKUP(E13129,Customer[],3,FALSE)</f>
        <v>Nuaung Yann Rd</v>
      </c>
      <c r="H13129" s="69" t="str">
        <f>VLOOKUP(E13129,Customer[],4,FALSE)</f>
        <v>S Paukkan N/Oakkala</v>
      </c>
      <c r="I13129" s="48" t="s">
        <v>25</v>
      </c>
      <c r="J13129" s="82" t="str">
        <f>VLOOKUP(I13129,PGStock[],2,FALSE)</f>
        <v>Columbus Super Red Smooth 350 Ml</v>
      </c>
      <c r="K13129" s="71">
        <f>VLOOKUP(I13129,PGStock[],3,FALSE)</f>
        <v>0.35</v>
      </c>
      <c r="L13129" s="47">
        <v>4</v>
      </c>
      <c r="M13129" s="47">
        <f>VLOOKUP(I13129,PGStock[],6,FALSE)</f>
        <v>150</v>
      </c>
      <c r="N13129" s="47">
        <f>+PGSales!$L13129*PGSales!$M13129</f>
        <v>600</v>
      </c>
    </row>
    <row r="13130" spans="1:14" hidden="1" x14ac:dyDescent="0.25">
      <c r="A13130" s="77">
        <f t="shared" si="1576"/>
        <v>2026</v>
      </c>
      <c r="B13130" s="77">
        <f t="shared" si="1577"/>
        <v>1</v>
      </c>
      <c r="C13130" s="73">
        <v>46031</v>
      </c>
      <c r="D13130" s="79" t="s">
        <v>115</v>
      </c>
      <c r="E13130" s="80" t="s">
        <v>314</v>
      </c>
      <c r="F13130" s="81" t="str">
        <f>VLOOKUP(E13130,Customer[],2,FALSE)</f>
        <v>Kaung</v>
      </c>
      <c r="G13130" s="69" t="str">
        <f>VLOOKUP(E13130,Customer[],3,FALSE)</f>
        <v>Nuaung Yann Rd</v>
      </c>
      <c r="H13130" s="69" t="str">
        <f>VLOOKUP(E13130,Customer[],4,FALSE)</f>
        <v>S Paukkan N/Oakkala</v>
      </c>
      <c r="I13130" s="48" t="s">
        <v>18</v>
      </c>
      <c r="J13130" s="82" t="str">
        <f>VLOOKUP(I13130,PGStock[],2,FALSE)</f>
        <v>Formula Rum 350ml</v>
      </c>
      <c r="K13130" s="71">
        <f>VLOOKUP(I13130,PGStock[],3,FALSE)</f>
        <v>0.35</v>
      </c>
      <c r="L13130" s="47">
        <v>3</v>
      </c>
      <c r="M13130" s="47">
        <f>VLOOKUP(I13130,PGStock[],6,FALSE)</f>
        <v>150</v>
      </c>
      <c r="N13130" s="47">
        <f>+PGSales!$L13130*PGSales!$M13130</f>
        <v>450</v>
      </c>
    </row>
    <row r="13131" spans="1:14" hidden="1" x14ac:dyDescent="0.25">
      <c r="A13131" s="77">
        <f t="shared" si="1576"/>
        <v>2026</v>
      </c>
      <c r="B13131" s="77">
        <f t="shared" si="1577"/>
        <v>1</v>
      </c>
      <c r="C13131" s="73">
        <v>46031</v>
      </c>
      <c r="D13131" s="79" t="s">
        <v>885</v>
      </c>
      <c r="E13131" s="80" t="s">
        <v>321</v>
      </c>
      <c r="F13131" s="81" t="str">
        <f>VLOOKUP(E13131,Customer[],2,FALSE)</f>
        <v>Sein Si Tun</v>
      </c>
      <c r="G13131" s="69" t="str">
        <f>VLOOKUP(E13131,Customer[],3,FALSE)</f>
        <v>Yazar Deright Rd</v>
      </c>
      <c r="H13131" s="69" t="str">
        <f>VLOOKUP(E13131,Customer[],4,FALSE)</f>
        <v>S Paukkan N/Oakkala</v>
      </c>
      <c r="I13131" s="48" t="s">
        <v>25</v>
      </c>
      <c r="J13131" s="82" t="str">
        <f>VLOOKUP(I13131,PGStock[],2,FALSE)</f>
        <v>Columbus Super Red Smooth 350 Ml</v>
      </c>
      <c r="K13131" s="71">
        <f>VLOOKUP(I13131,PGStock[],3,FALSE)</f>
        <v>0.35</v>
      </c>
      <c r="L13131" s="47">
        <v>4</v>
      </c>
      <c r="M13131" s="47">
        <f>VLOOKUP(I13131,PGStock[],6,FALSE)</f>
        <v>150</v>
      </c>
      <c r="N13131" s="47">
        <f>+PGSales!$L13131*PGSales!$M13131</f>
        <v>600</v>
      </c>
    </row>
    <row r="13132" spans="1:14" hidden="1" x14ac:dyDescent="0.25">
      <c r="A13132" s="77">
        <f t="shared" si="1576"/>
        <v>2026</v>
      </c>
      <c r="B13132" s="77">
        <f t="shared" si="1577"/>
        <v>1</v>
      </c>
      <c r="C13132" s="73">
        <v>46031</v>
      </c>
      <c r="D13132" s="79" t="s">
        <v>885</v>
      </c>
      <c r="E13132" s="80" t="s">
        <v>321</v>
      </c>
      <c r="F13132" s="81" t="str">
        <f>VLOOKUP(E13132,Customer[],2,FALSE)</f>
        <v>Sein Si Tun</v>
      </c>
      <c r="G13132" s="69" t="str">
        <f>VLOOKUP(E13132,Customer[],3,FALSE)</f>
        <v>Yazar Deright Rd</v>
      </c>
      <c r="H13132" s="69" t="str">
        <f>VLOOKUP(E13132,Customer[],4,FALSE)</f>
        <v>S Paukkan N/Oakkala</v>
      </c>
      <c r="I13132" s="48" t="s">
        <v>20</v>
      </c>
      <c r="J13132" s="82" t="str">
        <f>VLOOKUP(I13132,PGStock[],2,FALSE)</f>
        <v>Formula Rum 700ml</v>
      </c>
      <c r="K13132" s="71">
        <f>VLOOKUP(I13132,PGStock[],3,FALSE)</f>
        <v>0.7</v>
      </c>
      <c r="L13132" s="47">
        <v>3</v>
      </c>
      <c r="M13132" s="47">
        <f>VLOOKUP(I13132,PGStock[],6,FALSE)</f>
        <v>200</v>
      </c>
      <c r="N13132" s="47">
        <f>+PGSales!$L13132*PGSales!$M13132</f>
        <v>600</v>
      </c>
    </row>
    <row r="13133" spans="1:14" hidden="1" x14ac:dyDescent="0.25">
      <c r="A13133" s="77">
        <f t="shared" si="1574"/>
        <v>2026</v>
      </c>
      <c r="B13133" s="77">
        <f t="shared" si="1575"/>
        <v>1</v>
      </c>
      <c r="C13133" s="73">
        <v>46031</v>
      </c>
      <c r="D13133" s="79" t="s">
        <v>885</v>
      </c>
      <c r="E13133" s="80" t="s">
        <v>321</v>
      </c>
      <c r="F13133" s="81" t="str">
        <f>VLOOKUP(E13133,Customer[],2,FALSE)</f>
        <v>Sein Si Tun</v>
      </c>
      <c r="G13133" s="69" t="str">
        <f>VLOOKUP(E13133,Customer[],3,FALSE)</f>
        <v>Yazar Deright Rd</v>
      </c>
      <c r="H13133" s="69" t="str">
        <f>VLOOKUP(E13133,Customer[],4,FALSE)</f>
        <v>S Paukkan N/Oakkala</v>
      </c>
      <c r="I13133" s="48" t="s">
        <v>18</v>
      </c>
      <c r="J13133" s="82" t="str">
        <f>VLOOKUP(I13133,PGStock[],2,FALSE)</f>
        <v>Formula Rum 350ml</v>
      </c>
      <c r="K13133" s="71">
        <f>VLOOKUP(I13133,PGStock[],3,FALSE)</f>
        <v>0.35</v>
      </c>
      <c r="L13133" s="47">
        <v>2</v>
      </c>
      <c r="M13133" s="47">
        <f>VLOOKUP(I13133,PGStock[],6,FALSE)</f>
        <v>150</v>
      </c>
      <c r="N13133" s="47">
        <f>+PGSales!$L13133*PGSales!$M13133</f>
        <v>300</v>
      </c>
    </row>
    <row r="13134" spans="1:14" hidden="1" x14ac:dyDescent="0.25">
      <c r="A13134" s="77">
        <f t="shared" si="1574"/>
        <v>2026</v>
      </c>
      <c r="B13134" s="77">
        <f t="shared" si="1575"/>
        <v>1</v>
      </c>
      <c r="C13134" s="73">
        <v>46031</v>
      </c>
      <c r="D13134" s="79" t="s">
        <v>885</v>
      </c>
      <c r="E13134" s="80" t="s">
        <v>321</v>
      </c>
      <c r="F13134" s="81" t="str">
        <f>VLOOKUP(E13134,Customer[],2,FALSE)</f>
        <v>Sein Si Tun</v>
      </c>
      <c r="G13134" s="69" t="str">
        <f>VLOOKUP(E13134,Customer[],3,FALSE)</f>
        <v>Yazar Deright Rd</v>
      </c>
      <c r="H13134" s="69" t="str">
        <f>VLOOKUP(E13134,Customer[],4,FALSE)</f>
        <v>S Paukkan N/Oakkala</v>
      </c>
      <c r="I13134" s="48" t="s">
        <v>958</v>
      </c>
      <c r="J13134" s="82" t="str">
        <f>VLOOKUP(I13134,PGStock[],2,FALSE)</f>
        <v>Shwe Man 680ml</v>
      </c>
      <c r="K13134" s="71">
        <f>VLOOKUP(I13134,PGStock[],3,FALSE)</f>
        <v>0.68</v>
      </c>
      <c r="L13134" s="47">
        <v>1</v>
      </c>
      <c r="M13134" s="47">
        <f>VLOOKUP(I13134,PGStock[],6,FALSE)</f>
        <v>100</v>
      </c>
      <c r="N13134" s="47">
        <f>+PGSales!$L13134*PGSales!$M13134</f>
        <v>100</v>
      </c>
    </row>
    <row r="13135" spans="1:14" hidden="1" x14ac:dyDescent="0.25">
      <c r="A13135" s="77">
        <f t="shared" si="1574"/>
        <v>2026</v>
      </c>
      <c r="B13135" s="77">
        <f t="shared" si="1575"/>
        <v>1</v>
      </c>
      <c r="C13135" s="73">
        <v>46031</v>
      </c>
      <c r="D13135" s="79" t="s">
        <v>4</v>
      </c>
      <c r="E13135" s="80" t="s">
        <v>322</v>
      </c>
      <c r="F13135" s="81" t="str">
        <f>VLOOKUP(E13135,Customer[],2,FALSE)</f>
        <v>Kyaw</v>
      </c>
      <c r="G13135" s="69" t="str">
        <f>VLOOKUP(E13135,Customer[],3,FALSE)</f>
        <v>Bagan Rd</v>
      </c>
      <c r="H13135" s="69" t="str">
        <f>VLOOKUP(E13135,Customer[],4,FALSE)</f>
        <v>S Paukkan N/Oakkala</v>
      </c>
      <c r="I13135" s="48" t="s">
        <v>25</v>
      </c>
      <c r="J13135" s="82" t="str">
        <f>VLOOKUP(I13135,PGStock[],2,FALSE)</f>
        <v>Columbus Super Red Smooth 350 Ml</v>
      </c>
      <c r="K13135" s="71">
        <f>VLOOKUP(I13135,PGStock[],3,FALSE)</f>
        <v>0.35</v>
      </c>
      <c r="L13135" s="47">
        <v>5</v>
      </c>
      <c r="M13135" s="47">
        <f>VLOOKUP(I13135,PGStock[],6,FALSE)</f>
        <v>150</v>
      </c>
      <c r="N13135" s="47">
        <f>+PGSales!$L13135*PGSales!$M13135</f>
        <v>750</v>
      </c>
    </row>
    <row r="13136" spans="1:14" hidden="1" x14ac:dyDescent="0.25">
      <c r="A13136" s="77">
        <f t="shared" si="1574"/>
        <v>2026</v>
      </c>
      <c r="B13136" s="77">
        <f t="shared" si="1575"/>
        <v>1</v>
      </c>
      <c r="C13136" s="73">
        <v>46031</v>
      </c>
      <c r="D13136" s="79" t="s">
        <v>4</v>
      </c>
      <c r="E13136" s="80" t="s">
        <v>322</v>
      </c>
      <c r="F13136" s="81" t="str">
        <f>VLOOKUP(E13136,Customer[],2,FALSE)</f>
        <v>Kyaw</v>
      </c>
      <c r="G13136" s="69" t="str">
        <f>VLOOKUP(E13136,Customer[],3,FALSE)</f>
        <v>Bagan Rd</v>
      </c>
      <c r="H13136" s="69" t="str">
        <f>VLOOKUP(E13136,Customer[],4,FALSE)</f>
        <v>S Paukkan N/Oakkala</v>
      </c>
      <c r="I13136" s="48" t="s">
        <v>20</v>
      </c>
      <c r="J13136" s="82" t="str">
        <f>VLOOKUP(I13136,PGStock[],2,FALSE)</f>
        <v>Formula Rum 700ml</v>
      </c>
      <c r="K13136" s="71">
        <f>VLOOKUP(I13136,PGStock[],3,FALSE)</f>
        <v>0.7</v>
      </c>
      <c r="L13136" s="47">
        <v>2</v>
      </c>
      <c r="M13136" s="47">
        <f>VLOOKUP(I13136,PGStock[],6,FALSE)</f>
        <v>200</v>
      </c>
      <c r="N13136" s="47">
        <f>+PGSales!$L13136*PGSales!$M13136</f>
        <v>400</v>
      </c>
    </row>
    <row r="13137" spans="1:14" hidden="1" x14ac:dyDescent="0.25">
      <c r="A13137" s="77">
        <f t="shared" si="1574"/>
        <v>2026</v>
      </c>
      <c r="B13137" s="77">
        <f t="shared" si="1575"/>
        <v>1</v>
      </c>
      <c r="C13137" s="73">
        <v>46031</v>
      </c>
      <c r="D13137" s="79" t="s">
        <v>4</v>
      </c>
      <c r="E13137" s="80" t="s">
        <v>322</v>
      </c>
      <c r="F13137" s="81" t="str">
        <f>VLOOKUP(E13137,Customer[],2,FALSE)</f>
        <v>Kyaw</v>
      </c>
      <c r="G13137" s="69" t="str">
        <f>VLOOKUP(E13137,Customer[],3,FALSE)</f>
        <v>Bagan Rd</v>
      </c>
      <c r="H13137" s="69" t="str">
        <f>VLOOKUP(E13137,Customer[],4,FALSE)</f>
        <v>S Paukkan N/Oakkala</v>
      </c>
      <c r="I13137" s="48" t="s">
        <v>18</v>
      </c>
      <c r="J13137" s="82" t="str">
        <f>VLOOKUP(I13137,PGStock[],2,FALSE)</f>
        <v>Formula Rum 350ml</v>
      </c>
      <c r="K13137" s="71">
        <f>VLOOKUP(I13137,PGStock[],3,FALSE)</f>
        <v>0.35</v>
      </c>
      <c r="L13137" s="47">
        <v>2</v>
      </c>
      <c r="M13137" s="47">
        <f>VLOOKUP(I13137,PGStock[],6,FALSE)</f>
        <v>150</v>
      </c>
      <c r="N13137" s="47">
        <f>+PGSales!$L13137*PGSales!$M13137</f>
        <v>300</v>
      </c>
    </row>
    <row r="13138" spans="1:14" hidden="1" x14ac:dyDescent="0.25">
      <c r="A13138" s="77">
        <f t="shared" si="1574"/>
        <v>2026</v>
      </c>
      <c r="B13138" s="77">
        <f t="shared" si="1575"/>
        <v>1</v>
      </c>
      <c r="C13138" s="73">
        <v>46031</v>
      </c>
      <c r="D13138" s="79" t="s">
        <v>4</v>
      </c>
      <c r="E13138" s="80" t="s">
        <v>322</v>
      </c>
      <c r="F13138" s="81" t="str">
        <f>VLOOKUP(E13138,Customer[],2,FALSE)</f>
        <v>Kyaw</v>
      </c>
      <c r="G13138" s="69" t="str">
        <f>VLOOKUP(E13138,Customer[],3,FALSE)</f>
        <v>Bagan Rd</v>
      </c>
      <c r="H13138" s="69" t="str">
        <f>VLOOKUP(E13138,Customer[],4,FALSE)</f>
        <v>S Paukkan N/Oakkala</v>
      </c>
      <c r="I13138" s="48" t="s">
        <v>959</v>
      </c>
      <c r="J13138" s="82" t="str">
        <f>VLOOKUP(I13138,PGStock[],2,FALSE)</f>
        <v>Shwe Man ကော်ဗူး (1 Liter)</v>
      </c>
      <c r="K13138" s="71">
        <f>VLOOKUP(I13138,PGStock[],3,FALSE)</f>
        <v>1</v>
      </c>
      <c r="L13138" s="47">
        <v>3</v>
      </c>
      <c r="M13138" s="47">
        <f>VLOOKUP(I13138,PGStock[],6,FALSE)</f>
        <v>100</v>
      </c>
      <c r="N13138" s="47">
        <f>+PGSales!$L13138*PGSales!$M13138</f>
        <v>300</v>
      </c>
    </row>
    <row r="13139" spans="1:14" hidden="1" x14ac:dyDescent="0.25">
      <c r="A13139" s="77">
        <f t="shared" si="1570"/>
        <v>2026</v>
      </c>
      <c r="B13139" s="77">
        <f t="shared" si="1571"/>
        <v>1</v>
      </c>
      <c r="C13139" s="73">
        <v>46031</v>
      </c>
      <c r="D13139" s="79" t="s">
        <v>62</v>
      </c>
      <c r="E13139" s="80" t="s">
        <v>696</v>
      </c>
      <c r="F13139" s="81" t="str">
        <f>VLOOKUP(E13139,Customer[],2,FALSE)</f>
        <v>Moe Htety</v>
      </c>
      <c r="G13139" s="69" t="str">
        <f>VLOOKUP(E13139,Customer[],3,FALSE)</f>
        <v>S Paukkan Rd</v>
      </c>
      <c r="H13139" s="69" t="str">
        <f>VLOOKUP(E13139,Customer[],4,FALSE)</f>
        <v>S Paukkan N/Oakkala</v>
      </c>
      <c r="I13139" s="48" t="s">
        <v>18</v>
      </c>
      <c r="J13139" s="82" t="str">
        <f>VLOOKUP(I13139,PGStock[],2,FALSE)</f>
        <v>Formula Rum 350ml</v>
      </c>
      <c r="K13139" s="71">
        <f>VLOOKUP(I13139,PGStock[],3,FALSE)</f>
        <v>0.35</v>
      </c>
      <c r="L13139" s="47">
        <v>7</v>
      </c>
      <c r="M13139" s="47">
        <f>VLOOKUP(I13139,PGStock[],6,FALSE)</f>
        <v>150</v>
      </c>
      <c r="N13139" s="47">
        <f>+PGSales!$L13139*PGSales!$M13139</f>
        <v>1050</v>
      </c>
    </row>
    <row r="13140" spans="1:14" hidden="1" x14ac:dyDescent="0.25">
      <c r="A13140" s="77">
        <f t="shared" si="1570"/>
        <v>2026</v>
      </c>
      <c r="B13140" s="77">
        <f t="shared" si="1571"/>
        <v>1</v>
      </c>
      <c r="C13140" s="73">
        <v>46031</v>
      </c>
      <c r="D13140" s="79" t="s">
        <v>62</v>
      </c>
      <c r="E13140" s="80" t="s">
        <v>696</v>
      </c>
      <c r="F13140" s="81" t="str">
        <f>VLOOKUP(E13140,Customer[],2,FALSE)</f>
        <v>Moe Htety</v>
      </c>
      <c r="G13140" s="69" t="str">
        <f>VLOOKUP(E13140,Customer[],3,FALSE)</f>
        <v>S Paukkan Rd</v>
      </c>
      <c r="H13140" s="69" t="str">
        <f>VLOOKUP(E13140,Customer[],4,FALSE)</f>
        <v>S Paukkan N/Oakkala</v>
      </c>
      <c r="I13140" s="48" t="s">
        <v>958</v>
      </c>
      <c r="J13140" s="82" t="str">
        <f>VLOOKUP(I13140,PGStock[],2,FALSE)</f>
        <v>Shwe Man 680ml</v>
      </c>
      <c r="K13140" s="71">
        <f>VLOOKUP(I13140,PGStock[],3,FALSE)</f>
        <v>0.68</v>
      </c>
      <c r="L13140" s="47">
        <v>1</v>
      </c>
      <c r="M13140" s="47">
        <f>VLOOKUP(I13140,PGStock[],6,FALSE)</f>
        <v>100</v>
      </c>
      <c r="N13140" s="47">
        <f>+PGSales!$L13140*PGSales!$M13140</f>
        <v>100</v>
      </c>
    </row>
    <row r="13141" spans="1:14" hidden="1" x14ac:dyDescent="0.25">
      <c r="A13141" s="77">
        <f t="shared" si="1570"/>
        <v>2026</v>
      </c>
      <c r="B13141" s="77">
        <f t="shared" si="1571"/>
        <v>1</v>
      </c>
      <c r="C13141" s="73">
        <v>46031</v>
      </c>
      <c r="D13141" s="79" t="s">
        <v>62</v>
      </c>
      <c r="E13141" s="80" t="s">
        <v>696</v>
      </c>
      <c r="F13141" s="81" t="str">
        <f>VLOOKUP(E13141,Customer[],2,FALSE)</f>
        <v>Moe Htety</v>
      </c>
      <c r="G13141" s="69" t="str">
        <f>VLOOKUP(E13141,Customer[],3,FALSE)</f>
        <v>S Paukkan Rd</v>
      </c>
      <c r="H13141" s="69" t="str">
        <f>VLOOKUP(E13141,Customer[],4,FALSE)</f>
        <v>S Paukkan N/Oakkala</v>
      </c>
      <c r="I13141" s="48" t="s">
        <v>959</v>
      </c>
      <c r="J13141" s="82" t="str">
        <f>VLOOKUP(I13141,PGStock[],2,FALSE)</f>
        <v>Shwe Man ကော်ဗူး (1 Liter)</v>
      </c>
      <c r="K13141" s="71">
        <f>VLOOKUP(I13141,PGStock[],3,FALSE)</f>
        <v>1</v>
      </c>
      <c r="L13141" s="47">
        <v>1</v>
      </c>
      <c r="M13141" s="47">
        <f>VLOOKUP(I13141,PGStock[],6,FALSE)</f>
        <v>100</v>
      </c>
      <c r="N13141" s="47">
        <f>+PGSales!$L13141*PGSales!$M13141</f>
        <v>100</v>
      </c>
    </row>
    <row r="13142" spans="1:14" hidden="1" x14ac:dyDescent="0.25">
      <c r="A13142" s="77">
        <f t="shared" si="1570"/>
        <v>2026</v>
      </c>
      <c r="B13142" s="77">
        <f t="shared" si="1571"/>
        <v>1</v>
      </c>
      <c r="C13142" s="73">
        <v>46032</v>
      </c>
      <c r="D13142" s="79" t="s">
        <v>74</v>
      </c>
      <c r="E13142" s="80" t="s">
        <v>661</v>
      </c>
      <c r="F13142" s="81" t="str">
        <f>VLOOKUP(E13142,Customer[],2,FALSE)</f>
        <v>Nyein Nwe</v>
      </c>
      <c r="G13142" s="69" t="str">
        <f>VLOOKUP(E13142,Customer[],3,FALSE)</f>
        <v>Innwa Rd</v>
      </c>
      <c r="H13142" s="69" t="str">
        <f>VLOOKUP(E13142,Customer[],4,FALSE)</f>
        <v>N/Oakkala</v>
      </c>
      <c r="I13142" s="48" t="s">
        <v>25</v>
      </c>
      <c r="J13142" s="82" t="str">
        <f>VLOOKUP(I13142,PGStock[],2,FALSE)</f>
        <v>Columbus Super Red Smooth 350 Ml</v>
      </c>
      <c r="K13142" s="71">
        <f>VLOOKUP(I13142,PGStock[],3,FALSE)</f>
        <v>0.35</v>
      </c>
      <c r="L13142" s="47">
        <v>3</v>
      </c>
      <c r="M13142" s="47">
        <f>VLOOKUP(I13142,PGStock[],6,FALSE)</f>
        <v>150</v>
      </c>
      <c r="N13142" s="47">
        <f>+PGSales!$L13142*PGSales!$M13142</f>
        <v>450</v>
      </c>
    </row>
    <row r="13143" spans="1:14" hidden="1" x14ac:dyDescent="0.25">
      <c r="A13143" s="77">
        <f t="shared" si="1570"/>
        <v>2026</v>
      </c>
      <c r="B13143" s="77">
        <f t="shared" si="1571"/>
        <v>1</v>
      </c>
      <c r="C13143" s="73">
        <v>46032</v>
      </c>
      <c r="D13143" s="79" t="s">
        <v>74</v>
      </c>
      <c r="E13143" s="80" t="s">
        <v>661</v>
      </c>
      <c r="F13143" s="81" t="str">
        <f>VLOOKUP(E13143,Customer[],2,FALSE)</f>
        <v>Nyein Nwe</v>
      </c>
      <c r="G13143" s="69" t="str">
        <f>VLOOKUP(E13143,Customer[],3,FALSE)</f>
        <v>Innwa Rd</v>
      </c>
      <c r="H13143" s="69" t="str">
        <f>VLOOKUP(E13143,Customer[],4,FALSE)</f>
        <v>N/Oakkala</v>
      </c>
      <c r="I13143" s="48" t="s">
        <v>18</v>
      </c>
      <c r="J13143" s="82" t="str">
        <f>VLOOKUP(I13143,PGStock[],2,FALSE)</f>
        <v>Formula Rum 350ml</v>
      </c>
      <c r="K13143" s="71">
        <f>VLOOKUP(I13143,PGStock[],3,FALSE)</f>
        <v>0.35</v>
      </c>
      <c r="L13143" s="47">
        <v>4</v>
      </c>
      <c r="M13143" s="47">
        <f>VLOOKUP(I13143,PGStock[],6,FALSE)</f>
        <v>150</v>
      </c>
      <c r="N13143" s="47">
        <f>+PGSales!$L13143*PGSales!$M13143</f>
        <v>600</v>
      </c>
    </row>
    <row r="13144" spans="1:14" hidden="1" x14ac:dyDescent="0.25">
      <c r="A13144" s="77" t="s">
        <v>245</v>
      </c>
      <c r="B13144" s="77">
        <f t="shared" ref="B13144:B13158" si="1578">MONTH(C13144)</f>
        <v>1</v>
      </c>
      <c r="C13144" s="73">
        <v>46032</v>
      </c>
      <c r="D13144" s="79" t="s">
        <v>74</v>
      </c>
      <c r="E13144" s="80" t="s">
        <v>661</v>
      </c>
      <c r="F13144" s="81" t="str">
        <f>VLOOKUP(E13144,Customer[],2,FALSE)</f>
        <v>Nyein Nwe</v>
      </c>
      <c r="G13144" s="69" t="str">
        <f>VLOOKUP(E13144,Customer[],3,FALSE)</f>
        <v>Innwa Rd</v>
      </c>
      <c r="H13144" s="69" t="str">
        <f>VLOOKUP(E13144,Customer[],4,FALSE)</f>
        <v>N/Oakkala</v>
      </c>
      <c r="I13144" s="48" t="s">
        <v>958</v>
      </c>
      <c r="J13144" s="82" t="str">
        <f>VLOOKUP(I13144,PGStock[],2,FALSE)</f>
        <v>Shwe Man 680ml</v>
      </c>
      <c r="K13144" s="71">
        <f>VLOOKUP(I13144,PGStock[],3,FALSE)</f>
        <v>0.68</v>
      </c>
      <c r="L13144" s="47">
        <v>1</v>
      </c>
      <c r="M13144" s="47">
        <f>VLOOKUP(I13144,PGStock[],6,FALSE)</f>
        <v>100</v>
      </c>
      <c r="N13144" s="47">
        <f>+PGSales!$L13144*PGSales!$M13144</f>
        <v>100</v>
      </c>
    </row>
    <row r="13145" spans="1:14" hidden="1" x14ac:dyDescent="0.25">
      <c r="A13145" s="77">
        <f t="shared" ref="A13145:A13158" si="1579">YEAR(C13145)</f>
        <v>2026</v>
      </c>
      <c r="B13145" s="77">
        <f t="shared" si="1578"/>
        <v>1</v>
      </c>
      <c r="C13145" s="73">
        <v>46032</v>
      </c>
      <c r="D13145" s="79" t="s">
        <v>74</v>
      </c>
      <c r="E13145" s="80" t="s">
        <v>661</v>
      </c>
      <c r="F13145" s="81" t="str">
        <f>VLOOKUP(E13145,Customer[],2,FALSE)</f>
        <v>Nyein Nwe</v>
      </c>
      <c r="G13145" s="69" t="str">
        <f>VLOOKUP(E13145,Customer[],3,FALSE)</f>
        <v>Innwa Rd</v>
      </c>
      <c r="H13145" s="69" t="str">
        <f>VLOOKUP(E13145,Customer[],4,FALSE)</f>
        <v>N/Oakkala</v>
      </c>
      <c r="I13145" s="48" t="s">
        <v>959</v>
      </c>
      <c r="J13145" s="82" t="str">
        <f>VLOOKUP(I13145,PGStock[],2,FALSE)</f>
        <v>Shwe Man ကော်ဗူး (1 Liter)</v>
      </c>
      <c r="K13145" s="71">
        <f>VLOOKUP(I13145,PGStock[],3,FALSE)</f>
        <v>1</v>
      </c>
      <c r="L13145" s="47">
        <v>5</v>
      </c>
      <c r="M13145" s="47">
        <f>VLOOKUP(I13145,PGStock[],6,FALSE)</f>
        <v>100</v>
      </c>
      <c r="N13145" s="47">
        <f>+PGSales!$L13145*PGSales!$M13145</f>
        <v>500</v>
      </c>
    </row>
    <row r="13146" spans="1:14" hidden="1" x14ac:dyDescent="0.25">
      <c r="A13146" s="77">
        <f t="shared" si="1579"/>
        <v>2026</v>
      </c>
      <c r="B13146" s="77">
        <f t="shared" si="1578"/>
        <v>1</v>
      </c>
      <c r="C13146" s="73">
        <v>46032</v>
      </c>
      <c r="D13146" s="79" t="s">
        <v>878</v>
      </c>
      <c r="E13146" s="80" t="s">
        <v>656</v>
      </c>
      <c r="F13146" s="81" t="str">
        <f>VLOOKUP(E13146,Customer[],2,FALSE)</f>
        <v xml:space="preserve">Malar </v>
      </c>
      <c r="G13146" s="69" t="str">
        <f>VLOOKUP(E13146,Customer[],3,FALSE)</f>
        <v>Innwa Rd</v>
      </c>
      <c r="H13146" s="69" t="str">
        <f>VLOOKUP(E13146,Customer[],4,FALSE)</f>
        <v>N/Oakkala</v>
      </c>
      <c r="I13146" s="48" t="s">
        <v>25</v>
      </c>
      <c r="J13146" s="82" t="str">
        <f>VLOOKUP(I13146,PGStock[],2,FALSE)</f>
        <v>Columbus Super Red Smooth 350 Ml</v>
      </c>
      <c r="K13146" s="71">
        <f>VLOOKUP(I13146,PGStock[],3,FALSE)</f>
        <v>0.35</v>
      </c>
      <c r="L13146" s="47">
        <v>2</v>
      </c>
      <c r="M13146" s="47">
        <f>VLOOKUP(I13146,PGStock[],6,FALSE)</f>
        <v>150</v>
      </c>
      <c r="N13146" s="47">
        <f>+PGSales!$L13146*PGSales!$M13146</f>
        <v>300</v>
      </c>
    </row>
    <row r="13147" spans="1:14" hidden="1" x14ac:dyDescent="0.25">
      <c r="A13147" s="77">
        <f t="shared" si="1579"/>
        <v>2026</v>
      </c>
      <c r="B13147" s="77">
        <f t="shared" si="1578"/>
        <v>1</v>
      </c>
      <c r="C13147" s="73">
        <v>46032</v>
      </c>
      <c r="D13147" s="79" t="s">
        <v>878</v>
      </c>
      <c r="E13147" s="80" t="s">
        <v>656</v>
      </c>
      <c r="F13147" s="81" t="str">
        <f>VLOOKUP(E13147,Customer[],2,FALSE)</f>
        <v xml:space="preserve">Malar </v>
      </c>
      <c r="G13147" s="69" t="str">
        <f>VLOOKUP(E13147,Customer[],3,FALSE)</f>
        <v>Innwa Rd</v>
      </c>
      <c r="H13147" s="69" t="str">
        <f>VLOOKUP(E13147,Customer[],4,FALSE)</f>
        <v>N/Oakkala</v>
      </c>
      <c r="I13147" s="48" t="s">
        <v>18</v>
      </c>
      <c r="J13147" s="82" t="str">
        <f>VLOOKUP(I13147,PGStock[],2,FALSE)</f>
        <v>Formula Rum 350ml</v>
      </c>
      <c r="K13147" s="71">
        <f>VLOOKUP(I13147,PGStock[],3,FALSE)</f>
        <v>0.35</v>
      </c>
      <c r="L13147" s="47">
        <v>4</v>
      </c>
      <c r="M13147" s="47">
        <f>VLOOKUP(I13147,PGStock[],6,FALSE)</f>
        <v>150</v>
      </c>
      <c r="N13147" s="47">
        <f>+PGSales!$L13147*PGSales!$M13147</f>
        <v>600</v>
      </c>
    </row>
    <row r="13148" spans="1:14" hidden="1" x14ac:dyDescent="0.25">
      <c r="A13148" s="77">
        <f t="shared" si="1579"/>
        <v>2026</v>
      </c>
      <c r="B13148" s="77">
        <f t="shared" si="1578"/>
        <v>1</v>
      </c>
      <c r="C13148" s="73">
        <v>46032</v>
      </c>
      <c r="D13148" s="79" t="s">
        <v>878</v>
      </c>
      <c r="E13148" s="80" t="s">
        <v>656</v>
      </c>
      <c r="F13148" s="81" t="str">
        <f>VLOOKUP(E13148,Customer[],2,FALSE)</f>
        <v xml:space="preserve">Malar </v>
      </c>
      <c r="G13148" s="69" t="str">
        <f>VLOOKUP(E13148,Customer[],3,FALSE)</f>
        <v>Innwa Rd</v>
      </c>
      <c r="H13148" s="69" t="str">
        <f>VLOOKUP(E13148,Customer[],4,FALSE)</f>
        <v>N/Oakkala</v>
      </c>
      <c r="I13148" s="48" t="s">
        <v>959</v>
      </c>
      <c r="J13148" s="82" t="str">
        <f>VLOOKUP(I13148,PGStock[],2,FALSE)</f>
        <v>Shwe Man ကော်ဗူး (1 Liter)</v>
      </c>
      <c r="K13148" s="71">
        <f>VLOOKUP(I13148,PGStock[],3,FALSE)</f>
        <v>1</v>
      </c>
      <c r="L13148" s="47">
        <v>4</v>
      </c>
      <c r="M13148" s="47">
        <f>VLOOKUP(I13148,PGStock[],6,FALSE)</f>
        <v>100</v>
      </c>
      <c r="N13148" s="47">
        <f>+PGSales!$L13148*PGSales!$M13148</f>
        <v>400</v>
      </c>
    </row>
    <row r="13149" spans="1:14" hidden="1" x14ac:dyDescent="0.25">
      <c r="A13149" s="77">
        <f t="shared" si="1579"/>
        <v>2026</v>
      </c>
      <c r="B13149" s="77">
        <f t="shared" si="1578"/>
        <v>1</v>
      </c>
      <c r="C13149" s="73">
        <v>46032</v>
      </c>
      <c r="D13149" s="79" t="s">
        <v>68</v>
      </c>
      <c r="E13149" s="80" t="s">
        <v>334</v>
      </c>
      <c r="F13149" s="81" t="str">
        <f>VLOOKUP(E13149,Customer[],2,FALSE)</f>
        <v>Nan Htet</v>
      </c>
      <c r="G13149" s="69" t="str">
        <f>VLOOKUP(E13149,Customer[],3,FALSE)</f>
        <v>Sitkaind Rd</v>
      </c>
      <c r="H13149" s="69" t="str">
        <f>VLOOKUP(E13149,Customer[],4,FALSE)</f>
        <v>S Paukkan N/Oakkala</v>
      </c>
      <c r="I13149" s="48" t="s">
        <v>27</v>
      </c>
      <c r="J13149" s="82" t="str">
        <f>VLOOKUP(I13149,PGStock[],2,FALSE)</f>
        <v>Columbus Super Red Smooth 700 Ml</v>
      </c>
      <c r="K13149" s="71">
        <f>VLOOKUP(I13149,PGStock[],3,FALSE)</f>
        <v>0.7</v>
      </c>
      <c r="L13149" s="47">
        <v>2</v>
      </c>
      <c r="M13149" s="47">
        <f>VLOOKUP(I13149,PGStock[],6,FALSE)</f>
        <v>200</v>
      </c>
      <c r="N13149" s="47">
        <f>+PGSales!$L13149*PGSales!$M13149</f>
        <v>400</v>
      </c>
    </row>
    <row r="13150" spans="1:14" hidden="1" x14ac:dyDescent="0.25">
      <c r="A13150" s="77">
        <f t="shared" si="1579"/>
        <v>2026</v>
      </c>
      <c r="B13150" s="77">
        <f t="shared" si="1578"/>
        <v>1</v>
      </c>
      <c r="C13150" s="73">
        <v>46032</v>
      </c>
      <c r="D13150" s="79" t="s">
        <v>68</v>
      </c>
      <c r="E13150" s="80" t="s">
        <v>334</v>
      </c>
      <c r="F13150" s="81" t="str">
        <f>VLOOKUP(E13150,Customer[],2,FALSE)</f>
        <v>Nan Htet</v>
      </c>
      <c r="G13150" s="69" t="str">
        <f>VLOOKUP(E13150,Customer[],3,FALSE)</f>
        <v>Sitkaind Rd</v>
      </c>
      <c r="H13150" s="69" t="str">
        <f>VLOOKUP(E13150,Customer[],4,FALSE)</f>
        <v>S Paukkan N/Oakkala</v>
      </c>
      <c r="I13150" s="48" t="s">
        <v>25</v>
      </c>
      <c r="J13150" s="82" t="str">
        <f>VLOOKUP(I13150,PGStock[],2,FALSE)</f>
        <v>Columbus Super Red Smooth 350 Ml</v>
      </c>
      <c r="K13150" s="71">
        <f>VLOOKUP(I13150,PGStock[],3,FALSE)</f>
        <v>0.35</v>
      </c>
      <c r="L13150" s="47">
        <v>5</v>
      </c>
      <c r="M13150" s="47">
        <f>VLOOKUP(I13150,PGStock[],6,FALSE)</f>
        <v>150</v>
      </c>
      <c r="N13150" s="47">
        <f>+PGSales!$L13150*PGSales!$M13150</f>
        <v>750</v>
      </c>
    </row>
    <row r="13151" spans="1:14" hidden="1" x14ac:dyDescent="0.25">
      <c r="A13151" s="77">
        <f t="shared" si="1579"/>
        <v>2026</v>
      </c>
      <c r="B13151" s="77">
        <f t="shared" si="1578"/>
        <v>1</v>
      </c>
      <c r="C13151" s="73">
        <v>46032</v>
      </c>
      <c r="D13151" s="79" t="s">
        <v>68</v>
      </c>
      <c r="E13151" s="80" t="s">
        <v>334</v>
      </c>
      <c r="F13151" s="81" t="str">
        <f>VLOOKUP(E13151,Customer[],2,FALSE)</f>
        <v>Nan Htet</v>
      </c>
      <c r="G13151" s="69" t="str">
        <f>VLOOKUP(E13151,Customer[],3,FALSE)</f>
        <v>Sitkaind Rd</v>
      </c>
      <c r="H13151" s="69" t="str">
        <f>VLOOKUP(E13151,Customer[],4,FALSE)</f>
        <v>S Paukkan N/Oakkala</v>
      </c>
      <c r="I13151" s="48" t="s">
        <v>20</v>
      </c>
      <c r="J13151" s="82" t="str">
        <f>VLOOKUP(I13151,PGStock[],2,FALSE)</f>
        <v>Formula Rum 700ml</v>
      </c>
      <c r="K13151" s="71">
        <f>VLOOKUP(I13151,PGStock[],3,FALSE)</f>
        <v>0.7</v>
      </c>
      <c r="L13151" s="47">
        <v>1</v>
      </c>
      <c r="M13151" s="47">
        <f>VLOOKUP(I13151,PGStock[],6,FALSE)</f>
        <v>200</v>
      </c>
      <c r="N13151" s="47">
        <f>+PGSales!$L13151*PGSales!$M13151</f>
        <v>200</v>
      </c>
    </row>
    <row r="13152" spans="1:14" hidden="1" x14ac:dyDescent="0.25">
      <c r="A13152" s="77">
        <f t="shared" si="1579"/>
        <v>2026</v>
      </c>
      <c r="B13152" s="77">
        <f t="shared" si="1578"/>
        <v>1</v>
      </c>
      <c r="C13152" s="73">
        <v>46032</v>
      </c>
      <c r="D13152" s="79" t="s">
        <v>68</v>
      </c>
      <c r="E13152" s="80" t="s">
        <v>334</v>
      </c>
      <c r="F13152" s="81" t="str">
        <f>VLOOKUP(E13152,Customer[],2,FALSE)</f>
        <v>Nan Htet</v>
      </c>
      <c r="G13152" s="69" t="str">
        <f>VLOOKUP(E13152,Customer[],3,FALSE)</f>
        <v>Sitkaind Rd</v>
      </c>
      <c r="H13152" s="69" t="str">
        <f>VLOOKUP(E13152,Customer[],4,FALSE)</f>
        <v>S Paukkan N/Oakkala</v>
      </c>
      <c r="I13152" s="48" t="s">
        <v>18</v>
      </c>
      <c r="J13152" s="82" t="str">
        <f>VLOOKUP(I13152,PGStock[],2,FALSE)</f>
        <v>Formula Rum 350ml</v>
      </c>
      <c r="K13152" s="71">
        <f>VLOOKUP(I13152,PGStock[],3,FALSE)</f>
        <v>0.35</v>
      </c>
      <c r="L13152" s="47">
        <v>3</v>
      </c>
      <c r="M13152" s="47">
        <f>VLOOKUP(I13152,PGStock[],6,FALSE)</f>
        <v>150</v>
      </c>
      <c r="N13152" s="47">
        <f>+PGSales!$L13152*PGSales!$M13152</f>
        <v>450</v>
      </c>
    </row>
    <row r="13153" spans="1:14" hidden="1" x14ac:dyDescent="0.25">
      <c r="A13153" s="77">
        <f t="shared" si="1579"/>
        <v>2026</v>
      </c>
      <c r="B13153" s="77">
        <f t="shared" si="1578"/>
        <v>1</v>
      </c>
      <c r="C13153" s="73">
        <v>46032</v>
      </c>
      <c r="D13153" s="79" t="s">
        <v>66</v>
      </c>
      <c r="E13153" s="80">
        <v>161</v>
      </c>
      <c r="F13153" s="81" t="str">
        <f>VLOOKUP(E13153,Customer[],2,FALSE)</f>
        <v>16 G (1)</v>
      </c>
      <c r="G13153" s="69" t="str">
        <f>VLOOKUP(E13153,Customer[],3,FALSE)</f>
        <v>Innwa Rd</v>
      </c>
      <c r="H13153" s="69" t="str">
        <f>VLOOKUP(E13153,Customer[],4,FALSE)</f>
        <v>S Paukkan N/Oakkala</v>
      </c>
      <c r="I13153" s="48" t="s">
        <v>25</v>
      </c>
      <c r="J13153" s="82" t="str">
        <f>VLOOKUP(I13153,PGStock[],2,FALSE)</f>
        <v>Columbus Super Red Smooth 350 Ml</v>
      </c>
      <c r="K13153" s="71">
        <f>VLOOKUP(I13153,PGStock[],3,FALSE)</f>
        <v>0.35</v>
      </c>
      <c r="L13153" s="47">
        <v>5</v>
      </c>
      <c r="M13153" s="47">
        <f>VLOOKUP(I13153,PGStock[],6,FALSE)</f>
        <v>150</v>
      </c>
      <c r="N13153" s="47">
        <f>+PGSales!$L13153*PGSales!$M13153</f>
        <v>750</v>
      </c>
    </row>
    <row r="13154" spans="1:14" hidden="1" x14ac:dyDescent="0.25">
      <c r="A13154" s="77">
        <f t="shared" si="1579"/>
        <v>2026</v>
      </c>
      <c r="B13154" s="77">
        <f t="shared" si="1578"/>
        <v>1</v>
      </c>
      <c r="C13154" s="73">
        <v>46032</v>
      </c>
      <c r="D13154" s="79" t="s">
        <v>66</v>
      </c>
      <c r="E13154" s="80">
        <v>161</v>
      </c>
      <c r="F13154" s="81" t="str">
        <f>VLOOKUP(E13154,Customer[],2,FALSE)</f>
        <v>16 G (1)</v>
      </c>
      <c r="G13154" s="69" t="str">
        <f>VLOOKUP(E13154,Customer[],3,FALSE)</f>
        <v>Innwa Rd</v>
      </c>
      <c r="H13154" s="69" t="str">
        <f>VLOOKUP(E13154,Customer[],4,FALSE)</f>
        <v>S Paukkan N/Oakkala</v>
      </c>
      <c r="I13154" s="48" t="s">
        <v>18</v>
      </c>
      <c r="J13154" s="82" t="str">
        <f>VLOOKUP(I13154,PGStock[],2,FALSE)</f>
        <v>Formula Rum 350ml</v>
      </c>
      <c r="K13154" s="71">
        <f>VLOOKUP(I13154,PGStock[],3,FALSE)</f>
        <v>0.35</v>
      </c>
      <c r="L13154" s="47">
        <v>2</v>
      </c>
      <c r="M13154" s="47">
        <f>VLOOKUP(I13154,PGStock[],6,FALSE)</f>
        <v>150</v>
      </c>
      <c r="N13154" s="47">
        <f>+PGSales!$L13154*PGSales!$M13154</f>
        <v>300</v>
      </c>
    </row>
    <row r="13155" spans="1:14" hidden="1" x14ac:dyDescent="0.25">
      <c r="A13155" s="77">
        <f t="shared" si="1579"/>
        <v>2026</v>
      </c>
      <c r="B13155" s="77">
        <f t="shared" si="1578"/>
        <v>1</v>
      </c>
      <c r="C13155" s="73">
        <v>46032</v>
      </c>
      <c r="D13155" s="79" t="s">
        <v>275</v>
      </c>
      <c r="E13155" s="80">
        <v>163</v>
      </c>
      <c r="F13155" s="81" t="str">
        <f>VLOOKUP(E13155,Customer[],2,FALSE)</f>
        <v>16 G3</v>
      </c>
      <c r="G13155" s="69" t="str">
        <f>VLOOKUP(E13155,Customer[],3,FALSE)</f>
        <v>Kyout Lan Rd</v>
      </c>
      <c r="H13155" s="69" t="str">
        <f>VLOOKUP(E13155,Customer[],4,FALSE)</f>
        <v>S Paukkan N/Oakkala</v>
      </c>
      <c r="I13155" s="48" t="s">
        <v>25</v>
      </c>
      <c r="J13155" s="82" t="str">
        <f>VLOOKUP(I13155,PGStock[],2,FALSE)</f>
        <v>Columbus Super Red Smooth 350 Ml</v>
      </c>
      <c r="K13155" s="71">
        <f>VLOOKUP(I13155,PGStock[],3,FALSE)</f>
        <v>0.35</v>
      </c>
      <c r="L13155" s="47">
        <v>4</v>
      </c>
      <c r="M13155" s="47">
        <f>VLOOKUP(I13155,PGStock[],6,FALSE)</f>
        <v>150</v>
      </c>
      <c r="N13155" s="47">
        <f>+PGSales!$L13155*PGSales!$M13155</f>
        <v>600</v>
      </c>
    </row>
    <row r="13156" spans="1:14" hidden="1" x14ac:dyDescent="0.25">
      <c r="A13156" s="77">
        <f t="shared" si="1579"/>
        <v>2026</v>
      </c>
      <c r="B13156" s="77">
        <f t="shared" si="1578"/>
        <v>1</v>
      </c>
      <c r="C13156" s="73">
        <v>46032</v>
      </c>
      <c r="D13156" s="79" t="s">
        <v>275</v>
      </c>
      <c r="E13156" s="80">
        <v>163</v>
      </c>
      <c r="F13156" s="81" t="str">
        <f>VLOOKUP(E13156,Customer[],2,FALSE)</f>
        <v>16 G3</v>
      </c>
      <c r="G13156" s="69" t="str">
        <f>VLOOKUP(E13156,Customer[],3,FALSE)</f>
        <v>Kyout Lan Rd</v>
      </c>
      <c r="H13156" s="69" t="str">
        <f>VLOOKUP(E13156,Customer[],4,FALSE)</f>
        <v>S Paukkan N/Oakkala</v>
      </c>
      <c r="I13156" s="48" t="s">
        <v>20</v>
      </c>
      <c r="J13156" s="82" t="str">
        <f>VLOOKUP(I13156,PGStock[],2,FALSE)</f>
        <v>Formula Rum 700ml</v>
      </c>
      <c r="K13156" s="71">
        <f>VLOOKUP(I13156,PGStock[],3,FALSE)</f>
        <v>0.7</v>
      </c>
      <c r="L13156" s="47">
        <v>1</v>
      </c>
      <c r="M13156" s="47">
        <f>VLOOKUP(I13156,PGStock[],6,FALSE)</f>
        <v>200</v>
      </c>
      <c r="N13156" s="47">
        <f>+PGSales!$L13156*PGSales!$M13156</f>
        <v>200</v>
      </c>
    </row>
    <row r="13157" spans="1:14" hidden="1" x14ac:dyDescent="0.25">
      <c r="A13157" s="77">
        <f t="shared" si="1579"/>
        <v>2026</v>
      </c>
      <c r="B13157" s="77">
        <f t="shared" si="1578"/>
        <v>1</v>
      </c>
      <c r="C13157" s="73">
        <v>46032</v>
      </c>
      <c r="D13157" s="79" t="s">
        <v>275</v>
      </c>
      <c r="E13157" s="80">
        <v>163</v>
      </c>
      <c r="F13157" s="81" t="str">
        <f>VLOOKUP(E13157,Customer[],2,FALSE)</f>
        <v>16 G3</v>
      </c>
      <c r="G13157" s="69" t="str">
        <f>VLOOKUP(E13157,Customer[],3,FALSE)</f>
        <v>Kyout Lan Rd</v>
      </c>
      <c r="H13157" s="69" t="str">
        <f>VLOOKUP(E13157,Customer[],4,FALSE)</f>
        <v>S Paukkan N/Oakkala</v>
      </c>
      <c r="I13157" s="48" t="s">
        <v>18</v>
      </c>
      <c r="J13157" s="82" t="str">
        <f>VLOOKUP(I13157,PGStock[],2,FALSE)</f>
        <v>Formula Rum 350ml</v>
      </c>
      <c r="K13157" s="71">
        <f>VLOOKUP(I13157,PGStock[],3,FALSE)</f>
        <v>0.35</v>
      </c>
      <c r="L13157" s="47">
        <v>2</v>
      </c>
      <c r="M13157" s="47">
        <f>VLOOKUP(I13157,PGStock[],6,FALSE)</f>
        <v>150</v>
      </c>
      <c r="N13157" s="47">
        <f>+PGSales!$L13157*PGSales!$M13157</f>
        <v>300</v>
      </c>
    </row>
    <row r="13158" spans="1:14" hidden="1" x14ac:dyDescent="0.25">
      <c r="A13158" s="77">
        <f t="shared" si="1579"/>
        <v>2026</v>
      </c>
      <c r="B13158" s="77">
        <f t="shared" si="1578"/>
        <v>1</v>
      </c>
      <c r="C13158" s="73">
        <v>46032</v>
      </c>
      <c r="D13158" s="79" t="s">
        <v>275</v>
      </c>
      <c r="E13158" s="80">
        <v>163</v>
      </c>
      <c r="F13158" s="81" t="str">
        <f>VLOOKUP(E13158,Customer[],2,FALSE)</f>
        <v>16 G3</v>
      </c>
      <c r="G13158" s="69" t="str">
        <f>VLOOKUP(E13158,Customer[],3,FALSE)</f>
        <v>Kyout Lan Rd</v>
      </c>
      <c r="H13158" s="69" t="str">
        <f>VLOOKUP(E13158,Customer[],4,FALSE)</f>
        <v>S Paukkan N/Oakkala</v>
      </c>
      <c r="I13158" s="48" t="s">
        <v>959</v>
      </c>
      <c r="J13158" s="82" t="str">
        <f>VLOOKUP(I13158,PGStock[],2,FALSE)</f>
        <v>Shwe Man ကော်ဗူး (1 Liter)</v>
      </c>
      <c r="K13158" s="71">
        <f>VLOOKUP(I13158,PGStock[],3,FALSE)</f>
        <v>1</v>
      </c>
      <c r="L13158" s="47">
        <v>1</v>
      </c>
      <c r="M13158" s="47">
        <f>VLOOKUP(I13158,PGStock[],6,FALSE)</f>
        <v>100</v>
      </c>
      <c r="N13158" s="47">
        <f>+PGSales!$L13158*PGSales!$M13158</f>
        <v>100</v>
      </c>
    </row>
    <row r="13159" spans="1:14" hidden="1" x14ac:dyDescent="0.25">
      <c r="A13159" s="77">
        <f t="shared" si="1570"/>
        <v>2026</v>
      </c>
      <c r="B13159" s="77">
        <f t="shared" si="1571"/>
        <v>1</v>
      </c>
      <c r="C13159" s="73">
        <v>46032</v>
      </c>
      <c r="D13159" s="79" t="s">
        <v>131</v>
      </c>
      <c r="E13159" s="80">
        <v>162</v>
      </c>
      <c r="F13159" s="81" t="str">
        <f>VLOOKUP(E13159,Customer[],2,FALSE)</f>
        <v>16 G(2)</v>
      </c>
      <c r="G13159" s="69" t="str">
        <f>VLOOKUP(E13159,Customer[],3,FALSE)</f>
        <v>Taungnu Rd</v>
      </c>
      <c r="H13159" s="69" t="str">
        <f>VLOOKUP(E13159,Customer[],4,FALSE)</f>
        <v>S Paukkan N/Oakkala</v>
      </c>
      <c r="I13159" s="48" t="s">
        <v>27</v>
      </c>
      <c r="J13159" s="82" t="str">
        <f>VLOOKUP(I13159,PGStock[],2,FALSE)</f>
        <v>Columbus Super Red Smooth 700 Ml</v>
      </c>
      <c r="K13159" s="71">
        <f>VLOOKUP(I13159,PGStock[],3,FALSE)</f>
        <v>0.7</v>
      </c>
      <c r="L13159" s="47">
        <v>1</v>
      </c>
      <c r="M13159" s="47">
        <f>VLOOKUP(I13159,PGStock[],6,FALSE)</f>
        <v>200</v>
      </c>
      <c r="N13159" s="47">
        <f>+PGSales!$L13159*PGSales!$M13159</f>
        <v>200</v>
      </c>
    </row>
    <row r="13160" spans="1:14" hidden="1" x14ac:dyDescent="0.25">
      <c r="A13160" s="77">
        <f t="shared" si="1570"/>
        <v>2026</v>
      </c>
      <c r="B13160" s="77">
        <f t="shared" si="1571"/>
        <v>1</v>
      </c>
      <c r="C13160" s="73">
        <v>46032</v>
      </c>
      <c r="D13160" s="79" t="s">
        <v>131</v>
      </c>
      <c r="E13160" s="80">
        <v>162</v>
      </c>
      <c r="F13160" s="81" t="str">
        <f>VLOOKUP(E13160,Customer[],2,FALSE)</f>
        <v>16 G(2)</v>
      </c>
      <c r="G13160" s="69" t="str">
        <f>VLOOKUP(E13160,Customer[],3,FALSE)</f>
        <v>Taungnu Rd</v>
      </c>
      <c r="H13160" s="69" t="str">
        <f>VLOOKUP(E13160,Customer[],4,FALSE)</f>
        <v>S Paukkan N/Oakkala</v>
      </c>
      <c r="I13160" s="48" t="s">
        <v>25</v>
      </c>
      <c r="J13160" s="82" t="str">
        <f>VLOOKUP(I13160,PGStock[],2,FALSE)</f>
        <v>Columbus Super Red Smooth 350 Ml</v>
      </c>
      <c r="K13160" s="71">
        <f>VLOOKUP(I13160,PGStock[],3,FALSE)</f>
        <v>0.35</v>
      </c>
      <c r="L13160" s="47">
        <v>2</v>
      </c>
      <c r="M13160" s="47">
        <f>VLOOKUP(I13160,PGStock[],6,FALSE)</f>
        <v>150</v>
      </c>
      <c r="N13160" s="47">
        <f>+PGSales!$L13160*PGSales!$M13160</f>
        <v>300</v>
      </c>
    </row>
    <row r="13161" spans="1:14" hidden="1" x14ac:dyDescent="0.25">
      <c r="A13161" s="77">
        <f t="shared" ref="A13161:A13174" si="1580">YEAR(C13161)</f>
        <v>2026</v>
      </c>
      <c r="B13161" s="77">
        <f t="shared" ref="B13161:B13174" si="1581">MONTH(C13161)</f>
        <v>1</v>
      </c>
      <c r="C13161" s="73">
        <v>46032</v>
      </c>
      <c r="D13161" s="79" t="s">
        <v>131</v>
      </c>
      <c r="E13161" s="80">
        <v>162</v>
      </c>
      <c r="F13161" s="81" t="str">
        <f>VLOOKUP(E13161,Customer[],2,FALSE)</f>
        <v>16 G(2)</v>
      </c>
      <c r="G13161" s="69" t="str">
        <f>VLOOKUP(E13161,Customer[],3,FALSE)</f>
        <v>Taungnu Rd</v>
      </c>
      <c r="H13161" s="69" t="str">
        <f>VLOOKUP(E13161,Customer[],4,FALSE)</f>
        <v>S Paukkan N/Oakkala</v>
      </c>
      <c r="I13161" s="48" t="s">
        <v>18</v>
      </c>
      <c r="J13161" s="82" t="str">
        <f>VLOOKUP(I13161,PGStock[],2,FALSE)</f>
        <v>Formula Rum 350ml</v>
      </c>
      <c r="K13161" s="71">
        <f>VLOOKUP(I13161,PGStock[],3,FALSE)</f>
        <v>0.35</v>
      </c>
      <c r="L13161" s="47">
        <v>4</v>
      </c>
      <c r="M13161" s="47">
        <f>VLOOKUP(I13161,PGStock[],6,FALSE)</f>
        <v>150</v>
      </c>
      <c r="N13161" s="47">
        <f>+PGSales!$L13161*PGSales!$M13161</f>
        <v>600</v>
      </c>
    </row>
    <row r="13162" spans="1:14" hidden="1" x14ac:dyDescent="0.25">
      <c r="A13162" s="77">
        <f t="shared" si="1580"/>
        <v>2026</v>
      </c>
      <c r="B13162" s="77">
        <f t="shared" si="1581"/>
        <v>1</v>
      </c>
      <c r="C13162" s="73">
        <v>46032</v>
      </c>
      <c r="D13162" s="79" t="s">
        <v>131</v>
      </c>
      <c r="E13162" s="80">
        <v>162</v>
      </c>
      <c r="F13162" s="81" t="str">
        <f>VLOOKUP(E13162,Customer[],2,FALSE)</f>
        <v>16 G(2)</v>
      </c>
      <c r="G13162" s="69" t="str">
        <f>VLOOKUP(E13162,Customer[],3,FALSE)</f>
        <v>Taungnu Rd</v>
      </c>
      <c r="H13162" s="69" t="str">
        <f>VLOOKUP(E13162,Customer[],4,FALSE)</f>
        <v>S Paukkan N/Oakkala</v>
      </c>
      <c r="I13162" s="48" t="s">
        <v>959</v>
      </c>
      <c r="J13162" s="82" t="str">
        <f>VLOOKUP(I13162,PGStock[],2,FALSE)</f>
        <v>Shwe Man ကော်ဗူး (1 Liter)</v>
      </c>
      <c r="K13162" s="71">
        <f>VLOOKUP(I13162,PGStock[],3,FALSE)</f>
        <v>1</v>
      </c>
      <c r="L13162" s="47">
        <v>4</v>
      </c>
      <c r="M13162" s="47">
        <f>VLOOKUP(I13162,PGStock[],6,FALSE)</f>
        <v>100</v>
      </c>
      <c r="N13162" s="47">
        <f>+PGSales!$L13162*PGSales!$M13162</f>
        <v>400</v>
      </c>
    </row>
    <row r="13163" spans="1:14" hidden="1" x14ac:dyDescent="0.25">
      <c r="A13163" s="77">
        <f t="shared" si="1580"/>
        <v>2026</v>
      </c>
      <c r="B13163" s="77">
        <f t="shared" si="1581"/>
        <v>1</v>
      </c>
      <c r="C13163" s="73">
        <v>46032</v>
      </c>
      <c r="D13163" s="79" t="s">
        <v>1</v>
      </c>
      <c r="E13163" s="80" t="s">
        <v>331</v>
      </c>
      <c r="F13163" s="81" t="str">
        <f>VLOOKUP(E13163,Customer[],2,FALSE)</f>
        <v>Shwe Dinker</v>
      </c>
      <c r="G13163" s="69" t="str">
        <f>VLOOKUP(E13163,Customer[],3,FALSE)</f>
        <v>Paung Kan Gd</v>
      </c>
      <c r="H13163" s="69" t="str">
        <f>VLOOKUP(E13163,Customer[],4,FALSE)</f>
        <v>S Paukkan N/Oakkala</v>
      </c>
      <c r="I13163" s="48" t="s">
        <v>25</v>
      </c>
      <c r="J13163" s="82" t="str">
        <f>VLOOKUP(I13163,PGStock[],2,FALSE)</f>
        <v>Columbus Super Red Smooth 350 Ml</v>
      </c>
      <c r="K13163" s="71">
        <f>VLOOKUP(I13163,PGStock[],3,FALSE)</f>
        <v>0.35</v>
      </c>
      <c r="L13163" s="47">
        <v>4</v>
      </c>
      <c r="M13163" s="47">
        <f>VLOOKUP(I13163,PGStock[],6,FALSE)</f>
        <v>150</v>
      </c>
      <c r="N13163" s="47">
        <f>+PGSales!$L13163*PGSales!$M13163</f>
        <v>600</v>
      </c>
    </row>
    <row r="13164" spans="1:14" hidden="1" x14ac:dyDescent="0.25">
      <c r="A13164" s="77">
        <f t="shared" si="1580"/>
        <v>2026</v>
      </c>
      <c r="B13164" s="77">
        <f t="shared" si="1581"/>
        <v>1</v>
      </c>
      <c r="C13164" s="73">
        <v>46032</v>
      </c>
      <c r="D13164" s="79" t="s">
        <v>1</v>
      </c>
      <c r="E13164" s="80" t="s">
        <v>331</v>
      </c>
      <c r="F13164" s="81" t="str">
        <f>VLOOKUP(E13164,Customer[],2,FALSE)</f>
        <v>Shwe Dinker</v>
      </c>
      <c r="G13164" s="69" t="str">
        <f>VLOOKUP(E13164,Customer[],3,FALSE)</f>
        <v>Paung Kan Gd</v>
      </c>
      <c r="H13164" s="69" t="str">
        <f>VLOOKUP(E13164,Customer[],4,FALSE)</f>
        <v>S Paukkan N/Oakkala</v>
      </c>
      <c r="I13164" s="48" t="s">
        <v>958</v>
      </c>
      <c r="J13164" s="82" t="str">
        <f>VLOOKUP(I13164,PGStock[],2,FALSE)</f>
        <v>Shwe Man 680ml</v>
      </c>
      <c r="K13164" s="71">
        <f>VLOOKUP(I13164,PGStock[],3,FALSE)</f>
        <v>0.68</v>
      </c>
      <c r="L13164" s="47">
        <v>1</v>
      </c>
      <c r="M13164" s="47">
        <f>VLOOKUP(I13164,PGStock[],6,FALSE)</f>
        <v>100</v>
      </c>
      <c r="N13164" s="47">
        <f>+PGSales!$L13164*PGSales!$M13164</f>
        <v>100</v>
      </c>
    </row>
    <row r="13165" spans="1:14" hidden="1" x14ac:dyDescent="0.25">
      <c r="A13165" s="77">
        <f t="shared" si="1580"/>
        <v>2026</v>
      </c>
      <c r="B13165" s="77">
        <f t="shared" si="1581"/>
        <v>1</v>
      </c>
      <c r="C13165" s="73">
        <v>46032</v>
      </c>
      <c r="D13165" s="79" t="s">
        <v>115</v>
      </c>
      <c r="E13165" s="80" t="s">
        <v>314</v>
      </c>
      <c r="F13165" s="81" t="str">
        <f>VLOOKUP(E13165,Customer[],2,FALSE)</f>
        <v>Kaung</v>
      </c>
      <c r="G13165" s="69" t="str">
        <f>VLOOKUP(E13165,Customer[],3,FALSE)</f>
        <v>Nuaung Yann Rd</v>
      </c>
      <c r="H13165" s="69" t="str">
        <f>VLOOKUP(E13165,Customer[],4,FALSE)</f>
        <v>S Paukkan N/Oakkala</v>
      </c>
      <c r="I13165" s="48" t="s">
        <v>25</v>
      </c>
      <c r="J13165" s="82" t="str">
        <f>VLOOKUP(I13165,PGStock[],2,FALSE)</f>
        <v>Columbus Super Red Smooth 350 Ml</v>
      </c>
      <c r="K13165" s="71">
        <f>VLOOKUP(I13165,PGStock[],3,FALSE)</f>
        <v>0.35</v>
      </c>
      <c r="L13165" s="47">
        <v>4</v>
      </c>
      <c r="M13165" s="47">
        <f>VLOOKUP(I13165,PGStock[],6,FALSE)</f>
        <v>150</v>
      </c>
      <c r="N13165" s="47">
        <f>+PGSales!$L13165*PGSales!$M13165</f>
        <v>600</v>
      </c>
    </row>
    <row r="13166" spans="1:14" hidden="1" x14ac:dyDescent="0.25">
      <c r="A13166" s="77">
        <f t="shared" si="1580"/>
        <v>2026</v>
      </c>
      <c r="B13166" s="77">
        <f t="shared" si="1581"/>
        <v>1</v>
      </c>
      <c r="C13166" s="73">
        <v>46032</v>
      </c>
      <c r="D13166" s="79" t="s">
        <v>115</v>
      </c>
      <c r="E13166" s="80" t="s">
        <v>314</v>
      </c>
      <c r="F13166" s="81" t="str">
        <f>VLOOKUP(E13166,Customer[],2,FALSE)</f>
        <v>Kaung</v>
      </c>
      <c r="G13166" s="69" t="str">
        <f>VLOOKUP(E13166,Customer[],3,FALSE)</f>
        <v>Nuaung Yann Rd</v>
      </c>
      <c r="H13166" s="69" t="str">
        <f>VLOOKUP(E13166,Customer[],4,FALSE)</f>
        <v>S Paukkan N/Oakkala</v>
      </c>
      <c r="I13166" s="48" t="s">
        <v>18</v>
      </c>
      <c r="J13166" s="82" t="str">
        <f>VLOOKUP(I13166,PGStock[],2,FALSE)</f>
        <v>Formula Rum 350ml</v>
      </c>
      <c r="K13166" s="71">
        <f>VLOOKUP(I13166,PGStock[],3,FALSE)</f>
        <v>0.35</v>
      </c>
      <c r="L13166" s="47">
        <v>4</v>
      </c>
      <c r="M13166" s="47">
        <f>VLOOKUP(I13166,PGStock[],6,FALSE)</f>
        <v>150</v>
      </c>
      <c r="N13166" s="47">
        <f>+PGSales!$L13166*PGSales!$M13166</f>
        <v>600</v>
      </c>
    </row>
    <row r="13167" spans="1:14" hidden="1" x14ac:dyDescent="0.25">
      <c r="A13167" s="77">
        <f t="shared" si="1580"/>
        <v>2026</v>
      </c>
      <c r="B13167" s="77">
        <f t="shared" si="1581"/>
        <v>1</v>
      </c>
      <c r="C13167" s="73">
        <v>46032</v>
      </c>
      <c r="D13167" s="79" t="s">
        <v>885</v>
      </c>
      <c r="E13167" s="80" t="s">
        <v>321</v>
      </c>
      <c r="F13167" s="81" t="str">
        <f>VLOOKUP(E13167,Customer[],2,FALSE)</f>
        <v>Sein Si Tun</v>
      </c>
      <c r="G13167" s="69" t="str">
        <f>VLOOKUP(E13167,Customer[],3,FALSE)</f>
        <v>Yazar Deright Rd</v>
      </c>
      <c r="H13167" s="69" t="str">
        <f>VLOOKUP(E13167,Customer[],4,FALSE)</f>
        <v>S Paukkan N/Oakkala</v>
      </c>
      <c r="I13167" s="48" t="s">
        <v>25</v>
      </c>
      <c r="J13167" s="82" t="str">
        <f>VLOOKUP(I13167,PGStock[],2,FALSE)</f>
        <v>Columbus Super Red Smooth 350 Ml</v>
      </c>
      <c r="K13167" s="71">
        <f>VLOOKUP(I13167,PGStock[],3,FALSE)</f>
        <v>0.35</v>
      </c>
      <c r="L13167" s="47">
        <v>2</v>
      </c>
      <c r="M13167" s="47">
        <f>VLOOKUP(I13167,PGStock[],6,FALSE)</f>
        <v>150</v>
      </c>
      <c r="N13167" s="47">
        <f>+PGSales!$L13167*PGSales!$M13167</f>
        <v>300</v>
      </c>
    </row>
    <row r="13168" spans="1:14" hidden="1" x14ac:dyDescent="0.25">
      <c r="A13168" s="77">
        <f t="shared" si="1580"/>
        <v>2026</v>
      </c>
      <c r="B13168" s="77">
        <f t="shared" si="1581"/>
        <v>1</v>
      </c>
      <c r="C13168" s="73">
        <v>46032</v>
      </c>
      <c r="D13168" s="79" t="s">
        <v>885</v>
      </c>
      <c r="E13168" s="80" t="s">
        <v>321</v>
      </c>
      <c r="F13168" s="81" t="str">
        <f>VLOOKUP(E13168,Customer[],2,FALSE)</f>
        <v>Sein Si Tun</v>
      </c>
      <c r="G13168" s="69" t="str">
        <f>VLOOKUP(E13168,Customer[],3,FALSE)</f>
        <v>Yazar Deright Rd</v>
      </c>
      <c r="H13168" s="69" t="str">
        <f>VLOOKUP(E13168,Customer[],4,FALSE)</f>
        <v>S Paukkan N/Oakkala</v>
      </c>
      <c r="I13168" s="48" t="s">
        <v>20</v>
      </c>
      <c r="J13168" s="82" t="str">
        <f>VLOOKUP(I13168,PGStock[],2,FALSE)</f>
        <v>Formula Rum 700ml</v>
      </c>
      <c r="K13168" s="71">
        <f>VLOOKUP(I13168,PGStock[],3,FALSE)</f>
        <v>0.7</v>
      </c>
      <c r="L13168" s="47">
        <v>3</v>
      </c>
      <c r="M13168" s="47">
        <f>VLOOKUP(I13168,PGStock[],6,FALSE)</f>
        <v>200</v>
      </c>
      <c r="N13168" s="47">
        <f>+PGSales!$L13168*PGSales!$M13168</f>
        <v>600</v>
      </c>
    </row>
    <row r="13169" spans="1:14" hidden="1" x14ac:dyDescent="0.25">
      <c r="A13169" s="77">
        <f t="shared" si="1580"/>
        <v>2026</v>
      </c>
      <c r="B13169" s="77">
        <f t="shared" si="1581"/>
        <v>1</v>
      </c>
      <c r="C13169" s="73">
        <v>46032</v>
      </c>
      <c r="D13169" s="79" t="s">
        <v>885</v>
      </c>
      <c r="E13169" s="80" t="s">
        <v>321</v>
      </c>
      <c r="F13169" s="81" t="str">
        <f>VLOOKUP(E13169,Customer[],2,FALSE)</f>
        <v>Sein Si Tun</v>
      </c>
      <c r="G13169" s="69" t="str">
        <f>VLOOKUP(E13169,Customer[],3,FALSE)</f>
        <v>Yazar Deright Rd</v>
      </c>
      <c r="H13169" s="69" t="str">
        <f>VLOOKUP(E13169,Customer[],4,FALSE)</f>
        <v>S Paukkan N/Oakkala</v>
      </c>
      <c r="I13169" s="48" t="s">
        <v>958</v>
      </c>
      <c r="J13169" s="82" t="str">
        <f>VLOOKUP(I13169,PGStock[],2,FALSE)</f>
        <v>Shwe Man 680ml</v>
      </c>
      <c r="K13169" s="71">
        <f>VLOOKUP(I13169,PGStock[],3,FALSE)</f>
        <v>0.68</v>
      </c>
      <c r="L13169" s="47">
        <v>1</v>
      </c>
      <c r="M13169" s="47">
        <f>VLOOKUP(I13169,PGStock[],6,FALSE)</f>
        <v>100</v>
      </c>
      <c r="N13169" s="47">
        <f>+PGSales!$L13169*PGSales!$M13169</f>
        <v>100</v>
      </c>
    </row>
    <row r="13170" spans="1:14" hidden="1" x14ac:dyDescent="0.25">
      <c r="A13170" s="77">
        <f t="shared" si="1580"/>
        <v>2026</v>
      </c>
      <c r="B13170" s="77">
        <f t="shared" si="1581"/>
        <v>1</v>
      </c>
      <c r="C13170" s="73">
        <v>46032</v>
      </c>
      <c r="D13170" s="79" t="s">
        <v>4</v>
      </c>
      <c r="E13170" s="80" t="s">
        <v>322</v>
      </c>
      <c r="F13170" s="81" t="str">
        <f>VLOOKUP(E13170,Customer[],2,FALSE)</f>
        <v>Kyaw</v>
      </c>
      <c r="G13170" s="69" t="str">
        <f>VLOOKUP(E13170,Customer[],3,FALSE)</f>
        <v>Bagan Rd</v>
      </c>
      <c r="H13170" s="69" t="str">
        <f>VLOOKUP(E13170,Customer[],4,FALSE)</f>
        <v>S Paukkan N/Oakkala</v>
      </c>
      <c r="I13170" s="48" t="s">
        <v>25</v>
      </c>
      <c r="J13170" s="82" t="str">
        <f>VLOOKUP(I13170,PGStock[],2,FALSE)</f>
        <v>Columbus Super Red Smooth 350 Ml</v>
      </c>
      <c r="K13170" s="71">
        <f>VLOOKUP(I13170,PGStock[],3,FALSE)</f>
        <v>0.35</v>
      </c>
      <c r="L13170" s="47">
        <v>4</v>
      </c>
      <c r="M13170" s="47">
        <f>VLOOKUP(I13170,PGStock[],6,FALSE)</f>
        <v>150</v>
      </c>
      <c r="N13170" s="47">
        <f>+PGSales!$L13170*PGSales!$M13170</f>
        <v>600</v>
      </c>
    </row>
    <row r="13171" spans="1:14" hidden="1" x14ac:dyDescent="0.25">
      <c r="A13171" s="77">
        <f t="shared" si="1580"/>
        <v>2026</v>
      </c>
      <c r="B13171" s="77">
        <f t="shared" si="1581"/>
        <v>1</v>
      </c>
      <c r="C13171" s="73">
        <v>46032</v>
      </c>
      <c r="D13171" s="79" t="s">
        <v>4</v>
      </c>
      <c r="E13171" s="80" t="s">
        <v>322</v>
      </c>
      <c r="F13171" s="81" t="str">
        <f>VLOOKUP(E13171,Customer[],2,FALSE)</f>
        <v>Kyaw</v>
      </c>
      <c r="G13171" s="69" t="str">
        <f>VLOOKUP(E13171,Customer[],3,FALSE)</f>
        <v>Bagan Rd</v>
      </c>
      <c r="H13171" s="69" t="str">
        <f>VLOOKUP(E13171,Customer[],4,FALSE)</f>
        <v>S Paukkan N/Oakkala</v>
      </c>
      <c r="I13171" s="48" t="s">
        <v>20</v>
      </c>
      <c r="J13171" s="82" t="str">
        <f>VLOOKUP(I13171,PGStock[],2,FALSE)</f>
        <v>Formula Rum 700ml</v>
      </c>
      <c r="K13171" s="71">
        <f>VLOOKUP(I13171,PGStock[],3,FALSE)</f>
        <v>0.7</v>
      </c>
      <c r="L13171" s="47">
        <v>1</v>
      </c>
      <c r="M13171" s="47">
        <f>VLOOKUP(I13171,PGStock[],6,FALSE)</f>
        <v>200</v>
      </c>
      <c r="N13171" s="47">
        <f>+PGSales!$L13171*PGSales!$M13171</f>
        <v>200</v>
      </c>
    </row>
    <row r="13172" spans="1:14" hidden="1" x14ac:dyDescent="0.25">
      <c r="A13172" s="77">
        <f t="shared" si="1580"/>
        <v>2026</v>
      </c>
      <c r="B13172" s="77">
        <f t="shared" si="1581"/>
        <v>1</v>
      </c>
      <c r="C13172" s="73">
        <v>46032</v>
      </c>
      <c r="D13172" s="79" t="s">
        <v>4</v>
      </c>
      <c r="E13172" s="80" t="s">
        <v>322</v>
      </c>
      <c r="F13172" s="81" t="str">
        <f>VLOOKUP(E13172,Customer[],2,FALSE)</f>
        <v>Kyaw</v>
      </c>
      <c r="G13172" s="69" t="str">
        <f>VLOOKUP(E13172,Customer[],3,FALSE)</f>
        <v>Bagan Rd</v>
      </c>
      <c r="H13172" s="69" t="str">
        <f>VLOOKUP(E13172,Customer[],4,FALSE)</f>
        <v>S Paukkan N/Oakkala</v>
      </c>
      <c r="I13172" s="48" t="s">
        <v>18</v>
      </c>
      <c r="J13172" s="82" t="str">
        <f>VLOOKUP(I13172,PGStock[],2,FALSE)</f>
        <v>Formula Rum 350ml</v>
      </c>
      <c r="K13172" s="71">
        <f>VLOOKUP(I13172,PGStock[],3,FALSE)</f>
        <v>0.35</v>
      </c>
      <c r="L13172" s="47">
        <v>6</v>
      </c>
      <c r="M13172" s="47">
        <f>VLOOKUP(I13172,PGStock[],6,FALSE)</f>
        <v>150</v>
      </c>
      <c r="N13172" s="47">
        <f>+PGSales!$L13172*PGSales!$M13172</f>
        <v>900</v>
      </c>
    </row>
    <row r="13173" spans="1:14" hidden="1" x14ac:dyDescent="0.25">
      <c r="A13173" s="77">
        <f t="shared" si="1580"/>
        <v>2026</v>
      </c>
      <c r="B13173" s="77">
        <f t="shared" si="1581"/>
        <v>1</v>
      </c>
      <c r="C13173" s="73">
        <v>46032</v>
      </c>
      <c r="D13173" s="79" t="s">
        <v>4</v>
      </c>
      <c r="E13173" s="80" t="s">
        <v>322</v>
      </c>
      <c r="F13173" s="81" t="str">
        <f>VLOOKUP(E13173,Customer[],2,FALSE)</f>
        <v>Kyaw</v>
      </c>
      <c r="G13173" s="69" t="str">
        <f>VLOOKUP(E13173,Customer[],3,FALSE)</f>
        <v>Bagan Rd</v>
      </c>
      <c r="H13173" s="69" t="str">
        <f>VLOOKUP(E13173,Customer[],4,FALSE)</f>
        <v>S Paukkan N/Oakkala</v>
      </c>
      <c r="I13173" s="48" t="s">
        <v>959</v>
      </c>
      <c r="J13173" s="82" t="str">
        <f>VLOOKUP(I13173,PGStock[],2,FALSE)</f>
        <v>Shwe Man ကော်ဗူး (1 Liter)</v>
      </c>
      <c r="K13173" s="71">
        <f>VLOOKUP(I13173,PGStock[],3,FALSE)</f>
        <v>1</v>
      </c>
      <c r="L13173" s="47">
        <v>1</v>
      </c>
      <c r="M13173" s="47">
        <f>VLOOKUP(I13173,PGStock[],6,FALSE)</f>
        <v>100</v>
      </c>
      <c r="N13173" s="47">
        <f>+PGSales!$L13173*PGSales!$M13173</f>
        <v>100</v>
      </c>
    </row>
    <row r="13174" spans="1:14" hidden="1" x14ac:dyDescent="0.25">
      <c r="A13174" s="77">
        <f t="shared" si="1580"/>
        <v>2026</v>
      </c>
      <c r="B13174" s="77">
        <f t="shared" si="1581"/>
        <v>1</v>
      </c>
      <c r="C13174" s="73">
        <v>46032</v>
      </c>
      <c r="D13174" s="79" t="s">
        <v>109</v>
      </c>
      <c r="E13174" s="80" t="s">
        <v>700</v>
      </c>
      <c r="F13174" s="81" t="str">
        <f>VLOOKUP(E13174,Customer[],2,FALSE)</f>
        <v>Myo Gyi</v>
      </c>
      <c r="G13174" s="69" t="str">
        <f>VLOOKUP(E13174,Customer[],3,FALSE)</f>
        <v>S Paukkan Rd</v>
      </c>
      <c r="H13174" s="69" t="str">
        <f>VLOOKUP(E13174,Customer[],4,FALSE)</f>
        <v>S Paukkan N/Oakkala</v>
      </c>
      <c r="I13174" s="48" t="s">
        <v>25</v>
      </c>
      <c r="J13174" s="82" t="str">
        <f>VLOOKUP(I13174,PGStock[],2,FALSE)</f>
        <v>Columbus Super Red Smooth 350 Ml</v>
      </c>
      <c r="K13174" s="71">
        <f>VLOOKUP(I13174,PGStock[],3,FALSE)</f>
        <v>0.35</v>
      </c>
      <c r="L13174" s="47">
        <v>2</v>
      </c>
      <c r="M13174" s="47">
        <f>VLOOKUP(I13174,PGStock[],6,FALSE)</f>
        <v>150</v>
      </c>
      <c r="N13174" s="47">
        <f>+PGSales!$L13174*PGSales!$M13174</f>
        <v>300</v>
      </c>
    </row>
    <row r="13175" spans="1:14" hidden="1" x14ac:dyDescent="0.25">
      <c r="A13175" s="77">
        <f t="shared" ref="A13175:A13248" si="1582">YEAR(C13175)</f>
        <v>2026</v>
      </c>
      <c r="B13175" s="77">
        <f t="shared" ref="B13175:B13248" si="1583">MONTH(C13175)</f>
        <v>1</v>
      </c>
      <c r="C13175" s="73">
        <v>46032</v>
      </c>
      <c r="D13175" s="79" t="s">
        <v>109</v>
      </c>
      <c r="E13175" s="80" t="s">
        <v>700</v>
      </c>
      <c r="F13175" s="81" t="str">
        <f>VLOOKUP(E13175,Customer[],2,FALSE)</f>
        <v>Myo Gyi</v>
      </c>
      <c r="G13175" s="69" t="str">
        <f>VLOOKUP(E13175,Customer[],3,FALSE)</f>
        <v>S Paukkan Rd</v>
      </c>
      <c r="H13175" s="69" t="str">
        <f>VLOOKUP(E13175,Customer[],4,FALSE)</f>
        <v>S Paukkan N/Oakkala</v>
      </c>
      <c r="I13175" s="48" t="s">
        <v>20</v>
      </c>
      <c r="J13175" s="82" t="str">
        <f>VLOOKUP(I13175,PGStock[],2,FALSE)</f>
        <v>Formula Rum 700ml</v>
      </c>
      <c r="K13175" s="71">
        <f>VLOOKUP(I13175,PGStock[],3,FALSE)</f>
        <v>0.7</v>
      </c>
      <c r="L13175" s="47">
        <v>1</v>
      </c>
      <c r="M13175" s="47">
        <f>VLOOKUP(I13175,PGStock[],6,FALSE)</f>
        <v>200</v>
      </c>
      <c r="N13175" s="47">
        <f>+PGSales!$L13175*PGSales!$M13175</f>
        <v>200</v>
      </c>
    </row>
    <row r="13176" spans="1:14" hidden="1" x14ac:dyDescent="0.25">
      <c r="A13176" s="77">
        <f t="shared" si="1582"/>
        <v>2026</v>
      </c>
      <c r="B13176" s="77">
        <f t="shared" si="1583"/>
        <v>1</v>
      </c>
      <c r="C13176" s="73">
        <v>46032</v>
      </c>
      <c r="D13176" s="79" t="s">
        <v>109</v>
      </c>
      <c r="E13176" s="80" t="s">
        <v>700</v>
      </c>
      <c r="F13176" s="81" t="str">
        <f>VLOOKUP(E13176,Customer[],2,FALSE)</f>
        <v>Myo Gyi</v>
      </c>
      <c r="G13176" s="69" t="str">
        <f>VLOOKUP(E13176,Customer[],3,FALSE)</f>
        <v>S Paukkan Rd</v>
      </c>
      <c r="H13176" s="69" t="str">
        <f>VLOOKUP(E13176,Customer[],4,FALSE)</f>
        <v>S Paukkan N/Oakkala</v>
      </c>
      <c r="I13176" s="48" t="s">
        <v>18</v>
      </c>
      <c r="J13176" s="82" t="str">
        <f>VLOOKUP(I13176,PGStock[],2,FALSE)</f>
        <v>Formula Rum 350ml</v>
      </c>
      <c r="K13176" s="71">
        <f>VLOOKUP(I13176,PGStock[],3,FALSE)</f>
        <v>0.35</v>
      </c>
      <c r="L13176" s="47">
        <v>3</v>
      </c>
      <c r="M13176" s="47">
        <f>VLOOKUP(I13176,PGStock[],6,FALSE)</f>
        <v>150</v>
      </c>
      <c r="N13176" s="47">
        <f>+PGSales!$L13176*PGSales!$M13176</f>
        <v>450</v>
      </c>
    </row>
    <row r="13177" spans="1:14" hidden="1" x14ac:dyDescent="0.25">
      <c r="A13177" s="77">
        <f t="shared" si="1582"/>
        <v>2026</v>
      </c>
      <c r="B13177" s="77">
        <f t="shared" si="1583"/>
        <v>1</v>
      </c>
      <c r="C13177" s="73">
        <v>46032</v>
      </c>
      <c r="D13177" s="79" t="s">
        <v>109</v>
      </c>
      <c r="E13177" s="80" t="s">
        <v>700</v>
      </c>
      <c r="F13177" s="81" t="str">
        <f>VLOOKUP(E13177,Customer[],2,FALSE)</f>
        <v>Myo Gyi</v>
      </c>
      <c r="G13177" s="69" t="str">
        <f>VLOOKUP(E13177,Customer[],3,FALSE)</f>
        <v>S Paukkan Rd</v>
      </c>
      <c r="H13177" s="69" t="str">
        <f>VLOOKUP(E13177,Customer[],4,FALSE)</f>
        <v>S Paukkan N/Oakkala</v>
      </c>
      <c r="I13177" s="48" t="s">
        <v>959</v>
      </c>
      <c r="J13177" s="82" t="str">
        <f>VLOOKUP(I13177,PGStock[],2,FALSE)</f>
        <v>Shwe Man ကော်ဗူး (1 Liter)</v>
      </c>
      <c r="K13177" s="71">
        <f>VLOOKUP(I13177,PGStock[],3,FALSE)</f>
        <v>1</v>
      </c>
      <c r="L13177" s="47">
        <v>1</v>
      </c>
      <c r="M13177" s="47">
        <f>VLOOKUP(I13177,PGStock[],6,FALSE)</f>
        <v>100</v>
      </c>
      <c r="N13177" s="47">
        <f>+PGSales!$L13177*PGSales!$M13177</f>
        <v>100</v>
      </c>
    </row>
    <row r="13178" spans="1:14" hidden="1" x14ac:dyDescent="0.25">
      <c r="A13178" s="77">
        <f t="shared" si="1582"/>
        <v>2026</v>
      </c>
      <c r="B13178" s="77">
        <f t="shared" si="1583"/>
        <v>1</v>
      </c>
      <c r="C13178" s="73">
        <v>46032</v>
      </c>
      <c r="D13178" s="79" t="s">
        <v>62</v>
      </c>
      <c r="E13178" s="80" t="s">
        <v>696</v>
      </c>
      <c r="F13178" s="81" t="str">
        <f>VLOOKUP(E13178,Customer[],2,FALSE)</f>
        <v>Moe Htety</v>
      </c>
      <c r="G13178" s="69" t="str">
        <f>VLOOKUP(E13178,Customer[],3,FALSE)</f>
        <v>S Paukkan Rd</v>
      </c>
      <c r="H13178" s="69" t="str">
        <f>VLOOKUP(E13178,Customer[],4,FALSE)</f>
        <v>S Paukkan N/Oakkala</v>
      </c>
      <c r="I13178" s="48" t="s">
        <v>25</v>
      </c>
      <c r="J13178" s="82" t="str">
        <f>VLOOKUP(I13178,PGStock[],2,FALSE)</f>
        <v>Columbus Super Red Smooth 350 Ml</v>
      </c>
      <c r="K13178" s="71">
        <f>VLOOKUP(I13178,PGStock[],3,FALSE)</f>
        <v>0.35</v>
      </c>
      <c r="L13178" s="47">
        <v>3</v>
      </c>
      <c r="M13178" s="47">
        <f>VLOOKUP(I13178,PGStock[],6,FALSE)</f>
        <v>150</v>
      </c>
      <c r="N13178" s="47">
        <f>+PGSales!$L13178*PGSales!$M13178</f>
        <v>450</v>
      </c>
    </row>
    <row r="13179" spans="1:14" hidden="1" x14ac:dyDescent="0.25">
      <c r="A13179" s="77">
        <f t="shared" si="1582"/>
        <v>2026</v>
      </c>
      <c r="B13179" s="77">
        <f t="shared" si="1583"/>
        <v>1</v>
      </c>
      <c r="C13179" s="73">
        <v>46032</v>
      </c>
      <c r="D13179" s="79" t="s">
        <v>62</v>
      </c>
      <c r="E13179" s="80" t="s">
        <v>696</v>
      </c>
      <c r="F13179" s="81" t="str">
        <f>VLOOKUP(E13179,Customer[],2,FALSE)</f>
        <v>Moe Htety</v>
      </c>
      <c r="G13179" s="69" t="str">
        <f>VLOOKUP(E13179,Customer[],3,FALSE)</f>
        <v>S Paukkan Rd</v>
      </c>
      <c r="H13179" s="69" t="str">
        <f>VLOOKUP(E13179,Customer[],4,FALSE)</f>
        <v>S Paukkan N/Oakkala</v>
      </c>
      <c r="I13179" s="48" t="s">
        <v>20</v>
      </c>
      <c r="J13179" s="82" t="str">
        <f>VLOOKUP(I13179,PGStock[],2,FALSE)</f>
        <v>Formula Rum 700ml</v>
      </c>
      <c r="K13179" s="71">
        <f>VLOOKUP(I13179,PGStock[],3,FALSE)</f>
        <v>0.7</v>
      </c>
      <c r="L13179" s="47">
        <v>1</v>
      </c>
      <c r="M13179" s="47">
        <f>VLOOKUP(I13179,PGStock[],6,FALSE)</f>
        <v>200</v>
      </c>
      <c r="N13179" s="47">
        <f>+PGSales!$L13179*PGSales!$M13179</f>
        <v>200</v>
      </c>
    </row>
    <row r="13180" spans="1:14" hidden="1" x14ac:dyDescent="0.25">
      <c r="A13180" s="77">
        <f t="shared" si="1582"/>
        <v>2026</v>
      </c>
      <c r="B13180" s="77">
        <f t="shared" si="1583"/>
        <v>1</v>
      </c>
      <c r="C13180" s="73">
        <v>46032</v>
      </c>
      <c r="D13180" s="79" t="s">
        <v>62</v>
      </c>
      <c r="E13180" s="80" t="s">
        <v>696</v>
      </c>
      <c r="F13180" s="81" t="str">
        <f>VLOOKUP(E13180,Customer[],2,FALSE)</f>
        <v>Moe Htety</v>
      </c>
      <c r="G13180" s="69" t="str">
        <f>VLOOKUP(E13180,Customer[],3,FALSE)</f>
        <v>S Paukkan Rd</v>
      </c>
      <c r="H13180" s="69" t="str">
        <f>VLOOKUP(E13180,Customer[],4,FALSE)</f>
        <v>S Paukkan N/Oakkala</v>
      </c>
      <c r="I13180" s="48" t="s">
        <v>18</v>
      </c>
      <c r="J13180" s="82" t="str">
        <f>VLOOKUP(I13180,PGStock[],2,FALSE)</f>
        <v>Formula Rum 350ml</v>
      </c>
      <c r="K13180" s="71">
        <f>VLOOKUP(I13180,PGStock[],3,FALSE)</f>
        <v>0.35</v>
      </c>
      <c r="L13180" s="47">
        <v>5</v>
      </c>
      <c r="M13180" s="47">
        <f>VLOOKUP(I13180,PGStock[],6,FALSE)</f>
        <v>150</v>
      </c>
      <c r="N13180" s="47">
        <f>+PGSales!$L13180*PGSales!$M13180</f>
        <v>750</v>
      </c>
    </row>
    <row r="13181" spans="1:14" hidden="1" x14ac:dyDescent="0.25">
      <c r="A13181" s="77">
        <f t="shared" si="1582"/>
        <v>2026</v>
      </c>
      <c r="B13181" s="77">
        <f t="shared" si="1583"/>
        <v>1</v>
      </c>
      <c r="C13181" s="73">
        <v>46032</v>
      </c>
      <c r="D13181" s="79" t="s">
        <v>62</v>
      </c>
      <c r="E13181" s="80" t="s">
        <v>696</v>
      </c>
      <c r="F13181" s="81" t="str">
        <f>VLOOKUP(E13181,Customer[],2,FALSE)</f>
        <v>Moe Htety</v>
      </c>
      <c r="G13181" s="69" t="str">
        <f>VLOOKUP(E13181,Customer[],3,FALSE)</f>
        <v>S Paukkan Rd</v>
      </c>
      <c r="H13181" s="69" t="str">
        <f>VLOOKUP(E13181,Customer[],4,FALSE)</f>
        <v>S Paukkan N/Oakkala</v>
      </c>
      <c r="I13181" s="48" t="s">
        <v>959</v>
      </c>
      <c r="J13181" s="82" t="str">
        <f>VLOOKUP(I13181,PGStock[],2,FALSE)</f>
        <v>Shwe Man ကော်ဗူး (1 Liter)</v>
      </c>
      <c r="K13181" s="71">
        <f>VLOOKUP(I13181,PGStock[],3,FALSE)</f>
        <v>1</v>
      </c>
      <c r="L13181" s="47">
        <v>3</v>
      </c>
      <c r="M13181" s="47">
        <f>VLOOKUP(I13181,PGStock[],6,FALSE)</f>
        <v>100</v>
      </c>
      <c r="N13181" s="47">
        <f>+PGSales!$L13181*PGSales!$M13181</f>
        <v>300</v>
      </c>
    </row>
    <row r="13182" spans="1:14" hidden="1" x14ac:dyDescent="0.25">
      <c r="A13182" s="77">
        <f t="shared" si="1582"/>
        <v>2026</v>
      </c>
      <c r="B13182" s="77">
        <f t="shared" si="1583"/>
        <v>1</v>
      </c>
      <c r="C13182" s="73">
        <v>46034</v>
      </c>
      <c r="D13182" s="79" t="s">
        <v>878</v>
      </c>
      <c r="E13182" s="80" t="s">
        <v>661</v>
      </c>
      <c r="F13182" s="81" t="str">
        <f>VLOOKUP(E13182,Customer[],2,FALSE)</f>
        <v>Nyein Nwe</v>
      </c>
      <c r="G13182" s="69" t="str">
        <f>VLOOKUP(E13182,Customer[],3,FALSE)</f>
        <v>Innwa Rd</v>
      </c>
      <c r="H13182" s="69" t="str">
        <f>VLOOKUP(E13182,Customer[],4,FALSE)</f>
        <v>N/Oakkala</v>
      </c>
      <c r="I13182" s="48" t="s">
        <v>25</v>
      </c>
      <c r="J13182" s="82" t="str">
        <f>VLOOKUP(I13182,PGStock[],2,FALSE)</f>
        <v>Columbus Super Red Smooth 350 Ml</v>
      </c>
      <c r="K13182" s="71">
        <f>VLOOKUP(I13182,PGStock[],3,FALSE)</f>
        <v>0.35</v>
      </c>
      <c r="L13182" s="47">
        <v>1</v>
      </c>
      <c r="M13182" s="47">
        <f>VLOOKUP(I13182,PGStock[],6,FALSE)</f>
        <v>150</v>
      </c>
      <c r="N13182" s="47">
        <f>+PGSales!$L13182*PGSales!$M13182</f>
        <v>150</v>
      </c>
    </row>
    <row r="13183" spans="1:14" hidden="1" x14ac:dyDescent="0.25">
      <c r="A13183" s="77">
        <f t="shared" si="1582"/>
        <v>2026</v>
      </c>
      <c r="B13183" s="77">
        <f t="shared" si="1583"/>
        <v>1</v>
      </c>
      <c r="C13183" s="73">
        <v>46034</v>
      </c>
      <c r="D13183" s="79" t="s">
        <v>878</v>
      </c>
      <c r="E13183" s="80" t="s">
        <v>661</v>
      </c>
      <c r="F13183" s="81" t="str">
        <f>VLOOKUP(E13183,Customer[],2,FALSE)</f>
        <v>Nyein Nwe</v>
      </c>
      <c r="G13183" s="69" t="str">
        <f>VLOOKUP(E13183,Customer[],3,FALSE)</f>
        <v>Innwa Rd</v>
      </c>
      <c r="H13183" s="69" t="str">
        <f>VLOOKUP(E13183,Customer[],4,FALSE)</f>
        <v>N/Oakkala</v>
      </c>
      <c r="I13183" s="48" t="s">
        <v>18</v>
      </c>
      <c r="J13183" s="82" t="str">
        <f>VLOOKUP(I13183,PGStock[],2,FALSE)</f>
        <v>Formula Rum 350ml</v>
      </c>
      <c r="K13183" s="71">
        <f>VLOOKUP(I13183,PGStock[],3,FALSE)</f>
        <v>0.35</v>
      </c>
      <c r="L13183" s="47">
        <v>7</v>
      </c>
      <c r="M13183" s="47">
        <f>VLOOKUP(I13183,PGStock[],6,FALSE)</f>
        <v>150</v>
      </c>
      <c r="N13183" s="47">
        <f>+PGSales!$L13183*PGSales!$M13183</f>
        <v>1050</v>
      </c>
    </row>
    <row r="13184" spans="1:14" hidden="1" x14ac:dyDescent="0.25">
      <c r="A13184" s="77">
        <f t="shared" si="1582"/>
        <v>2026</v>
      </c>
      <c r="B13184" s="77">
        <f t="shared" si="1583"/>
        <v>1</v>
      </c>
      <c r="C13184" s="73">
        <v>46034</v>
      </c>
      <c r="D13184" s="79" t="s">
        <v>878</v>
      </c>
      <c r="E13184" s="80" t="s">
        <v>661</v>
      </c>
      <c r="F13184" s="81" t="str">
        <f>VLOOKUP(E13184,Customer[],2,FALSE)</f>
        <v>Nyein Nwe</v>
      </c>
      <c r="G13184" s="69" t="str">
        <f>VLOOKUP(E13184,Customer[],3,FALSE)</f>
        <v>Innwa Rd</v>
      </c>
      <c r="H13184" s="69" t="str">
        <f>VLOOKUP(E13184,Customer[],4,FALSE)</f>
        <v>N/Oakkala</v>
      </c>
      <c r="I13184" s="48" t="s">
        <v>959</v>
      </c>
      <c r="J13184" s="82" t="str">
        <f>VLOOKUP(I13184,PGStock[],2,FALSE)</f>
        <v>Shwe Man ကော်ဗူး (1 Liter)</v>
      </c>
      <c r="K13184" s="71">
        <f>VLOOKUP(I13184,PGStock[],3,FALSE)</f>
        <v>1</v>
      </c>
      <c r="L13184" s="47">
        <v>3</v>
      </c>
      <c r="M13184" s="47">
        <f>VLOOKUP(I13184,PGStock[],6,FALSE)</f>
        <v>100</v>
      </c>
      <c r="N13184" s="47">
        <f>+PGSales!$L13184*PGSales!$M13184</f>
        <v>300</v>
      </c>
    </row>
    <row r="13185" spans="1:14" hidden="1" x14ac:dyDescent="0.25">
      <c r="A13185" s="77">
        <f t="shared" si="1582"/>
        <v>2026</v>
      </c>
      <c r="B13185" s="77">
        <f t="shared" si="1583"/>
        <v>1</v>
      </c>
      <c r="C13185" s="73">
        <v>46034</v>
      </c>
      <c r="D13185" s="79" t="s">
        <v>68</v>
      </c>
      <c r="E13185" s="80">
        <v>161</v>
      </c>
      <c r="F13185" s="81" t="str">
        <f>VLOOKUP(E13185,Customer[],2,FALSE)</f>
        <v>16 G (1)</v>
      </c>
      <c r="G13185" s="69" t="str">
        <f>VLOOKUP(E13185,Customer[],3,FALSE)</f>
        <v>Innwa Rd</v>
      </c>
      <c r="H13185" s="69" t="str">
        <f>VLOOKUP(E13185,Customer[],4,FALSE)</f>
        <v>S Paukkan N/Oakkala</v>
      </c>
      <c r="I13185" s="48" t="s">
        <v>25</v>
      </c>
      <c r="J13185" s="82" t="str">
        <f>VLOOKUP(I13185,PGStock[],2,FALSE)</f>
        <v>Columbus Super Red Smooth 350 Ml</v>
      </c>
      <c r="K13185" s="71">
        <f>VLOOKUP(I13185,PGStock[],3,FALSE)</f>
        <v>0.35</v>
      </c>
      <c r="L13185" s="47">
        <v>3</v>
      </c>
      <c r="M13185" s="47">
        <f>VLOOKUP(I13185,PGStock[],6,FALSE)</f>
        <v>150</v>
      </c>
      <c r="N13185" s="47">
        <f>+PGSales!$L13185*PGSales!$M13185</f>
        <v>450</v>
      </c>
    </row>
    <row r="13186" spans="1:14" hidden="1" x14ac:dyDescent="0.25">
      <c r="A13186" s="77">
        <f t="shared" si="1582"/>
        <v>2026</v>
      </c>
      <c r="B13186" s="77">
        <f t="shared" si="1583"/>
        <v>1</v>
      </c>
      <c r="C13186" s="73">
        <v>46034</v>
      </c>
      <c r="D13186" s="79" t="s">
        <v>68</v>
      </c>
      <c r="E13186" s="80">
        <v>161</v>
      </c>
      <c r="F13186" s="81" t="str">
        <f>VLOOKUP(E13186,Customer[],2,FALSE)</f>
        <v>16 G (1)</v>
      </c>
      <c r="G13186" s="69" t="str">
        <f>VLOOKUP(E13186,Customer[],3,FALSE)</f>
        <v>Innwa Rd</v>
      </c>
      <c r="H13186" s="69" t="str">
        <f>VLOOKUP(E13186,Customer[],4,FALSE)</f>
        <v>S Paukkan N/Oakkala</v>
      </c>
      <c r="I13186" s="48" t="s">
        <v>18</v>
      </c>
      <c r="J13186" s="82" t="str">
        <f>VLOOKUP(I13186,PGStock[],2,FALSE)</f>
        <v>Formula Rum 350ml</v>
      </c>
      <c r="K13186" s="71">
        <f>VLOOKUP(I13186,PGStock[],3,FALSE)</f>
        <v>0.35</v>
      </c>
      <c r="L13186" s="47">
        <v>1</v>
      </c>
      <c r="M13186" s="47">
        <f>VLOOKUP(I13186,PGStock[],6,FALSE)</f>
        <v>150</v>
      </c>
      <c r="N13186" s="47">
        <f>+PGSales!$L13186*PGSales!$M13186</f>
        <v>150</v>
      </c>
    </row>
    <row r="13187" spans="1:14" hidden="1" x14ac:dyDescent="0.25">
      <c r="A13187" s="77">
        <f t="shared" ref="A13187:A13201" si="1584">YEAR(C13187)</f>
        <v>2026</v>
      </c>
      <c r="B13187" s="77">
        <f t="shared" ref="B13187:B13201" si="1585">MONTH(C13187)</f>
        <v>1</v>
      </c>
      <c r="C13187" s="73">
        <v>46034</v>
      </c>
      <c r="D13187" s="79" t="s">
        <v>70</v>
      </c>
      <c r="E13187" s="80" t="s">
        <v>656</v>
      </c>
      <c r="F13187" s="81" t="str">
        <f>VLOOKUP(E13187,Customer[],2,FALSE)</f>
        <v xml:space="preserve">Malar </v>
      </c>
      <c r="G13187" s="69" t="str">
        <f>VLOOKUP(E13187,Customer[],3,FALSE)</f>
        <v>Innwa Rd</v>
      </c>
      <c r="H13187" s="69" t="str">
        <f>VLOOKUP(E13187,Customer[],4,FALSE)</f>
        <v>N/Oakkala</v>
      </c>
      <c r="I13187" s="48" t="s">
        <v>25</v>
      </c>
      <c r="J13187" s="82" t="str">
        <f>VLOOKUP(I13187,PGStock[],2,FALSE)</f>
        <v>Columbus Super Red Smooth 350 Ml</v>
      </c>
      <c r="K13187" s="71">
        <f>VLOOKUP(I13187,PGStock[],3,FALSE)</f>
        <v>0.35</v>
      </c>
      <c r="L13187" s="47">
        <v>1</v>
      </c>
      <c r="M13187" s="47">
        <f>VLOOKUP(I13187,PGStock[],6,FALSE)</f>
        <v>150</v>
      </c>
      <c r="N13187" s="47">
        <f>+PGSales!$L13187*PGSales!$M13187</f>
        <v>150</v>
      </c>
    </row>
    <row r="13188" spans="1:14" hidden="1" x14ac:dyDescent="0.25">
      <c r="A13188" s="77">
        <f t="shared" si="1584"/>
        <v>2026</v>
      </c>
      <c r="B13188" s="77">
        <f t="shared" si="1585"/>
        <v>1</v>
      </c>
      <c r="C13188" s="73">
        <v>46034</v>
      </c>
      <c r="D13188" s="79" t="s">
        <v>70</v>
      </c>
      <c r="E13188" s="80" t="s">
        <v>656</v>
      </c>
      <c r="F13188" s="81" t="str">
        <f>VLOOKUP(E13188,Customer[],2,FALSE)</f>
        <v xml:space="preserve">Malar </v>
      </c>
      <c r="G13188" s="69" t="str">
        <f>VLOOKUP(E13188,Customer[],3,FALSE)</f>
        <v>Innwa Rd</v>
      </c>
      <c r="H13188" s="69" t="str">
        <f>VLOOKUP(E13188,Customer[],4,FALSE)</f>
        <v>N/Oakkala</v>
      </c>
      <c r="I13188" s="48" t="s">
        <v>18</v>
      </c>
      <c r="J13188" s="82" t="str">
        <f>VLOOKUP(I13188,PGStock[],2,FALSE)</f>
        <v>Formula Rum 350ml</v>
      </c>
      <c r="K13188" s="71">
        <f>VLOOKUP(I13188,PGStock[],3,FALSE)</f>
        <v>0.35</v>
      </c>
      <c r="L13188" s="47">
        <v>4</v>
      </c>
      <c r="M13188" s="47">
        <f>VLOOKUP(I13188,PGStock[],6,FALSE)</f>
        <v>150</v>
      </c>
      <c r="N13188" s="47">
        <f>+PGSales!$L13188*PGSales!$M13188</f>
        <v>600</v>
      </c>
    </row>
    <row r="13189" spans="1:14" hidden="1" x14ac:dyDescent="0.25">
      <c r="A13189" s="77">
        <f t="shared" si="1584"/>
        <v>2026</v>
      </c>
      <c r="B13189" s="77">
        <f t="shared" si="1585"/>
        <v>1</v>
      </c>
      <c r="C13189" s="73">
        <v>46034</v>
      </c>
      <c r="D13189" s="79" t="s">
        <v>70</v>
      </c>
      <c r="E13189" s="80" t="s">
        <v>656</v>
      </c>
      <c r="F13189" s="81" t="str">
        <f>VLOOKUP(E13189,Customer[],2,FALSE)</f>
        <v xml:space="preserve">Malar </v>
      </c>
      <c r="G13189" s="69" t="str">
        <f>VLOOKUP(E13189,Customer[],3,FALSE)</f>
        <v>Innwa Rd</v>
      </c>
      <c r="H13189" s="69" t="str">
        <f>VLOOKUP(E13189,Customer[],4,FALSE)</f>
        <v>N/Oakkala</v>
      </c>
      <c r="I13189" s="48" t="s">
        <v>958</v>
      </c>
      <c r="J13189" s="82" t="str">
        <f>VLOOKUP(I13189,PGStock[],2,FALSE)</f>
        <v>Shwe Man 680ml</v>
      </c>
      <c r="K13189" s="71">
        <f>VLOOKUP(I13189,PGStock[],3,FALSE)</f>
        <v>0.68</v>
      </c>
      <c r="L13189" s="47">
        <v>2</v>
      </c>
      <c r="M13189" s="47">
        <f>VLOOKUP(I13189,PGStock[],6,FALSE)</f>
        <v>100</v>
      </c>
      <c r="N13189" s="47">
        <f>+PGSales!$L13189*PGSales!$M13189</f>
        <v>200</v>
      </c>
    </row>
    <row r="13190" spans="1:14" hidden="1" x14ac:dyDescent="0.25">
      <c r="A13190" s="77">
        <f t="shared" si="1584"/>
        <v>2026</v>
      </c>
      <c r="B13190" s="77">
        <f t="shared" si="1585"/>
        <v>1</v>
      </c>
      <c r="C13190" s="73">
        <v>46034</v>
      </c>
      <c r="D13190" s="79" t="s">
        <v>70</v>
      </c>
      <c r="E13190" s="80" t="s">
        <v>656</v>
      </c>
      <c r="F13190" s="81" t="str">
        <f>VLOOKUP(E13190,Customer[],2,FALSE)</f>
        <v xml:space="preserve">Malar </v>
      </c>
      <c r="G13190" s="69" t="str">
        <f>VLOOKUP(E13190,Customer[],3,FALSE)</f>
        <v>Innwa Rd</v>
      </c>
      <c r="H13190" s="69" t="str">
        <f>VLOOKUP(E13190,Customer[],4,FALSE)</f>
        <v>N/Oakkala</v>
      </c>
      <c r="I13190" s="48" t="s">
        <v>959</v>
      </c>
      <c r="J13190" s="82" t="str">
        <f>VLOOKUP(I13190,PGStock[],2,FALSE)</f>
        <v>Shwe Man ကော်ဗူး (1 Liter)</v>
      </c>
      <c r="K13190" s="71">
        <f>VLOOKUP(I13190,PGStock[],3,FALSE)</f>
        <v>1</v>
      </c>
      <c r="L13190" s="47">
        <v>6</v>
      </c>
      <c r="M13190" s="47">
        <f>VLOOKUP(I13190,PGStock[],6,FALSE)</f>
        <v>100</v>
      </c>
      <c r="N13190" s="47">
        <f>+PGSales!$L13190*PGSales!$M13190</f>
        <v>600</v>
      </c>
    </row>
    <row r="13191" spans="1:14" hidden="1" x14ac:dyDescent="0.25">
      <c r="A13191" s="77">
        <f t="shared" si="1584"/>
        <v>2026</v>
      </c>
      <c r="B13191" s="77">
        <f t="shared" si="1585"/>
        <v>1</v>
      </c>
      <c r="C13191" s="73">
        <v>46034</v>
      </c>
      <c r="D13191" s="79" t="s">
        <v>74</v>
      </c>
      <c r="E13191" s="80" t="s">
        <v>334</v>
      </c>
      <c r="F13191" s="81" t="str">
        <f>VLOOKUP(E13191,Customer[],2,FALSE)</f>
        <v>Nan Htet</v>
      </c>
      <c r="G13191" s="69" t="str">
        <f>VLOOKUP(E13191,Customer[],3,FALSE)</f>
        <v>Sitkaind Rd</v>
      </c>
      <c r="H13191" s="69" t="str">
        <f>VLOOKUP(E13191,Customer[],4,FALSE)</f>
        <v>S Paukkan N/Oakkala</v>
      </c>
      <c r="I13191" s="48" t="s">
        <v>25</v>
      </c>
      <c r="J13191" s="82" t="str">
        <f>VLOOKUP(I13191,PGStock[],2,FALSE)</f>
        <v>Columbus Super Red Smooth 350 Ml</v>
      </c>
      <c r="K13191" s="71">
        <f>VLOOKUP(I13191,PGStock[],3,FALSE)</f>
        <v>0.35</v>
      </c>
      <c r="L13191" s="47">
        <v>4</v>
      </c>
      <c r="M13191" s="47">
        <f>VLOOKUP(I13191,PGStock[],6,FALSE)</f>
        <v>150</v>
      </c>
      <c r="N13191" s="47">
        <f>+PGSales!$L13191*PGSales!$M13191</f>
        <v>600</v>
      </c>
    </row>
    <row r="13192" spans="1:14" hidden="1" x14ac:dyDescent="0.25">
      <c r="A13192" s="77">
        <f t="shared" si="1584"/>
        <v>2026</v>
      </c>
      <c r="B13192" s="77">
        <f t="shared" si="1585"/>
        <v>1</v>
      </c>
      <c r="C13192" s="73">
        <v>46034</v>
      </c>
      <c r="D13192" s="79" t="s">
        <v>74</v>
      </c>
      <c r="E13192" s="80" t="s">
        <v>334</v>
      </c>
      <c r="F13192" s="81" t="str">
        <f>VLOOKUP(E13192,Customer[],2,FALSE)</f>
        <v>Nan Htet</v>
      </c>
      <c r="G13192" s="69" t="str">
        <f>VLOOKUP(E13192,Customer[],3,FALSE)</f>
        <v>Sitkaind Rd</v>
      </c>
      <c r="H13192" s="69" t="str">
        <f>VLOOKUP(E13192,Customer[],4,FALSE)</f>
        <v>S Paukkan N/Oakkala</v>
      </c>
      <c r="I13192" s="48" t="s">
        <v>20</v>
      </c>
      <c r="J13192" s="82" t="str">
        <f>VLOOKUP(I13192,PGStock[],2,FALSE)</f>
        <v>Formula Rum 700ml</v>
      </c>
      <c r="K13192" s="71">
        <f>VLOOKUP(I13192,PGStock[],3,FALSE)</f>
        <v>0.7</v>
      </c>
      <c r="L13192" s="47">
        <v>1</v>
      </c>
      <c r="M13192" s="47">
        <f>VLOOKUP(I13192,PGStock[],6,FALSE)</f>
        <v>200</v>
      </c>
      <c r="N13192" s="47">
        <f>+PGSales!$L13192*PGSales!$M13192</f>
        <v>200</v>
      </c>
    </row>
    <row r="13193" spans="1:14" hidden="1" x14ac:dyDescent="0.25">
      <c r="A13193" s="77">
        <f t="shared" si="1584"/>
        <v>2026</v>
      </c>
      <c r="B13193" s="77">
        <f t="shared" si="1585"/>
        <v>1</v>
      </c>
      <c r="C13193" s="73">
        <v>46034</v>
      </c>
      <c r="D13193" s="79" t="s">
        <v>74</v>
      </c>
      <c r="E13193" s="80" t="s">
        <v>334</v>
      </c>
      <c r="F13193" s="81" t="str">
        <f>VLOOKUP(E13193,Customer[],2,FALSE)</f>
        <v>Nan Htet</v>
      </c>
      <c r="G13193" s="69" t="str">
        <f>VLOOKUP(E13193,Customer[],3,FALSE)</f>
        <v>Sitkaind Rd</v>
      </c>
      <c r="H13193" s="69" t="str">
        <f>VLOOKUP(E13193,Customer[],4,FALSE)</f>
        <v>S Paukkan N/Oakkala</v>
      </c>
      <c r="I13193" s="48" t="s">
        <v>18</v>
      </c>
      <c r="J13193" s="82" t="str">
        <f>VLOOKUP(I13193,PGStock[],2,FALSE)</f>
        <v>Formula Rum 350ml</v>
      </c>
      <c r="K13193" s="71">
        <f>VLOOKUP(I13193,PGStock[],3,FALSE)</f>
        <v>0.35</v>
      </c>
      <c r="L13193" s="47">
        <v>11</v>
      </c>
      <c r="M13193" s="47">
        <f>VLOOKUP(I13193,PGStock[],6,FALSE)</f>
        <v>150</v>
      </c>
      <c r="N13193" s="47">
        <f>+PGSales!$L13193*PGSales!$M13193</f>
        <v>1650</v>
      </c>
    </row>
    <row r="13194" spans="1:14" hidden="1" x14ac:dyDescent="0.25">
      <c r="A13194" s="77">
        <f t="shared" si="1584"/>
        <v>2026</v>
      </c>
      <c r="B13194" s="77">
        <f t="shared" si="1585"/>
        <v>1</v>
      </c>
      <c r="C13194" s="73">
        <v>46034</v>
      </c>
      <c r="D13194" s="79" t="s">
        <v>74</v>
      </c>
      <c r="E13194" s="80" t="s">
        <v>334</v>
      </c>
      <c r="F13194" s="81" t="str">
        <f>VLOOKUP(E13194,Customer[],2,FALSE)</f>
        <v>Nan Htet</v>
      </c>
      <c r="G13194" s="69" t="str">
        <f>VLOOKUP(E13194,Customer[],3,FALSE)</f>
        <v>Sitkaind Rd</v>
      </c>
      <c r="H13194" s="69" t="str">
        <f>VLOOKUP(E13194,Customer[],4,FALSE)</f>
        <v>S Paukkan N/Oakkala</v>
      </c>
      <c r="I13194" s="48" t="s">
        <v>958</v>
      </c>
      <c r="J13194" s="82" t="str">
        <f>VLOOKUP(I13194,PGStock[],2,FALSE)</f>
        <v>Shwe Man 680ml</v>
      </c>
      <c r="K13194" s="71">
        <f>VLOOKUP(I13194,PGStock[],3,FALSE)</f>
        <v>0.68</v>
      </c>
      <c r="L13194" s="47">
        <v>1</v>
      </c>
      <c r="M13194" s="47">
        <f>VLOOKUP(I13194,PGStock[],6,FALSE)</f>
        <v>100</v>
      </c>
      <c r="N13194" s="47">
        <f>+PGSales!$L13194*PGSales!$M13194</f>
        <v>100</v>
      </c>
    </row>
    <row r="13195" spans="1:14" hidden="1" x14ac:dyDescent="0.25">
      <c r="A13195" s="77">
        <f t="shared" si="1584"/>
        <v>2026</v>
      </c>
      <c r="B13195" s="77">
        <f t="shared" si="1585"/>
        <v>1</v>
      </c>
      <c r="C13195" s="73">
        <v>46034</v>
      </c>
      <c r="D13195" s="79" t="s">
        <v>74</v>
      </c>
      <c r="E13195" s="80" t="s">
        <v>334</v>
      </c>
      <c r="F13195" s="81" t="str">
        <f>VLOOKUP(E13195,Customer[],2,FALSE)</f>
        <v>Nan Htet</v>
      </c>
      <c r="G13195" s="69" t="str">
        <f>VLOOKUP(E13195,Customer[],3,FALSE)</f>
        <v>Sitkaind Rd</v>
      </c>
      <c r="H13195" s="69" t="str">
        <f>VLOOKUP(E13195,Customer[],4,FALSE)</f>
        <v>S Paukkan N/Oakkala</v>
      </c>
      <c r="I13195" s="48" t="s">
        <v>959</v>
      </c>
      <c r="J13195" s="82" t="str">
        <f>VLOOKUP(I13195,PGStock[],2,FALSE)</f>
        <v>Shwe Man ကော်ဗူး (1 Liter)</v>
      </c>
      <c r="K13195" s="71">
        <f>VLOOKUP(I13195,PGStock[],3,FALSE)</f>
        <v>1</v>
      </c>
      <c r="L13195" s="47">
        <v>3</v>
      </c>
      <c r="M13195" s="47">
        <f>VLOOKUP(I13195,PGStock[],6,FALSE)</f>
        <v>100</v>
      </c>
      <c r="N13195" s="47">
        <f>+PGSales!$L13195*PGSales!$M13195</f>
        <v>300</v>
      </c>
    </row>
    <row r="13196" spans="1:14" hidden="1" x14ac:dyDescent="0.25">
      <c r="A13196" s="77">
        <f t="shared" si="1584"/>
        <v>2026</v>
      </c>
      <c r="B13196" s="77">
        <f t="shared" si="1585"/>
        <v>1</v>
      </c>
      <c r="C13196" s="73">
        <v>46034</v>
      </c>
      <c r="D13196" s="79" t="s">
        <v>109</v>
      </c>
      <c r="E13196" s="80">
        <v>162</v>
      </c>
      <c r="F13196" s="81" t="str">
        <f>VLOOKUP(E13196,Customer[],2,FALSE)</f>
        <v>16 G(2)</v>
      </c>
      <c r="G13196" s="69" t="str">
        <f>VLOOKUP(E13196,Customer[],3,FALSE)</f>
        <v>Taungnu Rd</v>
      </c>
      <c r="H13196" s="69" t="str">
        <f>VLOOKUP(E13196,Customer[],4,FALSE)</f>
        <v>S Paukkan N/Oakkala</v>
      </c>
      <c r="I13196" s="48" t="s">
        <v>25</v>
      </c>
      <c r="J13196" s="82" t="str">
        <f>VLOOKUP(I13196,PGStock[],2,FALSE)</f>
        <v>Columbus Super Red Smooth 350 Ml</v>
      </c>
      <c r="K13196" s="71">
        <f>VLOOKUP(I13196,PGStock[],3,FALSE)</f>
        <v>0.35</v>
      </c>
      <c r="L13196" s="47">
        <v>2</v>
      </c>
      <c r="M13196" s="47">
        <f>VLOOKUP(I13196,PGStock[],6,FALSE)</f>
        <v>150</v>
      </c>
      <c r="N13196" s="47">
        <f>+PGSales!$L13196*PGSales!$M13196</f>
        <v>300</v>
      </c>
    </row>
    <row r="13197" spans="1:14" hidden="1" x14ac:dyDescent="0.25">
      <c r="A13197" s="77">
        <f t="shared" si="1584"/>
        <v>2026</v>
      </c>
      <c r="B13197" s="77">
        <f t="shared" si="1585"/>
        <v>1</v>
      </c>
      <c r="C13197" s="73">
        <v>46034</v>
      </c>
      <c r="D13197" s="79" t="s">
        <v>109</v>
      </c>
      <c r="E13197" s="80">
        <v>162</v>
      </c>
      <c r="F13197" s="81" t="str">
        <f>VLOOKUP(E13197,Customer[],2,FALSE)</f>
        <v>16 G(2)</v>
      </c>
      <c r="G13197" s="69" t="str">
        <f>VLOOKUP(E13197,Customer[],3,FALSE)</f>
        <v>Taungnu Rd</v>
      </c>
      <c r="H13197" s="69" t="str">
        <f>VLOOKUP(E13197,Customer[],4,FALSE)</f>
        <v>S Paukkan N/Oakkala</v>
      </c>
      <c r="I13197" s="48" t="s">
        <v>18</v>
      </c>
      <c r="J13197" s="82" t="str">
        <f>VLOOKUP(I13197,PGStock[],2,FALSE)</f>
        <v>Formula Rum 350ml</v>
      </c>
      <c r="K13197" s="71">
        <f>VLOOKUP(I13197,PGStock[],3,FALSE)</f>
        <v>0.35</v>
      </c>
      <c r="L13197" s="47">
        <v>2</v>
      </c>
      <c r="M13197" s="47">
        <f>VLOOKUP(I13197,PGStock[],6,FALSE)</f>
        <v>150</v>
      </c>
      <c r="N13197" s="47">
        <f>+PGSales!$L13197*PGSales!$M13197</f>
        <v>300</v>
      </c>
    </row>
    <row r="13198" spans="1:14" hidden="1" x14ac:dyDescent="0.25">
      <c r="A13198" s="77">
        <f t="shared" si="1584"/>
        <v>2026</v>
      </c>
      <c r="B13198" s="77">
        <f t="shared" si="1585"/>
        <v>1</v>
      </c>
      <c r="C13198" s="73">
        <v>46034</v>
      </c>
      <c r="D13198" s="79" t="s">
        <v>109</v>
      </c>
      <c r="E13198" s="80">
        <v>162</v>
      </c>
      <c r="F13198" s="81" t="str">
        <f>VLOOKUP(E13198,Customer[],2,FALSE)</f>
        <v>16 G(2)</v>
      </c>
      <c r="G13198" s="69" t="str">
        <f>VLOOKUP(E13198,Customer[],3,FALSE)</f>
        <v>Taungnu Rd</v>
      </c>
      <c r="H13198" s="69" t="str">
        <f>VLOOKUP(E13198,Customer[],4,FALSE)</f>
        <v>S Paukkan N/Oakkala</v>
      </c>
      <c r="I13198" s="48" t="s">
        <v>959</v>
      </c>
      <c r="J13198" s="82" t="str">
        <f>VLOOKUP(I13198,PGStock[],2,FALSE)</f>
        <v>Shwe Man ကော်ဗူး (1 Liter)</v>
      </c>
      <c r="K13198" s="71">
        <f>VLOOKUP(I13198,PGStock[],3,FALSE)</f>
        <v>1</v>
      </c>
      <c r="L13198" s="47">
        <v>2</v>
      </c>
      <c r="M13198" s="47">
        <f>VLOOKUP(I13198,PGStock[],6,FALSE)</f>
        <v>100</v>
      </c>
      <c r="N13198" s="47">
        <f>+PGSales!$L13198*PGSales!$M13198</f>
        <v>200</v>
      </c>
    </row>
    <row r="13199" spans="1:14" hidden="1" x14ac:dyDescent="0.25">
      <c r="A13199" s="77">
        <f t="shared" si="1584"/>
        <v>2026</v>
      </c>
      <c r="B13199" s="77">
        <f t="shared" si="1585"/>
        <v>1</v>
      </c>
      <c r="C13199" s="73">
        <v>46034</v>
      </c>
      <c r="D13199" s="79" t="s">
        <v>66</v>
      </c>
      <c r="E13199" s="80" t="s">
        <v>331</v>
      </c>
      <c r="F13199" s="81" t="str">
        <f>VLOOKUP(E13199,Customer[],2,FALSE)</f>
        <v>Shwe Dinker</v>
      </c>
      <c r="G13199" s="69" t="str">
        <f>VLOOKUP(E13199,Customer[],3,FALSE)</f>
        <v>Paung Kan Gd</v>
      </c>
      <c r="H13199" s="69" t="str">
        <f>VLOOKUP(E13199,Customer[],4,FALSE)</f>
        <v>S Paukkan N/Oakkala</v>
      </c>
      <c r="I13199" s="48" t="s">
        <v>25</v>
      </c>
      <c r="J13199" s="82" t="str">
        <f>VLOOKUP(I13199,PGStock[],2,FALSE)</f>
        <v>Columbus Super Red Smooth 350 Ml</v>
      </c>
      <c r="K13199" s="71">
        <f>VLOOKUP(I13199,PGStock[],3,FALSE)</f>
        <v>0.35</v>
      </c>
      <c r="L13199" s="47">
        <v>2</v>
      </c>
      <c r="M13199" s="47">
        <f>VLOOKUP(I13199,PGStock[],6,FALSE)</f>
        <v>150</v>
      </c>
      <c r="N13199" s="47">
        <f>+PGSales!$L13199*PGSales!$M13199</f>
        <v>300</v>
      </c>
    </row>
    <row r="13200" spans="1:14" hidden="1" x14ac:dyDescent="0.25">
      <c r="A13200" s="77">
        <f t="shared" si="1584"/>
        <v>2026</v>
      </c>
      <c r="B13200" s="77">
        <f t="shared" si="1585"/>
        <v>1</v>
      </c>
      <c r="C13200" s="73">
        <v>46034</v>
      </c>
      <c r="D13200" s="79" t="s">
        <v>1</v>
      </c>
      <c r="E13200" s="80" t="s">
        <v>322</v>
      </c>
      <c r="F13200" s="81" t="str">
        <f>VLOOKUP(E13200,Customer[],2,FALSE)</f>
        <v>Kyaw</v>
      </c>
      <c r="G13200" s="69" t="str">
        <f>VLOOKUP(E13200,Customer[],3,FALSE)</f>
        <v>Bagan Rd</v>
      </c>
      <c r="H13200" s="69" t="str">
        <f>VLOOKUP(E13200,Customer[],4,FALSE)</f>
        <v>S Paukkan N/Oakkala</v>
      </c>
      <c r="I13200" s="48" t="s">
        <v>25</v>
      </c>
      <c r="J13200" s="82" t="str">
        <f>VLOOKUP(I13200,PGStock[],2,FALSE)</f>
        <v>Columbus Super Red Smooth 350 Ml</v>
      </c>
      <c r="K13200" s="71">
        <f>VLOOKUP(I13200,PGStock[],3,FALSE)</f>
        <v>0.35</v>
      </c>
      <c r="L13200" s="47">
        <v>6</v>
      </c>
      <c r="M13200" s="47">
        <f>VLOOKUP(I13200,PGStock[],6,FALSE)</f>
        <v>150</v>
      </c>
      <c r="N13200" s="47">
        <f>+PGSales!$L13200*PGSales!$M13200</f>
        <v>900</v>
      </c>
    </row>
    <row r="13201" spans="1:14" hidden="1" x14ac:dyDescent="0.25">
      <c r="A13201" s="77">
        <f t="shared" si="1584"/>
        <v>2026</v>
      </c>
      <c r="B13201" s="77">
        <f t="shared" si="1585"/>
        <v>1</v>
      </c>
      <c r="C13201" s="73">
        <v>46034</v>
      </c>
      <c r="D13201" s="79" t="s">
        <v>1</v>
      </c>
      <c r="E13201" s="80" t="s">
        <v>322</v>
      </c>
      <c r="F13201" s="81" t="str">
        <f>VLOOKUP(E13201,Customer[],2,FALSE)</f>
        <v>Kyaw</v>
      </c>
      <c r="G13201" s="69" t="str">
        <f>VLOOKUP(E13201,Customer[],3,FALSE)</f>
        <v>Bagan Rd</v>
      </c>
      <c r="H13201" s="69" t="str">
        <f>VLOOKUP(E13201,Customer[],4,FALSE)</f>
        <v>S Paukkan N/Oakkala</v>
      </c>
      <c r="I13201" s="48" t="s">
        <v>18</v>
      </c>
      <c r="J13201" s="82" t="str">
        <f>VLOOKUP(I13201,PGStock[],2,FALSE)</f>
        <v>Formula Rum 350ml</v>
      </c>
      <c r="K13201" s="71">
        <f>VLOOKUP(I13201,PGStock[],3,FALSE)</f>
        <v>0.35</v>
      </c>
      <c r="L13201" s="47">
        <v>2</v>
      </c>
      <c r="M13201" s="47">
        <f>VLOOKUP(I13201,PGStock[],6,FALSE)</f>
        <v>150</v>
      </c>
      <c r="N13201" s="47">
        <f>+PGSales!$L13201*PGSales!$M13201</f>
        <v>300</v>
      </c>
    </row>
    <row r="13202" spans="1:14" hidden="1" x14ac:dyDescent="0.25">
      <c r="A13202" s="77">
        <f t="shared" ref="A13202:A13246" si="1586">YEAR(C13202)</f>
        <v>2026</v>
      </c>
      <c r="B13202" s="77">
        <f t="shared" ref="B13202:B13246" si="1587">MONTH(C13202)</f>
        <v>1</v>
      </c>
      <c r="C13202" s="73">
        <v>46034</v>
      </c>
      <c r="D13202" s="79" t="s">
        <v>1</v>
      </c>
      <c r="E13202" s="80" t="s">
        <v>322</v>
      </c>
      <c r="F13202" s="81" t="str">
        <f>VLOOKUP(E13202,Customer[],2,FALSE)</f>
        <v>Kyaw</v>
      </c>
      <c r="G13202" s="69" t="str">
        <f>VLOOKUP(E13202,Customer[],3,FALSE)</f>
        <v>Bagan Rd</v>
      </c>
      <c r="H13202" s="69" t="str">
        <f>VLOOKUP(E13202,Customer[],4,FALSE)</f>
        <v>S Paukkan N/Oakkala</v>
      </c>
      <c r="I13202" s="48" t="s">
        <v>959</v>
      </c>
      <c r="J13202" s="82" t="str">
        <f>VLOOKUP(I13202,PGStock[],2,FALSE)</f>
        <v>Shwe Man ကော်ဗူး (1 Liter)</v>
      </c>
      <c r="K13202" s="71">
        <f>VLOOKUP(I13202,PGStock[],3,FALSE)</f>
        <v>1</v>
      </c>
      <c r="L13202" s="47">
        <v>1</v>
      </c>
      <c r="M13202" s="47">
        <f>VLOOKUP(I13202,PGStock[],6,FALSE)</f>
        <v>100</v>
      </c>
      <c r="N13202" s="47">
        <f>+PGSales!$L13202*PGSales!$M13202</f>
        <v>100</v>
      </c>
    </row>
    <row r="13203" spans="1:14" hidden="1" x14ac:dyDescent="0.25">
      <c r="A13203" s="77">
        <f t="shared" si="1586"/>
        <v>2026</v>
      </c>
      <c r="B13203" s="77">
        <f t="shared" si="1587"/>
        <v>1</v>
      </c>
      <c r="C13203" s="73">
        <v>46034</v>
      </c>
      <c r="D13203" s="79" t="s">
        <v>885</v>
      </c>
      <c r="E13203" s="80" t="s">
        <v>314</v>
      </c>
      <c r="F13203" s="81" t="str">
        <f>VLOOKUP(E13203,Customer[],2,FALSE)</f>
        <v>Kaung</v>
      </c>
      <c r="G13203" s="69" t="str">
        <f>VLOOKUP(E13203,Customer[],3,FALSE)</f>
        <v>Nuaung Yann Rd</v>
      </c>
      <c r="H13203" s="69" t="str">
        <f>VLOOKUP(E13203,Customer[],4,FALSE)</f>
        <v>S Paukkan N/Oakkala</v>
      </c>
      <c r="I13203" s="48" t="s">
        <v>18</v>
      </c>
      <c r="J13203" s="82" t="str">
        <f>VLOOKUP(I13203,PGStock[],2,FALSE)</f>
        <v>Formula Rum 350ml</v>
      </c>
      <c r="K13203" s="71">
        <f>VLOOKUP(I13203,PGStock[],3,FALSE)</f>
        <v>0.35</v>
      </c>
      <c r="L13203" s="47">
        <v>2</v>
      </c>
      <c r="M13203" s="47">
        <f>VLOOKUP(I13203,PGStock[],6,FALSE)</f>
        <v>150</v>
      </c>
      <c r="N13203" s="47">
        <f>+PGSales!$L13203*PGSales!$M13203</f>
        <v>300</v>
      </c>
    </row>
    <row r="13204" spans="1:14" hidden="1" x14ac:dyDescent="0.25">
      <c r="A13204" s="77">
        <f t="shared" si="1586"/>
        <v>2026</v>
      </c>
      <c r="B13204" s="77">
        <f t="shared" si="1587"/>
        <v>1</v>
      </c>
      <c r="C13204" s="73">
        <v>46034</v>
      </c>
      <c r="D13204" s="79" t="s">
        <v>885</v>
      </c>
      <c r="E13204" s="80" t="s">
        <v>314</v>
      </c>
      <c r="F13204" s="81" t="str">
        <f>VLOOKUP(E13204,Customer[],2,FALSE)</f>
        <v>Kaung</v>
      </c>
      <c r="G13204" s="69" t="str">
        <f>VLOOKUP(E13204,Customer[],3,FALSE)</f>
        <v>Nuaung Yann Rd</v>
      </c>
      <c r="H13204" s="69" t="str">
        <f>VLOOKUP(E13204,Customer[],4,FALSE)</f>
        <v>S Paukkan N/Oakkala</v>
      </c>
      <c r="I13204" s="48" t="s">
        <v>959</v>
      </c>
      <c r="J13204" s="82" t="str">
        <f>VLOOKUP(I13204,PGStock[],2,FALSE)</f>
        <v>Shwe Man ကော်ဗူး (1 Liter)</v>
      </c>
      <c r="K13204" s="71">
        <f>VLOOKUP(I13204,PGStock[],3,FALSE)</f>
        <v>1</v>
      </c>
      <c r="L13204" s="47">
        <v>1</v>
      </c>
      <c r="M13204" s="47">
        <f>VLOOKUP(I13204,PGStock[],6,FALSE)</f>
        <v>100</v>
      </c>
      <c r="N13204" s="47">
        <f>+PGSales!$L13204*PGSales!$M13204</f>
        <v>100</v>
      </c>
    </row>
    <row r="13205" spans="1:14" hidden="1" x14ac:dyDescent="0.25">
      <c r="A13205" s="77">
        <f t="shared" si="1586"/>
        <v>2026</v>
      </c>
      <c r="B13205" s="77">
        <f t="shared" si="1587"/>
        <v>1</v>
      </c>
      <c r="C13205" s="73">
        <v>46034</v>
      </c>
      <c r="D13205" s="79" t="s">
        <v>4</v>
      </c>
      <c r="E13205" s="80" t="s">
        <v>394</v>
      </c>
      <c r="F13205" s="81" t="str">
        <f>VLOOKUP(E13205,Customer[],2,FALSE)</f>
        <v>Khun Myant</v>
      </c>
      <c r="G13205" s="69" t="str">
        <f>VLOOKUP(E13205,Customer[],3,FALSE)</f>
        <v>Nuaung Yann Rd</v>
      </c>
      <c r="H13205" s="69" t="str">
        <f>VLOOKUP(E13205,Customer[],4,FALSE)</f>
        <v>S Paukkan N/Oakkala</v>
      </c>
      <c r="I13205" s="48" t="s">
        <v>25</v>
      </c>
      <c r="J13205" s="82" t="str">
        <f>VLOOKUP(I13205,PGStock[],2,FALSE)</f>
        <v>Columbus Super Red Smooth 350 Ml</v>
      </c>
      <c r="K13205" s="71">
        <f>VLOOKUP(I13205,PGStock[],3,FALSE)</f>
        <v>0.35</v>
      </c>
      <c r="L13205" s="47">
        <v>2</v>
      </c>
      <c r="M13205" s="47">
        <f>VLOOKUP(I13205,PGStock[],6,FALSE)</f>
        <v>150</v>
      </c>
      <c r="N13205" s="47">
        <f>+PGSales!$L13205*PGSales!$M13205</f>
        <v>300</v>
      </c>
    </row>
    <row r="13206" spans="1:14" hidden="1" x14ac:dyDescent="0.25">
      <c r="A13206" s="77">
        <f t="shared" si="1586"/>
        <v>2026</v>
      </c>
      <c r="B13206" s="77">
        <f t="shared" si="1587"/>
        <v>1</v>
      </c>
      <c r="C13206" s="73">
        <v>46034</v>
      </c>
      <c r="D13206" s="79" t="s">
        <v>4</v>
      </c>
      <c r="E13206" s="80" t="s">
        <v>394</v>
      </c>
      <c r="F13206" s="81" t="str">
        <f>VLOOKUP(E13206,Customer[],2,FALSE)</f>
        <v>Khun Myant</v>
      </c>
      <c r="G13206" s="69" t="str">
        <f>VLOOKUP(E13206,Customer[],3,FALSE)</f>
        <v>Nuaung Yann Rd</v>
      </c>
      <c r="H13206" s="69" t="str">
        <f>VLOOKUP(E13206,Customer[],4,FALSE)</f>
        <v>S Paukkan N/Oakkala</v>
      </c>
      <c r="I13206" s="48" t="s">
        <v>18</v>
      </c>
      <c r="J13206" s="82" t="str">
        <f>VLOOKUP(I13206,PGStock[],2,FALSE)</f>
        <v>Formula Rum 350ml</v>
      </c>
      <c r="K13206" s="71">
        <f>VLOOKUP(I13206,PGStock[],3,FALSE)</f>
        <v>0.35</v>
      </c>
      <c r="L13206" s="47">
        <v>3</v>
      </c>
      <c r="M13206" s="47">
        <f>VLOOKUP(I13206,PGStock[],6,FALSE)</f>
        <v>150</v>
      </c>
      <c r="N13206" s="47">
        <f>+PGSales!$L13206*PGSales!$M13206</f>
        <v>450</v>
      </c>
    </row>
    <row r="13207" spans="1:14" hidden="1" x14ac:dyDescent="0.25">
      <c r="A13207" s="77">
        <f t="shared" si="1586"/>
        <v>2026</v>
      </c>
      <c r="B13207" s="77">
        <f t="shared" si="1587"/>
        <v>1</v>
      </c>
      <c r="C13207" s="73">
        <v>46034</v>
      </c>
      <c r="D13207" s="79" t="s">
        <v>115</v>
      </c>
      <c r="E13207" s="80" t="s">
        <v>700</v>
      </c>
      <c r="F13207" s="81" t="str">
        <f>VLOOKUP(E13207,Customer[],2,FALSE)</f>
        <v>Myo Gyi</v>
      </c>
      <c r="G13207" s="69" t="str">
        <f>VLOOKUP(E13207,Customer[],3,FALSE)</f>
        <v>S Paukkan Rd</v>
      </c>
      <c r="H13207" s="69" t="str">
        <f>VLOOKUP(E13207,Customer[],4,FALSE)</f>
        <v>S Paukkan N/Oakkala</v>
      </c>
      <c r="I13207" s="48" t="s">
        <v>25</v>
      </c>
      <c r="J13207" s="82" t="str">
        <f>VLOOKUP(I13207,PGStock[],2,FALSE)</f>
        <v>Columbus Super Red Smooth 350 Ml</v>
      </c>
      <c r="K13207" s="71">
        <f>VLOOKUP(I13207,PGStock[],3,FALSE)</f>
        <v>0.35</v>
      </c>
      <c r="L13207" s="47">
        <v>3</v>
      </c>
      <c r="M13207" s="47">
        <f>VLOOKUP(I13207,PGStock[],6,FALSE)</f>
        <v>150</v>
      </c>
      <c r="N13207" s="47">
        <f>+PGSales!$L13207*PGSales!$M13207</f>
        <v>450</v>
      </c>
    </row>
    <row r="13208" spans="1:14" hidden="1" x14ac:dyDescent="0.25">
      <c r="A13208" s="77">
        <f t="shared" si="1586"/>
        <v>2026</v>
      </c>
      <c r="B13208" s="77">
        <f t="shared" si="1587"/>
        <v>1</v>
      </c>
      <c r="C13208" s="73">
        <v>46034</v>
      </c>
      <c r="D13208" s="79" t="s">
        <v>115</v>
      </c>
      <c r="E13208" s="80" t="s">
        <v>700</v>
      </c>
      <c r="F13208" s="81" t="str">
        <f>VLOOKUP(E13208,Customer[],2,FALSE)</f>
        <v>Myo Gyi</v>
      </c>
      <c r="G13208" s="69" t="str">
        <f>VLOOKUP(E13208,Customer[],3,FALSE)</f>
        <v>S Paukkan Rd</v>
      </c>
      <c r="H13208" s="69" t="str">
        <f>VLOOKUP(E13208,Customer[],4,FALSE)</f>
        <v>S Paukkan N/Oakkala</v>
      </c>
      <c r="I13208" s="48" t="s">
        <v>18</v>
      </c>
      <c r="J13208" s="82" t="str">
        <f>VLOOKUP(I13208,PGStock[],2,FALSE)</f>
        <v>Formula Rum 350ml</v>
      </c>
      <c r="K13208" s="71">
        <f>VLOOKUP(I13208,PGStock[],3,FALSE)</f>
        <v>0.35</v>
      </c>
      <c r="L13208" s="47">
        <v>3</v>
      </c>
      <c r="M13208" s="47">
        <f>VLOOKUP(I13208,PGStock[],6,FALSE)</f>
        <v>150</v>
      </c>
      <c r="N13208" s="47">
        <f>+PGSales!$L13208*PGSales!$M13208</f>
        <v>450</v>
      </c>
    </row>
    <row r="13209" spans="1:14" hidden="1" x14ac:dyDescent="0.25">
      <c r="A13209" s="77">
        <f t="shared" si="1586"/>
        <v>2026</v>
      </c>
      <c r="B13209" s="77">
        <f t="shared" si="1587"/>
        <v>1</v>
      </c>
      <c r="C13209" s="73">
        <v>46034</v>
      </c>
      <c r="D13209" s="79" t="s">
        <v>131</v>
      </c>
      <c r="E13209" s="80" t="s">
        <v>696</v>
      </c>
      <c r="F13209" s="81" t="str">
        <f>VLOOKUP(E13209,Customer[],2,FALSE)</f>
        <v>Moe Htety</v>
      </c>
      <c r="G13209" s="69" t="str">
        <f>VLOOKUP(E13209,Customer[],3,FALSE)</f>
        <v>S Paukkan Rd</v>
      </c>
      <c r="H13209" s="69" t="str">
        <f>VLOOKUP(E13209,Customer[],4,FALSE)</f>
        <v>S Paukkan N/Oakkala</v>
      </c>
      <c r="I13209" s="48" t="s">
        <v>25</v>
      </c>
      <c r="J13209" s="82" t="str">
        <f>VLOOKUP(I13209,PGStock[],2,FALSE)</f>
        <v>Columbus Super Red Smooth 350 Ml</v>
      </c>
      <c r="K13209" s="71">
        <f>VLOOKUP(I13209,PGStock[],3,FALSE)</f>
        <v>0.35</v>
      </c>
      <c r="L13209" s="47">
        <v>2</v>
      </c>
      <c r="M13209" s="47">
        <f>VLOOKUP(I13209,PGStock[],6,FALSE)</f>
        <v>150</v>
      </c>
      <c r="N13209" s="47">
        <f>+PGSales!$L13209*PGSales!$M13209</f>
        <v>300</v>
      </c>
    </row>
    <row r="13210" spans="1:14" hidden="1" x14ac:dyDescent="0.25">
      <c r="A13210" s="77">
        <f t="shared" si="1586"/>
        <v>2026</v>
      </c>
      <c r="B13210" s="77">
        <f t="shared" si="1587"/>
        <v>1</v>
      </c>
      <c r="C13210" s="73">
        <v>46034</v>
      </c>
      <c r="D13210" s="79" t="s">
        <v>131</v>
      </c>
      <c r="E13210" s="80" t="s">
        <v>696</v>
      </c>
      <c r="F13210" s="81" t="str">
        <f>VLOOKUP(E13210,Customer[],2,FALSE)</f>
        <v>Moe Htety</v>
      </c>
      <c r="G13210" s="69" t="str">
        <f>VLOOKUP(E13210,Customer[],3,FALSE)</f>
        <v>S Paukkan Rd</v>
      </c>
      <c r="H13210" s="69" t="str">
        <f>VLOOKUP(E13210,Customer[],4,FALSE)</f>
        <v>S Paukkan N/Oakkala</v>
      </c>
      <c r="I13210" s="48" t="s">
        <v>18</v>
      </c>
      <c r="J13210" s="82" t="str">
        <f>VLOOKUP(I13210,PGStock[],2,FALSE)</f>
        <v>Formula Rum 350ml</v>
      </c>
      <c r="K13210" s="71">
        <f>VLOOKUP(I13210,PGStock[],3,FALSE)</f>
        <v>0.35</v>
      </c>
      <c r="L13210" s="47">
        <v>5</v>
      </c>
      <c r="M13210" s="47">
        <f>VLOOKUP(I13210,PGStock[],6,FALSE)</f>
        <v>150</v>
      </c>
      <c r="N13210" s="47">
        <f>+PGSales!$L13210*PGSales!$M13210</f>
        <v>750</v>
      </c>
    </row>
    <row r="13211" spans="1:14" hidden="1" x14ac:dyDescent="0.25">
      <c r="A13211" s="77">
        <f t="shared" si="1586"/>
        <v>2026</v>
      </c>
      <c r="B13211" s="77">
        <f t="shared" si="1587"/>
        <v>1</v>
      </c>
      <c r="C13211" s="73">
        <v>46035</v>
      </c>
      <c r="D13211" s="79" t="s">
        <v>878</v>
      </c>
      <c r="E13211" s="80" t="s">
        <v>661</v>
      </c>
      <c r="F13211" s="81" t="str">
        <f>VLOOKUP(E13211,Customer[],2,FALSE)</f>
        <v>Nyein Nwe</v>
      </c>
      <c r="G13211" s="69" t="str">
        <f>VLOOKUP(E13211,Customer[],3,FALSE)</f>
        <v>Innwa Rd</v>
      </c>
      <c r="H13211" s="69" t="str">
        <f>VLOOKUP(E13211,Customer[],4,FALSE)</f>
        <v>N/Oakkala</v>
      </c>
      <c r="I13211" s="48" t="s">
        <v>25</v>
      </c>
      <c r="J13211" s="82" t="str">
        <f>VLOOKUP(I13211,PGStock[],2,FALSE)</f>
        <v>Columbus Super Red Smooth 350 Ml</v>
      </c>
      <c r="K13211" s="71">
        <f>VLOOKUP(I13211,PGStock[],3,FALSE)</f>
        <v>0.35</v>
      </c>
      <c r="L13211" s="47">
        <v>1</v>
      </c>
      <c r="M13211" s="47">
        <f>VLOOKUP(I13211,PGStock[],6,FALSE)</f>
        <v>150</v>
      </c>
      <c r="N13211" s="47">
        <f>+PGSales!$L13211*PGSales!$M13211</f>
        <v>150</v>
      </c>
    </row>
    <row r="13212" spans="1:14" hidden="1" x14ac:dyDescent="0.25">
      <c r="A13212" s="77">
        <f t="shared" si="1586"/>
        <v>2026</v>
      </c>
      <c r="B13212" s="77">
        <f t="shared" si="1587"/>
        <v>1</v>
      </c>
      <c r="C13212" s="73">
        <v>46035</v>
      </c>
      <c r="D13212" s="79" t="s">
        <v>878</v>
      </c>
      <c r="E13212" s="80" t="s">
        <v>661</v>
      </c>
      <c r="F13212" s="81" t="str">
        <f>VLOOKUP(E13212,Customer[],2,FALSE)</f>
        <v>Nyein Nwe</v>
      </c>
      <c r="G13212" s="69" t="str">
        <f>VLOOKUP(E13212,Customer[],3,FALSE)</f>
        <v>Innwa Rd</v>
      </c>
      <c r="H13212" s="69" t="str">
        <f>VLOOKUP(E13212,Customer[],4,FALSE)</f>
        <v>N/Oakkala</v>
      </c>
      <c r="I13212" s="48" t="s">
        <v>20</v>
      </c>
      <c r="J13212" s="82" t="str">
        <f>VLOOKUP(I13212,PGStock[],2,FALSE)</f>
        <v>Formula Rum 700ml</v>
      </c>
      <c r="K13212" s="71">
        <f>VLOOKUP(I13212,PGStock[],3,FALSE)</f>
        <v>0.7</v>
      </c>
      <c r="L13212" s="47">
        <v>1</v>
      </c>
      <c r="M13212" s="47">
        <f>VLOOKUP(I13212,PGStock[],6,FALSE)</f>
        <v>200</v>
      </c>
      <c r="N13212" s="47">
        <f>+PGSales!$L13212*PGSales!$M13212</f>
        <v>200</v>
      </c>
    </row>
    <row r="13213" spans="1:14" hidden="1" x14ac:dyDescent="0.25">
      <c r="A13213" s="77">
        <f t="shared" si="1586"/>
        <v>2026</v>
      </c>
      <c r="B13213" s="77">
        <f t="shared" si="1587"/>
        <v>1</v>
      </c>
      <c r="C13213" s="73">
        <v>46035</v>
      </c>
      <c r="D13213" s="79" t="s">
        <v>878</v>
      </c>
      <c r="E13213" s="80" t="s">
        <v>661</v>
      </c>
      <c r="F13213" s="81" t="str">
        <f>VLOOKUP(E13213,Customer[],2,FALSE)</f>
        <v>Nyein Nwe</v>
      </c>
      <c r="G13213" s="69" t="str">
        <f>VLOOKUP(E13213,Customer[],3,FALSE)</f>
        <v>Innwa Rd</v>
      </c>
      <c r="H13213" s="69" t="str">
        <f>VLOOKUP(E13213,Customer[],4,FALSE)</f>
        <v>N/Oakkala</v>
      </c>
      <c r="I13213" s="48" t="s">
        <v>18</v>
      </c>
      <c r="J13213" s="82" t="str">
        <f>VLOOKUP(I13213,PGStock[],2,FALSE)</f>
        <v>Formula Rum 350ml</v>
      </c>
      <c r="K13213" s="71">
        <f>VLOOKUP(I13213,PGStock[],3,FALSE)</f>
        <v>0.35</v>
      </c>
      <c r="L13213" s="47">
        <v>6</v>
      </c>
      <c r="M13213" s="47">
        <f>VLOOKUP(I13213,PGStock[],6,FALSE)</f>
        <v>150</v>
      </c>
      <c r="N13213" s="47">
        <f>+PGSales!$L13213*PGSales!$M13213</f>
        <v>900</v>
      </c>
    </row>
    <row r="13214" spans="1:14" hidden="1" x14ac:dyDescent="0.25">
      <c r="A13214" s="77">
        <f t="shared" ref="A13214:A13229" si="1588">YEAR(C13214)</f>
        <v>2026</v>
      </c>
      <c r="B13214" s="77">
        <f t="shared" ref="B13214:B13229" si="1589">MONTH(C13214)</f>
        <v>1</v>
      </c>
      <c r="C13214" s="73">
        <v>46035</v>
      </c>
      <c r="D13214" s="79" t="s">
        <v>878</v>
      </c>
      <c r="E13214" s="80" t="s">
        <v>661</v>
      </c>
      <c r="F13214" s="81" t="str">
        <f>VLOOKUP(E13214,Customer[],2,FALSE)</f>
        <v>Nyein Nwe</v>
      </c>
      <c r="G13214" s="69" t="str">
        <f>VLOOKUP(E13214,Customer[],3,FALSE)</f>
        <v>Innwa Rd</v>
      </c>
      <c r="H13214" s="69" t="str">
        <f>VLOOKUP(E13214,Customer[],4,FALSE)</f>
        <v>N/Oakkala</v>
      </c>
      <c r="I13214" s="48" t="s">
        <v>959</v>
      </c>
      <c r="J13214" s="82" t="str">
        <f>VLOOKUP(I13214,PGStock[],2,FALSE)</f>
        <v>Shwe Man ကော်ဗူး (1 Liter)</v>
      </c>
      <c r="K13214" s="71">
        <f>VLOOKUP(I13214,PGStock[],3,FALSE)</f>
        <v>1</v>
      </c>
      <c r="L13214" s="47">
        <v>4</v>
      </c>
      <c r="M13214" s="47">
        <f>VLOOKUP(I13214,PGStock[],6,FALSE)</f>
        <v>100</v>
      </c>
      <c r="N13214" s="47">
        <f>+PGSales!$L13214*PGSales!$M13214</f>
        <v>400</v>
      </c>
    </row>
    <row r="13215" spans="1:14" hidden="1" x14ac:dyDescent="0.25">
      <c r="A13215" s="77">
        <f t="shared" si="1588"/>
        <v>2026</v>
      </c>
      <c r="B13215" s="77">
        <f t="shared" si="1589"/>
        <v>1</v>
      </c>
      <c r="C13215" s="73">
        <v>46035</v>
      </c>
      <c r="D13215" s="79" t="s">
        <v>70</v>
      </c>
      <c r="E13215" s="80" t="s">
        <v>656</v>
      </c>
      <c r="F13215" s="81" t="str">
        <f>VLOOKUP(E13215,Customer[],2,FALSE)</f>
        <v xml:space="preserve">Malar </v>
      </c>
      <c r="G13215" s="69" t="str">
        <f>VLOOKUP(E13215,Customer[],3,FALSE)</f>
        <v>Innwa Rd</v>
      </c>
      <c r="H13215" s="69" t="str">
        <f>VLOOKUP(E13215,Customer[],4,FALSE)</f>
        <v>N/Oakkala</v>
      </c>
      <c r="I13215" s="48" t="s">
        <v>25</v>
      </c>
      <c r="J13215" s="82" t="str">
        <f>VLOOKUP(I13215,PGStock[],2,FALSE)</f>
        <v>Columbus Super Red Smooth 350 Ml</v>
      </c>
      <c r="K13215" s="71">
        <f>VLOOKUP(I13215,PGStock[],3,FALSE)</f>
        <v>0.35</v>
      </c>
      <c r="L13215" s="47">
        <v>1</v>
      </c>
      <c r="M13215" s="47">
        <f>VLOOKUP(I13215,PGStock[],6,FALSE)</f>
        <v>150</v>
      </c>
      <c r="N13215" s="47">
        <f>+PGSales!$L13215*PGSales!$M13215</f>
        <v>150</v>
      </c>
    </row>
    <row r="13216" spans="1:14" hidden="1" x14ac:dyDescent="0.25">
      <c r="A13216" s="77">
        <f t="shared" si="1588"/>
        <v>2026</v>
      </c>
      <c r="B13216" s="77">
        <f t="shared" si="1589"/>
        <v>1</v>
      </c>
      <c r="C13216" s="73">
        <v>46035</v>
      </c>
      <c r="D13216" s="79" t="s">
        <v>70</v>
      </c>
      <c r="E13216" s="80" t="s">
        <v>656</v>
      </c>
      <c r="F13216" s="81" t="str">
        <f>VLOOKUP(E13216,Customer[],2,FALSE)</f>
        <v xml:space="preserve">Malar </v>
      </c>
      <c r="G13216" s="69" t="str">
        <f>VLOOKUP(E13216,Customer[],3,FALSE)</f>
        <v>Innwa Rd</v>
      </c>
      <c r="H13216" s="69" t="str">
        <f>VLOOKUP(E13216,Customer[],4,FALSE)</f>
        <v>N/Oakkala</v>
      </c>
      <c r="I13216" s="48" t="s">
        <v>20</v>
      </c>
      <c r="J13216" s="82" t="str">
        <f>VLOOKUP(I13216,PGStock[],2,FALSE)</f>
        <v>Formula Rum 700ml</v>
      </c>
      <c r="K13216" s="71">
        <f>VLOOKUP(I13216,PGStock[],3,FALSE)</f>
        <v>0.7</v>
      </c>
      <c r="L13216" s="47">
        <v>1</v>
      </c>
      <c r="M13216" s="47">
        <f>VLOOKUP(I13216,PGStock[],6,FALSE)</f>
        <v>200</v>
      </c>
      <c r="N13216" s="47">
        <f>+PGSales!$L13216*PGSales!$M13216</f>
        <v>200</v>
      </c>
    </row>
    <row r="13217" spans="1:14" hidden="1" x14ac:dyDescent="0.25">
      <c r="A13217" s="77">
        <f t="shared" si="1588"/>
        <v>2026</v>
      </c>
      <c r="B13217" s="77">
        <f t="shared" si="1589"/>
        <v>1</v>
      </c>
      <c r="C13217" s="73">
        <v>46035</v>
      </c>
      <c r="D13217" s="79" t="s">
        <v>70</v>
      </c>
      <c r="E13217" s="80" t="s">
        <v>656</v>
      </c>
      <c r="F13217" s="81" t="str">
        <f>VLOOKUP(E13217,Customer[],2,FALSE)</f>
        <v xml:space="preserve">Malar </v>
      </c>
      <c r="G13217" s="69" t="str">
        <f>VLOOKUP(E13217,Customer[],3,FALSE)</f>
        <v>Innwa Rd</v>
      </c>
      <c r="H13217" s="69" t="str">
        <f>VLOOKUP(E13217,Customer[],4,FALSE)</f>
        <v>N/Oakkala</v>
      </c>
      <c r="I13217" s="48" t="s">
        <v>18</v>
      </c>
      <c r="J13217" s="82" t="str">
        <f>VLOOKUP(I13217,PGStock[],2,FALSE)</f>
        <v>Formula Rum 350ml</v>
      </c>
      <c r="K13217" s="71">
        <f>VLOOKUP(I13217,PGStock[],3,FALSE)</f>
        <v>0.35</v>
      </c>
      <c r="L13217" s="47">
        <v>5</v>
      </c>
      <c r="M13217" s="47">
        <f>VLOOKUP(I13217,PGStock[],6,FALSE)</f>
        <v>150</v>
      </c>
      <c r="N13217" s="47">
        <f>+PGSales!$L13217*PGSales!$M13217</f>
        <v>750</v>
      </c>
    </row>
    <row r="13218" spans="1:14" hidden="1" x14ac:dyDescent="0.25">
      <c r="A13218" s="77">
        <f t="shared" si="1588"/>
        <v>2026</v>
      </c>
      <c r="B13218" s="77">
        <f t="shared" si="1589"/>
        <v>1</v>
      </c>
      <c r="C13218" s="73">
        <v>46035</v>
      </c>
      <c r="D13218" s="79" t="s">
        <v>70</v>
      </c>
      <c r="E13218" s="80" t="s">
        <v>656</v>
      </c>
      <c r="F13218" s="81" t="str">
        <f>VLOOKUP(E13218,Customer[],2,FALSE)</f>
        <v xml:space="preserve">Malar </v>
      </c>
      <c r="G13218" s="69" t="str">
        <f>VLOOKUP(E13218,Customer[],3,FALSE)</f>
        <v>Innwa Rd</v>
      </c>
      <c r="H13218" s="69" t="str">
        <f>VLOOKUP(E13218,Customer[],4,FALSE)</f>
        <v>N/Oakkala</v>
      </c>
      <c r="I13218" s="48" t="s">
        <v>959</v>
      </c>
      <c r="J13218" s="82" t="str">
        <f>VLOOKUP(I13218,PGStock[],2,FALSE)</f>
        <v>Shwe Man ကော်ဗူး (1 Liter)</v>
      </c>
      <c r="K13218" s="71">
        <f>VLOOKUP(I13218,PGStock[],3,FALSE)</f>
        <v>1</v>
      </c>
      <c r="L13218" s="47">
        <v>4</v>
      </c>
      <c r="M13218" s="47">
        <f>VLOOKUP(I13218,PGStock[],6,FALSE)</f>
        <v>100</v>
      </c>
      <c r="N13218" s="47">
        <f>+PGSales!$L13218*PGSales!$M13218</f>
        <v>400</v>
      </c>
    </row>
    <row r="13219" spans="1:14" hidden="1" x14ac:dyDescent="0.25">
      <c r="A13219" s="77">
        <f t="shared" si="1588"/>
        <v>2026</v>
      </c>
      <c r="B13219" s="77">
        <f t="shared" si="1589"/>
        <v>1</v>
      </c>
      <c r="C13219" s="73">
        <v>46035</v>
      </c>
      <c r="D13219" s="79" t="s">
        <v>68</v>
      </c>
      <c r="E13219" s="80">
        <v>161</v>
      </c>
      <c r="F13219" s="81" t="str">
        <f>VLOOKUP(E13219,Customer[],2,FALSE)</f>
        <v>16 G (1)</v>
      </c>
      <c r="G13219" s="69" t="str">
        <f>VLOOKUP(E13219,Customer[],3,FALSE)</f>
        <v>Innwa Rd</v>
      </c>
      <c r="H13219" s="69" t="str">
        <f>VLOOKUP(E13219,Customer[],4,FALSE)</f>
        <v>S Paukkan N/Oakkala</v>
      </c>
      <c r="I13219" s="48" t="s">
        <v>25</v>
      </c>
      <c r="J13219" s="82" t="str">
        <f>VLOOKUP(I13219,PGStock[],2,FALSE)</f>
        <v>Columbus Super Red Smooth 350 Ml</v>
      </c>
      <c r="K13219" s="71">
        <f>VLOOKUP(I13219,PGStock[],3,FALSE)</f>
        <v>0.35</v>
      </c>
      <c r="L13219" s="47">
        <v>1</v>
      </c>
      <c r="M13219" s="47">
        <f>VLOOKUP(I13219,PGStock[],6,FALSE)</f>
        <v>150</v>
      </c>
      <c r="N13219" s="47">
        <f>+PGSales!$L13219*PGSales!$M13219</f>
        <v>150</v>
      </c>
    </row>
    <row r="13220" spans="1:14" hidden="1" x14ac:dyDescent="0.25">
      <c r="A13220" s="77">
        <f t="shared" si="1588"/>
        <v>2026</v>
      </c>
      <c r="B13220" s="77">
        <f t="shared" si="1589"/>
        <v>1</v>
      </c>
      <c r="C13220" s="73">
        <v>46035</v>
      </c>
      <c r="D13220" s="79" t="s">
        <v>68</v>
      </c>
      <c r="E13220" s="80">
        <v>161</v>
      </c>
      <c r="F13220" s="81" t="str">
        <f>VLOOKUP(E13220,Customer[],2,FALSE)</f>
        <v>16 G (1)</v>
      </c>
      <c r="G13220" s="69" t="str">
        <f>VLOOKUP(E13220,Customer[],3,FALSE)</f>
        <v>Innwa Rd</v>
      </c>
      <c r="H13220" s="69" t="str">
        <f>VLOOKUP(E13220,Customer[],4,FALSE)</f>
        <v>S Paukkan N/Oakkala</v>
      </c>
      <c r="I13220" s="48" t="s">
        <v>20</v>
      </c>
      <c r="J13220" s="82" t="str">
        <f>VLOOKUP(I13220,PGStock[],2,FALSE)</f>
        <v>Formula Rum 700ml</v>
      </c>
      <c r="K13220" s="71">
        <f>VLOOKUP(I13220,PGStock[],3,FALSE)</f>
        <v>0.7</v>
      </c>
      <c r="L13220" s="47">
        <v>1</v>
      </c>
      <c r="M13220" s="47">
        <f>VLOOKUP(I13220,PGStock[],6,FALSE)</f>
        <v>200</v>
      </c>
      <c r="N13220" s="47">
        <f>+PGSales!$L13220*PGSales!$M13220</f>
        <v>200</v>
      </c>
    </row>
    <row r="13221" spans="1:14" hidden="1" x14ac:dyDescent="0.25">
      <c r="A13221" s="77">
        <f t="shared" si="1588"/>
        <v>2026</v>
      </c>
      <c r="B13221" s="77">
        <f t="shared" si="1589"/>
        <v>1</v>
      </c>
      <c r="C13221" s="73">
        <v>46035</v>
      </c>
      <c r="D13221" s="79" t="s">
        <v>68</v>
      </c>
      <c r="E13221" s="80">
        <v>161</v>
      </c>
      <c r="F13221" s="81" t="str">
        <f>VLOOKUP(E13221,Customer[],2,FALSE)</f>
        <v>16 G (1)</v>
      </c>
      <c r="G13221" s="69" t="str">
        <f>VLOOKUP(E13221,Customer[],3,FALSE)</f>
        <v>Innwa Rd</v>
      </c>
      <c r="H13221" s="69" t="str">
        <f>VLOOKUP(E13221,Customer[],4,FALSE)</f>
        <v>S Paukkan N/Oakkala</v>
      </c>
      <c r="I13221" s="48" t="s">
        <v>18</v>
      </c>
      <c r="J13221" s="82" t="str">
        <f>VLOOKUP(I13221,PGStock[],2,FALSE)</f>
        <v>Formula Rum 350ml</v>
      </c>
      <c r="K13221" s="71">
        <f>VLOOKUP(I13221,PGStock[],3,FALSE)</f>
        <v>0.35</v>
      </c>
      <c r="L13221" s="47">
        <v>1</v>
      </c>
      <c r="M13221" s="47">
        <f>VLOOKUP(I13221,PGStock[],6,FALSE)</f>
        <v>150</v>
      </c>
      <c r="N13221" s="47">
        <f>+PGSales!$L13221*PGSales!$M13221</f>
        <v>150</v>
      </c>
    </row>
    <row r="13222" spans="1:14" hidden="1" x14ac:dyDescent="0.25">
      <c r="A13222" s="77">
        <f t="shared" si="1588"/>
        <v>2026</v>
      </c>
      <c r="B13222" s="77">
        <f t="shared" si="1589"/>
        <v>1</v>
      </c>
      <c r="C13222" s="73">
        <v>46035</v>
      </c>
      <c r="D13222" s="79" t="s">
        <v>74</v>
      </c>
      <c r="E13222" s="80" t="s">
        <v>334</v>
      </c>
      <c r="F13222" s="81" t="str">
        <f>VLOOKUP(E13222,Customer[],2,FALSE)</f>
        <v>Nan Htet</v>
      </c>
      <c r="G13222" s="69" t="str">
        <f>VLOOKUP(E13222,Customer[],3,FALSE)</f>
        <v>Sitkaind Rd</v>
      </c>
      <c r="H13222" s="69" t="str">
        <f>VLOOKUP(E13222,Customer[],4,FALSE)</f>
        <v>S Paukkan N/Oakkala</v>
      </c>
      <c r="I13222" s="48" t="s">
        <v>25</v>
      </c>
      <c r="J13222" s="82" t="str">
        <f>VLOOKUP(I13222,PGStock[],2,FALSE)</f>
        <v>Columbus Super Red Smooth 350 Ml</v>
      </c>
      <c r="K13222" s="71">
        <f>VLOOKUP(I13222,PGStock[],3,FALSE)</f>
        <v>0.35</v>
      </c>
      <c r="L13222" s="47">
        <v>3</v>
      </c>
      <c r="M13222" s="47">
        <f>VLOOKUP(I13222,PGStock[],6,FALSE)</f>
        <v>150</v>
      </c>
      <c r="N13222" s="47">
        <f>+PGSales!$L13222*PGSales!$M13222</f>
        <v>450</v>
      </c>
    </row>
    <row r="13223" spans="1:14" hidden="1" x14ac:dyDescent="0.25">
      <c r="A13223" s="77">
        <f t="shared" si="1588"/>
        <v>2026</v>
      </c>
      <c r="B13223" s="77">
        <f t="shared" si="1589"/>
        <v>1</v>
      </c>
      <c r="C13223" s="73">
        <v>46035</v>
      </c>
      <c r="D13223" s="79" t="s">
        <v>74</v>
      </c>
      <c r="E13223" s="80" t="s">
        <v>334</v>
      </c>
      <c r="F13223" s="81" t="str">
        <f>VLOOKUP(E13223,Customer[],2,FALSE)</f>
        <v>Nan Htet</v>
      </c>
      <c r="G13223" s="69" t="str">
        <f>VLOOKUP(E13223,Customer[],3,FALSE)</f>
        <v>Sitkaind Rd</v>
      </c>
      <c r="H13223" s="69" t="str">
        <f>VLOOKUP(E13223,Customer[],4,FALSE)</f>
        <v>S Paukkan N/Oakkala</v>
      </c>
      <c r="I13223" s="48" t="s">
        <v>18</v>
      </c>
      <c r="J13223" s="82" t="str">
        <f>VLOOKUP(I13223,PGStock[],2,FALSE)</f>
        <v>Formula Rum 350ml</v>
      </c>
      <c r="K13223" s="71">
        <f>VLOOKUP(I13223,PGStock[],3,FALSE)</f>
        <v>0.35</v>
      </c>
      <c r="L13223" s="47">
        <v>4</v>
      </c>
      <c r="M13223" s="47">
        <f>VLOOKUP(I13223,PGStock[],6,FALSE)</f>
        <v>150</v>
      </c>
      <c r="N13223" s="47">
        <f>+PGSales!$L13223*PGSales!$M13223</f>
        <v>600</v>
      </c>
    </row>
    <row r="13224" spans="1:14" hidden="1" x14ac:dyDescent="0.25">
      <c r="A13224" s="77">
        <f t="shared" si="1588"/>
        <v>2026</v>
      </c>
      <c r="B13224" s="77">
        <f t="shared" si="1589"/>
        <v>1</v>
      </c>
      <c r="C13224" s="73">
        <v>46035</v>
      </c>
      <c r="D13224" s="79" t="s">
        <v>74</v>
      </c>
      <c r="E13224" s="80" t="s">
        <v>334</v>
      </c>
      <c r="F13224" s="81" t="str">
        <f>VLOOKUP(E13224,Customer[],2,FALSE)</f>
        <v>Nan Htet</v>
      </c>
      <c r="G13224" s="69" t="str">
        <f>VLOOKUP(E13224,Customer[],3,FALSE)</f>
        <v>Sitkaind Rd</v>
      </c>
      <c r="H13224" s="69" t="str">
        <f>VLOOKUP(E13224,Customer[],4,FALSE)</f>
        <v>S Paukkan N/Oakkala</v>
      </c>
      <c r="I13224" s="48" t="s">
        <v>958</v>
      </c>
      <c r="J13224" s="82" t="str">
        <f>VLOOKUP(I13224,PGStock[],2,FALSE)</f>
        <v>Shwe Man 680ml</v>
      </c>
      <c r="K13224" s="71">
        <f>VLOOKUP(I13224,PGStock[],3,FALSE)</f>
        <v>0.68</v>
      </c>
      <c r="L13224" s="47">
        <v>1</v>
      </c>
      <c r="M13224" s="47">
        <f>VLOOKUP(I13224,PGStock[],6,FALSE)</f>
        <v>100</v>
      </c>
      <c r="N13224" s="47">
        <f>+PGSales!$L13224*PGSales!$M13224</f>
        <v>100</v>
      </c>
    </row>
    <row r="13225" spans="1:14" hidden="1" x14ac:dyDescent="0.25">
      <c r="A13225" s="77">
        <f t="shared" si="1588"/>
        <v>2026</v>
      </c>
      <c r="B13225" s="77">
        <f t="shared" si="1589"/>
        <v>1</v>
      </c>
      <c r="C13225" s="73">
        <v>46035</v>
      </c>
      <c r="D13225" s="79" t="s">
        <v>74</v>
      </c>
      <c r="E13225" s="80" t="s">
        <v>334</v>
      </c>
      <c r="F13225" s="81" t="str">
        <f>VLOOKUP(E13225,Customer[],2,FALSE)</f>
        <v>Nan Htet</v>
      </c>
      <c r="G13225" s="69" t="str">
        <f>VLOOKUP(E13225,Customer[],3,FALSE)</f>
        <v>Sitkaind Rd</v>
      </c>
      <c r="H13225" s="69" t="str">
        <f>VLOOKUP(E13225,Customer[],4,FALSE)</f>
        <v>S Paukkan N/Oakkala</v>
      </c>
      <c r="I13225" s="48" t="s">
        <v>959</v>
      </c>
      <c r="J13225" s="82" t="str">
        <f>VLOOKUP(I13225,PGStock[],2,FALSE)</f>
        <v>Shwe Man ကော်ဗူး (1 Liter)</v>
      </c>
      <c r="K13225" s="71">
        <f>VLOOKUP(I13225,PGStock[],3,FALSE)</f>
        <v>1</v>
      </c>
      <c r="L13225" s="47">
        <v>3</v>
      </c>
      <c r="M13225" s="47">
        <f>VLOOKUP(I13225,PGStock[],6,FALSE)</f>
        <v>100</v>
      </c>
      <c r="N13225" s="47">
        <f>+PGSales!$L13225*PGSales!$M13225</f>
        <v>300</v>
      </c>
    </row>
    <row r="13226" spans="1:14" hidden="1" x14ac:dyDescent="0.25">
      <c r="A13226" s="77">
        <f t="shared" si="1588"/>
        <v>2026</v>
      </c>
      <c r="B13226" s="77">
        <f t="shared" si="1589"/>
        <v>1</v>
      </c>
      <c r="C13226" s="73">
        <v>46035</v>
      </c>
      <c r="D13226" s="79" t="s">
        <v>109</v>
      </c>
      <c r="E13226" s="80">
        <v>162</v>
      </c>
      <c r="F13226" s="81" t="str">
        <f>VLOOKUP(E13226,Customer[],2,FALSE)</f>
        <v>16 G(2)</v>
      </c>
      <c r="G13226" s="69" t="str">
        <f>VLOOKUP(E13226,Customer[],3,FALSE)</f>
        <v>Taungnu Rd</v>
      </c>
      <c r="H13226" s="69" t="str">
        <f>VLOOKUP(E13226,Customer[],4,FALSE)</f>
        <v>S Paukkan N/Oakkala</v>
      </c>
      <c r="I13226" s="48" t="s">
        <v>25</v>
      </c>
      <c r="J13226" s="82" t="str">
        <f>VLOOKUP(I13226,PGStock[],2,FALSE)</f>
        <v>Columbus Super Red Smooth 350 Ml</v>
      </c>
      <c r="K13226" s="71">
        <f>VLOOKUP(I13226,PGStock[],3,FALSE)</f>
        <v>0.35</v>
      </c>
      <c r="L13226" s="47">
        <v>3</v>
      </c>
      <c r="M13226" s="47">
        <f>VLOOKUP(I13226,PGStock[],6,FALSE)</f>
        <v>150</v>
      </c>
      <c r="N13226" s="47">
        <f>+PGSales!$L13226*PGSales!$M13226</f>
        <v>450</v>
      </c>
    </row>
    <row r="13227" spans="1:14" hidden="1" x14ac:dyDescent="0.25">
      <c r="A13227" s="77">
        <f t="shared" si="1588"/>
        <v>2026</v>
      </c>
      <c r="B13227" s="77">
        <f t="shared" si="1589"/>
        <v>1</v>
      </c>
      <c r="C13227" s="73">
        <v>46035</v>
      </c>
      <c r="D13227" s="79" t="s">
        <v>109</v>
      </c>
      <c r="E13227" s="80">
        <v>162</v>
      </c>
      <c r="F13227" s="81" t="str">
        <f>VLOOKUP(E13227,Customer[],2,FALSE)</f>
        <v>16 G(2)</v>
      </c>
      <c r="G13227" s="69" t="str">
        <f>VLOOKUP(E13227,Customer[],3,FALSE)</f>
        <v>Taungnu Rd</v>
      </c>
      <c r="H13227" s="69" t="str">
        <f>VLOOKUP(E13227,Customer[],4,FALSE)</f>
        <v>S Paukkan N/Oakkala</v>
      </c>
      <c r="I13227" s="48" t="s">
        <v>18</v>
      </c>
      <c r="J13227" s="82" t="str">
        <f>VLOOKUP(I13227,PGStock[],2,FALSE)</f>
        <v>Formula Rum 350ml</v>
      </c>
      <c r="K13227" s="71">
        <f>VLOOKUP(I13227,PGStock[],3,FALSE)</f>
        <v>0.35</v>
      </c>
      <c r="L13227" s="47">
        <v>1</v>
      </c>
      <c r="M13227" s="47">
        <f>VLOOKUP(I13227,PGStock[],6,FALSE)</f>
        <v>150</v>
      </c>
      <c r="N13227" s="47">
        <f>+PGSales!$L13227*PGSales!$M13227</f>
        <v>150</v>
      </c>
    </row>
    <row r="13228" spans="1:14" hidden="1" x14ac:dyDescent="0.25">
      <c r="A13228" s="77">
        <f t="shared" si="1588"/>
        <v>2026</v>
      </c>
      <c r="B13228" s="77">
        <f t="shared" si="1589"/>
        <v>1</v>
      </c>
      <c r="C13228" s="73">
        <v>46035</v>
      </c>
      <c r="D13228" s="79" t="s">
        <v>109</v>
      </c>
      <c r="E13228" s="80">
        <v>162</v>
      </c>
      <c r="F13228" s="81" t="str">
        <f>VLOOKUP(E13228,Customer[],2,FALSE)</f>
        <v>16 G(2)</v>
      </c>
      <c r="G13228" s="69" t="str">
        <f>VLOOKUP(E13228,Customer[],3,FALSE)</f>
        <v>Taungnu Rd</v>
      </c>
      <c r="H13228" s="69" t="str">
        <f>VLOOKUP(E13228,Customer[],4,FALSE)</f>
        <v>S Paukkan N/Oakkala</v>
      </c>
      <c r="I13228" s="48" t="s">
        <v>958</v>
      </c>
      <c r="J13228" s="82" t="str">
        <f>VLOOKUP(I13228,PGStock[],2,FALSE)</f>
        <v>Shwe Man 680ml</v>
      </c>
      <c r="K13228" s="71">
        <f>VLOOKUP(I13228,PGStock[],3,FALSE)</f>
        <v>0.68</v>
      </c>
      <c r="L13228" s="47">
        <v>1</v>
      </c>
      <c r="M13228" s="47">
        <f>VLOOKUP(I13228,PGStock[],6,FALSE)</f>
        <v>100</v>
      </c>
      <c r="N13228" s="47">
        <f>+PGSales!$L13228*PGSales!$M13228</f>
        <v>100</v>
      </c>
    </row>
    <row r="13229" spans="1:14" hidden="1" x14ac:dyDescent="0.25">
      <c r="A13229" s="77">
        <f t="shared" si="1588"/>
        <v>2026</v>
      </c>
      <c r="B13229" s="77">
        <f t="shared" si="1589"/>
        <v>1</v>
      </c>
      <c r="C13229" s="73">
        <v>46035</v>
      </c>
      <c r="D13229" s="79" t="s">
        <v>109</v>
      </c>
      <c r="E13229" s="80">
        <v>162</v>
      </c>
      <c r="F13229" s="81" t="str">
        <f>VLOOKUP(E13229,Customer[],2,FALSE)</f>
        <v>16 G(2)</v>
      </c>
      <c r="G13229" s="69" t="str">
        <f>VLOOKUP(E13229,Customer[],3,FALSE)</f>
        <v>Taungnu Rd</v>
      </c>
      <c r="H13229" s="69" t="str">
        <f>VLOOKUP(E13229,Customer[],4,FALSE)</f>
        <v>S Paukkan N/Oakkala</v>
      </c>
      <c r="I13229" s="48" t="s">
        <v>959</v>
      </c>
      <c r="J13229" s="82" t="str">
        <f>VLOOKUP(I13229,PGStock[],2,FALSE)</f>
        <v>Shwe Man ကော်ဗူး (1 Liter)</v>
      </c>
      <c r="K13229" s="71">
        <f>VLOOKUP(I13229,PGStock[],3,FALSE)</f>
        <v>1</v>
      </c>
      <c r="L13229" s="47">
        <v>3</v>
      </c>
      <c r="M13229" s="47">
        <f>VLOOKUP(I13229,PGStock[],6,FALSE)</f>
        <v>100</v>
      </c>
      <c r="N13229" s="47">
        <f>+PGSales!$L13229*PGSales!$M13229</f>
        <v>300</v>
      </c>
    </row>
    <row r="13230" spans="1:14" hidden="1" x14ac:dyDescent="0.25">
      <c r="A13230" s="77">
        <f t="shared" ref="A13230:A13245" si="1590">YEAR(C13230)</f>
        <v>2026</v>
      </c>
      <c r="B13230" s="77">
        <f t="shared" ref="B13230:B13245" si="1591">MONTH(C13230)</f>
        <v>1</v>
      </c>
      <c r="C13230" s="73">
        <v>46035</v>
      </c>
      <c r="D13230" s="79" t="s">
        <v>66</v>
      </c>
      <c r="E13230" s="80" t="s">
        <v>331</v>
      </c>
      <c r="F13230" s="81" t="str">
        <f>VLOOKUP(E13230,Customer[],2,FALSE)</f>
        <v>Shwe Dinker</v>
      </c>
      <c r="G13230" s="69" t="str">
        <f>VLOOKUP(E13230,Customer[],3,FALSE)</f>
        <v>Paung Kan Gd</v>
      </c>
      <c r="H13230" s="69" t="str">
        <f>VLOOKUP(E13230,Customer[],4,FALSE)</f>
        <v>S Paukkan N/Oakkala</v>
      </c>
      <c r="I13230" s="48" t="s">
        <v>18</v>
      </c>
      <c r="J13230" s="82" t="str">
        <f>VLOOKUP(I13230,PGStock[],2,FALSE)</f>
        <v>Formula Rum 350ml</v>
      </c>
      <c r="K13230" s="71">
        <f>VLOOKUP(I13230,PGStock[],3,FALSE)</f>
        <v>0.35</v>
      </c>
      <c r="L13230" s="47">
        <v>2</v>
      </c>
      <c r="M13230" s="47">
        <f>VLOOKUP(I13230,PGStock[],6,FALSE)</f>
        <v>150</v>
      </c>
      <c r="N13230" s="47">
        <f>+PGSales!$L13230*PGSales!$M13230</f>
        <v>300</v>
      </c>
    </row>
    <row r="13231" spans="1:14" hidden="1" x14ac:dyDescent="0.25">
      <c r="A13231" s="77">
        <f t="shared" si="1590"/>
        <v>2026</v>
      </c>
      <c r="B13231" s="77">
        <f t="shared" si="1591"/>
        <v>1</v>
      </c>
      <c r="C13231" s="73">
        <v>46035</v>
      </c>
      <c r="D13231" s="79" t="s">
        <v>4</v>
      </c>
      <c r="E13231" s="80" t="s">
        <v>394</v>
      </c>
      <c r="F13231" s="81" t="str">
        <f>VLOOKUP(E13231,Customer[],2,FALSE)</f>
        <v>Khun Myant</v>
      </c>
      <c r="G13231" s="69" t="str">
        <f>VLOOKUP(E13231,Customer[],3,FALSE)</f>
        <v>Nuaung Yann Rd</v>
      </c>
      <c r="H13231" s="69" t="str">
        <f>VLOOKUP(E13231,Customer[],4,FALSE)</f>
        <v>S Paukkan N/Oakkala</v>
      </c>
      <c r="I13231" s="48" t="s">
        <v>25</v>
      </c>
      <c r="J13231" s="82" t="str">
        <f>VLOOKUP(I13231,PGStock[],2,FALSE)</f>
        <v>Columbus Super Red Smooth 350 Ml</v>
      </c>
      <c r="K13231" s="71">
        <f>VLOOKUP(I13231,PGStock[],3,FALSE)</f>
        <v>0.35</v>
      </c>
      <c r="L13231" s="47">
        <v>1</v>
      </c>
      <c r="M13231" s="47">
        <f>VLOOKUP(I13231,PGStock[],6,FALSE)</f>
        <v>150</v>
      </c>
      <c r="N13231" s="47">
        <f>+PGSales!$L13231*PGSales!$M13231</f>
        <v>150</v>
      </c>
    </row>
    <row r="13232" spans="1:14" hidden="1" x14ac:dyDescent="0.25">
      <c r="A13232" s="77">
        <f t="shared" si="1590"/>
        <v>2026</v>
      </c>
      <c r="B13232" s="77">
        <f t="shared" si="1591"/>
        <v>1</v>
      </c>
      <c r="C13232" s="73">
        <v>46035</v>
      </c>
      <c r="D13232" s="79" t="s">
        <v>4</v>
      </c>
      <c r="E13232" s="80" t="s">
        <v>394</v>
      </c>
      <c r="F13232" s="81" t="str">
        <f>VLOOKUP(E13232,Customer[],2,FALSE)</f>
        <v>Khun Myant</v>
      </c>
      <c r="G13232" s="69" t="str">
        <f>VLOOKUP(E13232,Customer[],3,FALSE)</f>
        <v>Nuaung Yann Rd</v>
      </c>
      <c r="H13232" s="69" t="str">
        <f>VLOOKUP(E13232,Customer[],4,FALSE)</f>
        <v>S Paukkan N/Oakkala</v>
      </c>
      <c r="I13232" s="48" t="s">
        <v>18</v>
      </c>
      <c r="J13232" s="82" t="str">
        <f>VLOOKUP(I13232,PGStock[],2,FALSE)</f>
        <v>Formula Rum 350ml</v>
      </c>
      <c r="K13232" s="71">
        <f>VLOOKUP(I13232,PGStock[],3,FALSE)</f>
        <v>0.35</v>
      </c>
      <c r="L13232" s="47">
        <v>3</v>
      </c>
      <c r="M13232" s="47">
        <f>VLOOKUP(I13232,PGStock[],6,FALSE)</f>
        <v>150</v>
      </c>
      <c r="N13232" s="47">
        <f>+PGSales!$L13232*PGSales!$M13232</f>
        <v>450</v>
      </c>
    </row>
    <row r="13233" spans="1:14" hidden="1" x14ac:dyDescent="0.25">
      <c r="A13233" s="77">
        <f t="shared" si="1590"/>
        <v>2026</v>
      </c>
      <c r="B13233" s="77">
        <f t="shared" si="1591"/>
        <v>1</v>
      </c>
      <c r="C13233" s="73">
        <v>46035</v>
      </c>
      <c r="D13233" s="79" t="s">
        <v>4</v>
      </c>
      <c r="E13233" s="80" t="s">
        <v>394</v>
      </c>
      <c r="F13233" s="81" t="str">
        <f>VLOOKUP(E13233,Customer[],2,FALSE)</f>
        <v>Khun Myant</v>
      </c>
      <c r="G13233" s="69" t="str">
        <f>VLOOKUP(E13233,Customer[],3,FALSE)</f>
        <v>Nuaung Yann Rd</v>
      </c>
      <c r="H13233" s="69" t="str">
        <f>VLOOKUP(E13233,Customer[],4,FALSE)</f>
        <v>S Paukkan N/Oakkala</v>
      </c>
      <c r="I13233" s="48" t="s">
        <v>958</v>
      </c>
      <c r="J13233" s="82" t="str">
        <f>VLOOKUP(I13233,PGStock[],2,FALSE)</f>
        <v>Shwe Man 680ml</v>
      </c>
      <c r="K13233" s="71">
        <f>VLOOKUP(I13233,PGStock[],3,FALSE)</f>
        <v>0.68</v>
      </c>
      <c r="L13233" s="47">
        <v>1</v>
      </c>
      <c r="M13233" s="47">
        <f>VLOOKUP(I13233,PGStock[],6,FALSE)</f>
        <v>100</v>
      </c>
      <c r="N13233" s="47">
        <f>+PGSales!$L13233*PGSales!$M13233</f>
        <v>100</v>
      </c>
    </row>
    <row r="13234" spans="1:14" hidden="1" x14ac:dyDescent="0.25">
      <c r="A13234" s="77">
        <f t="shared" si="1590"/>
        <v>2026</v>
      </c>
      <c r="B13234" s="77">
        <f t="shared" si="1591"/>
        <v>1</v>
      </c>
      <c r="C13234" s="73">
        <v>46035</v>
      </c>
      <c r="D13234" s="79" t="s">
        <v>885</v>
      </c>
      <c r="E13234" s="80" t="s">
        <v>314</v>
      </c>
      <c r="F13234" s="81" t="str">
        <f>VLOOKUP(E13234,Customer[],2,FALSE)</f>
        <v>Kaung</v>
      </c>
      <c r="G13234" s="69" t="str">
        <f>VLOOKUP(E13234,Customer[],3,FALSE)</f>
        <v>Nuaung Yann Rd</v>
      </c>
      <c r="H13234" s="69" t="str">
        <f>VLOOKUP(E13234,Customer[],4,FALSE)</f>
        <v>S Paukkan N/Oakkala</v>
      </c>
      <c r="I13234" s="48" t="s">
        <v>25</v>
      </c>
      <c r="J13234" s="82" t="str">
        <f>VLOOKUP(I13234,PGStock[],2,FALSE)</f>
        <v>Columbus Super Red Smooth 350 Ml</v>
      </c>
      <c r="K13234" s="71">
        <f>VLOOKUP(I13234,PGStock[],3,FALSE)</f>
        <v>0.35</v>
      </c>
      <c r="L13234" s="47">
        <v>2</v>
      </c>
      <c r="M13234" s="47">
        <f>VLOOKUP(I13234,PGStock[],6,FALSE)</f>
        <v>150</v>
      </c>
      <c r="N13234" s="47">
        <f>+PGSales!$L13234*PGSales!$M13234</f>
        <v>300</v>
      </c>
    </row>
    <row r="13235" spans="1:14" hidden="1" x14ac:dyDescent="0.25">
      <c r="A13235" s="77">
        <f t="shared" si="1590"/>
        <v>2026</v>
      </c>
      <c r="B13235" s="77">
        <f t="shared" si="1591"/>
        <v>1</v>
      </c>
      <c r="C13235" s="73">
        <v>46035</v>
      </c>
      <c r="D13235" s="79" t="s">
        <v>885</v>
      </c>
      <c r="E13235" s="80" t="s">
        <v>314</v>
      </c>
      <c r="F13235" s="81" t="str">
        <f>VLOOKUP(E13235,Customer[],2,FALSE)</f>
        <v>Kaung</v>
      </c>
      <c r="G13235" s="69" t="str">
        <f>VLOOKUP(E13235,Customer[],3,FALSE)</f>
        <v>Nuaung Yann Rd</v>
      </c>
      <c r="H13235" s="69" t="str">
        <f>VLOOKUP(E13235,Customer[],4,FALSE)</f>
        <v>S Paukkan N/Oakkala</v>
      </c>
      <c r="I13235" s="48" t="s">
        <v>18</v>
      </c>
      <c r="J13235" s="82" t="str">
        <f>VLOOKUP(I13235,PGStock[],2,FALSE)</f>
        <v>Formula Rum 350ml</v>
      </c>
      <c r="K13235" s="71">
        <f>VLOOKUP(I13235,PGStock[],3,FALSE)</f>
        <v>0.35</v>
      </c>
      <c r="L13235" s="47">
        <v>4</v>
      </c>
      <c r="M13235" s="47">
        <f>VLOOKUP(I13235,PGStock[],6,FALSE)</f>
        <v>150</v>
      </c>
      <c r="N13235" s="47">
        <f>+PGSales!$L13235*PGSales!$M13235</f>
        <v>600</v>
      </c>
    </row>
    <row r="13236" spans="1:14" hidden="1" x14ac:dyDescent="0.25">
      <c r="A13236" s="77">
        <f t="shared" si="1590"/>
        <v>2026</v>
      </c>
      <c r="B13236" s="77">
        <f t="shared" si="1591"/>
        <v>1</v>
      </c>
      <c r="C13236" s="73">
        <v>46035</v>
      </c>
      <c r="D13236" s="79" t="s">
        <v>885</v>
      </c>
      <c r="E13236" s="80" t="s">
        <v>314</v>
      </c>
      <c r="F13236" s="81" t="str">
        <f>VLOOKUP(E13236,Customer[],2,FALSE)</f>
        <v>Kaung</v>
      </c>
      <c r="G13236" s="69" t="str">
        <f>VLOOKUP(E13236,Customer[],3,FALSE)</f>
        <v>Nuaung Yann Rd</v>
      </c>
      <c r="H13236" s="69" t="str">
        <f>VLOOKUP(E13236,Customer[],4,FALSE)</f>
        <v>S Paukkan N/Oakkala</v>
      </c>
      <c r="I13236" s="48" t="s">
        <v>959</v>
      </c>
      <c r="J13236" s="82" t="str">
        <f>VLOOKUP(I13236,PGStock[],2,FALSE)</f>
        <v>Shwe Man ကော်ဗူး (1 Liter)</v>
      </c>
      <c r="K13236" s="71">
        <f>VLOOKUP(I13236,PGStock[],3,FALSE)</f>
        <v>1</v>
      </c>
      <c r="L13236" s="47">
        <v>2</v>
      </c>
      <c r="M13236" s="47">
        <f>VLOOKUP(I13236,PGStock[],6,FALSE)</f>
        <v>100</v>
      </c>
      <c r="N13236" s="47">
        <f>+PGSales!$L13236*PGSales!$M13236</f>
        <v>200</v>
      </c>
    </row>
    <row r="13237" spans="1:14" hidden="1" x14ac:dyDescent="0.25">
      <c r="A13237" s="77">
        <f t="shared" si="1590"/>
        <v>2026</v>
      </c>
      <c r="B13237" s="77">
        <f t="shared" si="1591"/>
        <v>1</v>
      </c>
      <c r="C13237" s="73">
        <v>46035</v>
      </c>
      <c r="D13237" s="79" t="s">
        <v>1</v>
      </c>
      <c r="E13237" s="80" t="s">
        <v>322</v>
      </c>
      <c r="F13237" s="81" t="str">
        <f>VLOOKUP(E13237,Customer[],2,FALSE)</f>
        <v>Kyaw</v>
      </c>
      <c r="G13237" s="69" t="str">
        <f>VLOOKUP(E13237,Customer[],3,FALSE)</f>
        <v>Bagan Rd</v>
      </c>
      <c r="H13237" s="69" t="str">
        <f>VLOOKUP(E13237,Customer[],4,FALSE)</f>
        <v>S Paukkan N/Oakkala</v>
      </c>
      <c r="I13237" s="48" t="s">
        <v>27</v>
      </c>
      <c r="J13237" s="82" t="str">
        <f>VLOOKUP(I13237,PGStock[],2,FALSE)</f>
        <v>Columbus Super Red Smooth 700 Ml</v>
      </c>
      <c r="K13237" s="71">
        <f>VLOOKUP(I13237,PGStock[],3,FALSE)</f>
        <v>0.7</v>
      </c>
      <c r="L13237" s="47">
        <v>1</v>
      </c>
      <c r="M13237" s="47">
        <f>VLOOKUP(I13237,PGStock[],6,FALSE)</f>
        <v>200</v>
      </c>
      <c r="N13237" s="47">
        <f>+PGSales!$L13237*PGSales!$M13237</f>
        <v>200</v>
      </c>
    </row>
    <row r="13238" spans="1:14" hidden="1" x14ac:dyDescent="0.25">
      <c r="A13238" s="77">
        <f t="shared" si="1590"/>
        <v>2026</v>
      </c>
      <c r="B13238" s="77">
        <f t="shared" si="1591"/>
        <v>1</v>
      </c>
      <c r="C13238" s="73">
        <v>46035</v>
      </c>
      <c r="D13238" s="79" t="s">
        <v>1</v>
      </c>
      <c r="E13238" s="80" t="s">
        <v>322</v>
      </c>
      <c r="F13238" s="81" t="str">
        <f>VLOOKUP(E13238,Customer[],2,FALSE)</f>
        <v>Kyaw</v>
      </c>
      <c r="G13238" s="69" t="str">
        <f>VLOOKUP(E13238,Customer[],3,FALSE)</f>
        <v>Bagan Rd</v>
      </c>
      <c r="H13238" s="69" t="str">
        <f>VLOOKUP(E13238,Customer[],4,FALSE)</f>
        <v>S Paukkan N/Oakkala</v>
      </c>
      <c r="I13238" s="48" t="s">
        <v>25</v>
      </c>
      <c r="J13238" s="82" t="str">
        <f>VLOOKUP(I13238,PGStock[],2,FALSE)</f>
        <v>Columbus Super Red Smooth 350 Ml</v>
      </c>
      <c r="K13238" s="71">
        <f>VLOOKUP(I13238,PGStock[],3,FALSE)</f>
        <v>0.35</v>
      </c>
      <c r="L13238" s="47">
        <v>2</v>
      </c>
      <c r="M13238" s="47">
        <f>VLOOKUP(I13238,PGStock[],6,FALSE)</f>
        <v>150</v>
      </c>
      <c r="N13238" s="47">
        <f>+PGSales!$L13238*PGSales!$M13238</f>
        <v>300</v>
      </c>
    </row>
    <row r="13239" spans="1:14" hidden="1" x14ac:dyDescent="0.25">
      <c r="A13239" s="77">
        <f t="shared" si="1590"/>
        <v>2026</v>
      </c>
      <c r="B13239" s="77">
        <f t="shared" si="1591"/>
        <v>1</v>
      </c>
      <c r="C13239" s="73">
        <v>46035</v>
      </c>
      <c r="D13239" s="79" t="s">
        <v>1</v>
      </c>
      <c r="E13239" s="80" t="s">
        <v>322</v>
      </c>
      <c r="F13239" s="81" t="str">
        <f>VLOOKUP(E13239,Customer[],2,FALSE)</f>
        <v>Kyaw</v>
      </c>
      <c r="G13239" s="69" t="str">
        <f>VLOOKUP(E13239,Customer[],3,FALSE)</f>
        <v>Bagan Rd</v>
      </c>
      <c r="H13239" s="69" t="str">
        <f>VLOOKUP(E13239,Customer[],4,FALSE)</f>
        <v>S Paukkan N/Oakkala</v>
      </c>
      <c r="I13239" s="48" t="s">
        <v>18</v>
      </c>
      <c r="J13239" s="82" t="str">
        <f>VLOOKUP(I13239,PGStock[],2,FALSE)</f>
        <v>Formula Rum 350ml</v>
      </c>
      <c r="K13239" s="71">
        <f>VLOOKUP(I13239,PGStock[],3,FALSE)</f>
        <v>0.35</v>
      </c>
      <c r="L13239" s="47">
        <v>3</v>
      </c>
      <c r="M13239" s="47">
        <f>VLOOKUP(I13239,PGStock[],6,FALSE)</f>
        <v>150</v>
      </c>
      <c r="N13239" s="47">
        <f>+PGSales!$L13239*PGSales!$M13239</f>
        <v>450</v>
      </c>
    </row>
    <row r="13240" spans="1:14" hidden="1" x14ac:dyDescent="0.25">
      <c r="A13240" s="77">
        <f t="shared" si="1590"/>
        <v>2026</v>
      </c>
      <c r="B13240" s="77">
        <f t="shared" si="1591"/>
        <v>1</v>
      </c>
      <c r="C13240" s="73">
        <v>46035</v>
      </c>
      <c r="D13240" s="79" t="s">
        <v>1</v>
      </c>
      <c r="E13240" s="80" t="s">
        <v>322</v>
      </c>
      <c r="F13240" s="81" t="str">
        <f>VLOOKUP(E13240,Customer[],2,FALSE)</f>
        <v>Kyaw</v>
      </c>
      <c r="G13240" s="69" t="str">
        <f>VLOOKUP(E13240,Customer[],3,FALSE)</f>
        <v>Bagan Rd</v>
      </c>
      <c r="H13240" s="69" t="str">
        <f>VLOOKUP(E13240,Customer[],4,FALSE)</f>
        <v>S Paukkan N/Oakkala</v>
      </c>
      <c r="I13240" s="48" t="s">
        <v>959</v>
      </c>
      <c r="J13240" s="82" t="str">
        <f>VLOOKUP(I13240,PGStock[],2,FALSE)</f>
        <v>Shwe Man ကော်ဗူး (1 Liter)</v>
      </c>
      <c r="K13240" s="71">
        <f>VLOOKUP(I13240,PGStock[],3,FALSE)</f>
        <v>1</v>
      </c>
      <c r="L13240" s="47">
        <v>1</v>
      </c>
      <c r="M13240" s="47">
        <f>VLOOKUP(I13240,PGStock[],6,FALSE)</f>
        <v>100</v>
      </c>
      <c r="N13240" s="47">
        <f>+PGSales!$L13240*PGSales!$M13240</f>
        <v>100</v>
      </c>
    </row>
    <row r="13241" spans="1:14" hidden="1" x14ac:dyDescent="0.25">
      <c r="A13241" s="77">
        <f t="shared" si="1590"/>
        <v>2026</v>
      </c>
      <c r="B13241" s="77">
        <f t="shared" si="1591"/>
        <v>1</v>
      </c>
      <c r="C13241" s="73">
        <v>46035</v>
      </c>
      <c r="D13241" s="79" t="s">
        <v>115</v>
      </c>
      <c r="E13241" s="80" t="s">
        <v>700</v>
      </c>
      <c r="F13241" s="81" t="str">
        <f>VLOOKUP(E13241,Customer[],2,FALSE)</f>
        <v>Myo Gyi</v>
      </c>
      <c r="G13241" s="69" t="str">
        <f>VLOOKUP(E13241,Customer[],3,FALSE)</f>
        <v>S Paukkan Rd</v>
      </c>
      <c r="H13241" s="69" t="str">
        <f>VLOOKUP(E13241,Customer[],4,FALSE)</f>
        <v>S Paukkan N/Oakkala</v>
      </c>
      <c r="I13241" s="48" t="s">
        <v>25</v>
      </c>
      <c r="J13241" s="82" t="str">
        <f>VLOOKUP(I13241,PGStock[],2,FALSE)</f>
        <v>Columbus Super Red Smooth 350 Ml</v>
      </c>
      <c r="K13241" s="71">
        <f>VLOOKUP(I13241,PGStock[],3,FALSE)</f>
        <v>0.35</v>
      </c>
      <c r="L13241" s="47">
        <v>2</v>
      </c>
      <c r="M13241" s="47">
        <f>VLOOKUP(I13241,PGStock[],6,FALSE)</f>
        <v>150</v>
      </c>
      <c r="N13241" s="47">
        <f>+PGSales!$L13241*PGSales!$M13241</f>
        <v>300</v>
      </c>
    </row>
    <row r="13242" spans="1:14" hidden="1" x14ac:dyDescent="0.25">
      <c r="A13242" s="77">
        <f t="shared" si="1590"/>
        <v>2026</v>
      </c>
      <c r="B13242" s="77">
        <f t="shared" si="1591"/>
        <v>1</v>
      </c>
      <c r="C13242" s="73">
        <v>46035</v>
      </c>
      <c r="D13242" s="79" t="s">
        <v>115</v>
      </c>
      <c r="E13242" s="80" t="s">
        <v>700</v>
      </c>
      <c r="F13242" s="81" t="str">
        <f>VLOOKUP(E13242,Customer[],2,FALSE)</f>
        <v>Myo Gyi</v>
      </c>
      <c r="G13242" s="69" t="str">
        <f>VLOOKUP(E13242,Customer[],3,FALSE)</f>
        <v>S Paukkan Rd</v>
      </c>
      <c r="H13242" s="69" t="str">
        <f>VLOOKUP(E13242,Customer[],4,FALSE)</f>
        <v>S Paukkan N/Oakkala</v>
      </c>
      <c r="I13242" s="48" t="s">
        <v>20</v>
      </c>
      <c r="J13242" s="82" t="str">
        <f>VLOOKUP(I13242,PGStock[],2,FALSE)</f>
        <v>Formula Rum 700ml</v>
      </c>
      <c r="K13242" s="71">
        <f>VLOOKUP(I13242,PGStock[],3,FALSE)</f>
        <v>0.7</v>
      </c>
      <c r="L13242" s="47">
        <v>1</v>
      </c>
      <c r="M13242" s="47">
        <f>VLOOKUP(I13242,PGStock[],6,FALSE)</f>
        <v>200</v>
      </c>
      <c r="N13242" s="47">
        <f>+PGSales!$L13242*PGSales!$M13242</f>
        <v>200</v>
      </c>
    </row>
    <row r="13243" spans="1:14" hidden="1" x14ac:dyDescent="0.25">
      <c r="A13243" s="77">
        <f t="shared" si="1590"/>
        <v>2026</v>
      </c>
      <c r="B13243" s="77">
        <f t="shared" si="1591"/>
        <v>1</v>
      </c>
      <c r="C13243" s="73">
        <v>46035</v>
      </c>
      <c r="D13243" s="79" t="s">
        <v>115</v>
      </c>
      <c r="E13243" s="80" t="s">
        <v>700</v>
      </c>
      <c r="F13243" s="81" t="str">
        <f>VLOOKUP(E13243,Customer[],2,FALSE)</f>
        <v>Myo Gyi</v>
      </c>
      <c r="G13243" s="69" t="str">
        <f>VLOOKUP(E13243,Customer[],3,FALSE)</f>
        <v>S Paukkan Rd</v>
      </c>
      <c r="H13243" s="69" t="str">
        <f>VLOOKUP(E13243,Customer[],4,FALSE)</f>
        <v>S Paukkan N/Oakkala</v>
      </c>
      <c r="I13243" s="48" t="s">
        <v>18</v>
      </c>
      <c r="J13243" s="82" t="str">
        <f>VLOOKUP(I13243,PGStock[],2,FALSE)</f>
        <v>Formula Rum 350ml</v>
      </c>
      <c r="K13243" s="71">
        <f>VLOOKUP(I13243,PGStock[],3,FALSE)</f>
        <v>0.35</v>
      </c>
      <c r="L13243" s="47">
        <v>5</v>
      </c>
      <c r="M13243" s="47">
        <f>VLOOKUP(I13243,PGStock[],6,FALSE)</f>
        <v>150</v>
      </c>
      <c r="N13243" s="47">
        <f>+PGSales!$L13243*PGSales!$M13243</f>
        <v>750</v>
      </c>
    </row>
    <row r="13244" spans="1:14" hidden="1" x14ac:dyDescent="0.25">
      <c r="A13244" s="77">
        <f t="shared" si="1590"/>
        <v>2026</v>
      </c>
      <c r="B13244" s="77">
        <f t="shared" si="1591"/>
        <v>1</v>
      </c>
      <c r="C13244" s="73">
        <v>46035</v>
      </c>
      <c r="D13244" s="79" t="s">
        <v>131</v>
      </c>
      <c r="E13244" s="80" t="s">
        <v>696</v>
      </c>
      <c r="F13244" s="81" t="str">
        <f>VLOOKUP(E13244,Customer[],2,FALSE)</f>
        <v>Moe Htety</v>
      </c>
      <c r="G13244" s="69" t="str">
        <f>VLOOKUP(E13244,Customer[],3,FALSE)</f>
        <v>S Paukkan Rd</v>
      </c>
      <c r="H13244" s="69" t="str">
        <f>VLOOKUP(E13244,Customer[],4,FALSE)</f>
        <v>S Paukkan N/Oakkala</v>
      </c>
      <c r="I13244" s="48" t="s">
        <v>25</v>
      </c>
      <c r="J13244" s="82" t="str">
        <f>VLOOKUP(I13244,PGStock[],2,FALSE)</f>
        <v>Columbus Super Red Smooth 350 Ml</v>
      </c>
      <c r="K13244" s="71">
        <f>VLOOKUP(I13244,PGStock[],3,FALSE)</f>
        <v>0.35</v>
      </c>
      <c r="L13244" s="47">
        <v>5</v>
      </c>
      <c r="M13244" s="47">
        <f>VLOOKUP(I13244,PGStock[],6,FALSE)</f>
        <v>150</v>
      </c>
      <c r="N13244" s="47">
        <f>+PGSales!$L13244*PGSales!$M13244</f>
        <v>750</v>
      </c>
    </row>
    <row r="13245" spans="1:14" hidden="1" x14ac:dyDescent="0.25">
      <c r="A13245" s="77">
        <f t="shared" si="1590"/>
        <v>2026</v>
      </c>
      <c r="B13245" s="77">
        <f t="shared" si="1591"/>
        <v>1</v>
      </c>
      <c r="C13245" s="73">
        <v>46035</v>
      </c>
      <c r="D13245" s="79" t="s">
        <v>131</v>
      </c>
      <c r="E13245" s="80" t="s">
        <v>696</v>
      </c>
      <c r="F13245" s="81" t="str">
        <f>VLOOKUP(E13245,Customer[],2,FALSE)</f>
        <v>Moe Htety</v>
      </c>
      <c r="G13245" s="69" t="str">
        <f>VLOOKUP(E13245,Customer[],3,FALSE)</f>
        <v>S Paukkan Rd</v>
      </c>
      <c r="H13245" s="69" t="str">
        <f>VLOOKUP(E13245,Customer[],4,FALSE)</f>
        <v>S Paukkan N/Oakkala</v>
      </c>
      <c r="I13245" s="48" t="s">
        <v>18</v>
      </c>
      <c r="J13245" s="82" t="str">
        <f>VLOOKUP(I13245,PGStock[],2,FALSE)</f>
        <v>Formula Rum 350ml</v>
      </c>
      <c r="K13245" s="71">
        <f>VLOOKUP(I13245,PGStock[],3,FALSE)</f>
        <v>0.35</v>
      </c>
      <c r="L13245" s="47">
        <v>1</v>
      </c>
      <c r="M13245" s="47">
        <f>VLOOKUP(I13245,PGStock[],6,FALSE)</f>
        <v>150</v>
      </c>
      <c r="N13245" s="47">
        <f>+PGSales!$L13245*PGSales!$M13245</f>
        <v>150</v>
      </c>
    </row>
    <row r="13246" spans="1:14" hidden="1" x14ac:dyDescent="0.25">
      <c r="A13246" s="77">
        <f t="shared" si="1586"/>
        <v>2026</v>
      </c>
      <c r="B13246" s="77">
        <f t="shared" si="1587"/>
        <v>1</v>
      </c>
      <c r="C13246" s="73">
        <v>46036</v>
      </c>
      <c r="D13246" s="79" t="s">
        <v>878</v>
      </c>
      <c r="E13246" s="80" t="s">
        <v>661</v>
      </c>
      <c r="F13246" s="81" t="str">
        <f>VLOOKUP(E13246,Customer[],2,FALSE)</f>
        <v>Nyein Nwe</v>
      </c>
      <c r="G13246" s="69" t="str">
        <f>VLOOKUP(E13246,Customer[],3,FALSE)</f>
        <v>Innwa Rd</v>
      </c>
      <c r="H13246" s="69" t="str">
        <f>VLOOKUP(E13246,Customer[],4,FALSE)</f>
        <v>N/Oakkala</v>
      </c>
      <c r="I13246" s="48" t="s">
        <v>25</v>
      </c>
      <c r="J13246" s="82" t="str">
        <f>VLOOKUP(I13246,PGStock[],2,FALSE)</f>
        <v>Columbus Super Red Smooth 350 Ml</v>
      </c>
      <c r="K13246" s="71">
        <f>VLOOKUP(I13246,PGStock[],3,FALSE)</f>
        <v>0.35</v>
      </c>
      <c r="L13246" s="47">
        <v>1</v>
      </c>
      <c r="M13246" s="47">
        <f>VLOOKUP(I13246,PGStock[],6,FALSE)</f>
        <v>150</v>
      </c>
      <c r="N13246" s="47">
        <f>+PGSales!$L13246*PGSales!$M13246</f>
        <v>150</v>
      </c>
    </row>
    <row r="13247" spans="1:14" hidden="1" x14ac:dyDescent="0.25">
      <c r="A13247" s="77">
        <f t="shared" si="1582"/>
        <v>2026</v>
      </c>
      <c r="B13247" s="77">
        <f t="shared" si="1583"/>
        <v>1</v>
      </c>
      <c r="C13247" s="73">
        <v>46036</v>
      </c>
      <c r="D13247" s="79" t="s">
        <v>878</v>
      </c>
      <c r="E13247" s="80" t="s">
        <v>661</v>
      </c>
      <c r="F13247" s="81" t="str">
        <f>VLOOKUP(E13247,Customer[],2,FALSE)</f>
        <v>Nyein Nwe</v>
      </c>
      <c r="G13247" s="69" t="str">
        <f>VLOOKUP(E13247,Customer[],3,FALSE)</f>
        <v>Innwa Rd</v>
      </c>
      <c r="H13247" s="69" t="str">
        <f>VLOOKUP(E13247,Customer[],4,FALSE)</f>
        <v>N/Oakkala</v>
      </c>
      <c r="I13247" s="48" t="s">
        <v>18</v>
      </c>
      <c r="J13247" s="82" t="str">
        <f>VLOOKUP(I13247,PGStock[],2,FALSE)</f>
        <v>Formula Rum 350ml</v>
      </c>
      <c r="K13247" s="71">
        <f>VLOOKUP(I13247,PGStock[],3,FALSE)</f>
        <v>0.35</v>
      </c>
      <c r="L13247" s="47">
        <v>7</v>
      </c>
      <c r="M13247" s="47">
        <f>VLOOKUP(I13247,PGStock[],6,FALSE)</f>
        <v>150</v>
      </c>
      <c r="N13247" s="47">
        <f>+PGSales!$L13247*PGSales!$M13247</f>
        <v>1050</v>
      </c>
    </row>
    <row r="13248" spans="1:14" hidden="1" x14ac:dyDescent="0.25">
      <c r="A13248" s="77">
        <f t="shared" si="1582"/>
        <v>2026</v>
      </c>
      <c r="B13248" s="77">
        <f t="shared" si="1583"/>
        <v>1</v>
      </c>
      <c r="C13248" s="73">
        <v>46036</v>
      </c>
      <c r="D13248" s="79" t="s">
        <v>878</v>
      </c>
      <c r="E13248" s="80" t="s">
        <v>661</v>
      </c>
      <c r="F13248" s="81" t="str">
        <f>VLOOKUP(E13248,Customer[],2,FALSE)</f>
        <v>Nyein Nwe</v>
      </c>
      <c r="G13248" s="69" t="str">
        <f>VLOOKUP(E13248,Customer[],3,FALSE)</f>
        <v>Innwa Rd</v>
      </c>
      <c r="H13248" s="69" t="str">
        <f>VLOOKUP(E13248,Customer[],4,FALSE)</f>
        <v>N/Oakkala</v>
      </c>
      <c r="I13248" s="48" t="s">
        <v>959</v>
      </c>
      <c r="J13248" s="82" t="str">
        <f>VLOOKUP(I13248,PGStock[],2,FALSE)</f>
        <v>Shwe Man ကော်ဗူး (1 Liter)</v>
      </c>
      <c r="K13248" s="71">
        <f>VLOOKUP(I13248,PGStock[],3,FALSE)</f>
        <v>1</v>
      </c>
      <c r="L13248" s="47">
        <v>3</v>
      </c>
      <c r="M13248" s="47">
        <f>VLOOKUP(I13248,PGStock[],6,FALSE)</f>
        <v>100</v>
      </c>
      <c r="N13248" s="47">
        <f>+PGSales!$L13248*PGSales!$M13248</f>
        <v>300</v>
      </c>
    </row>
    <row r="13249" spans="1:14" hidden="1" x14ac:dyDescent="0.25">
      <c r="A13249" s="77">
        <f t="shared" ref="A13249:A13263" si="1592">YEAR(C13249)</f>
        <v>2026</v>
      </c>
      <c r="B13249" s="77">
        <f t="shared" ref="B13249:B13263" si="1593">MONTH(C13249)</f>
        <v>1</v>
      </c>
      <c r="C13249" s="73">
        <v>46036</v>
      </c>
      <c r="D13249" s="79" t="s">
        <v>70</v>
      </c>
      <c r="E13249" s="80" t="s">
        <v>656</v>
      </c>
      <c r="F13249" s="81" t="str">
        <f>VLOOKUP(E13249,Customer[],2,FALSE)</f>
        <v xml:space="preserve">Malar </v>
      </c>
      <c r="G13249" s="69" t="str">
        <f>VLOOKUP(E13249,Customer[],3,FALSE)</f>
        <v>Innwa Rd</v>
      </c>
      <c r="H13249" s="69" t="str">
        <f>VLOOKUP(E13249,Customer[],4,FALSE)</f>
        <v>N/Oakkala</v>
      </c>
      <c r="I13249" s="48" t="s">
        <v>18</v>
      </c>
      <c r="J13249" s="82" t="str">
        <f>VLOOKUP(I13249,PGStock[],2,FALSE)</f>
        <v>Formula Rum 350ml</v>
      </c>
      <c r="K13249" s="71">
        <f>VLOOKUP(I13249,PGStock[],3,FALSE)</f>
        <v>0.35</v>
      </c>
      <c r="L13249" s="47">
        <v>6</v>
      </c>
      <c r="M13249" s="47">
        <f>VLOOKUP(I13249,PGStock[],6,FALSE)</f>
        <v>150</v>
      </c>
      <c r="N13249" s="47">
        <f>+PGSales!$L13249*PGSales!$M13249</f>
        <v>900</v>
      </c>
    </row>
    <row r="13250" spans="1:14" hidden="1" x14ac:dyDescent="0.25">
      <c r="A13250" s="77">
        <f t="shared" si="1592"/>
        <v>2026</v>
      </c>
      <c r="B13250" s="77">
        <f t="shared" si="1593"/>
        <v>1</v>
      </c>
      <c r="C13250" s="73">
        <v>46036</v>
      </c>
      <c r="D13250" s="79" t="s">
        <v>70</v>
      </c>
      <c r="E13250" s="80" t="s">
        <v>656</v>
      </c>
      <c r="F13250" s="81" t="str">
        <f>VLOOKUP(E13250,Customer[],2,FALSE)</f>
        <v xml:space="preserve">Malar </v>
      </c>
      <c r="G13250" s="69" t="str">
        <f>VLOOKUP(E13250,Customer[],3,FALSE)</f>
        <v>Innwa Rd</v>
      </c>
      <c r="H13250" s="69" t="str">
        <f>VLOOKUP(E13250,Customer[],4,FALSE)</f>
        <v>N/Oakkala</v>
      </c>
      <c r="I13250" s="48" t="s">
        <v>958</v>
      </c>
      <c r="J13250" s="82" t="str">
        <f>VLOOKUP(I13250,PGStock[],2,FALSE)</f>
        <v>Shwe Man 680ml</v>
      </c>
      <c r="K13250" s="71">
        <f>VLOOKUP(I13250,PGStock[],3,FALSE)</f>
        <v>0.68</v>
      </c>
      <c r="L13250" s="47">
        <v>2</v>
      </c>
      <c r="M13250" s="47">
        <f>VLOOKUP(I13250,PGStock[],6,FALSE)</f>
        <v>100</v>
      </c>
      <c r="N13250" s="47">
        <f>+PGSales!$L13250*PGSales!$M13250</f>
        <v>200</v>
      </c>
    </row>
    <row r="13251" spans="1:14" hidden="1" x14ac:dyDescent="0.25">
      <c r="A13251" s="77">
        <f t="shared" si="1592"/>
        <v>2026</v>
      </c>
      <c r="B13251" s="77">
        <f t="shared" si="1593"/>
        <v>1</v>
      </c>
      <c r="C13251" s="73">
        <v>46036</v>
      </c>
      <c r="D13251" s="79" t="s">
        <v>70</v>
      </c>
      <c r="E13251" s="80" t="s">
        <v>656</v>
      </c>
      <c r="F13251" s="81" t="str">
        <f>VLOOKUP(E13251,Customer[],2,FALSE)</f>
        <v xml:space="preserve">Malar </v>
      </c>
      <c r="G13251" s="69" t="str">
        <f>VLOOKUP(E13251,Customer[],3,FALSE)</f>
        <v>Innwa Rd</v>
      </c>
      <c r="H13251" s="69" t="str">
        <f>VLOOKUP(E13251,Customer[],4,FALSE)</f>
        <v>N/Oakkala</v>
      </c>
      <c r="I13251" s="48" t="s">
        <v>959</v>
      </c>
      <c r="J13251" s="82" t="str">
        <f>VLOOKUP(I13251,PGStock[],2,FALSE)</f>
        <v>Shwe Man ကော်ဗူး (1 Liter)</v>
      </c>
      <c r="K13251" s="71">
        <f>VLOOKUP(I13251,PGStock[],3,FALSE)</f>
        <v>1</v>
      </c>
      <c r="L13251" s="47">
        <v>4</v>
      </c>
      <c r="M13251" s="47">
        <f>VLOOKUP(I13251,PGStock[],6,FALSE)</f>
        <v>100</v>
      </c>
      <c r="N13251" s="47">
        <f>+PGSales!$L13251*PGSales!$M13251</f>
        <v>400</v>
      </c>
    </row>
    <row r="13252" spans="1:14" hidden="1" x14ac:dyDescent="0.25">
      <c r="A13252" s="77">
        <f t="shared" si="1592"/>
        <v>2026</v>
      </c>
      <c r="B13252" s="77">
        <f t="shared" si="1593"/>
        <v>1</v>
      </c>
      <c r="C13252" s="73">
        <v>46036</v>
      </c>
      <c r="D13252" s="79" t="s">
        <v>68</v>
      </c>
      <c r="E13252" s="80">
        <v>161</v>
      </c>
      <c r="F13252" s="81" t="str">
        <f>VLOOKUP(E13252,Customer[],2,FALSE)</f>
        <v>16 G (1)</v>
      </c>
      <c r="G13252" s="69" t="str">
        <f>VLOOKUP(E13252,Customer[],3,FALSE)</f>
        <v>Innwa Rd</v>
      </c>
      <c r="H13252" s="69" t="str">
        <f>VLOOKUP(E13252,Customer[],4,FALSE)</f>
        <v>S Paukkan N/Oakkala</v>
      </c>
      <c r="I13252" s="48" t="s">
        <v>25</v>
      </c>
      <c r="J13252" s="82" t="str">
        <f>VLOOKUP(I13252,PGStock[],2,FALSE)</f>
        <v>Columbus Super Red Smooth 350 Ml</v>
      </c>
      <c r="K13252" s="71">
        <f>VLOOKUP(I13252,PGStock[],3,FALSE)</f>
        <v>0.35</v>
      </c>
      <c r="L13252" s="47">
        <v>2</v>
      </c>
      <c r="M13252" s="47">
        <f>VLOOKUP(I13252,PGStock[],6,FALSE)</f>
        <v>150</v>
      </c>
      <c r="N13252" s="47">
        <f>+PGSales!$L13252*PGSales!$M13252</f>
        <v>300</v>
      </c>
    </row>
    <row r="13253" spans="1:14" hidden="1" x14ac:dyDescent="0.25">
      <c r="A13253" s="77">
        <f t="shared" si="1592"/>
        <v>2026</v>
      </c>
      <c r="B13253" s="77">
        <f t="shared" si="1593"/>
        <v>1</v>
      </c>
      <c r="C13253" s="73">
        <v>46036</v>
      </c>
      <c r="D13253" s="79" t="s">
        <v>68</v>
      </c>
      <c r="E13253" s="80">
        <v>161</v>
      </c>
      <c r="F13253" s="81" t="str">
        <f>VLOOKUP(E13253,Customer[],2,FALSE)</f>
        <v>16 G (1)</v>
      </c>
      <c r="G13253" s="69" t="str">
        <f>VLOOKUP(E13253,Customer[],3,FALSE)</f>
        <v>Innwa Rd</v>
      </c>
      <c r="H13253" s="69" t="str">
        <f>VLOOKUP(E13253,Customer[],4,FALSE)</f>
        <v>S Paukkan N/Oakkala</v>
      </c>
      <c r="I13253" s="48" t="s">
        <v>20</v>
      </c>
      <c r="J13253" s="82" t="str">
        <f>VLOOKUP(I13253,PGStock[],2,FALSE)</f>
        <v>Formula Rum 700ml</v>
      </c>
      <c r="K13253" s="71">
        <f>VLOOKUP(I13253,PGStock[],3,FALSE)</f>
        <v>0.7</v>
      </c>
      <c r="L13253" s="47">
        <v>2</v>
      </c>
      <c r="M13253" s="47">
        <f>VLOOKUP(I13253,PGStock[],6,FALSE)</f>
        <v>200</v>
      </c>
      <c r="N13253" s="47">
        <f>+PGSales!$L13253*PGSales!$M13253</f>
        <v>400</v>
      </c>
    </row>
    <row r="13254" spans="1:14" hidden="1" x14ac:dyDescent="0.25">
      <c r="A13254" s="77">
        <f t="shared" si="1592"/>
        <v>2026</v>
      </c>
      <c r="B13254" s="77">
        <f t="shared" si="1593"/>
        <v>1</v>
      </c>
      <c r="C13254" s="73">
        <v>46036</v>
      </c>
      <c r="D13254" s="79" t="s">
        <v>68</v>
      </c>
      <c r="E13254" s="80">
        <v>161</v>
      </c>
      <c r="F13254" s="81" t="str">
        <f>VLOOKUP(E13254,Customer[],2,FALSE)</f>
        <v>16 G (1)</v>
      </c>
      <c r="G13254" s="69" t="str">
        <f>VLOOKUP(E13254,Customer[],3,FALSE)</f>
        <v>Innwa Rd</v>
      </c>
      <c r="H13254" s="69" t="str">
        <f>VLOOKUP(E13254,Customer[],4,FALSE)</f>
        <v>S Paukkan N/Oakkala</v>
      </c>
      <c r="I13254" s="48" t="s">
        <v>18</v>
      </c>
      <c r="J13254" s="82" t="str">
        <f>VLOOKUP(I13254,PGStock[],2,FALSE)</f>
        <v>Formula Rum 350ml</v>
      </c>
      <c r="K13254" s="71">
        <f>VLOOKUP(I13254,PGStock[],3,FALSE)</f>
        <v>0.35</v>
      </c>
      <c r="L13254" s="47">
        <v>3</v>
      </c>
      <c r="M13254" s="47">
        <f>VLOOKUP(I13254,PGStock[],6,FALSE)</f>
        <v>150</v>
      </c>
      <c r="N13254" s="47">
        <f>+PGSales!$L13254*PGSales!$M13254</f>
        <v>450</v>
      </c>
    </row>
    <row r="13255" spans="1:14" hidden="1" x14ac:dyDescent="0.25">
      <c r="A13255" s="77">
        <f t="shared" si="1592"/>
        <v>2026</v>
      </c>
      <c r="B13255" s="77">
        <f t="shared" si="1593"/>
        <v>1</v>
      </c>
      <c r="C13255" s="73">
        <v>46036</v>
      </c>
      <c r="D13255" s="79" t="s">
        <v>74</v>
      </c>
      <c r="E13255" s="80" t="s">
        <v>334</v>
      </c>
      <c r="F13255" s="81" t="str">
        <f>VLOOKUP(E13255,Customer[],2,FALSE)</f>
        <v>Nan Htet</v>
      </c>
      <c r="G13255" s="69" t="str">
        <f>VLOOKUP(E13255,Customer[],3,FALSE)</f>
        <v>Sitkaind Rd</v>
      </c>
      <c r="H13255" s="69" t="str">
        <f>VLOOKUP(E13255,Customer[],4,FALSE)</f>
        <v>S Paukkan N/Oakkala</v>
      </c>
      <c r="I13255" s="48" t="s">
        <v>25</v>
      </c>
      <c r="J13255" s="82" t="str">
        <f>VLOOKUP(I13255,PGStock[],2,FALSE)</f>
        <v>Columbus Super Red Smooth 350 Ml</v>
      </c>
      <c r="K13255" s="71">
        <f>VLOOKUP(I13255,PGStock[],3,FALSE)</f>
        <v>0.35</v>
      </c>
      <c r="L13255" s="47">
        <v>1</v>
      </c>
      <c r="M13255" s="47">
        <f>VLOOKUP(I13255,PGStock[],6,FALSE)</f>
        <v>150</v>
      </c>
      <c r="N13255" s="47">
        <f>+PGSales!$L13255*PGSales!$M13255</f>
        <v>150</v>
      </c>
    </row>
    <row r="13256" spans="1:14" hidden="1" x14ac:dyDescent="0.25">
      <c r="A13256" s="77">
        <f t="shared" si="1592"/>
        <v>2026</v>
      </c>
      <c r="B13256" s="77">
        <f t="shared" si="1593"/>
        <v>1</v>
      </c>
      <c r="C13256" s="73">
        <v>46036</v>
      </c>
      <c r="D13256" s="79" t="s">
        <v>74</v>
      </c>
      <c r="E13256" s="80" t="s">
        <v>334</v>
      </c>
      <c r="F13256" s="81" t="str">
        <f>VLOOKUP(E13256,Customer[],2,FALSE)</f>
        <v>Nan Htet</v>
      </c>
      <c r="G13256" s="69" t="str">
        <f>VLOOKUP(E13256,Customer[],3,FALSE)</f>
        <v>Sitkaind Rd</v>
      </c>
      <c r="H13256" s="69" t="str">
        <f>VLOOKUP(E13256,Customer[],4,FALSE)</f>
        <v>S Paukkan N/Oakkala</v>
      </c>
      <c r="I13256" s="48" t="s">
        <v>18</v>
      </c>
      <c r="J13256" s="82" t="str">
        <f>VLOOKUP(I13256,PGStock[],2,FALSE)</f>
        <v>Formula Rum 350ml</v>
      </c>
      <c r="K13256" s="71">
        <f>VLOOKUP(I13256,PGStock[],3,FALSE)</f>
        <v>0.35</v>
      </c>
      <c r="L13256" s="47">
        <v>7</v>
      </c>
      <c r="M13256" s="47">
        <f>VLOOKUP(I13256,PGStock[],6,FALSE)</f>
        <v>150</v>
      </c>
      <c r="N13256" s="47">
        <f>+PGSales!$L13256*PGSales!$M13256</f>
        <v>1050</v>
      </c>
    </row>
    <row r="13257" spans="1:14" hidden="1" x14ac:dyDescent="0.25">
      <c r="A13257" s="77">
        <f t="shared" si="1592"/>
        <v>2026</v>
      </c>
      <c r="B13257" s="77">
        <f t="shared" si="1593"/>
        <v>1</v>
      </c>
      <c r="C13257" s="73">
        <v>46036</v>
      </c>
      <c r="D13257" s="79" t="s">
        <v>74</v>
      </c>
      <c r="E13257" s="80" t="s">
        <v>334</v>
      </c>
      <c r="F13257" s="81" t="str">
        <f>VLOOKUP(E13257,Customer[],2,FALSE)</f>
        <v>Nan Htet</v>
      </c>
      <c r="G13257" s="69" t="str">
        <f>VLOOKUP(E13257,Customer[],3,FALSE)</f>
        <v>Sitkaind Rd</v>
      </c>
      <c r="H13257" s="69" t="str">
        <f>VLOOKUP(E13257,Customer[],4,FALSE)</f>
        <v>S Paukkan N/Oakkala</v>
      </c>
      <c r="I13257" s="48" t="s">
        <v>959</v>
      </c>
      <c r="J13257" s="82" t="str">
        <f>VLOOKUP(I13257,PGStock[],2,FALSE)</f>
        <v>Shwe Man ကော်ဗူး (1 Liter)</v>
      </c>
      <c r="K13257" s="71">
        <f>VLOOKUP(I13257,PGStock[],3,FALSE)</f>
        <v>1</v>
      </c>
      <c r="L13257" s="47">
        <v>2</v>
      </c>
      <c r="M13257" s="47">
        <f>VLOOKUP(I13257,PGStock[],6,FALSE)</f>
        <v>100</v>
      </c>
      <c r="N13257" s="47">
        <f>+PGSales!$L13257*PGSales!$M13257</f>
        <v>200</v>
      </c>
    </row>
    <row r="13258" spans="1:14" hidden="1" x14ac:dyDescent="0.25">
      <c r="A13258" s="77">
        <f t="shared" si="1592"/>
        <v>2026</v>
      </c>
      <c r="B13258" s="77">
        <f t="shared" si="1593"/>
        <v>1</v>
      </c>
      <c r="C13258" s="73">
        <v>46036</v>
      </c>
      <c r="D13258" s="79" t="s">
        <v>109</v>
      </c>
      <c r="E13258" s="80">
        <v>162</v>
      </c>
      <c r="F13258" s="81" t="str">
        <f>VLOOKUP(E13258,Customer[],2,FALSE)</f>
        <v>16 G(2)</v>
      </c>
      <c r="G13258" s="69" t="str">
        <f>VLOOKUP(E13258,Customer[],3,FALSE)</f>
        <v>Taungnu Rd</v>
      </c>
      <c r="H13258" s="69" t="str">
        <f>VLOOKUP(E13258,Customer[],4,FALSE)</f>
        <v>S Paukkan N/Oakkala</v>
      </c>
      <c r="I13258" s="48" t="s">
        <v>25</v>
      </c>
      <c r="J13258" s="82" t="str">
        <f>VLOOKUP(I13258,PGStock[],2,FALSE)</f>
        <v>Columbus Super Red Smooth 350 Ml</v>
      </c>
      <c r="K13258" s="71">
        <f>VLOOKUP(I13258,PGStock[],3,FALSE)</f>
        <v>0.35</v>
      </c>
      <c r="L13258" s="47">
        <v>4</v>
      </c>
      <c r="M13258" s="47">
        <f>VLOOKUP(I13258,PGStock[],6,FALSE)</f>
        <v>150</v>
      </c>
      <c r="N13258" s="47">
        <f>+PGSales!$L13258*PGSales!$M13258</f>
        <v>600</v>
      </c>
    </row>
    <row r="13259" spans="1:14" hidden="1" x14ac:dyDescent="0.25">
      <c r="A13259" s="77">
        <f t="shared" si="1592"/>
        <v>2026</v>
      </c>
      <c r="B13259" s="77">
        <f t="shared" si="1593"/>
        <v>1</v>
      </c>
      <c r="C13259" s="73">
        <v>46036</v>
      </c>
      <c r="D13259" s="79" t="s">
        <v>109</v>
      </c>
      <c r="E13259" s="80">
        <v>162</v>
      </c>
      <c r="F13259" s="81" t="str">
        <f>VLOOKUP(E13259,Customer[],2,FALSE)</f>
        <v>16 G(2)</v>
      </c>
      <c r="G13259" s="69" t="str">
        <f>VLOOKUP(E13259,Customer[],3,FALSE)</f>
        <v>Taungnu Rd</v>
      </c>
      <c r="H13259" s="69" t="str">
        <f>VLOOKUP(E13259,Customer[],4,FALSE)</f>
        <v>S Paukkan N/Oakkala</v>
      </c>
      <c r="I13259" s="48" t="s">
        <v>959</v>
      </c>
      <c r="J13259" s="82" t="str">
        <f>VLOOKUP(I13259,PGStock[],2,FALSE)</f>
        <v>Shwe Man ကော်ဗူး (1 Liter)</v>
      </c>
      <c r="K13259" s="71">
        <f>VLOOKUP(I13259,PGStock[],3,FALSE)</f>
        <v>1</v>
      </c>
      <c r="L13259" s="47">
        <v>1</v>
      </c>
      <c r="M13259" s="47">
        <f>VLOOKUP(I13259,PGStock[],6,FALSE)</f>
        <v>100</v>
      </c>
      <c r="N13259" s="47">
        <f>+PGSales!$L13259*PGSales!$M13259</f>
        <v>100</v>
      </c>
    </row>
    <row r="13260" spans="1:14" hidden="1" x14ac:dyDescent="0.25">
      <c r="A13260" s="77">
        <f t="shared" si="1592"/>
        <v>2026</v>
      </c>
      <c r="B13260" s="77">
        <f t="shared" si="1593"/>
        <v>1</v>
      </c>
      <c r="C13260" s="73">
        <v>46036</v>
      </c>
      <c r="D13260" s="79" t="s">
        <v>66</v>
      </c>
      <c r="E13260" s="80" t="s">
        <v>331</v>
      </c>
      <c r="F13260" s="81" t="str">
        <f>VLOOKUP(E13260,Customer[],2,FALSE)</f>
        <v>Shwe Dinker</v>
      </c>
      <c r="G13260" s="69" t="str">
        <f>VLOOKUP(E13260,Customer[],3,FALSE)</f>
        <v>Paung Kan Gd</v>
      </c>
      <c r="H13260" s="69" t="str">
        <f>VLOOKUP(E13260,Customer[],4,FALSE)</f>
        <v>S Paukkan N/Oakkala</v>
      </c>
      <c r="I13260" s="48" t="s">
        <v>18</v>
      </c>
      <c r="J13260" s="82" t="str">
        <f>VLOOKUP(I13260,PGStock[],2,FALSE)</f>
        <v>Formula Rum 350ml</v>
      </c>
      <c r="K13260" s="71">
        <f>VLOOKUP(I13260,PGStock[],3,FALSE)</f>
        <v>0.35</v>
      </c>
      <c r="L13260" s="47">
        <v>3</v>
      </c>
      <c r="M13260" s="47">
        <f>VLOOKUP(I13260,PGStock[],6,FALSE)</f>
        <v>150</v>
      </c>
      <c r="N13260" s="47">
        <f>+PGSales!$L13260*PGSales!$M13260</f>
        <v>450</v>
      </c>
    </row>
    <row r="13261" spans="1:14" hidden="1" x14ac:dyDescent="0.25">
      <c r="A13261" s="77">
        <f t="shared" si="1592"/>
        <v>2026</v>
      </c>
      <c r="B13261" s="77">
        <f t="shared" si="1593"/>
        <v>1</v>
      </c>
      <c r="C13261" s="73">
        <v>46036</v>
      </c>
      <c r="D13261" s="79" t="s">
        <v>4</v>
      </c>
      <c r="E13261" s="80" t="s">
        <v>394</v>
      </c>
      <c r="F13261" s="81" t="str">
        <f>VLOOKUP(E13261,Customer[],2,FALSE)</f>
        <v>Khun Myant</v>
      </c>
      <c r="G13261" s="69" t="str">
        <f>VLOOKUP(E13261,Customer[],3,FALSE)</f>
        <v>Nuaung Yann Rd</v>
      </c>
      <c r="H13261" s="69" t="str">
        <f>VLOOKUP(E13261,Customer[],4,FALSE)</f>
        <v>S Paukkan N/Oakkala</v>
      </c>
      <c r="I13261" s="48" t="s">
        <v>25</v>
      </c>
      <c r="J13261" s="82" t="str">
        <f>VLOOKUP(I13261,PGStock[],2,FALSE)</f>
        <v>Columbus Super Red Smooth 350 Ml</v>
      </c>
      <c r="K13261" s="71">
        <f>VLOOKUP(I13261,PGStock[],3,FALSE)</f>
        <v>0.35</v>
      </c>
      <c r="L13261" s="47">
        <v>1</v>
      </c>
      <c r="M13261" s="47">
        <f>VLOOKUP(I13261,PGStock[],6,FALSE)</f>
        <v>150</v>
      </c>
      <c r="N13261" s="47">
        <f>+PGSales!$L13261*PGSales!$M13261</f>
        <v>150</v>
      </c>
    </row>
    <row r="13262" spans="1:14" hidden="1" x14ac:dyDescent="0.25">
      <c r="A13262" s="77">
        <f t="shared" si="1592"/>
        <v>2026</v>
      </c>
      <c r="B13262" s="77">
        <f t="shared" si="1593"/>
        <v>1</v>
      </c>
      <c r="C13262" s="73">
        <v>46036</v>
      </c>
      <c r="D13262" s="79" t="s">
        <v>4</v>
      </c>
      <c r="E13262" s="80" t="s">
        <v>394</v>
      </c>
      <c r="F13262" s="81" t="str">
        <f>VLOOKUP(E13262,Customer[],2,FALSE)</f>
        <v>Khun Myant</v>
      </c>
      <c r="G13262" s="69" t="str">
        <f>VLOOKUP(E13262,Customer[],3,FALSE)</f>
        <v>Nuaung Yann Rd</v>
      </c>
      <c r="H13262" s="69" t="str">
        <f>VLOOKUP(E13262,Customer[],4,FALSE)</f>
        <v>S Paukkan N/Oakkala</v>
      </c>
      <c r="I13262" s="48" t="s">
        <v>18</v>
      </c>
      <c r="J13262" s="82" t="str">
        <f>VLOOKUP(I13262,PGStock[],2,FALSE)</f>
        <v>Formula Rum 350ml</v>
      </c>
      <c r="K13262" s="71">
        <f>VLOOKUP(I13262,PGStock[],3,FALSE)</f>
        <v>0.35</v>
      </c>
      <c r="L13262" s="47">
        <v>2</v>
      </c>
      <c r="M13262" s="47">
        <f>VLOOKUP(I13262,PGStock[],6,FALSE)</f>
        <v>150</v>
      </c>
      <c r="N13262" s="47">
        <f>+PGSales!$L13262*PGSales!$M13262</f>
        <v>300</v>
      </c>
    </row>
    <row r="13263" spans="1:14" hidden="1" x14ac:dyDescent="0.25">
      <c r="A13263" s="77">
        <f t="shared" si="1592"/>
        <v>2026</v>
      </c>
      <c r="B13263" s="77">
        <f t="shared" si="1593"/>
        <v>1</v>
      </c>
      <c r="C13263" s="73">
        <v>46036</v>
      </c>
      <c r="D13263" s="79" t="s">
        <v>885</v>
      </c>
      <c r="E13263" s="80" t="s">
        <v>314</v>
      </c>
      <c r="F13263" s="81" t="str">
        <f>VLOOKUP(E13263,Customer[],2,FALSE)</f>
        <v>Kaung</v>
      </c>
      <c r="G13263" s="69" t="str">
        <f>VLOOKUP(E13263,Customer[],3,FALSE)</f>
        <v>Nuaung Yann Rd</v>
      </c>
      <c r="H13263" s="69" t="str">
        <f>VLOOKUP(E13263,Customer[],4,FALSE)</f>
        <v>S Paukkan N/Oakkala</v>
      </c>
      <c r="I13263" s="48" t="s">
        <v>25</v>
      </c>
      <c r="J13263" s="82" t="str">
        <f>VLOOKUP(I13263,PGStock[],2,FALSE)</f>
        <v>Columbus Super Red Smooth 350 Ml</v>
      </c>
      <c r="K13263" s="71">
        <f>VLOOKUP(I13263,PGStock[],3,FALSE)</f>
        <v>0.35</v>
      </c>
      <c r="L13263" s="47">
        <v>1</v>
      </c>
      <c r="M13263" s="47">
        <f>VLOOKUP(I13263,PGStock[],6,FALSE)</f>
        <v>150</v>
      </c>
      <c r="N13263" s="47">
        <f>+PGSales!$L13263*PGSales!$M13263</f>
        <v>150</v>
      </c>
    </row>
    <row r="13264" spans="1:14" hidden="1" x14ac:dyDescent="0.25">
      <c r="A13264" s="77">
        <f t="shared" ref="A13264:A13463" si="1594">YEAR(C13264)</f>
        <v>2026</v>
      </c>
      <c r="B13264" s="77">
        <f t="shared" ref="B13264:B13463" si="1595">MONTH(C13264)</f>
        <v>1</v>
      </c>
      <c r="C13264" s="73">
        <v>46036</v>
      </c>
      <c r="D13264" s="79" t="s">
        <v>885</v>
      </c>
      <c r="E13264" s="80" t="s">
        <v>314</v>
      </c>
      <c r="F13264" s="81" t="str">
        <f>VLOOKUP(E13264,Customer[],2,FALSE)</f>
        <v>Kaung</v>
      </c>
      <c r="G13264" s="69" t="str">
        <f>VLOOKUP(E13264,Customer[],3,FALSE)</f>
        <v>Nuaung Yann Rd</v>
      </c>
      <c r="H13264" s="69" t="str">
        <f>VLOOKUP(E13264,Customer[],4,FALSE)</f>
        <v>S Paukkan N/Oakkala</v>
      </c>
      <c r="I13264" s="48" t="s">
        <v>20</v>
      </c>
      <c r="J13264" s="82" t="str">
        <f>VLOOKUP(I13264,PGStock[],2,FALSE)</f>
        <v>Formula Rum 700ml</v>
      </c>
      <c r="K13264" s="71">
        <f>VLOOKUP(I13264,PGStock[],3,FALSE)</f>
        <v>0.7</v>
      </c>
      <c r="L13264" s="47">
        <v>1</v>
      </c>
      <c r="M13264" s="47">
        <f>VLOOKUP(I13264,PGStock[],6,FALSE)</f>
        <v>200</v>
      </c>
      <c r="N13264" s="47">
        <f>+PGSales!$L13264*PGSales!$M13264</f>
        <v>200</v>
      </c>
    </row>
    <row r="13265" spans="1:14" hidden="1" x14ac:dyDescent="0.25">
      <c r="A13265" s="77">
        <f t="shared" si="1594"/>
        <v>2026</v>
      </c>
      <c r="B13265" s="77">
        <f t="shared" si="1595"/>
        <v>1</v>
      </c>
      <c r="C13265" s="73">
        <v>46036</v>
      </c>
      <c r="D13265" s="79" t="s">
        <v>885</v>
      </c>
      <c r="E13265" s="80" t="s">
        <v>314</v>
      </c>
      <c r="F13265" s="81" t="str">
        <f>VLOOKUP(E13265,Customer[],2,FALSE)</f>
        <v>Kaung</v>
      </c>
      <c r="G13265" s="69" t="str">
        <f>VLOOKUP(E13265,Customer[],3,FALSE)</f>
        <v>Nuaung Yann Rd</v>
      </c>
      <c r="H13265" s="69" t="str">
        <f>VLOOKUP(E13265,Customer[],4,FALSE)</f>
        <v>S Paukkan N/Oakkala</v>
      </c>
      <c r="I13265" s="48" t="s">
        <v>18</v>
      </c>
      <c r="J13265" s="82" t="str">
        <f>VLOOKUP(I13265,PGStock[],2,FALSE)</f>
        <v>Formula Rum 350ml</v>
      </c>
      <c r="K13265" s="71">
        <f>VLOOKUP(I13265,PGStock[],3,FALSE)</f>
        <v>0.35</v>
      </c>
      <c r="L13265" s="47">
        <v>4</v>
      </c>
      <c r="M13265" s="47">
        <f>VLOOKUP(I13265,PGStock[],6,FALSE)</f>
        <v>150</v>
      </c>
      <c r="N13265" s="47">
        <f>+PGSales!$L13265*PGSales!$M13265</f>
        <v>600</v>
      </c>
    </row>
    <row r="13266" spans="1:14" hidden="1" x14ac:dyDescent="0.25">
      <c r="A13266" s="77">
        <f t="shared" si="1594"/>
        <v>2026</v>
      </c>
      <c r="B13266" s="77">
        <f t="shared" si="1595"/>
        <v>1</v>
      </c>
      <c r="C13266" s="73">
        <v>46036</v>
      </c>
      <c r="D13266" s="79" t="s">
        <v>885</v>
      </c>
      <c r="E13266" s="80" t="s">
        <v>314</v>
      </c>
      <c r="F13266" s="81" t="str">
        <f>VLOOKUP(E13266,Customer[],2,FALSE)</f>
        <v>Kaung</v>
      </c>
      <c r="G13266" s="69" t="str">
        <f>VLOOKUP(E13266,Customer[],3,FALSE)</f>
        <v>Nuaung Yann Rd</v>
      </c>
      <c r="H13266" s="69" t="str">
        <f>VLOOKUP(E13266,Customer[],4,FALSE)</f>
        <v>S Paukkan N/Oakkala</v>
      </c>
      <c r="I13266" s="48" t="s">
        <v>959</v>
      </c>
      <c r="J13266" s="82" t="str">
        <f>VLOOKUP(I13266,PGStock[],2,FALSE)</f>
        <v>Shwe Man ကော်ဗူး (1 Liter)</v>
      </c>
      <c r="K13266" s="71">
        <f>VLOOKUP(I13266,PGStock[],3,FALSE)</f>
        <v>1</v>
      </c>
      <c r="L13266" s="47">
        <v>1</v>
      </c>
      <c r="M13266" s="47">
        <f>VLOOKUP(I13266,PGStock[],6,FALSE)</f>
        <v>100</v>
      </c>
      <c r="N13266" s="47">
        <f>+PGSales!$L13266*PGSales!$M13266</f>
        <v>100</v>
      </c>
    </row>
    <row r="13267" spans="1:14" hidden="1" x14ac:dyDescent="0.25">
      <c r="A13267" s="77">
        <f t="shared" si="1594"/>
        <v>2026</v>
      </c>
      <c r="B13267" s="77">
        <f t="shared" si="1595"/>
        <v>1</v>
      </c>
      <c r="C13267" s="73">
        <v>46036</v>
      </c>
      <c r="D13267" s="79" t="s">
        <v>1</v>
      </c>
      <c r="E13267" s="80" t="s">
        <v>322</v>
      </c>
      <c r="F13267" s="81" t="str">
        <f>VLOOKUP(E13267,Customer[],2,FALSE)</f>
        <v>Kyaw</v>
      </c>
      <c r="G13267" s="69" t="str">
        <f>VLOOKUP(E13267,Customer[],3,FALSE)</f>
        <v>Bagan Rd</v>
      </c>
      <c r="H13267" s="69" t="str">
        <f>VLOOKUP(E13267,Customer[],4,FALSE)</f>
        <v>S Paukkan N/Oakkala</v>
      </c>
      <c r="I13267" s="48" t="s">
        <v>25</v>
      </c>
      <c r="J13267" s="82" t="str">
        <f>VLOOKUP(I13267,PGStock[],2,FALSE)</f>
        <v>Columbus Super Red Smooth 350 Ml</v>
      </c>
      <c r="K13267" s="71">
        <f>VLOOKUP(I13267,PGStock[],3,FALSE)</f>
        <v>0.35</v>
      </c>
      <c r="L13267" s="47">
        <v>3</v>
      </c>
      <c r="M13267" s="47">
        <f>VLOOKUP(I13267,PGStock[],6,FALSE)</f>
        <v>150</v>
      </c>
      <c r="N13267" s="47">
        <f>+PGSales!$L13267*PGSales!$M13267</f>
        <v>450</v>
      </c>
    </row>
    <row r="13268" spans="1:14" hidden="1" x14ac:dyDescent="0.25">
      <c r="A13268" s="77">
        <f t="shared" si="1594"/>
        <v>2026</v>
      </c>
      <c r="B13268" s="77">
        <f t="shared" si="1595"/>
        <v>1</v>
      </c>
      <c r="C13268" s="73">
        <v>46036</v>
      </c>
      <c r="D13268" s="79" t="s">
        <v>1</v>
      </c>
      <c r="E13268" s="80" t="s">
        <v>322</v>
      </c>
      <c r="F13268" s="81" t="str">
        <f>VLOOKUP(E13268,Customer[],2,FALSE)</f>
        <v>Kyaw</v>
      </c>
      <c r="G13268" s="69" t="str">
        <f>VLOOKUP(E13268,Customer[],3,FALSE)</f>
        <v>Bagan Rd</v>
      </c>
      <c r="H13268" s="69" t="str">
        <f>VLOOKUP(E13268,Customer[],4,FALSE)</f>
        <v>S Paukkan N/Oakkala</v>
      </c>
      <c r="I13268" s="48" t="s">
        <v>18</v>
      </c>
      <c r="J13268" s="82" t="str">
        <f>VLOOKUP(I13268,PGStock[],2,FALSE)</f>
        <v>Formula Rum 350ml</v>
      </c>
      <c r="K13268" s="71">
        <f>VLOOKUP(I13268,PGStock[],3,FALSE)</f>
        <v>0.35</v>
      </c>
      <c r="L13268" s="47">
        <v>3</v>
      </c>
      <c r="M13268" s="47">
        <f>VLOOKUP(I13268,PGStock[],6,FALSE)</f>
        <v>150</v>
      </c>
      <c r="N13268" s="47">
        <f>+PGSales!$L13268*PGSales!$M13268</f>
        <v>450</v>
      </c>
    </row>
    <row r="13269" spans="1:14" hidden="1" x14ac:dyDescent="0.25">
      <c r="A13269" s="77">
        <f t="shared" si="1594"/>
        <v>2026</v>
      </c>
      <c r="B13269" s="77">
        <f t="shared" si="1595"/>
        <v>1</v>
      </c>
      <c r="C13269" s="73">
        <v>46036</v>
      </c>
      <c r="D13269" s="79" t="s">
        <v>1</v>
      </c>
      <c r="E13269" s="80" t="s">
        <v>322</v>
      </c>
      <c r="F13269" s="81" t="str">
        <f>VLOOKUP(E13269,Customer[],2,FALSE)</f>
        <v>Kyaw</v>
      </c>
      <c r="G13269" s="69" t="str">
        <f>VLOOKUP(E13269,Customer[],3,FALSE)</f>
        <v>Bagan Rd</v>
      </c>
      <c r="H13269" s="69" t="str">
        <f>VLOOKUP(E13269,Customer[],4,FALSE)</f>
        <v>S Paukkan N/Oakkala</v>
      </c>
      <c r="I13269" s="48" t="s">
        <v>959</v>
      </c>
      <c r="J13269" s="82" t="str">
        <f>VLOOKUP(I13269,PGStock[],2,FALSE)</f>
        <v>Shwe Man ကော်ဗူး (1 Liter)</v>
      </c>
      <c r="K13269" s="71">
        <f>VLOOKUP(I13269,PGStock[],3,FALSE)</f>
        <v>1</v>
      </c>
      <c r="L13269" s="47">
        <v>1</v>
      </c>
      <c r="M13269" s="47">
        <f>VLOOKUP(I13269,PGStock[],6,FALSE)</f>
        <v>100</v>
      </c>
      <c r="N13269" s="47">
        <f>+PGSales!$L13269*PGSales!$M13269</f>
        <v>100</v>
      </c>
    </row>
    <row r="13270" spans="1:14" hidden="1" x14ac:dyDescent="0.25">
      <c r="A13270" s="77">
        <f t="shared" si="1594"/>
        <v>2026</v>
      </c>
      <c r="B13270" s="77">
        <f t="shared" si="1595"/>
        <v>1</v>
      </c>
      <c r="C13270" s="73">
        <v>46036</v>
      </c>
      <c r="D13270" s="79" t="s">
        <v>115</v>
      </c>
      <c r="E13270" s="80" t="s">
        <v>700</v>
      </c>
      <c r="F13270" s="81" t="str">
        <f>VLOOKUP(E13270,Customer[],2,FALSE)</f>
        <v>Myo Gyi</v>
      </c>
      <c r="G13270" s="69" t="str">
        <f>VLOOKUP(E13270,Customer[],3,FALSE)</f>
        <v>S Paukkan Rd</v>
      </c>
      <c r="H13270" s="69" t="str">
        <f>VLOOKUP(E13270,Customer[],4,FALSE)</f>
        <v>S Paukkan N/Oakkala</v>
      </c>
      <c r="I13270" s="48" t="s">
        <v>25</v>
      </c>
      <c r="J13270" s="82" t="str">
        <f>VLOOKUP(I13270,PGStock[],2,FALSE)</f>
        <v>Columbus Super Red Smooth 350 Ml</v>
      </c>
      <c r="K13270" s="71">
        <f>VLOOKUP(I13270,PGStock[],3,FALSE)</f>
        <v>0.35</v>
      </c>
      <c r="L13270" s="47">
        <v>2</v>
      </c>
      <c r="M13270" s="47">
        <f>VLOOKUP(I13270,PGStock[],6,FALSE)</f>
        <v>150</v>
      </c>
      <c r="N13270" s="47">
        <f>+PGSales!$L13270*PGSales!$M13270</f>
        <v>300</v>
      </c>
    </row>
    <row r="13271" spans="1:14" hidden="1" x14ac:dyDescent="0.25">
      <c r="A13271" s="77">
        <f t="shared" si="1594"/>
        <v>2026</v>
      </c>
      <c r="B13271" s="77">
        <f t="shared" si="1595"/>
        <v>1</v>
      </c>
      <c r="C13271" s="73">
        <v>46036</v>
      </c>
      <c r="D13271" s="79" t="s">
        <v>115</v>
      </c>
      <c r="E13271" s="80" t="s">
        <v>700</v>
      </c>
      <c r="F13271" s="81" t="str">
        <f>VLOOKUP(E13271,Customer[],2,FALSE)</f>
        <v>Myo Gyi</v>
      </c>
      <c r="G13271" s="69" t="str">
        <f>VLOOKUP(E13271,Customer[],3,FALSE)</f>
        <v>S Paukkan Rd</v>
      </c>
      <c r="H13271" s="69" t="str">
        <f>VLOOKUP(E13271,Customer[],4,FALSE)</f>
        <v>S Paukkan N/Oakkala</v>
      </c>
      <c r="I13271" s="48" t="s">
        <v>18</v>
      </c>
      <c r="J13271" s="82" t="str">
        <f>VLOOKUP(I13271,PGStock[],2,FALSE)</f>
        <v>Formula Rum 350ml</v>
      </c>
      <c r="K13271" s="71">
        <f>VLOOKUP(I13271,PGStock[],3,FALSE)</f>
        <v>0.35</v>
      </c>
      <c r="L13271" s="47">
        <v>4</v>
      </c>
      <c r="M13271" s="47">
        <f>VLOOKUP(I13271,PGStock[],6,FALSE)</f>
        <v>150</v>
      </c>
      <c r="N13271" s="47">
        <f>+PGSales!$L13271*PGSales!$M13271</f>
        <v>600</v>
      </c>
    </row>
    <row r="13272" spans="1:14" hidden="1" x14ac:dyDescent="0.25">
      <c r="A13272" s="77">
        <f t="shared" si="1594"/>
        <v>2026</v>
      </c>
      <c r="B13272" s="77">
        <f t="shared" si="1595"/>
        <v>1</v>
      </c>
      <c r="C13272" s="73">
        <v>46036</v>
      </c>
      <c r="D13272" s="79" t="s">
        <v>115</v>
      </c>
      <c r="E13272" s="80" t="s">
        <v>700</v>
      </c>
      <c r="F13272" s="81" t="str">
        <f>VLOOKUP(E13272,Customer[],2,FALSE)</f>
        <v>Myo Gyi</v>
      </c>
      <c r="G13272" s="69" t="str">
        <f>VLOOKUP(E13272,Customer[],3,FALSE)</f>
        <v>S Paukkan Rd</v>
      </c>
      <c r="H13272" s="69" t="str">
        <f>VLOOKUP(E13272,Customer[],4,FALSE)</f>
        <v>S Paukkan N/Oakkala</v>
      </c>
      <c r="I13272" s="48" t="s">
        <v>959</v>
      </c>
      <c r="J13272" s="82" t="str">
        <f>VLOOKUP(I13272,PGStock[],2,FALSE)</f>
        <v>Shwe Man ကော်ဗူး (1 Liter)</v>
      </c>
      <c r="K13272" s="71">
        <f>VLOOKUP(I13272,PGStock[],3,FALSE)</f>
        <v>1</v>
      </c>
      <c r="L13272" s="47">
        <v>1</v>
      </c>
      <c r="M13272" s="47">
        <f>VLOOKUP(I13272,PGStock[],6,FALSE)</f>
        <v>100</v>
      </c>
      <c r="N13272" s="47">
        <f>+PGSales!$L13272*PGSales!$M13272</f>
        <v>100</v>
      </c>
    </row>
    <row r="13273" spans="1:14" hidden="1" x14ac:dyDescent="0.25">
      <c r="A13273" s="77">
        <f t="shared" si="1594"/>
        <v>2026</v>
      </c>
      <c r="B13273" s="77">
        <f t="shared" si="1595"/>
        <v>1</v>
      </c>
      <c r="C13273" s="73">
        <v>46036</v>
      </c>
      <c r="D13273" s="79" t="s">
        <v>131</v>
      </c>
      <c r="E13273" s="80" t="s">
        <v>696</v>
      </c>
      <c r="F13273" s="81" t="str">
        <f>VLOOKUP(E13273,Customer[],2,FALSE)</f>
        <v>Moe Htety</v>
      </c>
      <c r="G13273" s="69" t="str">
        <f>VLOOKUP(E13273,Customer[],3,FALSE)</f>
        <v>S Paukkan Rd</v>
      </c>
      <c r="H13273" s="69" t="str">
        <f>VLOOKUP(E13273,Customer[],4,FALSE)</f>
        <v>S Paukkan N/Oakkala</v>
      </c>
      <c r="I13273" s="48" t="s">
        <v>25</v>
      </c>
      <c r="J13273" s="82" t="str">
        <f>VLOOKUP(I13273,PGStock[],2,FALSE)</f>
        <v>Columbus Super Red Smooth 350 Ml</v>
      </c>
      <c r="K13273" s="71">
        <f>VLOOKUP(I13273,PGStock[],3,FALSE)</f>
        <v>0.35</v>
      </c>
      <c r="L13273" s="47">
        <v>7</v>
      </c>
      <c r="M13273" s="47">
        <f>VLOOKUP(I13273,PGStock[],6,FALSE)</f>
        <v>150</v>
      </c>
      <c r="N13273" s="47">
        <f>+PGSales!$L13273*PGSales!$M13273</f>
        <v>1050</v>
      </c>
    </row>
    <row r="13274" spans="1:14" hidden="1" x14ac:dyDescent="0.25">
      <c r="A13274" s="77">
        <f t="shared" si="1594"/>
        <v>2026</v>
      </c>
      <c r="B13274" s="77">
        <f t="shared" si="1595"/>
        <v>1</v>
      </c>
      <c r="C13274" s="73">
        <v>46036</v>
      </c>
      <c r="D13274" s="79" t="s">
        <v>131</v>
      </c>
      <c r="E13274" s="80" t="s">
        <v>696</v>
      </c>
      <c r="F13274" s="81" t="str">
        <f>VLOOKUP(E13274,Customer[],2,FALSE)</f>
        <v>Moe Htety</v>
      </c>
      <c r="G13274" s="69" t="str">
        <f>VLOOKUP(E13274,Customer[],3,FALSE)</f>
        <v>S Paukkan Rd</v>
      </c>
      <c r="H13274" s="69" t="str">
        <f>VLOOKUP(E13274,Customer[],4,FALSE)</f>
        <v>S Paukkan N/Oakkala</v>
      </c>
      <c r="I13274" s="48" t="s">
        <v>18</v>
      </c>
      <c r="J13274" s="82" t="str">
        <f>VLOOKUP(I13274,PGStock[],2,FALSE)</f>
        <v>Formula Rum 350ml</v>
      </c>
      <c r="K13274" s="71">
        <f>VLOOKUP(I13274,PGStock[],3,FALSE)</f>
        <v>0.35</v>
      </c>
      <c r="L13274" s="47">
        <v>3</v>
      </c>
      <c r="M13274" s="47">
        <f>VLOOKUP(I13274,PGStock[],6,FALSE)</f>
        <v>150</v>
      </c>
      <c r="N13274" s="47">
        <f>+PGSales!$L13274*PGSales!$M13274</f>
        <v>450</v>
      </c>
    </row>
    <row r="13275" spans="1:14" hidden="1" x14ac:dyDescent="0.25">
      <c r="A13275" s="77">
        <f t="shared" si="1594"/>
        <v>2026</v>
      </c>
      <c r="B13275" s="77">
        <f t="shared" si="1595"/>
        <v>1</v>
      </c>
      <c r="C13275" s="73">
        <v>46037</v>
      </c>
      <c r="D13275" s="79" t="s">
        <v>878</v>
      </c>
      <c r="E13275" s="80" t="s">
        <v>661</v>
      </c>
      <c r="F13275" s="81" t="str">
        <f>VLOOKUP(E13275,Customer[],2,FALSE)</f>
        <v>Nyein Nwe</v>
      </c>
      <c r="G13275" s="69" t="str">
        <f>VLOOKUP(E13275,Customer[],3,FALSE)</f>
        <v>Innwa Rd</v>
      </c>
      <c r="H13275" s="69" t="str">
        <f>VLOOKUP(E13275,Customer[],4,FALSE)</f>
        <v>N/Oakkala</v>
      </c>
      <c r="I13275" s="48" t="s">
        <v>18</v>
      </c>
      <c r="J13275" s="82" t="str">
        <f>VLOOKUP(I13275,PGStock[],2,FALSE)</f>
        <v>Formula Rum 350ml</v>
      </c>
      <c r="K13275" s="71">
        <f>VLOOKUP(I13275,PGStock[],3,FALSE)</f>
        <v>0.35</v>
      </c>
      <c r="L13275" s="47">
        <v>6</v>
      </c>
      <c r="M13275" s="47">
        <f>VLOOKUP(I13275,PGStock[],6,FALSE)</f>
        <v>150</v>
      </c>
      <c r="N13275" s="47">
        <f>+PGSales!$L13275*PGSales!$M13275</f>
        <v>900</v>
      </c>
    </row>
    <row r="13276" spans="1:14" hidden="1" x14ac:dyDescent="0.25">
      <c r="A13276" s="77">
        <f t="shared" si="1594"/>
        <v>2026</v>
      </c>
      <c r="B13276" s="77">
        <f t="shared" si="1595"/>
        <v>1</v>
      </c>
      <c r="C13276" s="73">
        <v>46037</v>
      </c>
      <c r="D13276" s="79" t="s">
        <v>878</v>
      </c>
      <c r="E13276" s="80" t="s">
        <v>661</v>
      </c>
      <c r="F13276" s="81" t="str">
        <f>VLOOKUP(E13276,Customer[],2,FALSE)</f>
        <v>Nyein Nwe</v>
      </c>
      <c r="G13276" s="69" t="str">
        <f>VLOOKUP(E13276,Customer[],3,FALSE)</f>
        <v>Innwa Rd</v>
      </c>
      <c r="H13276" s="69" t="str">
        <f>VLOOKUP(E13276,Customer[],4,FALSE)</f>
        <v>N/Oakkala</v>
      </c>
      <c r="I13276" s="48" t="s">
        <v>958</v>
      </c>
      <c r="J13276" s="82" t="str">
        <f>VLOOKUP(I13276,PGStock[],2,FALSE)</f>
        <v>Shwe Man 680ml</v>
      </c>
      <c r="K13276" s="71">
        <f>VLOOKUP(I13276,PGStock[],3,FALSE)</f>
        <v>0.68</v>
      </c>
      <c r="L13276" s="47">
        <v>1</v>
      </c>
      <c r="M13276" s="47">
        <f>VLOOKUP(I13276,PGStock[],6,FALSE)</f>
        <v>100</v>
      </c>
      <c r="N13276" s="47">
        <f>+PGSales!$L13276*PGSales!$M13276</f>
        <v>100</v>
      </c>
    </row>
    <row r="13277" spans="1:14" hidden="1" x14ac:dyDescent="0.25">
      <c r="A13277" s="77">
        <f t="shared" ref="A13277:A13387" si="1596">YEAR(C13277)</f>
        <v>2026</v>
      </c>
      <c r="B13277" s="77">
        <f t="shared" ref="B13277:B13387" si="1597">MONTH(C13277)</f>
        <v>1</v>
      </c>
      <c r="C13277" s="73">
        <v>46037</v>
      </c>
      <c r="D13277" s="79" t="s">
        <v>878</v>
      </c>
      <c r="E13277" s="80" t="s">
        <v>661</v>
      </c>
      <c r="F13277" s="81" t="str">
        <f>VLOOKUP(E13277,Customer[],2,FALSE)</f>
        <v>Nyein Nwe</v>
      </c>
      <c r="G13277" s="69" t="str">
        <f>VLOOKUP(E13277,Customer[],3,FALSE)</f>
        <v>Innwa Rd</v>
      </c>
      <c r="H13277" s="69" t="str">
        <f>VLOOKUP(E13277,Customer[],4,FALSE)</f>
        <v>N/Oakkala</v>
      </c>
      <c r="I13277" s="48" t="s">
        <v>959</v>
      </c>
      <c r="J13277" s="82" t="str">
        <f>VLOOKUP(I13277,PGStock[],2,FALSE)</f>
        <v>Shwe Man ကော်ဗူး (1 Liter)</v>
      </c>
      <c r="K13277" s="71">
        <f>VLOOKUP(I13277,PGStock[],3,FALSE)</f>
        <v>1</v>
      </c>
      <c r="L13277" s="47">
        <v>3</v>
      </c>
      <c r="M13277" s="47">
        <f>VLOOKUP(I13277,PGStock[],6,FALSE)</f>
        <v>100</v>
      </c>
      <c r="N13277" s="47">
        <f>+PGSales!$L13277*PGSales!$M13277</f>
        <v>300</v>
      </c>
    </row>
    <row r="13278" spans="1:14" hidden="1" x14ac:dyDescent="0.25">
      <c r="A13278" s="77">
        <f t="shared" si="1596"/>
        <v>2026</v>
      </c>
      <c r="B13278" s="77">
        <f t="shared" si="1597"/>
        <v>1</v>
      </c>
      <c r="C13278" s="73">
        <v>46037</v>
      </c>
      <c r="D13278" s="79" t="s">
        <v>70</v>
      </c>
      <c r="E13278" s="80" t="s">
        <v>656</v>
      </c>
      <c r="F13278" s="81" t="str">
        <f>VLOOKUP(E13278,Customer[],2,FALSE)</f>
        <v xml:space="preserve">Malar </v>
      </c>
      <c r="G13278" s="69" t="str">
        <f>VLOOKUP(E13278,Customer[],3,FALSE)</f>
        <v>Innwa Rd</v>
      </c>
      <c r="H13278" s="69" t="str">
        <f>VLOOKUP(E13278,Customer[],4,FALSE)</f>
        <v>N/Oakkala</v>
      </c>
      <c r="I13278" s="48" t="s">
        <v>18</v>
      </c>
      <c r="J13278" s="82" t="str">
        <f>VLOOKUP(I13278,PGStock[],2,FALSE)</f>
        <v>Formula Rum 350ml</v>
      </c>
      <c r="K13278" s="71">
        <f>VLOOKUP(I13278,PGStock[],3,FALSE)</f>
        <v>0.35</v>
      </c>
      <c r="L13278" s="47">
        <v>5</v>
      </c>
      <c r="M13278" s="47">
        <f>VLOOKUP(I13278,PGStock[],6,FALSE)</f>
        <v>150</v>
      </c>
      <c r="N13278" s="47">
        <f>+PGSales!$L13278*PGSales!$M13278</f>
        <v>750</v>
      </c>
    </row>
    <row r="13279" spans="1:14" hidden="1" x14ac:dyDescent="0.25">
      <c r="A13279" s="77">
        <f t="shared" si="1596"/>
        <v>2026</v>
      </c>
      <c r="B13279" s="77">
        <f t="shared" si="1597"/>
        <v>1</v>
      </c>
      <c r="C13279" s="73">
        <v>46037</v>
      </c>
      <c r="D13279" s="79" t="s">
        <v>70</v>
      </c>
      <c r="E13279" s="80" t="s">
        <v>656</v>
      </c>
      <c r="F13279" s="81" t="str">
        <f>VLOOKUP(E13279,Customer[],2,FALSE)</f>
        <v xml:space="preserve">Malar </v>
      </c>
      <c r="G13279" s="69" t="str">
        <f>VLOOKUP(E13279,Customer[],3,FALSE)</f>
        <v>Innwa Rd</v>
      </c>
      <c r="H13279" s="69" t="str">
        <f>VLOOKUP(E13279,Customer[],4,FALSE)</f>
        <v>N/Oakkala</v>
      </c>
      <c r="I13279" s="48" t="s">
        <v>959</v>
      </c>
      <c r="J13279" s="82" t="str">
        <f>VLOOKUP(I13279,PGStock[],2,FALSE)</f>
        <v>Shwe Man ကော်ဗူး (1 Liter)</v>
      </c>
      <c r="K13279" s="71">
        <f>VLOOKUP(I13279,PGStock[],3,FALSE)</f>
        <v>1</v>
      </c>
      <c r="L13279" s="47">
        <v>6</v>
      </c>
      <c r="M13279" s="47">
        <f>VLOOKUP(I13279,PGStock[],6,FALSE)</f>
        <v>100</v>
      </c>
      <c r="N13279" s="47">
        <f>+PGSales!$L13279*PGSales!$M13279</f>
        <v>600</v>
      </c>
    </row>
    <row r="13280" spans="1:14" hidden="1" x14ac:dyDescent="0.25">
      <c r="A13280" s="77">
        <f t="shared" si="1596"/>
        <v>2026</v>
      </c>
      <c r="B13280" s="77">
        <f t="shared" si="1597"/>
        <v>1</v>
      </c>
      <c r="C13280" s="73">
        <v>46037</v>
      </c>
      <c r="D13280" s="79" t="s">
        <v>68</v>
      </c>
      <c r="E13280" s="80">
        <v>161</v>
      </c>
      <c r="F13280" s="81" t="str">
        <f>VLOOKUP(E13280,Customer[],2,FALSE)</f>
        <v>16 G (1)</v>
      </c>
      <c r="G13280" s="69" t="str">
        <f>VLOOKUP(E13280,Customer[],3,FALSE)</f>
        <v>Innwa Rd</v>
      </c>
      <c r="H13280" s="69" t="str">
        <f>VLOOKUP(E13280,Customer[],4,FALSE)</f>
        <v>S Paukkan N/Oakkala</v>
      </c>
      <c r="I13280" s="48" t="s">
        <v>25</v>
      </c>
      <c r="J13280" s="82" t="str">
        <f>VLOOKUP(I13280,PGStock[],2,FALSE)</f>
        <v>Columbus Super Red Smooth 350 Ml</v>
      </c>
      <c r="K13280" s="71">
        <f>VLOOKUP(I13280,PGStock[],3,FALSE)</f>
        <v>0.35</v>
      </c>
      <c r="L13280" s="47">
        <v>3</v>
      </c>
      <c r="M13280" s="47">
        <f>VLOOKUP(I13280,PGStock[],6,FALSE)</f>
        <v>150</v>
      </c>
      <c r="N13280" s="47">
        <f>+PGSales!$L13280*PGSales!$M13280</f>
        <v>450</v>
      </c>
    </row>
    <row r="13281" spans="1:14" hidden="1" x14ac:dyDescent="0.25">
      <c r="A13281" s="77">
        <f t="shared" si="1596"/>
        <v>2026</v>
      </c>
      <c r="B13281" s="77">
        <f t="shared" si="1597"/>
        <v>1</v>
      </c>
      <c r="C13281" s="73">
        <v>46037</v>
      </c>
      <c r="D13281" s="79" t="s">
        <v>68</v>
      </c>
      <c r="E13281" s="80">
        <v>161</v>
      </c>
      <c r="F13281" s="81" t="str">
        <f>VLOOKUP(E13281,Customer[],2,FALSE)</f>
        <v>16 G (1)</v>
      </c>
      <c r="G13281" s="69" t="str">
        <f>VLOOKUP(E13281,Customer[],3,FALSE)</f>
        <v>Innwa Rd</v>
      </c>
      <c r="H13281" s="69" t="str">
        <f>VLOOKUP(E13281,Customer[],4,FALSE)</f>
        <v>S Paukkan N/Oakkala</v>
      </c>
      <c r="I13281" s="48" t="s">
        <v>18</v>
      </c>
      <c r="J13281" s="82" t="str">
        <f>VLOOKUP(I13281,PGStock[],2,FALSE)</f>
        <v>Formula Rum 350ml</v>
      </c>
      <c r="K13281" s="71">
        <f>VLOOKUP(I13281,PGStock[],3,FALSE)</f>
        <v>0.35</v>
      </c>
      <c r="L13281" s="47">
        <v>1</v>
      </c>
      <c r="M13281" s="47">
        <f>VLOOKUP(I13281,PGStock[],6,FALSE)</f>
        <v>150</v>
      </c>
      <c r="N13281" s="47">
        <f>+PGSales!$L13281*PGSales!$M13281</f>
        <v>150</v>
      </c>
    </row>
    <row r="13282" spans="1:14" hidden="1" x14ac:dyDescent="0.25">
      <c r="A13282" s="77">
        <f t="shared" si="1596"/>
        <v>2026</v>
      </c>
      <c r="B13282" s="77">
        <f t="shared" si="1597"/>
        <v>1</v>
      </c>
      <c r="C13282" s="73">
        <v>46037</v>
      </c>
      <c r="D13282" s="79" t="s">
        <v>74</v>
      </c>
      <c r="E13282" s="80" t="s">
        <v>334</v>
      </c>
      <c r="F13282" s="81" t="str">
        <f>VLOOKUP(E13282,Customer[],2,FALSE)</f>
        <v>Nan Htet</v>
      </c>
      <c r="G13282" s="69" t="str">
        <f>VLOOKUP(E13282,Customer[],3,FALSE)</f>
        <v>Sitkaind Rd</v>
      </c>
      <c r="H13282" s="69" t="str">
        <f>VLOOKUP(E13282,Customer[],4,FALSE)</f>
        <v>S Paukkan N/Oakkala</v>
      </c>
      <c r="I13282" s="48" t="s">
        <v>25</v>
      </c>
      <c r="J13282" s="82" t="str">
        <f>VLOOKUP(I13282,PGStock[],2,FALSE)</f>
        <v>Columbus Super Red Smooth 350 Ml</v>
      </c>
      <c r="K13282" s="71">
        <f>VLOOKUP(I13282,PGStock[],3,FALSE)</f>
        <v>0.35</v>
      </c>
      <c r="L13282" s="47">
        <v>3</v>
      </c>
      <c r="M13282" s="47">
        <f>VLOOKUP(I13282,PGStock[],6,FALSE)</f>
        <v>150</v>
      </c>
      <c r="N13282" s="47">
        <f>+PGSales!$L13282*PGSales!$M13282</f>
        <v>450</v>
      </c>
    </row>
    <row r="13283" spans="1:14" hidden="1" x14ac:dyDescent="0.25">
      <c r="A13283" s="77">
        <f t="shared" si="1596"/>
        <v>2026</v>
      </c>
      <c r="B13283" s="77">
        <f t="shared" si="1597"/>
        <v>1</v>
      </c>
      <c r="C13283" s="73">
        <v>46037</v>
      </c>
      <c r="D13283" s="79" t="s">
        <v>74</v>
      </c>
      <c r="E13283" s="80" t="s">
        <v>334</v>
      </c>
      <c r="F13283" s="81" t="str">
        <f>VLOOKUP(E13283,Customer[],2,FALSE)</f>
        <v>Nan Htet</v>
      </c>
      <c r="G13283" s="69" t="str">
        <f>VLOOKUP(E13283,Customer[],3,FALSE)</f>
        <v>Sitkaind Rd</v>
      </c>
      <c r="H13283" s="69" t="str">
        <f>VLOOKUP(E13283,Customer[],4,FALSE)</f>
        <v>S Paukkan N/Oakkala</v>
      </c>
      <c r="I13283" s="48" t="s">
        <v>18</v>
      </c>
      <c r="J13283" s="82" t="str">
        <f>VLOOKUP(I13283,PGStock[],2,FALSE)</f>
        <v>Formula Rum 350ml</v>
      </c>
      <c r="K13283" s="71">
        <f>VLOOKUP(I13283,PGStock[],3,FALSE)</f>
        <v>0.35</v>
      </c>
      <c r="L13283" s="47">
        <v>8</v>
      </c>
      <c r="M13283" s="47">
        <f>VLOOKUP(I13283,PGStock[],6,FALSE)</f>
        <v>150</v>
      </c>
      <c r="N13283" s="47">
        <f>+PGSales!$L13283*PGSales!$M13283</f>
        <v>1200</v>
      </c>
    </row>
    <row r="13284" spans="1:14" hidden="1" x14ac:dyDescent="0.25">
      <c r="A13284" s="77">
        <f t="shared" si="1596"/>
        <v>2026</v>
      </c>
      <c r="B13284" s="77">
        <f t="shared" si="1597"/>
        <v>1</v>
      </c>
      <c r="C13284" s="73">
        <v>46037</v>
      </c>
      <c r="D13284" s="79" t="s">
        <v>74</v>
      </c>
      <c r="E13284" s="80" t="s">
        <v>334</v>
      </c>
      <c r="F13284" s="81" t="str">
        <f>VLOOKUP(E13284,Customer[],2,FALSE)</f>
        <v>Nan Htet</v>
      </c>
      <c r="G13284" s="69" t="str">
        <f>VLOOKUP(E13284,Customer[],3,FALSE)</f>
        <v>Sitkaind Rd</v>
      </c>
      <c r="H13284" s="69" t="str">
        <f>VLOOKUP(E13284,Customer[],4,FALSE)</f>
        <v>S Paukkan N/Oakkala</v>
      </c>
      <c r="I13284" s="48" t="s">
        <v>959</v>
      </c>
      <c r="J13284" s="82" t="str">
        <f>VLOOKUP(I13284,PGStock[],2,FALSE)</f>
        <v>Shwe Man ကော်ဗူး (1 Liter)</v>
      </c>
      <c r="K13284" s="71">
        <f>VLOOKUP(I13284,PGStock[],3,FALSE)</f>
        <v>1</v>
      </c>
      <c r="L13284" s="47">
        <v>6</v>
      </c>
      <c r="M13284" s="47">
        <f>VLOOKUP(I13284,PGStock[],6,FALSE)</f>
        <v>100</v>
      </c>
      <c r="N13284" s="47">
        <f>+PGSales!$L13284*PGSales!$M13284</f>
        <v>600</v>
      </c>
    </row>
    <row r="13285" spans="1:14" hidden="1" x14ac:dyDescent="0.25">
      <c r="A13285" s="77">
        <f t="shared" si="1596"/>
        <v>2026</v>
      </c>
      <c r="B13285" s="77">
        <f t="shared" si="1597"/>
        <v>1</v>
      </c>
      <c r="C13285" s="73">
        <v>46037</v>
      </c>
      <c r="D13285" s="79" t="s">
        <v>109</v>
      </c>
      <c r="E13285" s="80">
        <v>162</v>
      </c>
      <c r="F13285" s="81" t="str">
        <f>VLOOKUP(E13285,Customer[],2,FALSE)</f>
        <v>16 G(2)</v>
      </c>
      <c r="G13285" s="69" t="str">
        <f>VLOOKUP(E13285,Customer[],3,FALSE)</f>
        <v>Taungnu Rd</v>
      </c>
      <c r="H13285" s="69" t="str">
        <f>VLOOKUP(E13285,Customer[],4,FALSE)</f>
        <v>S Paukkan N/Oakkala</v>
      </c>
      <c r="I13285" s="48" t="s">
        <v>25</v>
      </c>
      <c r="J13285" s="82" t="str">
        <f>VLOOKUP(I13285,PGStock[],2,FALSE)</f>
        <v>Columbus Super Red Smooth 350 Ml</v>
      </c>
      <c r="K13285" s="71">
        <f>VLOOKUP(I13285,PGStock[],3,FALSE)</f>
        <v>0.35</v>
      </c>
      <c r="L13285" s="47">
        <v>2</v>
      </c>
      <c r="M13285" s="47">
        <f>VLOOKUP(I13285,PGStock[],6,FALSE)</f>
        <v>150</v>
      </c>
      <c r="N13285" s="47">
        <f>+PGSales!$L13285*PGSales!$M13285</f>
        <v>300</v>
      </c>
    </row>
    <row r="13286" spans="1:14" hidden="1" x14ac:dyDescent="0.25">
      <c r="A13286" s="77">
        <f t="shared" si="1596"/>
        <v>2026</v>
      </c>
      <c r="B13286" s="77">
        <f t="shared" si="1597"/>
        <v>1</v>
      </c>
      <c r="C13286" s="73">
        <v>46037</v>
      </c>
      <c r="D13286" s="79" t="s">
        <v>109</v>
      </c>
      <c r="E13286" s="80">
        <v>162</v>
      </c>
      <c r="F13286" s="81" t="str">
        <f>VLOOKUP(E13286,Customer[],2,FALSE)</f>
        <v>16 G(2)</v>
      </c>
      <c r="G13286" s="69" t="str">
        <f>VLOOKUP(E13286,Customer[],3,FALSE)</f>
        <v>Taungnu Rd</v>
      </c>
      <c r="H13286" s="69" t="str">
        <f>VLOOKUP(E13286,Customer[],4,FALSE)</f>
        <v>S Paukkan N/Oakkala</v>
      </c>
      <c r="I13286" s="48" t="s">
        <v>20</v>
      </c>
      <c r="J13286" s="82" t="str">
        <f>VLOOKUP(I13286,PGStock[],2,FALSE)</f>
        <v>Formula Rum 700ml</v>
      </c>
      <c r="K13286" s="71">
        <f>VLOOKUP(I13286,PGStock[],3,FALSE)</f>
        <v>0.7</v>
      </c>
      <c r="L13286" s="47">
        <v>2</v>
      </c>
      <c r="M13286" s="47">
        <f>VLOOKUP(I13286,PGStock[],6,FALSE)</f>
        <v>200</v>
      </c>
      <c r="N13286" s="47">
        <f>+PGSales!$L13286*PGSales!$M13286</f>
        <v>400</v>
      </c>
    </row>
    <row r="13287" spans="1:14" hidden="1" x14ac:dyDescent="0.25">
      <c r="A13287" s="77">
        <f t="shared" si="1596"/>
        <v>2026</v>
      </c>
      <c r="B13287" s="77">
        <f t="shared" si="1597"/>
        <v>1</v>
      </c>
      <c r="C13287" s="73">
        <v>46037</v>
      </c>
      <c r="D13287" s="79" t="s">
        <v>109</v>
      </c>
      <c r="E13287" s="80">
        <v>162</v>
      </c>
      <c r="F13287" s="81" t="str">
        <f>VLOOKUP(E13287,Customer[],2,FALSE)</f>
        <v>16 G(2)</v>
      </c>
      <c r="G13287" s="69" t="str">
        <f>VLOOKUP(E13287,Customer[],3,FALSE)</f>
        <v>Taungnu Rd</v>
      </c>
      <c r="H13287" s="69" t="str">
        <f>VLOOKUP(E13287,Customer[],4,FALSE)</f>
        <v>S Paukkan N/Oakkala</v>
      </c>
      <c r="I13287" s="48" t="s">
        <v>18</v>
      </c>
      <c r="J13287" s="82" t="str">
        <f>VLOOKUP(I13287,PGStock[],2,FALSE)</f>
        <v>Formula Rum 350ml</v>
      </c>
      <c r="K13287" s="71">
        <f>VLOOKUP(I13287,PGStock[],3,FALSE)</f>
        <v>0.35</v>
      </c>
      <c r="L13287" s="47">
        <v>2</v>
      </c>
      <c r="M13287" s="47">
        <f>VLOOKUP(I13287,PGStock[],6,FALSE)</f>
        <v>150</v>
      </c>
      <c r="N13287" s="47">
        <f>+PGSales!$L13287*PGSales!$M13287</f>
        <v>300</v>
      </c>
    </row>
    <row r="13288" spans="1:14" hidden="1" x14ac:dyDescent="0.25">
      <c r="A13288" s="77">
        <f t="shared" si="1596"/>
        <v>2026</v>
      </c>
      <c r="B13288" s="77">
        <f t="shared" si="1597"/>
        <v>1</v>
      </c>
      <c r="C13288" s="73">
        <v>46037</v>
      </c>
      <c r="D13288" s="79" t="s">
        <v>109</v>
      </c>
      <c r="E13288" s="80">
        <v>162</v>
      </c>
      <c r="F13288" s="81" t="str">
        <f>VLOOKUP(E13288,Customer[],2,FALSE)</f>
        <v>16 G(2)</v>
      </c>
      <c r="G13288" s="69" t="str">
        <f>VLOOKUP(E13288,Customer[],3,FALSE)</f>
        <v>Taungnu Rd</v>
      </c>
      <c r="H13288" s="69" t="str">
        <f>VLOOKUP(E13288,Customer[],4,FALSE)</f>
        <v>S Paukkan N/Oakkala</v>
      </c>
      <c r="I13288" s="48" t="s">
        <v>958</v>
      </c>
      <c r="J13288" s="82" t="str">
        <f>VLOOKUP(I13288,PGStock[],2,FALSE)</f>
        <v>Shwe Man 680ml</v>
      </c>
      <c r="K13288" s="71">
        <f>VLOOKUP(I13288,PGStock[],3,FALSE)</f>
        <v>0.68</v>
      </c>
      <c r="L13288" s="47">
        <v>4</v>
      </c>
      <c r="M13288" s="47">
        <f>VLOOKUP(I13288,PGStock[],6,FALSE)</f>
        <v>100</v>
      </c>
      <c r="N13288" s="47">
        <f>+PGSales!$L13288*PGSales!$M13288</f>
        <v>400</v>
      </c>
    </row>
    <row r="13289" spans="1:14" hidden="1" x14ac:dyDescent="0.25">
      <c r="A13289" s="77">
        <f t="shared" si="1596"/>
        <v>2026</v>
      </c>
      <c r="B13289" s="77">
        <f t="shared" si="1597"/>
        <v>1</v>
      </c>
      <c r="C13289" s="73">
        <v>46037</v>
      </c>
      <c r="D13289" s="79" t="s">
        <v>109</v>
      </c>
      <c r="E13289" s="80">
        <v>162</v>
      </c>
      <c r="F13289" s="81" t="str">
        <f>VLOOKUP(E13289,Customer[],2,FALSE)</f>
        <v>16 G(2)</v>
      </c>
      <c r="G13289" s="69" t="str">
        <f>VLOOKUP(E13289,Customer[],3,FALSE)</f>
        <v>Taungnu Rd</v>
      </c>
      <c r="H13289" s="69" t="str">
        <f>VLOOKUP(E13289,Customer[],4,FALSE)</f>
        <v>S Paukkan N/Oakkala</v>
      </c>
      <c r="I13289" s="48" t="s">
        <v>959</v>
      </c>
      <c r="J13289" s="82" t="str">
        <f>VLOOKUP(I13289,PGStock[],2,FALSE)</f>
        <v>Shwe Man ကော်ဗူး (1 Liter)</v>
      </c>
      <c r="K13289" s="71">
        <f>VLOOKUP(I13289,PGStock[],3,FALSE)</f>
        <v>1</v>
      </c>
      <c r="L13289" s="47">
        <v>4</v>
      </c>
      <c r="M13289" s="47">
        <f>VLOOKUP(I13289,PGStock[],6,FALSE)</f>
        <v>100</v>
      </c>
      <c r="N13289" s="47">
        <f>+PGSales!$L13289*PGSales!$M13289</f>
        <v>400</v>
      </c>
    </row>
    <row r="13290" spans="1:14" hidden="1" x14ac:dyDescent="0.25">
      <c r="A13290" s="77">
        <f t="shared" si="1596"/>
        <v>2026</v>
      </c>
      <c r="B13290" s="77">
        <f t="shared" si="1597"/>
        <v>1</v>
      </c>
      <c r="C13290" s="73">
        <v>46037</v>
      </c>
      <c r="D13290" s="79" t="s">
        <v>66</v>
      </c>
      <c r="E13290" s="80" t="s">
        <v>331</v>
      </c>
      <c r="F13290" s="81" t="str">
        <f>VLOOKUP(E13290,Customer[],2,FALSE)</f>
        <v>Shwe Dinker</v>
      </c>
      <c r="G13290" s="69" t="str">
        <f>VLOOKUP(E13290,Customer[],3,FALSE)</f>
        <v>Paung Kan Gd</v>
      </c>
      <c r="H13290" s="69" t="str">
        <f>VLOOKUP(E13290,Customer[],4,FALSE)</f>
        <v>S Paukkan N/Oakkala</v>
      </c>
      <c r="I13290" s="48" t="s">
        <v>18</v>
      </c>
      <c r="J13290" s="82" t="str">
        <f>VLOOKUP(I13290,PGStock[],2,FALSE)</f>
        <v>Formula Rum 350ml</v>
      </c>
      <c r="K13290" s="71">
        <f>VLOOKUP(I13290,PGStock[],3,FALSE)</f>
        <v>0.35</v>
      </c>
      <c r="L13290" s="47">
        <v>4</v>
      </c>
      <c r="M13290" s="47">
        <f>VLOOKUP(I13290,PGStock[],6,FALSE)</f>
        <v>150</v>
      </c>
      <c r="N13290" s="47">
        <f>+PGSales!$L13290*PGSales!$M13290</f>
        <v>600</v>
      </c>
    </row>
    <row r="13291" spans="1:14" hidden="1" x14ac:dyDescent="0.25">
      <c r="A13291" s="77">
        <f t="shared" ref="A13291:A13309" si="1598">YEAR(C13291)</f>
        <v>2026</v>
      </c>
      <c r="B13291" s="77">
        <f t="shared" ref="B13291:B13309" si="1599">MONTH(C13291)</f>
        <v>1</v>
      </c>
      <c r="C13291" s="73">
        <v>46037</v>
      </c>
      <c r="D13291" s="79" t="s">
        <v>4</v>
      </c>
      <c r="E13291" s="80" t="s">
        <v>394</v>
      </c>
      <c r="F13291" s="81" t="str">
        <f>VLOOKUP(E13291,Customer[],2,FALSE)</f>
        <v>Khun Myant</v>
      </c>
      <c r="G13291" s="69" t="str">
        <f>VLOOKUP(E13291,Customer[],3,FALSE)</f>
        <v>Nuaung Yann Rd</v>
      </c>
      <c r="H13291" s="69" t="str">
        <f>VLOOKUP(E13291,Customer[],4,FALSE)</f>
        <v>S Paukkan N/Oakkala</v>
      </c>
      <c r="I13291" s="48" t="s">
        <v>25</v>
      </c>
      <c r="J13291" s="82" t="str">
        <f>VLOOKUP(I13291,PGStock[],2,FALSE)</f>
        <v>Columbus Super Red Smooth 350 Ml</v>
      </c>
      <c r="K13291" s="71">
        <f>VLOOKUP(I13291,PGStock[],3,FALSE)</f>
        <v>0.35</v>
      </c>
      <c r="L13291" s="47">
        <v>1</v>
      </c>
      <c r="M13291" s="47">
        <f>VLOOKUP(I13291,PGStock[],6,FALSE)</f>
        <v>150</v>
      </c>
      <c r="N13291" s="47">
        <f>+PGSales!$L13291*PGSales!$M13291</f>
        <v>150</v>
      </c>
    </row>
    <row r="13292" spans="1:14" hidden="1" x14ac:dyDescent="0.25">
      <c r="A13292" s="77">
        <f t="shared" si="1598"/>
        <v>2026</v>
      </c>
      <c r="B13292" s="77">
        <f t="shared" si="1599"/>
        <v>1</v>
      </c>
      <c r="C13292" s="73">
        <v>46037</v>
      </c>
      <c r="D13292" s="79" t="s">
        <v>4</v>
      </c>
      <c r="E13292" s="80" t="s">
        <v>394</v>
      </c>
      <c r="F13292" s="81" t="str">
        <f>VLOOKUP(E13292,Customer[],2,FALSE)</f>
        <v>Khun Myant</v>
      </c>
      <c r="G13292" s="69" t="str">
        <f>VLOOKUP(E13292,Customer[],3,FALSE)</f>
        <v>Nuaung Yann Rd</v>
      </c>
      <c r="H13292" s="69" t="str">
        <f>VLOOKUP(E13292,Customer[],4,FALSE)</f>
        <v>S Paukkan N/Oakkala</v>
      </c>
      <c r="I13292" s="48" t="s">
        <v>18</v>
      </c>
      <c r="J13292" s="82" t="str">
        <f>VLOOKUP(I13292,PGStock[],2,FALSE)</f>
        <v>Formula Rum 350ml</v>
      </c>
      <c r="K13292" s="71">
        <f>VLOOKUP(I13292,PGStock[],3,FALSE)</f>
        <v>0.35</v>
      </c>
      <c r="L13292" s="47">
        <v>1</v>
      </c>
      <c r="M13292" s="47">
        <f>VLOOKUP(I13292,PGStock[],6,FALSE)</f>
        <v>150</v>
      </c>
      <c r="N13292" s="47">
        <f>+PGSales!$L13292*PGSales!$M13292</f>
        <v>150</v>
      </c>
    </row>
    <row r="13293" spans="1:14" hidden="1" x14ac:dyDescent="0.25">
      <c r="A13293" s="77">
        <f t="shared" si="1598"/>
        <v>2026</v>
      </c>
      <c r="B13293" s="77">
        <f t="shared" si="1599"/>
        <v>1</v>
      </c>
      <c r="C13293" s="73">
        <v>46037</v>
      </c>
      <c r="D13293" s="79" t="s">
        <v>885</v>
      </c>
      <c r="E13293" s="80" t="s">
        <v>314</v>
      </c>
      <c r="F13293" s="81" t="str">
        <f>VLOOKUP(E13293,Customer[],2,FALSE)</f>
        <v>Kaung</v>
      </c>
      <c r="G13293" s="69" t="str">
        <f>VLOOKUP(E13293,Customer[],3,FALSE)</f>
        <v>Nuaung Yann Rd</v>
      </c>
      <c r="H13293" s="69" t="str">
        <f>VLOOKUP(E13293,Customer[],4,FALSE)</f>
        <v>S Paukkan N/Oakkala</v>
      </c>
      <c r="I13293" s="48" t="s">
        <v>25</v>
      </c>
      <c r="J13293" s="82" t="str">
        <f>VLOOKUP(I13293,PGStock[],2,FALSE)</f>
        <v>Columbus Super Red Smooth 350 Ml</v>
      </c>
      <c r="K13293" s="71">
        <f>VLOOKUP(I13293,PGStock[],3,FALSE)</f>
        <v>0.35</v>
      </c>
      <c r="L13293" s="47">
        <v>1</v>
      </c>
      <c r="M13293" s="47">
        <f>VLOOKUP(I13293,PGStock[],6,FALSE)</f>
        <v>150</v>
      </c>
      <c r="N13293" s="47">
        <f>+PGSales!$L13293*PGSales!$M13293</f>
        <v>150</v>
      </c>
    </row>
    <row r="13294" spans="1:14" hidden="1" x14ac:dyDescent="0.25">
      <c r="A13294" s="77">
        <f t="shared" si="1598"/>
        <v>2026</v>
      </c>
      <c r="B13294" s="77">
        <f t="shared" si="1599"/>
        <v>1</v>
      </c>
      <c r="C13294" s="73">
        <v>46037</v>
      </c>
      <c r="D13294" s="79" t="s">
        <v>885</v>
      </c>
      <c r="E13294" s="80" t="s">
        <v>314</v>
      </c>
      <c r="F13294" s="81" t="str">
        <f>VLOOKUP(E13294,Customer[],2,FALSE)</f>
        <v>Kaung</v>
      </c>
      <c r="G13294" s="69" t="str">
        <f>VLOOKUP(E13294,Customer[],3,FALSE)</f>
        <v>Nuaung Yann Rd</v>
      </c>
      <c r="H13294" s="69" t="str">
        <f>VLOOKUP(E13294,Customer[],4,FALSE)</f>
        <v>S Paukkan N/Oakkala</v>
      </c>
      <c r="I13294" s="48" t="s">
        <v>20</v>
      </c>
      <c r="J13294" s="82" t="str">
        <f>VLOOKUP(I13294,PGStock[],2,FALSE)</f>
        <v>Formula Rum 700ml</v>
      </c>
      <c r="K13294" s="71">
        <f>VLOOKUP(I13294,PGStock[],3,FALSE)</f>
        <v>0.7</v>
      </c>
      <c r="L13294" s="47">
        <v>1</v>
      </c>
      <c r="M13294" s="47">
        <f>VLOOKUP(I13294,PGStock[],6,FALSE)</f>
        <v>200</v>
      </c>
      <c r="N13294" s="47">
        <f>+PGSales!$L13294*PGSales!$M13294</f>
        <v>200</v>
      </c>
    </row>
    <row r="13295" spans="1:14" hidden="1" x14ac:dyDescent="0.25">
      <c r="A13295" s="77">
        <f t="shared" si="1598"/>
        <v>2026</v>
      </c>
      <c r="B13295" s="77">
        <f t="shared" si="1599"/>
        <v>1</v>
      </c>
      <c r="C13295" s="73">
        <v>46037</v>
      </c>
      <c r="D13295" s="79" t="s">
        <v>885</v>
      </c>
      <c r="E13295" s="80" t="s">
        <v>314</v>
      </c>
      <c r="F13295" s="81" t="str">
        <f>VLOOKUP(E13295,Customer[],2,FALSE)</f>
        <v>Kaung</v>
      </c>
      <c r="G13295" s="69" t="str">
        <f>VLOOKUP(E13295,Customer[],3,FALSE)</f>
        <v>Nuaung Yann Rd</v>
      </c>
      <c r="H13295" s="69" t="str">
        <f>VLOOKUP(E13295,Customer[],4,FALSE)</f>
        <v>S Paukkan N/Oakkala</v>
      </c>
      <c r="I13295" s="48" t="s">
        <v>18</v>
      </c>
      <c r="J13295" s="82" t="str">
        <f>VLOOKUP(I13295,PGStock[],2,FALSE)</f>
        <v>Formula Rum 350ml</v>
      </c>
      <c r="K13295" s="71">
        <f>VLOOKUP(I13295,PGStock[],3,FALSE)</f>
        <v>0.35</v>
      </c>
      <c r="L13295" s="47">
        <v>1</v>
      </c>
      <c r="M13295" s="47">
        <f>VLOOKUP(I13295,PGStock[],6,FALSE)</f>
        <v>150</v>
      </c>
      <c r="N13295" s="47">
        <f>+PGSales!$L13295*PGSales!$M13295</f>
        <v>150</v>
      </c>
    </row>
    <row r="13296" spans="1:14" hidden="1" x14ac:dyDescent="0.25">
      <c r="A13296" s="77">
        <f t="shared" si="1598"/>
        <v>2026</v>
      </c>
      <c r="B13296" s="77">
        <f t="shared" si="1599"/>
        <v>1</v>
      </c>
      <c r="C13296" s="73">
        <v>46037</v>
      </c>
      <c r="D13296" s="79" t="s">
        <v>1</v>
      </c>
      <c r="E13296" s="80" t="s">
        <v>310</v>
      </c>
      <c r="F13296" s="81" t="str">
        <f>VLOOKUP(E13296,Customer[],2,FALSE)</f>
        <v>Kyaw</v>
      </c>
      <c r="G13296" s="69" t="str">
        <f>VLOOKUP(E13296,Customer[],3,FALSE)</f>
        <v>Bagan Rd</v>
      </c>
      <c r="H13296" s="69" t="str">
        <f>VLOOKUP(E13296,Customer[],4,FALSE)</f>
        <v>S Paukkan N/Oakkala</v>
      </c>
      <c r="I13296" s="48" t="s">
        <v>25</v>
      </c>
      <c r="J13296" s="82" t="str">
        <f>VLOOKUP(I13296,PGStock[],2,FALSE)</f>
        <v>Columbus Super Red Smooth 350 Ml</v>
      </c>
      <c r="K13296" s="71">
        <f>VLOOKUP(I13296,PGStock[],3,FALSE)</f>
        <v>0.35</v>
      </c>
      <c r="L13296" s="47">
        <v>4</v>
      </c>
      <c r="M13296" s="47">
        <f>VLOOKUP(I13296,PGStock[],6,FALSE)</f>
        <v>150</v>
      </c>
      <c r="N13296" s="47">
        <f>+PGSales!$L13296*PGSales!$M13296</f>
        <v>600</v>
      </c>
    </row>
    <row r="13297" spans="1:14" hidden="1" x14ac:dyDescent="0.25">
      <c r="A13297" s="77">
        <f t="shared" si="1598"/>
        <v>2026</v>
      </c>
      <c r="B13297" s="77">
        <f t="shared" si="1599"/>
        <v>1</v>
      </c>
      <c r="C13297" s="73">
        <v>46037</v>
      </c>
      <c r="D13297" s="79" t="s">
        <v>1</v>
      </c>
      <c r="E13297" s="80" t="s">
        <v>310</v>
      </c>
      <c r="F13297" s="81" t="str">
        <f>VLOOKUP(E13297,Customer[],2,FALSE)</f>
        <v>Kyaw</v>
      </c>
      <c r="G13297" s="69" t="str">
        <f>VLOOKUP(E13297,Customer[],3,FALSE)</f>
        <v>Bagan Rd</v>
      </c>
      <c r="H13297" s="69" t="str">
        <f>VLOOKUP(E13297,Customer[],4,FALSE)</f>
        <v>S Paukkan N/Oakkala</v>
      </c>
      <c r="I13297" s="48" t="s">
        <v>18</v>
      </c>
      <c r="J13297" s="82" t="str">
        <f>VLOOKUP(I13297,PGStock[],2,FALSE)</f>
        <v>Formula Rum 350ml</v>
      </c>
      <c r="K13297" s="71">
        <f>VLOOKUP(I13297,PGStock[],3,FALSE)</f>
        <v>0.35</v>
      </c>
      <c r="L13297" s="47">
        <v>3</v>
      </c>
      <c r="M13297" s="47">
        <f>VLOOKUP(I13297,PGStock[],6,FALSE)</f>
        <v>150</v>
      </c>
      <c r="N13297" s="47">
        <f>+PGSales!$L13297*PGSales!$M13297</f>
        <v>450</v>
      </c>
    </row>
    <row r="13298" spans="1:14" hidden="1" x14ac:dyDescent="0.25">
      <c r="A13298" s="77">
        <f t="shared" si="1598"/>
        <v>2026</v>
      </c>
      <c r="B13298" s="77">
        <f t="shared" si="1599"/>
        <v>1</v>
      </c>
      <c r="C13298" s="73">
        <v>46037</v>
      </c>
      <c r="D13298" s="79" t="s">
        <v>1</v>
      </c>
      <c r="E13298" s="80" t="s">
        <v>310</v>
      </c>
      <c r="F13298" s="81" t="str">
        <f>VLOOKUP(E13298,Customer[],2,FALSE)</f>
        <v>Kyaw</v>
      </c>
      <c r="G13298" s="69" t="str">
        <f>VLOOKUP(E13298,Customer[],3,FALSE)</f>
        <v>Bagan Rd</v>
      </c>
      <c r="H13298" s="69" t="str">
        <f>VLOOKUP(E13298,Customer[],4,FALSE)</f>
        <v>S Paukkan N/Oakkala</v>
      </c>
      <c r="I13298" s="48" t="s">
        <v>958</v>
      </c>
      <c r="J13298" s="82" t="str">
        <f>VLOOKUP(I13298,PGStock[],2,FALSE)</f>
        <v>Shwe Man 680ml</v>
      </c>
      <c r="K13298" s="71">
        <f>VLOOKUP(I13298,PGStock[],3,FALSE)</f>
        <v>0.68</v>
      </c>
      <c r="L13298" s="47">
        <v>3</v>
      </c>
      <c r="M13298" s="47">
        <f>VLOOKUP(I13298,PGStock[],6,FALSE)</f>
        <v>100</v>
      </c>
      <c r="N13298" s="47">
        <f>+PGSales!$L13298*PGSales!$M13298</f>
        <v>300</v>
      </c>
    </row>
    <row r="13299" spans="1:14" hidden="1" x14ac:dyDescent="0.25">
      <c r="A13299" s="77">
        <f t="shared" si="1598"/>
        <v>2026</v>
      </c>
      <c r="B13299" s="77">
        <f t="shared" si="1599"/>
        <v>1</v>
      </c>
      <c r="C13299" s="73">
        <v>46037</v>
      </c>
      <c r="D13299" s="79" t="s">
        <v>1</v>
      </c>
      <c r="E13299" s="80" t="s">
        <v>310</v>
      </c>
      <c r="F13299" s="81" t="str">
        <f>VLOOKUP(E13299,Customer[],2,FALSE)</f>
        <v>Kyaw</v>
      </c>
      <c r="G13299" s="69" t="str">
        <f>VLOOKUP(E13299,Customer[],3,FALSE)</f>
        <v>Bagan Rd</v>
      </c>
      <c r="H13299" s="69" t="str">
        <f>VLOOKUP(E13299,Customer[],4,FALSE)</f>
        <v>S Paukkan N/Oakkala</v>
      </c>
      <c r="I13299" s="48" t="s">
        <v>959</v>
      </c>
      <c r="J13299" s="82" t="str">
        <f>VLOOKUP(I13299,PGStock[],2,FALSE)</f>
        <v>Shwe Man ကော်ဗူး (1 Liter)</v>
      </c>
      <c r="K13299" s="71">
        <f>VLOOKUP(I13299,PGStock[],3,FALSE)</f>
        <v>1</v>
      </c>
      <c r="L13299" s="47">
        <v>1</v>
      </c>
      <c r="M13299" s="47">
        <f>VLOOKUP(I13299,PGStock[],6,FALSE)</f>
        <v>100</v>
      </c>
      <c r="N13299" s="47">
        <f>+PGSales!$L13299*PGSales!$M13299</f>
        <v>100</v>
      </c>
    </row>
    <row r="13300" spans="1:14" hidden="1" x14ac:dyDescent="0.25">
      <c r="A13300" s="77">
        <f t="shared" si="1598"/>
        <v>2026</v>
      </c>
      <c r="B13300" s="77">
        <f t="shared" si="1599"/>
        <v>1</v>
      </c>
      <c r="C13300" s="73">
        <v>46037</v>
      </c>
      <c r="D13300" s="79" t="s">
        <v>131</v>
      </c>
      <c r="E13300" s="80" t="s">
        <v>696</v>
      </c>
      <c r="F13300" s="81" t="str">
        <f>VLOOKUP(E13300,Customer[],2,FALSE)</f>
        <v>Moe Htety</v>
      </c>
      <c r="G13300" s="69" t="str">
        <f>VLOOKUP(E13300,Customer[],3,FALSE)</f>
        <v>S Paukkan Rd</v>
      </c>
      <c r="H13300" s="69" t="str">
        <f>VLOOKUP(E13300,Customer[],4,FALSE)</f>
        <v>S Paukkan N/Oakkala</v>
      </c>
      <c r="I13300" s="48" t="s">
        <v>25</v>
      </c>
      <c r="J13300" s="82" t="str">
        <f>VLOOKUP(I13300,PGStock[],2,FALSE)</f>
        <v>Columbus Super Red Smooth 350 Ml</v>
      </c>
      <c r="K13300" s="71">
        <f>VLOOKUP(I13300,PGStock[],3,FALSE)</f>
        <v>0.35</v>
      </c>
      <c r="L13300" s="47">
        <v>4</v>
      </c>
      <c r="M13300" s="47">
        <f>VLOOKUP(I13300,PGStock[],6,FALSE)</f>
        <v>150</v>
      </c>
      <c r="N13300" s="47">
        <f>+PGSales!$L13300*PGSales!$M13300</f>
        <v>600</v>
      </c>
    </row>
    <row r="13301" spans="1:14" hidden="1" x14ac:dyDescent="0.25">
      <c r="A13301" s="77">
        <f t="shared" si="1598"/>
        <v>2026</v>
      </c>
      <c r="B13301" s="77">
        <f t="shared" si="1599"/>
        <v>1</v>
      </c>
      <c r="C13301" s="73">
        <v>46037</v>
      </c>
      <c r="D13301" s="79" t="s">
        <v>131</v>
      </c>
      <c r="E13301" s="80" t="s">
        <v>696</v>
      </c>
      <c r="F13301" s="81" t="str">
        <f>VLOOKUP(E13301,Customer[],2,FALSE)</f>
        <v>Moe Htety</v>
      </c>
      <c r="G13301" s="69" t="str">
        <f>VLOOKUP(E13301,Customer[],3,FALSE)</f>
        <v>S Paukkan Rd</v>
      </c>
      <c r="H13301" s="69" t="str">
        <f>VLOOKUP(E13301,Customer[],4,FALSE)</f>
        <v>S Paukkan N/Oakkala</v>
      </c>
      <c r="I13301" s="48" t="s">
        <v>18</v>
      </c>
      <c r="J13301" s="82" t="str">
        <f>VLOOKUP(I13301,PGStock[],2,FALSE)</f>
        <v>Formula Rum 350ml</v>
      </c>
      <c r="K13301" s="71">
        <f>VLOOKUP(I13301,PGStock[],3,FALSE)</f>
        <v>0.35</v>
      </c>
      <c r="L13301" s="47">
        <v>5</v>
      </c>
      <c r="M13301" s="47">
        <f>VLOOKUP(I13301,PGStock[],6,FALSE)</f>
        <v>150</v>
      </c>
      <c r="N13301" s="47">
        <f>+PGSales!$L13301*PGSales!$M13301</f>
        <v>750</v>
      </c>
    </row>
    <row r="13302" spans="1:14" hidden="1" x14ac:dyDescent="0.25">
      <c r="A13302" s="77">
        <f t="shared" ref="A13302:A13308" si="1600">YEAR(C13302)</f>
        <v>2026</v>
      </c>
      <c r="B13302" s="77">
        <f t="shared" ref="B13302:B13308" si="1601">MONTH(C13302)</f>
        <v>1</v>
      </c>
      <c r="C13302" s="73">
        <v>46038</v>
      </c>
      <c r="D13302" s="79" t="s">
        <v>878</v>
      </c>
      <c r="E13302" s="80" t="s">
        <v>661</v>
      </c>
      <c r="F13302" s="81" t="str">
        <f>VLOOKUP(E13302,Customer[],2,FALSE)</f>
        <v>Nyein Nwe</v>
      </c>
      <c r="G13302" s="69" t="str">
        <f>VLOOKUP(E13302,Customer[],3,FALSE)</f>
        <v>Innwa Rd</v>
      </c>
      <c r="H13302" s="69" t="str">
        <f>VLOOKUP(E13302,Customer[],4,FALSE)</f>
        <v>N/Oakkala</v>
      </c>
      <c r="I13302" s="48" t="s">
        <v>25</v>
      </c>
      <c r="J13302" s="82" t="str">
        <f>VLOOKUP(I13302,PGStock[],2,FALSE)</f>
        <v>Columbus Super Red Smooth 350 Ml</v>
      </c>
      <c r="K13302" s="71">
        <f>VLOOKUP(I13302,PGStock[],3,FALSE)</f>
        <v>0.35</v>
      </c>
      <c r="L13302" s="47">
        <v>6</v>
      </c>
      <c r="M13302" s="47">
        <f>VLOOKUP(I13302,PGStock[],6,FALSE)</f>
        <v>150</v>
      </c>
      <c r="N13302" s="47">
        <f>+PGSales!$L13302*PGSales!$M13302</f>
        <v>900</v>
      </c>
    </row>
    <row r="13303" spans="1:14" hidden="1" x14ac:dyDescent="0.25">
      <c r="A13303" s="77">
        <f t="shared" si="1600"/>
        <v>2026</v>
      </c>
      <c r="B13303" s="77">
        <f t="shared" si="1601"/>
        <v>1</v>
      </c>
      <c r="C13303" s="73">
        <v>46038</v>
      </c>
      <c r="D13303" s="79" t="s">
        <v>878</v>
      </c>
      <c r="E13303" s="80" t="s">
        <v>661</v>
      </c>
      <c r="F13303" s="81" t="str">
        <f>VLOOKUP(E13303,Customer[],2,FALSE)</f>
        <v>Nyein Nwe</v>
      </c>
      <c r="G13303" s="69" t="str">
        <f>VLOOKUP(E13303,Customer[],3,FALSE)</f>
        <v>Innwa Rd</v>
      </c>
      <c r="H13303" s="69" t="str">
        <f>VLOOKUP(E13303,Customer[],4,FALSE)</f>
        <v>N/Oakkala</v>
      </c>
      <c r="I13303" s="48" t="s">
        <v>959</v>
      </c>
      <c r="J13303" s="82" t="str">
        <f>VLOOKUP(I13303,PGStock[],2,FALSE)</f>
        <v>Shwe Man ကော်ဗူး (1 Liter)</v>
      </c>
      <c r="K13303" s="71">
        <f>VLOOKUP(I13303,PGStock[],3,FALSE)</f>
        <v>1</v>
      </c>
      <c r="L13303" s="47">
        <v>4</v>
      </c>
      <c r="M13303" s="47">
        <f>VLOOKUP(I13303,PGStock[],6,FALSE)</f>
        <v>100</v>
      </c>
      <c r="N13303" s="47">
        <f>+PGSales!$L13303*PGSales!$M13303</f>
        <v>400</v>
      </c>
    </row>
    <row r="13304" spans="1:14" hidden="1" x14ac:dyDescent="0.25">
      <c r="A13304" s="77">
        <f t="shared" si="1600"/>
        <v>2026</v>
      </c>
      <c r="B13304" s="77">
        <f t="shared" si="1601"/>
        <v>1</v>
      </c>
      <c r="C13304" s="73">
        <v>46038</v>
      </c>
      <c r="D13304" s="79" t="s">
        <v>70</v>
      </c>
      <c r="E13304" s="80" t="s">
        <v>656</v>
      </c>
      <c r="F13304" s="81" t="str">
        <f>VLOOKUP(E13304,Customer[],2,FALSE)</f>
        <v xml:space="preserve">Malar </v>
      </c>
      <c r="G13304" s="69" t="str">
        <f>VLOOKUP(E13304,Customer[],3,FALSE)</f>
        <v>Innwa Rd</v>
      </c>
      <c r="H13304" s="69" t="str">
        <f>VLOOKUP(E13304,Customer[],4,FALSE)</f>
        <v>N/Oakkala</v>
      </c>
      <c r="I13304" s="48" t="s">
        <v>18</v>
      </c>
      <c r="J13304" s="82" t="str">
        <f>VLOOKUP(I13304,PGStock[],2,FALSE)</f>
        <v>Formula Rum 350ml</v>
      </c>
      <c r="K13304" s="71">
        <f>VLOOKUP(I13304,PGStock[],3,FALSE)</f>
        <v>0.35</v>
      </c>
      <c r="L13304" s="47">
        <v>4</v>
      </c>
      <c r="M13304" s="47">
        <f>VLOOKUP(I13304,PGStock[],6,FALSE)</f>
        <v>150</v>
      </c>
      <c r="N13304" s="47">
        <f>+PGSales!$L13304*PGSales!$M13304</f>
        <v>600</v>
      </c>
    </row>
    <row r="13305" spans="1:14" hidden="1" x14ac:dyDescent="0.25">
      <c r="A13305" s="77">
        <f t="shared" si="1600"/>
        <v>2026</v>
      </c>
      <c r="B13305" s="77">
        <f t="shared" si="1601"/>
        <v>1</v>
      </c>
      <c r="C13305" s="73">
        <v>46038</v>
      </c>
      <c r="D13305" s="79" t="s">
        <v>70</v>
      </c>
      <c r="E13305" s="80" t="s">
        <v>656</v>
      </c>
      <c r="F13305" s="81" t="str">
        <f>VLOOKUP(E13305,Customer[],2,FALSE)</f>
        <v xml:space="preserve">Malar </v>
      </c>
      <c r="G13305" s="69" t="str">
        <f>VLOOKUP(E13305,Customer[],3,FALSE)</f>
        <v>Innwa Rd</v>
      </c>
      <c r="H13305" s="69" t="str">
        <f>VLOOKUP(E13305,Customer[],4,FALSE)</f>
        <v>N/Oakkala</v>
      </c>
      <c r="I13305" s="48" t="s">
        <v>958</v>
      </c>
      <c r="J13305" s="82" t="str">
        <f>VLOOKUP(I13305,PGStock[],2,FALSE)</f>
        <v>Shwe Man 680ml</v>
      </c>
      <c r="K13305" s="71">
        <f>VLOOKUP(I13305,PGStock[],3,FALSE)</f>
        <v>0.68</v>
      </c>
      <c r="L13305" s="47">
        <v>1</v>
      </c>
      <c r="M13305" s="47">
        <f>VLOOKUP(I13305,PGStock[],6,FALSE)</f>
        <v>100</v>
      </c>
      <c r="N13305" s="47">
        <f>+PGSales!$L13305*PGSales!$M13305</f>
        <v>100</v>
      </c>
    </row>
    <row r="13306" spans="1:14" hidden="1" x14ac:dyDescent="0.25">
      <c r="A13306" s="77">
        <f t="shared" si="1600"/>
        <v>2026</v>
      </c>
      <c r="B13306" s="77">
        <f t="shared" si="1601"/>
        <v>1</v>
      </c>
      <c r="C13306" s="73">
        <v>46038</v>
      </c>
      <c r="D13306" s="79" t="s">
        <v>70</v>
      </c>
      <c r="E13306" s="80" t="s">
        <v>656</v>
      </c>
      <c r="F13306" s="81" t="str">
        <f>VLOOKUP(E13306,Customer[],2,FALSE)</f>
        <v xml:space="preserve">Malar </v>
      </c>
      <c r="G13306" s="69" t="str">
        <f>VLOOKUP(E13306,Customer[],3,FALSE)</f>
        <v>Innwa Rd</v>
      </c>
      <c r="H13306" s="69" t="str">
        <f>VLOOKUP(E13306,Customer[],4,FALSE)</f>
        <v>N/Oakkala</v>
      </c>
      <c r="I13306" s="48" t="s">
        <v>959</v>
      </c>
      <c r="J13306" s="82" t="str">
        <f>VLOOKUP(I13306,PGStock[],2,FALSE)</f>
        <v>Shwe Man ကော်ဗူး (1 Liter)</v>
      </c>
      <c r="K13306" s="71">
        <f>VLOOKUP(I13306,PGStock[],3,FALSE)</f>
        <v>1</v>
      </c>
      <c r="L13306" s="47">
        <v>6</v>
      </c>
      <c r="M13306" s="47">
        <f>VLOOKUP(I13306,PGStock[],6,FALSE)</f>
        <v>100</v>
      </c>
      <c r="N13306" s="47">
        <f>+PGSales!$L13306*PGSales!$M13306</f>
        <v>600</v>
      </c>
    </row>
    <row r="13307" spans="1:14" hidden="1" x14ac:dyDescent="0.25">
      <c r="A13307" s="77">
        <f t="shared" si="1600"/>
        <v>2026</v>
      </c>
      <c r="B13307" s="77">
        <f t="shared" si="1601"/>
        <v>1</v>
      </c>
      <c r="C13307" s="73">
        <v>46038</v>
      </c>
      <c r="D13307" s="79" t="s">
        <v>68</v>
      </c>
      <c r="E13307" s="80">
        <v>161</v>
      </c>
      <c r="F13307" s="81" t="str">
        <f>VLOOKUP(E13307,Customer[],2,FALSE)</f>
        <v>16 G (1)</v>
      </c>
      <c r="G13307" s="69" t="str">
        <f>VLOOKUP(E13307,Customer[],3,FALSE)</f>
        <v>Innwa Rd</v>
      </c>
      <c r="H13307" s="69" t="str">
        <f>VLOOKUP(E13307,Customer[],4,FALSE)</f>
        <v>S Paukkan N/Oakkala</v>
      </c>
      <c r="I13307" s="48" t="s">
        <v>25</v>
      </c>
      <c r="J13307" s="82" t="str">
        <f>VLOOKUP(I13307,PGStock[],2,FALSE)</f>
        <v>Columbus Super Red Smooth 350 Ml</v>
      </c>
      <c r="K13307" s="71">
        <f>VLOOKUP(I13307,PGStock[],3,FALSE)</f>
        <v>0.35</v>
      </c>
      <c r="L13307" s="47">
        <v>1</v>
      </c>
      <c r="M13307" s="47">
        <f>VLOOKUP(I13307,PGStock[],6,FALSE)</f>
        <v>150</v>
      </c>
      <c r="N13307" s="47">
        <f>+PGSales!$L13307*PGSales!$M13307</f>
        <v>150</v>
      </c>
    </row>
    <row r="13308" spans="1:14" hidden="1" x14ac:dyDescent="0.25">
      <c r="A13308" s="77">
        <f t="shared" si="1600"/>
        <v>2026</v>
      </c>
      <c r="B13308" s="77">
        <f t="shared" si="1601"/>
        <v>1</v>
      </c>
      <c r="C13308" s="73">
        <v>46038</v>
      </c>
      <c r="D13308" s="79" t="s">
        <v>68</v>
      </c>
      <c r="E13308" s="80">
        <v>161</v>
      </c>
      <c r="F13308" s="81" t="str">
        <f>VLOOKUP(E13308,Customer[],2,FALSE)</f>
        <v>16 G (1)</v>
      </c>
      <c r="G13308" s="69" t="str">
        <f>VLOOKUP(E13308,Customer[],3,FALSE)</f>
        <v>Innwa Rd</v>
      </c>
      <c r="H13308" s="69" t="str">
        <f>VLOOKUP(E13308,Customer[],4,FALSE)</f>
        <v>S Paukkan N/Oakkala</v>
      </c>
      <c r="I13308" s="48" t="s">
        <v>958</v>
      </c>
      <c r="J13308" s="82" t="str">
        <f>VLOOKUP(I13308,PGStock[],2,FALSE)</f>
        <v>Shwe Man 680ml</v>
      </c>
      <c r="K13308" s="71">
        <f>VLOOKUP(I13308,PGStock[],3,FALSE)</f>
        <v>0.68</v>
      </c>
      <c r="L13308" s="47">
        <v>1</v>
      </c>
      <c r="M13308" s="47">
        <f>VLOOKUP(I13308,PGStock[],6,FALSE)</f>
        <v>100</v>
      </c>
      <c r="N13308" s="47">
        <f>+PGSales!$L13308*PGSales!$M13308</f>
        <v>100</v>
      </c>
    </row>
    <row r="13309" spans="1:14" hidden="1" x14ac:dyDescent="0.25">
      <c r="A13309" s="77">
        <f t="shared" si="1598"/>
        <v>2026</v>
      </c>
      <c r="B13309" s="77">
        <f t="shared" si="1599"/>
        <v>1</v>
      </c>
      <c r="C13309" s="73">
        <v>46038</v>
      </c>
      <c r="D13309" s="79" t="s">
        <v>74</v>
      </c>
      <c r="E13309" s="80" t="s">
        <v>334</v>
      </c>
      <c r="F13309" s="81" t="str">
        <f>VLOOKUP(E13309,Customer[],2,FALSE)</f>
        <v>Nan Htet</v>
      </c>
      <c r="G13309" s="69" t="str">
        <f>VLOOKUP(E13309,Customer[],3,FALSE)</f>
        <v>Sitkaind Rd</v>
      </c>
      <c r="H13309" s="69" t="str">
        <f>VLOOKUP(E13309,Customer[],4,FALSE)</f>
        <v>S Paukkan N/Oakkala</v>
      </c>
      <c r="I13309" s="48" t="s">
        <v>18</v>
      </c>
      <c r="J13309" s="82" t="str">
        <f>VLOOKUP(I13309,PGStock[],2,FALSE)</f>
        <v>Formula Rum 350ml</v>
      </c>
      <c r="K13309" s="71">
        <f>VLOOKUP(I13309,PGStock[],3,FALSE)</f>
        <v>0.35</v>
      </c>
      <c r="L13309" s="47">
        <v>5</v>
      </c>
      <c r="M13309" s="47">
        <f>VLOOKUP(I13309,PGStock[],6,FALSE)</f>
        <v>150</v>
      </c>
      <c r="N13309" s="47">
        <f>+PGSales!$L13309*PGSales!$M13309</f>
        <v>750</v>
      </c>
    </row>
    <row r="13310" spans="1:14" hidden="1" x14ac:dyDescent="0.25">
      <c r="A13310" s="77">
        <f t="shared" ref="A13310:A13356" si="1602">YEAR(C13310)</f>
        <v>2026</v>
      </c>
      <c r="B13310" s="77">
        <f t="shared" ref="B13310:B13356" si="1603">MONTH(C13310)</f>
        <v>1</v>
      </c>
      <c r="C13310" s="73">
        <v>46038</v>
      </c>
      <c r="D13310" s="79" t="s">
        <v>74</v>
      </c>
      <c r="E13310" s="80" t="s">
        <v>334</v>
      </c>
      <c r="F13310" s="81" t="str">
        <f>VLOOKUP(E13310,Customer[],2,FALSE)</f>
        <v>Nan Htet</v>
      </c>
      <c r="G13310" s="69" t="str">
        <f>VLOOKUP(E13310,Customer[],3,FALSE)</f>
        <v>Sitkaind Rd</v>
      </c>
      <c r="H13310" s="69" t="str">
        <f>VLOOKUP(E13310,Customer[],4,FALSE)</f>
        <v>S Paukkan N/Oakkala</v>
      </c>
      <c r="I13310" s="48" t="s">
        <v>959</v>
      </c>
      <c r="J13310" s="82" t="str">
        <f>VLOOKUP(I13310,PGStock[],2,FALSE)</f>
        <v>Shwe Man ကော်ဗူး (1 Liter)</v>
      </c>
      <c r="K13310" s="71">
        <f>VLOOKUP(I13310,PGStock[],3,FALSE)</f>
        <v>1</v>
      </c>
      <c r="L13310" s="47">
        <v>3</v>
      </c>
      <c r="M13310" s="47">
        <f>VLOOKUP(I13310,PGStock[],6,FALSE)</f>
        <v>100</v>
      </c>
      <c r="N13310" s="47">
        <f>+PGSales!$L13310*PGSales!$M13310</f>
        <v>300</v>
      </c>
    </row>
    <row r="13311" spans="1:14" hidden="1" x14ac:dyDescent="0.25">
      <c r="A13311" s="77">
        <f t="shared" si="1602"/>
        <v>2026</v>
      </c>
      <c r="B13311" s="77">
        <f t="shared" si="1603"/>
        <v>1</v>
      </c>
      <c r="C13311" s="73">
        <v>46038</v>
      </c>
      <c r="D13311" s="79" t="s">
        <v>109</v>
      </c>
      <c r="E13311" s="80">
        <v>162</v>
      </c>
      <c r="F13311" s="81" t="str">
        <f>VLOOKUP(E13311,Customer[],2,FALSE)</f>
        <v>16 G(2)</v>
      </c>
      <c r="G13311" s="69" t="str">
        <f>VLOOKUP(E13311,Customer[],3,FALSE)</f>
        <v>Taungnu Rd</v>
      </c>
      <c r="H13311" s="69" t="str">
        <f>VLOOKUP(E13311,Customer[],4,FALSE)</f>
        <v>S Paukkan N/Oakkala</v>
      </c>
      <c r="I13311" s="48" t="s">
        <v>27</v>
      </c>
      <c r="J13311" s="82" t="str">
        <f>VLOOKUP(I13311,PGStock[],2,FALSE)</f>
        <v>Columbus Super Red Smooth 700 Ml</v>
      </c>
      <c r="K13311" s="71">
        <f>VLOOKUP(I13311,PGStock[],3,FALSE)</f>
        <v>0.7</v>
      </c>
      <c r="L13311" s="47">
        <v>2</v>
      </c>
      <c r="M13311" s="47">
        <f>VLOOKUP(I13311,PGStock[],6,FALSE)</f>
        <v>200</v>
      </c>
      <c r="N13311" s="47">
        <f>+PGSales!$L13311*PGSales!$M13311</f>
        <v>400</v>
      </c>
    </row>
    <row r="13312" spans="1:14" hidden="1" x14ac:dyDescent="0.25">
      <c r="A13312" s="77">
        <f t="shared" si="1602"/>
        <v>2026</v>
      </c>
      <c r="B13312" s="77">
        <f t="shared" si="1603"/>
        <v>1</v>
      </c>
      <c r="C13312" s="73">
        <v>46038</v>
      </c>
      <c r="D13312" s="79" t="s">
        <v>109</v>
      </c>
      <c r="E13312" s="80">
        <v>162</v>
      </c>
      <c r="F13312" s="81" t="str">
        <f>VLOOKUP(E13312,Customer[],2,FALSE)</f>
        <v>16 G(2)</v>
      </c>
      <c r="G13312" s="69" t="str">
        <f>VLOOKUP(E13312,Customer[],3,FALSE)</f>
        <v>Taungnu Rd</v>
      </c>
      <c r="H13312" s="69" t="str">
        <f>VLOOKUP(E13312,Customer[],4,FALSE)</f>
        <v>S Paukkan N/Oakkala</v>
      </c>
      <c r="I13312" s="48" t="s">
        <v>25</v>
      </c>
      <c r="J13312" s="82" t="str">
        <f>VLOOKUP(I13312,PGStock[],2,FALSE)</f>
        <v>Columbus Super Red Smooth 350 Ml</v>
      </c>
      <c r="K13312" s="71">
        <f>VLOOKUP(I13312,PGStock[],3,FALSE)</f>
        <v>0.35</v>
      </c>
      <c r="L13312" s="47">
        <v>3</v>
      </c>
      <c r="M13312" s="47">
        <f>VLOOKUP(I13312,PGStock[],6,FALSE)</f>
        <v>150</v>
      </c>
      <c r="N13312" s="47">
        <f>+PGSales!$L13312*PGSales!$M13312</f>
        <v>450</v>
      </c>
    </row>
    <row r="13313" spans="1:14" hidden="1" x14ac:dyDescent="0.25">
      <c r="A13313" s="77">
        <f t="shared" si="1602"/>
        <v>2026</v>
      </c>
      <c r="B13313" s="77">
        <f t="shared" si="1603"/>
        <v>1</v>
      </c>
      <c r="C13313" s="73">
        <v>46038</v>
      </c>
      <c r="D13313" s="79" t="s">
        <v>109</v>
      </c>
      <c r="E13313" s="80">
        <v>162</v>
      </c>
      <c r="F13313" s="81" t="str">
        <f>VLOOKUP(E13313,Customer[],2,FALSE)</f>
        <v>16 G(2)</v>
      </c>
      <c r="G13313" s="69" t="str">
        <f>VLOOKUP(E13313,Customer[],3,FALSE)</f>
        <v>Taungnu Rd</v>
      </c>
      <c r="H13313" s="69" t="str">
        <f>VLOOKUP(E13313,Customer[],4,FALSE)</f>
        <v>S Paukkan N/Oakkala</v>
      </c>
      <c r="I13313" s="48" t="s">
        <v>20</v>
      </c>
      <c r="J13313" s="82" t="str">
        <f>VLOOKUP(I13313,PGStock[],2,FALSE)</f>
        <v>Formula Rum 700ml</v>
      </c>
      <c r="K13313" s="71">
        <f>VLOOKUP(I13313,PGStock[],3,FALSE)</f>
        <v>0.7</v>
      </c>
      <c r="L13313" s="47">
        <v>1</v>
      </c>
      <c r="M13313" s="47">
        <f>VLOOKUP(I13313,PGStock[],6,FALSE)</f>
        <v>200</v>
      </c>
      <c r="N13313" s="47">
        <f>+PGSales!$L13313*PGSales!$M13313</f>
        <v>200</v>
      </c>
    </row>
    <row r="13314" spans="1:14" hidden="1" x14ac:dyDescent="0.25">
      <c r="A13314" s="77">
        <f t="shared" si="1602"/>
        <v>2026</v>
      </c>
      <c r="B13314" s="77">
        <f t="shared" si="1603"/>
        <v>1</v>
      </c>
      <c r="C13314" s="73">
        <v>46038</v>
      </c>
      <c r="D13314" s="79" t="s">
        <v>109</v>
      </c>
      <c r="E13314" s="80">
        <v>162</v>
      </c>
      <c r="F13314" s="81" t="str">
        <f>VLOOKUP(E13314,Customer[],2,FALSE)</f>
        <v>16 G(2)</v>
      </c>
      <c r="G13314" s="69" t="str">
        <f>VLOOKUP(E13314,Customer[],3,FALSE)</f>
        <v>Taungnu Rd</v>
      </c>
      <c r="H13314" s="69" t="str">
        <f>VLOOKUP(E13314,Customer[],4,FALSE)</f>
        <v>S Paukkan N/Oakkala</v>
      </c>
      <c r="I13314" s="48" t="s">
        <v>958</v>
      </c>
      <c r="J13314" s="82" t="str">
        <f>VLOOKUP(I13314,PGStock[],2,FALSE)</f>
        <v>Shwe Man 680ml</v>
      </c>
      <c r="K13314" s="71">
        <f>VLOOKUP(I13314,PGStock[],3,FALSE)</f>
        <v>0.68</v>
      </c>
      <c r="L13314" s="47">
        <v>1</v>
      </c>
      <c r="M13314" s="47">
        <f>VLOOKUP(I13314,PGStock[],6,FALSE)</f>
        <v>100</v>
      </c>
      <c r="N13314" s="47">
        <f>+PGSales!$L13314*PGSales!$M13314</f>
        <v>100</v>
      </c>
    </row>
    <row r="13315" spans="1:14" hidden="1" x14ac:dyDescent="0.25">
      <c r="A13315" s="77">
        <f t="shared" si="1602"/>
        <v>2026</v>
      </c>
      <c r="B13315" s="77">
        <f t="shared" si="1603"/>
        <v>1</v>
      </c>
      <c r="C13315" s="73">
        <v>46038</v>
      </c>
      <c r="D13315" s="79" t="s">
        <v>109</v>
      </c>
      <c r="E13315" s="80">
        <v>162</v>
      </c>
      <c r="F13315" s="81" t="str">
        <f>VLOOKUP(E13315,Customer[],2,FALSE)</f>
        <v>16 G(2)</v>
      </c>
      <c r="G13315" s="69" t="str">
        <f>VLOOKUP(E13315,Customer[],3,FALSE)</f>
        <v>Taungnu Rd</v>
      </c>
      <c r="H13315" s="69" t="str">
        <f>VLOOKUP(E13315,Customer[],4,FALSE)</f>
        <v>S Paukkan N/Oakkala</v>
      </c>
      <c r="I13315" s="48" t="s">
        <v>959</v>
      </c>
      <c r="J13315" s="82" t="str">
        <f>VLOOKUP(I13315,PGStock[],2,FALSE)</f>
        <v>Shwe Man ကော်ဗူး (1 Liter)</v>
      </c>
      <c r="K13315" s="71">
        <f>VLOOKUP(I13315,PGStock[],3,FALSE)</f>
        <v>1</v>
      </c>
      <c r="L13315" s="47">
        <v>3</v>
      </c>
      <c r="M13315" s="47">
        <f>VLOOKUP(I13315,PGStock[],6,FALSE)</f>
        <v>100</v>
      </c>
      <c r="N13315" s="47">
        <f>+PGSales!$L13315*PGSales!$M13315</f>
        <v>300</v>
      </c>
    </row>
    <row r="13316" spans="1:14" hidden="1" x14ac:dyDescent="0.25">
      <c r="A13316" s="77">
        <f t="shared" si="1602"/>
        <v>2026</v>
      </c>
      <c r="B13316" s="77">
        <f t="shared" si="1603"/>
        <v>1</v>
      </c>
      <c r="C13316" s="73">
        <v>46038</v>
      </c>
      <c r="D13316" s="79" t="s">
        <v>66</v>
      </c>
      <c r="E13316" s="80" t="s">
        <v>331</v>
      </c>
      <c r="F13316" s="81" t="str">
        <f>VLOOKUP(E13316,Customer[],2,FALSE)</f>
        <v>Shwe Dinker</v>
      </c>
      <c r="G13316" s="69" t="str">
        <f>VLOOKUP(E13316,Customer[],3,FALSE)</f>
        <v>Paung Kan Gd</v>
      </c>
      <c r="H13316" s="69" t="str">
        <f>VLOOKUP(E13316,Customer[],4,FALSE)</f>
        <v>S Paukkan N/Oakkala</v>
      </c>
      <c r="I13316" s="48" t="s">
        <v>25</v>
      </c>
      <c r="J13316" s="82" t="str">
        <f>VLOOKUP(I13316,PGStock[],2,FALSE)</f>
        <v>Columbus Super Red Smooth 350 Ml</v>
      </c>
      <c r="K13316" s="71">
        <f>VLOOKUP(I13316,PGStock[],3,FALSE)</f>
        <v>0.35</v>
      </c>
      <c r="L13316" s="47">
        <v>4</v>
      </c>
      <c r="M13316" s="47">
        <f>VLOOKUP(I13316,PGStock[],6,FALSE)</f>
        <v>150</v>
      </c>
      <c r="N13316" s="47">
        <f>+PGSales!$L13316*PGSales!$M13316</f>
        <v>600</v>
      </c>
    </row>
    <row r="13317" spans="1:14" hidden="1" x14ac:dyDescent="0.25">
      <c r="A13317" s="77">
        <f t="shared" si="1602"/>
        <v>2026</v>
      </c>
      <c r="B13317" s="77">
        <f t="shared" si="1603"/>
        <v>1</v>
      </c>
      <c r="C13317" s="73">
        <v>46038</v>
      </c>
      <c r="D13317" s="79" t="s">
        <v>4</v>
      </c>
      <c r="E13317" s="80" t="s">
        <v>394</v>
      </c>
      <c r="F13317" s="81" t="str">
        <f>VLOOKUP(E13317,Customer[],2,FALSE)</f>
        <v>Khun Myant</v>
      </c>
      <c r="G13317" s="69" t="str">
        <f>VLOOKUP(E13317,Customer[],3,FALSE)</f>
        <v>Nuaung Yann Rd</v>
      </c>
      <c r="H13317" s="69" t="str">
        <f>VLOOKUP(E13317,Customer[],4,FALSE)</f>
        <v>S Paukkan N/Oakkala</v>
      </c>
      <c r="I13317" s="48" t="s">
        <v>25</v>
      </c>
      <c r="J13317" s="82" t="str">
        <f>VLOOKUP(I13317,PGStock[],2,FALSE)</f>
        <v>Columbus Super Red Smooth 350 Ml</v>
      </c>
      <c r="K13317" s="71">
        <f>VLOOKUP(I13317,PGStock[],3,FALSE)</f>
        <v>0.35</v>
      </c>
      <c r="L13317" s="47">
        <v>1</v>
      </c>
      <c r="M13317" s="47">
        <f>VLOOKUP(I13317,PGStock[],6,FALSE)</f>
        <v>150</v>
      </c>
      <c r="N13317" s="47">
        <f>+PGSales!$L13317*PGSales!$M13317</f>
        <v>150</v>
      </c>
    </row>
    <row r="13318" spans="1:14" hidden="1" x14ac:dyDescent="0.25">
      <c r="A13318" s="77">
        <f t="shared" si="1602"/>
        <v>2026</v>
      </c>
      <c r="B13318" s="77">
        <f t="shared" si="1603"/>
        <v>1</v>
      </c>
      <c r="C13318" s="73">
        <v>46038</v>
      </c>
      <c r="D13318" s="79" t="s">
        <v>4</v>
      </c>
      <c r="E13318" s="80" t="s">
        <v>394</v>
      </c>
      <c r="F13318" s="81" t="str">
        <f>VLOOKUP(E13318,Customer[],2,FALSE)</f>
        <v>Khun Myant</v>
      </c>
      <c r="G13318" s="69" t="str">
        <f>VLOOKUP(E13318,Customer[],3,FALSE)</f>
        <v>Nuaung Yann Rd</v>
      </c>
      <c r="H13318" s="69" t="str">
        <f>VLOOKUP(E13318,Customer[],4,FALSE)</f>
        <v>S Paukkan N/Oakkala</v>
      </c>
      <c r="I13318" s="48" t="s">
        <v>18</v>
      </c>
      <c r="J13318" s="82" t="str">
        <f>VLOOKUP(I13318,PGStock[],2,FALSE)</f>
        <v>Formula Rum 350ml</v>
      </c>
      <c r="K13318" s="71">
        <f>VLOOKUP(I13318,PGStock[],3,FALSE)</f>
        <v>0.35</v>
      </c>
      <c r="L13318" s="47">
        <v>1</v>
      </c>
      <c r="M13318" s="47">
        <f>VLOOKUP(I13318,PGStock[],6,FALSE)</f>
        <v>150</v>
      </c>
      <c r="N13318" s="47">
        <f>+PGSales!$L13318*PGSales!$M13318</f>
        <v>150</v>
      </c>
    </row>
    <row r="13319" spans="1:14" hidden="1" x14ac:dyDescent="0.25">
      <c r="A13319" s="77">
        <f t="shared" si="1602"/>
        <v>2026</v>
      </c>
      <c r="B13319" s="77">
        <f t="shared" si="1603"/>
        <v>1</v>
      </c>
      <c r="C13319" s="73">
        <v>46038</v>
      </c>
      <c r="D13319" s="79" t="s">
        <v>885</v>
      </c>
      <c r="E13319" s="80" t="s">
        <v>314</v>
      </c>
      <c r="F13319" s="81" t="str">
        <f>VLOOKUP(E13319,Customer[],2,FALSE)</f>
        <v>Kaung</v>
      </c>
      <c r="G13319" s="69" t="str">
        <f>VLOOKUP(E13319,Customer[],3,FALSE)</f>
        <v>Nuaung Yann Rd</v>
      </c>
      <c r="H13319" s="69" t="str">
        <f>VLOOKUP(E13319,Customer[],4,FALSE)</f>
        <v>S Paukkan N/Oakkala</v>
      </c>
      <c r="I13319" s="48" t="s">
        <v>27</v>
      </c>
      <c r="J13319" s="82" t="str">
        <f>VLOOKUP(I13319,PGStock[],2,FALSE)</f>
        <v>Columbus Super Red Smooth 700 Ml</v>
      </c>
      <c r="K13319" s="71">
        <f>VLOOKUP(I13319,PGStock[],3,FALSE)</f>
        <v>0.7</v>
      </c>
      <c r="L13319" s="47">
        <v>1</v>
      </c>
      <c r="M13319" s="47">
        <f>VLOOKUP(I13319,PGStock[],6,FALSE)</f>
        <v>200</v>
      </c>
      <c r="N13319" s="47">
        <f>+PGSales!$L13319*PGSales!$M13319</f>
        <v>200</v>
      </c>
    </row>
    <row r="13320" spans="1:14" hidden="1" x14ac:dyDescent="0.25">
      <c r="A13320" s="77">
        <f t="shared" si="1602"/>
        <v>2026</v>
      </c>
      <c r="B13320" s="77">
        <f t="shared" si="1603"/>
        <v>1</v>
      </c>
      <c r="C13320" s="73">
        <v>46038</v>
      </c>
      <c r="D13320" s="79" t="s">
        <v>885</v>
      </c>
      <c r="E13320" s="80" t="s">
        <v>314</v>
      </c>
      <c r="F13320" s="81" t="str">
        <f>VLOOKUP(E13320,Customer[],2,FALSE)</f>
        <v>Kaung</v>
      </c>
      <c r="G13320" s="69" t="str">
        <f>VLOOKUP(E13320,Customer[],3,FALSE)</f>
        <v>Nuaung Yann Rd</v>
      </c>
      <c r="H13320" s="69" t="str">
        <f>VLOOKUP(E13320,Customer[],4,FALSE)</f>
        <v>S Paukkan N/Oakkala</v>
      </c>
      <c r="I13320" s="48" t="s">
        <v>25</v>
      </c>
      <c r="J13320" s="82" t="str">
        <f>VLOOKUP(I13320,PGStock[],2,FALSE)</f>
        <v>Columbus Super Red Smooth 350 Ml</v>
      </c>
      <c r="K13320" s="71">
        <f>VLOOKUP(I13320,PGStock[],3,FALSE)</f>
        <v>0.35</v>
      </c>
      <c r="L13320" s="47">
        <v>1</v>
      </c>
      <c r="M13320" s="47">
        <f>VLOOKUP(I13320,PGStock[],6,FALSE)</f>
        <v>150</v>
      </c>
      <c r="N13320" s="47">
        <f>+PGSales!$L13320*PGSales!$M13320</f>
        <v>150</v>
      </c>
    </row>
    <row r="13321" spans="1:14" hidden="1" x14ac:dyDescent="0.25">
      <c r="A13321" s="77">
        <f t="shared" si="1602"/>
        <v>2026</v>
      </c>
      <c r="B13321" s="77">
        <f t="shared" si="1603"/>
        <v>1</v>
      </c>
      <c r="C13321" s="73">
        <v>46038</v>
      </c>
      <c r="D13321" s="79" t="s">
        <v>885</v>
      </c>
      <c r="E13321" s="80" t="s">
        <v>314</v>
      </c>
      <c r="F13321" s="81" t="str">
        <f>VLOOKUP(E13321,Customer[],2,FALSE)</f>
        <v>Kaung</v>
      </c>
      <c r="G13321" s="69" t="str">
        <f>VLOOKUP(E13321,Customer[],3,FALSE)</f>
        <v>Nuaung Yann Rd</v>
      </c>
      <c r="H13321" s="69" t="str">
        <f>VLOOKUP(E13321,Customer[],4,FALSE)</f>
        <v>S Paukkan N/Oakkala</v>
      </c>
      <c r="I13321" s="48" t="s">
        <v>18</v>
      </c>
      <c r="J13321" s="82" t="str">
        <f>VLOOKUP(I13321,PGStock[],2,FALSE)</f>
        <v>Formula Rum 350ml</v>
      </c>
      <c r="K13321" s="71">
        <f>VLOOKUP(I13321,PGStock[],3,FALSE)</f>
        <v>0.35</v>
      </c>
      <c r="L13321" s="47">
        <v>2</v>
      </c>
      <c r="M13321" s="47">
        <f>VLOOKUP(I13321,PGStock[],6,FALSE)</f>
        <v>150</v>
      </c>
      <c r="N13321" s="47">
        <f>+PGSales!$L13321*PGSales!$M13321</f>
        <v>300</v>
      </c>
    </row>
    <row r="13322" spans="1:14" hidden="1" x14ac:dyDescent="0.25">
      <c r="A13322" s="77">
        <f t="shared" si="1602"/>
        <v>2026</v>
      </c>
      <c r="B13322" s="77">
        <f t="shared" si="1603"/>
        <v>1</v>
      </c>
      <c r="C13322" s="73">
        <v>46038</v>
      </c>
      <c r="D13322" s="79" t="s">
        <v>885</v>
      </c>
      <c r="E13322" s="80" t="s">
        <v>314</v>
      </c>
      <c r="F13322" s="81" t="str">
        <f>VLOOKUP(E13322,Customer[],2,FALSE)</f>
        <v>Kaung</v>
      </c>
      <c r="G13322" s="69" t="str">
        <f>VLOOKUP(E13322,Customer[],3,FALSE)</f>
        <v>Nuaung Yann Rd</v>
      </c>
      <c r="H13322" s="69" t="str">
        <f>VLOOKUP(E13322,Customer[],4,FALSE)</f>
        <v>S Paukkan N/Oakkala</v>
      </c>
      <c r="I13322" s="48" t="s">
        <v>959</v>
      </c>
      <c r="J13322" s="82" t="str">
        <f>VLOOKUP(I13322,PGStock[],2,FALSE)</f>
        <v>Shwe Man ကော်ဗူး (1 Liter)</v>
      </c>
      <c r="K13322" s="71">
        <f>VLOOKUP(I13322,PGStock[],3,FALSE)</f>
        <v>1</v>
      </c>
      <c r="L13322" s="47">
        <v>1</v>
      </c>
      <c r="M13322" s="47">
        <f>VLOOKUP(I13322,PGStock[],6,FALSE)</f>
        <v>100</v>
      </c>
      <c r="N13322" s="47">
        <f>+PGSales!$L13322*PGSales!$M13322</f>
        <v>100</v>
      </c>
    </row>
    <row r="13323" spans="1:14" hidden="1" x14ac:dyDescent="0.25">
      <c r="A13323" s="77">
        <f t="shared" si="1602"/>
        <v>2026</v>
      </c>
      <c r="B13323" s="77">
        <f t="shared" si="1603"/>
        <v>1</v>
      </c>
      <c r="C13323" s="73">
        <v>46038</v>
      </c>
      <c r="D13323" s="79" t="s">
        <v>1</v>
      </c>
      <c r="E13323" s="80" t="s">
        <v>322</v>
      </c>
      <c r="F13323" s="81" t="str">
        <f>VLOOKUP(E13323,Customer[],2,FALSE)</f>
        <v>Kyaw</v>
      </c>
      <c r="G13323" s="69" t="str">
        <f>VLOOKUP(E13323,Customer[],3,FALSE)</f>
        <v>Bagan Rd</v>
      </c>
      <c r="H13323" s="69" t="str">
        <f>VLOOKUP(E13323,Customer[],4,FALSE)</f>
        <v>S Paukkan N/Oakkala</v>
      </c>
      <c r="I13323" s="48" t="s">
        <v>27</v>
      </c>
      <c r="J13323" s="82" t="str">
        <f>VLOOKUP(I13323,PGStock[],2,FALSE)</f>
        <v>Columbus Super Red Smooth 700 Ml</v>
      </c>
      <c r="K13323" s="71">
        <f>VLOOKUP(I13323,PGStock[],3,FALSE)</f>
        <v>0.7</v>
      </c>
      <c r="L13323" s="47">
        <v>1</v>
      </c>
      <c r="M13323" s="47">
        <f>VLOOKUP(I13323,PGStock[],6,FALSE)</f>
        <v>200</v>
      </c>
      <c r="N13323" s="47">
        <f>+PGSales!$L13323*PGSales!$M13323</f>
        <v>200</v>
      </c>
    </row>
    <row r="13324" spans="1:14" hidden="1" x14ac:dyDescent="0.25">
      <c r="A13324" s="77">
        <f t="shared" ref="A13324:A13339" si="1604">YEAR(C13324)</f>
        <v>2026</v>
      </c>
      <c r="B13324" s="77">
        <f t="shared" ref="B13324:B13339" si="1605">MONTH(C13324)</f>
        <v>1</v>
      </c>
      <c r="C13324" s="73">
        <v>46038</v>
      </c>
      <c r="D13324" s="79" t="s">
        <v>1</v>
      </c>
      <c r="E13324" s="80" t="s">
        <v>322</v>
      </c>
      <c r="F13324" s="81" t="str">
        <f>VLOOKUP(E13324,Customer[],2,FALSE)</f>
        <v>Kyaw</v>
      </c>
      <c r="G13324" s="69" t="str">
        <f>VLOOKUP(E13324,Customer[],3,FALSE)</f>
        <v>Bagan Rd</v>
      </c>
      <c r="H13324" s="69" t="str">
        <f>VLOOKUP(E13324,Customer[],4,FALSE)</f>
        <v>S Paukkan N/Oakkala</v>
      </c>
      <c r="I13324" s="48" t="s">
        <v>25</v>
      </c>
      <c r="J13324" s="82" t="str">
        <f>VLOOKUP(I13324,PGStock[],2,FALSE)</f>
        <v>Columbus Super Red Smooth 350 Ml</v>
      </c>
      <c r="K13324" s="71">
        <f>VLOOKUP(I13324,PGStock[],3,FALSE)</f>
        <v>0.35</v>
      </c>
      <c r="L13324" s="47">
        <v>6</v>
      </c>
      <c r="M13324" s="47">
        <f>VLOOKUP(I13324,PGStock[],6,FALSE)</f>
        <v>150</v>
      </c>
      <c r="N13324" s="47">
        <f>+PGSales!$L13324*PGSales!$M13324</f>
        <v>900</v>
      </c>
    </row>
    <row r="13325" spans="1:14" hidden="1" x14ac:dyDescent="0.25">
      <c r="A13325" s="77">
        <f t="shared" si="1604"/>
        <v>2026</v>
      </c>
      <c r="B13325" s="77">
        <f t="shared" si="1605"/>
        <v>1</v>
      </c>
      <c r="C13325" s="73">
        <v>46038</v>
      </c>
      <c r="D13325" s="79" t="s">
        <v>1</v>
      </c>
      <c r="E13325" s="80" t="s">
        <v>322</v>
      </c>
      <c r="F13325" s="81" t="str">
        <f>VLOOKUP(E13325,Customer[],2,FALSE)</f>
        <v>Kyaw</v>
      </c>
      <c r="G13325" s="69" t="str">
        <f>VLOOKUP(E13325,Customer[],3,FALSE)</f>
        <v>Bagan Rd</v>
      </c>
      <c r="H13325" s="69" t="str">
        <f>VLOOKUP(E13325,Customer[],4,FALSE)</f>
        <v>S Paukkan N/Oakkala</v>
      </c>
      <c r="I13325" s="48" t="s">
        <v>959</v>
      </c>
      <c r="J13325" s="82" t="str">
        <f>VLOOKUP(I13325,PGStock[],2,FALSE)</f>
        <v>Shwe Man ကော်ဗူး (1 Liter)</v>
      </c>
      <c r="K13325" s="71">
        <f>VLOOKUP(I13325,PGStock[],3,FALSE)</f>
        <v>1</v>
      </c>
      <c r="L13325" s="47">
        <v>3</v>
      </c>
      <c r="M13325" s="47">
        <f>VLOOKUP(I13325,PGStock[],6,FALSE)</f>
        <v>100</v>
      </c>
      <c r="N13325" s="47">
        <f>+PGSales!$L13325*PGSales!$M13325</f>
        <v>300</v>
      </c>
    </row>
    <row r="13326" spans="1:14" hidden="1" x14ac:dyDescent="0.25">
      <c r="A13326" s="77">
        <f t="shared" si="1604"/>
        <v>2026</v>
      </c>
      <c r="B13326" s="77">
        <f t="shared" si="1605"/>
        <v>1</v>
      </c>
      <c r="C13326" s="73">
        <v>46038</v>
      </c>
      <c r="D13326" s="79" t="s">
        <v>115</v>
      </c>
      <c r="E13326" s="80" t="s">
        <v>700</v>
      </c>
      <c r="F13326" s="81" t="str">
        <f>VLOOKUP(E13326,Customer[],2,FALSE)</f>
        <v>Myo Gyi</v>
      </c>
      <c r="G13326" s="69" t="str">
        <f>VLOOKUP(E13326,Customer[],3,FALSE)</f>
        <v>S Paukkan Rd</v>
      </c>
      <c r="H13326" s="69" t="str">
        <f>VLOOKUP(E13326,Customer[],4,FALSE)</f>
        <v>S Paukkan N/Oakkala</v>
      </c>
      <c r="I13326" s="48" t="s">
        <v>25</v>
      </c>
      <c r="J13326" s="82" t="str">
        <f>VLOOKUP(I13326,PGStock[],2,FALSE)</f>
        <v>Columbus Super Red Smooth 350 Ml</v>
      </c>
      <c r="K13326" s="71">
        <f>VLOOKUP(I13326,PGStock[],3,FALSE)</f>
        <v>0.35</v>
      </c>
      <c r="L13326" s="47">
        <v>5</v>
      </c>
      <c r="M13326" s="47">
        <f>VLOOKUP(I13326,PGStock[],6,FALSE)</f>
        <v>150</v>
      </c>
      <c r="N13326" s="47">
        <f>+PGSales!$L13326*PGSales!$M13326</f>
        <v>750</v>
      </c>
    </row>
    <row r="13327" spans="1:14" hidden="1" x14ac:dyDescent="0.25">
      <c r="A13327" s="77">
        <f t="shared" si="1604"/>
        <v>2026</v>
      </c>
      <c r="B13327" s="77">
        <f t="shared" si="1605"/>
        <v>1</v>
      </c>
      <c r="C13327" s="73">
        <v>46038</v>
      </c>
      <c r="D13327" s="79" t="s">
        <v>115</v>
      </c>
      <c r="E13327" s="80" t="s">
        <v>700</v>
      </c>
      <c r="F13327" s="81" t="str">
        <f>VLOOKUP(E13327,Customer[],2,FALSE)</f>
        <v>Myo Gyi</v>
      </c>
      <c r="G13327" s="69" t="str">
        <f>VLOOKUP(E13327,Customer[],3,FALSE)</f>
        <v>S Paukkan Rd</v>
      </c>
      <c r="H13327" s="69" t="str">
        <f>VLOOKUP(E13327,Customer[],4,FALSE)</f>
        <v>S Paukkan N/Oakkala</v>
      </c>
      <c r="I13327" s="48" t="s">
        <v>18</v>
      </c>
      <c r="J13327" s="82" t="str">
        <f>VLOOKUP(I13327,PGStock[],2,FALSE)</f>
        <v>Formula Rum 350ml</v>
      </c>
      <c r="K13327" s="71">
        <f>VLOOKUP(I13327,PGStock[],3,FALSE)</f>
        <v>0.35</v>
      </c>
      <c r="L13327" s="47">
        <v>1</v>
      </c>
      <c r="M13327" s="47">
        <f>VLOOKUP(I13327,PGStock[],6,FALSE)</f>
        <v>150</v>
      </c>
      <c r="N13327" s="47">
        <f>+PGSales!$L13327*PGSales!$M13327</f>
        <v>150</v>
      </c>
    </row>
    <row r="13328" spans="1:14" hidden="1" x14ac:dyDescent="0.25">
      <c r="A13328" s="77">
        <f t="shared" si="1604"/>
        <v>2026</v>
      </c>
      <c r="B13328" s="77">
        <f t="shared" si="1605"/>
        <v>1</v>
      </c>
      <c r="C13328" s="73">
        <v>46038</v>
      </c>
      <c r="D13328" s="79" t="s">
        <v>131</v>
      </c>
      <c r="E13328" s="80" t="s">
        <v>696</v>
      </c>
      <c r="F13328" s="81" t="str">
        <f>VLOOKUP(E13328,Customer[],2,FALSE)</f>
        <v>Moe Htety</v>
      </c>
      <c r="G13328" s="69" t="str">
        <f>VLOOKUP(E13328,Customer[],3,FALSE)</f>
        <v>S Paukkan Rd</v>
      </c>
      <c r="H13328" s="69" t="str">
        <f>VLOOKUP(E13328,Customer[],4,FALSE)</f>
        <v>S Paukkan N/Oakkala</v>
      </c>
      <c r="I13328" s="48" t="s">
        <v>27</v>
      </c>
      <c r="J13328" s="82" t="str">
        <f>VLOOKUP(I13328,PGStock[],2,FALSE)</f>
        <v>Columbus Super Red Smooth 700 Ml</v>
      </c>
      <c r="K13328" s="71">
        <f>VLOOKUP(I13328,PGStock[],3,FALSE)</f>
        <v>0.7</v>
      </c>
      <c r="L13328" s="47">
        <v>1</v>
      </c>
      <c r="M13328" s="47">
        <f>VLOOKUP(I13328,PGStock[],6,FALSE)</f>
        <v>200</v>
      </c>
      <c r="N13328" s="47">
        <f>+PGSales!$L13328*PGSales!$M13328</f>
        <v>200</v>
      </c>
    </row>
    <row r="13329" spans="1:14" hidden="1" x14ac:dyDescent="0.25">
      <c r="A13329" s="77">
        <f t="shared" si="1604"/>
        <v>2026</v>
      </c>
      <c r="B13329" s="77">
        <f t="shared" si="1605"/>
        <v>1</v>
      </c>
      <c r="C13329" s="73">
        <v>46038</v>
      </c>
      <c r="D13329" s="79" t="s">
        <v>131</v>
      </c>
      <c r="E13329" s="80" t="s">
        <v>696</v>
      </c>
      <c r="F13329" s="81" t="str">
        <f>VLOOKUP(E13329,Customer[],2,FALSE)</f>
        <v>Moe Htety</v>
      </c>
      <c r="G13329" s="69" t="str">
        <f>VLOOKUP(E13329,Customer[],3,FALSE)</f>
        <v>S Paukkan Rd</v>
      </c>
      <c r="H13329" s="69" t="str">
        <f>VLOOKUP(E13329,Customer[],4,FALSE)</f>
        <v>S Paukkan N/Oakkala</v>
      </c>
      <c r="I13329" s="48" t="s">
        <v>25</v>
      </c>
      <c r="J13329" s="82" t="str">
        <f>VLOOKUP(I13329,PGStock[],2,FALSE)</f>
        <v>Columbus Super Red Smooth 350 Ml</v>
      </c>
      <c r="K13329" s="71">
        <f>VLOOKUP(I13329,PGStock[],3,FALSE)</f>
        <v>0.35</v>
      </c>
      <c r="L13329" s="47">
        <v>6</v>
      </c>
      <c r="M13329" s="47">
        <f>VLOOKUP(I13329,PGStock[],6,FALSE)</f>
        <v>150</v>
      </c>
      <c r="N13329" s="47">
        <f>+PGSales!$L13329*PGSales!$M13329</f>
        <v>900</v>
      </c>
    </row>
    <row r="13330" spans="1:14" hidden="1" x14ac:dyDescent="0.25">
      <c r="A13330" s="77">
        <f t="shared" si="1604"/>
        <v>2026</v>
      </c>
      <c r="B13330" s="77">
        <f t="shared" si="1605"/>
        <v>1</v>
      </c>
      <c r="C13330" s="73">
        <v>46038</v>
      </c>
      <c r="D13330" s="79" t="s">
        <v>131</v>
      </c>
      <c r="E13330" s="80" t="s">
        <v>696</v>
      </c>
      <c r="F13330" s="81" t="str">
        <f>VLOOKUP(E13330,Customer[],2,FALSE)</f>
        <v>Moe Htety</v>
      </c>
      <c r="G13330" s="69" t="str">
        <f>VLOOKUP(E13330,Customer[],3,FALSE)</f>
        <v>S Paukkan Rd</v>
      </c>
      <c r="H13330" s="69" t="str">
        <f>VLOOKUP(E13330,Customer[],4,FALSE)</f>
        <v>S Paukkan N/Oakkala</v>
      </c>
      <c r="I13330" s="48" t="s">
        <v>18</v>
      </c>
      <c r="J13330" s="82" t="str">
        <f>VLOOKUP(I13330,PGStock[],2,FALSE)</f>
        <v>Formula Rum 350ml</v>
      </c>
      <c r="K13330" s="71">
        <f>VLOOKUP(I13330,PGStock[],3,FALSE)</f>
        <v>0.35</v>
      </c>
      <c r="L13330" s="47">
        <v>6</v>
      </c>
      <c r="M13330" s="47">
        <f>VLOOKUP(I13330,PGStock[],6,FALSE)</f>
        <v>150</v>
      </c>
      <c r="N13330" s="47">
        <f>+PGSales!$L13330*PGSales!$M13330</f>
        <v>900</v>
      </c>
    </row>
    <row r="13331" spans="1:14" hidden="1" x14ac:dyDescent="0.25">
      <c r="A13331" s="77">
        <f t="shared" si="1604"/>
        <v>2026</v>
      </c>
      <c r="B13331" s="77">
        <f t="shared" si="1605"/>
        <v>1</v>
      </c>
      <c r="C13331" s="73">
        <v>46039</v>
      </c>
      <c r="D13331" s="79" t="s">
        <v>878</v>
      </c>
      <c r="E13331" s="80" t="s">
        <v>661</v>
      </c>
      <c r="F13331" s="81" t="str">
        <f>VLOOKUP(E13331,Customer[],2,FALSE)</f>
        <v>Nyein Nwe</v>
      </c>
      <c r="G13331" s="69" t="str">
        <f>VLOOKUP(E13331,Customer[],3,FALSE)</f>
        <v>Innwa Rd</v>
      </c>
      <c r="H13331" s="69" t="str">
        <f>VLOOKUP(E13331,Customer[],4,FALSE)</f>
        <v>N/Oakkala</v>
      </c>
      <c r="I13331" s="48" t="s">
        <v>18</v>
      </c>
      <c r="J13331" s="82" t="str">
        <f>VLOOKUP(I13331,PGStock[],2,FALSE)</f>
        <v>Formula Rum 350ml</v>
      </c>
      <c r="K13331" s="71">
        <f>VLOOKUP(I13331,PGStock[],3,FALSE)</f>
        <v>0.35</v>
      </c>
      <c r="L13331" s="47">
        <v>7</v>
      </c>
      <c r="M13331" s="47">
        <f>VLOOKUP(I13331,PGStock[],6,FALSE)</f>
        <v>150</v>
      </c>
      <c r="N13331" s="47">
        <f>+PGSales!$L13331*PGSales!$M13331</f>
        <v>1050</v>
      </c>
    </row>
    <row r="13332" spans="1:14" hidden="1" x14ac:dyDescent="0.25">
      <c r="A13332" s="77">
        <f t="shared" si="1604"/>
        <v>2026</v>
      </c>
      <c r="B13332" s="77">
        <f t="shared" si="1605"/>
        <v>1</v>
      </c>
      <c r="C13332" s="73">
        <v>46039</v>
      </c>
      <c r="D13332" s="79" t="s">
        <v>878</v>
      </c>
      <c r="E13332" s="80" t="s">
        <v>661</v>
      </c>
      <c r="F13332" s="81" t="str">
        <f>VLOOKUP(E13332,Customer[],2,FALSE)</f>
        <v>Nyein Nwe</v>
      </c>
      <c r="G13332" s="69" t="str">
        <f>VLOOKUP(E13332,Customer[],3,FALSE)</f>
        <v>Innwa Rd</v>
      </c>
      <c r="H13332" s="69" t="str">
        <f>VLOOKUP(E13332,Customer[],4,FALSE)</f>
        <v>N/Oakkala</v>
      </c>
      <c r="I13332" s="48" t="s">
        <v>959</v>
      </c>
      <c r="J13332" s="82" t="str">
        <f>VLOOKUP(I13332,PGStock[],2,FALSE)</f>
        <v>Shwe Man ကော်ဗူး (1 Liter)</v>
      </c>
      <c r="K13332" s="71">
        <f>VLOOKUP(I13332,PGStock[],3,FALSE)</f>
        <v>1</v>
      </c>
      <c r="L13332" s="47">
        <v>4</v>
      </c>
      <c r="M13332" s="47">
        <f>VLOOKUP(I13332,PGStock[],6,FALSE)</f>
        <v>100</v>
      </c>
      <c r="N13332" s="47">
        <f>+PGSales!$L13332*PGSales!$M13332</f>
        <v>400</v>
      </c>
    </row>
    <row r="13333" spans="1:14" hidden="1" x14ac:dyDescent="0.25">
      <c r="A13333" s="77">
        <f t="shared" si="1604"/>
        <v>2026</v>
      </c>
      <c r="B13333" s="77">
        <f t="shared" si="1605"/>
        <v>1</v>
      </c>
      <c r="C13333" s="73">
        <v>46039</v>
      </c>
      <c r="D13333" s="79" t="s">
        <v>70</v>
      </c>
      <c r="E13333" s="80" t="s">
        <v>656</v>
      </c>
      <c r="F13333" s="81" t="str">
        <f>VLOOKUP(E13333,Customer[],2,FALSE)</f>
        <v xml:space="preserve">Malar </v>
      </c>
      <c r="G13333" s="69" t="str">
        <f>VLOOKUP(E13333,Customer[],3,FALSE)</f>
        <v>Innwa Rd</v>
      </c>
      <c r="H13333" s="69" t="str">
        <f>VLOOKUP(E13333,Customer[],4,FALSE)</f>
        <v>N/Oakkala</v>
      </c>
      <c r="I13333" s="48" t="s">
        <v>20</v>
      </c>
      <c r="J13333" s="82" t="str">
        <f>VLOOKUP(I13333,PGStock[],2,FALSE)</f>
        <v>Formula Rum 700ml</v>
      </c>
      <c r="K13333" s="71">
        <f>VLOOKUP(I13333,PGStock[],3,FALSE)</f>
        <v>0.7</v>
      </c>
      <c r="L13333" s="47">
        <v>1</v>
      </c>
      <c r="M13333" s="47">
        <f>VLOOKUP(I13333,PGStock[],6,FALSE)</f>
        <v>200</v>
      </c>
      <c r="N13333" s="47">
        <f>+PGSales!$L13333*PGSales!$M13333</f>
        <v>200</v>
      </c>
    </row>
    <row r="13334" spans="1:14" hidden="1" x14ac:dyDescent="0.25">
      <c r="A13334" s="77">
        <f t="shared" si="1604"/>
        <v>2026</v>
      </c>
      <c r="B13334" s="77">
        <f t="shared" si="1605"/>
        <v>1</v>
      </c>
      <c r="C13334" s="73">
        <v>46039</v>
      </c>
      <c r="D13334" s="79" t="s">
        <v>70</v>
      </c>
      <c r="E13334" s="80" t="s">
        <v>656</v>
      </c>
      <c r="F13334" s="81" t="str">
        <f>VLOOKUP(E13334,Customer[],2,FALSE)</f>
        <v xml:space="preserve">Malar </v>
      </c>
      <c r="G13334" s="69" t="str">
        <f>VLOOKUP(E13334,Customer[],3,FALSE)</f>
        <v>Innwa Rd</v>
      </c>
      <c r="H13334" s="69" t="str">
        <f>VLOOKUP(E13334,Customer[],4,FALSE)</f>
        <v>N/Oakkala</v>
      </c>
      <c r="I13334" s="48" t="s">
        <v>18</v>
      </c>
      <c r="J13334" s="82" t="str">
        <f>VLOOKUP(I13334,PGStock[],2,FALSE)</f>
        <v>Formula Rum 350ml</v>
      </c>
      <c r="K13334" s="71">
        <f>VLOOKUP(I13334,PGStock[],3,FALSE)</f>
        <v>0.35</v>
      </c>
      <c r="L13334" s="47">
        <v>7</v>
      </c>
      <c r="M13334" s="47">
        <f>VLOOKUP(I13334,PGStock[],6,FALSE)</f>
        <v>150</v>
      </c>
      <c r="N13334" s="47">
        <f>+PGSales!$L13334*PGSales!$M13334</f>
        <v>1050</v>
      </c>
    </row>
    <row r="13335" spans="1:14" hidden="1" x14ac:dyDescent="0.25">
      <c r="A13335" s="77">
        <f t="shared" si="1604"/>
        <v>2026</v>
      </c>
      <c r="B13335" s="77">
        <f t="shared" si="1605"/>
        <v>1</v>
      </c>
      <c r="C13335" s="73">
        <v>46039</v>
      </c>
      <c r="D13335" s="79" t="s">
        <v>70</v>
      </c>
      <c r="E13335" s="80" t="s">
        <v>656</v>
      </c>
      <c r="F13335" s="81" t="str">
        <f>VLOOKUP(E13335,Customer[],2,FALSE)</f>
        <v xml:space="preserve">Malar </v>
      </c>
      <c r="G13335" s="69" t="str">
        <f>VLOOKUP(E13335,Customer[],3,FALSE)</f>
        <v>Innwa Rd</v>
      </c>
      <c r="H13335" s="69" t="str">
        <f>VLOOKUP(E13335,Customer[],4,FALSE)</f>
        <v>N/Oakkala</v>
      </c>
      <c r="I13335" s="48" t="s">
        <v>958</v>
      </c>
      <c r="J13335" s="82" t="str">
        <f>VLOOKUP(I13335,PGStock[],2,FALSE)</f>
        <v>Shwe Man 680ml</v>
      </c>
      <c r="K13335" s="71">
        <f>VLOOKUP(I13335,PGStock[],3,FALSE)</f>
        <v>0.68</v>
      </c>
      <c r="L13335" s="47">
        <v>2</v>
      </c>
      <c r="M13335" s="47">
        <f>VLOOKUP(I13335,PGStock[],6,FALSE)</f>
        <v>100</v>
      </c>
      <c r="N13335" s="47">
        <f>+PGSales!$L13335*PGSales!$M13335</f>
        <v>200</v>
      </c>
    </row>
    <row r="13336" spans="1:14" hidden="1" x14ac:dyDescent="0.25">
      <c r="A13336" s="77">
        <f t="shared" si="1604"/>
        <v>2026</v>
      </c>
      <c r="B13336" s="77">
        <f t="shared" si="1605"/>
        <v>1</v>
      </c>
      <c r="C13336" s="73">
        <v>46039</v>
      </c>
      <c r="D13336" s="79" t="s">
        <v>70</v>
      </c>
      <c r="E13336" s="80" t="s">
        <v>656</v>
      </c>
      <c r="F13336" s="81" t="str">
        <f>VLOOKUP(E13336,Customer[],2,FALSE)</f>
        <v xml:space="preserve">Malar </v>
      </c>
      <c r="G13336" s="69" t="str">
        <f>VLOOKUP(E13336,Customer[],3,FALSE)</f>
        <v>Innwa Rd</v>
      </c>
      <c r="H13336" s="69" t="str">
        <f>VLOOKUP(E13336,Customer[],4,FALSE)</f>
        <v>N/Oakkala</v>
      </c>
      <c r="I13336" s="48" t="s">
        <v>959</v>
      </c>
      <c r="J13336" s="82" t="str">
        <f>VLOOKUP(I13336,PGStock[],2,FALSE)</f>
        <v>Shwe Man ကော်ဗူး (1 Liter)</v>
      </c>
      <c r="K13336" s="71">
        <f>VLOOKUP(I13336,PGStock[],3,FALSE)</f>
        <v>1</v>
      </c>
      <c r="L13336" s="47">
        <v>5</v>
      </c>
      <c r="M13336" s="47">
        <f>VLOOKUP(I13336,PGStock[],6,FALSE)</f>
        <v>100</v>
      </c>
      <c r="N13336" s="47">
        <f>+PGSales!$L13336*PGSales!$M13336</f>
        <v>500</v>
      </c>
    </row>
    <row r="13337" spans="1:14" hidden="1" x14ac:dyDescent="0.25">
      <c r="A13337" s="77">
        <f t="shared" si="1604"/>
        <v>2026</v>
      </c>
      <c r="B13337" s="77">
        <f t="shared" si="1605"/>
        <v>1</v>
      </c>
      <c r="C13337" s="73">
        <v>46039</v>
      </c>
      <c r="D13337" s="79" t="s">
        <v>68</v>
      </c>
      <c r="E13337" s="80">
        <v>161</v>
      </c>
      <c r="F13337" s="81" t="str">
        <f>VLOOKUP(E13337,Customer[],2,FALSE)</f>
        <v>16 G (1)</v>
      </c>
      <c r="G13337" s="69" t="str">
        <f>VLOOKUP(E13337,Customer[],3,FALSE)</f>
        <v>Innwa Rd</v>
      </c>
      <c r="H13337" s="69" t="str">
        <f>VLOOKUP(E13337,Customer[],4,FALSE)</f>
        <v>S Paukkan N/Oakkala</v>
      </c>
      <c r="I13337" s="48" t="s">
        <v>25</v>
      </c>
      <c r="J13337" s="82" t="str">
        <f>VLOOKUP(I13337,PGStock[],2,FALSE)</f>
        <v>Columbus Super Red Smooth 350 Ml</v>
      </c>
      <c r="K13337" s="71">
        <f>VLOOKUP(I13337,PGStock[],3,FALSE)</f>
        <v>0.35</v>
      </c>
      <c r="L13337" s="47">
        <v>1</v>
      </c>
      <c r="M13337" s="47">
        <f>VLOOKUP(I13337,PGStock[],6,FALSE)</f>
        <v>150</v>
      </c>
      <c r="N13337" s="47">
        <f>+PGSales!$L13337*PGSales!$M13337</f>
        <v>150</v>
      </c>
    </row>
    <row r="13338" spans="1:14" hidden="1" x14ac:dyDescent="0.25">
      <c r="A13338" s="77">
        <f t="shared" si="1604"/>
        <v>2026</v>
      </c>
      <c r="B13338" s="77">
        <f t="shared" si="1605"/>
        <v>1</v>
      </c>
      <c r="C13338" s="73">
        <v>46039</v>
      </c>
      <c r="D13338" s="79" t="s">
        <v>68</v>
      </c>
      <c r="E13338" s="80">
        <v>161</v>
      </c>
      <c r="F13338" s="81" t="str">
        <f>VLOOKUP(E13338,Customer[],2,FALSE)</f>
        <v>16 G (1)</v>
      </c>
      <c r="G13338" s="69" t="str">
        <f>VLOOKUP(E13338,Customer[],3,FALSE)</f>
        <v>Innwa Rd</v>
      </c>
      <c r="H13338" s="69" t="str">
        <f>VLOOKUP(E13338,Customer[],4,FALSE)</f>
        <v>S Paukkan N/Oakkala</v>
      </c>
      <c r="I13338" s="48" t="s">
        <v>20</v>
      </c>
      <c r="J13338" s="82" t="str">
        <f>VLOOKUP(I13338,PGStock[],2,FALSE)</f>
        <v>Formula Rum 700ml</v>
      </c>
      <c r="K13338" s="71">
        <f>VLOOKUP(I13338,PGStock[],3,FALSE)</f>
        <v>0.7</v>
      </c>
      <c r="L13338" s="47">
        <v>1</v>
      </c>
      <c r="M13338" s="47">
        <f>VLOOKUP(I13338,PGStock[],6,FALSE)</f>
        <v>200</v>
      </c>
      <c r="N13338" s="47">
        <f>+PGSales!$L13338*PGSales!$M13338</f>
        <v>200</v>
      </c>
    </row>
    <row r="13339" spans="1:14" hidden="1" x14ac:dyDescent="0.25">
      <c r="A13339" s="77">
        <f t="shared" si="1604"/>
        <v>2026</v>
      </c>
      <c r="B13339" s="77">
        <f t="shared" si="1605"/>
        <v>1</v>
      </c>
      <c r="C13339" s="73">
        <v>46039</v>
      </c>
      <c r="D13339" s="79" t="s">
        <v>68</v>
      </c>
      <c r="E13339" s="80">
        <v>161</v>
      </c>
      <c r="F13339" s="81" t="str">
        <f>VLOOKUP(E13339,Customer[],2,FALSE)</f>
        <v>16 G (1)</v>
      </c>
      <c r="G13339" s="69" t="str">
        <f>VLOOKUP(E13339,Customer[],3,FALSE)</f>
        <v>Innwa Rd</v>
      </c>
      <c r="H13339" s="69" t="str">
        <f>VLOOKUP(E13339,Customer[],4,FALSE)</f>
        <v>S Paukkan N/Oakkala</v>
      </c>
      <c r="I13339" s="48" t="s">
        <v>18</v>
      </c>
      <c r="J13339" s="82" t="str">
        <f>VLOOKUP(I13339,PGStock[],2,FALSE)</f>
        <v>Formula Rum 350ml</v>
      </c>
      <c r="K13339" s="71">
        <f>VLOOKUP(I13339,PGStock[],3,FALSE)</f>
        <v>0.35</v>
      </c>
      <c r="L13339" s="47">
        <v>1</v>
      </c>
      <c r="M13339" s="47">
        <f>VLOOKUP(I13339,PGStock[],6,FALSE)</f>
        <v>150</v>
      </c>
      <c r="N13339" s="47">
        <f>+PGSales!$L13339*PGSales!$M13339</f>
        <v>150</v>
      </c>
    </row>
    <row r="13340" spans="1:14" hidden="1" x14ac:dyDescent="0.25">
      <c r="A13340" s="77">
        <f t="shared" ref="A13340:A13355" si="1606">YEAR(C13340)</f>
        <v>2026</v>
      </c>
      <c r="B13340" s="77">
        <f t="shared" ref="B13340:B13355" si="1607">MONTH(C13340)</f>
        <v>1</v>
      </c>
      <c r="C13340" s="73">
        <v>46039</v>
      </c>
      <c r="D13340" s="79" t="s">
        <v>74</v>
      </c>
      <c r="E13340" s="80" t="s">
        <v>334</v>
      </c>
      <c r="F13340" s="81" t="str">
        <f>VLOOKUP(E13340,Customer[],2,FALSE)</f>
        <v>Nan Htet</v>
      </c>
      <c r="G13340" s="69" t="str">
        <f>VLOOKUP(E13340,Customer[],3,FALSE)</f>
        <v>Sitkaind Rd</v>
      </c>
      <c r="H13340" s="69" t="str">
        <f>VLOOKUP(E13340,Customer[],4,FALSE)</f>
        <v>S Paukkan N/Oakkala</v>
      </c>
      <c r="I13340" s="48" t="s">
        <v>25</v>
      </c>
      <c r="J13340" s="82" t="str">
        <f>VLOOKUP(I13340,PGStock[],2,FALSE)</f>
        <v>Columbus Super Red Smooth 350 Ml</v>
      </c>
      <c r="K13340" s="71">
        <f>VLOOKUP(I13340,PGStock[],3,FALSE)</f>
        <v>0.35</v>
      </c>
      <c r="L13340" s="47">
        <v>1</v>
      </c>
      <c r="M13340" s="47">
        <f>VLOOKUP(I13340,PGStock[],6,FALSE)</f>
        <v>150</v>
      </c>
      <c r="N13340" s="47">
        <f>+PGSales!$L13340*PGSales!$M13340</f>
        <v>150</v>
      </c>
    </row>
    <row r="13341" spans="1:14" hidden="1" x14ac:dyDescent="0.25">
      <c r="A13341" s="77">
        <f t="shared" si="1606"/>
        <v>2026</v>
      </c>
      <c r="B13341" s="77">
        <f t="shared" si="1607"/>
        <v>1</v>
      </c>
      <c r="C13341" s="73">
        <v>46039</v>
      </c>
      <c r="D13341" s="79" t="s">
        <v>74</v>
      </c>
      <c r="E13341" s="80" t="s">
        <v>334</v>
      </c>
      <c r="F13341" s="81" t="str">
        <f>VLOOKUP(E13341,Customer[],2,FALSE)</f>
        <v>Nan Htet</v>
      </c>
      <c r="G13341" s="69" t="str">
        <f>VLOOKUP(E13341,Customer[],3,FALSE)</f>
        <v>Sitkaind Rd</v>
      </c>
      <c r="H13341" s="69" t="str">
        <f>VLOOKUP(E13341,Customer[],4,FALSE)</f>
        <v>S Paukkan N/Oakkala</v>
      </c>
      <c r="I13341" s="48" t="s">
        <v>18</v>
      </c>
      <c r="J13341" s="82" t="str">
        <f>VLOOKUP(I13341,PGStock[],2,FALSE)</f>
        <v>Formula Rum 350ml</v>
      </c>
      <c r="K13341" s="71">
        <f>VLOOKUP(I13341,PGStock[],3,FALSE)</f>
        <v>0.35</v>
      </c>
      <c r="L13341" s="47">
        <v>10</v>
      </c>
      <c r="M13341" s="47">
        <f>VLOOKUP(I13341,PGStock[],6,FALSE)</f>
        <v>150</v>
      </c>
      <c r="N13341" s="47">
        <f>+PGSales!$L13341*PGSales!$M13341</f>
        <v>1500</v>
      </c>
    </row>
    <row r="13342" spans="1:14" hidden="1" x14ac:dyDescent="0.25">
      <c r="A13342" s="77">
        <f t="shared" si="1606"/>
        <v>2026</v>
      </c>
      <c r="B13342" s="77">
        <f t="shared" si="1607"/>
        <v>1</v>
      </c>
      <c r="C13342" s="73">
        <v>46039</v>
      </c>
      <c r="D13342" s="79" t="s">
        <v>74</v>
      </c>
      <c r="E13342" s="80" t="s">
        <v>334</v>
      </c>
      <c r="F13342" s="81" t="str">
        <f>VLOOKUP(E13342,Customer[],2,FALSE)</f>
        <v>Nan Htet</v>
      </c>
      <c r="G13342" s="69" t="str">
        <f>VLOOKUP(E13342,Customer[],3,FALSE)</f>
        <v>Sitkaind Rd</v>
      </c>
      <c r="H13342" s="69" t="str">
        <f>VLOOKUP(E13342,Customer[],4,FALSE)</f>
        <v>S Paukkan N/Oakkala</v>
      </c>
      <c r="I13342" s="48" t="s">
        <v>959</v>
      </c>
      <c r="J13342" s="82" t="str">
        <f>VLOOKUP(I13342,PGStock[],2,FALSE)</f>
        <v>Shwe Man ကော်ဗူး (1 Liter)</v>
      </c>
      <c r="K13342" s="71">
        <f>VLOOKUP(I13342,PGStock[],3,FALSE)</f>
        <v>1</v>
      </c>
      <c r="L13342" s="47">
        <v>4</v>
      </c>
      <c r="M13342" s="47">
        <f>VLOOKUP(I13342,PGStock[],6,FALSE)</f>
        <v>100</v>
      </c>
      <c r="N13342" s="47">
        <f>+PGSales!$L13342*PGSales!$M13342</f>
        <v>400</v>
      </c>
    </row>
    <row r="13343" spans="1:14" hidden="1" x14ac:dyDescent="0.25">
      <c r="A13343" s="77">
        <f t="shared" si="1606"/>
        <v>2026</v>
      </c>
      <c r="B13343" s="77">
        <f t="shared" si="1607"/>
        <v>1</v>
      </c>
      <c r="C13343" s="73">
        <v>46039</v>
      </c>
      <c r="D13343" s="79" t="s">
        <v>109</v>
      </c>
      <c r="E13343" s="80">
        <v>162</v>
      </c>
      <c r="F13343" s="81" t="str">
        <f>VLOOKUP(E13343,Customer[],2,FALSE)</f>
        <v>16 G(2)</v>
      </c>
      <c r="G13343" s="69" t="str">
        <f>VLOOKUP(E13343,Customer[],3,FALSE)</f>
        <v>Taungnu Rd</v>
      </c>
      <c r="H13343" s="69" t="str">
        <f>VLOOKUP(E13343,Customer[],4,FALSE)</f>
        <v>S Paukkan N/Oakkala</v>
      </c>
      <c r="I13343" s="48" t="s">
        <v>25</v>
      </c>
      <c r="J13343" s="82" t="str">
        <f>VLOOKUP(I13343,PGStock[],2,FALSE)</f>
        <v>Columbus Super Red Smooth 350 Ml</v>
      </c>
      <c r="K13343" s="71">
        <f>VLOOKUP(I13343,PGStock[],3,FALSE)</f>
        <v>0.35</v>
      </c>
      <c r="L13343" s="47">
        <v>3</v>
      </c>
      <c r="M13343" s="47">
        <f>VLOOKUP(I13343,PGStock[],6,FALSE)</f>
        <v>150</v>
      </c>
      <c r="N13343" s="47">
        <f>+PGSales!$L13343*PGSales!$M13343</f>
        <v>450</v>
      </c>
    </row>
    <row r="13344" spans="1:14" hidden="1" x14ac:dyDescent="0.25">
      <c r="A13344" s="77">
        <f t="shared" si="1606"/>
        <v>2026</v>
      </c>
      <c r="B13344" s="77">
        <f t="shared" si="1607"/>
        <v>1</v>
      </c>
      <c r="C13344" s="73">
        <v>46039</v>
      </c>
      <c r="D13344" s="79" t="s">
        <v>109</v>
      </c>
      <c r="E13344" s="80">
        <v>162</v>
      </c>
      <c r="F13344" s="81" t="str">
        <f>VLOOKUP(E13344,Customer[],2,FALSE)</f>
        <v>16 G(2)</v>
      </c>
      <c r="G13344" s="69" t="str">
        <f>VLOOKUP(E13344,Customer[],3,FALSE)</f>
        <v>Taungnu Rd</v>
      </c>
      <c r="H13344" s="69" t="str">
        <f>VLOOKUP(E13344,Customer[],4,FALSE)</f>
        <v>S Paukkan N/Oakkala</v>
      </c>
      <c r="I13344" s="48" t="s">
        <v>20</v>
      </c>
      <c r="J13344" s="82" t="str">
        <f>VLOOKUP(I13344,PGStock[],2,FALSE)</f>
        <v>Formula Rum 700ml</v>
      </c>
      <c r="K13344" s="71">
        <f>VLOOKUP(I13344,PGStock[],3,FALSE)</f>
        <v>0.7</v>
      </c>
      <c r="L13344" s="47">
        <v>1</v>
      </c>
      <c r="M13344" s="47">
        <f>VLOOKUP(I13344,PGStock[],6,FALSE)</f>
        <v>200</v>
      </c>
      <c r="N13344" s="47">
        <f>+PGSales!$L13344*PGSales!$M13344</f>
        <v>200</v>
      </c>
    </row>
    <row r="13345" spans="1:14" hidden="1" x14ac:dyDescent="0.25">
      <c r="A13345" s="77">
        <f t="shared" si="1606"/>
        <v>2026</v>
      </c>
      <c r="B13345" s="77">
        <f t="shared" si="1607"/>
        <v>1</v>
      </c>
      <c r="C13345" s="73">
        <v>46039</v>
      </c>
      <c r="D13345" s="79" t="s">
        <v>109</v>
      </c>
      <c r="E13345" s="80">
        <v>162</v>
      </c>
      <c r="F13345" s="81" t="str">
        <f>VLOOKUP(E13345,Customer[],2,FALSE)</f>
        <v>16 G(2)</v>
      </c>
      <c r="G13345" s="69" t="str">
        <f>VLOOKUP(E13345,Customer[],3,FALSE)</f>
        <v>Taungnu Rd</v>
      </c>
      <c r="H13345" s="69" t="str">
        <f>VLOOKUP(E13345,Customer[],4,FALSE)</f>
        <v>S Paukkan N/Oakkala</v>
      </c>
      <c r="I13345" s="48" t="s">
        <v>18</v>
      </c>
      <c r="J13345" s="82" t="str">
        <f>VLOOKUP(I13345,PGStock[],2,FALSE)</f>
        <v>Formula Rum 350ml</v>
      </c>
      <c r="K13345" s="71">
        <f>VLOOKUP(I13345,PGStock[],3,FALSE)</f>
        <v>0.35</v>
      </c>
      <c r="L13345" s="47">
        <v>2</v>
      </c>
      <c r="M13345" s="47">
        <f>VLOOKUP(I13345,PGStock[],6,FALSE)</f>
        <v>150</v>
      </c>
      <c r="N13345" s="47">
        <f>+PGSales!$L13345*PGSales!$M13345</f>
        <v>300</v>
      </c>
    </row>
    <row r="13346" spans="1:14" hidden="1" x14ac:dyDescent="0.25">
      <c r="A13346" s="77">
        <f t="shared" si="1606"/>
        <v>2026</v>
      </c>
      <c r="B13346" s="77">
        <f t="shared" si="1607"/>
        <v>1</v>
      </c>
      <c r="C13346" s="73">
        <v>46039</v>
      </c>
      <c r="D13346" s="79" t="s">
        <v>109</v>
      </c>
      <c r="E13346" s="80">
        <v>162</v>
      </c>
      <c r="F13346" s="81" t="str">
        <f>VLOOKUP(E13346,Customer[],2,FALSE)</f>
        <v>16 G(2)</v>
      </c>
      <c r="G13346" s="69" t="str">
        <f>VLOOKUP(E13346,Customer[],3,FALSE)</f>
        <v>Taungnu Rd</v>
      </c>
      <c r="H13346" s="69" t="str">
        <f>VLOOKUP(E13346,Customer[],4,FALSE)</f>
        <v>S Paukkan N/Oakkala</v>
      </c>
      <c r="I13346" s="48" t="s">
        <v>959</v>
      </c>
      <c r="J13346" s="82" t="str">
        <f>VLOOKUP(I13346,PGStock[],2,FALSE)</f>
        <v>Shwe Man ကော်ဗူး (1 Liter)</v>
      </c>
      <c r="K13346" s="71">
        <f>VLOOKUP(I13346,PGStock[],3,FALSE)</f>
        <v>1</v>
      </c>
      <c r="L13346" s="47">
        <v>4</v>
      </c>
      <c r="M13346" s="47">
        <f>VLOOKUP(I13346,PGStock[],6,FALSE)</f>
        <v>100</v>
      </c>
      <c r="N13346" s="47">
        <f>+PGSales!$L13346*PGSales!$M13346</f>
        <v>400</v>
      </c>
    </row>
    <row r="13347" spans="1:14" hidden="1" x14ac:dyDescent="0.25">
      <c r="A13347" s="77">
        <f t="shared" si="1606"/>
        <v>2026</v>
      </c>
      <c r="B13347" s="77">
        <f t="shared" si="1607"/>
        <v>1</v>
      </c>
      <c r="C13347" s="73">
        <v>46039</v>
      </c>
      <c r="D13347" s="79" t="s">
        <v>66</v>
      </c>
      <c r="E13347" s="80" t="s">
        <v>331</v>
      </c>
      <c r="F13347" s="81" t="str">
        <f>VLOOKUP(E13347,Customer[],2,FALSE)</f>
        <v>Shwe Dinker</v>
      </c>
      <c r="G13347" s="69" t="str">
        <f>VLOOKUP(E13347,Customer[],3,FALSE)</f>
        <v>Paung Kan Gd</v>
      </c>
      <c r="H13347" s="69" t="str">
        <f>VLOOKUP(E13347,Customer[],4,FALSE)</f>
        <v>S Paukkan N/Oakkala</v>
      </c>
      <c r="I13347" s="48" t="s">
        <v>25</v>
      </c>
      <c r="J13347" s="82" t="str">
        <f>VLOOKUP(I13347,PGStock[],2,FALSE)</f>
        <v>Columbus Super Red Smooth 350 Ml</v>
      </c>
      <c r="K13347" s="71">
        <f>VLOOKUP(I13347,PGStock[],3,FALSE)</f>
        <v>0.35</v>
      </c>
      <c r="L13347" s="47">
        <v>2</v>
      </c>
      <c r="M13347" s="47">
        <f>VLOOKUP(I13347,PGStock[],6,FALSE)</f>
        <v>150</v>
      </c>
      <c r="N13347" s="47">
        <f>+PGSales!$L13347*PGSales!$M13347</f>
        <v>300</v>
      </c>
    </row>
    <row r="13348" spans="1:14" hidden="1" x14ac:dyDescent="0.25">
      <c r="A13348" s="77">
        <f t="shared" si="1606"/>
        <v>2026</v>
      </c>
      <c r="B13348" s="77">
        <f t="shared" si="1607"/>
        <v>1</v>
      </c>
      <c r="C13348" s="73">
        <v>46039</v>
      </c>
      <c r="D13348" s="79" t="s">
        <v>66</v>
      </c>
      <c r="E13348" s="80" t="s">
        <v>331</v>
      </c>
      <c r="F13348" s="81" t="str">
        <f>VLOOKUP(E13348,Customer[],2,FALSE)</f>
        <v>Shwe Dinker</v>
      </c>
      <c r="G13348" s="69" t="str">
        <f>VLOOKUP(E13348,Customer[],3,FALSE)</f>
        <v>Paung Kan Gd</v>
      </c>
      <c r="H13348" s="69" t="str">
        <f>VLOOKUP(E13348,Customer[],4,FALSE)</f>
        <v>S Paukkan N/Oakkala</v>
      </c>
      <c r="I13348" s="48" t="s">
        <v>18</v>
      </c>
      <c r="J13348" s="82" t="str">
        <f>VLOOKUP(I13348,PGStock[],2,FALSE)</f>
        <v>Formula Rum 350ml</v>
      </c>
      <c r="K13348" s="71">
        <f>VLOOKUP(I13348,PGStock[],3,FALSE)</f>
        <v>0.35</v>
      </c>
      <c r="L13348" s="47">
        <v>3</v>
      </c>
      <c r="M13348" s="47">
        <f>VLOOKUP(I13348,PGStock[],6,FALSE)</f>
        <v>150</v>
      </c>
      <c r="N13348" s="47">
        <f>+PGSales!$L13348*PGSales!$M13348</f>
        <v>450</v>
      </c>
    </row>
    <row r="13349" spans="1:14" hidden="1" x14ac:dyDescent="0.25">
      <c r="A13349" s="77">
        <f t="shared" si="1606"/>
        <v>2026</v>
      </c>
      <c r="B13349" s="77">
        <f t="shared" si="1607"/>
        <v>1</v>
      </c>
      <c r="C13349" s="73">
        <v>46039</v>
      </c>
      <c r="D13349" s="79" t="s">
        <v>4</v>
      </c>
      <c r="E13349" s="80" t="s">
        <v>394</v>
      </c>
      <c r="F13349" s="81" t="str">
        <f>VLOOKUP(E13349,Customer[],2,FALSE)</f>
        <v>Khun Myant</v>
      </c>
      <c r="G13349" s="69" t="str">
        <f>VLOOKUP(E13349,Customer[],3,FALSE)</f>
        <v>Nuaung Yann Rd</v>
      </c>
      <c r="H13349" s="69" t="str">
        <f>VLOOKUP(E13349,Customer[],4,FALSE)</f>
        <v>S Paukkan N/Oakkala</v>
      </c>
      <c r="I13349" s="48" t="s">
        <v>25</v>
      </c>
      <c r="J13349" s="82" t="str">
        <f>VLOOKUP(I13349,PGStock[],2,FALSE)</f>
        <v>Columbus Super Red Smooth 350 Ml</v>
      </c>
      <c r="K13349" s="71">
        <f>VLOOKUP(I13349,PGStock[],3,FALSE)</f>
        <v>0.35</v>
      </c>
      <c r="L13349" s="47">
        <v>1</v>
      </c>
      <c r="M13349" s="47">
        <f>VLOOKUP(I13349,PGStock[],6,FALSE)</f>
        <v>150</v>
      </c>
      <c r="N13349" s="47">
        <f>+PGSales!$L13349*PGSales!$M13349</f>
        <v>150</v>
      </c>
    </row>
    <row r="13350" spans="1:14" hidden="1" x14ac:dyDescent="0.25">
      <c r="A13350" s="77">
        <f t="shared" si="1606"/>
        <v>2026</v>
      </c>
      <c r="B13350" s="77">
        <f t="shared" si="1607"/>
        <v>1</v>
      </c>
      <c r="C13350" s="73">
        <v>46039</v>
      </c>
      <c r="D13350" s="79" t="s">
        <v>4</v>
      </c>
      <c r="E13350" s="80" t="s">
        <v>394</v>
      </c>
      <c r="F13350" s="81" t="str">
        <f>VLOOKUP(E13350,Customer[],2,FALSE)</f>
        <v>Khun Myant</v>
      </c>
      <c r="G13350" s="69" t="str">
        <f>VLOOKUP(E13350,Customer[],3,FALSE)</f>
        <v>Nuaung Yann Rd</v>
      </c>
      <c r="H13350" s="69" t="str">
        <f>VLOOKUP(E13350,Customer[],4,FALSE)</f>
        <v>S Paukkan N/Oakkala</v>
      </c>
      <c r="I13350" s="48" t="s">
        <v>18</v>
      </c>
      <c r="J13350" s="82" t="str">
        <f>VLOOKUP(I13350,PGStock[],2,FALSE)</f>
        <v>Formula Rum 350ml</v>
      </c>
      <c r="K13350" s="71">
        <f>VLOOKUP(I13350,PGStock[],3,FALSE)</f>
        <v>0.35</v>
      </c>
      <c r="L13350" s="47">
        <v>1</v>
      </c>
      <c r="M13350" s="47">
        <f>VLOOKUP(I13350,PGStock[],6,FALSE)</f>
        <v>150</v>
      </c>
      <c r="N13350" s="47">
        <f>+PGSales!$L13350*PGSales!$M13350</f>
        <v>150</v>
      </c>
    </row>
    <row r="13351" spans="1:14" hidden="1" x14ac:dyDescent="0.25">
      <c r="A13351" s="77">
        <f t="shared" si="1606"/>
        <v>2026</v>
      </c>
      <c r="B13351" s="77">
        <f t="shared" si="1607"/>
        <v>1</v>
      </c>
      <c r="C13351" s="73">
        <v>46039</v>
      </c>
      <c r="D13351" s="79" t="s">
        <v>885</v>
      </c>
      <c r="E13351" s="80" t="s">
        <v>314</v>
      </c>
      <c r="F13351" s="81" t="str">
        <f>VLOOKUP(E13351,Customer[],2,FALSE)</f>
        <v>Kaung</v>
      </c>
      <c r="G13351" s="69" t="str">
        <f>VLOOKUP(E13351,Customer[],3,FALSE)</f>
        <v>Nuaung Yann Rd</v>
      </c>
      <c r="H13351" s="69" t="str">
        <f>VLOOKUP(E13351,Customer[],4,FALSE)</f>
        <v>S Paukkan N/Oakkala</v>
      </c>
      <c r="I13351" s="48" t="s">
        <v>25</v>
      </c>
      <c r="J13351" s="82" t="str">
        <f>VLOOKUP(I13351,PGStock[],2,FALSE)</f>
        <v>Columbus Super Red Smooth 350 Ml</v>
      </c>
      <c r="K13351" s="71">
        <f>VLOOKUP(I13351,PGStock[],3,FALSE)</f>
        <v>0.35</v>
      </c>
      <c r="L13351" s="47">
        <v>4</v>
      </c>
      <c r="M13351" s="47">
        <f>VLOOKUP(I13351,PGStock[],6,FALSE)</f>
        <v>150</v>
      </c>
      <c r="N13351" s="47">
        <f>+PGSales!$L13351*PGSales!$M13351</f>
        <v>600</v>
      </c>
    </row>
    <row r="13352" spans="1:14" hidden="1" x14ac:dyDescent="0.25">
      <c r="A13352" s="77">
        <f t="shared" si="1606"/>
        <v>2026</v>
      </c>
      <c r="B13352" s="77">
        <f t="shared" si="1607"/>
        <v>1</v>
      </c>
      <c r="C13352" s="73">
        <v>46039</v>
      </c>
      <c r="D13352" s="79" t="s">
        <v>885</v>
      </c>
      <c r="E13352" s="80" t="s">
        <v>314</v>
      </c>
      <c r="F13352" s="81" t="str">
        <f>VLOOKUP(E13352,Customer[],2,FALSE)</f>
        <v>Kaung</v>
      </c>
      <c r="G13352" s="69" t="str">
        <f>VLOOKUP(E13352,Customer[],3,FALSE)</f>
        <v>Nuaung Yann Rd</v>
      </c>
      <c r="H13352" s="69" t="str">
        <f>VLOOKUP(E13352,Customer[],4,FALSE)</f>
        <v>S Paukkan N/Oakkala</v>
      </c>
      <c r="I13352" s="48" t="s">
        <v>18</v>
      </c>
      <c r="J13352" s="82" t="str">
        <f>VLOOKUP(I13352,PGStock[],2,FALSE)</f>
        <v>Formula Rum 350ml</v>
      </c>
      <c r="K13352" s="71">
        <f>VLOOKUP(I13352,PGStock[],3,FALSE)</f>
        <v>0.35</v>
      </c>
      <c r="L13352" s="47">
        <v>1</v>
      </c>
      <c r="M13352" s="47">
        <f>VLOOKUP(I13352,PGStock[],6,FALSE)</f>
        <v>150</v>
      </c>
      <c r="N13352" s="47">
        <f>+PGSales!$L13352*PGSales!$M13352</f>
        <v>150</v>
      </c>
    </row>
    <row r="13353" spans="1:14" hidden="1" x14ac:dyDescent="0.25">
      <c r="A13353" s="77">
        <f t="shared" si="1606"/>
        <v>2026</v>
      </c>
      <c r="B13353" s="77">
        <f t="shared" si="1607"/>
        <v>1</v>
      </c>
      <c r="C13353" s="73">
        <v>46039</v>
      </c>
      <c r="D13353" s="79" t="s">
        <v>885</v>
      </c>
      <c r="E13353" s="80" t="s">
        <v>314</v>
      </c>
      <c r="F13353" s="81" t="str">
        <f>VLOOKUP(E13353,Customer[],2,FALSE)</f>
        <v>Kaung</v>
      </c>
      <c r="G13353" s="69" t="str">
        <f>VLOOKUP(E13353,Customer[],3,FALSE)</f>
        <v>Nuaung Yann Rd</v>
      </c>
      <c r="H13353" s="69" t="str">
        <f>VLOOKUP(E13353,Customer[],4,FALSE)</f>
        <v>S Paukkan N/Oakkala</v>
      </c>
      <c r="I13353" s="48" t="s">
        <v>958</v>
      </c>
      <c r="J13353" s="82" t="str">
        <f>VLOOKUP(I13353,PGStock[],2,FALSE)</f>
        <v>Shwe Man 680ml</v>
      </c>
      <c r="K13353" s="71">
        <f>VLOOKUP(I13353,PGStock[],3,FALSE)</f>
        <v>0.68</v>
      </c>
      <c r="L13353" s="47">
        <v>1</v>
      </c>
      <c r="M13353" s="47">
        <f>VLOOKUP(I13353,PGStock[],6,FALSE)</f>
        <v>100</v>
      </c>
      <c r="N13353" s="47">
        <f>+PGSales!$L13353*PGSales!$M13353</f>
        <v>100</v>
      </c>
    </row>
    <row r="13354" spans="1:14" hidden="1" x14ac:dyDescent="0.25">
      <c r="A13354" s="77">
        <f t="shared" si="1606"/>
        <v>2026</v>
      </c>
      <c r="B13354" s="77">
        <f t="shared" si="1607"/>
        <v>1</v>
      </c>
      <c r="C13354" s="73">
        <v>46039</v>
      </c>
      <c r="D13354" s="79" t="s">
        <v>1</v>
      </c>
      <c r="E13354" s="80" t="s">
        <v>322</v>
      </c>
      <c r="F13354" s="81" t="str">
        <f>VLOOKUP(E13354,Customer[],2,FALSE)</f>
        <v>Kyaw</v>
      </c>
      <c r="G13354" s="69" t="str">
        <f>VLOOKUP(E13354,Customer[],3,FALSE)</f>
        <v>Bagan Rd</v>
      </c>
      <c r="H13354" s="69" t="str">
        <f>VLOOKUP(E13354,Customer[],4,FALSE)</f>
        <v>S Paukkan N/Oakkala</v>
      </c>
      <c r="I13354" s="48" t="s">
        <v>25</v>
      </c>
      <c r="J13354" s="82" t="str">
        <f>VLOOKUP(I13354,PGStock[],2,FALSE)</f>
        <v>Columbus Super Red Smooth 350 Ml</v>
      </c>
      <c r="K13354" s="71">
        <f>VLOOKUP(I13354,PGStock[],3,FALSE)</f>
        <v>0.35</v>
      </c>
      <c r="L13354" s="47">
        <v>6</v>
      </c>
      <c r="M13354" s="47">
        <f>VLOOKUP(I13354,PGStock[],6,FALSE)</f>
        <v>150</v>
      </c>
      <c r="N13354" s="47">
        <f>+PGSales!$L13354*PGSales!$M13354</f>
        <v>900</v>
      </c>
    </row>
    <row r="13355" spans="1:14" hidden="1" x14ac:dyDescent="0.25">
      <c r="A13355" s="77">
        <f t="shared" si="1606"/>
        <v>2026</v>
      </c>
      <c r="B13355" s="77">
        <f t="shared" si="1607"/>
        <v>1</v>
      </c>
      <c r="C13355" s="73">
        <v>46039</v>
      </c>
      <c r="D13355" s="79" t="s">
        <v>1</v>
      </c>
      <c r="E13355" s="80" t="s">
        <v>322</v>
      </c>
      <c r="F13355" s="81" t="str">
        <f>VLOOKUP(E13355,Customer[],2,FALSE)</f>
        <v>Kyaw</v>
      </c>
      <c r="G13355" s="69" t="str">
        <f>VLOOKUP(E13355,Customer[],3,FALSE)</f>
        <v>Bagan Rd</v>
      </c>
      <c r="H13355" s="69" t="str">
        <f>VLOOKUP(E13355,Customer[],4,FALSE)</f>
        <v>S Paukkan N/Oakkala</v>
      </c>
      <c r="I13355" s="48" t="s">
        <v>18</v>
      </c>
      <c r="J13355" s="82" t="str">
        <f>VLOOKUP(I13355,PGStock[],2,FALSE)</f>
        <v>Formula Rum 350ml</v>
      </c>
      <c r="K13355" s="71">
        <f>VLOOKUP(I13355,PGStock[],3,FALSE)</f>
        <v>0.35</v>
      </c>
      <c r="L13355" s="47">
        <v>3</v>
      </c>
      <c r="M13355" s="47">
        <f>VLOOKUP(I13355,PGStock[],6,FALSE)</f>
        <v>150</v>
      </c>
      <c r="N13355" s="47">
        <f>+PGSales!$L13355*PGSales!$M13355</f>
        <v>450</v>
      </c>
    </row>
    <row r="13356" spans="1:14" hidden="1" x14ac:dyDescent="0.25">
      <c r="A13356" s="77">
        <f t="shared" si="1602"/>
        <v>2026</v>
      </c>
      <c r="B13356" s="77">
        <f t="shared" si="1603"/>
        <v>1</v>
      </c>
      <c r="C13356" s="73">
        <v>46039</v>
      </c>
      <c r="D13356" s="79" t="s">
        <v>115</v>
      </c>
      <c r="E13356" s="80" t="s">
        <v>700</v>
      </c>
      <c r="F13356" s="81" t="str">
        <f>VLOOKUP(E13356,Customer[],2,FALSE)</f>
        <v>Myo Gyi</v>
      </c>
      <c r="G13356" s="69" t="str">
        <f>VLOOKUP(E13356,Customer[],3,FALSE)</f>
        <v>S Paukkan Rd</v>
      </c>
      <c r="H13356" s="69" t="str">
        <f>VLOOKUP(E13356,Customer[],4,FALSE)</f>
        <v>S Paukkan N/Oakkala</v>
      </c>
      <c r="I13356" s="48" t="s">
        <v>25</v>
      </c>
      <c r="J13356" s="82" t="str">
        <f>VLOOKUP(I13356,PGStock[],2,FALSE)</f>
        <v>Columbus Super Red Smooth 350 Ml</v>
      </c>
      <c r="K13356" s="71">
        <f>VLOOKUP(I13356,PGStock[],3,FALSE)</f>
        <v>0.35</v>
      </c>
      <c r="L13356" s="47">
        <v>4</v>
      </c>
      <c r="M13356" s="47">
        <f>VLOOKUP(I13356,PGStock[],6,FALSE)</f>
        <v>150</v>
      </c>
      <c r="N13356" s="47">
        <f>+PGSales!$L13356*PGSales!$M13356</f>
        <v>600</v>
      </c>
    </row>
    <row r="13357" spans="1:14" hidden="1" x14ac:dyDescent="0.25">
      <c r="A13357" s="77">
        <f t="shared" ref="A13357:A13371" si="1608">YEAR(C13357)</f>
        <v>2026</v>
      </c>
      <c r="B13357" s="77">
        <f t="shared" ref="B13357:B13371" si="1609">MONTH(C13357)</f>
        <v>1</v>
      </c>
      <c r="C13357" s="73">
        <v>46039</v>
      </c>
      <c r="D13357" s="79" t="s">
        <v>115</v>
      </c>
      <c r="E13357" s="80" t="s">
        <v>700</v>
      </c>
      <c r="F13357" s="81" t="str">
        <f>VLOOKUP(E13357,Customer[],2,FALSE)</f>
        <v>Myo Gyi</v>
      </c>
      <c r="G13357" s="69" t="str">
        <f>VLOOKUP(E13357,Customer[],3,FALSE)</f>
        <v>S Paukkan Rd</v>
      </c>
      <c r="H13357" s="69" t="str">
        <f>VLOOKUP(E13357,Customer[],4,FALSE)</f>
        <v>S Paukkan N/Oakkala</v>
      </c>
      <c r="I13357" s="48" t="s">
        <v>18</v>
      </c>
      <c r="J13357" s="82" t="str">
        <f>VLOOKUP(I13357,PGStock[],2,FALSE)</f>
        <v>Formula Rum 350ml</v>
      </c>
      <c r="K13357" s="71">
        <f>VLOOKUP(I13357,PGStock[],3,FALSE)</f>
        <v>0.35</v>
      </c>
      <c r="L13357" s="47">
        <v>2</v>
      </c>
      <c r="M13357" s="47">
        <f>VLOOKUP(I13357,PGStock[],6,FALSE)</f>
        <v>150</v>
      </c>
      <c r="N13357" s="47">
        <f>+PGSales!$L13357*PGSales!$M13357</f>
        <v>300</v>
      </c>
    </row>
    <row r="13358" spans="1:14" hidden="1" x14ac:dyDescent="0.25">
      <c r="A13358" s="77">
        <f t="shared" si="1608"/>
        <v>2026</v>
      </c>
      <c r="B13358" s="77">
        <f t="shared" si="1609"/>
        <v>1</v>
      </c>
      <c r="C13358" s="73">
        <v>46039</v>
      </c>
      <c r="D13358" s="79" t="s">
        <v>115</v>
      </c>
      <c r="E13358" s="80" t="s">
        <v>700</v>
      </c>
      <c r="F13358" s="81" t="str">
        <f>VLOOKUP(E13358,Customer[],2,FALSE)</f>
        <v>Myo Gyi</v>
      </c>
      <c r="G13358" s="69" t="str">
        <f>VLOOKUP(E13358,Customer[],3,FALSE)</f>
        <v>S Paukkan Rd</v>
      </c>
      <c r="H13358" s="69" t="str">
        <f>VLOOKUP(E13358,Customer[],4,FALSE)</f>
        <v>S Paukkan N/Oakkala</v>
      </c>
      <c r="I13358" s="48" t="s">
        <v>959</v>
      </c>
      <c r="J13358" s="82" t="str">
        <f>VLOOKUP(I13358,PGStock[],2,FALSE)</f>
        <v>Shwe Man ကော်ဗူး (1 Liter)</v>
      </c>
      <c r="K13358" s="71">
        <f>VLOOKUP(I13358,PGStock[],3,FALSE)</f>
        <v>1</v>
      </c>
      <c r="L13358" s="47">
        <v>1</v>
      </c>
      <c r="M13358" s="47">
        <f>VLOOKUP(I13358,PGStock[],6,FALSE)</f>
        <v>100</v>
      </c>
      <c r="N13358" s="47">
        <f>+PGSales!$L13358*PGSales!$M13358</f>
        <v>100</v>
      </c>
    </row>
    <row r="13359" spans="1:14" hidden="1" x14ac:dyDescent="0.25">
      <c r="A13359" s="77">
        <f t="shared" si="1608"/>
        <v>2026</v>
      </c>
      <c r="B13359" s="77">
        <f t="shared" si="1609"/>
        <v>1</v>
      </c>
      <c r="C13359" s="73">
        <v>46039</v>
      </c>
      <c r="D13359" s="79" t="s">
        <v>131</v>
      </c>
      <c r="E13359" s="80" t="s">
        <v>696</v>
      </c>
      <c r="F13359" s="81" t="str">
        <f>VLOOKUP(E13359,Customer[],2,FALSE)</f>
        <v>Moe Htety</v>
      </c>
      <c r="G13359" s="69" t="str">
        <f>VLOOKUP(E13359,Customer[],3,FALSE)</f>
        <v>S Paukkan Rd</v>
      </c>
      <c r="H13359" s="69" t="str">
        <f>VLOOKUP(E13359,Customer[],4,FALSE)</f>
        <v>S Paukkan N/Oakkala</v>
      </c>
      <c r="I13359" s="48" t="s">
        <v>25</v>
      </c>
      <c r="J13359" s="82" t="str">
        <f>VLOOKUP(I13359,PGStock[],2,FALSE)</f>
        <v>Columbus Super Red Smooth 350 Ml</v>
      </c>
      <c r="K13359" s="71">
        <f>VLOOKUP(I13359,PGStock[],3,FALSE)</f>
        <v>0.35</v>
      </c>
      <c r="L13359" s="47">
        <v>3</v>
      </c>
      <c r="M13359" s="47">
        <f>VLOOKUP(I13359,PGStock[],6,FALSE)</f>
        <v>150</v>
      </c>
      <c r="N13359" s="47">
        <f>+PGSales!$L13359*PGSales!$M13359</f>
        <v>450</v>
      </c>
    </row>
    <row r="13360" spans="1:14" hidden="1" x14ac:dyDescent="0.25">
      <c r="A13360" s="77">
        <f t="shared" si="1608"/>
        <v>2026</v>
      </c>
      <c r="B13360" s="77">
        <f t="shared" si="1609"/>
        <v>1</v>
      </c>
      <c r="C13360" s="73">
        <v>46039</v>
      </c>
      <c r="D13360" s="79" t="s">
        <v>131</v>
      </c>
      <c r="E13360" s="80" t="s">
        <v>696</v>
      </c>
      <c r="F13360" s="81" t="str">
        <f>VLOOKUP(E13360,Customer[],2,FALSE)</f>
        <v>Moe Htety</v>
      </c>
      <c r="G13360" s="69" t="str">
        <f>VLOOKUP(E13360,Customer[],3,FALSE)</f>
        <v>S Paukkan Rd</v>
      </c>
      <c r="H13360" s="69" t="str">
        <f>VLOOKUP(E13360,Customer[],4,FALSE)</f>
        <v>S Paukkan N/Oakkala</v>
      </c>
      <c r="I13360" s="48" t="s">
        <v>18</v>
      </c>
      <c r="J13360" s="82" t="str">
        <f>VLOOKUP(I13360,PGStock[],2,FALSE)</f>
        <v>Formula Rum 350ml</v>
      </c>
      <c r="K13360" s="71">
        <f>VLOOKUP(I13360,PGStock[],3,FALSE)</f>
        <v>0.35</v>
      </c>
      <c r="L13360" s="47">
        <v>7</v>
      </c>
      <c r="M13360" s="47">
        <f>VLOOKUP(I13360,PGStock[],6,FALSE)</f>
        <v>150</v>
      </c>
      <c r="N13360" s="47">
        <f>+PGSales!$L13360*PGSales!$M13360</f>
        <v>1050</v>
      </c>
    </row>
    <row r="13361" spans="1:14" hidden="1" x14ac:dyDescent="0.25">
      <c r="A13361" s="77">
        <f t="shared" si="1608"/>
        <v>2026</v>
      </c>
      <c r="B13361" s="77">
        <f t="shared" si="1609"/>
        <v>1</v>
      </c>
      <c r="C13361" s="73">
        <v>46039</v>
      </c>
      <c r="D13361" s="79" t="s">
        <v>131</v>
      </c>
      <c r="E13361" s="80" t="s">
        <v>696</v>
      </c>
      <c r="F13361" s="81" t="str">
        <f>VLOOKUP(E13361,Customer[],2,FALSE)</f>
        <v>Moe Htety</v>
      </c>
      <c r="G13361" s="69" t="str">
        <f>VLOOKUP(E13361,Customer[],3,FALSE)</f>
        <v>S Paukkan Rd</v>
      </c>
      <c r="H13361" s="69" t="str">
        <f>VLOOKUP(E13361,Customer[],4,FALSE)</f>
        <v>S Paukkan N/Oakkala</v>
      </c>
      <c r="I13361" s="48" t="s">
        <v>958</v>
      </c>
      <c r="J13361" s="82" t="str">
        <f>VLOOKUP(I13361,PGStock[],2,FALSE)</f>
        <v>Shwe Man 680ml</v>
      </c>
      <c r="K13361" s="71">
        <f>VLOOKUP(I13361,PGStock[],3,FALSE)</f>
        <v>0.68</v>
      </c>
      <c r="L13361" s="47">
        <v>2</v>
      </c>
      <c r="M13361" s="47">
        <f>VLOOKUP(I13361,PGStock[],6,FALSE)</f>
        <v>100</v>
      </c>
      <c r="N13361" s="47">
        <f>+PGSales!$L13361*PGSales!$M13361</f>
        <v>200</v>
      </c>
    </row>
    <row r="13362" spans="1:14" hidden="1" x14ac:dyDescent="0.25">
      <c r="A13362" s="77">
        <f t="shared" si="1608"/>
        <v>2026</v>
      </c>
      <c r="B13362" s="77">
        <f t="shared" si="1609"/>
        <v>1</v>
      </c>
      <c r="C13362" s="73">
        <v>46041</v>
      </c>
      <c r="D13362" s="79" t="s">
        <v>74</v>
      </c>
      <c r="E13362" s="80" t="s">
        <v>271</v>
      </c>
      <c r="F13362" s="81" t="str">
        <f>VLOOKUP(E13362,Customer[],2,FALSE)</f>
        <v>Lapyae Wunn</v>
      </c>
      <c r="G13362" s="69" t="str">
        <f>VLOOKUP(E13362,Customer[],3,FALSE)</f>
        <v>West Yangon University Rd</v>
      </c>
      <c r="H13362" s="69" t="str">
        <f>VLOOKUP(E13362,Customer[],4,FALSE)</f>
        <v>Htan Ta Pin</v>
      </c>
      <c r="I13362" s="48" t="s">
        <v>27</v>
      </c>
      <c r="J13362" s="82" t="str">
        <f>VLOOKUP(I13362,PGStock[],2,FALSE)</f>
        <v>Columbus Super Red Smooth 700 Ml</v>
      </c>
      <c r="K13362" s="71">
        <f>VLOOKUP(I13362,PGStock[],3,FALSE)</f>
        <v>0.7</v>
      </c>
      <c r="L13362" s="47">
        <v>1</v>
      </c>
      <c r="M13362" s="47">
        <f>VLOOKUP(I13362,PGStock[],6,FALSE)</f>
        <v>200</v>
      </c>
      <c r="N13362" s="47">
        <f>+PGSales!$L13362*PGSales!$M13362</f>
        <v>200</v>
      </c>
    </row>
    <row r="13363" spans="1:14" hidden="1" x14ac:dyDescent="0.25">
      <c r="A13363" s="77">
        <f t="shared" si="1608"/>
        <v>2026</v>
      </c>
      <c r="B13363" s="77">
        <f t="shared" si="1609"/>
        <v>1</v>
      </c>
      <c r="C13363" s="73">
        <v>46041</v>
      </c>
      <c r="D13363" s="79" t="s">
        <v>74</v>
      </c>
      <c r="E13363" s="80" t="s">
        <v>271</v>
      </c>
      <c r="F13363" s="81" t="str">
        <f>VLOOKUP(E13363,Customer[],2,FALSE)</f>
        <v>Lapyae Wunn</v>
      </c>
      <c r="G13363" s="69" t="str">
        <f>VLOOKUP(E13363,Customer[],3,FALSE)</f>
        <v>West Yangon University Rd</v>
      </c>
      <c r="H13363" s="69" t="str">
        <f>VLOOKUP(E13363,Customer[],4,FALSE)</f>
        <v>Htan Ta Pin</v>
      </c>
      <c r="I13363" s="48" t="s">
        <v>25</v>
      </c>
      <c r="J13363" s="82" t="str">
        <f>VLOOKUP(I13363,PGStock[],2,FALSE)</f>
        <v>Columbus Super Red Smooth 350 Ml</v>
      </c>
      <c r="K13363" s="71">
        <f>VLOOKUP(I13363,PGStock[],3,FALSE)</f>
        <v>0.35</v>
      </c>
      <c r="L13363" s="47">
        <v>2</v>
      </c>
      <c r="M13363" s="47">
        <f>VLOOKUP(I13363,PGStock[],6,FALSE)</f>
        <v>150</v>
      </c>
      <c r="N13363" s="47">
        <f>+PGSales!$L13363*PGSales!$M13363</f>
        <v>300</v>
      </c>
    </row>
    <row r="13364" spans="1:14" hidden="1" x14ac:dyDescent="0.25">
      <c r="A13364" s="77">
        <f t="shared" si="1608"/>
        <v>2026</v>
      </c>
      <c r="B13364" s="77">
        <f t="shared" si="1609"/>
        <v>1</v>
      </c>
      <c r="C13364" s="73">
        <v>46041</v>
      </c>
      <c r="D13364" s="79" t="s">
        <v>74</v>
      </c>
      <c r="E13364" s="80" t="s">
        <v>271</v>
      </c>
      <c r="F13364" s="81" t="str">
        <f>VLOOKUP(E13364,Customer[],2,FALSE)</f>
        <v>Lapyae Wunn</v>
      </c>
      <c r="G13364" s="69" t="str">
        <f>VLOOKUP(E13364,Customer[],3,FALSE)</f>
        <v>West Yangon University Rd</v>
      </c>
      <c r="H13364" s="69" t="str">
        <f>VLOOKUP(E13364,Customer[],4,FALSE)</f>
        <v>Htan Ta Pin</v>
      </c>
      <c r="I13364" s="48" t="s">
        <v>20</v>
      </c>
      <c r="J13364" s="82" t="str">
        <f>VLOOKUP(I13364,PGStock[],2,FALSE)</f>
        <v>Formula Rum 700ml</v>
      </c>
      <c r="K13364" s="71">
        <f>VLOOKUP(I13364,PGStock[],3,FALSE)</f>
        <v>0.7</v>
      </c>
      <c r="L13364" s="47">
        <v>1</v>
      </c>
      <c r="M13364" s="47">
        <f>VLOOKUP(I13364,PGStock[],6,FALSE)</f>
        <v>200</v>
      </c>
      <c r="N13364" s="47">
        <f>+PGSales!$L13364*PGSales!$M13364</f>
        <v>200</v>
      </c>
    </row>
    <row r="13365" spans="1:14" hidden="1" x14ac:dyDescent="0.25">
      <c r="A13365" s="77">
        <f t="shared" si="1608"/>
        <v>2026</v>
      </c>
      <c r="B13365" s="77">
        <f t="shared" si="1609"/>
        <v>1</v>
      </c>
      <c r="C13365" s="73">
        <v>46041</v>
      </c>
      <c r="D13365" s="79" t="s">
        <v>74</v>
      </c>
      <c r="E13365" s="80" t="s">
        <v>271</v>
      </c>
      <c r="F13365" s="81" t="str">
        <f>VLOOKUP(E13365,Customer[],2,FALSE)</f>
        <v>Lapyae Wunn</v>
      </c>
      <c r="G13365" s="69" t="str">
        <f>VLOOKUP(E13365,Customer[],3,FALSE)</f>
        <v>West Yangon University Rd</v>
      </c>
      <c r="H13365" s="69" t="str">
        <f>VLOOKUP(E13365,Customer[],4,FALSE)</f>
        <v>Htan Ta Pin</v>
      </c>
      <c r="I13365" s="48" t="s">
        <v>18</v>
      </c>
      <c r="J13365" s="82" t="str">
        <f>VLOOKUP(I13365,PGStock[],2,FALSE)</f>
        <v>Formula Rum 350ml</v>
      </c>
      <c r="K13365" s="71">
        <f>VLOOKUP(I13365,PGStock[],3,FALSE)</f>
        <v>0.35</v>
      </c>
      <c r="L13365" s="47">
        <v>6</v>
      </c>
      <c r="M13365" s="47">
        <f>VLOOKUP(I13365,PGStock[],6,FALSE)</f>
        <v>150</v>
      </c>
      <c r="N13365" s="47">
        <f>+PGSales!$L13365*PGSales!$M13365</f>
        <v>900</v>
      </c>
    </row>
    <row r="13366" spans="1:14" hidden="1" x14ac:dyDescent="0.25">
      <c r="A13366" s="77">
        <f t="shared" si="1608"/>
        <v>2026</v>
      </c>
      <c r="B13366" s="77">
        <f t="shared" si="1609"/>
        <v>1</v>
      </c>
      <c r="C13366" s="73">
        <v>46041</v>
      </c>
      <c r="D13366" s="79" t="s">
        <v>74</v>
      </c>
      <c r="E13366" s="80" t="s">
        <v>271</v>
      </c>
      <c r="F13366" s="81" t="str">
        <f>VLOOKUP(E13366,Customer[],2,FALSE)</f>
        <v>Lapyae Wunn</v>
      </c>
      <c r="G13366" s="69" t="str">
        <f>VLOOKUP(E13366,Customer[],3,FALSE)</f>
        <v>West Yangon University Rd</v>
      </c>
      <c r="H13366" s="69" t="str">
        <f>VLOOKUP(E13366,Customer[],4,FALSE)</f>
        <v>Htan Ta Pin</v>
      </c>
      <c r="I13366" s="48" t="s">
        <v>959</v>
      </c>
      <c r="J13366" s="82" t="str">
        <f>VLOOKUP(I13366,PGStock[],2,FALSE)</f>
        <v>Shwe Man ကော်ဗူး (1 Liter)</v>
      </c>
      <c r="K13366" s="71">
        <f>VLOOKUP(I13366,PGStock[],3,FALSE)</f>
        <v>1</v>
      </c>
      <c r="L13366" s="47">
        <v>5</v>
      </c>
      <c r="M13366" s="47">
        <f>VLOOKUP(I13366,PGStock[],6,FALSE)</f>
        <v>100</v>
      </c>
      <c r="N13366" s="47">
        <f>+PGSales!$L13366*PGSales!$M13366</f>
        <v>500</v>
      </c>
    </row>
    <row r="13367" spans="1:14" hidden="1" x14ac:dyDescent="0.25">
      <c r="A13367" s="77">
        <f t="shared" si="1608"/>
        <v>2026</v>
      </c>
      <c r="B13367" s="77">
        <f t="shared" si="1609"/>
        <v>1</v>
      </c>
      <c r="C13367" s="73">
        <v>46041</v>
      </c>
      <c r="D13367" s="79" t="s">
        <v>878</v>
      </c>
      <c r="E13367" s="80" t="s">
        <v>269</v>
      </c>
      <c r="F13367" s="81" t="str">
        <f>VLOOKUP(E13367,Customer[],2,FALSE)</f>
        <v>Kaung Star</v>
      </c>
      <c r="G13367" s="69" t="str">
        <f>VLOOKUP(E13367,Customer[],3,FALSE)</f>
        <v>West Yangon University Rd</v>
      </c>
      <c r="H13367" s="69" t="str">
        <f>VLOOKUP(E13367,Customer[],4,FALSE)</f>
        <v>Htan Ta Pin</v>
      </c>
      <c r="I13367" s="48" t="s">
        <v>25</v>
      </c>
      <c r="J13367" s="82" t="str">
        <f>VLOOKUP(I13367,PGStock[],2,FALSE)</f>
        <v>Columbus Super Red Smooth 350 Ml</v>
      </c>
      <c r="K13367" s="71">
        <f>VLOOKUP(I13367,PGStock[],3,FALSE)</f>
        <v>0.35</v>
      </c>
      <c r="L13367" s="47">
        <v>2</v>
      </c>
      <c r="M13367" s="47">
        <f>VLOOKUP(I13367,PGStock[],6,FALSE)</f>
        <v>150</v>
      </c>
      <c r="N13367" s="47">
        <f>+PGSales!$L13367*PGSales!$M13367</f>
        <v>300</v>
      </c>
    </row>
    <row r="13368" spans="1:14" hidden="1" x14ac:dyDescent="0.25">
      <c r="A13368" s="77">
        <f t="shared" si="1608"/>
        <v>2026</v>
      </c>
      <c r="B13368" s="77">
        <f t="shared" si="1609"/>
        <v>1</v>
      </c>
      <c r="C13368" s="73">
        <v>46041</v>
      </c>
      <c r="D13368" s="79" t="s">
        <v>878</v>
      </c>
      <c r="E13368" s="80" t="s">
        <v>269</v>
      </c>
      <c r="F13368" s="81" t="str">
        <f>VLOOKUP(E13368,Customer[],2,FALSE)</f>
        <v>Kaung Star</v>
      </c>
      <c r="G13368" s="69" t="str">
        <f>VLOOKUP(E13368,Customer[],3,FALSE)</f>
        <v>West Yangon University Rd</v>
      </c>
      <c r="H13368" s="69" t="str">
        <f>VLOOKUP(E13368,Customer[],4,FALSE)</f>
        <v>Htan Ta Pin</v>
      </c>
      <c r="I13368" s="48" t="s">
        <v>20</v>
      </c>
      <c r="J13368" s="82" t="str">
        <f>VLOOKUP(I13368,PGStock[],2,FALSE)</f>
        <v>Formula Rum 700ml</v>
      </c>
      <c r="K13368" s="71">
        <f>VLOOKUP(I13368,PGStock[],3,FALSE)</f>
        <v>0.7</v>
      </c>
      <c r="L13368" s="47">
        <v>2</v>
      </c>
      <c r="M13368" s="47">
        <f>VLOOKUP(I13368,PGStock[],6,FALSE)</f>
        <v>200</v>
      </c>
      <c r="N13368" s="47">
        <f>+PGSales!$L13368*PGSales!$M13368</f>
        <v>400</v>
      </c>
    </row>
    <row r="13369" spans="1:14" hidden="1" x14ac:dyDescent="0.25">
      <c r="A13369" s="77">
        <f t="shared" si="1608"/>
        <v>2026</v>
      </c>
      <c r="B13369" s="77">
        <f t="shared" si="1609"/>
        <v>1</v>
      </c>
      <c r="C13369" s="73">
        <v>46041</v>
      </c>
      <c r="D13369" s="79" t="s">
        <v>878</v>
      </c>
      <c r="E13369" s="80" t="s">
        <v>269</v>
      </c>
      <c r="F13369" s="81" t="str">
        <f>VLOOKUP(E13369,Customer[],2,FALSE)</f>
        <v>Kaung Star</v>
      </c>
      <c r="G13369" s="69" t="str">
        <f>VLOOKUP(E13369,Customer[],3,FALSE)</f>
        <v>West Yangon University Rd</v>
      </c>
      <c r="H13369" s="69" t="str">
        <f>VLOOKUP(E13369,Customer[],4,FALSE)</f>
        <v>Htan Ta Pin</v>
      </c>
      <c r="I13369" s="48" t="s">
        <v>18</v>
      </c>
      <c r="J13369" s="82" t="str">
        <f>VLOOKUP(I13369,PGStock[],2,FALSE)</f>
        <v>Formula Rum 350ml</v>
      </c>
      <c r="K13369" s="71">
        <f>VLOOKUP(I13369,PGStock[],3,FALSE)</f>
        <v>0.35</v>
      </c>
      <c r="L13369" s="47">
        <v>6</v>
      </c>
      <c r="M13369" s="47">
        <f>VLOOKUP(I13369,PGStock[],6,FALSE)</f>
        <v>150</v>
      </c>
      <c r="N13369" s="47">
        <f>+PGSales!$L13369*PGSales!$M13369</f>
        <v>900</v>
      </c>
    </row>
    <row r="13370" spans="1:14" hidden="1" x14ac:dyDescent="0.25">
      <c r="A13370" s="77">
        <f t="shared" si="1608"/>
        <v>2026</v>
      </c>
      <c r="B13370" s="77">
        <f t="shared" si="1609"/>
        <v>1</v>
      </c>
      <c r="C13370" s="73">
        <v>46041</v>
      </c>
      <c r="D13370" s="79" t="s">
        <v>878</v>
      </c>
      <c r="E13370" s="80" t="s">
        <v>269</v>
      </c>
      <c r="F13370" s="81" t="str">
        <f>VLOOKUP(E13370,Customer[],2,FALSE)</f>
        <v>Kaung Star</v>
      </c>
      <c r="G13370" s="69" t="str">
        <f>VLOOKUP(E13370,Customer[],3,FALSE)</f>
        <v>West Yangon University Rd</v>
      </c>
      <c r="H13370" s="69" t="str">
        <f>VLOOKUP(E13370,Customer[],4,FALSE)</f>
        <v>Htan Ta Pin</v>
      </c>
      <c r="I13370" s="48" t="s">
        <v>958</v>
      </c>
      <c r="J13370" s="82" t="str">
        <f>VLOOKUP(I13370,PGStock[],2,FALSE)</f>
        <v>Shwe Man 680ml</v>
      </c>
      <c r="K13370" s="71">
        <f>VLOOKUP(I13370,PGStock[],3,FALSE)</f>
        <v>0.68</v>
      </c>
      <c r="L13370" s="47">
        <v>1</v>
      </c>
      <c r="M13370" s="47">
        <f>VLOOKUP(I13370,PGStock[],6,FALSE)</f>
        <v>100</v>
      </c>
      <c r="N13370" s="47">
        <f>+PGSales!$L13370*PGSales!$M13370</f>
        <v>100</v>
      </c>
    </row>
    <row r="13371" spans="1:14" hidden="1" x14ac:dyDescent="0.25">
      <c r="A13371" s="77">
        <f t="shared" si="1608"/>
        <v>2026</v>
      </c>
      <c r="B13371" s="77">
        <f t="shared" si="1609"/>
        <v>1</v>
      </c>
      <c r="C13371" s="73">
        <v>46041</v>
      </c>
      <c r="D13371" s="79" t="s">
        <v>878</v>
      </c>
      <c r="E13371" s="80" t="s">
        <v>269</v>
      </c>
      <c r="F13371" s="81" t="str">
        <f>VLOOKUP(E13371,Customer[],2,FALSE)</f>
        <v>Kaung Star</v>
      </c>
      <c r="G13371" s="69" t="str">
        <f>VLOOKUP(E13371,Customer[],3,FALSE)</f>
        <v>West Yangon University Rd</v>
      </c>
      <c r="H13371" s="69" t="str">
        <f>VLOOKUP(E13371,Customer[],4,FALSE)</f>
        <v>Htan Ta Pin</v>
      </c>
      <c r="I13371" s="48" t="s">
        <v>959</v>
      </c>
      <c r="J13371" s="82" t="str">
        <f>VLOOKUP(I13371,PGStock[],2,FALSE)</f>
        <v>Shwe Man ကော်ဗူး (1 Liter)</v>
      </c>
      <c r="K13371" s="71">
        <f>VLOOKUP(I13371,PGStock[],3,FALSE)</f>
        <v>1</v>
      </c>
      <c r="L13371" s="47">
        <v>1</v>
      </c>
      <c r="M13371" s="47">
        <f>VLOOKUP(I13371,PGStock[],6,FALSE)</f>
        <v>100</v>
      </c>
      <c r="N13371" s="47">
        <f>+PGSales!$L13371*PGSales!$M13371</f>
        <v>100</v>
      </c>
    </row>
    <row r="13372" spans="1:14" hidden="1" x14ac:dyDescent="0.25">
      <c r="A13372" s="77">
        <f t="shared" ref="A13372:A13386" si="1610">YEAR(C13372)</f>
        <v>2026</v>
      </c>
      <c r="B13372" s="77">
        <f t="shared" ref="B13372:B13386" si="1611">MONTH(C13372)</f>
        <v>1</v>
      </c>
      <c r="C13372" s="73">
        <v>46041</v>
      </c>
      <c r="D13372" s="79" t="s">
        <v>70</v>
      </c>
      <c r="E13372" s="80" t="s">
        <v>276</v>
      </c>
      <c r="F13372" s="81" t="str">
        <f>VLOOKUP(E13372,Customer[],2,FALSE)</f>
        <v>Kyi Thar Oo(1)</v>
      </c>
      <c r="G13372" s="69" t="str">
        <f>VLOOKUP(E13372,Customer[],3,FALSE)</f>
        <v>Poe San Aye St</v>
      </c>
      <c r="H13372" s="69" t="str">
        <f>VLOOKUP(E13372,Customer[],4,FALSE)</f>
        <v>Htan Ta Pin</v>
      </c>
      <c r="I13372" s="48" t="s">
        <v>25</v>
      </c>
      <c r="J13372" s="82" t="str">
        <f>VLOOKUP(I13372,PGStock[],2,FALSE)</f>
        <v>Columbus Super Red Smooth 350 Ml</v>
      </c>
      <c r="K13372" s="71">
        <f>VLOOKUP(I13372,PGStock[],3,FALSE)</f>
        <v>0.35</v>
      </c>
      <c r="L13372" s="47">
        <v>1</v>
      </c>
      <c r="M13372" s="47">
        <f>VLOOKUP(I13372,PGStock[],6,FALSE)</f>
        <v>150</v>
      </c>
      <c r="N13372" s="47">
        <f>+PGSales!$L13372*PGSales!$M13372</f>
        <v>150</v>
      </c>
    </row>
    <row r="13373" spans="1:14" hidden="1" x14ac:dyDescent="0.25">
      <c r="A13373" s="77">
        <f t="shared" si="1610"/>
        <v>2026</v>
      </c>
      <c r="B13373" s="77">
        <f t="shared" si="1611"/>
        <v>1</v>
      </c>
      <c r="C13373" s="73">
        <v>46041</v>
      </c>
      <c r="D13373" s="79" t="s">
        <v>70</v>
      </c>
      <c r="E13373" s="80" t="s">
        <v>276</v>
      </c>
      <c r="F13373" s="81" t="str">
        <f>VLOOKUP(E13373,Customer[],2,FALSE)</f>
        <v>Kyi Thar Oo(1)</v>
      </c>
      <c r="G13373" s="69" t="str">
        <f>VLOOKUP(E13373,Customer[],3,FALSE)</f>
        <v>Poe San Aye St</v>
      </c>
      <c r="H13373" s="69" t="str">
        <f>VLOOKUP(E13373,Customer[],4,FALSE)</f>
        <v>Htan Ta Pin</v>
      </c>
      <c r="I13373" s="48" t="s">
        <v>23</v>
      </c>
      <c r="J13373" s="82" t="str">
        <f>VLOOKUP(I13373,PGStock[],2,FALSE)</f>
        <v>Columbus Super Red Smooth 175 Ml</v>
      </c>
      <c r="K13373" s="71">
        <f>VLOOKUP(I13373,PGStock[],3,FALSE)</f>
        <v>0.17499999999999999</v>
      </c>
      <c r="L13373" s="47">
        <v>2</v>
      </c>
      <c r="M13373" s="47">
        <f>VLOOKUP(I13373,PGStock[],6,FALSE)</f>
        <v>100</v>
      </c>
      <c r="N13373" s="47">
        <f>+PGSales!$L13373*PGSales!$M13373</f>
        <v>200</v>
      </c>
    </row>
    <row r="13374" spans="1:14" hidden="1" x14ac:dyDescent="0.25">
      <c r="A13374" s="77">
        <f t="shared" si="1610"/>
        <v>2026</v>
      </c>
      <c r="B13374" s="77">
        <f t="shared" si="1611"/>
        <v>1</v>
      </c>
      <c r="C13374" s="73">
        <v>46041</v>
      </c>
      <c r="D13374" s="79" t="s">
        <v>70</v>
      </c>
      <c r="E13374" s="80" t="s">
        <v>276</v>
      </c>
      <c r="F13374" s="81" t="str">
        <f>VLOOKUP(E13374,Customer[],2,FALSE)</f>
        <v>Kyi Thar Oo(1)</v>
      </c>
      <c r="G13374" s="69" t="str">
        <f>VLOOKUP(E13374,Customer[],3,FALSE)</f>
        <v>Poe San Aye St</v>
      </c>
      <c r="H13374" s="69" t="str">
        <f>VLOOKUP(E13374,Customer[],4,FALSE)</f>
        <v>Htan Ta Pin</v>
      </c>
      <c r="I13374" s="48" t="s">
        <v>20</v>
      </c>
      <c r="J13374" s="82" t="str">
        <f>VLOOKUP(I13374,PGStock[],2,FALSE)</f>
        <v>Formula Rum 700ml</v>
      </c>
      <c r="K13374" s="71">
        <f>VLOOKUP(I13374,PGStock[],3,FALSE)</f>
        <v>0.7</v>
      </c>
      <c r="L13374" s="47">
        <v>2</v>
      </c>
      <c r="M13374" s="47">
        <f>VLOOKUP(I13374,PGStock[],6,FALSE)</f>
        <v>200</v>
      </c>
      <c r="N13374" s="47">
        <f>+PGSales!$L13374*PGSales!$M13374</f>
        <v>400</v>
      </c>
    </row>
    <row r="13375" spans="1:14" hidden="1" x14ac:dyDescent="0.25">
      <c r="A13375" s="77">
        <f t="shared" si="1610"/>
        <v>2026</v>
      </c>
      <c r="B13375" s="77">
        <f t="shared" si="1611"/>
        <v>1</v>
      </c>
      <c r="C13375" s="73">
        <v>46041</v>
      </c>
      <c r="D13375" s="79" t="s">
        <v>70</v>
      </c>
      <c r="E13375" s="80" t="s">
        <v>276</v>
      </c>
      <c r="F13375" s="81" t="str">
        <f>VLOOKUP(E13375,Customer[],2,FALSE)</f>
        <v>Kyi Thar Oo(1)</v>
      </c>
      <c r="G13375" s="69" t="str">
        <f>VLOOKUP(E13375,Customer[],3,FALSE)</f>
        <v>Poe San Aye St</v>
      </c>
      <c r="H13375" s="69" t="str">
        <f>VLOOKUP(E13375,Customer[],4,FALSE)</f>
        <v>Htan Ta Pin</v>
      </c>
      <c r="I13375" s="48" t="s">
        <v>18</v>
      </c>
      <c r="J13375" s="82" t="str">
        <f>VLOOKUP(I13375,PGStock[],2,FALSE)</f>
        <v>Formula Rum 350ml</v>
      </c>
      <c r="K13375" s="71">
        <f>VLOOKUP(I13375,PGStock[],3,FALSE)</f>
        <v>0.35</v>
      </c>
      <c r="L13375" s="47">
        <v>5</v>
      </c>
      <c r="M13375" s="47">
        <f>VLOOKUP(I13375,PGStock[],6,FALSE)</f>
        <v>150</v>
      </c>
      <c r="N13375" s="47">
        <f>+PGSales!$L13375*PGSales!$M13375</f>
        <v>750</v>
      </c>
    </row>
    <row r="13376" spans="1:14" hidden="1" x14ac:dyDescent="0.25">
      <c r="A13376" s="77">
        <f t="shared" si="1610"/>
        <v>2026</v>
      </c>
      <c r="B13376" s="77">
        <f t="shared" si="1611"/>
        <v>1</v>
      </c>
      <c r="C13376" s="73">
        <v>46041</v>
      </c>
      <c r="D13376" s="79" t="s">
        <v>70</v>
      </c>
      <c r="E13376" s="80" t="s">
        <v>276</v>
      </c>
      <c r="F13376" s="81" t="str">
        <f>VLOOKUP(E13376,Customer[],2,FALSE)</f>
        <v>Kyi Thar Oo(1)</v>
      </c>
      <c r="G13376" s="69" t="str">
        <f>VLOOKUP(E13376,Customer[],3,FALSE)</f>
        <v>Poe San Aye St</v>
      </c>
      <c r="H13376" s="69" t="str">
        <f>VLOOKUP(E13376,Customer[],4,FALSE)</f>
        <v>Htan Ta Pin</v>
      </c>
      <c r="I13376" s="48" t="s">
        <v>958</v>
      </c>
      <c r="J13376" s="82" t="str">
        <f>VLOOKUP(I13376,PGStock[],2,FALSE)</f>
        <v>Shwe Man 680ml</v>
      </c>
      <c r="K13376" s="71">
        <f>VLOOKUP(I13376,PGStock[],3,FALSE)</f>
        <v>0.68</v>
      </c>
      <c r="L13376" s="47">
        <v>2</v>
      </c>
      <c r="M13376" s="47">
        <f>VLOOKUP(I13376,PGStock[],6,FALSE)</f>
        <v>100</v>
      </c>
      <c r="N13376" s="47">
        <f>+PGSales!$L13376*PGSales!$M13376</f>
        <v>200</v>
      </c>
    </row>
    <row r="13377" spans="1:14" hidden="1" x14ac:dyDescent="0.25">
      <c r="A13377" s="77">
        <f t="shared" si="1610"/>
        <v>2026</v>
      </c>
      <c r="B13377" s="77">
        <f t="shared" si="1611"/>
        <v>1</v>
      </c>
      <c r="C13377" s="73">
        <v>46041</v>
      </c>
      <c r="D13377" s="79" t="s">
        <v>4</v>
      </c>
      <c r="E13377" s="80" t="s">
        <v>274</v>
      </c>
      <c r="F13377" s="81" t="str">
        <f>VLOOKUP(E13377,Customer[],2,FALSE)</f>
        <v>Ni Ni Lin</v>
      </c>
      <c r="G13377" s="69" t="str">
        <f>VLOOKUP(E13377,Customer[],3,FALSE)</f>
        <v>Myoma Zay Rd</v>
      </c>
      <c r="H13377" s="69" t="str">
        <f>VLOOKUP(E13377,Customer[],4,FALSE)</f>
        <v>Htan Ta Pin</v>
      </c>
      <c r="I13377" s="48" t="s">
        <v>958</v>
      </c>
      <c r="J13377" s="82" t="str">
        <f>VLOOKUP(I13377,PGStock[],2,FALSE)</f>
        <v>Shwe Man 680ml</v>
      </c>
      <c r="K13377" s="71">
        <f>VLOOKUP(I13377,PGStock[],3,FALSE)</f>
        <v>0.68</v>
      </c>
      <c r="L13377" s="47">
        <v>1</v>
      </c>
      <c r="M13377" s="47">
        <f>VLOOKUP(I13377,PGStock[],6,FALSE)</f>
        <v>100</v>
      </c>
      <c r="N13377" s="47">
        <f>+PGSales!$L13377*PGSales!$M13377</f>
        <v>100</v>
      </c>
    </row>
    <row r="13378" spans="1:14" hidden="1" x14ac:dyDescent="0.25">
      <c r="A13378" s="77">
        <f t="shared" si="1610"/>
        <v>2026</v>
      </c>
      <c r="B13378" s="77">
        <f t="shared" si="1611"/>
        <v>1</v>
      </c>
      <c r="C13378" s="73">
        <v>46041</v>
      </c>
      <c r="D13378" s="79" t="s">
        <v>4</v>
      </c>
      <c r="E13378" s="80" t="s">
        <v>274</v>
      </c>
      <c r="F13378" s="81" t="str">
        <f>VLOOKUP(E13378,Customer[],2,FALSE)</f>
        <v>Ni Ni Lin</v>
      </c>
      <c r="G13378" s="69" t="str">
        <f>VLOOKUP(E13378,Customer[],3,FALSE)</f>
        <v>Myoma Zay Rd</v>
      </c>
      <c r="H13378" s="69" t="str">
        <f>VLOOKUP(E13378,Customer[],4,FALSE)</f>
        <v>Htan Ta Pin</v>
      </c>
      <c r="I13378" s="48" t="s">
        <v>959</v>
      </c>
      <c r="J13378" s="82" t="str">
        <f>VLOOKUP(I13378,PGStock[],2,FALSE)</f>
        <v>Shwe Man ကော်ဗူး (1 Liter)</v>
      </c>
      <c r="K13378" s="71">
        <f>VLOOKUP(I13378,PGStock[],3,FALSE)</f>
        <v>1</v>
      </c>
      <c r="L13378" s="47">
        <v>2</v>
      </c>
      <c r="M13378" s="47">
        <f>VLOOKUP(I13378,PGStock[],6,FALSE)</f>
        <v>100</v>
      </c>
      <c r="N13378" s="47">
        <f>+PGSales!$L13378*PGSales!$M13378</f>
        <v>200</v>
      </c>
    </row>
    <row r="13379" spans="1:14" hidden="1" x14ac:dyDescent="0.25">
      <c r="A13379" s="77">
        <f t="shared" si="1610"/>
        <v>2026</v>
      </c>
      <c r="B13379" s="77">
        <f t="shared" si="1611"/>
        <v>1</v>
      </c>
      <c r="C13379" s="73">
        <v>46041</v>
      </c>
      <c r="D13379" s="79" t="s">
        <v>68</v>
      </c>
      <c r="E13379" s="80" t="s">
        <v>270</v>
      </c>
      <c r="F13379" s="81" t="str">
        <f>VLOOKUP(E13379,Customer[],2,FALSE)</f>
        <v>Kyi Thar Oo(2)</v>
      </c>
      <c r="G13379" s="69" t="str">
        <f>VLOOKUP(E13379,Customer[],3,FALSE)</f>
        <v>Bayin Naung St</v>
      </c>
      <c r="H13379" s="69" t="str">
        <f>VLOOKUP(E13379,Customer[],4,FALSE)</f>
        <v>Htan Ta Pin</v>
      </c>
      <c r="I13379" s="48" t="s">
        <v>20</v>
      </c>
      <c r="J13379" s="82" t="str">
        <f>VLOOKUP(I13379,PGStock[],2,FALSE)</f>
        <v>Formula Rum 700ml</v>
      </c>
      <c r="K13379" s="71">
        <f>VLOOKUP(I13379,PGStock[],3,FALSE)</f>
        <v>0.7</v>
      </c>
      <c r="L13379" s="47">
        <v>1</v>
      </c>
      <c r="M13379" s="47">
        <f>VLOOKUP(I13379,PGStock[],6,FALSE)</f>
        <v>200</v>
      </c>
      <c r="N13379" s="47">
        <f>+PGSales!$L13379*PGSales!$M13379</f>
        <v>200</v>
      </c>
    </row>
    <row r="13380" spans="1:14" hidden="1" x14ac:dyDescent="0.25">
      <c r="A13380" s="77">
        <f t="shared" si="1610"/>
        <v>2026</v>
      </c>
      <c r="B13380" s="77">
        <f t="shared" si="1611"/>
        <v>1</v>
      </c>
      <c r="C13380" s="73">
        <v>46041</v>
      </c>
      <c r="D13380" s="79" t="s">
        <v>68</v>
      </c>
      <c r="E13380" s="80" t="s">
        <v>270</v>
      </c>
      <c r="F13380" s="81" t="str">
        <f>VLOOKUP(E13380,Customer[],2,FALSE)</f>
        <v>Kyi Thar Oo(2)</v>
      </c>
      <c r="G13380" s="69" t="str">
        <f>VLOOKUP(E13380,Customer[],3,FALSE)</f>
        <v>Bayin Naung St</v>
      </c>
      <c r="H13380" s="69" t="str">
        <f>VLOOKUP(E13380,Customer[],4,FALSE)</f>
        <v>Htan Ta Pin</v>
      </c>
      <c r="I13380" s="48" t="s">
        <v>18</v>
      </c>
      <c r="J13380" s="82" t="str">
        <f>VLOOKUP(I13380,PGStock[],2,FALSE)</f>
        <v>Formula Rum 350ml</v>
      </c>
      <c r="K13380" s="71">
        <f>VLOOKUP(I13380,PGStock[],3,FALSE)</f>
        <v>0.35</v>
      </c>
      <c r="L13380" s="47">
        <v>1</v>
      </c>
      <c r="M13380" s="47">
        <f>VLOOKUP(I13380,PGStock[],6,FALSE)</f>
        <v>150</v>
      </c>
      <c r="N13380" s="47">
        <f>+PGSales!$L13380*PGSales!$M13380</f>
        <v>150</v>
      </c>
    </row>
    <row r="13381" spans="1:14" hidden="1" x14ac:dyDescent="0.25">
      <c r="A13381" s="77">
        <f t="shared" si="1610"/>
        <v>2026</v>
      </c>
      <c r="B13381" s="77">
        <f t="shared" si="1611"/>
        <v>1</v>
      </c>
      <c r="C13381" s="73">
        <v>46041</v>
      </c>
      <c r="D13381" s="79" t="s">
        <v>131</v>
      </c>
      <c r="E13381" s="80" t="s">
        <v>273</v>
      </c>
      <c r="F13381" s="81" t="str">
        <f>VLOOKUP(E13381,Customer[],2,FALSE)</f>
        <v>Nate Thint</v>
      </c>
      <c r="G13381" s="69" t="str">
        <f>VLOOKUP(E13381,Customer[],3,FALSE)</f>
        <v>Bayin Naung St</v>
      </c>
      <c r="H13381" s="69" t="str">
        <f>VLOOKUP(E13381,Customer[],4,FALSE)</f>
        <v>Htan Ta Pin</v>
      </c>
      <c r="I13381" s="48" t="s">
        <v>25</v>
      </c>
      <c r="J13381" s="82" t="str">
        <f>VLOOKUP(I13381,PGStock[],2,FALSE)</f>
        <v>Columbus Super Red Smooth 350 Ml</v>
      </c>
      <c r="K13381" s="71">
        <f>VLOOKUP(I13381,PGStock[],3,FALSE)</f>
        <v>0.35</v>
      </c>
      <c r="L13381" s="47">
        <v>1</v>
      </c>
      <c r="M13381" s="47">
        <f>VLOOKUP(I13381,PGStock[],6,FALSE)</f>
        <v>150</v>
      </c>
      <c r="N13381" s="47">
        <f>+PGSales!$L13381*PGSales!$M13381</f>
        <v>150</v>
      </c>
    </row>
    <row r="13382" spans="1:14" hidden="1" x14ac:dyDescent="0.25">
      <c r="A13382" s="77">
        <f t="shared" si="1610"/>
        <v>2026</v>
      </c>
      <c r="B13382" s="77">
        <f t="shared" si="1611"/>
        <v>1</v>
      </c>
      <c r="C13382" s="73">
        <v>46041</v>
      </c>
      <c r="D13382" s="79" t="s">
        <v>131</v>
      </c>
      <c r="E13382" s="80" t="s">
        <v>273</v>
      </c>
      <c r="F13382" s="81" t="str">
        <f>VLOOKUP(E13382,Customer[],2,FALSE)</f>
        <v>Nate Thint</v>
      </c>
      <c r="G13382" s="69" t="str">
        <f>VLOOKUP(E13382,Customer[],3,FALSE)</f>
        <v>Bayin Naung St</v>
      </c>
      <c r="H13382" s="69" t="str">
        <f>VLOOKUP(E13382,Customer[],4,FALSE)</f>
        <v>Htan Ta Pin</v>
      </c>
      <c r="I13382" s="48" t="s">
        <v>18</v>
      </c>
      <c r="J13382" s="82" t="str">
        <f>VLOOKUP(I13382,PGStock[],2,FALSE)</f>
        <v>Formula Rum 350ml</v>
      </c>
      <c r="K13382" s="71">
        <f>VLOOKUP(I13382,PGStock[],3,FALSE)</f>
        <v>0.35</v>
      </c>
      <c r="L13382" s="47">
        <v>2</v>
      </c>
      <c r="M13382" s="47">
        <f>VLOOKUP(I13382,PGStock[],6,FALSE)</f>
        <v>150</v>
      </c>
      <c r="N13382" s="47">
        <f>+PGSales!$L13382*PGSales!$M13382</f>
        <v>300</v>
      </c>
    </row>
    <row r="13383" spans="1:14" hidden="1" x14ac:dyDescent="0.25">
      <c r="A13383" s="77">
        <f t="shared" si="1610"/>
        <v>2026</v>
      </c>
      <c r="B13383" s="77">
        <f t="shared" si="1611"/>
        <v>1</v>
      </c>
      <c r="C13383" s="73">
        <v>46041</v>
      </c>
      <c r="D13383" s="79" t="s">
        <v>131</v>
      </c>
      <c r="E13383" s="80" t="s">
        <v>273</v>
      </c>
      <c r="F13383" s="81" t="str">
        <f>VLOOKUP(E13383,Customer[],2,FALSE)</f>
        <v>Nate Thint</v>
      </c>
      <c r="G13383" s="69" t="str">
        <f>VLOOKUP(E13383,Customer[],3,FALSE)</f>
        <v>Bayin Naung St</v>
      </c>
      <c r="H13383" s="69" t="str">
        <f>VLOOKUP(E13383,Customer[],4,FALSE)</f>
        <v>Htan Ta Pin</v>
      </c>
      <c r="I13383" s="48" t="s">
        <v>958</v>
      </c>
      <c r="J13383" s="82" t="str">
        <f>VLOOKUP(I13383,PGStock[],2,FALSE)</f>
        <v>Shwe Man 680ml</v>
      </c>
      <c r="K13383" s="71">
        <f>VLOOKUP(I13383,PGStock[],3,FALSE)</f>
        <v>0.68</v>
      </c>
      <c r="L13383" s="47">
        <v>1</v>
      </c>
      <c r="M13383" s="47">
        <f>VLOOKUP(I13383,PGStock[],6,FALSE)</f>
        <v>100</v>
      </c>
      <c r="N13383" s="47">
        <f>+PGSales!$L13383*PGSales!$M13383</f>
        <v>100</v>
      </c>
    </row>
    <row r="13384" spans="1:14" hidden="1" x14ac:dyDescent="0.25">
      <c r="A13384" s="77">
        <f t="shared" si="1610"/>
        <v>2026</v>
      </c>
      <c r="B13384" s="77">
        <f t="shared" si="1611"/>
        <v>1</v>
      </c>
      <c r="C13384" s="73">
        <v>46041</v>
      </c>
      <c r="D13384" s="79" t="s">
        <v>66</v>
      </c>
      <c r="E13384" s="80" t="s">
        <v>693</v>
      </c>
      <c r="F13384" s="81" t="str">
        <f>VLOOKUP(E13384,Customer[],2,FALSE)</f>
        <v>Uncle Liquor</v>
      </c>
      <c r="G13384" s="69" t="str">
        <f>VLOOKUP(E13384,Customer[],3,FALSE)</f>
        <v>Bonmoer Rd</v>
      </c>
      <c r="H13384" s="69" t="str">
        <f>VLOOKUP(E13384,Customer[],4,FALSE)</f>
        <v xml:space="preserve"> N/Oakkala</v>
      </c>
      <c r="I13384" s="48" t="s">
        <v>18</v>
      </c>
      <c r="J13384" s="82" t="str">
        <f>VLOOKUP(I13384,PGStock[],2,FALSE)</f>
        <v>Formula Rum 350ml</v>
      </c>
      <c r="K13384" s="71">
        <f>VLOOKUP(I13384,PGStock[],3,FALSE)</f>
        <v>0.35</v>
      </c>
      <c r="L13384" s="47">
        <v>2</v>
      </c>
      <c r="M13384" s="47">
        <f>VLOOKUP(I13384,PGStock[],6,FALSE)</f>
        <v>150</v>
      </c>
      <c r="N13384" s="47">
        <f>+PGSales!$L13384*PGSales!$M13384</f>
        <v>300</v>
      </c>
    </row>
    <row r="13385" spans="1:14" hidden="1" x14ac:dyDescent="0.25">
      <c r="A13385" s="77">
        <f t="shared" si="1610"/>
        <v>2026</v>
      </c>
      <c r="B13385" s="77">
        <f t="shared" si="1611"/>
        <v>1</v>
      </c>
      <c r="C13385" s="73">
        <v>46041</v>
      </c>
      <c r="D13385" s="79" t="s">
        <v>66</v>
      </c>
      <c r="E13385" s="80" t="s">
        <v>693</v>
      </c>
      <c r="F13385" s="81" t="str">
        <f>VLOOKUP(E13385,Customer[],2,FALSE)</f>
        <v>Uncle Liquor</v>
      </c>
      <c r="G13385" s="69" t="str">
        <f>VLOOKUP(E13385,Customer[],3,FALSE)</f>
        <v>Bonmoer Rd</v>
      </c>
      <c r="H13385" s="69" t="str">
        <f>VLOOKUP(E13385,Customer[],4,FALSE)</f>
        <v xml:space="preserve"> N/Oakkala</v>
      </c>
      <c r="I13385" s="48" t="s">
        <v>958</v>
      </c>
      <c r="J13385" s="82" t="str">
        <f>VLOOKUP(I13385,PGStock[],2,FALSE)</f>
        <v>Shwe Man 680ml</v>
      </c>
      <c r="K13385" s="71">
        <f>VLOOKUP(I13385,PGStock[],3,FALSE)</f>
        <v>0.68</v>
      </c>
      <c r="L13385" s="47">
        <v>1</v>
      </c>
      <c r="M13385" s="47">
        <f>VLOOKUP(I13385,PGStock[],6,FALSE)</f>
        <v>100</v>
      </c>
      <c r="N13385" s="47">
        <f>+PGSales!$L13385*PGSales!$M13385</f>
        <v>100</v>
      </c>
    </row>
    <row r="13386" spans="1:14" hidden="1" x14ac:dyDescent="0.25">
      <c r="A13386" s="77">
        <f t="shared" si="1610"/>
        <v>2026</v>
      </c>
      <c r="B13386" s="77">
        <f t="shared" si="1611"/>
        <v>1</v>
      </c>
      <c r="C13386" s="73">
        <v>46041</v>
      </c>
      <c r="D13386" s="79" t="s">
        <v>115</v>
      </c>
      <c r="E13386" s="80" t="s">
        <v>661</v>
      </c>
      <c r="F13386" s="81" t="str">
        <f>VLOOKUP(E13386,Customer[],2,FALSE)</f>
        <v>Nyein Nwe</v>
      </c>
      <c r="G13386" s="69" t="str">
        <f>VLOOKUP(E13386,Customer[],3,FALSE)</f>
        <v>Innwa Rd</v>
      </c>
      <c r="H13386" s="69" t="str">
        <f>VLOOKUP(E13386,Customer[],4,FALSE)</f>
        <v>N/Oakkala</v>
      </c>
      <c r="I13386" s="48" t="s">
        <v>25</v>
      </c>
      <c r="J13386" s="82" t="str">
        <f>VLOOKUP(I13386,PGStock[],2,FALSE)</f>
        <v>Columbus Super Red Smooth 350 Ml</v>
      </c>
      <c r="K13386" s="71">
        <f>VLOOKUP(I13386,PGStock[],3,FALSE)</f>
        <v>0.35</v>
      </c>
      <c r="L13386" s="47">
        <v>2</v>
      </c>
      <c r="M13386" s="47">
        <f>VLOOKUP(I13386,PGStock[],6,FALSE)</f>
        <v>150</v>
      </c>
      <c r="N13386" s="47">
        <f>+PGSales!$L13386*PGSales!$M13386</f>
        <v>300</v>
      </c>
    </row>
    <row r="13387" spans="1:14" hidden="1" x14ac:dyDescent="0.25">
      <c r="A13387" s="77">
        <f t="shared" si="1596"/>
        <v>2026</v>
      </c>
      <c r="B13387" s="77">
        <f t="shared" si="1597"/>
        <v>1</v>
      </c>
      <c r="C13387" s="73">
        <v>46041</v>
      </c>
      <c r="D13387" s="79" t="s">
        <v>115</v>
      </c>
      <c r="E13387" s="80" t="s">
        <v>661</v>
      </c>
      <c r="F13387" s="81" t="str">
        <f>VLOOKUP(E13387,Customer[],2,FALSE)</f>
        <v>Nyein Nwe</v>
      </c>
      <c r="G13387" s="69" t="str">
        <f>VLOOKUP(E13387,Customer[],3,FALSE)</f>
        <v>Innwa Rd</v>
      </c>
      <c r="H13387" s="69" t="str">
        <f>VLOOKUP(E13387,Customer[],4,FALSE)</f>
        <v>N/Oakkala</v>
      </c>
      <c r="I13387" s="48" t="s">
        <v>18</v>
      </c>
      <c r="J13387" s="82" t="str">
        <f>VLOOKUP(I13387,PGStock[],2,FALSE)</f>
        <v>Formula Rum 350ml</v>
      </c>
      <c r="K13387" s="71">
        <f>VLOOKUP(I13387,PGStock[],3,FALSE)</f>
        <v>0.35</v>
      </c>
      <c r="L13387" s="47">
        <v>4</v>
      </c>
      <c r="M13387" s="47">
        <f>VLOOKUP(I13387,PGStock[],6,FALSE)</f>
        <v>150</v>
      </c>
      <c r="N13387" s="47">
        <f>+PGSales!$L13387*PGSales!$M13387</f>
        <v>600</v>
      </c>
    </row>
    <row r="13388" spans="1:14" hidden="1" x14ac:dyDescent="0.25">
      <c r="A13388" s="77">
        <f t="shared" ref="A13388:A13402" si="1612">YEAR(C13388)</f>
        <v>2026</v>
      </c>
      <c r="B13388" s="77">
        <f t="shared" ref="B13388:B13402" si="1613">MONTH(C13388)</f>
        <v>1</v>
      </c>
      <c r="C13388" s="73">
        <v>46041</v>
      </c>
      <c r="D13388" s="79" t="s">
        <v>115</v>
      </c>
      <c r="E13388" s="80" t="s">
        <v>661</v>
      </c>
      <c r="F13388" s="81" t="str">
        <f>VLOOKUP(E13388,Customer[],2,FALSE)</f>
        <v>Nyein Nwe</v>
      </c>
      <c r="G13388" s="69" t="str">
        <f>VLOOKUP(E13388,Customer[],3,FALSE)</f>
        <v>Innwa Rd</v>
      </c>
      <c r="H13388" s="69" t="str">
        <f>VLOOKUP(E13388,Customer[],4,FALSE)</f>
        <v>N/Oakkala</v>
      </c>
      <c r="I13388" s="48" t="s">
        <v>958</v>
      </c>
      <c r="J13388" s="82" t="str">
        <f>VLOOKUP(I13388,PGStock[],2,FALSE)</f>
        <v>Shwe Man 680ml</v>
      </c>
      <c r="K13388" s="71">
        <f>VLOOKUP(I13388,PGStock[],3,FALSE)</f>
        <v>0.68</v>
      </c>
      <c r="L13388" s="47">
        <v>1</v>
      </c>
      <c r="M13388" s="47">
        <f>VLOOKUP(I13388,PGStock[],6,FALSE)</f>
        <v>100</v>
      </c>
      <c r="N13388" s="47">
        <f>+PGSales!$L13388*PGSales!$M13388</f>
        <v>100</v>
      </c>
    </row>
    <row r="13389" spans="1:14" hidden="1" x14ac:dyDescent="0.25">
      <c r="A13389" s="77">
        <f t="shared" si="1612"/>
        <v>2026</v>
      </c>
      <c r="B13389" s="77">
        <f t="shared" si="1613"/>
        <v>1</v>
      </c>
      <c r="C13389" s="73">
        <v>46041</v>
      </c>
      <c r="D13389" s="79" t="s">
        <v>115</v>
      </c>
      <c r="E13389" s="80" t="s">
        <v>661</v>
      </c>
      <c r="F13389" s="81" t="str">
        <f>VLOOKUP(E13389,Customer[],2,FALSE)</f>
        <v>Nyein Nwe</v>
      </c>
      <c r="G13389" s="69" t="str">
        <f>VLOOKUP(E13389,Customer[],3,FALSE)</f>
        <v>Innwa Rd</v>
      </c>
      <c r="H13389" s="69" t="str">
        <f>VLOOKUP(E13389,Customer[],4,FALSE)</f>
        <v>N/Oakkala</v>
      </c>
      <c r="I13389" s="48" t="s">
        <v>959</v>
      </c>
      <c r="J13389" s="82" t="str">
        <f>VLOOKUP(I13389,PGStock[],2,FALSE)</f>
        <v>Shwe Man ကော်ဗူး (1 Liter)</v>
      </c>
      <c r="K13389" s="71">
        <f>VLOOKUP(I13389,PGStock[],3,FALSE)</f>
        <v>1</v>
      </c>
      <c r="L13389" s="47">
        <v>2</v>
      </c>
      <c r="M13389" s="47">
        <f>VLOOKUP(I13389,PGStock[],6,FALSE)</f>
        <v>100</v>
      </c>
      <c r="N13389" s="47">
        <f>+PGSales!$L13389*PGSales!$M13389</f>
        <v>200</v>
      </c>
    </row>
    <row r="13390" spans="1:14" hidden="1" x14ac:dyDescent="0.25">
      <c r="A13390" s="77">
        <f t="shared" si="1612"/>
        <v>2026</v>
      </c>
      <c r="B13390" s="77">
        <f t="shared" si="1613"/>
        <v>1</v>
      </c>
      <c r="C13390" s="73">
        <v>46041</v>
      </c>
      <c r="D13390" s="79" t="s">
        <v>885</v>
      </c>
      <c r="E13390" s="80">
        <v>162</v>
      </c>
      <c r="F13390" s="81" t="str">
        <f>VLOOKUP(E13390,Customer[],2,FALSE)</f>
        <v>16 G(2)</v>
      </c>
      <c r="G13390" s="69" t="str">
        <f>VLOOKUP(E13390,Customer[],3,FALSE)</f>
        <v>Taungnu Rd</v>
      </c>
      <c r="H13390" s="69" t="str">
        <f>VLOOKUP(E13390,Customer[],4,FALSE)</f>
        <v>S Paukkan N/Oakkala</v>
      </c>
      <c r="I13390" s="48" t="s">
        <v>18</v>
      </c>
      <c r="J13390" s="82" t="str">
        <f>VLOOKUP(I13390,PGStock[],2,FALSE)</f>
        <v>Formula Rum 350ml</v>
      </c>
      <c r="K13390" s="71">
        <f>VLOOKUP(I13390,PGStock[],3,FALSE)</f>
        <v>0.35</v>
      </c>
      <c r="L13390" s="47">
        <v>2</v>
      </c>
      <c r="M13390" s="47">
        <f>VLOOKUP(I13390,PGStock[],6,FALSE)</f>
        <v>150</v>
      </c>
      <c r="N13390" s="47">
        <f>+PGSales!$L13390*PGSales!$M13390</f>
        <v>300</v>
      </c>
    </row>
    <row r="13391" spans="1:14" hidden="1" x14ac:dyDescent="0.25">
      <c r="A13391" s="77">
        <f t="shared" si="1612"/>
        <v>2026</v>
      </c>
      <c r="B13391" s="77">
        <f t="shared" si="1613"/>
        <v>1</v>
      </c>
      <c r="C13391" s="73">
        <v>46041</v>
      </c>
      <c r="D13391" s="79" t="s">
        <v>885</v>
      </c>
      <c r="E13391" s="80">
        <v>162</v>
      </c>
      <c r="F13391" s="81" t="str">
        <f>VLOOKUP(E13391,Customer[],2,FALSE)</f>
        <v>16 G(2)</v>
      </c>
      <c r="G13391" s="69" t="str">
        <f>VLOOKUP(E13391,Customer[],3,FALSE)</f>
        <v>Taungnu Rd</v>
      </c>
      <c r="H13391" s="69" t="str">
        <f>VLOOKUP(E13391,Customer[],4,FALSE)</f>
        <v>S Paukkan N/Oakkala</v>
      </c>
      <c r="I13391" s="48" t="s">
        <v>959</v>
      </c>
      <c r="J13391" s="82" t="str">
        <f>VLOOKUP(I13391,PGStock[],2,FALSE)</f>
        <v>Shwe Man ကော်ဗူး (1 Liter)</v>
      </c>
      <c r="K13391" s="71">
        <f>VLOOKUP(I13391,PGStock[],3,FALSE)</f>
        <v>1</v>
      </c>
      <c r="L13391" s="47">
        <v>7</v>
      </c>
      <c r="M13391" s="47">
        <f>VLOOKUP(I13391,PGStock[],6,FALSE)</f>
        <v>100</v>
      </c>
      <c r="N13391" s="47">
        <f>+PGSales!$L13391*PGSales!$M13391</f>
        <v>700</v>
      </c>
    </row>
    <row r="13392" spans="1:14" hidden="1" x14ac:dyDescent="0.25">
      <c r="A13392" s="77">
        <f t="shared" si="1612"/>
        <v>2026</v>
      </c>
      <c r="B13392" s="77">
        <f t="shared" si="1613"/>
        <v>1</v>
      </c>
      <c r="C13392" s="73">
        <v>46041</v>
      </c>
      <c r="D13392" s="79" t="s">
        <v>1</v>
      </c>
      <c r="E13392" s="80" t="s">
        <v>1211</v>
      </c>
      <c r="F13392" s="81" t="str">
        <f>VLOOKUP(E13392,Customer[],2,FALSE)</f>
        <v>Nay Thit</v>
      </c>
      <c r="G13392" s="69" t="str">
        <f>VLOOKUP(E13392,Customer[],3,FALSE)</f>
        <v>Nyong Youn Rd</v>
      </c>
      <c r="H13392" s="69" t="str">
        <f>VLOOKUP(E13392,Customer[],4,FALSE)</f>
        <v>S Paukkan N/Oakkala</v>
      </c>
      <c r="I13392" s="48" t="s">
        <v>27</v>
      </c>
      <c r="J13392" s="82" t="str">
        <f>VLOOKUP(I13392,PGStock[],2,FALSE)</f>
        <v>Columbus Super Red Smooth 700 Ml</v>
      </c>
      <c r="K13392" s="71">
        <f>VLOOKUP(I13392,PGStock[],3,FALSE)</f>
        <v>0.7</v>
      </c>
      <c r="L13392" s="47">
        <v>1</v>
      </c>
      <c r="M13392" s="47">
        <f>VLOOKUP(I13392,PGStock[],6,FALSE)</f>
        <v>200</v>
      </c>
      <c r="N13392" s="47">
        <f>+PGSales!$L13392*PGSales!$M13392</f>
        <v>200</v>
      </c>
    </row>
    <row r="13393" spans="1:14" hidden="1" x14ac:dyDescent="0.25">
      <c r="A13393" s="77">
        <f t="shared" si="1612"/>
        <v>2026</v>
      </c>
      <c r="B13393" s="77">
        <f t="shared" si="1613"/>
        <v>1</v>
      </c>
      <c r="C13393" s="73">
        <v>46041</v>
      </c>
      <c r="D13393" s="79" t="s">
        <v>1</v>
      </c>
      <c r="E13393" s="80" t="s">
        <v>1211</v>
      </c>
      <c r="F13393" s="81" t="str">
        <f>VLOOKUP(E13393,Customer[],2,FALSE)</f>
        <v>Nay Thit</v>
      </c>
      <c r="G13393" s="69" t="str">
        <f>VLOOKUP(E13393,Customer[],3,FALSE)</f>
        <v>Nyong Youn Rd</v>
      </c>
      <c r="H13393" s="69" t="str">
        <f>VLOOKUP(E13393,Customer[],4,FALSE)</f>
        <v>S Paukkan N/Oakkala</v>
      </c>
      <c r="I13393" s="48" t="s">
        <v>958</v>
      </c>
      <c r="J13393" s="82" t="str">
        <f>VLOOKUP(I13393,PGStock[],2,FALSE)</f>
        <v>Shwe Man 680ml</v>
      </c>
      <c r="K13393" s="71">
        <f>VLOOKUP(I13393,PGStock[],3,FALSE)</f>
        <v>0.68</v>
      </c>
      <c r="L13393" s="47">
        <v>2</v>
      </c>
      <c r="M13393" s="47">
        <f>VLOOKUP(I13393,PGStock[],6,FALSE)</f>
        <v>100</v>
      </c>
      <c r="N13393" s="47">
        <f>+PGSales!$L13393*PGSales!$M13393</f>
        <v>200</v>
      </c>
    </row>
    <row r="13394" spans="1:14" hidden="1" x14ac:dyDescent="0.25">
      <c r="A13394" s="77">
        <f t="shared" si="1612"/>
        <v>2026</v>
      </c>
      <c r="B13394" s="77">
        <f t="shared" si="1613"/>
        <v>1</v>
      </c>
      <c r="C13394" s="73">
        <v>46041</v>
      </c>
      <c r="D13394" s="79" t="s">
        <v>1438</v>
      </c>
      <c r="E13394" s="80" t="s">
        <v>775</v>
      </c>
      <c r="F13394" s="81" t="str">
        <f>VLOOKUP(E13394,Customer[],2,FALSE)</f>
        <v>Ma Naw Myae</v>
      </c>
      <c r="G13394" s="69" t="str">
        <f>VLOOKUP(E13394,Customer[],3,FALSE)</f>
        <v>12 Zay Rd</v>
      </c>
      <c r="H13394" s="69" t="str">
        <f>VLOOKUP(E13394,Customer[],4,FALSE)</f>
        <v>S Paukkan N/Oakkala</v>
      </c>
      <c r="I13394" s="48" t="s">
        <v>25</v>
      </c>
      <c r="J13394" s="82" t="str">
        <f>VLOOKUP(I13394,PGStock[],2,FALSE)</f>
        <v>Columbus Super Red Smooth 350 Ml</v>
      </c>
      <c r="K13394" s="71">
        <f>VLOOKUP(I13394,PGStock[],3,FALSE)</f>
        <v>0.35</v>
      </c>
      <c r="L13394" s="47">
        <v>1</v>
      </c>
      <c r="M13394" s="47">
        <f>VLOOKUP(I13394,PGStock[],6,FALSE)</f>
        <v>150</v>
      </c>
      <c r="N13394" s="47">
        <f>+PGSales!$L13394*PGSales!$M13394</f>
        <v>150</v>
      </c>
    </row>
    <row r="13395" spans="1:14" hidden="1" x14ac:dyDescent="0.25">
      <c r="A13395" s="77">
        <f t="shared" si="1612"/>
        <v>2026</v>
      </c>
      <c r="B13395" s="77">
        <f t="shared" si="1613"/>
        <v>1</v>
      </c>
      <c r="C13395" s="73">
        <v>46041</v>
      </c>
      <c r="D13395" s="79" t="s">
        <v>62</v>
      </c>
      <c r="E13395" s="80" t="s">
        <v>766</v>
      </c>
      <c r="F13395" s="81" t="str">
        <f>VLOOKUP(E13395,Customer[],2,FALSE)</f>
        <v>Linn Young</v>
      </c>
      <c r="G13395" s="69" t="str">
        <f>VLOOKUP(E13395,Customer[],3,FALSE)</f>
        <v>12 Zay Rd</v>
      </c>
      <c r="H13395" s="69" t="str">
        <f>VLOOKUP(E13395,Customer[],4,FALSE)</f>
        <v>S Paukkan N/Oakkala</v>
      </c>
      <c r="I13395" s="48" t="s">
        <v>25</v>
      </c>
      <c r="J13395" s="82" t="str">
        <f>VLOOKUP(I13395,PGStock[],2,FALSE)</f>
        <v>Columbus Super Red Smooth 350 Ml</v>
      </c>
      <c r="K13395" s="71">
        <f>VLOOKUP(I13395,PGStock[],3,FALSE)</f>
        <v>0.35</v>
      </c>
      <c r="L13395" s="47">
        <v>5</v>
      </c>
      <c r="M13395" s="47">
        <f>VLOOKUP(I13395,PGStock[],6,FALSE)</f>
        <v>150</v>
      </c>
      <c r="N13395" s="47">
        <f>+PGSales!$L13395*PGSales!$M13395</f>
        <v>750</v>
      </c>
    </row>
    <row r="13396" spans="1:14" hidden="1" x14ac:dyDescent="0.25">
      <c r="A13396" s="77">
        <f t="shared" si="1612"/>
        <v>2026</v>
      </c>
      <c r="B13396" s="77">
        <f t="shared" si="1613"/>
        <v>1</v>
      </c>
      <c r="C13396" s="73">
        <v>46041</v>
      </c>
      <c r="D13396" s="79" t="s">
        <v>62</v>
      </c>
      <c r="E13396" s="80" t="s">
        <v>766</v>
      </c>
      <c r="F13396" s="81" t="str">
        <f>VLOOKUP(E13396,Customer[],2,FALSE)</f>
        <v>Linn Young</v>
      </c>
      <c r="G13396" s="69" t="str">
        <f>VLOOKUP(E13396,Customer[],3,FALSE)</f>
        <v>12 Zay Rd</v>
      </c>
      <c r="H13396" s="69" t="str">
        <f>VLOOKUP(E13396,Customer[],4,FALSE)</f>
        <v>S Paukkan N/Oakkala</v>
      </c>
      <c r="I13396" s="48" t="s">
        <v>18</v>
      </c>
      <c r="J13396" s="82" t="str">
        <f>VLOOKUP(I13396,PGStock[],2,FALSE)</f>
        <v>Formula Rum 350ml</v>
      </c>
      <c r="K13396" s="71">
        <f>VLOOKUP(I13396,PGStock[],3,FALSE)</f>
        <v>0.35</v>
      </c>
      <c r="L13396" s="47">
        <v>1</v>
      </c>
      <c r="M13396" s="47">
        <f>VLOOKUP(I13396,PGStock[],6,FALSE)</f>
        <v>150</v>
      </c>
      <c r="N13396" s="47">
        <f>+PGSales!$L13396*PGSales!$M13396</f>
        <v>150</v>
      </c>
    </row>
    <row r="13397" spans="1:14" hidden="1" x14ac:dyDescent="0.25">
      <c r="A13397" s="77">
        <f t="shared" si="1612"/>
        <v>2026</v>
      </c>
      <c r="B13397" s="77">
        <f t="shared" si="1613"/>
        <v>1</v>
      </c>
      <c r="C13397" s="73">
        <v>46042</v>
      </c>
      <c r="D13397" s="79" t="s">
        <v>74</v>
      </c>
      <c r="E13397" s="80" t="s">
        <v>271</v>
      </c>
      <c r="F13397" s="81" t="str">
        <f>VLOOKUP(E13397,Customer[],2,FALSE)</f>
        <v>Lapyae Wunn</v>
      </c>
      <c r="G13397" s="69" t="str">
        <f>VLOOKUP(E13397,Customer[],3,FALSE)</f>
        <v>West Yangon University Rd</v>
      </c>
      <c r="H13397" s="69" t="str">
        <f>VLOOKUP(E13397,Customer[],4,FALSE)</f>
        <v>Htan Ta Pin</v>
      </c>
      <c r="I13397" s="48" t="s">
        <v>27</v>
      </c>
      <c r="J13397" s="82" t="str">
        <f>VLOOKUP(I13397,PGStock[],2,FALSE)</f>
        <v>Columbus Super Red Smooth 700 Ml</v>
      </c>
      <c r="K13397" s="71">
        <f>VLOOKUP(I13397,PGStock[],3,FALSE)</f>
        <v>0.7</v>
      </c>
      <c r="L13397" s="47">
        <v>1</v>
      </c>
      <c r="M13397" s="47">
        <f>VLOOKUP(I13397,PGStock[],6,FALSE)</f>
        <v>200</v>
      </c>
      <c r="N13397" s="47">
        <f>+PGSales!$L13397*PGSales!$M13397</f>
        <v>200</v>
      </c>
    </row>
    <row r="13398" spans="1:14" hidden="1" x14ac:dyDescent="0.25">
      <c r="A13398" s="77">
        <f t="shared" si="1612"/>
        <v>2026</v>
      </c>
      <c r="B13398" s="77">
        <f t="shared" si="1613"/>
        <v>1</v>
      </c>
      <c r="C13398" s="73">
        <v>46042</v>
      </c>
      <c r="D13398" s="79" t="s">
        <v>74</v>
      </c>
      <c r="E13398" s="80" t="s">
        <v>271</v>
      </c>
      <c r="F13398" s="81" t="str">
        <f>VLOOKUP(E13398,Customer[],2,FALSE)</f>
        <v>Lapyae Wunn</v>
      </c>
      <c r="G13398" s="69" t="str">
        <f>VLOOKUP(E13398,Customer[],3,FALSE)</f>
        <v>West Yangon University Rd</v>
      </c>
      <c r="H13398" s="69" t="str">
        <f>VLOOKUP(E13398,Customer[],4,FALSE)</f>
        <v>Htan Ta Pin</v>
      </c>
      <c r="I13398" s="48" t="s">
        <v>25</v>
      </c>
      <c r="J13398" s="82" t="str">
        <f>VLOOKUP(I13398,PGStock[],2,FALSE)</f>
        <v>Columbus Super Red Smooth 350 Ml</v>
      </c>
      <c r="K13398" s="71">
        <f>VLOOKUP(I13398,PGStock[],3,FALSE)</f>
        <v>0.35</v>
      </c>
      <c r="L13398" s="47">
        <v>3</v>
      </c>
      <c r="M13398" s="47">
        <f>VLOOKUP(I13398,PGStock[],6,FALSE)</f>
        <v>150</v>
      </c>
      <c r="N13398" s="47">
        <f>+PGSales!$L13398*PGSales!$M13398</f>
        <v>450</v>
      </c>
    </row>
    <row r="13399" spans="1:14" hidden="1" x14ac:dyDescent="0.25">
      <c r="A13399" s="77">
        <f t="shared" si="1612"/>
        <v>2026</v>
      </c>
      <c r="B13399" s="77">
        <f t="shared" si="1613"/>
        <v>1</v>
      </c>
      <c r="C13399" s="73">
        <v>46042</v>
      </c>
      <c r="D13399" s="79" t="s">
        <v>74</v>
      </c>
      <c r="E13399" s="80" t="s">
        <v>271</v>
      </c>
      <c r="F13399" s="81" t="str">
        <f>VLOOKUP(E13399,Customer[],2,FALSE)</f>
        <v>Lapyae Wunn</v>
      </c>
      <c r="G13399" s="69" t="str">
        <f>VLOOKUP(E13399,Customer[],3,FALSE)</f>
        <v>West Yangon University Rd</v>
      </c>
      <c r="H13399" s="69" t="str">
        <f>VLOOKUP(E13399,Customer[],4,FALSE)</f>
        <v>Htan Ta Pin</v>
      </c>
      <c r="I13399" s="48" t="s">
        <v>20</v>
      </c>
      <c r="J13399" s="82" t="str">
        <f>VLOOKUP(I13399,PGStock[],2,FALSE)</f>
        <v>Formula Rum 700ml</v>
      </c>
      <c r="K13399" s="71">
        <f>VLOOKUP(I13399,PGStock[],3,FALSE)</f>
        <v>0.7</v>
      </c>
      <c r="L13399" s="47">
        <v>2</v>
      </c>
      <c r="M13399" s="47">
        <f>VLOOKUP(I13399,PGStock[],6,FALSE)</f>
        <v>200</v>
      </c>
      <c r="N13399" s="47">
        <f>+PGSales!$L13399*PGSales!$M13399</f>
        <v>400</v>
      </c>
    </row>
    <row r="13400" spans="1:14" hidden="1" x14ac:dyDescent="0.25">
      <c r="A13400" s="77">
        <f t="shared" si="1612"/>
        <v>2026</v>
      </c>
      <c r="B13400" s="77">
        <f t="shared" si="1613"/>
        <v>1</v>
      </c>
      <c r="C13400" s="73">
        <v>46042</v>
      </c>
      <c r="D13400" s="79" t="s">
        <v>74</v>
      </c>
      <c r="E13400" s="80" t="s">
        <v>271</v>
      </c>
      <c r="F13400" s="81" t="str">
        <f>VLOOKUP(E13400,Customer[],2,FALSE)</f>
        <v>Lapyae Wunn</v>
      </c>
      <c r="G13400" s="69" t="str">
        <f>VLOOKUP(E13400,Customer[],3,FALSE)</f>
        <v>West Yangon University Rd</v>
      </c>
      <c r="H13400" s="69" t="str">
        <f>VLOOKUP(E13400,Customer[],4,FALSE)</f>
        <v>Htan Ta Pin</v>
      </c>
      <c r="I13400" s="48" t="s">
        <v>18</v>
      </c>
      <c r="J13400" s="82" t="str">
        <f>VLOOKUP(I13400,PGStock[],2,FALSE)</f>
        <v>Formula Rum 350ml</v>
      </c>
      <c r="K13400" s="71">
        <f>VLOOKUP(I13400,PGStock[],3,FALSE)</f>
        <v>0.35</v>
      </c>
      <c r="L13400" s="47">
        <v>5</v>
      </c>
      <c r="M13400" s="47">
        <f>VLOOKUP(I13400,PGStock[],6,FALSE)</f>
        <v>150</v>
      </c>
      <c r="N13400" s="47">
        <f>+PGSales!$L13400*PGSales!$M13400</f>
        <v>750</v>
      </c>
    </row>
    <row r="13401" spans="1:14" hidden="1" x14ac:dyDescent="0.25">
      <c r="A13401" s="77">
        <f t="shared" si="1612"/>
        <v>2026</v>
      </c>
      <c r="B13401" s="77">
        <f t="shared" si="1613"/>
        <v>1</v>
      </c>
      <c r="C13401" s="73">
        <v>46042</v>
      </c>
      <c r="D13401" s="79" t="s">
        <v>74</v>
      </c>
      <c r="E13401" s="80" t="s">
        <v>271</v>
      </c>
      <c r="F13401" s="81" t="str">
        <f>VLOOKUP(E13401,Customer[],2,FALSE)</f>
        <v>Lapyae Wunn</v>
      </c>
      <c r="G13401" s="69" t="str">
        <f>VLOOKUP(E13401,Customer[],3,FALSE)</f>
        <v>West Yangon University Rd</v>
      </c>
      <c r="H13401" s="69" t="str">
        <f>VLOOKUP(E13401,Customer[],4,FALSE)</f>
        <v>Htan Ta Pin</v>
      </c>
      <c r="I13401" s="48" t="s">
        <v>958</v>
      </c>
      <c r="J13401" s="82" t="str">
        <f>VLOOKUP(I13401,PGStock[],2,FALSE)</f>
        <v>Shwe Man 680ml</v>
      </c>
      <c r="K13401" s="71">
        <f>VLOOKUP(I13401,PGStock[],3,FALSE)</f>
        <v>0.68</v>
      </c>
      <c r="L13401" s="47">
        <v>2</v>
      </c>
      <c r="M13401" s="47">
        <f>VLOOKUP(I13401,PGStock[],6,FALSE)</f>
        <v>100</v>
      </c>
      <c r="N13401" s="47">
        <f>+PGSales!$L13401*PGSales!$M13401</f>
        <v>200</v>
      </c>
    </row>
    <row r="13402" spans="1:14" hidden="1" x14ac:dyDescent="0.25">
      <c r="A13402" s="77">
        <f t="shared" si="1612"/>
        <v>2026</v>
      </c>
      <c r="B13402" s="77">
        <f t="shared" si="1613"/>
        <v>1</v>
      </c>
      <c r="C13402" s="73">
        <v>46042</v>
      </c>
      <c r="D13402" s="79" t="s">
        <v>74</v>
      </c>
      <c r="E13402" s="80" t="s">
        <v>271</v>
      </c>
      <c r="F13402" s="81" t="str">
        <f>VLOOKUP(E13402,Customer[],2,FALSE)</f>
        <v>Lapyae Wunn</v>
      </c>
      <c r="G13402" s="69" t="str">
        <f>VLOOKUP(E13402,Customer[],3,FALSE)</f>
        <v>West Yangon University Rd</v>
      </c>
      <c r="H13402" s="69" t="str">
        <f>VLOOKUP(E13402,Customer[],4,FALSE)</f>
        <v>Htan Ta Pin</v>
      </c>
      <c r="I13402" s="48" t="s">
        <v>959</v>
      </c>
      <c r="J13402" s="82" t="str">
        <f>VLOOKUP(I13402,PGStock[],2,FALSE)</f>
        <v>Shwe Man ကော်ဗူး (1 Liter)</v>
      </c>
      <c r="K13402" s="71">
        <f>VLOOKUP(I13402,PGStock[],3,FALSE)</f>
        <v>1</v>
      </c>
      <c r="L13402" s="47">
        <v>5</v>
      </c>
      <c r="M13402" s="47">
        <f>VLOOKUP(I13402,PGStock[],6,FALSE)</f>
        <v>100</v>
      </c>
      <c r="N13402" s="47">
        <f>+PGSales!$L13402*PGSales!$M13402</f>
        <v>500</v>
      </c>
    </row>
    <row r="13403" spans="1:14" hidden="1" x14ac:dyDescent="0.25">
      <c r="A13403" s="77">
        <f t="shared" ref="A13403:A13461" si="1614">YEAR(C13403)</f>
        <v>2026</v>
      </c>
      <c r="B13403" s="77">
        <f t="shared" ref="B13403:B13461" si="1615">MONTH(C13403)</f>
        <v>1</v>
      </c>
      <c r="C13403" s="73">
        <v>46042</v>
      </c>
      <c r="D13403" s="79" t="s">
        <v>878</v>
      </c>
      <c r="E13403" s="80" t="s">
        <v>269</v>
      </c>
      <c r="F13403" s="81" t="str">
        <f>VLOOKUP(E13403,Customer[],2,FALSE)</f>
        <v>Kaung Star</v>
      </c>
      <c r="G13403" s="69" t="str">
        <f>VLOOKUP(E13403,Customer[],3,FALSE)</f>
        <v>West Yangon University Rd</v>
      </c>
      <c r="H13403" s="69" t="str">
        <f>VLOOKUP(E13403,Customer[],4,FALSE)</f>
        <v>Htan Ta Pin</v>
      </c>
      <c r="I13403" s="48" t="s">
        <v>25</v>
      </c>
      <c r="J13403" s="82" t="str">
        <f>VLOOKUP(I13403,PGStock[],2,FALSE)</f>
        <v>Columbus Super Red Smooth 350 Ml</v>
      </c>
      <c r="K13403" s="71">
        <f>VLOOKUP(I13403,PGStock[],3,FALSE)</f>
        <v>0.35</v>
      </c>
      <c r="L13403" s="47">
        <v>3</v>
      </c>
      <c r="M13403" s="47">
        <f>VLOOKUP(I13403,PGStock[],6,FALSE)</f>
        <v>150</v>
      </c>
      <c r="N13403" s="47">
        <f>+PGSales!$L13403*PGSales!$M13403</f>
        <v>450</v>
      </c>
    </row>
    <row r="13404" spans="1:14" hidden="1" x14ac:dyDescent="0.25">
      <c r="A13404" s="77">
        <f t="shared" si="1614"/>
        <v>2026</v>
      </c>
      <c r="B13404" s="77">
        <f t="shared" si="1615"/>
        <v>1</v>
      </c>
      <c r="C13404" s="73">
        <v>46042</v>
      </c>
      <c r="D13404" s="79" t="s">
        <v>878</v>
      </c>
      <c r="E13404" s="80" t="s">
        <v>269</v>
      </c>
      <c r="F13404" s="81" t="str">
        <f>VLOOKUP(E13404,Customer[],2,FALSE)</f>
        <v>Kaung Star</v>
      </c>
      <c r="G13404" s="69" t="str">
        <f>VLOOKUP(E13404,Customer[],3,FALSE)</f>
        <v>West Yangon University Rd</v>
      </c>
      <c r="H13404" s="69" t="str">
        <f>VLOOKUP(E13404,Customer[],4,FALSE)</f>
        <v>Htan Ta Pin</v>
      </c>
      <c r="I13404" s="48" t="s">
        <v>18</v>
      </c>
      <c r="J13404" s="82" t="str">
        <f>VLOOKUP(I13404,PGStock[],2,FALSE)</f>
        <v>Formula Rum 350ml</v>
      </c>
      <c r="K13404" s="71">
        <f>VLOOKUP(I13404,PGStock[],3,FALSE)</f>
        <v>0.35</v>
      </c>
      <c r="L13404" s="47">
        <v>2</v>
      </c>
      <c r="M13404" s="47">
        <f>VLOOKUP(I13404,PGStock[],6,FALSE)</f>
        <v>150</v>
      </c>
      <c r="N13404" s="47">
        <f>+PGSales!$L13404*PGSales!$M13404</f>
        <v>300</v>
      </c>
    </row>
    <row r="13405" spans="1:14" hidden="1" x14ac:dyDescent="0.25">
      <c r="A13405" s="77">
        <f t="shared" si="1614"/>
        <v>2026</v>
      </c>
      <c r="B13405" s="77">
        <f t="shared" si="1615"/>
        <v>1</v>
      </c>
      <c r="C13405" s="73">
        <v>46042</v>
      </c>
      <c r="D13405" s="79" t="s">
        <v>70</v>
      </c>
      <c r="E13405" s="80" t="s">
        <v>276</v>
      </c>
      <c r="F13405" s="81" t="str">
        <f>VLOOKUP(E13405,Customer[],2,FALSE)</f>
        <v>Kyi Thar Oo(1)</v>
      </c>
      <c r="G13405" s="69" t="str">
        <f>VLOOKUP(E13405,Customer[],3,FALSE)</f>
        <v>Poe San Aye St</v>
      </c>
      <c r="H13405" s="69" t="str">
        <f>VLOOKUP(E13405,Customer[],4,FALSE)</f>
        <v>Htan Ta Pin</v>
      </c>
      <c r="I13405" s="48" t="s">
        <v>27</v>
      </c>
      <c r="J13405" s="82" t="str">
        <f>VLOOKUP(I13405,PGStock[],2,FALSE)</f>
        <v>Columbus Super Red Smooth 700 Ml</v>
      </c>
      <c r="K13405" s="71">
        <f>VLOOKUP(I13405,PGStock[],3,FALSE)</f>
        <v>0.7</v>
      </c>
      <c r="L13405" s="47">
        <v>1</v>
      </c>
      <c r="M13405" s="47">
        <f>VLOOKUP(I13405,PGStock[],6,FALSE)</f>
        <v>200</v>
      </c>
      <c r="N13405" s="47">
        <f>+PGSales!$L13405*PGSales!$M13405</f>
        <v>200</v>
      </c>
    </row>
    <row r="13406" spans="1:14" hidden="1" x14ac:dyDescent="0.25">
      <c r="A13406" s="77">
        <f t="shared" si="1614"/>
        <v>2026</v>
      </c>
      <c r="B13406" s="77">
        <f t="shared" si="1615"/>
        <v>1</v>
      </c>
      <c r="C13406" s="73">
        <v>46042</v>
      </c>
      <c r="D13406" s="79" t="s">
        <v>70</v>
      </c>
      <c r="E13406" s="80" t="s">
        <v>276</v>
      </c>
      <c r="F13406" s="81" t="str">
        <f>VLOOKUP(E13406,Customer[],2,FALSE)</f>
        <v>Kyi Thar Oo(1)</v>
      </c>
      <c r="G13406" s="69" t="str">
        <f>VLOOKUP(E13406,Customer[],3,FALSE)</f>
        <v>Poe San Aye St</v>
      </c>
      <c r="H13406" s="69" t="str">
        <f>VLOOKUP(E13406,Customer[],4,FALSE)</f>
        <v>Htan Ta Pin</v>
      </c>
      <c r="I13406" s="48" t="s">
        <v>25</v>
      </c>
      <c r="J13406" s="82" t="str">
        <f>VLOOKUP(I13406,PGStock[],2,FALSE)</f>
        <v>Columbus Super Red Smooth 350 Ml</v>
      </c>
      <c r="K13406" s="71">
        <f>VLOOKUP(I13406,PGStock[],3,FALSE)</f>
        <v>0.35</v>
      </c>
      <c r="L13406" s="47">
        <v>1</v>
      </c>
      <c r="M13406" s="47">
        <f>VLOOKUP(I13406,PGStock[],6,FALSE)</f>
        <v>150</v>
      </c>
      <c r="N13406" s="47">
        <f>+PGSales!$L13406*PGSales!$M13406</f>
        <v>150</v>
      </c>
    </row>
    <row r="13407" spans="1:14" hidden="1" x14ac:dyDescent="0.25">
      <c r="A13407" s="77">
        <f t="shared" si="1614"/>
        <v>2026</v>
      </c>
      <c r="B13407" s="77">
        <f t="shared" si="1615"/>
        <v>1</v>
      </c>
      <c r="C13407" s="73">
        <v>46042</v>
      </c>
      <c r="D13407" s="79" t="s">
        <v>70</v>
      </c>
      <c r="E13407" s="80" t="s">
        <v>276</v>
      </c>
      <c r="F13407" s="81" t="str">
        <f>VLOOKUP(E13407,Customer[],2,FALSE)</f>
        <v>Kyi Thar Oo(1)</v>
      </c>
      <c r="G13407" s="69" t="str">
        <f>VLOOKUP(E13407,Customer[],3,FALSE)</f>
        <v>Poe San Aye St</v>
      </c>
      <c r="H13407" s="69" t="str">
        <f>VLOOKUP(E13407,Customer[],4,FALSE)</f>
        <v>Htan Ta Pin</v>
      </c>
      <c r="I13407" s="48" t="s">
        <v>23</v>
      </c>
      <c r="J13407" s="82" t="str">
        <f>VLOOKUP(I13407,PGStock[],2,FALSE)</f>
        <v>Columbus Super Red Smooth 175 Ml</v>
      </c>
      <c r="K13407" s="71">
        <f>VLOOKUP(I13407,PGStock[],3,FALSE)</f>
        <v>0.17499999999999999</v>
      </c>
      <c r="L13407" s="47">
        <v>1</v>
      </c>
      <c r="M13407" s="47">
        <f>VLOOKUP(I13407,PGStock[],6,FALSE)</f>
        <v>100</v>
      </c>
      <c r="N13407" s="47">
        <f>+PGSales!$L13407*PGSales!$M13407</f>
        <v>100</v>
      </c>
    </row>
    <row r="13408" spans="1:14" hidden="1" x14ac:dyDescent="0.25">
      <c r="A13408" s="77">
        <f t="shared" si="1614"/>
        <v>2026</v>
      </c>
      <c r="B13408" s="77">
        <f t="shared" si="1615"/>
        <v>1</v>
      </c>
      <c r="C13408" s="73">
        <v>46042</v>
      </c>
      <c r="D13408" s="79" t="s">
        <v>70</v>
      </c>
      <c r="E13408" s="80" t="s">
        <v>276</v>
      </c>
      <c r="F13408" s="81" t="str">
        <f>VLOOKUP(E13408,Customer[],2,FALSE)</f>
        <v>Kyi Thar Oo(1)</v>
      </c>
      <c r="G13408" s="69" t="str">
        <f>VLOOKUP(E13408,Customer[],3,FALSE)</f>
        <v>Poe San Aye St</v>
      </c>
      <c r="H13408" s="69" t="str">
        <f>VLOOKUP(E13408,Customer[],4,FALSE)</f>
        <v>Htan Ta Pin</v>
      </c>
      <c r="I13408" s="48" t="s">
        <v>958</v>
      </c>
      <c r="J13408" s="82" t="str">
        <f>VLOOKUP(I13408,PGStock[],2,FALSE)</f>
        <v>Shwe Man 680ml</v>
      </c>
      <c r="K13408" s="71">
        <f>VLOOKUP(I13408,PGStock[],3,FALSE)</f>
        <v>0.68</v>
      </c>
      <c r="L13408" s="47">
        <v>1</v>
      </c>
      <c r="M13408" s="47">
        <f>VLOOKUP(I13408,PGStock[],6,FALSE)</f>
        <v>100</v>
      </c>
      <c r="N13408" s="47">
        <f>+PGSales!$L13408*PGSales!$M13408</f>
        <v>100</v>
      </c>
    </row>
    <row r="13409" spans="1:14" hidden="1" x14ac:dyDescent="0.25">
      <c r="A13409" s="77">
        <f t="shared" si="1614"/>
        <v>2026</v>
      </c>
      <c r="B13409" s="77">
        <f t="shared" si="1615"/>
        <v>1</v>
      </c>
      <c r="C13409" s="73">
        <v>46042</v>
      </c>
      <c r="D13409" s="79" t="s">
        <v>4</v>
      </c>
      <c r="E13409" s="80" t="s">
        <v>274</v>
      </c>
      <c r="F13409" s="81" t="str">
        <f>VLOOKUP(E13409,Customer[],2,FALSE)</f>
        <v>Ni Ni Lin</v>
      </c>
      <c r="G13409" s="69" t="str">
        <f>VLOOKUP(E13409,Customer[],3,FALSE)</f>
        <v>Myoma Zay Rd</v>
      </c>
      <c r="H13409" s="69" t="str">
        <f>VLOOKUP(E13409,Customer[],4,FALSE)</f>
        <v>Htan Ta Pin</v>
      </c>
      <c r="I13409" s="48" t="s">
        <v>25</v>
      </c>
      <c r="J13409" s="82" t="str">
        <f>VLOOKUP(I13409,PGStock[],2,FALSE)</f>
        <v>Columbus Super Red Smooth 350 Ml</v>
      </c>
      <c r="K13409" s="71">
        <f>VLOOKUP(I13409,PGStock[],3,FALSE)</f>
        <v>0.35</v>
      </c>
      <c r="L13409" s="47">
        <v>1</v>
      </c>
      <c r="M13409" s="47">
        <f>VLOOKUP(I13409,PGStock[],6,FALSE)</f>
        <v>150</v>
      </c>
      <c r="N13409" s="47">
        <f>+PGSales!$L13409*PGSales!$M13409</f>
        <v>150</v>
      </c>
    </row>
    <row r="13410" spans="1:14" hidden="1" x14ac:dyDescent="0.25">
      <c r="A13410" s="77">
        <f t="shared" si="1614"/>
        <v>2026</v>
      </c>
      <c r="B13410" s="77">
        <f t="shared" si="1615"/>
        <v>1</v>
      </c>
      <c r="C13410" s="73">
        <v>46042</v>
      </c>
      <c r="D13410" s="79" t="s">
        <v>4</v>
      </c>
      <c r="E13410" s="80" t="s">
        <v>274</v>
      </c>
      <c r="F13410" s="81" t="str">
        <f>VLOOKUP(E13410,Customer[],2,FALSE)</f>
        <v>Ni Ni Lin</v>
      </c>
      <c r="G13410" s="69" t="str">
        <f>VLOOKUP(E13410,Customer[],3,FALSE)</f>
        <v>Myoma Zay Rd</v>
      </c>
      <c r="H13410" s="69" t="str">
        <f>VLOOKUP(E13410,Customer[],4,FALSE)</f>
        <v>Htan Ta Pin</v>
      </c>
      <c r="I13410" s="48" t="s">
        <v>18</v>
      </c>
      <c r="J13410" s="82" t="str">
        <f>VLOOKUP(I13410,PGStock[],2,FALSE)</f>
        <v>Formula Rum 350ml</v>
      </c>
      <c r="K13410" s="71">
        <f>VLOOKUP(I13410,PGStock[],3,FALSE)</f>
        <v>0.35</v>
      </c>
      <c r="L13410" s="47">
        <v>2</v>
      </c>
      <c r="M13410" s="47">
        <f>VLOOKUP(I13410,PGStock[],6,FALSE)</f>
        <v>150</v>
      </c>
      <c r="N13410" s="47">
        <f>+PGSales!$L13410*PGSales!$M13410</f>
        <v>300</v>
      </c>
    </row>
    <row r="13411" spans="1:14" hidden="1" x14ac:dyDescent="0.25">
      <c r="A13411" s="77">
        <f t="shared" si="1614"/>
        <v>2026</v>
      </c>
      <c r="B13411" s="77">
        <f t="shared" si="1615"/>
        <v>1</v>
      </c>
      <c r="C13411" s="73">
        <v>46042</v>
      </c>
      <c r="D13411" s="79" t="s">
        <v>4</v>
      </c>
      <c r="E13411" s="80" t="s">
        <v>274</v>
      </c>
      <c r="F13411" s="81" t="str">
        <f>VLOOKUP(E13411,Customer[],2,FALSE)</f>
        <v>Ni Ni Lin</v>
      </c>
      <c r="G13411" s="69" t="str">
        <f>VLOOKUP(E13411,Customer[],3,FALSE)</f>
        <v>Myoma Zay Rd</v>
      </c>
      <c r="H13411" s="69" t="str">
        <f>VLOOKUP(E13411,Customer[],4,FALSE)</f>
        <v>Htan Ta Pin</v>
      </c>
      <c r="I13411" s="48" t="s">
        <v>959</v>
      </c>
      <c r="J13411" s="82" t="str">
        <f>VLOOKUP(I13411,PGStock[],2,FALSE)</f>
        <v>Shwe Man ကော်ဗူး (1 Liter)</v>
      </c>
      <c r="K13411" s="71">
        <f>VLOOKUP(I13411,PGStock[],3,FALSE)</f>
        <v>1</v>
      </c>
      <c r="L13411" s="47">
        <v>3</v>
      </c>
      <c r="M13411" s="47">
        <f>VLOOKUP(I13411,PGStock[],6,FALSE)</f>
        <v>100</v>
      </c>
      <c r="N13411" s="47">
        <f>+PGSales!$L13411*PGSales!$M13411</f>
        <v>300</v>
      </c>
    </row>
    <row r="13412" spans="1:14" hidden="1" x14ac:dyDescent="0.25">
      <c r="A13412" s="77">
        <f t="shared" ref="A13412:A13433" si="1616">YEAR(C13412)</f>
        <v>2026</v>
      </c>
      <c r="B13412" s="77">
        <f t="shared" ref="B13412:B13433" si="1617">MONTH(C13412)</f>
        <v>1</v>
      </c>
      <c r="C13412" s="73">
        <v>46042</v>
      </c>
      <c r="D13412" s="79" t="s">
        <v>68</v>
      </c>
      <c r="E13412" s="80" t="s">
        <v>270</v>
      </c>
      <c r="F13412" s="81" t="str">
        <f>VLOOKUP(E13412,Customer[],2,FALSE)</f>
        <v>Kyi Thar Oo(2)</v>
      </c>
      <c r="G13412" s="69" t="str">
        <f>VLOOKUP(E13412,Customer[],3,FALSE)</f>
        <v>Bayin Naung St</v>
      </c>
      <c r="H13412" s="69" t="str">
        <f>VLOOKUP(E13412,Customer[],4,FALSE)</f>
        <v>Htan Ta Pin</v>
      </c>
      <c r="I13412" s="48" t="s">
        <v>18</v>
      </c>
      <c r="J13412" s="82" t="str">
        <f>VLOOKUP(I13412,PGStock[],2,FALSE)</f>
        <v>Formula Rum 350ml</v>
      </c>
      <c r="K13412" s="71">
        <f>VLOOKUP(I13412,PGStock[],3,FALSE)</f>
        <v>0.35</v>
      </c>
      <c r="L13412" s="47">
        <v>1</v>
      </c>
      <c r="M13412" s="47">
        <f>VLOOKUP(I13412,PGStock[],6,FALSE)</f>
        <v>150</v>
      </c>
      <c r="N13412" s="47">
        <f>+PGSales!$L13412*PGSales!$M13412</f>
        <v>150</v>
      </c>
    </row>
    <row r="13413" spans="1:14" hidden="1" x14ac:dyDescent="0.25">
      <c r="A13413" s="77">
        <f t="shared" si="1616"/>
        <v>2026</v>
      </c>
      <c r="B13413" s="77">
        <f t="shared" si="1617"/>
        <v>1</v>
      </c>
      <c r="C13413" s="73">
        <v>46042</v>
      </c>
      <c r="D13413" s="79" t="s">
        <v>131</v>
      </c>
      <c r="E13413" s="80" t="s">
        <v>273</v>
      </c>
      <c r="F13413" s="81" t="str">
        <f>VLOOKUP(E13413,Customer[],2,FALSE)</f>
        <v>Nate Thint</v>
      </c>
      <c r="G13413" s="69" t="str">
        <f>VLOOKUP(E13413,Customer[],3,FALSE)</f>
        <v>Bayin Naung St</v>
      </c>
      <c r="H13413" s="69" t="str">
        <f>VLOOKUP(E13413,Customer[],4,FALSE)</f>
        <v>Htan Ta Pin</v>
      </c>
      <c r="I13413" s="48" t="s">
        <v>18</v>
      </c>
      <c r="J13413" s="82" t="str">
        <f>VLOOKUP(I13413,PGStock[],2,FALSE)</f>
        <v>Formula Rum 350ml</v>
      </c>
      <c r="K13413" s="71">
        <f>VLOOKUP(I13413,PGStock[],3,FALSE)</f>
        <v>0.35</v>
      </c>
      <c r="L13413" s="47">
        <v>5</v>
      </c>
      <c r="M13413" s="47">
        <f>VLOOKUP(I13413,PGStock[],6,FALSE)</f>
        <v>150</v>
      </c>
      <c r="N13413" s="47">
        <f>+PGSales!$L13413*PGSales!$M13413</f>
        <v>750</v>
      </c>
    </row>
    <row r="13414" spans="1:14" hidden="1" x14ac:dyDescent="0.25">
      <c r="A13414" s="77">
        <f t="shared" si="1616"/>
        <v>2026</v>
      </c>
      <c r="B13414" s="77">
        <f t="shared" si="1617"/>
        <v>1</v>
      </c>
      <c r="C13414" s="73">
        <v>46042</v>
      </c>
      <c r="D13414" s="79" t="s">
        <v>131</v>
      </c>
      <c r="E13414" s="80" t="s">
        <v>273</v>
      </c>
      <c r="F13414" s="81" t="str">
        <f>VLOOKUP(E13414,Customer[],2,FALSE)</f>
        <v>Nate Thint</v>
      </c>
      <c r="G13414" s="69" t="str">
        <f>VLOOKUP(E13414,Customer[],3,FALSE)</f>
        <v>Bayin Naung St</v>
      </c>
      <c r="H13414" s="69" t="str">
        <f>VLOOKUP(E13414,Customer[],4,FALSE)</f>
        <v>Htan Ta Pin</v>
      </c>
      <c r="I13414" s="48" t="s">
        <v>959</v>
      </c>
      <c r="J13414" s="82" t="str">
        <f>VLOOKUP(I13414,PGStock[],2,FALSE)</f>
        <v>Shwe Man ကော်ဗူး (1 Liter)</v>
      </c>
      <c r="K13414" s="71">
        <f>VLOOKUP(I13414,PGStock[],3,FALSE)</f>
        <v>1</v>
      </c>
      <c r="L13414" s="47">
        <v>3</v>
      </c>
      <c r="M13414" s="47">
        <f>VLOOKUP(I13414,PGStock[],6,FALSE)</f>
        <v>100</v>
      </c>
      <c r="N13414" s="47">
        <f>+PGSales!$L13414*PGSales!$M13414</f>
        <v>300</v>
      </c>
    </row>
    <row r="13415" spans="1:14" hidden="1" x14ac:dyDescent="0.25">
      <c r="A13415" s="77">
        <f t="shared" si="1616"/>
        <v>2026</v>
      </c>
      <c r="B13415" s="77">
        <f t="shared" si="1617"/>
        <v>1</v>
      </c>
      <c r="C13415" s="73">
        <v>46042</v>
      </c>
      <c r="D13415" s="79" t="s">
        <v>66</v>
      </c>
      <c r="E13415" s="80" t="s">
        <v>693</v>
      </c>
      <c r="F13415" s="81" t="str">
        <f>VLOOKUP(E13415,Customer[],2,FALSE)</f>
        <v>Uncle Liquor</v>
      </c>
      <c r="G13415" s="69" t="str">
        <f>VLOOKUP(E13415,Customer[],3,FALSE)</f>
        <v>Bonmoer Rd</v>
      </c>
      <c r="H13415" s="69" t="str">
        <f>VLOOKUP(E13415,Customer[],4,FALSE)</f>
        <v xml:space="preserve"> N/Oakkala</v>
      </c>
      <c r="I13415" s="48" t="s">
        <v>18</v>
      </c>
      <c r="J13415" s="82" t="str">
        <f>VLOOKUP(I13415,PGStock[],2,FALSE)</f>
        <v>Formula Rum 350ml</v>
      </c>
      <c r="K13415" s="71">
        <f>VLOOKUP(I13415,PGStock[],3,FALSE)</f>
        <v>0.35</v>
      </c>
      <c r="L13415" s="47">
        <v>3</v>
      </c>
      <c r="M13415" s="47">
        <f>VLOOKUP(I13415,PGStock[],6,FALSE)</f>
        <v>150</v>
      </c>
      <c r="N13415" s="47">
        <f>+PGSales!$L13415*PGSales!$M13415</f>
        <v>450</v>
      </c>
    </row>
    <row r="13416" spans="1:14" hidden="1" x14ac:dyDescent="0.25">
      <c r="A13416" s="77">
        <f t="shared" si="1616"/>
        <v>2026</v>
      </c>
      <c r="B13416" s="77">
        <f t="shared" si="1617"/>
        <v>1</v>
      </c>
      <c r="C13416" s="73">
        <v>46042</v>
      </c>
      <c r="D13416" s="79" t="s">
        <v>115</v>
      </c>
      <c r="E13416" s="80" t="s">
        <v>661</v>
      </c>
      <c r="F13416" s="81" t="str">
        <f>VLOOKUP(E13416,Customer[],2,FALSE)</f>
        <v>Nyein Nwe</v>
      </c>
      <c r="G13416" s="69" t="str">
        <f>VLOOKUP(E13416,Customer[],3,FALSE)</f>
        <v>Innwa Rd</v>
      </c>
      <c r="H13416" s="69" t="str">
        <f>VLOOKUP(E13416,Customer[],4,FALSE)</f>
        <v>N/Oakkala</v>
      </c>
      <c r="I13416" s="48" t="s">
        <v>18</v>
      </c>
      <c r="J13416" s="82" t="str">
        <f>VLOOKUP(I13416,PGStock[],2,FALSE)</f>
        <v>Formula Rum 350ml</v>
      </c>
      <c r="K13416" s="71">
        <f>VLOOKUP(I13416,PGStock[],3,FALSE)</f>
        <v>0.35</v>
      </c>
      <c r="L13416" s="47">
        <v>3</v>
      </c>
      <c r="M13416" s="47">
        <f>VLOOKUP(I13416,PGStock[],6,FALSE)</f>
        <v>150</v>
      </c>
      <c r="N13416" s="47">
        <f>+PGSales!$L13416*PGSales!$M13416</f>
        <v>450</v>
      </c>
    </row>
    <row r="13417" spans="1:14" hidden="1" x14ac:dyDescent="0.25">
      <c r="A13417" s="77">
        <f t="shared" si="1616"/>
        <v>2026</v>
      </c>
      <c r="B13417" s="77">
        <f t="shared" si="1617"/>
        <v>1</v>
      </c>
      <c r="C13417" s="73">
        <v>46042</v>
      </c>
      <c r="D13417" s="79" t="s">
        <v>115</v>
      </c>
      <c r="E13417" s="80" t="s">
        <v>661</v>
      </c>
      <c r="F13417" s="81" t="str">
        <f>VLOOKUP(E13417,Customer[],2,FALSE)</f>
        <v>Nyein Nwe</v>
      </c>
      <c r="G13417" s="69" t="str">
        <f>VLOOKUP(E13417,Customer[],3,FALSE)</f>
        <v>Innwa Rd</v>
      </c>
      <c r="H13417" s="69" t="str">
        <f>VLOOKUP(E13417,Customer[],4,FALSE)</f>
        <v>N/Oakkala</v>
      </c>
      <c r="I13417" s="48" t="s">
        <v>958</v>
      </c>
      <c r="J13417" s="82" t="str">
        <f>VLOOKUP(I13417,PGStock[],2,FALSE)</f>
        <v>Shwe Man 680ml</v>
      </c>
      <c r="K13417" s="71">
        <f>VLOOKUP(I13417,PGStock[],3,FALSE)</f>
        <v>0.68</v>
      </c>
      <c r="L13417" s="47">
        <v>1</v>
      </c>
      <c r="M13417" s="47">
        <f>VLOOKUP(I13417,PGStock[],6,FALSE)</f>
        <v>100</v>
      </c>
      <c r="N13417" s="47">
        <f>+PGSales!$L13417*PGSales!$M13417</f>
        <v>100</v>
      </c>
    </row>
    <row r="13418" spans="1:14" hidden="1" x14ac:dyDescent="0.25">
      <c r="A13418" s="77">
        <f t="shared" si="1616"/>
        <v>2026</v>
      </c>
      <c r="B13418" s="77">
        <f t="shared" si="1617"/>
        <v>1</v>
      </c>
      <c r="C13418" s="73">
        <v>46042</v>
      </c>
      <c r="D13418" s="79" t="s">
        <v>115</v>
      </c>
      <c r="E13418" s="80" t="s">
        <v>661</v>
      </c>
      <c r="F13418" s="81" t="str">
        <f>VLOOKUP(E13418,Customer[],2,FALSE)</f>
        <v>Nyein Nwe</v>
      </c>
      <c r="G13418" s="69" t="str">
        <f>VLOOKUP(E13418,Customer[],3,FALSE)</f>
        <v>Innwa Rd</v>
      </c>
      <c r="H13418" s="69" t="str">
        <f>VLOOKUP(E13418,Customer[],4,FALSE)</f>
        <v>N/Oakkala</v>
      </c>
      <c r="I13418" s="48" t="s">
        <v>959</v>
      </c>
      <c r="J13418" s="82" t="str">
        <f>VLOOKUP(I13418,PGStock[],2,FALSE)</f>
        <v>Shwe Man ကော်ဗူး (1 Liter)</v>
      </c>
      <c r="K13418" s="71">
        <f>VLOOKUP(I13418,PGStock[],3,FALSE)</f>
        <v>1</v>
      </c>
      <c r="L13418" s="47">
        <v>1</v>
      </c>
      <c r="M13418" s="47">
        <f>VLOOKUP(I13418,PGStock[],6,FALSE)</f>
        <v>100</v>
      </c>
      <c r="N13418" s="47">
        <f>+PGSales!$L13418*PGSales!$M13418</f>
        <v>100</v>
      </c>
    </row>
    <row r="13419" spans="1:14" hidden="1" x14ac:dyDescent="0.25">
      <c r="A13419" s="77">
        <f t="shared" si="1616"/>
        <v>2026</v>
      </c>
      <c r="B13419" s="77">
        <f t="shared" si="1617"/>
        <v>1</v>
      </c>
      <c r="C13419" s="73">
        <v>46042</v>
      </c>
      <c r="D13419" s="79" t="s">
        <v>885</v>
      </c>
      <c r="E13419" s="80">
        <v>162</v>
      </c>
      <c r="F13419" s="81" t="str">
        <f>VLOOKUP(E13419,Customer[],2,FALSE)</f>
        <v>16 G(2)</v>
      </c>
      <c r="G13419" s="69" t="str">
        <f>VLOOKUP(E13419,Customer[],3,FALSE)</f>
        <v>Taungnu Rd</v>
      </c>
      <c r="H13419" s="69" t="str">
        <f>VLOOKUP(E13419,Customer[],4,FALSE)</f>
        <v>S Paukkan N/Oakkala</v>
      </c>
      <c r="I13419" s="48" t="s">
        <v>25</v>
      </c>
      <c r="J13419" s="82" t="str">
        <f>VLOOKUP(I13419,PGStock[],2,FALSE)</f>
        <v>Columbus Super Red Smooth 350 Ml</v>
      </c>
      <c r="K13419" s="71">
        <f>VLOOKUP(I13419,PGStock[],3,FALSE)</f>
        <v>0.35</v>
      </c>
      <c r="L13419" s="47">
        <v>2</v>
      </c>
      <c r="M13419" s="47">
        <f>VLOOKUP(I13419,PGStock[],6,FALSE)</f>
        <v>150</v>
      </c>
      <c r="N13419" s="47">
        <f>+PGSales!$L13419*PGSales!$M13419</f>
        <v>300</v>
      </c>
    </row>
    <row r="13420" spans="1:14" hidden="1" x14ac:dyDescent="0.25">
      <c r="A13420" s="77">
        <f t="shared" si="1616"/>
        <v>2026</v>
      </c>
      <c r="B13420" s="77">
        <f t="shared" si="1617"/>
        <v>1</v>
      </c>
      <c r="C13420" s="73">
        <v>46042</v>
      </c>
      <c r="D13420" s="79" t="s">
        <v>885</v>
      </c>
      <c r="E13420" s="80">
        <v>162</v>
      </c>
      <c r="F13420" s="81" t="str">
        <f>VLOOKUP(E13420,Customer[],2,FALSE)</f>
        <v>16 G(2)</v>
      </c>
      <c r="G13420" s="69" t="str">
        <f>VLOOKUP(E13420,Customer[],3,FALSE)</f>
        <v>Taungnu Rd</v>
      </c>
      <c r="H13420" s="69" t="str">
        <f>VLOOKUP(E13420,Customer[],4,FALSE)</f>
        <v>S Paukkan N/Oakkala</v>
      </c>
      <c r="I13420" s="48" t="s">
        <v>18</v>
      </c>
      <c r="J13420" s="82" t="str">
        <f>VLOOKUP(I13420,PGStock[],2,FALSE)</f>
        <v>Formula Rum 350ml</v>
      </c>
      <c r="K13420" s="71">
        <f>VLOOKUP(I13420,PGStock[],3,FALSE)</f>
        <v>0.35</v>
      </c>
      <c r="L13420" s="47">
        <v>2</v>
      </c>
      <c r="M13420" s="47">
        <f>VLOOKUP(I13420,PGStock[],6,FALSE)</f>
        <v>150</v>
      </c>
      <c r="N13420" s="47">
        <f>+PGSales!$L13420*PGSales!$M13420</f>
        <v>300</v>
      </c>
    </row>
    <row r="13421" spans="1:14" hidden="1" x14ac:dyDescent="0.25">
      <c r="A13421" s="77">
        <f t="shared" si="1616"/>
        <v>2026</v>
      </c>
      <c r="B13421" s="77">
        <f t="shared" si="1617"/>
        <v>1</v>
      </c>
      <c r="C13421" s="73">
        <v>46042</v>
      </c>
      <c r="D13421" s="79" t="s">
        <v>885</v>
      </c>
      <c r="E13421" s="80">
        <v>162</v>
      </c>
      <c r="F13421" s="81" t="str">
        <f>VLOOKUP(E13421,Customer[],2,FALSE)</f>
        <v>16 G(2)</v>
      </c>
      <c r="G13421" s="69" t="str">
        <f>VLOOKUP(E13421,Customer[],3,FALSE)</f>
        <v>Taungnu Rd</v>
      </c>
      <c r="H13421" s="69" t="str">
        <f>VLOOKUP(E13421,Customer[],4,FALSE)</f>
        <v>S Paukkan N/Oakkala</v>
      </c>
      <c r="I13421" s="48" t="s">
        <v>959</v>
      </c>
      <c r="J13421" s="82" t="str">
        <f>VLOOKUP(I13421,PGStock[],2,FALSE)</f>
        <v>Shwe Man ကော်ဗူး (1 Liter)</v>
      </c>
      <c r="K13421" s="71">
        <f>VLOOKUP(I13421,PGStock[],3,FALSE)</f>
        <v>1</v>
      </c>
      <c r="L13421" s="47">
        <v>5</v>
      </c>
      <c r="M13421" s="47">
        <f>VLOOKUP(I13421,PGStock[],6,FALSE)</f>
        <v>100</v>
      </c>
      <c r="N13421" s="47">
        <f>+PGSales!$L13421*PGSales!$M13421</f>
        <v>500</v>
      </c>
    </row>
    <row r="13422" spans="1:14" hidden="1" x14ac:dyDescent="0.25">
      <c r="A13422" s="77">
        <f t="shared" si="1616"/>
        <v>2026</v>
      </c>
      <c r="B13422" s="77">
        <f t="shared" si="1617"/>
        <v>1</v>
      </c>
      <c r="C13422" s="73">
        <v>46042</v>
      </c>
      <c r="D13422" s="79" t="s">
        <v>1</v>
      </c>
      <c r="E13422" s="80" t="s">
        <v>1211</v>
      </c>
      <c r="F13422" s="81" t="str">
        <f>VLOOKUP(E13422,Customer[],2,FALSE)</f>
        <v>Nay Thit</v>
      </c>
      <c r="G13422" s="69" t="str">
        <f>VLOOKUP(E13422,Customer[],3,FALSE)</f>
        <v>Nyong Youn Rd</v>
      </c>
      <c r="H13422" s="69" t="str">
        <f>VLOOKUP(E13422,Customer[],4,FALSE)</f>
        <v>S Paukkan N/Oakkala</v>
      </c>
      <c r="I13422" s="48" t="s">
        <v>25</v>
      </c>
      <c r="J13422" s="82" t="str">
        <f>VLOOKUP(I13422,PGStock[],2,FALSE)</f>
        <v>Columbus Super Red Smooth 350 Ml</v>
      </c>
      <c r="K13422" s="71">
        <f>VLOOKUP(I13422,PGStock[],3,FALSE)</f>
        <v>0.35</v>
      </c>
      <c r="L13422" s="47">
        <v>2</v>
      </c>
      <c r="M13422" s="47">
        <f>VLOOKUP(I13422,PGStock[],6,FALSE)</f>
        <v>150</v>
      </c>
      <c r="N13422" s="47">
        <f>+PGSales!$L13422*PGSales!$M13422</f>
        <v>300</v>
      </c>
    </row>
    <row r="13423" spans="1:14" hidden="1" x14ac:dyDescent="0.25">
      <c r="A13423" s="77">
        <f t="shared" si="1616"/>
        <v>2026</v>
      </c>
      <c r="B13423" s="77">
        <f t="shared" si="1617"/>
        <v>1</v>
      </c>
      <c r="C13423" s="73">
        <v>46042</v>
      </c>
      <c r="D13423" s="79" t="s">
        <v>1</v>
      </c>
      <c r="E13423" s="80" t="s">
        <v>1211</v>
      </c>
      <c r="F13423" s="81" t="str">
        <f>VLOOKUP(E13423,Customer[],2,FALSE)</f>
        <v>Nay Thit</v>
      </c>
      <c r="G13423" s="69" t="str">
        <f>VLOOKUP(E13423,Customer[],3,FALSE)</f>
        <v>Nyong Youn Rd</v>
      </c>
      <c r="H13423" s="69" t="str">
        <f>VLOOKUP(E13423,Customer[],4,FALSE)</f>
        <v>S Paukkan N/Oakkala</v>
      </c>
      <c r="I13423" s="48" t="s">
        <v>18</v>
      </c>
      <c r="J13423" s="82" t="str">
        <f>VLOOKUP(I13423,PGStock[],2,FALSE)</f>
        <v>Formula Rum 350ml</v>
      </c>
      <c r="K13423" s="71">
        <f>VLOOKUP(I13423,PGStock[],3,FALSE)</f>
        <v>0.35</v>
      </c>
      <c r="L13423" s="47">
        <v>2</v>
      </c>
      <c r="M13423" s="47">
        <f>VLOOKUP(I13423,PGStock[],6,FALSE)</f>
        <v>150</v>
      </c>
      <c r="N13423" s="47">
        <f>+PGSales!$L13423*PGSales!$M13423</f>
        <v>300</v>
      </c>
    </row>
    <row r="13424" spans="1:14" hidden="1" x14ac:dyDescent="0.25">
      <c r="A13424" s="77">
        <f t="shared" si="1616"/>
        <v>2026</v>
      </c>
      <c r="B13424" s="77">
        <f t="shared" si="1617"/>
        <v>1</v>
      </c>
      <c r="C13424" s="73">
        <v>46042</v>
      </c>
      <c r="D13424" s="79" t="s">
        <v>1</v>
      </c>
      <c r="E13424" s="80" t="s">
        <v>1211</v>
      </c>
      <c r="F13424" s="81" t="str">
        <f>VLOOKUP(E13424,Customer[],2,FALSE)</f>
        <v>Nay Thit</v>
      </c>
      <c r="G13424" s="69" t="str">
        <f>VLOOKUP(E13424,Customer[],3,FALSE)</f>
        <v>Nyong Youn Rd</v>
      </c>
      <c r="H13424" s="69" t="str">
        <f>VLOOKUP(E13424,Customer[],4,FALSE)</f>
        <v>S Paukkan N/Oakkala</v>
      </c>
      <c r="I13424" s="48" t="s">
        <v>958</v>
      </c>
      <c r="J13424" s="82" t="str">
        <f>VLOOKUP(I13424,PGStock[],2,FALSE)</f>
        <v>Shwe Man 680ml</v>
      </c>
      <c r="K13424" s="71">
        <f>VLOOKUP(I13424,PGStock[],3,FALSE)</f>
        <v>0.68</v>
      </c>
      <c r="L13424" s="47">
        <v>2</v>
      </c>
      <c r="M13424" s="47">
        <f>VLOOKUP(I13424,PGStock[],6,FALSE)</f>
        <v>100</v>
      </c>
      <c r="N13424" s="47">
        <f>+PGSales!$L13424*PGSales!$M13424</f>
        <v>200</v>
      </c>
    </row>
    <row r="13425" spans="1:14" hidden="1" x14ac:dyDescent="0.25">
      <c r="A13425" s="77">
        <f t="shared" si="1616"/>
        <v>2026</v>
      </c>
      <c r="B13425" s="77">
        <f t="shared" si="1617"/>
        <v>1</v>
      </c>
      <c r="C13425" s="73">
        <v>46042</v>
      </c>
      <c r="D13425" s="79" t="s">
        <v>1438</v>
      </c>
      <c r="E13425" s="80" t="s">
        <v>775</v>
      </c>
      <c r="F13425" s="81" t="str">
        <f>VLOOKUP(E13425,Customer[],2,FALSE)</f>
        <v>Ma Naw Myae</v>
      </c>
      <c r="G13425" s="69" t="str">
        <f>VLOOKUP(E13425,Customer[],3,FALSE)</f>
        <v>12 Zay Rd</v>
      </c>
      <c r="H13425" s="69" t="str">
        <f>VLOOKUP(E13425,Customer[],4,FALSE)</f>
        <v>S Paukkan N/Oakkala</v>
      </c>
      <c r="I13425" s="48" t="s">
        <v>25</v>
      </c>
      <c r="J13425" s="82" t="str">
        <f>VLOOKUP(I13425,PGStock[],2,FALSE)</f>
        <v>Columbus Super Red Smooth 350 Ml</v>
      </c>
      <c r="K13425" s="71">
        <f>VLOOKUP(I13425,PGStock[],3,FALSE)</f>
        <v>0.35</v>
      </c>
      <c r="L13425" s="47">
        <v>1</v>
      </c>
      <c r="M13425" s="47">
        <f>VLOOKUP(I13425,PGStock[],6,FALSE)</f>
        <v>150</v>
      </c>
      <c r="N13425" s="47">
        <f>+PGSales!$L13425*PGSales!$M13425</f>
        <v>150</v>
      </c>
    </row>
    <row r="13426" spans="1:14" hidden="1" x14ac:dyDescent="0.25">
      <c r="A13426" s="77">
        <f t="shared" si="1616"/>
        <v>2026</v>
      </c>
      <c r="B13426" s="77">
        <f t="shared" si="1617"/>
        <v>1</v>
      </c>
      <c r="C13426" s="73">
        <v>46042</v>
      </c>
      <c r="D13426" s="79" t="s">
        <v>1438</v>
      </c>
      <c r="E13426" s="80" t="s">
        <v>775</v>
      </c>
      <c r="F13426" s="81" t="str">
        <f>VLOOKUP(E13426,Customer[],2,FALSE)</f>
        <v>Ma Naw Myae</v>
      </c>
      <c r="G13426" s="69" t="str">
        <f>VLOOKUP(E13426,Customer[],3,FALSE)</f>
        <v>12 Zay Rd</v>
      </c>
      <c r="H13426" s="69" t="str">
        <f>VLOOKUP(E13426,Customer[],4,FALSE)</f>
        <v>S Paukkan N/Oakkala</v>
      </c>
      <c r="I13426" s="48" t="s">
        <v>959</v>
      </c>
      <c r="J13426" s="82" t="str">
        <f>VLOOKUP(I13426,PGStock[],2,FALSE)</f>
        <v>Shwe Man ကော်ဗူး (1 Liter)</v>
      </c>
      <c r="K13426" s="71">
        <f>VLOOKUP(I13426,PGStock[],3,FALSE)</f>
        <v>1</v>
      </c>
      <c r="L13426" s="47">
        <v>1</v>
      </c>
      <c r="M13426" s="47">
        <f>VLOOKUP(I13426,PGStock[],6,FALSE)</f>
        <v>100</v>
      </c>
      <c r="N13426" s="47">
        <f>+PGSales!$L13426*PGSales!$M13426</f>
        <v>100</v>
      </c>
    </row>
    <row r="13427" spans="1:14" hidden="1" x14ac:dyDescent="0.25">
      <c r="A13427" s="77">
        <f t="shared" si="1616"/>
        <v>2026</v>
      </c>
      <c r="B13427" s="77">
        <f t="shared" si="1617"/>
        <v>1</v>
      </c>
      <c r="C13427" s="73">
        <v>46042</v>
      </c>
      <c r="D13427" s="79" t="s">
        <v>62</v>
      </c>
      <c r="E13427" s="80" t="s">
        <v>766</v>
      </c>
      <c r="F13427" s="81" t="str">
        <f>VLOOKUP(E13427,Customer[],2,FALSE)</f>
        <v>Linn Young</v>
      </c>
      <c r="G13427" s="69" t="str">
        <f>VLOOKUP(E13427,Customer[],3,FALSE)</f>
        <v>12 Zay Rd</v>
      </c>
      <c r="H13427" s="69" t="str">
        <f>VLOOKUP(E13427,Customer[],4,FALSE)</f>
        <v>S Paukkan N/Oakkala</v>
      </c>
      <c r="I13427" s="48" t="s">
        <v>25</v>
      </c>
      <c r="J13427" s="82" t="str">
        <f>VLOOKUP(I13427,PGStock[],2,FALSE)</f>
        <v>Columbus Super Red Smooth 350 Ml</v>
      </c>
      <c r="K13427" s="71">
        <f>VLOOKUP(I13427,PGStock[],3,FALSE)</f>
        <v>0.35</v>
      </c>
      <c r="L13427" s="47">
        <v>2</v>
      </c>
      <c r="M13427" s="47">
        <f>VLOOKUP(I13427,PGStock[],6,FALSE)</f>
        <v>150</v>
      </c>
      <c r="N13427" s="47">
        <f>+PGSales!$L13427*PGSales!$M13427</f>
        <v>300</v>
      </c>
    </row>
    <row r="13428" spans="1:14" hidden="1" x14ac:dyDescent="0.25">
      <c r="A13428" s="77">
        <f t="shared" si="1616"/>
        <v>2026</v>
      </c>
      <c r="B13428" s="77">
        <f t="shared" si="1617"/>
        <v>1</v>
      </c>
      <c r="C13428" s="73">
        <v>46042</v>
      </c>
      <c r="D13428" s="79" t="s">
        <v>62</v>
      </c>
      <c r="E13428" s="80" t="s">
        <v>766</v>
      </c>
      <c r="F13428" s="81" t="str">
        <f>VLOOKUP(E13428,Customer[],2,FALSE)</f>
        <v>Linn Young</v>
      </c>
      <c r="G13428" s="69" t="str">
        <f>VLOOKUP(E13428,Customer[],3,FALSE)</f>
        <v>12 Zay Rd</v>
      </c>
      <c r="H13428" s="69" t="str">
        <f>VLOOKUP(E13428,Customer[],4,FALSE)</f>
        <v>S Paukkan N/Oakkala</v>
      </c>
      <c r="I13428" s="48" t="s">
        <v>18</v>
      </c>
      <c r="J13428" s="82" t="str">
        <f>VLOOKUP(I13428,PGStock[],2,FALSE)</f>
        <v>Formula Rum 350ml</v>
      </c>
      <c r="K13428" s="71">
        <f>VLOOKUP(I13428,PGStock[],3,FALSE)</f>
        <v>0.35</v>
      </c>
      <c r="L13428" s="47">
        <v>3</v>
      </c>
      <c r="M13428" s="47">
        <f>VLOOKUP(I13428,PGStock[],6,FALSE)</f>
        <v>150</v>
      </c>
      <c r="N13428" s="47">
        <f>+PGSales!$L13428*PGSales!$M13428</f>
        <v>450</v>
      </c>
    </row>
    <row r="13429" spans="1:14" hidden="1" x14ac:dyDescent="0.25">
      <c r="A13429" s="77">
        <f t="shared" si="1616"/>
        <v>2026</v>
      </c>
      <c r="B13429" s="77">
        <f t="shared" si="1617"/>
        <v>1</v>
      </c>
      <c r="C13429" s="73">
        <v>46042</v>
      </c>
      <c r="D13429" s="79" t="s">
        <v>62</v>
      </c>
      <c r="E13429" s="80" t="s">
        <v>766</v>
      </c>
      <c r="F13429" s="81" t="str">
        <f>VLOOKUP(E13429,Customer[],2,FALSE)</f>
        <v>Linn Young</v>
      </c>
      <c r="G13429" s="69" t="str">
        <f>VLOOKUP(E13429,Customer[],3,FALSE)</f>
        <v>12 Zay Rd</v>
      </c>
      <c r="H13429" s="69" t="str">
        <f>VLOOKUP(E13429,Customer[],4,FALSE)</f>
        <v>S Paukkan N/Oakkala</v>
      </c>
      <c r="I13429" s="48" t="s">
        <v>958</v>
      </c>
      <c r="J13429" s="82" t="str">
        <f>VLOOKUP(I13429,PGStock[],2,FALSE)</f>
        <v>Shwe Man 680ml</v>
      </c>
      <c r="K13429" s="71">
        <f>VLOOKUP(I13429,PGStock[],3,FALSE)</f>
        <v>0.68</v>
      </c>
      <c r="L13429" s="47">
        <v>1</v>
      </c>
      <c r="M13429" s="47">
        <f>VLOOKUP(I13429,PGStock[],6,FALSE)</f>
        <v>100</v>
      </c>
      <c r="N13429" s="47">
        <f>+PGSales!$L13429*PGSales!$M13429</f>
        <v>100</v>
      </c>
    </row>
    <row r="13430" spans="1:14" hidden="1" x14ac:dyDescent="0.25">
      <c r="A13430" s="77">
        <f t="shared" si="1616"/>
        <v>2026</v>
      </c>
      <c r="B13430" s="77">
        <f t="shared" si="1617"/>
        <v>1</v>
      </c>
      <c r="C13430" s="73">
        <v>46043</v>
      </c>
      <c r="D13430" s="79" t="s">
        <v>74</v>
      </c>
      <c r="E13430" s="80" t="s">
        <v>271</v>
      </c>
      <c r="F13430" s="81" t="str">
        <f>VLOOKUP(E13430,Customer[],2,FALSE)</f>
        <v>Lapyae Wunn</v>
      </c>
      <c r="G13430" s="69" t="str">
        <f>VLOOKUP(E13430,Customer[],3,FALSE)</f>
        <v>West Yangon University Rd</v>
      </c>
      <c r="H13430" s="69" t="str">
        <f>VLOOKUP(E13430,Customer[],4,FALSE)</f>
        <v>Htan Ta Pin</v>
      </c>
      <c r="I13430" s="48" t="s">
        <v>27</v>
      </c>
      <c r="J13430" s="82" t="str">
        <f>VLOOKUP(I13430,PGStock[],2,FALSE)</f>
        <v>Columbus Super Red Smooth 700 Ml</v>
      </c>
      <c r="K13430" s="71">
        <f>VLOOKUP(I13430,PGStock[],3,FALSE)</f>
        <v>0.7</v>
      </c>
      <c r="L13430" s="47">
        <v>3</v>
      </c>
      <c r="M13430" s="47">
        <f>VLOOKUP(I13430,PGStock[],6,FALSE)</f>
        <v>200</v>
      </c>
      <c r="N13430" s="47">
        <f>+PGSales!$L13430*PGSales!$M13430</f>
        <v>600</v>
      </c>
    </row>
    <row r="13431" spans="1:14" hidden="1" x14ac:dyDescent="0.25">
      <c r="A13431" s="77">
        <f t="shared" si="1616"/>
        <v>2026</v>
      </c>
      <c r="B13431" s="77">
        <f t="shared" si="1617"/>
        <v>1</v>
      </c>
      <c r="C13431" s="73">
        <v>46043</v>
      </c>
      <c r="D13431" s="79" t="s">
        <v>74</v>
      </c>
      <c r="E13431" s="80" t="s">
        <v>271</v>
      </c>
      <c r="F13431" s="81" t="str">
        <f>VLOOKUP(E13431,Customer[],2,FALSE)</f>
        <v>Lapyae Wunn</v>
      </c>
      <c r="G13431" s="69" t="str">
        <f>VLOOKUP(E13431,Customer[],3,FALSE)</f>
        <v>West Yangon University Rd</v>
      </c>
      <c r="H13431" s="69" t="str">
        <f>VLOOKUP(E13431,Customer[],4,FALSE)</f>
        <v>Htan Ta Pin</v>
      </c>
      <c r="I13431" s="48" t="s">
        <v>25</v>
      </c>
      <c r="J13431" s="82" t="str">
        <f>VLOOKUP(I13431,PGStock[],2,FALSE)</f>
        <v>Columbus Super Red Smooth 350 Ml</v>
      </c>
      <c r="K13431" s="71">
        <f>VLOOKUP(I13431,PGStock[],3,FALSE)</f>
        <v>0.35</v>
      </c>
      <c r="L13431" s="47">
        <v>1</v>
      </c>
      <c r="M13431" s="47">
        <f>VLOOKUP(I13431,PGStock[],6,FALSE)</f>
        <v>150</v>
      </c>
      <c r="N13431" s="47">
        <f>+PGSales!$L13431*PGSales!$M13431</f>
        <v>150</v>
      </c>
    </row>
    <row r="13432" spans="1:14" hidden="1" x14ac:dyDescent="0.25">
      <c r="A13432" s="77">
        <f t="shared" si="1616"/>
        <v>2026</v>
      </c>
      <c r="B13432" s="77">
        <f t="shared" si="1617"/>
        <v>1</v>
      </c>
      <c r="C13432" s="73">
        <v>46043</v>
      </c>
      <c r="D13432" s="79" t="s">
        <v>74</v>
      </c>
      <c r="E13432" s="80" t="s">
        <v>271</v>
      </c>
      <c r="F13432" s="81" t="str">
        <f>VLOOKUP(E13432,Customer[],2,FALSE)</f>
        <v>Lapyae Wunn</v>
      </c>
      <c r="G13432" s="69" t="str">
        <f>VLOOKUP(E13432,Customer[],3,FALSE)</f>
        <v>West Yangon University Rd</v>
      </c>
      <c r="H13432" s="69" t="str">
        <f>VLOOKUP(E13432,Customer[],4,FALSE)</f>
        <v>Htan Ta Pin</v>
      </c>
      <c r="I13432" s="48" t="s">
        <v>20</v>
      </c>
      <c r="J13432" s="82" t="str">
        <f>VLOOKUP(I13432,PGStock[],2,FALSE)</f>
        <v>Formula Rum 700ml</v>
      </c>
      <c r="K13432" s="71">
        <f>VLOOKUP(I13432,PGStock[],3,FALSE)</f>
        <v>0.7</v>
      </c>
      <c r="L13432" s="47">
        <v>1</v>
      </c>
      <c r="M13432" s="47">
        <f>VLOOKUP(I13432,PGStock[],6,FALSE)</f>
        <v>200</v>
      </c>
      <c r="N13432" s="47">
        <f>+PGSales!$L13432*PGSales!$M13432</f>
        <v>200</v>
      </c>
    </row>
    <row r="13433" spans="1:14" hidden="1" x14ac:dyDescent="0.25">
      <c r="A13433" s="77">
        <f t="shared" si="1616"/>
        <v>2026</v>
      </c>
      <c r="B13433" s="77">
        <f t="shared" si="1617"/>
        <v>1</v>
      </c>
      <c r="C13433" s="73">
        <v>46043</v>
      </c>
      <c r="D13433" s="79" t="s">
        <v>74</v>
      </c>
      <c r="E13433" s="80" t="s">
        <v>271</v>
      </c>
      <c r="F13433" s="81" t="str">
        <f>VLOOKUP(E13433,Customer[],2,FALSE)</f>
        <v>Lapyae Wunn</v>
      </c>
      <c r="G13433" s="69" t="str">
        <f>VLOOKUP(E13433,Customer[],3,FALSE)</f>
        <v>West Yangon University Rd</v>
      </c>
      <c r="H13433" s="69" t="str">
        <f>VLOOKUP(E13433,Customer[],4,FALSE)</f>
        <v>Htan Ta Pin</v>
      </c>
      <c r="I13433" s="48" t="s">
        <v>18</v>
      </c>
      <c r="J13433" s="82" t="str">
        <f>VLOOKUP(I13433,PGStock[],2,FALSE)</f>
        <v>Formula Rum 350ml</v>
      </c>
      <c r="K13433" s="71">
        <f>VLOOKUP(I13433,PGStock[],3,FALSE)</f>
        <v>0.35</v>
      </c>
      <c r="L13433" s="47">
        <v>5</v>
      </c>
      <c r="M13433" s="47">
        <f>VLOOKUP(I13433,PGStock[],6,FALSE)</f>
        <v>150</v>
      </c>
      <c r="N13433" s="47">
        <f>+PGSales!$L13433*PGSales!$M13433</f>
        <v>750</v>
      </c>
    </row>
    <row r="13434" spans="1:14" hidden="1" x14ac:dyDescent="0.25">
      <c r="A13434" s="77">
        <f t="shared" ref="A13434:A13455" si="1618">YEAR(C13434)</f>
        <v>2026</v>
      </c>
      <c r="B13434" s="77">
        <f t="shared" ref="B13434:B13455" si="1619">MONTH(C13434)</f>
        <v>1</v>
      </c>
      <c r="C13434" s="73">
        <v>46043</v>
      </c>
      <c r="D13434" s="79" t="s">
        <v>74</v>
      </c>
      <c r="E13434" s="80" t="s">
        <v>271</v>
      </c>
      <c r="F13434" s="81" t="str">
        <f>VLOOKUP(E13434,Customer[],2,FALSE)</f>
        <v>Lapyae Wunn</v>
      </c>
      <c r="G13434" s="69" t="str">
        <f>VLOOKUP(E13434,Customer[],3,FALSE)</f>
        <v>West Yangon University Rd</v>
      </c>
      <c r="H13434" s="69" t="str">
        <f>VLOOKUP(E13434,Customer[],4,FALSE)</f>
        <v>Htan Ta Pin</v>
      </c>
      <c r="I13434" s="48" t="s">
        <v>958</v>
      </c>
      <c r="J13434" s="82" t="str">
        <f>VLOOKUP(I13434,PGStock[],2,FALSE)</f>
        <v>Shwe Man 680ml</v>
      </c>
      <c r="K13434" s="71">
        <f>VLOOKUP(I13434,PGStock[],3,FALSE)</f>
        <v>0.68</v>
      </c>
      <c r="L13434" s="47">
        <v>1</v>
      </c>
      <c r="M13434" s="47">
        <f>VLOOKUP(I13434,PGStock[],6,FALSE)</f>
        <v>100</v>
      </c>
      <c r="N13434" s="47">
        <f>+PGSales!$L13434*PGSales!$M13434</f>
        <v>100</v>
      </c>
    </row>
    <row r="13435" spans="1:14" hidden="1" x14ac:dyDescent="0.25">
      <c r="A13435" s="77">
        <f t="shared" si="1618"/>
        <v>2026</v>
      </c>
      <c r="B13435" s="77">
        <f t="shared" si="1619"/>
        <v>1</v>
      </c>
      <c r="C13435" s="73">
        <v>46043</v>
      </c>
      <c r="D13435" s="79" t="s">
        <v>74</v>
      </c>
      <c r="E13435" s="80" t="s">
        <v>271</v>
      </c>
      <c r="F13435" s="81" t="str">
        <f>VLOOKUP(E13435,Customer[],2,FALSE)</f>
        <v>Lapyae Wunn</v>
      </c>
      <c r="G13435" s="69" t="str">
        <f>VLOOKUP(E13435,Customer[],3,FALSE)</f>
        <v>West Yangon University Rd</v>
      </c>
      <c r="H13435" s="69" t="str">
        <f>VLOOKUP(E13435,Customer[],4,FALSE)</f>
        <v>Htan Ta Pin</v>
      </c>
      <c r="I13435" s="48" t="s">
        <v>959</v>
      </c>
      <c r="J13435" s="82" t="str">
        <f>VLOOKUP(I13435,PGStock[],2,FALSE)</f>
        <v>Shwe Man ကော်ဗူး (1 Liter)</v>
      </c>
      <c r="K13435" s="71">
        <f>VLOOKUP(I13435,PGStock[],3,FALSE)</f>
        <v>1</v>
      </c>
      <c r="L13435" s="47">
        <v>13</v>
      </c>
      <c r="M13435" s="47">
        <f>VLOOKUP(I13435,PGStock[],6,FALSE)</f>
        <v>100</v>
      </c>
      <c r="N13435" s="47">
        <f>+PGSales!$L13435*PGSales!$M13435</f>
        <v>1300</v>
      </c>
    </row>
    <row r="13436" spans="1:14" hidden="1" x14ac:dyDescent="0.25">
      <c r="A13436" s="77">
        <f t="shared" si="1618"/>
        <v>2026</v>
      </c>
      <c r="B13436" s="77">
        <f t="shared" si="1619"/>
        <v>1</v>
      </c>
      <c r="C13436" s="73">
        <v>46043</v>
      </c>
      <c r="D13436" s="79" t="s">
        <v>878</v>
      </c>
      <c r="E13436" s="80" t="s">
        <v>269</v>
      </c>
      <c r="F13436" s="81" t="str">
        <f>VLOOKUP(E13436,Customer[],2,FALSE)</f>
        <v>Kaung Star</v>
      </c>
      <c r="G13436" s="69" t="str">
        <f>VLOOKUP(E13436,Customer[],3,FALSE)</f>
        <v>West Yangon University Rd</v>
      </c>
      <c r="H13436" s="69" t="str">
        <f>VLOOKUP(E13436,Customer[],4,FALSE)</f>
        <v>Htan Ta Pin</v>
      </c>
      <c r="I13436" s="48" t="s">
        <v>25</v>
      </c>
      <c r="J13436" s="82" t="str">
        <f>VLOOKUP(I13436,PGStock[],2,FALSE)</f>
        <v>Columbus Super Red Smooth 350 Ml</v>
      </c>
      <c r="K13436" s="71">
        <f>VLOOKUP(I13436,PGStock[],3,FALSE)</f>
        <v>0.35</v>
      </c>
      <c r="L13436" s="47">
        <v>1</v>
      </c>
      <c r="M13436" s="47">
        <f>VLOOKUP(I13436,PGStock[],6,FALSE)</f>
        <v>150</v>
      </c>
      <c r="N13436" s="47">
        <f>+PGSales!$L13436*PGSales!$M13436</f>
        <v>150</v>
      </c>
    </row>
    <row r="13437" spans="1:14" hidden="1" x14ac:dyDescent="0.25">
      <c r="A13437" s="77">
        <f t="shared" si="1618"/>
        <v>2026</v>
      </c>
      <c r="B13437" s="77">
        <f t="shared" si="1619"/>
        <v>1</v>
      </c>
      <c r="C13437" s="73">
        <v>46043</v>
      </c>
      <c r="D13437" s="79" t="s">
        <v>878</v>
      </c>
      <c r="E13437" s="80" t="s">
        <v>269</v>
      </c>
      <c r="F13437" s="81" t="str">
        <f>VLOOKUP(E13437,Customer[],2,FALSE)</f>
        <v>Kaung Star</v>
      </c>
      <c r="G13437" s="69" t="str">
        <f>VLOOKUP(E13437,Customer[],3,FALSE)</f>
        <v>West Yangon University Rd</v>
      </c>
      <c r="H13437" s="69" t="str">
        <f>VLOOKUP(E13437,Customer[],4,FALSE)</f>
        <v>Htan Ta Pin</v>
      </c>
      <c r="I13437" s="48" t="s">
        <v>20</v>
      </c>
      <c r="J13437" s="82" t="str">
        <f>VLOOKUP(I13437,PGStock[],2,FALSE)</f>
        <v>Formula Rum 700ml</v>
      </c>
      <c r="K13437" s="71">
        <f>VLOOKUP(I13437,PGStock[],3,FALSE)</f>
        <v>0.7</v>
      </c>
      <c r="L13437" s="47">
        <v>1</v>
      </c>
      <c r="M13437" s="47">
        <f>VLOOKUP(I13437,PGStock[],6,FALSE)</f>
        <v>200</v>
      </c>
      <c r="N13437" s="47">
        <f>+PGSales!$L13437*PGSales!$M13437</f>
        <v>200</v>
      </c>
    </row>
    <row r="13438" spans="1:14" hidden="1" x14ac:dyDescent="0.25">
      <c r="A13438" s="77">
        <f t="shared" si="1618"/>
        <v>2026</v>
      </c>
      <c r="B13438" s="77">
        <f t="shared" si="1619"/>
        <v>1</v>
      </c>
      <c r="C13438" s="73">
        <v>46043</v>
      </c>
      <c r="D13438" s="79" t="s">
        <v>878</v>
      </c>
      <c r="E13438" s="80" t="s">
        <v>269</v>
      </c>
      <c r="F13438" s="81" t="str">
        <f>VLOOKUP(E13438,Customer[],2,FALSE)</f>
        <v>Kaung Star</v>
      </c>
      <c r="G13438" s="69" t="str">
        <f>VLOOKUP(E13438,Customer[],3,FALSE)</f>
        <v>West Yangon University Rd</v>
      </c>
      <c r="H13438" s="69" t="str">
        <f>VLOOKUP(E13438,Customer[],4,FALSE)</f>
        <v>Htan Ta Pin</v>
      </c>
      <c r="I13438" s="48" t="s">
        <v>959</v>
      </c>
      <c r="J13438" s="82" t="str">
        <f>VLOOKUP(I13438,PGStock[],2,FALSE)</f>
        <v>Shwe Man ကော်ဗူး (1 Liter)</v>
      </c>
      <c r="K13438" s="71">
        <f>VLOOKUP(I13438,PGStock[],3,FALSE)</f>
        <v>1</v>
      </c>
      <c r="L13438" s="47">
        <v>1</v>
      </c>
      <c r="M13438" s="47">
        <f>VLOOKUP(I13438,PGStock[],6,FALSE)</f>
        <v>100</v>
      </c>
      <c r="N13438" s="47">
        <f>+PGSales!$L13438*PGSales!$M13438</f>
        <v>100</v>
      </c>
    </row>
    <row r="13439" spans="1:14" hidden="1" x14ac:dyDescent="0.25">
      <c r="A13439" s="77">
        <f t="shared" si="1618"/>
        <v>2026</v>
      </c>
      <c r="B13439" s="77">
        <f t="shared" si="1619"/>
        <v>1</v>
      </c>
      <c r="C13439" s="73">
        <v>46043</v>
      </c>
      <c r="D13439" s="79" t="s">
        <v>70</v>
      </c>
      <c r="E13439" s="80" t="s">
        <v>276</v>
      </c>
      <c r="F13439" s="81" t="str">
        <f>VLOOKUP(E13439,Customer[],2,FALSE)</f>
        <v>Kyi Thar Oo(1)</v>
      </c>
      <c r="G13439" s="69" t="str">
        <f>VLOOKUP(E13439,Customer[],3,FALSE)</f>
        <v>Poe San Aye St</v>
      </c>
      <c r="H13439" s="69" t="str">
        <f>VLOOKUP(E13439,Customer[],4,FALSE)</f>
        <v>Htan Ta Pin</v>
      </c>
      <c r="I13439" s="48" t="s">
        <v>27</v>
      </c>
      <c r="J13439" s="82" t="str">
        <f>VLOOKUP(I13439,PGStock[],2,FALSE)</f>
        <v>Columbus Super Red Smooth 700 Ml</v>
      </c>
      <c r="K13439" s="71">
        <f>VLOOKUP(I13439,PGStock[],3,FALSE)</f>
        <v>0.7</v>
      </c>
      <c r="L13439" s="47">
        <v>1</v>
      </c>
      <c r="M13439" s="47">
        <f>VLOOKUP(I13439,PGStock[],6,FALSE)</f>
        <v>200</v>
      </c>
      <c r="N13439" s="47">
        <f>+PGSales!$L13439*PGSales!$M13439</f>
        <v>200</v>
      </c>
    </row>
    <row r="13440" spans="1:14" hidden="1" x14ac:dyDescent="0.25">
      <c r="A13440" s="77">
        <f t="shared" si="1618"/>
        <v>2026</v>
      </c>
      <c r="B13440" s="77">
        <f t="shared" si="1619"/>
        <v>1</v>
      </c>
      <c r="C13440" s="73">
        <v>46043</v>
      </c>
      <c r="D13440" s="79" t="s">
        <v>70</v>
      </c>
      <c r="E13440" s="80" t="s">
        <v>276</v>
      </c>
      <c r="F13440" s="81" t="str">
        <f>VLOOKUP(E13440,Customer[],2,FALSE)</f>
        <v>Kyi Thar Oo(1)</v>
      </c>
      <c r="G13440" s="69" t="str">
        <f>VLOOKUP(E13440,Customer[],3,FALSE)</f>
        <v>Poe San Aye St</v>
      </c>
      <c r="H13440" s="69" t="str">
        <f>VLOOKUP(E13440,Customer[],4,FALSE)</f>
        <v>Htan Ta Pin</v>
      </c>
      <c r="I13440" s="48" t="s">
        <v>25</v>
      </c>
      <c r="J13440" s="82" t="str">
        <f>VLOOKUP(I13440,PGStock[],2,FALSE)</f>
        <v>Columbus Super Red Smooth 350 Ml</v>
      </c>
      <c r="K13440" s="71">
        <f>VLOOKUP(I13440,PGStock[],3,FALSE)</f>
        <v>0.35</v>
      </c>
      <c r="L13440" s="47">
        <v>2</v>
      </c>
      <c r="M13440" s="47">
        <f>VLOOKUP(I13440,PGStock[],6,FALSE)</f>
        <v>150</v>
      </c>
      <c r="N13440" s="47">
        <f>+PGSales!$L13440*PGSales!$M13440</f>
        <v>300</v>
      </c>
    </row>
    <row r="13441" spans="1:14" hidden="1" x14ac:dyDescent="0.25">
      <c r="A13441" s="77">
        <f t="shared" si="1618"/>
        <v>2026</v>
      </c>
      <c r="B13441" s="77">
        <f t="shared" si="1619"/>
        <v>1</v>
      </c>
      <c r="C13441" s="73">
        <v>46043</v>
      </c>
      <c r="D13441" s="79" t="s">
        <v>70</v>
      </c>
      <c r="E13441" s="80" t="s">
        <v>276</v>
      </c>
      <c r="F13441" s="81" t="str">
        <f>VLOOKUP(E13441,Customer[],2,FALSE)</f>
        <v>Kyi Thar Oo(1)</v>
      </c>
      <c r="G13441" s="69" t="str">
        <f>VLOOKUP(E13441,Customer[],3,FALSE)</f>
        <v>Poe San Aye St</v>
      </c>
      <c r="H13441" s="69" t="str">
        <f>VLOOKUP(E13441,Customer[],4,FALSE)</f>
        <v>Htan Ta Pin</v>
      </c>
      <c r="I13441" s="48" t="s">
        <v>18</v>
      </c>
      <c r="J13441" s="82" t="str">
        <f>VLOOKUP(I13441,PGStock[],2,FALSE)</f>
        <v>Formula Rum 350ml</v>
      </c>
      <c r="K13441" s="71">
        <f>VLOOKUP(I13441,PGStock[],3,FALSE)</f>
        <v>0.35</v>
      </c>
      <c r="L13441" s="47">
        <v>4</v>
      </c>
      <c r="M13441" s="47">
        <f>VLOOKUP(I13441,PGStock[],6,FALSE)</f>
        <v>150</v>
      </c>
      <c r="N13441" s="47">
        <f>+PGSales!$L13441*PGSales!$M13441</f>
        <v>600</v>
      </c>
    </row>
    <row r="13442" spans="1:14" hidden="1" x14ac:dyDescent="0.25">
      <c r="A13442" s="77">
        <f t="shared" si="1618"/>
        <v>2026</v>
      </c>
      <c r="B13442" s="77">
        <f t="shared" si="1619"/>
        <v>1</v>
      </c>
      <c r="C13442" s="73">
        <v>46043</v>
      </c>
      <c r="D13442" s="79" t="s">
        <v>70</v>
      </c>
      <c r="E13442" s="80" t="s">
        <v>276</v>
      </c>
      <c r="F13442" s="81" t="str">
        <f>VLOOKUP(E13442,Customer[],2,FALSE)</f>
        <v>Kyi Thar Oo(1)</v>
      </c>
      <c r="G13442" s="69" t="str">
        <f>VLOOKUP(E13442,Customer[],3,FALSE)</f>
        <v>Poe San Aye St</v>
      </c>
      <c r="H13442" s="69" t="str">
        <f>VLOOKUP(E13442,Customer[],4,FALSE)</f>
        <v>Htan Ta Pin</v>
      </c>
      <c r="I13442" s="48" t="s">
        <v>958</v>
      </c>
      <c r="J13442" s="82" t="str">
        <f>VLOOKUP(I13442,PGStock[],2,FALSE)</f>
        <v>Shwe Man 680ml</v>
      </c>
      <c r="K13442" s="71">
        <f>VLOOKUP(I13442,PGStock[],3,FALSE)</f>
        <v>0.68</v>
      </c>
      <c r="L13442" s="47">
        <v>2</v>
      </c>
      <c r="M13442" s="47">
        <f>VLOOKUP(I13442,PGStock[],6,FALSE)</f>
        <v>100</v>
      </c>
      <c r="N13442" s="47">
        <f>+PGSales!$L13442*PGSales!$M13442</f>
        <v>200</v>
      </c>
    </row>
    <row r="13443" spans="1:14" hidden="1" x14ac:dyDescent="0.25">
      <c r="A13443" s="77">
        <f t="shared" si="1618"/>
        <v>2026</v>
      </c>
      <c r="B13443" s="77">
        <f t="shared" si="1619"/>
        <v>1</v>
      </c>
      <c r="C13443" s="73">
        <v>46043</v>
      </c>
      <c r="D13443" s="79" t="s">
        <v>4</v>
      </c>
      <c r="E13443" s="80" t="s">
        <v>274</v>
      </c>
      <c r="F13443" s="81" t="str">
        <f>VLOOKUP(E13443,Customer[],2,FALSE)</f>
        <v>Ni Ni Lin</v>
      </c>
      <c r="G13443" s="69" t="str">
        <f>VLOOKUP(E13443,Customer[],3,FALSE)</f>
        <v>Myoma Zay Rd</v>
      </c>
      <c r="H13443" s="69" t="str">
        <f>VLOOKUP(E13443,Customer[],4,FALSE)</f>
        <v>Htan Ta Pin</v>
      </c>
      <c r="I13443" s="48" t="s">
        <v>18</v>
      </c>
      <c r="J13443" s="82" t="str">
        <f>VLOOKUP(I13443,PGStock[],2,FALSE)</f>
        <v>Formula Rum 350ml</v>
      </c>
      <c r="K13443" s="71">
        <f>VLOOKUP(I13443,PGStock[],3,FALSE)</f>
        <v>0.35</v>
      </c>
      <c r="L13443" s="47">
        <v>3</v>
      </c>
      <c r="M13443" s="47">
        <f>VLOOKUP(I13443,PGStock[],6,FALSE)</f>
        <v>150</v>
      </c>
      <c r="N13443" s="47">
        <f>+PGSales!$L13443*PGSales!$M13443</f>
        <v>450</v>
      </c>
    </row>
    <row r="13444" spans="1:14" hidden="1" x14ac:dyDescent="0.25">
      <c r="A13444" s="77">
        <f t="shared" si="1618"/>
        <v>2026</v>
      </c>
      <c r="B13444" s="77">
        <f t="shared" si="1619"/>
        <v>1</v>
      </c>
      <c r="C13444" s="73">
        <v>46043</v>
      </c>
      <c r="D13444" s="79" t="s">
        <v>4</v>
      </c>
      <c r="E13444" s="80" t="s">
        <v>274</v>
      </c>
      <c r="F13444" s="81" t="str">
        <f>VLOOKUP(E13444,Customer[],2,FALSE)</f>
        <v>Ni Ni Lin</v>
      </c>
      <c r="G13444" s="69" t="str">
        <f>VLOOKUP(E13444,Customer[],3,FALSE)</f>
        <v>Myoma Zay Rd</v>
      </c>
      <c r="H13444" s="69" t="str">
        <f>VLOOKUP(E13444,Customer[],4,FALSE)</f>
        <v>Htan Ta Pin</v>
      </c>
      <c r="I13444" s="48" t="s">
        <v>959</v>
      </c>
      <c r="J13444" s="82" t="str">
        <f>VLOOKUP(I13444,PGStock[],2,FALSE)</f>
        <v>Shwe Man ကော်ဗူး (1 Liter)</v>
      </c>
      <c r="K13444" s="71">
        <f>VLOOKUP(I13444,PGStock[],3,FALSE)</f>
        <v>1</v>
      </c>
      <c r="L13444" s="47">
        <v>4</v>
      </c>
      <c r="M13444" s="47">
        <f>VLOOKUP(I13444,PGStock[],6,FALSE)</f>
        <v>100</v>
      </c>
      <c r="N13444" s="47">
        <f>+PGSales!$L13444*PGSales!$M13444</f>
        <v>400</v>
      </c>
    </row>
    <row r="13445" spans="1:14" hidden="1" x14ac:dyDescent="0.25">
      <c r="A13445" s="77">
        <f t="shared" si="1618"/>
        <v>2026</v>
      </c>
      <c r="B13445" s="77">
        <f t="shared" si="1619"/>
        <v>1</v>
      </c>
      <c r="C13445" s="73">
        <v>46043</v>
      </c>
      <c r="D13445" s="79" t="s">
        <v>68</v>
      </c>
      <c r="E13445" s="80" t="s">
        <v>270</v>
      </c>
      <c r="F13445" s="81" t="str">
        <f>VLOOKUP(E13445,Customer[],2,FALSE)</f>
        <v>Kyi Thar Oo(2)</v>
      </c>
      <c r="G13445" s="69" t="str">
        <f>VLOOKUP(E13445,Customer[],3,FALSE)</f>
        <v>Bayin Naung St</v>
      </c>
      <c r="H13445" s="69" t="str">
        <f>VLOOKUP(E13445,Customer[],4,FALSE)</f>
        <v>Htan Ta Pin</v>
      </c>
      <c r="I13445" s="48" t="s">
        <v>25</v>
      </c>
      <c r="J13445" s="82" t="str">
        <f>VLOOKUP(I13445,PGStock[],2,FALSE)</f>
        <v>Columbus Super Red Smooth 350 Ml</v>
      </c>
      <c r="K13445" s="71">
        <f>VLOOKUP(I13445,PGStock[],3,FALSE)</f>
        <v>0.35</v>
      </c>
      <c r="L13445" s="47">
        <v>1</v>
      </c>
      <c r="M13445" s="47">
        <f>VLOOKUP(I13445,PGStock[],6,FALSE)</f>
        <v>150</v>
      </c>
      <c r="N13445" s="47">
        <f>+PGSales!$L13445*PGSales!$M13445</f>
        <v>150</v>
      </c>
    </row>
    <row r="13446" spans="1:14" hidden="1" x14ac:dyDescent="0.25">
      <c r="A13446" s="77">
        <f t="shared" si="1618"/>
        <v>2026</v>
      </c>
      <c r="B13446" s="77">
        <f t="shared" si="1619"/>
        <v>1</v>
      </c>
      <c r="C13446" s="73">
        <v>46043</v>
      </c>
      <c r="D13446" s="79" t="s">
        <v>68</v>
      </c>
      <c r="E13446" s="80" t="s">
        <v>270</v>
      </c>
      <c r="F13446" s="81" t="str">
        <f>VLOOKUP(E13446,Customer[],2,FALSE)</f>
        <v>Kyi Thar Oo(2)</v>
      </c>
      <c r="G13446" s="69" t="str">
        <f>VLOOKUP(E13446,Customer[],3,FALSE)</f>
        <v>Bayin Naung St</v>
      </c>
      <c r="H13446" s="69" t="str">
        <f>VLOOKUP(E13446,Customer[],4,FALSE)</f>
        <v>Htan Ta Pin</v>
      </c>
      <c r="I13446" s="48" t="s">
        <v>20</v>
      </c>
      <c r="J13446" s="82" t="str">
        <f>VLOOKUP(I13446,PGStock[],2,FALSE)</f>
        <v>Formula Rum 700ml</v>
      </c>
      <c r="K13446" s="71">
        <f>VLOOKUP(I13446,PGStock[],3,FALSE)</f>
        <v>0.7</v>
      </c>
      <c r="L13446" s="47">
        <v>1</v>
      </c>
      <c r="M13446" s="47">
        <f>VLOOKUP(I13446,PGStock[],6,FALSE)</f>
        <v>200</v>
      </c>
      <c r="N13446" s="47">
        <f>+PGSales!$L13446*PGSales!$M13446</f>
        <v>200</v>
      </c>
    </row>
    <row r="13447" spans="1:14" hidden="1" x14ac:dyDescent="0.25">
      <c r="A13447" s="77">
        <f t="shared" si="1618"/>
        <v>2026</v>
      </c>
      <c r="B13447" s="77">
        <f t="shared" si="1619"/>
        <v>1</v>
      </c>
      <c r="C13447" s="73">
        <v>46043</v>
      </c>
      <c r="D13447" s="79" t="s">
        <v>131</v>
      </c>
      <c r="E13447" s="80" t="s">
        <v>273</v>
      </c>
      <c r="F13447" s="81" t="str">
        <f>VLOOKUP(E13447,Customer[],2,FALSE)</f>
        <v>Nate Thint</v>
      </c>
      <c r="G13447" s="69" t="str">
        <f>VLOOKUP(E13447,Customer[],3,FALSE)</f>
        <v>Bayin Naung St</v>
      </c>
      <c r="H13447" s="69" t="str">
        <f>VLOOKUP(E13447,Customer[],4,FALSE)</f>
        <v>Htan Ta Pin</v>
      </c>
      <c r="I13447" s="48" t="s">
        <v>25</v>
      </c>
      <c r="J13447" s="82" t="str">
        <f>VLOOKUP(I13447,PGStock[],2,FALSE)</f>
        <v>Columbus Super Red Smooth 350 Ml</v>
      </c>
      <c r="K13447" s="71">
        <f>VLOOKUP(I13447,PGStock[],3,FALSE)</f>
        <v>0.35</v>
      </c>
      <c r="L13447" s="47">
        <v>1</v>
      </c>
      <c r="M13447" s="47">
        <f>VLOOKUP(I13447,PGStock[],6,FALSE)</f>
        <v>150</v>
      </c>
      <c r="N13447" s="47">
        <f>+PGSales!$L13447*PGSales!$M13447</f>
        <v>150</v>
      </c>
    </row>
    <row r="13448" spans="1:14" hidden="1" x14ac:dyDescent="0.25">
      <c r="A13448" s="77">
        <f t="shared" si="1618"/>
        <v>2026</v>
      </c>
      <c r="B13448" s="77">
        <f t="shared" si="1619"/>
        <v>1</v>
      </c>
      <c r="C13448" s="73">
        <v>46043</v>
      </c>
      <c r="D13448" s="79" t="s">
        <v>131</v>
      </c>
      <c r="E13448" s="80" t="s">
        <v>273</v>
      </c>
      <c r="F13448" s="81" t="str">
        <f>VLOOKUP(E13448,Customer[],2,FALSE)</f>
        <v>Nate Thint</v>
      </c>
      <c r="G13448" s="69" t="str">
        <f>VLOOKUP(E13448,Customer[],3,FALSE)</f>
        <v>Bayin Naung St</v>
      </c>
      <c r="H13448" s="69" t="str">
        <f>VLOOKUP(E13448,Customer[],4,FALSE)</f>
        <v>Htan Ta Pin</v>
      </c>
      <c r="I13448" s="48" t="s">
        <v>18</v>
      </c>
      <c r="J13448" s="82" t="str">
        <f>VLOOKUP(I13448,PGStock[],2,FALSE)</f>
        <v>Formula Rum 350ml</v>
      </c>
      <c r="K13448" s="71">
        <f>VLOOKUP(I13448,PGStock[],3,FALSE)</f>
        <v>0.35</v>
      </c>
      <c r="L13448" s="47">
        <v>2</v>
      </c>
      <c r="M13448" s="47">
        <f>VLOOKUP(I13448,PGStock[],6,FALSE)</f>
        <v>150</v>
      </c>
      <c r="N13448" s="47">
        <f>+PGSales!$L13448*PGSales!$M13448</f>
        <v>300</v>
      </c>
    </row>
    <row r="13449" spans="1:14" hidden="1" x14ac:dyDescent="0.25">
      <c r="A13449" s="77">
        <f t="shared" si="1618"/>
        <v>2026</v>
      </c>
      <c r="B13449" s="77">
        <f t="shared" si="1619"/>
        <v>1</v>
      </c>
      <c r="C13449" s="73">
        <v>46043</v>
      </c>
      <c r="D13449" s="79" t="s">
        <v>131</v>
      </c>
      <c r="E13449" s="80" t="s">
        <v>273</v>
      </c>
      <c r="F13449" s="81" t="str">
        <f>VLOOKUP(E13449,Customer[],2,FALSE)</f>
        <v>Nate Thint</v>
      </c>
      <c r="G13449" s="69" t="str">
        <f>VLOOKUP(E13449,Customer[],3,FALSE)</f>
        <v>Bayin Naung St</v>
      </c>
      <c r="H13449" s="69" t="str">
        <f>VLOOKUP(E13449,Customer[],4,FALSE)</f>
        <v>Htan Ta Pin</v>
      </c>
      <c r="I13449" s="48" t="s">
        <v>958</v>
      </c>
      <c r="J13449" s="82" t="str">
        <f>VLOOKUP(I13449,PGStock[],2,FALSE)</f>
        <v>Shwe Man 680ml</v>
      </c>
      <c r="K13449" s="71">
        <f>VLOOKUP(I13449,PGStock[],3,FALSE)</f>
        <v>0.68</v>
      </c>
      <c r="L13449" s="47">
        <v>1</v>
      </c>
      <c r="M13449" s="47">
        <f>VLOOKUP(I13449,PGStock[],6,FALSE)</f>
        <v>100</v>
      </c>
      <c r="N13449" s="47">
        <f>+PGSales!$L13449*PGSales!$M13449</f>
        <v>100</v>
      </c>
    </row>
    <row r="13450" spans="1:14" hidden="1" x14ac:dyDescent="0.25">
      <c r="A13450" s="77">
        <f t="shared" si="1618"/>
        <v>2026</v>
      </c>
      <c r="B13450" s="77">
        <f t="shared" si="1619"/>
        <v>1</v>
      </c>
      <c r="C13450" s="73">
        <v>46043</v>
      </c>
      <c r="D13450" s="79" t="s">
        <v>131</v>
      </c>
      <c r="E13450" s="80" t="s">
        <v>273</v>
      </c>
      <c r="F13450" s="81" t="str">
        <f>VLOOKUP(E13450,Customer[],2,FALSE)</f>
        <v>Nate Thint</v>
      </c>
      <c r="G13450" s="69" t="str">
        <f>VLOOKUP(E13450,Customer[],3,FALSE)</f>
        <v>Bayin Naung St</v>
      </c>
      <c r="H13450" s="69" t="str">
        <f>VLOOKUP(E13450,Customer[],4,FALSE)</f>
        <v>Htan Ta Pin</v>
      </c>
      <c r="I13450" s="48" t="s">
        <v>959</v>
      </c>
      <c r="J13450" s="82" t="str">
        <f>VLOOKUP(I13450,PGStock[],2,FALSE)</f>
        <v>Shwe Man ကော်ဗူး (1 Liter)</v>
      </c>
      <c r="K13450" s="71">
        <f>VLOOKUP(I13450,PGStock[],3,FALSE)</f>
        <v>1</v>
      </c>
      <c r="L13450" s="47">
        <v>3</v>
      </c>
      <c r="M13450" s="47">
        <f>VLOOKUP(I13450,PGStock[],6,FALSE)</f>
        <v>100</v>
      </c>
      <c r="N13450" s="47">
        <f>+PGSales!$L13450*PGSales!$M13450</f>
        <v>300</v>
      </c>
    </row>
    <row r="13451" spans="1:14" hidden="1" x14ac:dyDescent="0.25">
      <c r="A13451" s="77">
        <f t="shared" si="1618"/>
        <v>2026</v>
      </c>
      <c r="B13451" s="77">
        <f t="shared" si="1619"/>
        <v>1</v>
      </c>
      <c r="C13451" s="73">
        <v>46043</v>
      </c>
      <c r="D13451" s="79" t="s">
        <v>66</v>
      </c>
      <c r="E13451" s="80" t="s">
        <v>693</v>
      </c>
      <c r="F13451" s="81" t="str">
        <f>VLOOKUP(E13451,Customer[],2,FALSE)</f>
        <v>Uncle Liquor</v>
      </c>
      <c r="G13451" s="69" t="str">
        <f>VLOOKUP(E13451,Customer[],3,FALSE)</f>
        <v>Bonmoer Rd</v>
      </c>
      <c r="H13451" s="69" t="str">
        <f>VLOOKUP(E13451,Customer[],4,FALSE)</f>
        <v xml:space="preserve"> N/Oakkala</v>
      </c>
      <c r="I13451" s="48" t="s">
        <v>18</v>
      </c>
      <c r="J13451" s="82" t="str">
        <f>VLOOKUP(I13451,PGStock[],2,FALSE)</f>
        <v>Formula Rum 350ml</v>
      </c>
      <c r="K13451" s="71">
        <f>VLOOKUP(I13451,PGStock[],3,FALSE)</f>
        <v>0.35</v>
      </c>
      <c r="L13451" s="47">
        <v>4</v>
      </c>
      <c r="M13451" s="47">
        <f>VLOOKUP(I13451,PGStock[],6,FALSE)</f>
        <v>150</v>
      </c>
      <c r="N13451" s="47">
        <f>+PGSales!$L13451*PGSales!$M13451</f>
        <v>600</v>
      </c>
    </row>
    <row r="13452" spans="1:14" hidden="1" x14ac:dyDescent="0.25">
      <c r="A13452" s="77">
        <f t="shared" si="1618"/>
        <v>2026</v>
      </c>
      <c r="B13452" s="77">
        <f t="shared" si="1619"/>
        <v>1</v>
      </c>
      <c r="C13452" s="73">
        <v>46043</v>
      </c>
      <c r="D13452" s="79" t="s">
        <v>115</v>
      </c>
      <c r="E13452" s="80" t="s">
        <v>661</v>
      </c>
      <c r="F13452" s="81" t="str">
        <f>VLOOKUP(E13452,Customer[],2,FALSE)</f>
        <v>Nyein Nwe</v>
      </c>
      <c r="G13452" s="69" t="str">
        <f>VLOOKUP(E13452,Customer[],3,FALSE)</f>
        <v>Innwa Rd</v>
      </c>
      <c r="H13452" s="69" t="str">
        <f>VLOOKUP(E13452,Customer[],4,FALSE)</f>
        <v>N/Oakkala</v>
      </c>
      <c r="I13452" s="48" t="s">
        <v>18</v>
      </c>
      <c r="J13452" s="82" t="str">
        <f>VLOOKUP(I13452,PGStock[],2,FALSE)</f>
        <v>Formula Rum 350ml</v>
      </c>
      <c r="K13452" s="71">
        <f>VLOOKUP(I13452,PGStock[],3,FALSE)</f>
        <v>0.35</v>
      </c>
      <c r="L13452" s="47">
        <v>5</v>
      </c>
      <c r="M13452" s="47">
        <f>VLOOKUP(I13452,PGStock[],6,FALSE)</f>
        <v>150</v>
      </c>
      <c r="N13452" s="47">
        <f>+PGSales!$L13452*PGSales!$M13452</f>
        <v>750</v>
      </c>
    </row>
    <row r="13453" spans="1:14" hidden="1" x14ac:dyDescent="0.25">
      <c r="A13453" s="77">
        <f t="shared" si="1618"/>
        <v>2026</v>
      </c>
      <c r="B13453" s="77">
        <f t="shared" si="1619"/>
        <v>1</v>
      </c>
      <c r="C13453" s="73">
        <v>46043</v>
      </c>
      <c r="D13453" s="79" t="s">
        <v>115</v>
      </c>
      <c r="E13453" s="80" t="s">
        <v>661</v>
      </c>
      <c r="F13453" s="81" t="str">
        <f>VLOOKUP(E13453,Customer[],2,FALSE)</f>
        <v>Nyein Nwe</v>
      </c>
      <c r="G13453" s="69" t="str">
        <f>VLOOKUP(E13453,Customer[],3,FALSE)</f>
        <v>Innwa Rd</v>
      </c>
      <c r="H13453" s="69" t="str">
        <f>VLOOKUP(E13453,Customer[],4,FALSE)</f>
        <v>N/Oakkala</v>
      </c>
      <c r="I13453" s="48" t="s">
        <v>959</v>
      </c>
      <c r="J13453" s="82" t="str">
        <f>VLOOKUP(I13453,PGStock[],2,FALSE)</f>
        <v>Shwe Man ကော်ဗူး (1 Liter)</v>
      </c>
      <c r="K13453" s="71">
        <f>VLOOKUP(I13453,PGStock[],3,FALSE)</f>
        <v>1</v>
      </c>
      <c r="L13453" s="47">
        <v>1</v>
      </c>
      <c r="M13453" s="47">
        <f>VLOOKUP(I13453,PGStock[],6,FALSE)</f>
        <v>100</v>
      </c>
      <c r="N13453" s="47">
        <f>+PGSales!$L13453*PGSales!$M13453</f>
        <v>100</v>
      </c>
    </row>
    <row r="13454" spans="1:14" hidden="1" x14ac:dyDescent="0.25">
      <c r="A13454" s="77">
        <f t="shared" si="1618"/>
        <v>2026</v>
      </c>
      <c r="B13454" s="77">
        <f t="shared" si="1619"/>
        <v>1</v>
      </c>
      <c r="C13454" s="73">
        <v>46043</v>
      </c>
      <c r="D13454" s="79" t="s">
        <v>885</v>
      </c>
      <c r="E13454" s="80">
        <v>162</v>
      </c>
      <c r="F13454" s="81" t="str">
        <f>VLOOKUP(E13454,Customer[],2,FALSE)</f>
        <v>16 G(2)</v>
      </c>
      <c r="G13454" s="69" t="str">
        <f>VLOOKUP(E13454,Customer[],3,FALSE)</f>
        <v>Taungnu Rd</v>
      </c>
      <c r="H13454" s="69" t="str">
        <f>VLOOKUP(E13454,Customer[],4,FALSE)</f>
        <v>S Paukkan N/Oakkala</v>
      </c>
      <c r="I13454" s="48" t="s">
        <v>25</v>
      </c>
      <c r="J13454" s="82" t="str">
        <f>VLOOKUP(I13454,PGStock[],2,FALSE)</f>
        <v>Columbus Super Red Smooth 350 Ml</v>
      </c>
      <c r="K13454" s="71">
        <f>VLOOKUP(I13454,PGStock[],3,FALSE)</f>
        <v>0.35</v>
      </c>
      <c r="L13454" s="47">
        <v>2</v>
      </c>
      <c r="M13454" s="47">
        <f>VLOOKUP(I13454,PGStock[],6,FALSE)</f>
        <v>150</v>
      </c>
      <c r="N13454" s="47">
        <f>+PGSales!$L13454*PGSales!$M13454</f>
        <v>300</v>
      </c>
    </row>
    <row r="13455" spans="1:14" hidden="1" x14ac:dyDescent="0.25">
      <c r="A13455" s="77">
        <f t="shared" si="1618"/>
        <v>2026</v>
      </c>
      <c r="B13455" s="77">
        <f t="shared" si="1619"/>
        <v>1</v>
      </c>
      <c r="C13455" s="73">
        <v>46043</v>
      </c>
      <c r="D13455" s="79" t="s">
        <v>885</v>
      </c>
      <c r="E13455" s="80">
        <v>162</v>
      </c>
      <c r="F13455" s="81" t="str">
        <f>VLOOKUP(E13455,Customer[],2,FALSE)</f>
        <v>16 G(2)</v>
      </c>
      <c r="G13455" s="69" t="str">
        <f>VLOOKUP(E13455,Customer[],3,FALSE)</f>
        <v>Taungnu Rd</v>
      </c>
      <c r="H13455" s="69" t="str">
        <f>VLOOKUP(E13455,Customer[],4,FALSE)</f>
        <v>S Paukkan N/Oakkala</v>
      </c>
      <c r="I13455" s="48" t="s">
        <v>18</v>
      </c>
      <c r="J13455" s="82" t="str">
        <f>VLOOKUP(I13455,PGStock[],2,FALSE)</f>
        <v>Formula Rum 350ml</v>
      </c>
      <c r="K13455" s="71">
        <f>VLOOKUP(I13455,PGStock[],3,FALSE)</f>
        <v>0.35</v>
      </c>
      <c r="L13455" s="47">
        <v>1</v>
      </c>
      <c r="M13455" s="47">
        <f>VLOOKUP(I13455,PGStock[],6,FALSE)</f>
        <v>150</v>
      </c>
      <c r="N13455" s="47">
        <f>+PGSales!$L13455*PGSales!$M13455</f>
        <v>150</v>
      </c>
    </row>
    <row r="13456" spans="1:14" hidden="1" x14ac:dyDescent="0.25">
      <c r="A13456" s="77">
        <f t="shared" si="1614"/>
        <v>2026</v>
      </c>
      <c r="B13456" s="77">
        <f t="shared" si="1615"/>
        <v>1</v>
      </c>
      <c r="C13456" s="73">
        <v>46043</v>
      </c>
      <c r="D13456" s="79" t="s">
        <v>885</v>
      </c>
      <c r="E13456" s="80">
        <v>162</v>
      </c>
      <c r="F13456" s="81" t="str">
        <f>VLOOKUP(E13456,Customer[],2,FALSE)</f>
        <v>16 G(2)</v>
      </c>
      <c r="G13456" s="69" t="str">
        <f>VLOOKUP(E13456,Customer[],3,FALSE)</f>
        <v>Taungnu Rd</v>
      </c>
      <c r="H13456" s="69" t="str">
        <f>VLOOKUP(E13456,Customer[],4,FALSE)</f>
        <v>S Paukkan N/Oakkala</v>
      </c>
      <c r="I13456" s="48" t="s">
        <v>959</v>
      </c>
      <c r="J13456" s="82" t="str">
        <f>VLOOKUP(I13456,PGStock[],2,FALSE)</f>
        <v>Shwe Man ကော်ဗူး (1 Liter)</v>
      </c>
      <c r="K13456" s="71">
        <f>VLOOKUP(I13456,PGStock[],3,FALSE)</f>
        <v>1</v>
      </c>
      <c r="L13456" s="47">
        <v>3</v>
      </c>
      <c r="M13456" s="47">
        <f>VLOOKUP(I13456,PGStock[],6,FALSE)</f>
        <v>100</v>
      </c>
      <c r="N13456" s="47">
        <f>+PGSales!$L13456*PGSales!$M13456</f>
        <v>300</v>
      </c>
    </row>
    <row r="13457" spans="1:14" hidden="1" x14ac:dyDescent="0.25">
      <c r="A13457" s="77">
        <f t="shared" si="1614"/>
        <v>2026</v>
      </c>
      <c r="B13457" s="77">
        <f t="shared" si="1615"/>
        <v>1</v>
      </c>
      <c r="C13457" s="73">
        <v>46043</v>
      </c>
      <c r="D13457" s="79" t="s">
        <v>1</v>
      </c>
      <c r="E13457" s="80" t="s">
        <v>1211</v>
      </c>
      <c r="F13457" s="81" t="str">
        <f>VLOOKUP(E13457,Customer[],2,FALSE)</f>
        <v>Nay Thit</v>
      </c>
      <c r="G13457" s="69" t="str">
        <f>VLOOKUP(E13457,Customer[],3,FALSE)</f>
        <v>Nyong Youn Rd</v>
      </c>
      <c r="H13457" s="69" t="str">
        <f>VLOOKUP(E13457,Customer[],4,FALSE)</f>
        <v>S Paukkan N/Oakkala</v>
      </c>
      <c r="I13457" s="48" t="s">
        <v>18</v>
      </c>
      <c r="J13457" s="82" t="str">
        <f>VLOOKUP(I13457,PGStock[],2,FALSE)</f>
        <v>Formula Rum 350ml</v>
      </c>
      <c r="K13457" s="71">
        <f>VLOOKUP(I13457,PGStock[],3,FALSE)</f>
        <v>0.35</v>
      </c>
      <c r="L13457" s="47">
        <v>1</v>
      </c>
      <c r="M13457" s="47">
        <f>VLOOKUP(I13457,PGStock[],6,FALSE)</f>
        <v>150</v>
      </c>
      <c r="N13457" s="47">
        <f>+PGSales!$L13457*PGSales!$M13457</f>
        <v>150</v>
      </c>
    </row>
    <row r="13458" spans="1:14" hidden="1" x14ac:dyDescent="0.25">
      <c r="A13458" s="77">
        <f t="shared" si="1614"/>
        <v>2026</v>
      </c>
      <c r="B13458" s="77">
        <f t="shared" si="1615"/>
        <v>1</v>
      </c>
      <c r="C13458" s="73">
        <v>46043</v>
      </c>
      <c r="D13458" s="79" t="s">
        <v>1</v>
      </c>
      <c r="E13458" s="80" t="s">
        <v>1211</v>
      </c>
      <c r="F13458" s="81" t="str">
        <f>VLOOKUP(E13458,Customer[],2,FALSE)</f>
        <v>Nay Thit</v>
      </c>
      <c r="G13458" s="69" t="str">
        <f>VLOOKUP(E13458,Customer[],3,FALSE)</f>
        <v>Nyong Youn Rd</v>
      </c>
      <c r="H13458" s="69" t="str">
        <f>VLOOKUP(E13458,Customer[],4,FALSE)</f>
        <v>S Paukkan N/Oakkala</v>
      </c>
      <c r="I13458" s="48" t="s">
        <v>958</v>
      </c>
      <c r="J13458" s="82" t="str">
        <f>VLOOKUP(I13458,PGStock[],2,FALSE)</f>
        <v>Shwe Man 680ml</v>
      </c>
      <c r="K13458" s="71">
        <f>VLOOKUP(I13458,PGStock[],3,FALSE)</f>
        <v>0.68</v>
      </c>
      <c r="L13458" s="47">
        <v>3</v>
      </c>
      <c r="M13458" s="47">
        <f>VLOOKUP(I13458,PGStock[],6,FALSE)</f>
        <v>100</v>
      </c>
      <c r="N13458" s="47">
        <f>+PGSales!$L13458*PGSales!$M13458</f>
        <v>300</v>
      </c>
    </row>
    <row r="13459" spans="1:14" hidden="1" x14ac:dyDescent="0.25">
      <c r="A13459" s="77">
        <f t="shared" si="1614"/>
        <v>2026</v>
      </c>
      <c r="B13459" s="77">
        <f t="shared" si="1615"/>
        <v>1</v>
      </c>
      <c r="C13459" s="73">
        <v>46043</v>
      </c>
      <c r="D13459" s="79" t="s">
        <v>1438</v>
      </c>
      <c r="E13459" s="80" t="s">
        <v>775</v>
      </c>
      <c r="F13459" s="81" t="str">
        <f>VLOOKUP(E13459,Customer[],2,FALSE)</f>
        <v>Ma Naw Myae</v>
      </c>
      <c r="G13459" s="69" t="str">
        <f>VLOOKUP(E13459,Customer[],3,FALSE)</f>
        <v>12 Zay Rd</v>
      </c>
      <c r="H13459" s="69" t="str">
        <f>VLOOKUP(E13459,Customer[],4,FALSE)</f>
        <v>S Paukkan N/Oakkala</v>
      </c>
      <c r="I13459" s="48" t="s">
        <v>18</v>
      </c>
      <c r="J13459" s="82" t="str">
        <f>VLOOKUP(I13459,PGStock[],2,FALSE)</f>
        <v>Formula Rum 350ml</v>
      </c>
      <c r="K13459" s="71">
        <f>VLOOKUP(I13459,PGStock[],3,FALSE)</f>
        <v>0.35</v>
      </c>
      <c r="L13459" s="47">
        <v>1</v>
      </c>
      <c r="M13459" s="47">
        <f>VLOOKUP(I13459,PGStock[],6,FALSE)</f>
        <v>150</v>
      </c>
      <c r="N13459" s="47">
        <f>+PGSales!$L13459*PGSales!$M13459</f>
        <v>150</v>
      </c>
    </row>
    <row r="13460" spans="1:14" hidden="1" x14ac:dyDescent="0.25">
      <c r="A13460" s="77">
        <f t="shared" si="1614"/>
        <v>2026</v>
      </c>
      <c r="B13460" s="77">
        <f t="shared" si="1615"/>
        <v>1</v>
      </c>
      <c r="C13460" s="73">
        <v>46043</v>
      </c>
      <c r="D13460" s="79" t="s">
        <v>62</v>
      </c>
      <c r="E13460" s="80" t="s">
        <v>766</v>
      </c>
      <c r="F13460" s="81" t="str">
        <f>VLOOKUP(E13460,Customer[],2,FALSE)</f>
        <v>Linn Young</v>
      </c>
      <c r="G13460" s="69" t="str">
        <f>VLOOKUP(E13460,Customer[],3,FALSE)</f>
        <v>12 Zay Rd</v>
      </c>
      <c r="H13460" s="69" t="str">
        <f>VLOOKUP(E13460,Customer[],4,FALSE)</f>
        <v>S Paukkan N/Oakkala</v>
      </c>
      <c r="I13460" s="48" t="s">
        <v>25</v>
      </c>
      <c r="J13460" s="82" t="str">
        <f>VLOOKUP(I13460,PGStock[],2,FALSE)</f>
        <v>Columbus Super Red Smooth 350 Ml</v>
      </c>
      <c r="K13460" s="71">
        <f>VLOOKUP(I13460,PGStock[],3,FALSE)</f>
        <v>0.35</v>
      </c>
      <c r="L13460" s="47">
        <v>2</v>
      </c>
      <c r="M13460" s="47">
        <f>VLOOKUP(I13460,PGStock[],6,FALSE)</f>
        <v>150</v>
      </c>
      <c r="N13460" s="47">
        <f>+PGSales!$L13460*PGSales!$M13460</f>
        <v>300</v>
      </c>
    </row>
    <row r="13461" spans="1:14" hidden="1" x14ac:dyDescent="0.25">
      <c r="A13461" s="77">
        <f t="shared" si="1614"/>
        <v>2026</v>
      </c>
      <c r="B13461" s="77">
        <f t="shared" si="1615"/>
        <v>1</v>
      </c>
      <c r="C13461" s="73">
        <v>46043</v>
      </c>
      <c r="D13461" s="79" t="s">
        <v>62</v>
      </c>
      <c r="E13461" s="80" t="s">
        <v>766</v>
      </c>
      <c r="F13461" s="81" t="str">
        <f>VLOOKUP(E13461,Customer[],2,FALSE)</f>
        <v>Linn Young</v>
      </c>
      <c r="G13461" s="69" t="str">
        <f>VLOOKUP(E13461,Customer[],3,FALSE)</f>
        <v>12 Zay Rd</v>
      </c>
      <c r="H13461" s="69" t="str">
        <f>VLOOKUP(E13461,Customer[],4,FALSE)</f>
        <v>S Paukkan N/Oakkala</v>
      </c>
      <c r="I13461" s="48" t="s">
        <v>959</v>
      </c>
      <c r="J13461" s="82" t="str">
        <f>VLOOKUP(I13461,PGStock[],2,FALSE)</f>
        <v>Shwe Man ကော်ဗူး (1 Liter)</v>
      </c>
      <c r="K13461" s="71">
        <f>VLOOKUP(I13461,PGStock[],3,FALSE)</f>
        <v>1</v>
      </c>
      <c r="L13461" s="47">
        <v>2</v>
      </c>
      <c r="M13461" s="47">
        <f>VLOOKUP(I13461,PGStock[],6,FALSE)</f>
        <v>100</v>
      </c>
      <c r="N13461" s="47">
        <f>+PGSales!$L13461*PGSales!$M13461</f>
        <v>200</v>
      </c>
    </row>
    <row r="13462" spans="1:14" hidden="1" x14ac:dyDescent="0.25">
      <c r="A13462" s="77">
        <f t="shared" si="1594"/>
        <v>2026</v>
      </c>
      <c r="B13462" s="77">
        <f t="shared" si="1595"/>
        <v>1</v>
      </c>
      <c r="C13462" s="73">
        <v>46044</v>
      </c>
      <c r="D13462" s="79" t="s">
        <v>74</v>
      </c>
      <c r="E13462" s="80" t="s">
        <v>271</v>
      </c>
      <c r="F13462" s="81" t="str">
        <f>VLOOKUP(E13462,Customer[],2,FALSE)</f>
        <v>Lapyae Wunn</v>
      </c>
      <c r="G13462" s="69" t="str">
        <f>VLOOKUP(E13462,Customer[],3,FALSE)</f>
        <v>West Yangon University Rd</v>
      </c>
      <c r="H13462" s="69" t="str">
        <f>VLOOKUP(E13462,Customer[],4,FALSE)</f>
        <v>Htan Ta Pin</v>
      </c>
      <c r="I13462" s="48" t="s">
        <v>27</v>
      </c>
      <c r="J13462" s="82" t="str">
        <f>VLOOKUP(I13462,PGStock[],2,FALSE)</f>
        <v>Columbus Super Red Smooth 700 Ml</v>
      </c>
      <c r="K13462" s="71">
        <f>VLOOKUP(I13462,PGStock[],3,FALSE)</f>
        <v>0.7</v>
      </c>
      <c r="L13462" s="47">
        <v>1</v>
      </c>
      <c r="M13462" s="47">
        <f>VLOOKUP(I13462,PGStock[],6,FALSE)</f>
        <v>200</v>
      </c>
      <c r="N13462" s="47">
        <f>+PGSales!$L13462*PGSales!$M13462</f>
        <v>200</v>
      </c>
    </row>
    <row r="13463" spans="1:14" hidden="1" x14ac:dyDescent="0.25">
      <c r="A13463" s="77">
        <f t="shared" si="1594"/>
        <v>2026</v>
      </c>
      <c r="B13463" s="77">
        <f t="shared" si="1595"/>
        <v>1</v>
      </c>
      <c r="C13463" s="73">
        <v>46044</v>
      </c>
      <c r="D13463" s="79" t="s">
        <v>74</v>
      </c>
      <c r="E13463" s="80" t="s">
        <v>271</v>
      </c>
      <c r="F13463" s="81" t="str">
        <f>VLOOKUP(E13463,Customer[],2,FALSE)</f>
        <v>Lapyae Wunn</v>
      </c>
      <c r="G13463" s="69" t="str">
        <f>VLOOKUP(E13463,Customer[],3,FALSE)</f>
        <v>West Yangon University Rd</v>
      </c>
      <c r="H13463" s="69" t="str">
        <f>VLOOKUP(E13463,Customer[],4,FALSE)</f>
        <v>Htan Ta Pin</v>
      </c>
      <c r="I13463" s="48" t="s">
        <v>18</v>
      </c>
      <c r="J13463" s="82" t="str">
        <f>VLOOKUP(I13463,PGStock[],2,FALSE)</f>
        <v>Formula Rum 350ml</v>
      </c>
      <c r="K13463" s="71">
        <f>VLOOKUP(I13463,PGStock[],3,FALSE)</f>
        <v>0.35</v>
      </c>
      <c r="L13463" s="47">
        <v>1</v>
      </c>
      <c r="M13463" s="47">
        <f>VLOOKUP(I13463,PGStock[],6,FALSE)</f>
        <v>150</v>
      </c>
      <c r="N13463" s="47">
        <f>+PGSales!$L13463*PGSales!$M13463</f>
        <v>150</v>
      </c>
    </row>
    <row r="13464" spans="1:14" hidden="1" x14ac:dyDescent="0.25">
      <c r="A13464" s="77">
        <f t="shared" ref="A13464:A13477" si="1620">YEAR(C13464)</f>
        <v>2026</v>
      </c>
      <c r="B13464" s="77">
        <f t="shared" ref="B13464:B13477" si="1621">MONTH(C13464)</f>
        <v>1</v>
      </c>
      <c r="C13464" s="73">
        <v>46044</v>
      </c>
      <c r="D13464" s="79" t="s">
        <v>74</v>
      </c>
      <c r="E13464" s="80" t="s">
        <v>271</v>
      </c>
      <c r="F13464" s="81" t="str">
        <f>VLOOKUP(E13464,Customer[],2,FALSE)</f>
        <v>Lapyae Wunn</v>
      </c>
      <c r="G13464" s="69" t="str">
        <f>VLOOKUP(E13464,Customer[],3,FALSE)</f>
        <v>West Yangon University Rd</v>
      </c>
      <c r="H13464" s="69" t="str">
        <f>VLOOKUP(E13464,Customer[],4,FALSE)</f>
        <v>Htan Ta Pin</v>
      </c>
      <c r="I13464" s="48" t="s">
        <v>18</v>
      </c>
      <c r="J13464" s="82" t="str">
        <f>VLOOKUP(I13464,PGStock[],2,FALSE)</f>
        <v>Formula Rum 350ml</v>
      </c>
      <c r="K13464" s="71">
        <f>VLOOKUP(I13464,PGStock[],3,FALSE)</f>
        <v>0.35</v>
      </c>
      <c r="L13464" s="47">
        <v>2</v>
      </c>
      <c r="M13464" s="47">
        <f>VLOOKUP(I13464,PGStock[],6,FALSE)</f>
        <v>150</v>
      </c>
      <c r="N13464" s="47">
        <f>+PGSales!$L13464*PGSales!$M13464</f>
        <v>300</v>
      </c>
    </row>
    <row r="13465" spans="1:14" hidden="1" x14ac:dyDescent="0.25">
      <c r="A13465" s="77">
        <f t="shared" si="1620"/>
        <v>2026</v>
      </c>
      <c r="B13465" s="77">
        <f t="shared" si="1621"/>
        <v>1</v>
      </c>
      <c r="C13465" s="73">
        <v>46044</v>
      </c>
      <c r="D13465" s="79" t="s">
        <v>74</v>
      </c>
      <c r="E13465" s="80" t="s">
        <v>271</v>
      </c>
      <c r="F13465" s="81" t="str">
        <f>VLOOKUP(E13465,Customer[],2,FALSE)</f>
        <v>Lapyae Wunn</v>
      </c>
      <c r="G13465" s="69" t="str">
        <f>VLOOKUP(E13465,Customer[],3,FALSE)</f>
        <v>West Yangon University Rd</v>
      </c>
      <c r="H13465" s="69" t="str">
        <f>VLOOKUP(E13465,Customer[],4,FALSE)</f>
        <v>Htan Ta Pin</v>
      </c>
      <c r="I13465" s="48" t="s">
        <v>958</v>
      </c>
      <c r="J13465" s="82" t="str">
        <f>VLOOKUP(I13465,PGStock[],2,FALSE)</f>
        <v>Shwe Man 680ml</v>
      </c>
      <c r="K13465" s="71">
        <f>VLOOKUP(I13465,PGStock[],3,FALSE)</f>
        <v>0.68</v>
      </c>
      <c r="L13465" s="47">
        <v>2</v>
      </c>
      <c r="M13465" s="47">
        <f>VLOOKUP(I13465,PGStock[],6,FALSE)</f>
        <v>100</v>
      </c>
      <c r="N13465" s="47">
        <f>+PGSales!$L13465*PGSales!$M13465</f>
        <v>200</v>
      </c>
    </row>
    <row r="13466" spans="1:14" hidden="1" x14ac:dyDescent="0.25">
      <c r="A13466" s="77">
        <f t="shared" si="1620"/>
        <v>2026</v>
      </c>
      <c r="B13466" s="77">
        <f t="shared" si="1621"/>
        <v>1</v>
      </c>
      <c r="C13466" s="73">
        <v>46044</v>
      </c>
      <c r="D13466" s="79" t="s">
        <v>74</v>
      </c>
      <c r="E13466" s="80" t="s">
        <v>271</v>
      </c>
      <c r="F13466" s="81" t="str">
        <f>VLOOKUP(E13466,Customer[],2,FALSE)</f>
        <v>Lapyae Wunn</v>
      </c>
      <c r="G13466" s="69" t="str">
        <f>VLOOKUP(E13466,Customer[],3,FALSE)</f>
        <v>West Yangon University Rd</v>
      </c>
      <c r="H13466" s="69" t="str">
        <f>VLOOKUP(E13466,Customer[],4,FALSE)</f>
        <v>Htan Ta Pin</v>
      </c>
      <c r="I13466" s="48" t="s">
        <v>959</v>
      </c>
      <c r="J13466" s="82" t="str">
        <f>VLOOKUP(I13466,PGStock[],2,FALSE)</f>
        <v>Shwe Man ကော်ဗူး (1 Liter)</v>
      </c>
      <c r="K13466" s="71">
        <f>VLOOKUP(I13466,PGStock[],3,FALSE)</f>
        <v>1</v>
      </c>
      <c r="L13466" s="47">
        <v>12</v>
      </c>
      <c r="M13466" s="47">
        <f>VLOOKUP(I13466,PGStock[],6,FALSE)</f>
        <v>100</v>
      </c>
      <c r="N13466" s="47">
        <f>+PGSales!$L13466*PGSales!$M13466</f>
        <v>1200</v>
      </c>
    </row>
    <row r="13467" spans="1:14" hidden="1" x14ac:dyDescent="0.25">
      <c r="A13467" s="77">
        <f t="shared" si="1620"/>
        <v>2026</v>
      </c>
      <c r="B13467" s="77">
        <f t="shared" si="1621"/>
        <v>1</v>
      </c>
      <c r="C13467" s="73">
        <v>46044</v>
      </c>
      <c r="D13467" s="79" t="s">
        <v>878</v>
      </c>
      <c r="E13467" s="80" t="s">
        <v>269</v>
      </c>
      <c r="F13467" s="81" t="str">
        <f>VLOOKUP(E13467,Customer[],2,FALSE)</f>
        <v>Kaung Star</v>
      </c>
      <c r="G13467" s="69" t="str">
        <f>VLOOKUP(E13467,Customer[],3,FALSE)</f>
        <v>West Yangon University Rd</v>
      </c>
      <c r="H13467" s="69" t="str">
        <f>VLOOKUP(E13467,Customer[],4,FALSE)</f>
        <v>Htan Ta Pin</v>
      </c>
      <c r="I13467" s="48" t="s">
        <v>25</v>
      </c>
      <c r="J13467" s="82" t="str">
        <f>VLOOKUP(I13467,PGStock[],2,FALSE)</f>
        <v>Columbus Super Red Smooth 350 Ml</v>
      </c>
      <c r="K13467" s="71">
        <f>VLOOKUP(I13467,PGStock[],3,FALSE)</f>
        <v>0.35</v>
      </c>
      <c r="L13467" s="47">
        <v>3</v>
      </c>
      <c r="M13467" s="47">
        <f>VLOOKUP(I13467,PGStock[],6,FALSE)</f>
        <v>150</v>
      </c>
      <c r="N13467" s="47">
        <f>+PGSales!$L13467*PGSales!$M13467</f>
        <v>450</v>
      </c>
    </row>
    <row r="13468" spans="1:14" hidden="1" x14ac:dyDescent="0.25">
      <c r="A13468" s="77">
        <f t="shared" si="1620"/>
        <v>2026</v>
      </c>
      <c r="B13468" s="77">
        <f t="shared" si="1621"/>
        <v>1</v>
      </c>
      <c r="C13468" s="73">
        <v>46044</v>
      </c>
      <c r="D13468" s="79" t="s">
        <v>878</v>
      </c>
      <c r="E13468" s="80" t="s">
        <v>269</v>
      </c>
      <c r="F13468" s="81" t="str">
        <f>VLOOKUP(E13468,Customer[],2,FALSE)</f>
        <v>Kaung Star</v>
      </c>
      <c r="G13468" s="69" t="str">
        <f>VLOOKUP(E13468,Customer[],3,FALSE)</f>
        <v>West Yangon University Rd</v>
      </c>
      <c r="H13468" s="69" t="str">
        <f>VLOOKUP(E13468,Customer[],4,FALSE)</f>
        <v>Htan Ta Pin</v>
      </c>
      <c r="I13468" s="48" t="s">
        <v>18</v>
      </c>
      <c r="J13468" s="82" t="str">
        <f>VLOOKUP(I13468,PGStock[],2,FALSE)</f>
        <v>Formula Rum 350ml</v>
      </c>
      <c r="K13468" s="71">
        <f>VLOOKUP(I13468,PGStock[],3,FALSE)</f>
        <v>0.35</v>
      </c>
      <c r="L13468" s="47">
        <v>1</v>
      </c>
      <c r="M13468" s="47">
        <f>VLOOKUP(I13468,PGStock[],6,FALSE)</f>
        <v>150</v>
      </c>
      <c r="N13468" s="47">
        <f>+PGSales!$L13468*PGSales!$M13468</f>
        <v>150</v>
      </c>
    </row>
    <row r="13469" spans="1:14" hidden="1" x14ac:dyDescent="0.25">
      <c r="A13469" s="77">
        <f t="shared" si="1620"/>
        <v>2026</v>
      </c>
      <c r="B13469" s="77">
        <f t="shared" si="1621"/>
        <v>1</v>
      </c>
      <c r="C13469" s="73">
        <v>46044</v>
      </c>
      <c r="D13469" s="79" t="s">
        <v>878</v>
      </c>
      <c r="E13469" s="80" t="s">
        <v>269</v>
      </c>
      <c r="F13469" s="81" t="str">
        <f>VLOOKUP(E13469,Customer[],2,FALSE)</f>
        <v>Kaung Star</v>
      </c>
      <c r="G13469" s="69" t="str">
        <f>VLOOKUP(E13469,Customer[],3,FALSE)</f>
        <v>West Yangon University Rd</v>
      </c>
      <c r="H13469" s="69" t="str">
        <f>VLOOKUP(E13469,Customer[],4,FALSE)</f>
        <v>Htan Ta Pin</v>
      </c>
      <c r="I13469" s="48" t="s">
        <v>959</v>
      </c>
      <c r="J13469" s="82" t="str">
        <f>VLOOKUP(I13469,PGStock[],2,FALSE)</f>
        <v>Shwe Man ကော်ဗူး (1 Liter)</v>
      </c>
      <c r="K13469" s="71">
        <f>VLOOKUP(I13469,PGStock[],3,FALSE)</f>
        <v>1</v>
      </c>
      <c r="L13469" s="47">
        <v>3</v>
      </c>
      <c r="M13469" s="47">
        <f>VLOOKUP(I13469,PGStock[],6,FALSE)</f>
        <v>100</v>
      </c>
      <c r="N13469" s="47">
        <f>+PGSales!$L13469*PGSales!$M13469</f>
        <v>300</v>
      </c>
    </row>
    <row r="13470" spans="1:14" hidden="1" x14ac:dyDescent="0.25">
      <c r="A13470" s="77">
        <f t="shared" si="1620"/>
        <v>2026</v>
      </c>
      <c r="B13470" s="77">
        <f t="shared" si="1621"/>
        <v>1</v>
      </c>
      <c r="C13470" s="73">
        <v>46044</v>
      </c>
      <c r="D13470" s="79" t="s">
        <v>70</v>
      </c>
      <c r="E13470" s="80" t="s">
        <v>276</v>
      </c>
      <c r="F13470" s="81" t="str">
        <f>VLOOKUP(E13470,Customer[],2,FALSE)</f>
        <v>Kyi Thar Oo(1)</v>
      </c>
      <c r="G13470" s="69" t="str">
        <f>VLOOKUP(E13470,Customer[],3,FALSE)</f>
        <v>Poe San Aye St</v>
      </c>
      <c r="H13470" s="69" t="str">
        <f>VLOOKUP(E13470,Customer[],4,FALSE)</f>
        <v>Htan Ta Pin</v>
      </c>
      <c r="I13470" s="48" t="s">
        <v>25</v>
      </c>
      <c r="J13470" s="82" t="str">
        <f>VLOOKUP(I13470,PGStock[],2,FALSE)</f>
        <v>Columbus Super Red Smooth 350 Ml</v>
      </c>
      <c r="K13470" s="71">
        <f>VLOOKUP(I13470,PGStock[],3,FALSE)</f>
        <v>0.35</v>
      </c>
      <c r="L13470" s="47">
        <v>1</v>
      </c>
      <c r="M13470" s="47">
        <f>VLOOKUP(I13470,PGStock[],6,FALSE)</f>
        <v>150</v>
      </c>
      <c r="N13470" s="47">
        <f>+PGSales!$L13470*PGSales!$M13470</f>
        <v>150</v>
      </c>
    </row>
    <row r="13471" spans="1:14" hidden="1" x14ac:dyDescent="0.25">
      <c r="A13471" s="77">
        <f t="shared" si="1620"/>
        <v>2026</v>
      </c>
      <c r="B13471" s="77">
        <f t="shared" si="1621"/>
        <v>1</v>
      </c>
      <c r="C13471" s="73">
        <v>46044</v>
      </c>
      <c r="D13471" s="79" t="s">
        <v>70</v>
      </c>
      <c r="E13471" s="80" t="s">
        <v>276</v>
      </c>
      <c r="F13471" s="81" t="str">
        <f>VLOOKUP(E13471,Customer[],2,FALSE)</f>
        <v>Kyi Thar Oo(1)</v>
      </c>
      <c r="G13471" s="69" t="str">
        <f>VLOOKUP(E13471,Customer[],3,FALSE)</f>
        <v>Poe San Aye St</v>
      </c>
      <c r="H13471" s="69" t="str">
        <f>VLOOKUP(E13471,Customer[],4,FALSE)</f>
        <v>Htan Ta Pin</v>
      </c>
      <c r="I13471" s="48" t="s">
        <v>23</v>
      </c>
      <c r="J13471" s="82" t="str">
        <f>VLOOKUP(I13471,PGStock[],2,FALSE)</f>
        <v>Columbus Super Red Smooth 175 Ml</v>
      </c>
      <c r="K13471" s="71">
        <f>VLOOKUP(I13471,PGStock[],3,FALSE)</f>
        <v>0.17499999999999999</v>
      </c>
      <c r="L13471" s="47">
        <v>1</v>
      </c>
      <c r="M13471" s="47">
        <f>VLOOKUP(I13471,PGStock[],6,FALSE)</f>
        <v>100</v>
      </c>
      <c r="N13471" s="47">
        <f>+PGSales!$L13471*PGSales!$M13471</f>
        <v>100</v>
      </c>
    </row>
    <row r="13472" spans="1:14" hidden="1" x14ac:dyDescent="0.25">
      <c r="A13472" s="77">
        <f t="shared" si="1620"/>
        <v>2026</v>
      </c>
      <c r="B13472" s="77">
        <f t="shared" si="1621"/>
        <v>1</v>
      </c>
      <c r="C13472" s="73">
        <v>46044</v>
      </c>
      <c r="D13472" s="79" t="s">
        <v>70</v>
      </c>
      <c r="E13472" s="80" t="s">
        <v>276</v>
      </c>
      <c r="F13472" s="81" t="str">
        <f>VLOOKUP(E13472,Customer[],2,FALSE)</f>
        <v>Kyi Thar Oo(1)</v>
      </c>
      <c r="G13472" s="69" t="str">
        <f>VLOOKUP(E13472,Customer[],3,FALSE)</f>
        <v>Poe San Aye St</v>
      </c>
      <c r="H13472" s="69" t="str">
        <f>VLOOKUP(E13472,Customer[],4,FALSE)</f>
        <v>Htan Ta Pin</v>
      </c>
      <c r="I13472" s="48" t="s">
        <v>20</v>
      </c>
      <c r="J13472" s="82" t="str">
        <f>VLOOKUP(I13472,PGStock[],2,FALSE)</f>
        <v>Formula Rum 700ml</v>
      </c>
      <c r="K13472" s="71">
        <f>VLOOKUP(I13472,PGStock[],3,FALSE)</f>
        <v>0.7</v>
      </c>
      <c r="L13472" s="47">
        <v>1</v>
      </c>
      <c r="M13472" s="47">
        <f>VLOOKUP(I13472,PGStock[],6,FALSE)</f>
        <v>200</v>
      </c>
      <c r="N13472" s="47">
        <f>+PGSales!$L13472*PGSales!$M13472</f>
        <v>200</v>
      </c>
    </row>
    <row r="13473" spans="1:14" hidden="1" x14ac:dyDescent="0.25">
      <c r="A13473" s="77">
        <f t="shared" si="1620"/>
        <v>2026</v>
      </c>
      <c r="B13473" s="77">
        <f t="shared" si="1621"/>
        <v>1</v>
      </c>
      <c r="C13473" s="73">
        <v>46044</v>
      </c>
      <c r="D13473" s="79" t="s">
        <v>70</v>
      </c>
      <c r="E13473" s="80" t="s">
        <v>276</v>
      </c>
      <c r="F13473" s="81" t="str">
        <f>VLOOKUP(E13473,Customer[],2,FALSE)</f>
        <v>Kyi Thar Oo(1)</v>
      </c>
      <c r="G13473" s="69" t="str">
        <f>VLOOKUP(E13473,Customer[],3,FALSE)</f>
        <v>Poe San Aye St</v>
      </c>
      <c r="H13473" s="69" t="str">
        <f>VLOOKUP(E13473,Customer[],4,FALSE)</f>
        <v>Htan Ta Pin</v>
      </c>
      <c r="I13473" s="48" t="s">
        <v>18</v>
      </c>
      <c r="J13473" s="82" t="str">
        <f>VLOOKUP(I13473,PGStock[],2,FALSE)</f>
        <v>Formula Rum 350ml</v>
      </c>
      <c r="K13473" s="71">
        <f>VLOOKUP(I13473,PGStock[],3,FALSE)</f>
        <v>0.35</v>
      </c>
      <c r="L13473" s="47">
        <v>2</v>
      </c>
      <c r="M13473" s="47">
        <f>VLOOKUP(I13473,PGStock[],6,FALSE)</f>
        <v>150</v>
      </c>
      <c r="N13473" s="47">
        <f>+PGSales!$L13473*PGSales!$M13473</f>
        <v>300</v>
      </c>
    </row>
    <row r="13474" spans="1:14" hidden="1" x14ac:dyDescent="0.25">
      <c r="A13474" s="77">
        <f t="shared" si="1620"/>
        <v>2026</v>
      </c>
      <c r="B13474" s="77">
        <f t="shared" si="1621"/>
        <v>1</v>
      </c>
      <c r="C13474" s="73">
        <v>46044</v>
      </c>
      <c r="D13474" s="79" t="s">
        <v>70</v>
      </c>
      <c r="E13474" s="80" t="s">
        <v>276</v>
      </c>
      <c r="F13474" s="81" t="str">
        <f>VLOOKUP(E13474,Customer[],2,FALSE)</f>
        <v>Kyi Thar Oo(1)</v>
      </c>
      <c r="G13474" s="69" t="str">
        <f>VLOOKUP(E13474,Customer[],3,FALSE)</f>
        <v>Poe San Aye St</v>
      </c>
      <c r="H13474" s="69" t="str">
        <f>VLOOKUP(E13474,Customer[],4,FALSE)</f>
        <v>Htan Ta Pin</v>
      </c>
      <c r="I13474" s="48" t="s">
        <v>958</v>
      </c>
      <c r="J13474" s="82" t="str">
        <f>VLOOKUP(I13474,PGStock[],2,FALSE)</f>
        <v>Shwe Man 680ml</v>
      </c>
      <c r="K13474" s="71">
        <f>VLOOKUP(I13474,PGStock[],3,FALSE)</f>
        <v>0.68</v>
      </c>
      <c r="L13474" s="47">
        <v>1</v>
      </c>
      <c r="M13474" s="47">
        <f>VLOOKUP(I13474,PGStock[],6,FALSE)</f>
        <v>100</v>
      </c>
      <c r="N13474" s="47">
        <f>+PGSales!$L13474*PGSales!$M13474</f>
        <v>100</v>
      </c>
    </row>
    <row r="13475" spans="1:14" hidden="1" x14ac:dyDescent="0.25">
      <c r="A13475" s="77">
        <f t="shared" si="1620"/>
        <v>2026</v>
      </c>
      <c r="B13475" s="77">
        <f t="shared" si="1621"/>
        <v>1</v>
      </c>
      <c r="C13475" s="73">
        <v>46044</v>
      </c>
      <c r="D13475" s="79" t="s">
        <v>4</v>
      </c>
      <c r="E13475" s="80" t="s">
        <v>274</v>
      </c>
      <c r="F13475" s="81" t="str">
        <f>VLOOKUP(E13475,Customer[],2,FALSE)</f>
        <v>Ni Ni Lin</v>
      </c>
      <c r="G13475" s="69" t="str">
        <f>VLOOKUP(E13475,Customer[],3,FALSE)</f>
        <v>Myoma Zay Rd</v>
      </c>
      <c r="H13475" s="69" t="str">
        <f>VLOOKUP(E13475,Customer[],4,FALSE)</f>
        <v>Htan Ta Pin</v>
      </c>
      <c r="I13475" s="48" t="s">
        <v>959</v>
      </c>
      <c r="J13475" s="82" t="str">
        <f>VLOOKUP(I13475,PGStock[],2,FALSE)</f>
        <v>Shwe Man ကော်ဗူး (1 Liter)</v>
      </c>
      <c r="K13475" s="71">
        <f>VLOOKUP(I13475,PGStock[],3,FALSE)</f>
        <v>1</v>
      </c>
      <c r="L13475" s="47">
        <v>3</v>
      </c>
      <c r="M13475" s="47">
        <f>VLOOKUP(I13475,PGStock[],6,FALSE)</f>
        <v>100</v>
      </c>
      <c r="N13475" s="47">
        <f>+PGSales!$L13475*PGSales!$M13475</f>
        <v>300</v>
      </c>
    </row>
    <row r="13476" spans="1:14" hidden="1" x14ac:dyDescent="0.25">
      <c r="A13476" s="77">
        <f t="shared" si="1620"/>
        <v>2026</v>
      </c>
      <c r="B13476" s="77">
        <f t="shared" si="1621"/>
        <v>1</v>
      </c>
      <c r="C13476" s="73">
        <v>46044</v>
      </c>
      <c r="D13476" s="79" t="s">
        <v>68</v>
      </c>
      <c r="E13476" s="80" t="s">
        <v>270</v>
      </c>
      <c r="F13476" s="81" t="str">
        <f>VLOOKUP(E13476,Customer[],2,FALSE)</f>
        <v>Kyi Thar Oo(2)</v>
      </c>
      <c r="G13476" s="69" t="str">
        <f>VLOOKUP(E13476,Customer[],3,FALSE)</f>
        <v>Bayin Naung St</v>
      </c>
      <c r="H13476" s="69" t="str">
        <f>VLOOKUP(E13476,Customer[],4,FALSE)</f>
        <v>Htan Ta Pin</v>
      </c>
      <c r="I13476" s="48" t="s">
        <v>25</v>
      </c>
      <c r="J13476" s="82" t="str">
        <f>VLOOKUP(I13476,PGStock[],2,FALSE)</f>
        <v>Columbus Super Red Smooth 350 Ml</v>
      </c>
      <c r="K13476" s="71">
        <f>VLOOKUP(I13476,PGStock[],3,FALSE)</f>
        <v>0.35</v>
      </c>
      <c r="L13476" s="47">
        <v>1</v>
      </c>
      <c r="M13476" s="47">
        <f>VLOOKUP(I13476,PGStock[],6,FALSE)</f>
        <v>150</v>
      </c>
      <c r="N13476" s="47">
        <f>+PGSales!$L13476*PGSales!$M13476</f>
        <v>150</v>
      </c>
    </row>
    <row r="13477" spans="1:14" hidden="1" x14ac:dyDescent="0.25">
      <c r="A13477" s="77">
        <f t="shared" si="1620"/>
        <v>2026</v>
      </c>
      <c r="B13477" s="77">
        <f t="shared" si="1621"/>
        <v>1</v>
      </c>
      <c r="C13477" s="73">
        <v>46044</v>
      </c>
      <c r="D13477" s="79" t="s">
        <v>131</v>
      </c>
      <c r="E13477" s="80" t="s">
        <v>273</v>
      </c>
      <c r="F13477" s="81" t="str">
        <f>VLOOKUP(E13477,Customer[],2,FALSE)</f>
        <v>Nate Thint</v>
      </c>
      <c r="G13477" s="69" t="str">
        <f>VLOOKUP(E13477,Customer[],3,FALSE)</f>
        <v>Bayin Naung St</v>
      </c>
      <c r="H13477" s="69" t="str">
        <f>VLOOKUP(E13477,Customer[],4,FALSE)</f>
        <v>Htan Ta Pin</v>
      </c>
      <c r="I13477" s="48" t="s">
        <v>18</v>
      </c>
      <c r="J13477" s="82" t="str">
        <f>VLOOKUP(I13477,PGStock[],2,FALSE)</f>
        <v>Formula Rum 350ml</v>
      </c>
      <c r="K13477" s="71">
        <f>VLOOKUP(I13477,PGStock[],3,FALSE)</f>
        <v>0.35</v>
      </c>
      <c r="L13477" s="47">
        <v>1</v>
      </c>
      <c r="M13477" s="47">
        <f>VLOOKUP(I13477,PGStock[],6,FALSE)</f>
        <v>150</v>
      </c>
      <c r="N13477" s="47">
        <f>+PGSales!$L13477*PGSales!$M13477</f>
        <v>150</v>
      </c>
    </row>
    <row r="13478" spans="1:14" hidden="1" x14ac:dyDescent="0.25">
      <c r="A13478" s="77">
        <f t="shared" ref="A13478:A13491" si="1622">YEAR(C13478)</f>
        <v>2026</v>
      </c>
      <c r="B13478" s="77">
        <f t="shared" ref="B13478:B13491" si="1623">MONTH(C13478)</f>
        <v>1</v>
      </c>
      <c r="C13478" s="73">
        <v>46044</v>
      </c>
      <c r="D13478" s="79" t="s">
        <v>131</v>
      </c>
      <c r="E13478" s="80" t="s">
        <v>273</v>
      </c>
      <c r="F13478" s="81" t="str">
        <f>VLOOKUP(E13478,Customer[],2,FALSE)</f>
        <v>Nate Thint</v>
      </c>
      <c r="G13478" s="69" t="str">
        <f>VLOOKUP(E13478,Customer[],3,FALSE)</f>
        <v>Bayin Naung St</v>
      </c>
      <c r="H13478" s="69" t="str">
        <f>VLOOKUP(E13478,Customer[],4,FALSE)</f>
        <v>Htan Ta Pin</v>
      </c>
      <c r="I13478" s="48" t="s">
        <v>958</v>
      </c>
      <c r="J13478" s="82" t="str">
        <f>VLOOKUP(I13478,PGStock[],2,FALSE)</f>
        <v>Shwe Man 680ml</v>
      </c>
      <c r="K13478" s="71">
        <f>VLOOKUP(I13478,PGStock[],3,FALSE)</f>
        <v>0.68</v>
      </c>
      <c r="L13478" s="47">
        <v>1</v>
      </c>
      <c r="M13478" s="47">
        <f>VLOOKUP(I13478,PGStock[],6,FALSE)</f>
        <v>100</v>
      </c>
      <c r="N13478" s="47">
        <f>+PGSales!$L13478*PGSales!$M13478</f>
        <v>100</v>
      </c>
    </row>
    <row r="13479" spans="1:14" hidden="1" x14ac:dyDescent="0.25">
      <c r="A13479" s="77">
        <f t="shared" si="1622"/>
        <v>2026</v>
      </c>
      <c r="B13479" s="77">
        <f t="shared" si="1623"/>
        <v>1</v>
      </c>
      <c r="C13479" s="73">
        <v>46044</v>
      </c>
      <c r="D13479" s="79" t="s">
        <v>131</v>
      </c>
      <c r="E13479" s="80" t="s">
        <v>273</v>
      </c>
      <c r="F13479" s="81" t="str">
        <f>VLOOKUP(E13479,Customer[],2,FALSE)</f>
        <v>Nate Thint</v>
      </c>
      <c r="G13479" s="69" t="str">
        <f>VLOOKUP(E13479,Customer[],3,FALSE)</f>
        <v>Bayin Naung St</v>
      </c>
      <c r="H13479" s="69" t="str">
        <f>VLOOKUP(E13479,Customer[],4,FALSE)</f>
        <v>Htan Ta Pin</v>
      </c>
      <c r="I13479" s="48" t="s">
        <v>959</v>
      </c>
      <c r="J13479" s="82" t="str">
        <f>VLOOKUP(I13479,PGStock[],2,FALSE)</f>
        <v>Shwe Man ကော်ဗူး (1 Liter)</v>
      </c>
      <c r="K13479" s="71">
        <f>VLOOKUP(I13479,PGStock[],3,FALSE)</f>
        <v>1</v>
      </c>
      <c r="L13479" s="47">
        <v>3</v>
      </c>
      <c r="M13479" s="47">
        <f>VLOOKUP(I13479,PGStock[],6,FALSE)</f>
        <v>100</v>
      </c>
      <c r="N13479" s="47">
        <f>+PGSales!$L13479*PGSales!$M13479</f>
        <v>300</v>
      </c>
    </row>
    <row r="13480" spans="1:14" hidden="1" x14ac:dyDescent="0.25">
      <c r="A13480" s="77">
        <f t="shared" si="1622"/>
        <v>2026</v>
      </c>
      <c r="B13480" s="77">
        <f t="shared" si="1623"/>
        <v>1</v>
      </c>
      <c r="C13480" s="73">
        <v>46044</v>
      </c>
      <c r="D13480" s="79" t="s">
        <v>66</v>
      </c>
      <c r="E13480" s="80" t="s">
        <v>693</v>
      </c>
      <c r="F13480" s="81" t="str">
        <f>VLOOKUP(E13480,Customer[],2,FALSE)</f>
        <v>Uncle Liquor</v>
      </c>
      <c r="G13480" s="69" t="str">
        <f>VLOOKUP(E13480,Customer[],3,FALSE)</f>
        <v>Bonmoer Rd</v>
      </c>
      <c r="H13480" s="69" t="str">
        <f>VLOOKUP(E13480,Customer[],4,FALSE)</f>
        <v xml:space="preserve"> N/Oakkala</v>
      </c>
      <c r="I13480" s="48" t="s">
        <v>25</v>
      </c>
      <c r="J13480" s="82" t="str">
        <f>VLOOKUP(I13480,PGStock[],2,FALSE)</f>
        <v>Columbus Super Red Smooth 350 Ml</v>
      </c>
      <c r="K13480" s="71">
        <f>VLOOKUP(I13480,PGStock[],3,FALSE)</f>
        <v>0.35</v>
      </c>
      <c r="L13480" s="47">
        <v>1</v>
      </c>
      <c r="M13480" s="47">
        <f>VLOOKUP(I13480,PGStock[],6,FALSE)</f>
        <v>150</v>
      </c>
      <c r="N13480" s="47">
        <f>+PGSales!$L13480*PGSales!$M13480</f>
        <v>150</v>
      </c>
    </row>
    <row r="13481" spans="1:14" hidden="1" x14ac:dyDescent="0.25">
      <c r="A13481" s="77">
        <f t="shared" si="1622"/>
        <v>2026</v>
      </c>
      <c r="B13481" s="77">
        <f t="shared" si="1623"/>
        <v>1</v>
      </c>
      <c r="C13481" s="73">
        <v>46044</v>
      </c>
      <c r="D13481" s="79" t="s">
        <v>66</v>
      </c>
      <c r="E13481" s="80" t="s">
        <v>693</v>
      </c>
      <c r="F13481" s="81" t="str">
        <f>VLOOKUP(E13481,Customer[],2,FALSE)</f>
        <v>Uncle Liquor</v>
      </c>
      <c r="G13481" s="69" t="str">
        <f>VLOOKUP(E13481,Customer[],3,FALSE)</f>
        <v>Bonmoer Rd</v>
      </c>
      <c r="H13481" s="69" t="str">
        <f>VLOOKUP(E13481,Customer[],4,FALSE)</f>
        <v xml:space="preserve"> N/Oakkala</v>
      </c>
      <c r="I13481" s="48" t="s">
        <v>20</v>
      </c>
      <c r="J13481" s="82" t="str">
        <f>VLOOKUP(I13481,PGStock[],2,FALSE)</f>
        <v>Formula Rum 700ml</v>
      </c>
      <c r="K13481" s="71">
        <f>VLOOKUP(I13481,PGStock[],3,FALSE)</f>
        <v>0.7</v>
      </c>
      <c r="L13481" s="47">
        <v>1</v>
      </c>
      <c r="M13481" s="47">
        <f>VLOOKUP(I13481,PGStock[],6,FALSE)</f>
        <v>200</v>
      </c>
      <c r="N13481" s="47">
        <f>+PGSales!$L13481*PGSales!$M13481</f>
        <v>200</v>
      </c>
    </row>
    <row r="13482" spans="1:14" hidden="1" x14ac:dyDescent="0.25">
      <c r="A13482" s="77">
        <f t="shared" si="1622"/>
        <v>2026</v>
      </c>
      <c r="B13482" s="77">
        <f t="shared" si="1623"/>
        <v>1</v>
      </c>
      <c r="C13482" s="73">
        <v>46044</v>
      </c>
      <c r="D13482" s="79" t="s">
        <v>66</v>
      </c>
      <c r="E13482" s="80" t="s">
        <v>693</v>
      </c>
      <c r="F13482" s="81" t="str">
        <f>VLOOKUP(E13482,Customer[],2,FALSE)</f>
        <v>Uncle Liquor</v>
      </c>
      <c r="G13482" s="69" t="str">
        <f>VLOOKUP(E13482,Customer[],3,FALSE)</f>
        <v>Bonmoer Rd</v>
      </c>
      <c r="H13482" s="69" t="str">
        <f>VLOOKUP(E13482,Customer[],4,FALSE)</f>
        <v xml:space="preserve"> N/Oakkala</v>
      </c>
      <c r="I13482" s="48" t="s">
        <v>18</v>
      </c>
      <c r="J13482" s="82" t="str">
        <f>VLOOKUP(I13482,PGStock[],2,FALSE)</f>
        <v>Formula Rum 350ml</v>
      </c>
      <c r="K13482" s="71">
        <f>VLOOKUP(I13482,PGStock[],3,FALSE)</f>
        <v>0.35</v>
      </c>
      <c r="L13482" s="47">
        <v>2</v>
      </c>
      <c r="M13482" s="47">
        <f>VLOOKUP(I13482,PGStock[],6,FALSE)</f>
        <v>150</v>
      </c>
      <c r="N13482" s="47">
        <f>+PGSales!$L13482*PGSales!$M13482</f>
        <v>300</v>
      </c>
    </row>
    <row r="13483" spans="1:14" hidden="1" x14ac:dyDescent="0.25">
      <c r="A13483" s="77">
        <f t="shared" si="1622"/>
        <v>2026</v>
      </c>
      <c r="B13483" s="77">
        <f t="shared" si="1623"/>
        <v>1</v>
      </c>
      <c r="C13483" s="73">
        <v>46044</v>
      </c>
      <c r="D13483" s="79" t="s">
        <v>115</v>
      </c>
      <c r="E13483" s="80" t="s">
        <v>661</v>
      </c>
      <c r="F13483" s="81" t="str">
        <f>VLOOKUP(E13483,Customer[],2,FALSE)</f>
        <v>Nyein Nwe</v>
      </c>
      <c r="G13483" s="69" t="str">
        <f>VLOOKUP(E13483,Customer[],3,FALSE)</f>
        <v>Innwa Rd</v>
      </c>
      <c r="H13483" s="69" t="str">
        <f>VLOOKUP(E13483,Customer[],4,FALSE)</f>
        <v>N/Oakkala</v>
      </c>
      <c r="I13483" s="48" t="s">
        <v>25</v>
      </c>
      <c r="J13483" s="82" t="str">
        <f>VLOOKUP(I13483,PGStock[],2,FALSE)</f>
        <v>Columbus Super Red Smooth 350 Ml</v>
      </c>
      <c r="K13483" s="71">
        <f>VLOOKUP(I13483,PGStock[],3,FALSE)</f>
        <v>0.35</v>
      </c>
      <c r="L13483" s="47">
        <v>3</v>
      </c>
      <c r="M13483" s="47">
        <f>VLOOKUP(I13483,PGStock[],6,FALSE)</f>
        <v>150</v>
      </c>
      <c r="N13483" s="47">
        <f>+PGSales!$L13483*PGSales!$M13483</f>
        <v>450</v>
      </c>
    </row>
    <row r="13484" spans="1:14" hidden="1" x14ac:dyDescent="0.25">
      <c r="A13484" s="77">
        <f t="shared" si="1622"/>
        <v>2026</v>
      </c>
      <c r="B13484" s="77">
        <f t="shared" si="1623"/>
        <v>1</v>
      </c>
      <c r="C13484" s="73">
        <v>46044</v>
      </c>
      <c r="D13484" s="79" t="s">
        <v>115</v>
      </c>
      <c r="E13484" s="80" t="s">
        <v>661</v>
      </c>
      <c r="F13484" s="81" t="str">
        <f>VLOOKUP(E13484,Customer[],2,FALSE)</f>
        <v>Nyein Nwe</v>
      </c>
      <c r="G13484" s="69" t="str">
        <f>VLOOKUP(E13484,Customer[],3,FALSE)</f>
        <v>Innwa Rd</v>
      </c>
      <c r="H13484" s="69" t="str">
        <f>VLOOKUP(E13484,Customer[],4,FALSE)</f>
        <v>N/Oakkala</v>
      </c>
      <c r="I13484" s="48" t="s">
        <v>18</v>
      </c>
      <c r="J13484" s="82" t="str">
        <f>VLOOKUP(I13484,PGStock[],2,FALSE)</f>
        <v>Formula Rum 350ml</v>
      </c>
      <c r="K13484" s="71">
        <f>VLOOKUP(I13484,PGStock[],3,FALSE)</f>
        <v>0.35</v>
      </c>
      <c r="L13484" s="47">
        <v>4</v>
      </c>
      <c r="M13484" s="47">
        <f>VLOOKUP(I13484,PGStock[],6,FALSE)</f>
        <v>150</v>
      </c>
      <c r="N13484" s="47">
        <f>+PGSales!$L13484*PGSales!$M13484</f>
        <v>600</v>
      </c>
    </row>
    <row r="13485" spans="1:14" hidden="1" x14ac:dyDescent="0.25">
      <c r="A13485" s="77">
        <f t="shared" si="1622"/>
        <v>2026</v>
      </c>
      <c r="B13485" s="77">
        <f t="shared" si="1623"/>
        <v>1</v>
      </c>
      <c r="C13485" s="73">
        <v>46044</v>
      </c>
      <c r="D13485" s="79" t="s">
        <v>115</v>
      </c>
      <c r="E13485" s="80" t="s">
        <v>661</v>
      </c>
      <c r="F13485" s="81" t="str">
        <f>VLOOKUP(E13485,Customer[],2,FALSE)</f>
        <v>Nyein Nwe</v>
      </c>
      <c r="G13485" s="69" t="str">
        <f>VLOOKUP(E13485,Customer[],3,FALSE)</f>
        <v>Innwa Rd</v>
      </c>
      <c r="H13485" s="69" t="str">
        <f>VLOOKUP(E13485,Customer[],4,FALSE)</f>
        <v>N/Oakkala</v>
      </c>
      <c r="I13485" s="48" t="s">
        <v>959</v>
      </c>
      <c r="J13485" s="82" t="str">
        <f>VLOOKUP(I13485,PGStock[],2,FALSE)</f>
        <v>Shwe Man ကော်ဗူး (1 Liter)</v>
      </c>
      <c r="K13485" s="71">
        <f>VLOOKUP(I13485,PGStock[],3,FALSE)</f>
        <v>1</v>
      </c>
      <c r="L13485" s="47">
        <v>2</v>
      </c>
      <c r="M13485" s="47">
        <f>VLOOKUP(I13485,PGStock[],6,FALSE)</f>
        <v>100</v>
      </c>
      <c r="N13485" s="47">
        <f>+PGSales!$L13485*PGSales!$M13485</f>
        <v>200</v>
      </c>
    </row>
    <row r="13486" spans="1:14" hidden="1" x14ac:dyDescent="0.25">
      <c r="A13486" s="77">
        <f t="shared" si="1622"/>
        <v>2026</v>
      </c>
      <c r="B13486" s="77">
        <f t="shared" si="1623"/>
        <v>1</v>
      </c>
      <c r="C13486" s="73">
        <v>46044</v>
      </c>
      <c r="D13486" s="79" t="s">
        <v>885</v>
      </c>
      <c r="E13486" s="80">
        <v>162</v>
      </c>
      <c r="F13486" s="81" t="str">
        <f>VLOOKUP(E13486,Customer[],2,FALSE)</f>
        <v>16 G(2)</v>
      </c>
      <c r="G13486" s="69" t="str">
        <f>VLOOKUP(E13486,Customer[],3,FALSE)</f>
        <v>Taungnu Rd</v>
      </c>
      <c r="H13486" s="69" t="str">
        <f>VLOOKUP(E13486,Customer[],4,FALSE)</f>
        <v>S Paukkan N/Oakkala</v>
      </c>
      <c r="I13486" s="48" t="s">
        <v>25</v>
      </c>
      <c r="J13486" s="82" t="str">
        <f>VLOOKUP(I13486,PGStock[],2,FALSE)</f>
        <v>Columbus Super Red Smooth 350 Ml</v>
      </c>
      <c r="K13486" s="71">
        <f>VLOOKUP(I13486,PGStock[],3,FALSE)</f>
        <v>0.35</v>
      </c>
      <c r="L13486" s="47">
        <v>2</v>
      </c>
      <c r="M13486" s="47">
        <f>VLOOKUP(I13486,PGStock[],6,FALSE)</f>
        <v>150</v>
      </c>
      <c r="N13486" s="47">
        <f>+PGSales!$L13486*PGSales!$M13486</f>
        <v>300</v>
      </c>
    </row>
    <row r="13487" spans="1:14" hidden="1" x14ac:dyDescent="0.25">
      <c r="A13487" s="77">
        <f t="shared" si="1622"/>
        <v>2026</v>
      </c>
      <c r="B13487" s="77">
        <f t="shared" si="1623"/>
        <v>1</v>
      </c>
      <c r="C13487" s="73">
        <v>46044</v>
      </c>
      <c r="D13487" s="79" t="s">
        <v>885</v>
      </c>
      <c r="E13487" s="80">
        <v>162</v>
      </c>
      <c r="F13487" s="81" t="str">
        <f>VLOOKUP(E13487,Customer[],2,FALSE)</f>
        <v>16 G(2)</v>
      </c>
      <c r="G13487" s="69" t="str">
        <f>VLOOKUP(E13487,Customer[],3,FALSE)</f>
        <v>Taungnu Rd</v>
      </c>
      <c r="H13487" s="69" t="str">
        <f>VLOOKUP(E13487,Customer[],4,FALSE)</f>
        <v>S Paukkan N/Oakkala</v>
      </c>
      <c r="I13487" s="48" t="s">
        <v>18</v>
      </c>
      <c r="J13487" s="82" t="str">
        <f>VLOOKUP(I13487,PGStock[],2,FALSE)</f>
        <v>Formula Rum 350ml</v>
      </c>
      <c r="K13487" s="71">
        <f>VLOOKUP(I13487,PGStock[],3,FALSE)</f>
        <v>0.35</v>
      </c>
      <c r="L13487" s="47">
        <v>1</v>
      </c>
      <c r="M13487" s="47">
        <f>VLOOKUP(I13487,PGStock[],6,FALSE)</f>
        <v>150</v>
      </c>
      <c r="N13487" s="47">
        <f>+PGSales!$L13487*PGSales!$M13487</f>
        <v>150</v>
      </c>
    </row>
    <row r="13488" spans="1:14" hidden="1" x14ac:dyDescent="0.25">
      <c r="A13488" s="77">
        <f t="shared" si="1622"/>
        <v>2026</v>
      </c>
      <c r="B13488" s="77">
        <f t="shared" si="1623"/>
        <v>1</v>
      </c>
      <c r="C13488" s="73">
        <v>46044</v>
      </c>
      <c r="D13488" s="79" t="s">
        <v>885</v>
      </c>
      <c r="E13488" s="80">
        <v>162</v>
      </c>
      <c r="F13488" s="81" t="str">
        <f>VLOOKUP(E13488,Customer[],2,FALSE)</f>
        <v>16 G(2)</v>
      </c>
      <c r="G13488" s="69" t="str">
        <f>VLOOKUP(E13488,Customer[],3,FALSE)</f>
        <v>Taungnu Rd</v>
      </c>
      <c r="H13488" s="69" t="str">
        <f>VLOOKUP(E13488,Customer[],4,FALSE)</f>
        <v>S Paukkan N/Oakkala</v>
      </c>
      <c r="I13488" s="48" t="s">
        <v>958</v>
      </c>
      <c r="J13488" s="82" t="str">
        <f>VLOOKUP(I13488,PGStock[],2,FALSE)</f>
        <v>Shwe Man 680ml</v>
      </c>
      <c r="K13488" s="71">
        <f>VLOOKUP(I13488,PGStock[],3,FALSE)</f>
        <v>0.68</v>
      </c>
      <c r="L13488" s="47">
        <v>1</v>
      </c>
      <c r="M13488" s="47">
        <f>VLOOKUP(I13488,PGStock[],6,FALSE)</f>
        <v>100</v>
      </c>
      <c r="N13488" s="47">
        <f>+PGSales!$L13488*PGSales!$M13488</f>
        <v>100</v>
      </c>
    </row>
    <row r="13489" spans="1:14" hidden="1" x14ac:dyDescent="0.25">
      <c r="A13489" s="77">
        <f t="shared" si="1622"/>
        <v>2026</v>
      </c>
      <c r="B13489" s="77">
        <f t="shared" si="1623"/>
        <v>1</v>
      </c>
      <c r="C13489" s="73">
        <v>46044</v>
      </c>
      <c r="D13489" s="79" t="s">
        <v>885</v>
      </c>
      <c r="E13489" s="80">
        <v>162</v>
      </c>
      <c r="F13489" s="81" t="str">
        <f>VLOOKUP(E13489,Customer[],2,FALSE)</f>
        <v>16 G(2)</v>
      </c>
      <c r="G13489" s="69" t="str">
        <f>VLOOKUP(E13489,Customer[],3,FALSE)</f>
        <v>Taungnu Rd</v>
      </c>
      <c r="H13489" s="69" t="str">
        <f>VLOOKUP(E13489,Customer[],4,FALSE)</f>
        <v>S Paukkan N/Oakkala</v>
      </c>
      <c r="I13489" s="48" t="s">
        <v>959</v>
      </c>
      <c r="J13489" s="82" t="str">
        <f>VLOOKUP(I13489,PGStock[],2,FALSE)</f>
        <v>Shwe Man ကော်ဗူး (1 Liter)</v>
      </c>
      <c r="K13489" s="71">
        <f>VLOOKUP(I13489,PGStock[],3,FALSE)</f>
        <v>1</v>
      </c>
      <c r="L13489" s="47">
        <v>6</v>
      </c>
      <c r="M13489" s="47">
        <f>VLOOKUP(I13489,PGStock[],6,FALSE)</f>
        <v>100</v>
      </c>
      <c r="N13489" s="47">
        <f>+PGSales!$L13489*PGSales!$M13489</f>
        <v>600</v>
      </c>
    </row>
    <row r="13490" spans="1:14" hidden="1" x14ac:dyDescent="0.25">
      <c r="A13490" s="77">
        <f t="shared" si="1622"/>
        <v>2026</v>
      </c>
      <c r="B13490" s="77">
        <f t="shared" si="1623"/>
        <v>1</v>
      </c>
      <c r="C13490" s="73">
        <v>46044</v>
      </c>
      <c r="D13490" s="79" t="s">
        <v>1</v>
      </c>
      <c r="E13490" s="80" t="s">
        <v>1211</v>
      </c>
      <c r="F13490" s="81" t="str">
        <f>VLOOKUP(E13490,Customer[],2,FALSE)</f>
        <v>Nay Thit</v>
      </c>
      <c r="G13490" s="69" t="str">
        <f>VLOOKUP(E13490,Customer[],3,FALSE)</f>
        <v>Nyong Youn Rd</v>
      </c>
      <c r="H13490" s="69" t="str">
        <f>VLOOKUP(E13490,Customer[],4,FALSE)</f>
        <v>S Paukkan N/Oakkala</v>
      </c>
      <c r="I13490" s="48" t="s">
        <v>25</v>
      </c>
      <c r="J13490" s="82" t="str">
        <f>VLOOKUP(I13490,PGStock[],2,FALSE)</f>
        <v>Columbus Super Red Smooth 350 Ml</v>
      </c>
      <c r="K13490" s="71">
        <f>VLOOKUP(I13490,PGStock[],3,FALSE)</f>
        <v>0.35</v>
      </c>
      <c r="L13490" s="47">
        <v>3</v>
      </c>
      <c r="M13490" s="47">
        <v>150</v>
      </c>
      <c r="N13490" s="47">
        <f>+PGSales!$L13490*PGSales!$M13490</f>
        <v>450</v>
      </c>
    </row>
    <row r="13491" spans="1:14" hidden="1" x14ac:dyDescent="0.25">
      <c r="A13491" s="77">
        <f t="shared" si="1622"/>
        <v>2026</v>
      </c>
      <c r="B13491" s="77">
        <f t="shared" si="1623"/>
        <v>1</v>
      </c>
      <c r="C13491" s="73">
        <v>46044</v>
      </c>
      <c r="D13491" s="79" t="s">
        <v>1</v>
      </c>
      <c r="E13491" s="80" t="s">
        <v>1211</v>
      </c>
      <c r="F13491" s="81" t="str">
        <f>VLOOKUP(E13491,Customer[],2,FALSE)</f>
        <v>Nay Thit</v>
      </c>
      <c r="G13491" s="69" t="str">
        <f>VLOOKUP(E13491,Customer[],3,FALSE)</f>
        <v>Nyong Youn Rd</v>
      </c>
      <c r="H13491" s="69" t="str">
        <f>VLOOKUP(E13491,Customer[],4,FALSE)</f>
        <v>S Paukkan N/Oakkala</v>
      </c>
      <c r="I13491" s="48" t="s">
        <v>20</v>
      </c>
      <c r="J13491" s="82" t="str">
        <f>VLOOKUP(I13491,PGStock[],2,FALSE)</f>
        <v>Formula Rum 700ml</v>
      </c>
      <c r="K13491" s="71">
        <f>VLOOKUP(I13491,PGStock[],3,FALSE)</f>
        <v>0.7</v>
      </c>
      <c r="L13491" s="47">
        <v>1</v>
      </c>
      <c r="M13491" s="47">
        <f>VLOOKUP(I13491,PGStock[],6,FALSE)</f>
        <v>200</v>
      </c>
      <c r="N13491" s="47">
        <f>+PGSales!$L13491*PGSales!$M13491</f>
        <v>200</v>
      </c>
    </row>
    <row r="13492" spans="1:14" hidden="1" x14ac:dyDescent="0.25">
      <c r="A13492" s="77">
        <f t="shared" ref="A13492:A13758" si="1624">YEAR(C13492)</f>
        <v>2026</v>
      </c>
      <c r="B13492" s="77">
        <f t="shared" ref="B13492:B13758" si="1625">MONTH(C13492)</f>
        <v>1</v>
      </c>
      <c r="C13492" s="73">
        <v>46044</v>
      </c>
      <c r="D13492" s="79" t="s">
        <v>1</v>
      </c>
      <c r="E13492" s="80" t="s">
        <v>1211</v>
      </c>
      <c r="F13492" s="81" t="str">
        <f>VLOOKUP(E13492,Customer[],2,FALSE)</f>
        <v>Nay Thit</v>
      </c>
      <c r="G13492" s="69" t="str">
        <f>VLOOKUP(E13492,Customer[],3,FALSE)</f>
        <v>Nyong Youn Rd</v>
      </c>
      <c r="H13492" s="69" t="str">
        <f>VLOOKUP(E13492,Customer[],4,FALSE)</f>
        <v>S Paukkan N/Oakkala</v>
      </c>
      <c r="I13492" s="48" t="s">
        <v>958</v>
      </c>
      <c r="J13492" s="82" t="str">
        <f>VLOOKUP(I13492,PGStock[],2,FALSE)</f>
        <v>Shwe Man 680ml</v>
      </c>
      <c r="K13492" s="71">
        <f>VLOOKUP(I13492,PGStock[],3,FALSE)</f>
        <v>0.68</v>
      </c>
      <c r="L13492" s="47">
        <v>4</v>
      </c>
      <c r="M13492" s="47">
        <f>VLOOKUP(I13492,PGStock[],6,FALSE)</f>
        <v>100</v>
      </c>
      <c r="N13492" s="47">
        <f>+PGSales!$L13492*PGSales!$M13492</f>
        <v>400</v>
      </c>
    </row>
    <row r="13493" spans="1:14" hidden="1" x14ac:dyDescent="0.25">
      <c r="A13493" s="77">
        <f t="shared" si="1624"/>
        <v>2026</v>
      </c>
      <c r="B13493" s="77">
        <f t="shared" si="1625"/>
        <v>1</v>
      </c>
      <c r="C13493" s="73">
        <v>46044</v>
      </c>
      <c r="D13493" s="79" t="s">
        <v>1438</v>
      </c>
      <c r="E13493" s="80" t="s">
        <v>775</v>
      </c>
      <c r="F13493" s="81" t="str">
        <f>VLOOKUP(E13493,Customer[],2,FALSE)</f>
        <v>Ma Naw Myae</v>
      </c>
      <c r="G13493" s="69" t="str">
        <f>VLOOKUP(E13493,Customer[],3,FALSE)</f>
        <v>12 Zay Rd</v>
      </c>
      <c r="H13493" s="69" t="str">
        <f>VLOOKUP(E13493,Customer[],4,FALSE)</f>
        <v>S Paukkan N/Oakkala</v>
      </c>
      <c r="I13493" s="48" t="s">
        <v>25</v>
      </c>
      <c r="J13493" s="82" t="str">
        <f>VLOOKUP(I13493,PGStock[],2,FALSE)</f>
        <v>Columbus Super Red Smooth 350 Ml</v>
      </c>
      <c r="K13493" s="71">
        <f>VLOOKUP(I13493,PGStock[],3,FALSE)</f>
        <v>0.35</v>
      </c>
      <c r="L13493" s="47">
        <v>1</v>
      </c>
      <c r="M13493" s="47">
        <f>VLOOKUP(I13493,PGStock[],6,FALSE)</f>
        <v>150</v>
      </c>
      <c r="N13493" s="47">
        <f>+PGSales!$L13493*PGSales!$M13493</f>
        <v>150</v>
      </c>
    </row>
    <row r="13494" spans="1:14" hidden="1" x14ac:dyDescent="0.25">
      <c r="A13494" s="77">
        <f t="shared" si="1624"/>
        <v>2026</v>
      </c>
      <c r="B13494" s="77">
        <f t="shared" si="1625"/>
        <v>1</v>
      </c>
      <c r="C13494" s="73">
        <v>46044</v>
      </c>
      <c r="D13494" s="79" t="s">
        <v>62</v>
      </c>
      <c r="E13494" s="80" t="s">
        <v>766</v>
      </c>
      <c r="F13494" s="81" t="str">
        <f>VLOOKUP(E13494,Customer[],2,FALSE)</f>
        <v>Linn Young</v>
      </c>
      <c r="G13494" s="69" t="str">
        <f>VLOOKUP(E13494,Customer[],3,FALSE)</f>
        <v>12 Zay Rd</v>
      </c>
      <c r="H13494" s="69" t="str">
        <f>VLOOKUP(E13494,Customer[],4,FALSE)</f>
        <v>S Paukkan N/Oakkala</v>
      </c>
      <c r="I13494" s="48" t="s">
        <v>25</v>
      </c>
      <c r="J13494" s="82" t="str">
        <f>VLOOKUP(I13494,PGStock[],2,FALSE)</f>
        <v>Columbus Super Red Smooth 350 Ml</v>
      </c>
      <c r="K13494" s="71">
        <f>VLOOKUP(I13494,PGStock[],3,FALSE)</f>
        <v>0.35</v>
      </c>
      <c r="L13494" s="47">
        <v>2</v>
      </c>
      <c r="M13494" s="47">
        <f>VLOOKUP(I13494,PGStock[],6,FALSE)</f>
        <v>150</v>
      </c>
      <c r="N13494" s="47">
        <f>+PGSales!$L13494*PGSales!$M13494</f>
        <v>300</v>
      </c>
    </row>
    <row r="13495" spans="1:14" hidden="1" x14ac:dyDescent="0.25">
      <c r="A13495" s="77">
        <f t="shared" si="1624"/>
        <v>2026</v>
      </c>
      <c r="B13495" s="77">
        <f t="shared" si="1625"/>
        <v>1</v>
      </c>
      <c r="C13495" s="73">
        <v>46044</v>
      </c>
      <c r="D13495" s="79" t="s">
        <v>62</v>
      </c>
      <c r="E13495" s="80" t="s">
        <v>766</v>
      </c>
      <c r="F13495" s="81" t="str">
        <f>VLOOKUP(E13495,Customer[],2,FALSE)</f>
        <v>Linn Young</v>
      </c>
      <c r="G13495" s="69" t="str">
        <f>VLOOKUP(E13495,Customer[],3,FALSE)</f>
        <v>12 Zay Rd</v>
      </c>
      <c r="H13495" s="69" t="str">
        <f>VLOOKUP(E13495,Customer[],4,FALSE)</f>
        <v>S Paukkan N/Oakkala</v>
      </c>
      <c r="I13495" s="48" t="s">
        <v>958</v>
      </c>
      <c r="J13495" s="82" t="str">
        <f>VLOOKUP(I13495,PGStock[],2,FALSE)</f>
        <v>Shwe Man 680ml</v>
      </c>
      <c r="K13495" s="71">
        <f>VLOOKUP(I13495,PGStock[],3,FALSE)</f>
        <v>0.68</v>
      </c>
      <c r="L13495" s="47">
        <v>2</v>
      </c>
      <c r="M13495" s="47">
        <f>VLOOKUP(I13495,PGStock[],6,FALSE)</f>
        <v>100</v>
      </c>
      <c r="N13495" s="47">
        <f>+PGSales!$L13495*PGSales!$M13495</f>
        <v>200</v>
      </c>
    </row>
    <row r="13496" spans="1:14" hidden="1" x14ac:dyDescent="0.25">
      <c r="A13496" s="77">
        <f t="shared" si="1624"/>
        <v>2026</v>
      </c>
      <c r="B13496" s="77">
        <f t="shared" si="1625"/>
        <v>1</v>
      </c>
      <c r="C13496" s="73">
        <v>46044</v>
      </c>
      <c r="D13496" s="79" t="s">
        <v>62</v>
      </c>
      <c r="E13496" s="80" t="s">
        <v>766</v>
      </c>
      <c r="F13496" s="81" t="str">
        <f>VLOOKUP(E13496,Customer[],2,FALSE)</f>
        <v>Linn Young</v>
      </c>
      <c r="G13496" s="69" t="str">
        <f>VLOOKUP(E13496,Customer[],3,FALSE)</f>
        <v>12 Zay Rd</v>
      </c>
      <c r="H13496" s="69" t="str">
        <f>VLOOKUP(E13496,Customer[],4,FALSE)</f>
        <v>S Paukkan N/Oakkala</v>
      </c>
      <c r="I13496" s="48" t="s">
        <v>959</v>
      </c>
      <c r="J13496" s="82" t="str">
        <f>VLOOKUP(I13496,PGStock[],2,FALSE)</f>
        <v>Shwe Man ကော်ဗူး (1 Liter)</v>
      </c>
      <c r="K13496" s="71">
        <f>VLOOKUP(I13496,PGStock[],3,FALSE)</f>
        <v>1</v>
      </c>
      <c r="L13496" s="47">
        <v>2</v>
      </c>
      <c r="M13496" s="47">
        <f>VLOOKUP(I13496,PGStock[],6,FALSE)</f>
        <v>100</v>
      </c>
      <c r="N13496" s="47">
        <f>+PGSales!$L13496*PGSales!$M13496</f>
        <v>200</v>
      </c>
    </row>
    <row r="13497" spans="1:14" hidden="1" x14ac:dyDescent="0.25">
      <c r="A13497" s="77">
        <f t="shared" si="1624"/>
        <v>2026</v>
      </c>
      <c r="B13497" s="77">
        <f t="shared" si="1625"/>
        <v>1</v>
      </c>
      <c r="C13497" s="73">
        <v>46045</v>
      </c>
      <c r="D13497" s="79" t="s">
        <v>74</v>
      </c>
      <c r="E13497" s="80" t="s">
        <v>271</v>
      </c>
      <c r="F13497" s="81" t="str">
        <f>VLOOKUP(E13497,Customer[],2,FALSE)</f>
        <v>Lapyae Wunn</v>
      </c>
      <c r="G13497" s="69" t="str">
        <f>VLOOKUP(E13497,Customer[],3,FALSE)</f>
        <v>West Yangon University Rd</v>
      </c>
      <c r="H13497" s="69" t="str">
        <f>VLOOKUP(E13497,Customer[],4,FALSE)</f>
        <v>Htan Ta Pin</v>
      </c>
      <c r="I13497" s="48" t="s">
        <v>27</v>
      </c>
      <c r="J13497" s="82" t="str">
        <f>VLOOKUP(I13497,PGStock[],2,FALSE)</f>
        <v>Columbus Super Red Smooth 700 Ml</v>
      </c>
      <c r="K13497" s="71">
        <f>VLOOKUP(I13497,PGStock[],3,FALSE)</f>
        <v>0.7</v>
      </c>
      <c r="L13497" s="47">
        <v>1</v>
      </c>
      <c r="M13497" s="47">
        <f>VLOOKUP(I13497,PGStock[],6,FALSE)</f>
        <v>200</v>
      </c>
      <c r="N13497" s="47">
        <f>+PGSales!$L13497*PGSales!$M13497</f>
        <v>200</v>
      </c>
    </row>
    <row r="13498" spans="1:14" hidden="1" x14ac:dyDescent="0.25">
      <c r="A13498" s="77">
        <f t="shared" si="1624"/>
        <v>2026</v>
      </c>
      <c r="B13498" s="77">
        <f t="shared" si="1625"/>
        <v>1</v>
      </c>
      <c r="C13498" s="73">
        <v>46045</v>
      </c>
      <c r="D13498" s="79" t="s">
        <v>74</v>
      </c>
      <c r="E13498" s="80" t="s">
        <v>271</v>
      </c>
      <c r="F13498" s="81" t="str">
        <f>VLOOKUP(E13498,Customer[],2,FALSE)</f>
        <v>Lapyae Wunn</v>
      </c>
      <c r="G13498" s="69" t="str">
        <f>VLOOKUP(E13498,Customer[],3,FALSE)</f>
        <v>West Yangon University Rd</v>
      </c>
      <c r="H13498" s="69" t="str">
        <f>VLOOKUP(E13498,Customer[],4,FALSE)</f>
        <v>Htan Ta Pin</v>
      </c>
      <c r="I13498" s="48" t="s">
        <v>25</v>
      </c>
      <c r="J13498" s="82" t="str">
        <f>VLOOKUP(I13498,PGStock[],2,FALSE)</f>
        <v>Columbus Super Red Smooth 350 Ml</v>
      </c>
      <c r="K13498" s="71">
        <f>VLOOKUP(I13498,PGStock[],3,FALSE)</f>
        <v>0.35</v>
      </c>
      <c r="L13498" s="47">
        <v>4</v>
      </c>
      <c r="M13498" s="47">
        <f>VLOOKUP(I13498,PGStock[],6,FALSE)</f>
        <v>150</v>
      </c>
      <c r="N13498" s="47">
        <f>+PGSales!$L13498*PGSales!$M13498</f>
        <v>600</v>
      </c>
    </row>
    <row r="13499" spans="1:14" hidden="1" x14ac:dyDescent="0.25">
      <c r="A13499" s="77">
        <f t="shared" si="1624"/>
        <v>2026</v>
      </c>
      <c r="B13499" s="77">
        <f t="shared" si="1625"/>
        <v>1</v>
      </c>
      <c r="C13499" s="73">
        <v>46045</v>
      </c>
      <c r="D13499" s="79" t="s">
        <v>74</v>
      </c>
      <c r="E13499" s="80" t="s">
        <v>271</v>
      </c>
      <c r="F13499" s="81" t="str">
        <f>VLOOKUP(E13499,Customer[],2,FALSE)</f>
        <v>Lapyae Wunn</v>
      </c>
      <c r="G13499" s="69" t="str">
        <f>VLOOKUP(E13499,Customer[],3,FALSE)</f>
        <v>West Yangon University Rd</v>
      </c>
      <c r="H13499" s="69" t="str">
        <f>VLOOKUP(E13499,Customer[],4,FALSE)</f>
        <v>Htan Ta Pin</v>
      </c>
      <c r="I13499" s="48" t="s">
        <v>20</v>
      </c>
      <c r="J13499" s="82" t="str">
        <f>VLOOKUP(I13499,PGStock[],2,FALSE)</f>
        <v>Formula Rum 700ml</v>
      </c>
      <c r="K13499" s="71">
        <f>VLOOKUP(I13499,PGStock[],3,FALSE)</f>
        <v>0.7</v>
      </c>
      <c r="L13499" s="47">
        <v>2</v>
      </c>
      <c r="M13499" s="47">
        <f>VLOOKUP(I13499,PGStock[],6,FALSE)</f>
        <v>200</v>
      </c>
      <c r="N13499" s="47">
        <f>+PGSales!$L13499*PGSales!$M13499</f>
        <v>400</v>
      </c>
    </row>
    <row r="13500" spans="1:14" hidden="1" x14ac:dyDescent="0.25">
      <c r="A13500" s="77">
        <f t="shared" ref="A13500:A13517" si="1626">YEAR(C13500)</f>
        <v>2026</v>
      </c>
      <c r="B13500" s="77">
        <f t="shared" ref="B13500:B13517" si="1627">MONTH(C13500)</f>
        <v>1</v>
      </c>
      <c r="C13500" s="73">
        <v>46045</v>
      </c>
      <c r="D13500" s="79" t="s">
        <v>74</v>
      </c>
      <c r="E13500" s="80" t="s">
        <v>271</v>
      </c>
      <c r="F13500" s="81" t="str">
        <f>VLOOKUP(E13500,Customer[],2,FALSE)</f>
        <v>Lapyae Wunn</v>
      </c>
      <c r="G13500" s="69" t="str">
        <f>VLOOKUP(E13500,Customer[],3,FALSE)</f>
        <v>West Yangon University Rd</v>
      </c>
      <c r="H13500" s="69" t="str">
        <f>VLOOKUP(E13500,Customer[],4,FALSE)</f>
        <v>Htan Ta Pin</v>
      </c>
      <c r="I13500" s="48" t="s">
        <v>18</v>
      </c>
      <c r="J13500" s="82" t="str">
        <f>VLOOKUP(I13500,PGStock[],2,FALSE)</f>
        <v>Formula Rum 350ml</v>
      </c>
      <c r="K13500" s="71">
        <f>VLOOKUP(I13500,PGStock[],3,FALSE)</f>
        <v>0.35</v>
      </c>
      <c r="L13500" s="47">
        <v>4</v>
      </c>
      <c r="M13500" s="47">
        <f>VLOOKUP(I13500,PGStock[],6,FALSE)</f>
        <v>150</v>
      </c>
      <c r="N13500" s="47">
        <f>+PGSales!$L13500*PGSales!$M13500</f>
        <v>600</v>
      </c>
    </row>
    <row r="13501" spans="1:14" hidden="1" x14ac:dyDescent="0.25">
      <c r="A13501" s="77">
        <f t="shared" si="1626"/>
        <v>2026</v>
      </c>
      <c r="B13501" s="77">
        <f t="shared" si="1627"/>
        <v>1</v>
      </c>
      <c r="C13501" s="73">
        <v>46045</v>
      </c>
      <c r="D13501" s="79" t="s">
        <v>74</v>
      </c>
      <c r="E13501" s="80" t="s">
        <v>271</v>
      </c>
      <c r="F13501" s="81" t="str">
        <f>VLOOKUP(E13501,Customer[],2,FALSE)</f>
        <v>Lapyae Wunn</v>
      </c>
      <c r="G13501" s="69" t="str">
        <f>VLOOKUP(E13501,Customer[],3,FALSE)</f>
        <v>West Yangon University Rd</v>
      </c>
      <c r="H13501" s="69" t="str">
        <f>VLOOKUP(E13501,Customer[],4,FALSE)</f>
        <v>Htan Ta Pin</v>
      </c>
      <c r="I13501" s="48" t="s">
        <v>958</v>
      </c>
      <c r="J13501" s="82" t="str">
        <f>VLOOKUP(I13501,PGStock[],2,FALSE)</f>
        <v>Shwe Man 680ml</v>
      </c>
      <c r="K13501" s="71">
        <f>VLOOKUP(I13501,PGStock[],3,FALSE)</f>
        <v>0.68</v>
      </c>
      <c r="L13501" s="47">
        <v>1</v>
      </c>
      <c r="M13501" s="47">
        <f>VLOOKUP(I13501,PGStock[],6,FALSE)</f>
        <v>100</v>
      </c>
      <c r="N13501" s="47">
        <f>+PGSales!$L13501*PGSales!$M13501</f>
        <v>100</v>
      </c>
    </row>
    <row r="13502" spans="1:14" hidden="1" x14ac:dyDescent="0.25">
      <c r="A13502" s="77">
        <f t="shared" si="1626"/>
        <v>2026</v>
      </c>
      <c r="B13502" s="77">
        <f t="shared" si="1627"/>
        <v>1</v>
      </c>
      <c r="C13502" s="73">
        <v>46045</v>
      </c>
      <c r="D13502" s="79" t="s">
        <v>74</v>
      </c>
      <c r="E13502" s="80" t="s">
        <v>271</v>
      </c>
      <c r="F13502" s="81" t="str">
        <f>VLOOKUP(E13502,Customer[],2,FALSE)</f>
        <v>Lapyae Wunn</v>
      </c>
      <c r="G13502" s="69" t="str">
        <f>VLOOKUP(E13502,Customer[],3,FALSE)</f>
        <v>West Yangon University Rd</v>
      </c>
      <c r="H13502" s="69" t="str">
        <f>VLOOKUP(E13502,Customer[],4,FALSE)</f>
        <v>Htan Ta Pin</v>
      </c>
      <c r="I13502" s="48" t="s">
        <v>959</v>
      </c>
      <c r="J13502" s="82" t="str">
        <f>VLOOKUP(I13502,PGStock[],2,FALSE)</f>
        <v>Shwe Man ကော်ဗူး (1 Liter)</v>
      </c>
      <c r="K13502" s="71">
        <f>VLOOKUP(I13502,PGStock[],3,FALSE)</f>
        <v>1</v>
      </c>
      <c r="L13502" s="47">
        <v>2</v>
      </c>
      <c r="M13502" s="47">
        <f>VLOOKUP(I13502,PGStock[],6,FALSE)</f>
        <v>100</v>
      </c>
      <c r="N13502" s="47">
        <f>+PGSales!$L13502*PGSales!$M13502</f>
        <v>200</v>
      </c>
    </row>
    <row r="13503" spans="1:14" hidden="1" x14ac:dyDescent="0.25">
      <c r="A13503" s="77">
        <f t="shared" si="1626"/>
        <v>2026</v>
      </c>
      <c r="B13503" s="77">
        <f t="shared" si="1627"/>
        <v>1</v>
      </c>
      <c r="C13503" s="73">
        <v>46045</v>
      </c>
      <c r="D13503" s="79" t="s">
        <v>878</v>
      </c>
      <c r="E13503" s="80" t="s">
        <v>269</v>
      </c>
      <c r="F13503" s="81" t="str">
        <f>VLOOKUP(E13503,Customer[],2,FALSE)</f>
        <v>Kaung Star</v>
      </c>
      <c r="G13503" s="69" t="str">
        <f>VLOOKUP(E13503,Customer[],3,FALSE)</f>
        <v>West Yangon University Rd</v>
      </c>
      <c r="H13503" s="69" t="str">
        <f>VLOOKUP(E13503,Customer[],4,FALSE)</f>
        <v>Htan Ta Pin</v>
      </c>
      <c r="I13503" s="48" t="s">
        <v>25</v>
      </c>
      <c r="J13503" s="82" t="str">
        <f>VLOOKUP(I13503,PGStock[],2,FALSE)</f>
        <v>Columbus Super Red Smooth 350 Ml</v>
      </c>
      <c r="K13503" s="71">
        <f>VLOOKUP(I13503,PGStock[],3,FALSE)</f>
        <v>0.35</v>
      </c>
      <c r="L13503" s="47">
        <v>3</v>
      </c>
      <c r="M13503" s="47">
        <f>VLOOKUP(I13503,PGStock[],6,FALSE)</f>
        <v>150</v>
      </c>
      <c r="N13503" s="47">
        <f>+PGSales!$L13503*PGSales!$M13503</f>
        <v>450</v>
      </c>
    </row>
    <row r="13504" spans="1:14" hidden="1" x14ac:dyDescent="0.25">
      <c r="A13504" s="77">
        <f t="shared" si="1626"/>
        <v>2026</v>
      </c>
      <c r="B13504" s="77">
        <f t="shared" si="1627"/>
        <v>1</v>
      </c>
      <c r="C13504" s="73">
        <v>46045</v>
      </c>
      <c r="D13504" s="79" t="s">
        <v>70</v>
      </c>
      <c r="E13504" s="80" t="s">
        <v>276</v>
      </c>
      <c r="F13504" s="81" t="str">
        <f>VLOOKUP(E13504,Customer[],2,FALSE)</f>
        <v>Kyi Thar Oo(1)</v>
      </c>
      <c r="G13504" s="69" t="str">
        <f>VLOOKUP(E13504,Customer[],3,FALSE)</f>
        <v>Poe San Aye St</v>
      </c>
      <c r="H13504" s="69" t="str">
        <f>VLOOKUP(E13504,Customer[],4,FALSE)</f>
        <v>Htan Ta Pin</v>
      </c>
      <c r="I13504" s="48" t="s">
        <v>27</v>
      </c>
      <c r="J13504" s="82" t="str">
        <f>VLOOKUP(I13504,PGStock[],2,FALSE)</f>
        <v>Columbus Super Red Smooth 700 Ml</v>
      </c>
      <c r="K13504" s="71">
        <f>VLOOKUP(I13504,PGStock[],3,FALSE)</f>
        <v>0.7</v>
      </c>
      <c r="L13504" s="47">
        <v>1</v>
      </c>
      <c r="M13504" s="47">
        <f>VLOOKUP(I13504,PGStock[],6,FALSE)</f>
        <v>200</v>
      </c>
      <c r="N13504" s="47">
        <f>+PGSales!$L13504*PGSales!$M13504</f>
        <v>200</v>
      </c>
    </row>
    <row r="13505" spans="1:14" hidden="1" x14ac:dyDescent="0.25">
      <c r="A13505" s="77">
        <f t="shared" si="1626"/>
        <v>2026</v>
      </c>
      <c r="B13505" s="77">
        <f t="shared" si="1627"/>
        <v>1</v>
      </c>
      <c r="C13505" s="73">
        <v>46045</v>
      </c>
      <c r="D13505" s="79" t="s">
        <v>70</v>
      </c>
      <c r="E13505" s="80" t="s">
        <v>276</v>
      </c>
      <c r="F13505" s="81" t="str">
        <f>VLOOKUP(E13505,Customer[],2,FALSE)</f>
        <v>Kyi Thar Oo(1)</v>
      </c>
      <c r="G13505" s="69" t="str">
        <f>VLOOKUP(E13505,Customer[],3,FALSE)</f>
        <v>Poe San Aye St</v>
      </c>
      <c r="H13505" s="69" t="str">
        <f>VLOOKUP(E13505,Customer[],4,FALSE)</f>
        <v>Htan Ta Pin</v>
      </c>
      <c r="I13505" s="48" t="s">
        <v>25</v>
      </c>
      <c r="J13505" s="82" t="str">
        <f>VLOOKUP(I13505,PGStock[],2,FALSE)</f>
        <v>Columbus Super Red Smooth 350 Ml</v>
      </c>
      <c r="K13505" s="71">
        <f>VLOOKUP(I13505,PGStock[],3,FALSE)</f>
        <v>0.35</v>
      </c>
      <c r="L13505" s="47">
        <v>1</v>
      </c>
      <c r="M13505" s="47">
        <f>VLOOKUP(I13505,PGStock[],6,FALSE)</f>
        <v>150</v>
      </c>
      <c r="N13505" s="47">
        <f>+PGSales!$L13505*PGSales!$M13505</f>
        <v>150</v>
      </c>
    </row>
    <row r="13506" spans="1:14" hidden="1" x14ac:dyDescent="0.25">
      <c r="A13506" s="77">
        <f t="shared" si="1626"/>
        <v>2026</v>
      </c>
      <c r="B13506" s="77">
        <f t="shared" si="1627"/>
        <v>1</v>
      </c>
      <c r="C13506" s="73">
        <v>46045</v>
      </c>
      <c r="D13506" s="79" t="s">
        <v>70</v>
      </c>
      <c r="E13506" s="80" t="s">
        <v>276</v>
      </c>
      <c r="F13506" s="81" t="str">
        <f>VLOOKUP(E13506,Customer[],2,FALSE)</f>
        <v>Kyi Thar Oo(1)</v>
      </c>
      <c r="G13506" s="69" t="str">
        <f>VLOOKUP(E13506,Customer[],3,FALSE)</f>
        <v>Poe San Aye St</v>
      </c>
      <c r="H13506" s="69" t="str">
        <f>VLOOKUP(E13506,Customer[],4,FALSE)</f>
        <v>Htan Ta Pin</v>
      </c>
      <c r="I13506" s="48" t="s">
        <v>18</v>
      </c>
      <c r="J13506" s="82" t="str">
        <f>VLOOKUP(I13506,PGStock[],2,FALSE)</f>
        <v>Formula Rum 350ml</v>
      </c>
      <c r="K13506" s="71">
        <f>VLOOKUP(I13506,PGStock[],3,FALSE)</f>
        <v>0.35</v>
      </c>
      <c r="L13506" s="47">
        <v>1</v>
      </c>
      <c r="M13506" s="47">
        <f>VLOOKUP(I13506,PGStock[],6,FALSE)</f>
        <v>150</v>
      </c>
      <c r="N13506" s="47">
        <f>+PGSales!$L13506*PGSales!$M13506</f>
        <v>150</v>
      </c>
    </row>
    <row r="13507" spans="1:14" hidden="1" x14ac:dyDescent="0.25">
      <c r="A13507" s="77">
        <f t="shared" si="1626"/>
        <v>2026</v>
      </c>
      <c r="B13507" s="77">
        <f t="shared" si="1627"/>
        <v>1</v>
      </c>
      <c r="C13507" s="73">
        <v>46045</v>
      </c>
      <c r="D13507" s="79" t="s">
        <v>275</v>
      </c>
      <c r="E13507" s="80" t="s">
        <v>274</v>
      </c>
      <c r="F13507" s="81" t="str">
        <f>VLOOKUP(E13507,Customer[],2,FALSE)</f>
        <v>Ni Ni Lin</v>
      </c>
      <c r="G13507" s="69" t="str">
        <f>VLOOKUP(E13507,Customer[],3,FALSE)</f>
        <v>Myoma Zay Rd</v>
      </c>
      <c r="H13507" s="69" t="str">
        <f>VLOOKUP(E13507,Customer[],4,FALSE)</f>
        <v>Htan Ta Pin</v>
      </c>
      <c r="I13507" s="48" t="s">
        <v>18</v>
      </c>
      <c r="J13507" s="82" t="str">
        <f>VLOOKUP(I13507,PGStock[],2,FALSE)</f>
        <v>Formula Rum 350ml</v>
      </c>
      <c r="K13507" s="71">
        <f>VLOOKUP(I13507,PGStock[],3,FALSE)</f>
        <v>0.35</v>
      </c>
      <c r="L13507" s="47">
        <v>4</v>
      </c>
      <c r="M13507" s="47">
        <f>VLOOKUP(I13507,PGStock[],6,FALSE)</f>
        <v>150</v>
      </c>
      <c r="N13507" s="47">
        <f>+PGSales!$L13507*PGSales!$M13507</f>
        <v>600</v>
      </c>
    </row>
    <row r="13508" spans="1:14" hidden="1" x14ac:dyDescent="0.25">
      <c r="A13508" s="77">
        <f t="shared" si="1626"/>
        <v>2026</v>
      </c>
      <c r="B13508" s="77">
        <f t="shared" si="1627"/>
        <v>1</v>
      </c>
      <c r="C13508" s="73">
        <v>46045</v>
      </c>
      <c r="D13508" s="79" t="s">
        <v>275</v>
      </c>
      <c r="E13508" s="80" t="s">
        <v>274</v>
      </c>
      <c r="F13508" s="81" t="str">
        <f>VLOOKUP(E13508,Customer[],2,FALSE)</f>
        <v>Ni Ni Lin</v>
      </c>
      <c r="G13508" s="69" t="str">
        <f>VLOOKUP(E13508,Customer[],3,FALSE)</f>
        <v>Myoma Zay Rd</v>
      </c>
      <c r="H13508" s="69" t="str">
        <f>VLOOKUP(E13508,Customer[],4,FALSE)</f>
        <v>Htan Ta Pin</v>
      </c>
      <c r="I13508" s="48" t="s">
        <v>959</v>
      </c>
      <c r="J13508" s="82" t="str">
        <f>VLOOKUP(I13508,PGStock[],2,FALSE)</f>
        <v>Shwe Man ကော်ဗူး (1 Liter)</v>
      </c>
      <c r="K13508" s="71">
        <f>VLOOKUP(I13508,PGStock[],3,FALSE)</f>
        <v>1</v>
      </c>
      <c r="L13508" s="47">
        <v>3</v>
      </c>
      <c r="M13508" s="47">
        <f>VLOOKUP(I13508,PGStock[],6,FALSE)</f>
        <v>100</v>
      </c>
      <c r="N13508" s="47">
        <f>+PGSales!$L13508*PGSales!$M13508</f>
        <v>300</v>
      </c>
    </row>
    <row r="13509" spans="1:14" hidden="1" x14ac:dyDescent="0.25">
      <c r="A13509" s="77">
        <f t="shared" si="1626"/>
        <v>2026</v>
      </c>
      <c r="B13509" s="77">
        <f t="shared" si="1627"/>
        <v>1</v>
      </c>
      <c r="C13509" s="73">
        <v>46045</v>
      </c>
      <c r="D13509" s="79" t="s">
        <v>68</v>
      </c>
      <c r="E13509" s="80" t="s">
        <v>270</v>
      </c>
      <c r="F13509" s="81" t="str">
        <f>VLOOKUP(E13509,Customer[],2,FALSE)</f>
        <v>Kyi Thar Oo(2)</v>
      </c>
      <c r="G13509" s="69" t="str">
        <f>VLOOKUP(E13509,Customer[],3,FALSE)</f>
        <v>Bayin Naung St</v>
      </c>
      <c r="H13509" s="69" t="str">
        <f>VLOOKUP(E13509,Customer[],4,FALSE)</f>
        <v>Htan Ta Pin</v>
      </c>
      <c r="I13509" s="48" t="s">
        <v>27</v>
      </c>
      <c r="J13509" s="82" t="str">
        <f>VLOOKUP(I13509,PGStock[],2,FALSE)</f>
        <v>Columbus Super Red Smooth 700 Ml</v>
      </c>
      <c r="K13509" s="71">
        <f>VLOOKUP(I13509,PGStock[],3,FALSE)</f>
        <v>0.7</v>
      </c>
      <c r="L13509" s="47">
        <v>1</v>
      </c>
      <c r="M13509" s="47">
        <f>VLOOKUP(I13509,PGStock[],6,FALSE)</f>
        <v>200</v>
      </c>
      <c r="N13509" s="47">
        <f>+PGSales!$L13509*PGSales!$M13509</f>
        <v>200</v>
      </c>
    </row>
    <row r="13510" spans="1:14" hidden="1" x14ac:dyDescent="0.25">
      <c r="A13510" s="77">
        <f t="shared" si="1626"/>
        <v>2026</v>
      </c>
      <c r="B13510" s="77">
        <f t="shared" si="1627"/>
        <v>1</v>
      </c>
      <c r="C13510" s="73">
        <v>46045</v>
      </c>
      <c r="D13510" s="79" t="s">
        <v>131</v>
      </c>
      <c r="E13510" s="80" t="s">
        <v>273</v>
      </c>
      <c r="F13510" s="81" t="str">
        <f>VLOOKUP(E13510,Customer[],2,FALSE)</f>
        <v>Nate Thint</v>
      </c>
      <c r="G13510" s="69" t="str">
        <f>VLOOKUP(E13510,Customer[],3,FALSE)</f>
        <v>Bayin Naung St</v>
      </c>
      <c r="H13510" s="69" t="str">
        <f>VLOOKUP(E13510,Customer[],4,FALSE)</f>
        <v>Htan Ta Pin</v>
      </c>
      <c r="I13510" s="48" t="s">
        <v>25</v>
      </c>
      <c r="J13510" s="82" t="str">
        <f>VLOOKUP(I13510,PGStock[],2,FALSE)</f>
        <v>Columbus Super Red Smooth 350 Ml</v>
      </c>
      <c r="K13510" s="71">
        <f>VLOOKUP(I13510,PGStock[],3,FALSE)</f>
        <v>0.35</v>
      </c>
      <c r="L13510" s="47">
        <v>1</v>
      </c>
      <c r="M13510" s="47">
        <f>VLOOKUP(I13510,PGStock[],6,FALSE)</f>
        <v>150</v>
      </c>
      <c r="N13510" s="47">
        <f>+PGSales!$L13510*PGSales!$M13510</f>
        <v>150</v>
      </c>
    </row>
    <row r="13511" spans="1:14" hidden="1" x14ac:dyDescent="0.25">
      <c r="A13511" s="77">
        <f t="shared" si="1626"/>
        <v>2026</v>
      </c>
      <c r="B13511" s="77">
        <f t="shared" si="1627"/>
        <v>1</v>
      </c>
      <c r="C13511" s="73">
        <v>46045</v>
      </c>
      <c r="D13511" s="79" t="s">
        <v>131</v>
      </c>
      <c r="E13511" s="80" t="s">
        <v>273</v>
      </c>
      <c r="F13511" s="81" t="str">
        <f>VLOOKUP(E13511,Customer[],2,FALSE)</f>
        <v>Nate Thint</v>
      </c>
      <c r="G13511" s="69" t="str">
        <f>VLOOKUP(E13511,Customer[],3,FALSE)</f>
        <v>Bayin Naung St</v>
      </c>
      <c r="H13511" s="69" t="str">
        <f>VLOOKUP(E13511,Customer[],4,FALSE)</f>
        <v>Htan Ta Pin</v>
      </c>
      <c r="I13511" s="48" t="s">
        <v>18</v>
      </c>
      <c r="J13511" s="82" t="str">
        <f>VLOOKUP(I13511,PGStock[],2,FALSE)</f>
        <v>Formula Rum 350ml</v>
      </c>
      <c r="K13511" s="71">
        <f>VLOOKUP(I13511,PGStock[],3,FALSE)</f>
        <v>0.35</v>
      </c>
      <c r="L13511" s="47">
        <v>1</v>
      </c>
      <c r="M13511" s="47">
        <f>VLOOKUP(I13511,PGStock[],6,FALSE)</f>
        <v>150</v>
      </c>
      <c r="N13511" s="47">
        <f>+PGSales!$L13511*PGSales!$M13511</f>
        <v>150</v>
      </c>
    </row>
    <row r="13512" spans="1:14" hidden="1" x14ac:dyDescent="0.25">
      <c r="A13512" s="77">
        <f t="shared" si="1626"/>
        <v>2026</v>
      </c>
      <c r="B13512" s="77">
        <f t="shared" si="1627"/>
        <v>1</v>
      </c>
      <c r="C13512" s="73">
        <v>46045</v>
      </c>
      <c r="D13512" s="79" t="s">
        <v>131</v>
      </c>
      <c r="E13512" s="80" t="s">
        <v>273</v>
      </c>
      <c r="F13512" s="81" t="str">
        <f>VLOOKUP(E13512,Customer[],2,FALSE)</f>
        <v>Nate Thint</v>
      </c>
      <c r="G13512" s="69" t="str">
        <f>VLOOKUP(E13512,Customer[],3,FALSE)</f>
        <v>Bayin Naung St</v>
      </c>
      <c r="H13512" s="69" t="str">
        <f>VLOOKUP(E13512,Customer[],4,FALSE)</f>
        <v>Htan Ta Pin</v>
      </c>
      <c r="I13512" s="48" t="s">
        <v>959</v>
      </c>
      <c r="J13512" s="82" t="str">
        <f>VLOOKUP(I13512,PGStock[],2,FALSE)</f>
        <v>Shwe Man ကော်ဗူး (1 Liter)</v>
      </c>
      <c r="K13512" s="71">
        <f>VLOOKUP(I13512,PGStock[],3,FALSE)</f>
        <v>1</v>
      </c>
      <c r="L13512" s="47">
        <v>3</v>
      </c>
      <c r="M13512" s="47">
        <f>VLOOKUP(I13512,PGStock[],6,FALSE)</f>
        <v>100</v>
      </c>
      <c r="N13512" s="47">
        <f>+PGSales!$L13512*PGSales!$M13512</f>
        <v>300</v>
      </c>
    </row>
    <row r="13513" spans="1:14" hidden="1" x14ac:dyDescent="0.25">
      <c r="A13513" s="77">
        <f t="shared" si="1626"/>
        <v>2026</v>
      </c>
      <c r="B13513" s="77">
        <f t="shared" si="1627"/>
        <v>1</v>
      </c>
      <c r="C13513" s="73">
        <v>46045</v>
      </c>
      <c r="D13513" s="79" t="s">
        <v>66</v>
      </c>
      <c r="E13513" s="80" t="s">
        <v>693</v>
      </c>
      <c r="F13513" s="81" t="str">
        <f>VLOOKUP(E13513,Customer[],2,FALSE)</f>
        <v>Uncle Liquor</v>
      </c>
      <c r="G13513" s="69" t="str">
        <f>VLOOKUP(E13513,Customer[],3,FALSE)</f>
        <v>Bonmoer Rd</v>
      </c>
      <c r="H13513" s="69" t="str">
        <f>VLOOKUP(E13513,Customer[],4,FALSE)</f>
        <v xml:space="preserve"> N/Oakkala</v>
      </c>
      <c r="I13513" s="48" t="s">
        <v>18</v>
      </c>
      <c r="J13513" s="82" t="str">
        <f>VLOOKUP(I13513,PGStock[],2,FALSE)</f>
        <v>Formula Rum 350ml</v>
      </c>
      <c r="K13513" s="71">
        <f>VLOOKUP(I13513,PGStock[],3,FALSE)</f>
        <v>0.35</v>
      </c>
      <c r="L13513" s="47">
        <v>3</v>
      </c>
      <c r="M13513" s="47">
        <f>VLOOKUP(I13513,PGStock[],6,FALSE)</f>
        <v>150</v>
      </c>
      <c r="N13513" s="47">
        <f>+PGSales!$L13513*PGSales!$M13513</f>
        <v>450</v>
      </c>
    </row>
    <row r="13514" spans="1:14" hidden="1" x14ac:dyDescent="0.25">
      <c r="A13514" s="77">
        <f t="shared" si="1626"/>
        <v>2026</v>
      </c>
      <c r="B13514" s="77">
        <f t="shared" si="1627"/>
        <v>1</v>
      </c>
      <c r="C13514" s="73">
        <v>46045</v>
      </c>
      <c r="D13514" s="79" t="s">
        <v>4</v>
      </c>
      <c r="E13514" s="80" t="s">
        <v>661</v>
      </c>
      <c r="F13514" s="81" t="str">
        <f>VLOOKUP(E13514,Customer[],2,FALSE)</f>
        <v>Nyein Nwe</v>
      </c>
      <c r="G13514" s="69" t="str">
        <f>VLOOKUP(E13514,Customer[],3,FALSE)</f>
        <v>Innwa Rd</v>
      </c>
      <c r="H13514" s="69" t="str">
        <f>VLOOKUP(E13514,Customer[],4,FALSE)</f>
        <v>N/Oakkala</v>
      </c>
      <c r="I13514" s="48" t="s">
        <v>18</v>
      </c>
      <c r="J13514" s="82" t="str">
        <f>VLOOKUP(I13514,PGStock[],2,FALSE)</f>
        <v>Formula Rum 350ml</v>
      </c>
      <c r="K13514" s="71">
        <f>VLOOKUP(I13514,PGStock[],3,FALSE)</f>
        <v>0.35</v>
      </c>
      <c r="L13514" s="47">
        <v>2</v>
      </c>
      <c r="M13514" s="47">
        <f>VLOOKUP(I13514,PGStock[],6,FALSE)</f>
        <v>150</v>
      </c>
      <c r="N13514" s="47">
        <f>+PGSales!$L13514*PGSales!$M13514</f>
        <v>300</v>
      </c>
    </row>
    <row r="13515" spans="1:14" hidden="1" x14ac:dyDescent="0.25">
      <c r="A13515" s="77">
        <f t="shared" si="1626"/>
        <v>2026</v>
      </c>
      <c r="B13515" s="77">
        <f t="shared" si="1627"/>
        <v>1</v>
      </c>
      <c r="C13515" s="73">
        <v>46045</v>
      </c>
      <c r="D13515" s="79" t="s">
        <v>4</v>
      </c>
      <c r="E13515" s="80" t="s">
        <v>661</v>
      </c>
      <c r="F13515" s="81" t="str">
        <f>VLOOKUP(E13515,Customer[],2,FALSE)</f>
        <v>Nyein Nwe</v>
      </c>
      <c r="G13515" s="69" t="str">
        <f>VLOOKUP(E13515,Customer[],3,FALSE)</f>
        <v>Innwa Rd</v>
      </c>
      <c r="H13515" s="69" t="str">
        <f>VLOOKUP(E13515,Customer[],4,FALSE)</f>
        <v>N/Oakkala</v>
      </c>
      <c r="I13515" s="48" t="s">
        <v>959</v>
      </c>
      <c r="J13515" s="82" t="str">
        <f>VLOOKUP(I13515,PGStock[],2,FALSE)</f>
        <v>Shwe Man ကော်ဗူး (1 Liter)</v>
      </c>
      <c r="K13515" s="71">
        <f>VLOOKUP(I13515,PGStock[],3,FALSE)</f>
        <v>1</v>
      </c>
      <c r="L13515" s="47">
        <v>4</v>
      </c>
      <c r="M13515" s="47">
        <f>VLOOKUP(I13515,PGStock[],6,FALSE)</f>
        <v>100</v>
      </c>
      <c r="N13515" s="47">
        <f>+PGSales!$L13515*PGSales!$M13515</f>
        <v>400</v>
      </c>
    </row>
    <row r="13516" spans="1:14" hidden="1" x14ac:dyDescent="0.25">
      <c r="A13516" s="77">
        <f t="shared" si="1626"/>
        <v>2026</v>
      </c>
      <c r="B13516" s="77">
        <f t="shared" si="1627"/>
        <v>1</v>
      </c>
      <c r="C13516" s="73">
        <v>46045</v>
      </c>
      <c r="D13516" s="79" t="s">
        <v>885</v>
      </c>
      <c r="E13516" s="80">
        <v>162</v>
      </c>
      <c r="F13516" s="81" t="str">
        <f>VLOOKUP(E13516,Customer[],2,FALSE)</f>
        <v>16 G(2)</v>
      </c>
      <c r="G13516" s="69" t="str">
        <f>VLOOKUP(E13516,Customer[],3,FALSE)</f>
        <v>Taungnu Rd</v>
      </c>
      <c r="H13516" s="69" t="str">
        <f>VLOOKUP(E13516,Customer[],4,FALSE)</f>
        <v>S Paukkan N/Oakkala</v>
      </c>
      <c r="I13516" s="48" t="s">
        <v>25</v>
      </c>
      <c r="J13516" s="82" t="str">
        <f>VLOOKUP(I13516,PGStock[],2,FALSE)</f>
        <v>Columbus Super Red Smooth 350 Ml</v>
      </c>
      <c r="K13516" s="71">
        <f>VLOOKUP(I13516,PGStock[],3,FALSE)</f>
        <v>0.35</v>
      </c>
      <c r="L13516" s="47">
        <v>1</v>
      </c>
      <c r="M13516" s="47">
        <f>VLOOKUP(I13516,PGStock[],6,FALSE)</f>
        <v>150</v>
      </c>
      <c r="N13516" s="47">
        <f>+PGSales!$L13516*PGSales!$M13516</f>
        <v>150</v>
      </c>
    </row>
    <row r="13517" spans="1:14" hidden="1" x14ac:dyDescent="0.25">
      <c r="A13517" s="77">
        <f t="shared" si="1626"/>
        <v>2026</v>
      </c>
      <c r="B13517" s="77">
        <f t="shared" si="1627"/>
        <v>1</v>
      </c>
      <c r="C13517" s="73">
        <v>46045</v>
      </c>
      <c r="D13517" s="79" t="s">
        <v>885</v>
      </c>
      <c r="E13517" s="80">
        <v>162</v>
      </c>
      <c r="F13517" s="81" t="str">
        <f>VLOOKUP(E13517,Customer[],2,FALSE)</f>
        <v>16 G(2)</v>
      </c>
      <c r="G13517" s="69" t="str">
        <f>VLOOKUP(E13517,Customer[],3,FALSE)</f>
        <v>Taungnu Rd</v>
      </c>
      <c r="H13517" s="69" t="str">
        <f>VLOOKUP(E13517,Customer[],4,FALSE)</f>
        <v>S Paukkan N/Oakkala</v>
      </c>
      <c r="I13517" s="48" t="s">
        <v>20</v>
      </c>
      <c r="J13517" s="82" t="str">
        <f>VLOOKUP(I13517,PGStock[],2,FALSE)</f>
        <v>Formula Rum 700ml</v>
      </c>
      <c r="K13517" s="71">
        <f>VLOOKUP(I13517,PGStock[],3,FALSE)</f>
        <v>0.7</v>
      </c>
      <c r="L13517" s="47">
        <v>1</v>
      </c>
      <c r="M13517" s="47">
        <f>VLOOKUP(I13517,PGStock[],6,FALSE)</f>
        <v>200</v>
      </c>
      <c r="N13517" s="47">
        <f>+PGSales!$L13517*PGSales!$M13517</f>
        <v>200</v>
      </c>
    </row>
    <row r="13518" spans="1:14" hidden="1" x14ac:dyDescent="0.25">
      <c r="A13518" s="77">
        <f t="shared" si="1624"/>
        <v>2026</v>
      </c>
      <c r="B13518" s="77">
        <f t="shared" si="1625"/>
        <v>1</v>
      </c>
      <c r="C13518" s="73">
        <v>46045</v>
      </c>
      <c r="D13518" s="79" t="s">
        <v>885</v>
      </c>
      <c r="E13518" s="80">
        <v>162</v>
      </c>
      <c r="F13518" s="81" t="str">
        <f>VLOOKUP(E13518,Customer[],2,FALSE)</f>
        <v>16 G(2)</v>
      </c>
      <c r="G13518" s="69" t="str">
        <f>VLOOKUP(E13518,Customer[],3,FALSE)</f>
        <v>Taungnu Rd</v>
      </c>
      <c r="H13518" s="69" t="str">
        <f>VLOOKUP(E13518,Customer[],4,FALSE)</f>
        <v>S Paukkan N/Oakkala</v>
      </c>
      <c r="I13518" s="48" t="s">
        <v>958</v>
      </c>
      <c r="J13518" s="82" t="str">
        <f>VLOOKUP(I13518,PGStock[],2,FALSE)</f>
        <v>Shwe Man 680ml</v>
      </c>
      <c r="K13518" s="71">
        <f>VLOOKUP(I13518,PGStock[],3,FALSE)</f>
        <v>0.68</v>
      </c>
      <c r="L13518" s="47">
        <v>2</v>
      </c>
      <c r="M13518" s="47">
        <f>VLOOKUP(I13518,PGStock[],6,FALSE)</f>
        <v>100</v>
      </c>
      <c r="N13518" s="47">
        <f>+PGSales!$L13518*PGSales!$M13518</f>
        <v>200</v>
      </c>
    </row>
    <row r="13519" spans="1:14" hidden="1" x14ac:dyDescent="0.25">
      <c r="A13519" s="77">
        <f t="shared" si="1624"/>
        <v>2026</v>
      </c>
      <c r="B13519" s="77">
        <f t="shared" si="1625"/>
        <v>1</v>
      </c>
      <c r="C13519" s="73">
        <v>46045</v>
      </c>
      <c r="D13519" s="79" t="s">
        <v>885</v>
      </c>
      <c r="E13519" s="80">
        <v>162</v>
      </c>
      <c r="F13519" s="81" t="str">
        <f>VLOOKUP(E13519,Customer[],2,FALSE)</f>
        <v>16 G(2)</v>
      </c>
      <c r="G13519" s="69" t="str">
        <f>VLOOKUP(E13519,Customer[],3,FALSE)</f>
        <v>Taungnu Rd</v>
      </c>
      <c r="H13519" s="69" t="str">
        <f>VLOOKUP(E13519,Customer[],4,FALSE)</f>
        <v>S Paukkan N/Oakkala</v>
      </c>
      <c r="I13519" s="48" t="s">
        <v>959</v>
      </c>
      <c r="J13519" s="82" t="str">
        <f>VLOOKUP(I13519,PGStock[],2,FALSE)</f>
        <v>Shwe Man ကော်ဗူး (1 Liter)</v>
      </c>
      <c r="K13519" s="71">
        <f>VLOOKUP(I13519,PGStock[],3,FALSE)</f>
        <v>1</v>
      </c>
      <c r="L13519" s="47">
        <v>1</v>
      </c>
      <c r="M13519" s="47">
        <f>VLOOKUP(I13519,PGStock[],6,FALSE)</f>
        <v>100</v>
      </c>
      <c r="N13519" s="47">
        <f>+PGSales!$L13519*PGSales!$M13519</f>
        <v>100</v>
      </c>
    </row>
    <row r="13520" spans="1:14" hidden="1" x14ac:dyDescent="0.25">
      <c r="A13520" s="77">
        <f t="shared" si="1624"/>
        <v>2026</v>
      </c>
      <c r="B13520" s="77">
        <f t="shared" si="1625"/>
        <v>1</v>
      </c>
      <c r="C13520" s="73">
        <v>46045</v>
      </c>
      <c r="D13520" s="79" t="s">
        <v>1</v>
      </c>
      <c r="E13520" s="80" t="s">
        <v>1211</v>
      </c>
      <c r="F13520" s="81" t="str">
        <f>VLOOKUP(E13520,Customer[],2,FALSE)</f>
        <v>Nay Thit</v>
      </c>
      <c r="G13520" s="69" t="str">
        <f>VLOOKUP(E13520,Customer[],3,FALSE)</f>
        <v>Nyong Youn Rd</v>
      </c>
      <c r="H13520" s="69" t="str">
        <f>VLOOKUP(E13520,Customer[],4,FALSE)</f>
        <v>S Paukkan N/Oakkala</v>
      </c>
      <c r="I13520" s="48" t="s">
        <v>25</v>
      </c>
      <c r="J13520" s="82" t="str">
        <f>VLOOKUP(I13520,PGStock[],2,FALSE)</f>
        <v>Columbus Super Red Smooth 350 Ml</v>
      </c>
      <c r="K13520" s="71">
        <f>VLOOKUP(I13520,PGStock[],3,FALSE)</f>
        <v>0.35</v>
      </c>
      <c r="L13520" s="47">
        <v>1</v>
      </c>
      <c r="M13520" s="47">
        <f>VLOOKUP(I13520,PGStock[],6,FALSE)</f>
        <v>150</v>
      </c>
      <c r="N13520" s="47">
        <f>+PGSales!$L13520*PGSales!$M13520</f>
        <v>150</v>
      </c>
    </row>
    <row r="13521" spans="1:14" hidden="1" x14ac:dyDescent="0.25">
      <c r="A13521" s="77">
        <f t="shared" si="1624"/>
        <v>2026</v>
      </c>
      <c r="B13521" s="77">
        <f t="shared" si="1625"/>
        <v>1</v>
      </c>
      <c r="C13521" s="73">
        <v>46045</v>
      </c>
      <c r="D13521" s="79" t="s">
        <v>1</v>
      </c>
      <c r="E13521" s="80" t="s">
        <v>1211</v>
      </c>
      <c r="F13521" s="81" t="str">
        <f>VLOOKUP(E13521,Customer[],2,FALSE)</f>
        <v>Nay Thit</v>
      </c>
      <c r="G13521" s="69" t="str">
        <f>VLOOKUP(E13521,Customer[],3,FALSE)</f>
        <v>Nyong Youn Rd</v>
      </c>
      <c r="H13521" s="69" t="str">
        <f>VLOOKUP(E13521,Customer[],4,FALSE)</f>
        <v>S Paukkan N/Oakkala</v>
      </c>
      <c r="I13521" s="48" t="s">
        <v>958</v>
      </c>
      <c r="J13521" s="82" t="str">
        <f>VLOOKUP(I13521,PGStock[],2,FALSE)</f>
        <v>Shwe Man 680ml</v>
      </c>
      <c r="K13521" s="71">
        <f>VLOOKUP(I13521,PGStock[],3,FALSE)</f>
        <v>0.68</v>
      </c>
      <c r="L13521" s="47">
        <v>4</v>
      </c>
      <c r="M13521" s="47">
        <f>VLOOKUP(I13521,PGStock[],6,FALSE)</f>
        <v>100</v>
      </c>
      <c r="N13521" s="47">
        <f>+PGSales!$L13521*PGSales!$M13521</f>
        <v>400</v>
      </c>
    </row>
    <row r="13522" spans="1:14" hidden="1" x14ac:dyDescent="0.25">
      <c r="A13522" s="77">
        <f t="shared" ref="A13522:A13647" si="1628">YEAR(C13522)</f>
        <v>2026</v>
      </c>
      <c r="B13522" s="77">
        <f t="shared" ref="B13522:B13647" si="1629">MONTH(C13522)</f>
        <v>1</v>
      </c>
      <c r="C13522" s="73">
        <v>46045</v>
      </c>
      <c r="D13522" s="79" t="s">
        <v>1438</v>
      </c>
      <c r="E13522" s="80" t="s">
        <v>775</v>
      </c>
      <c r="F13522" s="81" t="str">
        <f>VLOOKUP(E13522,Customer[],2,FALSE)</f>
        <v>Ma Naw Myae</v>
      </c>
      <c r="G13522" s="69" t="str">
        <f>VLOOKUP(E13522,Customer[],3,FALSE)</f>
        <v>12 Zay Rd</v>
      </c>
      <c r="H13522" s="69" t="str">
        <f>VLOOKUP(E13522,Customer[],4,FALSE)</f>
        <v>S Paukkan N/Oakkala</v>
      </c>
      <c r="I13522" s="48" t="s">
        <v>18</v>
      </c>
      <c r="J13522" s="82" t="str">
        <f>VLOOKUP(I13522,PGStock[],2,FALSE)</f>
        <v>Formula Rum 350ml</v>
      </c>
      <c r="K13522" s="71">
        <f>VLOOKUP(I13522,PGStock[],3,FALSE)</f>
        <v>0.35</v>
      </c>
      <c r="L13522" s="47">
        <v>1</v>
      </c>
      <c r="M13522" s="47">
        <f>VLOOKUP(I13522,PGStock[],6,FALSE)</f>
        <v>150</v>
      </c>
      <c r="N13522" s="47">
        <f>+PGSales!$L13522*PGSales!$M13522</f>
        <v>150</v>
      </c>
    </row>
    <row r="13523" spans="1:14" hidden="1" x14ac:dyDescent="0.25">
      <c r="A13523" s="77">
        <f t="shared" si="1628"/>
        <v>2026</v>
      </c>
      <c r="B13523" s="77">
        <f t="shared" si="1629"/>
        <v>1</v>
      </c>
      <c r="C13523" s="73">
        <v>46045</v>
      </c>
      <c r="D13523" s="79" t="s">
        <v>62</v>
      </c>
      <c r="E13523" s="80" t="s">
        <v>766</v>
      </c>
      <c r="F13523" s="81" t="str">
        <f>VLOOKUP(E13523,Customer[],2,FALSE)</f>
        <v>Linn Young</v>
      </c>
      <c r="G13523" s="69" t="str">
        <f>VLOOKUP(E13523,Customer[],3,FALSE)</f>
        <v>12 Zay Rd</v>
      </c>
      <c r="H13523" s="69" t="str">
        <f>VLOOKUP(E13523,Customer[],4,FALSE)</f>
        <v>S Paukkan N/Oakkala</v>
      </c>
      <c r="I13523" s="48" t="s">
        <v>25</v>
      </c>
      <c r="J13523" s="82" t="str">
        <f>VLOOKUP(I13523,PGStock[],2,FALSE)</f>
        <v>Columbus Super Red Smooth 350 Ml</v>
      </c>
      <c r="K13523" s="71">
        <f>VLOOKUP(I13523,PGStock[],3,FALSE)</f>
        <v>0.35</v>
      </c>
      <c r="L13523" s="47">
        <v>6</v>
      </c>
      <c r="M13523" s="47">
        <f>VLOOKUP(I13523,PGStock[],6,FALSE)</f>
        <v>150</v>
      </c>
      <c r="N13523" s="47">
        <f>+PGSales!$L13523*PGSales!$M13523</f>
        <v>900</v>
      </c>
    </row>
    <row r="13524" spans="1:14" hidden="1" x14ac:dyDescent="0.25">
      <c r="A13524" s="77">
        <f t="shared" si="1628"/>
        <v>2026</v>
      </c>
      <c r="B13524" s="77">
        <f t="shared" si="1629"/>
        <v>1</v>
      </c>
      <c r="C13524" s="73">
        <v>46045</v>
      </c>
      <c r="D13524" s="79" t="s">
        <v>62</v>
      </c>
      <c r="E13524" s="80" t="s">
        <v>766</v>
      </c>
      <c r="F13524" s="81" t="str">
        <f>VLOOKUP(E13524,Customer[],2,FALSE)</f>
        <v>Linn Young</v>
      </c>
      <c r="G13524" s="69" t="str">
        <f>VLOOKUP(E13524,Customer[],3,FALSE)</f>
        <v>12 Zay Rd</v>
      </c>
      <c r="H13524" s="69" t="str">
        <f>VLOOKUP(E13524,Customer[],4,FALSE)</f>
        <v>S Paukkan N/Oakkala</v>
      </c>
      <c r="I13524" s="48" t="s">
        <v>958</v>
      </c>
      <c r="J13524" s="82" t="str">
        <f>VLOOKUP(I13524,PGStock[],2,FALSE)</f>
        <v>Shwe Man 680ml</v>
      </c>
      <c r="K13524" s="71">
        <f>VLOOKUP(I13524,PGStock[],3,FALSE)</f>
        <v>0.68</v>
      </c>
      <c r="L13524" s="47">
        <v>1</v>
      </c>
      <c r="M13524" s="47">
        <f>VLOOKUP(I13524,PGStock[],6,FALSE)</f>
        <v>100</v>
      </c>
      <c r="N13524" s="47">
        <f>+PGSales!$L13524*PGSales!$M13524</f>
        <v>100</v>
      </c>
    </row>
    <row r="13525" spans="1:14" hidden="1" x14ac:dyDescent="0.25">
      <c r="A13525" s="77">
        <f t="shared" si="1628"/>
        <v>2026</v>
      </c>
      <c r="B13525" s="77">
        <f t="shared" si="1629"/>
        <v>1</v>
      </c>
      <c r="C13525" s="73">
        <v>46045</v>
      </c>
      <c r="D13525" s="79" t="s">
        <v>62</v>
      </c>
      <c r="E13525" s="80" t="s">
        <v>766</v>
      </c>
      <c r="F13525" s="81" t="str">
        <f>VLOOKUP(E13525,Customer[],2,FALSE)</f>
        <v>Linn Young</v>
      </c>
      <c r="G13525" s="69" t="str">
        <f>VLOOKUP(E13525,Customer[],3,FALSE)</f>
        <v>12 Zay Rd</v>
      </c>
      <c r="H13525" s="69" t="str">
        <f>VLOOKUP(E13525,Customer[],4,FALSE)</f>
        <v>S Paukkan N/Oakkala</v>
      </c>
      <c r="I13525" s="48" t="s">
        <v>959</v>
      </c>
      <c r="J13525" s="82" t="str">
        <f>VLOOKUP(I13525,PGStock[],2,FALSE)</f>
        <v>Shwe Man ကော်ဗူး (1 Liter)</v>
      </c>
      <c r="K13525" s="71">
        <f>VLOOKUP(I13525,PGStock[],3,FALSE)</f>
        <v>1</v>
      </c>
      <c r="L13525" s="47">
        <v>1</v>
      </c>
      <c r="M13525" s="47">
        <f>VLOOKUP(I13525,PGStock[],6,FALSE)</f>
        <v>100</v>
      </c>
      <c r="N13525" s="47">
        <f>+PGSales!$L13525*PGSales!$M13525</f>
        <v>100</v>
      </c>
    </row>
    <row r="13526" spans="1:14" hidden="1" x14ac:dyDescent="0.25">
      <c r="A13526" s="77">
        <f t="shared" si="1628"/>
        <v>2026</v>
      </c>
      <c r="B13526" s="77">
        <f t="shared" si="1629"/>
        <v>1</v>
      </c>
      <c r="C13526" s="73">
        <v>46046</v>
      </c>
      <c r="D13526" s="79" t="s">
        <v>74</v>
      </c>
      <c r="E13526" s="80" t="s">
        <v>271</v>
      </c>
      <c r="F13526" s="81" t="str">
        <f>VLOOKUP(E13526,Customer[],2,FALSE)</f>
        <v>Lapyae Wunn</v>
      </c>
      <c r="G13526" s="69" t="str">
        <f>VLOOKUP(E13526,Customer[],3,FALSE)</f>
        <v>West Yangon University Rd</v>
      </c>
      <c r="H13526" s="69" t="str">
        <f>VLOOKUP(E13526,Customer[],4,FALSE)</f>
        <v>Htan Ta Pin</v>
      </c>
      <c r="I13526" s="48" t="s">
        <v>27</v>
      </c>
      <c r="J13526" s="82" t="str">
        <f>VLOOKUP(I13526,PGStock[],2,FALSE)</f>
        <v>Columbus Super Red Smooth 700 Ml</v>
      </c>
      <c r="K13526" s="71">
        <f>VLOOKUP(I13526,PGStock[],3,FALSE)</f>
        <v>0.7</v>
      </c>
      <c r="L13526" s="47">
        <v>1</v>
      </c>
      <c r="M13526" s="47">
        <f>VLOOKUP(I13526,PGStock[],6,FALSE)</f>
        <v>200</v>
      </c>
      <c r="N13526" s="47">
        <f>+PGSales!$L13526*PGSales!$M13526</f>
        <v>200</v>
      </c>
    </row>
    <row r="13527" spans="1:14" hidden="1" x14ac:dyDescent="0.25">
      <c r="A13527" s="77">
        <f t="shared" si="1628"/>
        <v>2026</v>
      </c>
      <c r="B13527" s="77">
        <f t="shared" si="1629"/>
        <v>1</v>
      </c>
      <c r="C13527" s="73">
        <v>46046</v>
      </c>
      <c r="D13527" s="79" t="s">
        <v>74</v>
      </c>
      <c r="E13527" s="80" t="s">
        <v>271</v>
      </c>
      <c r="F13527" s="81" t="str">
        <f>VLOOKUP(E13527,Customer[],2,FALSE)</f>
        <v>Lapyae Wunn</v>
      </c>
      <c r="G13527" s="69" t="str">
        <f>VLOOKUP(E13527,Customer[],3,FALSE)</f>
        <v>West Yangon University Rd</v>
      </c>
      <c r="H13527" s="69" t="str">
        <f>VLOOKUP(E13527,Customer[],4,FALSE)</f>
        <v>Htan Ta Pin</v>
      </c>
      <c r="I13527" s="48" t="s">
        <v>25</v>
      </c>
      <c r="J13527" s="82" t="str">
        <f>VLOOKUP(I13527,PGStock[],2,FALSE)</f>
        <v>Columbus Super Red Smooth 350 Ml</v>
      </c>
      <c r="K13527" s="71">
        <f>VLOOKUP(I13527,PGStock[],3,FALSE)</f>
        <v>0.35</v>
      </c>
      <c r="L13527" s="47">
        <v>4</v>
      </c>
      <c r="M13527" s="47">
        <f>VLOOKUP(I13527,PGStock[],6,FALSE)</f>
        <v>150</v>
      </c>
      <c r="N13527" s="47">
        <f>+PGSales!$L13527*PGSales!$M13527</f>
        <v>600</v>
      </c>
    </row>
    <row r="13528" spans="1:14" hidden="1" x14ac:dyDescent="0.25">
      <c r="A13528" s="77">
        <f t="shared" si="1628"/>
        <v>2026</v>
      </c>
      <c r="B13528" s="77">
        <f t="shared" si="1629"/>
        <v>1</v>
      </c>
      <c r="C13528" s="73">
        <v>46046</v>
      </c>
      <c r="D13528" s="79" t="s">
        <v>74</v>
      </c>
      <c r="E13528" s="80" t="s">
        <v>271</v>
      </c>
      <c r="F13528" s="81" t="str">
        <f>VLOOKUP(E13528,Customer[],2,FALSE)</f>
        <v>Lapyae Wunn</v>
      </c>
      <c r="G13528" s="69" t="str">
        <f>VLOOKUP(E13528,Customer[],3,FALSE)</f>
        <v>West Yangon University Rd</v>
      </c>
      <c r="H13528" s="69" t="str">
        <f>VLOOKUP(E13528,Customer[],4,FALSE)</f>
        <v>Htan Ta Pin</v>
      </c>
      <c r="I13528" s="48" t="s">
        <v>20</v>
      </c>
      <c r="J13528" s="82" t="str">
        <f>VLOOKUP(I13528,PGStock[],2,FALSE)</f>
        <v>Formula Rum 700ml</v>
      </c>
      <c r="K13528" s="71">
        <f>VLOOKUP(I13528,PGStock[],3,FALSE)</f>
        <v>0.7</v>
      </c>
      <c r="L13528" s="47">
        <v>2</v>
      </c>
      <c r="M13528" s="47">
        <f>VLOOKUP(I13528,PGStock[],6,FALSE)</f>
        <v>200</v>
      </c>
      <c r="N13528" s="47">
        <f>+PGSales!$L13528*PGSales!$M13528</f>
        <v>400</v>
      </c>
    </row>
    <row r="13529" spans="1:14" hidden="1" x14ac:dyDescent="0.25">
      <c r="A13529" s="77">
        <f t="shared" ref="A13529:A13548" si="1630">YEAR(C13529)</f>
        <v>2026</v>
      </c>
      <c r="B13529" s="77">
        <f t="shared" ref="B13529:B13548" si="1631">MONTH(C13529)</f>
        <v>1</v>
      </c>
      <c r="C13529" s="73">
        <v>46046</v>
      </c>
      <c r="D13529" s="79" t="s">
        <v>74</v>
      </c>
      <c r="E13529" s="80" t="s">
        <v>271</v>
      </c>
      <c r="F13529" s="81" t="str">
        <f>VLOOKUP(E13529,Customer[],2,FALSE)</f>
        <v>Lapyae Wunn</v>
      </c>
      <c r="G13529" s="69" t="str">
        <f>VLOOKUP(E13529,Customer[],3,FALSE)</f>
        <v>West Yangon University Rd</v>
      </c>
      <c r="H13529" s="69" t="str">
        <f>VLOOKUP(E13529,Customer[],4,FALSE)</f>
        <v>Htan Ta Pin</v>
      </c>
      <c r="I13529" s="48" t="s">
        <v>18</v>
      </c>
      <c r="J13529" s="82" t="str">
        <f>VLOOKUP(I13529,PGStock[],2,FALSE)</f>
        <v>Formula Rum 350ml</v>
      </c>
      <c r="K13529" s="71">
        <f>VLOOKUP(I13529,PGStock[],3,FALSE)</f>
        <v>0.35</v>
      </c>
      <c r="L13529" s="47">
        <v>1</v>
      </c>
      <c r="M13529" s="47">
        <f>VLOOKUP(I13529,PGStock[],6,FALSE)</f>
        <v>150</v>
      </c>
      <c r="N13529" s="47">
        <f>+PGSales!$L13529*PGSales!$M13529</f>
        <v>150</v>
      </c>
    </row>
    <row r="13530" spans="1:14" hidden="1" x14ac:dyDescent="0.25">
      <c r="A13530" s="77">
        <f t="shared" si="1630"/>
        <v>2026</v>
      </c>
      <c r="B13530" s="77">
        <f t="shared" si="1631"/>
        <v>1</v>
      </c>
      <c r="C13530" s="73">
        <v>46046</v>
      </c>
      <c r="D13530" s="79" t="s">
        <v>74</v>
      </c>
      <c r="E13530" s="80" t="s">
        <v>271</v>
      </c>
      <c r="F13530" s="81" t="str">
        <f>VLOOKUP(E13530,Customer[],2,FALSE)</f>
        <v>Lapyae Wunn</v>
      </c>
      <c r="G13530" s="69" t="str">
        <f>VLOOKUP(E13530,Customer[],3,FALSE)</f>
        <v>West Yangon University Rd</v>
      </c>
      <c r="H13530" s="69" t="str">
        <f>VLOOKUP(E13530,Customer[],4,FALSE)</f>
        <v>Htan Ta Pin</v>
      </c>
      <c r="I13530" s="48" t="s">
        <v>958</v>
      </c>
      <c r="J13530" s="82" t="str">
        <f>VLOOKUP(I13530,PGStock[],2,FALSE)</f>
        <v>Shwe Man 680ml</v>
      </c>
      <c r="K13530" s="71">
        <f>VLOOKUP(I13530,PGStock[],3,FALSE)</f>
        <v>0.68</v>
      </c>
      <c r="L13530" s="47">
        <v>3</v>
      </c>
      <c r="M13530" s="47">
        <f>VLOOKUP(I13530,PGStock[],6,FALSE)</f>
        <v>100</v>
      </c>
      <c r="N13530" s="47">
        <f>+PGSales!$L13530*PGSales!$M13530</f>
        <v>300</v>
      </c>
    </row>
    <row r="13531" spans="1:14" hidden="1" x14ac:dyDescent="0.25">
      <c r="A13531" s="77">
        <f t="shared" si="1630"/>
        <v>2026</v>
      </c>
      <c r="B13531" s="77">
        <f t="shared" si="1631"/>
        <v>1</v>
      </c>
      <c r="C13531" s="73">
        <v>46046</v>
      </c>
      <c r="D13531" s="79" t="s">
        <v>74</v>
      </c>
      <c r="E13531" s="80" t="s">
        <v>271</v>
      </c>
      <c r="F13531" s="81" t="str">
        <f>VLOOKUP(E13531,Customer[],2,FALSE)</f>
        <v>Lapyae Wunn</v>
      </c>
      <c r="G13531" s="69" t="str">
        <f>VLOOKUP(E13531,Customer[],3,FALSE)</f>
        <v>West Yangon University Rd</v>
      </c>
      <c r="H13531" s="69" t="str">
        <f>VLOOKUP(E13531,Customer[],4,FALSE)</f>
        <v>Htan Ta Pin</v>
      </c>
      <c r="I13531" s="48" t="s">
        <v>959</v>
      </c>
      <c r="J13531" s="82" t="str">
        <f>VLOOKUP(I13531,PGStock[],2,FALSE)</f>
        <v>Shwe Man ကော်ဗူး (1 Liter)</v>
      </c>
      <c r="K13531" s="71">
        <f>VLOOKUP(I13531,PGStock[],3,FALSE)</f>
        <v>1</v>
      </c>
      <c r="L13531" s="47">
        <v>10</v>
      </c>
      <c r="M13531" s="47">
        <f>VLOOKUP(I13531,PGStock[],6,FALSE)</f>
        <v>100</v>
      </c>
      <c r="N13531" s="47">
        <f>+PGSales!$L13531*PGSales!$M13531</f>
        <v>1000</v>
      </c>
    </row>
    <row r="13532" spans="1:14" hidden="1" x14ac:dyDescent="0.25">
      <c r="A13532" s="77">
        <f t="shared" si="1630"/>
        <v>2026</v>
      </c>
      <c r="B13532" s="77">
        <f t="shared" si="1631"/>
        <v>1</v>
      </c>
      <c r="C13532" s="73">
        <v>46046</v>
      </c>
      <c r="D13532" s="79" t="s">
        <v>878</v>
      </c>
      <c r="E13532" s="80" t="s">
        <v>269</v>
      </c>
      <c r="F13532" s="81" t="str">
        <f>VLOOKUP(E13532,Customer[],2,FALSE)</f>
        <v>Kaung Star</v>
      </c>
      <c r="G13532" s="69" t="str">
        <f>VLOOKUP(E13532,Customer[],3,FALSE)</f>
        <v>West Yangon University Rd</v>
      </c>
      <c r="H13532" s="69" t="str">
        <f>VLOOKUP(E13532,Customer[],4,FALSE)</f>
        <v>Htan Ta Pin</v>
      </c>
      <c r="I13532" s="48" t="s">
        <v>25</v>
      </c>
      <c r="J13532" s="82" t="str">
        <f>VLOOKUP(I13532,PGStock[],2,FALSE)</f>
        <v>Columbus Super Red Smooth 350 Ml</v>
      </c>
      <c r="K13532" s="71">
        <f>VLOOKUP(I13532,PGStock[],3,FALSE)</f>
        <v>0.35</v>
      </c>
      <c r="L13532" s="47">
        <v>2</v>
      </c>
      <c r="M13532" s="47">
        <f>VLOOKUP(I13532,PGStock[],6,FALSE)</f>
        <v>150</v>
      </c>
      <c r="N13532" s="47">
        <f>+PGSales!$L13532*PGSales!$M13532</f>
        <v>300</v>
      </c>
    </row>
    <row r="13533" spans="1:14" hidden="1" x14ac:dyDescent="0.25">
      <c r="A13533" s="77">
        <f t="shared" si="1630"/>
        <v>2026</v>
      </c>
      <c r="B13533" s="77">
        <f t="shared" si="1631"/>
        <v>1</v>
      </c>
      <c r="C13533" s="73">
        <v>46046</v>
      </c>
      <c r="D13533" s="79" t="s">
        <v>878</v>
      </c>
      <c r="E13533" s="80" t="s">
        <v>269</v>
      </c>
      <c r="F13533" s="81" t="str">
        <f>VLOOKUP(E13533,Customer[],2,FALSE)</f>
        <v>Kaung Star</v>
      </c>
      <c r="G13533" s="69" t="str">
        <f>VLOOKUP(E13533,Customer[],3,FALSE)</f>
        <v>West Yangon University Rd</v>
      </c>
      <c r="H13533" s="69" t="str">
        <f>VLOOKUP(E13533,Customer[],4,FALSE)</f>
        <v>Htan Ta Pin</v>
      </c>
      <c r="I13533" s="48" t="s">
        <v>20</v>
      </c>
      <c r="J13533" s="82" t="str">
        <f>VLOOKUP(I13533,PGStock[],2,FALSE)</f>
        <v>Formula Rum 700ml</v>
      </c>
      <c r="K13533" s="71">
        <f>VLOOKUP(I13533,PGStock[],3,FALSE)</f>
        <v>0.7</v>
      </c>
      <c r="L13533" s="47">
        <v>1</v>
      </c>
      <c r="M13533" s="47">
        <f>VLOOKUP(I13533,PGStock[],6,FALSE)</f>
        <v>200</v>
      </c>
      <c r="N13533" s="47">
        <f>+PGSales!$L13533*PGSales!$M13533</f>
        <v>200</v>
      </c>
    </row>
    <row r="13534" spans="1:14" hidden="1" x14ac:dyDescent="0.25">
      <c r="A13534" s="77">
        <f t="shared" si="1630"/>
        <v>2026</v>
      </c>
      <c r="B13534" s="77">
        <f t="shared" si="1631"/>
        <v>1</v>
      </c>
      <c r="C13534" s="73">
        <v>46046</v>
      </c>
      <c r="D13534" s="79" t="s">
        <v>878</v>
      </c>
      <c r="E13534" s="80" t="s">
        <v>269</v>
      </c>
      <c r="F13534" s="81" t="str">
        <f>VLOOKUP(E13534,Customer[],2,FALSE)</f>
        <v>Kaung Star</v>
      </c>
      <c r="G13534" s="69" t="str">
        <f>VLOOKUP(E13534,Customer[],3,FALSE)</f>
        <v>West Yangon University Rd</v>
      </c>
      <c r="H13534" s="69" t="str">
        <f>VLOOKUP(E13534,Customer[],4,FALSE)</f>
        <v>Htan Ta Pin</v>
      </c>
      <c r="I13534" s="48" t="s">
        <v>18</v>
      </c>
      <c r="J13534" s="82" t="str">
        <f>VLOOKUP(I13534,PGStock[],2,FALSE)</f>
        <v>Formula Rum 350ml</v>
      </c>
      <c r="K13534" s="71">
        <f>VLOOKUP(I13534,PGStock[],3,FALSE)</f>
        <v>0.35</v>
      </c>
      <c r="L13534" s="47">
        <v>1</v>
      </c>
      <c r="M13534" s="47">
        <f>VLOOKUP(I13534,PGStock[],6,FALSE)</f>
        <v>150</v>
      </c>
      <c r="N13534" s="47">
        <f>+PGSales!$L13534*PGSales!$M13534</f>
        <v>150</v>
      </c>
    </row>
    <row r="13535" spans="1:14" hidden="1" x14ac:dyDescent="0.25">
      <c r="A13535" s="77">
        <f t="shared" si="1630"/>
        <v>2026</v>
      </c>
      <c r="B13535" s="77">
        <f t="shared" si="1631"/>
        <v>1</v>
      </c>
      <c r="C13535" s="73">
        <v>46046</v>
      </c>
      <c r="D13535" s="79" t="s">
        <v>878</v>
      </c>
      <c r="E13535" s="80" t="s">
        <v>269</v>
      </c>
      <c r="F13535" s="81" t="str">
        <f>VLOOKUP(E13535,Customer[],2,FALSE)</f>
        <v>Kaung Star</v>
      </c>
      <c r="G13535" s="69" t="str">
        <f>VLOOKUP(E13535,Customer[],3,FALSE)</f>
        <v>West Yangon University Rd</v>
      </c>
      <c r="H13535" s="69" t="str">
        <f>VLOOKUP(E13535,Customer[],4,FALSE)</f>
        <v>Htan Ta Pin</v>
      </c>
      <c r="I13535" s="48" t="s">
        <v>958</v>
      </c>
      <c r="J13535" s="82" t="str">
        <f>VLOOKUP(I13535,PGStock[],2,FALSE)</f>
        <v>Shwe Man 680ml</v>
      </c>
      <c r="K13535" s="71">
        <f>VLOOKUP(I13535,PGStock[],3,FALSE)</f>
        <v>0.68</v>
      </c>
      <c r="L13535" s="47">
        <v>1</v>
      </c>
      <c r="M13535" s="47">
        <f>VLOOKUP(I13535,PGStock[],6,FALSE)</f>
        <v>100</v>
      </c>
      <c r="N13535" s="47">
        <f>+PGSales!$L13535*PGSales!$M13535</f>
        <v>100</v>
      </c>
    </row>
    <row r="13536" spans="1:14" hidden="1" x14ac:dyDescent="0.25">
      <c r="A13536" s="77">
        <f t="shared" si="1630"/>
        <v>2026</v>
      </c>
      <c r="B13536" s="77">
        <f t="shared" si="1631"/>
        <v>1</v>
      </c>
      <c r="C13536" s="73">
        <v>46046</v>
      </c>
      <c r="D13536" s="79" t="s">
        <v>878</v>
      </c>
      <c r="E13536" s="80" t="s">
        <v>269</v>
      </c>
      <c r="F13536" s="81" t="str">
        <f>VLOOKUP(E13536,Customer[],2,FALSE)</f>
        <v>Kaung Star</v>
      </c>
      <c r="G13536" s="69" t="str">
        <f>VLOOKUP(E13536,Customer[],3,FALSE)</f>
        <v>West Yangon University Rd</v>
      </c>
      <c r="H13536" s="69" t="str">
        <f>VLOOKUP(E13536,Customer[],4,FALSE)</f>
        <v>Htan Ta Pin</v>
      </c>
      <c r="I13536" s="48" t="s">
        <v>959</v>
      </c>
      <c r="J13536" s="82" t="str">
        <f>VLOOKUP(I13536,PGStock[],2,FALSE)</f>
        <v>Shwe Man ကော်ဗူး (1 Liter)</v>
      </c>
      <c r="K13536" s="71">
        <f>VLOOKUP(I13536,PGStock[],3,FALSE)</f>
        <v>1</v>
      </c>
      <c r="L13536" s="47">
        <v>2</v>
      </c>
      <c r="M13536" s="47">
        <f>VLOOKUP(I13536,PGStock[],6,FALSE)</f>
        <v>100</v>
      </c>
      <c r="N13536" s="47">
        <f>+PGSales!$L13536*PGSales!$M13536</f>
        <v>200</v>
      </c>
    </row>
    <row r="13537" spans="1:14" hidden="1" x14ac:dyDescent="0.25">
      <c r="A13537" s="77">
        <f t="shared" si="1630"/>
        <v>2026</v>
      </c>
      <c r="B13537" s="77">
        <f t="shared" si="1631"/>
        <v>1</v>
      </c>
      <c r="C13537" s="73">
        <v>46046</v>
      </c>
      <c r="D13537" s="79" t="s">
        <v>70</v>
      </c>
      <c r="E13537" s="80" t="s">
        <v>276</v>
      </c>
      <c r="F13537" s="81" t="str">
        <f>VLOOKUP(E13537,Customer[],2,FALSE)</f>
        <v>Kyi Thar Oo(1)</v>
      </c>
      <c r="G13537" s="69" t="str">
        <f>VLOOKUP(E13537,Customer[],3,FALSE)</f>
        <v>Poe San Aye St</v>
      </c>
      <c r="H13537" s="69" t="str">
        <f>VLOOKUP(E13537,Customer[],4,FALSE)</f>
        <v>Htan Ta Pin</v>
      </c>
      <c r="I13537" s="48" t="s">
        <v>27</v>
      </c>
      <c r="J13537" s="82" t="str">
        <f>VLOOKUP(I13537,PGStock[],2,FALSE)</f>
        <v>Columbus Super Red Smooth 700 Ml</v>
      </c>
      <c r="K13537" s="71">
        <f>VLOOKUP(I13537,PGStock[],3,FALSE)</f>
        <v>0.7</v>
      </c>
      <c r="L13537" s="47">
        <v>1</v>
      </c>
      <c r="M13537" s="47">
        <f>VLOOKUP(I13537,PGStock[],6,FALSE)</f>
        <v>200</v>
      </c>
      <c r="N13537" s="47">
        <f>+PGSales!$L13537*PGSales!$M13537</f>
        <v>200</v>
      </c>
    </row>
    <row r="13538" spans="1:14" hidden="1" x14ac:dyDescent="0.25">
      <c r="A13538" s="77">
        <f t="shared" si="1630"/>
        <v>2026</v>
      </c>
      <c r="B13538" s="77">
        <f t="shared" si="1631"/>
        <v>1</v>
      </c>
      <c r="C13538" s="73">
        <v>46046</v>
      </c>
      <c r="D13538" s="79" t="s">
        <v>70</v>
      </c>
      <c r="E13538" s="80" t="s">
        <v>276</v>
      </c>
      <c r="F13538" s="81" t="str">
        <f>VLOOKUP(E13538,Customer[],2,FALSE)</f>
        <v>Kyi Thar Oo(1)</v>
      </c>
      <c r="G13538" s="69" t="str">
        <f>VLOOKUP(E13538,Customer[],3,FALSE)</f>
        <v>Poe San Aye St</v>
      </c>
      <c r="H13538" s="69" t="str">
        <f>VLOOKUP(E13538,Customer[],4,FALSE)</f>
        <v>Htan Ta Pin</v>
      </c>
      <c r="I13538" s="48" t="s">
        <v>25</v>
      </c>
      <c r="J13538" s="82" t="str">
        <f>VLOOKUP(I13538,PGStock[],2,FALSE)</f>
        <v>Columbus Super Red Smooth 350 Ml</v>
      </c>
      <c r="K13538" s="71">
        <f>VLOOKUP(I13538,PGStock[],3,FALSE)</f>
        <v>0.35</v>
      </c>
      <c r="L13538" s="47">
        <v>1</v>
      </c>
      <c r="M13538" s="47">
        <f>VLOOKUP(I13538,PGStock[],6,FALSE)</f>
        <v>150</v>
      </c>
      <c r="N13538" s="47">
        <f>+PGSales!$L13538*PGSales!$M13538</f>
        <v>150</v>
      </c>
    </row>
    <row r="13539" spans="1:14" hidden="1" x14ac:dyDescent="0.25">
      <c r="A13539" s="77">
        <f t="shared" si="1630"/>
        <v>2026</v>
      </c>
      <c r="B13539" s="77">
        <f t="shared" si="1631"/>
        <v>1</v>
      </c>
      <c r="C13539" s="73">
        <v>46046</v>
      </c>
      <c r="D13539" s="79" t="s">
        <v>70</v>
      </c>
      <c r="E13539" s="80" t="s">
        <v>276</v>
      </c>
      <c r="F13539" s="81" t="str">
        <f>VLOOKUP(E13539,Customer[],2,FALSE)</f>
        <v>Kyi Thar Oo(1)</v>
      </c>
      <c r="G13539" s="69" t="str">
        <f>VLOOKUP(E13539,Customer[],3,FALSE)</f>
        <v>Poe San Aye St</v>
      </c>
      <c r="H13539" s="69" t="str">
        <f>VLOOKUP(E13539,Customer[],4,FALSE)</f>
        <v>Htan Ta Pin</v>
      </c>
      <c r="I13539" s="48" t="s">
        <v>18</v>
      </c>
      <c r="J13539" s="82" t="str">
        <f>VLOOKUP(I13539,PGStock[],2,FALSE)</f>
        <v>Formula Rum 350ml</v>
      </c>
      <c r="K13539" s="71">
        <f>VLOOKUP(I13539,PGStock[],3,FALSE)</f>
        <v>0.35</v>
      </c>
      <c r="L13539" s="47">
        <v>2</v>
      </c>
      <c r="M13539" s="47">
        <f>VLOOKUP(I13539,PGStock[],6,FALSE)</f>
        <v>150</v>
      </c>
      <c r="N13539" s="47">
        <f>+PGSales!$L13539*PGSales!$M13539</f>
        <v>300</v>
      </c>
    </row>
    <row r="13540" spans="1:14" hidden="1" x14ac:dyDescent="0.25">
      <c r="A13540" s="77">
        <f t="shared" si="1630"/>
        <v>2026</v>
      </c>
      <c r="B13540" s="77">
        <f t="shared" si="1631"/>
        <v>1</v>
      </c>
      <c r="C13540" s="73">
        <v>46046</v>
      </c>
      <c r="D13540" s="79" t="s">
        <v>70</v>
      </c>
      <c r="E13540" s="80" t="s">
        <v>276</v>
      </c>
      <c r="F13540" s="81" t="str">
        <f>VLOOKUP(E13540,Customer[],2,FALSE)</f>
        <v>Kyi Thar Oo(1)</v>
      </c>
      <c r="G13540" s="69" t="str">
        <f>VLOOKUP(E13540,Customer[],3,FALSE)</f>
        <v>Poe San Aye St</v>
      </c>
      <c r="H13540" s="69" t="str">
        <f>VLOOKUP(E13540,Customer[],4,FALSE)</f>
        <v>Htan Ta Pin</v>
      </c>
      <c r="I13540" s="48" t="s">
        <v>958</v>
      </c>
      <c r="J13540" s="82" t="str">
        <f>VLOOKUP(I13540,PGStock[],2,FALSE)</f>
        <v>Shwe Man 680ml</v>
      </c>
      <c r="K13540" s="71">
        <f>VLOOKUP(I13540,PGStock[],3,FALSE)</f>
        <v>0.68</v>
      </c>
      <c r="L13540" s="47">
        <v>2</v>
      </c>
      <c r="M13540" s="47">
        <f>VLOOKUP(I13540,PGStock[],6,FALSE)</f>
        <v>100</v>
      </c>
      <c r="N13540" s="47">
        <f>+PGSales!$L13540*PGSales!$M13540</f>
        <v>200</v>
      </c>
    </row>
    <row r="13541" spans="1:14" hidden="1" x14ac:dyDescent="0.25">
      <c r="A13541" s="77">
        <f t="shared" si="1630"/>
        <v>2026</v>
      </c>
      <c r="B13541" s="77">
        <f t="shared" si="1631"/>
        <v>1</v>
      </c>
      <c r="C13541" s="73">
        <v>46046</v>
      </c>
      <c r="D13541" s="79" t="s">
        <v>275</v>
      </c>
      <c r="E13541" s="80" t="s">
        <v>274</v>
      </c>
      <c r="F13541" s="81" t="str">
        <f>VLOOKUP(E13541,Customer[],2,FALSE)</f>
        <v>Ni Ni Lin</v>
      </c>
      <c r="G13541" s="69" t="str">
        <f>VLOOKUP(E13541,Customer[],3,FALSE)</f>
        <v>Myoma Zay Rd</v>
      </c>
      <c r="H13541" s="69" t="str">
        <f>VLOOKUP(E13541,Customer[],4,FALSE)</f>
        <v>Htan Ta Pin</v>
      </c>
      <c r="I13541" s="48" t="s">
        <v>27</v>
      </c>
      <c r="J13541" s="82" t="str">
        <f>VLOOKUP(I13541,PGStock[],2,FALSE)</f>
        <v>Columbus Super Red Smooth 700 Ml</v>
      </c>
      <c r="K13541" s="71">
        <f>VLOOKUP(I13541,PGStock[],3,FALSE)</f>
        <v>0.7</v>
      </c>
      <c r="L13541" s="47">
        <v>1</v>
      </c>
      <c r="M13541" s="47">
        <f>VLOOKUP(I13541,PGStock[],6,FALSE)</f>
        <v>200</v>
      </c>
      <c r="N13541" s="47">
        <f>+PGSales!$L13541*PGSales!$M13541</f>
        <v>200</v>
      </c>
    </row>
    <row r="13542" spans="1:14" hidden="1" x14ac:dyDescent="0.25">
      <c r="A13542" s="77">
        <f t="shared" si="1630"/>
        <v>2026</v>
      </c>
      <c r="B13542" s="77">
        <f t="shared" si="1631"/>
        <v>1</v>
      </c>
      <c r="C13542" s="73">
        <v>46046</v>
      </c>
      <c r="D13542" s="79" t="s">
        <v>275</v>
      </c>
      <c r="E13542" s="80" t="s">
        <v>274</v>
      </c>
      <c r="F13542" s="81" t="str">
        <f>VLOOKUP(E13542,Customer[],2,FALSE)</f>
        <v>Ni Ni Lin</v>
      </c>
      <c r="G13542" s="69" t="str">
        <f>VLOOKUP(E13542,Customer[],3,FALSE)</f>
        <v>Myoma Zay Rd</v>
      </c>
      <c r="H13542" s="69" t="str">
        <f>VLOOKUP(E13542,Customer[],4,FALSE)</f>
        <v>Htan Ta Pin</v>
      </c>
      <c r="I13542" s="48" t="s">
        <v>25</v>
      </c>
      <c r="J13542" s="82" t="str">
        <f>VLOOKUP(I13542,PGStock[],2,FALSE)</f>
        <v>Columbus Super Red Smooth 350 Ml</v>
      </c>
      <c r="K13542" s="71">
        <f>VLOOKUP(I13542,PGStock[],3,FALSE)</f>
        <v>0.35</v>
      </c>
      <c r="L13542" s="47">
        <v>1</v>
      </c>
      <c r="M13542" s="47">
        <f>VLOOKUP(I13542,PGStock[],6,FALSE)</f>
        <v>150</v>
      </c>
      <c r="N13542" s="47">
        <f>+PGSales!$L13542*PGSales!$M13542</f>
        <v>150</v>
      </c>
    </row>
    <row r="13543" spans="1:14" hidden="1" x14ac:dyDescent="0.25">
      <c r="A13543" s="77">
        <f t="shared" si="1630"/>
        <v>2026</v>
      </c>
      <c r="B13543" s="77">
        <f t="shared" si="1631"/>
        <v>1</v>
      </c>
      <c r="C13543" s="73">
        <v>46046</v>
      </c>
      <c r="D13543" s="79" t="s">
        <v>275</v>
      </c>
      <c r="E13543" s="80" t="s">
        <v>274</v>
      </c>
      <c r="F13543" s="81" t="str">
        <f>VLOOKUP(E13543,Customer[],2,FALSE)</f>
        <v>Ni Ni Lin</v>
      </c>
      <c r="G13543" s="69" t="str">
        <f>VLOOKUP(E13543,Customer[],3,FALSE)</f>
        <v>Myoma Zay Rd</v>
      </c>
      <c r="H13543" s="69" t="str">
        <f>VLOOKUP(E13543,Customer[],4,FALSE)</f>
        <v>Htan Ta Pin</v>
      </c>
      <c r="I13543" s="48" t="s">
        <v>18</v>
      </c>
      <c r="J13543" s="82" t="str">
        <f>VLOOKUP(I13543,PGStock[],2,FALSE)</f>
        <v>Formula Rum 350ml</v>
      </c>
      <c r="K13543" s="71">
        <f>VLOOKUP(I13543,PGStock[],3,FALSE)</f>
        <v>0.35</v>
      </c>
      <c r="L13543" s="47">
        <v>4</v>
      </c>
      <c r="M13543" s="47">
        <f>VLOOKUP(I13543,PGStock[],6,FALSE)</f>
        <v>150</v>
      </c>
      <c r="N13543" s="47">
        <f>+PGSales!$L13543*PGSales!$M13543</f>
        <v>600</v>
      </c>
    </row>
    <row r="13544" spans="1:14" hidden="1" x14ac:dyDescent="0.25">
      <c r="A13544" s="77">
        <f t="shared" si="1630"/>
        <v>2026</v>
      </c>
      <c r="B13544" s="77">
        <f t="shared" si="1631"/>
        <v>1</v>
      </c>
      <c r="C13544" s="73">
        <v>46046</v>
      </c>
      <c r="D13544" s="79" t="s">
        <v>275</v>
      </c>
      <c r="E13544" s="80" t="s">
        <v>274</v>
      </c>
      <c r="F13544" s="81" t="str">
        <f>VLOOKUP(E13544,Customer[],2,FALSE)</f>
        <v>Ni Ni Lin</v>
      </c>
      <c r="G13544" s="69" t="str">
        <f>VLOOKUP(E13544,Customer[],3,FALSE)</f>
        <v>Myoma Zay Rd</v>
      </c>
      <c r="H13544" s="69" t="str">
        <f>VLOOKUP(E13544,Customer[],4,FALSE)</f>
        <v>Htan Ta Pin</v>
      </c>
      <c r="I13544" s="48" t="s">
        <v>958</v>
      </c>
      <c r="J13544" s="82" t="str">
        <f>VLOOKUP(I13544,PGStock[],2,FALSE)</f>
        <v>Shwe Man 680ml</v>
      </c>
      <c r="K13544" s="71">
        <f>VLOOKUP(I13544,PGStock[],3,FALSE)</f>
        <v>0.68</v>
      </c>
      <c r="L13544" s="47">
        <v>1</v>
      </c>
      <c r="M13544" s="47">
        <f>VLOOKUP(I13544,PGStock[],6,FALSE)</f>
        <v>100</v>
      </c>
      <c r="N13544" s="47">
        <f>+PGSales!$L13544*PGSales!$M13544</f>
        <v>100</v>
      </c>
    </row>
    <row r="13545" spans="1:14" hidden="1" x14ac:dyDescent="0.25">
      <c r="A13545" s="77">
        <f t="shared" si="1630"/>
        <v>2026</v>
      </c>
      <c r="B13545" s="77">
        <f t="shared" si="1631"/>
        <v>1</v>
      </c>
      <c r="C13545" s="73">
        <v>46046</v>
      </c>
      <c r="D13545" s="79" t="s">
        <v>275</v>
      </c>
      <c r="E13545" s="80" t="s">
        <v>274</v>
      </c>
      <c r="F13545" s="81" t="str">
        <f>VLOOKUP(E13545,Customer[],2,FALSE)</f>
        <v>Ni Ni Lin</v>
      </c>
      <c r="G13545" s="69" t="str">
        <f>VLOOKUP(E13545,Customer[],3,FALSE)</f>
        <v>Myoma Zay Rd</v>
      </c>
      <c r="H13545" s="69" t="str">
        <f>VLOOKUP(E13545,Customer[],4,FALSE)</f>
        <v>Htan Ta Pin</v>
      </c>
      <c r="I13545" s="48" t="s">
        <v>959</v>
      </c>
      <c r="J13545" s="82" t="str">
        <f>VLOOKUP(I13545,PGStock[],2,FALSE)</f>
        <v>Shwe Man ကော်ဗူး (1 Liter)</v>
      </c>
      <c r="K13545" s="71">
        <f>VLOOKUP(I13545,PGStock[],3,FALSE)</f>
        <v>1</v>
      </c>
      <c r="L13545" s="47">
        <v>2</v>
      </c>
      <c r="M13545" s="47">
        <f>VLOOKUP(I13545,PGStock[],6,FALSE)</f>
        <v>100</v>
      </c>
      <c r="N13545" s="47">
        <f>+PGSales!$L13545*PGSales!$M13545</f>
        <v>200</v>
      </c>
    </row>
    <row r="13546" spans="1:14" hidden="1" x14ac:dyDescent="0.25">
      <c r="A13546" s="77">
        <f t="shared" si="1630"/>
        <v>2026</v>
      </c>
      <c r="B13546" s="77">
        <f t="shared" si="1631"/>
        <v>1</v>
      </c>
      <c r="C13546" s="73">
        <v>46046</v>
      </c>
      <c r="D13546" s="79" t="s">
        <v>68</v>
      </c>
      <c r="E13546" s="80" t="s">
        <v>270</v>
      </c>
      <c r="F13546" s="81" t="str">
        <f>VLOOKUP(E13546,Customer[],2,FALSE)</f>
        <v>Kyi Thar Oo(2)</v>
      </c>
      <c r="G13546" s="69" t="str">
        <f>VLOOKUP(E13546,Customer[],3,FALSE)</f>
        <v>Bayin Naung St</v>
      </c>
      <c r="H13546" s="69" t="str">
        <f>VLOOKUP(E13546,Customer[],4,FALSE)</f>
        <v>Htan Ta Pin</v>
      </c>
      <c r="I13546" s="48" t="s">
        <v>27</v>
      </c>
      <c r="J13546" s="82" t="str">
        <f>VLOOKUP(I13546,PGStock[],2,FALSE)</f>
        <v>Columbus Super Red Smooth 700 Ml</v>
      </c>
      <c r="K13546" s="71">
        <f>VLOOKUP(I13546,PGStock[],3,FALSE)</f>
        <v>0.7</v>
      </c>
      <c r="L13546" s="47">
        <v>1</v>
      </c>
      <c r="M13546" s="47">
        <f>VLOOKUP(I13546,PGStock[],6,FALSE)</f>
        <v>200</v>
      </c>
      <c r="N13546" s="47">
        <f>+PGSales!$L13546*PGSales!$M13546</f>
        <v>200</v>
      </c>
    </row>
    <row r="13547" spans="1:14" hidden="1" x14ac:dyDescent="0.25">
      <c r="A13547" s="77">
        <f t="shared" si="1630"/>
        <v>2026</v>
      </c>
      <c r="B13547" s="77">
        <f t="shared" si="1631"/>
        <v>1</v>
      </c>
      <c r="C13547" s="73">
        <v>46046</v>
      </c>
      <c r="D13547" s="79" t="s">
        <v>68</v>
      </c>
      <c r="E13547" s="80" t="s">
        <v>270</v>
      </c>
      <c r="F13547" s="81" t="str">
        <f>VLOOKUP(E13547,Customer[],2,FALSE)</f>
        <v>Kyi Thar Oo(2)</v>
      </c>
      <c r="G13547" s="69" t="str">
        <f>VLOOKUP(E13547,Customer[],3,FALSE)</f>
        <v>Bayin Naung St</v>
      </c>
      <c r="H13547" s="69" t="str">
        <f>VLOOKUP(E13547,Customer[],4,FALSE)</f>
        <v>Htan Ta Pin</v>
      </c>
      <c r="I13547" s="48" t="s">
        <v>25</v>
      </c>
      <c r="J13547" s="82" t="str">
        <f>VLOOKUP(I13547,PGStock[],2,FALSE)</f>
        <v>Columbus Super Red Smooth 350 Ml</v>
      </c>
      <c r="K13547" s="71">
        <f>VLOOKUP(I13547,PGStock[],3,FALSE)</f>
        <v>0.35</v>
      </c>
      <c r="L13547" s="47">
        <v>2</v>
      </c>
      <c r="M13547" s="47">
        <f>VLOOKUP(I13547,PGStock[],6,FALSE)</f>
        <v>150</v>
      </c>
      <c r="N13547" s="47">
        <f>+PGSales!$L13547*PGSales!$M13547</f>
        <v>300</v>
      </c>
    </row>
    <row r="13548" spans="1:14" hidden="1" x14ac:dyDescent="0.25">
      <c r="A13548" s="77">
        <f t="shared" si="1630"/>
        <v>2026</v>
      </c>
      <c r="B13548" s="77">
        <f t="shared" si="1631"/>
        <v>1</v>
      </c>
      <c r="C13548" s="73">
        <v>46046</v>
      </c>
      <c r="D13548" s="79" t="s">
        <v>68</v>
      </c>
      <c r="E13548" s="80" t="s">
        <v>270</v>
      </c>
      <c r="F13548" s="81" t="str">
        <f>VLOOKUP(E13548,Customer[],2,FALSE)</f>
        <v>Kyi Thar Oo(2)</v>
      </c>
      <c r="G13548" s="69" t="str">
        <f>VLOOKUP(E13548,Customer[],3,FALSE)</f>
        <v>Bayin Naung St</v>
      </c>
      <c r="H13548" s="69" t="str">
        <f>VLOOKUP(E13548,Customer[],4,FALSE)</f>
        <v>Htan Ta Pin</v>
      </c>
      <c r="I13548" s="48" t="s">
        <v>20</v>
      </c>
      <c r="J13548" s="82" t="str">
        <f>VLOOKUP(I13548,PGStock[],2,FALSE)</f>
        <v>Formula Rum 700ml</v>
      </c>
      <c r="K13548" s="71">
        <f>VLOOKUP(I13548,PGStock[],3,FALSE)</f>
        <v>0.7</v>
      </c>
      <c r="L13548" s="47">
        <v>2</v>
      </c>
      <c r="M13548" s="47">
        <f>VLOOKUP(I13548,PGStock[],6,FALSE)</f>
        <v>200</v>
      </c>
      <c r="N13548" s="47">
        <f>+PGSales!$L13548*PGSales!$M13548</f>
        <v>400</v>
      </c>
    </row>
    <row r="13549" spans="1:14" hidden="1" x14ac:dyDescent="0.25">
      <c r="A13549" s="77">
        <f t="shared" ref="A13549:A13568" si="1632">YEAR(C13549)</f>
        <v>2026</v>
      </c>
      <c r="B13549" s="77">
        <f t="shared" ref="B13549:B13568" si="1633">MONTH(C13549)</f>
        <v>1</v>
      </c>
      <c r="C13549" s="73">
        <v>46046</v>
      </c>
      <c r="D13549" s="79" t="s">
        <v>68</v>
      </c>
      <c r="E13549" s="80" t="s">
        <v>270</v>
      </c>
      <c r="F13549" s="81" t="str">
        <f>VLOOKUP(E13549,Customer[],2,FALSE)</f>
        <v>Kyi Thar Oo(2)</v>
      </c>
      <c r="G13549" s="69" t="str">
        <f>VLOOKUP(E13549,Customer[],3,FALSE)</f>
        <v>Bayin Naung St</v>
      </c>
      <c r="H13549" s="69" t="str">
        <f>VLOOKUP(E13549,Customer[],4,FALSE)</f>
        <v>Htan Ta Pin</v>
      </c>
      <c r="I13549" s="48" t="s">
        <v>18</v>
      </c>
      <c r="J13549" s="82" t="str">
        <f>VLOOKUP(I13549,PGStock[],2,FALSE)</f>
        <v>Formula Rum 350ml</v>
      </c>
      <c r="K13549" s="71">
        <f>VLOOKUP(I13549,PGStock[],3,FALSE)</f>
        <v>0.35</v>
      </c>
      <c r="L13549" s="47">
        <v>4</v>
      </c>
      <c r="M13549" s="47">
        <f>VLOOKUP(I13549,PGStock[],6,FALSE)</f>
        <v>150</v>
      </c>
      <c r="N13549" s="47">
        <f>+PGSales!$L13549*PGSales!$M13549</f>
        <v>600</v>
      </c>
    </row>
    <row r="13550" spans="1:14" hidden="1" x14ac:dyDescent="0.25">
      <c r="A13550" s="77">
        <f t="shared" si="1632"/>
        <v>2026</v>
      </c>
      <c r="B13550" s="77">
        <f t="shared" si="1633"/>
        <v>1</v>
      </c>
      <c r="C13550" s="73">
        <v>46046</v>
      </c>
      <c r="D13550" s="79" t="s">
        <v>131</v>
      </c>
      <c r="E13550" s="80" t="s">
        <v>273</v>
      </c>
      <c r="F13550" s="81" t="str">
        <f>VLOOKUP(E13550,Customer[],2,FALSE)</f>
        <v>Nate Thint</v>
      </c>
      <c r="G13550" s="69" t="str">
        <f>VLOOKUP(E13550,Customer[],3,FALSE)</f>
        <v>Bayin Naung St</v>
      </c>
      <c r="H13550" s="69" t="str">
        <f>VLOOKUP(E13550,Customer[],4,FALSE)</f>
        <v>Htan Ta Pin</v>
      </c>
      <c r="I13550" s="48" t="s">
        <v>27</v>
      </c>
      <c r="J13550" s="82" t="str">
        <f>VLOOKUP(I13550,PGStock[],2,FALSE)</f>
        <v>Columbus Super Red Smooth 700 Ml</v>
      </c>
      <c r="K13550" s="71">
        <f>VLOOKUP(I13550,PGStock[],3,FALSE)</f>
        <v>0.7</v>
      </c>
      <c r="L13550" s="47">
        <v>1</v>
      </c>
      <c r="M13550" s="47">
        <f>VLOOKUP(I13550,PGStock[],6,FALSE)</f>
        <v>200</v>
      </c>
      <c r="N13550" s="47">
        <f>+PGSales!$L13550*PGSales!$M13550</f>
        <v>200</v>
      </c>
    </row>
    <row r="13551" spans="1:14" hidden="1" x14ac:dyDescent="0.25">
      <c r="A13551" s="77">
        <f t="shared" si="1632"/>
        <v>2026</v>
      </c>
      <c r="B13551" s="77">
        <f t="shared" si="1633"/>
        <v>1</v>
      </c>
      <c r="C13551" s="73">
        <v>46046</v>
      </c>
      <c r="D13551" s="79" t="s">
        <v>131</v>
      </c>
      <c r="E13551" s="80" t="s">
        <v>273</v>
      </c>
      <c r="F13551" s="81" t="str">
        <f>VLOOKUP(E13551,Customer[],2,FALSE)</f>
        <v>Nate Thint</v>
      </c>
      <c r="G13551" s="69" t="str">
        <f>VLOOKUP(E13551,Customer[],3,FALSE)</f>
        <v>Bayin Naung St</v>
      </c>
      <c r="H13551" s="69" t="str">
        <f>VLOOKUP(E13551,Customer[],4,FALSE)</f>
        <v>Htan Ta Pin</v>
      </c>
      <c r="I13551" s="48" t="s">
        <v>25</v>
      </c>
      <c r="J13551" s="82" t="str">
        <f>VLOOKUP(I13551,PGStock[],2,FALSE)</f>
        <v>Columbus Super Red Smooth 350 Ml</v>
      </c>
      <c r="K13551" s="71">
        <f>VLOOKUP(I13551,PGStock[],3,FALSE)</f>
        <v>0.35</v>
      </c>
      <c r="L13551" s="47">
        <v>1</v>
      </c>
      <c r="M13551" s="47">
        <f>VLOOKUP(I13551,PGStock[],6,FALSE)</f>
        <v>150</v>
      </c>
      <c r="N13551" s="47">
        <f>+PGSales!$L13551*PGSales!$M13551</f>
        <v>150</v>
      </c>
    </row>
    <row r="13552" spans="1:14" hidden="1" x14ac:dyDescent="0.25">
      <c r="A13552" s="77">
        <f t="shared" si="1632"/>
        <v>2026</v>
      </c>
      <c r="B13552" s="77">
        <f t="shared" si="1633"/>
        <v>1</v>
      </c>
      <c r="C13552" s="73">
        <v>46046</v>
      </c>
      <c r="D13552" s="79" t="s">
        <v>131</v>
      </c>
      <c r="E13552" s="80" t="s">
        <v>273</v>
      </c>
      <c r="F13552" s="81" t="str">
        <f>VLOOKUP(E13552,Customer[],2,FALSE)</f>
        <v>Nate Thint</v>
      </c>
      <c r="G13552" s="69" t="str">
        <f>VLOOKUP(E13552,Customer[],3,FALSE)</f>
        <v>Bayin Naung St</v>
      </c>
      <c r="H13552" s="69" t="str">
        <f>VLOOKUP(E13552,Customer[],4,FALSE)</f>
        <v>Htan Ta Pin</v>
      </c>
      <c r="I13552" s="48" t="s">
        <v>18</v>
      </c>
      <c r="J13552" s="82" t="str">
        <f>VLOOKUP(I13552,PGStock[],2,FALSE)</f>
        <v>Formula Rum 350ml</v>
      </c>
      <c r="K13552" s="71">
        <f>VLOOKUP(I13552,PGStock[],3,FALSE)</f>
        <v>0.35</v>
      </c>
      <c r="L13552" s="47">
        <v>2</v>
      </c>
      <c r="M13552" s="47">
        <f>VLOOKUP(I13552,PGStock[],6,FALSE)</f>
        <v>150</v>
      </c>
      <c r="N13552" s="47">
        <f>+PGSales!$L13552*PGSales!$M13552</f>
        <v>300</v>
      </c>
    </row>
    <row r="13553" spans="1:14" hidden="1" x14ac:dyDescent="0.25">
      <c r="A13553" s="77">
        <f t="shared" si="1632"/>
        <v>2026</v>
      </c>
      <c r="B13553" s="77">
        <f t="shared" si="1633"/>
        <v>1</v>
      </c>
      <c r="C13553" s="73">
        <v>46046</v>
      </c>
      <c r="D13553" s="79" t="s">
        <v>131</v>
      </c>
      <c r="E13553" s="80" t="s">
        <v>273</v>
      </c>
      <c r="F13553" s="81" t="str">
        <f>VLOOKUP(E13553,Customer[],2,FALSE)</f>
        <v>Nate Thint</v>
      </c>
      <c r="G13553" s="69" t="str">
        <f>VLOOKUP(E13553,Customer[],3,FALSE)</f>
        <v>Bayin Naung St</v>
      </c>
      <c r="H13553" s="69" t="str">
        <f>VLOOKUP(E13553,Customer[],4,FALSE)</f>
        <v>Htan Ta Pin</v>
      </c>
      <c r="I13553" s="48" t="s">
        <v>959</v>
      </c>
      <c r="J13553" s="82" t="str">
        <f>VLOOKUP(I13553,PGStock[],2,FALSE)</f>
        <v>Shwe Man ကော်ဗူး (1 Liter)</v>
      </c>
      <c r="K13553" s="71">
        <f>VLOOKUP(I13553,PGStock[],3,FALSE)</f>
        <v>1</v>
      </c>
      <c r="L13553" s="47">
        <v>3</v>
      </c>
      <c r="M13553" s="47">
        <f>VLOOKUP(I13553,PGStock[],6,FALSE)</f>
        <v>100</v>
      </c>
      <c r="N13553" s="47">
        <f>+PGSales!$L13553*PGSales!$M13553</f>
        <v>300</v>
      </c>
    </row>
    <row r="13554" spans="1:14" hidden="1" x14ac:dyDescent="0.25">
      <c r="A13554" s="77">
        <f t="shared" si="1632"/>
        <v>2026</v>
      </c>
      <c r="B13554" s="77">
        <f t="shared" si="1633"/>
        <v>1</v>
      </c>
      <c r="C13554" s="73">
        <v>46046</v>
      </c>
      <c r="D13554" s="79" t="s">
        <v>66</v>
      </c>
      <c r="E13554" s="80" t="s">
        <v>693</v>
      </c>
      <c r="F13554" s="81" t="str">
        <f>VLOOKUP(E13554,Customer[],2,FALSE)</f>
        <v>Uncle Liquor</v>
      </c>
      <c r="G13554" s="69" t="str">
        <f>VLOOKUP(E13554,Customer[],3,FALSE)</f>
        <v>Bonmoer Rd</v>
      </c>
      <c r="H13554" s="69" t="str">
        <f>VLOOKUP(E13554,Customer[],4,FALSE)</f>
        <v xml:space="preserve"> N/Oakkala</v>
      </c>
      <c r="I13554" s="48" t="s">
        <v>18</v>
      </c>
      <c r="J13554" s="82" t="str">
        <f>VLOOKUP(I13554,PGStock[],2,FALSE)</f>
        <v>Formula Rum 350ml</v>
      </c>
      <c r="K13554" s="71">
        <f>VLOOKUP(I13554,PGStock[],3,FALSE)</f>
        <v>0.35</v>
      </c>
      <c r="L13554" s="47">
        <v>2</v>
      </c>
      <c r="M13554" s="47">
        <f>VLOOKUP(I13554,PGStock[],6,FALSE)</f>
        <v>150</v>
      </c>
      <c r="N13554" s="47">
        <f>+PGSales!$L13554*PGSales!$M13554</f>
        <v>300</v>
      </c>
    </row>
    <row r="13555" spans="1:14" hidden="1" x14ac:dyDescent="0.25">
      <c r="A13555" s="77">
        <f t="shared" si="1632"/>
        <v>2026</v>
      </c>
      <c r="B13555" s="77">
        <f t="shared" si="1633"/>
        <v>1</v>
      </c>
      <c r="C13555" s="73">
        <v>46046</v>
      </c>
      <c r="D13555" s="79" t="s">
        <v>66</v>
      </c>
      <c r="E13555" s="80" t="s">
        <v>693</v>
      </c>
      <c r="F13555" s="81" t="str">
        <f>VLOOKUP(E13555,Customer[],2,FALSE)</f>
        <v>Uncle Liquor</v>
      </c>
      <c r="G13555" s="69" t="str">
        <f>VLOOKUP(E13555,Customer[],3,FALSE)</f>
        <v>Bonmoer Rd</v>
      </c>
      <c r="H13555" s="69" t="str">
        <f>VLOOKUP(E13555,Customer[],4,FALSE)</f>
        <v xml:space="preserve"> N/Oakkala</v>
      </c>
      <c r="I13555" s="48" t="s">
        <v>958</v>
      </c>
      <c r="J13555" s="82" t="str">
        <f>VLOOKUP(I13555,PGStock[],2,FALSE)</f>
        <v>Shwe Man 680ml</v>
      </c>
      <c r="K13555" s="71">
        <f>VLOOKUP(I13555,PGStock[],3,FALSE)</f>
        <v>0.68</v>
      </c>
      <c r="L13555" s="47">
        <v>2</v>
      </c>
      <c r="M13555" s="47">
        <f>VLOOKUP(I13555,PGStock[],6,FALSE)</f>
        <v>100</v>
      </c>
      <c r="N13555" s="47">
        <f>+PGSales!$L13555*PGSales!$M13555</f>
        <v>200</v>
      </c>
    </row>
    <row r="13556" spans="1:14" hidden="1" x14ac:dyDescent="0.25">
      <c r="A13556" s="77">
        <f t="shared" si="1632"/>
        <v>2026</v>
      </c>
      <c r="B13556" s="77">
        <f t="shared" si="1633"/>
        <v>1</v>
      </c>
      <c r="C13556" s="73">
        <v>46046</v>
      </c>
      <c r="D13556" s="79" t="s">
        <v>4</v>
      </c>
      <c r="E13556" s="80" t="s">
        <v>661</v>
      </c>
      <c r="F13556" s="81" t="str">
        <f>VLOOKUP(E13556,Customer[],2,FALSE)</f>
        <v>Nyein Nwe</v>
      </c>
      <c r="G13556" s="69" t="str">
        <f>VLOOKUP(E13556,Customer[],3,FALSE)</f>
        <v>Innwa Rd</v>
      </c>
      <c r="H13556" s="69" t="str">
        <f>VLOOKUP(E13556,Customer[],4,FALSE)</f>
        <v>N/Oakkala</v>
      </c>
      <c r="I13556" s="48" t="s">
        <v>27</v>
      </c>
      <c r="J13556" s="82" t="str">
        <f>VLOOKUP(I13556,PGStock[],2,FALSE)</f>
        <v>Columbus Super Red Smooth 700 Ml</v>
      </c>
      <c r="K13556" s="71">
        <f>VLOOKUP(I13556,PGStock[],3,FALSE)</f>
        <v>0.7</v>
      </c>
      <c r="L13556" s="47">
        <v>1</v>
      </c>
      <c r="M13556" s="47">
        <f>VLOOKUP(I13556,PGStock[],6,FALSE)</f>
        <v>200</v>
      </c>
      <c r="N13556" s="47">
        <f>+PGSales!$L13556*PGSales!$M13556</f>
        <v>200</v>
      </c>
    </row>
    <row r="13557" spans="1:14" hidden="1" x14ac:dyDescent="0.25">
      <c r="A13557" s="77">
        <f t="shared" si="1632"/>
        <v>2026</v>
      </c>
      <c r="B13557" s="77">
        <f t="shared" si="1633"/>
        <v>1</v>
      </c>
      <c r="C13557" s="73">
        <v>46046</v>
      </c>
      <c r="D13557" s="79" t="s">
        <v>4</v>
      </c>
      <c r="E13557" s="80" t="s">
        <v>661</v>
      </c>
      <c r="F13557" s="81" t="str">
        <f>VLOOKUP(E13557,Customer[],2,FALSE)</f>
        <v>Nyein Nwe</v>
      </c>
      <c r="G13557" s="69" t="str">
        <f>VLOOKUP(E13557,Customer[],3,FALSE)</f>
        <v>Innwa Rd</v>
      </c>
      <c r="H13557" s="69" t="str">
        <f>VLOOKUP(E13557,Customer[],4,FALSE)</f>
        <v>N/Oakkala</v>
      </c>
      <c r="I13557" s="48" t="s">
        <v>18</v>
      </c>
      <c r="J13557" s="82" t="str">
        <f>VLOOKUP(I13557,PGStock[],2,FALSE)</f>
        <v>Formula Rum 350ml</v>
      </c>
      <c r="K13557" s="71">
        <f>VLOOKUP(I13557,PGStock[],3,FALSE)</f>
        <v>0.35</v>
      </c>
      <c r="L13557" s="47">
        <v>2</v>
      </c>
      <c r="M13557" s="47">
        <f>VLOOKUP(I13557,PGStock[],6,FALSE)</f>
        <v>150</v>
      </c>
      <c r="N13557" s="47">
        <f>+PGSales!$L13557*PGSales!$M13557</f>
        <v>300</v>
      </c>
    </row>
    <row r="13558" spans="1:14" hidden="1" x14ac:dyDescent="0.25">
      <c r="A13558" s="77">
        <f t="shared" si="1632"/>
        <v>2026</v>
      </c>
      <c r="B13558" s="77">
        <f t="shared" si="1633"/>
        <v>1</v>
      </c>
      <c r="C13558" s="73">
        <v>46046</v>
      </c>
      <c r="D13558" s="79" t="s">
        <v>4</v>
      </c>
      <c r="E13558" s="80" t="s">
        <v>661</v>
      </c>
      <c r="F13558" s="81" t="str">
        <f>VLOOKUP(E13558,Customer[],2,FALSE)</f>
        <v>Nyein Nwe</v>
      </c>
      <c r="G13558" s="69" t="str">
        <f>VLOOKUP(E13558,Customer[],3,FALSE)</f>
        <v>Innwa Rd</v>
      </c>
      <c r="H13558" s="69" t="str">
        <f>VLOOKUP(E13558,Customer[],4,FALSE)</f>
        <v>N/Oakkala</v>
      </c>
      <c r="I13558" s="48" t="s">
        <v>959</v>
      </c>
      <c r="J13558" s="82" t="str">
        <f>VLOOKUP(I13558,PGStock[],2,FALSE)</f>
        <v>Shwe Man ကော်ဗူး (1 Liter)</v>
      </c>
      <c r="K13558" s="71">
        <f>VLOOKUP(I13558,PGStock[],3,FALSE)</f>
        <v>1</v>
      </c>
      <c r="L13558" s="47">
        <v>3</v>
      </c>
      <c r="M13558" s="47">
        <f>VLOOKUP(I13558,PGStock[],6,FALSE)</f>
        <v>100</v>
      </c>
      <c r="N13558" s="47">
        <f>+PGSales!$L13558*PGSales!$M13558</f>
        <v>300</v>
      </c>
    </row>
    <row r="13559" spans="1:14" hidden="1" x14ac:dyDescent="0.25">
      <c r="A13559" s="77">
        <f t="shared" si="1632"/>
        <v>2026</v>
      </c>
      <c r="B13559" s="77">
        <f t="shared" si="1633"/>
        <v>1</v>
      </c>
      <c r="C13559" s="73">
        <v>46046</v>
      </c>
      <c r="D13559" s="79" t="s">
        <v>1</v>
      </c>
      <c r="E13559" s="80" t="s">
        <v>1211</v>
      </c>
      <c r="F13559" s="81" t="str">
        <f>VLOOKUP(E13559,Customer[],2,FALSE)</f>
        <v>Nay Thit</v>
      </c>
      <c r="G13559" s="69" t="str">
        <f>VLOOKUP(E13559,Customer[],3,FALSE)</f>
        <v>Nyong Youn Rd</v>
      </c>
      <c r="H13559" s="69" t="str">
        <f>VLOOKUP(E13559,Customer[],4,FALSE)</f>
        <v>S Paukkan N/Oakkala</v>
      </c>
      <c r="I13559" s="48" t="s">
        <v>958</v>
      </c>
      <c r="J13559" s="82" t="str">
        <f>VLOOKUP(I13559,PGStock[],2,FALSE)</f>
        <v>Shwe Man 680ml</v>
      </c>
      <c r="K13559" s="71">
        <f>VLOOKUP(I13559,PGStock[],3,FALSE)</f>
        <v>0.68</v>
      </c>
      <c r="L13559" s="47">
        <v>5</v>
      </c>
      <c r="M13559" s="47">
        <f>VLOOKUP(I13559,PGStock[],6,FALSE)</f>
        <v>100</v>
      </c>
      <c r="N13559" s="47">
        <f>+PGSales!$L13559*PGSales!$M13559</f>
        <v>500</v>
      </c>
    </row>
    <row r="13560" spans="1:14" hidden="1" x14ac:dyDescent="0.25">
      <c r="A13560" s="77">
        <f t="shared" si="1632"/>
        <v>2026</v>
      </c>
      <c r="B13560" s="77">
        <f t="shared" si="1633"/>
        <v>1</v>
      </c>
      <c r="C13560" s="73">
        <v>46046</v>
      </c>
      <c r="D13560" s="79" t="s">
        <v>885</v>
      </c>
      <c r="E13560" s="80">
        <v>162</v>
      </c>
      <c r="F13560" s="81" t="str">
        <f>VLOOKUP(E13560,Customer[],2,FALSE)</f>
        <v>16 G(2)</v>
      </c>
      <c r="G13560" s="69" t="str">
        <f>VLOOKUP(E13560,Customer[],3,FALSE)</f>
        <v>Taungnu Rd</v>
      </c>
      <c r="H13560" s="69" t="str">
        <f>VLOOKUP(E13560,Customer[],4,FALSE)</f>
        <v>S Paukkan N/Oakkala</v>
      </c>
      <c r="I13560" s="48" t="s">
        <v>25</v>
      </c>
      <c r="J13560" s="82" t="str">
        <f>VLOOKUP(I13560,PGStock[],2,FALSE)</f>
        <v>Columbus Super Red Smooth 350 Ml</v>
      </c>
      <c r="K13560" s="71">
        <f>VLOOKUP(I13560,PGStock[],3,FALSE)</f>
        <v>0.35</v>
      </c>
      <c r="L13560" s="47">
        <v>2</v>
      </c>
      <c r="M13560" s="47">
        <f>VLOOKUP(I13560,PGStock[],6,FALSE)</f>
        <v>150</v>
      </c>
      <c r="N13560" s="47">
        <f>+PGSales!$L13560*PGSales!$M13560</f>
        <v>300</v>
      </c>
    </row>
    <row r="13561" spans="1:14" hidden="1" x14ac:dyDescent="0.25">
      <c r="A13561" s="77">
        <f t="shared" si="1632"/>
        <v>2026</v>
      </c>
      <c r="B13561" s="77">
        <f t="shared" si="1633"/>
        <v>1</v>
      </c>
      <c r="C13561" s="73">
        <v>46046</v>
      </c>
      <c r="D13561" s="79" t="s">
        <v>885</v>
      </c>
      <c r="E13561" s="80">
        <v>162</v>
      </c>
      <c r="F13561" s="81" t="str">
        <f>VLOOKUP(E13561,Customer[],2,FALSE)</f>
        <v>16 G(2)</v>
      </c>
      <c r="G13561" s="69" t="str">
        <f>VLOOKUP(E13561,Customer[],3,FALSE)</f>
        <v>Taungnu Rd</v>
      </c>
      <c r="H13561" s="69" t="str">
        <f>VLOOKUP(E13561,Customer[],4,FALSE)</f>
        <v>S Paukkan N/Oakkala</v>
      </c>
      <c r="I13561" s="48" t="s">
        <v>20</v>
      </c>
      <c r="J13561" s="82" t="str">
        <f>VLOOKUP(I13561,PGStock[],2,FALSE)</f>
        <v>Formula Rum 700ml</v>
      </c>
      <c r="K13561" s="71">
        <f>VLOOKUP(I13561,PGStock[],3,FALSE)</f>
        <v>0.7</v>
      </c>
      <c r="L13561" s="47">
        <v>1</v>
      </c>
      <c r="M13561" s="47">
        <f>VLOOKUP(I13561,PGStock[],6,FALSE)</f>
        <v>200</v>
      </c>
      <c r="N13561" s="47">
        <f>+PGSales!$L13561*PGSales!$M13561</f>
        <v>200</v>
      </c>
    </row>
    <row r="13562" spans="1:14" hidden="1" x14ac:dyDescent="0.25">
      <c r="A13562" s="77">
        <f t="shared" si="1632"/>
        <v>2026</v>
      </c>
      <c r="B13562" s="77">
        <f t="shared" si="1633"/>
        <v>1</v>
      </c>
      <c r="C13562" s="73">
        <v>46046</v>
      </c>
      <c r="D13562" s="79" t="s">
        <v>885</v>
      </c>
      <c r="E13562" s="80">
        <v>162</v>
      </c>
      <c r="F13562" s="81" t="str">
        <f>VLOOKUP(E13562,Customer[],2,FALSE)</f>
        <v>16 G(2)</v>
      </c>
      <c r="G13562" s="69" t="str">
        <f>VLOOKUP(E13562,Customer[],3,FALSE)</f>
        <v>Taungnu Rd</v>
      </c>
      <c r="H13562" s="69" t="str">
        <f>VLOOKUP(E13562,Customer[],4,FALSE)</f>
        <v>S Paukkan N/Oakkala</v>
      </c>
      <c r="I13562" s="48" t="s">
        <v>18</v>
      </c>
      <c r="J13562" s="82" t="str">
        <f>VLOOKUP(I13562,PGStock[],2,FALSE)</f>
        <v>Formula Rum 350ml</v>
      </c>
      <c r="K13562" s="71">
        <f>VLOOKUP(I13562,PGStock[],3,FALSE)</f>
        <v>0.35</v>
      </c>
      <c r="L13562" s="47">
        <v>1</v>
      </c>
      <c r="M13562" s="47">
        <f>VLOOKUP(I13562,PGStock[],6,FALSE)</f>
        <v>150</v>
      </c>
      <c r="N13562" s="47">
        <f>+PGSales!$L13562*PGSales!$M13562</f>
        <v>150</v>
      </c>
    </row>
    <row r="13563" spans="1:14" hidden="1" x14ac:dyDescent="0.25">
      <c r="A13563" s="77">
        <f t="shared" si="1632"/>
        <v>2026</v>
      </c>
      <c r="B13563" s="77">
        <f t="shared" si="1633"/>
        <v>1</v>
      </c>
      <c r="C13563" s="73">
        <v>46046</v>
      </c>
      <c r="D13563" s="79" t="s">
        <v>885</v>
      </c>
      <c r="E13563" s="80">
        <v>162</v>
      </c>
      <c r="F13563" s="81" t="str">
        <f>VLOOKUP(E13563,Customer[],2,FALSE)</f>
        <v>16 G(2)</v>
      </c>
      <c r="G13563" s="69" t="str">
        <f>VLOOKUP(E13563,Customer[],3,FALSE)</f>
        <v>Taungnu Rd</v>
      </c>
      <c r="H13563" s="69" t="str">
        <f>VLOOKUP(E13563,Customer[],4,FALSE)</f>
        <v>S Paukkan N/Oakkala</v>
      </c>
      <c r="I13563" s="48" t="s">
        <v>958</v>
      </c>
      <c r="J13563" s="82" t="str">
        <f>VLOOKUP(I13563,PGStock[],2,FALSE)</f>
        <v>Shwe Man 680ml</v>
      </c>
      <c r="K13563" s="71">
        <f>VLOOKUP(I13563,PGStock[],3,FALSE)</f>
        <v>0.68</v>
      </c>
      <c r="L13563" s="47">
        <v>1</v>
      </c>
      <c r="M13563" s="47">
        <f>VLOOKUP(I13563,PGStock[],6,FALSE)</f>
        <v>100</v>
      </c>
      <c r="N13563" s="47">
        <f>+PGSales!$L13563*PGSales!$M13563</f>
        <v>100</v>
      </c>
    </row>
    <row r="13564" spans="1:14" hidden="1" x14ac:dyDescent="0.25">
      <c r="A13564" s="77">
        <f t="shared" si="1632"/>
        <v>2026</v>
      </c>
      <c r="B13564" s="77">
        <f t="shared" si="1633"/>
        <v>1</v>
      </c>
      <c r="C13564" s="73">
        <v>46046</v>
      </c>
      <c r="D13564" s="79" t="s">
        <v>885</v>
      </c>
      <c r="E13564" s="80">
        <v>162</v>
      </c>
      <c r="F13564" s="81" t="str">
        <f>VLOOKUP(E13564,Customer[],2,FALSE)</f>
        <v>16 G(2)</v>
      </c>
      <c r="G13564" s="69" t="str">
        <f>VLOOKUP(E13564,Customer[],3,FALSE)</f>
        <v>Taungnu Rd</v>
      </c>
      <c r="H13564" s="69" t="str">
        <f>VLOOKUP(E13564,Customer[],4,FALSE)</f>
        <v>S Paukkan N/Oakkala</v>
      </c>
      <c r="I13564" s="48" t="s">
        <v>959</v>
      </c>
      <c r="J13564" s="82" t="str">
        <f>VLOOKUP(I13564,PGStock[],2,FALSE)</f>
        <v>Shwe Man ကော်ဗူး (1 Liter)</v>
      </c>
      <c r="K13564" s="71">
        <f>VLOOKUP(I13564,PGStock[],3,FALSE)</f>
        <v>1</v>
      </c>
      <c r="L13564" s="47">
        <v>2</v>
      </c>
      <c r="M13564" s="47">
        <f>VLOOKUP(I13564,PGStock[],6,FALSE)</f>
        <v>100</v>
      </c>
      <c r="N13564" s="47">
        <f>+PGSales!$L13564*PGSales!$M13564</f>
        <v>200</v>
      </c>
    </row>
    <row r="13565" spans="1:14" hidden="1" x14ac:dyDescent="0.25">
      <c r="A13565" s="77">
        <f t="shared" si="1632"/>
        <v>2026</v>
      </c>
      <c r="B13565" s="77">
        <f t="shared" si="1633"/>
        <v>1</v>
      </c>
      <c r="C13565" s="73">
        <v>46046</v>
      </c>
      <c r="D13565" s="79" t="s">
        <v>1438</v>
      </c>
      <c r="E13565" s="80" t="s">
        <v>775</v>
      </c>
      <c r="F13565" s="81" t="str">
        <f>VLOOKUP(E13565,Customer[],2,FALSE)</f>
        <v>Ma Naw Myae</v>
      </c>
      <c r="G13565" s="69" t="str">
        <f>VLOOKUP(E13565,Customer[],3,FALSE)</f>
        <v>12 Zay Rd</v>
      </c>
      <c r="H13565" s="69" t="str">
        <f>VLOOKUP(E13565,Customer[],4,FALSE)</f>
        <v>S Paukkan N/Oakkala</v>
      </c>
      <c r="I13565" s="48" t="s">
        <v>18</v>
      </c>
      <c r="J13565" s="82" t="str">
        <f>VLOOKUP(I13565,PGStock[],2,FALSE)</f>
        <v>Formula Rum 350ml</v>
      </c>
      <c r="K13565" s="71">
        <f>VLOOKUP(I13565,PGStock[],3,FALSE)</f>
        <v>0.35</v>
      </c>
      <c r="L13565" s="47">
        <v>2</v>
      </c>
      <c r="M13565" s="47">
        <f>VLOOKUP(I13565,PGStock[],6,FALSE)</f>
        <v>150</v>
      </c>
      <c r="N13565" s="47">
        <f>+PGSales!$L13565*PGSales!$M13565</f>
        <v>300</v>
      </c>
    </row>
    <row r="13566" spans="1:14" hidden="1" x14ac:dyDescent="0.25">
      <c r="A13566" s="77">
        <f t="shared" si="1632"/>
        <v>2026</v>
      </c>
      <c r="B13566" s="77">
        <f t="shared" si="1633"/>
        <v>1</v>
      </c>
      <c r="C13566" s="73">
        <v>46046</v>
      </c>
      <c r="D13566" s="79" t="s">
        <v>62</v>
      </c>
      <c r="E13566" s="80" t="s">
        <v>766</v>
      </c>
      <c r="F13566" s="81" t="str">
        <f>VLOOKUP(E13566,Customer[],2,FALSE)</f>
        <v>Linn Young</v>
      </c>
      <c r="G13566" s="69" t="str">
        <f>VLOOKUP(E13566,Customer[],3,FALSE)</f>
        <v>12 Zay Rd</v>
      </c>
      <c r="H13566" s="69" t="str">
        <f>VLOOKUP(E13566,Customer[],4,FALSE)</f>
        <v>S Paukkan N/Oakkala</v>
      </c>
      <c r="I13566" s="48" t="s">
        <v>25</v>
      </c>
      <c r="J13566" s="82" t="str">
        <f>VLOOKUP(I13566,PGStock[],2,FALSE)</f>
        <v>Columbus Super Red Smooth 350 Ml</v>
      </c>
      <c r="K13566" s="71">
        <f>VLOOKUP(I13566,PGStock[],3,FALSE)</f>
        <v>0.35</v>
      </c>
      <c r="L13566" s="47">
        <v>9</v>
      </c>
      <c r="M13566" s="47">
        <f>VLOOKUP(I13566,PGStock[],6,FALSE)</f>
        <v>150</v>
      </c>
      <c r="N13566" s="47">
        <f>+PGSales!$L13566*PGSales!$M13566</f>
        <v>1350</v>
      </c>
    </row>
    <row r="13567" spans="1:14" hidden="1" x14ac:dyDescent="0.25">
      <c r="A13567" s="77">
        <f t="shared" si="1632"/>
        <v>2026</v>
      </c>
      <c r="B13567" s="77">
        <f t="shared" si="1633"/>
        <v>1</v>
      </c>
      <c r="C13567" s="73">
        <v>46046</v>
      </c>
      <c r="D13567" s="79" t="s">
        <v>62</v>
      </c>
      <c r="E13567" s="80" t="s">
        <v>766</v>
      </c>
      <c r="F13567" s="81" t="str">
        <f>VLOOKUP(E13567,Customer[],2,FALSE)</f>
        <v>Linn Young</v>
      </c>
      <c r="G13567" s="69" t="str">
        <f>VLOOKUP(E13567,Customer[],3,FALSE)</f>
        <v>12 Zay Rd</v>
      </c>
      <c r="H13567" s="69" t="str">
        <f>VLOOKUP(E13567,Customer[],4,FALSE)</f>
        <v>S Paukkan N/Oakkala</v>
      </c>
      <c r="I13567" s="48" t="s">
        <v>18</v>
      </c>
      <c r="J13567" s="82" t="str">
        <f>VLOOKUP(I13567,PGStock[],2,FALSE)</f>
        <v>Formula Rum 350ml</v>
      </c>
      <c r="K13567" s="71">
        <f>VLOOKUP(I13567,PGStock[],3,FALSE)</f>
        <v>0.35</v>
      </c>
      <c r="L13567" s="47">
        <v>1</v>
      </c>
      <c r="M13567" s="47">
        <f>VLOOKUP(I13567,PGStock[],6,FALSE)</f>
        <v>150</v>
      </c>
      <c r="N13567" s="47">
        <f>+PGSales!$L13567*PGSales!$M13567</f>
        <v>150</v>
      </c>
    </row>
    <row r="13568" spans="1:14" hidden="1" x14ac:dyDescent="0.25">
      <c r="A13568" s="77">
        <f t="shared" si="1632"/>
        <v>2026</v>
      </c>
      <c r="B13568" s="77">
        <f t="shared" si="1633"/>
        <v>1</v>
      </c>
      <c r="C13568" s="73">
        <v>46046</v>
      </c>
      <c r="D13568" s="79" t="s">
        <v>62</v>
      </c>
      <c r="E13568" s="80" t="s">
        <v>766</v>
      </c>
      <c r="F13568" s="81" t="str">
        <f>VLOOKUP(E13568,Customer[],2,FALSE)</f>
        <v>Linn Young</v>
      </c>
      <c r="G13568" s="69" t="str">
        <f>VLOOKUP(E13568,Customer[],3,FALSE)</f>
        <v>12 Zay Rd</v>
      </c>
      <c r="H13568" s="69" t="str">
        <f>VLOOKUP(E13568,Customer[],4,FALSE)</f>
        <v>S Paukkan N/Oakkala</v>
      </c>
      <c r="I13568" s="48" t="s">
        <v>958</v>
      </c>
      <c r="J13568" s="82" t="str">
        <f>VLOOKUP(I13568,PGStock[],2,FALSE)</f>
        <v>Shwe Man 680ml</v>
      </c>
      <c r="K13568" s="71">
        <f>VLOOKUP(I13568,PGStock[],3,FALSE)</f>
        <v>0.68</v>
      </c>
      <c r="L13568" s="47">
        <v>1</v>
      </c>
      <c r="M13568" s="47">
        <f>VLOOKUP(I13568,PGStock[],6,FALSE)</f>
        <v>100</v>
      </c>
      <c r="N13568" s="47">
        <f>+PGSales!$L13568*PGSales!$M13568</f>
        <v>100</v>
      </c>
    </row>
    <row r="13569" spans="1:14" hidden="1" x14ac:dyDescent="0.25">
      <c r="A13569" s="77">
        <f t="shared" si="1628"/>
        <v>2026</v>
      </c>
      <c r="B13569" s="77">
        <f t="shared" si="1629"/>
        <v>1</v>
      </c>
      <c r="C13569" s="73">
        <v>46046</v>
      </c>
      <c r="D13569" s="79" t="s">
        <v>62</v>
      </c>
      <c r="E13569" s="80" t="s">
        <v>766</v>
      </c>
      <c r="F13569" s="81" t="str">
        <f>VLOOKUP(E13569,Customer[],2,FALSE)</f>
        <v>Linn Young</v>
      </c>
      <c r="G13569" s="69" t="str">
        <f>VLOOKUP(E13569,Customer[],3,FALSE)</f>
        <v>12 Zay Rd</v>
      </c>
      <c r="H13569" s="69" t="str">
        <f>VLOOKUP(E13569,Customer[],4,FALSE)</f>
        <v>S Paukkan N/Oakkala</v>
      </c>
      <c r="I13569" s="48" t="s">
        <v>959</v>
      </c>
      <c r="J13569" s="82" t="str">
        <f>VLOOKUP(I13569,PGStock[],2,FALSE)</f>
        <v>Shwe Man ကော်ဗူး (1 Liter)</v>
      </c>
      <c r="K13569" s="71">
        <f>VLOOKUP(I13569,PGStock[],3,FALSE)</f>
        <v>1</v>
      </c>
      <c r="L13569" s="47">
        <v>3</v>
      </c>
      <c r="M13569" s="47">
        <f>VLOOKUP(I13569,PGStock[],6,FALSE)</f>
        <v>100</v>
      </c>
      <c r="N13569" s="47">
        <f>+PGSales!$L13569*PGSales!$M13569</f>
        <v>300</v>
      </c>
    </row>
    <row r="13570" spans="1:14" hidden="1" x14ac:dyDescent="0.25">
      <c r="A13570" s="77">
        <f t="shared" si="1628"/>
        <v>2026</v>
      </c>
      <c r="B13570" s="77">
        <f t="shared" si="1629"/>
        <v>1</v>
      </c>
      <c r="C13570" s="73">
        <v>46048</v>
      </c>
      <c r="D13570" s="79" t="s">
        <v>878</v>
      </c>
      <c r="E13570" s="80" t="s">
        <v>869</v>
      </c>
      <c r="F13570" s="81" t="str">
        <f>VLOOKUP(E13570,Customer[],2,FALSE)</f>
        <v>Sit paing</v>
      </c>
      <c r="G13570" s="69" t="str">
        <f>VLOOKUP(E13570,Customer[],3,FALSE)</f>
        <v>Shwe Yin Aye Rd</v>
      </c>
      <c r="H13570" s="69" t="str">
        <f>VLOOKUP(E13570,Customer[],4,FALSE)</f>
        <v>Hlaing Thar Yar</v>
      </c>
      <c r="I13570" s="48" t="s">
        <v>25</v>
      </c>
      <c r="J13570" s="82" t="str">
        <f>VLOOKUP(I13570,PGStock[],2,FALSE)</f>
        <v>Columbus Super Red Smooth 350 Ml</v>
      </c>
      <c r="K13570" s="71">
        <f>VLOOKUP(I13570,PGStock[],3,FALSE)</f>
        <v>0.35</v>
      </c>
      <c r="L13570" s="47">
        <v>3</v>
      </c>
      <c r="M13570" s="47">
        <f>VLOOKUP(I13570,PGStock[],6,FALSE)</f>
        <v>150</v>
      </c>
      <c r="N13570" s="47">
        <f>+PGSales!$L13570*PGSales!$M13570</f>
        <v>450</v>
      </c>
    </row>
    <row r="13571" spans="1:14" hidden="1" x14ac:dyDescent="0.25">
      <c r="A13571" s="77">
        <f t="shared" si="1628"/>
        <v>2026</v>
      </c>
      <c r="B13571" s="77">
        <f t="shared" si="1629"/>
        <v>1</v>
      </c>
      <c r="C13571" s="73">
        <v>46048</v>
      </c>
      <c r="D13571" s="79" t="s">
        <v>878</v>
      </c>
      <c r="E13571" s="80" t="s">
        <v>869</v>
      </c>
      <c r="F13571" s="81" t="str">
        <f>VLOOKUP(E13571,Customer[],2,FALSE)</f>
        <v>Sit paing</v>
      </c>
      <c r="G13571" s="69" t="str">
        <f>VLOOKUP(E13571,Customer[],3,FALSE)</f>
        <v>Shwe Yin Aye Rd</v>
      </c>
      <c r="H13571" s="69" t="str">
        <f>VLOOKUP(E13571,Customer[],4,FALSE)</f>
        <v>Hlaing Thar Yar</v>
      </c>
      <c r="I13571" s="48" t="s">
        <v>18</v>
      </c>
      <c r="J13571" s="82" t="str">
        <f>VLOOKUP(I13571,PGStock[],2,FALSE)</f>
        <v>Formula Rum 350ml</v>
      </c>
      <c r="K13571" s="71">
        <f>VLOOKUP(I13571,PGStock[],3,FALSE)</f>
        <v>0.35</v>
      </c>
      <c r="L13571" s="47">
        <v>4</v>
      </c>
      <c r="M13571" s="47">
        <f>VLOOKUP(I13571,PGStock[],6,FALSE)</f>
        <v>150</v>
      </c>
      <c r="N13571" s="47">
        <f>+PGSales!$L13571*PGSales!$M13571</f>
        <v>600</v>
      </c>
    </row>
    <row r="13572" spans="1:14" hidden="1" x14ac:dyDescent="0.25">
      <c r="A13572" s="77">
        <f t="shared" ref="A13572:A13589" si="1634">YEAR(C13572)</f>
        <v>2026</v>
      </c>
      <c r="B13572" s="77">
        <f t="shared" ref="B13572:B13589" si="1635">MONTH(C13572)</f>
        <v>1</v>
      </c>
      <c r="C13572" s="73">
        <v>46048</v>
      </c>
      <c r="D13572" s="79" t="s">
        <v>878</v>
      </c>
      <c r="E13572" s="80" t="s">
        <v>869</v>
      </c>
      <c r="F13572" s="81" t="str">
        <f>VLOOKUP(E13572,Customer[],2,FALSE)</f>
        <v>Sit paing</v>
      </c>
      <c r="G13572" s="69" t="str">
        <f>VLOOKUP(E13572,Customer[],3,FALSE)</f>
        <v>Shwe Yin Aye Rd</v>
      </c>
      <c r="H13572" s="69" t="str">
        <f>VLOOKUP(E13572,Customer[],4,FALSE)</f>
        <v>Hlaing Thar Yar</v>
      </c>
      <c r="I13572" s="48" t="s">
        <v>958</v>
      </c>
      <c r="J13572" s="82" t="str">
        <f>VLOOKUP(I13572,PGStock[],2,FALSE)</f>
        <v>Shwe Man 680ml</v>
      </c>
      <c r="K13572" s="71">
        <f>VLOOKUP(I13572,PGStock[],3,FALSE)</f>
        <v>0.68</v>
      </c>
      <c r="L13572" s="47">
        <v>2</v>
      </c>
      <c r="M13572" s="47">
        <f>VLOOKUP(I13572,PGStock[],6,FALSE)</f>
        <v>100</v>
      </c>
      <c r="N13572" s="47">
        <f>+PGSales!$L13572*PGSales!$M13572</f>
        <v>200</v>
      </c>
    </row>
    <row r="13573" spans="1:14" hidden="1" x14ac:dyDescent="0.25">
      <c r="A13573" s="77">
        <f t="shared" si="1634"/>
        <v>2026</v>
      </c>
      <c r="B13573" s="77">
        <f t="shared" si="1635"/>
        <v>1</v>
      </c>
      <c r="C13573" s="73">
        <v>46048</v>
      </c>
      <c r="D13573" s="79" t="s">
        <v>74</v>
      </c>
      <c r="E13573" s="80" t="s">
        <v>634</v>
      </c>
      <c r="F13573" s="81" t="str">
        <f>VLOOKUP(E13573,Customer[],2,FALSE)</f>
        <v>Pyae Maher</v>
      </c>
      <c r="G13573" s="69" t="str">
        <f>VLOOKUP(E13573,Customer[],3,FALSE)</f>
        <v>Bo Aung Kyaw Rd</v>
      </c>
      <c r="H13573" s="69" t="str">
        <f>VLOOKUP(E13573,Customer[],4,FALSE)</f>
        <v>Hlaing Thar Yar</v>
      </c>
      <c r="I13573" s="48" t="s">
        <v>25</v>
      </c>
      <c r="J13573" s="82" t="str">
        <f>VLOOKUP(I13573,PGStock[],2,FALSE)</f>
        <v>Columbus Super Red Smooth 350 Ml</v>
      </c>
      <c r="K13573" s="71">
        <f>VLOOKUP(I13573,PGStock[],3,FALSE)</f>
        <v>0.35</v>
      </c>
      <c r="L13573" s="47">
        <v>3</v>
      </c>
      <c r="M13573" s="47">
        <f>VLOOKUP(I13573,PGStock[],6,FALSE)</f>
        <v>150</v>
      </c>
      <c r="N13573" s="47">
        <f>+PGSales!$L13573*PGSales!$M13573</f>
        <v>450</v>
      </c>
    </row>
    <row r="13574" spans="1:14" hidden="1" x14ac:dyDescent="0.25">
      <c r="A13574" s="77">
        <f t="shared" si="1634"/>
        <v>2026</v>
      </c>
      <c r="B13574" s="77">
        <f t="shared" si="1635"/>
        <v>1</v>
      </c>
      <c r="C13574" s="73">
        <v>46048</v>
      </c>
      <c r="D13574" s="79" t="s">
        <v>74</v>
      </c>
      <c r="E13574" s="80" t="s">
        <v>634</v>
      </c>
      <c r="F13574" s="81" t="str">
        <f>VLOOKUP(E13574,Customer[],2,FALSE)</f>
        <v>Pyae Maher</v>
      </c>
      <c r="G13574" s="69" t="str">
        <f>VLOOKUP(E13574,Customer[],3,FALSE)</f>
        <v>Bo Aung Kyaw Rd</v>
      </c>
      <c r="H13574" s="69" t="str">
        <f>VLOOKUP(E13574,Customer[],4,FALSE)</f>
        <v>Hlaing Thar Yar</v>
      </c>
      <c r="I13574" s="48" t="s">
        <v>18</v>
      </c>
      <c r="J13574" s="82" t="str">
        <f>VLOOKUP(I13574,PGStock[],2,FALSE)</f>
        <v>Formula Rum 350ml</v>
      </c>
      <c r="K13574" s="71">
        <f>VLOOKUP(I13574,PGStock[],3,FALSE)</f>
        <v>0.35</v>
      </c>
      <c r="L13574" s="47">
        <v>4</v>
      </c>
      <c r="M13574" s="47">
        <f>VLOOKUP(I13574,PGStock[],6,FALSE)</f>
        <v>150</v>
      </c>
      <c r="N13574" s="47">
        <f>+PGSales!$L13574*PGSales!$M13574</f>
        <v>600</v>
      </c>
    </row>
    <row r="13575" spans="1:14" hidden="1" x14ac:dyDescent="0.25">
      <c r="A13575" s="77">
        <f t="shared" si="1634"/>
        <v>2026</v>
      </c>
      <c r="B13575" s="77">
        <f t="shared" si="1635"/>
        <v>1</v>
      </c>
      <c r="C13575" s="73">
        <v>46048</v>
      </c>
      <c r="D13575" s="79" t="s">
        <v>1</v>
      </c>
      <c r="E13575" s="80" t="s">
        <v>631</v>
      </c>
      <c r="F13575" s="81" t="str">
        <f>VLOOKUP(E13575,Customer[],2,FALSE)</f>
        <v>Nge paung</v>
      </c>
      <c r="G13575" s="69" t="str">
        <f>VLOOKUP(E13575,Customer[],3,FALSE)</f>
        <v>Bo Aung Kyaw Rd</v>
      </c>
      <c r="H13575" s="69" t="str">
        <f>VLOOKUP(E13575,Customer[],4,FALSE)</f>
        <v>Hlaing Thar Yar</v>
      </c>
      <c r="I13575" s="48" t="s">
        <v>27</v>
      </c>
      <c r="J13575" s="82" t="str">
        <f>VLOOKUP(I13575,PGStock[],2,FALSE)</f>
        <v>Columbus Super Red Smooth 700 Ml</v>
      </c>
      <c r="K13575" s="71">
        <f>VLOOKUP(I13575,PGStock[],3,FALSE)</f>
        <v>0.7</v>
      </c>
      <c r="L13575" s="47">
        <v>1</v>
      </c>
      <c r="M13575" s="47">
        <f>VLOOKUP(I13575,PGStock[],6,FALSE)</f>
        <v>200</v>
      </c>
      <c r="N13575" s="47">
        <f>+PGSales!$L13575*PGSales!$M13575</f>
        <v>200</v>
      </c>
    </row>
    <row r="13576" spans="1:14" hidden="1" x14ac:dyDescent="0.25">
      <c r="A13576" s="77">
        <f t="shared" si="1634"/>
        <v>2026</v>
      </c>
      <c r="B13576" s="77">
        <f t="shared" si="1635"/>
        <v>1</v>
      </c>
      <c r="C13576" s="73">
        <v>46048</v>
      </c>
      <c r="D13576" s="79" t="s">
        <v>1</v>
      </c>
      <c r="E13576" s="80" t="s">
        <v>631</v>
      </c>
      <c r="F13576" s="81" t="str">
        <f>VLOOKUP(E13576,Customer[],2,FALSE)</f>
        <v>Nge paung</v>
      </c>
      <c r="G13576" s="69" t="str">
        <f>VLOOKUP(E13576,Customer[],3,FALSE)</f>
        <v>Bo Aung Kyaw Rd</v>
      </c>
      <c r="H13576" s="69" t="str">
        <f>VLOOKUP(E13576,Customer[],4,FALSE)</f>
        <v>Hlaing Thar Yar</v>
      </c>
      <c r="I13576" s="48" t="s">
        <v>23</v>
      </c>
      <c r="J13576" s="82" t="str">
        <f>VLOOKUP(I13576,PGStock[],2,FALSE)</f>
        <v>Columbus Super Red Smooth 175 Ml</v>
      </c>
      <c r="K13576" s="71">
        <f>VLOOKUP(I13576,PGStock[],3,FALSE)</f>
        <v>0.17499999999999999</v>
      </c>
      <c r="L13576" s="47">
        <v>2</v>
      </c>
      <c r="M13576" s="47">
        <f>VLOOKUP(I13576,PGStock[],6,FALSE)</f>
        <v>100</v>
      </c>
      <c r="N13576" s="47">
        <f>+PGSales!$L13576*PGSales!$M13576</f>
        <v>200</v>
      </c>
    </row>
    <row r="13577" spans="1:14" hidden="1" x14ac:dyDescent="0.25">
      <c r="A13577" s="77">
        <f t="shared" si="1634"/>
        <v>2026</v>
      </c>
      <c r="B13577" s="77">
        <f t="shared" si="1635"/>
        <v>1</v>
      </c>
      <c r="C13577" s="73">
        <v>46048</v>
      </c>
      <c r="D13577" s="79" t="s">
        <v>1</v>
      </c>
      <c r="E13577" s="80" t="s">
        <v>631</v>
      </c>
      <c r="F13577" s="81" t="str">
        <f>VLOOKUP(E13577,Customer[],2,FALSE)</f>
        <v>Nge paung</v>
      </c>
      <c r="G13577" s="69" t="str">
        <f>VLOOKUP(E13577,Customer[],3,FALSE)</f>
        <v>Bo Aung Kyaw Rd</v>
      </c>
      <c r="H13577" s="69" t="str">
        <f>VLOOKUP(E13577,Customer[],4,FALSE)</f>
        <v>Hlaing Thar Yar</v>
      </c>
      <c r="I13577" s="48" t="s">
        <v>18</v>
      </c>
      <c r="J13577" s="82" t="str">
        <f>VLOOKUP(I13577,PGStock[],2,FALSE)</f>
        <v>Formula Rum 350ml</v>
      </c>
      <c r="K13577" s="71">
        <f>VLOOKUP(I13577,PGStock[],3,FALSE)</f>
        <v>0.35</v>
      </c>
      <c r="L13577" s="47">
        <v>1</v>
      </c>
      <c r="M13577" s="47">
        <f>VLOOKUP(I13577,PGStock[],6,FALSE)</f>
        <v>150</v>
      </c>
      <c r="N13577" s="47">
        <f>+PGSales!$L13577*PGSales!$M13577</f>
        <v>150</v>
      </c>
    </row>
    <row r="13578" spans="1:14" hidden="1" x14ac:dyDescent="0.25">
      <c r="A13578" s="77">
        <f t="shared" si="1634"/>
        <v>2026</v>
      </c>
      <c r="B13578" s="77">
        <f t="shared" si="1635"/>
        <v>1</v>
      </c>
      <c r="C13578" s="73">
        <v>46048</v>
      </c>
      <c r="D13578" s="79" t="s">
        <v>1</v>
      </c>
      <c r="E13578" s="80" t="s">
        <v>631</v>
      </c>
      <c r="F13578" s="81" t="str">
        <f>VLOOKUP(E13578,Customer[],2,FALSE)</f>
        <v>Nge paung</v>
      </c>
      <c r="G13578" s="69" t="str">
        <f>VLOOKUP(E13578,Customer[],3,FALSE)</f>
        <v>Bo Aung Kyaw Rd</v>
      </c>
      <c r="H13578" s="69" t="str">
        <f>VLOOKUP(E13578,Customer[],4,FALSE)</f>
        <v>Hlaing Thar Yar</v>
      </c>
      <c r="I13578" s="48" t="s">
        <v>958</v>
      </c>
      <c r="J13578" s="82" t="str">
        <f>VLOOKUP(I13578,PGStock[],2,FALSE)</f>
        <v>Shwe Man 680ml</v>
      </c>
      <c r="K13578" s="71">
        <f>VLOOKUP(I13578,PGStock[],3,FALSE)</f>
        <v>0.68</v>
      </c>
      <c r="L13578" s="47">
        <v>1</v>
      </c>
      <c r="M13578" s="47">
        <f>VLOOKUP(I13578,PGStock[],6,FALSE)</f>
        <v>100</v>
      </c>
      <c r="N13578" s="47">
        <f>+PGSales!$L13578*PGSales!$M13578</f>
        <v>100</v>
      </c>
    </row>
    <row r="13579" spans="1:14" hidden="1" x14ac:dyDescent="0.25">
      <c r="A13579" s="77">
        <f t="shared" si="1634"/>
        <v>2026</v>
      </c>
      <c r="B13579" s="77">
        <f t="shared" si="1635"/>
        <v>1</v>
      </c>
      <c r="C13579" s="73">
        <v>46048</v>
      </c>
      <c r="D13579" s="79" t="s">
        <v>275</v>
      </c>
      <c r="E13579" s="80" t="s">
        <v>120</v>
      </c>
      <c r="F13579" s="81" t="str">
        <f>VLOOKUP(E13579,Customer[],2,FALSE)</f>
        <v>Linn</v>
      </c>
      <c r="G13579" s="69" t="str">
        <f>VLOOKUP(E13579,Customer[],3,FALSE)</f>
        <v>Bo Aung Kyaw Rd</v>
      </c>
      <c r="H13579" s="69" t="str">
        <f>VLOOKUP(E13579,Customer[],4,FALSE)</f>
        <v>Hlaing Thar Yar Route (1)</v>
      </c>
      <c r="I13579" s="48" t="s">
        <v>25</v>
      </c>
      <c r="J13579" s="82" t="str">
        <f>VLOOKUP(I13579,PGStock[],2,FALSE)</f>
        <v>Columbus Super Red Smooth 350 Ml</v>
      </c>
      <c r="K13579" s="71">
        <f>VLOOKUP(I13579,PGStock[],3,FALSE)</f>
        <v>0.35</v>
      </c>
      <c r="L13579" s="47">
        <v>5</v>
      </c>
      <c r="M13579" s="47">
        <f>VLOOKUP(I13579,PGStock[],6,FALSE)</f>
        <v>150</v>
      </c>
      <c r="N13579" s="47">
        <f>+PGSales!$L13579*PGSales!$M13579</f>
        <v>750</v>
      </c>
    </row>
    <row r="13580" spans="1:14" hidden="1" x14ac:dyDescent="0.25">
      <c r="A13580" s="77">
        <f t="shared" si="1634"/>
        <v>2026</v>
      </c>
      <c r="B13580" s="77">
        <f t="shared" si="1635"/>
        <v>1</v>
      </c>
      <c r="C13580" s="73">
        <v>46048</v>
      </c>
      <c r="D13580" s="79" t="s">
        <v>275</v>
      </c>
      <c r="E13580" s="80" t="s">
        <v>120</v>
      </c>
      <c r="F13580" s="81" t="str">
        <f>VLOOKUP(E13580,Customer[],2,FALSE)</f>
        <v>Linn</v>
      </c>
      <c r="G13580" s="69" t="str">
        <f>VLOOKUP(E13580,Customer[],3,FALSE)</f>
        <v>Bo Aung Kyaw Rd</v>
      </c>
      <c r="H13580" s="69" t="str">
        <f>VLOOKUP(E13580,Customer[],4,FALSE)</f>
        <v>Hlaing Thar Yar Route (1)</v>
      </c>
      <c r="I13580" s="48" t="s">
        <v>20</v>
      </c>
      <c r="J13580" s="82" t="str">
        <f>VLOOKUP(I13580,PGStock[],2,FALSE)</f>
        <v>Formula Rum 700ml</v>
      </c>
      <c r="K13580" s="71">
        <f>VLOOKUP(I13580,PGStock[],3,FALSE)</f>
        <v>0.7</v>
      </c>
      <c r="L13580" s="47">
        <v>1</v>
      </c>
      <c r="M13580" s="47">
        <f>VLOOKUP(I13580,PGStock[],6,FALSE)</f>
        <v>200</v>
      </c>
      <c r="N13580" s="47">
        <f>+PGSales!$L13580*PGSales!$M13580</f>
        <v>200</v>
      </c>
    </row>
    <row r="13581" spans="1:14" hidden="1" x14ac:dyDescent="0.25">
      <c r="A13581" s="77">
        <f t="shared" si="1634"/>
        <v>2026</v>
      </c>
      <c r="B13581" s="77">
        <f t="shared" si="1635"/>
        <v>1</v>
      </c>
      <c r="C13581" s="73">
        <v>46048</v>
      </c>
      <c r="D13581" s="79" t="s">
        <v>275</v>
      </c>
      <c r="E13581" s="80" t="s">
        <v>120</v>
      </c>
      <c r="F13581" s="81" t="str">
        <f>VLOOKUP(E13581,Customer[],2,FALSE)</f>
        <v>Linn</v>
      </c>
      <c r="G13581" s="69" t="str">
        <f>VLOOKUP(E13581,Customer[],3,FALSE)</f>
        <v>Bo Aung Kyaw Rd</v>
      </c>
      <c r="H13581" s="69" t="str">
        <f>VLOOKUP(E13581,Customer[],4,FALSE)</f>
        <v>Hlaing Thar Yar Route (1)</v>
      </c>
      <c r="I13581" s="48" t="s">
        <v>18</v>
      </c>
      <c r="J13581" s="82" t="str">
        <f>VLOOKUP(I13581,PGStock[],2,FALSE)</f>
        <v>Formula Rum 350ml</v>
      </c>
      <c r="K13581" s="71">
        <f>VLOOKUP(I13581,PGStock[],3,FALSE)</f>
        <v>0.35</v>
      </c>
      <c r="L13581" s="47">
        <v>2</v>
      </c>
      <c r="M13581" s="47">
        <f>VLOOKUP(I13581,PGStock[],6,FALSE)</f>
        <v>150</v>
      </c>
      <c r="N13581" s="47">
        <f>+PGSales!$L13581*PGSales!$M13581</f>
        <v>300</v>
      </c>
    </row>
    <row r="13582" spans="1:14" hidden="1" x14ac:dyDescent="0.25">
      <c r="A13582" s="77">
        <f t="shared" si="1634"/>
        <v>2026</v>
      </c>
      <c r="B13582" s="77">
        <f t="shared" si="1635"/>
        <v>1</v>
      </c>
      <c r="C13582" s="73">
        <v>46048</v>
      </c>
      <c r="D13582" s="79" t="s">
        <v>275</v>
      </c>
      <c r="E13582" s="80" t="s">
        <v>120</v>
      </c>
      <c r="F13582" s="81" t="str">
        <f>VLOOKUP(E13582,Customer[],2,FALSE)</f>
        <v>Linn</v>
      </c>
      <c r="G13582" s="69" t="str">
        <f>VLOOKUP(E13582,Customer[],3,FALSE)</f>
        <v>Bo Aung Kyaw Rd</v>
      </c>
      <c r="H13582" s="69" t="str">
        <f>VLOOKUP(E13582,Customer[],4,FALSE)</f>
        <v>Hlaing Thar Yar Route (1)</v>
      </c>
      <c r="I13582" s="48" t="s">
        <v>958</v>
      </c>
      <c r="J13582" s="82" t="str">
        <f>VLOOKUP(I13582,PGStock[],2,FALSE)</f>
        <v>Shwe Man 680ml</v>
      </c>
      <c r="K13582" s="71">
        <f>VLOOKUP(I13582,PGStock[],3,FALSE)</f>
        <v>0.68</v>
      </c>
      <c r="L13582" s="47">
        <v>1</v>
      </c>
      <c r="M13582" s="47">
        <f>VLOOKUP(I13582,PGStock[],6,FALSE)</f>
        <v>100</v>
      </c>
      <c r="N13582" s="47">
        <f>+PGSales!$L13582*PGSales!$M13582</f>
        <v>100</v>
      </c>
    </row>
    <row r="13583" spans="1:14" hidden="1" x14ac:dyDescent="0.25">
      <c r="A13583" s="77">
        <f t="shared" si="1634"/>
        <v>2026</v>
      </c>
      <c r="B13583" s="77">
        <f t="shared" si="1635"/>
        <v>1</v>
      </c>
      <c r="C13583" s="73">
        <v>46048</v>
      </c>
      <c r="D13583" s="79" t="s">
        <v>275</v>
      </c>
      <c r="E13583" s="80" t="s">
        <v>120</v>
      </c>
      <c r="F13583" s="81" t="str">
        <f>VLOOKUP(E13583,Customer[],2,FALSE)</f>
        <v>Linn</v>
      </c>
      <c r="G13583" s="69" t="str">
        <f>VLOOKUP(E13583,Customer[],3,FALSE)</f>
        <v>Bo Aung Kyaw Rd</v>
      </c>
      <c r="H13583" s="69" t="str">
        <f>VLOOKUP(E13583,Customer[],4,FALSE)</f>
        <v>Hlaing Thar Yar Route (1)</v>
      </c>
      <c r="I13583" s="48" t="s">
        <v>959</v>
      </c>
      <c r="J13583" s="82" t="str">
        <f>VLOOKUP(I13583,PGStock[],2,FALSE)</f>
        <v>Shwe Man ကော်ဗူး (1 Liter)</v>
      </c>
      <c r="K13583" s="71">
        <f>VLOOKUP(I13583,PGStock[],3,FALSE)</f>
        <v>1</v>
      </c>
      <c r="L13583" s="47">
        <v>3</v>
      </c>
      <c r="M13583" s="47">
        <f>VLOOKUP(I13583,PGStock[],6,FALSE)</f>
        <v>100</v>
      </c>
      <c r="N13583" s="47">
        <f>+PGSales!$L13583*PGSales!$M13583</f>
        <v>300</v>
      </c>
    </row>
    <row r="13584" spans="1:14" hidden="1" x14ac:dyDescent="0.25">
      <c r="A13584" s="77">
        <f t="shared" si="1634"/>
        <v>2026</v>
      </c>
      <c r="B13584" s="77">
        <f t="shared" si="1635"/>
        <v>1</v>
      </c>
      <c r="C13584" s="73">
        <v>46048</v>
      </c>
      <c r="D13584" s="79" t="s">
        <v>131</v>
      </c>
      <c r="E13584" s="80" t="s">
        <v>169</v>
      </c>
      <c r="F13584" s="81" t="str">
        <f>VLOOKUP(E13584,Customer[],2,FALSE)</f>
        <v xml:space="preserve">Kaung </v>
      </c>
      <c r="G13584" s="69" t="str">
        <f>VLOOKUP(E13584,Customer[],3,FALSE)</f>
        <v>Sin Phyu Shin Rd</v>
      </c>
      <c r="H13584" s="69" t="str">
        <f>VLOOKUP(E13584,Customer[],4,FALSE)</f>
        <v>Hlaing Thar Yar</v>
      </c>
      <c r="I13584" s="48" t="s">
        <v>18</v>
      </c>
      <c r="J13584" s="82" t="str">
        <f>VLOOKUP(I13584,PGStock[],2,FALSE)</f>
        <v>Formula Rum 350ml</v>
      </c>
      <c r="K13584" s="71">
        <f>VLOOKUP(I13584,PGStock[],3,FALSE)</f>
        <v>0.35</v>
      </c>
      <c r="L13584" s="47">
        <v>4</v>
      </c>
      <c r="M13584" s="47">
        <f>VLOOKUP(I13584,PGStock[],6,FALSE)</f>
        <v>150</v>
      </c>
      <c r="N13584" s="47">
        <f>+PGSales!$L13584*PGSales!$M13584</f>
        <v>600</v>
      </c>
    </row>
    <row r="13585" spans="1:14" hidden="1" x14ac:dyDescent="0.25">
      <c r="A13585" s="77">
        <f t="shared" si="1634"/>
        <v>2026</v>
      </c>
      <c r="B13585" s="77">
        <f t="shared" si="1635"/>
        <v>1</v>
      </c>
      <c r="C13585" s="73">
        <v>46048</v>
      </c>
      <c r="D13585" s="79" t="s">
        <v>1438</v>
      </c>
      <c r="E13585" s="80" t="s">
        <v>271</v>
      </c>
      <c r="F13585" s="81" t="str">
        <f>VLOOKUP(E13585,Customer[],2,FALSE)</f>
        <v>Lapyae Wunn</v>
      </c>
      <c r="G13585" s="69" t="str">
        <f>VLOOKUP(E13585,Customer[],3,FALSE)</f>
        <v>West Yangon University Rd</v>
      </c>
      <c r="H13585" s="69" t="str">
        <f>VLOOKUP(E13585,Customer[],4,FALSE)</f>
        <v>Htan Ta Pin</v>
      </c>
      <c r="I13585" s="48" t="s">
        <v>27</v>
      </c>
      <c r="J13585" s="82" t="str">
        <f>VLOOKUP(I13585,PGStock[],2,FALSE)</f>
        <v>Columbus Super Red Smooth 700 Ml</v>
      </c>
      <c r="K13585" s="71">
        <f>VLOOKUP(I13585,PGStock[],3,FALSE)</f>
        <v>0.7</v>
      </c>
      <c r="L13585" s="47">
        <v>1</v>
      </c>
      <c r="M13585" s="47">
        <f>VLOOKUP(I13585,PGStock[],6,FALSE)</f>
        <v>200</v>
      </c>
      <c r="N13585" s="47">
        <f>+PGSales!$L13585*PGSales!$M13585</f>
        <v>200</v>
      </c>
    </row>
    <row r="13586" spans="1:14" hidden="1" x14ac:dyDescent="0.25">
      <c r="A13586" s="77">
        <f t="shared" si="1634"/>
        <v>2026</v>
      </c>
      <c r="B13586" s="77">
        <f t="shared" si="1635"/>
        <v>1</v>
      </c>
      <c r="C13586" s="73">
        <v>46048</v>
      </c>
      <c r="D13586" s="79" t="s">
        <v>1438</v>
      </c>
      <c r="E13586" s="80" t="s">
        <v>271</v>
      </c>
      <c r="F13586" s="81" t="str">
        <f>VLOOKUP(E13586,Customer[],2,FALSE)</f>
        <v>Lapyae Wunn</v>
      </c>
      <c r="G13586" s="69" t="str">
        <f>VLOOKUP(E13586,Customer[],3,FALSE)</f>
        <v>West Yangon University Rd</v>
      </c>
      <c r="H13586" s="69" t="str">
        <f>VLOOKUP(E13586,Customer[],4,FALSE)</f>
        <v>Htan Ta Pin</v>
      </c>
      <c r="I13586" s="48" t="s">
        <v>25</v>
      </c>
      <c r="J13586" s="82" t="str">
        <f>VLOOKUP(I13586,PGStock[],2,FALSE)</f>
        <v>Columbus Super Red Smooth 350 Ml</v>
      </c>
      <c r="K13586" s="71">
        <f>VLOOKUP(I13586,PGStock[],3,FALSE)</f>
        <v>0.35</v>
      </c>
      <c r="L13586" s="47">
        <v>6</v>
      </c>
      <c r="M13586" s="47">
        <f>VLOOKUP(I13586,PGStock[],6,FALSE)</f>
        <v>150</v>
      </c>
      <c r="N13586" s="47">
        <f>+PGSales!$L13586*PGSales!$M13586</f>
        <v>900</v>
      </c>
    </row>
    <row r="13587" spans="1:14" hidden="1" x14ac:dyDescent="0.25">
      <c r="A13587" s="77">
        <f t="shared" si="1634"/>
        <v>2026</v>
      </c>
      <c r="B13587" s="77">
        <f t="shared" si="1635"/>
        <v>1</v>
      </c>
      <c r="C13587" s="73">
        <v>46048</v>
      </c>
      <c r="D13587" s="79" t="s">
        <v>1438</v>
      </c>
      <c r="E13587" s="80" t="s">
        <v>271</v>
      </c>
      <c r="F13587" s="81" t="str">
        <f>VLOOKUP(E13587,Customer[],2,FALSE)</f>
        <v>Lapyae Wunn</v>
      </c>
      <c r="G13587" s="69" t="str">
        <f>VLOOKUP(E13587,Customer[],3,FALSE)</f>
        <v>West Yangon University Rd</v>
      </c>
      <c r="H13587" s="69" t="str">
        <f>VLOOKUP(E13587,Customer[],4,FALSE)</f>
        <v>Htan Ta Pin</v>
      </c>
      <c r="I13587" s="48" t="s">
        <v>20</v>
      </c>
      <c r="J13587" s="82" t="str">
        <f>VLOOKUP(I13587,PGStock[],2,FALSE)</f>
        <v>Formula Rum 700ml</v>
      </c>
      <c r="K13587" s="71">
        <f>VLOOKUP(I13587,PGStock[],3,FALSE)</f>
        <v>0.7</v>
      </c>
      <c r="L13587" s="47">
        <v>1</v>
      </c>
      <c r="M13587" s="47">
        <f>VLOOKUP(I13587,PGStock[],6,FALSE)</f>
        <v>200</v>
      </c>
      <c r="N13587" s="47">
        <f>+PGSales!$L13587*PGSales!$M13587</f>
        <v>200</v>
      </c>
    </row>
    <row r="13588" spans="1:14" hidden="1" x14ac:dyDescent="0.25">
      <c r="A13588" s="77">
        <f t="shared" si="1634"/>
        <v>2026</v>
      </c>
      <c r="B13588" s="77">
        <f t="shared" si="1635"/>
        <v>1</v>
      </c>
      <c r="C13588" s="73">
        <v>46048</v>
      </c>
      <c r="D13588" s="79" t="s">
        <v>1438</v>
      </c>
      <c r="E13588" s="80" t="s">
        <v>271</v>
      </c>
      <c r="F13588" s="81" t="str">
        <f>VLOOKUP(E13588,Customer[],2,FALSE)</f>
        <v>Lapyae Wunn</v>
      </c>
      <c r="G13588" s="69" t="str">
        <f>VLOOKUP(E13588,Customer[],3,FALSE)</f>
        <v>West Yangon University Rd</v>
      </c>
      <c r="H13588" s="69" t="str">
        <f>VLOOKUP(E13588,Customer[],4,FALSE)</f>
        <v>Htan Ta Pin</v>
      </c>
      <c r="I13588" s="48" t="s">
        <v>18</v>
      </c>
      <c r="J13588" s="82" t="str">
        <f>VLOOKUP(I13588,PGStock[],2,FALSE)</f>
        <v>Formula Rum 350ml</v>
      </c>
      <c r="K13588" s="71">
        <f>VLOOKUP(I13588,PGStock[],3,FALSE)</f>
        <v>0.35</v>
      </c>
      <c r="L13588" s="47">
        <v>5</v>
      </c>
      <c r="M13588" s="47">
        <f>VLOOKUP(I13588,PGStock[],6,FALSE)</f>
        <v>150</v>
      </c>
      <c r="N13588" s="47">
        <f>+PGSales!$L13588*PGSales!$M13588</f>
        <v>750</v>
      </c>
    </row>
    <row r="13589" spans="1:14" hidden="1" x14ac:dyDescent="0.25">
      <c r="A13589" s="77">
        <f t="shared" si="1634"/>
        <v>2026</v>
      </c>
      <c r="B13589" s="77">
        <f t="shared" si="1635"/>
        <v>1</v>
      </c>
      <c r="C13589" s="73">
        <v>46048</v>
      </c>
      <c r="D13589" s="79" t="s">
        <v>1438</v>
      </c>
      <c r="E13589" s="80" t="s">
        <v>271</v>
      </c>
      <c r="F13589" s="81" t="str">
        <f>VLOOKUP(E13589,Customer[],2,FALSE)</f>
        <v>Lapyae Wunn</v>
      </c>
      <c r="G13589" s="69" t="str">
        <f>VLOOKUP(E13589,Customer[],3,FALSE)</f>
        <v>West Yangon University Rd</v>
      </c>
      <c r="H13589" s="69" t="str">
        <f>VLOOKUP(E13589,Customer[],4,FALSE)</f>
        <v>Htan Ta Pin</v>
      </c>
      <c r="I13589" s="48" t="s">
        <v>958</v>
      </c>
      <c r="J13589" s="82" t="str">
        <f>VLOOKUP(I13589,PGStock[],2,FALSE)</f>
        <v>Shwe Man 680ml</v>
      </c>
      <c r="K13589" s="71">
        <f>VLOOKUP(I13589,PGStock[],3,FALSE)</f>
        <v>0.68</v>
      </c>
      <c r="L13589" s="47">
        <v>2</v>
      </c>
      <c r="M13589" s="47">
        <f>VLOOKUP(I13589,PGStock[],6,FALSE)</f>
        <v>100</v>
      </c>
      <c r="N13589" s="47">
        <f>+PGSales!$L13589*PGSales!$M13589</f>
        <v>200</v>
      </c>
    </row>
    <row r="13590" spans="1:14" hidden="1" x14ac:dyDescent="0.25">
      <c r="A13590" s="77">
        <f t="shared" ref="A13590:A13607" si="1636">YEAR(C13590)</f>
        <v>2026</v>
      </c>
      <c r="B13590" s="77">
        <f t="shared" ref="B13590:B13607" si="1637">MONTH(C13590)</f>
        <v>1</v>
      </c>
      <c r="C13590" s="73">
        <v>46048</v>
      </c>
      <c r="D13590" s="79" t="s">
        <v>1438</v>
      </c>
      <c r="E13590" s="80" t="s">
        <v>271</v>
      </c>
      <c r="F13590" s="81" t="str">
        <f>VLOOKUP(E13590,Customer[],2,FALSE)</f>
        <v>Lapyae Wunn</v>
      </c>
      <c r="G13590" s="69" t="str">
        <f>VLOOKUP(E13590,Customer[],3,FALSE)</f>
        <v>West Yangon University Rd</v>
      </c>
      <c r="H13590" s="69" t="str">
        <f>VLOOKUP(E13590,Customer[],4,FALSE)</f>
        <v>Htan Ta Pin</v>
      </c>
      <c r="I13590" s="48" t="s">
        <v>959</v>
      </c>
      <c r="J13590" s="82" t="str">
        <f>VLOOKUP(I13590,PGStock[],2,FALSE)</f>
        <v>Shwe Man ကော်ဗူး (1 Liter)</v>
      </c>
      <c r="K13590" s="71">
        <f>VLOOKUP(I13590,PGStock[],3,FALSE)</f>
        <v>1</v>
      </c>
      <c r="L13590" s="47">
        <v>4</v>
      </c>
      <c r="M13590" s="47">
        <f>VLOOKUP(I13590,PGStock[],6,FALSE)</f>
        <v>100</v>
      </c>
      <c r="N13590" s="47">
        <f>+PGSales!$L13590*PGSales!$M13590</f>
        <v>400</v>
      </c>
    </row>
    <row r="13591" spans="1:14" hidden="1" x14ac:dyDescent="0.25">
      <c r="A13591" s="77">
        <f t="shared" si="1636"/>
        <v>2026</v>
      </c>
      <c r="B13591" s="77">
        <f t="shared" si="1637"/>
        <v>1</v>
      </c>
      <c r="C13591" s="73">
        <v>46048</v>
      </c>
      <c r="D13591" s="79" t="s">
        <v>885</v>
      </c>
      <c r="E13591" s="80" t="s">
        <v>677</v>
      </c>
      <c r="F13591" s="81" t="str">
        <f>VLOOKUP(E13591,Customer[],2,FALSE)</f>
        <v>Take Nay Linn</v>
      </c>
      <c r="G13591" s="69" t="str">
        <f>VLOOKUP(E13591,Customer[],3,FALSE)</f>
        <v>West Yangon University Rd</v>
      </c>
      <c r="H13591" s="69" t="str">
        <f>VLOOKUP(E13591,Customer[],4,FALSE)</f>
        <v>Htan Ta Pin</v>
      </c>
      <c r="I13591" s="48" t="s">
        <v>25</v>
      </c>
      <c r="J13591" s="82" t="str">
        <f>VLOOKUP(I13591,PGStock[],2,FALSE)</f>
        <v>Columbus Super Red Smooth 350 Ml</v>
      </c>
      <c r="K13591" s="71">
        <f>VLOOKUP(I13591,PGStock[],3,FALSE)</f>
        <v>0.35</v>
      </c>
      <c r="L13591" s="47">
        <v>2</v>
      </c>
      <c r="M13591" s="47">
        <f>VLOOKUP(I13591,PGStock[],6,FALSE)</f>
        <v>150</v>
      </c>
      <c r="N13591" s="47">
        <f>+PGSales!$L13591*PGSales!$M13591</f>
        <v>300</v>
      </c>
    </row>
    <row r="13592" spans="1:14" hidden="1" x14ac:dyDescent="0.25">
      <c r="A13592" s="77">
        <f t="shared" si="1636"/>
        <v>2026</v>
      </c>
      <c r="B13592" s="77">
        <f t="shared" si="1637"/>
        <v>1</v>
      </c>
      <c r="C13592" s="73">
        <v>46048</v>
      </c>
      <c r="D13592" s="79" t="s">
        <v>885</v>
      </c>
      <c r="E13592" s="80" t="s">
        <v>677</v>
      </c>
      <c r="F13592" s="81" t="str">
        <f>VLOOKUP(E13592,Customer[],2,FALSE)</f>
        <v>Take Nay Linn</v>
      </c>
      <c r="G13592" s="69" t="str">
        <f>VLOOKUP(E13592,Customer[],3,FALSE)</f>
        <v>West Yangon University Rd</v>
      </c>
      <c r="H13592" s="69" t="str">
        <f>VLOOKUP(E13592,Customer[],4,FALSE)</f>
        <v>Htan Ta Pin</v>
      </c>
      <c r="I13592" s="48" t="s">
        <v>20</v>
      </c>
      <c r="J13592" s="82" t="str">
        <f>VLOOKUP(I13592,PGStock[],2,FALSE)</f>
        <v>Formula Rum 700ml</v>
      </c>
      <c r="K13592" s="71">
        <f>VLOOKUP(I13592,PGStock[],3,FALSE)</f>
        <v>0.7</v>
      </c>
      <c r="L13592" s="47">
        <v>3</v>
      </c>
      <c r="M13592" s="47">
        <f>VLOOKUP(I13592,PGStock[],6,FALSE)</f>
        <v>200</v>
      </c>
      <c r="N13592" s="47">
        <f>+PGSales!$L13592*PGSales!$M13592</f>
        <v>600</v>
      </c>
    </row>
    <row r="13593" spans="1:14" hidden="1" x14ac:dyDescent="0.25">
      <c r="A13593" s="77">
        <f t="shared" si="1636"/>
        <v>2026</v>
      </c>
      <c r="B13593" s="77">
        <f t="shared" si="1637"/>
        <v>1</v>
      </c>
      <c r="C13593" s="73">
        <v>46048</v>
      </c>
      <c r="D13593" s="79" t="s">
        <v>885</v>
      </c>
      <c r="E13593" s="80" t="s">
        <v>677</v>
      </c>
      <c r="F13593" s="81" t="str">
        <f>VLOOKUP(E13593,Customer[],2,FALSE)</f>
        <v>Take Nay Linn</v>
      </c>
      <c r="G13593" s="69" t="str">
        <f>VLOOKUP(E13593,Customer[],3,FALSE)</f>
        <v>West Yangon University Rd</v>
      </c>
      <c r="H13593" s="69" t="str">
        <f>VLOOKUP(E13593,Customer[],4,FALSE)</f>
        <v>Htan Ta Pin</v>
      </c>
      <c r="I13593" s="48" t="s">
        <v>958</v>
      </c>
      <c r="J13593" s="82" t="str">
        <f>VLOOKUP(I13593,PGStock[],2,FALSE)</f>
        <v>Shwe Man 680ml</v>
      </c>
      <c r="K13593" s="71">
        <f>VLOOKUP(I13593,PGStock[],3,FALSE)</f>
        <v>0.68</v>
      </c>
      <c r="L13593" s="47">
        <v>3</v>
      </c>
      <c r="M13593" s="47">
        <f>VLOOKUP(I13593,PGStock[],6,FALSE)</f>
        <v>100</v>
      </c>
      <c r="N13593" s="47">
        <f>+PGSales!$L13593*PGSales!$M13593</f>
        <v>300</v>
      </c>
    </row>
    <row r="13594" spans="1:14" hidden="1" x14ac:dyDescent="0.25">
      <c r="A13594" s="77">
        <f t="shared" si="1636"/>
        <v>2026</v>
      </c>
      <c r="B13594" s="77">
        <f t="shared" si="1637"/>
        <v>1</v>
      </c>
      <c r="C13594" s="73">
        <v>46048</v>
      </c>
      <c r="D13594" s="79" t="s">
        <v>4</v>
      </c>
      <c r="E13594" s="80" t="s">
        <v>269</v>
      </c>
      <c r="F13594" s="81" t="str">
        <f>VLOOKUP(E13594,Customer[],2,FALSE)</f>
        <v>Kaung Star</v>
      </c>
      <c r="G13594" s="69" t="str">
        <f>VLOOKUP(E13594,Customer[],3,FALSE)</f>
        <v>West Yangon University Rd</v>
      </c>
      <c r="H13594" s="69" t="str">
        <f>VLOOKUP(E13594,Customer[],4,FALSE)</f>
        <v>Htan Ta Pin</v>
      </c>
      <c r="I13594" s="48" t="s">
        <v>25</v>
      </c>
      <c r="J13594" s="82" t="str">
        <f>VLOOKUP(I13594,PGStock[],2,FALSE)</f>
        <v>Columbus Super Red Smooth 350 Ml</v>
      </c>
      <c r="K13594" s="71">
        <f>VLOOKUP(I13594,PGStock[],3,FALSE)</f>
        <v>0.35</v>
      </c>
      <c r="L13594" s="47">
        <v>4</v>
      </c>
      <c r="M13594" s="47">
        <f>VLOOKUP(I13594,PGStock[],6,FALSE)</f>
        <v>150</v>
      </c>
      <c r="N13594" s="47">
        <f>+PGSales!$L13594*PGSales!$M13594</f>
        <v>600</v>
      </c>
    </row>
    <row r="13595" spans="1:14" hidden="1" x14ac:dyDescent="0.25">
      <c r="A13595" s="77">
        <f t="shared" si="1636"/>
        <v>2026</v>
      </c>
      <c r="B13595" s="77">
        <f t="shared" si="1637"/>
        <v>1</v>
      </c>
      <c r="C13595" s="73">
        <v>46048</v>
      </c>
      <c r="D13595" s="79" t="s">
        <v>4</v>
      </c>
      <c r="E13595" s="80" t="s">
        <v>269</v>
      </c>
      <c r="F13595" s="81" t="str">
        <f>VLOOKUP(E13595,Customer[],2,FALSE)</f>
        <v>Kaung Star</v>
      </c>
      <c r="G13595" s="69" t="str">
        <f>VLOOKUP(E13595,Customer[],3,FALSE)</f>
        <v>West Yangon University Rd</v>
      </c>
      <c r="H13595" s="69" t="str">
        <f>VLOOKUP(E13595,Customer[],4,FALSE)</f>
        <v>Htan Ta Pin</v>
      </c>
      <c r="I13595" s="48" t="s">
        <v>20</v>
      </c>
      <c r="J13595" s="82" t="str">
        <f>VLOOKUP(I13595,PGStock[],2,FALSE)</f>
        <v>Formula Rum 700ml</v>
      </c>
      <c r="K13595" s="71">
        <f>VLOOKUP(I13595,PGStock[],3,FALSE)</f>
        <v>0.7</v>
      </c>
      <c r="L13595" s="47">
        <v>1</v>
      </c>
      <c r="M13595" s="47">
        <f>VLOOKUP(I13595,PGStock[],6,FALSE)</f>
        <v>200</v>
      </c>
      <c r="N13595" s="47">
        <f>+PGSales!$L13595*PGSales!$M13595</f>
        <v>200</v>
      </c>
    </row>
    <row r="13596" spans="1:14" hidden="1" x14ac:dyDescent="0.25">
      <c r="A13596" s="77">
        <f t="shared" si="1636"/>
        <v>2026</v>
      </c>
      <c r="B13596" s="77">
        <f t="shared" si="1637"/>
        <v>1</v>
      </c>
      <c r="C13596" s="73">
        <v>46048</v>
      </c>
      <c r="D13596" s="79" t="s">
        <v>4</v>
      </c>
      <c r="E13596" s="80" t="s">
        <v>269</v>
      </c>
      <c r="F13596" s="81" t="str">
        <f>VLOOKUP(E13596,Customer[],2,FALSE)</f>
        <v>Kaung Star</v>
      </c>
      <c r="G13596" s="69" t="str">
        <f>VLOOKUP(E13596,Customer[],3,FALSE)</f>
        <v>West Yangon University Rd</v>
      </c>
      <c r="H13596" s="69" t="str">
        <f>VLOOKUP(E13596,Customer[],4,FALSE)</f>
        <v>Htan Ta Pin</v>
      </c>
      <c r="I13596" s="48" t="s">
        <v>958</v>
      </c>
      <c r="J13596" s="82" t="str">
        <f>VLOOKUP(I13596,PGStock[],2,FALSE)</f>
        <v>Shwe Man 680ml</v>
      </c>
      <c r="K13596" s="71">
        <f>VLOOKUP(I13596,PGStock[],3,FALSE)</f>
        <v>0.68</v>
      </c>
      <c r="L13596" s="47">
        <v>1</v>
      </c>
      <c r="M13596" s="47">
        <f>VLOOKUP(I13596,PGStock[],6,FALSE)</f>
        <v>100</v>
      </c>
      <c r="N13596" s="47">
        <f>+PGSales!$L13596*PGSales!$M13596</f>
        <v>100</v>
      </c>
    </row>
    <row r="13597" spans="1:14" hidden="1" x14ac:dyDescent="0.25">
      <c r="A13597" s="77">
        <f t="shared" si="1636"/>
        <v>2026</v>
      </c>
      <c r="B13597" s="77">
        <f t="shared" si="1637"/>
        <v>1</v>
      </c>
      <c r="C13597" s="73">
        <v>46048</v>
      </c>
      <c r="D13597" s="79" t="s">
        <v>4</v>
      </c>
      <c r="E13597" s="80" t="s">
        <v>269</v>
      </c>
      <c r="F13597" s="81" t="str">
        <f>VLOOKUP(E13597,Customer[],2,FALSE)</f>
        <v>Kaung Star</v>
      </c>
      <c r="G13597" s="69" t="str">
        <f>VLOOKUP(E13597,Customer[],3,FALSE)</f>
        <v>West Yangon University Rd</v>
      </c>
      <c r="H13597" s="69" t="str">
        <f>VLOOKUP(E13597,Customer[],4,FALSE)</f>
        <v>Htan Ta Pin</v>
      </c>
      <c r="I13597" s="48" t="s">
        <v>959</v>
      </c>
      <c r="J13597" s="82" t="str">
        <f>VLOOKUP(I13597,PGStock[],2,FALSE)</f>
        <v>Shwe Man ကော်ဗူး (1 Liter)</v>
      </c>
      <c r="K13597" s="71">
        <f>VLOOKUP(I13597,PGStock[],3,FALSE)</f>
        <v>1</v>
      </c>
      <c r="L13597" s="47">
        <v>1</v>
      </c>
      <c r="M13597" s="47">
        <f>VLOOKUP(I13597,PGStock[],6,FALSE)</f>
        <v>100</v>
      </c>
      <c r="N13597" s="47">
        <f>+PGSales!$L13597*PGSales!$M13597</f>
        <v>100</v>
      </c>
    </row>
    <row r="13598" spans="1:14" hidden="1" x14ac:dyDescent="0.25">
      <c r="A13598" s="77">
        <f t="shared" si="1636"/>
        <v>2026</v>
      </c>
      <c r="B13598" s="77">
        <f t="shared" si="1637"/>
        <v>1</v>
      </c>
      <c r="C13598" s="73">
        <v>46048</v>
      </c>
      <c r="D13598" s="79" t="s">
        <v>66</v>
      </c>
      <c r="E13598" s="80" t="s">
        <v>276</v>
      </c>
      <c r="F13598" s="81" t="str">
        <f>VLOOKUP(E13598,Customer[],2,FALSE)</f>
        <v>Kyi Thar Oo(1)</v>
      </c>
      <c r="G13598" s="69" t="str">
        <f>VLOOKUP(E13598,Customer[],3,FALSE)</f>
        <v>Poe San Aye St</v>
      </c>
      <c r="H13598" s="69" t="str">
        <f>VLOOKUP(E13598,Customer[],4,FALSE)</f>
        <v>Htan Ta Pin</v>
      </c>
      <c r="I13598" s="48" t="s">
        <v>25</v>
      </c>
      <c r="J13598" s="82" t="str">
        <f>VLOOKUP(I13598,PGStock[],2,FALSE)</f>
        <v>Columbus Super Red Smooth 350 Ml</v>
      </c>
      <c r="K13598" s="71">
        <f>VLOOKUP(I13598,PGStock[],3,FALSE)</f>
        <v>0.35</v>
      </c>
      <c r="L13598" s="47">
        <v>2</v>
      </c>
      <c r="M13598" s="47">
        <f>VLOOKUP(I13598,PGStock[],6,FALSE)</f>
        <v>150</v>
      </c>
      <c r="N13598" s="47">
        <f>+PGSales!$L13598*PGSales!$M13598</f>
        <v>300</v>
      </c>
    </row>
    <row r="13599" spans="1:14" hidden="1" x14ac:dyDescent="0.25">
      <c r="A13599" s="77">
        <f t="shared" si="1636"/>
        <v>2026</v>
      </c>
      <c r="B13599" s="77">
        <f t="shared" si="1637"/>
        <v>1</v>
      </c>
      <c r="C13599" s="73">
        <v>46048</v>
      </c>
      <c r="D13599" s="79" t="s">
        <v>66</v>
      </c>
      <c r="E13599" s="80" t="s">
        <v>276</v>
      </c>
      <c r="F13599" s="81" t="str">
        <f>VLOOKUP(E13599,Customer[],2,FALSE)</f>
        <v>Kyi Thar Oo(1)</v>
      </c>
      <c r="G13599" s="69" t="str">
        <f>VLOOKUP(E13599,Customer[],3,FALSE)</f>
        <v>Poe San Aye St</v>
      </c>
      <c r="H13599" s="69" t="str">
        <f>VLOOKUP(E13599,Customer[],4,FALSE)</f>
        <v>Htan Ta Pin</v>
      </c>
      <c r="I13599" s="48" t="s">
        <v>20</v>
      </c>
      <c r="J13599" s="82" t="str">
        <f>VLOOKUP(I13599,PGStock[],2,FALSE)</f>
        <v>Formula Rum 700ml</v>
      </c>
      <c r="K13599" s="71">
        <f>VLOOKUP(I13599,PGStock[],3,FALSE)</f>
        <v>0.7</v>
      </c>
      <c r="L13599" s="47">
        <v>1</v>
      </c>
      <c r="M13599" s="47">
        <f>VLOOKUP(I13599,PGStock[],6,FALSE)</f>
        <v>200</v>
      </c>
      <c r="N13599" s="47">
        <f>+PGSales!$L13599*PGSales!$M13599</f>
        <v>200</v>
      </c>
    </row>
    <row r="13600" spans="1:14" hidden="1" x14ac:dyDescent="0.25">
      <c r="A13600" s="77">
        <f t="shared" si="1636"/>
        <v>2026</v>
      </c>
      <c r="B13600" s="77">
        <f t="shared" si="1637"/>
        <v>1</v>
      </c>
      <c r="C13600" s="73">
        <v>46048</v>
      </c>
      <c r="D13600" s="79" t="s">
        <v>66</v>
      </c>
      <c r="E13600" s="80" t="s">
        <v>276</v>
      </c>
      <c r="F13600" s="81" t="str">
        <f>VLOOKUP(E13600,Customer[],2,FALSE)</f>
        <v>Kyi Thar Oo(1)</v>
      </c>
      <c r="G13600" s="69" t="str">
        <f>VLOOKUP(E13600,Customer[],3,FALSE)</f>
        <v>Poe San Aye St</v>
      </c>
      <c r="H13600" s="69" t="str">
        <f>VLOOKUP(E13600,Customer[],4,FALSE)</f>
        <v>Htan Ta Pin</v>
      </c>
      <c r="I13600" s="48" t="s">
        <v>18</v>
      </c>
      <c r="J13600" s="82" t="str">
        <f>VLOOKUP(I13600,PGStock[],2,FALSE)</f>
        <v>Formula Rum 350ml</v>
      </c>
      <c r="K13600" s="71">
        <f>VLOOKUP(I13600,PGStock[],3,FALSE)</f>
        <v>0.35</v>
      </c>
      <c r="L13600" s="47">
        <v>2</v>
      </c>
      <c r="M13600" s="47">
        <f>VLOOKUP(I13600,PGStock[],6,FALSE)</f>
        <v>150</v>
      </c>
      <c r="N13600" s="47">
        <f>+PGSales!$L13600*PGSales!$M13600</f>
        <v>300</v>
      </c>
    </row>
    <row r="13601" spans="1:14" hidden="1" x14ac:dyDescent="0.25">
      <c r="A13601" s="77">
        <f t="shared" si="1636"/>
        <v>2026</v>
      </c>
      <c r="B13601" s="77">
        <f t="shared" si="1637"/>
        <v>1</v>
      </c>
      <c r="C13601" s="73">
        <v>46048</v>
      </c>
      <c r="D13601" s="79" t="s">
        <v>70</v>
      </c>
      <c r="E13601" s="80" t="s">
        <v>274</v>
      </c>
      <c r="F13601" s="81" t="str">
        <f>VLOOKUP(E13601,Customer[],2,FALSE)</f>
        <v>Ni Ni Lin</v>
      </c>
      <c r="G13601" s="69" t="str">
        <f>VLOOKUP(E13601,Customer[],3,FALSE)</f>
        <v>Myoma Zay Rd</v>
      </c>
      <c r="H13601" s="69" t="str">
        <f>VLOOKUP(E13601,Customer[],4,FALSE)</f>
        <v>Htan Ta Pin</v>
      </c>
      <c r="I13601" s="48" t="s">
        <v>27</v>
      </c>
      <c r="J13601" s="82" t="str">
        <f>VLOOKUP(I13601,PGStock[],2,FALSE)</f>
        <v>Columbus Super Red Smooth 700 Ml</v>
      </c>
      <c r="K13601" s="71">
        <f>VLOOKUP(I13601,PGStock[],3,FALSE)</f>
        <v>0.7</v>
      </c>
      <c r="L13601" s="47">
        <v>1</v>
      </c>
      <c r="M13601" s="47">
        <f>VLOOKUP(I13601,PGStock[],6,FALSE)</f>
        <v>200</v>
      </c>
      <c r="N13601" s="47">
        <f>+PGSales!$L13601*PGSales!$M13601</f>
        <v>200</v>
      </c>
    </row>
    <row r="13602" spans="1:14" hidden="1" x14ac:dyDescent="0.25">
      <c r="A13602" s="77">
        <f t="shared" si="1636"/>
        <v>2026</v>
      </c>
      <c r="B13602" s="77">
        <f t="shared" si="1637"/>
        <v>1</v>
      </c>
      <c r="C13602" s="73">
        <v>46048</v>
      </c>
      <c r="D13602" s="79" t="s">
        <v>70</v>
      </c>
      <c r="E13602" s="80" t="s">
        <v>274</v>
      </c>
      <c r="F13602" s="81" t="str">
        <f>VLOOKUP(E13602,Customer[],2,FALSE)</f>
        <v>Ni Ni Lin</v>
      </c>
      <c r="G13602" s="69" t="str">
        <f>VLOOKUP(E13602,Customer[],3,FALSE)</f>
        <v>Myoma Zay Rd</v>
      </c>
      <c r="H13602" s="69" t="str">
        <f>VLOOKUP(E13602,Customer[],4,FALSE)</f>
        <v>Htan Ta Pin</v>
      </c>
      <c r="I13602" s="48" t="s">
        <v>25</v>
      </c>
      <c r="J13602" s="82" t="str">
        <f>VLOOKUP(I13602,PGStock[],2,FALSE)</f>
        <v>Columbus Super Red Smooth 350 Ml</v>
      </c>
      <c r="K13602" s="71">
        <f>VLOOKUP(I13602,PGStock[],3,FALSE)</f>
        <v>0.35</v>
      </c>
      <c r="L13602" s="47">
        <v>1</v>
      </c>
      <c r="M13602" s="47">
        <f>VLOOKUP(I13602,PGStock[],6,FALSE)</f>
        <v>150</v>
      </c>
      <c r="N13602" s="47">
        <f>+PGSales!$L13602*PGSales!$M13602</f>
        <v>150</v>
      </c>
    </row>
    <row r="13603" spans="1:14" hidden="1" x14ac:dyDescent="0.25">
      <c r="A13603" s="77">
        <f t="shared" si="1636"/>
        <v>2026</v>
      </c>
      <c r="B13603" s="77">
        <f t="shared" si="1637"/>
        <v>1</v>
      </c>
      <c r="C13603" s="73">
        <v>46048</v>
      </c>
      <c r="D13603" s="79" t="s">
        <v>70</v>
      </c>
      <c r="E13603" s="80" t="s">
        <v>274</v>
      </c>
      <c r="F13603" s="81" t="str">
        <f>VLOOKUP(E13603,Customer[],2,FALSE)</f>
        <v>Ni Ni Lin</v>
      </c>
      <c r="G13603" s="69" t="str">
        <f>VLOOKUP(E13603,Customer[],3,FALSE)</f>
        <v>Myoma Zay Rd</v>
      </c>
      <c r="H13603" s="69" t="str">
        <f>VLOOKUP(E13603,Customer[],4,FALSE)</f>
        <v>Htan Ta Pin</v>
      </c>
      <c r="I13603" s="48" t="s">
        <v>18</v>
      </c>
      <c r="J13603" s="82" t="str">
        <f>VLOOKUP(I13603,PGStock[],2,FALSE)</f>
        <v>Formula Rum 350ml</v>
      </c>
      <c r="K13603" s="71">
        <f>VLOOKUP(I13603,PGStock[],3,FALSE)</f>
        <v>0.35</v>
      </c>
      <c r="L13603" s="47">
        <v>6</v>
      </c>
      <c r="M13603" s="47">
        <f>VLOOKUP(I13603,PGStock[],6,FALSE)</f>
        <v>150</v>
      </c>
      <c r="N13603" s="47">
        <f>+PGSales!$L13603*PGSales!$M13603</f>
        <v>900</v>
      </c>
    </row>
    <row r="13604" spans="1:14" hidden="1" x14ac:dyDescent="0.25">
      <c r="A13604" s="77">
        <f t="shared" si="1636"/>
        <v>2026</v>
      </c>
      <c r="B13604" s="77">
        <f t="shared" si="1637"/>
        <v>1</v>
      </c>
      <c r="C13604" s="73">
        <v>46048</v>
      </c>
      <c r="D13604" s="79" t="s">
        <v>70</v>
      </c>
      <c r="E13604" s="80" t="s">
        <v>274</v>
      </c>
      <c r="F13604" s="81" t="str">
        <f>VLOOKUP(E13604,Customer[],2,FALSE)</f>
        <v>Ni Ni Lin</v>
      </c>
      <c r="G13604" s="69" t="str">
        <f>VLOOKUP(E13604,Customer[],3,FALSE)</f>
        <v>Myoma Zay Rd</v>
      </c>
      <c r="H13604" s="69" t="str">
        <f>VLOOKUP(E13604,Customer[],4,FALSE)</f>
        <v>Htan Ta Pin</v>
      </c>
      <c r="I13604" s="48" t="s">
        <v>958</v>
      </c>
      <c r="J13604" s="82" t="str">
        <f>VLOOKUP(I13604,PGStock[],2,FALSE)</f>
        <v>Shwe Man 680ml</v>
      </c>
      <c r="K13604" s="71">
        <f>VLOOKUP(I13604,PGStock[],3,FALSE)</f>
        <v>0.68</v>
      </c>
      <c r="L13604" s="47">
        <v>2</v>
      </c>
      <c r="M13604" s="47">
        <f>VLOOKUP(I13604,PGStock[],6,FALSE)</f>
        <v>100</v>
      </c>
      <c r="N13604" s="47">
        <f>+PGSales!$L13604*PGSales!$M13604</f>
        <v>200</v>
      </c>
    </row>
    <row r="13605" spans="1:14" hidden="1" x14ac:dyDescent="0.25">
      <c r="A13605" s="77">
        <f t="shared" si="1636"/>
        <v>2026</v>
      </c>
      <c r="B13605" s="77">
        <f t="shared" si="1637"/>
        <v>1</v>
      </c>
      <c r="C13605" s="73">
        <v>46048</v>
      </c>
      <c r="D13605" s="79" t="s">
        <v>70</v>
      </c>
      <c r="E13605" s="80" t="s">
        <v>274</v>
      </c>
      <c r="F13605" s="81" t="str">
        <f>VLOOKUP(E13605,Customer[],2,FALSE)</f>
        <v>Ni Ni Lin</v>
      </c>
      <c r="G13605" s="69" t="str">
        <f>VLOOKUP(E13605,Customer[],3,FALSE)</f>
        <v>Myoma Zay Rd</v>
      </c>
      <c r="H13605" s="69" t="str">
        <f>VLOOKUP(E13605,Customer[],4,FALSE)</f>
        <v>Htan Ta Pin</v>
      </c>
      <c r="I13605" s="48" t="s">
        <v>959</v>
      </c>
      <c r="J13605" s="82" t="str">
        <f>VLOOKUP(I13605,PGStock[],2,FALSE)</f>
        <v>Shwe Man ကော်ဗူး (1 Liter)</v>
      </c>
      <c r="K13605" s="71">
        <f>VLOOKUP(I13605,PGStock[],3,FALSE)</f>
        <v>1</v>
      </c>
      <c r="L13605" s="47">
        <v>2</v>
      </c>
      <c r="M13605" s="47">
        <f>VLOOKUP(I13605,PGStock[],6,FALSE)</f>
        <v>100</v>
      </c>
      <c r="N13605" s="47">
        <f>+PGSales!$L13605*PGSales!$M13605</f>
        <v>200</v>
      </c>
    </row>
    <row r="13606" spans="1:14" hidden="1" x14ac:dyDescent="0.25">
      <c r="A13606" s="77">
        <f>YEAR(C13606)</f>
        <v>2026</v>
      </c>
      <c r="B13606" s="77">
        <f t="shared" si="1637"/>
        <v>1</v>
      </c>
      <c r="C13606" s="73">
        <v>46048</v>
      </c>
      <c r="D13606" s="79" t="s">
        <v>62</v>
      </c>
      <c r="E13606" s="80" t="s">
        <v>273</v>
      </c>
      <c r="F13606" s="81" t="str">
        <f>VLOOKUP(E13606,Customer[],2,FALSE)</f>
        <v>Nate Thint</v>
      </c>
      <c r="G13606" s="69" t="str">
        <f>VLOOKUP(E13606,Customer[],3,FALSE)</f>
        <v>Bayin Naung St</v>
      </c>
      <c r="H13606" s="69" t="str">
        <f>VLOOKUP(E13606,Customer[],4,FALSE)</f>
        <v>Htan Ta Pin</v>
      </c>
      <c r="I13606" s="48" t="s">
        <v>25</v>
      </c>
      <c r="J13606" s="82" t="str">
        <f>VLOOKUP(I13606,PGStock[],2,FALSE)</f>
        <v>Columbus Super Red Smooth 350 Ml</v>
      </c>
      <c r="K13606" s="71">
        <f>VLOOKUP(I13606,PGStock[],3,FALSE)</f>
        <v>0.35</v>
      </c>
      <c r="L13606" s="47">
        <v>3</v>
      </c>
      <c r="M13606" s="47">
        <f>VLOOKUP(I13606,PGStock[],6,FALSE)</f>
        <v>150</v>
      </c>
      <c r="N13606" s="47">
        <f>+PGSales!$L13606*PGSales!$M13606</f>
        <v>450</v>
      </c>
    </row>
    <row r="13607" spans="1:14" hidden="1" x14ac:dyDescent="0.25">
      <c r="A13607" s="77">
        <f t="shared" si="1636"/>
        <v>2026</v>
      </c>
      <c r="B13607" s="77">
        <f t="shared" si="1637"/>
        <v>1</v>
      </c>
      <c r="C13607" s="73">
        <v>46048</v>
      </c>
      <c r="D13607" s="79" t="s">
        <v>62</v>
      </c>
      <c r="E13607" s="80" t="s">
        <v>273</v>
      </c>
      <c r="F13607" s="81" t="str">
        <f>VLOOKUP(E13607,Customer[],2,FALSE)</f>
        <v>Nate Thint</v>
      </c>
      <c r="G13607" s="69" t="str">
        <f>VLOOKUP(E13607,Customer[],3,FALSE)</f>
        <v>Bayin Naung St</v>
      </c>
      <c r="H13607" s="69" t="str">
        <f>VLOOKUP(E13607,Customer[],4,FALSE)</f>
        <v>Htan Ta Pin</v>
      </c>
      <c r="I13607" s="48" t="s">
        <v>18</v>
      </c>
      <c r="J13607" s="82" t="str">
        <f>VLOOKUP(I13607,PGStock[],2,FALSE)</f>
        <v>Formula Rum 350ml</v>
      </c>
      <c r="K13607" s="71">
        <f>VLOOKUP(I13607,PGStock[],3,FALSE)</f>
        <v>0.35</v>
      </c>
      <c r="L13607" s="47">
        <v>2</v>
      </c>
      <c r="M13607" s="47">
        <f>VLOOKUP(I13607,PGStock[],6,FALSE)</f>
        <v>150</v>
      </c>
      <c r="N13607" s="47">
        <f>+PGSales!$L13607*PGSales!$M13607</f>
        <v>300</v>
      </c>
    </row>
    <row r="13608" spans="1:14" hidden="1" x14ac:dyDescent="0.25">
      <c r="A13608" s="77">
        <f t="shared" si="1628"/>
        <v>2026</v>
      </c>
      <c r="B13608" s="77">
        <f t="shared" si="1629"/>
        <v>1</v>
      </c>
      <c r="C13608" s="73">
        <v>46049</v>
      </c>
      <c r="D13608" s="79" t="s">
        <v>878</v>
      </c>
      <c r="E13608" s="80" t="s">
        <v>869</v>
      </c>
      <c r="F13608" s="81" t="str">
        <f>VLOOKUP(E13608,Customer[],2,FALSE)</f>
        <v>Sit paing</v>
      </c>
      <c r="G13608" s="69" t="str">
        <f>VLOOKUP(E13608,Customer[],3,FALSE)</f>
        <v>Shwe Yin Aye Rd</v>
      </c>
      <c r="H13608" s="69" t="str">
        <f>VLOOKUP(E13608,Customer[],4,FALSE)</f>
        <v>Hlaing Thar Yar</v>
      </c>
      <c r="I13608" s="48" t="s">
        <v>25</v>
      </c>
      <c r="J13608" s="82" t="str">
        <f>VLOOKUP(I13608,PGStock[],2,FALSE)</f>
        <v>Columbus Super Red Smooth 350 Ml</v>
      </c>
      <c r="K13608" s="71">
        <f>VLOOKUP(I13608,PGStock[],3,FALSE)</f>
        <v>0.35</v>
      </c>
      <c r="L13608" s="47">
        <v>2</v>
      </c>
      <c r="M13608" s="47">
        <f>VLOOKUP(I13608,PGStock[],6,FALSE)</f>
        <v>150</v>
      </c>
      <c r="N13608" s="47">
        <f>+PGSales!$L13608*PGSales!$M13608</f>
        <v>300</v>
      </c>
    </row>
    <row r="13609" spans="1:14" hidden="1" x14ac:dyDescent="0.25">
      <c r="A13609" s="77">
        <f t="shared" si="1628"/>
        <v>2026</v>
      </c>
      <c r="B13609" s="77">
        <f t="shared" si="1629"/>
        <v>1</v>
      </c>
      <c r="C13609" s="73">
        <v>46049</v>
      </c>
      <c r="D13609" s="79" t="s">
        <v>878</v>
      </c>
      <c r="E13609" s="80" t="s">
        <v>869</v>
      </c>
      <c r="F13609" s="81" t="str">
        <f>VLOOKUP(E13609,Customer[],2,FALSE)</f>
        <v>Sit paing</v>
      </c>
      <c r="G13609" s="69" t="str">
        <f>VLOOKUP(E13609,Customer[],3,FALSE)</f>
        <v>Shwe Yin Aye Rd</v>
      </c>
      <c r="H13609" s="69" t="str">
        <f>VLOOKUP(E13609,Customer[],4,FALSE)</f>
        <v>Hlaing Thar Yar</v>
      </c>
      <c r="I13609" s="48" t="s">
        <v>18</v>
      </c>
      <c r="J13609" s="82" t="str">
        <f>VLOOKUP(I13609,PGStock[],2,FALSE)</f>
        <v>Formula Rum 350ml</v>
      </c>
      <c r="K13609" s="71">
        <f>VLOOKUP(I13609,PGStock[],3,FALSE)</f>
        <v>0.35</v>
      </c>
      <c r="L13609" s="47">
        <v>2</v>
      </c>
      <c r="M13609" s="47">
        <f>VLOOKUP(I13609,PGStock[],6,FALSE)</f>
        <v>150</v>
      </c>
      <c r="N13609" s="47">
        <f>+PGSales!$L13609*PGSales!$M13609</f>
        <v>300</v>
      </c>
    </row>
    <row r="13610" spans="1:14" hidden="1" x14ac:dyDescent="0.25">
      <c r="A13610" s="77">
        <f t="shared" ref="A13610:A13627" si="1638">YEAR(C13610)</f>
        <v>2026</v>
      </c>
      <c r="B13610" s="77">
        <f t="shared" ref="B13610:B13627" si="1639">MONTH(C13610)</f>
        <v>1</v>
      </c>
      <c r="C13610" s="73">
        <v>46049</v>
      </c>
      <c r="D13610" s="79" t="s">
        <v>74</v>
      </c>
      <c r="E13610" s="80" t="s">
        <v>634</v>
      </c>
      <c r="F13610" s="81" t="str">
        <f>VLOOKUP(E13610,Customer[],2,FALSE)</f>
        <v>Pyae Maher</v>
      </c>
      <c r="G13610" s="69" t="str">
        <f>VLOOKUP(E13610,Customer[],3,FALSE)</f>
        <v>Bo Aung Kyaw Rd</v>
      </c>
      <c r="H13610" s="69" t="str">
        <f>VLOOKUP(E13610,Customer[],4,FALSE)</f>
        <v>Hlaing Thar Yar</v>
      </c>
      <c r="I13610" s="48" t="s">
        <v>25</v>
      </c>
      <c r="J13610" s="82" t="str">
        <f>VLOOKUP(I13610,PGStock[],2,FALSE)</f>
        <v>Columbus Super Red Smooth 350 Ml</v>
      </c>
      <c r="K13610" s="71">
        <f>VLOOKUP(I13610,PGStock[],3,FALSE)</f>
        <v>0.35</v>
      </c>
      <c r="L13610" s="47">
        <v>1</v>
      </c>
      <c r="M13610" s="47">
        <f>VLOOKUP(I13610,PGStock[],6,FALSE)</f>
        <v>150</v>
      </c>
      <c r="N13610" s="47">
        <f>+PGSales!$L13610*PGSales!$M13610</f>
        <v>150</v>
      </c>
    </row>
    <row r="13611" spans="1:14" hidden="1" x14ac:dyDescent="0.25">
      <c r="A13611" s="77">
        <f t="shared" si="1638"/>
        <v>2026</v>
      </c>
      <c r="B13611" s="77">
        <f t="shared" si="1639"/>
        <v>1</v>
      </c>
      <c r="C13611" s="73">
        <v>46049</v>
      </c>
      <c r="D13611" s="79" t="s">
        <v>74</v>
      </c>
      <c r="E13611" s="80" t="s">
        <v>634</v>
      </c>
      <c r="F13611" s="81" t="str">
        <f>VLOOKUP(E13611,Customer[],2,FALSE)</f>
        <v>Pyae Maher</v>
      </c>
      <c r="G13611" s="69" t="str">
        <f>VLOOKUP(E13611,Customer[],3,FALSE)</f>
        <v>Bo Aung Kyaw Rd</v>
      </c>
      <c r="H13611" s="69" t="str">
        <f>VLOOKUP(E13611,Customer[],4,FALSE)</f>
        <v>Hlaing Thar Yar</v>
      </c>
      <c r="I13611" s="48" t="s">
        <v>18</v>
      </c>
      <c r="J13611" s="82" t="str">
        <f>VLOOKUP(I13611,PGStock[],2,FALSE)</f>
        <v>Formula Rum 350ml</v>
      </c>
      <c r="K13611" s="71">
        <f>VLOOKUP(I13611,PGStock[],3,FALSE)</f>
        <v>0.35</v>
      </c>
      <c r="L13611" s="47">
        <v>1</v>
      </c>
      <c r="M13611" s="47">
        <f>VLOOKUP(I13611,PGStock[],6,FALSE)</f>
        <v>150</v>
      </c>
      <c r="N13611" s="47">
        <f>+PGSales!$L13611*PGSales!$M13611</f>
        <v>150</v>
      </c>
    </row>
    <row r="13612" spans="1:14" hidden="1" x14ac:dyDescent="0.25">
      <c r="A13612" s="77">
        <f t="shared" si="1638"/>
        <v>2026</v>
      </c>
      <c r="B13612" s="77">
        <f t="shared" si="1639"/>
        <v>1</v>
      </c>
      <c r="C13612" s="73">
        <v>46049</v>
      </c>
      <c r="D13612" s="79" t="s">
        <v>74</v>
      </c>
      <c r="E13612" s="80" t="s">
        <v>634</v>
      </c>
      <c r="F13612" s="81" t="str">
        <f>VLOOKUP(E13612,Customer[],2,FALSE)</f>
        <v>Pyae Maher</v>
      </c>
      <c r="G13612" s="69" t="str">
        <f>VLOOKUP(E13612,Customer[],3,FALSE)</f>
        <v>Bo Aung Kyaw Rd</v>
      </c>
      <c r="H13612" s="69" t="str">
        <f>VLOOKUP(E13612,Customer[],4,FALSE)</f>
        <v>Hlaing Thar Yar</v>
      </c>
      <c r="I13612" s="48" t="s">
        <v>959</v>
      </c>
      <c r="J13612" s="82" t="str">
        <f>VLOOKUP(I13612,PGStock[],2,FALSE)</f>
        <v>Shwe Man ကော်ဗူး (1 Liter)</v>
      </c>
      <c r="K13612" s="71">
        <f>VLOOKUP(I13612,PGStock[],3,FALSE)</f>
        <v>1</v>
      </c>
      <c r="L13612" s="47">
        <v>1</v>
      </c>
      <c r="M13612" s="47">
        <f>VLOOKUP(I13612,PGStock[],6,FALSE)</f>
        <v>100</v>
      </c>
      <c r="N13612" s="47">
        <f>+PGSales!$L13612*PGSales!$M13612</f>
        <v>100</v>
      </c>
    </row>
    <row r="13613" spans="1:14" hidden="1" x14ac:dyDescent="0.25">
      <c r="A13613" s="77">
        <f t="shared" si="1638"/>
        <v>2026</v>
      </c>
      <c r="B13613" s="77">
        <f t="shared" si="1639"/>
        <v>1</v>
      </c>
      <c r="C13613" s="73">
        <v>46049</v>
      </c>
      <c r="D13613" s="79" t="s">
        <v>275</v>
      </c>
      <c r="E13613" s="80" t="s">
        <v>120</v>
      </c>
      <c r="F13613" s="81" t="str">
        <f>VLOOKUP(E13613,Customer[],2,FALSE)</f>
        <v>Linn</v>
      </c>
      <c r="G13613" s="69" t="str">
        <f>VLOOKUP(E13613,Customer[],3,FALSE)</f>
        <v>Bo Aung Kyaw Rd</v>
      </c>
      <c r="H13613" s="69" t="str">
        <f>VLOOKUP(E13613,Customer[],4,FALSE)</f>
        <v>Hlaing Thar Yar Route (1)</v>
      </c>
      <c r="I13613" s="48" t="s">
        <v>27</v>
      </c>
      <c r="J13613" s="82" t="str">
        <f>VLOOKUP(I13613,PGStock[],2,FALSE)</f>
        <v>Columbus Super Red Smooth 700 Ml</v>
      </c>
      <c r="K13613" s="71">
        <f>VLOOKUP(I13613,PGStock[],3,FALSE)</f>
        <v>0.7</v>
      </c>
      <c r="L13613" s="47">
        <v>1</v>
      </c>
      <c r="M13613" s="47">
        <f>VLOOKUP(I13613,PGStock[],6,FALSE)</f>
        <v>200</v>
      </c>
      <c r="N13613" s="47">
        <f>+PGSales!$L13613*PGSales!$M13613</f>
        <v>200</v>
      </c>
    </row>
    <row r="13614" spans="1:14" hidden="1" x14ac:dyDescent="0.25">
      <c r="A13614" s="77">
        <f t="shared" si="1638"/>
        <v>2026</v>
      </c>
      <c r="B13614" s="77">
        <f t="shared" si="1639"/>
        <v>1</v>
      </c>
      <c r="C13614" s="73">
        <v>46049</v>
      </c>
      <c r="D13614" s="79" t="s">
        <v>275</v>
      </c>
      <c r="E13614" s="80" t="s">
        <v>120</v>
      </c>
      <c r="F13614" s="81" t="str">
        <f>VLOOKUP(E13614,Customer[],2,FALSE)</f>
        <v>Linn</v>
      </c>
      <c r="G13614" s="69" t="str">
        <f>VLOOKUP(E13614,Customer[],3,FALSE)</f>
        <v>Bo Aung Kyaw Rd</v>
      </c>
      <c r="H13614" s="69" t="str">
        <f>VLOOKUP(E13614,Customer[],4,FALSE)</f>
        <v>Hlaing Thar Yar Route (1)</v>
      </c>
      <c r="I13614" s="48" t="s">
        <v>25</v>
      </c>
      <c r="J13614" s="82" t="str">
        <f>VLOOKUP(I13614,PGStock[],2,FALSE)</f>
        <v>Columbus Super Red Smooth 350 Ml</v>
      </c>
      <c r="K13614" s="71">
        <f>VLOOKUP(I13614,PGStock[],3,FALSE)</f>
        <v>0.35</v>
      </c>
      <c r="L13614" s="47">
        <v>3</v>
      </c>
      <c r="M13614" s="47">
        <f>VLOOKUP(I13614,PGStock[],6,FALSE)</f>
        <v>150</v>
      </c>
      <c r="N13614" s="47">
        <f>+PGSales!$L13614*PGSales!$M13614</f>
        <v>450</v>
      </c>
    </row>
    <row r="13615" spans="1:14" hidden="1" x14ac:dyDescent="0.25">
      <c r="A13615" s="77">
        <f t="shared" si="1638"/>
        <v>2026</v>
      </c>
      <c r="B13615" s="77">
        <f t="shared" si="1639"/>
        <v>1</v>
      </c>
      <c r="C13615" s="73">
        <v>46049</v>
      </c>
      <c r="D13615" s="79" t="s">
        <v>275</v>
      </c>
      <c r="E13615" s="80" t="s">
        <v>120</v>
      </c>
      <c r="F13615" s="81" t="str">
        <f>VLOOKUP(E13615,Customer[],2,FALSE)</f>
        <v>Linn</v>
      </c>
      <c r="G13615" s="69" t="str">
        <f>VLOOKUP(E13615,Customer[],3,FALSE)</f>
        <v>Bo Aung Kyaw Rd</v>
      </c>
      <c r="H13615" s="69" t="str">
        <f>VLOOKUP(E13615,Customer[],4,FALSE)</f>
        <v>Hlaing Thar Yar Route (1)</v>
      </c>
      <c r="I13615" s="48" t="s">
        <v>20</v>
      </c>
      <c r="J13615" s="82" t="str">
        <f>VLOOKUP(I13615,PGStock[],2,FALSE)</f>
        <v>Formula Rum 700ml</v>
      </c>
      <c r="K13615" s="71">
        <f>VLOOKUP(I13615,PGStock[],3,FALSE)</f>
        <v>0.7</v>
      </c>
      <c r="L13615" s="47">
        <v>3</v>
      </c>
      <c r="M13615" s="47">
        <f>VLOOKUP(I13615,PGStock[],6,FALSE)</f>
        <v>200</v>
      </c>
      <c r="N13615" s="47">
        <f>+PGSales!$L13615*PGSales!$M13615</f>
        <v>600</v>
      </c>
    </row>
    <row r="13616" spans="1:14" hidden="1" x14ac:dyDescent="0.25">
      <c r="A13616" s="77">
        <f t="shared" si="1638"/>
        <v>2026</v>
      </c>
      <c r="B13616" s="77">
        <f t="shared" si="1639"/>
        <v>1</v>
      </c>
      <c r="C13616" s="73">
        <v>46049</v>
      </c>
      <c r="D13616" s="79" t="s">
        <v>275</v>
      </c>
      <c r="E13616" s="80" t="s">
        <v>120</v>
      </c>
      <c r="F13616" s="81" t="str">
        <f>VLOOKUP(E13616,Customer[],2,FALSE)</f>
        <v>Linn</v>
      </c>
      <c r="G13616" s="69" t="str">
        <f>VLOOKUP(E13616,Customer[],3,FALSE)</f>
        <v>Bo Aung Kyaw Rd</v>
      </c>
      <c r="H13616" s="69" t="str">
        <f>VLOOKUP(E13616,Customer[],4,FALSE)</f>
        <v>Hlaing Thar Yar Route (1)</v>
      </c>
      <c r="I13616" s="48" t="s">
        <v>18</v>
      </c>
      <c r="J13616" s="82" t="str">
        <f>VLOOKUP(I13616,PGStock[],2,FALSE)</f>
        <v>Formula Rum 350ml</v>
      </c>
      <c r="K13616" s="71">
        <f>VLOOKUP(I13616,PGStock[],3,FALSE)</f>
        <v>0.35</v>
      </c>
      <c r="L13616" s="47">
        <v>3</v>
      </c>
      <c r="M13616" s="47">
        <f>VLOOKUP(I13616,PGStock[],6,FALSE)</f>
        <v>150</v>
      </c>
      <c r="N13616" s="47">
        <f>+PGSales!$L13616*PGSales!$M13616</f>
        <v>450</v>
      </c>
    </row>
    <row r="13617" spans="1:14" hidden="1" x14ac:dyDescent="0.25">
      <c r="A13617" s="77">
        <f t="shared" si="1638"/>
        <v>2026</v>
      </c>
      <c r="B13617" s="77">
        <f t="shared" si="1639"/>
        <v>1</v>
      </c>
      <c r="C13617" s="73">
        <v>46049</v>
      </c>
      <c r="D13617" s="79" t="s">
        <v>275</v>
      </c>
      <c r="E13617" s="80" t="s">
        <v>120</v>
      </c>
      <c r="F13617" s="81" t="str">
        <f>VLOOKUP(E13617,Customer[],2,FALSE)</f>
        <v>Linn</v>
      </c>
      <c r="G13617" s="69" t="str">
        <f>VLOOKUP(E13617,Customer[],3,FALSE)</f>
        <v>Bo Aung Kyaw Rd</v>
      </c>
      <c r="H13617" s="69" t="str">
        <f>VLOOKUP(E13617,Customer[],4,FALSE)</f>
        <v>Hlaing Thar Yar Route (1)</v>
      </c>
      <c r="I13617" s="48" t="s">
        <v>958</v>
      </c>
      <c r="J13617" s="82" t="str">
        <f>VLOOKUP(I13617,PGStock[],2,FALSE)</f>
        <v>Shwe Man 680ml</v>
      </c>
      <c r="K13617" s="71">
        <f>VLOOKUP(I13617,PGStock[],3,FALSE)</f>
        <v>0.68</v>
      </c>
      <c r="L13617" s="47">
        <v>2</v>
      </c>
      <c r="M13617" s="47">
        <f>VLOOKUP(I13617,PGStock[],6,FALSE)</f>
        <v>100</v>
      </c>
      <c r="N13617" s="47">
        <f>+PGSales!$L13617*PGSales!$M13617</f>
        <v>200</v>
      </c>
    </row>
    <row r="13618" spans="1:14" hidden="1" x14ac:dyDescent="0.25">
      <c r="A13618" s="77">
        <f t="shared" si="1638"/>
        <v>2026</v>
      </c>
      <c r="B13618" s="77">
        <f t="shared" si="1639"/>
        <v>1</v>
      </c>
      <c r="C13618" s="73">
        <v>46049</v>
      </c>
      <c r="D13618" s="79" t="s">
        <v>275</v>
      </c>
      <c r="E13618" s="80" t="s">
        <v>120</v>
      </c>
      <c r="F13618" s="81" t="str">
        <f>VLOOKUP(E13618,Customer[],2,FALSE)</f>
        <v>Linn</v>
      </c>
      <c r="G13618" s="69" t="str">
        <f>VLOOKUP(E13618,Customer[],3,FALSE)</f>
        <v>Bo Aung Kyaw Rd</v>
      </c>
      <c r="H13618" s="69" t="str">
        <f>VLOOKUP(E13618,Customer[],4,FALSE)</f>
        <v>Hlaing Thar Yar Route (1)</v>
      </c>
      <c r="I13618" s="48" t="s">
        <v>959</v>
      </c>
      <c r="J13618" s="82" t="str">
        <f>VLOOKUP(I13618,PGStock[],2,FALSE)</f>
        <v>Shwe Man ကော်ဗူး (1 Liter)</v>
      </c>
      <c r="K13618" s="71">
        <f>VLOOKUP(I13618,PGStock[],3,FALSE)</f>
        <v>1</v>
      </c>
      <c r="L13618" s="47">
        <v>2</v>
      </c>
      <c r="M13618" s="47">
        <f>VLOOKUP(I13618,PGStock[],6,FALSE)</f>
        <v>100</v>
      </c>
      <c r="N13618" s="47">
        <f>+PGSales!$L13618*PGSales!$M13618</f>
        <v>200</v>
      </c>
    </row>
    <row r="13619" spans="1:14" hidden="1" x14ac:dyDescent="0.25">
      <c r="A13619" s="77">
        <f t="shared" si="1638"/>
        <v>2026</v>
      </c>
      <c r="B13619" s="77">
        <f t="shared" si="1639"/>
        <v>1</v>
      </c>
      <c r="C13619" s="73">
        <v>46049</v>
      </c>
      <c r="D13619" s="79" t="s">
        <v>68</v>
      </c>
      <c r="E13619" s="80" t="s">
        <v>992</v>
      </c>
      <c r="F13619" s="81" t="str">
        <f>VLOOKUP(E13619,Customer[],2,FALSE)</f>
        <v>Kambauza</v>
      </c>
      <c r="G13619" s="69" t="str">
        <f>VLOOKUP(E13619,Customer[],3,FALSE)</f>
        <v>kansittthar Rd</v>
      </c>
      <c r="H13619" s="69" t="str">
        <f>VLOOKUP(E13619,Customer[],4,FALSE)</f>
        <v>Hlaing Thar Yar</v>
      </c>
      <c r="I13619" s="48" t="s">
        <v>27</v>
      </c>
      <c r="J13619" s="82" t="str">
        <f>VLOOKUP(I13619,PGStock[],2,FALSE)</f>
        <v>Columbus Super Red Smooth 700 Ml</v>
      </c>
      <c r="K13619" s="71">
        <f>VLOOKUP(I13619,PGStock[],3,FALSE)</f>
        <v>0.7</v>
      </c>
      <c r="L13619" s="47">
        <v>1</v>
      </c>
      <c r="M13619" s="47">
        <f>VLOOKUP(I13619,PGStock[],6,FALSE)</f>
        <v>200</v>
      </c>
      <c r="N13619" s="47">
        <f>+PGSales!$L13619*PGSales!$M13619</f>
        <v>200</v>
      </c>
    </row>
    <row r="13620" spans="1:14" hidden="1" x14ac:dyDescent="0.25">
      <c r="A13620" s="77">
        <f t="shared" si="1638"/>
        <v>2026</v>
      </c>
      <c r="B13620" s="77">
        <f t="shared" si="1639"/>
        <v>1</v>
      </c>
      <c r="C13620" s="73">
        <v>46049</v>
      </c>
      <c r="D13620" s="79" t="s">
        <v>68</v>
      </c>
      <c r="E13620" s="80" t="s">
        <v>992</v>
      </c>
      <c r="F13620" s="81" t="str">
        <f>VLOOKUP(E13620,Customer[],2,FALSE)</f>
        <v>Kambauza</v>
      </c>
      <c r="G13620" s="69" t="str">
        <f>VLOOKUP(E13620,Customer[],3,FALSE)</f>
        <v>kansittthar Rd</v>
      </c>
      <c r="H13620" s="69" t="str">
        <f>VLOOKUP(E13620,Customer[],4,FALSE)</f>
        <v>Hlaing Thar Yar</v>
      </c>
      <c r="I13620" s="48" t="s">
        <v>25</v>
      </c>
      <c r="J13620" s="82" t="str">
        <f>VLOOKUP(I13620,PGStock[],2,FALSE)</f>
        <v>Columbus Super Red Smooth 350 Ml</v>
      </c>
      <c r="K13620" s="71">
        <f>VLOOKUP(I13620,PGStock[],3,FALSE)</f>
        <v>0.35</v>
      </c>
      <c r="L13620" s="47">
        <v>1</v>
      </c>
      <c r="M13620" s="47">
        <f>VLOOKUP(I13620,PGStock[],6,FALSE)</f>
        <v>150</v>
      </c>
      <c r="N13620" s="47">
        <f>+PGSales!$L13620*PGSales!$M13620</f>
        <v>150</v>
      </c>
    </row>
    <row r="13621" spans="1:14" hidden="1" x14ac:dyDescent="0.25">
      <c r="A13621" s="77">
        <f t="shared" si="1638"/>
        <v>2026</v>
      </c>
      <c r="B13621" s="77">
        <f t="shared" si="1639"/>
        <v>1</v>
      </c>
      <c r="C13621" s="73">
        <v>46049</v>
      </c>
      <c r="D13621" s="79" t="s">
        <v>68</v>
      </c>
      <c r="E13621" s="80" t="s">
        <v>992</v>
      </c>
      <c r="F13621" s="81" t="str">
        <f>VLOOKUP(E13621,Customer[],2,FALSE)</f>
        <v>Kambauza</v>
      </c>
      <c r="G13621" s="69" t="str">
        <f>VLOOKUP(E13621,Customer[],3,FALSE)</f>
        <v>kansittthar Rd</v>
      </c>
      <c r="H13621" s="69" t="str">
        <f>VLOOKUP(E13621,Customer[],4,FALSE)</f>
        <v>Hlaing Thar Yar</v>
      </c>
      <c r="I13621" s="48" t="s">
        <v>20</v>
      </c>
      <c r="J13621" s="82" t="str">
        <f>VLOOKUP(I13621,PGStock[],2,FALSE)</f>
        <v>Formula Rum 700ml</v>
      </c>
      <c r="K13621" s="71">
        <f>VLOOKUP(I13621,PGStock[],3,FALSE)</f>
        <v>0.7</v>
      </c>
      <c r="L13621" s="47">
        <v>1</v>
      </c>
      <c r="M13621" s="47">
        <f>VLOOKUP(I13621,PGStock[],6,FALSE)</f>
        <v>200</v>
      </c>
      <c r="N13621" s="47">
        <f>+PGSales!$L13621*PGSales!$M13621</f>
        <v>200</v>
      </c>
    </row>
    <row r="13622" spans="1:14" hidden="1" x14ac:dyDescent="0.25">
      <c r="A13622" s="77">
        <f t="shared" si="1638"/>
        <v>2026</v>
      </c>
      <c r="B13622" s="77">
        <f t="shared" si="1639"/>
        <v>1</v>
      </c>
      <c r="C13622" s="73">
        <v>46049</v>
      </c>
      <c r="D13622" s="79" t="s">
        <v>68</v>
      </c>
      <c r="E13622" s="80" t="s">
        <v>992</v>
      </c>
      <c r="F13622" s="81" t="str">
        <f>VLOOKUP(E13622,Customer[],2,FALSE)</f>
        <v>Kambauza</v>
      </c>
      <c r="G13622" s="69" t="str">
        <f>VLOOKUP(E13622,Customer[],3,FALSE)</f>
        <v>kansittthar Rd</v>
      </c>
      <c r="H13622" s="69" t="str">
        <f>VLOOKUP(E13622,Customer[],4,FALSE)</f>
        <v>Hlaing Thar Yar</v>
      </c>
      <c r="I13622" s="48" t="s">
        <v>18</v>
      </c>
      <c r="J13622" s="82" t="str">
        <f>VLOOKUP(I13622,PGStock[],2,FALSE)</f>
        <v>Formula Rum 350ml</v>
      </c>
      <c r="K13622" s="71">
        <f>VLOOKUP(I13622,PGStock[],3,FALSE)</f>
        <v>0.35</v>
      </c>
      <c r="L13622" s="47">
        <v>1</v>
      </c>
      <c r="M13622" s="47">
        <f>VLOOKUP(I13622,PGStock[],6,FALSE)</f>
        <v>150</v>
      </c>
      <c r="N13622" s="47">
        <f>+PGSales!$L13622*PGSales!$M13622</f>
        <v>150</v>
      </c>
    </row>
    <row r="13623" spans="1:14" hidden="1" x14ac:dyDescent="0.25">
      <c r="A13623" s="77">
        <f t="shared" si="1638"/>
        <v>2026</v>
      </c>
      <c r="B13623" s="77">
        <f t="shared" si="1639"/>
        <v>1</v>
      </c>
      <c r="C13623" s="73">
        <v>46049</v>
      </c>
      <c r="D13623" s="79" t="s">
        <v>68</v>
      </c>
      <c r="E13623" s="80" t="s">
        <v>992</v>
      </c>
      <c r="F13623" s="81" t="str">
        <f>VLOOKUP(E13623,Customer[],2,FALSE)</f>
        <v>Kambauza</v>
      </c>
      <c r="G13623" s="69" t="str">
        <f>VLOOKUP(E13623,Customer[],3,FALSE)</f>
        <v>kansittthar Rd</v>
      </c>
      <c r="H13623" s="69" t="str">
        <f>VLOOKUP(E13623,Customer[],4,FALSE)</f>
        <v>Hlaing Thar Yar</v>
      </c>
      <c r="I13623" s="48" t="s">
        <v>959</v>
      </c>
      <c r="J13623" s="82" t="str">
        <f>VLOOKUP(I13623,PGStock[],2,FALSE)</f>
        <v>Shwe Man ကော်ဗူး (1 Liter)</v>
      </c>
      <c r="K13623" s="71">
        <f>VLOOKUP(I13623,PGStock[],3,FALSE)</f>
        <v>1</v>
      </c>
      <c r="L13623" s="47">
        <v>2</v>
      </c>
      <c r="M13623" s="47">
        <f>VLOOKUP(I13623,PGStock[],6,FALSE)</f>
        <v>100</v>
      </c>
      <c r="N13623" s="47">
        <f>+PGSales!$L13623*PGSales!$M13623</f>
        <v>200</v>
      </c>
    </row>
    <row r="13624" spans="1:14" hidden="1" x14ac:dyDescent="0.25">
      <c r="A13624" s="77">
        <f t="shared" si="1638"/>
        <v>2026</v>
      </c>
      <c r="B13624" s="77">
        <f t="shared" si="1639"/>
        <v>1</v>
      </c>
      <c r="C13624" s="73">
        <v>46049</v>
      </c>
      <c r="D13624" s="79" t="s">
        <v>131</v>
      </c>
      <c r="E13624" s="80" t="s">
        <v>169</v>
      </c>
      <c r="F13624" s="81" t="str">
        <f>VLOOKUP(E13624,Customer[],2,FALSE)</f>
        <v xml:space="preserve">Kaung </v>
      </c>
      <c r="G13624" s="69" t="str">
        <f>VLOOKUP(E13624,Customer[],3,FALSE)</f>
        <v>Sin Phyu Shin Rd</v>
      </c>
      <c r="H13624" s="69" t="str">
        <f>VLOOKUP(E13624,Customer[],4,FALSE)</f>
        <v>Hlaing Thar Yar</v>
      </c>
      <c r="I13624" s="48" t="s">
        <v>27</v>
      </c>
      <c r="J13624" s="82" t="str">
        <f>VLOOKUP(I13624,PGStock[],2,FALSE)</f>
        <v>Columbus Super Red Smooth 700 Ml</v>
      </c>
      <c r="K13624" s="71">
        <f>VLOOKUP(I13624,PGStock[],3,FALSE)</f>
        <v>0.7</v>
      </c>
      <c r="L13624" s="47">
        <v>1</v>
      </c>
      <c r="M13624" s="47">
        <f>VLOOKUP(I13624,PGStock[],6,FALSE)</f>
        <v>200</v>
      </c>
      <c r="N13624" s="47">
        <f>+PGSales!$L13624*PGSales!$M13624</f>
        <v>200</v>
      </c>
    </row>
    <row r="13625" spans="1:14" hidden="1" x14ac:dyDescent="0.25">
      <c r="A13625" s="77">
        <f t="shared" si="1638"/>
        <v>2026</v>
      </c>
      <c r="B13625" s="77">
        <f t="shared" si="1639"/>
        <v>1</v>
      </c>
      <c r="C13625" s="73">
        <v>46049</v>
      </c>
      <c r="D13625" s="79" t="s">
        <v>131</v>
      </c>
      <c r="E13625" s="80" t="s">
        <v>169</v>
      </c>
      <c r="F13625" s="81" t="str">
        <f>VLOOKUP(E13625,Customer[],2,FALSE)</f>
        <v xml:space="preserve">Kaung </v>
      </c>
      <c r="G13625" s="69" t="str">
        <f>VLOOKUP(E13625,Customer[],3,FALSE)</f>
        <v>Sin Phyu Shin Rd</v>
      </c>
      <c r="H13625" s="69" t="str">
        <f>VLOOKUP(E13625,Customer[],4,FALSE)</f>
        <v>Hlaing Thar Yar</v>
      </c>
      <c r="I13625" s="48" t="s">
        <v>25</v>
      </c>
      <c r="J13625" s="82" t="str">
        <f>VLOOKUP(I13625,PGStock[],2,FALSE)</f>
        <v>Columbus Super Red Smooth 350 Ml</v>
      </c>
      <c r="K13625" s="71">
        <f>VLOOKUP(I13625,PGStock[],3,FALSE)</f>
        <v>0.35</v>
      </c>
      <c r="L13625" s="47">
        <v>1</v>
      </c>
      <c r="M13625" s="47">
        <f>VLOOKUP(I13625,PGStock[],6,FALSE)</f>
        <v>150</v>
      </c>
      <c r="N13625" s="47">
        <f>+PGSales!$L13625*PGSales!$M13625</f>
        <v>150</v>
      </c>
    </row>
    <row r="13626" spans="1:14" hidden="1" x14ac:dyDescent="0.25">
      <c r="A13626" s="77">
        <f t="shared" si="1638"/>
        <v>2026</v>
      </c>
      <c r="B13626" s="77">
        <f t="shared" si="1639"/>
        <v>1</v>
      </c>
      <c r="C13626" s="73">
        <v>46049</v>
      </c>
      <c r="D13626" s="79" t="s">
        <v>131</v>
      </c>
      <c r="E13626" s="80" t="s">
        <v>169</v>
      </c>
      <c r="F13626" s="81" t="str">
        <f>VLOOKUP(E13626,Customer[],2,FALSE)</f>
        <v xml:space="preserve">Kaung </v>
      </c>
      <c r="G13626" s="69" t="str">
        <f>VLOOKUP(E13626,Customer[],3,FALSE)</f>
        <v>Sin Phyu Shin Rd</v>
      </c>
      <c r="H13626" s="69" t="str">
        <f>VLOOKUP(E13626,Customer[],4,FALSE)</f>
        <v>Hlaing Thar Yar</v>
      </c>
      <c r="I13626" s="48" t="s">
        <v>18</v>
      </c>
      <c r="J13626" s="82" t="str">
        <f>VLOOKUP(I13626,PGStock[],2,FALSE)</f>
        <v>Formula Rum 350ml</v>
      </c>
      <c r="K13626" s="71">
        <f>VLOOKUP(I13626,PGStock[],3,FALSE)</f>
        <v>0.35</v>
      </c>
      <c r="L13626" s="47">
        <v>1</v>
      </c>
      <c r="M13626" s="47">
        <f>VLOOKUP(I13626,PGStock[],6,FALSE)</f>
        <v>150</v>
      </c>
      <c r="N13626" s="47">
        <f>+PGSales!$L13626*PGSales!$M13626</f>
        <v>150</v>
      </c>
    </row>
    <row r="13627" spans="1:14" hidden="1" x14ac:dyDescent="0.25">
      <c r="A13627" s="77">
        <f t="shared" si="1638"/>
        <v>2026</v>
      </c>
      <c r="B13627" s="77">
        <f t="shared" si="1639"/>
        <v>1</v>
      </c>
      <c r="C13627" s="73">
        <v>46049</v>
      </c>
      <c r="D13627" s="79" t="s">
        <v>1438</v>
      </c>
      <c r="E13627" s="80" t="s">
        <v>271</v>
      </c>
      <c r="F13627" s="81" t="str">
        <f>VLOOKUP(E13627,Customer[],2,FALSE)</f>
        <v>Lapyae Wunn</v>
      </c>
      <c r="G13627" s="69" t="str">
        <f>VLOOKUP(E13627,Customer[],3,FALSE)</f>
        <v>West Yangon University Rd</v>
      </c>
      <c r="H13627" s="69" t="str">
        <f>VLOOKUP(E13627,Customer[],4,FALSE)</f>
        <v>Htan Ta Pin</v>
      </c>
      <c r="I13627" s="48" t="s">
        <v>27</v>
      </c>
      <c r="J13627" s="82" t="str">
        <f>VLOOKUP(I13627,PGStock[],2,FALSE)</f>
        <v>Columbus Super Red Smooth 700 Ml</v>
      </c>
      <c r="K13627" s="71">
        <f>VLOOKUP(I13627,PGStock[],3,FALSE)</f>
        <v>0.7</v>
      </c>
      <c r="L13627" s="47">
        <v>1</v>
      </c>
      <c r="M13627" s="47">
        <f>VLOOKUP(I13627,PGStock[],6,FALSE)</f>
        <v>200</v>
      </c>
      <c r="N13627" s="47">
        <f>+PGSales!$L13627*PGSales!$M13627</f>
        <v>200</v>
      </c>
    </row>
    <row r="13628" spans="1:14" hidden="1" x14ac:dyDescent="0.25">
      <c r="A13628" s="77">
        <f t="shared" ref="A13628:A13645" si="1640">YEAR(C13628)</f>
        <v>2026</v>
      </c>
      <c r="B13628" s="77">
        <f t="shared" ref="B13628:B13645" si="1641">MONTH(C13628)</f>
        <v>1</v>
      </c>
      <c r="C13628" s="73">
        <v>46049</v>
      </c>
      <c r="D13628" s="79" t="s">
        <v>1438</v>
      </c>
      <c r="E13628" s="80" t="s">
        <v>271</v>
      </c>
      <c r="F13628" s="81" t="str">
        <f>VLOOKUP(E13628,Customer[],2,FALSE)</f>
        <v>Lapyae Wunn</v>
      </c>
      <c r="G13628" s="69" t="str">
        <f>VLOOKUP(E13628,Customer[],3,FALSE)</f>
        <v>West Yangon University Rd</v>
      </c>
      <c r="H13628" s="69" t="str">
        <f>VLOOKUP(E13628,Customer[],4,FALSE)</f>
        <v>Htan Ta Pin</v>
      </c>
      <c r="I13628" s="48" t="s">
        <v>25</v>
      </c>
      <c r="J13628" s="82" t="str">
        <f>VLOOKUP(I13628,PGStock[],2,FALSE)</f>
        <v>Columbus Super Red Smooth 350 Ml</v>
      </c>
      <c r="K13628" s="71">
        <f>VLOOKUP(I13628,PGStock[],3,FALSE)</f>
        <v>0.35</v>
      </c>
      <c r="L13628" s="47">
        <v>7</v>
      </c>
      <c r="M13628" s="47">
        <f>VLOOKUP(I13628,PGStock[],6,FALSE)</f>
        <v>150</v>
      </c>
      <c r="N13628" s="47">
        <f>+PGSales!$L13628*PGSales!$M13628</f>
        <v>1050</v>
      </c>
    </row>
    <row r="13629" spans="1:14" hidden="1" x14ac:dyDescent="0.25">
      <c r="A13629" s="77">
        <f t="shared" si="1640"/>
        <v>2026</v>
      </c>
      <c r="B13629" s="77">
        <f t="shared" si="1641"/>
        <v>1</v>
      </c>
      <c r="C13629" s="73">
        <v>46049</v>
      </c>
      <c r="D13629" s="79" t="s">
        <v>1438</v>
      </c>
      <c r="E13629" s="80" t="s">
        <v>271</v>
      </c>
      <c r="F13629" s="81" t="str">
        <f>VLOOKUP(E13629,Customer[],2,FALSE)</f>
        <v>Lapyae Wunn</v>
      </c>
      <c r="G13629" s="69" t="str">
        <f>VLOOKUP(E13629,Customer[],3,FALSE)</f>
        <v>West Yangon University Rd</v>
      </c>
      <c r="H13629" s="69" t="str">
        <f>VLOOKUP(E13629,Customer[],4,FALSE)</f>
        <v>Htan Ta Pin</v>
      </c>
      <c r="I13629" s="48" t="s">
        <v>20</v>
      </c>
      <c r="J13629" s="82" t="str">
        <f>VLOOKUP(I13629,PGStock[],2,FALSE)</f>
        <v>Formula Rum 700ml</v>
      </c>
      <c r="K13629" s="71">
        <f>VLOOKUP(I13629,PGStock[],3,FALSE)</f>
        <v>0.7</v>
      </c>
      <c r="L13629" s="47">
        <v>2</v>
      </c>
      <c r="M13629" s="47">
        <f>VLOOKUP(I13629,PGStock[],6,FALSE)</f>
        <v>200</v>
      </c>
      <c r="N13629" s="47">
        <f>+PGSales!$L13629*PGSales!$M13629</f>
        <v>400</v>
      </c>
    </row>
    <row r="13630" spans="1:14" hidden="1" x14ac:dyDescent="0.25">
      <c r="A13630" s="77">
        <f t="shared" si="1640"/>
        <v>2026</v>
      </c>
      <c r="B13630" s="77">
        <f t="shared" si="1641"/>
        <v>1</v>
      </c>
      <c r="C13630" s="73">
        <v>46049</v>
      </c>
      <c r="D13630" s="79" t="s">
        <v>1438</v>
      </c>
      <c r="E13630" s="80" t="s">
        <v>271</v>
      </c>
      <c r="F13630" s="81" t="str">
        <f>VLOOKUP(E13630,Customer[],2,FALSE)</f>
        <v>Lapyae Wunn</v>
      </c>
      <c r="G13630" s="69" t="str">
        <f>VLOOKUP(E13630,Customer[],3,FALSE)</f>
        <v>West Yangon University Rd</v>
      </c>
      <c r="H13630" s="69" t="str">
        <f>VLOOKUP(E13630,Customer[],4,FALSE)</f>
        <v>Htan Ta Pin</v>
      </c>
      <c r="I13630" s="48" t="s">
        <v>18</v>
      </c>
      <c r="J13630" s="82" t="str">
        <f>VLOOKUP(I13630,PGStock[],2,FALSE)</f>
        <v>Formula Rum 350ml</v>
      </c>
      <c r="K13630" s="71">
        <f>VLOOKUP(I13630,PGStock[],3,FALSE)</f>
        <v>0.35</v>
      </c>
      <c r="L13630" s="47">
        <v>5</v>
      </c>
      <c r="M13630" s="47">
        <f>VLOOKUP(I13630,PGStock[],6,FALSE)</f>
        <v>150</v>
      </c>
      <c r="N13630" s="47">
        <f>+PGSales!$L13630*PGSales!$M13630</f>
        <v>750</v>
      </c>
    </row>
    <row r="13631" spans="1:14" hidden="1" x14ac:dyDescent="0.25">
      <c r="A13631" s="77">
        <f t="shared" si="1640"/>
        <v>2026</v>
      </c>
      <c r="B13631" s="77">
        <f t="shared" si="1641"/>
        <v>1</v>
      </c>
      <c r="C13631" s="73">
        <v>46049</v>
      </c>
      <c r="D13631" s="79" t="s">
        <v>1438</v>
      </c>
      <c r="E13631" s="80" t="s">
        <v>271</v>
      </c>
      <c r="F13631" s="81" t="str">
        <f>VLOOKUP(E13631,Customer[],2,FALSE)</f>
        <v>Lapyae Wunn</v>
      </c>
      <c r="G13631" s="69" t="str">
        <f>VLOOKUP(E13631,Customer[],3,FALSE)</f>
        <v>West Yangon University Rd</v>
      </c>
      <c r="H13631" s="69" t="str">
        <f>VLOOKUP(E13631,Customer[],4,FALSE)</f>
        <v>Htan Ta Pin</v>
      </c>
      <c r="I13631" s="48" t="s">
        <v>958</v>
      </c>
      <c r="J13631" s="82" t="str">
        <f>VLOOKUP(I13631,PGStock[],2,FALSE)</f>
        <v>Shwe Man 680ml</v>
      </c>
      <c r="K13631" s="71">
        <f>VLOOKUP(I13631,PGStock[],3,FALSE)</f>
        <v>0.68</v>
      </c>
      <c r="L13631" s="47">
        <v>3</v>
      </c>
      <c r="M13631" s="47">
        <f>VLOOKUP(I13631,PGStock[],6,FALSE)</f>
        <v>100</v>
      </c>
      <c r="N13631" s="47">
        <f>+PGSales!$L13631*PGSales!$M13631</f>
        <v>300</v>
      </c>
    </row>
    <row r="13632" spans="1:14" hidden="1" x14ac:dyDescent="0.25">
      <c r="A13632" s="77">
        <f t="shared" si="1640"/>
        <v>2026</v>
      </c>
      <c r="B13632" s="77">
        <f t="shared" si="1641"/>
        <v>1</v>
      </c>
      <c r="C13632" s="73">
        <v>46049</v>
      </c>
      <c r="D13632" s="79" t="s">
        <v>1438</v>
      </c>
      <c r="E13632" s="80" t="s">
        <v>271</v>
      </c>
      <c r="F13632" s="81" t="str">
        <f>VLOOKUP(E13632,Customer[],2,FALSE)</f>
        <v>Lapyae Wunn</v>
      </c>
      <c r="G13632" s="69" t="str">
        <f>VLOOKUP(E13632,Customer[],3,FALSE)</f>
        <v>West Yangon University Rd</v>
      </c>
      <c r="H13632" s="69" t="str">
        <f>VLOOKUP(E13632,Customer[],4,FALSE)</f>
        <v>Htan Ta Pin</v>
      </c>
      <c r="I13632" s="48" t="s">
        <v>959</v>
      </c>
      <c r="J13632" s="82" t="str">
        <f>VLOOKUP(I13632,PGStock[],2,FALSE)</f>
        <v>Shwe Man ကော်ဗူး (1 Liter)</v>
      </c>
      <c r="K13632" s="71">
        <f>VLOOKUP(I13632,PGStock[],3,FALSE)</f>
        <v>1</v>
      </c>
      <c r="L13632" s="47">
        <v>3</v>
      </c>
      <c r="M13632" s="47">
        <f>VLOOKUP(I13632,PGStock[],6,FALSE)</f>
        <v>100</v>
      </c>
      <c r="N13632" s="47">
        <f>+PGSales!$L13632*PGSales!$M13632</f>
        <v>300</v>
      </c>
    </row>
    <row r="13633" spans="1:14" hidden="1" x14ac:dyDescent="0.25">
      <c r="A13633" s="77">
        <f t="shared" si="1640"/>
        <v>2026</v>
      </c>
      <c r="B13633" s="77">
        <f t="shared" si="1641"/>
        <v>1</v>
      </c>
      <c r="C13633" s="73">
        <v>46049</v>
      </c>
      <c r="D13633" s="79" t="s">
        <v>885</v>
      </c>
      <c r="E13633" s="80" t="s">
        <v>677</v>
      </c>
      <c r="F13633" s="81" t="str">
        <f>VLOOKUP(E13633,Customer[],2,FALSE)</f>
        <v>Take Nay Linn</v>
      </c>
      <c r="G13633" s="69" t="str">
        <f>VLOOKUP(E13633,Customer[],3,FALSE)</f>
        <v>West Yangon University Rd</v>
      </c>
      <c r="H13633" s="69" t="str">
        <f>VLOOKUP(E13633,Customer[],4,FALSE)</f>
        <v>Htan Ta Pin</v>
      </c>
      <c r="I13633" s="48" t="s">
        <v>25</v>
      </c>
      <c r="J13633" s="82" t="str">
        <f>VLOOKUP(I13633,PGStock[],2,FALSE)</f>
        <v>Columbus Super Red Smooth 350 Ml</v>
      </c>
      <c r="K13633" s="71">
        <f>VLOOKUP(I13633,PGStock[],3,FALSE)</f>
        <v>0.35</v>
      </c>
      <c r="L13633" s="47">
        <v>2</v>
      </c>
      <c r="M13633" s="47">
        <f>VLOOKUP(I13633,PGStock[],6,FALSE)</f>
        <v>150</v>
      </c>
      <c r="N13633" s="47">
        <f>+PGSales!$L13633*PGSales!$M13633</f>
        <v>300</v>
      </c>
    </row>
    <row r="13634" spans="1:14" hidden="1" x14ac:dyDescent="0.25">
      <c r="A13634" s="77">
        <f t="shared" si="1640"/>
        <v>2026</v>
      </c>
      <c r="B13634" s="77">
        <f t="shared" si="1641"/>
        <v>1</v>
      </c>
      <c r="C13634" s="73">
        <v>46049</v>
      </c>
      <c r="D13634" s="79" t="s">
        <v>885</v>
      </c>
      <c r="E13634" s="80" t="s">
        <v>677</v>
      </c>
      <c r="F13634" s="81" t="str">
        <f>VLOOKUP(E13634,Customer[],2,FALSE)</f>
        <v>Take Nay Linn</v>
      </c>
      <c r="G13634" s="69" t="str">
        <f>VLOOKUP(E13634,Customer[],3,FALSE)</f>
        <v>West Yangon University Rd</v>
      </c>
      <c r="H13634" s="69" t="str">
        <f>VLOOKUP(E13634,Customer[],4,FALSE)</f>
        <v>Htan Ta Pin</v>
      </c>
      <c r="I13634" s="48" t="s">
        <v>20</v>
      </c>
      <c r="J13634" s="82" t="str">
        <f>VLOOKUP(I13634,PGStock[],2,FALSE)</f>
        <v>Formula Rum 700ml</v>
      </c>
      <c r="K13634" s="71">
        <f>VLOOKUP(I13634,PGStock[],3,FALSE)</f>
        <v>0.7</v>
      </c>
      <c r="L13634" s="47">
        <v>1</v>
      </c>
      <c r="M13634" s="47">
        <f>VLOOKUP(I13634,PGStock[],6,FALSE)</f>
        <v>200</v>
      </c>
      <c r="N13634" s="47">
        <f>+PGSales!$L13634*PGSales!$M13634</f>
        <v>200</v>
      </c>
    </row>
    <row r="13635" spans="1:14" hidden="1" x14ac:dyDescent="0.25">
      <c r="A13635" s="77">
        <f t="shared" si="1640"/>
        <v>2026</v>
      </c>
      <c r="B13635" s="77">
        <f t="shared" si="1641"/>
        <v>1</v>
      </c>
      <c r="C13635" s="73">
        <v>46049</v>
      </c>
      <c r="D13635" s="79" t="s">
        <v>885</v>
      </c>
      <c r="E13635" s="80" t="s">
        <v>677</v>
      </c>
      <c r="F13635" s="81" t="str">
        <f>VLOOKUP(E13635,Customer[],2,FALSE)</f>
        <v>Take Nay Linn</v>
      </c>
      <c r="G13635" s="69" t="str">
        <f>VLOOKUP(E13635,Customer[],3,FALSE)</f>
        <v>West Yangon University Rd</v>
      </c>
      <c r="H13635" s="69" t="str">
        <f>VLOOKUP(E13635,Customer[],4,FALSE)</f>
        <v>Htan Ta Pin</v>
      </c>
      <c r="I13635" s="48" t="s">
        <v>18</v>
      </c>
      <c r="J13635" s="82" t="str">
        <f>VLOOKUP(I13635,PGStock[],2,FALSE)</f>
        <v>Formula Rum 350ml</v>
      </c>
      <c r="K13635" s="71">
        <f>VLOOKUP(I13635,PGStock[],3,FALSE)</f>
        <v>0.35</v>
      </c>
      <c r="L13635" s="47">
        <v>8</v>
      </c>
      <c r="M13635" s="47">
        <f>VLOOKUP(I13635,PGStock[],6,FALSE)</f>
        <v>150</v>
      </c>
      <c r="N13635" s="47">
        <f>+PGSales!$L13635*PGSales!$M13635</f>
        <v>1200</v>
      </c>
    </row>
    <row r="13636" spans="1:14" hidden="1" x14ac:dyDescent="0.25">
      <c r="A13636" s="77">
        <f t="shared" si="1640"/>
        <v>2026</v>
      </c>
      <c r="B13636" s="77">
        <f t="shared" si="1641"/>
        <v>1</v>
      </c>
      <c r="C13636" s="73">
        <v>46049</v>
      </c>
      <c r="D13636" s="79" t="s">
        <v>885</v>
      </c>
      <c r="E13636" s="80" t="s">
        <v>677</v>
      </c>
      <c r="F13636" s="81" t="str">
        <f>VLOOKUP(E13636,Customer[],2,FALSE)</f>
        <v>Take Nay Linn</v>
      </c>
      <c r="G13636" s="69" t="str">
        <f>VLOOKUP(E13636,Customer[],3,FALSE)</f>
        <v>West Yangon University Rd</v>
      </c>
      <c r="H13636" s="69" t="str">
        <f>VLOOKUP(E13636,Customer[],4,FALSE)</f>
        <v>Htan Ta Pin</v>
      </c>
      <c r="I13636" s="48" t="s">
        <v>958</v>
      </c>
      <c r="J13636" s="82" t="str">
        <f>VLOOKUP(I13636,PGStock[],2,FALSE)</f>
        <v>Shwe Man 680ml</v>
      </c>
      <c r="K13636" s="71">
        <f>VLOOKUP(I13636,PGStock[],3,FALSE)</f>
        <v>0.68</v>
      </c>
      <c r="L13636" s="47">
        <v>3</v>
      </c>
      <c r="M13636" s="47">
        <f>VLOOKUP(I13636,PGStock[],6,FALSE)</f>
        <v>100</v>
      </c>
      <c r="N13636" s="47">
        <f>+PGSales!$L13636*PGSales!$M13636</f>
        <v>300</v>
      </c>
    </row>
    <row r="13637" spans="1:14" hidden="1" x14ac:dyDescent="0.25">
      <c r="A13637" s="77">
        <f t="shared" si="1640"/>
        <v>2026</v>
      </c>
      <c r="B13637" s="77">
        <f t="shared" si="1641"/>
        <v>1</v>
      </c>
      <c r="C13637" s="73">
        <v>46049</v>
      </c>
      <c r="D13637" s="79" t="s">
        <v>4</v>
      </c>
      <c r="E13637" s="80" t="s">
        <v>269</v>
      </c>
      <c r="F13637" s="81" t="str">
        <f>VLOOKUP(E13637,Customer[],2,FALSE)</f>
        <v>Kaung Star</v>
      </c>
      <c r="G13637" s="69" t="str">
        <f>VLOOKUP(E13637,Customer[],3,FALSE)</f>
        <v>West Yangon University Rd</v>
      </c>
      <c r="H13637" s="69" t="str">
        <f>VLOOKUP(E13637,Customer[],4,FALSE)</f>
        <v>Htan Ta Pin</v>
      </c>
      <c r="I13637" s="48" t="s">
        <v>25</v>
      </c>
      <c r="J13637" s="82" t="str">
        <f>VLOOKUP(I13637,PGStock[],2,FALSE)</f>
        <v>Columbus Super Red Smooth 350 Ml</v>
      </c>
      <c r="K13637" s="71">
        <f>VLOOKUP(I13637,PGStock[],3,FALSE)</f>
        <v>0.35</v>
      </c>
      <c r="L13637" s="47">
        <v>1</v>
      </c>
      <c r="M13637" s="47">
        <f>VLOOKUP(I13637,PGStock[],6,FALSE)</f>
        <v>150</v>
      </c>
      <c r="N13637" s="47">
        <f>+PGSales!$L13637*PGSales!$M13637</f>
        <v>150</v>
      </c>
    </row>
    <row r="13638" spans="1:14" hidden="1" x14ac:dyDescent="0.25">
      <c r="A13638" s="77">
        <f t="shared" si="1640"/>
        <v>2026</v>
      </c>
      <c r="B13638" s="77">
        <f t="shared" si="1641"/>
        <v>1</v>
      </c>
      <c r="C13638" s="73">
        <v>46049</v>
      </c>
      <c r="D13638" s="79" t="s">
        <v>4</v>
      </c>
      <c r="E13638" s="80" t="s">
        <v>269</v>
      </c>
      <c r="F13638" s="81" t="str">
        <f>VLOOKUP(E13638,Customer[],2,FALSE)</f>
        <v>Kaung Star</v>
      </c>
      <c r="G13638" s="69" t="str">
        <f>VLOOKUP(E13638,Customer[],3,FALSE)</f>
        <v>West Yangon University Rd</v>
      </c>
      <c r="H13638" s="69" t="str">
        <f>VLOOKUP(E13638,Customer[],4,FALSE)</f>
        <v>Htan Ta Pin</v>
      </c>
      <c r="I13638" s="48" t="s">
        <v>18</v>
      </c>
      <c r="J13638" s="82" t="str">
        <f>VLOOKUP(I13638,PGStock[],2,FALSE)</f>
        <v>Formula Rum 350ml</v>
      </c>
      <c r="K13638" s="71">
        <f>VLOOKUP(I13638,PGStock[],3,FALSE)</f>
        <v>0.35</v>
      </c>
      <c r="L13638" s="47">
        <v>2</v>
      </c>
      <c r="M13638" s="47">
        <f>VLOOKUP(I13638,PGStock[],6,FALSE)</f>
        <v>150</v>
      </c>
      <c r="N13638" s="47">
        <f>+PGSales!$L13638*PGSales!$M13638</f>
        <v>300</v>
      </c>
    </row>
    <row r="13639" spans="1:14" hidden="1" x14ac:dyDescent="0.25">
      <c r="A13639" s="77">
        <f t="shared" si="1640"/>
        <v>2026</v>
      </c>
      <c r="B13639" s="77">
        <f t="shared" si="1641"/>
        <v>1</v>
      </c>
      <c r="C13639" s="73">
        <v>46049</v>
      </c>
      <c r="D13639" s="79" t="s">
        <v>4</v>
      </c>
      <c r="E13639" s="80" t="s">
        <v>269</v>
      </c>
      <c r="F13639" s="81" t="str">
        <f>VLOOKUP(E13639,Customer[],2,FALSE)</f>
        <v>Kaung Star</v>
      </c>
      <c r="G13639" s="69" t="str">
        <f>VLOOKUP(E13639,Customer[],3,FALSE)</f>
        <v>West Yangon University Rd</v>
      </c>
      <c r="H13639" s="69" t="str">
        <f>VLOOKUP(E13639,Customer[],4,FALSE)</f>
        <v>Htan Ta Pin</v>
      </c>
      <c r="I13639" s="48" t="s">
        <v>958</v>
      </c>
      <c r="J13639" s="82" t="str">
        <f>VLOOKUP(I13639,PGStock[],2,FALSE)</f>
        <v>Shwe Man 680ml</v>
      </c>
      <c r="K13639" s="71">
        <f>VLOOKUP(I13639,PGStock[],3,FALSE)</f>
        <v>0.68</v>
      </c>
      <c r="L13639" s="47">
        <v>1</v>
      </c>
      <c r="M13639" s="47">
        <f>VLOOKUP(I13639,PGStock[],6,FALSE)</f>
        <v>100</v>
      </c>
      <c r="N13639" s="47">
        <f>+PGSales!$L13639*PGSales!$M13639</f>
        <v>100</v>
      </c>
    </row>
    <row r="13640" spans="1:14" hidden="1" x14ac:dyDescent="0.25">
      <c r="A13640" s="77">
        <f t="shared" si="1640"/>
        <v>2026</v>
      </c>
      <c r="B13640" s="77">
        <f t="shared" si="1641"/>
        <v>1</v>
      </c>
      <c r="C13640" s="73">
        <v>46049</v>
      </c>
      <c r="D13640" s="79" t="s">
        <v>66</v>
      </c>
      <c r="E13640" s="80" t="s">
        <v>276</v>
      </c>
      <c r="F13640" s="81" t="str">
        <f>VLOOKUP(E13640,Customer[],2,FALSE)</f>
        <v>Kyi Thar Oo(1)</v>
      </c>
      <c r="G13640" s="69" t="str">
        <f>VLOOKUP(E13640,Customer[],3,FALSE)</f>
        <v>Poe San Aye St</v>
      </c>
      <c r="H13640" s="69" t="str">
        <f>VLOOKUP(E13640,Customer[],4,FALSE)</f>
        <v>Htan Ta Pin</v>
      </c>
      <c r="I13640" s="48" t="s">
        <v>18</v>
      </c>
      <c r="J13640" s="82" t="str">
        <f>VLOOKUP(I13640,PGStock[],2,FALSE)</f>
        <v>Formula Rum 350ml</v>
      </c>
      <c r="K13640" s="71">
        <f>VLOOKUP(I13640,PGStock[],3,FALSE)</f>
        <v>0.35</v>
      </c>
      <c r="L13640" s="47">
        <v>4</v>
      </c>
      <c r="M13640" s="47">
        <f>VLOOKUP(I13640,PGStock[],6,FALSE)</f>
        <v>150</v>
      </c>
      <c r="N13640" s="47">
        <f>+PGSales!$L13640*PGSales!$M13640</f>
        <v>600</v>
      </c>
    </row>
    <row r="13641" spans="1:14" hidden="1" x14ac:dyDescent="0.25">
      <c r="A13641" s="77">
        <f t="shared" si="1640"/>
        <v>2026</v>
      </c>
      <c r="B13641" s="77">
        <f t="shared" si="1641"/>
        <v>1</v>
      </c>
      <c r="C13641" s="73">
        <v>46049</v>
      </c>
      <c r="D13641" s="79" t="s">
        <v>66</v>
      </c>
      <c r="E13641" s="80" t="s">
        <v>276</v>
      </c>
      <c r="F13641" s="81" t="str">
        <f>VLOOKUP(E13641,Customer[],2,FALSE)</f>
        <v>Kyi Thar Oo(1)</v>
      </c>
      <c r="G13641" s="69" t="str">
        <f>VLOOKUP(E13641,Customer[],3,FALSE)</f>
        <v>Poe San Aye St</v>
      </c>
      <c r="H13641" s="69" t="str">
        <f>VLOOKUP(E13641,Customer[],4,FALSE)</f>
        <v>Htan Ta Pin</v>
      </c>
      <c r="I13641" s="48" t="s">
        <v>958</v>
      </c>
      <c r="J13641" s="82" t="str">
        <f>VLOOKUP(I13641,PGStock[],2,FALSE)</f>
        <v>Shwe Man 680ml</v>
      </c>
      <c r="K13641" s="71">
        <f>VLOOKUP(I13641,PGStock[],3,FALSE)</f>
        <v>0.68</v>
      </c>
      <c r="L13641" s="47">
        <v>1</v>
      </c>
      <c r="M13641" s="47">
        <f>VLOOKUP(I13641,PGStock[],6,FALSE)</f>
        <v>100</v>
      </c>
      <c r="N13641" s="47">
        <f>+PGSales!$L13641*PGSales!$M13641</f>
        <v>100</v>
      </c>
    </row>
    <row r="13642" spans="1:14" hidden="1" x14ac:dyDescent="0.25">
      <c r="A13642" s="77">
        <f t="shared" si="1640"/>
        <v>2026</v>
      </c>
      <c r="B13642" s="77">
        <f t="shared" si="1641"/>
        <v>1</v>
      </c>
      <c r="C13642" s="73">
        <v>46049</v>
      </c>
      <c r="D13642" s="79" t="s">
        <v>70</v>
      </c>
      <c r="E13642" s="80" t="s">
        <v>274</v>
      </c>
      <c r="F13642" s="81" t="str">
        <f>VLOOKUP(E13642,Customer[],2,FALSE)</f>
        <v>Ni Ni Lin</v>
      </c>
      <c r="G13642" s="69" t="str">
        <f>VLOOKUP(E13642,Customer[],3,FALSE)</f>
        <v>Myoma Zay Rd</v>
      </c>
      <c r="H13642" s="69" t="str">
        <f>VLOOKUP(E13642,Customer[],4,FALSE)</f>
        <v>Htan Ta Pin</v>
      </c>
      <c r="I13642" s="48" t="s">
        <v>25</v>
      </c>
      <c r="J13642" s="82" t="str">
        <f>VLOOKUP(I13642,PGStock[],2,FALSE)</f>
        <v>Columbus Super Red Smooth 350 Ml</v>
      </c>
      <c r="K13642" s="71">
        <f>VLOOKUP(I13642,PGStock[],3,FALSE)</f>
        <v>0.35</v>
      </c>
      <c r="L13642" s="47">
        <v>1</v>
      </c>
      <c r="M13642" s="47">
        <f>VLOOKUP(I13642,PGStock[],6,FALSE)</f>
        <v>150</v>
      </c>
      <c r="N13642" s="47">
        <f>+PGSales!$L13642*PGSales!$M13642</f>
        <v>150</v>
      </c>
    </row>
    <row r="13643" spans="1:14" hidden="1" x14ac:dyDescent="0.25">
      <c r="A13643" s="77">
        <f t="shared" si="1640"/>
        <v>2026</v>
      </c>
      <c r="B13643" s="77">
        <f t="shared" si="1641"/>
        <v>1</v>
      </c>
      <c r="C13643" s="73">
        <v>46049</v>
      </c>
      <c r="D13643" s="79" t="s">
        <v>70</v>
      </c>
      <c r="E13643" s="80" t="s">
        <v>274</v>
      </c>
      <c r="F13643" s="81" t="str">
        <f>VLOOKUP(E13643,Customer[],2,FALSE)</f>
        <v>Ni Ni Lin</v>
      </c>
      <c r="G13643" s="69" t="str">
        <f>VLOOKUP(E13643,Customer[],3,FALSE)</f>
        <v>Myoma Zay Rd</v>
      </c>
      <c r="H13643" s="69" t="str">
        <f>VLOOKUP(E13643,Customer[],4,FALSE)</f>
        <v>Htan Ta Pin</v>
      </c>
      <c r="I13643" s="48" t="s">
        <v>18</v>
      </c>
      <c r="J13643" s="82" t="str">
        <f>VLOOKUP(I13643,PGStock[],2,FALSE)</f>
        <v>Formula Rum 350ml</v>
      </c>
      <c r="K13643" s="71">
        <f>VLOOKUP(I13643,PGStock[],3,FALSE)</f>
        <v>0.35</v>
      </c>
      <c r="L13643" s="47">
        <v>7</v>
      </c>
      <c r="M13643" s="47">
        <f>VLOOKUP(I13643,PGStock[],6,FALSE)</f>
        <v>150</v>
      </c>
      <c r="N13643" s="47">
        <f>+PGSales!$L13643*PGSales!$M13643</f>
        <v>1050</v>
      </c>
    </row>
    <row r="13644" spans="1:14" hidden="1" x14ac:dyDescent="0.25">
      <c r="A13644" s="77">
        <f t="shared" si="1640"/>
        <v>2026</v>
      </c>
      <c r="B13644" s="77">
        <f t="shared" si="1641"/>
        <v>1</v>
      </c>
      <c r="C13644" s="73">
        <v>46049</v>
      </c>
      <c r="D13644" s="79" t="s">
        <v>70</v>
      </c>
      <c r="E13644" s="80" t="s">
        <v>274</v>
      </c>
      <c r="F13644" s="81" t="str">
        <f>VLOOKUP(E13644,Customer[],2,FALSE)</f>
        <v>Ni Ni Lin</v>
      </c>
      <c r="G13644" s="69" t="str">
        <f>VLOOKUP(E13644,Customer[],3,FALSE)</f>
        <v>Myoma Zay Rd</v>
      </c>
      <c r="H13644" s="69" t="str">
        <f>VLOOKUP(E13644,Customer[],4,FALSE)</f>
        <v>Htan Ta Pin</v>
      </c>
      <c r="I13644" s="48" t="s">
        <v>958</v>
      </c>
      <c r="J13644" s="82" t="str">
        <f>VLOOKUP(I13644,PGStock[],2,FALSE)</f>
        <v>Shwe Man 680ml</v>
      </c>
      <c r="K13644" s="71">
        <f>VLOOKUP(I13644,PGStock[],3,FALSE)</f>
        <v>0.68</v>
      </c>
      <c r="L13644" s="47">
        <v>1</v>
      </c>
      <c r="M13644" s="47">
        <f>VLOOKUP(I13644,PGStock[],6,FALSE)</f>
        <v>100</v>
      </c>
      <c r="N13644" s="47">
        <f>+PGSales!$L13644*PGSales!$M13644</f>
        <v>100</v>
      </c>
    </row>
    <row r="13645" spans="1:14" hidden="1" x14ac:dyDescent="0.25">
      <c r="A13645" s="77">
        <f t="shared" si="1640"/>
        <v>2026</v>
      </c>
      <c r="B13645" s="77">
        <f t="shared" si="1641"/>
        <v>1</v>
      </c>
      <c r="C13645" s="73">
        <v>46049</v>
      </c>
      <c r="D13645" s="79" t="s">
        <v>70</v>
      </c>
      <c r="E13645" s="80" t="s">
        <v>274</v>
      </c>
      <c r="F13645" s="81" t="str">
        <f>VLOOKUP(E13645,Customer[],2,FALSE)</f>
        <v>Ni Ni Lin</v>
      </c>
      <c r="G13645" s="69" t="str">
        <f>VLOOKUP(E13645,Customer[],3,FALSE)</f>
        <v>Myoma Zay Rd</v>
      </c>
      <c r="H13645" s="69" t="str">
        <f>VLOOKUP(E13645,Customer[],4,FALSE)</f>
        <v>Htan Ta Pin</v>
      </c>
      <c r="I13645" s="48" t="s">
        <v>959</v>
      </c>
      <c r="J13645" s="82" t="str">
        <f>VLOOKUP(I13645,PGStock[],2,FALSE)</f>
        <v>Shwe Man ကော်ဗူး (1 Liter)</v>
      </c>
      <c r="K13645" s="71">
        <f>VLOOKUP(I13645,PGStock[],3,FALSE)</f>
        <v>1</v>
      </c>
      <c r="L13645" s="47">
        <v>4</v>
      </c>
      <c r="M13645" s="47">
        <f>VLOOKUP(I13645,PGStock[],6,FALSE)</f>
        <v>100</v>
      </c>
      <c r="N13645" s="47">
        <f>+PGSales!$L13645*PGSales!$M13645</f>
        <v>400</v>
      </c>
    </row>
    <row r="13646" spans="1:14" hidden="1" x14ac:dyDescent="0.25">
      <c r="A13646" s="77">
        <f t="shared" si="1628"/>
        <v>2026</v>
      </c>
      <c r="B13646" s="77">
        <f t="shared" si="1629"/>
        <v>1</v>
      </c>
      <c r="C13646" s="73">
        <v>46049</v>
      </c>
      <c r="D13646" s="79" t="s">
        <v>62</v>
      </c>
      <c r="E13646" s="80" t="s">
        <v>273</v>
      </c>
      <c r="F13646" s="81" t="str">
        <f>VLOOKUP(E13646,Customer[],2,FALSE)</f>
        <v>Nate Thint</v>
      </c>
      <c r="G13646" s="69" t="str">
        <f>VLOOKUP(E13646,Customer[],3,FALSE)</f>
        <v>Bayin Naung St</v>
      </c>
      <c r="H13646" s="69" t="str">
        <f>VLOOKUP(E13646,Customer[],4,FALSE)</f>
        <v>Htan Ta Pin</v>
      </c>
      <c r="I13646" s="48" t="s">
        <v>25</v>
      </c>
      <c r="J13646" s="82" t="str">
        <f>VLOOKUP(I13646,PGStock[],2,FALSE)</f>
        <v>Columbus Super Red Smooth 350 Ml</v>
      </c>
      <c r="K13646" s="71">
        <f>VLOOKUP(I13646,PGStock[],3,FALSE)</f>
        <v>0.35</v>
      </c>
      <c r="L13646" s="47">
        <v>5</v>
      </c>
      <c r="M13646" s="47">
        <f>VLOOKUP(I13646,PGStock[],6,FALSE)</f>
        <v>150</v>
      </c>
      <c r="N13646" s="47">
        <f>+PGSales!$L13646*PGSales!$M13646</f>
        <v>750</v>
      </c>
    </row>
    <row r="13647" spans="1:14" hidden="1" x14ac:dyDescent="0.25">
      <c r="A13647" s="77">
        <f t="shared" si="1628"/>
        <v>2026</v>
      </c>
      <c r="B13647" s="77">
        <f t="shared" si="1629"/>
        <v>1</v>
      </c>
      <c r="C13647" s="73">
        <v>46049</v>
      </c>
      <c r="D13647" s="79" t="s">
        <v>62</v>
      </c>
      <c r="E13647" s="80" t="s">
        <v>273</v>
      </c>
      <c r="F13647" s="81" t="str">
        <f>VLOOKUP(E13647,Customer[],2,FALSE)</f>
        <v>Nate Thint</v>
      </c>
      <c r="G13647" s="69" t="str">
        <f>VLOOKUP(E13647,Customer[],3,FALSE)</f>
        <v>Bayin Naung St</v>
      </c>
      <c r="H13647" s="69" t="str">
        <f>VLOOKUP(E13647,Customer[],4,FALSE)</f>
        <v>Htan Ta Pin</v>
      </c>
      <c r="I13647" s="48" t="s">
        <v>20</v>
      </c>
      <c r="J13647" s="82" t="str">
        <f>VLOOKUP(I13647,PGStock[],2,FALSE)</f>
        <v>Formula Rum 700ml</v>
      </c>
      <c r="K13647" s="71">
        <f>VLOOKUP(I13647,PGStock[],3,FALSE)</f>
        <v>0.7</v>
      </c>
      <c r="L13647" s="47">
        <v>1</v>
      </c>
      <c r="M13647" s="47">
        <f>VLOOKUP(I13647,PGStock[],6,FALSE)</f>
        <v>200</v>
      </c>
      <c r="N13647" s="47">
        <f>+PGSales!$L13647*PGSales!$M13647</f>
        <v>200</v>
      </c>
    </row>
    <row r="13648" spans="1:14" hidden="1" x14ac:dyDescent="0.25">
      <c r="A13648" s="77">
        <f t="shared" si="1624"/>
        <v>2026</v>
      </c>
      <c r="B13648" s="77">
        <f t="shared" si="1625"/>
        <v>1</v>
      </c>
      <c r="C13648" s="73">
        <v>46049</v>
      </c>
      <c r="D13648" s="79" t="s">
        <v>62</v>
      </c>
      <c r="E13648" s="80" t="s">
        <v>273</v>
      </c>
      <c r="F13648" s="81" t="str">
        <f>VLOOKUP(E13648,Customer[],2,FALSE)</f>
        <v>Nate Thint</v>
      </c>
      <c r="G13648" s="69" t="str">
        <f>VLOOKUP(E13648,Customer[],3,FALSE)</f>
        <v>Bayin Naung St</v>
      </c>
      <c r="H13648" s="69" t="str">
        <f>VLOOKUP(E13648,Customer[],4,FALSE)</f>
        <v>Htan Ta Pin</v>
      </c>
      <c r="I13648" s="48" t="s">
        <v>18</v>
      </c>
      <c r="J13648" s="82" t="str">
        <f>VLOOKUP(I13648,PGStock[],2,FALSE)</f>
        <v>Formula Rum 350ml</v>
      </c>
      <c r="K13648" s="71">
        <f>VLOOKUP(I13648,PGStock[],3,FALSE)</f>
        <v>0.35</v>
      </c>
      <c r="L13648" s="47">
        <v>1</v>
      </c>
      <c r="M13648" s="47">
        <f>VLOOKUP(I13648,PGStock[],6,FALSE)</f>
        <v>150</v>
      </c>
      <c r="N13648" s="47">
        <f>+PGSales!$L13648*PGSales!$M13648</f>
        <v>150</v>
      </c>
    </row>
    <row r="13649" spans="1:14" hidden="1" x14ac:dyDescent="0.25">
      <c r="A13649" s="77">
        <f t="shared" ref="A13649:A13757" si="1642">YEAR(C13649)</f>
        <v>2026</v>
      </c>
      <c r="B13649" s="77">
        <f t="shared" ref="B13649:B13757" si="1643">MONTH(C13649)</f>
        <v>1</v>
      </c>
      <c r="C13649" s="73">
        <v>46050</v>
      </c>
      <c r="D13649" s="79" t="s">
        <v>878</v>
      </c>
      <c r="E13649" s="80" t="s">
        <v>869</v>
      </c>
      <c r="F13649" s="81" t="str">
        <f>VLOOKUP(E13649,Customer[],2,FALSE)</f>
        <v>Sit paing</v>
      </c>
      <c r="G13649" s="69" t="str">
        <f>VLOOKUP(E13649,Customer[],3,FALSE)</f>
        <v>Shwe Yin Aye Rd</v>
      </c>
      <c r="H13649" s="69" t="str">
        <f>VLOOKUP(E13649,Customer[],4,FALSE)</f>
        <v>Hlaing Thar Yar</v>
      </c>
      <c r="I13649" s="48" t="s">
        <v>25</v>
      </c>
      <c r="J13649" s="82" t="str">
        <f>VLOOKUP(I13649,PGStock[],2,FALSE)</f>
        <v>Columbus Super Red Smooth 350 Ml</v>
      </c>
      <c r="K13649" s="71">
        <f>VLOOKUP(I13649,PGStock[],3,FALSE)</f>
        <v>0.35</v>
      </c>
      <c r="L13649" s="47">
        <v>1</v>
      </c>
      <c r="M13649" s="47">
        <f>VLOOKUP(I13649,PGStock[],6,FALSE)</f>
        <v>150</v>
      </c>
      <c r="N13649" s="47">
        <f>+PGSales!$L13649*PGSales!$M13649</f>
        <v>150</v>
      </c>
    </row>
    <row r="13650" spans="1:14" hidden="1" x14ac:dyDescent="0.25">
      <c r="A13650" s="77">
        <f t="shared" si="1642"/>
        <v>2026</v>
      </c>
      <c r="B13650" s="77">
        <f t="shared" si="1643"/>
        <v>1</v>
      </c>
      <c r="C13650" s="73">
        <v>46050</v>
      </c>
      <c r="D13650" s="79" t="s">
        <v>878</v>
      </c>
      <c r="E13650" s="80" t="s">
        <v>869</v>
      </c>
      <c r="F13650" s="81" t="str">
        <f>VLOOKUP(E13650,Customer[],2,FALSE)</f>
        <v>Sit paing</v>
      </c>
      <c r="G13650" s="69" t="str">
        <f>VLOOKUP(E13650,Customer[],3,FALSE)</f>
        <v>Shwe Yin Aye Rd</v>
      </c>
      <c r="H13650" s="69" t="str">
        <f>VLOOKUP(E13650,Customer[],4,FALSE)</f>
        <v>Hlaing Thar Yar</v>
      </c>
      <c r="I13650" s="48" t="s">
        <v>18</v>
      </c>
      <c r="J13650" s="82" t="str">
        <f>VLOOKUP(I13650,PGStock[],2,FALSE)</f>
        <v>Formula Rum 350ml</v>
      </c>
      <c r="K13650" s="71">
        <f>VLOOKUP(I13650,PGStock[],3,FALSE)</f>
        <v>0.35</v>
      </c>
      <c r="L13650" s="47">
        <v>4</v>
      </c>
      <c r="M13650" s="47">
        <f>VLOOKUP(I13650,PGStock[],6,FALSE)</f>
        <v>150</v>
      </c>
      <c r="N13650" s="47">
        <f>+PGSales!$L13650*PGSales!$M13650</f>
        <v>600</v>
      </c>
    </row>
    <row r="13651" spans="1:14" hidden="1" x14ac:dyDescent="0.25">
      <c r="A13651" s="77">
        <f t="shared" si="1642"/>
        <v>2026</v>
      </c>
      <c r="B13651" s="77">
        <f t="shared" si="1643"/>
        <v>1</v>
      </c>
      <c r="C13651" s="73">
        <v>46050</v>
      </c>
      <c r="D13651" s="79" t="s">
        <v>74</v>
      </c>
      <c r="E13651" s="80" t="s">
        <v>634</v>
      </c>
      <c r="F13651" s="81" t="str">
        <f>VLOOKUP(E13651,Customer[],2,FALSE)</f>
        <v>Pyae Maher</v>
      </c>
      <c r="G13651" s="69" t="str">
        <f>VLOOKUP(E13651,Customer[],3,FALSE)</f>
        <v>Bo Aung Kyaw Rd</v>
      </c>
      <c r="H13651" s="69" t="str">
        <f>VLOOKUP(E13651,Customer[],4,FALSE)</f>
        <v>Hlaing Thar Yar</v>
      </c>
      <c r="I13651" s="48" t="s">
        <v>25</v>
      </c>
      <c r="J13651" s="82" t="str">
        <f>VLOOKUP(I13651,PGStock[],2,FALSE)</f>
        <v>Columbus Super Red Smooth 350 Ml</v>
      </c>
      <c r="K13651" s="71">
        <f>VLOOKUP(I13651,PGStock[],3,FALSE)</f>
        <v>0.35</v>
      </c>
      <c r="L13651" s="47">
        <v>1</v>
      </c>
      <c r="M13651" s="47">
        <f>VLOOKUP(I13651,PGStock[],6,FALSE)</f>
        <v>150</v>
      </c>
      <c r="N13651" s="47">
        <f>+PGSales!$L13651*PGSales!$M13651</f>
        <v>150</v>
      </c>
    </row>
    <row r="13652" spans="1:14" hidden="1" x14ac:dyDescent="0.25">
      <c r="A13652" s="77">
        <f t="shared" si="1642"/>
        <v>2026</v>
      </c>
      <c r="B13652" s="77">
        <f t="shared" si="1643"/>
        <v>1</v>
      </c>
      <c r="C13652" s="73">
        <v>46050</v>
      </c>
      <c r="D13652" s="79" t="s">
        <v>74</v>
      </c>
      <c r="E13652" s="80" t="s">
        <v>634</v>
      </c>
      <c r="F13652" s="81" t="str">
        <f>VLOOKUP(E13652,Customer[],2,FALSE)</f>
        <v>Pyae Maher</v>
      </c>
      <c r="G13652" s="69" t="str">
        <f>VLOOKUP(E13652,Customer[],3,FALSE)</f>
        <v>Bo Aung Kyaw Rd</v>
      </c>
      <c r="H13652" s="69" t="str">
        <f>VLOOKUP(E13652,Customer[],4,FALSE)</f>
        <v>Hlaing Thar Yar</v>
      </c>
      <c r="I13652" s="48" t="s">
        <v>959</v>
      </c>
      <c r="J13652" s="82" t="str">
        <f>VLOOKUP(I13652,PGStock[],2,FALSE)</f>
        <v>Shwe Man ကော်ဗူး (1 Liter)</v>
      </c>
      <c r="K13652" s="71">
        <f>VLOOKUP(I13652,PGStock[],3,FALSE)</f>
        <v>1</v>
      </c>
      <c r="L13652" s="47">
        <v>1</v>
      </c>
      <c r="M13652" s="47">
        <f>VLOOKUP(I13652,PGStock[],6,FALSE)</f>
        <v>100</v>
      </c>
      <c r="N13652" s="47">
        <f>+PGSales!$L13652*PGSales!$M13652</f>
        <v>100</v>
      </c>
    </row>
    <row r="13653" spans="1:14" hidden="1" x14ac:dyDescent="0.25">
      <c r="A13653" s="77">
        <f t="shared" si="1642"/>
        <v>2026</v>
      </c>
      <c r="B13653" s="77">
        <f t="shared" si="1643"/>
        <v>1</v>
      </c>
      <c r="C13653" s="73">
        <v>46050</v>
      </c>
      <c r="D13653" s="79" t="s">
        <v>1</v>
      </c>
      <c r="E13653" s="80" t="s">
        <v>631</v>
      </c>
      <c r="F13653" s="81" t="str">
        <f>VLOOKUP(E13653,Customer[],2,FALSE)</f>
        <v>Nge paung</v>
      </c>
      <c r="G13653" s="69" t="str">
        <f>VLOOKUP(E13653,Customer[],3,FALSE)</f>
        <v>Bo Aung Kyaw Rd</v>
      </c>
      <c r="H13653" s="69" t="str">
        <f>VLOOKUP(E13653,Customer[],4,FALSE)</f>
        <v>Hlaing Thar Yar</v>
      </c>
      <c r="I13653" s="48" t="s">
        <v>25</v>
      </c>
      <c r="J13653" s="82" t="str">
        <f>VLOOKUP(I13653,PGStock[],2,FALSE)</f>
        <v>Columbus Super Red Smooth 350 Ml</v>
      </c>
      <c r="K13653" s="71">
        <f>VLOOKUP(I13653,PGStock[],3,FALSE)</f>
        <v>0.35</v>
      </c>
      <c r="L13653" s="47">
        <v>2</v>
      </c>
      <c r="M13653" s="47">
        <f>VLOOKUP(I13653,PGStock[],6,FALSE)</f>
        <v>150</v>
      </c>
      <c r="N13653" s="47">
        <f>+PGSales!$L13653*PGSales!$M13653</f>
        <v>300</v>
      </c>
    </row>
    <row r="13654" spans="1:14" hidden="1" x14ac:dyDescent="0.25">
      <c r="A13654" s="77">
        <f t="shared" ref="A13654:A13673" si="1644">YEAR(C13654)</f>
        <v>2026</v>
      </c>
      <c r="B13654" s="77">
        <f t="shared" ref="B13654:B13673" si="1645">MONTH(C13654)</f>
        <v>1</v>
      </c>
      <c r="C13654" s="73">
        <v>46050</v>
      </c>
      <c r="D13654" s="79" t="s">
        <v>1</v>
      </c>
      <c r="E13654" s="80" t="s">
        <v>631</v>
      </c>
      <c r="F13654" s="81" t="str">
        <f>VLOOKUP(E13654,Customer[],2,FALSE)</f>
        <v>Nge paung</v>
      </c>
      <c r="G13654" s="69" t="str">
        <f>VLOOKUP(E13654,Customer[],3,FALSE)</f>
        <v>Bo Aung Kyaw Rd</v>
      </c>
      <c r="H13654" s="69" t="str">
        <f>VLOOKUP(E13654,Customer[],4,FALSE)</f>
        <v>Hlaing Thar Yar</v>
      </c>
      <c r="I13654" s="48" t="s">
        <v>23</v>
      </c>
      <c r="J13654" s="82" t="str">
        <f>VLOOKUP(I13654,PGStock[],2,FALSE)</f>
        <v>Columbus Super Red Smooth 175 Ml</v>
      </c>
      <c r="K13654" s="71">
        <f>VLOOKUP(I13654,PGStock[],3,FALSE)</f>
        <v>0.17499999999999999</v>
      </c>
      <c r="L13654" s="47">
        <v>1</v>
      </c>
      <c r="M13654" s="47">
        <f>VLOOKUP(I13654,PGStock[],6,FALSE)</f>
        <v>100</v>
      </c>
      <c r="N13654" s="47">
        <f>+PGSales!$L13654*PGSales!$M13654</f>
        <v>100</v>
      </c>
    </row>
    <row r="13655" spans="1:14" hidden="1" x14ac:dyDescent="0.25">
      <c r="A13655" s="77">
        <f t="shared" si="1644"/>
        <v>2026</v>
      </c>
      <c r="B13655" s="77">
        <f t="shared" si="1645"/>
        <v>1</v>
      </c>
      <c r="C13655" s="73">
        <v>46050</v>
      </c>
      <c r="D13655" s="79" t="s">
        <v>1</v>
      </c>
      <c r="E13655" s="80" t="s">
        <v>631</v>
      </c>
      <c r="F13655" s="81" t="str">
        <f>VLOOKUP(E13655,Customer[],2,FALSE)</f>
        <v>Nge paung</v>
      </c>
      <c r="G13655" s="69" t="str">
        <f>VLOOKUP(E13655,Customer[],3,FALSE)</f>
        <v>Bo Aung Kyaw Rd</v>
      </c>
      <c r="H13655" s="69" t="str">
        <f>VLOOKUP(E13655,Customer[],4,FALSE)</f>
        <v>Hlaing Thar Yar</v>
      </c>
      <c r="I13655" s="48" t="s">
        <v>18</v>
      </c>
      <c r="J13655" s="82" t="str">
        <f>VLOOKUP(I13655,PGStock[],2,FALSE)</f>
        <v>Formula Rum 350ml</v>
      </c>
      <c r="K13655" s="71">
        <f>VLOOKUP(I13655,PGStock[],3,FALSE)</f>
        <v>0.35</v>
      </c>
      <c r="L13655" s="47">
        <v>2</v>
      </c>
      <c r="M13655" s="47">
        <f>VLOOKUP(I13655,PGStock[],6,FALSE)</f>
        <v>150</v>
      </c>
      <c r="N13655" s="47">
        <f>+PGSales!$L13655*PGSales!$M13655</f>
        <v>300</v>
      </c>
    </row>
    <row r="13656" spans="1:14" hidden="1" x14ac:dyDescent="0.25">
      <c r="A13656" s="77">
        <f t="shared" si="1644"/>
        <v>2026</v>
      </c>
      <c r="B13656" s="77">
        <f t="shared" si="1645"/>
        <v>1</v>
      </c>
      <c r="C13656" s="73">
        <v>46050</v>
      </c>
      <c r="D13656" s="79" t="s">
        <v>1</v>
      </c>
      <c r="E13656" s="80" t="s">
        <v>631</v>
      </c>
      <c r="F13656" s="81" t="str">
        <f>VLOOKUP(E13656,Customer[],2,FALSE)</f>
        <v>Nge paung</v>
      </c>
      <c r="G13656" s="69" t="str">
        <f>VLOOKUP(E13656,Customer[],3,FALSE)</f>
        <v>Bo Aung Kyaw Rd</v>
      </c>
      <c r="H13656" s="69" t="str">
        <f>VLOOKUP(E13656,Customer[],4,FALSE)</f>
        <v>Hlaing Thar Yar</v>
      </c>
      <c r="I13656" s="48" t="s">
        <v>958</v>
      </c>
      <c r="J13656" s="82" t="str">
        <f>VLOOKUP(I13656,PGStock[],2,FALSE)</f>
        <v>Shwe Man 680ml</v>
      </c>
      <c r="K13656" s="71">
        <f>VLOOKUP(I13656,PGStock[],3,FALSE)</f>
        <v>0.68</v>
      </c>
      <c r="L13656" s="47">
        <v>1</v>
      </c>
      <c r="M13656" s="47">
        <f>VLOOKUP(I13656,PGStock[],6,FALSE)</f>
        <v>100</v>
      </c>
      <c r="N13656" s="47">
        <f>+PGSales!$L13656*PGSales!$M13656</f>
        <v>100</v>
      </c>
    </row>
    <row r="13657" spans="1:14" hidden="1" x14ac:dyDescent="0.25">
      <c r="A13657" s="77">
        <f t="shared" si="1644"/>
        <v>2026</v>
      </c>
      <c r="B13657" s="77">
        <f t="shared" si="1645"/>
        <v>1</v>
      </c>
      <c r="C13657" s="73">
        <v>46050</v>
      </c>
      <c r="D13657" s="79" t="s">
        <v>275</v>
      </c>
      <c r="E13657" s="80" t="s">
        <v>120</v>
      </c>
      <c r="F13657" s="81" t="str">
        <f>VLOOKUP(E13657,Customer[],2,FALSE)</f>
        <v>Linn</v>
      </c>
      <c r="G13657" s="69" t="str">
        <f>VLOOKUP(E13657,Customer[],3,FALSE)</f>
        <v>Bo Aung Kyaw Rd</v>
      </c>
      <c r="H13657" s="69" t="str">
        <f>VLOOKUP(E13657,Customer[],4,FALSE)</f>
        <v>Hlaing Thar Yar Route (1)</v>
      </c>
      <c r="I13657" s="48" t="s">
        <v>25</v>
      </c>
      <c r="J13657" s="82" t="str">
        <f>VLOOKUP(I13657,PGStock[],2,FALSE)</f>
        <v>Columbus Super Red Smooth 350 Ml</v>
      </c>
      <c r="K13657" s="71">
        <f>VLOOKUP(I13657,PGStock[],3,FALSE)</f>
        <v>0.35</v>
      </c>
      <c r="L13657" s="47">
        <v>3</v>
      </c>
      <c r="M13657" s="47">
        <f>VLOOKUP(I13657,PGStock[],6,FALSE)</f>
        <v>150</v>
      </c>
      <c r="N13657" s="47">
        <f>+PGSales!$L13657*PGSales!$M13657</f>
        <v>450</v>
      </c>
    </row>
    <row r="13658" spans="1:14" hidden="1" x14ac:dyDescent="0.25">
      <c r="A13658" s="77">
        <f t="shared" si="1644"/>
        <v>2026</v>
      </c>
      <c r="B13658" s="77">
        <f t="shared" si="1645"/>
        <v>1</v>
      </c>
      <c r="C13658" s="73">
        <v>46050</v>
      </c>
      <c r="D13658" s="79" t="s">
        <v>275</v>
      </c>
      <c r="E13658" s="80" t="s">
        <v>120</v>
      </c>
      <c r="F13658" s="81" t="str">
        <f>VLOOKUP(E13658,Customer[],2,FALSE)</f>
        <v>Linn</v>
      </c>
      <c r="G13658" s="69" t="str">
        <f>VLOOKUP(E13658,Customer[],3,FALSE)</f>
        <v>Bo Aung Kyaw Rd</v>
      </c>
      <c r="H13658" s="69" t="str">
        <f>VLOOKUP(E13658,Customer[],4,FALSE)</f>
        <v>Hlaing Thar Yar Route (1)</v>
      </c>
      <c r="I13658" s="48" t="s">
        <v>20</v>
      </c>
      <c r="J13658" s="82" t="str">
        <f>VLOOKUP(I13658,PGStock[],2,FALSE)</f>
        <v>Formula Rum 700ml</v>
      </c>
      <c r="K13658" s="71">
        <f>VLOOKUP(I13658,PGStock[],3,FALSE)</f>
        <v>0.7</v>
      </c>
      <c r="L13658" s="47">
        <v>3</v>
      </c>
      <c r="M13658" s="47">
        <f>VLOOKUP(I13658,PGStock[],6,FALSE)</f>
        <v>200</v>
      </c>
      <c r="N13658" s="47">
        <f>+PGSales!$L13658*PGSales!$M13658</f>
        <v>600</v>
      </c>
    </row>
    <row r="13659" spans="1:14" hidden="1" x14ac:dyDescent="0.25">
      <c r="A13659" s="77">
        <f t="shared" si="1644"/>
        <v>2026</v>
      </c>
      <c r="B13659" s="77">
        <f t="shared" si="1645"/>
        <v>1</v>
      </c>
      <c r="C13659" s="73">
        <v>46050</v>
      </c>
      <c r="D13659" s="79" t="s">
        <v>275</v>
      </c>
      <c r="E13659" s="80" t="s">
        <v>120</v>
      </c>
      <c r="F13659" s="81" t="str">
        <f>VLOOKUP(E13659,Customer[],2,FALSE)</f>
        <v>Linn</v>
      </c>
      <c r="G13659" s="69" t="str">
        <f>VLOOKUP(E13659,Customer[],3,FALSE)</f>
        <v>Bo Aung Kyaw Rd</v>
      </c>
      <c r="H13659" s="69" t="str">
        <f>VLOOKUP(E13659,Customer[],4,FALSE)</f>
        <v>Hlaing Thar Yar Route (1)</v>
      </c>
      <c r="I13659" s="48" t="s">
        <v>18</v>
      </c>
      <c r="J13659" s="82" t="str">
        <f>VLOOKUP(I13659,PGStock[],2,FALSE)</f>
        <v>Formula Rum 350ml</v>
      </c>
      <c r="K13659" s="71">
        <f>VLOOKUP(I13659,PGStock[],3,FALSE)</f>
        <v>0.35</v>
      </c>
      <c r="L13659" s="47">
        <v>4</v>
      </c>
      <c r="M13659" s="47">
        <f>VLOOKUP(I13659,PGStock[],6,FALSE)</f>
        <v>150</v>
      </c>
      <c r="N13659" s="47">
        <f>+PGSales!$L13659*PGSales!$M13659</f>
        <v>600</v>
      </c>
    </row>
    <row r="13660" spans="1:14" hidden="1" x14ac:dyDescent="0.25">
      <c r="A13660" s="77">
        <f t="shared" si="1644"/>
        <v>2026</v>
      </c>
      <c r="B13660" s="77">
        <f t="shared" si="1645"/>
        <v>1</v>
      </c>
      <c r="C13660" s="73">
        <v>46050</v>
      </c>
      <c r="D13660" s="79" t="s">
        <v>275</v>
      </c>
      <c r="E13660" s="80" t="s">
        <v>120</v>
      </c>
      <c r="F13660" s="81" t="str">
        <f>VLOOKUP(E13660,Customer[],2,FALSE)</f>
        <v>Linn</v>
      </c>
      <c r="G13660" s="69" t="str">
        <f>VLOOKUP(E13660,Customer[],3,FALSE)</f>
        <v>Bo Aung Kyaw Rd</v>
      </c>
      <c r="H13660" s="69" t="str">
        <f>VLOOKUP(E13660,Customer[],4,FALSE)</f>
        <v>Hlaing Thar Yar Route (1)</v>
      </c>
      <c r="I13660" s="48" t="s">
        <v>958</v>
      </c>
      <c r="J13660" s="82" t="str">
        <f>VLOOKUP(I13660,PGStock[],2,FALSE)</f>
        <v>Shwe Man 680ml</v>
      </c>
      <c r="K13660" s="71">
        <f>VLOOKUP(I13660,PGStock[],3,FALSE)</f>
        <v>0.68</v>
      </c>
      <c r="L13660" s="47">
        <v>1</v>
      </c>
      <c r="M13660" s="47">
        <f>VLOOKUP(I13660,PGStock[],6,FALSE)</f>
        <v>100</v>
      </c>
      <c r="N13660" s="47">
        <f>+PGSales!$L13660*PGSales!$M13660</f>
        <v>100</v>
      </c>
    </row>
    <row r="13661" spans="1:14" hidden="1" x14ac:dyDescent="0.25">
      <c r="A13661" s="77">
        <f t="shared" si="1644"/>
        <v>2026</v>
      </c>
      <c r="B13661" s="77">
        <f t="shared" si="1645"/>
        <v>1</v>
      </c>
      <c r="C13661" s="73">
        <v>46050</v>
      </c>
      <c r="D13661" s="79" t="s">
        <v>275</v>
      </c>
      <c r="E13661" s="80" t="s">
        <v>120</v>
      </c>
      <c r="F13661" s="81" t="str">
        <f>VLOOKUP(E13661,Customer[],2,FALSE)</f>
        <v>Linn</v>
      </c>
      <c r="G13661" s="69" t="str">
        <f>VLOOKUP(E13661,Customer[],3,FALSE)</f>
        <v>Bo Aung Kyaw Rd</v>
      </c>
      <c r="H13661" s="69" t="str">
        <f>VLOOKUP(E13661,Customer[],4,FALSE)</f>
        <v>Hlaing Thar Yar Route (1)</v>
      </c>
      <c r="I13661" s="48" t="s">
        <v>959</v>
      </c>
      <c r="J13661" s="82" t="str">
        <f>VLOOKUP(I13661,PGStock[],2,FALSE)</f>
        <v>Shwe Man ကော်ဗူး (1 Liter)</v>
      </c>
      <c r="K13661" s="71">
        <f>VLOOKUP(I13661,PGStock[],3,FALSE)</f>
        <v>1</v>
      </c>
      <c r="L13661" s="47">
        <v>2</v>
      </c>
      <c r="M13661" s="47">
        <f>VLOOKUP(I13661,PGStock[],6,FALSE)</f>
        <v>100</v>
      </c>
      <c r="N13661" s="47">
        <f>+PGSales!$L13661*PGSales!$M13661</f>
        <v>200</v>
      </c>
    </row>
    <row r="13662" spans="1:14" hidden="1" x14ac:dyDescent="0.25">
      <c r="A13662" s="77">
        <f t="shared" si="1644"/>
        <v>2026</v>
      </c>
      <c r="B13662" s="77">
        <f t="shared" si="1645"/>
        <v>1</v>
      </c>
      <c r="C13662" s="73">
        <v>46050</v>
      </c>
      <c r="D13662" s="79" t="s">
        <v>68</v>
      </c>
      <c r="E13662" s="80" t="s">
        <v>992</v>
      </c>
      <c r="F13662" s="81" t="str">
        <f>VLOOKUP(E13662,Customer[],2,FALSE)</f>
        <v>Kambauza</v>
      </c>
      <c r="G13662" s="69" t="str">
        <f>VLOOKUP(E13662,Customer[],3,FALSE)</f>
        <v>kansittthar Rd</v>
      </c>
      <c r="H13662" s="69" t="str">
        <f>VLOOKUP(E13662,Customer[],4,FALSE)</f>
        <v>Hlaing Thar Yar</v>
      </c>
      <c r="I13662" s="48" t="s">
        <v>18</v>
      </c>
      <c r="J13662" s="82" t="str">
        <f>VLOOKUP(I13662,PGStock[],2,FALSE)</f>
        <v>Formula Rum 350ml</v>
      </c>
      <c r="K13662" s="71">
        <f>VLOOKUP(I13662,PGStock[],3,FALSE)</f>
        <v>0.35</v>
      </c>
      <c r="L13662" s="47">
        <v>1</v>
      </c>
      <c r="M13662" s="47">
        <f>VLOOKUP(I13662,PGStock[],6,FALSE)</f>
        <v>150</v>
      </c>
      <c r="N13662" s="47">
        <f>+PGSales!$L13662*PGSales!$M13662</f>
        <v>150</v>
      </c>
    </row>
    <row r="13663" spans="1:14" hidden="1" x14ac:dyDescent="0.25">
      <c r="A13663" s="77">
        <f t="shared" si="1644"/>
        <v>2026</v>
      </c>
      <c r="B13663" s="77">
        <f t="shared" si="1645"/>
        <v>1</v>
      </c>
      <c r="C13663" s="73">
        <v>46050</v>
      </c>
      <c r="D13663" s="79" t="s">
        <v>68</v>
      </c>
      <c r="E13663" s="80" t="s">
        <v>992</v>
      </c>
      <c r="F13663" s="81" t="str">
        <f>VLOOKUP(E13663,Customer[],2,FALSE)</f>
        <v>Kambauza</v>
      </c>
      <c r="G13663" s="69" t="str">
        <f>VLOOKUP(E13663,Customer[],3,FALSE)</f>
        <v>kansittthar Rd</v>
      </c>
      <c r="H13663" s="69" t="str">
        <f>VLOOKUP(E13663,Customer[],4,FALSE)</f>
        <v>Hlaing Thar Yar</v>
      </c>
      <c r="I13663" s="48" t="s">
        <v>958</v>
      </c>
      <c r="J13663" s="82" t="str">
        <f>VLOOKUP(I13663,PGStock[],2,FALSE)</f>
        <v>Shwe Man 680ml</v>
      </c>
      <c r="K13663" s="71">
        <f>VLOOKUP(I13663,PGStock[],3,FALSE)</f>
        <v>0.68</v>
      </c>
      <c r="L13663" s="47">
        <v>1</v>
      </c>
      <c r="M13663" s="47">
        <f>VLOOKUP(I13663,PGStock[],6,FALSE)</f>
        <v>100</v>
      </c>
      <c r="N13663" s="47">
        <f>+PGSales!$L13663*PGSales!$M13663</f>
        <v>100</v>
      </c>
    </row>
    <row r="13664" spans="1:14" hidden="1" x14ac:dyDescent="0.25">
      <c r="A13664" s="77">
        <f t="shared" si="1644"/>
        <v>2026</v>
      </c>
      <c r="B13664" s="77">
        <f t="shared" si="1645"/>
        <v>1</v>
      </c>
      <c r="C13664" s="73">
        <v>46050</v>
      </c>
      <c r="D13664" s="79" t="s">
        <v>68</v>
      </c>
      <c r="E13664" s="80" t="s">
        <v>992</v>
      </c>
      <c r="F13664" s="81" t="str">
        <f>VLOOKUP(E13664,Customer[],2,FALSE)</f>
        <v>Kambauza</v>
      </c>
      <c r="G13664" s="69" t="str">
        <f>VLOOKUP(E13664,Customer[],3,FALSE)</f>
        <v>kansittthar Rd</v>
      </c>
      <c r="H13664" s="69" t="str">
        <f>VLOOKUP(E13664,Customer[],4,FALSE)</f>
        <v>Hlaing Thar Yar</v>
      </c>
      <c r="I13664" s="48" t="s">
        <v>959</v>
      </c>
      <c r="J13664" s="82" t="str">
        <f>VLOOKUP(I13664,PGStock[],2,FALSE)</f>
        <v>Shwe Man ကော်ဗူး (1 Liter)</v>
      </c>
      <c r="K13664" s="71">
        <f>VLOOKUP(I13664,PGStock[],3,FALSE)</f>
        <v>1</v>
      </c>
      <c r="L13664" s="47">
        <v>1</v>
      </c>
      <c r="M13664" s="47">
        <f>VLOOKUP(I13664,PGStock[],6,FALSE)</f>
        <v>100</v>
      </c>
      <c r="N13664" s="47">
        <f>+PGSales!$L13664*PGSales!$M13664</f>
        <v>100</v>
      </c>
    </row>
    <row r="13665" spans="1:14" hidden="1" x14ac:dyDescent="0.25">
      <c r="A13665" s="77">
        <f t="shared" si="1644"/>
        <v>2026</v>
      </c>
      <c r="B13665" s="77">
        <f t="shared" si="1645"/>
        <v>1</v>
      </c>
      <c r="C13665" s="73">
        <v>46050</v>
      </c>
      <c r="D13665" s="79" t="s">
        <v>131</v>
      </c>
      <c r="E13665" s="80" t="s">
        <v>169</v>
      </c>
      <c r="F13665" s="81" t="str">
        <f>VLOOKUP(E13665,Customer[],2,FALSE)</f>
        <v xml:space="preserve">Kaung </v>
      </c>
      <c r="G13665" s="69" t="str">
        <f>VLOOKUP(E13665,Customer[],3,FALSE)</f>
        <v>Sin Phyu Shin Rd</v>
      </c>
      <c r="H13665" s="69" t="str">
        <f>VLOOKUP(E13665,Customer[],4,FALSE)</f>
        <v>Hlaing Thar Yar</v>
      </c>
      <c r="I13665" s="48" t="s">
        <v>25</v>
      </c>
      <c r="J13665" s="82" t="str">
        <f>VLOOKUP(I13665,PGStock[],2,FALSE)</f>
        <v>Columbus Super Red Smooth 350 Ml</v>
      </c>
      <c r="K13665" s="71">
        <f>VLOOKUP(I13665,PGStock[],3,FALSE)</f>
        <v>0.35</v>
      </c>
      <c r="L13665" s="47">
        <v>3</v>
      </c>
      <c r="M13665" s="47">
        <f>VLOOKUP(I13665,PGStock[],6,FALSE)</f>
        <v>150</v>
      </c>
      <c r="N13665" s="47">
        <f>+PGSales!$L13665*PGSales!$M13665</f>
        <v>450</v>
      </c>
    </row>
    <row r="13666" spans="1:14" hidden="1" x14ac:dyDescent="0.25">
      <c r="A13666" s="77">
        <f t="shared" si="1644"/>
        <v>2026</v>
      </c>
      <c r="B13666" s="77">
        <f t="shared" si="1645"/>
        <v>1</v>
      </c>
      <c r="C13666" s="73">
        <v>46050</v>
      </c>
      <c r="D13666" s="79" t="s">
        <v>131</v>
      </c>
      <c r="E13666" s="80" t="s">
        <v>169</v>
      </c>
      <c r="F13666" s="81" t="str">
        <f>VLOOKUP(E13666,Customer[],2,FALSE)</f>
        <v xml:space="preserve">Kaung </v>
      </c>
      <c r="G13666" s="69" t="str">
        <f>VLOOKUP(E13666,Customer[],3,FALSE)</f>
        <v>Sin Phyu Shin Rd</v>
      </c>
      <c r="H13666" s="69" t="str">
        <f>VLOOKUP(E13666,Customer[],4,FALSE)</f>
        <v>Hlaing Thar Yar</v>
      </c>
      <c r="I13666" s="48" t="s">
        <v>18</v>
      </c>
      <c r="J13666" s="82" t="str">
        <f>VLOOKUP(I13666,PGStock[],2,FALSE)</f>
        <v>Formula Rum 350ml</v>
      </c>
      <c r="K13666" s="71">
        <f>VLOOKUP(I13666,PGStock[],3,FALSE)</f>
        <v>0.35</v>
      </c>
      <c r="L13666" s="47">
        <v>1</v>
      </c>
      <c r="M13666" s="47">
        <f>VLOOKUP(I13666,PGStock[],6,FALSE)</f>
        <v>150</v>
      </c>
      <c r="N13666" s="47">
        <f>+PGSales!$L13666*PGSales!$M13666</f>
        <v>150</v>
      </c>
    </row>
    <row r="13667" spans="1:14" hidden="1" x14ac:dyDescent="0.25">
      <c r="A13667" s="77">
        <f t="shared" si="1644"/>
        <v>2026</v>
      </c>
      <c r="B13667" s="77">
        <f t="shared" si="1645"/>
        <v>1</v>
      </c>
      <c r="C13667" s="73">
        <v>46050</v>
      </c>
      <c r="D13667" s="79" t="s">
        <v>1438</v>
      </c>
      <c r="E13667" s="80" t="s">
        <v>271</v>
      </c>
      <c r="F13667" s="81" t="str">
        <f>VLOOKUP(E13667,Customer[],2,FALSE)</f>
        <v>Lapyae Wunn</v>
      </c>
      <c r="G13667" s="69" t="str">
        <f>VLOOKUP(E13667,Customer[],3,FALSE)</f>
        <v>West Yangon University Rd</v>
      </c>
      <c r="H13667" s="69" t="str">
        <f>VLOOKUP(E13667,Customer[],4,FALSE)</f>
        <v>Htan Ta Pin</v>
      </c>
      <c r="I13667" s="48" t="s">
        <v>27</v>
      </c>
      <c r="J13667" s="82" t="str">
        <f>VLOOKUP(I13667,PGStock[],2,FALSE)</f>
        <v>Columbus Super Red Smooth 700 Ml</v>
      </c>
      <c r="K13667" s="71">
        <f>VLOOKUP(I13667,PGStock[],3,FALSE)</f>
        <v>0.7</v>
      </c>
      <c r="L13667" s="47">
        <v>1</v>
      </c>
      <c r="M13667" s="47">
        <f>VLOOKUP(I13667,PGStock[],6,FALSE)</f>
        <v>200</v>
      </c>
      <c r="N13667" s="47">
        <f>+PGSales!$L13667*PGSales!$M13667</f>
        <v>200</v>
      </c>
    </row>
    <row r="13668" spans="1:14" hidden="1" x14ac:dyDescent="0.25">
      <c r="A13668" s="77">
        <f t="shared" si="1644"/>
        <v>2026</v>
      </c>
      <c r="B13668" s="77">
        <f t="shared" si="1645"/>
        <v>1</v>
      </c>
      <c r="C13668" s="73">
        <v>46050</v>
      </c>
      <c r="D13668" s="79" t="s">
        <v>1438</v>
      </c>
      <c r="E13668" s="80" t="s">
        <v>271</v>
      </c>
      <c r="F13668" s="81" t="str">
        <f>VLOOKUP(E13668,Customer[],2,FALSE)</f>
        <v>Lapyae Wunn</v>
      </c>
      <c r="G13668" s="69" t="str">
        <f>VLOOKUP(E13668,Customer[],3,FALSE)</f>
        <v>West Yangon University Rd</v>
      </c>
      <c r="H13668" s="69" t="str">
        <f>VLOOKUP(E13668,Customer[],4,FALSE)</f>
        <v>Htan Ta Pin</v>
      </c>
      <c r="I13668" s="48" t="s">
        <v>25</v>
      </c>
      <c r="J13668" s="82" t="str">
        <f>VLOOKUP(I13668,PGStock[],2,FALSE)</f>
        <v>Columbus Super Red Smooth 350 Ml</v>
      </c>
      <c r="K13668" s="71">
        <f>VLOOKUP(I13668,PGStock[],3,FALSE)</f>
        <v>0.35</v>
      </c>
      <c r="L13668" s="47">
        <v>5</v>
      </c>
      <c r="M13668" s="47">
        <f>VLOOKUP(I13668,PGStock[],6,FALSE)</f>
        <v>150</v>
      </c>
      <c r="N13668" s="47">
        <f>+PGSales!$L13668*PGSales!$M13668</f>
        <v>750</v>
      </c>
    </row>
    <row r="13669" spans="1:14" hidden="1" x14ac:dyDescent="0.25">
      <c r="A13669" s="77">
        <f t="shared" si="1644"/>
        <v>2026</v>
      </c>
      <c r="B13669" s="77">
        <f t="shared" si="1645"/>
        <v>1</v>
      </c>
      <c r="C13669" s="73">
        <v>46050</v>
      </c>
      <c r="D13669" s="79" t="s">
        <v>1438</v>
      </c>
      <c r="E13669" s="80" t="s">
        <v>271</v>
      </c>
      <c r="F13669" s="81" t="str">
        <f>VLOOKUP(E13669,Customer[],2,FALSE)</f>
        <v>Lapyae Wunn</v>
      </c>
      <c r="G13669" s="69" t="str">
        <f>VLOOKUP(E13669,Customer[],3,FALSE)</f>
        <v>West Yangon University Rd</v>
      </c>
      <c r="H13669" s="69" t="str">
        <f>VLOOKUP(E13669,Customer[],4,FALSE)</f>
        <v>Htan Ta Pin</v>
      </c>
      <c r="I13669" s="48" t="s">
        <v>20</v>
      </c>
      <c r="J13669" s="82" t="str">
        <f>VLOOKUP(I13669,PGStock[],2,FALSE)</f>
        <v>Formula Rum 700ml</v>
      </c>
      <c r="K13669" s="71">
        <f>VLOOKUP(I13669,PGStock[],3,FALSE)</f>
        <v>0.7</v>
      </c>
      <c r="L13669" s="47">
        <v>1</v>
      </c>
      <c r="M13669" s="47">
        <f>VLOOKUP(I13669,PGStock[],6,FALSE)</f>
        <v>200</v>
      </c>
      <c r="N13669" s="47">
        <f>+PGSales!$L13669*PGSales!$M13669</f>
        <v>200</v>
      </c>
    </row>
    <row r="13670" spans="1:14" hidden="1" x14ac:dyDescent="0.25">
      <c r="A13670" s="77">
        <f t="shared" si="1644"/>
        <v>2026</v>
      </c>
      <c r="B13670" s="77">
        <f t="shared" si="1645"/>
        <v>1</v>
      </c>
      <c r="C13670" s="73">
        <v>46050</v>
      </c>
      <c r="D13670" s="79" t="s">
        <v>1438</v>
      </c>
      <c r="E13670" s="80" t="s">
        <v>271</v>
      </c>
      <c r="F13670" s="81" t="str">
        <f>VLOOKUP(E13670,Customer[],2,FALSE)</f>
        <v>Lapyae Wunn</v>
      </c>
      <c r="G13670" s="69" t="str">
        <f>VLOOKUP(E13670,Customer[],3,FALSE)</f>
        <v>West Yangon University Rd</v>
      </c>
      <c r="H13670" s="69" t="str">
        <f>VLOOKUP(E13670,Customer[],4,FALSE)</f>
        <v>Htan Ta Pin</v>
      </c>
      <c r="I13670" s="48" t="s">
        <v>18</v>
      </c>
      <c r="J13670" s="82" t="str">
        <f>VLOOKUP(I13670,PGStock[],2,FALSE)</f>
        <v>Formula Rum 350ml</v>
      </c>
      <c r="K13670" s="71">
        <f>VLOOKUP(I13670,PGStock[],3,FALSE)</f>
        <v>0.35</v>
      </c>
      <c r="L13670" s="47">
        <v>3</v>
      </c>
      <c r="M13670" s="47">
        <f>VLOOKUP(I13670,PGStock[],6,FALSE)</f>
        <v>150</v>
      </c>
      <c r="N13670" s="47">
        <f>+PGSales!$L13670*PGSales!$M13670</f>
        <v>450</v>
      </c>
    </row>
    <row r="13671" spans="1:14" hidden="1" x14ac:dyDescent="0.25">
      <c r="A13671" s="77">
        <f t="shared" si="1644"/>
        <v>2026</v>
      </c>
      <c r="B13671" s="77">
        <f t="shared" si="1645"/>
        <v>1</v>
      </c>
      <c r="C13671" s="73">
        <v>46050</v>
      </c>
      <c r="D13671" s="79" t="s">
        <v>1438</v>
      </c>
      <c r="E13671" s="80" t="s">
        <v>271</v>
      </c>
      <c r="F13671" s="81" t="str">
        <f>VLOOKUP(E13671,Customer[],2,FALSE)</f>
        <v>Lapyae Wunn</v>
      </c>
      <c r="G13671" s="69" t="str">
        <f>VLOOKUP(E13671,Customer[],3,FALSE)</f>
        <v>West Yangon University Rd</v>
      </c>
      <c r="H13671" s="69" t="str">
        <f>VLOOKUP(E13671,Customer[],4,FALSE)</f>
        <v>Htan Ta Pin</v>
      </c>
      <c r="I13671" s="48" t="s">
        <v>958</v>
      </c>
      <c r="J13671" s="82" t="str">
        <f>VLOOKUP(I13671,PGStock[],2,FALSE)</f>
        <v>Shwe Man 680ml</v>
      </c>
      <c r="K13671" s="71">
        <f>VLOOKUP(I13671,PGStock[],3,FALSE)</f>
        <v>0.68</v>
      </c>
      <c r="L13671" s="47">
        <v>3</v>
      </c>
      <c r="M13671" s="47">
        <f>VLOOKUP(I13671,PGStock[],6,FALSE)</f>
        <v>100</v>
      </c>
      <c r="N13671" s="47">
        <f>+PGSales!$L13671*PGSales!$M13671</f>
        <v>300</v>
      </c>
    </row>
    <row r="13672" spans="1:14" hidden="1" x14ac:dyDescent="0.25">
      <c r="A13672" s="77">
        <f t="shared" si="1644"/>
        <v>2026</v>
      </c>
      <c r="B13672" s="77">
        <f t="shared" si="1645"/>
        <v>1</v>
      </c>
      <c r="C13672" s="73">
        <v>46050</v>
      </c>
      <c r="D13672" s="79" t="s">
        <v>1438</v>
      </c>
      <c r="E13672" s="80" t="s">
        <v>271</v>
      </c>
      <c r="F13672" s="81" t="str">
        <f>VLOOKUP(E13672,Customer[],2,FALSE)</f>
        <v>Lapyae Wunn</v>
      </c>
      <c r="G13672" s="69" t="str">
        <f>VLOOKUP(E13672,Customer[],3,FALSE)</f>
        <v>West Yangon University Rd</v>
      </c>
      <c r="H13672" s="69" t="str">
        <f>VLOOKUP(E13672,Customer[],4,FALSE)</f>
        <v>Htan Ta Pin</v>
      </c>
      <c r="I13672" s="48" t="s">
        <v>959</v>
      </c>
      <c r="J13672" s="82" t="str">
        <f>VLOOKUP(I13672,PGStock[],2,FALSE)</f>
        <v>Shwe Man ကော်ဗူး (1 Liter)</v>
      </c>
      <c r="K13672" s="71">
        <f>VLOOKUP(I13672,PGStock[],3,FALSE)</f>
        <v>1</v>
      </c>
      <c r="L13672" s="47">
        <v>2</v>
      </c>
      <c r="M13672" s="47">
        <f>VLOOKUP(I13672,PGStock[],6,FALSE)</f>
        <v>100</v>
      </c>
      <c r="N13672" s="47">
        <f>+PGSales!$L13672*PGSales!$M13672</f>
        <v>200</v>
      </c>
    </row>
    <row r="13673" spans="1:14" hidden="1" x14ac:dyDescent="0.25">
      <c r="A13673" s="77">
        <f t="shared" si="1644"/>
        <v>2026</v>
      </c>
      <c r="B13673" s="77">
        <f t="shared" si="1645"/>
        <v>1</v>
      </c>
      <c r="C13673" s="73">
        <v>46050</v>
      </c>
      <c r="D13673" s="79" t="s">
        <v>885</v>
      </c>
      <c r="E13673" s="80" t="s">
        <v>677</v>
      </c>
      <c r="F13673" s="81" t="str">
        <f>VLOOKUP(E13673,Customer[],2,FALSE)</f>
        <v>Take Nay Linn</v>
      </c>
      <c r="G13673" s="69" t="str">
        <f>VLOOKUP(E13673,Customer[],3,FALSE)</f>
        <v>West Yangon University Rd</v>
      </c>
      <c r="H13673" s="69" t="str">
        <f>VLOOKUP(E13673,Customer[],4,FALSE)</f>
        <v>Htan Ta Pin</v>
      </c>
      <c r="I13673" s="48" t="s">
        <v>25</v>
      </c>
      <c r="J13673" s="82" t="str">
        <f>VLOOKUP(I13673,PGStock[],2,FALSE)</f>
        <v>Columbus Super Red Smooth 350 Ml</v>
      </c>
      <c r="K13673" s="71">
        <f>VLOOKUP(I13673,PGStock[],3,FALSE)</f>
        <v>0.35</v>
      </c>
      <c r="L13673" s="47">
        <v>1</v>
      </c>
      <c r="M13673" s="47">
        <f>VLOOKUP(I13673,PGStock[],6,FALSE)</f>
        <v>150</v>
      </c>
      <c r="N13673" s="47">
        <f>+PGSales!$L13673*PGSales!$M13673</f>
        <v>150</v>
      </c>
    </row>
    <row r="13674" spans="1:14" hidden="1" x14ac:dyDescent="0.25">
      <c r="A13674" s="77">
        <f t="shared" ref="A13674:A13693" si="1646">YEAR(C13674)</f>
        <v>2026</v>
      </c>
      <c r="B13674" s="77">
        <f t="shared" ref="B13674:B13693" si="1647">MONTH(C13674)</f>
        <v>1</v>
      </c>
      <c r="C13674" s="73">
        <v>46050</v>
      </c>
      <c r="D13674" s="79" t="s">
        <v>885</v>
      </c>
      <c r="E13674" s="80" t="s">
        <v>677</v>
      </c>
      <c r="F13674" s="81" t="str">
        <f>VLOOKUP(E13674,Customer[],2,FALSE)</f>
        <v>Take Nay Linn</v>
      </c>
      <c r="G13674" s="69" t="str">
        <f>VLOOKUP(E13674,Customer[],3,FALSE)</f>
        <v>West Yangon University Rd</v>
      </c>
      <c r="H13674" s="69" t="str">
        <f>VLOOKUP(E13674,Customer[],4,FALSE)</f>
        <v>Htan Ta Pin</v>
      </c>
      <c r="I13674" s="48" t="s">
        <v>20</v>
      </c>
      <c r="J13674" s="82" t="str">
        <f>VLOOKUP(I13674,PGStock[],2,FALSE)</f>
        <v>Formula Rum 700ml</v>
      </c>
      <c r="K13674" s="71">
        <f>VLOOKUP(I13674,PGStock[],3,FALSE)</f>
        <v>0.7</v>
      </c>
      <c r="L13674" s="47">
        <v>3</v>
      </c>
      <c r="M13674" s="47">
        <f>VLOOKUP(I13674,PGStock[],6,FALSE)</f>
        <v>200</v>
      </c>
      <c r="N13674" s="47">
        <f>+PGSales!$L13674*PGSales!$M13674</f>
        <v>600</v>
      </c>
    </row>
    <row r="13675" spans="1:14" hidden="1" x14ac:dyDescent="0.25">
      <c r="A13675" s="77">
        <f t="shared" si="1646"/>
        <v>2026</v>
      </c>
      <c r="B13675" s="77">
        <f t="shared" si="1647"/>
        <v>1</v>
      </c>
      <c r="C13675" s="73">
        <v>46050</v>
      </c>
      <c r="D13675" s="79" t="s">
        <v>885</v>
      </c>
      <c r="E13675" s="80" t="s">
        <v>677</v>
      </c>
      <c r="F13675" s="81" t="str">
        <f>VLOOKUP(E13675,Customer[],2,FALSE)</f>
        <v>Take Nay Linn</v>
      </c>
      <c r="G13675" s="69" t="str">
        <f>VLOOKUP(E13675,Customer[],3,FALSE)</f>
        <v>West Yangon University Rd</v>
      </c>
      <c r="H13675" s="69" t="str">
        <f>VLOOKUP(E13675,Customer[],4,FALSE)</f>
        <v>Htan Ta Pin</v>
      </c>
      <c r="I13675" s="48" t="s">
        <v>18</v>
      </c>
      <c r="J13675" s="82" t="str">
        <f>VLOOKUP(I13675,PGStock[],2,FALSE)</f>
        <v>Formula Rum 350ml</v>
      </c>
      <c r="K13675" s="71">
        <f>VLOOKUP(I13675,PGStock[],3,FALSE)</f>
        <v>0.35</v>
      </c>
      <c r="L13675" s="47">
        <v>3</v>
      </c>
      <c r="M13675" s="47">
        <f>VLOOKUP(I13675,PGStock[],6,FALSE)</f>
        <v>150</v>
      </c>
      <c r="N13675" s="47">
        <f>+PGSales!$L13675*PGSales!$M13675</f>
        <v>450</v>
      </c>
    </row>
    <row r="13676" spans="1:14" hidden="1" x14ac:dyDescent="0.25">
      <c r="A13676" s="77">
        <f t="shared" si="1646"/>
        <v>2026</v>
      </c>
      <c r="B13676" s="77">
        <f t="shared" si="1647"/>
        <v>1</v>
      </c>
      <c r="C13676" s="73">
        <v>46050</v>
      </c>
      <c r="D13676" s="79" t="s">
        <v>885</v>
      </c>
      <c r="E13676" s="80" t="s">
        <v>677</v>
      </c>
      <c r="F13676" s="81" t="str">
        <f>VLOOKUP(E13676,Customer[],2,FALSE)</f>
        <v>Take Nay Linn</v>
      </c>
      <c r="G13676" s="69" t="str">
        <f>VLOOKUP(E13676,Customer[],3,FALSE)</f>
        <v>West Yangon University Rd</v>
      </c>
      <c r="H13676" s="69" t="str">
        <f>VLOOKUP(E13676,Customer[],4,FALSE)</f>
        <v>Htan Ta Pin</v>
      </c>
      <c r="I13676" s="48" t="s">
        <v>958</v>
      </c>
      <c r="J13676" s="82" t="str">
        <f>VLOOKUP(I13676,PGStock[],2,FALSE)</f>
        <v>Shwe Man 680ml</v>
      </c>
      <c r="K13676" s="71">
        <f>VLOOKUP(I13676,PGStock[],3,FALSE)</f>
        <v>0.68</v>
      </c>
      <c r="L13676" s="47">
        <v>1</v>
      </c>
      <c r="M13676" s="47">
        <f>VLOOKUP(I13676,PGStock[],6,FALSE)</f>
        <v>100</v>
      </c>
      <c r="N13676" s="47">
        <f>+PGSales!$L13676*PGSales!$M13676</f>
        <v>100</v>
      </c>
    </row>
    <row r="13677" spans="1:14" hidden="1" x14ac:dyDescent="0.25">
      <c r="A13677" s="77">
        <f t="shared" si="1646"/>
        <v>2026</v>
      </c>
      <c r="B13677" s="77">
        <f t="shared" si="1647"/>
        <v>1</v>
      </c>
      <c r="C13677" s="73">
        <v>46050</v>
      </c>
      <c r="D13677" s="79" t="s">
        <v>4</v>
      </c>
      <c r="E13677" s="80" t="s">
        <v>269</v>
      </c>
      <c r="F13677" s="81" t="str">
        <f>VLOOKUP(E13677,Customer[],2,FALSE)</f>
        <v>Kaung Star</v>
      </c>
      <c r="G13677" s="69" t="str">
        <f>VLOOKUP(E13677,Customer[],3,FALSE)</f>
        <v>West Yangon University Rd</v>
      </c>
      <c r="H13677" s="69" t="str">
        <f>VLOOKUP(E13677,Customer[],4,FALSE)</f>
        <v>Htan Ta Pin</v>
      </c>
      <c r="I13677" s="48" t="s">
        <v>25</v>
      </c>
      <c r="J13677" s="82" t="str">
        <f>VLOOKUP(I13677,PGStock[],2,FALSE)</f>
        <v>Columbus Super Red Smooth 350 Ml</v>
      </c>
      <c r="K13677" s="71">
        <f>VLOOKUP(I13677,PGStock[],3,FALSE)</f>
        <v>0.35</v>
      </c>
      <c r="L13677" s="47">
        <v>1</v>
      </c>
      <c r="M13677" s="47">
        <f>VLOOKUP(I13677,PGStock[],6,FALSE)</f>
        <v>150</v>
      </c>
      <c r="N13677" s="47">
        <f>+PGSales!$L13677*PGSales!$M13677</f>
        <v>150</v>
      </c>
    </row>
    <row r="13678" spans="1:14" hidden="1" x14ac:dyDescent="0.25">
      <c r="A13678" s="77">
        <f t="shared" si="1646"/>
        <v>2026</v>
      </c>
      <c r="B13678" s="77">
        <f t="shared" si="1647"/>
        <v>1</v>
      </c>
      <c r="C13678" s="73">
        <v>46050</v>
      </c>
      <c r="D13678" s="79" t="s">
        <v>4</v>
      </c>
      <c r="E13678" s="80" t="s">
        <v>269</v>
      </c>
      <c r="F13678" s="81" t="str">
        <f>VLOOKUP(E13678,Customer[],2,FALSE)</f>
        <v>Kaung Star</v>
      </c>
      <c r="G13678" s="69" t="str">
        <f>VLOOKUP(E13678,Customer[],3,FALSE)</f>
        <v>West Yangon University Rd</v>
      </c>
      <c r="H13678" s="69" t="str">
        <f>VLOOKUP(E13678,Customer[],4,FALSE)</f>
        <v>Htan Ta Pin</v>
      </c>
      <c r="I13678" s="48" t="s">
        <v>18</v>
      </c>
      <c r="J13678" s="82" t="str">
        <f>VLOOKUP(I13678,PGStock[],2,FALSE)</f>
        <v>Formula Rum 350ml</v>
      </c>
      <c r="K13678" s="71">
        <f>VLOOKUP(I13678,PGStock[],3,FALSE)</f>
        <v>0.35</v>
      </c>
      <c r="L13678" s="47">
        <v>3</v>
      </c>
      <c r="M13678" s="47">
        <f>VLOOKUP(I13678,PGStock[],6,FALSE)</f>
        <v>150</v>
      </c>
      <c r="N13678" s="47">
        <f>+PGSales!$L13678*PGSales!$M13678</f>
        <v>450</v>
      </c>
    </row>
    <row r="13679" spans="1:14" hidden="1" x14ac:dyDescent="0.25">
      <c r="A13679" s="77">
        <f t="shared" si="1646"/>
        <v>2026</v>
      </c>
      <c r="B13679" s="77">
        <f t="shared" si="1647"/>
        <v>1</v>
      </c>
      <c r="C13679" s="73">
        <v>46050</v>
      </c>
      <c r="D13679" s="79" t="s">
        <v>4</v>
      </c>
      <c r="E13679" s="80" t="s">
        <v>269</v>
      </c>
      <c r="F13679" s="81" t="str">
        <f>VLOOKUP(E13679,Customer[],2,FALSE)</f>
        <v>Kaung Star</v>
      </c>
      <c r="G13679" s="69" t="str">
        <f>VLOOKUP(E13679,Customer[],3,FALSE)</f>
        <v>West Yangon University Rd</v>
      </c>
      <c r="H13679" s="69" t="str">
        <f>VLOOKUP(E13679,Customer[],4,FALSE)</f>
        <v>Htan Ta Pin</v>
      </c>
      <c r="I13679" s="48" t="s">
        <v>959</v>
      </c>
      <c r="J13679" s="82" t="str">
        <f>VLOOKUP(I13679,PGStock[],2,FALSE)</f>
        <v>Shwe Man ကော်ဗူး (1 Liter)</v>
      </c>
      <c r="K13679" s="71">
        <f>VLOOKUP(I13679,PGStock[],3,FALSE)</f>
        <v>1</v>
      </c>
      <c r="L13679" s="47">
        <v>2</v>
      </c>
      <c r="M13679" s="47">
        <f>VLOOKUP(I13679,PGStock[],6,FALSE)</f>
        <v>100</v>
      </c>
      <c r="N13679" s="47">
        <f>+PGSales!$L13679*PGSales!$M13679</f>
        <v>200</v>
      </c>
    </row>
    <row r="13680" spans="1:14" hidden="1" x14ac:dyDescent="0.25">
      <c r="A13680" s="77">
        <f t="shared" si="1646"/>
        <v>2026</v>
      </c>
      <c r="B13680" s="77">
        <f t="shared" si="1647"/>
        <v>1</v>
      </c>
      <c r="C13680" s="73">
        <v>46050</v>
      </c>
      <c r="D13680" s="79" t="s">
        <v>66</v>
      </c>
      <c r="E13680" s="80" t="s">
        <v>276</v>
      </c>
      <c r="F13680" s="81" t="str">
        <f>VLOOKUP(E13680,Customer[],2,FALSE)</f>
        <v>Kyi Thar Oo(1)</v>
      </c>
      <c r="G13680" s="69" t="str">
        <f>VLOOKUP(E13680,Customer[],3,FALSE)</f>
        <v>Poe San Aye St</v>
      </c>
      <c r="H13680" s="69" t="str">
        <f>VLOOKUP(E13680,Customer[],4,FALSE)</f>
        <v>Htan Ta Pin</v>
      </c>
      <c r="I13680" s="48" t="s">
        <v>25</v>
      </c>
      <c r="J13680" s="82" t="str">
        <f>VLOOKUP(I13680,PGStock[],2,FALSE)</f>
        <v>Columbus Super Red Smooth 350 Ml</v>
      </c>
      <c r="K13680" s="71">
        <f>VLOOKUP(I13680,PGStock[],3,FALSE)</f>
        <v>0.35</v>
      </c>
      <c r="L13680" s="47">
        <v>1</v>
      </c>
      <c r="M13680" s="47">
        <f>VLOOKUP(I13680,PGStock[],6,FALSE)</f>
        <v>150</v>
      </c>
      <c r="N13680" s="47">
        <f>+PGSales!$L13680*PGSales!$M13680</f>
        <v>150</v>
      </c>
    </row>
    <row r="13681" spans="1:14" hidden="1" x14ac:dyDescent="0.25">
      <c r="A13681" s="77">
        <f t="shared" si="1646"/>
        <v>2026</v>
      </c>
      <c r="B13681" s="77">
        <f t="shared" si="1647"/>
        <v>1</v>
      </c>
      <c r="C13681" s="73">
        <v>46050</v>
      </c>
      <c r="D13681" s="79" t="s">
        <v>66</v>
      </c>
      <c r="E13681" s="80" t="s">
        <v>276</v>
      </c>
      <c r="F13681" s="81" t="str">
        <f>VLOOKUP(E13681,Customer[],2,FALSE)</f>
        <v>Kyi Thar Oo(1)</v>
      </c>
      <c r="G13681" s="69" t="str">
        <f>VLOOKUP(E13681,Customer[],3,FALSE)</f>
        <v>Poe San Aye St</v>
      </c>
      <c r="H13681" s="69" t="str">
        <f>VLOOKUP(E13681,Customer[],4,FALSE)</f>
        <v>Htan Ta Pin</v>
      </c>
      <c r="I13681" s="48" t="s">
        <v>18</v>
      </c>
      <c r="J13681" s="82" t="str">
        <f>VLOOKUP(I13681,PGStock[],2,FALSE)</f>
        <v>Formula Rum 350ml</v>
      </c>
      <c r="K13681" s="71">
        <f>VLOOKUP(I13681,PGStock[],3,FALSE)</f>
        <v>0.35</v>
      </c>
      <c r="L13681" s="47">
        <v>1</v>
      </c>
      <c r="M13681" s="47">
        <f>VLOOKUP(I13681,PGStock[],6,FALSE)</f>
        <v>150</v>
      </c>
      <c r="N13681" s="47">
        <f>+PGSales!$L13681*PGSales!$M13681</f>
        <v>150</v>
      </c>
    </row>
    <row r="13682" spans="1:14" hidden="1" x14ac:dyDescent="0.25">
      <c r="A13682" s="77">
        <f t="shared" si="1646"/>
        <v>2026</v>
      </c>
      <c r="B13682" s="77">
        <f t="shared" si="1647"/>
        <v>1</v>
      </c>
      <c r="C13682" s="73">
        <v>46050</v>
      </c>
      <c r="D13682" s="79" t="s">
        <v>66</v>
      </c>
      <c r="E13682" s="80" t="s">
        <v>276</v>
      </c>
      <c r="F13682" s="81" t="str">
        <f>VLOOKUP(E13682,Customer[],2,FALSE)</f>
        <v>Kyi Thar Oo(1)</v>
      </c>
      <c r="G13682" s="69" t="str">
        <f>VLOOKUP(E13682,Customer[],3,FALSE)</f>
        <v>Poe San Aye St</v>
      </c>
      <c r="H13682" s="69" t="str">
        <f>VLOOKUP(E13682,Customer[],4,FALSE)</f>
        <v>Htan Ta Pin</v>
      </c>
      <c r="I13682" s="48" t="s">
        <v>958</v>
      </c>
      <c r="J13682" s="82" t="str">
        <f>VLOOKUP(I13682,PGStock[],2,FALSE)</f>
        <v>Shwe Man 680ml</v>
      </c>
      <c r="K13682" s="71">
        <f>VLOOKUP(I13682,PGStock[],3,FALSE)</f>
        <v>0.68</v>
      </c>
      <c r="L13682" s="47">
        <v>1</v>
      </c>
      <c r="M13682" s="47">
        <f>VLOOKUP(I13682,PGStock[],6,FALSE)</f>
        <v>100</v>
      </c>
      <c r="N13682" s="47">
        <f>+PGSales!$L13682*PGSales!$M13682</f>
        <v>100</v>
      </c>
    </row>
    <row r="13683" spans="1:14" hidden="1" x14ac:dyDescent="0.25">
      <c r="A13683" s="77">
        <f t="shared" si="1646"/>
        <v>2026</v>
      </c>
      <c r="B13683" s="77">
        <f t="shared" si="1647"/>
        <v>1</v>
      </c>
      <c r="C13683" s="73">
        <v>46050</v>
      </c>
      <c r="D13683" s="79" t="s">
        <v>70</v>
      </c>
      <c r="E13683" s="80" t="s">
        <v>274</v>
      </c>
      <c r="F13683" s="81" t="str">
        <f>VLOOKUP(E13683,Customer[],2,FALSE)</f>
        <v>Ni Ni Lin</v>
      </c>
      <c r="G13683" s="69" t="str">
        <f>VLOOKUP(E13683,Customer[],3,FALSE)</f>
        <v>Myoma Zay Rd</v>
      </c>
      <c r="H13683" s="69" t="str">
        <f>VLOOKUP(E13683,Customer[],4,FALSE)</f>
        <v>Htan Ta Pin</v>
      </c>
      <c r="I13683" s="48" t="s">
        <v>27</v>
      </c>
      <c r="J13683" s="82" t="str">
        <f>VLOOKUP(I13683,PGStock[],2,FALSE)</f>
        <v>Columbus Super Red Smooth 700 Ml</v>
      </c>
      <c r="K13683" s="71">
        <f>VLOOKUP(I13683,PGStock[],3,FALSE)</f>
        <v>0.7</v>
      </c>
      <c r="L13683" s="47">
        <v>1</v>
      </c>
      <c r="M13683" s="47">
        <f>VLOOKUP(I13683,PGStock[],6,FALSE)</f>
        <v>200</v>
      </c>
      <c r="N13683" s="47">
        <f>+PGSales!$L13683*PGSales!$M13683</f>
        <v>200</v>
      </c>
    </row>
    <row r="13684" spans="1:14" hidden="1" x14ac:dyDescent="0.25">
      <c r="A13684" s="77">
        <f t="shared" si="1646"/>
        <v>2026</v>
      </c>
      <c r="B13684" s="77">
        <f t="shared" si="1647"/>
        <v>1</v>
      </c>
      <c r="C13684" s="73">
        <v>46050</v>
      </c>
      <c r="D13684" s="79" t="s">
        <v>70</v>
      </c>
      <c r="E13684" s="80" t="s">
        <v>274</v>
      </c>
      <c r="F13684" s="81" t="str">
        <f>VLOOKUP(E13684,Customer[],2,FALSE)</f>
        <v>Ni Ni Lin</v>
      </c>
      <c r="G13684" s="69" t="str">
        <f>VLOOKUP(E13684,Customer[],3,FALSE)</f>
        <v>Myoma Zay Rd</v>
      </c>
      <c r="H13684" s="69" t="str">
        <f>VLOOKUP(E13684,Customer[],4,FALSE)</f>
        <v>Htan Ta Pin</v>
      </c>
      <c r="I13684" s="48" t="s">
        <v>25</v>
      </c>
      <c r="J13684" s="82" t="str">
        <f>VLOOKUP(I13684,PGStock[],2,FALSE)</f>
        <v>Columbus Super Red Smooth 350 Ml</v>
      </c>
      <c r="K13684" s="71">
        <f>VLOOKUP(I13684,PGStock[],3,FALSE)</f>
        <v>0.35</v>
      </c>
      <c r="L13684" s="47">
        <v>1</v>
      </c>
      <c r="M13684" s="47">
        <f>VLOOKUP(I13684,PGStock[],6,FALSE)</f>
        <v>150</v>
      </c>
      <c r="N13684" s="47">
        <f>+PGSales!$L13684*PGSales!$M13684</f>
        <v>150</v>
      </c>
    </row>
    <row r="13685" spans="1:14" hidden="1" x14ac:dyDescent="0.25">
      <c r="A13685" s="77">
        <f t="shared" si="1646"/>
        <v>2026</v>
      </c>
      <c r="B13685" s="77">
        <f t="shared" si="1647"/>
        <v>1</v>
      </c>
      <c r="C13685" s="73">
        <v>46050</v>
      </c>
      <c r="D13685" s="79" t="s">
        <v>70</v>
      </c>
      <c r="E13685" s="80" t="s">
        <v>274</v>
      </c>
      <c r="F13685" s="81" t="str">
        <f>VLOOKUP(E13685,Customer[],2,FALSE)</f>
        <v>Ni Ni Lin</v>
      </c>
      <c r="G13685" s="69" t="str">
        <f>VLOOKUP(E13685,Customer[],3,FALSE)</f>
        <v>Myoma Zay Rd</v>
      </c>
      <c r="H13685" s="69" t="str">
        <f>VLOOKUP(E13685,Customer[],4,FALSE)</f>
        <v>Htan Ta Pin</v>
      </c>
      <c r="I13685" s="48" t="s">
        <v>18</v>
      </c>
      <c r="J13685" s="82" t="str">
        <f>VLOOKUP(I13685,PGStock[],2,FALSE)</f>
        <v>Formula Rum 350ml</v>
      </c>
      <c r="K13685" s="71">
        <f>VLOOKUP(I13685,PGStock[],3,FALSE)</f>
        <v>0.35</v>
      </c>
      <c r="L13685" s="47">
        <v>4</v>
      </c>
      <c r="M13685" s="47">
        <f>VLOOKUP(I13685,PGStock[],6,FALSE)</f>
        <v>150</v>
      </c>
      <c r="N13685" s="47">
        <f>+PGSales!$L13685*PGSales!$M13685</f>
        <v>600</v>
      </c>
    </row>
    <row r="13686" spans="1:14" hidden="1" x14ac:dyDescent="0.25">
      <c r="A13686" s="77">
        <f t="shared" si="1646"/>
        <v>2026</v>
      </c>
      <c r="B13686" s="77">
        <f t="shared" si="1647"/>
        <v>1</v>
      </c>
      <c r="C13686" s="73">
        <v>46050</v>
      </c>
      <c r="D13686" s="79" t="s">
        <v>70</v>
      </c>
      <c r="E13686" s="80" t="s">
        <v>274</v>
      </c>
      <c r="F13686" s="81" t="str">
        <f>VLOOKUP(E13686,Customer[],2,FALSE)</f>
        <v>Ni Ni Lin</v>
      </c>
      <c r="G13686" s="69" t="str">
        <f>VLOOKUP(E13686,Customer[],3,FALSE)</f>
        <v>Myoma Zay Rd</v>
      </c>
      <c r="H13686" s="69" t="str">
        <f>VLOOKUP(E13686,Customer[],4,FALSE)</f>
        <v>Htan Ta Pin</v>
      </c>
      <c r="I13686" s="48" t="s">
        <v>959</v>
      </c>
      <c r="J13686" s="82" t="str">
        <f>VLOOKUP(I13686,PGStock[],2,FALSE)</f>
        <v>Shwe Man ကော်ဗူး (1 Liter)</v>
      </c>
      <c r="K13686" s="71">
        <f>VLOOKUP(I13686,PGStock[],3,FALSE)</f>
        <v>1</v>
      </c>
      <c r="L13686" s="47">
        <v>3</v>
      </c>
      <c r="M13686" s="47">
        <f>VLOOKUP(I13686,PGStock[],6,FALSE)</f>
        <v>100</v>
      </c>
      <c r="N13686" s="47">
        <f>+PGSales!$L13686*PGSales!$M13686</f>
        <v>300</v>
      </c>
    </row>
    <row r="13687" spans="1:14" hidden="1" x14ac:dyDescent="0.25">
      <c r="A13687" s="77">
        <f t="shared" si="1646"/>
        <v>2026</v>
      </c>
      <c r="B13687" s="77">
        <f t="shared" si="1647"/>
        <v>1</v>
      </c>
      <c r="C13687" s="73">
        <v>46050</v>
      </c>
      <c r="D13687" s="79" t="s">
        <v>62</v>
      </c>
      <c r="E13687" s="80" t="s">
        <v>273</v>
      </c>
      <c r="F13687" s="81" t="str">
        <f>VLOOKUP(E13687,Customer[],2,FALSE)</f>
        <v>Nate Thint</v>
      </c>
      <c r="G13687" s="69" t="str">
        <f>VLOOKUP(E13687,Customer[],3,FALSE)</f>
        <v>Bayin Naung St</v>
      </c>
      <c r="H13687" s="69" t="str">
        <f>VLOOKUP(E13687,Customer[],4,FALSE)</f>
        <v>Htan Ta Pin</v>
      </c>
      <c r="I13687" s="48" t="s">
        <v>25</v>
      </c>
      <c r="J13687" s="82" t="str">
        <f>VLOOKUP(I13687,PGStock[],2,FALSE)</f>
        <v>Columbus Super Red Smooth 350 Ml</v>
      </c>
      <c r="K13687" s="71">
        <f>VLOOKUP(I13687,PGStock[],3,FALSE)</f>
        <v>0.35</v>
      </c>
      <c r="L13687" s="47">
        <v>4</v>
      </c>
      <c r="M13687" s="47">
        <f>VLOOKUP(I13687,PGStock[],6,FALSE)</f>
        <v>150</v>
      </c>
      <c r="N13687" s="47">
        <f>+PGSales!$L13687*PGSales!$M13687</f>
        <v>600</v>
      </c>
    </row>
    <row r="13688" spans="1:14" hidden="1" x14ac:dyDescent="0.25">
      <c r="A13688" s="77">
        <f t="shared" si="1646"/>
        <v>2026</v>
      </c>
      <c r="B13688" s="77">
        <f t="shared" si="1647"/>
        <v>1</v>
      </c>
      <c r="C13688" s="73">
        <v>46050</v>
      </c>
      <c r="D13688" s="79" t="s">
        <v>62</v>
      </c>
      <c r="E13688" s="80" t="s">
        <v>273</v>
      </c>
      <c r="F13688" s="81" t="str">
        <f>VLOOKUP(E13688,Customer[],2,FALSE)</f>
        <v>Nate Thint</v>
      </c>
      <c r="G13688" s="69" t="str">
        <f>VLOOKUP(E13688,Customer[],3,FALSE)</f>
        <v>Bayin Naung St</v>
      </c>
      <c r="H13688" s="69" t="str">
        <f>VLOOKUP(E13688,Customer[],4,FALSE)</f>
        <v>Htan Ta Pin</v>
      </c>
      <c r="I13688" s="48" t="s">
        <v>20</v>
      </c>
      <c r="J13688" s="82" t="str">
        <f>VLOOKUP(I13688,PGStock[],2,FALSE)</f>
        <v>Formula Rum 700ml</v>
      </c>
      <c r="K13688" s="71">
        <f>VLOOKUP(I13688,PGStock[],3,FALSE)</f>
        <v>0.7</v>
      </c>
      <c r="L13688" s="47">
        <v>1</v>
      </c>
      <c r="M13688" s="47">
        <f>VLOOKUP(I13688,PGStock[],6,FALSE)</f>
        <v>200</v>
      </c>
      <c r="N13688" s="47">
        <f>+PGSales!$L13688*PGSales!$M13688</f>
        <v>200</v>
      </c>
    </row>
    <row r="13689" spans="1:14" hidden="1" x14ac:dyDescent="0.25">
      <c r="A13689" s="77">
        <f t="shared" si="1646"/>
        <v>2026</v>
      </c>
      <c r="B13689" s="77">
        <f t="shared" si="1647"/>
        <v>1</v>
      </c>
      <c r="C13689" s="73">
        <v>46050</v>
      </c>
      <c r="D13689" s="79" t="s">
        <v>62</v>
      </c>
      <c r="E13689" s="80" t="s">
        <v>273</v>
      </c>
      <c r="F13689" s="81" t="str">
        <f>VLOOKUP(E13689,Customer[],2,FALSE)</f>
        <v>Nate Thint</v>
      </c>
      <c r="G13689" s="69" t="str">
        <f>VLOOKUP(E13689,Customer[],3,FALSE)</f>
        <v>Bayin Naung St</v>
      </c>
      <c r="H13689" s="69" t="str">
        <f>VLOOKUP(E13689,Customer[],4,FALSE)</f>
        <v>Htan Ta Pin</v>
      </c>
      <c r="I13689" s="48" t="s">
        <v>18</v>
      </c>
      <c r="J13689" s="82" t="str">
        <f>VLOOKUP(I13689,PGStock[],2,FALSE)</f>
        <v>Formula Rum 350ml</v>
      </c>
      <c r="K13689" s="71">
        <f>VLOOKUP(I13689,PGStock[],3,FALSE)</f>
        <v>0.35</v>
      </c>
      <c r="L13689" s="47">
        <v>1</v>
      </c>
      <c r="M13689" s="47">
        <f>VLOOKUP(I13689,PGStock[],6,FALSE)</f>
        <v>150</v>
      </c>
      <c r="N13689" s="47">
        <f>+PGSales!$L13689*PGSales!$M13689</f>
        <v>150</v>
      </c>
    </row>
    <row r="13690" spans="1:14" hidden="1" x14ac:dyDescent="0.25">
      <c r="A13690" s="77">
        <f t="shared" si="1646"/>
        <v>2026</v>
      </c>
      <c r="B13690" s="77">
        <f t="shared" si="1647"/>
        <v>1</v>
      </c>
      <c r="C13690" s="73">
        <v>46051</v>
      </c>
      <c r="D13690" s="79" t="s">
        <v>878</v>
      </c>
      <c r="E13690" s="80" t="s">
        <v>869</v>
      </c>
      <c r="F13690" s="81" t="str">
        <f>VLOOKUP(E13690,Customer[],2,FALSE)</f>
        <v>Sit paing</v>
      </c>
      <c r="G13690" s="69" t="str">
        <f>VLOOKUP(E13690,Customer[],3,FALSE)</f>
        <v>Shwe Yin Aye Rd</v>
      </c>
      <c r="H13690" s="69" t="str">
        <f>VLOOKUP(E13690,Customer[],4,FALSE)</f>
        <v>Hlaing Thar Yar</v>
      </c>
      <c r="I13690" s="48" t="s">
        <v>25</v>
      </c>
      <c r="J13690" s="82" t="str">
        <f>VLOOKUP(I13690,PGStock[],2,FALSE)</f>
        <v>Columbus Super Red Smooth 350 Ml</v>
      </c>
      <c r="K13690" s="71">
        <f>VLOOKUP(I13690,PGStock[],3,FALSE)</f>
        <v>0.35</v>
      </c>
      <c r="L13690" s="47">
        <v>1</v>
      </c>
      <c r="M13690" s="47">
        <f>VLOOKUP(I13690,PGStock[],6,FALSE)</f>
        <v>150</v>
      </c>
      <c r="N13690" s="47">
        <f>+PGSales!$L13690*PGSales!$M13690</f>
        <v>150</v>
      </c>
    </row>
    <row r="13691" spans="1:14" hidden="1" x14ac:dyDescent="0.25">
      <c r="A13691" s="77">
        <f t="shared" si="1646"/>
        <v>2026</v>
      </c>
      <c r="B13691" s="77">
        <f t="shared" si="1647"/>
        <v>1</v>
      </c>
      <c r="C13691" s="73">
        <v>46051</v>
      </c>
      <c r="D13691" s="79" t="s">
        <v>878</v>
      </c>
      <c r="E13691" s="80" t="s">
        <v>869</v>
      </c>
      <c r="F13691" s="81" t="str">
        <f>VLOOKUP(E13691,Customer[],2,FALSE)</f>
        <v>Sit paing</v>
      </c>
      <c r="G13691" s="69" t="str">
        <f>VLOOKUP(E13691,Customer[],3,FALSE)</f>
        <v>Shwe Yin Aye Rd</v>
      </c>
      <c r="H13691" s="69" t="str">
        <f>VLOOKUP(E13691,Customer[],4,FALSE)</f>
        <v>Hlaing Thar Yar</v>
      </c>
      <c r="I13691" s="48" t="s">
        <v>18</v>
      </c>
      <c r="J13691" s="82" t="str">
        <f>VLOOKUP(I13691,PGStock[],2,FALSE)</f>
        <v>Formula Rum 350ml</v>
      </c>
      <c r="K13691" s="71">
        <f>VLOOKUP(I13691,PGStock[],3,FALSE)</f>
        <v>0.35</v>
      </c>
      <c r="L13691" s="47">
        <v>7</v>
      </c>
      <c r="M13691" s="47">
        <f>VLOOKUP(I13691,PGStock[],6,FALSE)</f>
        <v>150</v>
      </c>
      <c r="N13691" s="47">
        <f>+PGSales!$L13691*PGSales!$M13691</f>
        <v>1050</v>
      </c>
    </row>
    <row r="13692" spans="1:14" hidden="1" x14ac:dyDescent="0.25">
      <c r="A13692" s="77">
        <f t="shared" si="1646"/>
        <v>2026</v>
      </c>
      <c r="B13692" s="77">
        <f t="shared" si="1647"/>
        <v>1</v>
      </c>
      <c r="C13692" s="73">
        <v>46051</v>
      </c>
      <c r="D13692" s="79" t="s">
        <v>74</v>
      </c>
      <c r="E13692" s="80" t="s">
        <v>634</v>
      </c>
      <c r="F13692" s="81" t="str">
        <f>VLOOKUP(E13692,Customer[],2,FALSE)</f>
        <v>Pyae Maher</v>
      </c>
      <c r="G13692" s="69" t="str">
        <f>VLOOKUP(E13692,Customer[],3,FALSE)</f>
        <v>Bo Aung Kyaw Rd</v>
      </c>
      <c r="H13692" s="69" t="str">
        <f>VLOOKUP(E13692,Customer[],4,FALSE)</f>
        <v>Hlaing Thar Yar</v>
      </c>
      <c r="I13692" s="48" t="s">
        <v>25</v>
      </c>
      <c r="J13692" s="82" t="str">
        <f>VLOOKUP(I13692,PGStock[],2,FALSE)</f>
        <v>Columbus Super Red Smooth 350 Ml</v>
      </c>
      <c r="K13692" s="71">
        <f>VLOOKUP(I13692,PGStock[],3,FALSE)</f>
        <v>0.35</v>
      </c>
      <c r="L13692" s="47">
        <v>2</v>
      </c>
      <c r="M13692" s="47">
        <f>VLOOKUP(I13692,PGStock[],6,FALSE)</f>
        <v>150</v>
      </c>
      <c r="N13692" s="47">
        <f>+PGSales!$L13692*PGSales!$M13692</f>
        <v>300</v>
      </c>
    </row>
    <row r="13693" spans="1:14" hidden="1" x14ac:dyDescent="0.25">
      <c r="A13693" s="77">
        <f t="shared" si="1646"/>
        <v>2026</v>
      </c>
      <c r="B13693" s="77">
        <f t="shared" si="1647"/>
        <v>1</v>
      </c>
      <c r="C13693" s="73">
        <v>46051</v>
      </c>
      <c r="D13693" s="79" t="s">
        <v>74</v>
      </c>
      <c r="E13693" s="80" t="s">
        <v>634</v>
      </c>
      <c r="F13693" s="81" t="str">
        <f>VLOOKUP(E13693,Customer[],2,FALSE)</f>
        <v>Pyae Maher</v>
      </c>
      <c r="G13693" s="69" t="str">
        <f>VLOOKUP(E13693,Customer[],3,FALSE)</f>
        <v>Bo Aung Kyaw Rd</v>
      </c>
      <c r="H13693" s="69" t="str">
        <f>VLOOKUP(E13693,Customer[],4,FALSE)</f>
        <v>Hlaing Thar Yar</v>
      </c>
      <c r="I13693" s="48" t="s">
        <v>959</v>
      </c>
      <c r="J13693" s="82" t="str">
        <f>VLOOKUP(I13693,PGStock[],2,FALSE)</f>
        <v>Shwe Man ကော်ဗူး (1 Liter)</v>
      </c>
      <c r="K13693" s="71">
        <f>VLOOKUP(I13693,PGStock[],3,FALSE)</f>
        <v>1</v>
      </c>
      <c r="L13693" s="47">
        <v>1</v>
      </c>
      <c r="M13693" s="47">
        <f>VLOOKUP(I13693,PGStock[],6,FALSE)</f>
        <v>100</v>
      </c>
      <c r="N13693" s="47">
        <f>+PGSales!$L13693*PGSales!$M13693</f>
        <v>100</v>
      </c>
    </row>
    <row r="13694" spans="1:14" hidden="1" x14ac:dyDescent="0.25">
      <c r="A13694" s="77">
        <f t="shared" si="1642"/>
        <v>2026</v>
      </c>
      <c r="B13694" s="77">
        <f t="shared" si="1643"/>
        <v>1</v>
      </c>
      <c r="C13694" s="73">
        <v>46051</v>
      </c>
      <c r="D13694" s="79" t="s">
        <v>1</v>
      </c>
      <c r="E13694" s="80" t="s">
        <v>631</v>
      </c>
      <c r="F13694" s="81" t="str">
        <f>VLOOKUP(E13694,Customer[],2,FALSE)</f>
        <v>Nge paung</v>
      </c>
      <c r="G13694" s="69" t="str">
        <f>VLOOKUP(E13694,Customer[],3,FALSE)</f>
        <v>Bo Aung Kyaw Rd</v>
      </c>
      <c r="H13694" s="69" t="str">
        <f>VLOOKUP(E13694,Customer[],4,FALSE)</f>
        <v>Hlaing Thar Yar</v>
      </c>
      <c r="I13694" s="48" t="s">
        <v>18</v>
      </c>
      <c r="J13694" s="82" t="str">
        <f>VLOOKUP(I13694,PGStock[],2,FALSE)</f>
        <v>Formula Rum 350ml</v>
      </c>
      <c r="K13694" s="71">
        <f>VLOOKUP(I13694,PGStock[],3,FALSE)</f>
        <v>0.35</v>
      </c>
      <c r="L13694" s="47">
        <v>1</v>
      </c>
      <c r="M13694" s="47">
        <f>VLOOKUP(I13694,PGStock[],6,FALSE)</f>
        <v>150</v>
      </c>
      <c r="N13694" s="47">
        <f>+PGSales!$L13694*PGSales!$M13694</f>
        <v>150</v>
      </c>
    </row>
    <row r="13695" spans="1:14" hidden="1" x14ac:dyDescent="0.25">
      <c r="A13695" s="77">
        <f t="shared" si="1642"/>
        <v>2026</v>
      </c>
      <c r="B13695" s="77">
        <f t="shared" si="1643"/>
        <v>1</v>
      </c>
      <c r="C13695" s="73">
        <v>46051</v>
      </c>
      <c r="D13695" s="79" t="s">
        <v>1</v>
      </c>
      <c r="E13695" s="80" t="s">
        <v>631</v>
      </c>
      <c r="F13695" s="81" t="str">
        <f>VLOOKUP(E13695,Customer[],2,FALSE)</f>
        <v>Nge paung</v>
      </c>
      <c r="G13695" s="69" t="str">
        <f>VLOOKUP(E13695,Customer[],3,FALSE)</f>
        <v>Bo Aung Kyaw Rd</v>
      </c>
      <c r="H13695" s="69" t="str">
        <f>VLOOKUP(E13695,Customer[],4,FALSE)</f>
        <v>Hlaing Thar Yar</v>
      </c>
      <c r="I13695" s="48" t="s">
        <v>958</v>
      </c>
      <c r="J13695" s="82" t="str">
        <f>VLOOKUP(I13695,PGStock[],2,FALSE)</f>
        <v>Shwe Man 680ml</v>
      </c>
      <c r="K13695" s="71">
        <f>VLOOKUP(I13695,PGStock[],3,FALSE)</f>
        <v>0.68</v>
      </c>
      <c r="L13695" s="47">
        <v>2</v>
      </c>
      <c r="M13695" s="47">
        <f>VLOOKUP(I13695,PGStock[],6,FALSE)</f>
        <v>100</v>
      </c>
      <c r="N13695" s="47">
        <f>+PGSales!$L13695*PGSales!$M13695</f>
        <v>200</v>
      </c>
    </row>
    <row r="13696" spans="1:14" hidden="1" x14ac:dyDescent="0.25">
      <c r="A13696" s="77">
        <f t="shared" ref="A13696:A13715" si="1648">YEAR(C13696)</f>
        <v>2026</v>
      </c>
      <c r="B13696" s="77">
        <f t="shared" ref="B13696:B13715" si="1649">MONTH(C13696)</f>
        <v>1</v>
      </c>
      <c r="C13696" s="73">
        <v>46051</v>
      </c>
      <c r="D13696" s="79" t="s">
        <v>275</v>
      </c>
      <c r="E13696" s="80" t="s">
        <v>120</v>
      </c>
      <c r="F13696" s="81" t="str">
        <f>VLOOKUP(E13696,Customer[],2,FALSE)</f>
        <v>Linn</v>
      </c>
      <c r="G13696" s="69" t="str">
        <f>VLOOKUP(E13696,Customer[],3,FALSE)</f>
        <v>Bo Aung Kyaw Rd</v>
      </c>
      <c r="H13696" s="69" t="str">
        <f>VLOOKUP(E13696,Customer[],4,FALSE)</f>
        <v>Hlaing Thar Yar Route (1)</v>
      </c>
      <c r="I13696" s="48" t="s">
        <v>27</v>
      </c>
      <c r="J13696" s="82" t="str">
        <f>VLOOKUP(I13696,PGStock[],2,FALSE)</f>
        <v>Columbus Super Red Smooth 700 Ml</v>
      </c>
      <c r="K13696" s="71">
        <f>VLOOKUP(I13696,PGStock[],3,FALSE)</f>
        <v>0.7</v>
      </c>
      <c r="L13696" s="47">
        <v>1</v>
      </c>
      <c r="M13696" s="47">
        <f>VLOOKUP(I13696,PGStock[],6,FALSE)</f>
        <v>200</v>
      </c>
      <c r="N13696" s="47">
        <f>+PGSales!$L13696*PGSales!$M13696</f>
        <v>200</v>
      </c>
    </row>
    <row r="13697" spans="1:14" hidden="1" x14ac:dyDescent="0.25">
      <c r="A13697" s="77">
        <f t="shared" si="1648"/>
        <v>2026</v>
      </c>
      <c r="B13697" s="77">
        <f t="shared" si="1649"/>
        <v>1</v>
      </c>
      <c r="C13697" s="73">
        <v>46051</v>
      </c>
      <c r="D13697" s="79" t="s">
        <v>275</v>
      </c>
      <c r="E13697" s="80" t="s">
        <v>120</v>
      </c>
      <c r="F13697" s="81" t="str">
        <f>VLOOKUP(E13697,Customer[],2,FALSE)</f>
        <v>Linn</v>
      </c>
      <c r="G13697" s="69" t="str">
        <f>VLOOKUP(E13697,Customer[],3,FALSE)</f>
        <v>Bo Aung Kyaw Rd</v>
      </c>
      <c r="H13697" s="69" t="str">
        <f>VLOOKUP(E13697,Customer[],4,FALSE)</f>
        <v>Hlaing Thar Yar Route (1)</v>
      </c>
      <c r="I13697" s="48" t="s">
        <v>25</v>
      </c>
      <c r="J13697" s="82" t="str">
        <f>VLOOKUP(I13697,PGStock[],2,FALSE)</f>
        <v>Columbus Super Red Smooth 350 Ml</v>
      </c>
      <c r="K13697" s="71">
        <f>VLOOKUP(I13697,PGStock[],3,FALSE)</f>
        <v>0.35</v>
      </c>
      <c r="L13697" s="47">
        <v>3</v>
      </c>
      <c r="M13697" s="47">
        <f>VLOOKUP(I13697,PGStock[],6,FALSE)</f>
        <v>150</v>
      </c>
      <c r="N13697" s="47">
        <f>+PGSales!$L13697*PGSales!$M13697</f>
        <v>450</v>
      </c>
    </row>
    <row r="13698" spans="1:14" hidden="1" x14ac:dyDescent="0.25">
      <c r="A13698" s="77">
        <f t="shared" si="1648"/>
        <v>2026</v>
      </c>
      <c r="B13698" s="77">
        <f t="shared" si="1649"/>
        <v>1</v>
      </c>
      <c r="C13698" s="73">
        <v>46051</v>
      </c>
      <c r="D13698" s="79" t="s">
        <v>275</v>
      </c>
      <c r="E13698" s="80" t="s">
        <v>120</v>
      </c>
      <c r="F13698" s="81" t="str">
        <f>VLOOKUP(E13698,Customer[],2,FALSE)</f>
        <v>Linn</v>
      </c>
      <c r="G13698" s="69" t="str">
        <f>VLOOKUP(E13698,Customer[],3,FALSE)</f>
        <v>Bo Aung Kyaw Rd</v>
      </c>
      <c r="H13698" s="69" t="str">
        <f>VLOOKUP(E13698,Customer[],4,FALSE)</f>
        <v>Hlaing Thar Yar Route (1)</v>
      </c>
      <c r="I13698" s="48" t="s">
        <v>20</v>
      </c>
      <c r="J13698" s="82" t="str">
        <f>VLOOKUP(I13698,PGStock[],2,FALSE)</f>
        <v>Formula Rum 700ml</v>
      </c>
      <c r="K13698" s="71">
        <f>VLOOKUP(I13698,PGStock[],3,FALSE)</f>
        <v>0.7</v>
      </c>
      <c r="L13698" s="47">
        <v>2</v>
      </c>
      <c r="M13698" s="47">
        <f>VLOOKUP(I13698,PGStock[],6,FALSE)</f>
        <v>200</v>
      </c>
      <c r="N13698" s="47">
        <f>+PGSales!$L13698*PGSales!$M13698</f>
        <v>400</v>
      </c>
    </row>
    <row r="13699" spans="1:14" hidden="1" x14ac:dyDescent="0.25">
      <c r="A13699" s="77">
        <f t="shared" si="1648"/>
        <v>2026</v>
      </c>
      <c r="B13699" s="77">
        <f t="shared" si="1649"/>
        <v>1</v>
      </c>
      <c r="C13699" s="73">
        <v>46051</v>
      </c>
      <c r="D13699" s="79" t="s">
        <v>275</v>
      </c>
      <c r="E13699" s="80" t="s">
        <v>120</v>
      </c>
      <c r="F13699" s="81" t="str">
        <f>VLOOKUP(E13699,Customer[],2,FALSE)</f>
        <v>Linn</v>
      </c>
      <c r="G13699" s="69" t="str">
        <f>VLOOKUP(E13699,Customer[],3,FALSE)</f>
        <v>Bo Aung Kyaw Rd</v>
      </c>
      <c r="H13699" s="69" t="str">
        <f>VLOOKUP(E13699,Customer[],4,FALSE)</f>
        <v>Hlaing Thar Yar Route (1)</v>
      </c>
      <c r="I13699" s="48" t="s">
        <v>18</v>
      </c>
      <c r="J13699" s="82" t="str">
        <f>VLOOKUP(I13699,PGStock[],2,FALSE)</f>
        <v>Formula Rum 350ml</v>
      </c>
      <c r="K13699" s="71">
        <f>VLOOKUP(I13699,PGStock[],3,FALSE)</f>
        <v>0.35</v>
      </c>
      <c r="L13699" s="47">
        <v>3</v>
      </c>
      <c r="M13699" s="47">
        <f>VLOOKUP(I13699,PGStock[],6,FALSE)</f>
        <v>150</v>
      </c>
      <c r="N13699" s="47">
        <f>+PGSales!$L13699*PGSales!$M13699</f>
        <v>450</v>
      </c>
    </row>
    <row r="13700" spans="1:14" hidden="1" x14ac:dyDescent="0.25">
      <c r="A13700" s="77">
        <f t="shared" si="1648"/>
        <v>2026</v>
      </c>
      <c r="B13700" s="77">
        <f t="shared" si="1649"/>
        <v>1</v>
      </c>
      <c r="C13700" s="73">
        <v>46051</v>
      </c>
      <c r="D13700" s="79" t="s">
        <v>275</v>
      </c>
      <c r="E13700" s="80" t="s">
        <v>120</v>
      </c>
      <c r="F13700" s="81" t="str">
        <f>VLOOKUP(E13700,Customer[],2,FALSE)</f>
        <v>Linn</v>
      </c>
      <c r="G13700" s="69" t="str">
        <f>VLOOKUP(E13700,Customer[],3,FALSE)</f>
        <v>Bo Aung Kyaw Rd</v>
      </c>
      <c r="H13700" s="69" t="str">
        <f>VLOOKUP(E13700,Customer[],4,FALSE)</f>
        <v>Hlaing Thar Yar Route (1)</v>
      </c>
      <c r="I13700" s="48" t="s">
        <v>959</v>
      </c>
      <c r="J13700" s="82" t="str">
        <f>VLOOKUP(I13700,PGStock[],2,FALSE)</f>
        <v>Shwe Man ကော်ဗူး (1 Liter)</v>
      </c>
      <c r="K13700" s="71">
        <f>VLOOKUP(I13700,PGStock[],3,FALSE)</f>
        <v>1</v>
      </c>
      <c r="L13700" s="47">
        <v>2</v>
      </c>
      <c r="M13700" s="47">
        <f>VLOOKUP(I13700,PGStock[],6,FALSE)</f>
        <v>100</v>
      </c>
      <c r="N13700" s="47">
        <f>+PGSales!$L13700*PGSales!$M13700</f>
        <v>200</v>
      </c>
    </row>
    <row r="13701" spans="1:14" hidden="1" x14ac:dyDescent="0.25">
      <c r="A13701" s="77">
        <f t="shared" si="1648"/>
        <v>2026</v>
      </c>
      <c r="B13701" s="77">
        <f t="shared" si="1649"/>
        <v>1</v>
      </c>
      <c r="C13701" s="73">
        <v>46051</v>
      </c>
      <c r="D13701" s="79" t="s">
        <v>68</v>
      </c>
      <c r="E13701" s="80" t="s">
        <v>992</v>
      </c>
      <c r="F13701" s="81" t="str">
        <f>VLOOKUP(E13701,Customer[],2,FALSE)</f>
        <v>Kambauza</v>
      </c>
      <c r="G13701" s="69" t="str">
        <f>VLOOKUP(E13701,Customer[],3,FALSE)</f>
        <v>kansittthar Rd</v>
      </c>
      <c r="H13701" s="69" t="str">
        <f>VLOOKUP(E13701,Customer[],4,FALSE)</f>
        <v>Hlaing Thar Yar</v>
      </c>
      <c r="I13701" s="48" t="s">
        <v>25</v>
      </c>
      <c r="J13701" s="82" t="str">
        <f>VLOOKUP(I13701,PGStock[],2,FALSE)</f>
        <v>Columbus Super Red Smooth 350 Ml</v>
      </c>
      <c r="K13701" s="71">
        <f>VLOOKUP(I13701,PGStock[],3,FALSE)</f>
        <v>0.35</v>
      </c>
      <c r="L13701" s="47">
        <v>1</v>
      </c>
      <c r="M13701" s="47">
        <f>VLOOKUP(I13701,PGStock[],6,FALSE)</f>
        <v>150</v>
      </c>
      <c r="N13701" s="47">
        <f>+PGSales!$L13701*PGSales!$M13701</f>
        <v>150</v>
      </c>
    </row>
    <row r="13702" spans="1:14" hidden="1" x14ac:dyDescent="0.25">
      <c r="A13702" s="77">
        <f t="shared" si="1648"/>
        <v>2026</v>
      </c>
      <c r="B13702" s="77">
        <f t="shared" si="1649"/>
        <v>1</v>
      </c>
      <c r="C13702" s="73">
        <v>46051</v>
      </c>
      <c r="D13702" s="79" t="s">
        <v>68</v>
      </c>
      <c r="E13702" s="80" t="s">
        <v>992</v>
      </c>
      <c r="F13702" s="81" t="str">
        <f>VLOOKUP(E13702,Customer[],2,FALSE)</f>
        <v>Kambauza</v>
      </c>
      <c r="G13702" s="69" t="str">
        <f>VLOOKUP(E13702,Customer[],3,FALSE)</f>
        <v>kansittthar Rd</v>
      </c>
      <c r="H13702" s="69" t="str">
        <f>VLOOKUP(E13702,Customer[],4,FALSE)</f>
        <v>Hlaing Thar Yar</v>
      </c>
      <c r="I13702" s="48" t="s">
        <v>18</v>
      </c>
      <c r="J13702" s="82" t="str">
        <f>VLOOKUP(I13702,PGStock[],2,FALSE)</f>
        <v>Formula Rum 350ml</v>
      </c>
      <c r="K13702" s="71">
        <f>VLOOKUP(I13702,PGStock[],3,FALSE)</f>
        <v>0.35</v>
      </c>
      <c r="L13702" s="47">
        <v>1</v>
      </c>
      <c r="M13702" s="47">
        <f>VLOOKUP(I13702,PGStock[],6,FALSE)</f>
        <v>150</v>
      </c>
      <c r="N13702" s="47">
        <f>+PGSales!$L13702*PGSales!$M13702</f>
        <v>150</v>
      </c>
    </row>
    <row r="13703" spans="1:14" hidden="1" x14ac:dyDescent="0.25">
      <c r="A13703" s="77">
        <f t="shared" si="1648"/>
        <v>2026</v>
      </c>
      <c r="B13703" s="77">
        <f t="shared" si="1649"/>
        <v>1</v>
      </c>
      <c r="C13703" s="73">
        <v>46051</v>
      </c>
      <c r="D13703" s="79" t="s">
        <v>68</v>
      </c>
      <c r="E13703" s="80" t="s">
        <v>992</v>
      </c>
      <c r="F13703" s="81" t="str">
        <f>VLOOKUP(E13703,Customer[],2,FALSE)</f>
        <v>Kambauza</v>
      </c>
      <c r="G13703" s="69" t="str">
        <f>VLOOKUP(E13703,Customer[],3,FALSE)</f>
        <v>kansittthar Rd</v>
      </c>
      <c r="H13703" s="69" t="str">
        <f>VLOOKUP(E13703,Customer[],4,FALSE)</f>
        <v>Hlaing Thar Yar</v>
      </c>
      <c r="I13703" s="48" t="s">
        <v>959</v>
      </c>
      <c r="J13703" s="82" t="str">
        <f>VLOOKUP(I13703,PGStock[],2,FALSE)</f>
        <v>Shwe Man ကော်ဗူး (1 Liter)</v>
      </c>
      <c r="K13703" s="71">
        <f>VLOOKUP(I13703,PGStock[],3,FALSE)</f>
        <v>1</v>
      </c>
      <c r="L13703" s="47">
        <v>2</v>
      </c>
      <c r="M13703" s="47">
        <f>VLOOKUP(I13703,PGStock[],6,FALSE)</f>
        <v>100</v>
      </c>
      <c r="N13703" s="47">
        <f>+PGSales!$L13703*PGSales!$M13703</f>
        <v>200</v>
      </c>
    </row>
    <row r="13704" spans="1:14" hidden="1" x14ac:dyDescent="0.25">
      <c r="A13704" s="77">
        <f t="shared" si="1648"/>
        <v>2026</v>
      </c>
      <c r="B13704" s="77">
        <f t="shared" si="1649"/>
        <v>1</v>
      </c>
      <c r="C13704" s="73">
        <v>46051</v>
      </c>
      <c r="D13704" s="79" t="s">
        <v>131</v>
      </c>
      <c r="E13704" s="80" t="s">
        <v>169</v>
      </c>
      <c r="F13704" s="81" t="str">
        <f>VLOOKUP(E13704,Customer[],2,FALSE)</f>
        <v xml:space="preserve">Kaung </v>
      </c>
      <c r="G13704" s="69" t="str">
        <f>VLOOKUP(E13704,Customer[],3,FALSE)</f>
        <v>Sin Phyu Shin Rd</v>
      </c>
      <c r="H13704" s="69" t="str">
        <f>VLOOKUP(E13704,Customer[],4,FALSE)</f>
        <v>Hlaing Thar Yar</v>
      </c>
      <c r="I13704" s="48" t="s">
        <v>27</v>
      </c>
      <c r="J13704" s="82" t="str">
        <f>VLOOKUP(I13704,PGStock[],2,FALSE)</f>
        <v>Columbus Super Red Smooth 700 Ml</v>
      </c>
      <c r="K13704" s="71">
        <f>VLOOKUP(I13704,PGStock[],3,FALSE)</f>
        <v>0.7</v>
      </c>
      <c r="L13704" s="47">
        <v>3</v>
      </c>
      <c r="M13704" s="47">
        <f>VLOOKUP(I13704,PGStock[],6,FALSE)</f>
        <v>200</v>
      </c>
      <c r="N13704" s="47">
        <f>+PGSales!$L13704*PGSales!$M13704</f>
        <v>600</v>
      </c>
    </row>
    <row r="13705" spans="1:14" hidden="1" x14ac:dyDescent="0.25">
      <c r="A13705" s="77">
        <f t="shared" si="1648"/>
        <v>2026</v>
      </c>
      <c r="B13705" s="77">
        <f t="shared" si="1649"/>
        <v>1</v>
      </c>
      <c r="C13705" s="73">
        <v>46051</v>
      </c>
      <c r="D13705" s="79" t="s">
        <v>131</v>
      </c>
      <c r="E13705" s="80" t="s">
        <v>169</v>
      </c>
      <c r="F13705" s="81" t="str">
        <f>VLOOKUP(E13705,Customer[],2,FALSE)</f>
        <v xml:space="preserve">Kaung </v>
      </c>
      <c r="G13705" s="69" t="str">
        <f>VLOOKUP(E13705,Customer[],3,FALSE)</f>
        <v>Sin Phyu Shin Rd</v>
      </c>
      <c r="H13705" s="69" t="str">
        <f>VLOOKUP(E13705,Customer[],4,FALSE)</f>
        <v>Hlaing Thar Yar</v>
      </c>
      <c r="I13705" s="48" t="s">
        <v>20</v>
      </c>
      <c r="J13705" s="82" t="str">
        <f>VLOOKUP(I13705,PGStock[],2,FALSE)</f>
        <v>Formula Rum 700ml</v>
      </c>
      <c r="K13705" s="71">
        <f>VLOOKUP(I13705,PGStock[],3,FALSE)</f>
        <v>0.7</v>
      </c>
      <c r="L13705" s="47">
        <v>1</v>
      </c>
      <c r="M13705" s="47">
        <f>VLOOKUP(I13705,PGStock[],6,FALSE)</f>
        <v>200</v>
      </c>
      <c r="N13705" s="47">
        <f>+PGSales!$L13705*PGSales!$M13705</f>
        <v>200</v>
      </c>
    </row>
    <row r="13706" spans="1:14" hidden="1" x14ac:dyDescent="0.25">
      <c r="A13706" s="77">
        <f t="shared" si="1648"/>
        <v>2026</v>
      </c>
      <c r="B13706" s="77">
        <f t="shared" si="1649"/>
        <v>1</v>
      </c>
      <c r="C13706" s="73">
        <v>46051</v>
      </c>
      <c r="D13706" s="79" t="s">
        <v>131</v>
      </c>
      <c r="E13706" s="80" t="s">
        <v>169</v>
      </c>
      <c r="F13706" s="81" t="str">
        <f>VLOOKUP(E13706,Customer[],2,FALSE)</f>
        <v xml:space="preserve">Kaung </v>
      </c>
      <c r="G13706" s="69" t="str">
        <f>VLOOKUP(E13706,Customer[],3,FALSE)</f>
        <v>Sin Phyu Shin Rd</v>
      </c>
      <c r="H13706" s="69" t="str">
        <f>VLOOKUP(E13706,Customer[],4,FALSE)</f>
        <v>Hlaing Thar Yar</v>
      </c>
      <c r="I13706" s="48" t="s">
        <v>18</v>
      </c>
      <c r="J13706" s="82" t="str">
        <f>VLOOKUP(I13706,PGStock[],2,FALSE)</f>
        <v>Formula Rum 350ml</v>
      </c>
      <c r="K13706" s="71">
        <f>VLOOKUP(I13706,PGStock[],3,FALSE)</f>
        <v>0.35</v>
      </c>
      <c r="L13706" s="47">
        <v>2</v>
      </c>
      <c r="M13706" s="47">
        <f>VLOOKUP(I13706,PGStock[],6,FALSE)</f>
        <v>150</v>
      </c>
      <c r="N13706" s="47">
        <f>+PGSales!$L13706*PGSales!$M13706</f>
        <v>300</v>
      </c>
    </row>
    <row r="13707" spans="1:14" hidden="1" x14ac:dyDescent="0.25">
      <c r="A13707" s="77">
        <f t="shared" si="1648"/>
        <v>2026</v>
      </c>
      <c r="B13707" s="77">
        <f t="shared" si="1649"/>
        <v>1</v>
      </c>
      <c r="C13707" s="73">
        <v>46051</v>
      </c>
      <c r="D13707" s="79" t="s">
        <v>1438</v>
      </c>
      <c r="E13707" s="80" t="s">
        <v>271</v>
      </c>
      <c r="F13707" s="81" t="str">
        <f>VLOOKUP(E13707,Customer[],2,FALSE)</f>
        <v>Lapyae Wunn</v>
      </c>
      <c r="G13707" s="69" t="str">
        <f>VLOOKUP(E13707,Customer[],3,FALSE)</f>
        <v>West Yangon University Rd</v>
      </c>
      <c r="H13707" s="69" t="str">
        <f>VLOOKUP(E13707,Customer[],4,FALSE)</f>
        <v>Htan Ta Pin</v>
      </c>
      <c r="I13707" s="48" t="s">
        <v>27</v>
      </c>
      <c r="J13707" s="82" t="str">
        <f>VLOOKUP(I13707,PGStock[],2,FALSE)</f>
        <v>Columbus Super Red Smooth 700 Ml</v>
      </c>
      <c r="K13707" s="71">
        <f>VLOOKUP(I13707,PGStock[],3,FALSE)</f>
        <v>0.7</v>
      </c>
      <c r="L13707" s="47">
        <v>1</v>
      </c>
      <c r="M13707" s="47">
        <f>VLOOKUP(I13707,PGStock[],6,FALSE)</f>
        <v>200</v>
      </c>
      <c r="N13707" s="47">
        <f>+PGSales!$L13707*PGSales!$M13707</f>
        <v>200</v>
      </c>
    </row>
    <row r="13708" spans="1:14" hidden="1" x14ac:dyDescent="0.25">
      <c r="A13708" s="77">
        <f t="shared" si="1648"/>
        <v>2026</v>
      </c>
      <c r="B13708" s="77">
        <f t="shared" si="1649"/>
        <v>1</v>
      </c>
      <c r="C13708" s="73">
        <v>46051</v>
      </c>
      <c r="D13708" s="79" t="s">
        <v>1438</v>
      </c>
      <c r="E13708" s="80" t="s">
        <v>271</v>
      </c>
      <c r="F13708" s="81" t="str">
        <f>VLOOKUP(E13708,Customer[],2,FALSE)</f>
        <v>Lapyae Wunn</v>
      </c>
      <c r="G13708" s="69" t="str">
        <f>VLOOKUP(E13708,Customer[],3,FALSE)</f>
        <v>West Yangon University Rd</v>
      </c>
      <c r="H13708" s="69" t="str">
        <f>VLOOKUP(E13708,Customer[],4,FALSE)</f>
        <v>Htan Ta Pin</v>
      </c>
      <c r="I13708" s="48" t="s">
        <v>25</v>
      </c>
      <c r="J13708" s="82" t="str">
        <f>VLOOKUP(I13708,PGStock[],2,FALSE)</f>
        <v>Columbus Super Red Smooth 350 Ml</v>
      </c>
      <c r="K13708" s="71">
        <f>VLOOKUP(I13708,PGStock[],3,FALSE)</f>
        <v>0.35</v>
      </c>
      <c r="L13708" s="47">
        <v>6</v>
      </c>
      <c r="M13708" s="47">
        <f>VLOOKUP(I13708,PGStock[],6,FALSE)</f>
        <v>150</v>
      </c>
      <c r="N13708" s="47">
        <f>+PGSales!$L13708*PGSales!$M13708</f>
        <v>900</v>
      </c>
    </row>
    <row r="13709" spans="1:14" hidden="1" x14ac:dyDescent="0.25">
      <c r="A13709" s="77">
        <f t="shared" si="1648"/>
        <v>2026</v>
      </c>
      <c r="B13709" s="77">
        <f t="shared" si="1649"/>
        <v>1</v>
      </c>
      <c r="C13709" s="73">
        <v>46051</v>
      </c>
      <c r="D13709" s="79" t="s">
        <v>1438</v>
      </c>
      <c r="E13709" s="80" t="s">
        <v>271</v>
      </c>
      <c r="F13709" s="81" t="str">
        <f>VLOOKUP(E13709,Customer[],2,FALSE)</f>
        <v>Lapyae Wunn</v>
      </c>
      <c r="G13709" s="69" t="str">
        <f>VLOOKUP(E13709,Customer[],3,FALSE)</f>
        <v>West Yangon University Rd</v>
      </c>
      <c r="H13709" s="69" t="str">
        <f>VLOOKUP(E13709,Customer[],4,FALSE)</f>
        <v>Htan Ta Pin</v>
      </c>
      <c r="I13709" s="48" t="s">
        <v>20</v>
      </c>
      <c r="J13709" s="82" t="str">
        <f>VLOOKUP(I13709,PGStock[],2,FALSE)</f>
        <v>Formula Rum 700ml</v>
      </c>
      <c r="K13709" s="71">
        <f>VLOOKUP(I13709,PGStock[],3,FALSE)</f>
        <v>0.7</v>
      </c>
      <c r="L13709" s="47">
        <v>1</v>
      </c>
      <c r="M13709" s="47">
        <f>VLOOKUP(I13709,PGStock[],6,FALSE)</f>
        <v>200</v>
      </c>
      <c r="N13709" s="47">
        <f>+PGSales!$L13709*PGSales!$M13709</f>
        <v>200</v>
      </c>
    </row>
    <row r="13710" spans="1:14" hidden="1" x14ac:dyDescent="0.25">
      <c r="A13710" s="77">
        <f t="shared" si="1648"/>
        <v>2026</v>
      </c>
      <c r="B13710" s="77">
        <f t="shared" si="1649"/>
        <v>1</v>
      </c>
      <c r="C13710" s="73">
        <v>46051</v>
      </c>
      <c r="D13710" s="79" t="s">
        <v>1438</v>
      </c>
      <c r="E13710" s="80" t="s">
        <v>271</v>
      </c>
      <c r="F13710" s="81" t="str">
        <f>VLOOKUP(E13710,Customer[],2,FALSE)</f>
        <v>Lapyae Wunn</v>
      </c>
      <c r="G13710" s="69" t="str">
        <f>VLOOKUP(E13710,Customer[],3,FALSE)</f>
        <v>West Yangon University Rd</v>
      </c>
      <c r="H13710" s="69" t="str">
        <f>VLOOKUP(E13710,Customer[],4,FALSE)</f>
        <v>Htan Ta Pin</v>
      </c>
      <c r="I13710" s="48" t="s">
        <v>18</v>
      </c>
      <c r="J13710" s="82" t="str">
        <f>VLOOKUP(I13710,PGStock[],2,FALSE)</f>
        <v>Formula Rum 350ml</v>
      </c>
      <c r="K13710" s="71">
        <f>VLOOKUP(I13710,PGStock[],3,FALSE)</f>
        <v>0.35</v>
      </c>
      <c r="L13710" s="47">
        <v>7</v>
      </c>
      <c r="M13710" s="47">
        <f>VLOOKUP(I13710,PGStock[],6,FALSE)</f>
        <v>150</v>
      </c>
      <c r="N13710" s="47">
        <f>+PGSales!$L13710*PGSales!$M13710</f>
        <v>1050</v>
      </c>
    </row>
    <row r="13711" spans="1:14" hidden="1" x14ac:dyDescent="0.25">
      <c r="A13711" s="77">
        <f t="shared" si="1648"/>
        <v>2026</v>
      </c>
      <c r="B13711" s="77">
        <f t="shared" si="1649"/>
        <v>1</v>
      </c>
      <c r="C13711" s="73">
        <v>46051</v>
      </c>
      <c r="D13711" s="79" t="s">
        <v>1438</v>
      </c>
      <c r="E13711" s="80" t="s">
        <v>271</v>
      </c>
      <c r="F13711" s="81" t="str">
        <f>VLOOKUP(E13711,Customer[],2,FALSE)</f>
        <v>Lapyae Wunn</v>
      </c>
      <c r="G13711" s="69" t="str">
        <f>VLOOKUP(E13711,Customer[],3,FALSE)</f>
        <v>West Yangon University Rd</v>
      </c>
      <c r="H13711" s="69" t="str">
        <f>VLOOKUP(E13711,Customer[],4,FALSE)</f>
        <v>Htan Ta Pin</v>
      </c>
      <c r="I13711" s="48" t="s">
        <v>958</v>
      </c>
      <c r="J13711" s="82" t="str">
        <f>VLOOKUP(I13711,PGStock[],2,FALSE)</f>
        <v>Shwe Man 680ml</v>
      </c>
      <c r="K13711" s="71">
        <f>VLOOKUP(I13711,PGStock[],3,FALSE)</f>
        <v>0.68</v>
      </c>
      <c r="L13711" s="47">
        <v>3</v>
      </c>
      <c r="M13711" s="47">
        <f>VLOOKUP(I13711,PGStock[],6,FALSE)</f>
        <v>100</v>
      </c>
      <c r="N13711" s="47">
        <f>+PGSales!$L13711*PGSales!$M13711</f>
        <v>300</v>
      </c>
    </row>
    <row r="13712" spans="1:14" hidden="1" x14ac:dyDescent="0.25">
      <c r="A13712" s="77">
        <f t="shared" si="1648"/>
        <v>2026</v>
      </c>
      <c r="B13712" s="77">
        <f t="shared" si="1649"/>
        <v>1</v>
      </c>
      <c r="C13712" s="73">
        <v>46051</v>
      </c>
      <c r="D13712" s="79" t="s">
        <v>1438</v>
      </c>
      <c r="E13712" s="80" t="s">
        <v>271</v>
      </c>
      <c r="F13712" s="81" t="str">
        <f>VLOOKUP(E13712,Customer[],2,FALSE)</f>
        <v>Lapyae Wunn</v>
      </c>
      <c r="G13712" s="69" t="str">
        <f>VLOOKUP(E13712,Customer[],3,FALSE)</f>
        <v>West Yangon University Rd</v>
      </c>
      <c r="H13712" s="69" t="str">
        <f>VLOOKUP(E13712,Customer[],4,FALSE)</f>
        <v>Htan Ta Pin</v>
      </c>
      <c r="I13712" s="48" t="s">
        <v>959</v>
      </c>
      <c r="J13712" s="82" t="str">
        <f>VLOOKUP(I13712,PGStock[],2,FALSE)</f>
        <v>Shwe Man ကော်ဗူး (1 Liter)</v>
      </c>
      <c r="K13712" s="71">
        <f>VLOOKUP(I13712,PGStock[],3,FALSE)</f>
        <v>1</v>
      </c>
      <c r="L13712" s="47">
        <v>2</v>
      </c>
      <c r="M13712" s="47">
        <f>VLOOKUP(I13712,PGStock[],6,FALSE)</f>
        <v>100</v>
      </c>
      <c r="N13712" s="47">
        <f>+PGSales!$L13712*PGSales!$M13712</f>
        <v>200</v>
      </c>
    </row>
    <row r="13713" spans="1:14" hidden="1" x14ac:dyDescent="0.25">
      <c r="A13713" s="77">
        <f t="shared" si="1648"/>
        <v>2026</v>
      </c>
      <c r="B13713" s="77">
        <f t="shared" si="1649"/>
        <v>1</v>
      </c>
      <c r="C13713" s="73">
        <v>46051</v>
      </c>
      <c r="D13713" s="79" t="s">
        <v>885</v>
      </c>
      <c r="E13713" s="80" t="s">
        <v>677</v>
      </c>
      <c r="F13713" s="81" t="str">
        <f>VLOOKUP(E13713,Customer[],2,FALSE)</f>
        <v>Take Nay Linn</v>
      </c>
      <c r="G13713" s="69" t="str">
        <f>VLOOKUP(E13713,Customer[],3,FALSE)</f>
        <v>West Yangon University Rd</v>
      </c>
      <c r="H13713" s="69" t="str">
        <f>VLOOKUP(E13713,Customer[],4,FALSE)</f>
        <v>Htan Ta Pin</v>
      </c>
      <c r="I13713" s="48" t="s">
        <v>25</v>
      </c>
      <c r="J13713" s="82" t="str">
        <f>VLOOKUP(I13713,PGStock[],2,FALSE)</f>
        <v>Columbus Super Red Smooth 350 Ml</v>
      </c>
      <c r="K13713" s="71">
        <f>VLOOKUP(I13713,PGStock[],3,FALSE)</f>
        <v>0.35</v>
      </c>
      <c r="L13713" s="47">
        <v>2</v>
      </c>
      <c r="M13713" s="47">
        <f>VLOOKUP(I13713,PGStock[],6,FALSE)</f>
        <v>150</v>
      </c>
      <c r="N13713" s="47">
        <f>+PGSales!$L13713*PGSales!$M13713</f>
        <v>300</v>
      </c>
    </row>
    <row r="13714" spans="1:14" hidden="1" x14ac:dyDescent="0.25">
      <c r="A13714" s="77">
        <f t="shared" si="1648"/>
        <v>2026</v>
      </c>
      <c r="B13714" s="77">
        <f t="shared" si="1649"/>
        <v>1</v>
      </c>
      <c r="C13714" s="73">
        <v>46051</v>
      </c>
      <c r="D13714" s="79" t="s">
        <v>885</v>
      </c>
      <c r="E13714" s="80" t="s">
        <v>677</v>
      </c>
      <c r="F13714" s="81" t="str">
        <f>VLOOKUP(E13714,Customer[],2,FALSE)</f>
        <v>Take Nay Linn</v>
      </c>
      <c r="G13714" s="69" t="str">
        <f>VLOOKUP(E13714,Customer[],3,FALSE)</f>
        <v>West Yangon University Rd</v>
      </c>
      <c r="H13714" s="69" t="str">
        <f>VLOOKUP(E13714,Customer[],4,FALSE)</f>
        <v>Htan Ta Pin</v>
      </c>
      <c r="I13714" s="48" t="s">
        <v>18</v>
      </c>
      <c r="J13714" s="82" t="str">
        <f>VLOOKUP(I13714,PGStock[],2,FALSE)</f>
        <v>Formula Rum 350ml</v>
      </c>
      <c r="K13714" s="71">
        <f>VLOOKUP(I13714,PGStock[],3,FALSE)</f>
        <v>0.35</v>
      </c>
      <c r="L13714" s="47">
        <v>5</v>
      </c>
      <c r="M13714" s="47">
        <f>VLOOKUP(I13714,PGStock[],6,FALSE)</f>
        <v>150</v>
      </c>
      <c r="N13714" s="47">
        <f>+PGSales!$L13714*PGSales!$M13714</f>
        <v>750</v>
      </c>
    </row>
    <row r="13715" spans="1:14" hidden="1" x14ac:dyDescent="0.25">
      <c r="A13715" s="77">
        <f t="shared" si="1648"/>
        <v>2026</v>
      </c>
      <c r="B13715" s="77">
        <f t="shared" si="1649"/>
        <v>1</v>
      </c>
      <c r="C13715" s="73">
        <v>46051</v>
      </c>
      <c r="D13715" s="79" t="s">
        <v>4</v>
      </c>
      <c r="E13715" s="80" t="s">
        <v>269</v>
      </c>
      <c r="F13715" s="81" t="str">
        <f>VLOOKUP(E13715,Customer[],2,FALSE)</f>
        <v>Kaung Star</v>
      </c>
      <c r="G13715" s="69" t="str">
        <f>VLOOKUP(E13715,Customer[],3,FALSE)</f>
        <v>West Yangon University Rd</v>
      </c>
      <c r="H13715" s="69" t="str">
        <f>VLOOKUP(E13715,Customer[],4,FALSE)</f>
        <v>Htan Ta Pin</v>
      </c>
      <c r="I13715" s="48" t="s">
        <v>25</v>
      </c>
      <c r="J13715" s="82" t="str">
        <f>VLOOKUP(I13715,PGStock[],2,FALSE)</f>
        <v>Columbus Super Red Smooth 350 Ml</v>
      </c>
      <c r="K13715" s="71">
        <f>VLOOKUP(I13715,PGStock[],3,FALSE)</f>
        <v>0.35</v>
      </c>
      <c r="L13715" s="47">
        <v>1</v>
      </c>
      <c r="M13715" s="47">
        <f>VLOOKUP(I13715,PGStock[],6,FALSE)</f>
        <v>150</v>
      </c>
      <c r="N13715" s="47">
        <f>+PGSales!$L13715*PGSales!$M13715</f>
        <v>150</v>
      </c>
    </row>
    <row r="13716" spans="1:14" hidden="1" x14ac:dyDescent="0.25">
      <c r="A13716" s="77">
        <f t="shared" ref="A13716:A13735" si="1650">YEAR(C13716)</f>
        <v>2026</v>
      </c>
      <c r="B13716" s="77">
        <f t="shared" ref="B13716:B13735" si="1651">MONTH(C13716)</f>
        <v>1</v>
      </c>
      <c r="C13716" s="73">
        <v>46051</v>
      </c>
      <c r="D13716" s="79" t="s">
        <v>4</v>
      </c>
      <c r="E13716" s="80" t="s">
        <v>269</v>
      </c>
      <c r="F13716" s="81" t="str">
        <f>VLOOKUP(E13716,Customer[],2,FALSE)</f>
        <v>Kaung Star</v>
      </c>
      <c r="G13716" s="69" t="str">
        <f>VLOOKUP(E13716,Customer[],3,FALSE)</f>
        <v>West Yangon University Rd</v>
      </c>
      <c r="H13716" s="69" t="str">
        <f>VLOOKUP(E13716,Customer[],4,FALSE)</f>
        <v>Htan Ta Pin</v>
      </c>
      <c r="I13716" s="48" t="s">
        <v>959</v>
      </c>
      <c r="J13716" s="82" t="str">
        <f>VLOOKUP(I13716,PGStock[],2,FALSE)</f>
        <v>Shwe Man ကော်ဗူး (1 Liter)</v>
      </c>
      <c r="K13716" s="71">
        <f>VLOOKUP(I13716,PGStock[],3,FALSE)</f>
        <v>1</v>
      </c>
      <c r="L13716" s="47">
        <v>3</v>
      </c>
      <c r="M13716" s="47">
        <f>VLOOKUP(I13716,PGStock[],6,FALSE)</f>
        <v>100</v>
      </c>
      <c r="N13716" s="47">
        <f>+PGSales!$L13716*PGSales!$M13716</f>
        <v>300</v>
      </c>
    </row>
    <row r="13717" spans="1:14" hidden="1" x14ac:dyDescent="0.25">
      <c r="A13717" s="77">
        <f t="shared" si="1650"/>
        <v>2026</v>
      </c>
      <c r="B13717" s="77">
        <f t="shared" si="1651"/>
        <v>1</v>
      </c>
      <c r="C13717" s="73">
        <v>46051</v>
      </c>
      <c r="D13717" s="79" t="s">
        <v>66</v>
      </c>
      <c r="E13717" s="80" t="s">
        <v>276</v>
      </c>
      <c r="F13717" s="81" t="str">
        <f>VLOOKUP(E13717,Customer[],2,FALSE)</f>
        <v>Kyi Thar Oo(1)</v>
      </c>
      <c r="G13717" s="69" t="str">
        <f>VLOOKUP(E13717,Customer[],3,FALSE)</f>
        <v>Poe San Aye St</v>
      </c>
      <c r="H13717" s="69" t="str">
        <f>VLOOKUP(E13717,Customer[],4,FALSE)</f>
        <v>Htan Ta Pin</v>
      </c>
      <c r="I13717" s="48" t="s">
        <v>18</v>
      </c>
      <c r="J13717" s="82" t="str">
        <f>VLOOKUP(I13717,PGStock[],2,FALSE)</f>
        <v>Formula Rum 350ml</v>
      </c>
      <c r="K13717" s="71">
        <f>VLOOKUP(I13717,PGStock[],3,FALSE)</f>
        <v>0.35</v>
      </c>
      <c r="L13717" s="47">
        <v>2</v>
      </c>
      <c r="M13717" s="47">
        <f>VLOOKUP(I13717,PGStock[],6,FALSE)</f>
        <v>150</v>
      </c>
      <c r="N13717" s="47">
        <f>+PGSales!$L13717*PGSales!$M13717</f>
        <v>300</v>
      </c>
    </row>
    <row r="13718" spans="1:14" hidden="1" x14ac:dyDescent="0.25">
      <c r="A13718" s="77">
        <f t="shared" si="1650"/>
        <v>2026</v>
      </c>
      <c r="B13718" s="77">
        <f t="shared" si="1651"/>
        <v>1</v>
      </c>
      <c r="C13718" s="73">
        <v>46051</v>
      </c>
      <c r="D13718" s="79" t="s">
        <v>66</v>
      </c>
      <c r="E13718" s="80" t="s">
        <v>276</v>
      </c>
      <c r="F13718" s="81" t="str">
        <f>VLOOKUP(E13718,Customer[],2,FALSE)</f>
        <v>Kyi Thar Oo(1)</v>
      </c>
      <c r="G13718" s="69" t="str">
        <f>VLOOKUP(E13718,Customer[],3,FALSE)</f>
        <v>Poe San Aye St</v>
      </c>
      <c r="H13718" s="69" t="str">
        <f>VLOOKUP(E13718,Customer[],4,FALSE)</f>
        <v>Htan Ta Pin</v>
      </c>
      <c r="I13718" s="48" t="s">
        <v>958</v>
      </c>
      <c r="J13718" s="82" t="str">
        <f>VLOOKUP(I13718,PGStock[],2,FALSE)</f>
        <v>Shwe Man 680ml</v>
      </c>
      <c r="K13718" s="71">
        <f>VLOOKUP(I13718,PGStock[],3,FALSE)</f>
        <v>0.68</v>
      </c>
      <c r="L13718" s="47">
        <v>1</v>
      </c>
      <c r="M13718" s="47">
        <f>VLOOKUP(I13718,PGStock[],6,FALSE)</f>
        <v>100</v>
      </c>
      <c r="N13718" s="47">
        <f>+PGSales!$L13718*PGSales!$M13718</f>
        <v>100</v>
      </c>
    </row>
    <row r="13719" spans="1:14" hidden="1" x14ac:dyDescent="0.25">
      <c r="A13719" s="77">
        <f t="shared" si="1650"/>
        <v>2026</v>
      </c>
      <c r="B13719" s="77">
        <f t="shared" si="1651"/>
        <v>1</v>
      </c>
      <c r="C13719" s="73">
        <v>46051</v>
      </c>
      <c r="D13719" s="79" t="s">
        <v>70</v>
      </c>
      <c r="E13719" s="80" t="s">
        <v>274</v>
      </c>
      <c r="F13719" s="81" t="str">
        <f>VLOOKUP(E13719,Customer[],2,FALSE)</f>
        <v>Ni Ni Lin</v>
      </c>
      <c r="G13719" s="69" t="str">
        <f>VLOOKUP(E13719,Customer[],3,FALSE)</f>
        <v>Myoma Zay Rd</v>
      </c>
      <c r="H13719" s="69" t="str">
        <f>VLOOKUP(E13719,Customer[],4,FALSE)</f>
        <v>Htan Ta Pin</v>
      </c>
      <c r="I13719" s="48" t="s">
        <v>25</v>
      </c>
      <c r="J13719" s="82" t="str">
        <f>VLOOKUP(I13719,PGStock[],2,FALSE)</f>
        <v>Columbus Super Red Smooth 350 Ml</v>
      </c>
      <c r="K13719" s="71">
        <f>VLOOKUP(I13719,PGStock[],3,FALSE)</f>
        <v>0.35</v>
      </c>
      <c r="L13719" s="47">
        <v>1</v>
      </c>
      <c r="M13719" s="47">
        <f>VLOOKUP(I13719,PGStock[],6,FALSE)</f>
        <v>150</v>
      </c>
      <c r="N13719" s="47">
        <f>+PGSales!$L13719*PGSales!$M13719</f>
        <v>150</v>
      </c>
    </row>
    <row r="13720" spans="1:14" hidden="1" x14ac:dyDescent="0.25">
      <c r="A13720" s="77">
        <f t="shared" si="1650"/>
        <v>2026</v>
      </c>
      <c r="B13720" s="77">
        <f t="shared" si="1651"/>
        <v>1</v>
      </c>
      <c r="C13720" s="73">
        <v>46051</v>
      </c>
      <c r="D13720" s="79" t="s">
        <v>70</v>
      </c>
      <c r="E13720" s="80" t="s">
        <v>274</v>
      </c>
      <c r="F13720" s="81" t="str">
        <f>VLOOKUP(E13720,Customer[],2,FALSE)</f>
        <v>Ni Ni Lin</v>
      </c>
      <c r="G13720" s="69" t="str">
        <f>VLOOKUP(E13720,Customer[],3,FALSE)</f>
        <v>Myoma Zay Rd</v>
      </c>
      <c r="H13720" s="69" t="str">
        <f>VLOOKUP(E13720,Customer[],4,FALSE)</f>
        <v>Htan Ta Pin</v>
      </c>
      <c r="I13720" s="48" t="s">
        <v>20</v>
      </c>
      <c r="J13720" s="82" t="str">
        <f>VLOOKUP(I13720,PGStock[],2,FALSE)</f>
        <v>Formula Rum 700ml</v>
      </c>
      <c r="K13720" s="71">
        <f>VLOOKUP(I13720,PGStock[],3,FALSE)</f>
        <v>0.7</v>
      </c>
      <c r="L13720" s="47">
        <v>1</v>
      </c>
      <c r="M13720" s="47">
        <f>VLOOKUP(I13720,PGStock[],6,FALSE)</f>
        <v>200</v>
      </c>
      <c r="N13720" s="47">
        <f>+PGSales!$L13720*PGSales!$M13720</f>
        <v>200</v>
      </c>
    </row>
    <row r="13721" spans="1:14" hidden="1" x14ac:dyDescent="0.25">
      <c r="A13721" s="77">
        <f t="shared" si="1650"/>
        <v>2026</v>
      </c>
      <c r="B13721" s="77">
        <f t="shared" si="1651"/>
        <v>1</v>
      </c>
      <c r="C13721" s="73">
        <v>46051</v>
      </c>
      <c r="D13721" s="79" t="s">
        <v>70</v>
      </c>
      <c r="E13721" s="80" t="s">
        <v>274</v>
      </c>
      <c r="F13721" s="81" t="str">
        <f>VLOOKUP(E13721,Customer[],2,FALSE)</f>
        <v>Ni Ni Lin</v>
      </c>
      <c r="G13721" s="69" t="str">
        <f>VLOOKUP(E13721,Customer[],3,FALSE)</f>
        <v>Myoma Zay Rd</v>
      </c>
      <c r="H13721" s="69" t="str">
        <f>VLOOKUP(E13721,Customer[],4,FALSE)</f>
        <v>Htan Ta Pin</v>
      </c>
      <c r="I13721" s="48" t="s">
        <v>18</v>
      </c>
      <c r="J13721" s="82" t="str">
        <f>VLOOKUP(I13721,PGStock[],2,FALSE)</f>
        <v>Formula Rum 350ml</v>
      </c>
      <c r="K13721" s="71">
        <f>VLOOKUP(I13721,PGStock[],3,FALSE)</f>
        <v>0.35</v>
      </c>
      <c r="L13721" s="47">
        <v>3</v>
      </c>
      <c r="M13721" s="47">
        <f>VLOOKUP(I13721,PGStock[],6,FALSE)</f>
        <v>150</v>
      </c>
      <c r="N13721" s="47">
        <f>+PGSales!$L13721*PGSales!$M13721</f>
        <v>450</v>
      </c>
    </row>
    <row r="13722" spans="1:14" hidden="1" x14ac:dyDescent="0.25">
      <c r="A13722" s="77">
        <f t="shared" si="1650"/>
        <v>2026</v>
      </c>
      <c r="B13722" s="77">
        <f t="shared" si="1651"/>
        <v>1</v>
      </c>
      <c r="C13722" s="73">
        <v>46051</v>
      </c>
      <c r="D13722" s="79" t="s">
        <v>70</v>
      </c>
      <c r="E13722" s="80" t="s">
        <v>274</v>
      </c>
      <c r="F13722" s="81" t="str">
        <f>VLOOKUP(E13722,Customer[],2,FALSE)</f>
        <v>Ni Ni Lin</v>
      </c>
      <c r="G13722" s="69" t="str">
        <f>VLOOKUP(E13722,Customer[],3,FALSE)</f>
        <v>Myoma Zay Rd</v>
      </c>
      <c r="H13722" s="69" t="str">
        <f>VLOOKUP(E13722,Customer[],4,FALSE)</f>
        <v>Htan Ta Pin</v>
      </c>
      <c r="I13722" s="48" t="s">
        <v>958</v>
      </c>
      <c r="J13722" s="82" t="str">
        <f>VLOOKUP(I13722,PGStock[],2,FALSE)</f>
        <v>Shwe Man 680ml</v>
      </c>
      <c r="K13722" s="71">
        <f>VLOOKUP(I13722,PGStock[],3,FALSE)</f>
        <v>0.68</v>
      </c>
      <c r="L13722" s="47">
        <v>2</v>
      </c>
      <c r="M13722" s="47">
        <f>VLOOKUP(I13722,PGStock[],6,FALSE)</f>
        <v>100</v>
      </c>
      <c r="N13722" s="47">
        <f>+PGSales!$L13722*PGSales!$M13722</f>
        <v>200</v>
      </c>
    </row>
    <row r="13723" spans="1:14" hidden="1" x14ac:dyDescent="0.25">
      <c r="A13723" s="77">
        <f t="shared" si="1650"/>
        <v>2026</v>
      </c>
      <c r="B13723" s="77">
        <f t="shared" si="1651"/>
        <v>1</v>
      </c>
      <c r="C13723" s="73">
        <v>46051</v>
      </c>
      <c r="D13723" s="79" t="s">
        <v>70</v>
      </c>
      <c r="E13723" s="80" t="s">
        <v>274</v>
      </c>
      <c r="F13723" s="81" t="str">
        <f>VLOOKUP(E13723,Customer[],2,FALSE)</f>
        <v>Ni Ni Lin</v>
      </c>
      <c r="G13723" s="69" t="str">
        <f>VLOOKUP(E13723,Customer[],3,FALSE)</f>
        <v>Myoma Zay Rd</v>
      </c>
      <c r="H13723" s="69" t="str">
        <f>VLOOKUP(E13723,Customer[],4,FALSE)</f>
        <v>Htan Ta Pin</v>
      </c>
      <c r="I13723" s="48" t="s">
        <v>959</v>
      </c>
      <c r="J13723" s="82" t="str">
        <f>VLOOKUP(I13723,PGStock[],2,FALSE)</f>
        <v>Shwe Man ကော်ဗူး (1 Liter)</v>
      </c>
      <c r="K13723" s="71">
        <f>VLOOKUP(I13723,PGStock[],3,FALSE)</f>
        <v>1</v>
      </c>
      <c r="L13723" s="47">
        <v>3</v>
      </c>
      <c r="M13723" s="47">
        <f>VLOOKUP(I13723,PGStock[],6,FALSE)</f>
        <v>100</v>
      </c>
      <c r="N13723" s="47">
        <f>+PGSales!$L13723*PGSales!$M13723</f>
        <v>300</v>
      </c>
    </row>
    <row r="13724" spans="1:14" hidden="1" x14ac:dyDescent="0.25">
      <c r="A13724" s="77">
        <f t="shared" si="1650"/>
        <v>2026</v>
      </c>
      <c r="B13724" s="77">
        <f t="shared" si="1651"/>
        <v>1</v>
      </c>
      <c r="C13724" s="73">
        <v>46051</v>
      </c>
      <c r="D13724" s="79" t="s">
        <v>62</v>
      </c>
      <c r="E13724" s="80" t="s">
        <v>273</v>
      </c>
      <c r="F13724" s="81" t="str">
        <f>VLOOKUP(E13724,Customer[],2,FALSE)</f>
        <v>Nate Thint</v>
      </c>
      <c r="G13724" s="69" t="str">
        <f>VLOOKUP(E13724,Customer[],3,FALSE)</f>
        <v>Bayin Naung St</v>
      </c>
      <c r="H13724" s="69" t="str">
        <f>VLOOKUP(E13724,Customer[],4,FALSE)</f>
        <v>Htan Ta Pin</v>
      </c>
      <c r="I13724" s="48" t="s">
        <v>25</v>
      </c>
      <c r="J13724" s="82" t="str">
        <f>VLOOKUP(I13724,PGStock[],2,FALSE)</f>
        <v>Columbus Super Red Smooth 350 Ml</v>
      </c>
      <c r="K13724" s="71">
        <f>VLOOKUP(I13724,PGStock[],3,FALSE)</f>
        <v>0.35</v>
      </c>
      <c r="L13724" s="47">
        <v>5</v>
      </c>
      <c r="M13724" s="47">
        <f>VLOOKUP(I13724,PGStock[],6,FALSE)</f>
        <v>150</v>
      </c>
      <c r="N13724" s="47">
        <f>+PGSales!$L13724*PGSales!$M13724</f>
        <v>750</v>
      </c>
    </row>
    <row r="13725" spans="1:14" hidden="1" x14ac:dyDescent="0.25">
      <c r="A13725" s="77">
        <f t="shared" si="1650"/>
        <v>2026</v>
      </c>
      <c r="B13725" s="77">
        <f t="shared" si="1651"/>
        <v>1</v>
      </c>
      <c r="C13725" s="73">
        <v>46051</v>
      </c>
      <c r="D13725" s="79" t="s">
        <v>62</v>
      </c>
      <c r="E13725" s="80" t="s">
        <v>273</v>
      </c>
      <c r="F13725" s="81" t="str">
        <f>VLOOKUP(E13725,Customer[],2,FALSE)</f>
        <v>Nate Thint</v>
      </c>
      <c r="G13725" s="69" t="str">
        <f>VLOOKUP(E13725,Customer[],3,FALSE)</f>
        <v>Bayin Naung St</v>
      </c>
      <c r="H13725" s="69" t="str">
        <f>VLOOKUP(E13725,Customer[],4,FALSE)</f>
        <v>Htan Ta Pin</v>
      </c>
      <c r="I13725" s="48" t="s">
        <v>959</v>
      </c>
      <c r="J13725" s="82" t="str">
        <f>VLOOKUP(I13725,PGStock[],2,FALSE)</f>
        <v>Shwe Man ကော်ဗူး (1 Liter)</v>
      </c>
      <c r="K13725" s="71">
        <f>VLOOKUP(I13725,PGStock[],3,FALSE)</f>
        <v>1</v>
      </c>
      <c r="L13725" s="47">
        <v>4</v>
      </c>
      <c r="M13725" s="47">
        <f>VLOOKUP(I13725,PGStock[],6,FALSE)</f>
        <v>100</v>
      </c>
      <c r="N13725" s="47">
        <f>+PGSales!$L13725*PGSales!$M13725</f>
        <v>400</v>
      </c>
    </row>
    <row r="13726" spans="1:14" hidden="1" x14ac:dyDescent="0.25">
      <c r="A13726" s="77">
        <f t="shared" si="1650"/>
        <v>2026</v>
      </c>
      <c r="B13726" s="77">
        <f t="shared" si="1651"/>
        <v>1</v>
      </c>
      <c r="C13726" s="73">
        <v>46052</v>
      </c>
      <c r="D13726" s="79" t="s">
        <v>878</v>
      </c>
      <c r="E13726" s="80" t="s">
        <v>869</v>
      </c>
      <c r="F13726" s="81" t="str">
        <f>VLOOKUP(E13726,Customer[],2,FALSE)</f>
        <v>Sit paing</v>
      </c>
      <c r="G13726" s="69" t="str">
        <f>VLOOKUP(E13726,Customer[],3,FALSE)</f>
        <v>Shwe Yin Aye Rd</v>
      </c>
      <c r="H13726" s="69" t="str">
        <f>VLOOKUP(E13726,Customer[],4,FALSE)</f>
        <v>Hlaing Thar Yar</v>
      </c>
      <c r="I13726" s="48" t="s">
        <v>25</v>
      </c>
      <c r="J13726" s="82" t="str">
        <f>VLOOKUP(I13726,PGStock[],2,FALSE)</f>
        <v>Columbus Super Red Smooth 350 Ml</v>
      </c>
      <c r="K13726" s="71">
        <f>VLOOKUP(I13726,PGStock[],3,FALSE)</f>
        <v>0.35</v>
      </c>
      <c r="L13726" s="47">
        <v>2</v>
      </c>
      <c r="M13726" s="47">
        <f>VLOOKUP(I13726,PGStock[],6,FALSE)</f>
        <v>150</v>
      </c>
      <c r="N13726" s="47">
        <f>+PGSales!$L13726*PGSales!$M13726</f>
        <v>300</v>
      </c>
    </row>
    <row r="13727" spans="1:14" hidden="1" x14ac:dyDescent="0.25">
      <c r="A13727" s="77">
        <f t="shared" si="1650"/>
        <v>2026</v>
      </c>
      <c r="B13727" s="77">
        <f t="shared" si="1651"/>
        <v>1</v>
      </c>
      <c r="C13727" s="73">
        <v>46052</v>
      </c>
      <c r="D13727" s="79" t="s">
        <v>878</v>
      </c>
      <c r="E13727" s="80" t="s">
        <v>869</v>
      </c>
      <c r="F13727" s="81" t="str">
        <f>VLOOKUP(E13727,Customer[],2,FALSE)</f>
        <v>Sit paing</v>
      </c>
      <c r="G13727" s="69" t="str">
        <f>VLOOKUP(E13727,Customer[],3,FALSE)</f>
        <v>Shwe Yin Aye Rd</v>
      </c>
      <c r="H13727" s="69" t="str">
        <f>VLOOKUP(E13727,Customer[],4,FALSE)</f>
        <v>Hlaing Thar Yar</v>
      </c>
      <c r="I13727" s="48" t="s">
        <v>18</v>
      </c>
      <c r="J13727" s="82" t="str">
        <f>VLOOKUP(I13727,PGStock[],2,FALSE)</f>
        <v>Formula Rum 350ml</v>
      </c>
      <c r="K13727" s="71">
        <f>VLOOKUP(I13727,PGStock[],3,FALSE)</f>
        <v>0.35</v>
      </c>
      <c r="L13727" s="47">
        <v>4</v>
      </c>
      <c r="M13727" s="47">
        <f>VLOOKUP(I13727,PGStock[],6,FALSE)</f>
        <v>150</v>
      </c>
      <c r="N13727" s="47">
        <f>+PGSales!$L13727*PGSales!$M13727</f>
        <v>600</v>
      </c>
    </row>
    <row r="13728" spans="1:14" hidden="1" x14ac:dyDescent="0.25">
      <c r="A13728" s="77">
        <f t="shared" si="1650"/>
        <v>2026</v>
      </c>
      <c r="B13728" s="77">
        <f t="shared" si="1651"/>
        <v>1</v>
      </c>
      <c r="C13728" s="73">
        <v>46052</v>
      </c>
      <c r="D13728" s="79" t="s">
        <v>74</v>
      </c>
      <c r="E13728" s="80" t="s">
        <v>634</v>
      </c>
      <c r="F13728" s="81" t="str">
        <f>VLOOKUP(E13728,Customer[],2,FALSE)</f>
        <v>Pyae Maher</v>
      </c>
      <c r="G13728" s="69" t="str">
        <f>VLOOKUP(E13728,Customer[],3,FALSE)</f>
        <v>Bo Aung Kyaw Rd</v>
      </c>
      <c r="H13728" s="69" t="str">
        <f>VLOOKUP(E13728,Customer[],4,FALSE)</f>
        <v>Hlaing Thar Yar</v>
      </c>
      <c r="I13728" s="48" t="s">
        <v>959</v>
      </c>
      <c r="J13728" s="82" t="str">
        <f>VLOOKUP(I13728,PGStock[],2,FALSE)</f>
        <v>Shwe Man ကော်ဗူး (1 Liter)</v>
      </c>
      <c r="K13728" s="71">
        <f>VLOOKUP(I13728,PGStock[],3,FALSE)</f>
        <v>1</v>
      </c>
      <c r="L13728" s="47">
        <v>3</v>
      </c>
      <c r="M13728" s="47">
        <f>VLOOKUP(I13728,PGStock[],6,FALSE)</f>
        <v>100</v>
      </c>
      <c r="N13728" s="47">
        <f>+PGSales!$L13728*PGSales!$M13728</f>
        <v>300</v>
      </c>
    </row>
    <row r="13729" spans="1:14" hidden="1" x14ac:dyDescent="0.25">
      <c r="A13729" s="77">
        <f t="shared" si="1650"/>
        <v>2026</v>
      </c>
      <c r="B13729" s="77">
        <f t="shared" si="1651"/>
        <v>1</v>
      </c>
      <c r="C13729" s="73">
        <v>46052</v>
      </c>
      <c r="D13729" s="79" t="s">
        <v>1</v>
      </c>
      <c r="E13729" s="80" t="s">
        <v>631</v>
      </c>
      <c r="F13729" s="81" t="str">
        <f>VLOOKUP(E13729,Customer[],2,FALSE)</f>
        <v>Nge paung</v>
      </c>
      <c r="G13729" s="69" t="str">
        <f>VLOOKUP(E13729,Customer[],3,FALSE)</f>
        <v>Bo Aung Kyaw Rd</v>
      </c>
      <c r="H13729" s="69" t="str">
        <f>VLOOKUP(E13729,Customer[],4,FALSE)</f>
        <v>Hlaing Thar Yar</v>
      </c>
      <c r="I13729" s="48" t="s">
        <v>25</v>
      </c>
      <c r="J13729" s="82" t="str">
        <f>VLOOKUP(I13729,PGStock[],2,FALSE)</f>
        <v>Columbus Super Red Smooth 350 Ml</v>
      </c>
      <c r="K13729" s="71">
        <f>VLOOKUP(I13729,PGStock[],3,FALSE)</f>
        <v>0.35</v>
      </c>
      <c r="L13729" s="47">
        <v>6</v>
      </c>
      <c r="M13729" s="47">
        <f>VLOOKUP(I13729,PGStock[],6,FALSE)</f>
        <v>150</v>
      </c>
      <c r="N13729" s="47">
        <f>+PGSales!$L13729*PGSales!$M13729</f>
        <v>900</v>
      </c>
    </row>
    <row r="13730" spans="1:14" hidden="1" x14ac:dyDescent="0.25">
      <c r="A13730" s="77">
        <f t="shared" si="1650"/>
        <v>2026</v>
      </c>
      <c r="B13730" s="77">
        <f t="shared" si="1651"/>
        <v>1</v>
      </c>
      <c r="C13730" s="73">
        <v>46052</v>
      </c>
      <c r="D13730" s="79" t="s">
        <v>1</v>
      </c>
      <c r="E13730" s="80" t="s">
        <v>631</v>
      </c>
      <c r="F13730" s="81" t="str">
        <f>VLOOKUP(E13730,Customer[],2,FALSE)</f>
        <v>Nge paung</v>
      </c>
      <c r="G13730" s="69" t="str">
        <f>VLOOKUP(E13730,Customer[],3,FALSE)</f>
        <v>Bo Aung Kyaw Rd</v>
      </c>
      <c r="H13730" s="69" t="str">
        <f>VLOOKUP(E13730,Customer[],4,FALSE)</f>
        <v>Hlaing Thar Yar</v>
      </c>
      <c r="I13730" s="48" t="s">
        <v>18</v>
      </c>
      <c r="J13730" s="82" t="str">
        <f>VLOOKUP(I13730,PGStock[],2,FALSE)</f>
        <v>Formula Rum 350ml</v>
      </c>
      <c r="K13730" s="71">
        <f>VLOOKUP(I13730,PGStock[],3,FALSE)</f>
        <v>0.35</v>
      </c>
      <c r="L13730" s="47">
        <v>1</v>
      </c>
      <c r="M13730" s="47">
        <f>VLOOKUP(I13730,PGStock[],6,FALSE)</f>
        <v>150</v>
      </c>
      <c r="N13730" s="47">
        <f>+PGSales!$L13730*PGSales!$M13730</f>
        <v>150</v>
      </c>
    </row>
    <row r="13731" spans="1:14" hidden="1" x14ac:dyDescent="0.25">
      <c r="A13731" s="77">
        <f t="shared" si="1650"/>
        <v>2026</v>
      </c>
      <c r="B13731" s="77">
        <f t="shared" si="1651"/>
        <v>1</v>
      </c>
      <c r="C13731" s="73">
        <v>46052</v>
      </c>
      <c r="D13731" s="79" t="s">
        <v>1</v>
      </c>
      <c r="E13731" s="80" t="s">
        <v>631</v>
      </c>
      <c r="F13731" s="81" t="str">
        <f>VLOOKUP(E13731,Customer[],2,FALSE)</f>
        <v>Nge paung</v>
      </c>
      <c r="G13731" s="69" t="str">
        <f>VLOOKUP(E13731,Customer[],3,FALSE)</f>
        <v>Bo Aung Kyaw Rd</v>
      </c>
      <c r="H13731" s="69" t="str">
        <f>VLOOKUP(E13731,Customer[],4,FALSE)</f>
        <v>Hlaing Thar Yar</v>
      </c>
      <c r="I13731" s="48" t="s">
        <v>958</v>
      </c>
      <c r="J13731" s="82" t="str">
        <f>VLOOKUP(I13731,PGStock[],2,FALSE)</f>
        <v>Shwe Man 680ml</v>
      </c>
      <c r="K13731" s="71">
        <f>VLOOKUP(I13731,PGStock[],3,FALSE)</f>
        <v>0.68</v>
      </c>
      <c r="L13731" s="47">
        <v>1</v>
      </c>
      <c r="M13731" s="47">
        <f>VLOOKUP(I13731,PGStock[],6,FALSE)</f>
        <v>100</v>
      </c>
      <c r="N13731" s="47">
        <f>+PGSales!$L13731*PGSales!$M13731</f>
        <v>100</v>
      </c>
    </row>
    <row r="13732" spans="1:14" hidden="1" x14ac:dyDescent="0.25">
      <c r="A13732" s="77">
        <f t="shared" si="1650"/>
        <v>2026</v>
      </c>
      <c r="B13732" s="77">
        <f t="shared" si="1651"/>
        <v>1</v>
      </c>
      <c r="C13732" s="73">
        <v>46052</v>
      </c>
      <c r="D13732" s="79" t="s">
        <v>275</v>
      </c>
      <c r="E13732" s="80" t="s">
        <v>120</v>
      </c>
      <c r="F13732" s="81" t="str">
        <f>VLOOKUP(E13732,Customer[],2,FALSE)</f>
        <v>Linn</v>
      </c>
      <c r="G13732" s="69" t="str">
        <f>VLOOKUP(E13732,Customer[],3,FALSE)</f>
        <v>Bo Aung Kyaw Rd</v>
      </c>
      <c r="H13732" s="69" t="str">
        <f>VLOOKUP(E13732,Customer[],4,FALSE)</f>
        <v>Hlaing Thar Yar Route (1)</v>
      </c>
      <c r="I13732" s="48" t="s">
        <v>25</v>
      </c>
      <c r="J13732" s="82" t="str">
        <f>VLOOKUP(I13732,PGStock[],2,FALSE)</f>
        <v>Columbus Super Red Smooth 350 Ml</v>
      </c>
      <c r="K13732" s="71">
        <f>VLOOKUP(I13732,PGStock[],3,FALSE)</f>
        <v>0.35</v>
      </c>
      <c r="L13732" s="47">
        <v>3</v>
      </c>
      <c r="M13732" s="47">
        <f>VLOOKUP(I13732,PGStock[],6,FALSE)</f>
        <v>150</v>
      </c>
      <c r="N13732" s="47">
        <f>+PGSales!$L13732*PGSales!$M13732</f>
        <v>450</v>
      </c>
    </row>
    <row r="13733" spans="1:14" hidden="1" x14ac:dyDescent="0.25">
      <c r="A13733" s="77">
        <f t="shared" si="1650"/>
        <v>2026</v>
      </c>
      <c r="B13733" s="77">
        <f t="shared" si="1651"/>
        <v>1</v>
      </c>
      <c r="C13733" s="73">
        <v>46052</v>
      </c>
      <c r="D13733" s="79" t="s">
        <v>275</v>
      </c>
      <c r="E13733" s="80" t="s">
        <v>120</v>
      </c>
      <c r="F13733" s="81" t="str">
        <f>VLOOKUP(E13733,Customer[],2,FALSE)</f>
        <v>Linn</v>
      </c>
      <c r="G13733" s="69" t="str">
        <f>VLOOKUP(E13733,Customer[],3,FALSE)</f>
        <v>Bo Aung Kyaw Rd</v>
      </c>
      <c r="H13733" s="69" t="str">
        <f>VLOOKUP(E13733,Customer[],4,FALSE)</f>
        <v>Hlaing Thar Yar Route (1)</v>
      </c>
      <c r="I13733" s="48" t="s">
        <v>20</v>
      </c>
      <c r="J13733" s="82" t="str">
        <f>VLOOKUP(I13733,PGStock[],2,FALSE)</f>
        <v>Formula Rum 700ml</v>
      </c>
      <c r="K13733" s="71">
        <f>VLOOKUP(I13733,PGStock[],3,FALSE)</f>
        <v>0.7</v>
      </c>
      <c r="L13733" s="47">
        <v>3</v>
      </c>
      <c r="M13733" s="47">
        <f>VLOOKUP(I13733,PGStock[],6,FALSE)</f>
        <v>200</v>
      </c>
      <c r="N13733" s="47">
        <f>+PGSales!$L13733*PGSales!$M13733</f>
        <v>600</v>
      </c>
    </row>
    <row r="13734" spans="1:14" hidden="1" x14ac:dyDescent="0.25">
      <c r="A13734" s="77">
        <f t="shared" si="1650"/>
        <v>2026</v>
      </c>
      <c r="B13734" s="77">
        <f t="shared" si="1651"/>
        <v>1</v>
      </c>
      <c r="C13734" s="73">
        <v>46052</v>
      </c>
      <c r="D13734" s="79" t="s">
        <v>275</v>
      </c>
      <c r="E13734" s="80" t="s">
        <v>120</v>
      </c>
      <c r="F13734" s="81" t="str">
        <f>VLOOKUP(E13734,Customer[],2,FALSE)</f>
        <v>Linn</v>
      </c>
      <c r="G13734" s="69" t="str">
        <f>VLOOKUP(E13734,Customer[],3,FALSE)</f>
        <v>Bo Aung Kyaw Rd</v>
      </c>
      <c r="H13734" s="69" t="str">
        <f>VLOOKUP(E13734,Customer[],4,FALSE)</f>
        <v>Hlaing Thar Yar Route (1)</v>
      </c>
      <c r="I13734" s="48" t="s">
        <v>18</v>
      </c>
      <c r="J13734" s="82" t="str">
        <f>VLOOKUP(I13734,PGStock[],2,FALSE)</f>
        <v>Formula Rum 350ml</v>
      </c>
      <c r="K13734" s="71">
        <f>VLOOKUP(I13734,PGStock[],3,FALSE)</f>
        <v>0.35</v>
      </c>
      <c r="L13734" s="47">
        <v>5</v>
      </c>
      <c r="M13734" s="47">
        <f>VLOOKUP(I13734,PGStock[],6,FALSE)</f>
        <v>150</v>
      </c>
      <c r="N13734" s="47">
        <f>+PGSales!$L13734*PGSales!$M13734</f>
        <v>750</v>
      </c>
    </row>
    <row r="13735" spans="1:14" hidden="1" x14ac:dyDescent="0.25">
      <c r="A13735" s="77">
        <f t="shared" si="1650"/>
        <v>2026</v>
      </c>
      <c r="B13735" s="77">
        <f t="shared" si="1651"/>
        <v>1</v>
      </c>
      <c r="C13735" s="73">
        <v>46052</v>
      </c>
      <c r="D13735" s="79" t="s">
        <v>275</v>
      </c>
      <c r="E13735" s="80" t="s">
        <v>120</v>
      </c>
      <c r="F13735" s="81" t="str">
        <f>VLOOKUP(E13735,Customer[],2,FALSE)</f>
        <v>Linn</v>
      </c>
      <c r="G13735" s="69" t="str">
        <f>VLOOKUP(E13735,Customer[],3,FALSE)</f>
        <v>Bo Aung Kyaw Rd</v>
      </c>
      <c r="H13735" s="69" t="str">
        <f>VLOOKUP(E13735,Customer[],4,FALSE)</f>
        <v>Hlaing Thar Yar Route (1)</v>
      </c>
      <c r="I13735" s="48" t="s">
        <v>959</v>
      </c>
      <c r="J13735" s="82" t="str">
        <f>VLOOKUP(I13735,PGStock[],2,FALSE)</f>
        <v>Shwe Man ကော်ဗူး (1 Liter)</v>
      </c>
      <c r="K13735" s="71">
        <f>VLOOKUP(I13735,PGStock[],3,FALSE)</f>
        <v>1</v>
      </c>
      <c r="L13735" s="47">
        <v>2</v>
      </c>
      <c r="M13735" s="47">
        <f>VLOOKUP(I13735,PGStock[],6,FALSE)</f>
        <v>100</v>
      </c>
      <c r="N13735" s="47">
        <f>+PGSales!$L13735*PGSales!$M13735</f>
        <v>200</v>
      </c>
    </row>
    <row r="13736" spans="1:14" hidden="1" x14ac:dyDescent="0.25">
      <c r="A13736" s="77">
        <f t="shared" si="1642"/>
        <v>2026</v>
      </c>
      <c r="B13736" s="77">
        <f t="shared" si="1643"/>
        <v>1</v>
      </c>
      <c r="C13736" s="73">
        <v>46052</v>
      </c>
      <c r="D13736" s="79" t="s">
        <v>68</v>
      </c>
      <c r="E13736" s="80" t="s">
        <v>992</v>
      </c>
      <c r="F13736" s="81" t="str">
        <f>VLOOKUP(E13736,Customer[],2,FALSE)</f>
        <v>Kambauza</v>
      </c>
      <c r="G13736" s="69" t="str">
        <f>VLOOKUP(E13736,Customer[],3,FALSE)</f>
        <v>kansittthar Rd</v>
      </c>
      <c r="H13736" s="69" t="str">
        <f>VLOOKUP(E13736,Customer[],4,FALSE)</f>
        <v>Hlaing Thar Yar</v>
      </c>
      <c r="I13736" s="48" t="s">
        <v>18</v>
      </c>
      <c r="J13736" s="82" t="str">
        <f>VLOOKUP(I13736,PGStock[],2,FALSE)</f>
        <v>Formula Rum 350ml</v>
      </c>
      <c r="K13736" s="71">
        <f>VLOOKUP(I13736,PGStock[],3,FALSE)</f>
        <v>0.35</v>
      </c>
      <c r="L13736" s="47">
        <v>1</v>
      </c>
      <c r="M13736" s="47">
        <f>VLOOKUP(I13736,PGStock[],6,FALSE)</f>
        <v>150</v>
      </c>
      <c r="N13736" s="47">
        <f>+PGSales!$L13736*PGSales!$M13736</f>
        <v>150</v>
      </c>
    </row>
    <row r="13737" spans="1:14" hidden="1" x14ac:dyDescent="0.25">
      <c r="A13737" s="77">
        <f t="shared" si="1642"/>
        <v>2026</v>
      </c>
      <c r="B13737" s="77">
        <f t="shared" si="1643"/>
        <v>1</v>
      </c>
      <c r="C13737" s="73">
        <v>46052</v>
      </c>
      <c r="D13737" s="79" t="s">
        <v>68</v>
      </c>
      <c r="E13737" s="80" t="s">
        <v>992</v>
      </c>
      <c r="F13737" s="81" t="str">
        <f>VLOOKUP(E13737,Customer[],2,FALSE)</f>
        <v>Kambauza</v>
      </c>
      <c r="G13737" s="69" t="str">
        <f>VLOOKUP(E13737,Customer[],3,FALSE)</f>
        <v>kansittthar Rd</v>
      </c>
      <c r="H13737" s="69" t="str">
        <f>VLOOKUP(E13737,Customer[],4,FALSE)</f>
        <v>Hlaing Thar Yar</v>
      </c>
      <c r="I13737" s="48" t="s">
        <v>959</v>
      </c>
      <c r="J13737" s="82" t="str">
        <f>VLOOKUP(I13737,PGStock[],2,FALSE)</f>
        <v>Shwe Man ကော်ဗူး (1 Liter)</v>
      </c>
      <c r="K13737" s="71">
        <f>VLOOKUP(I13737,PGStock[],3,FALSE)</f>
        <v>1</v>
      </c>
      <c r="L13737" s="47">
        <v>2</v>
      </c>
      <c r="M13737" s="47">
        <f>VLOOKUP(I13737,PGStock[],6,FALSE)</f>
        <v>100</v>
      </c>
      <c r="N13737" s="47">
        <f>+PGSales!$L13737*PGSales!$M13737</f>
        <v>200</v>
      </c>
    </row>
    <row r="13738" spans="1:14" hidden="1" x14ac:dyDescent="0.25">
      <c r="A13738" s="77">
        <f t="shared" si="1642"/>
        <v>2026</v>
      </c>
      <c r="B13738" s="77">
        <f t="shared" si="1643"/>
        <v>1</v>
      </c>
      <c r="C13738" s="73">
        <v>46052</v>
      </c>
      <c r="D13738" s="79" t="s">
        <v>131</v>
      </c>
      <c r="E13738" s="80" t="s">
        <v>169</v>
      </c>
      <c r="F13738" s="81" t="str">
        <f>VLOOKUP(E13738,Customer[],2,FALSE)</f>
        <v xml:space="preserve">Kaung </v>
      </c>
      <c r="G13738" s="69" t="str">
        <f>VLOOKUP(E13738,Customer[],3,FALSE)</f>
        <v>Sin Phyu Shin Rd</v>
      </c>
      <c r="H13738" s="69" t="str">
        <f>VLOOKUP(E13738,Customer[],4,FALSE)</f>
        <v>Hlaing Thar Yar</v>
      </c>
      <c r="I13738" s="48" t="s">
        <v>27</v>
      </c>
      <c r="J13738" s="82" t="str">
        <f>VLOOKUP(I13738,PGStock[],2,FALSE)</f>
        <v>Columbus Super Red Smooth 700 Ml</v>
      </c>
      <c r="K13738" s="71">
        <f>VLOOKUP(I13738,PGStock[],3,FALSE)</f>
        <v>0.7</v>
      </c>
      <c r="L13738" s="47">
        <v>3</v>
      </c>
      <c r="M13738" s="47">
        <f>VLOOKUP(I13738,PGStock[],6,FALSE)</f>
        <v>200</v>
      </c>
      <c r="N13738" s="47">
        <f>+PGSales!$L13738*PGSales!$M13738</f>
        <v>600</v>
      </c>
    </row>
    <row r="13739" spans="1:14" hidden="1" x14ac:dyDescent="0.25">
      <c r="A13739" s="77">
        <f t="shared" ref="A13739:A13756" si="1652">YEAR(C13739)</f>
        <v>2026</v>
      </c>
      <c r="B13739" s="77">
        <f t="shared" ref="B13739:B13756" si="1653">MONTH(C13739)</f>
        <v>1</v>
      </c>
      <c r="C13739" s="73">
        <v>46052</v>
      </c>
      <c r="D13739" s="79" t="s">
        <v>131</v>
      </c>
      <c r="E13739" s="80" t="s">
        <v>169</v>
      </c>
      <c r="F13739" s="81" t="str">
        <f>VLOOKUP(E13739,Customer[],2,FALSE)</f>
        <v xml:space="preserve">Kaung </v>
      </c>
      <c r="G13739" s="69" t="str">
        <f>VLOOKUP(E13739,Customer[],3,FALSE)</f>
        <v>Sin Phyu Shin Rd</v>
      </c>
      <c r="H13739" s="69" t="str">
        <f>VLOOKUP(E13739,Customer[],4,FALSE)</f>
        <v>Hlaing Thar Yar</v>
      </c>
      <c r="I13739" s="48" t="s">
        <v>25</v>
      </c>
      <c r="J13739" s="82" t="str">
        <f>VLOOKUP(I13739,PGStock[],2,FALSE)</f>
        <v>Columbus Super Red Smooth 350 Ml</v>
      </c>
      <c r="K13739" s="71">
        <f>VLOOKUP(I13739,PGStock[],3,FALSE)</f>
        <v>0.35</v>
      </c>
      <c r="L13739" s="47">
        <v>2</v>
      </c>
      <c r="M13739" s="47">
        <f>VLOOKUP(I13739,PGStock[],6,FALSE)</f>
        <v>150</v>
      </c>
      <c r="N13739" s="47">
        <f>+PGSales!$L13739*PGSales!$M13739</f>
        <v>300</v>
      </c>
    </row>
    <row r="13740" spans="1:14" hidden="1" x14ac:dyDescent="0.25">
      <c r="A13740" s="77">
        <f t="shared" si="1652"/>
        <v>2026</v>
      </c>
      <c r="B13740" s="77">
        <f t="shared" si="1653"/>
        <v>1</v>
      </c>
      <c r="C13740" s="73">
        <v>46052</v>
      </c>
      <c r="D13740" s="79" t="s">
        <v>131</v>
      </c>
      <c r="E13740" s="80" t="s">
        <v>169</v>
      </c>
      <c r="F13740" s="81" t="str">
        <f>VLOOKUP(E13740,Customer[],2,FALSE)</f>
        <v xml:space="preserve">Kaung </v>
      </c>
      <c r="G13740" s="69" t="str">
        <f>VLOOKUP(E13740,Customer[],3,FALSE)</f>
        <v>Sin Phyu Shin Rd</v>
      </c>
      <c r="H13740" s="69" t="str">
        <f>VLOOKUP(E13740,Customer[],4,FALSE)</f>
        <v>Hlaing Thar Yar</v>
      </c>
      <c r="I13740" s="48" t="s">
        <v>18</v>
      </c>
      <c r="J13740" s="82" t="str">
        <f>VLOOKUP(I13740,PGStock[],2,FALSE)</f>
        <v>Formula Rum 350ml</v>
      </c>
      <c r="K13740" s="71">
        <f>VLOOKUP(I13740,PGStock[],3,FALSE)</f>
        <v>0.35</v>
      </c>
      <c r="L13740" s="47">
        <v>2</v>
      </c>
      <c r="M13740" s="47">
        <f>VLOOKUP(I13740,PGStock[],6,FALSE)</f>
        <v>150</v>
      </c>
      <c r="N13740" s="47">
        <f>+PGSales!$L13740*PGSales!$M13740</f>
        <v>300</v>
      </c>
    </row>
    <row r="13741" spans="1:14" hidden="1" x14ac:dyDescent="0.25">
      <c r="A13741" s="77">
        <f t="shared" si="1652"/>
        <v>2026</v>
      </c>
      <c r="B13741" s="77">
        <f t="shared" si="1653"/>
        <v>1</v>
      </c>
      <c r="C13741" s="73">
        <v>46052</v>
      </c>
      <c r="D13741" s="79" t="s">
        <v>1438</v>
      </c>
      <c r="E13741" s="80" t="s">
        <v>271</v>
      </c>
      <c r="F13741" s="81" t="str">
        <f>VLOOKUP(E13741,Customer[],2,FALSE)</f>
        <v>Lapyae Wunn</v>
      </c>
      <c r="G13741" s="69" t="str">
        <f>VLOOKUP(E13741,Customer[],3,FALSE)</f>
        <v>West Yangon University Rd</v>
      </c>
      <c r="H13741" s="69" t="str">
        <f>VLOOKUP(E13741,Customer[],4,FALSE)</f>
        <v>Htan Ta Pin</v>
      </c>
      <c r="I13741" s="48" t="s">
        <v>27</v>
      </c>
      <c r="J13741" s="82" t="str">
        <f>VLOOKUP(I13741,PGStock[],2,FALSE)</f>
        <v>Columbus Super Red Smooth 700 Ml</v>
      </c>
      <c r="K13741" s="71">
        <f>VLOOKUP(I13741,PGStock[],3,FALSE)</f>
        <v>0.7</v>
      </c>
      <c r="L13741" s="47">
        <v>1</v>
      </c>
      <c r="M13741" s="47">
        <f>VLOOKUP(I13741,PGStock[],6,FALSE)</f>
        <v>200</v>
      </c>
      <c r="N13741" s="47">
        <f>+PGSales!$L13741*PGSales!$M13741</f>
        <v>200</v>
      </c>
    </row>
    <row r="13742" spans="1:14" hidden="1" x14ac:dyDescent="0.25">
      <c r="A13742" s="77">
        <f t="shared" si="1652"/>
        <v>2026</v>
      </c>
      <c r="B13742" s="77">
        <f t="shared" si="1653"/>
        <v>1</v>
      </c>
      <c r="C13742" s="73">
        <v>46052</v>
      </c>
      <c r="D13742" s="79" t="s">
        <v>1438</v>
      </c>
      <c r="E13742" s="80" t="s">
        <v>271</v>
      </c>
      <c r="F13742" s="81" t="str">
        <f>VLOOKUP(E13742,Customer[],2,FALSE)</f>
        <v>Lapyae Wunn</v>
      </c>
      <c r="G13742" s="69" t="str">
        <f>VLOOKUP(E13742,Customer[],3,FALSE)</f>
        <v>West Yangon University Rd</v>
      </c>
      <c r="H13742" s="69" t="str">
        <f>VLOOKUP(E13742,Customer[],4,FALSE)</f>
        <v>Htan Ta Pin</v>
      </c>
      <c r="I13742" s="48" t="s">
        <v>25</v>
      </c>
      <c r="J13742" s="82" t="str">
        <f>VLOOKUP(I13742,PGStock[],2,FALSE)</f>
        <v>Columbus Super Red Smooth 350 Ml</v>
      </c>
      <c r="K13742" s="71">
        <f>VLOOKUP(I13742,PGStock[],3,FALSE)</f>
        <v>0.35</v>
      </c>
      <c r="L13742" s="47">
        <v>7</v>
      </c>
      <c r="M13742" s="47">
        <f>VLOOKUP(I13742,PGStock[],6,FALSE)</f>
        <v>150</v>
      </c>
      <c r="N13742" s="47">
        <f>+PGSales!$L13742*PGSales!$M13742</f>
        <v>1050</v>
      </c>
    </row>
    <row r="13743" spans="1:14" hidden="1" x14ac:dyDescent="0.25">
      <c r="A13743" s="77">
        <f t="shared" si="1652"/>
        <v>2026</v>
      </c>
      <c r="B13743" s="77">
        <f t="shared" si="1653"/>
        <v>1</v>
      </c>
      <c r="C13743" s="73">
        <v>46052</v>
      </c>
      <c r="D13743" s="79" t="s">
        <v>1438</v>
      </c>
      <c r="E13743" s="80" t="s">
        <v>271</v>
      </c>
      <c r="F13743" s="81" t="str">
        <f>VLOOKUP(E13743,Customer[],2,FALSE)</f>
        <v>Lapyae Wunn</v>
      </c>
      <c r="G13743" s="69" t="str">
        <f>VLOOKUP(E13743,Customer[],3,FALSE)</f>
        <v>West Yangon University Rd</v>
      </c>
      <c r="H13743" s="69" t="str">
        <f>VLOOKUP(E13743,Customer[],4,FALSE)</f>
        <v>Htan Ta Pin</v>
      </c>
      <c r="I13743" s="48" t="s">
        <v>18</v>
      </c>
      <c r="J13743" s="82" t="str">
        <f>VLOOKUP(I13743,PGStock[],2,FALSE)</f>
        <v>Formula Rum 350ml</v>
      </c>
      <c r="K13743" s="71">
        <f>VLOOKUP(I13743,PGStock[],3,FALSE)</f>
        <v>0.35</v>
      </c>
      <c r="L13743" s="47">
        <v>5</v>
      </c>
      <c r="M13743" s="47">
        <f>VLOOKUP(I13743,PGStock[],6,FALSE)</f>
        <v>150</v>
      </c>
      <c r="N13743" s="47">
        <f>+PGSales!$L13743*PGSales!$M13743</f>
        <v>750</v>
      </c>
    </row>
    <row r="13744" spans="1:14" hidden="1" x14ac:dyDescent="0.25">
      <c r="A13744" s="77">
        <f t="shared" si="1652"/>
        <v>2026</v>
      </c>
      <c r="B13744" s="77">
        <f t="shared" si="1653"/>
        <v>1</v>
      </c>
      <c r="C13744" s="73">
        <v>46052</v>
      </c>
      <c r="D13744" s="79" t="s">
        <v>1438</v>
      </c>
      <c r="E13744" s="80" t="s">
        <v>271</v>
      </c>
      <c r="F13744" s="81" t="str">
        <f>VLOOKUP(E13744,Customer[],2,FALSE)</f>
        <v>Lapyae Wunn</v>
      </c>
      <c r="G13744" s="69" t="str">
        <f>VLOOKUP(E13744,Customer[],3,FALSE)</f>
        <v>West Yangon University Rd</v>
      </c>
      <c r="H13744" s="69" t="str">
        <f>VLOOKUP(E13744,Customer[],4,FALSE)</f>
        <v>Htan Ta Pin</v>
      </c>
      <c r="I13744" s="48" t="s">
        <v>958</v>
      </c>
      <c r="J13744" s="82" t="str">
        <f>VLOOKUP(I13744,PGStock[],2,FALSE)</f>
        <v>Shwe Man 680ml</v>
      </c>
      <c r="K13744" s="71">
        <f>VLOOKUP(I13744,PGStock[],3,FALSE)</f>
        <v>0.68</v>
      </c>
      <c r="L13744" s="47">
        <v>3</v>
      </c>
      <c r="M13744" s="47">
        <f>VLOOKUP(I13744,PGStock[],6,FALSE)</f>
        <v>100</v>
      </c>
      <c r="N13744" s="47">
        <f>+PGSales!$L13744*PGSales!$M13744</f>
        <v>300</v>
      </c>
    </row>
    <row r="13745" spans="1:14" hidden="1" x14ac:dyDescent="0.25">
      <c r="A13745" s="77">
        <f t="shared" si="1652"/>
        <v>2026</v>
      </c>
      <c r="B13745" s="77">
        <f t="shared" si="1653"/>
        <v>1</v>
      </c>
      <c r="C13745" s="73">
        <v>46052</v>
      </c>
      <c r="D13745" s="79" t="s">
        <v>1438</v>
      </c>
      <c r="E13745" s="80" t="s">
        <v>271</v>
      </c>
      <c r="F13745" s="81" t="str">
        <f>VLOOKUP(E13745,Customer[],2,FALSE)</f>
        <v>Lapyae Wunn</v>
      </c>
      <c r="G13745" s="69" t="str">
        <f>VLOOKUP(E13745,Customer[],3,FALSE)</f>
        <v>West Yangon University Rd</v>
      </c>
      <c r="H13745" s="69" t="str">
        <f>VLOOKUP(E13745,Customer[],4,FALSE)</f>
        <v>Htan Ta Pin</v>
      </c>
      <c r="I13745" s="48" t="s">
        <v>959</v>
      </c>
      <c r="J13745" s="82" t="str">
        <f>VLOOKUP(I13745,PGStock[],2,FALSE)</f>
        <v>Shwe Man ကော်ဗူး (1 Liter)</v>
      </c>
      <c r="K13745" s="71">
        <f>VLOOKUP(I13745,PGStock[],3,FALSE)</f>
        <v>1</v>
      </c>
      <c r="L13745" s="47">
        <v>3</v>
      </c>
      <c r="M13745" s="47">
        <f>VLOOKUP(I13745,PGStock[],6,FALSE)</f>
        <v>100</v>
      </c>
      <c r="N13745" s="47">
        <f>+PGSales!$L13745*PGSales!$M13745</f>
        <v>300</v>
      </c>
    </row>
    <row r="13746" spans="1:14" hidden="1" x14ac:dyDescent="0.25">
      <c r="A13746" s="77">
        <f t="shared" si="1652"/>
        <v>2026</v>
      </c>
      <c r="B13746" s="77">
        <f t="shared" si="1653"/>
        <v>1</v>
      </c>
      <c r="C13746" s="73">
        <v>46052</v>
      </c>
      <c r="D13746" s="79" t="s">
        <v>885</v>
      </c>
      <c r="E13746" s="80" t="s">
        <v>677</v>
      </c>
      <c r="F13746" s="81" t="str">
        <f>VLOOKUP(E13746,Customer[],2,FALSE)</f>
        <v>Take Nay Linn</v>
      </c>
      <c r="G13746" s="69" t="str">
        <f>VLOOKUP(E13746,Customer[],3,FALSE)</f>
        <v>West Yangon University Rd</v>
      </c>
      <c r="H13746" s="69" t="str">
        <f>VLOOKUP(E13746,Customer[],4,FALSE)</f>
        <v>Htan Ta Pin</v>
      </c>
      <c r="I13746" s="48" t="s">
        <v>25</v>
      </c>
      <c r="J13746" s="82" t="str">
        <f>VLOOKUP(I13746,PGStock[],2,FALSE)</f>
        <v>Columbus Super Red Smooth 350 Ml</v>
      </c>
      <c r="K13746" s="71">
        <f>VLOOKUP(I13746,PGStock[],3,FALSE)</f>
        <v>0.35</v>
      </c>
      <c r="L13746" s="47">
        <v>2</v>
      </c>
      <c r="M13746" s="47">
        <f>VLOOKUP(I13746,PGStock[],6,FALSE)</f>
        <v>150</v>
      </c>
      <c r="N13746" s="47">
        <f>+PGSales!$L13746*PGSales!$M13746</f>
        <v>300</v>
      </c>
    </row>
    <row r="13747" spans="1:14" hidden="1" x14ac:dyDescent="0.25">
      <c r="A13747" s="77">
        <f t="shared" si="1652"/>
        <v>2026</v>
      </c>
      <c r="B13747" s="77">
        <f t="shared" si="1653"/>
        <v>1</v>
      </c>
      <c r="C13747" s="73">
        <v>46052</v>
      </c>
      <c r="D13747" s="79" t="s">
        <v>885</v>
      </c>
      <c r="E13747" s="80" t="s">
        <v>677</v>
      </c>
      <c r="F13747" s="81" t="str">
        <f>VLOOKUP(E13747,Customer[],2,FALSE)</f>
        <v>Take Nay Linn</v>
      </c>
      <c r="G13747" s="69" t="str">
        <f>VLOOKUP(E13747,Customer[],3,FALSE)</f>
        <v>West Yangon University Rd</v>
      </c>
      <c r="H13747" s="69" t="str">
        <f>VLOOKUP(E13747,Customer[],4,FALSE)</f>
        <v>Htan Ta Pin</v>
      </c>
      <c r="I13747" s="48" t="s">
        <v>20</v>
      </c>
      <c r="J13747" s="82" t="str">
        <f>VLOOKUP(I13747,PGStock[],2,FALSE)</f>
        <v>Formula Rum 700ml</v>
      </c>
      <c r="K13747" s="71">
        <f>VLOOKUP(I13747,PGStock[],3,FALSE)</f>
        <v>0.7</v>
      </c>
      <c r="L13747" s="47">
        <v>1</v>
      </c>
      <c r="M13747" s="47">
        <f>VLOOKUP(I13747,PGStock[],6,FALSE)</f>
        <v>200</v>
      </c>
      <c r="N13747" s="47">
        <f>+PGSales!$L13747*PGSales!$M13747</f>
        <v>200</v>
      </c>
    </row>
    <row r="13748" spans="1:14" hidden="1" x14ac:dyDescent="0.25">
      <c r="A13748" s="77">
        <f t="shared" si="1652"/>
        <v>2026</v>
      </c>
      <c r="B13748" s="77">
        <f t="shared" si="1653"/>
        <v>1</v>
      </c>
      <c r="C13748" s="73">
        <v>46052</v>
      </c>
      <c r="D13748" s="79" t="s">
        <v>885</v>
      </c>
      <c r="E13748" s="80" t="s">
        <v>677</v>
      </c>
      <c r="F13748" s="81" t="str">
        <f>VLOOKUP(E13748,Customer[],2,FALSE)</f>
        <v>Take Nay Linn</v>
      </c>
      <c r="G13748" s="69" t="str">
        <f>VLOOKUP(E13748,Customer[],3,FALSE)</f>
        <v>West Yangon University Rd</v>
      </c>
      <c r="H13748" s="69" t="str">
        <f>VLOOKUP(E13748,Customer[],4,FALSE)</f>
        <v>Htan Ta Pin</v>
      </c>
      <c r="I13748" s="48" t="s">
        <v>18</v>
      </c>
      <c r="J13748" s="82" t="str">
        <f>VLOOKUP(I13748,PGStock[],2,FALSE)</f>
        <v>Formula Rum 350ml</v>
      </c>
      <c r="K13748" s="71">
        <f>VLOOKUP(I13748,PGStock[],3,FALSE)</f>
        <v>0.35</v>
      </c>
      <c r="L13748" s="47">
        <v>6</v>
      </c>
      <c r="M13748" s="47">
        <f>VLOOKUP(I13748,PGStock[],6,FALSE)</f>
        <v>150</v>
      </c>
      <c r="N13748" s="47">
        <f>+PGSales!$L13748*PGSales!$M13748</f>
        <v>900</v>
      </c>
    </row>
    <row r="13749" spans="1:14" hidden="1" x14ac:dyDescent="0.25">
      <c r="A13749" s="77">
        <f t="shared" si="1652"/>
        <v>2026</v>
      </c>
      <c r="B13749" s="77">
        <f t="shared" si="1653"/>
        <v>1</v>
      </c>
      <c r="C13749" s="73">
        <v>46052</v>
      </c>
      <c r="D13749" s="79" t="s">
        <v>885</v>
      </c>
      <c r="E13749" s="80" t="s">
        <v>677</v>
      </c>
      <c r="F13749" s="81" t="str">
        <f>VLOOKUP(E13749,Customer[],2,FALSE)</f>
        <v>Take Nay Linn</v>
      </c>
      <c r="G13749" s="69" t="str">
        <f>VLOOKUP(E13749,Customer[],3,FALSE)</f>
        <v>West Yangon University Rd</v>
      </c>
      <c r="H13749" s="69" t="str">
        <f>VLOOKUP(E13749,Customer[],4,FALSE)</f>
        <v>Htan Ta Pin</v>
      </c>
      <c r="I13749" s="48" t="s">
        <v>958</v>
      </c>
      <c r="J13749" s="82" t="str">
        <f>VLOOKUP(I13749,PGStock[],2,FALSE)</f>
        <v>Shwe Man 680ml</v>
      </c>
      <c r="K13749" s="71">
        <f>VLOOKUP(I13749,PGStock[],3,FALSE)</f>
        <v>0.68</v>
      </c>
      <c r="L13749" s="47">
        <v>1</v>
      </c>
      <c r="M13749" s="47">
        <f>VLOOKUP(I13749,PGStock[],6,FALSE)</f>
        <v>100</v>
      </c>
      <c r="N13749" s="47">
        <f>+PGSales!$L13749*PGSales!$M13749</f>
        <v>100</v>
      </c>
    </row>
    <row r="13750" spans="1:14" hidden="1" x14ac:dyDescent="0.25">
      <c r="A13750" s="77">
        <f t="shared" si="1652"/>
        <v>2026</v>
      </c>
      <c r="B13750" s="77">
        <f t="shared" si="1653"/>
        <v>1</v>
      </c>
      <c r="C13750" s="73">
        <v>46052</v>
      </c>
      <c r="D13750" s="79" t="s">
        <v>4</v>
      </c>
      <c r="E13750" s="80" t="s">
        <v>269</v>
      </c>
      <c r="F13750" s="81" t="str">
        <f>VLOOKUP(E13750,Customer[],2,FALSE)</f>
        <v>Kaung Star</v>
      </c>
      <c r="G13750" s="69" t="str">
        <f>VLOOKUP(E13750,Customer[],3,FALSE)</f>
        <v>West Yangon University Rd</v>
      </c>
      <c r="H13750" s="69" t="str">
        <f>VLOOKUP(E13750,Customer[],4,FALSE)</f>
        <v>Htan Ta Pin</v>
      </c>
      <c r="I13750" s="48" t="s">
        <v>25</v>
      </c>
      <c r="J13750" s="82" t="str">
        <f>VLOOKUP(I13750,PGStock[],2,FALSE)</f>
        <v>Columbus Super Red Smooth 350 Ml</v>
      </c>
      <c r="K13750" s="71">
        <f>VLOOKUP(I13750,PGStock[],3,FALSE)</f>
        <v>0.35</v>
      </c>
      <c r="L13750" s="47">
        <v>2</v>
      </c>
      <c r="M13750" s="47">
        <f>VLOOKUP(I13750,PGStock[],6,FALSE)</f>
        <v>150</v>
      </c>
      <c r="N13750" s="47">
        <f>+PGSales!$L13750*PGSales!$M13750</f>
        <v>300</v>
      </c>
    </row>
    <row r="13751" spans="1:14" hidden="1" x14ac:dyDescent="0.25">
      <c r="A13751" s="77">
        <f t="shared" si="1652"/>
        <v>2026</v>
      </c>
      <c r="B13751" s="77">
        <f t="shared" si="1653"/>
        <v>1</v>
      </c>
      <c r="C13751" s="73">
        <v>46052</v>
      </c>
      <c r="D13751" s="79" t="s">
        <v>4</v>
      </c>
      <c r="E13751" s="80" t="s">
        <v>269</v>
      </c>
      <c r="F13751" s="81" t="str">
        <f>VLOOKUP(E13751,Customer[],2,FALSE)</f>
        <v>Kaung Star</v>
      </c>
      <c r="G13751" s="69" t="str">
        <f>VLOOKUP(E13751,Customer[],3,FALSE)</f>
        <v>West Yangon University Rd</v>
      </c>
      <c r="H13751" s="69" t="str">
        <f>VLOOKUP(E13751,Customer[],4,FALSE)</f>
        <v>Htan Ta Pin</v>
      </c>
      <c r="I13751" s="48" t="s">
        <v>18</v>
      </c>
      <c r="J13751" s="82" t="str">
        <f>VLOOKUP(I13751,PGStock[],2,FALSE)</f>
        <v>Formula Rum 350ml</v>
      </c>
      <c r="K13751" s="71">
        <f>VLOOKUP(I13751,PGStock[],3,FALSE)</f>
        <v>0.35</v>
      </c>
      <c r="L13751" s="47">
        <v>2</v>
      </c>
      <c r="M13751" s="47">
        <f>VLOOKUP(I13751,PGStock[],6,FALSE)</f>
        <v>150</v>
      </c>
      <c r="N13751" s="47">
        <f>+PGSales!$L13751*PGSales!$M13751</f>
        <v>300</v>
      </c>
    </row>
    <row r="13752" spans="1:14" hidden="1" x14ac:dyDescent="0.25">
      <c r="A13752" s="77">
        <f t="shared" si="1652"/>
        <v>2026</v>
      </c>
      <c r="B13752" s="77">
        <f t="shared" si="1653"/>
        <v>1</v>
      </c>
      <c r="C13752" s="73">
        <v>46052</v>
      </c>
      <c r="D13752" s="79" t="s">
        <v>4</v>
      </c>
      <c r="E13752" s="80" t="s">
        <v>269</v>
      </c>
      <c r="F13752" s="81" t="str">
        <f>VLOOKUP(E13752,Customer[],2,FALSE)</f>
        <v>Kaung Star</v>
      </c>
      <c r="G13752" s="69" t="str">
        <f>VLOOKUP(E13752,Customer[],3,FALSE)</f>
        <v>West Yangon University Rd</v>
      </c>
      <c r="H13752" s="69" t="str">
        <f>VLOOKUP(E13752,Customer[],4,FALSE)</f>
        <v>Htan Ta Pin</v>
      </c>
      <c r="I13752" s="48" t="s">
        <v>958</v>
      </c>
      <c r="J13752" s="82" t="str">
        <f>VLOOKUP(I13752,PGStock[],2,FALSE)</f>
        <v>Shwe Man 680ml</v>
      </c>
      <c r="K13752" s="71">
        <f>VLOOKUP(I13752,PGStock[],3,FALSE)</f>
        <v>0.68</v>
      </c>
      <c r="L13752" s="47">
        <v>1</v>
      </c>
      <c r="M13752" s="47">
        <f>VLOOKUP(I13752,PGStock[],6,FALSE)</f>
        <v>100</v>
      </c>
      <c r="N13752" s="47">
        <f>+PGSales!$L13752*PGSales!$M13752</f>
        <v>100</v>
      </c>
    </row>
    <row r="13753" spans="1:14" hidden="1" x14ac:dyDescent="0.25">
      <c r="A13753" s="77">
        <f t="shared" si="1652"/>
        <v>2026</v>
      </c>
      <c r="B13753" s="77">
        <f t="shared" si="1653"/>
        <v>1</v>
      </c>
      <c r="C13753" s="73">
        <v>46052</v>
      </c>
      <c r="D13753" s="79" t="s">
        <v>66</v>
      </c>
      <c r="E13753" s="80" t="s">
        <v>276</v>
      </c>
      <c r="F13753" s="81" t="str">
        <f>VLOOKUP(E13753,Customer[],2,FALSE)</f>
        <v>Kyi Thar Oo(1)</v>
      </c>
      <c r="G13753" s="69" t="str">
        <f>VLOOKUP(E13753,Customer[],3,FALSE)</f>
        <v>Poe San Aye St</v>
      </c>
      <c r="H13753" s="69" t="str">
        <f>VLOOKUP(E13753,Customer[],4,FALSE)</f>
        <v>Htan Ta Pin</v>
      </c>
      <c r="I13753" s="48" t="s">
        <v>25</v>
      </c>
      <c r="J13753" s="82" t="str">
        <f>VLOOKUP(I13753,PGStock[],2,FALSE)</f>
        <v>Columbus Super Red Smooth 350 Ml</v>
      </c>
      <c r="K13753" s="71">
        <f>VLOOKUP(I13753,PGStock[],3,FALSE)</f>
        <v>0.35</v>
      </c>
      <c r="L13753" s="47">
        <v>1</v>
      </c>
      <c r="M13753" s="47">
        <f>VLOOKUP(I13753,PGStock[],6,FALSE)</f>
        <v>150</v>
      </c>
      <c r="N13753" s="47">
        <f>+PGSales!$L13753*PGSales!$M13753</f>
        <v>150</v>
      </c>
    </row>
    <row r="13754" spans="1:14" hidden="1" x14ac:dyDescent="0.25">
      <c r="A13754" s="77">
        <f t="shared" si="1652"/>
        <v>2026</v>
      </c>
      <c r="B13754" s="77">
        <f t="shared" si="1653"/>
        <v>1</v>
      </c>
      <c r="C13754" s="73">
        <v>46052</v>
      </c>
      <c r="D13754" s="79" t="s">
        <v>70</v>
      </c>
      <c r="E13754" s="80" t="s">
        <v>274</v>
      </c>
      <c r="F13754" s="81" t="str">
        <f>VLOOKUP(E13754,Customer[],2,FALSE)</f>
        <v>Ni Ni Lin</v>
      </c>
      <c r="G13754" s="69" t="str">
        <f>VLOOKUP(E13754,Customer[],3,FALSE)</f>
        <v>Myoma Zay Rd</v>
      </c>
      <c r="H13754" s="69" t="str">
        <f>VLOOKUP(E13754,Customer[],4,FALSE)</f>
        <v>Htan Ta Pin</v>
      </c>
      <c r="I13754" s="48" t="s">
        <v>25</v>
      </c>
      <c r="J13754" s="82" t="str">
        <f>VLOOKUP(I13754,PGStock[],2,FALSE)</f>
        <v>Columbus Super Red Smooth 350 Ml</v>
      </c>
      <c r="K13754" s="71">
        <f>VLOOKUP(I13754,PGStock[],3,FALSE)</f>
        <v>0.35</v>
      </c>
      <c r="L13754" s="47">
        <v>2</v>
      </c>
      <c r="M13754" s="47">
        <f>VLOOKUP(I13754,PGStock[],6,FALSE)</f>
        <v>150</v>
      </c>
      <c r="N13754" s="47">
        <f>+PGSales!$L13754*PGSales!$M13754</f>
        <v>300</v>
      </c>
    </row>
    <row r="13755" spans="1:14" hidden="1" x14ac:dyDescent="0.25">
      <c r="A13755" s="77">
        <f t="shared" si="1652"/>
        <v>2026</v>
      </c>
      <c r="B13755" s="77">
        <f t="shared" si="1653"/>
        <v>1</v>
      </c>
      <c r="C13755" s="73">
        <v>46052</v>
      </c>
      <c r="D13755" s="79" t="s">
        <v>70</v>
      </c>
      <c r="E13755" s="80" t="s">
        <v>274</v>
      </c>
      <c r="F13755" s="81" t="str">
        <f>VLOOKUP(E13755,Customer[],2,FALSE)</f>
        <v>Ni Ni Lin</v>
      </c>
      <c r="G13755" s="69" t="str">
        <f>VLOOKUP(E13755,Customer[],3,FALSE)</f>
        <v>Myoma Zay Rd</v>
      </c>
      <c r="H13755" s="69" t="str">
        <f>VLOOKUP(E13755,Customer[],4,FALSE)</f>
        <v>Htan Ta Pin</v>
      </c>
      <c r="I13755" s="48" t="s">
        <v>18</v>
      </c>
      <c r="J13755" s="82" t="str">
        <f>VLOOKUP(I13755,PGStock[],2,FALSE)</f>
        <v>Formula Rum 350ml</v>
      </c>
      <c r="K13755" s="71">
        <f>VLOOKUP(I13755,PGStock[],3,FALSE)</f>
        <v>0.35</v>
      </c>
      <c r="L13755" s="47">
        <v>5</v>
      </c>
      <c r="M13755" s="47">
        <f>VLOOKUP(I13755,PGStock[],6,FALSE)</f>
        <v>150</v>
      </c>
      <c r="N13755" s="47">
        <f>+PGSales!$L13755*PGSales!$M13755</f>
        <v>750</v>
      </c>
    </row>
    <row r="13756" spans="1:14" hidden="1" x14ac:dyDescent="0.25">
      <c r="A13756" s="77">
        <f t="shared" si="1652"/>
        <v>2026</v>
      </c>
      <c r="B13756" s="77">
        <f t="shared" si="1653"/>
        <v>1</v>
      </c>
      <c r="C13756" s="73">
        <v>46052</v>
      </c>
      <c r="D13756" s="79" t="s">
        <v>70</v>
      </c>
      <c r="E13756" s="80" t="s">
        <v>274</v>
      </c>
      <c r="F13756" s="81" t="str">
        <f>VLOOKUP(E13756,Customer[],2,FALSE)</f>
        <v>Ni Ni Lin</v>
      </c>
      <c r="G13756" s="69" t="str">
        <f>VLOOKUP(E13756,Customer[],3,FALSE)</f>
        <v>Myoma Zay Rd</v>
      </c>
      <c r="H13756" s="69" t="str">
        <f>VLOOKUP(E13756,Customer[],4,FALSE)</f>
        <v>Htan Ta Pin</v>
      </c>
      <c r="I13756" s="48" t="s">
        <v>958</v>
      </c>
      <c r="J13756" s="82" t="str">
        <f>VLOOKUP(I13756,PGStock[],2,FALSE)</f>
        <v>Shwe Man 680ml</v>
      </c>
      <c r="K13756" s="71">
        <f>VLOOKUP(I13756,PGStock[],3,FALSE)</f>
        <v>0.68</v>
      </c>
      <c r="L13756" s="47">
        <v>1</v>
      </c>
      <c r="M13756" s="47">
        <f>VLOOKUP(I13756,PGStock[],6,FALSE)</f>
        <v>100</v>
      </c>
      <c r="N13756" s="47">
        <f>+PGSales!$L13756*PGSales!$M13756</f>
        <v>100</v>
      </c>
    </row>
    <row r="13757" spans="1:14" hidden="1" x14ac:dyDescent="0.25">
      <c r="A13757" s="77">
        <f t="shared" si="1642"/>
        <v>2026</v>
      </c>
      <c r="B13757" s="77">
        <f t="shared" si="1643"/>
        <v>1</v>
      </c>
      <c r="C13757" s="73">
        <v>46052</v>
      </c>
      <c r="D13757" s="79" t="s">
        <v>70</v>
      </c>
      <c r="E13757" s="80" t="s">
        <v>274</v>
      </c>
      <c r="F13757" s="81" t="str">
        <f>VLOOKUP(E13757,Customer[],2,FALSE)</f>
        <v>Ni Ni Lin</v>
      </c>
      <c r="G13757" s="69" t="str">
        <f>VLOOKUP(E13757,Customer[],3,FALSE)</f>
        <v>Myoma Zay Rd</v>
      </c>
      <c r="H13757" s="69" t="str">
        <f>VLOOKUP(E13757,Customer[],4,FALSE)</f>
        <v>Htan Ta Pin</v>
      </c>
      <c r="I13757" s="48" t="s">
        <v>959</v>
      </c>
      <c r="J13757" s="82" t="str">
        <f>VLOOKUP(I13757,PGStock[],2,FALSE)</f>
        <v>Shwe Man ကော်ဗူး (1 Liter)</v>
      </c>
      <c r="K13757" s="71">
        <f>VLOOKUP(I13757,PGStock[],3,FALSE)</f>
        <v>1</v>
      </c>
      <c r="L13757" s="47">
        <v>3</v>
      </c>
      <c r="M13757" s="47">
        <f>VLOOKUP(I13757,PGStock[],6,FALSE)</f>
        <v>100</v>
      </c>
      <c r="N13757" s="47">
        <f>+PGSales!$L13757*PGSales!$M13757</f>
        <v>300</v>
      </c>
    </row>
    <row r="13758" spans="1:14" hidden="1" x14ac:dyDescent="0.25">
      <c r="A13758" s="77">
        <f t="shared" si="1624"/>
        <v>2026</v>
      </c>
      <c r="B13758" s="77">
        <f t="shared" si="1625"/>
        <v>1</v>
      </c>
      <c r="C13758" s="73">
        <v>46052</v>
      </c>
      <c r="D13758" s="79" t="s">
        <v>62</v>
      </c>
      <c r="E13758" s="80" t="s">
        <v>273</v>
      </c>
      <c r="F13758" s="81" t="str">
        <f>VLOOKUP(E13758,Customer[],2,FALSE)</f>
        <v>Nate Thint</v>
      </c>
      <c r="G13758" s="69" t="str">
        <f>VLOOKUP(E13758,Customer[],3,FALSE)</f>
        <v>Bayin Naung St</v>
      </c>
      <c r="H13758" s="69" t="str">
        <f>VLOOKUP(E13758,Customer[],4,FALSE)</f>
        <v>Htan Ta Pin</v>
      </c>
      <c r="I13758" s="48" t="s">
        <v>25</v>
      </c>
      <c r="J13758" s="82" t="str">
        <f>VLOOKUP(I13758,PGStock[],2,FALSE)</f>
        <v>Columbus Super Red Smooth 350 Ml</v>
      </c>
      <c r="K13758" s="71">
        <f>VLOOKUP(I13758,PGStock[],3,FALSE)</f>
        <v>0.35</v>
      </c>
      <c r="L13758" s="47">
        <v>3</v>
      </c>
      <c r="M13758" s="47">
        <f>VLOOKUP(I13758,PGStock[],6,FALSE)</f>
        <v>150</v>
      </c>
      <c r="N13758" s="47">
        <f>+PGSales!$L13758*PGSales!$M13758</f>
        <v>450</v>
      </c>
    </row>
    <row r="13759" spans="1:14" hidden="1" x14ac:dyDescent="0.25">
      <c r="A13759" s="77">
        <f t="shared" si="1570"/>
        <v>2026</v>
      </c>
      <c r="B13759" s="77">
        <f t="shared" si="1571"/>
        <v>1</v>
      </c>
      <c r="C13759" s="73">
        <v>46052</v>
      </c>
      <c r="D13759" s="79" t="s">
        <v>62</v>
      </c>
      <c r="E13759" s="80" t="s">
        <v>273</v>
      </c>
      <c r="F13759" s="81" t="str">
        <f>VLOOKUP(E13759,Customer[],2,FALSE)</f>
        <v>Nate Thint</v>
      </c>
      <c r="G13759" s="69" t="str">
        <f>VLOOKUP(E13759,Customer[],3,FALSE)</f>
        <v>Bayin Naung St</v>
      </c>
      <c r="H13759" s="69" t="str">
        <f>VLOOKUP(E13759,Customer[],4,FALSE)</f>
        <v>Htan Ta Pin</v>
      </c>
      <c r="I13759" s="48" t="s">
        <v>18</v>
      </c>
      <c r="J13759" s="82" t="str">
        <f>VLOOKUP(I13759,PGStock[],2,FALSE)</f>
        <v>Formula Rum 350ml</v>
      </c>
      <c r="K13759" s="71">
        <f>VLOOKUP(I13759,PGStock[],3,FALSE)</f>
        <v>0.35</v>
      </c>
      <c r="L13759" s="47">
        <v>4</v>
      </c>
      <c r="M13759" s="47">
        <f>VLOOKUP(I13759,PGStock[],6,FALSE)</f>
        <v>150</v>
      </c>
      <c r="N13759" s="47">
        <f>+PGSales!$L13759*PGSales!$M13759</f>
        <v>600</v>
      </c>
    </row>
    <row r="13760" spans="1:14" hidden="1" x14ac:dyDescent="0.25">
      <c r="A13760" s="77">
        <f t="shared" ref="A13760:A13771" si="1654">YEAR(C13760)</f>
        <v>2026</v>
      </c>
      <c r="B13760" s="77">
        <f t="shared" ref="B13760:B13771" si="1655">MONTH(C13760)</f>
        <v>1</v>
      </c>
      <c r="C13760" s="73">
        <v>46052</v>
      </c>
      <c r="D13760" s="79" t="s">
        <v>62</v>
      </c>
      <c r="E13760" s="80" t="s">
        <v>273</v>
      </c>
      <c r="F13760" s="81" t="str">
        <f>VLOOKUP(E13760,Customer[],2,FALSE)</f>
        <v>Nate Thint</v>
      </c>
      <c r="G13760" s="69" t="str">
        <f>VLOOKUP(E13760,Customer[],3,FALSE)</f>
        <v>Bayin Naung St</v>
      </c>
      <c r="H13760" s="69" t="str">
        <f>VLOOKUP(E13760,Customer[],4,FALSE)</f>
        <v>Htan Ta Pin</v>
      </c>
      <c r="I13760" s="48" t="s">
        <v>959</v>
      </c>
      <c r="J13760" s="82" t="str">
        <f>VLOOKUP(I13760,PGStock[],2,FALSE)</f>
        <v>Shwe Man ကော်ဗူး (1 Liter)</v>
      </c>
      <c r="K13760" s="71">
        <f>VLOOKUP(I13760,PGStock[],3,FALSE)</f>
        <v>1</v>
      </c>
      <c r="L13760" s="47">
        <v>2</v>
      </c>
      <c r="M13760" s="47">
        <f>VLOOKUP(I13760,PGStock[],6,FALSE)</f>
        <v>100</v>
      </c>
      <c r="N13760" s="47">
        <f>+PGSales!$L13760*PGSales!$M13760</f>
        <v>200</v>
      </c>
    </row>
    <row r="13761" spans="1:14" hidden="1" x14ac:dyDescent="0.25">
      <c r="A13761" s="77">
        <f t="shared" si="1654"/>
        <v>2026</v>
      </c>
      <c r="B13761" s="77">
        <f t="shared" si="1655"/>
        <v>1</v>
      </c>
      <c r="C13761" s="73">
        <v>46053</v>
      </c>
      <c r="D13761" s="79" t="s">
        <v>878</v>
      </c>
      <c r="E13761" s="80" t="s">
        <v>869</v>
      </c>
      <c r="F13761" s="81" t="str">
        <f>VLOOKUP(E13761,Customer[],2,FALSE)</f>
        <v>Sit paing</v>
      </c>
      <c r="G13761" s="69" t="str">
        <f>VLOOKUP(E13761,Customer[],3,FALSE)</f>
        <v>Shwe Yin Aye Rd</v>
      </c>
      <c r="H13761" s="69" t="str">
        <f>VLOOKUP(E13761,Customer[],4,FALSE)</f>
        <v>Hlaing Thar Yar</v>
      </c>
      <c r="I13761" s="48" t="s">
        <v>25</v>
      </c>
      <c r="J13761" s="82" t="str">
        <f>VLOOKUP(I13761,PGStock[],2,FALSE)</f>
        <v>Columbus Super Red Smooth 350 Ml</v>
      </c>
      <c r="K13761" s="71">
        <f>VLOOKUP(I13761,PGStock[],3,FALSE)</f>
        <v>0.35</v>
      </c>
      <c r="L13761" s="47">
        <v>1</v>
      </c>
      <c r="M13761" s="47">
        <f>VLOOKUP(I13761,PGStock[],6,FALSE)</f>
        <v>150</v>
      </c>
      <c r="N13761" s="47">
        <f>+PGSales!$L13761*PGSales!$M13761</f>
        <v>150</v>
      </c>
    </row>
    <row r="13762" spans="1:14" hidden="1" x14ac:dyDescent="0.25">
      <c r="A13762" s="77">
        <f t="shared" si="1654"/>
        <v>2026</v>
      </c>
      <c r="B13762" s="77">
        <f t="shared" si="1655"/>
        <v>1</v>
      </c>
      <c r="C13762" s="73">
        <v>46053</v>
      </c>
      <c r="D13762" s="79" t="s">
        <v>878</v>
      </c>
      <c r="E13762" s="80" t="s">
        <v>869</v>
      </c>
      <c r="F13762" s="81" t="str">
        <f>VLOOKUP(E13762,Customer[],2,FALSE)</f>
        <v>Sit paing</v>
      </c>
      <c r="G13762" s="69" t="str">
        <f>VLOOKUP(E13762,Customer[],3,FALSE)</f>
        <v>Shwe Yin Aye Rd</v>
      </c>
      <c r="H13762" s="69" t="str">
        <f>VLOOKUP(E13762,Customer[],4,FALSE)</f>
        <v>Hlaing Thar Yar</v>
      </c>
      <c r="I13762" s="48" t="s">
        <v>18</v>
      </c>
      <c r="J13762" s="82" t="str">
        <f>VLOOKUP(I13762,PGStock[],2,FALSE)</f>
        <v>Formula Rum 350ml</v>
      </c>
      <c r="K13762" s="71">
        <f>VLOOKUP(I13762,PGStock[],3,FALSE)</f>
        <v>0.35</v>
      </c>
      <c r="L13762" s="47">
        <v>3</v>
      </c>
      <c r="M13762" s="47">
        <f>VLOOKUP(I13762,PGStock[],6,FALSE)</f>
        <v>150</v>
      </c>
      <c r="N13762" s="47">
        <f>+PGSales!$L13762*PGSales!$M13762</f>
        <v>450</v>
      </c>
    </row>
    <row r="13763" spans="1:14" hidden="1" x14ac:dyDescent="0.25">
      <c r="A13763" s="77">
        <f t="shared" si="1654"/>
        <v>2026</v>
      </c>
      <c r="B13763" s="77">
        <f t="shared" si="1655"/>
        <v>1</v>
      </c>
      <c r="C13763" s="73">
        <v>46053</v>
      </c>
      <c r="D13763" s="79" t="s">
        <v>878</v>
      </c>
      <c r="E13763" s="80" t="s">
        <v>869</v>
      </c>
      <c r="F13763" s="81" t="str">
        <f>VLOOKUP(E13763,Customer[],2,FALSE)</f>
        <v>Sit paing</v>
      </c>
      <c r="G13763" s="69" t="str">
        <f>VLOOKUP(E13763,Customer[],3,FALSE)</f>
        <v>Shwe Yin Aye Rd</v>
      </c>
      <c r="H13763" s="69" t="str">
        <f>VLOOKUP(E13763,Customer[],4,FALSE)</f>
        <v>Hlaing Thar Yar</v>
      </c>
      <c r="I13763" s="48" t="s">
        <v>958</v>
      </c>
      <c r="J13763" s="82" t="str">
        <f>VLOOKUP(I13763,PGStock[],2,FALSE)</f>
        <v>Shwe Man 680ml</v>
      </c>
      <c r="K13763" s="71">
        <f>VLOOKUP(I13763,PGStock[],3,FALSE)</f>
        <v>0.68</v>
      </c>
      <c r="L13763" s="47">
        <v>2</v>
      </c>
      <c r="M13763" s="47">
        <f>VLOOKUP(I13763,PGStock[],6,FALSE)</f>
        <v>100</v>
      </c>
      <c r="N13763" s="47">
        <f>+PGSales!$L13763*PGSales!$M13763</f>
        <v>200</v>
      </c>
    </row>
    <row r="13764" spans="1:14" hidden="1" x14ac:dyDescent="0.25">
      <c r="A13764" s="77">
        <f t="shared" si="1654"/>
        <v>2026</v>
      </c>
      <c r="B13764" s="77">
        <f t="shared" si="1655"/>
        <v>1</v>
      </c>
      <c r="C13764" s="73">
        <v>46053</v>
      </c>
      <c r="D13764" s="79" t="s">
        <v>74</v>
      </c>
      <c r="E13764" s="80" t="s">
        <v>634</v>
      </c>
      <c r="F13764" s="81" t="str">
        <f>VLOOKUP(E13764,Customer[],2,FALSE)</f>
        <v>Pyae Maher</v>
      </c>
      <c r="G13764" s="69" t="str">
        <f>VLOOKUP(E13764,Customer[],3,FALSE)</f>
        <v>Bo Aung Kyaw Rd</v>
      </c>
      <c r="H13764" s="69" t="str">
        <f>VLOOKUP(E13764,Customer[],4,FALSE)</f>
        <v>Hlaing Thar Yar</v>
      </c>
      <c r="I13764" s="48" t="s">
        <v>25</v>
      </c>
      <c r="J13764" s="82" t="str">
        <f>VLOOKUP(I13764,PGStock[],2,FALSE)</f>
        <v>Columbus Super Red Smooth 350 Ml</v>
      </c>
      <c r="K13764" s="71">
        <f>VLOOKUP(I13764,PGStock[],3,FALSE)</f>
        <v>0.35</v>
      </c>
      <c r="L13764" s="47">
        <v>1</v>
      </c>
      <c r="M13764" s="47">
        <f>VLOOKUP(I13764,PGStock[],6,FALSE)</f>
        <v>150</v>
      </c>
      <c r="N13764" s="47">
        <f>+PGSales!$L13764*PGSales!$M13764</f>
        <v>150</v>
      </c>
    </row>
    <row r="13765" spans="1:14" hidden="1" x14ac:dyDescent="0.25">
      <c r="A13765" s="77">
        <f t="shared" si="1654"/>
        <v>2026</v>
      </c>
      <c r="B13765" s="77">
        <f t="shared" si="1655"/>
        <v>1</v>
      </c>
      <c r="C13765" s="73">
        <v>46053</v>
      </c>
      <c r="D13765" s="79" t="s">
        <v>74</v>
      </c>
      <c r="E13765" s="80" t="s">
        <v>634</v>
      </c>
      <c r="F13765" s="81" t="str">
        <f>VLOOKUP(E13765,Customer[],2,FALSE)</f>
        <v>Pyae Maher</v>
      </c>
      <c r="G13765" s="69" t="str">
        <f>VLOOKUP(E13765,Customer[],3,FALSE)</f>
        <v>Bo Aung Kyaw Rd</v>
      </c>
      <c r="H13765" s="69" t="str">
        <f>VLOOKUP(E13765,Customer[],4,FALSE)</f>
        <v>Hlaing Thar Yar</v>
      </c>
      <c r="I13765" s="48" t="s">
        <v>959</v>
      </c>
      <c r="J13765" s="82" t="str">
        <f>VLOOKUP(I13765,PGStock[],2,FALSE)</f>
        <v>Shwe Man ကော်ဗူး (1 Liter)</v>
      </c>
      <c r="K13765" s="71">
        <f>VLOOKUP(I13765,PGStock[],3,FALSE)</f>
        <v>1</v>
      </c>
      <c r="L13765" s="47">
        <v>3</v>
      </c>
      <c r="M13765" s="47">
        <f>VLOOKUP(I13765,PGStock[],6,FALSE)</f>
        <v>100</v>
      </c>
      <c r="N13765" s="47">
        <f>+PGSales!$L13765*PGSales!$M13765</f>
        <v>300</v>
      </c>
    </row>
    <row r="13766" spans="1:14" hidden="1" x14ac:dyDescent="0.25">
      <c r="A13766" s="77">
        <f t="shared" si="1654"/>
        <v>2026</v>
      </c>
      <c r="B13766" s="77">
        <f t="shared" si="1655"/>
        <v>1</v>
      </c>
      <c r="C13766" s="73">
        <v>46053</v>
      </c>
      <c r="D13766" s="79" t="s">
        <v>275</v>
      </c>
      <c r="E13766" s="80" t="s">
        <v>120</v>
      </c>
      <c r="F13766" s="81" t="str">
        <f>VLOOKUP(E13766,Customer[],2,FALSE)</f>
        <v>Linn</v>
      </c>
      <c r="G13766" s="69" t="str">
        <f>VLOOKUP(E13766,Customer[],3,FALSE)</f>
        <v>Bo Aung Kyaw Rd</v>
      </c>
      <c r="H13766" s="69" t="str">
        <f>VLOOKUP(E13766,Customer[],4,FALSE)</f>
        <v>Hlaing Thar Yar Route (1)</v>
      </c>
      <c r="I13766" s="48" t="s">
        <v>25</v>
      </c>
      <c r="J13766" s="82" t="str">
        <f>VLOOKUP(I13766,PGStock[],2,FALSE)</f>
        <v>Columbus Super Red Smooth 350 Ml</v>
      </c>
      <c r="K13766" s="71">
        <f>VLOOKUP(I13766,PGStock[],3,FALSE)</f>
        <v>0.35</v>
      </c>
      <c r="L13766" s="47">
        <v>3</v>
      </c>
      <c r="M13766" s="47">
        <f>VLOOKUP(I13766,PGStock[],6,FALSE)</f>
        <v>150</v>
      </c>
      <c r="N13766" s="47">
        <f>+PGSales!$L13766*PGSales!$M13766</f>
        <v>450</v>
      </c>
    </row>
    <row r="13767" spans="1:14" hidden="1" x14ac:dyDescent="0.25">
      <c r="A13767" s="77">
        <f t="shared" si="1654"/>
        <v>2026</v>
      </c>
      <c r="B13767" s="77">
        <f t="shared" si="1655"/>
        <v>1</v>
      </c>
      <c r="C13767" s="73">
        <v>46053</v>
      </c>
      <c r="D13767" s="79" t="s">
        <v>275</v>
      </c>
      <c r="E13767" s="80" t="s">
        <v>120</v>
      </c>
      <c r="F13767" s="81" t="str">
        <f>VLOOKUP(E13767,Customer[],2,FALSE)</f>
        <v>Linn</v>
      </c>
      <c r="G13767" s="69" t="str">
        <f>VLOOKUP(E13767,Customer[],3,FALSE)</f>
        <v>Bo Aung Kyaw Rd</v>
      </c>
      <c r="H13767" s="69" t="str">
        <f>VLOOKUP(E13767,Customer[],4,FALSE)</f>
        <v>Hlaing Thar Yar Route (1)</v>
      </c>
      <c r="I13767" s="48" t="s">
        <v>20</v>
      </c>
      <c r="J13767" s="82" t="str">
        <f>VLOOKUP(I13767,PGStock[],2,FALSE)</f>
        <v>Formula Rum 700ml</v>
      </c>
      <c r="K13767" s="71">
        <f>VLOOKUP(I13767,PGStock[],3,FALSE)</f>
        <v>0.7</v>
      </c>
      <c r="L13767" s="47">
        <v>3</v>
      </c>
      <c r="M13767" s="47">
        <f>VLOOKUP(I13767,PGStock[],6,FALSE)</f>
        <v>200</v>
      </c>
      <c r="N13767" s="47">
        <f>+PGSales!$L13767*PGSales!$M13767</f>
        <v>600</v>
      </c>
    </row>
    <row r="13768" spans="1:14" hidden="1" x14ac:dyDescent="0.25">
      <c r="A13768" s="77">
        <f t="shared" si="1654"/>
        <v>2026</v>
      </c>
      <c r="B13768" s="77">
        <f t="shared" si="1655"/>
        <v>1</v>
      </c>
      <c r="C13768" s="73">
        <v>46053</v>
      </c>
      <c r="D13768" s="79" t="s">
        <v>275</v>
      </c>
      <c r="E13768" s="80" t="s">
        <v>120</v>
      </c>
      <c r="F13768" s="81" t="str">
        <f>VLOOKUP(E13768,Customer[],2,FALSE)</f>
        <v>Linn</v>
      </c>
      <c r="G13768" s="69" t="str">
        <f>VLOOKUP(E13768,Customer[],3,FALSE)</f>
        <v>Bo Aung Kyaw Rd</v>
      </c>
      <c r="H13768" s="69" t="str">
        <f>VLOOKUP(E13768,Customer[],4,FALSE)</f>
        <v>Hlaing Thar Yar Route (1)</v>
      </c>
      <c r="I13768" s="48" t="s">
        <v>18</v>
      </c>
      <c r="J13768" s="82" t="str">
        <f>VLOOKUP(I13768,PGStock[],2,FALSE)</f>
        <v>Formula Rum 350ml</v>
      </c>
      <c r="K13768" s="71">
        <f>VLOOKUP(I13768,PGStock[],3,FALSE)</f>
        <v>0.35</v>
      </c>
      <c r="L13768" s="47">
        <v>3</v>
      </c>
      <c r="M13768" s="47">
        <f>VLOOKUP(I13768,PGStock[],6,FALSE)</f>
        <v>150</v>
      </c>
      <c r="N13768" s="47">
        <f>+PGSales!$L13768*PGSales!$M13768</f>
        <v>450</v>
      </c>
    </row>
    <row r="13769" spans="1:14" hidden="1" x14ac:dyDescent="0.25">
      <c r="A13769" s="77">
        <f t="shared" si="1654"/>
        <v>2026</v>
      </c>
      <c r="B13769" s="77">
        <f t="shared" si="1655"/>
        <v>1</v>
      </c>
      <c r="C13769" s="73">
        <v>46053</v>
      </c>
      <c r="D13769" s="79" t="s">
        <v>275</v>
      </c>
      <c r="E13769" s="80" t="s">
        <v>120</v>
      </c>
      <c r="F13769" s="81" t="str">
        <f>VLOOKUP(E13769,Customer[],2,FALSE)</f>
        <v>Linn</v>
      </c>
      <c r="G13769" s="69" t="str">
        <f>VLOOKUP(E13769,Customer[],3,FALSE)</f>
        <v>Bo Aung Kyaw Rd</v>
      </c>
      <c r="H13769" s="69" t="str">
        <f>VLOOKUP(E13769,Customer[],4,FALSE)</f>
        <v>Hlaing Thar Yar Route (1)</v>
      </c>
      <c r="I13769" s="48" t="s">
        <v>958</v>
      </c>
      <c r="J13769" s="82" t="str">
        <f>VLOOKUP(I13769,PGStock[],2,FALSE)</f>
        <v>Shwe Man 680ml</v>
      </c>
      <c r="K13769" s="71">
        <f>VLOOKUP(I13769,PGStock[],3,FALSE)</f>
        <v>0.68</v>
      </c>
      <c r="L13769" s="47">
        <v>1</v>
      </c>
      <c r="M13769" s="47">
        <f>VLOOKUP(I13769,PGStock[],6,FALSE)</f>
        <v>100</v>
      </c>
      <c r="N13769" s="47">
        <f>+PGSales!$L13769*PGSales!$M13769</f>
        <v>100</v>
      </c>
    </row>
    <row r="13770" spans="1:14" hidden="1" x14ac:dyDescent="0.25">
      <c r="A13770" s="77">
        <f t="shared" si="1654"/>
        <v>2026</v>
      </c>
      <c r="B13770" s="77">
        <f t="shared" si="1655"/>
        <v>1</v>
      </c>
      <c r="C13770" s="73">
        <v>46053</v>
      </c>
      <c r="D13770" s="79" t="s">
        <v>275</v>
      </c>
      <c r="E13770" s="80" t="s">
        <v>120</v>
      </c>
      <c r="F13770" s="81" t="str">
        <f>VLOOKUP(E13770,Customer[],2,FALSE)</f>
        <v>Linn</v>
      </c>
      <c r="G13770" s="69" t="str">
        <f>VLOOKUP(E13770,Customer[],3,FALSE)</f>
        <v>Bo Aung Kyaw Rd</v>
      </c>
      <c r="H13770" s="69" t="str">
        <f>VLOOKUP(E13770,Customer[],4,FALSE)</f>
        <v>Hlaing Thar Yar Route (1)</v>
      </c>
      <c r="I13770" s="48" t="s">
        <v>959</v>
      </c>
      <c r="J13770" s="82" t="str">
        <f>VLOOKUP(I13770,PGStock[],2,FALSE)</f>
        <v>Shwe Man ကော်ဗူး (1 Liter)</v>
      </c>
      <c r="K13770" s="71">
        <f>VLOOKUP(I13770,PGStock[],3,FALSE)</f>
        <v>1</v>
      </c>
      <c r="L13770" s="47">
        <v>2</v>
      </c>
      <c r="M13770" s="47">
        <f>VLOOKUP(I13770,PGStock[],6,FALSE)</f>
        <v>100</v>
      </c>
      <c r="N13770" s="47">
        <f>+PGSales!$L13770*PGSales!$M13770</f>
        <v>200</v>
      </c>
    </row>
    <row r="13771" spans="1:14" hidden="1" x14ac:dyDescent="0.25">
      <c r="A13771" s="77">
        <f t="shared" si="1654"/>
        <v>2026</v>
      </c>
      <c r="B13771" s="77">
        <f t="shared" si="1655"/>
        <v>1</v>
      </c>
      <c r="C13771" s="73">
        <v>46053</v>
      </c>
      <c r="D13771" s="79" t="s">
        <v>68</v>
      </c>
      <c r="E13771" s="80" t="s">
        <v>992</v>
      </c>
      <c r="F13771" s="81" t="str">
        <f>VLOOKUP(E13771,Customer[],2,FALSE)</f>
        <v>Kambauza</v>
      </c>
      <c r="G13771" s="69" t="str">
        <f>VLOOKUP(E13771,Customer[],3,FALSE)</f>
        <v>kansittthar Rd</v>
      </c>
      <c r="H13771" s="69" t="str">
        <f>VLOOKUP(E13771,Customer[],4,FALSE)</f>
        <v>Hlaing Thar Yar</v>
      </c>
      <c r="I13771" s="48" t="s">
        <v>25</v>
      </c>
      <c r="J13771" s="82" t="str">
        <f>VLOOKUP(I13771,PGStock[],2,FALSE)</f>
        <v>Columbus Super Red Smooth 350 Ml</v>
      </c>
      <c r="K13771" s="71">
        <f>VLOOKUP(I13771,PGStock[],3,FALSE)</f>
        <v>0.35</v>
      </c>
      <c r="L13771" s="47">
        <v>4</v>
      </c>
      <c r="M13771" s="47">
        <f>VLOOKUP(I13771,PGStock[],6,FALSE)</f>
        <v>150</v>
      </c>
      <c r="N13771" s="47">
        <f>+PGSales!$L13771*PGSales!$M13771</f>
        <v>600</v>
      </c>
    </row>
    <row r="13772" spans="1:14" hidden="1" x14ac:dyDescent="0.25">
      <c r="A13772" s="77">
        <f t="shared" ref="A13772:A13783" si="1656">YEAR(C13772)</f>
        <v>2026</v>
      </c>
      <c r="B13772" s="77">
        <f t="shared" ref="B13772:B13783" si="1657">MONTH(C13772)</f>
        <v>1</v>
      </c>
      <c r="C13772" s="73">
        <v>46053</v>
      </c>
      <c r="D13772" s="79" t="s">
        <v>68</v>
      </c>
      <c r="E13772" s="80" t="s">
        <v>992</v>
      </c>
      <c r="F13772" s="81" t="str">
        <f>VLOOKUP(E13772,Customer[],2,FALSE)</f>
        <v>Kambauza</v>
      </c>
      <c r="G13772" s="69" t="str">
        <f>VLOOKUP(E13772,Customer[],3,FALSE)</f>
        <v>kansittthar Rd</v>
      </c>
      <c r="H13772" s="69" t="str">
        <f>VLOOKUP(E13772,Customer[],4,FALSE)</f>
        <v>Hlaing Thar Yar</v>
      </c>
      <c r="I13772" s="48" t="s">
        <v>18</v>
      </c>
      <c r="J13772" s="82" t="str">
        <f>VLOOKUP(I13772,PGStock[],2,FALSE)</f>
        <v>Formula Rum 350ml</v>
      </c>
      <c r="K13772" s="71">
        <f>VLOOKUP(I13772,PGStock[],3,FALSE)</f>
        <v>0.35</v>
      </c>
      <c r="L13772" s="47">
        <v>2</v>
      </c>
      <c r="M13772" s="47">
        <f>VLOOKUP(I13772,PGStock[],6,FALSE)</f>
        <v>150</v>
      </c>
      <c r="N13772" s="47">
        <f>+PGSales!$L13772*PGSales!$M13772</f>
        <v>300</v>
      </c>
    </row>
    <row r="13773" spans="1:14" hidden="1" x14ac:dyDescent="0.25">
      <c r="A13773" s="77">
        <f t="shared" si="1656"/>
        <v>2026</v>
      </c>
      <c r="B13773" s="77">
        <f t="shared" si="1657"/>
        <v>1</v>
      </c>
      <c r="C13773" s="73">
        <v>46053</v>
      </c>
      <c r="D13773" s="79" t="s">
        <v>68</v>
      </c>
      <c r="E13773" s="80" t="s">
        <v>992</v>
      </c>
      <c r="F13773" s="81" t="str">
        <f>VLOOKUP(E13773,Customer[],2,FALSE)</f>
        <v>Kambauza</v>
      </c>
      <c r="G13773" s="69" t="str">
        <f>VLOOKUP(E13773,Customer[],3,FALSE)</f>
        <v>kansittthar Rd</v>
      </c>
      <c r="H13773" s="69" t="str">
        <f>VLOOKUP(E13773,Customer[],4,FALSE)</f>
        <v>Hlaing Thar Yar</v>
      </c>
      <c r="I13773" s="48" t="s">
        <v>959</v>
      </c>
      <c r="J13773" s="82" t="str">
        <f>VLOOKUP(I13773,PGStock[],2,FALSE)</f>
        <v>Shwe Man ကော်ဗူး (1 Liter)</v>
      </c>
      <c r="K13773" s="71">
        <f>VLOOKUP(I13773,PGStock[],3,FALSE)</f>
        <v>1</v>
      </c>
      <c r="L13773" s="47">
        <v>2</v>
      </c>
      <c r="M13773" s="47">
        <f>VLOOKUP(I13773,PGStock[],6,FALSE)</f>
        <v>100</v>
      </c>
      <c r="N13773" s="47">
        <f>+PGSales!$L13773*PGSales!$M13773</f>
        <v>200</v>
      </c>
    </row>
    <row r="13774" spans="1:14" hidden="1" x14ac:dyDescent="0.25">
      <c r="A13774" s="77">
        <f t="shared" si="1656"/>
        <v>2026</v>
      </c>
      <c r="B13774" s="77">
        <f t="shared" si="1657"/>
        <v>1</v>
      </c>
      <c r="C13774" s="73">
        <v>46053</v>
      </c>
      <c r="D13774" s="79" t="s">
        <v>131</v>
      </c>
      <c r="E13774" s="80" t="s">
        <v>169</v>
      </c>
      <c r="F13774" s="81" t="str">
        <f>VLOOKUP(E13774,Customer[],2,FALSE)</f>
        <v xml:space="preserve">Kaung </v>
      </c>
      <c r="G13774" s="69" t="str">
        <f>VLOOKUP(E13774,Customer[],3,FALSE)</f>
        <v>Sin Phyu Shin Rd</v>
      </c>
      <c r="H13774" s="69" t="str">
        <f>VLOOKUP(E13774,Customer[],4,FALSE)</f>
        <v>Hlaing Thar Yar</v>
      </c>
      <c r="I13774" s="48" t="s">
        <v>27</v>
      </c>
      <c r="J13774" s="82" t="str">
        <f>VLOOKUP(I13774,PGStock[],2,FALSE)</f>
        <v>Columbus Super Red Smooth 700 Ml</v>
      </c>
      <c r="K13774" s="71">
        <f>VLOOKUP(I13774,PGStock[],3,FALSE)</f>
        <v>0.7</v>
      </c>
      <c r="L13774" s="47">
        <v>3</v>
      </c>
      <c r="M13774" s="47">
        <f>VLOOKUP(I13774,PGStock[],6,FALSE)</f>
        <v>200</v>
      </c>
      <c r="N13774" s="47">
        <f>+PGSales!$L13774*PGSales!$M13774</f>
        <v>600</v>
      </c>
    </row>
    <row r="13775" spans="1:14" hidden="1" x14ac:dyDescent="0.25">
      <c r="A13775" s="77">
        <f t="shared" si="1656"/>
        <v>2026</v>
      </c>
      <c r="B13775" s="77">
        <f t="shared" si="1657"/>
        <v>1</v>
      </c>
      <c r="C13775" s="73">
        <v>46053</v>
      </c>
      <c r="D13775" s="79" t="s">
        <v>131</v>
      </c>
      <c r="E13775" s="80" t="s">
        <v>169</v>
      </c>
      <c r="F13775" s="81" t="str">
        <f>VLOOKUP(E13775,Customer[],2,FALSE)</f>
        <v xml:space="preserve">Kaung </v>
      </c>
      <c r="G13775" s="69" t="str">
        <f>VLOOKUP(E13775,Customer[],3,FALSE)</f>
        <v>Sin Phyu Shin Rd</v>
      </c>
      <c r="H13775" s="69" t="str">
        <f>VLOOKUP(E13775,Customer[],4,FALSE)</f>
        <v>Hlaing Thar Yar</v>
      </c>
      <c r="I13775" s="48" t="s">
        <v>25</v>
      </c>
      <c r="J13775" s="82" t="str">
        <f>VLOOKUP(I13775,PGStock[],2,FALSE)</f>
        <v>Columbus Super Red Smooth 350 Ml</v>
      </c>
      <c r="K13775" s="71">
        <f>VLOOKUP(I13775,PGStock[],3,FALSE)</f>
        <v>0.35</v>
      </c>
      <c r="L13775" s="47">
        <v>3</v>
      </c>
      <c r="M13775" s="47">
        <f>VLOOKUP(I13775,PGStock[],6,FALSE)</f>
        <v>150</v>
      </c>
      <c r="N13775" s="47">
        <f>+PGSales!$L13775*PGSales!$M13775</f>
        <v>450</v>
      </c>
    </row>
    <row r="13776" spans="1:14" hidden="1" x14ac:dyDescent="0.25">
      <c r="A13776" s="77">
        <f t="shared" si="1656"/>
        <v>2026</v>
      </c>
      <c r="B13776" s="77">
        <f t="shared" si="1657"/>
        <v>1</v>
      </c>
      <c r="C13776" s="73">
        <v>46053</v>
      </c>
      <c r="D13776" s="79" t="s">
        <v>131</v>
      </c>
      <c r="E13776" s="80" t="s">
        <v>169</v>
      </c>
      <c r="F13776" s="81" t="str">
        <f>VLOOKUP(E13776,Customer[],2,FALSE)</f>
        <v xml:space="preserve">Kaung </v>
      </c>
      <c r="G13776" s="69" t="str">
        <f>VLOOKUP(E13776,Customer[],3,FALSE)</f>
        <v>Sin Phyu Shin Rd</v>
      </c>
      <c r="H13776" s="69" t="str">
        <f>VLOOKUP(E13776,Customer[],4,FALSE)</f>
        <v>Hlaing Thar Yar</v>
      </c>
      <c r="I13776" s="48" t="s">
        <v>18</v>
      </c>
      <c r="J13776" s="82" t="str">
        <f>VLOOKUP(I13776,PGStock[],2,FALSE)</f>
        <v>Formula Rum 350ml</v>
      </c>
      <c r="K13776" s="71">
        <f>VLOOKUP(I13776,PGStock[],3,FALSE)</f>
        <v>0.35</v>
      </c>
      <c r="L13776" s="47">
        <v>5</v>
      </c>
      <c r="M13776" s="47">
        <f>VLOOKUP(I13776,PGStock[],6,FALSE)</f>
        <v>150</v>
      </c>
      <c r="N13776" s="47">
        <f>+PGSales!$L13776*PGSales!$M13776</f>
        <v>750</v>
      </c>
    </row>
    <row r="13777" spans="1:14" hidden="1" x14ac:dyDescent="0.25">
      <c r="A13777" s="77">
        <f t="shared" si="1656"/>
        <v>2026</v>
      </c>
      <c r="B13777" s="77">
        <f t="shared" si="1657"/>
        <v>1</v>
      </c>
      <c r="C13777" s="73">
        <v>46053</v>
      </c>
      <c r="D13777" s="79" t="s">
        <v>1438</v>
      </c>
      <c r="E13777" s="80" t="s">
        <v>271</v>
      </c>
      <c r="F13777" s="81" t="str">
        <f>VLOOKUP(E13777,Customer[],2,FALSE)</f>
        <v>Lapyae Wunn</v>
      </c>
      <c r="G13777" s="69" t="str">
        <f>VLOOKUP(E13777,Customer[],3,FALSE)</f>
        <v>West Yangon University Rd</v>
      </c>
      <c r="H13777" s="69" t="str">
        <f>VLOOKUP(E13777,Customer[],4,FALSE)</f>
        <v>Htan Ta Pin</v>
      </c>
      <c r="I13777" s="48" t="s">
        <v>27</v>
      </c>
      <c r="J13777" s="82" t="str">
        <f>VLOOKUP(I13777,PGStock[],2,FALSE)</f>
        <v>Columbus Super Red Smooth 700 Ml</v>
      </c>
      <c r="K13777" s="71">
        <f>VLOOKUP(I13777,PGStock[],3,FALSE)</f>
        <v>0.7</v>
      </c>
      <c r="L13777" s="47">
        <v>1</v>
      </c>
      <c r="M13777" s="47">
        <f>VLOOKUP(I13777,PGStock[],6,FALSE)</f>
        <v>200</v>
      </c>
      <c r="N13777" s="47">
        <f>+PGSales!$L13777*PGSales!$M13777</f>
        <v>200</v>
      </c>
    </row>
    <row r="13778" spans="1:14" hidden="1" x14ac:dyDescent="0.25">
      <c r="A13778" s="77">
        <f t="shared" si="1656"/>
        <v>2026</v>
      </c>
      <c r="B13778" s="77">
        <f t="shared" si="1657"/>
        <v>1</v>
      </c>
      <c r="C13778" s="73">
        <v>46053</v>
      </c>
      <c r="D13778" s="79" t="s">
        <v>1438</v>
      </c>
      <c r="E13778" s="80" t="s">
        <v>271</v>
      </c>
      <c r="F13778" s="81" t="str">
        <f>VLOOKUP(E13778,Customer[],2,FALSE)</f>
        <v>Lapyae Wunn</v>
      </c>
      <c r="G13778" s="69" t="str">
        <f>VLOOKUP(E13778,Customer[],3,FALSE)</f>
        <v>West Yangon University Rd</v>
      </c>
      <c r="H13778" s="69" t="str">
        <f>VLOOKUP(E13778,Customer[],4,FALSE)</f>
        <v>Htan Ta Pin</v>
      </c>
      <c r="I13778" s="48" t="s">
        <v>25</v>
      </c>
      <c r="J13778" s="82" t="str">
        <f>VLOOKUP(I13778,PGStock[],2,FALSE)</f>
        <v>Columbus Super Red Smooth 350 Ml</v>
      </c>
      <c r="K13778" s="71">
        <f>VLOOKUP(I13778,PGStock[],3,FALSE)</f>
        <v>0.35</v>
      </c>
      <c r="L13778" s="47">
        <v>8</v>
      </c>
      <c r="M13778" s="47">
        <f>VLOOKUP(I13778,PGStock[],6,FALSE)</f>
        <v>150</v>
      </c>
      <c r="N13778" s="47">
        <f>+PGSales!$L13778*PGSales!$M13778</f>
        <v>1200</v>
      </c>
    </row>
    <row r="13779" spans="1:14" hidden="1" x14ac:dyDescent="0.25">
      <c r="A13779" s="77">
        <f t="shared" si="1656"/>
        <v>2026</v>
      </c>
      <c r="B13779" s="77">
        <f t="shared" si="1657"/>
        <v>1</v>
      </c>
      <c r="C13779" s="73">
        <v>46053</v>
      </c>
      <c r="D13779" s="79" t="s">
        <v>1438</v>
      </c>
      <c r="E13779" s="80" t="s">
        <v>271</v>
      </c>
      <c r="F13779" s="81" t="str">
        <f>VLOOKUP(E13779,Customer[],2,FALSE)</f>
        <v>Lapyae Wunn</v>
      </c>
      <c r="G13779" s="69" t="str">
        <f>VLOOKUP(E13779,Customer[],3,FALSE)</f>
        <v>West Yangon University Rd</v>
      </c>
      <c r="H13779" s="69" t="str">
        <f>VLOOKUP(E13779,Customer[],4,FALSE)</f>
        <v>Htan Ta Pin</v>
      </c>
      <c r="I13779" s="48" t="s">
        <v>20</v>
      </c>
      <c r="J13779" s="82" t="str">
        <f>VLOOKUP(I13779,PGStock[],2,FALSE)</f>
        <v>Formula Rum 700ml</v>
      </c>
      <c r="K13779" s="71">
        <f>VLOOKUP(I13779,PGStock[],3,FALSE)</f>
        <v>0.7</v>
      </c>
      <c r="L13779" s="47">
        <v>1</v>
      </c>
      <c r="M13779" s="47">
        <f>VLOOKUP(I13779,PGStock[],6,FALSE)</f>
        <v>200</v>
      </c>
      <c r="N13779" s="47">
        <f>+PGSales!$L13779*PGSales!$M13779</f>
        <v>200</v>
      </c>
    </row>
    <row r="13780" spans="1:14" hidden="1" x14ac:dyDescent="0.25">
      <c r="A13780" s="77">
        <f t="shared" si="1656"/>
        <v>2026</v>
      </c>
      <c r="B13780" s="77">
        <f t="shared" si="1657"/>
        <v>1</v>
      </c>
      <c r="C13780" s="73">
        <v>46053</v>
      </c>
      <c r="D13780" s="79" t="s">
        <v>1438</v>
      </c>
      <c r="E13780" s="80" t="s">
        <v>271</v>
      </c>
      <c r="F13780" s="81" t="str">
        <f>VLOOKUP(E13780,Customer[],2,FALSE)</f>
        <v>Lapyae Wunn</v>
      </c>
      <c r="G13780" s="69" t="str">
        <f>VLOOKUP(E13780,Customer[],3,FALSE)</f>
        <v>West Yangon University Rd</v>
      </c>
      <c r="H13780" s="69" t="str">
        <f>VLOOKUP(E13780,Customer[],4,FALSE)</f>
        <v>Htan Ta Pin</v>
      </c>
      <c r="I13780" s="48" t="s">
        <v>18</v>
      </c>
      <c r="J13780" s="82" t="str">
        <f>VLOOKUP(I13780,PGStock[],2,FALSE)</f>
        <v>Formula Rum 350ml</v>
      </c>
      <c r="K13780" s="71">
        <f>VLOOKUP(I13780,PGStock[],3,FALSE)</f>
        <v>0.35</v>
      </c>
      <c r="L13780" s="47">
        <v>5</v>
      </c>
      <c r="M13780" s="47">
        <f>VLOOKUP(I13780,PGStock[],6,FALSE)</f>
        <v>150</v>
      </c>
      <c r="N13780" s="47">
        <f>+PGSales!$L13780*PGSales!$M13780</f>
        <v>750</v>
      </c>
    </row>
    <row r="13781" spans="1:14" hidden="1" x14ac:dyDescent="0.25">
      <c r="A13781" s="77">
        <f t="shared" si="1656"/>
        <v>2026</v>
      </c>
      <c r="B13781" s="77">
        <f t="shared" si="1657"/>
        <v>1</v>
      </c>
      <c r="C13781" s="73">
        <v>46053</v>
      </c>
      <c r="D13781" s="79" t="s">
        <v>1438</v>
      </c>
      <c r="E13781" s="80" t="s">
        <v>271</v>
      </c>
      <c r="F13781" s="81" t="str">
        <f>VLOOKUP(E13781,Customer[],2,FALSE)</f>
        <v>Lapyae Wunn</v>
      </c>
      <c r="G13781" s="69" t="str">
        <f>VLOOKUP(E13781,Customer[],3,FALSE)</f>
        <v>West Yangon University Rd</v>
      </c>
      <c r="H13781" s="69" t="str">
        <f>VLOOKUP(E13781,Customer[],4,FALSE)</f>
        <v>Htan Ta Pin</v>
      </c>
      <c r="I13781" s="48" t="s">
        <v>958</v>
      </c>
      <c r="J13781" s="82" t="str">
        <f>VLOOKUP(I13781,PGStock[],2,FALSE)</f>
        <v>Shwe Man 680ml</v>
      </c>
      <c r="K13781" s="71">
        <f>VLOOKUP(I13781,PGStock[],3,FALSE)</f>
        <v>0.68</v>
      </c>
      <c r="L13781" s="47">
        <v>3</v>
      </c>
      <c r="M13781" s="47">
        <f>VLOOKUP(I13781,PGStock[],6,FALSE)</f>
        <v>100</v>
      </c>
      <c r="N13781" s="47">
        <f>+PGSales!$L13781*PGSales!$M13781</f>
        <v>300</v>
      </c>
    </row>
    <row r="13782" spans="1:14" hidden="1" x14ac:dyDescent="0.25">
      <c r="A13782" s="77">
        <f t="shared" si="1656"/>
        <v>2026</v>
      </c>
      <c r="B13782" s="77">
        <f t="shared" si="1657"/>
        <v>1</v>
      </c>
      <c r="C13782" s="73">
        <v>46053</v>
      </c>
      <c r="D13782" s="79" t="s">
        <v>1438</v>
      </c>
      <c r="E13782" s="80" t="s">
        <v>271</v>
      </c>
      <c r="F13782" s="81" t="str">
        <f>VLOOKUP(E13782,Customer[],2,FALSE)</f>
        <v>Lapyae Wunn</v>
      </c>
      <c r="G13782" s="69" t="str">
        <f>VLOOKUP(E13782,Customer[],3,FALSE)</f>
        <v>West Yangon University Rd</v>
      </c>
      <c r="H13782" s="69" t="str">
        <f>VLOOKUP(E13782,Customer[],4,FALSE)</f>
        <v>Htan Ta Pin</v>
      </c>
      <c r="I13782" s="48" t="s">
        <v>959</v>
      </c>
      <c r="J13782" s="82" t="str">
        <f>VLOOKUP(I13782,PGStock[],2,FALSE)</f>
        <v>Shwe Man ကော်ဗူး (1 Liter)</v>
      </c>
      <c r="K13782" s="71">
        <f>VLOOKUP(I13782,PGStock[],3,FALSE)</f>
        <v>1</v>
      </c>
      <c r="L13782" s="47">
        <v>2</v>
      </c>
      <c r="M13782" s="47">
        <f>VLOOKUP(I13782,PGStock[],6,FALSE)</f>
        <v>100</v>
      </c>
      <c r="N13782" s="47">
        <f>+PGSales!$L13782*PGSales!$M13782</f>
        <v>200</v>
      </c>
    </row>
    <row r="13783" spans="1:14" hidden="1" x14ac:dyDescent="0.25">
      <c r="A13783" s="77">
        <f t="shared" si="1656"/>
        <v>2026</v>
      </c>
      <c r="B13783" s="77">
        <f t="shared" si="1657"/>
        <v>1</v>
      </c>
      <c r="C13783" s="73">
        <v>46053</v>
      </c>
      <c r="D13783" s="79" t="s">
        <v>885</v>
      </c>
      <c r="E13783" s="80" t="s">
        <v>677</v>
      </c>
      <c r="F13783" s="81" t="str">
        <f>VLOOKUP(E13783,Customer[],2,FALSE)</f>
        <v>Take Nay Linn</v>
      </c>
      <c r="G13783" s="69" t="str">
        <f>VLOOKUP(E13783,Customer[],3,FALSE)</f>
        <v>West Yangon University Rd</v>
      </c>
      <c r="H13783" s="69" t="str">
        <f>VLOOKUP(E13783,Customer[],4,FALSE)</f>
        <v>Htan Ta Pin</v>
      </c>
      <c r="I13783" s="48" t="s">
        <v>25</v>
      </c>
      <c r="J13783" s="82" t="str">
        <f>VLOOKUP(I13783,PGStock[],2,FALSE)</f>
        <v>Columbus Super Red Smooth 350 Ml</v>
      </c>
      <c r="K13783" s="71">
        <f>VLOOKUP(I13783,PGStock[],3,FALSE)</f>
        <v>0.35</v>
      </c>
      <c r="L13783" s="47">
        <v>3</v>
      </c>
      <c r="M13783" s="47">
        <f>VLOOKUP(I13783,PGStock[],6,FALSE)</f>
        <v>150</v>
      </c>
      <c r="N13783" s="47">
        <f>+PGSales!$L13783*PGSales!$M13783</f>
        <v>450</v>
      </c>
    </row>
    <row r="13784" spans="1:14" hidden="1" x14ac:dyDescent="0.25">
      <c r="A13784" s="77">
        <f t="shared" si="1564"/>
        <v>2026</v>
      </c>
      <c r="B13784" s="77">
        <f t="shared" si="1565"/>
        <v>1</v>
      </c>
      <c r="C13784" s="73">
        <v>46053</v>
      </c>
      <c r="D13784" s="79" t="s">
        <v>885</v>
      </c>
      <c r="E13784" s="80" t="s">
        <v>677</v>
      </c>
      <c r="F13784" s="81" t="str">
        <f>VLOOKUP(E13784,Customer[],2,FALSE)</f>
        <v>Take Nay Linn</v>
      </c>
      <c r="G13784" s="69" t="str">
        <f>VLOOKUP(E13784,Customer[],3,FALSE)</f>
        <v>West Yangon University Rd</v>
      </c>
      <c r="H13784" s="69" t="str">
        <f>VLOOKUP(E13784,Customer[],4,FALSE)</f>
        <v>Htan Ta Pin</v>
      </c>
      <c r="I13784" s="48" t="s">
        <v>18</v>
      </c>
      <c r="J13784" s="82" t="str">
        <f>VLOOKUP(I13784,PGStock[],2,FALSE)</f>
        <v>Formula Rum 350ml</v>
      </c>
      <c r="K13784" s="71">
        <f>VLOOKUP(I13784,PGStock[],3,FALSE)</f>
        <v>0.35</v>
      </c>
      <c r="L13784" s="47">
        <v>4</v>
      </c>
      <c r="M13784" s="47">
        <f>VLOOKUP(I13784,PGStock[],6,FALSE)</f>
        <v>150</v>
      </c>
      <c r="N13784" s="47">
        <f>+PGSales!$L13784*PGSales!$M13784</f>
        <v>600</v>
      </c>
    </row>
    <row r="13785" spans="1:14" hidden="1" x14ac:dyDescent="0.25">
      <c r="A13785" s="77">
        <f t="shared" si="1484"/>
        <v>2026</v>
      </c>
      <c r="B13785" s="77">
        <f t="shared" si="1485"/>
        <v>1</v>
      </c>
      <c r="C13785" s="73">
        <v>46053</v>
      </c>
      <c r="D13785" s="79" t="s">
        <v>885</v>
      </c>
      <c r="E13785" s="80" t="s">
        <v>677</v>
      </c>
      <c r="F13785" s="81" t="str">
        <f>VLOOKUP(E13785,Customer[],2,FALSE)</f>
        <v>Take Nay Linn</v>
      </c>
      <c r="G13785" s="69" t="str">
        <f>VLOOKUP(E13785,Customer[],3,FALSE)</f>
        <v>West Yangon University Rd</v>
      </c>
      <c r="H13785" s="69" t="str">
        <f>VLOOKUP(E13785,Customer[],4,FALSE)</f>
        <v>Htan Ta Pin</v>
      </c>
      <c r="I13785" s="48" t="s">
        <v>959</v>
      </c>
      <c r="J13785" s="82" t="str">
        <f>VLOOKUP(I13785,PGStock[],2,FALSE)</f>
        <v>Shwe Man ကော်ဗူး (1 Liter)</v>
      </c>
      <c r="K13785" s="71">
        <f>VLOOKUP(I13785,PGStock[],3,FALSE)</f>
        <v>1</v>
      </c>
      <c r="L13785" s="47">
        <v>10</v>
      </c>
      <c r="M13785" s="47">
        <f>VLOOKUP(I13785,PGStock[],6,FALSE)</f>
        <v>100</v>
      </c>
      <c r="N13785" s="47">
        <f>+PGSales!$L13785*PGSales!$M13785</f>
        <v>1000</v>
      </c>
    </row>
    <row r="13786" spans="1:14" hidden="1" x14ac:dyDescent="0.25">
      <c r="A13786" s="77">
        <f t="shared" si="1480"/>
        <v>2026</v>
      </c>
      <c r="B13786" s="77">
        <f t="shared" si="1481"/>
        <v>1</v>
      </c>
      <c r="C13786" s="73">
        <v>46053</v>
      </c>
      <c r="D13786" s="79" t="s">
        <v>4</v>
      </c>
      <c r="E13786" s="80" t="s">
        <v>269</v>
      </c>
      <c r="F13786" s="81" t="str">
        <f>VLOOKUP(E13786,Customer[],2,FALSE)</f>
        <v>Kaung Star</v>
      </c>
      <c r="G13786" s="69" t="str">
        <f>VLOOKUP(E13786,Customer[],3,FALSE)</f>
        <v>West Yangon University Rd</v>
      </c>
      <c r="H13786" s="69" t="str">
        <f>VLOOKUP(E13786,Customer[],4,FALSE)</f>
        <v>Htan Ta Pin</v>
      </c>
      <c r="I13786" s="48" t="s">
        <v>25</v>
      </c>
      <c r="J13786" s="82" t="str">
        <f>VLOOKUP(I13786,PGStock[],2,FALSE)</f>
        <v>Columbus Super Red Smooth 350 Ml</v>
      </c>
      <c r="K13786" s="71">
        <f>VLOOKUP(I13786,PGStock[],3,FALSE)</f>
        <v>0.35</v>
      </c>
      <c r="L13786" s="47">
        <v>1</v>
      </c>
      <c r="M13786" s="47">
        <f>VLOOKUP(I13786,PGStock[],6,FALSE)</f>
        <v>150</v>
      </c>
      <c r="N13786" s="47">
        <f>+PGSales!$L13786*PGSales!$M13786</f>
        <v>150</v>
      </c>
    </row>
    <row r="13787" spans="1:14" hidden="1" x14ac:dyDescent="0.25">
      <c r="A13787" s="77">
        <f t="shared" ref="A13787:A13950" si="1658">YEAR(C13787)</f>
        <v>2026</v>
      </c>
      <c r="B13787" s="77">
        <f t="shared" ref="B13787:B13950" si="1659">MONTH(C13787)</f>
        <v>1</v>
      </c>
      <c r="C13787" s="73">
        <v>46053</v>
      </c>
      <c r="D13787" s="79" t="s">
        <v>4</v>
      </c>
      <c r="E13787" s="80" t="s">
        <v>269</v>
      </c>
      <c r="F13787" s="81" t="str">
        <f>VLOOKUP(E13787,Customer[],2,FALSE)</f>
        <v>Kaung Star</v>
      </c>
      <c r="G13787" s="69" t="str">
        <f>VLOOKUP(E13787,Customer[],3,FALSE)</f>
        <v>West Yangon University Rd</v>
      </c>
      <c r="H13787" s="69" t="str">
        <f>VLOOKUP(E13787,Customer[],4,FALSE)</f>
        <v>Htan Ta Pin</v>
      </c>
      <c r="I13787" s="48" t="s">
        <v>20</v>
      </c>
      <c r="J13787" s="82" t="str">
        <f>VLOOKUP(I13787,PGStock[],2,FALSE)</f>
        <v>Formula Rum 700ml</v>
      </c>
      <c r="K13787" s="71">
        <f>VLOOKUP(I13787,PGStock[],3,FALSE)</f>
        <v>0.7</v>
      </c>
      <c r="L13787" s="47">
        <v>1</v>
      </c>
      <c r="M13787" s="47">
        <f>VLOOKUP(I13787,PGStock[],6,FALSE)</f>
        <v>200</v>
      </c>
      <c r="N13787" s="47">
        <f>+PGSales!$L13787*PGSales!$M13787</f>
        <v>200</v>
      </c>
    </row>
    <row r="13788" spans="1:14" hidden="1" x14ac:dyDescent="0.25">
      <c r="A13788" s="77">
        <f t="shared" si="1658"/>
        <v>2026</v>
      </c>
      <c r="B13788" s="77">
        <f t="shared" si="1659"/>
        <v>1</v>
      </c>
      <c r="C13788" s="73">
        <v>46053</v>
      </c>
      <c r="D13788" s="79" t="s">
        <v>4</v>
      </c>
      <c r="E13788" s="80" t="s">
        <v>269</v>
      </c>
      <c r="F13788" s="81" t="str">
        <f>VLOOKUP(E13788,Customer[],2,FALSE)</f>
        <v>Kaung Star</v>
      </c>
      <c r="G13788" s="69" t="str">
        <f>VLOOKUP(E13788,Customer[],3,FALSE)</f>
        <v>West Yangon University Rd</v>
      </c>
      <c r="H13788" s="69" t="str">
        <f>VLOOKUP(E13788,Customer[],4,FALSE)</f>
        <v>Htan Ta Pin</v>
      </c>
      <c r="I13788" s="48" t="s">
        <v>18</v>
      </c>
      <c r="J13788" s="82" t="str">
        <f>VLOOKUP(I13788,PGStock[],2,FALSE)</f>
        <v>Formula Rum 350ml</v>
      </c>
      <c r="K13788" s="71">
        <f>VLOOKUP(I13788,PGStock[],3,FALSE)</f>
        <v>0.35</v>
      </c>
      <c r="L13788" s="47">
        <v>1</v>
      </c>
      <c r="M13788" s="47">
        <f>VLOOKUP(I13788,PGStock[],6,FALSE)</f>
        <v>150</v>
      </c>
      <c r="N13788" s="47">
        <f>+PGSales!$L13788*PGSales!$M13788</f>
        <v>150</v>
      </c>
    </row>
    <row r="13789" spans="1:14" hidden="1" x14ac:dyDescent="0.25">
      <c r="A13789" s="77">
        <f t="shared" si="1658"/>
        <v>2026</v>
      </c>
      <c r="B13789" s="77">
        <f t="shared" si="1659"/>
        <v>1</v>
      </c>
      <c r="C13789" s="73">
        <v>46053</v>
      </c>
      <c r="D13789" s="79" t="s">
        <v>4</v>
      </c>
      <c r="E13789" s="80" t="s">
        <v>269</v>
      </c>
      <c r="F13789" s="81" t="str">
        <f>VLOOKUP(E13789,Customer[],2,FALSE)</f>
        <v>Kaung Star</v>
      </c>
      <c r="G13789" s="69" t="str">
        <f>VLOOKUP(E13789,Customer[],3,FALSE)</f>
        <v>West Yangon University Rd</v>
      </c>
      <c r="H13789" s="69" t="str">
        <f>VLOOKUP(E13789,Customer[],4,FALSE)</f>
        <v>Htan Ta Pin</v>
      </c>
      <c r="I13789" s="48" t="s">
        <v>958</v>
      </c>
      <c r="J13789" s="82" t="str">
        <f>VLOOKUP(I13789,PGStock[],2,FALSE)</f>
        <v>Shwe Man 680ml</v>
      </c>
      <c r="K13789" s="71">
        <f>VLOOKUP(I13789,PGStock[],3,FALSE)</f>
        <v>0.68</v>
      </c>
      <c r="L13789" s="47">
        <v>1</v>
      </c>
      <c r="M13789" s="47">
        <f>VLOOKUP(I13789,PGStock[],6,FALSE)</f>
        <v>100</v>
      </c>
      <c r="N13789" s="47">
        <f>+PGSales!$L13789*PGSales!$M13789</f>
        <v>100</v>
      </c>
    </row>
    <row r="13790" spans="1:14" hidden="1" x14ac:dyDescent="0.25">
      <c r="A13790" s="77">
        <f t="shared" si="1658"/>
        <v>2026</v>
      </c>
      <c r="B13790" s="77">
        <f t="shared" si="1659"/>
        <v>1</v>
      </c>
      <c r="C13790" s="73">
        <v>46053</v>
      </c>
      <c r="D13790" s="79" t="s">
        <v>4</v>
      </c>
      <c r="E13790" s="80" t="s">
        <v>269</v>
      </c>
      <c r="F13790" s="81" t="str">
        <f>VLOOKUP(E13790,Customer[],2,FALSE)</f>
        <v>Kaung Star</v>
      </c>
      <c r="G13790" s="69" t="str">
        <f>VLOOKUP(E13790,Customer[],3,FALSE)</f>
        <v>West Yangon University Rd</v>
      </c>
      <c r="H13790" s="69" t="str">
        <f>VLOOKUP(E13790,Customer[],4,FALSE)</f>
        <v>Htan Ta Pin</v>
      </c>
      <c r="I13790" s="48" t="s">
        <v>959</v>
      </c>
      <c r="J13790" s="82" t="str">
        <f>VLOOKUP(I13790,PGStock[],2,FALSE)</f>
        <v>Shwe Man ကော်ဗူး (1 Liter)</v>
      </c>
      <c r="K13790" s="71">
        <f>VLOOKUP(I13790,PGStock[],3,FALSE)</f>
        <v>1</v>
      </c>
      <c r="L13790" s="47">
        <v>5</v>
      </c>
      <c r="M13790" s="47">
        <f>VLOOKUP(I13790,PGStock[],6,FALSE)</f>
        <v>100</v>
      </c>
      <c r="N13790" s="47">
        <f>+PGSales!$L13790*PGSales!$M13790</f>
        <v>500</v>
      </c>
    </row>
    <row r="13791" spans="1:14" hidden="1" x14ac:dyDescent="0.25">
      <c r="A13791" s="77">
        <f t="shared" si="1658"/>
        <v>2026</v>
      </c>
      <c r="B13791" s="77">
        <f t="shared" si="1659"/>
        <v>1</v>
      </c>
      <c r="C13791" s="73">
        <v>46053</v>
      </c>
      <c r="D13791" s="79" t="s">
        <v>66</v>
      </c>
      <c r="E13791" s="80" t="s">
        <v>276</v>
      </c>
      <c r="F13791" s="81" t="str">
        <f>VLOOKUP(E13791,Customer[],2,FALSE)</f>
        <v>Kyi Thar Oo(1)</v>
      </c>
      <c r="G13791" s="69" t="str">
        <f>VLOOKUP(E13791,Customer[],3,FALSE)</f>
        <v>Poe San Aye St</v>
      </c>
      <c r="H13791" s="69" t="str">
        <f>VLOOKUP(E13791,Customer[],4,FALSE)</f>
        <v>Htan Ta Pin</v>
      </c>
      <c r="I13791" s="48" t="s">
        <v>18</v>
      </c>
      <c r="J13791" s="82" t="str">
        <f>VLOOKUP(I13791,PGStock[],2,FALSE)</f>
        <v>Formula Rum 350ml</v>
      </c>
      <c r="K13791" s="71">
        <f>VLOOKUP(I13791,PGStock[],3,FALSE)</f>
        <v>0.35</v>
      </c>
      <c r="L13791" s="47">
        <v>1</v>
      </c>
      <c r="M13791" s="47">
        <f>VLOOKUP(I13791,PGStock[],6,FALSE)</f>
        <v>150</v>
      </c>
      <c r="N13791" s="47">
        <f>+PGSales!$L13791*PGSales!$M13791</f>
        <v>150</v>
      </c>
    </row>
    <row r="13792" spans="1:14" hidden="1" x14ac:dyDescent="0.25">
      <c r="A13792" s="77">
        <f t="shared" si="1658"/>
        <v>2026</v>
      </c>
      <c r="B13792" s="77">
        <f t="shared" si="1659"/>
        <v>1</v>
      </c>
      <c r="C13792" s="73">
        <v>46053</v>
      </c>
      <c r="D13792" s="79" t="s">
        <v>62</v>
      </c>
      <c r="E13792" s="80" t="s">
        <v>273</v>
      </c>
      <c r="F13792" s="81" t="str">
        <f>VLOOKUP(E13792,Customer[],2,FALSE)</f>
        <v>Nate Thint</v>
      </c>
      <c r="G13792" s="69" t="str">
        <f>VLOOKUP(E13792,Customer[],3,FALSE)</f>
        <v>Bayin Naung St</v>
      </c>
      <c r="H13792" s="69" t="str">
        <f>VLOOKUP(E13792,Customer[],4,FALSE)</f>
        <v>Htan Ta Pin</v>
      </c>
      <c r="I13792" s="48" t="s">
        <v>25</v>
      </c>
      <c r="J13792" s="82" t="str">
        <f>VLOOKUP(I13792,PGStock[],2,FALSE)</f>
        <v>Columbus Super Red Smooth 350 Ml</v>
      </c>
      <c r="K13792" s="71">
        <f>VLOOKUP(I13792,PGStock[],3,FALSE)</f>
        <v>0.35</v>
      </c>
      <c r="L13792" s="47">
        <v>4</v>
      </c>
      <c r="M13792" s="47">
        <f>VLOOKUP(I13792,PGStock[],6,FALSE)</f>
        <v>150</v>
      </c>
      <c r="N13792" s="47">
        <f>+PGSales!$L13792*PGSales!$M13792</f>
        <v>600</v>
      </c>
    </row>
    <row r="13793" spans="1:14" hidden="1" x14ac:dyDescent="0.25">
      <c r="A13793" s="77">
        <f t="shared" si="1658"/>
        <v>2026</v>
      </c>
      <c r="B13793" s="77">
        <f t="shared" si="1659"/>
        <v>1</v>
      </c>
      <c r="C13793" s="73">
        <v>46053</v>
      </c>
      <c r="D13793" s="79" t="s">
        <v>62</v>
      </c>
      <c r="E13793" s="80" t="s">
        <v>273</v>
      </c>
      <c r="F13793" s="81" t="str">
        <f>VLOOKUP(E13793,Customer[],2,FALSE)</f>
        <v>Nate Thint</v>
      </c>
      <c r="G13793" s="69" t="str">
        <f>VLOOKUP(E13793,Customer[],3,FALSE)</f>
        <v>Bayin Naung St</v>
      </c>
      <c r="H13793" s="69" t="str">
        <f>VLOOKUP(E13793,Customer[],4,FALSE)</f>
        <v>Htan Ta Pin</v>
      </c>
      <c r="I13793" s="48" t="s">
        <v>18</v>
      </c>
      <c r="J13793" s="82" t="str">
        <f>VLOOKUP(I13793,PGStock[],2,FALSE)</f>
        <v>Formula Rum 350ml</v>
      </c>
      <c r="K13793" s="71">
        <f>VLOOKUP(I13793,PGStock[],3,FALSE)</f>
        <v>0.35</v>
      </c>
      <c r="L13793" s="47">
        <v>4</v>
      </c>
      <c r="M13793" s="47">
        <f>VLOOKUP(I13793,PGStock[],6,FALSE)</f>
        <v>150</v>
      </c>
      <c r="N13793" s="47">
        <f>+PGSales!$L13793*PGSales!$M13793</f>
        <v>600</v>
      </c>
    </row>
    <row r="13794" spans="1:14" hidden="1" x14ac:dyDescent="0.25">
      <c r="A13794" s="77">
        <f t="shared" si="1658"/>
        <v>2026</v>
      </c>
      <c r="B13794" s="77">
        <f t="shared" si="1659"/>
        <v>2</v>
      </c>
      <c r="C13794" s="73">
        <v>46055</v>
      </c>
      <c r="D13794" s="79" t="s">
        <v>878</v>
      </c>
      <c r="E13794" s="80" t="s">
        <v>169</v>
      </c>
      <c r="F13794" s="81" t="str">
        <f>VLOOKUP(E13794,Customer[],2,FALSE)</f>
        <v xml:space="preserve">Kaung </v>
      </c>
      <c r="G13794" s="69" t="str">
        <f>VLOOKUP(E13794,Customer[],3,FALSE)</f>
        <v>Sin Phyu Shin Rd</v>
      </c>
      <c r="H13794" s="69" t="str">
        <f>VLOOKUP(E13794,Customer[],4,FALSE)</f>
        <v>Hlaing Thar Yar</v>
      </c>
      <c r="I13794" s="48" t="s">
        <v>25</v>
      </c>
      <c r="J13794" s="82" t="str">
        <f>VLOOKUP(I13794,PGStock[],2,FALSE)</f>
        <v>Columbus Super Red Smooth 350 Ml</v>
      </c>
      <c r="K13794" s="71">
        <f>VLOOKUP(I13794,PGStock[],3,FALSE)</f>
        <v>0.35</v>
      </c>
      <c r="L13794" s="47">
        <v>1</v>
      </c>
      <c r="M13794" s="47">
        <f>VLOOKUP(I13794,PGStock[],6,FALSE)</f>
        <v>150</v>
      </c>
      <c r="N13794" s="47">
        <f>+PGSales!$L13794*PGSales!$M13794</f>
        <v>150</v>
      </c>
    </row>
    <row r="13795" spans="1:14" hidden="1" x14ac:dyDescent="0.25">
      <c r="A13795" s="77">
        <f t="shared" si="1658"/>
        <v>2026</v>
      </c>
      <c r="B13795" s="77">
        <f t="shared" si="1659"/>
        <v>2</v>
      </c>
      <c r="C13795" s="73">
        <v>46055</v>
      </c>
      <c r="D13795" s="79" t="s">
        <v>878</v>
      </c>
      <c r="E13795" s="80" t="s">
        <v>169</v>
      </c>
      <c r="F13795" s="81" t="str">
        <f>VLOOKUP(E13795,Customer[],2,FALSE)</f>
        <v xml:space="preserve">Kaung </v>
      </c>
      <c r="G13795" s="69" t="str">
        <f>VLOOKUP(E13795,Customer[],3,FALSE)</f>
        <v>Sin Phyu Shin Rd</v>
      </c>
      <c r="H13795" s="69" t="str">
        <f>VLOOKUP(E13795,Customer[],4,FALSE)</f>
        <v>Hlaing Thar Yar</v>
      </c>
      <c r="I13795" s="48" t="s">
        <v>20</v>
      </c>
      <c r="J13795" s="82" t="str">
        <f>VLOOKUP(I13795,PGStock[],2,FALSE)</f>
        <v>Formula Rum 700ml</v>
      </c>
      <c r="K13795" s="71">
        <f>VLOOKUP(I13795,PGStock[],3,FALSE)</f>
        <v>0.7</v>
      </c>
      <c r="L13795" s="47">
        <v>1</v>
      </c>
      <c r="M13795" s="47">
        <f>VLOOKUP(I13795,PGStock[],6,FALSE)</f>
        <v>200</v>
      </c>
      <c r="N13795" s="47">
        <f>+PGSales!$L13795*PGSales!$M13795</f>
        <v>200</v>
      </c>
    </row>
    <row r="13796" spans="1:14" hidden="1" x14ac:dyDescent="0.25">
      <c r="A13796" s="77">
        <f t="shared" ref="A13796:A13807" si="1660">YEAR(C13796)</f>
        <v>2026</v>
      </c>
      <c r="B13796" s="77">
        <f t="shared" ref="B13796:B13807" si="1661">MONTH(C13796)</f>
        <v>2</v>
      </c>
      <c r="C13796" s="73">
        <v>46055</v>
      </c>
      <c r="D13796" s="79" t="s">
        <v>878</v>
      </c>
      <c r="E13796" s="80" t="s">
        <v>169</v>
      </c>
      <c r="F13796" s="81" t="str">
        <f>VLOOKUP(E13796,Customer[],2,FALSE)</f>
        <v xml:space="preserve">Kaung </v>
      </c>
      <c r="G13796" s="69" t="str">
        <f>VLOOKUP(E13796,Customer[],3,FALSE)</f>
        <v>Sin Phyu Shin Rd</v>
      </c>
      <c r="H13796" s="69" t="str">
        <f>VLOOKUP(E13796,Customer[],4,FALSE)</f>
        <v>Hlaing Thar Yar</v>
      </c>
      <c r="I13796" s="48" t="s">
        <v>18</v>
      </c>
      <c r="J13796" s="82" t="str">
        <f>VLOOKUP(I13796,PGStock[],2,FALSE)</f>
        <v>Formula Rum 350ml</v>
      </c>
      <c r="K13796" s="71">
        <f>VLOOKUP(I13796,PGStock[],3,FALSE)</f>
        <v>0.35</v>
      </c>
      <c r="L13796" s="47">
        <v>3</v>
      </c>
      <c r="M13796" s="47">
        <f>VLOOKUP(I13796,PGStock[],6,FALSE)</f>
        <v>150</v>
      </c>
      <c r="N13796" s="47">
        <f>+PGSales!$L13796*PGSales!$M13796</f>
        <v>450</v>
      </c>
    </row>
    <row r="13797" spans="1:14" hidden="1" x14ac:dyDescent="0.25">
      <c r="A13797" s="77">
        <f t="shared" si="1660"/>
        <v>2026</v>
      </c>
      <c r="B13797" s="77">
        <f t="shared" si="1661"/>
        <v>2</v>
      </c>
      <c r="C13797" s="73">
        <v>46055</v>
      </c>
      <c r="D13797" s="79" t="s">
        <v>878</v>
      </c>
      <c r="E13797" s="80" t="s">
        <v>169</v>
      </c>
      <c r="F13797" s="81" t="str">
        <f>VLOOKUP(E13797,Customer[],2,FALSE)</f>
        <v xml:space="preserve">Kaung </v>
      </c>
      <c r="G13797" s="69" t="str">
        <f>VLOOKUP(E13797,Customer[],3,FALSE)</f>
        <v>Sin Phyu Shin Rd</v>
      </c>
      <c r="H13797" s="69" t="str">
        <f>VLOOKUP(E13797,Customer[],4,FALSE)</f>
        <v>Hlaing Thar Yar</v>
      </c>
      <c r="I13797" s="48" t="s">
        <v>959</v>
      </c>
      <c r="J13797" s="82" t="str">
        <f>VLOOKUP(I13797,PGStock[],2,FALSE)</f>
        <v>Shwe Man ကော်ဗူး (1 Liter)</v>
      </c>
      <c r="K13797" s="71">
        <f>VLOOKUP(I13797,PGStock[],3,FALSE)</f>
        <v>1</v>
      </c>
      <c r="L13797" s="47">
        <v>3</v>
      </c>
      <c r="M13797" s="47">
        <f>VLOOKUP(I13797,PGStock[],6,FALSE)</f>
        <v>100</v>
      </c>
      <c r="N13797" s="47">
        <f>+PGSales!$L13797*PGSales!$M13797</f>
        <v>300</v>
      </c>
    </row>
    <row r="13798" spans="1:14" hidden="1" x14ac:dyDescent="0.25">
      <c r="A13798" s="77">
        <f t="shared" si="1660"/>
        <v>2026</v>
      </c>
      <c r="B13798" s="77">
        <f t="shared" si="1661"/>
        <v>2</v>
      </c>
      <c r="C13798" s="73">
        <v>46055</v>
      </c>
      <c r="D13798" s="79" t="s">
        <v>4</v>
      </c>
      <c r="E13798" s="80" t="s">
        <v>120</v>
      </c>
      <c r="F13798" s="81" t="str">
        <f>VLOOKUP(E13798,Customer[],2,FALSE)</f>
        <v>Linn</v>
      </c>
      <c r="G13798" s="69" t="str">
        <f>VLOOKUP(E13798,Customer[],3,FALSE)</f>
        <v>Bo Aung Kyaw Rd</v>
      </c>
      <c r="H13798" s="69" t="str">
        <f>VLOOKUP(E13798,Customer[],4,FALSE)</f>
        <v>Hlaing Thar Yar Route (1)</v>
      </c>
      <c r="I13798" s="48" t="s">
        <v>25</v>
      </c>
      <c r="J13798" s="82" t="str">
        <f>VLOOKUP(I13798,PGStock[],2,FALSE)</f>
        <v>Columbus Super Red Smooth 350 Ml</v>
      </c>
      <c r="K13798" s="71">
        <f>VLOOKUP(I13798,PGStock[],3,FALSE)</f>
        <v>0.35</v>
      </c>
      <c r="L13798" s="47">
        <v>1</v>
      </c>
      <c r="M13798" s="47">
        <f>VLOOKUP(I13798,PGStock[],6,FALSE)</f>
        <v>150</v>
      </c>
      <c r="N13798" s="47">
        <f>+PGSales!$L13798*PGSales!$M13798</f>
        <v>150</v>
      </c>
    </row>
    <row r="13799" spans="1:14" hidden="1" x14ac:dyDescent="0.25">
      <c r="A13799" s="77">
        <f t="shared" si="1660"/>
        <v>2026</v>
      </c>
      <c r="B13799" s="77">
        <f t="shared" si="1661"/>
        <v>2</v>
      </c>
      <c r="C13799" s="73">
        <v>46055</v>
      </c>
      <c r="D13799" s="79" t="s">
        <v>4</v>
      </c>
      <c r="E13799" s="80" t="s">
        <v>120</v>
      </c>
      <c r="F13799" s="81" t="str">
        <f>VLOOKUP(E13799,Customer[],2,FALSE)</f>
        <v>Linn</v>
      </c>
      <c r="G13799" s="69" t="str">
        <f>VLOOKUP(E13799,Customer[],3,FALSE)</f>
        <v>Bo Aung Kyaw Rd</v>
      </c>
      <c r="H13799" s="69" t="str">
        <f>VLOOKUP(E13799,Customer[],4,FALSE)</f>
        <v>Hlaing Thar Yar Route (1)</v>
      </c>
      <c r="I13799" s="48" t="s">
        <v>20</v>
      </c>
      <c r="J13799" s="82" t="str">
        <f>VLOOKUP(I13799,PGStock[],2,FALSE)</f>
        <v>Formula Rum 700ml</v>
      </c>
      <c r="K13799" s="71">
        <f>VLOOKUP(I13799,PGStock[],3,FALSE)</f>
        <v>0.7</v>
      </c>
      <c r="L13799" s="47">
        <v>5</v>
      </c>
      <c r="M13799" s="47">
        <f>VLOOKUP(I13799,PGStock[],6,FALSE)</f>
        <v>200</v>
      </c>
      <c r="N13799" s="47">
        <f>+PGSales!$L13799*PGSales!$M13799</f>
        <v>1000</v>
      </c>
    </row>
    <row r="13800" spans="1:14" hidden="1" x14ac:dyDescent="0.25">
      <c r="A13800" s="77">
        <f t="shared" si="1660"/>
        <v>2026</v>
      </c>
      <c r="B13800" s="77">
        <f t="shared" si="1661"/>
        <v>2</v>
      </c>
      <c r="C13800" s="73">
        <v>46055</v>
      </c>
      <c r="D13800" s="79" t="s">
        <v>4</v>
      </c>
      <c r="E13800" s="80" t="s">
        <v>120</v>
      </c>
      <c r="F13800" s="81" t="str">
        <f>VLOOKUP(E13800,Customer[],2,FALSE)</f>
        <v>Linn</v>
      </c>
      <c r="G13800" s="69" t="str">
        <f>VLOOKUP(E13800,Customer[],3,FALSE)</f>
        <v>Bo Aung Kyaw Rd</v>
      </c>
      <c r="H13800" s="69" t="str">
        <f>VLOOKUP(E13800,Customer[],4,FALSE)</f>
        <v>Hlaing Thar Yar Route (1)</v>
      </c>
      <c r="I13800" s="48" t="s">
        <v>18</v>
      </c>
      <c r="J13800" s="82" t="str">
        <f>VLOOKUP(I13800,PGStock[],2,FALSE)</f>
        <v>Formula Rum 350ml</v>
      </c>
      <c r="K13800" s="71">
        <f>VLOOKUP(I13800,PGStock[],3,FALSE)</f>
        <v>0.35</v>
      </c>
      <c r="L13800" s="47">
        <v>1</v>
      </c>
      <c r="M13800" s="47">
        <f>VLOOKUP(I13800,PGStock[],6,FALSE)</f>
        <v>150</v>
      </c>
      <c r="N13800" s="47">
        <f>+PGSales!$L13800*PGSales!$M13800</f>
        <v>150</v>
      </c>
    </row>
    <row r="13801" spans="1:14" hidden="1" x14ac:dyDescent="0.25">
      <c r="A13801" s="77">
        <f t="shared" si="1660"/>
        <v>2026</v>
      </c>
      <c r="B13801" s="77">
        <f t="shared" si="1661"/>
        <v>2</v>
      </c>
      <c r="C13801" s="73">
        <v>46055</v>
      </c>
      <c r="D13801" s="79" t="s">
        <v>4</v>
      </c>
      <c r="E13801" s="80" t="s">
        <v>120</v>
      </c>
      <c r="F13801" s="81" t="str">
        <f>VLOOKUP(E13801,Customer[],2,FALSE)</f>
        <v>Linn</v>
      </c>
      <c r="G13801" s="69" t="str">
        <f>VLOOKUP(E13801,Customer[],3,FALSE)</f>
        <v>Bo Aung Kyaw Rd</v>
      </c>
      <c r="H13801" s="69" t="str">
        <f>VLOOKUP(E13801,Customer[],4,FALSE)</f>
        <v>Hlaing Thar Yar Route (1)</v>
      </c>
      <c r="I13801" s="48" t="s">
        <v>959</v>
      </c>
      <c r="J13801" s="82" t="str">
        <f>VLOOKUP(I13801,PGStock[],2,FALSE)</f>
        <v>Shwe Man ကော်ဗူး (1 Liter)</v>
      </c>
      <c r="K13801" s="71">
        <f>VLOOKUP(I13801,PGStock[],3,FALSE)</f>
        <v>1</v>
      </c>
      <c r="L13801" s="47">
        <v>3</v>
      </c>
      <c r="M13801" s="47">
        <f>VLOOKUP(I13801,PGStock[],6,FALSE)</f>
        <v>100</v>
      </c>
      <c r="N13801" s="47">
        <f>+PGSales!$L13801*PGSales!$M13801</f>
        <v>300</v>
      </c>
    </row>
    <row r="13802" spans="1:14" hidden="1" x14ac:dyDescent="0.25">
      <c r="A13802" s="77">
        <f t="shared" si="1660"/>
        <v>2026</v>
      </c>
      <c r="B13802" s="77">
        <f t="shared" si="1661"/>
        <v>2</v>
      </c>
      <c r="C13802" s="73">
        <v>46055</v>
      </c>
      <c r="D13802" s="79" t="s">
        <v>74</v>
      </c>
      <c r="E13802" s="80" t="s">
        <v>631</v>
      </c>
      <c r="F13802" s="81" t="str">
        <f>VLOOKUP(E13802,Customer[],2,FALSE)</f>
        <v>Nge paung</v>
      </c>
      <c r="G13802" s="69" t="str">
        <f>VLOOKUP(E13802,Customer[],3,FALSE)</f>
        <v>Bo Aung Kyaw Rd</v>
      </c>
      <c r="H13802" s="69" t="str">
        <f>VLOOKUP(E13802,Customer[],4,FALSE)</f>
        <v>Hlaing Thar Yar</v>
      </c>
      <c r="I13802" s="48" t="s">
        <v>958</v>
      </c>
      <c r="J13802" s="82" t="str">
        <f>VLOOKUP(I13802,PGStock[],2,FALSE)</f>
        <v>Shwe Man 680ml</v>
      </c>
      <c r="K13802" s="71">
        <f>VLOOKUP(I13802,PGStock[],3,FALSE)</f>
        <v>0.68</v>
      </c>
      <c r="L13802" s="47">
        <v>1</v>
      </c>
      <c r="M13802" s="47">
        <f>VLOOKUP(I13802,PGStock[],6,FALSE)</f>
        <v>100</v>
      </c>
      <c r="N13802" s="47">
        <f>+PGSales!$L13802*PGSales!$M13802</f>
        <v>100</v>
      </c>
    </row>
    <row r="13803" spans="1:14" hidden="1" x14ac:dyDescent="0.25">
      <c r="A13803" s="77">
        <f t="shared" si="1660"/>
        <v>2026</v>
      </c>
      <c r="B13803" s="77">
        <f t="shared" si="1661"/>
        <v>2</v>
      </c>
      <c r="C13803" s="73">
        <v>46055</v>
      </c>
      <c r="D13803" s="79" t="s">
        <v>275</v>
      </c>
      <c r="E13803" s="80" t="s">
        <v>125</v>
      </c>
      <c r="F13803" s="81" t="str">
        <f>VLOOKUP(E13803,Customer[],2,FALSE)</f>
        <v>Soon Pyan</v>
      </c>
      <c r="G13803" s="69" t="str">
        <f>VLOOKUP(E13803,Customer[],3,FALSE)</f>
        <v>Bo Aung Kyaw Rd</v>
      </c>
      <c r="H13803" s="69" t="str">
        <f>VLOOKUP(E13803,Customer[],4,FALSE)</f>
        <v>Hlaing Thar Yar Route (1)</v>
      </c>
      <c r="I13803" s="48" t="s">
        <v>27</v>
      </c>
      <c r="J13803" s="82" t="str">
        <f>VLOOKUP(I13803,PGStock[],2,FALSE)</f>
        <v>Columbus Super Red Smooth 700 Ml</v>
      </c>
      <c r="K13803" s="71">
        <f>VLOOKUP(I13803,PGStock[],3,FALSE)</f>
        <v>0.7</v>
      </c>
      <c r="L13803" s="47">
        <v>1</v>
      </c>
      <c r="M13803" s="47">
        <f>VLOOKUP(I13803,PGStock[],6,FALSE)</f>
        <v>200</v>
      </c>
      <c r="N13803" s="47">
        <f>+PGSales!$L13803*PGSales!$M13803</f>
        <v>200</v>
      </c>
    </row>
    <row r="13804" spans="1:14" hidden="1" x14ac:dyDescent="0.25">
      <c r="A13804" s="77">
        <f t="shared" si="1660"/>
        <v>2026</v>
      </c>
      <c r="B13804" s="77">
        <f t="shared" si="1661"/>
        <v>2</v>
      </c>
      <c r="C13804" s="73">
        <v>46055</v>
      </c>
      <c r="D13804" s="79" t="s">
        <v>275</v>
      </c>
      <c r="E13804" s="80" t="s">
        <v>125</v>
      </c>
      <c r="F13804" s="81" t="str">
        <f>VLOOKUP(E13804,Customer[],2,FALSE)</f>
        <v>Soon Pyan</v>
      </c>
      <c r="G13804" s="69" t="str">
        <f>VLOOKUP(E13804,Customer[],3,FALSE)</f>
        <v>Bo Aung Kyaw Rd</v>
      </c>
      <c r="H13804" s="69" t="str">
        <f>VLOOKUP(E13804,Customer[],4,FALSE)</f>
        <v>Hlaing Thar Yar Route (1)</v>
      </c>
      <c r="I13804" s="48" t="s">
        <v>25</v>
      </c>
      <c r="J13804" s="82" t="str">
        <f>VLOOKUP(I13804,PGStock[],2,FALSE)</f>
        <v>Columbus Super Red Smooth 350 Ml</v>
      </c>
      <c r="K13804" s="71">
        <f>VLOOKUP(I13804,PGStock[],3,FALSE)</f>
        <v>0.35</v>
      </c>
      <c r="L13804" s="47">
        <v>1</v>
      </c>
      <c r="M13804" s="47">
        <f>VLOOKUP(I13804,PGStock[],6,FALSE)</f>
        <v>150</v>
      </c>
      <c r="N13804" s="47">
        <f>+PGSales!$L13804*PGSales!$M13804</f>
        <v>150</v>
      </c>
    </row>
    <row r="13805" spans="1:14" hidden="1" x14ac:dyDescent="0.25">
      <c r="A13805" s="77">
        <f t="shared" si="1660"/>
        <v>2026</v>
      </c>
      <c r="B13805" s="77">
        <f t="shared" si="1661"/>
        <v>2</v>
      </c>
      <c r="C13805" s="73">
        <v>46055</v>
      </c>
      <c r="D13805" s="79" t="s">
        <v>275</v>
      </c>
      <c r="E13805" s="80" t="s">
        <v>125</v>
      </c>
      <c r="F13805" s="81" t="str">
        <f>VLOOKUP(E13805,Customer[],2,FALSE)</f>
        <v>Soon Pyan</v>
      </c>
      <c r="G13805" s="69" t="str">
        <f>VLOOKUP(E13805,Customer[],3,FALSE)</f>
        <v>Bo Aung Kyaw Rd</v>
      </c>
      <c r="H13805" s="69" t="str">
        <f>VLOOKUP(E13805,Customer[],4,FALSE)</f>
        <v>Hlaing Thar Yar Route (1)</v>
      </c>
      <c r="I13805" s="48" t="s">
        <v>23</v>
      </c>
      <c r="J13805" s="82" t="str">
        <f>VLOOKUP(I13805,PGStock[],2,FALSE)</f>
        <v>Columbus Super Red Smooth 175 Ml</v>
      </c>
      <c r="K13805" s="71">
        <f>VLOOKUP(I13805,PGStock[],3,FALSE)</f>
        <v>0.17499999999999999</v>
      </c>
      <c r="L13805" s="47">
        <v>1</v>
      </c>
      <c r="M13805" s="47">
        <f>VLOOKUP(I13805,PGStock[],6,FALSE)</f>
        <v>100</v>
      </c>
      <c r="N13805" s="47">
        <f>+PGSales!$L13805*PGSales!$M13805</f>
        <v>100</v>
      </c>
    </row>
    <row r="13806" spans="1:14" hidden="1" x14ac:dyDescent="0.25">
      <c r="A13806" s="77">
        <f t="shared" si="1660"/>
        <v>2026</v>
      </c>
      <c r="B13806" s="77">
        <f t="shared" si="1661"/>
        <v>2</v>
      </c>
      <c r="C13806" s="73">
        <v>46055</v>
      </c>
      <c r="D13806" s="79" t="s">
        <v>131</v>
      </c>
      <c r="E13806" s="80" t="s">
        <v>609</v>
      </c>
      <c r="F13806" s="81" t="str">
        <f>VLOOKUP(E13806,Customer[],2,FALSE)</f>
        <v>AhTwae Thit</v>
      </c>
      <c r="G13806" s="69" t="str">
        <f>VLOOKUP(E13806,Customer[],3,FALSE)</f>
        <v>Chit Kyi Yae Rd</v>
      </c>
      <c r="H13806" s="69" t="str">
        <f>VLOOKUP(E13806,Customer[],4,FALSE)</f>
        <v>Hlaing Thar Yar</v>
      </c>
      <c r="I13806" s="48" t="s">
        <v>27</v>
      </c>
      <c r="J13806" s="82" t="str">
        <f>VLOOKUP(I13806,PGStock[],2,FALSE)</f>
        <v>Columbus Super Red Smooth 700 Ml</v>
      </c>
      <c r="K13806" s="71">
        <f>VLOOKUP(I13806,PGStock[],3,FALSE)</f>
        <v>0.7</v>
      </c>
      <c r="L13806" s="47">
        <v>1</v>
      </c>
      <c r="M13806" s="47">
        <f>VLOOKUP(I13806,PGStock[],6,FALSE)</f>
        <v>200</v>
      </c>
      <c r="N13806" s="47">
        <f>+PGSales!$L13806*PGSales!$M13806</f>
        <v>200</v>
      </c>
    </row>
    <row r="13807" spans="1:14" hidden="1" x14ac:dyDescent="0.25">
      <c r="A13807" s="77">
        <f t="shared" si="1660"/>
        <v>2026</v>
      </c>
      <c r="B13807" s="77">
        <f t="shared" si="1661"/>
        <v>2</v>
      </c>
      <c r="C13807" s="73">
        <v>46055</v>
      </c>
      <c r="D13807" s="79" t="s">
        <v>131</v>
      </c>
      <c r="E13807" s="80" t="s">
        <v>609</v>
      </c>
      <c r="F13807" s="81" t="str">
        <f>VLOOKUP(E13807,Customer[],2,FALSE)</f>
        <v>AhTwae Thit</v>
      </c>
      <c r="G13807" s="69" t="str">
        <f>VLOOKUP(E13807,Customer[],3,FALSE)</f>
        <v>Chit Kyi Yae Rd</v>
      </c>
      <c r="H13807" s="69" t="str">
        <f>VLOOKUP(E13807,Customer[],4,FALSE)</f>
        <v>Hlaing Thar Yar</v>
      </c>
      <c r="I13807" s="48" t="s">
        <v>25</v>
      </c>
      <c r="J13807" s="82" t="str">
        <f>VLOOKUP(I13807,PGStock[],2,FALSE)</f>
        <v>Columbus Super Red Smooth 350 Ml</v>
      </c>
      <c r="K13807" s="71">
        <f>VLOOKUP(I13807,PGStock[],3,FALSE)</f>
        <v>0.35</v>
      </c>
      <c r="L13807" s="47">
        <v>2</v>
      </c>
      <c r="M13807" s="47">
        <f>VLOOKUP(I13807,PGStock[],6,FALSE)</f>
        <v>150</v>
      </c>
      <c r="N13807" s="47">
        <f>+PGSales!$L13807*PGSales!$M13807</f>
        <v>300</v>
      </c>
    </row>
    <row r="13808" spans="1:14" hidden="1" x14ac:dyDescent="0.25">
      <c r="A13808" s="77">
        <f t="shared" ref="A13808:A13948" si="1662">YEAR(C13808)</f>
        <v>2026</v>
      </c>
      <c r="B13808" s="77">
        <f t="shared" ref="B13808:B13948" si="1663">MONTH(C13808)</f>
        <v>2</v>
      </c>
      <c r="C13808" s="73">
        <v>46055</v>
      </c>
      <c r="D13808" s="79" t="s">
        <v>131</v>
      </c>
      <c r="E13808" s="80" t="s">
        <v>609</v>
      </c>
      <c r="F13808" s="81" t="str">
        <f>VLOOKUP(E13808,Customer[],2,FALSE)</f>
        <v>AhTwae Thit</v>
      </c>
      <c r="G13808" s="69" t="str">
        <f>VLOOKUP(E13808,Customer[],3,FALSE)</f>
        <v>Chit Kyi Yae Rd</v>
      </c>
      <c r="H13808" s="69" t="str">
        <f>VLOOKUP(E13808,Customer[],4,FALSE)</f>
        <v>Hlaing Thar Yar</v>
      </c>
      <c r="I13808" s="48" t="s">
        <v>18</v>
      </c>
      <c r="J13808" s="82" t="str">
        <f>VLOOKUP(I13808,PGStock[],2,FALSE)</f>
        <v>Formula Rum 350ml</v>
      </c>
      <c r="K13808" s="71">
        <f>VLOOKUP(I13808,PGStock[],3,FALSE)</f>
        <v>0.35</v>
      </c>
      <c r="L13808" s="47">
        <v>2</v>
      </c>
      <c r="M13808" s="47">
        <f>VLOOKUP(I13808,PGStock[],6,FALSE)</f>
        <v>150</v>
      </c>
      <c r="N13808" s="47">
        <f>+PGSales!$L13808*PGSales!$M13808</f>
        <v>300</v>
      </c>
    </row>
    <row r="13809" spans="1:14" hidden="1" x14ac:dyDescent="0.25">
      <c r="A13809" s="77">
        <f t="shared" si="1662"/>
        <v>2026</v>
      </c>
      <c r="B13809" s="77">
        <f t="shared" si="1663"/>
        <v>2</v>
      </c>
      <c r="C13809" s="73">
        <v>46055</v>
      </c>
      <c r="D13809" s="79" t="s">
        <v>68</v>
      </c>
      <c r="E13809" s="80" t="s">
        <v>869</v>
      </c>
      <c r="F13809" s="81" t="str">
        <f>VLOOKUP(E13809,Customer[],2,FALSE)</f>
        <v>Sit paing</v>
      </c>
      <c r="G13809" s="69" t="str">
        <f>VLOOKUP(E13809,Customer[],3,FALSE)</f>
        <v>Shwe Yin Aye Rd</v>
      </c>
      <c r="H13809" s="69" t="str">
        <f>VLOOKUP(E13809,Customer[],4,FALSE)</f>
        <v>Hlaing Thar Yar</v>
      </c>
      <c r="I13809" s="48" t="s">
        <v>25</v>
      </c>
      <c r="J13809" s="82" t="str">
        <f>VLOOKUP(I13809,PGStock[],2,FALSE)</f>
        <v>Columbus Super Red Smooth 350 Ml</v>
      </c>
      <c r="K13809" s="71">
        <f>VLOOKUP(I13809,PGStock[],3,FALSE)</f>
        <v>0.35</v>
      </c>
      <c r="L13809" s="47">
        <v>1</v>
      </c>
      <c r="M13809" s="47">
        <f>VLOOKUP(I13809,PGStock[],6,FALSE)</f>
        <v>150</v>
      </c>
      <c r="N13809" s="47">
        <f>+PGSales!$L13809*PGSales!$M13809</f>
        <v>150</v>
      </c>
    </row>
    <row r="13810" spans="1:14" hidden="1" x14ac:dyDescent="0.25">
      <c r="A13810" s="77">
        <f t="shared" si="1662"/>
        <v>2026</v>
      </c>
      <c r="B13810" s="77">
        <f t="shared" si="1663"/>
        <v>2</v>
      </c>
      <c r="C13810" s="73">
        <v>46055</v>
      </c>
      <c r="D13810" s="79" t="s">
        <v>68</v>
      </c>
      <c r="E13810" s="80" t="s">
        <v>869</v>
      </c>
      <c r="F13810" s="81" t="str">
        <f>VLOOKUP(E13810,Customer[],2,FALSE)</f>
        <v>Sit paing</v>
      </c>
      <c r="G13810" s="69" t="str">
        <f>VLOOKUP(E13810,Customer[],3,FALSE)</f>
        <v>Shwe Yin Aye Rd</v>
      </c>
      <c r="H13810" s="69" t="str">
        <f>VLOOKUP(E13810,Customer[],4,FALSE)</f>
        <v>Hlaing Thar Yar</v>
      </c>
      <c r="I13810" s="48" t="s">
        <v>18</v>
      </c>
      <c r="J13810" s="82" t="str">
        <f>VLOOKUP(I13810,PGStock[],2,FALSE)</f>
        <v>Formula Rum 350ml</v>
      </c>
      <c r="K13810" s="71">
        <f>VLOOKUP(I13810,PGStock[],3,FALSE)</f>
        <v>0.35</v>
      </c>
      <c r="L13810" s="47">
        <v>3</v>
      </c>
      <c r="M13810" s="47">
        <f>VLOOKUP(I13810,PGStock[],6,FALSE)</f>
        <v>150</v>
      </c>
      <c r="N13810" s="47">
        <f>+PGSales!$L13810*PGSales!$M13810</f>
        <v>450</v>
      </c>
    </row>
    <row r="13811" spans="1:14" hidden="1" x14ac:dyDescent="0.25">
      <c r="A13811" s="77">
        <f t="shared" si="1662"/>
        <v>2026</v>
      </c>
      <c r="B13811" s="77">
        <f t="shared" si="1663"/>
        <v>2</v>
      </c>
      <c r="C13811" s="73">
        <v>46055</v>
      </c>
      <c r="D13811" s="79" t="s">
        <v>70</v>
      </c>
      <c r="E13811" s="80" t="s">
        <v>634</v>
      </c>
      <c r="F13811" s="81" t="str">
        <f>VLOOKUP(E13811,Customer[],2,FALSE)</f>
        <v>Pyae Maher</v>
      </c>
      <c r="G13811" s="69" t="str">
        <f>VLOOKUP(E13811,Customer[],3,FALSE)</f>
        <v>Bo Aung Kyaw Rd</v>
      </c>
      <c r="H13811" s="69" t="str">
        <f>VLOOKUP(E13811,Customer[],4,FALSE)</f>
        <v>Hlaing Thar Yar</v>
      </c>
      <c r="I13811" s="48" t="s">
        <v>25</v>
      </c>
      <c r="J13811" s="82" t="str">
        <f>VLOOKUP(I13811,PGStock[],2,FALSE)</f>
        <v>Columbus Super Red Smooth 350 Ml</v>
      </c>
      <c r="K13811" s="71">
        <f>VLOOKUP(I13811,PGStock[],3,FALSE)</f>
        <v>0.35</v>
      </c>
      <c r="L13811" s="47">
        <v>1</v>
      </c>
      <c r="M13811" s="47">
        <f>VLOOKUP(I13811,PGStock[],6,FALSE)</f>
        <v>150</v>
      </c>
      <c r="N13811" s="47">
        <f>+PGSales!$L13811*PGSales!$M13811</f>
        <v>150</v>
      </c>
    </row>
    <row r="13812" spans="1:14" hidden="1" x14ac:dyDescent="0.25">
      <c r="A13812" s="77">
        <f t="shared" si="1662"/>
        <v>2026</v>
      </c>
      <c r="B13812" s="77">
        <f t="shared" si="1663"/>
        <v>2</v>
      </c>
      <c r="C13812" s="73">
        <v>46055</v>
      </c>
      <c r="D13812" s="79" t="s">
        <v>70</v>
      </c>
      <c r="E13812" s="80" t="s">
        <v>634</v>
      </c>
      <c r="F13812" s="81" t="str">
        <f>VLOOKUP(E13812,Customer[],2,FALSE)</f>
        <v>Pyae Maher</v>
      </c>
      <c r="G13812" s="69" t="str">
        <f>VLOOKUP(E13812,Customer[],3,FALSE)</f>
        <v>Bo Aung Kyaw Rd</v>
      </c>
      <c r="H13812" s="69" t="str">
        <f>VLOOKUP(E13812,Customer[],4,FALSE)</f>
        <v>Hlaing Thar Yar</v>
      </c>
      <c r="I13812" s="48" t="s">
        <v>959</v>
      </c>
      <c r="J13812" s="82" t="str">
        <f>VLOOKUP(I13812,PGStock[],2,FALSE)</f>
        <v>Shwe Man ကော်ဗူး (1 Liter)</v>
      </c>
      <c r="K13812" s="71">
        <f>VLOOKUP(I13812,PGStock[],3,FALSE)</f>
        <v>1</v>
      </c>
      <c r="L13812" s="47">
        <v>1</v>
      </c>
      <c r="M13812" s="47">
        <f>VLOOKUP(I13812,PGStock[],6,FALSE)</f>
        <v>100</v>
      </c>
      <c r="N13812" s="47">
        <f>+PGSales!$L13812*PGSales!$M13812</f>
        <v>100</v>
      </c>
    </row>
    <row r="13813" spans="1:14" hidden="1" x14ac:dyDescent="0.25">
      <c r="A13813" s="77">
        <f t="shared" si="1662"/>
        <v>2026</v>
      </c>
      <c r="B13813" s="77">
        <f t="shared" si="1663"/>
        <v>2</v>
      </c>
      <c r="C13813" s="73">
        <v>46056</v>
      </c>
      <c r="D13813" s="79" t="s">
        <v>878</v>
      </c>
      <c r="E13813" s="80" t="s">
        <v>169</v>
      </c>
      <c r="F13813" s="81" t="str">
        <f>VLOOKUP(E13813,Customer[],2,FALSE)</f>
        <v xml:space="preserve">Kaung </v>
      </c>
      <c r="G13813" s="69" t="str">
        <f>VLOOKUP(E13813,Customer[],3,FALSE)</f>
        <v>Sin Phyu Shin Rd</v>
      </c>
      <c r="H13813" s="69" t="str">
        <f>VLOOKUP(E13813,Customer[],4,FALSE)</f>
        <v>Hlaing Thar Yar</v>
      </c>
      <c r="I13813" s="48" t="s">
        <v>18</v>
      </c>
      <c r="J13813" s="82" t="str">
        <f>VLOOKUP(I13813,PGStock[],2,FALSE)</f>
        <v>Formula Rum 350ml</v>
      </c>
      <c r="K13813" s="71">
        <f>VLOOKUP(I13813,PGStock[],3,FALSE)</f>
        <v>0.35</v>
      </c>
      <c r="L13813" s="47">
        <v>4</v>
      </c>
      <c r="M13813" s="47">
        <f>VLOOKUP(I13813,PGStock[],6,FALSE)</f>
        <v>150</v>
      </c>
      <c r="N13813" s="47">
        <f>+PGSales!$L13813*PGSales!$M13813</f>
        <v>600</v>
      </c>
    </row>
    <row r="13814" spans="1:14" hidden="1" x14ac:dyDescent="0.25">
      <c r="A13814" s="77">
        <f t="shared" si="1662"/>
        <v>2026</v>
      </c>
      <c r="B13814" s="77">
        <f t="shared" si="1663"/>
        <v>2</v>
      </c>
      <c r="C13814" s="73">
        <v>46056</v>
      </c>
      <c r="D13814" s="79" t="s">
        <v>878</v>
      </c>
      <c r="E13814" s="80" t="s">
        <v>169</v>
      </c>
      <c r="F13814" s="81" t="str">
        <f>VLOOKUP(E13814,Customer[],2,FALSE)</f>
        <v xml:space="preserve">Kaung </v>
      </c>
      <c r="G13814" s="69" t="str">
        <f>VLOOKUP(E13814,Customer[],3,FALSE)</f>
        <v>Sin Phyu Shin Rd</v>
      </c>
      <c r="H13814" s="69" t="str">
        <f>VLOOKUP(E13814,Customer[],4,FALSE)</f>
        <v>Hlaing Thar Yar</v>
      </c>
      <c r="I13814" s="48" t="s">
        <v>959</v>
      </c>
      <c r="J13814" s="82" t="str">
        <f>VLOOKUP(I13814,PGStock[],2,FALSE)</f>
        <v>Shwe Man ကော်ဗူး (1 Liter)</v>
      </c>
      <c r="K13814" s="71">
        <f>VLOOKUP(I13814,PGStock[],3,FALSE)</f>
        <v>1</v>
      </c>
      <c r="L13814" s="47">
        <v>1</v>
      </c>
      <c r="M13814" s="47">
        <f>VLOOKUP(I13814,PGStock[],6,FALSE)</f>
        <v>100</v>
      </c>
      <c r="N13814" s="47">
        <f>+PGSales!$L13814*PGSales!$M13814</f>
        <v>100</v>
      </c>
    </row>
    <row r="13815" spans="1:14" hidden="1" x14ac:dyDescent="0.25">
      <c r="A13815" s="77">
        <f t="shared" si="1662"/>
        <v>2026</v>
      </c>
      <c r="B13815" s="77">
        <f t="shared" si="1663"/>
        <v>2</v>
      </c>
      <c r="C13815" s="73">
        <v>46056</v>
      </c>
      <c r="D13815" s="79" t="s">
        <v>4</v>
      </c>
      <c r="E13815" s="80" t="s">
        <v>120</v>
      </c>
      <c r="F13815" s="81" t="str">
        <f>VLOOKUP(E13815,Customer[],2,FALSE)</f>
        <v>Linn</v>
      </c>
      <c r="G13815" s="69" t="str">
        <f>VLOOKUP(E13815,Customer[],3,FALSE)</f>
        <v>Bo Aung Kyaw Rd</v>
      </c>
      <c r="H13815" s="69" t="str">
        <f>VLOOKUP(E13815,Customer[],4,FALSE)</f>
        <v>Hlaing Thar Yar Route (1)</v>
      </c>
      <c r="I13815" s="48" t="s">
        <v>25</v>
      </c>
      <c r="J13815" s="82" t="str">
        <f>VLOOKUP(I13815,PGStock[],2,FALSE)</f>
        <v>Columbus Super Red Smooth 350 Ml</v>
      </c>
      <c r="K13815" s="71">
        <f>VLOOKUP(I13815,PGStock[],3,FALSE)</f>
        <v>0.35</v>
      </c>
      <c r="L13815" s="47">
        <v>4</v>
      </c>
      <c r="M13815" s="47">
        <f>VLOOKUP(I13815,PGStock[],6,FALSE)</f>
        <v>150</v>
      </c>
      <c r="N13815" s="47">
        <f>+PGSales!$L13815*PGSales!$M13815</f>
        <v>600</v>
      </c>
    </row>
    <row r="13816" spans="1:14" hidden="1" x14ac:dyDescent="0.25">
      <c r="A13816" s="77">
        <f t="shared" ref="A13816:A13830" si="1664">YEAR(C13816)</f>
        <v>2026</v>
      </c>
      <c r="B13816" s="77">
        <f t="shared" ref="B13816:B13830" si="1665">MONTH(C13816)</f>
        <v>2</v>
      </c>
      <c r="C13816" s="73">
        <v>46056</v>
      </c>
      <c r="D13816" s="79" t="s">
        <v>4</v>
      </c>
      <c r="E13816" s="80" t="s">
        <v>120</v>
      </c>
      <c r="F13816" s="81" t="str">
        <f>VLOOKUP(E13816,Customer[],2,FALSE)</f>
        <v>Linn</v>
      </c>
      <c r="G13816" s="69" t="str">
        <f>VLOOKUP(E13816,Customer[],3,FALSE)</f>
        <v>Bo Aung Kyaw Rd</v>
      </c>
      <c r="H13816" s="69" t="str">
        <f>VLOOKUP(E13816,Customer[],4,FALSE)</f>
        <v>Hlaing Thar Yar Route (1)</v>
      </c>
      <c r="I13816" s="48" t="s">
        <v>20</v>
      </c>
      <c r="J13816" s="82" t="str">
        <f>VLOOKUP(I13816,PGStock[],2,FALSE)</f>
        <v>Formula Rum 700ml</v>
      </c>
      <c r="K13816" s="71">
        <f>VLOOKUP(I13816,PGStock[],3,FALSE)</f>
        <v>0.7</v>
      </c>
      <c r="L13816" s="47">
        <v>1</v>
      </c>
      <c r="M13816" s="47">
        <f>VLOOKUP(I13816,PGStock[],6,FALSE)</f>
        <v>200</v>
      </c>
      <c r="N13816" s="47">
        <f>+PGSales!$L13816*PGSales!$M13816</f>
        <v>200</v>
      </c>
    </row>
    <row r="13817" spans="1:14" hidden="1" x14ac:dyDescent="0.25">
      <c r="A13817" s="77">
        <f t="shared" si="1664"/>
        <v>2026</v>
      </c>
      <c r="B13817" s="77">
        <f t="shared" si="1665"/>
        <v>2</v>
      </c>
      <c r="C13817" s="73">
        <v>46056</v>
      </c>
      <c r="D13817" s="79" t="s">
        <v>4</v>
      </c>
      <c r="E13817" s="80" t="s">
        <v>120</v>
      </c>
      <c r="F13817" s="81" t="str">
        <f>VLOOKUP(E13817,Customer[],2,FALSE)</f>
        <v>Linn</v>
      </c>
      <c r="G13817" s="69" t="str">
        <f>VLOOKUP(E13817,Customer[],3,FALSE)</f>
        <v>Bo Aung Kyaw Rd</v>
      </c>
      <c r="H13817" s="69" t="str">
        <f>VLOOKUP(E13817,Customer[],4,FALSE)</f>
        <v>Hlaing Thar Yar Route (1)</v>
      </c>
      <c r="I13817" s="48" t="s">
        <v>18</v>
      </c>
      <c r="J13817" s="82" t="str">
        <f>VLOOKUP(I13817,PGStock[],2,FALSE)</f>
        <v>Formula Rum 350ml</v>
      </c>
      <c r="K13817" s="71">
        <f>VLOOKUP(I13817,PGStock[],3,FALSE)</f>
        <v>0.35</v>
      </c>
      <c r="L13817" s="47">
        <v>1</v>
      </c>
      <c r="M13817" s="47">
        <f>VLOOKUP(I13817,PGStock[],6,FALSE)</f>
        <v>150</v>
      </c>
      <c r="N13817" s="47">
        <f>+PGSales!$L13817*PGSales!$M13817</f>
        <v>150</v>
      </c>
    </row>
    <row r="13818" spans="1:14" hidden="1" x14ac:dyDescent="0.25">
      <c r="A13818" s="77">
        <f t="shared" si="1664"/>
        <v>2026</v>
      </c>
      <c r="B13818" s="77">
        <f t="shared" si="1665"/>
        <v>2</v>
      </c>
      <c r="C13818" s="73">
        <v>46056</v>
      </c>
      <c r="D13818" s="79" t="s">
        <v>4</v>
      </c>
      <c r="E13818" s="80" t="s">
        <v>120</v>
      </c>
      <c r="F13818" s="81" t="str">
        <f>VLOOKUP(E13818,Customer[],2,FALSE)</f>
        <v>Linn</v>
      </c>
      <c r="G13818" s="69" t="str">
        <f>VLOOKUP(E13818,Customer[],3,FALSE)</f>
        <v>Bo Aung Kyaw Rd</v>
      </c>
      <c r="H13818" s="69" t="str">
        <f>VLOOKUP(E13818,Customer[],4,FALSE)</f>
        <v>Hlaing Thar Yar Route (1)</v>
      </c>
      <c r="I13818" s="48" t="s">
        <v>959</v>
      </c>
      <c r="J13818" s="82" t="str">
        <f>VLOOKUP(I13818,PGStock[],2,FALSE)</f>
        <v>Shwe Man ကော်ဗူး (1 Liter)</v>
      </c>
      <c r="K13818" s="71">
        <f>VLOOKUP(I13818,PGStock[],3,FALSE)</f>
        <v>1</v>
      </c>
      <c r="L13818" s="47">
        <v>4</v>
      </c>
      <c r="M13818" s="47">
        <f>VLOOKUP(I13818,PGStock[],6,FALSE)</f>
        <v>100</v>
      </c>
      <c r="N13818" s="47">
        <f>+PGSales!$L13818*PGSales!$M13818</f>
        <v>400</v>
      </c>
    </row>
    <row r="13819" spans="1:14" hidden="1" x14ac:dyDescent="0.25">
      <c r="A13819" s="77">
        <f t="shared" si="1664"/>
        <v>2026</v>
      </c>
      <c r="B13819" s="77">
        <f t="shared" si="1665"/>
        <v>2</v>
      </c>
      <c r="C13819" s="73">
        <v>46056</v>
      </c>
      <c r="D13819" s="79" t="s">
        <v>74</v>
      </c>
      <c r="E13819" s="80" t="s">
        <v>631</v>
      </c>
      <c r="F13819" s="81" t="str">
        <f>VLOOKUP(E13819,Customer[],2,FALSE)</f>
        <v>Nge paung</v>
      </c>
      <c r="G13819" s="69" t="str">
        <f>VLOOKUP(E13819,Customer[],3,FALSE)</f>
        <v>Bo Aung Kyaw Rd</v>
      </c>
      <c r="H13819" s="69" t="str">
        <f>VLOOKUP(E13819,Customer[],4,FALSE)</f>
        <v>Hlaing Thar Yar</v>
      </c>
      <c r="I13819" s="48" t="s">
        <v>25</v>
      </c>
      <c r="J13819" s="82" t="str">
        <f>VLOOKUP(I13819,PGStock[],2,FALSE)</f>
        <v>Columbus Super Red Smooth 350 Ml</v>
      </c>
      <c r="K13819" s="71">
        <f>VLOOKUP(I13819,PGStock[],3,FALSE)</f>
        <v>0.35</v>
      </c>
      <c r="L13819" s="47">
        <v>1</v>
      </c>
      <c r="M13819" s="47">
        <f>VLOOKUP(I13819,PGStock[],6,FALSE)</f>
        <v>150</v>
      </c>
      <c r="N13819" s="47">
        <f>+PGSales!$L13819*PGSales!$M13819</f>
        <v>150</v>
      </c>
    </row>
    <row r="13820" spans="1:14" hidden="1" x14ac:dyDescent="0.25">
      <c r="A13820" s="77">
        <f t="shared" si="1664"/>
        <v>2026</v>
      </c>
      <c r="B13820" s="77">
        <f t="shared" si="1665"/>
        <v>2</v>
      </c>
      <c r="C13820" s="73">
        <v>46056</v>
      </c>
      <c r="D13820" s="79" t="s">
        <v>74</v>
      </c>
      <c r="E13820" s="80" t="s">
        <v>631</v>
      </c>
      <c r="F13820" s="81" t="str">
        <f>VLOOKUP(E13820,Customer[],2,FALSE)</f>
        <v>Nge paung</v>
      </c>
      <c r="G13820" s="69" t="str">
        <f>VLOOKUP(E13820,Customer[],3,FALSE)</f>
        <v>Bo Aung Kyaw Rd</v>
      </c>
      <c r="H13820" s="69" t="str">
        <f>VLOOKUP(E13820,Customer[],4,FALSE)</f>
        <v>Hlaing Thar Yar</v>
      </c>
      <c r="I13820" s="48" t="s">
        <v>20</v>
      </c>
      <c r="J13820" s="82" t="str">
        <f>VLOOKUP(I13820,PGStock[],2,FALSE)</f>
        <v>Formula Rum 700ml</v>
      </c>
      <c r="K13820" s="71">
        <f>VLOOKUP(I13820,PGStock[],3,FALSE)</f>
        <v>0.7</v>
      </c>
      <c r="L13820" s="47">
        <v>1</v>
      </c>
      <c r="M13820" s="47">
        <f>VLOOKUP(I13820,PGStock[],6,FALSE)</f>
        <v>200</v>
      </c>
      <c r="N13820" s="47">
        <f>+PGSales!$L13820*PGSales!$M13820</f>
        <v>200</v>
      </c>
    </row>
    <row r="13821" spans="1:14" hidden="1" x14ac:dyDescent="0.25">
      <c r="A13821" s="77">
        <f t="shared" si="1664"/>
        <v>2026</v>
      </c>
      <c r="B13821" s="77">
        <f t="shared" si="1665"/>
        <v>2</v>
      </c>
      <c r="C13821" s="73">
        <v>46056</v>
      </c>
      <c r="D13821" s="79" t="s">
        <v>74</v>
      </c>
      <c r="E13821" s="80" t="s">
        <v>631</v>
      </c>
      <c r="F13821" s="81" t="str">
        <f>VLOOKUP(E13821,Customer[],2,FALSE)</f>
        <v>Nge paung</v>
      </c>
      <c r="G13821" s="69" t="str">
        <f>VLOOKUP(E13821,Customer[],3,FALSE)</f>
        <v>Bo Aung Kyaw Rd</v>
      </c>
      <c r="H13821" s="69" t="str">
        <f>VLOOKUP(E13821,Customer[],4,FALSE)</f>
        <v>Hlaing Thar Yar</v>
      </c>
      <c r="I13821" s="48" t="s">
        <v>958</v>
      </c>
      <c r="J13821" s="82" t="str">
        <f>VLOOKUP(I13821,PGStock[],2,FALSE)</f>
        <v>Shwe Man 680ml</v>
      </c>
      <c r="K13821" s="71">
        <f>VLOOKUP(I13821,PGStock[],3,FALSE)</f>
        <v>0.68</v>
      </c>
      <c r="L13821" s="47">
        <v>1</v>
      </c>
      <c r="M13821" s="47">
        <f>VLOOKUP(I13821,PGStock[],6,FALSE)</f>
        <v>100</v>
      </c>
      <c r="N13821" s="47">
        <f>+PGSales!$L13821*PGSales!$M13821</f>
        <v>100</v>
      </c>
    </row>
    <row r="13822" spans="1:14" hidden="1" x14ac:dyDescent="0.25">
      <c r="A13822" s="77">
        <f t="shared" si="1664"/>
        <v>2026</v>
      </c>
      <c r="B13822" s="77">
        <f t="shared" si="1665"/>
        <v>2</v>
      </c>
      <c r="C13822" s="73">
        <v>46056</v>
      </c>
      <c r="D13822" s="79" t="s">
        <v>74</v>
      </c>
      <c r="E13822" s="80" t="s">
        <v>631</v>
      </c>
      <c r="F13822" s="81" t="str">
        <f>VLOOKUP(E13822,Customer[],2,FALSE)</f>
        <v>Nge paung</v>
      </c>
      <c r="G13822" s="69" t="str">
        <f>VLOOKUP(E13822,Customer[],3,FALSE)</f>
        <v>Bo Aung Kyaw Rd</v>
      </c>
      <c r="H13822" s="69" t="str">
        <f>VLOOKUP(E13822,Customer[],4,FALSE)</f>
        <v>Hlaing Thar Yar</v>
      </c>
      <c r="I13822" s="48" t="s">
        <v>959</v>
      </c>
      <c r="J13822" s="82" t="str">
        <f>VLOOKUP(I13822,PGStock[],2,FALSE)</f>
        <v>Shwe Man ကော်ဗူး (1 Liter)</v>
      </c>
      <c r="K13822" s="71">
        <f>VLOOKUP(I13822,PGStock[],3,FALSE)</f>
        <v>1</v>
      </c>
      <c r="L13822" s="47">
        <v>1</v>
      </c>
      <c r="M13822" s="47">
        <f>VLOOKUP(I13822,PGStock[],6,FALSE)</f>
        <v>100</v>
      </c>
      <c r="N13822" s="47">
        <f>+PGSales!$L13822*PGSales!$M13822</f>
        <v>100</v>
      </c>
    </row>
    <row r="13823" spans="1:14" hidden="1" x14ac:dyDescent="0.25">
      <c r="A13823" s="77">
        <f t="shared" si="1664"/>
        <v>2026</v>
      </c>
      <c r="B13823" s="77">
        <f t="shared" si="1665"/>
        <v>2</v>
      </c>
      <c r="C13823" s="73">
        <v>46056</v>
      </c>
      <c r="D13823" s="79" t="s">
        <v>131</v>
      </c>
      <c r="E13823" s="80" t="s">
        <v>609</v>
      </c>
      <c r="F13823" s="81" t="str">
        <f>VLOOKUP(E13823,Customer[],2,FALSE)</f>
        <v>AhTwae Thit</v>
      </c>
      <c r="G13823" s="69" t="str">
        <f>VLOOKUP(E13823,Customer[],3,FALSE)</f>
        <v>Chit Kyi Yae Rd</v>
      </c>
      <c r="H13823" s="69" t="str">
        <f>VLOOKUP(E13823,Customer[],4,FALSE)</f>
        <v>Hlaing Thar Yar</v>
      </c>
      <c r="I13823" s="48" t="s">
        <v>25</v>
      </c>
      <c r="J13823" s="82" t="str">
        <f>VLOOKUP(I13823,PGStock[],2,FALSE)</f>
        <v>Columbus Super Red Smooth 350 Ml</v>
      </c>
      <c r="K13823" s="71">
        <f>VLOOKUP(I13823,PGStock[],3,FALSE)</f>
        <v>0.35</v>
      </c>
      <c r="L13823" s="47">
        <v>2</v>
      </c>
      <c r="M13823" s="47">
        <f>VLOOKUP(I13823,PGStock[],6,FALSE)</f>
        <v>150</v>
      </c>
      <c r="N13823" s="47">
        <f>+PGSales!$L13823*PGSales!$M13823</f>
        <v>300</v>
      </c>
    </row>
    <row r="13824" spans="1:14" hidden="1" x14ac:dyDescent="0.25">
      <c r="A13824" s="77">
        <f t="shared" si="1664"/>
        <v>2026</v>
      </c>
      <c r="B13824" s="77">
        <f t="shared" si="1665"/>
        <v>2</v>
      </c>
      <c r="C13824" s="73">
        <v>46056</v>
      </c>
      <c r="D13824" s="79" t="s">
        <v>68</v>
      </c>
      <c r="E13824" s="80" t="s">
        <v>869</v>
      </c>
      <c r="F13824" s="81" t="str">
        <f>VLOOKUP(E13824,Customer[],2,FALSE)</f>
        <v>Sit paing</v>
      </c>
      <c r="G13824" s="69" t="str">
        <f>VLOOKUP(E13824,Customer[],3,FALSE)</f>
        <v>Shwe Yin Aye Rd</v>
      </c>
      <c r="H13824" s="69" t="str">
        <f>VLOOKUP(E13824,Customer[],4,FALSE)</f>
        <v>Hlaing Thar Yar</v>
      </c>
      <c r="I13824" s="48" t="s">
        <v>27</v>
      </c>
      <c r="J13824" s="82" t="str">
        <f>VLOOKUP(I13824,PGStock[],2,FALSE)</f>
        <v>Columbus Super Red Smooth 700 Ml</v>
      </c>
      <c r="K13824" s="71">
        <f>VLOOKUP(I13824,PGStock[],3,FALSE)</f>
        <v>0.7</v>
      </c>
      <c r="L13824" s="47">
        <v>1</v>
      </c>
      <c r="M13824" s="47">
        <f>VLOOKUP(I13824,PGStock[],6,FALSE)</f>
        <v>200</v>
      </c>
      <c r="N13824" s="47">
        <f>+PGSales!$L13824*PGSales!$M13824</f>
        <v>200</v>
      </c>
    </row>
    <row r="13825" spans="1:14" hidden="1" x14ac:dyDescent="0.25">
      <c r="A13825" s="77">
        <f t="shared" si="1664"/>
        <v>2026</v>
      </c>
      <c r="B13825" s="77">
        <f t="shared" si="1665"/>
        <v>2</v>
      </c>
      <c r="C13825" s="73">
        <v>46056</v>
      </c>
      <c r="D13825" s="79" t="s">
        <v>68</v>
      </c>
      <c r="E13825" s="80" t="s">
        <v>869</v>
      </c>
      <c r="F13825" s="81" t="str">
        <f>VLOOKUP(E13825,Customer[],2,FALSE)</f>
        <v>Sit paing</v>
      </c>
      <c r="G13825" s="69" t="str">
        <f>VLOOKUP(E13825,Customer[],3,FALSE)</f>
        <v>Shwe Yin Aye Rd</v>
      </c>
      <c r="H13825" s="69" t="str">
        <f>VLOOKUP(E13825,Customer[],4,FALSE)</f>
        <v>Hlaing Thar Yar</v>
      </c>
      <c r="I13825" s="48" t="s">
        <v>18</v>
      </c>
      <c r="J13825" s="82" t="str">
        <f>VLOOKUP(I13825,PGStock[],2,FALSE)</f>
        <v>Formula Rum 350ml</v>
      </c>
      <c r="K13825" s="71">
        <f>VLOOKUP(I13825,PGStock[],3,FALSE)</f>
        <v>0.35</v>
      </c>
      <c r="L13825" s="47">
        <v>4</v>
      </c>
      <c r="M13825" s="47">
        <f>VLOOKUP(I13825,PGStock[],6,FALSE)</f>
        <v>150</v>
      </c>
      <c r="N13825" s="47">
        <f>+PGSales!$L13825*PGSales!$M13825</f>
        <v>600</v>
      </c>
    </row>
    <row r="13826" spans="1:14" hidden="1" x14ac:dyDescent="0.25">
      <c r="A13826" s="77">
        <f t="shared" si="1664"/>
        <v>2026</v>
      </c>
      <c r="B13826" s="77">
        <f t="shared" si="1665"/>
        <v>2</v>
      </c>
      <c r="C13826" s="73">
        <v>46056</v>
      </c>
      <c r="D13826" s="79" t="s">
        <v>1</v>
      </c>
      <c r="E13826" s="80" t="s">
        <v>370</v>
      </c>
      <c r="F13826" s="81" t="str">
        <f>VLOOKUP(E13826,Customer[],2,FALSE)</f>
        <v>Paint Taime Thaung</v>
      </c>
      <c r="G13826" s="69" t="str">
        <f>VLOOKUP(E13826,Customer[],3,FALSE)</f>
        <v>Aye Yake Nyein Rd</v>
      </c>
      <c r="H13826" s="69" t="str">
        <f>VLOOKUP(E13826,Customer[],4,FALSE)</f>
        <v>Hlaing Thar Yar</v>
      </c>
      <c r="I13826" s="48" t="s">
        <v>25</v>
      </c>
      <c r="J13826" s="82" t="str">
        <f>VLOOKUP(I13826,PGStock[],2,FALSE)</f>
        <v>Columbus Super Red Smooth 350 Ml</v>
      </c>
      <c r="K13826" s="71">
        <f>VLOOKUP(I13826,PGStock[],3,FALSE)</f>
        <v>0.35</v>
      </c>
      <c r="L13826" s="47">
        <v>3</v>
      </c>
      <c r="M13826" s="47">
        <f>VLOOKUP(I13826,PGStock[],6,FALSE)</f>
        <v>150</v>
      </c>
      <c r="N13826" s="47">
        <f>+PGSales!$L13826*PGSales!$M13826</f>
        <v>450</v>
      </c>
    </row>
    <row r="13827" spans="1:14" hidden="1" x14ac:dyDescent="0.25">
      <c r="A13827" s="77">
        <f t="shared" si="1664"/>
        <v>2026</v>
      </c>
      <c r="B13827" s="77">
        <f t="shared" si="1665"/>
        <v>2</v>
      </c>
      <c r="C13827" s="73">
        <v>46056</v>
      </c>
      <c r="D13827" s="79" t="s">
        <v>1</v>
      </c>
      <c r="E13827" s="80" t="s">
        <v>370</v>
      </c>
      <c r="F13827" s="81" t="str">
        <f>VLOOKUP(E13827,Customer[],2,FALSE)</f>
        <v>Paint Taime Thaung</v>
      </c>
      <c r="G13827" s="69" t="str">
        <f>VLOOKUP(E13827,Customer[],3,FALSE)</f>
        <v>Aye Yake Nyein Rd</v>
      </c>
      <c r="H13827" s="69" t="str">
        <f>VLOOKUP(E13827,Customer[],4,FALSE)</f>
        <v>Hlaing Thar Yar</v>
      </c>
      <c r="I13827" s="48" t="s">
        <v>18</v>
      </c>
      <c r="J13827" s="82" t="str">
        <f>VLOOKUP(I13827,PGStock[],2,FALSE)</f>
        <v>Formula Rum 350ml</v>
      </c>
      <c r="K13827" s="71">
        <f>VLOOKUP(I13827,PGStock[],3,FALSE)</f>
        <v>0.35</v>
      </c>
      <c r="L13827" s="47">
        <v>3</v>
      </c>
      <c r="M13827" s="47">
        <f>VLOOKUP(I13827,PGStock[],6,FALSE)</f>
        <v>150</v>
      </c>
      <c r="N13827" s="47">
        <f>+PGSales!$L13827*PGSales!$M13827</f>
        <v>450</v>
      </c>
    </row>
    <row r="13828" spans="1:14" hidden="1" x14ac:dyDescent="0.25">
      <c r="A13828" s="77">
        <f t="shared" si="1664"/>
        <v>2026</v>
      </c>
      <c r="B13828" s="77">
        <f t="shared" si="1665"/>
        <v>2</v>
      </c>
      <c r="C13828" s="73">
        <v>46056</v>
      </c>
      <c r="D13828" s="79" t="s">
        <v>1</v>
      </c>
      <c r="E13828" s="80" t="s">
        <v>370</v>
      </c>
      <c r="F13828" s="81" t="str">
        <f>VLOOKUP(E13828,Customer[],2,FALSE)</f>
        <v>Paint Taime Thaung</v>
      </c>
      <c r="G13828" s="69" t="str">
        <f>VLOOKUP(E13828,Customer[],3,FALSE)</f>
        <v>Aye Yake Nyein Rd</v>
      </c>
      <c r="H13828" s="69" t="str">
        <f>VLOOKUP(E13828,Customer[],4,FALSE)</f>
        <v>Hlaing Thar Yar</v>
      </c>
      <c r="I13828" s="48" t="s">
        <v>958</v>
      </c>
      <c r="J13828" s="82" t="str">
        <f>VLOOKUP(I13828,PGStock[],2,FALSE)</f>
        <v>Shwe Man 680ml</v>
      </c>
      <c r="K13828" s="71">
        <f>VLOOKUP(I13828,PGStock[],3,FALSE)</f>
        <v>0.68</v>
      </c>
      <c r="L13828" s="47">
        <v>1</v>
      </c>
      <c r="M13828" s="47">
        <f>VLOOKUP(I13828,PGStock[],6,FALSE)</f>
        <v>100</v>
      </c>
      <c r="N13828" s="47">
        <f>+PGSales!$L13828*PGSales!$M13828</f>
        <v>100</v>
      </c>
    </row>
    <row r="13829" spans="1:14" hidden="1" x14ac:dyDescent="0.25">
      <c r="A13829" s="77">
        <f t="shared" si="1664"/>
        <v>2026</v>
      </c>
      <c r="B13829" s="77">
        <f t="shared" si="1665"/>
        <v>2</v>
      </c>
      <c r="C13829" s="73">
        <v>46056</v>
      </c>
      <c r="D13829" s="79" t="s">
        <v>1</v>
      </c>
      <c r="E13829" s="80" t="s">
        <v>370</v>
      </c>
      <c r="F13829" s="81" t="str">
        <f>VLOOKUP(E13829,Customer[],2,FALSE)</f>
        <v>Paint Taime Thaung</v>
      </c>
      <c r="G13829" s="69" t="str">
        <f>VLOOKUP(E13829,Customer[],3,FALSE)</f>
        <v>Aye Yake Nyein Rd</v>
      </c>
      <c r="H13829" s="69" t="str">
        <f>VLOOKUP(E13829,Customer[],4,FALSE)</f>
        <v>Hlaing Thar Yar</v>
      </c>
      <c r="I13829" s="48" t="s">
        <v>959</v>
      </c>
      <c r="J13829" s="82" t="str">
        <f>VLOOKUP(I13829,PGStock[],2,FALSE)</f>
        <v>Shwe Man ကော်ဗူး (1 Liter)</v>
      </c>
      <c r="K13829" s="71">
        <f>VLOOKUP(I13829,PGStock[],3,FALSE)</f>
        <v>1</v>
      </c>
      <c r="L13829" s="47">
        <v>2</v>
      </c>
      <c r="M13829" s="47">
        <f>VLOOKUP(I13829,PGStock[],6,FALSE)</f>
        <v>100</v>
      </c>
      <c r="N13829" s="47">
        <f>+PGSales!$L13829*PGSales!$M13829</f>
        <v>200</v>
      </c>
    </row>
    <row r="13830" spans="1:14" hidden="1" x14ac:dyDescent="0.25">
      <c r="A13830" s="77">
        <f t="shared" si="1664"/>
        <v>2026</v>
      </c>
      <c r="B13830" s="77">
        <f t="shared" si="1665"/>
        <v>2</v>
      </c>
      <c r="C13830" s="73">
        <v>46056</v>
      </c>
      <c r="D13830" s="79" t="s">
        <v>1438</v>
      </c>
      <c r="E13830" s="80" t="s">
        <v>369</v>
      </c>
      <c r="F13830" s="81" t="str">
        <f>VLOOKUP(E13830,Customer[],2,FALSE)</f>
        <v>Min Thar Gyi</v>
      </c>
      <c r="G13830" s="69" t="str">
        <f>VLOOKUP(E13830,Customer[],3,FALSE)</f>
        <v>Aye Yake Nyein Rd</v>
      </c>
      <c r="H13830" s="69" t="str">
        <f>VLOOKUP(E13830,Customer[],4,FALSE)</f>
        <v>Hlaing Thar Yar</v>
      </c>
      <c r="I13830" s="48" t="s">
        <v>25</v>
      </c>
      <c r="J13830" s="82" t="str">
        <f>VLOOKUP(I13830,PGStock[],2,FALSE)</f>
        <v>Columbus Super Red Smooth 350 Ml</v>
      </c>
      <c r="K13830" s="71">
        <f>VLOOKUP(I13830,PGStock[],3,FALSE)</f>
        <v>0.35</v>
      </c>
      <c r="L13830" s="47">
        <v>3</v>
      </c>
      <c r="M13830" s="47">
        <f>VLOOKUP(I13830,PGStock[],6,FALSE)</f>
        <v>150</v>
      </c>
      <c r="N13830" s="47">
        <f>+PGSales!$L13830*PGSales!$M13830</f>
        <v>450</v>
      </c>
    </row>
    <row r="13831" spans="1:14" hidden="1" x14ac:dyDescent="0.25">
      <c r="A13831" s="77">
        <f t="shared" ref="A13831:A13896" si="1666">YEAR(C13831)</f>
        <v>2026</v>
      </c>
      <c r="B13831" s="77">
        <f t="shared" ref="B13831:B13896" si="1667">MONTH(C13831)</f>
        <v>2</v>
      </c>
      <c r="C13831" s="73">
        <v>46056</v>
      </c>
      <c r="D13831" s="79" t="s">
        <v>1438</v>
      </c>
      <c r="E13831" s="80" t="s">
        <v>369</v>
      </c>
      <c r="F13831" s="81" t="str">
        <f>VLOOKUP(E13831,Customer[],2,FALSE)</f>
        <v>Min Thar Gyi</v>
      </c>
      <c r="G13831" s="69" t="str">
        <f>VLOOKUP(E13831,Customer[],3,FALSE)</f>
        <v>Aye Yake Nyein Rd</v>
      </c>
      <c r="H13831" s="69" t="str">
        <f>VLOOKUP(E13831,Customer[],4,FALSE)</f>
        <v>Hlaing Thar Yar</v>
      </c>
      <c r="I13831" s="48" t="s">
        <v>18</v>
      </c>
      <c r="J13831" s="82" t="str">
        <f>VLOOKUP(I13831,PGStock[],2,FALSE)</f>
        <v>Formula Rum 350ml</v>
      </c>
      <c r="K13831" s="71">
        <f>VLOOKUP(I13831,PGStock[],3,FALSE)</f>
        <v>0.35</v>
      </c>
      <c r="L13831" s="47">
        <v>1</v>
      </c>
      <c r="M13831" s="47">
        <f>VLOOKUP(I13831,PGStock[],6,FALSE)</f>
        <v>150</v>
      </c>
      <c r="N13831" s="47">
        <f>+PGSales!$L13831*PGSales!$M13831</f>
        <v>150</v>
      </c>
    </row>
    <row r="13832" spans="1:14" hidden="1" x14ac:dyDescent="0.25">
      <c r="A13832" s="77">
        <f t="shared" si="1666"/>
        <v>2026</v>
      </c>
      <c r="B13832" s="77">
        <f t="shared" si="1667"/>
        <v>2</v>
      </c>
      <c r="C13832" s="73">
        <v>46056</v>
      </c>
      <c r="D13832" s="79" t="s">
        <v>115</v>
      </c>
      <c r="E13832" s="80" t="s">
        <v>1087</v>
      </c>
      <c r="F13832" s="81" t="str">
        <f>VLOOKUP(E13832,Customer[],2,FALSE)</f>
        <v>Mate Swe Sit</v>
      </c>
      <c r="G13832" s="69" t="str">
        <f>VLOOKUP(E13832,Customer[],3,FALSE)</f>
        <v>Nyoun Your Rd</v>
      </c>
      <c r="H13832" s="69" t="str">
        <f>VLOOKUP(E13832,Customer[],4,FALSE)</f>
        <v>Hlaing Thar Yar</v>
      </c>
      <c r="I13832" s="48" t="s">
        <v>25</v>
      </c>
      <c r="J13832" s="82" t="str">
        <f>VLOOKUP(I13832,PGStock[],2,FALSE)</f>
        <v>Columbus Super Red Smooth 350 Ml</v>
      </c>
      <c r="K13832" s="71">
        <f>VLOOKUP(I13832,PGStock[],3,FALSE)</f>
        <v>0.35</v>
      </c>
      <c r="L13832" s="47">
        <v>3</v>
      </c>
      <c r="M13832" s="47">
        <f>VLOOKUP(I13832,PGStock[],6,FALSE)</f>
        <v>150</v>
      </c>
      <c r="N13832" s="47">
        <f>+PGSales!$L13832*PGSales!$M13832</f>
        <v>450</v>
      </c>
    </row>
    <row r="13833" spans="1:14" hidden="1" x14ac:dyDescent="0.25">
      <c r="A13833" s="77">
        <f t="shared" si="1666"/>
        <v>2026</v>
      </c>
      <c r="B13833" s="77">
        <f t="shared" si="1667"/>
        <v>2</v>
      </c>
      <c r="C13833" s="73">
        <v>46056</v>
      </c>
      <c r="D13833" s="79" t="s">
        <v>115</v>
      </c>
      <c r="E13833" s="80" t="s">
        <v>1087</v>
      </c>
      <c r="F13833" s="81" t="str">
        <f>VLOOKUP(E13833,Customer[],2,FALSE)</f>
        <v>Mate Swe Sit</v>
      </c>
      <c r="G13833" s="69" t="str">
        <f>VLOOKUP(E13833,Customer[],3,FALSE)</f>
        <v>Nyoun Your Rd</v>
      </c>
      <c r="H13833" s="69" t="str">
        <f>VLOOKUP(E13833,Customer[],4,FALSE)</f>
        <v>Hlaing Thar Yar</v>
      </c>
      <c r="I13833" s="48" t="s">
        <v>18</v>
      </c>
      <c r="J13833" s="82" t="str">
        <f>VLOOKUP(I13833,PGStock[],2,FALSE)</f>
        <v>Formula Rum 350ml</v>
      </c>
      <c r="K13833" s="71">
        <f>VLOOKUP(I13833,PGStock[],3,FALSE)</f>
        <v>0.35</v>
      </c>
      <c r="L13833" s="47">
        <v>4</v>
      </c>
      <c r="M13833" s="47">
        <f>VLOOKUP(I13833,PGStock[],6,FALSE)</f>
        <v>150</v>
      </c>
      <c r="N13833" s="47">
        <f>+PGSales!$L13833*PGSales!$M13833</f>
        <v>600</v>
      </c>
    </row>
    <row r="13834" spans="1:14" hidden="1" x14ac:dyDescent="0.25">
      <c r="A13834" s="77">
        <f t="shared" si="1666"/>
        <v>2026</v>
      </c>
      <c r="B13834" s="77">
        <f t="shared" si="1667"/>
        <v>2</v>
      </c>
      <c r="C13834" s="73">
        <v>46056</v>
      </c>
      <c r="D13834" s="79" t="s">
        <v>115</v>
      </c>
      <c r="E13834" s="80" t="s">
        <v>1087</v>
      </c>
      <c r="F13834" s="81" t="str">
        <f>VLOOKUP(E13834,Customer[],2,FALSE)</f>
        <v>Mate Swe Sit</v>
      </c>
      <c r="G13834" s="69" t="str">
        <f>VLOOKUP(E13834,Customer[],3,FALSE)</f>
        <v>Nyoun Your Rd</v>
      </c>
      <c r="H13834" s="69" t="str">
        <f>VLOOKUP(E13834,Customer[],4,FALSE)</f>
        <v>Hlaing Thar Yar</v>
      </c>
      <c r="I13834" s="48" t="s">
        <v>959</v>
      </c>
      <c r="J13834" s="82" t="str">
        <f>VLOOKUP(I13834,PGStock[],2,FALSE)</f>
        <v>Shwe Man ကော်ဗူး (1 Liter)</v>
      </c>
      <c r="K13834" s="71">
        <f>VLOOKUP(I13834,PGStock[],3,FALSE)</f>
        <v>1</v>
      </c>
      <c r="L13834" s="47">
        <v>1</v>
      </c>
      <c r="M13834" s="47">
        <f>VLOOKUP(I13834,PGStock[],6,FALSE)</f>
        <v>100</v>
      </c>
      <c r="N13834" s="47">
        <f>+PGSales!$L13834*PGSales!$M13834</f>
        <v>100</v>
      </c>
    </row>
    <row r="13835" spans="1:14" hidden="1" x14ac:dyDescent="0.25">
      <c r="A13835" s="77">
        <f t="shared" si="1666"/>
        <v>2026</v>
      </c>
      <c r="B13835" s="77">
        <f t="shared" si="1667"/>
        <v>2</v>
      </c>
      <c r="C13835" s="73">
        <v>46056</v>
      </c>
      <c r="D13835" s="79" t="s">
        <v>66</v>
      </c>
      <c r="E13835" s="80" t="s">
        <v>417</v>
      </c>
      <c r="F13835" s="81" t="str">
        <f>VLOOKUP(E13835,Customer[],2,FALSE)</f>
        <v>Arkar Tha 2</v>
      </c>
      <c r="G13835" s="69" t="str">
        <f>VLOOKUP(E13835,Customer[],3,FALSE)</f>
        <v>Sake kan Thar Rd</v>
      </c>
      <c r="H13835" s="69" t="str">
        <f>VLOOKUP(E13835,Customer[],4,FALSE)</f>
        <v>Hlaing Thar Yar</v>
      </c>
      <c r="I13835" s="48" t="s">
        <v>25</v>
      </c>
      <c r="J13835" s="82" t="str">
        <f>VLOOKUP(I13835,PGStock[],2,FALSE)</f>
        <v>Columbus Super Red Smooth 350 Ml</v>
      </c>
      <c r="K13835" s="71">
        <f>VLOOKUP(I13835,PGStock[],3,FALSE)</f>
        <v>0.35</v>
      </c>
      <c r="L13835" s="47">
        <v>3</v>
      </c>
      <c r="M13835" s="47">
        <f>VLOOKUP(I13835,PGStock[],6,FALSE)</f>
        <v>150</v>
      </c>
      <c r="N13835" s="47">
        <f>+PGSales!$L13835*PGSales!$M13835</f>
        <v>450</v>
      </c>
    </row>
    <row r="13836" spans="1:14" hidden="1" x14ac:dyDescent="0.25">
      <c r="A13836" s="77">
        <f t="shared" si="1666"/>
        <v>2026</v>
      </c>
      <c r="B13836" s="77">
        <f t="shared" si="1667"/>
        <v>2</v>
      </c>
      <c r="C13836" s="73">
        <v>46056</v>
      </c>
      <c r="D13836" s="79" t="s">
        <v>66</v>
      </c>
      <c r="E13836" s="80" t="s">
        <v>417</v>
      </c>
      <c r="F13836" s="81" t="str">
        <f>VLOOKUP(E13836,Customer[],2,FALSE)</f>
        <v>Arkar Tha 2</v>
      </c>
      <c r="G13836" s="69" t="str">
        <f>VLOOKUP(E13836,Customer[],3,FALSE)</f>
        <v>Sake kan Thar Rd</v>
      </c>
      <c r="H13836" s="69" t="str">
        <f>VLOOKUP(E13836,Customer[],4,FALSE)</f>
        <v>Hlaing Thar Yar</v>
      </c>
      <c r="I13836" s="48" t="s">
        <v>18</v>
      </c>
      <c r="J13836" s="82" t="str">
        <f>VLOOKUP(I13836,PGStock[],2,FALSE)</f>
        <v>Formula Rum 350ml</v>
      </c>
      <c r="K13836" s="71">
        <f>VLOOKUP(I13836,PGStock[],3,FALSE)</f>
        <v>0.35</v>
      </c>
      <c r="L13836" s="47">
        <v>1</v>
      </c>
      <c r="M13836" s="47">
        <f>VLOOKUP(I13836,PGStock[],6,FALSE)</f>
        <v>150</v>
      </c>
      <c r="N13836" s="47">
        <f>+PGSales!$L13836*PGSales!$M13836</f>
        <v>150</v>
      </c>
    </row>
    <row r="13837" spans="1:14" hidden="1" x14ac:dyDescent="0.25">
      <c r="A13837" s="77">
        <f t="shared" si="1666"/>
        <v>2026</v>
      </c>
      <c r="B13837" s="77">
        <f t="shared" si="1667"/>
        <v>2</v>
      </c>
      <c r="C13837" s="73">
        <v>46056</v>
      </c>
      <c r="D13837" s="79" t="s">
        <v>62</v>
      </c>
      <c r="E13837" s="80" t="s">
        <v>435</v>
      </c>
      <c r="F13837" s="81" t="str">
        <f>VLOOKUP(E13837,Customer[],2,FALSE)</f>
        <v>Hlaing Bwar1</v>
      </c>
      <c r="G13837" s="69" t="str">
        <f>VLOOKUP(E13837,Customer[],3,FALSE)</f>
        <v>Paddue Rd</v>
      </c>
      <c r="H13837" s="69" t="str">
        <f>VLOOKUP(E13837,Customer[],4,FALSE)</f>
        <v>Hlaing Thar Yar</v>
      </c>
      <c r="I13837" s="48" t="s">
        <v>25</v>
      </c>
      <c r="J13837" s="82" t="str">
        <f>VLOOKUP(I13837,PGStock[],2,FALSE)</f>
        <v>Columbus Super Red Smooth 350 Ml</v>
      </c>
      <c r="K13837" s="71">
        <f>VLOOKUP(I13837,PGStock[],3,FALSE)</f>
        <v>0.35</v>
      </c>
      <c r="L13837" s="47">
        <v>5</v>
      </c>
      <c r="M13837" s="47">
        <f>VLOOKUP(I13837,PGStock[],6,FALSE)</f>
        <v>150</v>
      </c>
      <c r="N13837" s="47">
        <f>+PGSales!$L13837*PGSales!$M13837</f>
        <v>750</v>
      </c>
    </row>
    <row r="13838" spans="1:14" hidden="1" x14ac:dyDescent="0.25">
      <c r="A13838" s="77">
        <f t="shared" si="1666"/>
        <v>2026</v>
      </c>
      <c r="B13838" s="77">
        <f t="shared" si="1667"/>
        <v>2</v>
      </c>
      <c r="C13838" s="73">
        <v>46056</v>
      </c>
      <c r="D13838" s="79" t="s">
        <v>62</v>
      </c>
      <c r="E13838" s="80" t="s">
        <v>435</v>
      </c>
      <c r="F13838" s="81" t="str">
        <f>VLOOKUP(E13838,Customer[],2,FALSE)</f>
        <v>Hlaing Bwar1</v>
      </c>
      <c r="G13838" s="69" t="str">
        <f>VLOOKUP(E13838,Customer[],3,FALSE)</f>
        <v>Paddue Rd</v>
      </c>
      <c r="H13838" s="69" t="str">
        <f>VLOOKUP(E13838,Customer[],4,FALSE)</f>
        <v>Hlaing Thar Yar</v>
      </c>
      <c r="I13838" s="48" t="s">
        <v>18</v>
      </c>
      <c r="J13838" s="82" t="str">
        <f>VLOOKUP(I13838,PGStock[],2,FALSE)</f>
        <v>Formula Rum 350ml</v>
      </c>
      <c r="K13838" s="71">
        <f>VLOOKUP(I13838,PGStock[],3,FALSE)</f>
        <v>0.35</v>
      </c>
      <c r="L13838" s="47">
        <v>3</v>
      </c>
      <c r="M13838" s="47">
        <f>VLOOKUP(I13838,PGStock[],6,FALSE)</f>
        <v>150</v>
      </c>
      <c r="N13838" s="47">
        <f>+PGSales!$L13838*PGSales!$M13838</f>
        <v>450</v>
      </c>
    </row>
    <row r="13839" spans="1:14" hidden="1" x14ac:dyDescent="0.25">
      <c r="A13839" s="77">
        <f t="shared" si="1666"/>
        <v>2026</v>
      </c>
      <c r="B13839" s="77">
        <f t="shared" si="1667"/>
        <v>2</v>
      </c>
      <c r="C13839" s="73">
        <v>46056</v>
      </c>
      <c r="D13839" s="79" t="s">
        <v>275</v>
      </c>
      <c r="E13839" s="80" t="s">
        <v>125</v>
      </c>
      <c r="F13839" s="81" t="str">
        <f>VLOOKUP(E13839,Customer[],2,FALSE)</f>
        <v>Soon Pyan</v>
      </c>
      <c r="G13839" s="69" t="str">
        <f>VLOOKUP(E13839,Customer[],3,FALSE)</f>
        <v>Bo Aung Kyaw Rd</v>
      </c>
      <c r="H13839" s="69" t="str">
        <f>VLOOKUP(E13839,Customer[],4,FALSE)</f>
        <v>Hlaing Thar Yar Route (1)</v>
      </c>
      <c r="I13839" s="48" t="s">
        <v>25</v>
      </c>
      <c r="J13839" s="82" t="str">
        <f>VLOOKUP(I13839,PGStock[],2,FALSE)</f>
        <v>Columbus Super Red Smooth 350 Ml</v>
      </c>
      <c r="K13839" s="71">
        <f>VLOOKUP(I13839,PGStock[],3,FALSE)</f>
        <v>0.35</v>
      </c>
      <c r="L13839" s="47">
        <v>2</v>
      </c>
      <c r="M13839" s="47">
        <f>VLOOKUP(I13839,PGStock[],6,FALSE)</f>
        <v>150</v>
      </c>
      <c r="N13839" s="47">
        <f>+PGSales!$L13839*PGSales!$M13839</f>
        <v>300</v>
      </c>
    </row>
    <row r="13840" spans="1:14" hidden="1" x14ac:dyDescent="0.25">
      <c r="A13840" s="77">
        <f t="shared" si="1666"/>
        <v>2026</v>
      </c>
      <c r="B13840" s="77">
        <f t="shared" si="1667"/>
        <v>2</v>
      </c>
      <c r="C13840" s="73">
        <v>46056</v>
      </c>
      <c r="D13840" s="79" t="s">
        <v>275</v>
      </c>
      <c r="E13840" s="80" t="s">
        <v>125</v>
      </c>
      <c r="F13840" s="81" t="str">
        <f>VLOOKUP(E13840,Customer[],2,FALSE)</f>
        <v>Soon Pyan</v>
      </c>
      <c r="G13840" s="69" t="str">
        <f>VLOOKUP(E13840,Customer[],3,FALSE)</f>
        <v>Bo Aung Kyaw Rd</v>
      </c>
      <c r="H13840" s="69" t="str">
        <f>VLOOKUP(E13840,Customer[],4,FALSE)</f>
        <v>Hlaing Thar Yar Route (1)</v>
      </c>
      <c r="I13840" s="48" t="s">
        <v>23</v>
      </c>
      <c r="J13840" s="82" t="str">
        <f>VLOOKUP(I13840,PGStock[],2,FALSE)</f>
        <v>Columbus Super Red Smooth 175 Ml</v>
      </c>
      <c r="K13840" s="71">
        <f>VLOOKUP(I13840,PGStock[],3,FALSE)</f>
        <v>0.17499999999999999</v>
      </c>
      <c r="L13840" s="47">
        <v>1</v>
      </c>
      <c r="M13840" s="47">
        <f>VLOOKUP(I13840,PGStock[],6,FALSE)</f>
        <v>100</v>
      </c>
      <c r="N13840" s="47">
        <f>+PGSales!$L13840*PGSales!$M13840</f>
        <v>100</v>
      </c>
    </row>
    <row r="13841" spans="1:14" hidden="1" x14ac:dyDescent="0.25">
      <c r="A13841" s="77">
        <f t="shared" si="1666"/>
        <v>2026</v>
      </c>
      <c r="B13841" s="77">
        <f t="shared" si="1667"/>
        <v>2</v>
      </c>
      <c r="C13841" s="73">
        <v>46056</v>
      </c>
      <c r="D13841" s="79" t="s">
        <v>275</v>
      </c>
      <c r="E13841" s="80" t="s">
        <v>125</v>
      </c>
      <c r="F13841" s="81" t="str">
        <f>VLOOKUP(E13841,Customer[],2,FALSE)</f>
        <v>Soon Pyan</v>
      </c>
      <c r="G13841" s="69" t="str">
        <f>VLOOKUP(E13841,Customer[],3,FALSE)</f>
        <v>Bo Aung Kyaw Rd</v>
      </c>
      <c r="H13841" s="69" t="str">
        <f>VLOOKUP(E13841,Customer[],4,FALSE)</f>
        <v>Hlaing Thar Yar Route (1)</v>
      </c>
      <c r="I13841" s="48" t="s">
        <v>18</v>
      </c>
      <c r="J13841" s="82" t="str">
        <f>VLOOKUP(I13841,PGStock[],2,FALSE)</f>
        <v>Formula Rum 350ml</v>
      </c>
      <c r="K13841" s="71">
        <f>VLOOKUP(I13841,PGStock[],3,FALSE)</f>
        <v>0.35</v>
      </c>
      <c r="L13841" s="47">
        <v>2</v>
      </c>
      <c r="M13841" s="47">
        <f>VLOOKUP(I13841,PGStock[],6,FALSE)</f>
        <v>150</v>
      </c>
      <c r="N13841" s="47">
        <f>+PGSales!$L13841*PGSales!$M13841</f>
        <v>300</v>
      </c>
    </row>
    <row r="13842" spans="1:14" hidden="1" x14ac:dyDescent="0.25">
      <c r="A13842" s="77">
        <f t="shared" si="1666"/>
        <v>2026</v>
      </c>
      <c r="B13842" s="77">
        <f t="shared" si="1667"/>
        <v>2</v>
      </c>
      <c r="C13842" s="73">
        <v>46056</v>
      </c>
      <c r="D13842" s="79" t="s">
        <v>275</v>
      </c>
      <c r="E13842" s="80" t="s">
        <v>125</v>
      </c>
      <c r="F13842" s="81" t="str">
        <f>VLOOKUP(E13842,Customer[],2,FALSE)</f>
        <v>Soon Pyan</v>
      </c>
      <c r="G13842" s="69" t="str">
        <f>VLOOKUP(E13842,Customer[],3,FALSE)</f>
        <v>Bo Aung Kyaw Rd</v>
      </c>
      <c r="H13842" s="69" t="str">
        <f>VLOOKUP(E13842,Customer[],4,FALSE)</f>
        <v>Hlaing Thar Yar Route (1)</v>
      </c>
      <c r="I13842" s="48" t="s">
        <v>959</v>
      </c>
      <c r="J13842" s="82" t="str">
        <f>VLOOKUP(I13842,PGStock[],2,FALSE)</f>
        <v>Shwe Man ကော်ဗူး (1 Liter)</v>
      </c>
      <c r="K13842" s="71">
        <f>VLOOKUP(I13842,PGStock[],3,FALSE)</f>
        <v>1</v>
      </c>
      <c r="L13842" s="47">
        <v>1</v>
      </c>
      <c r="M13842" s="47">
        <f>VLOOKUP(I13842,PGStock[],6,FALSE)</f>
        <v>100</v>
      </c>
      <c r="N13842" s="47">
        <f>+PGSales!$L13842*PGSales!$M13842</f>
        <v>100</v>
      </c>
    </row>
    <row r="13843" spans="1:14" hidden="1" x14ac:dyDescent="0.25">
      <c r="A13843" s="77">
        <f t="shared" si="1666"/>
        <v>2026</v>
      </c>
      <c r="B13843" s="77">
        <f t="shared" si="1667"/>
        <v>2</v>
      </c>
      <c r="C13843" s="73">
        <v>46057</v>
      </c>
      <c r="D13843" s="79" t="s">
        <v>878</v>
      </c>
      <c r="E13843" s="80" t="s">
        <v>169</v>
      </c>
      <c r="F13843" s="81" t="str">
        <f>VLOOKUP(E13843,Customer[],2,FALSE)</f>
        <v xml:space="preserve">Kaung </v>
      </c>
      <c r="G13843" s="69" t="str">
        <f>VLOOKUP(E13843,Customer[],3,FALSE)</f>
        <v>Sin Phyu Shin Rd</v>
      </c>
      <c r="H13843" s="69" t="str">
        <f>VLOOKUP(E13843,Customer[],4,FALSE)</f>
        <v>Hlaing Thar Yar</v>
      </c>
      <c r="I13843" s="48" t="s">
        <v>20</v>
      </c>
      <c r="J13843" s="82" t="str">
        <f>VLOOKUP(I13843,PGStock[],2,FALSE)</f>
        <v>Formula Rum 700ml</v>
      </c>
      <c r="K13843" s="71">
        <f>VLOOKUP(I13843,PGStock[],3,FALSE)</f>
        <v>0.7</v>
      </c>
      <c r="L13843" s="47">
        <v>1</v>
      </c>
      <c r="M13843" s="47">
        <f>VLOOKUP(I13843,PGStock[],6,FALSE)</f>
        <v>200</v>
      </c>
      <c r="N13843" s="47">
        <f>+PGSales!$L13843*PGSales!$M13843</f>
        <v>200</v>
      </c>
    </row>
    <row r="13844" spans="1:14" hidden="1" x14ac:dyDescent="0.25">
      <c r="A13844" s="77">
        <f t="shared" si="1666"/>
        <v>2026</v>
      </c>
      <c r="B13844" s="77">
        <f t="shared" si="1667"/>
        <v>2</v>
      </c>
      <c r="C13844" s="73">
        <v>46057</v>
      </c>
      <c r="D13844" s="79" t="s">
        <v>878</v>
      </c>
      <c r="E13844" s="80" t="s">
        <v>169</v>
      </c>
      <c r="F13844" s="81" t="str">
        <f>VLOOKUP(E13844,Customer[],2,FALSE)</f>
        <v xml:space="preserve">Kaung </v>
      </c>
      <c r="G13844" s="69" t="str">
        <f>VLOOKUP(E13844,Customer[],3,FALSE)</f>
        <v>Sin Phyu Shin Rd</v>
      </c>
      <c r="H13844" s="69" t="str">
        <f>VLOOKUP(E13844,Customer[],4,FALSE)</f>
        <v>Hlaing Thar Yar</v>
      </c>
      <c r="I13844" s="48" t="s">
        <v>18</v>
      </c>
      <c r="J13844" s="82" t="str">
        <f>VLOOKUP(I13844,PGStock[],2,FALSE)</f>
        <v>Formula Rum 350ml</v>
      </c>
      <c r="K13844" s="71">
        <f>VLOOKUP(I13844,PGStock[],3,FALSE)</f>
        <v>0.35</v>
      </c>
      <c r="L13844" s="47">
        <v>4</v>
      </c>
      <c r="M13844" s="47">
        <f>VLOOKUP(I13844,PGStock[],6,FALSE)</f>
        <v>150</v>
      </c>
      <c r="N13844" s="47">
        <f>+PGSales!$L13844*PGSales!$M13844</f>
        <v>600</v>
      </c>
    </row>
    <row r="13845" spans="1:14" hidden="1" x14ac:dyDescent="0.25">
      <c r="A13845" s="77">
        <f t="shared" ref="A13845:A13861" si="1668">YEAR(C13845)</f>
        <v>2026</v>
      </c>
      <c r="B13845" s="77">
        <f t="shared" ref="B13845:B13861" si="1669">MONTH(C13845)</f>
        <v>2</v>
      </c>
      <c r="C13845" s="73">
        <v>46057</v>
      </c>
      <c r="D13845" s="79" t="s">
        <v>4</v>
      </c>
      <c r="E13845" s="80" t="s">
        <v>120</v>
      </c>
      <c r="F13845" s="81" t="str">
        <f>VLOOKUP(E13845,Customer[],2,FALSE)</f>
        <v>Linn</v>
      </c>
      <c r="G13845" s="69" t="str">
        <f>VLOOKUP(E13845,Customer[],3,FALSE)</f>
        <v>Bo Aung Kyaw Rd</v>
      </c>
      <c r="H13845" s="69" t="str">
        <f>VLOOKUP(E13845,Customer[],4,FALSE)</f>
        <v>Hlaing Thar Yar Route (1)</v>
      </c>
      <c r="I13845" s="48" t="s">
        <v>25</v>
      </c>
      <c r="J13845" s="82" t="str">
        <f>VLOOKUP(I13845,PGStock[],2,FALSE)</f>
        <v>Columbus Super Red Smooth 350 Ml</v>
      </c>
      <c r="K13845" s="71">
        <f>VLOOKUP(I13845,PGStock[],3,FALSE)</f>
        <v>0.35</v>
      </c>
      <c r="L13845" s="47">
        <v>2</v>
      </c>
      <c r="M13845" s="47">
        <f>VLOOKUP(I13845,PGStock[],6,FALSE)</f>
        <v>150</v>
      </c>
      <c r="N13845" s="47">
        <f>+PGSales!$L13845*PGSales!$M13845</f>
        <v>300</v>
      </c>
    </row>
    <row r="13846" spans="1:14" hidden="1" x14ac:dyDescent="0.25">
      <c r="A13846" s="77">
        <f t="shared" si="1668"/>
        <v>2026</v>
      </c>
      <c r="B13846" s="77">
        <f t="shared" si="1669"/>
        <v>2</v>
      </c>
      <c r="C13846" s="73">
        <v>46057</v>
      </c>
      <c r="D13846" s="79" t="s">
        <v>4</v>
      </c>
      <c r="E13846" s="80" t="s">
        <v>120</v>
      </c>
      <c r="F13846" s="81" t="str">
        <f>VLOOKUP(E13846,Customer[],2,FALSE)</f>
        <v>Linn</v>
      </c>
      <c r="G13846" s="69" t="str">
        <f>VLOOKUP(E13846,Customer[],3,FALSE)</f>
        <v>Bo Aung Kyaw Rd</v>
      </c>
      <c r="H13846" s="69" t="str">
        <f>VLOOKUP(E13846,Customer[],4,FALSE)</f>
        <v>Hlaing Thar Yar Route (1)</v>
      </c>
      <c r="I13846" s="48" t="s">
        <v>20</v>
      </c>
      <c r="J13846" s="82" t="str">
        <f>VLOOKUP(I13846,PGStock[],2,FALSE)</f>
        <v>Formula Rum 700ml</v>
      </c>
      <c r="K13846" s="71">
        <f>VLOOKUP(I13846,PGStock[],3,FALSE)</f>
        <v>0.7</v>
      </c>
      <c r="L13846" s="47">
        <v>1</v>
      </c>
      <c r="M13846" s="47">
        <f>VLOOKUP(I13846,PGStock[],6,FALSE)</f>
        <v>200</v>
      </c>
      <c r="N13846" s="47">
        <f>+PGSales!$L13846*PGSales!$M13846</f>
        <v>200</v>
      </c>
    </row>
    <row r="13847" spans="1:14" hidden="1" x14ac:dyDescent="0.25">
      <c r="A13847" s="77">
        <f t="shared" si="1668"/>
        <v>2026</v>
      </c>
      <c r="B13847" s="77">
        <f t="shared" si="1669"/>
        <v>2</v>
      </c>
      <c r="C13847" s="73">
        <v>46057</v>
      </c>
      <c r="D13847" s="79" t="s">
        <v>4</v>
      </c>
      <c r="E13847" s="80" t="s">
        <v>120</v>
      </c>
      <c r="F13847" s="81" t="str">
        <f>VLOOKUP(E13847,Customer[],2,FALSE)</f>
        <v>Linn</v>
      </c>
      <c r="G13847" s="69" t="str">
        <f>VLOOKUP(E13847,Customer[],3,FALSE)</f>
        <v>Bo Aung Kyaw Rd</v>
      </c>
      <c r="H13847" s="69" t="str">
        <f>VLOOKUP(E13847,Customer[],4,FALSE)</f>
        <v>Hlaing Thar Yar Route (1)</v>
      </c>
      <c r="I13847" s="48" t="s">
        <v>18</v>
      </c>
      <c r="J13847" s="82" t="str">
        <f>VLOOKUP(I13847,PGStock[],2,FALSE)</f>
        <v>Formula Rum 350ml</v>
      </c>
      <c r="K13847" s="71">
        <f>VLOOKUP(I13847,PGStock[],3,FALSE)</f>
        <v>0.35</v>
      </c>
      <c r="L13847" s="47">
        <v>2</v>
      </c>
      <c r="M13847" s="47">
        <f>VLOOKUP(I13847,PGStock[],6,FALSE)</f>
        <v>150</v>
      </c>
      <c r="N13847" s="47">
        <f>+PGSales!$L13847*PGSales!$M13847</f>
        <v>300</v>
      </c>
    </row>
    <row r="13848" spans="1:14" hidden="1" x14ac:dyDescent="0.25">
      <c r="A13848" s="77">
        <f t="shared" si="1668"/>
        <v>2026</v>
      </c>
      <c r="B13848" s="77">
        <f t="shared" si="1669"/>
        <v>2</v>
      </c>
      <c r="C13848" s="73">
        <v>46057</v>
      </c>
      <c r="D13848" s="79" t="s">
        <v>4</v>
      </c>
      <c r="E13848" s="80" t="s">
        <v>120</v>
      </c>
      <c r="F13848" s="81" t="str">
        <f>VLOOKUP(E13848,Customer[],2,FALSE)</f>
        <v>Linn</v>
      </c>
      <c r="G13848" s="69" t="str">
        <f>VLOOKUP(E13848,Customer[],3,FALSE)</f>
        <v>Bo Aung Kyaw Rd</v>
      </c>
      <c r="H13848" s="69" t="str">
        <f>VLOOKUP(E13848,Customer[],4,FALSE)</f>
        <v>Hlaing Thar Yar Route (1)</v>
      </c>
      <c r="I13848" s="48" t="s">
        <v>959</v>
      </c>
      <c r="J13848" s="82" t="str">
        <f>VLOOKUP(I13848,PGStock[],2,FALSE)</f>
        <v>Shwe Man ကော်ဗူး (1 Liter)</v>
      </c>
      <c r="K13848" s="71">
        <f>VLOOKUP(I13848,PGStock[],3,FALSE)</f>
        <v>1</v>
      </c>
      <c r="L13848" s="47">
        <v>2</v>
      </c>
      <c r="M13848" s="47">
        <f>VLOOKUP(I13848,PGStock[],6,FALSE)</f>
        <v>100</v>
      </c>
      <c r="N13848" s="47">
        <f>+PGSales!$L13848*PGSales!$M13848</f>
        <v>200</v>
      </c>
    </row>
    <row r="13849" spans="1:14" hidden="1" x14ac:dyDescent="0.25">
      <c r="A13849" s="77">
        <f t="shared" si="1668"/>
        <v>2026</v>
      </c>
      <c r="B13849" s="77">
        <f t="shared" si="1669"/>
        <v>2</v>
      </c>
      <c r="C13849" s="73">
        <v>46057</v>
      </c>
      <c r="D13849" s="79" t="s">
        <v>74</v>
      </c>
      <c r="E13849" s="80" t="s">
        <v>631</v>
      </c>
      <c r="F13849" s="81" t="str">
        <f>VLOOKUP(E13849,Customer[],2,FALSE)</f>
        <v>Nge paung</v>
      </c>
      <c r="G13849" s="69" t="str">
        <f>VLOOKUP(E13849,Customer[],3,FALSE)</f>
        <v>Bo Aung Kyaw Rd</v>
      </c>
      <c r="H13849" s="69" t="str">
        <f>VLOOKUP(E13849,Customer[],4,FALSE)</f>
        <v>Hlaing Thar Yar</v>
      </c>
      <c r="I13849" s="48" t="s">
        <v>18</v>
      </c>
      <c r="J13849" s="82" t="str">
        <f>VLOOKUP(I13849,PGStock[],2,FALSE)</f>
        <v>Formula Rum 350ml</v>
      </c>
      <c r="K13849" s="71">
        <f>VLOOKUP(I13849,PGStock[],3,FALSE)</f>
        <v>0.35</v>
      </c>
      <c r="L13849" s="47">
        <v>1</v>
      </c>
      <c r="M13849" s="47">
        <f>VLOOKUP(I13849,PGStock[],6,FALSE)</f>
        <v>150</v>
      </c>
      <c r="N13849" s="47">
        <f>+PGSales!$L13849*PGSales!$M13849</f>
        <v>150</v>
      </c>
    </row>
    <row r="13850" spans="1:14" hidden="1" x14ac:dyDescent="0.25">
      <c r="A13850" s="77">
        <f t="shared" si="1668"/>
        <v>2026</v>
      </c>
      <c r="B13850" s="77">
        <f t="shared" si="1669"/>
        <v>2</v>
      </c>
      <c r="C13850" s="73">
        <v>46057</v>
      </c>
      <c r="D13850" s="79" t="s">
        <v>74</v>
      </c>
      <c r="E13850" s="80" t="s">
        <v>631</v>
      </c>
      <c r="F13850" s="81" t="str">
        <f>VLOOKUP(E13850,Customer[],2,FALSE)</f>
        <v>Nge paung</v>
      </c>
      <c r="G13850" s="69" t="str">
        <f>VLOOKUP(E13850,Customer[],3,FALSE)</f>
        <v>Bo Aung Kyaw Rd</v>
      </c>
      <c r="H13850" s="69" t="str">
        <f>VLOOKUP(E13850,Customer[],4,FALSE)</f>
        <v>Hlaing Thar Yar</v>
      </c>
      <c r="I13850" s="48" t="s">
        <v>959</v>
      </c>
      <c r="J13850" s="82" t="str">
        <f>VLOOKUP(I13850,PGStock[],2,FALSE)</f>
        <v>Shwe Man ကော်ဗူး (1 Liter)</v>
      </c>
      <c r="K13850" s="71">
        <f>VLOOKUP(I13850,PGStock[],3,FALSE)</f>
        <v>1</v>
      </c>
      <c r="L13850" s="47">
        <v>1</v>
      </c>
      <c r="M13850" s="47">
        <f>VLOOKUP(I13850,PGStock[],6,FALSE)</f>
        <v>100</v>
      </c>
      <c r="N13850" s="47">
        <f>+PGSales!$L13850*PGSales!$M13850</f>
        <v>100</v>
      </c>
    </row>
    <row r="13851" spans="1:14" hidden="1" x14ac:dyDescent="0.25">
      <c r="A13851" s="77">
        <f t="shared" si="1668"/>
        <v>2026</v>
      </c>
      <c r="B13851" s="77">
        <f t="shared" si="1669"/>
        <v>2</v>
      </c>
      <c r="C13851" s="73">
        <v>46057</v>
      </c>
      <c r="D13851" s="79" t="s">
        <v>275</v>
      </c>
      <c r="E13851" s="80" t="s">
        <v>125</v>
      </c>
      <c r="F13851" s="81" t="str">
        <f>VLOOKUP(E13851,Customer[],2,FALSE)</f>
        <v>Soon Pyan</v>
      </c>
      <c r="G13851" s="69" t="str">
        <f>VLOOKUP(E13851,Customer[],3,FALSE)</f>
        <v>Bo Aung Kyaw Rd</v>
      </c>
      <c r="H13851" s="69" t="str">
        <f>VLOOKUP(E13851,Customer[],4,FALSE)</f>
        <v>Hlaing Thar Yar Route (1)</v>
      </c>
      <c r="I13851" s="48" t="s">
        <v>25</v>
      </c>
      <c r="J13851" s="82" t="str">
        <f>VLOOKUP(I13851,PGStock[],2,FALSE)</f>
        <v>Columbus Super Red Smooth 350 Ml</v>
      </c>
      <c r="K13851" s="71">
        <f>VLOOKUP(I13851,PGStock[],3,FALSE)</f>
        <v>0.35</v>
      </c>
      <c r="L13851" s="47">
        <v>3</v>
      </c>
      <c r="M13851" s="47">
        <f>VLOOKUP(I13851,PGStock[],6,FALSE)</f>
        <v>150</v>
      </c>
      <c r="N13851" s="47">
        <f>+PGSales!$L13851*PGSales!$M13851</f>
        <v>450</v>
      </c>
    </row>
    <row r="13852" spans="1:14" hidden="1" x14ac:dyDescent="0.25">
      <c r="A13852" s="77">
        <f t="shared" si="1668"/>
        <v>2026</v>
      </c>
      <c r="B13852" s="77">
        <f t="shared" si="1669"/>
        <v>2</v>
      </c>
      <c r="C13852" s="73">
        <v>46057</v>
      </c>
      <c r="D13852" s="79" t="s">
        <v>275</v>
      </c>
      <c r="E13852" s="80" t="s">
        <v>125</v>
      </c>
      <c r="F13852" s="81" t="str">
        <f>VLOOKUP(E13852,Customer[],2,FALSE)</f>
        <v>Soon Pyan</v>
      </c>
      <c r="G13852" s="69" t="str">
        <f>VLOOKUP(E13852,Customer[],3,FALSE)</f>
        <v>Bo Aung Kyaw Rd</v>
      </c>
      <c r="H13852" s="69" t="str">
        <f>VLOOKUP(E13852,Customer[],4,FALSE)</f>
        <v>Hlaing Thar Yar Route (1)</v>
      </c>
      <c r="I13852" s="48" t="s">
        <v>23</v>
      </c>
      <c r="J13852" s="82" t="str">
        <f>VLOOKUP(I13852,PGStock[],2,FALSE)</f>
        <v>Columbus Super Red Smooth 175 Ml</v>
      </c>
      <c r="K13852" s="71">
        <f>VLOOKUP(I13852,PGStock[],3,FALSE)</f>
        <v>0.17499999999999999</v>
      </c>
      <c r="L13852" s="47">
        <v>2</v>
      </c>
      <c r="M13852" s="47">
        <f>VLOOKUP(I13852,PGStock[],6,FALSE)</f>
        <v>100</v>
      </c>
      <c r="N13852" s="47">
        <f>+PGSales!$L13852*PGSales!$M13852</f>
        <v>200</v>
      </c>
    </row>
    <row r="13853" spans="1:14" hidden="1" x14ac:dyDescent="0.25">
      <c r="A13853" s="77">
        <f t="shared" si="1668"/>
        <v>2026</v>
      </c>
      <c r="B13853" s="77">
        <f t="shared" si="1669"/>
        <v>2</v>
      </c>
      <c r="C13853" s="73">
        <v>46057</v>
      </c>
      <c r="D13853" s="79" t="s">
        <v>275</v>
      </c>
      <c r="E13853" s="80" t="s">
        <v>125</v>
      </c>
      <c r="F13853" s="81" t="str">
        <f>VLOOKUP(E13853,Customer[],2,FALSE)</f>
        <v>Soon Pyan</v>
      </c>
      <c r="G13853" s="69" t="str">
        <f>VLOOKUP(E13853,Customer[],3,FALSE)</f>
        <v>Bo Aung Kyaw Rd</v>
      </c>
      <c r="H13853" s="69" t="str">
        <f>VLOOKUP(E13853,Customer[],4,FALSE)</f>
        <v>Hlaing Thar Yar Route (1)</v>
      </c>
      <c r="I13853" s="48" t="s">
        <v>20</v>
      </c>
      <c r="J13853" s="82" t="str">
        <f>VLOOKUP(I13853,PGStock[],2,FALSE)</f>
        <v>Formula Rum 700ml</v>
      </c>
      <c r="K13853" s="71">
        <f>VLOOKUP(I13853,PGStock[],3,FALSE)</f>
        <v>0.7</v>
      </c>
      <c r="L13853" s="47">
        <v>1</v>
      </c>
      <c r="M13853" s="47">
        <f>VLOOKUP(I13853,PGStock[],6,FALSE)</f>
        <v>200</v>
      </c>
      <c r="N13853" s="47">
        <f>+PGSales!$L13853*PGSales!$M13853</f>
        <v>200</v>
      </c>
    </row>
    <row r="13854" spans="1:14" hidden="1" x14ac:dyDescent="0.25">
      <c r="A13854" s="77">
        <f t="shared" si="1668"/>
        <v>2026</v>
      </c>
      <c r="B13854" s="77">
        <f t="shared" si="1669"/>
        <v>2</v>
      </c>
      <c r="C13854" s="73">
        <v>46057</v>
      </c>
      <c r="D13854" s="79" t="s">
        <v>275</v>
      </c>
      <c r="E13854" s="80" t="s">
        <v>125</v>
      </c>
      <c r="F13854" s="81" t="str">
        <f>VLOOKUP(E13854,Customer[],2,FALSE)</f>
        <v>Soon Pyan</v>
      </c>
      <c r="G13854" s="69" t="str">
        <f>VLOOKUP(E13854,Customer[],3,FALSE)</f>
        <v>Bo Aung Kyaw Rd</v>
      </c>
      <c r="H13854" s="69" t="str">
        <f>VLOOKUP(E13854,Customer[],4,FALSE)</f>
        <v>Hlaing Thar Yar Route (1)</v>
      </c>
      <c r="I13854" s="48" t="s">
        <v>18</v>
      </c>
      <c r="J13854" s="82" t="str">
        <f>VLOOKUP(I13854,PGStock[],2,FALSE)</f>
        <v>Formula Rum 350ml</v>
      </c>
      <c r="K13854" s="71">
        <f>VLOOKUP(I13854,PGStock[],3,FALSE)</f>
        <v>0.35</v>
      </c>
      <c r="L13854" s="47">
        <v>1</v>
      </c>
      <c r="M13854" s="47">
        <f>VLOOKUP(I13854,PGStock[],6,FALSE)</f>
        <v>150</v>
      </c>
      <c r="N13854" s="47">
        <f>+PGSales!$L13854*PGSales!$M13854</f>
        <v>150</v>
      </c>
    </row>
    <row r="13855" spans="1:14" hidden="1" x14ac:dyDescent="0.25">
      <c r="A13855" s="77">
        <f t="shared" si="1668"/>
        <v>2026</v>
      </c>
      <c r="B13855" s="77">
        <f t="shared" si="1669"/>
        <v>2</v>
      </c>
      <c r="C13855" s="73">
        <v>46057</v>
      </c>
      <c r="D13855" s="79" t="s">
        <v>131</v>
      </c>
      <c r="E13855" s="80" t="s">
        <v>609</v>
      </c>
      <c r="F13855" s="81" t="str">
        <f>VLOOKUP(E13855,Customer[],2,FALSE)</f>
        <v>AhTwae Thit</v>
      </c>
      <c r="G13855" s="69" t="str">
        <f>VLOOKUP(E13855,Customer[],3,FALSE)</f>
        <v>Chit Kyi Yae Rd</v>
      </c>
      <c r="H13855" s="69" t="str">
        <f>VLOOKUP(E13855,Customer[],4,FALSE)</f>
        <v>Hlaing Thar Yar</v>
      </c>
      <c r="I13855" s="48" t="s">
        <v>18</v>
      </c>
      <c r="J13855" s="82" t="str">
        <f>VLOOKUP(I13855,PGStock[],2,FALSE)</f>
        <v>Formula Rum 350ml</v>
      </c>
      <c r="K13855" s="71">
        <f>VLOOKUP(I13855,PGStock[],3,FALSE)</f>
        <v>0.35</v>
      </c>
      <c r="L13855" s="47">
        <v>1</v>
      </c>
      <c r="M13855" s="47">
        <f>VLOOKUP(I13855,PGStock[],6,FALSE)</f>
        <v>150</v>
      </c>
      <c r="N13855" s="47">
        <f>+PGSales!$L13855*PGSales!$M13855</f>
        <v>150</v>
      </c>
    </row>
    <row r="13856" spans="1:14" hidden="1" x14ac:dyDescent="0.25">
      <c r="A13856" s="77">
        <f t="shared" si="1668"/>
        <v>2026</v>
      </c>
      <c r="B13856" s="77">
        <f t="shared" si="1669"/>
        <v>2</v>
      </c>
      <c r="C13856" s="73">
        <v>46057</v>
      </c>
      <c r="D13856" s="79" t="s">
        <v>68</v>
      </c>
      <c r="E13856" s="80" t="s">
        <v>869</v>
      </c>
      <c r="F13856" s="81" t="str">
        <f>VLOOKUP(E13856,Customer[],2,FALSE)</f>
        <v>Sit paing</v>
      </c>
      <c r="G13856" s="69" t="str">
        <f>VLOOKUP(E13856,Customer[],3,FALSE)</f>
        <v>Shwe Yin Aye Rd</v>
      </c>
      <c r="H13856" s="69" t="str">
        <f>VLOOKUP(E13856,Customer[],4,FALSE)</f>
        <v>Hlaing Thar Yar</v>
      </c>
      <c r="I13856" s="48" t="s">
        <v>18</v>
      </c>
      <c r="J13856" s="82" t="str">
        <f>VLOOKUP(I13856,PGStock[],2,FALSE)</f>
        <v>Formula Rum 350ml</v>
      </c>
      <c r="K13856" s="71">
        <f>VLOOKUP(I13856,PGStock[],3,FALSE)</f>
        <v>0.35</v>
      </c>
      <c r="L13856" s="47">
        <v>2</v>
      </c>
      <c r="M13856" s="47">
        <f>VLOOKUP(I13856,PGStock[],6,FALSE)</f>
        <v>150</v>
      </c>
      <c r="N13856" s="47">
        <f>+PGSales!$L13856*PGSales!$M13856</f>
        <v>300</v>
      </c>
    </row>
    <row r="13857" spans="1:14" hidden="1" x14ac:dyDescent="0.25">
      <c r="A13857" s="77">
        <f t="shared" si="1668"/>
        <v>2026</v>
      </c>
      <c r="B13857" s="77">
        <f t="shared" si="1669"/>
        <v>2</v>
      </c>
      <c r="C13857" s="73">
        <v>46057</v>
      </c>
      <c r="D13857" s="79" t="s">
        <v>70</v>
      </c>
      <c r="E13857" s="80" t="s">
        <v>634</v>
      </c>
      <c r="F13857" s="81" t="str">
        <f>VLOOKUP(E13857,Customer[],2,FALSE)</f>
        <v>Pyae Maher</v>
      </c>
      <c r="G13857" s="69" t="str">
        <f>VLOOKUP(E13857,Customer[],3,FALSE)</f>
        <v>Bo Aung Kyaw Rd</v>
      </c>
      <c r="H13857" s="69" t="str">
        <f>VLOOKUP(E13857,Customer[],4,FALSE)</f>
        <v>Hlaing Thar Yar</v>
      </c>
      <c r="I13857" s="48" t="s">
        <v>25</v>
      </c>
      <c r="J13857" s="82" t="str">
        <f>VLOOKUP(I13857,PGStock[],2,FALSE)</f>
        <v>Columbus Super Red Smooth 350 Ml</v>
      </c>
      <c r="K13857" s="71">
        <f>VLOOKUP(I13857,PGStock[],3,FALSE)</f>
        <v>0.35</v>
      </c>
      <c r="L13857" s="47">
        <v>1</v>
      </c>
      <c r="M13857" s="47">
        <f>VLOOKUP(I13857,PGStock[],6,FALSE)</f>
        <v>150</v>
      </c>
      <c r="N13857" s="47">
        <f>+PGSales!$L13857*PGSales!$M13857</f>
        <v>150</v>
      </c>
    </row>
    <row r="13858" spans="1:14" hidden="1" x14ac:dyDescent="0.25">
      <c r="A13858" s="77">
        <f t="shared" si="1668"/>
        <v>2026</v>
      </c>
      <c r="B13858" s="77">
        <f t="shared" si="1669"/>
        <v>2</v>
      </c>
      <c r="C13858" s="73">
        <v>46057</v>
      </c>
      <c r="D13858" s="79" t="s">
        <v>70</v>
      </c>
      <c r="E13858" s="80" t="s">
        <v>634</v>
      </c>
      <c r="F13858" s="81" t="str">
        <f>VLOOKUP(E13858,Customer[],2,FALSE)</f>
        <v>Pyae Maher</v>
      </c>
      <c r="G13858" s="69" t="str">
        <f>VLOOKUP(E13858,Customer[],3,FALSE)</f>
        <v>Bo Aung Kyaw Rd</v>
      </c>
      <c r="H13858" s="69" t="str">
        <f>VLOOKUP(E13858,Customer[],4,FALSE)</f>
        <v>Hlaing Thar Yar</v>
      </c>
      <c r="I13858" s="48" t="s">
        <v>20</v>
      </c>
      <c r="J13858" s="82" t="str">
        <f>VLOOKUP(I13858,PGStock[],2,FALSE)</f>
        <v>Formula Rum 700ml</v>
      </c>
      <c r="K13858" s="71">
        <f>VLOOKUP(I13858,PGStock[],3,FALSE)</f>
        <v>0.7</v>
      </c>
      <c r="L13858" s="47">
        <v>1</v>
      </c>
      <c r="M13858" s="47">
        <f>VLOOKUP(I13858,PGStock[],6,FALSE)</f>
        <v>200</v>
      </c>
      <c r="N13858" s="47">
        <f>+PGSales!$L13858*PGSales!$M13858</f>
        <v>200</v>
      </c>
    </row>
    <row r="13859" spans="1:14" hidden="1" x14ac:dyDescent="0.25">
      <c r="A13859" s="77">
        <f t="shared" si="1668"/>
        <v>2026</v>
      </c>
      <c r="B13859" s="77">
        <f t="shared" si="1669"/>
        <v>2</v>
      </c>
      <c r="C13859" s="73">
        <v>46057</v>
      </c>
      <c r="D13859" s="79" t="s">
        <v>70</v>
      </c>
      <c r="E13859" s="80" t="s">
        <v>634</v>
      </c>
      <c r="F13859" s="81" t="str">
        <f>VLOOKUP(E13859,Customer[],2,FALSE)</f>
        <v>Pyae Maher</v>
      </c>
      <c r="G13859" s="69" t="str">
        <f>VLOOKUP(E13859,Customer[],3,FALSE)</f>
        <v>Bo Aung Kyaw Rd</v>
      </c>
      <c r="H13859" s="69" t="str">
        <f>VLOOKUP(E13859,Customer[],4,FALSE)</f>
        <v>Hlaing Thar Yar</v>
      </c>
      <c r="I13859" s="48" t="s">
        <v>18</v>
      </c>
      <c r="J13859" s="82" t="str">
        <f>VLOOKUP(I13859,PGStock[],2,FALSE)</f>
        <v>Formula Rum 350ml</v>
      </c>
      <c r="K13859" s="71">
        <f>VLOOKUP(I13859,PGStock[],3,FALSE)</f>
        <v>0.35</v>
      </c>
      <c r="L13859" s="47">
        <v>2</v>
      </c>
      <c r="M13859" s="47">
        <f>VLOOKUP(I13859,PGStock[],6,FALSE)</f>
        <v>150</v>
      </c>
      <c r="N13859" s="47">
        <f>+PGSales!$L13859*PGSales!$M13859</f>
        <v>300</v>
      </c>
    </row>
    <row r="13860" spans="1:14" hidden="1" x14ac:dyDescent="0.25">
      <c r="A13860" s="77">
        <f t="shared" si="1668"/>
        <v>2026</v>
      </c>
      <c r="B13860" s="77">
        <f t="shared" si="1669"/>
        <v>2</v>
      </c>
      <c r="C13860" s="73">
        <v>46057</v>
      </c>
      <c r="D13860" s="79" t="s">
        <v>70</v>
      </c>
      <c r="E13860" s="80" t="s">
        <v>634</v>
      </c>
      <c r="F13860" s="81" t="str">
        <f>VLOOKUP(E13860,Customer[],2,FALSE)</f>
        <v>Pyae Maher</v>
      </c>
      <c r="G13860" s="69" t="str">
        <f>VLOOKUP(E13860,Customer[],3,FALSE)</f>
        <v>Bo Aung Kyaw Rd</v>
      </c>
      <c r="H13860" s="69" t="str">
        <f>VLOOKUP(E13860,Customer[],4,FALSE)</f>
        <v>Hlaing Thar Yar</v>
      </c>
      <c r="I13860" s="48" t="s">
        <v>959</v>
      </c>
      <c r="J13860" s="82" t="str">
        <f>VLOOKUP(I13860,PGStock[],2,FALSE)</f>
        <v>Shwe Man ကော်ဗူး (1 Liter)</v>
      </c>
      <c r="K13860" s="71">
        <f>VLOOKUP(I13860,PGStock[],3,FALSE)</f>
        <v>1</v>
      </c>
      <c r="L13860" s="47">
        <v>1</v>
      </c>
      <c r="M13860" s="47">
        <f>VLOOKUP(I13860,PGStock[],6,FALSE)</f>
        <v>100</v>
      </c>
      <c r="N13860" s="47">
        <f>+PGSales!$L13860*PGSales!$M13860</f>
        <v>100</v>
      </c>
    </row>
    <row r="13861" spans="1:14" hidden="1" x14ac:dyDescent="0.25">
      <c r="A13861" s="77">
        <f t="shared" si="1668"/>
        <v>2026</v>
      </c>
      <c r="B13861" s="77">
        <f t="shared" si="1669"/>
        <v>2</v>
      </c>
      <c r="C13861" s="73">
        <v>46057</v>
      </c>
      <c r="D13861" s="79" t="s">
        <v>1</v>
      </c>
      <c r="E13861" s="80" t="s">
        <v>370</v>
      </c>
      <c r="F13861" s="81" t="str">
        <f>VLOOKUP(E13861,Customer[],2,FALSE)</f>
        <v>Paint Taime Thaung</v>
      </c>
      <c r="G13861" s="69" t="str">
        <f>VLOOKUP(E13861,Customer[],3,FALSE)</f>
        <v>Aye Yake Nyein Rd</v>
      </c>
      <c r="H13861" s="69" t="str">
        <f>VLOOKUP(E13861,Customer[],4,FALSE)</f>
        <v>Hlaing Thar Yar</v>
      </c>
      <c r="I13861" s="48" t="s">
        <v>18</v>
      </c>
      <c r="J13861" s="82" t="str">
        <f>VLOOKUP(I13861,PGStock[],2,FALSE)</f>
        <v>Formula Rum 350ml</v>
      </c>
      <c r="K13861" s="71">
        <f>VLOOKUP(I13861,PGStock[],3,FALSE)</f>
        <v>0.35</v>
      </c>
      <c r="L13861" s="47">
        <v>2</v>
      </c>
      <c r="M13861" s="47">
        <f>VLOOKUP(I13861,PGStock[],6,FALSE)</f>
        <v>150</v>
      </c>
      <c r="N13861" s="47">
        <f>+PGSales!$L13861*PGSales!$M13861</f>
        <v>300</v>
      </c>
    </row>
    <row r="13862" spans="1:14" hidden="1" x14ac:dyDescent="0.25">
      <c r="A13862" s="77">
        <f t="shared" ref="A13862:A13878" si="1670">YEAR(C13862)</f>
        <v>2026</v>
      </c>
      <c r="B13862" s="77">
        <f t="shared" ref="B13862:B13878" si="1671">MONTH(C13862)</f>
        <v>2</v>
      </c>
      <c r="C13862" s="73">
        <v>46057</v>
      </c>
      <c r="D13862" s="79" t="s">
        <v>1</v>
      </c>
      <c r="E13862" s="80" t="s">
        <v>370</v>
      </c>
      <c r="F13862" s="81" t="str">
        <f>VLOOKUP(E13862,Customer[],2,FALSE)</f>
        <v>Paint Taime Thaung</v>
      </c>
      <c r="G13862" s="69" t="str">
        <f>VLOOKUP(E13862,Customer[],3,FALSE)</f>
        <v>Aye Yake Nyein Rd</v>
      </c>
      <c r="H13862" s="69" t="str">
        <f>VLOOKUP(E13862,Customer[],4,FALSE)</f>
        <v>Hlaing Thar Yar</v>
      </c>
      <c r="I13862" s="48" t="s">
        <v>958</v>
      </c>
      <c r="J13862" s="82" t="str">
        <f>VLOOKUP(I13862,PGStock[],2,FALSE)</f>
        <v>Shwe Man 680ml</v>
      </c>
      <c r="K13862" s="71">
        <f>VLOOKUP(I13862,PGStock[],3,FALSE)</f>
        <v>0.68</v>
      </c>
      <c r="L13862" s="47">
        <v>2</v>
      </c>
      <c r="M13862" s="47">
        <f>VLOOKUP(I13862,PGStock[],6,FALSE)</f>
        <v>100</v>
      </c>
      <c r="N13862" s="47">
        <f>+PGSales!$L13862*PGSales!$M13862</f>
        <v>200</v>
      </c>
    </row>
    <row r="13863" spans="1:14" hidden="1" x14ac:dyDescent="0.25">
      <c r="A13863" s="77">
        <f t="shared" si="1670"/>
        <v>2026</v>
      </c>
      <c r="B13863" s="77">
        <f t="shared" si="1671"/>
        <v>2</v>
      </c>
      <c r="C13863" s="73">
        <v>46057</v>
      </c>
      <c r="D13863" s="79" t="s">
        <v>1</v>
      </c>
      <c r="E13863" s="80" t="s">
        <v>370</v>
      </c>
      <c r="F13863" s="81" t="str">
        <f>VLOOKUP(E13863,Customer[],2,FALSE)</f>
        <v>Paint Taime Thaung</v>
      </c>
      <c r="G13863" s="69" t="str">
        <f>VLOOKUP(E13863,Customer[],3,FALSE)</f>
        <v>Aye Yake Nyein Rd</v>
      </c>
      <c r="H13863" s="69" t="str">
        <f>VLOOKUP(E13863,Customer[],4,FALSE)</f>
        <v>Hlaing Thar Yar</v>
      </c>
      <c r="I13863" s="48" t="s">
        <v>959</v>
      </c>
      <c r="J13863" s="82" t="str">
        <f>VLOOKUP(I13863,PGStock[],2,FALSE)</f>
        <v>Shwe Man ကော်ဗူး (1 Liter)</v>
      </c>
      <c r="K13863" s="71">
        <f>VLOOKUP(I13863,PGStock[],3,FALSE)</f>
        <v>1</v>
      </c>
      <c r="L13863" s="47">
        <v>3</v>
      </c>
      <c r="M13863" s="47">
        <f>VLOOKUP(I13863,PGStock[],6,FALSE)</f>
        <v>100</v>
      </c>
      <c r="N13863" s="47">
        <f>+PGSales!$L13863*PGSales!$M13863</f>
        <v>300</v>
      </c>
    </row>
    <row r="13864" spans="1:14" hidden="1" x14ac:dyDescent="0.25">
      <c r="A13864" s="77">
        <f t="shared" si="1670"/>
        <v>2026</v>
      </c>
      <c r="B13864" s="77">
        <f t="shared" si="1671"/>
        <v>2</v>
      </c>
      <c r="C13864" s="73">
        <v>46057</v>
      </c>
      <c r="D13864" s="79" t="s">
        <v>1438</v>
      </c>
      <c r="E13864" s="80" t="s">
        <v>369</v>
      </c>
      <c r="F13864" s="81" t="str">
        <f>VLOOKUP(E13864,Customer[],2,FALSE)</f>
        <v>Min Thar Gyi</v>
      </c>
      <c r="G13864" s="69" t="str">
        <f>VLOOKUP(E13864,Customer[],3,FALSE)</f>
        <v>Aye Yake Nyein Rd</v>
      </c>
      <c r="H13864" s="69" t="str">
        <f>VLOOKUP(E13864,Customer[],4,FALSE)</f>
        <v>Hlaing Thar Yar</v>
      </c>
      <c r="I13864" s="48" t="s">
        <v>25</v>
      </c>
      <c r="J13864" s="82" t="str">
        <f>VLOOKUP(I13864,PGStock[],2,FALSE)</f>
        <v>Columbus Super Red Smooth 350 Ml</v>
      </c>
      <c r="K13864" s="71">
        <f>VLOOKUP(I13864,PGStock[],3,FALSE)</f>
        <v>0.35</v>
      </c>
      <c r="L13864" s="47">
        <v>4</v>
      </c>
      <c r="M13864" s="47">
        <f>VLOOKUP(I13864,PGStock[],6,FALSE)</f>
        <v>150</v>
      </c>
      <c r="N13864" s="47">
        <f>+PGSales!$L13864*PGSales!$M13864</f>
        <v>600</v>
      </c>
    </row>
    <row r="13865" spans="1:14" hidden="1" x14ac:dyDescent="0.25">
      <c r="A13865" s="77">
        <f t="shared" si="1670"/>
        <v>2026</v>
      </c>
      <c r="B13865" s="77">
        <f t="shared" si="1671"/>
        <v>2</v>
      </c>
      <c r="C13865" s="73">
        <v>46057</v>
      </c>
      <c r="D13865" s="79" t="s">
        <v>115</v>
      </c>
      <c r="E13865" s="80" t="s">
        <v>1087</v>
      </c>
      <c r="F13865" s="81" t="str">
        <f>VLOOKUP(E13865,Customer[],2,FALSE)</f>
        <v>Mate Swe Sit</v>
      </c>
      <c r="G13865" s="69" t="str">
        <f>VLOOKUP(E13865,Customer[],3,FALSE)</f>
        <v>Nyoun Your Rd</v>
      </c>
      <c r="H13865" s="69" t="str">
        <f>VLOOKUP(E13865,Customer[],4,FALSE)</f>
        <v>Hlaing Thar Yar</v>
      </c>
      <c r="I13865" s="48" t="s">
        <v>25</v>
      </c>
      <c r="J13865" s="82" t="str">
        <f>VLOOKUP(I13865,PGStock[],2,FALSE)</f>
        <v>Columbus Super Red Smooth 350 Ml</v>
      </c>
      <c r="K13865" s="71">
        <f>VLOOKUP(I13865,PGStock[],3,FALSE)</f>
        <v>0.35</v>
      </c>
      <c r="L13865" s="47">
        <v>3</v>
      </c>
      <c r="M13865" s="47">
        <f>VLOOKUP(I13865,PGStock[],6,FALSE)</f>
        <v>150</v>
      </c>
      <c r="N13865" s="47">
        <f>+PGSales!$L13865*PGSales!$M13865</f>
        <v>450</v>
      </c>
    </row>
    <row r="13866" spans="1:14" hidden="1" x14ac:dyDescent="0.25">
      <c r="A13866" s="77">
        <f t="shared" si="1670"/>
        <v>2026</v>
      </c>
      <c r="B13866" s="77">
        <f t="shared" si="1671"/>
        <v>2</v>
      </c>
      <c r="C13866" s="73">
        <v>46057</v>
      </c>
      <c r="D13866" s="79" t="s">
        <v>115</v>
      </c>
      <c r="E13866" s="80" t="s">
        <v>1087</v>
      </c>
      <c r="F13866" s="81" t="str">
        <f>VLOOKUP(E13866,Customer[],2,FALSE)</f>
        <v>Mate Swe Sit</v>
      </c>
      <c r="G13866" s="69" t="str">
        <f>VLOOKUP(E13866,Customer[],3,FALSE)</f>
        <v>Nyoun Your Rd</v>
      </c>
      <c r="H13866" s="69" t="str">
        <f>VLOOKUP(E13866,Customer[],4,FALSE)</f>
        <v>Hlaing Thar Yar</v>
      </c>
      <c r="I13866" s="48" t="s">
        <v>18</v>
      </c>
      <c r="J13866" s="82" t="str">
        <f>VLOOKUP(I13866,PGStock[],2,FALSE)</f>
        <v>Formula Rum 350ml</v>
      </c>
      <c r="K13866" s="71">
        <f>VLOOKUP(I13866,PGStock[],3,FALSE)</f>
        <v>0.35</v>
      </c>
      <c r="L13866" s="47">
        <v>1</v>
      </c>
      <c r="M13866" s="47">
        <f>VLOOKUP(I13866,PGStock[],6,FALSE)</f>
        <v>150</v>
      </c>
      <c r="N13866" s="47">
        <f>+PGSales!$L13866*PGSales!$M13866</f>
        <v>150</v>
      </c>
    </row>
    <row r="13867" spans="1:14" hidden="1" x14ac:dyDescent="0.25">
      <c r="A13867" s="77">
        <f t="shared" si="1670"/>
        <v>2026</v>
      </c>
      <c r="B13867" s="77">
        <f t="shared" si="1671"/>
        <v>2</v>
      </c>
      <c r="C13867" s="73">
        <v>46057</v>
      </c>
      <c r="D13867" s="79" t="s">
        <v>66</v>
      </c>
      <c r="E13867" s="80" t="s">
        <v>417</v>
      </c>
      <c r="F13867" s="81" t="str">
        <f>VLOOKUP(E13867,Customer[],2,FALSE)</f>
        <v>Arkar Tha 2</v>
      </c>
      <c r="G13867" s="69" t="str">
        <f>VLOOKUP(E13867,Customer[],3,FALSE)</f>
        <v>Sake kan Thar Rd</v>
      </c>
      <c r="H13867" s="69" t="str">
        <f>VLOOKUP(E13867,Customer[],4,FALSE)</f>
        <v>Hlaing Thar Yar</v>
      </c>
      <c r="I13867" s="48" t="s">
        <v>25</v>
      </c>
      <c r="J13867" s="82" t="str">
        <f>VLOOKUP(I13867,PGStock[],2,FALSE)</f>
        <v>Columbus Super Red Smooth 350 Ml</v>
      </c>
      <c r="K13867" s="71">
        <f>VLOOKUP(I13867,PGStock[],3,FALSE)</f>
        <v>0.35</v>
      </c>
      <c r="L13867" s="47">
        <v>2</v>
      </c>
      <c r="M13867" s="47">
        <f>VLOOKUP(I13867,PGStock[],6,FALSE)</f>
        <v>150</v>
      </c>
      <c r="N13867" s="47">
        <f>+PGSales!$L13867*PGSales!$M13867</f>
        <v>300</v>
      </c>
    </row>
    <row r="13868" spans="1:14" hidden="1" x14ac:dyDescent="0.25">
      <c r="A13868" s="77">
        <f t="shared" si="1670"/>
        <v>2026</v>
      </c>
      <c r="B13868" s="77">
        <f t="shared" si="1671"/>
        <v>2</v>
      </c>
      <c r="C13868" s="73">
        <v>46057</v>
      </c>
      <c r="D13868" s="79" t="s">
        <v>66</v>
      </c>
      <c r="E13868" s="80" t="s">
        <v>417</v>
      </c>
      <c r="F13868" s="81" t="str">
        <f>VLOOKUP(E13868,Customer[],2,FALSE)</f>
        <v>Arkar Tha 2</v>
      </c>
      <c r="G13868" s="69" t="str">
        <f>VLOOKUP(E13868,Customer[],3,FALSE)</f>
        <v>Sake kan Thar Rd</v>
      </c>
      <c r="H13868" s="69" t="str">
        <f>VLOOKUP(E13868,Customer[],4,FALSE)</f>
        <v>Hlaing Thar Yar</v>
      </c>
      <c r="I13868" s="48" t="s">
        <v>18</v>
      </c>
      <c r="J13868" s="82" t="str">
        <f>VLOOKUP(I13868,PGStock[],2,FALSE)</f>
        <v>Formula Rum 350ml</v>
      </c>
      <c r="K13868" s="71">
        <f>VLOOKUP(I13868,PGStock[],3,FALSE)</f>
        <v>0.35</v>
      </c>
      <c r="L13868" s="47">
        <v>1</v>
      </c>
      <c r="M13868" s="47">
        <f>VLOOKUP(I13868,PGStock[],6,FALSE)</f>
        <v>150</v>
      </c>
      <c r="N13868" s="47">
        <f>+PGSales!$L13868*PGSales!$M13868</f>
        <v>150</v>
      </c>
    </row>
    <row r="13869" spans="1:14" hidden="1" x14ac:dyDescent="0.25">
      <c r="A13869" s="77">
        <f t="shared" si="1670"/>
        <v>2026</v>
      </c>
      <c r="B13869" s="77">
        <f t="shared" si="1671"/>
        <v>2</v>
      </c>
      <c r="C13869" s="73">
        <v>46057</v>
      </c>
      <c r="D13869" s="79" t="s">
        <v>62</v>
      </c>
      <c r="E13869" s="80" t="s">
        <v>435</v>
      </c>
      <c r="F13869" s="81" t="str">
        <f>VLOOKUP(E13869,Customer[],2,FALSE)</f>
        <v>Hlaing Bwar1</v>
      </c>
      <c r="G13869" s="69" t="str">
        <f>VLOOKUP(E13869,Customer[],3,FALSE)</f>
        <v>Paddue Rd</v>
      </c>
      <c r="H13869" s="69" t="str">
        <f>VLOOKUP(E13869,Customer[],4,FALSE)</f>
        <v>Hlaing Thar Yar</v>
      </c>
      <c r="I13869" s="48" t="s">
        <v>25</v>
      </c>
      <c r="J13869" s="82" t="str">
        <f>VLOOKUP(I13869,PGStock[],2,FALSE)</f>
        <v>Columbus Super Red Smooth 350 Ml</v>
      </c>
      <c r="K13869" s="71">
        <f>VLOOKUP(I13869,PGStock[],3,FALSE)</f>
        <v>0.35</v>
      </c>
      <c r="L13869" s="47">
        <v>2</v>
      </c>
      <c r="M13869" s="47">
        <f>VLOOKUP(I13869,PGStock[],6,FALSE)</f>
        <v>150</v>
      </c>
      <c r="N13869" s="47">
        <f>+PGSales!$L13869*PGSales!$M13869</f>
        <v>300</v>
      </c>
    </row>
    <row r="13870" spans="1:14" hidden="1" x14ac:dyDescent="0.25">
      <c r="A13870" s="77">
        <f t="shared" si="1670"/>
        <v>2026</v>
      </c>
      <c r="B13870" s="77">
        <f t="shared" si="1671"/>
        <v>2</v>
      </c>
      <c r="C13870" s="73">
        <v>46057</v>
      </c>
      <c r="D13870" s="79" t="s">
        <v>62</v>
      </c>
      <c r="E13870" s="80" t="s">
        <v>435</v>
      </c>
      <c r="F13870" s="81" t="str">
        <f>VLOOKUP(E13870,Customer[],2,FALSE)</f>
        <v>Hlaing Bwar1</v>
      </c>
      <c r="G13870" s="69" t="str">
        <f>VLOOKUP(E13870,Customer[],3,FALSE)</f>
        <v>Paddue Rd</v>
      </c>
      <c r="H13870" s="69" t="str">
        <f>VLOOKUP(E13870,Customer[],4,FALSE)</f>
        <v>Hlaing Thar Yar</v>
      </c>
      <c r="I13870" s="48" t="s">
        <v>20</v>
      </c>
      <c r="J13870" s="82" t="str">
        <f>VLOOKUP(I13870,PGStock[],2,FALSE)</f>
        <v>Formula Rum 700ml</v>
      </c>
      <c r="K13870" s="71">
        <f>VLOOKUP(I13870,PGStock[],3,FALSE)</f>
        <v>0.7</v>
      </c>
      <c r="L13870" s="47">
        <v>2</v>
      </c>
      <c r="M13870" s="47">
        <f>VLOOKUP(I13870,PGStock[],6,FALSE)</f>
        <v>200</v>
      </c>
      <c r="N13870" s="47">
        <f>+PGSales!$L13870*PGSales!$M13870</f>
        <v>400</v>
      </c>
    </row>
    <row r="13871" spans="1:14" hidden="1" x14ac:dyDescent="0.25">
      <c r="A13871" s="77">
        <f t="shared" si="1670"/>
        <v>2026</v>
      </c>
      <c r="B13871" s="77">
        <f t="shared" si="1671"/>
        <v>2</v>
      </c>
      <c r="C13871" s="73">
        <v>46057</v>
      </c>
      <c r="D13871" s="79" t="s">
        <v>62</v>
      </c>
      <c r="E13871" s="80" t="s">
        <v>435</v>
      </c>
      <c r="F13871" s="81" t="str">
        <f>VLOOKUP(E13871,Customer[],2,FALSE)</f>
        <v>Hlaing Bwar1</v>
      </c>
      <c r="G13871" s="69" t="str">
        <f>VLOOKUP(E13871,Customer[],3,FALSE)</f>
        <v>Paddue Rd</v>
      </c>
      <c r="H13871" s="69" t="str">
        <f>VLOOKUP(E13871,Customer[],4,FALSE)</f>
        <v>Hlaing Thar Yar</v>
      </c>
      <c r="I13871" s="48" t="s">
        <v>18</v>
      </c>
      <c r="J13871" s="82" t="str">
        <f>VLOOKUP(I13871,PGStock[],2,FALSE)</f>
        <v>Formula Rum 350ml</v>
      </c>
      <c r="K13871" s="71">
        <f>VLOOKUP(I13871,PGStock[],3,FALSE)</f>
        <v>0.35</v>
      </c>
      <c r="L13871" s="47">
        <v>5</v>
      </c>
      <c r="M13871" s="47">
        <f>VLOOKUP(I13871,PGStock[],6,FALSE)</f>
        <v>150</v>
      </c>
      <c r="N13871" s="47">
        <f>+PGSales!$L13871*PGSales!$M13871</f>
        <v>750</v>
      </c>
    </row>
    <row r="13872" spans="1:14" hidden="1" x14ac:dyDescent="0.25">
      <c r="A13872" s="77">
        <f t="shared" si="1670"/>
        <v>2026</v>
      </c>
      <c r="B13872" s="77">
        <f t="shared" si="1671"/>
        <v>2</v>
      </c>
      <c r="C13872" s="73">
        <v>46058</v>
      </c>
      <c r="D13872" s="79" t="s">
        <v>878</v>
      </c>
      <c r="E13872" s="80" t="s">
        <v>169</v>
      </c>
      <c r="F13872" s="81" t="str">
        <f>VLOOKUP(E13872,Customer[],2,FALSE)</f>
        <v xml:space="preserve">Kaung </v>
      </c>
      <c r="G13872" s="69" t="str">
        <f>VLOOKUP(E13872,Customer[],3,FALSE)</f>
        <v>Sin Phyu Shin Rd</v>
      </c>
      <c r="H13872" s="69" t="str">
        <f>VLOOKUP(E13872,Customer[],4,FALSE)</f>
        <v>Hlaing Thar Yar</v>
      </c>
      <c r="I13872" s="48" t="s">
        <v>27</v>
      </c>
      <c r="J13872" s="82" t="str">
        <f>VLOOKUP(I13872,PGStock[],2,FALSE)</f>
        <v>Columbus Super Red Smooth 700 Ml</v>
      </c>
      <c r="K13872" s="71">
        <f>VLOOKUP(I13872,PGStock[],3,FALSE)</f>
        <v>0.7</v>
      </c>
      <c r="L13872" s="47">
        <v>2</v>
      </c>
      <c r="M13872" s="47">
        <f>VLOOKUP(I13872,PGStock[],6,FALSE)</f>
        <v>200</v>
      </c>
      <c r="N13872" s="47">
        <f>+PGSales!$L13872*PGSales!$M13872</f>
        <v>400</v>
      </c>
    </row>
    <row r="13873" spans="1:14" hidden="1" x14ac:dyDescent="0.25">
      <c r="A13873" s="77">
        <f t="shared" si="1670"/>
        <v>2026</v>
      </c>
      <c r="B13873" s="77">
        <f t="shared" si="1671"/>
        <v>2</v>
      </c>
      <c r="C13873" s="73">
        <v>46058</v>
      </c>
      <c r="D13873" s="79" t="s">
        <v>878</v>
      </c>
      <c r="E13873" s="80" t="s">
        <v>169</v>
      </c>
      <c r="F13873" s="81" t="str">
        <f>VLOOKUP(E13873,Customer[],2,FALSE)</f>
        <v xml:space="preserve">Kaung </v>
      </c>
      <c r="G13873" s="69" t="str">
        <f>VLOOKUP(E13873,Customer[],3,FALSE)</f>
        <v>Sin Phyu Shin Rd</v>
      </c>
      <c r="H13873" s="69" t="str">
        <f>VLOOKUP(E13873,Customer[],4,FALSE)</f>
        <v>Hlaing Thar Yar</v>
      </c>
      <c r="I13873" s="48" t="s">
        <v>25</v>
      </c>
      <c r="J13873" s="82" t="str">
        <f>VLOOKUP(I13873,PGStock[],2,FALSE)</f>
        <v>Columbus Super Red Smooth 350 Ml</v>
      </c>
      <c r="K13873" s="71">
        <f>VLOOKUP(I13873,PGStock[],3,FALSE)</f>
        <v>0.35</v>
      </c>
      <c r="L13873" s="47">
        <v>2</v>
      </c>
      <c r="M13873" s="47">
        <f>VLOOKUP(I13873,PGStock[],6,FALSE)</f>
        <v>150</v>
      </c>
      <c r="N13873" s="47">
        <f>+PGSales!$L13873*PGSales!$M13873</f>
        <v>300</v>
      </c>
    </row>
    <row r="13874" spans="1:14" hidden="1" x14ac:dyDescent="0.25">
      <c r="A13874" s="77">
        <f t="shared" si="1670"/>
        <v>2026</v>
      </c>
      <c r="B13874" s="77">
        <f t="shared" si="1671"/>
        <v>2</v>
      </c>
      <c r="C13874" s="73">
        <v>46058</v>
      </c>
      <c r="D13874" s="79" t="s">
        <v>74</v>
      </c>
      <c r="E13874" s="80" t="s">
        <v>120</v>
      </c>
      <c r="F13874" s="81" t="str">
        <f>VLOOKUP(E13874,Customer[],2,FALSE)</f>
        <v>Linn</v>
      </c>
      <c r="G13874" s="69" t="str">
        <f>VLOOKUP(E13874,Customer[],3,FALSE)</f>
        <v>Bo Aung Kyaw Rd</v>
      </c>
      <c r="H13874" s="69" t="str">
        <f>VLOOKUP(E13874,Customer[],4,FALSE)</f>
        <v>Hlaing Thar Yar Route (1)</v>
      </c>
      <c r="I13874" s="48" t="s">
        <v>25</v>
      </c>
      <c r="J13874" s="82" t="str">
        <f>VLOOKUP(I13874,PGStock[],2,FALSE)</f>
        <v>Columbus Super Red Smooth 350 Ml</v>
      </c>
      <c r="K13874" s="71">
        <f>VLOOKUP(I13874,PGStock[],3,FALSE)</f>
        <v>0.35</v>
      </c>
      <c r="L13874" s="47">
        <v>3</v>
      </c>
      <c r="M13874" s="47">
        <f>VLOOKUP(I13874,PGStock[],6,FALSE)</f>
        <v>150</v>
      </c>
      <c r="N13874" s="47">
        <f>+PGSales!$L13874*PGSales!$M13874</f>
        <v>450</v>
      </c>
    </row>
    <row r="13875" spans="1:14" hidden="1" x14ac:dyDescent="0.25">
      <c r="A13875" s="77">
        <f t="shared" si="1670"/>
        <v>2026</v>
      </c>
      <c r="B13875" s="77">
        <f t="shared" si="1671"/>
        <v>2</v>
      </c>
      <c r="C13875" s="73">
        <v>46058</v>
      </c>
      <c r="D13875" s="79" t="s">
        <v>74</v>
      </c>
      <c r="E13875" s="80" t="s">
        <v>120</v>
      </c>
      <c r="F13875" s="81" t="str">
        <f>VLOOKUP(E13875,Customer[],2,FALSE)</f>
        <v>Linn</v>
      </c>
      <c r="G13875" s="69" t="str">
        <f>VLOOKUP(E13875,Customer[],3,FALSE)</f>
        <v>Bo Aung Kyaw Rd</v>
      </c>
      <c r="H13875" s="69" t="str">
        <f>VLOOKUP(E13875,Customer[],4,FALSE)</f>
        <v>Hlaing Thar Yar Route (1)</v>
      </c>
      <c r="I13875" s="48" t="s">
        <v>20</v>
      </c>
      <c r="J13875" s="82" t="str">
        <f>VLOOKUP(I13875,PGStock[],2,FALSE)</f>
        <v>Formula Rum 700ml</v>
      </c>
      <c r="K13875" s="71">
        <f>VLOOKUP(I13875,PGStock[],3,FALSE)</f>
        <v>0.7</v>
      </c>
      <c r="L13875" s="47">
        <v>1</v>
      </c>
      <c r="M13875" s="47">
        <f>VLOOKUP(I13875,PGStock[],6,FALSE)</f>
        <v>200</v>
      </c>
      <c r="N13875" s="47">
        <f>+PGSales!$L13875*PGSales!$M13875</f>
        <v>200</v>
      </c>
    </row>
    <row r="13876" spans="1:14" hidden="1" x14ac:dyDescent="0.25">
      <c r="A13876" s="77">
        <f t="shared" si="1670"/>
        <v>2026</v>
      </c>
      <c r="B13876" s="77">
        <f t="shared" si="1671"/>
        <v>2</v>
      </c>
      <c r="C13876" s="73">
        <v>46058</v>
      </c>
      <c r="D13876" s="79" t="s">
        <v>74</v>
      </c>
      <c r="E13876" s="80" t="s">
        <v>120</v>
      </c>
      <c r="F13876" s="81" t="str">
        <f>VLOOKUP(E13876,Customer[],2,FALSE)</f>
        <v>Linn</v>
      </c>
      <c r="G13876" s="69" t="str">
        <f>VLOOKUP(E13876,Customer[],3,FALSE)</f>
        <v>Bo Aung Kyaw Rd</v>
      </c>
      <c r="H13876" s="69" t="str">
        <f>VLOOKUP(E13876,Customer[],4,FALSE)</f>
        <v>Hlaing Thar Yar Route (1)</v>
      </c>
      <c r="I13876" s="48" t="s">
        <v>18</v>
      </c>
      <c r="J13876" s="82" t="str">
        <f>VLOOKUP(I13876,PGStock[],2,FALSE)</f>
        <v>Formula Rum 350ml</v>
      </c>
      <c r="K13876" s="71">
        <f>VLOOKUP(I13876,PGStock[],3,FALSE)</f>
        <v>0.35</v>
      </c>
      <c r="L13876" s="47">
        <v>3</v>
      </c>
      <c r="M13876" s="47">
        <f>VLOOKUP(I13876,PGStock[],6,FALSE)</f>
        <v>150</v>
      </c>
      <c r="N13876" s="47">
        <f>+PGSales!$L13876*PGSales!$M13876</f>
        <v>450</v>
      </c>
    </row>
    <row r="13877" spans="1:14" hidden="1" x14ac:dyDescent="0.25">
      <c r="A13877" s="77">
        <f t="shared" si="1670"/>
        <v>2026</v>
      </c>
      <c r="B13877" s="77">
        <f t="shared" si="1671"/>
        <v>2</v>
      </c>
      <c r="C13877" s="73">
        <v>46058</v>
      </c>
      <c r="D13877" s="79" t="s">
        <v>74</v>
      </c>
      <c r="E13877" s="80" t="s">
        <v>120</v>
      </c>
      <c r="F13877" s="81" t="str">
        <f>VLOOKUP(E13877,Customer[],2,FALSE)</f>
        <v>Linn</v>
      </c>
      <c r="G13877" s="69" t="str">
        <f>VLOOKUP(E13877,Customer[],3,FALSE)</f>
        <v>Bo Aung Kyaw Rd</v>
      </c>
      <c r="H13877" s="69" t="str">
        <f>VLOOKUP(E13877,Customer[],4,FALSE)</f>
        <v>Hlaing Thar Yar Route (1)</v>
      </c>
      <c r="I13877" s="48" t="s">
        <v>959</v>
      </c>
      <c r="J13877" s="82" t="str">
        <f>VLOOKUP(I13877,PGStock[],2,FALSE)</f>
        <v>Shwe Man ကော်ဗူး (1 Liter)</v>
      </c>
      <c r="K13877" s="71">
        <f>VLOOKUP(I13877,PGStock[],3,FALSE)</f>
        <v>1</v>
      </c>
      <c r="L13877" s="47">
        <v>3</v>
      </c>
      <c r="M13877" s="47">
        <f>VLOOKUP(I13877,PGStock[],6,FALSE)</f>
        <v>100</v>
      </c>
      <c r="N13877" s="47">
        <f>+PGSales!$L13877*PGSales!$M13877</f>
        <v>300</v>
      </c>
    </row>
    <row r="13878" spans="1:14" hidden="1" x14ac:dyDescent="0.25">
      <c r="A13878" s="77">
        <f t="shared" si="1670"/>
        <v>2026</v>
      </c>
      <c r="B13878" s="77">
        <f t="shared" si="1671"/>
        <v>2</v>
      </c>
      <c r="C13878" s="73">
        <v>46058</v>
      </c>
      <c r="D13878" s="79" t="s">
        <v>275</v>
      </c>
      <c r="E13878" s="80" t="s">
        <v>125</v>
      </c>
      <c r="F13878" s="81" t="str">
        <f>VLOOKUP(E13878,Customer[],2,FALSE)</f>
        <v>Soon Pyan</v>
      </c>
      <c r="G13878" s="69" t="str">
        <f>VLOOKUP(E13878,Customer[],3,FALSE)</f>
        <v>Bo Aung Kyaw Rd</v>
      </c>
      <c r="H13878" s="69" t="str">
        <f>VLOOKUP(E13878,Customer[],4,FALSE)</f>
        <v>Hlaing Thar Yar Route (1)</v>
      </c>
      <c r="I13878" s="48" t="s">
        <v>27</v>
      </c>
      <c r="J13878" s="82" t="str">
        <f>VLOOKUP(I13878,PGStock[],2,FALSE)</f>
        <v>Columbus Super Red Smooth 700 Ml</v>
      </c>
      <c r="K13878" s="71">
        <f>VLOOKUP(I13878,PGStock[],3,FALSE)</f>
        <v>0.7</v>
      </c>
      <c r="L13878" s="47">
        <v>1</v>
      </c>
      <c r="M13878" s="47">
        <f>VLOOKUP(I13878,PGStock[],6,FALSE)</f>
        <v>200</v>
      </c>
      <c r="N13878" s="47">
        <f>+PGSales!$L13878*PGSales!$M13878</f>
        <v>200</v>
      </c>
    </row>
    <row r="13879" spans="1:14" hidden="1" x14ac:dyDescent="0.25">
      <c r="A13879" s="77">
        <f t="shared" ref="A13879:A13895" si="1672">YEAR(C13879)</f>
        <v>2026</v>
      </c>
      <c r="B13879" s="77">
        <f t="shared" ref="B13879:B13895" si="1673">MONTH(C13879)</f>
        <v>2</v>
      </c>
      <c r="C13879" s="73">
        <v>46058</v>
      </c>
      <c r="D13879" s="79" t="s">
        <v>275</v>
      </c>
      <c r="E13879" s="80" t="s">
        <v>125</v>
      </c>
      <c r="F13879" s="81" t="str">
        <f>VLOOKUP(E13879,Customer[],2,FALSE)</f>
        <v>Soon Pyan</v>
      </c>
      <c r="G13879" s="69" t="str">
        <f>VLOOKUP(E13879,Customer[],3,FALSE)</f>
        <v>Bo Aung Kyaw Rd</v>
      </c>
      <c r="H13879" s="69" t="str">
        <f>VLOOKUP(E13879,Customer[],4,FALSE)</f>
        <v>Hlaing Thar Yar Route (1)</v>
      </c>
      <c r="I13879" s="48" t="s">
        <v>25</v>
      </c>
      <c r="J13879" s="82" t="str">
        <f>VLOOKUP(I13879,PGStock[],2,FALSE)</f>
        <v>Columbus Super Red Smooth 350 Ml</v>
      </c>
      <c r="K13879" s="71">
        <f>VLOOKUP(I13879,PGStock[],3,FALSE)</f>
        <v>0.35</v>
      </c>
      <c r="L13879" s="47">
        <v>2</v>
      </c>
      <c r="M13879" s="47">
        <f>VLOOKUP(I13879,PGStock[],6,FALSE)</f>
        <v>150</v>
      </c>
      <c r="N13879" s="47">
        <f>+PGSales!$L13879*PGSales!$M13879</f>
        <v>300</v>
      </c>
    </row>
    <row r="13880" spans="1:14" hidden="1" x14ac:dyDescent="0.25">
      <c r="A13880" s="77">
        <f t="shared" si="1672"/>
        <v>2026</v>
      </c>
      <c r="B13880" s="77">
        <f t="shared" si="1673"/>
        <v>2</v>
      </c>
      <c r="C13880" s="73">
        <v>46058</v>
      </c>
      <c r="D13880" s="79" t="s">
        <v>275</v>
      </c>
      <c r="E13880" s="80" t="s">
        <v>125</v>
      </c>
      <c r="F13880" s="81" t="str">
        <f>VLOOKUP(E13880,Customer[],2,FALSE)</f>
        <v>Soon Pyan</v>
      </c>
      <c r="G13880" s="69" t="str">
        <f>VLOOKUP(E13880,Customer[],3,FALSE)</f>
        <v>Bo Aung Kyaw Rd</v>
      </c>
      <c r="H13880" s="69" t="str">
        <f>VLOOKUP(E13880,Customer[],4,FALSE)</f>
        <v>Hlaing Thar Yar Route (1)</v>
      </c>
      <c r="I13880" s="48" t="s">
        <v>18</v>
      </c>
      <c r="J13880" s="82" t="str">
        <f>VLOOKUP(I13880,PGStock[],2,FALSE)</f>
        <v>Formula Rum 350ml</v>
      </c>
      <c r="K13880" s="71">
        <f>VLOOKUP(I13880,PGStock[],3,FALSE)</f>
        <v>0.35</v>
      </c>
      <c r="L13880" s="47">
        <v>2</v>
      </c>
      <c r="M13880" s="47">
        <f>VLOOKUP(I13880,PGStock[],6,FALSE)</f>
        <v>150</v>
      </c>
      <c r="N13880" s="47">
        <f>+PGSales!$L13880*PGSales!$M13880</f>
        <v>300</v>
      </c>
    </row>
    <row r="13881" spans="1:14" hidden="1" x14ac:dyDescent="0.25">
      <c r="A13881" s="77">
        <f t="shared" si="1672"/>
        <v>2026</v>
      </c>
      <c r="B13881" s="77">
        <f t="shared" si="1673"/>
        <v>2</v>
      </c>
      <c r="C13881" s="73">
        <v>46058</v>
      </c>
      <c r="D13881" s="79" t="s">
        <v>131</v>
      </c>
      <c r="E13881" s="80" t="s">
        <v>609</v>
      </c>
      <c r="F13881" s="81" t="str">
        <f>VLOOKUP(E13881,Customer[],2,FALSE)</f>
        <v>AhTwae Thit</v>
      </c>
      <c r="G13881" s="69" t="str">
        <f>VLOOKUP(E13881,Customer[],3,FALSE)</f>
        <v>Chit Kyi Yae Rd</v>
      </c>
      <c r="H13881" s="69" t="str">
        <f>VLOOKUP(E13881,Customer[],4,FALSE)</f>
        <v>Hlaing Thar Yar</v>
      </c>
      <c r="I13881" s="48" t="s">
        <v>27</v>
      </c>
      <c r="J13881" s="82" t="str">
        <f>VLOOKUP(I13881,PGStock[],2,FALSE)</f>
        <v>Columbus Super Red Smooth 700 Ml</v>
      </c>
      <c r="K13881" s="71">
        <f>VLOOKUP(I13881,PGStock[],3,FALSE)</f>
        <v>0.7</v>
      </c>
      <c r="L13881" s="47">
        <v>1</v>
      </c>
      <c r="M13881" s="47">
        <f>VLOOKUP(I13881,PGStock[],6,FALSE)</f>
        <v>200</v>
      </c>
      <c r="N13881" s="47">
        <f>+PGSales!$L13881*PGSales!$M13881</f>
        <v>200</v>
      </c>
    </row>
    <row r="13882" spans="1:14" hidden="1" x14ac:dyDescent="0.25">
      <c r="A13882" s="77">
        <f t="shared" si="1672"/>
        <v>2026</v>
      </c>
      <c r="B13882" s="77">
        <f t="shared" si="1673"/>
        <v>2</v>
      </c>
      <c r="C13882" s="73">
        <v>46058</v>
      </c>
      <c r="D13882" s="79" t="s">
        <v>131</v>
      </c>
      <c r="E13882" s="80" t="s">
        <v>609</v>
      </c>
      <c r="F13882" s="81" t="str">
        <f>VLOOKUP(E13882,Customer[],2,FALSE)</f>
        <v>AhTwae Thit</v>
      </c>
      <c r="G13882" s="69" t="str">
        <f>VLOOKUP(E13882,Customer[],3,FALSE)</f>
        <v>Chit Kyi Yae Rd</v>
      </c>
      <c r="H13882" s="69" t="str">
        <f>VLOOKUP(E13882,Customer[],4,FALSE)</f>
        <v>Hlaing Thar Yar</v>
      </c>
      <c r="I13882" s="48" t="s">
        <v>18</v>
      </c>
      <c r="J13882" s="82" t="str">
        <f>VLOOKUP(I13882,PGStock[],2,FALSE)</f>
        <v>Formula Rum 350ml</v>
      </c>
      <c r="K13882" s="71">
        <f>VLOOKUP(I13882,PGStock[],3,FALSE)</f>
        <v>0.35</v>
      </c>
      <c r="L13882" s="47">
        <v>1</v>
      </c>
      <c r="M13882" s="47">
        <f>VLOOKUP(I13882,PGStock[],6,FALSE)</f>
        <v>150</v>
      </c>
      <c r="N13882" s="47">
        <f>+PGSales!$L13882*PGSales!$M13882</f>
        <v>150</v>
      </c>
    </row>
    <row r="13883" spans="1:14" hidden="1" x14ac:dyDescent="0.25">
      <c r="A13883" s="77">
        <f t="shared" si="1672"/>
        <v>2026</v>
      </c>
      <c r="B13883" s="77">
        <f t="shared" si="1673"/>
        <v>2</v>
      </c>
      <c r="C13883" s="73">
        <v>46058</v>
      </c>
      <c r="D13883" s="79" t="s">
        <v>68</v>
      </c>
      <c r="E13883" s="80" t="s">
        <v>869</v>
      </c>
      <c r="F13883" s="81" t="str">
        <f>VLOOKUP(E13883,Customer[],2,FALSE)</f>
        <v>Sit paing</v>
      </c>
      <c r="G13883" s="69" t="str">
        <f>VLOOKUP(E13883,Customer[],3,FALSE)</f>
        <v>Shwe Yin Aye Rd</v>
      </c>
      <c r="H13883" s="69" t="str">
        <f>VLOOKUP(E13883,Customer[],4,FALSE)</f>
        <v>Hlaing Thar Yar</v>
      </c>
      <c r="I13883" s="48" t="s">
        <v>18</v>
      </c>
      <c r="J13883" s="82" t="str">
        <f>VLOOKUP(I13883,PGStock[],2,FALSE)</f>
        <v>Formula Rum 350ml</v>
      </c>
      <c r="K13883" s="71">
        <f>VLOOKUP(I13883,PGStock[],3,FALSE)</f>
        <v>0.35</v>
      </c>
      <c r="L13883" s="47">
        <v>5</v>
      </c>
      <c r="M13883" s="47">
        <f>VLOOKUP(I13883,PGStock[],6,FALSE)</f>
        <v>150</v>
      </c>
      <c r="N13883" s="47">
        <f>+PGSales!$L13883*PGSales!$M13883</f>
        <v>750</v>
      </c>
    </row>
    <row r="13884" spans="1:14" hidden="1" x14ac:dyDescent="0.25">
      <c r="A13884" s="77">
        <f t="shared" si="1672"/>
        <v>2026</v>
      </c>
      <c r="B13884" s="77">
        <f t="shared" si="1673"/>
        <v>2</v>
      </c>
      <c r="C13884" s="73">
        <v>46058</v>
      </c>
      <c r="D13884" s="79" t="s">
        <v>70</v>
      </c>
      <c r="E13884" s="80" t="s">
        <v>634</v>
      </c>
      <c r="F13884" s="81" t="str">
        <f>VLOOKUP(E13884,Customer[],2,FALSE)</f>
        <v>Pyae Maher</v>
      </c>
      <c r="G13884" s="69" t="str">
        <f>VLOOKUP(E13884,Customer[],3,FALSE)</f>
        <v>Bo Aung Kyaw Rd</v>
      </c>
      <c r="H13884" s="69" t="str">
        <f>VLOOKUP(E13884,Customer[],4,FALSE)</f>
        <v>Hlaing Thar Yar</v>
      </c>
      <c r="I13884" s="48" t="s">
        <v>25</v>
      </c>
      <c r="J13884" s="82" t="str">
        <f>VLOOKUP(I13884,PGStock[],2,FALSE)</f>
        <v>Columbus Super Red Smooth 350 Ml</v>
      </c>
      <c r="K13884" s="71">
        <f>VLOOKUP(I13884,PGStock[],3,FALSE)</f>
        <v>0.35</v>
      </c>
      <c r="L13884" s="47">
        <v>1</v>
      </c>
      <c r="M13884" s="47">
        <f>VLOOKUP(I13884,PGStock[],6,FALSE)</f>
        <v>150</v>
      </c>
      <c r="N13884" s="47">
        <f>+PGSales!$L13884*PGSales!$M13884</f>
        <v>150</v>
      </c>
    </row>
    <row r="13885" spans="1:14" hidden="1" x14ac:dyDescent="0.25">
      <c r="A13885" s="77">
        <f t="shared" si="1672"/>
        <v>2026</v>
      </c>
      <c r="B13885" s="77">
        <f t="shared" si="1673"/>
        <v>2</v>
      </c>
      <c r="C13885" s="73">
        <v>46058</v>
      </c>
      <c r="D13885" s="79" t="s">
        <v>70</v>
      </c>
      <c r="E13885" s="80" t="s">
        <v>634</v>
      </c>
      <c r="F13885" s="81" t="str">
        <f>VLOOKUP(E13885,Customer[],2,FALSE)</f>
        <v>Pyae Maher</v>
      </c>
      <c r="G13885" s="69" t="str">
        <f>VLOOKUP(E13885,Customer[],3,FALSE)</f>
        <v>Bo Aung Kyaw Rd</v>
      </c>
      <c r="H13885" s="69" t="str">
        <f>VLOOKUP(E13885,Customer[],4,FALSE)</f>
        <v>Hlaing Thar Yar</v>
      </c>
      <c r="I13885" s="48" t="s">
        <v>18</v>
      </c>
      <c r="J13885" s="82" t="str">
        <f>VLOOKUP(I13885,PGStock[],2,FALSE)</f>
        <v>Formula Rum 350ml</v>
      </c>
      <c r="K13885" s="71">
        <f>VLOOKUP(I13885,PGStock[],3,FALSE)</f>
        <v>0.35</v>
      </c>
      <c r="L13885" s="47">
        <v>2</v>
      </c>
      <c r="M13885" s="47">
        <f>VLOOKUP(I13885,PGStock[],6,FALSE)</f>
        <v>150</v>
      </c>
      <c r="N13885" s="47">
        <f>+PGSales!$L13885*PGSales!$M13885</f>
        <v>300</v>
      </c>
    </row>
    <row r="13886" spans="1:14" hidden="1" x14ac:dyDescent="0.25">
      <c r="A13886" s="77">
        <f t="shared" si="1672"/>
        <v>2026</v>
      </c>
      <c r="B13886" s="77">
        <f t="shared" si="1673"/>
        <v>2</v>
      </c>
      <c r="C13886" s="73">
        <v>46058</v>
      </c>
      <c r="D13886" s="79" t="s">
        <v>70</v>
      </c>
      <c r="E13886" s="80" t="s">
        <v>634</v>
      </c>
      <c r="F13886" s="81" t="str">
        <f>VLOOKUP(E13886,Customer[],2,FALSE)</f>
        <v>Pyae Maher</v>
      </c>
      <c r="G13886" s="69" t="str">
        <f>VLOOKUP(E13886,Customer[],3,FALSE)</f>
        <v>Bo Aung Kyaw Rd</v>
      </c>
      <c r="H13886" s="69" t="str">
        <f>VLOOKUP(E13886,Customer[],4,FALSE)</f>
        <v>Hlaing Thar Yar</v>
      </c>
      <c r="I13886" s="48" t="s">
        <v>959</v>
      </c>
      <c r="J13886" s="82" t="str">
        <f>VLOOKUP(I13886,PGStock[],2,FALSE)</f>
        <v>Shwe Man ကော်ဗူး (1 Liter)</v>
      </c>
      <c r="K13886" s="71">
        <f>VLOOKUP(I13886,PGStock[],3,FALSE)</f>
        <v>1</v>
      </c>
      <c r="L13886" s="47">
        <v>1</v>
      </c>
      <c r="M13886" s="47">
        <f>VLOOKUP(I13886,PGStock[],6,FALSE)</f>
        <v>100</v>
      </c>
      <c r="N13886" s="47">
        <f>+PGSales!$L13886*PGSales!$M13886</f>
        <v>100</v>
      </c>
    </row>
    <row r="13887" spans="1:14" hidden="1" x14ac:dyDescent="0.25">
      <c r="A13887" s="77">
        <f t="shared" si="1672"/>
        <v>2026</v>
      </c>
      <c r="B13887" s="77">
        <f t="shared" si="1673"/>
        <v>2</v>
      </c>
      <c r="C13887" s="73">
        <v>46058</v>
      </c>
      <c r="D13887" s="79" t="s">
        <v>1438</v>
      </c>
      <c r="E13887" s="80" t="s">
        <v>369</v>
      </c>
      <c r="F13887" s="81" t="str">
        <f>VLOOKUP(E13887,Customer[],2,FALSE)</f>
        <v>Min Thar Gyi</v>
      </c>
      <c r="G13887" s="69" t="str">
        <f>VLOOKUP(E13887,Customer[],3,FALSE)</f>
        <v>Aye Yake Nyein Rd</v>
      </c>
      <c r="H13887" s="69" t="str">
        <f>VLOOKUP(E13887,Customer[],4,FALSE)</f>
        <v>Hlaing Thar Yar</v>
      </c>
      <c r="I13887" s="48" t="s">
        <v>25</v>
      </c>
      <c r="J13887" s="82" t="str">
        <f>VLOOKUP(I13887,PGStock[],2,FALSE)</f>
        <v>Columbus Super Red Smooth 350 Ml</v>
      </c>
      <c r="K13887" s="71">
        <f>VLOOKUP(I13887,PGStock[],3,FALSE)</f>
        <v>0.35</v>
      </c>
      <c r="L13887" s="47">
        <v>4</v>
      </c>
      <c r="M13887" s="47">
        <f>VLOOKUP(I13887,PGStock[],6,FALSE)</f>
        <v>150</v>
      </c>
      <c r="N13887" s="47">
        <f>+PGSales!$L13887*PGSales!$M13887</f>
        <v>600</v>
      </c>
    </row>
    <row r="13888" spans="1:14" hidden="1" x14ac:dyDescent="0.25">
      <c r="A13888" s="77">
        <f t="shared" si="1672"/>
        <v>2026</v>
      </c>
      <c r="B13888" s="77">
        <f t="shared" si="1673"/>
        <v>2</v>
      </c>
      <c r="C13888" s="73">
        <v>46058</v>
      </c>
      <c r="D13888" s="79" t="s">
        <v>1438</v>
      </c>
      <c r="E13888" s="80" t="s">
        <v>369</v>
      </c>
      <c r="F13888" s="81" t="str">
        <f>VLOOKUP(E13888,Customer[],2,FALSE)</f>
        <v>Min Thar Gyi</v>
      </c>
      <c r="G13888" s="69" t="str">
        <f>VLOOKUP(E13888,Customer[],3,FALSE)</f>
        <v>Aye Yake Nyein Rd</v>
      </c>
      <c r="H13888" s="69" t="str">
        <f>VLOOKUP(E13888,Customer[],4,FALSE)</f>
        <v>Hlaing Thar Yar</v>
      </c>
      <c r="I13888" s="48" t="s">
        <v>20</v>
      </c>
      <c r="J13888" s="82" t="str">
        <f>VLOOKUP(I13888,PGStock[],2,FALSE)</f>
        <v>Formula Rum 700ml</v>
      </c>
      <c r="K13888" s="71">
        <f>VLOOKUP(I13888,PGStock[],3,FALSE)</f>
        <v>0.7</v>
      </c>
      <c r="L13888" s="47">
        <v>1</v>
      </c>
      <c r="M13888" s="47">
        <f>VLOOKUP(I13888,PGStock[],6,FALSE)</f>
        <v>200</v>
      </c>
      <c r="N13888" s="47">
        <f>+PGSales!$L13888*PGSales!$M13888</f>
        <v>200</v>
      </c>
    </row>
    <row r="13889" spans="1:14" hidden="1" x14ac:dyDescent="0.25">
      <c r="A13889" s="77">
        <f t="shared" si="1672"/>
        <v>2026</v>
      </c>
      <c r="B13889" s="77">
        <f t="shared" si="1673"/>
        <v>2</v>
      </c>
      <c r="C13889" s="73">
        <v>46058</v>
      </c>
      <c r="D13889" s="79" t="s">
        <v>1438</v>
      </c>
      <c r="E13889" s="80" t="s">
        <v>369</v>
      </c>
      <c r="F13889" s="81" t="str">
        <f>VLOOKUP(E13889,Customer[],2,FALSE)</f>
        <v>Min Thar Gyi</v>
      </c>
      <c r="G13889" s="69" t="str">
        <f>VLOOKUP(E13889,Customer[],3,FALSE)</f>
        <v>Aye Yake Nyein Rd</v>
      </c>
      <c r="H13889" s="69" t="str">
        <f>VLOOKUP(E13889,Customer[],4,FALSE)</f>
        <v>Hlaing Thar Yar</v>
      </c>
      <c r="I13889" s="48" t="s">
        <v>18</v>
      </c>
      <c r="J13889" s="82" t="str">
        <f>VLOOKUP(I13889,PGStock[],2,FALSE)</f>
        <v>Formula Rum 350ml</v>
      </c>
      <c r="K13889" s="71">
        <f>VLOOKUP(I13889,PGStock[],3,FALSE)</f>
        <v>0.35</v>
      </c>
      <c r="L13889" s="47">
        <v>1</v>
      </c>
      <c r="M13889" s="47">
        <f>VLOOKUP(I13889,PGStock[],6,FALSE)</f>
        <v>150</v>
      </c>
      <c r="N13889" s="47">
        <f>+PGSales!$L13889*PGSales!$M13889</f>
        <v>150</v>
      </c>
    </row>
    <row r="13890" spans="1:14" hidden="1" x14ac:dyDescent="0.25">
      <c r="A13890" s="77">
        <f t="shared" si="1672"/>
        <v>2026</v>
      </c>
      <c r="B13890" s="77">
        <f t="shared" si="1673"/>
        <v>2</v>
      </c>
      <c r="C13890" s="73">
        <v>46058</v>
      </c>
      <c r="D13890" s="79" t="s">
        <v>115</v>
      </c>
      <c r="E13890" s="80" t="s">
        <v>1087</v>
      </c>
      <c r="F13890" s="81" t="str">
        <f>VLOOKUP(E13890,Customer[],2,FALSE)</f>
        <v>Mate Swe Sit</v>
      </c>
      <c r="G13890" s="69" t="str">
        <f>VLOOKUP(E13890,Customer[],3,FALSE)</f>
        <v>Nyoun Your Rd</v>
      </c>
      <c r="H13890" s="69" t="str">
        <f>VLOOKUP(E13890,Customer[],4,FALSE)</f>
        <v>Hlaing Thar Yar</v>
      </c>
      <c r="I13890" s="48" t="s">
        <v>25</v>
      </c>
      <c r="J13890" s="82" t="str">
        <f>VLOOKUP(I13890,PGStock[],2,FALSE)</f>
        <v>Columbus Super Red Smooth 350 Ml</v>
      </c>
      <c r="K13890" s="71">
        <f>VLOOKUP(I13890,PGStock[],3,FALSE)</f>
        <v>0.35</v>
      </c>
      <c r="L13890" s="47">
        <v>4</v>
      </c>
      <c r="M13890" s="47">
        <f>VLOOKUP(I13890,PGStock[],6,FALSE)</f>
        <v>150</v>
      </c>
      <c r="N13890" s="47">
        <f>+PGSales!$L13890*PGSales!$M13890</f>
        <v>600</v>
      </c>
    </row>
    <row r="13891" spans="1:14" hidden="1" x14ac:dyDescent="0.25">
      <c r="A13891" s="77">
        <f t="shared" si="1672"/>
        <v>2026</v>
      </c>
      <c r="B13891" s="77">
        <f t="shared" si="1673"/>
        <v>2</v>
      </c>
      <c r="C13891" s="73">
        <v>46058</v>
      </c>
      <c r="D13891" s="79" t="s">
        <v>115</v>
      </c>
      <c r="E13891" s="80" t="s">
        <v>1087</v>
      </c>
      <c r="F13891" s="81" t="str">
        <f>VLOOKUP(E13891,Customer[],2,FALSE)</f>
        <v>Mate Swe Sit</v>
      </c>
      <c r="G13891" s="69" t="str">
        <f>VLOOKUP(E13891,Customer[],3,FALSE)</f>
        <v>Nyoun Your Rd</v>
      </c>
      <c r="H13891" s="69" t="str">
        <f>VLOOKUP(E13891,Customer[],4,FALSE)</f>
        <v>Hlaing Thar Yar</v>
      </c>
      <c r="I13891" s="48" t="s">
        <v>18</v>
      </c>
      <c r="J13891" s="82" t="str">
        <f>VLOOKUP(I13891,PGStock[],2,FALSE)</f>
        <v>Formula Rum 350ml</v>
      </c>
      <c r="K13891" s="71">
        <f>VLOOKUP(I13891,PGStock[],3,FALSE)</f>
        <v>0.35</v>
      </c>
      <c r="L13891" s="47">
        <v>2</v>
      </c>
      <c r="M13891" s="47">
        <f>VLOOKUP(I13891,PGStock[],6,FALSE)</f>
        <v>150</v>
      </c>
      <c r="N13891" s="47">
        <f>+PGSales!$L13891*PGSales!$M13891</f>
        <v>300</v>
      </c>
    </row>
    <row r="13892" spans="1:14" hidden="1" x14ac:dyDescent="0.25">
      <c r="A13892" s="77">
        <f t="shared" si="1672"/>
        <v>2026</v>
      </c>
      <c r="B13892" s="77">
        <f t="shared" si="1673"/>
        <v>2</v>
      </c>
      <c r="C13892" s="73">
        <v>46058</v>
      </c>
      <c r="D13892" s="79" t="s">
        <v>66</v>
      </c>
      <c r="E13892" s="80" t="s">
        <v>417</v>
      </c>
      <c r="F13892" s="81" t="str">
        <f>VLOOKUP(E13892,Customer[],2,FALSE)</f>
        <v>Arkar Tha 2</v>
      </c>
      <c r="G13892" s="69" t="str">
        <f>VLOOKUP(E13892,Customer[],3,FALSE)</f>
        <v>Sake kan Thar Rd</v>
      </c>
      <c r="H13892" s="69" t="str">
        <f>VLOOKUP(E13892,Customer[],4,FALSE)</f>
        <v>Hlaing Thar Yar</v>
      </c>
      <c r="I13892" s="48" t="s">
        <v>25</v>
      </c>
      <c r="J13892" s="82" t="str">
        <f>VLOOKUP(I13892,PGStock[],2,FALSE)</f>
        <v>Columbus Super Red Smooth 350 Ml</v>
      </c>
      <c r="K13892" s="71">
        <f>VLOOKUP(I13892,PGStock[],3,FALSE)</f>
        <v>0.35</v>
      </c>
      <c r="L13892" s="47">
        <v>1</v>
      </c>
      <c r="M13892" s="47">
        <f>VLOOKUP(I13892,PGStock[],6,FALSE)</f>
        <v>150</v>
      </c>
      <c r="N13892" s="47">
        <f>+PGSales!$L13892*PGSales!$M13892</f>
        <v>150</v>
      </c>
    </row>
    <row r="13893" spans="1:14" hidden="1" x14ac:dyDescent="0.25">
      <c r="A13893" s="77">
        <f t="shared" si="1672"/>
        <v>2026</v>
      </c>
      <c r="B13893" s="77">
        <f t="shared" si="1673"/>
        <v>2</v>
      </c>
      <c r="C13893" s="73">
        <v>46058</v>
      </c>
      <c r="D13893" s="79" t="s">
        <v>66</v>
      </c>
      <c r="E13893" s="80" t="s">
        <v>417</v>
      </c>
      <c r="F13893" s="81" t="str">
        <f>VLOOKUP(E13893,Customer[],2,FALSE)</f>
        <v>Arkar Tha 2</v>
      </c>
      <c r="G13893" s="69" t="str">
        <f>VLOOKUP(E13893,Customer[],3,FALSE)</f>
        <v>Sake kan Thar Rd</v>
      </c>
      <c r="H13893" s="69" t="str">
        <f>VLOOKUP(E13893,Customer[],4,FALSE)</f>
        <v>Hlaing Thar Yar</v>
      </c>
      <c r="I13893" s="48" t="s">
        <v>18</v>
      </c>
      <c r="J13893" s="82" t="str">
        <f>VLOOKUP(I13893,PGStock[],2,FALSE)</f>
        <v>Formula Rum 350ml</v>
      </c>
      <c r="K13893" s="71">
        <f>VLOOKUP(I13893,PGStock[],3,FALSE)</f>
        <v>0.35</v>
      </c>
      <c r="L13893" s="47">
        <v>3</v>
      </c>
      <c r="M13893" s="47">
        <f>VLOOKUP(I13893,PGStock[],6,FALSE)</f>
        <v>150</v>
      </c>
      <c r="N13893" s="47">
        <f>+PGSales!$L13893*PGSales!$M13893</f>
        <v>450</v>
      </c>
    </row>
    <row r="13894" spans="1:14" hidden="1" x14ac:dyDescent="0.25">
      <c r="A13894" s="77">
        <f t="shared" si="1672"/>
        <v>2026</v>
      </c>
      <c r="B13894" s="77">
        <f t="shared" si="1673"/>
        <v>2</v>
      </c>
      <c r="C13894" s="73">
        <v>46058</v>
      </c>
      <c r="D13894" s="79" t="s">
        <v>62</v>
      </c>
      <c r="E13894" s="80" t="s">
        <v>435</v>
      </c>
      <c r="F13894" s="81" t="str">
        <f>VLOOKUP(E13894,Customer[],2,FALSE)</f>
        <v>Hlaing Bwar1</v>
      </c>
      <c r="G13894" s="69" t="str">
        <f>VLOOKUP(E13894,Customer[],3,FALSE)</f>
        <v>Paddue Rd</v>
      </c>
      <c r="H13894" s="69" t="str">
        <f>VLOOKUP(E13894,Customer[],4,FALSE)</f>
        <v>Hlaing Thar Yar</v>
      </c>
      <c r="I13894" s="48" t="s">
        <v>25</v>
      </c>
      <c r="J13894" s="82" t="str">
        <f>VLOOKUP(I13894,PGStock[],2,FALSE)</f>
        <v>Columbus Super Red Smooth 350 Ml</v>
      </c>
      <c r="K13894" s="71">
        <f>VLOOKUP(I13894,PGStock[],3,FALSE)</f>
        <v>0.35</v>
      </c>
      <c r="L13894" s="47">
        <v>4</v>
      </c>
      <c r="M13894" s="47">
        <f>VLOOKUP(I13894,PGStock[],6,FALSE)</f>
        <v>150</v>
      </c>
      <c r="N13894" s="47">
        <f>+PGSales!$L13894*PGSales!$M13894</f>
        <v>600</v>
      </c>
    </row>
    <row r="13895" spans="1:14" hidden="1" x14ac:dyDescent="0.25">
      <c r="A13895" s="77">
        <f t="shared" si="1672"/>
        <v>2026</v>
      </c>
      <c r="B13895" s="77">
        <f t="shared" si="1673"/>
        <v>2</v>
      </c>
      <c r="C13895" s="73">
        <v>46058</v>
      </c>
      <c r="D13895" s="79" t="s">
        <v>62</v>
      </c>
      <c r="E13895" s="80" t="s">
        <v>435</v>
      </c>
      <c r="F13895" s="81" t="str">
        <f>VLOOKUP(E13895,Customer[],2,FALSE)</f>
        <v>Hlaing Bwar1</v>
      </c>
      <c r="G13895" s="69" t="str">
        <f>VLOOKUP(E13895,Customer[],3,FALSE)</f>
        <v>Paddue Rd</v>
      </c>
      <c r="H13895" s="69" t="str">
        <f>VLOOKUP(E13895,Customer[],4,FALSE)</f>
        <v>Hlaing Thar Yar</v>
      </c>
      <c r="I13895" s="48" t="s">
        <v>20</v>
      </c>
      <c r="J13895" s="82" t="str">
        <f>VLOOKUP(I13895,PGStock[],2,FALSE)</f>
        <v>Formula Rum 700ml</v>
      </c>
      <c r="K13895" s="71">
        <f>VLOOKUP(I13895,PGStock[],3,FALSE)</f>
        <v>0.7</v>
      </c>
      <c r="L13895" s="47">
        <v>2</v>
      </c>
      <c r="M13895" s="47">
        <f>VLOOKUP(I13895,PGStock[],6,FALSE)</f>
        <v>200</v>
      </c>
      <c r="N13895" s="47">
        <f>+PGSales!$L13895*PGSales!$M13895</f>
        <v>400</v>
      </c>
    </row>
    <row r="13896" spans="1:14" hidden="1" x14ac:dyDescent="0.25">
      <c r="A13896" s="77">
        <f t="shared" si="1666"/>
        <v>2026</v>
      </c>
      <c r="B13896" s="77">
        <f t="shared" si="1667"/>
        <v>2</v>
      </c>
      <c r="C13896" s="73">
        <v>46058</v>
      </c>
      <c r="D13896" s="79" t="s">
        <v>62</v>
      </c>
      <c r="E13896" s="80" t="s">
        <v>435</v>
      </c>
      <c r="F13896" s="81" t="str">
        <f>VLOOKUP(E13896,Customer[],2,FALSE)</f>
        <v>Hlaing Bwar1</v>
      </c>
      <c r="G13896" s="69" t="str">
        <f>VLOOKUP(E13896,Customer[],3,FALSE)</f>
        <v>Paddue Rd</v>
      </c>
      <c r="H13896" s="69" t="str">
        <f>VLOOKUP(E13896,Customer[],4,FALSE)</f>
        <v>Hlaing Thar Yar</v>
      </c>
      <c r="I13896" s="48" t="s">
        <v>18</v>
      </c>
      <c r="J13896" s="82" t="str">
        <f>VLOOKUP(I13896,PGStock[],2,FALSE)</f>
        <v>Formula Rum 350ml</v>
      </c>
      <c r="K13896" s="71">
        <f>VLOOKUP(I13896,PGStock[],3,FALSE)</f>
        <v>0.35</v>
      </c>
      <c r="L13896" s="47">
        <v>5</v>
      </c>
      <c r="M13896" s="47">
        <f>VLOOKUP(I13896,PGStock[],6,FALSE)</f>
        <v>150</v>
      </c>
      <c r="N13896" s="47">
        <f>+PGSales!$L13896*PGSales!$M13896</f>
        <v>750</v>
      </c>
    </row>
    <row r="13897" spans="1:14" hidden="1" x14ac:dyDescent="0.25">
      <c r="A13897" s="77">
        <f t="shared" si="1662"/>
        <v>2026</v>
      </c>
      <c r="B13897" s="77">
        <f t="shared" si="1663"/>
        <v>2</v>
      </c>
      <c r="C13897" s="73">
        <v>46058</v>
      </c>
      <c r="D13897" s="79" t="s">
        <v>62</v>
      </c>
      <c r="E13897" s="80" t="s">
        <v>435</v>
      </c>
      <c r="F13897" s="81" t="str">
        <f>VLOOKUP(E13897,Customer[],2,FALSE)</f>
        <v>Hlaing Bwar1</v>
      </c>
      <c r="G13897" s="69" t="str">
        <f>VLOOKUP(E13897,Customer[],3,FALSE)</f>
        <v>Paddue Rd</v>
      </c>
      <c r="H13897" s="69" t="str">
        <f>VLOOKUP(E13897,Customer[],4,FALSE)</f>
        <v>Hlaing Thar Yar</v>
      </c>
      <c r="I13897" s="48" t="s">
        <v>958</v>
      </c>
      <c r="J13897" s="82" t="str">
        <f>VLOOKUP(I13897,PGStock[],2,FALSE)</f>
        <v>Shwe Man 680ml</v>
      </c>
      <c r="K13897" s="71">
        <f>VLOOKUP(I13897,PGStock[],3,FALSE)</f>
        <v>0.68</v>
      </c>
      <c r="L13897" s="47">
        <v>1</v>
      </c>
      <c r="M13897" s="47">
        <f>VLOOKUP(I13897,PGStock[],6,FALSE)</f>
        <v>100</v>
      </c>
      <c r="N13897" s="47">
        <f>+PGSales!$L13897*PGSales!$M13897</f>
        <v>100</v>
      </c>
    </row>
    <row r="13898" spans="1:14" hidden="1" x14ac:dyDescent="0.25">
      <c r="A13898" s="77">
        <f t="shared" si="1662"/>
        <v>2026</v>
      </c>
      <c r="B13898" s="77">
        <f t="shared" si="1663"/>
        <v>2</v>
      </c>
      <c r="C13898" s="73">
        <v>46059</v>
      </c>
      <c r="D13898" s="79" t="s">
        <v>878</v>
      </c>
      <c r="E13898" s="80" t="s">
        <v>169</v>
      </c>
      <c r="F13898" s="81" t="str">
        <f>VLOOKUP(E13898,Customer[],2,FALSE)</f>
        <v xml:space="preserve">Kaung </v>
      </c>
      <c r="G13898" s="69" t="str">
        <f>VLOOKUP(E13898,Customer[],3,FALSE)</f>
        <v>Sin Phyu Shin Rd</v>
      </c>
      <c r="H13898" s="69" t="str">
        <f>VLOOKUP(E13898,Customer[],4,FALSE)</f>
        <v>Hlaing Thar Yar</v>
      </c>
      <c r="I13898" s="48" t="s">
        <v>27</v>
      </c>
      <c r="J13898" s="82" t="str">
        <f>VLOOKUP(I13898,PGStock[],2,FALSE)</f>
        <v>Columbus Super Red Smooth 700 Ml</v>
      </c>
      <c r="K13898" s="71">
        <f>VLOOKUP(I13898,PGStock[],3,FALSE)</f>
        <v>0.7</v>
      </c>
      <c r="L13898" s="47">
        <v>3</v>
      </c>
      <c r="M13898" s="47">
        <f>VLOOKUP(I13898,PGStock[],6,FALSE)</f>
        <v>200</v>
      </c>
      <c r="N13898" s="47">
        <f>+PGSales!$L13898*PGSales!$M13898</f>
        <v>600</v>
      </c>
    </row>
    <row r="13899" spans="1:14" hidden="1" x14ac:dyDescent="0.25">
      <c r="A13899" s="77">
        <f t="shared" ref="A13899:A13913" si="1674">YEAR(C13899)</f>
        <v>2026</v>
      </c>
      <c r="B13899" s="77">
        <f t="shared" ref="B13899:B13913" si="1675">MONTH(C13899)</f>
        <v>2</v>
      </c>
      <c r="C13899" s="73">
        <v>46059</v>
      </c>
      <c r="D13899" s="79" t="s">
        <v>74</v>
      </c>
      <c r="E13899" s="80" t="s">
        <v>120</v>
      </c>
      <c r="F13899" s="81" t="str">
        <f>VLOOKUP(E13899,Customer[],2,FALSE)</f>
        <v>Linn</v>
      </c>
      <c r="G13899" s="69" t="str">
        <f>VLOOKUP(E13899,Customer[],3,FALSE)</f>
        <v>Bo Aung Kyaw Rd</v>
      </c>
      <c r="H13899" s="69" t="str">
        <f>VLOOKUP(E13899,Customer[],4,FALSE)</f>
        <v>Hlaing Thar Yar Route (1)</v>
      </c>
      <c r="I13899" s="48" t="s">
        <v>25</v>
      </c>
      <c r="J13899" s="82" t="str">
        <f>VLOOKUP(I13899,PGStock[],2,FALSE)</f>
        <v>Columbus Super Red Smooth 350 Ml</v>
      </c>
      <c r="K13899" s="71">
        <f>VLOOKUP(I13899,PGStock[],3,FALSE)</f>
        <v>0.35</v>
      </c>
      <c r="L13899" s="47">
        <v>1</v>
      </c>
      <c r="M13899" s="47">
        <f>VLOOKUP(I13899,PGStock[],6,FALSE)</f>
        <v>150</v>
      </c>
      <c r="N13899" s="47">
        <f>+PGSales!$L13899*PGSales!$M13899</f>
        <v>150</v>
      </c>
    </row>
    <row r="13900" spans="1:14" hidden="1" x14ac:dyDescent="0.25">
      <c r="A13900" s="77">
        <f t="shared" si="1674"/>
        <v>2026</v>
      </c>
      <c r="B13900" s="77">
        <f t="shared" si="1675"/>
        <v>2</v>
      </c>
      <c r="C13900" s="73">
        <v>46059</v>
      </c>
      <c r="D13900" s="79" t="s">
        <v>74</v>
      </c>
      <c r="E13900" s="80" t="s">
        <v>120</v>
      </c>
      <c r="F13900" s="81" t="str">
        <f>VLOOKUP(E13900,Customer[],2,FALSE)</f>
        <v>Linn</v>
      </c>
      <c r="G13900" s="69" t="str">
        <f>VLOOKUP(E13900,Customer[],3,FALSE)</f>
        <v>Bo Aung Kyaw Rd</v>
      </c>
      <c r="H13900" s="69" t="str">
        <f>VLOOKUP(E13900,Customer[],4,FALSE)</f>
        <v>Hlaing Thar Yar Route (1)</v>
      </c>
      <c r="I13900" s="48" t="s">
        <v>20</v>
      </c>
      <c r="J13900" s="82" t="str">
        <f>VLOOKUP(I13900,PGStock[],2,FALSE)</f>
        <v>Formula Rum 700ml</v>
      </c>
      <c r="K13900" s="71">
        <f>VLOOKUP(I13900,PGStock[],3,FALSE)</f>
        <v>0.7</v>
      </c>
      <c r="L13900" s="47">
        <v>2</v>
      </c>
      <c r="M13900" s="47">
        <f>VLOOKUP(I13900,PGStock[],6,FALSE)</f>
        <v>200</v>
      </c>
      <c r="N13900" s="47">
        <f>+PGSales!$L13900*PGSales!$M13900</f>
        <v>400</v>
      </c>
    </row>
    <row r="13901" spans="1:14" hidden="1" x14ac:dyDescent="0.25">
      <c r="A13901" s="77">
        <f t="shared" si="1674"/>
        <v>2026</v>
      </c>
      <c r="B13901" s="77">
        <f t="shared" si="1675"/>
        <v>2</v>
      </c>
      <c r="C13901" s="73">
        <v>46059</v>
      </c>
      <c r="D13901" s="79" t="s">
        <v>74</v>
      </c>
      <c r="E13901" s="80" t="s">
        <v>120</v>
      </c>
      <c r="F13901" s="81" t="str">
        <f>VLOOKUP(E13901,Customer[],2,FALSE)</f>
        <v>Linn</v>
      </c>
      <c r="G13901" s="69" t="str">
        <f>VLOOKUP(E13901,Customer[],3,FALSE)</f>
        <v>Bo Aung Kyaw Rd</v>
      </c>
      <c r="H13901" s="69" t="str">
        <f>VLOOKUP(E13901,Customer[],4,FALSE)</f>
        <v>Hlaing Thar Yar Route (1)</v>
      </c>
      <c r="I13901" s="48" t="s">
        <v>18</v>
      </c>
      <c r="J13901" s="82" t="str">
        <f>VLOOKUP(I13901,PGStock[],2,FALSE)</f>
        <v>Formula Rum 350ml</v>
      </c>
      <c r="K13901" s="71">
        <f>VLOOKUP(I13901,PGStock[],3,FALSE)</f>
        <v>0.35</v>
      </c>
      <c r="L13901" s="47">
        <v>4</v>
      </c>
      <c r="M13901" s="47">
        <f>VLOOKUP(I13901,PGStock[],6,FALSE)</f>
        <v>150</v>
      </c>
      <c r="N13901" s="47">
        <f>+PGSales!$L13901*PGSales!$M13901</f>
        <v>600</v>
      </c>
    </row>
    <row r="13902" spans="1:14" hidden="1" x14ac:dyDescent="0.25">
      <c r="A13902" s="77">
        <f t="shared" si="1674"/>
        <v>2026</v>
      </c>
      <c r="B13902" s="77">
        <f t="shared" si="1675"/>
        <v>2</v>
      </c>
      <c r="C13902" s="73">
        <v>46059</v>
      </c>
      <c r="D13902" s="79" t="s">
        <v>74</v>
      </c>
      <c r="E13902" s="80" t="s">
        <v>120</v>
      </c>
      <c r="F13902" s="81" t="str">
        <f>VLOOKUP(E13902,Customer[],2,FALSE)</f>
        <v>Linn</v>
      </c>
      <c r="G13902" s="69" t="str">
        <f>VLOOKUP(E13902,Customer[],3,FALSE)</f>
        <v>Bo Aung Kyaw Rd</v>
      </c>
      <c r="H13902" s="69" t="str">
        <f>VLOOKUP(E13902,Customer[],4,FALSE)</f>
        <v>Hlaing Thar Yar Route (1)</v>
      </c>
      <c r="I13902" s="48" t="s">
        <v>959</v>
      </c>
      <c r="J13902" s="82" t="str">
        <f>VLOOKUP(I13902,PGStock[],2,FALSE)</f>
        <v>Shwe Man ကော်ဗူး (1 Liter)</v>
      </c>
      <c r="K13902" s="71">
        <f>VLOOKUP(I13902,PGStock[],3,FALSE)</f>
        <v>1</v>
      </c>
      <c r="L13902" s="47">
        <v>2</v>
      </c>
      <c r="M13902" s="47">
        <f>VLOOKUP(I13902,PGStock[],6,FALSE)</f>
        <v>100</v>
      </c>
      <c r="N13902" s="47">
        <f>+PGSales!$L13902*PGSales!$M13902</f>
        <v>200</v>
      </c>
    </row>
    <row r="13903" spans="1:14" hidden="1" x14ac:dyDescent="0.25">
      <c r="A13903" s="77">
        <f t="shared" si="1674"/>
        <v>2026</v>
      </c>
      <c r="B13903" s="77">
        <f t="shared" si="1675"/>
        <v>2</v>
      </c>
      <c r="C13903" s="73">
        <v>46059</v>
      </c>
      <c r="D13903" s="79" t="s">
        <v>275</v>
      </c>
      <c r="E13903" s="80" t="s">
        <v>125</v>
      </c>
      <c r="F13903" s="81" t="str">
        <f>VLOOKUP(E13903,Customer[],2,FALSE)</f>
        <v>Soon Pyan</v>
      </c>
      <c r="G13903" s="69" t="str">
        <f>VLOOKUP(E13903,Customer[],3,FALSE)</f>
        <v>Bo Aung Kyaw Rd</v>
      </c>
      <c r="H13903" s="69" t="str">
        <f>VLOOKUP(E13903,Customer[],4,FALSE)</f>
        <v>Hlaing Thar Yar Route (1)</v>
      </c>
      <c r="I13903" s="48" t="s">
        <v>25</v>
      </c>
      <c r="J13903" s="82" t="str">
        <f>VLOOKUP(I13903,PGStock[],2,FALSE)</f>
        <v>Columbus Super Red Smooth 350 Ml</v>
      </c>
      <c r="K13903" s="71">
        <f>VLOOKUP(I13903,PGStock[],3,FALSE)</f>
        <v>0.35</v>
      </c>
      <c r="L13903" s="47">
        <v>3</v>
      </c>
      <c r="M13903" s="47">
        <f>VLOOKUP(I13903,PGStock[],6,FALSE)</f>
        <v>150</v>
      </c>
      <c r="N13903" s="47">
        <f>+PGSales!$L13903*PGSales!$M13903</f>
        <v>450</v>
      </c>
    </row>
    <row r="13904" spans="1:14" hidden="1" x14ac:dyDescent="0.25">
      <c r="A13904" s="77">
        <f t="shared" si="1674"/>
        <v>2026</v>
      </c>
      <c r="B13904" s="77">
        <f t="shared" si="1675"/>
        <v>2</v>
      </c>
      <c r="C13904" s="73">
        <v>46059</v>
      </c>
      <c r="D13904" s="79" t="s">
        <v>275</v>
      </c>
      <c r="E13904" s="80" t="s">
        <v>125</v>
      </c>
      <c r="F13904" s="81" t="str">
        <f>VLOOKUP(E13904,Customer[],2,FALSE)</f>
        <v>Soon Pyan</v>
      </c>
      <c r="G13904" s="69" t="str">
        <f>VLOOKUP(E13904,Customer[],3,FALSE)</f>
        <v>Bo Aung Kyaw Rd</v>
      </c>
      <c r="H13904" s="69" t="str">
        <f>VLOOKUP(E13904,Customer[],4,FALSE)</f>
        <v>Hlaing Thar Yar Route (1)</v>
      </c>
      <c r="I13904" s="48" t="s">
        <v>23</v>
      </c>
      <c r="J13904" s="82" t="str">
        <f>VLOOKUP(I13904,PGStock[],2,FALSE)</f>
        <v>Columbus Super Red Smooth 175 Ml</v>
      </c>
      <c r="K13904" s="71">
        <f>VLOOKUP(I13904,PGStock[],3,FALSE)</f>
        <v>0.17499999999999999</v>
      </c>
      <c r="L13904" s="47">
        <v>1</v>
      </c>
      <c r="M13904" s="47">
        <f>VLOOKUP(I13904,PGStock[],6,FALSE)</f>
        <v>100</v>
      </c>
      <c r="N13904" s="47">
        <f>+PGSales!$L13904*PGSales!$M13904</f>
        <v>100</v>
      </c>
    </row>
    <row r="13905" spans="1:14" hidden="1" x14ac:dyDescent="0.25">
      <c r="A13905" s="77">
        <f t="shared" si="1674"/>
        <v>2026</v>
      </c>
      <c r="B13905" s="77">
        <f t="shared" si="1675"/>
        <v>2</v>
      </c>
      <c r="C13905" s="73">
        <v>46059</v>
      </c>
      <c r="D13905" s="79" t="s">
        <v>275</v>
      </c>
      <c r="E13905" s="80" t="s">
        <v>125</v>
      </c>
      <c r="F13905" s="81" t="str">
        <f>VLOOKUP(E13905,Customer[],2,FALSE)</f>
        <v>Soon Pyan</v>
      </c>
      <c r="G13905" s="69" t="str">
        <f>VLOOKUP(E13905,Customer[],3,FALSE)</f>
        <v>Bo Aung Kyaw Rd</v>
      </c>
      <c r="H13905" s="69" t="str">
        <f>VLOOKUP(E13905,Customer[],4,FALSE)</f>
        <v>Hlaing Thar Yar Route (1)</v>
      </c>
      <c r="I13905" s="48" t="s">
        <v>18</v>
      </c>
      <c r="J13905" s="82" t="str">
        <f>VLOOKUP(I13905,PGStock[],2,FALSE)</f>
        <v>Formula Rum 350ml</v>
      </c>
      <c r="K13905" s="71">
        <f>VLOOKUP(I13905,PGStock[],3,FALSE)</f>
        <v>0.35</v>
      </c>
      <c r="L13905" s="47">
        <v>1</v>
      </c>
      <c r="M13905" s="47">
        <f>VLOOKUP(I13905,PGStock[],6,FALSE)</f>
        <v>150</v>
      </c>
      <c r="N13905" s="47">
        <f>+PGSales!$L13905*PGSales!$M13905</f>
        <v>150</v>
      </c>
    </row>
    <row r="13906" spans="1:14" hidden="1" x14ac:dyDescent="0.25">
      <c r="A13906" s="77">
        <f t="shared" si="1674"/>
        <v>2026</v>
      </c>
      <c r="B13906" s="77">
        <f t="shared" si="1675"/>
        <v>2</v>
      </c>
      <c r="C13906" s="73">
        <v>46059</v>
      </c>
      <c r="D13906" s="79" t="s">
        <v>275</v>
      </c>
      <c r="E13906" s="80" t="s">
        <v>125</v>
      </c>
      <c r="F13906" s="81" t="str">
        <f>VLOOKUP(E13906,Customer[],2,FALSE)</f>
        <v>Soon Pyan</v>
      </c>
      <c r="G13906" s="69" t="str">
        <f>VLOOKUP(E13906,Customer[],3,FALSE)</f>
        <v>Bo Aung Kyaw Rd</v>
      </c>
      <c r="H13906" s="69" t="str">
        <f>VLOOKUP(E13906,Customer[],4,FALSE)</f>
        <v>Hlaing Thar Yar Route (1)</v>
      </c>
      <c r="I13906" s="48" t="s">
        <v>958</v>
      </c>
      <c r="J13906" s="82" t="str">
        <f>VLOOKUP(I13906,PGStock[],2,FALSE)</f>
        <v>Shwe Man 680ml</v>
      </c>
      <c r="K13906" s="71">
        <f>VLOOKUP(I13906,PGStock[],3,FALSE)</f>
        <v>0.68</v>
      </c>
      <c r="L13906" s="47">
        <v>1</v>
      </c>
      <c r="M13906" s="47">
        <f>VLOOKUP(I13906,PGStock[],6,FALSE)</f>
        <v>100</v>
      </c>
      <c r="N13906" s="47">
        <f>+PGSales!$L13906*PGSales!$M13906</f>
        <v>100</v>
      </c>
    </row>
    <row r="13907" spans="1:14" hidden="1" x14ac:dyDescent="0.25">
      <c r="A13907" s="77">
        <f t="shared" si="1674"/>
        <v>2026</v>
      </c>
      <c r="B13907" s="77">
        <f t="shared" si="1675"/>
        <v>2</v>
      </c>
      <c r="C13907" s="73">
        <v>46059</v>
      </c>
      <c r="D13907" s="79" t="s">
        <v>68</v>
      </c>
      <c r="E13907" s="80" t="s">
        <v>869</v>
      </c>
      <c r="F13907" s="81" t="str">
        <f>VLOOKUP(E13907,Customer[],2,FALSE)</f>
        <v>Sit paing</v>
      </c>
      <c r="G13907" s="69" t="str">
        <f>VLOOKUP(E13907,Customer[],3,FALSE)</f>
        <v>Shwe Yin Aye Rd</v>
      </c>
      <c r="H13907" s="69" t="str">
        <f>VLOOKUP(E13907,Customer[],4,FALSE)</f>
        <v>Hlaing Thar Yar</v>
      </c>
      <c r="I13907" s="48" t="s">
        <v>25</v>
      </c>
      <c r="J13907" s="82" t="str">
        <f>VLOOKUP(I13907,PGStock[],2,FALSE)</f>
        <v>Columbus Super Red Smooth 350 Ml</v>
      </c>
      <c r="K13907" s="71">
        <f>VLOOKUP(I13907,PGStock[],3,FALSE)</f>
        <v>0.35</v>
      </c>
      <c r="L13907" s="47">
        <v>6</v>
      </c>
      <c r="M13907" s="47">
        <f>VLOOKUP(I13907,PGStock[],6,FALSE)</f>
        <v>150</v>
      </c>
      <c r="N13907" s="47">
        <f>+PGSales!$L13907*PGSales!$M13907</f>
        <v>900</v>
      </c>
    </row>
    <row r="13908" spans="1:14" hidden="1" x14ac:dyDescent="0.25">
      <c r="A13908" s="77">
        <f t="shared" si="1674"/>
        <v>2026</v>
      </c>
      <c r="B13908" s="77">
        <f t="shared" si="1675"/>
        <v>2</v>
      </c>
      <c r="C13908" s="73">
        <v>46059</v>
      </c>
      <c r="D13908" s="79" t="s">
        <v>68</v>
      </c>
      <c r="E13908" s="80" t="s">
        <v>869</v>
      </c>
      <c r="F13908" s="81" t="str">
        <f>VLOOKUP(E13908,Customer[],2,FALSE)</f>
        <v>Sit paing</v>
      </c>
      <c r="G13908" s="69" t="str">
        <f>VLOOKUP(E13908,Customer[],3,FALSE)</f>
        <v>Shwe Yin Aye Rd</v>
      </c>
      <c r="H13908" s="69" t="str">
        <f>VLOOKUP(E13908,Customer[],4,FALSE)</f>
        <v>Hlaing Thar Yar</v>
      </c>
      <c r="I13908" s="48" t="s">
        <v>18</v>
      </c>
      <c r="J13908" s="82" t="str">
        <f>VLOOKUP(I13908,PGStock[],2,FALSE)</f>
        <v>Formula Rum 350ml</v>
      </c>
      <c r="K13908" s="71">
        <f>VLOOKUP(I13908,PGStock[],3,FALSE)</f>
        <v>0.35</v>
      </c>
      <c r="L13908" s="47">
        <v>5</v>
      </c>
      <c r="M13908" s="47">
        <f>VLOOKUP(I13908,PGStock[],6,FALSE)</f>
        <v>150</v>
      </c>
      <c r="N13908" s="47">
        <f>+PGSales!$L13908*PGSales!$M13908</f>
        <v>750</v>
      </c>
    </row>
    <row r="13909" spans="1:14" hidden="1" x14ac:dyDescent="0.25">
      <c r="A13909" s="77">
        <f t="shared" si="1674"/>
        <v>2026</v>
      </c>
      <c r="B13909" s="77">
        <f t="shared" si="1675"/>
        <v>2</v>
      </c>
      <c r="C13909" s="73">
        <v>46059</v>
      </c>
      <c r="D13909" s="79" t="s">
        <v>70</v>
      </c>
      <c r="E13909" s="80" t="s">
        <v>634</v>
      </c>
      <c r="F13909" s="81" t="str">
        <f>VLOOKUP(E13909,Customer[],2,FALSE)</f>
        <v>Pyae Maher</v>
      </c>
      <c r="G13909" s="69" t="str">
        <f>VLOOKUP(E13909,Customer[],3,FALSE)</f>
        <v>Bo Aung Kyaw Rd</v>
      </c>
      <c r="H13909" s="69" t="str">
        <f>VLOOKUP(E13909,Customer[],4,FALSE)</f>
        <v>Hlaing Thar Yar</v>
      </c>
      <c r="I13909" s="48" t="s">
        <v>25</v>
      </c>
      <c r="J13909" s="82" t="str">
        <f>VLOOKUP(I13909,PGStock[],2,FALSE)</f>
        <v>Columbus Super Red Smooth 350 Ml</v>
      </c>
      <c r="K13909" s="71">
        <f>VLOOKUP(I13909,PGStock[],3,FALSE)</f>
        <v>0.35</v>
      </c>
      <c r="L13909" s="47">
        <v>1</v>
      </c>
      <c r="M13909" s="47">
        <f>VLOOKUP(I13909,PGStock[],6,FALSE)</f>
        <v>150</v>
      </c>
      <c r="N13909" s="47">
        <f>+PGSales!$L13909*PGSales!$M13909</f>
        <v>150</v>
      </c>
    </row>
    <row r="13910" spans="1:14" hidden="1" x14ac:dyDescent="0.25">
      <c r="A13910" s="77">
        <f t="shared" si="1674"/>
        <v>2026</v>
      </c>
      <c r="B13910" s="77">
        <f t="shared" si="1675"/>
        <v>2</v>
      </c>
      <c r="C13910" s="73">
        <v>46059</v>
      </c>
      <c r="D13910" s="79" t="s">
        <v>70</v>
      </c>
      <c r="E13910" s="80" t="s">
        <v>634</v>
      </c>
      <c r="F13910" s="81" t="str">
        <f>VLOOKUP(E13910,Customer[],2,FALSE)</f>
        <v>Pyae Maher</v>
      </c>
      <c r="G13910" s="69" t="str">
        <f>VLOOKUP(E13910,Customer[],3,FALSE)</f>
        <v>Bo Aung Kyaw Rd</v>
      </c>
      <c r="H13910" s="69" t="str">
        <f>VLOOKUP(E13910,Customer[],4,FALSE)</f>
        <v>Hlaing Thar Yar</v>
      </c>
      <c r="I13910" s="48" t="s">
        <v>18</v>
      </c>
      <c r="J13910" s="82" t="str">
        <f>VLOOKUP(I13910,PGStock[],2,FALSE)</f>
        <v>Formula Rum 350ml</v>
      </c>
      <c r="K13910" s="71">
        <f>VLOOKUP(I13910,PGStock[],3,FALSE)</f>
        <v>0.35</v>
      </c>
      <c r="L13910" s="47">
        <v>2</v>
      </c>
      <c r="M13910" s="47">
        <f>VLOOKUP(I13910,PGStock[],6,FALSE)</f>
        <v>150</v>
      </c>
      <c r="N13910" s="47">
        <f>+PGSales!$L13910*PGSales!$M13910</f>
        <v>300</v>
      </c>
    </row>
    <row r="13911" spans="1:14" hidden="1" x14ac:dyDescent="0.25">
      <c r="A13911" s="77">
        <f t="shared" si="1674"/>
        <v>2026</v>
      </c>
      <c r="B13911" s="77">
        <f t="shared" si="1675"/>
        <v>2</v>
      </c>
      <c r="C13911" s="73">
        <v>46059</v>
      </c>
      <c r="D13911" s="79" t="s">
        <v>70</v>
      </c>
      <c r="E13911" s="80" t="s">
        <v>634</v>
      </c>
      <c r="F13911" s="81" t="str">
        <f>VLOOKUP(E13911,Customer[],2,FALSE)</f>
        <v>Pyae Maher</v>
      </c>
      <c r="G13911" s="69" t="str">
        <f>VLOOKUP(E13911,Customer[],3,FALSE)</f>
        <v>Bo Aung Kyaw Rd</v>
      </c>
      <c r="H13911" s="69" t="str">
        <f>VLOOKUP(E13911,Customer[],4,FALSE)</f>
        <v>Hlaing Thar Yar</v>
      </c>
      <c r="I13911" s="48" t="s">
        <v>959</v>
      </c>
      <c r="J13911" s="82" t="str">
        <f>VLOOKUP(I13911,PGStock[],2,FALSE)</f>
        <v>Shwe Man ကော်ဗူး (1 Liter)</v>
      </c>
      <c r="K13911" s="71">
        <f>VLOOKUP(I13911,PGStock[],3,FALSE)</f>
        <v>1</v>
      </c>
      <c r="L13911" s="47">
        <v>2</v>
      </c>
      <c r="M13911" s="47">
        <f>VLOOKUP(I13911,PGStock[],6,FALSE)</f>
        <v>100</v>
      </c>
      <c r="N13911" s="47">
        <f>+PGSales!$L13911*PGSales!$M13911</f>
        <v>200</v>
      </c>
    </row>
    <row r="13912" spans="1:14" hidden="1" x14ac:dyDescent="0.25">
      <c r="A13912" s="77">
        <f t="shared" si="1674"/>
        <v>2026</v>
      </c>
      <c r="B13912" s="77">
        <f t="shared" si="1675"/>
        <v>2</v>
      </c>
      <c r="C13912" s="73">
        <v>46059</v>
      </c>
      <c r="D13912" s="79" t="s">
        <v>1</v>
      </c>
      <c r="E13912" s="80" t="s">
        <v>369</v>
      </c>
      <c r="F13912" s="81" t="str">
        <f>VLOOKUP(E13912,Customer[],2,FALSE)</f>
        <v>Min Thar Gyi</v>
      </c>
      <c r="G13912" s="69" t="str">
        <f>VLOOKUP(E13912,Customer[],3,FALSE)</f>
        <v>Aye Yake Nyein Rd</v>
      </c>
      <c r="H13912" s="69" t="str">
        <f>VLOOKUP(E13912,Customer[],4,FALSE)</f>
        <v>Hlaing Thar Yar</v>
      </c>
      <c r="I13912" s="48" t="s">
        <v>25</v>
      </c>
      <c r="J13912" s="82" t="str">
        <f>VLOOKUP(I13912,PGStock[],2,FALSE)</f>
        <v>Columbus Super Red Smooth 350 Ml</v>
      </c>
      <c r="K13912" s="71">
        <f>VLOOKUP(I13912,PGStock[],3,FALSE)</f>
        <v>0.35</v>
      </c>
      <c r="L13912" s="47">
        <v>4</v>
      </c>
      <c r="M13912" s="47">
        <f>VLOOKUP(I13912,PGStock[],6,FALSE)</f>
        <v>150</v>
      </c>
      <c r="N13912" s="47">
        <f>+PGSales!$L13912*PGSales!$M13912</f>
        <v>600</v>
      </c>
    </row>
    <row r="13913" spans="1:14" hidden="1" x14ac:dyDescent="0.25">
      <c r="A13913" s="77">
        <f t="shared" si="1674"/>
        <v>2026</v>
      </c>
      <c r="B13913" s="77">
        <f t="shared" si="1675"/>
        <v>2</v>
      </c>
      <c r="C13913" s="73">
        <v>46059</v>
      </c>
      <c r="D13913" s="79" t="s">
        <v>1</v>
      </c>
      <c r="E13913" s="80" t="s">
        <v>369</v>
      </c>
      <c r="F13913" s="81" t="str">
        <f>VLOOKUP(E13913,Customer[],2,FALSE)</f>
        <v>Min Thar Gyi</v>
      </c>
      <c r="G13913" s="69" t="str">
        <f>VLOOKUP(E13913,Customer[],3,FALSE)</f>
        <v>Aye Yake Nyein Rd</v>
      </c>
      <c r="H13913" s="69" t="str">
        <f>VLOOKUP(E13913,Customer[],4,FALSE)</f>
        <v>Hlaing Thar Yar</v>
      </c>
      <c r="I13913" s="48" t="s">
        <v>18</v>
      </c>
      <c r="J13913" s="82" t="str">
        <f>VLOOKUP(I13913,PGStock[],2,FALSE)</f>
        <v>Formula Rum 350ml</v>
      </c>
      <c r="K13913" s="71">
        <f>VLOOKUP(I13913,PGStock[],3,FALSE)</f>
        <v>0.35</v>
      </c>
      <c r="L13913" s="47">
        <v>1</v>
      </c>
      <c r="M13913" s="47">
        <f>VLOOKUP(I13913,PGStock[],6,FALSE)</f>
        <v>150</v>
      </c>
      <c r="N13913" s="47">
        <f>+PGSales!$L13913*PGSales!$M13913</f>
        <v>150</v>
      </c>
    </row>
    <row r="13914" spans="1:14" hidden="1" x14ac:dyDescent="0.25">
      <c r="A13914" s="77">
        <f t="shared" ref="A13914:A13946" si="1676">YEAR(C13914)</f>
        <v>2026</v>
      </c>
      <c r="B13914" s="77">
        <f t="shared" ref="B13914:B13946" si="1677">MONTH(C13914)</f>
        <v>2</v>
      </c>
      <c r="C13914" s="73">
        <v>46059</v>
      </c>
      <c r="D13914" s="79" t="s">
        <v>115</v>
      </c>
      <c r="E13914" s="80" t="s">
        <v>1087</v>
      </c>
      <c r="F13914" s="81" t="str">
        <f>VLOOKUP(E13914,Customer[],2,FALSE)</f>
        <v>Mate Swe Sit</v>
      </c>
      <c r="G13914" s="69" t="str">
        <f>VLOOKUP(E13914,Customer[],3,FALSE)</f>
        <v>Nyoun Your Rd</v>
      </c>
      <c r="H13914" s="69" t="str">
        <f>VLOOKUP(E13914,Customer[],4,FALSE)</f>
        <v>Hlaing Thar Yar</v>
      </c>
      <c r="I13914" s="48" t="s">
        <v>25</v>
      </c>
      <c r="J13914" s="82" t="str">
        <f>VLOOKUP(I13914,PGStock[],2,FALSE)</f>
        <v>Columbus Super Red Smooth 350 Ml</v>
      </c>
      <c r="K13914" s="71">
        <f>VLOOKUP(I13914,PGStock[],3,FALSE)</f>
        <v>0.35</v>
      </c>
      <c r="L13914" s="47">
        <v>1</v>
      </c>
      <c r="M13914" s="47">
        <f>VLOOKUP(I13914,PGStock[],6,FALSE)</f>
        <v>150</v>
      </c>
      <c r="N13914" s="47">
        <f>+PGSales!$L13914*PGSales!$M13914</f>
        <v>150</v>
      </c>
    </row>
    <row r="13915" spans="1:14" hidden="1" x14ac:dyDescent="0.25">
      <c r="A13915" s="77">
        <f t="shared" si="1676"/>
        <v>2026</v>
      </c>
      <c r="B13915" s="77">
        <f t="shared" si="1677"/>
        <v>2</v>
      </c>
      <c r="C13915" s="73">
        <v>46059</v>
      </c>
      <c r="D13915" s="79" t="s">
        <v>115</v>
      </c>
      <c r="E13915" s="80" t="s">
        <v>1087</v>
      </c>
      <c r="F13915" s="81" t="str">
        <f>VLOOKUP(E13915,Customer[],2,FALSE)</f>
        <v>Mate Swe Sit</v>
      </c>
      <c r="G13915" s="69" t="str">
        <f>VLOOKUP(E13915,Customer[],3,FALSE)</f>
        <v>Nyoun Your Rd</v>
      </c>
      <c r="H13915" s="69" t="str">
        <f>VLOOKUP(E13915,Customer[],4,FALSE)</f>
        <v>Hlaing Thar Yar</v>
      </c>
      <c r="I13915" s="48" t="s">
        <v>18</v>
      </c>
      <c r="J13915" s="82" t="str">
        <f>VLOOKUP(I13915,PGStock[],2,FALSE)</f>
        <v>Formula Rum 350ml</v>
      </c>
      <c r="K13915" s="71">
        <f>VLOOKUP(I13915,PGStock[],3,FALSE)</f>
        <v>0.35</v>
      </c>
      <c r="L13915" s="47">
        <v>4</v>
      </c>
      <c r="M13915" s="47">
        <f>VLOOKUP(I13915,PGStock[],6,FALSE)</f>
        <v>150</v>
      </c>
      <c r="N13915" s="47">
        <f>+PGSales!$L13915*PGSales!$M13915</f>
        <v>600</v>
      </c>
    </row>
    <row r="13916" spans="1:14" hidden="1" x14ac:dyDescent="0.25">
      <c r="A13916" s="77">
        <f t="shared" si="1676"/>
        <v>2026</v>
      </c>
      <c r="B13916" s="77">
        <f t="shared" si="1677"/>
        <v>2</v>
      </c>
      <c r="C13916" s="73">
        <v>46059</v>
      </c>
      <c r="D13916" s="79" t="s">
        <v>115</v>
      </c>
      <c r="E13916" s="80" t="s">
        <v>1087</v>
      </c>
      <c r="F13916" s="81" t="str">
        <f>VLOOKUP(E13916,Customer[],2,FALSE)</f>
        <v>Mate Swe Sit</v>
      </c>
      <c r="G13916" s="69" t="str">
        <f>VLOOKUP(E13916,Customer[],3,FALSE)</f>
        <v>Nyoun Your Rd</v>
      </c>
      <c r="H13916" s="69" t="str">
        <f>VLOOKUP(E13916,Customer[],4,FALSE)</f>
        <v>Hlaing Thar Yar</v>
      </c>
      <c r="I13916" s="48" t="s">
        <v>958</v>
      </c>
      <c r="J13916" s="82" t="str">
        <f>VLOOKUP(I13916,PGStock[],2,FALSE)</f>
        <v>Shwe Man 680ml</v>
      </c>
      <c r="K13916" s="71">
        <f>VLOOKUP(I13916,PGStock[],3,FALSE)</f>
        <v>0.68</v>
      </c>
      <c r="L13916" s="47">
        <v>1</v>
      </c>
      <c r="M13916" s="47">
        <f>VLOOKUP(I13916,PGStock[],6,FALSE)</f>
        <v>100</v>
      </c>
      <c r="N13916" s="47">
        <f>+PGSales!$L13916*PGSales!$M13916</f>
        <v>100</v>
      </c>
    </row>
    <row r="13917" spans="1:14" hidden="1" x14ac:dyDescent="0.25">
      <c r="A13917" s="77">
        <f t="shared" si="1676"/>
        <v>2026</v>
      </c>
      <c r="B13917" s="77">
        <f t="shared" si="1677"/>
        <v>2</v>
      </c>
      <c r="C13917" s="73">
        <v>46059</v>
      </c>
      <c r="D13917" s="79" t="s">
        <v>66</v>
      </c>
      <c r="E13917" s="80" t="s">
        <v>417</v>
      </c>
      <c r="F13917" s="81" t="str">
        <f>VLOOKUP(E13917,Customer[],2,FALSE)</f>
        <v>Arkar Tha 2</v>
      </c>
      <c r="G13917" s="69" t="str">
        <f>VLOOKUP(E13917,Customer[],3,FALSE)</f>
        <v>Sake kan Thar Rd</v>
      </c>
      <c r="H13917" s="69" t="str">
        <f>VLOOKUP(E13917,Customer[],4,FALSE)</f>
        <v>Hlaing Thar Yar</v>
      </c>
      <c r="I13917" s="48" t="s">
        <v>25</v>
      </c>
      <c r="J13917" s="82" t="str">
        <f>VLOOKUP(I13917,PGStock[],2,FALSE)</f>
        <v>Columbus Super Red Smooth 350 Ml</v>
      </c>
      <c r="K13917" s="71">
        <f>VLOOKUP(I13917,PGStock[],3,FALSE)</f>
        <v>0.35</v>
      </c>
      <c r="L13917" s="47">
        <v>1</v>
      </c>
      <c r="M13917" s="47">
        <f>VLOOKUP(I13917,PGStock[],6,FALSE)</f>
        <v>150</v>
      </c>
      <c r="N13917" s="47">
        <f>+PGSales!$L13917*PGSales!$M13917</f>
        <v>150</v>
      </c>
    </row>
    <row r="13918" spans="1:14" hidden="1" x14ac:dyDescent="0.25">
      <c r="A13918" s="77">
        <f t="shared" si="1676"/>
        <v>2026</v>
      </c>
      <c r="B13918" s="77">
        <f t="shared" si="1677"/>
        <v>2</v>
      </c>
      <c r="C13918" s="73">
        <v>46059</v>
      </c>
      <c r="D13918" s="79" t="s">
        <v>66</v>
      </c>
      <c r="E13918" s="80" t="s">
        <v>417</v>
      </c>
      <c r="F13918" s="81" t="str">
        <f>VLOOKUP(E13918,Customer[],2,FALSE)</f>
        <v>Arkar Tha 2</v>
      </c>
      <c r="G13918" s="69" t="str">
        <f>VLOOKUP(E13918,Customer[],3,FALSE)</f>
        <v>Sake kan Thar Rd</v>
      </c>
      <c r="H13918" s="69" t="str">
        <f>VLOOKUP(E13918,Customer[],4,FALSE)</f>
        <v>Hlaing Thar Yar</v>
      </c>
      <c r="I13918" s="48" t="s">
        <v>20</v>
      </c>
      <c r="J13918" s="82" t="str">
        <f>VLOOKUP(I13918,PGStock[],2,FALSE)</f>
        <v>Formula Rum 700ml</v>
      </c>
      <c r="K13918" s="71">
        <f>VLOOKUP(I13918,PGStock[],3,FALSE)</f>
        <v>0.7</v>
      </c>
      <c r="L13918" s="47">
        <v>2</v>
      </c>
      <c r="M13918" s="47">
        <f>VLOOKUP(I13918,PGStock[],6,FALSE)</f>
        <v>200</v>
      </c>
      <c r="N13918" s="47">
        <f>+PGSales!$L13918*PGSales!$M13918</f>
        <v>400</v>
      </c>
    </row>
    <row r="13919" spans="1:14" hidden="1" x14ac:dyDescent="0.25">
      <c r="A13919" s="77">
        <f t="shared" si="1676"/>
        <v>2026</v>
      </c>
      <c r="B13919" s="77">
        <f t="shared" si="1677"/>
        <v>2</v>
      </c>
      <c r="C13919" s="73">
        <v>46059</v>
      </c>
      <c r="D13919" s="79" t="s">
        <v>66</v>
      </c>
      <c r="E13919" s="80" t="s">
        <v>417</v>
      </c>
      <c r="F13919" s="81" t="str">
        <f>VLOOKUP(E13919,Customer[],2,FALSE)</f>
        <v>Arkar Tha 2</v>
      </c>
      <c r="G13919" s="69" t="str">
        <f>VLOOKUP(E13919,Customer[],3,FALSE)</f>
        <v>Sake kan Thar Rd</v>
      </c>
      <c r="H13919" s="69" t="str">
        <f>VLOOKUP(E13919,Customer[],4,FALSE)</f>
        <v>Hlaing Thar Yar</v>
      </c>
      <c r="I13919" s="48" t="s">
        <v>18</v>
      </c>
      <c r="J13919" s="82" t="str">
        <f>VLOOKUP(I13919,PGStock[],2,FALSE)</f>
        <v>Formula Rum 350ml</v>
      </c>
      <c r="K13919" s="71">
        <f>VLOOKUP(I13919,PGStock[],3,FALSE)</f>
        <v>0.35</v>
      </c>
      <c r="L13919" s="47">
        <v>1</v>
      </c>
      <c r="M13919" s="47">
        <f>VLOOKUP(I13919,PGStock[],6,FALSE)</f>
        <v>150</v>
      </c>
      <c r="N13919" s="47">
        <f>+PGSales!$L13919*PGSales!$M13919</f>
        <v>150</v>
      </c>
    </row>
    <row r="13920" spans="1:14" hidden="1" x14ac:dyDescent="0.25">
      <c r="A13920" s="77">
        <f t="shared" si="1676"/>
        <v>2026</v>
      </c>
      <c r="B13920" s="77">
        <f t="shared" si="1677"/>
        <v>2</v>
      </c>
      <c r="C13920" s="73">
        <v>46059</v>
      </c>
      <c r="D13920" s="79" t="s">
        <v>62</v>
      </c>
      <c r="E13920" s="80" t="s">
        <v>435</v>
      </c>
      <c r="F13920" s="81" t="str">
        <f>VLOOKUP(E13920,Customer[],2,FALSE)</f>
        <v>Hlaing Bwar1</v>
      </c>
      <c r="G13920" s="69" t="str">
        <f>VLOOKUP(E13920,Customer[],3,FALSE)</f>
        <v>Paddue Rd</v>
      </c>
      <c r="H13920" s="69" t="str">
        <f>VLOOKUP(E13920,Customer[],4,FALSE)</f>
        <v>Hlaing Thar Yar</v>
      </c>
      <c r="I13920" s="48" t="s">
        <v>25</v>
      </c>
      <c r="J13920" s="82" t="str">
        <f>VLOOKUP(I13920,PGStock[],2,FALSE)</f>
        <v>Columbus Super Red Smooth 350 Ml</v>
      </c>
      <c r="K13920" s="71">
        <f>VLOOKUP(I13920,PGStock[],3,FALSE)</f>
        <v>0.35</v>
      </c>
      <c r="L13920" s="47">
        <v>6</v>
      </c>
      <c r="M13920" s="47">
        <f>VLOOKUP(I13920,PGStock[],6,FALSE)</f>
        <v>150</v>
      </c>
      <c r="N13920" s="47">
        <f>+PGSales!$L13920*PGSales!$M13920</f>
        <v>900</v>
      </c>
    </row>
    <row r="13921" spans="1:22" hidden="1" x14ac:dyDescent="0.25">
      <c r="A13921" s="77">
        <f t="shared" si="1676"/>
        <v>2026</v>
      </c>
      <c r="B13921" s="77">
        <f t="shared" si="1677"/>
        <v>2</v>
      </c>
      <c r="C13921" s="73">
        <v>46059</v>
      </c>
      <c r="D13921" s="79" t="s">
        <v>62</v>
      </c>
      <c r="E13921" s="80" t="s">
        <v>435</v>
      </c>
      <c r="F13921" s="81" t="str">
        <f>VLOOKUP(E13921,Customer[],2,FALSE)</f>
        <v>Hlaing Bwar1</v>
      </c>
      <c r="G13921" s="69" t="str">
        <f>VLOOKUP(E13921,Customer[],3,FALSE)</f>
        <v>Paddue Rd</v>
      </c>
      <c r="H13921" s="69" t="str">
        <f>VLOOKUP(E13921,Customer[],4,FALSE)</f>
        <v>Hlaing Thar Yar</v>
      </c>
      <c r="I13921" s="48" t="s">
        <v>20</v>
      </c>
      <c r="J13921" s="82" t="str">
        <f>VLOOKUP(I13921,PGStock[],2,FALSE)</f>
        <v>Formula Rum 700ml</v>
      </c>
      <c r="K13921" s="71">
        <f>VLOOKUP(I13921,PGStock[],3,FALSE)</f>
        <v>0.7</v>
      </c>
      <c r="L13921" s="47">
        <v>2</v>
      </c>
      <c r="M13921" s="47">
        <f>VLOOKUP(I13921,PGStock[],6,FALSE)</f>
        <v>200</v>
      </c>
      <c r="N13921" s="47">
        <f>+PGSales!$L13921*PGSales!$M13921</f>
        <v>400</v>
      </c>
    </row>
    <row r="13922" spans="1:22" hidden="1" x14ac:dyDescent="0.25">
      <c r="A13922" s="77">
        <f t="shared" si="1676"/>
        <v>2026</v>
      </c>
      <c r="B13922" s="77">
        <f t="shared" si="1677"/>
        <v>2</v>
      </c>
      <c r="C13922" s="73">
        <v>46059</v>
      </c>
      <c r="D13922" s="79" t="s">
        <v>62</v>
      </c>
      <c r="E13922" s="80" t="s">
        <v>435</v>
      </c>
      <c r="F13922" s="81" t="str">
        <f>VLOOKUP(E13922,Customer[],2,FALSE)</f>
        <v>Hlaing Bwar1</v>
      </c>
      <c r="G13922" s="69" t="str">
        <f>VLOOKUP(E13922,Customer[],3,FALSE)</f>
        <v>Paddue Rd</v>
      </c>
      <c r="H13922" s="69" t="str">
        <f>VLOOKUP(E13922,Customer[],4,FALSE)</f>
        <v>Hlaing Thar Yar</v>
      </c>
      <c r="I13922" s="48" t="s">
        <v>18</v>
      </c>
      <c r="J13922" s="82" t="str">
        <f>VLOOKUP(I13922,PGStock[],2,FALSE)</f>
        <v>Formula Rum 350ml</v>
      </c>
      <c r="K13922" s="71">
        <f>VLOOKUP(I13922,PGStock[],3,FALSE)</f>
        <v>0.35</v>
      </c>
      <c r="L13922" s="47">
        <v>5</v>
      </c>
      <c r="M13922" s="47">
        <f>VLOOKUP(I13922,PGStock[],6,FALSE)</f>
        <v>150</v>
      </c>
      <c r="N13922" s="47">
        <f>+PGSales!$L13922*PGSales!$M13922</f>
        <v>750</v>
      </c>
    </row>
    <row r="13923" spans="1:22" hidden="1" x14ac:dyDescent="0.25">
      <c r="A13923" s="77">
        <f t="shared" si="1676"/>
        <v>2026</v>
      </c>
      <c r="B13923" s="77">
        <f t="shared" si="1677"/>
        <v>2</v>
      </c>
      <c r="C13923" s="73">
        <v>46059</v>
      </c>
      <c r="D13923" s="79" t="s">
        <v>62</v>
      </c>
      <c r="E13923" s="80" t="s">
        <v>435</v>
      </c>
      <c r="F13923" s="81" t="str">
        <f>VLOOKUP(E13923,Customer[],2,FALSE)</f>
        <v>Hlaing Bwar1</v>
      </c>
      <c r="G13923" s="69" t="str">
        <f>VLOOKUP(E13923,Customer[],3,FALSE)</f>
        <v>Paddue Rd</v>
      </c>
      <c r="H13923" s="69" t="str">
        <f>VLOOKUP(E13923,Customer[],4,FALSE)</f>
        <v>Hlaing Thar Yar</v>
      </c>
      <c r="I13923" s="48" t="s">
        <v>958</v>
      </c>
      <c r="J13923" s="82" t="str">
        <f>VLOOKUP(I13923,PGStock[],2,FALSE)</f>
        <v>Shwe Man 680ml</v>
      </c>
      <c r="K13923" s="71">
        <f>VLOOKUP(I13923,PGStock[],3,FALSE)</f>
        <v>0.68</v>
      </c>
      <c r="L13923" s="47">
        <v>2</v>
      </c>
      <c r="M13923" s="47">
        <f>VLOOKUP(I13923,PGStock[],6,FALSE)</f>
        <v>100</v>
      </c>
      <c r="N13923" s="47">
        <f>+PGSales!$L13923*PGSales!$M13923</f>
        <v>200</v>
      </c>
    </row>
    <row r="13924" spans="1:22" hidden="1" x14ac:dyDescent="0.25">
      <c r="A13924" s="77">
        <f t="shared" si="1676"/>
        <v>2026</v>
      </c>
      <c r="B13924" s="77">
        <f t="shared" si="1677"/>
        <v>2</v>
      </c>
      <c r="C13924" s="73">
        <v>46060</v>
      </c>
      <c r="D13924" s="79" t="s">
        <v>878</v>
      </c>
      <c r="E13924" s="80" t="s">
        <v>169</v>
      </c>
      <c r="F13924" s="81" t="str">
        <f>VLOOKUP(E13924,Customer[],2,FALSE)</f>
        <v xml:space="preserve">Kaung </v>
      </c>
      <c r="G13924" s="69" t="str">
        <f>VLOOKUP(E13924,Customer[],3,FALSE)</f>
        <v>Sin Phyu Shin Rd</v>
      </c>
      <c r="H13924" s="69" t="str">
        <f>VLOOKUP(E13924,Customer[],4,FALSE)</f>
        <v>Hlaing Thar Yar</v>
      </c>
      <c r="I13924" s="48" t="s">
        <v>27</v>
      </c>
      <c r="J13924" s="82" t="str">
        <f>VLOOKUP(I13924,PGStock[],2,FALSE)</f>
        <v>Columbus Super Red Smooth 700 Ml</v>
      </c>
      <c r="K13924" s="71">
        <f>VLOOKUP(I13924,PGStock[],3,FALSE)</f>
        <v>0.7</v>
      </c>
      <c r="L13924" s="47">
        <v>2</v>
      </c>
      <c r="M13924" s="47">
        <f>VLOOKUP(I13924,PGStock[],6,FALSE)</f>
        <v>200</v>
      </c>
      <c r="N13924" s="47">
        <f>+PGSales!$L13924*PGSales!$M13924</f>
        <v>400</v>
      </c>
    </row>
    <row r="13925" spans="1:22" hidden="1" x14ac:dyDescent="0.25">
      <c r="A13925" s="77">
        <f t="shared" si="1676"/>
        <v>2026</v>
      </c>
      <c r="B13925" s="77">
        <f t="shared" si="1677"/>
        <v>2</v>
      </c>
      <c r="C13925" s="73">
        <v>46060</v>
      </c>
      <c r="D13925" s="79" t="s">
        <v>878</v>
      </c>
      <c r="E13925" s="80" t="s">
        <v>169</v>
      </c>
      <c r="F13925" s="81" t="str">
        <f>VLOOKUP(E13925,Customer[],2,FALSE)</f>
        <v xml:space="preserve">Kaung </v>
      </c>
      <c r="G13925" s="69" t="str">
        <f>VLOOKUP(E13925,Customer[],3,FALSE)</f>
        <v>Sin Phyu Shin Rd</v>
      </c>
      <c r="H13925" s="69" t="str">
        <f>VLOOKUP(E13925,Customer[],4,FALSE)</f>
        <v>Hlaing Thar Yar</v>
      </c>
      <c r="I13925" s="48" t="s">
        <v>18</v>
      </c>
      <c r="J13925" s="82" t="str">
        <f>VLOOKUP(I13925,PGStock[],2,FALSE)</f>
        <v>Formula Rum 350ml</v>
      </c>
      <c r="K13925" s="71">
        <f>VLOOKUP(I13925,PGStock[],3,FALSE)</f>
        <v>0.35</v>
      </c>
      <c r="L13925" s="47">
        <v>1</v>
      </c>
      <c r="M13925" s="47">
        <f>VLOOKUP(I13925,PGStock[],6,FALSE)</f>
        <v>150</v>
      </c>
      <c r="N13925" s="47">
        <f>+PGSales!$L13925*PGSales!$M13925</f>
        <v>150</v>
      </c>
    </row>
    <row r="13926" spans="1:22" hidden="1" x14ac:dyDescent="0.25">
      <c r="A13926" s="77">
        <f t="shared" si="1676"/>
        <v>2026</v>
      </c>
      <c r="B13926" s="77">
        <f t="shared" si="1677"/>
        <v>2</v>
      </c>
      <c r="C13926" s="73">
        <v>46060</v>
      </c>
      <c r="D13926" s="79" t="s">
        <v>74</v>
      </c>
      <c r="E13926" s="80" t="s">
        <v>120</v>
      </c>
      <c r="F13926" s="81" t="str">
        <f>VLOOKUP(E13926,Customer[],2,FALSE)</f>
        <v>Linn</v>
      </c>
      <c r="G13926" s="69" t="str">
        <f>VLOOKUP(E13926,Customer[],3,FALSE)</f>
        <v>Bo Aung Kyaw Rd</v>
      </c>
      <c r="H13926" s="69" t="str">
        <f>VLOOKUP(E13926,Customer[],4,FALSE)</f>
        <v>Hlaing Thar Yar Route (1)</v>
      </c>
      <c r="I13926" s="48" t="s">
        <v>25</v>
      </c>
      <c r="J13926" s="82" t="str">
        <f>VLOOKUP(I13926,PGStock[],2,FALSE)</f>
        <v>Columbus Super Red Smooth 350 Ml</v>
      </c>
      <c r="K13926" s="71">
        <f>VLOOKUP(I13926,PGStock[],3,FALSE)</f>
        <v>0.35</v>
      </c>
      <c r="L13926" s="47">
        <v>1</v>
      </c>
      <c r="M13926" s="47">
        <f>VLOOKUP(I13926,PGStock[],6,FALSE)</f>
        <v>150</v>
      </c>
      <c r="N13926" s="47">
        <f>+PGSales!$L13926*PGSales!$M13926</f>
        <v>150</v>
      </c>
    </row>
    <row r="13927" spans="1:22" hidden="1" x14ac:dyDescent="0.25">
      <c r="A13927" s="77">
        <f t="shared" ref="A13927:A13944" si="1678">YEAR(C13927)</f>
        <v>2026</v>
      </c>
      <c r="B13927" s="77">
        <f t="shared" ref="B13927:B13944" si="1679">MONTH(C13927)</f>
        <v>2</v>
      </c>
      <c r="C13927" s="73">
        <v>46060</v>
      </c>
      <c r="D13927" s="79" t="s">
        <v>74</v>
      </c>
      <c r="E13927" s="80" t="s">
        <v>120</v>
      </c>
      <c r="F13927" s="81" t="str">
        <f>VLOOKUP(E13927,Customer[],2,FALSE)</f>
        <v>Linn</v>
      </c>
      <c r="G13927" s="69" t="str">
        <f>VLOOKUP(E13927,Customer[],3,FALSE)</f>
        <v>Bo Aung Kyaw Rd</v>
      </c>
      <c r="H13927" s="69" t="str">
        <f>VLOOKUP(E13927,Customer[],4,FALSE)</f>
        <v>Hlaing Thar Yar Route (1)</v>
      </c>
      <c r="I13927" s="48" t="s">
        <v>20</v>
      </c>
      <c r="J13927" s="82" t="str">
        <f>VLOOKUP(I13927,PGStock[],2,FALSE)</f>
        <v>Formula Rum 700ml</v>
      </c>
      <c r="K13927" s="71">
        <f>VLOOKUP(I13927,PGStock[],3,FALSE)</f>
        <v>0.7</v>
      </c>
      <c r="L13927" s="47">
        <v>2</v>
      </c>
      <c r="M13927" s="47">
        <f>VLOOKUP(I13927,PGStock[],6,FALSE)</f>
        <v>200</v>
      </c>
      <c r="N13927" s="47">
        <f>+PGSales!$L13927*PGSales!$M13927</f>
        <v>400</v>
      </c>
    </row>
    <row r="13928" spans="1:22" hidden="1" x14ac:dyDescent="0.25">
      <c r="A13928" s="77">
        <f t="shared" si="1678"/>
        <v>2026</v>
      </c>
      <c r="B13928" s="77">
        <f t="shared" si="1679"/>
        <v>2</v>
      </c>
      <c r="C13928" s="73">
        <v>46060</v>
      </c>
      <c r="D13928" s="79" t="s">
        <v>74</v>
      </c>
      <c r="E13928" s="80" t="s">
        <v>120</v>
      </c>
      <c r="F13928" s="81" t="str">
        <f>VLOOKUP(E13928,Customer[],2,FALSE)</f>
        <v>Linn</v>
      </c>
      <c r="G13928" s="69" t="str">
        <f>VLOOKUP(E13928,Customer[],3,FALSE)</f>
        <v>Bo Aung Kyaw Rd</v>
      </c>
      <c r="H13928" s="69" t="str">
        <f>VLOOKUP(E13928,Customer[],4,FALSE)</f>
        <v>Hlaing Thar Yar Route (1)</v>
      </c>
      <c r="I13928" s="48" t="s">
        <v>18</v>
      </c>
      <c r="J13928" s="82" t="str">
        <f>VLOOKUP(I13928,PGStock[],2,FALSE)</f>
        <v>Formula Rum 350ml</v>
      </c>
      <c r="K13928" s="71">
        <f>VLOOKUP(I13928,PGStock[],3,FALSE)</f>
        <v>0.35</v>
      </c>
      <c r="L13928" s="47">
        <v>5</v>
      </c>
      <c r="M13928" s="47">
        <f>VLOOKUP(I13928,PGStock[],6,FALSE)</f>
        <v>150</v>
      </c>
      <c r="N13928" s="47">
        <f>+PGSales!$L13928*PGSales!$M13928</f>
        <v>750</v>
      </c>
    </row>
    <row r="13929" spans="1:22" hidden="1" x14ac:dyDescent="0.25">
      <c r="A13929" s="77">
        <f t="shared" si="1678"/>
        <v>2026</v>
      </c>
      <c r="B13929" s="77">
        <f t="shared" si="1679"/>
        <v>2</v>
      </c>
      <c r="C13929" s="73">
        <v>46060</v>
      </c>
      <c r="D13929" s="79" t="s">
        <v>74</v>
      </c>
      <c r="E13929" s="80" t="s">
        <v>120</v>
      </c>
      <c r="F13929" s="81" t="str">
        <f>VLOOKUP(E13929,Customer[],2,FALSE)</f>
        <v>Linn</v>
      </c>
      <c r="G13929" s="69" t="str">
        <f>VLOOKUP(E13929,Customer[],3,FALSE)</f>
        <v>Bo Aung Kyaw Rd</v>
      </c>
      <c r="H13929" s="69" t="str">
        <f>VLOOKUP(E13929,Customer[],4,FALSE)</f>
        <v>Hlaing Thar Yar Route (1)</v>
      </c>
      <c r="I13929" s="48" t="s">
        <v>959</v>
      </c>
      <c r="J13929" s="82" t="str">
        <f>VLOOKUP(I13929,PGStock[],2,FALSE)</f>
        <v>Shwe Man ကော်ဗူး (1 Liter)</v>
      </c>
      <c r="K13929" s="71">
        <f>VLOOKUP(I13929,PGStock[],3,FALSE)</f>
        <v>1</v>
      </c>
      <c r="L13929" s="47">
        <v>1</v>
      </c>
      <c r="M13929" s="47">
        <f>VLOOKUP(I13929,PGStock[],6,FALSE)</f>
        <v>100</v>
      </c>
      <c r="N13929" s="47">
        <f>+PGSales!$L13929*PGSales!$M13929</f>
        <v>100</v>
      </c>
    </row>
    <row r="13930" spans="1:22" hidden="1" x14ac:dyDescent="0.25">
      <c r="A13930" s="77">
        <f t="shared" si="1678"/>
        <v>2026</v>
      </c>
      <c r="B13930" s="77">
        <f t="shared" si="1679"/>
        <v>2</v>
      </c>
      <c r="C13930" s="73">
        <v>46060</v>
      </c>
      <c r="D13930" s="79" t="s">
        <v>275</v>
      </c>
      <c r="E13930" s="80" t="s">
        <v>125</v>
      </c>
      <c r="F13930" s="81" t="str">
        <f>VLOOKUP(E13930,Customer[],2,FALSE)</f>
        <v>Soon Pyan</v>
      </c>
      <c r="G13930" s="69" t="str">
        <f>VLOOKUP(E13930,Customer[],3,FALSE)</f>
        <v>Bo Aung Kyaw Rd</v>
      </c>
      <c r="H13930" s="69" t="str">
        <f>VLOOKUP(E13930,Customer[],4,FALSE)</f>
        <v>Hlaing Thar Yar Route (1)</v>
      </c>
      <c r="I13930" s="48" t="s">
        <v>25</v>
      </c>
      <c r="J13930" s="82" t="str">
        <f>VLOOKUP(I13930,PGStock[],2,FALSE)</f>
        <v>Columbus Super Red Smooth 350 Ml</v>
      </c>
      <c r="K13930" s="71">
        <f>VLOOKUP(I13930,PGStock[],3,FALSE)</f>
        <v>0.35</v>
      </c>
      <c r="L13930" s="47">
        <v>5</v>
      </c>
      <c r="M13930" s="47">
        <f>VLOOKUP(I13930,PGStock[],6,FALSE)</f>
        <v>150</v>
      </c>
      <c r="N13930" s="47">
        <f>+PGSales!$L13930*PGSales!$M13930</f>
        <v>750</v>
      </c>
      <c r="V13930" s="46">
        <f>J14674</f>
        <v>0</v>
      </c>
    </row>
    <row r="13931" spans="1:22" hidden="1" x14ac:dyDescent="0.25">
      <c r="A13931" s="77">
        <f t="shared" si="1678"/>
        <v>2026</v>
      </c>
      <c r="B13931" s="77">
        <f t="shared" si="1679"/>
        <v>2</v>
      </c>
      <c r="C13931" s="73">
        <v>46060</v>
      </c>
      <c r="D13931" s="79" t="s">
        <v>275</v>
      </c>
      <c r="E13931" s="80" t="s">
        <v>125</v>
      </c>
      <c r="F13931" s="81" t="str">
        <f>VLOOKUP(E13931,Customer[],2,FALSE)</f>
        <v>Soon Pyan</v>
      </c>
      <c r="G13931" s="69" t="str">
        <f>VLOOKUP(E13931,Customer[],3,FALSE)</f>
        <v>Bo Aung Kyaw Rd</v>
      </c>
      <c r="H13931" s="69" t="str">
        <f>VLOOKUP(E13931,Customer[],4,FALSE)</f>
        <v>Hlaing Thar Yar Route (1)</v>
      </c>
      <c r="I13931" s="48" t="s">
        <v>20</v>
      </c>
      <c r="J13931" s="82" t="str">
        <f>VLOOKUP(I13931,PGStock[],2,FALSE)</f>
        <v>Formula Rum 700ml</v>
      </c>
      <c r="K13931" s="71">
        <f>VLOOKUP(I13931,PGStock[],3,FALSE)</f>
        <v>0.7</v>
      </c>
      <c r="L13931" s="47">
        <v>1</v>
      </c>
      <c r="M13931" s="47">
        <f>VLOOKUP(I13931,PGStock[],6,FALSE)</f>
        <v>200</v>
      </c>
      <c r="N13931" s="47">
        <f>+PGSales!$L13931*PGSales!$M13931</f>
        <v>200</v>
      </c>
    </row>
    <row r="13932" spans="1:22" hidden="1" x14ac:dyDescent="0.25">
      <c r="A13932" s="77">
        <f t="shared" si="1678"/>
        <v>2026</v>
      </c>
      <c r="B13932" s="77">
        <f t="shared" si="1679"/>
        <v>2</v>
      </c>
      <c r="C13932" s="73">
        <v>46060</v>
      </c>
      <c r="D13932" s="79" t="s">
        <v>275</v>
      </c>
      <c r="E13932" s="80" t="s">
        <v>125</v>
      </c>
      <c r="F13932" s="81" t="str">
        <f>VLOOKUP(E13932,Customer[],2,FALSE)</f>
        <v>Soon Pyan</v>
      </c>
      <c r="G13932" s="69" t="str">
        <f>VLOOKUP(E13932,Customer[],3,FALSE)</f>
        <v>Bo Aung Kyaw Rd</v>
      </c>
      <c r="H13932" s="69" t="str">
        <f>VLOOKUP(E13932,Customer[],4,FALSE)</f>
        <v>Hlaing Thar Yar Route (1)</v>
      </c>
      <c r="I13932" s="48" t="s">
        <v>18</v>
      </c>
      <c r="J13932" s="82" t="str">
        <f>VLOOKUP(I13932,PGStock[],2,FALSE)</f>
        <v>Formula Rum 350ml</v>
      </c>
      <c r="K13932" s="71">
        <f>VLOOKUP(I13932,PGStock[],3,FALSE)</f>
        <v>0.35</v>
      </c>
      <c r="L13932" s="47">
        <v>1</v>
      </c>
      <c r="M13932" s="47">
        <f>VLOOKUP(I13932,PGStock[],6,FALSE)</f>
        <v>150</v>
      </c>
      <c r="N13932" s="47">
        <f>+PGSales!$L13932*PGSales!$M13932</f>
        <v>150</v>
      </c>
    </row>
    <row r="13933" spans="1:22" hidden="1" x14ac:dyDescent="0.25">
      <c r="A13933" s="77">
        <f t="shared" si="1678"/>
        <v>2026</v>
      </c>
      <c r="B13933" s="77">
        <f t="shared" si="1679"/>
        <v>2</v>
      </c>
      <c r="C13933" s="73">
        <v>46060</v>
      </c>
      <c r="D13933" s="79" t="s">
        <v>275</v>
      </c>
      <c r="E13933" s="80" t="s">
        <v>125</v>
      </c>
      <c r="F13933" s="81" t="str">
        <f>VLOOKUP(E13933,Customer[],2,FALSE)</f>
        <v>Soon Pyan</v>
      </c>
      <c r="G13933" s="69" t="str">
        <f>VLOOKUP(E13933,Customer[],3,FALSE)</f>
        <v>Bo Aung Kyaw Rd</v>
      </c>
      <c r="H13933" s="69" t="str">
        <f>VLOOKUP(E13933,Customer[],4,FALSE)</f>
        <v>Hlaing Thar Yar Route (1)</v>
      </c>
      <c r="I13933" s="48" t="s">
        <v>958</v>
      </c>
      <c r="J13933" s="82" t="str">
        <f>VLOOKUP(I13933,PGStock[],2,FALSE)</f>
        <v>Shwe Man 680ml</v>
      </c>
      <c r="K13933" s="71">
        <f>VLOOKUP(I13933,PGStock[],3,FALSE)</f>
        <v>0.68</v>
      </c>
      <c r="L13933" s="47">
        <v>1</v>
      </c>
      <c r="M13933" s="47">
        <f>VLOOKUP(I13933,PGStock[],6,FALSE)</f>
        <v>100</v>
      </c>
      <c r="N13933" s="47">
        <f>+PGSales!$L13933*PGSales!$M13933</f>
        <v>100</v>
      </c>
    </row>
    <row r="13934" spans="1:22" hidden="1" x14ac:dyDescent="0.25">
      <c r="A13934" s="77">
        <f t="shared" si="1678"/>
        <v>2026</v>
      </c>
      <c r="B13934" s="77">
        <f t="shared" si="1679"/>
        <v>2</v>
      </c>
      <c r="C13934" s="73">
        <v>46060</v>
      </c>
      <c r="D13934" s="79" t="s">
        <v>275</v>
      </c>
      <c r="E13934" s="80" t="s">
        <v>125</v>
      </c>
      <c r="F13934" s="81" t="str">
        <f>VLOOKUP(E13934,Customer[],2,FALSE)</f>
        <v>Soon Pyan</v>
      </c>
      <c r="G13934" s="69" t="str">
        <f>VLOOKUP(E13934,Customer[],3,FALSE)</f>
        <v>Bo Aung Kyaw Rd</v>
      </c>
      <c r="H13934" s="69" t="str">
        <f>VLOOKUP(E13934,Customer[],4,FALSE)</f>
        <v>Hlaing Thar Yar Route (1)</v>
      </c>
      <c r="I13934" s="48" t="s">
        <v>959</v>
      </c>
      <c r="J13934" s="82" t="str">
        <f>VLOOKUP(I13934,PGStock[],2,FALSE)</f>
        <v>Shwe Man ကော်ဗူး (1 Liter)</v>
      </c>
      <c r="K13934" s="71">
        <f>VLOOKUP(I13934,PGStock[],3,FALSE)</f>
        <v>1</v>
      </c>
      <c r="L13934" s="47">
        <v>1</v>
      </c>
      <c r="M13934" s="47">
        <f>VLOOKUP(I13934,PGStock[],6,FALSE)</f>
        <v>100</v>
      </c>
      <c r="N13934" s="47">
        <f>+PGSales!$L13934*PGSales!$M13934</f>
        <v>100</v>
      </c>
    </row>
    <row r="13935" spans="1:22" hidden="1" x14ac:dyDescent="0.25">
      <c r="A13935" s="77">
        <f t="shared" si="1678"/>
        <v>2026</v>
      </c>
      <c r="B13935" s="77">
        <f t="shared" si="1679"/>
        <v>2</v>
      </c>
      <c r="C13935" s="73">
        <v>46060</v>
      </c>
      <c r="D13935" s="79" t="s">
        <v>131</v>
      </c>
      <c r="E13935" s="80" t="s">
        <v>609</v>
      </c>
      <c r="F13935" s="81" t="str">
        <f>VLOOKUP(E13935,Customer[],2,FALSE)</f>
        <v>AhTwae Thit</v>
      </c>
      <c r="G13935" s="69" t="str">
        <f>VLOOKUP(E13935,Customer[],3,FALSE)</f>
        <v>Chit Kyi Yae Rd</v>
      </c>
      <c r="H13935" s="69" t="str">
        <f>VLOOKUP(E13935,Customer[],4,FALSE)</f>
        <v>Hlaing Thar Yar</v>
      </c>
      <c r="I13935" s="48" t="s">
        <v>27</v>
      </c>
      <c r="J13935" s="82" t="str">
        <f>VLOOKUP(I13935,PGStock[],2,FALSE)</f>
        <v>Columbus Super Red Smooth 700 Ml</v>
      </c>
      <c r="K13935" s="71">
        <f>VLOOKUP(I13935,PGStock[],3,FALSE)</f>
        <v>0.7</v>
      </c>
      <c r="L13935" s="47">
        <v>1</v>
      </c>
      <c r="M13935" s="47">
        <f>VLOOKUP(I13935,PGStock[],6,FALSE)</f>
        <v>200</v>
      </c>
      <c r="N13935" s="47">
        <f>+PGSales!$L13935*PGSales!$M13935</f>
        <v>200</v>
      </c>
    </row>
    <row r="13936" spans="1:22" hidden="1" x14ac:dyDescent="0.25">
      <c r="A13936" s="77">
        <f t="shared" si="1678"/>
        <v>2026</v>
      </c>
      <c r="B13936" s="77">
        <f t="shared" si="1679"/>
        <v>2</v>
      </c>
      <c r="C13936" s="73">
        <v>46060</v>
      </c>
      <c r="D13936" s="79" t="s">
        <v>131</v>
      </c>
      <c r="E13936" s="80" t="s">
        <v>609</v>
      </c>
      <c r="F13936" s="81" t="str">
        <f>VLOOKUP(E13936,Customer[],2,FALSE)</f>
        <v>AhTwae Thit</v>
      </c>
      <c r="G13936" s="69" t="str">
        <f>VLOOKUP(E13936,Customer[],3,FALSE)</f>
        <v>Chit Kyi Yae Rd</v>
      </c>
      <c r="H13936" s="69" t="str">
        <f>VLOOKUP(E13936,Customer[],4,FALSE)</f>
        <v>Hlaing Thar Yar</v>
      </c>
      <c r="I13936" s="48" t="s">
        <v>25</v>
      </c>
      <c r="J13936" s="82" t="str">
        <f>VLOOKUP(I13936,PGStock[],2,FALSE)</f>
        <v>Columbus Super Red Smooth 350 Ml</v>
      </c>
      <c r="K13936" s="71">
        <f>VLOOKUP(I13936,PGStock[],3,FALSE)</f>
        <v>0.35</v>
      </c>
      <c r="L13936" s="47">
        <v>2</v>
      </c>
      <c r="M13936" s="47">
        <f>VLOOKUP(I13936,PGStock[],6,FALSE)</f>
        <v>150</v>
      </c>
      <c r="N13936" s="47">
        <f>+PGSales!$L13936*PGSales!$M13936</f>
        <v>300</v>
      </c>
    </row>
    <row r="13937" spans="1:14" hidden="1" x14ac:dyDescent="0.25">
      <c r="A13937" s="77">
        <f t="shared" si="1678"/>
        <v>2026</v>
      </c>
      <c r="B13937" s="77">
        <f t="shared" si="1679"/>
        <v>2</v>
      </c>
      <c r="C13937" s="73">
        <v>46060</v>
      </c>
      <c r="D13937" s="79" t="s">
        <v>131</v>
      </c>
      <c r="E13937" s="80" t="s">
        <v>609</v>
      </c>
      <c r="F13937" s="81" t="str">
        <f>VLOOKUP(E13937,Customer[],2,FALSE)</f>
        <v>AhTwae Thit</v>
      </c>
      <c r="G13937" s="69" t="str">
        <f>VLOOKUP(E13937,Customer[],3,FALSE)</f>
        <v>Chit Kyi Yae Rd</v>
      </c>
      <c r="H13937" s="69" t="str">
        <f>VLOOKUP(E13937,Customer[],4,FALSE)</f>
        <v>Hlaing Thar Yar</v>
      </c>
      <c r="I13937" s="48" t="s">
        <v>18</v>
      </c>
      <c r="J13937" s="82" t="str">
        <f>VLOOKUP(I13937,PGStock[],2,FALSE)</f>
        <v>Formula Rum 350ml</v>
      </c>
      <c r="K13937" s="71">
        <f>VLOOKUP(I13937,PGStock[],3,FALSE)</f>
        <v>0.35</v>
      </c>
      <c r="L13937" s="47">
        <v>1</v>
      </c>
      <c r="M13937" s="47">
        <f>VLOOKUP(I13937,PGStock[],6,FALSE)</f>
        <v>150</v>
      </c>
      <c r="N13937" s="47">
        <f>+PGSales!$L13937*PGSales!$M13937</f>
        <v>150</v>
      </c>
    </row>
    <row r="13938" spans="1:14" hidden="1" x14ac:dyDescent="0.25">
      <c r="A13938" s="77">
        <f t="shared" si="1678"/>
        <v>2026</v>
      </c>
      <c r="B13938" s="77">
        <f t="shared" si="1679"/>
        <v>2</v>
      </c>
      <c r="C13938" s="73">
        <v>46060</v>
      </c>
      <c r="D13938" s="79" t="s">
        <v>68</v>
      </c>
      <c r="E13938" s="80" t="s">
        <v>869</v>
      </c>
      <c r="F13938" s="81" t="str">
        <f>VLOOKUP(E13938,Customer[],2,FALSE)</f>
        <v>Sit paing</v>
      </c>
      <c r="G13938" s="69" t="str">
        <f>VLOOKUP(E13938,Customer[],3,FALSE)</f>
        <v>Shwe Yin Aye Rd</v>
      </c>
      <c r="H13938" s="69" t="str">
        <f>VLOOKUP(E13938,Customer[],4,FALSE)</f>
        <v>Hlaing Thar Yar</v>
      </c>
      <c r="I13938" s="48" t="s">
        <v>25</v>
      </c>
      <c r="J13938" s="82" t="str">
        <f>VLOOKUP(I13938,PGStock[],2,FALSE)</f>
        <v>Columbus Super Red Smooth 350 Ml</v>
      </c>
      <c r="K13938" s="71">
        <f>VLOOKUP(I13938,PGStock[],3,FALSE)</f>
        <v>0.35</v>
      </c>
      <c r="L13938" s="47">
        <v>1</v>
      </c>
      <c r="M13938" s="47">
        <f>VLOOKUP(I13938,PGStock[],6,FALSE)</f>
        <v>150</v>
      </c>
      <c r="N13938" s="47">
        <f>+PGSales!$L13938*PGSales!$M13938</f>
        <v>150</v>
      </c>
    </row>
    <row r="13939" spans="1:14" hidden="1" x14ac:dyDescent="0.25">
      <c r="A13939" s="77">
        <f t="shared" si="1678"/>
        <v>2026</v>
      </c>
      <c r="B13939" s="77">
        <f t="shared" si="1679"/>
        <v>2</v>
      </c>
      <c r="C13939" s="73">
        <v>46060</v>
      </c>
      <c r="D13939" s="79" t="s">
        <v>68</v>
      </c>
      <c r="E13939" s="80" t="s">
        <v>869</v>
      </c>
      <c r="F13939" s="81" t="str">
        <f>VLOOKUP(E13939,Customer[],2,FALSE)</f>
        <v>Sit paing</v>
      </c>
      <c r="G13939" s="69" t="str">
        <f>VLOOKUP(E13939,Customer[],3,FALSE)</f>
        <v>Shwe Yin Aye Rd</v>
      </c>
      <c r="H13939" s="69" t="str">
        <f>VLOOKUP(E13939,Customer[],4,FALSE)</f>
        <v>Hlaing Thar Yar</v>
      </c>
      <c r="I13939" s="48" t="s">
        <v>18</v>
      </c>
      <c r="J13939" s="82" t="str">
        <f>VLOOKUP(I13939,PGStock[],2,FALSE)</f>
        <v>Formula Rum 350ml</v>
      </c>
      <c r="K13939" s="71">
        <f>VLOOKUP(I13939,PGStock[],3,FALSE)</f>
        <v>0.35</v>
      </c>
      <c r="L13939" s="47">
        <v>4</v>
      </c>
      <c r="M13939" s="47">
        <f>VLOOKUP(I13939,PGStock[],6,FALSE)</f>
        <v>150</v>
      </c>
      <c r="N13939" s="47">
        <f>+PGSales!$L13939*PGSales!$M13939</f>
        <v>600</v>
      </c>
    </row>
    <row r="13940" spans="1:14" hidden="1" x14ac:dyDescent="0.25">
      <c r="A13940" s="77">
        <f t="shared" si="1678"/>
        <v>2026</v>
      </c>
      <c r="B13940" s="77">
        <f t="shared" si="1679"/>
        <v>2</v>
      </c>
      <c r="C13940" s="73">
        <v>46060</v>
      </c>
      <c r="D13940" s="79" t="s">
        <v>70</v>
      </c>
      <c r="E13940" s="80" t="s">
        <v>634</v>
      </c>
      <c r="F13940" s="81" t="str">
        <f>VLOOKUP(E13940,Customer[],2,FALSE)</f>
        <v>Pyae Maher</v>
      </c>
      <c r="G13940" s="69" t="str">
        <f>VLOOKUP(E13940,Customer[],3,FALSE)</f>
        <v>Bo Aung Kyaw Rd</v>
      </c>
      <c r="H13940" s="69" t="str">
        <f>VLOOKUP(E13940,Customer[],4,FALSE)</f>
        <v>Hlaing Thar Yar</v>
      </c>
      <c r="I13940" s="48" t="s">
        <v>25</v>
      </c>
      <c r="J13940" s="82" t="str">
        <f>VLOOKUP(I13940,PGStock[],2,FALSE)</f>
        <v>Columbus Super Red Smooth 350 Ml</v>
      </c>
      <c r="K13940" s="71">
        <f>VLOOKUP(I13940,PGStock[],3,FALSE)</f>
        <v>0.35</v>
      </c>
      <c r="L13940" s="47">
        <v>1</v>
      </c>
      <c r="M13940" s="47">
        <f>VLOOKUP(I13940,PGStock[],6,FALSE)</f>
        <v>150</v>
      </c>
      <c r="N13940" s="47">
        <f>+PGSales!$L13940*PGSales!$M13940</f>
        <v>150</v>
      </c>
    </row>
    <row r="13941" spans="1:14" hidden="1" x14ac:dyDescent="0.25">
      <c r="A13941" s="77">
        <f t="shared" si="1678"/>
        <v>2026</v>
      </c>
      <c r="B13941" s="77">
        <f t="shared" si="1679"/>
        <v>2</v>
      </c>
      <c r="C13941" s="73">
        <v>46060</v>
      </c>
      <c r="D13941" s="79" t="s">
        <v>70</v>
      </c>
      <c r="E13941" s="80" t="s">
        <v>634</v>
      </c>
      <c r="F13941" s="81" t="str">
        <f>VLOOKUP(E13941,Customer[],2,FALSE)</f>
        <v>Pyae Maher</v>
      </c>
      <c r="G13941" s="69" t="str">
        <f>VLOOKUP(E13941,Customer[],3,FALSE)</f>
        <v>Bo Aung Kyaw Rd</v>
      </c>
      <c r="H13941" s="69" t="str">
        <f>VLOOKUP(E13941,Customer[],4,FALSE)</f>
        <v>Hlaing Thar Yar</v>
      </c>
      <c r="I13941" s="48" t="s">
        <v>958</v>
      </c>
      <c r="J13941" s="82" t="str">
        <f>VLOOKUP(I13941,PGStock[],2,FALSE)</f>
        <v>Shwe Man 680ml</v>
      </c>
      <c r="K13941" s="71">
        <f>VLOOKUP(I13941,PGStock[],3,FALSE)</f>
        <v>0.68</v>
      </c>
      <c r="L13941" s="47">
        <v>2</v>
      </c>
      <c r="M13941" s="47">
        <f>VLOOKUP(I13941,PGStock[],6,FALSE)</f>
        <v>100</v>
      </c>
      <c r="N13941" s="47">
        <f>+PGSales!$L13941*PGSales!$M13941</f>
        <v>200</v>
      </c>
    </row>
    <row r="13942" spans="1:14" hidden="1" x14ac:dyDescent="0.25">
      <c r="A13942" s="77">
        <f t="shared" si="1678"/>
        <v>2026</v>
      </c>
      <c r="B13942" s="77">
        <f t="shared" si="1679"/>
        <v>2</v>
      </c>
      <c r="C13942" s="73">
        <v>46060</v>
      </c>
      <c r="D13942" s="79" t="s">
        <v>1438</v>
      </c>
      <c r="E13942" s="80" t="s">
        <v>369</v>
      </c>
      <c r="F13942" s="81" t="str">
        <f>VLOOKUP(E13942,Customer[],2,FALSE)</f>
        <v>Min Thar Gyi</v>
      </c>
      <c r="G13942" s="69" t="str">
        <f>VLOOKUP(E13942,Customer[],3,FALSE)</f>
        <v>Aye Yake Nyein Rd</v>
      </c>
      <c r="H13942" s="69" t="str">
        <f>VLOOKUP(E13942,Customer[],4,FALSE)</f>
        <v>Hlaing Thar Yar</v>
      </c>
      <c r="I13942" s="48" t="s">
        <v>25</v>
      </c>
      <c r="J13942" s="82" t="str">
        <f>VLOOKUP(I13942,PGStock[],2,FALSE)</f>
        <v>Columbus Super Red Smooth 350 Ml</v>
      </c>
      <c r="K13942" s="71">
        <f>VLOOKUP(I13942,PGStock[],3,FALSE)</f>
        <v>0.35</v>
      </c>
      <c r="L13942" s="47">
        <v>1</v>
      </c>
      <c r="M13942" s="47">
        <f>VLOOKUP(I13942,PGStock[],6,FALSE)</f>
        <v>150</v>
      </c>
      <c r="N13942" s="47">
        <f>+PGSales!$L13942*PGSales!$M13942</f>
        <v>150</v>
      </c>
    </row>
    <row r="13943" spans="1:14" hidden="1" x14ac:dyDescent="0.25">
      <c r="A13943" s="77">
        <f t="shared" si="1678"/>
        <v>2026</v>
      </c>
      <c r="B13943" s="77">
        <f t="shared" si="1679"/>
        <v>2</v>
      </c>
      <c r="C13943" s="73">
        <v>46060</v>
      </c>
      <c r="D13943" s="79" t="s">
        <v>1438</v>
      </c>
      <c r="E13943" s="80" t="s">
        <v>369</v>
      </c>
      <c r="F13943" s="81" t="str">
        <f>VLOOKUP(E13943,Customer[],2,FALSE)</f>
        <v>Min Thar Gyi</v>
      </c>
      <c r="G13943" s="69" t="str">
        <f>VLOOKUP(E13943,Customer[],3,FALSE)</f>
        <v>Aye Yake Nyein Rd</v>
      </c>
      <c r="H13943" s="69" t="str">
        <f>VLOOKUP(E13943,Customer[],4,FALSE)</f>
        <v>Hlaing Thar Yar</v>
      </c>
      <c r="I13943" s="48" t="s">
        <v>18</v>
      </c>
      <c r="J13943" s="82" t="str">
        <f>VLOOKUP(I13943,PGStock[],2,FALSE)</f>
        <v>Formula Rum 350ml</v>
      </c>
      <c r="K13943" s="71">
        <f>VLOOKUP(I13943,PGStock[],3,FALSE)</f>
        <v>0.35</v>
      </c>
      <c r="L13943" s="47">
        <v>2</v>
      </c>
      <c r="M13943" s="47">
        <f>VLOOKUP(I13943,PGStock[],6,FALSE)</f>
        <v>150</v>
      </c>
      <c r="N13943" s="47">
        <f>+PGSales!$L13943*PGSales!$M13943</f>
        <v>300</v>
      </c>
    </row>
    <row r="13944" spans="1:14" hidden="1" x14ac:dyDescent="0.25">
      <c r="A13944" s="77">
        <f t="shared" si="1678"/>
        <v>2026</v>
      </c>
      <c r="B13944" s="77">
        <f t="shared" si="1679"/>
        <v>2</v>
      </c>
      <c r="C13944" s="73">
        <v>46060</v>
      </c>
      <c r="D13944" s="79" t="s">
        <v>115</v>
      </c>
      <c r="E13944" s="80" t="s">
        <v>1087</v>
      </c>
      <c r="F13944" s="81" t="str">
        <f>VLOOKUP(E13944,Customer[],2,FALSE)</f>
        <v>Mate Swe Sit</v>
      </c>
      <c r="G13944" s="69" t="str">
        <f>VLOOKUP(E13944,Customer[],3,FALSE)</f>
        <v>Nyoun Your Rd</v>
      </c>
      <c r="H13944" s="69" t="str">
        <f>VLOOKUP(E13944,Customer[],4,FALSE)</f>
        <v>Hlaing Thar Yar</v>
      </c>
      <c r="I13944" s="48" t="s">
        <v>25</v>
      </c>
      <c r="J13944" s="82" t="str">
        <f>VLOOKUP(I13944,PGStock[],2,FALSE)</f>
        <v>Columbus Super Red Smooth 350 Ml</v>
      </c>
      <c r="K13944" s="71">
        <f>VLOOKUP(I13944,PGStock[],3,FALSE)</f>
        <v>0.35</v>
      </c>
      <c r="L13944" s="47">
        <v>5</v>
      </c>
      <c r="M13944" s="47">
        <f>VLOOKUP(I13944,PGStock[],6,FALSE)</f>
        <v>150</v>
      </c>
      <c r="N13944" s="47">
        <f>+PGSales!$L13944*PGSales!$M13944</f>
        <v>750</v>
      </c>
    </row>
    <row r="13945" spans="1:14" hidden="1" x14ac:dyDescent="0.25">
      <c r="A13945" s="77">
        <f t="shared" si="1676"/>
        <v>2026</v>
      </c>
      <c r="B13945" s="77">
        <f t="shared" si="1677"/>
        <v>2</v>
      </c>
      <c r="C13945" s="73">
        <v>46060</v>
      </c>
      <c r="D13945" s="79" t="s">
        <v>115</v>
      </c>
      <c r="E13945" s="80" t="s">
        <v>1087</v>
      </c>
      <c r="F13945" s="81" t="str">
        <f>VLOOKUP(E13945,Customer[],2,FALSE)</f>
        <v>Mate Swe Sit</v>
      </c>
      <c r="G13945" s="69" t="str">
        <f>VLOOKUP(E13945,Customer[],3,FALSE)</f>
        <v>Nyoun Your Rd</v>
      </c>
      <c r="H13945" s="69" t="str">
        <f>VLOOKUP(E13945,Customer[],4,FALSE)</f>
        <v>Hlaing Thar Yar</v>
      </c>
      <c r="I13945" s="48" t="s">
        <v>18</v>
      </c>
      <c r="J13945" s="82" t="str">
        <f>VLOOKUP(I13945,PGStock[],2,FALSE)</f>
        <v>Formula Rum 350ml</v>
      </c>
      <c r="K13945" s="71">
        <f>VLOOKUP(I13945,PGStock[],3,FALSE)</f>
        <v>0.35</v>
      </c>
      <c r="L13945" s="47">
        <v>1</v>
      </c>
      <c r="M13945" s="47">
        <f>VLOOKUP(I13945,PGStock[],6,FALSE)</f>
        <v>150</v>
      </c>
      <c r="N13945" s="47">
        <f>+PGSales!$L13945*PGSales!$M13945</f>
        <v>150</v>
      </c>
    </row>
    <row r="13946" spans="1:14" hidden="1" x14ac:dyDescent="0.25">
      <c r="A13946" s="77">
        <f t="shared" si="1676"/>
        <v>2026</v>
      </c>
      <c r="B13946" s="77">
        <f t="shared" si="1677"/>
        <v>2</v>
      </c>
      <c r="C13946" s="73">
        <v>46060</v>
      </c>
      <c r="D13946" s="79" t="s">
        <v>115</v>
      </c>
      <c r="E13946" s="80" t="s">
        <v>1087</v>
      </c>
      <c r="F13946" s="81" t="str">
        <f>VLOOKUP(E13946,Customer[],2,FALSE)</f>
        <v>Mate Swe Sit</v>
      </c>
      <c r="G13946" s="69" t="str">
        <f>VLOOKUP(E13946,Customer[],3,FALSE)</f>
        <v>Nyoun Your Rd</v>
      </c>
      <c r="H13946" s="69" t="str">
        <f>VLOOKUP(E13946,Customer[],4,FALSE)</f>
        <v>Hlaing Thar Yar</v>
      </c>
      <c r="I13946" s="48" t="s">
        <v>958</v>
      </c>
      <c r="J13946" s="82" t="str">
        <f>VLOOKUP(I13946,PGStock[],2,FALSE)</f>
        <v>Shwe Man 680ml</v>
      </c>
      <c r="K13946" s="71">
        <f>VLOOKUP(I13946,PGStock[],3,FALSE)</f>
        <v>0.68</v>
      </c>
      <c r="L13946" s="47">
        <v>1</v>
      </c>
      <c r="M13946" s="47">
        <f>VLOOKUP(I13946,PGStock[],6,FALSE)</f>
        <v>100</v>
      </c>
      <c r="N13946" s="47">
        <f>+PGSales!$L13946*PGSales!$M13946</f>
        <v>100</v>
      </c>
    </row>
    <row r="13947" spans="1:14" hidden="1" x14ac:dyDescent="0.25">
      <c r="A13947" s="77">
        <f t="shared" si="1662"/>
        <v>2026</v>
      </c>
      <c r="B13947" s="77">
        <f t="shared" si="1663"/>
        <v>2</v>
      </c>
      <c r="C13947" s="73">
        <v>46060</v>
      </c>
      <c r="D13947" s="79" t="s">
        <v>115</v>
      </c>
      <c r="E13947" s="80" t="s">
        <v>1087</v>
      </c>
      <c r="F13947" s="81" t="str">
        <f>VLOOKUP(E13947,Customer[],2,FALSE)</f>
        <v>Mate Swe Sit</v>
      </c>
      <c r="G13947" s="69" t="str">
        <f>VLOOKUP(E13947,Customer[],3,FALSE)</f>
        <v>Nyoun Your Rd</v>
      </c>
      <c r="H13947" s="69" t="str">
        <f>VLOOKUP(E13947,Customer[],4,FALSE)</f>
        <v>Hlaing Thar Yar</v>
      </c>
      <c r="I13947" s="48" t="s">
        <v>959</v>
      </c>
      <c r="J13947" s="82" t="str">
        <f>VLOOKUP(I13947,PGStock[],2,FALSE)</f>
        <v>Shwe Man ကော်ဗူး (1 Liter)</v>
      </c>
      <c r="K13947" s="71">
        <f>VLOOKUP(I13947,PGStock[],3,FALSE)</f>
        <v>1</v>
      </c>
      <c r="L13947" s="47">
        <v>1</v>
      </c>
      <c r="M13947" s="47">
        <f>VLOOKUP(I13947,PGStock[],6,FALSE)</f>
        <v>100</v>
      </c>
      <c r="N13947" s="47">
        <f>+PGSales!$L13947*PGSales!$M13947</f>
        <v>100</v>
      </c>
    </row>
    <row r="13948" spans="1:14" hidden="1" x14ac:dyDescent="0.25">
      <c r="A13948" s="77">
        <f t="shared" si="1662"/>
        <v>2026</v>
      </c>
      <c r="B13948" s="77">
        <f t="shared" si="1663"/>
        <v>2</v>
      </c>
      <c r="C13948" s="73">
        <v>46060</v>
      </c>
      <c r="D13948" s="79" t="s">
        <v>62</v>
      </c>
      <c r="E13948" s="80" t="s">
        <v>435</v>
      </c>
      <c r="F13948" s="81" t="str">
        <f>VLOOKUP(E13948,Customer[],2,FALSE)</f>
        <v>Hlaing Bwar1</v>
      </c>
      <c r="G13948" s="69" t="str">
        <f>VLOOKUP(E13948,Customer[],3,FALSE)</f>
        <v>Paddue Rd</v>
      </c>
      <c r="H13948" s="69" t="str">
        <f>VLOOKUP(E13948,Customer[],4,FALSE)</f>
        <v>Hlaing Thar Yar</v>
      </c>
      <c r="I13948" s="48" t="s">
        <v>25</v>
      </c>
      <c r="J13948" s="82" t="str">
        <f>VLOOKUP(I13948,PGStock[],2,FALSE)</f>
        <v>Columbus Super Red Smooth 350 Ml</v>
      </c>
      <c r="K13948" s="71">
        <f>VLOOKUP(I13948,PGStock[],3,FALSE)</f>
        <v>0.35</v>
      </c>
      <c r="L13948" s="47">
        <v>3</v>
      </c>
      <c r="M13948" s="47">
        <f>VLOOKUP(I13948,PGStock[],6,FALSE)</f>
        <v>150</v>
      </c>
      <c r="N13948" s="47">
        <f>+PGSales!$L13948*PGSales!$M13948</f>
        <v>450</v>
      </c>
    </row>
    <row r="13949" spans="1:14" hidden="1" x14ac:dyDescent="0.25">
      <c r="A13949" s="77">
        <f t="shared" si="1658"/>
        <v>2026</v>
      </c>
      <c r="B13949" s="77">
        <f t="shared" si="1659"/>
        <v>2</v>
      </c>
      <c r="C13949" s="73">
        <v>46060</v>
      </c>
      <c r="D13949" s="79" t="s">
        <v>62</v>
      </c>
      <c r="E13949" s="80" t="s">
        <v>435</v>
      </c>
      <c r="F13949" s="81" t="str">
        <f>VLOOKUP(E13949,Customer[],2,FALSE)</f>
        <v>Hlaing Bwar1</v>
      </c>
      <c r="G13949" s="69" t="str">
        <f>VLOOKUP(E13949,Customer[],3,FALSE)</f>
        <v>Paddue Rd</v>
      </c>
      <c r="H13949" s="69" t="str">
        <f>VLOOKUP(E13949,Customer[],4,FALSE)</f>
        <v>Hlaing Thar Yar</v>
      </c>
      <c r="I13949" s="48" t="s">
        <v>20</v>
      </c>
      <c r="J13949" s="82" t="str">
        <f>VLOOKUP(I13949,PGStock[],2,FALSE)</f>
        <v>Formula Rum 700ml</v>
      </c>
      <c r="K13949" s="71">
        <f>VLOOKUP(I13949,PGStock[],3,FALSE)</f>
        <v>0.7</v>
      </c>
      <c r="L13949" s="47">
        <v>2</v>
      </c>
      <c r="M13949" s="47">
        <f>VLOOKUP(I13949,PGStock[],6,FALSE)</f>
        <v>200</v>
      </c>
      <c r="N13949" s="47">
        <f>+PGSales!$L13949*PGSales!$M13949</f>
        <v>400</v>
      </c>
    </row>
    <row r="13950" spans="1:14" hidden="1" x14ac:dyDescent="0.25">
      <c r="A13950" s="77">
        <f t="shared" si="1658"/>
        <v>2026</v>
      </c>
      <c r="B13950" s="77">
        <f t="shared" si="1659"/>
        <v>2</v>
      </c>
      <c r="C13950" s="73">
        <v>46060</v>
      </c>
      <c r="D13950" s="79" t="s">
        <v>62</v>
      </c>
      <c r="E13950" s="80" t="s">
        <v>435</v>
      </c>
      <c r="F13950" s="81" t="str">
        <f>VLOOKUP(E13950,Customer[],2,FALSE)</f>
        <v>Hlaing Bwar1</v>
      </c>
      <c r="G13950" s="69" t="str">
        <f>VLOOKUP(E13950,Customer[],3,FALSE)</f>
        <v>Paddue Rd</v>
      </c>
      <c r="H13950" s="69" t="str">
        <f>VLOOKUP(E13950,Customer[],4,FALSE)</f>
        <v>Hlaing Thar Yar</v>
      </c>
      <c r="I13950" s="48" t="s">
        <v>18</v>
      </c>
      <c r="J13950" s="82" t="str">
        <f>VLOOKUP(I13950,PGStock[],2,FALSE)</f>
        <v>Formula Rum 350ml</v>
      </c>
      <c r="K13950" s="71">
        <f>VLOOKUP(I13950,PGStock[],3,FALSE)</f>
        <v>0.35</v>
      </c>
      <c r="L13950" s="47">
        <v>3</v>
      </c>
      <c r="M13950" s="47">
        <f>VLOOKUP(I13950,PGStock[],6,FALSE)</f>
        <v>150</v>
      </c>
      <c r="N13950" s="47">
        <f>+PGSales!$L13950*PGSales!$M13950</f>
        <v>450</v>
      </c>
    </row>
    <row r="13951" spans="1:14" hidden="1" x14ac:dyDescent="0.25">
      <c r="A13951" s="77">
        <f t="shared" si="1480"/>
        <v>2026</v>
      </c>
      <c r="B13951" s="77">
        <f t="shared" si="1481"/>
        <v>2</v>
      </c>
      <c r="C13951" s="73">
        <v>46060</v>
      </c>
      <c r="D13951" s="79" t="s">
        <v>62</v>
      </c>
      <c r="E13951" s="80" t="s">
        <v>435</v>
      </c>
      <c r="F13951" s="81" t="str">
        <f>VLOOKUP(E13951,Customer[],2,FALSE)</f>
        <v>Hlaing Bwar1</v>
      </c>
      <c r="G13951" s="69" t="str">
        <f>VLOOKUP(E13951,Customer[],3,FALSE)</f>
        <v>Paddue Rd</v>
      </c>
      <c r="H13951" s="69" t="str">
        <f>VLOOKUP(E13951,Customer[],4,FALSE)</f>
        <v>Hlaing Thar Yar</v>
      </c>
      <c r="I13951" s="48" t="s">
        <v>958</v>
      </c>
      <c r="J13951" s="82" t="str">
        <f>VLOOKUP(I13951,PGStock[],2,FALSE)</f>
        <v>Shwe Man 680ml</v>
      </c>
      <c r="K13951" s="71">
        <f>VLOOKUP(I13951,PGStock[],3,FALSE)</f>
        <v>0.68</v>
      </c>
      <c r="L13951" s="47">
        <v>1</v>
      </c>
      <c r="M13951" s="47">
        <f>VLOOKUP(I13951,PGStock[],6,FALSE)</f>
        <v>100</v>
      </c>
      <c r="N13951" s="47">
        <f>+PGSales!$L13951*PGSales!$M13951</f>
        <v>100</v>
      </c>
    </row>
    <row r="13952" spans="1:14" hidden="1" x14ac:dyDescent="0.25">
      <c r="A13952" s="77">
        <f t="shared" si="1392"/>
        <v>2026</v>
      </c>
      <c r="B13952" s="77">
        <f t="shared" si="1393"/>
        <v>2</v>
      </c>
      <c r="C13952" s="73">
        <v>46062</v>
      </c>
      <c r="D13952" s="79" t="s">
        <v>275</v>
      </c>
      <c r="E13952" s="80" t="s">
        <v>369</v>
      </c>
      <c r="F13952" s="81" t="str">
        <f>VLOOKUP(E13952,Customer[],2,FALSE)</f>
        <v>Min Thar Gyi</v>
      </c>
      <c r="G13952" s="69" t="str">
        <f>VLOOKUP(E13952,Customer[],3,FALSE)</f>
        <v>Aye Yake Nyein Rd</v>
      </c>
      <c r="H13952" s="69" t="str">
        <f>VLOOKUP(E13952,Customer[],4,FALSE)</f>
        <v>Hlaing Thar Yar</v>
      </c>
      <c r="I13952" s="48" t="s">
        <v>25</v>
      </c>
      <c r="J13952" s="82" t="str">
        <f>VLOOKUP(I13952,PGStock[],2,FALSE)</f>
        <v>Columbus Super Red Smooth 350 Ml</v>
      </c>
      <c r="K13952" s="71">
        <f>VLOOKUP(I13952,PGStock[],3,FALSE)</f>
        <v>0.35</v>
      </c>
      <c r="L13952" s="47">
        <v>3</v>
      </c>
      <c r="M13952" s="47">
        <f>VLOOKUP(I13952,PGStock[],6,FALSE)</f>
        <v>150</v>
      </c>
      <c r="N13952" s="47">
        <f>+PGSales!$L13952*PGSales!$M13952</f>
        <v>450</v>
      </c>
    </row>
    <row r="13953" spans="1:14" hidden="1" x14ac:dyDescent="0.25">
      <c r="A13953" s="77">
        <f t="shared" ref="A13953:A13961" si="1680">YEAR(C13953)</f>
        <v>2026</v>
      </c>
      <c r="B13953" s="77">
        <f t="shared" ref="B13953:B13961" si="1681">MONTH(C13953)</f>
        <v>2</v>
      </c>
      <c r="C13953" s="73">
        <v>46062</v>
      </c>
      <c r="D13953" s="79" t="s">
        <v>275</v>
      </c>
      <c r="E13953" s="80" t="s">
        <v>369</v>
      </c>
      <c r="F13953" s="81" t="str">
        <f>VLOOKUP(E13953,Customer[],2,FALSE)</f>
        <v>Min Thar Gyi</v>
      </c>
      <c r="G13953" s="69" t="str">
        <f>VLOOKUP(E13953,Customer[],3,FALSE)</f>
        <v>Aye Yake Nyein Rd</v>
      </c>
      <c r="H13953" s="69" t="str">
        <f>VLOOKUP(E13953,Customer[],4,FALSE)</f>
        <v>Hlaing Thar Yar</v>
      </c>
      <c r="I13953" s="48" t="s">
        <v>18</v>
      </c>
      <c r="J13953" s="82" t="str">
        <f>VLOOKUP(I13953,PGStock[],2,FALSE)</f>
        <v>Formula Rum 350ml</v>
      </c>
      <c r="K13953" s="71">
        <f>VLOOKUP(I13953,PGStock[],3,FALSE)</f>
        <v>0.35</v>
      </c>
      <c r="L13953" s="47">
        <v>2</v>
      </c>
      <c r="M13953" s="47">
        <f>VLOOKUP(I13953,PGStock[],6,FALSE)</f>
        <v>150</v>
      </c>
      <c r="N13953" s="47">
        <f>+PGSales!$L13953*PGSales!$M13953</f>
        <v>300</v>
      </c>
    </row>
    <row r="13954" spans="1:14" hidden="1" x14ac:dyDescent="0.25">
      <c r="A13954" s="77">
        <f t="shared" si="1680"/>
        <v>2026</v>
      </c>
      <c r="B13954" s="77">
        <f t="shared" si="1681"/>
        <v>2</v>
      </c>
      <c r="C13954" s="73">
        <v>46062</v>
      </c>
      <c r="D13954" s="79" t="s">
        <v>275</v>
      </c>
      <c r="E13954" s="80" t="s">
        <v>369</v>
      </c>
      <c r="F13954" s="81" t="str">
        <f>VLOOKUP(E13954,Customer[],2,FALSE)</f>
        <v>Min Thar Gyi</v>
      </c>
      <c r="G13954" s="69" t="str">
        <f>VLOOKUP(E13954,Customer[],3,FALSE)</f>
        <v>Aye Yake Nyein Rd</v>
      </c>
      <c r="H13954" s="69" t="str">
        <f>VLOOKUP(E13954,Customer[],4,FALSE)</f>
        <v>Hlaing Thar Yar</v>
      </c>
      <c r="I13954" s="48" t="s">
        <v>958</v>
      </c>
      <c r="J13954" s="82" t="str">
        <f>VLOOKUP(I13954,PGStock[],2,FALSE)</f>
        <v>Shwe Man 680ml</v>
      </c>
      <c r="K13954" s="71">
        <f>VLOOKUP(I13954,PGStock[],3,FALSE)</f>
        <v>0.68</v>
      </c>
      <c r="L13954" s="47">
        <v>1</v>
      </c>
      <c r="M13954" s="47">
        <f>VLOOKUP(I13954,PGStock[],6,FALSE)</f>
        <v>100</v>
      </c>
      <c r="N13954" s="47">
        <f>+PGSales!$L13954*PGSales!$M13954</f>
        <v>100</v>
      </c>
    </row>
    <row r="13955" spans="1:14" hidden="1" x14ac:dyDescent="0.25">
      <c r="A13955" s="77">
        <f t="shared" si="1680"/>
        <v>2026</v>
      </c>
      <c r="B13955" s="77">
        <f t="shared" si="1681"/>
        <v>2</v>
      </c>
      <c r="C13955" s="73">
        <v>46062</v>
      </c>
      <c r="D13955" s="79" t="s">
        <v>275</v>
      </c>
      <c r="E13955" s="80" t="s">
        <v>369</v>
      </c>
      <c r="F13955" s="81" t="str">
        <f>VLOOKUP(E13955,Customer[],2,FALSE)</f>
        <v>Min Thar Gyi</v>
      </c>
      <c r="G13955" s="69" t="str">
        <f>VLOOKUP(E13955,Customer[],3,FALSE)</f>
        <v>Aye Yake Nyein Rd</v>
      </c>
      <c r="H13955" s="69" t="str">
        <f>VLOOKUP(E13955,Customer[],4,FALSE)</f>
        <v>Hlaing Thar Yar</v>
      </c>
      <c r="I13955" s="48" t="s">
        <v>959</v>
      </c>
      <c r="J13955" s="82" t="str">
        <f>VLOOKUP(I13955,PGStock[],2,FALSE)</f>
        <v>Shwe Man ကော်ဗူး (1 Liter)</v>
      </c>
      <c r="K13955" s="71">
        <f>VLOOKUP(I13955,PGStock[],3,FALSE)</f>
        <v>1</v>
      </c>
      <c r="L13955" s="47">
        <v>2</v>
      </c>
      <c r="M13955" s="47">
        <f>VLOOKUP(I13955,PGStock[],6,FALSE)</f>
        <v>100</v>
      </c>
      <c r="N13955" s="47">
        <f>+PGSales!$L13955*PGSales!$M13955</f>
        <v>200</v>
      </c>
    </row>
    <row r="13956" spans="1:14" hidden="1" x14ac:dyDescent="0.25">
      <c r="A13956" s="77">
        <f t="shared" si="1680"/>
        <v>2026</v>
      </c>
      <c r="B13956" s="77">
        <f t="shared" si="1681"/>
        <v>2</v>
      </c>
      <c r="C13956" s="73">
        <v>46062</v>
      </c>
      <c r="D13956" s="79" t="s">
        <v>74</v>
      </c>
      <c r="E13956" s="80" t="s">
        <v>1087</v>
      </c>
      <c r="F13956" s="81" t="str">
        <f>VLOOKUP(E13956,Customer[],2,FALSE)</f>
        <v>Mate Swe Sit</v>
      </c>
      <c r="G13956" s="69" t="str">
        <f>VLOOKUP(E13956,Customer[],3,FALSE)</f>
        <v>Nyoun Your Rd</v>
      </c>
      <c r="H13956" s="69" t="str">
        <f>VLOOKUP(E13956,Customer[],4,FALSE)</f>
        <v>Hlaing Thar Yar</v>
      </c>
      <c r="I13956" s="48" t="s">
        <v>18</v>
      </c>
      <c r="J13956" s="82" t="str">
        <f>VLOOKUP(I13956,PGStock[],2,FALSE)</f>
        <v>Formula Rum 350ml</v>
      </c>
      <c r="K13956" s="71">
        <f>VLOOKUP(I13956,PGStock[],3,FALSE)</f>
        <v>0.35</v>
      </c>
      <c r="L13956" s="47">
        <v>2</v>
      </c>
      <c r="M13956" s="47">
        <f>VLOOKUP(I13956,PGStock[],6,FALSE)</f>
        <v>150</v>
      </c>
      <c r="N13956" s="47">
        <f>+PGSales!$L13956*PGSales!$M13956</f>
        <v>300</v>
      </c>
    </row>
    <row r="13957" spans="1:14" hidden="1" x14ac:dyDescent="0.25">
      <c r="A13957" s="77">
        <f t="shared" si="1680"/>
        <v>2026</v>
      </c>
      <c r="B13957" s="77">
        <f t="shared" si="1681"/>
        <v>2</v>
      </c>
      <c r="C13957" s="73">
        <v>46062</v>
      </c>
      <c r="D13957" s="79" t="s">
        <v>74</v>
      </c>
      <c r="E13957" s="80" t="s">
        <v>1087</v>
      </c>
      <c r="F13957" s="81" t="str">
        <f>VLOOKUP(E13957,Customer[],2,FALSE)</f>
        <v>Mate Swe Sit</v>
      </c>
      <c r="G13957" s="69" t="str">
        <f>VLOOKUP(E13957,Customer[],3,FALSE)</f>
        <v>Nyoun Your Rd</v>
      </c>
      <c r="H13957" s="69" t="str">
        <f>VLOOKUP(E13957,Customer[],4,FALSE)</f>
        <v>Hlaing Thar Yar</v>
      </c>
      <c r="I13957" s="48" t="s">
        <v>958</v>
      </c>
      <c r="J13957" s="82" t="str">
        <f>VLOOKUP(I13957,PGStock[],2,FALSE)</f>
        <v>Shwe Man 680ml</v>
      </c>
      <c r="K13957" s="71">
        <f>VLOOKUP(I13957,PGStock[],3,FALSE)</f>
        <v>0.68</v>
      </c>
      <c r="L13957" s="47">
        <v>2</v>
      </c>
      <c r="M13957" s="47">
        <f>VLOOKUP(I13957,PGStock[],6,FALSE)</f>
        <v>100</v>
      </c>
      <c r="N13957" s="47">
        <f>+PGSales!$L13957*PGSales!$M13957</f>
        <v>200</v>
      </c>
    </row>
    <row r="13958" spans="1:14" hidden="1" x14ac:dyDescent="0.25">
      <c r="A13958" s="77">
        <f t="shared" si="1680"/>
        <v>2026</v>
      </c>
      <c r="B13958" s="77">
        <f t="shared" si="1681"/>
        <v>2</v>
      </c>
      <c r="C13958" s="73">
        <v>46062</v>
      </c>
      <c r="D13958" s="79" t="s">
        <v>74</v>
      </c>
      <c r="E13958" s="80" t="s">
        <v>1087</v>
      </c>
      <c r="F13958" s="81" t="str">
        <f>VLOOKUP(E13958,Customer[],2,FALSE)</f>
        <v>Mate Swe Sit</v>
      </c>
      <c r="G13958" s="69" t="str">
        <f>VLOOKUP(E13958,Customer[],3,FALSE)</f>
        <v>Nyoun Your Rd</v>
      </c>
      <c r="H13958" s="69" t="str">
        <f>VLOOKUP(E13958,Customer[],4,FALSE)</f>
        <v>Hlaing Thar Yar</v>
      </c>
      <c r="I13958" s="48" t="s">
        <v>959</v>
      </c>
      <c r="J13958" s="82" t="str">
        <f>VLOOKUP(I13958,PGStock[],2,FALSE)</f>
        <v>Shwe Man ကော်ဗူး (1 Liter)</v>
      </c>
      <c r="K13958" s="71">
        <f>VLOOKUP(I13958,PGStock[],3,FALSE)</f>
        <v>1</v>
      </c>
      <c r="L13958" s="47">
        <v>3</v>
      </c>
      <c r="M13958" s="47">
        <f>VLOOKUP(I13958,PGStock[],6,FALSE)</f>
        <v>100</v>
      </c>
      <c r="N13958" s="47">
        <f>+PGSales!$L13958*PGSales!$M13958</f>
        <v>300</v>
      </c>
    </row>
    <row r="13959" spans="1:14" hidden="1" x14ac:dyDescent="0.25">
      <c r="A13959" s="77">
        <f t="shared" si="1680"/>
        <v>2026</v>
      </c>
      <c r="B13959" s="77">
        <f t="shared" si="1681"/>
        <v>2</v>
      </c>
      <c r="C13959" s="73">
        <v>46062</v>
      </c>
      <c r="D13959" s="79" t="s">
        <v>68</v>
      </c>
      <c r="E13959" s="80" t="s">
        <v>435</v>
      </c>
      <c r="F13959" s="81" t="str">
        <f>VLOOKUP(E13959,Customer[],2,FALSE)</f>
        <v>Hlaing Bwar1</v>
      </c>
      <c r="G13959" s="69" t="str">
        <f>VLOOKUP(E13959,Customer[],3,FALSE)</f>
        <v>Paddue Rd</v>
      </c>
      <c r="H13959" s="69" t="str">
        <f>VLOOKUP(E13959,Customer[],4,FALSE)</f>
        <v>Hlaing Thar Yar</v>
      </c>
      <c r="I13959" s="48" t="s">
        <v>25</v>
      </c>
      <c r="J13959" s="82" t="str">
        <f>VLOOKUP(I13959,PGStock[],2,FALSE)</f>
        <v>Columbus Super Red Smooth 350 Ml</v>
      </c>
      <c r="K13959" s="71">
        <f>VLOOKUP(I13959,PGStock[],3,FALSE)</f>
        <v>0.35</v>
      </c>
      <c r="L13959" s="47">
        <v>2</v>
      </c>
      <c r="M13959" s="47">
        <f>VLOOKUP(I13959,PGStock[],6,FALSE)</f>
        <v>150</v>
      </c>
      <c r="N13959" s="47">
        <f>+PGSales!$L13959*PGSales!$M13959</f>
        <v>300</v>
      </c>
    </row>
    <row r="13960" spans="1:14" hidden="1" x14ac:dyDescent="0.25">
      <c r="A13960" s="77">
        <f t="shared" si="1680"/>
        <v>2026</v>
      </c>
      <c r="B13960" s="77">
        <f t="shared" si="1681"/>
        <v>2</v>
      </c>
      <c r="C13960" s="73">
        <v>46062</v>
      </c>
      <c r="D13960" s="79" t="s">
        <v>68</v>
      </c>
      <c r="E13960" s="80" t="s">
        <v>435</v>
      </c>
      <c r="F13960" s="81" t="str">
        <f>VLOOKUP(E13960,Customer[],2,FALSE)</f>
        <v>Hlaing Bwar1</v>
      </c>
      <c r="G13960" s="69" t="str">
        <f>VLOOKUP(E13960,Customer[],3,FALSE)</f>
        <v>Paddue Rd</v>
      </c>
      <c r="H13960" s="69" t="str">
        <f>VLOOKUP(E13960,Customer[],4,FALSE)</f>
        <v>Hlaing Thar Yar</v>
      </c>
      <c r="I13960" s="48" t="s">
        <v>20</v>
      </c>
      <c r="J13960" s="82" t="str">
        <f>VLOOKUP(I13960,PGStock[],2,FALSE)</f>
        <v>Formula Rum 700ml</v>
      </c>
      <c r="K13960" s="71">
        <f>VLOOKUP(I13960,PGStock[],3,FALSE)</f>
        <v>0.7</v>
      </c>
      <c r="L13960" s="47">
        <v>1</v>
      </c>
      <c r="M13960" s="47">
        <f>VLOOKUP(I13960,PGStock[],6,FALSE)</f>
        <v>200</v>
      </c>
      <c r="N13960" s="47">
        <f>+PGSales!$L13960*PGSales!$M13960</f>
        <v>200</v>
      </c>
    </row>
    <row r="13961" spans="1:14" hidden="1" x14ac:dyDescent="0.25">
      <c r="A13961" s="77">
        <f t="shared" si="1680"/>
        <v>2026</v>
      </c>
      <c r="B13961" s="77">
        <f t="shared" si="1681"/>
        <v>2</v>
      </c>
      <c r="C13961" s="73">
        <v>46062</v>
      </c>
      <c r="D13961" s="79" t="s">
        <v>68</v>
      </c>
      <c r="E13961" s="80" t="s">
        <v>435</v>
      </c>
      <c r="F13961" s="81" t="str">
        <f>VLOOKUP(E13961,Customer[],2,FALSE)</f>
        <v>Hlaing Bwar1</v>
      </c>
      <c r="G13961" s="69" t="str">
        <f>VLOOKUP(E13961,Customer[],3,FALSE)</f>
        <v>Paddue Rd</v>
      </c>
      <c r="H13961" s="69" t="str">
        <f>VLOOKUP(E13961,Customer[],4,FALSE)</f>
        <v>Hlaing Thar Yar</v>
      </c>
      <c r="I13961" s="48" t="s">
        <v>18</v>
      </c>
      <c r="J13961" s="82" t="str">
        <f>VLOOKUP(I13961,PGStock[],2,FALSE)</f>
        <v>Formula Rum 350ml</v>
      </c>
      <c r="K13961" s="71">
        <f>VLOOKUP(I13961,PGStock[],3,FALSE)</f>
        <v>0.35</v>
      </c>
      <c r="L13961" s="47">
        <v>3</v>
      </c>
      <c r="M13961" s="47">
        <f>VLOOKUP(I13961,PGStock[],6,FALSE)</f>
        <v>150</v>
      </c>
      <c r="N13961" s="47">
        <f>+PGSales!$L13961*PGSales!$M13961</f>
        <v>450</v>
      </c>
    </row>
    <row r="13962" spans="1:14" hidden="1" x14ac:dyDescent="0.25">
      <c r="A13962" s="77">
        <f t="shared" ref="A13962:A13970" si="1682">YEAR(C13962)</f>
        <v>2026</v>
      </c>
      <c r="B13962" s="77">
        <f t="shared" ref="B13962:B13970" si="1683">MONTH(C13962)</f>
        <v>2</v>
      </c>
      <c r="C13962" s="73">
        <v>46062</v>
      </c>
      <c r="D13962" s="79" t="s">
        <v>878</v>
      </c>
      <c r="E13962" s="80" t="s">
        <v>469</v>
      </c>
      <c r="F13962" s="81" t="str">
        <f>VLOOKUP(E13962,Customer[],2,FALSE)</f>
        <v>Nay La</v>
      </c>
      <c r="G13962" s="69" t="str">
        <f>VLOOKUP(E13962,Customer[],3,FALSE)</f>
        <v>Kyan Sitt Thar Rd</v>
      </c>
      <c r="H13962" s="69" t="str">
        <f>VLOOKUP(E13962,Customer[],4,FALSE)</f>
        <v>Hlaing Thar Yar</v>
      </c>
      <c r="I13962" s="48" t="s">
        <v>27</v>
      </c>
      <c r="J13962" s="82" t="str">
        <f>VLOOKUP(I13962,PGStock[],2,FALSE)</f>
        <v>Columbus Super Red Smooth 700 Ml</v>
      </c>
      <c r="K13962" s="71">
        <f>VLOOKUP(I13962,PGStock[],3,FALSE)</f>
        <v>0.7</v>
      </c>
      <c r="L13962" s="47">
        <v>1</v>
      </c>
      <c r="M13962" s="47">
        <f>VLOOKUP(I13962,PGStock[],6,FALSE)</f>
        <v>200</v>
      </c>
      <c r="N13962" s="47">
        <f>+PGSales!$L13962*PGSales!$M13962</f>
        <v>200</v>
      </c>
    </row>
    <row r="13963" spans="1:14" hidden="1" x14ac:dyDescent="0.25">
      <c r="A13963" s="77">
        <f t="shared" si="1682"/>
        <v>2026</v>
      </c>
      <c r="B13963" s="77">
        <f t="shared" si="1683"/>
        <v>2</v>
      </c>
      <c r="C13963" s="73">
        <v>46062</v>
      </c>
      <c r="D13963" s="79" t="s">
        <v>878</v>
      </c>
      <c r="E13963" s="80" t="s">
        <v>469</v>
      </c>
      <c r="F13963" s="81" t="str">
        <f>VLOOKUP(E13963,Customer[],2,FALSE)</f>
        <v>Nay La</v>
      </c>
      <c r="G13963" s="69" t="str">
        <f>VLOOKUP(E13963,Customer[],3,FALSE)</f>
        <v>Kyan Sitt Thar Rd</v>
      </c>
      <c r="H13963" s="69" t="str">
        <f>VLOOKUP(E13963,Customer[],4,FALSE)</f>
        <v>Hlaing Thar Yar</v>
      </c>
      <c r="I13963" s="48" t="s">
        <v>25</v>
      </c>
      <c r="J13963" s="82" t="str">
        <f>VLOOKUP(I13963,PGStock[],2,FALSE)</f>
        <v>Columbus Super Red Smooth 350 Ml</v>
      </c>
      <c r="K13963" s="71">
        <f>VLOOKUP(I13963,PGStock[],3,FALSE)</f>
        <v>0.35</v>
      </c>
      <c r="L13963" s="47">
        <v>2</v>
      </c>
      <c r="M13963" s="47">
        <f>VLOOKUP(I13963,PGStock[],6,FALSE)</f>
        <v>150</v>
      </c>
      <c r="N13963" s="47">
        <f>+PGSales!$L13963*PGSales!$M13963</f>
        <v>300</v>
      </c>
    </row>
    <row r="13964" spans="1:14" hidden="1" x14ac:dyDescent="0.25">
      <c r="A13964" s="77">
        <f t="shared" si="1682"/>
        <v>2026</v>
      </c>
      <c r="B13964" s="77">
        <f t="shared" si="1683"/>
        <v>2</v>
      </c>
      <c r="C13964" s="73">
        <v>46062</v>
      </c>
      <c r="D13964" s="79" t="s">
        <v>878</v>
      </c>
      <c r="E13964" s="80" t="s">
        <v>469</v>
      </c>
      <c r="F13964" s="81" t="str">
        <f>VLOOKUP(E13964,Customer[],2,FALSE)</f>
        <v>Nay La</v>
      </c>
      <c r="G13964" s="69" t="str">
        <f>VLOOKUP(E13964,Customer[],3,FALSE)</f>
        <v>Kyan Sitt Thar Rd</v>
      </c>
      <c r="H13964" s="69" t="str">
        <f>VLOOKUP(E13964,Customer[],4,FALSE)</f>
        <v>Hlaing Thar Yar</v>
      </c>
      <c r="I13964" s="48" t="s">
        <v>18</v>
      </c>
      <c r="J13964" s="82" t="str">
        <f>VLOOKUP(I13964,PGStock[],2,FALSE)</f>
        <v>Formula Rum 350ml</v>
      </c>
      <c r="K13964" s="71">
        <f>VLOOKUP(I13964,PGStock[],3,FALSE)</f>
        <v>0.35</v>
      </c>
      <c r="L13964" s="47">
        <v>2</v>
      </c>
      <c r="M13964" s="47">
        <f>VLOOKUP(I13964,PGStock[],6,FALSE)</f>
        <v>150</v>
      </c>
      <c r="N13964" s="47">
        <f>+PGSales!$L13964*PGSales!$M13964</f>
        <v>300</v>
      </c>
    </row>
    <row r="13965" spans="1:14" hidden="1" x14ac:dyDescent="0.25">
      <c r="A13965" s="77">
        <f t="shared" si="1682"/>
        <v>2026</v>
      </c>
      <c r="B13965" s="77">
        <f t="shared" si="1683"/>
        <v>2</v>
      </c>
      <c r="C13965" s="73">
        <v>46062</v>
      </c>
      <c r="D13965" s="79" t="s">
        <v>878</v>
      </c>
      <c r="E13965" s="80" t="s">
        <v>469</v>
      </c>
      <c r="F13965" s="81" t="str">
        <f>VLOOKUP(E13965,Customer[],2,FALSE)</f>
        <v>Nay La</v>
      </c>
      <c r="G13965" s="69" t="str">
        <f>VLOOKUP(E13965,Customer[],3,FALSE)</f>
        <v>Kyan Sitt Thar Rd</v>
      </c>
      <c r="H13965" s="69" t="str">
        <f>VLOOKUP(E13965,Customer[],4,FALSE)</f>
        <v>Hlaing Thar Yar</v>
      </c>
      <c r="I13965" s="48" t="s">
        <v>959</v>
      </c>
      <c r="J13965" s="82" t="str">
        <f>VLOOKUP(I13965,PGStock[],2,FALSE)</f>
        <v>Shwe Man ကော်ဗူး (1 Liter)</v>
      </c>
      <c r="K13965" s="71">
        <f>VLOOKUP(I13965,PGStock[],3,FALSE)</f>
        <v>1</v>
      </c>
      <c r="L13965" s="47">
        <v>2</v>
      </c>
      <c r="M13965" s="47">
        <f>VLOOKUP(I13965,PGStock[],6,FALSE)</f>
        <v>100</v>
      </c>
      <c r="N13965" s="47">
        <f>+PGSales!$L13965*PGSales!$M13965</f>
        <v>200</v>
      </c>
    </row>
    <row r="13966" spans="1:14" hidden="1" x14ac:dyDescent="0.25">
      <c r="A13966" s="77">
        <f t="shared" si="1682"/>
        <v>2026</v>
      </c>
      <c r="B13966" s="77">
        <f t="shared" si="1683"/>
        <v>2</v>
      </c>
      <c r="C13966" s="73">
        <v>46062</v>
      </c>
      <c r="D13966" s="79" t="s">
        <v>4</v>
      </c>
      <c r="E13966" s="80" t="s">
        <v>1442</v>
      </c>
      <c r="F13966" s="81" t="str">
        <f>VLOOKUP(E13966,Customer[],2,FALSE)</f>
        <v>Nay La 2</v>
      </c>
      <c r="G13966" s="69" t="str">
        <f>VLOOKUP(E13966,Customer[],3,FALSE)</f>
        <v>Yaokker Rd</v>
      </c>
      <c r="H13966" s="69" t="str">
        <f>VLOOKUP(E13966,Customer[],4,FALSE)</f>
        <v>Hlaing Thar Yar</v>
      </c>
      <c r="I13966" s="48" t="s">
        <v>25</v>
      </c>
      <c r="J13966" s="82" t="str">
        <f>VLOOKUP(I13966,PGStock[],2,FALSE)</f>
        <v>Columbus Super Red Smooth 350 Ml</v>
      </c>
      <c r="K13966" s="71">
        <f>VLOOKUP(I13966,PGStock[],3,FALSE)</f>
        <v>0.35</v>
      </c>
      <c r="L13966" s="47">
        <v>5</v>
      </c>
      <c r="M13966" s="47">
        <f>VLOOKUP(I13966,PGStock[],6,FALSE)</f>
        <v>150</v>
      </c>
      <c r="N13966" s="47">
        <f>+PGSales!$L13966*PGSales!$M13966</f>
        <v>750</v>
      </c>
    </row>
    <row r="13967" spans="1:14" hidden="1" x14ac:dyDescent="0.25">
      <c r="A13967" s="77">
        <f t="shared" si="1682"/>
        <v>2026</v>
      </c>
      <c r="B13967" s="77">
        <f t="shared" si="1683"/>
        <v>2</v>
      </c>
      <c r="C13967" s="73">
        <v>46062</v>
      </c>
      <c r="D13967" s="79" t="s">
        <v>4</v>
      </c>
      <c r="E13967" s="80" t="s">
        <v>1442</v>
      </c>
      <c r="F13967" s="81" t="str">
        <f>VLOOKUP(E13967,Customer[],2,FALSE)</f>
        <v>Nay La 2</v>
      </c>
      <c r="G13967" s="69" t="str">
        <f>VLOOKUP(E13967,Customer[],3,FALSE)</f>
        <v>Yaokker Rd</v>
      </c>
      <c r="H13967" s="69" t="str">
        <f>VLOOKUP(E13967,Customer[],4,FALSE)</f>
        <v>Hlaing Thar Yar</v>
      </c>
      <c r="I13967" s="48" t="s">
        <v>18</v>
      </c>
      <c r="J13967" s="82" t="str">
        <f>VLOOKUP(I13967,PGStock[],2,FALSE)</f>
        <v>Formula Rum 350ml</v>
      </c>
      <c r="K13967" s="71">
        <f>VLOOKUP(I13967,PGStock[],3,FALSE)</f>
        <v>0.35</v>
      </c>
      <c r="L13967" s="47">
        <v>1</v>
      </c>
      <c r="M13967" s="47">
        <f>VLOOKUP(I13967,PGStock[],6,FALSE)</f>
        <v>150</v>
      </c>
      <c r="N13967" s="47">
        <f>+PGSales!$L13967*PGSales!$M13967</f>
        <v>150</v>
      </c>
    </row>
    <row r="13968" spans="1:14" hidden="1" x14ac:dyDescent="0.25">
      <c r="A13968" s="77">
        <f t="shared" si="1682"/>
        <v>2026</v>
      </c>
      <c r="B13968" s="77">
        <f t="shared" si="1683"/>
        <v>2</v>
      </c>
      <c r="C13968" s="73">
        <v>46062</v>
      </c>
      <c r="D13968" s="79" t="s">
        <v>131</v>
      </c>
      <c r="E13968" s="80">
        <v>124</v>
      </c>
      <c r="F13968" s="81" t="str">
        <f>VLOOKUP(E13968,Customer[],2,FALSE)</f>
        <v>124 Store</v>
      </c>
      <c r="G13968" s="69" t="str">
        <f>VLOOKUP(E13968,Customer[],3,FALSE)</f>
        <v>Padamyar Rd</v>
      </c>
      <c r="H13968" s="69" t="str">
        <f>VLOOKUP(E13968,Customer[],4,FALSE)</f>
        <v>Hlaing Thar Yar</v>
      </c>
      <c r="I13968" s="48" t="s">
        <v>25</v>
      </c>
      <c r="J13968" s="82" t="str">
        <f>VLOOKUP(I13968,PGStock[],2,FALSE)</f>
        <v>Columbus Super Red Smooth 350 Ml</v>
      </c>
      <c r="K13968" s="71">
        <f>VLOOKUP(I13968,PGStock[],3,FALSE)</f>
        <v>0.35</v>
      </c>
      <c r="L13968" s="47">
        <v>1</v>
      </c>
      <c r="M13968" s="47">
        <f>VLOOKUP(I13968,PGStock[],6,FALSE)</f>
        <v>150</v>
      </c>
      <c r="N13968" s="47">
        <f>+PGSales!$L13968*PGSales!$M13968</f>
        <v>150</v>
      </c>
    </row>
    <row r="13969" spans="1:14" hidden="1" x14ac:dyDescent="0.25">
      <c r="A13969" s="77">
        <f t="shared" si="1682"/>
        <v>2026</v>
      </c>
      <c r="B13969" s="77">
        <f t="shared" si="1683"/>
        <v>2</v>
      </c>
      <c r="C13969" s="73">
        <v>46062</v>
      </c>
      <c r="D13969" s="79" t="s">
        <v>131</v>
      </c>
      <c r="E13969" s="80">
        <v>124</v>
      </c>
      <c r="F13969" s="81" t="str">
        <f>VLOOKUP(E13969,Customer[],2,FALSE)</f>
        <v>124 Store</v>
      </c>
      <c r="G13969" s="69" t="str">
        <f>VLOOKUP(E13969,Customer[],3,FALSE)</f>
        <v>Padamyar Rd</v>
      </c>
      <c r="H13969" s="69" t="str">
        <f>VLOOKUP(E13969,Customer[],4,FALSE)</f>
        <v>Hlaing Thar Yar</v>
      </c>
      <c r="I13969" s="48" t="s">
        <v>20</v>
      </c>
      <c r="J13969" s="82" t="str">
        <f>VLOOKUP(I13969,PGStock[],2,FALSE)</f>
        <v>Formula Rum 700ml</v>
      </c>
      <c r="K13969" s="71">
        <f>VLOOKUP(I13969,PGStock[],3,FALSE)</f>
        <v>0.7</v>
      </c>
      <c r="L13969" s="47">
        <v>1</v>
      </c>
      <c r="M13969" s="47">
        <f>VLOOKUP(I13969,PGStock[],6,FALSE)</f>
        <v>200</v>
      </c>
      <c r="N13969" s="47">
        <f>+PGSales!$L13969*PGSales!$M13969</f>
        <v>200</v>
      </c>
    </row>
    <row r="13970" spans="1:14" hidden="1" x14ac:dyDescent="0.25">
      <c r="A13970" s="77">
        <f t="shared" si="1682"/>
        <v>2026</v>
      </c>
      <c r="B13970" s="77">
        <f t="shared" si="1683"/>
        <v>2</v>
      </c>
      <c r="C13970" s="73">
        <v>46062</v>
      </c>
      <c r="D13970" s="79" t="s">
        <v>131</v>
      </c>
      <c r="E13970" s="80">
        <v>124</v>
      </c>
      <c r="F13970" s="81" t="str">
        <f>VLOOKUP(E13970,Customer[],2,FALSE)</f>
        <v>124 Store</v>
      </c>
      <c r="G13970" s="69" t="str">
        <f>VLOOKUP(E13970,Customer[],3,FALSE)</f>
        <v>Padamyar Rd</v>
      </c>
      <c r="H13970" s="69" t="str">
        <f>VLOOKUP(E13970,Customer[],4,FALSE)</f>
        <v>Hlaing Thar Yar</v>
      </c>
      <c r="I13970" s="48" t="s">
        <v>18</v>
      </c>
      <c r="J13970" s="82" t="str">
        <f>VLOOKUP(I13970,PGStock[],2,FALSE)</f>
        <v>Formula Rum 350ml</v>
      </c>
      <c r="K13970" s="71">
        <f>VLOOKUP(I13970,PGStock[],3,FALSE)</f>
        <v>0.35</v>
      </c>
      <c r="L13970" s="47">
        <v>6</v>
      </c>
      <c r="M13970" s="47">
        <f>VLOOKUP(I13970,PGStock[],6,FALSE)</f>
        <v>150</v>
      </c>
      <c r="N13970" s="47">
        <f>+PGSales!$L13970*PGSales!$M13970</f>
        <v>900</v>
      </c>
    </row>
    <row r="13971" spans="1:14" hidden="1" x14ac:dyDescent="0.25">
      <c r="A13971" s="77">
        <f t="shared" ref="A13971:A14354" si="1684">YEAR(C13971)</f>
        <v>2026</v>
      </c>
      <c r="B13971" s="77">
        <f t="shared" ref="B13971:B14354" si="1685">MONTH(C13971)</f>
        <v>2</v>
      </c>
      <c r="C13971" s="73">
        <v>46062</v>
      </c>
      <c r="D13971" s="79" t="s">
        <v>131</v>
      </c>
      <c r="E13971" s="80">
        <v>124</v>
      </c>
      <c r="F13971" s="81" t="str">
        <f>VLOOKUP(E13971,Customer[],2,FALSE)</f>
        <v>124 Store</v>
      </c>
      <c r="G13971" s="69" t="str">
        <f>VLOOKUP(E13971,Customer[],3,FALSE)</f>
        <v>Padamyar Rd</v>
      </c>
      <c r="H13971" s="69" t="str">
        <f>VLOOKUP(E13971,Customer[],4,FALSE)</f>
        <v>Hlaing Thar Yar</v>
      </c>
      <c r="I13971" s="48" t="s">
        <v>959</v>
      </c>
      <c r="J13971" s="82" t="str">
        <f>VLOOKUP(I13971,PGStock[],2,FALSE)</f>
        <v>Shwe Man ကော်ဗူး (1 Liter)</v>
      </c>
      <c r="K13971" s="71">
        <f>VLOOKUP(I13971,PGStock[],3,FALSE)</f>
        <v>1</v>
      </c>
      <c r="L13971" s="47">
        <v>2</v>
      </c>
      <c r="M13971" s="47">
        <f>VLOOKUP(I13971,PGStock[],6,FALSE)</f>
        <v>100</v>
      </c>
      <c r="N13971" s="47">
        <f>+PGSales!$L13971*PGSales!$M13971</f>
        <v>200</v>
      </c>
    </row>
    <row r="13972" spans="1:14" hidden="1" x14ac:dyDescent="0.25">
      <c r="A13972" s="77">
        <f t="shared" si="1684"/>
        <v>2026</v>
      </c>
      <c r="B13972" s="77">
        <f t="shared" si="1685"/>
        <v>2</v>
      </c>
      <c r="C13972" s="73">
        <v>46062</v>
      </c>
      <c r="D13972" s="79" t="s">
        <v>66</v>
      </c>
      <c r="E13972" s="80" t="s">
        <v>177</v>
      </c>
      <c r="F13972" s="81" t="str">
        <f>VLOOKUP(E13972,Customer[],2,FALSE)</f>
        <v>NI Ni Poe poe</v>
      </c>
      <c r="G13972" s="69" t="str">
        <f>VLOOKUP(E13972,Customer[],3,FALSE)</f>
        <v>Ye Yanaing Rd</v>
      </c>
      <c r="H13972" s="69" t="str">
        <f>VLOOKUP(E13972,Customer[],4,FALSE)</f>
        <v xml:space="preserve">Shwepyithar </v>
      </c>
      <c r="I13972" s="48" t="s">
        <v>25</v>
      </c>
      <c r="J13972" s="82" t="str">
        <f>VLOOKUP(I13972,PGStock[],2,FALSE)</f>
        <v>Columbus Super Red Smooth 350 Ml</v>
      </c>
      <c r="K13972" s="71">
        <f>VLOOKUP(I13972,PGStock[],3,FALSE)</f>
        <v>0.35</v>
      </c>
      <c r="L13972" s="47">
        <v>1</v>
      </c>
      <c r="M13972" s="47">
        <f>VLOOKUP(I13972,PGStock[],6,FALSE)</f>
        <v>150</v>
      </c>
      <c r="N13972" s="47">
        <f>+PGSales!$L13972*PGSales!$M13972</f>
        <v>150</v>
      </c>
    </row>
    <row r="13973" spans="1:14" hidden="1" x14ac:dyDescent="0.25">
      <c r="A13973" s="77">
        <f t="shared" si="1684"/>
        <v>2026</v>
      </c>
      <c r="B13973" s="77">
        <f t="shared" si="1685"/>
        <v>2</v>
      </c>
      <c r="C13973" s="73">
        <v>46062</v>
      </c>
      <c r="D13973" s="79" t="s">
        <v>66</v>
      </c>
      <c r="E13973" s="80" t="s">
        <v>177</v>
      </c>
      <c r="F13973" s="81" t="str">
        <f>VLOOKUP(E13973,Customer[],2,FALSE)</f>
        <v>NI Ni Poe poe</v>
      </c>
      <c r="G13973" s="69" t="str">
        <f>VLOOKUP(E13973,Customer[],3,FALSE)</f>
        <v>Ye Yanaing Rd</v>
      </c>
      <c r="H13973" s="69" t="str">
        <f>VLOOKUP(E13973,Customer[],4,FALSE)</f>
        <v xml:space="preserve">Shwepyithar </v>
      </c>
      <c r="I13973" s="48" t="s">
        <v>20</v>
      </c>
      <c r="J13973" s="82" t="str">
        <f>VLOOKUP(I13973,PGStock[],2,FALSE)</f>
        <v>Formula Rum 700ml</v>
      </c>
      <c r="K13973" s="71">
        <f>VLOOKUP(I13973,PGStock[],3,FALSE)</f>
        <v>0.7</v>
      </c>
      <c r="L13973" s="47">
        <v>1</v>
      </c>
      <c r="M13973" s="47">
        <f>VLOOKUP(I13973,PGStock[],6,FALSE)</f>
        <v>200</v>
      </c>
      <c r="N13973" s="47">
        <f>+PGSales!$L13973*PGSales!$M13973</f>
        <v>200</v>
      </c>
    </row>
    <row r="13974" spans="1:14" hidden="1" x14ac:dyDescent="0.25">
      <c r="A13974" s="77">
        <f t="shared" ref="A13974:A13987" si="1686">YEAR(C13974)</f>
        <v>2026</v>
      </c>
      <c r="B13974" s="77">
        <f t="shared" ref="B13974:B13987" si="1687">MONTH(C13974)</f>
        <v>2</v>
      </c>
      <c r="C13974" s="73">
        <v>46062</v>
      </c>
      <c r="D13974" s="79" t="s">
        <v>66</v>
      </c>
      <c r="E13974" s="80" t="s">
        <v>177</v>
      </c>
      <c r="F13974" s="81" t="str">
        <f>VLOOKUP(E13974,Customer[],2,FALSE)</f>
        <v>NI Ni Poe poe</v>
      </c>
      <c r="G13974" s="69" t="str">
        <f>VLOOKUP(E13974,Customer[],3,FALSE)</f>
        <v>Ye Yanaing Rd</v>
      </c>
      <c r="H13974" s="69" t="str">
        <f>VLOOKUP(E13974,Customer[],4,FALSE)</f>
        <v xml:space="preserve">Shwepyithar </v>
      </c>
      <c r="I13974" s="48" t="s">
        <v>18</v>
      </c>
      <c r="J13974" s="82" t="str">
        <f>VLOOKUP(I13974,PGStock[],2,FALSE)</f>
        <v>Formula Rum 350ml</v>
      </c>
      <c r="K13974" s="71">
        <f>VLOOKUP(I13974,PGStock[],3,FALSE)</f>
        <v>0.35</v>
      </c>
      <c r="L13974" s="47">
        <v>4</v>
      </c>
      <c r="M13974" s="47">
        <f>VLOOKUP(I13974,PGStock[],6,FALSE)</f>
        <v>150</v>
      </c>
      <c r="N13974" s="47">
        <f>+PGSales!$L13974*PGSales!$M13974</f>
        <v>600</v>
      </c>
    </row>
    <row r="13975" spans="1:14" hidden="1" x14ac:dyDescent="0.25">
      <c r="A13975" s="77">
        <f t="shared" si="1686"/>
        <v>2026</v>
      </c>
      <c r="B13975" s="77">
        <f t="shared" si="1687"/>
        <v>2</v>
      </c>
      <c r="C13975" s="73">
        <v>46062</v>
      </c>
      <c r="D13975" s="79" t="s">
        <v>66</v>
      </c>
      <c r="E13975" s="80" t="s">
        <v>177</v>
      </c>
      <c r="F13975" s="81" t="str">
        <f>VLOOKUP(E13975,Customer[],2,FALSE)</f>
        <v>NI Ni Poe poe</v>
      </c>
      <c r="G13975" s="69" t="str">
        <f>VLOOKUP(E13975,Customer[],3,FALSE)</f>
        <v>Ye Yanaing Rd</v>
      </c>
      <c r="H13975" s="69" t="str">
        <f>VLOOKUP(E13975,Customer[],4,FALSE)</f>
        <v xml:space="preserve">Shwepyithar </v>
      </c>
      <c r="I13975" s="48" t="s">
        <v>959</v>
      </c>
      <c r="J13975" s="82" t="str">
        <f>VLOOKUP(I13975,PGStock[],2,FALSE)</f>
        <v>Shwe Man ကော်ဗူး (1 Liter)</v>
      </c>
      <c r="K13975" s="71">
        <f>VLOOKUP(I13975,PGStock[],3,FALSE)</f>
        <v>1</v>
      </c>
      <c r="L13975" s="47">
        <v>4</v>
      </c>
      <c r="M13975" s="47">
        <f>VLOOKUP(I13975,PGStock[],6,FALSE)</f>
        <v>100</v>
      </c>
      <c r="N13975" s="47">
        <f>+PGSales!$L13975*PGSales!$M13975</f>
        <v>400</v>
      </c>
    </row>
    <row r="13976" spans="1:14" hidden="1" x14ac:dyDescent="0.25">
      <c r="A13976" s="77">
        <f t="shared" si="1686"/>
        <v>2026</v>
      </c>
      <c r="B13976" s="77">
        <f t="shared" si="1687"/>
        <v>2</v>
      </c>
      <c r="C13976" s="73">
        <v>46062</v>
      </c>
      <c r="D13976" s="79" t="s">
        <v>1</v>
      </c>
      <c r="E13976" s="80" t="s">
        <v>630</v>
      </c>
      <c r="F13976" s="81" t="str">
        <f>VLOOKUP(E13976,Customer[],2,FALSE)</f>
        <v xml:space="preserve">Min Satae Kyatt </v>
      </c>
      <c r="G13976" s="69" t="str">
        <f>VLOOKUP(E13976,Customer[],3,FALSE)</f>
        <v>Hlawaga Rd</v>
      </c>
      <c r="H13976" s="69" t="str">
        <f>VLOOKUP(E13976,Customer[],4,FALSE)</f>
        <v xml:space="preserve">Shwepyithar </v>
      </c>
      <c r="I13976" s="48" t="s">
        <v>25</v>
      </c>
      <c r="J13976" s="82" t="str">
        <f>VLOOKUP(I13976,PGStock[],2,FALSE)</f>
        <v>Columbus Super Red Smooth 350 Ml</v>
      </c>
      <c r="K13976" s="71">
        <f>VLOOKUP(I13976,PGStock[],3,FALSE)</f>
        <v>0.35</v>
      </c>
      <c r="L13976" s="47">
        <v>8</v>
      </c>
      <c r="M13976" s="47">
        <f>VLOOKUP(I13976,PGStock[],6,FALSE)</f>
        <v>150</v>
      </c>
      <c r="N13976" s="47">
        <f>+PGSales!$L13976*PGSales!$M13976</f>
        <v>1200</v>
      </c>
    </row>
    <row r="13977" spans="1:14" hidden="1" x14ac:dyDescent="0.25">
      <c r="A13977" s="77">
        <f t="shared" si="1686"/>
        <v>2026</v>
      </c>
      <c r="B13977" s="77">
        <f t="shared" si="1687"/>
        <v>2</v>
      </c>
      <c r="C13977" s="73">
        <v>46062</v>
      </c>
      <c r="D13977" s="79" t="s">
        <v>1</v>
      </c>
      <c r="E13977" s="80" t="s">
        <v>630</v>
      </c>
      <c r="F13977" s="81" t="str">
        <f>VLOOKUP(E13977,Customer[],2,FALSE)</f>
        <v xml:space="preserve">Min Satae Kyatt </v>
      </c>
      <c r="G13977" s="69" t="str">
        <f>VLOOKUP(E13977,Customer[],3,FALSE)</f>
        <v>Hlawaga Rd</v>
      </c>
      <c r="H13977" s="69" t="str">
        <f>VLOOKUP(E13977,Customer[],4,FALSE)</f>
        <v xml:space="preserve">Shwepyithar </v>
      </c>
      <c r="I13977" s="48" t="s">
        <v>18</v>
      </c>
      <c r="J13977" s="82" t="str">
        <f>VLOOKUP(I13977,PGStock[],2,FALSE)</f>
        <v>Formula Rum 350ml</v>
      </c>
      <c r="K13977" s="71">
        <f>VLOOKUP(I13977,PGStock[],3,FALSE)</f>
        <v>0.35</v>
      </c>
      <c r="L13977" s="47">
        <v>2</v>
      </c>
      <c r="M13977" s="47">
        <f>VLOOKUP(I13977,PGStock[],6,FALSE)</f>
        <v>150</v>
      </c>
      <c r="N13977" s="47">
        <f>+PGSales!$L13977*PGSales!$M13977</f>
        <v>300</v>
      </c>
    </row>
    <row r="13978" spans="1:14" hidden="1" x14ac:dyDescent="0.25">
      <c r="A13978" s="77">
        <f t="shared" si="1686"/>
        <v>2026</v>
      </c>
      <c r="B13978" s="77">
        <f t="shared" si="1687"/>
        <v>2</v>
      </c>
      <c r="C13978" s="73">
        <v>46062</v>
      </c>
      <c r="D13978" s="79" t="s">
        <v>1438</v>
      </c>
      <c r="E13978" s="80" t="s">
        <v>303</v>
      </c>
      <c r="F13978" s="81" t="str">
        <f>VLOOKUP(E13978,Customer[],2,FALSE)</f>
        <v>Wine</v>
      </c>
      <c r="G13978" s="69" t="str">
        <f>VLOOKUP(E13978,Customer[],3,FALSE)</f>
        <v>Hlawaga Rd</v>
      </c>
      <c r="H13978" s="69" t="str">
        <f>VLOOKUP(E13978,Customer[],4,FALSE)</f>
        <v xml:space="preserve">Shwepyithar </v>
      </c>
      <c r="I13978" s="48" t="s">
        <v>25</v>
      </c>
      <c r="J13978" s="82" t="str">
        <f>VLOOKUP(I13978,PGStock[],2,FALSE)</f>
        <v>Columbus Super Red Smooth 350 Ml</v>
      </c>
      <c r="K13978" s="71">
        <f>VLOOKUP(I13978,PGStock[],3,FALSE)</f>
        <v>0.35</v>
      </c>
      <c r="L13978" s="47">
        <v>2</v>
      </c>
      <c r="M13978" s="47">
        <f>VLOOKUP(I13978,PGStock[],6,FALSE)</f>
        <v>150</v>
      </c>
      <c r="N13978" s="47">
        <f>+PGSales!$L13978*PGSales!$M13978</f>
        <v>300</v>
      </c>
    </row>
    <row r="13979" spans="1:14" hidden="1" x14ac:dyDescent="0.25">
      <c r="A13979" s="77">
        <f t="shared" si="1686"/>
        <v>2026</v>
      </c>
      <c r="B13979" s="77">
        <f t="shared" si="1687"/>
        <v>2</v>
      </c>
      <c r="C13979" s="73">
        <v>46062</v>
      </c>
      <c r="D13979" s="79" t="s">
        <v>1438</v>
      </c>
      <c r="E13979" s="80" t="s">
        <v>303</v>
      </c>
      <c r="F13979" s="81" t="str">
        <f>VLOOKUP(E13979,Customer[],2,FALSE)</f>
        <v>Wine</v>
      </c>
      <c r="G13979" s="69" t="str">
        <f>VLOOKUP(E13979,Customer[],3,FALSE)</f>
        <v>Hlawaga Rd</v>
      </c>
      <c r="H13979" s="69" t="str">
        <f>VLOOKUP(E13979,Customer[],4,FALSE)</f>
        <v xml:space="preserve">Shwepyithar </v>
      </c>
      <c r="I13979" s="48" t="s">
        <v>18</v>
      </c>
      <c r="J13979" s="82" t="str">
        <f>VLOOKUP(I13979,PGStock[],2,FALSE)</f>
        <v>Formula Rum 350ml</v>
      </c>
      <c r="K13979" s="71">
        <f>VLOOKUP(I13979,PGStock[],3,FALSE)</f>
        <v>0.35</v>
      </c>
      <c r="L13979" s="47">
        <v>1</v>
      </c>
      <c r="M13979" s="47">
        <f>VLOOKUP(I13979,PGStock[],6,FALSE)</f>
        <v>150</v>
      </c>
      <c r="N13979" s="47">
        <f>+PGSales!$L13979*PGSales!$M13979</f>
        <v>150</v>
      </c>
    </row>
    <row r="13980" spans="1:14" hidden="1" x14ac:dyDescent="0.25">
      <c r="A13980" s="77">
        <f t="shared" si="1686"/>
        <v>2026</v>
      </c>
      <c r="B13980" s="77">
        <f t="shared" si="1687"/>
        <v>2</v>
      </c>
      <c r="C13980" s="73">
        <v>46062</v>
      </c>
      <c r="D13980" s="79" t="s">
        <v>70</v>
      </c>
      <c r="E13980" s="80" t="s">
        <v>228</v>
      </c>
      <c r="F13980" s="81" t="str">
        <f>VLOOKUP(E13980,Customer[],2,FALSE)</f>
        <v>Myintmo</v>
      </c>
      <c r="G13980" s="69" t="str">
        <f>VLOOKUP(E13980,Customer[],3,FALSE)</f>
        <v>Bayin Naung Rd</v>
      </c>
      <c r="H13980" s="69" t="str">
        <f>VLOOKUP(E13980,Customer[],4,FALSE)</f>
        <v xml:space="preserve">Shwepyithar </v>
      </c>
      <c r="I13980" s="48" t="s">
        <v>25</v>
      </c>
      <c r="J13980" s="82" t="str">
        <f>VLOOKUP(I13980,PGStock[],2,FALSE)</f>
        <v>Columbus Super Red Smooth 350 Ml</v>
      </c>
      <c r="K13980" s="71">
        <f>VLOOKUP(I13980,PGStock[],3,FALSE)</f>
        <v>0.35</v>
      </c>
      <c r="L13980" s="47">
        <v>1</v>
      </c>
      <c r="M13980" s="47">
        <f>VLOOKUP(I13980,PGStock[],6,FALSE)</f>
        <v>150</v>
      </c>
      <c r="N13980" s="47">
        <f>+PGSales!$L13980*PGSales!$M13980</f>
        <v>150</v>
      </c>
    </row>
    <row r="13981" spans="1:14" hidden="1" x14ac:dyDescent="0.25">
      <c r="A13981" s="77">
        <f t="shared" si="1686"/>
        <v>2026</v>
      </c>
      <c r="B13981" s="77">
        <f t="shared" si="1687"/>
        <v>2</v>
      </c>
      <c r="C13981" s="73">
        <v>46062</v>
      </c>
      <c r="D13981" s="79" t="s">
        <v>70</v>
      </c>
      <c r="E13981" s="80" t="s">
        <v>228</v>
      </c>
      <c r="F13981" s="81" t="str">
        <f>VLOOKUP(E13981,Customer[],2,FALSE)</f>
        <v>Myintmo</v>
      </c>
      <c r="G13981" s="69" t="str">
        <f>VLOOKUP(E13981,Customer[],3,FALSE)</f>
        <v>Bayin Naung Rd</v>
      </c>
      <c r="H13981" s="69" t="str">
        <f>VLOOKUP(E13981,Customer[],4,FALSE)</f>
        <v xml:space="preserve">Shwepyithar </v>
      </c>
      <c r="I13981" s="48" t="s">
        <v>20</v>
      </c>
      <c r="J13981" s="82" t="str">
        <f>VLOOKUP(I13981,PGStock[],2,FALSE)</f>
        <v>Formula Rum 700ml</v>
      </c>
      <c r="K13981" s="71">
        <f>VLOOKUP(I13981,PGStock[],3,FALSE)</f>
        <v>0.7</v>
      </c>
      <c r="L13981" s="47">
        <v>1</v>
      </c>
      <c r="M13981" s="47">
        <f>VLOOKUP(I13981,PGStock[],6,FALSE)</f>
        <v>200</v>
      </c>
      <c r="N13981" s="47">
        <f>+PGSales!$L13981*PGSales!$M13981</f>
        <v>200</v>
      </c>
    </row>
    <row r="13982" spans="1:14" hidden="1" x14ac:dyDescent="0.25">
      <c r="A13982" s="77">
        <f t="shared" si="1686"/>
        <v>2026</v>
      </c>
      <c r="B13982" s="77">
        <f t="shared" si="1687"/>
        <v>2</v>
      </c>
      <c r="C13982" s="73">
        <v>46062</v>
      </c>
      <c r="D13982" s="79" t="s">
        <v>70</v>
      </c>
      <c r="E13982" s="80" t="s">
        <v>228</v>
      </c>
      <c r="F13982" s="81" t="str">
        <f>VLOOKUP(E13982,Customer[],2,FALSE)</f>
        <v>Myintmo</v>
      </c>
      <c r="G13982" s="69" t="str">
        <f>VLOOKUP(E13982,Customer[],3,FALSE)</f>
        <v>Bayin Naung Rd</v>
      </c>
      <c r="H13982" s="69" t="str">
        <f>VLOOKUP(E13982,Customer[],4,FALSE)</f>
        <v xml:space="preserve">Shwepyithar </v>
      </c>
      <c r="I13982" s="48" t="s">
        <v>18</v>
      </c>
      <c r="J13982" s="82" t="str">
        <f>VLOOKUP(I13982,PGStock[],2,FALSE)</f>
        <v>Formula Rum 350ml</v>
      </c>
      <c r="K13982" s="71">
        <f>VLOOKUP(I13982,PGStock[],3,FALSE)</f>
        <v>0.35</v>
      </c>
      <c r="L13982" s="47">
        <v>4</v>
      </c>
      <c r="M13982" s="47">
        <f>VLOOKUP(I13982,PGStock[],6,FALSE)</f>
        <v>150</v>
      </c>
      <c r="N13982" s="47">
        <f>+PGSales!$L13982*PGSales!$M13982</f>
        <v>600</v>
      </c>
    </row>
    <row r="13983" spans="1:14" hidden="1" x14ac:dyDescent="0.25">
      <c r="A13983" s="77">
        <f t="shared" si="1686"/>
        <v>2026</v>
      </c>
      <c r="B13983" s="77">
        <f t="shared" si="1687"/>
        <v>2</v>
      </c>
      <c r="C13983" s="73">
        <v>46062</v>
      </c>
      <c r="D13983" s="79" t="s">
        <v>62</v>
      </c>
      <c r="E13983" s="80" t="s">
        <v>290</v>
      </c>
      <c r="F13983" s="81" t="str">
        <f>VLOOKUP(E13983,Customer[],2,FALSE)</f>
        <v>Toe Twat Wai</v>
      </c>
      <c r="G13983" s="69" t="str">
        <f>VLOOKUP(E13983,Customer[],3,FALSE)</f>
        <v>Badamar St</v>
      </c>
      <c r="H13983" s="69" t="str">
        <f>VLOOKUP(E13983,Customer[],4,FALSE)</f>
        <v xml:space="preserve">Shwepyithar </v>
      </c>
      <c r="I13983" s="48" t="s">
        <v>27</v>
      </c>
      <c r="J13983" s="82" t="str">
        <f>VLOOKUP(I13983,PGStock[],2,FALSE)</f>
        <v>Columbus Super Red Smooth 700 Ml</v>
      </c>
      <c r="K13983" s="71">
        <f>VLOOKUP(I13983,PGStock[],3,FALSE)</f>
        <v>0.7</v>
      </c>
      <c r="L13983" s="47">
        <v>2</v>
      </c>
      <c r="M13983" s="47">
        <f>VLOOKUP(I13983,PGStock[],6,FALSE)</f>
        <v>200</v>
      </c>
      <c r="N13983" s="47">
        <f>+PGSales!$L13983*PGSales!$M13983</f>
        <v>400</v>
      </c>
    </row>
    <row r="13984" spans="1:14" hidden="1" x14ac:dyDescent="0.25">
      <c r="A13984" s="77">
        <f t="shared" si="1686"/>
        <v>2026</v>
      </c>
      <c r="B13984" s="77">
        <f t="shared" si="1687"/>
        <v>2</v>
      </c>
      <c r="C13984" s="73">
        <v>46062</v>
      </c>
      <c r="D13984" s="79" t="s">
        <v>62</v>
      </c>
      <c r="E13984" s="80" t="s">
        <v>290</v>
      </c>
      <c r="F13984" s="81" t="str">
        <f>VLOOKUP(E13984,Customer[],2,FALSE)</f>
        <v>Toe Twat Wai</v>
      </c>
      <c r="G13984" s="69" t="str">
        <f>VLOOKUP(E13984,Customer[],3,FALSE)</f>
        <v>Badamar St</v>
      </c>
      <c r="H13984" s="69" t="str">
        <f>VLOOKUP(E13984,Customer[],4,FALSE)</f>
        <v xml:space="preserve">Shwepyithar </v>
      </c>
      <c r="I13984" s="48" t="s">
        <v>25</v>
      </c>
      <c r="J13984" s="82" t="str">
        <f>VLOOKUP(I13984,PGStock[],2,FALSE)</f>
        <v>Columbus Super Red Smooth 350 Ml</v>
      </c>
      <c r="K13984" s="71">
        <f>VLOOKUP(I13984,PGStock[],3,FALSE)</f>
        <v>0.35</v>
      </c>
      <c r="L13984" s="47">
        <v>9</v>
      </c>
      <c r="M13984" s="47">
        <f>VLOOKUP(I13984,PGStock[],6,FALSE)</f>
        <v>150</v>
      </c>
      <c r="N13984" s="47">
        <f>+PGSales!$L13984*PGSales!$M13984</f>
        <v>1350</v>
      </c>
    </row>
    <row r="13985" spans="1:14" hidden="1" x14ac:dyDescent="0.25">
      <c r="A13985" s="77">
        <f t="shared" si="1686"/>
        <v>2026</v>
      </c>
      <c r="B13985" s="77">
        <f t="shared" si="1687"/>
        <v>2</v>
      </c>
      <c r="C13985" s="73">
        <v>46062</v>
      </c>
      <c r="D13985" s="79" t="s">
        <v>62</v>
      </c>
      <c r="E13985" s="80" t="s">
        <v>290</v>
      </c>
      <c r="F13985" s="81" t="str">
        <f>VLOOKUP(E13985,Customer[],2,FALSE)</f>
        <v>Toe Twat Wai</v>
      </c>
      <c r="G13985" s="69" t="str">
        <f>VLOOKUP(E13985,Customer[],3,FALSE)</f>
        <v>Badamar St</v>
      </c>
      <c r="H13985" s="69" t="str">
        <f>VLOOKUP(E13985,Customer[],4,FALSE)</f>
        <v xml:space="preserve">Shwepyithar </v>
      </c>
      <c r="I13985" s="48" t="s">
        <v>23</v>
      </c>
      <c r="J13985" s="82" t="str">
        <f>VLOOKUP(I13985,PGStock[],2,FALSE)</f>
        <v>Columbus Super Red Smooth 175 Ml</v>
      </c>
      <c r="K13985" s="71">
        <f>VLOOKUP(I13985,PGStock[],3,FALSE)</f>
        <v>0.17499999999999999</v>
      </c>
      <c r="L13985" s="47">
        <v>1</v>
      </c>
      <c r="M13985" s="47">
        <f>VLOOKUP(I13985,PGStock[],6,FALSE)</f>
        <v>100</v>
      </c>
      <c r="N13985" s="47">
        <f>+PGSales!$L13985*PGSales!$M13985</f>
        <v>100</v>
      </c>
    </row>
    <row r="13986" spans="1:14" hidden="1" x14ac:dyDescent="0.25">
      <c r="A13986" s="77">
        <f t="shared" si="1686"/>
        <v>2026</v>
      </c>
      <c r="B13986" s="77">
        <f t="shared" si="1687"/>
        <v>2</v>
      </c>
      <c r="C13986" s="73">
        <v>46062</v>
      </c>
      <c r="D13986" s="79" t="s">
        <v>62</v>
      </c>
      <c r="E13986" s="80" t="s">
        <v>290</v>
      </c>
      <c r="F13986" s="81" t="str">
        <f>VLOOKUP(E13986,Customer[],2,FALSE)</f>
        <v>Toe Twat Wai</v>
      </c>
      <c r="G13986" s="69" t="str">
        <f>VLOOKUP(E13986,Customer[],3,FALSE)</f>
        <v>Badamar St</v>
      </c>
      <c r="H13986" s="69" t="str">
        <f>VLOOKUP(E13986,Customer[],4,FALSE)</f>
        <v xml:space="preserve">Shwepyithar </v>
      </c>
      <c r="I13986" s="48" t="s">
        <v>18</v>
      </c>
      <c r="J13986" s="82" t="str">
        <f>VLOOKUP(I13986,PGStock[],2,FALSE)</f>
        <v>Formula Rum 350ml</v>
      </c>
      <c r="K13986" s="71">
        <f>VLOOKUP(I13986,PGStock[],3,FALSE)</f>
        <v>0.35</v>
      </c>
      <c r="L13986" s="47">
        <v>1</v>
      </c>
      <c r="M13986" s="47">
        <f>VLOOKUP(I13986,PGStock[],6,FALSE)</f>
        <v>150</v>
      </c>
      <c r="N13986" s="47">
        <f>+PGSales!$L13986*PGSales!$M13986</f>
        <v>150</v>
      </c>
    </row>
    <row r="13987" spans="1:14" hidden="1" x14ac:dyDescent="0.25">
      <c r="A13987" s="77">
        <f t="shared" si="1686"/>
        <v>2026</v>
      </c>
      <c r="B13987" s="77">
        <f t="shared" si="1687"/>
        <v>2</v>
      </c>
      <c r="C13987" s="73">
        <v>46062</v>
      </c>
      <c r="D13987" s="79" t="s">
        <v>62</v>
      </c>
      <c r="E13987" s="80" t="s">
        <v>290</v>
      </c>
      <c r="F13987" s="81" t="str">
        <f>VLOOKUP(E13987,Customer[],2,FALSE)</f>
        <v>Toe Twat Wai</v>
      </c>
      <c r="G13987" s="69" t="str">
        <f>VLOOKUP(E13987,Customer[],3,FALSE)</f>
        <v>Badamar St</v>
      </c>
      <c r="H13987" s="69" t="str">
        <f>VLOOKUP(E13987,Customer[],4,FALSE)</f>
        <v xml:space="preserve">Shwepyithar </v>
      </c>
      <c r="I13987" s="48" t="s">
        <v>959</v>
      </c>
      <c r="J13987" s="82" t="str">
        <f>VLOOKUP(I13987,PGStock[],2,FALSE)</f>
        <v>Shwe Man ကော်ဗူး (1 Liter)</v>
      </c>
      <c r="K13987" s="71">
        <f>VLOOKUP(I13987,PGStock[],3,FALSE)</f>
        <v>1</v>
      </c>
      <c r="L13987" s="47">
        <v>2</v>
      </c>
      <c r="M13987" s="47">
        <f>VLOOKUP(I13987,PGStock[],6,FALSE)</f>
        <v>100</v>
      </c>
      <c r="N13987" s="47">
        <f>+PGSales!$L13987*PGSales!$M13987</f>
        <v>200</v>
      </c>
    </row>
    <row r="13988" spans="1:14" hidden="1" x14ac:dyDescent="0.25">
      <c r="A13988" s="77">
        <f t="shared" si="1684"/>
        <v>2026</v>
      </c>
      <c r="B13988" s="77">
        <f t="shared" si="1685"/>
        <v>2</v>
      </c>
      <c r="C13988" s="73">
        <v>46063</v>
      </c>
      <c r="D13988" s="79" t="s">
        <v>275</v>
      </c>
      <c r="E13988" s="80" t="s">
        <v>369</v>
      </c>
      <c r="F13988" s="81" t="str">
        <f>VLOOKUP(E13988,Customer[],2,FALSE)</f>
        <v>Min Thar Gyi</v>
      </c>
      <c r="G13988" s="69" t="str">
        <f>VLOOKUP(E13988,Customer[],3,FALSE)</f>
        <v>Aye Yake Nyein Rd</v>
      </c>
      <c r="H13988" s="69" t="str">
        <f>VLOOKUP(E13988,Customer[],4,FALSE)</f>
        <v>Hlaing Thar Yar</v>
      </c>
      <c r="I13988" s="48" t="s">
        <v>27</v>
      </c>
      <c r="J13988" s="82" t="str">
        <f>VLOOKUP(I13988,PGStock[],2,FALSE)</f>
        <v>Columbus Super Red Smooth 700 Ml</v>
      </c>
      <c r="K13988" s="71">
        <f>VLOOKUP(I13988,PGStock[],3,FALSE)</f>
        <v>0.7</v>
      </c>
      <c r="L13988" s="47">
        <v>2</v>
      </c>
      <c r="M13988" s="47">
        <f>VLOOKUP(I13988,PGStock[],6,FALSE)</f>
        <v>200</v>
      </c>
      <c r="N13988" s="47">
        <f>+PGSales!$L13988*PGSales!$M13988</f>
        <v>400</v>
      </c>
    </row>
    <row r="13989" spans="1:14" hidden="1" x14ac:dyDescent="0.25">
      <c r="A13989" s="77">
        <f t="shared" si="1684"/>
        <v>2026</v>
      </c>
      <c r="B13989" s="77">
        <f t="shared" si="1685"/>
        <v>2</v>
      </c>
      <c r="C13989" s="73">
        <v>46063</v>
      </c>
      <c r="D13989" s="79" t="s">
        <v>275</v>
      </c>
      <c r="E13989" s="80" t="s">
        <v>369</v>
      </c>
      <c r="F13989" s="81" t="str">
        <f>VLOOKUP(E13989,Customer[],2,FALSE)</f>
        <v>Min Thar Gyi</v>
      </c>
      <c r="G13989" s="69" t="str">
        <f>VLOOKUP(E13989,Customer[],3,FALSE)</f>
        <v>Aye Yake Nyein Rd</v>
      </c>
      <c r="H13989" s="69" t="str">
        <f>VLOOKUP(E13989,Customer[],4,FALSE)</f>
        <v>Hlaing Thar Yar</v>
      </c>
      <c r="I13989" s="48" t="s">
        <v>20</v>
      </c>
      <c r="J13989" s="82" t="str">
        <f>VLOOKUP(I13989,PGStock[],2,FALSE)</f>
        <v>Formula Rum 700ml</v>
      </c>
      <c r="K13989" s="71">
        <f>VLOOKUP(I13989,PGStock[],3,FALSE)</f>
        <v>0.7</v>
      </c>
      <c r="L13989" s="47">
        <v>1</v>
      </c>
      <c r="M13989" s="47">
        <f>VLOOKUP(I13989,PGStock[],6,FALSE)</f>
        <v>200</v>
      </c>
      <c r="N13989" s="47">
        <f>+PGSales!$L13989*PGSales!$M13989</f>
        <v>200</v>
      </c>
    </row>
    <row r="13990" spans="1:14" hidden="1" x14ac:dyDescent="0.25">
      <c r="A13990" s="77">
        <f t="shared" ref="A13990:A14042" si="1688">YEAR(C13990)</f>
        <v>2026</v>
      </c>
      <c r="B13990" s="77">
        <f t="shared" ref="B13990:B14042" si="1689">MONTH(C13990)</f>
        <v>2</v>
      </c>
      <c r="C13990" s="73">
        <v>46063</v>
      </c>
      <c r="D13990" s="79" t="s">
        <v>275</v>
      </c>
      <c r="E13990" s="80" t="s">
        <v>369</v>
      </c>
      <c r="F13990" s="81" t="str">
        <f>VLOOKUP(E13990,Customer[],2,FALSE)</f>
        <v>Min Thar Gyi</v>
      </c>
      <c r="G13990" s="69" t="str">
        <f>VLOOKUP(E13990,Customer[],3,FALSE)</f>
        <v>Aye Yake Nyein Rd</v>
      </c>
      <c r="H13990" s="69" t="str">
        <f>VLOOKUP(E13990,Customer[],4,FALSE)</f>
        <v>Hlaing Thar Yar</v>
      </c>
      <c r="I13990" s="48" t="s">
        <v>18</v>
      </c>
      <c r="J13990" s="82" t="str">
        <f>VLOOKUP(I13990,PGStock[],2,FALSE)</f>
        <v>Formula Rum 350ml</v>
      </c>
      <c r="K13990" s="71">
        <f>VLOOKUP(I13990,PGStock[],3,FALSE)</f>
        <v>0.35</v>
      </c>
      <c r="L13990" s="47">
        <v>1</v>
      </c>
      <c r="M13990" s="47">
        <f>VLOOKUP(I13990,PGStock[],6,FALSE)</f>
        <v>150</v>
      </c>
      <c r="N13990" s="47">
        <f>+PGSales!$L13990*PGSales!$M13990</f>
        <v>150</v>
      </c>
    </row>
    <row r="13991" spans="1:14" hidden="1" x14ac:dyDescent="0.25">
      <c r="A13991" s="77">
        <f t="shared" si="1688"/>
        <v>2026</v>
      </c>
      <c r="B13991" s="77">
        <f t="shared" si="1689"/>
        <v>2</v>
      </c>
      <c r="C13991" s="73">
        <v>46063</v>
      </c>
      <c r="D13991" s="79" t="s">
        <v>275</v>
      </c>
      <c r="E13991" s="80" t="s">
        <v>369</v>
      </c>
      <c r="F13991" s="81" t="str">
        <f>VLOOKUP(E13991,Customer[],2,FALSE)</f>
        <v>Min Thar Gyi</v>
      </c>
      <c r="G13991" s="69" t="str">
        <f>VLOOKUP(E13991,Customer[],3,FALSE)</f>
        <v>Aye Yake Nyein Rd</v>
      </c>
      <c r="H13991" s="69" t="str">
        <f>VLOOKUP(E13991,Customer[],4,FALSE)</f>
        <v>Hlaing Thar Yar</v>
      </c>
      <c r="I13991" s="48" t="s">
        <v>958</v>
      </c>
      <c r="J13991" s="82" t="str">
        <f>VLOOKUP(I13991,PGStock[],2,FALSE)</f>
        <v>Shwe Man 680ml</v>
      </c>
      <c r="K13991" s="71">
        <f>VLOOKUP(I13991,PGStock[],3,FALSE)</f>
        <v>0.68</v>
      </c>
      <c r="L13991" s="47">
        <v>2</v>
      </c>
      <c r="M13991" s="47">
        <f>VLOOKUP(I13991,PGStock[],6,FALSE)</f>
        <v>100</v>
      </c>
      <c r="N13991" s="47">
        <f>+PGSales!$L13991*PGSales!$M13991</f>
        <v>200</v>
      </c>
    </row>
    <row r="13992" spans="1:14" hidden="1" x14ac:dyDescent="0.25">
      <c r="A13992" s="77">
        <f t="shared" si="1688"/>
        <v>2026</v>
      </c>
      <c r="B13992" s="77">
        <f t="shared" si="1689"/>
        <v>2</v>
      </c>
      <c r="C13992" s="73">
        <v>46063</v>
      </c>
      <c r="D13992" s="79" t="s">
        <v>275</v>
      </c>
      <c r="E13992" s="80" t="s">
        <v>369</v>
      </c>
      <c r="F13992" s="81" t="str">
        <f>VLOOKUP(E13992,Customer[],2,FALSE)</f>
        <v>Min Thar Gyi</v>
      </c>
      <c r="G13992" s="69" t="str">
        <f>VLOOKUP(E13992,Customer[],3,FALSE)</f>
        <v>Aye Yake Nyein Rd</v>
      </c>
      <c r="H13992" s="69" t="str">
        <f>VLOOKUP(E13992,Customer[],4,FALSE)</f>
        <v>Hlaing Thar Yar</v>
      </c>
      <c r="I13992" s="48" t="s">
        <v>959</v>
      </c>
      <c r="J13992" s="82" t="str">
        <f>VLOOKUP(I13992,PGStock[],2,FALSE)</f>
        <v>Shwe Man ကော်ဗူး (1 Liter)</v>
      </c>
      <c r="K13992" s="71">
        <f>VLOOKUP(I13992,PGStock[],3,FALSE)</f>
        <v>1</v>
      </c>
      <c r="L13992" s="47">
        <v>1</v>
      </c>
      <c r="M13992" s="47">
        <f>VLOOKUP(I13992,PGStock[],6,FALSE)</f>
        <v>100</v>
      </c>
      <c r="N13992" s="47">
        <f>+PGSales!$L13992*PGSales!$M13992</f>
        <v>100</v>
      </c>
    </row>
    <row r="13993" spans="1:14" hidden="1" x14ac:dyDescent="0.25">
      <c r="A13993" s="77">
        <f t="shared" si="1688"/>
        <v>2026</v>
      </c>
      <c r="B13993" s="77">
        <f t="shared" si="1689"/>
        <v>2</v>
      </c>
      <c r="C13993" s="73">
        <v>46063</v>
      </c>
      <c r="D13993" s="79" t="s">
        <v>74</v>
      </c>
      <c r="E13993" s="80" t="s">
        <v>1087</v>
      </c>
      <c r="F13993" s="81" t="str">
        <f>VLOOKUP(E13993,Customer[],2,FALSE)</f>
        <v>Mate Swe Sit</v>
      </c>
      <c r="G13993" s="69" t="str">
        <f>VLOOKUP(E13993,Customer[],3,FALSE)</f>
        <v>Nyoun Your Rd</v>
      </c>
      <c r="H13993" s="69" t="str">
        <f>VLOOKUP(E13993,Customer[],4,FALSE)</f>
        <v>Hlaing Thar Yar</v>
      </c>
      <c r="I13993" s="48" t="s">
        <v>958</v>
      </c>
      <c r="J13993" s="82" t="str">
        <f>VLOOKUP(I13993,PGStock[],2,FALSE)</f>
        <v>Shwe Man 680ml</v>
      </c>
      <c r="K13993" s="71">
        <f>VLOOKUP(I13993,PGStock[],3,FALSE)</f>
        <v>0.68</v>
      </c>
      <c r="L13993" s="47">
        <v>1</v>
      </c>
      <c r="M13993" s="47">
        <f>VLOOKUP(I13993,PGStock[],6,FALSE)</f>
        <v>100</v>
      </c>
      <c r="N13993" s="47">
        <f>+PGSales!$L13993*PGSales!$M13993</f>
        <v>100</v>
      </c>
    </row>
    <row r="13994" spans="1:14" hidden="1" x14ac:dyDescent="0.25">
      <c r="A13994" s="77">
        <f t="shared" si="1688"/>
        <v>2026</v>
      </c>
      <c r="B13994" s="77">
        <f t="shared" si="1689"/>
        <v>2</v>
      </c>
      <c r="C13994" s="73">
        <v>46063</v>
      </c>
      <c r="D13994" s="79" t="s">
        <v>74</v>
      </c>
      <c r="E13994" s="80" t="s">
        <v>1087</v>
      </c>
      <c r="F13994" s="81" t="str">
        <f>VLOOKUP(E13994,Customer[],2,FALSE)</f>
        <v>Mate Swe Sit</v>
      </c>
      <c r="G13994" s="69" t="str">
        <f>VLOOKUP(E13994,Customer[],3,FALSE)</f>
        <v>Nyoun Your Rd</v>
      </c>
      <c r="H13994" s="69" t="str">
        <f>VLOOKUP(E13994,Customer[],4,FALSE)</f>
        <v>Hlaing Thar Yar</v>
      </c>
      <c r="I13994" s="48" t="s">
        <v>959</v>
      </c>
      <c r="J13994" s="82" t="str">
        <f>VLOOKUP(I13994,PGStock[],2,FALSE)</f>
        <v>Shwe Man ကော်ဗူး (1 Liter)</v>
      </c>
      <c r="K13994" s="71">
        <f>VLOOKUP(I13994,PGStock[],3,FALSE)</f>
        <v>1</v>
      </c>
      <c r="L13994" s="47">
        <v>2</v>
      </c>
      <c r="M13994" s="47">
        <f>VLOOKUP(I13994,PGStock[],6,FALSE)</f>
        <v>100</v>
      </c>
      <c r="N13994" s="47">
        <f>+PGSales!$L13994*PGSales!$M13994</f>
        <v>200</v>
      </c>
    </row>
    <row r="13995" spans="1:14" hidden="1" x14ac:dyDescent="0.25">
      <c r="A13995" s="77">
        <f t="shared" si="1688"/>
        <v>2026</v>
      </c>
      <c r="B13995" s="77">
        <f t="shared" si="1689"/>
        <v>2</v>
      </c>
      <c r="C13995" s="73">
        <v>46063</v>
      </c>
      <c r="D13995" s="79" t="s">
        <v>68</v>
      </c>
      <c r="E13995" s="80" t="s">
        <v>435</v>
      </c>
      <c r="F13995" s="81" t="str">
        <f>VLOOKUP(E13995,Customer[],2,FALSE)</f>
        <v>Hlaing Bwar1</v>
      </c>
      <c r="G13995" s="69" t="str">
        <f>VLOOKUP(E13995,Customer[],3,FALSE)</f>
        <v>Paddue Rd</v>
      </c>
      <c r="H13995" s="69" t="str">
        <f>VLOOKUP(E13995,Customer[],4,FALSE)</f>
        <v>Hlaing Thar Yar</v>
      </c>
      <c r="I13995" s="48" t="s">
        <v>25</v>
      </c>
      <c r="J13995" s="82" t="str">
        <f>VLOOKUP(I13995,PGStock[],2,FALSE)</f>
        <v>Columbus Super Red Smooth 350 Ml</v>
      </c>
      <c r="K13995" s="71">
        <f>VLOOKUP(I13995,PGStock[],3,FALSE)</f>
        <v>0.35</v>
      </c>
      <c r="L13995" s="47">
        <v>1</v>
      </c>
      <c r="M13995" s="47">
        <f>VLOOKUP(I13995,PGStock[],6,FALSE)</f>
        <v>150</v>
      </c>
      <c r="N13995" s="47">
        <f>+PGSales!$L13995*PGSales!$M13995</f>
        <v>150</v>
      </c>
    </row>
    <row r="13996" spans="1:14" hidden="1" x14ac:dyDescent="0.25">
      <c r="A13996" s="77">
        <f t="shared" si="1688"/>
        <v>2026</v>
      </c>
      <c r="B13996" s="77">
        <f t="shared" si="1689"/>
        <v>2</v>
      </c>
      <c r="C13996" s="73">
        <v>46063</v>
      </c>
      <c r="D13996" s="79" t="s">
        <v>68</v>
      </c>
      <c r="E13996" s="80" t="s">
        <v>435</v>
      </c>
      <c r="F13996" s="81" t="str">
        <f>VLOOKUP(E13996,Customer[],2,FALSE)</f>
        <v>Hlaing Bwar1</v>
      </c>
      <c r="G13996" s="69" t="str">
        <f>VLOOKUP(E13996,Customer[],3,FALSE)</f>
        <v>Paddue Rd</v>
      </c>
      <c r="H13996" s="69" t="str">
        <f>VLOOKUP(E13996,Customer[],4,FALSE)</f>
        <v>Hlaing Thar Yar</v>
      </c>
      <c r="I13996" s="48" t="s">
        <v>18</v>
      </c>
      <c r="J13996" s="82" t="str">
        <f>VLOOKUP(I13996,PGStock[],2,FALSE)</f>
        <v>Formula Rum 350ml</v>
      </c>
      <c r="K13996" s="71">
        <f>VLOOKUP(I13996,PGStock[],3,FALSE)</f>
        <v>0.35</v>
      </c>
      <c r="L13996" s="47">
        <v>4</v>
      </c>
      <c r="M13996" s="47">
        <f>VLOOKUP(I13996,PGStock[],6,FALSE)</f>
        <v>150</v>
      </c>
      <c r="N13996" s="47">
        <f>+PGSales!$L13996*PGSales!$M13996</f>
        <v>600</v>
      </c>
    </row>
    <row r="13997" spans="1:14" hidden="1" x14ac:dyDescent="0.25">
      <c r="A13997" s="77">
        <f t="shared" ref="A13997:A14010" si="1690">YEAR(C13997)</f>
        <v>2026</v>
      </c>
      <c r="B13997" s="77">
        <f t="shared" ref="B13997:B14010" si="1691">MONTH(C13997)</f>
        <v>2</v>
      </c>
      <c r="C13997" s="73">
        <v>46063</v>
      </c>
      <c r="D13997" s="79" t="s">
        <v>68</v>
      </c>
      <c r="E13997" s="80" t="s">
        <v>435</v>
      </c>
      <c r="F13997" s="81" t="str">
        <f>VLOOKUP(E13997,Customer[],2,FALSE)</f>
        <v>Hlaing Bwar1</v>
      </c>
      <c r="G13997" s="69" t="str">
        <f>VLOOKUP(E13997,Customer[],3,FALSE)</f>
        <v>Paddue Rd</v>
      </c>
      <c r="H13997" s="69" t="str">
        <f>VLOOKUP(E13997,Customer[],4,FALSE)</f>
        <v>Hlaing Thar Yar</v>
      </c>
      <c r="I13997" s="48" t="s">
        <v>958</v>
      </c>
      <c r="J13997" s="82" t="str">
        <f>VLOOKUP(I13997,PGStock[],2,FALSE)</f>
        <v>Shwe Man 680ml</v>
      </c>
      <c r="K13997" s="71">
        <f>VLOOKUP(I13997,PGStock[],3,FALSE)</f>
        <v>0.68</v>
      </c>
      <c r="L13997" s="47">
        <v>1</v>
      </c>
      <c r="M13997" s="47">
        <f>VLOOKUP(I13997,PGStock[],6,FALSE)</f>
        <v>100</v>
      </c>
      <c r="N13997" s="47">
        <f>+PGSales!$L13997*PGSales!$M13997</f>
        <v>100</v>
      </c>
    </row>
    <row r="13998" spans="1:14" hidden="1" x14ac:dyDescent="0.25">
      <c r="A13998" s="77">
        <f t="shared" si="1690"/>
        <v>2026</v>
      </c>
      <c r="B13998" s="77">
        <f t="shared" si="1691"/>
        <v>2</v>
      </c>
      <c r="C13998" s="73">
        <v>46063</v>
      </c>
      <c r="D13998" s="79" t="s">
        <v>878</v>
      </c>
      <c r="E13998" s="80" t="s">
        <v>469</v>
      </c>
      <c r="F13998" s="81" t="str">
        <f>VLOOKUP(E13998,Customer[],2,FALSE)</f>
        <v>Nay La</v>
      </c>
      <c r="G13998" s="69" t="str">
        <f>VLOOKUP(E13998,Customer[],3,FALSE)</f>
        <v>Kyan Sitt Thar Rd</v>
      </c>
      <c r="H13998" s="69" t="str">
        <f>VLOOKUP(E13998,Customer[],4,FALSE)</f>
        <v>Hlaing Thar Yar</v>
      </c>
      <c r="I13998" s="48" t="s">
        <v>27</v>
      </c>
      <c r="J13998" s="82" t="str">
        <f>VLOOKUP(I13998,PGStock[],2,FALSE)</f>
        <v>Columbus Super Red Smooth 700 Ml</v>
      </c>
      <c r="K13998" s="71">
        <f>VLOOKUP(I13998,PGStock[],3,FALSE)</f>
        <v>0.7</v>
      </c>
      <c r="L13998" s="47">
        <v>1</v>
      </c>
      <c r="M13998" s="47">
        <f>VLOOKUP(I13998,PGStock[],6,FALSE)</f>
        <v>200</v>
      </c>
      <c r="N13998" s="47">
        <f>+PGSales!$L13998*PGSales!$M13998</f>
        <v>200</v>
      </c>
    </row>
    <row r="13999" spans="1:14" hidden="1" x14ac:dyDescent="0.25">
      <c r="A13999" s="77">
        <f t="shared" si="1690"/>
        <v>2026</v>
      </c>
      <c r="B13999" s="77">
        <f t="shared" si="1691"/>
        <v>2</v>
      </c>
      <c r="C13999" s="73">
        <v>46063</v>
      </c>
      <c r="D13999" s="79" t="s">
        <v>878</v>
      </c>
      <c r="E13999" s="80" t="s">
        <v>469</v>
      </c>
      <c r="F13999" s="81" t="str">
        <f>VLOOKUP(E13999,Customer[],2,FALSE)</f>
        <v>Nay La</v>
      </c>
      <c r="G13999" s="69" t="str">
        <f>VLOOKUP(E13999,Customer[],3,FALSE)</f>
        <v>Kyan Sitt Thar Rd</v>
      </c>
      <c r="H13999" s="69" t="str">
        <f>VLOOKUP(E13999,Customer[],4,FALSE)</f>
        <v>Hlaing Thar Yar</v>
      </c>
      <c r="I13999" s="48" t="s">
        <v>25</v>
      </c>
      <c r="J13999" s="82" t="str">
        <f>VLOOKUP(I13999,PGStock[],2,FALSE)</f>
        <v>Columbus Super Red Smooth 350 Ml</v>
      </c>
      <c r="K13999" s="71">
        <f>VLOOKUP(I13999,PGStock[],3,FALSE)</f>
        <v>0.35</v>
      </c>
      <c r="L13999" s="47">
        <v>2</v>
      </c>
      <c r="M13999" s="47">
        <f>VLOOKUP(I13999,PGStock[],6,FALSE)</f>
        <v>150</v>
      </c>
      <c r="N13999" s="47">
        <f>+PGSales!$L13999*PGSales!$M13999</f>
        <v>300</v>
      </c>
    </row>
    <row r="14000" spans="1:14" hidden="1" x14ac:dyDescent="0.25">
      <c r="A14000" s="77">
        <f t="shared" si="1690"/>
        <v>2026</v>
      </c>
      <c r="B14000" s="77">
        <f t="shared" si="1691"/>
        <v>2</v>
      </c>
      <c r="C14000" s="73">
        <v>46063</v>
      </c>
      <c r="D14000" s="79" t="s">
        <v>878</v>
      </c>
      <c r="E14000" s="80" t="s">
        <v>469</v>
      </c>
      <c r="F14000" s="81" t="str">
        <f>VLOOKUP(E14000,Customer[],2,FALSE)</f>
        <v>Nay La</v>
      </c>
      <c r="G14000" s="69" t="str">
        <f>VLOOKUP(E14000,Customer[],3,FALSE)</f>
        <v>Kyan Sitt Thar Rd</v>
      </c>
      <c r="H14000" s="69" t="str">
        <f>VLOOKUP(E14000,Customer[],4,FALSE)</f>
        <v>Hlaing Thar Yar</v>
      </c>
      <c r="I14000" s="48" t="s">
        <v>20</v>
      </c>
      <c r="J14000" s="82" t="str">
        <f>VLOOKUP(I14000,PGStock[],2,FALSE)</f>
        <v>Formula Rum 700ml</v>
      </c>
      <c r="K14000" s="71">
        <f>VLOOKUP(I14000,PGStock[],3,FALSE)</f>
        <v>0.7</v>
      </c>
      <c r="L14000" s="47">
        <v>2</v>
      </c>
      <c r="M14000" s="47">
        <f>VLOOKUP(I14000,PGStock[],6,FALSE)</f>
        <v>200</v>
      </c>
      <c r="N14000" s="47">
        <f>+PGSales!$L14000*PGSales!$M14000</f>
        <v>400</v>
      </c>
    </row>
    <row r="14001" spans="1:14" hidden="1" x14ac:dyDescent="0.25">
      <c r="A14001" s="77">
        <f t="shared" si="1690"/>
        <v>2026</v>
      </c>
      <c r="B14001" s="77">
        <f t="shared" si="1691"/>
        <v>2</v>
      </c>
      <c r="C14001" s="73">
        <v>46063</v>
      </c>
      <c r="D14001" s="79" t="s">
        <v>878</v>
      </c>
      <c r="E14001" s="80" t="s">
        <v>469</v>
      </c>
      <c r="F14001" s="81" t="str">
        <f>VLOOKUP(E14001,Customer[],2,FALSE)</f>
        <v>Nay La</v>
      </c>
      <c r="G14001" s="69" t="str">
        <f>VLOOKUP(E14001,Customer[],3,FALSE)</f>
        <v>Kyan Sitt Thar Rd</v>
      </c>
      <c r="H14001" s="69" t="str">
        <f>VLOOKUP(E14001,Customer[],4,FALSE)</f>
        <v>Hlaing Thar Yar</v>
      </c>
      <c r="I14001" s="48" t="s">
        <v>18</v>
      </c>
      <c r="J14001" s="82" t="str">
        <f>VLOOKUP(I14001,PGStock[],2,FALSE)</f>
        <v>Formula Rum 350ml</v>
      </c>
      <c r="K14001" s="71">
        <f>VLOOKUP(I14001,PGStock[],3,FALSE)</f>
        <v>0.35</v>
      </c>
      <c r="L14001" s="47">
        <v>4</v>
      </c>
      <c r="M14001" s="47">
        <f>VLOOKUP(I14001,PGStock[],6,FALSE)</f>
        <v>150</v>
      </c>
      <c r="N14001" s="47">
        <f>+PGSales!$L14001*PGSales!$M14001</f>
        <v>600</v>
      </c>
    </row>
    <row r="14002" spans="1:14" hidden="1" x14ac:dyDescent="0.25">
      <c r="A14002" s="77">
        <f t="shared" si="1690"/>
        <v>2026</v>
      </c>
      <c r="B14002" s="77">
        <f t="shared" si="1691"/>
        <v>2</v>
      </c>
      <c r="C14002" s="73">
        <v>46063</v>
      </c>
      <c r="D14002" s="79" t="s">
        <v>878</v>
      </c>
      <c r="E14002" s="80" t="s">
        <v>469</v>
      </c>
      <c r="F14002" s="81" t="str">
        <f>VLOOKUP(E14002,Customer[],2,FALSE)</f>
        <v>Nay La</v>
      </c>
      <c r="G14002" s="69" t="str">
        <f>VLOOKUP(E14002,Customer[],3,FALSE)</f>
        <v>Kyan Sitt Thar Rd</v>
      </c>
      <c r="H14002" s="69" t="str">
        <f>VLOOKUP(E14002,Customer[],4,FALSE)</f>
        <v>Hlaing Thar Yar</v>
      </c>
      <c r="I14002" s="48" t="s">
        <v>958</v>
      </c>
      <c r="J14002" s="82" t="str">
        <f>VLOOKUP(I14002,PGStock[],2,FALSE)</f>
        <v>Shwe Man 680ml</v>
      </c>
      <c r="K14002" s="71">
        <f>VLOOKUP(I14002,PGStock[],3,FALSE)</f>
        <v>0.68</v>
      </c>
      <c r="L14002" s="47">
        <v>1</v>
      </c>
      <c r="M14002" s="47">
        <f>VLOOKUP(I14002,PGStock[],6,FALSE)</f>
        <v>100</v>
      </c>
      <c r="N14002" s="47">
        <f>+PGSales!$L14002*PGSales!$M14002</f>
        <v>100</v>
      </c>
    </row>
    <row r="14003" spans="1:14" hidden="1" x14ac:dyDescent="0.25">
      <c r="A14003" s="77">
        <f t="shared" si="1690"/>
        <v>2026</v>
      </c>
      <c r="B14003" s="77">
        <f t="shared" si="1691"/>
        <v>2</v>
      </c>
      <c r="C14003" s="73">
        <v>46063</v>
      </c>
      <c r="D14003" s="79" t="s">
        <v>878</v>
      </c>
      <c r="E14003" s="80" t="s">
        <v>469</v>
      </c>
      <c r="F14003" s="81" t="str">
        <f>VLOOKUP(E14003,Customer[],2,FALSE)</f>
        <v>Nay La</v>
      </c>
      <c r="G14003" s="69" t="str">
        <f>VLOOKUP(E14003,Customer[],3,FALSE)</f>
        <v>Kyan Sitt Thar Rd</v>
      </c>
      <c r="H14003" s="69" t="str">
        <f>VLOOKUP(E14003,Customer[],4,FALSE)</f>
        <v>Hlaing Thar Yar</v>
      </c>
      <c r="I14003" s="48" t="s">
        <v>959</v>
      </c>
      <c r="J14003" s="82" t="str">
        <f>VLOOKUP(I14003,PGStock[],2,FALSE)</f>
        <v>Shwe Man ကော်ဗူး (1 Liter)</v>
      </c>
      <c r="K14003" s="71">
        <f>VLOOKUP(I14003,PGStock[],3,FALSE)</f>
        <v>1</v>
      </c>
      <c r="L14003" s="47">
        <v>2</v>
      </c>
      <c r="M14003" s="47">
        <f>VLOOKUP(I14003,PGStock[],6,FALSE)</f>
        <v>100</v>
      </c>
      <c r="N14003" s="47">
        <f>+PGSales!$L14003*PGSales!$M14003</f>
        <v>200</v>
      </c>
    </row>
    <row r="14004" spans="1:14" hidden="1" x14ac:dyDescent="0.25">
      <c r="A14004" s="77">
        <f t="shared" si="1690"/>
        <v>2026</v>
      </c>
      <c r="B14004" s="77">
        <f t="shared" si="1691"/>
        <v>2</v>
      </c>
      <c r="C14004" s="73">
        <v>46063</v>
      </c>
      <c r="D14004" s="79" t="s">
        <v>4</v>
      </c>
      <c r="E14004" s="80" t="s">
        <v>1442</v>
      </c>
      <c r="F14004" s="81" t="str">
        <f>VLOOKUP(E14004,Customer[],2,FALSE)</f>
        <v>Nay La 2</v>
      </c>
      <c r="G14004" s="69" t="str">
        <f>VLOOKUP(E14004,Customer[],3,FALSE)</f>
        <v>Yaokker Rd</v>
      </c>
      <c r="H14004" s="69" t="str">
        <f>VLOOKUP(E14004,Customer[],4,FALSE)</f>
        <v>Hlaing Thar Yar</v>
      </c>
      <c r="I14004" s="48" t="s">
        <v>27</v>
      </c>
      <c r="J14004" s="82" t="str">
        <f>VLOOKUP(I14004,PGStock[],2,FALSE)</f>
        <v>Columbus Super Red Smooth 700 Ml</v>
      </c>
      <c r="K14004" s="71">
        <f>VLOOKUP(I14004,PGStock[],3,FALSE)</f>
        <v>0.7</v>
      </c>
      <c r="L14004" s="47">
        <v>1</v>
      </c>
      <c r="M14004" s="47">
        <f>VLOOKUP(I14004,PGStock[],6,FALSE)</f>
        <v>200</v>
      </c>
      <c r="N14004" s="47">
        <f>+PGSales!$L14004*PGSales!$M14004</f>
        <v>200</v>
      </c>
    </row>
    <row r="14005" spans="1:14" hidden="1" x14ac:dyDescent="0.25">
      <c r="A14005" s="77">
        <f t="shared" si="1690"/>
        <v>2026</v>
      </c>
      <c r="B14005" s="77">
        <f t="shared" si="1691"/>
        <v>2</v>
      </c>
      <c r="C14005" s="73">
        <v>46063</v>
      </c>
      <c r="D14005" s="79" t="s">
        <v>4</v>
      </c>
      <c r="E14005" s="80" t="s">
        <v>1442</v>
      </c>
      <c r="F14005" s="81" t="str">
        <f>VLOOKUP(E14005,Customer[],2,FALSE)</f>
        <v>Nay La 2</v>
      </c>
      <c r="G14005" s="69" t="str">
        <f>VLOOKUP(E14005,Customer[],3,FALSE)</f>
        <v>Yaokker Rd</v>
      </c>
      <c r="H14005" s="69" t="str">
        <f>VLOOKUP(E14005,Customer[],4,FALSE)</f>
        <v>Hlaing Thar Yar</v>
      </c>
      <c r="I14005" s="48" t="s">
        <v>25</v>
      </c>
      <c r="J14005" s="82" t="str">
        <f>VLOOKUP(I14005,PGStock[],2,FALSE)</f>
        <v>Columbus Super Red Smooth 350 Ml</v>
      </c>
      <c r="K14005" s="71">
        <f>VLOOKUP(I14005,PGStock[],3,FALSE)</f>
        <v>0.35</v>
      </c>
      <c r="L14005" s="47">
        <v>4</v>
      </c>
      <c r="M14005" s="47">
        <f>VLOOKUP(I14005,PGStock[],6,FALSE)</f>
        <v>150</v>
      </c>
      <c r="N14005" s="47">
        <f>+PGSales!$L14005*PGSales!$M14005</f>
        <v>600</v>
      </c>
    </row>
    <row r="14006" spans="1:14" hidden="1" x14ac:dyDescent="0.25">
      <c r="A14006" s="77">
        <f t="shared" si="1690"/>
        <v>2026</v>
      </c>
      <c r="B14006" s="77">
        <f t="shared" si="1691"/>
        <v>2</v>
      </c>
      <c r="C14006" s="73">
        <v>46063</v>
      </c>
      <c r="D14006" s="79" t="s">
        <v>4</v>
      </c>
      <c r="E14006" s="80" t="s">
        <v>1442</v>
      </c>
      <c r="F14006" s="81" t="str">
        <f>VLOOKUP(E14006,Customer[],2,FALSE)</f>
        <v>Nay La 2</v>
      </c>
      <c r="G14006" s="69" t="str">
        <f>VLOOKUP(E14006,Customer[],3,FALSE)</f>
        <v>Yaokker Rd</v>
      </c>
      <c r="H14006" s="69" t="str">
        <f>VLOOKUP(E14006,Customer[],4,FALSE)</f>
        <v>Hlaing Thar Yar</v>
      </c>
      <c r="I14006" s="48" t="s">
        <v>18</v>
      </c>
      <c r="J14006" s="82" t="str">
        <f>VLOOKUP(I14006,PGStock[],2,FALSE)</f>
        <v>Formula Rum 350ml</v>
      </c>
      <c r="K14006" s="71">
        <f>VLOOKUP(I14006,PGStock[],3,FALSE)</f>
        <v>0.35</v>
      </c>
      <c r="L14006" s="47">
        <v>1</v>
      </c>
      <c r="M14006" s="47">
        <f>VLOOKUP(I14006,PGStock[],6,FALSE)</f>
        <v>150</v>
      </c>
      <c r="N14006" s="47">
        <f>+PGSales!$L14006*PGSales!$M14006</f>
        <v>150</v>
      </c>
    </row>
    <row r="14007" spans="1:14" hidden="1" x14ac:dyDescent="0.25">
      <c r="A14007" s="77">
        <f t="shared" si="1690"/>
        <v>2026</v>
      </c>
      <c r="B14007" s="77">
        <f t="shared" si="1691"/>
        <v>2</v>
      </c>
      <c r="C14007" s="73">
        <v>46063</v>
      </c>
      <c r="D14007" s="79" t="s">
        <v>4</v>
      </c>
      <c r="E14007" s="80" t="s">
        <v>1442</v>
      </c>
      <c r="F14007" s="81" t="str">
        <f>VLOOKUP(E14007,Customer[],2,FALSE)</f>
        <v>Nay La 2</v>
      </c>
      <c r="G14007" s="69" t="str">
        <f>VLOOKUP(E14007,Customer[],3,FALSE)</f>
        <v>Yaokker Rd</v>
      </c>
      <c r="H14007" s="69" t="str">
        <f>VLOOKUP(E14007,Customer[],4,FALSE)</f>
        <v>Hlaing Thar Yar</v>
      </c>
      <c r="I14007" s="48" t="s">
        <v>958</v>
      </c>
      <c r="J14007" s="82" t="str">
        <f>VLOOKUP(I14007,PGStock[],2,FALSE)</f>
        <v>Shwe Man 680ml</v>
      </c>
      <c r="K14007" s="71">
        <f>VLOOKUP(I14007,PGStock[],3,FALSE)</f>
        <v>0.68</v>
      </c>
      <c r="L14007" s="47">
        <v>1</v>
      </c>
      <c r="M14007" s="47">
        <f>VLOOKUP(I14007,PGStock[],6,FALSE)</f>
        <v>100</v>
      </c>
      <c r="N14007" s="47">
        <f>+PGSales!$L14007*PGSales!$M14007</f>
        <v>100</v>
      </c>
    </row>
    <row r="14008" spans="1:14" hidden="1" x14ac:dyDescent="0.25">
      <c r="A14008" s="77">
        <f t="shared" si="1690"/>
        <v>2026</v>
      </c>
      <c r="B14008" s="77">
        <f t="shared" si="1691"/>
        <v>2</v>
      </c>
      <c r="C14008" s="73">
        <v>46063</v>
      </c>
      <c r="D14008" s="79" t="s">
        <v>4</v>
      </c>
      <c r="E14008" s="80" t="s">
        <v>1442</v>
      </c>
      <c r="F14008" s="81" t="str">
        <f>VLOOKUP(E14008,Customer[],2,FALSE)</f>
        <v>Nay La 2</v>
      </c>
      <c r="G14008" s="69" t="str">
        <f>VLOOKUP(E14008,Customer[],3,FALSE)</f>
        <v>Yaokker Rd</v>
      </c>
      <c r="H14008" s="69" t="str">
        <f>VLOOKUP(E14008,Customer[],4,FALSE)</f>
        <v>Hlaing Thar Yar</v>
      </c>
      <c r="I14008" s="48" t="s">
        <v>959</v>
      </c>
      <c r="J14008" s="82" t="str">
        <f>VLOOKUP(I14008,PGStock[],2,FALSE)</f>
        <v>Shwe Man ကော်ဗူး (1 Liter)</v>
      </c>
      <c r="K14008" s="71">
        <f>VLOOKUP(I14008,PGStock[],3,FALSE)</f>
        <v>1</v>
      </c>
      <c r="L14008" s="47">
        <v>2</v>
      </c>
      <c r="M14008" s="47">
        <f>VLOOKUP(I14008,PGStock[],6,FALSE)</f>
        <v>100</v>
      </c>
      <c r="N14008" s="47">
        <f>+PGSales!$L14008*PGSales!$M14008</f>
        <v>200</v>
      </c>
    </row>
    <row r="14009" spans="1:14" hidden="1" x14ac:dyDescent="0.25">
      <c r="A14009" s="77">
        <f t="shared" si="1690"/>
        <v>2026</v>
      </c>
      <c r="B14009" s="77">
        <f t="shared" si="1691"/>
        <v>2</v>
      </c>
      <c r="C14009" s="73">
        <v>46063</v>
      </c>
      <c r="D14009" s="79" t="s">
        <v>131</v>
      </c>
      <c r="E14009" s="80">
        <v>124</v>
      </c>
      <c r="F14009" s="81" t="str">
        <f>VLOOKUP(E14009,Customer[],2,FALSE)</f>
        <v>124 Store</v>
      </c>
      <c r="G14009" s="69" t="str">
        <f>VLOOKUP(E14009,Customer[],3,FALSE)</f>
        <v>Padamyar Rd</v>
      </c>
      <c r="H14009" s="69" t="str">
        <f>VLOOKUP(E14009,Customer[],4,FALSE)</f>
        <v>Hlaing Thar Yar</v>
      </c>
      <c r="I14009" s="48" t="s">
        <v>25</v>
      </c>
      <c r="J14009" s="82" t="str">
        <f>VLOOKUP(I14009,PGStock[],2,FALSE)</f>
        <v>Columbus Super Red Smooth 350 Ml</v>
      </c>
      <c r="K14009" s="71">
        <f>VLOOKUP(I14009,PGStock[],3,FALSE)</f>
        <v>0.35</v>
      </c>
      <c r="L14009" s="47">
        <v>3</v>
      </c>
      <c r="M14009" s="47">
        <f>VLOOKUP(I14009,PGStock[],6,FALSE)</f>
        <v>150</v>
      </c>
      <c r="N14009" s="47">
        <f>+PGSales!$L14009*PGSales!$M14009</f>
        <v>450</v>
      </c>
    </row>
    <row r="14010" spans="1:14" hidden="1" x14ac:dyDescent="0.25">
      <c r="A14010" s="77">
        <f t="shared" si="1690"/>
        <v>2026</v>
      </c>
      <c r="B14010" s="77">
        <f t="shared" si="1691"/>
        <v>2</v>
      </c>
      <c r="C14010" s="73">
        <v>46063</v>
      </c>
      <c r="D14010" s="79" t="s">
        <v>131</v>
      </c>
      <c r="E14010" s="80">
        <v>124</v>
      </c>
      <c r="F14010" s="81" t="str">
        <f>VLOOKUP(E14010,Customer[],2,FALSE)</f>
        <v>124 Store</v>
      </c>
      <c r="G14010" s="69" t="str">
        <f>VLOOKUP(E14010,Customer[],3,FALSE)</f>
        <v>Padamyar Rd</v>
      </c>
      <c r="H14010" s="69" t="str">
        <f>VLOOKUP(E14010,Customer[],4,FALSE)</f>
        <v>Hlaing Thar Yar</v>
      </c>
      <c r="I14010" s="48" t="s">
        <v>18</v>
      </c>
      <c r="J14010" s="82" t="str">
        <f>VLOOKUP(I14010,PGStock[],2,FALSE)</f>
        <v>Formula Rum 350ml</v>
      </c>
      <c r="K14010" s="71">
        <f>VLOOKUP(I14010,PGStock[],3,FALSE)</f>
        <v>0.35</v>
      </c>
      <c r="L14010" s="47">
        <v>4</v>
      </c>
      <c r="M14010" s="47">
        <f>VLOOKUP(I14010,PGStock[],6,FALSE)</f>
        <v>150</v>
      </c>
      <c r="N14010" s="47">
        <f>+PGSales!$L14010*PGSales!$M14010</f>
        <v>600</v>
      </c>
    </row>
    <row r="14011" spans="1:14" hidden="1" x14ac:dyDescent="0.25">
      <c r="A14011" s="77">
        <f t="shared" ref="A14011:A14024" si="1692">YEAR(C14011)</f>
        <v>2026</v>
      </c>
      <c r="B14011" s="77">
        <f t="shared" ref="B14011:B14024" si="1693">MONTH(C14011)</f>
        <v>2</v>
      </c>
      <c r="C14011" s="73">
        <v>46063</v>
      </c>
      <c r="D14011" s="79" t="s">
        <v>131</v>
      </c>
      <c r="E14011" s="80">
        <v>124</v>
      </c>
      <c r="F14011" s="81" t="str">
        <f>VLOOKUP(E14011,Customer[],2,FALSE)</f>
        <v>124 Store</v>
      </c>
      <c r="G14011" s="69" t="str">
        <f>VLOOKUP(E14011,Customer[],3,FALSE)</f>
        <v>Padamyar Rd</v>
      </c>
      <c r="H14011" s="69" t="str">
        <f>VLOOKUP(E14011,Customer[],4,FALSE)</f>
        <v>Hlaing Thar Yar</v>
      </c>
      <c r="I14011" s="48" t="s">
        <v>959</v>
      </c>
      <c r="J14011" s="82" t="str">
        <f>VLOOKUP(I14011,PGStock[],2,FALSE)</f>
        <v>Shwe Man ကော်ဗူး (1 Liter)</v>
      </c>
      <c r="K14011" s="71">
        <f>VLOOKUP(I14011,PGStock[],3,FALSE)</f>
        <v>1</v>
      </c>
      <c r="L14011" s="47">
        <v>6</v>
      </c>
      <c r="M14011" s="47">
        <f>VLOOKUP(I14011,PGStock[],6,FALSE)</f>
        <v>100</v>
      </c>
      <c r="N14011" s="47">
        <f>+PGSales!$L14011*PGSales!$M14011</f>
        <v>600</v>
      </c>
    </row>
    <row r="14012" spans="1:14" hidden="1" x14ac:dyDescent="0.25">
      <c r="A14012" s="77">
        <f t="shared" si="1692"/>
        <v>2026</v>
      </c>
      <c r="B14012" s="77">
        <f t="shared" si="1693"/>
        <v>2</v>
      </c>
      <c r="C14012" s="73">
        <v>46063</v>
      </c>
      <c r="D14012" s="79" t="s">
        <v>66</v>
      </c>
      <c r="E14012" s="80" t="s">
        <v>177</v>
      </c>
      <c r="F14012" s="81" t="str">
        <f>VLOOKUP(E14012,Customer[],2,FALSE)</f>
        <v>NI Ni Poe poe</v>
      </c>
      <c r="G14012" s="69" t="str">
        <f>VLOOKUP(E14012,Customer[],3,FALSE)</f>
        <v>Ye Yanaing Rd</v>
      </c>
      <c r="H14012" s="69" t="str">
        <f>VLOOKUP(E14012,Customer[],4,FALSE)</f>
        <v xml:space="preserve">Shwepyithar </v>
      </c>
      <c r="I14012" s="48" t="s">
        <v>25</v>
      </c>
      <c r="J14012" s="82" t="str">
        <f>VLOOKUP(I14012,PGStock[],2,FALSE)</f>
        <v>Columbus Super Red Smooth 350 Ml</v>
      </c>
      <c r="K14012" s="71">
        <f>VLOOKUP(I14012,PGStock[],3,FALSE)</f>
        <v>0.35</v>
      </c>
      <c r="L14012" s="47">
        <v>2</v>
      </c>
      <c r="M14012" s="47">
        <f>VLOOKUP(I14012,PGStock[],6,FALSE)</f>
        <v>150</v>
      </c>
      <c r="N14012" s="47">
        <f>+PGSales!$L14012*PGSales!$M14012</f>
        <v>300</v>
      </c>
    </row>
    <row r="14013" spans="1:14" hidden="1" x14ac:dyDescent="0.25">
      <c r="A14013" s="77">
        <f t="shared" si="1692"/>
        <v>2026</v>
      </c>
      <c r="B14013" s="77">
        <f t="shared" si="1693"/>
        <v>2</v>
      </c>
      <c r="C14013" s="73">
        <v>46063</v>
      </c>
      <c r="D14013" s="79" t="s">
        <v>66</v>
      </c>
      <c r="E14013" s="80" t="s">
        <v>177</v>
      </c>
      <c r="F14013" s="81" t="str">
        <f>VLOOKUP(E14013,Customer[],2,FALSE)</f>
        <v>NI Ni Poe poe</v>
      </c>
      <c r="G14013" s="69" t="str">
        <f>VLOOKUP(E14013,Customer[],3,FALSE)</f>
        <v>Ye Yanaing Rd</v>
      </c>
      <c r="H14013" s="69" t="str">
        <f>VLOOKUP(E14013,Customer[],4,FALSE)</f>
        <v xml:space="preserve">Shwepyithar </v>
      </c>
      <c r="I14013" s="48" t="s">
        <v>18</v>
      </c>
      <c r="J14013" s="82" t="str">
        <f>VLOOKUP(I14013,PGStock[],2,FALSE)</f>
        <v>Formula Rum 350ml</v>
      </c>
      <c r="K14013" s="71">
        <f>VLOOKUP(I14013,PGStock[],3,FALSE)</f>
        <v>0.35</v>
      </c>
      <c r="L14013" s="47">
        <v>2</v>
      </c>
      <c r="M14013" s="47">
        <f>VLOOKUP(I14013,PGStock[],6,FALSE)</f>
        <v>150</v>
      </c>
      <c r="N14013" s="47">
        <f>+PGSales!$L14013*PGSales!$M14013</f>
        <v>300</v>
      </c>
    </row>
    <row r="14014" spans="1:14" hidden="1" x14ac:dyDescent="0.25">
      <c r="A14014" s="77">
        <f t="shared" si="1692"/>
        <v>2026</v>
      </c>
      <c r="B14014" s="77">
        <f t="shared" si="1693"/>
        <v>2</v>
      </c>
      <c r="C14014" s="73">
        <v>46063</v>
      </c>
      <c r="D14014" s="79" t="s">
        <v>1</v>
      </c>
      <c r="E14014" s="80" t="s">
        <v>630</v>
      </c>
      <c r="F14014" s="81" t="str">
        <f>VLOOKUP(E14014,Customer[],2,FALSE)</f>
        <v xml:space="preserve">Min Satae Kyatt </v>
      </c>
      <c r="G14014" s="69" t="str">
        <f>VLOOKUP(E14014,Customer[],3,FALSE)</f>
        <v>Hlawaga Rd</v>
      </c>
      <c r="H14014" s="69" t="str">
        <f>VLOOKUP(E14014,Customer[],4,FALSE)</f>
        <v xml:space="preserve">Shwepyithar </v>
      </c>
      <c r="I14014" s="48" t="s">
        <v>25</v>
      </c>
      <c r="J14014" s="82" t="str">
        <f>VLOOKUP(I14014,PGStock[],2,FALSE)</f>
        <v>Columbus Super Red Smooth 350 Ml</v>
      </c>
      <c r="K14014" s="71">
        <f>VLOOKUP(I14014,PGStock[],3,FALSE)</f>
        <v>0.35</v>
      </c>
      <c r="L14014" s="47">
        <v>5</v>
      </c>
      <c r="M14014" s="47">
        <f>VLOOKUP(I14014,PGStock[],6,FALSE)</f>
        <v>150</v>
      </c>
      <c r="N14014" s="47">
        <f>+PGSales!$L14014*PGSales!$M14014</f>
        <v>750</v>
      </c>
    </row>
    <row r="14015" spans="1:14" hidden="1" x14ac:dyDescent="0.25">
      <c r="A14015" s="77">
        <f t="shared" si="1692"/>
        <v>2026</v>
      </c>
      <c r="B14015" s="77">
        <f t="shared" si="1693"/>
        <v>2</v>
      </c>
      <c r="C14015" s="73">
        <v>46063</v>
      </c>
      <c r="D14015" s="79" t="s">
        <v>1438</v>
      </c>
      <c r="E14015" s="80" t="s">
        <v>303</v>
      </c>
      <c r="F14015" s="81" t="str">
        <f>VLOOKUP(E14015,Customer[],2,FALSE)</f>
        <v>Wine</v>
      </c>
      <c r="G14015" s="69" t="str">
        <f>VLOOKUP(E14015,Customer[],3,FALSE)</f>
        <v>Hlawaga Rd</v>
      </c>
      <c r="H14015" s="69" t="str">
        <f>VLOOKUP(E14015,Customer[],4,FALSE)</f>
        <v xml:space="preserve">Shwepyithar </v>
      </c>
      <c r="I14015" s="48" t="s">
        <v>25</v>
      </c>
      <c r="J14015" s="82" t="str">
        <f>VLOOKUP(I14015,PGStock[],2,FALSE)</f>
        <v>Columbus Super Red Smooth 350 Ml</v>
      </c>
      <c r="K14015" s="71">
        <f>VLOOKUP(I14015,PGStock[],3,FALSE)</f>
        <v>0.35</v>
      </c>
      <c r="L14015" s="47">
        <v>5</v>
      </c>
      <c r="M14015" s="47">
        <f>VLOOKUP(I14015,PGStock[],6,FALSE)</f>
        <v>150</v>
      </c>
      <c r="N14015" s="47">
        <f>+PGSales!$L14015*PGSales!$M14015</f>
        <v>750</v>
      </c>
    </row>
    <row r="14016" spans="1:14" hidden="1" x14ac:dyDescent="0.25">
      <c r="A14016" s="77">
        <f t="shared" si="1692"/>
        <v>2026</v>
      </c>
      <c r="B14016" s="77">
        <f t="shared" si="1693"/>
        <v>2</v>
      </c>
      <c r="C14016" s="73">
        <v>46063</v>
      </c>
      <c r="D14016" s="79" t="s">
        <v>1438</v>
      </c>
      <c r="E14016" s="80" t="s">
        <v>303</v>
      </c>
      <c r="F14016" s="81" t="str">
        <f>VLOOKUP(E14016,Customer[],2,FALSE)</f>
        <v>Wine</v>
      </c>
      <c r="G14016" s="69" t="str">
        <f>VLOOKUP(E14016,Customer[],3,FALSE)</f>
        <v>Hlawaga Rd</v>
      </c>
      <c r="H14016" s="69" t="str">
        <f>VLOOKUP(E14016,Customer[],4,FALSE)</f>
        <v xml:space="preserve">Shwepyithar </v>
      </c>
      <c r="I14016" s="48" t="s">
        <v>18</v>
      </c>
      <c r="J14016" s="82" t="str">
        <f>VLOOKUP(I14016,PGStock[],2,FALSE)</f>
        <v>Formula Rum 350ml</v>
      </c>
      <c r="K14016" s="71">
        <f>VLOOKUP(I14016,PGStock[],3,FALSE)</f>
        <v>0.35</v>
      </c>
      <c r="L14016" s="47">
        <v>4</v>
      </c>
      <c r="M14016" s="47">
        <f>VLOOKUP(I14016,PGStock[],6,FALSE)</f>
        <v>150</v>
      </c>
      <c r="N14016" s="47">
        <f>+PGSales!$L14016*PGSales!$M14016</f>
        <v>600</v>
      </c>
    </row>
    <row r="14017" spans="1:14" hidden="1" x14ac:dyDescent="0.25">
      <c r="A14017" s="77">
        <f t="shared" si="1692"/>
        <v>2026</v>
      </c>
      <c r="B14017" s="77">
        <f t="shared" si="1693"/>
        <v>2</v>
      </c>
      <c r="C14017" s="73">
        <v>46063</v>
      </c>
      <c r="D14017" s="79" t="s">
        <v>70</v>
      </c>
      <c r="E14017" s="80" t="s">
        <v>228</v>
      </c>
      <c r="F14017" s="81" t="str">
        <f>VLOOKUP(E14017,Customer[],2,FALSE)</f>
        <v>Myintmo</v>
      </c>
      <c r="G14017" s="69" t="str">
        <f>VLOOKUP(E14017,Customer[],3,FALSE)</f>
        <v>Bayin Naung Rd</v>
      </c>
      <c r="H14017" s="69" t="str">
        <f>VLOOKUP(E14017,Customer[],4,FALSE)</f>
        <v xml:space="preserve">Shwepyithar </v>
      </c>
      <c r="I14017" s="48" t="s">
        <v>25</v>
      </c>
      <c r="J14017" s="82" t="str">
        <f>VLOOKUP(I14017,PGStock[],2,FALSE)</f>
        <v>Columbus Super Red Smooth 350 Ml</v>
      </c>
      <c r="K14017" s="71">
        <f>VLOOKUP(I14017,PGStock[],3,FALSE)</f>
        <v>0.35</v>
      </c>
      <c r="L14017" s="47">
        <v>1</v>
      </c>
      <c r="M14017" s="47">
        <f>VLOOKUP(I14017,PGStock[],6,FALSE)</f>
        <v>150</v>
      </c>
      <c r="N14017" s="47">
        <f>+PGSales!$L14017*PGSales!$M14017</f>
        <v>150</v>
      </c>
    </row>
    <row r="14018" spans="1:14" hidden="1" x14ac:dyDescent="0.25">
      <c r="A14018" s="77">
        <f t="shared" si="1692"/>
        <v>2026</v>
      </c>
      <c r="B14018" s="77">
        <f t="shared" si="1693"/>
        <v>2</v>
      </c>
      <c r="C14018" s="73">
        <v>46063</v>
      </c>
      <c r="D14018" s="79" t="s">
        <v>70</v>
      </c>
      <c r="E14018" s="80" t="s">
        <v>228</v>
      </c>
      <c r="F14018" s="81" t="str">
        <f>VLOOKUP(E14018,Customer[],2,FALSE)</f>
        <v>Myintmo</v>
      </c>
      <c r="G14018" s="69" t="str">
        <f>VLOOKUP(E14018,Customer[],3,FALSE)</f>
        <v>Bayin Naung Rd</v>
      </c>
      <c r="H14018" s="69" t="str">
        <f>VLOOKUP(E14018,Customer[],4,FALSE)</f>
        <v xml:space="preserve">Shwepyithar </v>
      </c>
      <c r="I14018" s="48" t="s">
        <v>18</v>
      </c>
      <c r="J14018" s="82" t="str">
        <f>VLOOKUP(I14018,PGStock[],2,FALSE)</f>
        <v>Formula Rum 350ml</v>
      </c>
      <c r="K14018" s="71">
        <f>VLOOKUP(I14018,PGStock[],3,FALSE)</f>
        <v>0.35</v>
      </c>
      <c r="L14018" s="47">
        <v>6</v>
      </c>
      <c r="M14018" s="47">
        <f>VLOOKUP(I14018,PGStock[],6,FALSE)</f>
        <v>150</v>
      </c>
      <c r="N14018" s="47">
        <f>+PGSales!$L14018*PGSales!$M14018</f>
        <v>900</v>
      </c>
    </row>
    <row r="14019" spans="1:14" hidden="1" x14ac:dyDescent="0.25">
      <c r="A14019" s="77">
        <f t="shared" si="1692"/>
        <v>2026</v>
      </c>
      <c r="B14019" s="77">
        <f t="shared" si="1693"/>
        <v>2</v>
      </c>
      <c r="C14019" s="73">
        <v>46063</v>
      </c>
      <c r="D14019" s="79" t="s">
        <v>62</v>
      </c>
      <c r="E14019" s="80" t="s">
        <v>290</v>
      </c>
      <c r="F14019" s="81" t="str">
        <f>VLOOKUP(E14019,Customer[],2,FALSE)</f>
        <v>Toe Twat Wai</v>
      </c>
      <c r="G14019" s="69" t="str">
        <f>VLOOKUP(E14019,Customer[],3,FALSE)</f>
        <v>Badamar St</v>
      </c>
      <c r="H14019" s="69" t="str">
        <f>VLOOKUP(E14019,Customer[],4,FALSE)</f>
        <v xml:space="preserve">Shwepyithar </v>
      </c>
      <c r="I14019" s="48" t="s">
        <v>27</v>
      </c>
      <c r="J14019" s="82" t="str">
        <f>VLOOKUP(I14019,PGStock[],2,FALSE)</f>
        <v>Columbus Super Red Smooth 700 Ml</v>
      </c>
      <c r="K14019" s="71">
        <f>VLOOKUP(I14019,PGStock[],3,FALSE)</f>
        <v>0.7</v>
      </c>
      <c r="L14019" s="47">
        <v>2</v>
      </c>
      <c r="M14019" s="47">
        <f>VLOOKUP(I14019,PGStock[],6,FALSE)</f>
        <v>200</v>
      </c>
      <c r="N14019" s="47">
        <f>+PGSales!$L14019*PGSales!$M14019</f>
        <v>400</v>
      </c>
    </row>
    <row r="14020" spans="1:14" hidden="1" x14ac:dyDescent="0.25">
      <c r="A14020" s="77">
        <f t="shared" si="1692"/>
        <v>2026</v>
      </c>
      <c r="B14020" s="77">
        <f t="shared" si="1693"/>
        <v>2</v>
      </c>
      <c r="C14020" s="73">
        <v>46063</v>
      </c>
      <c r="D14020" s="79" t="s">
        <v>62</v>
      </c>
      <c r="E14020" s="80" t="s">
        <v>290</v>
      </c>
      <c r="F14020" s="81" t="str">
        <f>VLOOKUP(E14020,Customer[],2,FALSE)</f>
        <v>Toe Twat Wai</v>
      </c>
      <c r="G14020" s="69" t="str">
        <f>VLOOKUP(E14020,Customer[],3,FALSE)</f>
        <v>Badamar St</v>
      </c>
      <c r="H14020" s="69" t="str">
        <f>VLOOKUP(E14020,Customer[],4,FALSE)</f>
        <v xml:space="preserve">Shwepyithar </v>
      </c>
      <c r="I14020" s="48" t="s">
        <v>25</v>
      </c>
      <c r="J14020" s="82" t="str">
        <f>VLOOKUP(I14020,PGStock[],2,FALSE)</f>
        <v>Columbus Super Red Smooth 350 Ml</v>
      </c>
      <c r="K14020" s="71">
        <f>VLOOKUP(I14020,PGStock[],3,FALSE)</f>
        <v>0.35</v>
      </c>
      <c r="L14020" s="47">
        <v>3</v>
      </c>
      <c r="M14020" s="47">
        <f>VLOOKUP(I14020,PGStock[],6,FALSE)</f>
        <v>150</v>
      </c>
      <c r="N14020" s="47">
        <f>+PGSales!$L14020*PGSales!$M14020</f>
        <v>450</v>
      </c>
    </row>
    <row r="14021" spans="1:14" hidden="1" x14ac:dyDescent="0.25">
      <c r="A14021" s="77">
        <f t="shared" si="1692"/>
        <v>2026</v>
      </c>
      <c r="B14021" s="77">
        <f t="shared" si="1693"/>
        <v>2</v>
      </c>
      <c r="C14021" s="73">
        <v>46063</v>
      </c>
      <c r="D14021" s="79" t="s">
        <v>62</v>
      </c>
      <c r="E14021" s="80" t="s">
        <v>290</v>
      </c>
      <c r="F14021" s="81" t="str">
        <f>VLOOKUP(E14021,Customer[],2,FALSE)</f>
        <v>Toe Twat Wai</v>
      </c>
      <c r="G14021" s="69" t="str">
        <f>VLOOKUP(E14021,Customer[],3,FALSE)</f>
        <v>Badamar St</v>
      </c>
      <c r="H14021" s="69" t="str">
        <f>VLOOKUP(E14021,Customer[],4,FALSE)</f>
        <v xml:space="preserve">Shwepyithar </v>
      </c>
      <c r="I14021" s="48" t="s">
        <v>18</v>
      </c>
      <c r="J14021" s="82" t="str">
        <f>VLOOKUP(I14021,PGStock[],2,FALSE)</f>
        <v>Formula Rum 350ml</v>
      </c>
      <c r="K14021" s="71">
        <f>VLOOKUP(I14021,PGStock[],3,FALSE)</f>
        <v>0.35</v>
      </c>
      <c r="L14021" s="47">
        <v>1</v>
      </c>
      <c r="M14021" s="47">
        <f>VLOOKUP(I14021,PGStock[],6,FALSE)</f>
        <v>150</v>
      </c>
      <c r="N14021" s="47">
        <f>+PGSales!$L14021*PGSales!$M14021</f>
        <v>150</v>
      </c>
    </row>
    <row r="14022" spans="1:14" hidden="1" x14ac:dyDescent="0.25">
      <c r="A14022" s="77">
        <f t="shared" si="1692"/>
        <v>2026</v>
      </c>
      <c r="B14022" s="77">
        <f t="shared" si="1693"/>
        <v>2</v>
      </c>
      <c r="C14022" s="73">
        <v>46063</v>
      </c>
      <c r="D14022" s="79" t="s">
        <v>62</v>
      </c>
      <c r="E14022" s="80" t="s">
        <v>290</v>
      </c>
      <c r="F14022" s="81" t="str">
        <f>VLOOKUP(E14022,Customer[],2,FALSE)</f>
        <v>Toe Twat Wai</v>
      </c>
      <c r="G14022" s="69" t="str">
        <f>VLOOKUP(E14022,Customer[],3,FALSE)</f>
        <v>Badamar St</v>
      </c>
      <c r="H14022" s="69" t="str">
        <f>VLOOKUP(E14022,Customer[],4,FALSE)</f>
        <v xml:space="preserve">Shwepyithar </v>
      </c>
      <c r="I14022" s="48" t="s">
        <v>959</v>
      </c>
      <c r="J14022" s="82" t="str">
        <f>VLOOKUP(I14022,PGStock[],2,FALSE)</f>
        <v>Shwe Man ကော်ဗူး (1 Liter)</v>
      </c>
      <c r="K14022" s="71">
        <f>VLOOKUP(I14022,PGStock[],3,FALSE)</f>
        <v>1</v>
      </c>
      <c r="L14022" s="47">
        <v>3</v>
      </c>
      <c r="M14022" s="47">
        <f>VLOOKUP(I14022,PGStock[],6,FALSE)</f>
        <v>100</v>
      </c>
      <c r="N14022" s="47">
        <f>+PGSales!$L14022*PGSales!$M14022</f>
        <v>300</v>
      </c>
    </row>
    <row r="14023" spans="1:14" hidden="1" x14ac:dyDescent="0.25">
      <c r="A14023" s="77">
        <f t="shared" si="1692"/>
        <v>2026</v>
      </c>
      <c r="B14023" s="77">
        <f t="shared" si="1693"/>
        <v>2</v>
      </c>
      <c r="C14023" s="73">
        <v>46064</v>
      </c>
      <c r="D14023" s="79" t="s">
        <v>275</v>
      </c>
      <c r="E14023" s="80" t="s">
        <v>369</v>
      </c>
      <c r="F14023" s="81" t="str">
        <f>VLOOKUP(E14023,Customer[],2,FALSE)</f>
        <v>Min Thar Gyi</v>
      </c>
      <c r="G14023" s="69" t="str">
        <f>VLOOKUP(E14023,Customer[],3,FALSE)</f>
        <v>Aye Yake Nyein Rd</v>
      </c>
      <c r="H14023" s="69" t="str">
        <f>VLOOKUP(E14023,Customer[],4,FALSE)</f>
        <v>Hlaing Thar Yar</v>
      </c>
      <c r="I14023" s="48" t="s">
        <v>25</v>
      </c>
      <c r="J14023" s="82" t="str">
        <f>VLOOKUP(I14023,PGStock[],2,FALSE)</f>
        <v>Columbus Super Red Smooth 350 Ml</v>
      </c>
      <c r="K14023" s="71">
        <f>VLOOKUP(I14023,PGStock[],3,FALSE)</f>
        <v>0.35</v>
      </c>
      <c r="L14023" s="47">
        <v>1</v>
      </c>
      <c r="M14023" s="47">
        <f>VLOOKUP(I14023,PGStock[],6,FALSE)</f>
        <v>150</v>
      </c>
      <c r="N14023" s="47">
        <f>+PGSales!$L14023*PGSales!$M14023</f>
        <v>150</v>
      </c>
    </row>
    <row r="14024" spans="1:14" hidden="1" x14ac:dyDescent="0.25">
      <c r="A14024" s="77">
        <f t="shared" si="1692"/>
        <v>2026</v>
      </c>
      <c r="B14024" s="77">
        <f t="shared" si="1693"/>
        <v>2</v>
      </c>
      <c r="C14024" s="73">
        <v>46064</v>
      </c>
      <c r="D14024" s="79" t="s">
        <v>275</v>
      </c>
      <c r="E14024" s="80" t="s">
        <v>369</v>
      </c>
      <c r="F14024" s="81" t="str">
        <f>VLOOKUP(E14024,Customer[],2,FALSE)</f>
        <v>Min Thar Gyi</v>
      </c>
      <c r="G14024" s="69" t="str">
        <f>VLOOKUP(E14024,Customer[],3,FALSE)</f>
        <v>Aye Yake Nyein Rd</v>
      </c>
      <c r="H14024" s="69" t="str">
        <f>VLOOKUP(E14024,Customer[],4,FALSE)</f>
        <v>Hlaing Thar Yar</v>
      </c>
      <c r="I14024" s="48" t="s">
        <v>18</v>
      </c>
      <c r="J14024" s="82" t="str">
        <f>VLOOKUP(I14024,PGStock[],2,FALSE)</f>
        <v>Formula Rum 350ml</v>
      </c>
      <c r="K14024" s="71">
        <f>VLOOKUP(I14024,PGStock[],3,FALSE)</f>
        <v>0.35</v>
      </c>
      <c r="L14024" s="47">
        <v>2</v>
      </c>
      <c r="M14024" s="47">
        <f>VLOOKUP(I14024,PGStock[],6,FALSE)</f>
        <v>150</v>
      </c>
      <c r="N14024" s="47">
        <f>+PGSales!$L14024*PGSales!$M14024</f>
        <v>300</v>
      </c>
    </row>
    <row r="14025" spans="1:14" hidden="1" x14ac:dyDescent="0.25">
      <c r="A14025" s="77">
        <f t="shared" si="1688"/>
        <v>2026</v>
      </c>
      <c r="B14025" s="77">
        <f t="shared" si="1689"/>
        <v>2</v>
      </c>
      <c r="C14025" s="73">
        <v>46064</v>
      </c>
      <c r="D14025" s="79" t="s">
        <v>275</v>
      </c>
      <c r="E14025" s="80" t="s">
        <v>369</v>
      </c>
      <c r="F14025" s="81" t="str">
        <f>VLOOKUP(E14025,Customer[],2,FALSE)</f>
        <v>Min Thar Gyi</v>
      </c>
      <c r="G14025" s="69" t="str">
        <f>VLOOKUP(E14025,Customer[],3,FALSE)</f>
        <v>Aye Yake Nyein Rd</v>
      </c>
      <c r="H14025" s="69" t="str">
        <f>VLOOKUP(E14025,Customer[],4,FALSE)</f>
        <v>Hlaing Thar Yar</v>
      </c>
      <c r="I14025" s="48" t="s">
        <v>958</v>
      </c>
      <c r="J14025" s="82" t="str">
        <f>VLOOKUP(I14025,PGStock[],2,FALSE)</f>
        <v>Shwe Man 680ml</v>
      </c>
      <c r="K14025" s="71">
        <f>VLOOKUP(I14025,PGStock[],3,FALSE)</f>
        <v>0.68</v>
      </c>
      <c r="L14025" s="47">
        <v>2</v>
      </c>
      <c r="M14025" s="47">
        <f>VLOOKUP(I14025,PGStock[],6,FALSE)</f>
        <v>100</v>
      </c>
      <c r="N14025" s="47">
        <f>+PGSales!$L14025*PGSales!$M14025</f>
        <v>200</v>
      </c>
    </row>
    <row r="14026" spans="1:14" hidden="1" x14ac:dyDescent="0.25">
      <c r="A14026" s="77">
        <f t="shared" si="1688"/>
        <v>2026</v>
      </c>
      <c r="B14026" s="77">
        <f t="shared" si="1689"/>
        <v>2</v>
      </c>
      <c r="C14026" s="73">
        <v>46064</v>
      </c>
      <c r="D14026" s="79" t="s">
        <v>275</v>
      </c>
      <c r="E14026" s="80" t="s">
        <v>369</v>
      </c>
      <c r="F14026" s="81" t="str">
        <f>VLOOKUP(E14026,Customer[],2,FALSE)</f>
        <v>Min Thar Gyi</v>
      </c>
      <c r="G14026" s="69" t="str">
        <f>VLOOKUP(E14026,Customer[],3,FALSE)</f>
        <v>Aye Yake Nyein Rd</v>
      </c>
      <c r="H14026" s="69" t="str">
        <f>VLOOKUP(E14026,Customer[],4,FALSE)</f>
        <v>Hlaing Thar Yar</v>
      </c>
      <c r="I14026" s="48" t="s">
        <v>959</v>
      </c>
      <c r="J14026" s="82" t="str">
        <f>VLOOKUP(I14026,PGStock[],2,FALSE)</f>
        <v>Shwe Man ကော်ဗူး (1 Liter)</v>
      </c>
      <c r="K14026" s="71">
        <f>VLOOKUP(I14026,PGStock[],3,FALSE)</f>
        <v>1</v>
      </c>
      <c r="L14026" s="47">
        <v>1</v>
      </c>
      <c r="M14026" s="47">
        <f>VLOOKUP(I14026,PGStock[],6,FALSE)</f>
        <v>100</v>
      </c>
      <c r="N14026" s="47">
        <f>+PGSales!$L14026*PGSales!$M14026</f>
        <v>100</v>
      </c>
    </row>
    <row r="14027" spans="1:14" hidden="1" x14ac:dyDescent="0.25">
      <c r="A14027" s="77">
        <f t="shared" ref="A14027:A14039" si="1694">YEAR(C14027)</f>
        <v>2026</v>
      </c>
      <c r="B14027" s="77">
        <f t="shared" ref="B14027:B14039" si="1695">MONTH(C14027)</f>
        <v>2</v>
      </c>
      <c r="C14027" s="73">
        <v>46064</v>
      </c>
      <c r="D14027" s="79" t="s">
        <v>74</v>
      </c>
      <c r="E14027" s="80" t="s">
        <v>1087</v>
      </c>
      <c r="F14027" s="81" t="str">
        <f>VLOOKUP(E14027,Customer[],2,FALSE)</f>
        <v>Mate Swe Sit</v>
      </c>
      <c r="G14027" s="69" t="str">
        <f>VLOOKUP(E14027,Customer[],3,FALSE)</f>
        <v>Nyoun Your Rd</v>
      </c>
      <c r="H14027" s="69" t="str">
        <f>VLOOKUP(E14027,Customer[],4,FALSE)</f>
        <v>Hlaing Thar Yar</v>
      </c>
      <c r="I14027" s="48" t="s">
        <v>18</v>
      </c>
      <c r="J14027" s="82" t="str">
        <f>VLOOKUP(I14027,PGStock[],2,FALSE)</f>
        <v>Formula Rum 350ml</v>
      </c>
      <c r="K14027" s="71">
        <f>VLOOKUP(I14027,PGStock[],3,FALSE)</f>
        <v>0.35</v>
      </c>
      <c r="L14027" s="47">
        <v>4</v>
      </c>
      <c r="M14027" s="47">
        <f>VLOOKUP(I14027,PGStock[],6,FALSE)</f>
        <v>150</v>
      </c>
      <c r="N14027" s="47">
        <f>+PGSales!$L14027*PGSales!$M14027</f>
        <v>600</v>
      </c>
    </row>
    <row r="14028" spans="1:14" hidden="1" x14ac:dyDescent="0.25">
      <c r="A14028" s="77">
        <f t="shared" si="1694"/>
        <v>2026</v>
      </c>
      <c r="B14028" s="77">
        <f t="shared" si="1695"/>
        <v>2</v>
      </c>
      <c r="C14028" s="73">
        <v>46064</v>
      </c>
      <c r="D14028" s="79" t="s">
        <v>74</v>
      </c>
      <c r="E14028" s="80" t="s">
        <v>1087</v>
      </c>
      <c r="F14028" s="81" t="str">
        <f>VLOOKUP(E14028,Customer[],2,FALSE)</f>
        <v>Mate Swe Sit</v>
      </c>
      <c r="G14028" s="69" t="str">
        <f>VLOOKUP(E14028,Customer[],3,FALSE)</f>
        <v>Nyoun Your Rd</v>
      </c>
      <c r="H14028" s="69" t="str">
        <f>VLOOKUP(E14028,Customer[],4,FALSE)</f>
        <v>Hlaing Thar Yar</v>
      </c>
      <c r="I14028" s="48" t="s">
        <v>959</v>
      </c>
      <c r="J14028" s="82" t="str">
        <f>VLOOKUP(I14028,PGStock[],2,FALSE)</f>
        <v>Shwe Man ကော်ဗူး (1 Liter)</v>
      </c>
      <c r="K14028" s="71">
        <f>VLOOKUP(I14028,PGStock[],3,FALSE)</f>
        <v>1</v>
      </c>
      <c r="L14028" s="47">
        <v>2</v>
      </c>
      <c r="M14028" s="47">
        <f>VLOOKUP(I14028,PGStock[],6,FALSE)</f>
        <v>100</v>
      </c>
      <c r="N14028" s="47">
        <f>+PGSales!$L14028*PGSales!$M14028</f>
        <v>200</v>
      </c>
    </row>
    <row r="14029" spans="1:14" hidden="1" x14ac:dyDescent="0.25">
      <c r="A14029" s="77">
        <f t="shared" si="1694"/>
        <v>2026</v>
      </c>
      <c r="B14029" s="77">
        <f t="shared" si="1695"/>
        <v>2</v>
      </c>
      <c r="C14029" s="73">
        <v>46064</v>
      </c>
      <c r="D14029" s="79" t="s">
        <v>68</v>
      </c>
      <c r="E14029" s="80" t="s">
        <v>435</v>
      </c>
      <c r="F14029" s="81" t="str">
        <f>VLOOKUP(E14029,Customer[],2,FALSE)</f>
        <v>Hlaing Bwar1</v>
      </c>
      <c r="G14029" s="69" t="str">
        <f>VLOOKUP(E14029,Customer[],3,FALSE)</f>
        <v>Paddue Rd</v>
      </c>
      <c r="H14029" s="69" t="str">
        <f>VLOOKUP(E14029,Customer[],4,FALSE)</f>
        <v>Hlaing Thar Yar</v>
      </c>
      <c r="I14029" s="48" t="s">
        <v>25</v>
      </c>
      <c r="J14029" s="82" t="str">
        <f>VLOOKUP(I14029,PGStock[],2,FALSE)</f>
        <v>Columbus Super Red Smooth 350 Ml</v>
      </c>
      <c r="K14029" s="71">
        <f>VLOOKUP(I14029,PGStock[],3,FALSE)</f>
        <v>0.35</v>
      </c>
      <c r="L14029" s="47">
        <v>2</v>
      </c>
      <c r="M14029" s="47">
        <f>VLOOKUP(I14029,PGStock[],6,FALSE)</f>
        <v>150</v>
      </c>
      <c r="N14029" s="47">
        <f>+PGSales!$L14029*PGSales!$M14029</f>
        <v>300</v>
      </c>
    </row>
    <row r="14030" spans="1:14" hidden="1" x14ac:dyDescent="0.25">
      <c r="A14030" s="77">
        <f t="shared" si="1694"/>
        <v>2026</v>
      </c>
      <c r="B14030" s="77">
        <f t="shared" si="1695"/>
        <v>2</v>
      </c>
      <c r="C14030" s="73">
        <v>46064</v>
      </c>
      <c r="D14030" s="79" t="s">
        <v>68</v>
      </c>
      <c r="E14030" s="80" t="s">
        <v>435</v>
      </c>
      <c r="F14030" s="81" t="str">
        <f>VLOOKUP(E14030,Customer[],2,FALSE)</f>
        <v>Hlaing Bwar1</v>
      </c>
      <c r="G14030" s="69" t="str">
        <f>VLOOKUP(E14030,Customer[],3,FALSE)</f>
        <v>Paddue Rd</v>
      </c>
      <c r="H14030" s="69" t="str">
        <f>VLOOKUP(E14030,Customer[],4,FALSE)</f>
        <v>Hlaing Thar Yar</v>
      </c>
      <c r="I14030" s="48" t="s">
        <v>18</v>
      </c>
      <c r="J14030" s="82" t="str">
        <f>VLOOKUP(I14030,PGStock[],2,FALSE)</f>
        <v>Formula Rum 350ml</v>
      </c>
      <c r="K14030" s="71">
        <f>VLOOKUP(I14030,PGStock[],3,FALSE)</f>
        <v>0.35</v>
      </c>
      <c r="L14030" s="47">
        <v>4</v>
      </c>
      <c r="M14030" s="47">
        <f>VLOOKUP(I14030,PGStock[],6,FALSE)</f>
        <v>150</v>
      </c>
      <c r="N14030" s="47">
        <f>+PGSales!$L14030*PGSales!$M14030</f>
        <v>600</v>
      </c>
    </row>
    <row r="14031" spans="1:14" hidden="1" x14ac:dyDescent="0.25">
      <c r="A14031" s="77">
        <f t="shared" si="1694"/>
        <v>2026</v>
      </c>
      <c r="B14031" s="77">
        <f t="shared" si="1695"/>
        <v>2</v>
      </c>
      <c r="C14031" s="73">
        <v>46064</v>
      </c>
      <c r="D14031" s="79" t="s">
        <v>68</v>
      </c>
      <c r="E14031" s="80" t="s">
        <v>435</v>
      </c>
      <c r="F14031" s="81" t="str">
        <f>VLOOKUP(E14031,Customer[],2,FALSE)</f>
        <v>Hlaing Bwar1</v>
      </c>
      <c r="G14031" s="69" t="str">
        <f>VLOOKUP(E14031,Customer[],3,FALSE)</f>
        <v>Paddue Rd</v>
      </c>
      <c r="H14031" s="69" t="str">
        <f>VLOOKUP(E14031,Customer[],4,FALSE)</f>
        <v>Hlaing Thar Yar</v>
      </c>
      <c r="I14031" s="48" t="s">
        <v>958</v>
      </c>
      <c r="J14031" s="82" t="str">
        <f>VLOOKUP(I14031,PGStock[],2,FALSE)</f>
        <v>Shwe Man 680ml</v>
      </c>
      <c r="K14031" s="71">
        <f>VLOOKUP(I14031,PGStock[],3,FALSE)</f>
        <v>0.68</v>
      </c>
      <c r="L14031" s="47">
        <v>1</v>
      </c>
      <c r="M14031" s="47">
        <f>VLOOKUP(I14031,PGStock[],6,FALSE)</f>
        <v>100</v>
      </c>
      <c r="N14031" s="47">
        <f>+PGSales!$L14031*PGSales!$M14031</f>
        <v>100</v>
      </c>
    </row>
    <row r="14032" spans="1:14" hidden="1" x14ac:dyDescent="0.25">
      <c r="A14032" s="77">
        <f t="shared" si="1694"/>
        <v>2026</v>
      </c>
      <c r="B14032" s="77">
        <f t="shared" si="1695"/>
        <v>2</v>
      </c>
      <c r="C14032" s="73">
        <v>46064</v>
      </c>
      <c r="D14032" s="79" t="s">
        <v>878</v>
      </c>
      <c r="E14032" s="80" t="s">
        <v>469</v>
      </c>
      <c r="F14032" s="81" t="str">
        <f>VLOOKUP(E14032,Customer[],2,FALSE)</f>
        <v>Nay La</v>
      </c>
      <c r="G14032" s="69" t="str">
        <f>VLOOKUP(E14032,Customer[],3,FALSE)</f>
        <v>Kyan Sitt Thar Rd</v>
      </c>
      <c r="H14032" s="69" t="str">
        <f>VLOOKUP(E14032,Customer[],4,FALSE)</f>
        <v>Hlaing Thar Yar</v>
      </c>
      <c r="I14032" s="48" t="s">
        <v>27</v>
      </c>
      <c r="J14032" s="82" t="str">
        <f>VLOOKUP(I14032,PGStock[],2,FALSE)</f>
        <v>Columbus Super Red Smooth 700 Ml</v>
      </c>
      <c r="K14032" s="71">
        <f>VLOOKUP(I14032,PGStock[],3,FALSE)</f>
        <v>0.7</v>
      </c>
      <c r="L14032" s="47">
        <v>1</v>
      </c>
      <c r="M14032" s="47">
        <f>VLOOKUP(I14032,PGStock[],6,FALSE)</f>
        <v>200</v>
      </c>
      <c r="N14032" s="47">
        <f>+PGSales!$L14032*PGSales!$M14032</f>
        <v>200</v>
      </c>
    </row>
    <row r="14033" spans="1:14" hidden="1" x14ac:dyDescent="0.25">
      <c r="A14033" s="77">
        <f t="shared" si="1694"/>
        <v>2026</v>
      </c>
      <c r="B14033" s="77">
        <f t="shared" si="1695"/>
        <v>2</v>
      </c>
      <c r="C14033" s="73">
        <v>46064</v>
      </c>
      <c r="D14033" s="79" t="s">
        <v>878</v>
      </c>
      <c r="E14033" s="80" t="s">
        <v>469</v>
      </c>
      <c r="F14033" s="81" t="str">
        <f>VLOOKUP(E14033,Customer[],2,FALSE)</f>
        <v>Nay La</v>
      </c>
      <c r="G14033" s="69" t="str">
        <f>VLOOKUP(E14033,Customer[],3,FALSE)</f>
        <v>Kyan Sitt Thar Rd</v>
      </c>
      <c r="H14033" s="69" t="str">
        <f>VLOOKUP(E14033,Customer[],4,FALSE)</f>
        <v>Hlaing Thar Yar</v>
      </c>
      <c r="I14033" s="48" t="s">
        <v>25</v>
      </c>
      <c r="J14033" s="82" t="str">
        <f>VLOOKUP(I14033,PGStock[],2,FALSE)</f>
        <v>Columbus Super Red Smooth 350 Ml</v>
      </c>
      <c r="K14033" s="71">
        <f>VLOOKUP(I14033,PGStock[],3,FALSE)</f>
        <v>0.35</v>
      </c>
      <c r="L14033" s="47">
        <v>3</v>
      </c>
      <c r="M14033" s="47">
        <f>VLOOKUP(I14033,PGStock[],6,FALSE)</f>
        <v>150</v>
      </c>
      <c r="N14033" s="47">
        <f>+PGSales!$L14033*PGSales!$M14033</f>
        <v>450</v>
      </c>
    </row>
    <row r="14034" spans="1:14" hidden="1" x14ac:dyDescent="0.25">
      <c r="A14034" s="77">
        <f t="shared" si="1694"/>
        <v>2026</v>
      </c>
      <c r="B14034" s="77">
        <f t="shared" si="1695"/>
        <v>2</v>
      </c>
      <c r="C14034" s="73">
        <v>46064</v>
      </c>
      <c r="D14034" s="79" t="s">
        <v>878</v>
      </c>
      <c r="E14034" s="80" t="s">
        <v>469</v>
      </c>
      <c r="F14034" s="81" t="str">
        <f>VLOOKUP(E14034,Customer[],2,FALSE)</f>
        <v>Nay La</v>
      </c>
      <c r="G14034" s="69" t="str">
        <f>VLOOKUP(E14034,Customer[],3,FALSE)</f>
        <v>Kyan Sitt Thar Rd</v>
      </c>
      <c r="H14034" s="69" t="str">
        <f>VLOOKUP(E14034,Customer[],4,FALSE)</f>
        <v>Hlaing Thar Yar</v>
      </c>
      <c r="I14034" s="48" t="s">
        <v>20</v>
      </c>
      <c r="J14034" s="82" t="str">
        <f>VLOOKUP(I14034,PGStock[],2,FALSE)</f>
        <v>Formula Rum 700ml</v>
      </c>
      <c r="K14034" s="71">
        <f>VLOOKUP(I14034,PGStock[],3,FALSE)</f>
        <v>0.7</v>
      </c>
      <c r="L14034" s="47">
        <v>2</v>
      </c>
      <c r="M14034" s="47">
        <f>VLOOKUP(I14034,PGStock[],6,FALSE)</f>
        <v>200</v>
      </c>
      <c r="N14034" s="47">
        <f>+PGSales!$L14034*PGSales!$M14034</f>
        <v>400</v>
      </c>
    </row>
    <row r="14035" spans="1:14" hidden="1" x14ac:dyDescent="0.25">
      <c r="A14035" s="77">
        <f t="shared" si="1694"/>
        <v>2026</v>
      </c>
      <c r="B14035" s="77">
        <f t="shared" si="1695"/>
        <v>2</v>
      </c>
      <c r="C14035" s="73">
        <v>46064</v>
      </c>
      <c r="D14035" s="79" t="s">
        <v>878</v>
      </c>
      <c r="E14035" s="80" t="s">
        <v>469</v>
      </c>
      <c r="F14035" s="81" t="str">
        <f>VLOOKUP(E14035,Customer[],2,FALSE)</f>
        <v>Nay La</v>
      </c>
      <c r="G14035" s="69" t="str">
        <f>VLOOKUP(E14035,Customer[],3,FALSE)</f>
        <v>Kyan Sitt Thar Rd</v>
      </c>
      <c r="H14035" s="69" t="str">
        <f>VLOOKUP(E14035,Customer[],4,FALSE)</f>
        <v>Hlaing Thar Yar</v>
      </c>
      <c r="I14035" s="48" t="s">
        <v>18</v>
      </c>
      <c r="J14035" s="82" t="str">
        <f>VLOOKUP(I14035,PGStock[],2,FALSE)</f>
        <v>Formula Rum 350ml</v>
      </c>
      <c r="K14035" s="71">
        <f>VLOOKUP(I14035,PGStock[],3,FALSE)</f>
        <v>0.35</v>
      </c>
      <c r="L14035" s="47">
        <v>2</v>
      </c>
      <c r="M14035" s="47">
        <f>VLOOKUP(I14035,PGStock[],6,FALSE)</f>
        <v>150</v>
      </c>
      <c r="N14035" s="47">
        <f>+PGSales!$L14035*PGSales!$M14035</f>
        <v>300</v>
      </c>
    </row>
    <row r="14036" spans="1:14" hidden="1" x14ac:dyDescent="0.25">
      <c r="A14036" s="77">
        <f t="shared" si="1694"/>
        <v>2026</v>
      </c>
      <c r="B14036" s="77">
        <f t="shared" si="1695"/>
        <v>2</v>
      </c>
      <c r="C14036" s="73">
        <v>46064</v>
      </c>
      <c r="D14036" s="79" t="s">
        <v>878</v>
      </c>
      <c r="E14036" s="80" t="s">
        <v>469</v>
      </c>
      <c r="F14036" s="81" t="str">
        <f>VLOOKUP(E14036,Customer[],2,FALSE)</f>
        <v>Nay La</v>
      </c>
      <c r="G14036" s="69" t="str">
        <f>VLOOKUP(E14036,Customer[],3,FALSE)</f>
        <v>Kyan Sitt Thar Rd</v>
      </c>
      <c r="H14036" s="69" t="str">
        <f>VLOOKUP(E14036,Customer[],4,FALSE)</f>
        <v>Hlaing Thar Yar</v>
      </c>
      <c r="I14036" s="48" t="s">
        <v>958</v>
      </c>
      <c r="J14036" s="82" t="str">
        <f>VLOOKUP(I14036,PGStock[],2,FALSE)</f>
        <v>Shwe Man 680ml</v>
      </c>
      <c r="K14036" s="71">
        <f>VLOOKUP(I14036,PGStock[],3,FALSE)</f>
        <v>0.68</v>
      </c>
      <c r="L14036" s="47">
        <v>1</v>
      </c>
      <c r="M14036" s="47">
        <f>VLOOKUP(I14036,PGStock[],6,FALSE)</f>
        <v>100</v>
      </c>
      <c r="N14036" s="47">
        <f>+PGSales!$L14036*PGSales!$M14036</f>
        <v>100</v>
      </c>
    </row>
    <row r="14037" spans="1:14" hidden="1" x14ac:dyDescent="0.25">
      <c r="A14037" s="77">
        <f t="shared" si="1694"/>
        <v>2026</v>
      </c>
      <c r="B14037" s="77">
        <f t="shared" si="1695"/>
        <v>2</v>
      </c>
      <c r="C14037" s="73">
        <v>46064</v>
      </c>
      <c r="D14037" s="79" t="s">
        <v>878</v>
      </c>
      <c r="E14037" s="80" t="s">
        <v>469</v>
      </c>
      <c r="F14037" s="81" t="str">
        <f>VLOOKUP(E14037,Customer[],2,FALSE)</f>
        <v>Nay La</v>
      </c>
      <c r="G14037" s="69" t="str">
        <f>VLOOKUP(E14037,Customer[],3,FALSE)</f>
        <v>Kyan Sitt Thar Rd</v>
      </c>
      <c r="H14037" s="69" t="str">
        <f>VLOOKUP(E14037,Customer[],4,FALSE)</f>
        <v>Hlaing Thar Yar</v>
      </c>
      <c r="I14037" s="48" t="s">
        <v>959</v>
      </c>
      <c r="J14037" s="82" t="str">
        <f>VLOOKUP(I14037,PGStock[],2,FALSE)</f>
        <v>Shwe Man ကော်ဗူး (1 Liter)</v>
      </c>
      <c r="K14037" s="71">
        <f>VLOOKUP(I14037,PGStock[],3,FALSE)</f>
        <v>1</v>
      </c>
      <c r="L14037" s="47">
        <v>1</v>
      </c>
      <c r="M14037" s="47">
        <f>VLOOKUP(I14037,PGStock[],6,FALSE)</f>
        <v>100</v>
      </c>
      <c r="N14037" s="47">
        <f>+PGSales!$L14037*PGSales!$M14037</f>
        <v>100</v>
      </c>
    </row>
    <row r="14038" spans="1:14" hidden="1" x14ac:dyDescent="0.25">
      <c r="A14038" s="77">
        <f t="shared" si="1694"/>
        <v>2026</v>
      </c>
      <c r="B14038" s="77">
        <f t="shared" si="1695"/>
        <v>2</v>
      </c>
      <c r="C14038" s="73">
        <v>46064</v>
      </c>
      <c r="D14038" s="79" t="s">
        <v>4</v>
      </c>
      <c r="E14038" s="80" t="s">
        <v>1442</v>
      </c>
      <c r="F14038" s="81" t="str">
        <f>VLOOKUP(E14038,Customer[],2,FALSE)</f>
        <v>Nay La 2</v>
      </c>
      <c r="G14038" s="69" t="str">
        <f>VLOOKUP(E14038,Customer[],3,FALSE)</f>
        <v>Yaokker Rd</v>
      </c>
      <c r="H14038" s="69" t="str">
        <f>VLOOKUP(E14038,Customer[],4,FALSE)</f>
        <v>Hlaing Thar Yar</v>
      </c>
      <c r="I14038" s="48" t="s">
        <v>25</v>
      </c>
      <c r="J14038" s="82" t="str">
        <f>VLOOKUP(I14038,PGStock[],2,FALSE)</f>
        <v>Columbus Super Red Smooth 350 Ml</v>
      </c>
      <c r="K14038" s="71">
        <f>VLOOKUP(I14038,PGStock[],3,FALSE)</f>
        <v>0.35</v>
      </c>
      <c r="L14038" s="47">
        <v>2</v>
      </c>
      <c r="M14038" s="47">
        <f>VLOOKUP(I14038,PGStock[],6,FALSE)</f>
        <v>150</v>
      </c>
      <c r="N14038" s="47">
        <f>+PGSales!$L14038*PGSales!$M14038</f>
        <v>300</v>
      </c>
    </row>
    <row r="14039" spans="1:14" hidden="1" x14ac:dyDescent="0.25">
      <c r="A14039" s="77">
        <f t="shared" si="1694"/>
        <v>2026</v>
      </c>
      <c r="B14039" s="77">
        <f t="shared" si="1695"/>
        <v>2</v>
      </c>
      <c r="C14039" s="73">
        <v>46064</v>
      </c>
      <c r="D14039" s="79" t="s">
        <v>4</v>
      </c>
      <c r="E14039" s="80" t="s">
        <v>1442</v>
      </c>
      <c r="F14039" s="81" t="str">
        <f>VLOOKUP(E14039,Customer[],2,FALSE)</f>
        <v>Nay La 2</v>
      </c>
      <c r="G14039" s="69" t="str">
        <f>VLOOKUP(E14039,Customer[],3,FALSE)</f>
        <v>Yaokker Rd</v>
      </c>
      <c r="H14039" s="69" t="str">
        <f>VLOOKUP(E14039,Customer[],4,FALSE)</f>
        <v>Hlaing Thar Yar</v>
      </c>
      <c r="I14039" s="48" t="s">
        <v>20</v>
      </c>
      <c r="J14039" s="82" t="str">
        <f>VLOOKUP(I14039,PGStock[],2,FALSE)</f>
        <v>Formula Rum 700ml</v>
      </c>
      <c r="K14039" s="71">
        <f>VLOOKUP(I14039,PGStock[],3,FALSE)</f>
        <v>0.7</v>
      </c>
      <c r="L14039" s="47">
        <v>2</v>
      </c>
      <c r="M14039" s="47">
        <f>VLOOKUP(I14039,PGStock[],6,FALSE)</f>
        <v>200</v>
      </c>
      <c r="N14039" s="47">
        <f>+PGSales!$L14039*PGSales!$M14039</f>
        <v>400</v>
      </c>
    </row>
    <row r="14040" spans="1:14" hidden="1" x14ac:dyDescent="0.25">
      <c r="A14040" s="77">
        <f t="shared" si="1688"/>
        <v>2026</v>
      </c>
      <c r="B14040" s="77">
        <f t="shared" si="1689"/>
        <v>2</v>
      </c>
      <c r="C14040" s="73">
        <v>46064</v>
      </c>
      <c r="D14040" s="79" t="s">
        <v>4</v>
      </c>
      <c r="E14040" s="80" t="s">
        <v>1442</v>
      </c>
      <c r="F14040" s="81" t="str">
        <f>VLOOKUP(E14040,Customer[],2,FALSE)</f>
        <v>Nay La 2</v>
      </c>
      <c r="G14040" s="69" t="str">
        <f>VLOOKUP(E14040,Customer[],3,FALSE)</f>
        <v>Yaokker Rd</v>
      </c>
      <c r="H14040" s="69" t="str">
        <f>VLOOKUP(E14040,Customer[],4,FALSE)</f>
        <v>Hlaing Thar Yar</v>
      </c>
      <c r="I14040" s="48" t="s">
        <v>18</v>
      </c>
      <c r="J14040" s="82" t="str">
        <f>VLOOKUP(I14040,PGStock[],2,FALSE)</f>
        <v>Formula Rum 350ml</v>
      </c>
      <c r="K14040" s="71">
        <f>VLOOKUP(I14040,PGStock[],3,FALSE)</f>
        <v>0.35</v>
      </c>
      <c r="L14040" s="47">
        <v>1</v>
      </c>
      <c r="M14040" s="47">
        <f>VLOOKUP(I14040,PGStock[],6,FALSE)</f>
        <v>150</v>
      </c>
      <c r="N14040" s="47">
        <f>+PGSales!$L14040*PGSales!$M14040</f>
        <v>150</v>
      </c>
    </row>
    <row r="14041" spans="1:14" hidden="1" x14ac:dyDescent="0.25">
      <c r="A14041" s="77">
        <f t="shared" si="1688"/>
        <v>2026</v>
      </c>
      <c r="B14041" s="77">
        <f t="shared" si="1689"/>
        <v>2</v>
      </c>
      <c r="C14041" s="73">
        <v>46064</v>
      </c>
      <c r="D14041" s="79" t="s">
        <v>4</v>
      </c>
      <c r="E14041" s="80" t="s">
        <v>1442</v>
      </c>
      <c r="F14041" s="81" t="str">
        <f>VLOOKUP(E14041,Customer[],2,FALSE)</f>
        <v>Nay La 2</v>
      </c>
      <c r="G14041" s="69" t="str">
        <f>VLOOKUP(E14041,Customer[],3,FALSE)</f>
        <v>Yaokker Rd</v>
      </c>
      <c r="H14041" s="69" t="str">
        <f>VLOOKUP(E14041,Customer[],4,FALSE)</f>
        <v>Hlaing Thar Yar</v>
      </c>
      <c r="I14041" s="48" t="s">
        <v>959</v>
      </c>
      <c r="J14041" s="82" t="str">
        <f>VLOOKUP(I14041,PGStock[],2,FALSE)</f>
        <v>Shwe Man ကော်ဗူး (1 Liter)</v>
      </c>
      <c r="K14041" s="71">
        <f>VLOOKUP(I14041,PGStock[],3,FALSE)</f>
        <v>1</v>
      </c>
      <c r="L14041" s="47">
        <v>1</v>
      </c>
      <c r="M14041" s="47">
        <f>VLOOKUP(I14041,PGStock[],6,FALSE)</f>
        <v>100</v>
      </c>
      <c r="N14041" s="47">
        <f>+PGSales!$L14041*PGSales!$M14041</f>
        <v>100</v>
      </c>
    </row>
    <row r="14042" spans="1:14" hidden="1" x14ac:dyDescent="0.25">
      <c r="A14042" s="77">
        <f t="shared" si="1688"/>
        <v>2026</v>
      </c>
      <c r="B14042" s="77">
        <f t="shared" si="1689"/>
        <v>2</v>
      </c>
      <c r="C14042" s="73">
        <v>46064</v>
      </c>
      <c r="D14042" s="79" t="s">
        <v>131</v>
      </c>
      <c r="E14042" s="80">
        <v>124</v>
      </c>
      <c r="F14042" s="81" t="str">
        <f>VLOOKUP(E14042,Customer[],2,FALSE)</f>
        <v>124 Store</v>
      </c>
      <c r="G14042" s="69" t="str">
        <f>VLOOKUP(E14042,Customer[],3,FALSE)</f>
        <v>Padamyar Rd</v>
      </c>
      <c r="H14042" s="69" t="str">
        <f>VLOOKUP(E14042,Customer[],4,FALSE)</f>
        <v>Hlaing Thar Yar</v>
      </c>
      <c r="I14042" s="48" t="s">
        <v>25</v>
      </c>
      <c r="J14042" s="82" t="str">
        <f>VLOOKUP(I14042,PGStock[],2,FALSE)</f>
        <v>Columbus Super Red Smooth 350 Ml</v>
      </c>
      <c r="K14042" s="71">
        <f>VLOOKUP(I14042,PGStock[],3,FALSE)</f>
        <v>0.35</v>
      </c>
      <c r="L14042" s="47">
        <v>1</v>
      </c>
      <c r="M14042" s="47">
        <f>VLOOKUP(I14042,PGStock[],6,FALSE)</f>
        <v>150</v>
      </c>
      <c r="N14042" s="47">
        <f>+PGSales!$L14042*PGSales!$M14042</f>
        <v>150</v>
      </c>
    </row>
    <row r="14043" spans="1:14" hidden="1" x14ac:dyDescent="0.25">
      <c r="A14043" s="77">
        <f t="shared" ref="A14043:A14054" si="1696">YEAR(C14043)</f>
        <v>2026</v>
      </c>
      <c r="B14043" s="77">
        <f t="shared" ref="B14043:B14054" si="1697">MONTH(C14043)</f>
        <v>2</v>
      </c>
      <c r="C14043" s="73">
        <v>46064</v>
      </c>
      <c r="D14043" s="79" t="s">
        <v>131</v>
      </c>
      <c r="E14043" s="80">
        <v>124</v>
      </c>
      <c r="F14043" s="81" t="str">
        <f>VLOOKUP(E14043,Customer[],2,FALSE)</f>
        <v>124 Store</v>
      </c>
      <c r="G14043" s="69" t="str">
        <f>VLOOKUP(E14043,Customer[],3,FALSE)</f>
        <v>Padamyar Rd</v>
      </c>
      <c r="H14043" s="69" t="str">
        <f>VLOOKUP(E14043,Customer[],4,FALSE)</f>
        <v>Hlaing Thar Yar</v>
      </c>
      <c r="I14043" s="48" t="s">
        <v>18</v>
      </c>
      <c r="J14043" s="82" t="str">
        <f>VLOOKUP(I14043,PGStock[],2,FALSE)</f>
        <v>Formula Rum 350ml</v>
      </c>
      <c r="K14043" s="71">
        <f>VLOOKUP(I14043,PGStock[],3,FALSE)</f>
        <v>0.35</v>
      </c>
      <c r="L14043" s="47">
        <v>5</v>
      </c>
      <c r="M14043" s="47">
        <f>VLOOKUP(I14043,PGStock[],6,FALSE)</f>
        <v>150</v>
      </c>
      <c r="N14043" s="47">
        <f>+PGSales!$L14043*PGSales!$M14043</f>
        <v>750</v>
      </c>
    </row>
    <row r="14044" spans="1:14" hidden="1" x14ac:dyDescent="0.25">
      <c r="A14044" s="77">
        <f t="shared" si="1696"/>
        <v>2026</v>
      </c>
      <c r="B14044" s="77">
        <f t="shared" si="1697"/>
        <v>2</v>
      </c>
      <c r="C14044" s="73">
        <v>46064</v>
      </c>
      <c r="D14044" s="79" t="s">
        <v>131</v>
      </c>
      <c r="E14044" s="80">
        <v>124</v>
      </c>
      <c r="F14044" s="81" t="str">
        <f>VLOOKUP(E14044,Customer[],2,FALSE)</f>
        <v>124 Store</v>
      </c>
      <c r="G14044" s="69" t="str">
        <f>VLOOKUP(E14044,Customer[],3,FALSE)</f>
        <v>Padamyar Rd</v>
      </c>
      <c r="H14044" s="69" t="str">
        <f>VLOOKUP(E14044,Customer[],4,FALSE)</f>
        <v>Hlaing Thar Yar</v>
      </c>
      <c r="I14044" s="48" t="s">
        <v>959</v>
      </c>
      <c r="J14044" s="82" t="str">
        <f>VLOOKUP(I14044,PGStock[],2,FALSE)</f>
        <v>Shwe Man ကော်ဗူး (1 Liter)</v>
      </c>
      <c r="K14044" s="71">
        <f>VLOOKUP(I14044,PGStock[],3,FALSE)</f>
        <v>1</v>
      </c>
      <c r="L14044" s="47">
        <v>4</v>
      </c>
      <c r="M14044" s="47">
        <f>VLOOKUP(I14044,PGStock[],6,FALSE)</f>
        <v>100</v>
      </c>
      <c r="N14044" s="47">
        <f>+PGSales!$L14044*PGSales!$M14044</f>
        <v>400</v>
      </c>
    </row>
    <row r="14045" spans="1:14" hidden="1" x14ac:dyDescent="0.25">
      <c r="A14045" s="77">
        <f t="shared" si="1696"/>
        <v>2026</v>
      </c>
      <c r="B14045" s="77">
        <f t="shared" si="1697"/>
        <v>2</v>
      </c>
      <c r="C14045" s="73">
        <v>46064</v>
      </c>
      <c r="D14045" s="79" t="s">
        <v>66</v>
      </c>
      <c r="E14045" s="80" t="s">
        <v>177</v>
      </c>
      <c r="F14045" s="81" t="str">
        <f>VLOOKUP(E14045,Customer[],2,FALSE)</f>
        <v>NI Ni Poe poe</v>
      </c>
      <c r="G14045" s="69" t="str">
        <f>VLOOKUP(E14045,Customer[],3,FALSE)</f>
        <v>Ye Yanaing Rd</v>
      </c>
      <c r="H14045" s="69" t="str">
        <f>VLOOKUP(E14045,Customer[],4,FALSE)</f>
        <v xml:space="preserve">Shwepyithar </v>
      </c>
      <c r="I14045" s="48" t="s">
        <v>18</v>
      </c>
      <c r="J14045" s="82" t="str">
        <f>VLOOKUP(I14045,PGStock[],2,FALSE)</f>
        <v>Formula Rum 350ml</v>
      </c>
      <c r="K14045" s="71">
        <f>VLOOKUP(I14045,PGStock[],3,FALSE)</f>
        <v>0.35</v>
      </c>
      <c r="L14045" s="47">
        <v>2</v>
      </c>
      <c r="M14045" s="47">
        <f>VLOOKUP(I14045,PGStock[],6,FALSE)</f>
        <v>150</v>
      </c>
      <c r="N14045" s="47">
        <f>+PGSales!$L14045*PGSales!$M14045</f>
        <v>300</v>
      </c>
    </row>
    <row r="14046" spans="1:14" hidden="1" x14ac:dyDescent="0.25">
      <c r="A14046" s="77">
        <f t="shared" si="1696"/>
        <v>2026</v>
      </c>
      <c r="B14046" s="77">
        <f t="shared" si="1697"/>
        <v>2</v>
      </c>
      <c r="C14046" s="73">
        <v>46064</v>
      </c>
      <c r="D14046" s="79" t="s">
        <v>66</v>
      </c>
      <c r="E14046" s="80" t="s">
        <v>177</v>
      </c>
      <c r="F14046" s="81" t="str">
        <f>VLOOKUP(E14046,Customer[],2,FALSE)</f>
        <v>NI Ni Poe poe</v>
      </c>
      <c r="G14046" s="69" t="str">
        <f>VLOOKUP(E14046,Customer[],3,FALSE)</f>
        <v>Ye Yanaing Rd</v>
      </c>
      <c r="H14046" s="69" t="str">
        <f>VLOOKUP(E14046,Customer[],4,FALSE)</f>
        <v xml:space="preserve">Shwepyithar </v>
      </c>
      <c r="I14046" s="48" t="s">
        <v>959</v>
      </c>
      <c r="J14046" s="82" t="str">
        <f>VLOOKUP(I14046,PGStock[],2,FALSE)</f>
        <v>Shwe Man ကော်ဗူး (1 Liter)</v>
      </c>
      <c r="K14046" s="71">
        <f>VLOOKUP(I14046,PGStock[],3,FALSE)</f>
        <v>1</v>
      </c>
      <c r="L14046" s="47">
        <v>1</v>
      </c>
      <c r="M14046" s="47">
        <f>VLOOKUP(I14046,PGStock[],6,FALSE)</f>
        <v>100</v>
      </c>
      <c r="N14046" s="47">
        <f>+PGSales!$L14046*PGSales!$M14046</f>
        <v>100</v>
      </c>
    </row>
    <row r="14047" spans="1:14" hidden="1" x14ac:dyDescent="0.25">
      <c r="A14047" s="77">
        <f t="shared" si="1696"/>
        <v>2026</v>
      </c>
      <c r="B14047" s="77">
        <f t="shared" si="1697"/>
        <v>2</v>
      </c>
      <c r="C14047" s="73">
        <v>46064</v>
      </c>
      <c r="D14047" s="79" t="s">
        <v>1438</v>
      </c>
      <c r="E14047" s="80" t="s">
        <v>303</v>
      </c>
      <c r="F14047" s="81" t="str">
        <f>VLOOKUP(E14047,Customer[],2,FALSE)</f>
        <v>Wine</v>
      </c>
      <c r="G14047" s="69" t="str">
        <f>VLOOKUP(E14047,Customer[],3,FALSE)</f>
        <v>Hlawaga Rd</v>
      </c>
      <c r="H14047" s="69" t="str">
        <f>VLOOKUP(E14047,Customer[],4,FALSE)</f>
        <v xml:space="preserve">Shwepyithar </v>
      </c>
      <c r="I14047" s="48" t="s">
        <v>25</v>
      </c>
      <c r="J14047" s="82" t="str">
        <f>VLOOKUP(I14047,PGStock[],2,FALSE)</f>
        <v>Columbus Super Red Smooth 350 Ml</v>
      </c>
      <c r="K14047" s="71">
        <f>VLOOKUP(I14047,PGStock[],3,FALSE)</f>
        <v>0.35</v>
      </c>
      <c r="L14047" s="47">
        <v>5</v>
      </c>
      <c r="M14047" s="47">
        <f>VLOOKUP(I14047,PGStock[],6,FALSE)</f>
        <v>150</v>
      </c>
      <c r="N14047" s="47">
        <f>+PGSales!$L14047*PGSales!$M14047</f>
        <v>750</v>
      </c>
    </row>
    <row r="14048" spans="1:14" hidden="1" x14ac:dyDescent="0.25">
      <c r="A14048" s="77">
        <f t="shared" si="1696"/>
        <v>2026</v>
      </c>
      <c r="B14048" s="77">
        <f t="shared" si="1697"/>
        <v>2</v>
      </c>
      <c r="C14048" s="73">
        <v>46064</v>
      </c>
      <c r="D14048" s="79" t="s">
        <v>1438</v>
      </c>
      <c r="E14048" s="80" t="s">
        <v>303</v>
      </c>
      <c r="F14048" s="81" t="str">
        <f>VLOOKUP(E14048,Customer[],2,FALSE)</f>
        <v>Wine</v>
      </c>
      <c r="G14048" s="69" t="str">
        <f>VLOOKUP(E14048,Customer[],3,FALSE)</f>
        <v>Hlawaga Rd</v>
      </c>
      <c r="H14048" s="69" t="str">
        <f>VLOOKUP(E14048,Customer[],4,FALSE)</f>
        <v xml:space="preserve">Shwepyithar </v>
      </c>
      <c r="I14048" s="48" t="s">
        <v>18</v>
      </c>
      <c r="J14048" s="82" t="str">
        <f>VLOOKUP(I14048,PGStock[],2,FALSE)</f>
        <v>Formula Rum 350ml</v>
      </c>
      <c r="K14048" s="71">
        <f>VLOOKUP(I14048,PGStock[],3,FALSE)</f>
        <v>0.35</v>
      </c>
      <c r="L14048" s="47">
        <v>2</v>
      </c>
      <c r="M14048" s="47">
        <f>VLOOKUP(I14048,PGStock[],6,FALSE)</f>
        <v>150</v>
      </c>
      <c r="N14048" s="47">
        <f>+PGSales!$L14048*PGSales!$M14048</f>
        <v>300</v>
      </c>
    </row>
    <row r="14049" spans="1:14" hidden="1" x14ac:dyDescent="0.25">
      <c r="A14049" s="77">
        <f t="shared" si="1696"/>
        <v>2026</v>
      </c>
      <c r="B14049" s="77">
        <f t="shared" si="1697"/>
        <v>2</v>
      </c>
      <c r="C14049" s="73">
        <v>46064</v>
      </c>
      <c r="D14049" s="79" t="s">
        <v>70</v>
      </c>
      <c r="E14049" s="80" t="s">
        <v>228</v>
      </c>
      <c r="F14049" s="81" t="str">
        <f>VLOOKUP(E14049,Customer[],2,FALSE)</f>
        <v>Myintmo</v>
      </c>
      <c r="G14049" s="69" t="str">
        <f>VLOOKUP(E14049,Customer[],3,FALSE)</f>
        <v>Bayin Naung Rd</v>
      </c>
      <c r="H14049" s="69" t="str">
        <f>VLOOKUP(E14049,Customer[],4,FALSE)</f>
        <v xml:space="preserve">Shwepyithar </v>
      </c>
      <c r="I14049" s="48" t="s">
        <v>25</v>
      </c>
      <c r="J14049" s="82" t="str">
        <f>VLOOKUP(I14049,PGStock[],2,FALSE)</f>
        <v>Columbus Super Red Smooth 350 Ml</v>
      </c>
      <c r="K14049" s="71">
        <f>VLOOKUP(I14049,PGStock[],3,FALSE)</f>
        <v>0.35</v>
      </c>
      <c r="L14049" s="47">
        <v>1</v>
      </c>
      <c r="M14049" s="47">
        <f>VLOOKUP(I14049,PGStock[],6,FALSE)</f>
        <v>150</v>
      </c>
      <c r="N14049" s="47">
        <f>+PGSales!$L14049*PGSales!$M14049</f>
        <v>150</v>
      </c>
    </row>
    <row r="14050" spans="1:14" hidden="1" x14ac:dyDescent="0.25">
      <c r="A14050" s="77">
        <f t="shared" si="1696"/>
        <v>2026</v>
      </c>
      <c r="B14050" s="77">
        <f t="shared" si="1697"/>
        <v>2</v>
      </c>
      <c r="C14050" s="73">
        <v>46064</v>
      </c>
      <c r="D14050" s="79" t="s">
        <v>70</v>
      </c>
      <c r="E14050" s="80" t="s">
        <v>228</v>
      </c>
      <c r="F14050" s="81" t="str">
        <f>VLOOKUP(E14050,Customer[],2,FALSE)</f>
        <v>Myintmo</v>
      </c>
      <c r="G14050" s="69" t="str">
        <f>VLOOKUP(E14050,Customer[],3,FALSE)</f>
        <v>Bayin Naung Rd</v>
      </c>
      <c r="H14050" s="69" t="str">
        <f>VLOOKUP(E14050,Customer[],4,FALSE)</f>
        <v xml:space="preserve">Shwepyithar </v>
      </c>
      <c r="I14050" s="48" t="s">
        <v>18</v>
      </c>
      <c r="J14050" s="82" t="str">
        <f>VLOOKUP(I14050,PGStock[],2,FALSE)</f>
        <v>Formula Rum 350ml</v>
      </c>
      <c r="K14050" s="71">
        <f>VLOOKUP(I14050,PGStock[],3,FALSE)</f>
        <v>0.35</v>
      </c>
      <c r="L14050" s="47">
        <v>4</v>
      </c>
      <c r="M14050" s="47">
        <f>VLOOKUP(I14050,PGStock[],6,FALSE)</f>
        <v>150</v>
      </c>
      <c r="N14050" s="47">
        <f>+PGSales!$L14050*PGSales!$M14050</f>
        <v>600</v>
      </c>
    </row>
    <row r="14051" spans="1:14" hidden="1" x14ac:dyDescent="0.25">
      <c r="A14051" s="77">
        <f t="shared" si="1696"/>
        <v>2026</v>
      </c>
      <c r="B14051" s="77">
        <f t="shared" si="1697"/>
        <v>2</v>
      </c>
      <c r="C14051" s="73">
        <v>46064</v>
      </c>
      <c r="D14051" s="79" t="s">
        <v>62</v>
      </c>
      <c r="E14051" s="80" t="s">
        <v>290</v>
      </c>
      <c r="F14051" s="81" t="str">
        <f>VLOOKUP(E14051,Customer[],2,FALSE)</f>
        <v>Toe Twat Wai</v>
      </c>
      <c r="G14051" s="69" t="str">
        <f>VLOOKUP(E14051,Customer[],3,FALSE)</f>
        <v>Badamar St</v>
      </c>
      <c r="H14051" s="69" t="str">
        <f>VLOOKUP(E14051,Customer[],4,FALSE)</f>
        <v xml:space="preserve">Shwepyithar </v>
      </c>
      <c r="I14051" s="48" t="s">
        <v>27</v>
      </c>
      <c r="J14051" s="82" t="str">
        <f>VLOOKUP(I14051,PGStock[],2,FALSE)</f>
        <v>Columbus Super Red Smooth 700 Ml</v>
      </c>
      <c r="K14051" s="71">
        <f>VLOOKUP(I14051,PGStock[],3,FALSE)</f>
        <v>0.7</v>
      </c>
      <c r="L14051" s="47">
        <v>1</v>
      </c>
      <c r="M14051" s="47">
        <f>VLOOKUP(I14051,PGStock[],6,FALSE)</f>
        <v>200</v>
      </c>
      <c r="N14051" s="47">
        <f>+PGSales!$L14051*PGSales!$M14051</f>
        <v>200</v>
      </c>
    </row>
    <row r="14052" spans="1:14" hidden="1" x14ac:dyDescent="0.25">
      <c r="A14052" s="77">
        <f t="shared" si="1696"/>
        <v>2026</v>
      </c>
      <c r="B14052" s="77">
        <f t="shared" si="1697"/>
        <v>2</v>
      </c>
      <c r="C14052" s="73">
        <v>46064</v>
      </c>
      <c r="D14052" s="79" t="s">
        <v>62</v>
      </c>
      <c r="E14052" s="80" t="s">
        <v>290</v>
      </c>
      <c r="F14052" s="81" t="str">
        <f>VLOOKUP(E14052,Customer[],2,FALSE)</f>
        <v>Toe Twat Wai</v>
      </c>
      <c r="G14052" s="69" t="str">
        <f>VLOOKUP(E14052,Customer[],3,FALSE)</f>
        <v>Badamar St</v>
      </c>
      <c r="H14052" s="69" t="str">
        <f>VLOOKUP(E14052,Customer[],4,FALSE)</f>
        <v xml:space="preserve">Shwepyithar </v>
      </c>
      <c r="I14052" s="48" t="s">
        <v>25</v>
      </c>
      <c r="J14052" s="82" t="str">
        <f>VLOOKUP(I14052,PGStock[],2,FALSE)</f>
        <v>Columbus Super Red Smooth 350 Ml</v>
      </c>
      <c r="K14052" s="71">
        <f>VLOOKUP(I14052,PGStock[],3,FALSE)</f>
        <v>0.35</v>
      </c>
      <c r="L14052" s="47">
        <v>5</v>
      </c>
      <c r="M14052" s="47">
        <f>VLOOKUP(I14052,PGStock[],6,FALSE)</f>
        <v>150</v>
      </c>
      <c r="N14052" s="47">
        <f>+PGSales!$L14052*PGSales!$M14052</f>
        <v>750</v>
      </c>
    </row>
    <row r="14053" spans="1:14" hidden="1" x14ac:dyDescent="0.25">
      <c r="A14053" s="77">
        <f t="shared" si="1696"/>
        <v>2026</v>
      </c>
      <c r="B14053" s="77">
        <f t="shared" si="1697"/>
        <v>2</v>
      </c>
      <c r="C14053" s="73">
        <v>46064</v>
      </c>
      <c r="D14053" s="79" t="s">
        <v>62</v>
      </c>
      <c r="E14053" s="80" t="s">
        <v>290</v>
      </c>
      <c r="F14053" s="81" t="str">
        <f>VLOOKUP(E14053,Customer[],2,FALSE)</f>
        <v>Toe Twat Wai</v>
      </c>
      <c r="G14053" s="69" t="str">
        <f>VLOOKUP(E14053,Customer[],3,FALSE)</f>
        <v>Badamar St</v>
      </c>
      <c r="H14053" s="69" t="str">
        <f>VLOOKUP(E14053,Customer[],4,FALSE)</f>
        <v xml:space="preserve">Shwepyithar </v>
      </c>
      <c r="I14053" s="48" t="s">
        <v>18</v>
      </c>
      <c r="J14053" s="82" t="str">
        <f>VLOOKUP(I14053,PGStock[],2,FALSE)</f>
        <v>Formula Rum 350ml</v>
      </c>
      <c r="K14053" s="71">
        <f>VLOOKUP(I14053,PGStock[],3,FALSE)</f>
        <v>0.35</v>
      </c>
      <c r="L14053" s="47">
        <v>2</v>
      </c>
      <c r="M14053" s="47">
        <f>VLOOKUP(I14053,PGStock[],6,FALSE)</f>
        <v>150</v>
      </c>
      <c r="N14053" s="47">
        <f>+PGSales!$L14053*PGSales!$M14053</f>
        <v>300</v>
      </c>
    </row>
    <row r="14054" spans="1:14" hidden="1" x14ac:dyDescent="0.25">
      <c r="A14054" s="77">
        <f t="shared" si="1696"/>
        <v>2026</v>
      </c>
      <c r="B14054" s="77">
        <f t="shared" si="1697"/>
        <v>2</v>
      </c>
      <c r="C14054" s="73">
        <v>46064</v>
      </c>
      <c r="D14054" s="79" t="s">
        <v>62</v>
      </c>
      <c r="E14054" s="80" t="s">
        <v>290</v>
      </c>
      <c r="F14054" s="81" t="str">
        <f>VLOOKUP(E14054,Customer[],2,FALSE)</f>
        <v>Toe Twat Wai</v>
      </c>
      <c r="G14054" s="69" t="str">
        <f>VLOOKUP(E14054,Customer[],3,FALSE)</f>
        <v>Badamar St</v>
      </c>
      <c r="H14054" s="69" t="str">
        <f>VLOOKUP(E14054,Customer[],4,FALSE)</f>
        <v xml:space="preserve">Shwepyithar </v>
      </c>
      <c r="I14054" s="48" t="s">
        <v>959</v>
      </c>
      <c r="J14054" s="82" t="str">
        <f>VLOOKUP(I14054,PGStock[],2,FALSE)</f>
        <v>Shwe Man ကော်ဗူး (1 Liter)</v>
      </c>
      <c r="K14054" s="71">
        <f>VLOOKUP(I14054,PGStock[],3,FALSE)</f>
        <v>1</v>
      </c>
      <c r="L14054" s="47">
        <v>7</v>
      </c>
      <c r="M14054" s="47">
        <f>VLOOKUP(I14054,PGStock[],6,FALSE)</f>
        <v>100</v>
      </c>
      <c r="N14054" s="47">
        <f>+PGSales!$L14054*PGSales!$M14054</f>
        <v>700</v>
      </c>
    </row>
    <row r="14055" spans="1:14" hidden="1" x14ac:dyDescent="0.25">
      <c r="A14055" s="77">
        <f t="shared" ref="A14055:A14104" si="1698">YEAR(C14055)</f>
        <v>2026</v>
      </c>
      <c r="B14055" s="77">
        <f t="shared" ref="B14055:B14104" si="1699">MONTH(C14055)</f>
        <v>2</v>
      </c>
      <c r="C14055" s="73">
        <v>46064</v>
      </c>
      <c r="D14055" s="79" t="s">
        <v>115</v>
      </c>
      <c r="E14055" s="80" t="s">
        <v>185</v>
      </c>
      <c r="F14055" s="81" t="str">
        <f>VLOOKUP(E14055,Customer[],2,FALSE)</f>
        <v>Ko Gyi Yo</v>
      </c>
      <c r="G14055" s="69" t="str">
        <f>VLOOKUP(E14055,Customer[],3,FALSE)</f>
        <v>Maher Badula Rd</v>
      </c>
      <c r="H14055" s="69" t="str">
        <f>VLOOKUP(E14055,Customer[],4,FALSE)</f>
        <v xml:space="preserve">Shwepyithar </v>
      </c>
      <c r="I14055" s="48" t="s">
        <v>25</v>
      </c>
      <c r="J14055" s="82" t="str">
        <f>VLOOKUP(I14055,PGStock[],2,FALSE)</f>
        <v>Columbus Super Red Smooth 350 Ml</v>
      </c>
      <c r="K14055" s="71">
        <f>VLOOKUP(I14055,PGStock[],3,FALSE)</f>
        <v>0.35</v>
      </c>
      <c r="L14055" s="47">
        <v>4</v>
      </c>
      <c r="M14055" s="47">
        <f>VLOOKUP(I14055,PGStock[],6,FALSE)</f>
        <v>150</v>
      </c>
      <c r="N14055" s="47">
        <f>+PGSales!$L14055*PGSales!$M14055</f>
        <v>600</v>
      </c>
    </row>
    <row r="14056" spans="1:14" hidden="1" x14ac:dyDescent="0.25">
      <c r="A14056" s="77">
        <f t="shared" si="1698"/>
        <v>2026</v>
      </c>
      <c r="B14056" s="77">
        <f t="shared" si="1699"/>
        <v>2</v>
      </c>
      <c r="C14056" s="73">
        <v>46064</v>
      </c>
      <c r="D14056" s="79" t="s">
        <v>115</v>
      </c>
      <c r="E14056" s="80" t="s">
        <v>185</v>
      </c>
      <c r="F14056" s="81" t="str">
        <f>VLOOKUP(E14056,Customer[],2,FALSE)</f>
        <v>Ko Gyi Yo</v>
      </c>
      <c r="G14056" s="69" t="str">
        <f>VLOOKUP(E14056,Customer[],3,FALSE)</f>
        <v>Maher Badula Rd</v>
      </c>
      <c r="H14056" s="69" t="str">
        <f>VLOOKUP(E14056,Customer[],4,FALSE)</f>
        <v xml:space="preserve">Shwepyithar </v>
      </c>
      <c r="I14056" s="48" t="s">
        <v>18</v>
      </c>
      <c r="J14056" s="82" t="str">
        <f>VLOOKUP(I14056,PGStock[],2,FALSE)</f>
        <v>Formula Rum 350ml</v>
      </c>
      <c r="K14056" s="71">
        <f>VLOOKUP(I14056,PGStock[],3,FALSE)</f>
        <v>0.35</v>
      </c>
      <c r="L14056" s="47">
        <v>3</v>
      </c>
      <c r="M14056" s="47">
        <f>VLOOKUP(I14056,PGStock[],6,FALSE)</f>
        <v>150</v>
      </c>
      <c r="N14056" s="47">
        <f>+PGSales!$L14056*PGSales!$M14056</f>
        <v>450</v>
      </c>
    </row>
    <row r="14057" spans="1:14" hidden="1" x14ac:dyDescent="0.25">
      <c r="A14057" s="77">
        <f t="shared" si="1698"/>
        <v>2026</v>
      </c>
      <c r="B14057" s="77">
        <f t="shared" si="1699"/>
        <v>2</v>
      </c>
      <c r="C14057" s="73">
        <v>46065</v>
      </c>
      <c r="D14057" s="79" t="s">
        <v>275</v>
      </c>
      <c r="E14057" s="80" t="s">
        <v>369</v>
      </c>
      <c r="F14057" s="81" t="str">
        <f>VLOOKUP(E14057,Customer[],2,FALSE)</f>
        <v>Min Thar Gyi</v>
      </c>
      <c r="G14057" s="69" t="str">
        <f>VLOOKUP(E14057,Customer[],3,FALSE)</f>
        <v>Aye Yake Nyein Rd</v>
      </c>
      <c r="H14057" s="69" t="str">
        <f>VLOOKUP(E14057,Customer[],4,FALSE)</f>
        <v>Hlaing Thar Yar</v>
      </c>
      <c r="I14057" s="48" t="s">
        <v>25</v>
      </c>
      <c r="J14057" s="82" t="str">
        <f>VLOOKUP(I14057,PGStock[],2,FALSE)</f>
        <v>Columbus Super Red Smooth 350 Ml</v>
      </c>
      <c r="K14057" s="71">
        <f>VLOOKUP(I14057,PGStock[],3,FALSE)</f>
        <v>0.35</v>
      </c>
      <c r="L14057" s="47">
        <v>2</v>
      </c>
      <c r="M14057" s="47">
        <f>VLOOKUP(I14057,PGStock[],6,FALSE)</f>
        <v>150</v>
      </c>
      <c r="N14057" s="47">
        <f>+PGSales!$L14057*PGSales!$M14057</f>
        <v>300</v>
      </c>
    </row>
    <row r="14058" spans="1:14" hidden="1" x14ac:dyDescent="0.25">
      <c r="A14058" s="77">
        <f t="shared" si="1698"/>
        <v>2026</v>
      </c>
      <c r="B14058" s="77">
        <f t="shared" si="1699"/>
        <v>2</v>
      </c>
      <c r="C14058" s="73">
        <v>46065</v>
      </c>
      <c r="D14058" s="79" t="s">
        <v>275</v>
      </c>
      <c r="E14058" s="80" t="s">
        <v>369</v>
      </c>
      <c r="F14058" s="81" t="str">
        <f>VLOOKUP(E14058,Customer[],2,FALSE)</f>
        <v>Min Thar Gyi</v>
      </c>
      <c r="G14058" s="69" t="str">
        <f>VLOOKUP(E14058,Customer[],3,FALSE)</f>
        <v>Aye Yake Nyein Rd</v>
      </c>
      <c r="H14058" s="69" t="str">
        <f>VLOOKUP(E14058,Customer[],4,FALSE)</f>
        <v>Hlaing Thar Yar</v>
      </c>
      <c r="I14058" s="48" t="s">
        <v>958</v>
      </c>
      <c r="J14058" s="82" t="str">
        <f>VLOOKUP(I14058,PGStock[],2,FALSE)</f>
        <v>Shwe Man 680ml</v>
      </c>
      <c r="K14058" s="71">
        <f>VLOOKUP(I14058,PGStock[],3,FALSE)</f>
        <v>0.68</v>
      </c>
      <c r="L14058" s="47">
        <v>1</v>
      </c>
      <c r="M14058" s="47">
        <f>VLOOKUP(I14058,PGStock[],6,FALSE)</f>
        <v>100</v>
      </c>
      <c r="N14058" s="47">
        <f>+PGSales!$L14058*PGSales!$M14058</f>
        <v>100</v>
      </c>
    </row>
    <row r="14059" spans="1:14" hidden="1" x14ac:dyDescent="0.25">
      <c r="A14059" s="77">
        <f t="shared" si="1698"/>
        <v>2026</v>
      </c>
      <c r="B14059" s="77">
        <f t="shared" si="1699"/>
        <v>2</v>
      </c>
      <c r="C14059" s="73">
        <v>46065</v>
      </c>
      <c r="D14059" s="79" t="s">
        <v>275</v>
      </c>
      <c r="E14059" s="80" t="s">
        <v>369</v>
      </c>
      <c r="F14059" s="81" t="str">
        <f>VLOOKUP(E14059,Customer[],2,FALSE)</f>
        <v>Min Thar Gyi</v>
      </c>
      <c r="G14059" s="69" t="str">
        <f>VLOOKUP(E14059,Customer[],3,FALSE)</f>
        <v>Aye Yake Nyein Rd</v>
      </c>
      <c r="H14059" s="69" t="str">
        <f>VLOOKUP(E14059,Customer[],4,FALSE)</f>
        <v>Hlaing Thar Yar</v>
      </c>
      <c r="I14059" s="48" t="s">
        <v>959</v>
      </c>
      <c r="J14059" s="82" t="str">
        <f>VLOOKUP(I14059,PGStock[],2,FALSE)</f>
        <v>Shwe Man ကော်ဗူး (1 Liter)</v>
      </c>
      <c r="K14059" s="71">
        <f>VLOOKUP(I14059,PGStock[],3,FALSE)</f>
        <v>1</v>
      </c>
      <c r="L14059" s="47">
        <v>2</v>
      </c>
      <c r="M14059" s="47">
        <f>VLOOKUP(I14059,PGStock[],6,FALSE)</f>
        <v>100</v>
      </c>
      <c r="N14059" s="47">
        <f>+PGSales!$L14059*PGSales!$M14059</f>
        <v>200</v>
      </c>
    </row>
    <row r="14060" spans="1:14" hidden="1" x14ac:dyDescent="0.25">
      <c r="A14060" s="77">
        <f t="shared" si="1698"/>
        <v>2026</v>
      </c>
      <c r="B14060" s="77">
        <f t="shared" si="1699"/>
        <v>2</v>
      </c>
      <c r="C14060" s="73">
        <v>46065</v>
      </c>
      <c r="D14060" s="79" t="s">
        <v>74</v>
      </c>
      <c r="E14060" s="80" t="s">
        <v>1087</v>
      </c>
      <c r="F14060" s="81" t="str">
        <f>VLOOKUP(E14060,Customer[],2,FALSE)</f>
        <v>Mate Swe Sit</v>
      </c>
      <c r="G14060" s="69" t="str">
        <f>VLOOKUP(E14060,Customer[],3,FALSE)</f>
        <v>Nyoun Your Rd</v>
      </c>
      <c r="H14060" s="69" t="str">
        <f>VLOOKUP(E14060,Customer[],4,FALSE)</f>
        <v>Hlaing Thar Yar</v>
      </c>
      <c r="I14060" s="48" t="s">
        <v>25</v>
      </c>
      <c r="J14060" s="82" t="str">
        <f>VLOOKUP(I14060,PGStock[],2,FALSE)</f>
        <v>Columbus Super Red Smooth 350 Ml</v>
      </c>
      <c r="K14060" s="71">
        <f>VLOOKUP(I14060,PGStock[],3,FALSE)</f>
        <v>0.35</v>
      </c>
      <c r="L14060" s="47">
        <v>2</v>
      </c>
      <c r="M14060" s="47">
        <f>VLOOKUP(I14060,PGStock[],6,FALSE)</f>
        <v>150</v>
      </c>
      <c r="N14060" s="47">
        <f>+PGSales!$L14060*PGSales!$M14060</f>
        <v>300</v>
      </c>
    </row>
    <row r="14061" spans="1:14" hidden="1" x14ac:dyDescent="0.25">
      <c r="A14061" s="77">
        <f t="shared" si="1698"/>
        <v>2026</v>
      </c>
      <c r="B14061" s="77">
        <f t="shared" si="1699"/>
        <v>2</v>
      </c>
      <c r="C14061" s="73">
        <v>46065</v>
      </c>
      <c r="D14061" s="79" t="s">
        <v>74</v>
      </c>
      <c r="E14061" s="80" t="s">
        <v>1087</v>
      </c>
      <c r="F14061" s="81" t="str">
        <f>VLOOKUP(E14061,Customer[],2,FALSE)</f>
        <v>Mate Swe Sit</v>
      </c>
      <c r="G14061" s="69" t="str">
        <f>VLOOKUP(E14061,Customer[],3,FALSE)</f>
        <v>Nyoun Your Rd</v>
      </c>
      <c r="H14061" s="69" t="str">
        <f>VLOOKUP(E14061,Customer[],4,FALSE)</f>
        <v>Hlaing Thar Yar</v>
      </c>
      <c r="I14061" s="48" t="s">
        <v>959</v>
      </c>
      <c r="J14061" s="82" t="str">
        <f>VLOOKUP(I14061,PGStock[],2,FALSE)</f>
        <v>Shwe Man ကော်ဗူး (1 Liter)</v>
      </c>
      <c r="K14061" s="71">
        <f>VLOOKUP(I14061,PGStock[],3,FALSE)</f>
        <v>1</v>
      </c>
      <c r="L14061" s="47">
        <v>1</v>
      </c>
      <c r="M14061" s="47">
        <f>VLOOKUP(I14061,PGStock[],6,FALSE)</f>
        <v>100</v>
      </c>
      <c r="N14061" s="47">
        <f>+PGSales!$L14061*PGSales!$M14061</f>
        <v>100</v>
      </c>
    </row>
    <row r="14062" spans="1:14" hidden="1" x14ac:dyDescent="0.25">
      <c r="A14062" s="77">
        <f t="shared" ref="A14062:A14080" si="1700">YEAR(C14062)</f>
        <v>2026</v>
      </c>
      <c r="B14062" s="77">
        <f t="shared" ref="B14062:B14080" si="1701">MONTH(C14062)</f>
        <v>2</v>
      </c>
      <c r="C14062" s="73">
        <v>46065</v>
      </c>
      <c r="D14062" s="79" t="s">
        <v>68</v>
      </c>
      <c r="E14062" s="80" t="s">
        <v>435</v>
      </c>
      <c r="F14062" s="81" t="str">
        <f>VLOOKUP(E14062,Customer[],2,FALSE)</f>
        <v>Hlaing Bwar1</v>
      </c>
      <c r="G14062" s="69" t="str">
        <f>VLOOKUP(E14062,Customer[],3,FALSE)</f>
        <v>Paddue Rd</v>
      </c>
      <c r="H14062" s="69" t="str">
        <f>VLOOKUP(E14062,Customer[],4,FALSE)</f>
        <v>Hlaing Thar Yar</v>
      </c>
      <c r="I14062" s="48" t="s">
        <v>20</v>
      </c>
      <c r="J14062" s="82" t="str">
        <f>VLOOKUP(I14062,PGStock[],2,FALSE)</f>
        <v>Formula Rum 700ml</v>
      </c>
      <c r="K14062" s="71">
        <f>VLOOKUP(I14062,PGStock[],3,FALSE)</f>
        <v>0.7</v>
      </c>
      <c r="L14062" s="47">
        <v>1</v>
      </c>
      <c r="M14062" s="47">
        <f>VLOOKUP(I14062,PGStock[],6,FALSE)</f>
        <v>200</v>
      </c>
      <c r="N14062" s="47">
        <f>+PGSales!$L14062*PGSales!$M14062</f>
        <v>200</v>
      </c>
    </row>
    <row r="14063" spans="1:14" hidden="1" x14ac:dyDescent="0.25">
      <c r="A14063" s="77">
        <f t="shared" si="1700"/>
        <v>2026</v>
      </c>
      <c r="B14063" s="77">
        <f t="shared" si="1701"/>
        <v>2</v>
      </c>
      <c r="C14063" s="73">
        <v>46065</v>
      </c>
      <c r="D14063" s="79" t="s">
        <v>68</v>
      </c>
      <c r="E14063" s="80" t="s">
        <v>435</v>
      </c>
      <c r="F14063" s="81" t="str">
        <f>VLOOKUP(E14063,Customer[],2,FALSE)</f>
        <v>Hlaing Bwar1</v>
      </c>
      <c r="G14063" s="69" t="str">
        <f>VLOOKUP(E14063,Customer[],3,FALSE)</f>
        <v>Paddue Rd</v>
      </c>
      <c r="H14063" s="69" t="str">
        <f>VLOOKUP(E14063,Customer[],4,FALSE)</f>
        <v>Hlaing Thar Yar</v>
      </c>
      <c r="I14063" s="48" t="s">
        <v>18</v>
      </c>
      <c r="J14063" s="82" t="str">
        <f>VLOOKUP(I14063,PGStock[],2,FALSE)</f>
        <v>Formula Rum 350ml</v>
      </c>
      <c r="K14063" s="71">
        <f>VLOOKUP(I14063,PGStock[],3,FALSE)</f>
        <v>0.35</v>
      </c>
      <c r="L14063" s="47">
        <v>2</v>
      </c>
      <c r="M14063" s="47">
        <f>VLOOKUP(I14063,PGStock[],6,FALSE)</f>
        <v>150</v>
      </c>
      <c r="N14063" s="47">
        <f>+PGSales!$L14063*PGSales!$M14063</f>
        <v>300</v>
      </c>
    </row>
    <row r="14064" spans="1:14" hidden="1" x14ac:dyDescent="0.25">
      <c r="A14064" s="77">
        <f t="shared" si="1700"/>
        <v>2026</v>
      </c>
      <c r="B14064" s="77">
        <f t="shared" si="1701"/>
        <v>2</v>
      </c>
      <c r="C14064" s="73">
        <v>46065</v>
      </c>
      <c r="D14064" s="79" t="s">
        <v>68</v>
      </c>
      <c r="E14064" s="80" t="s">
        <v>435</v>
      </c>
      <c r="F14064" s="81" t="str">
        <f>VLOOKUP(E14064,Customer[],2,FALSE)</f>
        <v>Hlaing Bwar1</v>
      </c>
      <c r="G14064" s="69" t="str">
        <f>VLOOKUP(E14064,Customer[],3,FALSE)</f>
        <v>Paddue Rd</v>
      </c>
      <c r="H14064" s="69" t="str">
        <f>VLOOKUP(E14064,Customer[],4,FALSE)</f>
        <v>Hlaing Thar Yar</v>
      </c>
      <c r="I14064" s="48" t="s">
        <v>958</v>
      </c>
      <c r="J14064" s="82" t="str">
        <f>VLOOKUP(I14064,PGStock[],2,FALSE)</f>
        <v>Shwe Man 680ml</v>
      </c>
      <c r="K14064" s="71">
        <f>VLOOKUP(I14064,PGStock[],3,FALSE)</f>
        <v>0.68</v>
      </c>
      <c r="L14064" s="47">
        <v>2</v>
      </c>
      <c r="M14064" s="47">
        <f>VLOOKUP(I14064,PGStock[],6,FALSE)</f>
        <v>100</v>
      </c>
      <c r="N14064" s="47">
        <f>+PGSales!$L14064*PGSales!$M14064</f>
        <v>200</v>
      </c>
    </row>
    <row r="14065" spans="1:14" hidden="1" x14ac:dyDescent="0.25">
      <c r="A14065" s="77">
        <f t="shared" si="1700"/>
        <v>2026</v>
      </c>
      <c r="B14065" s="77">
        <f t="shared" si="1701"/>
        <v>2</v>
      </c>
      <c r="C14065" s="73">
        <v>46065</v>
      </c>
      <c r="D14065" s="79" t="s">
        <v>4</v>
      </c>
      <c r="E14065" s="80" t="s">
        <v>1442</v>
      </c>
      <c r="F14065" s="81" t="str">
        <f>VLOOKUP(E14065,Customer[],2,FALSE)</f>
        <v>Nay La 2</v>
      </c>
      <c r="G14065" s="69" t="str">
        <f>VLOOKUP(E14065,Customer[],3,FALSE)</f>
        <v>Yaokker Rd</v>
      </c>
      <c r="H14065" s="69" t="str">
        <f>VLOOKUP(E14065,Customer[],4,FALSE)</f>
        <v>Hlaing Thar Yar</v>
      </c>
      <c r="I14065" s="48" t="s">
        <v>25</v>
      </c>
      <c r="J14065" s="82" t="str">
        <f>VLOOKUP(I14065,PGStock[],2,FALSE)</f>
        <v>Columbus Super Red Smooth 350 Ml</v>
      </c>
      <c r="K14065" s="71">
        <f>VLOOKUP(I14065,PGStock[],3,FALSE)</f>
        <v>0.35</v>
      </c>
      <c r="L14065" s="47">
        <v>2</v>
      </c>
      <c r="M14065" s="47">
        <f>VLOOKUP(I14065,PGStock[],6,FALSE)</f>
        <v>150</v>
      </c>
      <c r="N14065" s="47">
        <f>+PGSales!$L14065*PGSales!$M14065</f>
        <v>300</v>
      </c>
    </row>
    <row r="14066" spans="1:14" hidden="1" x14ac:dyDescent="0.25">
      <c r="A14066" s="77">
        <f t="shared" si="1700"/>
        <v>2026</v>
      </c>
      <c r="B14066" s="77">
        <f t="shared" si="1701"/>
        <v>2</v>
      </c>
      <c r="C14066" s="73">
        <v>46065</v>
      </c>
      <c r="D14066" s="79" t="s">
        <v>4</v>
      </c>
      <c r="E14066" s="80" t="s">
        <v>1442</v>
      </c>
      <c r="F14066" s="81" t="str">
        <f>VLOOKUP(E14066,Customer[],2,FALSE)</f>
        <v>Nay La 2</v>
      </c>
      <c r="G14066" s="69" t="str">
        <f>VLOOKUP(E14066,Customer[],3,FALSE)</f>
        <v>Yaokker Rd</v>
      </c>
      <c r="H14066" s="69" t="str">
        <f>VLOOKUP(E14066,Customer[],4,FALSE)</f>
        <v>Hlaing Thar Yar</v>
      </c>
      <c r="I14066" s="48" t="s">
        <v>20</v>
      </c>
      <c r="J14066" s="82" t="str">
        <f>VLOOKUP(I14066,PGStock[],2,FALSE)</f>
        <v>Formula Rum 700ml</v>
      </c>
      <c r="K14066" s="71">
        <f>VLOOKUP(I14066,PGStock[],3,FALSE)</f>
        <v>0.7</v>
      </c>
      <c r="L14066" s="47">
        <v>1</v>
      </c>
      <c r="M14066" s="47">
        <f>VLOOKUP(I14066,PGStock[],6,FALSE)</f>
        <v>200</v>
      </c>
      <c r="N14066" s="47">
        <f>+PGSales!$L14066*PGSales!$M14066</f>
        <v>200</v>
      </c>
    </row>
    <row r="14067" spans="1:14" hidden="1" x14ac:dyDescent="0.25">
      <c r="A14067" s="77">
        <f t="shared" si="1700"/>
        <v>2026</v>
      </c>
      <c r="B14067" s="77">
        <f t="shared" si="1701"/>
        <v>2</v>
      </c>
      <c r="C14067" s="73">
        <v>46065</v>
      </c>
      <c r="D14067" s="79" t="s">
        <v>878</v>
      </c>
      <c r="E14067" s="80" t="s">
        <v>469</v>
      </c>
      <c r="F14067" s="81" t="str">
        <f>VLOOKUP(E14067,Customer[],2,FALSE)</f>
        <v>Nay La</v>
      </c>
      <c r="G14067" s="69" t="str">
        <f>VLOOKUP(E14067,Customer[],3,FALSE)</f>
        <v>Kyan Sitt Thar Rd</v>
      </c>
      <c r="H14067" s="69" t="str">
        <f>VLOOKUP(E14067,Customer[],4,FALSE)</f>
        <v>Hlaing Thar Yar</v>
      </c>
      <c r="I14067" s="48" t="s">
        <v>27</v>
      </c>
      <c r="J14067" s="82" t="str">
        <f>VLOOKUP(I14067,PGStock[],2,FALSE)</f>
        <v>Columbus Super Red Smooth 700 Ml</v>
      </c>
      <c r="K14067" s="71">
        <f>VLOOKUP(I14067,PGStock[],3,FALSE)</f>
        <v>0.7</v>
      </c>
      <c r="L14067" s="47">
        <v>1</v>
      </c>
      <c r="M14067" s="47">
        <f>VLOOKUP(I14067,PGStock[],6,FALSE)</f>
        <v>200</v>
      </c>
      <c r="N14067" s="47">
        <f>+PGSales!$L14067*PGSales!$M14067</f>
        <v>200</v>
      </c>
    </row>
    <row r="14068" spans="1:14" hidden="1" x14ac:dyDescent="0.25">
      <c r="A14068" s="77">
        <f t="shared" si="1700"/>
        <v>2026</v>
      </c>
      <c r="B14068" s="77">
        <f t="shared" si="1701"/>
        <v>2</v>
      </c>
      <c r="C14068" s="73">
        <v>46065</v>
      </c>
      <c r="D14068" s="79" t="s">
        <v>878</v>
      </c>
      <c r="E14068" s="80" t="s">
        <v>469</v>
      </c>
      <c r="F14068" s="81" t="str">
        <f>VLOOKUP(E14068,Customer[],2,FALSE)</f>
        <v>Nay La</v>
      </c>
      <c r="G14068" s="69" t="str">
        <f>VLOOKUP(E14068,Customer[],3,FALSE)</f>
        <v>Kyan Sitt Thar Rd</v>
      </c>
      <c r="H14068" s="69" t="str">
        <f>VLOOKUP(E14068,Customer[],4,FALSE)</f>
        <v>Hlaing Thar Yar</v>
      </c>
      <c r="I14068" s="48" t="s">
        <v>25</v>
      </c>
      <c r="J14068" s="82" t="str">
        <f>VLOOKUP(I14068,PGStock[],2,FALSE)</f>
        <v>Columbus Super Red Smooth 350 Ml</v>
      </c>
      <c r="K14068" s="71">
        <f>VLOOKUP(I14068,PGStock[],3,FALSE)</f>
        <v>0.35</v>
      </c>
      <c r="L14068" s="47">
        <v>2</v>
      </c>
      <c r="M14068" s="47">
        <f>VLOOKUP(I14068,PGStock[],6,FALSE)</f>
        <v>150</v>
      </c>
      <c r="N14068" s="47">
        <f>+PGSales!$L14068*PGSales!$M14068</f>
        <v>300</v>
      </c>
    </row>
    <row r="14069" spans="1:14" hidden="1" x14ac:dyDescent="0.25">
      <c r="A14069" s="77">
        <f t="shared" si="1700"/>
        <v>2026</v>
      </c>
      <c r="B14069" s="77">
        <f t="shared" si="1701"/>
        <v>2</v>
      </c>
      <c r="C14069" s="73">
        <v>46065</v>
      </c>
      <c r="D14069" s="79" t="s">
        <v>878</v>
      </c>
      <c r="E14069" s="80" t="s">
        <v>469</v>
      </c>
      <c r="F14069" s="81" t="str">
        <f>VLOOKUP(E14069,Customer[],2,FALSE)</f>
        <v>Nay La</v>
      </c>
      <c r="G14069" s="69" t="str">
        <f>VLOOKUP(E14069,Customer[],3,FALSE)</f>
        <v>Kyan Sitt Thar Rd</v>
      </c>
      <c r="H14069" s="69" t="str">
        <f>VLOOKUP(E14069,Customer[],4,FALSE)</f>
        <v>Hlaing Thar Yar</v>
      </c>
      <c r="I14069" s="48" t="s">
        <v>20</v>
      </c>
      <c r="J14069" s="82" t="str">
        <f>VLOOKUP(I14069,PGStock[],2,FALSE)</f>
        <v>Formula Rum 700ml</v>
      </c>
      <c r="K14069" s="71">
        <f>VLOOKUP(I14069,PGStock[],3,FALSE)</f>
        <v>0.7</v>
      </c>
      <c r="L14069" s="47">
        <v>2</v>
      </c>
      <c r="M14069" s="47">
        <f>VLOOKUP(I14069,PGStock[],6,FALSE)</f>
        <v>200</v>
      </c>
      <c r="N14069" s="47">
        <f>+PGSales!$L14069*PGSales!$M14069</f>
        <v>400</v>
      </c>
    </row>
    <row r="14070" spans="1:14" hidden="1" x14ac:dyDescent="0.25">
      <c r="A14070" s="77">
        <f t="shared" si="1700"/>
        <v>2026</v>
      </c>
      <c r="B14070" s="77">
        <f t="shared" si="1701"/>
        <v>2</v>
      </c>
      <c r="C14070" s="73">
        <v>46065</v>
      </c>
      <c r="D14070" s="79" t="s">
        <v>878</v>
      </c>
      <c r="E14070" s="80" t="s">
        <v>469</v>
      </c>
      <c r="F14070" s="81" t="str">
        <f>VLOOKUP(E14070,Customer[],2,FALSE)</f>
        <v>Nay La</v>
      </c>
      <c r="G14070" s="69" t="str">
        <f>VLOOKUP(E14070,Customer[],3,FALSE)</f>
        <v>Kyan Sitt Thar Rd</v>
      </c>
      <c r="H14070" s="69" t="str">
        <f>VLOOKUP(E14070,Customer[],4,FALSE)</f>
        <v>Hlaing Thar Yar</v>
      </c>
      <c r="I14070" s="48" t="s">
        <v>18</v>
      </c>
      <c r="J14070" s="82" t="str">
        <f>VLOOKUP(I14070,PGStock[],2,FALSE)</f>
        <v>Formula Rum 350ml</v>
      </c>
      <c r="K14070" s="71">
        <f>VLOOKUP(I14070,PGStock[],3,FALSE)</f>
        <v>0.35</v>
      </c>
      <c r="L14070" s="47">
        <v>1</v>
      </c>
      <c r="M14070" s="47">
        <f>VLOOKUP(I14070,PGStock[],6,FALSE)</f>
        <v>150</v>
      </c>
      <c r="N14070" s="47">
        <f>+PGSales!$L14070*PGSales!$M14070</f>
        <v>150</v>
      </c>
    </row>
    <row r="14071" spans="1:14" hidden="1" x14ac:dyDescent="0.25">
      <c r="A14071" s="77">
        <f t="shared" si="1700"/>
        <v>2026</v>
      </c>
      <c r="B14071" s="77">
        <f t="shared" si="1701"/>
        <v>2</v>
      </c>
      <c r="C14071" s="73">
        <v>46065</v>
      </c>
      <c r="D14071" s="79" t="s">
        <v>878</v>
      </c>
      <c r="E14071" s="80" t="s">
        <v>469</v>
      </c>
      <c r="F14071" s="81" t="str">
        <f>VLOOKUP(E14071,Customer[],2,FALSE)</f>
        <v>Nay La</v>
      </c>
      <c r="G14071" s="69" t="str">
        <f>VLOOKUP(E14071,Customer[],3,FALSE)</f>
        <v>Kyan Sitt Thar Rd</v>
      </c>
      <c r="H14071" s="69" t="str">
        <f>VLOOKUP(E14071,Customer[],4,FALSE)</f>
        <v>Hlaing Thar Yar</v>
      </c>
      <c r="I14071" s="48" t="s">
        <v>959</v>
      </c>
      <c r="J14071" s="82" t="str">
        <f>VLOOKUP(I14071,PGStock[],2,FALSE)</f>
        <v>Shwe Man ကော်ဗူး (1 Liter)</v>
      </c>
      <c r="K14071" s="71">
        <f>VLOOKUP(I14071,PGStock[],3,FALSE)</f>
        <v>1</v>
      </c>
      <c r="L14071" s="47">
        <v>2</v>
      </c>
      <c r="M14071" s="47">
        <f>VLOOKUP(I14071,PGStock[],6,FALSE)</f>
        <v>100</v>
      </c>
      <c r="N14071" s="47">
        <f>+PGSales!$L14071*PGSales!$M14071</f>
        <v>200</v>
      </c>
    </row>
    <row r="14072" spans="1:14" hidden="1" x14ac:dyDescent="0.25">
      <c r="A14072" s="77">
        <f t="shared" si="1700"/>
        <v>2026</v>
      </c>
      <c r="B14072" s="77">
        <f t="shared" si="1701"/>
        <v>2</v>
      </c>
      <c r="C14072" s="73">
        <v>46065</v>
      </c>
      <c r="D14072" s="79" t="s">
        <v>131</v>
      </c>
      <c r="E14072" s="80">
        <v>124</v>
      </c>
      <c r="F14072" s="81" t="str">
        <f>VLOOKUP(E14072,Customer[],2,FALSE)</f>
        <v>124 Store</v>
      </c>
      <c r="G14072" s="69" t="str">
        <f>VLOOKUP(E14072,Customer[],3,FALSE)</f>
        <v>Padamyar Rd</v>
      </c>
      <c r="H14072" s="69" t="str">
        <f>VLOOKUP(E14072,Customer[],4,FALSE)</f>
        <v>Hlaing Thar Yar</v>
      </c>
      <c r="I14072" s="48" t="s">
        <v>25</v>
      </c>
      <c r="J14072" s="82" t="str">
        <f>VLOOKUP(I14072,PGStock[],2,FALSE)</f>
        <v>Columbus Super Red Smooth 350 Ml</v>
      </c>
      <c r="K14072" s="71">
        <f>VLOOKUP(I14072,PGStock[],3,FALSE)</f>
        <v>0.35</v>
      </c>
      <c r="L14072" s="47">
        <v>3</v>
      </c>
      <c r="M14072" s="47">
        <f>VLOOKUP(I14072,PGStock[],6,FALSE)</f>
        <v>150</v>
      </c>
      <c r="N14072" s="47">
        <f>+PGSales!$L14072*PGSales!$M14072</f>
        <v>450</v>
      </c>
    </row>
    <row r="14073" spans="1:14" hidden="1" x14ac:dyDescent="0.25">
      <c r="A14073" s="77">
        <f t="shared" si="1700"/>
        <v>2026</v>
      </c>
      <c r="B14073" s="77">
        <f t="shared" si="1701"/>
        <v>2</v>
      </c>
      <c r="C14073" s="73">
        <v>46065</v>
      </c>
      <c r="D14073" s="79" t="s">
        <v>131</v>
      </c>
      <c r="E14073" s="80">
        <v>124</v>
      </c>
      <c r="F14073" s="81" t="str">
        <f>VLOOKUP(E14073,Customer[],2,FALSE)</f>
        <v>124 Store</v>
      </c>
      <c r="G14073" s="69" t="str">
        <f>VLOOKUP(E14073,Customer[],3,FALSE)</f>
        <v>Padamyar Rd</v>
      </c>
      <c r="H14073" s="69" t="str">
        <f>VLOOKUP(E14073,Customer[],4,FALSE)</f>
        <v>Hlaing Thar Yar</v>
      </c>
      <c r="I14073" s="48" t="s">
        <v>20</v>
      </c>
      <c r="J14073" s="82" t="str">
        <f>VLOOKUP(I14073,PGStock[],2,FALSE)</f>
        <v>Formula Rum 700ml</v>
      </c>
      <c r="K14073" s="71">
        <f>VLOOKUP(I14073,PGStock[],3,FALSE)</f>
        <v>0.7</v>
      </c>
      <c r="L14073" s="47">
        <v>1</v>
      </c>
      <c r="M14073" s="47">
        <f>VLOOKUP(I14073,PGStock[],6,FALSE)</f>
        <v>200</v>
      </c>
      <c r="N14073" s="47">
        <f>+PGSales!$L14073*PGSales!$M14073</f>
        <v>200</v>
      </c>
    </row>
    <row r="14074" spans="1:14" hidden="1" x14ac:dyDescent="0.25">
      <c r="A14074" s="77">
        <f t="shared" si="1700"/>
        <v>2026</v>
      </c>
      <c r="B14074" s="77">
        <f t="shared" si="1701"/>
        <v>2</v>
      </c>
      <c r="C14074" s="73">
        <v>46065</v>
      </c>
      <c r="D14074" s="79" t="s">
        <v>131</v>
      </c>
      <c r="E14074" s="80">
        <v>124</v>
      </c>
      <c r="F14074" s="81" t="str">
        <f>VLOOKUP(E14074,Customer[],2,FALSE)</f>
        <v>124 Store</v>
      </c>
      <c r="G14074" s="69" t="str">
        <f>VLOOKUP(E14074,Customer[],3,FALSE)</f>
        <v>Padamyar Rd</v>
      </c>
      <c r="H14074" s="69" t="str">
        <f>VLOOKUP(E14074,Customer[],4,FALSE)</f>
        <v>Hlaing Thar Yar</v>
      </c>
      <c r="I14074" s="48" t="s">
        <v>18</v>
      </c>
      <c r="J14074" s="82" t="str">
        <f>VLOOKUP(I14074,PGStock[],2,FALSE)</f>
        <v>Formula Rum 350ml</v>
      </c>
      <c r="K14074" s="71">
        <f>VLOOKUP(I14074,PGStock[],3,FALSE)</f>
        <v>0.35</v>
      </c>
      <c r="L14074" s="47">
        <v>3</v>
      </c>
      <c r="M14074" s="47">
        <f>VLOOKUP(I14074,PGStock[],6,FALSE)</f>
        <v>150</v>
      </c>
      <c r="N14074" s="47">
        <f>+PGSales!$L14074*PGSales!$M14074</f>
        <v>450</v>
      </c>
    </row>
    <row r="14075" spans="1:14" hidden="1" x14ac:dyDescent="0.25">
      <c r="A14075" s="77">
        <f t="shared" si="1700"/>
        <v>2026</v>
      </c>
      <c r="B14075" s="77">
        <f t="shared" si="1701"/>
        <v>2</v>
      </c>
      <c r="C14075" s="73">
        <v>46065</v>
      </c>
      <c r="D14075" s="79" t="s">
        <v>131</v>
      </c>
      <c r="E14075" s="80">
        <v>124</v>
      </c>
      <c r="F14075" s="81" t="str">
        <f>VLOOKUP(E14075,Customer[],2,FALSE)</f>
        <v>124 Store</v>
      </c>
      <c r="G14075" s="69" t="str">
        <f>VLOOKUP(E14075,Customer[],3,FALSE)</f>
        <v>Padamyar Rd</v>
      </c>
      <c r="H14075" s="69" t="str">
        <f>VLOOKUP(E14075,Customer[],4,FALSE)</f>
        <v>Hlaing Thar Yar</v>
      </c>
      <c r="I14075" s="48" t="s">
        <v>959</v>
      </c>
      <c r="J14075" s="82" t="str">
        <f>VLOOKUP(I14075,PGStock[],2,FALSE)</f>
        <v>Shwe Man ကော်ဗူး (1 Liter)</v>
      </c>
      <c r="K14075" s="71">
        <f>VLOOKUP(I14075,PGStock[],3,FALSE)</f>
        <v>1</v>
      </c>
      <c r="L14075" s="47">
        <v>2</v>
      </c>
      <c r="M14075" s="47">
        <f>VLOOKUP(I14075,PGStock[],6,FALSE)</f>
        <v>100</v>
      </c>
      <c r="N14075" s="47">
        <f>+PGSales!$L14075*PGSales!$M14075</f>
        <v>200</v>
      </c>
    </row>
    <row r="14076" spans="1:14" hidden="1" x14ac:dyDescent="0.25">
      <c r="A14076" s="77">
        <f t="shared" si="1700"/>
        <v>2026</v>
      </c>
      <c r="B14076" s="77">
        <f t="shared" si="1701"/>
        <v>2</v>
      </c>
      <c r="C14076" s="73">
        <v>46065</v>
      </c>
      <c r="D14076" s="79" t="s">
        <v>66</v>
      </c>
      <c r="E14076" s="80" t="s">
        <v>177</v>
      </c>
      <c r="F14076" s="81" t="str">
        <f>VLOOKUP(E14076,Customer[],2,FALSE)</f>
        <v>NI Ni Poe poe</v>
      </c>
      <c r="G14076" s="69" t="str">
        <f>VLOOKUP(E14076,Customer[],3,FALSE)</f>
        <v>Ye Yanaing Rd</v>
      </c>
      <c r="H14076" s="69" t="str">
        <f>VLOOKUP(E14076,Customer[],4,FALSE)</f>
        <v xml:space="preserve">Shwepyithar </v>
      </c>
      <c r="I14076" s="48" t="s">
        <v>18</v>
      </c>
      <c r="J14076" s="82" t="str">
        <f>VLOOKUP(I14076,PGStock[],2,FALSE)</f>
        <v>Formula Rum 350ml</v>
      </c>
      <c r="K14076" s="71">
        <f>VLOOKUP(I14076,PGStock[],3,FALSE)</f>
        <v>0.35</v>
      </c>
      <c r="L14076" s="47">
        <v>3</v>
      </c>
      <c r="M14076" s="47">
        <f>VLOOKUP(I14076,PGStock[],6,FALSE)</f>
        <v>150</v>
      </c>
      <c r="N14076" s="47">
        <f>+PGSales!$L14076*PGSales!$M14076</f>
        <v>450</v>
      </c>
    </row>
    <row r="14077" spans="1:14" hidden="1" x14ac:dyDescent="0.25">
      <c r="A14077" s="77">
        <f t="shared" si="1700"/>
        <v>2026</v>
      </c>
      <c r="B14077" s="77">
        <f t="shared" si="1701"/>
        <v>2</v>
      </c>
      <c r="C14077" s="73">
        <v>46065</v>
      </c>
      <c r="D14077" s="79" t="s">
        <v>1</v>
      </c>
      <c r="E14077" s="80" t="s">
        <v>630</v>
      </c>
      <c r="F14077" s="81" t="str">
        <f>VLOOKUP(E14077,Customer[],2,FALSE)</f>
        <v xml:space="preserve">Min Satae Kyatt </v>
      </c>
      <c r="G14077" s="69" t="str">
        <f>VLOOKUP(E14077,Customer[],3,FALSE)</f>
        <v>Hlawaga Rd</v>
      </c>
      <c r="H14077" s="69" t="str">
        <f>VLOOKUP(E14077,Customer[],4,FALSE)</f>
        <v xml:space="preserve">Shwepyithar </v>
      </c>
      <c r="I14077" s="48" t="s">
        <v>25</v>
      </c>
      <c r="J14077" s="82" t="str">
        <f>VLOOKUP(I14077,PGStock[],2,FALSE)</f>
        <v>Columbus Super Red Smooth 350 Ml</v>
      </c>
      <c r="K14077" s="71">
        <f>VLOOKUP(I14077,PGStock[],3,FALSE)</f>
        <v>0.35</v>
      </c>
      <c r="L14077" s="47">
        <v>1</v>
      </c>
      <c r="M14077" s="47">
        <f>VLOOKUP(I14077,PGStock[],6,FALSE)</f>
        <v>150</v>
      </c>
      <c r="N14077" s="47">
        <f>+PGSales!$L14077*PGSales!$M14077</f>
        <v>150</v>
      </c>
    </row>
    <row r="14078" spans="1:14" hidden="1" x14ac:dyDescent="0.25">
      <c r="A14078" s="77">
        <f t="shared" si="1700"/>
        <v>2026</v>
      </c>
      <c r="B14078" s="77">
        <f t="shared" si="1701"/>
        <v>2</v>
      </c>
      <c r="C14078" s="73">
        <v>46065</v>
      </c>
      <c r="D14078" s="79" t="s">
        <v>1</v>
      </c>
      <c r="E14078" s="80" t="s">
        <v>630</v>
      </c>
      <c r="F14078" s="81" t="str">
        <f>VLOOKUP(E14078,Customer[],2,FALSE)</f>
        <v xml:space="preserve">Min Satae Kyatt </v>
      </c>
      <c r="G14078" s="69" t="str">
        <f>VLOOKUP(E14078,Customer[],3,FALSE)</f>
        <v>Hlawaga Rd</v>
      </c>
      <c r="H14078" s="69" t="str">
        <f>VLOOKUP(E14078,Customer[],4,FALSE)</f>
        <v xml:space="preserve">Shwepyithar </v>
      </c>
      <c r="I14078" s="48" t="s">
        <v>18</v>
      </c>
      <c r="J14078" s="82" t="str">
        <f>VLOOKUP(I14078,PGStock[],2,FALSE)</f>
        <v>Formula Rum 350ml</v>
      </c>
      <c r="K14078" s="71">
        <f>VLOOKUP(I14078,PGStock[],3,FALSE)</f>
        <v>0.35</v>
      </c>
      <c r="L14078" s="47">
        <v>4</v>
      </c>
      <c r="M14078" s="47">
        <f>VLOOKUP(I14078,PGStock[],6,FALSE)</f>
        <v>150</v>
      </c>
      <c r="N14078" s="47">
        <f>+PGSales!$L14078*PGSales!$M14078</f>
        <v>600</v>
      </c>
    </row>
    <row r="14079" spans="1:14" hidden="1" x14ac:dyDescent="0.25">
      <c r="A14079" s="77">
        <f t="shared" si="1700"/>
        <v>2026</v>
      </c>
      <c r="B14079" s="77">
        <f t="shared" si="1701"/>
        <v>2</v>
      </c>
      <c r="C14079" s="73">
        <v>46065</v>
      </c>
      <c r="D14079" s="79" t="s">
        <v>1438</v>
      </c>
      <c r="E14079" s="80" t="s">
        <v>303</v>
      </c>
      <c r="F14079" s="81" t="str">
        <f>VLOOKUP(E14079,Customer[],2,FALSE)</f>
        <v>Wine</v>
      </c>
      <c r="G14079" s="69" t="str">
        <f>VLOOKUP(E14079,Customer[],3,FALSE)</f>
        <v>Hlawaga Rd</v>
      </c>
      <c r="H14079" s="69" t="str">
        <f>VLOOKUP(E14079,Customer[],4,FALSE)</f>
        <v xml:space="preserve">Shwepyithar </v>
      </c>
      <c r="I14079" s="48" t="s">
        <v>25</v>
      </c>
      <c r="J14079" s="82" t="str">
        <f>VLOOKUP(I14079,PGStock[],2,FALSE)</f>
        <v>Columbus Super Red Smooth 350 Ml</v>
      </c>
      <c r="K14079" s="71">
        <f>VLOOKUP(I14079,PGStock[],3,FALSE)</f>
        <v>0.35</v>
      </c>
      <c r="L14079" s="47">
        <v>3</v>
      </c>
      <c r="M14079" s="47">
        <f>VLOOKUP(I14079,PGStock[],6,FALSE)</f>
        <v>150</v>
      </c>
      <c r="N14079" s="47">
        <f>+PGSales!$L14079*PGSales!$M14079</f>
        <v>450</v>
      </c>
    </row>
    <row r="14080" spans="1:14" hidden="1" x14ac:dyDescent="0.25">
      <c r="A14080" s="77">
        <f t="shared" si="1700"/>
        <v>2026</v>
      </c>
      <c r="B14080" s="77">
        <f t="shared" si="1701"/>
        <v>2</v>
      </c>
      <c r="C14080" s="73">
        <v>46065</v>
      </c>
      <c r="D14080" s="79" t="s">
        <v>70</v>
      </c>
      <c r="E14080" s="80" t="s">
        <v>228</v>
      </c>
      <c r="F14080" s="81" t="str">
        <f>VLOOKUP(E14080,Customer[],2,FALSE)</f>
        <v>Myintmo</v>
      </c>
      <c r="G14080" s="69" t="str">
        <f>VLOOKUP(E14080,Customer[],3,FALSE)</f>
        <v>Bayin Naung Rd</v>
      </c>
      <c r="H14080" s="69" t="str">
        <f>VLOOKUP(E14080,Customer[],4,FALSE)</f>
        <v xml:space="preserve">Shwepyithar </v>
      </c>
      <c r="I14080" s="48" t="s">
        <v>25</v>
      </c>
      <c r="J14080" s="82" t="str">
        <f>VLOOKUP(I14080,PGStock[],2,FALSE)</f>
        <v>Columbus Super Red Smooth 350 Ml</v>
      </c>
      <c r="K14080" s="71">
        <f>VLOOKUP(I14080,PGStock[],3,FALSE)</f>
        <v>0.35</v>
      </c>
      <c r="L14080" s="47">
        <v>2</v>
      </c>
      <c r="M14080" s="47">
        <f>VLOOKUP(I14080,PGStock[],6,FALSE)</f>
        <v>150</v>
      </c>
      <c r="N14080" s="47">
        <f>+PGSales!$L14080*PGSales!$M14080</f>
        <v>300</v>
      </c>
    </row>
    <row r="14081" spans="1:14" hidden="1" x14ac:dyDescent="0.25">
      <c r="A14081" s="77">
        <f t="shared" ref="A14081:A14099" si="1702">YEAR(C14081)</f>
        <v>2026</v>
      </c>
      <c r="B14081" s="77">
        <f t="shared" ref="B14081:B14099" si="1703">MONTH(C14081)</f>
        <v>2</v>
      </c>
      <c r="C14081" s="73">
        <v>46065</v>
      </c>
      <c r="D14081" s="79" t="s">
        <v>70</v>
      </c>
      <c r="E14081" s="80" t="s">
        <v>228</v>
      </c>
      <c r="F14081" s="81" t="str">
        <f>VLOOKUP(E14081,Customer[],2,FALSE)</f>
        <v>Myintmo</v>
      </c>
      <c r="G14081" s="69" t="str">
        <f>VLOOKUP(E14081,Customer[],3,FALSE)</f>
        <v>Bayin Naung Rd</v>
      </c>
      <c r="H14081" s="69" t="str">
        <f>VLOOKUP(E14081,Customer[],4,FALSE)</f>
        <v xml:space="preserve">Shwepyithar </v>
      </c>
      <c r="I14081" s="48" t="s">
        <v>18</v>
      </c>
      <c r="J14081" s="82" t="str">
        <f>VLOOKUP(I14081,PGStock[],2,FALSE)</f>
        <v>Formula Rum 350ml</v>
      </c>
      <c r="K14081" s="71">
        <f>VLOOKUP(I14081,PGStock[],3,FALSE)</f>
        <v>0.35</v>
      </c>
      <c r="L14081" s="47">
        <v>2</v>
      </c>
      <c r="M14081" s="47">
        <f>VLOOKUP(I14081,PGStock[],6,FALSE)</f>
        <v>150</v>
      </c>
      <c r="N14081" s="47">
        <f>+PGSales!$L14081*PGSales!$M14081</f>
        <v>300</v>
      </c>
    </row>
    <row r="14082" spans="1:14" hidden="1" x14ac:dyDescent="0.25">
      <c r="A14082" s="77">
        <f t="shared" si="1702"/>
        <v>2026</v>
      </c>
      <c r="B14082" s="77">
        <f t="shared" si="1703"/>
        <v>2</v>
      </c>
      <c r="C14082" s="73">
        <v>46065</v>
      </c>
      <c r="D14082" s="79" t="s">
        <v>115</v>
      </c>
      <c r="E14082" s="80" t="s">
        <v>185</v>
      </c>
      <c r="F14082" s="81" t="str">
        <f>VLOOKUP(E14082,Customer[],2,FALSE)</f>
        <v>Ko Gyi Yo</v>
      </c>
      <c r="G14082" s="69" t="str">
        <f>VLOOKUP(E14082,Customer[],3,FALSE)</f>
        <v>Maher Badula Rd</v>
      </c>
      <c r="H14082" s="69" t="str">
        <f>VLOOKUP(E14082,Customer[],4,FALSE)</f>
        <v xml:space="preserve">Shwepyithar </v>
      </c>
      <c r="I14082" s="48" t="s">
        <v>27</v>
      </c>
      <c r="J14082" s="82" t="str">
        <f>VLOOKUP(I14082,PGStock[],2,FALSE)</f>
        <v>Columbus Super Red Smooth 700 Ml</v>
      </c>
      <c r="K14082" s="71">
        <f>VLOOKUP(I14082,PGStock[],3,FALSE)</f>
        <v>0.7</v>
      </c>
      <c r="L14082" s="47">
        <v>1</v>
      </c>
      <c r="M14082" s="47">
        <f>VLOOKUP(I14082,PGStock[],6,FALSE)</f>
        <v>200</v>
      </c>
      <c r="N14082" s="47">
        <f>+PGSales!$L14082*PGSales!$M14082</f>
        <v>200</v>
      </c>
    </row>
    <row r="14083" spans="1:14" hidden="1" x14ac:dyDescent="0.25">
      <c r="A14083" s="77">
        <f t="shared" si="1702"/>
        <v>2026</v>
      </c>
      <c r="B14083" s="77">
        <f t="shared" si="1703"/>
        <v>2</v>
      </c>
      <c r="C14083" s="73">
        <v>46065</v>
      </c>
      <c r="D14083" s="79" t="s">
        <v>115</v>
      </c>
      <c r="E14083" s="80" t="s">
        <v>185</v>
      </c>
      <c r="F14083" s="81" t="str">
        <f>VLOOKUP(E14083,Customer[],2,FALSE)</f>
        <v>Ko Gyi Yo</v>
      </c>
      <c r="G14083" s="69" t="str">
        <f>VLOOKUP(E14083,Customer[],3,FALSE)</f>
        <v>Maher Badula Rd</v>
      </c>
      <c r="H14083" s="69" t="str">
        <f>VLOOKUP(E14083,Customer[],4,FALSE)</f>
        <v xml:space="preserve">Shwepyithar </v>
      </c>
      <c r="I14083" s="48" t="s">
        <v>25</v>
      </c>
      <c r="J14083" s="82" t="str">
        <f>VLOOKUP(I14083,PGStock[],2,FALSE)</f>
        <v>Columbus Super Red Smooth 350 Ml</v>
      </c>
      <c r="K14083" s="71">
        <f>VLOOKUP(I14083,PGStock[],3,FALSE)</f>
        <v>0.35</v>
      </c>
      <c r="L14083" s="47">
        <v>2</v>
      </c>
      <c r="M14083" s="47">
        <f>VLOOKUP(I14083,PGStock[],6,FALSE)</f>
        <v>150</v>
      </c>
      <c r="N14083" s="47">
        <f>+PGSales!$L14083*PGSales!$M14083</f>
        <v>300</v>
      </c>
    </row>
    <row r="14084" spans="1:14" hidden="1" x14ac:dyDescent="0.25">
      <c r="A14084" s="77">
        <f t="shared" si="1702"/>
        <v>2026</v>
      </c>
      <c r="B14084" s="77">
        <f t="shared" si="1703"/>
        <v>2</v>
      </c>
      <c r="C14084" s="73">
        <v>46065</v>
      </c>
      <c r="D14084" s="79" t="s">
        <v>115</v>
      </c>
      <c r="E14084" s="80" t="s">
        <v>185</v>
      </c>
      <c r="F14084" s="81" t="str">
        <f>VLOOKUP(E14084,Customer[],2,FALSE)</f>
        <v>Ko Gyi Yo</v>
      </c>
      <c r="G14084" s="69" t="str">
        <f>VLOOKUP(E14084,Customer[],3,FALSE)</f>
        <v>Maher Badula Rd</v>
      </c>
      <c r="H14084" s="69" t="str">
        <f>VLOOKUP(E14084,Customer[],4,FALSE)</f>
        <v xml:space="preserve">Shwepyithar </v>
      </c>
      <c r="I14084" s="48" t="s">
        <v>958</v>
      </c>
      <c r="J14084" s="82" t="str">
        <f>VLOOKUP(I14084,PGStock[],2,FALSE)</f>
        <v>Shwe Man 680ml</v>
      </c>
      <c r="K14084" s="71">
        <f>VLOOKUP(I14084,PGStock[],3,FALSE)</f>
        <v>0.68</v>
      </c>
      <c r="L14084" s="47">
        <v>1</v>
      </c>
      <c r="M14084" s="47">
        <f>VLOOKUP(I14084,PGStock[],6,FALSE)</f>
        <v>100</v>
      </c>
      <c r="N14084" s="47">
        <f>+PGSales!$L14084*PGSales!$M14084</f>
        <v>100</v>
      </c>
    </row>
    <row r="14085" spans="1:14" hidden="1" x14ac:dyDescent="0.25">
      <c r="A14085" s="77">
        <f t="shared" si="1702"/>
        <v>2026</v>
      </c>
      <c r="B14085" s="77">
        <f t="shared" si="1703"/>
        <v>2</v>
      </c>
      <c r="C14085" s="73">
        <v>46065</v>
      </c>
      <c r="D14085" s="79" t="s">
        <v>115</v>
      </c>
      <c r="E14085" s="80" t="s">
        <v>185</v>
      </c>
      <c r="F14085" s="81" t="str">
        <f>VLOOKUP(E14085,Customer[],2,FALSE)</f>
        <v>Ko Gyi Yo</v>
      </c>
      <c r="G14085" s="69" t="str">
        <f>VLOOKUP(E14085,Customer[],3,FALSE)</f>
        <v>Maher Badula Rd</v>
      </c>
      <c r="H14085" s="69" t="str">
        <f>VLOOKUP(E14085,Customer[],4,FALSE)</f>
        <v xml:space="preserve">Shwepyithar </v>
      </c>
      <c r="I14085" s="48" t="s">
        <v>959</v>
      </c>
      <c r="J14085" s="82" t="str">
        <f>VLOOKUP(I14085,PGStock[],2,FALSE)</f>
        <v>Shwe Man ကော်ဗူး (1 Liter)</v>
      </c>
      <c r="K14085" s="71">
        <f>VLOOKUP(I14085,PGStock[],3,FALSE)</f>
        <v>1</v>
      </c>
      <c r="L14085" s="47">
        <v>2</v>
      </c>
      <c r="M14085" s="47">
        <f>VLOOKUP(I14085,PGStock[],6,FALSE)</f>
        <v>100</v>
      </c>
      <c r="N14085" s="47">
        <f>+PGSales!$L14085*PGSales!$M14085</f>
        <v>200</v>
      </c>
    </row>
    <row r="14086" spans="1:14" hidden="1" x14ac:dyDescent="0.25">
      <c r="A14086" s="77">
        <f t="shared" si="1702"/>
        <v>2026</v>
      </c>
      <c r="B14086" s="77">
        <f t="shared" si="1703"/>
        <v>2</v>
      </c>
      <c r="C14086" s="73">
        <v>46065</v>
      </c>
      <c r="D14086" s="79" t="s">
        <v>62</v>
      </c>
      <c r="E14086" s="80" t="s">
        <v>290</v>
      </c>
      <c r="F14086" s="81" t="str">
        <f>VLOOKUP(E14086,Customer[],2,FALSE)</f>
        <v>Toe Twat Wai</v>
      </c>
      <c r="G14086" s="69" t="str">
        <f>VLOOKUP(E14086,Customer[],3,FALSE)</f>
        <v>Badamar St</v>
      </c>
      <c r="H14086" s="69" t="str">
        <f>VLOOKUP(E14086,Customer[],4,FALSE)</f>
        <v xml:space="preserve">Shwepyithar </v>
      </c>
      <c r="I14086" s="48" t="s">
        <v>27</v>
      </c>
      <c r="J14086" s="82" t="str">
        <f>VLOOKUP(I14086,PGStock[],2,FALSE)</f>
        <v>Columbus Super Red Smooth 700 Ml</v>
      </c>
      <c r="K14086" s="71">
        <f>VLOOKUP(I14086,PGStock[],3,FALSE)</f>
        <v>0.7</v>
      </c>
      <c r="L14086" s="47">
        <v>1</v>
      </c>
      <c r="M14086" s="47">
        <f>VLOOKUP(I14086,PGStock[],6,FALSE)</f>
        <v>200</v>
      </c>
      <c r="N14086" s="47">
        <f>+PGSales!$L14086*PGSales!$M14086</f>
        <v>200</v>
      </c>
    </row>
    <row r="14087" spans="1:14" hidden="1" x14ac:dyDescent="0.25">
      <c r="A14087" s="77">
        <f t="shared" si="1702"/>
        <v>2026</v>
      </c>
      <c r="B14087" s="77">
        <f t="shared" si="1703"/>
        <v>2</v>
      </c>
      <c r="C14087" s="73">
        <v>46065</v>
      </c>
      <c r="D14087" s="79" t="s">
        <v>62</v>
      </c>
      <c r="E14087" s="80" t="s">
        <v>290</v>
      </c>
      <c r="F14087" s="81" t="str">
        <f>VLOOKUP(E14087,Customer[],2,FALSE)</f>
        <v>Toe Twat Wai</v>
      </c>
      <c r="G14087" s="69" t="str">
        <f>VLOOKUP(E14087,Customer[],3,FALSE)</f>
        <v>Badamar St</v>
      </c>
      <c r="H14087" s="69" t="str">
        <f>VLOOKUP(E14087,Customer[],4,FALSE)</f>
        <v xml:space="preserve">Shwepyithar </v>
      </c>
      <c r="I14087" s="48" t="s">
        <v>25</v>
      </c>
      <c r="J14087" s="82" t="str">
        <f>VLOOKUP(I14087,PGStock[],2,FALSE)</f>
        <v>Columbus Super Red Smooth 350 Ml</v>
      </c>
      <c r="K14087" s="71">
        <f>VLOOKUP(I14087,PGStock[],3,FALSE)</f>
        <v>0.35</v>
      </c>
      <c r="L14087" s="47">
        <v>4</v>
      </c>
      <c r="M14087" s="47">
        <f>VLOOKUP(I14087,PGStock[],6,FALSE)</f>
        <v>150</v>
      </c>
      <c r="N14087" s="47">
        <f>+PGSales!$L14087*PGSales!$M14087</f>
        <v>600</v>
      </c>
    </row>
    <row r="14088" spans="1:14" hidden="1" x14ac:dyDescent="0.25">
      <c r="A14088" s="77">
        <f t="shared" si="1702"/>
        <v>2026</v>
      </c>
      <c r="B14088" s="77">
        <f t="shared" si="1703"/>
        <v>2</v>
      </c>
      <c r="C14088" s="73">
        <v>46065</v>
      </c>
      <c r="D14088" s="79" t="s">
        <v>62</v>
      </c>
      <c r="E14088" s="80" t="s">
        <v>290</v>
      </c>
      <c r="F14088" s="81" t="str">
        <f>VLOOKUP(E14088,Customer[],2,FALSE)</f>
        <v>Toe Twat Wai</v>
      </c>
      <c r="G14088" s="69" t="str">
        <f>VLOOKUP(E14088,Customer[],3,FALSE)</f>
        <v>Badamar St</v>
      </c>
      <c r="H14088" s="69" t="str">
        <f>VLOOKUP(E14088,Customer[],4,FALSE)</f>
        <v xml:space="preserve">Shwepyithar </v>
      </c>
      <c r="I14088" s="48" t="s">
        <v>18</v>
      </c>
      <c r="J14088" s="82" t="str">
        <f>VLOOKUP(I14088,PGStock[],2,FALSE)</f>
        <v>Formula Rum 350ml</v>
      </c>
      <c r="K14088" s="71">
        <f>VLOOKUP(I14088,PGStock[],3,FALSE)</f>
        <v>0.35</v>
      </c>
      <c r="L14088" s="47">
        <v>2</v>
      </c>
      <c r="M14088" s="47">
        <f>VLOOKUP(I14088,PGStock[],6,FALSE)</f>
        <v>150</v>
      </c>
      <c r="N14088" s="47">
        <f>+PGSales!$L14088*PGSales!$M14088</f>
        <v>300</v>
      </c>
    </row>
    <row r="14089" spans="1:14" hidden="1" x14ac:dyDescent="0.25">
      <c r="A14089" s="77">
        <f t="shared" si="1702"/>
        <v>2026</v>
      </c>
      <c r="B14089" s="77">
        <f t="shared" si="1703"/>
        <v>2</v>
      </c>
      <c r="C14089" s="73">
        <v>46065</v>
      </c>
      <c r="D14089" s="79" t="s">
        <v>62</v>
      </c>
      <c r="E14089" s="80" t="s">
        <v>290</v>
      </c>
      <c r="F14089" s="81" t="str">
        <f>VLOOKUP(E14089,Customer[],2,FALSE)</f>
        <v>Toe Twat Wai</v>
      </c>
      <c r="G14089" s="69" t="str">
        <f>VLOOKUP(E14089,Customer[],3,FALSE)</f>
        <v>Badamar St</v>
      </c>
      <c r="H14089" s="69" t="str">
        <f>VLOOKUP(E14089,Customer[],4,FALSE)</f>
        <v xml:space="preserve">Shwepyithar </v>
      </c>
      <c r="I14089" s="48" t="s">
        <v>958</v>
      </c>
      <c r="J14089" s="82" t="str">
        <f>VLOOKUP(I14089,PGStock[],2,FALSE)</f>
        <v>Shwe Man 680ml</v>
      </c>
      <c r="K14089" s="71">
        <f>VLOOKUP(I14089,PGStock[],3,FALSE)</f>
        <v>0.68</v>
      </c>
      <c r="L14089" s="47">
        <v>1</v>
      </c>
      <c r="M14089" s="47">
        <f>VLOOKUP(I14089,PGStock[],6,FALSE)</f>
        <v>100</v>
      </c>
      <c r="N14089" s="47">
        <f>+PGSales!$L14089*PGSales!$M14089</f>
        <v>100</v>
      </c>
    </row>
    <row r="14090" spans="1:14" hidden="1" x14ac:dyDescent="0.25">
      <c r="A14090" s="77">
        <f t="shared" si="1702"/>
        <v>2026</v>
      </c>
      <c r="B14090" s="77">
        <f t="shared" si="1703"/>
        <v>2</v>
      </c>
      <c r="C14090" s="73">
        <v>46065</v>
      </c>
      <c r="D14090" s="79" t="s">
        <v>62</v>
      </c>
      <c r="E14090" s="80" t="s">
        <v>290</v>
      </c>
      <c r="F14090" s="81" t="str">
        <f>VLOOKUP(E14090,Customer[],2,FALSE)</f>
        <v>Toe Twat Wai</v>
      </c>
      <c r="G14090" s="69" t="str">
        <f>VLOOKUP(E14090,Customer[],3,FALSE)</f>
        <v>Badamar St</v>
      </c>
      <c r="H14090" s="69" t="str">
        <f>VLOOKUP(E14090,Customer[],4,FALSE)</f>
        <v xml:space="preserve">Shwepyithar </v>
      </c>
      <c r="I14090" s="48" t="s">
        <v>959</v>
      </c>
      <c r="J14090" s="82" t="str">
        <f>VLOOKUP(I14090,PGStock[],2,FALSE)</f>
        <v>Shwe Man ကော်ဗူး (1 Liter)</v>
      </c>
      <c r="K14090" s="71">
        <f>VLOOKUP(I14090,PGStock[],3,FALSE)</f>
        <v>1</v>
      </c>
      <c r="L14090" s="47">
        <v>5</v>
      </c>
      <c r="M14090" s="47">
        <f>VLOOKUP(I14090,PGStock[],6,FALSE)</f>
        <v>100</v>
      </c>
      <c r="N14090" s="47">
        <f>+PGSales!$L14090*PGSales!$M14090</f>
        <v>500</v>
      </c>
    </row>
    <row r="14091" spans="1:14" hidden="1" x14ac:dyDescent="0.25">
      <c r="A14091" s="77">
        <f t="shared" si="1702"/>
        <v>2026</v>
      </c>
      <c r="B14091" s="77">
        <f t="shared" si="1703"/>
        <v>2</v>
      </c>
      <c r="C14091" s="73">
        <v>46066</v>
      </c>
      <c r="D14091" s="79" t="s">
        <v>275</v>
      </c>
      <c r="E14091" s="80" t="s">
        <v>369</v>
      </c>
      <c r="F14091" s="81" t="str">
        <f>VLOOKUP(E14091,Customer[],2,FALSE)</f>
        <v>Min Thar Gyi</v>
      </c>
      <c r="G14091" s="69" t="str">
        <f>VLOOKUP(E14091,Customer[],3,FALSE)</f>
        <v>Aye Yake Nyein Rd</v>
      </c>
      <c r="H14091" s="69" t="str">
        <f>VLOOKUP(E14091,Customer[],4,FALSE)</f>
        <v>Hlaing Thar Yar</v>
      </c>
      <c r="I14091" s="48" t="s">
        <v>25</v>
      </c>
      <c r="J14091" s="82" t="str">
        <f>VLOOKUP(I14091,PGStock[],2,FALSE)</f>
        <v>Columbus Super Red Smooth 350 Ml</v>
      </c>
      <c r="K14091" s="71">
        <f>VLOOKUP(I14091,PGStock[],3,FALSE)</f>
        <v>0.35</v>
      </c>
      <c r="L14091" s="47">
        <v>1</v>
      </c>
      <c r="M14091" s="47">
        <f>VLOOKUP(I14091,PGStock[],6,FALSE)</f>
        <v>150</v>
      </c>
      <c r="N14091" s="47">
        <f>+PGSales!$L14091*PGSales!$M14091</f>
        <v>150</v>
      </c>
    </row>
    <row r="14092" spans="1:14" hidden="1" x14ac:dyDescent="0.25">
      <c r="A14092" s="77">
        <f t="shared" si="1702"/>
        <v>2026</v>
      </c>
      <c r="B14092" s="77">
        <f t="shared" si="1703"/>
        <v>2</v>
      </c>
      <c r="C14092" s="73">
        <v>46066</v>
      </c>
      <c r="D14092" s="79" t="s">
        <v>275</v>
      </c>
      <c r="E14092" s="80" t="s">
        <v>369</v>
      </c>
      <c r="F14092" s="81" t="str">
        <f>VLOOKUP(E14092,Customer[],2,FALSE)</f>
        <v>Min Thar Gyi</v>
      </c>
      <c r="G14092" s="69" t="str">
        <f>VLOOKUP(E14092,Customer[],3,FALSE)</f>
        <v>Aye Yake Nyein Rd</v>
      </c>
      <c r="H14092" s="69" t="str">
        <f>VLOOKUP(E14092,Customer[],4,FALSE)</f>
        <v>Hlaing Thar Yar</v>
      </c>
      <c r="I14092" s="48" t="s">
        <v>18</v>
      </c>
      <c r="J14092" s="82" t="str">
        <f>VLOOKUP(I14092,PGStock[],2,FALSE)</f>
        <v>Formula Rum 350ml</v>
      </c>
      <c r="K14092" s="71">
        <f>VLOOKUP(I14092,PGStock[],3,FALSE)</f>
        <v>0.35</v>
      </c>
      <c r="L14092" s="47">
        <v>2</v>
      </c>
      <c r="M14092" s="47">
        <f>VLOOKUP(I14092,PGStock[],6,FALSE)</f>
        <v>150</v>
      </c>
      <c r="N14092" s="47">
        <f>+PGSales!$L14092*PGSales!$M14092</f>
        <v>300</v>
      </c>
    </row>
    <row r="14093" spans="1:14" hidden="1" x14ac:dyDescent="0.25">
      <c r="A14093" s="77">
        <f t="shared" si="1702"/>
        <v>2026</v>
      </c>
      <c r="B14093" s="77">
        <f t="shared" si="1703"/>
        <v>2</v>
      </c>
      <c r="C14093" s="73">
        <v>46066</v>
      </c>
      <c r="D14093" s="79" t="s">
        <v>275</v>
      </c>
      <c r="E14093" s="80" t="s">
        <v>369</v>
      </c>
      <c r="F14093" s="81" t="str">
        <f>VLOOKUP(E14093,Customer[],2,FALSE)</f>
        <v>Min Thar Gyi</v>
      </c>
      <c r="G14093" s="69" t="str">
        <f>VLOOKUP(E14093,Customer[],3,FALSE)</f>
        <v>Aye Yake Nyein Rd</v>
      </c>
      <c r="H14093" s="69" t="str">
        <f>VLOOKUP(E14093,Customer[],4,FALSE)</f>
        <v>Hlaing Thar Yar</v>
      </c>
      <c r="I14093" s="48" t="s">
        <v>958</v>
      </c>
      <c r="J14093" s="82" t="str">
        <f>VLOOKUP(I14093,PGStock[],2,FALSE)</f>
        <v>Shwe Man 680ml</v>
      </c>
      <c r="K14093" s="71">
        <f>VLOOKUP(I14093,PGStock[],3,FALSE)</f>
        <v>0.68</v>
      </c>
      <c r="L14093" s="47">
        <v>1</v>
      </c>
      <c r="M14093" s="47">
        <f>VLOOKUP(I14093,PGStock[],6,FALSE)</f>
        <v>100</v>
      </c>
      <c r="N14093" s="47">
        <f>+PGSales!$L14093*PGSales!$M14093</f>
        <v>100</v>
      </c>
    </row>
    <row r="14094" spans="1:14" hidden="1" x14ac:dyDescent="0.25">
      <c r="A14094" s="77">
        <f t="shared" si="1702"/>
        <v>2026</v>
      </c>
      <c r="B14094" s="77">
        <f t="shared" si="1703"/>
        <v>2</v>
      </c>
      <c r="C14094" s="73">
        <v>46066</v>
      </c>
      <c r="D14094" s="79" t="s">
        <v>275</v>
      </c>
      <c r="E14094" s="80" t="s">
        <v>369</v>
      </c>
      <c r="F14094" s="81" t="str">
        <f>VLOOKUP(E14094,Customer[],2,FALSE)</f>
        <v>Min Thar Gyi</v>
      </c>
      <c r="G14094" s="69" t="str">
        <f>VLOOKUP(E14094,Customer[],3,FALSE)</f>
        <v>Aye Yake Nyein Rd</v>
      </c>
      <c r="H14094" s="69" t="str">
        <f>VLOOKUP(E14094,Customer[],4,FALSE)</f>
        <v>Hlaing Thar Yar</v>
      </c>
      <c r="I14094" s="48" t="s">
        <v>959</v>
      </c>
      <c r="J14094" s="82" t="str">
        <f>VLOOKUP(I14094,PGStock[],2,FALSE)</f>
        <v>Shwe Man ကော်ဗူး (1 Liter)</v>
      </c>
      <c r="K14094" s="71">
        <f>VLOOKUP(I14094,PGStock[],3,FALSE)</f>
        <v>1</v>
      </c>
      <c r="L14094" s="47">
        <v>3</v>
      </c>
      <c r="M14094" s="47">
        <f>VLOOKUP(I14094,PGStock[],6,FALSE)</f>
        <v>100</v>
      </c>
      <c r="N14094" s="47">
        <f>+PGSales!$L14094*PGSales!$M14094</f>
        <v>300</v>
      </c>
    </row>
    <row r="14095" spans="1:14" hidden="1" x14ac:dyDescent="0.25">
      <c r="A14095" s="77">
        <f t="shared" si="1702"/>
        <v>2026</v>
      </c>
      <c r="B14095" s="77">
        <f t="shared" si="1703"/>
        <v>2</v>
      </c>
      <c r="C14095" s="73">
        <v>46066</v>
      </c>
      <c r="D14095" s="79" t="s">
        <v>74</v>
      </c>
      <c r="E14095" s="80" t="s">
        <v>1087</v>
      </c>
      <c r="F14095" s="81" t="str">
        <f>VLOOKUP(E14095,Customer[],2,FALSE)</f>
        <v>Mate Swe Sit</v>
      </c>
      <c r="G14095" s="69" t="str">
        <f>VLOOKUP(E14095,Customer[],3,FALSE)</f>
        <v>Nyoun Your Rd</v>
      </c>
      <c r="H14095" s="69" t="str">
        <f>VLOOKUP(E14095,Customer[],4,FALSE)</f>
        <v>Hlaing Thar Yar</v>
      </c>
      <c r="I14095" s="48" t="s">
        <v>958</v>
      </c>
      <c r="J14095" s="82" t="str">
        <f>VLOOKUP(I14095,PGStock[],2,FALSE)</f>
        <v>Shwe Man 680ml</v>
      </c>
      <c r="K14095" s="71">
        <f>VLOOKUP(I14095,PGStock[],3,FALSE)</f>
        <v>0.68</v>
      </c>
      <c r="L14095" s="47">
        <v>3</v>
      </c>
      <c r="M14095" s="47">
        <f>VLOOKUP(I14095,PGStock[],6,FALSE)</f>
        <v>100</v>
      </c>
      <c r="N14095" s="47">
        <f>+PGSales!$L14095*PGSales!$M14095</f>
        <v>300</v>
      </c>
    </row>
    <row r="14096" spans="1:14" hidden="1" x14ac:dyDescent="0.25">
      <c r="A14096" s="77">
        <f t="shared" si="1702"/>
        <v>2026</v>
      </c>
      <c r="B14096" s="77">
        <f t="shared" si="1703"/>
        <v>2</v>
      </c>
      <c r="C14096" s="73">
        <v>46066</v>
      </c>
      <c r="D14096" s="79" t="s">
        <v>74</v>
      </c>
      <c r="E14096" s="80" t="s">
        <v>1087</v>
      </c>
      <c r="F14096" s="81" t="str">
        <f>VLOOKUP(E14096,Customer[],2,FALSE)</f>
        <v>Mate Swe Sit</v>
      </c>
      <c r="G14096" s="69" t="str">
        <f>VLOOKUP(E14096,Customer[],3,FALSE)</f>
        <v>Nyoun Your Rd</v>
      </c>
      <c r="H14096" s="69" t="str">
        <f>VLOOKUP(E14096,Customer[],4,FALSE)</f>
        <v>Hlaing Thar Yar</v>
      </c>
      <c r="I14096" s="48" t="s">
        <v>959</v>
      </c>
      <c r="J14096" s="82" t="str">
        <f>VLOOKUP(I14096,PGStock[],2,FALSE)</f>
        <v>Shwe Man ကော်ဗူး (1 Liter)</v>
      </c>
      <c r="K14096" s="71">
        <f>VLOOKUP(I14096,PGStock[],3,FALSE)</f>
        <v>1</v>
      </c>
      <c r="L14096" s="47">
        <v>1</v>
      </c>
      <c r="M14096" s="47">
        <f>VLOOKUP(I14096,PGStock[],6,FALSE)</f>
        <v>100</v>
      </c>
      <c r="N14096" s="47">
        <f>+PGSales!$L14096*PGSales!$M14096</f>
        <v>100</v>
      </c>
    </row>
    <row r="14097" spans="1:14" hidden="1" x14ac:dyDescent="0.25">
      <c r="A14097" s="77">
        <f t="shared" si="1702"/>
        <v>2026</v>
      </c>
      <c r="B14097" s="77">
        <f t="shared" si="1703"/>
        <v>2</v>
      </c>
      <c r="C14097" s="73">
        <v>46066</v>
      </c>
      <c r="D14097" s="79" t="s">
        <v>68</v>
      </c>
      <c r="E14097" s="80" t="s">
        <v>435</v>
      </c>
      <c r="F14097" s="81" t="str">
        <f>VLOOKUP(E14097,Customer[],2,FALSE)</f>
        <v>Hlaing Bwar1</v>
      </c>
      <c r="G14097" s="69" t="str">
        <f>VLOOKUP(E14097,Customer[],3,FALSE)</f>
        <v>Paddue Rd</v>
      </c>
      <c r="H14097" s="69" t="str">
        <f>VLOOKUP(E14097,Customer[],4,FALSE)</f>
        <v>Hlaing Thar Yar</v>
      </c>
      <c r="I14097" s="48" t="s">
        <v>18</v>
      </c>
      <c r="J14097" s="82" t="str">
        <f>VLOOKUP(I14097,PGStock[],2,FALSE)</f>
        <v>Formula Rum 350ml</v>
      </c>
      <c r="K14097" s="71">
        <f>VLOOKUP(I14097,PGStock[],3,FALSE)</f>
        <v>0.35</v>
      </c>
      <c r="L14097" s="47">
        <v>3</v>
      </c>
      <c r="M14097" s="47">
        <f>VLOOKUP(I14097,PGStock[],6,FALSE)</f>
        <v>150</v>
      </c>
      <c r="N14097" s="47">
        <f>+PGSales!$L14097*PGSales!$M14097</f>
        <v>450</v>
      </c>
    </row>
    <row r="14098" spans="1:14" hidden="1" x14ac:dyDescent="0.25">
      <c r="A14098" s="77">
        <f t="shared" si="1702"/>
        <v>2026</v>
      </c>
      <c r="B14098" s="77">
        <f t="shared" si="1703"/>
        <v>2</v>
      </c>
      <c r="C14098" s="73">
        <v>46066</v>
      </c>
      <c r="D14098" s="79" t="s">
        <v>878</v>
      </c>
      <c r="E14098" s="80" t="s">
        <v>469</v>
      </c>
      <c r="F14098" s="81" t="str">
        <f>VLOOKUP(E14098,Customer[],2,FALSE)</f>
        <v>Nay La</v>
      </c>
      <c r="G14098" s="69" t="str">
        <f>VLOOKUP(E14098,Customer[],3,FALSE)</f>
        <v>Kyan Sitt Thar Rd</v>
      </c>
      <c r="H14098" s="69" t="str">
        <f>VLOOKUP(E14098,Customer[],4,FALSE)</f>
        <v>Hlaing Thar Yar</v>
      </c>
      <c r="I14098" s="48" t="s">
        <v>27</v>
      </c>
      <c r="J14098" s="82" t="str">
        <f>VLOOKUP(I14098,PGStock[],2,FALSE)</f>
        <v>Columbus Super Red Smooth 700 Ml</v>
      </c>
      <c r="K14098" s="71">
        <f>VLOOKUP(I14098,PGStock[],3,FALSE)</f>
        <v>0.7</v>
      </c>
      <c r="L14098" s="47">
        <v>1</v>
      </c>
      <c r="M14098" s="47">
        <f>VLOOKUP(I14098,PGStock[],6,FALSE)</f>
        <v>200</v>
      </c>
      <c r="N14098" s="47">
        <f>+PGSales!$L14098*PGSales!$M14098</f>
        <v>200</v>
      </c>
    </row>
    <row r="14099" spans="1:14" hidden="1" x14ac:dyDescent="0.25">
      <c r="A14099" s="77">
        <f t="shared" si="1702"/>
        <v>2026</v>
      </c>
      <c r="B14099" s="77">
        <f t="shared" si="1703"/>
        <v>2</v>
      </c>
      <c r="C14099" s="73">
        <v>46066</v>
      </c>
      <c r="D14099" s="79" t="s">
        <v>878</v>
      </c>
      <c r="E14099" s="80" t="s">
        <v>469</v>
      </c>
      <c r="F14099" s="81" t="str">
        <f>VLOOKUP(E14099,Customer[],2,FALSE)</f>
        <v>Nay La</v>
      </c>
      <c r="G14099" s="69" t="str">
        <f>VLOOKUP(E14099,Customer[],3,FALSE)</f>
        <v>Kyan Sitt Thar Rd</v>
      </c>
      <c r="H14099" s="69" t="str">
        <f>VLOOKUP(E14099,Customer[],4,FALSE)</f>
        <v>Hlaing Thar Yar</v>
      </c>
      <c r="I14099" s="48" t="s">
        <v>25</v>
      </c>
      <c r="J14099" s="82" t="str">
        <f>VLOOKUP(I14099,PGStock[],2,FALSE)</f>
        <v>Columbus Super Red Smooth 350 Ml</v>
      </c>
      <c r="K14099" s="71">
        <f>VLOOKUP(I14099,PGStock[],3,FALSE)</f>
        <v>0.35</v>
      </c>
      <c r="L14099" s="47">
        <v>1</v>
      </c>
      <c r="M14099" s="47">
        <f>VLOOKUP(I14099,PGStock[],6,FALSE)</f>
        <v>150</v>
      </c>
      <c r="N14099" s="47">
        <f>+PGSales!$L14099*PGSales!$M14099</f>
        <v>150</v>
      </c>
    </row>
    <row r="14100" spans="1:14" hidden="1" x14ac:dyDescent="0.25">
      <c r="A14100" s="77">
        <f t="shared" si="1698"/>
        <v>2026</v>
      </c>
      <c r="B14100" s="77">
        <f t="shared" si="1699"/>
        <v>2</v>
      </c>
      <c r="C14100" s="73">
        <v>46066</v>
      </c>
      <c r="D14100" s="79" t="s">
        <v>878</v>
      </c>
      <c r="E14100" s="80" t="s">
        <v>469</v>
      </c>
      <c r="F14100" s="81" t="str">
        <f>VLOOKUP(E14100,Customer[],2,FALSE)</f>
        <v>Nay La</v>
      </c>
      <c r="G14100" s="69" t="str">
        <f>VLOOKUP(E14100,Customer[],3,FALSE)</f>
        <v>Kyan Sitt Thar Rd</v>
      </c>
      <c r="H14100" s="69" t="str">
        <f>VLOOKUP(E14100,Customer[],4,FALSE)</f>
        <v>Hlaing Thar Yar</v>
      </c>
      <c r="I14100" s="48" t="s">
        <v>20</v>
      </c>
      <c r="J14100" s="82" t="str">
        <f>VLOOKUP(I14100,PGStock[],2,FALSE)</f>
        <v>Formula Rum 700ml</v>
      </c>
      <c r="K14100" s="71">
        <f>VLOOKUP(I14100,PGStock[],3,FALSE)</f>
        <v>0.7</v>
      </c>
      <c r="L14100" s="47">
        <v>3</v>
      </c>
      <c r="M14100" s="47">
        <f>VLOOKUP(I14100,PGStock[],6,FALSE)</f>
        <v>200</v>
      </c>
      <c r="N14100" s="47">
        <f>+PGSales!$L14100*PGSales!$M14100</f>
        <v>600</v>
      </c>
    </row>
    <row r="14101" spans="1:14" hidden="1" x14ac:dyDescent="0.25">
      <c r="A14101" s="77">
        <f t="shared" si="1698"/>
        <v>2026</v>
      </c>
      <c r="B14101" s="77">
        <f t="shared" si="1699"/>
        <v>2</v>
      </c>
      <c r="C14101" s="73">
        <v>46066</v>
      </c>
      <c r="D14101" s="79" t="s">
        <v>878</v>
      </c>
      <c r="E14101" s="80" t="s">
        <v>469</v>
      </c>
      <c r="F14101" s="81" t="str">
        <f>VLOOKUP(E14101,Customer[],2,FALSE)</f>
        <v>Nay La</v>
      </c>
      <c r="G14101" s="69" t="str">
        <f>VLOOKUP(E14101,Customer[],3,FALSE)</f>
        <v>Kyan Sitt Thar Rd</v>
      </c>
      <c r="H14101" s="69" t="str">
        <f>VLOOKUP(E14101,Customer[],4,FALSE)</f>
        <v>Hlaing Thar Yar</v>
      </c>
      <c r="I14101" s="48" t="s">
        <v>18</v>
      </c>
      <c r="J14101" s="82" t="str">
        <f>VLOOKUP(I14101,PGStock[],2,FALSE)</f>
        <v>Formula Rum 350ml</v>
      </c>
      <c r="K14101" s="71">
        <f>VLOOKUP(I14101,PGStock[],3,FALSE)</f>
        <v>0.35</v>
      </c>
      <c r="L14101" s="47">
        <v>1</v>
      </c>
      <c r="M14101" s="47">
        <f>VLOOKUP(I14101,PGStock[],6,FALSE)</f>
        <v>150</v>
      </c>
      <c r="N14101" s="47">
        <f>+PGSales!$L14101*PGSales!$M14101</f>
        <v>150</v>
      </c>
    </row>
    <row r="14102" spans="1:14" hidden="1" x14ac:dyDescent="0.25">
      <c r="A14102" s="77">
        <f t="shared" si="1698"/>
        <v>2026</v>
      </c>
      <c r="B14102" s="77">
        <f t="shared" si="1699"/>
        <v>2</v>
      </c>
      <c r="C14102" s="73">
        <v>46066</v>
      </c>
      <c r="D14102" s="79" t="s">
        <v>878</v>
      </c>
      <c r="E14102" s="80" t="s">
        <v>469</v>
      </c>
      <c r="F14102" s="81" t="str">
        <f>VLOOKUP(E14102,Customer[],2,FALSE)</f>
        <v>Nay La</v>
      </c>
      <c r="G14102" s="69" t="str">
        <f>VLOOKUP(E14102,Customer[],3,FALSE)</f>
        <v>Kyan Sitt Thar Rd</v>
      </c>
      <c r="H14102" s="69" t="str">
        <f>VLOOKUP(E14102,Customer[],4,FALSE)</f>
        <v>Hlaing Thar Yar</v>
      </c>
      <c r="I14102" s="48" t="s">
        <v>958</v>
      </c>
      <c r="J14102" s="82" t="str">
        <f>VLOOKUP(I14102,PGStock[],2,FALSE)</f>
        <v>Shwe Man 680ml</v>
      </c>
      <c r="K14102" s="71">
        <f>VLOOKUP(I14102,PGStock[],3,FALSE)</f>
        <v>0.68</v>
      </c>
      <c r="L14102" s="47">
        <v>1</v>
      </c>
      <c r="M14102" s="47">
        <f>VLOOKUP(I14102,PGStock[],6,FALSE)</f>
        <v>100</v>
      </c>
      <c r="N14102" s="47">
        <f>+PGSales!$L14102*PGSales!$M14102</f>
        <v>100</v>
      </c>
    </row>
    <row r="14103" spans="1:14" hidden="1" x14ac:dyDescent="0.25">
      <c r="A14103" s="77">
        <f t="shared" si="1698"/>
        <v>2026</v>
      </c>
      <c r="B14103" s="77">
        <f t="shared" si="1699"/>
        <v>2</v>
      </c>
      <c r="C14103" s="73">
        <v>46066</v>
      </c>
      <c r="D14103" s="79" t="s">
        <v>878</v>
      </c>
      <c r="E14103" s="80" t="s">
        <v>469</v>
      </c>
      <c r="F14103" s="81" t="str">
        <f>VLOOKUP(E14103,Customer[],2,FALSE)</f>
        <v>Nay La</v>
      </c>
      <c r="G14103" s="69" t="str">
        <f>VLOOKUP(E14103,Customer[],3,FALSE)</f>
        <v>Kyan Sitt Thar Rd</v>
      </c>
      <c r="H14103" s="69" t="str">
        <f>VLOOKUP(E14103,Customer[],4,FALSE)</f>
        <v>Hlaing Thar Yar</v>
      </c>
      <c r="I14103" s="48" t="s">
        <v>959</v>
      </c>
      <c r="J14103" s="82" t="str">
        <f>VLOOKUP(I14103,PGStock[],2,FALSE)</f>
        <v>Shwe Man ကော်ဗူး (1 Liter)</v>
      </c>
      <c r="K14103" s="71">
        <f>VLOOKUP(I14103,PGStock[],3,FALSE)</f>
        <v>1</v>
      </c>
      <c r="L14103" s="47">
        <v>1</v>
      </c>
      <c r="M14103" s="47">
        <f>VLOOKUP(I14103,PGStock[],6,FALSE)</f>
        <v>100</v>
      </c>
      <c r="N14103" s="47">
        <f>+PGSales!$L14103*PGSales!$M14103</f>
        <v>100</v>
      </c>
    </row>
    <row r="14104" spans="1:14" hidden="1" x14ac:dyDescent="0.25">
      <c r="A14104" s="77">
        <f t="shared" si="1698"/>
        <v>2026</v>
      </c>
      <c r="B14104" s="77">
        <f t="shared" si="1699"/>
        <v>2</v>
      </c>
      <c r="C14104" s="73">
        <v>46066</v>
      </c>
      <c r="D14104" s="79" t="s">
        <v>4</v>
      </c>
      <c r="E14104" s="80" t="s">
        <v>1442</v>
      </c>
      <c r="F14104" s="81" t="str">
        <f>VLOOKUP(E14104,Customer[],2,FALSE)</f>
        <v>Nay La 2</v>
      </c>
      <c r="G14104" s="69" t="str">
        <f>VLOOKUP(E14104,Customer[],3,FALSE)</f>
        <v>Yaokker Rd</v>
      </c>
      <c r="H14104" s="69" t="str">
        <f>VLOOKUP(E14104,Customer[],4,FALSE)</f>
        <v>Hlaing Thar Yar</v>
      </c>
      <c r="I14104" s="48" t="s">
        <v>25</v>
      </c>
      <c r="J14104" s="82" t="str">
        <f>VLOOKUP(I14104,PGStock[],2,FALSE)</f>
        <v>Columbus Super Red Smooth 350 Ml</v>
      </c>
      <c r="K14104" s="71">
        <f>VLOOKUP(I14104,PGStock[],3,FALSE)</f>
        <v>0.35</v>
      </c>
      <c r="L14104" s="47">
        <v>1</v>
      </c>
      <c r="M14104" s="47">
        <f>VLOOKUP(I14104,PGStock[],6,FALSE)</f>
        <v>150</v>
      </c>
      <c r="N14104" s="47">
        <f>+PGSales!$L14104*PGSales!$M14104</f>
        <v>150</v>
      </c>
    </row>
    <row r="14105" spans="1:14" hidden="1" x14ac:dyDescent="0.25">
      <c r="A14105" s="77">
        <f t="shared" si="1684"/>
        <v>2026</v>
      </c>
      <c r="B14105" s="77">
        <f t="shared" si="1685"/>
        <v>2</v>
      </c>
      <c r="C14105" s="73">
        <v>46066</v>
      </c>
      <c r="D14105" s="79" t="s">
        <v>4</v>
      </c>
      <c r="E14105" s="80" t="s">
        <v>1442</v>
      </c>
      <c r="F14105" s="81" t="str">
        <f>VLOOKUP(E14105,Customer[],2,FALSE)</f>
        <v>Nay La 2</v>
      </c>
      <c r="G14105" s="69" t="str">
        <f>VLOOKUP(E14105,Customer[],3,FALSE)</f>
        <v>Yaokker Rd</v>
      </c>
      <c r="H14105" s="69" t="str">
        <f>VLOOKUP(E14105,Customer[],4,FALSE)</f>
        <v>Hlaing Thar Yar</v>
      </c>
      <c r="I14105" s="48" t="s">
        <v>20</v>
      </c>
      <c r="J14105" s="82" t="str">
        <f>VLOOKUP(I14105,PGStock[],2,FALSE)</f>
        <v>Formula Rum 700ml</v>
      </c>
      <c r="K14105" s="71">
        <f>VLOOKUP(I14105,PGStock[],3,FALSE)</f>
        <v>0.7</v>
      </c>
      <c r="L14105" s="47">
        <v>1</v>
      </c>
      <c r="M14105" s="47">
        <f>VLOOKUP(I14105,PGStock[],6,FALSE)</f>
        <v>200</v>
      </c>
      <c r="N14105" s="47">
        <f>+PGSales!$L14105*PGSales!$M14105</f>
        <v>200</v>
      </c>
    </row>
    <row r="14106" spans="1:14" hidden="1" x14ac:dyDescent="0.25">
      <c r="A14106" s="77">
        <f t="shared" ref="A14106:A14116" si="1704">YEAR(C14106)</f>
        <v>2026</v>
      </c>
      <c r="B14106" s="77">
        <f t="shared" ref="B14106:B14116" si="1705">MONTH(C14106)</f>
        <v>2</v>
      </c>
      <c r="C14106" s="73">
        <v>46066</v>
      </c>
      <c r="D14106" s="79" t="s">
        <v>4</v>
      </c>
      <c r="E14106" s="80" t="s">
        <v>1442</v>
      </c>
      <c r="F14106" s="81" t="str">
        <f>VLOOKUP(E14106,Customer[],2,FALSE)</f>
        <v>Nay La 2</v>
      </c>
      <c r="G14106" s="69" t="str">
        <f>VLOOKUP(E14106,Customer[],3,FALSE)</f>
        <v>Yaokker Rd</v>
      </c>
      <c r="H14106" s="69" t="str">
        <f>VLOOKUP(E14106,Customer[],4,FALSE)</f>
        <v>Hlaing Thar Yar</v>
      </c>
      <c r="I14106" s="48" t="s">
        <v>18</v>
      </c>
      <c r="J14106" s="82" t="str">
        <f>VLOOKUP(I14106,PGStock[],2,FALSE)</f>
        <v>Formula Rum 350ml</v>
      </c>
      <c r="K14106" s="71">
        <f>VLOOKUP(I14106,PGStock[],3,FALSE)</f>
        <v>0.35</v>
      </c>
      <c r="L14106" s="47">
        <v>1</v>
      </c>
      <c r="M14106" s="47">
        <f>VLOOKUP(I14106,PGStock[],6,FALSE)</f>
        <v>150</v>
      </c>
      <c r="N14106" s="47">
        <f>+PGSales!$L14106*PGSales!$M14106</f>
        <v>150</v>
      </c>
    </row>
    <row r="14107" spans="1:14" hidden="1" x14ac:dyDescent="0.25">
      <c r="A14107" s="77">
        <f t="shared" si="1704"/>
        <v>2026</v>
      </c>
      <c r="B14107" s="77">
        <f t="shared" si="1705"/>
        <v>2</v>
      </c>
      <c r="C14107" s="73">
        <v>46066</v>
      </c>
      <c r="D14107" s="79" t="s">
        <v>4</v>
      </c>
      <c r="E14107" s="80" t="s">
        <v>1442</v>
      </c>
      <c r="F14107" s="81" t="str">
        <f>VLOOKUP(E14107,Customer[],2,FALSE)</f>
        <v>Nay La 2</v>
      </c>
      <c r="G14107" s="69" t="str">
        <f>VLOOKUP(E14107,Customer[],3,FALSE)</f>
        <v>Yaokker Rd</v>
      </c>
      <c r="H14107" s="69" t="str">
        <f>VLOOKUP(E14107,Customer[],4,FALSE)</f>
        <v>Hlaing Thar Yar</v>
      </c>
      <c r="I14107" s="48" t="s">
        <v>958</v>
      </c>
      <c r="J14107" s="82" t="str">
        <f>VLOOKUP(I14107,PGStock[],2,FALSE)</f>
        <v>Shwe Man 680ml</v>
      </c>
      <c r="K14107" s="71">
        <f>VLOOKUP(I14107,PGStock[],3,FALSE)</f>
        <v>0.68</v>
      </c>
      <c r="L14107" s="47">
        <v>1</v>
      </c>
      <c r="M14107" s="47">
        <f>VLOOKUP(I14107,PGStock[],6,FALSE)</f>
        <v>100</v>
      </c>
      <c r="N14107" s="47">
        <f>+PGSales!$L14107*PGSales!$M14107</f>
        <v>100</v>
      </c>
    </row>
    <row r="14108" spans="1:14" hidden="1" x14ac:dyDescent="0.25">
      <c r="A14108" s="77">
        <f t="shared" si="1704"/>
        <v>2026</v>
      </c>
      <c r="B14108" s="77">
        <f t="shared" si="1705"/>
        <v>2</v>
      </c>
      <c r="C14108" s="73">
        <v>46066</v>
      </c>
      <c r="D14108" s="79" t="s">
        <v>4</v>
      </c>
      <c r="E14108" s="80" t="s">
        <v>1442</v>
      </c>
      <c r="F14108" s="81" t="str">
        <f>VLOOKUP(E14108,Customer[],2,FALSE)</f>
        <v>Nay La 2</v>
      </c>
      <c r="G14108" s="69" t="str">
        <f>VLOOKUP(E14108,Customer[],3,FALSE)</f>
        <v>Yaokker Rd</v>
      </c>
      <c r="H14108" s="69" t="str">
        <f>VLOOKUP(E14108,Customer[],4,FALSE)</f>
        <v>Hlaing Thar Yar</v>
      </c>
      <c r="I14108" s="48" t="s">
        <v>959</v>
      </c>
      <c r="J14108" s="82" t="str">
        <f>VLOOKUP(I14108,PGStock[],2,FALSE)</f>
        <v>Shwe Man ကော်ဗူး (1 Liter)</v>
      </c>
      <c r="K14108" s="71">
        <f>VLOOKUP(I14108,PGStock[],3,FALSE)</f>
        <v>1</v>
      </c>
      <c r="L14108" s="47">
        <v>1</v>
      </c>
      <c r="M14108" s="47">
        <f>VLOOKUP(I14108,PGStock[],6,FALSE)</f>
        <v>100</v>
      </c>
      <c r="N14108" s="47">
        <f>+PGSales!$L14108*PGSales!$M14108</f>
        <v>100</v>
      </c>
    </row>
    <row r="14109" spans="1:14" hidden="1" x14ac:dyDescent="0.25">
      <c r="A14109" s="77">
        <f t="shared" si="1704"/>
        <v>2026</v>
      </c>
      <c r="B14109" s="77">
        <f t="shared" si="1705"/>
        <v>2</v>
      </c>
      <c r="C14109" s="73">
        <v>46066</v>
      </c>
      <c r="D14109" s="79" t="s">
        <v>131</v>
      </c>
      <c r="E14109" s="80">
        <v>124</v>
      </c>
      <c r="F14109" s="81" t="str">
        <f>VLOOKUP(E14109,Customer[],2,FALSE)</f>
        <v>124 Store</v>
      </c>
      <c r="G14109" s="69" t="str">
        <f>VLOOKUP(E14109,Customer[],3,FALSE)</f>
        <v>Padamyar Rd</v>
      </c>
      <c r="H14109" s="69" t="str">
        <f>VLOOKUP(E14109,Customer[],4,FALSE)</f>
        <v>Hlaing Thar Yar</v>
      </c>
      <c r="I14109" s="48" t="s">
        <v>25</v>
      </c>
      <c r="J14109" s="82" t="str">
        <f>VLOOKUP(I14109,PGStock[],2,FALSE)</f>
        <v>Columbus Super Red Smooth 350 Ml</v>
      </c>
      <c r="K14109" s="71">
        <f>VLOOKUP(I14109,PGStock[],3,FALSE)</f>
        <v>0.35</v>
      </c>
      <c r="L14109" s="47">
        <v>1</v>
      </c>
      <c r="M14109" s="47">
        <f>VLOOKUP(I14109,PGStock[],6,FALSE)</f>
        <v>150</v>
      </c>
      <c r="N14109" s="47">
        <f>+PGSales!$L14109*PGSales!$M14109</f>
        <v>150</v>
      </c>
    </row>
    <row r="14110" spans="1:14" hidden="1" x14ac:dyDescent="0.25">
      <c r="A14110" s="77">
        <f t="shared" si="1704"/>
        <v>2026</v>
      </c>
      <c r="B14110" s="77">
        <f t="shared" si="1705"/>
        <v>2</v>
      </c>
      <c r="C14110" s="73">
        <v>46066</v>
      </c>
      <c r="D14110" s="79" t="s">
        <v>131</v>
      </c>
      <c r="E14110" s="80">
        <v>124</v>
      </c>
      <c r="F14110" s="81" t="str">
        <f>VLOOKUP(E14110,Customer[],2,FALSE)</f>
        <v>124 Store</v>
      </c>
      <c r="G14110" s="69" t="str">
        <f>VLOOKUP(E14110,Customer[],3,FALSE)</f>
        <v>Padamyar Rd</v>
      </c>
      <c r="H14110" s="69" t="str">
        <f>VLOOKUP(E14110,Customer[],4,FALSE)</f>
        <v>Hlaing Thar Yar</v>
      </c>
      <c r="I14110" s="48" t="s">
        <v>18</v>
      </c>
      <c r="J14110" s="82" t="str">
        <f>VLOOKUP(I14110,PGStock[],2,FALSE)</f>
        <v>Formula Rum 350ml</v>
      </c>
      <c r="K14110" s="71">
        <f>VLOOKUP(I14110,PGStock[],3,FALSE)</f>
        <v>0.35</v>
      </c>
      <c r="L14110" s="47">
        <v>3</v>
      </c>
      <c r="M14110" s="47">
        <f>VLOOKUP(I14110,PGStock[],6,FALSE)</f>
        <v>150</v>
      </c>
      <c r="N14110" s="47">
        <f>+PGSales!$L14110*PGSales!$M14110</f>
        <v>450</v>
      </c>
    </row>
    <row r="14111" spans="1:14" hidden="1" x14ac:dyDescent="0.25">
      <c r="A14111" s="77">
        <f t="shared" si="1704"/>
        <v>2026</v>
      </c>
      <c r="B14111" s="77">
        <f t="shared" si="1705"/>
        <v>2</v>
      </c>
      <c r="C14111" s="73">
        <v>46066</v>
      </c>
      <c r="D14111" s="79" t="s">
        <v>131</v>
      </c>
      <c r="E14111" s="80">
        <v>124</v>
      </c>
      <c r="F14111" s="81" t="str">
        <f>VLOOKUP(E14111,Customer[],2,FALSE)</f>
        <v>124 Store</v>
      </c>
      <c r="G14111" s="69" t="str">
        <f>VLOOKUP(E14111,Customer[],3,FALSE)</f>
        <v>Padamyar Rd</v>
      </c>
      <c r="H14111" s="69" t="str">
        <f>VLOOKUP(E14111,Customer[],4,FALSE)</f>
        <v>Hlaing Thar Yar</v>
      </c>
      <c r="I14111" s="48" t="s">
        <v>959</v>
      </c>
      <c r="J14111" s="82" t="str">
        <f>VLOOKUP(I14111,PGStock[],2,FALSE)</f>
        <v>Shwe Man ကော်ဗူး (1 Liter)</v>
      </c>
      <c r="K14111" s="71">
        <f>VLOOKUP(I14111,PGStock[],3,FALSE)</f>
        <v>1</v>
      </c>
      <c r="L14111" s="47">
        <v>3</v>
      </c>
      <c r="M14111" s="47">
        <f>VLOOKUP(I14111,PGStock[],6,FALSE)</f>
        <v>100</v>
      </c>
      <c r="N14111" s="47">
        <f>+PGSales!$L14111*PGSales!$M14111</f>
        <v>300</v>
      </c>
    </row>
    <row r="14112" spans="1:14" hidden="1" x14ac:dyDescent="0.25">
      <c r="A14112" s="77">
        <f t="shared" si="1704"/>
        <v>2026</v>
      </c>
      <c r="B14112" s="77">
        <f t="shared" si="1705"/>
        <v>2</v>
      </c>
      <c r="C14112" s="73">
        <v>46066</v>
      </c>
      <c r="D14112" s="79" t="s">
        <v>66</v>
      </c>
      <c r="E14112" s="80" t="s">
        <v>177</v>
      </c>
      <c r="F14112" s="81" t="str">
        <f>VLOOKUP(E14112,Customer[],2,FALSE)</f>
        <v>NI Ni Poe poe</v>
      </c>
      <c r="G14112" s="69" t="str">
        <f>VLOOKUP(E14112,Customer[],3,FALSE)</f>
        <v>Ye Yanaing Rd</v>
      </c>
      <c r="H14112" s="69" t="str">
        <f>VLOOKUP(E14112,Customer[],4,FALSE)</f>
        <v xml:space="preserve">Shwepyithar </v>
      </c>
      <c r="I14112" s="48" t="s">
        <v>25</v>
      </c>
      <c r="J14112" s="82" t="str">
        <f>VLOOKUP(I14112,PGStock[],2,FALSE)</f>
        <v>Columbus Super Red Smooth 350 Ml</v>
      </c>
      <c r="K14112" s="71">
        <f>VLOOKUP(I14112,PGStock[],3,FALSE)</f>
        <v>0.35</v>
      </c>
      <c r="L14112" s="47">
        <v>1</v>
      </c>
      <c r="M14112" s="47">
        <f>VLOOKUP(I14112,PGStock[],6,FALSE)</f>
        <v>150</v>
      </c>
      <c r="N14112" s="47">
        <f>+PGSales!$L14112*PGSales!$M14112</f>
        <v>150</v>
      </c>
    </row>
    <row r="14113" spans="1:14" hidden="1" x14ac:dyDescent="0.25">
      <c r="A14113" s="77">
        <f t="shared" si="1704"/>
        <v>2026</v>
      </c>
      <c r="B14113" s="77">
        <f t="shared" si="1705"/>
        <v>2</v>
      </c>
      <c r="C14113" s="73">
        <v>46066</v>
      </c>
      <c r="D14113" s="79" t="s">
        <v>66</v>
      </c>
      <c r="E14113" s="80" t="s">
        <v>177</v>
      </c>
      <c r="F14113" s="81" t="str">
        <f>VLOOKUP(E14113,Customer[],2,FALSE)</f>
        <v>NI Ni Poe poe</v>
      </c>
      <c r="G14113" s="69" t="str">
        <f>VLOOKUP(E14113,Customer[],3,FALSE)</f>
        <v>Ye Yanaing Rd</v>
      </c>
      <c r="H14113" s="69" t="str">
        <f>VLOOKUP(E14113,Customer[],4,FALSE)</f>
        <v xml:space="preserve">Shwepyithar </v>
      </c>
      <c r="I14113" s="48" t="s">
        <v>18</v>
      </c>
      <c r="J14113" s="82" t="str">
        <f>VLOOKUP(I14113,PGStock[],2,FALSE)</f>
        <v>Formula Rum 350ml</v>
      </c>
      <c r="K14113" s="71">
        <f>VLOOKUP(I14113,PGStock[],3,FALSE)</f>
        <v>0.35</v>
      </c>
      <c r="L14113" s="47">
        <v>1</v>
      </c>
      <c r="M14113" s="47">
        <f>VLOOKUP(I14113,PGStock[],6,FALSE)</f>
        <v>150</v>
      </c>
      <c r="N14113" s="47">
        <f>+PGSales!$L14113*PGSales!$M14113</f>
        <v>150</v>
      </c>
    </row>
    <row r="14114" spans="1:14" hidden="1" x14ac:dyDescent="0.25">
      <c r="A14114" s="77">
        <f t="shared" si="1704"/>
        <v>2026</v>
      </c>
      <c r="B14114" s="77">
        <f t="shared" si="1705"/>
        <v>2</v>
      </c>
      <c r="C14114" s="73">
        <v>46066</v>
      </c>
      <c r="D14114" s="79" t="s">
        <v>66</v>
      </c>
      <c r="E14114" s="80" t="s">
        <v>177</v>
      </c>
      <c r="F14114" s="81" t="str">
        <f>VLOOKUP(E14114,Customer[],2,FALSE)</f>
        <v>NI Ni Poe poe</v>
      </c>
      <c r="G14114" s="69" t="str">
        <f>VLOOKUP(E14114,Customer[],3,FALSE)</f>
        <v>Ye Yanaing Rd</v>
      </c>
      <c r="H14114" s="69" t="str">
        <f>VLOOKUP(E14114,Customer[],4,FALSE)</f>
        <v xml:space="preserve">Shwepyithar </v>
      </c>
      <c r="I14114" s="48" t="s">
        <v>959</v>
      </c>
      <c r="J14114" s="82" t="str">
        <f>VLOOKUP(I14114,PGStock[],2,FALSE)</f>
        <v>Shwe Man ကော်ဗူး (1 Liter)</v>
      </c>
      <c r="K14114" s="71">
        <f>VLOOKUP(I14114,PGStock[],3,FALSE)</f>
        <v>1</v>
      </c>
      <c r="L14114" s="47">
        <v>1</v>
      </c>
      <c r="M14114" s="47">
        <f>VLOOKUP(I14114,PGStock[],6,FALSE)</f>
        <v>100</v>
      </c>
      <c r="N14114" s="47">
        <f>+PGSales!$L14114*PGSales!$M14114</f>
        <v>100</v>
      </c>
    </row>
    <row r="14115" spans="1:14" hidden="1" x14ac:dyDescent="0.25">
      <c r="A14115" s="77">
        <f t="shared" si="1704"/>
        <v>2026</v>
      </c>
      <c r="B14115" s="77">
        <f t="shared" si="1705"/>
        <v>2</v>
      </c>
      <c r="C14115" s="73">
        <v>46066</v>
      </c>
      <c r="D14115" s="79" t="s">
        <v>1</v>
      </c>
      <c r="E14115" s="80" t="s">
        <v>630</v>
      </c>
      <c r="F14115" s="81" t="str">
        <f>VLOOKUP(E14115,Customer[],2,FALSE)</f>
        <v xml:space="preserve">Min Satae Kyatt </v>
      </c>
      <c r="G14115" s="69" t="str">
        <f>VLOOKUP(E14115,Customer[],3,FALSE)</f>
        <v>Hlawaga Rd</v>
      </c>
      <c r="H14115" s="69" t="str">
        <f>VLOOKUP(E14115,Customer[],4,FALSE)</f>
        <v xml:space="preserve">Shwepyithar </v>
      </c>
      <c r="I14115" s="48" t="s">
        <v>25</v>
      </c>
      <c r="J14115" s="82" t="str">
        <f>VLOOKUP(I14115,PGStock[],2,FALSE)</f>
        <v>Columbus Super Red Smooth 350 Ml</v>
      </c>
      <c r="K14115" s="71">
        <f>VLOOKUP(I14115,PGStock[],3,FALSE)</f>
        <v>0.35</v>
      </c>
      <c r="L14115" s="47">
        <v>1</v>
      </c>
      <c r="M14115" s="47">
        <f>VLOOKUP(I14115,PGStock[],6,FALSE)</f>
        <v>150</v>
      </c>
      <c r="N14115" s="47">
        <f>+PGSales!$L14115*PGSales!$M14115</f>
        <v>150</v>
      </c>
    </row>
    <row r="14116" spans="1:14" hidden="1" x14ac:dyDescent="0.25">
      <c r="A14116" s="77">
        <f t="shared" si="1704"/>
        <v>2026</v>
      </c>
      <c r="B14116" s="77">
        <f t="shared" si="1705"/>
        <v>2</v>
      </c>
      <c r="C14116" s="73">
        <v>46066</v>
      </c>
      <c r="D14116" s="79" t="s">
        <v>1</v>
      </c>
      <c r="E14116" s="80" t="s">
        <v>630</v>
      </c>
      <c r="F14116" s="81" t="str">
        <f>VLOOKUP(E14116,Customer[],2,FALSE)</f>
        <v xml:space="preserve">Min Satae Kyatt </v>
      </c>
      <c r="G14116" s="69" t="str">
        <f>VLOOKUP(E14116,Customer[],3,FALSE)</f>
        <v>Hlawaga Rd</v>
      </c>
      <c r="H14116" s="69" t="str">
        <f>VLOOKUP(E14116,Customer[],4,FALSE)</f>
        <v xml:space="preserve">Shwepyithar </v>
      </c>
      <c r="I14116" s="48" t="s">
        <v>18</v>
      </c>
      <c r="J14116" s="82" t="str">
        <f>VLOOKUP(I14116,PGStock[],2,FALSE)</f>
        <v>Formula Rum 350ml</v>
      </c>
      <c r="K14116" s="71">
        <f>VLOOKUP(I14116,PGStock[],3,FALSE)</f>
        <v>0.35</v>
      </c>
      <c r="L14116" s="47">
        <v>3</v>
      </c>
      <c r="M14116" s="47">
        <f>VLOOKUP(I14116,PGStock[],6,FALSE)</f>
        <v>150</v>
      </c>
      <c r="N14116" s="47">
        <f>+PGSales!$L14116*PGSales!$M14116</f>
        <v>450</v>
      </c>
    </row>
    <row r="14117" spans="1:14" hidden="1" x14ac:dyDescent="0.25">
      <c r="A14117" s="77">
        <f t="shared" ref="A14117:A14127" si="1706">YEAR(C14117)</f>
        <v>2026</v>
      </c>
      <c r="B14117" s="77">
        <f t="shared" ref="B14117:B14127" si="1707">MONTH(C14117)</f>
        <v>2</v>
      </c>
      <c r="C14117" s="73">
        <v>46066</v>
      </c>
      <c r="D14117" s="79" t="s">
        <v>1438</v>
      </c>
      <c r="E14117" s="80" t="s">
        <v>303</v>
      </c>
      <c r="F14117" s="81" t="str">
        <f>VLOOKUP(E14117,Customer[],2,FALSE)</f>
        <v>Wine</v>
      </c>
      <c r="G14117" s="69" t="str">
        <f>VLOOKUP(E14117,Customer[],3,FALSE)</f>
        <v>Hlawaga Rd</v>
      </c>
      <c r="H14117" s="69" t="str">
        <f>VLOOKUP(E14117,Customer[],4,FALSE)</f>
        <v xml:space="preserve">Shwepyithar </v>
      </c>
      <c r="I14117" s="48" t="s">
        <v>25</v>
      </c>
      <c r="J14117" s="82" t="str">
        <f>VLOOKUP(I14117,PGStock[],2,FALSE)</f>
        <v>Columbus Super Red Smooth 350 Ml</v>
      </c>
      <c r="K14117" s="71">
        <f>VLOOKUP(I14117,PGStock[],3,FALSE)</f>
        <v>0.35</v>
      </c>
      <c r="L14117" s="47">
        <v>3</v>
      </c>
      <c r="M14117" s="47">
        <f>VLOOKUP(I14117,PGStock[],6,FALSE)</f>
        <v>150</v>
      </c>
      <c r="N14117" s="47">
        <f>+PGSales!$L14117*PGSales!$M14117</f>
        <v>450</v>
      </c>
    </row>
    <row r="14118" spans="1:14" hidden="1" x14ac:dyDescent="0.25">
      <c r="A14118" s="77">
        <f t="shared" si="1706"/>
        <v>2026</v>
      </c>
      <c r="B14118" s="77">
        <f t="shared" si="1707"/>
        <v>2</v>
      </c>
      <c r="C14118" s="73">
        <v>46066</v>
      </c>
      <c r="D14118" s="79" t="s">
        <v>1438</v>
      </c>
      <c r="E14118" s="80" t="s">
        <v>303</v>
      </c>
      <c r="F14118" s="81" t="str">
        <f>VLOOKUP(E14118,Customer[],2,FALSE)</f>
        <v>Wine</v>
      </c>
      <c r="G14118" s="69" t="str">
        <f>VLOOKUP(E14118,Customer[],3,FALSE)</f>
        <v>Hlawaga Rd</v>
      </c>
      <c r="H14118" s="69" t="str">
        <f>VLOOKUP(E14118,Customer[],4,FALSE)</f>
        <v xml:space="preserve">Shwepyithar </v>
      </c>
      <c r="I14118" s="48" t="s">
        <v>18</v>
      </c>
      <c r="J14118" s="82" t="str">
        <f>VLOOKUP(I14118,PGStock[],2,FALSE)</f>
        <v>Formula Rum 350ml</v>
      </c>
      <c r="K14118" s="71">
        <f>VLOOKUP(I14118,PGStock[],3,FALSE)</f>
        <v>0.35</v>
      </c>
      <c r="L14118" s="47">
        <v>1</v>
      </c>
      <c r="M14118" s="47">
        <f>VLOOKUP(I14118,PGStock[],6,FALSE)</f>
        <v>150</v>
      </c>
      <c r="N14118" s="47">
        <f>+PGSales!$L14118*PGSales!$M14118</f>
        <v>150</v>
      </c>
    </row>
    <row r="14119" spans="1:14" hidden="1" x14ac:dyDescent="0.25">
      <c r="A14119" s="77">
        <f t="shared" si="1706"/>
        <v>2026</v>
      </c>
      <c r="B14119" s="77">
        <f t="shared" si="1707"/>
        <v>2</v>
      </c>
      <c r="C14119" s="73">
        <v>46066</v>
      </c>
      <c r="D14119" s="79" t="s">
        <v>70</v>
      </c>
      <c r="E14119" s="80" t="s">
        <v>228</v>
      </c>
      <c r="F14119" s="81" t="str">
        <f>VLOOKUP(E14119,Customer[],2,FALSE)</f>
        <v>Myintmo</v>
      </c>
      <c r="G14119" s="69" t="str">
        <f>VLOOKUP(E14119,Customer[],3,FALSE)</f>
        <v>Bayin Naung Rd</v>
      </c>
      <c r="H14119" s="69" t="str">
        <f>VLOOKUP(E14119,Customer[],4,FALSE)</f>
        <v xml:space="preserve">Shwepyithar </v>
      </c>
      <c r="I14119" s="48" t="s">
        <v>25</v>
      </c>
      <c r="J14119" s="82" t="str">
        <f>VLOOKUP(I14119,PGStock[],2,FALSE)</f>
        <v>Columbus Super Red Smooth 350 Ml</v>
      </c>
      <c r="K14119" s="71">
        <f>VLOOKUP(I14119,PGStock[],3,FALSE)</f>
        <v>0.35</v>
      </c>
      <c r="L14119" s="47">
        <v>1</v>
      </c>
      <c r="M14119" s="47">
        <f>VLOOKUP(I14119,PGStock[],6,FALSE)</f>
        <v>150</v>
      </c>
      <c r="N14119" s="47">
        <f>+PGSales!$L14119*PGSales!$M14119</f>
        <v>150</v>
      </c>
    </row>
    <row r="14120" spans="1:14" hidden="1" x14ac:dyDescent="0.25">
      <c r="A14120" s="77">
        <f t="shared" si="1706"/>
        <v>2026</v>
      </c>
      <c r="B14120" s="77">
        <f t="shared" si="1707"/>
        <v>2</v>
      </c>
      <c r="C14120" s="73">
        <v>46066</v>
      </c>
      <c r="D14120" s="79" t="s">
        <v>70</v>
      </c>
      <c r="E14120" s="80" t="s">
        <v>228</v>
      </c>
      <c r="F14120" s="81" t="str">
        <f>VLOOKUP(E14120,Customer[],2,FALSE)</f>
        <v>Myintmo</v>
      </c>
      <c r="G14120" s="69" t="str">
        <f>VLOOKUP(E14120,Customer[],3,FALSE)</f>
        <v>Bayin Naung Rd</v>
      </c>
      <c r="H14120" s="69" t="str">
        <f>VLOOKUP(E14120,Customer[],4,FALSE)</f>
        <v xml:space="preserve">Shwepyithar </v>
      </c>
      <c r="I14120" s="48" t="s">
        <v>20</v>
      </c>
      <c r="J14120" s="82" t="str">
        <f>VLOOKUP(I14120,PGStock[],2,FALSE)</f>
        <v>Formula Rum 700ml</v>
      </c>
      <c r="K14120" s="71">
        <f>VLOOKUP(I14120,PGStock[],3,FALSE)</f>
        <v>0.7</v>
      </c>
      <c r="L14120" s="47">
        <v>1</v>
      </c>
      <c r="M14120" s="47">
        <f>VLOOKUP(I14120,PGStock[],6,FALSE)</f>
        <v>200</v>
      </c>
      <c r="N14120" s="47">
        <f>+PGSales!$L14120*PGSales!$M14120</f>
        <v>200</v>
      </c>
    </row>
    <row r="14121" spans="1:14" hidden="1" x14ac:dyDescent="0.25">
      <c r="A14121" s="77">
        <f t="shared" si="1706"/>
        <v>2026</v>
      </c>
      <c r="B14121" s="77">
        <f t="shared" si="1707"/>
        <v>2</v>
      </c>
      <c r="C14121" s="73">
        <v>46066</v>
      </c>
      <c r="D14121" s="79" t="s">
        <v>70</v>
      </c>
      <c r="E14121" s="80" t="s">
        <v>228</v>
      </c>
      <c r="F14121" s="81" t="str">
        <f>VLOOKUP(E14121,Customer[],2,FALSE)</f>
        <v>Myintmo</v>
      </c>
      <c r="G14121" s="69" t="str">
        <f>VLOOKUP(E14121,Customer[],3,FALSE)</f>
        <v>Bayin Naung Rd</v>
      </c>
      <c r="H14121" s="69" t="str">
        <f>VLOOKUP(E14121,Customer[],4,FALSE)</f>
        <v xml:space="preserve">Shwepyithar </v>
      </c>
      <c r="I14121" s="48" t="s">
        <v>18</v>
      </c>
      <c r="J14121" s="82" t="str">
        <f>VLOOKUP(I14121,PGStock[],2,FALSE)</f>
        <v>Formula Rum 350ml</v>
      </c>
      <c r="K14121" s="71">
        <f>VLOOKUP(I14121,PGStock[],3,FALSE)</f>
        <v>0.35</v>
      </c>
      <c r="L14121" s="47">
        <v>4</v>
      </c>
      <c r="M14121" s="47">
        <f>VLOOKUP(I14121,PGStock[],6,FALSE)</f>
        <v>150</v>
      </c>
      <c r="N14121" s="47">
        <f>+PGSales!$L14121*PGSales!$M14121</f>
        <v>600</v>
      </c>
    </row>
    <row r="14122" spans="1:14" hidden="1" x14ac:dyDescent="0.25">
      <c r="A14122" s="77">
        <f t="shared" si="1706"/>
        <v>2026</v>
      </c>
      <c r="B14122" s="77">
        <f t="shared" si="1707"/>
        <v>2</v>
      </c>
      <c r="C14122" s="73">
        <v>46066</v>
      </c>
      <c r="D14122" s="79" t="s">
        <v>70</v>
      </c>
      <c r="E14122" s="80" t="s">
        <v>228</v>
      </c>
      <c r="F14122" s="81" t="str">
        <f>VLOOKUP(E14122,Customer[],2,FALSE)</f>
        <v>Myintmo</v>
      </c>
      <c r="G14122" s="69" t="str">
        <f>VLOOKUP(E14122,Customer[],3,FALSE)</f>
        <v>Bayin Naung Rd</v>
      </c>
      <c r="H14122" s="69" t="str">
        <f>VLOOKUP(E14122,Customer[],4,FALSE)</f>
        <v xml:space="preserve">Shwepyithar </v>
      </c>
      <c r="I14122" s="48" t="s">
        <v>958</v>
      </c>
      <c r="J14122" s="82" t="str">
        <f>VLOOKUP(I14122,PGStock[],2,FALSE)</f>
        <v>Shwe Man 680ml</v>
      </c>
      <c r="K14122" s="71">
        <f>VLOOKUP(I14122,PGStock[],3,FALSE)</f>
        <v>0.68</v>
      </c>
      <c r="L14122" s="47">
        <v>2</v>
      </c>
      <c r="M14122" s="47">
        <f>VLOOKUP(I14122,PGStock[],6,FALSE)</f>
        <v>100</v>
      </c>
      <c r="N14122" s="47">
        <f>+PGSales!$L14122*PGSales!$M14122</f>
        <v>200</v>
      </c>
    </row>
    <row r="14123" spans="1:14" hidden="1" x14ac:dyDescent="0.25">
      <c r="A14123" s="77">
        <f t="shared" si="1706"/>
        <v>2026</v>
      </c>
      <c r="B14123" s="77">
        <f t="shared" si="1707"/>
        <v>2</v>
      </c>
      <c r="C14123" s="73">
        <v>46066</v>
      </c>
      <c r="D14123" s="79" t="s">
        <v>115</v>
      </c>
      <c r="E14123" s="80" t="s">
        <v>185</v>
      </c>
      <c r="F14123" s="81" t="str">
        <f>VLOOKUP(E14123,Customer[],2,FALSE)</f>
        <v>Ko Gyi Yo</v>
      </c>
      <c r="G14123" s="69" t="str">
        <f>VLOOKUP(E14123,Customer[],3,FALSE)</f>
        <v>Maher Badula Rd</v>
      </c>
      <c r="H14123" s="69" t="str">
        <f>VLOOKUP(E14123,Customer[],4,FALSE)</f>
        <v xml:space="preserve">Shwepyithar </v>
      </c>
      <c r="I14123" s="48" t="s">
        <v>25</v>
      </c>
      <c r="J14123" s="82" t="str">
        <f>VLOOKUP(I14123,PGStock[],2,FALSE)</f>
        <v>Columbus Super Red Smooth 350 Ml</v>
      </c>
      <c r="K14123" s="71">
        <f>VLOOKUP(I14123,PGStock[],3,FALSE)</f>
        <v>0.35</v>
      </c>
      <c r="L14123" s="47">
        <v>3</v>
      </c>
      <c r="M14123" s="47">
        <f>VLOOKUP(I14123,PGStock[],6,FALSE)</f>
        <v>150</v>
      </c>
      <c r="N14123" s="47">
        <f>+PGSales!$L14123*PGSales!$M14123</f>
        <v>450</v>
      </c>
    </row>
    <row r="14124" spans="1:14" hidden="1" x14ac:dyDescent="0.25">
      <c r="A14124" s="77">
        <f t="shared" si="1706"/>
        <v>2026</v>
      </c>
      <c r="B14124" s="77">
        <f t="shared" si="1707"/>
        <v>2</v>
      </c>
      <c r="C14124" s="73">
        <v>46066</v>
      </c>
      <c r="D14124" s="79" t="s">
        <v>115</v>
      </c>
      <c r="E14124" s="80" t="s">
        <v>185</v>
      </c>
      <c r="F14124" s="81" t="str">
        <f>VLOOKUP(E14124,Customer[],2,FALSE)</f>
        <v>Ko Gyi Yo</v>
      </c>
      <c r="G14124" s="69" t="str">
        <f>VLOOKUP(E14124,Customer[],3,FALSE)</f>
        <v>Maher Badula Rd</v>
      </c>
      <c r="H14124" s="69" t="str">
        <f>VLOOKUP(E14124,Customer[],4,FALSE)</f>
        <v xml:space="preserve">Shwepyithar </v>
      </c>
      <c r="I14124" s="48" t="s">
        <v>958</v>
      </c>
      <c r="J14124" s="82" t="str">
        <f>VLOOKUP(I14124,PGStock[],2,FALSE)</f>
        <v>Shwe Man 680ml</v>
      </c>
      <c r="K14124" s="71">
        <f>VLOOKUP(I14124,PGStock[],3,FALSE)</f>
        <v>0.68</v>
      </c>
      <c r="L14124" s="47">
        <v>2</v>
      </c>
      <c r="M14124" s="47">
        <f>VLOOKUP(I14124,PGStock[],6,FALSE)</f>
        <v>100</v>
      </c>
      <c r="N14124" s="47">
        <f>+PGSales!$L14124*PGSales!$M14124</f>
        <v>200</v>
      </c>
    </row>
    <row r="14125" spans="1:14" hidden="1" x14ac:dyDescent="0.25">
      <c r="A14125" s="77">
        <f t="shared" si="1706"/>
        <v>2026</v>
      </c>
      <c r="B14125" s="77">
        <f t="shared" si="1707"/>
        <v>2</v>
      </c>
      <c r="C14125" s="73">
        <v>46066</v>
      </c>
      <c r="D14125" s="79" t="s">
        <v>115</v>
      </c>
      <c r="E14125" s="80" t="s">
        <v>185</v>
      </c>
      <c r="F14125" s="81" t="str">
        <f>VLOOKUP(E14125,Customer[],2,FALSE)</f>
        <v>Ko Gyi Yo</v>
      </c>
      <c r="G14125" s="69" t="str">
        <f>VLOOKUP(E14125,Customer[],3,FALSE)</f>
        <v>Maher Badula Rd</v>
      </c>
      <c r="H14125" s="69" t="str">
        <f>VLOOKUP(E14125,Customer[],4,FALSE)</f>
        <v xml:space="preserve">Shwepyithar </v>
      </c>
      <c r="I14125" s="48" t="s">
        <v>959</v>
      </c>
      <c r="J14125" s="82" t="str">
        <f>VLOOKUP(I14125,PGStock[],2,FALSE)</f>
        <v>Shwe Man ကော်ဗူး (1 Liter)</v>
      </c>
      <c r="K14125" s="71">
        <f>VLOOKUP(I14125,PGStock[],3,FALSE)</f>
        <v>1</v>
      </c>
      <c r="L14125" s="47">
        <v>2</v>
      </c>
      <c r="M14125" s="47">
        <f>VLOOKUP(I14125,PGStock[],6,FALSE)</f>
        <v>100</v>
      </c>
      <c r="N14125" s="47">
        <f>+PGSales!$L14125*PGSales!$M14125</f>
        <v>200</v>
      </c>
    </row>
    <row r="14126" spans="1:14" hidden="1" x14ac:dyDescent="0.25">
      <c r="A14126" s="77">
        <f t="shared" si="1706"/>
        <v>2026</v>
      </c>
      <c r="B14126" s="77">
        <f t="shared" si="1707"/>
        <v>2</v>
      </c>
      <c r="C14126" s="73">
        <v>46066</v>
      </c>
      <c r="D14126" s="79" t="s">
        <v>62</v>
      </c>
      <c r="E14126" s="80" t="s">
        <v>290</v>
      </c>
      <c r="F14126" s="81" t="str">
        <f>VLOOKUP(E14126,Customer[],2,FALSE)</f>
        <v>Toe Twat Wai</v>
      </c>
      <c r="G14126" s="69" t="str">
        <f>VLOOKUP(E14126,Customer[],3,FALSE)</f>
        <v>Badamar St</v>
      </c>
      <c r="H14126" s="69" t="str">
        <f>VLOOKUP(E14126,Customer[],4,FALSE)</f>
        <v xml:space="preserve">Shwepyithar </v>
      </c>
      <c r="I14126" s="48" t="s">
        <v>25</v>
      </c>
      <c r="J14126" s="82" t="str">
        <f>VLOOKUP(I14126,PGStock[],2,FALSE)</f>
        <v>Columbus Super Red Smooth 350 Ml</v>
      </c>
      <c r="K14126" s="71">
        <f>VLOOKUP(I14126,PGStock[],3,FALSE)</f>
        <v>0.35</v>
      </c>
      <c r="L14126" s="47">
        <v>3</v>
      </c>
      <c r="M14126" s="47">
        <f>VLOOKUP(I14126,PGStock[],6,FALSE)</f>
        <v>150</v>
      </c>
      <c r="N14126" s="47">
        <f>+PGSales!$L14126*PGSales!$M14126</f>
        <v>450</v>
      </c>
    </row>
    <row r="14127" spans="1:14" hidden="1" x14ac:dyDescent="0.25">
      <c r="A14127" s="77">
        <f t="shared" si="1706"/>
        <v>2026</v>
      </c>
      <c r="B14127" s="77">
        <f t="shared" si="1707"/>
        <v>2</v>
      </c>
      <c r="C14127" s="73">
        <v>46066</v>
      </c>
      <c r="D14127" s="79" t="s">
        <v>62</v>
      </c>
      <c r="E14127" s="80" t="s">
        <v>290</v>
      </c>
      <c r="F14127" s="81" t="str">
        <f>VLOOKUP(E14127,Customer[],2,FALSE)</f>
        <v>Toe Twat Wai</v>
      </c>
      <c r="G14127" s="69" t="str">
        <f>VLOOKUP(E14127,Customer[],3,FALSE)</f>
        <v>Badamar St</v>
      </c>
      <c r="H14127" s="69" t="str">
        <f>VLOOKUP(E14127,Customer[],4,FALSE)</f>
        <v xml:space="preserve">Shwepyithar </v>
      </c>
      <c r="I14127" s="48" t="s">
        <v>18</v>
      </c>
      <c r="J14127" s="82" t="str">
        <f>VLOOKUP(I14127,PGStock[],2,FALSE)</f>
        <v>Formula Rum 350ml</v>
      </c>
      <c r="K14127" s="71">
        <f>VLOOKUP(I14127,PGStock[],3,FALSE)</f>
        <v>0.35</v>
      </c>
      <c r="L14127" s="47">
        <v>1</v>
      </c>
      <c r="M14127" s="47">
        <f>VLOOKUP(I14127,PGStock[],6,FALSE)</f>
        <v>150</v>
      </c>
      <c r="N14127" s="47">
        <f>+PGSales!$L14127*PGSales!$M14127</f>
        <v>150</v>
      </c>
    </row>
    <row r="14128" spans="1:14" hidden="1" x14ac:dyDescent="0.25">
      <c r="A14128" s="77">
        <f t="shared" si="1684"/>
        <v>2026</v>
      </c>
      <c r="B14128" s="77">
        <f t="shared" si="1685"/>
        <v>2</v>
      </c>
      <c r="C14128" s="73">
        <v>46066</v>
      </c>
      <c r="D14128" s="79" t="s">
        <v>62</v>
      </c>
      <c r="E14128" s="80" t="s">
        <v>290</v>
      </c>
      <c r="F14128" s="81" t="str">
        <f>VLOOKUP(E14128,Customer[],2,FALSE)</f>
        <v>Toe Twat Wai</v>
      </c>
      <c r="G14128" s="69" t="str">
        <f>VLOOKUP(E14128,Customer[],3,FALSE)</f>
        <v>Badamar St</v>
      </c>
      <c r="H14128" s="69" t="str">
        <f>VLOOKUP(E14128,Customer[],4,FALSE)</f>
        <v xml:space="preserve">Shwepyithar </v>
      </c>
      <c r="I14128" s="48" t="s">
        <v>959</v>
      </c>
      <c r="J14128" s="82" t="str">
        <f>VLOOKUP(I14128,PGStock[],2,FALSE)</f>
        <v>Shwe Man ကော်ဗူး (1 Liter)</v>
      </c>
      <c r="K14128" s="71">
        <f>VLOOKUP(I14128,PGStock[],3,FALSE)</f>
        <v>1</v>
      </c>
      <c r="L14128" s="47">
        <v>1</v>
      </c>
      <c r="M14128" s="47">
        <f>VLOOKUP(I14128,PGStock[],6,FALSE)</f>
        <v>100</v>
      </c>
      <c r="N14128" s="47">
        <f>+PGSales!$L14128*PGSales!$M14128</f>
        <v>100</v>
      </c>
    </row>
    <row r="14129" spans="1:14" hidden="1" x14ac:dyDescent="0.25">
      <c r="A14129" s="77">
        <f t="shared" si="1684"/>
        <v>2026</v>
      </c>
      <c r="B14129" s="77">
        <f t="shared" si="1685"/>
        <v>2</v>
      </c>
      <c r="C14129" s="73">
        <v>46067</v>
      </c>
      <c r="D14129" s="79" t="s">
        <v>275</v>
      </c>
      <c r="E14129" s="80" t="s">
        <v>369</v>
      </c>
      <c r="F14129" s="81" t="str">
        <f>VLOOKUP(E14129,Customer[],2,FALSE)</f>
        <v>Min Thar Gyi</v>
      </c>
      <c r="G14129" s="69" t="str">
        <f>VLOOKUP(E14129,Customer[],3,FALSE)</f>
        <v>Aye Yake Nyein Rd</v>
      </c>
      <c r="H14129" s="69" t="str">
        <f>VLOOKUP(E14129,Customer[],4,FALSE)</f>
        <v>Hlaing Thar Yar</v>
      </c>
      <c r="I14129" s="48" t="s">
        <v>25</v>
      </c>
      <c r="J14129" s="82" t="str">
        <f>VLOOKUP(I14129,PGStock[],2,FALSE)</f>
        <v>Columbus Super Red Smooth 350 Ml</v>
      </c>
      <c r="K14129" s="71">
        <f>VLOOKUP(I14129,PGStock[],3,FALSE)</f>
        <v>0.35</v>
      </c>
      <c r="L14129" s="47">
        <v>4</v>
      </c>
      <c r="M14129" s="47">
        <f>VLOOKUP(I14129,PGStock[],6,FALSE)</f>
        <v>150</v>
      </c>
      <c r="N14129" s="47">
        <f>+PGSales!$L14129*PGSales!$M14129</f>
        <v>600</v>
      </c>
    </row>
    <row r="14130" spans="1:14" hidden="1" x14ac:dyDescent="0.25">
      <c r="A14130" s="77">
        <f t="shared" ref="A14130:A14139" si="1708">YEAR(C14130)</f>
        <v>2026</v>
      </c>
      <c r="B14130" s="77">
        <f t="shared" ref="B14130:B14139" si="1709">MONTH(C14130)</f>
        <v>2</v>
      </c>
      <c r="C14130" s="73">
        <v>46067</v>
      </c>
      <c r="D14130" s="79" t="s">
        <v>275</v>
      </c>
      <c r="E14130" s="80" t="s">
        <v>369</v>
      </c>
      <c r="F14130" s="81" t="str">
        <f>VLOOKUP(E14130,Customer[],2,FALSE)</f>
        <v>Min Thar Gyi</v>
      </c>
      <c r="G14130" s="69" t="str">
        <f>VLOOKUP(E14130,Customer[],3,FALSE)</f>
        <v>Aye Yake Nyein Rd</v>
      </c>
      <c r="H14130" s="69" t="str">
        <f>VLOOKUP(E14130,Customer[],4,FALSE)</f>
        <v>Hlaing Thar Yar</v>
      </c>
      <c r="I14130" s="48" t="s">
        <v>20</v>
      </c>
      <c r="J14130" s="82" t="str">
        <f>VLOOKUP(I14130,PGStock[],2,FALSE)</f>
        <v>Formula Rum 700ml</v>
      </c>
      <c r="K14130" s="71">
        <f>VLOOKUP(I14130,PGStock[],3,FALSE)</f>
        <v>0.7</v>
      </c>
      <c r="L14130" s="47">
        <v>2</v>
      </c>
      <c r="M14130" s="47">
        <f>VLOOKUP(I14130,PGStock[],6,FALSE)</f>
        <v>200</v>
      </c>
      <c r="N14130" s="47">
        <f>+PGSales!$L14130*PGSales!$M14130</f>
        <v>400</v>
      </c>
    </row>
    <row r="14131" spans="1:14" hidden="1" x14ac:dyDescent="0.25">
      <c r="A14131" s="77">
        <f t="shared" si="1708"/>
        <v>2026</v>
      </c>
      <c r="B14131" s="77">
        <f t="shared" si="1709"/>
        <v>2</v>
      </c>
      <c r="C14131" s="73">
        <v>46067</v>
      </c>
      <c r="D14131" s="79" t="s">
        <v>275</v>
      </c>
      <c r="E14131" s="80" t="s">
        <v>369</v>
      </c>
      <c r="F14131" s="81" t="str">
        <f>VLOOKUP(E14131,Customer[],2,FALSE)</f>
        <v>Min Thar Gyi</v>
      </c>
      <c r="G14131" s="69" t="str">
        <f>VLOOKUP(E14131,Customer[],3,FALSE)</f>
        <v>Aye Yake Nyein Rd</v>
      </c>
      <c r="H14131" s="69" t="str">
        <f>VLOOKUP(E14131,Customer[],4,FALSE)</f>
        <v>Hlaing Thar Yar</v>
      </c>
      <c r="I14131" s="48" t="s">
        <v>18</v>
      </c>
      <c r="J14131" s="82" t="str">
        <f>VLOOKUP(I14131,PGStock[],2,FALSE)</f>
        <v>Formula Rum 350ml</v>
      </c>
      <c r="K14131" s="71">
        <f>VLOOKUP(I14131,PGStock[],3,FALSE)</f>
        <v>0.35</v>
      </c>
      <c r="L14131" s="47">
        <v>1</v>
      </c>
      <c r="M14131" s="47">
        <f>VLOOKUP(I14131,PGStock[],6,FALSE)</f>
        <v>150</v>
      </c>
      <c r="N14131" s="47">
        <f>+PGSales!$L14131*PGSales!$M14131</f>
        <v>150</v>
      </c>
    </row>
    <row r="14132" spans="1:14" hidden="1" x14ac:dyDescent="0.25">
      <c r="A14132" s="77">
        <f t="shared" si="1708"/>
        <v>2026</v>
      </c>
      <c r="B14132" s="77">
        <f t="shared" si="1709"/>
        <v>2</v>
      </c>
      <c r="C14132" s="73">
        <v>46067</v>
      </c>
      <c r="D14132" s="79" t="s">
        <v>275</v>
      </c>
      <c r="E14132" s="80" t="s">
        <v>369</v>
      </c>
      <c r="F14132" s="81" t="str">
        <f>VLOOKUP(E14132,Customer[],2,FALSE)</f>
        <v>Min Thar Gyi</v>
      </c>
      <c r="G14132" s="69" t="str">
        <f>VLOOKUP(E14132,Customer[],3,FALSE)</f>
        <v>Aye Yake Nyein Rd</v>
      </c>
      <c r="H14132" s="69" t="str">
        <f>VLOOKUP(E14132,Customer[],4,FALSE)</f>
        <v>Hlaing Thar Yar</v>
      </c>
      <c r="I14132" s="48" t="s">
        <v>958</v>
      </c>
      <c r="J14132" s="82" t="str">
        <f>VLOOKUP(I14132,PGStock[],2,FALSE)</f>
        <v>Shwe Man 680ml</v>
      </c>
      <c r="K14132" s="71">
        <f>VLOOKUP(I14132,PGStock[],3,FALSE)</f>
        <v>0.68</v>
      </c>
      <c r="L14132" s="47">
        <v>2</v>
      </c>
      <c r="M14132" s="47">
        <f>VLOOKUP(I14132,PGStock[],6,FALSE)</f>
        <v>100</v>
      </c>
      <c r="N14132" s="47">
        <f>+PGSales!$L14132*PGSales!$M14132</f>
        <v>200</v>
      </c>
    </row>
    <row r="14133" spans="1:14" hidden="1" x14ac:dyDescent="0.25">
      <c r="A14133" s="77">
        <f t="shared" si="1708"/>
        <v>2026</v>
      </c>
      <c r="B14133" s="77">
        <f t="shared" si="1709"/>
        <v>2</v>
      </c>
      <c r="C14133" s="73">
        <v>46067</v>
      </c>
      <c r="D14133" s="79" t="s">
        <v>275</v>
      </c>
      <c r="E14133" s="80" t="s">
        <v>369</v>
      </c>
      <c r="F14133" s="81" t="str">
        <f>VLOOKUP(E14133,Customer[],2,FALSE)</f>
        <v>Min Thar Gyi</v>
      </c>
      <c r="G14133" s="69" t="str">
        <f>VLOOKUP(E14133,Customer[],3,FALSE)</f>
        <v>Aye Yake Nyein Rd</v>
      </c>
      <c r="H14133" s="69" t="str">
        <f>VLOOKUP(E14133,Customer[],4,FALSE)</f>
        <v>Hlaing Thar Yar</v>
      </c>
      <c r="I14133" s="48" t="s">
        <v>959</v>
      </c>
      <c r="J14133" s="82" t="str">
        <f>VLOOKUP(I14133,PGStock[],2,FALSE)</f>
        <v>Shwe Man ကော်ဗူး (1 Liter)</v>
      </c>
      <c r="K14133" s="71">
        <f>VLOOKUP(I14133,PGStock[],3,FALSE)</f>
        <v>1</v>
      </c>
      <c r="L14133" s="47">
        <v>3</v>
      </c>
      <c r="M14133" s="47">
        <f>VLOOKUP(I14133,PGStock[],6,FALSE)</f>
        <v>100</v>
      </c>
      <c r="N14133" s="47">
        <f>+PGSales!$L14133*PGSales!$M14133</f>
        <v>300</v>
      </c>
    </row>
    <row r="14134" spans="1:14" hidden="1" x14ac:dyDescent="0.25">
      <c r="A14134" s="77">
        <f t="shared" si="1708"/>
        <v>2026</v>
      </c>
      <c r="B14134" s="77">
        <f t="shared" si="1709"/>
        <v>2</v>
      </c>
      <c r="C14134" s="73">
        <v>46067</v>
      </c>
      <c r="D14134" s="79" t="s">
        <v>74</v>
      </c>
      <c r="E14134" s="80" t="s">
        <v>1087</v>
      </c>
      <c r="F14134" s="81" t="str">
        <f>VLOOKUP(E14134,Customer[],2,FALSE)</f>
        <v>Mate Swe Sit</v>
      </c>
      <c r="G14134" s="69" t="str">
        <f>VLOOKUP(E14134,Customer[],3,FALSE)</f>
        <v>Nyoun Your Rd</v>
      </c>
      <c r="H14134" s="69" t="str">
        <f>VLOOKUP(E14134,Customer[],4,FALSE)</f>
        <v>Hlaing Thar Yar</v>
      </c>
      <c r="I14134" s="48" t="s">
        <v>27</v>
      </c>
      <c r="J14134" s="82" t="str">
        <f>VLOOKUP(I14134,PGStock[],2,FALSE)</f>
        <v>Columbus Super Red Smooth 700 Ml</v>
      </c>
      <c r="K14134" s="71">
        <f>VLOOKUP(I14134,PGStock[],3,FALSE)</f>
        <v>0.7</v>
      </c>
      <c r="L14134" s="47">
        <v>1</v>
      </c>
      <c r="M14134" s="47">
        <f>VLOOKUP(I14134,PGStock[],6,FALSE)</f>
        <v>200</v>
      </c>
      <c r="N14134" s="47">
        <f>+PGSales!$L14134*PGSales!$M14134</f>
        <v>200</v>
      </c>
    </row>
    <row r="14135" spans="1:14" hidden="1" x14ac:dyDescent="0.25">
      <c r="A14135" s="77">
        <f t="shared" si="1708"/>
        <v>2026</v>
      </c>
      <c r="B14135" s="77">
        <f t="shared" si="1709"/>
        <v>2</v>
      </c>
      <c r="C14135" s="73">
        <v>46067</v>
      </c>
      <c r="D14135" s="79" t="s">
        <v>74</v>
      </c>
      <c r="E14135" s="80" t="s">
        <v>1087</v>
      </c>
      <c r="F14135" s="81" t="str">
        <f>VLOOKUP(E14135,Customer[],2,FALSE)</f>
        <v>Mate Swe Sit</v>
      </c>
      <c r="G14135" s="69" t="str">
        <f>VLOOKUP(E14135,Customer[],3,FALSE)</f>
        <v>Nyoun Your Rd</v>
      </c>
      <c r="H14135" s="69" t="str">
        <f>VLOOKUP(E14135,Customer[],4,FALSE)</f>
        <v>Hlaing Thar Yar</v>
      </c>
      <c r="I14135" s="48" t="s">
        <v>958</v>
      </c>
      <c r="J14135" s="82" t="str">
        <f>VLOOKUP(I14135,PGStock[],2,FALSE)</f>
        <v>Shwe Man 680ml</v>
      </c>
      <c r="K14135" s="71">
        <f>VLOOKUP(I14135,PGStock[],3,FALSE)</f>
        <v>0.68</v>
      </c>
      <c r="L14135" s="47">
        <v>1</v>
      </c>
      <c r="M14135" s="47">
        <f>VLOOKUP(I14135,PGStock[],6,FALSE)</f>
        <v>100</v>
      </c>
      <c r="N14135" s="47">
        <f>+PGSales!$L14135*PGSales!$M14135</f>
        <v>100</v>
      </c>
    </row>
    <row r="14136" spans="1:14" hidden="1" x14ac:dyDescent="0.25">
      <c r="A14136" s="77">
        <f t="shared" si="1708"/>
        <v>2026</v>
      </c>
      <c r="B14136" s="77">
        <f t="shared" si="1709"/>
        <v>2</v>
      </c>
      <c r="C14136" s="73">
        <v>46067</v>
      </c>
      <c r="D14136" s="79" t="s">
        <v>74</v>
      </c>
      <c r="E14136" s="80" t="s">
        <v>1087</v>
      </c>
      <c r="F14136" s="81" t="str">
        <f>VLOOKUP(E14136,Customer[],2,FALSE)</f>
        <v>Mate Swe Sit</v>
      </c>
      <c r="G14136" s="69" t="str">
        <f>VLOOKUP(E14136,Customer[],3,FALSE)</f>
        <v>Nyoun Your Rd</v>
      </c>
      <c r="H14136" s="69" t="str">
        <f>VLOOKUP(E14136,Customer[],4,FALSE)</f>
        <v>Hlaing Thar Yar</v>
      </c>
      <c r="I14136" s="48" t="s">
        <v>959</v>
      </c>
      <c r="J14136" s="82" t="str">
        <f>VLOOKUP(I14136,PGStock[],2,FALSE)</f>
        <v>Shwe Man ကော်ဗူး (1 Liter)</v>
      </c>
      <c r="K14136" s="71">
        <f>VLOOKUP(I14136,PGStock[],3,FALSE)</f>
        <v>1</v>
      </c>
      <c r="L14136" s="47">
        <v>1</v>
      </c>
      <c r="M14136" s="47">
        <f>VLOOKUP(I14136,PGStock[],6,FALSE)</f>
        <v>100</v>
      </c>
      <c r="N14136" s="47">
        <f>+PGSales!$L14136*PGSales!$M14136</f>
        <v>100</v>
      </c>
    </row>
    <row r="14137" spans="1:14" hidden="1" x14ac:dyDescent="0.25">
      <c r="A14137" s="77">
        <f t="shared" si="1708"/>
        <v>2026</v>
      </c>
      <c r="B14137" s="77">
        <f t="shared" si="1709"/>
        <v>2</v>
      </c>
      <c r="C14137" s="73">
        <v>46067</v>
      </c>
      <c r="D14137" s="79" t="s">
        <v>68</v>
      </c>
      <c r="E14137" s="80" t="s">
        <v>435</v>
      </c>
      <c r="F14137" s="81" t="str">
        <f>VLOOKUP(E14137,Customer[],2,FALSE)</f>
        <v>Hlaing Bwar1</v>
      </c>
      <c r="G14137" s="69" t="str">
        <f>VLOOKUP(E14137,Customer[],3,FALSE)</f>
        <v>Paddue Rd</v>
      </c>
      <c r="H14137" s="69" t="str">
        <f>VLOOKUP(E14137,Customer[],4,FALSE)</f>
        <v>Hlaing Thar Yar</v>
      </c>
      <c r="I14137" s="48" t="s">
        <v>25</v>
      </c>
      <c r="J14137" s="82" t="str">
        <f>VLOOKUP(I14137,PGStock[],2,FALSE)</f>
        <v>Columbus Super Red Smooth 350 Ml</v>
      </c>
      <c r="K14137" s="71">
        <f>VLOOKUP(I14137,PGStock[],3,FALSE)</f>
        <v>0.35</v>
      </c>
      <c r="L14137" s="47">
        <v>2</v>
      </c>
      <c r="M14137" s="47">
        <f>VLOOKUP(I14137,PGStock[],6,FALSE)</f>
        <v>150</v>
      </c>
      <c r="N14137" s="47">
        <f>+PGSales!$L14137*PGSales!$M14137</f>
        <v>300</v>
      </c>
    </row>
    <row r="14138" spans="1:14" hidden="1" x14ac:dyDescent="0.25">
      <c r="A14138" s="77">
        <f t="shared" si="1708"/>
        <v>2026</v>
      </c>
      <c r="B14138" s="77">
        <f t="shared" si="1709"/>
        <v>2</v>
      </c>
      <c r="C14138" s="73">
        <v>46067</v>
      </c>
      <c r="D14138" s="79" t="s">
        <v>68</v>
      </c>
      <c r="E14138" s="80" t="s">
        <v>435</v>
      </c>
      <c r="F14138" s="81" t="str">
        <f>VLOOKUP(E14138,Customer[],2,FALSE)</f>
        <v>Hlaing Bwar1</v>
      </c>
      <c r="G14138" s="69" t="str">
        <f>VLOOKUP(E14138,Customer[],3,FALSE)</f>
        <v>Paddue Rd</v>
      </c>
      <c r="H14138" s="69" t="str">
        <f>VLOOKUP(E14138,Customer[],4,FALSE)</f>
        <v>Hlaing Thar Yar</v>
      </c>
      <c r="I14138" s="48" t="s">
        <v>20</v>
      </c>
      <c r="J14138" s="82" t="str">
        <f>VLOOKUP(I14138,PGStock[],2,FALSE)</f>
        <v>Formula Rum 700ml</v>
      </c>
      <c r="K14138" s="71">
        <f>VLOOKUP(I14138,PGStock[],3,FALSE)</f>
        <v>0.7</v>
      </c>
      <c r="L14138" s="47">
        <v>1</v>
      </c>
      <c r="M14138" s="47">
        <f>VLOOKUP(I14138,PGStock[],6,FALSE)</f>
        <v>200</v>
      </c>
      <c r="N14138" s="47">
        <f>+PGSales!$L14138*PGSales!$M14138</f>
        <v>200</v>
      </c>
    </row>
    <row r="14139" spans="1:14" hidden="1" x14ac:dyDescent="0.25">
      <c r="A14139" s="77">
        <f t="shared" si="1708"/>
        <v>2026</v>
      </c>
      <c r="B14139" s="77">
        <f t="shared" si="1709"/>
        <v>2</v>
      </c>
      <c r="C14139" s="73">
        <v>46067</v>
      </c>
      <c r="D14139" s="79" t="s">
        <v>68</v>
      </c>
      <c r="E14139" s="80" t="s">
        <v>435</v>
      </c>
      <c r="F14139" s="81" t="str">
        <f>VLOOKUP(E14139,Customer[],2,FALSE)</f>
        <v>Hlaing Bwar1</v>
      </c>
      <c r="G14139" s="69" t="str">
        <f>VLOOKUP(E14139,Customer[],3,FALSE)</f>
        <v>Paddue Rd</v>
      </c>
      <c r="H14139" s="69" t="str">
        <f>VLOOKUP(E14139,Customer[],4,FALSE)</f>
        <v>Hlaing Thar Yar</v>
      </c>
      <c r="I14139" s="48" t="s">
        <v>18</v>
      </c>
      <c r="J14139" s="82" t="str">
        <f>VLOOKUP(I14139,PGStock[],2,FALSE)</f>
        <v>Formula Rum 350ml</v>
      </c>
      <c r="K14139" s="71">
        <f>VLOOKUP(I14139,PGStock[],3,FALSE)</f>
        <v>0.35</v>
      </c>
      <c r="L14139" s="47">
        <v>4</v>
      </c>
      <c r="M14139" s="47">
        <f>VLOOKUP(I14139,PGStock[],6,FALSE)</f>
        <v>150</v>
      </c>
      <c r="N14139" s="47">
        <f>+PGSales!$L14139*PGSales!$M14139</f>
        <v>600</v>
      </c>
    </row>
    <row r="14140" spans="1:14" hidden="1" x14ac:dyDescent="0.25">
      <c r="A14140" s="77">
        <f t="shared" ref="A14140:A14353" si="1710">YEAR(C14140)</f>
        <v>2026</v>
      </c>
      <c r="B14140" s="77">
        <f t="shared" ref="B14140:B14353" si="1711">MONTH(C14140)</f>
        <v>2</v>
      </c>
      <c r="C14140" s="73">
        <v>46067</v>
      </c>
      <c r="D14140" s="79" t="s">
        <v>68</v>
      </c>
      <c r="E14140" s="80" t="s">
        <v>435</v>
      </c>
      <c r="F14140" s="81" t="str">
        <f>VLOOKUP(E14140,Customer[],2,FALSE)</f>
        <v>Hlaing Bwar1</v>
      </c>
      <c r="G14140" s="69" t="str">
        <f>VLOOKUP(E14140,Customer[],3,FALSE)</f>
        <v>Paddue Rd</v>
      </c>
      <c r="H14140" s="69" t="str">
        <f>VLOOKUP(E14140,Customer[],4,FALSE)</f>
        <v>Hlaing Thar Yar</v>
      </c>
      <c r="I14140" s="48" t="s">
        <v>958</v>
      </c>
      <c r="J14140" s="82" t="str">
        <f>VLOOKUP(I14140,PGStock[],2,FALSE)</f>
        <v>Shwe Man 680ml</v>
      </c>
      <c r="K14140" s="71">
        <f>VLOOKUP(I14140,PGStock[],3,FALSE)</f>
        <v>0.68</v>
      </c>
      <c r="L14140" s="47">
        <v>1</v>
      </c>
      <c r="M14140" s="47">
        <f>VLOOKUP(I14140,PGStock[],6,FALSE)</f>
        <v>100</v>
      </c>
      <c r="N14140" s="47">
        <f>+PGSales!$L14140*PGSales!$M14140</f>
        <v>100</v>
      </c>
    </row>
    <row r="14141" spans="1:14" hidden="1" x14ac:dyDescent="0.25">
      <c r="A14141" s="77">
        <f t="shared" si="1710"/>
        <v>2026</v>
      </c>
      <c r="B14141" s="77">
        <f t="shared" si="1711"/>
        <v>2</v>
      </c>
      <c r="C14141" s="73">
        <v>46067</v>
      </c>
      <c r="D14141" s="79" t="s">
        <v>878</v>
      </c>
      <c r="E14141" s="80" t="s">
        <v>469</v>
      </c>
      <c r="F14141" s="81" t="str">
        <f>VLOOKUP(E14141,Customer[],2,FALSE)</f>
        <v>Nay La</v>
      </c>
      <c r="G14141" s="69" t="str">
        <f>VLOOKUP(E14141,Customer[],3,FALSE)</f>
        <v>Kyan Sitt Thar Rd</v>
      </c>
      <c r="H14141" s="69" t="str">
        <f>VLOOKUP(E14141,Customer[],4,FALSE)</f>
        <v>Hlaing Thar Yar</v>
      </c>
      <c r="I14141" s="48" t="s">
        <v>27</v>
      </c>
      <c r="J14141" s="82" t="str">
        <f>VLOOKUP(I14141,PGStock[],2,FALSE)</f>
        <v>Columbus Super Red Smooth 700 Ml</v>
      </c>
      <c r="K14141" s="71">
        <f>VLOOKUP(I14141,PGStock[],3,FALSE)</f>
        <v>0.7</v>
      </c>
      <c r="L14141" s="47">
        <v>1</v>
      </c>
      <c r="M14141" s="47">
        <f>VLOOKUP(I14141,PGStock[],6,FALSE)</f>
        <v>200</v>
      </c>
      <c r="N14141" s="47">
        <f>+PGSales!$L14141*PGSales!$M14141</f>
        <v>200</v>
      </c>
    </row>
    <row r="14142" spans="1:14" hidden="1" x14ac:dyDescent="0.25">
      <c r="A14142" s="77">
        <f t="shared" si="1710"/>
        <v>2026</v>
      </c>
      <c r="B14142" s="77">
        <f t="shared" si="1711"/>
        <v>2</v>
      </c>
      <c r="C14142" s="73">
        <v>46067</v>
      </c>
      <c r="D14142" s="79" t="s">
        <v>878</v>
      </c>
      <c r="E14142" s="80" t="s">
        <v>469</v>
      </c>
      <c r="F14142" s="81" t="str">
        <f>VLOOKUP(E14142,Customer[],2,FALSE)</f>
        <v>Nay La</v>
      </c>
      <c r="G14142" s="69" t="str">
        <f>VLOOKUP(E14142,Customer[],3,FALSE)</f>
        <v>Kyan Sitt Thar Rd</v>
      </c>
      <c r="H14142" s="69" t="str">
        <f>VLOOKUP(E14142,Customer[],4,FALSE)</f>
        <v>Hlaing Thar Yar</v>
      </c>
      <c r="I14142" s="48" t="s">
        <v>20</v>
      </c>
      <c r="J14142" s="82" t="str">
        <f>VLOOKUP(I14142,PGStock[],2,FALSE)</f>
        <v>Formula Rum 700ml</v>
      </c>
      <c r="K14142" s="71">
        <f>VLOOKUP(I14142,PGStock[],3,FALSE)</f>
        <v>0.7</v>
      </c>
      <c r="L14142" s="47">
        <v>4</v>
      </c>
      <c r="M14142" s="47">
        <f>VLOOKUP(I14142,PGStock[],6,FALSE)</f>
        <v>200</v>
      </c>
      <c r="N14142" s="47">
        <f>+PGSales!$L14142*PGSales!$M14142</f>
        <v>800</v>
      </c>
    </row>
    <row r="14143" spans="1:14" hidden="1" x14ac:dyDescent="0.25">
      <c r="A14143" s="77">
        <f t="shared" si="1710"/>
        <v>2026</v>
      </c>
      <c r="B14143" s="77">
        <f t="shared" si="1711"/>
        <v>2</v>
      </c>
      <c r="C14143" s="73">
        <v>46067</v>
      </c>
      <c r="D14143" s="79" t="s">
        <v>878</v>
      </c>
      <c r="E14143" s="80" t="s">
        <v>469</v>
      </c>
      <c r="F14143" s="81" t="str">
        <f>VLOOKUP(E14143,Customer[],2,FALSE)</f>
        <v>Nay La</v>
      </c>
      <c r="G14143" s="69" t="str">
        <f>VLOOKUP(E14143,Customer[],3,FALSE)</f>
        <v>Kyan Sitt Thar Rd</v>
      </c>
      <c r="H14143" s="69" t="str">
        <f>VLOOKUP(E14143,Customer[],4,FALSE)</f>
        <v>Hlaing Thar Yar</v>
      </c>
      <c r="I14143" s="48" t="s">
        <v>959</v>
      </c>
      <c r="J14143" s="82" t="str">
        <f>VLOOKUP(I14143,PGStock[],2,FALSE)</f>
        <v>Shwe Man ကော်ဗူး (1 Liter)</v>
      </c>
      <c r="K14143" s="71">
        <f>VLOOKUP(I14143,PGStock[],3,FALSE)</f>
        <v>1</v>
      </c>
      <c r="L14143" s="47">
        <v>1</v>
      </c>
      <c r="M14143" s="47">
        <f>VLOOKUP(I14143,PGStock[],6,FALSE)</f>
        <v>100</v>
      </c>
      <c r="N14143" s="47">
        <f>+PGSales!$L14143*PGSales!$M14143</f>
        <v>100</v>
      </c>
    </row>
    <row r="14144" spans="1:14" hidden="1" x14ac:dyDescent="0.25">
      <c r="A14144" s="77">
        <f t="shared" si="1710"/>
        <v>2026</v>
      </c>
      <c r="B14144" s="77">
        <f t="shared" si="1711"/>
        <v>2</v>
      </c>
      <c r="C14144" s="73">
        <v>46067</v>
      </c>
      <c r="D14144" s="79" t="s">
        <v>4</v>
      </c>
      <c r="E14144" s="80" t="s">
        <v>1442</v>
      </c>
      <c r="F14144" s="81" t="str">
        <f>VLOOKUP(E14144,Customer[],2,FALSE)</f>
        <v>Nay La 2</v>
      </c>
      <c r="G14144" s="69" t="str">
        <f>VLOOKUP(E14144,Customer[],3,FALSE)</f>
        <v>Yaokker Rd</v>
      </c>
      <c r="H14144" s="69" t="str">
        <f>VLOOKUP(E14144,Customer[],4,FALSE)</f>
        <v>Hlaing Thar Yar</v>
      </c>
      <c r="I14144" s="48" t="s">
        <v>25</v>
      </c>
      <c r="J14144" s="82" t="str">
        <f>VLOOKUP(I14144,PGStock[],2,FALSE)</f>
        <v>Columbus Super Red Smooth 350 Ml</v>
      </c>
      <c r="K14144" s="71">
        <f>VLOOKUP(I14144,PGStock[],3,FALSE)</f>
        <v>0.35</v>
      </c>
      <c r="L14144" s="47">
        <v>3</v>
      </c>
      <c r="M14144" s="47">
        <f>VLOOKUP(I14144,PGStock[],6,FALSE)</f>
        <v>150</v>
      </c>
      <c r="N14144" s="47">
        <f>+PGSales!$L14144*PGSales!$M14144</f>
        <v>450</v>
      </c>
    </row>
    <row r="14145" spans="1:14" hidden="1" x14ac:dyDescent="0.25">
      <c r="A14145" s="77">
        <f t="shared" ref="A14145:A14158" si="1712">YEAR(C14145)</f>
        <v>2026</v>
      </c>
      <c r="B14145" s="77">
        <f t="shared" ref="B14145:B14158" si="1713">MONTH(C14145)</f>
        <v>2</v>
      </c>
      <c r="C14145" s="73">
        <v>46067</v>
      </c>
      <c r="D14145" s="79" t="s">
        <v>4</v>
      </c>
      <c r="E14145" s="80" t="s">
        <v>1442</v>
      </c>
      <c r="F14145" s="81" t="str">
        <f>VLOOKUP(E14145,Customer[],2,FALSE)</f>
        <v>Nay La 2</v>
      </c>
      <c r="G14145" s="69" t="str">
        <f>VLOOKUP(E14145,Customer[],3,FALSE)</f>
        <v>Yaokker Rd</v>
      </c>
      <c r="H14145" s="69" t="str">
        <f>VLOOKUP(E14145,Customer[],4,FALSE)</f>
        <v>Hlaing Thar Yar</v>
      </c>
      <c r="I14145" s="48" t="s">
        <v>18</v>
      </c>
      <c r="J14145" s="82" t="str">
        <f>VLOOKUP(I14145,PGStock[],2,FALSE)</f>
        <v>Formula Rum 350ml</v>
      </c>
      <c r="K14145" s="71">
        <f>VLOOKUP(I14145,PGStock[],3,FALSE)</f>
        <v>0.35</v>
      </c>
      <c r="L14145" s="47">
        <v>1</v>
      </c>
      <c r="M14145" s="47">
        <f>VLOOKUP(I14145,PGStock[],6,FALSE)</f>
        <v>150</v>
      </c>
      <c r="N14145" s="47">
        <f>+PGSales!$L14145*PGSales!$M14145</f>
        <v>150</v>
      </c>
    </row>
    <row r="14146" spans="1:14" hidden="1" x14ac:dyDescent="0.25">
      <c r="A14146" s="77">
        <f t="shared" si="1712"/>
        <v>2026</v>
      </c>
      <c r="B14146" s="77">
        <f t="shared" si="1713"/>
        <v>2</v>
      </c>
      <c r="C14146" s="73">
        <v>46067</v>
      </c>
      <c r="D14146" s="79" t="s">
        <v>4</v>
      </c>
      <c r="E14146" s="80" t="s">
        <v>1442</v>
      </c>
      <c r="F14146" s="81" t="str">
        <f>VLOOKUP(E14146,Customer[],2,FALSE)</f>
        <v>Nay La 2</v>
      </c>
      <c r="G14146" s="69" t="str">
        <f>VLOOKUP(E14146,Customer[],3,FALSE)</f>
        <v>Yaokker Rd</v>
      </c>
      <c r="H14146" s="69" t="str">
        <f>VLOOKUP(E14146,Customer[],4,FALSE)</f>
        <v>Hlaing Thar Yar</v>
      </c>
      <c r="I14146" s="48" t="s">
        <v>959</v>
      </c>
      <c r="J14146" s="82" t="str">
        <f>VLOOKUP(I14146,PGStock[],2,FALSE)</f>
        <v>Shwe Man ကော်ဗူး (1 Liter)</v>
      </c>
      <c r="K14146" s="71">
        <f>VLOOKUP(I14146,PGStock[],3,FALSE)</f>
        <v>1</v>
      </c>
      <c r="L14146" s="47">
        <v>1</v>
      </c>
      <c r="M14146" s="47">
        <f>VLOOKUP(I14146,PGStock[],6,FALSE)</f>
        <v>100</v>
      </c>
      <c r="N14146" s="47">
        <f>+PGSales!$L14146*PGSales!$M14146</f>
        <v>100</v>
      </c>
    </row>
    <row r="14147" spans="1:14" hidden="1" x14ac:dyDescent="0.25">
      <c r="A14147" s="77">
        <f t="shared" si="1712"/>
        <v>2026</v>
      </c>
      <c r="B14147" s="77">
        <f t="shared" si="1713"/>
        <v>2</v>
      </c>
      <c r="C14147" s="73">
        <v>46067</v>
      </c>
      <c r="D14147" s="79" t="s">
        <v>131</v>
      </c>
      <c r="E14147" s="80">
        <v>124</v>
      </c>
      <c r="F14147" s="81" t="str">
        <f>VLOOKUP(E14147,Customer[],2,FALSE)</f>
        <v>124 Store</v>
      </c>
      <c r="G14147" s="69" t="str">
        <f>VLOOKUP(E14147,Customer[],3,FALSE)</f>
        <v>Padamyar Rd</v>
      </c>
      <c r="H14147" s="69" t="str">
        <f>VLOOKUP(E14147,Customer[],4,FALSE)</f>
        <v>Hlaing Thar Yar</v>
      </c>
      <c r="I14147" s="48" t="s">
        <v>18</v>
      </c>
      <c r="J14147" s="82" t="str">
        <f>VLOOKUP(I14147,PGStock[],2,FALSE)</f>
        <v>Formula Rum 350ml</v>
      </c>
      <c r="K14147" s="71">
        <f>VLOOKUP(I14147,PGStock[],3,FALSE)</f>
        <v>0.35</v>
      </c>
      <c r="L14147" s="47">
        <v>4</v>
      </c>
      <c r="M14147" s="47">
        <f>VLOOKUP(I14147,PGStock[],6,FALSE)</f>
        <v>150</v>
      </c>
      <c r="N14147" s="47">
        <f>+PGSales!$L14147*PGSales!$M14147</f>
        <v>600</v>
      </c>
    </row>
    <row r="14148" spans="1:14" hidden="1" x14ac:dyDescent="0.25">
      <c r="A14148" s="77">
        <f t="shared" si="1712"/>
        <v>2026</v>
      </c>
      <c r="B14148" s="77">
        <f t="shared" si="1713"/>
        <v>2</v>
      </c>
      <c r="C14148" s="73">
        <v>46067</v>
      </c>
      <c r="D14148" s="79" t="s">
        <v>131</v>
      </c>
      <c r="E14148" s="80">
        <v>124</v>
      </c>
      <c r="F14148" s="81" t="str">
        <f>VLOOKUP(E14148,Customer[],2,FALSE)</f>
        <v>124 Store</v>
      </c>
      <c r="G14148" s="69" t="str">
        <f>VLOOKUP(E14148,Customer[],3,FALSE)</f>
        <v>Padamyar Rd</v>
      </c>
      <c r="H14148" s="69" t="str">
        <f>VLOOKUP(E14148,Customer[],4,FALSE)</f>
        <v>Hlaing Thar Yar</v>
      </c>
      <c r="I14148" s="48" t="s">
        <v>959</v>
      </c>
      <c r="J14148" s="82" t="str">
        <f>VLOOKUP(I14148,PGStock[],2,FALSE)</f>
        <v>Shwe Man ကော်ဗူး (1 Liter)</v>
      </c>
      <c r="K14148" s="71">
        <f>VLOOKUP(I14148,PGStock[],3,FALSE)</f>
        <v>1</v>
      </c>
      <c r="L14148" s="47">
        <v>5</v>
      </c>
      <c r="M14148" s="47">
        <f>VLOOKUP(I14148,PGStock[],6,FALSE)</f>
        <v>100</v>
      </c>
      <c r="N14148" s="47">
        <f>+PGSales!$L14148*PGSales!$M14148</f>
        <v>500</v>
      </c>
    </row>
    <row r="14149" spans="1:14" hidden="1" x14ac:dyDescent="0.25">
      <c r="A14149" s="77">
        <f t="shared" si="1712"/>
        <v>2026</v>
      </c>
      <c r="B14149" s="77">
        <f t="shared" si="1713"/>
        <v>2</v>
      </c>
      <c r="C14149" s="73">
        <v>46067</v>
      </c>
      <c r="D14149" s="79" t="s">
        <v>66</v>
      </c>
      <c r="E14149" s="80" t="s">
        <v>177</v>
      </c>
      <c r="F14149" s="81" t="str">
        <f>VLOOKUP(E14149,Customer[],2,FALSE)</f>
        <v>NI Ni Poe poe</v>
      </c>
      <c r="G14149" s="69" t="str">
        <f>VLOOKUP(E14149,Customer[],3,FALSE)</f>
        <v>Ye Yanaing Rd</v>
      </c>
      <c r="H14149" s="69" t="str">
        <f>VLOOKUP(E14149,Customer[],4,FALSE)</f>
        <v xml:space="preserve">Shwepyithar </v>
      </c>
      <c r="I14149" s="48" t="s">
        <v>25</v>
      </c>
      <c r="J14149" s="82" t="str">
        <f>VLOOKUP(I14149,PGStock[],2,FALSE)</f>
        <v>Columbus Super Red Smooth 350 Ml</v>
      </c>
      <c r="K14149" s="71">
        <f>VLOOKUP(I14149,PGStock[],3,FALSE)</f>
        <v>0.35</v>
      </c>
      <c r="L14149" s="47">
        <v>3</v>
      </c>
      <c r="M14149" s="47">
        <f>VLOOKUP(I14149,PGStock[],6,FALSE)</f>
        <v>150</v>
      </c>
      <c r="N14149" s="47">
        <f>+PGSales!$L14149*PGSales!$M14149</f>
        <v>450</v>
      </c>
    </row>
    <row r="14150" spans="1:14" hidden="1" x14ac:dyDescent="0.25">
      <c r="A14150" s="77">
        <f t="shared" si="1712"/>
        <v>2026</v>
      </c>
      <c r="B14150" s="77">
        <f t="shared" si="1713"/>
        <v>2</v>
      </c>
      <c r="C14150" s="73">
        <v>46067</v>
      </c>
      <c r="D14150" s="79" t="s">
        <v>66</v>
      </c>
      <c r="E14150" s="80" t="s">
        <v>177</v>
      </c>
      <c r="F14150" s="81" t="str">
        <f>VLOOKUP(E14150,Customer[],2,FALSE)</f>
        <v>NI Ni Poe poe</v>
      </c>
      <c r="G14150" s="69" t="str">
        <f>VLOOKUP(E14150,Customer[],3,FALSE)</f>
        <v>Ye Yanaing Rd</v>
      </c>
      <c r="H14150" s="69" t="str">
        <f>VLOOKUP(E14150,Customer[],4,FALSE)</f>
        <v xml:space="preserve">Shwepyithar </v>
      </c>
      <c r="I14150" s="48" t="s">
        <v>20</v>
      </c>
      <c r="J14150" s="82" t="str">
        <f>VLOOKUP(I14150,PGStock[],2,FALSE)</f>
        <v>Formula Rum 700ml</v>
      </c>
      <c r="K14150" s="71">
        <f>VLOOKUP(I14150,PGStock[],3,FALSE)</f>
        <v>0.7</v>
      </c>
      <c r="L14150" s="47">
        <v>1</v>
      </c>
      <c r="M14150" s="47">
        <f>VLOOKUP(I14150,PGStock[],6,FALSE)</f>
        <v>200</v>
      </c>
      <c r="N14150" s="47">
        <f>+PGSales!$L14150*PGSales!$M14150</f>
        <v>200</v>
      </c>
    </row>
    <row r="14151" spans="1:14" hidden="1" x14ac:dyDescent="0.25">
      <c r="A14151" s="77">
        <f t="shared" si="1712"/>
        <v>2026</v>
      </c>
      <c r="B14151" s="77">
        <f t="shared" si="1713"/>
        <v>2</v>
      </c>
      <c r="C14151" s="73">
        <v>46067</v>
      </c>
      <c r="D14151" s="79" t="s">
        <v>66</v>
      </c>
      <c r="E14151" s="80" t="s">
        <v>177</v>
      </c>
      <c r="F14151" s="81" t="str">
        <f>VLOOKUP(E14151,Customer[],2,FALSE)</f>
        <v>NI Ni Poe poe</v>
      </c>
      <c r="G14151" s="69" t="str">
        <f>VLOOKUP(E14151,Customer[],3,FALSE)</f>
        <v>Ye Yanaing Rd</v>
      </c>
      <c r="H14151" s="69" t="str">
        <f>VLOOKUP(E14151,Customer[],4,FALSE)</f>
        <v xml:space="preserve">Shwepyithar </v>
      </c>
      <c r="I14151" s="48" t="s">
        <v>18</v>
      </c>
      <c r="J14151" s="82" t="str">
        <f>VLOOKUP(I14151,PGStock[],2,FALSE)</f>
        <v>Formula Rum 350ml</v>
      </c>
      <c r="K14151" s="71">
        <f>VLOOKUP(I14151,PGStock[],3,FALSE)</f>
        <v>0.35</v>
      </c>
      <c r="L14151" s="47">
        <v>1</v>
      </c>
      <c r="M14151" s="47">
        <f>VLOOKUP(I14151,PGStock[],6,FALSE)</f>
        <v>150</v>
      </c>
      <c r="N14151" s="47">
        <f>+PGSales!$L14151*PGSales!$M14151</f>
        <v>150</v>
      </c>
    </row>
    <row r="14152" spans="1:14" hidden="1" x14ac:dyDescent="0.25">
      <c r="A14152" s="77">
        <f t="shared" si="1712"/>
        <v>2026</v>
      </c>
      <c r="B14152" s="77">
        <f t="shared" si="1713"/>
        <v>2</v>
      </c>
      <c r="C14152" s="73">
        <v>46067</v>
      </c>
      <c r="D14152" s="79" t="s">
        <v>1</v>
      </c>
      <c r="E14152" s="80" t="s">
        <v>630</v>
      </c>
      <c r="F14152" s="81" t="str">
        <f>VLOOKUP(E14152,Customer[],2,FALSE)</f>
        <v xml:space="preserve">Min Satae Kyatt </v>
      </c>
      <c r="G14152" s="69" t="str">
        <f>VLOOKUP(E14152,Customer[],3,FALSE)</f>
        <v>Hlawaga Rd</v>
      </c>
      <c r="H14152" s="69" t="str">
        <f>VLOOKUP(E14152,Customer[],4,FALSE)</f>
        <v xml:space="preserve">Shwepyithar </v>
      </c>
      <c r="I14152" s="48" t="s">
        <v>25</v>
      </c>
      <c r="J14152" s="82" t="str">
        <f>VLOOKUP(I14152,PGStock[],2,FALSE)</f>
        <v>Columbus Super Red Smooth 350 Ml</v>
      </c>
      <c r="K14152" s="71">
        <f>VLOOKUP(I14152,PGStock[],3,FALSE)</f>
        <v>0.35</v>
      </c>
      <c r="L14152" s="47">
        <v>3</v>
      </c>
      <c r="M14152" s="47">
        <f>VLOOKUP(I14152,PGStock[],6,FALSE)</f>
        <v>150</v>
      </c>
      <c r="N14152" s="47">
        <f>+PGSales!$L14152*PGSales!$M14152</f>
        <v>450</v>
      </c>
    </row>
    <row r="14153" spans="1:14" hidden="1" x14ac:dyDescent="0.25">
      <c r="A14153" s="77">
        <f t="shared" si="1712"/>
        <v>2026</v>
      </c>
      <c r="B14153" s="77">
        <f t="shared" si="1713"/>
        <v>2</v>
      </c>
      <c r="C14153" s="73">
        <v>46067</v>
      </c>
      <c r="D14153" s="79" t="s">
        <v>1</v>
      </c>
      <c r="E14153" s="80" t="s">
        <v>630</v>
      </c>
      <c r="F14153" s="81" t="str">
        <f>VLOOKUP(E14153,Customer[],2,FALSE)</f>
        <v xml:space="preserve">Min Satae Kyatt </v>
      </c>
      <c r="G14153" s="69" t="str">
        <f>VLOOKUP(E14153,Customer[],3,FALSE)</f>
        <v>Hlawaga Rd</v>
      </c>
      <c r="H14153" s="69" t="str">
        <f>VLOOKUP(E14153,Customer[],4,FALSE)</f>
        <v xml:space="preserve">Shwepyithar </v>
      </c>
      <c r="I14153" s="48" t="s">
        <v>20</v>
      </c>
      <c r="J14153" s="82" t="str">
        <f>VLOOKUP(I14153,PGStock[],2,FALSE)</f>
        <v>Formula Rum 700ml</v>
      </c>
      <c r="K14153" s="71">
        <f>VLOOKUP(I14153,PGStock[],3,FALSE)</f>
        <v>0.7</v>
      </c>
      <c r="L14153" s="47">
        <v>1</v>
      </c>
      <c r="M14153" s="47">
        <f>VLOOKUP(I14153,PGStock[],6,FALSE)</f>
        <v>200</v>
      </c>
      <c r="N14153" s="47">
        <f>+PGSales!$L14153*PGSales!$M14153</f>
        <v>200</v>
      </c>
    </row>
    <row r="14154" spans="1:14" hidden="1" x14ac:dyDescent="0.25">
      <c r="A14154" s="77">
        <f t="shared" si="1712"/>
        <v>2026</v>
      </c>
      <c r="B14154" s="77">
        <f t="shared" si="1713"/>
        <v>2</v>
      </c>
      <c r="C14154" s="73">
        <v>46067</v>
      </c>
      <c r="D14154" s="79" t="s">
        <v>1</v>
      </c>
      <c r="E14154" s="80" t="s">
        <v>630</v>
      </c>
      <c r="F14154" s="81" t="str">
        <f>VLOOKUP(E14154,Customer[],2,FALSE)</f>
        <v xml:space="preserve">Min Satae Kyatt </v>
      </c>
      <c r="G14154" s="69" t="str">
        <f>VLOOKUP(E14154,Customer[],3,FALSE)</f>
        <v>Hlawaga Rd</v>
      </c>
      <c r="H14154" s="69" t="str">
        <f>VLOOKUP(E14154,Customer[],4,FALSE)</f>
        <v xml:space="preserve">Shwepyithar </v>
      </c>
      <c r="I14154" s="48" t="s">
        <v>959</v>
      </c>
      <c r="J14154" s="82" t="str">
        <f>VLOOKUP(I14154,PGStock[],2,FALSE)</f>
        <v>Shwe Man ကော်ဗူး (1 Liter)</v>
      </c>
      <c r="K14154" s="71">
        <f>VLOOKUP(I14154,PGStock[],3,FALSE)</f>
        <v>1</v>
      </c>
      <c r="L14154" s="47">
        <v>3</v>
      </c>
      <c r="M14154" s="47">
        <f>VLOOKUP(I14154,PGStock[],6,FALSE)</f>
        <v>100</v>
      </c>
      <c r="N14154" s="47">
        <f>+PGSales!$L14154*PGSales!$M14154</f>
        <v>300</v>
      </c>
    </row>
    <row r="14155" spans="1:14" hidden="1" x14ac:dyDescent="0.25">
      <c r="A14155" s="77">
        <f t="shared" si="1712"/>
        <v>2026</v>
      </c>
      <c r="B14155" s="77">
        <f t="shared" si="1713"/>
        <v>2</v>
      </c>
      <c r="C14155" s="73">
        <v>46067</v>
      </c>
      <c r="D14155" s="79" t="s">
        <v>1438</v>
      </c>
      <c r="E14155" s="80" t="s">
        <v>303</v>
      </c>
      <c r="F14155" s="81" t="str">
        <f>VLOOKUP(E14155,Customer[],2,FALSE)</f>
        <v>Wine</v>
      </c>
      <c r="G14155" s="69" t="str">
        <f>VLOOKUP(E14155,Customer[],3,FALSE)</f>
        <v>Hlawaga Rd</v>
      </c>
      <c r="H14155" s="69" t="str">
        <f>VLOOKUP(E14155,Customer[],4,FALSE)</f>
        <v xml:space="preserve">Shwepyithar </v>
      </c>
      <c r="I14155" s="48" t="s">
        <v>25</v>
      </c>
      <c r="J14155" s="82" t="str">
        <f>VLOOKUP(I14155,PGStock[],2,FALSE)</f>
        <v>Columbus Super Red Smooth 350 Ml</v>
      </c>
      <c r="K14155" s="71">
        <f>VLOOKUP(I14155,PGStock[],3,FALSE)</f>
        <v>0.35</v>
      </c>
      <c r="L14155" s="47">
        <v>2</v>
      </c>
      <c r="M14155" s="47">
        <f>VLOOKUP(I14155,PGStock[],6,FALSE)</f>
        <v>150</v>
      </c>
      <c r="N14155" s="47">
        <f>+PGSales!$L14155*PGSales!$M14155</f>
        <v>300</v>
      </c>
    </row>
    <row r="14156" spans="1:14" hidden="1" x14ac:dyDescent="0.25">
      <c r="A14156" s="77">
        <f t="shared" si="1712"/>
        <v>2026</v>
      </c>
      <c r="B14156" s="77">
        <f t="shared" si="1713"/>
        <v>2</v>
      </c>
      <c r="C14156" s="73">
        <v>46067</v>
      </c>
      <c r="D14156" s="79" t="s">
        <v>1438</v>
      </c>
      <c r="E14156" s="80" t="s">
        <v>303</v>
      </c>
      <c r="F14156" s="81" t="str">
        <f>VLOOKUP(E14156,Customer[],2,FALSE)</f>
        <v>Wine</v>
      </c>
      <c r="G14156" s="69" t="str">
        <f>VLOOKUP(E14156,Customer[],3,FALSE)</f>
        <v>Hlawaga Rd</v>
      </c>
      <c r="H14156" s="69" t="str">
        <f>VLOOKUP(E14156,Customer[],4,FALSE)</f>
        <v xml:space="preserve">Shwepyithar </v>
      </c>
      <c r="I14156" s="48" t="s">
        <v>18</v>
      </c>
      <c r="J14156" s="82" t="str">
        <f>VLOOKUP(I14156,PGStock[],2,FALSE)</f>
        <v>Formula Rum 350ml</v>
      </c>
      <c r="K14156" s="71">
        <f>VLOOKUP(I14156,PGStock[],3,FALSE)</f>
        <v>0.35</v>
      </c>
      <c r="L14156" s="47">
        <v>2</v>
      </c>
      <c r="M14156" s="47">
        <f>VLOOKUP(I14156,PGStock[],6,FALSE)</f>
        <v>150</v>
      </c>
      <c r="N14156" s="47">
        <f>+PGSales!$L14156*PGSales!$M14156</f>
        <v>300</v>
      </c>
    </row>
    <row r="14157" spans="1:14" hidden="1" x14ac:dyDescent="0.25">
      <c r="A14157" s="77">
        <f t="shared" si="1712"/>
        <v>2026</v>
      </c>
      <c r="B14157" s="77">
        <f t="shared" si="1713"/>
        <v>2</v>
      </c>
      <c r="C14157" s="73">
        <v>46067</v>
      </c>
      <c r="D14157" s="79" t="s">
        <v>70</v>
      </c>
      <c r="E14157" s="80" t="s">
        <v>228</v>
      </c>
      <c r="F14157" s="81" t="str">
        <f>VLOOKUP(E14157,Customer[],2,FALSE)</f>
        <v>Myintmo</v>
      </c>
      <c r="G14157" s="69" t="str">
        <f>VLOOKUP(E14157,Customer[],3,FALSE)</f>
        <v>Bayin Naung Rd</v>
      </c>
      <c r="H14157" s="69" t="str">
        <f>VLOOKUP(E14157,Customer[],4,FALSE)</f>
        <v xml:space="preserve">Shwepyithar </v>
      </c>
      <c r="I14157" s="48" t="s">
        <v>25</v>
      </c>
      <c r="J14157" s="82" t="str">
        <f>VLOOKUP(I14157,PGStock[],2,FALSE)</f>
        <v>Columbus Super Red Smooth 350 Ml</v>
      </c>
      <c r="K14157" s="71">
        <f>VLOOKUP(I14157,PGStock[],3,FALSE)</f>
        <v>0.35</v>
      </c>
      <c r="L14157" s="47">
        <v>1</v>
      </c>
      <c r="M14157" s="47">
        <f>VLOOKUP(I14157,PGStock[],6,FALSE)</f>
        <v>150</v>
      </c>
      <c r="N14157" s="47">
        <f>+PGSales!$L14157*PGSales!$M14157</f>
        <v>150</v>
      </c>
    </row>
    <row r="14158" spans="1:14" hidden="1" x14ac:dyDescent="0.25">
      <c r="A14158" s="77">
        <f t="shared" si="1712"/>
        <v>2026</v>
      </c>
      <c r="B14158" s="77">
        <f t="shared" si="1713"/>
        <v>2</v>
      </c>
      <c r="C14158" s="73">
        <v>46067</v>
      </c>
      <c r="D14158" s="79" t="s">
        <v>70</v>
      </c>
      <c r="E14158" s="80" t="s">
        <v>228</v>
      </c>
      <c r="F14158" s="81" t="str">
        <f>VLOOKUP(E14158,Customer[],2,FALSE)</f>
        <v>Myintmo</v>
      </c>
      <c r="G14158" s="69" t="str">
        <f>VLOOKUP(E14158,Customer[],3,FALSE)</f>
        <v>Bayin Naung Rd</v>
      </c>
      <c r="H14158" s="69" t="str">
        <f>VLOOKUP(E14158,Customer[],4,FALSE)</f>
        <v xml:space="preserve">Shwepyithar </v>
      </c>
      <c r="I14158" s="48" t="s">
        <v>20</v>
      </c>
      <c r="J14158" s="82" t="str">
        <f>VLOOKUP(I14158,PGStock[],2,FALSE)</f>
        <v>Formula Rum 700ml</v>
      </c>
      <c r="K14158" s="71">
        <f>VLOOKUP(I14158,PGStock[],3,FALSE)</f>
        <v>0.7</v>
      </c>
      <c r="L14158" s="47">
        <v>1</v>
      </c>
      <c r="M14158" s="47">
        <f>VLOOKUP(I14158,PGStock[],6,FALSE)</f>
        <v>200</v>
      </c>
      <c r="N14158" s="47">
        <f>+PGSales!$L14158*PGSales!$M14158</f>
        <v>200</v>
      </c>
    </row>
    <row r="14159" spans="1:14" hidden="1" x14ac:dyDescent="0.25">
      <c r="A14159" s="77">
        <f t="shared" ref="A14159:A14187" si="1714">YEAR(C14159)</f>
        <v>2026</v>
      </c>
      <c r="B14159" s="77">
        <f t="shared" ref="B14159:B14187" si="1715">MONTH(C14159)</f>
        <v>2</v>
      </c>
      <c r="C14159" s="73">
        <v>46067</v>
      </c>
      <c r="D14159" s="79" t="s">
        <v>70</v>
      </c>
      <c r="E14159" s="80" t="s">
        <v>228</v>
      </c>
      <c r="F14159" s="81" t="str">
        <f>VLOOKUP(E14159,Customer[],2,FALSE)</f>
        <v>Myintmo</v>
      </c>
      <c r="G14159" s="69" t="str">
        <f>VLOOKUP(E14159,Customer[],3,FALSE)</f>
        <v>Bayin Naung Rd</v>
      </c>
      <c r="H14159" s="69" t="str">
        <f>VLOOKUP(E14159,Customer[],4,FALSE)</f>
        <v xml:space="preserve">Shwepyithar </v>
      </c>
      <c r="I14159" s="48" t="s">
        <v>18</v>
      </c>
      <c r="J14159" s="82" t="str">
        <f>VLOOKUP(I14159,PGStock[],2,FALSE)</f>
        <v>Formula Rum 350ml</v>
      </c>
      <c r="K14159" s="71">
        <f>VLOOKUP(I14159,PGStock[],3,FALSE)</f>
        <v>0.35</v>
      </c>
      <c r="L14159" s="47">
        <v>3</v>
      </c>
      <c r="M14159" s="47">
        <f>VLOOKUP(I14159,PGStock[],6,FALSE)</f>
        <v>150</v>
      </c>
      <c r="N14159" s="47">
        <f>+PGSales!$L14159*PGSales!$M14159</f>
        <v>450</v>
      </c>
    </row>
    <row r="14160" spans="1:14" hidden="1" x14ac:dyDescent="0.25">
      <c r="A14160" s="77">
        <f t="shared" si="1714"/>
        <v>2026</v>
      </c>
      <c r="B14160" s="77">
        <f t="shared" si="1715"/>
        <v>2</v>
      </c>
      <c r="C14160" s="73">
        <v>46067</v>
      </c>
      <c r="D14160" s="79" t="s">
        <v>70</v>
      </c>
      <c r="E14160" s="80" t="s">
        <v>228</v>
      </c>
      <c r="F14160" s="81" t="str">
        <f>VLOOKUP(E14160,Customer[],2,FALSE)</f>
        <v>Myintmo</v>
      </c>
      <c r="G14160" s="69" t="str">
        <f>VLOOKUP(E14160,Customer[],3,FALSE)</f>
        <v>Bayin Naung Rd</v>
      </c>
      <c r="H14160" s="69" t="str">
        <f>VLOOKUP(E14160,Customer[],4,FALSE)</f>
        <v xml:space="preserve">Shwepyithar </v>
      </c>
      <c r="I14160" s="48" t="s">
        <v>958</v>
      </c>
      <c r="J14160" s="82" t="str">
        <f>VLOOKUP(I14160,PGStock[],2,FALSE)</f>
        <v>Shwe Man 680ml</v>
      </c>
      <c r="K14160" s="71">
        <f>VLOOKUP(I14160,PGStock[],3,FALSE)</f>
        <v>0.68</v>
      </c>
      <c r="L14160" s="47">
        <v>1</v>
      </c>
      <c r="M14160" s="47">
        <f>VLOOKUP(I14160,PGStock[],6,FALSE)</f>
        <v>100</v>
      </c>
      <c r="N14160" s="47">
        <f>+PGSales!$L14160*PGSales!$M14160</f>
        <v>100</v>
      </c>
    </row>
    <row r="14161" spans="1:14" hidden="1" x14ac:dyDescent="0.25">
      <c r="A14161" s="77">
        <f t="shared" si="1714"/>
        <v>2026</v>
      </c>
      <c r="B14161" s="77">
        <f t="shared" si="1715"/>
        <v>2</v>
      </c>
      <c r="C14161" s="73">
        <v>46067</v>
      </c>
      <c r="D14161" s="79" t="s">
        <v>115</v>
      </c>
      <c r="E14161" s="80" t="s">
        <v>185</v>
      </c>
      <c r="F14161" s="81" t="str">
        <f>VLOOKUP(E14161,Customer[],2,FALSE)</f>
        <v>Ko Gyi Yo</v>
      </c>
      <c r="G14161" s="69" t="str">
        <f>VLOOKUP(E14161,Customer[],3,FALSE)</f>
        <v>Maher Badula Rd</v>
      </c>
      <c r="H14161" s="69" t="str">
        <f>VLOOKUP(E14161,Customer[],4,FALSE)</f>
        <v xml:space="preserve">Shwepyithar </v>
      </c>
      <c r="I14161" s="48" t="s">
        <v>27</v>
      </c>
      <c r="J14161" s="82" t="str">
        <f>VLOOKUP(I14161,PGStock[],2,FALSE)</f>
        <v>Columbus Super Red Smooth 700 Ml</v>
      </c>
      <c r="K14161" s="71">
        <f>VLOOKUP(I14161,PGStock[],3,FALSE)</f>
        <v>0.7</v>
      </c>
      <c r="L14161" s="47">
        <v>1</v>
      </c>
      <c r="M14161" s="47">
        <f>VLOOKUP(I14161,PGStock[],6,FALSE)</f>
        <v>200</v>
      </c>
      <c r="N14161" s="47">
        <f>+PGSales!$L14161*PGSales!$M14161</f>
        <v>200</v>
      </c>
    </row>
    <row r="14162" spans="1:14" hidden="1" x14ac:dyDescent="0.25">
      <c r="A14162" s="77">
        <f t="shared" si="1714"/>
        <v>2026</v>
      </c>
      <c r="B14162" s="77">
        <f t="shared" si="1715"/>
        <v>2</v>
      </c>
      <c r="C14162" s="73">
        <v>46067</v>
      </c>
      <c r="D14162" s="79" t="s">
        <v>115</v>
      </c>
      <c r="E14162" s="80" t="s">
        <v>185</v>
      </c>
      <c r="F14162" s="81" t="str">
        <f>VLOOKUP(E14162,Customer[],2,FALSE)</f>
        <v>Ko Gyi Yo</v>
      </c>
      <c r="G14162" s="69" t="str">
        <f>VLOOKUP(E14162,Customer[],3,FALSE)</f>
        <v>Maher Badula Rd</v>
      </c>
      <c r="H14162" s="69" t="str">
        <f>VLOOKUP(E14162,Customer[],4,FALSE)</f>
        <v xml:space="preserve">Shwepyithar </v>
      </c>
      <c r="I14162" s="48" t="s">
        <v>25</v>
      </c>
      <c r="J14162" s="82" t="str">
        <f>VLOOKUP(I14162,PGStock[],2,FALSE)</f>
        <v>Columbus Super Red Smooth 350 Ml</v>
      </c>
      <c r="K14162" s="71">
        <f>VLOOKUP(I14162,PGStock[],3,FALSE)</f>
        <v>0.35</v>
      </c>
      <c r="L14162" s="47">
        <v>3</v>
      </c>
      <c r="M14162" s="47">
        <f>VLOOKUP(I14162,PGStock[],6,FALSE)</f>
        <v>150</v>
      </c>
      <c r="N14162" s="47">
        <f>+PGSales!$L14162*PGSales!$M14162</f>
        <v>450</v>
      </c>
    </row>
    <row r="14163" spans="1:14" hidden="1" x14ac:dyDescent="0.25">
      <c r="A14163" s="77">
        <f t="shared" si="1714"/>
        <v>2026</v>
      </c>
      <c r="B14163" s="77">
        <f t="shared" si="1715"/>
        <v>2</v>
      </c>
      <c r="C14163" s="73">
        <v>46067</v>
      </c>
      <c r="D14163" s="79" t="s">
        <v>115</v>
      </c>
      <c r="E14163" s="80" t="s">
        <v>185</v>
      </c>
      <c r="F14163" s="81" t="str">
        <f>VLOOKUP(E14163,Customer[],2,FALSE)</f>
        <v>Ko Gyi Yo</v>
      </c>
      <c r="G14163" s="69" t="str">
        <f>VLOOKUP(E14163,Customer[],3,FALSE)</f>
        <v>Maher Badula Rd</v>
      </c>
      <c r="H14163" s="69" t="str">
        <f>VLOOKUP(E14163,Customer[],4,FALSE)</f>
        <v xml:space="preserve">Shwepyithar </v>
      </c>
      <c r="I14163" s="48" t="s">
        <v>959</v>
      </c>
      <c r="J14163" s="82" t="str">
        <f>VLOOKUP(I14163,PGStock[],2,FALSE)</f>
        <v>Shwe Man ကော်ဗူး (1 Liter)</v>
      </c>
      <c r="K14163" s="71">
        <f>VLOOKUP(I14163,PGStock[],3,FALSE)</f>
        <v>1</v>
      </c>
      <c r="L14163" s="47">
        <v>1</v>
      </c>
      <c r="M14163" s="47">
        <f>VLOOKUP(I14163,PGStock[],6,FALSE)</f>
        <v>100</v>
      </c>
      <c r="N14163" s="47">
        <f>+PGSales!$L14163*PGSales!$M14163</f>
        <v>100</v>
      </c>
    </row>
    <row r="14164" spans="1:14" hidden="1" x14ac:dyDescent="0.25">
      <c r="A14164" s="77">
        <f t="shared" si="1714"/>
        <v>2026</v>
      </c>
      <c r="B14164" s="77">
        <f t="shared" si="1715"/>
        <v>2</v>
      </c>
      <c r="C14164" s="73">
        <v>46067</v>
      </c>
      <c r="D14164" s="79" t="s">
        <v>62</v>
      </c>
      <c r="E14164" s="80" t="s">
        <v>290</v>
      </c>
      <c r="F14164" s="81" t="str">
        <f>VLOOKUP(E14164,Customer[],2,FALSE)</f>
        <v>Toe Twat Wai</v>
      </c>
      <c r="G14164" s="69" t="str">
        <f>VLOOKUP(E14164,Customer[],3,FALSE)</f>
        <v>Badamar St</v>
      </c>
      <c r="H14164" s="69" t="str">
        <f>VLOOKUP(E14164,Customer[],4,FALSE)</f>
        <v xml:space="preserve">Shwepyithar </v>
      </c>
      <c r="I14164" s="48" t="s">
        <v>25</v>
      </c>
      <c r="J14164" s="82" t="str">
        <f>VLOOKUP(I14164,PGStock[],2,FALSE)</f>
        <v>Columbus Super Red Smooth 350 Ml</v>
      </c>
      <c r="K14164" s="71">
        <f>VLOOKUP(I14164,PGStock[],3,FALSE)</f>
        <v>0.35</v>
      </c>
      <c r="L14164" s="47">
        <v>3</v>
      </c>
      <c r="M14164" s="47">
        <f>VLOOKUP(I14164,PGStock[],6,FALSE)</f>
        <v>150</v>
      </c>
      <c r="N14164" s="47">
        <f>+PGSales!$L14164*PGSales!$M14164</f>
        <v>450</v>
      </c>
    </row>
    <row r="14165" spans="1:14" hidden="1" x14ac:dyDescent="0.25">
      <c r="A14165" s="77">
        <f t="shared" si="1714"/>
        <v>2026</v>
      </c>
      <c r="B14165" s="77">
        <f t="shared" si="1715"/>
        <v>2</v>
      </c>
      <c r="C14165" s="73">
        <v>46067</v>
      </c>
      <c r="D14165" s="79" t="s">
        <v>62</v>
      </c>
      <c r="E14165" s="80" t="s">
        <v>290</v>
      </c>
      <c r="F14165" s="81" t="str">
        <f>VLOOKUP(E14165,Customer[],2,FALSE)</f>
        <v>Toe Twat Wai</v>
      </c>
      <c r="G14165" s="69" t="str">
        <f>VLOOKUP(E14165,Customer[],3,FALSE)</f>
        <v>Badamar St</v>
      </c>
      <c r="H14165" s="69" t="str">
        <f>VLOOKUP(E14165,Customer[],4,FALSE)</f>
        <v xml:space="preserve">Shwepyithar </v>
      </c>
      <c r="I14165" s="48" t="s">
        <v>959</v>
      </c>
      <c r="J14165" s="82" t="str">
        <f>VLOOKUP(I14165,PGStock[],2,FALSE)</f>
        <v>Shwe Man ကော်ဗူး (1 Liter)</v>
      </c>
      <c r="K14165" s="71">
        <f>VLOOKUP(I14165,PGStock[],3,FALSE)</f>
        <v>1</v>
      </c>
      <c r="L14165" s="47">
        <v>5</v>
      </c>
      <c r="M14165" s="47">
        <f>VLOOKUP(I14165,PGStock[],6,FALSE)</f>
        <v>100</v>
      </c>
      <c r="N14165" s="47">
        <f>+PGSales!$L14165*PGSales!$M14165</f>
        <v>500</v>
      </c>
    </row>
    <row r="14166" spans="1:14" hidden="1" x14ac:dyDescent="0.25">
      <c r="A14166" s="77">
        <f t="shared" si="1714"/>
        <v>2026</v>
      </c>
      <c r="B14166" s="77">
        <f t="shared" si="1715"/>
        <v>2</v>
      </c>
      <c r="C14166" s="73">
        <v>46069</v>
      </c>
      <c r="D14166" s="79" t="s">
        <v>115</v>
      </c>
      <c r="E14166" s="80" t="s">
        <v>290</v>
      </c>
      <c r="F14166" s="81" t="str">
        <f>VLOOKUP(E14166,Customer[],2,FALSE)</f>
        <v>Toe Twat Wai</v>
      </c>
      <c r="G14166" s="69" t="str">
        <f>VLOOKUP(E14166,Customer[],3,FALSE)</f>
        <v>Badamar St</v>
      </c>
      <c r="H14166" s="69" t="str">
        <f>VLOOKUP(E14166,Customer[],4,FALSE)</f>
        <v xml:space="preserve">Shwepyithar </v>
      </c>
      <c r="I14166" s="48" t="s">
        <v>25</v>
      </c>
      <c r="J14166" s="82" t="str">
        <f>VLOOKUP(I14166,PGStock[],2,FALSE)</f>
        <v>Columbus Super Red Smooth 350 Ml</v>
      </c>
      <c r="K14166" s="71">
        <f>VLOOKUP(I14166,PGStock[],3,FALSE)</f>
        <v>0.35</v>
      </c>
      <c r="L14166" s="47">
        <v>5</v>
      </c>
      <c r="M14166" s="47">
        <f>VLOOKUP(I14166,PGStock[],6,FALSE)</f>
        <v>150</v>
      </c>
      <c r="N14166" s="47">
        <f>+PGSales!$L14166*PGSales!$M14166</f>
        <v>750</v>
      </c>
    </row>
    <row r="14167" spans="1:14" hidden="1" x14ac:dyDescent="0.25">
      <c r="A14167" s="77">
        <f t="shared" si="1714"/>
        <v>2026</v>
      </c>
      <c r="B14167" s="77">
        <f t="shared" si="1715"/>
        <v>2</v>
      </c>
      <c r="C14167" s="73">
        <v>46069</v>
      </c>
      <c r="D14167" s="79" t="s">
        <v>115</v>
      </c>
      <c r="E14167" s="80" t="s">
        <v>290</v>
      </c>
      <c r="F14167" s="81" t="str">
        <f>VLOOKUP(E14167,Customer[],2,FALSE)</f>
        <v>Toe Twat Wai</v>
      </c>
      <c r="G14167" s="69" t="str">
        <f>VLOOKUP(E14167,Customer[],3,FALSE)</f>
        <v>Badamar St</v>
      </c>
      <c r="H14167" s="69" t="str">
        <f>VLOOKUP(E14167,Customer[],4,FALSE)</f>
        <v xml:space="preserve">Shwepyithar </v>
      </c>
      <c r="I14167" s="48" t="s">
        <v>18</v>
      </c>
      <c r="J14167" s="82" t="str">
        <f>VLOOKUP(I14167,PGStock[],2,FALSE)</f>
        <v>Formula Rum 350ml</v>
      </c>
      <c r="K14167" s="71">
        <f>VLOOKUP(I14167,PGStock[],3,FALSE)</f>
        <v>0.35</v>
      </c>
      <c r="L14167" s="47">
        <v>4</v>
      </c>
      <c r="M14167" s="47">
        <f>VLOOKUP(I14167,PGStock[],6,FALSE)</f>
        <v>150</v>
      </c>
      <c r="N14167" s="47">
        <f>+PGSales!$L14167*PGSales!$M14167</f>
        <v>600</v>
      </c>
    </row>
    <row r="14168" spans="1:14" hidden="1" x14ac:dyDescent="0.25">
      <c r="A14168" s="77">
        <f t="shared" ref="A14168:A14182" si="1716">YEAR(C14168)</f>
        <v>2026</v>
      </c>
      <c r="B14168" s="77">
        <f t="shared" ref="B14168:B14182" si="1717">MONTH(C14168)</f>
        <v>2</v>
      </c>
      <c r="C14168" s="73">
        <v>46069</v>
      </c>
      <c r="D14168" s="79" t="s">
        <v>115</v>
      </c>
      <c r="E14168" s="80" t="s">
        <v>290</v>
      </c>
      <c r="F14168" s="81" t="str">
        <f>VLOOKUP(E14168,Customer[],2,FALSE)</f>
        <v>Toe Twat Wai</v>
      </c>
      <c r="G14168" s="69" t="str">
        <f>VLOOKUP(E14168,Customer[],3,FALSE)</f>
        <v>Badamar St</v>
      </c>
      <c r="H14168" s="69" t="str">
        <f>VLOOKUP(E14168,Customer[],4,FALSE)</f>
        <v xml:space="preserve">Shwepyithar </v>
      </c>
      <c r="I14168" s="48" t="s">
        <v>959</v>
      </c>
      <c r="J14168" s="82" t="str">
        <f>VLOOKUP(I14168,PGStock[],2,FALSE)</f>
        <v>Shwe Man ကော်ဗူး (1 Liter)</v>
      </c>
      <c r="K14168" s="71">
        <f>VLOOKUP(I14168,PGStock[],3,FALSE)</f>
        <v>1</v>
      </c>
      <c r="L14168" s="47">
        <v>3</v>
      </c>
      <c r="M14168" s="47">
        <f>VLOOKUP(I14168,PGStock[],6,FALSE)</f>
        <v>100</v>
      </c>
      <c r="N14168" s="47">
        <f>+PGSales!$L14168*PGSales!$M14168</f>
        <v>300</v>
      </c>
    </row>
    <row r="14169" spans="1:14" hidden="1" x14ac:dyDescent="0.25">
      <c r="A14169" s="77">
        <f t="shared" si="1716"/>
        <v>2026</v>
      </c>
      <c r="B14169" s="77">
        <f t="shared" si="1717"/>
        <v>2</v>
      </c>
      <c r="C14169" s="73">
        <v>46069</v>
      </c>
      <c r="D14169" s="79" t="s">
        <v>70</v>
      </c>
      <c r="E14169" s="80" t="s">
        <v>185</v>
      </c>
      <c r="F14169" s="81" t="str">
        <f>VLOOKUP(E14169,Customer[],2,FALSE)</f>
        <v>Ko Gyi Yo</v>
      </c>
      <c r="G14169" s="69" t="str">
        <f>VLOOKUP(E14169,Customer[],3,FALSE)</f>
        <v>Maher Badula Rd</v>
      </c>
      <c r="H14169" s="69" t="str">
        <f>VLOOKUP(E14169,Customer[],4,FALSE)</f>
        <v xml:space="preserve">Shwepyithar </v>
      </c>
      <c r="I14169" s="48" t="s">
        <v>27</v>
      </c>
      <c r="J14169" s="82" t="str">
        <f>VLOOKUP(I14169,PGStock[],2,FALSE)</f>
        <v>Columbus Super Red Smooth 700 Ml</v>
      </c>
      <c r="K14169" s="71">
        <f>VLOOKUP(I14169,PGStock[],3,FALSE)</f>
        <v>0.7</v>
      </c>
      <c r="L14169" s="47">
        <v>1</v>
      </c>
      <c r="M14169" s="47">
        <f>VLOOKUP(I14169,PGStock[],6,FALSE)</f>
        <v>200</v>
      </c>
      <c r="N14169" s="47">
        <f>+PGSales!$L14169*PGSales!$M14169</f>
        <v>200</v>
      </c>
    </row>
    <row r="14170" spans="1:14" hidden="1" x14ac:dyDescent="0.25">
      <c r="A14170" s="77">
        <f t="shared" si="1716"/>
        <v>2026</v>
      </c>
      <c r="B14170" s="77">
        <f t="shared" si="1717"/>
        <v>2</v>
      </c>
      <c r="C14170" s="73">
        <v>46069</v>
      </c>
      <c r="D14170" s="79" t="s">
        <v>70</v>
      </c>
      <c r="E14170" s="80" t="s">
        <v>185</v>
      </c>
      <c r="F14170" s="81" t="str">
        <f>VLOOKUP(E14170,Customer[],2,FALSE)</f>
        <v>Ko Gyi Yo</v>
      </c>
      <c r="G14170" s="69" t="str">
        <f>VLOOKUP(E14170,Customer[],3,FALSE)</f>
        <v>Maher Badula Rd</v>
      </c>
      <c r="H14170" s="69" t="str">
        <f>VLOOKUP(E14170,Customer[],4,FALSE)</f>
        <v xml:space="preserve">Shwepyithar </v>
      </c>
      <c r="I14170" s="48" t="s">
        <v>25</v>
      </c>
      <c r="J14170" s="82" t="str">
        <f>VLOOKUP(I14170,PGStock[],2,FALSE)</f>
        <v>Columbus Super Red Smooth 350 Ml</v>
      </c>
      <c r="K14170" s="71">
        <f>VLOOKUP(I14170,PGStock[],3,FALSE)</f>
        <v>0.35</v>
      </c>
      <c r="L14170" s="47">
        <v>2</v>
      </c>
      <c r="M14170" s="47">
        <f>VLOOKUP(I14170,PGStock[],6,FALSE)</f>
        <v>150</v>
      </c>
      <c r="N14170" s="47">
        <f>+PGSales!$L14170*PGSales!$M14170</f>
        <v>300</v>
      </c>
    </row>
    <row r="14171" spans="1:14" hidden="1" x14ac:dyDescent="0.25">
      <c r="A14171" s="77">
        <f t="shared" si="1716"/>
        <v>2026</v>
      </c>
      <c r="B14171" s="77">
        <f t="shared" si="1717"/>
        <v>2</v>
      </c>
      <c r="C14171" s="73">
        <v>46069</v>
      </c>
      <c r="D14171" s="79" t="s">
        <v>70</v>
      </c>
      <c r="E14171" s="80" t="s">
        <v>185</v>
      </c>
      <c r="F14171" s="81" t="str">
        <f>VLOOKUP(E14171,Customer[],2,FALSE)</f>
        <v>Ko Gyi Yo</v>
      </c>
      <c r="G14171" s="69" t="str">
        <f>VLOOKUP(E14171,Customer[],3,FALSE)</f>
        <v>Maher Badula Rd</v>
      </c>
      <c r="H14171" s="69" t="str">
        <f>VLOOKUP(E14171,Customer[],4,FALSE)</f>
        <v xml:space="preserve">Shwepyithar </v>
      </c>
      <c r="I14171" s="48" t="s">
        <v>18</v>
      </c>
      <c r="J14171" s="82" t="str">
        <f>VLOOKUP(I14171,PGStock[],2,FALSE)</f>
        <v>Formula Rum 350ml</v>
      </c>
      <c r="K14171" s="71">
        <f>VLOOKUP(I14171,PGStock[],3,FALSE)</f>
        <v>0.35</v>
      </c>
      <c r="L14171" s="47">
        <v>4</v>
      </c>
      <c r="M14171" s="47">
        <f>VLOOKUP(I14171,PGStock[],6,FALSE)</f>
        <v>150</v>
      </c>
      <c r="N14171" s="47">
        <f>+PGSales!$L14171*PGSales!$M14171</f>
        <v>600</v>
      </c>
    </row>
    <row r="14172" spans="1:14" hidden="1" x14ac:dyDescent="0.25">
      <c r="A14172" s="77">
        <f t="shared" si="1716"/>
        <v>2026</v>
      </c>
      <c r="B14172" s="77">
        <f t="shared" si="1717"/>
        <v>2</v>
      </c>
      <c r="C14172" s="73">
        <v>46069</v>
      </c>
      <c r="D14172" s="79" t="s">
        <v>70</v>
      </c>
      <c r="E14172" s="80" t="s">
        <v>185</v>
      </c>
      <c r="F14172" s="81" t="str">
        <f>VLOOKUP(E14172,Customer[],2,FALSE)</f>
        <v>Ko Gyi Yo</v>
      </c>
      <c r="G14172" s="69" t="str">
        <f>VLOOKUP(E14172,Customer[],3,FALSE)</f>
        <v>Maher Badula Rd</v>
      </c>
      <c r="H14172" s="69" t="str">
        <f>VLOOKUP(E14172,Customer[],4,FALSE)</f>
        <v xml:space="preserve">Shwepyithar </v>
      </c>
      <c r="I14172" s="48" t="s">
        <v>958</v>
      </c>
      <c r="J14172" s="82" t="str">
        <f>VLOOKUP(I14172,PGStock[],2,FALSE)</f>
        <v>Shwe Man 680ml</v>
      </c>
      <c r="K14172" s="71">
        <f>VLOOKUP(I14172,PGStock[],3,FALSE)</f>
        <v>0.68</v>
      </c>
      <c r="L14172" s="47">
        <v>1</v>
      </c>
      <c r="M14172" s="47">
        <f>VLOOKUP(I14172,PGStock[],6,FALSE)</f>
        <v>100</v>
      </c>
      <c r="N14172" s="47">
        <f>+PGSales!$L14172*PGSales!$M14172</f>
        <v>100</v>
      </c>
    </row>
    <row r="14173" spans="1:14" hidden="1" x14ac:dyDescent="0.25">
      <c r="A14173" s="77">
        <f t="shared" si="1716"/>
        <v>2026</v>
      </c>
      <c r="B14173" s="77">
        <f t="shared" si="1717"/>
        <v>2</v>
      </c>
      <c r="C14173" s="73">
        <v>46069</v>
      </c>
      <c r="D14173" s="79" t="s">
        <v>70</v>
      </c>
      <c r="E14173" s="80" t="s">
        <v>185</v>
      </c>
      <c r="F14173" s="81" t="str">
        <f>VLOOKUP(E14173,Customer[],2,FALSE)</f>
        <v>Ko Gyi Yo</v>
      </c>
      <c r="G14173" s="69" t="str">
        <f>VLOOKUP(E14173,Customer[],3,FALSE)</f>
        <v>Maher Badula Rd</v>
      </c>
      <c r="H14173" s="69" t="str">
        <f>VLOOKUP(E14173,Customer[],4,FALSE)</f>
        <v xml:space="preserve">Shwepyithar </v>
      </c>
      <c r="I14173" s="48" t="s">
        <v>959</v>
      </c>
      <c r="J14173" s="82" t="str">
        <f>VLOOKUP(I14173,PGStock[],2,FALSE)</f>
        <v>Shwe Man ကော်ဗူး (1 Liter)</v>
      </c>
      <c r="K14173" s="71">
        <f>VLOOKUP(I14173,PGStock[],3,FALSE)</f>
        <v>1</v>
      </c>
      <c r="L14173" s="47">
        <v>2</v>
      </c>
      <c r="M14173" s="47">
        <f>VLOOKUP(I14173,PGStock[],6,FALSE)</f>
        <v>100</v>
      </c>
      <c r="N14173" s="47">
        <f>+PGSales!$L14173*PGSales!$M14173</f>
        <v>200</v>
      </c>
    </row>
    <row r="14174" spans="1:14" hidden="1" x14ac:dyDescent="0.25">
      <c r="A14174" s="77">
        <f t="shared" si="1716"/>
        <v>2026</v>
      </c>
      <c r="B14174" s="77">
        <f t="shared" si="1717"/>
        <v>2</v>
      </c>
      <c r="C14174" s="73">
        <v>46069</v>
      </c>
      <c r="D14174" s="79" t="s">
        <v>1</v>
      </c>
      <c r="E14174" s="80" t="s">
        <v>303</v>
      </c>
      <c r="F14174" s="81" t="str">
        <f>VLOOKUP(E14174,Customer[],2,FALSE)</f>
        <v>Wine</v>
      </c>
      <c r="G14174" s="69" t="str">
        <f>VLOOKUP(E14174,Customer[],3,FALSE)</f>
        <v>Hlawaga Rd</v>
      </c>
      <c r="H14174" s="69" t="str">
        <f>VLOOKUP(E14174,Customer[],4,FALSE)</f>
        <v xml:space="preserve">Shwepyithar </v>
      </c>
      <c r="I14174" s="48" t="s">
        <v>25</v>
      </c>
      <c r="J14174" s="82" t="str">
        <f>VLOOKUP(I14174,PGStock[],2,FALSE)</f>
        <v>Columbus Super Red Smooth 350 Ml</v>
      </c>
      <c r="K14174" s="71">
        <f>VLOOKUP(I14174,PGStock[],3,FALSE)</f>
        <v>0.35</v>
      </c>
      <c r="L14174" s="47">
        <v>2</v>
      </c>
      <c r="M14174" s="47">
        <f>VLOOKUP(I14174,PGStock[],6,FALSE)</f>
        <v>150</v>
      </c>
      <c r="N14174" s="47">
        <f>+PGSales!$L14174*PGSales!$M14174</f>
        <v>300</v>
      </c>
    </row>
    <row r="14175" spans="1:14" hidden="1" x14ac:dyDescent="0.25">
      <c r="A14175" s="77">
        <f t="shared" si="1716"/>
        <v>2026</v>
      </c>
      <c r="B14175" s="77">
        <f t="shared" si="1717"/>
        <v>2</v>
      </c>
      <c r="C14175" s="73">
        <v>46069</v>
      </c>
      <c r="D14175" s="79" t="s">
        <v>1</v>
      </c>
      <c r="E14175" s="80" t="s">
        <v>303</v>
      </c>
      <c r="F14175" s="81" t="str">
        <f>VLOOKUP(E14175,Customer[],2,FALSE)</f>
        <v>Wine</v>
      </c>
      <c r="G14175" s="69" t="str">
        <f>VLOOKUP(E14175,Customer[],3,FALSE)</f>
        <v>Hlawaga Rd</v>
      </c>
      <c r="H14175" s="69" t="str">
        <f>VLOOKUP(E14175,Customer[],4,FALSE)</f>
        <v xml:space="preserve">Shwepyithar </v>
      </c>
      <c r="I14175" s="48" t="s">
        <v>20</v>
      </c>
      <c r="J14175" s="82" t="str">
        <f>VLOOKUP(I14175,PGStock[],2,FALSE)</f>
        <v>Formula Rum 700ml</v>
      </c>
      <c r="K14175" s="71">
        <f>VLOOKUP(I14175,PGStock[],3,FALSE)</f>
        <v>0.7</v>
      </c>
      <c r="L14175" s="47">
        <v>1</v>
      </c>
      <c r="M14175" s="47">
        <f>VLOOKUP(I14175,PGStock[],6,FALSE)</f>
        <v>200</v>
      </c>
      <c r="N14175" s="47">
        <f>+PGSales!$L14175*PGSales!$M14175</f>
        <v>200</v>
      </c>
    </row>
    <row r="14176" spans="1:14" hidden="1" x14ac:dyDescent="0.25">
      <c r="A14176" s="77">
        <f t="shared" si="1716"/>
        <v>2026</v>
      </c>
      <c r="B14176" s="77">
        <f t="shared" si="1717"/>
        <v>2</v>
      </c>
      <c r="C14176" s="73">
        <v>46069</v>
      </c>
      <c r="D14176" s="79" t="s">
        <v>1</v>
      </c>
      <c r="E14176" s="80" t="s">
        <v>303</v>
      </c>
      <c r="F14176" s="81" t="str">
        <f>VLOOKUP(E14176,Customer[],2,FALSE)</f>
        <v>Wine</v>
      </c>
      <c r="G14176" s="69" t="str">
        <f>VLOOKUP(E14176,Customer[],3,FALSE)</f>
        <v>Hlawaga Rd</v>
      </c>
      <c r="H14176" s="69" t="str">
        <f>VLOOKUP(E14176,Customer[],4,FALSE)</f>
        <v xml:space="preserve">Shwepyithar </v>
      </c>
      <c r="I14176" s="48" t="s">
        <v>18</v>
      </c>
      <c r="J14176" s="82" t="str">
        <f>VLOOKUP(I14176,PGStock[],2,FALSE)</f>
        <v>Formula Rum 350ml</v>
      </c>
      <c r="K14176" s="71">
        <f>VLOOKUP(I14176,PGStock[],3,FALSE)</f>
        <v>0.35</v>
      </c>
      <c r="L14176" s="47">
        <v>2</v>
      </c>
      <c r="M14176" s="47">
        <f>VLOOKUP(I14176,PGStock[],6,FALSE)</f>
        <v>150</v>
      </c>
      <c r="N14176" s="47">
        <f>+PGSales!$L14176*PGSales!$M14176</f>
        <v>300</v>
      </c>
    </row>
    <row r="14177" spans="1:14" hidden="1" x14ac:dyDescent="0.25">
      <c r="A14177" s="77">
        <f t="shared" si="1716"/>
        <v>2026</v>
      </c>
      <c r="B14177" s="77">
        <f t="shared" si="1717"/>
        <v>2</v>
      </c>
      <c r="C14177" s="73">
        <v>46069</v>
      </c>
      <c r="D14177" s="79" t="s">
        <v>66</v>
      </c>
      <c r="E14177" s="80" t="s">
        <v>630</v>
      </c>
      <c r="F14177" s="81" t="str">
        <f>VLOOKUP(E14177,Customer[],2,FALSE)</f>
        <v xml:space="preserve">Min Satae Kyatt </v>
      </c>
      <c r="G14177" s="69" t="str">
        <f>VLOOKUP(E14177,Customer[],3,FALSE)</f>
        <v>Hlawaga Rd</v>
      </c>
      <c r="H14177" s="69" t="str">
        <f>VLOOKUP(E14177,Customer[],4,FALSE)</f>
        <v xml:space="preserve">Shwepyithar </v>
      </c>
      <c r="I14177" s="48" t="s">
        <v>25</v>
      </c>
      <c r="J14177" s="82" t="str">
        <f>VLOOKUP(I14177,PGStock[],2,FALSE)</f>
        <v>Columbus Super Red Smooth 350 Ml</v>
      </c>
      <c r="K14177" s="71">
        <f>VLOOKUP(I14177,PGStock[],3,FALSE)</f>
        <v>0.35</v>
      </c>
      <c r="L14177" s="47">
        <v>2</v>
      </c>
      <c r="M14177" s="47">
        <f>VLOOKUP(I14177,PGStock[],6,FALSE)</f>
        <v>150</v>
      </c>
      <c r="N14177" s="47">
        <f>+PGSales!$L14177*PGSales!$M14177</f>
        <v>300</v>
      </c>
    </row>
    <row r="14178" spans="1:14" hidden="1" x14ac:dyDescent="0.25">
      <c r="A14178" s="77">
        <f t="shared" si="1716"/>
        <v>2026</v>
      </c>
      <c r="B14178" s="77">
        <f t="shared" si="1717"/>
        <v>2</v>
      </c>
      <c r="C14178" s="73">
        <v>46069</v>
      </c>
      <c r="D14178" s="79" t="s">
        <v>66</v>
      </c>
      <c r="E14178" s="80" t="s">
        <v>630</v>
      </c>
      <c r="F14178" s="81" t="str">
        <f>VLOOKUP(E14178,Customer[],2,FALSE)</f>
        <v xml:space="preserve">Min Satae Kyatt </v>
      </c>
      <c r="G14178" s="69" t="str">
        <f>VLOOKUP(E14178,Customer[],3,FALSE)</f>
        <v>Hlawaga Rd</v>
      </c>
      <c r="H14178" s="69" t="str">
        <f>VLOOKUP(E14178,Customer[],4,FALSE)</f>
        <v xml:space="preserve">Shwepyithar </v>
      </c>
      <c r="I14178" s="48" t="s">
        <v>18</v>
      </c>
      <c r="J14178" s="82" t="str">
        <f>VLOOKUP(I14178,PGStock[],2,FALSE)</f>
        <v>Formula Rum 350ml</v>
      </c>
      <c r="K14178" s="71">
        <f>VLOOKUP(I14178,PGStock[],3,FALSE)</f>
        <v>0.35</v>
      </c>
      <c r="L14178" s="47">
        <v>2</v>
      </c>
      <c r="M14178" s="47">
        <f>VLOOKUP(I14178,PGStock[],6,FALSE)</f>
        <v>150</v>
      </c>
      <c r="N14178" s="47">
        <f>+PGSales!$L14178*PGSales!$M14178</f>
        <v>300</v>
      </c>
    </row>
    <row r="14179" spans="1:14" hidden="1" x14ac:dyDescent="0.25">
      <c r="A14179" s="77">
        <f t="shared" si="1716"/>
        <v>2026</v>
      </c>
      <c r="B14179" s="77">
        <f t="shared" si="1717"/>
        <v>2</v>
      </c>
      <c r="C14179" s="73">
        <v>46069</v>
      </c>
      <c r="D14179" s="79" t="s">
        <v>62</v>
      </c>
      <c r="E14179" s="80" t="s">
        <v>177</v>
      </c>
      <c r="F14179" s="81" t="str">
        <f>VLOOKUP(E14179,Customer[],2,FALSE)</f>
        <v>NI Ni Poe poe</v>
      </c>
      <c r="G14179" s="69" t="str">
        <f>VLOOKUP(E14179,Customer[],3,FALSE)</f>
        <v>Ye Yanaing Rd</v>
      </c>
      <c r="H14179" s="69" t="str">
        <f>VLOOKUP(E14179,Customer[],4,FALSE)</f>
        <v xml:space="preserve">Shwepyithar </v>
      </c>
      <c r="I14179" s="48" t="s">
        <v>25</v>
      </c>
      <c r="J14179" s="82" t="str">
        <f>VLOOKUP(I14179,PGStock[],2,FALSE)</f>
        <v>Columbus Super Red Smooth 350 Ml</v>
      </c>
      <c r="K14179" s="71">
        <f>VLOOKUP(I14179,PGStock[],3,FALSE)</f>
        <v>0.35</v>
      </c>
      <c r="L14179" s="47">
        <v>3</v>
      </c>
      <c r="M14179" s="47">
        <f>VLOOKUP(I14179,PGStock[],6,FALSE)</f>
        <v>150</v>
      </c>
      <c r="N14179" s="47">
        <f>+PGSales!$L14179*PGSales!$M14179</f>
        <v>450</v>
      </c>
    </row>
    <row r="14180" spans="1:14" hidden="1" x14ac:dyDescent="0.25">
      <c r="A14180" s="77">
        <f t="shared" si="1716"/>
        <v>2026</v>
      </c>
      <c r="B14180" s="77">
        <f t="shared" si="1717"/>
        <v>2</v>
      </c>
      <c r="C14180" s="73">
        <v>46069</v>
      </c>
      <c r="D14180" s="79" t="s">
        <v>62</v>
      </c>
      <c r="E14180" s="80" t="s">
        <v>177</v>
      </c>
      <c r="F14180" s="81" t="str">
        <f>VLOOKUP(E14180,Customer[],2,FALSE)</f>
        <v>NI Ni Poe poe</v>
      </c>
      <c r="G14180" s="69" t="str">
        <f>VLOOKUP(E14180,Customer[],3,FALSE)</f>
        <v>Ye Yanaing Rd</v>
      </c>
      <c r="H14180" s="69" t="str">
        <f>VLOOKUP(E14180,Customer[],4,FALSE)</f>
        <v xml:space="preserve">Shwepyithar </v>
      </c>
      <c r="I14180" s="48" t="s">
        <v>20</v>
      </c>
      <c r="J14180" s="82" t="str">
        <f>VLOOKUP(I14180,PGStock[],2,FALSE)</f>
        <v>Formula Rum 700ml</v>
      </c>
      <c r="K14180" s="71">
        <f>VLOOKUP(I14180,PGStock[],3,FALSE)</f>
        <v>0.7</v>
      </c>
      <c r="L14180" s="47">
        <v>1</v>
      </c>
      <c r="M14180" s="47">
        <f>VLOOKUP(I14180,PGStock[],6,FALSE)</f>
        <v>200</v>
      </c>
      <c r="N14180" s="47">
        <f>+PGSales!$L14180*PGSales!$M14180</f>
        <v>200</v>
      </c>
    </row>
    <row r="14181" spans="1:14" hidden="1" x14ac:dyDescent="0.25">
      <c r="A14181" s="77">
        <f t="shared" si="1716"/>
        <v>2026</v>
      </c>
      <c r="B14181" s="77">
        <f t="shared" si="1717"/>
        <v>2</v>
      </c>
      <c r="C14181" s="73">
        <v>46069</v>
      </c>
      <c r="D14181" s="79" t="s">
        <v>62</v>
      </c>
      <c r="E14181" s="80" t="s">
        <v>177</v>
      </c>
      <c r="F14181" s="81" t="str">
        <f>VLOOKUP(E14181,Customer[],2,FALSE)</f>
        <v>NI Ni Poe poe</v>
      </c>
      <c r="G14181" s="69" t="str">
        <f>VLOOKUP(E14181,Customer[],3,FALSE)</f>
        <v>Ye Yanaing Rd</v>
      </c>
      <c r="H14181" s="69" t="str">
        <f>VLOOKUP(E14181,Customer[],4,FALSE)</f>
        <v xml:space="preserve">Shwepyithar </v>
      </c>
      <c r="I14181" s="48" t="s">
        <v>18</v>
      </c>
      <c r="J14181" s="82" t="str">
        <f>VLOOKUP(I14181,PGStock[],2,FALSE)</f>
        <v>Formula Rum 350ml</v>
      </c>
      <c r="K14181" s="71">
        <f>VLOOKUP(I14181,PGStock[],3,FALSE)</f>
        <v>0.35</v>
      </c>
      <c r="L14181" s="47">
        <v>1</v>
      </c>
      <c r="M14181" s="47">
        <f>VLOOKUP(I14181,PGStock[],6,FALSE)</f>
        <v>150</v>
      </c>
      <c r="N14181" s="47">
        <f>+PGSales!$L14181*PGSales!$M14181</f>
        <v>150</v>
      </c>
    </row>
    <row r="14182" spans="1:14" hidden="1" x14ac:dyDescent="0.25">
      <c r="A14182" s="77">
        <f t="shared" si="1716"/>
        <v>2026</v>
      </c>
      <c r="B14182" s="77">
        <f t="shared" si="1717"/>
        <v>2</v>
      </c>
      <c r="C14182" s="73">
        <v>46069</v>
      </c>
      <c r="D14182" s="79" t="s">
        <v>1438</v>
      </c>
      <c r="E14182" s="80" t="s">
        <v>230</v>
      </c>
      <c r="F14182" s="81" t="str">
        <f>VLOOKUP(E14182,Customer[],2,FALSE)</f>
        <v>KZ</v>
      </c>
      <c r="G14182" s="69" t="str">
        <f>VLOOKUP(E14182,Customer[],3,FALSE)</f>
        <v>kantharyar Rd</v>
      </c>
      <c r="H14182" s="69" t="str">
        <f>VLOOKUP(E14182,Customer[],4,FALSE)</f>
        <v xml:space="preserve">Shwepyithar </v>
      </c>
      <c r="I14182" s="48" t="s">
        <v>18</v>
      </c>
      <c r="J14182" s="82" t="str">
        <f>VLOOKUP(I14182,PGStock[],2,FALSE)</f>
        <v>Formula Rum 350ml</v>
      </c>
      <c r="K14182" s="71">
        <f>VLOOKUP(I14182,PGStock[],3,FALSE)</f>
        <v>0.35</v>
      </c>
      <c r="L14182" s="47">
        <v>2</v>
      </c>
      <c r="M14182" s="47">
        <f>VLOOKUP(I14182,PGStock[],6,FALSE)</f>
        <v>150</v>
      </c>
      <c r="N14182" s="47">
        <f>+PGSales!$L14182*PGSales!$M14182</f>
        <v>300</v>
      </c>
    </row>
    <row r="14183" spans="1:14" hidden="1" x14ac:dyDescent="0.25">
      <c r="A14183" s="77">
        <f t="shared" si="1714"/>
        <v>2026</v>
      </c>
      <c r="B14183" s="77">
        <f t="shared" si="1715"/>
        <v>2</v>
      </c>
      <c r="C14183" s="73">
        <v>46069</v>
      </c>
      <c r="D14183" s="79" t="s">
        <v>1438</v>
      </c>
      <c r="E14183" s="80" t="s">
        <v>230</v>
      </c>
      <c r="F14183" s="81" t="str">
        <f>VLOOKUP(E14183,Customer[],2,FALSE)</f>
        <v>KZ</v>
      </c>
      <c r="G14183" s="69" t="str">
        <f>VLOOKUP(E14183,Customer[],3,FALSE)</f>
        <v>kantharyar Rd</v>
      </c>
      <c r="H14183" s="69" t="str">
        <f>VLOOKUP(E14183,Customer[],4,FALSE)</f>
        <v xml:space="preserve">Shwepyithar </v>
      </c>
      <c r="I14183" s="48" t="s">
        <v>958</v>
      </c>
      <c r="J14183" s="82" t="str">
        <f>VLOOKUP(I14183,PGStock[],2,FALSE)</f>
        <v>Shwe Man 680ml</v>
      </c>
      <c r="K14183" s="71">
        <f>VLOOKUP(I14183,PGStock[],3,FALSE)</f>
        <v>0.68</v>
      </c>
      <c r="L14183" s="47">
        <v>7</v>
      </c>
      <c r="M14183" s="47">
        <f>VLOOKUP(I14183,PGStock[],6,FALSE)</f>
        <v>100</v>
      </c>
      <c r="N14183" s="47">
        <f>+PGSales!$L14183*PGSales!$M14183</f>
        <v>700</v>
      </c>
    </row>
    <row r="14184" spans="1:14" hidden="1" x14ac:dyDescent="0.25">
      <c r="A14184" s="77">
        <f t="shared" si="1714"/>
        <v>2026</v>
      </c>
      <c r="B14184" s="77">
        <f t="shared" si="1715"/>
        <v>2</v>
      </c>
      <c r="C14184" s="73">
        <v>46069</v>
      </c>
      <c r="D14184" s="79" t="s">
        <v>878</v>
      </c>
      <c r="E14184" s="80" t="s">
        <v>992</v>
      </c>
      <c r="F14184" s="81" t="str">
        <f>VLOOKUP(E14184,Customer[],2,FALSE)</f>
        <v>Kambauza</v>
      </c>
      <c r="G14184" s="69" t="str">
        <f>VLOOKUP(E14184,Customer[],3,FALSE)</f>
        <v>kansittthar Rd</v>
      </c>
      <c r="H14184" s="69" t="str">
        <f>VLOOKUP(E14184,Customer[],4,FALSE)</f>
        <v>Hlaing Thar Yar</v>
      </c>
      <c r="I14184" s="48" t="s">
        <v>20</v>
      </c>
      <c r="J14184" s="82" t="str">
        <f>VLOOKUP(I14184,PGStock[],2,FALSE)</f>
        <v>Formula Rum 700ml</v>
      </c>
      <c r="K14184" s="71">
        <f>VLOOKUP(I14184,PGStock[],3,FALSE)</f>
        <v>0.7</v>
      </c>
      <c r="L14184" s="47">
        <v>1</v>
      </c>
      <c r="M14184" s="47">
        <f>VLOOKUP(I14184,PGStock[],6,FALSE)</f>
        <v>200</v>
      </c>
      <c r="N14184" s="47">
        <f>+PGSales!$L14184*PGSales!$M14184</f>
        <v>200</v>
      </c>
    </row>
    <row r="14185" spans="1:14" hidden="1" x14ac:dyDescent="0.25">
      <c r="A14185" s="77">
        <f t="shared" si="1714"/>
        <v>2026</v>
      </c>
      <c r="B14185" s="77">
        <f t="shared" si="1715"/>
        <v>2</v>
      </c>
      <c r="C14185" s="73">
        <v>46069</v>
      </c>
      <c r="D14185" s="79" t="s">
        <v>878</v>
      </c>
      <c r="E14185" s="80" t="s">
        <v>992</v>
      </c>
      <c r="F14185" s="81" t="str">
        <f>VLOOKUP(E14185,Customer[],2,FALSE)</f>
        <v>Kambauza</v>
      </c>
      <c r="G14185" s="69" t="str">
        <f>VLOOKUP(E14185,Customer[],3,FALSE)</f>
        <v>kansittthar Rd</v>
      </c>
      <c r="H14185" s="69" t="str">
        <f>VLOOKUP(E14185,Customer[],4,FALSE)</f>
        <v>Hlaing Thar Yar</v>
      </c>
      <c r="I14185" s="48" t="s">
        <v>18</v>
      </c>
      <c r="J14185" s="82" t="str">
        <f>VLOOKUP(I14185,PGStock[],2,FALSE)</f>
        <v>Formula Rum 350ml</v>
      </c>
      <c r="K14185" s="71">
        <f>VLOOKUP(I14185,PGStock[],3,FALSE)</f>
        <v>0.35</v>
      </c>
      <c r="L14185" s="47">
        <v>1</v>
      </c>
      <c r="M14185" s="47">
        <f>VLOOKUP(I14185,PGStock[],6,FALSE)</f>
        <v>150</v>
      </c>
      <c r="N14185" s="47">
        <f>+PGSales!$L14185*PGSales!$M14185</f>
        <v>150</v>
      </c>
    </row>
    <row r="14186" spans="1:14" hidden="1" x14ac:dyDescent="0.25">
      <c r="A14186" s="77">
        <f t="shared" si="1714"/>
        <v>2026</v>
      </c>
      <c r="B14186" s="77">
        <f t="shared" si="1715"/>
        <v>2</v>
      </c>
      <c r="C14186" s="73">
        <v>46069</v>
      </c>
      <c r="D14186" s="79" t="s">
        <v>878</v>
      </c>
      <c r="E14186" s="80" t="s">
        <v>992</v>
      </c>
      <c r="F14186" s="81" t="str">
        <f>VLOOKUP(E14186,Customer[],2,FALSE)</f>
        <v>Kambauza</v>
      </c>
      <c r="G14186" s="69" t="str">
        <f>VLOOKUP(E14186,Customer[],3,FALSE)</f>
        <v>kansittthar Rd</v>
      </c>
      <c r="H14186" s="69" t="str">
        <f>VLOOKUP(E14186,Customer[],4,FALSE)</f>
        <v>Hlaing Thar Yar</v>
      </c>
      <c r="I14186" s="48" t="s">
        <v>959</v>
      </c>
      <c r="J14186" s="82" t="str">
        <f>VLOOKUP(I14186,PGStock[],2,FALSE)</f>
        <v>Shwe Man ကော်ဗူး (1 Liter)</v>
      </c>
      <c r="K14186" s="71">
        <f>VLOOKUP(I14186,PGStock[],3,FALSE)</f>
        <v>1</v>
      </c>
      <c r="L14186" s="47">
        <v>2</v>
      </c>
      <c r="M14186" s="47">
        <f>VLOOKUP(I14186,PGStock[],6,FALSE)</f>
        <v>100</v>
      </c>
      <c r="N14186" s="47">
        <f>+PGSales!$L14186*PGSales!$M14186</f>
        <v>200</v>
      </c>
    </row>
    <row r="14187" spans="1:14" hidden="1" x14ac:dyDescent="0.25">
      <c r="A14187" s="77">
        <f t="shared" si="1714"/>
        <v>2026</v>
      </c>
      <c r="B14187" s="77">
        <f t="shared" si="1715"/>
        <v>2</v>
      </c>
      <c r="C14187" s="73">
        <v>46069</v>
      </c>
      <c r="D14187" s="79" t="s">
        <v>4</v>
      </c>
      <c r="E14187" s="80" t="s">
        <v>469</v>
      </c>
      <c r="F14187" s="81" t="str">
        <f>VLOOKUP(E14187,Customer[],2,FALSE)</f>
        <v>Nay La</v>
      </c>
      <c r="G14187" s="69" t="str">
        <f>VLOOKUP(E14187,Customer[],3,FALSE)</f>
        <v>Kyan Sitt Thar Rd</v>
      </c>
      <c r="H14187" s="69" t="str">
        <f>VLOOKUP(E14187,Customer[],4,FALSE)</f>
        <v>Hlaing Thar Yar</v>
      </c>
      <c r="I14187" s="48" t="s">
        <v>25</v>
      </c>
      <c r="J14187" s="82" t="str">
        <f>VLOOKUP(I14187,PGStock[],2,FALSE)</f>
        <v>Columbus Super Red Smooth 350 Ml</v>
      </c>
      <c r="K14187" s="71">
        <f>VLOOKUP(I14187,PGStock[],3,FALSE)</f>
        <v>0.35</v>
      </c>
      <c r="L14187" s="47">
        <v>2</v>
      </c>
      <c r="M14187" s="47">
        <f>VLOOKUP(I14187,PGStock[],6,FALSE)</f>
        <v>150</v>
      </c>
      <c r="N14187" s="47">
        <f>+PGSales!$L14187*PGSales!$M14187</f>
        <v>300</v>
      </c>
    </row>
    <row r="14188" spans="1:14" hidden="1" x14ac:dyDescent="0.25">
      <c r="A14188" s="77">
        <f t="shared" si="1710"/>
        <v>2026</v>
      </c>
      <c r="B14188" s="77">
        <f t="shared" si="1711"/>
        <v>2</v>
      </c>
      <c r="C14188" s="73">
        <v>46069</v>
      </c>
      <c r="D14188" s="79" t="s">
        <v>4</v>
      </c>
      <c r="E14188" s="80" t="s">
        <v>469</v>
      </c>
      <c r="F14188" s="81" t="str">
        <f>VLOOKUP(E14188,Customer[],2,FALSE)</f>
        <v>Nay La</v>
      </c>
      <c r="G14188" s="69" t="str">
        <f>VLOOKUP(E14188,Customer[],3,FALSE)</f>
        <v>Kyan Sitt Thar Rd</v>
      </c>
      <c r="H14188" s="69" t="str">
        <f>VLOOKUP(E14188,Customer[],4,FALSE)</f>
        <v>Hlaing Thar Yar</v>
      </c>
      <c r="I14188" s="48" t="s">
        <v>958</v>
      </c>
      <c r="J14188" s="82" t="str">
        <f>VLOOKUP(I14188,PGStock[],2,FALSE)</f>
        <v>Shwe Man 680ml</v>
      </c>
      <c r="K14188" s="71">
        <f>VLOOKUP(I14188,PGStock[],3,FALSE)</f>
        <v>0.68</v>
      </c>
      <c r="L14188" s="47">
        <v>3</v>
      </c>
      <c r="M14188" s="47">
        <f>VLOOKUP(I14188,PGStock[],6,FALSE)</f>
        <v>100</v>
      </c>
      <c r="N14188" s="47">
        <f>+PGSales!$L14188*PGSales!$M14188</f>
        <v>300</v>
      </c>
    </row>
    <row r="14189" spans="1:14" hidden="1" x14ac:dyDescent="0.25">
      <c r="A14189" s="77">
        <f t="shared" si="1710"/>
        <v>2026</v>
      </c>
      <c r="B14189" s="77">
        <f t="shared" si="1711"/>
        <v>2</v>
      </c>
      <c r="C14189" s="73">
        <v>46069</v>
      </c>
      <c r="D14189" s="79" t="s">
        <v>4</v>
      </c>
      <c r="E14189" s="80" t="s">
        <v>469</v>
      </c>
      <c r="F14189" s="81" t="str">
        <f>VLOOKUP(E14189,Customer[],2,FALSE)</f>
        <v>Nay La</v>
      </c>
      <c r="G14189" s="69" t="str">
        <f>VLOOKUP(E14189,Customer[],3,FALSE)</f>
        <v>Kyan Sitt Thar Rd</v>
      </c>
      <c r="H14189" s="69" t="str">
        <f>VLOOKUP(E14189,Customer[],4,FALSE)</f>
        <v>Hlaing Thar Yar</v>
      </c>
      <c r="I14189" s="48" t="s">
        <v>959</v>
      </c>
      <c r="J14189" s="82" t="str">
        <f>VLOOKUP(I14189,PGStock[],2,FALSE)</f>
        <v>Shwe Man ကော်ဗူး (1 Liter)</v>
      </c>
      <c r="K14189" s="71">
        <f>VLOOKUP(I14189,PGStock[],3,FALSE)</f>
        <v>1</v>
      </c>
      <c r="L14189" s="47">
        <v>6</v>
      </c>
      <c r="M14189" s="47">
        <f>VLOOKUP(I14189,PGStock[],6,FALSE)</f>
        <v>100</v>
      </c>
      <c r="N14189" s="47">
        <f>+PGSales!$L14189*PGSales!$M14189</f>
        <v>600</v>
      </c>
    </row>
    <row r="14190" spans="1:14" hidden="1" x14ac:dyDescent="0.25">
      <c r="A14190" s="77">
        <f t="shared" ref="A14190:A14199" si="1718">YEAR(C14190)</f>
        <v>2026</v>
      </c>
      <c r="B14190" s="77">
        <f t="shared" ref="B14190:B14199" si="1719">MONTH(C14190)</f>
        <v>2</v>
      </c>
      <c r="C14190" s="73">
        <v>46069</v>
      </c>
      <c r="D14190" s="79" t="s">
        <v>74</v>
      </c>
      <c r="E14190" s="80">
        <v>124</v>
      </c>
      <c r="F14190" s="81" t="str">
        <f>VLOOKUP(E14190,Customer[],2,FALSE)</f>
        <v>124 Store</v>
      </c>
      <c r="G14190" s="69" t="str">
        <f>VLOOKUP(E14190,Customer[],3,FALSE)</f>
        <v>Padamyar Rd</v>
      </c>
      <c r="H14190" s="69" t="str">
        <f>VLOOKUP(E14190,Customer[],4,FALSE)</f>
        <v>Hlaing Thar Yar</v>
      </c>
      <c r="I14190" s="48" t="s">
        <v>25</v>
      </c>
      <c r="J14190" s="82" t="str">
        <f>VLOOKUP(I14190,PGStock[],2,FALSE)</f>
        <v>Columbus Super Red Smooth 350 Ml</v>
      </c>
      <c r="K14190" s="71">
        <f>VLOOKUP(I14190,PGStock[],3,FALSE)</f>
        <v>0.35</v>
      </c>
      <c r="L14190" s="47">
        <v>2</v>
      </c>
      <c r="M14190" s="47">
        <f>VLOOKUP(I14190,PGStock[],6,FALSE)</f>
        <v>150</v>
      </c>
      <c r="N14190" s="47">
        <f>+PGSales!$L14190*PGSales!$M14190</f>
        <v>300</v>
      </c>
    </row>
    <row r="14191" spans="1:14" hidden="1" x14ac:dyDescent="0.25">
      <c r="A14191" s="77">
        <f t="shared" si="1718"/>
        <v>2026</v>
      </c>
      <c r="B14191" s="77">
        <f t="shared" si="1719"/>
        <v>2</v>
      </c>
      <c r="C14191" s="73">
        <v>46069</v>
      </c>
      <c r="D14191" s="79" t="s">
        <v>74</v>
      </c>
      <c r="E14191" s="80">
        <v>124</v>
      </c>
      <c r="F14191" s="81" t="str">
        <f>VLOOKUP(E14191,Customer[],2,FALSE)</f>
        <v>124 Store</v>
      </c>
      <c r="G14191" s="69" t="str">
        <f>VLOOKUP(E14191,Customer[],3,FALSE)</f>
        <v>Padamyar Rd</v>
      </c>
      <c r="H14191" s="69" t="str">
        <f>VLOOKUP(E14191,Customer[],4,FALSE)</f>
        <v>Hlaing Thar Yar</v>
      </c>
      <c r="I14191" s="48" t="s">
        <v>18</v>
      </c>
      <c r="J14191" s="82" t="str">
        <f>VLOOKUP(I14191,PGStock[],2,FALSE)</f>
        <v>Formula Rum 350ml</v>
      </c>
      <c r="K14191" s="71">
        <f>VLOOKUP(I14191,PGStock[],3,FALSE)</f>
        <v>0.35</v>
      </c>
      <c r="L14191" s="47">
        <v>2</v>
      </c>
      <c r="M14191" s="47">
        <f>VLOOKUP(I14191,PGStock[],6,FALSE)</f>
        <v>150</v>
      </c>
      <c r="N14191" s="47">
        <f>+PGSales!$L14191*PGSales!$M14191</f>
        <v>300</v>
      </c>
    </row>
    <row r="14192" spans="1:14" hidden="1" x14ac:dyDescent="0.25">
      <c r="A14192" s="77">
        <f t="shared" si="1718"/>
        <v>2026</v>
      </c>
      <c r="B14192" s="77">
        <f t="shared" si="1719"/>
        <v>2</v>
      </c>
      <c r="C14192" s="73">
        <v>46069</v>
      </c>
      <c r="D14192" s="79" t="s">
        <v>74</v>
      </c>
      <c r="E14192" s="80">
        <v>124</v>
      </c>
      <c r="F14192" s="81" t="str">
        <f>VLOOKUP(E14192,Customer[],2,FALSE)</f>
        <v>124 Store</v>
      </c>
      <c r="G14192" s="69" t="str">
        <f>VLOOKUP(E14192,Customer[],3,FALSE)</f>
        <v>Padamyar Rd</v>
      </c>
      <c r="H14192" s="69" t="str">
        <f>VLOOKUP(E14192,Customer[],4,FALSE)</f>
        <v>Hlaing Thar Yar</v>
      </c>
      <c r="I14192" s="48" t="s">
        <v>959</v>
      </c>
      <c r="J14192" s="82" t="str">
        <f>VLOOKUP(I14192,PGStock[],2,FALSE)</f>
        <v>Shwe Man ကော်ဗူး (1 Liter)</v>
      </c>
      <c r="K14192" s="71">
        <f>VLOOKUP(I14192,PGStock[],3,FALSE)</f>
        <v>1</v>
      </c>
      <c r="L14192" s="47">
        <v>4</v>
      </c>
      <c r="M14192" s="47">
        <f>VLOOKUP(I14192,PGStock[],6,FALSE)</f>
        <v>100</v>
      </c>
      <c r="N14192" s="47">
        <f>+PGSales!$L14192*PGSales!$M14192</f>
        <v>400</v>
      </c>
    </row>
    <row r="14193" spans="1:14" hidden="1" x14ac:dyDescent="0.25">
      <c r="A14193" s="77">
        <f t="shared" si="1718"/>
        <v>2026</v>
      </c>
      <c r="B14193" s="77">
        <f t="shared" si="1719"/>
        <v>2</v>
      </c>
      <c r="C14193" s="73">
        <v>46069</v>
      </c>
      <c r="D14193" s="79" t="s">
        <v>68</v>
      </c>
      <c r="E14193" s="80" t="s">
        <v>1442</v>
      </c>
      <c r="F14193" s="81" t="str">
        <f>VLOOKUP(E14193,Customer[],2,FALSE)</f>
        <v>Nay La 2</v>
      </c>
      <c r="G14193" s="69" t="str">
        <f>VLOOKUP(E14193,Customer[],3,FALSE)</f>
        <v>Yaokker Rd</v>
      </c>
      <c r="H14193" s="69" t="str">
        <f>VLOOKUP(E14193,Customer[],4,FALSE)</f>
        <v>Hlaing Thar Yar</v>
      </c>
      <c r="I14193" s="48" t="s">
        <v>18</v>
      </c>
      <c r="J14193" s="82" t="str">
        <f>VLOOKUP(I14193,PGStock[],2,FALSE)</f>
        <v>Formula Rum 350ml</v>
      </c>
      <c r="K14193" s="71">
        <f>VLOOKUP(I14193,PGStock[],3,FALSE)</f>
        <v>0.35</v>
      </c>
      <c r="L14193" s="47">
        <v>3</v>
      </c>
      <c r="M14193" s="47">
        <f>VLOOKUP(I14193,PGStock[],6,FALSE)</f>
        <v>150</v>
      </c>
      <c r="N14193" s="47">
        <f>+PGSales!$L14193*PGSales!$M14193</f>
        <v>450</v>
      </c>
    </row>
    <row r="14194" spans="1:14" hidden="1" x14ac:dyDescent="0.25">
      <c r="A14194" s="77">
        <f t="shared" si="1718"/>
        <v>2026</v>
      </c>
      <c r="B14194" s="77">
        <f t="shared" si="1719"/>
        <v>2</v>
      </c>
      <c r="C14194" s="73">
        <v>46069</v>
      </c>
      <c r="D14194" s="79" t="s">
        <v>68</v>
      </c>
      <c r="E14194" s="80" t="s">
        <v>1442</v>
      </c>
      <c r="F14194" s="81" t="str">
        <f>VLOOKUP(E14194,Customer[],2,FALSE)</f>
        <v>Nay La 2</v>
      </c>
      <c r="G14194" s="69" t="str">
        <f>VLOOKUP(E14194,Customer[],3,FALSE)</f>
        <v>Yaokker Rd</v>
      </c>
      <c r="H14194" s="69" t="str">
        <f>VLOOKUP(E14194,Customer[],4,FALSE)</f>
        <v>Hlaing Thar Yar</v>
      </c>
      <c r="I14194" s="48" t="s">
        <v>958</v>
      </c>
      <c r="J14194" s="82" t="str">
        <f>VLOOKUP(I14194,PGStock[],2,FALSE)</f>
        <v>Shwe Man 680ml</v>
      </c>
      <c r="K14194" s="71">
        <f>VLOOKUP(I14194,PGStock[],3,FALSE)</f>
        <v>0.68</v>
      </c>
      <c r="L14194" s="47">
        <v>2</v>
      </c>
      <c r="M14194" s="47">
        <f>VLOOKUP(I14194,PGStock[],6,FALSE)</f>
        <v>100</v>
      </c>
      <c r="N14194" s="47">
        <f>+PGSales!$L14194*PGSales!$M14194</f>
        <v>200</v>
      </c>
    </row>
    <row r="14195" spans="1:14" hidden="1" x14ac:dyDescent="0.25">
      <c r="A14195" s="77">
        <f t="shared" si="1718"/>
        <v>2026</v>
      </c>
      <c r="B14195" s="77">
        <f t="shared" si="1719"/>
        <v>2</v>
      </c>
      <c r="C14195" s="73">
        <v>46069</v>
      </c>
      <c r="D14195" s="79" t="s">
        <v>68</v>
      </c>
      <c r="E14195" s="80" t="s">
        <v>1442</v>
      </c>
      <c r="F14195" s="81" t="str">
        <f>VLOOKUP(E14195,Customer[],2,FALSE)</f>
        <v>Nay La 2</v>
      </c>
      <c r="G14195" s="69" t="str">
        <f>VLOOKUP(E14195,Customer[],3,FALSE)</f>
        <v>Yaokker Rd</v>
      </c>
      <c r="H14195" s="69" t="str">
        <f>VLOOKUP(E14195,Customer[],4,FALSE)</f>
        <v>Hlaing Thar Yar</v>
      </c>
      <c r="I14195" s="48" t="s">
        <v>959</v>
      </c>
      <c r="J14195" s="82" t="str">
        <f>VLOOKUP(I14195,PGStock[],2,FALSE)</f>
        <v>Shwe Man ကော်ဗူး (1 Liter)</v>
      </c>
      <c r="K14195" s="71">
        <f>VLOOKUP(I14195,PGStock[],3,FALSE)</f>
        <v>1</v>
      </c>
      <c r="L14195" s="47">
        <v>1</v>
      </c>
      <c r="M14195" s="47">
        <f>VLOOKUP(I14195,PGStock[],6,FALSE)</f>
        <v>100</v>
      </c>
      <c r="N14195" s="47">
        <f>+PGSales!$L14195*PGSales!$M14195</f>
        <v>100</v>
      </c>
    </row>
    <row r="14196" spans="1:14" hidden="1" x14ac:dyDescent="0.25">
      <c r="A14196" s="77">
        <f t="shared" si="1718"/>
        <v>2026</v>
      </c>
      <c r="B14196" s="77">
        <f t="shared" si="1719"/>
        <v>2</v>
      </c>
      <c r="C14196" s="73">
        <v>46069</v>
      </c>
      <c r="D14196" s="79" t="s">
        <v>275</v>
      </c>
      <c r="E14196" s="80" t="s">
        <v>467</v>
      </c>
      <c r="F14196" s="81" t="str">
        <f>VLOOKUP(E14196,Customer[],2,FALSE)</f>
        <v>ANT Store</v>
      </c>
      <c r="G14196" s="69" t="str">
        <f>VLOOKUP(E14196,Customer[],3,FALSE)</f>
        <v>Sake kan Thar Rd</v>
      </c>
      <c r="H14196" s="69" t="str">
        <f>VLOOKUP(E14196,Customer[],4,FALSE)</f>
        <v>Hlaing Thar Yar</v>
      </c>
      <c r="I14196" s="48" t="s">
        <v>25</v>
      </c>
      <c r="J14196" s="82" t="str">
        <f>VLOOKUP(I14196,PGStock[],2,FALSE)</f>
        <v>Columbus Super Red Smooth 350 Ml</v>
      </c>
      <c r="K14196" s="71">
        <f>VLOOKUP(I14196,PGStock[],3,FALSE)</f>
        <v>0.35</v>
      </c>
      <c r="L14196" s="47">
        <v>1</v>
      </c>
      <c r="M14196" s="47">
        <f>VLOOKUP(I14196,PGStock[],6,FALSE)</f>
        <v>150</v>
      </c>
      <c r="N14196" s="47">
        <f>+PGSales!$L14196*PGSales!$M14196</f>
        <v>150</v>
      </c>
    </row>
    <row r="14197" spans="1:14" hidden="1" x14ac:dyDescent="0.25">
      <c r="A14197" s="77">
        <f t="shared" si="1718"/>
        <v>2026</v>
      </c>
      <c r="B14197" s="77">
        <f t="shared" si="1719"/>
        <v>2</v>
      </c>
      <c r="C14197" s="73">
        <v>46069</v>
      </c>
      <c r="D14197" s="79" t="s">
        <v>275</v>
      </c>
      <c r="E14197" s="80" t="s">
        <v>467</v>
      </c>
      <c r="F14197" s="81" t="str">
        <f>VLOOKUP(E14197,Customer[],2,FALSE)</f>
        <v>ANT Store</v>
      </c>
      <c r="G14197" s="69" t="str">
        <f>VLOOKUP(E14197,Customer[],3,FALSE)</f>
        <v>Sake kan Thar Rd</v>
      </c>
      <c r="H14197" s="69" t="str">
        <f>VLOOKUP(E14197,Customer[],4,FALSE)</f>
        <v>Hlaing Thar Yar</v>
      </c>
      <c r="I14197" s="48" t="s">
        <v>959</v>
      </c>
      <c r="J14197" s="82" t="str">
        <f>VLOOKUP(I14197,PGStock[],2,FALSE)</f>
        <v>Shwe Man ကော်ဗူး (1 Liter)</v>
      </c>
      <c r="K14197" s="71">
        <f>VLOOKUP(I14197,PGStock[],3,FALSE)</f>
        <v>1</v>
      </c>
      <c r="L14197" s="47">
        <v>7</v>
      </c>
      <c r="M14197" s="47">
        <f>VLOOKUP(I14197,PGStock[],6,FALSE)</f>
        <v>100</v>
      </c>
      <c r="N14197" s="47">
        <f>+PGSales!$L14197*PGSales!$M14197</f>
        <v>700</v>
      </c>
    </row>
    <row r="14198" spans="1:14" hidden="1" x14ac:dyDescent="0.25">
      <c r="A14198" s="77">
        <f t="shared" si="1718"/>
        <v>2026</v>
      </c>
      <c r="B14198" s="77">
        <f t="shared" si="1719"/>
        <v>2</v>
      </c>
      <c r="C14198" s="73">
        <v>46070</v>
      </c>
      <c r="D14198" s="79" t="s">
        <v>115</v>
      </c>
      <c r="E14198" s="80" t="s">
        <v>290</v>
      </c>
      <c r="F14198" s="81" t="str">
        <f>VLOOKUP(E14198,Customer[],2,FALSE)</f>
        <v>Toe Twat Wai</v>
      </c>
      <c r="G14198" s="69" t="str">
        <f>VLOOKUP(E14198,Customer[],3,FALSE)</f>
        <v>Badamar St</v>
      </c>
      <c r="H14198" s="69" t="str">
        <f>VLOOKUP(E14198,Customer[],4,FALSE)</f>
        <v xml:space="preserve">Shwepyithar </v>
      </c>
      <c r="I14198" s="48" t="s">
        <v>25</v>
      </c>
      <c r="J14198" s="82" t="str">
        <f>VLOOKUP(I14198,PGStock[],2,FALSE)</f>
        <v>Columbus Super Red Smooth 350 Ml</v>
      </c>
      <c r="K14198" s="71">
        <f>VLOOKUP(I14198,PGStock[],3,FALSE)</f>
        <v>0.35</v>
      </c>
      <c r="L14198" s="47">
        <v>1</v>
      </c>
      <c r="M14198" s="47">
        <f>VLOOKUP(I14198,PGStock[],6,FALSE)</f>
        <v>150</v>
      </c>
      <c r="N14198" s="47">
        <f>+PGSales!$L14198*PGSales!$M14198</f>
        <v>150</v>
      </c>
    </row>
    <row r="14199" spans="1:14" hidden="1" x14ac:dyDescent="0.25">
      <c r="A14199" s="77">
        <f t="shared" si="1718"/>
        <v>2026</v>
      </c>
      <c r="B14199" s="77">
        <f t="shared" si="1719"/>
        <v>2</v>
      </c>
      <c r="C14199" s="73">
        <v>46070</v>
      </c>
      <c r="D14199" s="79" t="s">
        <v>115</v>
      </c>
      <c r="E14199" s="80" t="s">
        <v>290</v>
      </c>
      <c r="F14199" s="81" t="str">
        <f>VLOOKUP(E14199,Customer[],2,FALSE)</f>
        <v>Toe Twat Wai</v>
      </c>
      <c r="G14199" s="69" t="str">
        <f>VLOOKUP(E14199,Customer[],3,FALSE)</f>
        <v>Badamar St</v>
      </c>
      <c r="H14199" s="69" t="str">
        <f>VLOOKUP(E14199,Customer[],4,FALSE)</f>
        <v xml:space="preserve">Shwepyithar </v>
      </c>
      <c r="I14199" s="48" t="s">
        <v>18</v>
      </c>
      <c r="J14199" s="82" t="str">
        <f>VLOOKUP(I14199,PGStock[],2,FALSE)</f>
        <v>Formula Rum 350ml</v>
      </c>
      <c r="K14199" s="71">
        <f>VLOOKUP(I14199,PGStock[],3,FALSE)</f>
        <v>0.35</v>
      </c>
      <c r="L14199" s="47">
        <v>7</v>
      </c>
      <c r="M14199" s="47">
        <f>VLOOKUP(I14199,PGStock[],6,FALSE)</f>
        <v>150</v>
      </c>
      <c r="N14199" s="47">
        <f>+PGSales!$L14199*PGSales!$M14199</f>
        <v>1050</v>
      </c>
    </row>
    <row r="14200" spans="1:14" hidden="1" x14ac:dyDescent="0.25">
      <c r="A14200" s="77">
        <f t="shared" si="1710"/>
        <v>2026</v>
      </c>
      <c r="B14200" s="77">
        <f t="shared" si="1711"/>
        <v>2</v>
      </c>
      <c r="C14200" s="73">
        <v>46070</v>
      </c>
      <c r="D14200" s="79" t="s">
        <v>115</v>
      </c>
      <c r="E14200" s="80" t="s">
        <v>290</v>
      </c>
      <c r="F14200" s="81" t="str">
        <f>VLOOKUP(E14200,Customer[],2,FALSE)</f>
        <v>Toe Twat Wai</v>
      </c>
      <c r="G14200" s="69" t="str">
        <f>VLOOKUP(E14200,Customer[],3,FALSE)</f>
        <v>Badamar St</v>
      </c>
      <c r="H14200" s="69" t="str">
        <f>VLOOKUP(E14200,Customer[],4,FALSE)</f>
        <v xml:space="preserve">Shwepyithar </v>
      </c>
      <c r="I14200" s="48" t="s">
        <v>959</v>
      </c>
      <c r="J14200" s="82" t="str">
        <f>VLOOKUP(I14200,PGStock[],2,FALSE)</f>
        <v>Shwe Man ကော်ဗူး (1 Liter)</v>
      </c>
      <c r="K14200" s="71">
        <f>VLOOKUP(I14200,PGStock[],3,FALSE)</f>
        <v>1</v>
      </c>
      <c r="L14200" s="47">
        <v>1</v>
      </c>
      <c r="M14200" s="47">
        <f>VLOOKUP(I14200,PGStock[],6,FALSE)</f>
        <v>100</v>
      </c>
      <c r="N14200" s="47">
        <f>+PGSales!$L14200*PGSales!$M14200</f>
        <v>100</v>
      </c>
    </row>
    <row r="14201" spans="1:14" hidden="1" x14ac:dyDescent="0.25">
      <c r="A14201" s="77">
        <f t="shared" ref="A14201:A14227" si="1720">YEAR(C14201)</f>
        <v>2026</v>
      </c>
      <c r="B14201" s="77">
        <f t="shared" ref="B14201:B14227" si="1721">MONTH(C14201)</f>
        <v>2</v>
      </c>
      <c r="C14201" s="73">
        <v>46070</v>
      </c>
      <c r="D14201" s="79" t="s">
        <v>70</v>
      </c>
      <c r="E14201" s="80" t="s">
        <v>185</v>
      </c>
      <c r="F14201" s="81" t="str">
        <f>VLOOKUP(E14201,Customer[],2,FALSE)</f>
        <v>Ko Gyi Yo</v>
      </c>
      <c r="G14201" s="69" t="str">
        <f>VLOOKUP(E14201,Customer[],3,FALSE)</f>
        <v>Maher Badula Rd</v>
      </c>
      <c r="H14201" s="69" t="str">
        <f>VLOOKUP(E14201,Customer[],4,FALSE)</f>
        <v xml:space="preserve">Shwepyithar </v>
      </c>
      <c r="I14201" s="48" t="s">
        <v>25</v>
      </c>
      <c r="J14201" s="82" t="str">
        <f>VLOOKUP(I14201,PGStock[],2,FALSE)</f>
        <v>Columbus Super Red Smooth 350 Ml</v>
      </c>
      <c r="K14201" s="71">
        <f>VLOOKUP(I14201,PGStock[],3,FALSE)</f>
        <v>0.35</v>
      </c>
      <c r="L14201" s="47">
        <v>3</v>
      </c>
      <c r="M14201" s="47">
        <f>VLOOKUP(I14201,PGStock[],6,FALSE)</f>
        <v>150</v>
      </c>
      <c r="N14201" s="47">
        <f>+PGSales!$L14201*PGSales!$M14201</f>
        <v>450</v>
      </c>
    </row>
    <row r="14202" spans="1:14" hidden="1" x14ac:dyDescent="0.25">
      <c r="A14202" s="77">
        <f t="shared" ref="A14202:A14218" si="1722">YEAR(C14202)</f>
        <v>2026</v>
      </c>
      <c r="B14202" s="77">
        <f t="shared" ref="B14202:B14218" si="1723">MONTH(C14202)</f>
        <v>2</v>
      </c>
      <c r="C14202" s="73">
        <v>46070</v>
      </c>
      <c r="D14202" s="79" t="s">
        <v>70</v>
      </c>
      <c r="E14202" s="80" t="s">
        <v>185</v>
      </c>
      <c r="F14202" s="81" t="str">
        <f>VLOOKUP(E14202,Customer[],2,FALSE)</f>
        <v>Ko Gyi Yo</v>
      </c>
      <c r="G14202" s="69" t="str">
        <f>VLOOKUP(E14202,Customer[],3,FALSE)</f>
        <v>Maher Badula Rd</v>
      </c>
      <c r="H14202" s="69" t="str">
        <f>VLOOKUP(E14202,Customer[],4,FALSE)</f>
        <v xml:space="preserve">Shwepyithar </v>
      </c>
      <c r="I14202" s="48" t="s">
        <v>18</v>
      </c>
      <c r="J14202" s="82" t="str">
        <f>VLOOKUP(I14202,PGStock[],2,FALSE)</f>
        <v>Formula Rum 350ml</v>
      </c>
      <c r="K14202" s="71">
        <f>VLOOKUP(I14202,PGStock[],3,FALSE)</f>
        <v>0.35</v>
      </c>
      <c r="L14202" s="47">
        <v>4</v>
      </c>
      <c r="M14202" s="47">
        <f>VLOOKUP(I14202,PGStock[],6,FALSE)</f>
        <v>150</v>
      </c>
      <c r="N14202" s="47">
        <f>+PGSales!$L14202*PGSales!$M14202</f>
        <v>600</v>
      </c>
    </row>
    <row r="14203" spans="1:14" hidden="1" x14ac:dyDescent="0.25">
      <c r="A14203" s="77">
        <f t="shared" si="1722"/>
        <v>2026</v>
      </c>
      <c r="B14203" s="77">
        <f t="shared" si="1723"/>
        <v>2</v>
      </c>
      <c r="C14203" s="73">
        <v>46070</v>
      </c>
      <c r="D14203" s="79" t="s">
        <v>70</v>
      </c>
      <c r="E14203" s="80" t="s">
        <v>185</v>
      </c>
      <c r="F14203" s="81" t="str">
        <f>VLOOKUP(E14203,Customer[],2,FALSE)</f>
        <v>Ko Gyi Yo</v>
      </c>
      <c r="G14203" s="69" t="str">
        <f>VLOOKUP(E14203,Customer[],3,FALSE)</f>
        <v>Maher Badula Rd</v>
      </c>
      <c r="H14203" s="69" t="str">
        <f>VLOOKUP(E14203,Customer[],4,FALSE)</f>
        <v xml:space="preserve">Shwepyithar </v>
      </c>
      <c r="I14203" s="48" t="s">
        <v>959</v>
      </c>
      <c r="J14203" s="82" t="str">
        <f>VLOOKUP(I14203,PGStock[],2,FALSE)</f>
        <v>Shwe Man ကော်ဗူး (1 Liter)</v>
      </c>
      <c r="K14203" s="71">
        <f>VLOOKUP(I14203,PGStock[],3,FALSE)</f>
        <v>1</v>
      </c>
      <c r="L14203" s="47">
        <v>2</v>
      </c>
      <c r="M14203" s="47">
        <f>VLOOKUP(I14203,PGStock[],6,FALSE)</f>
        <v>100</v>
      </c>
      <c r="N14203" s="47">
        <f>+PGSales!$L14203*PGSales!$M14203</f>
        <v>200</v>
      </c>
    </row>
    <row r="14204" spans="1:14" hidden="1" x14ac:dyDescent="0.25">
      <c r="A14204" s="77">
        <f t="shared" si="1722"/>
        <v>2026</v>
      </c>
      <c r="B14204" s="77">
        <f t="shared" si="1723"/>
        <v>2</v>
      </c>
      <c r="C14204" s="73">
        <v>46070</v>
      </c>
      <c r="D14204" s="79" t="s">
        <v>1</v>
      </c>
      <c r="E14204" s="80" t="s">
        <v>303</v>
      </c>
      <c r="F14204" s="81" t="str">
        <f>VLOOKUP(E14204,Customer[],2,FALSE)</f>
        <v>Wine</v>
      </c>
      <c r="G14204" s="69" t="str">
        <f>VLOOKUP(E14204,Customer[],3,FALSE)</f>
        <v>Hlawaga Rd</v>
      </c>
      <c r="H14204" s="69" t="str">
        <f>VLOOKUP(E14204,Customer[],4,FALSE)</f>
        <v xml:space="preserve">Shwepyithar </v>
      </c>
      <c r="I14204" s="48" t="s">
        <v>25</v>
      </c>
      <c r="J14204" s="82" t="str">
        <f>VLOOKUP(I14204,PGStock[],2,FALSE)</f>
        <v>Columbus Super Red Smooth 350 Ml</v>
      </c>
      <c r="K14204" s="71">
        <f>VLOOKUP(I14204,PGStock[],3,FALSE)</f>
        <v>0.35</v>
      </c>
      <c r="L14204" s="47">
        <v>2</v>
      </c>
      <c r="M14204" s="47">
        <f>VLOOKUP(I14204,PGStock[],6,FALSE)</f>
        <v>150</v>
      </c>
      <c r="N14204" s="47">
        <f>+PGSales!$L14204*PGSales!$M14204</f>
        <v>300</v>
      </c>
    </row>
    <row r="14205" spans="1:14" hidden="1" x14ac:dyDescent="0.25">
      <c r="A14205" s="77">
        <f t="shared" si="1722"/>
        <v>2026</v>
      </c>
      <c r="B14205" s="77">
        <f t="shared" si="1723"/>
        <v>2</v>
      </c>
      <c r="C14205" s="73">
        <v>46070</v>
      </c>
      <c r="D14205" s="79" t="s">
        <v>1</v>
      </c>
      <c r="E14205" s="80" t="s">
        <v>303</v>
      </c>
      <c r="F14205" s="81" t="str">
        <f>VLOOKUP(E14205,Customer[],2,FALSE)</f>
        <v>Wine</v>
      </c>
      <c r="G14205" s="69" t="str">
        <f>VLOOKUP(E14205,Customer[],3,FALSE)</f>
        <v>Hlawaga Rd</v>
      </c>
      <c r="H14205" s="69" t="str">
        <f>VLOOKUP(E14205,Customer[],4,FALSE)</f>
        <v xml:space="preserve">Shwepyithar </v>
      </c>
      <c r="I14205" s="48" t="s">
        <v>18</v>
      </c>
      <c r="J14205" s="82" t="str">
        <f>VLOOKUP(I14205,PGStock[],2,FALSE)</f>
        <v>Formula Rum 350ml</v>
      </c>
      <c r="K14205" s="71">
        <f>VLOOKUP(I14205,PGStock[],3,FALSE)</f>
        <v>0.35</v>
      </c>
      <c r="L14205" s="47">
        <v>1</v>
      </c>
      <c r="M14205" s="47">
        <f>VLOOKUP(I14205,PGStock[],6,FALSE)</f>
        <v>150</v>
      </c>
      <c r="N14205" s="47">
        <f>+PGSales!$L14205*PGSales!$M14205</f>
        <v>150</v>
      </c>
    </row>
    <row r="14206" spans="1:14" hidden="1" x14ac:dyDescent="0.25">
      <c r="A14206" s="77">
        <f t="shared" si="1722"/>
        <v>2026</v>
      </c>
      <c r="B14206" s="77">
        <f t="shared" si="1723"/>
        <v>2</v>
      </c>
      <c r="C14206" s="73">
        <v>46070</v>
      </c>
      <c r="D14206" s="79" t="s">
        <v>66</v>
      </c>
      <c r="E14206" s="80" t="s">
        <v>630</v>
      </c>
      <c r="F14206" s="81" t="str">
        <f>VLOOKUP(E14206,Customer[],2,FALSE)</f>
        <v xml:space="preserve">Min Satae Kyatt </v>
      </c>
      <c r="G14206" s="69" t="str">
        <f>VLOOKUP(E14206,Customer[],3,FALSE)</f>
        <v>Hlawaga Rd</v>
      </c>
      <c r="H14206" s="69" t="str">
        <f>VLOOKUP(E14206,Customer[],4,FALSE)</f>
        <v xml:space="preserve">Shwepyithar </v>
      </c>
      <c r="I14206" s="48" t="s">
        <v>25</v>
      </c>
      <c r="J14206" s="82" t="str">
        <f>VLOOKUP(I14206,PGStock[],2,FALSE)</f>
        <v>Columbus Super Red Smooth 350 Ml</v>
      </c>
      <c r="K14206" s="71">
        <f>VLOOKUP(I14206,PGStock[],3,FALSE)</f>
        <v>0.35</v>
      </c>
      <c r="L14206" s="47">
        <v>1</v>
      </c>
      <c r="M14206" s="47">
        <f>VLOOKUP(I14206,PGStock[],6,FALSE)</f>
        <v>150</v>
      </c>
      <c r="N14206" s="47">
        <f>+PGSales!$L14206*PGSales!$M14206</f>
        <v>150</v>
      </c>
    </row>
    <row r="14207" spans="1:14" hidden="1" x14ac:dyDescent="0.25">
      <c r="A14207" s="77">
        <f t="shared" si="1722"/>
        <v>2026</v>
      </c>
      <c r="B14207" s="77">
        <f t="shared" si="1723"/>
        <v>2</v>
      </c>
      <c r="C14207" s="73">
        <v>46070</v>
      </c>
      <c r="D14207" s="79" t="s">
        <v>66</v>
      </c>
      <c r="E14207" s="80" t="s">
        <v>630</v>
      </c>
      <c r="F14207" s="81" t="str">
        <f>VLOOKUP(E14207,Customer[],2,FALSE)</f>
        <v xml:space="preserve">Min Satae Kyatt </v>
      </c>
      <c r="G14207" s="69" t="str">
        <f>VLOOKUP(E14207,Customer[],3,FALSE)</f>
        <v>Hlawaga Rd</v>
      </c>
      <c r="H14207" s="69" t="str">
        <f>VLOOKUP(E14207,Customer[],4,FALSE)</f>
        <v xml:space="preserve">Shwepyithar </v>
      </c>
      <c r="I14207" s="48" t="s">
        <v>20</v>
      </c>
      <c r="J14207" s="82" t="str">
        <f>VLOOKUP(I14207,PGStock[],2,FALSE)</f>
        <v>Formula Rum 700ml</v>
      </c>
      <c r="K14207" s="71">
        <f>VLOOKUP(I14207,PGStock[],3,FALSE)</f>
        <v>0.7</v>
      </c>
      <c r="L14207" s="47">
        <v>1</v>
      </c>
      <c r="M14207" s="47">
        <f>VLOOKUP(I14207,PGStock[],6,FALSE)</f>
        <v>200</v>
      </c>
      <c r="N14207" s="47">
        <f>+PGSales!$L14207*PGSales!$M14207</f>
        <v>200</v>
      </c>
    </row>
    <row r="14208" spans="1:14" hidden="1" x14ac:dyDescent="0.25">
      <c r="A14208" s="77">
        <f t="shared" si="1722"/>
        <v>2026</v>
      </c>
      <c r="B14208" s="77">
        <f t="shared" si="1723"/>
        <v>2</v>
      </c>
      <c r="C14208" s="73">
        <v>46070</v>
      </c>
      <c r="D14208" s="79" t="s">
        <v>66</v>
      </c>
      <c r="E14208" s="80" t="s">
        <v>630</v>
      </c>
      <c r="F14208" s="81" t="str">
        <f>VLOOKUP(E14208,Customer[],2,FALSE)</f>
        <v xml:space="preserve">Min Satae Kyatt </v>
      </c>
      <c r="G14208" s="69" t="str">
        <f>VLOOKUP(E14208,Customer[],3,FALSE)</f>
        <v>Hlawaga Rd</v>
      </c>
      <c r="H14208" s="69" t="str">
        <f>VLOOKUP(E14208,Customer[],4,FALSE)</f>
        <v xml:space="preserve">Shwepyithar </v>
      </c>
      <c r="I14208" s="48" t="s">
        <v>18</v>
      </c>
      <c r="J14208" s="82" t="str">
        <f>VLOOKUP(I14208,PGStock[],2,FALSE)</f>
        <v>Formula Rum 350ml</v>
      </c>
      <c r="K14208" s="71">
        <f>VLOOKUP(I14208,PGStock[],3,FALSE)</f>
        <v>0.35</v>
      </c>
      <c r="L14208" s="47">
        <v>1</v>
      </c>
      <c r="M14208" s="47">
        <f>VLOOKUP(I14208,PGStock[],6,FALSE)</f>
        <v>150</v>
      </c>
      <c r="N14208" s="47">
        <f>+PGSales!$L14208*PGSales!$M14208</f>
        <v>150</v>
      </c>
    </row>
    <row r="14209" spans="1:14" hidden="1" x14ac:dyDescent="0.25">
      <c r="A14209" s="77">
        <f t="shared" si="1722"/>
        <v>2026</v>
      </c>
      <c r="B14209" s="77">
        <f t="shared" si="1723"/>
        <v>2</v>
      </c>
      <c r="C14209" s="73">
        <v>46070</v>
      </c>
      <c r="D14209" s="79" t="s">
        <v>62</v>
      </c>
      <c r="E14209" s="80" t="s">
        <v>177</v>
      </c>
      <c r="F14209" s="81" t="str">
        <f>VLOOKUP(E14209,Customer[],2,FALSE)</f>
        <v>NI Ni Poe poe</v>
      </c>
      <c r="G14209" s="69" t="str">
        <f>VLOOKUP(E14209,Customer[],3,FALSE)</f>
        <v>Ye Yanaing Rd</v>
      </c>
      <c r="H14209" s="69" t="str">
        <f>VLOOKUP(E14209,Customer[],4,FALSE)</f>
        <v xml:space="preserve">Shwepyithar </v>
      </c>
      <c r="I14209" s="48" t="s">
        <v>25</v>
      </c>
      <c r="J14209" s="82" t="str">
        <f>VLOOKUP(I14209,PGStock[],2,FALSE)</f>
        <v>Columbus Super Red Smooth 350 Ml</v>
      </c>
      <c r="K14209" s="71">
        <f>VLOOKUP(I14209,PGStock[],3,FALSE)</f>
        <v>0.35</v>
      </c>
      <c r="L14209" s="47">
        <v>2</v>
      </c>
      <c r="M14209" s="47">
        <f>VLOOKUP(I14209,PGStock[],6,FALSE)</f>
        <v>150</v>
      </c>
      <c r="N14209" s="47">
        <f>+PGSales!$L14209*PGSales!$M14209</f>
        <v>300</v>
      </c>
    </row>
    <row r="14210" spans="1:14" hidden="1" x14ac:dyDescent="0.25">
      <c r="A14210" s="77">
        <f t="shared" si="1722"/>
        <v>2026</v>
      </c>
      <c r="B14210" s="77">
        <f t="shared" si="1723"/>
        <v>2</v>
      </c>
      <c r="C14210" s="73">
        <v>46070</v>
      </c>
      <c r="D14210" s="79" t="s">
        <v>62</v>
      </c>
      <c r="E14210" s="80" t="s">
        <v>177</v>
      </c>
      <c r="F14210" s="81" t="str">
        <f>VLOOKUP(E14210,Customer[],2,FALSE)</f>
        <v>NI Ni Poe poe</v>
      </c>
      <c r="G14210" s="69" t="str">
        <f>VLOOKUP(E14210,Customer[],3,FALSE)</f>
        <v>Ye Yanaing Rd</v>
      </c>
      <c r="H14210" s="69" t="str">
        <f>VLOOKUP(E14210,Customer[],4,FALSE)</f>
        <v xml:space="preserve">Shwepyithar </v>
      </c>
      <c r="I14210" s="48" t="s">
        <v>18</v>
      </c>
      <c r="J14210" s="82" t="str">
        <f>VLOOKUP(I14210,PGStock[],2,FALSE)</f>
        <v>Formula Rum 350ml</v>
      </c>
      <c r="K14210" s="71">
        <f>VLOOKUP(I14210,PGStock[],3,FALSE)</f>
        <v>0.35</v>
      </c>
      <c r="L14210" s="47">
        <v>3</v>
      </c>
      <c r="M14210" s="47">
        <f>VLOOKUP(I14210,PGStock[],6,FALSE)</f>
        <v>150</v>
      </c>
      <c r="N14210" s="47">
        <f>+PGSales!$L14210*PGSales!$M14210</f>
        <v>450</v>
      </c>
    </row>
    <row r="14211" spans="1:14" hidden="1" x14ac:dyDescent="0.25">
      <c r="A14211" s="77">
        <f t="shared" si="1722"/>
        <v>2026</v>
      </c>
      <c r="B14211" s="77">
        <f t="shared" si="1723"/>
        <v>2</v>
      </c>
      <c r="C14211" s="73">
        <v>46070</v>
      </c>
      <c r="D14211" s="79" t="s">
        <v>62</v>
      </c>
      <c r="E14211" s="80" t="s">
        <v>177</v>
      </c>
      <c r="F14211" s="81" t="str">
        <f>VLOOKUP(E14211,Customer[],2,FALSE)</f>
        <v>NI Ni Poe poe</v>
      </c>
      <c r="G14211" s="69" t="str">
        <f>VLOOKUP(E14211,Customer[],3,FALSE)</f>
        <v>Ye Yanaing Rd</v>
      </c>
      <c r="H14211" s="69" t="str">
        <f>VLOOKUP(E14211,Customer[],4,FALSE)</f>
        <v xml:space="preserve">Shwepyithar </v>
      </c>
      <c r="I14211" s="48" t="s">
        <v>959</v>
      </c>
      <c r="J14211" s="82" t="str">
        <f>VLOOKUP(I14211,PGStock[],2,FALSE)</f>
        <v>Shwe Man ကော်ဗူး (1 Liter)</v>
      </c>
      <c r="K14211" s="71">
        <f>VLOOKUP(I14211,PGStock[],3,FALSE)</f>
        <v>1</v>
      </c>
      <c r="L14211" s="47">
        <v>1</v>
      </c>
      <c r="M14211" s="47">
        <f>VLOOKUP(I14211,PGStock[],6,FALSE)</f>
        <v>100</v>
      </c>
      <c r="N14211" s="47">
        <f>+PGSales!$L14211*PGSales!$M14211</f>
        <v>100</v>
      </c>
    </row>
    <row r="14212" spans="1:14" hidden="1" x14ac:dyDescent="0.25">
      <c r="A14212" s="77">
        <f t="shared" si="1722"/>
        <v>2026</v>
      </c>
      <c r="B14212" s="77">
        <f t="shared" si="1723"/>
        <v>2</v>
      </c>
      <c r="C14212" s="73">
        <v>46070</v>
      </c>
      <c r="D14212" s="79" t="s">
        <v>1438</v>
      </c>
      <c r="E14212" s="80" t="s">
        <v>230</v>
      </c>
      <c r="F14212" s="81" t="str">
        <f>VLOOKUP(E14212,Customer[],2,FALSE)</f>
        <v>KZ</v>
      </c>
      <c r="G14212" s="69" t="str">
        <f>VLOOKUP(E14212,Customer[],3,FALSE)</f>
        <v>kantharyar Rd</v>
      </c>
      <c r="H14212" s="69" t="str">
        <f>VLOOKUP(E14212,Customer[],4,FALSE)</f>
        <v xml:space="preserve">Shwepyithar </v>
      </c>
      <c r="I14212" s="48" t="s">
        <v>27</v>
      </c>
      <c r="J14212" s="82" t="str">
        <f>VLOOKUP(I14212,PGStock[],2,FALSE)</f>
        <v>Columbus Super Red Smooth 700 Ml</v>
      </c>
      <c r="K14212" s="71">
        <f>VLOOKUP(I14212,PGStock[],3,FALSE)</f>
        <v>0.7</v>
      </c>
      <c r="L14212" s="47">
        <v>1</v>
      </c>
      <c r="M14212" s="47">
        <f>VLOOKUP(I14212,PGStock[],6,FALSE)</f>
        <v>200</v>
      </c>
      <c r="N14212" s="47">
        <f>+PGSales!$L14212*PGSales!$M14212</f>
        <v>200</v>
      </c>
    </row>
    <row r="14213" spans="1:14" hidden="1" x14ac:dyDescent="0.25">
      <c r="A14213" s="77">
        <f t="shared" si="1722"/>
        <v>2026</v>
      </c>
      <c r="B14213" s="77">
        <f t="shared" si="1723"/>
        <v>2</v>
      </c>
      <c r="C14213" s="73">
        <v>46070</v>
      </c>
      <c r="D14213" s="79" t="s">
        <v>1438</v>
      </c>
      <c r="E14213" s="80" t="s">
        <v>230</v>
      </c>
      <c r="F14213" s="81" t="str">
        <f>VLOOKUP(E14213,Customer[],2,FALSE)</f>
        <v>KZ</v>
      </c>
      <c r="G14213" s="69" t="str">
        <f>VLOOKUP(E14213,Customer[],3,FALSE)</f>
        <v>kantharyar Rd</v>
      </c>
      <c r="H14213" s="69" t="str">
        <f>VLOOKUP(E14213,Customer[],4,FALSE)</f>
        <v xml:space="preserve">Shwepyithar </v>
      </c>
      <c r="I14213" s="48" t="s">
        <v>25</v>
      </c>
      <c r="J14213" s="82" t="str">
        <f>VLOOKUP(I14213,PGStock[],2,FALSE)</f>
        <v>Columbus Super Red Smooth 350 Ml</v>
      </c>
      <c r="K14213" s="71">
        <f>VLOOKUP(I14213,PGStock[],3,FALSE)</f>
        <v>0.35</v>
      </c>
      <c r="L14213" s="47">
        <v>1</v>
      </c>
      <c r="M14213" s="47">
        <f>VLOOKUP(I14213,PGStock[],6,FALSE)</f>
        <v>150</v>
      </c>
      <c r="N14213" s="47">
        <f>+PGSales!$L14213*PGSales!$M14213</f>
        <v>150</v>
      </c>
    </row>
    <row r="14214" spans="1:14" hidden="1" x14ac:dyDescent="0.25">
      <c r="A14214" s="77">
        <f t="shared" si="1722"/>
        <v>2026</v>
      </c>
      <c r="B14214" s="77">
        <f t="shared" si="1723"/>
        <v>2</v>
      </c>
      <c r="C14214" s="73">
        <v>46070</v>
      </c>
      <c r="D14214" s="79" t="s">
        <v>1438</v>
      </c>
      <c r="E14214" s="80" t="s">
        <v>230</v>
      </c>
      <c r="F14214" s="81" t="str">
        <f>VLOOKUP(E14214,Customer[],2,FALSE)</f>
        <v>KZ</v>
      </c>
      <c r="G14214" s="69" t="str">
        <f>VLOOKUP(E14214,Customer[],3,FALSE)</f>
        <v>kantharyar Rd</v>
      </c>
      <c r="H14214" s="69" t="str">
        <f>VLOOKUP(E14214,Customer[],4,FALSE)</f>
        <v xml:space="preserve">Shwepyithar </v>
      </c>
      <c r="I14214" s="48" t="s">
        <v>18</v>
      </c>
      <c r="J14214" s="82" t="str">
        <f>VLOOKUP(I14214,PGStock[],2,FALSE)</f>
        <v>Formula Rum 350ml</v>
      </c>
      <c r="K14214" s="71">
        <f>VLOOKUP(I14214,PGStock[],3,FALSE)</f>
        <v>0.35</v>
      </c>
      <c r="L14214" s="47">
        <v>1</v>
      </c>
      <c r="M14214" s="47">
        <f>VLOOKUP(I14214,PGStock[],6,FALSE)</f>
        <v>150</v>
      </c>
      <c r="N14214" s="47">
        <f>+PGSales!$L14214*PGSales!$M14214</f>
        <v>150</v>
      </c>
    </row>
    <row r="14215" spans="1:14" hidden="1" x14ac:dyDescent="0.25">
      <c r="A14215" s="77">
        <f t="shared" si="1722"/>
        <v>2026</v>
      </c>
      <c r="B14215" s="77">
        <f t="shared" si="1723"/>
        <v>2</v>
      </c>
      <c r="C14215" s="73">
        <v>46070</v>
      </c>
      <c r="D14215" s="79" t="s">
        <v>1438</v>
      </c>
      <c r="E14215" s="80" t="s">
        <v>230</v>
      </c>
      <c r="F14215" s="81" t="str">
        <f>VLOOKUP(E14215,Customer[],2,FALSE)</f>
        <v>KZ</v>
      </c>
      <c r="G14215" s="69" t="str">
        <f>VLOOKUP(E14215,Customer[],3,FALSE)</f>
        <v>kantharyar Rd</v>
      </c>
      <c r="H14215" s="69" t="str">
        <f>VLOOKUP(E14215,Customer[],4,FALSE)</f>
        <v xml:space="preserve">Shwepyithar </v>
      </c>
      <c r="I14215" s="48" t="s">
        <v>958</v>
      </c>
      <c r="J14215" s="82" t="str">
        <f>VLOOKUP(I14215,PGStock[],2,FALSE)</f>
        <v>Shwe Man 680ml</v>
      </c>
      <c r="K14215" s="71">
        <f>VLOOKUP(I14215,PGStock[],3,FALSE)</f>
        <v>0.68</v>
      </c>
      <c r="L14215" s="47">
        <v>7</v>
      </c>
      <c r="M14215" s="47">
        <f>VLOOKUP(I14215,PGStock[],6,FALSE)</f>
        <v>100</v>
      </c>
      <c r="N14215" s="47">
        <f>+PGSales!$L14215*PGSales!$M14215</f>
        <v>700</v>
      </c>
    </row>
    <row r="14216" spans="1:14" hidden="1" x14ac:dyDescent="0.25">
      <c r="A14216" s="77">
        <f t="shared" si="1722"/>
        <v>2026</v>
      </c>
      <c r="B14216" s="77">
        <f t="shared" si="1723"/>
        <v>2</v>
      </c>
      <c r="C14216" s="73">
        <v>46070</v>
      </c>
      <c r="D14216" s="79" t="s">
        <v>1438</v>
      </c>
      <c r="E14216" s="80" t="s">
        <v>230</v>
      </c>
      <c r="F14216" s="81" t="str">
        <f>VLOOKUP(E14216,Customer[],2,FALSE)</f>
        <v>KZ</v>
      </c>
      <c r="G14216" s="69" t="str">
        <f>VLOOKUP(E14216,Customer[],3,FALSE)</f>
        <v>kantharyar Rd</v>
      </c>
      <c r="H14216" s="69" t="str">
        <f>VLOOKUP(E14216,Customer[],4,FALSE)</f>
        <v xml:space="preserve">Shwepyithar </v>
      </c>
      <c r="I14216" s="48" t="s">
        <v>959</v>
      </c>
      <c r="J14216" s="82" t="str">
        <f>VLOOKUP(I14216,PGStock[],2,FALSE)</f>
        <v>Shwe Man ကော်ဗူး (1 Liter)</v>
      </c>
      <c r="K14216" s="71">
        <f>VLOOKUP(I14216,PGStock[],3,FALSE)</f>
        <v>1</v>
      </c>
      <c r="L14216" s="47">
        <v>3</v>
      </c>
      <c r="M14216" s="47">
        <f>VLOOKUP(I14216,PGStock[],6,FALSE)</f>
        <v>100</v>
      </c>
      <c r="N14216" s="47">
        <f>+PGSales!$L14216*PGSales!$M14216</f>
        <v>300</v>
      </c>
    </row>
    <row r="14217" spans="1:14" hidden="1" x14ac:dyDescent="0.25">
      <c r="A14217" s="77">
        <f t="shared" si="1722"/>
        <v>2026</v>
      </c>
      <c r="B14217" s="77">
        <f t="shared" si="1723"/>
        <v>2</v>
      </c>
      <c r="C14217" s="73">
        <v>46070</v>
      </c>
      <c r="D14217" s="79" t="s">
        <v>878</v>
      </c>
      <c r="E14217" s="80" t="s">
        <v>992</v>
      </c>
      <c r="F14217" s="81" t="str">
        <f>VLOOKUP(E14217,Customer[],2,FALSE)</f>
        <v>Kambauza</v>
      </c>
      <c r="G14217" s="69" t="str">
        <f>VLOOKUP(E14217,Customer[],3,FALSE)</f>
        <v>kansittthar Rd</v>
      </c>
      <c r="H14217" s="69" t="str">
        <f>VLOOKUP(E14217,Customer[],4,FALSE)</f>
        <v>Hlaing Thar Yar</v>
      </c>
      <c r="I14217" s="48" t="s">
        <v>27</v>
      </c>
      <c r="J14217" s="82" t="str">
        <f>VLOOKUP(I14217,PGStock[],2,FALSE)</f>
        <v>Columbus Super Red Smooth 700 Ml</v>
      </c>
      <c r="K14217" s="71">
        <f>VLOOKUP(I14217,PGStock[],3,FALSE)</f>
        <v>0.7</v>
      </c>
      <c r="L14217" s="47">
        <v>1</v>
      </c>
      <c r="M14217" s="47">
        <f>VLOOKUP(I14217,PGStock[],6,FALSE)</f>
        <v>200</v>
      </c>
      <c r="N14217" s="47">
        <f>+PGSales!$L14217*PGSales!$M14217</f>
        <v>200</v>
      </c>
    </row>
    <row r="14218" spans="1:14" hidden="1" x14ac:dyDescent="0.25">
      <c r="A14218" s="77">
        <f t="shared" si="1722"/>
        <v>2026</v>
      </c>
      <c r="B14218" s="77">
        <f t="shared" si="1723"/>
        <v>2</v>
      </c>
      <c r="C14218" s="73">
        <v>46070</v>
      </c>
      <c r="D14218" s="79" t="s">
        <v>878</v>
      </c>
      <c r="E14218" s="80" t="s">
        <v>992</v>
      </c>
      <c r="F14218" s="81" t="str">
        <f>VLOOKUP(E14218,Customer[],2,FALSE)</f>
        <v>Kambauza</v>
      </c>
      <c r="G14218" s="69" t="str">
        <f>VLOOKUP(E14218,Customer[],3,FALSE)</f>
        <v>kansittthar Rd</v>
      </c>
      <c r="H14218" s="69" t="str">
        <f>VLOOKUP(E14218,Customer[],4,FALSE)</f>
        <v>Hlaing Thar Yar</v>
      </c>
      <c r="I14218" s="48" t="s">
        <v>25</v>
      </c>
      <c r="J14218" s="82" t="str">
        <f>VLOOKUP(I14218,PGStock[],2,FALSE)</f>
        <v>Columbus Super Red Smooth 350 Ml</v>
      </c>
      <c r="K14218" s="71">
        <f>VLOOKUP(I14218,PGStock[],3,FALSE)</f>
        <v>0.35</v>
      </c>
      <c r="L14218" s="47">
        <v>1</v>
      </c>
      <c r="M14218" s="47">
        <f>VLOOKUP(I14218,PGStock[],6,FALSE)</f>
        <v>150</v>
      </c>
      <c r="N14218" s="47">
        <f>+PGSales!$L14218*PGSales!$M14218</f>
        <v>150</v>
      </c>
    </row>
    <row r="14219" spans="1:14" hidden="1" x14ac:dyDescent="0.25">
      <c r="A14219" s="77">
        <f t="shared" si="1720"/>
        <v>2026</v>
      </c>
      <c r="B14219" s="77">
        <f t="shared" si="1721"/>
        <v>2</v>
      </c>
      <c r="C14219" s="73">
        <v>46070</v>
      </c>
      <c r="D14219" s="79" t="s">
        <v>878</v>
      </c>
      <c r="E14219" s="80" t="s">
        <v>992</v>
      </c>
      <c r="F14219" s="81" t="str">
        <f>VLOOKUP(E14219,Customer[],2,FALSE)</f>
        <v>Kambauza</v>
      </c>
      <c r="G14219" s="69" t="str">
        <f>VLOOKUP(E14219,Customer[],3,FALSE)</f>
        <v>kansittthar Rd</v>
      </c>
      <c r="H14219" s="69" t="str">
        <f>VLOOKUP(E14219,Customer[],4,FALSE)</f>
        <v>Hlaing Thar Yar</v>
      </c>
      <c r="I14219" s="48" t="s">
        <v>959</v>
      </c>
      <c r="J14219" s="82" t="str">
        <f>VLOOKUP(I14219,PGStock[],2,FALSE)</f>
        <v>Shwe Man ကော်ဗူး (1 Liter)</v>
      </c>
      <c r="K14219" s="71">
        <f>VLOOKUP(I14219,PGStock[],3,FALSE)</f>
        <v>1</v>
      </c>
      <c r="L14219" s="47">
        <v>1</v>
      </c>
      <c r="M14219" s="47">
        <f>VLOOKUP(I14219,PGStock[],6,FALSE)</f>
        <v>100</v>
      </c>
      <c r="N14219" s="47">
        <f>+PGSales!$L14219*PGSales!$M14219</f>
        <v>100</v>
      </c>
    </row>
    <row r="14220" spans="1:14" hidden="1" x14ac:dyDescent="0.25">
      <c r="A14220" s="77">
        <f t="shared" si="1720"/>
        <v>2026</v>
      </c>
      <c r="B14220" s="77">
        <f t="shared" si="1721"/>
        <v>2</v>
      </c>
      <c r="C14220" s="73">
        <v>46070</v>
      </c>
      <c r="D14220" s="79" t="s">
        <v>4</v>
      </c>
      <c r="E14220" s="80" t="s">
        <v>469</v>
      </c>
      <c r="F14220" s="81" t="str">
        <f>VLOOKUP(E14220,Customer[],2,FALSE)</f>
        <v>Nay La</v>
      </c>
      <c r="G14220" s="69" t="str">
        <f>VLOOKUP(E14220,Customer[],3,FALSE)</f>
        <v>Kyan Sitt Thar Rd</v>
      </c>
      <c r="H14220" s="69" t="str">
        <f>VLOOKUP(E14220,Customer[],4,FALSE)</f>
        <v>Hlaing Thar Yar</v>
      </c>
      <c r="I14220" s="48" t="s">
        <v>25</v>
      </c>
      <c r="J14220" s="82" t="str">
        <f>VLOOKUP(I14220,PGStock[],2,FALSE)</f>
        <v>Columbus Super Red Smooth 350 Ml</v>
      </c>
      <c r="K14220" s="71">
        <f>VLOOKUP(I14220,PGStock[],3,FALSE)</f>
        <v>0.35</v>
      </c>
      <c r="L14220" s="47">
        <v>2</v>
      </c>
      <c r="M14220" s="47">
        <f>VLOOKUP(I14220,PGStock[],6,FALSE)</f>
        <v>150</v>
      </c>
      <c r="N14220" s="47">
        <f>+PGSales!$L14220*PGSales!$M14220</f>
        <v>300</v>
      </c>
    </row>
    <row r="14221" spans="1:14" hidden="1" x14ac:dyDescent="0.25">
      <c r="A14221" s="77">
        <f t="shared" si="1720"/>
        <v>2026</v>
      </c>
      <c r="B14221" s="77">
        <f t="shared" si="1721"/>
        <v>2</v>
      </c>
      <c r="C14221" s="73">
        <v>46070</v>
      </c>
      <c r="D14221" s="79" t="s">
        <v>4</v>
      </c>
      <c r="E14221" s="80" t="s">
        <v>469</v>
      </c>
      <c r="F14221" s="81" t="str">
        <f>VLOOKUP(E14221,Customer[],2,FALSE)</f>
        <v>Nay La</v>
      </c>
      <c r="G14221" s="69" t="str">
        <f>VLOOKUP(E14221,Customer[],3,FALSE)</f>
        <v>Kyan Sitt Thar Rd</v>
      </c>
      <c r="H14221" s="69" t="str">
        <f>VLOOKUP(E14221,Customer[],4,FALSE)</f>
        <v>Hlaing Thar Yar</v>
      </c>
      <c r="I14221" s="48" t="s">
        <v>20</v>
      </c>
      <c r="J14221" s="82" t="str">
        <f>VLOOKUP(I14221,PGStock[],2,FALSE)</f>
        <v>Formula Rum 700ml</v>
      </c>
      <c r="K14221" s="71">
        <f>VLOOKUP(I14221,PGStock[],3,FALSE)</f>
        <v>0.7</v>
      </c>
      <c r="L14221" s="47">
        <v>1</v>
      </c>
      <c r="M14221" s="47">
        <f>VLOOKUP(I14221,PGStock[],6,FALSE)</f>
        <v>200</v>
      </c>
      <c r="N14221" s="47">
        <f>+PGSales!$L14221*PGSales!$M14221</f>
        <v>200</v>
      </c>
    </row>
    <row r="14222" spans="1:14" hidden="1" x14ac:dyDescent="0.25">
      <c r="A14222" s="77">
        <f t="shared" si="1720"/>
        <v>2026</v>
      </c>
      <c r="B14222" s="77">
        <f t="shared" si="1721"/>
        <v>2</v>
      </c>
      <c r="C14222" s="73">
        <v>46070</v>
      </c>
      <c r="D14222" s="79" t="s">
        <v>4</v>
      </c>
      <c r="E14222" s="80" t="s">
        <v>469</v>
      </c>
      <c r="F14222" s="81" t="str">
        <f>VLOOKUP(E14222,Customer[],2,FALSE)</f>
        <v>Nay La</v>
      </c>
      <c r="G14222" s="69" t="str">
        <f>VLOOKUP(E14222,Customer[],3,FALSE)</f>
        <v>Kyan Sitt Thar Rd</v>
      </c>
      <c r="H14222" s="69" t="str">
        <f>VLOOKUP(E14222,Customer[],4,FALSE)</f>
        <v>Hlaing Thar Yar</v>
      </c>
      <c r="I14222" s="48" t="s">
        <v>18</v>
      </c>
      <c r="J14222" s="82" t="str">
        <f>VLOOKUP(I14222,PGStock[],2,FALSE)</f>
        <v>Formula Rum 350ml</v>
      </c>
      <c r="K14222" s="71">
        <f>VLOOKUP(I14222,PGStock[],3,FALSE)</f>
        <v>0.35</v>
      </c>
      <c r="L14222" s="47">
        <v>3</v>
      </c>
      <c r="M14222" s="47">
        <f>VLOOKUP(I14222,PGStock[],6,FALSE)</f>
        <v>150</v>
      </c>
      <c r="N14222" s="47">
        <f>+PGSales!$L14222*PGSales!$M14222</f>
        <v>450</v>
      </c>
    </row>
    <row r="14223" spans="1:14" hidden="1" x14ac:dyDescent="0.25">
      <c r="A14223" s="77">
        <f t="shared" si="1720"/>
        <v>2026</v>
      </c>
      <c r="B14223" s="77">
        <f t="shared" si="1721"/>
        <v>2</v>
      </c>
      <c r="C14223" s="73">
        <v>46070</v>
      </c>
      <c r="D14223" s="79" t="s">
        <v>4</v>
      </c>
      <c r="E14223" s="80" t="s">
        <v>469</v>
      </c>
      <c r="F14223" s="81" t="str">
        <f>VLOOKUP(E14223,Customer[],2,FALSE)</f>
        <v>Nay La</v>
      </c>
      <c r="G14223" s="69" t="str">
        <f>VLOOKUP(E14223,Customer[],3,FALSE)</f>
        <v>Kyan Sitt Thar Rd</v>
      </c>
      <c r="H14223" s="69" t="str">
        <f>VLOOKUP(E14223,Customer[],4,FALSE)</f>
        <v>Hlaing Thar Yar</v>
      </c>
      <c r="I14223" s="48" t="s">
        <v>958</v>
      </c>
      <c r="J14223" s="82" t="str">
        <f>VLOOKUP(I14223,PGStock[],2,FALSE)</f>
        <v>Shwe Man 680ml</v>
      </c>
      <c r="K14223" s="71">
        <f>VLOOKUP(I14223,PGStock[],3,FALSE)</f>
        <v>0.68</v>
      </c>
      <c r="L14223" s="47">
        <v>2</v>
      </c>
      <c r="M14223" s="47">
        <f>VLOOKUP(I14223,PGStock[],6,FALSE)</f>
        <v>100</v>
      </c>
      <c r="N14223" s="47">
        <f>+PGSales!$L14223*PGSales!$M14223</f>
        <v>200</v>
      </c>
    </row>
    <row r="14224" spans="1:14" hidden="1" x14ac:dyDescent="0.25">
      <c r="A14224" s="77">
        <f t="shared" si="1720"/>
        <v>2026</v>
      </c>
      <c r="B14224" s="77">
        <f t="shared" si="1721"/>
        <v>2</v>
      </c>
      <c r="C14224" s="73">
        <v>46070</v>
      </c>
      <c r="D14224" s="79" t="s">
        <v>4</v>
      </c>
      <c r="E14224" s="80" t="s">
        <v>469</v>
      </c>
      <c r="F14224" s="81" t="str">
        <f>VLOOKUP(E14224,Customer[],2,FALSE)</f>
        <v>Nay La</v>
      </c>
      <c r="G14224" s="69" t="str">
        <f>VLOOKUP(E14224,Customer[],3,FALSE)</f>
        <v>Kyan Sitt Thar Rd</v>
      </c>
      <c r="H14224" s="69" t="str">
        <f>VLOOKUP(E14224,Customer[],4,FALSE)</f>
        <v>Hlaing Thar Yar</v>
      </c>
      <c r="I14224" s="48" t="s">
        <v>959</v>
      </c>
      <c r="J14224" s="82" t="str">
        <f>VLOOKUP(I14224,PGStock[],2,FALSE)</f>
        <v>Shwe Man ကော်ဗူး (1 Liter)</v>
      </c>
      <c r="K14224" s="71">
        <f>VLOOKUP(I14224,PGStock[],3,FALSE)</f>
        <v>1</v>
      </c>
      <c r="L14224" s="47">
        <v>2</v>
      </c>
      <c r="M14224" s="47">
        <f>VLOOKUP(I14224,PGStock[],6,FALSE)</f>
        <v>100</v>
      </c>
      <c r="N14224" s="47">
        <f>+PGSales!$L14224*PGSales!$M14224</f>
        <v>200</v>
      </c>
    </row>
    <row r="14225" spans="1:14" hidden="1" x14ac:dyDescent="0.25">
      <c r="A14225" s="77">
        <f t="shared" si="1720"/>
        <v>2026</v>
      </c>
      <c r="B14225" s="77">
        <f t="shared" si="1721"/>
        <v>2</v>
      </c>
      <c r="C14225" s="73">
        <v>46070</v>
      </c>
      <c r="D14225" s="79" t="s">
        <v>275</v>
      </c>
      <c r="E14225" s="80" t="s">
        <v>467</v>
      </c>
      <c r="F14225" s="81" t="str">
        <f>VLOOKUP(E14225,Customer[],2,FALSE)</f>
        <v>ANT Store</v>
      </c>
      <c r="G14225" s="69" t="str">
        <f>VLOOKUP(E14225,Customer[],3,FALSE)</f>
        <v>Sake kan Thar Rd</v>
      </c>
      <c r="H14225" s="69" t="str">
        <f>VLOOKUP(E14225,Customer[],4,FALSE)</f>
        <v>Hlaing Thar Yar</v>
      </c>
      <c r="I14225" s="48" t="s">
        <v>25</v>
      </c>
      <c r="J14225" s="82" t="str">
        <f>VLOOKUP(I14225,PGStock[],2,FALSE)</f>
        <v>Columbus Super Red Smooth 350 Ml</v>
      </c>
      <c r="K14225" s="71">
        <f>VLOOKUP(I14225,PGStock[],3,FALSE)</f>
        <v>0.35</v>
      </c>
      <c r="L14225" s="47">
        <v>1</v>
      </c>
      <c r="M14225" s="47">
        <f>VLOOKUP(I14225,PGStock[],6,FALSE)</f>
        <v>150</v>
      </c>
      <c r="N14225" s="47">
        <f>+PGSales!$L14225*PGSales!$M14225</f>
        <v>150</v>
      </c>
    </row>
    <row r="14226" spans="1:14" hidden="1" x14ac:dyDescent="0.25">
      <c r="A14226" s="77">
        <f t="shared" si="1720"/>
        <v>2026</v>
      </c>
      <c r="B14226" s="77">
        <f t="shared" si="1721"/>
        <v>2</v>
      </c>
      <c r="C14226" s="73">
        <v>46070</v>
      </c>
      <c r="D14226" s="79" t="s">
        <v>275</v>
      </c>
      <c r="E14226" s="80" t="s">
        <v>467</v>
      </c>
      <c r="F14226" s="81" t="str">
        <f>VLOOKUP(E14226,Customer[],2,FALSE)</f>
        <v>ANT Store</v>
      </c>
      <c r="G14226" s="69" t="str">
        <f>VLOOKUP(E14226,Customer[],3,FALSE)</f>
        <v>Sake kan Thar Rd</v>
      </c>
      <c r="H14226" s="69" t="str">
        <f>VLOOKUP(E14226,Customer[],4,FALSE)</f>
        <v>Hlaing Thar Yar</v>
      </c>
      <c r="I14226" s="48" t="s">
        <v>18</v>
      </c>
      <c r="J14226" s="82" t="str">
        <f>VLOOKUP(I14226,PGStock[],2,FALSE)</f>
        <v>Formula Rum 350ml</v>
      </c>
      <c r="K14226" s="71">
        <f>VLOOKUP(I14226,PGStock[],3,FALSE)</f>
        <v>0.35</v>
      </c>
      <c r="L14226" s="47">
        <v>1</v>
      </c>
      <c r="M14226" s="47">
        <f>VLOOKUP(I14226,PGStock[],6,FALSE)</f>
        <v>150</v>
      </c>
      <c r="N14226" s="47">
        <f>+PGSales!$L14226*PGSales!$M14226</f>
        <v>150</v>
      </c>
    </row>
    <row r="14227" spans="1:14" hidden="1" x14ac:dyDescent="0.25">
      <c r="A14227" s="77">
        <f t="shared" si="1720"/>
        <v>2026</v>
      </c>
      <c r="B14227" s="77">
        <f t="shared" si="1721"/>
        <v>2</v>
      </c>
      <c r="C14227" s="73">
        <v>46070</v>
      </c>
      <c r="D14227" s="79" t="s">
        <v>275</v>
      </c>
      <c r="E14227" s="80" t="s">
        <v>467</v>
      </c>
      <c r="F14227" s="81" t="str">
        <f>VLOOKUP(E14227,Customer[],2,FALSE)</f>
        <v>ANT Store</v>
      </c>
      <c r="G14227" s="69" t="str">
        <f>VLOOKUP(E14227,Customer[],3,FALSE)</f>
        <v>Sake kan Thar Rd</v>
      </c>
      <c r="H14227" s="69" t="str">
        <f>VLOOKUP(E14227,Customer[],4,FALSE)</f>
        <v>Hlaing Thar Yar</v>
      </c>
      <c r="I14227" s="48" t="s">
        <v>959</v>
      </c>
      <c r="J14227" s="82" t="str">
        <f>VLOOKUP(I14227,PGStock[],2,FALSE)</f>
        <v>Shwe Man ကော်ဗူး (1 Liter)</v>
      </c>
      <c r="K14227" s="71">
        <f>VLOOKUP(I14227,PGStock[],3,FALSE)</f>
        <v>1</v>
      </c>
      <c r="L14227" s="47">
        <v>7</v>
      </c>
      <c r="M14227" s="47">
        <f>VLOOKUP(I14227,PGStock[],6,FALSE)</f>
        <v>100</v>
      </c>
      <c r="N14227" s="47">
        <f>+PGSales!$L14227*PGSales!$M14227</f>
        <v>700</v>
      </c>
    </row>
    <row r="14228" spans="1:14" hidden="1" x14ac:dyDescent="0.25">
      <c r="A14228" s="77">
        <f t="shared" ref="A14228:A14325" si="1724">YEAR(C14228)</f>
        <v>2026</v>
      </c>
      <c r="B14228" s="77">
        <f t="shared" ref="B14228:B14325" si="1725">MONTH(C14228)</f>
        <v>2</v>
      </c>
      <c r="C14228" s="73">
        <v>46071</v>
      </c>
      <c r="D14228" s="79" t="s">
        <v>115</v>
      </c>
      <c r="E14228" s="80" t="s">
        <v>290</v>
      </c>
      <c r="F14228" s="81" t="str">
        <f>VLOOKUP(E14228,Customer[],2,FALSE)</f>
        <v>Toe Twat Wai</v>
      </c>
      <c r="G14228" s="69" t="str">
        <f>VLOOKUP(E14228,Customer[],3,FALSE)</f>
        <v>Badamar St</v>
      </c>
      <c r="H14228" s="69" t="str">
        <f>VLOOKUP(E14228,Customer[],4,FALSE)</f>
        <v xml:space="preserve">Shwepyithar </v>
      </c>
      <c r="I14228" s="48" t="s">
        <v>18</v>
      </c>
      <c r="J14228" s="82" t="str">
        <f>VLOOKUP(I14228,PGStock[],2,FALSE)</f>
        <v>Formula Rum 350ml</v>
      </c>
      <c r="K14228" s="71">
        <f>VLOOKUP(I14228,PGStock[],3,FALSE)</f>
        <v>0.35</v>
      </c>
      <c r="L14228" s="47">
        <v>3</v>
      </c>
      <c r="M14228" s="47">
        <f>VLOOKUP(I14228,PGStock[],6,FALSE)</f>
        <v>150</v>
      </c>
      <c r="N14228" s="47">
        <f>+PGSales!$L14228*PGSales!$M14228</f>
        <v>450</v>
      </c>
    </row>
    <row r="14229" spans="1:14" hidden="1" x14ac:dyDescent="0.25">
      <c r="A14229" s="77">
        <f t="shared" si="1724"/>
        <v>2026</v>
      </c>
      <c r="B14229" s="77">
        <f t="shared" si="1725"/>
        <v>2</v>
      </c>
      <c r="C14229" s="73">
        <v>46071</v>
      </c>
      <c r="D14229" s="79" t="s">
        <v>115</v>
      </c>
      <c r="E14229" s="80" t="s">
        <v>290</v>
      </c>
      <c r="F14229" s="81" t="str">
        <f>VLOOKUP(E14229,Customer[],2,FALSE)</f>
        <v>Toe Twat Wai</v>
      </c>
      <c r="G14229" s="69" t="str">
        <f>VLOOKUP(E14229,Customer[],3,FALSE)</f>
        <v>Badamar St</v>
      </c>
      <c r="H14229" s="69" t="str">
        <f>VLOOKUP(E14229,Customer[],4,FALSE)</f>
        <v xml:space="preserve">Shwepyithar </v>
      </c>
      <c r="I14229" s="48" t="s">
        <v>959</v>
      </c>
      <c r="J14229" s="82" t="str">
        <f>VLOOKUP(I14229,PGStock[],2,FALSE)</f>
        <v>Shwe Man ကော်ဗူး (1 Liter)</v>
      </c>
      <c r="K14229" s="71">
        <f>VLOOKUP(I14229,PGStock[],3,FALSE)</f>
        <v>1</v>
      </c>
      <c r="L14229" s="47">
        <v>4</v>
      </c>
      <c r="M14229" s="47">
        <f>VLOOKUP(I14229,PGStock[],6,FALSE)</f>
        <v>100</v>
      </c>
      <c r="N14229" s="47">
        <f>+PGSales!$L14229*PGSales!$M14229</f>
        <v>400</v>
      </c>
    </row>
    <row r="14230" spans="1:14" hidden="1" x14ac:dyDescent="0.25">
      <c r="A14230" s="77">
        <f t="shared" ref="A14230:A14248" si="1726">YEAR(C14230)</f>
        <v>2026</v>
      </c>
      <c r="B14230" s="77">
        <f t="shared" ref="B14230:B14248" si="1727">MONTH(C14230)</f>
        <v>2</v>
      </c>
      <c r="C14230" s="73">
        <v>46071</v>
      </c>
      <c r="D14230" s="79" t="s">
        <v>70</v>
      </c>
      <c r="E14230" s="80" t="s">
        <v>185</v>
      </c>
      <c r="F14230" s="81" t="str">
        <f>VLOOKUP(E14230,Customer[],2,FALSE)</f>
        <v>Ko Gyi Yo</v>
      </c>
      <c r="G14230" s="69" t="str">
        <f>VLOOKUP(E14230,Customer[],3,FALSE)</f>
        <v>Maher Badula Rd</v>
      </c>
      <c r="H14230" s="69" t="str">
        <f>VLOOKUP(E14230,Customer[],4,FALSE)</f>
        <v xml:space="preserve">Shwepyithar </v>
      </c>
      <c r="I14230" s="48" t="s">
        <v>25</v>
      </c>
      <c r="J14230" s="82" t="str">
        <f>VLOOKUP(I14230,PGStock[],2,FALSE)</f>
        <v>Columbus Super Red Smooth 350 Ml</v>
      </c>
      <c r="K14230" s="71">
        <f>VLOOKUP(I14230,PGStock[],3,FALSE)</f>
        <v>0.35</v>
      </c>
      <c r="L14230" s="47">
        <v>1</v>
      </c>
      <c r="M14230" s="47">
        <f>VLOOKUP(I14230,PGStock[],6,FALSE)</f>
        <v>150</v>
      </c>
      <c r="N14230" s="47">
        <f>+PGSales!$L14230*PGSales!$M14230</f>
        <v>150</v>
      </c>
    </row>
    <row r="14231" spans="1:14" hidden="1" x14ac:dyDescent="0.25">
      <c r="A14231" s="77">
        <f t="shared" si="1726"/>
        <v>2026</v>
      </c>
      <c r="B14231" s="77">
        <f t="shared" si="1727"/>
        <v>2</v>
      </c>
      <c r="C14231" s="73">
        <v>46071</v>
      </c>
      <c r="D14231" s="79" t="s">
        <v>70</v>
      </c>
      <c r="E14231" s="80" t="s">
        <v>185</v>
      </c>
      <c r="F14231" s="81" t="str">
        <f>VLOOKUP(E14231,Customer[],2,FALSE)</f>
        <v>Ko Gyi Yo</v>
      </c>
      <c r="G14231" s="69" t="str">
        <f>VLOOKUP(E14231,Customer[],3,FALSE)</f>
        <v>Maher Badula Rd</v>
      </c>
      <c r="H14231" s="69" t="str">
        <f>VLOOKUP(E14231,Customer[],4,FALSE)</f>
        <v xml:space="preserve">Shwepyithar </v>
      </c>
      <c r="I14231" s="48" t="s">
        <v>18</v>
      </c>
      <c r="J14231" s="82" t="str">
        <f>VLOOKUP(I14231,PGStock[],2,FALSE)</f>
        <v>Formula Rum 350ml</v>
      </c>
      <c r="K14231" s="71">
        <f>VLOOKUP(I14231,PGStock[],3,FALSE)</f>
        <v>0.35</v>
      </c>
      <c r="L14231" s="47">
        <v>3</v>
      </c>
      <c r="M14231" s="47">
        <f>VLOOKUP(I14231,PGStock[],6,FALSE)</f>
        <v>150</v>
      </c>
      <c r="N14231" s="47">
        <f>+PGSales!$L14231*PGSales!$M14231</f>
        <v>450</v>
      </c>
    </row>
    <row r="14232" spans="1:14" hidden="1" x14ac:dyDescent="0.25">
      <c r="A14232" s="77">
        <f t="shared" si="1726"/>
        <v>2026</v>
      </c>
      <c r="B14232" s="77">
        <f t="shared" si="1727"/>
        <v>2</v>
      </c>
      <c r="C14232" s="73">
        <v>46071</v>
      </c>
      <c r="D14232" s="79" t="s">
        <v>70</v>
      </c>
      <c r="E14232" s="80" t="s">
        <v>185</v>
      </c>
      <c r="F14232" s="81" t="str">
        <f>VLOOKUP(E14232,Customer[],2,FALSE)</f>
        <v>Ko Gyi Yo</v>
      </c>
      <c r="G14232" s="69" t="str">
        <f>VLOOKUP(E14232,Customer[],3,FALSE)</f>
        <v>Maher Badula Rd</v>
      </c>
      <c r="H14232" s="69" t="str">
        <f>VLOOKUP(E14232,Customer[],4,FALSE)</f>
        <v xml:space="preserve">Shwepyithar </v>
      </c>
      <c r="I14232" s="48" t="s">
        <v>959</v>
      </c>
      <c r="J14232" s="82" t="str">
        <f>VLOOKUP(I14232,PGStock[],2,FALSE)</f>
        <v>Shwe Man ကော်ဗူး (1 Liter)</v>
      </c>
      <c r="K14232" s="71">
        <f>VLOOKUP(I14232,PGStock[],3,FALSE)</f>
        <v>1</v>
      </c>
      <c r="L14232" s="47">
        <v>1</v>
      </c>
      <c r="M14232" s="47">
        <f>VLOOKUP(I14232,PGStock[],6,FALSE)</f>
        <v>100</v>
      </c>
      <c r="N14232" s="47">
        <f>+PGSales!$L14232*PGSales!$M14232</f>
        <v>100</v>
      </c>
    </row>
    <row r="14233" spans="1:14" hidden="1" x14ac:dyDescent="0.25">
      <c r="A14233" s="77">
        <f t="shared" si="1726"/>
        <v>2026</v>
      </c>
      <c r="B14233" s="77">
        <f t="shared" si="1727"/>
        <v>2</v>
      </c>
      <c r="C14233" s="73">
        <v>46071</v>
      </c>
      <c r="D14233" s="79" t="s">
        <v>1</v>
      </c>
      <c r="E14233" s="80" t="s">
        <v>303</v>
      </c>
      <c r="F14233" s="81" t="str">
        <f>VLOOKUP(E14233,Customer[],2,FALSE)</f>
        <v>Wine</v>
      </c>
      <c r="G14233" s="69" t="str">
        <f>VLOOKUP(E14233,Customer[],3,FALSE)</f>
        <v>Hlawaga Rd</v>
      </c>
      <c r="H14233" s="69" t="str">
        <f>VLOOKUP(E14233,Customer[],4,FALSE)</f>
        <v xml:space="preserve">Shwepyithar </v>
      </c>
      <c r="I14233" s="48" t="s">
        <v>25</v>
      </c>
      <c r="J14233" s="82" t="str">
        <f>VLOOKUP(I14233,PGStock[],2,FALSE)</f>
        <v>Columbus Super Red Smooth 350 Ml</v>
      </c>
      <c r="K14233" s="71">
        <f>VLOOKUP(I14233,PGStock[],3,FALSE)</f>
        <v>0.35</v>
      </c>
      <c r="L14233" s="47">
        <v>2</v>
      </c>
      <c r="M14233" s="47">
        <f>VLOOKUP(I14233,PGStock[],6,FALSE)</f>
        <v>150</v>
      </c>
      <c r="N14233" s="47">
        <f>+PGSales!$L14233*PGSales!$M14233</f>
        <v>300</v>
      </c>
    </row>
    <row r="14234" spans="1:14" hidden="1" x14ac:dyDescent="0.25">
      <c r="A14234" s="77">
        <f t="shared" si="1726"/>
        <v>2026</v>
      </c>
      <c r="B14234" s="77">
        <f t="shared" si="1727"/>
        <v>2</v>
      </c>
      <c r="C14234" s="73">
        <v>46071</v>
      </c>
      <c r="D14234" s="79" t="s">
        <v>1</v>
      </c>
      <c r="E14234" s="80" t="s">
        <v>303</v>
      </c>
      <c r="F14234" s="81" t="str">
        <f>VLOOKUP(E14234,Customer[],2,FALSE)</f>
        <v>Wine</v>
      </c>
      <c r="G14234" s="69" t="str">
        <f>VLOOKUP(E14234,Customer[],3,FALSE)</f>
        <v>Hlawaga Rd</v>
      </c>
      <c r="H14234" s="69" t="str">
        <f>VLOOKUP(E14234,Customer[],4,FALSE)</f>
        <v xml:space="preserve">Shwepyithar </v>
      </c>
      <c r="I14234" s="48" t="s">
        <v>18</v>
      </c>
      <c r="J14234" s="82" t="str">
        <f>VLOOKUP(I14234,PGStock[],2,FALSE)</f>
        <v>Formula Rum 350ml</v>
      </c>
      <c r="K14234" s="71">
        <f>VLOOKUP(I14234,PGStock[],3,FALSE)</f>
        <v>0.35</v>
      </c>
      <c r="L14234" s="47">
        <v>1</v>
      </c>
      <c r="M14234" s="47">
        <f>VLOOKUP(I14234,PGStock[],6,FALSE)</f>
        <v>150</v>
      </c>
      <c r="N14234" s="47">
        <f>+PGSales!$L14234*PGSales!$M14234</f>
        <v>150</v>
      </c>
    </row>
    <row r="14235" spans="1:14" hidden="1" x14ac:dyDescent="0.25">
      <c r="A14235" s="77">
        <f t="shared" si="1726"/>
        <v>2026</v>
      </c>
      <c r="B14235" s="77">
        <f t="shared" si="1727"/>
        <v>2</v>
      </c>
      <c r="C14235" s="73">
        <v>46071</v>
      </c>
      <c r="D14235" s="79" t="s">
        <v>66</v>
      </c>
      <c r="E14235" s="80" t="s">
        <v>630</v>
      </c>
      <c r="F14235" s="81" t="str">
        <f>VLOOKUP(E14235,Customer[],2,FALSE)</f>
        <v xml:space="preserve">Min Satae Kyatt </v>
      </c>
      <c r="G14235" s="69" t="str">
        <f>VLOOKUP(E14235,Customer[],3,FALSE)</f>
        <v>Hlawaga Rd</v>
      </c>
      <c r="H14235" s="69" t="str">
        <f>VLOOKUP(E14235,Customer[],4,FALSE)</f>
        <v xml:space="preserve">Shwepyithar </v>
      </c>
      <c r="I14235" s="48" t="s">
        <v>18</v>
      </c>
      <c r="J14235" s="82" t="str">
        <f>VLOOKUP(I14235,PGStock[],2,FALSE)</f>
        <v>Formula Rum 350ml</v>
      </c>
      <c r="K14235" s="71">
        <f>VLOOKUP(I14235,PGStock[],3,FALSE)</f>
        <v>0.35</v>
      </c>
      <c r="L14235" s="47">
        <v>4</v>
      </c>
      <c r="M14235" s="47">
        <f>VLOOKUP(I14235,PGStock[],6,FALSE)</f>
        <v>150</v>
      </c>
      <c r="N14235" s="47">
        <f>+PGSales!$L14235*PGSales!$M14235</f>
        <v>600</v>
      </c>
    </row>
    <row r="14236" spans="1:14" hidden="1" x14ac:dyDescent="0.25">
      <c r="A14236" s="77">
        <f t="shared" si="1726"/>
        <v>2026</v>
      </c>
      <c r="B14236" s="77">
        <f t="shared" si="1727"/>
        <v>2</v>
      </c>
      <c r="C14236" s="73">
        <v>46071</v>
      </c>
      <c r="D14236" s="79" t="s">
        <v>62</v>
      </c>
      <c r="E14236" s="80" t="s">
        <v>177</v>
      </c>
      <c r="F14236" s="81" t="str">
        <f>VLOOKUP(E14236,Customer[],2,FALSE)</f>
        <v>NI Ni Poe poe</v>
      </c>
      <c r="G14236" s="69" t="str">
        <f>VLOOKUP(E14236,Customer[],3,FALSE)</f>
        <v>Ye Yanaing Rd</v>
      </c>
      <c r="H14236" s="69" t="str">
        <f>VLOOKUP(E14236,Customer[],4,FALSE)</f>
        <v xml:space="preserve">Shwepyithar </v>
      </c>
      <c r="I14236" s="48" t="s">
        <v>25</v>
      </c>
      <c r="J14236" s="82" t="str">
        <f>VLOOKUP(I14236,PGStock[],2,FALSE)</f>
        <v>Columbus Super Red Smooth 350 Ml</v>
      </c>
      <c r="K14236" s="71">
        <f>VLOOKUP(I14236,PGStock[],3,FALSE)</f>
        <v>0.35</v>
      </c>
      <c r="L14236" s="47">
        <v>2</v>
      </c>
      <c r="M14236" s="47">
        <f>VLOOKUP(I14236,PGStock[],6,FALSE)</f>
        <v>150</v>
      </c>
      <c r="N14236" s="47">
        <f>+PGSales!$L14236*PGSales!$M14236</f>
        <v>300</v>
      </c>
    </row>
    <row r="14237" spans="1:14" hidden="1" x14ac:dyDescent="0.25">
      <c r="A14237" s="77">
        <f t="shared" si="1726"/>
        <v>2026</v>
      </c>
      <c r="B14237" s="77">
        <f t="shared" si="1727"/>
        <v>2</v>
      </c>
      <c r="C14237" s="73">
        <v>46071</v>
      </c>
      <c r="D14237" s="79" t="s">
        <v>62</v>
      </c>
      <c r="E14237" s="80" t="s">
        <v>177</v>
      </c>
      <c r="F14237" s="81" t="str">
        <f>VLOOKUP(E14237,Customer[],2,FALSE)</f>
        <v>NI Ni Poe poe</v>
      </c>
      <c r="G14237" s="69" t="str">
        <f>VLOOKUP(E14237,Customer[],3,FALSE)</f>
        <v>Ye Yanaing Rd</v>
      </c>
      <c r="H14237" s="69" t="str">
        <f>VLOOKUP(E14237,Customer[],4,FALSE)</f>
        <v xml:space="preserve">Shwepyithar </v>
      </c>
      <c r="I14237" s="48" t="s">
        <v>20</v>
      </c>
      <c r="J14237" s="82" t="str">
        <f>VLOOKUP(I14237,PGStock[],2,FALSE)</f>
        <v>Formula Rum 700ml</v>
      </c>
      <c r="K14237" s="71">
        <f>VLOOKUP(I14237,PGStock[],3,FALSE)</f>
        <v>0.7</v>
      </c>
      <c r="L14237" s="47">
        <v>2</v>
      </c>
      <c r="M14237" s="47">
        <f>VLOOKUP(I14237,PGStock[],6,FALSE)</f>
        <v>200</v>
      </c>
      <c r="N14237" s="47">
        <f>+PGSales!$L14237*PGSales!$M14237</f>
        <v>400</v>
      </c>
    </row>
    <row r="14238" spans="1:14" hidden="1" x14ac:dyDescent="0.25">
      <c r="A14238" s="77">
        <f t="shared" si="1726"/>
        <v>2026</v>
      </c>
      <c r="B14238" s="77">
        <f t="shared" si="1727"/>
        <v>2</v>
      </c>
      <c r="C14238" s="73">
        <v>46071</v>
      </c>
      <c r="D14238" s="79" t="s">
        <v>62</v>
      </c>
      <c r="E14238" s="80" t="s">
        <v>177</v>
      </c>
      <c r="F14238" s="81" t="str">
        <f>VLOOKUP(E14238,Customer[],2,FALSE)</f>
        <v>NI Ni Poe poe</v>
      </c>
      <c r="G14238" s="69" t="str">
        <f>VLOOKUP(E14238,Customer[],3,FALSE)</f>
        <v>Ye Yanaing Rd</v>
      </c>
      <c r="H14238" s="69" t="str">
        <f>VLOOKUP(E14238,Customer[],4,FALSE)</f>
        <v xml:space="preserve">Shwepyithar </v>
      </c>
      <c r="I14238" s="48" t="s">
        <v>18</v>
      </c>
      <c r="J14238" s="82" t="str">
        <f>VLOOKUP(I14238,PGStock[],2,FALSE)</f>
        <v>Formula Rum 350ml</v>
      </c>
      <c r="K14238" s="71">
        <f>VLOOKUP(I14238,PGStock[],3,FALSE)</f>
        <v>0.35</v>
      </c>
      <c r="L14238" s="47">
        <v>3</v>
      </c>
      <c r="M14238" s="47">
        <f>VLOOKUP(I14238,PGStock[],6,FALSE)</f>
        <v>150</v>
      </c>
      <c r="N14238" s="47">
        <f>+PGSales!$L14238*PGSales!$M14238</f>
        <v>450</v>
      </c>
    </row>
    <row r="14239" spans="1:14" hidden="1" x14ac:dyDescent="0.25">
      <c r="A14239" s="77">
        <f t="shared" si="1726"/>
        <v>2026</v>
      </c>
      <c r="B14239" s="77">
        <f t="shared" si="1727"/>
        <v>2</v>
      </c>
      <c r="C14239" s="73">
        <v>46071</v>
      </c>
      <c r="D14239" s="79" t="s">
        <v>62</v>
      </c>
      <c r="E14239" s="80" t="s">
        <v>177</v>
      </c>
      <c r="F14239" s="81" t="str">
        <f>VLOOKUP(E14239,Customer[],2,FALSE)</f>
        <v>NI Ni Poe poe</v>
      </c>
      <c r="G14239" s="69" t="str">
        <f>VLOOKUP(E14239,Customer[],3,FALSE)</f>
        <v>Ye Yanaing Rd</v>
      </c>
      <c r="H14239" s="69" t="str">
        <f>VLOOKUP(E14239,Customer[],4,FALSE)</f>
        <v xml:space="preserve">Shwepyithar </v>
      </c>
      <c r="I14239" s="48" t="s">
        <v>959</v>
      </c>
      <c r="J14239" s="82" t="str">
        <f>VLOOKUP(I14239,PGStock[],2,FALSE)</f>
        <v>Shwe Man ကော်ဗူး (1 Liter)</v>
      </c>
      <c r="K14239" s="71">
        <f>VLOOKUP(I14239,PGStock[],3,FALSE)</f>
        <v>1</v>
      </c>
      <c r="L14239" s="47">
        <v>1</v>
      </c>
      <c r="M14239" s="47">
        <f>VLOOKUP(I14239,PGStock[],6,FALSE)</f>
        <v>100</v>
      </c>
      <c r="N14239" s="47">
        <f>+PGSales!$L14239*PGSales!$M14239</f>
        <v>100</v>
      </c>
    </row>
    <row r="14240" spans="1:14" hidden="1" x14ac:dyDescent="0.25">
      <c r="A14240" s="77">
        <f t="shared" si="1726"/>
        <v>2026</v>
      </c>
      <c r="B14240" s="77">
        <f t="shared" si="1727"/>
        <v>2</v>
      </c>
      <c r="C14240" s="73">
        <v>46071</v>
      </c>
      <c r="D14240" s="79" t="s">
        <v>1438</v>
      </c>
      <c r="E14240" s="80" t="s">
        <v>230</v>
      </c>
      <c r="F14240" s="81" t="str">
        <f>VLOOKUP(E14240,Customer[],2,FALSE)</f>
        <v>KZ</v>
      </c>
      <c r="G14240" s="69" t="str">
        <f>VLOOKUP(E14240,Customer[],3,FALSE)</f>
        <v>kantharyar Rd</v>
      </c>
      <c r="H14240" s="69" t="str">
        <f>VLOOKUP(E14240,Customer[],4,FALSE)</f>
        <v xml:space="preserve">Shwepyithar </v>
      </c>
      <c r="I14240" s="48" t="s">
        <v>25</v>
      </c>
      <c r="J14240" s="82" t="str">
        <f>VLOOKUP(I14240,PGStock[],2,FALSE)</f>
        <v>Columbus Super Red Smooth 350 Ml</v>
      </c>
      <c r="K14240" s="71">
        <f>VLOOKUP(I14240,PGStock[],3,FALSE)</f>
        <v>0.35</v>
      </c>
      <c r="L14240" s="47">
        <v>3</v>
      </c>
      <c r="M14240" s="47">
        <f>VLOOKUP(I14240,PGStock[],6,FALSE)</f>
        <v>150</v>
      </c>
      <c r="N14240" s="47">
        <f>+PGSales!$L14240*PGSales!$M14240</f>
        <v>450</v>
      </c>
    </row>
    <row r="14241" spans="1:14" hidden="1" x14ac:dyDescent="0.25">
      <c r="A14241" s="77">
        <f t="shared" si="1726"/>
        <v>2026</v>
      </c>
      <c r="B14241" s="77">
        <f t="shared" si="1727"/>
        <v>2</v>
      </c>
      <c r="C14241" s="73">
        <v>46071</v>
      </c>
      <c r="D14241" s="79" t="s">
        <v>1438</v>
      </c>
      <c r="E14241" s="80" t="s">
        <v>230</v>
      </c>
      <c r="F14241" s="81" t="str">
        <f>VLOOKUP(E14241,Customer[],2,FALSE)</f>
        <v>KZ</v>
      </c>
      <c r="G14241" s="69" t="str">
        <f>VLOOKUP(E14241,Customer[],3,FALSE)</f>
        <v>kantharyar Rd</v>
      </c>
      <c r="H14241" s="69" t="str">
        <f>VLOOKUP(E14241,Customer[],4,FALSE)</f>
        <v xml:space="preserve">Shwepyithar </v>
      </c>
      <c r="I14241" s="48" t="s">
        <v>18</v>
      </c>
      <c r="J14241" s="82" t="str">
        <f>VLOOKUP(I14241,PGStock[],2,FALSE)</f>
        <v>Formula Rum 350ml</v>
      </c>
      <c r="K14241" s="71">
        <f>VLOOKUP(I14241,PGStock[],3,FALSE)</f>
        <v>0.35</v>
      </c>
      <c r="L14241" s="47">
        <v>2</v>
      </c>
      <c r="M14241" s="47">
        <f>VLOOKUP(I14241,PGStock[],6,FALSE)</f>
        <v>150</v>
      </c>
      <c r="N14241" s="47">
        <f>+PGSales!$L14241*PGSales!$M14241</f>
        <v>300</v>
      </c>
    </row>
    <row r="14242" spans="1:14" hidden="1" x14ac:dyDescent="0.25">
      <c r="A14242" s="77">
        <f t="shared" si="1726"/>
        <v>2026</v>
      </c>
      <c r="B14242" s="77">
        <f t="shared" si="1727"/>
        <v>2</v>
      </c>
      <c r="C14242" s="73">
        <v>46071</v>
      </c>
      <c r="D14242" s="79" t="s">
        <v>1438</v>
      </c>
      <c r="E14242" s="80" t="s">
        <v>230</v>
      </c>
      <c r="F14242" s="81" t="str">
        <f>VLOOKUP(E14242,Customer[],2,FALSE)</f>
        <v>KZ</v>
      </c>
      <c r="G14242" s="69" t="str">
        <f>VLOOKUP(E14242,Customer[],3,FALSE)</f>
        <v>kantharyar Rd</v>
      </c>
      <c r="H14242" s="69" t="str">
        <f>VLOOKUP(E14242,Customer[],4,FALSE)</f>
        <v xml:space="preserve">Shwepyithar </v>
      </c>
      <c r="I14242" s="48" t="s">
        <v>958</v>
      </c>
      <c r="J14242" s="82" t="str">
        <f>VLOOKUP(I14242,PGStock[],2,FALSE)</f>
        <v>Shwe Man 680ml</v>
      </c>
      <c r="K14242" s="71">
        <f>VLOOKUP(I14242,PGStock[],3,FALSE)</f>
        <v>0.68</v>
      </c>
      <c r="L14242" s="47">
        <v>13</v>
      </c>
      <c r="M14242" s="47">
        <f>VLOOKUP(I14242,PGStock[],6,FALSE)</f>
        <v>100</v>
      </c>
      <c r="N14242" s="47">
        <f>+PGSales!$L14242*PGSales!$M14242</f>
        <v>1300</v>
      </c>
    </row>
    <row r="14243" spans="1:14" hidden="1" x14ac:dyDescent="0.25">
      <c r="A14243" s="77">
        <f t="shared" si="1726"/>
        <v>2026</v>
      </c>
      <c r="B14243" s="77">
        <f t="shared" si="1727"/>
        <v>2</v>
      </c>
      <c r="C14243" s="73">
        <v>46071</v>
      </c>
      <c r="D14243" s="79" t="s">
        <v>878</v>
      </c>
      <c r="E14243" s="80" t="s">
        <v>992</v>
      </c>
      <c r="F14243" s="81" t="str">
        <f>VLOOKUP(E14243,Customer[],2,FALSE)</f>
        <v>Kambauza</v>
      </c>
      <c r="G14243" s="69" t="str">
        <f>VLOOKUP(E14243,Customer[],3,FALSE)</f>
        <v>kansittthar Rd</v>
      </c>
      <c r="H14243" s="69" t="str">
        <f>VLOOKUP(E14243,Customer[],4,FALSE)</f>
        <v>Hlaing Thar Yar</v>
      </c>
      <c r="I14243" s="48" t="s">
        <v>20</v>
      </c>
      <c r="J14243" s="82" t="str">
        <f>VLOOKUP(I14243,PGStock[],2,FALSE)</f>
        <v>Formula Rum 700ml</v>
      </c>
      <c r="K14243" s="71">
        <f>VLOOKUP(I14243,PGStock[],3,FALSE)</f>
        <v>0.7</v>
      </c>
      <c r="L14243" s="47">
        <v>2</v>
      </c>
      <c r="M14243" s="47">
        <f>VLOOKUP(I14243,PGStock[],6,FALSE)</f>
        <v>200</v>
      </c>
      <c r="N14243" s="47">
        <f>+PGSales!$L14243*PGSales!$M14243</f>
        <v>400</v>
      </c>
    </row>
    <row r="14244" spans="1:14" hidden="1" x14ac:dyDescent="0.25">
      <c r="A14244" s="77">
        <f t="shared" si="1726"/>
        <v>2026</v>
      </c>
      <c r="B14244" s="77">
        <f t="shared" si="1727"/>
        <v>2</v>
      </c>
      <c r="C14244" s="73">
        <v>46071</v>
      </c>
      <c r="D14244" s="79" t="s">
        <v>878</v>
      </c>
      <c r="E14244" s="80" t="s">
        <v>992</v>
      </c>
      <c r="F14244" s="81" t="str">
        <f>VLOOKUP(E14244,Customer[],2,FALSE)</f>
        <v>Kambauza</v>
      </c>
      <c r="G14244" s="69" t="str">
        <f>VLOOKUP(E14244,Customer[],3,FALSE)</f>
        <v>kansittthar Rd</v>
      </c>
      <c r="H14244" s="69" t="str">
        <f>VLOOKUP(E14244,Customer[],4,FALSE)</f>
        <v>Hlaing Thar Yar</v>
      </c>
      <c r="I14244" s="48" t="s">
        <v>18</v>
      </c>
      <c r="J14244" s="82" t="str">
        <f>VLOOKUP(I14244,PGStock[],2,FALSE)</f>
        <v>Formula Rum 350ml</v>
      </c>
      <c r="K14244" s="71">
        <f>VLOOKUP(I14244,PGStock[],3,FALSE)</f>
        <v>0.35</v>
      </c>
      <c r="L14244" s="47">
        <v>1</v>
      </c>
      <c r="M14244" s="47">
        <f>VLOOKUP(I14244,PGStock[],6,FALSE)</f>
        <v>150</v>
      </c>
      <c r="N14244" s="47">
        <f>+PGSales!$L14244*PGSales!$M14244</f>
        <v>150</v>
      </c>
    </row>
    <row r="14245" spans="1:14" hidden="1" x14ac:dyDescent="0.25">
      <c r="A14245" s="77">
        <f t="shared" si="1726"/>
        <v>2026</v>
      </c>
      <c r="B14245" s="77">
        <f t="shared" si="1727"/>
        <v>2</v>
      </c>
      <c r="C14245" s="73">
        <v>46071</v>
      </c>
      <c r="D14245" s="79" t="s">
        <v>878</v>
      </c>
      <c r="E14245" s="80" t="s">
        <v>992</v>
      </c>
      <c r="F14245" s="81" t="str">
        <f>VLOOKUP(E14245,Customer[],2,FALSE)</f>
        <v>Kambauza</v>
      </c>
      <c r="G14245" s="69" t="str">
        <f>VLOOKUP(E14245,Customer[],3,FALSE)</f>
        <v>kansittthar Rd</v>
      </c>
      <c r="H14245" s="69" t="str">
        <f>VLOOKUP(E14245,Customer[],4,FALSE)</f>
        <v>Hlaing Thar Yar</v>
      </c>
      <c r="I14245" s="48" t="s">
        <v>959</v>
      </c>
      <c r="J14245" s="82" t="str">
        <f>VLOOKUP(I14245,PGStock[],2,FALSE)</f>
        <v>Shwe Man ကော်ဗူး (1 Liter)</v>
      </c>
      <c r="K14245" s="71">
        <f>VLOOKUP(I14245,PGStock[],3,FALSE)</f>
        <v>1</v>
      </c>
      <c r="L14245" s="47">
        <v>1</v>
      </c>
      <c r="M14245" s="47">
        <f>VLOOKUP(I14245,PGStock[],6,FALSE)</f>
        <v>100</v>
      </c>
      <c r="N14245" s="47">
        <f>+PGSales!$L14245*PGSales!$M14245</f>
        <v>100</v>
      </c>
    </row>
    <row r="14246" spans="1:14" hidden="1" x14ac:dyDescent="0.25">
      <c r="A14246" s="77">
        <f t="shared" si="1726"/>
        <v>2026</v>
      </c>
      <c r="B14246" s="77">
        <f t="shared" si="1727"/>
        <v>2</v>
      </c>
      <c r="C14246" s="73">
        <v>46071</v>
      </c>
      <c r="D14246" s="79" t="s">
        <v>4</v>
      </c>
      <c r="E14246" s="80" t="s">
        <v>469</v>
      </c>
      <c r="F14246" s="81" t="str">
        <f>VLOOKUP(E14246,Customer[],2,FALSE)</f>
        <v>Nay La</v>
      </c>
      <c r="G14246" s="69" t="str">
        <f>VLOOKUP(E14246,Customer[],3,FALSE)</f>
        <v>Kyan Sitt Thar Rd</v>
      </c>
      <c r="H14246" s="69" t="str">
        <f>VLOOKUP(E14246,Customer[],4,FALSE)</f>
        <v>Hlaing Thar Yar</v>
      </c>
      <c r="I14246" s="48" t="s">
        <v>25</v>
      </c>
      <c r="J14246" s="82" t="str">
        <f>VLOOKUP(I14246,PGStock[],2,FALSE)</f>
        <v>Columbus Super Red Smooth 350 Ml</v>
      </c>
      <c r="K14246" s="71">
        <f>VLOOKUP(I14246,PGStock[],3,FALSE)</f>
        <v>0.35</v>
      </c>
      <c r="L14246" s="47">
        <v>1</v>
      </c>
      <c r="M14246" s="47">
        <f>VLOOKUP(I14246,PGStock[],6,FALSE)</f>
        <v>150</v>
      </c>
      <c r="N14246" s="47">
        <f>+PGSales!$L14246*PGSales!$M14246</f>
        <v>150</v>
      </c>
    </row>
    <row r="14247" spans="1:14" hidden="1" x14ac:dyDescent="0.25">
      <c r="A14247" s="77">
        <f t="shared" si="1726"/>
        <v>2026</v>
      </c>
      <c r="B14247" s="77">
        <f t="shared" si="1727"/>
        <v>2</v>
      </c>
      <c r="C14247" s="73">
        <v>46071</v>
      </c>
      <c r="D14247" s="79" t="s">
        <v>4</v>
      </c>
      <c r="E14247" s="80" t="s">
        <v>469</v>
      </c>
      <c r="F14247" s="81" t="str">
        <f>VLOOKUP(E14247,Customer[],2,FALSE)</f>
        <v>Nay La</v>
      </c>
      <c r="G14247" s="69" t="str">
        <f>VLOOKUP(E14247,Customer[],3,FALSE)</f>
        <v>Kyan Sitt Thar Rd</v>
      </c>
      <c r="H14247" s="69" t="str">
        <f>VLOOKUP(E14247,Customer[],4,FALSE)</f>
        <v>Hlaing Thar Yar</v>
      </c>
      <c r="I14247" s="48" t="s">
        <v>20</v>
      </c>
      <c r="J14247" s="82" t="str">
        <f>VLOOKUP(I14247,PGStock[],2,FALSE)</f>
        <v>Formula Rum 700ml</v>
      </c>
      <c r="K14247" s="71">
        <f>VLOOKUP(I14247,PGStock[],3,FALSE)</f>
        <v>0.7</v>
      </c>
      <c r="L14247" s="47">
        <v>1</v>
      </c>
      <c r="M14247" s="47">
        <f>VLOOKUP(I14247,PGStock[],6,FALSE)</f>
        <v>200</v>
      </c>
      <c r="N14247" s="47">
        <f>+PGSales!$L14247*PGSales!$M14247</f>
        <v>200</v>
      </c>
    </row>
    <row r="14248" spans="1:14" hidden="1" x14ac:dyDescent="0.25">
      <c r="A14248" s="77">
        <f t="shared" si="1726"/>
        <v>2026</v>
      </c>
      <c r="B14248" s="77">
        <f t="shared" si="1727"/>
        <v>2</v>
      </c>
      <c r="C14248" s="73">
        <v>46071</v>
      </c>
      <c r="D14248" s="79" t="s">
        <v>4</v>
      </c>
      <c r="E14248" s="80" t="s">
        <v>469</v>
      </c>
      <c r="F14248" s="81" t="str">
        <f>VLOOKUP(E14248,Customer[],2,FALSE)</f>
        <v>Nay La</v>
      </c>
      <c r="G14248" s="69" t="str">
        <f>VLOOKUP(E14248,Customer[],3,FALSE)</f>
        <v>Kyan Sitt Thar Rd</v>
      </c>
      <c r="H14248" s="69" t="str">
        <f>VLOOKUP(E14248,Customer[],4,FALSE)</f>
        <v>Hlaing Thar Yar</v>
      </c>
      <c r="I14248" s="48" t="s">
        <v>958</v>
      </c>
      <c r="J14248" s="82" t="str">
        <f>VLOOKUP(I14248,PGStock[],2,FALSE)</f>
        <v>Shwe Man 680ml</v>
      </c>
      <c r="K14248" s="71">
        <f>VLOOKUP(I14248,PGStock[],3,FALSE)</f>
        <v>0.68</v>
      </c>
      <c r="L14248" s="47">
        <v>1</v>
      </c>
      <c r="M14248" s="47">
        <f>VLOOKUP(I14248,PGStock[],6,FALSE)</f>
        <v>100</v>
      </c>
      <c r="N14248" s="47">
        <f>+PGSales!$L14248*PGSales!$M14248</f>
        <v>100</v>
      </c>
    </row>
    <row r="14249" spans="1:14" hidden="1" x14ac:dyDescent="0.25">
      <c r="A14249" s="77">
        <f t="shared" ref="A14249:A14267" si="1728">YEAR(C14249)</f>
        <v>2026</v>
      </c>
      <c r="B14249" s="77">
        <f t="shared" ref="B14249:B14267" si="1729">MONTH(C14249)</f>
        <v>2</v>
      </c>
      <c r="C14249" s="73">
        <v>46071</v>
      </c>
      <c r="D14249" s="79" t="s">
        <v>4</v>
      </c>
      <c r="E14249" s="80" t="s">
        <v>469</v>
      </c>
      <c r="F14249" s="81" t="str">
        <f>VLOOKUP(E14249,Customer[],2,FALSE)</f>
        <v>Nay La</v>
      </c>
      <c r="G14249" s="69" t="str">
        <f>VLOOKUP(E14249,Customer[],3,FALSE)</f>
        <v>Kyan Sitt Thar Rd</v>
      </c>
      <c r="H14249" s="69" t="str">
        <f>VLOOKUP(E14249,Customer[],4,FALSE)</f>
        <v>Hlaing Thar Yar</v>
      </c>
      <c r="I14249" s="48" t="s">
        <v>959</v>
      </c>
      <c r="J14249" s="82" t="str">
        <f>VLOOKUP(I14249,PGStock[],2,FALSE)</f>
        <v>Shwe Man ကော်ဗူး (1 Liter)</v>
      </c>
      <c r="K14249" s="71">
        <f>VLOOKUP(I14249,PGStock[],3,FALSE)</f>
        <v>1</v>
      </c>
      <c r="L14249" s="47">
        <v>7</v>
      </c>
      <c r="M14249" s="47">
        <f>VLOOKUP(I14249,PGStock[],6,FALSE)</f>
        <v>100</v>
      </c>
      <c r="N14249" s="47">
        <f>+PGSales!$L14249*PGSales!$M14249</f>
        <v>700</v>
      </c>
    </row>
    <row r="14250" spans="1:14" hidden="1" x14ac:dyDescent="0.25">
      <c r="A14250" s="77">
        <f t="shared" si="1728"/>
        <v>2026</v>
      </c>
      <c r="B14250" s="77">
        <f t="shared" si="1729"/>
        <v>2</v>
      </c>
      <c r="C14250" s="73">
        <v>46071</v>
      </c>
      <c r="D14250" s="79" t="s">
        <v>74</v>
      </c>
      <c r="E14250" s="80">
        <v>124</v>
      </c>
      <c r="F14250" s="81" t="str">
        <f>VLOOKUP(E14250,Customer[],2,FALSE)</f>
        <v>124 Store</v>
      </c>
      <c r="G14250" s="69" t="str">
        <f>VLOOKUP(E14250,Customer[],3,FALSE)</f>
        <v>Padamyar Rd</v>
      </c>
      <c r="H14250" s="69" t="str">
        <f>VLOOKUP(E14250,Customer[],4,FALSE)</f>
        <v>Hlaing Thar Yar</v>
      </c>
      <c r="I14250" s="48" t="s">
        <v>25</v>
      </c>
      <c r="J14250" s="82" t="str">
        <f>VLOOKUP(I14250,PGStock[],2,FALSE)</f>
        <v>Columbus Super Red Smooth 350 Ml</v>
      </c>
      <c r="K14250" s="71">
        <f>VLOOKUP(I14250,PGStock[],3,FALSE)</f>
        <v>0.35</v>
      </c>
      <c r="L14250" s="47">
        <v>3</v>
      </c>
      <c r="M14250" s="47">
        <f>VLOOKUP(I14250,PGStock[],6,FALSE)</f>
        <v>150</v>
      </c>
      <c r="N14250" s="47">
        <f>+PGSales!$L14250*PGSales!$M14250</f>
        <v>450</v>
      </c>
    </row>
    <row r="14251" spans="1:14" hidden="1" x14ac:dyDescent="0.25">
      <c r="A14251" s="77">
        <f t="shared" si="1728"/>
        <v>2026</v>
      </c>
      <c r="B14251" s="77">
        <f t="shared" si="1729"/>
        <v>2</v>
      </c>
      <c r="C14251" s="73">
        <v>46071</v>
      </c>
      <c r="D14251" s="79" t="s">
        <v>74</v>
      </c>
      <c r="E14251" s="80">
        <v>124</v>
      </c>
      <c r="F14251" s="81" t="str">
        <f>VLOOKUP(E14251,Customer[],2,FALSE)</f>
        <v>124 Store</v>
      </c>
      <c r="G14251" s="69" t="str">
        <f>VLOOKUP(E14251,Customer[],3,FALSE)</f>
        <v>Padamyar Rd</v>
      </c>
      <c r="H14251" s="69" t="str">
        <f>VLOOKUP(E14251,Customer[],4,FALSE)</f>
        <v>Hlaing Thar Yar</v>
      </c>
      <c r="I14251" s="48" t="s">
        <v>18</v>
      </c>
      <c r="J14251" s="82" t="str">
        <f>VLOOKUP(I14251,PGStock[],2,FALSE)</f>
        <v>Formula Rum 350ml</v>
      </c>
      <c r="K14251" s="71">
        <f>VLOOKUP(I14251,PGStock[],3,FALSE)</f>
        <v>0.35</v>
      </c>
      <c r="L14251" s="47">
        <v>2</v>
      </c>
      <c r="M14251" s="47">
        <f>VLOOKUP(I14251,PGStock[],6,FALSE)</f>
        <v>150</v>
      </c>
      <c r="N14251" s="47">
        <f>+PGSales!$L14251*PGSales!$M14251</f>
        <v>300</v>
      </c>
    </row>
    <row r="14252" spans="1:14" hidden="1" x14ac:dyDescent="0.25">
      <c r="A14252" s="77">
        <f t="shared" si="1728"/>
        <v>2026</v>
      </c>
      <c r="B14252" s="77">
        <f t="shared" si="1729"/>
        <v>2</v>
      </c>
      <c r="C14252" s="73">
        <v>46071</v>
      </c>
      <c r="D14252" s="79" t="s">
        <v>74</v>
      </c>
      <c r="E14252" s="80">
        <v>124</v>
      </c>
      <c r="F14252" s="81" t="str">
        <f>VLOOKUP(E14252,Customer[],2,FALSE)</f>
        <v>124 Store</v>
      </c>
      <c r="G14252" s="69" t="str">
        <f>VLOOKUP(E14252,Customer[],3,FALSE)</f>
        <v>Padamyar Rd</v>
      </c>
      <c r="H14252" s="69" t="str">
        <f>VLOOKUP(E14252,Customer[],4,FALSE)</f>
        <v>Hlaing Thar Yar</v>
      </c>
      <c r="I14252" s="48" t="s">
        <v>959</v>
      </c>
      <c r="J14252" s="82" t="str">
        <f>VLOOKUP(I14252,PGStock[],2,FALSE)</f>
        <v>Shwe Man ကော်ဗူး (1 Liter)</v>
      </c>
      <c r="K14252" s="71">
        <f>VLOOKUP(I14252,PGStock[],3,FALSE)</f>
        <v>1</v>
      </c>
      <c r="L14252" s="47">
        <v>2</v>
      </c>
      <c r="M14252" s="47">
        <f>VLOOKUP(I14252,PGStock[],6,FALSE)</f>
        <v>100</v>
      </c>
      <c r="N14252" s="47">
        <f>+PGSales!$L14252*PGSales!$M14252</f>
        <v>200</v>
      </c>
    </row>
    <row r="14253" spans="1:14" hidden="1" x14ac:dyDescent="0.25">
      <c r="A14253" s="77">
        <f t="shared" si="1728"/>
        <v>2026</v>
      </c>
      <c r="B14253" s="77">
        <f t="shared" si="1729"/>
        <v>2</v>
      </c>
      <c r="C14253" s="73">
        <v>46071</v>
      </c>
      <c r="D14253" s="79" t="s">
        <v>68</v>
      </c>
      <c r="E14253" s="80" t="s">
        <v>1442</v>
      </c>
      <c r="F14253" s="81" t="str">
        <f>VLOOKUP(E14253,Customer[],2,FALSE)</f>
        <v>Nay La 2</v>
      </c>
      <c r="G14253" s="69" t="str">
        <f>VLOOKUP(E14253,Customer[],3,FALSE)</f>
        <v>Yaokker Rd</v>
      </c>
      <c r="H14253" s="69" t="str">
        <f>VLOOKUP(E14253,Customer[],4,FALSE)</f>
        <v>Hlaing Thar Yar</v>
      </c>
      <c r="I14253" s="48" t="s">
        <v>27</v>
      </c>
      <c r="J14253" s="82" t="str">
        <f>VLOOKUP(I14253,PGStock[],2,FALSE)</f>
        <v>Columbus Super Red Smooth 700 Ml</v>
      </c>
      <c r="K14253" s="71">
        <f>VLOOKUP(I14253,PGStock[],3,FALSE)</f>
        <v>0.7</v>
      </c>
      <c r="L14253" s="47">
        <v>2</v>
      </c>
      <c r="M14253" s="47">
        <f>VLOOKUP(I14253,PGStock[],6,FALSE)</f>
        <v>200</v>
      </c>
      <c r="N14253" s="47">
        <f>+PGSales!$L14253*PGSales!$M14253</f>
        <v>400</v>
      </c>
    </row>
    <row r="14254" spans="1:14" hidden="1" x14ac:dyDescent="0.25">
      <c r="A14254" s="77">
        <f t="shared" si="1728"/>
        <v>2026</v>
      </c>
      <c r="B14254" s="77">
        <f t="shared" si="1729"/>
        <v>2</v>
      </c>
      <c r="C14254" s="73">
        <v>46071</v>
      </c>
      <c r="D14254" s="79" t="s">
        <v>68</v>
      </c>
      <c r="E14254" s="80" t="s">
        <v>1442</v>
      </c>
      <c r="F14254" s="81" t="str">
        <f>VLOOKUP(E14254,Customer[],2,FALSE)</f>
        <v>Nay La 2</v>
      </c>
      <c r="G14254" s="69" t="str">
        <f>VLOOKUP(E14254,Customer[],3,FALSE)</f>
        <v>Yaokker Rd</v>
      </c>
      <c r="H14254" s="69" t="str">
        <f>VLOOKUP(E14254,Customer[],4,FALSE)</f>
        <v>Hlaing Thar Yar</v>
      </c>
      <c r="I14254" s="48" t="s">
        <v>959</v>
      </c>
      <c r="J14254" s="82" t="str">
        <f>VLOOKUP(I14254,PGStock[],2,FALSE)</f>
        <v>Shwe Man ကော်ဗူး (1 Liter)</v>
      </c>
      <c r="K14254" s="71">
        <f>VLOOKUP(I14254,PGStock[],3,FALSE)</f>
        <v>1</v>
      </c>
      <c r="L14254" s="47">
        <v>2</v>
      </c>
      <c r="M14254" s="47">
        <f>VLOOKUP(I14254,PGStock[],6,FALSE)</f>
        <v>100</v>
      </c>
      <c r="N14254" s="47">
        <f>+PGSales!$L14254*PGSales!$M14254</f>
        <v>200</v>
      </c>
    </row>
    <row r="14255" spans="1:14" hidden="1" x14ac:dyDescent="0.25">
      <c r="A14255" s="77">
        <f t="shared" si="1728"/>
        <v>2026</v>
      </c>
      <c r="B14255" s="77">
        <f t="shared" si="1729"/>
        <v>2</v>
      </c>
      <c r="C14255" s="73">
        <v>46071</v>
      </c>
      <c r="D14255" s="79" t="s">
        <v>275</v>
      </c>
      <c r="E14255" s="80" t="s">
        <v>467</v>
      </c>
      <c r="F14255" s="81" t="str">
        <f>VLOOKUP(E14255,Customer[],2,FALSE)</f>
        <v>ANT Store</v>
      </c>
      <c r="G14255" s="69" t="str">
        <f>VLOOKUP(E14255,Customer[],3,FALSE)</f>
        <v>Sake kan Thar Rd</v>
      </c>
      <c r="H14255" s="69" t="str">
        <f>VLOOKUP(E14255,Customer[],4,FALSE)</f>
        <v>Hlaing Thar Yar</v>
      </c>
      <c r="I14255" s="48" t="s">
        <v>20</v>
      </c>
      <c r="J14255" s="82" t="str">
        <f>VLOOKUP(I14255,PGStock[],2,FALSE)</f>
        <v>Formula Rum 700ml</v>
      </c>
      <c r="K14255" s="71">
        <f>VLOOKUP(I14255,PGStock[],3,FALSE)</f>
        <v>0.7</v>
      </c>
      <c r="L14255" s="47">
        <v>1</v>
      </c>
      <c r="M14255" s="47">
        <f>VLOOKUP(I14255,PGStock[],6,FALSE)</f>
        <v>200</v>
      </c>
      <c r="N14255" s="47">
        <f>+PGSales!$L14255*PGSales!$M14255</f>
        <v>200</v>
      </c>
    </row>
    <row r="14256" spans="1:14" hidden="1" x14ac:dyDescent="0.25">
      <c r="A14256" s="77">
        <f t="shared" si="1728"/>
        <v>2026</v>
      </c>
      <c r="B14256" s="77">
        <f t="shared" si="1729"/>
        <v>2</v>
      </c>
      <c r="C14256" s="73">
        <v>46071</v>
      </c>
      <c r="D14256" s="79" t="s">
        <v>275</v>
      </c>
      <c r="E14256" s="80" t="s">
        <v>467</v>
      </c>
      <c r="F14256" s="81" t="str">
        <f>VLOOKUP(E14256,Customer[],2,FALSE)</f>
        <v>ANT Store</v>
      </c>
      <c r="G14256" s="69" t="str">
        <f>VLOOKUP(E14256,Customer[],3,FALSE)</f>
        <v>Sake kan Thar Rd</v>
      </c>
      <c r="H14256" s="69" t="str">
        <f>VLOOKUP(E14256,Customer[],4,FALSE)</f>
        <v>Hlaing Thar Yar</v>
      </c>
      <c r="I14256" s="48" t="s">
        <v>18</v>
      </c>
      <c r="J14256" s="82" t="str">
        <f>VLOOKUP(I14256,PGStock[],2,FALSE)</f>
        <v>Formula Rum 350ml</v>
      </c>
      <c r="K14256" s="71">
        <f>VLOOKUP(I14256,PGStock[],3,FALSE)</f>
        <v>0.35</v>
      </c>
      <c r="L14256" s="47">
        <v>1</v>
      </c>
      <c r="M14256" s="47">
        <f>VLOOKUP(I14256,PGStock[],6,FALSE)</f>
        <v>150</v>
      </c>
      <c r="N14256" s="47">
        <f>+PGSales!$L14256*PGSales!$M14256</f>
        <v>150</v>
      </c>
    </row>
    <row r="14257" spans="1:14" hidden="1" x14ac:dyDescent="0.25">
      <c r="A14257" s="77">
        <f t="shared" si="1728"/>
        <v>2026</v>
      </c>
      <c r="B14257" s="77">
        <f t="shared" si="1729"/>
        <v>2</v>
      </c>
      <c r="C14257" s="73">
        <v>46071</v>
      </c>
      <c r="D14257" s="79" t="s">
        <v>275</v>
      </c>
      <c r="E14257" s="80" t="s">
        <v>467</v>
      </c>
      <c r="F14257" s="81" t="str">
        <f>VLOOKUP(E14257,Customer[],2,FALSE)</f>
        <v>ANT Store</v>
      </c>
      <c r="G14257" s="69" t="str">
        <f>VLOOKUP(E14257,Customer[],3,FALSE)</f>
        <v>Sake kan Thar Rd</v>
      </c>
      <c r="H14257" s="69" t="str">
        <f>VLOOKUP(E14257,Customer[],4,FALSE)</f>
        <v>Hlaing Thar Yar</v>
      </c>
      <c r="I14257" s="48" t="s">
        <v>959</v>
      </c>
      <c r="J14257" s="82" t="str">
        <f>VLOOKUP(I14257,PGStock[],2,FALSE)</f>
        <v>Shwe Man ကော်ဗူး (1 Liter)</v>
      </c>
      <c r="K14257" s="71">
        <f>VLOOKUP(I14257,PGStock[],3,FALSE)</f>
        <v>1</v>
      </c>
      <c r="L14257" s="47">
        <v>7</v>
      </c>
      <c r="M14257" s="47">
        <f>VLOOKUP(I14257,PGStock[],6,FALSE)</f>
        <v>100</v>
      </c>
      <c r="N14257" s="47">
        <f>+PGSales!$L14257*PGSales!$M14257</f>
        <v>700</v>
      </c>
    </row>
    <row r="14258" spans="1:14" hidden="1" x14ac:dyDescent="0.25">
      <c r="A14258" s="77">
        <f t="shared" si="1728"/>
        <v>2026</v>
      </c>
      <c r="B14258" s="77">
        <f t="shared" si="1729"/>
        <v>2</v>
      </c>
      <c r="C14258" s="73">
        <v>46072</v>
      </c>
      <c r="D14258" s="79" t="s">
        <v>115</v>
      </c>
      <c r="E14258" s="80" t="s">
        <v>290</v>
      </c>
      <c r="F14258" s="81" t="str">
        <f>VLOOKUP(E14258,Customer[],2,FALSE)</f>
        <v>Toe Twat Wai</v>
      </c>
      <c r="G14258" s="69" t="str">
        <f>VLOOKUP(E14258,Customer[],3,FALSE)</f>
        <v>Badamar St</v>
      </c>
      <c r="H14258" s="69" t="str">
        <f>VLOOKUP(E14258,Customer[],4,FALSE)</f>
        <v xml:space="preserve">Shwepyithar </v>
      </c>
      <c r="I14258" s="48" t="s">
        <v>25</v>
      </c>
      <c r="J14258" s="82" t="str">
        <f>VLOOKUP(I14258,PGStock[],2,FALSE)</f>
        <v>Columbus Super Red Smooth 350 Ml</v>
      </c>
      <c r="K14258" s="71">
        <f>VLOOKUP(I14258,PGStock[],3,FALSE)</f>
        <v>0.35</v>
      </c>
      <c r="L14258" s="47">
        <v>5</v>
      </c>
      <c r="M14258" s="47">
        <f>VLOOKUP(I14258,PGStock[],6,FALSE)</f>
        <v>150</v>
      </c>
      <c r="N14258" s="47">
        <f>+PGSales!$L14258*PGSales!$M14258</f>
        <v>750</v>
      </c>
    </row>
    <row r="14259" spans="1:14" hidden="1" x14ac:dyDescent="0.25">
      <c r="A14259" s="77">
        <f t="shared" si="1728"/>
        <v>2026</v>
      </c>
      <c r="B14259" s="77">
        <f t="shared" si="1729"/>
        <v>2</v>
      </c>
      <c r="C14259" s="73">
        <v>46072</v>
      </c>
      <c r="D14259" s="79" t="s">
        <v>115</v>
      </c>
      <c r="E14259" s="80" t="s">
        <v>290</v>
      </c>
      <c r="F14259" s="81" t="str">
        <f>VLOOKUP(E14259,Customer[],2,FALSE)</f>
        <v>Toe Twat Wai</v>
      </c>
      <c r="G14259" s="69" t="str">
        <f>VLOOKUP(E14259,Customer[],3,FALSE)</f>
        <v>Badamar St</v>
      </c>
      <c r="H14259" s="69" t="str">
        <f>VLOOKUP(E14259,Customer[],4,FALSE)</f>
        <v xml:space="preserve">Shwepyithar </v>
      </c>
      <c r="I14259" s="48" t="s">
        <v>18</v>
      </c>
      <c r="J14259" s="82" t="str">
        <f>VLOOKUP(I14259,PGStock[],2,FALSE)</f>
        <v>Formula Rum 350ml</v>
      </c>
      <c r="K14259" s="71">
        <f>VLOOKUP(I14259,PGStock[],3,FALSE)</f>
        <v>0.35</v>
      </c>
      <c r="L14259" s="47">
        <v>3</v>
      </c>
      <c r="M14259" s="47">
        <f>VLOOKUP(I14259,PGStock[],6,FALSE)</f>
        <v>150</v>
      </c>
      <c r="N14259" s="47">
        <f>+PGSales!$L14259*PGSales!$M14259</f>
        <v>450</v>
      </c>
    </row>
    <row r="14260" spans="1:14" hidden="1" x14ac:dyDescent="0.25">
      <c r="A14260" s="77">
        <f t="shared" si="1728"/>
        <v>2026</v>
      </c>
      <c r="B14260" s="77">
        <f t="shared" si="1729"/>
        <v>2</v>
      </c>
      <c r="C14260" s="73">
        <v>46072</v>
      </c>
      <c r="D14260" s="79" t="s">
        <v>115</v>
      </c>
      <c r="E14260" s="80" t="s">
        <v>290</v>
      </c>
      <c r="F14260" s="81" t="str">
        <f>VLOOKUP(E14260,Customer[],2,FALSE)</f>
        <v>Toe Twat Wai</v>
      </c>
      <c r="G14260" s="69" t="str">
        <f>VLOOKUP(E14260,Customer[],3,FALSE)</f>
        <v>Badamar St</v>
      </c>
      <c r="H14260" s="69" t="str">
        <f>VLOOKUP(E14260,Customer[],4,FALSE)</f>
        <v xml:space="preserve">Shwepyithar </v>
      </c>
      <c r="I14260" s="48" t="s">
        <v>958</v>
      </c>
      <c r="J14260" s="82" t="str">
        <f>VLOOKUP(I14260,PGStock[],2,FALSE)</f>
        <v>Shwe Man 680ml</v>
      </c>
      <c r="K14260" s="71">
        <f>VLOOKUP(I14260,PGStock[],3,FALSE)</f>
        <v>0.68</v>
      </c>
      <c r="L14260" s="47">
        <v>1</v>
      </c>
      <c r="M14260" s="47">
        <f>VLOOKUP(I14260,PGStock[],6,FALSE)</f>
        <v>100</v>
      </c>
      <c r="N14260" s="47">
        <f>+PGSales!$L14260*PGSales!$M14260</f>
        <v>100</v>
      </c>
    </row>
    <row r="14261" spans="1:14" hidden="1" x14ac:dyDescent="0.25">
      <c r="A14261" s="77">
        <f t="shared" si="1728"/>
        <v>2026</v>
      </c>
      <c r="B14261" s="77">
        <f t="shared" si="1729"/>
        <v>2</v>
      </c>
      <c r="C14261" s="73">
        <v>46072</v>
      </c>
      <c r="D14261" s="79" t="s">
        <v>115</v>
      </c>
      <c r="E14261" s="80" t="s">
        <v>290</v>
      </c>
      <c r="F14261" s="81" t="str">
        <f>VLOOKUP(E14261,Customer[],2,FALSE)</f>
        <v>Toe Twat Wai</v>
      </c>
      <c r="G14261" s="69" t="str">
        <f>VLOOKUP(E14261,Customer[],3,FALSE)</f>
        <v>Badamar St</v>
      </c>
      <c r="H14261" s="69" t="str">
        <f>VLOOKUP(E14261,Customer[],4,FALSE)</f>
        <v xml:space="preserve">Shwepyithar </v>
      </c>
      <c r="I14261" s="48" t="s">
        <v>959</v>
      </c>
      <c r="J14261" s="82" t="str">
        <f>VLOOKUP(I14261,PGStock[],2,FALSE)</f>
        <v>Shwe Man ကော်ဗူး (1 Liter)</v>
      </c>
      <c r="K14261" s="71">
        <f>VLOOKUP(I14261,PGStock[],3,FALSE)</f>
        <v>1</v>
      </c>
      <c r="L14261" s="47">
        <v>1</v>
      </c>
      <c r="M14261" s="47">
        <f>VLOOKUP(I14261,PGStock[],6,FALSE)</f>
        <v>100</v>
      </c>
      <c r="N14261" s="47">
        <f>+PGSales!$L14261*PGSales!$M14261</f>
        <v>100</v>
      </c>
    </row>
    <row r="14262" spans="1:14" hidden="1" x14ac:dyDescent="0.25">
      <c r="A14262" s="77">
        <f t="shared" si="1728"/>
        <v>2026</v>
      </c>
      <c r="B14262" s="77">
        <f t="shared" si="1729"/>
        <v>2</v>
      </c>
      <c r="C14262" s="73">
        <v>46072</v>
      </c>
      <c r="D14262" s="79" t="s">
        <v>70</v>
      </c>
      <c r="E14262" s="80" t="s">
        <v>185</v>
      </c>
      <c r="F14262" s="81" t="str">
        <f>VLOOKUP(E14262,Customer[],2,FALSE)</f>
        <v>Ko Gyi Yo</v>
      </c>
      <c r="G14262" s="69" t="str">
        <f>VLOOKUP(E14262,Customer[],3,FALSE)</f>
        <v>Maher Badula Rd</v>
      </c>
      <c r="H14262" s="69" t="str">
        <f>VLOOKUP(E14262,Customer[],4,FALSE)</f>
        <v xml:space="preserve">Shwepyithar </v>
      </c>
      <c r="I14262" s="48" t="s">
        <v>27</v>
      </c>
      <c r="J14262" s="82" t="str">
        <f>VLOOKUP(I14262,PGStock[],2,FALSE)</f>
        <v>Columbus Super Red Smooth 700 Ml</v>
      </c>
      <c r="K14262" s="71">
        <f>VLOOKUP(I14262,PGStock[],3,FALSE)</f>
        <v>0.7</v>
      </c>
      <c r="L14262" s="47">
        <v>1</v>
      </c>
      <c r="M14262" s="47">
        <f>VLOOKUP(I14262,PGStock[],6,FALSE)</f>
        <v>200</v>
      </c>
      <c r="N14262" s="47">
        <f>+PGSales!$L14262*PGSales!$M14262</f>
        <v>200</v>
      </c>
    </row>
    <row r="14263" spans="1:14" hidden="1" x14ac:dyDescent="0.25">
      <c r="A14263" s="77">
        <f t="shared" si="1728"/>
        <v>2026</v>
      </c>
      <c r="B14263" s="77">
        <f t="shared" si="1729"/>
        <v>2</v>
      </c>
      <c r="C14263" s="73">
        <v>46072</v>
      </c>
      <c r="D14263" s="79" t="s">
        <v>70</v>
      </c>
      <c r="E14263" s="80" t="s">
        <v>185</v>
      </c>
      <c r="F14263" s="81" t="str">
        <f>VLOOKUP(E14263,Customer[],2,FALSE)</f>
        <v>Ko Gyi Yo</v>
      </c>
      <c r="G14263" s="69" t="str">
        <f>VLOOKUP(E14263,Customer[],3,FALSE)</f>
        <v>Maher Badula Rd</v>
      </c>
      <c r="H14263" s="69" t="str">
        <f>VLOOKUP(E14263,Customer[],4,FALSE)</f>
        <v xml:space="preserve">Shwepyithar </v>
      </c>
      <c r="I14263" s="48" t="s">
        <v>25</v>
      </c>
      <c r="J14263" s="82" t="str">
        <f>VLOOKUP(I14263,PGStock[],2,FALSE)</f>
        <v>Columbus Super Red Smooth 350 Ml</v>
      </c>
      <c r="K14263" s="71">
        <f>VLOOKUP(I14263,PGStock[],3,FALSE)</f>
        <v>0.35</v>
      </c>
      <c r="L14263" s="47">
        <v>1</v>
      </c>
      <c r="M14263" s="47">
        <f>VLOOKUP(I14263,PGStock[],6,FALSE)</f>
        <v>150</v>
      </c>
      <c r="N14263" s="47">
        <f>+PGSales!$L14263*PGSales!$M14263</f>
        <v>150</v>
      </c>
    </row>
    <row r="14264" spans="1:14" hidden="1" x14ac:dyDescent="0.25">
      <c r="A14264" s="77">
        <f t="shared" si="1728"/>
        <v>2026</v>
      </c>
      <c r="B14264" s="77">
        <f t="shared" si="1729"/>
        <v>2</v>
      </c>
      <c r="C14264" s="73">
        <v>46072</v>
      </c>
      <c r="D14264" s="79" t="s">
        <v>70</v>
      </c>
      <c r="E14264" s="80" t="s">
        <v>185</v>
      </c>
      <c r="F14264" s="81" t="str">
        <f>VLOOKUP(E14264,Customer[],2,FALSE)</f>
        <v>Ko Gyi Yo</v>
      </c>
      <c r="G14264" s="69" t="str">
        <f>VLOOKUP(E14264,Customer[],3,FALSE)</f>
        <v>Maher Badula Rd</v>
      </c>
      <c r="H14264" s="69" t="str">
        <f>VLOOKUP(E14264,Customer[],4,FALSE)</f>
        <v xml:space="preserve">Shwepyithar </v>
      </c>
      <c r="I14264" s="48" t="s">
        <v>20</v>
      </c>
      <c r="J14264" s="82" t="str">
        <f>VLOOKUP(I14264,PGStock[],2,FALSE)</f>
        <v>Formula Rum 700ml</v>
      </c>
      <c r="K14264" s="71">
        <f>VLOOKUP(I14264,PGStock[],3,FALSE)</f>
        <v>0.7</v>
      </c>
      <c r="L14264" s="47">
        <v>1</v>
      </c>
      <c r="M14264" s="47">
        <f>VLOOKUP(I14264,PGStock[],6,FALSE)</f>
        <v>200</v>
      </c>
      <c r="N14264" s="47">
        <f>+PGSales!$L14264*PGSales!$M14264</f>
        <v>200</v>
      </c>
    </row>
    <row r="14265" spans="1:14" hidden="1" x14ac:dyDescent="0.25">
      <c r="A14265" s="77">
        <f t="shared" si="1728"/>
        <v>2026</v>
      </c>
      <c r="B14265" s="77">
        <f t="shared" si="1729"/>
        <v>2</v>
      </c>
      <c r="C14265" s="73">
        <v>46072</v>
      </c>
      <c r="D14265" s="79" t="s">
        <v>70</v>
      </c>
      <c r="E14265" s="80" t="s">
        <v>185</v>
      </c>
      <c r="F14265" s="81" t="str">
        <f>VLOOKUP(E14265,Customer[],2,FALSE)</f>
        <v>Ko Gyi Yo</v>
      </c>
      <c r="G14265" s="69" t="str">
        <f>VLOOKUP(E14265,Customer[],3,FALSE)</f>
        <v>Maher Badula Rd</v>
      </c>
      <c r="H14265" s="69" t="str">
        <f>VLOOKUP(E14265,Customer[],4,FALSE)</f>
        <v xml:space="preserve">Shwepyithar </v>
      </c>
      <c r="I14265" s="48" t="s">
        <v>18</v>
      </c>
      <c r="J14265" s="82" t="str">
        <f>VLOOKUP(I14265,PGStock[],2,FALSE)</f>
        <v>Formula Rum 350ml</v>
      </c>
      <c r="K14265" s="71">
        <f>VLOOKUP(I14265,PGStock[],3,FALSE)</f>
        <v>0.35</v>
      </c>
      <c r="L14265" s="47">
        <v>3</v>
      </c>
      <c r="M14265" s="47">
        <f>VLOOKUP(I14265,PGStock[],6,FALSE)</f>
        <v>150</v>
      </c>
      <c r="N14265" s="47">
        <f>+PGSales!$L14265*PGSales!$M14265</f>
        <v>450</v>
      </c>
    </row>
    <row r="14266" spans="1:14" hidden="1" x14ac:dyDescent="0.25">
      <c r="A14266" s="77">
        <f t="shared" si="1728"/>
        <v>2026</v>
      </c>
      <c r="B14266" s="77">
        <f t="shared" si="1729"/>
        <v>2</v>
      </c>
      <c r="C14266" s="73">
        <v>46072</v>
      </c>
      <c r="D14266" s="79" t="s">
        <v>66</v>
      </c>
      <c r="E14266" s="80" t="s">
        <v>630</v>
      </c>
      <c r="F14266" s="81" t="str">
        <f>VLOOKUP(E14266,Customer[],2,FALSE)</f>
        <v xml:space="preserve">Min Satae Kyatt </v>
      </c>
      <c r="G14266" s="69" t="str">
        <f>VLOOKUP(E14266,Customer[],3,FALSE)</f>
        <v>Hlawaga Rd</v>
      </c>
      <c r="H14266" s="69" t="str">
        <f>VLOOKUP(E14266,Customer[],4,FALSE)</f>
        <v xml:space="preserve">Shwepyithar </v>
      </c>
      <c r="I14266" s="48" t="s">
        <v>25</v>
      </c>
      <c r="J14266" s="82" t="str">
        <f>VLOOKUP(I14266,PGStock[],2,FALSE)</f>
        <v>Columbus Super Red Smooth 350 Ml</v>
      </c>
      <c r="K14266" s="71">
        <f>VLOOKUP(I14266,PGStock[],3,FALSE)</f>
        <v>0.35</v>
      </c>
      <c r="L14266" s="47">
        <v>2</v>
      </c>
      <c r="M14266" s="47">
        <f>VLOOKUP(I14266,PGStock[],6,FALSE)</f>
        <v>150</v>
      </c>
      <c r="N14266" s="47">
        <f>+PGSales!$L14266*PGSales!$M14266</f>
        <v>300</v>
      </c>
    </row>
    <row r="14267" spans="1:14" hidden="1" x14ac:dyDescent="0.25">
      <c r="A14267" s="77">
        <f t="shared" si="1728"/>
        <v>2026</v>
      </c>
      <c r="B14267" s="77">
        <f t="shared" si="1729"/>
        <v>2</v>
      </c>
      <c r="C14267" s="73">
        <v>46072</v>
      </c>
      <c r="D14267" s="79" t="s">
        <v>66</v>
      </c>
      <c r="E14267" s="80" t="s">
        <v>630</v>
      </c>
      <c r="F14267" s="81" t="str">
        <f>VLOOKUP(E14267,Customer[],2,FALSE)</f>
        <v xml:space="preserve">Min Satae Kyatt </v>
      </c>
      <c r="G14267" s="69" t="str">
        <f>VLOOKUP(E14267,Customer[],3,FALSE)</f>
        <v>Hlawaga Rd</v>
      </c>
      <c r="H14267" s="69" t="str">
        <f>VLOOKUP(E14267,Customer[],4,FALSE)</f>
        <v xml:space="preserve">Shwepyithar </v>
      </c>
      <c r="I14267" s="48" t="s">
        <v>18</v>
      </c>
      <c r="J14267" s="82" t="str">
        <f>VLOOKUP(I14267,PGStock[],2,FALSE)</f>
        <v>Formula Rum 350ml</v>
      </c>
      <c r="K14267" s="71">
        <f>VLOOKUP(I14267,PGStock[],3,FALSE)</f>
        <v>0.35</v>
      </c>
      <c r="L14267" s="47">
        <v>1</v>
      </c>
      <c r="M14267" s="47">
        <f>VLOOKUP(I14267,PGStock[],6,FALSE)</f>
        <v>150</v>
      </c>
      <c r="N14267" s="47">
        <f>+PGSales!$L14267*PGSales!$M14267</f>
        <v>150</v>
      </c>
    </row>
    <row r="14268" spans="1:14" hidden="1" x14ac:dyDescent="0.25">
      <c r="A14268" s="77">
        <f t="shared" si="1724"/>
        <v>2026</v>
      </c>
      <c r="B14268" s="77">
        <f t="shared" si="1725"/>
        <v>2</v>
      </c>
      <c r="C14268" s="73">
        <v>46072</v>
      </c>
      <c r="D14268" s="79" t="s">
        <v>62</v>
      </c>
      <c r="E14268" s="80" t="s">
        <v>177</v>
      </c>
      <c r="F14268" s="81" t="str">
        <f>VLOOKUP(E14268,Customer[],2,FALSE)</f>
        <v>NI Ni Poe poe</v>
      </c>
      <c r="G14268" s="69" t="str">
        <f>VLOOKUP(E14268,Customer[],3,FALSE)</f>
        <v>Ye Yanaing Rd</v>
      </c>
      <c r="H14268" s="69" t="str">
        <f>VLOOKUP(E14268,Customer[],4,FALSE)</f>
        <v xml:space="preserve">Shwepyithar </v>
      </c>
      <c r="I14268" s="48" t="s">
        <v>25</v>
      </c>
      <c r="J14268" s="82" t="str">
        <f>VLOOKUP(I14268,PGStock[],2,FALSE)</f>
        <v>Columbus Super Red Smooth 350 Ml</v>
      </c>
      <c r="K14268" s="71">
        <f>VLOOKUP(I14268,PGStock[],3,FALSE)</f>
        <v>0.35</v>
      </c>
      <c r="L14268" s="47">
        <v>3</v>
      </c>
      <c r="M14268" s="47">
        <f>VLOOKUP(I14268,PGStock[],6,FALSE)</f>
        <v>150</v>
      </c>
      <c r="N14268" s="47">
        <f>+PGSales!$L14268*PGSales!$M14268</f>
        <v>450</v>
      </c>
    </row>
    <row r="14269" spans="1:14" hidden="1" x14ac:dyDescent="0.25">
      <c r="A14269" s="77">
        <f t="shared" si="1724"/>
        <v>2026</v>
      </c>
      <c r="B14269" s="77">
        <f t="shared" si="1725"/>
        <v>2</v>
      </c>
      <c r="C14269" s="73">
        <v>46072</v>
      </c>
      <c r="D14269" s="79" t="s">
        <v>62</v>
      </c>
      <c r="E14269" s="80" t="s">
        <v>177</v>
      </c>
      <c r="F14269" s="81" t="str">
        <f>VLOOKUP(E14269,Customer[],2,FALSE)</f>
        <v>NI Ni Poe poe</v>
      </c>
      <c r="G14269" s="69" t="str">
        <f>VLOOKUP(E14269,Customer[],3,FALSE)</f>
        <v>Ye Yanaing Rd</v>
      </c>
      <c r="H14269" s="69" t="str">
        <f>VLOOKUP(E14269,Customer[],4,FALSE)</f>
        <v xml:space="preserve">Shwepyithar </v>
      </c>
      <c r="I14269" s="48" t="s">
        <v>20</v>
      </c>
      <c r="J14269" s="82" t="str">
        <f>VLOOKUP(I14269,PGStock[],2,FALSE)</f>
        <v>Formula Rum 700ml</v>
      </c>
      <c r="K14269" s="71">
        <f>VLOOKUP(I14269,PGStock[],3,FALSE)</f>
        <v>0.7</v>
      </c>
      <c r="L14269" s="47">
        <v>1</v>
      </c>
      <c r="M14269" s="47">
        <f>VLOOKUP(I14269,PGStock[],6,FALSE)</f>
        <v>200</v>
      </c>
      <c r="N14269" s="47">
        <f>+PGSales!$L14269*PGSales!$M14269</f>
        <v>200</v>
      </c>
    </row>
    <row r="14270" spans="1:14" hidden="1" x14ac:dyDescent="0.25">
      <c r="A14270" s="77">
        <f t="shared" si="1724"/>
        <v>2026</v>
      </c>
      <c r="B14270" s="77">
        <f t="shared" si="1725"/>
        <v>2</v>
      </c>
      <c r="C14270" s="73">
        <v>46072</v>
      </c>
      <c r="D14270" s="79" t="s">
        <v>62</v>
      </c>
      <c r="E14270" s="80" t="s">
        <v>177</v>
      </c>
      <c r="F14270" s="81" t="str">
        <f>VLOOKUP(E14270,Customer[],2,FALSE)</f>
        <v>NI Ni Poe poe</v>
      </c>
      <c r="G14270" s="69" t="str">
        <f>VLOOKUP(E14270,Customer[],3,FALSE)</f>
        <v>Ye Yanaing Rd</v>
      </c>
      <c r="H14270" s="69" t="str">
        <f>VLOOKUP(E14270,Customer[],4,FALSE)</f>
        <v xml:space="preserve">Shwepyithar </v>
      </c>
      <c r="I14270" s="48" t="s">
        <v>959</v>
      </c>
      <c r="J14270" s="82" t="str">
        <f>VLOOKUP(I14270,PGStock[],2,FALSE)</f>
        <v>Shwe Man ကော်ဗူး (1 Liter)</v>
      </c>
      <c r="K14270" s="71">
        <f>VLOOKUP(I14270,PGStock[],3,FALSE)</f>
        <v>1</v>
      </c>
      <c r="L14270" s="47">
        <v>3</v>
      </c>
      <c r="M14270" s="47">
        <f>VLOOKUP(I14270,PGStock[],6,FALSE)</f>
        <v>100</v>
      </c>
      <c r="N14270" s="47">
        <f>+PGSales!$L14270*PGSales!$M14270</f>
        <v>300</v>
      </c>
    </row>
    <row r="14271" spans="1:14" hidden="1" x14ac:dyDescent="0.25">
      <c r="A14271" s="77">
        <f t="shared" si="1724"/>
        <v>2026</v>
      </c>
      <c r="B14271" s="77">
        <f t="shared" si="1725"/>
        <v>2</v>
      </c>
      <c r="C14271" s="73">
        <v>46072</v>
      </c>
      <c r="D14271" s="79" t="s">
        <v>1438</v>
      </c>
      <c r="E14271" s="80" t="s">
        <v>230</v>
      </c>
      <c r="F14271" s="81" t="str">
        <f>VLOOKUP(E14271,Customer[],2,FALSE)</f>
        <v>KZ</v>
      </c>
      <c r="G14271" s="69" t="str">
        <f>VLOOKUP(E14271,Customer[],3,FALSE)</f>
        <v>kantharyar Rd</v>
      </c>
      <c r="H14271" s="69" t="str">
        <f>VLOOKUP(E14271,Customer[],4,FALSE)</f>
        <v xml:space="preserve">Shwepyithar </v>
      </c>
      <c r="I14271" s="48" t="s">
        <v>25</v>
      </c>
      <c r="J14271" s="82" t="str">
        <f>VLOOKUP(I14271,PGStock[],2,FALSE)</f>
        <v>Columbus Super Red Smooth 350 Ml</v>
      </c>
      <c r="K14271" s="71">
        <f>VLOOKUP(I14271,PGStock[],3,FALSE)</f>
        <v>0.35</v>
      </c>
      <c r="L14271" s="47">
        <v>4</v>
      </c>
      <c r="M14271" s="47">
        <f>VLOOKUP(I14271,PGStock[],6,FALSE)</f>
        <v>150</v>
      </c>
      <c r="N14271" s="47">
        <f>+PGSales!$L14271*PGSales!$M14271</f>
        <v>600</v>
      </c>
    </row>
    <row r="14272" spans="1:14" hidden="1" x14ac:dyDescent="0.25">
      <c r="A14272" s="77">
        <f t="shared" ref="A14272:A14284" si="1730">YEAR(C14272)</f>
        <v>2026</v>
      </c>
      <c r="B14272" s="77">
        <f t="shared" ref="B14272:B14284" si="1731">MONTH(C14272)</f>
        <v>2</v>
      </c>
      <c r="C14272" s="73">
        <v>46072</v>
      </c>
      <c r="D14272" s="79" t="s">
        <v>1438</v>
      </c>
      <c r="E14272" s="80" t="s">
        <v>230</v>
      </c>
      <c r="F14272" s="81" t="str">
        <f>VLOOKUP(E14272,Customer[],2,FALSE)</f>
        <v>KZ</v>
      </c>
      <c r="G14272" s="69" t="str">
        <f>VLOOKUP(E14272,Customer[],3,FALSE)</f>
        <v>kantharyar Rd</v>
      </c>
      <c r="H14272" s="69" t="str">
        <f>VLOOKUP(E14272,Customer[],4,FALSE)</f>
        <v xml:space="preserve">Shwepyithar </v>
      </c>
      <c r="I14272" s="48" t="s">
        <v>18</v>
      </c>
      <c r="J14272" s="82" t="str">
        <f>VLOOKUP(I14272,PGStock[],2,FALSE)</f>
        <v>Formula Rum 350ml</v>
      </c>
      <c r="K14272" s="71">
        <f>VLOOKUP(I14272,PGStock[],3,FALSE)</f>
        <v>0.35</v>
      </c>
      <c r="L14272" s="47">
        <v>4</v>
      </c>
      <c r="M14272" s="47">
        <f>VLOOKUP(I14272,PGStock[],6,FALSE)</f>
        <v>150</v>
      </c>
      <c r="N14272" s="47">
        <f>+PGSales!$L14272*PGSales!$M14272</f>
        <v>600</v>
      </c>
    </row>
    <row r="14273" spans="1:14" hidden="1" x14ac:dyDescent="0.25">
      <c r="A14273" s="77">
        <f t="shared" si="1730"/>
        <v>2026</v>
      </c>
      <c r="B14273" s="77">
        <f t="shared" si="1731"/>
        <v>2</v>
      </c>
      <c r="C14273" s="73">
        <v>46072</v>
      </c>
      <c r="D14273" s="79" t="s">
        <v>1438</v>
      </c>
      <c r="E14273" s="80" t="s">
        <v>230</v>
      </c>
      <c r="F14273" s="81" t="str">
        <f>VLOOKUP(E14273,Customer[],2,FALSE)</f>
        <v>KZ</v>
      </c>
      <c r="G14273" s="69" t="str">
        <f>VLOOKUP(E14273,Customer[],3,FALSE)</f>
        <v>kantharyar Rd</v>
      </c>
      <c r="H14273" s="69" t="str">
        <f>VLOOKUP(E14273,Customer[],4,FALSE)</f>
        <v xml:space="preserve">Shwepyithar </v>
      </c>
      <c r="I14273" s="48" t="s">
        <v>958</v>
      </c>
      <c r="J14273" s="82" t="str">
        <f>VLOOKUP(I14273,PGStock[],2,FALSE)</f>
        <v>Shwe Man 680ml</v>
      </c>
      <c r="K14273" s="71">
        <f>VLOOKUP(I14273,PGStock[],3,FALSE)</f>
        <v>0.68</v>
      </c>
      <c r="L14273" s="47">
        <v>11</v>
      </c>
      <c r="M14273" s="47">
        <f>VLOOKUP(I14273,PGStock[],6,FALSE)</f>
        <v>100</v>
      </c>
      <c r="N14273" s="47">
        <f>+PGSales!$L14273*PGSales!$M14273</f>
        <v>1100</v>
      </c>
    </row>
    <row r="14274" spans="1:14" hidden="1" x14ac:dyDescent="0.25">
      <c r="A14274" s="77">
        <f t="shared" si="1730"/>
        <v>2026</v>
      </c>
      <c r="B14274" s="77">
        <f t="shared" si="1731"/>
        <v>2</v>
      </c>
      <c r="C14274" s="73">
        <v>46072</v>
      </c>
      <c r="D14274" s="79" t="s">
        <v>1438</v>
      </c>
      <c r="E14274" s="80" t="s">
        <v>230</v>
      </c>
      <c r="F14274" s="81" t="str">
        <f>VLOOKUP(E14274,Customer[],2,FALSE)</f>
        <v>KZ</v>
      </c>
      <c r="G14274" s="69" t="str">
        <f>VLOOKUP(E14274,Customer[],3,FALSE)</f>
        <v>kantharyar Rd</v>
      </c>
      <c r="H14274" s="69" t="str">
        <f>VLOOKUP(E14274,Customer[],4,FALSE)</f>
        <v xml:space="preserve">Shwepyithar </v>
      </c>
      <c r="I14274" s="48" t="s">
        <v>959</v>
      </c>
      <c r="J14274" s="82" t="str">
        <f>VLOOKUP(I14274,PGStock[],2,FALSE)</f>
        <v>Shwe Man ကော်ဗူး (1 Liter)</v>
      </c>
      <c r="K14274" s="71">
        <f>VLOOKUP(I14274,PGStock[],3,FALSE)</f>
        <v>1</v>
      </c>
      <c r="L14274" s="47">
        <v>1</v>
      </c>
      <c r="M14274" s="47">
        <f>VLOOKUP(I14274,PGStock[],6,FALSE)</f>
        <v>100</v>
      </c>
      <c r="N14274" s="47">
        <f>+PGSales!$L14274*PGSales!$M14274</f>
        <v>100</v>
      </c>
    </row>
    <row r="14275" spans="1:14" hidden="1" x14ac:dyDescent="0.25">
      <c r="A14275" s="77">
        <f t="shared" si="1730"/>
        <v>2026</v>
      </c>
      <c r="B14275" s="77">
        <f t="shared" si="1731"/>
        <v>2</v>
      </c>
      <c r="C14275" s="73">
        <v>46072</v>
      </c>
      <c r="D14275" s="79" t="s">
        <v>878</v>
      </c>
      <c r="E14275" s="80" t="s">
        <v>992</v>
      </c>
      <c r="F14275" s="81" t="str">
        <f>VLOOKUP(E14275,Customer[],2,FALSE)</f>
        <v>Kambauza</v>
      </c>
      <c r="G14275" s="69" t="str">
        <f>VLOOKUP(E14275,Customer[],3,FALSE)</f>
        <v>kansittthar Rd</v>
      </c>
      <c r="H14275" s="69" t="str">
        <f>VLOOKUP(E14275,Customer[],4,FALSE)</f>
        <v>Hlaing Thar Yar</v>
      </c>
      <c r="I14275" s="48" t="s">
        <v>20</v>
      </c>
      <c r="J14275" s="82" t="str">
        <f>VLOOKUP(I14275,PGStock[],2,FALSE)</f>
        <v>Formula Rum 700ml</v>
      </c>
      <c r="K14275" s="71">
        <f>VLOOKUP(I14275,PGStock[],3,FALSE)</f>
        <v>0.7</v>
      </c>
      <c r="L14275" s="47">
        <v>1</v>
      </c>
      <c r="M14275" s="47">
        <f>VLOOKUP(I14275,PGStock[],6,FALSE)</f>
        <v>200</v>
      </c>
      <c r="N14275" s="47">
        <f>+PGSales!$L14275*PGSales!$M14275</f>
        <v>200</v>
      </c>
    </row>
    <row r="14276" spans="1:14" hidden="1" x14ac:dyDescent="0.25">
      <c r="A14276" s="77">
        <f t="shared" si="1730"/>
        <v>2026</v>
      </c>
      <c r="B14276" s="77">
        <f t="shared" si="1731"/>
        <v>2</v>
      </c>
      <c r="C14276" s="73">
        <v>46072</v>
      </c>
      <c r="D14276" s="79" t="s">
        <v>878</v>
      </c>
      <c r="E14276" s="80" t="s">
        <v>992</v>
      </c>
      <c r="F14276" s="81" t="str">
        <f>VLOOKUP(E14276,Customer[],2,FALSE)</f>
        <v>Kambauza</v>
      </c>
      <c r="G14276" s="69" t="str">
        <f>VLOOKUP(E14276,Customer[],3,FALSE)</f>
        <v>kansittthar Rd</v>
      </c>
      <c r="H14276" s="69" t="str">
        <f>VLOOKUP(E14276,Customer[],4,FALSE)</f>
        <v>Hlaing Thar Yar</v>
      </c>
      <c r="I14276" s="48" t="s">
        <v>18</v>
      </c>
      <c r="J14276" s="82" t="str">
        <f>VLOOKUP(I14276,PGStock[],2,FALSE)</f>
        <v>Formula Rum 350ml</v>
      </c>
      <c r="K14276" s="71">
        <f>VLOOKUP(I14276,PGStock[],3,FALSE)</f>
        <v>0.35</v>
      </c>
      <c r="L14276" s="47">
        <v>1</v>
      </c>
      <c r="M14276" s="47">
        <f>VLOOKUP(I14276,PGStock[],6,FALSE)</f>
        <v>150</v>
      </c>
      <c r="N14276" s="47">
        <f>+PGSales!$L14276*PGSales!$M14276</f>
        <v>150</v>
      </c>
    </row>
    <row r="14277" spans="1:14" hidden="1" x14ac:dyDescent="0.25">
      <c r="A14277" s="77">
        <f t="shared" si="1730"/>
        <v>2026</v>
      </c>
      <c r="B14277" s="77">
        <f t="shared" si="1731"/>
        <v>2</v>
      </c>
      <c r="C14277" s="73">
        <v>46072</v>
      </c>
      <c r="D14277" s="79" t="s">
        <v>878</v>
      </c>
      <c r="E14277" s="80" t="s">
        <v>992</v>
      </c>
      <c r="F14277" s="81" t="str">
        <f>VLOOKUP(E14277,Customer[],2,FALSE)</f>
        <v>Kambauza</v>
      </c>
      <c r="G14277" s="69" t="str">
        <f>VLOOKUP(E14277,Customer[],3,FALSE)</f>
        <v>kansittthar Rd</v>
      </c>
      <c r="H14277" s="69" t="str">
        <f>VLOOKUP(E14277,Customer[],4,FALSE)</f>
        <v>Hlaing Thar Yar</v>
      </c>
      <c r="I14277" s="48" t="s">
        <v>959</v>
      </c>
      <c r="J14277" s="82" t="str">
        <f>VLOOKUP(I14277,PGStock[],2,FALSE)</f>
        <v>Shwe Man ကော်ဗူး (1 Liter)</v>
      </c>
      <c r="K14277" s="71">
        <f>VLOOKUP(I14277,PGStock[],3,FALSE)</f>
        <v>1</v>
      </c>
      <c r="L14277" s="47">
        <v>2</v>
      </c>
      <c r="M14277" s="47">
        <f>VLOOKUP(I14277,PGStock[],6,FALSE)</f>
        <v>100</v>
      </c>
      <c r="N14277" s="47">
        <f>+PGSales!$L14277*PGSales!$M14277</f>
        <v>200</v>
      </c>
    </row>
    <row r="14278" spans="1:14" hidden="1" x14ac:dyDescent="0.25">
      <c r="A14278" s="77">
        <f t="shared" si="1730"/>
        <v>2026</v>
      </c>
      <c r="B14278" s="77">
        <f t="shared" si="1731"/>
        <v>2</v>
      </c>
      <c r="C14278" s="73">
        <v>46072</v>
      </c>
      <c r="D14278" s="79" t="s">
        <v>4</v>
      </c>
      <c r="E14278" s="80" t="s">
        <v>469</v>
      </c>
      <c r="F14278" s="81" t="str">
        <f>VLOOKUP(E14278,Customer[],2,FALSE)</f>
        <v>Nay La</v>
      </c>
      <c r="G14278" s="69" t="str">
        <f>VLOOKUP(E14278,Customer[],3,FALSE)</f>
        <v>Kyan Sitt Thar Rd</v>
      </c>
      <c r="H14278" s="69" t="str">
        <f>VLOOKUP(E14278,Customer[],4,FALSE)</f>
        <v>Hlaing Thar Yar</v>
      </c>
      <c r="I14278" s="48" t="s">
        <v>25</v>
      </c>
      <c r="J14278" s="82" t="str">
        <f>VLOOKUP(I14278,PGStock[],2,FALSE)</f>
        <v>Columbus Super Red Smooth 350 Ml</v>
      </c>
      <c r="K14278" s="71">
        <f>VLOOKUP(I14278,PGStock[],3,FALSE)</f>
        <v>0.35</v>
      </c>
      <c r="L14278" s="47">
        <v>1</v>
      </c>
      <c r="M14278" s="47">
        <f>VLOOKUP(I14278,PGStock[],6,FALSE)</f>
        <v>150</v>
      </c>
      <c r="N14278" s="47">
        <f>+PGSales!$L14278*PGSales!$M14278</f>
        <v>150</v>
      </c>
    </row>
    <row r="14279" spans="1:14" hidden="1" x14ac:dyDescent="0.25">
      <c r="A14279" s="77">
        <f t="shared" si="1730"/>
        <v>2026</v>
      </c>
      <c r="B14279" s="77">
        <f t="shared" si="1731"/>
        <v>2</v>
      </c>
      <c r="C14279" s="73">
        <v>46072</v>
      </c>
      <c r="D14279" s="79" t="s">
        <v>4</v>
      </c>
      <c r="E14279" s="80" t="s">
        <v>469</v>
      </c>
      <c r="F14279" s="81" t="str">
        <f>VLOOKUP(E14279,Customer[],2,FALSE)</f>
        <v>Nay La</v>
      </c>
      <c r="G14279" s="69" t="str">
        <f>VLOOKUP(E14279,Customer[],3,FALSE)</f>
        <v>Kyan Sitt Thar Rd</v>
      </c>
      <c r="H14279" s="69" t="str">
        <f>VLOOKUP(E14279,Customer[],4,FALSE)</f>
        <v>Hlaing Thar Yar</v>
      </c>
      <c r="I14279" s="48" t="s">
        <v>18</v>
      </c>
      <c r="J14279" s="82" t="str">
        <f>VLOOKUP(I14279,PGStock[],2,FALSE)</f>
        <v>Formula Rum 350ml</v>
      </c>
      <c r="K14279" s="71">
        <f>VLOOKUP(I14279,PGStock[],3,FALSE)</f>
        <v>0.35</v>
      </c>
      <c r="L14279" s="47">
        <v>1</v>
      </c>
      <c r="M14279" s="47">
        <f>VLOOKUP(I14279,PGStock[],6,FALSE)</f>
        <v>150</v>
      </c>
      <c r="N14279" s="47">
        <f>+PGSales!$L14279*PGSales!$M14279</f>
        <v>150</v>
      </c>
    </row>
    <row r="14280" spans="1:14" hidden="1" x14ac:dyDescent="0.25">
      <c r="A14280" s="77">
        <f t="shared" si="1730"/>
        <v>2026</v>
      </c>
      <c r="B14280" s="77">
        <f t="shared" si="1731"/>
        <v>2</v>
      </c>
      <c r="C14280" s="73">
        <v>46072</v>
      </c>
      <c r="D14280" s="79" t="s">
        <v>4</v>
      </c>
      <c r="E14280" s="80" t="s">
        <v>469</v>
      </c>
      <c r="F14280" s="81" t="str">
        <f>VLOOKUP(E14280,Customer[],2,FALSE)</f>
        <v>Nay La</v>
      </c>
      <c r="G14280" s="69" t="str">
        <f>VLOOKUP(E14280,Customer[],3,FALSE)</f>
        <v>Kyan Sitt Thar Rd</v>
      </c>
      <c r="H14280" s="69" t="str">
        <f>VLOOKUP(E14280,Customer[],4,FALSE)</f>
        <v>Hlaing Thar Yar</v>
      </c>
      <c r="I14280" s="48" t="s">
        <v>959</v>
      </c>
      <c r="J14280" s="82" t="str">
        <f>VLOOKUP(I14280,PGStock[],2,FALSE)</f>
        <v>Shwe Man ကော်ဗူး (1 Liter)</v>
      </c>
      <c r="K14280" s="71">
        <f>VLOOKUP(I14280,PGStock[],3,FALSE)</f>
        <v>1</v>
      </c>
      <c r="L14280" s="47">
        <v>6</v>
      </c>
      <c r="M14280" s="47">
        <f>VLOOKUP(I14280,PGStock[],6,FALSE)</f>
        <v>100</v>
      </c>
      <c r="N14280" s="47">
        <f>+PGSales!$L14280*PGSales!$M14280</f>
        <v>600</v>
      </c>
    </row>
    <row r="14281" spans="1:14" hidden="1" x14ac:dyDescent="0.25">
      <c r="A14281" s="77">
        <f t="shared" si="1730"/>
        <v>2026</v>
      </c>
      <c r="B14281" s="77">
        <f t="shared" si="1731"/>
        <v>2</v>
      </c>
      <c r="C14281" s="73">
        <v>46072</v>
      </c>
      <c r="D14281" s="79" t="s">
        <v>74</v>
      </c>
      <c r="E14281" s="80">
        <v>124</v>
      </c>
      <c r="F14281" s="81" t="str">
        <f>VLOOKUP(E14281,Customer[],2,FALSE)</f>
        <v>124 Store</v>
      </c>
      <c r="G14281" s="69" t="str">
        <f>VLOOKUP(E14281,Customer[],3,FALSE)</f>
        <v>Padamyar Rd</v>
      </c>
      <c r="H14281" s="69" t="str">
        <f>VLOOKUP(E14281,Customer[],4,FALSE)</f>
        <v>Hlaing Thar Yar</v>
      </c>
      <c r="I14281" s="48" t="s">
        <v>25</v>
      </c>
      <c r="J14281" s="82" t="str">
        <f>VLOOKUP(I14281,PGStock[],2,FALSE)</f>
        <v>Columbus Super Red Smooth 350 Ml</v>
      </c>
      <c r="K14281" s="71">
        <f>VLOOKUP(I14281,PGStock[],3,FALSE)</f>
        <v>0.35</v>
      </c>
      <c r="L14281" s="47">
        <v>2</v>
      </c>
      <c r="M14281" s="47">
        <f>VLOOKUP(I14281,PGStock[],6,FALSE)</f>
        <v>150</v>
      </c>
      <c r="N14281" s="47">
        <f>+PGSales!$L14281*PGSales!$M14281</f>
        <v>300</v>
      </c>
    </row>
    <row r="14282" spans="1:14" hidden="1" x14ac:dyDescent="0.25">
      <c r="A14282" s="77">
        <f t="shared" si="1730"/>
        <v>2026</v>
      </c>
      <c r="B14282" s="77">
        <f t="shared" si="1731"/>
        <v>2</v>
      </c>
      <c r="C14282" s="73">
        <v>46072</v>
      </c>
      <c r="D14282" s="79" t="s">
        <v>74</v>
      </c>
      <c r="E14282" s="80">
        <v>124</v>
      </c>
      <c r="F14282" s="81" t="str">
        <f>VLOOKUP(E14282,Customer[],2,FALSE)</f>
        <v>124 Store</v>
      </c>
      <c r="G14282" s="69" t="str">
        <f>VLOOKUP(E14282,Customer[],3,FALSE)</f>
        <v>Padamyar Rd</v>
      </c>
      <c r="H14282" s="69" t="str">
        <f>VLOOKUP(E14282,Customer[],4,FALSE)</f>
        <v>Hlaing Thar Yar</v>
      </c>
      <c r="I14282" s="48" t="s">
        <v>18</v>
      </c>
      <c r="J14282" s="82" t="str">
        <f>VLOOKUP(I14282,PGStock[],2,FALSE)</f>
        <v>Formula Rum 350ml</v>
      </c>
      <c r="K14282" s="71">
        <f>VLOOKUP(I14282,PGStock[],3,FALSE)</f>
        <v>0.35</v>
      </c>
      <c r="L14282" s="47">
        <v>3</v>
      </c>
      <c r="M14282" s="47">
        <f>VLOOKUP(I14282,PGStock[],6,FALSE)</f>
        <v>150</v>
      </c>
      <c r="N14282" s="47">
        <f>+PGSales!$L14282*PGSales!$M14282</f>
        <v>450</v>
      </c>
    </row>
    <row r="14283" spans="1:14" hidden="1" x14ac:dyDescent="0.25">
      <c r="A14283" s="77">
        <f t="shared" si="1730"/>
        <v>2026</v>
      </c>
      <c r="B14283" s="77">
        <f t="shared" si="1731"/>
        <v>2</v>
      </c>
      <c r="C14283" s="73">
        <v>46072</v>
      </c>
      <c r="D14283" s="79" t="s">
        <v>74</v>
      </c>
      <c r="E14283" s="80">
        <v>124</v>
      </c>
      <c r="F14283" s="81" t="str">
        <f>VLOOKUP(E14283,Customer[],2,FALSE)</f>
        <v>124 Store</v>
      </c>
      <c r="G14283" s="69" t="str">
        <f>VLOOKUP(E14283,Customer[],3,FALSE)</f>
        <v>Padamyar Rd</v>
      </c>
      <c r="H14283" s="69" t="str">
        <f>VLOOKUP(E14283,Customer[],4,FALSE)</f>
        <v>Hlaing Thar Yar</v>
      </c>
      <c r="I14283" s="48" t="s">
        <v>959</v>
      </c>
      <c r="J14283" s="82" t="str">
        <f>VLOOKUP(I14283,PGStock[],2,FALSE)</f>
        <v>Shwe Man ကော်ဗူး (1 Liter)</v>
      </c>
      <c r="K14283" s="71">
        <f>VLOOKUP(I14283,PGStock[],3,FALSE)</f>
        <v>1</v>
      </c>
      <c r="L14283" s="47">
        <v>1</v>
      </c>
      <c r="M14283" s="47">
        <f>VLOOKUP(I14283,PGStock[],6,FALSE)</f>
        <v>100</v>
      </c>
      <c r="N14283" s="47">
        <f>+PGSales!$L14283*PGSales!$M14283</f>
        <v>100</v>
      </c>
    </row>
    <row r="14284" spans="1:14" hidden="1" x14ac:dyDescent="0.25">
      <c r="A14284" s="77">
        <f t="shared" si="1730"/>
        <v>2026</v>
      </c>
      <c r="B14284" s="77">
        <f t="shared" si="1731"/>
        <v>2</v>
      </c>
      <c r="C14284" s="73">
        <v>46072</v>
      </c>
      <c r="D14284" s="79" t="s">
        <v>68</v>
      </c>
      <c r="E14284" s="80" t="s">
        <v>1442</v>
      </c>
      <c r="F14284" s="81" t="str">
        <f>VLOOKUP(E14284,Customer[],2,FALSE)</f>
        <v>Nay La 2</v>
      </c>
      <c r="G14284" s="69" t="str">
        <f>VLOOKUP(E14284,Customer[],3,FALSE)</f>
        <v>Yaokker Rd</v>
      </c>
      <c r="H14284" s="69" t="str">
        <f>VLOOKUP(E14284,Customer[],4,FALSE)</f>
        <v>Hlaing Thar Yar</v>
      </c>
      <c r="I14284" s="48" t="s">
        <v>25</v>
      </c>
      <c r="J14284" s="82" t="str">
        <f>VLOOKUP(I14284,PGStock[],2,FALSE)</f>
        <v>Columbus Super Red Smooth 350 Ml</v>
      </c>
      <c r="K14284" s="71">
        <f>VLOOKUP(I14284,PGStock[],3,FALSE)</f>
        <v>0.35</v>
      </c>
      <c r="L14284" s="47">
        <v>1</v>
      </c>
      <c r="M14284" s="47">
        <f>VLOOKUP(I14284,PGStock[],6,FALSE)</f>
        <v>150</v>
      </c>
      <c r="N14284" s="47">
        <f>+PGSales!$L14284*PGSales!$M14284</f>
        <v>150</v>
      </c>
    </row>
    <row r="14285" spans="1:14" hidden="1" x14ac:dyDescent="0.25">
      <c r="A14285" s="77">
        <f t="shared" si="1724"/>
        <v>2026</v>
      </c>
      <c r="B14285" s="77">
        <f t="shared" si="1725"/>
        <v>2</v>
      </c>
      <c r="C14285" s="73">
        <v>46072</v>
      </c>
      <c r="D14285" s="79" t="s">
        <v>68</v>
      </c>
      <c r="E14285" s="80" t="s">
        <v>1442</v>
      </c>
      <c r="F14285" s="81" t="str">
        <f>VLOOKUP(E14285,Customer[],2,FALSE)</f>
        <v>Nay La 2</v>
      </c>
      <c r="G14285" s="69" t="str">
        <f>VLOOKUP(E14285,Customer[],3,FALSE)</f>
        <v>Yaokker Rd</v>
      </c>
      <c r="H14285" s="69" t="str">
        <f>VLOOKUP(E14285,Customer[],4,FALSE)</f>
        <v>Hlaing Thar Yar</v>
      </c>
      <c r="I14285" s="48" t="s">
        <v>958</v>
      </c>
      <c r="J14285" s="82" t="str">
        <f>VLOOKUP(I14285,PGStock[],2,FALSE)</f>
        <v>Shwe Man 680ml</v>
      </c>
      <c r="K14285" s="71">
        <f>VLOOKUP(I14285,PGStock[],3,FALSE)</f>
        <v>0.68</v>
      </c>
      <c r="L14285" s="47">
        <v>1</v>
      </c>
      <c r="M14285" s="47">
        <f>VLOOKUP(I14285,PGStock[],6,FALSE)</f>
        <v>100</v>
      </c>
      <c r="N14285" s="47">
        <f>+PGSales!$L14285*PGSales!$M14285</f>
        <v>100</v>
      </c>
    </row>
    <row r="14286" spans="1:14" hidden="1" x14ac:dyDescent="0.25">
      <c r="A14286" s="77">
        <f t="shared" si="1724"/>
        <v>2026</v>
      </c>
      <c r="B14286" s="77">
        <f t="shared" si="1725"/>
        <v>2</v>
      </c>
      <c r="C14286" s="73">
        <v>46072</v>
      </c>
      <c r="D14286" s="79" t="s">
        <v>275</v>
      </c>
      <c r="E14286" s="80" t="s">
        <v>467</v>
      </c>
      <c r="F14286" s="81" t="str">
        <f>VLOOKUP(E14286,Customer[],2,FALSE)</f>
        <v>ANT Store</v>
      </c>
      <c r="G14286" s="69" t="str">
        <f>VLOOKUP(E14286,Customer[],3,FALSE)</f>
        <v>Sake kan Thar Rd</v>
      </c>
      <c r="H14286" s="69" t="str">
        <f>VLOOKUP(E14286,Customer[],4,FALSE)</f>
        <v>Hlaing Thar Yar</v>
      </c>
      <c r="I14286" s="48" t="s">
        <v>25</v>
      </c>
      <c r="J14286" s="82" t="str">
        <f>VLOOKUP(I14286,PGStock[],2,FALSE)</f>
        <v>Columbus Super Red Smooth 350 Ml</v>
      </c>
      <c r="K14286" s="71">
        <f>VLOOKUP(I14286,PGStock[],3,FALSE)</f>
        <v>0.35</v>
      </c>
      <c r="L14286" s="47">
        <v>2</v>
      </c>
      <c r="M14286" s="47">
        <f>VLOOKUP(I14286,PGStock[],6,FALSE)</f>
        <v>150</v>
      </c>
      <c r="N14286" s="47">
        <f>+PGSales!$L14286*PGSales!$M14286</f>
        <v>300</v>
      </c>
    </row>
    <row r="14287" spans="1:14" hidden="1" x14ac:dyDescent="0.25">
      <c r="A14287" s="77">
        <f t="shared" si="1724"/>
        <v>2026</v>
      </c>
      <c r="B14287" s="77">
        <f t="shared" si="1725"/>
        <v>2</v>
      </c>
      <c r="C14287" s="73">
        <v>46072</v>
      </c>
      <c r="D14287" s="79" t="s">
        <v>275</v>
      </c>
      <c r="E14287" s="80" t="s">
        <v>467</v>
      </c>
      <c r="F14287" s="81" t="str">
        <f>VLOOKUP(E14287,Customer[],2,FALSE)</f>
        <v>ANT Store</v>
      </c>
      <c r="G14287" s="69" t="str">
        <f>VLOOKUP(E14287,Customer[],3,FALSE)</f>
        <v>Sake kan Thar Rd</v>
      </c>
      <c r="H14287" s="69" t="str">
        <f>VLOOKUP(E14287,Customer[],4,FALSE)</f>
        <v>Hlaing Thar Yar</v>
      </c>
      <c r="I14287" s="48" t="s">
        <v>18</v>
      </c>
      <c r="J14287" s="82" t="str">
        <f>VLOOKUP(I14287,PGStock[],2,FALSE)</f>
        <v>Formula Rum 350ml</v>
      </c>
      <c r="K14287" s="71">
        <f>VLOOKUP(I14287,PGStock[],3,FALSE)</f>
        <v>0.35</v>
      </c>
      <c r="L14287" s="47">
        <v>3</v>
      </c>
      <c r="M14287" s="47">
        <f>VLOOKUP(I14287,PGStock[],6,FALSE)</f>
        <v>150</v>
      </c>
      <c r="N14287" s="47">
        <f>+PGSales!$L14287*PGSales!$M14287</f>
        <v>450</v>
      </c>
    </row>
    <row r="14288" spans="1:14" hidden="1" x14ac:dyDescent="0.25">
      <c r="A14288" s="77">
        <f t="shared" ref="A14288:A14299" si="1732">YEAR(C14288)</f>
        <v>2026</v>
      </c>
      <c r="B14288" s="77">
        <f t="shared" ref="B14288:B14299" si="1733">MONTH(C14288)</f>
        <v>2</v>
      </c>
      <c r="C14288" s="73">
        <v>46072</v>
      </c>
      <c r="D14288" s="79" t="s">
        <v>275</v>
      </c>
      <c r="E14288" s="80" t="s">
        <v>467</v>
      </c>
      <c r="F14288" s="81" t="str">
        <f>VLOOKUP(E14288,Customer[],2,FALSE)</f>
        <v>ANT Store</v>
      </c>
      <c r="G14288" s="69" t="str">
        <f>VLOOKUP(E14288,Customer[],3,FALSE)</f>
        <v>Sake kan Thar Rd</v>
      </c>
      <c r="H14288" s="69" t="str">
        <f>VLOOKUP(E14288,Customer[],4,FALSE)</f>
        <v>Hlaing Thar Yar</v>
      </c>
      <c r="I14288" s="48" t="s">
        <v>959</v>
      </c>
      <c r="J14288" s="82" t="str">
        <f>VLOOKUP(I14288,PGStock[],2,FALSE)</f>
        <v>Shwe Man ကော်ဗူး (1 Liter)</v>
      </c>
      <c r="K14288" s="71">
        <f>VLOOKUP(I14288,PGStock[],3,FALSE)</f>
        <v>1</v>
      </c>
      <c r="L14288" s="47">
        <v>4</v>
      </c>
      <c r="M14288" s="47">
        <f>VLOOKUP(I14288,PGStock[],6,FALSE)</f>
        <v>100</v>
      </c>
      <c r="N14288" s="47">
        <f>+PGSales!$L14288*PGSales!$M14288</f>
        <v>400</v>
      </c>
    </row>
    <row r="14289" spans="1:14" hidden="1" x14ac:dyDescent="0.25">
      <c r="A14289" s="77">
        <f t="shared" si="1732"/>
        <v>2026</v>
      </c>
      <c r="B14289" s="77">
        <f t="shared" si="1733"/>
        <v>2</v>
      </c>
      <c r="C14289" s="73">
        <v>46073</v>
      </c>
      <c r="D14289" s="79" t="s">
        <v>115</v>
      </c>
      <c r="E14289" s="80" t="s">
        <v>290</v>
      </c>
      <c r="F14289" s="81" t="str">
        <f>VLOOKUP(E14289,Customer[],2,FALSE)</f>
        <v>Toe Twat Wai</v>
      </c>
      <c r="G14289" s="69" t="str">
        <f>VLOOKUP(E14289,Customer[],3,FALSE)</f>
        <v>Badamar St</v>
      </c>
      <c r="H14289" s="69" t="str">
        <f>VLOOKUP(E14289,Customer[],4,FALSE)</f>
        <v xml:space="preserve">Shwepyithar </v>
      </c>
      <c r="I14289" s="48" t="s">
        <v>27</v>
      </c>
      <c r="J14289" s="82" t="str">
        <f>VLOOKUP(I14289,PGStock[],2,FALSE)</f>
        <v>Columbus Super Red Smooth 700 Ml</v>
      </c>
      <c r="K14289" s="71">
        <f>VLOOKUP(I14289,PGStock[],3,FALSE)</f>
        <v>0.7</v>
      </c>
      <c r="L14289" s="47">
        <v>1</v>
      </c>
      <c r="M14289" s="47">
        <f>VLOOKUP(I14289,PGStock[],6,FALSE)</f>
        <v>200</v>
      </c>
      <c r="N14289" s="47">
        <f>+PGSales!$L14289*PGSales!$M14289</f>
        <v>200</v>
      </c>
    </row>
    <row r="14290" spans="1:14" hidden="1" x14ac:dyDescent="0.25">
      <c r="A14290" s="77">
        <f t="shared" si="1732"/>
        <v>2026</v>
      </c>
      <c r="B14290" s="77">
        <f t="shared" si="1733"/>
        <v>2</v>
      </c>
      <c r="C14290" s="73">
        <v>46073</v>
      </c>
      <c r="D14290" s="79" t="s">
        <v>115</v>
      </c>
      <c r="E14290" s="80" t="s">
        <v>290</v>
      </c>
      <c r="F14290" s="81" t="str">
        <f>VLOOKUP(E14290,Customer[],2,FALSE)</f>
        <v>Toe Twat Wai</v>
      </c>
      <c r="G14290" s="69" t="str">
        <f>VLOOKUP(E14290,Customer[],3,FALSE)</f>
        <v>Badamar St</v>
      </c>
      <c r="H14290" s="69" t="str">
        <f>VLOOKUP(E14290,Customer[],4,FALSE)</f>
        <v xml:space="preserve">Shwepyithar </v>
      </c>
      <c r="I14290" s="48" t="s">
        <v>18</v>
      </c>
      <c r="J14290" s="82" t="str">
        <f>VLOOKUP(I14290,PGStock[],2,FALSE)</f>
        <v>Formula Rum 350ml</v>
      </c>
      <c r="K14290" s="71">
        <f>VLOOKUP(I14290,PGStock[],3,FALSE)</f>
        <v>0.35</v>
      </c>
      <c r="L14290" s="47">
        <v>1</v>
      </c>
      <c r="M14290" s="47">
        <f>VLOOKUP(I14290,PGStock[],6,FALSE)</f>
        <v>150</v>
      </c>
      <c r="N14290" s="47">
        <f>+PGSales!$L14290*PGSales!$M14290</f>
        <v>150</v>
      </c>
    </row>
    <row r="14291" spans="1:14" hidden="1" x14ac:dyDescent="0.25">
      <c r="A14291" s="77">
        <f t="shared" si="1732"/>
        <v>2026</v>
      </c>
      <c r="B14291" s="77">
        <f t="shared" si="1733"/>
        <v>2</v>
      </c>
      <c r="C14291" s="73">
        <v>46073</v>
      </c>
      <c r="D14291" s="79" t="s">
        <v>115</v>
      </c>
      <c r="E14291" s="80" t="s">
        <v>290</v>
      </c>
      <c r="F14291" s="81" t="str">
        <f>VLOOKUP(E14291,Customer[],2,FALSE)</f>
        <v>Toe Twat Wai</v>
      </c>
      <c r="G14291" s="69" t="str">
        <f>VLOOKUP(E14291,Customer[],3,FALSE)</f>
        <v>Badamar St</v>
      </c>
      <c r="H14291" s="69" t="str">
        <f>VLOOKUP(E14291,Customer[],4,FALSE)</f>
        <v xml:space="preserve">Shwepyithar </v>
      </c>
      <c r="I14291" s="48" t="s">
        <v>18</v>
      </c>
      <c r="J14291" s="82" t="str">
        <f>VLOOKUP(I14291,PGStock[],2,FALSE)</f>
        <v>Formula Rum 350ml</v>
      </c>
      <c r="K14291" s="71">
        <f>VLOOKUP(I14291,PGStock[],3,FALSE)</f>
        <v>0.35</v>
      </c>
      <c r="L14291" s="47">
        <v>1</v>
      </c>
      <c r="M14291" s="47">
        <f>VLOOKUP(I14291,PGStock[],6,FALSE)</f>
        <v>150</v>
      </c>
      <c r="N14291" s="47">
        <f>+PGSales!$L14291*PGSales!$M14291</f>
        <v>150</v>
      </c>
    </row>
    <row r="14292" spans="1:14" hidden="1" x14ac:dyDescent="0.25">
      <c r="A14292" s="77">
        <f t="shared" si="1732"/>
        <v>2026</v>
      </c>
      <c r="B14292" s="77">
        <f t="shared" si="1733"/>
        <v>2</v>
      </c>
      <c r="C14292" s="73">
        <v>46073</v>
      </c>
      <c r="D14292" s="79" t="s">
        <v>115</v>
      </c>
      <c r="E14292" s="80" t="s">
        <v>290</v>
      </c>
      <c r="F14292" s="81" t="str">
        <f>VLOOKUP(E14292,Customer[],2,FALSE)</f>
        <v>Toe Twat Wai</v>
      </c>
      <c r="G14292" s="69" t="str">
        <f>VLOOKUP(E14292,Customer[],3,FALSE)</f>
        <v>Badamar St</v>
      </c>
      <c r="H14292" s="69" t="str">
        <f>VLOOKUP(E14292,Customer[],4,FALSE)</f>
        <v xml:space="preserve">Shwepyithar </v>
      </c>
      <c r="I14292" s="48" t="s">
        <v>958</v>
      </c>
      <c r="J14292" s="82" t="str">
        <f>VLOOKUP(I14292,PGStock[],2,FALSE)</f>
        <v>Shwe Man 680ml</v>
      </c>
      <c r="K14292" s="71">
        <f>VLOOKUP(I14292,PGStock[],3,FALSE)</f>
        <v>0.68</v>
      </c>
      <c r="L14292" s="47">
        <v>1</v>
      </c>
      <c r="M14292" s="47">
        <f>VLOOKUP(I14292,PGStock[],6,FALSE)</f>
        <v>100</v>
      </c>
      <c r="N14292" s="47">
        <f>+PGSales!$L14292*PGSales!$M14292</f>
        <v>100</v>
      </c>
    </row>
    <row r="14293" spans="1:14" hidden="1" x14ac:dyDescent="0.25">
      <c r="A14293" s="77">
        <f t="shared" si="1732"/>
        <v>2026</v>
      </c>
      <c r="B14293" s="77">
        <f t="shared" si="1733"/>
        <v>2</v>
      </c>
      <c r="C14293" s="73">
        <v>46073</v>
      </c>
      <c r="D14293" s="79" t="s">
        <v>115</v>
      </c>
      <c r="E14293" s="80" t="s">
        <v>290</v>
      </c>
      <c r="F14293" s="81" t="str">
        <f>VLOOKUP(E14293,Customer[],2,FALSE)</f>
        <v>Toe Twat Wai</v>
      </c>
      <c r="G14293" s="69" t="str">
        <f>VLOOKUP(E14293,Customer[],3,FALSE)</f>
        <v>Badamar St</v>
      </c>
      <c r="H14293" s="69" t="str">
        <f>VLOOKUP(E14293,Customer[],4,FALSE)</f>
        <v xml:space="preserve">Shwepyithar </v>
      </c>
      <c r="I14293" s="48" t="s">
        <v>959</v>
      </c>
      <c r="J14293" s="82" t="str">
        <f>VLOOKUP(I14293,PGStock[],2,FALSE)</f>
        <v>Shwe Man ကော်ဗူး (1 Liter)</v>
      </c>
      <c r="K14293" s="71">
        <f>VLOOKUP(I14293,PGStock[],3,FALSE)</f>
        <v>1</v>
      </c>
      <c r="L14293" s="47">
        <v>3</v>
      </c>
      <c r="M14293" s="47">
        <f>VLOOKUP(I14293,PGStock[],6,FALSE)</f>
        <v>100</v>
      </c>
      <c r="N14293" s="47">
        <f>+PGSales!$L14293*PGSales!$M14293</f>
        <v>300</v>
      </c>
    </row>
    <row r="14294" spans="1:14" hidden="1" x14ac:dyDescent="0.25">
      <c r="A14294" s="77">
        <f t="shared" si="1732"/>
        <v>2026</v>
      </c>
      <c r="B14294" s="77">
        <f t="shared" si="1733"/>
        <v>2</v>
      </c>
      <c r="C14294" s="73">
        <v>46073</v>
      </c>
      <c r="D14294" s="79" t="s">
        <v>70</v>
      </c>
      <c r="E14294" s="80" t="s">
        <v>185</v>
      </c>
      <c r="F14294" s="81" t="str">
        <f>VLOOKUP(E14294,Customer[],2,FALSE)</f>
        <v>Ko Gyi Yo</v>
      </c>
      <c r="G14294" s="69" t="str">
        <f>VLOOKUP(E14294,Customer[],3,FALSE)</f>
        <v>Maher Badula Rd</v>
      </c>
      <c r="H14294" s="69" t="str">
        <f>VLOOKUP(E14294,Customer[],4,FALSE)</f>
        <v xml:space="preserve">Shwepyithar </v>
      </c>
      <c r="I14294" s="48" t="s">
        <v>25</v>
      </c>
      <c r="J14294" s="82" t="str">
        <f>VLOOKUP(I14294,PGStock[],2,FALSE)</f>
        <v>Columbus Super Red Smooth 350 Ml</v>
      </c>
      <c r="K14294" s="71">
        <f>VLOOKUP(I14294,PGStock[],3,FALSE)</f>
        <v>0.35</v>
      </c>
      <c r="L14294" s="47">
        <v>1</v>
      </c>
      <c r="M14294" s="47">
        <f>VLOOKUP(I14294,PGStock[],6,FALSE)</f>
        <v>150</v>
      </c>
      <c r="N14294" s="47">
        <f>+PGSales!$L14294*PGSales!$M14294</f>
        <v>150</v>
      </c>
    </row>
    <row r="14295" spans="1:14" hidden="1" x14ac:dyDescent="0.25">
      <c r="A14295" s="77">
        <f t="shared" si="1732"/>
        <v>2026</v>
      </c>
      <c r="B14295" s="77">
        <f t="shared" si="1733"/>
        <v>2</v>
      </c>
      <c r="C14295" s="73">
        <v>46073</v>
      </c>
      <c r="D14295" s="79" t="s">
        <v>70</v>
      </c>
      <c r="E14295" s="80" t="s">
        <v>185</v>
      </c>
      <c r="F14295" s="81" t="str">
        <f>VLOOKUP(E14295,Customer[],2,FALSE)</f>
        <v>Ko Gyi Yo</v>
      </c>
      <c r="G14295" s="69" t="str">
        <f>VLOOKUP(E14295,Customer[],3,FALSE)</f>
        <v>Maher Badula Rd</v>
      </c>
      <c r="H14295" s="69" t="str">
        <f>VLOOKUP(E14295,Customer[],4,FALSE)</f>
        <v xml:space="preserve">Shwepyithar </v>
      </c>
      <c r="I14295" s="48" t="s">
        <v>18</v>
      </c>
      <c r="J14295" s="82" t="str">
        <f>VLOOKUP(I14295,PGStock[],2,FALSE)</f>
        <v>Formula Rum 350ml</v>
      </c>
      <c r="K14295" s="71">
        <f>VLOOKUP(I14295,PGStock[],3,FALSE)</f>
        <v>0.35</v>
      </c>
      <c r="L14295" s="47">
        <v>3</v>
      </c>
      <c r="M14295" s="47">
        <f>VLOOKUP(I14295,PGStock[],6,FALSE)</f>
        <v>150</v>
      </c>
      <c r="N14295" s="47">
        <f>+PGSales!$L14295*PGSales!$M14295</f>
        <v>450</v>
      </c>
    </row>
    <row r="14296" spans="1:14" hidden="1" x14ac:dyDescent="0.25">
      <c r="A14296" s="77">
        <f t="shared" si="1732"/>
        <v>2026</v>
      </c>
      <c r="B14296" s="77">
        <f t="shared" si="1733"/>
        <v>2</v>
      </c>
      <c r="C14296" s="73">
        <v>46073</v>
      </c>
      <c r="D14296" s="79" t="s">
        <v>70</v>
      </c>
      <c r="E14296" s="80" t="s">
        <v>185</v>
      </c>
      <c r="F14296" s="81" t="str">
        <f>VLOOKUP(E14296,Customer[],2,FALSE)</f>
        <v>Ko Gyi Yo</v>
      </c>
      <c r="G14296" s="69" t="str">
        <f>VLOOKUP(E14296,Customer[],3,FALSE)</f>
        <v>Maher Badula Rd</v>
      </c>
      <c r="H14296" s="69" t="str">
        <f>VLOOKUP(E14296,Customer[],4,FALSE)</f>
        <v xml:space="preserve">Shwepyithar </v>
      </c>
      <c r="I14296" s="48" t="s">
        <v>959</v>
      </c>
      <c r="J14296" s="82" t="str">
        <f>VLOOKUP(I14296,PGStock[],2,FALSE)</f>
        <v>Shwe Man ကော်ဗူး (1 Liter)</v>
      </c>
      <c r="K14296" s="71">
        <f>VLOOKUP(I14296,PGStock[],3,FALSE)</f>
        <v>1</v>
      </c>
      <c r="L14296" s="47">
        <v>4</v>
      </c>
      <c r="M14296" s="47">
        <f>VLOOKUP(I14296,PGStock[],6,FALSE)</f>
        <v>100</v>
      </c>
      <c r="N14296" s="47">
        <f>+PGSales!$L14296*PGSales!$M14296</f>
        <v>400</v>
      </c>
    </row>
    <row r="14297" spans="1:14" hidden="1" x14ac:dyDescent="0.25">
      <c r="A14297" s="77">
        <f t="shared" si="1732"/>
        <v>2026</v>
      </c>
      <c r="B14297" s="77">
        <f t="shared" si="1733"/>
        <v>2</v>
      </c>
      <c r="C14297" s="73">
        <v>46073</v>
      </c>
      <c r="D14297" s="79" t="s">
        <v>1</v>
      </c>
      <c r="E14297" s="80" t="s">
        <v>303</v>
      </c>
      <c r="F14297" s="81" t="str">
        <f>VLOOKUP(E14297,Customer[],2,FALSE)</f>
        <v>Wine</v>
      </c>
      <c r="G14297" s="69" t="str">
        <f>VLOOKUP(E14297,Customer[],3,FALSE)</f>
        <v>Hlawaga Rd</v>
      </c>
      <c r="H14297" s="69" t="str">
        <f>VLOOKUP(E14297,Customer[],4,FALSE)</f>
        <v xml:space="preserve">Shwepyithar </v>
      </c>
      <c r="I14297" s="48" t="s">
        <v>25</v>
      </c>
      <c r="J14297" s="82" t="str">
        <f>VLOOKUP(I14297,PGStock[],2,FALSE)</f>
        <v>Columbus Super Red Smooth 350 Ml</v>
      </c>
      <c r="K14297" s="71">
        <f>VLOOKUP(I14297,PGStock[],3,FALSE)</f>
        <v>0.35</v>
      </c>
      <c r="L14297" s="47">
        <v>3</v>
      </c>
      <c r="M14297" s="47">
        <f>VLOOKUP(I14297,PGStock[],6,FALSE)</f>
        <v>150</v>
      </c>
      <c r="N14297" s="47">
        <f>+PGSales!$L14297*PGSales!$M14297</f>
        <v>450</v>
      </c>
    </row>
    <row r="14298" spans="1:14" hidden="1" x14ac:dyDescent="0.25">
      <c r="A14298" s="77">
        <f t="shared" si="1732"/>
        <v>2026</v>
      </c>
      <c r="B14298" s="77">
        <f t="shared" si="1733"/>
        <v>2</v>
      </c>
      <c r="C14298" s="73">
        <v>46073</v>
      </c>
      <c r="D14298" s="79" t="s">
        <v>62</v>
      </c>
      <c r="E14298" s="80" t="s">
        <v>177</v>
      </c>
      <c r="F14298" s="81" t="str">
        <f>VLOOKUP(E14298,Customer[],2,FALSE)</f>
        <v>NI Ni Poe poe</v>
      </c>
      <c r="G14298" s="69" t="str">
        <f>VLOOKUP(E14298,Customer[],3,FALSE)</f>
        <v>Ye Yanaing Rd</v>
      </c>
      <c r="H14298" s="69" t="str">
        <f>VLOOKUP(E14298,Customer[],4,FALSE)</f>
        <v xml:space="preserve">Shwepyithar </v>
      </c>
      <c r="I14298" s="48" t="s">
        <v>25</v>
      </c>
      <c r="J14298" s="82" t="str">
        <f>VLOOKUP(I14298,PGStock[],2,FALSE)</f>
        <v>Columbus Super Red Smooth 350 Ml</v>
      </c>
      <c r="K14298" s="71">
        <f>VLOOKUP(I14298,PGStock[],3,FALSE)</f>
        <v>0.35</v>
      </c>
      <c r="L14298" s="47">
        <v>2</v>
      </c>
      <c r="M14298" s="47">
        <f>VLOOKUP(I14298,PGStock[],6,FALSE)</f>
        <v>150</v>
      </c>
      <c r="N14298" s="47">
        <f>+PGSales!$L14298*PGSales!$M14298</f>
        <v>300</v>
      </c>
    </row>
    <row r="14299" spans="1:14" hidden="1" x14ac:dyDescent="0.25">
      <c r="A14299" s="77">
        <f t="shared" si="1732"/>
        <v>2026</v>
      </c>
      <c r="B14299" s="77">
        <f t="shared" si="1733"/>
        <v>2</v>
      </c>
      <c r="C14299" s="73">
        <v>46073</v>
      </c>
      <c r="D14299" s="79" t="s">
        <v>62</v>
      </c>
      <c r="E14299" s="80" t="s">
        <v>177</v>
      </c>
      <c r="F14299" s="81" t="str">
        <f>VLOOKUP(E14299,Customer[],2,FALSE)</f>
        <v>NI Ni Poe poe</v>
      </c>
      <c r="G14299" s="69" t="str">
        <f>VLOOKUP(E14299,Customer[],3,FALSE)</f>
        <v>Ye Yanaing Rd</v>
      </c>
      <c r="H14299" s="69" t="str">
        <f>VLOOKUP(E14299,Customer[],4,FALSE)</f>
        <v xml:space="preserve">Shwepyithar </v>
      </c>
      <c r="I14299" s="48" t="s">
        <v>20</v>
      </c>
      <c r="J14299" s="82" t="str">
        <f>VLOOKUP(I14299,PGStock[],2,FALSE)</f>
        <v>Formula Rum 700ml</v>
      </c>
      <c r="K14299" s="71">
        <f>VLOOKUP(I14299,PGStock[],3,FALSE)</f>
        <v>0.7</v>
      </c>
      <c r="L14299" s="47">
        <v>2</v>
      </c>
      <c r="M14299" s="47">
        <f>VLOOKUP(I14299,PGStock[],6,FALSE)</f>
        <v>200</v>
      </c>
      <c r="N14299" s="47">
        <f>+PGSales!$L14299*PGSales!$M14299</f>
        <v>400</v>
      </c>
    </row>
    <row r="14300" spans="1:14" hidden="1" x14ac:dyDescent="0.25">
      <c r="A14300" s="77">
        <f t="shared" ref="A14300:A14311" si="1734">YEAR(C14300)</f>
        <v>2026</v>
      </c>
      <c r="B14300" s="77">
        <f t="shared" ref="B14300:B14311" si="1735">MONTH(C14300)</f>
        <v>2</v>
      </c>
      <c r="C14300" s="73">
        <v>46073</v>
      </c>
      <c r="D14300" s="79" t="s">
        <v>62</v>
      </c>
      <c r="E14300" s="80" t="s">
        <v>177</v>
      </c>
      <c r="F14300" s="81" t="str">
        <f>VLOOKUP(E14300,Customer[],2,FALSE)</f>
        <v>NI Ni Poe poe</v>
      </c>
      <c r="G14300" s="69" t="str">
        <f>VLOOKUP(E14300,Customer[],3,FALSE)</f>
        <v>Ye Yanaing Rd</v>
      </c>
      <c r="H14300" s="69" t="str">
        <f>VLOOKUP(E14300,Customer[],4,FALSE)</f>
        <v xml:space="preserve">Shwepyithar </v>
      </c>
      <c r="I14300" s="48" t="s">
        <v>18</v>
      </c>
      <c r="J14300" s="82" t="str">
        <f>VLOOKUP(I14300,PGStock[],2,FALSE)</f>
        <v>Formula Rum 350ml</v>
      </c>
      <c r="K14300" s="71">
        <f>VLOOKUP(I14300,PGStock[],3,FALSE)</f>
        <v>0.35</v>
      </c>
      <c r="L14300" s="47">
        <v>3</v>
      </c>
      <c r="M14300" s="47">
        <f>VLOOKUP(I14300,PGStock[],6,FALSE)</f>
        <v>150</v>
      </c>
      <c r="N14300" s="47">
        <f>+PGSales!$L14300*PGSales!$M14300</f>
        <v>450</v>
      </c>
    </row>
    <row r="14301" spans="1:14" hidden="1" x14ac:dyDescent="0.25">
      <c r="A14301" s="77">
        <f t="shared" si="1734"/>
        <v>2026</v>
      </c>
      <c r="B14301" s="77">
        <f t="shared" si="1735"/>
        <v>2</v>
      </c>
      <c r="C14301" s="73">
        <v>46073</v>
      </c>
      <c r="D14301" s="79" t="s">
        <v>62</v>
      </c>
      <c r="E14301" s="80" t="s">
        <v>177</v>
      </c>
      <c r="F14301" s="81" t="str">
        <f>VLOOKUP(E14301,Customer[],2,FALSE)</f>
        <v>NI Ni Poe poe</v>
      </c>
      <c r="G14301" s="69" t="str">
        <f>VLOOKUP(E14301,Customer[],3,FALSE)</f>
        <v>Ye Yanaing Rd</v>
      </c>
      <c r="H14301" s="69" t="str">
        <f>VLOOKUP(E14301,Customer[],4,FALSE)</f>
        <v xml:space="preserve">Shwepyithar </v>
      </c>
      <c r="I14301" s="48" t="s">
        <v>959</v>
      </c>
      <c r="J14301" s="82" t="str">
        <f>VLOOKUP(I14301,PGStock[],2,FALSE)</f>
        <v>Shwe Man ကော်ဗူး (1 Liter)</v>
      </c>
      <c r="K14301" s="71">
        <f>VLOOKUP(I14301,PGStock[],3,FALSE)</f>
        <v>1</v>
      </c>
      <c r="L14301" s="47">
        <v>3</v>
      </c>
      <c r="M14301" s="47">
        <f>VLOOKUP(I14301,PGStock[],6,FALSE)</f>
        <v>100</v>
      </c>
      <c r="N14301" s="47">
        <f>+PGSales!$L14301*PGSales!$M14301</f>
        <v>300</v>
      </c>
    </row>
    <row r="14302" spans="1:14" hidden="1" x14ac:dyDescent="0.25">
      <c r="A14302" s="77">
        <f t="shared" si="1734"/>
        <v>2026</v>
      </c>
      <c r="B14302" s="77">
        <f t="shared" si="1735"/>
        <v>2</v>
      </c>
      <c r="C14302" s="73">
        <v>46073</v>
      </c>
      <c r="D14302" s="79" t="s">
        <v>1438</v>
      </c>
      <c r="E14302" s="80" t="s">
        <v>230</v>
      </c>
      <c r="F14302" s="81" t="str">
        <f>VLOOKUP(E14302,Customer[],2,FALSE)</f>
        <v>KZ</v>
      </c>
      <c r="G14302" s="69" t="str">
        <f>VLOOKUP(E14302,Customer[],3,FALSE)</f>
        <v>kantharyar Rd</v>
      </c>
      <c r="H14302" s="69" t="str">
        <f>VLOOKUP(E14302,Customer[],4,FALSE)</f>
        <v xml:space="preserve">Shwepyithar </v>
      </c>
      <c r="I14302" s="48" t="s">
        <v>25</v>
      </c>
      <c r="J14302" s="82" t="str">
        <f>VLOOKUP(I14302,PGStock[],2,FALSE)</f>
        <v>Columbus Super Red Smooth 350 Ml</v>
      </c>
      <c r="K14302" s="71">
        <f>VLOOKUP(I14302,PGStock[],3,FALSE)</f>
        <v>0.35</v>
      </c>
      <c r="L14302" s="47">
        <v>1</v>
      </c>
      <c r="M14302" s="47">
        <f>VLOOKUP(I14302,PGStock[],6,FALSE)</f>
        <v>150</v>
      </c>
      <c r="N14302" s="47">
        <f>+PGSales!$L14302*PGSales!$M14302</f>
        <v>150</v>
      </c>
    </row>
    <row r="14303" spans="1:14" hidden="1" x14ac:dyDescent="0.25">
      <c r="A14303" s="77">
        <f t="shared" si="1734"/>
        <v>2026</v>
      </c>
      <c r="B14303" s="77">
        <f t="shared" si="1735"/>
        <v>2</v>
      </c>
      <c r="C14303" s="73">
        <v>46073</v>
      </c>
      <c r="D14303" s="79" t="s">
        <v>1438</v>
      </c>
      <c r="E14303" s="80" t="s">
        <v>230</v>
      </c>
      <c r="F14303" s="81" t="str">
        <f>VLOOKUP(E14303,Customer[],2,FALSE)</f>
        <v>KZ</v>
      </c>
      <c r="G14303" s="69" t="str">
        <f>VLOOKUP(E14303,Customer[],3,FALSE)</f>
        <v>kantharyar Rd</v>
      </c>
      <c r="H14303" s="69" t="str">
        <f>VLOOKUP(E14303,Customer[],4,FALSE)</f>
        <v xml:space="preserve">Shwepyithar </v>
      </c>
      <c r="I14303" s="48" t="s">
        <v>18</v>
      </c>
      <c r="J14303" s="82" t="str">
        <f>VLOOKUP(I14303,PGStock[],2,FALSE)</f>
        <v>Formula Rum 350ml</v>
      </c>
      <c r="K14303" s="71">
        <f>VLOOKUP(I14303,PGStock[],3,FALSE)</f>
        <v>0.35</v>
      </c>
      <c r="L14303" s="47">
        <v>1</v>
      </c>
      <c r="M14303" s="47">
        <f>VLOOKUP(I14303,PGStock[],6,FALSE)</f>
        <v>150</v>
      </c>
      <c r="N14303" s="47">
        <f>+PGSales!$L14303*PGSales!$M14303</f>
        <v>150</v>
      </c>
    </row>
    <row r="14304" spans="1:14" hidden="1" x14ac:dyDescent="0.25">
      <c r="A14304" s="77">
        <f t="shared" si="1734"/>
        <v>2026</v>
      </c>
      <c r="B14304" s="77">
        <f t="shared" si="1735"/>
        <v>2</v>
      </c>
      <c r="C14304" s="73">
        <v>46073</v>
      </c>
      <c r="D14304" s="79" t="s">
        <v>1438</v>
      </c>
      <c r="E14304" s="80" t="s">
        <v>230</v>
      </c>
      <c r="F14304" s="81" t="str">
        <f>VLOOKUP(E14304,Customer[],2,FALSE)</f>
        <v>KZ</v>
      </c>
      <c r="G14304" s="69" t="str">
        <f>VLOOKUP(E14304,Customer[],3,FALSE)</f>
        <v>kantharyar Rd</v>
      </c>
      <c r="H14304" s="69" t="str">
        <f>VLOOKUP(E14304,Customer[],4,FALSE)</f>
        <v xml:space="preserve">Shwepyithar </v>
      </c>
      <c r="I14304" s="48" t="s">
        <v>958</v>
      </c>
      <c r="J14304" s="82" t="str">
        <f>VLOOKUP(I14304,PGStock[],2,FALSE)</f>
        <v>Shwe Man 680ml</v>
      </c>
      <c r="K14304" s="71">
        <f>VLOOKUP(I14304,PGStock[],3,FALSE)</f>
        <v>0.68</v>
      </c>
      <c r="L14304" s="47">
        <v>13</v>
      </c>
      <c r="M14304" s="47">
        <f>VLOOKUP(I14304,PGStock[],6,FALSE)</f>
        <v>100</v>
      </c>
      <c r="N14304" s="47">
        <f>+PGSales!$L14304*PGSales!$M14304</f>
        <v>1300</v>
      </c>
    </row>
    <row r="14305" spans="1:14" hidden="1" x14ac:dyDescent="0.25">
      <c r="A14305" s="77">
        <f t="shared" si="1734"/>
        <v>2026</v>
      </c>
      <c r="B14305" s="77">
        <f t="shared" si="1735"/>
        <v>2</v>
      </c>
      <c r="C14305" s="73">
        <v>46073</v>
      </c>
      <c r="D14305" s="79" t="s">
        <v>1438</v>
      </c>
      <c r="E14305" s="80" t="s">
        <v>230</v>
      </c>
      <c r="F14305" s="81" t="str">
        <f>VLOOKUP(E14305,Customer[],2,FALSE)</f>
        <v>KZ</v>
      </c>
      <c r="G14305" s="69" t="str">
        <f>VLOOKUP(E14305,Customer[],3,FALSE)</f>
        <v>kantharyar Rd</v>
      </c>
      <c r="H14305" s="69" t="str">
        <f>VLOOKUP(E14305,Customer[],4,FALSE)</f>
        <v xml:space="preserve">Shwepyithar </v>
      </c>
      <c r="I14305" s="48" t="s">
        <v>959</v>
      </c>
      <c r="J14305" s="82" t="str">
        <f>VLOOKUP(I14305,PGStock[],2,FALSE)</f>
        <v>Shwe Man ကော်ဗူး (1 Liter)</v>
      </c>
      <c r="K14305" s="71">
        <f>VLOOKUP(I14305,PGStock[],3,FALSE)</f>
        <v>1</v>
      </c>
      <c r="L14305" s="47">
        <v>1</v>
      </c>
      <c r="M14305" s="47">
        <f>VLOOKUP(I14305,PGStock[],6,FALSE)</f>
        <v>100</v>
      </c>
      <c r="N14305" s="47">
        <f>+PGSales!$L14305*PGSales!$M14305</f>
        <v>100</v>
      </c>
    </row>
    <row r="14306" spans="1:14" hidden="1" x14ac:dyDescent="0.25">
      <c r="A14306" s="77">
        <f t="shared" si="1734"/>
        <v>2026</v>
      </c>
      <c r="B14306" s="77">
        <f t="shared" si="1735"/>
        <v>2</v>
      </c>
      <c r="C14306" s="73">
        <v>46073</v>
      </c>
      <c r="D14306" s="79" t="s">
        <v>878</v>
      </c>
      <c r="E14306" s="80" t="s">
        <v>992</v>
      </c>
      <c r="F14306" s="81" t="str">
        <f>VLOOKUP(E14306,Customer[],2,FALSE)</f>
        <v>Kambauza</v>
      </c>
      <c r="G14306" s="69" t="str">
        <f>VLOOKUP(E14306,Customer[],3,FALSE)</f>
        <v>kansittthar Rd</v>
      </c>
      <c r="H14306" s="69" t="str">
        <f>VLOOKUP(E14306,Customer[],4,FALSE)</f>
        <v>Hlaing Thar Yar</v>
      </c>
      <c r="I14306" s="48" t="s">
        <v>25</v>
      </c>
      <c r="J14306" s="82" t="str">
        <f>VLOOKUP(I14306,PGStock[],2,FALSE)</f>
        <v>Columbus Super Red Smooth 350 Ml</v>
      </c>
      <c r="K14306" s="71">
        <f>VLOOKUP(I14306,PGStock[],3,FALSE)</f>
        <v>0.35</v>
      </c>
      <c r="L14306" s="47">
        <v>1</v>
      </c>
      <c r="M14306" s="47">
        <f>VLOOKUP(I14306,PGStock[],6,FALSE)</f>
        <v>150</v>
      </c>
      <c r="N14306" s="47">
        <f>+PGSales!$L14306*PGSales!$M14306</f>
        <v>150</v>
      </c>
    </row>
    <row r="14307" spans="1:14" hidden="1" x14ac:dyDescent="0.25">
      <c r="A14307" s="77">
        <f t="shared" si="1734"/>
        <v>2026</v>
      </c>
      <c r="B14307" s="77">
        <f t="shared" si="1735"/>
        <v>2</v>
      </c>
      <c r="C14307" s="73">
        <v>46073</v>
      </c>
      <c r="D14307" s="79" t="s">
        <v>878</v>
      </c>
      <c r="E14307" s="80" t="s">
        <v>992</v>
      </c>
      <c r="F14307" s="81" t="str">
        <f>VLOOKUP(E14307,Customer[],2,FALSE)</f>
        <v>Kambauza</v>
      </c>
      <c r="G14307" s="69" t="str">
        <f>VLOOKUP(E14307,Customer[],3,FALSE)</f>
        <v>kansittthar Rd</v>
      </c>
      <c r="H14307" s="69" t="str">
        <f>VLOOKUP(E14307,Customer[],4,FALSE)</f>
        <v>Hlaing Thar Yar</v>
      </c>
      <c r="I14307" s="48" t="s">
        <v>20</v>
      </c>
      <c r="J14307" s="82" t="str">
        <f>VLOOKUP(I14307,PGStock[],2,FALSE)</f>
        <v>Formula Rum 700ml</v>
      </c>
      <c r="K14307" s="71">
        <f>VLOOKUP(I14307,PGStock[],3,FALSE)</f>
        <v>0.7</v>
      </c>
      <c r="L14307" s="47">
        <v>1</v>
      </c>
      <c r="M14307" s="47">
        <f>VLOOKUP(I14307,PGStock[],6,FALSE)</f>
        <v>200</v>
      </c>
      <c r="N14307" s="47">
        <f>+PGSales!$L14307*PGSales!$M14307</f>
        <v>200</v>
      </c>
    </row>
    <row r="14308" spans="1:14" hidden="1" x14ac:dyDescent="0.25">
      <c r="A14308" s="77">
        <f t="shared" si="1734"/>
        <v>2026</v>
      </c>
      <c r="B14308" s="77">
        <f t="shared" si="1735"/>
        <v>2</v>
      </c>
      <c r="C14308" s="73">
        <v>46073</v>
      </c>
      <c r="D14308" s="79" t="s">
        <v>878</v>
      </c>
      <c r="E14308" s="80" t="s">
        <v>992</v>
      </c>
      <c r="F14308" s="81" t="str">
        <f>VLOOKUP(E14308,Customer[],2,FALSE)</f>
        <v>Kambauza</v>
      </c>
      <c r="G14308" s="69" t="str">
        <f>VLOOKUP(E14308,Customer[],3,FALSE)</f>
        <v>kansittthar Rd</v>
      </c>
      <c r="H14308" s="69" t="str">
        <f>VLOOKUP(E14308,Customer[],4,FALSE)</f>
        <v>Hlaing Thar Yar</v>
      </c>
      <c r="I14308" s="48" t="s">
        <v>18</v>
      </c>
      <c r="J14308" s="82" t="str">
        <f>VLOOKUP(I14308,PGStock[],2,FALSE)</f>
        <v>Formula Rum 350ml</v>
      </c>
      <c r="K14308" s="71">
        <f>VLOOKUP(I14308,PGStock[],3,FALSE)</f>
        <v>0.35</v>
      </c>
      <c r="L14308" s="47">
        <v>1</v>
      </c>
      <c r="M14308" s="47">
        <f>VLOOKUP(I14308,PGStock[],6,FALSE)</f>
        <v>150</v>
      </c>
      <c r="N14308" s="47">
        <f>+PGSales!$L14308*PGSales!$M14308</f>
        <v>150</v>
      </c>
    </row>
    <row r="14309" spans="1:14" hidden="1" x14ac:dyDescent="0.25">
      <c r="A14309" s="77">
        <f t="shared" si="1734"/>
        <v>2026</v>
      </c>
      <c r="B14309" s="77">
        <f t="shared" si="1735"/>
        <v>2</v>
      </c>
      <c r="C14309" s="73">
        <v>46073</v>
      </c>
      <c r="D14309" s="79" t="s">
        <v>878</v>
      </c>
      <c r="E14309" s="80" t="s">
        <v>992</v>
      </c>
      <c r="F14309" s="81" t="str">
        <f>VLOOKUP(E14309,Customer[],2,FALSE)</f>
        <v>Kambauza</v>
      </c>
      <c r="G14309" s="69" t="str">
        <f>VLOOKUP(E14309,Customer[],3,FALSE)</f>
        <v>kansittthar Rd</v>
      </c>
      <c r="H14309" s="69" t="str">
        <f>VLOOKUP(E14309,Customer[],4,FALSE)</f>
        <v>Hlaing Thar Yar</v>
      </c>
      <c r="I14309" s="48" t="s">
        <v>959</v>
      </c>
      <c r="J14309" s="82" t="str">
        <f>VLOOKUP(I14309,PGStock[],2,FALSE)</f>
        <v>Shwe Man ကော်ဗူး (1 Liter)</v>
      </c>
      <c r="K14309" s="71">
        <f>VLOOKUP(I14309,PGStock[],3,FALSE)</f>
        <v>1</v>
      </c>
      <c r="L14309" s="47">
        <v>3</v>
      </c>
      <c r="M14309" s="47">
        <f>VLOOKUP(I14309,PGStock[],6,FALSE)</f>
        <v>100</v>
      </c>
      <c r="N14309" s="47">
        <f>+PGSales!$L14309*PGSales!$M14309</f>
        <v>300</v>
      </c>
    </row>
    <row r="14310" spans="1:14" hidden="1" x14ac:dyDescent="0.25">
      <c r="A14310" s="77">
        <f t="shared" si="1734"/>
        <v>2026</v>
      </c>
      <c r="B14310" s="77">
        <f t="shared" si="1735"/>
        <v>2</v>
      </c>
      <c r="C14310" s="73">
        <v>46073</v>
      </c>
      <c r="D14310" s="79" t="s">
        <v>4</v>
      </c>
      <c r="E14310" s="80" t="s">
        <v>469</v>
      </c>
      <c r="F14310" s="81" t="str">
        <f>VLOOKUP(E14310,Customer[],2,FALSE)</f>
        <v>Nay La</v>
      </c>
      <c r="G14310" s="69" t="str">
        <f>VLOOKUP(E14310,Customer[],3,FALSE)</f>
        <v>Kyan Sitt Thar Rd</v>
      </c>
      <c r="H14310" s="69" t="str">
        <f>VLOOKUP(E14310,Customer[],4,FALSE)</f>
        <v>Hlaing Thar Yar</v>
      </c>
      <c r="I14310" s="48" t="s">
        <v>18</v>
      </c>
      <c r="J14310" s="82" t="str">
        <f>VLOOKUP(I14310,PGStock[],2,FALSE)</f>
        <v>Formula Rum 350ml</v>
      </c>
      <c r="K14310" s="71">
        <f>VLOOKUP(I14310,PGStock[],3,FALSE)</f>
        <v>0.35</v>
      </c>
      <c r="L14310" s="47">
        <v>2</v>
      </c>
      <c r="M14310" s="47">
        <f>VLOOKUP(I14310,PGStock[],6,FALSE)</f>
        <v>150</v>
      </c>
      <c r="N14310" s="47">
        <f>+PGSales!$L14310*PGSales!$M14310</f>
        <v>300</v>
      </c>
    </row>
    <row r="14311" spans="1:14" hidden="1" x14ac:dyDescent="0.25">
      <c r="A14311" s="77">
        <f t="shared" si="1734"/>
        <v>2026</v>
      </c>
      <c r="B14311" s="77">
        <f t="shared" si="1735"/>
        <v>2</v>
      </c>
      <c r="C14311" s="73">
        <v>46073</v>
      </c>
      <c r="D14311" s="79" t="s">
        <v>4</v>
      </c>
      <c r="E14311" s="80" t="s">
        <v>469</v>
      </c>
      <c r="F14311" s="81" t="str">
        <f>VLOOKUP(E14311,Customer[],2,FALSE)</f>
        <v>Nay La</v>
      </c>
      <c r="G14311" s="69" t="str">
        <f>VLOOKUP(E14311,Customer[],3,FALSE)</f>
        <v>Kyan Sitt Thar Rd</v>
      </c>
      <c r="H14311" s="69" t="str">
        <f>VLOOKUP(E14311,Customer[],4,FALSE)</f>
        <v>Hlaing Thar Yar</v>
      </c>
      <c r="I14311" s="48" t="s">
        <v>958</v>
      </c>
      <c r="J14311" s="82" t="str">
        <f>VLOOKUP(I14311,PGStock[],2,FALSE)</f>
        <v>Shwe Man 680ml</v>
      </c>
      <c r="K14311" s="71">
        <f>VLOOKUP(I14311,PGStock[],3,FALSE)</f>
        <v>0.68</v>
      </c>
      <c r="L14311" s="47">
        <v>3</v>
      </c>
      <c r="M14311" s="47">
        <f>VLOOKUP(I14311,PGStock[],6,FALSE)</f>
        <v>100</v>
      </c>
      <c r="N14311" s="47">
        <f>+PGSales!$L14311*PGSales!$M14311</f>
        <v>300</v>
      </c>
    </row>
    <row r="14312" spans="1:14" hidden="1" x14ac:dyDescent="0.25">
      <c r="A14312" s="77">
        <f t="shared" ref="A14312:A14323" si="1736">YEAR(C14312)</f>
        <v>2026</v>
      </c>
      <c r="B14312" s="77">
        <f t="shared" ref="B14312:B14323" si="1737">MONTH(C14312)</f>
        <v>2</v>
      </c>
      <c r="C14312" s="73">
        <v>46073</v>
      </c>
      <c r="D14312" s="79" t="s">
        <v>4</v>
      </c>
      <c r="E14312" s="80" t="s">
        <v>469</v>
      </c>
      <c r="F14312" s="81" t="str">
        <f>VLOOKUP(E14312,Customer[],2,FALSE)</f>
        <v>Nay La</v>
      </c>
      <c r="G14312" s="69" t="str">
        <f>VLOOKUP(E14312,Customer[],3,FALSE)</f>
        <v>Kyan Sitt Thar Rd</v>
      </c>
      <c r="H14312" s="69" t="str">
        <f>VLOOKUP(E14312,Customer[],4,FALSE)</f>
        <v>Hlaing Thar Yar</v>
      </c>
      <c r="I14312" s="48" t="s">
        <v>959</v>
      </c>
      <c r="J14312" s="82" t="str">
        <f>VLOOKUP(I14312,PGStock[],2,FALSE)</f>
        <v>Shwe Man ကော်ဗူး (1 Liter)</v>
      </c>
      <c r="K14312" s="71">
        <f>VLOOKUP(I14312,PGStock[],3,FALSE)</f>
        <v>1</v>
      </c>
      <c r="L14312" s="47">
        <v>3</v>
      </c>
      <c r="M14312" s="47">
        <f>VLOOKUP(I14312,PGStock[],6,FALSE)</f>
        <v>100</v>
      </c>
      <c r="N14312" s="47">
        <f>+PGSales!$L14312*PGSales!$M14312</f>
        <v>300</v>
      </c>
    </row>
    <row r="14313" spans="1:14" hidden="1" x14ac:dyDescent="0.25">
      <c r="A14313" s="77">
        <f t="shared" si="1736"/>
        <v>2026</v>
      </c>
      <c r="B14313" s="77">
        <f t="shared" si="1737"/>
        <v>2</v>
      </c>
      <c r="C14313" s="73">
        <v>46073</v>
      </c>
      <c r="D14313" s="79" t="s">
        <v>74</v>
      </c>
      <c r="E14313" s="80">
        <v>124</v>
      </c>
      <c r="F14313" s="81" t="str">
        <f>VLOOKUP(E14313,Customer[],2,FALSE)</f>
        <v>124 Store</v>
      </c>
      <c r="G14313" s="69" t="str">
        <f>VLOOKUP(E14313,Customer[],3,FALSE)</f>
        <v>Padamyar Rd</v>
      </c>
      <c r="H14313" s="69" t="str">
        <f>VLOOKUP(E14313,Customer[],4,FALSE)</f>
        <v>Hlaing Thar Yar</v>
      </c>
      <c r="I14313" s="48" t="s">
        <v>25</v>
      </c>
      <c r="J14313" s="82" t="str">
        <f>VLOOKUP(I14313,PGStock[],2,FALSE)</f>
        <v>Columbus Super Red Smooth 350 Ml</v>
      </c>
      <c r="K14313" s="71">
        <f>VLOOKUP(I14313,PGStock[],3,FALSE)</f>
        <v>0.35</v>
      </c>
      <c r="L14313" s="47">
        <v>1</v>
      </c>
      <c r="M14313" s="47">
        <f>VLOOKUP(I14313,PGStock[],6,FALSE)</f>
        <v>150</v>
      </c>
      <c r="N14313" s="47">
        <f>+PGSales!$L14313*PGSales!$M14313</f>
        <v>150</v>
      </c>
    </row>
    <row r="14314" spans="1:14" hidden="1" x14ac:dyDescent="0.25">
      <c r="A14314" s="77">
        <f t="shared" si="1736"/>
        <v>2026</v>
      </c>
      <c r="B14314" s="77">
        <f t="shared" si="1737"/>
        <v>2</v>
      </c>
      <c r="C14314" s="73">
        <v>46073</v>
      </c>
      <c r="D14314" s="79" t="s">
        <v>74</v>
      </c>
      <c r="E14314" s="80">
        <v>124</v>
      </c>
      <c r="F14314" s="81" t="str">
        <f>VLOOKUP(E14314,Customer[],2,FALSE)</f>
        <v>124 Store</v>
      </c>
      <c r="G14314" s="69" t="str">
        <f>VLOOKUP(E14314,Customer[],3,FALSE)</f>
        <v>Padamyar Rd</v>
      </c>
      <c r="H14314" s="69" t="str">
        <f>VLOOKUP(E14314,Customer[],4,FALSE)</f>
        <v>Hlaing Thar Yar</v>
      </c>
      <c r="I14314" s="48" t="s">
        <v>18</v>
      </c>
      <c r="J14314" s="82" t="str">
        <f>VLOOKUP(I14314,PGStock[],2,FALSE)</f>
        <v>Formula Rum 350ml</v>
      </c>
      <c r="K14314" s="71">
        <f>VLOOKUP(I14314,PGStock[],3,FALSE)</f>
        <v>0.35</v>
      </c>
      <c r="L14314" s="47">
        <v>2</v>
      </c>
      <c r="M14314" s="47">
        <f>VLOOKUP(I14314,PGStock[],6,FALSE)</f>
        <v>150</v>
      </c>
      <c r="N14314" s="47">
        <f>+PGSales!$L14314*PGSales!$M14314</f>
        <v>300</v>
      </c>
    </row>
    <row r="14315" spans="1:14" hidden="1" x14ac:dyDescent="0.25">
      <c r="A14315" s="77">
        <f t="shared" si="1736"/>
        <v>2026</v>
      </c>
      <c r="B14315" s="77">
        <f t="shared" si="1737"/>
        <v>2</v>
      </c>
      <c r="C14315" s="73">
        <v>46073</v>
      </c>
      <c r="D14315" s="79" t="s">
        <v>74</v>
      </c>
      <c r="E14315" s="80">
        <v>124</v>
      </c>
      <c r="F14315" s="81" t="str">
        <f>VLOOKUP(E14315,Customer[],2,FALSE)</f>
        <v>124 Store</v>
      </c>
      <c r="G14315" s="69" t="str">
        <f>VLOOKUP(E14315,Customer[],3,FALSE)</f>
        <v>Padamyar Rd</v>
      </c>
      <c r="H14315" s="69" t="str">
        <f>VLOOKUP(E14315,Customer[],4,FALSE)</f>
        <v>Hlaing Thar Yar</v>
      </c>
      <c r="I14315" s="48" t="s">
        <v>959</v>
      </c>
      <c r="J14315" s="82" t="str">
        <f>VLOOKUP(I14315,PGStock[],2,FALSE)</f>
        <v>Shwe Man ကော်ဗူး (1 Liter)</v>
      </c>
      <c r="K14315" s="71">
        <f>VLOOKUP(I14315,PGStock[],3,FALSE)</f>
        <v>1</v>
      </c>
      <c r="L14315" s="47">
        <v>1</v>
      </c>
      <c r="M14315" s="47">
        <f>VLOOKUP(I14315,PGStock[],6,FALSE)</f>
        <v>100</v>
      </c>
      <c r="N14315" s="47">
        <f>+PGSales!$L14315*PGSales!$M14315</f>
        <v>100</v>
      </c>
    </row>
    <row r="14316" spans="1:14" hidden="1" x14ac:dyDescent="0.25">
      <c r="A14316" s="77">
        <f t="shared" si="1736"/>
        <v>2026</v>
      </c>
      <c r="B14316" s="77">
        <f t="shared" si="1737"/>
        <v>2</v>
      </c>
      <c r="C14316" s="73">
        <v>46073</v>
      </c>
      <c r="D14316" s="79" t="s">
        <v>68</v>
      </c>
      <c r="E14316" s="80" t="s">
        <v>1442</v>
      </c>
      <c r="F14316" s="81" t="str">
        <f>VLOOKUP(E14316,Customer[],2,FALSE)</f>
        <v>Nay La 2</v>
      </c>
      <c r="G14316" s="69" t="str">
        <f>VLOOKUP(E14316,Customer[],3,FALSE)</f>
        <v>Yaokker Rd</v>
      </c>
      <c r="H14316" s="69" t="str">
        <f>VLOOKUP(E14316,Customer[],4,FALSE)</f>
        <v>Hlaing Thar Yar</v>
      </c>
      <c r="I14316" s="48" t="s">
        <v>27</v>
      </c>
      <c r="J14316" s="82" t="str">
        <f>VLOOKUP(I14316,PGStock[],2,FALSE)</f>
        <v>Columbus Super Red Smooth 700 Ml</v>
      </c>
      <c r="K14316" s="71">
        <f>VLOOKUP(I14316,PGStock[],3,FALSE)</f>
        <v>0.7</v>
      </c>
      <c r="L14316" s="47">
        <v>1</v>
      </c>
      <c r="M14316" s="47">
        <f>VLOOKUP(I14316,PGStock[],6,FALSE)</f>
        <v>200</v>
      </c>
      <c r="N14316" s="47">
        <f>+PGSales!$L14316*PGSales!$M14316</f>
        <v>200</v>
      </c>
    </row>
    <row r="14317" spans="1:14" hidden="1" x14ac:dyDescent="0.25">
      <c r="A14317" s="77">
        <f t="shared" si="1736"/>
        <v>2026</v>
      </c>
      <c r="B14317" s="77">
        <f t="shared" si="1737"/>
        <v>2</v>
      </c>
      <c r="C14317" s="73">
        <v>46073</v>
      </c>
      <c r="D14317" s="79" t="s">
        <v>68</v>
      </c>
      <c r="E14317" s="80" t="s">
        <v>1442</v>
      </c>
      <c r="F14317" s="81" t="str">
        <f>VLOOKUP(E14317,Customer[],2,FALSE)</f>
        <v>Nay La 2</v>
      </c>
      <c r="G14317" s="69" t="str">
        <f>VLOOKUP(E14317,Customer[],3,FALSE)</f>
        <v>Yaokker Rd</v>
      </c>
      <c r="H14317" s="69" t="str">
        <f>VLOOKUP(E14317,Customer[],4,FALSE)</f>
        <v>Hlaing Thar Yar</v>
      </c>
      <c r="I14317" s="48" t="s">
        <v>18</v>
      </c>
      <c r="J14317" s="82" t="str">
        <f>VLOOKUP(I14317,PGStock[],2,FALSE)</f>
        <v>Formula Rum 350ml</v>
      </c>
      <c r="K14317" s="71">
        <f>VLOOKUP(I14317,PGStock[],3,FALSE)</f>
        <v>0.35</v>
      </c>
      <c r="L14317" s="47">
        <v>1</v>
      </c>
      <c r="M14317" s="47">
        <f>VLOOKUP(I14317,PGStock[],6,FALSE)</f>
        <v>150</v>
      </c>
      <c r="N14317" s="47">
        <f>+PGSales!$L14317*PGSales!$M14317</f>
        <v>150</v>
      </c>
    </row>
    <row r="14318" spans="1:14" hidden="1" x14ac:dyDescent="0.25">
      <c r="A14318" s="77">
        <f t="shared" si="1736"/>
        <v>2026</v>
      </c>
      <c r="B14318" s="77">
        <f t="shared" si="1737"/>
        <v>2</v>
      </c>
      <c r="C14318" s="73">
        <v>46073</v>
      </c>
      <c r="D14318" s="79" t="s">
        <v>68</v>
      </c>
      <c r="E14318" s="80" t="s">
        <v>1442</v>
      </c>
      <c r="F14318" s="81" t="str">
        <f>VLOOKUP(E14318,Customer[],2,FALSE)</f>
        <v>Nay La 2</v>
      </c>
      <c r="G14318" s="69" t="str">
        <f>VLOOKUP(E14318,Customer[],3,FALSE)</f>
        <v>Yaokker Rd</v>
      </c>
      <c r="H14318" s="69" t="str">
        <f>VLOOKUP(E14318,Customer[],4,FALSE)</f>
        <v>Hlaing Thar Yar</v>
      </c>
      <c r="I14318" s="48" t="s">
        <v>958</v>
      </c>
      <c r="J14318" s="82" t="str">
        <f>VLOOKUP(I14318,PGStock[],2,FALSE)</f>
        <v>Shwe Man 680ml</v>
      </c>
      <c r="K14318" s="71">
        <f>VLOOKUP(I14318,PGStock[],3,FALSE)</f>
        <v>0.68</v>
      </c>
      <c r="L14318" s="47">
        <v>2</v>
      </c>
      <c r="M14318" s="47">
        <f>VLOOKUP(I14318,PGStock[],6,FALSE)</f>
        <v>100</v>
      </c>
      <c r="N14318" s="47">
        <f>+PGSales!$L14318*PGSales!$M14318</f>
        <v>200</v>
      </c>
    </row>
    <row r="14319" spans="1:14" hidden="1" x14ac:dyDescent="0.25">
      <c r="A14319" s="77">
        <f t="shared" si="1736"/>
        <v>2026</v>
      </c>
      <c r="B14319" s="77">
        <f t="shared" si="1737"/>
        <v>2</v>
      </c>
      <c r="C14319" s="73">
        <v>46073</v>
      </c>
      <c r="D14319" s="79" t="s">
        <v>68</v>
      </c>
      <c r="E14319" s="80" t="s">
        <v>1442</v>
      </c>
      <c r="F14319" s="81" t="str">
        <f>VLOOKUP(E14319,Customer[],2,FALSE)</f>
        <v>Nay La 2</v>
      </c>
      <c r="G14319" s="69" t="str">
        <f>VLOOKUP(E14319,Customer[],3,FALSE)</f>
        <v>Yaokker Rd</v>
      </c>
      <c r="H14319" s="69" t="str">
        <f>VLOOKUP(E14319,Customer[],4,FALSE)</f>
        <v>Hlaing Thar Yar</v>
      </c>
      <c r="I14319" s="48" t="s">
        <v>959</v>
      </c>
      <c r="J14319" s="82" t="str">
        <f>VLOOKUP(I14319,PGStock[],2,FALSE)</f>
        <v>Shwe Man ကော်ဗူး (1 Liter)</v>
      </c>
      <c r="K14319" s="71">
        <f>VLOOKUP(I14319,PGStock[],3,FALSE)</f>
        <v>1</v>
      </c>
      <c r="L14319" s="47">
        <v>1</v>
      </c>
      <c r="M14319" s="47">
        <f>VLOOKUP(I14319,PGStock[],6,FALSE)</f>
        <v>100</v>
      </c>
      <c r="N14319" s="47">
        <f>+PGSales!$L14319*PGSales!$M14319</f>
        <v>100</v>
      </c>
    </row>
    <row r="14320" spans="1:14" hidden="1" x14ac:dyDescent="0.25">
      <c r="A14320" s="77">
        <f t="shared" si="1736"/>
        <v>2026</v>
      </c>
      <c r="B14320" s="77">
        <f t="shared" si="1737"/>
        <v>2</v>
      </c>
      <c r="C14320" s="73">
        <v>46073</v>
      </c>
      <c r="D14320" s="79" t="s">
        <v>275</v>
      </c>
      <c r="E14320" s="80" t="s">
        <v>467</v>
      </c>
      <c r="F14320" s="81" t="str">
        <f>VLOOKUP(E14320,Customer[],2,FALSE)</f>
        <v>ANT Store</v>
      </c>
      <c r="G14320" s="69" t="str">
        <f>VLOOKUP(E14320,Customer[],3,FALSE)</f>
        <v>Sake kan Thar Rd</v>
      </c>
      <c r="H14320" s="69" t="str">
        <f>VLOOKUP(E14320,Customer[],4,FALSE)</f>
        <v>Hlaing Thar Yar</v>
      </c>
      <c r="I14320" s="48" t="s">
        <v>27</v>
      </c>
      <c r="J14320" s="82" t="str">
        <f>VLOOKUP(I14320,PGStock[],2,FALSE)</f>
        <v>Columbus Super Red Smooth 700 Ml</v>
      </c>
      <c r="K14320" s="71">
        <f>VLOOKUP(I14320,PGStock[],3,FALSE)</f>
        <v>0.7</v>
      </c>
      <c r="L14320" s="47">
        <v>1</v>
      </c>
      <c r="M14320" s="47">
        <f>VLOOKUP(I14320,PGStock[],6,FALSE)</f>
        <v>200</v>
      </c>
      <c r="N14320" s="47">
        <f>+PGSales!$L14320*PGSales!$M14320</f>
        <v>200</v>
      </c>
    </row>
    <row r="14321" spans="1:14" hidden="1" x14ac:dyDescent="0.25">
      <c r="A14321" s="77">
        <f t="shared" si="1736"/>
        <v>2026</v>
      </c>
      <c r="B14321" s="77">
        <f t="shared" si="1737"/>
        <v>2</v>
      </c>
      <c r="C14321" s="73">
        <v>46073</v>
      </c>
      <c r="D14321" s="79" t="s">
        <v>275</v>
      </c>
      <c r="E14321" s="80" t="s">
        <v>467</v>
      </c>
      <c r="F14321" s="81" t="str">
        <f>VLOOKUP(E14321,Customer[],2,FALSE)</f>
        <v>ANT Store</v>
      </c>
      <c r="G14321" s="69" t="str">
        <f>VLOOKUP(E14321,Customer[],3,FALSE)</f>
        <v>Sake kan Thar Rd</v>
      </c>
      <c r="H14321" s="69" t="str">
        <f>VLOOKUP(E14321,Customer[],4,FALSE)</f>
        <v>Hlaing Thar Yar</v>
      </c>
      <c r="I14321" s="48" t="s">
        <v>25</v>
      </c>
      <c r="J14321" s="82" t="str">
        <f>VLOOKUP(I14321,PGStock[],2,FALSE)</f>
        <v>Columbus Super Red Smooth 350 Ml</v>
      </c>
      <c r="K14321" s="71">
        <f>VLOOKUP(I14321,PGStock[],3,FALSE)</f>
        <v>0.35</v>
      </c>
      <c r="L14321" s="47">
        <v>2</v>
      </c>
      <c r="M14321" s="47">
        <f>VLOOKUP(I14321,PGStock[],6,FALSE)</f>
        <v>150</v>
      </c>
      <c r="N14321" s="47">
        <f>+PGSales!$L14321*PGSales!$M14321</f>
        <v>300</v>
      </c>
    </row>
    <row r="14322" spans="1:14" hidden="1" x14ac:dyDescent="0.25">
      <c r="A14322" s="77">
        <f t="shared" si="1736"/>
        <v>2026</v>
      </c>
      <c r="B14322" s="77">
        <f t="shared" si="1737"/>
        <v>2</v>
      </c>
      <c r="C14322" s="73">
        <v>46073</v>
      </c>
      <c r="D14322" s="79" t="s">
        <v>275</v>
      </c>
      <c r="E14322" s="80" t="s">
        <v>467</v>
      </c>
      <c r="F14322" s="81" t="str">
        <f>VLOOKUP(E14322,Customer[],2,FALSE)</f>
        <v>ANT Store</v>
      </c>
      <c r="G14322" s="69" t="str">
        <f>VLOOKUP(E14322,Customer[],3,FALSE)</f>
        <v>Sake kan Thar Rd</v>
      </c>
      <c r="H14322" s="69" t="str">
        <f>VLOOKUP(E14322,Customer[],4,FALSE)</f>
        <v>Hlaing Thar Yar</v>
      </c>
      <c r="I14322" s="48" t="s">
        <v>18</v>
      </c>
      <c r="J14322" s="82" t="str">
        <f>VLOOKUP(I14322,PGStock[],2,FALSE)</f>
        <v>Formula Rum 350ml</v>
      </c>
      <c r="K14322" s="71">
        <f>VLOOKUP(I14322,PGStock[],3,FALSE)</f>
        <v>0.35</v>
      </c>
      <c r="L14322" s="47">
        <v>3</v>
      </c>
      <c r="M14322" s="47">
        <f>VLOOKUP(I14322,PGStock[],6,FALSE)</f>
        <v>150</v>
      </c>
      <c r="N14322" s="47">
        <f>+PGSales!$L14322*PGSales!$M14322</f>
        <v>450</v>
      </c>
    </row>
    <row r="14323" spans="1:14" hidden="1" x14ac:dyDescent="0.25">
      <c r="A14323" s="77">
        <f t="shared" si="1736"/>
        <v>2026</v>
      </c>
      <c r="B14323" s="77">
        <f t="shared" si="1737"/>
        <v>2</v>
      </c>
      <c r="C14323" s="73">
        <v>46073</v>
      </c>
      <c r="D14323" s="79" t="s">
        <v>275</v>
      </c>
      <c r="E14323" s="80" t="s">
        <v>467</v>
      </c>
      <c r="F14323" s="81" t="str">
        <f>VLOOKUP(E14323,Customer[],2,FALSE)</f>
        <v>ANT Store</v>
      </c>
      <c r="G14323" s="69" t="str">
        <f>VLOOKUP(E14323,Customer[],3,FALSE)</f>
        <v>Sake kan Thar Rd</v>
      </c>
      <c r="H14323" s="69" t="str">
        <f>VLOOKUP(E14323,Customer[],4,FALSE)</f>
        <v>Hlaing Thar Yar</v>
      </c>
      <c r="I14323" s="48" t="s">
        <v>959</v>
      </c>
      <c r="J14323" s="82" t="str">
        <f>VLOOKUP(I14323,PGStock[],2,FALSE)</f>
        <v>Shwe Man ကော်ဗူး (1 Liter)</v>
      </c>
      <c r="K14323" s="71">
        <f>VLOOKUP(I14323,PGStock[],3,FALSE)</f>
        <v>1</v>
      </c>
      <c r="L14323" s="47">
        <v>3</v>
      </c>
      <c r="M14323" s="47">
        <f>VLOOKUP(I14323,PGStock[],6,FALSE)</f>
        <v>100</v>
      </c>
      <c r="N14323" s="47">
        <f>+PGSales!$L14323*PGSales!$M14323</f>
        <v>300</v>
      </c>
    </row>
    <row r="14324" spans="1:14" hidden="1" x14ac:dyDescent="0.25">
      <c r="A14324" s="77">
        <f t="shared" si="1724"/>
        <v>2026</v>
      </c>
      <c r="B14324" s="77">
        <f t="shared" si="1725"/>
        <v>2</v>
      </c>
      <c r="C14324" s="73">
        <v>46074</v>
      </c>
      <c r="D14324" s="79" t="s">
        <v>115</v>
      </c>
      <c r="E14324" s="80" t="s">
        <v>290</v>
      </c>
      <c r="F14324" s="81" t="str">
        <f>VLOOKUP(E14324,Customer[],2,FALSE)</f>
        <v>Toe Twat Wai</v>
      </c>
      <c r="G14324" s="69" t="str">
        <f>VLOOKUP(E14324,Customer[],3,FALSE)</f>
        <v>Badamar St</v>
      </c>
      <c r="H14324" s="69" t="str">
        <f>VLOOKUP(E14324,Customer[],4,FALSE)</f>
        <v xml:space="preserve">Shwepyithar </v>
      </c>
      <c r="I14324" s="48" t="s">
        <v>25</v>
      </c>
      <c r="J14324" s="82" t="str">
        <f>VLOOKUP(I14324,PGStock[],2,FALSE)</f>
        <v>Columbus Super Red Smooth 350 Ml</v>
      </c>
      <c r="K14324" s="71">
        <f>VLOOKUP(I14324,PGStock[],3,FALSE)</f>
        <v>0.35</v>
      </c>
      <c r="L14324" s="47">
        <v>1</v>
      </c>
      <c r="M14324" s="47">
        <f>VLOOKUP(I14324,PGStock[],6,FALSE)</f>
        <v>150</v>
      </c>
      <c r="N14324" s="47">
        <f>+PGSales!$L14324*PGSales!$M14324</f>
        <v>150</v>
      </c>
    </row>
    <row r="14325" spans="1:14" hidden="1" x14ac:dyDescent="0.25">
      <c r="A14325" s="77">
        <f t="shared" si="1724"/>
        <v>2026</v>
      </c>
      <c r="B14325" s="77">
        <f t="shared" si="1725"/>
        <v>2</v>
      </c>
      <c r="C14325" s="73">
        <v>46074</v>
      </c>
      <c r="D14325" s="79" t="s">
        <v>115</v>
      </c>
      <c r="E14325" s="80" t="s">
        <v>290</v>
      </c>
      <c r="F14325" s="81" t="str">
        <f>VLOOKUP(E14325,Customer[],2,FALSE)</f>
        <v>Toe Twat Wai</v>
      </c>
      <c r="G14325" s="69" t="str">
        <f>VLOOKUP(E14325,Customer[],3,FALSE)</f>
        <v>Badamar St</v>
      </c>
      <c r="H14325" s="69" t="str">
        <f>VLOOKUP(E14325,Customer[],4,FALSE)</f>
        <v xml:space="preserve">Shwepyithar </v>
      </c>
      <c r="I14325" s="48" t="s">
        <v>18</v>
      </c>
      <c r="J14325" s="82" t="str">
        <f>VLOOKUP(I14325,PGStock[],2,FALSE)</f>
        <v>Formula Rum 350ml</v>
      </c>
      <c r="K14325" s="71">
        <f>VLOOKUP(I14325,PGStock[],3,FALSE)</f>
        <v>0.35</v>
      </c>
      <c r="L14325" s="47">
        <v>1</v>
      </c>
      <c r="M14325" s="47">
        <f>VLOOKUP(I14325,PGStock[],6,FALSE)</f>
        <v>150</v>
      </c>
      <c r="N14325" s="47">
        <f>+PGSales!$L14325*PGSales!$M14325</f>
        <v>150</v>
      </c>
    </row>
    <row r="14326" spans="1:14" hidden="1" x14ac:dyDescent="0.25">
      <c r="A14326" s="77">
        <f t="shared" ref="A14326:A14338" si="1738">YEAR(C14326)</f>
        <v>2026</v>
      </c>
      <c r="B14326" s="77">
        <f t="shared" ref="B14326:B14338" si="1739">MONTH(C14326)</f>
        <v>2</v>
      </c>
      <c r="C14326" s="73">
        <v>46074</v>
      </c>
      <c r="D14326" s="79" t="s">
        <v>115</v>
      </c>
      <c r="E14326" s="80" t="s">
        <v>290</v>
      </c>
      <c r="F14326" s="81" t="str">
        <f>VLOOKUP(E14326,Customer[],2,FALSE)</f>
        <v>Toe Twat Wai</v>
      </c>
      <c r="G14326" s="69" t="str">
        <f>VLOOKUP(E14326,Customer[],3,FALSE)</f>
        <v>Badamar St</v>
      </c>
      <c r="H14326" s="69" t="str">
        <f>VLOOKUP(E14326,Customer[],4,FALSE)</f>
        <v xml:space="preserve">Shwepyithar </v>
      </c>
      <c r="I14326" s="48" t="s">
        <v>959</v>
      </c>
      <c r="J14326" s="82" t="str">
        <f>VLOOKUP(I14326,PGStock[],2,FALSE)</f>
        <v>Shwe Man ကော်ဗူး (1 Liter)</v>
      </c>
      <c r="K14326" s="71">
        <f>VLOOKUP(I14326,PGStock[],3,FALSE)</f>
        <v>1</v>
      </c>
      <c r="L14326" s="47">
        <v>6</v>
      </c>
      <c r="M14326" s="47">
        <f>VLOOKUP(I14326,PGStock[],6,FALSE)</f>
        <v>100</v>
      </c>
      <c r="N14326" s="47">
        <f>+PGSales!$L14326*PGSales!$M14326</f>
        <v>600</v>
      </c>
    </row>
    <row r="14327" spans="1:14" hidden="1" x14ac:dyDescent="0.25">
      <c r="A14327" s="77">
        <f t="shared" si="1738"/>
        <v>2026</v>
      </c>
      <c r="B14327" s="77">
        <f t="shared" si="1739"/>
        <v>2</v>
      </c>
      <c r="C14327" s="73">
        <v>46074</v>
      </c>
      <c r="D14327" s="79" t="s">
        <v>70</v>
      </c>
      <c r="E14327" s="80" t="s">
        <v>185</v>
      </c>
      <c r="F14327" s="81" t="str">
        <f>VLOOKUP(E14327,Customer[],2,FALSE)</f>
        <v>Ko Gyi Yo</v>
      </c>
      <c r="G14327" s="69" t="str">
        <f>VLOOKUP(E14327,Customer[],3,FALSE)</f>
        <v>Maher Badula Rd</v>
      </c>
      <c r="H14327" s="69" t="str">
        <f>VLOOKUP(E14327,Customer[],4,FALSE)</f>
        <v xml:space="preserve">Shwepyithar </v>
      </c>
      <c r="I14327" s="48" t="s">
        <v>25</v>
      </c>
      <c r="J14327" s="82" t="str">
        <f>VLOOKUP(I14327,PGStock[],2,FALSE)</f>
        <v>Columbus Super Red Smooth 350 Ml</v>
      </c>
      <c r="K14327" s="71">
        <f>VLOOKUP(I14327,PGStock[],3,FALSE)</f>
        <v>0.35</v>
      </c>
      <c r="L14327" s="47">
        <v>1</v>
      </c>
      <c r="M14327" s="47">
        <f>VLOOKUP(I14327,PGStock[],6,FALSE)</f>
        <v>150</v>
      </c>
      <c r="N14327" s="47">
        <f>+PGSales!$L14327*PGSales!$M14327</f>
        <v>150</v>
      </c>
    </row>
    <row r="14328" spans="1:14" hidden="1" x14ac:dyDescent="0.25">
      <c r="A14328" s="77">
        <f t="shared" si="1738"/>
        <v>2026</v>
      </c>
      <c r="B14328" s="77">
        <f t="shared" si="1739"/>
        <v>2</v>
      </c>
      <c r="C14328" s="73">
        <v>46074</v>
      </c>
      <c r="D14328" s="79" t="s">
        <v>70</v>
      </c>
      <c r="E14328" s="80" t="s">
        <v>185</v>
      </c>
      <c r="F14328" s="81" t="str">
        <f>VLOOKUP(E14328,Customer[],2,FALSE)</f>
        <v>Ko Gyi Yo</v>
      </c>
      <c r="G14328" s="69" t="str">
        <f>VLOOKUP(E14328,Customer[],3,FALSE)</f>
        <v>Maher Badula Rd</v>
      </c>
      <c r="H14328" s="69" t="str">
        <f>VLOOKUP(E14328,Customer[],4,FALSE)</f>
        <v xml:space="preserve">Shwepyithar </v>
      </c>
      <c r="I14328" s="48" t="s">
        <v>18</v>
      </c>
      <c r="J14328" s="82" t="str">
        <f>VLOOKUP(I14328,PGStock[],2,FALSE)</f>
        <v>Formula Rum 350ml</v>
      </c>
      <c r="K14328" s="71">
        <f>VLOOKUP(I14328,PGStock[],3,FALSE)</f>
        <v>0.35</v>
      </c>
      <c r="L14328" s="47">
        <v>3</v>
      </c>
      <c r="M14328" s="47">
        <f>VLOOKUP(I14328,PGStock[],6,FALSE)</f>
        <v>150</v>
      </c>
      <c r="N14328" s="47">
        <f>+PGSales!$L14328*PGSales!$M14328</f>
        <v>450</v>
      </c>
    </row>
    <row r="14329" spans="1:14" hidden="1" x14ac:dyDescent="0.25">
      <c r="A14329" s="77">
        <f t="shared" si="1738"/>
        <v>2026</v>
      </c>
      <c r="B14329" s="77">
        <f t="shared" si="1739"/>
        <v>2</v>
      </c>
      <c r="C14329" s="73">
        <v>46074</v>
      </c>
      <c r="D14329" s="79" t="s">
        <v>70</v>
      </c>
      <c r="E14329" s="80" t="s">
        <v>185</v>
      </c>
      <c r="F14329" s="81" t="str">
        <f>VLOOKUP(E14329,Customer[],2,FALSE)</f>
        <v>Ko Gyi Yo</v>
      </c>
      <c r="G14329" s="69" t="str">
        <f>VLOOKUP(E14329,Customer[],3,FALSE)</f>
        <v>Maher Badula Rd</v>
      </c>
      <c r="H14329" s="69" t="str">
        <f>VLOOKUP(E14329,Customer[],4,FALSE)</f>
        <v xml:space="preserve">Shwepyithar </v>
      </c>
      <c r="I14329" s="48" t="s">
        <v>958</v>
      </c>
      <c r="J14329" s="82" t="str">
        <f>VLOOKUP(I14329,PGStock[],2,FALSE)</f>
        <v>Shwe Man 680ml</v>
      </c>
      <c r="K14329" s="71">
        <f>VLOOKUP(I14329,PGStock[],3,FALSE)</f>
        <v>0.68</v>
      </c>
      <c r="L14329" s="47">
        <v>2</v>
      </c>
      <c r="M14329" s="47">
        <f>VLOOKUP(I14329,PGStock[],6,FALSE)</f>
        <v>100</v>
      </c>
      <c r="N14329" s="47">
        <f>+PGSales!$L14329*PGSales!$M14329</f>
        <v>200</v>
      </c>
    </row>
    <row r="14330" spans="1:14" hidden="1" x14ac:dyDescent="0.25">
      <c r="A14330" s="77">
        <f t="shared" si="1738"/>
        <v>2026</v>
      </c>
      <c r="B14330" s="77">
        <f t="shared" si="1739"/>
        <v>2</v>
      </c>
      <c r="C14330" s="73">
        <v>46074</v>
      </c>
      <c r="D14330" s="79" t="s">
        <v>70</v>
      </c>
      <c r="E14330" s="80" t="s">
        <v>185</v>
      </c>
      <c r="F14330" s="81" t="str">
        <f>VLOOKUP(E14330,Customer[],2,FALSE)</f>
        <v>Ko Gyi Yo</v>
      </c>
      <c r="G14330" s="69" t="str">
        <f>VLOOKUP(E14330,Customer[],3,FALSE)</f>
        <v>Maher Badula Rd</v>
      </c>
      <c r="H14330" s="69" t="str">
        <f>VLOOKUP(E14330,Customer[],4,FALSE)</f>
        <v xml:space="preserve">Shwepyithar </v>
      </c>
      <c r="I14330" s="48" t="s">
        <v>959</v>
      </c>
      <c r="J14330" s="82" t="str">
        <f>VLOOKUP(I14330,PGStock[],2,FALSE)</f>
        <v>Shwe Man ကော်ဗူး (1 Liter)</v>
      </c>
      <c r="K14330" s="71">
        <f>VLOOKUP(I14330,PGStock[],3,FALSE)</f>
        <v>1</v>
      </c>
      <c r="L14330" s="47">
        <v>3</v>
      </c>
      <c r="M14330" s="47">
        <f>VLOOKUP(I14330,PGStock[],6,FALSE)</f>
        <v>100</v>
      </c>
      <c r="N14330" s="47">
        <f>+PGSales!$L14330*PGSales!$M14330</f>
        <v>300</v>
      </c>
    </row>
    <row r="14331" spans="1:14" hidden="1" x14ac:dyDescent="0.25">
      <c r="A14331" s="77">
        <f t="shared" si="1738"/>
        <v>2026</v>
      </c>
      <c r="B14331" s="77">
        <f t="shared" si="1739"/>
        <v>2</v>
      </c>
      <c r="C14331" s="73">
        <v>46074</v>
      </c>
      <c r="D14331" s="79" t="s">
        <v>1</v>
      </c>
      <c r="E14331" s="80" t="s">
        <v>303</v>
      </c>
      <c r="F14331" s="81" t="str">
        <f>VLOOKUP(E14331,Customer[],2,FALSE)</f>
        <v>Wine</v>
      </c>
      <c r="G14331" s="69" t="str">
        <f>VLOOKUP(E14331,Customer[],3,FALSE)</f>
        <v>Hlawaga Rd</v>
      </c>
      <c r="H14331" s="69" t="str">
        <f>VLOOKUP(E14331,Customer[],4,FALSE)</f>
        <v xml:space="preserve">Shwepyithar </v>
      </c>
      <c r="I14331" s="48" t="s">
        <v>25</v>
      </c>
      <c r="J14331" s="82" t="str">
        <f>VLOOKUP(I14331,PGStock[],2,FALSE)</f>
        <v>Columbus Super Red Smooth 350 Ml</v>
      </c>
      <c r="K14331" s="71">
        <f>VLOOKUP(I14331,PGStock[],3,FALSE)</f>
        <v>0.35</v>
      </c>
      <c r="L14331" s="47">
        <v>2</v>
      </c>
      <c r="M14331" s="47">
        <f>VLOOKUP(I14331,PGStock[],6,FALSE)</f>
        <v>150</v>
      </c>
      <c r="N14331" s="47">
        <f>+PGSales!$L14331*PGSales!$M14331</f>
        <v>300</v>
      </c>
    </row>
    <row r="14332" spans="1:14" hidden="1" x14ac:dyDescent="0.25">
      <c r="A14332" s="77">
        <f t="shared" si="1738"/>
        <v>2026</v>
      </c>
      <c r="B14332" s="77">
        <f t="shared" si="1739"/>
        <v>2</v>
      </c>
      <c r="C14332" s="73">
        <v>46074</v>
      </c>
      <c r="D14332" s="79" t="s">
        <v>1</v>
      </c>
      <c r="E14332" s="80" t="s">
        <v>303</v>
      </c>
      <c r="F14332" s="81" t="str">
        <f>VLOOKUP(E14332,Customer[],2,FALSE)</f>
        <v>Wine</v>
      </c>
      <c r="G14332" s="69" t="str">
        <f>VLOOKUP(E14332,Customer[],3,FALSE)</f>
        <v>Hlawaga Rd</v>
      </c>
      <c r="H14332" s="69" t="str">
        <f>VLOOKUP(E14332,Customer[],4,FALSE)</f>
        <v xml:space="preserve">Shwepyithar </v>
      </c>
      <c r="I14332" s="48" t="s">
        <v>18</v>
      </c>
      <c r="J14332" s="82" t="str">
        <f>VLOOKUP(I14332,PGStock[],2,FALSE)</f>
        <v>Formula Rum 350ml</v>
      </c>
      <c r="K14332" s="71">
        <f>VLOOKUP(I14332,PGStock[],3,FALSE)</f>
        <v>0.35</v>
      </c>
      <c r="L14332" s="47">
        <v>1</v>
      </c>
      <c r="M14332" s="47">
        <f>VLOOKUP(I14332,PGStock[],6,FALSE)</f>
        <v>150</v>
      </c>
      <c r="N14332" s="47">
        <f>+PGSales!$L14332*PGSales!$M14332</f>
        <v>150</v>
      </c>
    </row>
    <row r="14333" spans="1:14" hidden="1" x14ac:dyDescent="0.25">
      <c r="A14333" s="77">
        <f t="shared" si="1738"/>
        <v>2026</v>
      </c>
      <c r="B14333" s="77">
        <f t="shared" si="1739"/>
        <v>2</v>
      </c>
      <c r="C14333" s="73">
        <v>46074</v>
      </c>
      <c r="D14333" s="79" t="s">
        <v>66</v>
      </c>
      <c r="E14333" s="80" t="s">
        <v>630</v>
      </c>
      <c r="F14333" s="81" t="str">
        <f>VLOOKUP(E14333,Customer[],2,FALSE)</f>
        <v xml:space="preserve">Min Satae Kyatt </v>
      </c>
      <c r="G14333" s="69" t="str">
        <f>VLOOKUP(E14333,Customer[],3,FALSE)</f>
        <v>Hlawaga Rd</v>
      </c>
      <c r="H14333" s="69" t="str">
        <f>VLOOKUP(E14333,Customer[],4,FALSE)</f>
        <v xml:space="preserve">Shwepyithar </v>
      </c>
      <c r="I14333" s="48" t="s">
        <v>20</v>
      </c>
      <c r="J14333" s="82" t="str">
        <f>VLOOKUP(I14333,PGStock[],2,FALSE)</f>
        <v>Formula Rum 700ml</v>
      </c>
      <c r="K14333" s="71">
        <f>VLOOKUP(I14333,PGStock[],3,FALSE)</f>
        <v>0.7</v>
      </c>
      <c r="L14333" s="47">
        <v>1</v>
      </c>
      <c r="M14333" s="47">
        <f>VLOOKUP(I14333,PGStock[],6,FALSE)</f>
        <v>200</v>
      </c>
      <c r="N14333" s="47">
        <f>+PGSales!$L14333*PGSales!$M14333</f>
        <v>200</v>
      </c>
    </row>
    <row r="14334" spans="1:14" hidden="1" x14ac:dyDescent="0.25">
      <c r="A14334" s="77">
        <f t="shared" si="1738"/>
        <v>2026</v>
      </c>
      <c r="B14334" s="77">
        <f t="shared" si="1739"/>
        <v>2</v>
      </c>
      <c r="C14334" s="73">
        <v>46074</v>
      </c>
      <c r="D14334" s="79" t="s">
        <v>66</v>
      </c>
      <c r="E14334" s="80" t="s">
        <v>630</v>
      </c>
      <c r="F14334" s="81" t="str">
        <f>VLOOKUP(E14334,Customer[],2,FALSE)</f>
        <v xml:space="preserve">Min Satae Kyatt </v>
      </c>
      <c r="G14334" s="69" t="str">
        <f>VLOOKUP(E14334,Customer[],3,FALSE)</f>
        <v>Hlawaga Rd</v>
      </c>
      <c r="H14334" s="69" t="str">
        <f>VLOOKUP(E14334,Customer[],4,FALSE)</f>
        <v xml:space="preserve">Shwepyithar </v>
      </c>
      <c r="I14334" s="48" t="s">
        <v>18</v>
      </c>
      <c r="J14334" s="82" t="str">
        <f>VLOOKUP(I14334,PGStock[],2,FALSE)</f>
        <v>Formula Rum 350ml</v>
      </c>
      <c r="K14334" s="71">
        <f>VLOOKUP(I14334,PGStock[],3,FALSE)</f>
        <v>0.35</v>
      </c>
      <c r="L14334" s="47">
        <v>1</v>
      </c>
      <c r="M14334" s="47">
        <f>VLOOKUP(I14334,PGStock[],6,FALSE)</f>
        <v>150</v>
      </c>
      <c r="N14334" s="47">
        <f>+PGSales!$L14334*PGSales!$M14334</f>
        <v>150</v>
      </c>
    </row>
    <row r="14335" spans="1:14" hidden="1" x14ac:dyDescent="0.25">
      <c r="A14335" s="77">
        <f t="shared" si="1738"/>
        <v>2026</v>
      </c>
      <c r="B14335" s="77">
        <f t="shared" si="1739"/>
        <v>2</v>
      </c>
      <c r="C14335" s="73">
        <v>46074</v>
      </c>
      <c r="D14335" s="79" t="s">
        <v>62</v>
      </c>
      <c r="E14335" s="80" t="s">
        <v>177</v>
      </c>
      <c r="F14335" s="81" t="str">
        <f>VLOOKUP(E14335,Customer[],2,FALSE)</f>
        <v>NI Ni Poe poe</v>
      </c>
      <c r="G14335" s="69" t="str">
        <f>VLOOKUP(E14335,Customer[],3,FALSE)</f>
        <v>Ye Yanaing Rd</v>
      </c>
      <c r="H14335" s="69" t="str">
        <f>VLOOKUP(E14335,Customer[],4,FALSE)</f>
        <v xml:space="preserve">Shwepyithar </v>
      </c>
      <c r="I14335" s="48" t="s">
        <v>25</v>
      </c>
      <c r="J14335" s="82" t="str">
        <f>VLOOKUP(I14335,PGStock[],2,FALSE)</f>
        <v>Columbus Super Red Smooth 350 Ml</v>
      </c>
      <c r="K14335" s="71">
        <f>VLOOKUP(I14335,PGStock[],3,FALSE)</f>
        <v>0.35</v>
      </c>
      <c r="L14335" s="47">
        <v>3</v>
      </c>
      <c r="M14335" s="47">
        <f>VLOOKUP(I14335,PGStock[],6,FALSE)</f>
        <v>150</v>
      </c>
      <c r="N14335" s="47">
        <f>+PGSales!$L14335*PGSales!$M14335</f>
        <v>450</v>
      </c>
    </row>
    <row r="14336" spans="1:14" hidden="1" x14ac:dyDescent="0.25">
      <c r="A14336" s="77">
        <f t="shared" si="1738"/>
        <v>2026</v>
      </c>
      <c r="B14336" s="77">
        <f t="shared" si="1739"/>
        <v>2</v>
      </c>
      <c r="C14336" s="73">
        <v>46074</v>
      </c>
      <c r="D14336" s="79" t="s">
        <v>62</v>
      </c>
      <c r="E14336" s="80" t="s">
        <v>177</v>
      </c>
      <c r="F14336" s="81" t="str">
        <f>VLOOKUP(E14336,Customer[],2,FALSE)</f>
        <v>NI Ni Poe poe</v>
      </c>
      <c r="G14336" s="69" t="str">
        <f>VLOOKUP(E14336,Customer[],3,FALSE)</f>
        <v>Ye Yanaing Rd</v>
      </c>
      <c r="H14336" s="69" t="str">
        <f>VLOOKUP(E14336,Customer[],4,FALSE)</f>
        <v xml:space="preserve">Shwepyithar </v>
      </c>
      <c r="I14336" s="48" t="s">
        <v>20</v>
      </c>
      <c r="J14336" s="82" t="str">
        <f>VLOOKUP(I14336,PGStock[],2,FALSE)</f>
        <v>Formula Rum 700ml</v>
      </c>
      <c r="K14336" s="71">
        <f>VLOOKUP(I14336,PGStock[],3,FALSE)</f>
        <v>0.7</v>
      </c>
      <c r="L14336" s="47">
        <v>1</v>
      </c>
      <c r="M14336" s="47">
        <f>VLOOKUP(I14336,PGStock[],6,FALSE)</f>
        <v>200</v>
      </c>
      <c r="N14336" s="47">
        <f>+PGSales!$L14336*PGSales!$M14336</f>
        <v>200</v>
      </c>
    </row>
    <row r="14337" spans="1:14" hidden="1" x14ac:dyDescent="0.25">
      <c r="A14337" s="77">
        <f t="shared" si="1738"/>
        <v>2026</v>
      </c>
      <c r="B14337" s="77">
        <f t="shared" si="1739"/>
        <v>2</v>
      </c>
      <c r="C14337" s="73">
        <v>46074</v>
      </c>
      <c r="D14337" s="79" t="s">
        <v>62</v>
      </c>
      <c r="E14337" s="80" t="s">
        <v>177</v>
      </c>
      <c r="F14337" s="81" t="str">
        <f>VLOOKUP(E14337,Customer[],2,FALSE)</f>
        <v>NI Ni Poe poe</v>
      </c>
      <c r="G14337" s="69" t="str">
        <f>VLOOKUP(E14337,Customer[],3,FALSE)</f>
        <v>Ye Yanaing Rd</v>
      </c>
      <c r="H14337" s="69" t="str">
        <f>VLOOKUP(E14337,Customer[],4,FALSE)</f>
        <v xml:space="preserve">Shwepyithar </v>
      </c>
      <c r="I14337" s="48" t="s">
        <v>18</v>
      </c>
      <c r="J14337" s="82" t="str">
        <f>VLOOKUP(I14337,PGStock[],2,FALSE)</f>
        <v>Formula Rum 350ml</v>
      </c>
      <c r="K14337" s="71">
        <f>VLOOKUP(I14337,PGStock[],3,FALSE)</f>
        <v>0.35</v>
      </c>
      <c r="L14337" s="47">
        <v>6</v>
      </c>
      <c r="M14337" s="47">
        <f>VLOOKUP(I14337,PGStock[],6,FALSE)</f>
        <v>150</v>
      </c>
      <c r="N14337" s="47">
        <f>+PGSales!$L14337*PGSales!$M14337</f>
        <v>900</v>
      </c>
    </row>
    <row r="14338" spans="1:14" hidden="1" x14ac:dyDescent="0.25">
      <c r="A14338" s="77">
        <f t="shared" si="1738"/>
        <v>2026</v>
      </c>
      <c r="B14338" s="77">
        <f t="shared" si="1739"/>
        <v>2</v>
      </c>
      <c r="C14338" s="73">
        <v>46074</v>
      </c>
      <c r="D14338" s="79" t="s">
        <v>62</v>
      </c>
      <c r="E14338" s="80" t="s">
        <v>177</v>
      </c>
      <c r="F14338" s="81" t="str">
        <f>VLOOKUP(E14338,Customer[],2,FALSE)</f>
        <v>NI Ni Poe poe</v>
      </c>
      <c r="G14338" s="69" t="str">
        <f>VLOOKUP(E14338,Customer[],3,FALSE)</f>
        <v>Ye Yanaing Rd</v>
      </c>
      <c r="H14338" s="69" t="str">
        <f>VLOOKUP(E14338,Customer[],4,FALSE)</f>
        <v xml:space="preserve">Shwepyithar </v>
      </c>
      <c r="I14338" s="48" t="s">
        <v>959</v>
      </c>
      <c r="J14338" s="82" t="str">
        <f>VLOOKUP(I14338,PGStock[],2,FALSE)</f>
        <v>Shwe Man ကော်ဗူး (1 Liter)</v>
      </c>
      <c r="K14338" s="71">
        <f>VLOOKUP(I14338,PGStock[],3,FALSE)</f>
        <v>1</v>
      </c>
      <c r="L14338" s="47">
        <v>4</v>
      </c>
      <c r="M14338" s="47">
        <f>VLOOKUP(I14338,PGStock[],6,FALSE)</f>
        <v>100</v>
      </c>
      <c r="N14338" s="47">
        <f>+PGSales!$L14338*PGSales!$M14338</f>
        <v>400</v>
      </c>
    </row>
    <row r="14339" spans="1:14" hidden="1" x14ac:dyDescent="0.25">
      <c r="A14339" s="77">
        <f t="shared" ref="A14339:A14351" si="1740">YEAR(C14339)</f>
        <v>2026</v>
      </c>
      <c r="B14339" s="77">
        <f t="shared" ref="B14339:B14351" si="1741">MONTH(C14339)</f>
        <v>2</v>
      </c>
      <c r="C14339" s="73">
        <v>46074</v>
      </c>
      <c r="D14339" s="79" t="s">
        <v>1438</v>
      </c>
      <c r="E14339" s="80" t="s">
        <v>230</v>
      </c>
      <c r="F14339" s="81" t="str">
        <f>VLOOKUP(E14339,Customer[],2,FALSE)</f>
        <v>KZ</v>
      </c>
      <c r="G14339" s="69" t="str">
        <f>VLOOKUP(E14339,Customer[],3,FALSE)</f>
        <v>kantharyar Rd</v>
      </c>
      <c r="H14339" s="69" t="str">
        <f>VLOOKUP(E14339,Customer[],4,FALSE)</f>
        <v xml:space="preserve">Shwepyithar </v>
      </c>
      <c r="I14339" s="48" t="s">
        <v>18</v>
      </c>
      <c r="J14339" s="82" t="str">
        <f>VLOOKUP(I14339,PGStock[],2,FALSE)</f>
        <v>Formula Rum 350ml</v>
      </c>
      <c r="K14339" s="71">
        <f>VLOOKUP(I14339,PGStock[],3,FALSE)</f>
        <v>0.35</v>
      </c>
      <c r="L14339" s="47">
        <v>3</v>
      </c>
      <c r="M14339" s="47">
        <f>VLOOKUP(I14339,PGStock[],6,FALSE)</f>
        <v>150</v>
      </c>
      <c r="N14339" s="47">
        <f>+PGSales!$L14339*PGSales!$M14339</f>
        <v>450</v>
      </c>
    </row>
    <row r="14340" spans="1:14" hidden="1" x14ac:dyDescent="0.25">
      <c r="A14340" s="77">
        <f t="shared" si="1740"/>
        <v>2026</v>
      </c>
      <c r="B14340" s="77">
        <f t="shared" si="1741"/>
        <v>2</v>
      </c>
      <c r="C14340" s="73">
        <v>46074</v>
      </c>
      <c r="D14340" s="79" t="s">
        <v>1438</v>
      </c>
      <c r="E14340" s="80" t="s">
        <v>230</v>
      </c>
      <c r="F14340" s="81" t="str">
        <f>VLOOKUP(E14340,Customer[],2,FALSE)</f>
        <v>KZ</v>
      </c>
      <c r="G14340" s="69" t="str">
        <f>VLOOKUP(E14340,Customer[],3,FALSE)</f>
        <v>kantharyar Rd</v>
      </c>
      <c r="H14340" s="69" t="str">
        <f>VLOOKUP(E14340,Customer[],4,FALSE)</f>
        <v xml:space="preserve">Shwepyithar </v>
      </c>
      <c r="I14340" s="48" t="s">
        <v>958</v>
      </c>
      <c r="J14340" s="82" t="str">
        <f>VLOOKUP(I14340,PGStock[],2,FALSE)</f>
        <v>Shwe Man 680ml</v>
      </c>
      <c r="K14340" s="71">
        <f>VLOOKUP(I14340,PGStock[],3,FALSE)</f>
        <v>0.68</v>
      </c>
      <c r="L14340" s="47">
        <v>17</v>
      </c>
      <c r="M14340" s="47">
        <f>VLOOKUP(I14340,PGStock[],6,FALSE)</f>
        <v>100</v>
      </c>
      <c r="N14340" s="47">
        <f>+PGSales!$L14340*PGSales!$M14340</f>
        <v>1700</v>
      </c>
    </row>
    <row r="14341" spans="1:14" hidden="1" x14ac:dyDescent="0.25">
      <c r="A14341" s="77">
        <f t="shared" si="1740"/>
        <v>2026</v>
      </c>
      <c r="B14341" s="77">
        <f t="shared" si="1741"/>
        <v>2</v>
      </c>
      <c r="C14341" s="73">
        <v>46074</v>
      </c>
      <c r="D14341" s="79" t="s">
        <v>878</v>
      </c>
      <c r="E14341" s="80" t="s">
        <v>992</v>
      </c>
      <c r="F14341" s="81" t="str">
        <f>VLOOKUP(E14341,Customer[],2,FALSE)</f>
        <v>Kambauza</v>
      </c>
      <c r="G14341" s="69" t="str">
        <f>VLOOKUP(E14341,Customer[],3,FALSE)</f>
        <v>kansittthar Rd</v>
      </c>
      <c r="H14341" s="69" t="str">
        <f>VLOOKUP(E14341,Customer[],4,FALSE)</f>
        <v>Hlaing Thar Yar</v>
      </c>
      <c r="I14341" s="48" t="s">
        <v>18</v>
      </c>
      <c r="J14341" s="82" t="str">
        <f>VLOOKUP(I14341,PGStock[],2,FALSE)</f>
        <v>Formula Rum 350ml</v>
      </c>
      <c r="K14341" s="71">
        <f>VLOOKUP(I14341,PGStock[],3,FALSE)</f>
        <v>0.35</v>
      </c>
      <c r="L14341" s="47">
        <v>1</v>
      </c>
      <c r="M14341" s="47">
        <f>VLOOKUP(I14341,PGStock[],6,FALSE)</f>
        <v>150</v>
      </c>
      <c r="N14341" s="47">
        <f>+PGSales!$L14341*PGSales!$M14341</f>
        <v>150</v>
      </c>
    </row>
    <row r="14342" spans="1:14" hidden="1" x14ac:dyDescent="0.25">
      <c r="A14342" s="77">
        <f t="shared" si="1740"/>
        <v>2026</v>
      </c>
      <c r="B14342" s="77">
        <f t="shared" si="1741"/>
        <v>2</v>
      </c>
      <c r="C14342" s="73">
        <v>46074</v>
      </c>
      <c r="D14342" s="79" t="s">
        <v>878</v>
      </c>
      <c r="E14342" s="80" t="s">
        <v>992</v>
      </c>
      <c r="F14342" s="81" t="str">
        <f>VLOOKUP(E14342,Customer[],2,FALSE)</f>
        <v>Kambauza</v>
      </c>
      <c r="G14342" s="69" t="str">
        <f>VLOOKUP(E14342,Customer[],3,FALSE)</f>
        <v>kansittthar Rd</v>
      </c>
      <c r="H14342" s="69" t="str">
        <f>VLOOKUP(E14342,Customer[],4,FALSE)</f>
        <v>Hlaing Thar Yar</v>
      </c>
      <c r="I14342" s="48" t="s">
        <v>959</v>
      </c>
      <c r="J14342" s="82" t="str">
        <f>VLOOKUP(I14342,PGStock[],2,FALSE)</f>
        <v>Shwe Man ကော်ဗူး (1 Liter)</v>
      </c>
      <c r="K14342" s="71">
        <f>VLOOKUP(I14342,PGStock[],3,FALSE)</f>
        <v>1</v>
      </c>
      <c r="L14342" s="47">
        <v>5</v>
      </c>
      <c r="M14342" s="47">
        <f>VLOOKUP(I14342,PGStock[],6,FALSE)</f>
        <v>100</v>
      </c>
      <c r="N14342" s="47">
        <f>+PGSales!$L14342*PGSales!$M14342</f>
        <v>500</v>
      </c>
    </row>
    <row r="14343" spans="1:14" hidden="1" x14ac:dyDescent="0.25">
      <c r="A14343" s="77">
        <f t="shared" si="1740"/>
        <v>2026</v>
      </c>
      <c r="B14343" s="77">
        <f t="shared" si="1741"/>
        <v>2</v>
      </c>
      <c r="C14343" s="73">
        <v>46074</v>
      </c>
      <c r="D14343" s="79" t="s">
        <v>4</v>
      </c>
      <c r="E14343" s="80" t="s">
        <v>469</v>
      </c>
      <c r="F14343" s="81" t="str">
        <f>VLOOKUP(E14343,Customer[],2,FALSE)</f>
        <v>Nay La</v>
      </c>
      <c r="G14343" s="69" t="str">
        <f>VLOOKUP(E14343,Customer[],3,FALSE)</f>
        <v>Kyan Sitt Thar Rd</v>
      </c>
      <c r="H14343" s="69" t="str">
        <f>VLOOKUP(E14343,Customer[],4,FALSE)</f>
        <v>Hlaing Thar Yar</v>
      </c>
      <c r="I14343" s="48" t="s">
        <v>25</v>
      </c>
      <c r="J14343" s="82" t="str">
        <f>VLOOKUP(I14343,PGStock[],2,FALSE)</f>
        <v>Columbus Super Red Smooth 350 Ml</v>
      </c>
      <c r="K14343" s="71">
        <f>VLOOKUP(I14343,PGStock[],3,FALSE)</f>
        <v>0.35</v>
      </c>
      <c r="L14343" s="47">
        <v>1</v>
      </c>
      <c r="M14343" s="47">
        <f>VLOOKUP(I14343,PGStock[],6,FALSE)</f>
        <v>150</v>
      </c>
      <c r="N14343" s="47">
        <f>+PGSales!$L14343*PGSales!$M14343</f>
        <v>150</v>
      </c>
    </row>
    <row r="14344" spans="1:14" hidden="1" x14ac:dyDescent="0.25">
      <c r="A14344" s="77">
        <f t="shared" si="1740"/>
        <v>2026</v>
      </c>
      <c r="B14344" s="77">
        <f t="shared" si="1741"/>
        <v>2</v>
      </c>
      <c r="C14344" s="73">
        <v>46074</v>
      </c>
      <c r="D14344" s="79" t="s">
        <v>4</v>
      </c>
      <c r="E14344" s="80" t="s">
        <v>469</v>
      </c>
      <c r="F14344" s="81" t="str">
        <f>VLOOKUP(E14344,Customer[],2,FALSE)</f>
        <v>Nay La</v>
      </c>
      <c r="G14344" s="69" t="str">
        <f>VLOOKUP(E14344,Customer[],3,FALSE)</f>
        <v>Kyan Sitt Thar Rd</v>
      </c>
      <c r="H14344" s="69" t="str">
        <f>VLOOKUP(E14344,Customer[],4,FALSE)</f>
        <v>Hlaing Thar Yar</v>
      </c>
      <c r="I14344" s="48" t="s">
        <v>20</v>
      </c>
      <c r="J14344" s="82" t="str">
        <f>VLOOKUP(I14344,PGStock[],2,FALSE)</f>
        <v>Formula Rum 700ml</v>
      </c>
      <c r="K14344" s="71">
        <f>VLOOKUP(I14344,PGStock[],3,FALSE)</f>
        <v>0.7</v>
      </c>
      <c r="L14344" s="47">
        <v>1</v>
      </c>
      <c r="M14344" s="47">
        <f>VLOOKUP(I14344,PGStock[],6,FALSE)</f>
        <v>200</v>
      </c>
      <c r="N14344" s="47">
        <f>+PGSales!$L14344*PGSales!$M14344</f>
        <v>200</v>
      </c>
    </row>
    <row r="14345" spans="1:14" hidden="1" x14ac:dyDescent="0.25">
      <c r="A14345" s="77">
        <f t="shared" si="1740"/>
        <v>2026</v>
      </c>
      <c r="B14345" s="77">
        <f t="shared" si="1741"/>
        <v>2</v>
      </c>
      <c r="C14345" s="73">
        <v>46074</v>
      </c>
      <c r="D14345" s="79" t="s">
        <v>4</v>
      </c>
      <c r="E14345" s="80" t="s">
        <v>469</v>
      </c>
      <c r="F14345" s="81" t="str">
        <f>VLOOKUP(E14345,Customer[],2,FALSE)</f>
        <v>Nay La</v>
      </c>
      <c r="G14345" s="69" t="str">
        <f>VLOOKUP(E14345,Customer[],3,FALSE)</f>
        <v>Kyan Sitt Thar Rd</v>
      </c>
      <c r="H14345" s="69" t="str">
        <f>VLOOKUP(E14345,Customer[],4,FALSE)</f>
        <v>Hlaing Thar Yar</v>
      </c>
      <c r="I14345" s="48" t="s">
        <v>18</v>
      </c>
      <c r="J14345" s="82" t="str">
        <f>VLOOKUP(I14345,PGStock[],2,FALSE)</f>
        <v>Formula Rum 350ml</v>
      </c>
      <c r="K14345" s="71">
        <f>VLOOKUP(I14345,PGStock[],3,FALSE)</f>
        <v>0.35</v>
      </c>
      <c r="L14345" s="47">
        <v>1</v>
      </c>
      <c r="M14345" s="47">
        <f>VLOOKUP(I14345,PGStock[],6,FALSE)</f>
        <v>150</v>
      </c>
      <c r="N14345" s="47">
        <f>+PGSales!$L14345*PGSales!$M14345</f>
        <v>150</v>
      </c>
    </row>
    <row r="14346" spans="1:14" hidden="1" x14ac:dyDescent="0.25">
      <c r="A14346" s="77">
        <f t="shared" si="1740"/>
        <v>2026</v>
      </c>
      <c r="B14346" s="77">
        <f t="shared" si="1741"/>
        <v>2</v>
      </c>
      <c r="C14346" s="73">
        <v>46074</v>
      </c>
      <c r="D14346" s="79" t="s">
        <v>4</v>
      </c>
      <c r="E14346" s="80" t="s">
        <v>469</v>
      </c>
      <c r="F14346" s="81" t="str">
        <f>VLOOKUP(E14346,Customer[],2,FALSE)</f>
        <v>Nay La</v>
      </c>
      <c r="G14346" s="69" t="str">
        <f>VLOOKUP(E14346,Customer[],3,FALSE)</f>
        <v>Kyan Sitt Thar Rd</v>
      </c>
      <c r="H14346" s="69" t="str">
        <f>VLOOKUP(E14346,Customer[],4,FALSE)</f>
        <v>Hlaing Thar Yar</v>
      </c>
      <c r="I14346" s="48" t="s">
        <v>958</v>
      </c>
      <c r="J14346" s="82" t="str">
        <f>VLOOKUP(I14346,PGStock[],2,FALSE)</f>
        <v>Shwe Man 680ml</v>
      </c>
      <c r="K14346" s="71">
        <f>VLOOKUP(I14346,PGStock[],3,FALSE)</f>
        <v>0.68</v>
      </c>
      <c r="L14346" s="47">
        <v>1</v>
      </c>
      <c r="M14346" s="47">
        <f>VLOOKUP(I14346,PGStock[],6,FALSE)</f>
        <v>100</v>
      </c>
      <c r="N14346" s="47">
        <f>+PGSales!$L14346*PGSales!$M14346</f>
        <v>100</v>
      </c>
    </row>
    <row r="14347" spans="1:14" hidden="1" x14ac:dyDescent="0.25">
      <c r="A14347" s="77">
        <f t="shared" si="1740"/>
        <v>2026</v>
      </c>
      <c r="B14347" s="77">
        <f t="shared" si="1741"/>
        <v>2</v>
      </c>
      <c r="C14347" s="73">
        <v>46074</v>
      </c>
      <c r="D14347" s="79" t="s">
        <v>4</v>
      </c>
      <c r="E14347" s="80" t="s">
        <v>469</v>
      </c>
      <c r="F14347" s="81" t="str">
        <f>VLOOKUP(E14347,Customer[],2,FALSE)</f>
        <v>Nay La</v>
      </c>
      <c r="G14347" s="69" t="str">
        <f>VLOOKUP(E14347,Customer[],3,FALSE)</f>
        <v>Kyan Sitt Thar Rd</v>
      </c>
      <c r="H14347" s="69" t="str">
        <f>VLOOKUP(E14347,Customer[],4,FALSE)</f>
        <v>Hlaing Thar Yar</v>
      </c>
      <c r="I14347" s="48" t="s">
        <v>959</v>
      </c>
      <c r="J14347" s="82" t="str">
        <f>VLOOKUP(I14347,PGStock[],2,FALSE)</f>
        <v>Shwe Man ကော်ဗူး (1 Liter)</v>
      </c>
      <c r="K14347" s="71">
        <f>VLOOKUP(I14347,PGStock[],3,FALSE)</f>
        <v>1</v>
      </c>
      <c r="L14347" s="47">
        <v>7</v>
      </c>
      <c r="M14347" s="47">
        <f>VLOOKUP(I14347,PGStock[],6,FALSE)</f>
        <v>100</v>
      </c>
      <c r="N14347" s="47">
        <f>+PGSales!$L14347*PGSales!$M14347</f>
        <v>700</v>
      </c>
    </row>
    <row r="14348" spans="1:14" hidden="1" x14ac:dyDescent="0.25">
      <c r="A14348" s="77">
        <f t="shared" si="1740"/>
        <v>2026</v>
      </c>
      <c r="B14348" s="77">
        <f t="shared" si="1741"/>
        <v>2</v>
      </c>
      <c r="C14348" s="73">
        <v>46074</v>
      </c>
      <c r="D14348" s="79" t="s">
        <v>74</v>
      </c>
      <c r="E14348" s="80">
        <v>124</v>
      </c>
      <c r="F14348" s="81" t="str">
        <f>VLOOKUP(E14348,Customer[],2,FALSE)</f>
        <v>124 Store</v>
      </c>
      <c r="G14348" s="69" t="str">
        <f>VLOOKUP(E14348,Customer[],3,FALSE)</f>
        <v>Padamyar Rd</v>
      </c>
      <c r="H14348" s="69" t="str">
        <f>VLOOKUP(E14348,Customer[],4,FALSE)</f>
        <v>Hlaing Thar Yar</v>
      </c>
      <c r="I14348" s="48" t="s">
        <v>25</v>
      </c>
      <c r="J14348" s="82" t="str">
        <f>VLOOKUP(I14348,PGStock[],2,FALSE)</f>
        <v>Columbus Super Red Smooth 350 Ml</v>
      </c>
      <c r="K14348" s="71">
        <f>VLOOKUP(I14348,PGStock[],3,FALSE)</f>
        <v>0.35</v>
      </c>
      <c r="L14348" s="47">
        <v>4</v>
      </c>
      <c r="M14348" s="47">
        <f>VLOOKUP(I14348,PGStock[],6,FALSE)</f>
        <v>150</v>
      </c>
      <c r="N14348" s="47">
        <f>+PGSales!$L14348*PGSales!$M14348</f>
        <v>600</v>
      </c>
    </row>
    <row r="14349" spans="1:14" hidden="1" x14ac:dyDescent="0.25">
      <c r="A14349" s="77">
        <f t="shared" si="1740"/>
        <v>2026</v>
      </c>
      <c r="B14349" s="77">
        <f t="shared" si="1741"/>
        <v>2</v>
      </c>
      <c r="C14349" s="73">
        <v>46074</v>
      </c>
      <c r="D14349" s="79" t="s">
        <v>74</v>
      </c>
      <c r="E14349" s="80">
        <v>124</v>
      </c>
      <c r="F14349" s="81" t="str">
        <f>VLOOKUP(E14349,Customer[],2,FALSE)</f>
        <v>124 Store</v>
      </c>
      <c r="G14349" s="69" t="str">
        <f>VLOOKUP(E14349,Customer[],3,FALSE)</f>
        <v>Padamyar Rd</v>
      </c>
      <c r="H14349" s="69" t="str">
        <f>VLOOKUP(E14349,Customer[],4,FALSE)</f>
        <v>Hlaing Thar Yar</v>
      </c>
      <c r="I14349" s="48" t="s">
        <v>959</v>
      </c>
      <c r="J14349" s="82" t="str">
        <f>VLOOKUP(I14349,PGStock[],2,FALSE)</f>
        <v>Shwe Man ကော်ဗူး (1 Liter)</v>
      </c>
      <c r="K14349" s="71">
        <f>VLOOKUP(I14349,PGStock[],3,FALSE)</f>
        <v>1</v>
      </c>
      <c r="L14349" s="47">
        <v>4</v>
      </c>
      <c r="M14349" s="47">
        <f>VLOOKUP(I14349,PGStock[],6,FALSE)</f>
        <v>100</v>
      </c>
      <c r="N14349" s="47">
        <f>+PGSales!$L14349*PGSales!$M14349</f>
        <v>400</v>
      </c>
    </row>
    <row r="14350" spans="1:14" hidden="1" x14ac:dyDescent="0.25">
      <c r="A14350" s="77">
        <f t="shared" si="1740"/>
        <v>2026</v>
      </c>
      <c r="B14350" s="77">
        <f t="shared" si="1741"/>
        <v>2</v>
      </c>
      <c r="C14350" s="73">
        <v>46074</v>
      </c>
      <c r="D14350" s="79" t="s">
        <v>68</v>
      </c>
      <c r="E14350" s="80" t="s">
        <v>1442</v>
      </c>
      <c r="F14350" s="81" t="str">
        <f>VLOOKUP(E14350,Customer[],2,FALSE)</f>
        <v>Nay La 2</v>
      </c>
      <c r="G14350" s="69" t="str">
        <f>VLOOKUP(E14350,Customer[],3,FALSE)</f>
        <v>Yaokker Rd</v>
      </c>
      <c r="H14350" s="69" t="str">
        <f>VLOOKUP(E14350,Customer[],4,FALSE)</f>
        <v>Hlaing Thar Yar</v>
      </c>
      <c r="I14350" s="48" t="s">
        <v>25</v>
      </c>
      <c r="J14350" s="82" t="str">
        <f>VLOOKUP(I14350,PGStock[],2,FALSE)</f>
        <v>Columbus Super Red Smooth 350 Ml</v>
      </c>
      <c r="K14350" s="71">
        <f>VLOOKUP(I14350,PGStock[],3,FALSE)</f>
        <v>0.35</v>
      </c>
      <c r="L14350" s="47">
        <v>1</v>
      </c>
      <c r="M14350" s="47">
        <f>VLOOKUP(I14350,PGStock[],6,FALSE)</f>
        <v>150</v>
      </c>
      <c r="N14350" s="47">
        <f>+PGSales!$L14350*PGSales!$M14350</f>
        <v>150</v>
      </c>
    </row>
    <row r="14351" spans="1:14" hidden="1" x14ac:dyDescent="0.25">
      <c r="A14351" s="77">
        <f t="shared" si="1740"/>
        <v>2026</v>
      </c>
      <c r="B14351" s="77">
        <f t="shared" si="1741"/>
        <v>2</v>
      </c>
      <c r="C14351" s="73">
        <v>46074</v>
      </c>
      <c r="D14351" s="79" t="s">
        <v>68</v>
      </c>
      <c r="E14351" s="80" t="s">
        <v>1442</v>
      </c>
      <c r="F14351" s="81" t="str">
        <f>VLOOKUP(E14351,Customer[],2,FALSE)</f>
        <v>Nay La 2</v>
      </c>
      <c r="G14351" s="69" t="str">
        <f>VLOOKUP(E14351,Customer[],3,FALSE)</f>
        <v>Yaokker Rd</v>
      </c>
      <c r="H14351" s="69" t="str">
        <f>VLOOKUP(E14351,Customer[],4,FALSE)</f>
        <v>Hlaing Thar Yar</v>
      </c>
      <c r="I14351" s="48" t="s">
        <v>18</v>
      </c>
      <c r="J14351" s="82" t="str">
        <f>VLOOKUP(I14351,PGStock[],2,FALSE)</f>
        <v>Formula Rum 350ml</v>
      </c>
      <c r="K14351" s="71">
        <f>VLOOKUP(I14351,PGStock[],3,FALSE)</f>
        <v>0.35</v>
      </c>
      <c r="L14351" s="47">
        <v>2</v>
      </c>
      <c r="M14351" s="47">
        <f>VLOOKUP(I14351,PGStock[],6,FALSE)</f>
        <v>150</v>
      </c>
      <c r="N14351" s="47">
        <f>+PGSales!$L14351*PGSales!$M14351</f>
        <v>300</v>
      </c>
    </row>
    <row r="14352" spans="1:14" hidden="1" x14ac:dyDescent="0.25">
      <c r="A14352" s="77">
        <f t="shared" si="1710"/>
        <v>2026</v>
      </c>
      <c r="B14352" s="77">
        <f t="shared" si="1711"/>
        <v>2</v>
      </c>
      <c r="C14352" s="73">
        <v>46074</v>
      </c>
      <c r="D14352" s="79" t="s">
        <v>68</v>
      </c>
      <c r="E14352" s="80" t="s">
        <v>1442</v>
      </c>
      <c r="F14352" s="81" t="str">
        <f>VLOOKUP(E14352,Customer[],2,FALSE)</f>
        <v>Nay La 2</v>
      </c>
      <c r="G14352" s="69" t="str">
        <f>VLOOKUP(E14352,Customer[],3,FALSE)</f>
        <v>Yaokker Rd</v>
      </c>
      <c r="H14352" s="69" t="str">
        <f>VLOOKUP(E14352,Customer[],4,FALSE)</f>
        <v>Hlaing Thar Yar</v>
      </c>
      <c r="I14352" s="48" t="s">
        <v>958</v>
      </c>
      <c r="J14352" s="82" t="str">
        <f>VLOOKUP(I14352,PGStock[],2,FALSE)</f>
        <v>Shwe Man 680ml</v>
      </c>
      <c r="K14352" s="71">
        <f>VLOOKUP(I14352,PGStock[],3,FALSE)</f>
        <v>0.68</v>
      </c>
      <c r="L14352" s="47">
        <v>1</v>
      </c>
      <c r="M14352" s="47">
        <f>VLOOKUP(I14352,PGStock[],6,FALSE)</f>
        <v>100</v>
      </c>
      <c r="N14352" s="47">
        <f>+PGSales!$L14352*PGSales!$M14352</f>
        <v>100</v>
      </c>
    </row>
    <row r="14353" spans="1:14" hidden="1" x14ac:dyDescent="0.25">
      <c r="A14353" s="77">
        <f t="shared" si="1710"/>
        <v>2026</v>
      </c>
      <c r="B14353" s="77">
        <f t="shared" si="1711"/>
        <v>2</v>
      </c>
      <c r="C14353" s="73">
        <v>46074</v>
      </c>
      <c r="D14353" s="79" t="s">
        <v>68</v>
      </c>
      <c r="E14353" s="80" t="s">
        <v>1442</v>
      </c>
      <c r="F14353" s="81" t="str">
        <f>VLOOKUP(E14353,Customer[],2,FALSE)</f>
        <v>Nay La 2</v>
      </c>
      <c r="G14353" s="69" t="str">
        <f>VLOOKUP(E14353,Customer[],3,FALSE)</f>
        <v>Yaokker Rd</v>
      </c>
      <c r="H14353" s="69" t="str">
        <f>VLOOKUP(E14353,Customer[],4,FALSE)</f>
        <v>Hlaing Thar Yar</v>
      </c>
      <c r="I14353" s="48" t="s">
        <v>959</v>
      </c>
      <c r="J14353" s="82" t="str">
        <f>VLOOKUP(I14353,PGStock[],2,FALSE)</f>
        <v>Shwe Man ကော်ဗူး (1 Liter)</v>
      </c>
      <c r="K14353" s="71">
        <f>VLOOKUP(I14353,PGStock[],3,FALSE)</f>
        <v>1</v>
      </c>
      <c r="L14353" s="47">
        <v>1</v>
      </c>
      <c r="M14353" s="47">
        <f>VLOOKUP(I14353,PGStock[],6,FALSE)</f>
        <v>100</v>
      </c>
      <c r="N14353" s="47">
        <f>+PGSales!$L14353*PGSales!$M14353</f>
        <v>100</v>
      </c>
    </row>
    <row r="14354" spans="1:14" hidden="1" x14ac:dyDescent="0.25">
      <c r="A14354" s="77">
        <f t="shared" si="1684"/>
        <v>2026</v>
      </c>
      <c r="B14354" s="77">
        <f t="shared" si="1685"/>
        <v>2</v>
      </c>
      <c r="C14354" s="73">
        <v>46074</v>
      </c>
      <c r="D14354" s="79" t="s">
        <v>275</v>
      </c>
      <c r="E14354" s="80" t="s">
        <v>467</v>
      </c>
      <c r="F14354" s="81" t="str">
        <f>VLOOKUP(E14354,Customer[],2,FALSE)</f>
        <v>ANT Store</v>
      </c>
      <c r="G14354" s="69" t="str">
        <f>VLOOKUP(E14354,Customer[],3,FALSE)</f>
        <v>Sake kan Thar Rd</v>
      </c>
      <c r="H14354" s="69" t="str">
        <f>VLOOKUP(E14354,Customer[],4,FALSE)</f>
        <v>Hlaing Thar Yar</v>
      </c>
      <c r="I14354" s="48" t="s">
        <v>27</v>
      </c>
      <c r="J14354" s="82" t="str">
        <f>VLOOKUP(I14354,PGStock[],2,FALSE)</f>
        <v>Columbus Super Red Smooth 700 Ml</v>
      </c>
      <c r="K14354" s="71">
        <f>VLOOKUP(I14354,PGStock[],3,FALSE)</f>
        <v>0.7</v>
      </c>
      <c r="L14354" s="47">
        <v>2</v>
      </c>
      <c r="M14354" s="47">
        <f>VLOOKUP(I14354,PGStock[],6,FALSE)</f>
        <v>200</v>
      </c>
      <c r="N14354" s="47">
        <f>+PGSales!$L14354*PGSales!$M14354</f>
        <v>400</v>
      </c>
    </row>
    <row r="14355" spans="1:14" hidden="1" x14ac:dyDescent="0.25">
      <c r="A14355" s="77">
        <f t="shared" si="1392"/>
        <v>2026</v>
      </c>
      <c r="B14355" s="77">
        <f t="shared" si="1393"/>
        <v>2</v>
      </c>
      <c r="C14355" s="73">
        <v>46074</v>
      </c>
      <c r="D14355" s="79" t="s">
        <v>275</v>
      </c>
      <c r="E14355" s="80" t="s">
        <v>467</v>
      </c>
      <c r="F14355" s="81" t="str">
        <f>VLOOKUP(E14355,Customer[],2,FALSE)</f>
        <v>ANT Store</v>
      </c>
      <c r="G14355" s="69" t="str">
        <f>VLOOKUP(E14355,Customer[],3,FALSE)</f>
        <v>Sake kan Thar Rd</v>
      </c>
      <c r="H14355" s="69" t="str">
        <f>VLOOKUP(E14355,Customer[],4,FALSE)</f>
        <v>Hlaing Thar Yar</v>
      </c>
      <c r="I14355" s="48" t="s">
        <v>18</v>
      </c>
      <c r="J14355" s="82" t="str">
        <f>VLOOKUP(I14355,PGStock[],2,FALSE)</f>
        <v>Formula Rum 350ml</v>
      </c>
      <c r="K14355" s="71">
        <f>VLOOKUP(I14355,PGStock[],3,FALSE)</f>
        <v>0.35</v>
      </c>
      <c r="L14355" s="47">
        <v>2</v>
      </c>
      <c r="M14355" s="47">
        <f>VLOOKUP(I14355,PGStock[],6,FALSE)</f>
        <v>150</v>
      </c>
      <c r="N14355" s="47">
        <f>+PGSales!$L14355*PGSales!$M14355</f>
        <v>300</v>
      </c>
    </row>
    <row r="14356" spans="1:14" hidden="1" x14ac:dyDescent="0.25">
      <c r="A14356" s="77">
        <f t="shared" si="1306"/>
        <v>2026</v>
      </c>
      <c r="B14356" s="77">
        <f t="shared" si="1307"/>
        <v>2</v>
      </c>
      <c r="C14356" s="73">
        <v>46074</v>
      </c>
      <c r="D14356" s="79" t="s">
        <v>275</v>
      </c>
      <c r="E14356" s="80" t="s">
        <v>467</v>
      </c>
      <c r="F14356" s="81" t="str">
        <f>VLOOKUP(E14356,Customer[],2,FALSE)</f>
        <v>ANT Store</v>
      </c>
      <c r="G14356" s="69" t="str">
        <f>VLOOKUP(E14356,Customer[],3,FALSE)</f>
        <v>Sake kan Thar Rd</v>
      </c>
      <c r="H14356" s="69" t="str">
        <f>VLOOKUP(E14356,Customer[],4,FALSE)</f>
        <v>Hlaing Thar Yar</v>
      </c>
      <c r="I14356" s="48" t="s">
        <v>959</v>
      </c>
      <c r="J14356" s="82" t="str">
        <f>VLOOKUP(I14356,PGStock[],2,FALSE)</f>
        <v>Shwe Man ကော်ဗူး (1 Liter)</v>
      </c>
      <c r="K14356" s="71">
        <f>VLOOKUP(I14356,PGStock[],3,FALSE)</f>
        <v>1</v>
      </c>
      <c r="L14356" s="47">
        <v>5</v>
      </c>
      <c r="M14356" s="47">
        <f>VLOOKUP(I14356,PGStock[],6,FALSE)</f>
        <v>100</v>
      </c>
      <c r="N14356" s="47">
        <f>+PGSales!$L14356*PGSales!$M14356</f>
        <v>500</v>
      </c>
    </row>
    <row r="14357" spans="1:14" hidden="1" x14ac:dyDescent="0.25">
      <c r="A14357" s="77">
        <f t="shared" si="1306"/>
        <v>2026</v>
      </c>
      <c r="B14357" s="77">
        <f t="shared" si="1307"/>
        <v>2</v>
      </c>
      <c r="C14357" s="73">
        <v>46076</v>
      </c>
      <c r="D14357" s="79" t="s">
        <v>70</v>
      </c>
      <c r="E14357" s="80" t="s">
        <v>245</v>
      </c>
      <c r="F14357" s="81" t="str">
        <f>VLOOKUP(E14357,Customer[],2,FALSE)</f>
        <v>Cheer</v>
      </c>
      <c r="G14357" s="69" t="str">
        <f>VLOOKUP(E14357,Customer[],3,FALSE)</f>
        <v>ThanDin Zay Rd</v>
      </c>
      <c r="H14357" s="69" t="str">
        <f>VLOOKUP(E14357,Customer[],4,FALSE)</f>
        <v xml:space="preserve">Shwepyithar </v>
      </c>
      <c r="I14357" s="48" t="s">
        <v>25</v>
      </c>
      <c r="J14357" s="82" t="str">
        <f>VLOOKUP(I14357,PGStock[],2,FALSE)</f>
        <v>Columbus Super Red Smooth 350 Ml</v>
      </c>
      <c r="K14357" s="71">
        <f>VLOOKUP(I14357,PGStock[],3,FALSE)</f>
        <v>0.35</v>
      </c>
      <c r="L14357" s="47">
        <v>4</v>
      </c>
      <c r="M14357" s="47">
        <f>VLOOKUP(I14357,PGStock[],6,FALSE)</f>
        <v>150</v>
      </c>
      <c r="N14357" s="47">
        <f>+PGSales!$L14357*PGSales!$M14357</f>
        <v>600</v>
      </c>
    </row>
    <row r="14358" spans="1:14" hidden="1" x14ac:dyDescent="0.25">
      <c r="A14358" s="77">
        <f t="shared" ref="A14358:A14368" si="1742">YEAR(C14358)</f>
        <v>2026</v>
      </c>
      <c r="B14358" s="77">
        <f t="shared" ref="B14358:B14368" si="1743">MONTH(C14358)</f>
        <v>2</v>
      </c>
      <c r="C14358" s="73">
        <v>46076</v>
      </c>
      <c r="D14358" s="79" t="s">
        <v>70</v>
      </c>
      <c r="E14358" s="80" t="s">
        <v>245</v>
      </c>
      <c r="F14358" s="81" t="str">
        <f>VLOOKUP(E14358,Customer[],2,FALSE)</f>
        <v>Cheer</v>
      </c>
      <c r="G14358" s="69" t="str">
        <f>VLOOKUP(E14358,Customer[],3,FALSE)</f>
        <v>ThanDin Zay Rd</v>
      </c>
      <c r="H14358" s="69" t="str">
        <f>VLOOKUP(E14358,Customer[],4,FALSE)</f>
        <v xml:space="preserve">Shwepyithar </v>
      </c>
      <c r="I14358" s="48" t="s">
        <v>18</v>
      </c>
      <c r="J14358" s="82" t="str">
        <f>VLOOKUP(I14358,PGStock[],2,FALSE)</f>
        <v>Formula Rum 350ml</v>
      </c>
      <c r="K14358" s="71">
        <f>VLOOKUP(I14358,PGStock[],3,FALSE)</f>
        <v>0.35</v>
      </c>
      <c r="L14358" s="47">
        <v>11</v>
      </c>
      <c r="M14358" s="47">
        <f>VLOOKUP(I14358,PGStock[],6,FALSE)</f>
        <v>150</v>
      </c>
      <c r="N14358" s="47">
        <f>+PGSales!$L14358*PGSales!$M14358</f>
        <v>1650</v>
      </c>
    </row>
    <row r="14359" spans="1:14" hidden="1" x14ac:dyDescent="0.25">
      <c r="A14359" s="77">
        <f t="shared" si="1742"/>
        <v>2026</v>
      </c>
      <c r="B14359" s="77">
        <f t="shared" si="1743"/>
        <v>2</v>
      </c>
      <c r="C14359" s="73">
        <v>46076</v>
      </c>
      <c r="D14359" s="79" t="s">
        <v>70</v>
      </c>
      <c r="E14359" s="80" t="s">
        <v>245</v>
      </c>
      <c r="F14359" s="81" t="str">
        <f>VLOOKUP(E14359,Customer[],2,FALSE)</f>
        <v>Cheer</v>
      </c>
      <c r="G14359" s="69" t="str">
        <f>VLOOKUP(E14359,Customer[],3,FALSE)</f>
        <v>ThanDin Zay Rd</v>
      </c>
      <c r="H14359" s="69" t="str">
        <f>VLOOKUP(E14359,Customer[],4,FALSE)</f>
        <v xml:space="preserve">Shwepyithar </v>
      </c>
      <c r="I14359" s="48" t="s">
        <v>959</v>
      </c>
      <c r="J14359" s="82" t="str">
        <f>VLOOKUP(I14359,PGStock[],2,FALSE)</f>
        <v>Shwe Man ကော်ဗူး (1 Liter)</v>
      </c>
      <c r="K14359" s="71">
        <f>VLOOKUP(I14359,PGStock[],3,FALSE)</f>
        <v>1</v>
      </c>
      <c r="L14359" s="47">
        <v>2</v>
      </c>
      <c r="M14359" s="47">
        <f>VLOOKUP(I14359,PGStock[],6,FALSE)</f>
        <v>100</v>
      </c>
      <c r="N14359" s="47">
        <f>+PGSales!$L14359*PGSales!$M14359</f>
        <v>200</v>
      </c>
    </row>
    <row r="14360" spans="1:14" hidden="1" x14ac:dyDescent="0.25">
      <c r="A14360" s="77">
        <f t="shared" si="1742"/>
        <v>2026</v>
      </c>
      <c r="B14360" s="77">
        <f t="shared" si="1743"/>
        <v>2</v>
      </c>
      <c r="C14360" s="73">
        <v>46076</v>
      </c>
      <c r="D14360" s="79" t="s">
        <v>62</v>
      </c>
      <c r="E14360" s="80" t="s">
        <v>246</v>
      </c>
      <c r="F14360" s="81" t="str">
        <f>VLOOKUP(E14360,Customer[],2,FALSE)</f>
        <v>Zaw Hein Kaber</v>
      </c>
      <c r="G14360" s="69" t="str">
        <f>VLOOKUP(E14360,Customer[],3,FALSE)</f>
        <v>ThanDin Zay Rd</v>
      </c>
      <c r="H14360" s="69" t="str">
        <f>VLOOKUP(E14360,Customer[],4,FALSE)</f>
        <v xml:space="preserve">Shwepyithar </v>
      </c>
      <c r="I14360" s="48" t="s">
        <v>25</v>
      </c>
      <c r="J14360" s="82" t="str">
        <f>VLOOKUP(I14360,PGStock[],2,FALSE)</f>
        <v>Columbus Super Red Smooth 350 Ml</v>
      </c>
      <c r="K14360" s="71">
        <f>VLOOKUP(I14360,PGStock[],3,FALSE)</f>
        <v>0.35</v>
      </c>
      <c r="L14360" s="47">
        <v>3</v>
      </c>
      <c r="M14360" s="47">
        <f>VLOOKUP(I14360,PGStock[],6,FALSE)</f>
        <v>150</v>
      </c>
      <c r="N14360" s="47">
        <f>+PGSales!$L14360*PGSales!$M14360</f>
        <v>450</v>
      </c>
    </row>
    <row r="14361" spans="1:14" hidden="1" x14ac:dyDescent="0.25">
      <c r="A14361" s="77">
        <f t="shared" si="1742"/>
        <v>2026</v>
      </c>
      <c r="B14361" s="77">
        <f t="shared" si="1743"/>
        <v>2</v>
      </c>
      <c r="C14361" s="73">
        <v>46076</v>
      </c>
      <c r="D14361" s="79" t="s">
        <v>62</v>
      </c>
      <c r="E14361" s="80" t="s">
        <v>246</v>
      </c>
      <c r="F14361" s="81" t="str">
        <f>VLOOKUP(E14361,Customer[],2,FALSE)</f>
        <v>Zaw Hein Kaber</v>
      </c>
      <c r="G14361" s="69" t="str">
        <f>VLOOKUP(E14361,Customer[],3,FALSE)</f>
        <v>ThanDin Zay Rd</v>
      </c>
      <c r="H14361" s="69" t="str">
        <f>VLOOKUP(E14361,Customer[],4,FALSE)</f>
        <v xml:space="preserve">Shwepyithar </v>
      </c>
      <c r="I14361" s="48" t="s">
        <v>18</v>
      </c>
      <c r="J14361" s="82" t="str">
        <f>VLOOKUP(I14361,PGStock[],2,FALSE)</f>
        <v>Formula Rum 350ml</v>
      </c>
      <c r="K14361" s="71">
        <f>VLOOKUP(I14361,PGStock[],3,FALSE)</f>
        <v>0.35</v>
      </c>
      <c r="L14361" s="47">
        <v>3</v>
      </c>
      <c r="M14361" s="47">
        <f>VLOOKUP(I14361,PGStock[],6,FALSE)</f>
        <v>150</v>
      </c>
      <c r="N14361" s="47">
        <f>+PGSales!$L14361*PGSales!$M14361</f>
        <v>450</v>
      </c>
    </row>
    <row r="14362" spans="1:14" hidden="1" x14ac:dyDescent="0.25">
      <c r="A14362" s="77">
        <f t="shared" si="1742"/>
        <v>2026</v>
      </c>
      <c r="B14362" s="77">
        <f t="shared" si="1743"/>
        <v>2</v>
      </c>
      <c r="C14362" s="73">
        <v>46076</v>
      </c>
      <c r="D14362" s="79" t="s">
        <v>62</v>
      </c>
      <c r="E14362" s="80" t="s">
        <v>246</v>
      </c>
      <c r="F14362" s="81" t="str">
        <f>VLOOKUP(E14362,Customer[],2,FALSE)</f>
        <v>Zaw Hein Kaber</v>
      </c>
      <c r="G14362" s="69" t="str">
        <f>VLOOKUP(E14362,Customer[],3,FALSE)</f>
        <v>ThanDin Zay Rd</v>
      </c>
      <c r="H14362" s="69" t="str">
        <f>VLOOKUP(E14362,Customer[],4,FALSE)</f>
        <v xml:space="preserve">Shwepyithar </v>
      </c>
      <c r="I14362" s="48" t="s">
        <v>959</v>
      </c>
      <c r="J14362" s="82" t="str">
        <f>VLOOKUP(I14362,PGStock[],2,FALSE)</f>
        <v>Shwe Man ကော်ဗူး (1 Liter)</v>
      </c>
      <c r="K14362" s="71">
        <f>VLOOKUP(I14362,PGStock[],3,FALSE)</f>
        <v>1</v>
      </c>
      <c r="L14362" s="47">
        <v>4</v>
      </c>
      <c r="M14362" s="47">
        <f>VLOOKUP(I14362,PGStock[],6,FALSE)</f>
        <v>100</v>
      </c>
      <c r="N14362" s="47">
        <f>+PGSales!$L14362*PGSales!$M14362</f>
        <v>400</v>
      </c>
    </row>
    <row r="14363" spans="1:14" hidden="1" x14ac:dyDescent="0.25">
      <c r="A14363" s="77">
        <f t="shared" si="1742"/>
        <v>2026</v>
      </c>
      <c r="B14363" s="77">
        <f t="shared" si="1743"/>
        <v>2</v>
      </c>
      <c r="C14363" s="73">
        <v>46076</v>
      </c>
      <c r="D14363" s="79" t="s">
        <v>1438</v>
      </c>
      <c r="E14363" s="80" t="s">
        <v>268</v>
      </c>
      <c r="F14363" s="81" t="str">
        <f>VLOOKUP(E14363,Customer[],2,FALSE)</f>
        <v>Kaung Thant</v>
      </c>
      <c r="G14363" s="69" t="str">
        <f>VLOOKUP(E14363,Customer[],3,FALSE)</f>
        <v>ThanDin Zay Rd</v>
      </c>
      <c r="H14363" s="69" t="str">
        <f>VLOOKUP(E14363,Customer[],4,FALSE)</f>
        <v xml:space="preserve">Shwepyithar </v>
      </c>
      <c r="I14363" s="48" t="s">
        <v>27</v>
      </c>
      <c r="J14363" s="82" t="str">
        <f>VLOOKUP(I14363,PGStock[],2,FALSE)</f>
        <v>Columbus Super Red Smooth 700 Ml</v>
      </c>
      <c r="K14363" s="71">
        <f>VLOOKUP(I14363,PGStock[],3,FALSE)</f>
        <v>0.7</v>
      </c>
      <c r="L14363" s="47">
        <v>1</v>
      </c>
      <c r="M14363" s="47">
        <f>VLOOKUP(I14363,PGStock[],6,FALSE)</f>
        <v>200</v>
      </c>
      <c r="N14363" s="47">
        <f>+PGSales!$L14363*PGSales!$M14363</f>
        <v>200</v>
      </c>
    </row>
    <row r="14364" spans="1:14" hidden="1" x14ac:dyDescent="0.25">
      <c r="A14364" s="77">
        <f t="shared" si="1742"/>
        <v>2026</v>
      </c>
      <c r="B14364" s="77">
        <f t="shared" si="1743"/>
        <v>2</v>
      </c>
      <c r="C14364" s="73">
        <v>46076</v>
      </c>
      <c r="D14364" s="79" t="s">
        <v>1438</v>
      </c>
      <c r="E14364" s="80" t="s">
        <v>268</v>
      </c>
      <c r="F14364" s="81" t="str">
        <f>VLOOKUP(E14364,Customer[],2,FALSE)</f>
        <v>Kaung Thant</v>
      </c>
      <c r="G14364" s="69" t="str">
        <f>VLOOKUP(E14364,Customer[],3,FALSE)</f>
        <v>ThanDin Zay Rd</v>
      </c>
      <c r="H14364" s="69" t="str">
        <f>VLOOKUP(E14364,Customer[],4,FALSE)</f>
        <v xml:space="preserve">Shwepyithar </v>
      </c>
      <c r="I14364" s="48" t="s">
        <v>25</v>
      </c>
      <c r="J14364" s="82" t="str">
        <f>VLOOKUP(I14364,PGStock[],2,FALSE)</f>
        <v>Columbus Super Red Smooth 350 Ml</v>
      </c>
      <c r="K14364" s="71">
        <f>VLOOKUP(I14364,PGStock[],3,FALSE)</f>
        <v>0.35</v>
      </c>
      <c r="L14364" s="47">
        <v>5</v>
      </c>
      <c r="M14364" s="47">
        <f>VLOOKUP(I14364,PGStock[],6,FALSE)</f>
        <v>150</v>
      </c>
      <c r="N14364" s="47">
        <f>+PGSales!$L14364*PGSales!$M14364</f>
        <v>750</v>
      </c>
    </row>
    <row r="14365" spans="1:14" hidden="1" x14ac:dyDescent="0.25">
      <c r="A14365" s="77">
        <f t="shared" si="1742"/>
        <v>2026</v>
      </c>
      <c r="B14365" s="77">
        <f t="shared" si="1743"/>
        <v>2</v>
      </c>
      <c r="C14365" s="73">
        <v>46076</v>
      </c>
      <c r="D14365" s="79" t="s">
        <v>66</v>
      </c>
      <c r="E14365" s="80" t="s">
        <v>1088</v>
      </c>
      <c r="F14365" s="81" t="str">
        <f>VLOOKUP(E14365,Customer[],2,FALSE)</f>
        <v>Than Htet Aung</v>
      </c>
      <c r="G14365" s="69" t="str">
        <f>VLOOKUP(E14365,Customer[],3,FALSE)</f>
        <v>Palal rd</v>
      </c>
      <c r="H14365" s="69" t="str">
        <f>VLOOKUP(E14365,Customer[],4,FALSE)</f>
        <v xml:space="preserve">Shwepyithar </v>
      </c>
      <c r="I14365" s="48" t="s">
        <v>18</v>
      </c>
      <c r="J14365" s="82" t="str">
        <f>VLOOKUP(I14365,PGStock[],2,FALSE)</f>
        <v>Formula Rum 350ml</v>
      </c>
      <c r="K14365" s="71">
        <f>VLOOKUP(I14365,PGStock[],3,FALSE)</f>
        <v>0.35</v>
      </c>
      <c r="L14365" s="47">
        <v>1</v>
      </c>
      <c r="M14365" s="47">
        <f>VLOOKUP(I14365,PGStock[],6,FALSE)</f>
        <v>150</v>
      </c>
      <c r="N14365" s="47">
        <f>+PGSales!$L14365*PGSales!$M14365</f>
        <v>150</v>
      </c>
    </row>
    <row r="14366" spans="1:14" hidden="1" x14ac:dyDescent="0.25">
      <c r="A14366" s="77">
        <f t="shared" si="1742"/>
        <v>2026</v>
      </c>
      <c r="B14366" s="77">
        <f t="shared" si="1743"/>
        <v>2</v>
      </c>
      <c r="C14366" s="73">
        <v>46076</v>
      </c>
      <c r="D14366" s="79" t="s">
        <v>66</v>
      </c>
      <c r="E14366" s="80" t="s">
        <v>1088</v>
      </c>
      <c r="F14366" s="81" t="str">
        <f>VLOOKUP(E14366,Customer[],2,FALSE)</f>
        <v>Than Htet Aung</v>
      </c>
      <c r="G14366" s="69" t="str">
        <f>VLOOKUP(E14366,Customer[],3,FALSE)</f>
        <v>Palal rd</v>
      </c>
      <c r="H14366" s="69" t="str">
        <f>VLOOKUP(E14366,Customer[],4,FALSE)</f>
        <v xml:space="preserve">Shwepyithar </v>
      </c>
      <c r="I14366" s="48" t="s">
        <v>959</v>
      </c>
      <c r="J14366" s="82" t="str">
        <f>VLOOKUP(I14366,PGStock[],2,FALSE)</f>
        <v>Shwe Man ကော်ဗူး (1 Liter)</v>
      </c>
      <c r="K14366" s="71">
        <f>VLOOKUP(I14366,PGStock[],3,FALSE)</f>
        <v>1</v>
      </c>
      <c r="L14366" s="47">
        <v>3</v>
      </c>
      <c r="M14366" s="47">
        <f>VLOOKUP(I14366,PGStock[],6,FALSE)</f>
        <v>100</v>
      </c>
      <c r="N14366" s="47">
        <f>+PGSales!$L14366*PGSales!$M14366</f>
        <v>300</v>
      </c>
    </row>
    <row r="14367" spans="1:14" hidden="1" x14ac:dyDescent="0.25">
      <c r="A14367" s="77">
        <f t="shared" si="1742"/>
        <v>2026</v>
      </c>
      <c r="B14367" s="77">
        <f t="shared" si="1743"/>
        <v>2</v>
      </c>
      <c r="C14367" s="73">
        <v>46076</v>
      </c>
      <c r="D14367" s="79" t="s">
        <v>1</v>
      </c>
      <c r="E14367" s="80" t="s">
        <v>230</v>
      </c>
      <c r="F14367" s="81" t="str">
        <f>VLOOKUP(E14367,Customer[],2,FALSE)</f>
        <v>KZ</v>
      </c>
      <c r="G14367" s="69" t="str">
        <f>VLOOKUP(E14367,Customer[],3,FALSE)</f>
        <v>kantharyar Rd</v>
      </c>
      <c r="H14367" s="69" t="str">
        <f>VLOOKUP(E14367,Customer[],4,FALSE)</f>
        <v xml:space="preserve">Shwepyithar </v>
      </c>
      <c r="I14367" s="48" t="s">
        <v>25</v>
      </c>
      <c r="J14367" s="82" t="str">
        <f>VLOOKUP(I14367,PGStock[],2,FALSE)</f>
        <v>Columbus Super Red Smooth 350 Ml</v>
      </c>
      <c r="K14367" s="71">
        <f>VLOOKUP(I14367,PGStock[],3,FALSE)</f>
        <v>0.35</v>
      </c>
      <c r="L14367" s="47">
        <v>2</v>
      </c>
      <c r="M14367" s="47">
        <f>VLOOKUP(I14367,PGStock[],6,FALSE)</f>
        <v>150</v>
      </c>
      <c r="N14367" s="47">
        <f>+PGSales!$L14367*PGSales!$M14367</f>
        <v>300</v>
      </c>
    </row>
    <row r="14368" spans="1:14" hidden="1" x14ac:dyDescent="0.25">
      <c r="A14368" s="77">
        <f t="shared" si="1742"/>
        <v>2026</v>
      </c>
      <c r="B14368" s="77">
        <f t="shared" si="1743"/>
        <v>2</v>
      </c>
      <c r="C14368" s="73">
        <v>46076</v>
      </c>
      <c r="D14368" s="79" t="s">
        <v>1</v>
      </c>
      <c r="E14368" s="80" t="s">
        <v>230</v>
      </c>
      <c r="F14368" s="81" t="str">
        <f>VLOOKUP(E14368,Customer[],2,FALSE)</f>
        <v>KZ</v>
      </c>
      <c r="G14368" s="69" t="str">
        <f>VLOOKUP(E14368,Customer[],3,FALSE)</f>
        <v>kantharyar Rd</v>
      </c>
      <c r="H14368" s="69" t="str">
        <f>VLOOKUP(E14368,Customer[],4,FALSE)</f>
        <v xml:space="preserve">Shwepyithar </v>
      </c>
      <c r="I14368" s="48" t="s">
        <v>18</v>
      </c>
      <c r="J14368" s="82" t="str">
        <f>VLOOKUP(I14368,PGStock[],2,FALSE)</f>
        <v>Formula Rum 350ml</v>
      </c>
      <c r="K14368" s="71">
        <f>VLOOKUP(I14368,PGStock[],3,FALSE)</f>
        <v>0.35</v>
      </c>
      <c r="L14368" s="47">
        <v>2</v>
      </c>
      <c r="M14368" s="47">
        <f>VLOOKUP(I14368,PGStock[],6,FALSE)</f>
        <v>150</v>
      </c>
      <c r="N14368" s="47">
        <f>+PGSales!$L14368*PGSales!$M14368</f>
        <v>300</v>
      </c>
    </row>
    <row r="14369" spans="1:14" hidden="1" x14ac:dyDescent="0.25">
      <c r="A14369" s="77">
        <f t="shared" ref="A14369:A14379" si="1744">YEAR(C14369)</f>
        <v>2026</v>
      </c>
      <c r="B14369" s="77">
        <f t="shared" ref="B14369:B14379" si="1745">MONTH(C14369)</f>
        <v>2</v>
      </c>
      <c r="C14369" s="73">
        <v>46076</v>
      </c>
      <c r="D14369" s="79" t="s">
        <v>1</v>
      </c>
      <c r="E14369" s="80" t="s">
        <v>230</v>
      </c>
      <c r="F14369" s="81" t="str">
        <f>VLOOKUP(E14369,Customer[],2,FALSE)</f>
        <v>KZ</v>
      </c>
      <c r="G14369" s="69" t="str">
        <f>VLOOKUP(E14369,Customer[],3,FALSE)</f>
        <v>kantharyar Rd</v>
      </c>
      <c r="H14369" s="69" t="str">
        <f>VLOOKUP(E14369,Customer[],4,FALSE)</f>
        <v xml:space="preserve">Shwepyithar </v>
      </c>
      <c r="I14369" s="48" t="s">
        <v>958</v>
      </c>
      <c r="J14369" s="82" t="str">
        <f>VLOOKUP(I14369,PGStock[],2,FALSE)</f>
        <v>Shwe Man 680ml</v>
      </c>
      <c r="K14369" s="71">
        <f>VLOOKUP(I14369,PGStock[],3,FALSE)</f>
        <v>0.68</v>
      </c>
      <c r="L14369" s="47">
        <v>6</v>
      </c>
      <c r="M14369" s="47">
        <f>VLOOKUP(I14369,PGStock[],6,FALSE)</f>
        <v>100</v>
      </c>
      <c r="N14369" s="47">
        <f>+PGSales!$L14369*PGSales!$M14369</f>
        <v>600</v>
      </c>
    </row>
    <row r="14370" spans="1:14" hidden="1" x14ac:dyDescent="0.25">
      <c r="A14370" s="77">
        <f t="shared" si="1744"/>
        <v>2026</v>
      </c>
      <c r="B14370" s="77">
        <f t="shared" si="1745"/>
        <v>2</v>
      </c>
      <c r="C14370" s="73">
        <v>46076</v>
      </c>
      <c r="D14370" s="79" t="s">
        <v>1</v>
      </c>
      <c r="E14370" s="80" t="s">
        <v>230</v>
      </c>
      <c r="F14370" s="81" t="str">
        <f>VLOOKUP(E14370,Customer[],2,FALSE)</f>
        <v>KZ</v>
      </c>
      <c r="G14370" s="69" t="str">
        <f>VLOOKUP(E14370,Customer[],3,FALSE)</f>
        <v>kantharyar Rd</v>
      </c>
      <c r="H14370" s="69" t="str">
        <f>VLOOKUP(E14370,Customer[],4,FALSE)</f>
        <v xml:space="preserve">Shwepyithar </v>
      </c>
      <c r="I14370" s="48" t="s">
        <v>959</v>
      </c>
      <c r="J14370" s="82" t="str">
        <f>VLOOKUP(I14370,PGStock[],2,FALSE)</f>
        <v>Shwe Man ကော်ဗူး (1 Liter)</v>
      </c>
      <c r="K14370" s="71">
        <f>VLOOKUP(I14370,PGStock[],3,FALSE)</f>
        <v>1</v>
      </c>
      <c r="L14370" s="47">
        <v>5</v>
      </c>
      <c r="M14370" s="47">
        <f>VLOOKUP(I14370,PGStock[],6,FALSE)</f>
        <v>100</v>
      </c>
      <c r="N14370" s="47">
        <f>+PGSales!$L14370*PGSales!$M14370</f>
        <v>500</v>
      </c>
    </row>
    <row r="14371" spans="1:14" hidden="1" x14ac:dyDescent="0.25">
      <c r="A14371" s="77">
        <f t="shared" si="1744"/>
        <v>2026</v>
      </c>
      <c r="B14371" s="77">
        <f t="shared" si="1745"/>
        <v>2</v>
      </c>
      <c r="C14371" s="73">
        <v>46076</v>
      </c>
      <c r="D14371" s="79" t="s">
        <v>878</v>
      </c>
      <c r="E14371" s="80" t="s">
        <v>584</v>
      </c>
      <c r="F14371" s="81" t="str">
        <f>VLOOKUP(E14371,Customer[],2,FALSE)</f>
        <v>Pan Nadi Hlaing (1)</v>
      </c>
      <c r="G14371" s="69" t="str">
        <f>VLOOKUP(E14371,Customer[],3,FALSE)</f>
        <v>Taungnu Rd</v>
      </c>
      <c r="H14371" s="69" t="str">
        <f>VLOOKUP(E14371,Customer[],4,FALSE)</f>
        <v>Hlaing Thar Yar</v>
      </c>
      <c r="I14371" s="48" t="s">
        <v>20</v>
      </c>
      <c r="J14371" s="82" t="str">
        <f>VLOOKUP(I14371,PGStock[],2,FALSE)</f>
        <v>Formula Rum 700ml</v>
      </c>
      <c r="K14371" s="71">
        <f>VLOOKUP(I14371,PGStock[],3,FALSE)</f>
        <v>0.7</v>
      </c>
      <c r="L14371" s="47">
        <v>1</v>
      </c>
      <c r="M14371" s="47">
        <f>VLOOKUP(I14371,PGStock[],6,FALSE)</f>
        <v>200</v>
      </c>
      <c r="N14371" s="47">
        <f>+PGSales!$L14371*PGSales!$M14371</f>
        <v>200</v>
      </c>
    </row>
    <row r="14372" spans="1:14" hidden="1" x14ac:dyDescent="0.25">
      <c r="A14372" s="77">
        <f t="shared" si="1744"/>
        <v>2026</v>
      </c>
      <c r="B14372" s="77">
        <f t="shared" si="1745"/>
        <v>2</v>
      </c>
      <c r="C14372" s="73">
        <v>46076</v>
      </c>
      <c r="D14372" s="79" t="s">
        <v>878</v>
      </c>
      <c r="E14372" s="80" t="s">
        <v>584</v>
      </c>
      <c r="F14372" s="81" t="str">
        <f>VLOOKUP(E14372,Customer[],2,FALSE)</f>
        <v>Pan Nadi Hlaing (1)</v>
      </c>
      <c r="G14372" s="69" t="str">
        <f>VLOOKUP(E14372,Customer[],3,FALSE)</f>
        <v>Taungnu Rd</v>
      </c>
      <c r="H14372" s="69" t="str">
        <f>VLOOKUP(E14372,Customer[],4,FALSE)</f>
        <v>Hlaing Thar Yar</v>
      </c>
      <c r="I14372" s="48" t="s">
        <v>959</v>
      </c>
      <c r="J14372" s="82" t="str">
        <f>VLOOKUP(I14372,PGStock[],2,FALSE)</f>
        <v>Shwe Man ကော်ဗူး (1 Liter)</v>
      </c>
      <c r="K14372" s="71">
        <f>VLOOKUP(I14372,PGStock[],3,FALSE)</f>
        <v>1</v>
      </c>
      <c r="L14372" s="47">
        <v>4</v>
      </c>
      <c r="M14372" s="47">
        <f>VLOOKUP(I14372,PGStock[],6,FALSE)</f>
        <v>100</v>
      </c>
      <c r="N14372" s="47">
        <f>+PGSales!$L14372*PGSales!$M14372</f>
        <v>400</v>
      </c>
    </row>
    <row r="14373" spans="1:14" hidden="1" x14ac:dyDescent="0.25">
      <c r="A14373" s="77">
        <f t="shared" si="1744"/>
        <v>2026</v>
      </c>
      <c r="B14373" s="77">
        <f t="shared" si="1745"/>
        <v>2</v>
      </c>
      <c r="C14373" s="73">
        <v>46076</v>
      </c>
      <c r="D14373" s="79" t="s">
        <v>4</v>
      </c>
      <c r="E14373" s="80" t="s">
        <v>1404</v>
      </c>
      <c r="F14373" s="81" t="str">
        <f>VLOOKUP(E14373,Customer[],2,FALSE)</f>
        <v>Lwin</v>
      </c>
      <c r="G14373" s="69" t="str">
        <f>VLOOKUP(E14373,Customer[],3,FALSE)</f>
        <v>Taungnu Rd</v>
      </c>
      <c r="H14373" s="69" t="str">
        <f>VLOOKUP(E14373,Customer[],4,FALSE)</f>
        <v>Hlaing Thar Yar</v>
      </c>
      <c r="I14373" s="48" t="s">
        <v>25</v>
      </c>
      <c r="J14373" s="82" t="str">
        <f>VLOOKUP(I14373,PGStock[],2,FALSE)</f>
        <v>Columbus Super Red Smooth 350 Ml</v>
      </c>
      <c r="K14373" s="71">
        <f>VLOOKUP(I14373,PGStock[],3,FALSE)</f>
        <v>0.35</v>
      </c>
      <c r="L14373" s="47">
        <v>3</v>
      </c>
      <c r="M14373" s="47">
        <f>VLOOKUP(I14373,PGStock[],6,FALSE)</f>
        <v>150</v>
      </c>
      <c r="N14373" s="47">
        <f>+PGSales!$L14373*PGSales!$M14373</f>
        <v>450</v>
      </c>
    </row>
    <row r="14374" spans="1:14" hidden="1" x14ac:dyDescent="0.25">
      <c r="A14374" s="77">
        <f t="shared" si="1744"/>
        <v>2026</v>
      </c>
      <c r="B14374" s="77">
        <f t="shared" si="1745"/>
        <v>2</v>
      </c>
      <c r="C14374" s="73">
        <v>46076</v>
      </c>
      <c r="D14374" s="79" t="s">
        <v>4</v>
      </c>
      <c r="E14374" s="80" t="s">
        <v>1404</v>
      </c>
      <c r="F14374" s="81" t="str">
        <f>VLOOKUP(E14374,Customer[],2,FALSE)</f>
        <v>Lwin</v>
      </c>
      <c r="G14374" s="69" t="str">
        <f>VLOOKUP(E14374,Customer[],3,FALSE)</f>
        <v>Taungnu Rd</v>
      </c>
      <c r="H14374" s="69" t="str">
        <f>VLOOKUP(E14374,Customer[],4,FALSE)</f>
        <v>Hlaing Thar Yar</v>
      </c>
      <c r="I14374" s="48" t="s">
        <v>20</v>
      </c>
      <c r="J14374" s="82" t="str">
        <f>VLOOKUP(I14374,PGStock[],2,FALSE)</f>
        <v>Formula Rum 700ml</v>
      </c>
      <c r="K14374" s="71">
        <f>VLOOKUP(I14374,PGStock[],3,FALSE)</f>
        <v>0.7</v>
      </c>
      <c r="L14374" s="47">
        <v>1</v>
      </c>
      <c r="M14374" s="47">
        <f>VLOOKUP(I14374,PGStock[],6,FALSE)</f>
        <v>200</v>
      </c>
      <c r="N14374" s="47">
        <f>+PGSales!$L14374*PGSales!$M14374</f>
        <v>200</v>
      </c>
    </row>
    <row r="14375" spans="1:14" hidden="1" x14ac:dyDescent="0.25">
      <c r="A14375" s="77">
        <f t="shared" si="1744"/>
        <v>2026</v>
      </c>
      <c r="B14375" s="77">
        <f t="shared" si="1745"/>
        <v>2</v>
      </c>
      <c r="C14375" s="73">
        <v>46076</v>
      </c>
      <c r="D14375" s="79" t="s">
        <v>4</v>
      </c>
      <c r="E14375" s="80" t="s">
        <v>1404</v>
      </c>
      <c r="F14375" s="81" t="str">
        <f>VLOOKUP(E14375,Customer[],2,FALSE)</f>
        <v>Lwin</v>
      </c>
      <c r="G14375" s="69" t="str">
        <f>VLOOKUP(E14375,Customer[],3,FALSE)</f>
        <v>Taungnu Rd</v>
      </c>
      <c r="H14375" s="69" t="str">
        <f>VLOOKUP(E14375,Customer[],4,FALSE)</f>
        <v>Hlaing Thar Yar</v>
      </c>
      <c r="I14375" s="48" t="s">
        <v>959</v>
      </c>
      <c r="J14375" s="82" t="str">
        <f>VLOOKUP(I14375,PGStock[],2,FALSE)</f>
        <v>Shwe Man ကော်ဗူး (1 Liter)</v>
      </c>
      <c r="K14375" s="71">
        <f>VLOOKUP(I14375,PGStock[],3,FALSE)</f>
        <v>1</v>
      </c>
      <c r="L14375" s="47">
        <v>1</v>
      </c>
      <c r="M14375" s="47">
        <f>VLOOKUP(I14375,PGStock[],6,FALSE)</f>
        <v>100</v>
      </c>
      <c r="N14375" s="47">
        <f>+PGSales!$L14375*PGSales!$M14375</f>
        <v>100</v>
      </c>
    </row>
    <row r="14376" spans="1:14" hidden="1" x14ac:dyDescent="0.25">
      <c r="A14376" s="77">
        <f t="shared" si="1744"/>
        <v>2026</v>
      </c>
      <c r="B14376" s="77">
        <f t="shared" si="1745"/>
        <v>2</v>
      </c>
      <c r="C14376" s="73">
        <v>46076</v>
      </c>
      <c r="D14376" s="79" t="s">
        <v>74</v>
      </c>
      <c r="E14376" s="80" t="s">
        <v>532</v>
      </c>
      <c r="F14376" s="81" t="str">
        <f>VLOOKUP(E14376,Customer[],2,FALSE)</f>
        <v>Okk Kar</v>
      </c>
      <c r="G14376" s="69" t="str">
        <f>VLOOKUP(E14376,Customer[],3,FALSE)</f>
        <v>Pi Moe Hinn Sd</v>
      </c>
      <c r="H14376" s="69" t="str">
        <f>VLOOKUP(E14376,Customer[],4,FALSE)</f>
        <v>Hlaing Thar Yar</v>
      </c>
      <c r="I14376" s="48" t="s">
        <v>25</v>
      </c>
      <c r="J14376" s="82" t="str">
        <f>VLOOKUP(I14376,PGStock[],2,FALSE)</f>
        <v>Columbus Super Red Smooth 350 Ml</v>
      </c>
      <c r="K14376" s="71">
        <f>VLOOKUP(I14376,PGStock[],3,FALSE)</f>
        <v>0.35</v>
      </c>
      <c r="L14376" s="47">
        <v>1</v>
      </c>
      <c r="M14376" s="47">
        <f>VLOOKUP(I14376,PGStock[],6,FALSE)</f>
        <v>150</v>
      </c>
      <c r="N14376" s="47">
        <f>+PGSales!$L14376*PGSales!$M14376</f>
        <v>150</v>
      </c>
    </row>
    <row r="14377" spans="1:14" hidden="1" x14ac:dyDescent="0.25">
      <c r="A14377" s="77">
        <f t="shared" si="1744"/>
        <v>2026</v>
      </c>
      <c r="B14377" s="77">
        <f t="shared" si="1745"/>
        <v>2</v>
      </c>
      <c r="C14377" s="73">
        <v>46076</v>
      </c>
      <c r="D14377" s="79" t="s">
        <v>74</v>
      </c>
      <c r="E14377" s="80" t="s">
        <v>532</v>
      </c>
      <c r="F14377" s="81" t="str">
        <f>VLOOKUP(E14377,Customer[],2,FALSE)</f>
        <v>Okk Kar</v>
      </c>
      <c r="G14377" s="69" t="str">
        <f>VLOOKUP(E14377,Customer[],3,FALSE)</f>
        <v>Pi Moe Hinn Sd</v>
      </c>
      <c r="H14377" s="69" t="str">
        <f>VLOOKUP(E14377,Customer[],4,FALSE)</f>
        <v>Hlaing Thar Yar</v>
      </c>
      <c r="I14377" s="48" t="s">
        <v>18</v>
      </c>
      <c r="J14377" s="82" t="str">
        <f>VLOOKUP(I14377,PGStock[],2,FALSE)</f>
        <v>Formula Rum 350ml</v>
      </c>
      <c r="K14377" s="71">
        <f>VLOOKUP(I14377,PGStock[],3,FALSE)</f>
        <v>0.35</v>
      </c>
      <c r="L14377" s="47">
        <v>4</v>
      </c>
      <c r="M14377" s="47">
        <f>VLOOKUP(I14377,PGStock[],6,FALSE)</f>
        <v>150</v>
      </c>
      <c r="N14377" s="47">
        <f>+PGSales!$L14377*PGSales!$M14377</f>
        <v>600</v>
      </c>
    </row>
    <row r="14378" spans="1:14" hidden="1" x14ac:dyDescent="0.25">
      <c r="A14378" s="77">
        <f t="shared" si="1744"/>
        <v>2026</v>
      </c>
      <c r="B14378" s="77">
        <f t="shared" si="1745"/>
        <v>2</v>
      </c>
      <c r="C14378" s="73">
        <v>46076</v>
      </c>
      <c r="D14378" s="79" t="s">
        <v>74</v>
      </c>
      <c r="E14378" s="80" t="s">
        <v>532</v>
      </c>
      <c r="F14378" s="81" t="str">
        <f>VLOOKUP(E14378,Customer[],2,FALSE)</f>
        <v>Okk Kar</v>
      </c>
      <c r="G14378" s="69" t="str">
        <f>VLOOKUP(E14378,Customer[],3,FALSE)</f>
        <v>Pi Moe Hinn Sd</v>
      </c>
      <c r="H14378" s="69" t="str">
        <f>VLOOKUP(E14378,Customer[],4,FALSE)</f>
        <v>Hlaing Thar Yar</v>
      </c>
      <c r="I14378" s="48" t="s">
        <v>959</v>
      </c>
      <c r="J14378" s="82" t="str">
        <f>VLOOKUP(I14378,PGStock[],2,FALSE)</f>
        <v>Shwe Man ကော်ဗူး (1 Liter)</v>
      </c>
      <c r="K14378" s="71">
        <f>VLOOKUP(I14378,PGStock[],3,FALSE)</f>
        <v>1</v>
      </c>
      <c r="L14378" s="47">
        <v>1</v>
      </c>
      <c r="M14378" s="47">
        <f>VLOOKUP(I14378,PGStock[],6,FALSE)</f>
        <v>100</v>
      </c>
      <c r="N14378" s="47">
        <f>+PGSales!$L14378*PGSales!$M14378</f>
        <v>100</v>
      </c>
    </row>
    <row r="14379" spans="1:14" hidden="1" x14ac:dyDescent="0.25">
      <c r="A14379" s="77">
        <f t="shared" si="1744"/>
        <v>2026</v>
      </c>
      <c r="B14379" s="77">
        <f t="shared" si="1745"/>
        <v>2</v>
      </c>
      <c r="C14379" s="73">
        <v>46076</v>
      </c>
      <c r="D14379" s="79" t="s">
        <v>68</v>
      </c>
      <c r="E14379" s="80" t="s">
        <v>992</v>
      </c>
      <c r="F14379" s="81" t="str">
        <f>VLOOKUP(E14379,Customer[],2,FALSE)</f>
        <v>Kambauza</v>
      </c>
      <c r="G14379" s="69" t="str">
        <f>VLOOKUP(E14379,Customer[],3,FALSE)</f>
        <v>kansittthar Rd</v>
      </c>
      <c r="H14379" s="69" t="str">
        <f>VLOOKUP(E14379,Customer[],4,FALSE)</f>
        <v>Hlaing Thar Yar</v>
      </c>
      <c r="I14379" s="48" t="s">
        <v>20</v>
      </c>
      <c r="J14379" s="82" t="str">
        <f>VLOOKUP(I14379,PGStock[],2,FALSE)</f>
        <v>Formula Rum 700ml</v>
      </c>
      <c r="K14379" s="71">
        <f>VLOOKUP(I14379,PGStock[],3,FALSE)</f>
        <v>0.7</v>
      </c>
      <c r="L14379" s="47">
        <v>1</v>
      </c>
      <c r="M14379" s="47">
        <f>VLOOKUP(I14379,PGStock[],6,FALSE)</f>
        <v>200</v>
      </c>
      <c r="N14379" s="47">
        <f>+PGSales!$L14379*PGSales!$M14379</f>
        <v>200</v>
      </c>
    </row>
    <row r="14380" spans="1:14" hidden="1" x14ac:dyDescent="0.25">
      <c r="A14380" s="77">
        <f t="shared" ref="A14380:A14655" si="1746">YEAR(C14380)</f>
        <v>2026</v>
      </c>
      <c r="B14380" s="77">
        <f t="shared" ref="B14380:B14655" si="1747">MONTH(C14380)</f>
        <v>2</v>
      </c>
      <c r="C14380" s="73">
        <v>46076</v>
      </c>
      <c r="D14380" s="79" t="s">
        <v>68</v>
      </c>
      <c r="E14380" s="80" t="s">
        <v>992</v>
      </c>
      <c r="F14380" s="81" t="str">
        <f>VLOOKUP(E14380,Customer[],2,FALSE)</f>
        <v>Kambauza</v>
      </c>
      <c r="G14380" s="69" t="str">
        <f>VLOOKUP(E14380,Customer[],3,FALSE)</f>
        <v>kansittthar Rd</v>
      </c>
      <c r="H14380" s="69" t="str">
        <f>VLOOKUP(E14380,Customer[],4,FALSE)</f>
        <v>Hlaing Thar Yar</v>
      </c>
      <c r="I14380" s="48" t="s">
        <v>18</v>
      </c>
      <c r="J14380" s="82" t="str">
        <f>VLOOKUP(I14380,PGStock[],2,FALSE)</f>
        <v>Formula Rum 350ml</v>
      </c>
      <c r="K14380" s="71">
        <f>VLOOKUP(I14380,PGStock[],3,FALSE)</f>
        <v>0.35</v>
      </c>
      <c r="L14380" s="47">
        <v>2</v>
      </c>
      <c r="M14380" s="47">
        <f>VLOOKUP(I14380,PGStock[],6,FALSE)</f>
        <v>150</v>
      </c>
      <c r="N14380" s="47">
        <f>+PGSales!$L14380*PGSales!$M14380</f>
        <v>300</v>
      </c>
    </row>
    <row r="14381" spans="1:14" hidden="1" x14ac:dyDescent="0.25">
      <c r="A14381" s="77">
        <f t="shared" si="1746"/>
        <v>2026</v>
      </c>
      <c r="B14381" s="77">
        <f t="shared" si="1747"/>
        <v>2</v>
      </c>
      <c r="C14381" s="73">
        <v>46076</v>
      </c>
      <c r="D14381" s="79" t="s">
        <v>275</v>
      </c>
      <c r="E14381" s="80" t="s">
        <v>552</v>
      </c>
      <c r="F14381" s="81" t="str">
        <f>VLOOKUP(E14381,Customer[],2,FALSE)</f>
        <v>Dana Toe(2)</v>
      </c>
      <c r="G14381" s="69" t="str">
        <f>VLOOKUP(E14381,Customer[],3,FALSE)</f>
        <v>Pamoe Hinn Rd</v>
      </c>
      <c r="H14381" s="69" t="str">
        <f>VLOOKUP(E14381,Customer[],4,FALSE)</f>
        <v>Hlaing Thar Yar Route (1)</v>
      </c>
      <c r="I14381" s="48" t="s">
        <v>25</v>
      </c>
      <c r="J14381" s="82" t="str">
        <f>VLOOKUP(I14381,PGStock[],2,FALSE)</f>
        <v>Columbus Super Red Smooth 350 Ml</v>
      </c>
      <c r="K14381" s="71">
        <f>VLOOKUP(I14381,PGStock[],3,FALSE)</f>
        <v>0.35</v>
      </c>
      <c r="L14381" s="47">
        <v>1</v>
      </c>
      <c r="M14381" s="47">
        <f>VLOOKUP(I14381,PGStock[],6,FALSE)</f>
        <v>150</v>
      </c>
      <c r="N14381" s="47">
        <f>+PGSales!$L14381*PGSales!$M14381</f>
        <v>150</v>
      </c>
    </row>
    <row r="14382" spans="1:14" hidden="1" x14ac:dyDescent="0.25">
      <c r="A14382" s="77">
        <f t="shared" ref="A14382:A14390" si="1748">YEAR(C14382)</f>
        <v>2026</v>
      </c>
      <c r="B14382" s="77">
        <f t="shared" ref="B14382:B14390" si="1749">MONTH(C14382)</f>
        <v>2</v>
      </c>
      <c r="C14382" s="73">
        <v>46076</v>
      </c>
      <c r="D14382" s="79" t="s">
        <v>275</v>
      </c>
      <c r="E14382" s="80" t="s">
        <v>552</v>
      </c>
      <c r="F14382" s="81" t="str">
        <f>VLOOKUP(E14382,Customer[],2,FALSE)</f>
        <v>Dana Toe(2)</v>
      </c>
      <c r="G14382" s="69" t="str">
        <f>VLOOKUP(E14382,Customer[],3,FALSE)</f>
        <v>Pamoe Hinn Rd</v>
      </c>
      <c r="H14382" s="69" t="str">
        <f>VLOOKUP(E14382,Customer[],4,FALSE)</f>
        <v>Hlaing Thar Yar Route (1)</v>
      </c>
      <c r="I14382" s="48" t="s">
        <v>18</v>
      </c>
      <c r="J14382" s="82" t="str">
        <f>VLOOKUP(I14382,PGStock[],2,FALSE)</f>
        <v>Formula Rum 350ml</v>
      </c>
      <c r="K14382" s="71">
        <f>VLOOKUP(I14382,PGStock[],3,FALSE)</f>
        <v>0.35</v>
      </c>
      <c r="L14382" s="47">
        <v>1</v>
      </c>
      <c r="M14382" s="47">
        <f>VLOOKUP(I14382,PGStock[],6,FALSE)</f>
        <v>150</v>
      </c>
      <c r="N14382" s="47">
        <f>+PGSales!$L14382*PGSales!$M14382</f>
        <v>150</v>
      </c>
    </row>
    <row r="14383" spans="1:14" hidden="1" x14ac:dyDescent="0.25">
      <c r="A14383" s="77">
        <f t="shared" si="1748"/>
        <v>2026</v>
      </c>
      <c r="B14383" s="77">
        <f t="shared" si="1749"/>
        <v>2</v>
      </c>
      <c r="C14383" s="73">
        <v>46076</v>
      </c>
      <c r="D14383" s="79" t="s">
        <v>275</v>
      </c>
      <c r="E14383" s="80" t="s">
        <v>552</v>
      </c>
      <c r="F14383" s="81" t="str">
        <f>VLOOKUP(E14383,Customer[],2,FALSE)</f>
        <v>Dana Toe(2)</v>
      </c>
      <c r="G14383" s="69" t="str">
        <f>VLOOKUP(E14383,Customer[],3,FALSE)</f>
        <v>Pamoe Hinn Rd</v>
      </c>
      <c r="H14383" s="69" t="str">
        <f>VLOOKUP(E14383,Customer[],4,FALSE)</f>
        <v>Hlaing Thar Yar Route (1)</v>
      </c>
      <c r="I14383" s="48" t="s">
        <v>959</v>
      </c>
      <c r="J14383" s="82" t="str">
        <f>VLOOKUP(I14383,PGStock[],2,FALSE)</f>
        <v>Shwe Man ကော်ဗူး (1 Liter)</v>
      </c>
      <c r="K14383" s="71">
        <f>VLOOKUP(I14383,PGStock[],3,FALSE)</f>
        <v>1</v>
      </c>
      <c r="L14383" s="47">
        <v>3</v>
      </c>
      <c r="M14383" s="47">
        <f>VLOOKUP(I14383,PGStock[],6,FALSE)</f>
        <v>100</v>
      </c>
      <c r="N14383" s="47">
        <f>+PGSales!$L14383*PGSales!$M14383</f>
        <v>300</v>
      </c>
    </row>
    <row r="14384" spans="1:14" hidden="1" x14ac:dyDescent="0.25">
      <c r="A14384" s="77">
        <f t="shared" si="1748"/>
        <v>2026</v>
      </c>
      <c r="B14384" s="77">
        <f t="shared" si="1749"/>
        <v>2</v>
      </c>
      <c r="C14384" s="73">
        <v>46077</v>
      </c>
      <c r="D14384" s="79" t="s">
        <v>62</v>
      </c>
      <c r="E14384" s="80" t="s">
        <v>246</v>
      </c>
      <c r="F14384" s="81" t="str">
        <f>VLOOKUP(E14384,Customer[],2,FALSE)</f>
        <v>Zaw Hein Kaber</v>
      </c>
      <c r="G14384" s="69" t="str">
        <f>VLOOKUP(E14384,Customer[],3,FALSE)</f>
        <v>ThanDin Zay Rd</v>
      </c>
      <c r="H14384" s="69" t="str">
        <f>VLOOKUP(E14384,Customer[],4,FALSE)</f>
        <v xml:space="preserve">Shwepyithar </v>
      </c>
      <c r="I14384" s="48" t="s">
        <v>27</v>
      </c>
      <c r="J14384" s="82" t="str">
        <f>VLOOKUP(I14384,PGStock[],2,FALSE)</f>
        <v>Columbus Super Red Smooth 700 Ml</v>
      </c>
      <c r="K14384" s="71">
        <f>VLOOKUP(I14384,PGStock[],3,FALSE)</f>
        <v>0.7</v>
      </c>
      <c r="L14384" s="47">
        <v>1</v>
      </c>
      <c r="M14384" s="47">
        <f>VLOOKUP(I14384,PGStock[],6,FALSE)</f>
        <v>200</v>
      </c>
      <c r="N14384" s="47">
        <f>+PGSales!$L14384*PGSales!$M14384</f>
        <v>200</v>
      </c>
    </row>
    <row r="14385" spans="1:14" hidden="1" x14ac:dyDescent="0.25">
      <c r="A14385" s="77">
        <f t="shared" si="1748"/>
        <v>2026</v>
      </c>
      <c r="B14385" s="77">
        <f t="shared" si="1749"/>
        <v>2</v>
      </c>
      <c r="C14385" s="73">
        <v>46077</v>
      </c>
      <c r="D14385" s="79" t="s">
        <v>62</v>
      </c>
      <c r="E14385" s="80" t="s">
        <v>246</v>
      </c>
      <c r="F14385" s="81" t="str">
        <f>VLOOKUP(E14385,Customer[],2,FALSE)</f>
        <v>Zaw Hein Kaber</v>
      </c>
      <c r="G14385" s="69" t="str">
        <f>VLOOKUP(E14385,Customer[],3,FALSE)</f>
        <v>ThanDin Zay Rd</v>
      </c>
      <c r="H14385" s="69" t="str">
        <f>VLOOKUP(E14385,Customer[],4,FALSE)</f>
        <v xml:space="preserve">Shwepyithar </v>
      </c>
      <c r="I14385" s="48" t="s">
        <v>25</v>
      </c>
      <c r="J14385" s="82" t="str">
        <f>VLOOKUP(I14385,PGStock[],2,FALSE)</f>
        <v>Columbus Super Red Smooth 350 Ml</v>
      </c>
      <c r="K14385" s="71">
        <f>VLOOKUP(I14385,PGStock[],3,FALSE)</f>
        <v>0.35</v>
      </c>
      <c r="L14385" s="47">
        <v>5</v>
      </c>
      <c r="M14385" s="47">
        <f>VLOOKUP(I14385,PGStock[],6,FALSE)</f>
        <v>150</v>
      </c>
      <c r="N14385" s="47">
        <f>+PGSales!$L14385*PGSales!$M14385</f>
        <v>750</v>
      </c>
    </row>
    <row r="14386" spans="1:14" hidden="1" x14ac:dyDescent="0.25">
      <c r="A14386" s="77">
        <f t="shared" si="1748"/>
        <v>2026</v>
      </c>
      <c r="B14386" s="77">
        <f t="shared" si="1749"/>
        <v>2</v>
      </c>
      <c r="C14386" s="73">
        <v>46077</v>
      </c>
      <c r="D14386" s="79" t="s">
        <v>62</v>
      </c>
      <c r="E14386" s="80" t="s">
        <v>246</v>
      </c>
      <c r="F14386" s="81" t="str">
        <f>VLOOKUP(E14386,Customer[],2,FALSE)</f>
        <v>Zaw Hein Kaber</v>
      </c>
      <c r="G14386" s="69" t="str">
        <f>VLOOKUP(E14386,Customer[],3,FALSE)</f>
        <v>ThanDin Zay Rd</v>
      </c>
      <c r="H14386" s="69" t="str">
        <f>VLOOKUP(E14386,Customer[],4,FALSE)</f>
        <v xml:space="preserve">Shwepyithar </v>
      </c>
      <c r="I14386" s="48" t="s">
        <v>23</v>
      </c>
      <c r="J14386" s="82" t="str">
        <f>VLOOKUP(I14386,PGStock[],2,FALSE)</f>
        <v>Columbus Super Red Smooth 175 Ml</v>
      </c>
      <c r="K14386" s="71">
        <f>VLOOKUP(I14386,PGStock[],3,FALSE)</f>
        <v>0.17499999999999999</v>
      </c>
      <c r="L14386" s="47">
        <v>2</v>
      </c>
      <c r="M14386" s="47">
        <f>VLOOKUP(I14386,PGStock[],6,FALSE)</f>
        <v>100</v>
      </c>
      <c r="N14386" s="47">
        <f>+PGSales!$L14386*PGSales!$M14386</f>
        <v>200</v>
      </c>
    </row>
    <row r="14387" spans="1:14" hidden="1" x14ac:dyDescent="0.25">
      <c r="A14387" s="77">
        <f t="shared" si="1748"/>
        <v>2026</v>
      </c>
      <c r="B14387" s="77">
        <f t="shared" si="1749"/>
        <v>2</v>
      </c>
      <c r="C14387" s="73">
        <v>46077</v>
      </c>
      <c r="D14387" s="79" t="s">
        <v>62</v>
      </c>
      <c r="E14387" s="80" t="s">
        <v>246</v>
      </c>
      <c r="F14387" s="81" t="str">
        <f>VLOOKUP(E14387,Customer[],2,FALSE)</f>
        <v>Zaw Hein Kaber</v>
      </c>
      <c r="G14387" s="69" t="str">
        <f>VLOOKUP(E14387,Customer[],3,FALSE)</f>
        <v>ThanDin Zay Rd</v>
      </c>
      <c r="H14387" s="69" t="str">
        <f>VLOOKUP(E14387,Customer[],4,FALSE)</f>
        <v xml:space="preserve">Shwepyithar </v>
      </c>
      <c r="I14387" s="48" t="s">
        <v>18</v>
      </c>
      <c r="J14387" s="82" t="str">
        <f>VLOOKUP(I14387,PGStock[],2,FALSE)</f>
        <v>Formula Rum 350ml</v>
      </c>
      <c r="K14387" s="71">
        <f>VLOOKUP(I14387,PGStock[],3,FALSE)</f>
        <v>0.35</v>
      </c>
      <c r="L14387" s="47">
        <v>2</v>
      </c>
      <c r="M14387" s="47">
        <f>VLOOKUP(I14387,PGStock[],6,FALSE)</f>
        <v>150</v>
      </c>
      <c r="N14387" s="47">
        <f>+PGSales!$L14387*PGSales!$M14387</f>
        <v>300</v>
      </c>
    </row>
    <row r="14388" spans="1:14" hidden="1" x14ac:dyDescent="0.25">
      <c r="A14388" s="77">
        <f t="shared" si="1748"/>
        <v>2026</v>
      </c>
      <c r="B14388" s="77">
        <f t="shared" si="1749"/>
        <v>2</v>
      </c>
      <c r="C14388" s="73">
        <v>46077</v>
      </c>
      <c r="D14388" s="79" t="s">
        <v>62</v>
      </c>
      <c r="E14388" s="80" t="s">
        <v>246</v>
      </c>
      <c r="F14388" s="81" t="str">
        <f>VLOOKUP(E14388,Customer[],2,FALSE)</f>
        <v>Zaw Hein Kaber</v>
      </c>
      <c r="G14388" s="69" t="str">
        <f>VLOOKUP(E14388,Customer[],3,FALSE)</f>
        <v>ThanDin Zay Rd</v>
      </c>
      <c r="H14388" s="69" t="str">
        <f>VLOOKUP(E14388,Customer[],4,FALSE)</f>
        <v xml:space="preserve">Shwepyithar </v>
      </c>
      <c r="I14388" s="48" t="s">
        <v>959</v>
      </c>
      <c r="J14388" s="82" t="str">
        <f>VLOOKUP(I14388,PGStock[],2,FALSE)</f>
        <v>Shwe Man ကော်ဗူး (1 Liter)</v>
      </c>
      <c r="K14388" s="71">
        <f>VLOOKUP(I14388,PGStock[],3,FALSE)</f>
        <v>1</v>
      </c>
      <c r="L14388" s="47">
        <v>1</v>
      </c>
      <c r="M14388" s="47">
        <f>VLOOKUP(I14388,PGStock[],6,FALSE)</f>
        <v>100</v>
      </c>
      <c r="N14388" s="47">
        <f>+PGSales!$L14388*PGSales!$M14388</f>
        <v>100</v>
      </c>
    </row>
    <row r="14389" spans="1:14" hidden="1" x14ac:dyDescent="0.25">
      <c r="A14389" s="77">
        <f t="shared" si="1748"/>
        <v>2026</v>
      </c>
      <c r="B14389" s="77">
        <f t="shared" si="1749"/>
        <v>2</v>
      </c>
      <c r="C14389" s="73">
        <v>46077</v>
      </c>
      <c r="D14389" s="79" t="s">
        <v>1438</v>
      </c>
      <c r="E14389" s="80" t="s">
        <v>268</v>
      </c>
      <c r="F14389" s="81" t="str">
        <f>VLOOKUP(E14389,Customer[],2,FALSE)</f>
        <v>Kaung Thant</v>
      </c>
      <c r="G14389" s="69" t="str">
        <f>VLOOKUP(E14389,Customer[],3,FALSE)</f>
        <v>ThanDin Zay Rd</v>
      </c>
      <c r="H14389" s="69" t="str">
        <f>VLOOKUP(E14389,Customer[],4,FALSE)</f>
        <v xml:space="preserve">Shwepyithar </v>
      </c>
      <c r="I14389" s="48" t="s">
        <v>25</v>
      </c>
      <c r="J14389" s="82" t="str">
        <f>VLOOKUP(I14389,PGStock[],2,FALSE)</f>
        <v>Columbus Super Red Smooth 350 Ml</v>
      </c>
      <c r="K14389" s="71">
        <f>VLOOKUP(I14389,PGStock[],3,FALSE)</f>
        <v>0.35</v>
      </c>
      <c r="L14389" s="47">
        <v>6</v>
      </c>
      <c r="M14389" s="47">
        <f>VLOOKUP(I14389,PGStock[],6,FALSE)</f>
        <v>150</v>
      </c>
      <c r="N14389" s="47">
        <f>+PGSales!$L14389*PGSales!$M14389</f>
        <v>900</v>
      </c>
    </row>
    <row r="14390" spans="1:14" hidden="1" x14ac:dyDescent="0.25">
      <c r="A14390" s="77">
        <f t="shared" si="1748"/>
        <v>2026</v>
      </c>
      <c r="B14390" s="77">
        <f t="shared" si="1749"/>
        <v>2</v>
      </c>
      <c r="C14390" s="73">
        <v>46077</v>
      </c>
      <c r="D14390" s="79" t="s">
        <v>66</v>
      </c>
      <c r="E14390" s="80" t="s">
        <v>1088</v>
      </c>
      <c r="F14390" s="81" t="str">
        <f>VLOOKUP(E14390,Customer[],2,FALSE)</f>
        <v>Than Htet Aung</v>
      </c>
      <c r="G14390" s="69" t="str">
        <f>VLOOKUP(E14390,Customer[],3,FALSE)</f>
        <v>Palal rd</v>
      </c>
      <c r="H14390" s="69" t="str">
        <f>VLOOKUP(E14390,Customer[],4,FALSE)</f>
        <v xml:space="preserve">Shwepyithar </v>
      </c>
      <c r="I14390" s="48" t="s">
        <v>25</v>
      </c>
      <c r="J14390" s="82" t="str">
        <f>VLOOKUP(I14390,PGStock[],2,FALSE)</f>
        <v>Columbus Super Red Smooth 350 Ml</v>
      </c>
      <c r="K14390" s="71">
        <f>VLOOKUP(I14390,PGStock[],3,FALSE)</f>
        <v>0.35</v>
      </c>
      <c r="L14390" s="47">
        <v>5</v>
      </c>
      <c r="M14390" s="47">
        <f>VLOOKUP(I14390,PGStock[],6,FALSE)</f>
        <v>150</v>
      </c>
      <c r="N14390" s="47">
        <f>+PGSales!$L14390*PGSales!$M14390</f>
        <v>750</v>
      </c>
    </row>
    <row r="14391" spans="1:14" hidden="1" x14ac:dyDescent="0.25">
      <c r="A14391" s="77">
        <f t="shared" ref="A14391:A14399" si="1750">YEAR(C14391)</f>
        <v>2026</v>
      </c>
      <c r="B14391" s="77">
        <f t="shared" ref="B14391:B14399" si="1751">MONTH(C14391)</f>
        <v>2</v>
      </c>
      <c r="C14391" s="73">
        <v>46077</v>
      </c>
      <c r="D14391" s="79" t="s">
        <v>66</v>
      </c>
      <c r="E14391" s="80" t="s">
        <v>1088</v>
      </c>
      <c r="F14391" s="81" t="str">
        <f>VLOOKUP(E14391,Customer[],2,FALSE)</f>
        <v>Than Htet Aung</v>
      </c>
      <c r="G14391" s="69" t="str">
        <f>VLOOKUP(E14391,Customer[],3,FALSE)</f>
        <v>Palal rd</v>
      </c>
      <c r="H14391" s="69" t="str">
        <f>VLOOKUP(E14391,Customer[],4,FALSE)</f>
        <v xml:space="preserve">Shwepyithar </v>
      </c>
      <c r="I14391" s="48" t="s">
        <v>959</v>
      </c>
      <c r="J14391" s="82" t="str">
        <f>VLOOKUP(I14391,PGStock[],2,FALSE)</f>
        <v>Shwe Man ကော်ဗူး (1 Liter)</v>
      </c>
      <c r="K14391" s="71">
        <f>VLOOKUP(I14391,PGStock[],3,FALSE)</f>
        <v>1</v>
      </c>
      <c r="L14391" s="47">
        <v>1</v>
      </c>
      <c r="M14391" s="47">
        <f>VLOOKUP(I14391,PGStock[],6,FALSE)</f>
        <v>100</v>
      </c>
      <c r="N14391" s="47">
        <f>+PGSales!$L14391*PGSales!$M14391</f>
        <v>100</v>
      </c>
    </row>
    <row r="14392" spans="1:14" hidden="1" x14ac:dyDescent="0.25">
      <c r="A14392" s="77">
        <f t="shared" si="1750"/>
        <v>2026</v>
      </c>
      <c r="B14392" s="77">
        <f t="shared" si="1751"/>
        <v>2</v>
      </c>
      <c r="C14392" s="73">
        <v>46077</v>
      </c>
      <c r="D14392" s="79" t="s">
        <v>115</v>
      </c>
      <c r="E14392" s="80" t="s">
        <v>177</v>
      </c>
      <c r="F14392" s="81" t="str">
        <f>VLOOKUP(E14392,Customer[],2,FALSE)</f>
        <v>NI Ni Poe poe</v>
      </c>
      <c r="G14392" s="69" t="str">
        <f>VLOOKUP(E14392,Customer[],3,FALSE)</f>
        <v>Ye Yanaing Rd</v>
      </c>
      <c r="H14392" s="69" t="str">
        <f>VLOOKUP(E14392,Customer[],4,FALSE)</f>
        <v xml:space="preserve">Shwepyithar </v>
      </c>
      <c r="I14392" s="48" t="s">
        <v>18</v>
      </c>
      <c r="J14392" s="82" t="str">
        <f>VLOOKUP(I14392,PGStock[],2,FALSE)</f>
        <v>Formula Rum 350ml</v>
      </c>
      <c r="K14392" s="71">
        <f>VLOOKUP(I14392,PGStock[],3,FALSE)</f>
        <v>0.35</v>
      </c>
      <c r="L14392" s="47">
        <v>3</v>
      </c>
      <c r="M14392" s="47">
        <f>VLOOKUP(I14392,PGStock[],6,FALSE)</f>
        <v>150</v>
      </c>
      <c r="N14392" s="47">
        <f>+PGSales!$L14392*PGSales!$M14392</f>
        <v>450</v>
      </c>
    </row>
    <row r="14393" spans="1:14" hidden="1" x14ac:dyDescent="0.25">
      <c r="A14393" s="77">
        <f t="shared" si="1750"/>
        <v>2026</v>
      </c>
      <c r="B14393" s="77">
        <f t="shared" si="1751"/>
        <v>2</v>
      </c>
      <c r="C14393" s="73">
        <v>46077</v>
      </c>
      <c r="D14393" s="79" t="s">
        <v>115</v>
      </c>
      <c r="E14393" s="80" t="s">
        <v>177</v>
      </c>
      <c r="F14393" s="81" t="str">
        <f>VLOOKUP(E14393,Customer[],2,FALSE)</f>
        <v>NI Ni Poe poe</v>
      </c>
      <c r="G14393" s="69" t="str">
        <f>VLOOKUP(E14393,Customer[],3,FALSE)</f>
        <v>Ye Yanaing Rd</v>
      </c>
      <c r="H14393" s="69" t="str">
        <f>VLOOKUP(E14393,Customer[],4,FALSE)</f>
        <v xml:space="preserve">Shwepyithar </v>
      </c>
      <c r="I14393" s="48" t="s">
        <v>959</v>
      </c>
      <c r="J14393" s="82" t="str">
        <f>VLOOKUP(I14393,PGStock[],2,FALSE)</f>
        <v>Shwe Man ကော်ဗူး (1 Liter)</v>
      </c>
      <c r="K14393" s="71">
        <f>VLOOKUP(I14393,PGStock[],3,FALSE)</f>
        <v>1</v>
      </c>
      <c r="L14393" s="47">
        <v>1</v>
      </c>
      <c r="M14393" s="47">
        <f>VLOOKUP(I14393,PGStock[],6,FALSE)</f>
        <v>100</v>
      </c>
      <c r="N14393" s="47">
        <f>+PGSales!$L14393*PGSales!$M14393</f>
        <v>100</v>
      </c>
    </row>
    <row r="14394" spans="1:14" hidden="1" x14ac:dyDescent="0.25">
      <c r="A14394" s="77">
        <f t="shared" si="1750"/>
        <v>2026</v>
      </c>
      <c r="B14394" s="77">
        <f t="shared" si="1751"/>
        <v>2</v>
      </c>
      <c r="C14394" s="73">
        <v>46077</v>
      </c>
      <c r="D14394" s="79" t="s">
        <v>878</v>
      </c>
      <c r="E14394" s="80" t="s">
        <v>584</v>
      </c>
      <c r="F14394" s="81" t="str">
        <f>VLOOKUP(E14394,Customer[],2,FALSE)</f>
        <v>Pan Nadi Hlaing (1)</v>
      </c>
      <c r="G14394" s="69" t="str">
        <f>VLOOKUP(E14394,Customer[],3,FALSE)</f>
        <v>Taungnu Rd</v>
      </c>
      <c r="H14394" s="69" t="str">
        <f>VLOOKUP(E14394,Customer[],4,FALSE)</f>
        <v>Hlaing Thar Yar</v>
      </c>
      <c r="I14394" s="48" t="s">
        <v>25</v>
      </c>
      <c r="J14394" s="82" t="str">
        <f>VLOOKUP(I14394,PGStock[],2,FALSE)</f>
        <v>Columbus Super Red Smooth 350 Ml</v>
      </c>
      <c r="K14394" s="71">
        <f>VLOOKUP(I14394,PGStock[],3,FALSE)</f>
        <v>0.35</v>
      </c>
      <c r="L14394" s="47">
        <v>1</v>
      </c>
      <c r="M14394" s="47">
        <f>VLOOKUP(I14394,PGStock[],6,FALSE)</f>
        <v>150</v>
      </c>
      <c r="N14394" s="47">
        <f>+PGSales!$L14394*PGSales!$M14394</f>
        <v>150</v>
      </c>
    </row>
    <row r="14395" spans="1:14" hidden="1" x14ac:dyDescent="0.25">
      <c r="A14395" s="77">
        <f t="shared" si="1750"/>
        <v>2026</v>
      </c>
      <c r="B14395" s="77">
        <f t="shared" si="1751"/>
        <v>2</v>
      </c>
      <c r="C14395" s="73">
        <v>46077</v>
      </c>
      <c r="D14395" s="79" t="s">
        <v>878</v>
      </c>
      <c r="E14395" s="80" t="s">
        <v>584</v>
      </c>
      <c r="F14395" s="81" t="str">
        <f>VLOOKUP(E14395,Customer[],2,FALSE)</f>
        <v>Pan Nadi Hlaing (1)</v>
      </c>
      <c r="G14395" s="69" t="str">
        <f>VLOOKUP(E14395,Customer[],3,FALSE)</f>
        <v>Taungnu Rd</v>
      </c>
      <c r="H14395" s="69" t="str">
        <f>VLOOKUP(E14395,Customer[],4,FALSE)</f>
        <v>Hlaing Thar Yar</v>
      </c>
      <c r="I14395" s="48" t="s">
        <v>20</v>
      </c>
      <c r="J14395" s="82" t="str">
        <f>VLOOKUP(I14395,PGStock[],2,FALSE)</f>
        <v>Formula Rum 700ml</v>
      </c>
      <c r="K14395" s="71">
        <f>VLOOKUP(I14395,PGStock[],3,FALSE)</f>
        <v>0.7</v>
      </c>
      <c r="L14395" s="47">
        <v>1</v>
      </c>
      <c r="M14395" s="47">
        <f>VLOOKUP(I14395,PGStock[],6,FALSE)</f>
        <v>200</v>
      </c>
      <c r="N14395" s="47">
        <f>+PGSales!$L14395*PGSales!$M14395</f>
        <v>200</v>
      </c>
    </row>
    <row r="14396" spans="1:14" hidden="1" x14ac:dyDescent="0.25">
      <c r="A14396" s="77">
        <f t="shared" si="1750"/>
        <v>2026</v>
      </c>
      <c r="B14396" s="77">
        <f t="shared" si="1751"/>
        <v>2</v>
      </c>
      <c r="C14396" s="73">
        <v>46077</v>
      </c>
      <c r="D14396" s="79" t="s">
        <v>878</v>
      </c>
      <c r="E14396" s="80" t="s">
        <v>584</v>
      </c>
      <c r="F14396" s="81" t="str">
        <f>VLOOKUP(E14396,Customer[],2,FALSE)</f>
        <v>Pan Nadi Hlaing (1)</v>
      </c>
      <c r="G14396" s="69" t="str">
        <f>VLOOKUP(E14396,Customer[],3,FALSE)</f>
        <v>Taungnu Rd</v>
      </c>
      <c r="H14396" s="69" t="str">
        <f>VLOOKUP(E14396,Customer[],4,FALSE)</f>
        <v>Hlaing Thar Yar</v>
      </c>
      <c r="I14396" s="48" t="s">
        <v>959</v>
      </c>
      <c r="J14396" s="82" t="str">
        <f>VLOOKUP(I14396,PGStock[],2,FALSE)</f>
        <v>Shwe Man ကော်ဗူး (1 Liter)</v>
      </c>
      <c r="K14396" s="71">
        <f>VLOOKUP(I14396,PGStock[],3,FALSE)</f>
        <v>1</v>
      </c>
      <c r="L14396" s="47">
        <v>2</v>
      </c>
      <c r="M14396" s="47">
        <f>VLOOKUP(I14396,PGStock[],6,FALSE)</f>
        <v>100</v>
      </c>
      <c r="N14396" s="47">
        <f>+PGSales!$L14396*PGSales!$M14396</f>
        <v>200</v>
      </c>
    </row>
    <row r="14397" spans="1:14" hidden="1" x14ac:dyDescent="0.25">
      <c r="A14397" s="77">
        <f t="shared" si="1750"/>
        <v>2026</v>
      </c>
      <c r="B14397" s="77">
        <f t="shared" si="1751"/>
        <v>2</v>
      </c>
      <c r="C14397" s="73">
        <v>46077</v>
      </c>
      <c r="D14397" s="79" t="s">
        <v>4</v>
      </c>
      <c r="E14397" s="80" t="s">
        <v>1404</v>
      </c>
      <c r="F14397" s="81" t="str">
        <f>VLOOKUP(E14397,Customer[],2,FALSE)</f>
        <v>Lwin</v>
      </c>
      <c r="G14397" s="69" t="str">
        <f>VLOOKUP(E14397,Customer[],3,FALSE)</f>
        <v>Taungnu Rd</v>
      </c>
      <c r="H14397" s="69" t="str">
        <f>VLOOKUP(E14397,Customer[],4,FALSE)</f>
        <v>Hlaing Thar Yar</v>
      </c>
      <c r="I14397" s="48" t="s">
        <v>25</v>
      </c>
      <c r="J14397" s="82" t="str">
        <f>VLOOKUP(I14397,PGStock[],2,FALSE)</f>
        <v>Columbus Super Red Smooth 350 Ml</v>
      </c>
      <c r="K14397" s="71">
        <f>VLOOKUP(I14397,PGStock[],3,FALSE)</f>
        <v>0.35</v>
      </c>
      <c r="L14397" s="47">
        <v>1</v>
      </c>
      <c r="M14397" s="47">
        <f>VLOOKUP(I14397,PGStock[],6,FALSE)</f>
        <v>150</v>
      </c>
      <c r="N14397" s="47">
        <f>+PGSales!$L14397*PGSales!$M14397</f>
        <v>150</v>
      </c>
    </row>
    <row r="14398" spans="1:14" hidden="1" x14ac:dyDescent="0.25">
      <c r="A14398" s="77">
        <f t="shared" si="1750"/>
        <v>2026</v>
      </c>
      <c r="B14398" s="77">
        <f t="shared" si="1751"/>
        <v>2</v>
      </c>
      <c r="C14398" s="73">
        <v>46077</v>
      </c>
      <c r="D14398" s="79" t="s">
        <v>4</v>
      </c>
      <c r="E14398" s="80" t="s">
        <v>1404</v>
      </c>
      <c r="F14398" s="81" t="str">
        <f>VLOOKUP(E14398,Customer[],2,FALSE)</f>
        <v>Lwin</v>
      </c>
      <c r="G14398" s="69" t="str">
        <f>VLOOKUP(E14398,Customer[],3,FALSE)</f>
        <v>Taungnu Rd</v>
      </c>
      <c r="H14398" s="69" t="str">
        <f>VLOOKUP(E14398,Customer[],4,FALSE)</f>
        <v>Hlaing Thar Yar</v>
      </c>
      <c r="I14398" s="48" t="s">
        <v>18</v>
      </c>
      <c r="J14398" s="82" t="str">
        <f>VLOOKUP(I14398,PGStock[],2,FALSE)</f>
        <v>Formula Rum 350ml</v>
      </c>
      <c r="K14398" s="71">
        <f>VLOOKUP(I14398,PGStock[],3,FALSE)</f>
        <v>0.35</v>
      </c>
      <c r="L14398" s="47">
        <v>2</v>
      </c>
      <c r="M14398" s="47">
        <f>VLOOKUP(I14398,PGStock[],6,FALSE)</f>
        <v>150</v>
      </c>
      <c r="N14398" s="47">
        <f>+PGSales!$L14398*PGSales!$M14398</f>
        <v>300</v>
      </c>
    </row>
    <row r="14399" spans="1:14" hidden="1" x14ac:dyDescent="0.25">
      <c r="A14399" s="77">
        <f t="shared" si="1750"/>
        <v>2026</v>
      </c>
      <c r="B14399" s="77">
        <f t="shared" si="1751"/>
        <v>2</v>
      </c>
      <c r="C14399" s="73">
        <v>46077</v>
      </c>
      <c r="D14399" s="79" t="s">
        <v>4</v>
      </c>
      <c r="E14399" s="80" t="s">
        <v>1404</v>
      </c>
      <c r="F14399" s="81" t="str">
        <f>VLOOKUP(E14399,Customer[],2,FALSE)</f>
        <v>Lwin</v>
      </c>
      <c r="G14399" s="69" t="str">
        <f>VLOOKUP(E14399,Customer[],3,FALSE)</f>
        <v>Taungnu Rd</v>
      </c>
      <c r="H14399" s="69" t="str">
        <f>VLOOKUP(E14399,Customer[],4,FALSE)</f>
        <v>Hlaing Thar Yar</v>
      </c>
      <c r="I14399" s="48" t="s">
        <v>959</v>
      </c>
      <c r="J14399" s="82" t="str">
        <f>VLOOKUP(I14399,PGStock[],2,FALSE)</f>
        <v>Shwe Man ကော်ဗူး (1 Liter)</v>
      </c>
      <c r="K14399" s="71">
        <f>VLOOKUP(I14399,PGStock[],3,FALSE)</f>
        <v>1</v>
      </c>
      <c r="L14399" s="47">
        <v>1</v>
      </c>
      <c r="M14399" s="47">
        <f>VLOOKUP(I14399,PGStock[],6,FALSE)</f>
        <v>100</v>
      </c>
      <c r="N14399" s="47">
        <f>+PGSales!$L14399*PGSales!$M14399</f>
        <v>100</v>
      </c>
    </row>
    <row r="14400" spans="1:14" hidden="1" x14ac:dyDescent="0.25">
      <c r="A14400" s="77">
        <f t="shared" ref="A14400:A14408" si="1752">YEAR(C14400)</f>
        <v>2026</v>
      </c>
      <c r="B14400" s="77">
        <f t="shared" ref="B14400:B14408" si="1753">MONTH(C14400)</f>
        <v>2</v>
      </c>
      <c r="C14400" s="73">
        <v>46077</v>
      </c>
      <c r="D14400" s="79" t="s">
        <v>74</v>
      </c>
      <c r="E14400" s="80" t="s">
        <v>532</v>
      </c>
      <c r="F14400" s="81" t="str">
        <f>VLOOKUP(E14400,Customer[],2,FALSE)</f>
        <v>Okk Kar</v>
      </c>
      <c r="G14400" s="69" t="str">
        <f>VLOOKUP(E14400,Customer[],3,FALSE)</f>
        <v>Pi Moe Hinn Sd</v>
      </c>
      <c r="H14400" s="69" t="str">
        <f>VLOOKUP(E14400,Customer[],4,FALSE)</f>
        <v>Hlaing Thar Yar</v>
      </c>
      <c r="I14400" s="48" t="s">
        <v>18</v>
      </c>
      <c r="J14400" s="82" t="str">
        <f>VLOOKUP(I14400,PGStock[],2,FALSE)</f>
        <v>Formula Rum 350ml</v>
      </c>
      <c r="K14400" s="71">
        <f>VLOOKUP(I14400,PGStock[],3,FALSE)</f>
        <v>0.35</v>
      </c>
      <c r="L14400" s="47">
        <v>2</v>
      </c>
      <c r="M14400" s="47">
        <f>VLOOKUP(I14400,PGStock[],6,FALSE)</f>
        <v>150</v>
      </c>
      <c r="N14400" s="47">
        <f>+PGSales!$L14400*PGSales!$M14400</f>
        <v>300</v>
      </c>
    </row>
    <row r="14401" spans="1:14" hidden="1" x14ac:dyDescent="0.25">
      <c r="A14401" s="77">
        <f t="shared" si="1752"/>
        <v>2026</v>
      </c>
      <c r="B14401" s="77">
        <f t="shared" si="1753"/>
        <v>2</v>
      </c>
      <c r="C14401" s="73">
        <v>46077</v>
      </c>
      <c r="D14401" s="79" t="s">
        <v>74</v>
      </c>
      <c r="E14401" s="80" t="s">
        <v>532</v>
      </c>
      <c r="F14401" s="81" t="str">
        <f>VLOOKUP(E14401,Customer[],2,FALSE)</f>
        <v>Okk Kar</v>
      </c>
      <c r="G14401" s="69" t="str">
        <f>VLOOKUP(E14401,Customer[],3,FALSE)</f>
        <v>Pi Moe Hinn Sd</v>
      </c>
      <c r="H14401" s="69" t="str">
        <f>VLOOKUP(E14401,Customer[],4,FALSE)</f>
        <v>Hlaing Thar Yar</v>
      </c>
      <c r="I14401" s="48" t="s">
        <v>959</v>
      </c>
      <c r="J14401" s="82" t="str">
        <f>VLOOKUP(I14401,PGStock[],2,FALSE)</f>
        <v>Shwe Man ကော်ဗူး (1 Liter)</v>
      </c>
      <c r="K14401" s="71">
        <f>VLOOKUP(I14401,PGStock[],3,FALSE)</f>
        <v>1</v>
      </c>
      <c r="L14401" s="47">
        <v>1</v>
      </c>
      <c r="M14401" s="47">
        <f>VLOOKUP(I14401,PGStock[],6,FALSE)</f>
        <v>100</v>
      </c>
      <c r="N14401" s="47">
        <f>+PGSales!$L14401*PGSales!$M14401</f>
        <v>100</v>
      </c>
    </row>
    <row r="14402" spans="1:14" hidden="1" x14ac:dyDescent="0.25">
      <c r="A14402" s="77">
        <f t="shared" si="1752"/>
        <v>2026</v>
      </c>
      <c r="B14402" s="77">
        <f t="shared" si="1753"/>
        <v>2</v>
      </c>
      <c r="C14402" s="73">
        <v>46077</v>
      </c>
      <c r="D14402" s="79" t="s">
        <v>68</v>
      </c>
      <c r="E14402" s="80" t="s">
        <v>992</v>
      </c>
      <c r="F14402" s="81" t="str">
        <f>VLOOKUP(E14402,Customer[],2,FALSE)</f>
        <v>Kambauza</v>
      </c>
      <c r="G14402" s="69" t="str">
        <f>VLOOKUP(E14402,Customer[],3,FALSE)</f>
        <v>kansittthar Rd</v>
      </c>
      <c r="H14402" s="69" t="str">
        <f>VLOOKUP(E14402,Customer[],4,FALSE)</f>
        <v>Hlaing Thar Yar</v>
      </c>
      <c r="I14402" s="48" t="s">
        <v>25</v>
      </c>
      <c r="J14402" s="82" t="str">
        <f>VLOOKUP(I14402,PGStock[],2,FALSE)</f>
        <v>Columbus Super Red Smooth 350 Ml</v>
      </c>
      <c r="K14402" s="71">
        <f>VLOOKUP(I14402,PGStock[],3,FALSE)</f>
        <v>0.35</v>
      </c>
      <c r="L14402" s="47">
        <v>1</v>
      </c>
      <c r="M14402" s="47">
        <f>VLOOKUP(I14402,PGStock[],6,FALSE)</f>
        <v>150</v>
      </c>
      <c r="N14402" s="47">
        <f>+PGSales!$L14402*PGSales!$M14402</f>
        <v>150</v>
      </c>
    </row>
    <row r="14403" spans="1:14" hidden="1" x14ac:dyDescent="0.25">
      <c r="A14403" s="77">
        <f t="shared" si="1752"/>
        <v>2026</v>
      </c>
      <c r="B14403" s="77">
        <f t="shared" si="1753"/>
        <v>2</v>
      </c>
      <c r="C14403" s="73">
        <v>46077</v>
      </c>
      <c r="D14403" s="79" t="s">
        <v>68</v>
      </c>
      <c r="E14403" s="80" t="s">
        <v>992</v>
      </c>
      <c r="F14403" s="81" t="str">
        <f>VLOOKUP(E14403,Customer[],2,FALSE)</f>
        <v>Kambauza</v>
      </c>
      <c r="G14403" s="69" t="str">
        <f>VLOOKUP(E14403,Customer[],3,FALSE)</f>
        <v>kansittthar Rd</v>
      </c>
      <c r="H14403" s="69" t="str">
        <f>VLOOKUP(E14403,Customer[],4,FALSE)</f>
        <v>Hlaing Thar Yar</v>
      </c>
      <c r="I14403" s="48" t="s">
        <v>20</v>
      </c>
      <c r="J14403" s="82" t="str">
        <f>VLOOKUP(I14403,PGStock[],2,FALSE)</f>
        <v>Formula Rum 700ml</v>
      </c>
      <c r="K14403" s="71">
        <f>VLOOKUP(I14403,PGStock[],3,FALSE)</f>
        <v>0.7</v>
      </c>
      <c r="L14403" s="47">
        <v>1</v>
      </c>
      <c r="M14403" s="47">
        <f>VLOOKUP(I14403,PGStock[],6,FALSE)</f>
        <v>200</v>
      </c>
      <c r="N14403" s="47">
        <f>+PGSales!$L14403*PGSales!$M14403</f>
        <v>200</v>
      </c>
    </row>
    <row r="14404" spans="1:14" hidden="1" x14ac:dyDescent="0.25">
      <c r="A14404" s="77">
        <f t="shared" si="1752"/>
        <v>2026</v>
      </c>
      <c r="B14404" s="77">
        <f t="shared" si="1753"/>
        <v>2</v>
      </c>
      <c r="C14404" s="73">
        <v>46077</v>
      </c>
      <c r="D14404" s="79" t="s">
        <v>68</v>
      </c>
      <c r="E14404" s="80" t="s">
        <v>992</v>
      </c>
      <c r="F14404" s="81" t="str">
        <f>VLOOKUP(E14404,Customer[],2,FALSE)</f>
        <v>Kambauza</v>
      </c>
      <c r="G14404" s="69" t="str">
        <f>VLOOKUP(E14404,Customer[],3,FALSE)</f>
        <v>kansittthar Rd</v>
      </c>
      <c r="H14404" s="69" t="str">
        <f>VLOOKUP(E14404,Customer[],4,FALSE)</f>
        <v>Hlaing Thar Yar</v>
      </c>
      <c r="I14404" s="48" t="s">
        <v>18</v>
      </c>
      <c r="J14404" s="82" t="str">
        <f>VLOOKUP(I14404,PGStock[],2,FALSE)</f>
        <v>Formula Rum 350ml</v>
      </c>
      <c r="K14404" s="71">
        <f>VLOOKUP(I14404,PGStock[],3,FALSE)</f>
        <v>0.35</v>
      </c>
      <c r="L14404" s="47">
        <v>2</v>
      </c>
      <c r="M14404" s="47">
        <f>VLOOKUP(I14404,PGStock[],6,FALSE)</f>
        <v>150</v>
      </c>
      <c r="N14404" s="47">
        <f>+PGSales!$L14404*PGSales!$M14404</f>
        <v>300</v>
      </c>
    </row>
    <row r="14405" spans="1:14" hidden="1" x14ac:dyDescent="0.25">
      <c r="A14405" s="77">
        <f t="shared" si="1752"/>
        <v>2026</v>
      </c>
      <c r="B14405" s="77">
        <f t="shared" si="1753"/>
        <v>2</v>
      </c>
      <c r="C14405" s="73">
        <v>46077</v>
      </c>
      <c r="D14405" s="79" t="s">
        <v>68</v>
      </c>
      <c r="E14405" s="80" t="s">
        <v>992</v>
      </c>
      <c r="F14405" s="81" t="str">
        <f>VLOOKUP(E14405,Customer[],2,FALSE)</f>
        <v>Kambauza</v>
      </c>
      <c r="G14405" s="69" t="str">
        <f>VLOOKUP(E14405,Customer[],3,FALSE)</f>
        <v>kansittthar Rd</v>
      </c>
      <c r="H14405" s="69" t="str">
        <f>VLOOKUP(E14405,Customer[],4,FALSE)</f>
        <v>Hlaing Thar Yar</v>
      </c>
      <c r="I14405" s="48" t="s">
        <v>959</v>
      </c>
      <c r="J14405" s="82" t="str">
        <f>VLOOKUP(I14405,PGStock[],2,FALSE)</f>
        <v>Shwe Man ကော်ဗူး (1 Liter)</v>
      </c>
      <c r="K14405" s="71">
        <f>VLOOKUP(I14405,PGStock[],3,FALSE)</f>
        <v>1</v>
      </c>
      <c r="L14405" s="47">
        <v>2</v>
      </c>
      <c r="M14405" s="47">
        <f>VLOOKUP(I14405,PGStock[],6,FALSE)</f>
        <v>100</v>
      </c>
      <c r="N14405" s="47">
        <f>+PGSales!$L14405*PGSales!$M14405</f>
        <v>200</v>
      </c>
    </row>
    <row r="14406" spans="1:14" hidden="1" x14ac:dyDescent="0.25">
      <c r="A14406" s="77">
        <f t="shared" si="1752"/>
        <v>2026</v>
      </c>
      <c r="B14406" s="77">
        <f t="shared" si="1753"/>
        <v>2</v>
      </c>
      <c r="C14406" s="73">
        <v>46077</v>
      </c>
      <c r="D14406" s="79" t="s">
        <v>275</v>
      </c>
      <c r="E14406" s="80" t="s">
        <v>552</v>
      </c>
      <c r="F14406" s="81" t="str">
        <f>VLOOKUP(E14406,Customer[],2,FALSE)</f>
        <v>Dana Toe(2)</v>
      </c>
      <c r="G14406" s="69" t="str">
        <f>VLOOKUP(E14406,Customer[],3,FALSE)</f>
        <v>Pamoe Hinn Rd</v>
      </c>
      <c r="H14406" s="69" t="str">
        <f>VLOOKUP(E14406,Customer[],4,FALSE)</f>
        <v>Hlaing Thar Yar Route (1)</v>
      </c>
      <c r="I14406" s="48" t="s">
        <v>25</v>
      </c>
      <c r="J14406" s="82" t="str">
        <f>VLOOKUP(I14406,PGStock[],2,FALSE)</f>
        <v>Columbus Super Red Smooth 350 Ml</v>
      </c>
      <c r="K14406" s="71">
        <f>VLOOKUP(I14406,PGStock[],3,FALSE)</f>
        <v>0.35</v>
      </c>
      <c r="L14406" s="47">
        <v>1</v>
      </c>
      <c r="M14406" s="47">
        <f>VLOOKUP(I14406,PGStock[],6,FALSE)</f>
        <v>150</v>
      </c>
      <c r="N14406" s="47">
        <f>+PGSales!$L14406*PGSales!$M14406</f>
        <v>150</v>
      </c>
    </row>
    <row r="14407" spans="1:14" hidden="1" x14ac:dyDescent="0.25">
      <c r="A14407" s="77">
        <f t="shared" si="1752"/>
        <v>2026</v>
      </c>
      <c r="B14407" s="77">
        <f t="shared" si="1753"/>
        <v>2</v>
      </c>
      <c r="C14407" s="73">
        <v>46077</v>
      </c>
      <c r="D14407" s="79" t="s">
        <v>275</v>
      </c>
      <c r="E14407" s="80" t="s">
        <v>552</v>
      </c>
      <c r="F14407" s="81" t="str">
        <f>VLOOKUP(E14407,Customer[],2,FALSE)</f>
        <v>Dana Toe(2)</v>
      </c>
      <c r="G14407" s="69" t="str">
        <f>VLOOKUP(E14407,Customer[],3,FALSE)</f>
        <v>Pamoe Hinn Rd</v>
      </c>
      <c r="H14407" s="69" t="str">
        <f>VLOOKUP(E14407,Customer[],4,FALSE)</f>
        <v>Hlaing Thar Yar Route (1)</v>
      </c>
      <c r="I14407" s="48" t="s">
        <v>20</v>
      </c>
      <c r="J14407" s="82" t="str">
        <f>VLOOKUP(I14407,PGStock[],2,FALSE)</f>
        <v>Formula Rum 700ml</v>
      </c>
      <c r="K14407" s="71">
        <f>VLOOKUP(I14407,PGStock[],3,FALSE)</f>
        <v>0.7</v>
      </c>
      <c r="L14407" s="47">
        <v>1</v>
      </c>
      <c r="M14407" s="47">
        <f>VLOOKUP(I14407,PGStock[],6,FALSE)</f>
        <v>200</v>
      </c>
      <c r="N14407" s="47">
        <f>+PGSales!$L14407*PGSales!$M14407</f>
        <v>200</v>
      </c>
    </row>
    <row r="14408" spans="1:14" hidden="1" x14ac:dyDescent="0.25">
      <c r="A14408" s="77">
        <f t="shared" si="1752"/>
        <v>2026</v>
      </c>
      <c r="B14408" s="77">
        <f t="shared" si="1753"/>
        <v>2</v>
      </c>
      <c r="C14408" s="73">
        <v>46077</v>
      </c>
      <c r="D14408" s="79" t="s">
        <v>275</v>
      </c>
      <c r="E14408" s="80" t="s">
        <v>552</v>
      </c>
      <c r="F14408" s="81" t="str">
        <f>VLOOKUP(E14408,Customer[],2,FALSE)</f>
        <v>Dana Toe(2)</v>
      </c>
      <c r="G14408" s="69" t="str">
        <f>VLOOKUP(E14408,Customer[],3,FALSE)</f>
        <v>Pamoe Hinn Rd</v>
      </c>
      <c r="H14408" s="69" t="str">
        <f>VLOOKUP(E14408,Customer[],4,FALSE)</f>
        <v>Hlaing Thar Yar Route (1)</v>
      </c>
      <c r="I14408" s="48" t="s">
        <v>959</v>
      </c>
      <c r="J14408" s="82" t="str">
        <f>VLOOKUP(I14408,PGStock[],2,FALSE)</f>
        <v>Shwe Man ကော်ဗူး (1 Liter)</v>
      </c>
      <c r="K14408" s="71">
        <f>VLOOKUP(I14408,PGStock[],3,FALSE)</f>
        <v>1</v>
      </c>
      <c r="L14408" s="47">
        <v>3</v>
      </c>
      <c r="M14408" s="47">
        <f>VLOOKUP(I14408,PGStock[],6,FALSE)</f>
        <v>100</v>
      </c>
      <c r="N14408" s="47">
        <f>+PGSales!$L14408*PGSales!$M14408</f>
        <v>300</v>
      </c>
    </row>
    <row r="14409" spans="1:14" hidden="1" x14ac:dyDescent="0.25">
      <c r="A14409" s="77">
        <f t="shared" ref="A14409:A14528" si="1754">YEAR(C14409)</f>
        <v>2026</v>
      </c>
      <c r="B14409" s="77">
        <f t="shared" ref="B14409:B14528" si="1755">MONTH(C14409)</f>
        <v>2</v>
      </c>
      <c r="C14409" s="73">
        <v>46078</v>
      </c>
      <c r="D14409" s="79" t="s">
        <v>62</v>
      </c>
      <c r="E14409" s="80" t="s">
        <v>246</v>
      </c>
      <c r="F14409" s="81" t="str">
        <f>VLOOKUP(E14409,Customer[],2,FALSE)</f>
        <v>Zaw Hein Kaber</v>
      </c>
      <c r="G14409" s="69" t="str">
        <f>VLOOKUP(E14409,Customer[],3,FALSE)</f>
        <v>ThanDin Zay Rd</v>
      </c>
      <c r="H14409" s="69" t="str">
        <f>VLOOKUP(E14409,Customer[],4,FALSE)</f>
        <v xml:space="preserve">Shwepyithar </v>
      </c>
      <c r="I14409" s="48" t="s">
        <v>25</v>
      </c>
      <c r="J14409" s="82" t="str">
        <f>VLOOKUP(I14409,PGStock[],2,FALSE)</f>
        <v>Columbus Super Red Smooth 350 Ml</v>
      </c>
      <c r="K14409" s="71">
        <f>VLOOKUP(I14409,PGStock[],3,FALSE)</f>
        <v>0.35</v>
      </c>
      <c r="L14409" s="47">
        <v>3</v>
      </c>
      <c r="M14409" s="47">
        <f>VLOOKUP(I14409,PGStock[],6,FALSE)</f>
        <v>150</v>
      </c>
      <c r="N14409" s="47">
        <f>+PGSales!$L14409*PGSales!$M14409</f>
        <v>450</v>
      </c>
    </row>
    <row r="14410" spans="1:14" hidden="1" x14ac:dyDescent="0.25">
      <c r="A14410" s="77">
        <f t="shared" ref="A14410:A14426" si="1756">YEAR(C14410)</f>
        <v>2026</v>
      </c>
      <c r="B14410" s="77">
        <f t="shared" ref="B14410:B14426" si="1757">MONTH(C14410)</f>
        <v>2</v>
      </c>
      <c r="C14410" s="73">
        <v>46078</v>
      </c>
      <c r="D14410" s="79" t="s">
        <v>62</v>
      </c>
      <c r="E14410" s="80" t="s">
        <v>246</v>
      </c>
      <c r="F14410" s="81" t="str">
        <f>VLOOKUP(E14410,Customer[],2,FALSE)</f>
        <v>Zaw Hein Kaber</v>
      </c>
      <c r="G14410" s="69" t="str">
        <f>VLOOKUP(E14410,Customer[],3,FALSE)</f>
        <v>ThanDin Zay Rd</v>
      </c>
      <c r="H14410" s="69" t="str">
        <f>VLOOKUP(E14410,Customer[],4,FALSE)</f>
        <v xml:space="preserve">Shwepyithar </v>
      </c>
      <c r="I14410" s="48" t="s">
        <v>18</v>
      </c>
      <c r="J14410" s="82" t="str">
        <f>VLOOKUP(I14410,PGStock[],2,FALSE)</f>
        <v>Formula Rum 350ml</v>
      </c>
      <c r="K14410" s="71">
        <f>VLOOKUP(I14410,PGStock[],3,FALSE)</f>
        <v>0.35</v>
      </c>
      <c r="L14410" s="47">
        <v>1</v>
      </c>
      <c r="M14410" s="47">
        <f>VLOOKUP(I14410,PGStock[],6,FALSE)</f>
        <v>150</v>
      </c>
      <c r="N14410" s="47">
        <f>+PGSales!$L14410*PGSales!$M14410</f>
        <v>150</v>
      </c>
    </row>
    <row r="14411" spans="1:14" hidden="1" x14ac:dyDescent="0.25">
      <c r="A14411" s="77">
        <f t="shared" si="1756"/>
        <v>2026</v>
      </c>
      <c r="B14411" s="77">
        <f t="shared" si="1757"/>
        <v>2</v>
      </c>
      <c r="C14411" s="73">
        <v>46078</v>
      </c>
      <c r="D14411" s="79" t="s">
        <v>62</v>
      </c>
      <c r="E14411" s="80" t="s">
        <v>246</v>
      </c>
      <c r="F14411" s="81" t="str">
        <f>VLOOKUP(E14411,Customer[],2,FALSE)</f>
        <v>Zaw Hein Kaber</v>
      </c>
      <c r="G14411" s="69" t="str">
        <f>VLOOKUP(E14411,Customer[],3,FALSE)</f>
        <v>ThanDin Zay Rd</v>
      </c>
      <c r="H14411" s="69" t="str">
        <f>VLOOKUP(E14411,Customer[],4,FALSE)</f>
        <v xml:space="preserve">Shwepyithar </v>
      </c>
      <c r="I14411" s="48" t="s">
        <v>959</v>
      </c>
      <c r="J14411" s="82" t="str">
        <f>VLOOKUP(I14411,PGStock[],2,FALSE)</f>
        <v>Shwe Man ကော်ဗူး (1 Liter)</v>
      </c>
      <c r="K14411" s="71">
        <f>VLOOKUP(I14411,PGStock[],3,FALSE)</f>
        <v>1</v>
      </c>
      <c r="L14411" s="47">
        <v>3</v>
      </c>
      <c r="M14411" s="47">
        <f>VLOOKUP(I14411,PGStock[],6,FALSE)</f>
        <v>100</v>
      </c>
      <c r="N14411" s="47">
        <f>+PGSales!$L14411*PGSales!$M14411</f>
        <v>300</v>
      </c>
    </row>
    <row r="14412" spans="1:14" hidden="1" x14ac:dyDescent="0.25">
      <c r="A14412" s="77">
        <f t="shared" si="1756"/>
        <v>2026</v>
      </c>
      <c r="B14412" s="77">
        <f t="shared" si="1757"/>
        <v>2</v>
      </c>
      <c r="C14412" s="73">
        <v>46078</v>
      </c>
      <c r="D14412" s="79" t="s">
        <v>1438</v>
      </c>
      <c r="E14412" s="80" t="s">
        <v>268</v>
      </c>
      <c r="F14412" s="81" t="str">
        <f>VLOOKUP(E14412,Customer[],2,FALSE)</f>
        <v>Kaung Thant</v>
      </c>
      <c r="G14412" s="69" t="str">
        <f>VLOOKUP(E14412,Customer[],3,FALSE)</f>
        <v>ThanDin Zay Rd</v>
      </c>
      <c r="H14412" s="69" t="str">
        <f>VLOOKUP(E14412,Customer[],4,FALSE)</f>
        <v xml:space="preserve">Shwepyithar </v>
      </c>
      <c r="I14412" s="48" t="s">
        <v>25</v>
      </c>
      <c r="J14412" s="82" t="str">
        <f>VLOOKUP(I14412,PGStock[],2,FALSE)</f>
        <v>Columbus Super Red Smooth 350 Ml</v>
      </c>
      <c r="K14412" s="71">
        <f>VLOOKUP(I14412,PGStock[],3,FALSE)</f>
        <v>0.35</v>
      </c>
      <c r="L14412" s="47">
        <v>5</v>
      </c>
      <c r="M14412" s="47">
        <f>VLOOKUP(I14412,PGStock[],6,FALSE)</f>
        <v>150</v>
      </c>
      <c r="N14412" s="47">
        <f>+PGSales!$L14412*PGSales!$M14412</f>
        <v>750</v>
      </c>
    </row>
    <row r="14413" spans="1:14" hidden="1" x14ac:dyDescent="0.25">
      <c r="A14413" s="77">
        <f t="shared" si="1756"/>
        <v>2026</v>
      </c>
      <c r="B14413" s="77">
        <f t="shared" si="1757"/>
        <v>2</v>
      </c>
      <c r="C14413" s="73">
        <v>46078</v>
      </c>
      <c r="D14413" s="79" t="s">
        <v>70</v>
      </c>
      <c r="E14413" s="80" t="s">
        <v>245</v>
      </c>
      <c r="F14413" s="81" t="str">
        <f>VLOOKUP(E14413,Customer[],2,FALSE)</f>
        <v>Cheer</v>
      </c>
      <c r="G14413" s="69" t="str">
        <f>VLOOKUP(E14413,Customer[],3,FALSE)</f>
        <v>ThanDin Zay Rd</v>
      </c>
      <c r="H14413" s="69" t="str">
        <f>VLOOKUP(E14413,Customer[],4,FALSE)</f>
        <v xml:space="preserve">Shwepyithar </v>
      </c>
      <c r="I14413" s="48" t="s">
        <v>27</v>
      </c>
      <c r="J14413" s="82" t="str">
        <f>VLOOKUP(I14413,PGStock[],2,FALSE)</f>
        <v>Columbus Super Red Smooth 700 Ml</v>
      </c>
      <c r="K14413" s="71">
        <f>VLOOKUP(I14413,PGStock[],3,FALSE)</f>
        <v>0.7</v>
      </c>
      <c r="L14413" s="47">
        <v>1</v>
      </c>
      <c r="M14413" s="47">
        <f>VLOOKUP(I14413,PGStock[],6,FALSE)</f>
        <v>200</v>
      </c>
      <c r="N14413" s="47">
        <f>+PGSales!$L14413*PGSales!$M14413</f>
        <v>200</v>
      </c>
    </row>
    <row r="14414" spans="1:14" hidden="1" x14ac:dyDescent="0.25">
      <c r="A14414" s="77">
        <f t="shared" si="1756"/>
        <v>2026</v>
      </c>
      <c r="B14414" s="77">
        <f t="shared" si="1757"/>
        <v>2</v>
      </c>
      <c r="C14414" s="73">
        <v>46078</v>
      </c>
      <c r="D14414" s="79" t="s">
        <v>70</v>
      </c>
      <c r="E14414" s="80" t="s">
        <v>245</v>
      </c>
      <c r="F14414" s="81" t="str">
        <f>VLOOKUP(E14414,Customer[],2,FALSE)</f>
        <v>Cheer</v>
      </c>
      <c r="G14414" s="69" t="str">
        <f>VLOOKUP(E14414,Customer[],3,FALSE)</f>
        <v>ThanDin Zay Rd</v>
      </c>
      <c r="H14414" s="69" t="str">
        <f>VLOOKUP(E14414,Customer[],4,FALSE)</f>
        <v xml:space="preserve">Shwepyithar </v>
      </c>
      <c r="I14414" s="48" t="s">
        <v>25</v>
      </c>
      <c r="J14414" s="82" t="str">
        <f>VLOOKUP(I14414,PGStock[],2,FALSE)</f>
        <v>Columbus Super Red Smooth 350 Ml</v>
      </c>
      <c r="K14414" s="71">
        <f>VLOOKUP(I14414,PGStock[],3,FALSE)</f>
        <v>0.35</v>
      </c>
      <c r="L14414" s="47">
        <v>4</v>
      </c>
      <c r="M14414" s="47">
        <f>VLOOKUP(I14414,PGStock[],6,FALSE)</f>
        <v>150</v>
      </c>
      <c r="N14414" s="47">
        <f>+PGSales!$L14414*PGSales!$M14414</f>
        <v>600</v>
      </c>
    </row>
    <row r="14415" spans="1:14" hidden="1" x14ac:dyDescent="0.25">
      <c r="A14415" s="77">
        <f t="shared" si="1756"/>
        <v>2026</v>
      </c>
      <c r="B14415" s="77">
        <f t="shared" si="1757"/>
        <v>2</v>
      </c>
      <c r="C14415" s="73">
        <v>46078</v>
      </c>
      <c r="D14415" s="79" t="s">
        <v>70</v>
      </c>
      <c r="E14415" s="80" t="s">
        <v>245</v>
      </c>
      <c r="F14415" s="81" t="str">
        <f>VLOOKUP(E14415,Customer[],2,FALSE)</f>
        <v>Cheer</v>
      </c>
      <c r="G14415" s="69" t="str">
        <f>VLOOKUP(E14415,Customer[],3,FALSE)</f>
        <v>ThanDin Zay Rd</v>
      </c>
      <c r="H14415" s="69" t="str">
        <f>VLOOKUP(E14415,Customer[],4,FALSE)</f>
        <v xml:space="preserve">Shwepyithar </v>
      </c>
      <c r="I14415" s="48" t="s">
        <v>20</v>
      </c>
      <c r="J14415" s="82" t="str">
        <f>VLOOKUP(I14415,PGStock[],2,FALSE)</f>
        <v>Formula Rum 700ml</v>
      </c>
      <c r="K14415" s="71">
        <f>VLOOKUP(I14415,PGStock[],3,FALSE)</f>
        <v>0.7</v>
      </c>
      <c r="L14415" s="47">
        <v>1</v>
      </c>
      <c r="M14415" s="47">
        <f>VLOOKUP(I14415,PGStock[],6,FALSE)</f>
        <v>200</v>
      </c>
      <c r="N14415" s="47">
        <f>+PGSales!$L14415*PGSales!$M14415</f>
        <v>200</v>
      </c>
    </row>
    <row r="14416" spans="1:14" hidden="1" x14ac:dyDescent="0.25">
      <c r="A14416" s="77">
        <f t="shared" si="1756"/>
        <v>2026</v>
      </c>
      <c r="B14416" s="77">
        <f t="shared" si="1757"/>
        <v>2</v>
      </c>
      <c r="C14416" s="73">
        <v>46078</v>
      </c>
      <c r="D14416" s="79" t="s">
        <v>70</v>
      </c>
      <c r="E14416" s="80" t="s">
        <v>245</v>
      </c>
      <c r="F14416" s="81" t="str">
        <f>VLOOKUP(E14416,Customer[],2,FALSE)</f>
        <v>Cheer</v>
      </c>
      <c r="G14416" s="69" t="str">
        <f>VLOOKUP(E14416,Customer[],3,FALSE)</f>
        <v>ThanDin Zay Rd</v>
      </c>
      <c r="H14416" s="69" t="str">
        <f>VLOOKUP(E14416,Customer[],4,FALSE)</f>
        <v xml:space="preserve">Shwepyithar </v>
      </c>
      <c r="I14416" s="48" t="s">
        <v>18</v>
      </c>
      <c r="J14416" s="82" t="str">
        <f>VLOOKUP(I14416,PGStock[],2,FALSE)</f>
        <v>Formula Rum 350ml</v>
      </c>
      <c r="K14416" s="71">
        <f>VLOOKUP(I14416,PGStock[],3,FALSE)</f>
        <v>0.35</v>
      </c>
      <c r="L14416" s="47">
        <v>3</v>
      </c>
      <c r="M14416" s="47">
        <f>VLOOKUP(I14416,PGStock[],6,FALSE)</f>
        <v>150</v>
      </c>
      <c r="N14416" s="47">
        <f>+PGSales!$L14416*PGSales!$M14416</f>
        <v>450</v>
      </c>
    </row>
    <row r="14417" spans="1:14" hidden="1" x14ac:dyDescent="0.25">
      <c r="A14417" s="77">
        <f t="shared" si="1756"/>
        <v>2026</v>
      </c>
      <c r="B14417" s="77">
        <f t="shared" si="1757"/>
        <v>2</v>
      </c>
      <c r="C14417" s="73">
        <v>46078</v>
      </c>
      <c r="D14417" s="79" t="s">
        <v>70</v>
      </c>
      <c r="E14417" s="80" t="s">
        <v>245</v>
      </c>
      <c r="F14417" s="81" t="str">
        <f>VLOOKUP(E14417,Customer[],2,FALSE)</f>
        <v>Cheer</v>
      </c>
      <c r="G14417" s="69" t="str">
        <f>VLOOKUP(E14417,Customer[],3,FALSE)</f>
        <v>ThanDin Zay Rd</v>
      </c>
      <c r="H14417" s="69" t="str">
        <f>VLOOKUP(E14417,Customer[],4,FALSE)</f>
        <v xml:space="preserve">Shwepyithar </v>
      </c>
      <c r="I14417" s="48" t="s">
        <v>959</v>
      </c>
      <c r="J14417" s="82" t="str">
        <f>VLOOKUP(I14417,PGStock[],2,FALSE)</f>
        <v>Shwe Man ကော်ဗူး (1 Liter)</v>
      </c>
      <c r="K14417" s="71">
        <f>VLOOKUP(I14417,PGStock[],3,FALSE)</f>
        <v>1</v>
      </c>
      <c r="L14417" s="47">
        <v>3</v>
      </c>
      <c r="M14417" s="47">
        <f>VLOOKUP(I14417,PGStock[],6,FALSE)</f>
        <v>100</v>
      </c>
      <c r="N14417" s="47">
        <f>+PGSales!$L14417*PGSales!$M14417</f>
        <v>300</v>
      </c>
    </row>
    <row r="14418" spans="1:14" hidden="1" x14ac:dyDescent="0.25">
      <c r="A14418" s="77">
        <f t="shared" si="1756"/>
        <v>2026</v>
      </c>
      <c r="B14418" s="77">
        <f t="shared" si="1757"/>
        <v>2</v>
      </c>
      <c r="C14418" s="73">
        <v>46078</v>
      </c>
      <c r="D14418" s="79" t="s">
        <v>66</v>
      </c>
      <c r="E14418" s="80" t="s">
        <v>1088</v>
      </c>
      <c r="F14418" s="81" t="str">
        <f>VLOOKUP(E14418,Customer[],2,FALSE)</f>
        <v>Than Htet Aung</v>
      </c>
      <c r="G14418" s="69" t="str">
        <f>VLOOKUP(E14418,Customer[],3,FALSE)</f>
        <v>Palal rd</v>
      </c>
      <c r="H14418" s="69" t="str">
        <f>VLOOKUP(E14418,Customer[],4,FALSE)</f>
        <v xml:space="preserve">Shwepyithar </v>
      </c>
      <c r="I14418" s="48" t="s">
        <v>18</v>
      </c>
      <c r="J14418" s="82" t="str">
        <f>VLOOKUP(I14418,PGStock[],2,FALSE)</f>
        <v>Formula Rum 350ml</v>
      </c>
      <c r="K14418" s="71">
        <f>VLOOKUP(I14418,PGStock[],3,FALSE)</f>
        <v>0.35</v>
      </c>
      <c r="L14418" s="47">
        <v>4</v>
      </c>
      <c r="M14418" s="47">
        <f>VLOOKUP(I14418,PGStock[],6,FALSE)</f>
        <v>150</v>
      </c>
      <c r="N14418" s="47">
        <f>+PGSales!$L14418*PGSales!$M14418</f>
        <v>600</v>
      </c>
    </row>
    <row r="14419" spans="1:14" hidden="1" x14ac:dyDescent="0.25">
      <c r="A14419" s="77">
        <f t="shared" si="1756"/>
        <v>2026</v>
      </c>
      <c r="B14419" s="77">
        <f t="shared" si="1757"/>
        <v>2</v>
      </c>
      <c r="C14419" s="73">
        <v>46078</v>
      </c>
      <c r="D14419" s="79" t="s">
        <v>68</v>
      </c>
      <c r="E14419" s="80" t="s">
        <v>177</v>
      </c>
      <c r="F14419" s="81" t="str">
        <f>VLOOKUP(E14419,Customer[],2,FALSE)</f>
        <v>NI Ni Poe poe</v>
      </c>
      <c r="G14419" s="69" t="str">
        <f>VLOOKUP(E14419,Customer[],3,FALSE)</f>
        <v>Ye Yanaing Rd</v>
      </c>
      <c r="H14419" s="69" t="str">
        <f>VLOOKUP(E14419,Customer[],4,FALSE)</f>
        <v xml:space="preserve">Shwepyithar </v>
      </c>
      <c r="I14419" s="48" t="s">
        <v>25</v>
      </c>
      <c r="J14419" s="82" t="str">
        <f>VLOOKUP(I14419,PGStock[],2,FALSE)</f>
        <v>Columbus Super Red Smooth 350 Ml</v>
      </c>
      <c r="K14419" s="71">
        <f>VLOOKUP(I14419,PGStock[],3,FALSE)</f>
        <v>0.35</v>
      </c>
      <c r="L14419" s="47">
        <v>3</v>
      </c>
      <c r="M14419" s="47">
        <f>VLOOKUP(I14419,PGStock[],6,FALSE)</f>
        <v>150</v>
      </c>
      <c r="N14419" s="47">
        <f>+PGSales!$L14419*PGSales!$M14419</f>
        <v>450</v>
      </c>
    </row>
    <row r="14420" spans="1:14" hidden="1" x14ac:dyDescent="0.25">
      <c r="A14420" s="77">
        <f t="shared" si="1756"/>
        <v>2026</v>
      </c>
      <c r="B14420" s="77">
        <f t="shared" si="1757"/>
        <v>2</v>
      </c>
      <c r="C14420" s="73">
        <v>46078</v>
      </c>
      <c r="D14420" s="79" t="s">
        <v>68</v>
      </c>
      <c r="E14420" s="80" t="s">
        <v>177</v>
      </c>
      <c r="F14420" s="81" t="str">
        <f>VLOOKUP(E14420,Customer[],2,FALSE)</f>
        <v>NI Ni Poe poe</v>
      </c>
      <c r="G14420" s="69" t="str">
        <f>VLOOKUP(E14420,Customer[],3,FALSE)</f>
        <v>Ye Yanaing Rd</v>
      </c>
      <c r="H14420" s="69" t="str">
        <f>VLOOKUP(E14420,Customer[],4,FALSE)</f>
        <v xml:space="preserve">Shwepyithar </v>
      </c>
      <c r="I14420" s="48" t="s">
        <v>20</v>
      </c>
      <c r="J14420" s="82" t="str">
        <f>VLOOKUP(I14420,PGStock[],2,FALSE)</f>
        <v>Formula Rum 700ml</v>
      </c>
      <c r="K14420" s="71">
        <f>VLOOKUP(I14420,PGStock[],3,FALSE)</f>
        <v>0.7</v>
      </c>
      <c r="L14420" s="47">
        <v>1</v>
      </c>
      <c r="M14420" s="47">
        <f>VLOOKUP(I14420,PGStock[],6,FALSE)</f>
        <v>200</v>
      </c>
      <c r="N14420" s="47">
        <f>+PGSales!$L14420*PGSales!$M14420</f>
        <v>200</v>
      </c>
    </row>
    <row r="14421" spans="1:14" hidden="1" x14ac:dyDescent="0.25">
      <c r="A14421" s="77">
        <f t="shared" si="1756"/>
        <v>2026</v>
      </c>
      <c r="B14421" s="77">
        <f t="shared" si="1757"/>
        <v>2</v>
      </c>
      <c r="C14421" s="73">
        <v>46078</v>
      </c>
      <c r="D14421" s="79" t="s">
        <v>68</v>
      </c>
      <c r="E14421" s="80" t="s">
        <v>177</v>
      </c>
      <c r="F14421" s="81" t="str">
        <f>VLOOKUP(E14421,Customer[],2,FALSE)</f>
        <v>NI Ni Poe poe</v>
      </c>
      <c r="G14421" s="69" t="str">
        <f>VLOOKUP(E14421,Customer[],3,FALSE)</f>
        <v>Ye Yanaing Rd</v>
      </c>
      <c r="H14421" s="69" t="str">
        <f>VLOOKUP(E14421,Customer[],4,FALSE)</f>
        <v xml:space="preserve">Shwepyithar </v>
      </c>
      <c r="I14421" s="48" t="s">
        <v>18</v>
      </c>
      <c r="J14421" s="82" t="str">
        <f>VLOOKUP(I14421,PGStock[],2,FALSE)</f>
        <v>Formula Rum 350ml</v>
      </c>
      <c r="K14421" s="71">
        <f>VLOOKUP(I14421,PGStock[],3,FALSE)</f>
        <v>0.35</v>
      </c>
      <c r="L14421" s="47">
        <v>3</v>
      </c>
      <c r="M14421" s="47">
        <f>VLOOKUP(I14421,PGStock[],6,FALSE)</f>
        <v>150</v>
      </c>
      <c r="N14421" s="47">
        <f>+PGSales!$L14421*PGSales!$M14421</f>
        <v>450</v>
      </c>
    </row>
    <row r="14422" spans="1:14" hidden="1" x14ac:dyDescent="0.25">
      <c r="A14422" s="77">
        <f t="shared" si="1756"/>
        <v>2026</v>
      </c>
      <c r="B14422" s="77">
        <f t="shared" si="1757"/>
        <v>2</v>
      </c>
      <c r="C14422" s="73">
        <v>46078</v>
      </c>
      <c r="D14422" s="79" t="s">
        <v>68</v>
      </c>
      <c r="E14422" s="80" t="s">
        <v>177</v>
      </c>
      <c r="F14422" s="81" t="str">
        <f>VLOOKUP(E14422,Customer[],2,FALSE)</f>
        <v>NI Ni Poe poe</v>
      </c>
      <c r="G14422" s="69" t="str">
        <f>VLOOKUP(E14422,Customer[],3,FALSE)</f>
        <v>Ye Yanaing Rd</v>
      </c>
      <c r="H14422" s="69" t="str">
        <f>VLOOKUP(E14422,Customer[],4,FALSE)</f>
        <v xml:space="preserve">Shwepyithar </v>
      </c>
      <c r="I14422" s="48" t="s">
        <v>959</v>
      </c>
      <c r="J14422" s="82" t="str">
        <f>VLOOKUP(I14422,PGStock[],2,FALSE)</f>
        <v>Shwe Man ကော်ဗူး (1 Liter)</v>
      </c>
      <c r="K14422" s="71">
        <f>VLOOKUP(I14422,PGStock[],3,FALSE)</f>
        <v>1</v>
      </c>
      <c r="L14422" s="47">
        <v>1</v>
      </c>
      <c r="M14422" s="47">
        <f>VLOOKUP(I14422,PGStock[],6,FALSE)</f>
        <v>100</v>
      </c>
      <c r="N14422" s="47">
        <f>+PGSales!$L14422*PGSales!$M14422</f>
        <v>100</v>
      </c>
    </row>
    <row r="14423" spans="1:14" hidden="1" x14ac:dyDescent="0.25">
      <c r="A14423" s="77">
        <f t="shared" si="1756"/>
        <v>2026</v>
      </c>
      <c r="B14423" s="77">
        <f t="shared" si="1757"/>
        <v>2</v>
      </c>
      <c r="C14423" s="73">
        <v>46078</v>
      </c>
      <c r="D14423" s="79" t="s">
        <v>4</v>
      </c>
      <c r="E14423" s="80" t="s">
        <v>230</v>
      </c>
      <c r="F14423" s="81" t="str">
        <f>VLOOKUP(E14423,Customer[],2,FALSE)</f>
        <v>KZ</v>
      </c>
      <c r="G14423" s="69" t="str">
        <f>VLOOKUP(E14423,Customer[],3,FALSE)</f>
        <v>kantharyar Rd</v>
      </c>
      <c r="H14423" s="69" t="str">
        <f>VLOOKUP(E14423,Customer[],4,FALSE)</f>
        <v xml:space="preserve">Shwepyithar </v>
      </c>
      <c r="I14423" s="48" t="s">
        <v>27</v>
      </c>
      <c r="J14423" s="82" t="str">
        <f>VLOOKUP(I14423,PGStock[],2,FALSE)</f>
        <v>Columbus Super Red Smooth 700 Ml</v>
      </c>
      <c r="K14423" s="71">
        <f>VLOOKUP(I14423,PGStock[],3,FALSE)</f>
        <v>0.7</v>
      </c>
      <c r="L14423" s="47">
        <v>1</v>
      </c>
      <c r="M14423" s="47">
        <f>VLOOKUP(I14423,PGStock[],6,FALSE)</f>
        <v>200</v>
      </c>
      <c r="N14423" s="47">
        <f>+PGSales!$L14423*PGSales!$M14423</f>
        <v>200</v>
      </c>
    </row>
    <row r="14424" spans="1:14" hidden="1" x14ac:dyDescent="0.25">
      <c r="A14424" s="77">
        <f t="shared" si="1756"/>
        <v>2026</v>
      </c>
      <c r="B14424" s="77">
        <f t="shared" si="1757"/>
        <v>2</v>
      </c>
      <c r="C14424" s="73">
        <v>46078</v>
      </c>
      <c r="D14424" s="79" t="s">
        <v>4</v>
      </c>
      <c r="E14424" s="80" t="s">
        <v>230</v>
      </c>
      <c r="F14424" s="81" t="str">
        <f>VLOOKUP(E14424,Customer[],2,FALSE)</f>
        <v>KZ</v>
      </c>
      <c r="G14424" s="69" t="str">
        <f>VLOOKUP(E14424,Customer[],3,FALSE)</f>
        <v>kantharyar Rd</v>
      </c>
      <c r="H14424" s="69" t="str">
        <f>VLOOKUP(E14424,Customer[],4,FALSE)</f>
        <v xml:space="preserve">Shwepyithar </v>
      </c>
      <c r="I14424" s="48" t="s">
        <v>25</v>
      </c>
      <c r="J14424" s="82" t="str">
        <f>VLOOKUP(I14424,PGStock[],2,FALSE)</f>
        <v>Columbus Super Red Smooth 350 Ml</v>
      </c>
      <c r="K14424" s="71">
        <f>VLOOKUP(I14424,PGStock[],3,FALSE)</f>
        <v>0.35</v>
      </c>
      <c r="L14424" s="47">
        <v>1</v>
      </c>
      <c r="M14424" s="47">
        <f>VLOOKUP(I14424,PGStock[],6,FALSE)</f>
        <v>150</v>
      </c>
      <c r="N14424" s="47">
        <f>+PGSales!$L14424*PGSales!$M14424</f>
        <v>150</v>
      </c>
    </row>
    <row r="14425" spans="1:14" hidden="1" x14ac:dyDescent="0.25">
      <c r="A14425" s="77">
        <f t="shared" si="1756"/>
        <v>2026</v>
      </c>
      <c r="B14425" s="77">
        <f t="shared" si="1757"/>
        <v>2</v>
      </c>
      <c r="C14425" s="73">
        <v>46078</v>
      </c>
      <c r="D14425" s="79" t="s">
        <v>4</v>
      </c>
      <c r="E14425" s="80" t="s">
        <v>230</v>
      </c>
      <c r="F14425" s="81" t="str">
        <f>VLOOKUP(E14425,Customer[],2,FALSE)</f>
        <v>KZ</v>
      </c>
      <c r="G14425" s="69" t="str">
        <f>VLOOKUP(E14425,Customer[],3,FALSE)</f>
        <v>kantharyar Rd</v>
      </c>
      <c r="H14425" s="69" t="str">
        <f>VLOOKUP(E14425,Customer[],4,FALSE)</f>
        <v xml:space="preserve">Shwepyithar </v>
      </c>
      <c r="I14425" s="48" t="s">
        <v>18</v>
      </c>
      <c r="J14425" s="82" t="str">
        <f>VLOOKUP(I14425,PGStock[],2,FALSE)</f>
        <v>Formula Rum 350ml</v>
      </c>
      <c r="K14425" s="71">
        <f>VLOOKUP(I14425,PGStock[],3,FALSE)</f>
        <v>0.35</v>
      </c>
      <c r="L14425" s="47">
        <v>1</v>
      </c>
      <c r="M14425" s="47">
        <f>VLOOKUP(I14425,PGStock[],6,FALSE)</f>
        <v>150</v>
      </c>
      <c r="N14425" s="47">
        <f>+PGSales!$L14425*PGSales!$M14425</f>
        <v>150</v>
      </c>
    </row>
    <row r="14426" spans="1:14" hidden="1" x14ac:dyDescent="0.25">
      <c r="A14426" s="77">
        <f t="shared" si="1756"/>
        <v>2026</v>
      </c>
      <c r="B14426" s="77">
        <f t="shared" si="1757"/>
        <v>2</v>
      </c>
      <c r="C14426" s="73">
        <v>46078</v>
      </c>
      <c r="D14426" s="79" t="s">
        <v>4</v>
      </c>
      <c r="E14426" s="80" t="s">
        <v>230</v>
      </c>
      <c r="F14426" s="81" t="str">
        <f>VLOOKUP(E14426,Customer[],2,FALSE)</f>
        <v>KZ</v>
      </c>
      <c r="G14426" s="69" t="str">
        <f>VLOOKUP(E14426,Customer[],3,FALSE)</f>
        <v>kantharyar Rd</v>
      </c>
      <c r="H14426" s="69" t="str">
        <f>VLOOKUP(E14426,Customer[],4,FALSE)</f>
        <v xml:space="preserve">Shwepyithar </v>
      </c>
      <c r="I14426" s="48" t="s">
        <v>958</v>
      </c>
      <c r="J14426" s="82" t="str">
        <f>VLOOKUP(I14426,PGStock[],2,FALSE)</f>
        <v>Shwe Man 680ml</v>
      </c>
      <c r="K14426" s="71">
        <f>VLOOKUP(I14426,PGStock[],3,FALSE)</f>
        <v>0.68</v>
      </c>
      <c r="L14426" s="47">
        <v>2</v>
      </c>
      <c r="M14426" s="47">
        <f>VLOOKUP(I14426,PGStock[],6,FALSE)</f>
        <v>100</v>
      </c>
      <c r="N14426" s="47">
        <f>+PGSales!$L14426*PGSales!$M14426</f>
        <v>200</v>
      </c>
    </row>
    <row r="14427" spans="1:14" hidden="1" x14ac:dyDescent="0.25">
      <c r="A14427" s="77">
        <f t="shared" ref="A14427:A14443" si="1758">YEAR(C14427)</f>
        <v>2026</v>
      </c>
      <c r="B14427" s="77">
        <f t="shared" ref="B14427:B14443" si="1759">MONTH(C14427)</f>
        <v>2</v>
      </c>
      <c r="C14427" s="73">
        <v>46078</v>
      </c>
      <c r="D14427" s="79" t="s">
        <v>4</v>
      </c>
      <c r="E14427" s="80" t="s">
        <v>230</v>
      </c>
      <c r="F14427" s="81" t="str">
        <f>VLOOKUP(E14427,Customer[],2,FALSE)</f>
        <v>KZ</v>
      </c>
      <c r="G14427" s="69" t="str">
        <f>VLOOKUP(E14427,Customer[],3,FALSE)</f>
        <v>kantharyar Rd</v>
      </c>
      <c r="H14427" s="69" t="str">
        <f>VLOOKUP(E14427,Customer[],4,FALSE)</f>
        <v xml:space="preserve">Shwepyithar </v>
      </c>
      <c r="I14427" s="48" t="s">
        <v>959</v>
      </c>
      <c r="J14427" s="82" t="str">
        <f>VLOOKUP(I14427,PGStock[],2,FALSE)</f>
        <v>Shwe Man ကော်ဗူး (1 Liter)</v>
      </c>
      <c r="K14427" s="71">
        <f>VLOOKUP(I14427,PGStock[],3,FALSE)</f>
        <v>1</v>
      </c>
      <c r="L14427" s="47">
        <v>8</v>
      </c>
      <c r="M14427" s="47">
        <f>VLOOKUP(I14427,PGStock[],6,FALSE)</f>
        <v>100</v>
      </c>
      <c r="N14427" s="47">
        <f>+PGSales!$L14427*PGSales!$M14427</f>
        <v>800</v>
      </c>
    </row>
    <row r="14428" spans="1:14" hidden="1" x14ac:dyDescent="0.25">
      <c r="A14428" s="77">
        <f t="shared" si="1758"/>
        <v>2026</v>
      </c>
      <c r="B14428" s="77">
        <f t="shared" si="1759"/>
        <v>2</v>
      </c>
      <c r="C14428" s="73">
        <v>46078</v>
      </c>
      <c r="D14428" s="79" t="s">
        <v>878</v>
      </c>
      <c r="E14428" s="80" t="s">
        <v>584</v>
      </c>
      <c r="F14428" s="81" t="str">
        <f>VLOOKUP(E14428,Customer[],2,FALSE)</f>
        <v>Pan Nadi Hlaing (1)</v>
      </c>
      <c r="G14428" s="69" t="str">
        <f>VLOOKUP(E14428,Customer[],3,FALSE)</f>
        <v>Taungnu Rd</v>
      </c>
      <c r="H14428" s="69" t="str">
        <f>VLOOKUP(E14428,Customer[],4,FALSE)</f>
        <v>Hlaing Thar Yar</v>
      </c>
      <c r="I14428" s="48" t="s">
        <v>25</v>
      </c>
      <c r="J14428" s="82" t="str">
        <f>VLOOKUP(I14428,PGStock[],2,FALSE)</f>
        <v>Columbus Super Red Smooth 350 Ml</v>
      </c>
      <c r="K14428" s="71">
        <f>VLOOKUP(I14428,PGStock[],3,FALSE)</f>
        <v>0.35</v>
      </c>
      <c r="L14428" s="47">
        <v>1</v>
      </c>
      <c r="M14428" s="47">
        <f>VLOOKUP(I14428,PGStock[],6,FALSE)</f>
        <v>150</v>
      </c>
      <c r="N14428" s="47">
        <f>+PGSales!$L14428*PGSales!$M14428</f>
        <v>150</v>
      </c>
    </row>
    <row r="14429" spans="1:14" hidden="1" x14ac:dyDescent="0.25">
      <c r="A14429" s="77">
        <f t="shared" si="1758"/>
        <v>2026</v>
      </c>
      <c r="B14429" s="77">
        <f t="shared" si="1759"/>
        <v>2</v>
      </c>
      <c r="C14429" s="73">
        <v>46078</v>
      </c>
      <c r="D14429" s="79" t="s">
        <v>878</v>
      </c>
      <c r="E14429" s="80" t="s">
        <v>584</v>
      </c>
      <c r="F14429" s="81" t="str">
        <f>VLOOKUP(E14429,Customer[],2,FALSE)</f>
        <v>Pan Nadi Hlaing (1)</v>
      </c>
      <c r="G14429" s="69" t="str">
        <f>VLOOKUP(E14429,Customer[],3,FALSE)</f>
        <v>Taungnu Rd</v>
      </c>
      <c r="H14429" s="69" t="str">
        <f>VLOOKUP(E14429,Customer[],4,FALSE)</f>
        <v>Hlaing Thar Yar</v>
      </c>
      <c r="I14429" s="48" t="s">
        <v>20</v>
      </c>
      <c r="J14429" s="82" t="str">
        <f>VLOOKUP(I14429,PGStock[],2,FALSE)</f>
        <v>Formula Rum 700ml</v>
      </c>
      <c r="K14429" s="71">
        <f>VLOOKUP(I14429,PGStock[],3,FALSE)</f>
        <v>0.7</v>
      </c>
      <c r="L14429" s="47">
        <v>2</v>
      </c>
      <c r="M14429" s="47">
        <f>VLOOKUP(I14429,PGStock[],6,FALSE)</f>
        <v>200</v>
      </c>
      <c r="N14429" s="47">
        <f>+PGSales!$L14429*PGSales!$M14429</f>
        <v>400</v>
      </c>
    </row>
    <row r="14430" spans="1:14" hidden="1" x14ac:dyDescent="0.25">
      <c r="A14430" s="77">
        <f t="shared" si="1758"/>
        <v>2026</v>
      </c>
      <c r="B14430" s="77">
        <f t="shared" si="1759"/>
        <v>2</v>
      </c>
      <c r="C14430" s="73">
        <v>46078</v>
      </c>
      <c r="D14430" s="79" t="s">
        <v>878</v>
      </c>
      <c r="E14430" s="80" t="s">
        <v>584</v>
      </c>
      <c r="F14430" s="81" t="str">
        <f>VLOOKUP(E14430,Customer[],2,FALSE)</f>
        <v>Pan Nadi Hlaing (1)</v>
      </c>
      <c r="G14430" s="69" t="str">
        <f>VLOOKUP(E14430,Customer[],3,FALSE)</f>
        <v>Taungnu Rd</v>
      </c>
      <c r="H14430" s="69" t="str">
        <f>VLOOKUP(E14430,Customer[],4,FALSE)</f>
        <v>Hlaing Thar Yar</v>
      </c>
      <c r="I14430" s="48" t="s">
        <v>959</v>
      </c>
      <c r="J14430" s="82" t="str">
        <f>VLOOKUP(I14430,PGStock[],2,FALSE)</f>
        <v>Shwe Man ကော်ဗူး (1 Liter)</v>
      </c>
      <c r="K14430" s="71">
        <f>VLOOKUP(I14430,PGStock[],3,FALSE)</f>
        <v>1</v>
      </c>
      <c r="L14430" s="47">
        <v>3</v>
      </c>
      <c r="M14430" s="47">
        <f>VLOOKUP(I14430,PGStock[],6,FALSE)</f>
        <v>100</v>
      </c>
      <c r="N14430" s="47">
        <f>+PGSales!$L14430*PGSales!$M14430</f>
        <v>300</v>
      </c>
    </row>
    <row r="14431" spans="1:14" hidden="1" x14ac:dyDescent="0.25">
      <c r="A14431" s="77">
        <f t="shared" si="1758"/>
        <v>2026</v>
      </c>
      <c r="B14431" s="77">
        <f t="shared" si="1759"/>
        <v>2</v>
      </c>
      <c r="C14431" s="73">
        <v>46078</v>
      </c>
      <c r="D14431" s="79" t="s">
        <v>1</v>
      </c>
      <c r="E14431" s="80" t="s">
        <v>992</v>
      </c>
      <c r="F14431" s="81" t="str">
        <f>VLOOKUP(E14431,Customer[],2,FALSE)</f>
        <v>Kambauza</v>
      </c>
      <c r="G14431" s="69" t="str">
        <f>VLOOKUP(E14431,Customer[],3,FALSE)</f>
        <v>kansittthar Rd</v>
      </c>
      <c r="H14431" s="69" t="str">
        <f>VLOOKUP(E14431,Customer[],4,FALSE)</f>
        <v>Hlaing Thar Yar</v>
      </c>
      <c r="I14431" s="48" t="s">
        <v>25</v>
      </c>
      <c r="J14431" s="82" t="str">
        <f>VLOOKUP(I14431,PGStock[],2,FALSE)</f>
        <v>Columbus Super Red Smooth 350 Ml</v>
      </c>
      <c r="K14431" s="71">
        <f>VLOOKUP(I14431,PGStock[],3,FALSE)</f>
        <v>0.35</v>
      </c>
      <c r="L14431" s="47">
        <v>1</v>
      </c>
      <c r="M14431" s="47">
        <f>VLOOKUP(I14431,PGStock[],6,FALSE)</f>
        <v>150</v>
      </c>
      <c r="N14431" s="47">
        <f>+PGSales!$L14431*PGSales!$M14431</f>
        <v>150</v>
      </c>
    </row>
    <row r="14432" spans="1:14" hidden="1" x14ac:dyDescent="0.25">
      <c r="A14432" s="77">
        <f t="shared" si="1758"/>
        <v>2026</v>
      </c>
      <c r="B14432" s="77">
        <f t="shared" si="1759"/>
        <v>2</v>
      </c>
      <c r="C14432" s="73">
        <v>46078</v>
      </c>
      <c r="D14432" s="79" t="s">
        <v>1</v>
      </c>
      <c r="E14432" s="80" t="s">
        <v>992</v>
      </c>
      <c r="F14432" s="81" t="str">
        <f>VLOOKUP(E14432,Customer[],2,FALSE)</f>
        <v>Kambauza</v>
      </c>
      <c r="G14432" s="69" t="str">
        <f>VLOOKUP(E14432,Customer[],3,FALSE)</f>
        <v>kansittthar Rd</v>
      </c>
      <c r="H14432" s="69" t="str">
        <f>VLOOKUP(E14432,Customer[],4,FALSE)</f>
        <v>Hlaing Thar Yar</v>
      </c>
      <c r="I14432" s="48" t="s">
        <v>23</v>
      </c>
      <c r="J14432" s="82" t="str">
        <f>VLOOKUP(I14432,PGStock[],2,FALSE)</f>
        <v>Columbus Super Red Smooth 175 Ml</v>
      </c>
      <c r="K14432" s="71">
        <f>VLOOKUP(I14432,PGStock[],3,FALSE)</f>
        <v>0.17499999999999999</v>
      </c>
      <c r="L14432" s="47">
        <v>1</v>
      </c>
      <c r="M14432" s="47">
        <f>VLOOKUP(I14432,PGStock[],6,FALSE)</f>
        <v>100</v>
      </c>
      <c r="N14432" s="47">
        <f>+PGSales!$L14432*PGSales!$M14432</f>
        <v>100</v>
      </c>
    </row>
    <row r="14433" spans="1:14" hidden="1" x14ac:dyDescent="0.25">
      <c r="A14433" s="77">
        <f t="shared" si="1758"/>
        <v>2026</v>
      </c>
      <c r="B14433" s="77">
        <f t="shared" si="1759"/>
        <v>2</v>
      </c>
      <c r="C14433" s="73">
        <v>46078</v>
      </c>
      <c r="D14433" s="79" t="s">
        <v>1</v>
      </c>
      <c r="E14433" s="80" t="s">
        <v>992</v>
      </c>
      <c r="F14433" s="81" t="str">
        <f>VLOOKUP(E14433,Customer[],2,FALSE)</f>
        <v>Kambauza</v>
      </c>
      <c r="G14433" s="69" t="str">
        <f>VLOOKUP(E14433,Customer[],3,FALSE)</f>
        <v>kansittthar Rd</v>
      </c>
      <c r="H14433" s="69" t="str">
        <f>VLOOKUP(E14433,Customer[],4,FALSE)</f>
        <v>Hlaing Thar Yar</v>
      </c>
      <c r="I14433" s="48" t="s">
        <v>959</v>
      </c>
      <c r="J14433" s="82" t="str">
        <f>VLOOKUP(I14433,PGStock[],2,FALSE)</f>
        <v>Shwe Man ကော်ဗူး (1 Liter)</v>
      </c>
      <c r="K14433" s="71">
        <f>VLOOKUP(I14433,PGStock[],3,FALSE)</f>
        <v>1</v>
      </c>
      <c r="L14433" s="47">
        <v>2</v>
      </c>
      <c r="M14433" s="47">
        <f>VLOOKUP(I14433,PGStock[],6,FALSE)</f>
        <v>100</v>
      </c>
      <c r="N14433" s="47">
        <f>+PGSales!$L14433*PGSales!$M14433</f>
        <v>200</v>
      </c>
    </row>
    <row r="14434" spans="1:14" hidden="1" x14ac:dyDescent="0.25">
      <c r="A14434" s="77">
        <f t="shared" si="1758"/>
        <v>2026</v>
      </c>
      <c r="B14434" s="77">
        <f t="shared" si="1759"/>
        <v>2</v>
      </c>
      <c r="C14434" s="73">
        <v>46078</v>
      </c>
      <c r="D14434" s="79" t="s">
        <v>115</v>
      </c>
      <c r="E14434" s="80" t="s">
        <v>1404</v>
      </c>
      <c r="F14434" s="81" t="str">
        <f>VLOOKUP(E14434,Customer[],2,FALSE)</f>
        <v>Lwin</v>
      </c>
      <c r="G14434" s="69" t="str">
        <f>VLOOKUP(E14434,Customer[],3,FALSE)</f>
        <v>Taungnu Rd</v>
      </c>
      <c r="H14434" s="69" t="str">
        <f>VLOOKUP(E14434,Customer[],4,FALSE)</f>
        <v>Hlaing Thar Yar</v>
      </c>
      <c r="I14434" s="48" t="s">
        <v>27</v>
      </c>
      <c r="J14434" s="82" t="str">
        <f>VLOOKUP(I14434,PGStock[],2,FALSE)</f>
        <v>Columbus Super Red Smooth 700 Ml</v>
      </c>
      <c r="K14434" s="71">
        <f>VLOOKUP(I14434,PGStock[],3,FALSE)</f>
        <v>0.7</v>
      </c>
      <c r="L14434" s="47">
        <v>1</v>
      </c>
      <c r="M14434" s="47">
        <f>VLOOKUP(I14434,PGStock[],6,FALSE)</f>
        <v>200</v>
      </c>
      <c r="N14434" s="47">
        <f>+PGSales!$L14434*PGSales!$M14434</f>
        <v>200</v>
      </c>
    </row>
    <row r="14435" spans="1:14" hidden="1" x14ac:dyDescent="0.25">
      <c r="A14435" s="77">
        <f t="shared" si="1758"/>
        <v>2026</v>
      </c>
      <c r="B14435" s="77">
        <f t="shared" si="1759"/>
        <v>2</v>
      </c>
      <c r="C14435" s="73">
        <v>46078</v>
      </c>
      <c r="D14435" s="79" t="s">
        <v>115</v>
      </c>
      <c r="E14435" s="80" t="s">
        <v>1404</v>
      </c>
      <c r="F14435" s="81" t="str">
        <f>VLOOKUP(E14435,Customer[],2,FALSE)</f>
        <v>Lwin</v>
      </c>
      <c r="G14435" s="69" t="str">
        <f>VLOOKUP(E14435,Customer[],3,FALSE)</f>
        <v>Taungnu Rd</v>
      </c>
      <c r="H14435" s="69" t="str">
        <f>VLOOKUP(E14435,Customer[],4,FALSE)</f>
        <v>Hlaing Thar Yar</v>
      </c>
      <c r="I14435" s="48" t="s">
        <v>25</v>
      </c>
      <c r="J14435" s="82" t="str">
        <f>VLOOKUP(I14435,PGStock[],2,FALSE)</f>
        <v>Columbus Super Red Smooth 350 Ml</v>
      </c>
      <c r="K14435" s="71">
        <f>VLOOKUP(I14435,PGStock[],3,FALSE)</f>
        <v>0.35</v>
      </c>
      <c r="L14435" s="47">
        <v>2</v>
      </c>
      <c r="M14435" s="47">
        <f>VLOOKUP(I14435,PGStock[],6,FALSE)</f>
        <v>150</v>
      </c>
      <c r="N14435" s="47">
        <f>+PGSales!$L14435*PGSales!$M14435</f>
        <v>300</v>
      </c>
    </row>
    <row r="14436" spans="1:14" hidden="1" x14ac:dyDescent="0.25">
      <c r="A14436" s="77">
        <f t="shared" si="1758"/>
        <v>2026</v>
      </c>
      <c r="B14436" s="77">
        <f t="shared" si="1759"/>
        <v>2</v>
      </c>
      <c r="C14436" s="73">
        <v>46078</v>
      </c>
      <c r="D14436" s="79" t="s">
        <v>115</v>
      </c>
      <c r="E14436" s="80" t="s">
        <v>1404</v>
      </c>
      <c r="F14436" s="81" t="str">
        <f>VLOOKUP(E14436,Customer[],2,FALSE)</f>
        <v>Lwin</v>
      </c>
      <c r="G14436" s="69" t="str">
        <f>VLOOKUP(E14436,Customer[],3,FALSE)</f>
        <v>Taungnu Rd</v>
      </c>
      <c r="H14436" s="69" t="str">
        <f>VLOOKUP(E14436,Customer[],4,FALSE)</f>
        <v>Hlaing Thar Yar</v>
      </c>
      <c r="I14436" s="48" t="s">
        <v>18</v>
      </c>
      <c r="J14436" s="82" t="str">
        <f>VLOOKUP(I14436,PGStock[],2,FALSE)</f>
        <v>Formula Rum 350ml</v>
      </c>
      <c r="K14436" s="71">
        <f>VLOOKUP(I14436,PGStock[],3,FALSE)</f>
        <v>0.35</v>
      </c>
      <c r="L14436" s="47">
        <v>2</v>
      </c>
      <c r="M14436" s="47">
        <f>VLOOKUP(I14436,PGStock[],6,FALSE)</f>
        <v>150</v>
      </c>
      <c r="N14436" s="47">
        <f>+PGSales!$L14436*PGSales!$M14436</f>
        <v>300</v>
      </c>
    </row>
    <row r="14437" spans="1:14" hidden="1" x14ac:dyDescent="0.25">
      <c r="A14437" s="77">
        <f t="shared" si="1758"/>
        <v>2026</v>
      </c>
      <c r="B14437" s="77">
        <f t="shared" si="1759"/>
        <v>2</v>
      </c>
      <c r="C14437" s="73">
        <v>46078</v>
      </c>
      <c r="D14437" s="79" t="s">
        <v>115</v>
      </c>
      <c r="E14437" s="80" t="s">
        <v>1404</v>
      </c>
      <c r="F14437" s="81" t="str">
        <f>VLOOKUP(E14437,Customer[],2,FALSE)</f>
        <v>Lwin</v>
      </c>
      <c r="G14437" s="69" t="str">
        <f>VLOOKUP(E14437,Customer[],3,FALSE)</f>
        <v>Taungnu Rd</v>
      </c>
      <c r="H14437" s="69" t="str">
        <f>VLOOKUP(E14437,Customer[],4,FALSE)</f>
        <v>Hlaing Thar Yar</v>
      </c>
      <c r="I14437" s="48" t="s">
        <v>959</v>
      </c>
      <c r="J14437" s="82" t="str">
        <f>VLOOKUP(I14437,PGStock[],2,FALSE)</f>
        <v>Shwe Man ကော်ဗူး (1 Liter)</v>
      </c>
      <c r="K14437" s="71">
        <f>VLOOKUP(I14437,PGStock[],3,FALSE)</f>
        <v>1</v>
      </c>
      <c r="L14437" s="47">
        <v>1</v>
      </c>
      <c r="M14437" s="47">
        <f>VLOOKUP(I14437,PGStock[],6,FALSE)</f>
        <v>100</v>
      </c>
      <c r="N14437" s="47">
        <f>+PGSales!$L14437*PGSales!$M14437</f>
        <v>100</v>
      </c>
    </row>
    <row r="14438" spans="1:14" hidden="1" x14ac:dyDescent="0.25">
      <c r="A14438" s="77">
        <f t="shared" si="1758"/>
        <v>2026</v>
      </c>
      <c r="B14438" s="77">
        <f t="shared" si="1759"/>
        <v>2</v>
      </c>
      <c r="C14438" s="73">
        <v>46078</v>
      </c>
      <c r="D14438" s="79" t="s">
        <v>74</v>
      </c>
      <c r="E14438" s="80" t="s">
        <v>532</v>
      </c>
      <c r="F14438" s="81" t="str">
        <f>VLOOKUP(E14438,Customer[],2,FALSE)</f>
        <v>Okk Kar</v>
      </c>
      <c r="G14438" s="69" t="str">
        <f>VLOOKUP(E14438,Customer[],3,FALSE)</f>
        <v>Pi Moe Hinn Sd</v>
      </c>
      <c r="H14438" s="69" t="str">
        <f>VLOOKUP(E14438,Customer[],4,FALSE)</f>
        <v>Hlaing Thar Yar</v>
      </c>
      <c r="I14438" s="48" t="s">
        <v>25</v>
      </c>
      <c r="J14438" s="82" t="str">
        <f>VLOOKUP(I14438,PGStock[],2,FALSE)</f>
        <v>Columbus Super Red Smooth 350 Ml</v>
      </c>
      <c r="K14438" s="71">
        <f>VLOOKUP(I14438,PGStock[],3,FALSE)</f>
        <v>0.35</v>
      </c>
      <c r="L14438" s="47">
        <v>1</v>
      </c>
      <c r="M14438" s="47">
        <f>VLOOKUP(I14438,PGStock[],6,FALSE)</f>
        <v>150</v>
      </c>
      <c r="N14438" s="47">
        <f>+PGSales!$L14438*PGSales!$M14438</f>
        <v>150</v>
      </c>
    </row>
    <row r="14439" spans="1:14" hidden="1" x14ac:dyDescent="0.25">
      <c r="A14439" s="77">
        <f t="shared" si="1758"/>
        <v>2026</v>
      </c>
      <c r="B14439" s="77">
        <f t="shared" si="1759"/>
        <v>2</v>
      </c>
      <c r="C14439" s="73">
        <v>46078</v>
      </c>
      <c r="D14439" s="79" t="s">
        <v>74</v>
      </c>
      <c r="E14439" s="80" t="s">
        <v>532</v>
      </c>
      <c r="F14439" s="81" t="str">
        <f>VLOOKUP(E14439,Customer[],2,FALSE)</f>
        <v>Okk Kar</v>
      </c>
      <c r="G14439" s="69" t="str">
        <f>VLOOKUP(E14439,Customer[],3,FALSE)</f>
        <v>Pi Moe Hinn Sd</v>
      </c>
      <c r="H14439" s="69" t="str">
        <f>VLOOKUP(E14439,Customer[],4,FALSE)</f>
        <v>Hlaing Thar Yar</v>
      </c>
      <c r="I14439" s="48" t="s">
        <v>18</v>
      </c>
      <c r="J14439" s="82" t="str">
        <f>VLOOKUP(I14439,PGStock[],2,FALSE)</f>
        <v>Formula Rum 350ml</v>
      </c>
      <c r="K14439" s="71">
        <f>VLOOKUP(I14439,PGStock[],3,FALSE)</f>
        <v>0.35</v>
      </c>
      <c r="L14439" s="47">
        <v>2</v>
      </c>
      <c r="M14439" s="47">
        <f>VLOOKUP(I14439,PGStock[],6,FALSE)</f>
        <v>150</v>
      </c>
      <c r="N14439" s="47">
        <f>+PGSales!$L14439*PGSales!$M14439</f>
        <v>300</v>
      </c>
    </row>
    <row r="14440" spans="1:14" hidden="1" x14ac:dyDescent="0.25">
      <c r="A14440" s="77">
        <f t="shared" si="1758"/>
        <v>2026</v>
      </c>
      <c r="B14440" s="77">
        <f t="shared" si="1759"/>
        <v>2</v>
      </c>
      <c r="C14440" s="73">
        <v>46078</v>
      </c>
      <c r="D14440" s="79" t="s">
        <v>74</v>
      </c>
      <c r="E14440" s="80" t="s">
        <v>532</v>
      </c>
      <c r="F14440" s="81" t="str">
        <f>VLOOKUP(E14440,Customer[],2,FALSE)</f>
        <v>Okk Kar</v>
      </c>
      <c r="G14440" s="69" t="str">
        <f>VLOOKUP(E14440,Customer[],3,FALSE)</f>
        <v>Pi Moe Hinn Sd</v>
      </c>
      <c r="H14440" s="69" t="str">
        <f>VLOOKUP(E14440,Customer[],4,FALSE)</f>
        <v>Hlaing Thar Yar</v>
      </c>
      <c r="I14440" s="48" t="s">
        <v>959</v>
      </c>
      <c r="J14440" s="82" t="str">
        <f>VLOOKUP(I14440,PGStock[],2,FALSE)</f>
        <v>Shwe Man ကော်ဗူး (1 Liter)</v>
      </c>
      <c r="K14440" s="71">
        <f>VLOOKUP(I14440,PGStock[],3,FALSE)</f>
        <v>1</v>
      </c>
      <c r="L14440" s="47">
        <v>1</v>
      </c>
      <c r="M14440" s="47">
        <f>VLOOKUP(I14440,PGStock[],6,FALSE)</f>
        <v>100</v>
      </c>
      <c r="N14440" s="47">
        <f>+PGSales!$L14440*PGSales!$M14440</f>
        <v>100</v>
      </c>
    </row>
    <row r="14441" spans="1:14" hidden="1" x14ac:dyDescent="0.25">
      <c r="A14441" s="77">
        <f t="shared" si="1758"/>
        <v>2026</v>
      </c>
      <c r="B14441" s="77">
        <f t="shared" si="1759"/>
        <v>2</v>
      </c>
      <c r="C14441" s="73">
        <v>46078</v>
      </c>
      <c r="D14441" s="79" t="s">
        <v>275</v>
      </c>
      <c r="E14441" s="80" t="s">
        <v>552</v>
      </c>
      <c r="F14441" s="81" t="str">
        <f>VLOOKUP(E14441,Customer[],2,FALSE)</f>
        <v>Dana Toe(2)</v>
      </c>
      <c r="G14441" s="69" t="str">
        <f>VLOOKUP(E14441,Customer[],3,FALSE)</f>
        <v>Pamoe Hinn Rd</v>
      </c>
      <c r="H14441" s="69" t="str">
        <f>VLOOKUP(E14441,Customer[],4,FALSE)</f>
        <v>Hlaing Thar Yar Route (1)</v>
      </c>
      <c r="I14441" s="48" t="s">
        <v>25</v>
      </c>
      <c r="J14441" s="82" t="str">
        <f>VLOOKUP(I14441,PGStock[],2,FALSE)</f>
        <v>Columbus Super Red Smooth 350 Ml</v>
      </c>
      <c r="K14441" s="71">
        <f>VLOOKUP(I14441,PGStock[],3,FALSE)</f>
        <v>0.35</v>
      </c>
      <c r="L14441" s="47">
        <v>2</v>
      </c>
      <c r="M14441" s="47">
        <f>VLOOKUP(I14441,PGStock[],6,FALSE)</f>
        <v>150</v>
      </c>
      <c r="N14441" s="47">
        <f>+PGSales!$L14441*PGSales!$M14441</f>
        <v>300</v>
      </c>
    </row>
    <row r="14442" spans="1:14" hidden="1" x14ac:dyDescent="0.25">
      <c r="A14442" s="77">
        <f t="shared" si="1758"/>
        <v>2026</v>
      </c>
      <c r="B14442" s="77">
        <f t="shared" si="1759"/>
        <v>2</v>
      </c>
      <c r="C14442" s="73">
        <v>46078</v>
      </c>
      <c r="D14442" s="79" t="s">
        <v>275</v>
      </c>
      <c r="E14442" s="80" t="s">
        <v>552</v>
      </c>
      <c r="F14442" s="81" t="str">
        <f>VLOOKUP(E14442,Customer[],2,FALSE)</f>
        <v>Dana Toe(2)</v>
      </c>
      <c r="G14442" s="69" t="str">
        <f>VLOOKUP(E14442,Customer[],3,FALSE)</f>
        <v>Pamoe Hinn Rd</v>
      </c>
      <c r="H14442" s="69" t="str">
        <f>VLOOKUP(E14442,Customer[],4,FALSE)</f>
        <v>Hlaing Thar Yar Route (1)</v>
      </c>
      <c r="I14442" s="48" t="s">
        <v>20</v>
      </c>
      <c r="J14442" s="82" t="str">
        <f>VLOOKUP(I14442,PGStock[],2,FALSE)</f>
        <v>Formula Rum 700ml</v>
      </c>
      <c r="K14442" s="71">
        <f>VLOOKUP(I14442,PGStock[],3,FALSE)</f>
        <v>0.7</v>
      </c>
      <c r="L14442" s="47">
        <v>1</v>
      </c>
      <c r="M14442" s="47">
        <f>VLOOKUP(I14442,PGStock[],6,FALSE)</f>
        <v>200</v>
      </c>
      <c r="N14442" s="47">
        <f>+PGSales!$L14442*PGSales!$M14442</f>
        <v>200</v>
      </c>
    </row>
    <row r="14443" spans="1:14" hidden="1" x14ac:dyDescent="0.25">
      <c r="A14443" s="77">
        <f t="shared" si="1758"/>
        <v>2026</v>
      </c>
      <c r="B14443" s="77">
        <f t="shared" si="1759"/>
        <v>2</v>
      </c>
      <c r="C14443" s="73">
        <v>46078</v>
      </c>
      <c r="D14443" s="79" t="s">
        <v>275</v>
      </c>
      <c r="E14443" s="80" t="s">
        <v>552</v>
      </c>
      <c r="F14443" s="81" t="str">
        <f>VLOOKUP(E14443,Customer[],2,FALSE)</f>
        <v>Dana Toe(2)</v>
      </c>
      <c r="G14443" s="69" t="str">
        <f>VLOOKUP(E14443,Customer[],3,FALSE)</f>
        <v>Pamoe Hinn Rd</v>
      </c>
      <c r="H14443" s="69" t="str">
        <f>VLOOKUP(E14443,Customer[],4,FALSE)</f>
        <v>Hlaing Thar Yar Route (1)</v>
      </c>
      <c r="I14443" s="48" t="s">
        <v>18</v>
      </c>
      <c r="J14443" s="82" t="str">
        <f>VLOOKUP(I14443,PGStock[],2,FALSE)</f>
        <v>Formula Rum 350ml</v>
      </c>
      <c r="K14443" s="71">
        <f>VLOOKUP(I14443,PGStock[],3,FALSE)</f>
        <v>0.35</v>
      </c>
      <c r="L14443" s="47">
        <v>1</v>
      </c>
      <c r="M14443" s="47">
        <f>VLOOKUP(I14443,PGStock[],6,FALSE)</f>
        <v>150</v>
      </c>
      <c r="N14443" s="47">
        <f>+PGSales!$L14443*PGSales!$M14443</f>
        <v>150</v>
      </c>
    </row>
    <row r="14444" spans="1:14" hidden="1" x14ac:dyDescent="0.25">
      <c r="A14444" s="77">
        <f t="shared" si="1754"/>
        <v>2026</v>
      </c>
      <c r="B14444" s="77">
        <f t="shared" si="1755"/>
        <v>2</v>
      </c>
      <c r="C14444" s="73">
        <v>46078</v>
      </c>
      <c r="D14444" s="79" t="s">
        <v>275</v>
      </c>
      <c r="E14444" s="80" t="s">
        <v>552</v>
      </c>
      <c r="F14444" s="81" t="str">
        <f>VLOOKUP(E14444,Customer[],2,FALSE)</f>
        <v>Dana Toe(2)</v>
      </c>
      <c r="G14444" s="69" t="str">
        <f>VLOOKUP(E14444,Customer[],3,FALSE)</f>
        <v>Pamoe Hinn Rd</v>
      </c>
      <c r="H14444" s="69" t="str">
        <f>VLOOKUP(E14444,Customer[],4,FALSE)</f>
        <v>Hlaing Thar Yar Route (1)</v>
      </c>
      <c r="I14444" s="48" t="s">
        <v>959</v>
      </c>
      <c r="J14444" s="82" t="str">
        <f>VLOOKUP(I14444,PGStock[],2,FALSE)</f>
        <v>Shwe Man ကော်ဗူး (1 Liter)</v>
      </c>
      <c r="K14444" s="71">
        <f>VLOOKUP(I14444,PGStock[],3,FALSE)</f>
        <v>1</v>
      </c>
      <c r="L14444" s="47">
        <v>1</v>
      </c>
      <c r="M14444" s="47">
        <f>VLOOKUP(I14444,PGStock[],6,FALSE)</f>
        <v>100</v>
      </c>
      <c r="N14444" s="47">
        <f>+PGSales!$L14444*PGSales!$M14444</f>
        <v>100</v>
      </c>
    </row>
    <row r="14445" spans="1:14" hidden="1" x14ac:dyDescent="0.25">
      <c r="A14445" s="77">
        <f t="shared" si="1754"/>
        <v>2026</v>
      </c>
      <c r="B14445" s="77">
        <f t="shared" si="1755"/>
        <v>2</v>
      </c>
      <c r="C14445" s="73">
        <v>46079</v>
      </c>
      <c r="D14445" s="79" t="s">
        <v>62</v>
      </c>
      <c r="E14445" s="80" t="s">
        <v>246</v>
      </c>
      <c r="F14445" s="81" t="str">
        <f>VLOOKUP(E14445,Customer[],2,FALSE)</f>
        <v>Zaw Hein Kaber</v>
      </c>
      <c r="G14445" s="69" t="str">
        <f>VLOOKUP(E14445,Customer[],3,FALSE)</f>
        <v>ThanDin Zay Rd</v>
      </c>
      <c r="H14445" s="69" t="str">
        <f>VLOOKUP(E14445,Customer[],4,FALSE)</f>
        <v xml:space="preserve">Shwepyithar </v>
      </c>
      <c r="I14445" s="48" t="s">
        <v>25</v>
      </c>
      <c r="J14445" s="82" t="str">
        <f>VLOOKUP(I14445,PGStock[],2,FALSE)</f>
        <v>Columbus Super Red Smooth 350 Ml</v>
      </c>
      <c r="K14445" s="71">
        <f>VLOOKUP(I14445,PGStock[],3,FALSE)</f>
        <v>0.35</v>
      </c>
      <c r="L14445" s="47">
        <v>4</v>
      </c>
      <c r="M14445" s="47">
        <f>VLOOKUP(I14445,PGStock[],6,FALSE)</f>
        <v>150</v>
      </c>
      <c r="N14445" s="47">
        <f>+PGSales!$L14445*PGSales!$M14445</f>
        <v>600</v>
      </c>
    </row>
    <row r="14446" spans="1:14" hidden="1" x14ac:dyDescent="0.25">
      <c r="A14446" s="77">
        <f t="shared" si="1754"/>
        <v>2026</v>
      </c>
      <c r="B14446" s="77">
        <f t="shared" si="1755"/>
        <v>2</v>
      </c>
      <c r="C14446" s="73">
        <v>46079</v>
      </c>
      <c r="D14446" s="79" t="s">
        <v>62</v>
      </c>
      <c r="E14446" s="80" t="s">
        <v>246</v>
      </c>
      <c r="F14446" s="81" t="str">
        <f>VLOOKUP(E14446,Customer[],2,FALSE)</f>
        <v>Zaw Hein Kaber</v>
      </c>
      <c r="G14446" s="69" t="str">
        <f>VLOOKUP(E14446,Customer[],3,FALSE)</f>
        <v>ThanDin Zay Rd</v>
      </c>
      <c r="H14446" s="69" t="str">
        <f>VLOOKUP(E14446,Customer[],4,FALSE)</f>
        <v xml:space="preserve">Shwepyithar </v>
      </c>
      <c r="I14446" s="48" t="s">
        <v>18</v>
      </c>
      <c r="J14446" s="82" t="str">
        <f>VLOOKUP(I14446,PGStock[],2,FALSE)</f>
        <v>Formula Rum 350ml</v>
      </c>
      <c r="K14446" s="71">
        <f>VLOOKUP(I14446,PGStock[],3,FALSE)</f>
        <v>0.35</v>
      </c>
      <c r="L14446" s="47">
        <v>2</v>
      </c>
      <c r="M14446" s="47">
        <f>VLOOKUP(I14446,PGStock[],6,FALSE)</f>
        <v>150</v>
      </c>
      <c r="N14446" s="47">
        <f>+PGSales!$L14446*PGSales!$M14446</f>
        <v>300</v>
      </c>
    </row>
    <row r="14447" spans="1:14" hidden="1" x14ac:dyDescent="0.25">
      <c r="A14447" s="77">
        <f t="shared" ref="A14447:A14458" si="1760">YEAR(C14447)</f>
        <v>2026</v>
      </c>
      <c r="B14447" s="77">
        <f t="shared" ref="B14447:B14458" si="1761">MONTH(C14447)</f>
        <v>2</v>
      </c>
      <c r="C14447" s="73">
        <v>46079</v>
      </c>
      <c r="D14447" s="79" t="s">
        <v>70</v>
      </c>
      <c r="E14447" s="80" t="s">
        <v>245</v>
      </c>
      <c r="F14447" s="81" t="str">
        <f>VLOOKUP(E14447,Customer[],2,FALSE)</f>
        <v>Cheer</v>
      </c>
      <c r="G14447" s="69" t="str">
        <f>VLOOKUP(E14447,Customer[],3,FALSE)</f>
        <v>ThanDin Zay Rd</v>
      </c>
      <c r="H14447" s="69" t="str">
        <f>VLOOKUP(E14447,Customer[],4,FALSE)</f>
        <v xml:space="preserve">Shwepyithar </v>
      </c>
      <c r="I14447" s="48" t="s">
        <v>25</v>
      </c>
      <c r="J14447" s="82" t="str">
        <f>VLOOKUP(I14447,PGStock[],2,FALSE)</f>
        <v>Columbus Super Red Smooth 350 Ml</v>
      </c>
      <c r="K14447" s="71">
        <f>VLOOKUP(I14447,PGStock[],3,FALSE)</f>
        <v>0.35</v>
      </c>
      <c r="L14447" s="47">
        <v>5</v>
      </c>
      <c r="M14447" s="47">
        <f>VLOOKUP(I14447,PGStock[],6,FALSE)</f>
        <v>150</v>
      </c>
      <c r="N14447" s="47">
        <f>+PGSales!$L14447*PGSales!$M14447</f>
        <v>750</v>
      </c>
    </row>
    <row r="14448" spans="1:14" hidden="1" x14ac:dyDescent="0.25">
      <c r="A14448" s="77">
        <f t="shared" si="1760"/>
        <v>2026</v>
      </c>
      <c r="B14448" s="77">
        <f t="shared" si="1761"/>
        <v>2</v>
      </c>
      <c r="C14448" s="73">
        <v>46079</v>
      </c>
      <c r="D14448" s="79" t="s">
        <v>70</v>
      </c>
      <c r="E14448" s="80" t="s">
        <v>245</v>
      </c>
      <c r="F14448" s="81" t="str">
        <f>VLOOKUP(E14448,Customer[],2,FALSE)</f>
        <v>Cheer</v>
      </c>
      <c r="G14448" s="69" t="str">
        <f>VLOOKUP(E14448,Customer[],3,FALSE)</f>
        <v>ThanDin Zay Rd</v>
      </c>
      <c r="H14448" s="69" t="str">
        <f>VLOOKUP(E14448,Customer[],4,FALSE)</f>
        <v xml:space="preserve">Shwepyithar </v>
      </c>
      <c r="I14448" s="48" t="s">
        <v>20</v>
      </c>
      <c r="J14448" s="82" t="str">
        <f>VLOOKUP(I14448,PGStock[],2,FALSE)</f>
        <v>Formula Rum 700ml</v>
      </c>
      <c r="K14448" s="71">
        <f>VLOOKUP(I14448,PGStock[],3,FALSE)</f>
        <v>0.7</v>
      </c>
      <c r="L14448" s="47">
        <v>1</v>
      </c>
      <c r="M14448" s="47">
        <f>VLOOKUP(I14448,PGStock[],6,FALSE)</f>
        <v>200</v>
      </c>
      <c r="N14448" s="47">
        <f>+PGSales!$L14448*PGSales!$M14448</f>
        <v>200</v>
      </c>
    </row>
    <row r="14449" spans="1:14" hidden="1" x14ac:dyDescent="0.25">
      <c r="A14449" s="77">
        <f t="shared" si="1760"/>
        <v>2026</v>
      </c>
      <c r="B14449" s="77">
        <f t="shared" si="1761"/>
        <v>2</v>
      </c>
      <c r="C14449" s="73">
        <v>46079</v>
      </c>
      <c r="D14449" s="79" t="s">
        <v>70</v>
      </c>
      <c r="E14449" s="80" t="s">
        <v>245</v>
      </c>
      <c r="F14449" s="81" t="str">
        <f>VLOOKUP(E14449,Customer[],2,FALSE)</f>
        <v>Cheer</v>
      </c>
      <c r="G14449" s="69" t="str">
        <f>VLOOKUP(E14449,Customer[],3,FALSE)</f>
        <v>ThanDin Zay Rd</v>
      </c>
      <c r="H14449" s="69" t="str">
        <f>VLOOKUP(E14449,Customer[],4,FALSE)</f>
        <v xml:space="preserve">Shwepyithar </v>
      </c>
      <c r="I14449" s="48" t="s">
        <v>18</v>
      </c>
      <c r="J14449" s="82" t="str">
        <f>VLOOKUP(I14449,PGStock[],2,FALSE)</f>
        <v>Formula Rum 350ml</v>
      </c>
      <c r="K14449" s="71">
        <f>VLOOKUP(I14449,PGStock[],3,FALSE)</f>
        <v>0.35</v>
      </c>
      <c r="L14449" s="47">
        <v>6</v>
      </c>
      <c r="M14449" s="47">
        <f>VLOOKUP(I14449,PGStock[],6,FALSE)</f>
        <v>150</v>
      </c>
      <c r="N14449" s="47">
        <f>+PGSales!$L14449*PGSales!$M14449</f>
        <v>900</v>
      </c>
    </row>
    <row r="14450" spans="1:14" hidden="1" x14ac:dyDescent="0.25">
      <c r="A14450" s="77">
        <f t="shared" si="1760"/>
        <v>2026</v>
      </c>
      <c r="B14450" s="77">
        <f t="shared" si="1761"/>
        <v>2</v>
      </c>
      <c r="C14450" s="73">
        <v>46079</v>
      </c>
      <c r="D14450" s="79" t="s">
        <v>70</v>
      </c>
      <c r="E14450" s="80" t="s">
        <v>245</v>
      </c>
      <c r="F14450" s="81" t="str">
        <f>VLOOKUP(E14450,Customer[],2,FALSE)</f>
        <v>Cheer</v>
      </c>
      <c r="G14450" s="69" t="str">
        <f>VLOOKUP(E14450,Customer[],3,FALSE)</f>
        <v>ThanDin Zay Rd</v>
      </c>
      <c r="H14450" s="69" t="str">
        <f>VLOOKUP(E14450,Customer[],4,FALSE)</f>
        <v xml:space="preserve">Shwepyithar </v>
      </c>
      <c r="I14450" s="48" t="s">
        <v>959</v>
      </c>
      <c r="J14450" s="82" t="str">
        <f>VLOOKUP(I14450,PGStock[],2,FALSE)</f>
        <v>Shwe Man ကော်ဗူး (1 Liter)</v>
      </c>
      <c r="K14450" s="71">
        <f>VLOOKUP(I14450,PGStock[],3,FALSE)</f>
        <v>1</v>
      </c>
      <c r="L14450" s="47">
        <v>1</v>
      </c>
      <c r="M14450" s="47">
        <f>VLOOKUP(I14450,PGStock[],6,FALSE)</f>
        <v>100</v>
      </c>
      <c r="N14450" s="47">
        <f>+PGSales!$L14450*PGSales!$M14450</f>
        <v>100</v>
      </c>
    </row>
    <row r="14451" spans="1:14" hidden="1" x14ac:dyDescent="0.25">
      <c r="A14451" s="77">
        <f t="shared" si="1760"/>
        <v>2026</v>
      </c>
      <c r="B14451" s="77">
        <f t="shared" si="1761"/>
        <v>2</v>
      </c>
      <c r="C14451" s="73">
        <v>46079</v>
      </c>
      <c r="D14451" s="79" t="s">
        <v>68</v>
      </c>
      <c r="E14451" s="80" t="s">
        <v>177</v>
      </c>
      <c r="F14451" s="81" t="str">
        <f>VLOOKUP(E14451,Customer[],2,FALSE)</f>
        <v>NI Ni Poe poe</v>
      </c>
      <c r="G14451" s="69" t="str">
        <f>VLOOKUP(E14451,Customer[],3,FALSE)</f>
        <v>Ye Yanaing Rd</v>
      </c>
      <c r="H14451" s="69" t="str">
        <f>VLOOKUP(E14451,Customer[],4,FALSE)</f>
        <v xml:space="preserve">Shwepyithar </v>
      </c>
      <c r="I14451" s="48" t="s">
        <v>25</v>
      </c>
      <c r="J14451" s="82" t="str">
        <f>VLOOKUP(I14451,PGStock[],2,FALSE)</f>
        <v>Columbus Super Red Smooth 350 Ml</v>
      </c>
      <c r="K14451" s="71">
        <f>VLOOKUP(I14451,PGStock[],3,FALSE)</f>
        <v>0.35</v>
      </c>
      <c r="L14451" s="47">
        <v>3</v>
      </c>
      <c r="M14451" s="47">
        <f>VLOOKUP(I14451,PGStock[],6,FALSE)</f>
        <v>150</v>
      </c>
      <c r="N14451" s="47">
        <f>+PGSales!$L14451*PGSales!$M14451</f>
        <v>450</v>
      </c>
    </row>
    <row r="14452" spans="1:14" hidden="1" x14ac:dyDescent="0.25">
      <c r="A14452" s="77">
        <f t="shared" si="1760"/>
        <v>2026</v>
      </c>
      <c r="B14452" s="77">
        <f t="shared" si="1761"/>
        <v>2</v>
      </c>
      <c r="C14452" s="73">
        <v>46079</v>
      </c>
      <c r="D14452" s="79" t="s">
        <v>68</v>
      </c>
      <c r="E14452" s="80" t="s">
        <v>177</v>
      </c>
      <c r="F14452" s="81" t="str">
        <f>VLOOKUP(E14452,Customer[],2,FALSE)</f>
        <v>NI Ni Poe poe</v>
      </c>
      <c r="G14452" s="69" t="str">
        <f>VLOOKUP(E14452,Customer[],3,FALSE)</f>
        <v>Ye Yanaing Rd</v>
      </c>
      <c r="H14452" s="69" t="str">
        <f>VLOOKUP(E14452,Customer[],4,FALSE)</f>
        <v xml:space="preserve">Shwepyithar </v>
      </c>
      <c r="I14452" s="48" t="s">
        <v>20</v>
      </c>
      <c r="J14452" s="82" t="str">
        <f>VLOOKUP(I14452,PGStock[],2,FALSE)</f>
        <v>Formula Rum 700ml</v>
      </c>
      <c r="K14452" s="71">
        <f>VLOOKUP(I14452,PGStock[],3,FALSE)</f>
        <v>0.7</v>
      </c>
      <c r="L14452" s="47">
        <v>2</v>
      </c>
      <c r="M14452" s="47">
        <f>VLOOKUP(I14452,PGStock[],6,FALSE)</f>
        <v>200</v>
      </c>
      <c r="N14452" s="47">
        <f>+PGSales!$L14452*PGSales!$M14452</f>
        <v>400</v>
      </c>
    </row>
    <row r="14453" spans="1:14" hidden="1" x14ac:dyDescent="0.25">
      <c r="A14453" s="77">
        <f t="shared" si="1760"/>
        <v>2026</v>
      </c>
      <c r="B14453" s="77">
        <f t="shared" si="1761"/>
        <v>2</v>
      </c>
      <c r="C14453" s="73">
        <v>46079</v>
      </c>
      <c r="D14453" s="79" t="s">
        <v>66</v>
      </c>
      <c r="E14453" s="80" t="s">
        <v>1088</v>
      </c>
      <c r="F14453" s="81" t="str">
        <f>VLOOKUP(E14453,Customer[],2,FALSE)</f>
        <v>Than Htet Aung</v>
      </c>
      <c r="G14453" s="69" t="str">
        <f>VLOOKUP(E14453,Customer[],3,FALSE)</f>
        <v>Palal rd</v>
      </c>
      <c r="H14453" s="69" t="str">
        <f>VLOOKUP(E14453,Customer[],4,FALSE)</f>
        <v xml:space="preserve">Shwepyithar </v>
      </c>
      <c r="I14453" s="48" t="s">
        <v>25</v>
      </c>
      <c r="J14453" s="82" t="str">
        <f>VLOOKUP(I14453,PGStock[],2,FALSE)</f>
        <v>Columbus Super Red Smooth 350 Ml</v>
      </c>
      <c r="K14453" s="71">
        <f>VLOOKUP(I14453,PGStock[],3,FALSE)</f>
        <v>0.35</v>
      </c>
      <c r="L14453" s="47">
        <v>1</v>
      </c>
      <c r="M14453" s="47">
        <f>VLOOKUP(I14453,PGStock[],6,FALSE)</f>
        <v>150</v>
      </c>
      <c r="N14453" s="47">
        <f>+PGSales!$L14453*PGSales!$M14453</f>
        <v>150</v>
      </c>
    </row>
    <row r="14454" spans="1:14" hidden="1" x14ac:dyDescent="0.25">
      <c r="A14454" s="77">
        <f t="shared" si="1760"/>
        <v>2026</v>
      </c>
      <c r="B14454" s="77">
        <f t="shared" si="1761"/>
        <v>2</v>
      </c>
      <c r="C14454" s="73">
        <v>46079</v>
      </c>
      <c r="D14454" s="79" t="s">
        <v>66</v>
      </c>
      <c r="E14454" s="80" t="s">
        <v>1088</v>
      </c>
      <c r="F14454" s="81" t="str">
        <f>VLOOKUP(E14454,Customer[],2,FALSE)</f>
        <v>Than Htet Aung</v>
      </c>
      <c r="G14454" s="69" t="str">
        <f>VLOOKUP(E14454,Customer[],3,FALSE)</f>
        <v>Palal rd</v>
      </c>
      <c r="H14454" s="69" t="str">
        <f>VLOOKUP(E14454,Customer[],4,FALSE)</f>
        <v xml:space="preserve">Shwepyithar </v>
      </c>
      <c r="I14454" s="48" t="s">
        <v>959</v>
      </c>
      <c r="J14454" s="82" t="str">
        <f>VLOOKUP(I14454,PGStock[],2,FALSE)</f>
        <v>Shwe Man ကော်ဗူး (1 Liter)</v>
      </c>
      <c r="K14454" s="71">
        <f>VLOOKUP(I14454,PGStock[],3,FALSE)</f>
        <v>1</v>
      </c>
      <c r="L14454" s="47">
        <v>2</v>
      </c>
      <c r="M14454" s="47">
        <f>VLOOKUP(I14454,PGStock[],6,FALSE)</f>
        <v>100</v>
      </c>
      <c r="N14454" s="47">
        <f>+PGSales!$L14454*PGSales!$M14454</f>
        <v>200</v>
      </c>
    </row>
    <row r="14455" spans="1:14" hidden="1" x14ac:dyDescent="0.25">
      <c r="A14455" s="77">
        <f t="shared" si="1760"/>
        <v>2026</v>
      </c>
      <c r="B14455" s="77">
        <f t="shared" si="1761"/>
        <v>2</v>
      </c>
      <c r="C14455" s="73">
        <v>46079</v>
      </c>
      <c r="D14455" s="79" t="s">
        <v>4</v>
      </c>
      <c r="E14455" s="80" t="s">
        <v>230</v>
      </c>
      <c r="F14455" s="81" t="str">
        <f>VLOOKUP(E14455,Customer[],2,FALSE)</f>
        <v>KZ</v>
      </c>
      <c r="G14455" s="69" t="str">
        <f>VLOOKUP(E14455,Customer[],3,FALSE)</f>
        <v>kantharyar Rd</v>
      </c>
      <c r="H14455" s="69" t="str">
        <f>VLOOKUP(E14455,Customer[],4,FALSE)</f>
        <v xml:space="preserve">Shwepyithar </v>
      </c>
      <c r="I14455" s="48" t="s">
        <v>25</v>
      </c>
      <c r="J14455" s="82" t="str">
        <f>VLOOKUP(I14455,PGStock[],2,FALSE)</f>
        <v>Columbus Super Red Smooth 350 Ml</v>
      </c>
      <c r="K14455" s="71">
        <f>VLOOKUP(I14455,PGStock[],3,FALSE)</f>
        <v>0.35</v>
      </c>
      <c r="L14455" s="47">
        <v>2</v>
      </c>
      <c r="M14455" s="47">
        <f>VLOOKUP(I14455,PGStock[],6,FALSE)</f>
        <v>150</v>
      </c>
      <c r="N14455" s="47">
        <f>+PGSales!$L14455*PGSales!$M14455</f>
        <v>300</v>
      </c>
    </row>
    <row r="14456" spans="1:14" hidden="1" x14ac:dyDescent="0.25">
      <c r="A14456" s="77">
        <f t="shared" si="1760"/>
        <v>2026</v>
      </c>
      <c r="B14456" s="77">
        <f t="shared" si="1761"/>
        <v>2</v>
      </c>
      <c r="C14456" s="73">
        <v>46079</v>
      </c>
      <c r="D14456" s="79" t="s">
        <v>4</v>
      </c>
      <c r="E14456" s="80" t="s">
        <v>230</v>
      </c>
      <c r="F14456" s="81" t="str">
        <f>VLOOKUP(E14456,Customer[],2,FALSE)</f>
        <v>KZ</v>
      </c>
      <c r="G14456" s="69" t="str">
        <f>VLOOKUP(E14456,Customer[],3,FALSE)</f>
        <v>kantharyar Rd</v>
      </c>
      <c r="H14456" s="69" t="str">
        <f>VLOOKUP(E14456,Customer[],4,FALSE)</f>
        <v xml:space="preserve">Shwepyithar </v>
      </c>
      <c r="I14456" s="48" t="s">
        <v>20</v>
      </c>
      <c r="J14456" s="82" t="str">
        <f>VLOOKUP(I14456,PGStock[],2,FALSE)</f>
        <v>Formula Rum 700ml</v>
      </c>
      <c r="K14456" s="71">
        <f>VLOOKUP(I14456,PGStock[],3,FALSE)</f>
        <v>0.7</v>
      </c>
      <c r="L14456" s="47">
        <v>1</v>
      </c>
      <c r="M14456" s="47">
        <f>VLOOKUP(I14456,PGStock[],6,FALSE)</f>
        <v>200</v>
      </c>
      <c r="N14456" s="47">
        <f>+PGSales!$L14456*PGSales!$M14456</f>
        <v>200</v>
      </c>
    </row>
    <row r="14457" spans="1:14" hidden="1" x14ac:dyDescent="0.25">
      <c r="A14457" s="77">
        <f t="shared" si="1760"/>
        <v>2026</v>
      </c>
      <c r="B14457" s="77">
        <f t="shared" si="1761"/>
        <v>2</v>
      </c>
      <c r="C14457" s="73">
        <v>46079</v>
      </c>
      <c r="D14457" s="79" t="s">
        <v>4</v>
      </c>
      <c r="E14457" s="80" t="s">
        <v>230</v>
      </c>
      <c r="F14457" s="81" t="str">
        <f>VLOOKUP(E14457,Customer[],2,FALSE)</f>
        <v>KZ</v>
      </c>
      <c r="G14457" s="69" t="str">
        <f>VLOOKUP(E14457,Customer[],3,FALSE)</f>
        <v>kantharyar Rd</v>
      </c>
      <c r="H14457" s="69" t="str">
        <f>VLOOKUP(E14457,Customer[],4,FALSE)</f>
        <v xml:space="preserve">Shwepyithar </v>
      </c>
      <c r="I14457" s="48" t="s">
        <v>18</v>
      </c>
      <c r="J14457" s="82" t="str">
        <f>VLOOKUP(I14457,PGStock[],2,FALSE)</f>
        <v>Formula Rum 350ml</v>
      </c>
      <c r="K14457" s="71">
        <f>VLOOKUP(I14457,PGStock[],3,FALSE)</f>
        <v>0.35</v>
      </c>
      <c r="L14457" s="47">
        <v>2</v>
      </c>
      <c r="M14457" s="47">
        <f>VLOOKUP(I14457,PGStock[],6,FALSE)</f>
        <v>150</v>
      </c>
      <c r="N14457" s="47">
        <f>+PGSales!$L14457*PGSales!$M14457</f>
        <v>300</v>
      </c>
    </row>
    <row r="14458" spans="1:14" hidden="1" x14ac:dyDescent="0.25">
      <c r="A14458" s="77">
        <f t="shared" si="1760"/>
        <v>2026</v>
      </c>
      <c r="B14458" s="77">
        <f t="shared" si="1761"/>
        <v>2</v>
      </c>
      <c r="C14458" s="73">
        <v>46079</v>
      </c>
      <c r="D14458" s="79" t="s">
        <v>4</v>
      </c>
      <c r="E14458" s="80" t="s">
        <v>230</v>
      </c>
      <c r="F14458" s="81" t="str">
        <f>VLOOKUP(E14458,Customer[],2,FALSE)</f>
        <v>KZ</v>
      </c>
      <c r="G14458" s="69" t="str">
        <f>VLOOKUP(E14458,Customer[],3,FALSE)</f>
        <v>kantharyar Rd</v>
      </c>
      <c r="H14458" s="69" t="str">
        <f>VLOOKUP(E14458,Customer[],4,FALSE)</f>
        <v xml:space="preserve">Shwepyithar </v>
      </c>
      <c r="I14458" s="48" t="s">
        <v>958</v>
      </c>
      <c r="J14458" s="82" t="str">
        <f>VLOOKUP(I14458,PGStock[],2,FALSE)</f>
        <v>Shwe Man 680ml</v>
      </c>
      <c r="K14458" s="71">
        <f>VLOOKUP(I14458,PGStock[],3,FALSE)</f>
        <v>0.68</v>
      </c>
      <c r="L14458" s="47">
        <v>4</v>
      </c>
      <c r="M14458" s="47">
        <f>VLOOKUP(I14458,PGStock[],6,FALSE)</f>
        <v>100</v>
      </c>
      <c r="N14458" s="47">
        <f>+PGSales!$L14458*PGSales!$M14458</f>
        <v>400</v>
      </c>
    </row>
    <row r="14459" spans="1:14" hidden="1" x14ac:dyDescent="0.25">
      <c r="A14459" s="77">
        <f t="shared" ref="A14459:A14470" si="1762">YEAR(C14459)</f>
        <v>2026</v>
      </c>
      <c r="B14459" s="77">
        <f t="shared" ref="B14459:B14470" si="1763">MONTH(C14459)</f>
        <v>2</v>
      </c>
      <c r="C14459" s="73">
        <v>46079</v>
      </c>
      <c r="D14459" s="79" t="s">
        <v>4</v>
      </c>
      <c r="E14459" s="80" t="s">
        <v>230</v>
      </c>
      <c r="F14459" s="81" t="str">
        <f>VLOOKUP(E14459,Customer[],2,FALSE)</f>
        <v>KZ</v>
      </c>
      <c r="G14459" s="69" t="str">
        <f>VLOOKUP(E14459,Customer[],3,FALSE)</f>
        <v>kantharyar Rd</v>
      </c>
      <c r="H14459" s="69" t="str">
        <f>VLOOKUP(E14459,Customer[],4,FALSE)</f>
        <v xml:space="preserve">Shwepyithar </v>
      </c>
      <c r="I14459" s="48" t="s">
        <v>959</v>
      </c>
      <c r="J14459" s="82" t="str">
        <f>VLOOKUP(I14459,PGStock[],2,FALSE)</f>
        <v>Shwe Man ကော်ဗူး (1 Liter)</v>
      </c>
      <c r="K14459" s="71">
        <f>VLOOKUP(I14459,PGStock[],3,FALSE)</f>
        <v>1</v>
      </c>
      <c r="L14459" s="47">
        <v>11</v>
      </c>
      <c r="M14459" s="47">
        <f>VLOOKUP(I14459,PGStock[],6,FALSE)</f>
        <v>100</v>
      </c>
      <c r="N14459" s="47">
        <f>+PGSales!$L14459*PGSales!$M14459</f>
        <v>1100</v>
      </c>
    </row>
    <row r="14460" spans="1:14" hidden="1" x14ac:dyDescent="0.25">
      <c r="A14460" s="77">
        <f t="shared" si="1762"/>
        <v>2026</v>
      </c>
      <c r="B14460" s="77">
        <f t="shared" si="1763"/>
        <v>2</v>
      </c>
      <c r="C14460" s="73">
        <v>46079</v>
      </c>
      <c r="D14460" s="79" t="s">
        <v>878</v>
      </c>
      <c r="E14460" s="80" t="s">
        <v>584</v>
      </c>
      <c r="F14460" s="81" t="str">
        <f>VLOOKUP(E14460,Customer[],2,FALSE)</f>
        <v>Pan Nadi Hlaing (1)</v>
      </c>
      <c r="G14460" s="69" t="str">
        <f>VLOOKUP(E14460,Customer[],3,FALSE)</f>
        <v>Taungnu Rd</v>
      </c>
      <c r="H14460" s="69" t="str">
        <f>VLOOKUP(E14460,Customer[],4,FALSE)</f>
        <v>Hlaing Thar Yar</v>
      </c>
      <c r="I14460" s="48" t="s">
        <v>959</v>
      </c>
      <c r="J14460" s="82" t="str">
        <f>VLOOKUP(I14460,PGStock[],2,FALSE)</f>
        <v>Shwe Man ကော်ဗူး (1 Liter)</v>
      </c>
      <c r="K14460" s="71">
        <f>VLOOKUP(I14460,PGStock[],3,FALSE)</f>
        <v>1</v>
      </c>
      <c r="L14460" s="47">
        <v>2</v>
      </c>
      <c r="M14460" s="47">
        <f>VLOOKUP(I14460,PGStock[],6,FALSE)</f>
        <v>100</v>
      </c>
      <c r="N14460" s="47">
        <f>+PGSales!$L14460*PGSales!$M14460</f>
        <v>200</v>
      </c>
    </row>
    <row r="14461" spans="1:14" hidden="1" x14ac:dyDescent="0.25">
      <c r="A14461" s="77">
        <f t="shared" si="1762"/>
        <v>2026</v>
      </c>
      <c r="B14461" s="77">
        <f t="shared" si="1763"/>
        <v>2</v>
      </c>
      <c r="C14461" s="73">
        <v>46079</v>
      </c>
      <c r="D14461" s="79" t="s">
        <v>1</v>
      </c>
      <c r="E14461" s="80" t="s">
        <v>992</v>
      </c>
      <c r="F14461" s="81" t="str">
        <f>VLOOKUP(E14461,Customer[],2,FALSE)</f>
        <v>Kambauza</v>
      </c>
      <c r="G14461" s="69" t="str">
        <f>VLOOKUP(E14461,Customer[],3,FALSE)</f>
        <v>kansittthar Rd</v>
      </c>
      <c r="H14461" s="69" t="str">
        <f>VLOOKUP(E14461,Customer[],4,FALSE)</f>
        <v>Hlaing Thar Yar</v>
      </c>
      <c r="I14461" s="48" t="s">
        <v>18</v>
      </c>
      <c r="J14461" s="82" t="str">
        <f>VLOOKUP(I14461,PGStock[],2,FALSE)</f>
        <v>Formula Rum 350ml</v>
      </c>
      <c r="K14461" s="71">
        <f>VLOOKUP(I14461,PGStock[],3,FALSE)</f>
        <v>0.35</v>
      </c>
      <c r="L14461" s="47">
        <v>1</v>
      </c>
      <c r="M14461" s="47">
        <f>VLOOKUP(I14461,PGStock[],6,FALSE)</f>
        <v>150</v>
      </c>
      <c r="N14461" s="47">
        <f>+PGSales!$L14461*PGSales!$M14461</f>
        <v>150</v>
      </c>
    </row>
    <row r="14462" spans="1:14" hidden="1" x14ac:dyDescent="0.25">
      <c r="A14462" s="77">
        <f t="shared" si="1762"/>
        <v>2026</v>
      </c>
      <c r="B14462" s="77">
        <f t="shared" si="1763"/>
        <v>2</v>
      </c>
      <c r="C14462" s="73">
        <v>46079</v>
      </c>
      <c r="D14462" s="79" t="s">
        <v>1</v>
      </c>
      <c r="E14462" s="80" t="s">
        <v>992</v>
      </c>
      <c r="F14462" s="81" t="str">
        <f>VLOOKUP(E14462,Customer[],2,FALSE)</f>
        <v>Kambauza</v>
      </c>
      <c r="G14462" s="69" t="str">
        <f>VLOOKUP(E14462,Customer[],3,FALSE)</f>
        <v>kansittthar Rd</v>
      </c>
      <c r="H14462" s="69" t="str">
        <f>VLOOKUP(E14462,Customer[],4,FALSE)</f>
        <v>Hlaing Thar Yar</v>
      </c>
      <c r="I14462" s="48" t="s">
        <v>959</v>
      </c>
      <c r="J14462" s="82" t="str">
        <f>VLOOKUP(I14462,PGStock[],2,FALSE)</f>
        <v>Shwe Man ကော်ဗူး (1 Liter)</v>
      </c>
      <c r="K14462" s="71">
        <f>VLOOKUP(I14462,PGStock[],3,FALSE)</f>
        <v>1</v>
      </c>
      <c r="L14462" s="47">
        <v>1</v>
      </c>
      <c r="M14462" s="47">
        <f>VLOOKUP(I14462,PGStock[],6,FALSE)</f>
        <v>100</v>
      </c>
      <c r="N14462" s="47">
        <f>+PGSales!$L14462*PGSales!$M14462</f>
        <v>100</v>
      </c>
    </row>
    <row r="14463" spans="1:14" hidden="1" x14ac:dyDescent="0.25">
      <c r="A14463" s="77">
        <f t="shared" si="1762"/>
        <v>2026</v>
      </c>
      <c r="B14463" s="77">
        <f t="shared" si="1763"/>
        <v>2</v>
      </c>
      <c r="C14463" s="73">
        <v>46079</v>
      </c>
      <c r="D14463" s="79" t="s">
        <v>115</v>
      </c>
      <c r="E14463" s="80" t="s">
        <v>1404</v>
      </c>
      <c r="F14463" s="81" t="str">
        <f>VLOOKUP(E14463,Customer[],2,FALSE)</f>
        <v>Lwin</v>
      </c>
      <c r="G14463" s="69" t="str">
        <f>VLOOKUP(E14463,Customer[],3,FALSE)</f>
        <v>Taungnu Rd</v>
      </c>
      <c r="H14463" s="69" t="str">
        <f>VLOOKUP(E14463,Customer[],4,FALSE)</f>
        <v>Hlaing Thar Yar</v>
      </c>
      <c r="I14463" s="48" t="s">
        <v>25</v>
      </c>
      <c r="J14463" s="82" t="str">
        <f>VLOOKUP(I14463,PGStock[],2,FALSE)</f>
        <v>Columbus Super Red Smooth 350 Ml</v>
      </c>
      <c r="K14463" s="71">
        <f>VLOOKUP(I14463,PGStock[],3,FALSE)</f>
        <v>0.35</v>
      </c>
      <c r="L14463" s="47">
        <v>3</v>
      </c>
      <c r="M14463" s="47">
        <f>VLOOKUP(I14463,PGStock[],6,FALSE)</f>
        <v>150</v>
      </c>
      <c r="N14463" s="47">
        <f>+PGSales!$L14463*PGSales!$M14463</f>
        <v>450</v>
      </c>
    </row>
    <row r="14464" spans="1:14" hidden="1" x14ac:dyDescent="0.25">
      <c r="A14464" s="77">
        <f t="shared" si="1762"/>
        <v>2026</v>
      </c>
      <c r="B14464" s="77">
        <f t="shared" si="1763"/>
        <v>2</v>
      </c>
      <c r="C14464" s="73">
        <v>46079</v>
      </c>
      <c r="D14464" s="79" t="s">
        <v>115</v>
      </c>
      <c r="E14464" s="80" t="s">
        <v>1404</v>
      </c>
      <c r="F14464" s="81" t="str">
        <f>VLOOKUP(E14464,Customer[],2,FALSE)</f>
        <v>Lwin</v>
      </c>
      <c r="G14464" s="69" t="str">
        <f>VLOOKUP(E14464,Customer[],3,FALSE)</f>
        <v>Taungnu Rd</v>
      </c>
      <c r="H14464" s="69" t="str">
        <f>VLOOKUP(E14464,Customer[],4,FALSE)</f>
        <v>Hlaing Thar Yar</v>
      </c>
      <c r="I14464" s="48" t="s">
        <v>20</v>
      </c>
      <c r="J14464" s="82" t="str">
        <f>VLOOKUP(I14464,PGStock[],2,FALSE)</f>
        <v>Formula Rum 700ml</v>
      </c>
      <c r="K14464" s="71">
        <f>VLOOKUP(I14464,PGStock[],3,FALSE)</f>
        <v>0.7</v>
      </c>
      <c r="L14464" s="47">
        <v>1</v>
      </c>
      <c r="M14464" s="47">
        <f>VLOOKUP(I14464,PGStock[],6,FALSE)</f>
        <v>200</v>
      </c>
      <c r="N14464" s="47">
        <f>+PGSales!$L14464*PGSales!$M14464</f>
        <v>200</v>
      </c>
    </row>
    <row r="14465" spans="1:14" hidden="1" x14ac:dyDescent="0.25">
      <c r="A14465" s="77">
        <f t="shared" si="1762"/>
        <v>2026</v>
      </c>
      <c r="B14465" s="77">
        <f t="shared" si="1763"/>
        <v>2</v>
      </c>
      <c r="C14465" s="73">
        <v>46079</v>
      </c>
      <c r="D14465" s="79" t="s">
        <v>115</v>
      </c>
      <c r="E14465" s="80" t="s">
        <v>1404</v>
      </c>
      <c r="F14465" s="81" t="str">
        <f>VLOOKUP(E14465,Customer[],2,FALSE)</f>
        <v>Lwin</v>
      </c>
      <c r="G14465" s="69" t="str">
        <f>VLOOKUP(E14465,Customer[],3,FALSE)</f>
        <v>Taungnu Rd</v>
      </c>
      <c r="H14465" s="69" t="str">
        <f>VLOOKUP(E14465,Customer[],4,FALSE)</f>
        <v>Hlaing Thar Yar</v>
      </c>
      <c r="I14465" s="48" t="s">
        <v>18</v>
      </c>
      <c r="J14465" s="82" t="str">
        <f>VLOOKUP(I14465,PGStock[],2,FALSE)</f>
        <v>Formula Rum 350ml</v>
      </c>
      <c r="K14465" s="71">
        <f>VLOOKUP(I14465,PGStock[],3,FALSE)</f>
        <v>0.35</v>
      </c>
      <c r="L14465" s="47">
        <v>2</v>
      </c>
      <c r="M14465" s="47">
        <f>VLOOKUP(I14465,PGStock[],6,FALSE)</f>
        <v>150</v>
      </c>
      <c r="N14465" s="47">
        <f>+PGSales!$L14465*PGSales!$M14465</f>
        <v>300</v>
      </c>
    </row>
    <row r="14466" spans="1:14" hidden="1" x14ac:dyDescent="0.25">
      <c r="A14466" s="77">
        <f t="shared" si="1762"/>
        <v>2026</v>
      </c>
      <c r="B14466" s="77">
        <f t="shared" si="1763"/>
        <v>2</v>
      </c>
      <c r="C14466" s="73">
        <v>46079</v>
      </c>
      <c r="D14466" s="79" t="s">
        <v>115</v>
      </c>
      <c r="E14466" s="80" t="s">
        <v>1404</v>
      </c>
      <c r="F14466" s="81" t="str">
        <f>VLOOKUP(E14466,Customer[],2,FALSE)</f>
        <v>Lwin</v>
      </c>
      <c r="G14466" s="69" t="str">
        <f>VLOOKUP(E14466,Customer[],3,FALSE)</f>
        <v>Taungnu Rd</v>
      </c>
      <c r="H14466" s="69" t="str">
        <f>VLOOKUP(E14466,Customer[],4,FALSE)</f>
        <v>Hlaing Thar Yar</v>
      </c>
      <c r="I14466" s="48" t="s">
        <v>958</v>
      </c>
      <c r="J14466" s="82" t="str">
        <f>VLOOKUP(I14466,PGStock[],2,FALSE)</f>
        <v>Shwe Man 680ml</v>
      </c>
      <c r="K14466" s="71">
        <f>VLOOKUP(I14466,PGStock[],3,FALSE)</f>
        <v>0.68</v>
      </c>
      <c r="L14466" s="47">
        <v>1</v>
      </c>
      <c r="M14466" s="47">
        <f>VLOOKUP(I14466,PGStock[],6,FALSE)</f>
        <v>100</v>
      </c>
      <c r="N14466" s="47">
        <f>+PGSales!$L14466*PGSales!$M14466</f>
        <v>100</v>
      </c>
    </row>
    <row r="14467" spans="1:14" hidden="1" x14ac:dyDescent="0.25">
      <c r="A14467" s="77">
        <f t="shared" si="1762"/>
        <v>2026</v>
      </c>
      <c r="B14467" s="77">
        <f t="shared" si="1763"/>
        <v>2</v>
      </c>
      <c r="C14467" s="73">
        <v>46079</v>
      </c>
      <c r="D14467" s="79" t="s">
        <v>115</v>
      </c>
      <c r="E14467" s="80" t="s">
        <v>1404</v>
      </c>
      <c r="F14467" s="81" t="str">
        <f>VLOOKUP(E14467,Customer[],2,FALSE)</f>
        <v>Lwin</v>
      </c>
      <c r="G14467" s="69" t="str">
        <f>VLOOKUP(E14467,Customer[],3,FALSE)</f>
        <v>Taungnu Rd</v>
      </c>
      <c r="H14467" s="69" t="str">
        <f>VLOOKUP(E14467,Customer[],4,FALSE)</f>
        <v>Hlaing Thar Yar</v>
      </c>
      <c r="I14467" s="48" t="s">
        <v>959</v>
      </c>
      <c r="J14467" s="82" t="str">
        <f>VLOOKUP(I14467,PGStock[],2,FALSE)</f>
        <v>Shwe Man ကော်ဗူး (1 Liter)</v>
      </c>
      <c r="K14467" s="71">
        <f>VLOOKUP(I14467,PGStock[],3,FALSE)</f>
        <v>1</v>
      </c>
      <c r="L14467" s="47">
        <v>2</v>
      </c>
      <c r="M14467" s="47">
        <f>VLOOKUP(I14467,PGStock[],6,FALSE)</f>
        <v>100</v>
      </c>
      <c r="N14467" s="47">
        <f>+PGSales!$L14467*PGSales!$M14467</f>
        <v>200</v>
      </c>
    </row>
    <row r="14468" spans="1:14" hidden="1" x14ac:dyDescent="0.25">
      <c r="A14468" s="77">
        <f t="shared" si="1762"/>
        <v>2026</v>
      </c>
      <c r="B14468" s="77">
        <f t="shared" si="1763"/>
        <v>2</v>
      </c>
      <c r="C14468" s="73">
        <v>46079</v>
      </c>
      <c r="D14468" s="79" t="s">
        <v>74</v>
      </c>
      <c r="E14468" s="80" t="s">
        <v>532</v>
      </c>
      <c r="F14468" s="81" t="str">
        <f>VLOOKUP(E14468,Customer[],2,FALSE)</f>
        <v>Okk Kar</v>
      </c>
      <c r="G14468" s="69" t="str">
        <f>VLOOKUP(E14468,Customer[],3,FALSE)</f>
        <v>Pi Moe Hinn Sd</v>
      </c>
      <c r="H14468" s="69" t="str">
        <f>VLOOKUP(E14468,Customer[],4,FALSE)</f>
        <v>Hlaing Thar Yar</v>
      </c>
      <c r="I14468" s="48" t="s">
        <v>25</v>
      </c>
      <c r="J14468" s="82" t="str">
        <f>VLOOKUP(I14468,PGStock[],2,FALSE)</f>
        <v>Columbus Super Red Smooth 350 Ml</v>
      </c>
      <c r="K14468" s="71">
        <f>VLOOKUP(I14468,PGStock[],3,FALSE)</f>
        <v>0.35</v>
      </c>
      <c r="L14468" s="47">
        <v>3</v>
      </c>
      <c r="M14468" s="47">
        <f>VLOOKUP(I14468,PGStock[],6,FALSE)</f>
        <v>150</v>
      </c>
      <c r="N14468" s="47">
        <f>+PGSales!$L14468*PGSales!$M14468</f>
        <v>450</v>
      </c>
    </row>
    <row r="14469" spans="1:14" hidden="1" x14ac:dyDescent="0.25">
      <c r="A14469" s="77">
        <f t="shared" si="1762"/>
        <v>2026</v>
      </c>
      <c r="B14469" s="77">
        <f t="shared" si="1763"/>
        <v>2</v>
      </c>
      <c r="C14469" s="73">
        <v>46079</v>
      </c>
      <c r="D14469" s="79" t="s">
        <v>74</v>
      </c>
      <c r="E14469" s="80" t="s">
        <v>532</v>
      </c>
      <c r="F14469" s="81" t="str">
        <f>VLOOKUP(E14469,Customer[],2,FALSE)</f>
        <v>Okk Kar</v>
      </c>
      <c r="G14469" s="69" t="str">
        <f>VLOOKUP(E14469,Customer[],3,FALSE)</f>
        <v>Pi Moe Hinn Sd</v>
      </c>
      <c r="H14469" s="69" t="str">
        <f>VLOOKUP(E14469,Customer[],4,FALSE)</f>
        <v>Hlaing Thar Yar</v>
      </c>
      <c r="I14469" s="48" t="s">
        <v>959</v>
      </c>
      <c r="J14469" s="82" t="str">
        <f>VLOOKUP(I14469,PGStock[],2,FALSE)</f>
        <v>Shwe Man ကော်ဗူး (1 Liter)</v>
      </c>
      <c r="K14469" s="71">
        <f>VLOOKUP(I14469,PGStock[],3,FALSE)</f>
        <v>1</v>
      </c>
      <c r="L14469" s="47">
        <v>1</v>
      </c>
      <c r="M14469" s="47">
        <f>VLOOKUP(I14469,PGStock[],6,FALSE)</f>
        <v>100</v>
      </c>
      <c r="N14469" s="47">
        <f>+PGSales!$L14469*PGSales!$M14469</f>
        <v>100</v>
      </c>
    </row>
    <row r="14470" spans="1:14" hidden="1" x14ac:dyDescent="0.25">
      <c r="A14470" s="77">
        <f t="shared" si="1762"/>
        <v>2026</v>
      </c>
      <c r="B14470" s="77">
        <f t="shared" si="1763"/>
        <v>2</v>
      </c>
      <c r="C14470" s="73">
        <v>46079</v>
      </c>
      <c r="D14470" s="79" t="s">
        <v>275</v>
      </c>
      <c r="E14470" s="80" t="s">
        <v>552</v>
      </c>
      <c r="F14470" s="81" t="str">
        <f>VLOOKUP(E14470,Customer[],2,FALSE)</f>
        <v>Dana Toe(2)</v>
      </c>
      <c r="G14470" s="69" t="str">
        <f>VLOOKUP(E14470,Customer[],3,FALSE)</f>
        <v>Pamoe Hinn Rd</v>
      </c>
      <c r="H14470" s="69" t="str">
        <f>VLOOKUP(E14470,Customer[],4,FALSE)</f>
        <v>Hlaing Thar Yar Route (1)</v>
      </c>
      <c r="I14470" s="48" t="s">
        <v>25</v>
      </c>
      <c r="J14470" s="82" t="str">
        <f>VLOOKUP(I14470,PGStock[],2,FALSE)</f>
        <v>Columbus Super Red Smooth 350 Ml</v>
      </c>
      <c r="K14470" s="71">
        <f>VLOOKUP(I14470,PGStock[],3,FALSE)</f>
        <v>0.35</v>
      </c>
      <c r="L14470" s="47">
        <v>1</v>
      </c>
      <c r="M14470" s="47">
        <f>VLOOKUP(I14470,PGStock[],6,FALSE)</f>
        <v>150</v>
      </c>
      <c r="N14470" s="47">
        <f>+PGSales!$L14470*PGSales!$M14470</f>
        <v>150</v>
      </c>
    </row>
    <row r="14471" spans="1:14" hidden="1" x14ac:dyDescent="0.25">
      <c r="A14471" s="77">
        <f t="shared" si="1754"/>
        <v>2026</v>
      </c>
      <c r="B14471" s="77">
        <f t="shared" si="1755"/>
        <v>2</v>
      </c>
      <c r="C14471" s="73">
        <v>46079</v>
      </c>
      <c r="D14471" s="79" t="s">
        <v>275</v>
      </c>
      <c r="E14471" s="80" t="s">
        <v>552</v>
      </c>
      <c r="F14471" s="81" t="str">
        <f>VLOOKUP(E14471,Customer[],2,FALSE)</f>
        <v>Dana Toe(2)</v>
      </c>
      <c r="G14471" s="69" t="str">
        <f>VLOOKUP(E14471,Customer[],3,FALSE)</f>
        <v>Pamoe Hinn Rd</v>
      </c>
      <c r="H14471" s="69" t="str">
        <f>VLOOKUP(E14471,Customer[],4,FALSE)</f>
        <v>Hlaing Thar Yar Route (1)</v>
      </c>
      <c r="I14471" s="48" t="s">
        <v>20</v>
      </c>
      <c r="J14471" s="82" t="str">
        <f>VLOOKUP(I14471,PGStock[],2,FALSE)</f>
        <v>Formula Rum 700ml</v>
      </c>
      <c r="K14471" s="71">
        <f>VLOOKUP(I14471,PGStock[],3,FALSE)</f>
        <v>0.7</v>
      </c>
      <c r="L14471" s="47">
        <v>1</v>
      </c>
      <c r="M14471" s="47">
        <f>VLOOKUP(I14471,PGStock[],6,FALSE)</f>
        <v>200</v>
      </c>
      <c r="N14471" s="47">
        <f>+PGSales!$L14471*PGSales!$M14471</f>
        <v>200</v>
      </c>
    </row>
    <row r="14472" spans="1:14" hidden="1" x14ac:dyDescent="0.25">
      <c r="A14472" s="77">
        <f t="shared" si="1754"/>
        <v>2026</v>
      </c>
      <c r="B14472" s="77">
        <f t="shared" si="1755"/>
        <v>2</v>
      </c>
      <c r="C14472" s="73">
        <v>46079</v>
      </c>
      <c r="D14472" s="79" t="s">
        <v>275</v>
      </c>
      <c r="E14472" s="80" t="s">
        <v>552</v>
      </c>
      <c r="F14472" s="81" t="str">
        <f>VLOOKUP(E14472,Customer[],2,FALSE)</f>
        <v>Dana Toe(2)</v>
      </c>
      <c r="G14472" s="69" t="str">
        <f>VLOOKUP(E14472,Customer[],3,FALSE)</f>
        <v>Pamoe Hinn Rd</v>
      </c>
      <c r="H14472" s="69" t="str">
        <f>VLOOKUP(E14472,Customer[],4,FALSE)</f>
        <v>Hlaing Thar Yar Route (1)</v>
      </c>
      <c r="I14472" s="48" t="s">
        <v>18</v>
      </c>
      <c r="J14472" s="82" t="str">
        <f>VLOOKUP(I14472,PGStock[],2,FALSE)</f>
        <v>Formula Rum 350ml</v>
      </c>
      <c r="K14472" s="71">
        <f>VLOOKUP(I14472,PGStock[],3,FALSE)</f>
        <v>0.35</v>
      </c>
      <c r="L14472" s="47">
        <v>2</v>
      </c>
      <c r="M14472" s="47">
        <f>VLOOKUP(I14472,PGStock[],6,FALSE)</f>
        <v>150</v>
      </c>
      <c r="N14472" s="47">
        <f>+PGSales!$L14472*PGSales!$M14472</f>
        <v>300</v>
      </c>
    </row>
    <row r="14473" spans="1:14" hidden="1" x14ac:dyDescent="0.25">
      <c r="A14473" s="77">
        <f t="shared" si="1754"/>
        <v>2026</v>
      </c>
      <c r="B14473" s="77">
        <f t="shared" si="1755"/>
        <v>2</v>
      </c>
      <c r="C14473" s="73">
        <v>46079</v>
      </c>
      <c r="D14473" s="79" t="s">
        <v>275</v>
      </c>
      <c r="E14473" s="80" t="s">
        <v>552</v>
      </c>
      <c r="F14473" s="81" t="str">
        <f>VLOOKUP(E14473,Customer[],2,FALSE)</f>
        <v>Dana Toe(2)</v>
      </c>
      <c r="G14473" s="69" t="str">
        <f>VLOOKUP(E14473,Customer[],3,FALSE)</f>
        <v>Pamoe Hinn Rd</v>
      </c>
      <c r="H14473" s="69" t="str">
        <f>VLOOKUP(E14473,Customer[],4,FALSE)</f>
        <v>Hlaing Thar Yar Route (1)</v>
      </c>
      <c r="I14473" s="48" t="s">
        <v>959</v>
      </c>
      <c r="J14473" s="82" t="str">
        <f>VLOOKUP(I14473,PGStock[],2,FALSE)</f>
        <v>Shwe Man ကော်ဗူး (1 Liter)</v>
      </c>
      <c r="K14473" s="71">
        <f>VLOOKUP(I14473,PGStock[],3,FALSE)</f>
        <v>1</v>
      </c>
      <c r="L14473" s="47">
        <v>1</v>
      </c>
      <c r="M14473" s="47">
        <f>VLOOKUP(I14473,PGStock[],6,FALSE)</f>
        <v>100</v>
      </c>
      <c r="N14473" s="47">
        <f>+PGSales!$L14473*PGSales!$M14473</f>
        <v>100</v>
      </c>
    </row>
    <row r="14474" spans="1:14" hidden="1" x14ac:dyDescent="0.25">
      <c r="A14474" s="77">
        <f t="shared" si="1754"/>
        <v>2026</v>
      </c>
      <c r="B14474" s="77">
        <f t="shared" si="1755"/>
        <v>2</v>
      </c>
      <c r="C14474" s="73">
        <v>46080</v>
      </c>
      <c r="D14474" s="79" t="s">
        <v>62</v>
      </c>
      <c r="E14474" s="80" t="s">
        <v>246</v>
      </c>
      <c r="F14474" s="81" t="str">
        <f>VLOOKUP(E14474,Customer[],2,FALSE)</f>
        <v>Zaw Hein Kaber</v>
      </c>
      <c r="G14474" s="69" t="str">
        <f>VLOOKUP(E14474,Customer[],3,FALSE)</f>
        <v>ThanDin Zay Rd</v>
      </c>
      <c r="H14474" s="69" t="str">
        <f>VLOOKUP(E14474,Customer[],4,FALSE)</f>
        <v xml:space="preserve">Shwepyithar </v>
      </c>
      <c r="I14474" s="48" t="s">
        <v>25</v>
      </c>
      <c r="J14474" s="82" t="str">
        <f>VLOOKUP(I14474,PGStock[],2,FALSE)</f>
        <v>Columbus Super Red Smooth 350 Ml</v>
      </c>
      <c r="K14474" s="71">
        <f>VLOOKUP(I14474,PGStock[],3,FALSE)</f>
        <v>0.35</v>
      </c>
      <c r="L14474" s="47">
        <v>3</v>
      </c>
      <c r="M14474" s="47">
        <f>VLOOKUP(I14474,PGStock[],6,FALSE)</f>
        <v>150</v>
      </c>
      <c r="N14474" s="47">
        <f>+PGSales!$L14474*PGSales!$M14474</f>
        <v>450</v>
      </c>
    </row>
    <row r="14475" spans="1:14" hidden="1" x14ac:dyDescent="0.25">
      <c r="A14475" s="77">
        <f t="shared" ref="A14475:A14484" si="1764">YEAR(C14475)</f>
        <v>2026</v>
      </c>
      <c r="B14475" s="77">
        <f t="shared" ref="B14475:B14484" si="1765">MONTH(C14475)</f>
        <v>2</v>
      </c>
      <c r="C14475" s="73">
        <v>46080</v>
      </c>
      <c r="D14475" s="79" t="s">
        <v>62</v>
      </c>
      <c r="E14475" s="80" t="s">
        <v>246</v>
      </c>
      <c r="F14475" s="81" t="str">
        <f>VLOOKUP(E14475,Customer[],2,FALSE)</f>
        <v>Zaw Hein Kaber</v>
      </c>
      <c r="G14475" s="69" t="str">
        <f>VLOOKUP(E14475,Customer[],3,FALSE)</f>
        <v>ThanDin Zay Rd</v>
      </c>
      <c r="H14475" s="69" t="str">
        <f>VLOOKUP(E14475,Customer[],4,FALSE)</f>
        <v xml:space="preserve">Shwepyithar </v>
      </c>
      <c r="I14475" s="48" t="s">
        <v>18</v>
      </c>
      <c r="J14475" s="82" t="str">
        <f>VLOOKUP(I14475,PGStock[],2,FALSE)</f>
        <v>Formula Rum 350ml</v>
      </c>
      <c r="K14475" s="71">
        <f>VLOOKUP(I14475,PGStock[],3,FALSE)</f>
        <v>0.35</v>
      </c>
      <c r="L14475" s="47">
        <v>2</v>
      </c>
      <c r="M14475" s="47">
        <f>VLOOKUP(I14475,PGStock[],6,FALSE)</f>
        <v>150</v>
      </c>
      <c r="N14475" s="47">
        <f>+PGSales!$L14475*PGSales!$M14475</f>
        <v>300</v>
      </c>
    </row>
    <row r="14476" spans="1:14" hidden="1" x14ac:dyDescent="0.25">
      <c r="A14476" s="77">
        <f t="shared" si="1764"/>
        <v>2026</v>
      </c>
      <c r="B14476" s="77">
        <f t="shared" si="1765"/>
        <v>2</v>
      </c>
      <c r="C14476" s="73">
        <v>46080</v>
      </c>
      <c r="D14476" s="79" t="s">
        <v>62</v>
      </c>
      <c r="E14476" s="80" t="s">
        <v>246</v>
      </c>
      <c r="F14476" s="81" t="str">
        <f>VLOOKUP(E14476,Customer[],2,FALSE)</f>
        <v>Zaw Hein Kaber</v>
      </c>
      <c r="G14476" s="69" t="str">
        <f>VLOOKUP(E14476,Customer[],3,FALSE)</f>
        <v>ThanDin Zay Rd</v>
      </c>
      <c r="H14476" s="69" t="str">
        <f>VLOOKUP(E14476,Customer[],4,FALSE)</f>
        <v xml:space="preserve">Shwepyithar </v>
      </c>
      <c r="I14476" s="48" t="s">
        <v>959</v>
      </c>
      <c r="J14476" s="82" t="str">
        <f>VLOOKUP(I14476,PGStock[],2,FALSE)</f>
        <v>Shwe Man ကော်ဗူး (1 Liter)</v>
      </c>
      <c r="K14476" s="71">
        <f>VLOOKUP(I14476,PGStock[],3,FALSE)</f>
        <v>1</v>
      </c>
      <c r="L14476" s="47">
        <v>2</v>
      </c>
      <c r="M14476" s="47">
        <f>VLOOKUP(I14476,PGStock[],6,FALSE)</f>
        <v>100</v>
      </c>
      <c r="N14476" s="47">
        <f>+PGSales!$L14476*PGSales!$M14476</f>
        <v>200</v>
      </c>
    </row>
    <row r="14477" spans="1:14" hidden="1" x14ac:dyDescent="0.25">
      <c r="A14477" s="77">
        <f t="shared" si="1764"/>
        <v>2026</v>
      </c>
      <c r="B14477" s="77">
        <f t="shared" si="1765"/>
        <v>2</v>
      </c>
      <c r="C14477" s="73">
        <v>46080</v>
      </c>
      <c r="D14477" s="79" t="s">
        <v>70</v>
      </c>
      <c r="E14477" s="80" t="s">
        <v>245</v>
      </c>
      <c r="F14477" s="81" t="str">
        <f>VLOOKUP(E14477,Customer[],2,FALSE)</f>
        <v>Cheer</v>
      </c>
      <c r="G14477" s="69" t="str">
        <f>VLOOKUP(E14477,Customer[],3,FALSE)</f>
        <v>ThanDin Zay Rd</v>
      </c>
      <c r="H14477" s="69" t="str">
        <f>VLOOKUP(E14477,Customer[],4,FALSE)</f>
        <v xml:space="preserve">Shwepyithar </v>
      </c>
      <c r="I14477" s="48" t="s">
        <v>25</v>
      </c>
      <c r="J14477" s="82" t="str">
        <f>VLOOKUP(I14477,PGStock[],2,FALSE)</f>
        <v>Columbus Super Red Smooth 350 Ml</v>
      </c>
      <c r="K14477" s="71">
        <f>VLOOKUP(I14477,PGStock[],3,FALSE)</f>
        <v>0.35</v>
      </c>
      <c r="L14477" s="47">
        <v>5</v>
      </c>
      <c r="M14477" s="47">
        <f>VLOOKUP(I14477,PGStock[],6,FALSE)</f>
        <v>150</v>
      </c>
      <c r="N14477" s="47">
        <f>+PGSales!$L14477*PGSales!$M14477</f>
        <v>750</v>
      </c>
    </row>
    <row r="14478" spans="1:14" hidden="1" x14ac:dyDescent="0.25">
      <c r="A14478" s="77">
        <f t="shared" si="1764"/>
        <v>2026</v>
      </c>
      <c r="B14478" s="77">
        <f t="shared" si="1765"/>
        <v>2</v>
      </c>
      <c r="C14478" s="73">
        <v>46080</v>
      </c>
      <c r="D14478" s="79" t="s">
        <v>70</v>
      </c>
      <c r="E14478" s="80" t="s">
        <v>245</v>
      </c>
      <c r="F14478" s="81" t="str">
        <f>VLOOKUP(E14478,Customer[],2,FALSE)</f>
        <v>Cheer</v>
      </c>
      <c r="G14478" s="69" t="str">
        <f>VLOOKUP(E14478,Customer[],3,FALSE)</f>
        <v>ThanDin Zay Rd</v>
      </c>
      <c r="H14478" s="69" t="str">
        <f>VLOOKUP(E14478,Customer[],4,FALSE)</f>
        <v xml:space="preserve">Shwepyithar </v>
      </c>
      <c r="I14478" s="48" t="s">
        <v>18</v>
      </c>
      <c r="J14478" s="82" t="str">
        <f>VLOOKUP(I14478,PGStock[],2,FALSE)</f>
        <v>Formula Rum 350ml</v>
      </c>
      <c r="K14478" s="71">
        <f>VLOOKUP(I14478,PGStock[],3,FALSE)</f>
        <v>0.35</v>
      </c>
      <c r="L14478" s="47">
        <v>5</v>
      </c>
      <c r="M14478" s="47">
        <f>VLOOKUP(I14478,PGStock[],6,FALSE)</f>
        <v>150</v>
      </c>
      <c r="N14478" s="47">
        <f>+PGSales!$L14478*PGSales!$M14478</f>
        <v>750</v>
      </c>
    </row>
    <row r="14479" spans="1:14" hidden="1" x14ac:dyDescent="0.25">
      <c r="A14479" s="77">
        <f t="shared" si="1764"/>
        <v>2026</v>
      </c>
      <c r="B14479" s="77">
        <f t="shared" si="1765"/>
        <v>2</v>
      </c>
      <c r="C14479" s="73">
        <v>46080</v>
      </c>
      <c r="D14479" s="79" t="s">
        <v>70</v>
      </c>
      <c r="E14479" s="80" t="s">
        <v>245</v>
      </c>
      <c r="F14479" s="81" t="str">
        <f>VLOOKUP(E14479,Customer[],2,FALSE)</f>
        <v>Cheer</v>
      </c>
      <c r="G14479" s="69" t="str">
        <f>VLOOKUP(E14479,Customer[],3,FALSE)</f>
        <v>ThanDin Zay Rd</v>
      </c>
      <c r="H14479" s="69" t="str">
        <f>VLOOKUP(E14479,Customer[],4,FALSE)</f>
        <v xml:space="preserve">Shwepyithar </v>
      </c>
      <c r="I14479" s="48" t="s">
        <v>959</v>
      </c>
      <c r="J14479" s="82" t="str">
        <f>VLOOKUP(I14479,PGStock[],2,FALSE)</f>
        <v>Shwe Man ကော်ဗူး (1 Liter)</v>
      </c>
      <c r="K14479" s="71">
        <f>VLOOKUP(I14479,PGStock[],3,FALSE)</f>
        <v>1</v>
      </c>
      <c r="L14479" s="47">
        <v>3</v>
      </c>
      <c r="M14479" s="47">
        <f>VLOOKUP(I14479,PGStock[],6,FALSE)</f>
        <v>100</v>
      </c>
      <c r="N14479" s="47">
        <f>+PGSales!$L14479*PGSales!$M14479</f>
        <v>300</v>
      </c>
    </row>
    <row r="14480" spans="1:14" hidden="1" x14ac:dyDescent="0.25">
      <c r="A14480" s="77">
        <f t="shared" si="1764"/>
        <v>2026</v>
      </c>
      <c r="B14480" s="77">
        <f t="shared" si="1765"/>
        <v>2</v>
      </c>
      <c r="C14480" s="73">
        <v>46080</v>
      </c>
      <c r="D14480" s="79" t="s">
        <v>66</v>
      </c>
      <c r="E14480" s="80" t="s">
        <v>1088</v>
      </c>
      <c r="F14480" s="81" t="str">
        <f>VLOOKUP(E14480,Customer[],2,FALSE)</f>
        <v>Than Htet Aung</v>
      </c>
      <c r="G14480" s="69" t="str">
        <f>VLOOKUP(E14480,Customer[],3,FALSE)</f>
        <v>Palal rd</v>
      </c>
      <c r="H14480" s="69" t="str">
        <f>VLOOKUP(E14480,Customer[],4,FALSE)</f>
        <v xml:space="preserve">Shwepyithar </v>
      </c>
      <c r="I14480" s="48" t="s">
        <v>25</v>
      </c>
      <c r="J14480" s="82" t="str">
        <f>VLOOKUP(I14480,PGStock[],2,FALSE)</f>
        <v>Columbus Super Red Smooth 350 Ml</v>
      </c>
      <c r="K14480" s="71">
        <f>VLOOKUP(I14480,PGStock[],3,FALSE)</f>
        <v>0.35</v>
      </c>
      <c r="L14480" s="47">
        <v>6</v>
      </c>
      <c r="M14480" s="47">
        <f>VLOOKUP(I14480,PGStock[],6,FALSE)</f>
        <v>150</v>
      </c>
      <c r="N14480" s="47">
        <f>+PGSales!$L14480*PGSales!$M14480</f>
        <v>900</v>
      </c>
    </row>
    <row r="14481" spans="1:14" hidden="1" x14ac:dyDescent="0.25">
      <c r="A14481" s="77">
        <f t="shared" si="1764"/>
        <v>2026</v>
      </c>
      <c r="B14481" s="77">
        <f t="shared" si="1765"/>
        <v>2</v>
      </c>
      <c r="C14481" s="73">
        <v>46080</v>
      </c>
      <c r="D14481" s="79" t="s">
        <v>66</v>
      </c>
      <c r="E14481" s="80" t="s">
        <v>1088</v>
      </c>
      <c r="F14481" s="81" t="str">
        <f>VLOOKUP(E14481,Customer[],2,FALSE)</f>
        <v>Than Htet Aung</v>
      </c>
      <c r="G14481" s="69" t="str">
        <f>VLOOKUP(E14481,Customer[],3,FALSE)</f>
        <v>Palal rd</v>
      </c>
      <c r="H14481" s="69" t="str">
        <f>VLOOKUP(E14481,Customer[],4,FALSE)</f>
        <v xml:space="preserve">Shwepyithar </v>
      </c>
      <c r="I14481" s="48" t="s">
        <v>18</v>
      </c>
      <c r="J14481" s="82" t="str">
        <f>VLOOKUP(I14481,PGStock[],2,FALSE)</f>
        <v>Formula Rum 350ml</v>
      </c>
      <c r="K14481" s="71">
        <f>VLOOKUP(I14481,PGStock[],3,FALSE)</f>
        <v>0.35</v>
      </c>
      <c r="L14481" s="47">
        <v>2</v>
      </c>
      <c r="M14481" s="47">
        <f>VLOOKUP(I14481,PGStock[],6,FALSE)</f>
        <v>150</v>
      </c>
      <c r="N14481" s="47">
        <f>+PGSales!$L14481*PGSales!$M14481</f>
        <v>300</v>
      </c>
    </row>
    <row r="14482" spans="1:14" hidden="1" x14ac:dyDescent="0.25">
      <c r="A14482" s="77">
        <f t="shared" si="1764"/>
        <v>2026</v>
      </c>
      <c r="B14482" s="77">
        <f t="shared" si="1765"/>
        <v>2</v>
      </c>
      <c r="C14482" s="73">
        <v>46080</v>
      </c>
      <c r="D14482" s="79" t="s">
        <v>66</v>
      </c>
      <c r="E14482" s="80" t="s">
        <v>1088</v>
      </c>
      <c r="F14482" s="81" t="str">
        <f>VLOOKUP(E14482,Customer[],2,FALSE)</f>
        <v>Than Htet Aung</v>
      </c>
      <c r="G14482" s="69" t="str">
        <f>VLOOKUP(E14482,Customer[],3,FALSE)</f>
        <v>Palal rd</v>
      </c>
      <c r="H14482" s="69" t="str">
        <f>VLOOKUP(E14482,Customer[],4,FALSE)</f>
        <v xml:space="preserve">Shwepyithar </v>
      </c>
      <c r="I14482" s="48" t="s">
        <v>959</v>
      </c>
      <c r="J14482" s="82" t="str">
        <f>VLOOKUP(I14482,PGStock[],2,FALSE)</f>
        <v>Shwe Man ကော်ဗူး (1 Liter)</v>
      </c>
      <c r="K14482" s="71">
        <f>VLOOKUP(I14482,PGStock[],3,FALSE)</f>
        <v>1</v>
      </c>
      <c r="L14482" s="47">
        <v>4</v>
      </c>
      <c r="M14482" s="47">
        <f>VLOOKUP(I14482,PGStock[],6,FALSE)</f>
        <v>100</v>
      </c>
      <c r="N14482" s="47">
        <f>+PGSales!$L14482*PGSales!$M14482</f>
        <v>400</v>
      </c>
    </row>
    <row r="14483" spans="1:14" hidden="1" x14ac:dyDescent="0.25">
      <c r="A14483" s="77">
        <f t="shared" si="1764"/>
        <v>2026</v>
      </c>
      <c r="B14483" s="77">
        <f t="shared" si="1765"/>
        <v>2</v>
      </c>
      <c r="C14483" s="73">
        <v>46080</v>
      </c>
      <c r="D14483" s="79" t="s">
        <v>68</v>
      </c>
      <c r="E14483" s="80" t="s">
        <v>177</v>
      </c>
      <c r="F14483" s="81" t="str">
        <f>VLOOKUP(E14483,Customer[],2,FALSE)</f>
        <v>NI Ni Poe poe</v>
      </c>
      <c r="G14483" s="69" t="str">
        <f>VLOOKUP(E14483,Customer[],3,FALSE)</f>
        <v>Ye Yanaing Rd</v>
      </c>
      <c r="H14483" s="69" t="str">
        <f>VLOOKUP(E14483,Customer[],4,FALSE)</f>
        <v xml:space="preserve">Shwepyithar </v>
      </c>
      <c r="I14483" s="48" t="s">
        <v>25</v>
      </c>
      <c r="J14483" s="82" t="str">
        <f>VLOOKUP(I14483,PGStock[],2,FALSE)</f>
        <v>Columbus Super Red Smooth 350 Ml</v>
      </c>
      <c r="K14483" s="71">
        <f>VLOOKUP(I14483,PGStock[],3,FALSE)</f>
        <v>0.35</v>
      </c>
      <c r="L14483" s="47">
        <v>1</v>
      </c>
      <c r="M14483" s="47">
        <f>VLOOKUP(I14483,PGStock[],6,FALSE)</f>
        <v>150</v>
      </c>
      <c r="N14483" s="47">
        <f>+PGSales!$L14483*PGSales!$M14483</f>
        <v>150</v>
      </c>
    </row>
    <row r="14484" spans="1:14" hidden="1" x14ac:dyDescent="0.25">
      <c r="A14484" s="77">
        <f t="shared" si="1764"/>
        <v>2026</v>
      </c>
      <c r="B14484" s="77">
        <f t="shared" si="1765"/>
        <v>2</v>
      </c>
      <c r="C14484" s="73">
        <v>46080</v>
      </c>
      <c r="D14484" s="79" t="s">
        <v>68</v>
      </c>
      <c r="E14484" s="80" t="s">
        <v>177</v>
      </c>
      <c r="F14484" s="81" t="str">
        <f>VLOOKUP(E14484,Customer[],2,FALSE)</f>
        <v>NI Ni Poe poe</v>
      </c>
      <c r="G14484" s="69" t="str">
        <f>VLOOKUP(E14484,Customer[],3,FALSE)</f>
        <v>Ye Yanaing Rd</v>
      </c>
      <c r="H14484" s="69" t="str">
        <f>VLOOKUP(E14484,Customer[],4,FALSE)</f>
        <v xml:space="preserve">Shwepyithar </v>
      </c>
      <c r="I14484" s="48" t="s">
        <v>18</v>
      </c>
      <c r="J14484" s="82" t="str">
        <f>VLOOKUP(I14484,PGStock[],2,FALSE)</f>
        <v>Formula Rum 350ml</v>
      </c>
      <c r="K14484" s="71">
        <f>VLOOKUP(I14484,PGStock[],3,FALSE)</f>
        <v>0.35</v>
      </c>
      <c r="L14484" s="47">
        <v>1</v>
      </c>
      <c r="M14484" s="47">
        <f>VLOOKUP(I14484,PGStock[],6,FALSE)</f>
        <v>150</v>
      </c>
      <c r="N14484" s="47">
        <f>+PGSales!$L14484*PGSales!$M14484</f>
        <v>150</v>
      </c>
    </row>
    <row r="14485" spans="1:14" hidden="1" x14ac:dyDescent="0.25">
      <c r="A14485" s="77">
        <f t="shared" ref="A14485:A14527" si="1766">YEAR(C14485)</f>
        <v>2026</v>
      </c>
      <c r="B14485" s="77">
        <f t="shared" ref="B14485:B14527" si="1767">MONTH(C14485)</f>
        <v>2</v>
      </c>
      <c r="C14485" s="73">
        <v>46080</v>
      </c>
      <c r="D14485" s="79" t="s">
        <v>4</v>
      </c>
      <c r="E14485" s="80" t="s">
        <v>230</v>
      </c>
      <c r="F14485" s="81" t="str">
        <f>VLOOKUP(E14485,Customer[],2,FALSE)</f>
        <v>KZ</v>
      </c>
      <c r="G14485" s="69" t="str">
        <f>VLOOKUP(E14485,Customer[],3,FALSE)</f>
        <v>kantharyar Rd</v>
      </c>
      <c r="H14485" s="69" t="str">
        <f>VLOOKUP(E14485,Customer[],4,FALSE)</f>
        <v xml:space="preserve">Shwepyithar </v>
      </c>
      <c r="I14485" s="48" t="s">
        <v>25</v>
      </c>
      <c r="J14485" s="82" t="str">
        <f>VLOOKUP(I14485,PGStock[],2,FALSE)</f>
        <v>Columbus Super Red Smooth 350 Ml</v>
      </c>
      <c r="K14485" s="71">
        <f>VLOOKUP(I14485,PGStock[],3,FALSE)</f>
        <v>0.35</v>
      </c>
      <c r="L14485" s="47">
        <v>2</v>
      </c>
      <c r="M14485" s="47">
        <f>VLOOKUP(I14485,PGStock[],6,FALSE)</f>
        <v>150</v>
      </c>
      <c r="N14485" s="47">
        <f>+PGSales!$L14485*PGSales!$M14485</f>
        <v>300</v>
      </c>
    </row>
    <row r="14486" spans="1:14" hidden="1" x14ac:dyDescent="0.25">
      <c r="A14486" s="77">
        <f t="shared" si="1766"/>
        <v>2026</v>
      </c>
      <c r="B14486" s="77">
        <f t="shared" si="1767"/>
        <v>2</v>
      </c>
      <c r="C14486" s="73">
        <v>46080</v>
      </c>
      <c r="D14486" s="79" t="s">
        <v>4</v>
      </c>
      <c r="E14486" s="80" t="s">
        <v>230</v>
      </c>
      <c r="F14486" s="81" t="str">
        <f>VLOOKUP(E14486,Customer[],2,FALSE)</f>
        <v>KZ</v>
      </c>
      <c r="G14486" s="69" t="str">
        <f>VLOOKUP(E14486,Customer[],3,FALSE)</f>
        <v>kantharyar Rd</v>
      </c>
      <c r="H14486" s="69" t="str">
        <f>VLOOKUP(E14486,Customer[],4,FALSE)</f>
        <v xml:space="preserve">Shwepyithar </v>
      </c>
      <c r="I14486" s="48" t="s">
        <v>20</v>
      </c>
      <c r="J14486" s="82" t="str">
        <f>VLOOKUP(I14486,PGStock[],2,FALSE)</f>
        <v>Formula Rum 700ml</v>
      </c>
      <c r="K14486" s="71">
        <f>VLOOKUP(I14486,PGStock[],3,FALSE)</f>
        <v>0.7</v>
      </c>
      <c r="L14486" s="47">
        <v>1</v>
      </c>
      <c r="M14486" s="47">
        <f>VLOOKUP(I14486,PGStock[],6,FALSE)</f>
        <v>200</v>
      </c>
      <c r="N14486" s="47">
        <f>+PGSales!$L14486*PGSales!$M14486</f>
        <v>200</v>
      </c>
    </row>
    <row r="14487" spans="1:14" hidden="1" x14ac:dyDescent="0.25">
      <c r="A14487" s="77">
        <f t="shared" si="1766"/>
        <v>2026</v>
      </c>
      <c r="B14487" s="77">
        <f t="shared" si="1767"/>
        <v>2</v>
      </c>
      <c r="C14487" s="73">
        <v>46080</v>
      </c>
      <c r="D14487" s="79" t="s">
        <v>4</v>
      </c>
      <c r="E14487" s="80" t="s">
        <v>230</v>
      </c>
      <c r="F14487" s="81" t="str">
        <f>VLOOKUP(E14487,Customer[],2,FALSE)</f>
        <v>KZ</v>
      </c>
      <c r="G14487" s="69" t="str">
        <f>VLOOKUP(E14487,Customer[],3,FALSE)</f>
        <v>kantharyar Rd</v>
      </c>
      <c r="H14487" s="69" t="str">
        <f>VLOOKUP(E14487,Customer[],4,FALSE)</f>
        <v xml:space="preserve">Shwepyithar </v>
      </c>
      <c r="I14487" s="48" t="s">
        <v>18</v>
      </c>
      <c r="J14487" s="82" t="str">
        <f>VLOOKUP(I14487,PGStock[],2,FALSE)</f>
        <v>Formula Rum 350ml</v>
      </c>
      <c r="K14487" s="71">
        <f>VLOOKUP(I14487,PGStock[],3,FALSE)</f>
        <v>0.35</v>
      </c>
      <c r="L14487" s="47">
        <v>2</v>
      </c>
      <c r="M14487" s="47">
        <f>VLOOKUP(I14487,PGStock[],6,FALSE)</f>
        <v>150</v>
      </c>
      <c r="N14487" s="47">
        <f>+PGSales!$L14487*PGSales!$M14487</f>
        <v>300</v>
      </c>
    </row>
    <row r="14488" spans="1:14" hidden="1" x14ac:dyDescent="0.25">
      <c r="A14488" s="77">
        <f t="shared" si="1766"/>
        <v>2026</v>
      </c>
      <c r="B14488" s="77">
        <f t="shared" si="1767"/>
        <v>2</v>
      </c>
      <c r="C14488" s="73">
        <v>46080</v>
      </c>
      <c r="D14488" s="79" t="s">
        <v>4</v>
      </c>
      <c r="E14488" s="80" t="s">
        <v>230</v>
      </c>
      <c r="F14488" s="81" t="str">
        <f>VLOOKUP(E14488,Customer[],2,FALSE)</f>
        <v>KZ</v>
      </c>
      <c r="G14488" s="69" t="str">
        <f>VLOOKUP(E14488,Customer[],3,FALSE)</f>
        <v>kantharyar Rd</v>
      </c>
      <c r="H14488" s="69" t="str">
        <f>VLOOKUP(E14488,Customer[],4,FALSE)</f>
        <v xml:space="preserve">Shwepyithar </v>
      </c>
      <c r="I14488" s="48" t="s">
        <v>958</v>
      </c>
      <c r="J14488" s="82" t="str">
        <f>VLOOKUP(I14488,PGStock[],2,FALSE)</f>
        <v>Shwe Man 680ml</v>
      </c>
      <c r="K14488" s="71">
        <f>VLOOKUP(I14488,PGStock[],3,FALSE)</f>
        <v>0.68</v>
      </c>
      <c r="L14488" s="47">
        <v>2</v>
      </c>
      <c r="M14488" s="47">
        <f>VLOOKUP(I14488,PGStock[],6,FALSE)</f>
        <v>100</v>
      </c>
      <c r="N14488" s="47">
        <f>+PGSales!$L14488*PGSales!$M14488</f>
        <v>200</v>
      </c>
    </row>
    <row r="14489" spans="1:14" hidden="1" x14ac:dyDescent="0.25">
      <c r="A14489" s="77">
        <f t="shared" si="1766"/>
        <v>2026</v>
      </c>
      <c r="B14489" s="77">
        <f t="shared" si="1767"/>
        <v>2</v>
      </c>
      <c r="C14489" s="73">
        <v>46080</v>
      </c>
      <c r="D14489" s="79" t="s">
        <v>4</v>
      </c>
      <c r="E14489" s="80" t="s">
        <v>230</v>
      </c>
      <c r="F14489" s="81" t="str">
        <f>VLOOKUP(E14489,Customer[],2,FALSE)</f>
        <v>KZ</v>
      </c>
      <c r="G14489" s="69" t="str">
        <f>VLOOKUP(E14489,Customer[],3,FALSE)</f>
        <v>kantharyar Rd</v>
      </c>
      <c r="H14489" s="69" t="str">
        <f>VLOOKUP(E14489,Customer[],4,FALSE)</f>
        <v xml:space="preserve">Shwepyithar </v>
      </c>
      <c r="I14489" s="48" t="s">
        <v>959</v>
      </c>
      <c r="J14489" s="82" t="str">
        <f>VLOOKUP(I14489,PGStock[],2,FALSE)</f>
        <v>Shwe Man ကော်ဗူး (1 Liter)</v>
      </c>
      <c r="K14489" s="71">
        <f>VLOOKUP(I14489,PGStock[],3,FALSE)</f>
        <v>1</v>
      </c>
      <c r="L14489" s="47">
        <v>6</v>
      </c>
      <c r="M14489" s="47">
        <f>VLOOKUP(I14489,PGStock[],6,FALSE)</f>
        <v>100</v>
      </c>
      <c r="N14489" s="47">
        <f>+PGSales!$L14489*PGSales!$M14489</f>
        <v>600</v>
      </c>
    </row>
    <row r="14490" spans="1:14" hidden="1" x14ac:dyDescent="0.25">
      <c r="A14490" s="77">
        <f t="shared" si="1766"/>
        <v>2026</v>
      </c>
      <c r="B14490" s="77">
        <f t="shared" si="1767"/>
        <v>2</v>
      </c>
      <c r="C14490" s="73">
        <v>46080</v>
      </c>
      <c r="D14490" s="79" t="s">
        <v>878</v>
      </c>
      <c r="E14490" s="80" t="s">
        <v>584</v>
      </c>
      <c r="F14490" s="81" t="str">
        <f>VLOOKUP(E14490,Customer[],2,FALSE)</f>
        <v>Pan Nadi Hlaing (1)</v>
      </c>
      <c r="G14490" s="69" t="str">
        <f>VLOOKUP(E14490,Customer[],3,FALSE)</f>
        <v>Taungnu Rd</v>
      </c>
      <c r="H14490" s="69" t="str">
        <f>VLOOKUP(E14490,Customer[],4,FALSE)</f>
        <v>Hlaing Thar Yar</v>
      </c>
      <c r="I14490" s="48" t="s">
        <v>20</v>
      </c>
      <c r="J14490" s="82" t="str">
        <f>VLOOKUP(I14490,PGStock[],2,FALSE)</f>
        <v>Formula Rum 700ml</v>
      </c>
      <c r="K14490" s="71">
        <f>VLOOKUP(I14490,PGStock[],3,FALSE)</f>
        <v>0.7</v>
      </c>
      <c r="L14490" s="47">
        <v>1</v>
      </c>
      <c r="M14490" s="47">
        <f>VLOOKUP(I14490,PGStock[],6,FALSE)</f>
        <v>200</v>
      </c>
      <c r="N14490" s="47">
        <f>+PGSales!$L14490*PGSales!$M14490</f>
        <v>200</v>
      </c>
    </row>
    <row r="14491" spans="1:14" hidden="1" x14ac:dyDescent="0.25">
      <c r="A14491" s="77">
        <f t="shared" si="1766"/>
        <v>2026</v>
      </c>
      <c r="B14491" s="77">
        <f t="shared" si="1767"/>
        <v>2</v>
      </c>
      <c r="C14491" s="73">
        <v>46080</v>
      </c>
      <c r="D14491" s="79" t="s">
        <v>878</v>
      </c>
      <c r="E14491" s="80" t="s">
        <v>584</v>
      </c>
      <c r="F14491" s="81" t="str">
        <f>VLOOKUP(E14491,Customer[],2,FALSE)</f>
        <v>Pan Nadi Hlaing (1)</v>
      </c>
      <c r="G14491" s="69" t="str">
        <f>VLOOKUP(E14491,Customer[],3,FALSE)</f>
        <v>Taungnu Rd</v>
      </c>
      <c r="H14491" s="69" t="str">
        <f>VLOOKUP(E14491,Customer[],4,FALSE)</f>
        <v>Hlaing Thar Yar</v>
      </c>
      <c r="I14491" s="48" t="s">
        <v>959</v>
      </c>
      <c r="J14491" s="82" t="str">
        <f>VLOOKUP(I14491,PGStock[],2,FALSE)</f>
        <v>Shwe Man ကော်ဗူး (1 Liter)</v>
      </c>
      <c r="K14491" s="71">
        <f>VLOOKUP(I14491,PGStock[],3,FALSE)</f>
        <v>1</v>
      </c>
      <c r="L14491" s="47">
        <v>3</v>
      </c>
      <c r="M14491" s="47">
        <f>VLOOKUP(I14491,PGStock[],6,FALSE)</f>
        <v>100</v>
      </c>
      <c r="N14491" s="47">
        <f>+PGSales!$L14491*PGSales!$M14491</f>
        <v>300</v>
      </c>
    </row>
    <row r="14492" spans="1:14" hidden="1" x14ac:dyDescent="0.25">
      <c r="A14492" s="77">
        <f t="shared" ref="A14492:A14502" si="1768">YEAR(C14492)</f>
        <v>2026</v>
      </c>
      <c r="B14492" s="77">
        <f t="shared" ref="B14492:B14502" si="1769">MONTH(C14492)</f>
        <v>2</v>
      </c>
      <c r="C14492" s="73">
        <v>46080</v>
      </c>
      <c r="D14492" s="79" t="s">
        <v>1</v>
      </c>
      <c r="E14492" s="80" t="s">
        <v>992</v>
      </c>
      <c r="F14492" s="81" t="str">
        <f>VLOOKUP(E14492,Customer[],2,FALSE)</f>
        <v>Kambauza</v>
      </c>
      <c r="G14492" s="69" t="str">
        <f>VLOOKUP(E14492,Customer[],3,FALSE)</f>
        <v>kansittthar Rd</v>
      </c>
      <c r="H14492" s="69" t="str">
        <f>VLOOKUP(E14492,Customer[],4,FALSE)</f>
        <v>Hlaing Thar Yar</v>
      </c>
      <c r="I14492" s="48" t="s">
        <v>20</v>
      </c>
      <c r="J14492" s="82" t="str">
        <f>VLOOKUP(I14492,PGStock[],2,FALSE)</f>
        <v>Formula Rum 700ml</v>
      </c>
      <c r="K14492" s="71">
        <f>VLOOKUP(I14492,PGStock[],3,FALSE)</f>
        <v>0.7</v>
      </c>
      <c r="L14492" s="47">
        <v>1</v>
      </c>
      <c r="M14492" s="47">
        <f>VLOOKUP(I14492,PGStock[],6,FALSE)</f>
        <v>200</v>
      </c>
      <c r="N14492" s="47">
        <f>+PGSales!$L14492*PGSales!$M14492</f>
        <v>200</v>
      </c>
    </row>
    <row r="14493" spans="1:14" hidden="1" x14ac:dyDescent="0.25">
      <c r="A14493" s="77">
        <f t="shared" si="1768"/>
        <v>2026</v>
      </c>
      <c r="B14493" s="77">
        <f t="shared" si="1769"/>
        <v>2</v>
      </c>
      <c r="C14493" s="73">
        <v>46080</v>
      </c>
      <c r="D14493" s="79" t="s">
        <v>1</v>
      </c>
      <c r="E14493" s="80" t="s">
        <v>992</v>
      </c>
      <c r="F14493" s="81" t="str">
        <f>VLOOKUP(E14493,Customer[],2,FALSE)</f>
        <v>Kambauza</v>
      </c>
      <c r="G14493" s="69" t="str">
        <f>VLOOKUP(E14493,Customer[],3,FALSE)</f>
        <v>kansittthar Rd</v>
      </c>
      <c r="H14493" s="69" t="str">
        <f>VLOOKUP(E14493,Customer[],4,FALSE)</f>
        <v>Hlaing Thar Yar</v>
      </c>
      <c r="I14493" s="48" t="s">
        <v>18</v>
      </c>
      <c r="J14493" s="82" t="str">
        <f>VLOOKUP(I14493,PGStock[],2,FALSE)</f>
        <v>Formula Rum 350ml</v>
      </c>
      <c r="K14493" s="71">
        <f>VLOOKUP(I14493,PGStock[],3,FALSE)</f>
        <v>0.35</v>
      </c>
      <c r="L14493" s="47">
        <v>1</v>
      </c>
      <c r="M14493" s="47">
        <f>VLOOKUP(I14493,PGStock[],6,FALSE)</f>
        <v>150</v>
      </c>
      <c r="N14493" s="47">
        <f>+PGSales!$L14493*PGSales!$M14493</f>
        <v>150</v>
      </c>
    </row>
    <row r="14494" spans="1:14" hidden="1" x14ac:dyDescent="0.25">
      <c r="A14494" s="77">
        <f t="shared" si="1768"/>
        <v>2026</v>
      </c>
      <c r="B14494" s="77">
        <f t="shared" si="1769"/>
        <v>2</v>
      </c>
      <c r="C14494" s="73">
        <v>46080</v>
      </c>
      <c r="D14494" s="79" t="s">
        <v>1</v>
      </c>
      <c r="E14494" s="80" t="s">
        <v>992</v>
      </c>
      <c r="F14494" s="81" t="str">
        <f>VLOOKUP(E14494,Customer[],2,FALSE)</f>
        <v>Kambauza</v>
      </c>
      <c r="G14494" s="69" t="str">
        <f>VLOOKUP(E14494,Customer[],3,FALSE)</f>
        <v>kansittthar Rd</v>
      </c>
      <c r="H14494" s="69" t="str">
        <f>VLOOKUP(E14494,Customer[],4,FALSE)</f>
        <v>Hlaing Thar Yar</v>
      </c>
      <c r="I14494" s="48" t="s">
        <v>959</v>
      </c>
      <c r="J14494" s="82" t="str">
        <f>VLOOKUP(I14494,PGStock[],2,FALSE)</f>
        <v>Shwe Man ကော်ဗူး (1 Liter)</v>
      </c>
      <c r="K14494" s="71">
        <f>VLOOKUP(I14494,PGStock[],3,FALSE)</f>
        <v>1</v>
      </c>
      <c r="L14494" s="47">
        <v>3</v>
      </c>
      <c r="M14494" s="47">
        <f>VLOOKUP(I14494,PGStock[],6,FALSE)</f>
        <v>100</v>
      </c>
      <c r="N14494" s="47">
        <f>+PGSales!$L14494*PGSales!$M14494</f>
        <v>300</v>
      </c>
    </row>
    <row r="14495" spans="1:14" hidden="1" x14ac:dyDescent="0.25">
      <c r="A14495" s="77">
        <f t="shared" si="1768"/>
        <v>2026</v>
      </c>
      <c r="B14495" s="77">
        <f t="shared" si="1769"/>
        <v>2</v>
      </c>
      <c r="C14495" s="73">
        <v>46080</v>
      </c>
      <c r="D14495" s="79" t="s">
        <v>115</v>
      </c>
      <c r="E14495" s="80" t="s">
        <v>1404</v>
      </c>
      <c r="F14495" s="81" t="str">
        <f>VLOOKUP(E14495,Customer[],2,FALSE)</f>
        <v>Lwin</v>
      </c>
      <c r="G14495" s="69" t="str">
        <f>VLOOKUP(E14495,Customer[],3,FALSE)</f>
        <v>Taungnu Rd</v>
      </c>
      <c r="H14495" s="69" t="str">
        <f>VLOOKUP(E14495,Customer[],4,FALSE)</f>
        <v>Hlaing Thar Yar</v>
      </c>
      <c r="I14495" s="48" t="s">
        <v>25</v>
      </c>
      <c r="J14495" s="82" t="str">
        <f>VLOOKUP(I14495,PGStock[],2,FALSE)</f>
        <v>Columbus Super Red Smooth 350 Ml</v>
      </c>
      <c r="K14495" s="71">
        <f>VLOOKUP(I14495,PGStock[],3,FALSE)</f>
        <v>0.35</v>
      </c>
      <c r="L14495" s="47">
        <v>3</v>
      </c>
      <c r="M14495" s="47">
        <f>VLOOKUP(I14495,PGStock[],6,FALSE)</f>
        <v>150</v>
      </c>
      <c r="N14495" s="47">
        <f>+PGSales!$L14495*PGSales!$M14495</f>
        <v>450</v>
      </c>
    </row>
    <row r="14496" spans="1:14" hidden="1" x14ac:dyDescent="0.25">
      <c r="A14496" s="77">
        <f t="shared" si="1768"/>
        <v>2026</v>
      </c>
      <c r="B14496" s="77">
        <f t="shared" si="1769"/>
        <v>2</v>
      </c>
      <c r="C14496" s="73">
        <v>46080</v>
      </c>
      <c r="D14496" s="79" t="s">
        <v>115</v>
      </c>
      <c r="E14496" s="80" t="s">
        <v>1404</v>
      </c>
      <c r="F14496" s="81" t="str">
        <f>VLOOKUP(E14496,Customer[],2,FALSE)</f>
        <v>Lwin</v>
      </c>
      <c r="G14496" s="69" t="str">
        <f>VLOOKUP(E14496,Customer[],3,FALSE)</f>
        <v>Taungnu Rd</v>
      </c>
      <c r="H14496" s="69" t="str">
        <f>VLOOKUP(E14496,Customer[],4,FALSE)</f>
        <v>Hlaing Thar Yar</v>
      </c>
      <c r="I14496" s="48" t="s">
        <v>959</v>
      </c>
      <c r="J14496" s="82" t="str">
        <f>VLOOKUP(I14496,PGStock[],2,FALSE)</f>
        <v>Shwe Man ကော်ဗူး (1 Liter)</v>
      </c>
      <c r="K14496" s="71">
        <f>VLOOKUP(I14496,PGStock[],3,FALSE)</f>
        <v>1</v>
      </c>
      <c r="L14496" s="47">
        <v>1</v>
      </c>
      <c r="M14496" s="47">
        <f>VLOOKUP(I14496,PGStock[],6,FALSE)</f>
        <v>100</v>
      </c>
      <c r="N14496" s="47">
        <f>+PGSales!$L14496*PGSales!$M14496</f>
        <v>100</v>
      </c>
    </row>
    <row r="14497" spans="1:14" hidden="1" x14ac:dyDescent="0.25">
      <c r="A14497" s="77">
        <f t="shared" si="1768"/>
        <v>2026</v>
      </c>
      <c r="B14497" s="77">
        <f t="shared" si="1769"/>
        <v>2</v>
      </c>
      <c r="C14497" s="73">
        <v>46080</v>
      </c>
      <c r="D14497" s="79" t="s">
        <v>74</v>
      </c>
      <c r="E14497" s="80" t="s">
        <v>532</v>
      </c>
      <c r="F14497" s="81" t="str">
        <f>VLOOKUP(E14497,Customer[],2,FALSE)</f>
        <v>Okk Kar</v>
      </c>
      <c r="G14497" s="69" t="str">
        <f>VLOOKUP(E14497,Customer[],3,FALSE)</f>
        <v>Pi Moe Hinn Sd</v>
      </c>
      <c r="H14497" s="69" t="str">
        <f>VLOOKUP(E14497,Customer[],4,FALSE)</f>
        <v>Hlaing Thar Yar</v>
      </c>
      <c r="I14497" s="48" t="s">
        <v>25</v>
      </c>
      <c r="J14497" s="82" t="str">
        <f>VLOOKUP(I14497,PGStock[],2,FALSE)</f>
        <v>Columbus Super Red Smooth 350 Ml</v>
      </c>
      <c r="K14497" s="71">
        <f>VLOOKUP(I14497,PGStock[],3,FALSE)</f>
        <v>0.35</v>
      </c>
      <c r="L14497" s="47">
        <v>1</v>
      </c>
      <c r="M14497" s="47">
        <f>VLOOKUP(I14497,PGStock[],6,FALSE)</f>
        <v>150</v>
      </c>
      <c r="N14497" s="47">
        <f>+PGSales!$L14497*PGSales!$M14497</f>
        <v>150</v>
      </c>
    </row>
    <row r="14498" spans="1:14" hidden="1" x14ac:dyDescent="0.25">
      <c r="A14498" s="77">
        <f t="shared" si="1768"/>
        <v>2026</v>
      </c>
      <c r="B14498" s="77">
        <f t="shared" si="1769"/>
        <v>2</v>
      </c>
      <c r="C14498" s="73">
        <v>46080</v>
      </c>
      <c r="D14498" s="79" t="s">
        <v>74</v>
      </c>
      <c r="E14498" s="80" t="s">
        <v>532</v>
      </c>
      <c r="F14498" s="81" t="str">
        <f>VLOOKUP(E14498,Customer[],2,FALSE)</f>
        <v>Okk Kar</v>
      </c>
      <c r="G14498" s="69" t="str">
        <f>VLOOKUP(E14498,Customer[],3,FALSE)</f>
        <v>Pi Moe Hinn Sd</v>
      </c>
      <c r="H14498" s="69" t="str">
        <f>VLOOKUP(E14498,Customer[],4,FALSE)</f>
        <v>Hlaing Thar Yar</v>
      </c>
      <c r="I14498" s="48" t="s">
        <v>18</v>
      </c>
      <c r="J14498" s="82" t="str">
        <f>VLOOKUP(I14498,PGStock[],2,FALSE)</f>
        <v>Formula Rum 350ml</v>
      </c>
      <c r="K14498" s="71">
        <f>VLOOKUP(I14498,PGStock[],3,FALSE)</f>
        <v>0.35</v>
      </c>
      <c r="L14498" s="47">
        <v>1</v>
      </c>
      <c r="M14498" s="47">
        <f>VLOOKUP(I14498,PGStock[],6,FALSE)</f>
        <v>150</v>
      </c>
      <c r="N14498" s="47">
        <f>+PGSales!$L14498*PGSales!$M14498</f>
        <v>150</v>
      </c>
    </row>
    <row r="14499" spans="1:14" hidden="1" x14ac:dyDescent="0.25">
      <c r="A14499" s="77">
        <f t="shared" si="1768"/>
        <v>2026</v>
      </c>
      <c r="B14499" s="77">
        <f t="shared" si="1769"/>
        <v>2</v>
      </c>
      <c r="C14499" s="73">
        <v>46080</v>
      </c>
      <c r="D14499" s="79" t="s">
        <v>74</v>
      </c>
      <c r="E14499" s="80" t="s">
        <v>532</v>
      </c>
      <c r="F14499" s="81" t="str">
        <f>VLOOKUP(E14499,Customer[],2,FALSE)</f>
        <v>Okk Kar</v>
      </c>
      <c r="G14499" s="69" t="str">
        <f>VLOOKUP(E14499,Customer[],3,FALSE)</f>
        <v>Pi Moe Hinn Sd</v>
      </c>
      <c r="H14499" s="69" t="str">
        <f>VLOOKUP(E14499,Customer[],4,FALSE)</f>
        <v>Hlaing Thar Yar</v>
      </c>
      <c r="I14499" s="48" t="s">
        <v>958</v>
      </c>
      <c r="J14499" s="82" t="str">
        <f>VLOOKUP(I14499,PGStock[],2,FALSE)</f>
        <v>Shwe Man 680ml</v>
      </c>
      <c r="K14499" s="71">
        <f>VLOOKUP(I14499,PGStock[],3,FALSE)</f>
        <v>0.68</v>
      </c>
      <c r="L14499" s="47">
        <v>1</v>
      </c>
      <c r="M14499" s="47">
        <f>VLOOKUP(I14499,PGStock[],6,FALSE)</f>
        <v>100</v>
      </c>
      <c r="N14499" s="47">
        <f>+PGSales!$L14499*PGSales!$M14499</f>
        <v>100</v>
      </c>
    </row>
    <row r="14500" spans="1:14" hidden="1" x14ac:dyDescent="0.25">
      <c r="A14500" s="77">
        <f t="shared" si="1768"/>
        <v>2026</v>
      </c>
      <c r="B14500" s="77">
        <f t="shared" si="1769"/>
        <v>2</v>
      </c>
      <c r="C14500" s="73">
        <v>46080</v>
      </c>
      <c r="D14500" s="79" t="s">
        <v>275</v>
      </c>
      <c r="E14500" s="80" t="s">
        <v>552</v>
      </c>
      <c r="F14500" s="81" t="str">
        <f>VLOOKUP(E14500,Customer[],2,FALSE)</f>
        <v>Dana Toe(2)</v>
      </c>
      <c r="G14500" s="69" t="str">
        <f>VLOOKUP(E14500,Customer[],3,FALSE)</f>
        <v>Pamoe Hinn Rd</v>
      </c>
      <c r="H14500" s="69" t="str">
        <f>VLOOKUP(E14500,Customer[],4,FALSE)</f>
        <v>Hlaing Thar Yar Route (1)</v>
      </c>
      <c r="I14500" s="48" t="s">
        <v>18</v>
      </c>
      <c r="J14500" s="82" t="str">
        <f>VLOOKUP(I14500,PGStock[],2,FALSE)</f>
        <v>Formula Rum 350ml</v>
      </c>
      <c r="K14500" s="71">
        <f>VLOOKUP(I14500,PGStock[],3,FALSE)</f>
        <v>0.35</v>
      </c>
      <c r="L14500" s="47">
        <v>2</v>
      </c>
      <c r="M14500" s="47">
        <f>VLOOKUP(I14500,PGStock[],6,FALSE)</f>
        <v>150</v>
      </c>
      <c r="N14500" s="47">
        <f>+PGSales!$L14500*PGSales!$M14500</f>
        <v>300</v>
      </c>
    </row>
    <row r="14501" spans="1:14" hidden="1" x14ac:dyDescent="0.25">
      <c r="A14501" s="77">
        <f t="shared" si="1768"/>
        <v>2026</v>
      </c>
      <c r="B14501" s="77">
        <f t="shared" si="1769"/>
        <v>2</v>
      </c>
      <c r="C14501" s="73">
        <v>46080</v>
      </c>
      <c r="D14501" s="79" t="s">
        <v>275</v>
      </c>
      <c r="E14501" s="80" t="s">
        <v>552</v>
      </c>
      <c r="F14501" s="81" t="str">
        <f>VLOOKUP(E14501,Customer[],2,FALSE)</f>
        <v>Dana Toe(2)</v>
      </c>
      <c r="G14501" s="69" t="str">
        <f>VLOOKUP(E14501,Customer[],3,FALSE)</f>
        <v>Pamoe Hinn Rd</v>
      </c>
      <c r="H14501" s="69" t="str">
        <f>VLOOKUP(E14501,Customer[],4,FALSE)</f>
        <v>Hlaing Thar Yar Route (1)</v>
      </c>
      <c r="I14501" s="48" t="s">
        <v>959</v>
      </c>
      <c r="J14501" s="82" t="str">
        <f>VLOOKUP(I14501,PGStock[],2,FALSE)</f>
        <v>Shwe Man ကော်ဗူး (1 Liter)</v>
      </c>
      <c r="K14501" s="71">
        <f>VLOOKUP(I14501,PGStock[],3,FALSE)</f>
        <v>1</v>
      </c>
      <c r="L14501" s="47">
        <v>1</v>
      </c>
      <c r="M14501" s="47">
        <f>VLOOKUP(I14501,PGStock[],6,FALSE)</f>
        <v>100</v>
      </c>
      <c r="N14501" s="47">
        <f>+PGSales!$L14501*PGSales!$M14501</f>
        <v>100</v>
      </c>
    </row>
    <row r="14502" spans="1:14" hidden="1" x14ac:dyDescent="0.25">
      <c r="A14502" s="77">
        <f t="shared" si="1768"/>
        <v>2026</v>
      </c>
      <c r="B14502" s="77">
        <f t="shared" si="1769"/>
        <v>2</v>
      </c>
      <c r="C14502" s="73">
        <v>46081</v>
      </c>
      <c r="D14502" s="79" t="s">
        <v>62</v>
      </c>
      <c r="E14502" s="80" t="s">
        <v>246</v>
      </c>
      <c r="F14502" s="81" t="str">
        <f>VLOOKUP(E14502,Customer[],2,FALSE)</f>
        <v>Zaw Hein Kaber</v>
      </c>
      <c r="G14502" s="69" t="str">
        <f>VLOOKUP(E14502,Customer[],3,FALSE)</f>
        <v>ThanDin Zay Rd</v>
      </c>
      <c r="H14502" s="69" t="str">
        <f>VLOOKUP(E14502,Customer[],4,FALSE)</f>
        <v xml:space="preserve">Shwepyithar </v>
      </c>
      <c r="I14502" s="48" t="s">
        <v>25</v>
      </c>
      <c r="J14502" s="82" t="str">
        <f>VLOOKUP(I14502,PGStock[],2,FALSE)</f>
        <v>Columbus Super Red Smooth 350 Ml</v>
      </c>
      <c r="K14502" s="71">
        <f>VLOOKUP(I14502,PGStock[],3,FALSE)</f>
        <v>0.35</v>
      </c>
      <c r="L14502" s="47">
        <v>2</v>
      </c>
      <c r="M14502" s="47">
        <f>VLOOKUP(I14502,PGStock[],6,FALSE)</f>
        <v>150</v>
      </c>
      <c r="N14502" s="47">
        <f>+PGSales!$L14502*PGSales!$M14502</f>
        <v>300</v>
      </c>
    </row>
    <row r="14503" spans="1:14" hidden="1" x14ac:dyDescent="0.25">
      <c r="A14503" s="77">
        <f t="shared" si="1766"/>
        <v>2026</v>
      </c>
      <c r="B14503" s="77">
        <f t="shared" si="1767"/>
        <v>2</v>
      </c>
      <c r="C14503" s="73">
        <v>46081</v>
      </c>
      <c r="D14503" s="79" t="s">
        <v>62</v>
      </c>
      <c r="E14503" s="80" t="s">
        <v>246</v>
      </c>
      <c r="F14503" s="81" t="str">
        <f>VLOOKUP(E14503,Customer[],2,FALSE)</f>
        <v>Zaw Hein Kaber</v>
      </c>
      <c r="G14503" s="69" t="str">
        <f>VLOOKUP(E14503,Customer[],3,FALSE)</f>
        <v>ThanDin Zay Rd</v>
      </c>
      <c r="H14503" s="69" t="str">
        <f>VLOOKUP(E14503,Customer[],4,FALSE)</f>
        <v xml:space="preserve">Shwepyithar </v>
      </c>
      <c r="I14503" s="48" t="s">
        <v>20</v>
      </c>
      <c r="J14503" s="82" t="str">
        <f>VLOOKUP(I14503,PGStock[],2,FALSE)</f>
        <v>Formula Rum 700ml</v>
      </c>
      <c r="K14503" s="71">
        <f>VLOOKUP(I14503,PGStock[],3,FALSE)</f>
        <v>0.7</v>
      </c>
      <c r="L14503" s="47">
        <v>1</v>
      </c>
      <c r="M14503" s="47">
        <f>VLOOKUP(I14503,PGStock[],6,FALSE)</f>
        <v>200</v>
      </c>
      <c r="N14503" s="47">
        <f>+PGSales!$L14503*PGSales!$M14503</f>
        <v>200</v>
      </c>
    </row>
    <row r="14504" spans="1:14" hidden="1" x14ac:dyDescent="0.25">
      <c r="A14504" s="77">
        <f t="shared" ref="A14504:A14515" si="1770">YEAR(C14504)</f>
        <v>2026</v>
      </c>
      <c r="B14504" s="77">
        <f t="shared" ref="B14504:B14515" si="1771">MONTH(C14504)</f>
        <v>2</v>
      </c>
      <c r="C14504" s="73">
        <v>46081</v>
      </c>
      <c r="D14504" s="79" t="s">
        <v>62</v>
      </c>
      <c r="E14504" s="80" t="s">
        <v>246</v>
      </c>
      <c r="F14504" s="81" t="str">
        <f>VLOOKUP(E14504,Customer[],2,FALSE)</f>
        <v>Zaw Hein Kaber</v>
      </c>
      <c r="G14504" s="69" t="str">
        <f>VLOOKUP(E14504,Customer[],3,FALSE)</f>
        <v>ThanDin Zay Rd</v>
      </c>
      <c r="H14504" s="69" t="str">
        <f>VLOOKUP(E14504,Customer[],4,FALSE)</f>
        <v xml:space="preserve">Shwepyithar </v>
      </c>
      <c r="I14504" s="48" t="s">
        <v>18</v>
      </c>
      <c r="J14504" s="82" t="str">
        <f>VLOOKUP(I14504,PGStock[],2,FALSE)</f>
        <v>Formula Rum 350ml</v>
      </c>
      <c r="K14504" s="71">
        <f>VLOOKUP(I14504,PGStock[],3,FALSE)</f>
        <v>0.35</v>
      </c>
      <c r="L14504" s="47">
        <v>4</v>
      </c>
      <c r="M14504" s="47">
        <f>VLOOKUP(I14504,PGStock[],6,FALSE)</f>
        <v>150</v>
      </c>
      <c r="N14504" s="47">
        <f>+PGSales!$L14504*PGSales!$M14504</f>
        <v>600</v>
      </c>
    </row>
    <row r="14505" spans="1:14" hidden="1" x14ac:dyDescent="0.25">
      <c r="A14505" s="77">
        <f t="shared" si="1770"/>
        <v>2026</v>
      </c>
      <c r="B14505" s="77">
        <f t="shared" si="1771"/>
        <v>2</v>
      </c>
      <c r="C14505" s="73">
        <v>46081</v>
      </c>
      <c r="D14505" s="79" t="s">
        <v>62</v>
      </c>
      <c r="E14505" s="80" t="s">
        <v>246</v>
      </c>
      <c r="F14505" s="81" t="str">
        <f>VLOOKUP(E14505,Customer[],2,FALSE)</f>
        <v>Zaw Hein Kaber</v>
      </c>
      <c r="G14505" s="69" t="str">
        <f>VLOOKUP(E14505,Customer[],3,FALSE)</f>
        <v>ThanDin Zay Rd</v>
      </c>
      <c r="H14505" s="69" t="str">
        <f>VLOOKUP(E14505,Customer[],4,FALSE)</f>
        <v xml:space="preserve">Shwepyithar </v>
      </c>
      <c r="I14505" s="48" t="s">
        <v>959</v>
      </c>
      <c r="J14505" s="82" t="str">
        <f>VLOOKUP(I14505,PGStock[],2,FALSE)</f>
        <v>Shwe Man ကော်ဗူး (1 Liter)</v>
      </c>
      <c r="K14505" s="71">
        <f>VLOOKUP(I14505,PGStock[],3,FALSE)</f>
        <v>1</v>
      </c>
      <c r="L14505" s="47">
        <v>2</v>
      </c>
      <c r="M14505" s="47">
        <f>VLOOKUP(I14505,PGStock[],6,FALSE)</f>
        <v>100</v>
      </c>
      <c r="N14505" s="47">
        <f>+PGSales!$L14505*PGSales!$M14505</f>
        <v>200</v>
      </c>
    </row>
    <row r="14506" spans="1:14" hidden="1" x14ac:dyDescent="0.25">
      <c r="A14506" s="77">
        <f t="shared" si="1770"/>
        <v>2026</v>
      </c>
      <c r="B14506" s="77">
        <f t="shared" si="1771"/>
        <v>2</v>
      </c>
      <c r="C14506" s="73">
        <v>46081</v>
      </c>
      <c r="D14506" s="79" t="s">
        <v>70</v>
      </c>
      <c r="E14506" s="80" t="s">
        <v>245</v>
      </c>
      <c r="F14506" s="81" t="str">
        <f>VLOOKUP(E14506,Customer[],2,FALSE)</f>
        <v>Cheer</v>
      </c>
      <c r="G14506" s="69" t="str">
        <f>VLOOKUP(E14506,Customer[],3,FALSE)</f>
        <v>ThanDin Zay Rd</v>
      </c>
      <c r="H14506" s="69" t="str">
        <f>VLOOKUP(E14506,Customer[],4,FALSE)</f>
        <v xml:space="preserve">Shwepyithar </v>
      </c>
      <c r="I14506" s="48" t="s">
        <v>27</v>
      </c>
      <c r="J14506" s="82" t="str">
        <f>VLOOKUP(I14506,PGStock[],2,FALSE)</f>
        <v>Columbus Super Red Smooth 700 Ml</v>
      </c>
      <c r="K14506" s="71">
        <f>VLOOKUP(I14506,PGStock[],3,FALSE)</f>
        <v>0.7</v>
      </c>
      <c r="L14506" s="47">
        <v>2</v>
      </c>
      <c r="M14506" s="47">
        <f>VLOOKUP(I14506,PGStock[],6,FALSE)</f>
        <v>200</v>
      </c>
      <c r="N14506" s="47">
        <f>+PGSales!$L14506*PGSales!$M14506</f>
        <v>400</v>
      </c>
    </row>
    <row r="14507" spans="1:14" hidden="1" x14ac:dyDescent="0.25">
      <c r="A14507" s="77">
        <f t="shared" si="1770"/>
        <v>2026</v>
      </c>
      <c r="B14507" s="77">
        <f t="shared" si="1771"/>
        <v>2</v>
      </c>
      <c r="C14507" s="73">
        <v>46081</v>
      </c>
      <c r="D14507" s="79" t="s">
        <v>70</v>
      </c>
      <c r="E14507" s="80" t="s">
        <v>245</v>
      </c>
      <c r="F14507" s="81" t="str">
        <f>VLOOKUP(E14507,Customer[],2,FALSE)</f>
        <v>Cheer</v>
      </c>
      <c r="G14507" s="69" t="str">
        <f>VLOOKUP(E14507,Customer[],3,FALSE)</f>
        <v>ThanDin Zay Rd</v>
      </c>
      <c r="H14507" s="69" t="str">
        <f>VLOOKUP(E14507,Customer[],4,FALSE)</f>
        <v xml:space="preserve">Shwepyithar </v>
      </c>
      <c r="I14507" s="48" t="s">
        <v>25</v>
      </c>
      <c r="J14507" s="82" t="str">
        <f>VLOOKUP(I14507,PGStock[],2,FALSE)</f>
        <v>Columbus Super Red Smooth 350 Ml</v>
      </c>
      <c r="K14507" s="71">
        <f>VLOOKUP(I14507,PGStock[],3,FALSE)</f>
        <v>0.35</v>
      </c>
      <c r="L14507" s="47">
        <v>4</v>
      </c>
      <c r="M14507" s="47">
        <f>VLOOKUP(I14507,PGStock[],6,FALSE)</f>
        <v>150</v>
      </c>
      <c r="N14507" s="47">
        <f>+PGSales!$L14507*PGSales!$M14507</f>
        <v>600</v>
      </c>
    </row>
    <row r="14508" spans="1:14" hidden="1" x14ac:dyDescent="0.25">
      <c r="A14508" s="77">
        <f t="shared" si="1770"/>
        <v>2026</v>
      </c>
      <c r="B14508" s="77">
        <f t="shared" si="1771"/>
        <v>2</v>
      </c>
      <c r="C14508" s="73">
        <v>46081</v>
      </c>
      <c r="D14508" s="79" t="s">
        <v>70</v>
      </c>
      <c r="E14508" s="80" t="s">
        <v>245</v>
      </c>
      <c r="F14508" s="81" t="str">
        <f>VLOOKUP(E14508,Customer[],2,FALSE)</f>
        <v>Cheer</v>
      </c>
      <c r="G14508" s="69" t="str">
        <f>VLOOKUP(E14508,Customer[],3,FALSE)</f>
        <v>ThanDin Zay Rd</v>
      </c>
      <c r="H14508" s="69" t="str">
        <f>VLOOKUP(E14508,Customer[],4,FALSE)</f>
        <v xml:space="preserve">Shwepyithar </v>
      </c>
      <c r="I14508" s="48" t="s">
        <v>18</v>
      </c>
      <c r="J14508" s="82" t="str">
        <f>VLOOKUP(I14508,PGStock[],2,FALSE)</f>
        <v>Formula Rum 350ml</v>
      </c>
      <c r="K14508" s="71">
        <f>VLOOKUP(I14508,PGStock[],3,FALSE)</f>
        <v>0.35</v>
      </c>
      <c r="L14508" s="47">
        <v>4</v>
      </c>
      <c r="M14508" s="47">
        <f>VLOOKUP(I14508,PGStock[],6,FALSE)</f>
        <v>150</v>
      </c>
      <c r="N14508" s="47">
        <f>+PGSales!$L14508*PGSales!$M14508</f>
        <v>600</v>
      </c>
    </row>
    <row r="14509" spans="1:14" hidden="1" x14ac:dyDescent="0.25">
      <c r="A14509" s="77">
        <f t="shared" si="1770"/>
        <v>2026</v>
      </c>
      <c r="B14509" s="77">
        <f t="shared" si="1771"/>
        <v>2</v>
      </c>
      <c r="C14509" s="73">
        <v>46081</v>
      </c>
      <c r="D14509" s="79" t="s">
        <v>70</v>
      </c>
      <c r="E14509" s="80" t="s">
        <v>245</v>
      </c>
      <c r="F14509" s="81" t="str">
        <f>VLOOKUP(E14509,Customer[],2,FALSE)</f>
        <v>Cheer</v>
      </c>
      <c r="G14509" s="69" t="str">
        <f>VLOOKUP(E14509,Customer[],3,FALSE)</f>
        <v>ThanDin Zay Rd</v>
      </c>
      <c r="H14509" s="69" t="str">
        <f>VLOOKUP(E14509,Customer[],4,FALSE)</f>
        <v xml:space="preserve">Shwepyithar </v>
      </c>
      <c r="I14509" s="48" t="s">
        <v>959</v>
      </c>
      <c r="J14509" s="82" t="str">
        <f>VLOOKUP(I14509,PGStock[],2,FALSE)</f>
        <v>Shwe Man ကော်ဗူး (1 Liter)</v>
      </c>
      <c r="K14509" s="71">
        <f>VLOOKUP(I14509,PGStock[],3,FALSE)</f>
        <v>1</v>
      </c>
      <c r="L14509" s="47">
        <v>3</v>
      </c>
      <c r="M14509" s="47">
        <f>VLOOKUP(I14509,PGStock[],6,FALSE)</f>
        <v>100</v>
      </c>
      <c r="N14509" s="47">
        <f>+PGSales!$L14509*PGSales!$M14509</f>
        <v>300</v>
      </c>
    </row>
    <row r="14510" spans="1:14" hidden="1" x14ac:dyDescent="0.25">
      <c r="A14510" s="77">
        <f t="shared" si="1770"/>
        <v>2026</v>
      </c>
      <c r="B14510" s="77">
        <f t="shared" si="1771"/>
        <v>2</v>
      </c>
      <c r="C14510" s="73">
        <v>46081</v>
      </c>
      <c r="D14510" s="79" t="s">
        <v>68</v>
      </c>
      <c r="E14510" s="80" t="s">
        <v>177</v>
      </c>
      <c r="F14510" s="81" t="str">
        <f>VLOOKUP(E14510,Customer[],2,FALSE)</f>
        <v>NI Ni Poe poe</v>
      </c>
      <c r="G14510" s="69" t="str">
        <f>VLOOKUP(E14510,Customer[],3,FALSE)</f>
        <v>Ye Yanaing Rd</v>
      </c>
      <c r="H14510" s="69" t="str">
        <f>VLOOKUP(E14510,Customer[],4,FALSE)</f>
        <v xml:space="preserve">Shwepyithar </v>
      </c>
      <c r="I14510" s="48" t="s">
        <v>27</v>
      </c>
      <c r="J14510" s="82" t="str">
        <f>VLOOKUP(I14510,PGStock[],2,FALSE)</f>
        <v>Columbus Super Red Smooth 700 Ml</v>
      </c>
      <c r="K14510" s="71">
        <f>VLOOKUP(I14510,PGStock[],3,FALSE)</f>
        <v>0.7</v>
      </c>
      <c r="L14510" s="47">
        <v>1</v>
      </c>
      <c r="M14510" s="47">
        <f>VLOOKUP(I14510,PGStock[],6,FALSE)</f>
        <v>200</v>
      </c>
      <c r="N14510" s="47">
        <f>+PGSales!$L14510*PGSales!$M14510</f>
        <v>200</v>
      </c>
    </row>
    <row r="14511" spans="1:14" hidden="1" x14ac:dyDescent="0.25">
      <c r="A14511" s="77">
        <f t="shared" si="1770"/>
        <v>2026</v>
      </c>
      <c r="B14511" s="77">
        <f t="shared" si="1771"/>
        <v>2</v>
      </c>
      <c r="C14511" s="73">
        <v>46081</v>
      </c>
      <c r="D14511" s="79" t="s">
        <v>68</v>
      </c>
      <c r="E14511" s="80" t="s">
        <v>177</v>
      </c>
      <c r="F14511" s="81" t="str">
        <f>VLOOKUP(E14511,Customer[],2,FALSE)</f>
        <v>NI Ni Poe poe</v>
      </c>
      <c r="G14511" s="69" t="str">
        <f>VLOOKUP(E14511,Customer[],3,FALSE)</f>
        <v>Ye Yanaing Rd</v>
      </c>
      <c r="H14511" s="69" t="str">
        <f>VLOOKUP(E14511,Customer[],4,FALSE)</f>
        <v xml:space="preserve">Shwepyithar </v>
      </c>
      <c r="I14511" s="48" t="s">
        <v>25</v>
      </c>
      <c r="J14511" s="82" t="str">
        <f>VLOOKUP(I14511,PGStock[],2,FALSE)</f>
        <v>Columbus Super Red Smooth 350 Ml</v>
      </c>
      <c r="K14511" s="71">
        <f>VLOOKUP(I14511,PGStock[],3,FALSE)</f>
        <v>0.35</v>
      </c>
      <c r="L14511" s="47">
        <v>2</v>
      </c>
      <c r="M14511" s="47">
        <f>VLOOKUP(I14511,PGStock[],6,FALSE)</f>
        <v>150</v>
      </c>
      <c r="N14511" s="47">
        <f>+PGSales!$L14511*PGSales!$M14511</f>
        <v>300</v>
      </c>
    </row>
    <row r="14512" spans="1:14" hidden="1" x14ac:dyDescent="0.25">
      <c r="A14512" s="77">
        <f t="shared" si="1770"/>
        <v>2026</v>
      </c>
      <c r="B14512" s="77">
        <f t="shared" si="1771"/>
        <v>2</v>
      </c>
      <c r="C14512" s="73">
        <v>46081</v>
      </c>
      <c r="D14512" s="79" t="s">
        <v>68</v>
      </c>
      <c r="E14512" s="80" t="s">
        <v>177</v>
      </c>
      <c r="F14512" s="81" t="str">
        <f>VLOOKUP(E14512,Customer[],2,FALSE)</f>
        <v>NI Ni Poe poe</v>
      </c>
      <c r="G14512" s="69" t="str">
        <f>VLOOKUP(E14512,Customer[],3,FALSE)</f>
        <v>Ye Yanaing Rd</v>
      </c>
      <c r="H14512" s="69" t="str">
        <f>VLOOKUP(E14512,Customer[],4,FALSE)</f>
        <v xml:space="preserve">Shwepyithar </v>
      </c>
      <c r="I14512" s="48" t="s">
        <v>20</v>
      </c>
      <c r="J14512" s="82" t="str">
        <f>VLOOKUP(I14512,PGStock[],2,FALSE)</f>
        <v>Formula Rum 700ml</v>
      </c>
      <c r="K14512" s="71">
        <f>VLOOKUP(I14512,PGStock[],3,FALSE)</f>
        <v>0.7</v>
      </c>
      <c r="L14512" s="47">
        <v>2</v>
      </c>
      <c r="M14512" s="47">
        <f>VLOOKUP(I14512,PGStock[],6,FALSE)</f>
        <v>200</v>
      </c>
      <c r="N14512" s="47">
        <f>+PGSales!$L14512*PGSales!$M14512</f>
        <v>400</v>
      </c>
    </row>
    <row r="14513" spans="1:14" hidden="1" x14ac:dyDescent="0.25">
      <c r="A14513" s="77">
        <f t="shared" si="1770"/>
        <v>2026</v>
      </c>
      <c r="B14513" s="77">
        <f t="shared" si="1771"/>
        <v>2</v>
      </c>
      <c r="C14513" s="73">
        <v>46081</v>
      </c>
      <c r="D14513" s="79" t="s">
        <v>68</v>
      </c>
      <c r="E14513" s="80" t="s">
        <v>177</v>
      </c>
      <c r="F14513" s="81" t="str">
        <f>VLOOKUP(E14513,Customer[],2,FALSE)</f>
        <v>NI Ni Poe poe</v>
      </c>
      <c r="G14513" s="69" t="str">
        <f>VLOOKUP(E14513,Customer[],3,FALSE)</f>
        <v>Ye Yanaing Rd</v>
      </c>
      <c r="H14513" s="69" t="str">
        <f>VLOOKUP(E14513,Customer[],4,FALSE)</f>
        <v xml:space="preserve">Shwepyithar </v>
      </c>
      <c r="I14513" s="48" t="s">
        <v>18</v>
      </c>
      <c r="J14513" s="82" t="str">
        <f>VLOOKUP(I14513,PGStock[],2,FALSE)</f>
        <v>Formula Rum 350ml</v>
      </c>
      <c r="K14513" s="71">
        <f>VLOOKUP(I14513,PGStock[],3,FALSE)</f>
        <v>0.35</v>
      </c>
      <c r="L14513" s="47">
        <v>1</v>
      </c>
      <c r="M14513" s="47">
        <f>VLOOKUP(I14513,PGStock[],6,FALSE)</f>
        <v>150</v>
      </c>
      <c r="N14513" s="47">
        <f>+PGSales!$L14513*PGSales!$M14513</f>
        <v>150</v>
      </c>
    </row>
    <row r="14514" spans="1:14" hidden="1" x14ac:dyDescent="0.25">
      <c r="A14514" s="77">
        <f t="shared" si="1770"/>
        <v>2026</v>
      </c>
      <c r="B14514" s="77">
        <f t="shared" si="1771"/>
        <v>2</v>
      </c>
      <c r="C14514" s="73">
        <v>46081</v>
      </c>
      <c r="D14514" s="79" t="s">
        <v>68</v>
      </c>
      <c r="E14514" s="80" t="s">
        <v>177</v>
      </c>
      <c r="F14514" s="81" t="str">
        <f>VLOOKUP(E14514,Customer[],2,FALSE)</f>
        <v>NI Ni Poe poe</v>
      </c>
      <c r="G14514" s="69" t="str">
        <f>VLOOKUP(E14514,Customer[],3,FALSE)</f>
        <v>Ye Yanaing Rd</v>
      </c>
      <c r="H14514" s="69" t="str">
        <f>VLOOKUP(E14514,Customer[],4,FALSE)</f>
        <v xml:space="preserve">Shwepyithar </v>
      </c>
      <c r="I14514" s="48" t="s">
        <v>959</v>
      </c>
      <c r="J14514" s="82" t="str">
        <f>VLOOKUP(I14514,PGStock[],2,FALSE)</f>
        <v>Shwe Man ကော်ဗူး (1 Liter)</v>
      </c>
      <c r="K14514" s="71">
        <f>VLOOKUP(I14514,PGStock[],3,FALSE)</f>
        <v>1</v>
      </c>
      <c r="L14514" s="47">
        <v>1</v>
      </c>
      <c r="M14514" s="47">
        <f>VLOOKUP(I14514,PGStock[],6,FALSE)</f>
        <v>100</v>
      </c>
      <c r="N14514" s="47">
        <f>+PGSales!$L14514*PGSales!$M14514</f>
        <v>100</v>
      </c>
    </row>
    <row r="14515" spans="1:14" hidden="1" x14ac:dyDescent="0.25">
      <c r="A14515" s="77">
        <f t="shared" si="1770"/>
        <v>2026</v>
      </c>
      <c r="B14515" s="77">
        <f t="shared" si="1771"/>
        <v>2</v>
      </c>
      <c r="C14515" s="73">
        <v>46081</v>
      </c>
      <c r="D14515" s="79" t="s">
        <v>66</v>
      </c>
      <c r="E14515" s="80" t="s">
        <v>1088</v>
      </c>
      <c r="F14515" s="81" t="str">
        <f>VLOOKUP(E14515,Customer[],2,FALSE)</f>
        <v>Than Htet Aung</v>
      </c>
      <c r="G14515" s="69" t="str">
        <f>VLOOKUP(E14515,Customer[],3,FALSE)</f>
        <v>Palal rd</v>
      </c>
      <c r="H14515" s="69" t="str">
        <f>VLOOKUP(E14515,Customer[],4,FALSE)</f>
        <v xml:space="preserve">Shwepyithar </v>
      </c>
      <c r="I14515" s="48" t="s">
        <v>25</v>
      </c>
      <c r="J14515" s="82" t="str">
        <f>VLOOKUP(I14515,PGStock[],2,FALSE)</f>
        <v>Columbus Super Red Smooth 350 Ml</v>
      </c>
      <c r="K14515" s="71">
        <f>VLOOKUP(I14515,PGStock[],3,FALSE)</f>
        <v>0.35</v>
      </c>
      <c r="L14515" s="47">
        <v>1</v>
      </c>
      <c r="M14515" s="47">
        <f>VLOOKUP(I14515,PGStock[],6,FALSE)</f>
        <v>150</v>
      </c>
      <c r="N14515" s="47">
        <f>+PGSales!$L14515*PGSales!$M14515</f>
        <v>150</v>
      </c>
    </row>
    <row r="14516" spans="1:14" hidden="1" x14ac:dyDescent="0.25">
      <c r="A14516" s="77">
        <f t="shared" ref="A14516:A14525" si="1772">YEAR(C14516)</f>
        <v>2026</v>
      </c>
      <c r="B14516" s="77">
        <f t="shared" ref="B14516:B14525" si="1773">MONTH(C14516)</f>
        <v>2</v>
      </c>
      <c r="C14516" s="73">
        <v>46081</v>
      </c>
      <c r="D14516" s="79" t="s">
        <v>66</v>
      </c>
      <c r="E14516" s="80" t="s">
        <v>1088</v>
      </c>
      <c r="F14516" s="81" t="str">
        <f>VLOOKUP(E14516,Customer[],2,FALSE)</f>
        <v>Than Htet Aung</v>
      </c>
      <c r="G14516" s="69" t="str">
        <f>VLOOKUP(E14516,Customer[],3,FALSE)</f>
        <v>Palal rd</v>
      </c>
      <c r="H14516" s="69" t="str">
        <f>VLOOKUP(E14516,Customer[],4,FALSE)</f>
        <v xml:space="preserve">Shwepyithar </v>
      </c>
      <c r="I14516" s="48" t="s">
        <v>18</v>
      </c>
      <c r="J14516" s="82" t="str">
        <f>VLOOKUP(I14516,PGStock[],2,FALSE)</f>
        <v>Formula Rum 350ml</v>
      </c>
      <c r="K14516" s="71">
        <f>VLOOKUP(I14516,PGStock[],3,FALSE)</f>
        <v>0.35</v>
      </c>
      <c r="L14516" s="47">
        <v>2</v>
      </c>
      <c r="M14516" s="47">
        <f>VLOOKUP(I14516,PGStock[],6,FALSE)</f>
        <v>150</v>
      </c>
      <c r="N14516" s="47">
        <f>+PGSales!$L14516*PGSales!$M14516</f>
        <v>300</v>
      </c>
    </row>
    <row r="14517" spans="1:14" hidden="1" x14ac:dyDescent="0.25">
      <c r="A14517" s="77">
        <f t="shared" si="1772"/>
        <v>2026</v>
      </c>
      <c r="B14517" s="77">
        <f t="shared" si="1773"/>
        <v>2</v>
      </c>
      <c r="C14517" s="73">
        <v>46081</v>
      </c>
      <c r="D14517" s="79" t="s">
        <v>66</v>
      </c>
      <c r="E14517" s="80" t="s">
        <v>1088</v>
      </c>
      <c r="F14517" s="81" t="str">
        <f>VLOOKUP(E14517,Customer[],2,FALSE)</f>
        <v>Than Htet Aung</v>
      </c>
      <c r="G14517" s="69" t="str">
        <f>VLOOKUP(E14517,Customer[],3,FALSE)</f>
        <v>Palal rd</v>
      </c>
      <c r="H14517" s="69" t="str">
        <f>VLOOKUP(E14517,Customer[],4,FALSE)</f>
        <v xml:space="preserve">Shwepyithar </v>
      </c>
      <c r="I14517" s="48" t="s">
        <v>959</v>
      </c>
      <c r="J14517" s="82" t="str">
        <f>VLOOKUP(I14517,PGStock[],2,FALSE)</f>
        <v>Shwe Man ကော်ဗူး (1 Liter)</v>
      </c>
      <c r="K14517" s="71">
        <f>VLOOKUP(I14517,PGStock[],3,FALSE)</f>
        <v>1</v>
      </c>
      <c r="L14517" s="47">
        <v>1</v>
      </c>
      <c r="M14517" s="47">
        <f>VLOOKUP(I14517,PGStock[],6,FALSE)</f>
        <v>100</v>
      </c>
      <c r="N14517" s="47">
        <f>+PGSales!$L14517*PGSales!$M14517</f>
        <v>100</v>
      </c>
    </row>
    <row r="14518" spans="1:14" hidden="1" x14ac:dyDescent="0.25">
      <c r="A14518" s="77">
        <f t="shared" si="1772"/>
        <v>2026</v>
      </c>
      <c r="B14518" s="77">
        <f t="shared" si="1773"/>
        <v>2</v>
      </c>
      <c r="C14518" s="73">
        <v>46081</v>
      </c>
      <c r="D14518" s="79" t="s">
        <v>4</v>
      </c>
      <c r="E14518" s="80" t="s">
        <v>230</v>
      </c>
      <c r="F14518" s="81" t="str">
        <f>VLOOKUP(E14518,Customer[],2,FALSE)</f>
        <v>KZ</v>
      </c>
      <c r="G14518" s="69" t="str">
        <f>VLOOKUP(E14518,Customer[],3,FALSE)</f>
        <v>kantharyar Rd</v>
      </c>
      <c r="H14518" s="69" t="str">
        <f>VLOOKUP(E14518,Customer[],4,FALSE)</f>
        <v xml:space="preserve">Shwepyithar </v>
      </c>
      <c r="I14518" s="48" t="s">
        <v>18</v>
      </c>
      <c r="J14518" s="82" t="str">
        <f>VLOOKUP(I14518,PGStock[],2,FALSE)</f>
        <v>Formula Rum 350ml</v>
      </c>
      <c r="K14518" s="71">
        <f>VLOOKUP(I14518,PGStock[],3,FALSE)</f>
        <v>0.35</v>
      </c>
      <c r="L14518" s="47">
        <v>3</v>
      </c>
      <c r="M14518" s="47">
        <f>VLOOKUP(I14518,PGStock[],6,FALSE)</f>
        <v>150</v>
      </c>
      <c r="N14518" s="47">
        <f>+PGSales!$L14518*PGSales!$M14518</f>
        <v>450</v>
      </c>
    </row>
    <row r="14519" spans="1:14" hidden="1" x14ac:dyDescent="0.25">
      <c r="A14519" s="77">
        <f t="shared" si="1772"/>
        <v>2026</v>
      </c>
      <c r="B14519" s="77">
        <f t="shared" si="1773"/>
        <v>2</v>
      </c>
      <c r="C14519" s="73">
        <v>46081</v>
      </c>
      <c r="D14519" s="79" t="s">
        <v>4</v>
      </c>
      <c r="E14519" s="80" t="s">
        <v>230</v>
      </c>
      <c r="F14519" s="81" t="str">
        <f>VLOOKUP(E14519,Customer[],2,FALSE)</f>
        <v>KZ</v>
      </c>
      <c r="G14519" s="69" t="str">
        <f>VLOOKUP(E14519,Customer[],3,FALSE)</f>
        <v>kantharyar Rd</v>
      </c>
      <c r="H14519" s="69" t="str">
        <f>VLOOKUP(E14519,Customer[],4,FALSE)</f>
        <v xml:space="preserve">Shwepyithar </v>
      </c>
      <c r="I14519" s="48" t="s">
        <v>959</v>
      </c>
      <c r="J14519" s="82" t="str">
        <f>VLOOKUP(I14519,PGStock[],2,FALSE)</f>
        <v>Shwe Man ကော်ဗူး (1 Liter)</v>
      </c>
      <c r="K14519" s="71">
        <f>VLOOKUP(I14519,PGStock[],3,FALSE)</f>
        <v>1</v>
      </c>
      <c r="L14519" s="47">
        <v>8</v>
      </c>
      <c r="M14519" s="47">
        <f>VLOOKUP(I14519,PGStock[],6,FALSE)</f>
        <v>100</v>
      </c>
      <c r="N14519" s="47">
        <f>+PGSales!$L14519*PGSales!$M14519</f>
        <v>800</v>
      </c>
    </row>
    <row r="14520" spans="1:14" hidden="1" x14ac:dyDescent="0.25">
      <c r="A14520" s="77">
        <f t="shared" si="1772"/>
        <v>2026</v>
      </c>
      <c r="B14520" s="77">
        <f t="shared" si="1773"/>
        <v>2</v>
      </c>
      <c r="C14520" s="73">
        <v>46081</v>
      </c>
      <c r="D14520" s="79" t="s">
        <v>1438</v>
      </c>
      <c r="E14520" s="80" t="s">
        <v>268</v>
      </c>
      <c r="F14520" s="81" t="str">
        <f>VLOOKUP(E14520,Customer[],2,FALSE)</f>
        <v>Kaung Thant</v>
      </c>
      <c r="G14520" s="69" t="str">
        <f>VLOOKUP(E14520,Customer[],3,FALSE)</f>
        <v>ThanDin Zay Rd</v>
      </c>
      <c r="H14520" s="69" t="str">
        <f>VLOOKUP(E14520,Customer[],4,FALSE)</f>
        <v xml:space="preserve">Shwepyithar </v>
      </c>
      <c r="I14520" s="48" t="s">
        <v>25</v>
      </c>
      <c r="J14520" s="82" t="str">
        <f>VLOOKUP(I14520,PGStock[],2,FALSE)</f>
        <v>Columbus Super Red Smooth 350 Ml</v>
      </c>
      <c r="K14520" s="71">
        <f>VLOOKUP(I14520,PGStock[],3,FALSE)</f>
        <v>0.35</v>
      </c>
      <c r="L14520" s="47">
        <v>5</v>
      </c>
      <c r="M14520" s="47">
        <f>VLOOKUP(I14520,PGStock[],6,FALSE)</f>
        <v>150</v>
      </c>
      <c r="N14520" s="47">
        <f>+PGSales!$L14520*PGSales!$M14520</f>
        <v>750</v>
      </c>
    </row>
    <row r="14521" spans="1:14" hidden="1" x14ac:dyDescent="0.25">
      <c r="A14521" s="77">
        <f t="shared" si="1772"/>
        <v>2026</v>
      </c>
      <c r="B14521" s="77">
        <f t="shared" si="1773"/>
        <v>2</v>
      </c>
      <c r="C14521" s="73">
        <v>46081</v>
      </c>
      <c r="D14521" s="79" t="s">
        <v>1438</v>
      </c>
      <c r="E14521" s="80" t="s">
        <v>268</v>
      </c>
      <c r="F14521" s="81" t="str">
        <f>VLOOKUP(E14521,Customer[],2,FALSE)</f>
        <v>Kaung Thant</v>
      </c>
      <c r="G14521" s="69" t="str">
        <f>VLOOKUP(E14521,Customer[],3,FALSE)</f>
        <v>ThanDin Zay Rd</v>
      </c>
      <c r="H14521" s="69" t="str">
        <f>VLOOKUP(E14521,Customer[],4,FALSE)</f>
        <v xml:space="preserve">Shwepyithar </v>
      </c>
      <c r="I14521" s="48" t="s">
        <v>18</v>
      </c>
      <c r="J14521" s="82" t="str">
        <f>VLOOKUP(I14521,PGStock[],2,FALSE)</f>
        <v>Formula Rum 350ml</v>
      </c>
      <c r="K14521" s="71">
        <f>VLOOKUP(I14521,PGStock[],3,FALSE)</f>
        <v>0.35</v>
      </c>
      <c r="L14521" s="47">
        <v>1</v>
      </c>
      <c r="M14521" s="47">
        <f>VLOOKUP(I14521,PGStock[],6,FALSE)</f>
        <v>150</v>
      </c>
      <c r="N14521" s="47">
        <f>+PGSales!$L14521*PGSales!$M14521</f>
        <v>150</v>
      </c>
    </row>
    <row r="14522" spans="1:14" hidden="1" x14ac:dyDescent="0.25">
      <c r="A14522" s="77">
        <f t="shared" si="1772"/>
        <v>2026</v>
      </c>
      <c r="B14522" s="77">
        <f t="shared" si="1773"/>
        <v>2</v>
      </c>
      <c r="C14522" s="73">
        <v>46081</v>
      </c>
      <c r="D14522" s="79" t="s">
        <v>1438</v>
      </c>
      <c r="E14522" s="80" t="s">
        <v>268</v>
      </c>
      <c r="F14522" s="81" t="str">
        <f>VLOOKUP(E14522,Customer[],2,FALSE)</f>
        <v>Kaung Thant</v>
      </c>
      <c r="G14522" s="69" t="str">
        <f>VLOOKUP(E14522,Customer[],3,FALSE)</f>
        <v>ThanDin Zay Rd</v>
      </c>
      <c r="H14522" s="69" t="str">
        <f>VLOOKUP(E14522,Customer[],4,FALSE)</f>
        <v xml:space="preserve">Shwepyithar </v>
      </c>
      <c r="I14522" s="48" t="s">
        <v>959</v>
      </c>
      <c r="J14522" s="82" t="str">
        <f>VLOOKUP(I14522,PGStock[],2,FALSE)</f>
        <v>Shwe Man ကော်ဗူး (1 Liter)</v>
      </c>
      <c r="K14522" s="71">
        <f>VLOOKUP(I14522,PGStock[],3,FALSE)</f>
        <v>1</v>
      </c>
      <c r="L14522" s="47">
        <v>2</v>
      </c>
      <c r="M14522" s="47">
        <f>VLOOKUP(I14522,PGStock[],6,FALSE)</f>
        <v>100</v>
      </c>
      <c r="N14522" s="47">
        <f>+PGSales!$L14522*PGSales!$M14522</f>
        <v>200</v>
      </c>
    </row>
    <row r="14523" spans="1:14" hidden="1" x14ac:dyDescent="0.25">
      <c r="A14523" s="77">
        <f t="shared" si="1772"/>
        <v>2026</v>
      </c>
      <c r="B14523" s="77">
        <f t="shared" si="1773"/>
        <v>2</v>
      </c>
      <c r="C14523" s="73">
        <v>46081</v>
      </c>
      <c r="D14523" s="79" t="s">
        <v>878</v>
      </c>
      <c r="E14523" s="80" t="s">
        <v>584</v>
      </c>
      <c r="F14523" s="81" t="str">
        <f>VLOOKUP(E14523,Customer[],2,FALSE)</f>
        <v>Pan Nadi Hlaing (1)</v>
      </c>
      <c r="G14523" s="69" t="str">
        <f>VLOOKUP(E14523,Customer[],3,FALSE)</f>
        <v>Taungnu Rd</v>
      </c>
      <c r="H14523" s="69" t="str">
        <f>VLOOKUP(E14523,Customer[],4,FALSE)</f>
        <v>Hlaing Thar Yar</v>
      </c>
      <c r="I14523" s="48" t="s">
        <v>27</v>
      </c>
      <c r="J14523" s="82" t="str">
        <f>VLOOKUP(I14523,PGStock[],2,FALSE)</f>
        <v>Columbus Super Red Smooth 700 Ml</v>
      </c>
      <c r="K14523" s="71">
        <f>VLOOKUP(I14523,PGStock[],3,FALSE)</f>
        <v>0.7</v>
      </c>
      <c r="L14523" s="47">
        <v>1</v>
      </c>
      <c r="M14523" s="47">
        <f>VLOOKUP(I14523,PGStock[],6,FALSE)</f>
        <v>200</v>
      </c>
      <c r="N14523" s="47">
        <f>+PGSales!$L14523*PGSales!$M14523</f>
        <v>200</v>
      </c>
    </row>
    <row r="14524" spans="1:14" hidden="1" x14ac:dyDescent="0.25">
      <c r="A14524" s="77">
        <f t="shared" si="1772"/>
        <v>2026</v>
      </c>
      <c r="B14524" s="77">
        <f t="shared" si="1773"/>
        <v>2</v>
      </c>
      <c r="C14524" s="73">
        <v>46081</v>
      </c>
      <c r="D14524" s="79" t="s">
        <v>878</v>
      </c>
      <c r="E14524" s="80" t="s">
        <v>584</v>
      </c>
      <c r="F14524" s="81" t="str">
        <f>VLOOKUP(E14524,Customer[],2,FALSE)</f>
        <v>Pan Nadi Hlaing (1)</v>
      </c>
      <c r="G14524" s="69" t="str">
        <f>VLOOKUP(E14524,Customer[],3,FALSE)</f>
        <v>Taungnu Rd</v>
      </c>
      <c r="H14524" s="69" t="str">
        <f>VLOOKUP(E14524,Customer[],4,FALSE)</f>
        <v>Hlaing Thar Yar</v>
      </c>
      <c r="I14524" s="48" t="s">
        <v>20</v>
      </c>
      <c r="J14524" s="82" t="str">
        <f>VLOOKUP(I14524,PGStock[],2,FALSE)</f>
        <v>Formula Rum 700ml</v>
      </c>
      <c r="K14524" s="71">
        <f>VLOOKUP(I14524,PGStock[],3,FALSE)</f>
        <v>0.7</v>
      </c>
      <c r="L14524" s="47">
        <v>1</v>
      </c>
      <c r="M14524" s="47">
        <f>VLOOKUP(I14524,PGStock[],6,FALSE)</f>
        <v>200</v>
      </c>
      <c r="N14524" s="47">
        <f>+PGSales!$L14524*PGSales!$M14524</f>
        <v>200</v>
      </c>
    </row>
    <row r="14525" spans="1:14" hidden="1" x14ac:dyDescent="0.25">
      <c r="A14525" s="77">
        <f t="shared" si="1772"/>
        <v>2026</v>
      </c>
      <c r="B14525" s="77">
        <f t="shared" si="1773"/>
        <v>2</v>
      </c>
      <c r="C14525" s="73">
        <v>46081</v>
      </c>
      <c r="D14525" s="79" t="s">
        <v>878</v>
      </c>
      <c r="E14525" s="80" t="s">
        <v>584</v>
      </c>
      <c r="F14525" s="81" t="str">
        <f>VLOOKUP(E14525,Customer[],2,FALSE)</f>
        <v>Pan Nadi Hlaing (1)</v>
      </c>
      <c r="G14525" s="69" t="str">
        <f>VLOOKUP(E14525,Customer[],3,FALSE)</f>
        <v>Taungnu Rd</v>
      </c>
      <c r="H14525" s="69" t="str">
        <f>VLOOKUP(E14525,Customer[],4,FALSE)</f>
        <v>Hlaing Thar Yar</v>
      </c>
      <c r="I14525" s="48" t="s">
        <v>18</v>
      </c>
      <c r="J14525" s="82" t="str">
        <f>VLOOKUP(I14525,PGStock[],2,FALSE)</f>
        <v>Formula Rum 350ml</v>
      </c>
      <c r="K14525" s="71">
        <f>VLOOKUP(I14525,PGStock[],3,FALSE)</f>
        <v>0.35</v>
      </c>
      <c r="L14525" s="47">
        <v>2</v>
      </c>
      <c r="M14525" s="47">
        <f>VLOOKUP(I14525,PGStock[],6,FALSE)</f>
        <v>150</v>
      </c>
      <c r="N14525" s="47">
        <f>+PGSales!$L14525*PGSales!$M14525</f>
        <v>300</v>
      </c>
    </row>
    <row r="14526" spans="1:14" hidden="1" x14ac:dyDescent="0.25">
      <c r="A14526" s="77">
        <f t="shared" si="1766"/>
        <v>2026</v>
      </c>
      <c r="B14526" s="77">
        <f t="shared" si="1767"/>
        <v>2</v>
      </c>
      <c r="C14526" s="73">
        <v>46081</v>
      </c>
      <c r="D14526" s="79" t="s">
        <v>878</v>
      </c>
      <c r="E14526" s="80" t="s">
        <v>584</v>
      </c>
      <c r="F14526" s="81" t="str">
        <f>VLOOKUP(E14526,Customer[],2,FALSE)</f>
        <v>Pan Nadi Hlaing (1)</v>
      </c>
      <c r="G14526" s="69" t="str">
        <f>VLOOKUP(E14526,Customer[],3,FALSE)</f>
        <v>Taungnu Rd</v>
      </c>
      <c r="H14526" s="69" t="str">
        <f>VLOOKUP(E14526,Customer[],4,FALSE)</f>
        <v>Hlaing Thar Yar</v>
      </c>
      <c r="I14526" s="48" t="s">
        <v>959</v>
      </c>
      <c r="J14526" s="82" t="str">
        <f>VLOOKUP(I14526,PGStock[],2,FALSE)</f>
        <v>Shwe Man ကော်ဗူး (1 Liter)</v>
      </c>
      <c r="K14526" s="71">
        <f>VLOOKUP(I14526,PGStock[],3,FALSE)</f>
        <v>1</v>
      </c>
      <c r="L14526" s="47">
        <v>5</v>
      </c>
      <c r="M14526" s="47">
        <f>VLOOKUP(I14526,PGStock[],6,FALSE)</f>
        <v>100</v>
      </c>
      <c r="N14526" s="47">
        <f>+PGSales!$L14526*PGSales!$M14526</f>
        <v>500</v>
      </c>
    </row>
    <row r="14527" spans="1:14" hidden="1" x14ac:dyDescent="0.25">
      <c r="A14527" s="77">
        <f t="shared" si="1766"/>
        <v>2026</v>
      </c>
      <c r="B14527" s="77">
        <f t="shared" si="1767"/>
        <v>2</v>
      </c>
      <c r="C14527" s="73">
        <v>46081</v>
      </c>
      <c r="D14527" s="79" t="s">
        <v>1</v>
      </c>
      <c r="E14527" s="80" t="s">
        <v>992</v>
      </c>
      <c r="F14527" s="81" t="str">
        <f>VLOOKUP(E14527,Customer[],2,FALSE)</f>
        <v>Kambauza</v>
      </c>
      <c r="G14527" s="69" t="str">
        <f>VLOOKUP(E14527,Customer[],3,FALSE)</f>
        <v>kansittthar Rd</v>
      </c>
      <c r="H14527" s="69" t="str">
        <f>VLOOKUP(E14527,Customer[],4,FALSE)</f>
        <v>Hlaing Thar Yar</v>
      </c>
      <c r="I14527" s="48" t="s">
        <v>20</v>
      </c>
      <c r="J14527" s="82" t="str">
        <f>VLOOKUP(I14527,PGStock[],2,FALSE)</f>
        <v>Formula Rum 700ml</v>
      </c>
      <c r="K14527" s="71">
        <f>VLOOKUP(I14527,PGStock[],3,FALSE)</f>
        <v>0.7</v>
      </c>
      <c r="L14527" s="47">
        <v>1</v>
      </c>
      <c r="M14527" s="47">
        <f>VLOOKUP(I14527,PGStock[],6,FALSE)</f>
        <v>200</v>
      </c>
      <c r="N14527" s="47">
        <f>+PGSales!$L14527*PGSales!$M14527</f>
        <v>200</v>
      </c>
    </row>
    <row r="14528" spans="1:14" hidden="1" x14ac:dyDescent="0.25">
      <c r="A14528" s="77">
        <f t="shared" si="1754"/>
        <v>2026</v>
      </c>
      <c r="B14528" s="77">
        <f t="shared" si="1755"/>
        <v>2</v>
      </c>
      <c r="C14528" s="73">
        <v>46081</v>
      </c>
      <c r="D14528" s="79" t="s">
        <v>1</v>
      </c>
      <c r="E14528" s="80" t="s">
        <v>992</v>
      </c>
      <c r="F14528" s="81" t="str">
        <f>VLOOKUP(E14528,Customer[],2,FALSE)</f>
        <v>Kambauza</v>
      </c>
      <c r="G14528" s="69" t="str">
        <f>VLOOKUP(E14528,Customer[],3,FALSE)</f>
        <v>kansittthar Rd</v>
      </c>
      <c r="H14528" s="69" t="str">
        <f>VLOOKUP(E14528,Customer[],4,FALSE)</f>
        <v>Hlaing Thar Yar</v>
      </c>
      <c r="I14528" s="48" t="s">
        <v>18</v>
      </c>
      <c r="J14528" s="82" t="str">
        <f>VLOOKUP(I14528,PGStock[],2,FALSE)</f>
        <v>Formula Rum 350ml</v>
      </c>
      <c r="K14528" s="71">
        <f>VLOOKUP(I14528,PGStock[],3,FALSE)</f>
        <v>0.35</v>
      </c>
      <c r="L14528" s="47">
        <v>2</v>
      </c>
      <c r="M14528" s="47">
        <f>VLOOKUP(I14528,PGStock[],6,FALSE)</f>
        <v>150</v>
      </c>
      <c r="N14528" s="47">
        <f>+PGSales!$L14528*PGSales!$M14528</f>
        <v>300</v>
      </c>
    </row>
    <row r="14529" spans="1:14" hidden="1" x14ac:dyDescent="0.25">
      <c r="A14529" s="77">
        <f t="shared" ref="A14529:A14537" si="1774">YEAR(C14529)</f>
        <v>2026</v>
      </c>
      <c r="B14529" s="77">
        <f t="shared" ref="B14529:B14537" si="1775">MONTH(C14529)</f>
        <v>2</v>
      </c>
      <c r="C14529" s="73">
        <v>46081</v>
      </c>
      <c r="D14529" s="79" t="s">
        <v>1</v>
      </c>
      <c r="E14529" s="80" t="s">
        <v>992</v>
      </c>
      <c r="F14529" s="81" t="str">
        <f>VLOOKUP(E14529,Customer[],2,FALSE)</f>
        <v>Kambauza</v>
      </c>
      <c r="G14529" s="69" t="str">
        <f>VLOOKUP(E14529,Customer[],3,FALSE)</f>
        <v>kansittthar Rd</v>
      </c>
      <c r="H14529" s="69" t="str">
        <f>VLOOKUP(E14529,Customer[],4,FALSE)</f>
        <v>Hlaing Thar Yar</v>
      </c>
      <c r="I14529" s="48" t="s">
        <v>959</v>
      </c>
      <c r="J14529" s="82" t="str">
        <f>VLOOKUP(I14529,PGStock[],2,FALSE)</f>
        <v>Shwe Man ကော်ဗူး (1 Liter)</v>
      </c>
      <c r="K14529" s="71">
        <f>VLOOKUP(I14529,PGStock[],3,FALSE)</f>
        <v>1</v>
      </c>
      <c r="L14529" s="47">
        <v>2</v>
      </c>
      <c r="M14529" s="47">
        <f>VLOOKUP(I14529,PGStock[],6,FALSE)</f>
        <v>100</v>
      </c>
      <c r="N14529" s="47">
        <f>+PGSales!$L14529*PGSales!$M14529</f>
        <v>200</v>
      </c>
    </row>
    <row r="14530" spans="1:14" hidden="1" x14ac:dyDescent="0.25">
      <c r="A14530" s="77">
        <f t="shared" si="1774"/>
        <v>2026</v>
      </c>
      <c r="B14530" s="77">
        <f t="shared" si="1775"/>
        <v>2</v>
      </c>
      <c r="C14530" s="73">
        <v>46081</v>
      </c>
      <c r="D14530" s="79" t="s">
        <v>115</v>
      </c>
      <c r="E14530" s="80" t="s">
        <v>1404</v>
      </c>
      <c r="F14530" s="81" t="str">
        <f>VLOOKUP(E14530,Customer[],2,FALSE)</f>
        <v>Lwin</v>
      </c>
      <c r="G14530" s="69" t="str">
        <f>VLOOKUP(E14530,Customer[],3,FALSE)</f>
        <v>Taungnu Rd</v>
      </c>
      <c r="H14530" s="69" t="str">
        <f>VLOOKUP(E14530,Customer[],4,FALSE)</f>
        <v>Hlaing Thar Yar</v>
      </c>
      <c r="I14530" s="48" t="s">
        <v>958</v>
      </c>
      <c r="J14530" s="82" t="str">
        <f>VLOOKUP(I14530,PGStock[],2,FALSE)</f>
        <v>Shwe Man 680ml</v>
      </c>
      <c r="K14530" s="71">
        <f>VLOOKUP(I14530,PGStock[],3,FALSE)</f>
        <v>0.68</v>
      </c>
      <c r="L14530" s="47">
        <v>1</v>
      </c>
      <c r="M14530" s="47">
        <f>VLOOKUP(I14530,PGStock[],6,FALSE)</f>
        <v>100</v>
      </c>
      <c r="N14530" s="47">
        <f>+PGSales!$L14530*PGSales!$M14530</f>
        <v>100</v>
      </c>
    </row>
    <row r="14531" spans="1:14" hidden="1" x14ac:dyDescent="0.25">
      <c r="A14531" s="77">
        <f t="shared" si="1774"/>
        <v>2026</v>
      </c>
      <c r="B14531" s="77">
        <f t="shared" si="1775"/>
        <v>2</v>
      </c>
      <c r="C14531" s="73">
        <v>46081</v>
      </c>
      <c r="D14531" s="79" t="s">
        <v>115</v>
      </c>
      <c r="E14531" s="80" t="s">
        <v>1404</v>
      </c>
      <c r="F14531" s="81" t="str">
        <f>VLOOKUP(E14531,Customer[],2,FALSE)</f>
        <v>Lwin</v>
      </c>
      <c r="G14531" s="69" t="str">
        <f>VLOOKUP(E14531,Customer[],3,FALSE)</f>
        <v>Taungnu Rd</v>
      </c>
      <c r="H14531" s="69" t="str">
        <f>VLOOKUP(E14531,Customer[],4,FALSE)</f>
        <v>Hlaing Thar Yar</v>
      </c>
      <c r="I14531" s="48" t="s">
        <v>959</v>
      </c>
      <c r="J14531" s="82" t="str">
        <f>VLOOKUP(I14531,PGStock[],2,FALSE)</f>
        <v>Shwe Man ကော်ဗူး (1 Liter)</v>
      </c>
      <c r="K14531" s="71">
        <f>VLOOKUP(I14531,PGStock[],3,FALSE)</f>
        <v>1</v>
      </c>
      <c r="L14531" s="47">
        <v>1</v>
      </c>
      <c r="M14531" s="47">
        <f>VLOOKUP(I14531,PGStock[],6,FALSE)</f>
        <v>100</v>
      </c>
      <c r="N14531" s="47">
        <f>+PGSales!$L14531*PGSales!$M14531</f>
        <v>100</v>
      </c>
    </row>
    <row r="14532" spans="1:14" hidden="1" x14ac:dyDescent="0.25">
      <c r="A14532" s="77">
        <f t="shared" si="1774"/>
        <v>2026</v>
      </c>
      <c r="B14532" s="77">
        <f t="shared" si="1775"/>
        <v>2</v>
      </c>
      <c r="C14532" s="73">
        <v>46081</v>
      </c>
      <c r="D14532" s="79" t="s">
        <v>74</v>
      </c>
      <c r="E14532" s="80" t="s">
        <v>532</v>
      </c>
      <c r="F14532" s="81" t="str">
        <f>VLOOKUP(E14532,Customer[],2,FALSE)</f>
        <v>Okk Kar</v>
      </c>
      <c r="G14532" s="69" t="str">
        <f>VLOOKUP(E14532,Customer[],3,FALSE)</f>
        <v>Pi Moe Hinn Sd</v>
      </c>
      <c r="H14532" s="69" t="str">
        <f>VLOOKUP(E14532,Customer[],4,FALSE)</f>
        <v>Hlaing Thar Yar</v>
      </c>
      <c r="I14532" s="48" t="s">
        <v>18</v>
      </c>
      <c r="J14532" s="82" t="str">
        <f>VLOOKUP(I14532,PGStock[],2,FALSE)</f>
        <v>Formula Rum 350ml</v>
      </c>
      <c r="K14532" s="71">
        <f>VLOOKUP(I14532,PGStock[],3,FALSE)</f>
        <v>0.35</v>
      </c>
      <c r="L14532" s="47">
        <v>3</v>
      </c>
      <c r="M14532" s="47">
        <f>VLOOKUP(I14532,PGStock[],6,FALSE)</f>
        <v>150</v>
      </c>
      <c r="N14532" s="47">
        <f>+PGSales!$L14532*PGSales!$M14532</f>
        <v>450</v>
      </c>
    </row>
    <row r="14533" spans="1:14" hidden="1" x14ac:dyDescent="0.25">
      <c r="A14533" s="77">
        <f t="shared" si="1774"/>
        <v>2026</v>
      </c>
      <c r="B14533" s="77">
        <f t="shared" si="1775"/>
        <v>2</v>
      </c>
      <c r="C14533" s="73">
        <v>46081</v>
      </c>
      <c r="D14533" s="79" t="s">
        <v>74</v>
      </c>
      <c r="E14533" s="80" t="s">
        <v>532</v>
      </c>
      <c r="F14533" s="81" t="str">
        <f>VLOOKUP(E14533,Customer[],2,FALSE)</f>
        <v>Okk Kar</v>
      </c>
      <c r="G14533" s="69" t="str">
        <f>VLOOKUP(E14533,Customer[],3,FALSE)</f>
        <v>Pi Moe Hinn Sd</v>
      </c>
      <c r="H14533" s="69" t="str">
        <f>VLOOKUP(E14533,Customer[],4,FALSE)</f>
        <v>Hlaing Thar Yar</v>
      </c>
      <c r="I14533" s="48" t="s">
        <v>958</v>
      </c>
      <c r="J14533" s="82" t="str">
        <f>VLOOKUP(I14533,PGStock[],2,FALSE)</f>
        <v>Shwe Man 680ml</v>
      </c>
      <c r="K14533" s="71">
        <f>VLOOKUP(I14533,PGStock[],3,FALSE)</f>
        <v>0.68</v>
      </c>
      <c r="L14533" s="47">
        <v>1</v>
      </c>
      <c r="M14533" s="47">
        <f>VLOOKUP(I14533,PGStock[],6,FALSE)</f>
        <v>100</v>
      </c>
      <c r="N14533" s="47">
        <f>+PGSales!$L14533*PGSales!$M14533</f>
        <v>100</v>
      </c>
    </row>
    <row r="14534" spans="1:14" hidden="1" x14ac:dyDescent="0.25">
      <c r="A14534" s="77">
        <f t="shared" si="1774"/>
        <v>2026</v>
      </c>
      <c r="B14534" s="77">
        <f t="shared" si="1775"/>
        <v>2</v>
      </c>
      <c r="C14534" s="73">
        <v>46081</v>
      </c>
      <c r="D14534" s="79" t="s">
        <v>275</v>
      </c>
      <c r="E14534" s="80" t="s">
        <v>552</v>
      </c>
      <c r="F14534" s="81" t="str">
        <f>VLOOKUP(E14534,Customer[],2,FALSE)</f>
        <v>Dana Toe(2)</v>
      </c>
      <c r="G14534" s="69" t="str">
        <f>VLOOKUP(E14534,Customer[],3,FALSE)</f>
        <v>Pamoe Hinn Rd</v>
      </c>
      <c r="H14534" s="69" t="str">
        <f>VLOOKUP(E14534,Customer[],4,FALSE)</f>
        <v>Hlaing Thar Yar Route (1)</v>
      </c>
      <c r="I14534" s="48" t="s">
        <v>18</v>
      </c>
      <c r="J14534" s="82" t="str">
        <f>VLOOKUP(I14534,PGStock[],2,FALSE)</f>
        <v>Formula Rum 350ml</v>
      </c>
      <c r="K14534" s="71">
        <f>VLOOKUP(I14534,PGStock[],3,FALSE)</f>
        <v>0.35</v>
      </c>
      <c r="L14534" s="47">
        <v>2</v>
      </c>
      <c r="M14534" s="47">
        <f>VLOOKUP(I14534,PGStock[],6,FALSE)</f>
        <v>150</v>
      </c>
      <c r="N14534" s="47">
        <f>+PGSales!$L14534*PGSales!$M14534</f>
        <v>300</v>
      </c>
    </row>
    <row r="14535" spans="1:14" hidden="1" x14ac:dyDescent="0.25">
      <c r="A14535" s="77">
        <f t="shared" si="1774"/>
        <v>2026</v>
      </c>
      <c r="B14535" s="77">
        <f t="shared" si="1775"/>
        <v>2</v>
      </c>
      <c r="C14535" s="73">
        <v>46081</v>
      </c>
      <c r="D14535" s="79" t="s">
        <v>275</v>
      </c>
      <c r="E14535" s="80" t="s">
        <v>552</v>
      </c>
      <c r="F14535" s="81" t="str">
        <f>VLOOKUP(E14535,Customer[],2,FALSE)</f>
        <v>Dana Toe(2)</v>
      </c>
      <c r="G14535" s="69" t="str">
        <f>VLOOKUP(E14535,Customer[],3,FALSE)</f>
        <v>Pamoe Hinn Rd</v>
      </c>
      <c r="H14535" s="69" t="str">
        <f>VLOOKUP(E14535,Customer[],4,FALSE)</f>
        <v>Hlaing Thar Yar Route (1)</v>
      </c>
      <c r="I14535" s="48" t="s">
        <v>959</v>
      </c>
      <c r="J14535" s="82" t="str">
        <f>VLOOKUP(I14535,PGStock[],2,FALSE)</f>
        <v>Shwe Man ကော်ဗူး (1 Liter)</v>
      </c>
      <c r="K14535" s="71">
        <f>VLOOKUP(I14535,PGStock[],3,FALSE)</f>
        <v>1</v>
      </c>
      <c r="L14535" s="47">
        <v>4</v>
      </c>
      <c r="M14535" s="47">
        <f>VLOOKUP(I14535,PGStock[],6,FALSE)</f>
        <v>100</v>
      </c>
      <c r="N14535" s="47">
        <f>+PGSales!$L14535*PGSales!$M14535</f>
        <v>400</v>
      </c>
    </row>
    <row r="14536" spans="1:14" x14ac:dyDescent="0.25">
      <c r="A14536" s="77">
        <f t="shared" si="1774"/>
        <v>2026</v>
      </c>
      <c r="B14536" s="77">
        <f t="shared" si="1775"/>
        <v>3</v>
      </c>
      <c r="C14536" s="73">
        <v>46084</v>
      </c>
      <c r="D14536" s="79" t="s">
        <v>62</v>
      </c>
      <c r="E14536" s="80" t="s">
        <v>245</v>
      </c>
      <c r="F14536" s="81" t="str">
        <f>VLOOKUP(E14536,Customer[],2,FALSE)</f>
        <v>Cheer</v>
      </c>
      <c r="G14536" s="69" t="str">
        <f>VLOOKUP(E14536,Customer[],3,FALSE)</f>
        <v>ThanDin Zay Rd</v>
      </c>
      <c r="H14536" s="69" t="str">
        <f>VLOOKUP(E14536,Customer[],4,FALSE)</f>
        <v xml:space="preserve">Shwepyithar </v>
      </c>
      <c r="I14536" s="48" t="s">
        <v>25</v>
      </c>
      <c r="J14536" s="82" t="str">
        <f>VLOOKUP(I14536,PGStock[],2,FALSE)</f>
        <v>Columbus Super Red Smooth 350 Ml</v>
      </c>
      <c r="K14536" s="71">
        <f>VLOOKUP(I14536,PGStock[],3,FALSE)</f>
        <v>0.35</v>
      </c>
      <c r="L14536" s="47">
        <v>5</v>
      </c>
      <c r="M14536" s="47">
        <f>VLOOKUP(I14536,PGStock[],6,FALSE)</f>
        <v>150</v>
      </c>
      <c r="N14536" s="47">
        <f>+PGSales!$L14536*PGSales!$M14536</f>
        <v>750</v>
      </c>
    </row>
    <row r="14537" spans="1:14" x14ac:dyDescent="0.25">
      <c r="A14537" s="77">
        <f t="shared" si="1774"/>
        <v>2026</v>
      </c>
      <c r="B14537" s="77">
        <f t="shared" si="1775"/>
        <v>3</v>
      </c>
      <c r="C14537" s="73">
        <v>46084</v>
      </c>
      <c r="D14537" s="79" t="s">
        <v>62</v>
      </c>
      <c r="E14537" s="80" t="s">
        <v>245</v>
      </c>
      <c r="F14537" s="81" t="str">
        <f>VLOOKUP(E14537,Customer[],2,FALSE)</f>
        <v>Cheer</v>
      </c>
      <c r="G14537" s="69" t="str">
        <f>VLOOKUP(E14537,Customer[],3,FALSE)</f>
        <v>ThanDin Zay Rd</v>
      </c>
      <c r="H14537" s="69" t="str">
        <f>VLOOKUP(E14537,Customer[],4,FALSE)</f>
        <v xml:space="preserve">Shwepyithar </v>
      </c>
      <c r="I14537" s="48" t="s">
        <v>18</v>
      </c>
      <c r="J14537" s="82" t="str">
        <f>VLOOKUP(I14537,PGStock[],2,FALSE)</f>
        <v>Formula Rum 350ml</v>
      </c>
      <c r="K14537" s="71">
        <f>VLOOKUP(I14537,PGStock[],3,FALSE)</f>
        <v>0.35</v>
      </c>
      <c r="L14537" s="47">
        <v>1</v>
      </c>
      <c r="M14537" s="47">
        <f>VLOOKUP(I14537,PGStock[],6,FALSE)</f>
        <v>150</v>
      </c>
      <c r="N14537" s="47">
        <f>+PGSales!$L14537*PGSales!$M14537</f>
        <v>150</v>
      </c>
    </row>
    <row r="14538" spans="1:14" x14ac:dyDescent="0.25">
      <c r="A14538" s="77">
        <f t="shared" ref="A14538:A14547" si="1776">YEAR(C14538)</f>
        <v>2026</v>
      </c>
      <c r="B14538" s="77">
        <f t="shared" ref="B14538:B14547" si="1777">MONTH(C14538)</f>
        <v>3</v>
      </c>
      <c r="C14538" s="73">
        <v>46084</v>
      </c>
      <c r="D14538" s="79" t="s">
        <v>62</v>
      </c>
      <c r="E14538" s="80" t="s">
        <v>245</v>
      </c>
      <c r="F14538" s="81" t="str">
        <f>VLOOKUP(E14538,Customer[],2,FALSE)</f>
        <v>Cheer</v>
      </c>
      <c r="G14538" s="69" t="str">
        <f>VLOOKUP(E14538,Customer[],3,FALSE)</f>
        <v>ThanDin Zay Rd</v>
      </c>
      <c r="H14538" s="69" t="str">
        <f>VLOOKUP(E14538,Customer[],4,FALSE)</f>
        <v xml:space="preserve">Shwepyithar </v>
      </c>
      <c r="I14538" s="48" t="s">
        <v>959</v>
      </c>
      <c r="J14538" s="82" t="str">
        <f>VLOOKUP(I14538,PGStock[],2,FALSE)</f>
        <v>Shwe Man ကော်ဗူး (1 Liter)</v>
      </c>
      <c r="K14538" s="71">
        <f>VLOOKUP(I14538,PGStock[],3,FALSE)</f>
        <v>1</v>
      </c>
      <c r="L14538" s="47">
        <v>4</v>
      </c>
      <c r="M14538" s="47">
        <f>VLOOKUP(I14538,PGStock[],6,FALSE)</f>
        <v>100</v>
      </c>
      <c r="N14538" s="47">
        <f>+PGSales!$L14538*PGSales!$M14538</f>
        <v>400</v>
      </c>
    </row>
    <row r="14539" spans="1:14" x14ac:dyDescent="0.25">
      <c r="A14539" s="77">
        <f t="shared" si="1776"/>
        <v>2026</v>
      </c>
      <c r="B14539" s="77">
        <f t="shared" si="1777"/>
        <v>3</v>
      </c>
      <c r="C14539" s="73">
        <v>46084</v>
      </c>
      <c r="D14539" s="79" t="s">
        <v>70</v>
      </c>
      <c r="E14539" s="80" t="s">
        <v>246</v>
      </c>
      <c r="F14539" s="81" t="str">
        <f>VLOOKUP(E14539,Customer[],2,FALSE)</f>
        <v>Zaw Hein Kaber</v>
      </c>
      <c r="G14539" s="69" t="str">
        <f>VLOOKUP(E14539,Customer[],3,FALSE)</f>
        <v>ThanDin Zay Rd</v>
      </c>
      <c r="H14539" s="69" t="str">
        <f>VLOOKUP(E14539,Customer[],4,FALSE)</f>
        <v xml:space="preserve">Shwepyithar </v>
      </c>
      <c r="I14539" s="48" t="s">
        <v>25</v>
      </c>
      <c r="J14539" s="82" t="str">
        <f>VLOOKUP(I14539,PGStock[],2,FALSE)</f>
        <v>Columbus Super Red Smooth 350 Ml</v>
      </c>
      <c r="K14539" s="71">
        <f>VLOOKUP(I14539,PGStock[],3,FALSE)</f>
        <v>0.35</v>
      </c>
      <c r="L14539" s="47">
        <v>1</v>
      </c>
      <c r="M14539" s="47">
        <f>VLOOKUP(I14539,PGStock[],6,FALSE)</f>
        <v>150</v>
      </c>
      <c r="N14539" s="47">
        <f>+PGSales!$L14539*PGSales!$M14539</f>
        <v>150</v>
      </c>
    </row>
    <row r="14540" spans="1:14" x14ac:dyDescent="0.25">
      <c r="A14540" s="77">
        <f t="shared" si="1776"/>
        <v>2026</v>
      </c>
      <c r="B14540" s="77">
        <f t="shared" si="1777"/>
        <v>3</v>
      </c>
      <c r="C14540" s="73">
        <v>46084</v>
      </c>
      <c r="D14540" s="79" t="s">
        <v>70</v>
      </c>
      <c r="E14540" s="80" t="s">
        <v>246</v>
      </c>
      <c r="F14540" s="81" t="str">
        <f>VLOOKUP(E14540,Customer[],2,FALSE)</f>
        <v>Zaw Hein Kaber</v>
      </c>
      <c r="G14540" s="69" t="str">
        <f>VLOOKUP(E14540,Customer[],3,FALSE)</f>
        <v>ThanDin Zay Rd</v>
      </c>
      <c r="H14540" s="69" t="str">
        <f>VLOOKUP(E14540,Customer[],4,FALSE)</f>
        <v xml:space="preserve">Shwepyithar </v>
      </c>
      <c r="I14540" s="48" t="s">
        <v>18</v>
      </c>
      <c r="J14540" s="82" t="str">
        <f>VLOOKUP(I14540,PGStock[],2,FALSE)</f>
        <v>Formula Rum 350ml</v>
      </c>
      <c r="K14540" s="71">
        <f>VLOOKUP(I14540,PGStock[],3,FALSE)</f>
        <v>0.35</v>
      </c>
      <c r="L14540" s="47">
        <v>4</v>
      </c>
      <c r="M14540" s="47">
        <f>VLOOKUP(I14540,PGStock[],6,FALSE)</f>
        <v>150</v>
      </c>
      <c r="N14540" s="47">
        <f>+PGSales!$L14540*PGSales!$M14540</f>
        <v>600</v>
      </c>
    </row>
    <row r="14541" spans="1:14" x14ac:dyDescent="0.25">
      <c r="A14541" s="77">
        <f t="shared" si="1776"/>
        <v>2026</v>
      </c>
      <c r="B14541" s="77">
        <f t="shared" si="1777"/>
        <v>3</v>
      </c>
      <c r="C14541" s="73">
        <v>46084</v>
      </c>
      <c r="D14541" s="79" t="s">
        <v>70</v>
      </c>
      <c r="E14541" s="80" t="s">
        <v>246</v>
      </c>
      <c r="F14541" s="81" t="str">
        <f>VLOOKUP(E14541,Customer[],2,FALSE)</f>
        <v>Zaw Hein Kaber</v>
      </c>
      <c r="G14541" s="69" t="str">
        <f>VLOOKUP(E14541,Customer[],3,FALSE)</f>
        <v>ThanDin Zay Rd</v>
      </c>
      <c r="H14541" s="69" t="str">
        <f>VLOOKUP(E14541,Customer[],4,FALSE)</f>
        <v xml:space="preserve">Shwepyithar </v>
      </c>
      <c r="I14541" s="48" t="s">
        <v>959</v>
      </c>
      <c r="J14541" s="82" t="str">
        <f>VLOOKUP(I14541,PGStock[],2,FALSE)</f>
        <v>Shwe Man ကော်ဗူး (1 Liter)</v>
      </c>
      <c r="K14541" s="71">
        <f>VLOOKUP(I14541,PGStock[],3,FALSE)</f>
        <v>1</v>
      </c>
      <c r="L14541" s="47">
        <v>2</v>
      </c>
      <c r="M14541" s="47">
        <f>VLOOKUP(I14541,PGStock[],6,FALSE)</f>
        <v>100</v>
      </c>
      <c r="N14541" s="47">
        <f>+PGSales!$L14541*PGSales!$M14541</f>
        <v>200</v>
      </c>
    </row>
    <row r="14542" spans="1:14" x14ac:dyDescent="0.25">
      <c r="A14542" s="77">
        <f t="shared" si="1776"/>
        <v>2026</v>
      </c>
      <c r="B14542" s="77">
        <f t="shared" si="1777"/>
        <v>3</v>
      </c>
      <c r="C14542" s="73">
        <v>46084</v>
      </c>
      <c r="D14542" s="79" t="s">
        <v>66</v>
      </c>
      <c r="E14542" s="80" t="s">
        <v>778</v>
      </c>
      <c r="F14542" s="81" t="str">
        <f>VLOOKUP(E14542,Customer[],2,FALSE)</f>
        <v>San Thit Oo</v>
      </c>
      <c r="G14542" s="69" t="str">
        <f>VLOOKUP(E14542,Customer[],3,FALSE)</f>
        <v>YanGyi Aung Rd</v>
      </c>
      <c r="H14542" s="69" t="str">
        <f>VLOOKUP(E14542,Customer[],4,FALSE)</f>
        <v xml:space="preserve">Shwepyithar </v>
      </c>
      <c r="I14542" s="48" t="s">
        <v>18</v>
      </c>
      <c r="J14542" s="82" t="str">
        <f>VLOOKUP(I14542,PGStock[],2,FALSE)</f>
        <v>Formula Rum 350ml</v>
      </c>
      <c r="K14542" s="71">
        <f>VLOOKUP(I14542,PGStock[],3,FALSE)</f>
        <v>0.35</v>
      </c>
      <c r="L14542" s="47">
        <v>1</v>
      </c>
      <c r="M14542" s="47">
        <f>VLOOKUP(I14542,PGStock[],6,FALSE)</f>
        <v>150</v>
      </c>
      <c r="N14542" s="47">
        <f>+PGSales!$L14542*PGSales!$M14542</f>
        <v>150</v>
      </c>
    </row>
    <row r="14543" spans="1:14" x14ac:dyDescent="0.25">
      <c r="A14543" s="77">
        <f t="shared" si="1776"/>
        <v>2026</v>
      </c>
      <c r="B14543" s="77">
        <f t="shared" si="1777"/>
        <v>3</v>
      </c>
      <c r="C14543" s="73">
        <v>46084</v>
      </c>
      <c r="D14543" s="79" t="s">
        <v>66</v>
      </c>
      <c r="E14543" s="80" t="s">
        <v>778</v>
      </c>
      <c r="F14543" s="81" t="str">
        <f>VLOOKUP(E14543,Customer[],2,FALSE)</f>
        <v>San Thit Oo</v>
      </c>
      <c r="G14543" s="69" t="str">
        <f>VLOOKUP(E14543,Customer[],3,FALSE)</f>
        <v>YanGyi Aung Rd</v>
      </c>
      <c r="H14543" s="69" t="str">
        <f>VLOOKUP(E14543,Customer[],4,FALSE)</f>
        <v xml:space="preserve">Shwepyithar </v>
      </c>
      <c r="I14543" s="48" t="s">
        <v>959</v>
      </c>
      <c r="J14543" s="82" t="str">
        <f>VLOOKUP(I14543,PGStock[],2,FALSE)</f>
        <v>Shwe Man ကော်ဗူး (1 Liter)</v>
      </c>
      <c r="K14543" s="71">
        <f>VLOOKUP(I14543,PGStock[],3,FALSE)</f>
        <v>1</v>
      </c>
      <c r="L14543" s="47">
        <v>1</v>
      </c>
      <c r="M14543" s="47">
        <f>VLOOKUP(I14543,PGStock[],6,FALSE)</f>
        <v>100</v>
      </c>
      <c r="N14543" s="47">
        <f>+PGSales!$L14543*PGSales!$M14543</f>
        <v>100</v>
      </c>
    </row>
    <row r="14544" spans="1:14" x14ac:dyDescent="0.25">
      <c r="A14544" s="77">
        <f t="shared" si="1776"/>
        <v>2026</v>
      </c>
      <c r="B14544" s="77">
        <f t="shared" si="1777"/>
        <v>3</v>
      </c>
      <c r="C14544" s="73">
        <v>46084</v>
      </c>
      <c r="D14544" s="79" t="s">
        <v>4</v>
      </c>
      <c r="E14544" s="80" t="s">
        <v>1088</v>
      </c>
      <c r="F14544" s="81" t="str">
        <f>VLOOKUP(E14544,Customer[],2,FALSE)</f>
        <v>Than Htet Aung</v>
      </c>
      <c r="G14544" s="69" t="str">
        <f>VLOOKUP(E14544,Customer[],3,FALSE)</f>
        <v>Palal rd</v>
      </c>
      <c r="H14544" s="69" t="str">
        <f>VLOOKUP(E14544,Customer[],4,FALSE)</f>
        <v xml:space="preserve">Shwepyithar </v>
      </c>
      <c r="I14544" s="48" t="s">
        <v>25</v>
      </c>
      <c r="J14544" s="82" t="str">
        <f>VLOOKUP(I14544,PGStock[],2,FALSE)</f>
        <v>Columbus Super Red Smooth 350 Ml</v>
      </c>
      <c r="K14544" s="71">
        <f>VLOOKUP(I14544,PGStock[],3,FALSE)</f>
        <v>0.35</v>
      </c>
      <c r="L14544" s="47">
        <v>1</v>
      </c>
      <c r="M14544" s="47">
        <f>VLOOKUP(I14544,PGStock[],6,FALSE)</f>
        <v>150</v>
      </c>
      <c r="N14544" s="47">
        <f>+PGSales!$L14544*PGSales!$M14544</f>
        <v>150</v>
      </c>
    </row>
    <row r="14545" spans="1:14" x14ac:dyDescent="0.25">
      <c r="A14545" s="77">
        <f t="shared" si="1776"/>
        <v>2026</v>
      </c>
      <c r="B14545" s="77">
        <f t="shared" si="1777"/>
        <v>3</v>
      </c>
      <c r="C14545" s="73">
        <v>46084</v>
      </c>
      <c r="D14545" s="79" t="s">
        <v>4</v>
      </c>
      <c r="E14545" s="80" t="s">
        <v>1088</v>
      </c>
      <c r="F14545" s="81" t="str">
        <f>VLOOKUP(E14545,Customer[],2,FALSE)</f>
        <v>Than Htet Aung</v>
      </c>
      <c r="G14545" s="69" t="str">
        <f>VLOOKUP(E14545,Customer[],3,FALSE)</f>
        <v>Palal rd</v>
      </c>
      <c r="H14545" s="69" t="str">
        <f>VLOOKUP(E14545,Customer[],4,FALSE)</f>
        <v xml:space="preserve">Shwepyithar </v>
      </c>
      <c r="I14545" s="48" t="s">
        <v>18</v>
      </c>
      <c r="J14545" s="82" t="str">
        <f>VLOOKUP(I14545,PGStock[],2,FALSE)</f>
        <v>Formula Rum 350ml</v>
      </c>
      <c r="K14545" s="71">
        <f>VLOOKUP(I14545,PGStock[],3,FALSE)</f>
        <v>0.35</v>
      </c>
      <c r="L14545" s="47">
        <v>1</v>
      </c>
      <c r="M14545" s="47">
        <f>VLOOKUP(I14545,PGStock[],6,FALSE)</f>
        <v>150</v>
      </c>
      <c r="N14545" s="47">
        <f>+PGSales!$L14545*PGSales!$M14545</f>
        <v>150</v>
      </c>
    </row>
    <row r="14546" spans="1:14" x14ac:dyDescent="0.25">
      <c r="A14546" s="77">
        <f t="shared" si="1776"/>
        <v>2026</v>
      </c>
      <c r="B14546" s="77">
        <f t="shared" si="1777"/>
        <v>3</v>
      </c>
      <c r="C14546" s="73">
        <v>46084</v>
      </c>
      <c r="D14546" s="79" t="s">
        <v>4</v>
      </c>
      <c r="E14546" s="80" t="s">
        <v>1088</v>
      </c>
      <c r="F14546" s="81" t="str">
        <f>VLOOKUP(E14546,Customer[],2,FALSE)</f>
        <v>Than Htet Aung</v>
      </c>
      <c r="G14546" s="69" t="str">
        <f>VLOOKUP(E14546,Customer[],3,FALSE)</f>
        <v>Palal rd</v>
      </c>
      <c r="H14546" s="69" t="str">
        <f>VLOOKUP(E14546,Customer[],4,FALSE)</f>
        <v xml:space="preserve">Shwepyithar </v>
      </c>
      <c r="I14546" s="48" t="s">
        <v>959</v>
      </c>
      <c r="J14546" s="82" t="str">
        <f>VLOOKUP(I14546,PGStock[],2,FALSE)</f>
        <v>Shwe Man ကော်ဗူး (1 Liter)</v>
      </c>
      <c r="K14546" s="71">
        <f>VLOOKUP(I14546,PGStock[],3,FALSE)</f>
        <v>1</v>
      </c>
      <c r="L14546" s="47">
        <v>1</v>
      </c>
      <c r="M14546" s="47">
        <f>VLOOKUP(I14546,PGStock[],6,FALSE)</f>
        <v>100</v>
      </c>
      <c r="N14546" s="47">
        <f>+PGSales!$L14546*PGSales!$M14546</f>
        <v>100</v>
      </c>
    </row>
    <row r="14547" spans="1:14" x14ac:dyDescent="0.25">
      <c r="A14547" s="77">
        <f t="shared" si="1776"/>
        <v>2026</v>
      </c>
      <c r="B14547" s="77">
        <f t="shared" si="1777"/>
        <v>3</v>
      </c>
      <c r="C14547" s="73">
        <v>46084</v>
      </c>
      <c r="D14547" s="79" t="s">
        <v>1438</v>
      </c>
      <c r="E14547" s="80" t="s">
        <v>230</v>
      </c>
      <c r="F14547" s="81" t="str">
        <f>VLOOKUP(E14547,Customer[],2,FALSE)</f>
        <v>KZ</v>
      </c>
      <c r="G14547" s="69" t="str">
        <f>VLOOKUP(E14547,Customer[],3,FALSE)</f>
        <v>kantharyar Rd</v>
      </c>
      <c r="H14547" s="69" t="str">
        <f>VLOOKUP(E14547,Customer[],4,FALSE)</f>
        <v xml:space="preserve">Shwepyithar </v>
      </c>
      <c r="I14547" s="48" t="s">
        <v>18</v>
      </c>
      <c r="J14547" s="82" t="str">
        <f>VLOOKUP(I14547,PGStock[],2,FALSE)</f>
        <v>Formula Rum 350ml</v>
      </c>
      <c r="K14547" s="71">
        <f>VLOOKUP(I14547,PGStock[],3,FALSE)</f>
        <v>0.35</v>
      </c>
      <c r="L14547" s="47">
        <v>2</v>
      </c>
      <c r="M14547" s="47">
        <f>VLOOKUP(I14547,PGStock[],6,FALSE)</f>
        <v>150</v>
      </c>
      <c r="N14547" s="47">
        <f>+PGSales!$L14547*PGSales!$M14547</f>
        <v>300</v>
      </c>
    </row>
    <row r="14548" spans="1:14" x14ac:dyDescent="0.25">
      <c r="A14548" s="77">
        <f t="shared" ref="A14548:A14557" si="1778">YEAR(C14548)</f>
        <v>2026</v>
      </c>
      <c r="B14548" s="77">
        <f t="shared" ref="B14548:B14557" si="1779">MONTH(C14548)</f>
        <v>3</v>
      </c>
      <c r="C14548" s="73">
        <v>46084</v>
      </c>
      <c r="D14548" s="79" t="s">
        <v>1438</v>
      </c>
      <c r="E14548" s="80" t="s">
        <v>230</v>
      </c>
      <c r="F14548" s="81" t="str">
        <f>VLOOKUP(E14548,Customer[],2,FALSE)</f>
        <v>KZ</v>
      </c>
      <c r="G14548" s="69" t="str">
        <f>VLOOKUP(E14548,Customer[],3,FALSE)</f>
        <v>kantharyar Rd</v>
      </c>
      <c r="H14548" s="69" t="str">
        <f>VLOOKUP(E14548,Customer[],4,FALSE)</f>
        <v xml:space="preserve">Shwepyithar </v>
      </c>
      <c r="I14548" s="48" t="s">
        <v>958</v>
      </c>
      <c r="J14548" s="82" t="str">
        <f>VLOOKUP(I14548,PGStock[],2,FALSE)</f>
        <v>Shwe Man 680ml</v>
      </c>
      <c r="K14548" s="71">
        <f>VLOOKUP(I14548,PGStock[],3,FALSE)</f>
        <v>0.68</v>
      </c>
      <c r="L14548" s="47">
        <v>2</v>
      </c>
      <c r="M14548" s="47">
        <f>VLOOKUP(I14548,PGStock[],6,FALSE)</f>
        <v>100</v>
      </c>
      <c r="N14548" s="47">
        <f>+PGSales!$L14548*PGSales!$M14548</f>
        <v>200</v>
      </c>
    </row>
    <row r="14549" spans="1:14" x14ac:dyDescent="0.25">
      <c r="A14549" s="77">
        <f t="shared" si="1778"/>
        <v>2026</v>
      </c>
      <c r="B14549" s="77">
        <f t="shared" si="1779"/>
        <v>3</v>
      </c>
      <c r="C14549" s="73">
        <v>46084</v>
      </c>
      <c r="D14549" s="79" t="s">
        <v>1438</v>
      </c>
      <c r="E14549" s="80" t="s">
        <v>230</v>
      </c>
      <c r="F14549" s="81" t="str">
        <f>VLOOKUP(E14549,Customer[],2,FALSE)</f>
        <v>KZ</v>
      </c>
      <c r="G14549" s="69" t="str">
        <f>VLOOKUP(E14549,Customer[],3,FALSE)</f>
        <v>kantharyar Rd</v>
      </c>
      <c r="H14549" s="69" t="str">
        <f>VLOOKUP(E14549,Customer[],4,FALSE)</f>
        <v xml:space="preserve">Shwepyithar </v>
      </c>
      <c r="I14549" s="48" t="s">
        <v>959</v>
      </c>
      <c r="J14549" s="82" t="str">
        <f>VLOOKUP(I14549,PGStock[],2,FALSE)</f>
        <v>Shwe Man ကော်ဗူး (1 Liter)</v>
      </c>
      <c r="K14549" s="71">
        <f>VLOOKUP(I14549,PGStock[],3,FALSE)</f>
        <v>1</v>
      </c>
      <c r="L14549" s="47">
        <v>7</v>
      </c>
      <c r="M14549" s="47">
        <f>VLOOKUP(I14549,PGStock[],6,FALSE)</f>
        <v>100</v>
      </c>
      <c r="N14549" s="47">
        <f>+PGSales!$L14549*PGSales!$M14549</f>
        <v>700</v>
      </c>
    </row>
    <row r="14550" spans="1:14" x14ac:dyDescent="0.25">
      <c r="A14550" s="77">
        <f t="shared" si="1778"/>
        <v>2026</v>
      </c>
      <c r="B14550" s="77">
        <f t="shared" si="1779"/>
        <v>3</v>
      </c>
      <c r="C14550" s="73">
        <v>46084</v>
      </c>
      <c r="D14550" s="79" t="s">
        <v>878</v>
      </c>
      <c r="E14550" s="80" t="s">
        <v>532</v>
      </c>
      <c r="F14550" s="81" t="str">
        <f>VLOOKUP(E14550,Customer[],2,FALSE)</f>
        <v>Okk Kar</v>
      </c>
      <c r="G14550" s="69" t="str">
        <f>VLOOKUP(E14550,Customer[],3,FALSE)</f>
        <v>Pi Moe Hinn Sd</v>
      </c>
      <c r="H14550" s="69" t="str">
        <f>VLOOKUP(E14550,Customer[],4,FALSE)</f>
        <v>Hlaing Thar Yar</v>
      </c>
      <c r="I14550" s="48" t="s">
        <v>20</v>
      </c>
      <c r="J14550" s="82" t="str">
        <f>VLOOKUP(I14550,PGStock[],2,FALSE)</f>
        <v>Formula Rum 700ml</v>
      </c>
      <c r="K14550" s="71">
        <f>VLOOKUP(I14550,PGStock[],3,FALSE)</f>
        <v>0.7</v>
      </c>
      <c r="L14550" s="47">
        <v>1</v>
      </c>
      <c r="M14550" s="47">
        <f>VLOOKUP(I14550,PGStock[],6,FALSE)</f>
        <v>200</v>
      </c>
      <c r="N14550" s="47">
        <f>+PGSales!$L14550*PGSales!$M14550</f>
        <v>200</v>
      </c>
    </row>
    <row r="14551" spans="1:14" x14ac:dyDescent="0.25">
      <c r="A14551" s="77">
        <f t="shared" si="1778"/>
        <v>2026</v>
      </c>
      <c r="B14551" s="77">
        <f t="shared" si="1779"/>
        <v>3</v>
      </c>
      <c r="C14551" s="73">
        <v>46084</v>
      </c>
      <c r="D14551" s="79" t="s">
        <v>1</v>
      </c>
      <c r="E14551" s="80" t="s">
        <v>552</v>
      </c>
      <c r="F14551" s="81" t="str">
        <f>VLOOKUP(E14551,Customer[],2,FALSE)</f>
        <v>Dana Toe(2)</v>
      </c>
      <c r="G14551" s="69" t="str">
        <f>VLOOKUP(E14551,Customer[],3,FALSE)</f>
        <v>Pamoe Hinn Rd</v>
      </c>
      <c r="H14551" s="69" t="str">
        <f>VLOOKUP(E14551,Customer[],4,FALSE)</f>
        <v>Hlaing Thar Yar Route (1)</v>
      </c>
      <c r="I14551" s="48" t="s">
        <v>25</v>
      </c>
      <c r="J14551" s="82" t="str">
        <f>VLOOKUP(I14551,PGStock[],2,FALSE)</f>
        <v>Columbus Super Red Smooth 350 Ml</v>
      </c>
      <c r="K14551" s="71">
        <f>VLOOKUP(I14551,PGStock[],3,FALSE)</f>
        <v>0.35</v>
      </c>
      <c r="L14551" s="47">
        <v>1</v>
      </c>
      <c r="M14551" s="47">
        <f>VLOOKUP(I14551,PGStock[],6,FALSE)</f>
        <v>150</v>
      </c>
      <c r="N14551" s="47">
        <f>+PGSales!$L14551*PGSales!$M14551</f>
        <v>150</v>
      </c>
    </row>
    <row r="14552" spans="1:14" x14ac:dyDescent="0.25">
      <c r="A14552" s="77">
        <f t="shared" si="1778"/>
        <v>2026</v>
      </c>
      <c r="B14552" s="77">
        <f t="shared" si="1779"/>
        <v>3</v>
      </c>
      <c r="C14552" s="73">
        <v>46084</v>
      </c>
      <c r="D14552" s="79" t="s">
        <v>1</v>
      </c>
      <c r="E14552" s="80" t="s">
        <v>552</v>
      </c>
      <c r="F14552" s="81" t="str">
        <f>VLOOKUP(E14552,Customer[],2,FALSE)</f>
        <v>Dana Toe(2)</v>
      </c>
      <c r="G14552" s="69" t="str">
        <f>VLOOKUP(E14552,Customer[],3,FALSE)</f>
        <v>Pamoe Hinn Rd</v>
      </c>
      <c r="H14552" s="69" t="str">
        <f>VLOOKUP(E14552,Customer[],4,FALSE)</f>
        <v>Hlaing Thar Yar Route (1)</v>
      </c>
      <c r="I14552" s="48" t="s">
        <v>959</v>
      </c>
      <c r="J14552" s="82" t="str">
        <f>VLOOKUP(I14552,PGStock[],2,FALSE)</f>
        <v>Shwe Man ကော်ဗူး (1 Liter)</v>
      </c>
      <c r="K14552" s="71">
        <f>VLOOKUP(I14552,PGStock[],3,FALSE)</f>
        <v>1</v>
      </c>
      <c r="L14552" s="47">
        <v>1</v>
      </c>
      <c r="M14552" s="47">
        <f>VLOOKUP(I14552,PGStock[],6,FALSE)</f>
        <v>100</v>
      </c>
      <c r="N14552" s="47">
        <f>+PGSales!$L14552*PGSales!$M14552</f>
        <v>100</v>
      </c>
    </row>
    <row r="14553" spans="1:14" x14ac:dyDescent="0.25">
      <c r="A14553" s="77">
        <f t="shared" si="1778"/>
        <v>2026</v>
      </c>
      <c r="B14553" s="77">
        <f t="shared" si="1779"/>
        <v>3</v>
      </c>
      <c r="C14553" s="73">
        <v>46084</v>
      </c>
      <c r="D14553" s="79" t="s">
        <v>115</v>
      </c>
      <c r="E14553" s="80" t="s">
        <v>525</v>
      </c>
      <c r="F14553" s="81" t="str">
        <f>VLOOKUP(E14553,Customer[],2,FALSE)</f>
        <v>Take Nay Wone</v>
      </c>
      <c r="G14553" s="69" t="str">
        <f>VLOOKUP(E14553,Customer[],3,FALSE)</f>
        <v>Sake kan Thar Rd</v>
      </c>
      <c r="H14553" s="69" t="str">
        <f>VLOOKUP(E14553,Customer[],4,FALSE)</f>
        <v>Hlaing Thar Yar</v>
      </c>
      <c r="I14553" s="48" t="s">
        <v>25</v>
      </c>
      <c r="J14553" s="82" t="str">
        <f>VLOOKUP(I14553,PGStock[],2,FALSE)</f>
        <v>Columbus Super Red Smooth 350 Ml</v>
      </c>
      <c r="K14553" s="71">
        <f>VLOOKUP(I14553,PGStock[],3,FALSE)</f>
        <v>0.35</v>
      </c>
      <c r="L14553" s="47">
        <v>2</v>
      </c>
      <c r="M14553" s="47">
        <f>VLOOKUP(I14553,PGStock[],6,FALSE)</f>
        <v>150</v>
      </c>
      <c r="N14553" s="47">
        <f>+PGSales!$L14553*PGSales!$M14553</f>
        <v>300</v>
      </c>
    </row>
    <row r="14554" spans="1:14" x14ac:dyDescent="0.25">
      <c r="A14554" s="77">
        <f t="shared" si="1778"/>
        <v>2026</v>
      </c>
      <c r="B14554" s="77">
        <f t="shared" si="1779"/>
        <v>3</v>
      </c>
      <c r="C14554" s="73">
        <v>46084</v>
      </c>
      <c r="D14554" s="79" t="s">
        <v>74</v>
      </c>
      <c r="E14554" s="80" t="s">
        <v>1404</v>
      </c>
      <c r="F14554" s="81" t="str">
        <f>VLOOKUP(E14554,Customer[],2,FALSE)</f>
        <v>Lwin</v>
      </c>
      <c r="G14554" s="69" t="str">
        <f>VLOOKUP(E14554,Customer[],3,FALSE)</f>
        <v>Taungnu Rd</v>
      </c>
      <c r="H14554" s="69" t="str">
        <f>VLOOKUP(E14554,Customer[],4,FALSE)</f>
        <v>Hlaing Thar Yar</v>
      </c>
      <c r="I14554" s="48" t="s">
        <v>18</v>
      </c>
      <c r="J14554" s="82" t="str">
        <f>VLOOKUP(I14554,PGStock[],2,FALSE)</f>
        <v>Formula Rum 350ml</v>
      </c>
      <c r="K14554" s="71">
        <f>VLOOKUP(I14554,PGStock[],3,FALSE)</f>
        <v>0.35</v>
      </c>
      <c r="L14554" s="47">
        <v>1</v>
      </c>
      <c r="M14554" s="47">
        <f>VLOOKUP(I14554,PGStock[],6,FALSE)</f>
        <v>150</v>
      </c>
      <c r="N14554" s="47">
        <f>+PGSales!$L14554*PGSales!$M14554</f>
        <v>150</v>
      </c>
    </row>
    <row r="14555" spans="1:14" x14ac:dyDescent="0.25">
      <c r="A14555" s="77">
        <f t="shared" si="1778"/>
        <v>2026</v>
      </c>
      <c r="B14555" s="77">
        <f t="shared" si="1779"/>
        <v>3</v>
      </c>
      <c r="C14555" s="73">
        <v>46084</v>
      </c>
      <c r="D14555" s="79" t="s">
        <v>74</v>
      </c>
      <c r="E14555" s="80" t="s">
        <v>1404</v>
      </c>
      <c r="F14555" s="81" t="str">
        <f>VLOOKUP(E14555,Customer[],2,FALSE)</f>
        <v>Lwin</v>
      </c>
      <c r="G14555" s="69" t="str">
        <f>VLOOKUP(E14555,Customer[],3,FALSE)</f>
        <v>Taungnu Rd</v>
      </c>
      <c r="H14555" s="69" t="str">
        <f>VLOOKUP(E14555,Customer[],4,FALSE)</f>
        <v>Hlaing Thar Yar</v>
      </c>
      <c r="I14555" s="48" t="s">
        <v>959</v>
      </c>
      <c r="J14555" s="82" t="str">
        <f>VLOOKUP(I14555,PGStock[],2,FALSE)</f>
        <v>Shwe Man ကော်ဗူး (1 Liter)</v>
      </c>
      <c r="K14555" s="71">
        <f>VLOOKUP(I14555,PGStock[],3,FALSE)</f>
        <v>1</v>
      </c>
      <c r="L14555" s="47">
        <v>1</v>
      </c>
      <c r="M14555" s="47">
        <f>VLOOKUP(I14555,PGStock[],6,FALSE)</f>
        <v>100</v>
      </c>
      <c r="N14555" s="47">
        <f>+PGSales!$L14555*PGSales!$M14555</f>
        <v>100</v>
      </c>
    </row>
    <row r="14556" spans="1:14" x14ac:dyDescent="0.25">
      <c r="A14556" s="77">
        <f t="shared" si="1778"/>
        <v>2026</v>
      </c>
      <c r="B14556" s="77">
        <f t="shared" si="1779"/>
        <v>3</v>
      </c>
      <c r="C14556" s="73">
        <v>46084</v>
      </c>
      <c r="D14556" s="79" t="s">
        <v>275</v>
      </c>
      <c r="E14556" s="80" t="s">
        <v>169</v>
      </c>
      <c r="F14556" s="81" t="str">
        <f>VLOOKUP(E14556,Customer[],2,FALSE)</f>
        <v xml:space="preserve">Kaung </v>
      </c>
      <c r="G14556" s="69" t="str">
        <f>VLOOKUP(E14556,Customer[],3,FALSE)</f>
        <v>Sin Phyu Shin Rd</v>
      </c>
      <c r="H14556" s="69" t="str">
        <f>VLOOKUP(E14556,Customer[],4,FALSE)</f>
        <v>Hlaing Thar Yar</v>
      </c>
      <c r="I14556" s="48" t="s">
        <v>27</v>
      </c>
      <c r="J14556" s="82" t="str">
        <f>VLOOKUP(I14556,PGStock[],2,FALSE)</f>
        <v>Columbus Super Red Smooth 700 Ml</v>
      </c>
      <c r="K14556" s="71">
        <f>VLOOKUP(I14556,PGStock[],3,FALSE)</f>
        <v>0.7</v>
      </c>
      <c r="L14556" s="47">
        <v>5</v>
      </c>
      <c r="M14556" s="47">
        <f>VLOOKUP(I14556,PGStock[],6,FALSE)</f>
        <v>200</v>
      </c>
      <c r="N14556" s="47">
        <f>+PGSales!$L14556*PGSales!$M14556</f>
        <v>1000</v>
      </c>
    </row>
    <row r="14557" spans="1:14" x14ac:dyDescent="0.25">
      <c r="A14557" s="77">
        <f t="shared" si="1778"/>
        <v>2026</v>
      </c>
      <c r="B14557" s="77">
        <f t="shared" si="1779"/>
        <v>3</v>
      </c>
      <c r="C14557" s="73">
        <v>46084</v>
      </c>
      <c r="D14557" s="79" t="s">
        <v>275</v>
      </c>
      <c r="E14557" s="80" t="s">
        <v>169</v>
      </c>
      <c r="F14557" s="81" t="str">
        <f>VLOOKUP(E14557,Customer[],2,FALSE)</f>
        <v xml:space="preserve">Kaung </v>
      </c>
      <c r="G14557" s="69" t="str">
        <f>VLOOKUP(E14557,Customer[],3,FALSE)</f>
        <v>Sin Phyu Shin Rd</v>
      </c>
      <c r="H14557" s="69" t="str">
        <f>VLOOKUP(E14557,Customer[],4,FALSE)</f>
        <v>Hlaing Thar Yar</v>
      </c>
      <c r="I14557" s="48" t="s">
        <v>25</v>
      </c>
      <c r="J14557" s="82" t="str">
        <f>VLOOKUP(I14557,PGStock[],2,FALSE)</f>
        <v>Columbus Super Red Smooth 350 Ml</v>
      </c>
      <c r="K14557" s="71">
        <f>VLOOKUP(I14557,PGStock[],3,FALSE)</f>
        <v>0.35</v>
      </c>
      <c r="L14557" s="47">
        <v>2</v>
      </c>
      <c r="M14557" s="47">
        <f>VLOOKUP(I14557,PGStock[],6,FALSE)</f>
        <v>150</v>
      </c>
      <c r="N14557" s="47">
        <f>+PGSales!$L14557*PGSales!$M14557</f>
        <v>300</v>
      </c>
    </row>
    <row r="14558" spans="1:14" x14ac:dyDescent="0.25">
      <c r="A14558" s="77">
        <f t="shared" ref="A14558:A14580" si="1780">YEAR(C14558)</f>
        <v>2026</v>
      </c>
      <c r="B14558" s="77">
        <f t="shared" ref="B14558:B14580" si="1781">MONTH(C14558)</f>
        <v>3</v>
      </c>
      <c r="C14558" s="73">
        <v>46084</v>
      </c>
      <c r="D14558" s="79" t="s">
        <v>275</v>
      </c>
      <c r="E14558" s="80" t="s">
        <v>169</v>
      </c>
      <c r="F14558" s="81" t="str">
        <f>VLOOKUP(E14558,Customer[],2,FALSE)</f>
        <v xml:space="preserve">Kaung </v>
      </c>
      <c r="G14558" s="69" t="str">
        <f>VLOOKUP(E14558,Customer[],3,FALSE)</f>
        <v>Sin Phyu Shin Rd</v>
      </c>
      <c r="H14558" s="69" t="str">
        <f>VLOOKUP(E14558,Customer[],4,FALSE)</f>
        <v>Hlaing Thar Yar</v>
      </c>
      <c r="I14558" s="48" t="s">
        <v>18</v>
      </c>
      <c r="J14558" s="82" t="str">
        <f>VLOOKUP(I14558,PGStock[],2,FALSE)</f>
        <v>Formula Rum 350ml</v>
      </c>
      <c r="K14558" s="71">
        <f>VLOOKUP(I14558,PGStock[],3,FALSE)</f>
        <v>0.35</v>
      </c>
      <c r="L14558" s="47">
        <v>1</v>
      </c>
      <c r="M14558" s="47">
        <f>VLOOKUP(I14558,PGStock[],6,FALSE)</f>
        <v>150</v>
      </c>
      <c r="N14558" s="47">
        <f>+PGSales!$L14558*PGSales!$M14558</f>
        <v>150</v>
      </c>
    </row>
    <row r="14559" spans="1:14" x14ac:dyDescent="0.25">
      <c r="A14559" s="77">
        <f t="shared" si="1780"/>
        <v>2026</v>
      </c>
      <c r="B14559" s="77">
        <f t="shared" si="1781"/>
        <v>3</v>
      </c>
      <c r="C14559" s="73">
        <v>46084</v>
      </c>
      <c r="D14559" s="79" t="s">
        <v>275</v>
      </c>
      <c r="E14559" s="80" t="s">
        <v>169</v>
      </c>
      <c r="F14559" s="81" t="str">
        <f>VLOOKUP(E14559,Customer[],2,FALSE)</f>
        <v xml:space="preserve">Kaung </v>
      </c>
      <c r="G14559" s="69" t="str">
        <f>VLOOKUP(E14559,Customer[],3,FALSE)</f>
        <v>Sin Phyu Shin Rd</v>
      </c>
      <c r="H14559" s="69" t="str">
        <f>VLOOKUP(E14559,Customer[],4,FALSE)</f>
        <v>Hlaing Thar Yar</v>
      </c>
      <c r="I14559" s="48" t="s">
        <v>959</v>
      </c>
      <c r="J14559" s="82" t="str">
        <f>VLOOKUP(I14559,PGStock[],2,FALSE)</f>
        <v>Shwe Man ကော်ဗူး (1 Liter)</v>
      </c>
      <c r="K14559" s="71">
        <f>VLOOKUP(I14559,PGStock[],3,FALSE)</f>
        <v>1</v>
      </c>
      <c r="L14559" s="47">
        <v>2</v>
      </c>
      <c r="M14559" s="47">
        <f>VLOOKUP(I14559,PGStock[],6,FALSE)</f>
        <v>100</v>
      </c>
      <c r="N14559" s="47">
        <f>+PGSales!$L14559*PGSales!$M14559</f>
        <v>200</v>
      </c>
    </row>
    <row r="14560" spans="1:14" x14ac:dyDescent="0.25">
      <c r="A14560" s="77">
        <f t="shared" si="1780"/>
        <v>2026</v>
      </c>
      <c r="B14560" s="77">
        <f t="shared" si="1781"/>
        <v>3</v>
      </c>
      <c r="C14560" s="73">
        <v>46085</v>
      </c>
      <c r="D14560" s="79" t="s">
        <v>62</v>
      </c>
      <c r="E14560" s="80" t="s">
        <v>245</v>
      </c>
      <c r="F14560" s="81" t="str">
        <f>VLOOKUP(E14560,Customer[],2,FALSE)</f>
        <v>Cheer</v>
      </c>
      <c r="G14560" s="69" t="str">
        <f>VLOOKUP(E14560,Customer[],3,FALSE)</f>
        <v>ThanDin Zay Rd</v>
      </c>
      <c r="H14560" s="69" t="str">
        <f>VLOOKUP(E14560,Customer[],4,FALSE)</f>
        <v xml:space="preserve">Shwepyithar </v>
      </c>
      <c r="I14560" s="48" t="s">
        <v>25</v>
      </c>
      <c r="J14560" s="82" t="str">
        <f>VLOOKUP(I14560,PGStock[],2,FALSE)</f>
        <v>Columbus Super Red Smooth 350 Ml</v>
      </c>
      <c r="K14560" s="71">
        <f>VLOOKUP(I14560,PGStock[],3,FALSE)</f>
        <v>0.35</v>
      </c>
      <c r="L14560" s="47">
        <v>6</v>
      </c>
      <c r="M14560" s="47">
        <f>VLOOKUP(I14560,PGStock[],6,FALSE)</f>
        <v>150</v>
      </c>
      <c r="N14560" s="47">
        <f>+PGSales!$L14560*PGSales!$M14560</f>
        <v>900</v>
      </c>
    </row>
    <row r="14561" spans="1:14" x14ac:dyDescent="0.25">
      <c r="A14561" s="77">
        <f t="shared" si="1780"/>
        <v>2026</v>
      </c>
      <c r="B14561" s="77">
        <f t="shared" si="1781"/>
        <v>3</v>
      </c>
      <c r="C14561" s="73">
        <v>46085</v>
      </c>
      <c r="D14561" s="79" t="s">
        <v>62</v>
      </c>
      <c r="E14561" s="80" t="s">
        <v>245</v>
      </c>
      <c r="F14561" s="81" t="str">
        <f>VLOOKUP(E14561,Customer[],2,FALSE)</f>
        <v>Cheer</v>
      </c>
      <c r="G14561" s="69" t="str">
        <f>VLOOKUP(E14561,Customer[],3,FALSE)</f>
        <v>ThanDin Zay Rd</v>
      </c>
      <c r="H14561" s="69" t="str">
        <f>VLOOKUP(E14561,Customer[],4,FALSE)</f>
        <v xml:space="preserve">Shwepyithar </v>
      </c>
      <c r="I14561" s="48" t="s">
        <v>20</v>
      </c>
      <c r="J14561" s="82" t="str">
        <f>VLOOKUP(I14561,PGStock[],2,FALSE)</f>
        <v>Formula Rum 700ml</v>
      </c>
      <c r="K14561" s="71">
        <f>VLOOKUP(I14561,PGStock[],3,FALSE)</f>
        <v>0.7</v>
      </c>
      <c r="L14561" s="47">
        <v>1</v>
      </c>
      <c r="M14561" s="47">
        <f>VLOOKUP(I14561,PGStock[],6,FALSE)</f>
        <v>200</v>
      </c>
      <c r="N14561" s="47">
        <f>+PGSales!$L14561*PGSales!$M14561</f>
        <v>200</v>
      </c>
    </row>
    <row r="14562" spans="1:14" x14ac:dyDescent="0.25">
      <c r="A14562" s="77">
        <f t="shared" si="1780"/>
        <v>2026</v>
      </c>
      <c r="B14562" s="77">
        <f t="shared" si="1781"/>
        <v>3</v>
      </c>
      <c r="C14562" s="73">
        <v>46085</v>
      </c>
      <c r="D14562" s="79" t="s">
        <v>62</v>
      </c>
      <c r="E14562" s="80" t="s">
        <v>245</v>
      </c>
      <c r="F14562" s="81" t="str">
        <f>VLOOKUP(E14562,Customer[],2,FALSE)</f>
        <v>Cheer</v>
      </c>
      <c r="G14562" s="69" t="str">
        <f>VLOOKUP(E14562,Customer[],3,FALSE)</f>
        <v>ThanDin Zay Rd</v>
      </c>
      <c r="H14562" s="69" t="str">
        <f>VLOOKUP(E14562,Customer[],4,FALSE)</f>
        <v xml:space="preserve">Shwepyithar </v>
      </c>
      <c r="I14562" s="48" t="s">
        <v>18</v>
      </c>
      <c r="J14562" s="82" t="str">
        <f>VLOOKUP(I14562,PGStock[],2,FALSE)</f>
        <v>Formula Rum 350ml</v>
      </c>
      <c r="K14562" s="71">
        <f>VLOOKUP(I14562,PGStock[],3,FALSE)</f>
        <v>0.35</v>
      </c>
      <c r="L14562" s="47">
        <v>1</v>
      </c>
      <c r="M14562" s="47">
        <f>VLOOKUP(I14562,PGStock[],6,FALSE)</f>
        <v>150</v>
      </c>
      <c r="N14562" s="47">
        <f>+PGSales!$L14562*PGSales!$M14562</f>
        <v>150</v>
      </c>
    </row>
    <row r="14563" spans="1:14" x14ac:dyDescent="0.25">
      <c r="A14563" s="77">
        <f t="shared" ref="A14563:A14575" si="1782">YEAR(C14563)</f>
        <v>2026</v>
      </c>
      <c r="B14563" s="77">
        <f t="shared" ref="B14563:B14575" si="1783">MONTH(C14563)</f>
        <v>3</v>
      </c>
      <c r="C14563" s="73">
        <v>46085</v>
      </c>
      <c r="D14563" s="79" t="s">
        <v>62</v>
      </c>
      <c r="E14563" s="80" t="s">
        <v>245</v>
      </c>
      <c r="F14563" s="81" t="str">
        <f>VLOOKUP(E14563,Customer[],2,FALSE)</f>
        <v>Cheer</v>
      </c>
      <c r="G14563" s="69" t="str">
        <f>VLOOKUP(E14563,Customer[],3,FALSE)</f>
        <v>ThanDin Zay Rd</v>
      </c>
      <c r="H14563" s="69" t="str">
        <f>VLOOKUP(E14563,Customer[],4,FALSE)</f>
        <v xml:space="preserve">Shwepyithar </v>
      </c>
      <c r="I14563" s="48" t="s">
        <v>959</v>
      </c>
      <c r="J14563" s="82" t="str">
        <f>VLOOKUP(I14563,PGStock[],2,FALSE)</f>
        <v>Shwe Man ကော်ဗူး (1 Liter)</v>
      </c>
      <c r="K14563" s="71">
        <f>VLOOKUP(I14563,PGStock[],3,FALSE)</f>
        <v>1</v>
      </c>
      <c r="L14563" s="47">
        <v>3</v>
      </c>
      <c r="M14563" s="47">
        <f>VLOOKUP(I14563,PGStock[],6,FALSE)</f>
        <v>100</v>
      </c>
      <c r="N14563" s="47">
        <f>+PGSales!$L14563*PGSales!$M14563</f>
        <v>300</v>
      </c>
    </row>
    <row r="14564" spans="1:14" x14ac:dyDescent="0.25">
      <c r="A14564" s="77">
        <f t="shared" si="1782"/>
        <v>2026</v>
      </c>
      <c r="B14564" s="77">
        <f t="shared" si="1783"/>
        <v>3</v>
      </c>
      <c r="C14564" s="73">
        <v>46085</v>
      </c>
      <c r="D14564" s="79" t="s">
        <v>70</v>
      </c>
      <c r="E14564" s="80" t="s">
        <v>246</v>
      </c>
      <c r="F14564" s="81" t="str">
        <f>VLOOKUP(E14564,Customer[],2,FALSE)</f>
        <v>Zaw Hein Kaber</v>
      </c>
      <c r="G14564" s="69" t="str">
        <f>VLOOKUP(E14564,Customer[],3,FALSE)</f>
        <v>ThanDin Zay Rd</v>
      </c>
      <c r="H14564" s="69" t="str">
        <f>VLOOKUP(E14564,Customer[],4,FALSE)</f>
        <v xml:space="preserve">Shwepyithar </v>
      </c>
      <c r="I14564" s="48" t="s">
        <v>25</v>
      </c>
      <c r="J14564" s="82" t="str">
        <f>VLOOKUP(I14564,PGStock[],2,FALSE)</f>
        <v>Columbus Super Red Smooth 350 Ml</v>
      </c>
      <c r="K14564" s="71">
        <f>VLOOKUP(I14564,PGStock[],3,FALSE)</f>
        <v>0.35</v>
      </c>
      <c r="L14564" s="47">
        <v>1</v>
      </c>
      <c r="M14564" s="47">
        <f>VLOOKUP(I14564,PGStock[],6,FALSE)</f>
        <v>150</v>
      </c>
      <c r="N14564" s="47">
        <f>+PGSales!$L14564*PGSales!$M14564</f>
        <v>150</v>
      </c>
    </row>
    <row r="14565" spans="1:14" x14ac:dyDescent="0.25">
      <c r="A14565" s="77">
        <f t="shared" si="1782"/>
        <v>2026</v>
      </c>
      <c r="B14565" s="77">
        <f t="shared" si="1783"/>
        <v>3</v>
      </c>
      <c r="C14565" s="73">
        <v>46085</v>
      </c>
      <c r="D14565" s="79" t="s">
        <v>70</v>
      </c>
      <c r="E14565" s="80" t="s">
        <v>246</v>
      </c>
      <c r="F14565" s="81" t="str">
        <f>VLOOKUP(E14565,Customer[],2,FALSE)</f>
        <v>Zaw Hein Kaber</v>
      </c>
      <c r="G14565" s="69" t="str">
        <f>VLOOKUP(E14565,Customer[],3,FALSE)</f>
        <v>ThanDin Zay Rd</v>
      </c>
      <c r="H14565" s="69" t="str">
        <f>VLOOKUP(E14565,Customer[],4,FALSE)</f>
        <v xml:space="preserve">Shwepyithar </v>
      </c>
      <c r="I14565" s="48" t="s">
        <v>18</v>
      </c>
      <c r="J14565" s="82" t="str">
        <f>VLOOKUP(I14565,PGStock[],2,FALSE)</f>
        <v>Formula Rum 350ml</v>
      </c>
      <c r="K14565" s="71">
        <f>VLOOKUP(I14565,PGStock[],3,FALSE)</f>
        <v>0.35</v>
      </c>
      <c r="L14565" s="47">
        <v>2</v>
      </c>
      <c r="M14565" s="47">
        <f>VLOOKUP(I14565,PGStock[],6,FALSE)</f>
        <v>150</v>
      </c>
      <c r="N14565" s="47">
        <f>+PGSales!$L14565*PGSales!$M14565</f>
        <v>300</v>
      </c>
    </row>
    <row r="14566" spans="1:14" x14ac:dyDescent="0.25">
      <c r="A14566" s="77">
        <f t="shared" si="1782"/>
        <v>2026</v>
      </c>
      <c r="B14566" s="77">
        <f t="shared" si="1783"/>
        <v>3</v>
      </c>
      <c r="C14566" s="73">
        <v>46085</v>
      </c>
      <c r="D14566" s="79" t="s">
        <v>70</v>
      </c>
      <c r="E14566" s="80" t="s">
        <v>246</v>
      </c>
      <c r="F14566" s="81" t="str">
        <f>VLOOKUP(E14566,Customer[],2,FALSE)</f>
        <v>Zaw Hein Kaber</v>
      </c>
      <c r="G14566" s="69" t="str">
        <f>VLOOKUP(E14566,Customer[],3,FALSE)</f>
        <v>ThanDin Zay Rd</v>
      </c>
      <c r="H14566" s="69" t="str">
        <f>VLOOKUP(E14566,Customer[],4,FALSE)</f>
        <v xml:space="preserve">Shwepyithar </v>
      </c>
      <c r="I14566" s="48" t="s">
        <v>959</v>
      </c>
      <c r="J14566" s="82" t="str">
        <f>VLOOKUP(I14566,PGStock[],2,FALSE)</f>
        <v>Shwe Man ကော်ဗူး (1 Liter)</v>
      </c>
      <c r="K14566" s="71">
        <f>VLOOKUP(I14566,PGStock[],3,FALSE)</f>
        <v>1</v>
      </c>
      <c r="L14566" s="47">
        <v>3</v>
      </c>
      <c r="M14566" s="47">
        <f>VLOOKUP(I14566,PGStock[],6,FALSE)</f>
        <v>100</v>
      </c>
      <c r="N14566" s="47">
        <f>+PGSales!$L14566*PGSales!$M14566</f>
        <v>300</v>
      </c>
    </row>
    <row r="14567" spans="1:14" x14ac:dyDescent="0.25">
      <c r="A14567" s="77">
        <f t="shared" si="1782"/>
        <v>2026</v>
      </c>
      <c r="B14567" s="77">
        <f t="shared" si="1783"/>
        <v>3</v>
      </c>
      <c r="C14567" s="73">
        <v>46085</v>
      </c>
      <c r="D14567" s="79" t="s">
        <v>66</v>
      </c>
      <c r="E14567" s="80" t="s">
        <v>778</v>
      </c>
      <c r="F14567" s="81" t="str">
        <f>VLOOKUP(E14567,Customer[],2,FALSE)</f>
        <v>San Thit Oo</v>
      </c>
      <c r="G14567" s="69" t="str">
        <f>VLOOKUP(E14567,Customer[],3,FALSE)</f>
        <v>YanGyi Aung Rd</v>
      </c>
      <c r="H14567" s="69" t="str">
        <f>VLOOKUP(E14567,Customer[],4,FALSE)</f>
        <v xml:space="preserve">Shwepyithar </v>
      </c>
      <c r="I14567" s="48" t="s">
        <v>959</v>
      </c>
      <c r="J14567" s="82" t="str">
        <f>VLOOKUP(I14567,PGStock[],2,FALSE)</f>
        <v>Shwe Man ကော်ဗူး (1 Liter)</v>
      </c>
      <c r="K14567" s="71">
        <f>VLOOKUP(I14567,PGStock[],3,FALSE)</f>
        <v>1</v>
      </c>
      <c r="L14567" s="47">
        <v>3</v>
      </c>
      <c r="M14567" s="47">
        <f>VLOOKUP(I14567,PGStock[],6,FALSE)</f>
        <v>100</v>
      </c>
      <c r="N14567" s="47">
        <f>+PGSales!$L14567*PGSales!$M14567</f>
        <v>300</v>
      </c>
    </row>
    <row r="14568" spans="1:14" x14ac:dyDescent="0.25">
      <c r="A14568" s="77">
        <f t="shared" si="1782"/>
        <v>2026</v>
      </c>
      <c r="B14568" s="77">
        <f t="shared" si="1783"/>
        <v>3</v>
      </c>
      <c r="C14568" s="73">
        <v>46085</v>
      </c>
      <c r="D14568" s="79" t="s">
        <v>4</v>
      </c>
      <c r="E14568" s="80" t="s">
        <v>1088</v>
      </c>
      <c r="F14568" s="81" t="str">
        <f>VLOOKUP(E14568,Customer[],2,FALSE)</f>
        <v>Than Htet Aung</v>
      </c>
      <c r="G14568" s="69" t="str">
        <f>VLOOKUP(E14568,Customer[],3,FALSE)</f>
        <v>Palal rd</v>
      </c>
      <c r="H14568" s="69" t="str">
        <f>VLOOKUP(E14568,Customer[],4,FALSE)</f>
        <v xml:space="preserve">Shwepyithar </v>
      </c>
      <c r="I14568" s="48" t="s">
        <v>18</v>
      </c>
      <c r="J14568" s="82" t="str">
        <f>VLOOKUP(I14568,PGStock[],2,FALSE)</f>
        <v>Formula Rum 350ml</v>
      </c>
      <c r="K14568" s="71">
        <f>VLOOKUP(I14568,PGStock[],3,FALSE)</f>
        <v>0.35</v>
      </c>
      <c r="L14568" s="47">
        <v>1</v>
      </c>
      <c r="M14568" s="47">
        <f>VLOOKUP(I14568,PGStock[],6,FALSE)</f>
        <v>150</v>
      </c>
      <c r="N14568" s="47">
        <f>+PGSales!$L14568*PGSales!$M14568</f>
        <v>150</v>
      </c>
    </row>
    <row r="14569" spans="1:14" x14ac:dyDescent="0.25">
      <c r="A14569" s="77">
        <f t="shared" si="1782"/>
        <v>2026</v>
      </c>
      <c r="B14569" s="77">
        <f t="shared" si="1783"/>
        <v>3</v>
      </c>
      <c r="C14569" s="73">
        <v>46085</v>
      </c>
      <c r="D14569" s="79" t="s">
        <v>1438</v>
      </c>
      <c r="E14569" s="80" t="s">
        <v>230</v>
      </c>
      <c r="F14569" s="81" t="str">
        <f>VLOOKUP(E14569,Customer[],2,FALSE)</f>
        <v>KZ</v>
      </c>
      <c r="G14569" s="69" t="str">
        <f>VLOOKUP(E14569,Customer[],3,FALSE)</f>
        <v>kantharyar Rd</v>
      </c>
      <c r="H14569" s="69" t="str">
        <f>VLOOKUP(E14569,Customer[],4,FALSE)</f>
        <v xml:space="preserve">Shwepyithar </v>
      </c>
      <c r="I14569" s="48" t="s">
        <v>18</v>
      </c>
      <c r="J14569" s="82" t="str">
        <f>VLOOKUP(I14569,PGStock[],2,FALSE)</f>
        <v>Formula Rum 350ml</v>
      </c>
      <c r="K14569" s="71">
        <f>VLOOKUP(I14569,PGStock[],3,FALSE)</f>
        <v>0.35</v>
      </c>
      <c r="L14569" s="47">
        <v>1</v>
      </c>
      <c r="M14569" s="47">
        <f>VLOOKUP(I14569,PGStock[],6,FALSE)</f>
        <v>150</v>
      </c>
      <c r="N14569" s="47">
        <f>+PGSales!$L14569*PGSales!$M14569</f>
        <v>150</v>
      </c>
    </row>
    <row r="14570" spans="1:14" x14ac:dyDescent="0.25">
      <c r="A14570" s="77">
        <f t="shared" si="1782"/>
        <v>2026</v>
      </c>
      <c r="B14570" s="77">
        <f t="shared" si="1783"/>
        <v>3</v>
      </c>
      <c r="C14570" s="73">
        <v>46085</v>
      </c>
      <c r="D14570" s="79" t="s">
        <v>1438</v>
      </c>
      <c r="E14570" s="80" t="s">
        <v>230</v>
      </c>
      <c r="F14570" s="81" t="str">
        <f>VLOOKUP(E14570,Customer[],2,FALSE)</f>
        <v>KZ</v>
      </c>
      <c r="G14570" s="69" t="str">
        <f>VLOOKUP(E14570,Customer[],3,FALSE)</f>
        <v>kantharyar Rd</v>
      </c>
      <c r="H14570" s="69" t="str">
        <f>VLOOKUP(E14570,Customer[],4,FALSE)</f>
        <v xml:space="preserve">Shwepyithar </v>
      </c>
      <c r="I14570" s="48" t="s">
        <v>958</v>
      </c>
      <c r="J14570" s="82" t="str">
        <f>VLOOKUP(I14570,PGStock[],2,FALSE)</f>
        <v>Shwe Man 680ml</v>
      </c>
      <c r="K14570" s="71">
        <f>VLOOKUP(I14570,PGStock[],3,FALSE)</f>
        <v>0.68</v>
      </c>
      <c r="L14570" s="47">
        <v>2</v>
      </c>
      <c r="M14570" s="47">
        <f>VLOOKUP(I14570,PGStock[],6,FALSE)</f>
        <v>100</v>
      </c>
      <c r="N14570" s="47">
        <f>+PGSales!$L14570*PGSales!$M14570</f>
        <v>200</v>
      </c>
    </row>
    <row r="14571" spans="1:14" x14ac:dyDescent="0.25">
      <c r="A14571" s="77">
        <f t="shared" si="1782"/>
        <v>2026</v>
      </c>
      <c r="B14571" s="77">
        <f t="shared" si="1783"/>
        <v>3</v>
      </c>
      <c r="C14571" s="73">
        <v>46085</v>
      </c>
      <c r="D14571" s="79" t="s">
        <v>1438</v>
      </c>
      <c r="E14571" s="80" t="s">
        <v>230</v>
      </c>
      <c r="F14571" s="81" t="str">
        <f>VLOOKUP(E14571,Customer[],2,FALSE)</f>
        <v>KZ</v>
      </c>
      <c r="G14571" s="69" t="str">
        <f>VLOOKUP(E14571,Customer[],3,FALSE)</f>
        <v>kantharyar Rd</v>
      </c>
      <c r="H14571" s="69" t="str">
        <f>VLOOKUP(E14571,Customer[],4,FALSE)</f>
        <v xml:space="preserve">Shwepyithar </v>
      </c>
      <c r="I14571" s="48" t="s">
        <v>959</v>
      </c>
      <c r="J14571" s="82" t="str">
        <f>VLOOKUP(I14571,PGStock[],2,FALSE)</f>
        <v>Shwe Man ကော်ဗူး (1 Liter)</v>
      </c>
      <c r="K14571" s="71">
        <f>VLOOKUP(I14571,PGStock[],3,FALSE)</f>
        <v>1</v>
      </c>
      <c r="L14571" s="47">
        <v>3</v>
      </c>
      <c r="M14571" s="47">
        <f>VLOOKUP(I14571,PGStock[],6,FALSE)</f>
        <v>100</v>
      </c>
      <c r="N14571" s="47">
        <f>+PGSales!$L14571*PGSales!$M14571</f>
        <v>300</v>
      </c>
    </row>
    <row r="14572" spans="1:14" x14ac:dyDescent="0.25">
      <c r="A14572" s="77">
        <f t="shared" si="1782"/>
        <v>2026</v>
      </c>
      <c r="B14572" s="77">
        <f t="shared" si="1783"/>
        <v>3</v>
      </c>
      <c r="C14572" s="73">
        <v>46085</v>
      </c>
      <c r="D14572" s="79" t="s">
        <v>878</v>
      </c>
      <c r="E14572" s="80" t="s">
        <v>532</v>
      </c>
      <c r="F14572" s="81" t="str">
        <f>VLOOKUP(E14572,Customer[],2,FALSE)</f>
        <v>Okk Kar</v>
      </c>
      <c r="G14572" s="69" t="str">
        <f>VLOOKUP(E14572,Customer[],3,FALSE)</f>
        <v>Pi Moe Hinn Sd</v>
      </c>
      <c r="H14572" s="69" t="str">
        <f>VLOOKUP(E14572,Customer[],4,FALSE)</f>
        <v>Hlaing Thar Yar</v>
      </c>
      <c r="I14572" s="48" t="s">
        <v>25</v>
      </c>
      <c r="J14572" s="82" t="str">
        <f>VLOOKUP(I14572,PGStock[],2,FALSE)</f>
        <v>Columbus Super Red Smooth 350 Ml</v>
      </c>
      <c r="K14572" s="71">
        <f>VLOOKUP(I14572,PGStock[],3,FALSE)</f>
        <v>0.35</v>
      </c>
      <c r="L14572" s="47">
        <v>1</v>
      </c>
      <c r="M14572" s="47">
        <f>VLOOKUP(I14572,PGStock[],6,FALSE)</f>
        <v>150</v>
      </c>
      <c r="N14572" s="47">
        <f>+PGSales!$L14572*PGSales!$M14572</f>
        <v>150</v>
      </c>
    </row>
    <row r="14573" spans="1:14" x14ac:dyDescent="0.25">
      <c r="A14573" s="77">
        <f t="shared" si="1782"/>
        <v>2026</v>
      </c>
      <c r="B14573" s="77">
        <f t="shared" si="1783"/>
        <v>3</v>
      </c>
      <c r="C14573" s="73">
        <v>46085</v>
      </c>
      <c r="D14573" s="79" t="s">
        <v>1</v>
      </c>
      <c r="E14573" s="80" t="s">
        <v>552</v>
      </c>
      <c r="F14573" s="81" t="str">
        <f>VLOOKUP(E14573,Customer[],2,FALSE)</f>
        <v>Dana Toe(2)</v>
      </c>
      <c r="G14573" s="69" t="str">
        <f>VLOOKUP(E14573,Customer[],3,FALSE)</f>
        <v>Pamoe Hinn Rd</v>
      </c>
      <c r="H14573" s="69" t="str">
        <f>VLOOKUP(E14573,Customer[],4,FALSE)</f>
        <v>Hlaing Thar Yar Route (1)</v>
      </c>
      <c r="I14573" s="48" t="s">
        <v>18</v>
      </c>
      <c r="J14573" s="82" t="str">
        <f>VLOOKUP(I14573,PGStock[],2,FALSE)</f>
        <v>Formula Rum 350ml</v>
      </c>
      <c r="K14573" s="71">
        <f>VLOOKUP(I14573,PGStock[],3,FALSE)</f>
        <v>0.35</v>
      </c>
      <c r="L14573" s="47">
        <v>1</v>
      </c>
      <c r="M14573" s="47">
        <f>VLOOKUP(I14573,PGStock[],6,FALSE)</f>
        <v>150</v>
      </c>
      <c r="N14573" s="47">
        <f>+PGSales!$L14573*PGSales!$M14573</f>
        <v>150</v>
      </c>
    </row>
    <row r="14574" spans="1:14" x14ac:dyDescent="0.25">
      <c r="A14574" s="77">
        <f t="shared" si="1782"/>
        <v>2026</v>
      </c>
      <c r="B14574" s="77">
        <f t="shared" si="1783"/>
        <v>3</v>
      </c>
      <c r="C14574" s="73">
        <v>46085</v>
      </c>
      <c r="D14574" s="79" t="s">
        <v>1</v>
      </c>
      <c r="E14574" s="80" t="s">
        <v>552</v>
      </c>
      <c r="F14574" s="81" t="str">
        <f>VLOOKUP(E14574,Customer[],2,FALSE)</f>
        <v>Dana Toe(2)</v>
      </c>
      <c r="G14574" s="69" t="str">
        <f>VLOOKUP(E14574,Customer[],3,FALSE)</f>
        <v>Pamoe Hinn Rd</v>
      </c>
      <c r="H14574" s="69" t="str">
        <f>VLOOKUP(E14574,Customer[],4,FALSE)</f>
        <v>Hlaing Thar Yar Route (1)</v>
      </c>
      <c r="I14574" s="48" t="s">
        <v>959</v>
      </c>
      <c r="J14574" s="82" t="str">
        <f>VLOOKUP(I14574,PGStock[],2,FALSE)</f>
        <v>Shwe Man ကော်ဗူး (1 Liter)</v>
      </c>
      <c r="K14574" s="71">
        <f>VLOOKUP(I14574,PGStock[],3,FALSE)</f>
        <v>1</v>
      </c>
      <c r="L14574" s="47">
        <v>1</v>
      </c>
      <c r="M14574" s="47">
        <f>VLOOKUP(I14574,PGStock[],6,FALSE)</f>
        <v>100</v>
      </c>
      <c r="N14574" s="47">
        <f>+PGSales!$L14574*PGSales!$M14574</f>
        <v>100</v>
      </c>
    </row>
    <row r="14575" spans="1:14" x14ac:dyDescent="0.25">
      <c r="A14575" s="77">
        <f t="shared" si="1782"/>
        <v>2026</v>
      </c>
      <c r="B14575" s="77">
        <f t="shared" si="1783"/>
        <v>3</v>
      </c>
      <c r="C14575" s="73">
        <v>46085</v>
      </c>
      <c r="D14575" s="79" t="s">
        <v>115</v>
      </c>
      <c r="E14575" s="80" t="s">
        <v>525</v>
      </c>
      <c r="F14575" s="81" t="str">
        <f>VLOOKUP(E14575,Customer[],2,FALSE)</f>
        <v>Take Nay Wone</v>
      </c>
      <c r="G14575" s="69" t="str">
        <f>VLOOKUP(E14575,Customer[],3,FALSE)</f>
        <v>Sake kan Thar Rd</v>
      </c>
      <c r="H14575" s="69" t="str">
        <f>VLOOKUP(E14575,Customer[],4,FALSE)</f>
        <v>Hlaing Thar Yar</v>
      </c>
      <c r="I14575" s="48" t="s">
        <v>27</v>
      </c>
      <c r="J14575" s="82" t="str">
        <f>VLOOKUP(I14575,PGStock[],2,FALSE)</f>
        <v>Columbus Super Red Smooth 700 Ml</v>
      </c>
      <c r="K14575" s="71">
        <f>VLOOKUP(I14575,PGStock[],3,FALSE)</f>
        <v>0.7</v>
      </c>
      <c r="L14575" s="47">
        <v>1</v>
      </c>
      <c r="M14575" s="47">
        <f>VLOOKUP(I14575,PGStock[],6,FALSE)</f>
        <v>200</v>
      </c>
      <c r="N14575" s="47">
        <f>+PGSales!$L14575*PGSales!$M14575</f>
        <v>200</v>
      </c>
    </row>
    <row r="14576" spans="1:14" x14ac:dyDescent="0.25">
      <c r="A14576" s="77">
        <f t="shared" si="1780"/>
        <v>2026</v>
      </c>
      <c r="B14576" s="77">
        <f t="shared" si="1781"/>
        <v>3</v>
      </c>
      <c r="C14576" s="73">
        <v>46085</v>
      </c>
      <c r="D14576" s="79" t="s">
        <v>74</v>
      </c>
      <c r="E14576" s="80" t="s">
        <v>1404</v>
      </c>
      <c r="F14576" s="81" t="str">
        <f>VLOOKUP(E14576,Customer[],2,FALSE)</f>
        <v>Lwin</v>
      </c>
      <c r="G14576" s="69" t="str">
        <f>VLOOKUP(E14576,Customer[],3,FALSE)</f>
        <v>Taungnu Rd</v>
      </c>
      <c r="H14576" s="69" t="str">
        <f>VLOOKUP(E14576,Customer[],4,FALSE)</f>
        <v>Hlaing Thar Yar</v>
      </c>
      <c r="I14576" s="48" t="s">
        <v>18</v>
      </c>
      <c r="J14576" s="82" t="str">
        <f>VLOOKUP(I14576,PGStock[],2,FALSE)</f>
        <v>Formula Rum 350ml</v>
      </c>
      <c r="K14576" s="71">
        <f>VLOOKUP(I14576,PGStock[],3,FALSE)</f>
        <v>0.35</v>
      </c>
      <c r="L14576" s="47">
        <v>1</v>
      </c>
      <c r="M14576" s="47">
        <f>VLOOKUP(I14576,PGStock[],6,FALSE)</f>
        <v>150</v>
      </c>
      <c r="N14576" s="47">
        <f>+PGSales!$L14576*PGSales!$M14576</f>
        <v>150</v>
      </c>
    </row>
    <row r="14577" spans="1:14" x14ac:dyDescent="0.25">
      <c r="A14577" s="77">
        <f t="shared" si="1780"/>
        <v>2026</v>
      </c>
      <c r="B14577" s="77">
        <f t="shared" si="1781"/>
        <v>3</v>
      </c>
      <c r="C14577" s="73">
        <v>46085</v>
      </c>
      <c r="D14577" s="79" t="s">
        <v>275</v>
      </c>
      <c r="E14577" s="80" t="s">
        <v>169</v>
      </c>
      <c r="F14577" s="81" t="str">
        <f>VLOOKUP(E14577,Customer[],2,FALSE)</f>
        <v xml:space="preserve">Kaung </v>
      </c>
      <c r="G14577" s="69" t="str">
        <f>VLOOKUP(E14577,Customer[],3,FALSE)</f>
        <v>Sin Phyu Shin Rd</v>
      </c>
      <c r="H14577" s="69" t="str">
        <f>VLOOKUP(E14577,Customer[],4,FALSE)</f>
        <v>Hlaing Thar Yar</v>
      </c>
      <c r="I14577" s="48" t="s">
        <v>27</v>
      </c>
      <c r="J14577" s="82" t="str">
        <f>VLOOKUP(I14577,PGStock[],2,FALSE)</f>
        <v>Columbus Super Red Smooth 700 Ml</v>
      </c>
      <c r="K14577" s="71">
        <f>VLOOKUP(I14577,PGStock[],3,FALSE)</f>
        <v>0.7</v>
      </c>
      <c r="L14577" s="47">
        <v>5</v>
      </c>
      <c r="M14577" s="47">
        <f>VLOOKUP(I14577,PGStock[],6,FALSE)</f>
        <v>200</v>
      </c>
      <c r="N14577" s="47">
        <f>+PGSales!$L14577*PGSales!$M14577</f>
        <v>1000</v>
      </c>
    </row>
    <row r="14578" spans="1:14" x14ac:dyDescent="0.25">
      <c r="A14578" s="77">
        <f t="shared" si="1780"/>
        <v>2026</v>
      </c>
      <c r="B14578" s="77">
        <f t="shared" si="1781"/>
        <v>3</v>
      </c>
      <c r="C14578" s="73">
        <v>46085</v>
      </c>
      <c r="D14578" s="79" t="s">
        <v>275</v>
      </c>
      <c r="E14578" s="80" t="s">
        <v>169</v>
      </c>
      <c r="F14578" s="81" t="str">
        <f>VLOOKUP(E14578,Customer[],2,FALSE)</f>
        <v xml:space="preserve">Kaung </v>
      </c>
      <c r="G14578" s="69" t="str">
        <f>VLOOKUP(E14578,Customer[],3,FALSE)</f>
        <v>Sin Phyu Shin Rd</v>
      </c>
      <c r="H14578" s="69" t="str">
        <f>VLOOKUP(E14578,Customer[],4,FALSE)</f>
        <v>Hlaing Thar Yar</v>
      </c>
      <c r="I14578" s="48" t="s">
        <v>25</v>
      </c>
      <c r="J14578" s="82" t="str">
        <f>VLOOKUP(I14578,PGStock[],2,FALSE)</f>
        <v>Columbus Super Red Smooth 350 Ml</v>
      </c>
      <c r="K14578" s="71">
        <f>VLOOKUP(I14578,PGStock[],3,FALSE)</f>
        <v>0.35</v>
      </c>
      <c r="L14578" s="47">
        <v>1</v>
      </c>
      <c r="M14578" s="47">
        <f>VLOOKUP(I14578,PGStock[],6,FALSE)</f>
        <v>150</v>
      </c>
      <c r="N14578" s="47">
        <f>+PGSales!$L14578*PGSales!$M14578</f>
        <v>150</v>
      </c>
    </row>
    <row r="14579" spans="1:14" x14ac:dyDescent="0.25">
      <c r="A14579" s="77">
        <f t="shared" si="1780"/>
        <v>2026</v>
      </c>
      <c r="B14579" s="77">
        <f t="shared" si="1781"/>
        <v>3</v>
      </c>
      <c r="C14579" s="73">
        <v>46085</v>
      </c>
      <c r="D14579" s="79" t="s">
        <v>275</v>
      </c>
      <c r="E14579" s="80" t="s">
        <v>169</v>
      </c>
      <c r="F14579" s="81" t="str">
        <f>VLOOKUP(E14579,Customer[],2,FALSE)</f>
        <v xml:space="preserve">Kaung </v>
      </c>
      <c r="G14579" s="69" t="str">
        <f>VLOOKUP(E14579,Customer[],3,FALSE)</f>
        <v>Sin Phyu Shin Rd</v>
      </c>
      <c r="H14579" s="69" t="str">
        <f>VLOOKUP(E14579,Customer[],4,FALSE)</f>
        <v>Hlaing Thar Yar</v>
      </c>
      <c r="I14579" s="48" t="s">
        <v>20</v>
      </c>
      <c r="J14579" s="82" t="str">
        <f>VLOOKUP(I14579,PGStock[],2,FALSE)</f>
        <v>Formula Rum 700ml</v>
      </c>
      <c r="K14579" s="71">
        <f>VLOOKUP(I14579,PGStock[],3,FALSE)</f>
        <v>0.7</v>
      </c>
      <c r="L14579" s="47">
        <v>1</v>
      </c>
      <c r="M14579" s="47">
        <f>VLOOKUP(I14579,PGStock[],6,FALSE)</f>
        <v>200</v>
      </c>
      <c r="N14579" s="47">
        <f>+PGSales!$L14579*PGSales!$M14579</f>
        <v>200</v>
      </c>
    </row>
    <row r="14580" spans="1:14" x14ac:dyDescent="0.25">
      <c r="A14580" s="77">
        <f t="shared" si="1780"/>
        <v>2026</v>
      </c>
      <c r="B14580" s="77">
        <f t="shared" si="1781"/>
        <v>3</v>
      </c>
      <c r="C14580" s="73">
        <v>46085</v>
      </c>
      <c r="D14580" s="79" t="s">
        <v>275</v>
      </c>
      <c r="E14580" s="80" t="s">
        <v>169</v>
      </c>
      <c r="F14580" s="81" t="str">
        <f>VLOOKUP(E14580,Customer[],2,FALSE)</f>
        <v xml:space="preserve">Kaung </v>
      </c>
      <c r="G14580" s="69" t="str">
        <f>VLOOKUP(E14580,Customer[],3,FALSE)</f>
        <v>Sin Phyu Shin Rd</v>
      </c>
      <c r="H14580" s="69" t="str">
        <f>VLOOKUP(E14580,Customer[],4,FALSE)</f>
        <v>Hlaing Thar Yar</v>
      </c>
      <c r="I14580" s="48" t="s">
        <v>18</v>
      </c>
      <c r="J14580" s="82" t="str">
        <f>VLOOKUP(I14580,PGStock[],2,FALSE)</f>
        <v>Formula Rum 350ml</v>
      </c>
      <c r="K14580" s="71">
        <f>VLOOKUP(I14580,PGStock[],3,FALSE)</f>
        <v>0.35</v>
      </c>
      <c r="L14580" s="47">
        <v>1</v>
      </c>
      <c r="M14580" s="47">
        <f>VLOOKUP(I14580,PGStock[],6,FALSE)</f>
        <v>150</v>
      </c>
      <c r="N14580" s="47">
        <f>+PGSales!$L14580*PGSales!$M14580</f>
        <v>150</v>
      </c>
    </row>
    <row r="14581" spans="1:14" x14ac:dyDescent="0.25">
      <c r="A14581" s="77">
        <f t="shared" si="1746"/>
        <v>2026</v>
      </c>
      <c r="B14581" s="77">
        <f t="shared" si="1747"/>
        <v>3</v>
      </c>
      <c r="C14581" s="73">
        <v>46085</v>
      </c>
      <c r="D14581" s="79" t="s">
        <v>275</v>
      </c>
      <c r="E14581" s="80" t="s">
        <v>169</v>
      </c>
      <c r="F14581" s="81" t="str">
        <f>VLOOKUP(E14581,Customer[],2,FALSE)</f>
        <v xml:space="preserve">Kaung </v>
      </c>
      <c r="G14581" s="69" t="str">
        <f>VLOOKUP(E14581,Customer[],3,FALSE)</f>
        <v>Sin Phyu Shin Rd</v>
      </c>
      <c r="H14581" s="69" t="str">
        <f>VLOOKUP(E14581,Customer[],4,FALSE)</f>
        <v>Hlaing Thar Yar</v>
      </c>
      <c r="I14581" s="48" t="s">
        <v>959</v>
      </c>
      <c r="J14581" s="82" t="str">
        <f>VLOOKUP(I14581,PGStock[],2,FALSE)</f>
        <v>Shwe Man ကော်ဗူး (1 Liter)</v>
      </c>
      <c r="K14581" s="71">
        <f>VLOOKUP(I14581,PGStock[],3,FALSE)</f>
        <v>1</v>
      </c>
      <c r="L14581" s="47">
        <v>3</v>
      </c>
      <c r="M14581" s="47">
        <f>VLOOKUP(I14581,PGStock[],6,FALSE)</f>
        <v>100</v>
      </c>
      <c r="N14581" s="47">
        <f>+PGSales!$L14581*PGSales!$M14581</f>
        <v>300</v>
      </c>
    </row>
    <row r="14582" spans="1:14" x14ac:dyDescent="0.25">
      <c r="A14582" s="77">
        <f t="shared" si="1746"/>
        <v>2026</v>
      </c>
      <c r="B14582" s="77">
        <f t="shared" si="1747"/>
        <v>3</v>
      </c>
      <c r="C14582" s="73">
        <v>46086</v>
      </c>
      <c r="D14582" s="79" t="s">
        <v>62</v>
      </c>
      <c r="E14582" s="80" t="s">
        <v>245</v>
      </c>
      <c r="F14582" s="81" t="str">
        <f>VLOOKUP(E14582,Customer[],2,FALSE)</f>
        <v>Cheer</v>
      </c>
      <c r="G14582" s="69" t="str">
        <f>VLOOKUP(E14582,Customer[],3,FALSE)</f>
        <v>ThanDin Zay Rd</v>
      </c>
      <c r="H14582" s="69" t="str">
        <f>VLOOKUP(E14582,Customer[],4,FALSE)</f>
        <v xml:space="preserve">Shwepyithar </v>
      </c>
      <c r="I14582" s="48" t="s">
        <v>25</v>
      </c>
      <c r="J14582" s="82" t="str">
        <f>VLOOKUP(I14582,PGStock[],2,FALSE)</f>
        <v>Columbus Super Red Smooth 350 Ml</v>
      </c>
      <c r="K14582" s="71">
        <f>VLOOKUP(I14582,PGStock[],3,FALSE)</f>
        <v>0.35</v>
      </c>
      <c r="L14582" s="47">
        <v>10</v>
      </c>
      <c r="M14582" s="47">
        <f>VLOOKUP(I14582,PGStock[],6,FALSE)</f>
        <v>150</v>
      </c>
      <c r="N14582" s="47">
        <f>+PGSales!$L14582*PGSales!$M14582</f>
        <v>1500</v>
      </c>
    </row>
    <row r="14583" spans="1:14" x14ac:dyDescent="0.25">
      <c r="A14583" s="77">
        <f t="shared" ref="A14583:A14590" si="1784">YEAR(C14583)</f>
        <v>2026</v>
      </c>
      <c r="B14583" s="77">
        <f t="shared" ref="B14583:B14590" si="1785">MONTH(C14583)</f>
        <v>3</v>
      </c>
      <c r="C14583" s="73">
        <v>46086</v>
      </c>
      <c r="D14583" s="79" t="s">
        <v>62</v>
      </c>
      <c r="E14583" s="80" t="s">
        <v>245</v>
      </c>
      <c r="F14583" s="81" t="str">
        <f>VLOOKUP(E14583,Customer[],2,FALSE)</f>
        <v>Cheer</v>
      </c>
      <c r="G14583" s="69" t="str">
        <f>VLOOKUP(E14583,Customer[],3,FALSE)</f>
        <v>ThanDin Zay Rd</v>
      </c>
      <c r="H14583" s="69" t="str">
        <f>VLOOKUP(E14583,Customer[],4,FALSE)</f>
        <v xml:space="preserve">Shwepyithar </v>
      </c>
      <c r="I14583" s="48" t="s">
        <v>18</v>
      </c>
      <c r="J14583" s="82" t="str">
        <f>VLOOKUP(I14583,PGStock[],2,FALSE)</f>
        <v>Formula Rum 350ml</v>
      </c>
      <c r="K14583" s="71">
        <f>VLOOKUP(I14583,PGStock[],3,FALSE)</f>
        <v>0.35</v>
      </c>
      <c r="L14583" s="47">
        <v>1</v>
      </c>
      <c r="M14583" s="47">
        <f>VLOOKUP(I14583,PGStock[],6,FALSE)</f>
        <v>150</v>
      </c>
      <c r="N14583" s="47">
        <f>+PGSales!$L14583*PGSales!$M14583</f>
        <v>150</v>
      </c>
    </row>
    <row r="14584" spans="1:14" x14ac:dyDescent="0.25">
      <c r="A14584" s="77">
        <f t="shared" si="1784"/>
        <v>2026</v>
      </c>
      <c r="B14584" s="77">
        <f t="shared" si="1785"/>
        <v>3</v>
      </c>
      <c r="C14584" s="73">
        <v>46086</v>
      </c>
      <c r="D14584" s="79" t="s">
        <v>62</v>
      </c>
      <c r="E14584" s="80" t="s">
        <v>245</v>
      </c>
      <c r="F14584" s="81" t="str">
        <f>VLOOKUP(E14584,Customer[],2,FALSE)</f>
        <v>Cheer</v>
      </c>
      <c r="G14584" s="69" t="str">
        <f>VLOOKUP(E14584,Customer[],3,FALSE)</f>
        <v>ThanDin Zay Rd</v>
      </c>
      <c r="H14584" s="69" t="str">
        <f>VLOOKUP(E14584,Customer[],4,FALSE)</f>
        <v xml:space="preserve">Shwepyithar </v>
      </c>
      <c r="I14584" s="48" t="s">
        <v>959</v>
      </c>
      <c r="J14584" s="82" t="str">
        <f>VLOOKUP(I14584,PGStock[],2,FALSE)</f>
        <v>Shwe Man ကော်ဗူး (1 Liter)</v>
      </c>
      <c r="K14584" s="71">
        <f>VLOOKUP(I14584,PGStock[],3,FALSE)</f>
        <v>1</v>
      </c>
      <c r="L14584" s="47">
        <v>4</v>
      </c>
      <c r="M14584" s="47">
        <f>VLOOKUP(I14584,PGStock[],6,FALSE)</f>
        <v>100</v>
      </c>
      <c r="N14584" s="47">
        <f>+PGSales!$L14584*PGSales!$M14584</f>
        <v>400</v>
      </c>
    </row>
    <row r="14585" spans="1:14" x14ac:dyDescent="0.25">
      <c r="A14585" s="77">
        <f t="shared" si="1784"/>
        <v>2026</v>
      </c>
      <c r="B14585" s="77">
        <f t="shared" si="1785"/>
        <v>3</v>
      </c>
      <c r="C14585" s="73">
        <v>46086</v>
      </c>
      <c r="D14585" s="79" t="s">
        <v>66</v>
      </c>
      <c r="E14585" s="80" t="s">
        <v>778</v>
      </c>
      <c r="F14585" s="81" t="str">
        <f>VLOOKUP(E14585,Customer[],2,FALSE)</f>
        <v>San Thit Oo</v>
      </c>
      <c r="G14585" s="69" t="str">
        <f>VLOOKUP(E14585,Customer[],3,FALSE)</f>
        <v>YanGyi Aung Rd</v>
      </c>
      <c r="H14585" s="69" t="str">
        <f>VLOOKUP(E14585,Customer[],4,FALSE)</f>
        <v xml:space="preserve">Shwepyithar </v>
      </c>
      <c r="I14585" s="48" t="s">
        <v>20</v>
      </c>
      <c r="J14585" s="82" t="str">
        <f>VLOOKUP(I14585,PGStock[],2,FALSE)</f>
        <v>Formula Rum 700ml</v>
      </c>
      <c r="K14585" s="71">
        <f>VLOOKUP(I14585,PGStock[],3,FALSE)</f>
        <v>0.7</v>
      </c>
      <c r="L14585" s="47">
        <v>1</v>
      </c>
      <c r="M14585" s="47">
        <f>VLOOKUP(I14585,PGStock[],6,FALSE)</f>
        <v>200</v>
      </c>
      <c r="N14585" s="47">
        <f>+PGSales!$L14585*PGSales!$M14585</f>
        <v>200</v>
      </c>
    </row>
    <row r="14586" spans="1:14" x14ac:dyDescent="0.25">
      <c r="A14586" s="77">
        <f t="shared" si="1784"/>
        <v>2026</v>
      </c>
      <c r="B14586" s="77">
        <f t="shared" si="1785"/>
        <v>3</v>
      </c>
      <c r="C14586" s="73">
        <v>46086</v>
      </c>
      <c r="D14586" s="79" t="s">
        <v>66</v>
      </c>
      <c r="E14586" s="80" t="s">
        <v>778</v>
      </c>
      <c r="F14586" s="81" t="str">
        <f>VLOOKUP(E14586,Customer[],2,FALSE)</f>
        <v>San Thit Oo</v>
      </c>
      <c r="G14586" s="69" t="str">
        <f>VLOOKUP(E14586,Customer[],3,FALSE)</f>
        <v>YanGyi Aung Rd</v>
      </c>
      <c r="H14586" s="69" t="str">
        <f>VLOOKUP(E14586,Customer[],4,FALSE)</f>
        <v xml:space="preserve">Shwepyithar </v>
      </c>
      <c r="I14586" s="48" t="s">
        <v>18</v>
      </c>
      <c r="J14586" s="82" t="str">
        <f>VLOOKUP(I14586,PGStock[],2,FALSE)</f>
        <v>Formula Rum 350ml</v>
      </c>
      <c r="K14586" s="71">
        <f>VLOOKUP(I14586,PGStock[],3,FALSE)</f>
        <v>0.35</v>
      </c>
      <c r="L14586" s="47">
        <v>3</v>
      </c>
      <c r="M14586" s="47">
        <f>VLOOKUP(I14586,PGStock[],6,FALSE)</f>
        <v>150</v>
      </c>
      <c r="N14586" s="47">
        <f>+PGSales!$L14586*PGSales!$M14586</f>
        <v>450</v>
      </c>
    </row>
    <row r="14587" spans="1:14" x14ac:dyDescent="0.25">
      <c r="A14587" s="77">
        <f t="shared" si="1784"/>
        <v>2026</v>
      </c>
      <c r="B14587" s="77">
        <f t="shared" si="1785"/>
        <v>3</v>
      </c>
      <c r="C14587" s="73">
        <v>46086</v>
      </c>
      <c r="D14587" s="79" t="s">
        <v>66</v>
      </c>
      <c r="E14587" s="80" t="s">
        <v>778</v>
      </c>
      <c r="F14587" s="81" t="str">
        <f>VLOOKUP(E14587,Customer[],2,FALSE)</f>
        <v>San Thit Oo</v>
      </c>
      <c r="G14587" s="69" t="str">
        <f>VLOOKUP(E14587,Customer[],3,FALSE)</f>
        <v>YanGyi Aung Rd</v>
      </c>
      <c r="H14587" s="69" t="str">
        <f>VLOOKUP(E14587,Customer[],4,FALSE)</f>
        <v xml:space="preserve">Shwepyithar </v>
      </c>
      <c r="I14587" s="48" t="s">
        <v>959</v>
      </c>
      <c r="J14587" s="82" t="str">
        <f>VLOOKUP(I14587,PGStock[],2,FALSE)</f>
        <v>Shwe Man ကော်ဗူး (1 Liter)</v>
      </c>
      <c r="K14587" s="71">
        <f>VLOOKUP(I14587,PGStock[],3,FALSE)</f>
        <v>1</v>
      </c>
      <c r="L14587" s="47">
        <v>2</v>
      </c>
      <c r="M14587" s="47">
        <f>VLOOKUP(I14587,PGStock[],6,FALSE)</f>
        <v>100</v>
      </c>
      <c r="N14587" s="47">
        <f>+PGSales!$L14587*PGSales!$M14587</f>
        <v>200</v>
      </c>
    </row>
    <row r="14588" spans="1:14" x14ac:dyDescent="0.25">
      <c r="A14588" s="77">
        <f t="shared" si="1784"/>
        <v>2026</v>
      </c>
      <c r="B14588" s="77">
        <f t="shared" si="1785"/>
        <v>3</v>
      </c>
      <c r="C14588" s="73">
        <v>46086</v>
      </c>
      <c r="D14588" s="79" t="s">
        <v>4</v>
      </c>
      <c r="E14588" s="80" t="s">
        <v>1088</v>
      </c>
      <c r="F14588" s="81" t="str">
        <f>VLOOKUP(E14588,Customer[],2,FALSE)</f>
        <v>Than Htet Aung</v>
      </c>
      <c r="G14588" s="69" t="str">
        <f>VLOOKUP(E14588,Customer[],3,FALSE)</f>
        <v>Palal rd</v>
      </c>
      <c r="H14588" s="69" t="str">
        <f>VLOOKUP(E14588,Customer[],4,FALSE)</f>
        <v xml:space="preserve">Shwepyithar </v>
      </c>
      <c r="I14588" s="48" t="s">
        <v>25</v>
      </c>
      <c r="J14588" s="82" t="str">
        <f>VLOOKUP(I14588,PGStock[],2,FALSE)</f>
        <v>Columbus Super Red Smooth 350 Ml</v>
      </c>
      <c r="K14588" s="71">
        <f>VLOOKUP(I14588,PGStock[],3,FALSE)</f>
        <v>0.35</v>
      </c>
      <c r="L14588" s="47">
        <v>1</v>
      </c>
      <c r="M14588" s="47">
        <f>VLOOKUP(I14588,PGStock[],6,FALSE)</f>
        <v>150</v>
      </c>
      <c r="N14588" s="47">
        <f>+PGSales!$L14588*PGSales!$M14588</f>
        <v>150</v>
      </c>
    </row>
    <row r="14589" spans="1:14" x14ac:dyDescent="0.25">
      <c r="A14589" s="77">
        <f t="shared" si="1784"/>
        <v>2026</v>
      </c>
      <c r="B14589" s="77">
        <f t="shared" si="1785"/>
        <v>3</v>
      </c>
      <c r="C14589" s="73">
        <v>46086</v>
      </c>
      <c r="D14589" s="79" t="s">
        <v>4</v>
      </c>
      <c r="E14589" s="80" t="s">
        <v>1088</v>
      </c>
      <c r="F14589" s="81" t="str">
        <f>VLOOKUP(E14589,Customer[],2,FALSE)</f>
        <v>Than Htet Aung</v>
      </c>
      <c r="G14589" s="69" t="str">
        <f>VLOOKUP(E14589,Customer[],3,FALSE)</f>
        <v>Palal rd</v>
      </c>
      <c r="H14589" s="69" t="str">
        <f>VLOOKUP(E14589,Customer[],4,FALSE)</f>
        <v xml:space="preserve">Shwepyithar </v>
      </c>
      <c r="I14589" s="48" t="s">
        <v>18</v>
      </c>
      <c r="J14589" s="82" t="str">
        <f>VLOOKUP(I14589,PGStock[],2,FALSE)</f>
        <v>Formula Rum 350ml</v>
      </c>
      <c r="K14589" s="71">
        <f>VLOOKUP(I14589,PGStock[],3,FALSE)</f>
        <v>0.35</v>
      </c>
      <c r="L14589" s="47">
        <v>1</v>
      </c>
      <c r="M14589" s="47">
        <f>VLOOKUP(I14589,PGStock[],6,FALSE)</f>
        <v>150</v>
      </c>
      <c r="N14589" s="47">
        <f>+PGSales!$L14589*PGSales!$M14589</f>
        <v>150</v>
      </c>
    </row>
    <row r="14590" spans="1:14" x14ac:dyDescent="0.25">
      <c r="A14590" s="77">
        <f t="shared" si="1784"/>
        <v>2026</v>
      </c>
      <c r="B14590" s="77">
        <f t="shared" si="1785"/>
        <v>3</v>
      </c>
      <c r="C14590" s="73">
        <v>46086</v>
      </c>
      <c r="D14590" s="79" t="s">
        <v>4</v>
      </c>
      <c r="E14590" s="80" t="s">
        <v>1088</v>
      </c>
      <c r="F14590" s="81" t="str">
        <f>VLOOKUP(E14590,Customer[],2,FALSE)</f>
        <v>Than Htet Aung</v>
      </c>
      <c r="G14590" s="69" t="str">
        <f>VLOOKUP(E14590,Customer[],3,FALSE)</f>
        <v>Palal rd</v>
      </c>
      <c r="H14590" s="69" t="str">
        <f>VLOOKUP(E14590,Customer[],4,FALSE)</f>
        <v xml:space="preserve">Shwepyithar </v>
      </c>
      <c r="I14590" s="48" t="s">
        <v>959</v>
      </c>
      <c r="J14590" s="82" t="str">
        <f>VLOOKUP(I14590,PGStock[],2,FALSE)</f>
        <v>Shwe Man ကော်ဗူး (1 Liter)</v>
      </c>
      <c r="K14590" s="71">
        <f>VLOOKUP(I14590,PGStock[],3,FALSE)</f>
        <v>1</v>
      </c>
      <c r="L14590" s="47">
        <v>1</v>
      </c>
      <c r="M14590" s="47">
        <f>VLOOKUP(I14590,PGStock[],6,FALSE)</f>
        <v>100</v>
      </c>
      <c r="N14590" s="47">
        <f>+PGSales!$L14590*PGSales!$M14590</f>
        <v>100</v>
      </c>
    </row>
    <row r="14591" spans="1:14" x14ac:dyDescent="0.25">
      <c r="A14591" s="77">
        <f t="shared" ref="A14591:A14653" si="1786">YEAR(C14591)</f>
        <v>2026</v>
      </c>
      <c r="B14591" s="77">
        <f t="shared" ref="B14591:B14653" si="1787">MONTH(C14591)</f>
        <v>3</v>
      </c>
      <c r="C14591" s="73">
        <v>46086</v>
      </c>
      <c r="D14591" s="79" t="s">
        <v>1438</v>
      </c>
      <c r="E14591" s="80" t="s">
        <v>230</v>
      </c>
      <c r="F14591" s="81" t="str">
        <f>VLOOKUP(E14591,Customer[],2,FALSE)</f>
        <v>KZ</v>
      </c>
      <c r="G14591" s="69" t="str">
        <f>VLOOKUP(E14591,Customer[],3,FALSE)</f>
        <v>kantharyar Rd</v>
      </c>
      <c r="H14591" s="69" t="str">
        <f>VLOOKUP(E14591,Customer[],4,FALSE)</f>
        <v xml:space="preserve">Shwepyithar </v>
      </c>
      <c r="I14591" s="48" t="s">
        <v>25</v>
      </c>
      <c r="J14591" s="82" t="str">
        <f>VLOOKUP(I14591,PGStock[],2,FALSE)</f>
        <v>Columbus Super Red Smooth 350 Ml</v>
      </c>
      <c r="K14591" s="71">
        <f>VLOOKUP(I14591,PGStock[],3,FALSE)</f>
        <v>0.35</v>
      </c>
      <c r="L14591" s="47">
        <v>4</v>
      </c>
      <c r="M14591" s="47">
        <f>VLOOKUP(I14591,PGStock[],6,FALSE)</f>
        <v>150</v>
      </c>
      <c r="N14591" s="47">
        <f>+PGSales!$L14591*PGSales!$M14591</f>
        <v>600</v>
      </c>
    </row>
    <row r="14592" spans="1:14" x14ac:dyDescent="0.25">
      <c r="A14592" s="77">
        <f t="shared" si="1786"/>
        <v>2026</v>
      </c>
      <c r="B14592" s="77">
        <f t="shared" si="1787"/>
        <v>3</v>
      </c>
      <c r="C14592" s="73">
        <v>46086</v>
      </c>
      <c r="D14592" s="79" t="s">
        <v>1438</v>
      </c>
      <c r="E14592" s="80" t="s">
        <v>230</v>
      </c>
      <c r="F14592" s="81" t="str">
        <f>VLOOKUP(E14592,Customer[],2,FALSE)</f>
        <v>KZ</v>
      </c>
      <c r="G14592" s="69" t="str">
        <f>VLOOKUP(E14592,Customer[],3,FALSE)</f>
        <v>kantharyar Rd</v>
      </c>
      <c r="H14592" s="69" t="str">
        <f>VLOOKUP(E14592,Customer[],4,FALSE)</f>
        <v xml:space="preserve">Shwepyithar </v>
      </c>
      <c r="I14592" s="48" t="s">
        <v>20</v>
      </c>
      <c r="J14592" s="82" t="str">
        <f>VLOOKUP(I14592,PGStock[],2,FALSE)</f>
        <v>Formula Rum 700ml</v>
      </c>
      <c r="K14592" s="71">
        <f>VLOOKUP(I14592,PGStock[],3,FALSE)</f>
        <v>0.7</v>
      </c>
      <c r="L14592" s="47">
        <v>1</v>
      </c>
      <c r="M14592" s="47">
        <f>VLOOKUP(I14592,PGStock[],6,FALSE)</f>
        <v>200</v>
      </c>
      <c r="N14592" s="47">
        <f>+PGSales!$L14592*PGSales!$M14592</f>
        <v>200</v>
      </c>
    </row>
    <row r="14593" spans="1:14" x14ac:dyDescent="0.25">
      <c r="A14593" s="77">
        <f t="shared" ref="A14593:A14600" si="1788">YEAR(C14593)</f>
        <v>2026</v>
      </c>
      <c r="B14593" s="77">
        <f t="shared" ref="B14593:B14600" si="1789">MONTH(C14593)</f>
        <v>3</v>
      </c>
      <c r="C14593" s="73">
        <v>46086</v>
      </c>
      <c r="D14593" s="79" t="s">
        <v>1438</v>
      </c>
      <c r="E14593" s="80" t="s">
        <v>230</v>
      </c>
      <c r="F14593" s="81" t="str">
        <f>VLOOKUP(E14593,Customer[],2,FALSE)</f>
        <v>KZ</v>
      </c>
      <c r="G14593" s="69" t="str">
        <f>VLOOKUP(E14593,Customer[],3,FALSE)</f>
        <v>kantharyar Rd</v>
      </c>
      <c r="H14593" s="69" t="str">
        <f>VLOOKUP(E14593,Customer[],4,FALSE)</f>
        <v xml:space="preserve">Shwepyithar </v>
      </c>
      <c r="I14593" s="48" t="s">
        <v>18</v>
      </c>
      <c r="J14593" s="82" t="str">
        <f>VLOOKUP(I14593,PGStock[],2,FALSE)</f>
        <v>Formula Rum 350ml</v>
      </c>
      <c r="K14593" s="71">
        <f>VLOOKUP(I14593,PGStock[],3,FALSE)</f>
        <v>0.35</v>
      </c>
      <c r="L14593" s="47">
        <v>1</v>
      </c>
      <c r="M14593" s="47">
        <f>VLOOKUP(I14593,PGStock[],6,FALSE)</f>
        <v>150</v>
      </c>
      <c r="N14593" s="47">
        <f>+PGSales!$L14593*PGSales!$M14593</f>
        <v>150</v>
      </c>
    </row>
    <row r="14594" spans="1:14" x14ac:dyDescent="0.25">
      <c r="A14594" s="77">
        <f t="shared" si="1788"/>
        <v>2026</v>
      </c>
      <c r="B14594" s="77">
        <f t="shared" si="1789"/>
        <v>3</v>
      </c>
      <c r="C14594" s="73">
        <v>46086</v>
      </c>
      <c r="D14594" s="79" t="s">
        <v>1438</v>
      </c>
      <c r="E14594" s="80" t="s">
        <v>230</v>
      </c>
      <c r="F14594" s="81" t="str">
        <f>VLOOKUP(E14594,Customer[],2,FALSE)</f>
        <v>KZ</v>
      </c>
      <c r="G14594" s="69" t="str">
        <f>VLOOKUP(E14594,Customer[],3,FALSE)</f>
        <v>kantharyar Rd</v>
      </c>
      <c r="H14594" s="69" t="str">
        <f>VLOOKUP(E14594,Customer[],4,FALSE)</f>
        <v xml:space="preserve">Shwepyithar </v>
      </c>
      <c r="I14594" s="48" t="s">
        <v>958</v>
      </c>
      <c r="J14594" s="82" t="str">
        <f>VLOOKUP(I14594,PGStock[],2,FALSE)</f>
        <v>Shwe Man 680ml</v>
      </c>
      <c r="K14594" s="71">
        <f>VLOOKUP(I14594,PGStock[],3,FALSE)</f>
        <v>0.68</v>
      </c>
      <c r="L14594" s="47">
        <v>1</v>
      </c>
      <c r="M14594" s="47">
        <f>VLOOKUP(I14594,PGStock[],6,FALSE)</f>
        <v>100</v>
      </c>
      <c r="N14594" s="47">
        <f>+PGSales!$L14594*PGSales!$M14594</f>
        <v>100</v>
      </c>
    </row>
    <row r="14595" spans="1:14" x14ac:dyDescent="0.25">
      <c r="A14595" s="77">
        <f t="shared" si="1788"/>
        <v>2026</v>
      </c>
      <c r="B14595" s="77">
        <f t="shared" si="1789"/>
        <v>3</v>
      </c>
      <c r="C14595" s="73">
        <v>46086</v>
      </c>
      <c r="D14595" s="79" t="s">
        <v>1438</v>
      </c>
      <c r="E14595" s="80" t="s">
        <v>230</v>
      </c>
      <c r="F14595" s="81" t="str">
        <f>VLOOKUP(E14595,Customer[],2,FALSE)</f>
        <v>KZ</v>
      </c>
      <c r="G14595" s="69" t="str">
        <f>VLOOKUP(E14595,Customer[],3,FALSE)</f>
        <v>kantharyar Rd</v>
      </c>
      <c r="H14595" s="69" t="str">
        <f>VLOOKUP(E14595,Customer[],4,FALSE)</f>
        <v xml:space="preserve">Shwepyithar </v>
      </c>
      <c r="I14595" s="48" t="s">
        <v>959</v>
      </c>
      <c r="J14595" s="82" t="str">
        <f>VLOOKUP(I14595,PGStock[],2,FALSE)</f>
        <v>Shwe Man ကော်ဗူး (1 Liter)</v>
      </c>
      <c r="K14595" s="71">
        <f>VLOOKUP(I14595,PGStock[],3,FALSE)</f>
        <v>1</v>
      </c>
      <c r="L14595" s="47">
        <v>3</v>
      </c>
      <c r="M14595" s="47">
        <f>VLOOKUP(I14595,PGStock[],6,FALSE)</f>
        <v>100</v>
      </c>
      <c r="N14595" s="47">
        <f>+PGSales!$L14595*PGSales!$M14595</f>
        <v>300</v>
      </c>
    </row>
    <row r="14596" spans="1:14" x14ac:dyDescent="0.25">
      <c r="A14596" s="77">
        <f t="shared" si="1788"/>
        <v>2026</v>
      </c>
      <c r="B14596" s="77">
        <f t="shared" si="1789"/>
        <v>3</v>
      </c>
      <c r="C14596" s="73">
        <v>46086</v>
      </c>
      <c r="D14596" s="79" t="s">
        <v>878</v>
      </c>
      <c r="E14596" s="80" t="s">
        <v>525</v>
      </c>
      <c r="F14596" s="81" t="str">
        <f>VLOOKUP(E14596,Customer[],2,FALSE)</f>
        <v>Take Nay Wone</v>
      </c>
      <c r="G14596" s="69" t="str">
        <f>VLOOKUP(E14596,Customer[],3,FALSE)</f>
        <v>Sake kan Thar Rd</v>
      </c>
      <c r="H14596" s="69" t="str">
        <f>VLOOKUP(E14596,Customer[],4,FALSE)</f>
        <v>Hlaing Thar Yar</v>
      </c>
      <c r="I14596" s="48" t="s">
        <v>25</v>
      </c>
      <c r="J14596" s="82" t="str">
        <f>VLOOKUP(I14596,PGStock[],2,FALSE)</f>
        <v>Columbus Super Red Smooth 350 Ml</v>
      </c>
      <c r="K14596" s="71">
        <f>VLOOKUP(I14596,PGStock[],3,FALSE)</f>
        <v>0.35</v>
      </c>
      <c r="L14596" s="47">
        <v>1</v>
      </c>
      <c r="M14596" s="47">
        <f>VLOOKUP(I14596,PGStock[],6,FALSE)</f>
        <v>150</v>
      </c>
      <c r="N14596" s="47">
        <f>+PGSales!$L14596*PGSales!$M14596</f>
        <v>150</v>
      </c>
    </row>
    <row r="14597" spans="1:14" x14ac:dyDescent="0.25">
      <c r="A14597" s="77">
        <f t="shared" si="1788"/>
        <v>2026</v>
      </c>
      <c r="B14597" s="77">
        <f t="shared" si="1789"/>
        <v>3</v>
      </c>
      <c r="C14597" s="73">
        <v>46086</v>
      </c>
      <c r="D14597" s="79" t="s">
        <v>1</v>
      </c>
      <c r="E14597" s="80" t="s">
        <v>552</v>
      </c>
      <c r="F14597" s="81" t="str">
        <f>VLOOKUP(E14597,Customer[],2,FALSE)</f>
        <v>Dana Toe(2)</v>
      </c>
      <c r="G14597" s="69" t="str">
        <f>VLOOKUP(E14597,Customer[],3,FALSE)</f>
        <v>Pamoe Hinn Rd</v>
      </c>
      <c r="H14597" s="69" t="str">
        <f>VLOOKUP(E14597,Customer[],4,FALSE)</f>
        <v>Hlaing Thar Yar Route (1)</v>
      </c>
      <c r="I14597" s="48" t="s">
        <v>25</v>
      </c>
      <c r="J14597" s="82" t="str">
        <f>VLOOKUP(I14597,PGStock[],2,FALSE)</f>
        <v>Columbus Super Red Smooth 350 Ml</v>
      </c>
      <c r="K14597" s="71">
        <f>VLOOKUP(I14597,PGStock[],3,FALSE)</f>
        <v>0.35</v>
      </c>
      <c r="L14597" s="47">
        <v>1</v>
      </c>
      <c r="M14597" s="47">
        <f>VLOOKUP(I14597,PGStock[],6,FALSE)</f>
        <v>150</v>
      </c>
      <c r="N14597" s="47">
        <f>+PGSales!$L14597*PGSales!$M14597</f>
        <v>150</v>
      </c>
    </row>
    <row r="14598" spans="1:14" x14ac:dyDescent="0.25">
      <c r="A14598" s="77">
        <f t="shared" si="1788"/>
        <v>2026</v>
      </c>
      <c r="B14598" s="77">
        <f t="shared" si="1789"/>
        <v>3</v>
      </c>
      <c r="C14598" s="73">
        <v>46086</v>
      </c>
      <c r="D14598" s="79" t="s">
        <v>1</v>
      </c>
      <c r="E14598" s="80" t="s">
        <v>552</v>
      </c>
      <c r="F14598" s="81" t="str">
        <f>VLOOKUP(E14598,Customer[],2,FALSE)</f>
        <v>Dana Toe(2)</v>
      </c>
      <c r="G14598" s="69" t="str">
        <f>VLOOKUP(E14598,Customer[],3,FALSE)</f>
        <v>Pamoe Hinn Rd</v>
      </c>
      <c r="H14598" s="69" t="str">
        <f>VLOOKUP(E14598,Customer[],4,FALSE)</f>
        <v>Hlaing Thar Yar Route (1)</v>
      </c>
      <c r="I14598" s="48" t="s">
        <v>959</v>
      </c>
      <c r="J14598" s="82" t="str">
        <f>VLOOKUP(I14598,PGStock[],2,FALSE)</f>
        <v>Shwe Man ကော်ဗူး (1 Liter)</v>
      </c>
      <c r="K14598" s="71">
        <f>VLOOKUP(I14598,PGStock[],3,FALSE)</f>
        <v>1</v>
      </c>
      <c r="L14598" s="47">
        <v>2</v>
      </c>
      <c r="M14598" s="47">
        <f>VLOOKUP(I14598,PGStock[],6,FALSE)</f>
        <v>100</v>
      </c>
      <c r="N14598" s="47">
        <f>+PGSales!$L14598*PGSales!$M14598</f>
        <v>200</v>
      </c>
    </row>
    <row r="14599" spans="1:14" x14ac:dyDescent="0.25">
      <c r="A14599" s="77">
        <f t="shared" si="1788"/>
        <v>2026</v>
      </c>
      <c r="B14599" s="77">
        <f t="shared" si="1789"/>
        <v>3</v>
      </c>
      <c r="C14599" s="73">
        <v>46086</v>
      </c>
      <c r="D14599" s="79" t="s">
        <v>115</v>
      </c>
      <c r="E14599" s="80" t="s">
        <v>584</v>
      </c>
      <c r="F14599" s="81" t="str">
        <f>VLOOKUP(E14599,Customer[],2,FALSE)</f>
        <v>Pan Nadi Hlaing (1)</v>
      </c>
      <c r="G14599" s="69" t="str">
        <f>VLOOKUP(E14599,Customer[],3,FALSE)</f>
        <v>Taungnu Rd</v>
      </c>
      <c r="H14599" s="69" t="str">
        <f>VLOOKUP(E14599,Customer[],4,FALSE)</f>
        <v>Hlaing Thar Yar</v>
      </c>
      <c r="I14599" s="48" t="s">
        <v>25</v>
      </c>
      <c r="J14599" s="82" t="str">
        <f>VLOOKUP(I14599,PGStock[],2,FALSE)</f>
        <v>Columbus Super Red Smooth 350 Ml</v>
      </c>
      <c r="K14599" s="71">
        <f>VLOOKUP(I14599,PGStock[],3,FALSE)</f>
        <v>0.35</v>
      </c>
      <c r="L14599" s="47">
        <v>3</v>
      </c>
      <c r="M14599" s="47">
        <f>VLOOKUP(I14599,PGStock[],6,FALSE)</f>
        <v>150</v>
      </c>
      <c r="N14599" s="47">
        <f>+PGSales!$L14599*PGSales!$M14599</f>
        <v>450</v>
      </c>
    </row>
    <row r="14600" spans="1:14" x14ac:dyDescent="0.25">
      <c r="A14600" s="77">
        <f t="shared" si="1788"/>
        <v>2026</v>
      </c>
      <c r="B14600" s="77">
        <f t="shared" si="1789"/>
        <v>3</v>
      </c>
      <c r="C14600" s="73">
        <v>46086</v>
      </c>
      <c r="D14600" s="79" t="s">
        <v>115</v>
      </c>
      <c r="E14600" s="80" t="s">
        <v>584</v>
      </c>
      <c r="F14600" s="81" t="str">
        <f>VLOOKUP(E14600,Customer[],2,FALSE)</f>
        <v>Pan Nadi Hlaing (1)</v>
      </c>
      <c r="G14600" s="69" t="str">
        <f>VLOOKUP(E14600,Customer[],3,FALSE)</f>
        <v>Taungnu Rd</v>
      </c>
      <c r="H14600" s="69" t="str">
        <f>VLOOKUP(E14600,Customer[],4,FALSE)</f>
        <v>Hlaing Thar Yar</v>
      </c>
      <c r="I14600" s="48" t="s">
        <v>18</v>
      </c>
      <c r="J14600" s="82" t="str">
        <f>VLOOKUP(I14600,PGStock[],2,FALSE)</f>
        <v>Formula Rum 350ml</v>
      </c>
      <c r="K14600" s="71">
        <f>VLOOKUP(I14600,PGStock[],3,FALSE)</f>
        <v>0.35</v>
      </c>
      <c r="L14600" s="47">
        <v>1</v>
      </c>
      <c r="M14600" s="47">
        <f>VLOOKUP(I14600,PGStock[],6,FALSE)</f>
        <v>150</v>
      </c>
      <c r="N14600" s="47">
        <f>+PGSales!$L14600*PGSales!$M14600</f>
        <v>150</v>
      </c>
    </row>
    <row r="14601" spans="1:14" x14ac:dyDescent="0.25">
      <c r="A14601" s="77">
        <f t="shared" si="1786"/>
        <v>2026</v>
      </c>
      <c r="B14601" s="77">
        <f t="shared" si="1787"/>
        <v>3</v>
      </c>
      <c r="C14601" s="73">
        <v>46086</v>
      </c>
      <c r="D14601" s="79" t="s">
        <v>275</v>
      </c>
      <c r="E14601" s="80" t="s">
        <v>169</v>
      </c>
      <c r="F14601" s="81" t="str">
        <f>VLOOKUP(E14601,Customer[],2,FALSE)</f>
        <v xml:space="preserve">Kaung </v>
      </c>
      <c r="G14601" s="69" t="str">
        <f>VLOOKUP(E14601,Customer[],3,FALSE)</f>
        <v>Sin Phyu Shin Rd</v>
      </c>
      <c r="H14601" s="69" t="str">
        <f>VLOOKUP(E14601,Customer[],4,FALSE)</f>
        <v>Hlaing Thar Yar</v>
      </c>
      <c r="I14601" s="48" t="s">
        <v>27</v>
      </c>
      <c r="J14601" s="82" t="str">
        <f>VLOOKUP(I14601,PGStock[],2,FALSE)</f>
        <v>Columbus Super Red Smooth 700 Ml</v>
      </c>
      <c r="K14601" s="71">
        <f>VLOOKUP(I14601,PGStock[],3,FALSE)</f>
        <v>0.7</v>
      </c>
      <c r="L14601" s="47">
        <v>2</v>
      </c>
      <c r="M14601" s="47">
        <f>VLOOKUP(I14601,PGStock[],6,FALSE)</f>
        <v>200</v>
      </c>
      <c r="N14601" s="47">
        <f>+PGSales!$L14601*PGSales!$M14601</f>
        <v>400</v>
      </c>
    </row>
    <row r="14602" spans="1:14" x14ac:dyDescent="0.25">
      <c r="A14602" s="77">
        <f t="shared" si="1786"/>
        <v>2026</v>
      </c>
      <c r="B14602" s="77">
        <f t="shared" si="1787"/>
        <v>3</v>
      </c>
      <c r="C14602" s="73">
        <v>46086</v>
      </c>
      <c r="D14602" s="79" t="s">
        <v>275</v>
      </c>
      <c r="E14602" s="80" t="s">
        <v>169</v>
      </c>
      <c r="F14602" s="81" t="str">
        <f>VLOOKUP(E14602,Customer[],2,FALSE)</f>
        <v xml:space="preserve">Kaung </v>
      </c>
      <c r="G14602" s="69" t="str">
        <f>VLOOKUP(E14602,Customer[],3,FALSE)</f>
        <v>Sin Phyu Shin Rd</v>
      </c>
      <c r="H14602" s="69" t="str">
        <f>VLOOKUP(E14602,Customer[],4,FALSE)</f>
        <v>Hlaing Thar Yar</v>
      </c>
      <c r="I14602" s="48" t="s">
        <v>25</v>
      </c>
      <c r="J14602" s="82" t="str">
        <f>VLOOKUP(I14602,PGStock[],2,FALSE)</f>
        <v>Columbus Super Red Smooth 350 Ml</v>
      </c>
      <c r="K14602" s="71">
        <f>VLOOKUP(I14602,PGStock[],3,FALSE)</f>
        <v>0.35</v>
      </c>
      <c r="L14602" s="47">
        <v>1</v>
      </c>
      <c r="M14602" s="47">
        <f>VLOOKUP(I14602,PGStock[],6,FALSE)</f>
        <v>150</v>
      </c>
      <c r="N14602" s="47">
        <f>+PGSales!$L14602*PGSales!$M14602</f>
        <v>150</v>
      </c>
    </row>
    <row r="14603" spans="1:14" x14ac:dyDescent="0.25">
      <c r="A14603" s="77">
        <f t="shared" si="1786"/>
        <v>2026</v>
      </c>
      <c r="B14603" s="77">
        <f t="shared" si="1787"/>
        <v>3</v>
      </c>
      <c r="C14603" s="73">
        <v>46086</v>
      </c>
      <c r="D14603" s="79" t="s">
        <v>275</v>
      </c>
      <c r="E14603" s="80" t="s">
        <v>169</v>
      </c>
      <c r="F14603" s="81" t="str">
        <f>VLOOKUP(E14603,Customer[],2,FALSE)</f>
        <v xml:space="preserve">Kaung </v>
      </c>
      <c r="G14603" s="69" t="str">
        <f>VLOOKUP(E14603,Customer[],3,FALSE)</f>
        <v>Sin Phyu Shin Rd</v>
      </c>
      <c r="H14603" s="69" t="str">
        <f>VLOOKUP(E14603,Customer[],4,FALSE)</f>
        <v>Hlaing Thar Yar</v>
      </c>
      <c r="I14603" s="48" t="s">
        <v>18</v>
      </c>
      <c r="J14603" s="82" t="str">
        <f>VLOOKUP(I14603,PGStock[],2,FALSE)</f>
        <v>Formula Rum 350ml</v>
      </c>
      <c r="K14603" s="71">
        <f>VLOOKUP(I14603,PGStock[],3,FALSE)</f>
        <v>0.35</v>
      </c>
      <c r="L14603" s="47">
        <v>1</v>
      </c>
      <c r="M14603" s="47">
        <f>VLOOKUP(I14603,PGStock[],6,FALSE)</f>
        <v>150</v>
      </c>
      <c r="N14603" s="47">
        <f>+PGSales!$L14603*PGSales!$M14603</f>
        <v>150</v>
      </c>
    </row>
    <row r="14604" spans="1:14" x14ac:dyDescent="0.25">
      <c r="A14604" s="77">
        <f t="shared" si="1786"/>
        <v>2026</v>
      </c>
      <c r="B14604" s="77">
        <f t="shared" si="1787"/>
        <v>3</v>
      </c>
      <c r="C14604" s="73">
        <v>46086</v>
      </c>
      <c r="D14604" s="79" t="s">
        <v>275</v>
      </c>
      <c r="E14604" s="80" t="s">
        <v>169</v>
      </c>
      <c r="F14604" s="81" t="str">
        <f>VLOOKUP(E14604,Customer[],2,FALSE)</f>
        <v xml:space="preserve">Kaung </v>
      </c>
      <c r="G14604" s="69" t="str">
        <f>VLOOKUP(E14604,Customer[],3,FALSE)</f>
        <v>Sin Phyu Shin Rd</v>
      </c>
      <c r="H14604" s="69" t="str">
        <f>VLOOKUP(E14604,Customer[],4,FALSE)</f>
        <v>Hlaing Thar Yar</v>
      </c>
      <c r="I14604" s="48" t="s">
        <v>959</v>
      </c>
      <c r="J14604" s="82" t="str">
        <f>VLOOKUP(I14604,PGStock[],2,FALSE)</f>
        <v>Shwe Man ကော်ဗူး (1 Liter)</v>
      </c>
      <c r="K14604" s="71">
        <f>VLOOKUP(I14604,PGStock[],3,FALSE)</f>
        <v>1</v>
      </c>
      <c r="L14604" s="47">
        <v>3</v>
      </c>
      <c r="M14604" s="47">
        <f>VLOOKUP(I14604,PGStock[],6,FALSE)</f>
        <v>100</v>
      </c>
      <c r="N14604" s="47">
        <f>+PGSales!$L14604*PGSales!$M14604</f>
        <v>300</v>
      </c>
    </row>
    <row r="14605" spans="1:14" x14ac:dyDescent="0.25">
      <c r="A14605" s="77">
        <f t="shared" si="1786"/>
        <v>2026</v>
      </c>
      <c r="B14605" s="77">
        <f t="shared" si="1787"/>
        <v>3</v>
      </c>
      <c r="C14605" s="73">
        <v>46087</v>
      </c>
      <c r="D14605" s="79" t="s">
        <v>62</v>
      </c>
      <c r="E14605" s="80" t="s">
        <v>245</v>
      </c>
      <c r="F14605" s="81" t="str">
        <f>VLOOKUP(E14605,Customer[],2,FALSE)</f>
        <v>Cheer</v>
      </c>
      <c r="G14605" s="69" t="str">
        <f>VLOOKUP(E14605,Customer[],3,FALSE)</f>
        <v>ThanDin Zay Rd</v>
      </c>
      <c r="H14605" s="69" t="str">
        <f>VLOOKUP(E14605,Customer[],4,FALSE)</f>
        <v xml:space="preserve">Shwepyithar </v>
      </c>
      <c r="I14605" s="48" t="s">
        <v>25</v>
      </c>
      <c r="J14605" s="82" t="str">
        <f>VLOOKUP(I14605,PGStock[],2,FALSE)</f>
        <v>Columbus Super Red Smooth 350 Ml</v>
      </c>
      <c r="K14605" s="71">
        <f>VLOOKUP(I14605,PGStock[],3,FALSE)</f>
        <v>0.35</v>
      </c>
      <c r="L14605" s="47">
        <v>6</v>
      </c>
      <c r="M14605" s="47">
        <f>VLOOKUP(I14605,PGStock[],6,FALSE)</f>
        <v>150</v>
      </c>
      <c r="N14605" s="47">
        <f>+PGSales!$L14605*PGSales!$M14605</f>
        <v>900</v>
      </c>
    </row>
    <row r="14606" spans="1:14" x14ac:dyDescent="0.25">
      <c r="A14606" s="155">
        <f t="shared" ref="A14606:A14615" si="1790">YEAR(C14606)</f>
        <v>2026</v>
      </c>
      <c r="B14606" s="155">
        <f t="shared" ref="B14606:B14615" si="1791">MONTH(C14606)</f>
        <v>3</v>
      </c>
      <c r="C14606" s="73">
        <v>46087</v>
      </c>
      <c r="D14606" s="79" t="s">
        <v>62</v>
      </c>
      <c r="E14606" s="80" t="s">
        <v>245</v>
      </c>
      <c r="F14606" s="159" t="str">
        <f>VLOOKUP(E14606,Customer[],2,FALSE)</f>
        <v>Cheer</v>
      </c>
      <c r="G14606" s="160" t="str">
        <f>VLOOKUP(E14606,Customer[],3,FALSE)</f>
        <v>ThanDin Zay Rd</v>
      </c>
      <c r="H14606" s="160" t="str">
        <f>VLOOKUP(E14606,Customer[],4,FALSE)</f>
        <v xml:space="preserve">Shwepyithar </v>
      </c>
      <c r="I14606" s="161" t="s">
        <v>18</v>
      </c>
      <c r="J14606" s="162" t="str">
        <f>VLOOKUP(I14606,PGStock[],2,FALSE)</f>
        <v>Formula Rum 350ml</v>
      </c>
      <c r="K14606" s="163">
        <f>VLOOKUP(I14606,PGStock[],3,FALSE)</f>
        <v>0.35</v>
      </c>
      <c r="L14606" s="47">
        <v>2</v>
      </c>
      <c r="M14606" s="47">
        <f>VLOOKUP(I14606,PGStock[],6,FALSE)</f>
        <v>150</v>
      </c>
      <c r="N14606" s="47">
        <f>+PGSales!$L14606*PGSales!$M14606</f>
        <v>300</v>
      </c>
    </row>
    <row r="14607" spans="1:14" x14ac:dyDescent="0.25">
      <c r="A14607" s="155">
        <f t="shared" si="1790"/>
        <v>2026</v>
      </c>
      <c r="B14607" s="155">
        <f t="shared" si="1791"/>
        <v>3</v>
      </c>
      <c r="C14607" s="73">
        <v>46087</v>
      </c>
      <c r="D14607" s="79" t="s">
        <v>62</v>
      </c>
      <c r="E14607" s="80" t="s">
        <v>245</v>
      </c>
      <c r="F14607" s="159" t="str">
        <f>VLOOKUP(E14607,Customer[],2,FALSE)</f>
        <v>Cheer</v>
      </c>
      <c r="G14607" s="160" t="str">
        <f>VLOOKUP(E14607,Customer[],3,FALSE)</f>
        <v>ThanDin Zay Rd</v>
      </c>
      <c r="H14607" s="160" t="str">
        <f>VLOOKUP(E14607,Customer[],4,FALSE)</f>
        <v xml:space="preserve">Shwepyithar </v>
      </c>
      <c r="I14607" s="161" t="s">
        <v>959</v>
      </c>
      <c r="J14607" s="162" t="str">
        <f>VLOOKUP(I14607,PGStock[],2,FALSE)</f>
        <v>Shwe Man ကော်ဗူး (1 Liter)</v>
      </c>
      <c r="K14607" s="163">
        <f>VLOOKUP(I14607,PGStock[],3,FALSE)</f>
        <v>1</v>
      </c>
      <c r="L14607" s="47">
        <v>5</v>
      </c>
      <c r="M14607" s="47">
        <f>VLOOKUP(I14607,PGStock[],6,FALSE)</f>
        <v>100</v>
      </c>
      <c r="N14607" s="47">
        <f>+PGSales!$L14607*PGSales!$M14607</f>
        <v>500</v>
      </c>
    </row>
    <row r="14608" spans="1:14" x14ac:dyDescent="0.25">
      <c r="A14608" s="155">
        <f t="shared" si="1790"/>
        <v>2026</v>
      </c>
      <c r="B14608" s="155">
        <f t="shared" si="1791"/>
        <v>3</v>
      </c>
      <c r="C14608" s="73">
        <v>46087</v>
      </c>
      <c r="D14608" s="157" t="s">
        <v>70</v>
      </c>
      <c r="E14608" s="158" t="s">
        <v>246</v>
      </c>
      <c r="F14608" s="159" t="str">
        <f>VLOOKUP(E14608,Customer[],2,FALSE)</f>
        <v>Zaw Hein Kaber</v>
      </c>
      <c r="G14608" s="160" t="str">
        <f>VLOOKUP(E14608,Customer[],3,FALSE)</f>
        <v>ThanDin Zay Rd</v>
      </c>
      <c r="H14608" s="160" t="str">
        <f>VLOOKUP(E14608,Customer[],4,FALSE)</f>
        <v xml:space="preserve">Shwepyithar </v>
      </c>
      <c r="I14608" s="161" t="s">
        <v>27</v>
      </c>
      <c r="J14608" s="162" t="str">
        <f>VLOOKUP(I14608,PGStock[],2,FALSE)</f>
        <v>Columbus Super Red Smooth 700 Ml</v>
      </c>
      <c r="K14608" s="163">
        <f>VLOOKUP(I14608,PGStock[],3,FALSE)</f>
        <v>0.7</v>
      </c>
      <c r="L14608" s="47">
        <v>1</v>
      </c>
      <c r="M14608" s="47">
        <f>VLOOKUP(I14608,PGStock[],6,FALSE)</f>
        <v>200</v>
      </c>
      <c r="N14608" s="47">
        <f>+PGSales!$L14608*PGSales!$M14608</f>
        <v>200</v>
      </c>
    </row>
    <row r="14609" spans="1:14" x14ac:dyDescent="0.25">
      <c r="A14609" s="155">
        <f t="shared" si="1790"/>
        <v>2026</v>
      </c>
      <c r="B14609" s="155">
        <f t="shared" si="1791"/>
        <v>3</v>
      </c>
      <c r="C14609" s="73">
        <v>46087</v>
      </c>
      <c r="D14609" s="157" t="s">
        <v>70</v>
      </c>
      <c r="E14609" s="158" t="s">
        <v>246</v>
      </c>
      <c r="F14609" s="159" t="str">
        <f>VLOOKUP(E14609,Customer[],2,FALSE)</f>
        <v>Zaw Hein Kaber</v>
      </c>
      <c r="G14609" s="160" t="str">
        <f>VLOOKUP(E14609,Customer[],3,FALSE)</f>
        <v>ThanDin Zay Rd</v>
      </c>
      <c r="H14609" s="160" t="str">
        <f>VLOOKUP(E14609,Customer[],4,FALSE)</f>
        <v xml:space="preserve">Shwepyithar </v>
      </c>
      <c r="I14609" s="161" t="s">
        <v>25</v>
      </c>
      <c r="J14609" s="162" t="str">
        <f>VLOOKUP(I14609,PGStock[],2,FALSE)</f>
        <v>Columbus Super Red Smooth 350 Ml</v>
      </c>
      <c r="K14609" s="163">
        <f>VLOOKUP(I14609,PGStock[],3,FALSE)</f>
        <v>0.35</v>
      </c>
      <c r="L14609" s="47">
        <v>2</v>
      </c>
      <c r="M14609" s="47">
        <f>VLOOKUP(I14609,PGStock[],6,FALSE)</f>
        <v>150</v>
      </c>
      <c r="N14609" s="47">
        <f>+PGSales!$L14609*PGSales!$M14609</f>
        <v>300</v>
      </c>
    </row>
    <row r="14610" spans="1:14" x14ac:dyDescent="0.25">
      <c r="A14610" s="155">
        <f t="shared" si="1790"/>
        <v>2026</v>
      </c>
      <c r="B14610" s="155">
        <f t="shared" si="1791"/>
        <v>3</v>
      </c>
      <c r="C14610" s="73">
        <v>46087</v>
      </c>
      <c r="D14610" s="157" t="s">
        <v>70</v>
      </c>
      <c r="E14610" s="158" t="s">
        <v>246</v>
      </c>
      <c r="F14610" s="159" t="str">
        <f>VLOOKUP(E14610,Customer[],2,FALSE)</f>
        <v>Zaw Hein Kaber</v>
      </c>
      <c r="G14610" s="160" t="str">
        <f>VLOOKUP(E14610,Customer[],3,FALSE)</f>
        <v>ThanDin Zay Rd</v>
      </c>
      <c r="H14610" s="160" t="str">
        <f>VLOOKUP(E14610,Customer[],4,FALSE)</f>
        <v xml:space="preserve">Shwepyithar </v>
      </c>
      <c r="I14610" s="161" t="s">
        <v>18</v>
      </c>
      <c r="J14610" s="162" t="str">
        <f>VLOOKUP(I14610,PGStock[],2,FALSE)</f>
        <v>Formula Rum 350ml</v>
      </c>
      <c r="K14610" s="163">
        <f>VLOOKUP(I14610,PGStock[],3,FALSE)</f>
        <v>0.35</v>
      </c>
      <c r="L14610" s="47">
        <v>1</v>
      </c>
      <c r="M14610" s="47">
        <f>VLOOKUP(I14610,PGStock[],6,FALSE)</f>
        <v>150</v>
      </c>
      <c r="N14610" s="47">
        <f>+PGSales!$L14610*PGSales!$M14610</f>
        <v>150</v>
      </c>
    </row>
    <row r="14611" spans="1:14" x14ac:dyDescent="0.25">
      <c r="A14611" s="155">
        <f t="shared" si="1790"/>
        <v>2026</v>
      </c>
      <c r="B14611" s="155">
        <f t="shared" si="1791"/>
        <v>3</v>
      </c>
      <c r="C14611" s="73">
        <v>46087</v>
      </c>
      <c r="D14611" s="157" t="s">
        <v>4</v>
      </c>
      <c r="E14611" s="158" t="s">
        <v>778</v>
      </c>
      <c r="F14611" s="159" t="str">
        <f>VLOOKUP(E14611,Customer[],2,FALSE)</f>
        <v>San Thit Oo</v>
      </c>
      <c r="G14611" s="160" t="str">
        <f>VLOOKUP(E14611,Customer[],3,FALSE)</f>
        <v>YanGyi Aung Rd</v>
      </c>
      <c r="H14611" s="160" t="str">
        <f>VLOOKUP(E14611,Customer[],4,FALSE)</f>
        <v xml:space="preserve">Shwepyithar </v>
      </c>
      <c r="I14611" s="161" t="s">
        <v>25</v>
      </c>
      <c r="J14611" s="162" t="str">
        <f>VLOOKUP(I14611,PGStock[],2,FALSE)</f>
        <v>Columbus Super Red Smooth 350 Ml</v>
      </c>
      <c r="K14611" s="163">
        <f>VLOOKUP(I14611,PGStock[],3,FALSE)</f>
        <v>0.35</v>
      </c>
      <c r="L14611" s="47">
        <v>1</v>
      </c>
      <c r="M14611" s="47">
        <f>VLOOKUP(I14611,PGStock[],6,FALSE)</f>
        <v>150</v>
      </c>
      <c r="N14611" s="47">
        <f>+PGSales!$L14611*PGSales!$M14611</f>
        <v>150</v>
      </c>
    </row>
    <row r="14612" spans="1:14" x14ac:dyDescent="0.25">
      <c r="A14612" s="155">
        <f t="shared" si="1790"/>
        <v>2026</v>
      </c>
      <c r="B14612" s="155">
        <f t="shared" si="1791"/>
        <v>3</v>
      </c>
      <c r="C14612" s="73">
        <v>46087</v>
      </c>
      <c r="D14612" s="157" t="s">
        <v>4</v>
      </c>
      <c r="E14612" s="158" t="s">
        <v>778</v>
      </c>
      <c r="F14612" s="159" t="str">
        <f>VLOOKUP(E14612,Customer[],2,FALSE)</f>
        <v>San Thit Oo</v>
      </c>
      <c r="G14612" s="160" t="str">
        <f>VLOOKUP(E14612,Customer[],3,FALSE)</f>
        <v>YanGyi Aung Rd</v>
      </c>
      <c r="H14612" s="160" t="str">
        <f>VLOOKUP(E14612,Customer[],4,FALSE)</f>
        <v xml:space="preserve">Shwepyithar </v>
      </c>
      <c r="I14612" s="161" t="s">
        <v>18</v>
      </c>
      <c r="J14612" s="162" t="str">
        <f>VLOOKUP(I14612,PGStock[],2,FALSE)</f>
        <v>Formula Rum 350ml</v>
      </c>
      <c r="K14612" s="163">
        <f>VLOOKUP(I14612,PGStock[],3,FALSE)</f>
        <v>0.35</v>
      </c>
      <c r="L14612" s="47">
        <v>2</v>
      </c>
      <c r="M14612" s="47">
        <f>VLOOKUP(I14612,PGStock[],6,FALSE)</f>
        <v>150</v>
      </c>
      <c r="N14612" s="47">
        <f>+PGSales!$L14612*PGSales!$M14612</f>
        <v>300</v>
      </c>
    </row>
    <row r="14613" spans="1:14" x14ac:dyDescent="0.25">
      <c r="A14613" s="155">
        <f t="shared" si="1790"/>
        <v>2026</v>
      </c>
      <c r="B14613" s="155">
        <f t="shared" si="1791"/>
        <v>3</v>
      </c>
      <c r="C14613" s="73">
        <v>46087</v>
      </c>
      <c r="D14613" s="157" t="s">
        <v>4</v>
      </c>
      <c r="E14613" s="158" t="s">
        <v>778</v>
      </c>
      <c r="F14613" s="159" t="str">
        <f>VLOOKUP(E14613,Customer[],2,FALSE)</f>
        <v>San Thit Oo</v>
      </c>
      <c r="G14613" s="160" t="str">
        <f>VLOOKUP(E14613,Customer[],3,FALSE)</f>
        <v>YanGyi Aung Rd</v>
      </c>
      <c r="H14613" s="160" t="str">
        <f>VLOOKUP(E14613,Customer[],4,FALSE)</f>
        <v xml:space="preserve">Shwepyithar </v>
      </c>
      <c r="I14613" s="161" t="s">
        <v>959</v>
      </c>
      <c r="J14613" s="162" t="str">
        <f>VLOOKUP(I14613,PGStock[],2,FALSE)</f>
        <v>Shwe Man ကော်ဗူး (1 Liter)</v>
      </c>
      <c r="K14613" s="163">
        <f>VLOOKUP(I14613,PGStock[],3,FALSE)</f>
        <v>1</v>
      </c>
      <c r="L14613" s="47">
        <v>1</v>
      </c>
      <c r="M14613" s="47">
        <f>VLOOKUP(I14613,PGStock[],6,FALSE)</f>
        <v>100</v>
      </c>
      <c r="N14613" s="47">
        <f>+PGSales!$L14613*PGSales!$M14613</f>
        <v>100</v>
      </c>
    </row>
    <row r="14614" spans="1:14" x14ac:dyDescent="0.25">
      <c r="A14614" s="155">
        <f t="shared" si="1790"/>
        <v>2026</v>
      </c>
      <c r="B14614" s="155">
        <f t="shared" si="1791"/>
        <v>3</v>
      </c>
      <c r="C14614" s="73">
        <v>46087</v>
      </c>
      <c r="D14614" s="157" t="s">
        <v>1438</v>
      </c>
      <c r="E14614" s="158" t="s">
        <v>230</v>
      </c>
      <c r="F14614" s="159" t="str">
        <f>VLOOKUP(E14614,Customer[],2,FALSE)</f>
        <v>KZ</v>
      </c>
      <c r="G14614" s="160" t="str">
        <f>VLOOKUP(E14614,Customer[],3,FALSE)</f>
        <v>kantharyar Rd</v>
      </c>
      <c r="H14614" s="160" t="str">
        <f>VLOOKUP(E14614,Customer[],4,FALSE)</f>
        <v xml:space="preserve">Shwepyithar </v>
      </c>
      <c r="I14614" s="161" t="s">
        <v>25</v>
      </c>
      <c r="J14614" s="162" t="str">
        <f>VLOOKUP(I14614,PGStock[],2,FALSE)</f>
        <v>Columbus Super Red Smooth 350 Ml</v>
      </c>
      <c r="K14614" s="163">
        <f>VLOOKUP(I14614,PGStock[],3,FALSE)</f>
        <v>0.35</v>
      </c>
      <c r="L14614" s="47">
        <v>2</v>
      </c>
      <c r="M14614" s="47">
        <f>VLOOKUP(I14614,PGStock[],6,FALSE)</f>
        <v>150</v>
      </c>
      <c r="N14614" s="47">
        <f>+PGSales!$L14614*PGSales!$M14614</f>
        <v>300</v>
      </c>
    </row>
    <row r="14615" spans="1:14" x14ac:dyDescent="0.25">
      <c r="A14615" s="155">
        <f t="shared" si="1790"/>
        <v>2026</v>
      </c>
      <c r="B14615" s="155">
        <f t="shared" si="1791"/>
        <v>3</v>
      </c>
      <c r="C14615" s="73">
        <v>46087</v>
      </c>
      <c r="D14615" s="157" t="s">
        <v>1438</v>
      </c>
      <c r="E14615" s="158" t="s">
        <v>230</v>
      </c>
      <c r="F14615" s="159" t="str">
        <f>VLOOKUP(E14615,Customer[],2,FALSE)</f>
        <v>KZ</v>
      </c>
      <c r="G14615" s="160" t="str">
        <f>VLOOKUP(E14615,Customer[],3,FALSE)</f>
        <v>kantharyar Rd</v>
      </c>
      <c r="H14615" s="160" t="str">
        <f>VLOOKUP(E14615,Customer[],4,FALSE)</f>
        <v xml:space="preserve">Shwepyithar </v>
      </c>
      <c r="I14615" s="161" t="s">
        <v>18</v>
      </c>
      <c r="J14615" s="162" t="str">
        <f>VLOOKUP(I14615,PGStock[],2,FALSE)</f>
        <v>Formula Rum 350ml</v>
      </c>
      <c r="K14615" s="163">
        <f>VLOOKUP(I14615,PGStock[],3,FALSE)</f>
        <v>0.35</v>
      </c>
      <c r="L14615" s="47">
        <v>1</v>
      </c>
      <c r="M14615" s="47">
        <f>VLOOKUP(I14615,PGStock[],6,FALSE)</f>
        <v>150</v>
      </c>
      <c r="N14615" s="47">
        <f>+PGSales!$L14615*PGSales!$M14615</f>
        <v>150</v>
      </c>
    </row>
    <row r="14616" spans="1:14" x14ac:dyDescent="0.25">
      <c r="A14616" s="155">
        <f t="shared" ref="A14616:A14652" si="1792">YEAR(C14616)</f>
        <v>2026</v>
      </c>
      <c r="B14616" s="155">
        <f t="shared" ref="B14616:B14652" si="1793">MONTH(C14616)</f>
        <v>3</v>
      </c>
      <c r="C14616" s="73">
        <v>46087</v>
      </c>
      <c r="D14616" s="157" t="s">
        <v>1438</v>
      </c>
      <c r="E14616" s="158" t="s">
        <v>230</v>
      </c>
      <c r="F14616" s="159" t="str">
        <f>VLOOKUP(E14616,Customer[],2,FALSE)</f>
        <v>KZ</v>
      </c>
      <c r="G14616" s="160" t="str">
        <f>VLOOKUP(E14616,Customer[],3,FALSE)</f>
        <v>kantharyar Rd</v>
      </c>
      <c r="H14616" s="160" t="str">
        <f>VLOOKUP(E14616,Customer[],4,FALSE)</f>
        <v xml:space="preserve">Shwepyithar </v>
      </c>
      <c r="I14616" s="161" t="s">
        <v>958</v>
      </c>
      <c r="J14616" s="162" t="str">
        <f>VLOOKUP(I14616,PGStock[],2,FALSE)</f>
        <v>Shwe Man 680ml</v>
      </c>
      <c r="K14616" s="163">
        <f>VLOOKUP(I14616,PGStock[],3,FALSE)</f>
        <v>0.68</v>
      </c>
      <c r="L14616" s="47">
        <v>2</v>
      </c>
      <c r="M14616" s="47">
        <f>VLOOKUP(I14616,PGStock[],6,FALSE)</f>
        <v>100</v>
      </c>
      <c r="N14616" s="47">
        <f>+PGSales!$L14616*PGSales!$M14616</f>
        <v>200</v>
      </c>
    </row>
    <row r="14617" spans="1:14" x14ac:dyDescent="0.25">
      <c r="A14617" s="155">
        <f t="shared" si="1792"/>
        <v>2026</v>
      </c>
      <c r="B14617" s="155">
        <f t="shared" si="1793"/>
        <v>3</v>
      </c>
      <c r="C14617" s="73">
        <v>46087</v>
      </c>
      <c r="D14617" s="157" t="s">
        <v>1438</v>
      </c>
      <c r="E14617" s="158" t="s">
        <v>230</v>
      </c>
      <c r="F14617" s="159" t="str">
        <f>VLOOKUP(E14617,Customer[],2,FALSE)</f>
        <v>KZ</v>
      </c>
      <c r="G14617" s="160" t="str">
        <f>VLOOKUP(E14617,Customer[],3,FALSE)</f>
        <v>kantharyar Rd</v>
      </c>
      <c r="H14617" s="160" t="str">
        <f>VLOOKUP(E14617,Customer[],4,FALSE)</f>
        <v xml:space="preserve">Shwepyithar </v>
      </c>
      <c r="I14617" s="161" t="s">
        <v>959</v>
      </c>
      <c r="J14617" s="162" t="str">
        <f>VLOOKUP(I14617,PGStock[],2,FALSE)</f>
        <v>Shwe Man ကော်ဗူး (1 Liter)</v>
      </c>
      <c r="K14617" s="163">
        <f>VLOOKUP(I14617,PGStock[],3,FALSE)</f>
        <v>1</v>
      </c>
      <c r="L14617" s="47">
        <v>4</v>
      </c>
      <c r="M14617" s="47">
        <f>VLOOKUP(I14617,PGStock[],6,FALSE)</f>
        <v>100</v>
      </c>
      <c r="N14617" s="47">
        <f>+PGSales!$L14617*PGSales!$M14617</f>
        <v>400</v>
      </c>
    </row>
    <row r="14618" spans="1:14" x14ac:dyDescent="0.25">
      <c r="A14618" s="155">
        <f t="shared" si="1792"/>
        <v>2026</v>
      </c>
      <c r="B14618" s="155">
        <f t="shared" si="1793"/>
        <v>3</v>
      </c>
      <c r="C14618" s="73">
        <v>46087</v>
      </c>
      <c r="D14618" s="157" t="s">
        <v>878</v>
      </c>
      <c r="E14618" s="158" t="s">
        <v>525</v>
      </c>
      <c r="F14618" s="159" t="str">
        <f>VLOOKUP(E14618,Customer[],2,FALSE)</f>
        <v>Take Nay Wone</v>
      </c>
      <c r="G14618" s="160" t="str">
        <f>VLOOKUP(E14618,Customer[],3,FALSE)</f>
        <v>Sake kan Thar Rd</v>
      </c>
      <c r="H14618" s="160" t="str">
        <f>VLOOKUP(E14618,Customer[],4,FALSE)</f>
        <v>Hlaing Thar Yar</v>
      </c>
      <c r="I14618" s="161" t="s">
        <v>959</v>
      </c>
      <c r="J14618" s="162" t="str">
        <f>VLOOKUP(I14618,PGStock[],2,FALSE)</f>
        <v>Shwe Man ကော်ဗူး (1 Liter)</v>
      </c>
      <c r="K14618" s="163">
        <f>VLOOKUP(I14618,PGStock[],3,FALSE)</f>
        <v>1</v>
      </c>
      <c r="L14618" s="47">
        <v>2</v>
      </c>
      <c r="M14618" s="47">
        <f>VLOOKUP(I14618,PGStock[],6,FALSE)</f>
        <v>100</v>
      </c>
      <c r="N14618" s="47">
        <f>+PGSales!$L14618*PGSales!$M14618</f>
        <v>200</v>
      </c>
    </row>
    <row r="14619" spans="1:14" x14ac:dyDescent="0.25">
      <c r="A14619" s="155">
        <f t="shared" ref="A14619:A14627" si="1794">YEAR(C14619)</f>
        <v>2026</v>
      </c>
      <c r="B14619" s="155">
        <f t="shared" ref="B14619:B14627" si="1795">MONTH(C14619)</f>
        <v>3</v>
      </c>
      <c r="C14619" s="73">
        <v>46087</v>
      </c>
      <c r="D14619" s="157" t="s">
        <v>1</v>
      </c>
      <c r="E14619" s="158" t="s">
        <v>552</v>
      </c>
      <c r="F14619" s="159" t="str">
        <f>VLOOKUP(E14619,Customer[],2,FALSE)</f>
        <v>Dana Toe(2)</v>
      </c>
      <c r="G14619" s="160" t="str">
        <f>VLOOKUP(E14619,Customer[],3,FALSE)</f>
        <v>Pamoe Hinn Rd</v>
      </c>
      <c r="H14619" s="160" t="str">
        <f>VLOOKUP(E14619,Customer[],4,FALSE)</f>
        <v>Hlaing Thar Yar Route (1)</v>
      </c>
      <c r="I14619" s="161" t="s">
        <v>959</v>
      </c>
      <c r="J14619" s="162" t="str">
        <f>VLOOKUP(I14619,PGStock[],2,FALSE)</f>
        <v>Shwe Man ကော်ဗူး (1 Liter)</v>
      </c>
      <c r="K14619" s="163">
        <f>VLOOKUP(I14619,PGStock[],3,FALSE)</f>
        <v>1</v>
      </c>
      <c r="L14619" s="47">
        <v>1</v>
      </c>
      <c r="M14619" s="47">
        <f>VLOOKUP(I14619,PGStock[],6,FALSE)</f>
        <v>100</v>
      </c>
      <c r="N14619" s="47">
        <f>+PGSales!$L14619*PGSales!$M14619</f>
        <v>100</v>
      </c>
    </row>
    <row r="14620" spans="1:14" x14ac:dyDescent="0.25">
      <c r="A14620" s="155">
        <f t="shared" si="1794"/>
        <v>2026</v>
      </c>
      <c r="B14620" s="155">
        <f t="shared" si="1795"/>
        <v>3</v>
      </c>
      <c r="C14620" s="73">
        <v>46087</v>
      </c>
      <c r="D14620" s="157" t="s">
        <v>115</v>
      </c>
      <c r="E14620" s="158" t="s">
        <v>584</v>
      </c>
      <c r="F14620" s="159" t="str">
        <f>VLOOKUP(E14620,Customer[],2,FALSE)</f>
        <v>Pan Nadi Hlaing (1)</v>
      </c>
      <c r="G14620" s="160" t="str">
        <f>VLOOKUP(E14620,Customer[],3,FALSE)</f>
        <v>Taungnu Rd</v>
      </c>
      <c r="H14620" s="160" t="str">
        <f>VLOOKUP(E14620,Customer[],4,FALSE)</f>
        <v>Hlaing Thar Yar</v>
      </c>
      <c r="I14620" s="161" t="s">
        <v>27</v>
      </c>
      <c r="J14620" s="162" t="str">
        <f>VLOOKUP(I14620,PGStock[],2,FALSE)</f>
        <v>Columbus Super Red Smooth 700 Ml</v>
      </c>
      <c r="K14620" s="163">
        <f>VLOOKUP(I14620,PGStock[],3,FALSE)</f>
        <v>0.7</v>
      </c>
      <c r="L14620" s="47">
        <v>1</v>
      </c>
      <c r="M14620" s="47">
        <f>VLOOKUP(I14620,PGStock[],6,FALSE)</f>
        <v>200</v>
      </c>
      <c r="N14620" s="47">
        <f>+PGSales!$L14620*PGSales!$M14620</f>
        <v>200</v>
      </c>
    </row>
    <row r="14621" spans="1:14" x14ac:dyDescent="0.25">
      <c r="A14621" s="155">
        <f t="shared" si="1794"/>
        <v>2026</v>
      </c>
      <c r="B14621" s="155">
        <f t="shared" si="1795"/>
        <v>3</v>
      </c>
      <c r="C14621" s="73">
        <v>46087</v>
      </c>
      <c r="D14621" s="157" t="s">
        <v>115</v>
      </c>
      <c r="E14621" s="158" t="s">
        <v>584</v>
      </c>
      <c r="F14621" s="159" t="str">
        <f>VLOOKUP(E14621,Customer[],2,FALSE)</f>
        <v>Pan Nadi Hlaing (1)</v>
      </c>
      <c r="G14621" s="160" t="str">
        <f>VLOOKUP(E14621,Customer[],3,FALSE)</f>
        <v>Taungnu Rd</v>
      </c>
      <c r="H14621" s="160" t="str">
        <f>VLOOKUP(E14621,Customer[],4,FALSE)</f>
        <v>Hlaing Thar Yar</v>
      </c>
      <c r="I14621" s="161" t="s">
        <v>25</v>
      </c>
      <c r="J14621" s="162" t="str">
        <f>VLOOKUP(I14621,PGStock[],2,FALSE)</f>
        <v>Columbus Super Red Smooth 350 Ml</v>
      </c>
      <c r="K14621" s="163">
        <f>VLOOKUP(I14621,PGStock[],3,FALSE)</f>
        <v>0.35</v>
      </c>
      <c r="L14621" s="47">
        <v>2</v>
      </c>
      <c r="M14621" s="47">
        <f>VLOOKUP(I14621,PGStock[],6,FALSE)</f>
        <v>150</v>
      </c>
      <c r="N14621" s="47">
        <f>+PGSales!$L14621*PGSales!$M14621</f>
        <v>300</v>
      </c>
    </row>
    <row r="14622" spans="1:14" x14ac:dyDescent="0.25">
      <c r="A14622" s="155">
        <f t="shared" si="1794"/>
        <v>2026</v>
      </c>
      <c r="B14622" s="155">
        <f t="shared" si="1795"/>
        <v>3</v>
      </c>
      <c r="C14622" s="73">
        <v>46087</v>
      </c>
      <c r="D14622" s="157" t="s">
        <v>115</v>
      </c>
      <c r="E14622" s="158" t="s">
        <v>584</v>
      </c>
      <c r="F14622" s="159" t="str">
        <f>VLOOKUP(E14622,Customer[],2,FALSE)</f>
        <v>Pan Nadi Hlaing (1)</v>
      </c>
      <c r="G14622" s="160" t="str">
        <f>VLOOKUP(E14622,Customer[],3,FALSE)</f>
        <v>Taungnu Rd</v>
      </c>
      <c r="H14622" s="160" t="str">
        <f>VLOOKUP(E14622,Customer[],4,FALSE)</f>
        <v>Hlaing Thar Yar</v>
      </c>
      <c r="I14622" s="161" t="s">
        <v>18</v>
      </c>
      <c r="J14622" s="162" t="str">
        <f>VLOOKUP(I14622,PGStock[],2,FALSE)</f>
        <v>Formula Rum 350ml</v>
      </c>
      <c r="K14622" s="163">
        <f>VLOOKUP(I14622,PGStock[],3,FALSE)</f>
        <v>0.35</v>
      </c>
      <c r="L14622" s="47">
        <v>1</v>
      </c>
      <c r="M14622" s="47">
        <f>VLOOKUP(I14622,PGStock[],6,FALSE)</f>
        <v>150</v>
      </c>
      <c r="N14622" s="47">
        <f>+PGSales!$L14622*PGSales!$M14622</f>
        <v>150</v>
      </c>
    </row>
    <row r="14623" spans="1:14" x14ac:dyDescent="0.25">
      <c r="A14623" s="155">
        <f t="shared" si="1794"/>
        <v>2026</v>
      </c>
      <c r="B14623" s="155">
        <f t="shared" si="1795"/>
        <v>3</v>
      </c>
      <c r="C14623" s="73">
        <v>46087</v>
      </c>
      <c r="D14623" s="157" t="s">
        <v>115</v>
      </c>
      <c r="E14623" s="158" t="s">
        <v>584</v>
      </c>
      <c r="F14623" s="159" t="str">
        <f>VLOOKUP(E14623,Customer[],2,FALSE)</f>
        <v>Pan Nadi Hlaing (1)</v>
      </c>
      <c r="G14623" s="160" t="str">
        <f>VLOOKUP(E14623,Customer[],3,FALSE)</f>
        <v>Taungnu Rd</v>
      </c>
      <c r="H14623" s="160" t="str">
        <f>VLOOKUP(E14623,Customer[],4,FALSE)</f>
        <v>Hlaing Thar Yar</v>
      </c>
      <c r="I14623" s="161" t="s">
        <v>959</v>
      </c>
      <c r="J14623" s="162" t="str">
        <f>VLOOKUP(I14623,PGStock[],2,FALSE)</f>
        <v>Shwe Man ကော်ဗူး (1 Liter)</v>
      </c>
      <c r="K14623" s="163">
        <f>VLOOKUP(I14623,PGStock[],3,FALSE)</f>
        <v>1</v>
      </c>
      <c r="L14623" s="47">
        <v>3</v>
      </c>
      <c r="M14623" s="47">
        <f>VLOOKUP(I14623,PGStock[],6,FALSE)</f>
        <v>100</v>
      </c>
      <c r="N14623" s="47">
        <f>+PGSales!$L14623*PGSales!$M14623</f>
        <v>300</v>
      </c>
    </row>
    <row r="14624" spans="1:14" x14ac:dyDescent="0.25">
      <c r="A14624" s="155">
        <f t="shared" si="1794"/>
        <v>2026</v>
      </c>
      <c r="B14624" s="155">
        <f t="shared" si="1795"/>
        <v>3</v>
      </c>
      <c r="C14624" s="73">
        <v>46087</v>
      </c>
      <c r="D14624" s="157" t="s">
        <v>275</v>
      </c>
      <c r="E14624" s="158" t="s">
        <v>169</v>
      </c>
      <c r="F14624" s="159" t="str">
        <f>VLOOKUP(E14624,Customer[],2,FALSE)</f>
        <v xml:space="preserve">Kaung </v>
      </c>
      <c r="G14624" s="160" t="str">
        <f>VLOOKUP(E14624,Customer[],3,FALSE)</f>
        <v>Sin Phyu Shin Rd</v>
      </c>
      <c r="H14624" s="160" t="str">
        <f>VLOOKUP(E14624,Customer[],4,FALSE)</f>
        <v>Hlaing Thar Yar</v>
      </c>
      <c r="I14624" s="161" t="s">
        <v>27</v>
      </c>
      <c r="J14624" s="162" t="str">
        <f>VLOOKUP(I14624,PGStock[],2,FALSE)</f>
        <v>Columbus Super Red Smooth 700 Ml</v>
      </c>
      <c r="K14624" s="163">
        <f>VLOOKUP(I14624,PGStock[],3,FALSE)</f>
        <v>0.7</v>
      </c>
      <c r="L14624" s="47">
        <v>2</v>
      </c>
      <c r="M14624" s="47">
        <f>VLOOKUP(I14624,PGStock[],6,FALSE)</f>
        <v>200</v>
      </c>
      <c r="N14624" s="47">
        <f>+PGSales!$L14624*PGSales!$M14624</f>
        <v>400</v>
      </c>
    </row>
    <row r="14625" spans="1:14" x14ac:dyDescent="0.25">
      <c r="A14625" s="155">
        <f t="shared" si="1794"/>
        <v>2026</v>
      </c>
      <c r="B14625" s="155">
        <f t="shared" si="1795"/>
        <v>3</v>
      </c>
      <c r="C14625" s="73">
        <v>46087</v>
      </c>
      <c r="D14625" s="157" t="s">
        <v>275</v>
      </c>
      <c r="E14625" s="158" t="s">
        <v>169</v>
      </c>
      <c r="F14625" s="159" t="str">
        <f>VLOOKUP(E14625,Customer[],2,FALSE)</f>
        <v xml:space="preserve">Kaung </v>
      </c>
      <c r="G14625" s="160" t="str">
        <f>VLOOKUP(E14625,Customer[],3,FALSE)</f>
        <v>Sin Phyu Shin Rd</v>
      </c>
      <c r="H14625" s="160" t="str">
        <f>VLOOKUP(E14625,Customer[],4,FALSE)</f>
        <v>Hlaing Thar Yar</v>
      </c>
      <c r="I14625" s="161" t="s">
        <v>20</v>
      </c>
      <c r="J14625" s="162" t="str">
        <f>VLOOKUP(I14625,PGStock[],2,FALSE)</f>
        <v>Formula Rum 700ml</v>
      </c>
      <c r="K14625" s="163">
        <f>VLOOKUP(I14625,PGStock[],3,FALSE)</f>
        <v>0.7</v>
      </c>
      <c r="L14625" s="47">
        <v>1</v>
      </c>
      <c r="M14625" s="47">
        <f>VLOOKUP(I14625,PGStock[],6,FALSE)</f>
        <v>200</v>
      </c>
      <c r="N14625" s="47">
        <f>+PGSales!$L14625*PGSales!$M14625</f>
        <v>200</v>
      </c>
    </row>
    <row r="14626" spans="1:14" x14ac:dyDescent="0.25">
      <c r="A14626" s="155">
        <f t="shared" si="1794"/>
        <v>2026</v>
      </c>
      <c r="B14626" s="155">
        <f t="shared" si="1795"/>
        <v>3</v>
      </c>
      <c r="C14626" s="73">
        <v>46087</v>
      </c>
      <c r="D14626" s="157" t="s">
        <v>275</v>
      </c>
      <c r="E14626" s="158" t="s">
        <v>169</v>
      </c>
      <c r="F14626" s="159" t="str">
        <f>VLOOKUP(E14626,Customer[],2,FALSE)</f>
        <v xml:space="preserve">Kaung </v>
      </c>
      <c r="G14626" s="160" t="str">
        <f>VLOOKUP(E14626,Customer[],3,FALSE)</f>
        <v>Sin Phyu Shin Rd</v>
      </c>
      <c r="H14626" s="160" t="str">
        <f>VLOOKUP(E14626,Customer[],4,FALSE)</f>
        <v>Hlaing Thar Yar</v>
      </c>
      <c r="I14626" s="161" t="s">
        <v>18</v>
      </c>
      <c r="J14626" s="162" t="str">
        <f>VLOOKUP(I14626,PGStock[],2,FALSE)</f>
        <v>Formula Rum 350ml</v>
      </c>
      <c r="K14626" s="163">
        <f>VLOOKUP(I14626,PGStock[],3,FALSE)</f>
        <v>0.35</v>
      </c>
      <c r="L14626" s="47">
        <v>1</v>
      </c>
      <c r="M14626" s="47">
        <f>VLOOKUP(I14626,PGStock[],6,FALSE)</f>
        <v>150</v>
      </c>
      <c r="N14626" s="47">
        <f>+PGSales!$L14626*PGSales!$M14626</f>
        <v>150</v>
      </c>
    </row>
    <row r="14627" spans="1:14" x14ac:dyDescent="0.25">
      <c r="A14627" s="155">
        <f t="shared" si="1794"/>
        <v>2026</v>
      </c>
      <c r="B14627" s="155">
        <f t="shared" si="1795"/>
        <v>3</v>
      </c>
      <c r="C14627" s="73">
        <v>46087</v>
      </c>
      <c r="D14627" s="157" t="s">
        <v>275</v>
      </c>
      <c r="E14627" s="158" t="s">
        <v>169</v>
      </c>
      <c r="F14627" s="159" t="str">
        <f>VLOOKUP(E14627,Customer[],2,FALSE)</f>
        <v xml:space="preserve">Kaung </v>
      </c>
      <c r="G14627" s="160" t="str">
        <f>VLOOKUP(E14627,Customer[],3,FALSE)</f>
        <v>Sin Phyu Shin Rd</v>
      </c>
      <c r="H14627" s="160" t="str">
        <f>VLOOKUP(E14627,Customer[],4,FALSE)</f>
        <v>Hlaing Thar Yar</v>
      </c>
      <c r="I14627" s="161" t="s">
        <v>959</v>
      </c>
      <c r="J14627" s="162" t="str">
        <f>VLOOKUP(I14627,PGStock[],2,FALSE)</f>
        <v>Shwe Man ကော်ဗူး (1 Liter)</v>
      </c>
      <c r="K14627" s="163">
        <f>VLOOKUP(I14627,PGStock[],3,FALSE)</f>
        <v>1</v>
      </c>
      <c r="L14627" s="47">
        <v>2</v>
      </c>
      <c r="M14627" s="47">
        <f>VLOOKUP(I14627,PGStock[],6,FALSE)</f>
        <v>100</v>
      </c>
      <c r="N14627" s="47">
        <f>+PGSales!$L14627*PGSales!$M14627</f>
        <v>200</v>
      </c>
    </row>
    <row r="14628" spans="1:14" x14ac:dyDescent="0.25">
      <c r="A14628" s="155">
        <f t="shared" si="1792"/>
        <v>2026</v>
      </c>
      <c r="B14628" s="155">
        <f t="shared" si="1793"/>
        <v>3</v>
      </c>
      <c r="C14628" s="73">
        <v>46088</v>
      </c>
      <c r="D14628" s="157" t="s">
        <v>62</v>
      </c>
      <c r="E14628" s="158" t="s">
        <v>245</v>
      </c>
      <c r="F14628" s="159" t="str">
        <f>VLOOKUP(E14628,Customer[],2,FALSE)</f>
        <v>Cheer</v>
      </c>
      <c r="G14628" s="160" t="str">
        <f>VLOOKUP(E14628,Customer[],3,FALSE)</f>
        <v>ThanDin Zay Rd</v>
      </c>
      <c r="H14628" s="160" t="str">
        <f>VLOOKUP(E14628,Customer[],4,FALSE)</f>
        <v xml:space="preserve">Shwepyithar </v>
      </c>
      <c r="I14628" s="161" t="s">
        <v>27</v>
      </c>
      <c r="J14628" s="162" t="str">
        <f>VLOOKUP(I14628,PGStock[],2,FALSE)</f>
        <v>Columbus Super Red Smooth 700 Ml</v>
      </c>
      <c r="K14628" s="163">
        <f>VLOOKUP(I14628,PGStock[],3,FALSE)</f>
        <v>0.7</v>
      </c>
      <c r="L14628" s="47">
        <v>1</v>
      </c>
      <c r="M14628" s="47">
        <f>VLOOKUP(I14628,PGStock[],6,FALSE)</f>
        <v>200</v>
      </c>
      <c r="N14628" s="47">
        <f>+PGSales!$L14628*PGSales!$M14628</f>
        <v>200</v>
      </c>
    </row>
    <row r="14629" spans="1:14" x14ac:dyDescent="0.25">
      <c r="A14629" s="155">
        <f t="shared" si="1792"/>
        <v>2026</v>
      </c>
      <c r="B14629" s="155">
        <f t="shared" si="1793"/>
        <v>3</v>
      </c>
      <c r="C14629" s="73">
        <v>46088</v>
      </c>
      <c r="D14629" s="157" t="s">
        <v>62</v>
      </c>
      <c r="E14629" s="158" t="s">
        <v>245</v>
      </c>
      <c r="F14629" s="159" t="str">
        <f>VLOOKUP(E14629,Customer[],2,FALSE)</f>
        <v>Cheer</v>
      </c>
      <c r="G14629" s="160" t="str">
        <f>VLOOKUP(E14629,Customer[],3,FALSE)</f>
        <v>ThanDin Zay Rd</v>
      </c>
      <c r="H14629" s="160" t="str">
        <f>VLOOKUP(E14629,Customer[],4,FALSE)</f>
        <v xml:space="preserve">Shwepyithar </v>
      </c>
      <c r="I14629" s="161" t="s">
        <v>25</v>
      </c>
      <c r="J14629" s="162" t="str">
        <f>VLOOKUP(I14629,PGStock[],2,FALSE)</f>
        <v>Columbus Super Red Smooth 350 Ml</v>
      </c>
      <c r="K14629" s="163">
        <f>VLOOKUP(I14629,PGStock[],3,FALSE)</f>
        <v>0.35</v>
      </c>
      <c r="L14629" s="47">
        <v>10</v>
      </c>
      <c r="M14629" s="47">
        <f>VLOOKUP(I14629,PGStock[],6,FALSE)</f>
        <v>150</v>
      </c>
      <c r="N14629" s="47">
        <f>+PGSales!$L14629*PGSales!$M14629</f>
        <v>1500</v>
      </c>
    </row>
    <row r="14630" spans="1:14" x14ac:dyDescent="0.25">
      <c r="A14630" s="155">
        <f t="shared" ref="A14630:A14638" si="1796">YEAR(C14630)</f>
        <v>2026</v>
      </c>
      <c r="B14630" s="155">
        <f t="shared" ref="B14630:B14638" si="1797">MONTH(C14630)</f>
        <v>3</v>
      </c>
      <c r="C14630" s="73">
        <v>46088</v>
      </c>
      <c r="D14630" s="157" t="s">
        <v>62</v>
      </c>
      <c r="E14630" s="158" t="s">
        <v>245</v>
      </c>
      <c r="F14630" s="159" t="str">
        <f>VLOOKUP(E14630,Customer[],2,FALSE)</f>
        <v>Cheer</v>
      </c>
      <c r="G14630" s="160" t="str">
        <f>VLOOKUP(E14630,Customer[],3,FALSE)</f>
        <v>ThanDin Zay Rd</v>
      </c>
      <c r="H14630" s="160" t="str">
        <f>VLOOKUP(E14630,Customer[],4,FALSE)</f>
        <v xml:space="preserve">Shwepyithar </v>
      </c>
      <c r="I14630" s="161" t="s">
        <v>18</v>
      </c>
      <c r="J14630" s="162" t="str">
        <f>VLOOKUP(I14630,PGStock[],2,FALSE)</f>
        <v>Formula Rum 350ml</v>
      </c>
      <c r="K14630" s="163">
        <f>VLOOKUP(I14630,PGStock[],3,FALSE)</f>
        <v>0.35</v>
      </c>
      <c r="L14630" s="47">
        <v>1</v>
      </c>
      <c r="M14630" s="47">
        <f>VLOOKUP(I14630,PGStock[],6,FALSE)</f>
        <v>150</v>
      </c>
      <c r="N14630" s="47">
        <f>+PGSales!$L14630*PGSales!$M14630</f>
        <v>150</v>
      </c>
    </row>
    <row r="14631" spans="1:14" x14ac:dyDescent="0.25">
      <c r="A14631" s="155">
        <f t="shared" si="1796"/>
        <v>2026</v>
      </c>
      <c r="B14631" s="155">
        <f t="shared" si="1797"/>
        <v>3</v>
      </c>
      <c r="C14631" s="73">
        <v>46088</v>
      </c>
      <c r="D14631" s="157" t="s">
        <v>62</v>
      </c>
      <c r="E14631" s="158" t="s">
        <v>245</v>
      </c>
      <c r="F14631" s="159" t="str">
        <f>VLOOKUP(E14631,Customer[],2,FALSE)</f>
        <v>Cheer</v>
      </c>
      <c r="G14631" s="160" t="str">
        <f>VLOOKUP(E14631,Customer[],3,FALSE)</f>
        <v>ThanDin Zay Rd</v>
      </c>
      <c r="H14631" s="160" t="str">
        <f>VLOOKUP(E14631,Customer[],4,FALSE)</f>
        <v xml:space="preserve">Shwepyithar </v>
      </c>
      <c r="I14631" s="161" t="s">
        <v>959</v>
      </c>
      <c r="J14631" s="162" t="str">
        <f>VLOOKUP(I14631,PGStock[],2,FALSE)</f>
        <v>Shwe Man ကော်ဗူး (1 Liter)</v>
      </c>
      <c r="K14631" s="163">
        <f>VLOOKUP(I14631,PGStock[],3,FALSE)</f>
        <v>1</v>
      </c>
      <c r="L14631" s="47">
        <v>4</v>
      </c>
      <c r="M14631" s="47">
        <f>VLOOKUP(I14631,PGStock[],6,FALSE)</f>
        <v>100</v>
      </c>
      <c r="N14631" s="47">
        <f>+PGSales!$L14631*PGSales!$M14631</f>
        <v>400</v>
      </c>
    </row>
    <row r="14632" spans="1:14" x14ac:dyDescent="0.25">
      <c r="A14632" s="155">
        <f t="shared" si="1796"/>
        <v>2026</v>
      </c>
      <c r="B14632" s="155">
        <f t="shared" si="1797"/>
        <v>3</v>
      </c>
      <c r="C14632" s="73">
        <v>46088</v>
      </c>
      <c r="D14632" s="157" t="s">
        <v>70</v>
      </c>
      <c r="E14632" s="158" t="s">
        <v>246</v>
      </c>
      <c r="F14632" s="159" t="str">
        <f>VLOOKUP(E14632,Customer[],2,FALSE)</f>
        <v>Zaw Hein Kaber</v>
      </c>
      <c r="G14632" s="160" t="str">
        <f>VLOOKUP(E14632,Customer[],3,FALSE)</f>
        <v>ThanDin Zay Rd</v>
      </c>
      <c r="H14632" s="160" t="str">
        <f>VLOOKUP(E14632,Customer[],4,FALSE)</f>
        <v xml:space="preserve">Shwepyithar </v>
      </c>
      <c r="I14632" s="161" t="s">
        <v>27</v>
      </c>
      <c r="J14632" s="162" t="str">
        <f>VLOOKUP(I14632,PGStock[],2,FALSE)</f>
        <v>Columbus Super Red Smooth 700 Ml</v>
      </c>
      <c r="K14632" s="163">
        <f>VLOOKUP(I14632,PGStock[],3,FALSE)</f>
        <v>0.7</v>
      </c>
      <c r="L14632" s="47">
        <v>2</v>
      </c>
      <c r="M14632" s="47">
        <f>VLOOKUP(I14632,PGStock[],6,FALSE)</f>
        <v>200</v>
      </c>
      <c r="N14632" s="47">
        <f>+PGSales!$L14632*PGSales!$M14632</f>
        <v>400</v>
      </c>
    </row>
    <row r="14633" spans="1:14" x14ac:dyDescent="0.25">
      <c r="A14633" s="155">
        <f t="shared" si="1796"/>
        <v>2026</v>
      </c>
      <c r="B14633" s="155">
        <f t="shared" si="1797"/>
        <v>3</v>
      </c>
      <c r="C14633" s="73">
        <v>46088</v>
      </c>
      <c r="D14633" s="157" t="s">
        <v>70</v>
      </c>
      <c r="E14633" s="158" t="s">
        <v>246</v>
      </c>
      <c r="F14633" s="159" t="str">
        <f>VLOOKUP(E14633,Customer[],2,FALSE)</f>
        <v>Zaw Hein Kaber</v>
      </c>
      <c r="G14633" s="160" t="str">
        <f>VLOOKUP(E14633,Customer[],3,FALSE)</f>
        <v>ThanDin Zay Rd</v>
      </c>
      <c r="H14633" s="160" t="str">
        <f>VLOOKUP(E14633,Customer[],4,FALSE)</f>
        <v xml:space="preserve">Shwepyithar </v>
      </c>
      <c r="I14633" s="161" t="s">
        <v>25</v>
      </c>
      <c r="J14633" s="162" t="str">
        <f>VLOOKUP(I14633,PGStock[],2,FALSE)</f>
        <v>Columbus Super Red Smooth 350 Ml</v>
      </c>
      <c r="K14633" s="163">
        <f>VLOOKUP(I14633,PGStock[],3,FALSE)</f>
        <v>0.35</v>
      </c>
      <c r="L14633" s="47">
        <v>1</v>
      </c>
      <c r="M14633" s="47">
        <f>VLOOKUP(I14633,PGStock[],6,FALSE)</f>
        <v>150</v>
      </c>
      <c r="N14633" s="47">
        <f>+PGSales!$L14633*PGSales!$M14633</f>
        <v>150</v>
      </c>
    </row>
    <row r="14634" spans="1:14" x14ac:dyDescent="0.25">
      <c r="A14634" s="155">
        <f t="shared" si="1796"/>
        <v>2026</v>
      </c>
      <c r="B14634" s="155">
        <f t="shared" si="1797"/>
        <v>3</v>
      </c>
      <c r="C14634" s="73">
        <v>46088</v>
      </c>
      <c r="D14634" s="157" t="s">
        <v>70</v>
      </c>
      <c r="E14634" s="158" t="s">
        <v>246</v>
      </c>
      <c r="F14634" s="159" t="str">
        <f>VLOOKUP(E14634,Customer[],2,FALSE)</f>
        <v>Zaw Hein Kaber</v>
      </c>
      <c r="G14634" s="160" t="str">
        <f>VLOOKUP(E14634,Customer[],3,FALSE)</f>
        <v>ThanDin Zay Rd</v>
      </c>
      <c r="H14634" s="160" t="str">
        <f>VLOOKUP(E14634,Customer[],4,FALSE)</f>
        <v xml:space="preserve">Shwepyithar </v>
      </c>
      <c r="I14634" s="161" t="s">
        <v>18</v>
      </c>
      <c r="J14634" s="162" t="str">
        <f>VLOOKUP(I14634,PGStock[],2,FALSE)</f>
        <v>Formula Rum 350ml</v>
      </c>
      <c r="K14634" s="163">
        <f>VLOOKUP(I14634,PGStock[],3,FALSE)</f>
        <v>0.35</v>
      </c>
      <c r="L14634" s="47">
        <v>3</v>
      </c>
      <c r="M14634" s="47">
        <f>VLOOKUP(I14634,PGStock[],6,FALSE)</f>
        <v>150</v>
      </c>
      <c r="N14634" s="47">
        <f>+PGSales!$L14634*PGSales!$M14634</f>
        <v>450</v>
      </c>
    </row>
    <row r="14635" spans="1:14" x14ac:dyDescent="0.25">
      <c r="A14635" s="155">
        <f t="shared" si="1796"/>
        <v>2026</v>
      </c>
      <c r="B14635" s="155">
        <f t="shared" si="1797"/>
        <v>3</v>
      </c>
      <c r="C14635" s="73">
        <v>46088</v>
      </c>
      <c r="D14635" s="157" t="s">
        <v>70</v>
      </c>
      <c r="E14635" s="158" t="s">
        <v>246</v>
      </c>
      <c r="F14635" s="159" t="str">
        <f>VLOOKUP(E14635,Customer[],2,FALSE)</f>
        <v>Zaw Hein Kaber</v>
      </c>
      <c r="G14635" s="160" t="str">
        <f>VLOOKUP(E14635,Customer[],3,FALSE)</f>
        <v>ThanDin Zay Rd</v>
      </c>
      <c r="H14635" s="160" t="str">
        <f>VLOOKUP(E14635,Customer[],4,FALSE)</f>
        <v xml:space="preserve">Shwepyithar </v>
      </c>
      <c r="I14635" s="161" t="s">
        <v>959</v>
      </c>
      <c r="J14635" s="162" t="str">
        <f>VLOOKUP(I14635,PGStock[],2,FALSE)</f>
        <v>Shwe Man ကော်ဗူး (1 Liter)</v>
      </c>
      <c r="K14635" s="163">
        <f>VLOOKUP(I14635,PGStock[],3,FALSE)</f>
        <v>1</v>
      </c>
      <c r="L14635" s="47">
        <v>4</v>
      </c>
      <c r="M14635" s="47">
        <f>VLOOKUP(I14635,PGStock[],6,FALSE)</f>
        <v>100</v>
      </c>
      <c r="N14635" s="47">
        <f>+PGSales!$L14635*PGSales!$M14635</f>
        <v>400</v>
      </c>
    </row>
    <row r="14636" spans="1:14" x14ac:dyDescent="0.25">
      <c r="A14636" s="155">
        <f t="shared" si="1796"/>
        <v>2026</v>
      </c>
      <c r="B14636" s="155">
        <f t="shared" si="1797"/>
        <v>3</v>
      </c>
      <c r="C14636" s="73">
        <v>46088</v>
      </c>
      <c r="D14636" s="157" t="s">
        <v>4</v>
      </c>
      <c r="E14636" s="158" t="s">
        <v>778</v>
      </c>
      <c r="F14636" s="159" t="str">
        <f>VLOOKUP(E14636,Customer[],2,FALSE)</f>
        <v>San Thit Oo</v>
      </c>
      <c r="G14636" s="160" t="str">
        <f>VLOOKUP(E14636,Customer[],3,FALSE)</f>
        <v>YanGyi Aung Rd</v>
      </c>
      <c r="H14636" s="160" t="str">
        <f>VLOOKUP(E14636,Customer[],4,FALSE)</f>
        <v xml:space="preserve">Shwepyithar </v>
      </c>
      <c r="I14636" s="161" t="s">
        <v>18</v>
      </c>
      <c r="J14636" s="162" t="str">
        <f>VLOOKUP(I14636,PGStock[],2,FALSE)</f>
        <v>Formula Rum 350ml</v>
      </c>
      <c r="K14636" s="163">
        <f>VLOOKUP(I14636,PGStock[],3,FALSE)</f>
        <v>0.35</v>
      </c>
      <c r="L14636" s="47">
        <v>2</v>
      </c>
      <c r="M14636" s="47">
        <f>VLOOKUP(I14636,PGStock[],6,FALSE)</f>
        <v>150</v>
      </c>
      <c r="N14636" s="47">
        <f>+PGSales!$L14636*PGSales!$M14636</f>
        <v>300</v>
      </c>
    </row>
    <row r="14637" spans="1:14" x14ac:dyDescent="0.25">
      <c r="A14637" s="155">
        <f t="shared" si="1796"/>
        <v>2026</v>
      </c>
      <c r="B14637" s="155">
        <f t="shared" si="1797"/>
        <v>3</v>
      </c>
      <c r="C14637" s="73">
        <v>46088</v>
      </c>
      <c r="D14637" s="157" t="s">
        <v>4</v>
      </c>
      <c r="E14637" s="158" t="s">
        <v>778</v>
      </c>
      <c r="F14637" s="159" t="str">
        <f>VLOOKUP(E14637,Customer[],2,FALSE)</f>
        <v>San Thit Oo</v>
      </c>
      <c r="G14637" s="160" t="str">
        <f>VLOOKUP(E14637,Customer[],3,FALSE)</f>
        <v>YanGyi Aung Rd</v>
      </c>
      <c r="H14637" s="160" t="str">
        <f>VLOOKUP(E14637,Customer[],4,FALSE)</f>
        <v xml:space="preserve">Shwepyithar </v>
      </c>
      <c r="I14637" s="161" t="s">
        <v>959</v>
      </c>
      <c r="J14637" s="162" t="str">
        <f>VLOOKUP(I14637,PGStock[],2,FALSE)</f>
        <v>Shwe Man ကော်ဗူး (1 Liter)</v>
      </c>
      <c r="K14637" s="163">
        <f>VLOOKUP(I14637,PGStock[],3,FALSE)</f>
        <v>1</v>
      </c>
      <c r="L14637" s="47">
        <v>4</v>
      </c>
      <c r="M14637" s="47">
        <f>VLOOKUP(I14637,PGStock[],6,FALSE)</f>
        <v>100</v>
      </c>
      <c r="N14637" s="47">
        <f>+PGSales!$L14637*PGSales!$M14637</f>
        <v>400</v>
      </c>
    </row>
    <row r="14638" spans="1:14" x14ac:dyDescent="0.25">
      <c r="A14638" s="155">
        <f t="shared" si="1796"/>
        <v>2026</v>
      </c>
      <c r="B14638" s="155">
        <f t="shared" si="1797"/>
        <v>3</v>
      </c>
      <c r="C14638" s="73">
        <v>46088</v>
      </c>
      <c r="D14638" s="157" t="s">
        <v>1438</v>
      </c>
      <c r="E14638" s="158" t="s">
        <v>230</v>
      </c>
      <c r="F14638" s="159" t="str">
        <f>VLOOKUP(E14638,Customer[],2,FALSE)</f>
        <v>KZ</v>
      </c>
      <c r="G14638" s="160" t="str">
        <f>VLOOKUP(E14638,Customer[],3,FALSE)</f>
        <v>kantharyar Rd</v>
      </c>
      <c r="H14638" s="160" t="str">
        <f>VLOOKUP(E14638,Customer[],4,FALSE)</f>
        <v xml:space="preserve">Shwepyithar </v>
      </c>
      <c r="I14638" s="161" t="s">
        <v>25</v>
      </c>
      <c r="J14638" s="162" t="str">
        <f>VLOOKUP(I14638,PGStock[],2,FALSE)</f>
        <v>Columbus Super Red Smooth 350 Ml</v>
      </c>
      <c r="K14638" s="163">
        <f>VLOOKUP(I14638,PGStock[],3,FALSE)</f>
        <v>0.35</v>
      </c>
      <c r="L14638" s="47">
        <v>1</v>
      </c>
      <c r="M14638" s="47">
        <f>VLOOKUP(I14638,PGStock[],6,FALSE)</f>
        <v>150</v>
      </c>
      <c r="N14638" s="47">
        <f>+PGSales!$L14638*PGSales!$M14638</f>
        <v>150</v>
      </c>
    </row>
    <row r="14639" spans="1:14" x14ac:dyDescent="0.25">
      <c r="A14639" s="155">
        <f t="shared" si="1792"/>
        <v>2026</v>
      </c>
      <c r="B14639" s="155">
        <f t="shared" si="1793"/>
        <v>3</v>
      </c>
      <c r="C14639" s="73">
        <v>46088</v>
      </c>
      <c r="D14639" s="157" t="s">
        <v>1438</v>
      </c>
      <c r="E14639" s="158" t="s">
        <v>230</v>
      </c>
      <c r="F14639" s="159" t="str">
        <f>VLOOKUP(E14639,Customer[],2,FALSE)</f>
        <v>KZ</v>
      </c>
      <c r="G14639" s="160" t="str">
        <f>VLOOKUP(E14639,Customer[],3,FALSE)</f>
        <v>kantharyar Rd</v>
      </c>
      <c r="H14639" s="160" t="str">
        <f>VLOOKUP(E14639,Customer[],4,FALSE)</f>
        <v xml:space="preserve">Shwepyithar </v>
      </c>
      <c r="I14639" s="161" t="s">
        <v>958</v>
      </c>
      <c r="J14639" s="162" t="str">
        <f>VLOOKUP(I14639,PGStock[],2,FALSE)</f>
        <v>Shwe Man 680ml</v>
      </c>
      <c r="K14639" s="163">
        <f>VLOOKUP(I14639,PGStock[],3,FALSE)</f>
        <v>0.68</v>
      </c>
      <c r="L14639" s="47">
        <v>3</v>
      </c>
      <c r="M14639" s="47">
        <f>VLOOKUP(I14639,PGStock[],6,FALSE)</f>
        <v>100</v>
      </c>
      <c r="N14639" s="47">
        <f>+PGSales!$L14639*PGSales!$M14639</f>
        <v>300</v>
      </c>
    </row>
    <row r="14640" spans="1:14" x14ac:dyDescent="0.25">
      <c r="A14640" s="155">
        <f t="shared" ref="A14640:A14648" si="1798">YEAR(C14640)</f>
        <v>2026</v>
      </c>
      <c r="B14640" s="155">
        <f t="shared" ref="B14640:B14648" si="1799">MONTH(C14640)</f>
        <v>3</v>
      </c>
      <c r="C14640" s="73">
        <v>46088</v>
      </c>
      <c r="D14640" s="157" t="s">
        <v>1438</v>
      </c>
      <c r="E14640" s="158" t="s">
        <v>230</v>
      </c>
      <c r="F14640" s="159" t="str">
        <f>VLOOKUP(E14640,Customer[],2,FALSE)</f>
        <v>KZ</v>
      </c>
      <c r="G14640" s="160" t="str">
        <f>VLOOKUP(E14640,Customer[],3,FALSE)</f>
        <v>kantharyar Rd</v>
      </c>
      <c r="H14640" s="160" t="str">
        <f>VLOOKUP(E14640,Customer[],4,FALSE)</f>
        <v xml:space="preserve">Shwepyithar </v>
      </c>
      <c r="I14640" s="161" t="s">
        <v>959</v>
      </c>
      <c r="J14640" s="162" t="str">
        <f>VLOOKUP(I14640,PGStock[],2,FALSE)</f>
        <v>Shwe Man ကော်ဗူး (1 Liter)</v>
      </c>
      <c r="K14640" s="163">
        <f>VLOOKUP(I14640,PGStock[],3,FALSE)</f>
        <v>1</v>
      </c>
      <c r="L14640" s="47">
        <v>5</v>
      </c>
      <c r="M14640" s="47">
        <f>VLOOKUP(I14640,PGStock[],6,FALSE)</f>
        <v>100</v>
      </c>
      <c r="N14640" s="47">
        <f>+PGSales!$L14640*PGSales!$M14640</f>
        <v>500</v>
      </c>
    </row>
    <row r="14641" spans="1:14" x14ac:dyDescent="0.25">
      <c r="A14641" s="155">
        <f t="shared" si="1798"/>
        <v>2026</v>
      </c>
      <c r="B14641" s="155">
        <f t="shared" si="1799"/>
        <v>3</v>
      </c>
      <c r="C14641" s="73">
        <v>46088</v>
      </c>
      <c r="D14641" s="157" t="s">
        <v>878</v>
      </c>
      <c r="E14641" s="158" t="s">
        <v>525</v>
      </c>
      <c r="F14641" s="159" t="str">
        <f>VLOOKUP(E14641,Customer[],2,FALSE)</f>
        <v>Take Nay Wone</v>
      </c>
      <c r="G14641" s="160" t="str">
        <f>VLOOKUP(E14641,Customer[],3,FALSE)</f>
        <v>Sake kan Thar Rd</v>
      </c>
      <c r="H14641" s="160" t="str">
        <f>VLOOKUP(E14641,Customer[],4,FALSE)</f>
        <v>Hlaing Thar Yar</v>
      </c>
      <c r="I14641" s="161" t="s">
        <v>25</v>
      </c>
      <c r="J14641" s="162" t="str">
        <f>VLOOKUP(I14641,PGStock[],2,FALSE)</f>
        <v>Columbus Super Red Smooth 350 Ml</v>
      </c>
      <c r="K14641" s="163">
        <f>VLOOKUP(I14641,PGStock[],3,FALSE)</f>
        <v>0.35</v>
      </c>
      <c r="L14641" s="47">
        <v>1</v>
      </c>
      <c r="M14641" s="47">
        <f>VLOOKUP(I14641,PGStock[],6,FALSE)</f>
        <v>150</v>
      </c>
      <c r="N14641" s="47">
        <f>+PGSales!$L14641*PGSales!$M14641</f>
        <v>150</v>
      </c>
    </row>
    <row r="14642" spans="1:14" x14ac:dyDescent="0.25">
      <c r="A14642" s="155">
        <f t="shared" si="1798"/>
        <v>2026</v>
      </c>
      <c r="B14642" s="155">
        <f t="shared" si="1799"/>
        <v>3</v>
      </c>
      <c r="C14642" s="73">
        <v>46088</v>
      </c>
      <c r="D14642" s="157" t="s">
        <v>878</v>
      </c>
      <c r="E14642" s="158" t="s">
        <v>525</v>
      </c>
      <c r="F14642" s="159" t="str">
        <f>VLOOKUP(E14642,Customer[],2,FALSE)</f>
        <v>Take Nay Wone</v>
      </c>
      <c r="G14642" s="160" t="str">
        <f>VLOOKUP(E14642,Customer[],3,FALSE)</f>
        <v>Sake kan Thar Rd</v>
      </c>
      <c r="H14642" s="160" t="str">
        <f>VLOOKUP(E14642,Customer[],4,FALSE)</f>
        <v>Hlaing Thar Yar</v>
      </c>
      <c r="I14642" s="161" t="s">
        <v>20</v>
      </c>
      <c r="J14642" s="162" t="str">
        <f>VLOOKUP(I14642,PGStock[],2,FALSE)</f>
        <v>Formula Rum 700ml</v>
      </c>
      <c r="K14642" s="163">
        <f>VLOOKUP(I14642,PGStock[],3,FALSE)</f>
        <v>0.7</v>
      </c>
      <c r="L14642" s="47">
        <v>1</v>
      </c>
      <c r="M14642" s="47">
        <f>VLOOKUP(I14642,PGStock[],6,FALSE)</f>
        <v>200</v>
      </c>
      <c r="N14642" s="47">
        <f>+PGSales!$L14642*PGSales!$M14642</f>
        <v>200</v>
      </c>
    </row>
    <row r="14643" spans="1:14" x14ac:dyDescent="0.25">
      <c r="A14643" s="155">
        <f t="shared" si="1798"/>
        <v>2026</v>
      </c>
      <c r="B14643" s="155">
        <f t="shared" si="1799"/>
        <v>3</v>
      </c>
      <c r="C14643" s="73">
        <v>46088</v>
      </c>
      <c r="D14643" s="157" t="s">
        <v>115</v>
      </c>
      <c r="E14643" s="158" t="s">
        <v>584</v>
      </c>
      <c r="F14643" s="159" t="str">
        <f>VLOOKUP(E14643,Customer[],2,FALSE)</f>
        <v>Pan Nadi Hlaing (1)</v>
      </c>
      <c r="G14643" s="160" t="str">
        <f>VLOOKUP(E14643,Customer[],3,FALSE)</f>
        <v>Taungnu Rd</v>
      </c>
      <c r="H14643" s="160" t="str">
        <f>VLOOKUP(E14643,Customer[],4,FALSE)</f>
        <v>Hlaing Thar Yar</v>
      </c>
      <c r="I14643" s="161" t="s">
        <v>959</v>
      </c>
      <c r="J14643" s="162" t="str">
        <f>VLOOKUP(I14643,PGStock[],2,FALSE)</f>
        <v>Shwe Man ကော်ဗူး (1 Liter)</v>
      </c>
      <c r="K14643" s="163">
        <f>VLOOKUP(I14643,PGStock[],3,FALSE)</f>
        <v>1</v>
      </c>
      <c r="L14643" s="47">
        <v>3</v>
      </c>
      <c r="M14643" s="47">
        <f>VLOOKUP(I14643,PGStock[],6,FALSE)</f>
        <v>100</v>
      </c>
      <c r="N14643" s="47">
        <f>+PGSales!$L14643*PGSales!$M14643</f>
        <v>300</v>
      </c>
    </row>
    <row r="14644" spans="1:14" x14ac:dyDescent="0.25">
      <c r="A14644" s="155">
        <f t="shared" si="1798"/>
        <v>2026</v>
      </c>
      <c r="B14644" s="155">
        <f t="shared" si="1799"/>
        <v>3</v>
      </c>
      <c r="C14644" s="73">
        <v>46088</v>
      </c>
      <c r="D14644" s="157" t="s">
        <v>74</v>
      </c>
      <c r="E14644" s="158" t="s">
        <v>1404</v>
      </c>
      <c r="F14644" s="159" t="str">
        <f>VLOOKUP(E14644,Customer[],2,FALSE)</f>
        <v>Lwin</v>
      </c>
      <c r="G14644" s="160" t="str">
        <f>VLOOKUP(E14644,Customer[],3,FALSE)</f>
        <v>Taungnu Rd</v>
      </c>
      <c r="H14644" s="160" t="str">
        <f>VLOOKUP(E14644,Customer[],4,FALSE)</f>
        <v>Hlaing Thar Yar</v>
      </c>
      <c r="I14644" s="161" t="s">
        <v>18</v>
      </c>
      <c r="J14644" s="162" t="str">
        <f>VLOOKUP(I14644,PGStock[],2,FALSE)</f>
        <v>Formula Rum 350ml</v>
      </c>
      <c r="K14644" s="163">
        <f>VLOOKUP(I14644,PGStock[],3,FALSE)</f>
        <v>0.35</v>
      </c>
      <c r="L14644" s="47">
        <v>2</v>
      </c>
      <c r="M14644" s="47">
        <f>VLOOKUP(I14644,PGStock[],6,FALSE)</f>
        <v>150</v>
      </c>
      <c r="N14644" s="47">
        <f>+PGSales!$L14644*PGSales!$M14644</f>
        <v>300</v>
      </c>
    </row>
    <row r="14645" spans="1:14" x14ac:dyDescent="0.25">
      <c r="A14645" s="155">
        <f t="shared" si="1798"/>
        <v>2026</v>
      </c>
      <c r="B14645" s="155">
        <f t="shared" si="1799"/>
        <v>3</v>
      </c>
      <c r="C14645" s="73">
        <v>46088</v>
      </c>
      <c r="D14645" s="157" t="s">
        <v>74</v>
      </c>
      <c r="E14645" s="158" t="s">
        <v>1404</v>
      </c>
      <c r="F14645" s="159" t="str">
        <f>VLOOKUP(E14645,Customer[],2,FALSE)</f>
        <v>Lwin</v>
      </c>
      <c r="G14645" s="160" t="str">
        <f>VLOOKUP(E14645,Customer[],3,FALSE)</f>
        <v>Taungnu Rd</v>
      </c>
      <c r="H14645" s="160" t="str">
        <f>VLOOKUP(E14645,Customer[],4,FALSE)</f>
        <v>Hlaing Thar Yar</v>
      </c>
      <c r="I14645" s="161" t="s">
        <v>959</v>
      </c>
      <c r="J14645" s="162" t="str">
        <f>VLOOKUP(I14645,PGStock[],2,FALSE)</f>
        <v>Shwe Man ကော်ဗူး (1 Liter)</v>
      </c>
      <c r="K14645" s="163">
        <f>VLOOKUP(I14645,PGStock[],3,FALSE)</f>
        <v>1</v>
      </c>
      <c r="L14645" s="47">
        <v>2</v>
      </c>
      <c r="M14645" s="47">
        <f>VLOOKUP(I14645,PGStock[],6,FALSE)</f>
        <v>100</v>
      </c>
      <c r="N14645" s="47">
        <f>+PGSales!$L14645*PGSales!$M14645</f>
        <v>200</v>
      </c>
    </row>
    <row r="14646" spans="1:14" x14ac:dyDescent="0.25">
      <c r="A14646" s="155">
        <f t="shared" si="1798"/>
        <v>2026</v>
      </c>
      <c r="B14646" s="155">
        <f t="shared" si="1799"/>
        <v>3</v>
      </c>
      <c r="C14646" s="73">
        <v>46088</v>
      </c>
      <c r="D14646" s="157" t="s">
        <v>275</v>
      </c>
      <c r="E14646" s="158" t="s">
        <v>169</v>
      </c>
      <c r="F14646" s="159" t="str">
        <f>VLOOKUP(E14646,Customer[],2,FALSE)</f>
        <v xml:space="preserve">Kaung </v>
      </c>
      <c r="G14646" s="160" t="str">
        <f>VLOOKUP(E14646,Customer[],3,FALSE)</f>
        <v>Sin Phyu Shin Rd</v>
      </c>
      <c r="H14646" s="160" t="str">
        <f>VLOOKUP(E14646,Customer[],4,FALSE)</f>
        <v>Hlaing Thar Yar</v>
      </c>
      <c r="I14646" s="161" t="s">
        <v>27</v>
      </c>
      <c r="J14646" s="162" t="str">
        <f>VLOOKUP(I14646,PGStock[],2,FALSE)</f>
        <v>Columbus Super Red Smooth 700 Ml</v>
      </c>
      <c r="K14646" s="163">
        <f>VLOOKUP(I14646,PGStock[],3,FALSE)</f>
        <v>0.7</v>
      </c>
      <c r="L14646" s="47">
        <v>3</v>
      </c>
      <c r="M14646" s="47">
        <f>VLOOKUP(I14646,PGStock[],6,FALSE)</f>
        <v>200</v>
      </c>
      <c r="N14646" s="47">
        <f>+PGSales!$L14646*PGSales!$M14646</f>
        <v>600</v>
      </c>
    </row>
    <row r="14647" spans="1:14" x14ac:dyDescent="0.25">
      <c r="A14647" s="155">
        <f t="shared" si="1798"/>
        <v>2026</v>
      </c>
      <c r="B14647" s="155">
        <f t="shared" si="1799"/>
        <v>3</v>
      </c>
      <c r="C14647" s="73">
        <v>46088</v>
      </c>
      <c r="D14647" s="157" t="s">
        <v>275</v>
      </c>
      <c r="E14647" s="158" t="s">
        <v>169</v>
      </c>
      <c r="F14647" s="159" t="str">
        <f>VLOOKUP(E14647,Customer[],2,FALSE)</f>
        <v xml:space="preserve">Kaung </v>
      </c>
      <c r="G14647" s="160" t="str">
        <f>VLOOKUP(E14647,Customer[],3,FALSE)</f>
        <v>Sin Phyu Shin Rd</v>
      </c>
      <c r="H14647" s="160" t="str">
        <f>VLOOKUP(E14647,Customer[],4,FALSE)</f>
        <v>Hlaing Thar Yar</v>
      </c>
      <c r="I14647" s="161" t="s">
        <v>25</v>
      </c>
      <c r="J14647" s="162" t="str">
        <f>VLOOKUP(I14647,PGStock[],2,FALSE)</f>
        <v>Columbus Super Red Smooth 350 Ml</v>
      </c>
      <c r="K14647" s="163">
        <f>VLOOKUP(I14647,PGStock[],3,FALSE)</f>
        <v>0.35</v>
      </c>
      <c r="L14647" s="47">
        <v>1</v>
      </c>
      <c r="M14647" s="47">
        <f>VLOOKUP(I14647,PGStock[],6,FALSE)</f>
        <v>150</v>
      </c>
      <c r="N14647" s="47">
        <f>+PGSales!$L14647*PGSales!$M14647</f>
        <v>150</v>
      </c>
    </row>
    <row r="14648" spans="1:14" x14ac:dyDescent="0.25">
      <c r="A14648" s="155">
        <f t="shared" si="1798"/>
        <v>2026</v>
      </c>
      <c r="B14648" s="155">
        <f t="shared" si="1799"/>
        <v>3</v>
      </c>
      <c r="C14648" s="73">
        <v>46088</v>
      </c>
      <c r="D14648" s="157" t="s">
        <v>275</v>
      </c>
      <c r="E14648" s="158" t="s">
        <v>169</v>
      </c>
      <c r="F14648" s="159" t="str">
        <f>VLOOKUP(E14648,Customer[],2,FALSE)</f>
        <v xml:space="preserve">Kaung </v>
      </c>
      <c r="G14648" s="160" t="str">
        <f>VLOOKUP(E14648,Customer[],3,FALSE)</f>
        <v>Sin Phyu Shin Rd</v>
      </c>
      <c r="H14648" s="160" t="str">
        <f>VLOOKUP(E14648,Customer[],4,FALSE)</f>
        <v>Hlaing Thar Yar</v>
      </c>
      <c r="I14648" s="161" t="s">
        <v>20</v>
      </c>
      <c r="J14648" s="162" t="str">
        <f>VLOOKUP(I14648,PGStock[],2,FALSE)</f>
        <v>Formula Rum 700ml</v>
      </c>
      <c r="K14648" s="163">
        <f>VLOOKUP(I14648,PGStock[],3,FALSE)</f>
        <v>0.7</v>
      </c>
      <c r="L14648" s="47">
        <v>1</v>
      </c>
      <c r="M14648" s="47">
        <f>VLOOKUP(I14648,PGStock[],6,FALSE)</f>
        <v>200</v>
      </c>
      <c r="N14648" s="47">
        <f>+PGSales!$L14648*PGSales!$M14648</f>
        <v>200</v>
      </c>
    </row>
    <row r="14649" spans="1:14" x14ac:dyDescent="0.25">
      <c r="A14649" s="155">
        <f t="shared" si="1792"/>
        <v>2026</v>
      </c>
      <c r="B14649" s="155">
        <f t="shared" si="1793"/>
        <v>3</v>
      </c>
      <c r="C14649" s="73">
        <v>46088</v>
      </c>
      <c r="D14649" s="157" t="s">
        <v>275</v>
      </c>
      <c r="E14649" s="158" t="s">
        <v>169</v>
      </c>
      <c r="F14649" s="159" t="str">
        <f>VLOOKUP(E14649,Customer[],2,FALSE)</f>
        <v xml:space="preserve">Kaung </v>
      </c>
      <c r="G14649" s="160" t="str">
        <f>VLOOKUP(E14649,Customer[],3,FALSE)</f>
        <v>Sin Phyu Shin Rd</v>
      </c>
      <c r="H14649" s="160" t="str">
        <f>VLOOKUP(E14649,Customer[],4,FALSE)</f>
        <v>Hlaing Thar Yar</v>
      </c>
      <c r="I14649" s="161" t="s">
        <v>18</v>
      </c>
      <c r="J14649" s="162" t="str">
        <f>VLOOKUP(I14649,PGStock[],2,FALSE)</f>
        <v>Formula Rum 350ml</v>
      </c>
      <c r="K14649" s="163">
        <f>VLOOKUP(I14649,PGStock[],3,FALSE)</f>
        <v>0.35</v>
      </c>
      <c r="L14649" s="47">
        <v>2</v>
      </c>
      <c r="M14649" s="47">
        <f>VLOOKUP(I14649,PGStock[],6,FALSE)</f>
        <v>150</v>
      </c>
      <c r="N14649" s="47">
        <f>+PGSales!$L14649*PGSales!$M14649</f>
        <v>300</v>
      </c>
    </row>
    <row r="14650" spans="1:14" x14ac:dyDescent="0.25">
      <c r="A14650" s="155">
        <f t="shared" si="1792"/>
        <v>2026</v>
      </c>
      <c r="B14650" s="155">
        <f t="shared" si="1793"/>
        <v>3</v>
      </c>
      <c r="C14650" s="73">
        <v>46088</v>
      </c>
      <c r="D14650" s="157" t="s">
        <v>275</v>
      </c>
      <c r="E14650" s="158" t="s">
        <v>169</v>
      </c>
      <c r="F14650" s="159" t="str">
        <f>VLOOKUP(E14650,Customer[],2,FALSE)</f>
        <v xml:space="preserve">Kaung </v>
      </c>
      <c r="G14650" s="160" t="str">
        <f>VLOOKUP(E14650,Customer[],3,FALSE)</f>
        <v>Sin Phyu Shin Rd</v>
      </c>
      <c r="H14650" s="160" t="str">
        <f>VLOOKUP(E14650,Customer[],4,FALSE)</f>
        <v>Hlaing Thar Yar</v>
      </c>
      <c r="I14650" s="161" t="s">
        <v>959</v>
      </c>
      <c r="J14650" s="162" t="str">
        <f>VLOOKUP(I14650,PGStock[],2,FALSE)</f>
        <v>Shwe Man ကော်ဗူး (1 Liter)</v>
      </c>
      <c r="K14650" s="163">
        <f>VLOOKUP(I14650,PGStock[],3,FALSE)</f>
        <v>1</v>
      </c>
      <c r="L14650" s="47">
        <v>3</v>
      </c>
      <c r="M14650" s="47">
        <f>VLOOKUP(I14650,PGStock[],6,FALSE)</f>
        <v>100</v>
      </c>
      <c r="N14650" s="47">
        <f>+PGSales!$L14650*PGSales!$M14650</f>
        <v>300</v>
      </c>
    </row>
    <row r="14651" spans="1:14" x14ac:dyDescent="0.25">
      <c r="A14651" s="155">
        <f t="shared" si="1792"/>
        <v>2026</v>
      </c>
      <c r="B14651" s="155">
        <f t="shared" si="1793"/>
        <v>3</v>
      </c>
      <c r="C14651" s="73">
        <v>46088</v>
      </c>
      <c r="D14651" s="157"/>
      <c r="E14651" s="158"/>
      <c r="F14651" s="159" t="e">
        <f>VLOOKUP(E14651,Customer[],2,FALSE)</f>
        <v>#N/A</v>
      </c>
      <c r="G14651" s="160" t="e">
        <f>VLOOKUP(E14651,Customer[],3,FALSE)</f>
        <v>#N/A</v>
      </c>
      <c r="H14651" s="160" t="e">
        <f>VLOOKUP(E14651,Customer[],4,FALSE)</f>
        <v>#N/A</v>
      </c>
      <c r="I14651" s="161"/>
      <c r="J14651" s="162" t="e">
        <f>VLOOKUP(I14651,PGStock[],2,FALSE)</f>
        <v>#N/A</v>
      </c>
      <c r="K14651" s="163" t="e">
        <f>VLOOKUP(I14651,PGStock[],3,FALSE)</f>
        <v>#N/A</v>
      </c>
      <c r="L14651" s="47"/>
      <c r="M14651" s="47" t="e">
        <f>VLOOKUP(I14651,PGStock[],6,FALSE)</f>
        <v>#N/A</v>
      </c>
      <c r="N14651" s="47" t="e">
        <f>+PGSales!$L14651*PGSales!$M14651</f>
        <v>#N/A</v>
      </c>
    </row>
    <row r="14652" spans="1:14" hidden="1" x14ac:dyDescent="0.25">
      <c r="A14652" s="155">
        <f t="shared" si="1792"/>
        <v>1900</v>
      </c>
      <c r="B14652" s="155">
        <f t="shared" si="1793"/>
        <v>1</v>
      </c>
      <c r="C14652" s="156"/>
      <c r="D14652" s="157"/>
      <c r="E14652" s="158"/>
      <c r="F14652" s="159" t="e">
        <f>VLOOKUP(E14652,Customer[],2,FALSE)</f>
        <v>#N/A</v>
      </c>
      <c r="G14652" s="160" t="e">
        <f>VLOOKUP(E14652,Customer[],3,FALSE)</f>
        <v>#N/A</v>
      </c>
      <c r="H14652" s="160" t="e">
        <f>VLOOKUP(E14652,Customer[],4,FALSE)</f>
        <v>#N/A</v>
      </c>
      <c r="I14652" s="161"/>
      <c r="J14652" s="162" t="e">
        <f>VLOOKUP(I14652,PGStock[],2,FALSE)</f>
        <v>#N/A</v>
      </c>
      <c r="K14652" s="163" t="e">
        <f>VLOOKUP(I14652,PGStock[],3,FALSE)</f>
        <v>#N/A</v>
      </c>
      <c r="L14652" s="47"/>
      <c r="M14652" s="47" t="e">
        <f>VLOOKUP(I14652,PGStock[],6,FALSE)</f>
        <v>#N/A</v>
      </c>
      <c r="N14652" s="47" t="e">
        <f>+PGSales!$L14652*PGSales!$M14652</f>
        <v>#N/A</v>
      </c>
    </row>
    <row r="14653" spans="1:14" hidden="1" x14ac:dyDescent="0.25">
      <c r="A14653" s="77">
        <f t="shared" si="1786"/>
        <v>1900</v>
      </c>
      <c r="B14653" s="77">
        <f t="shared" si="1787"/>
        <v>1</v>
      </c>
      <c r="C14653" s="103"/>
      <c r="D14653" s="79"/>
      <c r="E14653" s="80"/>
      <c r="F14653" s="81" t="e">
        <f>VLOOKUP(E14653,Customer[],2,FALSE)</f>
        <v>#N/A</v>
      </c>
      <c r="G14653" s="69" t="e">
        <f>VLOOKUP(E14653,Customer[],3,FALSE)</f>
        <v>#N/A</v>
      </c>
      <c r="H14653" s="69" t="e">
        <f>VLOOKUP(E14653,Customer[],4,FALSE)</f>
        <v>#N/A</v>
      </c>
      <c r="I14653" s="48"/>
      <c r="J14653" s="82" t="e">
        <f>VLOOKUP(I14653,PGStock[],2,FALSE)</f>
        <v>#N/A</v>
      </c>
      <c r="K14653" s="71" t="e">
        <f>VLOOKUP(I14653,PGStock[],3,FALSE)</f>
        <v>#N/A</v>
      </c>
      <c r="L14653" s="47"/>
      <c r="M14653" s="47" t="e">
        <f>VLOOKUP(I14653,PGStock[],6,FALSE)</f>
        <v>#N/A</v>
      </c>
      <c r="N14653" s="47" t="e">
        <f>+PGSales!$L14653*PGSales!$M14653</f>
        <v>#N/A</v>
      </c>
    </row>
    <row r="14654" spans="1:14" hidden="1" x14ac:dyDescent="0.25">
      <c r="A14654" s="77">
        <f t="shared" si="1746"/>
        <v>1900</v>
      </c>
      <c r="B14654" s="77">
        <f t="shared" si="1747"/>
        <v>1</v>
      </c>
      <c r="C14654" s="103"/>
      <c r="D14654" s="79"/>
      <c r="E14654" s="80"/>
      <c r="F14654" s="81" t="e">
        <f>VLOOKUP(E14654,Customer[],2,FALSE)</f>
        <v>#N/A</v>
      </c>
      <c r="G14654" s="69" t="e">
        <f>VLOOKUP(E14654,Customer[],3,FALSE)</f>
        <v>#N/A</v>
      </c>
      <c r="H14654" s="69" t="e">
        <f>VLOOKUP(E14654,Customer[],4,FALSE)</f>
        <v>#N/A</v>
      </c>
      <c r="I14654" s="48"/>
      <c r="J14654" s="82" t="e">
        <f>VLOOKUP(I14654,PGStock[],2,FALSE)</f>
        <v>#N/A</v>
      </c>
      <c r="K14654" s="71" t="e">
        <f>VLOOKUP(I14654,PGStock[],3,FALSE)</f>
        <v>#N/A</v>
      </c>
      <c r="L14654" s="47"/>
      <c r="M14654" s="47" t="e">
        <f>VLOOKUP(I14654,PGStock[],6,FALSE)</f>
        <v>#N/A</v>
      </c>
      <c r="N14654" s="47" t="e">
        <f>+PGSales!$L14654*PGSales!$M14654</f>
        <v>#N/A</v>
      </c>
    </row>
    <row r="14655" spans="1:14" hidden="1" x14ac:dyDescent="0.25">
      <c r="A14655" s="77">
        <f t="shared" si="1746"/>
        <v>1900</v>
      </c>
      <c r="B14655" s="77">
        <f t="shared" si="1747"/>
        <v>1</v>
      </c>
      <c r="C14655" s="103"/>
      <c r="D14655" s="79"/>
      <c r="E14655" s="80"/>
      <c r="F14655" s="81" t="e">
        <f>VLOOKUP(E14655,Customer[],2,FALSE)</f>
        <v>#N/A</v>
      </c>
      <c r="G14655" s="69" t="e">
        <f>VLOOKUP(E14655,Customer[],3,FALSE)</f>
        <v>#N/A</v>
      </c>
      <c r="H14655" s="69" t="e">
        <f>VLOOKUP(E14655,Customer[],4,FALSE)</f>
        <v>#N/A</v>
      </c>
      <c r="I14655" s="48"/>
      <c r="J14655" s="82" t="e">
        <f>VLOOKUP(I14655,PGStock[],2,FALSE)</f>
        <v>#N/A</v>
      </c>
      <c r="K14655" s="71" t="e">
        <f>VLOOKUP(I14655,PGStock[],3,FALSE)</f>
        <v>#N/A</v>
      </c>
      <c r="L14655" s="47"/>
      <c r="M14655" s="47" t="e">
        <f>VLOOKUP(I14655,PGStock[],6,FALSE)</f>
        <v>#N/A</v>
      </c>
      <c r="N14655" s="47" t="e">
        <f>+PGSales!$L14655*PGSales!$M14655</f>
        <v>#N/A</v>
      </c>
    </row>
    <row r="14656" spans="1:14" hidden="1" x14ac:dyDescent="0.25">
      <c r="A14656" s="77">
        <f t="shared" si="1306"/>
        <v>1900</v>
      </c>
      <c r="B14656" s="77">
        <f t="shared" si="1307"/>
        <v>1</v>
      </c>
      <c r="C14656" s="103"/>
      <c r="D14656" s="79"/>
      <c r="E14656" s="80"/>
      <c r="F14656" s="81" t="e">
        <f>VLOOKUP(E14656,Customer[],2,FALSE)</f>
        <v>#N/A</v>
      </c>
      <c r="G14656" s="69" t="e">
        <f>VLOOKUP(E14656,Customer[],3,FALSE)</f>
        <v>#N/A</v>
      </c>
      <c r="H14656" s="69" t="e">
        <f>VLOOKUP(E14656,Customer[],4,FALSE)</f>
        <v>#N/A</v>
      </c>
      <c r="I14656" s="48"/>
      <c r="J14656" s="82" t="e">
        <f>VLOOKUP(I14656,PGStock[],2,FALSE)</f>
        <v>#N/A</v>
      </c>
      <c r="K14656" s="71" t="e">
        <f>VLOOKUP(I14656,PGStock[],3,FALSE)</f>
        <v>#N/A</v>
      </c>
      <c r="L14656" s="47"/>
      <c r="M14656" s="47" t="e">
        <f>VLOOKUP(I14656,PGStock[],6,FALSE)</f>
        <v>#N/A</v>
      </c>
      <c r="N14656" s="47" t="e">
        <f>+PGSales!$L14656*PGSales!$M14656</f>
        <v>#N/A</v>
      </c>
    </row>
    <row r="14657" spans="1:14" hidden="1" x14ac:dyDescent="0.25">
      <c r="A14657" s="77">
        <f t="shared" si="1306"/>
        <v>1900</v>
      </c>
      <c r="B14657" s="77">
        <f t="shared" si="1307"/>
        <v>1</v>
      </c>
      <c r="C14657" s="103"/>
      <c r="D14657" s="79"/>
      <c r="E14657" s="80"/>
      <c r="F14657" s="81" t="e">
        <f>VLOOKUP(E14657,Customer[],2,FALSE)</f>
        <v>#N/A</v>
      </c>
      <c r="G14657" s="69" t="e">
        <f>VLOOKUP(E14657,Customer[],3,FALSE)</f>
        <v>#N/A</v>
      </c>
      <c r="H14657" s="69" t="e">
        <f>VLOOKUP(E14657,Customer[],4,FALSE)</f>
        <v>#N/A</v>
      </c>
      <c r="I14657" s="48"/>
      <c r="J14657" s="82" t="e">
        <f>VLOOKUP(I14657,PGStock[],2,FALSE)</f>
        <v>#N/A</v>
      </c>
      <c r="K14657" s="71" t="e">
        <f>VLOOKUP(I14657,PGStock[],3,FALSE)</f>
        <v>#N/A</v>
      </c>
      <c r="L14657" s="47"/>
      <c r="M14657" s="47" t="e">
        <f>VLOOKUP(I14657,PGStock[],6,FALSE)</f>
        <v>#N/A</v>
      </c>
      <c r="N14657" s="47" t="e">
        <f>+PGSales!$L14657*PGSales!$M14657</f>
        <v>#N/A</v>
      </c>
    </row>
    <row r="14658" spans="1:14" hidden="1" x14ac:dyDescent="0.25">
      <c r="A14658" s="77">
        <f t="shared" si="110"/>
        <v>1900</v>
      </c>
      <c r="B14658" s="77">
        <f t="shared" si="111"/>
        <v>1</v>
      </c>
      <c r="C14658" s="73"/>
      <c r="D14658" s="79"/>
      <c r="E14658" s="80"/>
      <c r="F14658" s="69" t="e">
        <f>VLOOKUP(E14658,Customer[],2,FALSE)</f>
        <v>#N/A</v>
      </c>
      <c r="G14658" s="69" t="e">
        <f>VLOOKUP(E14658,Customer[],3,FALSE)</f>
        <v>#N/A</v>
      </c>
      <c r="H14658" s="69" t="e">
        <f>VLOOKUP(E14658,Customer[],4,FALSE)</f>
        <v>#N/A</v>
      </c>
      <c r="I14658" s="48"/>
      <c r="J14658" s="70" t="e">
        <f>VLOOKUP(I14658,PGStock[],2,FALSE)</f>
        <v>#N/A</v>
      </c>
      <c r="K14658" s="71" t="e">
        <f>VLOOKUP(I14658,PGStock[],3,FALSE)</f>
        <v>#N/A</v>
      </c>
      <c r="L14658" s="47"/>
      <c r="M14658" s="47" t="e">
        <f>VLOOKUP(I14658,PGStock[],6,FALSE)</f>
        <v>#N/A</v>
      </c>
      <c r="N14658" s="47" t="e">
        <f>+PGSales!$L14658*PGSales!$M14658</f>
        <v>#N/A</v>
      </c>
    </row>
    <row r="14659" spans="1:14" hidden="1" x14ac:dyDescent="0.25">
      <c r="A14659" s="77">
        <f t="shared" si="110"/>
        <v>1900</v>
      </c>
      <c r="B14659" s="77">
        <f t="shared" si="111"/>
        <v>1</v>
      </c>
      <c r="C14659" s="73"/>
      <c r="D14659" s="79"/>
      <c r="E14659" s="80"/>
      <c r="F14659" s="69" t="e">
        <f>VLOOKUP(E14659,Customer[],2,FALSE)</f>
        <v>#N/A</v>
      </c>
      <c r="G14659" s="69" t="e">
        <f>VLOOKUP(E14659,Customer[],3,FALSE)</f>
        <v>#N/A</v>
      </c>
      <c r="H14659" s="69" t="e">
        <f>VLOOKUP(E14659,Customer[],4,FALSE)</f>
        <v>#N/A</v>
      </c>
      <c r="I14659" s="48"/>
      <c r="J14659" s="70" t="e">
        <f>VLOOKUP(I14659,PGStock[],2,FALSE)</f>
        <v>#N/A</v>
      </c>
      <c r="K14659" s="71" t="e">
        <f>VLOOKUP(I14659,PGStock[],3,FALSE)</f>
        <v>#N/A</v>
      </c>
      <c r="L14659" s="47"/>
      <c r="M14659" s="47" t="e">
        <f>VLOOKUP(I14659,PGStock[],6,FALSE)</f>
        <v>#N/A</v>
      </c>
      <c r="N14659" s="47" t="e">
        <f>+PGSales!$L14659*PGSales!$M14659</f>
        <v>#N/A</v>
      </c>
    </row>
    <row r="14660" spans="1:14" hidden="1" x14ac:dyDescent="0.25">
      <c r="A14660" s="77">
        <f t="shared" si="110"/>
        <v>1900</v>
      </c>
      <c r="B14660" s="77">
        <f t="shared" si="111"/>
        <v>1</v>
      </c>
      <c r="C14660" s="73"/>
      <c r="D14660" s="79"/>
      <c r="E14660" s="80"/>
      <c r="F14660" s="69" t="e">
        <f>VLOOKUP(E14660,Customer[],2,FALSE)</f>
        <v>#N/A</v>
      </c>
      <c r="G14660" s="69" t="e">
        <f>VLOOKUP(E14660,Customer[],3,FALSE)</f>
        <v>#N/A</v>
      </c>
      <c r="H14660" s="69" t="e">
        <f>VLOOKUP(E14660,Customer[],4,FALSE)</f>
        <v>#N/A</v>
      </c>
      <c r="I14660" s="48"/>
      <c r="J14660" s="70" t="e">
        <f>VLOOKUP(I14660,PGStock[],2,FALSE)</f>
        <v>#N/A</v>
      </c>
      <c r="K14660" s="71" t="e">
        <f>VLOOKUP(I14660,PGStock[],3,FALSE)</f>
        <v>#N/A</v>
      </c>
      <c r="L14660" s="47"/>
      <c r="M14660" s="47" t="e">
        <f>VLOOKUP(I14660,PGStock[],6,FALSE)</f>
        <v>#N/A</v>
      </c>
      <c r="N14660" s="47" t="e">
        <f>+PGSales!$L14660*PGSales!$M14660</f>
        <v>#N/A</v>
      </c>
    </row>
    <row r="14661" spans="1:14" hidden="1" x14ac:dyDescent="0.25">
      <c r="A14661" s="77">
        <f t="shared" si="110"/>
        <v>1900</v>
      </c>
      <c r="B14661" s="77">
        <f t="shared" si="111"/>
        <v>1</v>
      </c>
      <c r="C14661" s="73"/>
      <c r="D14661" s="79"/>
      <c r="E14661" s="80"/>
      <c r="F14661" s="69" t="e">
        <f>VLOOKUP(E14661,Customer[],2,FALSE)</f>
        <v>#N/A</v>
      </c>
      <c r="G14661" s="69" t="e">
        <f>VLOOKUP(E14661,Customer[],3,FALSE)</f>
        <v>#N/A</v>
      </c>
      <c r="H14661" s="69" t="e">
        <f>VLOOKUP(E14661,Customer[],4,FALSE)</f>
        <v>#N/A</v>
      </c>
      <c r="I14661" s="48"/>
      <c r="J14661" s="70" t="e">
        <f>VLOOKUP(I14661,PGStock[],2,FALSE)</f>
        <v>#N/A</v>
      </c>
      <c r="K14661" s="71" t="e">
        <f>VLOOKUP(I14661,PGStock[],3,FALSE)</f>
        <v>#N/A</v>
      </c>
      <c r="L14661" s="47"/>
      <c r="M14661" s="47" t="e">
        <f>VLOOKUP(I14661,PGStock[],6,FALSE)</f>
        <v>#N/A</v>
      </c>
      <c r="N14661" s="47" t="e">
        <f>+PGSales!$L14661*PGSales!$M14661</f>
        <v>#N/A</v>
      </c>
    </row>
    <row r="14662" spans="1:14" hidden="1" x14ac:dyDescent="0.25">
      <c r="A14662" s="77">
        <f t="shared" si="110"/>
        <v>1900</v>
      </c>
      <c r="B14662" s="77">
        <f t="shared" si="111"/>
        <v>1</v>
      </c>
      <c r="C14662" s="73"/>
      <c r="D14662" s="79"/>
      <c r="E14662" s="80"/>
      <c r="F14662" s="69" t="e">
        <f>VLOOKUP(E14662,Customer[],2,FALSE)</f>
        <v>#N/A</v>
      </c>
      <c r="G14662" s="69" t="e">
        <f>VLOOKUP(E14662,Customer[],3,FALSE)</f>
        <v>#N/A</v>
      </c>
      <c r="H14662" s="69" t="e">
        <f>VLOOKUP(E14662,Customer[],4,FALSE)</f>
        <v>#N/A</v>
      </c>
      <c r="I14662" s="48"/>
      <c r="J14662" s="70" t="e">
        <f>VLOOKUP(I14662,PGStock[],2,FALSE)</f>
        <v>#N/A</v>
      </c>
      <c r="K14662" s="71" t="e">
        <f>VLOOKUP(I14662,PGStock[],3,FALSE)</f>
        <v>#N/A</v>
      </c>
      <c r="L14662" s="47"/>
      <c r="M14662" s="47" t="e">
        <f>VLOOKUP(I14662,PGStock[],6,FALSE)</f>
        <v>#N/A</v>
      </c>
      <c r="N14662" s="47" t="e">
        <f>+PGSales!$L14662*PGSales!$M14662</f>
        <v>#N/A</v>
      </c>
    </row>
    <row r="14663" spans="1:14" hidden="1" x14ac:dyDescent="0.25">
      <c r="A14663" s="77">
        <f t="shared" si="110"/>
        <v>1900</v>
      </c>
      <c r="B14663" s="77">
        <f t="shared" si="111"/>
        <v>1</v>
      </c>
      <c r="C14663" s="73"/>
      <c r="D14663" s="79"/>
      <c r="E14663" s="80"/>
      <c r="F14663" s="69" t="e">
        <f>VLOOKUP(E14663,Customer[],2,FALSE)</f>
        <v>#N/A</v>
      </c>
      <c r="G14663" s="69" t="e">
        <f>VLOOKUP(E14663,Customer[],3,FALSE)</f>
        <v>#N/A</v>
      </c>
      <c r="H14663" s="69" t="e">
        <f>VLOOKUP(E14663,Customer[],4,FALSE)</f>
        <v>#N/A</v>
      </c>
      <c r="I14663" s="48"/>
      <c r="J14663" s="70" t="e">
        <f>VLOOKUP(I14663,PGStock[],2,FALSE)</f>
        <v>#N/A</v>
      </c>
      <c r="K14663" s="71" t="e">
        <f>VLOOKUP(I14663,PGStock[],3,FALSE)</f>
        <v>#N/A</v>
      </c>
      <c r="L14663" s="47"/>
      <c r="M14663" s="47" t="e">
        <f>VLOOKUP(I14663,PGStock[],6,FALSE)</f>
        <v>#N/A</v>
      </c>
      <c r="N14663" s="47" t="e">
        <f>+PGSales!$L14663*PGSales!$M14663</f>
        <v>#N/A</v>
      </c>
    </row>
    <row r="14664" spans="1:14" x14ac:dyDescent="0.25">
      <c r="C14664" s="74"/>
      <c r="D14664" s="75"/>
      <c r="L14664" s="53">
        <f>SUBTOTAL(109,PGSales!$L$2:$L$14663)</f>
        <v>248</v>
      </c>
      <c r="M14664" s="53"/>
      <c r="N14664" s="53" t="e">
        <f>SUBTOTAL(109,PGSales!$N$2:$N$14663)</f>
        <v>#N/A</v>
      </c>
    </row>
    <row r="14665" spans="1:14" x14ac:dyDescent="0.25">
      <c r="H14665" s="52" t="s">
        <v>1412</v>
      </c>
    </row>
  </sheetData>
  <phoneticPr fontId="6" type="noConversion"/>
  <dataValidations count="1">
    <dataValidation type="list" allowBlank="1" showInputMessage="1" showErrorMessage="1" sqref="I1" xr:uid="{00000000-0002-0000-0700-000000000000}">
      <formula1>$A$27657:$A$27758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700-000004000000}">
          <x14:formula1>
            <xm:f>'PG Table'!$T$415</xm:f>
          </x14:formula1>
          <xm:sqref>E1</xm:sqref>
        </x14:dataValidation>
        <x14:dataValidation type="list" allowBlank="1" showInputMessage="1" showErrorMessage="1" xr:uid="{1E8B8092-AD84-41D7-9A43-551D8A05ED11}">
          <x14:formula1>
            <xm:f>'PG Table'!$K$2:$K$361</xm:f>
          </x14:formula1>
          <xm:sqref>E2:E3463 E6335:E10826 E11003:E12314 E10829:E11000 E3465:E6332 E12318:E14663</xm:sqref>
        </x14:dataValidation>
        <x14:dataValidation type="list" allowBlank="1" showInputMessage="1" showErrorMessage="1" xr:uid="{00000000-0002-0000-0700-000003000000}">
          <x14:formula1>
            <xm:f>'PG Table'!$D$2:$D$15</xm:f>
          </x14:formula1>
          <xm:sqref>I2:I14663</xm:sqref>
        </x14:dataValidation>
        <x14:dataValidation type="list" allowBlank="1" showInputMessage="1" showErrorMessage="1" xr:uid="{00000000-0002-0000-0700-000002000000}">
          <x14:formula1>
            <xm:f>'PG Table'!$A$2:$A$35</xm:f>
          </x14:formula1>
          <xm:sqref>D2:D14663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C73E-4E0B-44DD-B0E9-FF0FDB12DB6A}">
  <dimension ref="A1:P113"/>
  <sheetViews>
    <sheetView topLeftCell="D67" zoomScaleNormal="100" workbookViewId="0">
      <selection activeCell="D20" sqref="D20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762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5" t="s">
        <v>222</v>
      </c>
      <c r="C5" s="85" t="s">
        <v>223</v>
      </c>
      <c r="D5" s="85" t="s">
        <v>134</v>
      </c>
      <c r="E5" s="144" t="s">
        <v>56</v>
      </c>
      <c r="F5" s="144" t="s">
        <v>57</v>
      </c>
      <c r="G5" s="15"/>
      <c r="H5" s="15">
        <v>15</v>
      </c>
      <c r="I5" s="15"/>
      <c r="J5" s="15"/>
      <c r="K5" s="15"/>
      <c r="L5" s="15"/>
      <c r="M5" s="15"/>
      <c r="N5" s="15"/>
      <c r="O5" s="15"/>
      <c r="P5" s="18">
        <f>SUM(G5:O5)</f>
        <v>15</v>
      </c>
    </row>
    <row r="6" spans="1:16" ht="22.5" customHeight="1" x14ac:dyDescent="0.5">
      <c r="A6" s="84"/>
      <c r="B6" s="85" t="s">
        <v>302</v>
      </c>
      <c r="C6" s="85" t="s">
        <v>305</v>
      </c>
      <c r="D6" s="85" t="s">
        <v>134</v>
      </c>
      <c r="E6" s="144"/>
      <c r="F6" s="144"/>
      <c r="G6" s="15">
        <v>3</v>
      </c>
      <c r="H6" s="15">
        <v>40</v>
      </c>
      <c r="I6" s="15">
        <v>11</v>
      </c>
      <c r="J6" s="15"/>
      <c r="K6" s="15"/>
      <c r="L6" s="15"/>
      <c r="M6" s="15">
        <v>3</v>
      </c>
      <c r="N6" s="15">
        <v>7</v>
      </c>
      <c r="O6" s="15"/>
      <c r="P6" s="18">
        <f t="shared" ref="P6:P81" si="0">SUM(G6:O6)</f>
        <v>64</v>
      </c>
    </row>
    <row r="7" spans="1:16" ht="22.5" customHeight="1" x14ac:dyDescent="0.5">
      <c r="A7" s="84"/>
      <c r="B7" s="85" t="s">
        <v>222</v>
      </c>
      <c r="C7" s="85" t="s">
        <v>223</v>
      </c>
      <c r="D7" s="85" t="s">
        <v>134</v>
      </c>
      <c r="E7" s="144"/>
      <c r="F7" s="144"/>
      <c r="G7" s="15">
        <v>1</v>
      </c>
      <c r="H7" s="15">
        <v>21</v>
      </c>
      <c r="I7" s="15"/>
      <c r="J7" s="15"/>
      <c r="K7" s="15"/>
      <c r="L7" s="15"/>
      <c r="M7" s="15">
        <v>1</v>
      </c>
      <c r="N7" s="15">
        <v>1</v>
      </c>
      <c r="O7" s="15"/>
      <c r="P7" s="18">
        <f t="shared" si="0"/>
        <v>24</v>
      </c>
    </row>
    <row r="8" spans="1:16" ht="22.5" customHeight="1" x14ac:dyDescent="0.5">
      <c r="A8" s="84"/>
      <c r="B8" s="85" t="s">
        <v>241</v>
      </c>
      <c r="C8" s="85" t="s">
        <v>254</v>
      </c>
      <c r="D8" s="85" t="s">
        <v>134</v>
      </c>
      <c r="E8" s="144"/>
      <c r="F8" s="144"/>
      <c r="G8" s="15"/>
      <c r="H8" s="15">
        <v>29</v>
      </c>
      <c r="I8" s="15">
        <v>6</v>
      </c>
      <c r="J8" s="15"/>
      <c r="K8" s="15"/>
      <c r="L8" s="15"/>
      <c r="M8" s="15">
        <v>4</v>
      </c>
      <c r="N8" s="15">
        <v>32</v>
      </c>
      <c r="O8" s="15"/>
      <c r="P8" s="18">
        <f t="shared" si="0"/>
        <v>71</v>
      </c>
    </row>
    <row r="9" spans="1:16" ht="22.5" customHeight="1" x14ac:dyDescent="0.5">
      <c r="A9" s="84"/>
      <c r="B9" s="85" t="s">
        <v>243</v>
      </c>
      <c r="C9" s="85" t="s">
        <v>254</v>
      </c>
      <c r="D9" s="85" t="s">
        <v>134</v>
      </c>
      <c r="E9" s="144"/>
      <c r="F9" s="144"/>
      <c r="G9" s="15">
        <v>1</v>
      </c>
      <c r="H9" s="15">
        <v>17</v>
      </c>
      <c r="I9" s="15">
        <v>6</v>
      </c>
      <c r="J9" s="15"/>
      <c r="K9" s="15"/>
      <c r="L9" s="15"/>
      <c r="M9" s="15">
        <v>1</v>
      </c>
      <c r="N9" s="15">
        <v>25</v>
      </c>
      <c r="O9" s="15"/>
      <c r="P9" s="18">
        <f t="shared" si="0"/>
        <v>50</v>
      </c>
    </row>
    <row r="10" spans="1:16" ht="22.5" customHeight="1" x14ac:dyDescent="0.5">
      <c r="A10" s="84">
        <v>2</v>
      </c>
      <c r="B10" s="90" t="s">
        <v>473</v>
      </c>
      <c r="C10" s="90" t="s">
        <v>476</v>
      </c>
      <c r="D10" s="90" t="s">
        <v>471</v>
      </c>
      <c r="E10" s="144" t="s">
        <v>58</v>
      </c>
      <c r="F10" s="144" t="s">
        <v>59</v>
      </c>
      <c r="G10" s="15">
        <v>1</v>
      </c>
      <c r="H10" s="15">
        <v>18</v>
      </c>
      <c r="I10" s="15"/>
      <c r="J10" s="15"/>
      <c r="K10" s="15"/>
      <c r="L10" s="15"/>
      <c r="M10" s="15">
        <v>9</v>
      </c>
      <c r="N10" s="15"/>
      <c r="O10" s="15"/>
      <c r="P10" s="18">
        <f t="shared" si="0"/>
        <v>28</v>
      </c>
    </row>
    <row r="11" spans="1:16" ht="22.5" customHeight="1" x14ac:dyDescent="0.5">
      <c r="A11" s="84"/>
      <c r="B11" s="85" t="s">
        <v>225</v>
      </c>
      <c r="C11" s="85" t="s">
        <v>227</v>
      </c>
      <c r="D11" s="85" t="s">
        <v>134</v>
      </c>
      <c r="E11" s="144"/>
      <c r="F11" s="144"/>
      <c r="G11" s="15"/>
      <c r="H11" s="15">
        <v>17</v>
      </c>
      <c r="I11" s="15"/>
      <c r="J11" s="15"/>
      <c r="K11" s="15"/>
      <c r="L11" s="15"/>
      <c r="M11" s="15">
        <v>15</v>
      </c>
      <c r="N11" s="15">
        <v>4</v>
      </c>
      <c r="O11" s="15"/>
      <c r="P11" s="18">
        <f t="shared" si="0"/>
        <v>36</v>
      </c>
    </row>
    <row r="12" spans="1:16" ht="22.5" customHeight="1" x14ac:dyDescent="0.5">
      <c r="A12" s="84"/>
      <c r="B12" s="83" t="s">
        <v>615</v>
      </c>
      <c r="C12" s="83" t="s">
        <v>305</v>
      </c>
      <c r="D12" s="83" t="s">
        <v>134</v>
      </c>
      <c r="E12" s="144"/>
      <c r="F12" s="144"/>
      <c r="G12" s="15"/>
      <c r="H12" s="15">
        <v>45</v>
      </c>
      <c r="I12" s="15"/>
      <c r="J12" s="15"/>
      <c r="K12" s="15"/>
      <c r="L12" s="15"/>
      <c r="M12" s="15">
        <v>3</v>
      </c>
      <c r="N12" s="15">
        <v>17</v>
      </c>
      <c r="O12" s="15"/>
      <c r="P12" s="18">
        <f t="shared" si="0"/>
        <v>65</v>
      </c>
    </row>
    <row r="13" spans="1:16" ht="22.5" customHeight="1" x14ac:dyDescent="0.5">
      <c r="A13" s="84"/>
      <c r="B13" s="83" t="s">
        <v>689</v>
      </c>
      <c r="C13" s="83" t="s">
        <v>690</v>
      </c>
      <c r="D13" s="83" t="s">
        <v>318</v>
      </c>
      <c r="E13" s="144"/>
      <c r="F13" s="144"/>
      <c r="G13" s="15"/>
      <c r="H13" s="15">
        <v>39</v>
      </c>
      <c r="I13" s="15">
        <v>2</v>
      </c>
      <c r="J13" s="15"/>
      <c r="K13" s="15"/>
      <c r="L13" s="15"/>
      <c r="M13" s="15">
        <v>2</v>
      </c>
      <c r="N13" s="15">
        <v>35</v>
      </c>
      <c r="O13" s="15"/>
      <c r="P13" s="18">
        <f t="shared" si="0"/>
        <v>78</v>
      </c>
    </row>
    <row r="14" spans="1:16" ht="22.5" customHeight="1" x14ac:dyDescent="0.5">
      <c r="A14" s="84"/>
      <c r="B14" s="83" t="s">
        <v>310</v>
      </c>
      <c r="C14" s="83" t="s">
        <v>327</v>
      </c>
      <c r="D14" s="83" t="s">
        <v>318</v>
      </c>
      <c r="E14" s="144"/>
      <c r="F14" s="144"/>
      <c r="G14" s="15"/>
      <c r="H14" s="15">
        <v>50</v>
      </c>
      <c r="I14" s="15">
        <v>10</v>
      </c>
      <c r="J14" s="15"/>
      <c r="K14" s="15"/>
      <c r="L14" s="15"/>
      <c r="M14" s="15">
        <v>10</v>
      </c>
      <c r="N14" s="15">
        <v>30</v>
      </c>
      <c r="O14" s="15"/>
      <c r="P14" s="18">
        <f t="shared" si="0"/>
        <v>100</v>
      </c>
    </row>
    <row r="15" spans="1:16" ht="22.5" customHeight="1" x14ac:dyDescent="0.5">
      <c r="A15" s="84">
        <v>3</v>
      </c>
      <c r="B15" s="83" t="s">
        <v>597</v>
      </c>
      <c r="C15" s="83" t="s">
        <v>598</v>
      </c>
      <c r="D15" s="83" t="s">
        <v>567</v>
      </c>
      <c r="E15" s="144" t="s">
        <v>60</v>
      </c>
      <c r="F15" s="144" t="s">
        <v>61</v>
      </c>
      <c r="G15" s="15"/>
      <c r="H15" s="15">
        <v>13</v>
      </c>
      <c r="I15" s="15"/>
      <c r="J15" s="15"/>
      <c r="K15" s="15"/>
      <c r="L15" s="15"/>
      <c r="M15" s="15">
        <v>3</v>
      </c>
      <c r="N15" s="15"/>
      <c r="O15" s="15"/>
      <c r="P15" s="18">
        <f t="shared" si="0"/>
        <v>16</v>
      </c>
    </row>
    <row r="16" spans="1:16" ht="22.5" customHeight="1" x14ac:dyDescent="0.5">
      <c r="A16" s="84"/>
      <c r="B16" s="85" t="s">
        <v>617</v>
      </c>
      <c r="C16" s="85" t="s">
        <v>305</v>
      </c>
      <c r="D16" s="85" t="s">
        <v>134</v>
      </c>
      <c r="E16" s="144"/>
      <c r="F16" s="144"/>
      <c r="G16" s="15"/>
      <c r="H16" s="15">
        <v>56</v>
      </c>
      <c r="I16" s="15"/>
      <c r="J16" s="15"/>
      <c r="K16" s="15"/>
      <c r="L16" s="15"/>
      <c r="M16" s="15">
        <v>10</v>
      </c>
      <c r="N16" s="15"/>
      <c r="O16" s="15"/>
      <c r="P16" s="18">
        <f t="shared" si="0"/>
        <v>66</v>
      </c>
    </row>
    <row r="17" spans="1:16" ht="22.5" customHeight="1" x14ac:dyDescent="0.5">
      <c r="A17" s="84"/>
      <c r="B17" s="85" t="s">
        <v>302</v>
      </c>
      <c r="C17" s="85" t="s">
        <v>305</v>
      </c>
      <c r="D17" s="85" t="s">
        <v>134</v>
      </c>
      <c r="E17" s="144"/>
      <c r="F17" s="144"/>
      <c r="G17" s="15">
        <v>15</v>
      </c>
      <c r="H17" s="15">
        <v>55</v>
      </c>
      <c r="I17" s="15">
        <v>7</v>
      </c>
      <c r="J17" s="15"/>
      <c r="K17" s="15"/>
      <c r="L17" s="15"/>
      <c r="M17" s="15">
        <v>5</v>
      </c>
      <c r="N17" s="15">
        <v>27</v>
      </c>
      <c r="O17" s="15"/>
      <c r="P17" s="18">
        <f t="shared" si="0"/>
        <v>109</v>
      </c>
    </row>
    <row r="18" spans="1:16" ht="22.5" customHeight="1" x14ac:dyDescent="0.5">
      <c r="A18" s="84"/>
      <c r="B18" s="85" t="s">
        <v>243</v>
      </c>
      <c r="C18" s="85" t="s">
        <v>254</v>
      </c>
      <c r="D18" s="85" t="s">
        <v>134</v>
      </c>
      <c r="E18" s="144"/>
      <c r="F18" s="144"/>
      <c r="G18" s="15"/>
      <c r="H18" s="15">
        <v>22</v>
      </c>
      <c r="I18" s="15">
        <v>11</v>
      </c>
      <c r="J18" s="15"/>
      <c r="K18" s="15"/>
      <c r="L18" s="15"/>
      <c r="M18" s="15">
        <v>3</v>
      </c>
      <c r="N18" s="15">
        <v>57</v>
      </c>
      <c r="O18" s="15"/>
      <c r="P18" s="18">
        <f t="shared" si="0"/>
        <v>93</v>
      </c>
    </row>
    <row r="19" spans="1:16" ht="22.5" customHeight="1" x14ac:dyDescent="0.5">
      <c r="A19" s="84"/>
      <c r="B19" s="85" t="s">
        <v>241</v>
      </c>
      <c r="C19" s="85" t="s">
        <v>254</v>
      </c>
      <c r="D19" s="85" t="s">
        <v>134</v>
      </c>
      <c r="E19" s="144"/>
      <c r="F19" s="144"/>
      <c r="G19" s="15"/>
      <c r="H19" s="15">
        <v>36</v>
      </c>
      <c r="I19" s="15">
        <v>5</v>
      </c>
      <c r="J19" s="15"/>
      <c r="K19" s="15"/>
      <c r="L19" s="15"/>
      <c r="M19" s="15"/>
      <c r="N19" s="15">
        <v>34</v>
      </c>
      <c r="O19" s="15"/>
      <c r="P19" s="18">
        <f t="shared" si="0"/>
        <v>75</v>
      </c>
    </row>
    <row r="20" spans="1:16" ht="22.5" customHeight="1" x14ac:dyDescent="0.5">
      <c r="A20" s="84">
        <v>4</v>
      </c>
      <c r="B20" s="89" t="s">
        <v>719</v>
      </c>
      <c r="C20" s="89" t="s">
        <v>486</v>
      </c>
      <c r="D20" s="89" t="s">
        <v>471</v>
      </c>
      <c r="E20" s="144" t="s">
        <v>190</v>
      </c>
      <c r="F20" s="144" t="s">
        <v>63</v>
      </c>
      <c r="G20" s="15">
        <v>4</v>
      </c>
      <c r="H20" s="15">
        <v>3</v>
      </c>
      <c r="I20" s="15"/>
      <c r="J20" s="15"/>
      <c r="K20" s="15"/>
      <c r="L20" s="15"/>
      <c r="M20" s="15">
        <v>4</v>
      </c>
      <c r="N20" s="15"/>
      <c r="O20" s="15"/>
      <c r="P20" s="18">
        <f t="shared" si="0"/>
        <v>11</v>
      </c>
    </row>
    <row r="21" spans="1:16" ht="22.5" customHeight="1" x14ac:dyDescent="0.5">
      <c r="A21" s="84"/>
      <c r="B21" s="83" t="s">
        <v>615</v>
      </c>
      <c r="C21" s="83" t="s">
        <v>305</v>
      </c>
      <c r="D21" s="83" t="s">
        <v>134</v>
      </c>
      <c r="E21" s="144"/>
      <c r="F21" s="144"/>
      <c r="G21" s="15"/>
      <c r="H21" s="15">
        <v>59</v>
      </c>
      <c r="I21" s="15"/>
      <c r="J21" s="15"/>
      <c r="K21" s="15"/>
      <c r="L21" s="15"/>
      <c r="M21" s="15">
        <v>13</v>
      </c>
      <c r="N21" s="15"/>
      <c r="O21" s="15"/>
      <c r="P21" s="18">
        <f t="shared" si="0"/>
        <v>72</v>
      </c>
    </row>
    <row r="22" spans="1:16" ht="22.5" customHeight="1" x14ac:dyDescent="0.5">
      <c r="A22" s="84"/>
      <c r="B22" s="85" t="s">
        <v>138</v>
      </c>
      <c r="C22" s="85" t="s">
        <v>153</v>
      </c>
      <c r="D22" s="85" t="s">
        <v>134</v>
      </c>
      <c r="E22" s="144"/>
      <c r="F22" s="144"/>
      <c r="G22" s="15">
        <v>1</v>
      </c>
      <c r="H22" s="15">
        <v>18</v>
      </c>
      <c r="I22" s="15"/>
      <c r="J22" s="15"/>
      <c r="K22" s="15"/>
      <c r="L22" s="15"/>
      <c r="M22" s="15">
        <v>1</v>
      </c>
      <c r="N22" s="15">
        <v>16</v>
      </c>
      <c r="O22" s="15"/>
      <c r="P22" s="18">
        <f t="shared" si="0"/>
        <v>36</v>
      </c>
    </row>
    <row r="23" spans="1:16" ht="22.5" customHeight="1" x14ac:dyDescent="0.5">
      <c r="A23" s="84"/>
      <c r="B23" s="83" t="s">
        <v>310</v>
      </c>
      <c r="C23" s="83" t="s">
        <v>327</v>
      </c>
      <c r="D23" s="83" t="s">
        <v>318</v>
      </c>
      <c r="E23" s="144"/>
      <c r="F23" s="144"/>
      <c r="G23" s="15">
        <v>7</v>
      </c>
      <c r="H23" s="15">
        <v>56</v>
      </c>
      <c r="I23" s="15">
        <v>12</v>
      </c>
      <c r="J23" s="15"/>
      <c r="K23" s="15"/>
      <c r="L23" s="15"/>
      <c r="M23" s="15">
        <v>5</v>
      </c>
      <c r="N23" s="15">
        <v>27</v>
      </c>
      <c r="O23" s="15"/>
      <c r="P23" s="18">
        <f t="shared" si="0"/>
        <v>107</v>
      </c>
    </row>
    <row r="24" spans="1:16" ht="22.5" customHeight="1" x14ac:dyDescent="0.5">
      <c r="A24" s="84"/>
      <c r="B24" s="83" t="s">
        <v>776</v>
      </c>
      <c r="C24" s="83" t="s">
        <v>765</v>
      </c>
      <c r="D24" s="83" t="s">
        <v>318</v>
      </c>
      <c r="E24" s="144"/>
      <c r="F24" s="144"/>
      <c r="G24" s="15">
        <v>1</v>
      </c>
      <c r="H24" s="15">
        <v>10</v>
      </c>
      <c r="I24" s="15"/>
      <c r="J24" s="15"/>
      <c r="K24" s="15"/>
      <c r="L24" s="15"/>
      <c r="M24" s="15"/>
      <c r="N24" s="15">
        <v>10</v>
      </c>
      <c r="O24" s="15"/>
      <c r="P24" s="18">
        <f t="shared" si="0"/>
        <v>21</v>
      </c>
    </row>
    <row r="25" spans="1:16" ht="22.5" customHeight="1" x14ac:dyDescent="0.5">
      <c r="A25" s="84">
        <v>5</v>
      </c>
      <c r="B25" s="90" t="s">
        <v>484</v>
      </c>
      <c r="C25" s="90" t="s">
        <v>486</v>
      </c>
      <c r="D25" s="90" t="s">
        <v>471</v>
      </c>
      <c r="E25" s="144" t="s">
        <v>64</v>
      </c>
      <c r="F25" s="144" t="s">
        <v>65</v>
      </c>
      <c r="G25" s="17"/>
      <c r="H25" s="17">
        <v>13</v>
      </c>
      <c r="I25" s="17"/>
      <c r="J25" s="17"/>
      <c r="K25" s="17"/>
      <c r="L25" s="17"/>
      <c r="M25" s="17">
        <v>3</v>
      </c>
      <c r="N25" s="17">
        <v>2</v>
      </c>
      <c r="O25" s="17"/>
      <c r="P25" s="18">
        <f t="shared" si="0"/>
        <v>18</v>
      </c>
    </row>
    <row r="26" spans="1:16" ht="22.5" customHeight="1" x14ac:dyDescent="0.5">
      <c r="A26" s="84"/>
      <c r="B26" s="83" t="s">
        <v>143</v>
      </c>
      <c r="C26" s="83" t="s">
        <v>171</v>
      </c>
      <c r="D26" s="83" t="s">
        <v>147</v>
      </c>
      <c r="E26" s="144"/>
      <c r="F26" s="144"/>
      <c r="G26" s="15">
        <v>1</v>
      </c>
      <c r="H26" s="15">
        <v>13</v>
      </c>
      <c r="I26" s="15"/>
      <c r="J26" s="15"/>
      <c r="K26" s="15"/>
      <c r="L26" s="15"/>
      <c r="M26" s="15">
        <v>1</v>
      </c>
      <c r="N26" s="15">
        <v>4</v>
      </c>
      <c r="O26" s="17"/>
      <c r="P26" s="18">
        <f t="shared" si="0"/>
        <v>19</v>
      </c>
    </row>
    <row r="27" spans="1:16" ht="22.5" customHeight="1" x14ac:dyDescent="0.5">
      <c r="A27" s="84"/>
      <c r="B27" s="83" t="s">
        <v>752</v>
      </c>
      <c r="C27" s="83" t="s">
        <v>754</v>
      </c>
      <c r="D27" s="83" t="s">
        <v>147</v>
      </c>
      <c r="E27" s="144"/>
      <c r="F27" s="144"/>
      <c r="G27" s="17">
        <v>1</v>
      </c>
      <c r="H27" s="17">
        <v>22</v>
      </c>
      <c r="I27" s="17"/>
      <c r="J27" s="17"/>
      <c r="K27" s="17"/>
      <c r="L27" s="17"/>
      <c r="M27" s="17">
        <v>7</v>
      </c>
      <c r="N27" s="17">
        <v>6</v>
      </c>
      <c r="O27" s="17"/>
      <c r="P27" s="18">
        <f t="shared" si="0"/>
        <v>36</v>
      </c>
    </row>
    <row r="28" spans="1:16" ht="22.5" customHeight="1" x14ac:dyDescent="0.5">
      <c r="A28" s="84">
        <v>6</v>
      </c>
      <c r="B28" s="90" t="s">
        <v>723</v>
      </c>
      <c r="C28" s="90" t="s">
        <v>724</v>
      </c>
      <c r="D28" s="90" t="s">
        <v>471</v>
      </c>
      <c r="E28" s="144" t="s">
        <v>66</v>
      </c>
      <c r="F28" s="144" t="s">
        <v>67</v>
      </c>
      <c r="G28" s="15"/>
      <c r="H28" s="15"/>
      <c r="I28" s="15"/>
      <c r="J28" s="15"/>
      <c r="K28" s="15"/>
      <c r="L28" s="15"/>
      <c r="M28" s="15"/>
      <c r="N28" s="15">
        <v>4</v>
      </c>
      <c r="O28" s="15"/>
      <c r="P28" s="18">
        <f t="shared" si="0"/>
        <v>4</v>
      </c>
    </row>
    <row r="29" spans="1:16" ht="22.5" customHeight="1" x14ac:dyDescent="0.5">
      <c r="A29" s="84"/>
      <c r="B29" s="85" t="s">
        <v>277</v>
      </c>
      <c r="C29" s="85" t="s">
        <v>279</v>
      </c>
      <c r="D29" s="85" t="s">
        <v>134</v>
      </c>
      <c r="E29" s="144"/>
      <c r="F29" s="144"/>
      <c r="G29" s="15">
        <v>4</v>
      </c>
      <c r="H29" s="15">
        <v>44</v>
      </c>
      <c r="I29" s="15"/>
      <c r="J29" s="15"/>
      <c r="K29" s="15"/>
      <c r="L29" s="15"/>
      <c r="M29" s="15">
        <v>8</v>
      </c>
      <c r="N29" s="15">
        <v>3</v>
      </c>
      <c r="O29" s="15"/>
      <c r="P29" s="18">
        <f t="shared" si="0"/>
        <v>59</v>
      </c>
    </row>
    <row r="30" spans="1:16" ht="22.5" customHeight="1" x14ac:dyDescent="0.5">
      <c r="A30" s="84"/>
      <c r="B30" s="85" t="s">
        <v>617</v>
      </c>
      <c r="C30" s="85" t="s">
        <v>305</v>
      </c>
      <c r="D30" s="85" t="s">
        <v>134</v>
      </c>
      <c r="E30" s="144"/>
      <c r="F30" s="144"/>
      <c r="G30" s="15">
        <v>2</v>
      </c>
      <c r="H30" s="15">
        <v>16</v>
      </c>
      <c r="I30" s="15"/>
      <c r="J30" s="15"/>
      <c r="K30" s="15"/>
      <c r="L30" s="15"/>
      <c r="M30" s="15">
        <v>3</v>
      </c>
      <c r="N30" s="15">
        <v>16</v>
      </c>
      <c r="O30" s="15"/>
      <c r="P30" s="18">
        <f t="shared" si="0"/>
        <v>37</v>
      </c>
    </row>
    <row r="31" spans="1:16" ht="22.5" customHeight="1" x14ac:dyDescent="0.5">
      <c r="A31" s="84"/>
      <c r="B31" s="83" t="s">
        <v>312</v>
      </c>
      <c r="C31" s="83" t="s">
        <v>328</v>
      </c>
      <c r="D31" s="83" t="s">
        <v>318</v>
      </c>
      <c r="E31" s="144"/>
      <c r="F31" s="144"/>
      <c r="G31" s="15">
        <v>1</v>
      </c>
      <c r="H31" s="15">
        <v>7</v>
      </c>
      <c r="I31" s="15"/>
      <c r="J31" s="15"/>
      <c r="K31" s="15"/>
      <c r="L31" s="15"/>
      <c r="M31" s="15"/>
      <c r="N31" s="15">
        <v>7</v>
      </c>
      <c r="O31" s="15"/>
      <c r="P31" s="18">
        <f t="shared" si="0"/>
        <v>15</v>
      </c>
    </row>
    <row r="32" spans="1:16" ht="22.5" customHeight="1" x14ac:dyDescent="0.5">
      <c r="A32" s="84"/>
      <c r="B32" s="85" t="s">
        <v>763</v>
      </c>
      <c r="C32" s="85" t="s">
        <v>765</v>
      </c>
      <c r="D32" s="85" t="s">
        <v>318</v>
      </c>
      <c r="E32" s="144"/>
      <c r="F32" s="144"/>
      <c r="G32" s="15"/>
      <c r="H32" s="15">
        <v>32</v>
      </c>
      <c r="I32" s="15">
        <v>4</v>
      </c>
      <c r="J32" s="15"/>
      <c r="K32" s="15"/>
      <c r="L32" s="15"/>
      <c r="M32" s="15">
        <v>1</v>
      </c>
      <c r="N32" s="15">
        <v>4</v>
      </c>
      <c r="O32" s="15"/>
      <c r="P32" s="18">
        <f t="shared" si="0"/>
        <v>41</v>
      </c>
    </row>
    <row r="33" spans="1:16" ht="22.5" customHeight="1" x14ac:dyDescent="0.5">
      <c r="A33" s="84">
        <v>7</v>
      </c>
      <c r="B33" s="90" t="s">
        <v>566</v>
      </c>
      <c r="C33" s="90" t="s">
        <v>578</v>
      </c>
      <c r="D33" s="90" t="s">
        <v>567</v>
      </c>
      <c r="E33" s="144" t="s">
        <v>191</v>
      </c>
      <c r="F33" s="144" t="s">
        <v>69</v>
      </c>
      <c r="G33" s="15"/>
      <c r="H33" s="15">
        <v>7</v>
      </c>
      <c r="I33" s="15">
        <v>4</v>
      </c>
      <c r="J33" s="15"/>
      <c r="K33" s="15"/>
      <c r="L33" s="15"/>
      <c r="M33" s="15">
        <v>1</v>
      </c>
      <c r="N33" s="15"/>
      <c r="O33" s="15"/>
      <c r="P33" s="18">
        <f t="shared" si="0"/>
        <v>12</v>
      </c>
    </row>
    <row r="34" spans="1:16" ht="22.5" customHeight="1" x14ac:dyDescent="0.5">
      <c r="A34" s="84"/>
      <c r="B34" s="83" t="s">
        <v>445</v>
      </c>
      <c r="C34" s="83" t="s">
        <v>444</v>
      </c>
      <c r="D34" s="83" t="s">
        <v>140</v>
      </c>
      <c r="E34" s="144"/>
      <c r="F34" s="144"/>
      <c r="G34" s="15"/>
      <c r="H34" s="15">
        <v>29</v>
      </c>
      <c r="I34" s="15"/>
      <c r="J34" s="15"/>
      <c r="K34" s="15"/>
      <c r="L34" s="15"/>
      <c r="M34" s="15">
        <v>4</v>
      </c>
      <c r="N34" s="15"/>
      <c r="O34" s="15"/>
      <c r="P34" s="18">
        <f t="shared" si="0"/>
        <v>33</v>
      </c>
    </row>
    <row r="35" spans="1:16" ht="22.5" customHeight="1" x14ac:dyDescent="0.5">
      <c r="A35" s="84"/>
      <c r="B35" s="83" t="s">
        <v>418</v>
      </c>
      <c r="C35" s="83" t="s">
        <v>421</v>
      </c>
      <c r="D35" s="83" t="s">
        <v>140</v>
      </c>
      <c r="E35" s="144"/>
      <c r="F35" s="144"/>
      <c r="G35" s="15"/>
      <c r="H35" s="15">
        <v>7</v>
      </c>
      <c r="I35" s="15"/>
      <c r="J35" s="15"/>
      <c r="K35" s="15"/>
      <c r="L35" s="15"/>
      <c r="M35" s="15"/>
      <c r="N35" s="15">
        <v>21</v>
      </c>
      <c r="O35" s="15"/>
      <c r="P35" s="18">
        <f t="shared" si="0"/>
        <v>28</v>
      </c>
    </row>
    <row r="36" spans="1:16" ht="22.5" customHeight="1" x14ac:dyDescent="0.5">
      <c r="A36" s="84"/>
      <c r="B36" s="85" t="s">
        <v>238</v>
      </c>
      <c r="C36" s="85" t="s">
        <v>267</v>
      </c>
      <c r="D36" s="85" t="s">
        <v>140</v>
      </c>
      <c r="E36" s="144"/>
      <c r="F36" s="144"/>
      <c r="G36" s="15"/>
      <c r="H36" s="15">
        <v>3</v>
      </c>
      <c r="I36" s="15"/>
      <c r="J36" s="15"/>
      <c r="K36" s="15"/>
      <c r="L36" s="15"/>
      <c r="M36" s="15"/>
      <c r="N36" s="15">
        <v>17</v>
      </c>
      <c r="O36" s="15"/>
      <c r="P36" s="18">
        <f t="shared" si="0"/>
        <v>20</v>
      </c>
    </row>
    <row r="37" spans="1:16" ht="22.5" customHeight="1" x14ac:dyDescent="0.5">
      <c r="A37" s="84"/>
      <c r="B37" s="85" t="s">
        <v>217</v>
      </c>
      <c r="C37" s="85" t="s">
        <v>52</v>
      </c>
      <c r="D37" s="85" t="s">
        <v>140</v>
      </c>
      <c r="E37" s="144"/>
      <c r="F37" s="144"/>
      <c r="G37" s="15">
        <v>1</v>
      </c>
      <c r="H37" s="15">
        <v>5</v>
      </c>
      <c r="I37" s="15"/>
      <c r="J37" s="15"/>
      <c r="K37" s="15"/>
      <c r="L37" s="15"/>
      <c r="M37" s="15">
        <v>2</v>
      </c>
      <c r="N37" s="15">
        <v>23</v>
      </c>
      <c r="O37" s="15"/>
      <c r="P37" s="18">
        <f t="shared" si="0"/>
        <v>31</v>
      </c>
    </row>
    <row r="38" spans="1:16" ht="22.5" customHeight="1" x14ac:dyDescent="0.5">
      <c r="A38" s="84">
        <v>8</v>
      </c>
      <c r="B38" s="89" t="s">
        <v>716</v>
      </c>
      <c r="C38" s="89" t="s">
        <v>713</v>
      </c>
      <c r="D38" s="89" t="s">
        <v>626</v>
      </c>
      <c r="E38" s="144" t="s">
        <v>192</v>
      </c>
      <c r="F38" s="144" t="s">
        <v>71</v>
      </c>
      <c r="G38" s="15">
        <v>1</v>
      </c>
      <c r="H38" s="15">
        <v>10</v>
      </c>
      <c r="I38" s="15"/>
      <c r="J38" s="15"/>
      <c r="K38" s="15"/>
      <c r="L38" s="15"/>
      <c r="M38" s="15">
        <v>2</v>
      </c>
      <c r="N38" s="15"/>
      <c r="O38" s="15"/>
      <c r="P38" s="18">
        <f t="shared" si="0"/>
        <v>13</v>
      </c>
    </row>
    <row r="39" spans="1:16" ht="22.5" customHeight="1" x14ac:dyDescent="0.5">
      <c r="A39" s="84"/>
      <c r="B39" s="85" t="s">
        <v>526</v>
      </c>
      <c r="C39" s="85" t="s">
        <v>421</v>
      </c>
      <c r="D39" s="85" t="s">
        <v>509</v>
      </c>
      <c r="E39" s="144"/>
      <c r="F39" s="144"/>
      <c r="G39" s="15"/>
      <c r="H39" s="15">
        <v>4</v>
      </c>
      <c r="I39" s="15"/>
      <c r="J39" s="15"/>
      <c r="K39" s="15"/>
      <c r="L39" s="15"/>
      <c r="M39" s="15"/>
      <c r="N39" s="15"/>
      <c r="O39" s="15"/>
      <c r="P39" s="18">
        <f t="shared" si="0"/>
        <v>4</v>
      </c>
    </row>
    <row r="40" spans="1:16" ht="22.5" customHeight="1" x14ac:dyDescent="0.5">
      <c r="A40" s="84"/>
      <c r="B40" s="85" t="s">
        <v>431</v>
      </c>
      <c r="C40" s="85" t="s">
        <v>383</v>
      </c>
      <c r="D40" s="85" t="s">
        <v>140</v>
      </c>
      <c r="E40" s="144"/>
      <c r="F40" s="144"/>
      <c r="G40" s="15">
        <v>1</v>
      </c>
      <c r="H40" s="15">
        <v>4</v>
      </c>
      <c r="I40" s="15"/>
      <c r="J40" s="15"/>
      <c r="K40" s="15"/>
      <c r="L40" s="15"/>
      <c r="M40" s="15">
        <v>4</v>
      </c>
      <c r="N40" s="15">
        <v>18</v>
      </c>
      <c r="O40" s="15"/>
      <c r="P40" s="18">
        <f t="shared" si="0"/>
        <v>27</v>
      </c>
    </row>
    <row r="41" spans="1:16" ht="22.5" customHeight="1" x14ac:dyDescent="0.5">
      <c r="A41" s="84"/>
      <c r="B41" s="83" t="s">
        <v>237</v>
      </c>
      <c r="C41" s="83" t="s">
        <v>267</v>
      </c>
      <c r="D41" s="83" t="s">
        <v>140</v>
      </c>
      <c r="E41" s="144"/>
      <c r="F41" s="144"/>
      <c r="G41" s="15">
        <v>1</v>
      </c>
      <c r="H41" s="15">
        <v>6</v>
      </c>
      <c r="I41" s="15"/>
      <c r="J41" s="15"/>
      <c r="K41" s="15"/>
      <c r="L41" s="15"/>
      <c r="M41" s="15">
        <v>3</v>
      </c>
      <c r="N41" s="15">
        <v>34</v>
      </c>
      <c r="O41" s="15"/>
      <c r="P41" s="18">
        <f t="shared" si="0"/>
        <v>44</v>
      </c>
    </row>
    <row r="42" spans="1:16" ht="22.5" customHeight="1" x14ac:dyDescent="0.5">
      <c r="A42" s="84"/>
      <c r="B42" s="83" t="s">
        <v>215</v>
      </c>
      <c r="C42" s="83" t="s">
        <v>214</v>
      </c>
      <c r="D42" s="83" t="s">
        <v>140</v>
      </c>
      <c r="E42" s="144"/>
      <c r="F42" s="144"/>
      <c r="G42" s="15">
        <v>4</v>
      </c>
      <c r="H42" s="15">
        <v>9</v>
      </c>
      <c r="I42" s="15"/>
      <c r="J42" s="15"/>
      <c r="K42" s="15"/>
      <c r="L42" s="15"/>
      <c r="M42" s="15"/>
      <c r="N42" s="15">
        <v>12</v>
      </c>
      <c r="O42" s="15"/>
      <c r="P42" s="18">
        <f t="shared" si="0"/>
        <v>25</v>
      </c>
    </row>
    <row r="43" spans="1:16" ht="22.5" customHeight="1" x14ac:dyDescent="0.5">
      <c r="A43" s="84">
        <v>9</v>
      </c>
      <c r="B43" s="90" t="s">
        <v>718</v>
      </c>
      <c r="C43" s="90" t="s">
        <v>713</v>
      </c>
      <c r="D43" s="90" t="s">
        <v>626</v>
      </c>
      <c r="E43" s="144" t="s">
        <v>193</v>
      </c>
      <c r="F43" s="144" t="s">
        <v>75</v>
      </c>
      <c r="G43" s="15"/>
      <c r="H43" s="15">
        <v>9</v>
      </c>
      <c r="I43" s="15"/>
      <c r="J43" s="15"/>
      <c r="K43" s="15"/>
      <c r="L43" s="15"/>
      <c r="M43" s="15"/>
      <c r="N43" s="15">
        <v>3</v>
      </c>
      <c r="O43" s="15"/>
      <c r="P43" s="18">
        <f t="shared" si="0"/>
        <v>12</v>
      </c>
    </row>
    <row r="44" spans="1:16" ht="22.5" customHeight="1" x14ac:dyDescent="0.5">
      <c r="A44" s="84"/>
      <c r="B44" s="85" t="s">
        <v>341</v>
      </c>
      <c r="C44" s="85" t="s">
        <v>385</v>
      </c>
      <c r="D44" s="85" t="s">
        <v>140</v>
      </c>
      <c r="E44" s="144"/>
      <c r="F44" s="144"/>
      <c r="G44" s="15">
        <v>1</v>
      </c>
      <c r="H44" s="15">
        <v>8</v>
      </c>
      <c r="I44" s="15"/>
      <c r="J44" s="15"/>
      <c r="K44" s="15"/>
      <c r="L44" s="15"/>
      <c r="M44" s="15">
        <v>2</v>
      </c>
      <c r="N44" s="15"/>
      <c r="O44" s="15"/>
      <c r="P44" s="18">
        <f t="shared" si="0"/>
        <v>11</v>
      </c>
    </row>
    <row r="45" spans="1:16" ht="22.5" customHeight="1" x14ac:dyDescent="0.5">
      <c r="A45" s="84"/>
      <c r="B45" s="83" t="s">
        <v>445</v>
      </c>
      <c r="C45" s="83" t="s">
        <v>444</v>
      </c>
      <c r="D45" s="83" t="s">
        <v>140</v>
      </c>
      <c r="E45" s="144"/>
      <c r="F45" s="144"/>
      <c r="G45" s="15">
        <v>1</v>
      </c>
      <c r="H45" s="15">
        <v>26</v>
      </c>
      <c r="I45" s="15"/>
      <c r="J45" s="15"/>
      <c r="K45" s="15"/>
      <c r="L45" s="15"/>
      <c r="M45" s="15">
        <v>1</v>
      </c>
      <c r="N45" s="15">
        <v>14</v>
      </c>
      <c r="O45" s="15"/>
      <c r="P45" s="18">
        <f t="shared" si="0"/>
        <v>42</v>
      </c>
    </row>
    <row r="46" spans="1:16" ht="22.5" customHeight="1" x14ac:dyDescent="0.5">
      <c r="A46" s="84"/>
      <c r="B46" s="85" t="s">
        <v>212</v>
      </c>
      <c r="C46" s="85" t="s">
        <v>214</v>
      </c>
      <c r="D46" s="85" t="s">
        <v>140</v>
      </c>
      <c r="E46" s="144"/>
      <c r="F46" s="144"/>
      <c r="G46" s="15">
        <v>2</v>
      </c>
      <c r="H46" s="15">
        <v>10</v>
      </c>
      <c r="I46" s="15"/>
      <c r="J46" s="15"/>
      <c r="K46" s="15"/>
      <c r="L46" s="15"/>
      <c r="M46" s="15">
        <v>2</v>
      </c>
      <c r="N46" s="15">
        <v>12</v>
      </c>
      <c r="O46" s="15"/>
      <c r="P46" s="18">
        <f t="shared" si="0"/>
        <v>26</v>
      </c>
    </row>
    <row r="47" spans="1:16" ht="22.5" customHeight="1" x14ac:dyDescent="0.5">
      <c r="A47" s="84"/>
      <c r="B47" s="83" t="s">
        <v>237</v>
      </c>
      <c r="C47" s="83" t="s">
        <v>267</v>
      </c>
      <c r="D47" s="83" t="s">
        <v>140</v>
      </c>
      <c r="E47" s="144"/>
      <c r="F47" s="144"/>
      <c r="G47" s="15">
        <v>3</v>
      </c>
      <c r="H47" s="15">
        <v>14</v>
      </c>
      <c r="I47" s="15"/>
      <c r="J47" s="15"/>
      <c r="K47" s="15"/>
      <c r="L47" s="15"/>
      <c r="M47" s="15">
        <v>1</v>
      </c>
      <c r="N47" s="15">
        <v>17</v>
      </c>
      <c r="O47" s="15"/>
      <c r="P47" s="18">
        <f t="shared" si="0"/>
        <v>35</v>
      </c>
    </row>
    <row r="48" spans="1:16" ht="22.5" customHeight="1" x14ac:dyDescent="0.5">
      <c r="A48" s="84">
        <v>10</v>
      </c>
      <c r="B48" s="90" t="s">
        <v>566</v>
      </c>
      <c r="C48" s="90" t="s">
        <v>578</v>
      </c>
      <c r="D48" s="90" t="s">
        <v>567</v>
      </c>
      <c r="E48" s="144" t="s">
        <v>109</v>
      </c>
      <c r="F48" s="144" t="s">
        <v>110</v>
      </c>
      <c r="G48" s="15"/>
      <c r="H48" s="15">
        <v>4</v>
      </c>
      <c r="I48" s="15">
        <v>1</v>
      </c>
      <c r="J48" s="15"/>
      <c r="K48" s="15"/>
      <c r="L48" s="15"/>
      <c r="M48" s="15">
        <v>2</v>
      </c>
      <c r="N48" s="15"/>
      <c r="O48" s="15"/>
      <c r="P48" s="18">
        <f t="shared" si="0"/>
        <v>7</v>
      </c>
    </row>
    <row r="49" spans="1:16" ht="22.5" customHeight="1" x14ac:dyDescent="0.5">
      <c r="A49" s="84"/>
      <c r="B49" s="85" t="s">
        <v>526</v>
      </c>
      <c r="C49" s="85" t="s">
        <v>421</v>
      </c>
      <c r="D49" s="85" t="s">
        <v>509</v>
      </c>
      <c r="E49" s="144"/>
      <c r="F49" s="144"/>
      <c r="G49" s="15">
        <v>2</v>
      </c>
      <c r="H49" s="15">
        <v>11</v>
      </c>
      <c r="I49" s="15">
        <v>1</v>
      </c>
      <c r="J49" s="15"/>
      <c r="K49" s="15"/>
      <c r="L49" s="15"/>
      <c r="M49" s="15"/>
      <c r="N49" s="15">
        <v>2</v>
      </c>
      <c r="O49" s="15"/>
      <c r="P49" s="18">
        <f t="shared" si="0"/>
        <v>16</v>
      </c>
    </row>
    <row r="50" spans="1:16" ht="22.5" customHeight="1" x14ac:dyDescent="0.5">
      <c r="A50" s="84"/>
      <c r="B50" s="85" t="s">
        <v>225</v>
      </c>
      <c r="C50" s="85" t="s">
        <v>227</v>
      </c>
      <c r="D50" s="85" t="s">
        <v>134</v>
      </c>
      <c r="E50" s="144"/>
      <c r="F50" s="144"/>
      <c r="G50" s="17"/>
      <c r="H50" s="17">
        <v>18</v>
      </c>
      <c r="I50" s="17"/>
      <c r="J50" s="17"/>
      <c r="K50" s="17"/>
      <c r="L50" s="17"/>
      <c r="M50" s="17">
        <v>2</v>
      </c>
      <c r="N50" s="17">
        <v>7</v>
      </c>
      <c r="O50" s="17"/>
      <c r="P50" s="18">
        <f t="shared" si="0"/>
        <v>27</v>
      </c>
    </row>
    <row r="51" spans="1:16" ht="22.5" customHeight="1" x14ac:dyDescent="0.5">
      <c r="A51" s="84"/>
      <c r="B51" s="85" t="s">
        <v>763</v>
      </c>
      <c r="C51" s="85" t="s">
        <v>765</v>
      </c>
      <c r="D51" s="85" t="s">
        <v>318</v>
      </c>
      <c r="E51" s="144"/>
      <c r="F51" s="144"/>
      <c r="G51" s="17">
        <v>2</v>
      </c>
      <c r="H51" s="17">
        <v>53</v>
      </c>
      <c r="I51" s="17">
        <v>6</v>
      </c>
      <c r="J51" s="17"/>
      <c r="K51" s="17"/>
      <c r="L51" s="17"/>
      <c r="M51" s="17"/>
      <c r="N51" s="17">
        <v>11</v>
      </c>
      <c r="O51" s="17"/>
      <c r="P51" s="18">
        <f t="shared" si="0"/>
        <v>72</v>
      </c>
    </row>
    <row r="52" spans="1:16" ht="22.5" customHeight="1" x14ac:dyDescent="0.5">
      <c r="A52" s="84"/>
      <c r="B52" s="83" t="s">
        <v>312</v>
      </c>
      <c r="C52" s="83" t="s">
        <v>328</v>
      </c>
      <c r="D52" s="83" t="s">
        <v>318</v>
      </c>
      <c r="E52" s="144"/>
      <c r="F52" s="144"/>
      <c r="G52" s="17"/>
      <c r="H52" s="17">
        <v>7</v>
      </c>
      <c r="I52" s="17">
        <v>2</v>
      </c>
      <c r="J52" s="17"/>
      <c r="K52" s="17"/>
      <c r="L52" s="17"/>
      <c r="M52" s="17">
        <v>1</v>
      </c>
      <c r="N52" s="17">
        <v>10</v>
      </c>
      <c r="O52" s="17"/>
      <c r="P52" s="18">
        <f t="shared" si="0"/>
        <v>20</v>
      </c>
    </row>
    <row r="53" spans="1:16" ht="22.5" customHeight="1" x14ac:dyDescent="0.5">
      <c r="A53" s="84">
        <v>11</v>
      </c>
      <c r="B53" s="89" t="s">
        <v>168</v>
      </c>
      <c r="C53" s="89" t="s">
        <v>149</v>
      </c>
      <c r="D53" s="89" t="s">
        <v>140</v>
      </c>
      <c r="E53" s="144" t="s">
        <v>195</v>
      </c>
      <c r="F53" s="144" t="s">
        <v>77</v>
      </c>
      <c r="G53" s="15">
        <v>1</v>
      </c>
      <c r="H53" s="15">
        <v>8</v>
      </c>
      <c r="I53" s="15"/>
      <c r="J53" s="15"/>
      <c r="K53" s="15"/>
      <c r="L53" s="15"/>
      <c r="M53" s="15">
        <v>3</v>
      </c>
      <c r="N53" s="15">
        <v>1</v>
      </c>
      <c r="O53" s="15"/>
      <c r="P53" s="18">
        <f t="shared" si="0"/>
        <v>13</v>
      </c>
    </row>
    <row r="54" spans="1:16" ht="22.5" customHeight="1" x14ac:dyDescent="0.5">
      <c r="A54" s="84"/>
      <c r="B54" s="83" t="s">
        <v>440</v>
      </c>
      <c r="C54" s="83" t="s">
        <v>421</v>
      </c>
      <c r="D54" s="83" t="s">
        <v>140</v>
      </c>
      <c r="E54" s="144"/>
      <c r="F54" s="144"/>
      <c r="G54" s="15">
        <v>1</v>
      </c>
      <c r="H54" s="15">
        <v>18</v>
      </c>
      <c r="I54" s="15"/>
      <c r="J54" s="15"/>
      <c r="K54" s="15"/>
      <c r="L54" s="15"/>
      <c r="M54" s="15">
        <v>4</v>
      </c>
      <c r="N54" s="15">
        <v>14</v>
      </c>
      <c r="O54" s="15"/>
      <c r="P54" s="18">
        <f t="shared" si="0"/>
        <v>37</v>
      </c>
    </row>
    <row r="55" spans="1:16" ht="22.5" customHeight="1" x14ac:dyDescent="0.5">
      <c r="A55" s="84">
        <v>12</v>
      </c>
      <c r="B55" s="90" t="s">
        <v>139</v>
      </c>
      <c r="C55" s="90" t="s">
        <v>90</v>
      </c>
      <c r="D55" s="90" t="s">
        <v>140</v>
      </c>
      <c r="E55" s="144" t="s">
        <v>196</v>
      </c>
      <c r="F55" s="144" t="s">
        <v>111</v>
      </c>
      <c r="G55" s="15"/>
      <c r="H55" s="15">
        <v>4</v>
      </c>
      <c r="I55" s="15"/>
      <c r="J55" s="15"/>
      <c r="K55" s="15"/>
      <c r="L55" s="15"/>
      <c r="M55" s="15"/>
      <c r="N55" s="15">
        <v>1</v>
      </c>
      <c r="O55" s="15"/>
      <c r="P55" s="18">
        <f t="shared" si="0"/>
        <v>5</v>
      </c>
    </row>
    <row r="56" spans="1:16" ht="22.5" customHeight="1" x14ac:dyDescent="0.5">
      <c r="A56" s="84"/>
      <c r="B56" s="90"/>
      <c r="C56" s="90"/>
      <c r="D56" s="90"/>
      <c r="E56" s="144"/>
      <c r="F56" s="144"/>
      <c r="G56" s="15"/>
      <c r="H56" s="15"/>
      <c r="I56" s="15"/>
      <c r="J56" s="15"/>
      <c r="K56" s="15"/>
      <c r="L56" s="15"/>
      <c r="M56" s="15"/>
      <c r="N56" s="15"/>
      <c r="O56" s="15"/>
      <c r="P56" s="18">
        <f t="shared" si="0"/>
        <v>0</v>
      </c>
    </row>
    <row r="57" spans="1:16" ht="22.5" customHeight="1" x14ac:dyDescent="0.5">
      <c r="A57" s="84">
        <v>13</v>
      </c>
      <c r="B57" s="90" t="s">
        <v>564</v>
      </c>
      <c r="C57" s="90" t="s">
        <v>582</v>
      </c>
      <c r="D57" s="90" t="s">
        <v>562</v>
      </c>
      <c r="E57" s="144" t="s">
        <v>197</v>
      </c>
      <c r="F57" s="144" t="s">
        <v>112</v>
      </c>
      <c r="G57" s="15">
        <v>3</v>
      </c>
      <c r="H57" s="15">
        <v>15</v>
      </c>
      <c r="I57" s="15"/>
      <c r="J57" s="15"/>
      <c r="K57" s="15"/>
      <c r="L57" s="15"/>
      <c r="M57" s="15">
        <v>1</v>
      </c>
      <c r="N57" s="15">
        <v>3</v>
      </c>
      <c r="O57" s="15"/>
      <c r="P57" s="18">
        <f t="shared" si="0"/>
        <v>22</v>
      </c>
    </row>
    <row r="58" spans="1:16" ht="22.5" customHeight="1" x14ac:dyDescent="0.5">
      <c r="A58" s="84"/>
      <c r="B58" s="85" t="s">
        <v>146</v>
      </c>
      <c r="C58" s="85" t="s">
        <v>171</v>
      </c>
      <c r="D58" s="85" t="s">
        <v>147</v>
      </c>
      <c r="E58" s="144"/>
      <c r="F58" s="144"/>
      <c r="G58" s="15">
        <v>3</v>
      </c>
      <c r="H58" s="15">
        <v>9</v>
      </c>
      <c r="I58" s="15"/>
      <c r="J58" s="15"/>
      <c r="K58" s="15"/>
      <c r="L58" s="15"/>
      <c r="M58" s="15">
        <v>6</v>
      </c>
      <c r="N58" s="15"/>
      <c r="O58" s="15"/>
      <c r="P58" s="18">
        <f t="shared" si="0"/>
        <v>18</v>
      </c>
    </row>
    <row r="59" spans="1:16" ht="22.5" customHeight="1" x14ac:dyDescent="0.5">
      <c r="A59" s="84"/>
      <c r="B59" s="85" t="s">
        <v>558</v>
      </c>
      <c r="C59" s="85" t="s">
        <v>151</v>
      </c>
      <c r="D59" s="85" t="s">
        <v>147</v>
      </c>
      <c r="E59" s="144"/>
      <c r="F59" s="144"/>
      <c r="G59" s="15">
        <v>2</v>
      </c>
      <c r="H59" s="15">
        <v>19</v>
      </c>
      <c r="I59" s="15"/>
      <c r="J59" s="15"/>
      <c r="K59" s="15"/>
      <c r="L59" s="15"/>
      <c r="M59" s="15">
        <v>1</v>
      </c>
      <c r="N59" s="15">
        <v>3</v>
      </c>
      <c r="O59" s="15"/>
      <c r="P59" s="18">
        <f t="shared" si="0"/>
        <v>25</v>
      </c>
    </row>
    <row r="60" spans="1:16" ht="22.5" customHeight="1" x14ac:dyDescent="0.5">
      <c r="A60" s="84"/>
      <c r="B60" s="83" t="s">
        <v>242</v>
      </c>
      <c r="C60" s="83" t="s">
        <v>254</v>
      </c>
      <c r="D60" s="83" t="s">
        <v>134</v>
      </c>
      <c r="E60" s="144"/>
      <c r="F60" s="144"/>
      <c r="G60" s="15">
        <v>2</v>
      </c>
      <c r="H60" s="15">
        <v>16</v>
      </c>
      <c r="I60" s="15"/>
      <c r="J60" s="15"/>
      <c r="K60" s="15"/>
      <c r="L60" s="15"/>
      <c r="M60" s="15"/>
      <c r="N60" s="15">
        <v>18</v>
      </c>
      <c r="O60" s="15"/>
      <c r="P60" s="18">
        <f t="shared" si="0"/>
        <v>36</v>
      </c>
    </row>
    <row r="61" spans="1:16" ht="22.5" customHeight="1" x14ac:dyDescent="0.5">
      <c r="A61" s="84">
        <v>14</v>
      </c>
      <c r="B61" s="90" t="s">
        <v>714</v>
      </c>
      <c r="C61" s="90" t="s">
        <v>713</v>
      </c>
      <c r="D61" s="90" t="s">
        <v>626</v>
      </c>
      <c r="E61" s="144" t="s">
        <v>198</v>
      </c>
      <c r="F61" s="144" t="s">
        <v>113</v>
      </c>
      <c r="G61" s="15"/>
      <c r="H61" s="15">
        <v>6</v>
      </c>
      <c r="I61" s="15"/>
      <c r="J61" s="15"/>
      <c r="K61" s="15"/>
      <c r="L61" s="15"/>
      <c r="M61" s="15">
        <v>3</v>
      </c>
      <c r="N61" s="15"/>
      <c r="O61" s="15"/>
      <c r="P61" s="18">
        <f t="shared" si="0"/>
        <v>9</v>
      </c>
    </row>
    <row r="62" spans="1:16" ht="22.5" customHeight="1" x14ac:dyDescent="0.5">
      <c r="A62" s="84"/>
      <c r="B62" s="83" t="s">
        <v>418</v>
      </c>
      <c r="C62" s="83" t="s">
        <v>421</v>
      </c>
      <c r="D62" s="83" t="s">
        <v>140</v>
      </c>
      <c r="E62" s="144"/>
      <c r="F62" s="144"/>
      <c r="G62" s="15"/>
      <c r="H62" s="15">
        <v>27</v>
      </c>
      <c r="I62" s="15"/>
      <c r="J62" s="15"/>
      <c r="K62" s="15"/>
      <c r="L62" s="15"/>
      <c r="M62" s="15">
        <v>5</v>
      </c>
      <c r="N62" s="15"/>
      <c r="O62" s="15"/>
      <c r="P62" s="18">
        <f t="shared" si="0"/>
        <v>32</v>
      </c>
    </row>
    <row r="63" spans="1:16" ht="22.5" customHeight="1" x14ac:dyDescent="0.5">
      <c r="A63" s="84"/>
      <c r="B63" s="83" t="s">
        <v>342</v>
      </c>
      <c r="C63" s="83" t="s">
        <v>384</v>
      </c>
      <c r="D63" s="83" t="s">
        <v>140</v>
      </c>
      <c r="E63" s="144"/>
      <c r="F63" s="144"/>
      <c r="G63" s="15">
        <v>1</v>
      </c>
      <c r="H63" s="15">
        <v>7</v>
      </c>
      <c r="I63" s="15"/>
      <c r="J63" s="15"/>
      <c r="K63" s="15"/>
      <c r="L63" s="15"/>
      <c r="M63" s="15">
        <v>7</v>
      </c>
      <c r="N63" s="15">
        <v>25</v>
      </c>
      <c r="O63" s="15"/>
      <c r="P63" s="18">
        <f t="shared" si="0"/>
        <v>40</v>
      </c>
    </row>
    <row r="64" spans="1:16" ht="22.5" customHeight="1" x14ac:dyDescent="0.5">
      <c r="A64" s="84"/>
      <c r="B64" s="83" t="s">
        <v>215</v>
      </c>
      <c r="C64" s="83" t="s">
        <v>214</v>
      </c>
      <c r="D64" s="83" t="s">
        <v>140</v>
      </c>
      <c r="E64" s="144"/>
      <c r="F64" s="144"/>
      <c r="G64" s="15">
        <v>2</v>
      </c>
      <c r="H64" s="15">
        <v>6</v>
      </c>
      <c r="I64" s="15">
        <v>1</v>
      </c>
      <c r="J64" s="15"/>
      <c r="K64" s="15"/>
      <c r="L64" s="15"/>
      <c r="M64" s="15"/>
      <c r="N64" s="15">
        <v>8</v>
      </c>
      <c r="O64" s="15"/>
      <c r="P64" s="18">
        <f t="shared" si="0"/>
        <v>17</v>
      </c>
    </row>
    <row r="65" spans="1:16" ht="22.5" customHeight="1" x14ac:dyDescent="0.5">
      <c r="A65" s="84"/>
      <c r="B65" s="85" t="s">
        <v>212</v>
      </c>
      <c r="C65" s="85" t="s">
        <v>214</v>
      </c>
      <c r="D65" s="85" t="s">
        <v>140</v>
      </c>
      <c r="E65" s="144"/>
      <c r="F65" s="144"/>
      <c r="G65" s="15">
        <v>1</v>
      </c>
      <c r="H65" s="15">
        <v>3</v>
      </c>
      <c r="I65" s="15"/>
      <c r="J65" s="15"/>
      <c r="K65" s="15"/>
      <c r="L65" s="15"/>
      <c r="M65" s="15"/>
      <c r="N65" s="15">
        <v>18</v>
      </c>
      <c r="O65" s="15"/>
      <c r="P65" s="18">
        <f t="shared" si="0"/>
        <v>22</v>
      </c>
    </row>
    <row r="66" spans="1:16" ht="22.5" customHeight="1" x14ac:dyDescent="0.5">
      <c r="A66" s="84">
        <v>15</v>
      </c>
      <c r="B66" s="89" t="s">
        <v>563</v>
      </c>
      <c r="C66" s="89" t="s">
        <v>581</v>
      </c>
      <c r="D66" s="89" t="s">
        <v>562</v>
      </c>
      <c r="E66" s="144" t="s">
        <v>199</v>
      </c>
      <c r="F66" s="144" t="s">
        <v>114</v>
      </c>
      <c r="G66" s="15"/>
      <c r="H66" s="15">
        <v>8</v>
      </c>
      <c r="I66" s="15"/>
      <c r="J66" s="15"/>
      <c r="K66" s="15"/>
      <c r="L66" s="15"/>
      <c r="M66" s="15"/>
      <c r="N66" s="15"/>
      <c r="O66" s="15"/>
      <c r="P66" s="18">
        <f t="shared" si="0"/>
        <v>8</v>
      </c>
    </row>
    <row r="67" spans="1:16" ht="22.5" customHeight="1" x14ac:dyDescent="0.5">
      <c r="A67" s="84"/>
      <c r="B67" s="85" t="s">
        <v>142</v>
      </c>
      <c r="C67" s="85" t="s">
        <v>171</v>
      </c>
      <c r="D67" s="85" t="s">
        <v>147</v>
      </c>
      <c r="E67" s="144"/>
      <c r="F67" s="144"/>
      <c r="G67" s="15"/>
      <c r="H67" s="15">
        <v>18</v>
      </c>
      <c r="I67" s="15"/>
      <c r="J67" s="15"/>
      <c r="K67" s="15"/>
      <c r="L67" s="15"/>
      <c r="M67" s="15">
        <v>1</v>
      </c>
      <c r="N67" s="15"/>
      <c r="O67" s="15"/>
      <c r="P67" s="18">
        <f t="shared" si="0"/>
        <v>19</v>
      </c>
    </row>
    <row r="68" spans="1:16" ht="22.5" customHeight="1" x14ac:dyDescent="0.5">
      <c r="A68" s="84"/>
      <c r="B68" s="85" t="s">
        <v>755</v>
      </c>
      <c r="C68" s="85" t="s">
        <v>577</v>
      </c>
      <c r="D68" s="85" t="s">
        <v>147</v>
      </c>
      <c r="E68" s="144"/>
      <c r="F68" s="144"/>
      <c r="G68" s="15">
        <v>1</v>
      </c>
      <c r="H68" s="15">
        <v>60</v>
      </c>
      <c r="I68" s="15"/>
      <c r="J68" s="15"/>
      <c r="K68" s="15"/>
      <c r="L68" s="15"/>
      <c r="M68" s="15">
        <v>3</v>
      </c>
      <c r="N68" s="15">
        <v>24</v>
      </c>
      <c r="O68" s="15">
        <v>1</v>
      </c>
      <c r="P68" s="18">
        <f t="shared" si="0"/>
        <v>89</v>
      </c>
    </row>
    <row r="69" spans="1:16" ht="22.5" customHeight="1" x14ac:dyDescent="0.5">
      <c r="A69" s="84"/>
      <c r="B69" s="85" t="s">
        <v>771</v>
      </c>
      <c r="C69" s="85" t="s">
        <v>772</v>
      </c>
      <c r="D69" s="85" t="s">
        <v>134</v>
      </c>
      <c r="E69" s="144"/>
      <c r="F69" s="144"/>
      <c r="G69" s="15"/>
      <c r="H69" s="15">
        <v>6</v>
      </c>
      <c r="I69" s="15">
        <v>3</v>
      </c>
      <c r="J69" s="15"/>
      <c r="K69" s="15"/>
      <c r="L69" s="15"/>
      <c r="M69" s="15"/>
      <c r="N69" s="15">
        <v>13</v>
      </c>
      <c r="O69" s="15"/>
      <c r="P69" s="18">
        <f t="shared" si="0"/>
        <v>22</v>
      </c>
    </row>
    <row r="70" spans="1:16" ht="22.5" customHeight="1" x14ac:dyDescent="0.5">
      <c r="A70" s="84"/>
      <c r="B70" s="85" t="s">
        <v>138</v>
      </c>
      <c r="C70" s="85" t="s">
        <v>153</v>
      </c>
      <c r="D70" s="85" t="s">
        <v>134</v>
      </c>
      <c r="E70" s="144"/>
      <c r="F70" s="144"/>
      <c r="G70" s="15"/>
      <c r="H70" s="15">
        <v>13</v>
      </c>
      <c r="I70" s="15"/>
      <c r="J70" s="15"/>
      <c r="K70" s="15"/>
      <c r="L70" s="15"/>
      <c r="M70" s="15"/>
      <c r="N70" s="15">
        <v>14</v>
      </c>
      <c r="O70" s="15"/>
      <c r="P70" s="18">
        <f t="shared" si="0"/>
        <v>27</v>
      </c>
    </row>
    <row r="71" spans="1:16" ht="22.5" customHeight="1" x14ac:dyDescent="0.5">
      <c r="A71" s="84">
        <v>16</v>
      </c>
      <c r="B71" s="85" t="s">
        <v>558</v>
      </c>
      <c r="C71" s="85" t="s">
        <v>151</v>
      </c>
      <c r="D71" s="85" t="s">
        <v>147</v>
      </c>
      <c r="E71" s="144" t="s">
        <v>200</v>
      </c>
      <c r="F71" s="144" t="s">
        <v>116</v>
      </c>
      <c r="G71" s="15"/>
      <c r="H71" s="15">
        <v>22</v>
      </c>
      <c r="I71" s="15"/>
      <c r="J71" s="15"/>
      <c r="K71" s="15"/>
      <c r="L71" s="15"/>
      <c r="M71" s="15">
        <v>1</v>
      </c>
      <c r="N71" s="15"/>
      <c r="O71" s="15"/>
      <c r="P71" s="18">
        <f t="shared" si="0"/>
        <v>23</v>
      </c>
    </row>
    <row r="72" spans="1:16" ht="22.5" customHeight="1" x14ac:dyDescent="0.5">
      <c r="A72" s="84"/>
      <c r="B72" s="85" t="s">
        <v>142</v>
      </c>
      <c r="C72" s="85" t="s">
        <v>171</v>
      </c>
      <c r="D72" s="85" t="s">
        <v>147</v>
      </c>
      <c r="E72" s="144"/>
      <c r="F72" s="144"/>
      <c r="G72" s="15">
        <v>1</v>
      </c>
      <c r="H72" s="15">
        <v>30</v>
      </c>
      <c r="I72" s="15"/>
      <c r="J72" s="15"/>
      <c r="K72" s="15"/>
      <c r="L72" s="15"/>
      <c r="M72" s="15"/>
      <c r="N72" s="15">
        <v>7</v>
      </c>
      <c r="O72" s="15"/>
      <c r="P72" s="18">
        <f t="shared" si="0"/>
        <v>38</v>
      </c>
    </row>
    <row r="73" spans="1:16" ht="22.5" customHeight="1" x14ac:dyDescent="0.5">
      <c r="A73" s="84"/>
      <c r="B73" s="85" t="s">
        <v>309</v>
      </c>
      <c r="C73" s="85" t="s">
        <v>327</v>
      </c>
      <c r="D73" s="85" t="s">
        <v>318</v>
      </c>
      <c r="E73" s="144"/>
      <c r="F73" s="144"/>
      <c r="G73" s="15"/>
      <c r="H73" s="15">
        <v>15</v>
      </c>
      <c r="I73" s="15"/>
      <c r="J73" s="15"/>
      <c r="K73" s="15"/>
      <c r="L73" s="15"/>
      <c r="M73" s="15"/>
      <c r="N73" s="15">
        <v>18</v>
      </c>
      <c r="O73" s="15"/>
      <c r="P73" s="18">
        <f t="shared" si="0"/>
        <v>33</v>
      </c>
    </row>
    <row r="74" spans="1:16" ht="22.5" customHeight="1" x14ac:dyDescent="0.5">
      <c r="A74" s="84"/>
      <c r="B74" s="85" t="s">
        <v>698</v>
      </c>
      <c r="C74" s="85" t="s">
        <v>690</v>
      </c>
      <c r="D74" s="85" t="s">
        <v>318</v>
      </c>
      <c r="E74" s="144"/>
      <c r="F74" s="144"/>
      <c r="G74" s="15"/>
      <c r="H74" s="15">
        <v>15</v>
      </c>
      <c r="I74" s="15"/>
      <c r="J74" s="15"/>
      <c r="K74" s="15"/>
      <c r="L74" s="15"/>
      <c r="M74" s="15">
        <v>1</v>
      </c>
      <c r="N74" s="15">
        <v>11</v>
      </c>
      <c r="O74" s="15"/>
      <c r="P74" s="18">
        <f t="shared" si="0"/>
        <v>27</v>
      </c>
    </row>
    <row r="75" spans="1:16" ht="22.5" customHeight="1" x14ac:dyDescent="0.5">
      <c r="A75" s="84">
        <v>17</v>
      </c>
      <c r="B75" s="90" t="s">
        <v>561</v>
      </c>
      <c r="C75" s="90" t="s">
        <v>580</v>
      </c>
      <c r="D75" s="90" t="s">
        <v>562</v>
      </c>
      <c r="E75" s="144" t="s">
        <v>201</v>
      </c>
      <c r="F75" s="144" t="s">
        <v>130</v>
      </c>
      <c r="G75" s="15"/>
      <c r="H75" s="15">
        <v>8</v>
      </c>
      <c r="I75" s="15">
        <v>2</v>
      </c>
      <c r="J75" s="15"/>
      <c r="K75" s="15"/>
      <c r="L75" s="15"/>
      <c r="M75" s="15">
        <v>3</v>
      </c>
      <c r="N75" s="15">
        <v>6</v>
      </c>
      <c r="O75" s="15"/>
      <c r="P75" s="18">
        <f t="shared" si="0"/>
        <v>19</v>
      </c>
    </row>
    <row r="76" spans="1:16" ht="22.5" customHeight="1" x14ac:dyDescent="0.5">
      <c r="A76" s="84"/>
      <c r="B76" s="83" t="s">
        <v>602</v>
      </c>
      <c r="C76" s="83" t="s">
        <v>151</v>
      </c>
      <c r="D76" s="83" t="s">
        <v>147</v>
      </c>
      <c r="E76" s="144"/>
      <c r="F76" s="144"/>
      <c r="G76" s="15">
        <v>3</v>
      </c>
      <c r="H76" s="15">
        <v>24</v>
      </c>
      <c r="I76" s="15"/>
      <c r="J76" s="15"/>
      <c r="K76" s="15"/>
      <c r="L76" s="15"/>
      <c r="M76" s="15">
        <v>6</v>
      </c>
      <c r="N76" s="15"/>
      <c r="O76" s="15"/>
      <c r="P76" s="18">
        <f t="shared" si="0"/>
        <v>33</v>
      </c>
    </row>
    <row r="77" spans="1:16" ht="22.5" customHeight="1" x14ac:dyDescent="0.5">
      <c r="A77" s="84"/>
      <c r="B77" s="85" t="s">
        <v>144</v>
      </c>
      <c r="C77" s="85" t="s">
        <v>172</v>
      </c>
      <c r="D77" s="85" t="s">
        <v>147</v>
      </c>
      <c r="E77" s="144"/>
      <c r="F77" s="144"/>
      <c r="G77" s="15">
        <v>4</v>
      </c>
      <c r="H77" s="15">
        <v>12</v>
      </c>
      <c r="I77" s="15">
        <v>7</v>
      </c>
      <c r="J77" s="15"/>
      <c r="K77" s="15"/>
      <c r="L77" s="15"/>
      <c r="M77" s="15">
        <v>2</v>
      </c>
      <c r="N77" s="15">
        <v>18</v>
      </c>
      <c r="O77" s="15"/>
      <c r="P77" s="18">
        <f t="shared" si="0"/>
        <v>43</v>
      </c>
    </row>
    <row r="78" spans="1:16" ht="22.5" customHeight="1" x14ac:dyDescent="0.5">
      <c r="A78" s="84"/>
      <c r="B78" s="85" t="s">
        <v>138</v>
      </c>
      <c r="C78" s="85" t="s">
        <v>153</v>
      </c>
      <c r="D78" s="85" t="s">
        <v>134</v>
      </c>
      <c r="E78" s="144"/>
      <c r="F78" s="144"/>
      <c r="G78" s="15"/>
      <c r="H78" s="15">
        <v>19</v>
      </c>
      <c r="I78" s="15"/>
      <c r="J78" s="15"/>
      <c r="K78" s="15"/>
      <c r="L78" s="15"/>
      <c r="M78" s="15"/>
      <c r="N78" s="15">
        <v>14</v>
      </c>
      <c r="O78" s="15"/>
      <c r="P78" s="18">
        <f t="shared" si="0"/>
        <v>33</v>
      </c>
    </row>
    <row r="79" spans="1:16" ht="22.5" customHeight="1" x14ac:dyDescent="0.5">
      <c r="A79" s="84"/>
      <c r="B79" s="85" t="s">
        <v>771</v>
      </c>
      <c r="C79" s="85" t="s">
        <v>772</v>
      </c>
      <c r="D79" s="85" t="s">
        <v>134</v>
      </c>
      <c r="E79" s="144"/>
      <c r="F79" s="144"/>
      <c r="G79" s="15">
        <v>1</v>
      </c>
      <c r="H79" s="15">
        <v>6</v>
      </c>
      <c r="I79" s="15">
        <v>2</v>
      </c>
      <c r="J79" s="15"/>
      <c r="K79" s="15"/>
      <c r="L79" s="15"/>
      <c r="M79" s="15"/>
      <c r="N79" s="15">
        <v>7</v>
      </c>
      <c r="O79" s="15"/>
      <c r="P79" s="18">
        <f t="shared" si="0"/>
        <v>16</v>
      </c>
    </row>
    <row r="80" spans="1:16" ht="22.5" customHeight="1" x14ac:dyDescent="0.5">
      <c r="A80" s="84"/>
      <c r="B80" s="83" t="s">
        <v>157</v>
      </c>
      <c r="C80" s="83" t="s">
        <v>152</v>
      </c>
      <c r="D80" s="83" t="s">
        <v>134</v>
      </c>
      <c r="E80" s="144"/>
      <c r="F80" s="144"/>
      <c r="G80" s="15"/>
      <c r="H80" s="15">
        <v>5</v>
      </c>
      <c r="I80" s="15">
        <v>3</v>
      </c>
      <c r="J80" s="15"/>
      <c r="K80" s="15"/>
      <c r="L80" s="15"/>
      <c r="M80" s="15">
        <v>1</v>
      </c>
      <c r="N80" s="15">
        <v>8</v>
      </c>
      <c r="O80" s="15"/>
      <c r="P80" s="18">
        <f t="shared" si="0"/>
        <v>17</v>
      </c>
    </row>
    <row r="81" spans="1:16" ht="22.5" customHeight="1" x14ac:dyDescent="0.5">
      <c r="A81" s="84">
        <v>18</v>
      </c>
      <c r="B81" s="89" t="s">
        <v>711</v>
      </c>
      <c r="C81" s="89" t="s">
        <v>713</v>
      </c>
      <c r="D81" s="89" t="s">
        <v>626</v>
      </c>
      <c r="E81" s="144" t="s">
        <v>202</v>
      </c>
      <c r="F81" s="144" t="s">
        <v>132</v>
      </c>
      <c r="G81" s="17"/>
      <c r="H81" s="17">
        <v>6</v>
      </c>
      <c r="I81" s="17"/>
      <c r="J81" s="17"/>
      <c r="K81" s="17"/>
      <c r="L81" s="17"/>
      <c r="M81" s="17">
        <v>2</v>
      </c>
      <c r="N81" s="17">
        <v>3</v>
      </c>
      <c r="O81" s="17"/>
      <c r="P81" s="18">
        <f t="shared" si="0"/>
        <v>11</v>
      </c>
    </row>
    <row r="82" spans="1:16" ht="22.5" customHeight="1" x14ac:dyDescent="0.5">
      <c r="A82" s="84"/>
      <c r="B82" s="83" t="s">
        <v>342</v>
      </c>
      <c r="C82" s="83" t="s">
        <v>384</v>
      </c>
      <c r="D82" s="83" t="s">
        <v>140</v>
      </c>
      <c r="E82" s="144"/>
      <c r="F82" s="144"/>
      <c r="G82" s="17">
        <v>2</v>
      </c>
      <c r="H82" s="17">
        <v>15</v>
      </c>
      <c r="I82" s="17"/>
      <c r="J82" s="17"/>
      <c r="K82" s="17"/>
      <c r="L82" s="17"/>
      <c r="M82" s="17">
        <v>9</v>
      </c>
      <c r="N82" s="17">
        <v>3</v>
      </c>
      <c r="O82" s="17"/>
      <c r="P82" s="18">
        <f t="shared" ref="P82:P108" si="1">SUM(G82:O82)</f>
        <v>29</v>
      </c>
    </row>
    <row r="83" spans="1:16" ht="22.5" customHeight="1" x14ac:dyDescent="0.5">
      <c r="A83" s="84"/>
      <c r="B83" s="85" t="s">
        <v>439</v>
      </c>
      <c r="C83" s="85" t="s">
        <v>151</v>
      </c>
      <c r="D83" s="85" t="s">
        <v>140</v>
      </c>
      <c r="E83" s="144"/>
      <c r="F83" s="144"/>
      <c r="G83" s="17">
        <v>1</v>
      </c>
      <c r="H83" s="17">
        <v>17</v>
      </c>
      <c r="I83" s="17"/>
      <c r="J83" s="17"/>
      <c r="K83" s="17"/>
      <c r="L83" s="17"/>
      <c r="M83" s="17">
        <v>4</v>
      </c>
      <c r="N83" s="17">
        <v>9</v>
      </c>
      <c r="O83" s="17"/>
      <c r="P83" s="18">
        <f t="shared" si="1"/>
        <v>31</v>
      </c>
    </row>
    <row r="84" spans="1:16" ht="22.5" customHeight="1" x14ac:dyDescent="0.5">
      <c r="A84" s="84"/>
      <c r="B84" s="85" t="s">
        <v>217</v>
      </c>
      <c r="C84" s="85" t="s">
        <v>52</v>
      </c>
      <c r="D84" s="85" t="s">
        <v>140</v>
      </c>
      <c r="E84" s="144"/>
      <c r="F84" s="144"/>
      <c r="G84" s="17"/>
      <c r="H84" s="17">
        <v>13</v>
      </c>
      <c r="I84" s="17">
        <v>2</v>
      </c>
      <c r="J84" s="17"/>
      <c r="K84" s="17"/>
      <c r="L84" s="17"/>
      <c r="M84" s="17">
        <v>5</v>
      </c>
      <c r="N84" s="17">
        <v>9</v>
      </c>
      <c r="O84" s="17"/>
      <c r="P84" s="18">
        <f t="shared" si="1"/>
        <v>29</v>
      </c>
    </row>
    <row r="85" spans="1:16" ht="22.5" customHeight="1" x14ac:dyDescent="0.5">
      <c r="A85" s="84"/>
      <c r="B85" s="85" t="s">
        <v>104</v>
      </c>
      <c r="C85" s="85" t="s">
        <v>52</v>
      </c>
      <c r="D85" s="85" t="s">
        <v>53</v>
      </c>
      <c r="E85" s="144"/>
      <c r="F85" s="144"/>
      <c r="G85" s="17"/>
      <c r="H85" s="17">
        <v>14</v>
      </c>
      <c r="I85" s="17">
        <v>6</v>
      </c>
      <c r="J85" s="17"/>
      <c r="K85" s="17"/>
      <c r="L85" s="17"/>
      <c r="M85" s="17"/>
      <c r="N85" s="17">
        <v>43</v>
      </c>
      <c r="O85" s="17"/>
      <c r="P85" s="18">
        <f t="shared" si="1"/>
        <v>63</v>
      </c>
    </row>
    <row r="86" spans="1:16" ht="22.5" customHeight="1" x14ac:dyDescent="0.5">
      <c r="A86" s="84">
        <v>19</v>
      </c>
      <c r="B86" s="90" t="s">
        <v>709</v>
      </c>
      <c r="C86" s="90" t="s">
        <v>710</v>
      </c>
      <c r="D86" s="90" t="s">
        <v>562</v>
      </c>
      <c r="E86" s="146" t="s">
        <v>186</v>
      </c>
      <c r="F86" s="146" t="s">
        <v>188</v>
      </c>
      <c r="G86" s="17">
        <v>1</v>
      </c>
      <c r="H86" s="17">
        <v>14</v>
      </c>
      <c r="I86" s="17"/>
      <c r="J86" s="17"/>
      <c r="K86" s="17"/>
      <c r="L86" s="17"/>
      <c r="M86" s="17"/>
      <c r="N86" s="17">
        <v>1</v>
      </c>
      <c r="O86" s="17"/>
      <c r="P86" s="18">
        <f t="shared" si="1"/>
        <v>16</v>
      </c>
    </row>
    <row r="87" spans="1:16" ht="22.5" customHeight="1" x14ac:dyDescent="0.5">
      <c r="A87" s="84"/>
      <c r="B87" s="85" t="s">
        <v>755</v>
      </c>
      <c r="C87" s="85" t="s">
        <v>577</v>
      </c>
      <c r="D87" s="85" t="s">
        <v>147</v>
      </c>
      <c r="E87" s="147"/>
      <c r="F87" s="147"/>
      <c r="G87" s="17"/>
      <c r="H87" s="17">
        <v>60</v>
      </c>
      <c r="I87" s="17"/>
      <c r="J87" s="17"/>
      <c r="K87" s="17"/>
      <c r="L87" s="17"/>
      <c r="M87" s="17">
        <v>11</v>
      </c>
      <c r="N87" s="17"/>
      <c r="O87" s="17"/>
      <c r="P87" s="18">
        <f t="shared" si="1"/>
        <v>71</v>
      </c>
    </row>
    <row r="88" spans="1:16" ht="22.5" customHeight="1" x14ac:dyDescent="0.5">
      <c r="A88" s="84"/>
      <c r="B88" s="83" t="s">
        <v>143</v>
      </c>
      <c r="C88" s="83" t="s">
        <v>171</v>
      </c>
      <c r="D88" s="83" t="s">
        <v>147</v>
      </c>
      <c r="E88" s="147"/>
      <c r="F88" s="147"/>
      <c r="G88" s="17"/>
      <c r="H88" s="17">
        <v>17</v>
      </c>
      <c r="I88" s="17">
        <v>2</v>
      </c>
      <c r="J88" s="17"/>
      <c r="K88" s="17"/>
      <c r="L88" s="17"/>
      <c r="M88" s="17">
        <v>1</v>
      </c>
      <c r="N88" s="17">
        <v>2</v>
      </c>
      <c r="O88" s="17"/>
      <c r="P88" s="18">
        <f t="shared" si="1"/>
        <v>22</v>
      </c>
    </row>
    <row r="89" spans="1:16" ht="22.5" customHeight="1" x14ac:dyDescent="0.5">
      <c r="A89" s="84"/>
      <c r="B89" s="83" t="s">
        <v>157</v>
      </c>
      <c r="C89" s="83" t="s">
        <v>152</v>
      </c>
      <c r="D89" s="83" t="s">
        <v>134</v>
      </c>
      <c r="E89" s="147"/>
      <c r="F89" s="147"/>
      <c r="G89" s="17">
        <v>2</v>
      </c>
      <c r="H89" s="17">
        <v>32</v>
      </c>
      <c r="I89" s="17">
        <v>14</v>
      </c>
      <c r="J89" s="17"/>
      <c r="K89" s="17"/>
      <c r="L89" s="17"/>
      <c r="M89" s="17">
        <v>16</v>
      </c>
      <c r="N89" s="17">
        <v>26</v>
      </c>
      <c r="O89" s="17"/>
      <c r="P89" s="18">
        <f t="shared" si="1"/>
        <v>90</v>
      </c>
    </row>
    <row r="90" spans="1:16" ht="22.5" customHeight="1" x14ac:dyDescent="0.5">
      <c r="A90" s="84"/>
      <c r="B90" s="83" t="s">
        <v>242</v>
      </c>
      <c r="C90" s="83" t="s">
        <v>254</v>
      </c>
      <c r="D90" s="83" t="s">
        <v>134</v>
      </c>
      <c r="E90" s="148"/>
      <c r="F90" s="148"/>
      <c r="G90" s="17"/>
      <c r="H90" s="17">
        <v>30</v>
      </c>
      <c r="I90" s="17"/>
      <c r="J90" s="17"/>
      <c r="K90" s="17"/>
      <c r="L90" s="17"/>
      <c r="M90" s="17"/>
      <c r="N90" s="17">
        <v>35</v>
      </c>
      <c r="O90" s="17"/>
      <c r="P90" s="18">
        <f t="shared" si="1"/>
        <v>65</v>
      </c>
    </row>
    <row r="91" spans="1:16" ht="22.5" customHeight="1" x14ac:dyDescent="0.5">
      <c r="A91" s="84">
        <v>20</v>
      </c>
      <c r="B91" s="89" t="s">
        <v>568</v>
      </c>
      <c r="C91" s="89" t="s">
        <v>579</v>
      </c>
      <c r="D91" s="89" t="s">
        <v>567</v>
      </c>
      <c r="E91" s="141" t="s">
        <v>187</v>
      </c>
      <c r="F91" s="141" t="s">
        <v>189</v>
      </c>
      <c r="G91" s="17">
        <v>1</v>
      </c>
      <c r="H91" s="17">
        <v>10</v>
      </c>
      <c r="I91" s="17">
        <v>8</v>
      </c>
      <c r="J91" s="17"/>
      <c r="K91" s="17"/>
      <c r="L91" s="17"/>
      <c r="M91" s="17">
        <v>2</v>
      </c>
      <c r="N91" s="17">
        <v>7</v>
      </c>
      <c r="O91" s="17"/>
      <c r="P91" s="18">
        <f t="shared" si="1"/>
        <v>28</v>
      </c>
    </row>
    <row r="92" spans="1:16" ht="22.5" customHeight="1" x14ac:dyDescent="0.5">
      <c r="A92" s="84"/>
      <c r="B92" s="83" t="s">
        <v>752</v>
      </c>
      <c r="C92" s="83" t="s">
        <v>754</v>
      </c>
      <c r="D92" s="83" t="s">
        <v>147</v>
      </c>
      <c r="E92" s="142"/>
      <c r="F92" s="142"/>
      <c r="G92" s="17"/>
      <c r="H92" s="4">
        <v>54</v>
      </c>
      <c r="I92" s="4"/>
      <c r="J92" s="4"/>
      <c r="K92" s="4"/>
      <c r="L92" s="4"/>
      <c r="M92" s="4">
        <v>22</v>
      </c>
      <c r="N92" s="4"/>
      <c r="O92" s="4"/>
      <c r="P92" s="18">
        <f t="shared" si="1"/>
        <v>76</v>
      </c>
    </row>
    <row r="93" spans="1:16" ht="22.5" customHeight="1" x14ac:dyDescent="0.5">
      <c r="A93" s="84"/>
      <c r="B93" s="83" t="s">
        <v>602</v>
      </c>
      <c r="C93" s="83" t="s">
        <v>151</v>
      </c>
      <c r="D93" s="83" t="s">
        <v>147</v>
      </c>
      <c r="E93" s="142"/>
      <c r="F93" s="142"/>
      <c r="G93" s="17"/>
      <c r="H93" s="4">
        <v>10</v>
      </c>
      <c r="I93" s="4"/>
      <c r="J93" s="4"/>
      <c r="K93" s="4"/>
      <c r="L93" s="4"/>
      <c r="M93" s="4">
        <v>2</v>
      </c>
      <c r="N93" s="4">
        <v>7</v>
      </c>
      <c r="O93" s="4"/>
      <c r="P93" s="18">
        <f t="shared" si="1"/>
        <v>19</v>
      </c>
    </row>
    <row r="94" spans="1:16" ht="22.5" customHeight="1" x14ac:dyDescent="0.5">
      <c r="A94" s="84"/>
      <c r="B94" s="85" t="s">
        <v>698</v>
      </c>
      <c r="C94" s="85" t="s">
        <v>690</v>
      </c>
      <c r="D94" s="85" t="s">
        <v>318</v>
      </c>
      <c r="E94" s="142"/>
      <c r="F94" s="142"/>
      <c r="G94" s="17"/>
      <c r="H94" s="4">
        <v>29</v>
      </c>
      <c r="I94" s="4"/>
      <c r="J94" s="4"/>
      <c r="K94" s="4"/>
      <c r="L94" s="4"/>
      <c r="M94" s="4"/>
      <c r="N94" s="4">
        <v>11</v>
      </c>
      <c r="O94" s="4"/>
      <c r="P94" s="18">
        <f t="shared" si="1"/>
        <v>40</v>
      </c>
    </row>
    <row r="95" spans="1:16" ht="22.5" customHeight="1" x14ac:dyDescent="0.5">
      <c r="A95" s="84"/>
      <c r="B95" s="85" t="s">
        <v>309</v>
      </c>
      <c r="C95" s="85" t="s">
        <v>327</v>
      </c>
      <c r="D95" s="85" t="s">
        <v>318</v>
      </c>
      <c r="E95" s="143"/>
      <c r="F95" s="143"/>
      <c r="G95" s="17">
        <v>2</v>
      </c>
      <c r="H95" s="4">
        <v>32</v>
      </c>
      <c r="I95" s="4">
        <v>9</v>
      </c>
      <c r="J95" s="4"/>
      <c r="K95" s="4"/>
      <c r="L95" s="4"/>
      <c r="M95" s="4"/>
      <c r="N95" s="4">
        <v>27</v>
      </c>
      <c r="O95" s="4"/>
      <c r="P95" s="18">
        <f t="shared" si="1"/>
        <v>70</v>
      </c>
    </row>
    <row r="96" spans="1:16" ht="22.5" customHeight="1" x14ac:dyDescent="0.5">
      <c r="A96" s="84">
        <v>21</v>
      </c>
      <c r="B96" s="86">
        <v>29</v>
      </c>
      <c r="C96" s="83" t="s">
        <v>472</v>
      </c>
      <c r="D96" s="83" t="s">
        <v>471</v>
      </c>
      <c r="E96" s="145" t="s">
        <v>365</v>
      </c>
      <c r="F96" s="145" t="s">
        <v>366</v>
      </c>
      <c r="G96" s="4">
        <v>1</v>
      </c>
      <c r="H96" s="4">
        <v>15</v>
      </c>
      <c r="I96" s="4"/>
      <c r="J96" s="4"/>
      <c r="K96" s="4"/>
      <c r="L96" s="4"/>
      <c r="M96" s="4">
        <v>3</v>
      </c>
      <c r="N96" s="4"/>
      <c r="O96" s="4"/>
      <c r="P96" s="18">
        <f t="shared" si="1"/>
        <v>19</v>
      </c>
    </row>
    <row r="97" spans="1:16" ht="22.5" customHeight="1" x14ac:dyDescent="0.5">
      <c r="A97" s="84"/>
      <c r="B97" s="85" t="s">
        <v>222</v>
      </c>
      <c r="C97" s="85" t="s">
        <v>223</v>
      </c>
      <c r="D97" s="85" t="s">
        <v>134</v>
      </c>
      <c r="E97" s="145"/>
      <c r="F97" s="145"/>
      <c r="G97" s="4">
        <v>2</v>
      </c>
      <c r="H97" s="4">
        <v>32</v>
      </c>
      <c r="I97" s="4"/>
      <c r="J97" s="4"/>
      <c r="K97" s="4"/>
      <c r="L97" s="4"/>
      <c r="M97" s="4">
        <v>11</v>
      </c>
      <c r="N97" s="4"/>
      <c r="O97" s="4"/>
      <c r="P97" s="18">
        <f t="shared" si="1"/>
        <v>45</v>
      </c>
    </row>
    <row r="98" spans="1:16" ht="22.5" customHeight="1" x14ac:dyDescent="0.5">
      <c r="A98" s="84"/>
      <c r="B98" s="85" t="s">
        <v>277</v>
      </c>
      <c r="C98" s="85" t="s">
        <v>279</v>
      </c>
      <c r="D98" s="85" t="s">
        <v>134</v>
      </c>
      <c r="E98" s="145"/>
      <c r="F98" s="145"/>
      <c r="G98" s="4">
        <v>4</v>
      </c>
      <c r="H98" s="4">
        <v>32</v>
      </c>
      <c r="I98" s="4"/>
      <c r="J98" s="4"/>
      <c r="K98" s="4"/>
      <c r="L98" s="4"/>
      <c r="M98" s="4">
        <v>10</v>
      </c>
      <c r="N98" s="4">
        <v>24</v>
      </c>
      <c r="O98" s="4"/>
      <c r="P98" s="18">
        <f t="shared" si="1"/>
        <v>70</v>
      </c>
    </row>
    <row r="99" spans="1:16" ht="22.5" customHeight="1" x14ac:dyDescent="0.5">
      <c r="A99" s="84"/>
      <c r="B99" s="83" t="s">
        <v>776</v>
      </c>
      <c r="C99" s="83" t="s">
        <v>765</v>
      </c>
      <c r="D99" s="83" t="s">
        <v>318</v>
      </c>
      <c r="E99" s="145"/>
      <c r="F99" s="145"/>
      <c r="G99" s="4"/>
      <c r="H99" s="4">
        <v>11</v>
      </c>
      <c r="I99" s="4"/>
      <c r="J99" s="4"/>
      <c r="K99" s="4"/>
      <c r="L99" s="4"/>
      <c r="M99" s="4">
        <v>2</v>
      </c>
      <c r="N99" s="4">
        <v>6</v>
      </c>
      <c r="O99" s="4"/>
      <c r="P99" s="18">
        <f t="shared" si="1"/>
        <v>19</v>
      </c>
    </row>
    <row r="100" spans="1:16" ht="22.5" customHeight="1" x14ac:dyDescent="0.5">
      <c r="A100" s="84"/>
      <c r="B100" s="83" t="s">
        <v>689</v>
      </c>
      <c r="C100" s="83" t="s">
        <v>690</v>
      </c>
      <c r="D100" s="83" t="s">
        <v>318</v>
      </c>
      <c r="E100" s="145"/>
      <c r="F100" s="145"/>
      <c r="G100" s="4">
        <v>1</v>
      </c>
      <c r="H100" s="4">
        <v>41</v>
      </c>
      <c r="I100" s="4">
        <v>10</v>
      </c>
      <c r="J100" s="4"/>
      <c r="K100" s="4"/>
      <c r="L100" s="4"/>
      <c r="M100" s="4">
        <v>4</v>
      </c>
      <c r="N100" s="4">
        <v>37</v>
      </c>
      <c r="O100" s="4"/>
      <c r="P100" s="18">
        <f t="shared" si="1"/>
        <v>93</v>
      </c>
    </row>
    <row r="101" spans="1:16" ht="22.5" customHeight="1" x14ac:dyDescent="0.5">
      <c r="A101" s="84">
        <v>22</v>
      </c>
      <c r="B101" s="89" t="s">
        <v>739</v>
      </c>
      <c r="C101" s="89" t="s">
        <v>741</v>
      </c>
      <c r="D101" s="89" t="s">
        <v>626</v>
      </c>
      <c r="E101" s="144" t="s">
        <v>367</v>
      </c>
      <c r="F101" s="144" t="s">
        <v>368</v>
      </c>
      <c r="G101" s="4"/>
      <c r="H101" s="4">
        <v>3</v>
      </c>
      <c r="I101" s="4"/>
      <c r="J101" s="4"/>
      <c r="K101" s="4"/>
      <c r="L101" s="4"/>
      <c r="M101" s="4">
        <v>1</v>
      </c>
      <c r="N101" s="4"/>
      <c r="O101" s="4"/>
      <c r="P101" s="18">
        <f t="shared" si="1"/>
        <v>4</v>
      </c>
    </row>
    <row r="102" spans="1:16" ht="22.5" customHeight="1" x14ac:dyDescent="0.5">
      <c r="A102" s="84"/>
      <c r="B102" s="85" t="s">
        <v>431</v>
      </c>
      <c r="C102" s="85" t="s">
        <v>383</v>
      </c>
      <c r="D102" s="85" t="s">
        <v>140</v>
      </c>
      <c r="E102" s="144"/>
      <c r="F102" s="144"/>
      <c r="G102" s="4"/>
      <c r="H102" s="4">
        <v>2</v>
      </c>
      <c r="I102" s="4"/>
      <c r="J102" s="4"/>
      <c r="K102" s="4"/>
      <c r="L102" s="4"/>
      <c r="M102" s="4">
        <v>8</v>
      </c>
      <c r="N102" s="4">
        <v>1</v>
      </c>
      <c r="O102" s="4"/>
      <c r="P102" s="18">
        <f t="shared" si="1"/>
        <v>11</v>
      </c>
    </row>
    <row r="103" spans="1:16" ht="22.5" customHeight="1" x14ac:dyDescent="0.5">
      <c r="A103" s="84"/>
      <c r="B103" s="85" t="s">
        <v>526</v>
      </c>
      <c r="C103" s="85" t="s">
        <v>421</v>
      </c>
      <c r="D103" s="85" t="s">
        <v>509</v>
      </c>
      <c r="E103" s="144"/>
      <c r="F103" s="144"/>
      <c r="G103" s="4"/>
      <c r="H103" s="4">
        <v>7</v>
      </c>
      <c r="I103" s="4"/>
      <c r="J103" s="4"/>
      <c r="K103" s="4"/>
      <c r="L103" s="4"/>
      <c r="M103" s="4"/>
      <c r="N103" s="4">
        <v>17</v>
      </c>
      <c r="O103" s="4"/>
      <c r="P103" s="18">
        <f t="shared" si="1"/>
        <v>24</v>
      </c>
    </row>
    <row r="104" spans="1:16" ht="22.5" customHeight="1" x14ac:dyDescent="0.5">
      <c r="A104" s="84">
        <v>23</v>
      </c>
      <c r="B104" s="85" t="s">
        <v>104</v>
      </c>
      <c r="C104" s="85" t="s">
        <v>52</v>
      </c>
      <c r="D104" s="85" t="s">
        <v>53</v>
      </c>
      <c r="E104" s="145" t="s">
        <v>767</v>
      </c>
      <c r="F104" s="144" t="s">
        <v>769</v>
      </c>
      <c r="G104" s="4"/>
      <c r="H104" s="4">
        <v>5</v>
      </c>
      <c r="I104" s="4"/>
      <c r="J104" s="4"/>
      <c r="K104" s="4"/>
      <c r="L104" s="4"/>
      <c r="M104" s="4"/>
      <c r="N104" s="4">
        <v>24</v>
      </c>
      <c r="O104" s="4"/>
      <c r="P104" s="18">
        <f t="shared" si="1"/>
        <v>29</v>
      </c>
    </row>
    <row r="105" spans="1:16" ht="22.5" customHeight="1" x14ac:dyDescent="0.5">
      <c r="A105" s="84"/>
      <c r="B105" s="85" t="s">
        <v>238</v>
      </c>
      <c r="C105" s="85" t="s">
        <v>267</v>
      </c>
      <c r="D105" s="85" t="s">
        <v>140</v>
      </c>
      <c r="E105" s="145"/>
      <c r="F105" s="144"/>
      <c r="G105" s="4"/>
      <c r="H105" s="4">
        <v>1</v>
      </c>
      <c r="I105" s="4"/>
      <c r="J105" s="4"/>
      <c r="K105" s="4"/>
      <c r="L105" s="4"/>
      <c r="M105" s="4"/>
      <c r="N105" s="4">
        <v>12</v>
      </c>
      <c r="O105" s="4"/>
      <c r="P105" s="18">
        <f t="shared" si="1"/>
        <v>13</v>
      </c>
    </row>
    <row r="106" spans="1:16" ht="22.5" customHeight="1" x14ac:dyDescent="0.5">
      <c r="A106" s="84">
        <v>24</v>
      </c>
      <c r="B106" s="83" t="s">
        <v>224</v>
      </c>
      <c r="C106" s="83" t="s">
        <v>226</v>
      </c>
      <c r="D106" s="83" t="s">
        <v>134</v>
      </c>
      <c r="E106" s="141" t="s">
        <v>768</v>
      </c>
      <c r="F106" s="141" t="s">
        <v>770</v>
      </c>
      <c r="G106" s="4"/>
      <c r="H106" s="4">
        <v>10</v>
      </c>
      <c r="I106" s="4"/>
      <c r="J106" s="4"/>
      <c r="K106" s="4"/>
      <c r="L106" s="4"/>
      <c r="M106" s="4">
        <v>1</v>
      </c>
      <c r="N106" s="4">
        <v>4</v>
      </c>
      <c r="O106" s="4"/>
      <c r="P106" s="18">
        <f t="shared" si="1"/>
        <v>15</v>
      </c>
    </row>
    <row r="107" spans="1:16" ht="22.5" customHeight="1" x14ac:dyDescent="0.5">
      <c r="A107" s="84"/>
      <c r="B107" s="85" t="s">
        <v>771</v>
      </c>
      <c r="C107" s="85" t="s">
        <v>772</v>
      </c>
      <c r="D107" s="85" t="s">
        <v>134</v>
      </c>
      <c r="E107" s="142"/>
      <c r="F107" s="142"/>
      <c r="G107" s="4"/>
      <c r="H107" s="4">
        <v>4</v>
      </c>
      <c r="I107" s="4"/>
      <c r="J107" s="4"/>
      <c r="K107" s="4"/>
      <c r="L107" s="4"/>
      <c r="M107" s="4"/>
      <c r="N107" s="4">
        <v>2</v>
      </c>
      <c r="O107" s="4"/>
      <c r="P107" s="18">
        <f t="shared" si="1"/>
        <v>6</v>
      </c>
    </row>
    <row r="108" spans="1:16" ht="22.5" customHeight="1" x14ac:dyDescent="0.5">
      <c r="A108" s="84"/>
      <c r="B108" s="83" t="s">
        <v>157</v>
      </c>
      <c r="C108" s="83" t="s">
        <v>152</v>
      </c>
      <c r="D108" s="83" t="s">
        <v>134</v>
      </c>
      <c r="E108" s="143"/>
      <c r="F108" s="143"/>
      <c r="G108" s="4"/>
      <c r="H108" s="4">
        <v>13</v>
      </c>
      <c r="I108" s="4"/>
      <c r="J108" s="4"/>
      <c r="K108" s="4"/>
      <c r="L108" s="4"/>
      <c r="M108" s="4">
        <v>6</v>
      </c>
      <c r="N108" s="4">
        <v>18</v>
      </c>
      <c r="O108" s="4"/>
      <c r="P108" s="18">
        <f t="shared" si="1"/>
        <v>37</v>
      </c>
    </row>
    <row r="109" spans="1:16" ht="21" customHeight="1" x14ac:dyDescent="0.5">
      <c r="A109" s="21"/>
      <c r="B109" s="22"/>
      <c r="C109" s="23"/>
      <c r="D109" s="24"/>
      <c r="E109" s="25"/>
      <c r="F109" s="25"/>
      <c r="G109" s="19">
        <f t="shared" ref="G109:P109" si="2">SUM(G5:G108)</f>
        <v>105</v>
      </c>
      <c r="H109" s="19">
        <f t="shared" si="2"/>
        <v>1938</v>
      </c>
      <c r="I109" s="19">
        <f t="shared" si="2"/>
        <v>157</v>
      </c>
      <c r="J109" s="19">
        <f t="shared" si="2"/>
        <v>0</v>
      </c>
      <c r="K109" s="19">
        <f t="shared" si="2"/>
        <v>0</v>
      </c>
      <c r="L109" s="19">
        <f t="shared" si="2"/>
        <v>0</v>
      </c>
      <c r="M109" s="19">
        <f t="shared" si="2"/>
        <v>310</v>
      </c>
      <c r="N109" s="19">
        <f t="shared" si="2"/>
        <v>1128</v>
      </c>
      <c r="O109" s="19">
        <f t="shared" si="2"/>
        <v>1</v>
      </c>
      <c r="P109" s="19">
        <f t="shared" si="2"/>
        <v>3639</v>
      </c>
    </row>
    <row r="113" spans="6:6" x14ac:dyDescent="0.5">
      <c r="F113" s="9" t="s">
        <v>208</v>
      </c>
    </row>
  </sheetData>
  <mergeCells count="60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9"/>
    <mergeCell ref="F5:F9"/>
    <mergeCell ref="E10:E14"/>
    <mergeCell ref="F10:F14"/>
    <mergeCell ref="E15:E19"/>
    <mergeCell ref="F15:F19"/>
    <mergeCell ref="E20:E24"/>
    <mergeCell ref="F20:F24"/>
    <mergeCell ref="E25:E27"/>
    <mergeCell ref="F25:F27"/>
    <mergeCell ref="E28:E32"/>
    <mergeCell ref="F28:F32"/>
    <mergeCell ref="E33:E37"/>
    <mergeCell ref="F33:F37"/>
    <mergeCell ref="E38:E42"/>
    <mergeCell ref="F38:F42"/>
    <mergeCell ref="E43:E47"/>
    <mergeCell ref="F43:F47"/>
    <mergeCell ref="E48:E52"/>
    <mergeCell ref="F48:F52"/>
    <mergeCell ref="E53:E54"/>
    <mergeCell ref="F53:F54"/>
    <mergeCell ref="E55:E56"/>
    <mergeCell ref="F55:F56"/>
    <mergeCell ref="E57:E60"/>
    <mergeCell ref="F57:F60"/>
    <mergeCell ref="E61:E65"/>
    <mergeCell ref="F61:F65"/>
    <mergeCell ref="E66:E70"/>
    <mergeCell ref="F66:F70"/>
    <mergeCell ref="E86:E90"/>
    <mergeCell ref="F86:F90"/>
    <mergeCell ref="E71:E74"/>
    <mergeCell ref="F71:F74"/>
    <mergeCell ref="E75:E80"/>
    <mergeCell ref="F75:F80"/>
    <mergeCell ref="E81:E85"/>
    <mergeCell ref="F81:F85"/>
    <mergeCell ref="E106:E108"/>
    <mergeCell ref="F106:F108"/>
    <mergeCell ref="E101:E103"/>
    <mergeCell ref="F101:F103"/>
    <mergeCell ref="E91:E95"/>
    <mergeCell ref="F91:F95"/>
    <mergeCell ref="E96:E100"/>
    <mergeCell ref="F96:F100"/>
    <mergeCell ref="E104:E105"/>
    <mergeCell ref="F104:F10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5302-EE50-47BA-8522-8E8BDEAB1EB6}">
  <dimension ref="A1:P67"/>
  <sheetViews>
    <sheetView topLeftCell="B1" workbookViewId="0">
      <selection activeCell="U10" sqref="U10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812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5" t="s">
        <v>785</v>
      </c>
      <c r="C5" s="85" t="s">
        <v>782</v>
      </c>
      <c r="D5" s="85" t="s">
        <v>779</v>
      </c>
      <c r="E5" s="144" t="s">
        <v>56</v>
      </c>
      <c r="F5" s="144" t="s">
        <v>57</v>
      </c>
      <c r="G5" s="15">
        <v>5</v>
      </c>
      <c r="H5" s="15">
        <v>74</v>
      </c>
      <c r="I5" s="15"/>
      <c r="J5" s="15"/>
      <c r="K5" s="15"/>
      <c r="L5" s="15"/>
      <c r="M5" s="15">
        <v>5</v>
      </c>
      <c r="N5" s="15">
        <v>21</v>
      </c>
      <c r="O5" s="15"/>
      <c r="P5" s="18">
        <f>SUM(G5:O5)</f>
        <v>105</v>
      </c>
    </row>
    <row r="6" spans="1:16" ht="22.5" customHeight="1" x14ac:dyDescent="0.5">
      <c r="A6" s="84"/>
      <c r="B6" s="83" t="s">
        <v>787</v>
      </c>
      <c r="C6" s="83" t="s">
        <v>782</v>
      </c>
      <c r="D6" s="83" t="s">
        <v>779</v>
      </c>
      <c r="E6" s="144"/>
      <c r="F6" s="144"/>
      <c r="G6" s="15"/>
      <c r="H6" s="15">
        <v>17</v>
      </c>
      <c r="I6" s="15"/>
      <c r="J6" s="15"/>
      <c r="K6" s="15"/>
      <c r="L6" s="15"/>
      <c r="M6" s="15">
        <v>1</v>
      </c>
      <c r="N6" s="15">
        <v>10</v>
      </c>
      <c r="O6" s="15"/>
      <c r="P6" s="18">
        <f t="shared" ref="P6:P44" si="0">SUM(G6:O6)</f>
        <v>28</v>
      </c>
    </row>
    <row r="7" spans="1:16" ht="22.5" customHeight="1" x14ac:dyDescent="0.5">
      <c r="A7" s="84"/>
      <c r="B7" s="85"/>
      <c r="C7" s="85"/>
      <c r="D7" s="85"/>
      <c r="E7" s="144"/>
      <c r="F7" s="144"/>
      <c r="G7" s="15"/>
      <c r="H7" s="15"/>
      <c r="I7" s="15"/>
      <c r="J7" s="15"/>
      <c r="K7" s="15"/>
      <c r="L7" s="15"/>
      <c r="M7" s="15"/>
      <c r="N7" s="15"/>
      <c r="O7" s="15"/>
      <c r="P7" s="18">
        <f t="shared" si="0"/>
        <v>0</v>
      </c>
    </row>
    <row r="8" spans="1:16" ht="22.5" customHeight="1" x14ac:dyDescent="0.5">
      <c r="A8" s="84">
        <v>2</v>
      </c>
      <c r="B8" s="83" t="s">
        <v>781</v>
      </c>
      <c r="C8" s="83" t="s">
        <v>782</v>
      </c>
      <c r="D8" s="83" t="s">
        <v>779</v>
      </c>
      <c r="E8" s="144" t="s">
        <v>58</v>
      </c>
      <c r="F8" s="144" t="s">
        <v>59</v>
      </c>
      <c r="G8" s="15">
        <v>4</v>
      </c>
      <c r="H8" s="15">
        <v>78</v>
      </c>
      <c r="I8" s="15"/>
      <c r="J8" s="15"/>
      <c r="K8" s="15"/>
      <c r="L8" s="15"/>
      <c r="M8" s="15">
        <v>11</v>
      </c>
      <c r="N8" s="15">
        <v>34</v>
      </c>
      <c r="O8" s="15"/>
      <c r="P8" s="18">
        <f t="shared" si="0"/>
        <v>127</v>
      </c>
    </row>
    <row r="9" spans="1:16" ht="22.5" customHeight="1" x14ac:dyDescent="0.5">
      <c r="A9" s="84"/>
      <c r="B9" s="85" t="s">
        <v>789</v>
      </c>
      <c r="C9" s="85" t="s">
        <v>800</v>
      </c>
      <c r="D9" s="85" t="s">
        <v>779</v>
      </c>
      <c r="E9" s="144"/>
      <c r="F9" s="144"/>
      <c r="G9" s="15">
        <v>1</v>
      </c>
      <c r="H9" s="15">
        <v>54</v>
      </c>
      <c r="I9" s="15"/>
      <c r="J9" s="15"/>
      <c r="K9" s="15"/>
      <c r="L9" s="15"/>
      <c r="M9" s="15">
        <v>1</v>
      </c>
      <c r="N9" s="15">
        <v>41</v>
      </c>
      <c r="O9" s="15"/>
      <c r="P9" s="18">
        <f t="shared" si="0"/>
        <v>97</v>
      </c>
    </row>
    <row r="10" spans="1:16" ht="22.5" customHeight="1" x14ac:dyDescent="0.5">
      <c r="A10" s="84"/>
      <c r="B10" s="83"/>
      <c r="C10" s="83"/>
      <c r="D10" s="83"/>
      <c r="E10" s="144"/>
      <c r="F10" s="144"/>
      <c r="G10" s="15"/>
      <c r="H10" s="15"/>
      <c r="I10" s="15"/>
      <c r="J10" s="15"/>
      <c r="K10" s="15"/>
      <c r="L10" s="15"/>
      <c r="M10" s="15"/>
      <c r="N10" s="15"/>
      <c r="O10" s="15"/>
      <c r="P10" s="18">
        <f t="shared" si="0"/>
        <v>0</v>
      </c>
    </row>
    <row r="11" spans="1:16" ht="22.5" customHeight="1" x14ac:dyDescent="0.5">
      <c r="A11" s="84">
        <v>3</v>
      </c>
      <c r="B11" s="85" t="s">
        <v>307</v>
      </c>
      <c r="C11" s="85" t="s">
        <v>87</v>
      </c>
      <c r="D11" s="85" t="s">
        <v>318</v>
      </c>
      <c r="E11" s="144" t="s">
        <v>60</v>
      </c>
      <c r="F11" s="144" t="s">
        <v>61</v>
      </c>
      <c r="G11" s="15">
        <v>1</v>
      </c>
      <c r="H11" s="15">
        <v>9</v>
      </c>
      <c r="I11" s="15"/>
      <c r="J11" s="15"/>
      <c r="K11" s="15"/>
      <c r="L11" s="15"/>
      <c r="M11" s="15">
        <v>1</v>
      </c>
      <c r="N11" s="15">
        <v>14</v>
      </c>
      <c r="O11" s="15"/>
      <c r="P11" s="18">
        <f t="shared" si="0"/>
        <v>25</v>
      </c>
    </row>
    <row r="12" spans="1:16" ht="22.5" customHeight="1" x14ac:dyDescent="0.5">
      <c r="A12" s="84"/>
      <c r="B12" s="85" t="s">
        <v>793</v>
      </c>
      <c r="C12" s="85" t="s">
        <v>801</v>
      </c>
      <c r="D12" s="85" t="s">
        <v>779</v>
      </c>
      <c r="E12" s="144"/>
      <c r="F12" s="144"/>
      <c r="G12" s="15"/>
      <c r="H12" s="15">
        <v>4</v>
      </c>
      <c r="I12" s="15">
        <v>6</v>
      </c>
      <c r="J12" s="15"/>
      <c r="K12" s="15"/>
      <c r="L12" s="15"/>
      <c r="M12" s="15"/>
      <c r="N12" s="15">
        <v>10</v>
      </c>
      <c r="O12" s="15"/>
      <c r="P12" s="18">
        <f t="shared" si="0"/>
        <v>20</v>
      </c>
    </row>
    <row r="13" spans="1:16" ht="22.5" customHeight="1" x14ac:dyDescent="0.5">
      <c r="A13" s="84"/>
      <c r="B13" s="83" t="s">
        <v>781</v>
      </c>
      <c r="C13" s="83" t="s">
        <v>782</v>
      </c>
      <c r="D13" s="83" t="s">
        <v>779</v>
      </c>
      <c r="E13" s="144"/>
      <c r="F13" s="144"/>
      <c r="G13" s="15">
        <v>1</v>
      </c>
      <c r="H13" s="15">
        <v>66</v>
      </c>
      <c r="I13" s="15"/>
      <c r="J13" s="15"/>
      <c r="K13" s="15"/>
      <c r="L13" s="15"/>
      <c r="M13" s="15"/>
      <c r="N13" s="15">
        <v>53</v>
      </c>
      <c r="O13" s="15"/>
      <c r="P13" s="18">
        <f t="shared" si="0"/>
        <v>120</v>
      </c>
    </row>
    <row r="14" spans="1:16" ht="22.5" customHeight="1" x14ac:dyDescent="0.5">
      <c r="A14" s="84">
        <v>4</v>
      </c>
      <c r="B14" s="83" t="s">
        <v>790</v>
      </c>
      <c r="C14" s="83" t="s">
        <v>801</v>
      </c>
      <c r="D14" s="83" t="s">
        <v>779</v>
      </c>
      <c r="E14" s="144" t="s">
        <v>190</v>
      </c>
      <c r="F14" s="144" t="s">
        <v>63</v>
      </c>
      <c r="G14" s="15">
        <v>3</v>
      </c>
      <c r="H14" s="15">
        <v>41</v>
      </c>
      <c r="I14" s="15"/>
      <c r="J14" s="15"/>
      <c r="K14" s="15"/>
      <c r="L14" s="15"/>
      <c r="M14" s="15">
        <v>2</v>
      </c>
      <c r="N14" s="15">
        <v>19</v>
      </c>
      <c r="O14" s="15"/>
      <c r="P14" s="18">
        <f t="shared" si="0"/>
        <v>65</v>
      </c>
    </row>
    <row r="15" spans="1:16" ht="22.5" customHeight="1" x14ac:dyDescent="0.5">
      <c r="A15" s="84"/>
      <c r="B15" s="85" t="s">
        <v>793</v>
      </c>
      <c r="C15" s="85" t="s">
        <v>801</v>
      </c>
      <c r="D15" s="85" t="s">
        <v>779</v>
      </c>
      <c r="E15" s="144"/>
      <c r="F15" s="144"/>
      <c r="G15" s="15">
        <v>1</v>
      </c>
      <c r="H15" s="15">
        <v>15</v>
      </c>
      <c r="I15" s="15">
        <v>9</v>
      </c>
      <c r="J15" s="15"/>
      <c r="K15" s="15"/>
      <c r="L15" s="15"/>
      <c r="M15" s="15">
        <v>4</v>
      </c>
      <c r="N15" s="15">
        <v>10</v>
      </c>
      <c r="O15" s="15"/>
      <c r="P15" s="18">
        <f t="shared" si="0"/>
        <v>39</v>
      </c>
    </row>
    <row r="16" spans="1:16" ht="22.5" customHeight="1" x14ac:dyDescent="0.5">
      <c r="A16" s="84"/>
      <c r="B16" s="85"/>
      <c r="C16" s="85"/>
      <c r="D16" s="85"/>
      <c r="E16" s="144"/>
      <c r="F16" s="144"/>
      <c r="G16" s="15"/>
      <c r="H16" s="15"/>
      <c r="I16" s="15"/>
      <c r="J16" s="15"/>
      <c r="K16" s="15"/>
      <c r="L16" s="15"/>
      <c r="M16" s="15"/>
      <c r="N16" s="15"/>
      <c r="O16" s="15"/>
      <c r="P16" s="18">
        <f t="shared" si="0"/>
        <v>0</v>
      </c>
    </row>
    <row r="17" spans="1:16" ht="22.5" customHeight="1" x14ac:dyDescent="0.5">
      <c r="A17" s="84">
        <v>5</v>
      </c>
      <c r="B17" s="85" t="s">
        <v>789</v>
      </c>
      <c r="C17" s="85" t="s">
        <v>800</v>
      </c>
      <c r="D17" s="85" t="s">
        <v>779</v>
      </c>
      <c r="E17" s="144" t="s">
        <v>66</v>
      </c>
      <c r="F17" s="144" t="s">
        <v>67</v>
      </c>
      <c r="G17" s="15">
        <v>1</v>
      </c>
      <c r="H17" s="15">
        <v>16</v>
      </c>
      <c r="I17" s="15"/>
      <c r="J17" s="15"/>
      <c r="K17" s="15"/>
      <c r="L17" s="15"/>
      <c r="M17" s="15">
        <v>1</v>
      </c>
      <c r="N17" s="15">
        <v>8</v>
      </c>
      <c r="O17" s="15"/>
      <c r="P17" s="18">
        <f t="shared" si="0"/>
        <v>26</v>
      </c>
    </row>
    <row r="18" spans="1:16" ht="22.5" customHeight="1" x14ac:dyDescent="0.5">
      <c r="A18" s="84"/>
      <c r="B18" s="83" t="s">
        <v>790</v>
      </c>
      <c r="C18" s="83" t="s">
        <v>801</v>
      </c>
      <c r="D18" s="83" t="s">
        <v>779</v>
      </c>
      <c r="E18" s="144"/>
      <c r="F18" s="144"/>
      <c r="G18" s="15"/>
      <c r="H18" s="15">
        <v>18</v>
      </c>
      <c r="I18" s="15"/>
      <c r="J18" s="15"/>
      <c r="K18" s="15"/>
      <c r="L18" s="15"/>
      <c r="M18" s="15"/>
      <c r="N18" s="15">
        <v>16</v>
      </c>
      <c r="O18" s="15"/>
      <c r="P18" s="18">
        <f t="shared" si="0"/>
        <v>34</v>
      </c>
    </row>
    <row r="19" spans="1:16" ht="22.5" customHeight="1" x14ac:dyDescent="0.5">
      <c r="A19" s="84"/>
      <c r="B19" s="85"/>
      <c r="C19" s="85"/>
      <c r="D19" s="85"/>
      <c r="E19" s="144"/>
      <c r="F19" s="144"/>
      <c r="G19" s="15"/>
      <c r="H19" s="15"/>
      <c r="I19" s="15"/>
      <c r="J19" s="15"/>
      <c r="K19" s="15"/>
      <c r="L19" s="15"/>
      <c r="M19" s="15"/>
      <c r="N19" s="15"/>
      <c r="O19" s="15"/>
      <c r="P19" s="18">
        <f t="shared" si="0"/>
        <v>0</v>
      </c>
    </row>
    <row r="20" spans="1:16" ht="22.5" customHeight="1" x14ac:dyDescent="0.5">
      <c r="A20" s="84">
        <v>6</v>
      </c>
      <c r="B20" s="85" t="s">
        <v>796</v>
      </c>
      <c r="C20" s="85" t="s">
        <v>298</v>
      </c>
      <c r="D20" s="85" t="s">
        <v>626</v>
      </c>
      <c r="E20" s="144" t="s">
        <v>191</v>
      </c>
      <c r="F20" s="144" t="s">
        <v>69</v>
      </c>
      <c r="G20" s="15">
        <v>1</v>
      </c>
      <c r="H20" s="15">
        <v>4</v>
      </c>
      <c r="I20" s="15"/>
      <c r="J20" s="15"/>
      <c r="K20" s="15"/>
      <c r="L20" s="15"/>
      <c r="M20" s="15">
        <v>1</v>
      </c>
      <c r="N20" s="15">
        <v>11</v>
      </c>
      <c r="O20" s="15"/>
      <c r="P20" s="18">
        <f t="shared" si="0"/>
        <v>17</v>
      </c>
    </row>
    <row r="21" spans="1:16" ht="22.5" customHeight="1" x14ac:dyDescent="0.5">
      <c r="A21" s="84"/>
      <c r="B21" s="83" t="s">
        <v>813</v>
      </c>
      <c r="C21" s="83" t="s">
        <v>814</v>
      </c>
      <c r="D21" s="83" t="s">
        <v>626</v>
      </c>
      <c r="E21" s="144"/>
      <c r="F21" s="144"/>
      <c r="G21" s="15"/>
      <c r="H21" s="15">
        <v>2</v>
      </c>
      <c r="I21" s="15"/>
      <c r="J21" s="15"/>
      <c r="K21" s="15"/>
      <c r="L21" s="15"/>
      <c r="M21" s="15">
        <v>1</v>
      </c>
      <c r="N21" s="15">
        <v>19</v>
      </c>
      <c r="O21" s="15"/>
      <c r="P21" s="18">
        <f t="shared" si="0"/>
        <v>22</v>
      </c>
    </row>
    <row r="22" spans="1:16" ht="22.5" customHeight="1" x14ac:dyDescent="0.5">
      <c r="A22" s="84"/>
      <c r="B22" s="83"/>
      <c r="C22" s="83"/>
      <c r="D22" s="83"/>
      <c r="E22" s="144"/>
      <c r="F22" s="144"/>
      <c r="G22" s="15"/>
      <c r="H22" s="15"/>
      <c r="I22" s="15"/>
      <c r="J22" s="15"/>
      <c r="K22" s="15"/>
      <c r="L22" s="15"/>
      <c r="M22" s="15"/>
      <c r="N22" s="15"/>
      <c r="O22" s="15"/>
      <c r="P22" s="18">
        <f t="shared" si="0"/>
        <v>0</v>
      </c>
    </row>
    <row r="23" spans="1:16" ht="22.5" customHeight="1" x14ac:dyDescent="0.5">
      <c r="A23" s="84">
        <v>7</v>
      </c>
      <c r="B23" s="85" t="s">
        <v>802</v>
      </c>
      <c r="C23" s="85" t="s">
        <v>533</v>
      </c>
      <c r="D23" s="85" t="s">
        <v>626</v>
      </c>
      <c r="E23" s="144" t="s">
        <v>192</v>
      </c>
      <c r="F23" s="144" t="s">
        <v>71</v>
      </c>
      <c r="G23" s="15"/>
      <c r="H23" s="15">
        <v>2</v>
      </c>
      <c r="I23" s="15"/>
      <c r="J23" s="15"/>
      <c r="K23" s="15"/>
      <c r="L23" s="15"/>
      <c r="M23" s="15"/>
      <c r="N23" s="15">
        <v>12</v>
      </c>
      <c r="O23" s="15"/>
      <c r="P23" s="18">
        <f t="shared" si="0"/>
        <v>14</v>
      </c>
    </row>
    <row r="24" spans="1:16" ht="22.5" customHeight="1" x14ac:dyDescent="0.5">
      <c r="A24" s="84"/>
      <c r="B24" s="83" t="s">
        <v>284</v>
      </c>
      <c r="C24" s="83" t="s">
        <v>286</v>
      </c>
      <c r="D24" s="83" t="s">
        <v>140</v>
      </c>
      <c r="E24" s="144"/>
      <c r="F24" s="144"/>
      <c r="G24" s="15">
        <v>1</v>
      </c>
      <c r="H24" s="15">
        <v>12</v>
      </c>
      <c r="I24" s="15"/>
      <c r="J24" s="15"/>
      <c r="K24" s="15"/>
      <c r="L24" s="15"/>
      <c r="M24" s="15">
        <v>1</v>
      </c>
      <c r="N24" s="15">
        <v>30</v>
      </c>
      <c r="O24" s="15"/>
      <c r="P24" s="18">
        <f t="shared" si="0"/>
        <v>44</v>
      </c>
    </row>
    <row r="25" spans="1:16" ht="22.5" customHeight="1" x14ac:dyDescent="0.5">
      <c r="A25" s="84"/>
      <c r="B25" s="85"/>
      <c r="C25" s="85"/>
      <c r="D25" s="85"/>
      <c r="E25" s="144"/>
      <c r="F25" s="144"/>
      <c r="G25" s="15"/>
      <c r="H25" s="15"/>
      <c r="I25" s="15"/>
      <c r="J25" s="15"/>
      <c r="K25" s="15"/>
      <c r="L25" s="15"/>
      <c r="M25" s="15"/>
      <c r="N25" s="15"/>
      <c r="O25" s="15"/>
      <c r="P25" s="18">
        <f t="shared" si="0"/>
        <v>0</v>
      </c>
    </row>
    <row r="26" spans="1:16" ht="22.5" customHeight="1" x14ac:dyDescent="0.5">
      <c r="A26" s="84">
        <v>8</v>
      </c>
      <c r="B26" s="83" t="s">
        <v>797</v>
      </c>
      <c r="C26" s="83" t="s">
        <v>298</v>
      </c>
      <c r="D26" s="83" t="s">
        <v>626</v>
      </c>
      <c r="E26" s="144" t="s">
        <v>193</v>
      </c>
      <c r="F26" s="144" t="s">
        <v>75</v>
      </c>
      <c r="G26" s="15">
        <v>4</v>
      </c>
      <c r="H26" s="15">
        <v>3</v>
      </c>
      <c r="I26" s="15"/>
      <c r="J26" s="15"/>
      <c r="K26" s="15"/>
      <c r="L26" s="15"/>
      <c r="M26" s="15">
        <v>1</v>
      </c>
      <c r="N26" s="15">
        <v>16</v>
      </c>
      <c r="O26" s="15"/>
      <c r="P26" s="18">
        <f t="shared" si="0"/>
        <v>24</v>
      </c>
    </row>
    <row r="27" spans="1:16" ht="22.5" customHeight="1" x14ac:dyDescent="0.5">
      <c r="A27" s="84"/>
      <c r="B27" s="85" t="s">
        <v>282</v>
      </c>
      <c r="C27" s="85" t="s">
        <v>283</v>
      </c>
      <c r="D27" s="85" t="s">
        <v>140</v>
      </c>
      <c r="E27" s="144"/>
      <c r="F27" s="144"/>
      <c r="G27" s="15">
        <v>2</v>
      </c>
      <c r="H27" s="15">
        <v>6</v>
      </c>
      <c r="I27" s="15"/>
      <c r="J27" s="15"/>
      <c r="K27" s="15"/>
      <c r="L27" s="15"/>
      <c r="M27" s="15">
        <v>2</v>
      </c>
      <c r="N27" s="15">
        <v>21</v>
      </c>
      <c r="O27" s="15"/>
      <c r="P27" s="18">
        <f t="shared" si="0"/>
        <v>31</v>
      </c>
    </row>
    <row r="28" spans="1:16" ht="22.5" customHeight="1" x14ac:dyDescent="0.5">
      <c r="A28" s="84"/>
      <c r="B28" s="83"/>
      <c r="C28" s="83"/>
      <c r="D28" s="83"/>
      <c r="E28" s="144"/>
      <c r="F28" s="144"/>
      <c r="G28" s="15"/>
      <c r="H28" s="15"/>
      <c r="I28" s="15"/>
      <c r="J28" s="15"/>
      <c r="K28" s="15"/>
      <c r="L28" s="15"/>
      <c r="M28" s="15"/>
      <c r="N28" s="15"/>
      <c r="O28" s="15"/>
      <c r="P28" s="18">
        <f t="shared" si="0"/>
        <v>0</v>
      </c>
    </row>
    <row r="29" spans="1:16" ht="22.5" customHeight="1" x14ac:dyDescent="0.5">
      <c r="A29" s="84">
        <v>9</v>
      </c>
      <c r="B29" s="85" t="s">
        <v>793</v>
      </c>
      <c r="C29" s="85" t="s">
        <v>801</v>
      </c>
      <c r="D29" s="85" t="s">
        <v>779</v>
      </c>
      <c r="E29" s="144" t="s">
        <v>109</v>
      </c>
      <c r="F29" s="144" t="s">
        <v>110</v>
      </c>
      <c r="G29" s="15">
        <v>2</v>
      </c>
      <c r="H29" s="15">
        <v>11</v>
      </c>
      <c r="I29" s="15"/>
      <c r="J29" s="15"/>
      <c r="K29" s="15"/>
      <c r="L29" s="15"/>
      <c r="M29" s="15">
        <v>1</v>
      </c>
      <c r="N29" s="15">
        <v>13</v>
      </c>
      <c r="O29" s="15"/>
      <c r="P29" s="18">
        <f t="shared" si="0"/>
        <v>27</v>
      </c>
    </row>
    <row r="30" spans="1:16" ht="22.5" customHeight="1" x14ac:dyDescent="0.5">
      <c r="A30" s="84"/>
      <c r="B30" s="85" t="s">
        <v>395</v>
      </c>
      <c r="C30" s="85" t="s">
        <v>326</v>
      </c>
      <c r="D30" s="85" t="s">
        <v>318</v>
      </c>
      <c r="E30" s="144"/>
      <c r="F30" s="144"/>
      <c r="G30" s="15"/>
      <c r="H30" s="15">
        <v>4</v>
      </c>
      <c r="I30" s="15"/>
      <c r="J30" s="15"/>
      <c r="K30" s="15"/>
      <c r="L30" s="15"/>
      <c r="M30" s="15"/>
      <c r="N30" s="15">
        <v>2</v>
      </c>
      <c r="O30" s="15"/>
      <c r="P30" s="18">
        <f t="shared" si="0"/>
        <v>6</v>
      </c>
    </row>
    <row r="31" spans="1:16" ht="22.5" customHeight="1" x14ac:dyDescent="0.5">
      <c r="A31" s="84"/>
      <c r="B31" s="83" t="s">
        <v>681</v>
      </c>
      <c r="C31" s="83" t="s">
        <v>682</v>
      </c>
      <c r="D31" s="83" t="s">
        <v>685</v>
      </c>
      <c r="E31" s="144"/>
      <c r="F31" s="144"/>
      <c r="G31" s="17"/>
      <c r="H31" s="17">
        <v>15</v>
      </c>
      <c r="I31" s="17"/>
      <c r="J31" s="17"/>
      <c r="K31" s="17"/>
      <c r="L31" s="17"/>
      <c r="M31" s="17">
        <v>2</v>
      </c>
      <c r="N31" s="17">
        <v>24</v>
      </c>
      <c r="O31" s="17"/>
      <c r="P31" s="18">
        <f t="shared" si="0"/>
        <v>41</v>
      </c>
    </row>
    <row r="32" spans="1:16" ht="22.5" customHeight="1" x14ac:dyDescent="0.5">
      <c r="A32" s="84">
        <v>10</v>
      </c>
      <c r="B32" s="85" t="s">
        <v>282</v>
      </c>
      <c r="C32" s="85" t="s">
        <v>283</v>
      </c>
      <c r="D32" s="85" t="s">
        <v>140</v>
      </c>
      <c r="E32" s="144" t="s">
        <v>198</v>
      </c>
      <c r="F32" s="144" t="s">
        <v>113</v>
      </c>
      <c r="G32" s="15"/>
      <c r="H32" s="15">
        <v>12</v>
      </c>
      <c r="I32" s="15"/>
      <c r="J32" s="15"/>
      <c r="K32" s="15"/>
      <c r="L32" s="15"/>
      <c r="M32" s="15"/>
      <c r="N32" s="15">
        <v>23</v>
      </c>
      <c r="O32" s="15"/>
      <c r="P32" s="18">
        <f t="shared" si="0"/>
        <v>35</v>
      </c>
    </row>
    <row r="33" spans="1:16" ht="22.5" customHeight="1" x14ac:dyDescent="0.5">
      <c r="A33" s="84"/>
      <c r="B33" s="85" t="s">
        <v>299</v>
      </c>
      <c r="C33" s="85" t="s">
        <v>298</v>
      </c>
      <c r="D33" s="85" t="s">
        <v>140</v>
      </c>
      <c r="E33" s="144"/>
      <c r="F33" s="144"/>
      <c r="G33" s="15">
        <v>1</v>
      </c>
      <c r="H33" s="15">
        <v>6</v>
      </c>
      <c r="I33" s="15"/>
      <c r="J33" s="15"/>
      <c r="K33" s="15"/>
      <c r="L33" s="15"/>
      <c r="M33" s="15"/>
      <c r="N33" s="15">
        <v>15</v>
      </c>
      <c r="O33" s="15"/>
      <c r="P33" s="18">
        <f t="shared" si="0"/>
        <v>22</v>
      </c>
    </row>
    <row r="34" spans="1:16" ht="22.5" customHeight="1" x14ac:dyDescent="0.5">
      <c r="A34" s="84"/>
      <c r="B34" s="83"/>
      <c r="C34" s="83"/>
      <c r="D34" s="83"/>
      <c r="E34" s="144"/>
      <c r="F34" s="144"/>
      <c r="G34" s="15"/>
      <c r="H34" s="15"/>
      <c r="I34" s="15"/>
      <c r="J34" s="15"/>
      <c r="K34" s="15"/>
      <c r="L34" s="15"/>
      <c r="M34" s="15"/>
      <c r="N34" s="15"/>
      <c r="O34" s="15"/>
      <c r="P34" s="18">
        <f t="shared" si="0"/>
        <v>0</v>
      </c>
    </row>
    <row r="35" spans="1:16" ht="22.5" customHeight="1" x14ac:dyDescent="0.5">
      <c r="A35" s="84">
        <v>11</v>
      </c>
      <c r="B35" s="83" t="s">
        <v>306</v>
      </c>
      <c r="C35" s="83" t="s">
        <v>325</v>
      </c>
      <c r="D35" s="83" t="s">
        <v>318</v>
      </c>
      <c r="E35" s="144" t="s">
        <v>199</v>
      </c>
      <c r="F35" s="144" t="s">
        <v>114</v>
      </c>
      <c r="G35" s="15">
        <v>2</v>
      </c>
      <c r="H35" s="15">
        <v>9</v>
      </c>
      <c r="I35" s="15">
        <v>2</v>
      </c>
      <c r="J35" s="15"/>
      <c r="K35" s="15"/>
      <c r="L35" s="15"/>
      <c r="M35" s="15">
        <v>2</v>
      </c>
      <c r="N35" s="15">
        <v>17</v>
      </c>
      <c r="O35" s="15"/>
      <c r="P35" s="18">
        <f t="shared" si="0"/>
        <v>32</v>
      </c>
    </row>
    <row r="36" spans="1:16" ht="22.5" customHeight="1" x14ac:dyDescent="0.5">
      <c r="A36" s="84"/>
      <c r="B36" s="85" t="s">
        <v>311</v>
      </c>
      <c r="C36" s="85" t="s">
        <v>329</v>
      </c>
      <c r="D36" s="85" t="s">
        <v>318</v>
      </c>
      <c r="E36" s="144"/>
      <c r="F36" s="144"/>
      <c r="G36" s="15"/>
      <c r="H36" s="15">
        <v>8</v>
      </c>
      <c r="I36" s="15"/>
      <c r="J36" s="15"/>
      <c r="K36" s="15"/>
      <c r="L36" s="15"/>
      <c r="M36" s="15"/>
      <c r="N36" s="15">
        <v>5</v>
      </c>
      <c r="O36" s="15"/>
      <c r="P36" s="18">
        <f t="shared" si="0"/>
        <v>13</v>
      </c>
    </row>
    <row r="37" spans="1:16" ht="22.5" customHeight="1" x14ac:dyDescent="0.5">
      <c r="A37" s="84"/>
      <c r="B37" s="85"/>
      <c r="C37" s="85"/>
      <c r="D37" s="85"/>
      <c r="E37" s="144"/>
      <c r="F37" s="144"/>
      <c r="G37" s="15"/>
      <c r="H37" s="15"/>
      <c r="I37" s="15"/>
      <c r="J37" s="15"/>
      <c r="K37" s="15"/>
      <c r="L37" s="15"/>
      <c r="M37" s="15"/>
      <c r="N37" s="15"/>
      <c r="O37" s="15"/>
      <c r="P37" s="18">
        <f t="shared" si="0"/>
        <v>0</v>
      </c>
    </row>
    <row r="38" spans="1:16" ht="22.5" customHeight="1" x14ac:dyDescent="0.5">
      <c r="A38" s="84">
        <v>12</v>
      </c>
      <c r="B38" s="85" t="s">
        <v>311</v>
      </c>
      <c r="C38" s="85" t="s">
        <v>329</v>
      </c>
      <c r="D38" s="85" t="s">
        <v>318</v>
      </c>
      <c r="E38" s="144" t="s">
        <v>200</v>
      </c>
      <c r="F38" s="144" t="s">
        <v>116</v>
      </c>
      <c r="G38" s="15">
        <v>1</v>
      </c>
      <c r="H38" s="15">
        <v>7</v>
      </c>
      <c r="I38" s="15"/>
      <c r="J38" s="15"/>
      <c r="K38" s="15"/>
      <c r="L38" s="15"/>
      <c r="M38" s="15">
        <v>1</v>
      </c>
      <c r="N38" s="15">
        <v>20</v>
      </c>
      <c r="O38" s="15"/>
      <c r="P38" s="18">
        <f t="shared" si="0"/>
        <v>29</v>
      </c>
    </row>
    <row r="39" spans="1:16" ht="22.5" customHeight="1" x14ac:dyDescent="0.5">
      <c r="A39" s="84"/>
      <c r="B39" s="83" t="s">
        <v>665</v>
      </c>
      <c r="C39" s="83" t="s">
        <v>325</v>
      </c>
      <c r="D39" s="83" t="s">
        <v>399</v>
      </c>
      <c r="E39" s="144"/>
      <c r="F39" s="144"/>
      <c r="G39" s="15"/>
      <c r="H39" s="15">
        <v>31</v>
      </c>
      <c r="I39" s="15"/>
      <c r="J39" s="15"/>
      <c r="K39" s="15"/>
      <c r="L39" s="15"/>
      <c r="M39" s="15">
        <v>1</v>
      </c>
      <c r="N39" s="15">
        <v>16</v>
      </c>
      <c r="O39" s="15"/>
      <c r="P39" s="18">
        <f t="shared" si="0"/>
        <v>48</v>
      </c>
    </row>
    <row r="40" spans="1:16" ht="22.5" customHeight="1" x14ac:dyDescent="0.5">
      <c r="A40" s="84"/>
      <c r="B40" s="85"/>
      <c r="C40" s="85"/>
      <c r="D40" s="85"/>
      <c r="E40" s="144"/>
      <c r="F40" s="144"/>
      <c r="G40" s="15"/>
      <c r="H40" s="15"/>
      <c r="I40" s="15"/>
      <c r="J40" s="15"/>
      <c r="K40" s="15"/>
      <c r="L40" s="15"/>
      <c r="M40" s="15"/>
      <c r="N40" s="15"/>
      <c r="O40" s="15"/>
      <c r="P40" s="18">
        <f t="shared" si="0"/>
        <v>0</v>
      </c>
    </row>
    <row r="41" spans="1:16" ht="22.5" customHeight="1" x14ac:dyDescent="0.5">
      <c r="A41" s="84">
        <v>13</v>
      </c>
      <c r="B41" s="85" t="s">
        <v>395</v>
      </c>
      <c r="C41" s="85" t="s">
        <v>326</v>
      </c>
      <c r="D41" s="85" t="s">
        <v>318</v>
      </c>
      <c r="E41" s="144" t="s">
        <v>201</v>
      </c>
      <c r="F41" s="144" t="s">
        <v>130</v>
      </c>
      <c r="G41" s="15"/>
      <c r="H41" s="15">
        <v>4</v>
      </c>
      <c r="I41" s="15"/>
      <c r="J41" s="15"/>
      <c r="K41" s="15"/>
      <c r="L41" s="15"/>
      <c r="M41" s="15">
        <v>1</v>
      </c>
      <c r="N41" s="15">
        <v>1</v>
      </c>
      <c r="O41" s="15"/>
      <c r="P41" s="18">
        <f t="shared" si="0"/>
        <v>6</v>
      </c>
    </row>
    <row r="42" spans="1:16" ht="22.5" customHeight="1" x14ac:dyDescent="0.5">
      <c r="A42" s="84"/>
      <c r="B42" s="85" t="s">
        <v>307</v>
      </c>
      <c r="C42" s="85" t="s">
        <v>87</v>
      </c>
      <c r="D42" s="85" t="s">
        <v>318</v>
      </c>
      <c r="E42" s="144"/>
      <c r="F42" s="144"/>
      <c r="G42" s="15">
        <v>1</v>
      </c>
      <c r="H42" s="15">
        <v>44</v>
      </c>
      <c r="I42" s="15"/>
      <c r="J42" s="15"/>
      <c r="K42" s="15"/>
      <c r="L42" s="15"/>
      <c r="M42" s="15">
        <v>1</v>
      </c>
      <c r="N42" s="15">
        <v>31</v>
      </c>
      <c r="O42" s="15"/>
      <c r="P42" s="18">
        <f t="shared" si="0"/>
        <v>77</v>
      </c>
    </row>
    <row r="43" spans="1:16" ht="22.5" customHeight="1" x14ac:dyDescent="0.5">
      <c r="A43" s="84"/>
      <c r="B43" s="85"/>
      <c r="C43" s="85"/>
      <c r="D43" s="85"/>
      <c r="E43" s="144"/>
      <c r="F43" s="144"/>
      <c r="G43" s="15"/>
      <c r="H43" s="15"/>
      <c r="I43" s="15"/>
      <c r="J43" s="15"/>
      <c r="K43" s="15"/>
      <c r="L43" s="15"/>
      <c r="M43" s="15"/>
      <c r="N43" s="15"/>
      <c r="O43" s="15"/>
      <c r="P43" s="18"/>
    </row>
    <row r="44" spans="1:16" ht="22.5" customHeight="1" x14ac:dyDescent="0.5">
      <c r="A44" s="84">
        <v>14</v>
      </c>
      <c r="B44" s="85" t="s">
        <v>299</v>
      </c>
      <c r="C44" s="85" t="s">
        <v>298</v>
      </c>
      <c r="D44" s="85" t="s">
        <v>140</v>
      </c>
      <c r="E44" s="144" t="s">
        <v>202</v>
      </c>
      <c r="F44" s="144" t="s">
        <v>132</v>
      </c>
      <c r="G44" s="17"/>
      <c r="H44" s="17">
        <v>11</v>
      </c>
      <c r="I44" s="17">
        <v>2</v>
      </c>
      <c r="J44" s="17"/>
      <c r="K44" s="17"/>
      <c r="L44" s="17"/>
      <c r="M44" s="17"/>
      <c r="N44" s="17">
        <v>3</v>
      </c>
      <c r="O44" s="17"/>
      <c r="P44" s="18">
        <f t="shared" si="0"/>
        <v>16</v>
      </c>
    </row>
    <row r="45" spans="1:16" ht="22.5" customHeight="1" x14ac:dyDescent="0.5">
      <c r="A45" s="84"/>
      <c r="B45" s="88" t="s">
        <v>818</v>
      </c>
      <c r="C45" s="88" t="s">
        <v>533</v>
      </c>
      <c r="D45" s="88" t="s">
        <v>626</v>
      </c>
      <c r="E45" s="144"/>
      <c r="F45" s="144"/>
      <c r="G45" s="17">
        <v>1</v>
      </c>
      <c r="H45" s="17">
        <v>10</v>
      </c>
      <c r="I45" s="17"/>
      <c r="J45" s="17"/>
      <c r="K45" s="17"/>
      <c r="L45" s="17"/>
      <c r="M45" s="17">
        <v>1</v>
      </c>
      <c r="N45" s="17">
        <v>28</v>
      </c>
      <c r="O45" s="17"/>
      <c r="P45" s="18">
        <f t="shared" ref="P45:P62" si="1">SUM(G45:O45)</f>
        <v>40</v>
      </c>
    </row>
    <row r="46" spans="1:16" ht="22.5" customHeight="1" x14ac:dyDescent="0.5">
      <c r="A46" s="84"/>
      <c r="B46" s="85"/>
      <c r="C46" s="85"/>
      <c r="D46" s="85"/>
      <c r="E46" s="144"/>
      <c r="F46" s="144"/>
      <c r="G46" s="17"/>
      <c r="H46" s="17"/>
      <c r="I46" s="17"/>
      <c r="J46" s="17"/>
      <c r="K46" s="17"/>
      <c r="L46" s="17"/>
      <c r="M46" s="17"/>
      <c r="N46" s="17"/>
      <c r="O46" s="17"/>
      <c r="P46" s="18">
        <f t="shared" si="1"/>
        <v>0</v>
      </c>
    </row>
    <row r="47" spans="1:16" ht="22.5" customHeight="1" x14ac:dyDescent="0.5">
      <c r="A47" s="84">
        <v>15</v>
      </c>
      <c r="B47" s="83" t="s">
        <v>794</v>
      </c>
      <c r="C47" s="83" t="s">
        <v>795</v>
      </c>
      <c r="D47" s="83" t="s">
        <v>318</v>
      </c>
      <c r="E47" s="146" t="s">
        <v>186</v>
      </c>
      <c r="F47" s="146" t="s">
        <v>188</v>
      </c>
      <c r="G47" s="17">
        <v>2</v>
      </c>
      <c r="H47" s="17">
        <v>20</v>
      </c>
      <c r="I47" s="17"/>
      <c r="J47" s="17"/>
      <c r="K47" s="17"/>
      <c r="L47" s="17"/>
      <c r="M47" s="17">
        <v>3</v>
      </c>
      <c r="N47" s="17">
        <v>17</v>
      </c>
      <c r="O47" s="17"/>
      <c r="P47" s="18">
        <f t="shared" si="1"/>
        <v>42</v>
      </c>
    </row>
    <row r="48" spans="1:16" ht="22.5" customHeight="1" x14ac:dyDescent="0.5">
      <c r="A48" s="84"/>
      <c r="B48" s="85" t="s">
        <v>395</v>
      </c>
      <c r="C48" s="85" t="s">
        <v>326</v>
      </c>
      <c r="D48" s="85" t="s">
        <v>318</v>
      </c>
      <c r="E48" s="147"/>
      <c r="F48" s="147"/>
      <c r="G48" s="17"/>
      <c r="H48" s="17">
        <v>11</v>
      </c>
      <c r="I48" s="17"/>
      <c r="J48" s="17"/>
      <c r="K48" s="17"/>
      <c r="L48" s="17"/>
      <c r="M48" s="17"/>
      <c r="N48" s="17">
        <v>2</v>
      </c>
      <c r="O48" s="17"/>
      <c r="P48" s="18">
        <f t="shared" si="1"/>
        <v>13</v>
      </c>
    </row>
    <row r="49" spans="1:16" ht="22.5" customHeight="1" x14ac:dyDescent="0.5">
      <c r="A49" s="84"/>
      <c r="B49" s="83"/>
      <c r="C49" s="83"/>
      <c r="D49" s="83"/>
      <c r="E49" s="147"/>
      <c r="F49" s="147"/>
      <c r="G49" s="17"/>
      <c r="H49" s="17"/>
      <c r="I49" s="17"/>
      <c r="J49" s="17"/>
      <c r="K49" s="17"/>
      <c r="L49" s="17"/>
      <c r="M49" s="17"/>
      <c r="N49" s="17"/>
      <c r="O49" s="17"/>
      <c r="P49" s="18">
        <f t="shared" si="1"/>
        <v>0</v>
      </c>
    </row>
    <row r="50" spans="1:16" ht="22.5" customHeight="1" x14ac:dyDescent="0.5">
      <c r="A50" s="84">
        <v>16</v>
      </c>
      <c r="B50" s="83" t="s">
        <v>665</v>
      </c>
      <c r="C50" s="83" t="s">
        <v>325</v>
      </c>
      <c r="D50" s="83" t="s">
        <v>399</v>
      </c>
      <c r="E50" s="141" t="s">
        <v>187</v>
      </c>
      <c r="F50" s="141" t="s">
        <v>189</v>
      </c>
      <c r="G50" s="17"/>
      <c r="H50" s="17">
        <v>26</v>
      </c>
      <c r="I50" s="17"/>
      <c r="J50" s="17"/>
      <c r="K50" s="17"/>
      <c r="L50" s="17"/>
      <c r="M50" s="17">
        <v>6</v>
      </c>
      <c r="N50" s="17">
        <v>29</v>
      </c>
      <c r="O50" s="17"/>
      <c r="P50" s="18">
        <f t="shared" si="1"/>
        <v>61</v>
      </c>
    </row>
    <row r="51" spans="1:16" ht="22.5" customHeight="1" x14ac:dyDescent="0.5">
      <c r="A51" s="84"/>
      <c r="B51" s="83" t="s">
        <v>306</v>
      </c>
      <c r="C51" s="83" t="s">
        <v>325</v>
      </c>
      <c r="D51" s="83" t="s">
        <v>318</v>
      </c>
      <c r="E51" s="142"/>
      <c r="F51" s="142"/>
      <c r="G51" s="17">
        <v>5</v>
      </c>
      <c r="H51" s="4">
        <v>21</v>
      </c>
      <c r="I51" s="4"/>
      <c r="J51" s="4"/>
      <c r="K51" s="4"/>
      <c r="L51" s="4"/>
      <c r="M51" s="4">
        <v>3</v>
      </c>
      <c r="N51" s="4">
        <v>27</v>
      </c>
      <c r="O51" s="4"/>
      <c r="P51" s="18">
        <f t="shared" si="1"/>
        <v>56</v>
      </c>
    </row>
    <row r="52" spans="1:16" ht="22.5" customHeight="1" x14ac:dyDescent="0.5">
      <c r="A52" s="84"/>
      <c r="B52" s="83"/>
      <c r="C52" s="83"/>
      <c r="D52" s="83"/>
      <c r="E52" s="142"/>
      <c r="F52" s="142"/>
      <c r="G52" s="17"/>
      <c r="H52" s="4"/>
      <c r="I52" s="4"/>
      <c r="J52" s="4"/>
      <c r="K52" s="4"/>
      <c r="L52" s="4"/>
      <c r="M52" s="4"/>
      <c r="N52" s="4"/>
      <c r="O52" s="4"/>
      <c r="P52" s="18">
        <f t="shared" si="1"/>
        <v>0</v>
      </c>
    </row>
    <row r="53" spans="1:16" ht="22.5" customHeight="1" x14ac:dyDescent="0.5">
      <c r="A53" s="84">
        <v>17</v>
      </c>
      <c r="B53" s="83" t="s">
        <v>787</v>
      </c>
      <c r="C53" s="83" t="s">
        <v>782</v>
      </c>
      <c r="D53" s="83" t="s">
        <v>779</v>
      </c>
      <c r="E53" s="145" t="s">
        <v>365</v>
      </c>
      <c r="F53" s="145" t="s">
        <v>366</v>
      </c>
      <c r="G53" s="4">
        <v>3</v>
      </c>
      <c r="H53" s="4">
        <v>8</v>
      </c>
      <c r="I53" s="4"/>
      <c r="J53" s="4">
        <v>3</v>
      </c>
      <c r="K53" s="4">
        <v>7</v>
      </c>
      <c r="L53" s="4"/>
      <c r="M53" s="4">
        <v>4</v>
      </c>
      <c r="N53" s="4">
        <v>15</v>
      </c>
      <c r="O53" s="4"/>
      <c r="P53" s="18">
        <f t="shared" si="1"/>
        <v>40</v>
      </c>
    </row>
    <row r="54" spans="1:16" ht="22.5" customHeight="1" x14ac:dyDescent="0.5">
      <c r="A54" s="84"/>
      <c r="B54" s="85" t="s">
        <v>785</v>
      </c>
      <c r="C54" s="85" t="s">
        <v>782</v>
      </c>
      <c r="D54" s="85" t="s">
        <v>779</v>
      </c>
      <c r="E54" s="145"/>
      <c r="F54" s="145"/>
      <c r="G54" s="4">
        <v>3</v>
      </c>
      <c r="H54" s="4">
        <v>41</v>
      </c>
      <c r="I54" s="4"/>
      <c r="J54" s="4"/>
      <c r="K54" s="4"/>
      <c r="L54" s="4"/>
      <c r="M54" s="4">
        <v>4</v>
      </c>
      <c r="N54" s="4">
        <v>47</v>
      </c>
      <c r="O54" s="4"/>
      <c r="P54" s="18">
        <f t="shared" si="1"/>
        <v>95</v>
      </c>
    </row>
    <row r="55" spans="1:16" ht="22.5" customHeight="1" x14ac:dyDescent="0.5">
      <c r="A55" s="84"/>
      <c r="B55" s="85"/>
      <c r="C55" s="85"/>
      <c r="D55" s="85"/>
      <c r="E55" s="145"/>
      <c r="F55" s="145"/>
      <c r="G55" s="4"/>
      <c r="H55" s="4"/>
      <c r="I55" s="4"/>
      <c r="J55" s="4"/>
      <c r="K55" s="4"/>
      <c r="L55" s="4"/>
      <c r="M55" s="4"/>
      <c r="N55" s="4"/>
      <c r="O55" s="4"/>
      <c r="P55" s="18">
        <f t="shared" si="1"/>
        <v>0</v>
      </c>
    </row>
    <row r="56" spans="1:16" ht="22.5" customHeight="1" x14ac:dyDescent="0.5">
      <c r="A56" s="84">
        <v>18</v>
      </c>
      <c r="B56" s="83" t="s">
        <v>284</v>
      </c>
      <c r="C56" s="83" t="s">
        <v>286</v>
      </c>
      <c r="D56" s="83" t="s">
        <v>140</v>
      </c>
      <c r="E56" s="145" t="s">
        <v>767</v>
      </c>
      <c r="F56" s="144" t="s">
        <v>769</v>
      </c>
      <c r="G56" s="4">
        <v>4</v>
      </c>
      <c r="H56" s="4">
        <v>5</v>
      </c>
      <c r="I56" s="4"/>
      <c r="J56" s="4"/>
      <c r="K56" s="4"/>
      <c r="L56" s="4"/>
      <c r="M56" s="4">
        <v>1</v>
      </c>
      <c r="N56" s="4">
        <v>4</v>
      </c>
      <c r="O56" s="4"/>
      <c r="P56" s="18">
        <f t="shared" si="1"/>
        <v>14</v>
      </c>
    </row>
    <row r="57" spans="1:16" ht="22.5" customHeight="1" x14ac:dyDescent="0.5">
      <c r="A57" s="84"/>
      <c r="B57" s="83" t="s">
        <v>797</v>
      </c>
      <c r="C57" s="83" t="s">
        <v>298</v>
      </c>
      <c r="D57" s="83" t="s">
        <v>626</v>
      </c>
      <c r="E57" s="145"/>
      <c r="F57" s="144"/>
      <c r="G57" s="4">
        <v>1</v>
      </c>
      <c r="H57" s="4">
        <v>5</v>
      </c>
      <c r="I57" s="4"/>
      <c r="J57" s="4"/>
      <c r="K57" s="4"/>
      <c r="L57" s="4"/>
      <c r="M57" s="4">
        <v>8</v>
      </c>
      <c r="N57" s="4">
        <v>19</v>
      </c>
      <c r="O57" s="4"/>
      <c r="P57" s="18">
        <f t="shared" si="1"/>
        <v>33</v>
      </c>
    </row>
    <row r="58" spans="1:16" ht="22.5" customHeight="1" x14ac:dyDescent="0.5">
      <c r="A58" s="84"/>
      <c r="B58" s="85"/>
      <c r="C58" s="85"/>
      <c r="D58" s="85"/>
      <c r="E58" s="145"/>
      <c r="F58" s="144"/>
      <c r="G58" s="4"/>
      <c r="H58" s="4"/>
      <c r="I58" s="4"/>
      <c r="J58" s="4"/>
      <c r="K58" s="4"/>
      <c r="L58" s="4"/>
      <c r="M58" s="4"/>
      <c r="N58" s="4"/>
      <c r="O58" s="4"/>
      <c r="P58" s="18">
        <f t="shared" si="1"/>
        <v>0</v>
      </c>
    </row>
    <row r="59" spans="1:16" ht="22.5" customHeight="1" x14ac:dyDescent="0.5">
      <c r="A59" s="84">
        <v>19</v>
      </c>
      <c r="B59" s="83" t="s">
        <v>681</v>
      </c>
      <c r="C59" s="83" t="s">
        <v>682</v>
      </c>
      <c r="D59" s="83" t="s">
        <v>685</v>
      </c>
      <c r="E59" s="141" t="s">
        <v>768</v>
      </c>
      <c r="F59" s="141" t="s">
        <v>770</v>
      </c>
      <c r="G59" s="4">
        <v>1</v>
      </c>
      <c r="H59" s="4">
        <v>3</v>
      </c>
      <c r="I59" s="4"/>
      <c r="J59" s="4"/>
      <c r="K59" s="4"/>
      <c r="L59" s="4"/>
      <c r="M59" s="4">
        <v>3</v>
      </c>
      <c r="N59" s="4">
        <v>22</v>
      </c>
      <c r="O59" s="4"/>
      <c r="P59" s="18">
        <f t="shared" si="1"/>
        <v>29</v>
      </c>
    </row>
    <row r="60" spans="1:16" ht="22.5" customHeight="1" x14ac:dyDescent="0.5">
      <c r="A60" s="84"/>
      <c r="B60" s="83" t="s">
        <v>794</v>
      </c>
      <c r="C60" s="83" t="s">
        <v>795</v>
      </c>
      <c r="D60" s="83" t="s">
        <v>318</v>
      </c>
      <c r="E60" s="142"/>
      <c r="F60" s="142"/>
      <c r="G60" s="4"/>
      <c r="H60" s="4">
        <v>18</v>
      </c>
      <c r="I60" s="4"/>
      <c r="J60" s="4"/>
      <c r="K60" s="4"/>
      <c r="L60" s="4"/>
      <c r="M60" s="4">
        <v>3</v>
      </c>
      <c r="N60" s="4">
        <v>14</v>
      </c>
      <c r="O60" s="4"/>
      <c r="P60" s="18">
        <f t="shared" si="1"/>
        <v>35</v>
      </c>
    </row>
    <row r="61" spans="1:16" ht="22.5" customHeight="1" x14ac:dyDescent="0.5">
      <c r="A61" s="84"/>
      <c r="B61" s="85"/>
      <c r="C61" s="85"/>
      <c r="D61" s="85"/>
      <c r="E61" s="142"/>
      <c r="F61" s="142"/>
      <c r="G61" s="4"/>
      <c r="H61" s="4"/>
      <c r="I61" s="4"/>
      <c r="J61" s="4"/>
      <c r="K61" s="4"/>
      <c r="L61" s="4"/>
      <c r="M61" s="4"/>
      <c r="N61" s="4"/>
      <c r="O61" s="4"/>
      <c r="P61" s="18">
        <f t="shared" si="1"/>
        <v>0</v>
      </c>
    </row>
    <row r="62" spans="1:16" ht="22.5" customHeight="1" x14ac:dyDescent="0.5">
      <c r="A62" s="84"/>
      <c r="B62" s="83"/>
      <c r="C62" s="83"/>
      <c r="D62" s="83"/>
      <c r="E62" s="143"/>
      <c r="F62" s="143"/>
      <c r="G62" s="4"/>
      <c r="H62" s="4"/>
      <c r="I62" s="4"/>
      <c r="J62" s="4"/>
      <c r="K62" s="4"/>
      <c r="L62" s="4"/>
      <c r="M62" s="4"/>
      <c r="N62" s="4"/>
      <c r="O62" s="4"/>
      <c r="P62" s="18">
        <f t="shared" si="1"/>
        <v>0</v>
      </c>
    </row>
    <row r="63" spans="1:16" ht="21" customHeight="1" x14ac:dyDescent="0.5">
      <c r="A63" s="21"/>
      <c r="B63" s="22"/>
      <c r="C63" s="23"/>
      <c r="D63" s="24"/>
      <c r="E63" s="25"/>
      <c r="F63" s="25"/>
      <c r="G63" s="19">
        <f t="shared" ref="G63:P63" si="2">SUM(G5:G62)</f>
        <v>52</v>
      </c>
      <c r="H63" s="19">
        <f t="shared" si="2"/>
        <v>751</v>
      </c>
      <c r="I63" s="19">
        <f t="shared" si="2"/>
        <v>19</v>
      </c>
      <c r="J63" s="19">
        <f t="shared" si="2"/>
        <v>3</v>
      </c>
      <c r="K63" s="19">
        <f t="shared" si="2"/>
        <v>7</v>
      </c>
      <c r="L63" s="19">
        <f t="shared" si="2"/>
        <v>0</v>
      </c>
      <c r="M63" s="19">
        <f t="shared" si="2"/>
        <v>77</v>
      </c>
      <c r="N63" s="19">
        <f t="shared" si="2"/>
        <v>739</v>
      </c>
      <c r="O63" s="19">
        <f t="shared" si="2"/>
        <v>0</v>
      </c>
      <c r="P63" s="19">
        <f t="shared" si="2"/>
        <v>1648</v>
      </c>
    </row>
    <row r="67" spans="6:6" x14ac:dyDescent="0.5">
      <c r="F67" s="9" t="s">
        <v>208</v>
      </c>
    </row>
  </sheetData>
  <mergeCells count="50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P2:P3"/>
    <mergeCell ref="E14:E16"/>
    <mergeCell ref="F14:F16"/>
    <mergeCell ref="O2:O3"/>
    <mergeCell ref="E17:E19"/>
    <mergeCell ref="F17:F19"/>
    <mergeCell ref="E5:E7"/>
    <mergeCell ref="F5:F7"/>
    <mergeCell ref="E8:E10"/>
    <mergeCell ref="F8:F10"/>
    <mergeCell ref="E11:E13"/>
    <mergeCell ref="F11:F13"/>
    <mergeCell ref="E20:E22"/>
    <mergeCell ref="F20:F22"/>
    <mergeCell ref="E23:E25"/>
    <mergeCell ref="F23:F25"/>
    <mergeCell ref="E32:E34"/>
    <mergeCell ref="F32:F34"/>
    <mergeCell ref="E26:E28"/>
    <mergeCell ref="F26:F28"/>
    <mergeCell ref="E29:E31"/>
    <mergeCell ref="F29:F31"/>
    <mergeCell ref="E35:E37"/>
    <mergeCell ref="F35:F37"/>
    <mergeCell ref="E38:E40"/>
    <mergeCell ref="F38:F40"/>
    <mergeCell ref="E41:E43"/>
    <mergeCell ref="F41:F43"/>
    <mergeCell ref="E44:E46"/>
    <mergeCell ref="F44:F46"/>
    <mergeCell ref="E47:E49"/>
    <mergeCell ref="F47:F49"/>
    <mergeCell ref="E50:E52"/>
    <mergeCell ref="F50:F52"/>
    <mergeCell ref="E59:E62"/>
    <mergeCell ref="F59:F62"/>
    <mergeCell ref="E53:E55"/>
    <mergeCell ref="F53:F55"/>
    <mergeCell ref="E56:E58"/>
    <mergeCell ref="F56:F5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382A-50E3-4F39-B689-C4F5953DA4F9}">
  <dimension ref="A1:P103"/>
  <sheetViews>
    <sheetView topLeftCell="E97" workbookViewId="0">
      <selection activeCell="AA10" sqref="AA10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1.2851562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850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5" t="s">
        <v>785</v>
      </c>
      <c r="C5" s="85" t="s">
        <v>782</v>
      </c>
      <c r="D5" s="85" t="s">
        <v>779</v>
      </c>
      <c r="E5" s="144" t="s">
        <v>56</v>
      </c>
      <c r="F5" s="144" t="s">
        <v>57</v>
      </c>
      <c r="G5" s="15">
        <v>5</v>
      </c>
      <c r="H5" s="15">
        <v>74</v>
      </c>
      <c r="I5" s="15"/>
      <c r="J5" s="15"/>
      <c r="K5" s="15"/>
      <c r="L5" s="15"/>
      <c r="M5" s="15">
        <v>5</v>
      </c>
      <c r="N5" s="15">
        <v>21</v>
      </c>
      <c r="O5" s="15"/>
      <c r="P5" s="18">
        <f>SUM(G5:O5)</f>
        <v>105</v>
      </c>
    </row>
    <row r="6" spans="1:16" ht="22.5" customHeight="1" x14ac:dyDescent="0.5">
      <c r="A6" s="84"/>
      <c r="B6" s="83" t="s">
        <v>787</v>
      </c>
      <c r="C6" s="83" t="s">
        <v>782</v>
      </c>
      <c r="D6" s="83" t="s">
        <v>779</v>
      </c>
      <c r="E6" s="144"/>
      <c r="F6" s="144"/>
      <c r="G6" s="15"/>
      <c r="H6" s="15">
        <v>17</v>
      </c>
      <c r="I6" s="15"/>
      <c r="J6" s="15"/>
      <c r="K6" s="15"/>
      <c r="L6" s="15"/>
      <c r="M6" s="15">
        <v>1</v>
      </c>
      <c r="N6" s="15">
        <v>10</v>
      </c>
      <c r="O6" s="15"/>
      <c r="P6" s="18">
        <f t="shared" ref="P6:P98" si="0">SUM(G6:O6)</f>
        <v>28</v>
      </c>
    </row>
    <row r="7" spans="1:16" ht="22.5" customHeight="1" x14ac:dyDescent="0.5">
      <c r="A7" s="84"/>
      <c r="B7" s="85" t="s">
        <v>349</v>
      </c>
      <c r="C7" s="85" t="s">
        <v>361</v>
      </c>
      <c r="D7" s="85" t="s">
        <v>358</v>
      </c>
      <c r="E7" s="144"/>
      <c r="F7" s="144"/>
      <c r="G7" s="15"/>
      <c r="H7" s="15">
        <v>25</v>
      </c>
      <c r="I7" s="15"/>
      <c r="J7" s="15"/>
      <c r="K7" s="15"/>
      <c r="L7" s="15"/>
      <c r="M7" s="15">
        <v>1</v>
      </c>
      <c r="N7" s="15">
        <v>10</v>
      </c>
      <c r="O7" s="15"/>
      <c r="P7" s="18">
        <f t="shared" si="0"/>
        <v>36</v>
      </c>
    </row>
    <row r="8" spans="1:16" ht="22.5" customHeight="1" x14ac:dyDescent="0.5">
      <c r="A8" s="84"/>
      <c r="B8" s="83" t="s">
        <v>453</v>
      </c>
      <c r="C8" s="83" t="s">
        <v>460</v>
      </c>
      <c r="D8" s="83" t="s">
        <v>359</v>
      </c>
      <c r="E8" s="144"/>
      <c r="F8" s="144"/>
      <c r="G8" s="15">
        <v>1</v>
      </c>
      <c r="H8" s="15">
        <v>20</v>
      </c>
      <c r="I8" s="15"/>
      <c r="J8" s="15"/>
      <c r="K8" s="15"/>
      <c r="L8" s="15"/>
      <c r="M8" s="15">
        <v>2</v>
      </c>
      <c r="N8" s="15">
        <v>20</v>
      </c>
      <c r="O8" s="15"/>
      <c r="P8" s="18">
        <f t="shared" si="0"/>
        <v>43</v>
      </c>
    </row>
    <row r="9" spans="1:16" ht="22.5" customHeight="1" x14ac:dyDescent="0.5">
      <c r="A9" s="84"/>
      <c r="B9" s="83" t="s">
        <v>605</v>
      </c>
      <c r="C9" s="83" t="s">
        <v>167</v>
      </c>
      <c r="D9" s="83" t="s">
        <v>509</v>
      </c>
      <c r="E9" s="144"/>
      <c r="F9" s="144"/>
      <c r="G9" s="15"/>
      <c r="H9" s="15"/>
      <c r="I9" s="15">
        <v>3</v>
      </c>
      <c r="J9" s="15"/>
      <c r="K9" s="15"/>
      <c r="L9" s="15"/>
      <c r="M9" s="15"/>
      <c r="N9" s="15">
        <v>1</v>
      </c>
      <c r="O9" s="15"/>
      <c r="P9" s="18">
        <f t="shared" si="0"/>
        <v>4</v>
      </c>
    </row>
    <row r="10" spans="1:16" ht="22.5" customHeight="1" x14ac:dyDescent="0.5">
      <c r="A10" s="84">
        <v>2</v>
      </c>
      <c r="B10" s="83" t="s">
        <v>781</v>
      </c>
      <c r="C10" s="83" t="s">
        <v>782</v>
      </c>
      <c r="D10" s="83" t="s">
        <v>779</v>
      </c>
      <c r="E10" s="144" t="s">
        <v>58</v>
      </c>
      <c r="F10" s="144" t="s">
        <v>59</v>
      </c>
      <c r="G10" s="15">
        <v>4</v>
      </c>
      <c r="H10" s="15">
        <v>78</v>
      </c>
      <c r="I10" s="15"/>
      <c r="J10" s="15"/>
      <c r="K10" s="15"/>
      <c r="L10" s="15"/>
      <c r="M10" s="15">
        <v>11</v>
      </c>
      <c r="N10" s="15">
        <v>34</v>
      </c>
      <c r="O10" s="15"/>
      <c r="P10" s="18">
        <f t="shared" si="0"/>
        <v>127</v>
      </c>
    </row>
    <row r="11" spans="1:16" ht="22.5" customHeight="1" x14ac:dyDescent="0.5">
      <c r="A11" s="84"/>
      <c r="B11" s="85" t="s">
        <v>789</v>
      </c>
      <c r="C11" s="85" t="s">
        <v>800</v>
      </c>
      <c r="D11" s="85" t="s">
        <v>779</v>
      </c>
      <c r="E11" s="144"/>
      <c r="F11" s="144"/>
      <c r="G11" s="15">
        <v>1</v>
      </c>
      <c r="H11" s="15">
        <v>54</v>
      </c>
      <c r="I11" s="15"/>
      <c r="J11" s="15"/>
      <c r="K11" s="15"/>
      <c r="L11" s="15"/>
      <c r="M11" s="15">
        <v>1</v>
      </c>
      <c r="N11" s="15">
        <v>41</v>
      </c>
      <c r="O11" s="15"/>
      <c r="P11" s="18">
        <f t="shared" si="0"/>
        <v>97</v>
      </c>
    </row>
    <row r="12" spans="1:16" ht="22.5" customHeight="1" x14ac:dyDescent="0.5">
      <c r="A12" s="84"/>
      <c r="B12" s="83" t="s">
        <v>347</v>
      </c>
      <c r="C12" s="83" t="s">
        <v>363</v>
      </c>
      <c r="D12" s="83" t="s">
        <v>358</v>
      </c>
      <c r="E12" s="144"/>
      <c r="F12" s="144"/>
      <c r="G12" s="15">
        <v>1</v>
      </c>
      <c r="H12" s="15">
        <v>51</v>
      </c>
      <c r="I12" s="15"/>
      <c r="J12" s="15"/>
      <c r="K12" s="15"/>
      <c r="L12" s="15"/>
      <c r="M12" s="15">
        <v>7</v>
      </c>
      <c r="N12" s="15">
        <v>91</v>
      </c>
      <c r="O12" s="15"/>
      <c r="P12" s="18">
        <f t="shared" si="0"/>
        <v>150</v>
      </c>
    </row>
    <row r="13" spans="1:16" ht="22.5" customHeight="1" x14ac:dyDescent="0.5">
      <c r="A13" s="84"/>
      <c r="B13" s="85" t="s">
        <v>637</v>
      </c>
      <c r="C13" s="85" t="s">
        <v>476</v>
      </c>
      <c r="D13" s="85" t="s">
        <v>626</v>
      </c>
      <c r="E13" s="144"/>
      <c r="F13" s="144"/>
      <c r="G13" s="15"/>
      <c r="H13" s="15">
        <v>1</v>
      </c>
      <c r="I13" s="15">
        <v>3</v>
      </c>
      <c r="J13" s="15"/>
      <c r="K13" s="15"/>
      <c r="L13" s="15"/>
      <c r="M13" s="15"/>
      <c r="N13" s="15">
        <v>5</v>
      </c>
      <c r="O13" s="15"/>
      <c r="P13" s="18">
        <f t="shared" si="0"/>
        <v>9</v>
      </c>
    </row>
    <row r="14" spans="1:16" ht="22.5" customHeight="1" x14ac:dyDescent="0.5">
      <c r="A14" s="84">
        <v>3</v>
      </c>
      <c r="B14" s="85" t="s">
        <v>307</v>
      </c>
      <c r="C14" s="85" t="s">
        <v>87</v>
      </c>
      <c r="D14" s="85" t="s">
        <v>318</v>
      </c>
      <c r="E14" s="144" t="s">
        <v>60</v>
      </c>
      <c r="F14" s="144" t="s">
        <v>61</v>
      </c>
      <c r="G14" s="15">
        <v>1</v>
      </c>
      <c r="H14" s="15">
        <v>9</v>
      </c>
      <c r="I14" s="15"/>
      <c r="J14" s="15"/>
      <c r="K14" s="15"/>
      <c r="L14" s="15"/>
      <c r="M14" s="15">
        <v>1</v>
      </c>
      <c r="N14" s="15">
        <v>14</v>
      </c>
      <c r="O14" s="15"/>
      <c r="P14" s="18">
        <f t="shared" si="0"/>
        <v>25</v>
      </c>
    </row>
    <row r="15" spans="1:16" ht="22.5" customHeight="1" x14ac:dyDescent="0.5">
      <c r="A15" s="84"/>
      <c r="B15" s="85" t="s">
        <v>793</v>
      </c>
      <c r="C15" s="85" t="s">
        <v>801</v>
      </c>
      <c r="D15" s="85" t="s">
        <v>779</v>
      </c>
      <c r="E15" s="144"/>
      <c r="F15" s="144"/>
      <c r="G15" s="15"/>
      <c r="H15" s="15">
        <v>4</v>
      </c>
      <c r="I15" s="15">
        <v>6</v>
      </c>
      <c r="J15" s="15"/>
      <c r="K15" s="15"/>
      <c r="L15" s="15"/>
      <c r="M15" s="15"/>
      <c r="N15" s="15">
        <v>10</v>
      </c>
      <c r="O15" s="15"/>
      <c r="P15" s="18">
        <f t="shared" si="0"/>
        <v>20</v>
      </c>
    </row>
    <row r="16" spans="1:16" ht="22.5" customHeight="1" x14ac:dyDescent="0.5">
      <c r="A16" s="84"/>
      <c r="B16" s="83" t="s">
        <v>781</v>
      </c>
      <c r="C16" s="83" t="s">
        <v>782</v>
      </c>
      <c r="D16" s="83" t="s">
        <v>779</v>
      </c>
      <c r="E16" s="144"/>
      <c r="F16" s="144"/>
      <c r="G16" s="15">
        <v>1</v>
      </c>
      <c r="H16" s="15">
        <v>66</v>
      </c>
      <c r="I16" s="15"/>
      <c r="J16" s="15"/>
      <c r="K16" s="15"/>
      <c r="L16" s="15"/>
      <c r="M16" s="15"/>
      <c r="N16" s="15">
        <v>53</v>
      </c>
      <c r="O16" s="15"/>
      <c r="P16" s="18">
        <f t="shared" si="0"/>
        <v>120</v>
      </c>
    </row>
    <row r="17" spans="1:16" ht="22.5" customHeight="1" x14ac:dyDescent="0.5">
      <c r="A17" s="84"/>
      <c r="B17" s="83" t="s">
        <v>355</v>
      </c>
      <c r="C17" s="83" t="s">
        <v>360</v>
      </c>
      <c r="D17" s="83" t="s">
        <v>359</v>
      </c>
      <c r="E17" s="144"/>
      <c r="F17" s="144"/>
      <c r="G17" s="15">
        <v>1</v>
      </c>
      <c r="H17" s="15">
        <v>28</v>
      </c>
      <c r="I17" s="15">
        <v>1</v>
      </c>
      <c r="J17" s="15"/>
      <c r="K17" s="15"/>
      <c r="L17" s="15"/>
      <c r="M17" s="15">
        <v>2</v>
      </c>
      <c r="N17" s="15">
        <v>41</v>
      </c>
      <c r="O17" s="15"/>
      <c r="P17" s="18">
        <f t="shared" si="0"/>
        <v>73</v>
      </c>
    </row>
    <row r="18" spans="1:16" ht="22.5" customHeight="1" x14ac:dyDescent="0.5">
      <c r="A18" s="84"/>
      <c r="B18" s="85" t="s">
        <v>353</v>
      </c>
      <c r="C18" s="85" t="s">
        <v>360</v>
      </c>
      <c r="D18" s="85" t="s">
        <v>359</v>
      </c>
      <c r="E18" s="144"/>
      <c r="F18" s="144"/>
      <c r="G18" s="15"/>
      <c r="H18" s="15">
        <v>24</v>
      </c>
      <c r="I18" s="15"/>
      <c r="J18" s="15"/>
      <c r="K18" s="15"/>
      <c r="L18" s="15"/>
      <c r="M18" s="15">
        <v>1</v>
      </c>
      <c r="N18" s="15">
        <v>11</v>
      </c>
      <c r="O18" s="15"/>
      <c r="P18" s="18">
        <f t="shared" si="0"/>
        <v>36</v>
      </c>
    </row>
    <row r="19" spans="1:16" ht="22.5" customHeight="1" x14ac:dyDescent="0.5">
      <c r="A19" s="84"/>
      <c r="B19" s="85" t="s">
        <v>613</v>
      </c>
      <c r="C19" s="85" t="s">
        <v>167</v>
      </c>
      <c r="D19" s="85" t="s">
        <v>509</v>
      </c>
      <c r="E19" s="144"/>
      <c r="F19" s="144"/>
      <c r="G19" s="15"/>
      <c r="H19" s="15">
        <v>2</v>
      </c>
      <c r="I19" s="15"/>
      <c r="J19" s="15"/>
      <c r="K19" s="15"/>
      <c r="L19" s="15"/>
      <c r="M19" s="15"/>
      <c r="N19" s="15">
        <v>1</v>
      </c>
      <c r="O19" s="15"/>
      <c r="P19" s="18">
        <f t="shared" si="0"/>
        <v>3</v>
      </c>
    </row>
    <row r="20" spans="1:16" ht="22.5" customHeight="1" x14ac:dyDescent="0.5">
      <c r="A20" s="84">
        <v>4</v>
      </c>
      <c r="B20" s="83" t="s">
        <v>790</v>
      </c>
      <c r="C20" s="83" t="s">
        <v>801</v>
      </c>
      <c r="D20" s="83" t="s">
        <v>779</v>
      </c>
      <c r="E20" s="144" t="s">
        <v>190</v>
      </c>
      <c r="F20" s="144" t="s">
        <v>63</v>
      </c>
      <c r="G20" s="15">
        <v>3</v>
      </c>
      <c r="H20" s="15">
        <v>41</v>
      </c>
      <c r="I20" s="15"/>
      <c r="J20" s="15"/>
      <c r="K20" s="15"/>
      <c r="L20" s="15"/>
      <c r="M20" s="15">
        <v>2</v>
      </c>
      <c r="N20" s="15">
        <v>19</v>
      </c>
      <c r="O20" s="15"/>
      <c r="P20" s="18">
        <f t="shared" si="0"/>
        <v>65</v>
      </c>
    </row>
    <row r="21" spans="1:16" ht="22.5" customHeight="1" x14ac:dyDescent="0.5">
      <c r="A21" s="84"/>
      <c r="B21" s="85" t="s">
        <v>793</v>
      </c>
      <c r="C21" s="85" t="s">
        <v>801</v>
      </c>
      <c r="D21" s="85" t="s">
        <v>779</v>
      </c>
      <c r="E21" s="144"/>
      <c r="F21" s="144"/>
      <c r="G21" s="15">
        <v>1</v>
      </c>
      <c r="H21" s="15">
        <v>15</v>
      </c>
      <c r="I21" s="15">
        <v>9</v>
      </c>
      <c r="J21" s="15"/>
      <c r="K21" s="15"/>
      <c r="L21" s="15"/>
      <c r="M21" s="15">
        <v>4</v>
      </c>
      <c r="N21" s="15">
        <v>10</v>
      </c>
      <c r="O21" s="15"/>
      <c r="P21" s="18">
        <f t="shared" si="0"/>
        <v>39</v>
      </c>
    </row>
    <row r="22" spans="1:16" ht="22.5" customHeight="1" x14ac:dyDescent="0.5">
      <c r="A22" s="84"/>
      <c r="B22" s="83" t="s">
        <v>351</v>
      </c>
      <c r="C22" s="83" t="s">
        <v>362</v>
      </c>
      <c r="D22" s="83" t="s">
        <v>358</v>
      </c>
      <c r="E22" s="144"/>
      <c r="F22" s="144"/>
      <c r="G22" s="15">
        <v>1</v>
      </c>
      <c r="H22" s="15">
        <v>49</v>
      </c>
      <c r="I22" s="15">
        <v>4</v>
      </c>
      <c r="J22" s="15"/>
      <c r="K22" s="15"/>
      <c r="L22" s="15"/>
      <c r="M22" s="15">
        <v>5</v>
      </c>
      <c r="N22" s="15">
        <v>15</v>
      </c>
      <c r="O22" s="15"/>
      <c r="P22" s="18">
        <f t="shared" si="0"/>
        <v>74</v>
      </c>
    </row>
    <row r="23" spans="1:16" ht="22.5" customHeight="1" x14ac:dyDescent="0.5">
      <c r="A23" s="84"/>
      <c r="B23" s="83" t="s">
        <v>355</v>
      </c>
      <c r="C23" s="83" t="s">
        <v>360</v>
      </c>
      <c r="D23" s="83" t="s">
        <v>359</v>
      </c>
      <c r="E23" s="144"/>
      <c r="F23" s="144"/>
      <c r="G23" s="15"/>
      <c r="H23" s="15">
        <v>29</v>
      </c>
      <c r="I23" s="15">
        <v>18</v>
      </c>
      <c r="J23" s="15"/>
      <c r="K23" s="15"/>
      <c r="L23" s="15"/>
      <c r="M23" s="15"/>
      <c r="N23" s="15">
        <v>13</v>
      </c>
      <c r="O23" s="15"/>
      <c r="P23" s="18">
        <f t="shared" si="0"/>
        <v>60</v>
      </c>
    </row>
    <row r="24" spans="1:16" ht="22.5" customHeight="1" x14ac:dyDescent="0.5">
      <c r="A24" s="84"/>
      <c r="B24" s="83" t="s">
        <v>851</v>
      </c>
      <c r="C24" s="83" t="s">
        <v>853</v>
      </c>
      <c r="D24" s="83" t="s">
        <v>821</v>
      </c>
      <c r="E24" s="144"/>
      <c r="F24" s="144"/>
      <c r="G24" s="15"/>
      <c r="H24" s="15">
        <v>9</v>
      </c>
      <c r="I24" s="15"/>
      <c r="J24" s="15"/>
      <c r="K24" s="15"/>
      <c r="L24" s="15"/>
      <c r="M24" s="15">
        <v>1</v>
      </c>
      <c r="N24" s="15"/>
      <c r="O24" s="15"/>
      <c r="P24" s="18">
        <f t="shared" si="0"/>
        <v>10</v>
      </c>
    </row>
    <row r="25" spans="1:16" ht="22.5" customHeight="1" x14ac:dyDescent="0.5">
      <c r="A25" s="84">
        <v>5</v>
      </c>
      <c r="B25" s="85" t="s">
        <v>789</v>
      </c>
      <c r="C25" s="85" t="s">
        <v>800</v>
      </c>
      <c r="D25" s="85" t="s">
        <v>779</v>
      </c>
      <c r="E25" s="144" t="s">
        <v>66</v>
      </c>
      <c r="F25" s="144" t="s">
        <v>67</v>
      </c>
      <c r="G25" s="15">
        <v>1</v>
      </c>
      <c r="H25" s="15">
        <v>16</v>
      </c>
      <c r="I25" s="15"/>
      <c r="J25" s="15"/>
      <c r="K25" s="15"/>
      <c r="L25" s="15"/>
      <c r="M25" s="15">
        <v>1</v>
      </c>
      <c r="N25" s="15">
        <v>8</v>
      </c>
      <c r="O25" s="15"/>
      <c r="P25" s="18">
        <f t="shared" si="0"/>
        <v>26</v>
      </c>
    </row>
    <row r="26" spans="1:16" ht="22.5" customHeight="1" x14ac:dyDescent="0.5">
      <c r="A26" s="84"/>
      <c r="B26" s="83" t="s">
        <v>790</v>
      </c>
      <c r="C26" s="83" t="s">
        <v>801</v>
      </c>
      <c r="D26" s="83" t="s">
        <v>779</v>
      </c>
      <c r="E26" s="144"/>
      <c r="F26" s="144"/>
      <c r="G26" s="15"/>
      <c r="H26" s="15">
        <v>18</v>
      </c>
      <c r="I26" s="15"/>
      <c r="J26" s="15"/>
      <c r="K26" s="15"/>
      <c r="L26" s="15"/>
      <c r="M26" s="15"/>
      <c r="N26" s="15">
        <v>16</v>
      </c>
      <c r="O26" s="15"/>
      <c r="P26" s="18">
        <f t="shared" si="0"/>
        <v>34</v>
      </c>
    </row>
    <row r="27" spans="1:16" ht="22.5" customHeight="1" x14ac:dyDescent="0.5">
      <c r="A27" s="84"/>
      <c r="B27" s="83" t="s">
        <v>453</v>
      </c>
      <c r="C27" s="83" t="s">
        <v>460</v>
      </c>
      <c r="D27" s="83" t="s">
        <v>359</v>
      </c>
      <c r="E27" s="144"/>
      <c r="F27" s="144"/>
      <c r="G27" s="15"/>
      <c r="H27" s="15">
        <v>29</v>
      </c>
      <c r="I27" s="15"/>
      <c r="J27" s="15"/>
      <c r="K27" s="15"/>
      <c r="L27" s="15"/>
      <c r="M27" s="15">
        <v>3</v>
      </c>
      <c r="N27" s="15">
        <v>27</v>
      </c>
      <c r="O27" s="15"/>
      <c r="P27" s="18">
        <f t="shared" si="0"/>
        <v>59</v>
      </c>
    </row>
    <row r="28" spans="1:16" ht="22.5" customHeight="1" x14ac:dyDescent="0.5">
      <c r="A28" s="84"/>
      <c r="B28" s="85" t="s">
        <v>349</v>
      </c>
      <c r="C28" s="85" t="s">
        <v>361</v>
      </c>
      <c r="D28" s="85" t="s">
        <v>358</v>
      </c>
      <c r="E28" s="144"/>
      <c r="F28" s="144"/>
      <c r="G28" s="15">
        <v>1</v>
      </c>
      <c r="H28" s="15">
        <v>16</v>
      </c>
      <c r="I28" s="15"/>
      <c r="J28" s="15"/>
      <c r="K28" s="15"/>
      <c r="L28" s="15"/>
      <c r="M28" s="15"/>
      <c r="N28" s="15">
        <v>6</v>
      </c>
      <c r="O28" s="15"/>
      <c r="P28" s="18">
        <f t="shared" si="0"/>
        <v>23</v>
      </c>
    </row>
    <row r="29" spans="1:16" ht="22.5" customHeight="1" x14ac:dyDescent="0.5">
      <c r="A29" s="84"/>
      <c r="B29" s="83" t="s">
        <v>646</v>
      </c>
      <c r="C29" s="83" t="s">
        <v>647</v>
      </c>
      <c r="D29" s="83" t="s">
        <v>626</v>
      </c>
      <c r="E29" s="144"/>
      <c r="F29" s="144"/>
      <c r="G29" s="15"/>
      <c r="H29" s="15">
        <v>3</v>
      </c>
      <c r="I29" s="15"/>
      <c r="J29" s="15"/>
      <c r="K29" s="15"/>
      <c r="L29" s="15"/>
      <c r="M29" s="15"/>
      <c r="N29" s="15">
        <v>1</v>
      </c>
      <c r="O29" s="15"/>
      <c r="P29" s="18">
        <f t="shared" si="0"/>
        <v>4</v>
      </c>
    </row>
    <row r="30" spans="1:16" ht="22.5" customHeight="1" x14ac:dyDescent="0.5">
      <c r="A30" s="84">
        <v>6</v>
      </c>
      <c r="B30" s="85" t="s">
        <v>796</v>
      </c>
      <c r="C30" s="85" t="s">
        <v>298</v>
      </c>
      <c r="D30" s="85" t="s">
        <v>626</v>
      </c>
      <c r="E30" s="144" t="s">
        <v>191</v>
      </c>
      <c r="F30" s="144" t="s">
        <v>69</v>
      </c>
      <c r="G30" s="15">
        <v>1</v>
      </c>
      <c r="H30" s="15">
        <v>4</v>
      </c>
      <c r="I30" s="15"/>
      <c r="J30" s="15"/>
      <c r="K30" s="15"/>
      <c r="L30" s="15"/>
      <c r="M30" s="15">
        <v>1</v>
      </c>
      <c r="N30" s="15">
        <v>11</v>
      </c>
      <c r="O30" s="15"/>
      <c r="P30" s="18">
        <f t="shared" si="0"/>
        <v>17</v>
      </c>
    </row>
    <row r="31" spans="1:16" ht="22.5" customHeight="1" x14ac:dyDescent="0.5">
      <c r="A31" s="84"/>
      <c r="B31" s="83" t="s">
        <v>813</v>
      </c>
      <c r="C31" s="83" t="s">
        <v>814</v>
      </c>
      <c r="D31" s="83" t="s">
        <v>626</v>
      </c>
      <c r="E31" s="144"/>
      <c r="F31" s="144"/>
      <c r="G31" s="15"/>
      <c r="H31" s="15">
        <v>2</v>
      </c>
      <c r="I31" s="15"/>
      <c r="J31" s="15"/>
      <c r="K31" s="15"/>
      <c r="L31" s="15"/>
      <c r="M31" s="15">
        <v>1</v>
      </c>
      <c r="N31" s="15">
        <v>19</v>
      </c>
      <c r="O31" s="15"/>
      <c r="P31" s="18">
        <f t="shared" si="0"/>
        <v>22</v>
      </c>
    </row>
    <row r="32" spans="1:16" ht="22.5" customHeight="1" x14ac:dyDescent="0.5">
      <c r="A32" s="84"/>
      <c r="B32" s="83" t="s">
        <v>560</v>
      </c>
      <c r="C32" s="83" t="s">
        <v>87</v>
      </c>
      <c r="D32" s="83" t="s">
        <v>509</v>
      </c>
      <c r="E32" s="144"/>
      <c r="F32" s="144"/>
      <c r="G32" s="15"/>
      <c r="H32" s="15">
        <v>9</v>
      </c>
      <c r="I32" s="15"/>
      <c r="J32" s="15"/>
      <c r="K32" s="15"/>
      <c r="L32" s="15"/>
      <c r="M32" s="15">
        <v>1</v>
      </c>
      <c r="N32" s="15">
        <v>28</v>
      </c>
      <c r="O32" s="15"/>
      <c r="P32" s="18">
        <f t="shared" si="0"/>
        <v>38</v>
      </c>
    </row>
    <row r="33" spans="1:16" ht="22.5" customHeight="1" x14ac:dyDescent="0.5">
      <c r="A33" s="84"/>
      <c r="B33" s="85" t="s">
        <v>604</v>
      </c>
      <c r="C33" s="85" t="s">
        <v>52</v>
      </c>
      <c r="D33" s="85" t="s">
        <v>509</v>
      </c>
      <c r="E33" s="144"/>
      <c r="F33" s="144"/>
      <c r="G33" s="15"/>
      <c r="H33" s="15">
        <v>1</v>
      </c>
      <c r="I33" s="15"/>
      <c r="J33" s="15"/>
      <c r="K33" s="15"/>
      <c r="L33" s="15"/>
      <c r="M33" s="15"/>
      <c r="N33" s="15">
        <v>10</v>
      </c>
      <c r="O33" s="15"/>
      <c r="P33" s="18">
        <f t="shared" si="0"/>
        <v>11</v>
      </c>
    </row>
    <row r="34" spans="1:16" ht="22.5" customHeight="1" x14ac:dyDescent="0.5">
      <c r="A34" s="84"/>
      <c r="B34" s="83" t="s">
        <v>250</v>
      </c>
      <c r="C34" s="83" t="s">
        <v>265</v>
      </c>
      <c r="D34" s="83" t="s">
        <v>253</v>
      </c>
      <c r="E34" s="144"/>
      <c r="F34" s="144"/>
      <c r="G34" s="15"/>
      <c r="H34" s="15">
        <v>1</v>
      </c>
      <c r="I34" s="15"/>
      <c r="J34" s="15"/>
      <c r="K34" s="15"/>
      <c r="L34" s="15"/>
      <c r="M34" s="15"/>
      <c r="N34" s="15">
        <v>2</v>
      </c>
      <c r="O34" s="15"/>
      <c r="P34" s="18">
        <f t="shared" si="0"/>
        <v>3</v>
      </c>
    </row>
    <row r="35" spans="1:16" ht="22.5" customHeight="1" x14ac:dyDescent="0.5">
      <c r="A35" s="84">
        <v>7</v>
      </c>
      <c r="B35" s="85" t="s">
        <v>802</v>
      </c>
      <c r="C35" s="85" t="s">
        <v>533</v>
      </c>
      <c r="D35" s="85" t="s">
        <v>626</v>
      </c>
      <c r="E35" s="144" t="s">
        <v>192</v>
      </c>
      <c r="F35" s="144" t="s">
        <v>71</v>
      </c>
      <c r="G35" s="15"/>
      <c r="H35" s="15">
        <v>2</v>
      </c>
      <c r="I35" s="15"/>
      <c r="J35" s="15"/>
      <c r="K35" s="15"/>
      <c r="L35" s="15"/>
      <c r="M35" s="15"/>
      <c r="N35" s="15">
        <v>12</v>
      </c>
      <c r="O35" s="15"/>
      <c r="P35" s="18">
        <f t="shared" si="0"/>
        <v>14</v>
      </c>
    </row>
    <row r="36" spans="1:16" ht="22.5" customHeight="1" x14ac:dyDescent="0.5">
      <c r="A36" s="84"/>
      <c r="B36" s="83" t="s">
        <v>284</v>
      </c>
      <c r="C36" s="83" t="s">
        <v>286</v>
      </c>
      <c r="D36" s="83" t="s">
        <v>140</v>
      </c>
      <c r="E36" s="144"/>
      <c r="F36" s="144"/>
      <c r="G36" s="15">
        <v>1</v>
      </c>
      <c r="H36" s="15">
        <v>12</v>
      </c>
      <c r="I36" s="15"/>
      <c r="J36" s="15"/>
      <c r="K36" s="15"/>
      <c r="L36" s="15"/>
      <c r="M36" s="15">
        <v>1</v>
      </c>
      <c r="N36" s="15">
        <v>30</v>
      </c>
      <c r="O36" s="15"/>
      <c r="P36" s="18">
        <f t="shared" si="0"/>
        <v>44</v>
      </c>
    </row>
    <row r="37" spans="1:16" ht="22.5" customHeight="1" x14ac:dyDescent="0.5">
      <c r="A37" s="84"/>
      <c r="B37" s="85" t="s">
        <v>100</v>
      </c>
      <c r="C37" s="85" t="s">
        <v>52</v>
      </c>
      <c r="D37" s="85" t="s">
        <v>53</v>
      </c>
      <c r="E37" s="144"/>
      <c r="F37" s="144"/>
      <c r="G37" s="15"/>
      <c r="H37" s="15">
        <v>6</v>
      </c>
      <c r="I37" s="15"/>
      <c r="J37" s="15"/>
      <c r="K37" s="15"/>
      <c r="L37" s="15"/>
      <c r="M37" s="15">
        <v>2</v>
      </c>
      <c r="N37" s="15">
        <v>14</v>
      </c>
      <c r="O37" s="15"/>
      <c r="P37" s="18">
        <f t="shared" si="0"/>
        <v>22</v>
      </c>
    </row>
    <row r="38" spans="1:16" ht="22.5" customHeight="1" x14ac:dyDescent="0.5">
      <c r="A38" s="84"/>
      <c r="B38" s="85" t="s">
        <v>613</v>
      </c>
      <c r="C38" s="85" t="s">
        <v>167</v>
      </c>
      <c r="D38" s="85" t="s">
        <v>509</v>
      </c>
      <c r="E38" s="144"/>
      <c r="F38" s="144"/>
      <c r="G38" s="15"/>
      <c r="H38" s="15">
        <v>2</v>
      </c>
      <c r="I38" s="15"/>
      <c r="J38" s="15"/>
      <c r="K38" s="15"/>
      <c r="L38" s="15"/>
      <c r="M38" s="15"/>
      <c r="N38" s="15">
        <v>11</v>
      </c>
      <c r="O38" s="15"/>
      <c r="P38" s="18">
        <f t="shared" si="0"/>
        <v>13</v>
      </c>
    </row>
    <row r="39" spans="1:16" ht="22.5" customHeight="1" x14ac:dyDescent="0.5">
      <c r="A39" s="84"/>
      <c r="B39" s="83" t="s">
        <v>671</v>
      </c>
      <c r="C39" s="83" t="s">
        <v>261</v>
      </c>
      <c r="D39" s="83" t="s">
        <v>253</v>
      </c>
      <c r="E39" s="144"/>
      <c r="F39" s="144"/>
      <c r="G39" s="15"/>
      <c r="H39" s="15">
        <v>2</v>
      </c>
      <c r="I39" s="15"/>
      <c r="J39" s="15"/>
      <c r="K39" s="15"/>
      <c r="L39" s="15"/>
      <c r="M39" s="15"/>
      <c r="N39" s="15">
        <v>11</v>
      </c>
      <c r="O39" s="15"/>
      <c r="P39" s="18">
        <f t="shared" si="0"/>
        <v>13</v>
      </c>
    </row>
    <row r="40" spans="1:16" ht="22.5" customHeight="1" x14ac:dyDescent="0.5">
      <c r="A40" s="84">
        <v>8</v>
      </c>
      <c r="B40" s="83" t="s">
        <v>797</v>
      </c>
      <c r="C40" s="83" t="s">
        <v>298</v>
      </c>
      <c r="D40" s="83" t="s">
        <v>626</v>
      </c>
      <c r="E40" s="144" t="s">
        <v>193</v>
      </c>
      <c r="F40" s="144" t="s">
        <v>75</v>
      </c>
      <c r="G40" s="15">
        <v>4</v>
      </c>
      <c r="H40" s="15">
        <v>3</v>
      </c>
      <c r="I40" s="15"/>
      <c r="J40" s="15"/>
      <c r="K40" s="15"/>
      <c r="L40" s="15"/>
      <c r="M40" s="15">
        <v>1</v>
      </c>
      <c r="N40" s="15">
        <v>16</v>
      </c>
      <c r="O40" s="15"/>
      <c r="P40" s="18">
        <f t="shared" si="0"/>
        <v>24</v>
      </c>
    </row>
    <row r="41" spans="1:16" ht="22.5" customHeight="1" x14ac:dyDescent="0.5">
      <c r="A41" s="84"/>
      <c r="B41" s="85" t="s">
        <v>282</v>
      </c>
      <c r="C41" s="85" t="s">
        <v>283</v>
      </c>
      <c r="D41" s="85" t="s">
        <v>140</v>
      </c>
      <c r="E41" s="144"/>
      <c r="F41" s="144"/>
      <c r="G41" s="15">
        <v>2</v>
      </c>
      <c r="H41" s="15">
        <v>6</v>
      </c>
      <c r="I41" s="15"/>
      <c r="J41" s="15"/>
      <c r="K41" s="15"/>
      <c r="L41" s="15"/>
      <c r="M41" s="15">
        <v>2</v>
      </c>
      <c r="N41" s="15">
        <v>21</v>
      </c>
      <c r="O41" s="15"/>
      <c r="P41" s="18">
        <f t="shared" si="0"/>
        <v>31</v>
      </c>
    </row>
    <row r="42" spans="1:16" ht="22.5" customHeight="1" x14ac:dyDescent="0.5">
      <c r="A42" s="84"/>
      <c r="B42" s="85" t="s">
        <v>604</v>
      </c>
      <c r="C42" s="85" t="s">
        <v>52</v>
      </c>
      <c r="D42" s="85" t="s">
        <v>509</v>
      </c>
      <c r="E42" s="144"/>
      <c r="F42" s="144"/>
      <c r="G42" s="15">
        <v>3</v>
      </c>
      <c r="H42" s="15">
        <v>5</v>
      </c>
      <c r="I42" s="15"/>
      <c r="J42" s="15"/>
      <c r="K42" s="15"/>
      <c r="L42" s="15"/>
      <c r="M42" s="15">
        <v>2</v>
      </c>
      <c r="N42" s="15">
        <v>11</v>
      </c>
      <c r="O42" s="15"/>
      <c r="P42" s="18">
        <f t="shared" si="0"/>
        <v>21</v>
      </c>
    </row>
    <row r="43" spans="1:16" ht="22.5" customHeight="1" x14ac:dyDescent="0.5">
      <c r="A43" s="84"/>
      <c r="B43" s="83" t="s">
        <v>624</v>
      </c>
      <c r="C43" s="83" t="s">
        <v>52</v>
      </c>
      <c r="D43" s="83" t="s">
        <v>626</v>
      </c>
      <c r="E43" s="144"/>
      <c r="F43" s="144"/>
      <c r="G43" s="15">
        <v>1</v>
      </c>
      <c r="H43" s="15">
        <v>7</v>
      </c>
      <c r="I43" s="15"/>
      <c r="J43" s="15"/>
      <c r="K43" s="15"/>
      <c r="L43" s="15"/>
      <c r="M43" s="15"/>
      <c r="N43" s="15">
        <v>14</v>
      </c>
      <c r="O43" s="15"/>
      <c r="P43" s="18">
        <f t="shared" si="0"/>
        <v>22</v>
      </c>
    </row>
    <row r="44" spans="1:16" ht="22.5" customHeight="1" x14ac:dyDescent="0.5">
      <c r="A44" s="84"/>
      <c r="B44" s="85" t="s">
        <v>262</v>
      </c>
      <c r="C44" s="85" t="s">
        <v>261</v>
      </c>
      <c r="D44" s="85" t="s">
        <v>253</v>
      </c>
      <c r="E44" s="144"/>
      <c r="F44" s="144"/>
      <c r="G44" s="15"/>
      <c r="H44" s="15">
        <v>2</v>
      </c>
      <c r="I44" s="15"/>
      <c r="J44" s="15"/>
      <c r="K44" s="15"/>
      <c r="L44" s="15"/>
      <c r="M44" s="15"/>
      <c r="N44" s="15">
        <v>2</v>
      </c>
      <c r="O44" s="15"/>
      <c r="P44" s="18">
        <f t="shared" si="0"/>
        <v>4</v>
      </c>
    </row>
    <row r="45" spans="1:16" ht="22.5" customHeight="1" x14ac:dyDescent="0.5">
      <c r="A45" s="84">
        <v>9</v>
      </c>
      <c r="B45" s="85" t="s">
        <v>793</v>
      </c>
      <c r="C45" s="85" t="s">
        <v>801</v>
      </c>
      <c r="D45" s="85" t="s">
        <v>779</v>
      </c>
      <c r="E45" s="144" t="s">
        <v>109</v>
      </c>
      <c r="F45" s="144" t="s">
        <v>110</v>
      </c>
      <c r="G45" s="15">
        <v>2</v>
      </c>
      <c r="H45" s="15">
        <v>11</v>
      </c>
      <c r="I45" s="15"/>
      <c r="J45" s="15"/>
      <c r="K45" s="15"/>
      <c r="L45" s="15"/>
      <c r="M45" s="15">
        <v>1</v>
      </c>
      <c r="N45" s="15">
        <v>13</v>
      </c>
      <c r="O45" s="15"/>
      <c r="P45" s="18">
        <f t="shared" si="0"/>
        <v>27</v>
      </c>
    </row>
    <row r="46" spans="1:16" ht="22.5" customHeight="1" x14ac:dyDescent="0.5">
      <c r="A46" s="84"/>
      <c r="B46" s="85" t="s">
        <v>395</v>
      </c>
      <c r="C46" s="85" t="s">
        <v>326</v>
      </c>
      <c r="D46" s="85" t="s">
        <v>318</v>
      </c>
      <c r="E46" s="144"/>
      <c r="F46" s="144"/>
      <c r="G46" s="15"/>
      <c r="H46" s="15">
        <v>4</v>
      </c>
      <c r="I46" s="15"/>
      <c r="J46" s="15"/>
      <c r="K46" s="15"/>
      <c r="L46" s="15"/>
      <c r="M46" s="15"/>
      <c r="N46" s="15">
        <v>2</v>
      </c>
      <c r="O46" s="15"/>
      <c r="P46" s="18">
        <f t="shared" si="0"/>
        <v>6</v>
      </c>
    </row>
    <row r="47" spans="1:16" ht="22.5" customHeight="1" x14ac:dyDescent="0.5">
      <c r="A47" s="84"/>
      <c r="B47" s="83" t="s">
        <v>681</v>
      </c>
      <c r="C47" s="83" t="s">
        <v>682</v>
      </c>
      <c r="D47" s="83" t="s">
        <v>685</v>
      </c>
      <c r="E47" s="144"/>
      <c r="F47" s="144"/>
      <c r="G47" s="17"/>
      <c r="H47" s="17">
        <v>15</v>
      </c>
      <c r="I47" s="17"/>
      <c r="J47" s="17"/>
      <c r="K47" s="17"/>
      <c r="L47" s="17"/>
      <c r="M47" s="17">
        <v>2</v>
      </c>
      <c r="N47" s="17">
        <v>24</v>
      </c>
      <c r="O47" s="17"/>
      <c r="P47" s="18">
        <f t="shared" si="0"/>
        <v>41</v>
      </c>
    </row>
    <row r="48" spans="1:16" ht="22.5" customHeight="1" x14ac:dyDescent="0.5">
      <c r="A48" s="84"/>
      <c r="B48" s="85" t="s">
        <v>830</v>
      </c>
      <c r="C48" s="85" t="s">
        <v>846</v>
      </c>
      <c r="D48" s="85" t="s">
        <v>821</v>
      </c>
      <c r="E48" s="144"/>
      <c r="F48" s="144"/>
      <c r="G48" s="17">
        <v>4</v>
      </c>
      <c r="H48" s="17">
        <v>10</v>
      </c>
      <c r="I48" s="17"/>
      <c r="J48" s="17"/>
      <c r="K48" s="17"/>
      <c r="L48" s="17"/>
      <c r="M48" s="17"/>
      <c r="N48" s="17">
        <v>8</v>
      </c>
      <c r="O48" s="17"/>
      <c r="P48" s="18">
        <f t="shared" si="0"/>
        <v>22</v>
      </c>
    </row>
    <row r="49" spans="1:16" ht="22.5" customHeight="1" x14ac:dyDescent="0.5">
      <c r="A49" s="84"/>
      <c r="B49" s="83" t="s">
        <v>825</v>
      </c>
      <c r="C49" s="83" t="s">
        <v>843</v>
      </c>
      <c r="D49" s="83" t="s">
        <v>821</v>
      </c>
      <c r="E49" s="144"/>
      <c r="F49" s="144"/>
      <c r="G49" s="17">
        <v>1</v>
      </c>
      <c r="H49" s="17">
        <v>18</v>
      </c>
      <c r="I49" s="17">
        <v>2</v>
      </c>
      <c r="J49" s="17"/>
      <c r="K49" s="17"/>
      <c r="L49" s="17"/>
      <c r="M49" s="17">
        <v>5</v>
      </c>
      <c r="N49" s="17">
        <v>11</v>
      </c>
      <c r="O49" s="17"/>
      <c r="P49" s="18">
        <f t="shared" si="0"/>
        <v>37</v>
      </c>
    </row>
    <row r="50" spans="1:16" ht="22.5" customHeight="1" x14ac:dyDescent="0.5">
      <c r="A50" s="84"/>
      <c r="B50" s="83" t="s">
        <v>857</v>
      </c>
      <c r="C50" s="83" t="s">
        <v>856</v>
      </c>
      <c r="D50" s="83" t="s">
        <v>821</v>
      </c>
      <c r="E50" s="144"/>
      <c r="F50" s="144"/>
      <c r="G50" s="17"/>
      <c r="H50" s="17">
        <v>3</v>
      </c>
      <c r="I50" s="17">
        <v>2</v>
      </c>
      <c r="J50" s="17"/>
      <c r="K50" s="17"/>
      <c r="L50" s="17"/>
      <c r="M50" s="17"/>
      <c r="N50" s="17"/>
      <c r="O50" s="17"/>
      <c r="P50" s="18">
        <f t="shared" si="0"/>
        <v>5</v>
      </c>
    </row>
    <row r="51" spans="1:16" ht="22.5" customHeight="1" x14ac:dyDescent="0.5">
      <c r="A51" s="84">
        <v>10</v>
      </c>
      <c r="B51" s="85" t="s">
        <v>282</v>
      </c>
      <c r="C51" s="85" t="s">
        <v>283</v>
      </c>
      <c r="D51" s="85" t="s">
        <v>140</v>
      </c>
      <c r="E51" s="144" t="s">
        <v>198</v>
      </c>
      <c r="F51" s="144" t="s">
        <v>113</v>
      </c>
      <c r="G51" s="15"/>
      <c r="H51" s="15">
        <v>12</v>
      </c>
      <c r="I51" s="15"/>
      <c r="J51" s="15"/>
      <c r="K51" s="15"/>
      <c r="L51" s="15"/>
      <c r="M51" s="15"/>
      <c r="N51" s="15">
        <v>23</v>
      </c>
      <c r="O51" s="15"/>
      <c r="P51" s="18">
        <f t="shared" si="0"/>
        <v>35</v>
      </c>
    </row>
    <row r="52" spans="1:16" ht="22.5" customHeight="1" x14ac:dyDescent="0.5">
      <c r="A52" s="84"/>
      <c r="B52" s="85" t="s">
        <v>299</v>
      </c>
      <c r="C52" s="85" t="s">
        <v>298</v>
      </c>
      <c r="D52" s="85" t="s">
        <v>140</v>
      </c>
      <c r="E52" s="144"/>
      <c r="F52" s="144"/>
      <c r="G52" s="15">
        <v>1</v>
      </c>
      <c r="H52" s="15">
        <v>6</v>
      </c>
      <c r="I52" s="15"/>
      <c r="J52" s="15"/>
      <c r="K52" s="15"/>
      <c r="L52" s="15"/>
      <c r="M52" s="15"/>
      <c r="N52" s="15">
        <v>15</v>
      </c>
      <c r="O52" s="15"/>
      <c r="P52" s="18">
        <f t="shared" si="0"/>
        <v>22</v>
      </c>
    </row>
    <row r="53" spans="1:16" ht="22.5" customHeight="1" x14ac:dyDescent="0.5">
      <c r="A53" s="84"/>
      <c r="B53" s="85" t="s">
        <v>840</v>
      </c>
      <c r="C53" s="85" t="s">
        <v>52</v>
      </c>
      <c r="D53" s="85" t="s">
        <v>626</v>
      </c>
      <c r="E53" s="144"/>
      <c r="F53" s="144"/>
      <c r="G53" s="15"/>
      <c r="H53" s="15">
        <v>9</v>
      </c>
      <c r="I53" s="15"/>
      <c r="J53" s="15"/>
      <c r="K53" s="15"/>
      <c r="L53" s="15"/>
      <c r="M53" s="15"/>
      <c r="N53" s="15">
        <v>80</v>
      </c>
      <c r="O53" s="15"/>
      <c r="P53" s="18">
        <f t="shared" si="0"/>
        <v>89</v>
      </c>
    </row>
    <row r="54" spans="1:16" ht="22.5" customHeight="1" x14ac:dyDescent="0.5">
      <c r="A54" s="84"/>
      <c r="B54" s="83" t="s">
        <v>632</v>
      </c>
      <c r="C54" s="83" t="s">
        <v>52</v>
      </c>
      <c r="D54" s="83" t="s">
        <v>626</v>
      </c>
      <c r="E54" s="144"/>
      <c r="F54" s="144"/>
      <c r="G54" s="15">
        <v>1</v>
      </c>
      <c r="H54" s="15">
        <v>13</v>
      </c>
      <c r="I54" s="15"/>
      <c r="J54" s="15"/>
      <c r="K54" s="15"/>
      <c r="L54" s="15"/>
      <c r="M54" s="15">
        <v>1</v>
      </c>
      <c r="N54" s="15">
        <v>9</v>
      </c>
      <c r="O54" s="15"/>
      <c r="P54" s="18">
        <f t="shared" si="0"/>
        <v>24</v>
      </c>
    </row>
    <row r="55" spans="1:16" ht="22.5" customHeight="1" x14ac:dyDescent="0.5">
      <c r="A55" s="84"/>
      <c r="B55" s="85" t="s">
        <v>866</v>
      </c>
      <c r="C55" s="85" t="s">
        <v>868</v>
      </c>
      <c r="D55" s="85" t="s">
        <v>626</v>
      </c>
      <c r="E55" s="144"/>
      <c r="F55" s="144"/>
      <c r="G55" s="15"/>
      <c r="H55" s="15">
        <v>2</v>
      </c>
      <c r="I55" s="15"/>
      <c r="J55" s="15"/>
      <c r="K55" s="15"/>
      <c r="L55" s="15"/>
      <c r="M55" s="15"/>
      <c r="N55" s="15">
        <v>2</v>
      </c>
      <c r="O55" s="15"/>
      <c r="P55" s="18">
        <f t="shared" si="0"/>
        <v>4</v>
      </c>
    </row>
    <row r="56" spans="1:16" ht="22.5" customHeight="1" x14ac:dyDescent="0.5">
      <c r="A56" s="84">
        <v>11</v>
      </c>
      <c r="B56" s="83" t="s">
        <v>306</v>
      </c>
      <c r="C56" s="83" t="s">
        <v>325</v>
      </c>
      <c r="D56" s="83" t="s">
        <v>318</v>
      </c>
      <c r="E56" s="144" t="s">
        <v>199</v>
      </c>
      <c r="F56" s="144" t="s">
        <v>114</v>
      </c>
      <c r="G56" s="15">
        <v>2</v>
      </c>
      <c r="H56" s="15">
        <v>9</v>
      </c>
      <c r="I56" s="15">
        <v>2</v>
      </c>
      <c r="J56" s="15"/>
      <c r="K56" s="15"/>
      <c r="L56" s="15"/>
      <c r="M56" s="15">
        <v>2</v>
      </c>
      <c r="N56" s="15">
        <v>17</v>
      </c>
      <c r="O56" s="15"/>
      <c r="P56" s="18">
        <f t="shared" si="0"/>
        <v>32</v>
      </c>
    </row>
    <row r="57" spans="1:16" ht="22.5" customHeight="1" x14ac:dyDescent="0.5">
      <c r="A57" s="84"/>
      <c r="B57" s="85" t="s">
        <v>311</v>
      </c>
      <c r="C57" s="85" t="s">
        <v>329</v>
      </c>
      <c r="D57" s="85" t="s">
        <v>318</v>
      </c>
      <c r="E57" s="144"/>
      <c r="F57" s="144"/>
      <c r="G57" s="15"/>
      <c r="H57" s="15">
        <v>8</v>
      </c>
      <c r="I57" s="15"/>
      <c r="J57" s="15"/>
      <c r="K57" s="15"/>
      <c r="L57" s="15"/>
      <c r="M57" s="15"/>
      <c r="N57" s="15">
        <v>5</v>
      </c>
      <c r="O57" s="15"/>
      <c r="P57" s="18">
        <f t="shared" si="0"/>
        <v>13</v>
      </c>
    </row>
    <row r="58" spans="1:16" ht="22.5" customHeight="1" x14ac:dyDescent="0.5">
      <c r="A58" s="84"/>
      <c r="B58" s="87" t="s">
        <v>824</v>
      </c>
      <c r="C58" s="85" t="s">
        <v>848</v>
      </c>
      <c r="D58" s="85" t="s">
        <v>821</v>
      </c>
      <c r="E58" s="144"/>
      <c r="F58" s="144"/>
      <c r="G58" s="15"/>
      <c r="H58" s="15">
        <v>7</v>
      </c>
      <c r="I58" s="15">
        <v>16</v>
      </c>
      <c r="J58" s="15"/>
      <c r="K58" s="15"/>
      <c r="L58" s="15"/>
      <c r="M58" s="15"/>
      <c r="N58" s="15">
        <v>9</v>
      </c>
      <c r="O58" s="15"/>
      <c r="P58" s="18">
        <f t="shared" si="0"/>
        <v>32</v>
      </c>
    </row>
    <row r="59" spans="1:16" ht="22.5" customHeight="1" x14ac:dyDescent="0.5">
      <c r="A59" s="84"/>
      <c r="B59" s="83" t="s">
        <v>822</v>
      </c>
      <c r="C59" s="83" t="s">
        <v>844</v>
      </c>
      <c r="D59" s="83" t="s">
        <v>821</v>
      </c>
      <c r="E59" s="144"/>
      <c r="F59" s="144"/>
      <c r="G59" s="15"/>
      <c r="H59" s="15">
        <v>31</v>
      </c>
      <c r="I59" s="15"/>
      <c r="J59" s="15"/>
      <c r="K59" s="15"/>
      <c r="L59" s="15"/>
      <c r="M59" s="15">
        <v>2</v>
      </c>
      <c r="N59" s="15">
        <v>37</v>
      </c>
      <c r="O59" s="15"/>
      <c r="P59" s="18">
        <f t="shared" si="0"/>
        <v>70</v>
      </c>
    </row>
    <row r="60" spans="1:16" ht="22.5" customHeight="1" x14ac:dyDescent="0.5">
      <c r="A60" s="84"/>
      <c r="B60" s="85" t="s">
        <v>854</v>
      </c>
      <c r="C60" s="85" t="s">
        <v>856</v>
      </c>
      <c r="D60" s="85" t="s">
        <v>821</v>
      </c>
      <c r="E60" s="144"/>
      <c r="F60" s="144"/>
      <c r="G60" s="15"/>
      <c r="H60" s="15">
        <v>4</v>
      </c>
      <c r="I60" s="15">
        <v>2</v>
      </c>
      <c r="J60" s="15"/>
      <c r="K60" s="15"/>
      <c r="L60" s="15"/>
      <c r="M60" s="15"/>
      <c r="N60" s="15"/>
      <c r="O60" s="15"/>
      <c r="P60" s="18">
        <f t="shared" si="0"/>
        <v>6</v>
      </c>
    </row>
    <row r="61" spans="1:16" ht="22.5" customHeight="1" x14ac:dyDescent="0.5">
      <c r="A61" s="84">
        <v>12</v>
      </c>
      <c r="B61" s="85" t="s">
        <v>311</v>
      </c>
      <c r="C61" s="85" t="s">
        <v>329</v>
      </c>
      <c r="D61" s="85" t="s">
        <v>318</v>
      </c>
      <c r="E61" s="144" t="s">
        <v>200</v>
      </c>
      <c r="F61" s="144" t="s">
        <v>116</v>
      </c>
      <c r="G61" s="15">
        <v>1</v>
      </c>
      <c r="H61" s="15">
        <v>7</v>
      </c>
      <c r="I61" s="15"/>
      <c r="J61" s="15"/>
      <c r="K61" s="15"/>
      <c r="L61" s="15"/>
      <c r="M61" s="15">
        <v>1</v>
      </c>
      <c r="N61" s="15">
        <v>20</v>
      </c>
      <c r="O61" s="15"/>
      <c r="P61" s="18">
        <f t="shared" si="0"/>
        <v>29</v>
      </c>
    </row>
    <row r="62" spans="1:16" ht="22.5" customHeight="1" x14ac:dyDescent="0.5">
      <c r="A62" s="84"/>
      <c r="B62" s="83" t="s">
        <v>665</v>
      </c>
      <c r="C62" s="83" t="s">
        <v>325</v>
      </c>
      <c r="D62" s="83" t="s">
        <v>399</v>
      </c>
      <c r="E62" s="144"/>
      <c r="F62" s="144"/>
      <c r="G62" s="15"/>
      <c r="H62" s="15">
        <v>31</v>
      </c>
      <c r="I62" s="15"/>
      <c r="J62" s="15"/>
      <c r="K62" s="15"/>
      <c r="L62" s="15"/>
      <c r="M62" s="15">
        <v>1</v>
      </c>
      <c r="N62" s="15">
        <v>16</v>
      </c>
      <c r="O62" s="15"/>
      <c r="P62" s="18">
        <f t="shared" si="0"/>
        <v>48</v>
      </c>
    </row>
    <row r="63" spans="1:16" ht="22.5" customHeight="1" x14ac:dyDescent="0.5">
      <c r="A63" s="84"/>
      <c r="B63" s="85" t="s">
        <v>839</v>
      </c>
      <c r="C63" s="85" t="s">
        <v>847</v>
      </c>
      <c r="D63" s="85" t="s">
        <v>821</v>
      </c>
      <c r="E63" s="144"/>
      <c r="F63" s="144"/>
      <c r="G63" s="15">
        <v>2</v>
      </c>
      <c r="H63" s="15">
        <v>14</v>
      </c>
      <c r="I63" s="15">
        <v>12</v>
      </c>
      <c r="J63" s="15"/>
      <c r="K63" s="15"/>
      <c r="L63" s="15"/>
      <c r="M63" s="15"/>
      <c r="N63" s="15">
        <v>4</v>
      </c>
      <c r="O63" s="15"/>
      <c r="P63" s="18">
        <f t="shared" si="0"/>
        <v>32</v>
      </c>
    </row>
    <row r="64" spans="1:16" ht="22.5" customHeight="1" x14ac:dyDescent="0.5">
      <c r="A64" s="84"/>
      <c r="B64" s="85" t="s">
        <v>827</v>
      </c>
      <c r="C64" s="85" t="s">
        <v>842</v>
      </c>
      <c r="D64" s="85" t="s">
        <v>821</v>
      </c>
      <c r="E64" s="144"/>
      <c r="F64" s="144"/>
      <c r="G64" s="15"/>
      <c r="H64" s="15">
        <v>21</v>
      </c>
      <c r="I64" s="15">
        <v>6</v>
      </c>
      <c r="J64" s="15"/>
      <c r="K64" s="15"/>
      <c r="L64" s="15"/>
      <c r="M64" s="15"/>
      <c r="N64" s="15">
        <v>9</v>
      </c>
      <c r="O64" s="15"/>
      <c r="P64" s="18">
        <f t="shared" si="0"/>
        <v>36</v>
      </c>
    </row>
    <row r="65" spans="1:16" ht="22.5" customHeight="1" x14ac:dyDescent="0.5">
      <c r="A65" s="84"/>
      <c r="B65" s="85" t="s">
        <v>864</v>
      </c>
      <c r="C65" s="85" t="s">
        <v>865</v>
      </c>
      <c r="D65" s="85" t="s">
        <v>821</v>
      </c>
      <c r="E65" s="144"/>
      <c r="F65" s="144"/>
      <c r="G65" s="15"/>
      <c r="H65" s="15">
        <v>9</v>
      </c>
      <c r="I65" s="15">
        <v>2</v>
      </c>
      <c r="J65" s="15"/>
      <c r="K65" s="15"/>
      <c r="L65" s="15"/>
      <c r="M65" s="15"/>
      <c r="N65" s="15">
        <v>2</v>
      </c>
      <c r="O65" s="15"/>
      <c r="P65" s="18">
        <f t="shared" si="0"/>
        <v>13</v>
      </c>
    </row>
    <row r="66" spans="1:16" ht="22.5" customHeight="1" x14ac:dyDescent="0.5">
      <c r="A66" s="84">
        <v>13</v>
      </c>
      <c r="B66" s="85" t="s">
        <v>395</v>
      </c>
      <c r="C66" s="85" t="s">
        <v>326</v>
      </c>
      <c r="D66" s="85" t="s">
        <v>318</v>
      </c>
      <c r="E66" s="144" t="s">
        <v>201</v>
      </c>
      <c r="F66" s="144" t="s">
        <v>130</v>
      </c>
      <c r="G66" s="15"/>
      <c r="H66" s="15">
        <v>4</v>
      </c>
      <c r="I66" s="15"/>
      <c r="J66" s="15"/>
      <c r="K66" s="15"/>
      <c r="L66" s="15"/>
      <c r="M66" s="15">
        <v>1</v>
      </c>
      <c r="N66" s="15">
        <v>1</v>
      </c>
      <c r="O66" s="15"/>
      <c r="P66" s="18">
        <f t="shared" si="0"/>
        <v>6</v>
      </c>
    </row>
    <row r="67" spans="1:16" ht="22.5" customHeight="1" x14ac:dyDescent="0.5">
      <c r="A67" s="84"/>
      <c r="B67" s="85" t="s">
        <v>307</v>
      </c>
      <c r="C67" s="85" t="s">
        <v>87</v>
      </c>
      <c r="D67" s="85" t="s">
        <v>318</v>
      </c>
      <c r="E67" s="144"/>
      <c r="F67" s="144"/>
      <c r="G67" s="15">
        <v>1</v>
      </c>
      <c r="H67" s="15">
        <v>44</v>
      </c>
      <c r="I67" s="15"/>
      <c r="J67" s="15"/>
      <c r="K67" s="15"/>
      <c r="L67" s="15"/>
      <c r="M67" s="15">
        <v>1</v>
      </c>
      <c r="N67" s="15">
        <v>31</v>
      </c>
      <c r="O67" s="15"/>
      <c r="P67" s="18">
        <f t="shared" si="0"/>
        <v>77</v>
      </c>
    </row>
    <row r="68" spans="1:16" ht="22.5" customHeight="1" x14ac:dyDescent="0.5">
      <c r="A68" s="84"/>
      <c r="B68" s="83" t="s">
        <v>822</v>
      </c>
      <c r="C68" s="83" t="s">
        <v>844</v>
      </c>
      <c r="D68" s="83" t="s">
        <v>821</v>
      </c>
      <c r="E68" s="144"/>
      <c r="F68" s="144"/>
      <c r="G68" s="15">
        <v>1</v>
      </c>
      <c r="H68" s="15">
        <v>19</v>
      </c>
      <c r="I68" s="15"/>
      <c r="J68" s="15"/>
      <c r="K68" s="15"/>
      <c r="L68" s="15"/>
      <c r="M68" s="15">
        <v>1</v>
      </c>
      <c r="N68" s="15">
        <v>16</v>
      </c>
      <c r="O68" s="15"/>
      <c r="P68" s="18">
        <f t="shared" si="0"/>
        <v>37</v>
      </c>
    </row>
    <row r="69" spans="1:16" ht="22.5" customHeight="1" x14ac:dyDescent="0.5">
      <c r="A69" s="84"/>
      <c r="B69" s="85" t="s">
        <v>830</v>
      </c>
      <c r="C69" s="85" t="s">
        <v>846</v>
      </c>
      <c r="D69" s="85" t="s">
        <v>821</v>
      </c>
      <c r="E69" s="144"/>
      <c r="F69" s="144"/>
      <c r="G69" s="15">
        <v>1</v>
      </c>
      <c r="H69" s="15">
        <v>18</v>
      </c>
      <c r="I69" s="15"/>
      <c r="J69" s="15"/>
      <c r="K69" s="15"/>
      <c r="L69" s="15"/>
      <c r="M69" s="15"/>
      <c r="N69" s="15">
        <v>14</v>
      </c>
      <c r="O69" s="15"/>
      <c r="P69" s="18">
        <f t="shared" si="0"/>
        <v>33</v>
      </c>
    </row>
    <row r="70" spans="1:16" ht="22.5" customHeight="1" x14ac:dyDescent="0.5">
      <c r="A70" s="84"/>
      <c r="B70" s="83" t="s">
        <v>861</v>
      </c>
      <c r="C70" s="83" t="s">
        <v>863</v>
      </c>
      <c r="D70" s="83" t="s">
        <v>821</v>
      </c>
      <c r="E70" s="144"/>
      <c r="F70" s="144"/>
      <c r="G70" s="15"/>
      <c r="H70" s="15">
        <v>1</v>
      </c>
      <c r="I70" s="15">
        <v>2</v>
      </c>
      <c r="J70" s="15"/>
      <c r="K70" s="15"/>
      <c r="L70" s="15"/>
      <c r="M70" s="15"/>
      <c r="N70" s="15"/>
      <c r="O70" s="15"/>
      <c r="P70" s="18">
        <f t="shared" si="0"/>
        <v>3</v>
      </c>
    </row>
    <row r="71" spans="1:16" ht="22.5" customHeight="1" x14ac:dyDescent="0.5">
      <c r="A71" s="84">
        <v>14</v>
      </c>
      <c r="B71" s="85" t="s">
        <v>299</v>
      </c>
      <c r="C71" s="85" t="s">
        <v>298</v>
      </c>
      <c r="D71" s="85" t="s">
        <v>140</v>
      </c>
      <c r="E71" s="144" t="s">
        <v>202</v>
      </c>
      <c r="F71" s="144" t="s">
        <v>132</v>
      </c>
      <c r="G71" s="17"/>
      <c r="H71" s="17">
        <v>11</v>
      </c>
      <c r="I71" s="17">
        <v>2</v>
      </c>
      <c r="J71" s="17"/>
      <c r="K71" s="17"/>
      <c r="L71" s="17"/>
      <c r="M71" s="17"/>
      <c r="N71" s="17">
        <v>3</v>
      </c>
      <c r="O71" s="17"/>
      <c r="P71" s="18">
        <f t="shared" si="0"/>
        <v>16</v>
      </c>
    </row>
    <row r="72" spans="1:16" ht="22.5" customHeight="1" x14ac:dyDescent="0.5">
      <c r="A72" s="84"/>
      <c r="B72" s="85" t="s">
        <v>818</v>
      </c>
      <c r="C72" s="85" t="s">
        <v>533</v>
      </c>
      <c r="D72" s="85" t="s">
        <v>626</v>
      </c>
      <c r="E72" s="144"/>
      <c r="F72" s="144"/>
      <c r="G72" s="17">
        <v>1</v>
      </c>
      <c r="H72" s="17">
        <v>10</v>
      </c>
      <c r="I72" s="17"/>
      <c r="J72" s="17"/>
      <c r="K72" s="17"/>
      <c r="L72" s="17"/>
      <c r="M72" s="17">
        <v>1</v>
      </c>
      <c r="N72" s="17">
        <v>28</v>
      </c>
      <c r="O72" s="17"/>
      <c r="P72" s="18">
        <f t="shared" si="0"/>
        <v>40</v>
      </c>
    </row>
    <row r="73" spans="1:16" ht="22.5" customHeight="1" x14ac:dyDescent="0.5">
      <c r="A73" s="84"/>
      <c r="B73" s="83" t="s">
        <v>632</v>
      </c>
      <c r="C73" s="83" t="s">
        <v>52</v>
      </c>
      <c r="D73" s="83" t="s">
        <v>626</v>
      </c>
      <c r="E73" s="144"/>
      <c r="F73" s="144"/>
      <c r="G73" s="17">
        <v>1</v>
      </c>
      <c r="H73" s="17">
        <v>15</v>
      </c>
      <c r="I73" s="17"/>
      <c r="J73" s="17"/>
      <c r="K73" s="17"/>
      <c r="L73" s="17"/>
      <c r="M73" s="17">
        <v>3</v>
      </c>
      <c r="N73" s="17">
        <v>17</v>
      </c>
      <c r="O73" s="17"/>
      <c r="P73" s="18">
        <f t="shared" si="0"/>
        <v>36</v>
      </c>
    </row>
    <row r="74" spans="1:16" ht="22.5" customHeight="1" x14ac:dyDescent="0.5">
      <c r="A74" s="84"/>
      <c r="B74" s="83" t="s">
        <v>560</v>
      </c>
      <c r="C74" s="83" t="s">
        <v>87</v>
      </c>
      <c r="D74" s="83" t="s">
        <v>509</v>
      </c>
      <c r="E74" s="144"/>
      <c r="F74" s="144"/>
      <c r="G74" s="17"/>
      <c r="H74" s="17">
        <v>15</v>
      </c>
      <c r="I74" s="17"/>
      <c r="J74" s="17"/>
      <c r="K74" s="17"/>
      <c r="L74" s="17"/>
      <c r="M74" s="17"/>
      <c r="N74" s="17">
        <v>16</v>
      </c>
      <c r="O74" s="17"/>
      <c r="P74" s="18">
        <f t="shared" si="0"/>
        <v>31</v>
      </c>
    </row>
    <row r="75" spans="1:16" ht="22.5" customHeight="1" x14ac:dyDescent="0.5">
      <c r="A75" s="84"/>
      <c r="B75" s="83" t="s">
        <v>247</v>
      </c>
      <c r="C75" s="83" t="s">
        <v>261</v>
      </c>
      <c r="D75" s="83" t="s">
        <v>253</v>
      </c>
      <c r="E75" s="144"/>
      <c r="F75" s="144"/>
      <c r="G75" s="17"/>
      <c r="H75" s="17">
        <v>12</v>
      </c>
      <c r="I75" s="17"/>
      <c r="J75" s="17"/>
      <c r="K75" s="17"/>
      <c r="L75" s="17"/>
      <c r="M75" s="17">
        <v>1</v>
      </c>
      <c r="N75" s="17">
        <v>14</v>
      </c>
      <c r="O75" s="17"/>
      <c r="P75" s="18">
        <f t="shared" si="0"/>
        <v>27</v>
      </c>
    </row>
    <row r="76" spans="1:16" ht="22.5" customHeight="1" x14ac:dyDescent="0.5">
      <c r="A76" s="84">
        <v>15</v>
      </c>
      <c r="B76" s="83" t="s">
        <v>794</v>
      </c>
      <c r="C76" s="83" t="s">
        <v>795</v>
      </c>
      <c r="D76" s="83" t="s">
        <v>318</v>
      </c>
      <c r="E76" s="145" t="s">
        <v>186</v>
      </c>
      <c r="F76" s="145" t="s">
        <v>188</v>
      </c>
      <c r="G76" s="17">
        <v>2</v>
      </c>
      <c r="H76" s="17">
        <v>20</v>
      </c>
      <c r="I76" s="17"/>
      <c r="J76" s="17"/>
      <c r="K76" s="17"/>
      <c r="L76" s="17"/>
      <c r="M76" s="17">
        <v>3</v>
      </c>
      <c r="N76" s="17">
        <v>17</v>
      </c>
      <c r="O76" s="17"/>
      <c r="P76" s="18">
        <f t="shared" si="0"/>
        <v>42</v>
      </c>
    </row>
    <row r="77" spans="1:16" ht="22.5" customHeight="1" x14ac:dyDescent="0.5">
      <c r="A77" s="84"/>
      <c r="B77" s="85" t="s">
        <v>395</v>
      </c>
      <c r="C77" s="85" t="s">
        <v>326</v>
      </c>
      <c r="D77" s="85" t="s">
        <v>318</v>
      </c>
      <c r="E77" s="145"/>
      <c r="F77" s="145"/>
      <c r="G77" s="17"/>
      <c r="H77" s="17">
        <v>11</v>
      </c>
      <c r="I77" s="17"/>
      <c r="J77" s="17"/>
      <c r="K77" s="17"/>
      <c r="L77" s="17"/>
      <c r="M77" s="17"/>
      <c r="N77" s="17">
        <v>2</v>
      </c>
      <c r="O77" s="17"/>
      <c r="P77" s="18">
        <f t="shared" si="0"/>
        <v>13</v>
      </c>
    </row>
    <row r="78" spans="1:16" ht="22.5" customHeight="1" x14ac:dyDescent="0.5">
      <c r="A78" s="84"/>
      <c r="B78" s="85" t="s">
        <v>827</v>
      </c>
      <c r="C78" s="85" t="s">
        <v>842</v>
      </c>
      <c r="D78" s="85" t="s">
        <v>821</v>
      </c>
      <c r="E78" s="145"/>
      <c r="F78" s="145"/>
      <c r="G78" s="17">
        <v>1</v>
      </c>
      <c r="H78" s="17">
        <v>34</v>
      </c>
      <c r="I78" s="17">
        <v>2</v>
      </c>
      <c r="J78" s="17"/>
      <c r="K78" s="17"/>
      <c r="L78" s="17"/>
      <c r="M78" s="17">
        <v>2</v>
      </c>
      <c r="N78" s="17">
        <v>6</v>
      </c>
      <c r="O78" s="17"/>
      <c r="P78" s="18">
        <f t="shared" si="0"/>
        <v>45</v>
      </c>
    </row>
    <row r="79" spans="1:16" ht="22.5" customHeight="1" x14ac:dyDescent="0.5">
      <c r="A79" s="84"/>
      <c r="B79" s="85" t="s">
        <v>839</v>
      </c>
      <c r="C79" s="85" t="s">
        <v>847</v>
      </c>
      <c r="D79" s="85" t="s">
        <v>821</v>
      </c>
      <c r="E79" s="145"/>
      <c r="F79" s="145"/>
      <c r="G79" s="17">
        <v>1</v>
      </c>
      <c r="H79" s="17">
        <v>9</v>
      </c>
      <c r="I79" s="17">
        <v>7</v>
      </c>
      <c r="J79" s="17"/>
      <c r="K79" s="17"/>
      <c r="L79" s="17"/>
      <c r="M79" s="17"/>
      <c r="N79" s="17">
        <v>12</v>
      </c>
      <c r="O79" s="17"/>
      <c r="P79" s="18">
        <f t="shared" si="0"/>
        <v>29</v>
      </c>
    </row>
    <row r="80" spans="1:16" ht="22.5" customHeight="1" x14ac:dyDescent="0.5">
      <c r="A80" s="84">
        <v>16</v>
      </c>
      <c r="B80" s="83" t="s">
        <v>665</v>
      </c>
      <c r="C80" s="83" t="s">
        <v>325</v>
      </c>
      <c r="D80" s="83" t="s">
        <v>399</v>
      </c>
      <c r="E80" s="141" t="s">
        <v>187</v>
      </c>
      <c r="F80" s="141" t="s">
        <v>189</v>
      </c>
      <c r="G80" s="17"/>
      <c r="H80" s="17">
        <v>26</v>
      </c>
      <c r="I80" s="17"/>
      <c r="J80" s="17"/>
      <c r="K80" s="17"/>
      <c r="L80" s="17"/>
      <c r="M80" s="17">
        <v>6</v>
      </c>
      <c r="N80" s="17">
        <v>29</v>
      </c>
      <c r="O80" s="17"/>
      <c r="P80" s="18">
        <f t="shared" si="0"/>
        <v>61</v>
      </c>
    </row>
    <row r="81" spans="1:16" ht="22.5" customHeight="1" x14ac:dyDescent="0.5">
      <c r="A81" s="84"/>
      <c r="B81" s="83" t="s">
        <v>306</v>
      </c>
      <c r="C81" s="83" t="s">
        <v>325</v>
      </c>
      <c r="D81" s="83" t="s">
        <v>318</v>
      </c>
      <c r="E81" s="142"/>
      <c r="F81" s="142"/>
      <c r="G81" s="17">
        <v>5</v>
      </c>
      <c r="H81" s="4">
        <v>21</v>
      </c>
      <c r="I81" s="4"/>
      <c r="J81" s="4"/>
      <c r="K81" s="4"/>
      <c r="L81" s="4"/>
      <c r="M81" s="4">
        <v>3</v>
      </c>
      <c r="N81" s="4">
        <v>27</v>
      </c>
      <c r="O81" s="4"/>
      <c r="P81" s="18">
        <f t="shared" si="0"/>
        <v>56</v>
      </c>
    </row>
    <row r="82" spans="1:16" ht="22.5" customHeight="1" x14ac:dyDescent="0.5">
      <c r="A82" s="84"/>
      <c r="B82" s="83" t="s">
        <v>825</v>
      </c>
      <c r="C82" s="83" t="s">
        <v>843</v>
      </c>
      <c r="D82" s="83" t="s">
        <v>821</v>
      </c>
      <c r="E82" s="142"/>
      <c r="F82" s="142"/>
      <c r="G82" s="17">
        <v>4</v>
      </c>
      <c r="H82" s="4">
        <v>26</v>
      </c>
      <c r="I82" s="4"/>
      <c r="J82" s="4"/>
      <c r="K82" s="4"/>
      <c r="L82" s="4"/>
      <c r="M82" s="4">
        <v>6</v>
      </c>
      <c r="N82" s="4">
        <v>27</v>
      </c>
      <c r="O82" s="4"/>
      <c r="P82" s="18">
        <f t="shared" si="0"/>
        <v>63</v>
      </c>
    </row>
    <row r="83" spans="1:16" ht="22.5" customHeight="1" x14ac:dyDescent="0.5">
      <c r="A83" s="84"/>
      <c r="B83" s="87" t="s">
        <v>824</v>
      </c>
      <c r="C83" s="85" t="s">
        <v>848</v>
      </c>
      <c r="D83" s="85" t="s">
        <v>821</v>
      </c>
      <c r="E83" s="142"/>
      <c r="F83" s="142"/>
      <c r="G83" s="17">
        <v>1</v>
      </c>
      <c r="H83" s="4">
        <v>32</v>
      </c>
      <c r="I83" s="4">
        <v>1</v>
      </c>
      <c r="J83" s="4"/>
      <c r="K83" s="4"/>
      <c r="L83" s="4"/>
      <c r="M83" s="4">
        <v>1</v>
      </c>
      <c r="N83" s="4">
        <v>9</v>
      </c>
      <c r="O83" s="4"/>
      <c r="P83" s="18">
        <f t="shared" si="0"/>
        <v>44</v>
      </c>
    </row>
    <row r="84" spans="1:16" ht="22.5" customHeight="1" x14ac:dyDescent="0.5">
      <c r="A84" s="84"/>
      <c r="B84" s="85" t="s">
        <v>859</v>
      </c>
      <c r="C84" s="85" t="s">
        <v>860</v>
      </c>
      <c r="D84" s="85" t="s">
        <v>821</v>
      </c>
      <c r="E84" s="143"/>
      <c r="F84" s="143"/>
      <c r="G84" s="17"/>
      <c r="H84" s="4">
        <v>5</v>
      </c>
      <c r="I84" s="4">
        <v>2</v>
      </c>
      <c r="J84" s="4"/>
      <c r="K84" s="4"/>
      <c r="L84" s="4"/>
      <c r="M84" s="4"/>
      <c r="N84" s="4">
        <v>1</v>
      </c>
      <c r="O84" s="4"/>
      <c r="P84" s="18">
        <f t="shared" si="0"/>
        <v>8</v>
      </c>
    </row>
    <row r="85" spans="1:16" ht="22.5" customHeight="1" x14ac:dyDescent="0.5">
      <c r="A85" s="84">
        <v>17</v>
      </c>
      <c r="B85" s="83" t="s">
        <v>787</v>
      </c>
      <c r="C85" s="83" t="s">
        <v>782</v>
      </c>
      <c r="D85" s="83" t="s">
        <v>779</v>
      </c>
      <c r="E85" s="145" t="s">
        <v>365</v>
      </c>
      <c r="F85" s="145" t="s">
        <v>366</v>
      </c>
      <c r="G85" s="4">
        <v>3</v>
      </c>
      <c r="H85" s="4">
        <v>8</v>
      </c>
      <c r="I85" s="4"/>
      <c r="J85" s="4">
        <v>3</v>
      </c>
      <c r="K85" s="4">
        <v>7</v>
      </c>
      <c r="L85" s="4"/>
      <c r="M85" s="4">
        <v>4</v>
      </c>
      <c r="N85" s="4">
        <v>15</v>
      </c>
      <c r="O85" s="4"/>
      <c r="P85" s="18">
        <f t="shared" si="0"/>
        <v>40</v>
      </c>
    </row>
    <row r="86" spans="1:16" ht="22.5" customHeight="1" x14ac:dyDescent="0.5">
      <c r="A86" s="84"/>
      <c r="B86" s="85" t="s">
        <v>785</v>
      </c>
      <c r="C86" s="85" t="s">
        <v>782</v>
      </c>
      <c r="D86" s="85" t="s">
        <v>779</v>
      </c>
      <c r="E86" s="145"/>
      <c r="F86" s="145"/>
      <c r="G86" s="4">
        <v>3</v>
      </c>
      <c r="H86" s="4">
        <v>41</v>
      </c>
      <c r="I86" s="4"/>
      <c r="J86" s="4"/>
      <c r="K86" s="4"/>
      <c r="L86" s="4"/>
      <c r="M86" s="4">
        <v>4</v>
      </c>
      <c r="N86" s="4">
        <v>47</v>
      </c>
      <c r="O86" s="4"/>
      <c r="P86" s="18">
        <f t="shared" si="0"/>
        <v>95</v>
      </c>
    </row>
    <row r="87" spans="1:16" ht="22.5" customHeight="1" x14ac:dyDescent="0.5">
      <c r="A87" s="84"/>
      <c r="B87" s="85" t="s">
        <v>353</v>
      </c>
      <c r="C87" s="85" t="s">
        <v>360</v>
      </c>
      <c r="D87" s="85" t="s">
        <v>359</v>
      </c>
      <c r="E87" s="145"/>
      <c r="F87" s="145"/>
      <c r="G87" s="4"/>
      <c r="H87" s="4">
        <v>23</v>
      </c>
      <c r="I87" s="4"/>
      <c r="J87" s="4"/>
      <c r="K87" s="4"/>
      <c r="L87" s="4"/>
      <c r="M87" s="4">
        <v>3</v>
      </c>
      <c r="N87" s="4">
        <v>13</v>
      </c>
      <c r="O87" s="4"/>
      <c r="P87" s="18">
        <f t="shared" si="0"/>
        <v>39</v>
      </c>
    </row>
    <row r="88" spans="1:16" ht="22.5" customHeight="1" x14ac:dyDescent="0.5">
      <c r="A88" s="84"/>
      <c r="B88" s="83" t="s">
        <v>351</v>
      </c>
      <c r="C88" s="83" t="s">
        <v>362</v>
      </c>
      <c r="D88" s="83" t="s">
        <v>358</v>
      </c>
      <c r="E88" s="145"/>
      <c r="F88" s="145"/>
      <c r="G88" s="4">
        <v>2</v>
      </c>
      <c r="H88" s="4">
        <v>48</v>
      </c>
      <c r="I88" s="4">
        <v>8</v>
      </c>
      <c r="J88" s="4"/>
      <c r="K88" s="4"/>
      <c r="L88" s="4"/>
      <c r="M88" s="4">
        <v>2</v>
      </c>
      <c r="N88" s="4">
        <v>6</v>
      </c>
      <c r="O88" s="4"/>
      <c r="P88" s="18">
        <f t="shared" si="0"/>
        <v>66</v>
      </c>
    </row>
    <row r="89" spans="1:16" ht="22.5" customHeight="1" x14ac:dyDescent="0.5">
      <c r="A89" s="84">
        <v>18</v>
      </c>
      <c r="B89" s="83" t="s">
        <v>284</v>
      </c>
      <c r="C89" s="83" t="s">
        <v>286</v>
      </c>
      <c r="D89" s="83" t="s">
        <v>140</v>
      </c>
      <c r="E89" s="145" t="s">
        <v>767</v>
      </c>
      <c r="F89" s="144" t="s">
        <v>769</v>
      </c>
      <c r="G89" s="4">
        <v>4</v>
      </c>
      <c r="H89" s="4">
        <v>5</v>
      </c>
      <c r="I89" s="4"/>
      <c r="J89" s="4"/>
      <c r="K89" s="4"/>
      <c r="L89" s="4"/>
      <c r="M89" s="4">
        <v>1</v>
      </c>
      <c r="N89" s="4">
        <v>4</v>
      </c>
      <c r="O89" s="4"/>
      <c r="P89" s="18">
        <f t="shared" si="0"/>
        <v>14</v>
      </c>
    </row>
    <row r="90" spans="1:16" ht="22.5" customHeight="1" x14ac:dyDescent="0.5">
      <c r="A90" s="84"/>
      <c r="B90" s="83" t="s">
        <v>797</v>
      </c>
      <c r="C90" s="83" t="s">
        <v>298</v>
      </c>
      <c r="D90" s="83" t="s">
        <v>626</v>
      </c>
      <c r="E90" s="145"/>
      <c r="F90" s="144"/>
      <c r="G90" s="4">
        <v>1</v>
      </c>
      <c r="H90" s="4">
        <v>5</v>
      </c>
      <c r="I90" s="4"/>
      <c r="J90" s="4"/>
      <c r="K90" s="4"/>
      <c r="L90" s="4"/>
      <c r="M90" s="4">
        <v>8</v>
      </c>
      <c r="N90" s="4">
        <v>19</v>
      </c>
      <c r="O90" s="4"/>
      <c r="P90" s="18">
        <f t="shared" si="0"/>
        <v>33</v>
      </c>
    </row>
    <row r="91" spans="1:16" ht="22.5" customHeight="1" x14ac:dyDescent="0.5">
      <c r="A91" s="84"/>
      <c r="B91" s="83" t="s">
        <v>624</v>
      </c>
      <c r="C91" s="83" t="s">
        <v>52</v>
      </c>
      <c r="D91" s="83" t="s">
        <v>626</v>
      </c>
      <c r="E91" s="145"/>
      <c r="F91" s="144"/>
      <c r="G91" s="4"/>
      <c r="H91" s="4">
        <v>6</v>
      </c>
      <c r="I91" s="4"/>
      <c r="J91" s="4"/>
      <c r="K91" s="4"/>
      <c r="L91" s="4"/>
      <c r="M91" s="4"/>
      <c r="N91" s="4">
        <v>12</v>
      </c>
      <c r="O91" s="4"/>
      <c r="P91" s="18">
        <f t="shared" si="0"/>
        <v>18</v>
      </c>
    </row>
    <row r="92" spans="1:16" ht="22.5" customHeight="1" x14ac:dyDescent="0.5">
      <c r="A92" s="84"/>
      <c r="B92" s="83" t="s">
        <v>605</v>
      </c>
      <c r="C92" s="83" t="s">
        <v>167</v>
      </c>
      <c r="D92" s="83" t="s">
        <v>509</v>
      </c>
      <c r="E92" s="145"/>
      <c r="F92" s="144"/>
      <c r="G92" s="4">
        <v>3</v>
      </c>
      <c r="H92" s="4">
        <v>9</v>
      </c>
      <c r="I92" s="4">
        <v>19</v>
      </c>
      <c r="J92" s="4"/>
      <c r="K92" s="4"/>
      <c r="L92" s="4"/>
      <c r="M92" s="4"/>
      <c r="N92" s="4">
        <v>4</v>
      </c>
      <c r="O92" s="4"/>
      <c r="P92" s="18">
        <f t="shared" si="0"/>
        <v>35</v>
      </c>
    </row>
    <row r="93" spans="1:16" ht="22.5" customHeight="1" x14ac:dyDescent="0.5">
      <c r="A93" s="84">
        <v>19</v>
      </c>
      <c r="B93" s="83" t="s">
        <v>681</v>
      </c>
      <c r="C93" s="83" t="s">
        <v>682</v>
      </c>
      <c r="D93" s="83" t="s">
        <v>685</v>
      </c>
      <c r="E93" s="144" t="s">
        <v>768</v>
      </c>
      <c r="F93" s="144" t="s">
        <v>770</v>
      </c>
      <c r="G93" s="4">
        <v>1</v>
      </c>
      <c r="H93" s="4">
        <v>3</v>
      </c>
      <c r="I93" s="4"/>
      <c r="J93" s="4"/>
      <c r="K93" s="4"/>
      <c r="L93" s="4"/>
      <c r="M93" s="4">
        <v>3</v>
      </c>
      <c r="N93" s="4">
        <v>22</v>
      </c>
      <c r="O93" s="4"/>
      <c r="P93" s="18">
        <f t="shared" si="0"/>
        <v>29</v>
      </c>
    </row>
    <row r="94" spans="1:16" ht="22.5" customHeight="1" x14ac:dyDescent="0.5">
      <c r="A94" s="84"/>
      <c r="B94" s="83" t="s">
        <v>794</v>
      </c>
      <c r="C94" s="83" t="s">
        <v>795</v>
      </c>
      <c r="D94" s="83" t="s">
        <v>318</v>
      </c>
      <c r="E94" s="144"/>
      <c r="F94" s="144"/>
      <c r="G94" s="4"/>
      <c r="H94" s="4">
        <v>18</v>
      </c>
      <c r="I94" s="4"/>
      <c r="J94" s="4"/>
      <c r="K94" s="4"/>
      <c r="L94" s="4"/>
      <c r="M94" s="4">
        <v>3</v>
      </c>
      <c r="N94" s="4">
        <v>14</v>
      </c>
      <c r="O94" s="4"/>
      <c r="P94" s="18">
        <f t="shared" si="0"/>
        <v>35</v>
      </c>
    </row>
    <row r="95" spans="1:16" ht="22.5" customHeight="1" x14ac:dyDescent="0.5">
      <c r="A95" s="84"/>
      <c r="B95" s="83" t="s">
        <v>829</v>
      </c>
      <c r="C95" s="83" t="s">
        <v>845</v>
      </c>
      <c r="D95" s="83" t="s">
        <v>821</v>
      </c>
      <c r="E95" s="144"/>
      <c r="F95" s="144"/>
      <c r="G95" s="4">
        <v>1</v>
      </c>
      <c r="H95" s="4">
        <v>19</v>
      </c>
      <c r="I95" s="4">
        <v>6</v>
      </c>
      <c r="J95" s="4"/>
      <c r="K95" s="4"/>
      <c r="L95" s="4"/>
      <c r="M95" s="4">
        <v>2</v>
      </c>
      <c r="N95" s="4">
        <v>33</v>
      </c>
      <c r="O95" s="4"/>
      <c r="P95" s="18">
        <f t="shared" si="0"/>
        <v>61</v>
      </c>
    </row>
    <row r="96" spans="1:16" ht="22.5" customHeight="1" x14ac:dyDescent="0.5">
      <c r="A96" s="84">
        <v>20</v>
      </c>
      <c r="B96" s="85" t="s">
        <v>249</v>
      </c>
      <c r="C96" s="85" t="s">
        <v>264</v>
      </c>
      <c r="D96" s="85" t="s">
        <v>253</v>
      </c>
      <c r="E96" s="98" t="s">
        <v>880</v>
      </c>
      <c r="F96" s="94" t="s">
        <v>881</v>
      </c>
      <c r="G96" s="4">
        <v>1</v>
      </c>
      <c r="H96" s="4">
        <v>2</v>
      </c>
      <c r="I96" s="4"/>
      <c r="J96" s="4"/>
      <c r="K96" s="4"/>
      <c r="L96" s="4"/>
      <c r="M96" s="4"/>
      <c r="N96" s="4">
        <v>1</v>
      </c>
      <c r="O96" s="4"/>
      <c r="P96" s="18">
        <f t="shared" si="0"/>
        <v>4</v>
      </c>
    </row>
    <row r="97" spans="1:16" ht="22.5" customHeight="1" x14ac:dyDescent="0.5">
      <c r="A97" s="84">
        <v>21</v>
      </c>
      <c r="B97" s="85" t="s">
        <v>669</v>
      </c>
      <c r="C97" s="85" t="s">
        <v>261</v>
      </c>
      <c r="D97" s="85" t="s">
        <v>253</v>
      </c>
      <c r="E97" s="94" t="s">
        <v>878</v>
      </c>
      <c r="F97" s="94" t="s">
        <v>879</v>
      </c>
      <c r="G97" s="4"/>
      <c r="H97" s="4">
        <v>4</v>
      </c>
      <c r="I97" s="4">
        <v>1</v>
      </c>
      <c r="J97" s="4"/>
      <c r="K97" s="4"/>
      <c r="L97" s="4"/>
      <c r="M97" s="4"/>
      <c r="N97" s="4">
        <v>4</v>
      </c>
      <c r="O97" s="4"/>
      <c r="P97" s="18">
        <f t="shared" si="0"/>
        <v>9</v>
      </c>
    </row>
    <row r="98" spans="1:16" ht="22.5" customHeight="1" x14ac:dyDescent="0.5">
      <c r="A98" s="84"/>
      <c r="B98" s="97"/>
      <c r="C98" s="97"/>
      <c r="D98" s="97"/>
      <c r="E98" s="96"/>
      <c r="F98" s="96"/>
      <c r="G98" s="4"/>
      <c r="H98" s="4"/>
      <c r="I98" s="4"/>
      <c r="J98" s="4"/>
      <c r="K98" s="4"/>
      <c r="L98" s="4"/>
      <c r="M98" s="4"/>
      <c r="N98" s="4"/>
      <c r="O98" s="4"/>
      <c r="P98" s="18">
        <f t="shared" si="0"/>
        <v>0</v>
      </c>
    </row>
    <row r="99" spans="1:16" ht="21" customHeight="1" x14ac:dyDescent="0.5">
      <c r="A99" s="21"/>
      <c r="B99" s="22"/>
      <c r="C99" s="23"/>
      <c r="D99" s="24"/>
      <c r="E99" s="25"/>
      <c r="F99" s="25"/>
      <c r="G99" s="19">
        <f t="shared" ref="G99:P99" si="1">SUM(G5:G98)</f>
        <v>86</v>
      </c>
      <c r="H99" s="19">
        <f t="shared" si="1"/>
        <v>1510</v>
      </c>
      <c r="I99" s="19">
        <f t="shared" si="1"/>
        <v>138</v>
      </c>
      <c r="J99" s="19">
        <f t="shared" si="1"/>
        <v>3</v>
      </c>
      <c r="K99" s="19">
        <f t="shared" si="1"/>
        <v>7</v>
      </c>
      <c r="L99" s="19">
        <f t="shared" si="1"/>
        <v>0</v>
      </c>
      <c r="M99" s="19">
        <f t="shared" si="1"/>
        <v>133</v>
      </c>
      <c r="N99" s="19">
        <f t="shared" si="1"/>
        <v>1460</v>
      </c>
      <c r="O99" s="19">
        <f t="shared" si="1"/>
        <v>0</v>
      </c>
      <c r="P99" s="19">
        <f t="shared" si="1"/>
        <v>3337</v>
      </c>
    </row>
    <row r="103" spans="1:16" x14ac:dyDescent="0.5">
      <c r="F103" s="9" t="s">
        <v>208</v>
      </c>
    </row>
  </sheetData>
  <mergeCells count="50">
    <mergeCell ref="E5:E9"/>
    <mergeCell ref="F5:F9"/>
    <mergeCell ref="E10:E13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P2:P3"/>
    <mergeCell ref="O2:O3"/>
    <mergeCell ref="F10:F13"/>
    <mergeCell ref="E14:E19"/>
    <mergeCell ref="E93:E95"/>
    <mergeCell ref="F93:F95"/>
    <mergeCell ref="E80:E84"/>
    <mergeCell ref="F80:F84"/>
    <mergeCell ref="E20:E24"/>
    <mergeCell ref="F20:F24"/>
    <mergeCell ref="E25:E29"/>
    <mergeCell ref="F25:F29"/>
    <mergeCell ref="E40:E44"/>
    <mergeCell ref="F40:F44"/>
    <mergeCell ref="E71:E75"/>
    <mergeCell ref="F71:F75"/>
    <mergeCell ref="E76:E79"/>
    <mergeCell ref="E30:E34"/>
    <mergeCell ref="F14:F19"/>
    <mergeCell ref="E89:E92"/>
    <mergeCell ref="F89:F92"/>
    <mergeCell ref="F76:F79"/>
    <mergeCell ref="E85:E88"/>
    <mergeCell ref="F85:F88"/>
    <mergeCell ref="F30:F34"/>
    <mergeCell ref="E35:E39"/>
    <mergeCell ref="F66:F70"/>
    <mergeCell ref="E56:E60"/>
    <mergeCell ref="F56:F60"/>
    <mergeCell ref="E66:E70"/>
    <mergeCell ref="E61:E65"/>
    <mergeCell ref="F61:F65"/>
    <mergeCell ref="F35:F39"/>
    <mergeCell ref="E45:E50"/>
    <mergeCell ref="F45:F50"/>
    <mergeCell ref="E51:E55"/>
    <mergeCell ref="F51:F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142A-911D-477A-BA6F-CCEA9933E491}">
  <dimension ref="A1:P86"/>
  <sheetViews>
    <sheetView topLeftCell="A61" workbookViewId="0">
      <selection activeCell="A80" sqref="A80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882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3" t="s">
        <v>605</v>
      </c>
      <c r="C5" s="83" t="s">
        <v>167</v>
      </c>
      <c r="D5" s="83" t="s">
        <v>509</v>
      </c>
      <c r="E5" s="144" t="s">
        <v>56</v>
      </c>
      <c r="F5" s="144" t="s">
        <v>57</v>
      </c>
      <c r="G5" s="15"/>
      <c r="H5" s="15">
        <v>2</v>
      </c>
      <c r="I5" s="15">
        <v>8</v>
      </c>
      <c r="J5" s="15"/>
      <c r="K5" s="15"/>
      <c r="L5" s="15"/>
      <c r="M5" s="15">
        <v>1</v>
      </c>
      <c r="N5" s="15">
        <v>2</v>
      </c>
      <c r="O5" s="15"/>
      <c r="P5" s="18">
        <f>SUM(G5:O5)</f>
        <v>13</v>
      </c>
    </row>
    <row r="6" spans="1:16" ht="22.5" customHeight="1" x14ac:dyDescent="0.5">
      <c r="A6" s="84"/>
      <c r="B6" s="85" t="s">
        <v>92</v>
      </c>
      <c r="C6" s="85" t="s">
        <v>52</v>
      </c>
      <c r="D6" s="85" t="s">
        <v>53</v>
      </c>
      <c r="E6" s="144"/>
      <c r="F6" s="144"/>
      <c r="G6" s="15"/>
      <c r="H6" s="15">
        <v>4</v>
      </c>
      <c r="I6" s="15">
        <v>3</v>
      </c>
      <c r="J6" s="15"/>
      <c r="K6" s="15"/>
      <c r="L6" s="15"/>
      <c r="M6" s="15"/>
      <c r="N6" s="15">
        <v>1</v>
      </c>
      <c r="O6" s="15"/>
      <c r="P6" s="18">
        <f t="shared" ref="P6:P81" si="0">SUM(G6:O6)</f>
        <v>8</v>
      </c>
    </row>
    <row r="7" spans="1:16" ht="22.5" customHeight="1" x14ac:dyDescent="0.5">
      <c r="A7" s="84"/>
      <c r="B7" s="85" t="s">
        <v>622</v>
      </c>
      <c r="C7" s="85" t="s">
        <v>305</v>
      </c>
      <c r="D7" s="85" t="s">
        <v>134</v>
      </c>
      <c r="E7" s="144"/>
      <c r="F7" s="144"/>
      <c r="G7" s="15">
        <v>1</v>
      </c>
      <c r="H7" s="15">
        <v>1</v>
      </c>
      <c r="I7" s="15">
        <v>2</v>
      </c>
      <c r="J7" s="15"/>
      <c r="K7" s="15"/>
      <c r="L7" s="15"/>
      <c r="M7" s="15"/>
      <c r="N7" s="15">
        <v>9</v>
      </c>
      <c r="O7" s="15"/>
      <c r="P7" s="18">
        <f t="shared" si="0"/>
        <v>13</v>
      </c>
    </row>
    <row r="8" spans="1:16" ht="22.5" customHeight="1" x14ac:dyDescent="0.5">
      <c r="A8" s="84"/>
      <c r="B8" s="83"/>
      <c r="C8" s="83"/>
      <c r="D8" s="83"/>
      <c r="E8" s="144"/>
      <c r="F8" s="144"/>
      <c r="G8" s="15"/>
      <c r="H8" s="15"/>
      <c r="I8" s="15"/>
      <c r="J8" s="15"/>
      <c r="K8" s="15"/>
      <c r="L8" s="15"/>
      <c r="M8" s="15"/>
      <c r="N8" s="15"/>
      <c r="O8" s="15"/>
      <c r="P8" s="18">
        <f t="shared" si="0"/>
        <v>0</v>
      </c>
    </row>
    <row r="9" spans="1:16" ht="22.5" customHeight="1" x14ac:dyDescent="0.5">
      <c r="A9" s="84"/>
      <c r="B9" s="83"/>
      <c r="C9" s="83"/>
      <c r="D9" s="83"/>
      <c r="E9" s="144"/>
      <c r="F9" s="144"/>
      <c r="G9" s="15"/>
      <c r="H9" s="15"/>
      <c r="I9" s="15"/>
      <c r="J9" s="15"/>
      <c r="K9" s="15"/>
      <c r="L9" s="15"/>
      <c r="M9" s="15"/>
      <c r="N9" s="15"/>
      <c r="O9" s="15"/>
      <c r="P9" s="18">
        <f t="shared" si="0"/>
        <v>0</v>
      </c>
    </row>
    <row r="10" spans="1:16" ht="22.5" customHeight="1" x14ac:dyDescent="0.5">
      <c r="A10" s="84">
        <v>2</v>
      </c>
      <c r="B10" s="85" t="s">
        <v>637</v>
      </c>
      <c r="C10" s="85" t="s">
        <v>476</v>
      </c>
      <c r="D10" s="85" t="s">
        <v>626</v>
      </c>
      <c r="E10" s="144" t="s">
        <v>58</v>
      </c>
      <c r="F10" s="144" t="s">
        <v>59</v>
      </c>
      <c r="G10" s="15"/>
      <c r="H10" s="15">
        <v>7</v>
      </c>
      <c r="I10" s="15">
        <v>9</v>
      </c>
      <c r="J10" s="15"/>
      <c r="K10" s="15"/>
      <c r="L10" s="15"/>
      <c r="M10" s="15"/>
      <c r="N10" s="15">
        <v>16</v>
      </c>
      <c r="O10" s="15"/>
      <c r="P10" s="18">
        <f t="shared" si="0"/>
        <v>32</v>
      </c>
    </row>
    <row r="11" spans="1:16" ht="22.5" customHeight="1" x14ac:dyDescent="0.5">
      <c r="A11" s="84"/>
      <c r="B11" s="83" t="s">
        <v>646</v>
      </c>
      <c r="C11" s="83" t="s">
        <v>647</v>
      </c>
      <c r="D11" s="83" t="s">
        <v>626</v>
      </c>
      <c r="E11" s="144"/>
      <c r="F11" s="144"/>
      <c r="G11" s="15"/>
      <c r="H11" s="15">
        <v>5</v>
      </c>
      <c r="I11" s="15">
        <v>6</v>
      </c>
      <c r="J11" s="15"/>
      <c r="K11" s="15"/>
      <c r="L11" s="15"/>
      <c r="M11" s="15"/>
      <c r="N11" s="15">
        <v>10</v>
      </c>
      <c r="O11" s="15"/>
      <c r="P11" s="18">
        <f t="shared" si="0"/>
        <v>21</v>
      </c>
    </row>
    <row r="12" spans="1:16" ht="22.5" customHeight="1" x14ac:dyDescent="0.5">
      <c r="A12" s="84"/>
      <c r="B12" s="83" t="s">
        <v>277</v>
      </c>
      <c r="C12" s="83" t="s">
        <v>279</v>
      </c>
      <c r="D12" s="83" t="s">
        <v>134</v>
      </c>
      <c r="E12" s="144"/>
      <c r="F12" s="144"/>
      <c r="G12" s="15"/>
      <c r="H12" s="15">
        <v>6</v>
      </c>
      <c r="I12" s="15">
        <v>1</v>
      </c>
      <c r="J12" s="15"/>
      <c r="K12" s="15"/>
      <c r="L12" s="15"/>
      <c r="M12" s="15">
        <v>1</v>
      </c>
      <c r="N12" s="15">
        <v>8</v>
      </c>
      <c r="O12" s="15"/>
      <c r="P12" s="18">
        <f t="shared" si="0"/>
        <v>16</v>
      </c>
    </row>
    <row r="13" spans="1:16" ht="22.5" customHeight="1" x14ac:dyDescent="0.5">
      <c r="A13" s="84"/>
      <c r="B13" s="85"/>
      <c r="C13" s="85"/>
      <c r="D13" s="85"/>
      <c r="E13" s="144"/>
      <c r="F13" s="144"/>
      <c r="G13" s="15"/>
      <c r="H13" s="15"/>
      <c r="I13" s="15"/>
      <c r="J13" s="15"/>
      <c r="K13" s="15"/>
      <c r="L13" s="15"/>
      <c r="M13" s="15"/>
      <c r="N13" s="15"/>
      <c r="O13" s="15"/>
      <c r="P13" s="18">
        <f t="shared" si="0"/>
        <v>0</v>
      </c>
    </row>
    <row r="14" spans="1:16" ht="22.5" customHeight="1" x14ac:dyDescent="0.5">
      <c r="A14" s="84">
        <v>3</v>
      </c>
      <c r="B14" s="85" t="s">
        <v>613</v>
      </c>
      <c r="C14" s="85" t="s">
        <v>167</v>
      </c>
      <c r="D14" s="85" t="s">
        <v>509</v>
      </c>
      <c r="E14" s="144" t="s">
        <v>60</v>
      </c>
      <c r="F14" s="144" t="s">
        <v>61</v>
      </c>
      <c r="G14" s="15"/>
      <c r="H14" s="15">
        <v>7</v>
      </c>
      <c r="I14" s="15">
        <v>5</v>
      </c>
      <c r="J14" s="15"/>
      <c r="K14" s="15"/>
      <c r="L14" s="15"/>
      <c r="M14" s="15">
        <v>1</v>
      </c>
      <c r="N14" s="15">
        <v>8</v>
      </c>
      <c r="O14" s="15"/>
      <c r="P14" s="18">
        <f t="shared" si="0"/>
        <v>21</v>
      </c>
    </row>
    <row r="15" spans="1:16" ht="22.5" customHeight="1" x14ac:dyDescent="0.5">
      <c r="A15" s="84"/>
      <c r="B15" s="85" t="s">
        <v>866</v>
      </c>
      <c r="C15" s="85" t="s">
        <v>868</v>
      </c>
      <c r="D15" s="85" t="s">
        <v>626</v>
      </c>
      <c r="E15" s="144"/>
      <c r="F15" s="144"/>
      <c r="G15" s="15"/>
      <c r="H15" s="15">
        <v>3</v>
      </c>
      <c r="I15" s="15">
        <v>3</v>
      </c>
      <c r="J15" s="15"/>
      <c r="K15" s="15"/>
      <c r="L15" s="15"/>
      <c r="M15" s="15"/>
      <c r="N15" s="15">
        <v>7</v>
      </c>
      <c r="O15" s="15"/>
      <c r="P15" s="18">
        <f t="shared" si="0"/>
        <v>13</v>
      </c>
    </row>
    <row r="16" spans="1:16" ht="22.5" customHeight="1" x14ac:dyDescent="0.5">
      <c r="A16" s="84"/>
      <c r="B16" s="83" t="s">
        <v>597</v>
      </c>
      <c r="C16" s="83" t="s">
        <v>598</v>
      </c>
      <c r="D16" s="83" t="s">
        <v>567</v>
      </c>
      <c r="E16" s="144"/>
      <c r="F16" s="144"/>
      <c r="G16" s="15"/>
      <c r="H16" s="15">
        <v>10</v>
      </c>
      <c r="I16" s="15">
        <v>3</v>
      </c>
      <c r="J16" s="15"/>
      <c r="K16" s="15"/>
      <c r="L16" s="15"/>
      <c r="M16" s="15">
        <v>1</v>
      </c>
      <c r="N16" s="15">
        <v>4</v>
      </c>
      <c r="O16" s="15"/>
      <c r="P16" s="18">
        <f t="shared" si="0"/>
        <v>18</v>
      </c>
    </row>
    <row r="17" spans="1:16" ht="22.5" customHeight="1" x14ac:dyDescent="0.5">
      <c r="A17" s="84"/>
      <c r="B17" s="83"/>
      <c r="C17" s="83"/>
      <c r="D17" s="83"/>
      <c r="E17" s="144"/>
      <c r="F17" s="144"/>
      <c r="G17" s="15"/>
      <c r="H17" s="15"/>
      <c r="I17" s="15"/>
      <c r="J17" s="15"/>
      <c r="K17" s="15"/>
      <c r="L17" s="15"/>
      <c r="M17" s="15"/>
      <c r="N17" s="15"/>
      <c r="O17" s="15"/>
      <c r="P17" s="18">
        <f t="shared" si="0"/>
        <v>0</v>
      </c>
    </row>
    <row r="18" spans="1:16" ht="22.5" customHeight="1" x14ac:dyDescent="0.5">
      <c r="A18" s="84">
        <v>4</v>
      </c>
      <c r="B18" s="83" t="s">
        <v>851</v>
      </c>
      <c r="C18" s="83" t="s">
        <v>853</v>
      </c>
      <c r="D18" s="83" t="s">
        <v>821</v>
      </c>
      <c r="E18" s="144" t="s">
        <v>190</v>
      </c>
      <c r="F18" s="144" t="s">
        <v>63</v>
      </c>
      <c r="G18" s="15">
        <v>2</v>
      </c>
      <c r="H18" s="15">
        <v>18</v>
      </c>
      <c r="I18" s="15">
        <v>8</v>
      </c>
      <c r="J18" s="15"/>
      <c r="K18" s="15"/>
      <c r="L18" s="15"/>
      <c r="M18" s="15">
        <v>1</v>
      </c>
      <c r="N18" s="15">
        <v>6</v>
      </c>
      <c r="O18" s="15"/>
      <c r="P18" s="18">
        <f t="shared" si="0"/>
        <v>35</v>
      </c>
    </row>
    <row r="19" spans="1:16" ht="22.5" customHeight="1" x14ac:dyDescent="0.5">
      <c r="A19" s="84"/>
      <c r="B19" s="85" t="s">
        <v>883</v>
      </c>
      <c r="C19" s="85" t="s">
        <v>577</v>
      </c>
      <c r="D19" s="85" t="s">
        <v>821</v>
      </c>
      <c r="E19" s="144"/>
      <c r="F19" s="144"/>
      <c r="G19" s="15"/>
      <c r="H19" s="15">
        <v>23</v>
      </c>
      <c r="I19" s="15">
        <v>13</v>
      </c>
      <c r="J19" s="15"/>
      <c r="K19" s="15"/>
      <c r="L19" s="15"/>
      <c r="M19" s="15">
        <v>2</v>
      </c>
      <c r="N19" s="15">
        <v>10</v>
      </c>
      <c r="O19" s="15"/>
      <c r="P19" s="18">
        <f t="shared" si="0"/>
        <v>48</v>
      </c>
    </row>
    <row r="20" spans="1:16" ht="22.5" customHeight="1" x14ac:dyDescent="0.5">
      <c r="A20" s="84"/>
      <c r="B20" s="83" t="s">
        <v>566</v>
      </c>
      <c r="C20" s="83" t="s">
        <v>578</v>
      </c>
      <c r="D20" s="83" t="s">
        <v>567</v>
      </c>
      <c r="E20" s="144"/>
      <c r="F20" s="144"/>
      <c r="G20" s="15">
        <v>1</v>
      </c>
      <c r="H20" s="15">
        <v>1</v>
      </c>
      <c r="I20" s="15">
        <v>1</v>
      </c>
      <c r="J20" s="15"/>
      <c r="K20" s="15"/>
      <c r="L20" s="15"/>
      <c r="M20" s="15"/>
      <c r="N20" s="15">
        <v>4</v>
      </c>
      <c r="O20" s="15"/>
      <c r="P20" s="18">
        <f t="shared" si="0"/>
        <v>7</v>
      </c>
    </row>
    <row r="21" spans="1:16" ht="22.5" customHeight="1" x14ac:dyDescent="0.5">
      <c r="A21" s="84"/>
      <c r="B21" s="83"/>
      <c r="C21" s="83"/>
      <c r="D21" s="83"/>
      <c r="E21" s="144"/>
      <c r="F21" s="144"/>
      <c r="G21" s="15"/>
      <c r="H21" s="15"/>
      <c r="I21" s="15"/>
      <c r="J21" s="15"/>
      <c r="K21" s="15"/>
      <c r="L21" s="15"/>
      <c r="M21" s="15"/>
      <c r="N21" s="15"/>
      <c r="O21" s="15"/>
      <c r="P21" s="18">
        <f t="shared" si="0"/>
        <v>0</v>
      </c>
    </row>
    <row r="22" spans="1:16" ht="22.5" customHeight="1" x14ac:dyDescent="0.5">
      <c r="A22" s="84"/>
      <c r="B22" s="83"/>
      <c r="C22" s="83"/>
      <c r="D22" s="83"/>
      <c r="E22" s="144"/>
      <c r="F22" s="144"/>
      <c r="G22" s="15"/>
      <c r="H22" s="15"/>
      <c r="I22" s="15"/>
      <c r="J22" s="15"/>
      <c r="K22" s="15"/>
      <c r="L22" s="15"/>
      <c r="M22" s="15"/>
      <c r="N22" s="15"/>
      <c r="O22" s="15"/>
      <c r="P22" s="18">
        <f t="shared" si="0"/>
        <v>0</v>
      </c>
    </row>
    <row r="23" spans="1:16" ht="22.5" customHeight="1" x14ac:dyDescent="0.5">
      <c r="A23" s="84">
        <v>5</v>
      </c>
      <c r="B23" s="83" t="s">
        <v>646</v>
      </c>
      <c r="C23" s="83" t="s">
        <v>647</v>
      </c>
      <c r="D23" s="83" t="s">
        <v>626</v>
      </c>
      <c r="E23" s="144" t="s">
        <v>66</v>
      </c>
      <c r="F23" s="144" t="s">
        <v>67</v>
      </c>
      <c r="G23" s="15"/>
      <c r="H23" s="15">
        <v>5</v>
      </c>
      <c r="I23" s="15">
        <v>3</v>
      </c>
      <c r="J23" s="15"/>
      <c r="K23" s="15"/>
      <c r="L23" s="15"/>
      <c r="M23" s="15">
        <v>1</v>
      </c>
      <c r="N23" s="15">
        <v>7</v>
      </c>
      <c r="O23" s="15"/>
      <c r="P23" s="18">
        <f t="shared" si="0"/>
        <v>16</v>
      </c>
    </row>
    <row r="24" spans="1:16" ht="22.5" customHeight="1" x14ac:dyDescent="0.5">
      <c r="A24" s="84"/>
      <c r="B24" s="85" t="s">
        <v>637</v>
      </c>
      <c r="C24" s="85" t="s">
        <v>476</v>
      </c>
      <c r="D24" s="85" t="s">
        <v>626</v>
      </c>
      <c r="E24" s="144"/>
      <c r="F24" s="144"/>
      <c r="G24" s="15"/>
      <c r="H24" s="15">
        <v>6</v>
      </c>
      <c r="I24" s="15"/>
      <c r="J24" s="15"/>
      <c r="K24" s="15"/>
      <c r="L24" s="15"/>
      <c r="M24" s="15"/>
      <c r="N24" s="15">
        <v>3</v>
      </c>
      <c r="O24" s="15"/>
      <c r="P24" s="18">
        <f t="shared" si="0"/>
        <v>9</v>
      </c>
    </row>
    <row r="25" spans="1:16" ht="22.5" customHeight="1" x14ac:dyDescent="0.5">
      <c r="A25" s="84"/>
      <c r="B25" s="83" t="s">
        <v>225</v>
      </c>
      <c r="C25" s="83" t="s">
        <v>227</v>
      </c>
      <c r="D25" s="83" t="s">
        <v>134</v>
      </c>
      <c r="E25" s="144"/>
      <c r="F25" s="144"/>
      <c r="G25" s="15">
        <v>1</v>
      </c>
      <c r="H25" s="15">
        <v>3</v>
      </c>
      <c r="I25" s="15"/>
      <c r="J25" s="15"/>
      <c r="K25" s="15"/>
      <c r="L25" s="15"/>
      <c r="M25" s="15">
        <v>1</v>
      </c>
      <c r="N25" s="15">
        <v>8</v>
      </c>
      <c r="O25" s="15"/>
      <c r="P25" s="18">
        <f t="shared" si="0"/>
        <v>13</v>
      </c>
    </row>
    <row r="26" spans="1:16" ht="22.5" customHeight="1" x14ac:dyDescent="0.5">
      <c r="A26" s="84"/>
      <c r="B26" s="85"/>
      <c r="C26" s="85"/>
      <c r="D26" s="85"/>
      <c r="E26" s="144"/>
      <c r="F26" s="144"/>
      <c r="G26" s="15"/>
      <c r="H26" s="15"/>
      <c r="I26" s="15"/>
      <c r="J26" s="15"/>
      <c r="K26" s="15"/>
      <c r="L26" s="15"/>
      <c r="M26" s="15"/>
      <c r="N26" s="15"/>
      <c r="O26" s="15"/>
      <c r="P26" s="18">
        <f t="shared" si="0"/>
        <v>0</v>
      </c>
    </row>
    <row r="27" spans="1:16" ht="22.5" customHeight="1" x14ac:dyDescent="0.5">
      <c r="A27" s="84"/>
      <c r="B27" s="83"/>
      <c r="C27" s="83"/>
      <c r="D27" s="83"/>
      <c r="E27" s="144"/>
      <c r="F27" s="144"/>
      <c r="G27" s="15"/>
      <c r="H27" s="15"/>
      <c r="I27" s="15"/>
      <c r="J27" s="15"/>
      <c r="K27" s="15"/>
      <c r="L27" s="15"/>
      <c r="M27" s="15"/>
      <c r="N27" s="15"/>
      <c r="O27" s="15"/>
      <c r="P27" s="18">
        <f t="shared" si="0"/>
        <v>0</v>
      </c>
    </row>
    <row r="28" spans="1:16" ht="22.5" customHeight="1" x14ac:dyDescent="0.5">
      <c r="A28" s="84">
        <v>6</v>
      </c>
      <c r="B28" s="83" t="s">
        <v>250</v>
      </c>
      <c r="C28" s="83" t="s">
        <v>265</v>
      </c>
      <c r="D28" s="83" t="s">
        <v>253</v>
      </c>
      <c r="E28" s="144" t="s">
        <v>191</v>
      </c>
      <c r="F28" s="144" t="s">
        <v>69</v>
      </c>
      <c r="G28" s="15">
        <v>5</v>
      </c>
      <c r="H28" s="15">
        <v>8</v>
      </c>
      <c r="I28" s="15">
        <v>1</v>
      </c>
      <c r="J28" s="15"/>
      <c r="K28" s="15"/>
      <c r="L28" s="15"/>
      <c r="M28" s="15"/>
      <c r="N28" s="15">
        <v>7</v>
      </c>
      <c r="O28" s="15"/>
      <c r="P28" s="18">
        <f t="shared" si="0"/>
        <v>21</v>
      </c>
    </row>
    <row r="29" spans="1:16" ht="22.5" customHeight="1" x14ac:dyDescent="0.5">
      <c r="A29" s="84"/>
      <c r="B29" s="85" t="s">
        <v>249</v>
      </c>
      <c r="C29" s="85" t="s">
        <v>264</v>
      </c>
      <c r="D29" s="85" t="s">
        <v>253</v>
      </c>
      <c r="E29" s="144"/>
      <c r="F29" s="144"/>
      <c r="G29" s="15">
        <v>4</v>
      </c>
      <c r="H29" s="15">
        <v>5</v>
      </c>
      <c r="I29" s="15">
        <v>12</v>
      </c>
      <c r="J29" s="15"/>
      <c r="K29" s="15"/>
      <c r="L29" s="15"/>
      <c r="M29" s="15">
        <v>4</v>
      </c>
      <c r="N29" s="15">
        <v>11</v>
      </c>
      <c r="O29" s="15"/>
      <c r="P29" s="18">
        <f t="shared" si="0"/>
        <v>36</v>
      </c>
    </row>
    <row r="30" spans="1:16" ht="22.5" customHeight="1" x14ac:dyDescent="0.5">
      <c r="A30" s="84"/>
      <c r="B30" s="83" t="s">
        <v>899</v>
      </c>
      <c r="C30" s="83" t="s">
        <v>901</v>
      </c>
      <c r="D30" s="83" t="s">
        <v>626</v>
      </c>
      <c r="E30" s="144"/>
      <c r="F30" s="144"/>
      <c r="G30" s="15"/>
      <c r="H30" s="15">
        <v>2</v>
      </c>
      <c r="I30" s="15">
        <v>1</v>
      </c>
      <c r="J30" s="15"/>
      <c r="K30" s="15"/>
      <c r="L30" s="15"/>
      <c r="M30" s="15">
        <v>1</v>
      </c>
      <c r="N30" s="15">
        <v>1</v>
      </c>
      <c r="O30" s="15"/>
      <c r="P30" s="18">
        <f t="shared" si="0"/>
        <v>5</v>
      </c>
    </row>
    <row r="31" spans="1:16" ht="22.5" customHeight="1" x14ac:dyDescent="0.5">
      <c r="A31" s="84"/>
      <c r="B31" s="85"/>
      <c r="C31" s="85"/>
      <c r="D31" s="85"/>
      <c r="E31" s="144"/>
      <c r="F31" s="144"/>
      <c r="G31" s="15"/>
      <c r="H31" s="15"/>
      <c r="I31" s="15"/>
      <c r="J31" s="15"/>
      <c r="K31" s="15"/>
      <c r="L31" s="15"/>
      <c r="M31" s="15"/>
      <c r="N31" s="15"/>
      <c r="O31" s="15"/>
      <c r="P31" s="18">
        <f t="shared" si="0"/>
        <v>0</v>
      </c>
    </row>
    <row r="32" spans="1:16" ht="22.5" customHeight="1" x14ac:dyDescent="0.5">
      <c r="A32" s="84"/>
      <c r="B32" s="83"/>
      <c r="C32" s="83"/>
      <c r="D32" s="83"/>
      <c r="E32" s="144"/>
      <c r="F32" s="144"/>
      <c r="G32" s="15"/>
      <c r="H32" s="15"/>
      <c r="I32" s="15"/>
      <c r="J32" s="15"/>
      <c r="K32" s="15"/>
      <c r="L32" s="15"/>
      <c r="M32" s="15"/>
      <c r="N32" s="15"/>
      <c r="O32" s="15"/>
      <c r="P32" s="18">
        <f t="shared" si="0"/>
        <v>0</v>
      </c>
    </row>
    <row r="33" spans="1:16" ht="22.5" customHeight="1" x14ac:dyDescent="0.5">
      <c r="A33" s="84">
        <v>7</v>
      </c>
      <c r="B33" s="83" t="s">
        <v>671</v>
      </c>
      <c r="C33" s="83" t="s">
        <v>261</v>
      </c>
      <c r="D33" s="83" t="s">
        <v>253</v>
      </c>
      <c r="E33" s="144" t="s">
        <v>192</v>
      </c>
      <c r="F33" s="144" t="s">
        <v>71</v>
      </c>
      <c r="G33" s="15"/>
      <c r="H33" s="15">
        <v>7</v>
      </c>
      <c r="I33" s="15">
        <v>1</v>
      </c>
      <c r="J33" s="15"/>
      <c r="K33" s="15"/>
      <c r="L33" s="15"/>
      <c r="M33" s="15">
        <v>2</v>
      </c>
      <c r="N33" s="15">
        <v>72</v>
      </c>
      <c r="O33" s="15"/>
      <c r="P33" s="18">
        <f t="shared" si="0"/>
        <v>82</v>
      </c>
    </row>
    <row r="34" spans="1:16" ht="22.5" customHeight="1" x14ac:dyDescent="0.5">
      <c r="A34" s="84"/>
      <c r="B34" s="83" t="s">
        <v>247</v>
      </c>
      <c r="C34" s="83" t="s">
        <v>261</v>
      </c>
      <c r="D34" s="83" t="s">
        <v>253</v>
      </c>
      <c r="E34" s="144"/>
      <c r="F34" s="144"/>
      <c r="G34" s="15">
        <v>10</v>
      </c>
      <c r="H34" s="15">
        <v>30</v>
      </c>
      <c r="I34" s="15"/>
      <c r="J34" s="15"/>
      <c r="K34" s="15"/>
      <c r="L34" s="15"/>
      <c r="M34" s="15">
        <v>14</v>
      </c>
      <c r="N34" s="15">
        <v>86</v>
      </c>
      <c r="O34" s="15"/>
      <c r="P34" s="18">
        <f t="shared" si="0"/>
        <v>140</v>
      </c>
    </row>
    <row r="35" spans="1:16" ht="22.5" customHeight="1" x14ac:dyDescent="0.5">
      <c r="A35" s="84"/>
      <c r="B35" s="83" t="s">
        <v>711</v>
      </c>
      <c r="C35" s="83" t="s">
        <v>713</v>
      </c>
      <c r="D35" s="83" t="s">
        <v>626</v>
      </c>
      <c r="E35" s="144"/>
      <c r="F35" s="144"/>
      <c r="G35" s="15">
        <v>1</v>
      </c>
      <c r="H35" s="15"/>
      <c r="I35" s="15">
        <v>2</v>
      </c>
      <c r="J35" s="15"/>
      <c r="K35" s="15"/>
      <c r="L35" s="15"/>
      <c r="M35" s="15"/>
      <c r="N35" s="15">
        <v>7</v>
      </c>
      <c r="O35" s="15"/>
      <c r="P35" s="18">
        <f t="shared" si="0"/>
        <v>10</v>
      </c>
    </row>
    <row r="36" spans="1:16" ht="22.5" customHeight="1" x14ac:dyDescent="0.5">
      <c r="A36" s="84"/>
      <c r="B36" s="85"/>
      <c r="C36" s="85"/>
      <c r="D36" s="85"/>
      <c r="E36" s="144"/>
      <c r="F36" s="144"/>
      <c r="G36" s="15"/>
      <c r="H36" s="15"/>
      <c r="I36" s="15"/>
      <c r="J36" s="15"/>
      <c r="K36" s="15"/>
      <c r="L36" s="15"/>
      <c r="M36" s="15"/>
      <c r="N36" s="15"/>
      <c r="O36" s="15"/>
      <c r="P36" s="18">
        <f t="shared" si="0"/>
        <v>0</v>
      </c>
    </row>
    <row r="37" spans="1:16" ht="22.5" customHeight="1" x14ac:dyDescent="0.5">
      <c r="A37" s="84"/>
      <c r="B37" s="83"/>
      <c r="C37" s="83"/>
      <c r="D37" s="83"/>
      <c r="E37" s="144"/>
      <c r="F37" s="144"/>
      <c r="G37" s="15"/>
      <c r="H37" s="15"/>
      <c r="I37" s="15"/>
      <c r="J37" s="15"/>
      <c r="K37" s="15"/>
      <c r="L37" s="15"/>
      <c r="M37" s="15"/>
      <c r="N37" s="15"/>
      <c r="O37" s="15"/>
      <c r="P37" s="18">
        <f t="shared" si="0"/>
        <v>0</v>
      </c>
    </row>
    <row r="38" spans="1:16" ht="22.5" customHeight="1" x14ac:dyDescent="0.5">
      <c r="A38" s="84">
        <v>8</v>
      </c>
      <c r="B38" s="85" t="s">
        <v>262</v>
      </c>
      <c r="C38" s="85" t="s">
        <v>261</v>
      </c>
      <c r="D38" s="85" t="s">
        <v>253</v>
      </c>
      <c r="E38" s="144" t="s">
        <v>193</v>
      </c>
      <c r="F38" s="144" t="s">
        <v>75</v>
      </c>
      <c r="G38" s="15">
        <v>2</v>
      </c>
      <c r="H38" s="15">
        <v>4</v>
      </c>
      <c r="I38" s="15">
        <v>3</v>
      </c>
      <c r="J38" s="15"/>
      <c r="K38" s="15"/>
      <c r="L38" s="15"/>
      <c r="M38" s="15">
        <v>2</v>
      </c>
      <c r="N38" s="15">
        <v>7</v>
      </c>
      <c r="O38" s="15"/>
      <c r="P38" s="18">
        <f t="shared" si="0"/>
        <v>18</v>
      </c>
    </row>
    <row r="39" spans="1:16" ht="22.5" customHeight="1" x14ac:dyDescent="0.5">
      <c r="A39" s="84"/>
      <c r="B39" s="85" t="s">
        <v>251</v>
      </c>
      <c r="C39" s="85" t="s">
        <v>264</v>
      </c>
      <c r="D39" s="85" t="s">
        <v>253</v>
      </c>
      <c r="E39" s="144"/>
      <c r="F39" s="144"/>
      <c r="G39" s="15">
        <v>2</v>
      </c>
      <c r="H39" s="15">
        <v>4</v>
      </c>
      <c r="I39" s="15">
        <v>1</v>
      </c>
      <c r="J39" s="15"/>
      <c r="K39" s="15"/>
      <c r="L39" s="15"/>
      <c r="M39" s="15"/>
      <c r="N39" s="15"/>
      <c r="O39" s="15"/>
      <c r="P39" s="18">
        <f t="shared" si="0"/>
        <v>7</v>
      </c>
    </row>
    <row r="40" spans="1:16" ht="22.5" customHeight="1" x14ac:dyDescent="0.5">
      <c r="A40" s="84"/>
      <c r="B40" s="83" t="s">
        <v>671</v>
      </c>
      <c r="C40" s="83" t="s">
        <v>261</v>
      </c>
      <c r="D40" s="83" t="s">
        <v>253</v>
      </c>
      <c r="E40" s="144"/>
      <c r="F40" s="144"/>
      <c r="G40" s="15">
        <v>4</v>
      </c>
      <c r="H40" s="15">
        <v>7</v>
      </c>
      <c r="I40" s="15">
        <v>15</v>
      </c>
      <c r="J40" s="15"/>
      <c r="K40" s="15"/>
      <c r="L40" s="15"/>
      <c r="M40" s="15">
        <v>1</v>
      </c>
      <c r="N40" s="15">
        <v>69</v>
      </c>
      <c r="O40" s="15"/>
      <c r="P40" s="18">
        <f t="shared" si="0"/>
        <v>96</v>
      </c>
    </row>
    <row r="41" spans="1:16" ht="22.5" customHeight="1" x14ac:dyDescent="0.5">
      <c r="A41" s="84"/>
      <c r="B41" s="85" t="s">
        <v>893</v>
      </c>
      <c r="C41" s="85" t="s">
        <v>895</v>
      </c>
      <c r="D41" s="85" t="s">
        <v>626</v>
      </c>
      <c r="E41" s="144"/>
      <c r="F41" s="144"/>
      <c r="G41" s="15">
        <v>4</v>
      </c>
      <c r="H41" s="15">
        <v>4</v>
      </c>
      <c r="I41" s="15">
        <v>1</v>
      </c>
      <c r="J41" s="15"/>
      <c r="K41" s="15"/>
      <c r="L41" s="15"/>
      <c r="M41" s="15"/>
      <c r="N41" s="15">
        <v>5</v>
      </c>
      <c r="O41" s="15"/>
      <c r="P41" s="18">
        <f t="shared" si="0"/>
        <v>14</v>
      </c>
    </row>
    <row r="42" spans="1:16" ht="22.5" customHeight="1" x14ac:dyDescent="0.5">
      <c r="A42" s="84"/>
      <c r="B42" s="85"/>
      <c r="C42" s="85"/>
      <c r="D42" s="85"/>
      <c r="E42" s="144"/>
      <c r="F42" s="144"/>
      <c r="G42" s="15"/>
      <c r="H42" s="15"/>
      <c r="I42" s="15"/>
      <c r="J42" s="15"/>
      <c r="K42" s="15"/>
      <c r="L42" s="15"/>
      <c r="M42" s="15"/>
      <c r="N42" s="15"/>
      <c r="O42" s="15"/>
      <c r="P42" s="18">
        <f t="shared" si="0"/>
        <v>0</v>
      </c>
    </row>
    <row r="43" spans="1:16" ht="22.5" customHeight="1" x14ac:dyDescent="0.5">
      <c r="A43" s="84">
        <v>9</v>
      </c>
      <c r="B43" s="83" t="s">
        <v>857</v>
      </c>
      <c r="C43" s="83" t="s">
        <v>856</v>
      </c>
      <c r="D43" s="83" t="s">
        <v>821</v>
      </c>
      <c r="E43" s="144" t="s">
        <v>109</v>
      </c>
      <c r="F43" s="144" t="s">
        <v>110</v>
      </c>
      <c r="G43" s="15"/>
      <c r="H43" s="15">
        <v>18</v>
      </c>
      <c r="I43" s="15">
        <v>9</v>
      </c>
      <c r="J43" s="15"/>
      <c r="K43" s="15"/>
      <c r="L43" s="15"/>
      <c r="M43" s="15"/>
      <c r="N43" s="15">
        <v>3</v>
      </c>
      <c r="O43" s="15"/>
      <c r="P43" s="18">
        <f t="shared" si="0"/>
        <v>30</v>
      </c>
    </row>
    <row r="44" spans="1:16" ht="22.5" customHeight="1" x14ac:dyDescent="0.5">
      <c r="A44" s="84"/>
      <c r="B44" s="83" t="s">
        <v>851</v>
      </c>
      <c r="C44" s="83" t="s">
        <v>853</v>
      </c>
      <c r="D44" s="83" t="s">
        <v>821</v>
      </c>
      <c r="E44" s="144"/>
      <c r="F44" s="144"/>
      <c r="G44" s="15">
        <v>1</v>
      </c>
      <c r="H44" s="15">
        <v>8</v>
      </c>
      <c r="I44" s="15">
        <v>5</v>
      </c>
      <c r="J44" s="15"/>
      <c r="K44" s="15"/>
      <c r="L44" s="15"/>
      <c r="M44" s="15"/>
      <c r="N44" s="15">
        <v>5</v>
      </c>
      <c r="O44" s="15"/>
      <c r="P44" s="18">
        <f t="shared" si="0"/>
        <v>19</v>
      </c>
    </row>
    <row r="45" spans="1:16" ht="22.5" customHeight="1" x14ac:dyDescent="0.5">
      <c r="A45" s="84"/>
      <c r="B45" s="83" t="s">
        <v>615</v>
      </c>
      <c r="C45" s="83" t="s">
        <v>305</v>
      </c>
      <c r="D45" s="83" t="s">
        <v>134</v>
      </c>
      <c r="E45" s="144"/>
      <c r="F45" s="144"/>
      <c r="G45" s="17"/>
      <c r="H45" s="17">
        <v>5</v>
      </c>
      <c r="I45" s="17">
        <v>2</v>
      </c>
      <c r="J45" s="17"/>
      <c r="K45" s="17"/>
      <c r="L45" s="17"/>
      <c r="M45" s="17"/>
      <c r="N45" s="17">
        <v>5</v>
      </c>
      <c r="O45" s="17"/>
      <c r="P45" s="18">
        <f t="shared" si="0"/>
        <v>12</v>
      </c>
    </row>
    <row r="46" spans="1:16" ht="22.5" customHeight="1" x14ac:dyDescent="0.5">
      <c r="A46" s="84"/>
      <c r="B46" s="85"/>
      <c r="C46" s="85"/>
      <c r="D46" s="85"/>
      <c r="E46" s="144"/>
      <c r="F46" s="144"/>
      <c r="G46" s="17"/>
      <c r="H46" s="17"/>
      <c r="I46" s="17"/>
      <c r="J46" s="17"/>
      <c r="K46" s="17"/>
      <c r="L46" s="17"/>
      <c r="M46" s="17"/>
      <c r="N46" s="17"/>
      <c r="O46" s="17"/>
      <c r="P46" s="18">
        <f t="shared" si="0"/>
        <v>0</v>
      </c>
    </row>
    <row r="47" spans="1:16" ht="22.5" customHeight="1" x14ac:dyDescent="0.5">
      <c r="A47" s="84">
        <v>10</v>
      </c>
      <c r="B47" s="85" t="s">
        <v>866</v>
      </c>
      <c r="C47" s="85" t="s">
        <v>868</v>
      </c>
      <c r="D47" s="85" t="s">
        <v>626</v>
      </c>
      <c r="E47" s="144" t="s">
        <v>198</v>
      </c>
      <c r="F47" s="144" t="s">
        <v>113</v>
      </c>
      <c r="G47" s="15"/>
      <c r="H47" s="15">
        <v>2</v>
      </c>
      <c r="I47" s="15">
        <v>3</v>
      </c>
      <c r="J47" s="15"/>
      <c r="K47" s="15"/>
      <c r="L47" s="15"/>
      <c r="M47" s="15"/>
      <c r="N47" s="15">
        <v>8</v>
      </c>
      <c r="O47" s="15"/>
      <c r="P47" s="18">
        <f t="shared" si="0"/>
        <v>13</v>
      </c>
    </row>
    <row r="48" spans="1:16" ht="22.5" customHeight="1" x14ac:dyDescent="0.5">
      <c r="A48" s="84"/>
      <c r="B48" s="83" t="s">
        <v>94</v>
      </c>
      <c r="C48" s="83" t="s">
        <v>90</v>
      </c>
      <c r="D48" s="83" t="s">
        <v>53</v>
      </c>
      <c r="E48" s="144"/>
      <c r="F48" s="144"/>
      <c r="G48" s="15"/>
      <c r="H48" s="15">
        <v>1</v>
      </c>
      <c r="I48" s="15">
        <v>6</v>
      </c>
      <c r="J48" s="15"/>
      <c r="K48" s="15"/>
      <c r="L48" s="15"/>
      <c r="M48" s="15">
        <v>1</v>
      </c>
      <c r="N48" s="15">
        <v>6</v>
      </c>
      <c r="O48" s="15"/>
      <c r="P48" s="18">
        <f t="shared" si="0"/>
        <v>14</v>
      </c>
    </row>
    <row r="49" spans="1:16" ht="22.5" customHeight="1" x14ac:dyDescent="0.5">
      <c r="A49" s="84"/>
      <c r="B49" s="83" t="s">
        <v>302</v>
      </c>
      <c r="C49" s="83" t="s">
        <v>305</v>
      </c>
      <c r="D49" s="83" t="s">
        <v>134</v>
      </c>
      <c r="E49" s="144"/>
      <c r="F49" s="144"/>
      <c r="G49" s="15">
        <v>1</v>
      </c>
      <c r="H49" s="15">
        <v>4</v>
      </c>
      <c r="I49" s="15">
        <v>12</v>
      </c>
      <c r="J49" s="15"/>
      <c r="K49" s="15"/>
      <c r="L49" s="15"/>
      <c r="M49" s="15">
        <v>2</v>
      </c>
      <c r="N49" s="15">
        <v>8</v>
      </c>
      <c r="O49" s="15"/>
      <c r="P49" s="18">
        <f t="shared" si="0"/>
        <v>27</v>
      </c>
    </row>
    <row r="50" spans="1:16" ht="22.5" customHeight="1" x14ac:dyDescent="0.5">
      <c r="A50" s="84"/>
      <c r="B50" s="83"/>
      <c r="C50" s="83"/>
      <c r="D50" s="83"/>
      <c r="E50" s="144"/>
      <c r="F50" s="144"/>
      <c r="G50" s="15"/>
      <c r="H50" s="15"/>
      <c r="I50" s="15"/>
      <c r="J50" s="15"/>
      <c r="K50" s="15"/>
      <c r="L50" s="15"/>
      <c r="M50" s="15"/>
      <c r="N50" s="15"/>
      <c r="O50" s="15"/>
      <c r="P50" s="18">
        <f t="shared" si="0"/>
        <v>0</v>
      </c>
    </row>
    <row r="51" spans="1:16" ht="22.5" customHeight="1" x14ac:dyDescent="0.5">
      <c r="A51" s="84">
        <v>11</v>
      </c>
      <c r="B51" s="85" t="s">
        <v>854</v>
      </c>
      <c r="C51" s="85" t="s">
        <v>856</v>
      </c>
      <c r="D51" s="85" t="s">
        <v>821</v>
      </c>
      <c r="E51" s="144" t="s">
        <v>199</v>
      </c>
      <c r="F51" s="144" t="s">
        <v>114</v>
      </c>
      <c r="G51" s="15">
        <v>2</v>
      </c>
      <c r="H51" s="15">
        <v>16</v>
      </c>
      <c r="I51" s="15">
        <v>12</v>
      </c>
      <c r="J51" s="15"/>
      <c r="K51" s="15"/>
      <c r="L51" s="15"/>
      <c r="M51" s="15"/>
      <c r="N51" s="15">
        <v>13</v>
      </c>
      <c r="O51" s="15"/>
      <c r="P51" s="18">
        <f t="shared" si="0"/>
        <v>43</v>
      </c>
    </row>
    <row r="52" spans="1:16" ht="22.5" customHeight="1" x14ac:dyDescent="0.5">
      <c r="A52" s="84"/>
      <c r="B52" s="83" t="s">
        <v>857</v>
      </c>
      <c r="C52" s="83" t="s">
        <v>856</v>
      </c>
      <c r="D52" s="83" t="s">
        <v>821</v>
      </c>
      <c r="E52" s="144"/>
      <c r="F52" s="144"/>
      <c r="G52" s="15"/>
      <c r="H52" s="15">
        <v>4</v>
      </c>
      <c r="I52" s="15">
        <v>9</v>
      </c>
      <c r="J52" s="15"/>
      <c r="K52" s="15"/>
      <c r="L52" s="15"/>
      <c r="M52" s="15"/>
      <c r="N52" s="15">
        <v>5</v>
      </c>
      <c r="O52" s="15"/>
      <c r="P52" s="18">
        <f t="shared" si="0"/>
        <v>18</v>
      </c>
    </row>
    <row r="53" spans="1:16" ht="22.5" customHeight="1" x14ac:dyDescent="0.5">
      <c r="A53" s="84"/>
      <c r="B53" s="83" t="s">
        <v>568</v>
      </c>
      <c r="C53" s="83" t="s">
        <v>579</v>
      </c>
      <c r="D53" s="83" t="s">
        <v>567</v>
      </c>
      <c r="E53" s="144"/>
      <c r="F53" s="144"/>
      <c r="G53" s="15"/>
      <c r="H53" s="15">
        <v>4</v>
      </c>
      <c r="I53" s="15">
        <v>4</v>
      </c>
      <c r="J53" s="15"/>
      <c r="K53" s="15"/>
      <c r="L53" s="15"/>
      <c r="M53" s="15"/>
      <c r="N53" s="15">
        <v>10</v>
      </c>
      <c r="O53" s="15"/>
      <c r="P53" s="18">
        <f t="shared" si="0"/>
        <v>18</v>
      </c>
    </row>
    <row r="54" spans="1:16" ht="22.5" customHeight="1" x14ac:dyDescent="0.5">
      <c r="A54" s="84"/>
      <c r="B54" s="83"/>
      <c r="C54" s="83"/>
      <c r="D54" s="83"/>
      <c r="E54" s="144"/>
      <c r="F54" s="144"/>
      <c r="G54" s="15"/>
      <c r="H54" s="15"/>
      <c r="I54" s="15"/>
      <c r="J54" s="15"/>
      <c r="K54" s="15"/>
      <c r="L54" s="15"/>
      <c r="M54" s="15"/>
      <c r="N54" s="15"/>
      <c r="O54" s="15"/>
      <c r="P54" s="18">
        <f t="shared" si="0"/>
        <v>0</v>
      </c>
    </row>
    <row r="55" spans="1:16" ht="22.5" customHeight="1" x14ac:dyDescent="0.5">
      <c r="A55" s="84">
        <v>12</v>
      </c>
      <c r="B55" s="85" t="s">
        <v>864</v>
      </c>
      <c r="C55" s="85" t="s">
        <v>865</v>
      </c>
      <c r="D55" s="85" t="s">
        <v>821</v>
      </c>
      <c r="E55" s="144" t="s">
        <v>200</v>
      </c>
      <c r="F55" s="144" t="s">
        <v>116</v>
      </c>
      <c r="G55" s="15"/>
      <c r="H55" s="15">
        <v>11</v>
      </c>
      <c r="I55" s="15">
        <v>5</v>
      </c>
      <c r="J55" s="15"/>
      <c r="K55" s="15"/>
      <c r="L55" s="15"/>
      <c r="M55" s="15"/>
      <c r="N55" s="15">
        <v>3</v>
      </c>
      <c r="O55" s="15"/>
      <c r="P55" s="18">
        <f t="shared" si="0"/>
        <v>19</v>
      </c>
    </row>
    <row r="56" spans="1:16" ht="22.5" customHeight="1" x14ac:dyDescent="0.5">
      <c r="A56" s="84"/>
      <c r="B56" s="85" t="s">
        <v>854</v>
      </c>
      <c r="C56" s="85" t="s">
        <v>856</v>
      </c>
      <c r="D56" s="85" t="s">
        <v>821</v>
      </c>
      <c r="E56" s="144"/>
      <c r="F56" s="144"/>
      <c r="G56" s="15">
        <v>1</v>
      </c>
      <c r="H56" s="15">
        <v>11</v>
      </c>
      <c r="I56" s="15">
        <v>3</v>
      </c>
      <c r="J56" s="15"/>
      <c r="K56" s="15"/>
      <c r="L56" s="15"/>
      <c r="M56" s="15"/>
      <c r="N56" s="15">
        <v>4</v>
      </c>
      <c r="O56" s="15"/>
      <c r="P56" s="18">
        <f t="shared" si="0"/>
        <v>19</v>
      </c>
    </row>
    <row r="57" spans="1:16" ht="22.5" customHeight="1" x14ac:dyDescent="0.5">
      <c r="A57" s="84"/>
      <c r="B57" s="83" t="s">
        <v>561</v>
      </c>
      <c r="C57" s="83" t="s">
        <v>580</v>
      </c>
      <c r="D57" s="83" t="s">
        <v>562</v>
      </c>
      <c r="E57" s="144"/>
      <c r="F57" s="144"/>
      <c r="G57" s="15">
        <v>1</v>
      </c>
      <c r="H57" s="15">
        <v>3</v>
      </c>
      <c r="I57" s="15">
        <v>2</v>
      </c>
      <c r="J57" s="15"/>
      <c r="K57" s="15"/>
      <c r="L57" s="15"/>
      <c r="M57" s="15"/>
      <c r="N57" s="15">
        <v>1</v>
      </c>
      <c r="O57" s="15"/>
      <c r="P57" s="18">
        <f t="shared" si="0"/>
        <v>7</v>
      </c>
    </row>
    <row r="58" spans="1:16" ht="22.5" customHeight="1" x14ac:dyDescent="0.5">
      <c r="A58" s="84"/>
      <c r="B58" s="85"/>
      <c r="C58" s="85"/>
      <c r="D58" s="85"/>
      <c r="E58" s="144"/>
      <c r="F58" s="144"/>
      <c r="G58" s="15"/>
      <c r="H58" s="15"/>
      <c r="I58" s="15"/>
      <c r="J58" s="15"/>
      <c r="K58" s="15"/>
      <c r="L58" s="15"/>
      <c r="M58" s="15"/>
      <c r="N58" s="15"/>
      <c r="O58" s="15"/>
      <c r="P58" s="18">
        <f t="shared" si="0"/>
        <v>0</v>
      </c>
    </row>
    <row r="59" spans="1:16" ht="22.5" customHeight="1" x14ac:dyDescent="0.5">
      <c r="A59" s="84">
        <v>13</v>
      </c>
      <c r="B59" s="83" t="s">
        <v>861</v>
      </c>
      <c r="C59" s="83" t="s">
        <v>863</v>
      </c>
      <c r="D59" s="83" t="s">
        <v>821</v>
      </c>
      <c r="E59" s="144" t="s">
        <v>201</v>
      </c>
      <c r="F59" s="144" t="s">
        <v>130</v>
      </c>
      <c r="G59" s="15"/>
      <c r="H59" s="15">
        <v>1</v>
      </c>
      <c r="I59" s="15">
        <v>2</v>
      </c>
      <c r="J59" s="15"/>
      <c r="K59" s="15"/>
      <c r="L59" s="15"/>
      <c r="M59" s="15"/>
      <c r="N59" s="15"/>
      <c r="O59" s="15"/>
      <c r="P59" s="18">
        <f t="shared" si="0"/>
        <v>3</v>
      </c>
    </row>
    <row r="60" spans="1:16" ht="22.5" customHeight="1" x14ac:dyDescent="0.5">
      <c r="A60" s="84"/>
      <c r="B60" s="85" t="s">
        <v>859</v>
      </c>
      <c r="C60" s="85" t="s">
        <v>860</v>
      </c>
      <c r="D60" s="85" t="s">
        <v>821</v>
      </c>
      <c r="E60" s="144"/>
      <c r="F60" s="144"/>
      <c r="G60" s="15">
        <v>1</v>
      </c>
      <c r="H60" s="15">
        <v>4</v>
      </c>
      <c r="I60" s="15">
        <v>1</v>
      </c>
      <c r="J60" s="15"/>
      <c r="K60" s="15"/>
      <c r="L60" s="15"/>
      <c r="M60" s="15"/>
      <c r="N60" s="15">
        <v>2</v>
      </c>
      <c r="O60" s="15"/>
      <c r="P60" s="18">
        <f t="shared" si="0"/>
        <v>8</v>
      </c>
    </row>
    <row r="61" spans="1:16" ht="22.5" customHeight="1" x14ac:dyDescent="0.5">
      <c r="A61" s="84"/>
      <c r="B61" s="83" t="s">
        <v>564</v>
      </c>
      <c r="C61" s="83" t="s">
        <v>582</v>
      </c>
      <c r="D61" s="83" t="s">
        <v>562</v>
      </c>
      <c r="E61" s="144"/>
      <c r="F61" s="144"/>
      <c r="G61" s="15"/>
      <c r="H61" s="15">
        <v>3</v>
      </c>
      <c r="I61" s="15">
        <v>5</v>
      </c>
      <c r="J61" s="15"/>
      <c r="K61" s="15"/>
      <c r="L61" s="15"/>
      <c r="M61" s="15"/>
      <c r="N61" s="15"/>
      <c r="O61" s="15"/>
      <c r="P61" s="18">
        <f t="shared" si="0"/>
        <v>8</v>
      </c>
    </row>
    <row r="62" spans="1:16" ht="22.5" customHeight="1" x14ac:dyDescent="0.5">
      <c r="A62" s="84"/>
      <c r="B62" s="85"/>
      <c r="C62" s="85"/>
      <c r="D62" s="85"/>
      <c r="E62" s="144"/>
      <c r="F62" s="144"/>
      <c r="G62" s="15"/>
      <c r="H62" s="15"/>
      <c r="I62" s="15"/>
      <c r="J62" s="15"/>
      <c r="K62" s="15"/>
      <c r="L62" s="15"/>
      <c r="M62" s="15"/>
      <c r="N62" s="15"/>
      <c r="O62" s="15"/>
      <c r="P62" s="18">
        <f t="shared" si="0"/>
        <v>0</v>
      </c>
    </row>
    <row r="63" spans="1:16" ht="22.5" customHeight="1" x14ac:dyDescent="0.5">
      <c r="A63" s="84">
        <v>14</v>
      </c>
      <c r="B63" s="83" t="s">
        <v>247</v>
      </c>
      <c r="C63" s="83" t="s">
        <v>261</v>
      </c>
      <c r="D63" s="83" t="s">
        <v>253</v>
      </c>
      <c r="E63" s="144" t="s">
        <v>202</v>
      </c>
      <c r="F63" s="144" t="s">
        <v>132</v>
      </c>
      <c r="G63" s="17">
        <v>10</v>
      </c>
      <c r="H63" s="17">
        <v>74</v>
      </c>
      <c r="I63" s="17"/>
      <c r="J63" s="17"/>
      <c r="K63" s="17"/>
      <c r="L63" s="17"/>
      <c r="M63" s="17">
        <v>8</v>
      </c>
      <c r="N63" s="17">
        <v>65</v>
      </c>
      <c r="O63" s="17"/>
      <c r="P63" s="18">
        <f t="shared" si="0"/>
        <v>157</v>
      </c>
    </row>
    <row r="64" spans="1:16" ht="22.5" customHeight="1" x14ac:dyDescent="0.5">
      <c r="A64" s="84"/>
      <c r="B64" s="85" t="s">
        <v>669</v>
      </c>
      <c r="C64" s="85" t="s">
        <v>261</v>
      </c>
      <c r="D64" s="85" t="s">
        <v>253</v>
      </c>
      <c r="E64" s="144"/>
      <c r="F64" s="144"/>
      <c r="G64" s="17"/>
      <c r="H64" s="17">
        <v>19</v>
      </c>
      <c r="I64" s="17">
        <v>4</v>
      </c>
      <c r="J64" s="17"/>
      <c r="K64" s="17"/>
      <c r="L64" s="17"/>
      <c r="M64" s="17"/>
      <c r="N64" s="17">
        <v>3</v>
      </c>
      <c r="O64" s="17"/>
      <c r="P64" s="18">
        <f t="shared" si="0"/>
        <v>26</v>
      </c>
    </row>
    <row r="65" spans="1:16" ht="22.5" customHeight="1" x14ac:dyDescent="0.5">
      <c r="A65" s="84"/>
      <c r="B65" s="83" t="s">
        <v>890</v>
      </c>
      <c r="C65" s="83" t="s">
        <v>892</v>
      </c>
      <c r="D65" s="83" t="s">
        <v>626</v>
      </c>
      <c r="E65" s="144"/>
      <c r="F65" s="144"/>
      <c r="G65" s="17">
        <v>1</v>
      </c>
      <c r="H65" s="17">
        <v>10</v>
      </c>
      <c r="I65" s="17">
        <v>2</v>
      </c>
      <c r="J65" s="17"/>
      <c r="K65" s="17"/>
      <c r="L65" s="17"/>
      <c r="M65" s="17"/>
      <c r="N65" s="17"/>
      <c r="O65" s="17"/>
      <c r="P65" s="18">
        <f t="shared" si="0"/>
        <v>13</v>
      </c>
    </row>
    <row r="66" spans="1:16" ht="22.5" customHeight="1" x14ac:dyDescent="0.5">
      <c r="A66" s="84"/>
      <c r="B66" s="83"/>
      <c r="C66" s="83"/>
      <c r="D66" s="83"/>
      <c r="E66" s="144"/>
      <c r="F66" s="144"/>
      <c r="G66" s="17"/>
      <c r="H66" s="17"/>
      <c r="I66" s="17"/>
      <c r="J66" s="17"/>
      <c r="K66" s="17"/>
      <c r="L66" s="17"/>
      <c r="M66" s="17"/>
      <c r="N66" s="17"/>
      <c r="O66" s="17"/>
      <c r="P66" s="18">
        <f t="shared" si="0"/>
        <v>0</v>
      </c>
    </row>
    <row r="67" spans="1:16" ht="22.5" customHeight="1" x14ac:dyDescent="0.5">
      <c r="A67" s="84">
        <v>15</v>
      </c>
      <c r="B67" s="85" t="s">
        <v>859</v>
      </c>
      <c r="C67" s="85" t="s">
        <v>860</v>
      </c>
      <c r="D67" s="85" t="s">
        <v>821</v>
      </c>
      <c r="E67" s="141" t="s">
        <v>187</v>
      </c>
      <c r="F67" s="141" t="s">
        <v>189</v>
      </c>
      <c r="G67" s="17"/>
      <c r="H67" s="17">
        <v>25</v>
      </c>
      <c r="I67" s="17">
        <v>5</v>
      </c>
      <c r="J67" s="17"/>
      <c r="K67" s="17"/>
      <c r="L67" s="17"/>
      <c r="M67" s="17">
        <v>1</v>
      </c>
      <c r="N67" s="17">
        <v>8</v>
      </c>
      <c r="O67" s="17"/>
      <c r="P67" s="18">
        <f t="shared" si="0"/>
        <v>39</v>
      </c>
    </row>
    <row r="68" spans="1:16" ht="22.5" customHeight="1" x14ac:dyDescent="0.5">
      <c r="A68" s="84"/>
      <c r="B68" s="85" t="s">
        <v>864</v>
      </c>
      <c r="C68" s="85" t="s">
        <v>865</v>
      </c>
      <c r="D68" s="85" t="s">
        <v>821</v>
      </c>
      <c r="E68" s="142"/>
      <c r="F68" s="142"/>
      <c r="G68" s="17"/>
      <c r="H68" s="4">
        <v>3</v>
      </c>
      <c r="I68" s="4">
        <v>2</v>
      </c>
      <c r="J68" s="4"/>
      <c r="K68" s="4"/>
      <c r="L68" s="4"/>
      <c r="M68" s="4"/>
      <c r="N68" s="4">
        <v>11</v>
      </c>
      <c r="O68" s="4"/>
      <c r="P68" s="18">
        <f t="shared" si="0"/>
        <v>16</v>
      </c>
    </row>
    <row r="69" spans="1:16" ht="22.5" customHeight="1" x14ac:dyDescent="0.5">
      <c r="A69" s="84"/>
      <c r="B69" s="85" t="s">
        <v>889</v>
      </c>
      <c r="C69" s="85" t="s">
        <v>579</v>
      </c>
      <c r="D69" s="85" t="s">
        <v>567</v>
      </c>
      <c r="E69" s="142"/>
      <c r="F69" s="142"/>
      <c r="G69" s="17"/>
      <c r="H69" s="4">
        <v>6</v>
      </c>
      <c r="I69" s="4">
        <v>8</v>
      </c>
      <c r="J69" s="4"/>
      <c r="K69" s="4"/>
      <c r="L69" s="4"/>
      <c r="M69" s="4">
        <v>2</v>
      </c>
      <c r="N69" s="4">
        <v>6</v>
      </c>
      <c r="O69" s="4"/>
      <c r="P69" s="18">
        <f t="shared" si="0"/>
        <v>22</v>
      </c>
    </row>
    <row r="70" spans="1:16" ht="22.5" customHeight="1" x14ac:dyDescent="0.5">
      <c r="A70" s="84"/>
      <c r="B70" s="87"/>
      <c r="C70" s="85"/>
      <c r="D70" s="85"/>
      <c r="E70" s="142"/>
      <c r="F70" s="142"/>
      <c r="G70" s="17"/>
      <c r="H70" s="4"/>
      <c r="I70" s="4"/>
      <c r="J70" s="4"/>
      <c r="K70" s="4"/>
      <c r="L70" s="4"/>
      <c r="M70" s="4"/>
      <c r="N70" s="4"/>
      <c r="O70" s="4"/>
      <c r="P70" s="18">
        <f t="shared" si="0"/>
        <v>0</v>
      </c>
    </row>
    <row r="71" spans="1:16" ht="22.5" customHeight="1" x14ac:dyDescent="0.5">
      <c r="A71" s="84">
        <v>16</v>
      </c>
      <c r="B71" s="85" t="s">
        <v>249</v>
      </c>
      <c r="C71" s="85" t="s">
        <v>264</v>
      </c>
      <c r="D71" s="85" t="s">
        <v>253</v>
      </c>
      <c r="E71" s="149" t="s">
        <v>880</v>
      </c>
      <c r="F71" s="146" t="s">
        <v>881</v>
      </c>
      <c r="G71" s="4">
        <v>5</v>
      </c>
      <c r="H71" s="4">
        <v>17</v>
      </c>
      <c r="I71" s="4">
        <v>12</v>
      </c>
      <c r="J71" s="4"/>
      <c r="K71" s="4"/>
      <c r="L71" s="4"/>
      <c r="M71" s="4">
        <v>4</v>
      </c>
      <c r="N71" s="4">
        <v>8</v>
      </c>
      <c r="O71" s="4"/>
      <c r="P71" s="18">
        <f t="shared" si="0"/>
        <v>46</v>
      </c>
    </row>
    <row r="72" spans="1:16" ht="22.5" customHeight="1" x14ac:dyDescent="0.5">
      <c r="A72" s="84"/>
      <c r="B72" s="85" t="s">
        <v>251</v>
      </c>
      <c r="C72" s="85" t="s">
        <v>264</v>
      </c>
      <c r="D72" s="85" t="s">
        <v>253</v>
      </c>
      <c r="E72" s="150"/>
      <c r="F72" s="147"/>
      <c r="G72" s="4">
        <v>1</v>
      </c>
      <c r="H72" s="4">
        <v>9</v>
      </c>
      <c r="I72" s="4">
        <v>4</v>
      </c>
      <c r="J72" s="4"/>
      <c r="K72" s="4"/>
      <c r="L72" s="4"/>
      <c r="M72" s="4">
        <v>3</v>
      </c>
      <c r="N72" s="4">
        <v>6</v>
      </c>
      <c r="O72" s="4"/>
      <c r="P72" s="18">
        <f t="shared" si="0"/>
        <v>23</v>
      </c>
    </row>
    <row r="73" spans="1:16" ht="22.5" customHeight="1" x14ac:dyDescent="0.5">
      <c r="A73" s="84"/>
      <c r="B73" s="83" t="s">
        <v>718</v>
      </c>
      <c r="C73" s="83" t="s">
        <v>713</v>
      </c>
      <c r="D73" s="83" t="s">
        <v>626</v>
      </c>
      <c r="E73" s="150"/>
      <c r="F73" s="147"/>
      <c r="G73" s="4"/>
      <c r="H73" s="4">
        <v>2</v>
      </c>
      <c r="I73" s="4"/>
      <c r="J73" s="4"/>
      <c r="K73" s="4"/>
      <c r="L73" s="4"/>
      <c r="M73" s="4"/>
      <c r="N73" s="4">
        <v>3</v>
      </c>
      <c r="O73" s="4"/>
      <c r="P73" s="18">
        <f t="shared" si="0"/>
        <v>5</v>
      </c>
    </row>
    <row r="74" spans="1:16" ht="22.5" customHeight="1" x14ac:dyDescent="0.5">
      <c r="A74" s="84"/>
      <c r="B74" s="85"/>
      <c r="C74" s="85"/>
      <c r="D74" s="85"/>
      <c r="E74" s="151"/>
      <c r="F74" s="148"/>
      <c r="G74" s="4"/>
      <c r="H74" s="4"/>
      <c r="I74" s="4"/>
      <c r="J74" s="4"/>
      <c r="K74" s="4"/>
      <c r="L74" s="4"/>
      <c r="M74" s="4"/>
      <c r="N74" s="4"/>
      <c r="O74" s="4"/>
      <c r="P74" s="18">
        <f t="shared" si="0"/>
        <v>0</v>
      </c>
    </row>
    <row r="75" spans="1:16" ht="22.5" customHeight="1" x14ac:dyDescent="0.5">
      <c r="A75" s="84">
        <v>17</v>
      </c>
      <c r="B75" s="85" t="s">
        <v>669</v>
      </c>
      <c r="C75" s="85" t="s">
        <v>261</v>
      </c>
      <c r="D75" s="85" t="s">
        <v>253</v>
      </c>
      <c r="E75" s="146" t="s">
        <v>878</v>
      </c>
      <c r="F75" s="146" t="s">
        <v>879</v>
      </c>
      <c r="G75" s="4"/>
      <c r="H75" s="4">
        <v>18</v>
      </c>
      <c r="I75" s="4">
        <v>2</v>
      </c>
      <c r="J75" s="4"/>
      <c r="K75" s="4"/>
      <c r="L75" s="4"/>
      <c r="M75" s="4"/>
      <c r="N75" s="4">
        <v>9</v>
      </c>
      <c r="O75" s="4"/>
      <c r="P75" s="18">
        <f t="shared" si="0"/>
        <v>29</v>
      </c>
    </row>
    <row r="76" spans="1:16" ht="22.5" customHeight="1" x14ac:dyDescent="0.5">
      <c r="A76" s="84"/>
      <c r="B76" s="83" t="s">
        <v>250</v>
      </c>
      <c r="C76" s="83" t="s">
        <v>265</v>
      </c>
      <c r="D76" s="83" t="s">
        <v>253</v>
      </c>
      <c r="E76" s="147"/>
      <c r="F76" s="147"/>
      <c r="G76" s="4"/>
      <c r="H76" s="4">
        <v>7</v>
      </c>
      <c r="I76" s="4"/>
      <c r="J76" s="4"/>
      <c r="K76" s="4"/>
      <c r="L76" s="4"/>
      <c r="M76" s="4"/>
      <c r="N76" s="4">
        <v>6</v>
      </c>
      <c r="O76" s="4"/>
      <c r="P76" s="18">
        <f t="shared" si="0"/>
        <v>13</v>
      </c>
    </row>
    <row r="77" spans="1:16" ht="22.5" customHeight="1" x14ac:dyDescent="0.5">
      <c r="A77" s="84"/>
      <c r="B77" s="83" t="s">
        <v>902</v>
      </c>
      <c r="C77" s="83" t="s">
        <v>901</v>
      </c>
      <c r="D77" s="83" t="s">
        <v>626</v>
      </c>
      <c r="E77" s="147"/>
      <c r="F77" s="147"/>
      <c r="G77" s="4"/>
      <c r="H77" s="4">
        <v>6</v>
      </c>
      <c r="I77" s="4"/>
      <c r="J77" s="4"/>
      <c r="K77" s="4"/>
      <c r="L77" s="4"/>
      <c r="M77" s="4"/>
      <c r="N77" s="4">
        <v>9</v>
      </c>
      <c r="O77" s="4"/>
      <c r="P77" s="18">
        <f t="shared" si="0"/>
        <v>15</v>
      </c>
    </row>
    <row r="78" spans="1:16" ht="22.5" customHeight="1" x14ac:dyDescent="0.5">
      <c r="A78" s="84"/>
      <c r="B78" s="83"/>
      <c r="C78" s="83"/>
      <c r="D78" s="83"/>
      <c r="E78" s="147"/>
      <c r="F78" s="147"/>
      <c r="G78" s="4"/>
      <c r="H78" s="4"/>
      <c r="I78" s="4"/>
      <c r="J78" s="4"/>
      <c r="K78" s="4"/>
      <c r="L78" s="4"/>
      <c r="M78" s="4"/>
      <c r="N78" s="4"/>
      <c r="O78" s="4"/>
      <c r="P78" s="18">
        <f t="shared" si="0"/>
        <v>0</v>
      </c>
    </row>
    <row r="79" spans="1:16" ht="22.5" customHeight="1" x14ac:dyDescent="0.5">
      <c r="A79" s="84">
        <v>18</v>
      </c>
      <c r="B79" s="83" t="s">
        <v>617</v>
      </c>
      <c r="C79" s="83" t="s">
        <v>305</v>
      </c>
      <c r="D79" s="83" t="s">
        <v>134</v>
      </c>
      <c r="E79" s="133" t="s">
        <v>885</v>
      </c>
      <c r="F79" s="133" t="s">
        <v>886</v>
      </c>
      <c r="G79" s="4"/>
      <c r="H79" s="4"/>
      <c r="I79" s="4">
        <v>1</v>
      </c>
      <c r="J79" s="4"/>
      <c r="K79" s="4"/>
      <c r="L79" s="4"/>
      <c r="M79" s="4">
        <v>1</v>
      </c>
      <c r="N79" s="4">
        <v>3</v>
      </c>
      <c r="O79" s="4"/>
      <c r="P79" s="18">
        <f t="shared" si="0"/>
        <v>5</v>
      </c>
    </row>
    <row r="80" spans="1:16" ht="22.5" customHeight="1" x14ac:dyDescent="0.5">
      <c r="A80" s="84"/>
      <c r="B80" s="97"/>
      <c r="C80" s="100"/>
      <c r="D80" s="101"/>
      <c r="E80" s="133"/>
      <c r="F80" s="133"/>
      <c r="G80" s="4"/>
      <c r="H80" s="4"/>
      <c r="I80" s="4"/>
      <c r="J80" s="4"/>
      <c r="K80" s="4"/>
      <c r="L80" s="4"/>
      <c r="M80" s="4"/>
      <c r="N80" s="4"/>
      <c r="O80" s="4"/>
      <c r="P80" s="18">
        <f t="shared" si="0"/>
        <v>0</v>
      </c>
    </row>
    <row r="81" spans="1:16" ht="22.5" customHeight="1" x14ac:dyDescent="0.5">
      <c r="A81" s="84"/>
      <c r="B81" s="85"/>
      <c r="C81" s="85"/>
      <c r="D81" s="99"/>
      <c r="E81" s="133"/>
      <c r="F81" s="133"/>
      <c r="G81" s="4"/>
      <c r="H81" s="4"/>
      <c r="I81" s="4"/>
      <c r="J81" s="4"/>
      <c r="K81" s="4"/>
      <c r="L81" s="4"/>
      <c r="M81" s="4"/>
      <c r="N81" s="4"/>
      <c r="O81" s="4"/>
      <c r="P81" s="18">
        <f t="shared" si="0"/>
        <v>0</v>
      </c>
    </row>
    <row r="82" spans="1:16" ht="21" customHeight="1" x14ac:dyDescent="0.5">
      <c r="A82" s="21"/>
      <c r="B82" s="22"/>
      <c r="C82" s="23"/>
      <c r="D82" s="24"/>
      <c r="E82" s="25"/>
      <c r="F82" s="25"/>
      <c r="G82" s="19">
        <f t="shared" ref="G82:P82" si="1">SUM(G5:G81)</f>
        <v>61</v>
      </c>
      <c r="H82" s="19">
        <f t="shared" si="1"/>
        <v>463</v>
      </c>
      <c r="I82" s="19">
        <f t="shared" si="1"/>
        <v>222</v>
      </c>
      <c r="J82" s="19">
        <f t="shared" si="1"/>
        <v>0</v>
      </c>
      <c r="K82" s="19">
        <f t="shared" si="1"/>
        <v>0</v>
      </c>
      <c r="L82" s="19">
        <f t="shared" si="1"/>
        <v>0</v>
      </c>
      <c r="M82" s="19">
        <f t="shared" si="1"/>
        <v>55</v>
      </c>
      <c r="N82" s="19">
        <f t="shared" si="1"/>
        <v>578</v>
      </c>
      <c r="O82" s="19">
        <f t="shared" si="1"/>
        <v>0</v>
      </c>
      <c r="P82" s="19">
        <f t="shared" si="1"/>
        <v>1379</v>
      </c>
    </row>
    <row r="86" spans="1:16" x14ac:dyDescent="0.5">
      <c r="F86" s="9" t="s">
        <v>208</v>
      </c>
    </row>
  </sheetData>
  <mergeCells count="48">
    <mergeCell ref="E79:E81"/>
    <mergeCell ref="F79:F81"/>
    <mergeCell ref="E75:E78"/>
    <mergeCell ref="F75:F78"/>
    <mergeCell ref="E71:E74"/>
    <mergeCell ref="F71:F74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9"/>
    <mergeCell ref="F5:F9"/>
    <mergeCell ref="E10:E13"/>
    <mergeCell ref="F10:F13"/>
    <mergeCell ref="E14:E17"/>
    <mergeCell ref="F14:F17"/>
    <mergeCell ref="E18:E22"/>
    <mergeCell ref="F18:F22"/>
    <mergeCell ref="E23:E27"/>
    <mergeCell ref="F23:F27"/>
    <mergeCell ref="E28:E32"/>
    <mergeCell ref="F28:F32"/>
    <mergeCell ref="E33:E37"/>
    <mergeCell ref="F33:F37"/>
    <mergeCell ref="E38:E42"/>
    <mergeCell ref="F38:F42"/>
    <mergeCell ref="E43:E46"/>
    <mergeCell ref="F43:F46"/>
    <mergeCell ref="E47:E50"/>
    <mergeCell ref="F47:F50"/>
    <mergeCell ref="E51:E54"/>
    <mergeCell ref="F51:F54"/>
    <mergeCell ref="E67:E70"/>
    <mergeCell ref="F67:F70"/>
    <mergeCell ref="E55:E58"/>
    <mergeCell ref="F55:F58"/>
    <mergeCell ref="E59:E62"/>
    <mergeCell ref="F59:F62"/>
    <mergeCell ref="E63:E66"/>
    <mergeCell ref="F63:F6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8C95-DE90-4E0E-88F5-D28F0356F825}">
  <dimension ref="A1:P98"/>
  <sheetViews>
    <sheetView topLeftCell="D1" workbookViewId="0">
      <selection activeCell="I96" sqref="I96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905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3" t="s">
        <v>605</v>
      </c>
      <c r="C5" s="83" t="s">
        <v>167</v>
      </c>
      <c r="D5" s="83" t="s">
        <v>509</v>
      </c>
      <c r="E5" s="144" t="s">
        <v>56</v>
      </c>
      <c r="F5" s="144" t="s">
        <v>57</v>
      </c>
      <c r="G5" s="15"/>
      <c r="H5" s="15">
        <v>2</v>
      </c>
      <c r="I5" s="15">
        <v>8</v>
      </c>
      <c r="J5" s="15"/>
      <c r="K5" s="15"/>
      <c r="L5" s="15"/>
      <c r="M5" s="15">
        <v>1</v>
      </c>
      <c r="N5" s="15">
        <v>2</v>
      </c>
      <c r="O5" s="15"/>
      <c r="P5" s="18">
        <f>SUM(G5:O5)</f>
        <v>13</v>
      </c>
    </row>
    <row r="6" spans="1:16" ht="22.5" customHeight="1" x14ac:dyDescent="0.5">
      <c r="A6" s="84"/>
      <c r="B6" s="85" t="s">
        <v>92</v>
      </c>
      <c r="C6" s="85" t="s">
        <v>52</v>
      </c>
      <c r="D6" s="85" t="s">
        <v>53</v>
      </c>
      <c r="E6" s="144"/>
      <c r="F6" s="144"/>
      <c r="G6" s="15"/>
      <c r="H6" s="15">
        <v>4</v>
      </c>
      <c r="I6" s="15">
        <v>3</v>
      </c>
      <c r="J6" s="15"/>
      <c r="K6" s="15"/>
      <c r="L6" s="15"/>
      <c r="M6" s="15"/>
      <c r="N6" s="15">
        <v>1</v>
      </c>
      <c r="O6" s="15"/>
      <c r="P6" s="18">
        <f t="shared" ref="P6:P93" si="0">SUM(G6:O6)</f>
        <v>8</v>
      </c>
    </row>
    <row r="7" spans="1:16" ht="22.5" customHeight="1" x14ac:dyDescent="0.5">
      <c r="A7" s="84"/>
      <c r="B7" s="85" t="s">
        <v>622</v>
      </c>
      <c r="C7" s="85" t="s">
        <v>305</v>
      </c>
      <c r="D7" s="85" t="s">
        <v>134</v>
      </c>
      <c r="E7" s="144"/>
      <c r="F7" s="144"/>
      <c r="G7" s="15">
        <v>1</v>
      </c>
      <c r="H7" s="15">
        <v>8</v>
      </c>
      <c r="I7" s="15">
        <v>2</v>
      </c>
      <c r="J7" s="15"/>
      <c r="K7" s="15"/>
      <c r="L7" s="15"/>
      <c r="M7" s="15"/>
      <c r="N7" s="15">
        <v>16</v>
      </c>
      <c r="O7" s="15"/>
      <c r="P7" s="18">
        <f t="shared" si="0"/>
        <v>27</v>
      </c>
    </row>
    <row r="8" spans="1:16" ht="22.5" customHeight="1" x14ac:dyDescent="0.5">
      <c r="A8" s="84"/>
      <c r="B8" s="83" t="s">
        <v>277</v>
      </c>
      <c r="C8" s="83" t="s">
        <v>279</v>
      </c>
      <c r="D8" s="83" t="s">
        <v>134</v>
      </c>
      <c r="E8" s="144"/>
      <c r="F8" s="144"/>
      <c r="G8" s="15">
        <v>1</v>
      </c>
      <c r="H8" s="15">
        <v>5</v>
      </c>
      <c r="I8" s="15">
        <v>7</v>
      </c>
      <c r="J8" s="15"/>
      <c r="K8" s="15"/>
      <c r="L8" s="15"/>
      <c r="M8" s="15">
        <v>1</v>
      </c>
      <c r="N8" s="15">
        <v>17</v>
      </c>
      <c r="O8" s="15"/>
      <c r="P8" s="18">
        <f t="shared" si="0"/>
        <v>31</v>
      </c>
    </row>
    <row r="9" spans="1:16" ht="22.5" customHeight="1" x14ac:dyDescent="0.5">
      <c r="A9" s="84"/>
      <c r="B9" s="83" t="s">
        <v>243</v>
      </c>
      <c r="C9" s="83" t="s">
        <v>254</v>
      </c>
      <c r="D9" s="83" t="s">
        <v>134</v>
      </c>
      <c r="E9" s="144"/>
      <c r="F9" s="144"/>
      <c r="G9" s="15">
        <v>1</v>
      </c>
      <c r="H9" s="15">
        <v>10</v>
      </c>
      <c r="I9" s="15">
        <v>9</v>
      </c>
      <c r="J9" s="15"/>
      <c r="K9" s="15"/>
      <c r="L9" s="15"/>
      <c r="M9" s="15">
        <v>1</v>
      </c>
      <c r="N9" s="15">
        <v>5</v>
      </c>
      <c r="O9" s="15"/>
      <c r="P9" s="18">
        <f t="shared" si="0"/>
        <v>26</v>
      </c>
    </row>
    <row r="10" spans="1:16" ht="22.5" customHeight="1" x14ac:dyDescent="0.5">
      <c r="A10" s="84">
        <v>2</v>
      </c>
      <c r="B10" s="85" t="s">
        <v>637</v>
      </c>
      <c r="C10" s="85" t="s">
        <v>476</v>
      </c>
      <c r="D10" s="85" t="s">
        <v>626</v>
      </c>
      <c r="E10" s="144" t="s">
        <v>58</v>
      </c>
      <c r="F10" s="144" t="s">
        <v>59</v>
      </c>
      <c r="G10" s="15"/>
      <c r="H10" s="15">
        <v>7</v>
      </c>
      <c r="I10" s="15">
        <v>9</v>
      </c>
      <c r="J10" s="15"/>
      <c r="K10" s="15"/>
      <c r="L10" s="15"/>
      <c r="M10" s="15"/>
      <c r="N10" s="15">
        <v>16</v>
      </c>
      <c r="O10" s="15"/>
      <c r="P10" s="18">
        <f t="shared" si="0"/>
        <v>32</v>
      </c>
    </row>
    <row r="11" spans="1:16" ht="22.5" customHeight="1" x14ac:dyDescent="0.5">
      <c r="A11" s="84"/>
      <c r="B11" s="83" t="s">
        <v>646</v>
      </c>
      <c r="C11" s="83" t="s">
        <v>647</v>
      </c>
      <c r="D11" s="83" t="s">
        <v>626</v>
      </c>
      <c r="E11" s="144"/>
      <c r="F11" s="144"/>
      <c r="G11" s="15"/>
      <c r="H11" s="15">
        <v>5</v>
      </c>
      <c r="I11" s="15">
        <v>6</v>
      </c>
      <c r="J11" s="15"/>
      <c r="K11" s="15"/>
      <c r="L11" s="15"/>
      <c r="M11" s="15"/>
      <c r="N11" s="15">
        <v>10</v>
      </c>
      <c r="O11" s="15"/>
      <c r="P11" s="18">
        <f t="shared" si="0"/>
        <v>21</v>
      </c>
    </row>
    <row r="12" spans="1:16" ht="22.5" customHeight="1" x14ac:dyDescent="0.5">
      <c r="A12" s="84"/>
      <c r="B12" s="83" t="s">
        <v>277</v>
      </c>
      <c r="C12" s="83" t="s">
        <v>279</v>
      </c>
      <c r="D12" s="83" t="s">
        <v>134</v>
      </c>
      <c r="E12" s="144"/>
      <c r="F12" s="144"/>
      <c r="G12" s="15"/>
      <c r="H12" s="15">
        <v>15</v>
      </c>
      <c r="I12" s="15">
        <v>6</v>
      </c>
      <c r="J12" s="15"/>
      <c r="K12" s="15"/>
      <c r="L12" s="15"/>
      <c r="M12" s="15">
        <v>3</v>
      </c>
      <c r="N12" s="15">
        <v>29</v>
      </c>
      <c r="O12" s="15"/>
      <c r="P12" s="18">
        <f t="shared" si="0"/>
        <v>53</v>
      </c>
    </row>
    <row r="13" spans="1:16" ht="22.5" customHeight="1" x14ac:dyDescent="0.5">
      <c r="A13" s="84"/>
      <c r="B13" s="83" t="s">
        <v>615</v>
      </c>
      <c r="C13" s="83" t="s">
        <v>305</v>
      </c>
      <c r="D13" s="83" t="s">
        <v>134</v>
      </c>
      <c r="E13" s="144"/>
      <c r="F13" s="144"/>
      <c r="G13" s="15"/>
      <c r="H13" s="15">
        <v>11</v>
      </c>
      <c r="I13" s="15">
        <v>17</v>
      </c>
      <c r="J13" s="15"/>
      <c r="K13" s="15"/>
      <c r="L13" s="15"/>
      <c r="M13" s="15">
        <v>2</v>
      </c>
      <c r="N13" s="15">
        <v>28</v>
      </c>
      <c r="O13" s="15"/>
      <c r="P13" s="18">
        <f t="shared" si="0"/>
        <v>58</v>
      </c>
    </row>
    <row r="14" spans="1:16" ht="22.5" customHeight="1" x14ac:dyDescent="0.5">
      <c r="A14" s="84"/>
      <c r="B14" s="83" t="s">
        <v>157</v>
      </c>
      <c r="C14" s="83" t="s">
        <v>152</v>
      </c>
      <c r="D14" s="83" t="s">
        <v>134</v>
      </c>
      <c r="E14" s="144"/>
      <c r="F14" s="144"/>
      <c r="G14" s="15"/>
      <c r="H14" s="15">
        <v>3</v>
      </c>
      <c r="I14" s="15">
        <v>6</v>
      </c>
      <c r="J14" s="15"/>
      <c r="K14" s="15"/>
      <c r="L14" s="15"/>
      <c r="M14" s="15">
        <v>7</v>
      </c>
      <c r="N14" s="15">
        <v>16</v>
      </c>
      <c r="O14" s="15"/>
      <c r="P14" s="18">
        <f t="shared" si="0"/>
        <v>32</v>
      </c>
    </row>
    <row r="15" spans="1:16" ht="22.5" customHeight="1" x14ac:dyDescent="0.5">
      <c r="A15" s="84">
        <v>3</v>
      </c>
      <c r="B15" s="85" t="s">
        <v>613</v>
      </c>
      <c r="C15" s="85" t="s">
        <v>167</v>
      </c>
      <c r="D15" s="85" t="s">
        <v>509</v>
      </c>
      <c r="E15" s="144" t="s">
        <v>60</v>
      </c>
      <c r="F15" s="144" t="s">
        <v>61</v>
      </c>
      <c r="G15" s="15"/>
      <c r="H15" s="15">
        <v>7</v>
      </c>
      <c r="I15" s="15">
        <v>5</v>
      </c>
      <c r="J15" s="15"/>
      <c r="K15" s="15"/>
      <c r="L15" s="15"/>
      <c r="M15" s="15">
        <v>1</v>
      </c>
      <c r="N15" s="15">
        <v>8</v>
      </c>
      <c r="O15" s="15"/>
      <c r="P15" s="18">
        <f t="shared" si="0"/>
        <v>21</v>
      </c>
    </row>
    <row r="16" spans="1:16" ht="22.5" customHeight="1" x14ac:dyDescent="0.5">
      <c r="A16" s="84"/>
      <c r="B16" s="85" t="s">
        <v>866</v>
      </c>
      <c r="C16" s="85" t="s">
        <v>868</v>
      </c>
      <c r="D16" s="85" t="s">
        <v>626</v>
      </c>
      <c r="E16" s="144"/>
      <c r="F16" s="144"/>
      <c r="G16" s="15"/>
      <c r="H16" s="15">
        <v>3</v>
      </c>
      <c r="I16" s="15">
        <v>3</v>
      </c>
      <c r="J16" s="15"/>
      <c r="K16" s="15"/>
      <c r="L16" s="15"/>
      <c r="M16" s="15"/>
      <c r="N16" s="15">
        <v>7</v>
      </c>
      <c r="O16" s="15"/>
      <c r="P16" s="18">
        <f t="shared" si="0"/>
        <v>13</v>
      </c>
    </row>
    <row r="17" spans="1:16" ht="22.5" customHeight="1" x14ac:dyDescent="0.5">
      <c r="A17" s="84"/>
      <c r="B17" s="83" t="s">
        <v>597</v>
      </c>
      <c r="C17" s="83" t="s">
        <v>598</v>
      </c>
      <c r="D17" s="83" t="s">
        <v>567</v>
      </c>
      <c r="E17" s="144"/>
      <c r="F17" s="144"/>
      <c r="G17" s="15">
        <v>1</v>
      </c>
      <c r="H17" s="15">
        <v>15</v>
      </c>
      <c r="I17" s="15">
        <v>12</v>
      </c>
      <c r="J17" s="15"/>
      <c r="K17" s="15"/>
      <c r="L17" s="15"/>
      <c r="M17" s="15">
        <v>7</v>
      </c>
      <c r="N17" s="15">
        <v>16</v>
      </c>
      <c r="O17" s="15"/>
      <c r="P17" s="18">
        <f t="shared" si="0"/>
        <v>51</v>
      </c>
    </row>
    <row r="18" spans="1:16" ht="22.5" customHeight="1" x14ac:dyDescent="0.5">
      <c r="A18" s="84"/>
      <c r="B18" s="83" t="s">
        <v>566</v>
      </c>
      <c r="C18" s="83" t="s">
        <v>578</v>
      </c>
      <c r="D18" s="83" t="s">
        <v>567</v>
      </c>
      <c r="E18" s="144"/>
      <c r="F18" s="144"/>
      <c r="G18" s="15"/>
      <c r="H18" s="15">
        <v>11</v>
      </c>
      <c r="I18" s="15">
        <v>7</v>
      </c>
      <c r="J18" s="15"/>
      <c r="K18" s="15"/>
      <c r="L18" s="15"/>
      <c r="M18" s="15"/>
      <c r="N18" s="15">
        <v>8</v>
      </c>
      <c r="O18" s="15"/>
      <c r="P18" s="18">
        <f t="shared" si="0"/>
        <v>26</v>
      </c>
    </row>
    <row r="19" spans="1:16" ht="22.5" customHeight="1" x14ac:dyDescent="0.5">
      <c r="A19" s="84"/>
      <c r="B19" s="83" t="s">
        <v>755</v>
      </c>
      <c r="C19" s="83" t="s">
        <v>577</v>
      </c>
      <c r="D19" s="83" t="s">
        <v>147</v>
      </c>
      <c r="E19" s="144"/>
      <c r="F19" s="144"/>
      <c r="G19" s="15"/>
      <c r="H19" s="15">
        <v>12</v>
      </c>
      <c r="I19" s="15">
        <v>8</v>
      </c>
      <c r="J19" s="15"/>
      <c r="K19" s="15"/>
      <c r="L19" s="15"/>
      <c r="M19" s="15">
        <v>2</v>
      </c>
      <c r="N19" s="15">
        <v>15</v>
      </c>
      <c r="O19" s="15"/>
      <c r="P19" s="18">
        <f t="shared" si="0"/>
        <v>37</v>
      </c>
    </row>
    <row r="20" spans="1:16" ht="22.5" customHeight="1" x14ac:dyDescent="0.5">
      <c r="A20" s="84">
        <v>4</v>
      </c>
      <c r="B20" s="83" t="s">
        <v>851</v>
      </c>
      <c r="C20" s="83" t="s">
        <v>853</v>
      </c>
      <c r="D20" s="83" t="s">
        <v>821</v>
      </c>
      <c r="E20" s="144" t="s">
        <v>190</v>
      </c>
      <c r="F20" s="144" t="s">
        <v>63</v>
      </c>
      <c r="G20" s="15">
        <v>2</v>
      </c>
      <c r="H20" s="15">
        <v>18</v>
      </c>
      <c r="I20" s="15">
        <v>8</v>
      </c>
      <c r="J20" s="15"/>
      <c r="K20" s="15"/>
      <c r="L20" s="15"/>
      <c r="M20" s="15">
        <v>1</v>
      </c>
      <c r="N20" s="15">
        <v>6</v>
      </c>
      <c r="O20" s="15"/>
      <c r="P20" s="18">
        <f t="shared" si="0"/>
        <v>35</v>
      </c>
    </row>
    <row r="21" spans="1:16" ht="22.5" customHeight="1" x14ac:dyDescent="0.5">
      <c r="A21" s="84"/>
      <c r="B21" s="85" t="s">
        <v>883</v>
      </c>
      <c r="C21" s="85" t="s">
        <v>577</v>
      </c>
      <c r="D21" s="85" t="s">
        <v>821</v>
      </c>
      <c r="E21" s="144"/>
      <c r="F21" s="144"/>
      <c r="G21" s="15"/>
      <c r="H21" s="15">
        <v>23</v>
      </c>
      <c r="I21" s="15">
        <v>13</v>
      </c>
      <c r="J21" s="15"/>
      <c r="K21" s="15"/>
      <c r="L21" s="15"/>
      <c r="M21" s="15">
        <v>2</v>
      </c>
      <c r="N21" s="15">
        <v>10</v>
      </c>
      <c r="O21" s="15"/>
      <c r="P21" s="18">
        <f t="shared" si="0"/>
        <v>48</v>
      </c>
    </row>
    <row r="22" spans="1:16" ht="22.5" customHeight="1" x14ac:dyDescent="0.5">
      <c r="A22" s="84"/>
      <c r="B22" s="83" t="s">
        <v>566</v>
      </c>
      <c r="C22" s="83" t="s">
        <v>578</v>
      </c>
      <c r="D22" s="83" t="s">
        <v>567</v>
      </c>
      <c r="E22" s="144"/>
      <c r="F22" s="144"/>
      <c r="G22" s="15">
        <v>4</v>
      </c>
      <c r="H22" s="15">
        <v>17</v>
      </c>
      <c r="I22" s="15">
        <v>10</v>
      </c>
      <c r="J22" s="15"/>
      <c r="K22" s="15"/>
      <c r="L22" s="15"/>
      <c r="M22" s="15"/>
      <c r="N22" s="15">
        <v>9</v>
      </c>
      <c r="O22" s="15"/>
      <c r="P22" s="18">
        <f t="shared" si="0"/>
        <v>40</v>
      </c>
    </row>
    <row r="23" spans="1:16" ht="22.5" customHeight="1" x14ac:dyDescent="0.5">
      <c r="A23" s="84"/>
      <c r="B23" s="83" t="s">
        <v>561</v>
      </c>
      <c r="C23" s="83" t="s">
        <v>580</v>
      </c>
      <c r="D23" s="83" t="s">
        <v>562</v>
      </c>
      <c r="E23" s="144"/>
      <c r="F23" s="144"/>
      <c r="G23" s="15">
        <v>2</v>
      </c>
      <c r="H23" s="15">
        <v>17</v>
      </c>
      <c r="I23" s="15">
        <v>3</v>
      </c>
      <c r="J23" s="15"/>
      <c r="K23" s="15"/>
      <c r="L23" s="15"/>
      <c r="M23" s="15"/>
      <c r="N23" s="15">
        <v>9</v>
      </c>
      <c r="O23" s="15"/>
      <c r="P23" s="18">
        <f t="shared" si="0"/>
        <v>31</v>
      </c>
    </row>
    <row r="24" spans="1:16" ht="22.5" customHeight="1" x14ac:dyDescent="0.5">
      <c r="A24" s="84"/>
      <c r="B24" s="85" t="s">
        <v>241</v>
      </c>
      <c r="C24" s="85" t="s">
        <v>254</v>
      </c>
      <c r="D24" s="85" t="s">
        <v>134</v>
      </c>
      <c r="E24" s="144"/>
      <c r="F24" s="144"/>
      <c r="G24" s="15"/>
      <c r="H24" s="15">
        <v>19</v>
      </c>
      <c r="I24" s="15">
        <v>4</v>
      </c>
      <c r="J24" s="15"/>
      <c r="K24" s="15"/>
      <c r="L24" s="15"/>
      <c r="M24" s="15">
        <v>2</v>
      </c>
      <c r="N24" s="15">
        <v>17</v>
      </c>
      <c r="O24" s="15"/>
      <c r="P24" s="18">
        <f t="shared" si="0"/>
        <v>42</v>
      </c>
    </row>
    <row r="25" spans="1:16" ht="22.5" customHeight="1" x14ac:dyDescent="0.5">
      <c r="A25" s="84">
        <v>5</v>
      </c>
      <c r="B25" s="83" t="s">
        <v>646</v>
      </c>
      <c r="C25" s="83" t="s">
        <v>647</v>
      </c>
      <c r="D25" s="83" t="s">
        <v>626</v>
      </c>
      <c r="E25" s="144" t="s">
        <v>66</v>
      </c>
      <c r="F25" s="144" t="s">
        <v>67</v>
      </c>
      <c r="G25" s="15"/>
      <c r="H25" s="15">
        <v>5</v>
      </c>
      <c r="I25" s="15">
        <v>3</v>
      </c>
      <c r="J25" s="15"/>
      <c r="K25" s="15"/>
      <c r="L25" s="15"/>
      <c r="M25" s="15">
        <v>1</v>
      </c>
      <c r="N25" s="15">
        <v>7</v>
      </c>
      <c r="O25" s="15"/>
      <c r="P25" s="18">
        <f t="shared" si="0"/>
        <v>16</v>
      </c>
    </row>
    <row r="26" spans="1:16" ht="22.5" customHeight="1" x14ac:dyDescent="0.5">
      <c r="A26" s="84"/>
      <c r="B26" s="85" t="s">
        <v>637</v>
      </c>
      <c r="C26" s="85" t="s">
        <v>476</v>
      </c>
      <c r="D26" s="85" t="s">
        <v>626</v>
      </c>
      <c r="E26" s="144"/>
      <c r="F26" s="144"/>
      <c r="G26" s="15"/>
      <c r="H26" s="15">
        <v>6</v>
      </c>
      <c r="I26" s="15"/>
      <c r="J26" s="15"/>
      <c r="K26" s="15"/>
      <c r="L26" s="15"/>
      <c r="M26" s="15"/>
      <c r="N26" s="15">
        <v>3</v>
      </c>
      <c r="O26" s="15"/>
      <c r="P26" s="18">
        <f t="shared" si="0"/>
        <v>9</v>
      </c>
    </row>
    <row r="27" spans="1:16" ht="22.5" customHeight="1" x14ac:dyDescent="0.5">
      <c r="A27" s="84"/>
      <c r="B27" s="83" t="s">
        <v>225</v>
      </c>
      <c r="C27" s="83" t="s">
        <v>227</v>
      </c>
      <c r="D27" s="83" t="s">
        <v>134</v>
      </c>
      <c r="E27" s="144"/>
      <c r="F27" s="144"/>
      <c r="G27" s="15">
        <v>1</v>
      </c>
      <c r="H27" s="15">
        <v>13</v>
      </c>
      <c r="I27" s="15">
        <v>5</v>
      </c>
      <c r="J27" s="15"/>
      <c r="K27" s="15"/>
      <c r="L27" s="15"/>
      <c r="M27" s="15">
        <v>1</v>
      </c>
      <c r="N27" s="15">
        <v>12</v>
      </c>
      <c r="O27" s="15"/>
      <c r="P27" s="18">
        <f t="shared" si="0"/>
        <v>32</v>
      </c>
    </row>
    <row r="28" spans="1:16" ht="22.5" customHeight="1" x14ac:dyDescent="0.5">
      <c r="A28" s="84"/>
      <c r="B28" s="83" t="s">
        <v>302</v>
      </c>
      <c r="C28" s="83" t="s">
        <v>305</v>
      </c>
      <c r="D28" s="83" t="s">
        <v>134</v>
      </c>
      <c r="E28" s="144"/>
      <c r="F28" s="144"/>
      <c r="G28" s="15"/>
      <c r="H28" s="15">
        <v>6</v>
      </c>
      <c r="I28" s="15">
        <v>8</v>
      </c>
      <c r="J28" s="15"/>
      <c r="K28" s="15"/>
      <c r="L28" s="15"/>
      <c r="M28" s="15"/>
      <c r="N28" s="15">
        <v>14</v>
      </c>
      <c r="O28" s="15"/>
      <c r="P28" s="18">
        <f t="shared" si="0"/>
        <v>28</v>
      </c>
    </row>
    <row r="29" spans="1:16" ht="22.5" customHeight="1" x14ac:dyDescent="0.5">
      <c r="A29" s="84"/>
      <c r="B29" s="85" t="s">
        <v>242</v>
      </c>
      <c r="C29" s="85" t="s">
        <v>254</v>
      </c>
      <c r="D29" s="85" t="s">
        <v>134</v>
      </c>
      <c r="E29" s="144"/>
      <c r="F29" s="144"/>
      <c r="G29" s="15"/>
      <c r="H29" s="15">
        <v>17</v>
      </c>
      <c r="I29" s="15"/>
      <c r="J29" s="15"/>
      <c r="K29" s="15"/>
      <c r="L29" s="15"/>
      <c r="M29" s="15"/>
      <c r="N29" s="15">
        <v>5</v>
      </c>
      <c r="O29" s="15"/>
      <c r="P29" s="18">
        <f t="shared" si="0"/>
        <v>22</v>
      </c>
    </row>
    <row r="30" spans="1:16" ht="22.5" customHeight="1" x14ac:dyDescent="0.5">
      <c r="A30" s="84">
        <v>6</v>
      </c>
      <c r="B30" s="83" t="s">
        <v>250</v>
      </c>
      <c r="C30" s="83" t="s">
        <v>265</v>
      </c>
      <c r="D30" s="83" t="s">
        <v>253</v>
      </c>
      <c r="E30" s="144" t="s">
        <v>191</v>
      </c>
      <c r="F30" s="144" t="s">
        <v>69</v>
      </c>
      <c r="G30" s="15">
        <v>5</v>
      </c>
      <c r="H30" s="15">
        <v>8</v>
      </c>
      <c r="I30" s="15">
        <v>1</v>
      </c>
      <c r="J30" s="15"/>
      <c r="K30" s="15"/>
      <c r="L30" s="15"/>
      <c r="M30" s="15"/>
      <c r="N30" s="15">
        <v>7</v>
      </c>
      <c r="O30" s="15"/>
      <c r="P30" s="18">
        <f t="shared" si="0"/>
        <v>21</v>
      </c>
    </row>
    <row r="31" spans="1:16" ht="22.5" customHeight="1" x14ac:dyDescent="0.5">
      <c r="A31" s="84"/>
      <c r="B31" s="85" t="s">
        <v>249</v>
      </c>
      <c r="C31" s="85" t="s">
        <v>264</v>
      </c>
      <c r="D31" s="85" t="s">
        <v>253</v>
      </c>
      <c r="E31" s="144"/>
      <c r="F31" s="144"/>
      <c r="G31" s="15">
        <v>4</v>
      </c>
      <c r="H31" s="15">
        <v>5</v>
      </c>
      <c r="I31" s="15">
        <v>12</v>
      </c>
      <c r="J31" s="15"/>
      <c r="K31" s="15"/>
      <c r="L31" s="15"/>
      <c r="M31" s="15">
        <v>4</v>
      </c>
      <c r="N31" s="15">
        <v>11</v>
      </c>
      <c r="O31" s="15"/>
      <c r="P31" s="18">
        <f t="shared" si="0"/>
        <v>36</v>
      </c>
    </row>
    <row r="32" spans="1:16" ht="22.5" customHeight="1" x14ac:dyDescent="0.5">
      <c r="A32" s="84"/>
      <c r="B32" s="83" t="s">
        <v>899</v>
      </c>
      <c r="C32" s="83" t="s">
        <v>901</v>
      </c>
      <c r="D32" s="83" t="s">
        <v>626</v>
      </c>
      <c r="E32" s="144"/>
      <c r="F32" s="144"/>
      <c r="G32" s="15"/>
      <c r="H32" s="15">
        <v>3</v>
      </c>
      <c r="I32" s="15">
        <v>1</v>
      </c>
      <c r="J32" s="15"/>
      <c r="K32" s="15"/>
      <c r="L32" s="15"/>
      <c r="M32" s="15">
        <v>2</v>
      </c>
      <c r="N32" s="15">
        <v>7</v>
      </c>
      <c r="O32" s="15"/>
      <c r="P32" s="18">
        <f t="shared" si="0"/>
        <v>13</v>
      </c>
    </row>
    <row r="33" spans="1:16" ht="22.5" customHeight="1" x14ac:dyDescent="0.5">
      <c r="A33" s="84"/>
      <c r="B33" s="83" t="s">
        <v>890</v>
      </c>
      <c r="C33" s="83" t="s">
        <v>892</v>
      </c>
      <c r="D33" s="83" t="s">
        <v>626</v>
      </c>
      <c r="E33" s="144"/>
      <c r="F33" s="144"/>
      <c r="G33" s="15"/>
      <c r="H33" s="15">
        <v>1</v>
      </c>
      <c r="I33" s="15">
        <v>2</v>
      </c>
      <c r="J33" s="15"/>
      <c r="K33" s="15"/>
      <c r="L33" s="15"/>
      <c r="M33" s="15"/>
      <c r="N33" s="15"/>
      <c r="O33" s="15"/>
      <c r="P33" s="18">
        <f t="shared" si="0"/>
        <v>3</v>
      </c>
    </row>
    <row r="34" spans="1:16" ht="22.5" customHeight="1" x14ac:dyDescent="0.5">
      <c r="A34" s="84"/>
      <c r="B34" s="83"/>
      <c r="C34" s="83"/>
      <c r="D34" s="83"/>
      <c r="E34" s="144"/>
      <c r="F34" s="144"/>
      <c r="G34" s="15"/>
      <c r="H34" s="15"/>
      <c r="I34" s="15"/>
      <c r="J34" s="15"/>
      <c r="K34" s="15"/>
      <c r="L34" s="15"/>
      <c r="M34" s="15"/>
      <c r="N34" s="15"/>
      <c r="O34" s="15"/>
      <c r="P34" s="18">
        <f t="shared" si="0"/>
        <v>0</v>
      </c>
    </row>
    <row r="35" spans="1:16" ht="22.5" customHeight="1" x14ac:dyDescent="0.5">
      <c r="A35" s="84">
        <v>7</v>
      </c>
      <c r="B35" s="83" t="s">
        <v>671</v>
      </c>
      <c r="C35" s="83" t="s">
        <v>261</v>
      </c>
      <c r="D35" s="83" t="s">
        <v>253</v>
      </c>
      <c r="E35" s="144" t="s">
        <v>192</v>
      </c>
      <c r="F35" s="144" t="s">
        <v>71</v>
      </c>
      <c r="G35" s="15"/>
      <c r="H35" s="15">
        <v>7</v>
      </c>
      <c r="I35" s="15">
        <v>1</v>
      </c>
      <c r="J35" s="15"/>
      <c r="K35" s="15"/>
      <c r="L35" s="15"/>
      <c r="M35" s="15">
        <v>2</v>
      </c>
      <c r="N35" s="15">
        <v>72</v>
      </c>
      <c r="O35" s="15"/>
      <c r="P35" s="18">
        <f t="shared" si="0"/>
        <v>82</v>
      </c>
    </row>
    <row r="36" spans="1:16" ht="22.5" customHeight="1" x14ac:dyDescent="0.5">
      <c r="A36" s="84"/>
      <c r="B36" s="83" t="s">
        <v>247</v>
      </c>
      <c r="C36" s="83" t="s">
        <v>261</v>
      </c>
      <c r="D36" s="83" t="s">
        <v>253</v>
      </c>
      <c r="E36" s="144"/>
      <c r="F36" s="144"/>
      <c r="G36" s="15">
        <v>10</v>
      </c>
      <c r="H36" s="15">
        <v>30</v>
      </c>
      <c r="I36" s="15"/>
      <c r="J36" s="15"/>
      <c r="K36" s="15"/>
      <c r="L36" s="15"/>
      <c r="M36" s="15">
        <v>14</v>
      </c>
      <c r="N36" s="15">
        <v>86</v>
      </c>
      <c r="O36" s="15"/>
      <c r="P36" s="18">
        <f t="shared" si="0"/>
        <v>140</v>
      </c>
    </row>
    <row r="37" spans="1:16" ht="22.5" customHeight="1" x14ac:dyDescent="0.5">
      <c r="A37" s="84"/>
      <c r="B37" s="83" t="s">
        <v>711</v>
      </c>
      <c r="C37" s="83" t="s">
        <v>713</v>
      </c>
      <c r="D37" s="83" t="s">
        <v>626</v>
      </c>
      <c r="E37" s="144"/>
      <c r="F37" s="144"/>
      <c r="G37" s="15">
        <v>1</v>
      </c>
      <c r="H37" s="15"/>
      <c r="I37" s="15">
        <v>6</v>
      </c>
      <c r="J37" s="15"/>
      <c r="K37" s="15"/>
      <c r="L37" s="15"/>
      <c r="M37" s="15"/>
      <c r="N37" s="15">
        <v>21</v>
      </c>
      <c r="O37" s="15"/>
      <c r="P37" s="18">
        <f t="shared" si="0"/>
        <v>28</v>
      </c>
    </row>
    <row r="38" spans="1:16" ht="22.5" customHeight="1" x14ac:dyDescent="0.5">
      <c r="A38" s="84"/>
      <c r="B38" s="85" t="s">
        <v>907</v>
      </c>
      <c r="C38" s="85" t="s">
        <v>713</v>
      </c>
      <c r="D38" s="85" t="s">
        <v>626</v>
      </c>
      <c r="E38" s="144"/>
      <c r="F38" s="144"/>
      <c r="G38" s="15"/>
      <c r="H38" s="15">
        <v>21</v>
      </c>
      <c r="I38" s="15">
        <v>3</v>
      </c>
      <c r="J38" s="15"/>
      <c r="K38" s="15"/>
      <c r="L38" s="15"/>
      <c r="M38" s="15">
        <v>3</v>
      </c>
      <c r="N38" s="15">
        <v>30</v>
      </c>
      <c r="O38" s="15"/>
      <c r="P38" s="18">
        <f t="shared" si="0"/>
        <v>57</v>
      </c>
    </row>
    <row r="39" spans="1:16" ht="22.5" customHeight="1" x14ac:dyDescent="0.5">
      <c r="A39" s="84">
        <v>8</v>
      </c>
      <c r="B39" s="85" t="s">
        <v>262</v>
      </c>
      <c r="C39" s="85" t="s">
        <v>261</v>
      </c>
      <c r="D39" s="85" t="s">
        <v>253</v>
      </c>
      <c r="E39" s="144" t="s">
        <v>193</v>
      </c>
      <c r="F39" s="144" t="s">
        <v>75</v>
      </c>
      <c r="G39" s="15">
        <v>2</v>
      </c>
      <c r="H39" s="15">
        <v>4</v>
      </c>
      <c r="I39" s="15">
        <v>3</v>
      </c>
      <c r="J39" s="15"/>
      <c r="K39" s="15"/>
      <c r="L39" s="15"/>
      <c r="M39" s="15">
        <v>2</v>
      </c>
      <c r="N39" s="15">
        <v>7</v>
      </c>
      <c r="O39" s="15"/>
      <c r="P39" s="18">
        <f t="shared" si="0"/>
        <v>18</v>
      </c>
    </row>
    <row r="40" spans="1:16" ht="22.5" customHeight="1" x14ac:dyDescent="0.5">
      <c r="A40" s="84"/>
      <c r="B40" s="85" t="s">
        <v>251</v>
      </c>
      <c r="C40" s="85" t="s">
        <v>264</v>
      </c>
      <c r="D40" s="85" t="s">
        <v>253</v>
      </c>
      <c r="E40" s="144"/>
      <c r="F40" s="144"/>
      <c r="G40" s="15">
        <v>2</v>
      </c>
      <c r="H40" s="15">
        <v>4</v>
      </c>
      <c r="I40" s="15">
        <v>1</v>
      </c>
      <c r="J40" s="15"/>
      <c r="K40" s="15"/>
      <c r="L40" s="15"/>
      <c r="M40" s="15"/>
      <c r="N40" s="15"/>
      <c r="O40" s="15"/>
      <c r="P40" s="18">
        <f t="shared" si="0"/>
        <v>7</v>
      </c>
    </row>
    <row r="41" spans="1:16" ht="22.5" customHeight="1" x14ac:dyDescent="0.5">
      <c r="A41" s="84"/>
      <c r="B41" s="83" t="s">
        <v>671</v>
      </c>
      <c r="C41" s="83" t="s">
        <v>261</v>
      </c>
      <c r="D41" s="83" t="s">
        <v>253</v>
      </c>
      <c r="E41" s="144"/>
      <c r="F41" s="144"/>
      <c r="G41" s="15">
        <v>4</v>
      </c>
      <c r="H41" s="15">
        <v>7</v>
      </c>
      <c r="I41" s="15">
        <v>15</v>
      </c>
      <c r="J41" s="15"/>
      <c r="K41" s="15"/>
      <c r="L41" s="15"/>
      <c r="M41" s="15">
        <v>1</v>
      </c>
      <c r="N41" s="15">
        <v>69</v>
      </c>
      <c r="O41" s="15"/>
      <c r="P41" s="18">
        <f t="shared" si="0"/>
        <v>96</v>
      </c>
    </row>
    <row r="42" spans="1:16" ht="22.5" customHeight="1" x14ac:dyDescent="0.5">
      <c r="A42" s="84"/>
      <c r="B42" s="85" t="s">
        <v>893</v>
      </c>
      <c r="C42" s="85" t="s">
        <v>895</v>
      </c>
      <c r="D42" s="85" t="s">
        <v>626</v>
      </c>
      <c r="E42" s="144"/>
      <c r="F42" s="144"/>
      <c r="G42" s="15">
        <v>8</v>
      </c>
      <c r="H42" s="15">
        <v>19</v>
      </c>
      <c r="I42" s="15">
        <v>4</v>
      </c>
      <c r="J42" s="15"/>
      <c r="K42" s="15"/>
      <c r="L42" s="15"/>
      <c r="M42" s="15"/>
      <c r="N42" s="15">
        <v>17</v>
      </c>
      <c r="O42" s="15"/>
      <c r="P42" s="18">
        <f t="shared" si="0"/>
        <v>48</v>
      </c>
    </row>
    <row r="43" spans="1:16" ht="22.5" customHeight="1" x14ac:dyDescent="0.5">
      <c r="A43" s="84"/>
      <c r="B43" s="83" t="s">
        <v>711</v>
      </c>
      <c r="C43" s="83" t="s">
        <v>713</v>
      </c>
      <c r="D43" s="83" t="s">
        <v>626</v>
      </c>
      <c r="E43" s="144"/>
      <c r="F43" s="144"/>
      <c r="G43" s="15"/>
      <c r="H43" s="15">
        <v>5</v>
      </c>
      <c r="I43" s="15"/>
      <c r="J43" s="15"/>
      <c r="K43" s="15"/>
      <c r="L43" s="15"/>
      <c r="M43" s="15">
        <v>1</v>
      </c>
      <c r="N43" s="15">
        <v>6</v>
      </c>
      <c r="O43" s="15"/>
      <c r="P43" s="18">
        <f t="shared" si="0"/>
        <v>12</v>
      </c>
    </row>
    <row r="44" spans="1:16" ht="22.5" customHeight="1" x14ac:dyDescent="0.5">
      <c r="A44" s="84"/>
      <c r="B44" s="83" t="s">
        <v>624</v>
      </c>
      <c r="C44" s="83" t="s">
        <v>52</v>
      </c>
      <c r="D44" s="83" t="s">
        <v>626</v>
      </c>
      <c r="E44" s="144"/>
      <c r="F44" s="144"/>
      <c r="G44" s="15"/>
      <c r="H44" s="15">
        <v>9</v>
      </c>
      <c r="I44" s="15">
        <v>3</v>
      </c>
      <c r="J44" s="15"/>
      <c r="K44" s="15"/>
      <c r="L44" s="15"/>
      <c r="M44" s="15">
        <v>3</v>
      </c>
      <c r="N44" s="15">
        <v>17</v>
      </c>
      <c r="O44" s="15"/>
      <c r="P44" s="18">
        <f t="shared" si="0"/>
        <v>32</v>
      </c>
    </row>
    <row r="45" spans="1:16" ht="22.5" customHeight="1" x14ac:dyDescent="0.5">
      <c r="A45" s="84">
        <v>9</v>
      </c>
      <c r="B45" s="83" t="s">
        <v>857</v>
      </c>
      <c r="C45" s="83" t="s">
        <v>856</v>
      </c>
      <c r="D45" s="83" t="s">
        <v>821</v>
      </c>
      <c r="E45" s="144" t="s">
        <v>109</v>
      </c>
      <c r="F45" s="144" t="s">
        <v>110</v>
      </c>
      <c r="G45" s="15"/>
      <c r="H45" s="15">
        <v>18</v>
      </c>
      <c r="I45" s="15">
        <v>9</v>
      </c>
      <c r="J45" s="15"/>
      <c r="K45" s="15"/>
      <c r="L45" s="15"/>
      <c r="M45" s="15"/>
      <c r="N45" s="15">
        <v>3</v>
      </c>
      <c r="O45" s="15"/>
      <c r="P45" s="18">
        <f t="shared" si="0"/>
        <v>30</v>
      </c>
    </row>
    <row r="46" spans="1:16" ht="22.5" customHeight="1" x14ac:dyDescent="0.5">
      <c r="A46" s="84"/>
      <c r="B46" s="83" t="s">
        <v>851</v>
      </c>
      <c r="C46" s="83" t="s">
        <v>853</v>
      </c>
      <c r="D46" s="83" t="s">
        <v>821</v>
      </c>
      <c r="E46" s="144"/>
      <c r="F46" s="144"/>
      <c r="G46" s="15">
        <v>1</v>
      </c>
      <c r="H46" s="15">
        <v>8</v>
      </c>
      <c r="I46" s="15">
        <v>5</v>
      </c>
      <c r="J46" s="15"/>
      <c r="K46" s="15"/>
      <c r="L46" s="15"/>
      <c r="M46" s="15"/>
      <c r="N46" s="15">
        <v>5</v>
      </c>
      <c r="O46" s="15"/>
      <c r="P46" s="18">
        <f t="shared" si="0"/>
        <v>19</v>
      </c>
    </row>
    <row r="47" spans="1:16" ht="22.5" customHeight="1" x14ac:dyDescent="0.5">
      <c r="A47" s="84"/>
      <c r="B47" s="83" t="s">
        <v>615</v>
      </c>
      <c r="C47" s="83" t="s">
        <v>305</v>
      </c>
      <c r="D47" s="83" t="s">
        <v>134</v>
      </c>
      <c r="E47" s="144"/>
      <c r="F47" s="144"/>
      <c r="G47" s="17"/>
      <c r="H47" s="17">
        <v>16</v>
      </c>
      <c r="I47" s="17">
        <v>4</v>
      </c>
      <c r="J47" s="17"/>
      <c r="K47" s="17"/>
      <c r="L47" s="17"/>
      <c r="M47" s="17"/>
      <c r="N47" s="17">
        <v>13</v>
      </c>
      <c r="O47" s="17"/>
      <c r="P47" s="18">
        <f t="shared" si="0"/>
        <v>33</v>
      </c>
    </row>
    <row r="48" spans="1:16" ht="22.5" customHeight="1" x14ac:dyDescent="0.5">
      <c r="A48" s="84"/>
      <c r="B48" s="85" t="s">
        <v>622</v>
      </c>
      <c r="C48" s="85" t="s">
        <v>305</v>
      </c>
      <c r="D48" s="85" t="s">
        <v>134</v>
      </c>
      <c r="E48" s="144"/>
      <c r="F48" s="144"/>
      <c r="G48" s="17">
        <v>1</v>
      </c>
      <c r="H48" s="17">
        <v>22</v>
      </c>
      <c r="I48" s="17">
        <v>3</v>
      </c>
      <c r="J48" s="17"/>
      <c r="K48" s="17"/>
      <c r="L48" s="17"/>
      <c r="M48" s="17">
        <v>2</v>
      </c>
      <c r="N48" s="17">
        <v>14</v>
      </c>
      <c r="O48" s="17"/>
      <c r="P48" s="18">
        <f t="shared" si="0"/>
        <v>42</v>
      </c>
    </row>
    <row r="49" spans="1:16" ht="22.5" customHeight="1" x14ac:dyDescent="0.5">
      <c r="A49" s="84"/>
      <c r="B49" s="85"/>
      <c r="C49" s="85"/>
      <c r="D49" s="85"/>
      <c r="E49" s="144"/>
      <c r="F49" s="144"/>
      <c r="G49" s="17"/>
      <c r="H49" s="17"/>
      <c r="I49" s="17"/>
      <c r="J49" s="17"/>
      <c r="K49" s="17"/>
      <c r="L49" s="17"/>
      <c r="M49" s="17"/>
      <c r="N49" s="17"/>
      <c r="O49" s="17"/>
      <c r="P49" s="18">
        <f t="shared" si="0"/>
        <v>0</v>
      </c>
    </row>
    <row r="50" spans="1:16" ht="22.5" customHeight="1" x14ac:dyDescent="0.5">
      <c r="A50" s="84">
        <v>10</v>
      </c>
      <c r="B50" s="85" t="s">
        <v>866</v>
      </c>
      <c r="C50" s="85" t="s">
        <v>868</v>
      </c>
      <c r="D50" s="85" t="s">
        <v>626</v>
      </c>
      <c r="E50" s="141" t="s">
        <v>198</v>
      </c>
      <c r="F50" s="141" t="s">
        <v>113</v>
      </c>
      <c r="G50" s="15"/>
      <c r="H50" s="15">
        <v>2</v>
      </c>
      <c r="I50" s="15">
        <v>3</v>
      </c>
      <c r="J50" s="15"/>
      <c r="K50" s="15"/>
      <c r="L50" s="15"/>
      <c r="M50" s="15"/>
      <c r="N50" s="15">
        <v>8</v>
      </c>
      <c r="O50" s="15"/>
      <c r="P50" s="18">
        <f t="shared" si="0"/>
        <v>13</v>
      </c>
    </row>
    <row r="51" spans="1:16" ht="22.5" customHeight="1" x14ac:dyDescent="0.5">
      <c r="A51" s="84"/>
      <c r="B51" s="83" t="s">
        <v>94</v>
      </c>
      <c r="C51" s="83" t="s">
        <v>90</v>
      </c>
      <c r="D51" s="83" t="s">
        <v>53</v>
      </c>
      <c r="E51" s="142"/>
      <c r="F51" s="142"/>
      <c r="G51" s="15"/>
      <c r="H51" s="15">
        <v>1</v>
      </c>
      <c r="I51" s="15">
        <v>6</v>
      </c>
      <c r="J51" s="15"/>
      <c r="K51" s="15"/>
      <c r="L51" s="15"/>
      <c r="M51" s="15">
        <v>1</v>
      </c>
      <c r="N51" s="15">
        <v>6</v>
      </c>
      <c r="O51" s="15"/>
      <c r="P51" s="18">
        <f t="shared" si="0"/>
        <v>14</v>
      </c>
    </row>
    <row r="52" spans="1:16" ht="22.5" customHeight="1" x14ac:dyDescent="0.5">
      <c r="A52" s="84"/>
      <c r="B52" s="83" t="s">
        <v>302</v>
      </c>
      <c r="C52" s="83" t="s">
        <v>305</v>
      </c>
      <c r="D52" s="83" t="s">
        <v>134</v>
      </c>
      <c r="E52" s="142"/>
      <c r="F52" s="142"/>
      <c r="G52" s="15">
        <v>4</v>
      </c>
      <c r="H52" s="15">
        <v>11</v>
      </c>
      <c r="I52" s="15">
        <v>31</v>
      </c>
      <c r="J52" s="15"/>
      <c r="K52" s="15"/>
      <c r="L52" s="15"/>
      <c r="M52" s="15">
        <v>3</v>
      </c>
      <c r="N52" s="15">
        <v>21</v>
      </c>
      <c r="O52" s="15"/>
      <c r="P52" s="18">
        <f t="shared" si="0"/>
        <v>70</v>
      </c>
    </row>
    <row r="53" spans="1:16" ht="22.5" customHeight="1" x14ac:dyDescent="0.5">
      <c r="A53" s="84"/>
      <c r="B53" s="83" t="s">
        <v>617</v>
      </c>
      <c r="C53" s="83" t="s">
        <v>305</v>
      </c>
      <c r="D53" s="83" t="s">
        <v>134</v>
      </c>
      <c r="E53" s="142"/>
      <c r="F53" s="142"/>
      <c r="G53" s="15"/>
      <c r="H53" s="15">
        <v>1</v>
      </c>
      <c r="I53" s="15">
        <v>2</v>
      </c>
      <c r="J53" s="15"/>
      <c r="K53" s="15"/>
      <c r="L53" s="15"/>
      <c r="M53" s="15"/>
      <c r="N53" s="15">
        <v>9</v>
      </c>
      <c r="O53" s="15"/>
      <c r="P53" s="18">
        <f t="shared" si="0"/>
        <v>12</v>
      </c>
    </row>
    <row r="54" spans="1:16" ht="22.5" customHeight="1" x14ac:dyDescent="0.5">
      <c r="A54" s="84"/>
      <c r="B54" s="83" t="s">
        <v>619</v>
      </c>
      <c r="C54" s="83" t="s">
        <v>620</v>
      </c>
      <c r="D54" s="83" t="s">
        <v>134</v>
      </c>
      <c r="E54" s="143"/>
      <c r="F54" s="143"/>
      <c r="G54" s="15"/>
      <c r="H54" s="15">
        <v>3</v>
      </c>
      <c r="I54" s="15">
        <v>20</v>
      </c>
      <c r="J54" s="15"/>
      <c r="K54" s="15"/>
      <c r="L54" s="15"/>
      <c r="M54" s="15"/>
      <c r="N54" s="15">
        <v>6</v>
      </c>
      <c r="O54" s="15"/>
      <c r="P54" s="18">
        <f t="shared" si="0"/>
        <v>29</v>
      </c>
    </row>
    <row r="55" spans="1:16" ht="22.5" customHeight="1" x14ac:dyDescent="0.5">
      <c r="A55" s="84">
        <v>11</v>
      </c>
      <c r="B55" s="85" t="s">
        <v>854</v>
      </c>
      <c r="C55" s="85" t="s">
        <v>856</v>
      </c>
      <c r="D55" s="85" t="s">
        <v>821</v>
      </c>
      <c r="E55" s="144" t="s">
        <v>199</v>
      </c>
      <c r="F55" s="144" t="s">
        <v>114</v>
      </c>
      <c r="G55" s="15">
        <v>2</v>
      </c>
      <c r="H55" s="15">
        <v>16</v>
      </c>
      <c r="I55" s="15">
        <v>12</v>
      </c>
      <c r="J55" s="15"/>
      <c r="K55" s="15"/>
      <c r="L55" s="15"/>
      <c r="M55" s="15"/>
      <c r="N55" s="15">
        <v>13</v>
      </c>
      <c r="O55" s="15"/>
      <c r="P55" s="18">
        <f t="shared" si="0"/>
        <v>43</v>
      </c>
    </row>
    <row r="56" spans="1:16" ht="22.5" customHeight="1" x14ac:dyDescent="0.5">
      <c r="A56" s="84"/>
      <c r="B56" s="83" t="s">
        <v>857</v>
      </c>
      <c r="C56" s="83" t="s">
        <v>856</v>
      </c>
      <c r="D56" s="83" t="s">
        <v>821</v>
      </c>
      <c r="E56" s="144"/>
      <c r="F56" s="144"/>
      <c r="G56" s="15"/>
      <c r="H56" s="15">
        <v>4</v>
      </c>
      <c r="I56" s="15">
        <v>9</v>
      </c>
      <c r="J56" s="15"/>
      <c r="K56" s="15"/>
      <c r="L56" s="15"/>
      <c r="M56" s="15"/>
      <c r="N56" s="15">
        <v>5</v>
      </c>
      <c r="O56" s="15"/>
      <c r="P56" s="18">
        <f t="shared" si="0"/>
        <v>18</v>
      </c>
    </row>
    <row r="57" spans="1:16" ht="22.5" customHeight="1" x14ac:dyDescent="0.5">
      <c r="A57" s="84"/>
      <c r="B57" s="83" t="s">
        <v>568</v>
      </c>
      <c r="C57" s="83" t="s">
        <v>579</v>
      </c>
      <c r="D57" s="83" t="s">
        <v>567</v>
      </c>
      <c r="E57" s="144"/>
      <c r="F57" s="144"/>
      <c r="G57" s="15"/>
      <c r="H57" s="15">
        <v>5</v>
      </c>
      <c r="I57" s="15">
        <v>8</v>
      </c>
      <c r="J57" s="15"/>
      <c r="K57" s="15"/>
      <c r="L57" s="15"/>
      <c r="M57" s="15"/>
      <c r="N57" s="15">
        <v>28</v>
      </c>
      <c r="O57" s="15"/>
      <c r="P57" s="18">
        <f t="shared" si="0"/>
        <v>41</v>
      </c>
    </row>
    <row r="58" spans="1:16" ht="22.5" customHeight="1" x14ac:dyDescent="0.5">
      <c r="A58" s="84"/>
      <c r="B58" s="85" t="s">
        <v>889</v>
      </c>
      <c r="C58" s="85" t="s">
        <v>579</v>
      </c>
      <c r="D58" s="85" t="s">
        <v>567</v>
      </c>
      <c r="E58" s="144"/>
      <c r="F58" s="144"/>
      <c r="G58" s="15"/>
      <c r="H58" s="15">
        <v>4</v>
      </c>
      <c r="I58" s="15">
        <v>7</v>
      </c>
      <c r="J58" s="15"/>
      <c r="K58" s="15"/>
      <c r="L58" s="15"/>
      <c r="M58" s="15"/>
      <c r="N58" s="15">
        <v>24</v>
      </c>
      <c r="O58" s="15"/>
      <c r="P58" s="18">
        <f t="shared" si="0"/>
        <v>35</v>
      </c>
    </row>
    <row r="59" spans="1:16" ht="22.5" customHeight="1" x14ac:dyDescent="0.5">
      <c r="A59" s="84"/>
      <c r="B59" s="85" t="s">
        <v>910</v>
      </c>
      <c r="C59" s="85" t="s">
        <v>920</v>
      </c>
      <c r="D59" s="85" t="s">
        <v>147</v>
      </c>
      <c r="E59" s="144"/>
      <c r="F59" s="144"/>
      <c r="G59" s="15"/>
      <c r="H59" s="15">
        <v>3</v>
      </c>
      <c r="I59" s="15">
        <v>2</v>
      </c>
      <c r="J59" s="15"/>
      <c r="K59" s="15"/>
      <c r="L59" s="15"/>
      <c r="M59" s="15"/>
      <c r="N59" s="15">
        <v>15</v>
      </c>
      <c r="O59" s="15"/>
      <c r="P59" s="18">
        <f t="shared" si="0"/>
        <v>20</v>
      </c>
    </row>
    <row r="60" spans="1:16" ht="22.5" customHeight="1" x14ac:dyDescent="0.5">
      <c r="A60" s="84">
        <v>12</v>
      </c>
      <c r="B60" s="85" t="s">
        <v>864</v>
      </c>
      <c r="C60" s="85" t="s">
        <v>865</v>
      </c>
      <c r="D60" s="85" t="s">
        <v>821</v>
      </c>
      <c r="E60" s="144" t="s">
        <v>200</v>
      </c>
      <c r="F60" s="144" t="s">
        <v>116</v>
      </c>
      <c r="G60" s="15"/>
      <c r="H60" s="15">
        <v>11</v>
      </c>
      <c r="I60" s="15">
        <v>5</v>
      </c>
      <c r="J60" s="15"/>
      <c r="K60" s="15"/>
      <c r="L60" s="15"/>
      <c r="M60" s="15"/>
      <c r="N60" s="15">
        <v>3</v>
      </c>
      <c r="O60" s="15"/>
      <c r="P60" s="18">
        <f t="shared" si="0"/>
        <v>19</v>
      </c>
    </row>
    <row r="61" spans="1:16" ht="22.5" customHeight="1" x14ac:dyDescent="0.5">
      <c r="A61" s="84"/>
      <c r="B61" s="85" t="s">
        <v>854</v>
      </c>
      <c r="C61" s="85" t="s">
        <v>856</v>
      </c>
      <c r="D61" s="85" t="s">
        <v>821</v>
      </c>
      <c r="E61" s="144"/>
      <c r="F61" s="144"/>
      <c r="G61" s="15">
        <v>1</v>
      </c>
      <c r="H61" s="15">
        <v>11</v>
      </c>
      <c r="I61" s="15">
        <v>3</v>
      </c>
      <c r="J61" s="15"/>
      <c r="K61" s="15"/>
      <c r="L61" s="15"/>
      <c r="M61" s="15"/>
      <c r="N61" s="15">
        <v>4</v>
      </c>
      <c r="O61" s="15"/>
      <c r="P61" s="18">
        <f t="shared" si="0"/>
        <v>19</v>
      </c>
    </row>
    <row r="62" spans="1:16" ht="22.5" customHeight="1" x14ac:dyDescent="0.5">
      <c r="A62" s="84"/>
      <c r="B62" s="83" t="s">
        <v>561</v>
      </c>
      <c r="C62" s="83" t="s">
        <v>580</v>
      </c>
      <c r="D62" s="83" t="s">
        <v>562</v>
      </c>
      <c r="E62" s="144"/>
      <c r="F62" s="144"/>
      <c r="G62" s="15">
        <v>2</v>
      </c>
      <c r="H62" s="15">
        <v>11</v>
      </c>
      <c r="I62" s="15">
        <v>5</v>
      </c>
      <c r="J62" s="15"/>
      <c r="K62" s="15"/>
      <c r="L62" s="15"/>
      <c r="M62" s="15"/>
      <c r="N62" s="15">
        <v>9</v>
      </c>
      <c r="O62" s="15"/>
      <c r="P62" s="18">
        <f t="shared" si="0"/>
        <v>27</v>
      </c>
    </row>
    <row r="63" spans="1:16" ht="22.5" customHeight="1" x14ac:dyDescent="0.5">
      <c r="A63" s="84"/>
      <c r="B63" s="83" t="s">
        <v>568</v>
      </c>
      <c r="C63" s="83" t="s">
        <v>579</v>
      </c>
      <c r="D63" s="83" t="s">
        <v>567</v>
      </c>
      <c r="E63" s="144"/>
      <c r="F63" s="144"/>
      <c r="G63" s="15"/>
      <c r="H63" s="15">
        <v>13</v>
      </c>
      <c r="I63" s="15">
        <v>4</v>
      </c>
      <c r="J63" s="15"/>
      <c r="K63" s="15"/>
      <c r="L63" s="15"/>
      <c r="M63" s="15">
        <v>3</v>
      </c>
      <c r="N63" s="15">
        <v>12</v>
      </c>
      <c r="O63" s="15"/>
      <c r="P63" s="18">
        <f t="shared" si="0"/>
        <v>32</v>
      </c>
    </row>
    <row r="64" spans="1:16" ht="22.5" customHeight="1" x14ac:dyDescent="0.5">
      <c r="A64" s="84"/>
      <c r="B64" s="83" t="s">
        <v>558</v>
      </c>
      <c r="C64" s="83" t="s">
        <v>151</v>
      </c>
      <c r="D64" s="83" t="s">
        <v>147</v>
      </c>
      <c r="E64" s="144"/>
      <c r="F64" s="144"/>
      <c r="G64" s="15"/>
      <c r="H64" s="15">
        <v>6</v>
      </c>
      <c r="I64" s="15"/>
      <c r="J64" s="15"/>
      <c r="K64" s="15"/>
      <c r="L64" s="15"/>
      <c r="M64" s="15"/>
      <c r="N64" s="15">
        <v>1</v>
      </c>
      <c r="O64" s="15"/>
      <c r="P64" s="18">
        <f t="shared" si="0"/>
        <v>7</v>
      </c>
    </row>
    <row r="65" spans="1:16" ht="22.5" customHeight="1" x14ac:dyDescent="0.5">
      <c r="A65" s="84">
        <v>13</v>
      </c>
      <c r="B65" s="83" t="s">
        <v>861</v>
      </c>
      <c r="C65" s="83" t="s">
        <v>863</v>
      </c>
      <c r="D65" s="83" t="s">
        <v>821</v>
      </c>
      <c r="E65" s="144" t="s">
        <v>201</v>
      </c>
      <c r="F65" s="144" t="s">
        <v>130</v>
      </c>
      <c r="G65" s="15"/>
      <c r="H65" s="15">
        <v>1</v>
      </c>
      <c r="I65" s="15">
        <v>2</v>
      </c>
      <c r="J65" s="15"/>
      <c r="K65" s="15"/>
      <c r="L65" s="15"/>
      <c r="M65" s="15"/>
      <c r="N65" s="15"/>
      <c r="O65" s="15"/>
      <c r="P65" s="18">
        <f t="shared" si="0"/>
        <v>3</v>
      </c>
    </row>
    <row r="66" spans="1:16" ht="22.5" customHeight="1" x14ac:dyDescent="0.5">
      <c r="A66" s="84"/>
      <c r="B66" s="85" t="s">
        <v>859</v>
      </c>
      <c r="C66" s="85" t="s">
        <v>860</v>
      </c>
      <c r="D66" s="85" t="s">
        <v>821</v>
      </c>
      <c r="E66" s="144"/>
      <c r="F66" s="144"/>
      <c r="G66" s="15">
        <v>1</v>
      </c>
      <c r="H66" s="15">
        <v>4</v>
      </c>
      <c r="I66" s="15">
        <v>1</v>
      </c>
      <c r="J66" s="15"/>
      <c r="K66" s="15"/>
      <c r="L66" s="15"/>
      <c r="M66" s="15"/>
      <c r="N66" s="15">
        <v>2</v>
      </c>
      <c r="O66" s="15"/>
      <c r="P66" s="18">
        <f t="shared" si="0"/>
        <v>8</v>
      </c>
    </row>
    <row r="67" spans="1:16" ht="22.5" customHeight="1" x14ac:dyDescent="0.5">
      <c r="A67" s="84"/>
      <c r="B67" s="83" t="s">
        <v>564</v>
      </c>
      <c r="C67" s="83" t="s">
        <v>582</v>
      </c>
      <c r="D67" s="83" t="s">
        <v>562</v>
      </c>
      <c r="E67" s="144"/>
      <c r="F67" s="144"/>
      <c r="G67" s="15"/>
      <c r="H67" s="15">
        <v>18</v>
      </c>
      <c r="I67" s="15">
        <v>14</v>
      </c>
      <c r="J67" s="15"/>
      <c r="K67" s="15"/>
      <c r="L67" s="15"/>
      <c r="M67" s="15"/>
      <c r="N67" s="15">
        <v>6</v>
      </c>
      <c r="O67" s="15"/>
      <c r="P67" s="18">
        <f t="shared" si="0"/>
        <v>38</v>
      </c>
    </row>
    <row r="68" spans="1:16" ht="22.5" customHeight="1" x14ac:dyDescent="0.5">
      <c r="A68" s="84"/>
      <c r="B68" s="83" t="s">
        <v>597</v>
      </c>
      <c r="C68" s="83" t="s">
        <v>598</v>
      </c>
      <c r="D68" s="83" t="s">
        <v>567</v>
      </c>
      <c r="E68" s="144"/>
      <c r="F68" s="144"/>
      <c r="G68" s="15">
        <v>1</v>
      </c>
      <c r="H68" s="15">
        <v>17</v>
      </c>
      <c r="I68" s="15">
        <v>6</v>
      </c>
      <c r="J68" s="15"/>
      <c r="K68" s="15"/>
      <c r="L68" s="15"/>
      <c r="M68" s="15"/>
      <c r="N68" s="15">
        <v>3</v>
      </c>
      <c r="O68" s="15"/>
      <c r="P68" s="18">
        <f t="shared" si="0"/>
        <v>27</v>
      </c>
    </row>
    <row r="69" spans="1:16" ht="22.5" customHeight="1" x14ac:dyDescent="0.5">
      <c r="A69" s="84"/>
      <c r="B69" s="83" t="s">
        <v>909</v>
      </c>
      <c r="C69" s="83" t="s">
        <v>918</v>
      </c>
      <c r="D69" s="83" t="s">
        <v>147</v>
      </c>
      <c r="E69" s="144"/>
      <c r="F69" s="144"/>
      <c r="G69" s="15"/>
      <c r="H69" s="15">
        <v>11</v>
      </c>
      <c r="I69" s="15"/>
      <c r="J69" s="15"/>
      <c r="K69" s="15"/>
      <c r="L69" s="15"/>
      <c r="M69" s="15"/>
      <c r="N69" s="15">
        <v>4</v>
      </c>
      <c r="O69" s="15"/>
      <c r="P69" s="18">
        <f t="shared" si="0"/>
        <v>15</v>
      </c>
    </row>
    <row r="70" spans="1:16" ht="22.5" customHeight="1" x14ac:dyDescent="0.5">
      <c r="A70" s="84">
        <v>14</v>
      </c>
      <c r="B70" s="83" t="s">
        <v>247</v>
      </c>
      <c r="C70" s="83" t="s">
        <v>261</v>
      </c>
      <c r="D70" s="83" t="s">
        <v>253</v>
      </c>
      <c r="E70" s="144" t="s">
        <v>202</v>
      </c>
      <c r="F70" s="144" t="s">
        <v>132</v>
      </c>
      <c r="G70" s="17">
        <v>10</v>
      </c>
      <c r="H70" s="17">
        <v>74</v>
      </c>
      <c r="I70" s="17"/>
      <c r="J70" s="17"/>
      <c r="K70" s="17"/>
      <c r="L70" s="17"/>
      <c r="M70" s="17">
        <v>8</v>
      </c>
      <c r="N70" s="17">
        <v>65</v>
      </c>
      <c r="O70" s="17"/>
      <c r="P70" s="18">
        <f t="shared" si="0"/>
        <v>157</v>
      </c>
    </row>
    <row r="71" spans="1:16" ht="22.5" customHeight="1" x14ac:dyDescent="0.5">
      <c r="A71" s="84"/>
      <c r="B71" s="85" t="s">
        <v>669</v>
      </c>
      <c r="C71" s="85" t="s">
        <v>261</v>
      </c>
      <c r="D71" s="85" t="s">
        <v>253</v>
      </c>
      <c r="E71" s="144"/>
      <c r="F71" s="144"/>
      <c r="G71" s="17"/>
      <c r="H71" s="17">
        <v>19</v>
      </c>
      <c r="I71" s="17">
        <v>4</v>
      </c>
      <c r="J71" s="17"/>
      <c r="K71" s="17"/>
      <c r="L71" s="17"/>
      <c r="M71" s="17"/>
      <c r="N71" s="17">
        <v>3</v>
      </c>
      <c r="O71" s="17"/>
      <c r="P71" s="18">
        <f t="shared" si="0"/>
        <v>26</v>
      </c>
    </row>
    <row r="72" spans="1:16" ht="22.5" customHeight="1" x14ac:dyDescent="0.5">
      <c r="A72" s="84"/>
      <c r="B72" s="83" t="s">
        <v>890</v>
      </c>
      <c r="C72" s="83" t="s">
        <v>892</v>
      </c>
      <c r="D72" s="83" t="s">
        <v>626</v>
      </c>
      <c r="E72" s="144"/>
      <c r="F72" s="144"/>
      <c r="G72" s="17">
        <v>1</v>
      </c>
      <c r="H72" s="17">
        <v>23</v>
      </c>
      <c r="I72" s="17">
        <v>9</v>
      </c>
      <c r="J72" s="17"/>
      <c r="K72" s="17"/>
      <c r="L72" s="17"/>
      <c r="M72" s="17"/>
      <c r="N72" s="17">
        <v>3</v>
      </c>
      <c r="O72" s="17"/>
      <c r="P72" s="18">
        <f t="shared" si="0"/>
        <v>36</v>
      </c>
    </row>
    <row r="73" spans="1:16" ht="22.5" customHeight="1" x14ac:dyDescent="0.5">
      <c r="A73" s="84"/>
      <c r="B73" s="85" t="s">
        <v>893</v>
      </c>
      <c r="C73" s="85" t="s">
        <v>895</v>
      </c>
      <c r="D73" s="85" t="s">
        <v>626</v>
      </c>
      <c r="E73" s="144"/>
      <c r="F73" s="144"/>
      <c r="G73" s="17"/>
      <c r="H73" s="17">
        <v>14</v>
      </c>
      <c r="I73" s="17">
        <v>5</v>
      </c>
      <c r="J73" s="17">
        <v>3</v>
      </c>
      <c r="K73" s="17">
        <v>8</v>
      </c>
      <c r="L73" s="17">
        <v>6</v>
      </c>
      <c r="M73" s="17"/>
      <c r="N73" s="17">
        <v>15</v>
      </c>
      <c r="O73" s="17"/>
      <c r="P73" s="18">
        <f t="shared" si="0"/>
        <v>51</v>
      </c>
    </row>
    <row r="74" spans="1:16" ht="22.5" customHeight="1" x14ac:dyDescent="0.5">
      <c r="A74" s="84"/>
      <c r="B74" s="83" t="s">
        <v>104</v>
      </c>
      <c r="C74" s="83" t="s">
        <v>52</v>
      </c>
      <c r="D74" s="83" t="s">
        <v>53</v>
      </c>
      <c r="E74" s="144"/>
      <c r="F74" s="144"/>
      <c r="G74" s="17"/>
      <c r="H74" s="17">
        <v>11</v>
      </c>
      <c r="I74" s="17"/>
      <c r="J74" s="17"/>
      <c r="K74" s="17"/>
      <c r="L74" s="17"/>
      <c r="M74" s="17"/>
      <c r="N74" s="17">
        <v>9</v>
      </c>
      <c r="O74" s="17"/>
      <c r="P74" s="18">
        <f t="shared" si="0"/>
        <v>20</v>
      </c>
    </row>
    <row r="75" spans="1:16" ht="22.5" customHeight="1" x14ac:dyDescent="0.5">
      <c r="A75" s="84">
        <v>15</v>
      </c>
      <c r="B75" s="85" t="s">
        <v>859</v>
      </c>
      <c r="C75" s="85" t="s">
        <v>860</v>
      </c>
      <c r="D75" s="85" t="s">
        <v>821</v>
      </c>
      <c r="E75" s="141" t="s">
        <v>187</v>
      </c>
      <c r="F75" s="141" t="s">
        <v>189</v>
      </c>
      <c r="G75" s="17"/>
      <c r="H75" s="17">
        <v>25</v>
      </c>
      <c r="I75" s="17">
        <v>5</v>
      </c>
      <c r="J75" s="17"/>
      <c r="K75" s="17"/>
      <c r="L75" s="17"/>
      <c r="M75" s="17">
        <v>1</v>
      </c>
      <c r="N75" s="17">
        <v>8</v>
      </c>
      <c r="O75" s="17"/>
      <c r="P75" s="18">
        <f t="shared" si="0"/>
        <v>39</v>
      </c>
    </row>
    <row r="76" spans="1:16" ht="22.5" customHeight="1" x14ac:dyDescent="0.5">
      <c r="A76" s="84"/>
      <c r="B76" s="85" t="s">
        <v>864</v>
      </c>
      <c r="C76" s="85" t="s">
        <v>865</v>
      </c>
      <c r="D76" s="85" t="s">
        <v>821</v>
      </c>
      <c r="E76" s="142"/>
      <c r="F76" s="142"/>
      <c r="G76" s="17"/>
      <c r="H76" s="4">
        <v>3</v>
      </c>
      <c r="I76" s="4">
        <v>2</v>
      </c>
      <c r="J76" s="4"/>
      <c r="K76" s="4"/>
      <c r="L76" s="4"/>
      <c r="M76" s="4"/>
      <c r="N76" s="4">
        <v>11</v>
      </c>
      <c r="O76" s="4"/>
      <c r="P76" s="18">
        <f t="shared" si="0"/>
        <v>16</v>
      </c>
    </row>
    <row r="77" spans="1:16" ht="22.5" customHeight="1" x14ac:dyDescent="0.5">
      <c r="A77" s="84"/>
      <c r="B77" s="85" t="s">
        <v>889</v>
      </c>
      <c r="C77" s="85" t="s">
        <v>579</v>
      </c>
      <c r="D77" s="85" t="s">
        <v>567</v>
      </c>
      <c r="E77" s="142"/>
      <c r="F77" s="142"/>
      <c r="G77" s="17"/>
      <c r="H77" s="4">
        <v>23</v>
      </c>
      <c r="I77" s="4">
        <v>22</v>
      </c>
      <c r="J77" s="4"/>
      <c r="K77" s="4"/>
      <c r="L77" s="4"/>
      <c r="M77" s="4">
        <v>2</v>
      </c>
      <c r="N77" s="4">
        <v>23</v>
      </c>
      <c r="O77" s="4"/>
      <c r="P77" s="18">
        <f t="shared" si="0"/>
        <v>70</v>
      </c>
    </row>
    <row r="78" spans="1:16" ht="22.5" customHeight="1" x14ac:dyDescent="0.5">
      <c r="A78" s="84"/>
      <c r="B78" s="83" t="s">
        <v>564</v>
      </c>
      <c r="C78" s="83" t="s">
        <v>582</v>
      </c>
      <c r="D78" s="83" t="s">
        <v>562</v>
      </c>
      <c r="E78" s="142"/>
      <c r="F78" s="142"/>
      <c r="G78" s="17"/>
      <c r="H78" s="4">
        <v>9</v>
      </c>
      <c r="I78" s="4">
        <v>3</v>
      </c>
      <c r="J78" s="4"/>
      <c r="K78" s="4"/>
      <c r="L78" s="4"/>
      <c r="M78" s="4">
        <v>3</v>
      </c>
      <c r="N78" s="4">
        <v>5</v>
      </c>
      <c r="O78" s="4"/>
      <c r="P78" s="18">
        <f t="shared" si="0"/>
        <v>20</v>
      </c>
    </row>
    <row r="79" spans="1:16" ht="22.5" customHeight="1" x14ac:dyDescent="0.5">
      <c r="A79" s="84"/>
      <c r="B79" s="83" t="s">
        <v>912</v>
      </c>
      <c r="C79" s="83" t="s">
        <v>919</v>
      </c>
      <c r="D79" s="83" t="s">
        <v>147</v>
      </c>
      <c r="E79" s="142"/>
      <c r="F79" s="142"/>
      <c r="G79" s="17"/>
      <c r="H79" s="4">
        <v>5</v>
      </c>
      <c r="I79" s="4"/>
      <c r="J79" s="4"/>
      <c r="K79" s="4"/>
      <c r="L79" s="4"/>
      <c r="M79" s="4">
        <v>2</v>
      </c>
      <c r="N79" s="4">
        <v>12</v>
      </c>
      <c r="O79" s="4"/>
      <c r="P79" s="18">
        <f t="shared" si="0"/>
        <v>19</v>
      </c>
    </row>
    <row r="80" spans="1:16" ht="22.5" customHeight="1" x14ac:dyDescent="0.5">
      <c r="A80" s="84">
        <v>16</v>
      </c>
      <c r="B80" s="85" t="s">
        <v>249</v>
      </c>
      <c r="C80" s="85" t="s">
        <v>264</v>
      </c>
      <c r="D80" s="85" t="s">
        <v>253</v>
      </c>
      <c r="E80" s="149" t="s">
        <v>880</v>
      </c>
      <c r="F80" s="146" t="s">
        <v>881</v>
      </c>
      <c r="G80" s="4">
        <v>5</v>
      </c>
      <c r="H80" s="4">
        <v>17</v>
      </c>
      <c r="I80" s="4">
        <v>12</v>
      </c>
      <c r="J80" s="4"/>
      <c r="K80" s="4"/>
      <c r="L80" s="4"/>
      <c r="M80" s="4">
        <v>4</v>
      </c>
      <c r="N80" s="4">
        <v>8</v>
      </c>
      <c r="O80" s="4"/>
      <c r="P80" s="18">
        <f t="shared" si="0"/>
        <v>46</v>
      </c>
    </row>
    <row r="81" spans="1:16" ht="22.5" customHeight="1" x14ac:dyDescent="0.5">
      <c r="A81" s="84"/>
      <c r="B81" s="85" t="s">
        <v>251</v>
      </c>
      <c r="C81" s="85" t="s">
        <v>264</v>
      </c>
      <c r="D81" s="85" t="s">
        <v>253</v>
      </c>
      <c r="E81" s="150"/>
      <c r="F81" s="147"/>
      <c r="G81" s="4">
        <v>1</v>
      </c>
      <c r="H81" s="4">
        <v>9</v>
      </c>
      <c r="I81" s="4">
        <v>4</v>
      </c>
      <c r="J81" s="4"/>
      <c r="K81" s="4"/>
      <c r="L81" s="4"/>
      <c r="M81" s="4">
        <v>3</v>
      </c>
      <c r="N81" s="4">
        <v>6</v>
      </c>
      <c r="O81" s="4"/>
      <c r="P81" s="18">
        <f t="shared" si="0"/>
        <v>23</v>
      </c>
    </row>
    <row r="82" spans="1:16" ht="22.5" customHeight="1" x14ac:dyDescent="0.5">
      <c r="A82" s="84"/>
      <c r="B82" s="83" t="s">
        <v>718</v>
      </c>
      <c r="C82" s="83" t="s">
        <v>713</v>
      </c>
      <c r="D82" s="83" t="s">
        <v>626</v>
      </c>
      <c r="E82" s="150"/>
      <c r="F82" s="147"/>
      <c r="G82" s="4">
        <v>1</v>
      </c>
      <c r="H82" s="4">
        <v>7</v>
      </c>
      <c r="I82" s="4">
        <v>2</v>
      </c>
      <c r="J82" s="4"/>
      <c r="K82" s="4"/>
      <c r="L82" s="4"/>
      <c r="M82" s="4"/>
      <c r="N82" s="4">
        <v>12</v>
      </c>
      <c r="O82" s="4"/>
      <c r="P82" s="18">
        <f t="shared" si="0"/>
        <v>22</v>
      </c>
    </row>
    <row r="83" spans="1:16" ht="22.5" customHeight="1" x14ac:dyDescent="0.5">
      <c r="A83" s="84"/>
      <c r="B83" s="83" t="s">
        <v>902</v>
      </c>
      <c r="C83" s="83" t="s">
        <v>901</v>
      </c>
      <c r="D83" s="83" t="s">
        <v>626</v>
      </c>
      <c r="E83" s="150"/>
      <c r="F83" s="147"/>
      <c r="G83" s="4">
        <v>2</v>
      </c>
      <c r="H83" s="4">
        <v>11</v>
      </c>
      <c r="I83" s="4">
        <v>17</v>
      </c>
      <c r="J83" s="4"/>
      <c r="K83" s="4"/>
      <c r="L83" s="4"/>
      <c r="M83" s="4">
        <v>2</v>
      </c>
      <c r="N83" s="4">
        <v>41</v>
      </c>
      <c r="O83" s="4"/>
      <c r="P83" s="18">
        <f t="shared" si="0"/>
        <v>73</v>
      </c>
    </row>
    <row r="84" spans="1:16" ht="22.5" customHeight="1" x14ac:dyDescent="0.5">
      <c r="A84" s="84"/>
      <c r="B84" s="83" t="s">
        <v>632</v>
      </c>
      <c r="C84" s="83" t="s">
        <v>52</v>
      </c>
      <c r="D84" s="83" t="s">
        <v>626</v>
      </c>
      <c r="E84" s="151"/>
      <c r="F84" s="148"/>
      <c r="G84" s="4"/>
      <c r="H84" s="4">
        <v>7</v>
      </c>
      <c r="I84" s="4">
        <v>4</v>
      </c>
      <c r="J84" s="4"/>
      <c r="K84" s="4"/>
      <c r="L84" s="4"/>
      <c r="M84" s="4">
        <v>1</v>
      </c>
      <c r="N84" s="4">
        <v>9</v>
      </c>
      <c r="O84" s="4"/>
      <c r="P84" s="18">
        <f t="shared" si="0"/>
        <v>21</v>
      </c>
    </row>
    <row r="85" spans="1:16" ht="22.5" customHeight="1" x14ac:dyDescent="0.5">
      <c r="A85" s="84">
        <v>17</v>
      </c>
      <c r="B85" s="85" t="s">
        <v>669</v>
      </c>
      <c r="C85" s="85" t="s">
        <v>261</v>
      </c>
      <c r="D85" s="85" t="s">
        <v>253</v>
      </c>
      <c r="E85" s="146" t="s">
        <v>878</v>
      </c>
      <c r="F85" s="146" t="s">
        <v>879</v>
      </c>
      <c r="G85" s="4"/>
      <c r="H85" s="4">
        <v>18</v>
      </c>
      <c r="I85" s="4">
        <v>2</v>
      </c>
      <c r="J85" s="4"/>
      <c r="K85" s="4"/>
      <c r="L85" s="4"/>
      <c r="M85" s="4"/>
      <c r="N85" s="4">
        <v>9</v>
      </c>
      <c r="O85" s="4"/>
      <c r="P85" s="18">
        <f t="shared" si="0"/>
        <v>29</v>
      </c>
    </row>
    <row r="86" spans="1:16" ht="22.5" customHeight="1" x14ac:dyDescent="0.5">
      <c r="A86" s="84"/>
      <c r="B86" s="83" t="s">
        <v>250</v>
      </c>
      <c r="C86" s="83" t="s">
        <v>265</v>
      </c>
      <c r="D86" s="83" t="s">
        <v>253</v>
      </c>
      <c r="E86" s="147"/>
      <c r="F86" s="147"/>
      <c r="G86" s="4"/>
      <c r="H86" s="4">
        <v>7</v>
      </c>
      <c r="I86" s="4"/>
      <c r="J86" s="4"/>
      <c r="K86" s="4"/>
      <c r="L86" s="4"/>
      <c r="M86" s="4"/>
      <c r="N86" s="4">
        <v>6</v>
      </c>
      <c r="O86" s="4"/>
      <c r="P86" s="18">
        <f t="shared" si="0"/>
        <v>13</v>
      </c>
    </row>
    <row r="87" spans="1:16" ht="22.5" customHeight="1" x14ac:dyDescent="0.5">
      <c r="A87" s="84"/>
      <c r="B87" s="83" t="s">
        <v>902</v>
      </c>
      <c r="C87" s="83" t="s">
        <v>901</v>
      </c>
      <c r="D87" s="83" t="s">
        <v>626</v>
      </c>
      <c r="E87" s="147"/>
      <c r="F87" s="147"/>
      <c r="G87" s="4"/>
      <c r="H87" s="4">
        <v>13</v>
      </c>
      <c r="I87" s="4">
        <v>2</v>
      </c>
      <c r="J87" s="4"/>
      <c r="K87" s="4"/>
      <c r="L87" s="4"/>
      <c r="M87" s="4"/>
      <c r="N87" s="4">
        <v>25</v>
      </c>
      <c r="O87" s="4"/>
      <c r="P87" s="18">
        <f t="shared" si="0"/>
        <v>40</v>
      </c>
    </row>
    <row r="88" spans="1:16" ht="22.5" customHeight="1" x14ac:dyDescent="0.5">
      <c r="A88" s="84"/>
      <c r="B88" s="83" t="s">
        <v>718</v>
      </c>
      <c r="C88" s="83" t="s">
        <v>713</v>
      </c>
      <c r="D88" s="83" t="s">
        <v>626</v>
      </c>
      <c r="E88" s="147"/>
      <c r="F88" s="147"/>
      <c r="G88" s="4"/>
      <c r="H88" s="4">
        <v>2</v>
      </c>
      <c r="I88" s="4"/>
      <c r="J88" s="4"/>
      <c r="K88" s="4"/>
      <c r="L88" s="4"/>
      <c r="M88" s="4"/>
      <c r="N88" s="4">
        <v>7</v>
      </c>
      <c r="O88" s="4"/>
      <c r="P88" s="18">
        <f t="shared" si="0"/>
        <v>9</v>
      </c>
    </row>
    <row r="89" spans="1:16" ht="22.5" customHeight="1" x14ac:dyDescent="0.5">
      <c r="A89" s="84"/>
      <c r="B89" s="83" t="s">
        <v>890</v>
      </c>
      <c r="C89" s="83" t="s">
        <v>892</v>
      </c>
      <c r="D89" s="83" t="s">
        <v>626</v>
      </c>
      <c r="E89" s="147"/>
      <c r="F89" s="147"/>
      <c r="G89" s="4"/>
      <c r="H89" s="4">
        <v>7</v>
      </c>
      <c r="I89" s="4">
        <v>3</v>
      </c>
      <c r="J89" s="4"/>
      <c r="K89" s="4"/>
      <c r="L89" s="4"/>
      <c r="M89" s="4"/>
      <c r="N89" s="4">
        <v>4</v>
      </c>
      <c r="O89" s="4"/>
      <c r="P89" s="18">
        <f t="shared" si="0"/>
        <v>14</v>
      </c>
    </row>
    <row r="90" spans="1:16" ht="22.5" customHeight="1" x14ac:dyDescent="0.5">
      <c r="A90" s="84"/>
      <c r="B90" s="85" t="s">
        <v>100</v>
      </c>
      <c r="C90" s="85" t="s">
        <v>52</v>
      </c>
      <c r="D90" s="85" t="s">
        <v>53</v>
      </c>
      <c r="E90" s="102"/>
      <c r="F90" s="102"/>
      <c r="G90" s="4"/>
      <c r="H90" s="4">
        <v>4</v>
      </c>
      <c r="I90" s="4"/>
      <c r="J90" s="4"/>
      <c r="K90" s="4"/>
      <c r="L90" s="4"/>
      <c r="M90" s="4"/>
      <c r="N90" s="4">
        <v>11</v>
      </c>
      <c r="O90" s="4"/>
      <c r="P90" s="18">
        <f t="shared" si="0"/>
        <v>15</v>
      </c>
    </row>
    <row r="91" spans="1:16" ht="22.5" customHeight="1" x14ac:dyDescent="0.5">
      <c r="A91" s="84">
        <v>18</v>
      </c>
      <c r="B91" s="83" t="s">
        <v>617</v>
      </c>
      <c r="C91" s="83" t="s">
        <v>305</v>
      </c>
      <c r="D91" s="83" t="s">
        <v>134</v>
      </c>
      <c r="E91" s="133" t="s">
        <v>885</v>
      </c>
      <c r="F91" s="133" t="s">
        <v>886</v>
      </c>
      <c r="G91" s="4"/>
      <c r="H91" s="4">
        <v>10</v>
      </c>
      <c r="I91" s="4">
        <v>4</v>
      </c>
      <c r="J91" s="4"/>
      <c r="K91" s="4"/>
      <c r="L91" s="4"/>
      <c r="M91" s="4">
        <v>1</v>
      </c>
      <c r="N91" s="4">
        <v>11</v>
      </c>
      <c r="O91" s="4"/>
      <c r="P91" s="18">
        <f t="shared" si="0"/>
        <v>26</v>
      </c>
    </row>
    <row r="92" spans="1:16" ht="22.5" customHeight="1" x14ac:dyDescent="0.5">
      <c r="A92" s="84"/>
      <c r="B92" s="83" t="s">
        <v>225</v>
      </c>
      <c r="C92" s="83" t="s">
        <v>227</v>
      </c>
      <c r="D92" s="83" t="s">
        <v>134</v>
      </c>
      <c r="E92" s="133"/>
      <c r="F92" s="133"/>
      <c r="G92" s="4">
        <v>3</v>
      </c>
      <c r="H92" s="4">
        <v>12</v>
      </c>
      <c r="I92" s="4">
        <v>2</v>
      </c>
      <c r="J92" s="4"/>
      <c r="K92" s="4"/>
      <c r="L92" s="4"/>
      <c r="M92" s="4">
        <v>3</v>
      </c>
      <c r="N92" s="4">
        <v>9</v>
      </c>
      <c r="O92" s="4"/>
      <c r="P92" s="18">
        <f t="shared" si="0"/>
        <v>29</v>
      </c>
    </row>
    <row r="93" spans="1:16" ht="22.5" customHeight="1" x14ac:dyDescent="0.5">
      <c r="A93" s="84"/>
      <c r="B93" s="83" t="s">
        <v>222</v>
      </c>
      <c r="C93" s="83" t="s">
        <v>223</v>
      </c>
      <c r="D93" s="83" t="s">
        <v>134</v>
      </c>
      <c r="E93" s="133"/>
      <c r="F93" s="133"/>
      <c r="G93" s="4">
        <v>1</v>
      </c>
      <c r="H93" s="4">
        <v>7</v>
      </c>
      <c r="I93" s="4">
        <v>8</v>
      </c>
      <c r="J93" s="4"/>
      <c r="K93" s="4"/>
      <c r="L93" s="4"/>
      <c r="M93" s="4">
        <v>1</v>
      </c>
      <c r="N93" s="4">
        <v>8</v>
      </c>
      <c r="O93" s="4"/>
      <c r="P93" s="18">
        <f t="shared" si="0"/>
        <v>25</v>
      </c>
    </row>
    <row r="94" spans="1:16" ht="21" customHeight="1" x14ac:dyDescent="0.5">
      <c r="A94" s="21"/>
      <c r="B94" s="22"/>
      <c r="C94" s="23"/>
      <c r="D94" s="24"/>
      <c r="E94" s="25"/>
      <c r="F94" s="25"/>
      <c r="G94" s="19">
        <f t="shared" ref="G94:P94" si="1">SUM(G5:G93)</f>
        <v>86</v>
      </c>
      <c r="H94" s="19">
        <f t="shared" si="1"/>
        <v>936</v>
      </c>
      <c r="I94" s="19">
        <f t="shared" si="1"/>
        <v>485</v>
      </c>
      <c r="J94" s="19">
        <f t="shared" si="1"/>
        <v>3</v>
      </c>
      <c r="K94" s="19">
        <f t="shared" si="1"/>
        <v>8</v>
      </c>
      <c r="L94" s="19">
        <f t="shared" si="1"/>
        <v>6</v>
      </c>
      <c r="M94" s="19">
        <f t="shared" si="1"/>
        <v>104</v>
      </c>
      <c r="N94" s="19">
        <f t="shared" si="1"/>
        <v>1170</v>
      </c>
      <c r="O94" s="19">
        <f t="shared" si="1"/>
        <v>0</v>
      </c>
      <c r="P94" s="19">
        <f t="shared" si="1"/>
        <v>2798</v>
      </c>
    </row>
    <row r="98" spans="6:6" x14ac:dyDescent="0.5">
      <c r="F98" s="9" t="s">
        <v>208</v>
      </c>
    </row>
  </sheetData>
  <mergeCells count="48">
    <mergeCell ref="E65:E69"/>
    <mergeCell ref="F65:F69"/>
    <mergeCell ref="E70:E74"/>
    <mergeCell ref="F70:F74"/>
    <mergeCell ref="E91:E93"/>
    <mergeCell ref="F91:F93"/>
    <mergeCell ref="E75:E79"/>
    <mergeCell ref="F75:F79"/>
    <mergeCell ref="E80:E84"/>
    <mergeCell ref="F80:F84"/>
    <mergeCell ref="E85:E89"/>
    <mergeCell ref="F85:F89"/>
    <mergeCell ref="E55:E59"/>
    <mergeCell ref="F55:F59"/>
    <mergeCell ref="E50:E54"/>
    <mergeCell ref="F50:F54"/>
    <mergeCell ref="E60:E64"/>
    <mergeCell ref="F60:F64"/>
    <mergeCell ref="E35:E38"/>
    <mergeCell ref="F35:F38"/>
    <mergeCell ref="E39:E44"/>
    <mergeCell ref="F39:F44"/>
    <mergeCell ref="E45:E49"/>
    <mergeCell ref="F45:F49"/>
    <mergeCell ref="E20:E24"/>
    <mergeCell ref="F20:F24"/>
    <mergeCell ref="E25:E29"/>
    <mergeCell ref="F25:F29"/>
    <mergeCell ref="E30:E34"/>
    <mergeCell ref="F30:F34"/>
    <mergeCell ref="E5:E9"/>
    <mergeCell ref="F5:F9"/>
    <mergeCell ref="E10:E14"/>
    <mergeCell ref="F10:F14"/>
    <mergeCell ref="E15:E19"/>
    <mergeCell ref="F15:F19"/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0579-7BF5-4F3B-9005-3441B99EE9D8}">
  <dimension ref="A1:P80"/>
  <sheetViews>
    <sheetView topLeftCell="A16" workbookViewId="0">
      <selection activeCell="G12" sqref="G12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921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3" t="s">
        <v>243</v>
      </c>
      <c r="C5" s="83" t="s">
        <v>254</v>
      </c>
      <c r="D5" s="83" t="s">
        <v>134</v>
      </c>
      <c r="E5" s="144" t="s">
        <v>56</v>
      </c>
      <c r="F5" s="144" t="s">
        <v>57</v>
      </c>
      <c r="G5" s="15">
        <v>1</v>
      </c>
      <c r="H5" s="15">
        <v>5</v>
      </c>
      <c r="I5" s="15">
        <v>3</v>
      </c>
      <c r="J5" s="15"/>
      <c r="K5" s="15"/>
      <c r="L5" s="15"/>
      <c r="M5" s="15"/>
      <c r="N5" s="15">
        <v>1</v>
      </c>
      <c r="O5" s="15"/>
      <c r="P5" s="18">
        <f>SUM(G5:O5)</f>
        <v>10</v>
      </c>
    </row>
    <row r="6" spans="1:16" ht="22.5" customHeight="1" x14ac:dyDescent="0.5">
      <c r="A6" s="84"/>
      <c r="B6" s="85" t="s">
        <v>242</v>
      </c>
      <c r="C6" s="85" t="s">
        <v>254</v>
      </c>
      <c r="D6" s="85" t="s">
        <v>134</v>
      </c>
      <c r="E6" s="144"/>
      <c r="F6" s="144"/>
      <c r="G6" s="15">
        <v>2</v>
      </c>
      <c r="H6" s="15">
        <v>26</v>
      </c>
      <c r="I6" s="15">
        <v>4</v>
      </c>
      <c r="J6" s="15"/>
      <c r="K6" s="15"/>
      <c r="L6" s="15"/>
      <c r="M6" s="15"/>
      <c r="N6" s="15">
        <v>22</v>
      </c>
      <c r="O6" s="15"/>
      <c r="P6" s="18">
        <f t="shared" ref="P6:P72" si="0">SUM(G6:O6)</f>
        <v>54</v>
      </c>
    </row>
    <row r="7" spans="1:16" ht="22.5" customHeight="1" x14ac:dyDescent="0.5">
      <c r="A7" s="84"/>
      <c r="B7" s="83" t="s">
        <v>931</v>
      </c>
      <c r="C7" s="83" t="s">
        <v>933</v>
      </c>
      <c r="D7" s="83" t="s">
        <v>685</v>
      </c>
      <c r="E7" s="144"/>
      <c r="F7" s="144"/>
      <c r="G7" s="15">
        <v>1</v>
      </c>
      <c r="H7" s="15">
        <v>4</v>
      </c>
      <c r="I7" s="15"/>
      <c r="J7" s="15"/>
      <c r="K7" s="15"/>
      <c r="L7" s="15"/>
      <c r="M7" s="15">
        <v>1</v>
      </c>
      <c r="N7" s="15">
        <v>12</v>
      </c>
      <c r="O7" s="15"/>
      <c r="P7" s="18">
        <f t="shared" si="0"/>
        <v>18</v>
      </c>
    </row>
    <row r="8" spans="1:16" ht="22.5" customHeight="1" x14ac:dyDescent="0.5">
      <c r="A8" s="84"/>
      <c r="B8" s="83"/>
      <c r="C8" s="83"/>
      <c r="D8" s="83"/>
      <c r="E8" s="144"/>
      <c r="F8" s="144"/>
      <c r="G8" s="15"/>
      <c r="H8" s="15"/>
      <c r="I8" s="15"/>
      <c r="J8" s="15"/>
      <c r="K8" s="15"/>
      <c r="L8" s="15"/>
      <c r="M8" s="15"/>
      <c r="N8" s="15"/>
      <c r="O8" s="15"/>
      <c r="P8" s="18">
        <f t="shared" si="0"/>
        <v>0</v>
      </c>
    </row>
    <row r="9" spans="1:16" ht="22.5" customHeight="1" x14ac:dyDescent="0.5">
      <c r="A9" s="84">
        <v>2</v>
      </c>
      <c r="B9" s="83" t="s">
        <v>157</v>
      </c>
      <c r="C9" s="83" t="s">
        <v>152</v>
      </c>
      <c r="D9" s="83" t="s">
        <v>134</v>
      </c>
      <c r="E9" s="144" t="s">
        <v>58</v>
      </c>
      <c r="F9" s="144" t="s">
        <v>59</v>
      </c>
      <c r="G9" s="15"/>
      <c r="H9" s="15">
        <v>3</v>
      </c>
      <c r="I9" s="15">
        <v>4</v>
      </c>
      <c r="J9" s="15"/>
      <c r="K9" s="15"/>
      <c r="L9" s="15"/>
      <c r="M9" s="15">
        <v>5</v>
      </c>
      <c r="N9" s="15">
        <v>9</v>
      </c>
      <c r="O9" s="15"/>
      <c r="P9" s="18">
        <f t="shared" si="0"/>
        <v>21</v>
      </c>
    </row>
    <row r="10" spans="1:16" ht="22.5" customHeight="1" x14ac:dyDescent="0.5">
      <c r="A10" s="84"/>
      <c r="B10" s="83"/>
      <c r="C10" s="83"/>
      <c r="D10" s="83"/>
      <c r="E10" s="144"/>
      <c r="F10" s="144"/>
      <c r="G10" s="15"/>
      <c r="H10" s="15"/>
      <c r="I10" s="15"/>
      <c r="J10" s="15"/>
      <c r="K10" s="15"/>
      <c r="L10" s="15"/>
      <c r="M10" s="15"/>
      <c r="N10" s="15"/>
      <c r="O10" s="15"/>
      <c r="P10" s="18">
        <f t="shared" si="0"/>
        <v>0</v>
      </c>
    </row>
    <row r="11" spans="1:16" ht="22.5" customHeight="1" x14ac:dyDescent="0.5">
      <c r="A11" s="84">
        <v>3</v>
      </c>
      <c r="B11" s="83" t="s">
        <v>755</v>
      </c>
      <c r="C11" s="83" t="s">
        <v>577</v>
      </c>
      <c r="D11" s="83" t="s">
        <v>147</v>
      </c>
      <c r="E11" s="144" t="s">
        <v>60</v>
      </c>
      <c r="F11" s="144" t="s">
        <v>61</v>
      </c>
      <c r="G11" s="15"/>
      <c r="H11" s="15">
        <v>9</v>
      </c>
      <c r="I11" s="15">
        <v>2</v>
      </c>
      <c r="J11" s="15"/>
      <c r="K11" s="15"/>
      <c r="L11" s="15"/>
      <c r="M11" s="15"/>
      <c r="N11" s="15">
        <v>9</v>
      </c>
      <c r="O11" s="15"/>
      <c r="P11" s="18">
        <f t="shared" si="0"/>
        <v>20</v>
      </c>
    </row>
    <row r="12" spans="1:16" ht="22.5" customHeight="1" x14ac:dyDescent="0.5">
      <c r="A12" s="84"/>
      <c r="B12" s="83" t="s">
        <v>243</v>
      </c>
      <c r="C12" s="83" t="s">
        <v>254</v>
      </c>
      <c r="D12" s="83" t="s">
        <v>134</v>
      </c>
      <c r="E12" s="144"/>
      <c r="F12" s="144"/>
      <c r="G12" s="15">
        <v>1</v>
      </c>
      <c r="H12" s="15">
        <v>19</v>
      </c>
      <c r="I12" s="15">
        <v>11</v>
      </c>
      <c r="J12" s="15"/>
      <c r="K12" s="15"/>
      <c r="L12" s="15"/>
      <c r="M12" s="15"/>
      <c r="N12" s="15">
        <v>29</v>
      </c>
      <c r="O12" s="15"/>
      <c r="P12" s="18">
        <f t="shared" si="0"/>
        <v>60</v>
      </c>
    </row>
    <row r="13" spans="1:16" ht="22.5" customHeight="1" x14ac:dyDescent="0.5">
      <c r="A13" s="84"/>
      <c r="B13" s="83" t="s">
        <v>681</v>
      </c>
      <c r="C13" s="83" t="s">
        <v>682</v>
      </c>
      <c r="D13" s="83" t="s">
        <v>685</v>
      </c>
      <c r="E13" s="144"/>
      <c r="F13" s="144"/>
      <c r="G13" s="15"/>
      <c r="H13" s="15">
        <v>12</v>
      </c>
      <c r="I13" s="15">
        <v>12</v>
      </c>
      <c r="J13" s="15"/>
      <c r="K13" s="15"/>
      <c r="L13" s="15"/>
      <c r="M13" s="15"/>
      <c r="N13" s="15">
        <v>21</v>
      </c>
      <c r="O13" s="15"/>
      <c r="P13" s="18">
        <f t="shared" si="0"/>
        <v>45</v>
      </c>
    </row>
    <row r="14" spans="1:16" ht="22.5" customHeight="1" x14ac:dyDescent="0.5">
      <c r="A14" s="84"/>
      <c r="B14" s="83"/>
      <c r="C14" s="83"/>
      <c r="D14" s="83"/>
      <c r="E14" s="144"/>
      <c r="F14" s="144"/>
      <c r="G14" s="15"/>
      <c r="H14" s="15"/>
      <c r="I14" s="15"/>
      <c r="J14" s="15"/>
      <c r="K14" s="15"/>
      <c r="L14" s="15"/>
      <c r="M14" s="15"/>
      <c r="N14" s="15"/>
      <c r="O14" s="15"/>
      <c r="P14" s="18">
        <f t="shared" si="0"/>
        <v>0</v>
      </c>
    </row>
    <row r="15" spans="1:16" ht="22.5" customHeight="1" x14ac:dyDescent="0.5">
      <c r="A15" s="84">
        <v>4</v>
      </c>
      <c r="B15" s="85" t="s">
        <v>241</v>
      </c>
      <c r="C15" s="85" t="s">
        <v>254</v>
      </c>
      <c r="D15" s="85" t="s">
        <v>134</v>
      </c>
      <c r="E15" s="144" t="s">
        <v>190</v>
      </c>
      <c r="F15" s="144" t="s">
        <v>63</v>
      </c>
      <c r="G15" s="15"/>
      <c r="H15" s="15">
        <v>6</v>
      </c>
      <c r="I15" s="15">
        <v>1</v>
      </c>
      <c r="J15" s="15"/>
      <c r="K15" s="15"/>
      <c r="L15" s="15"/>
      <c r="M15" s="15">
        <v>2</v>
      </c>
      <c r="N15" s="15">
        <v>10</v>
      </c>
      <c r="O15" s="15"/>
      <c r="P15" s="18">
        <f t="shared" si="0"/>
        <v>19</v>
      </c>
    </row>
    <row r="16" spans="1:16" ht="22.5" customHeight="1" x14ac:dyDescent="0.5">
      <c r="A16" s="84"/>
      <c r="B16" s="83" t="s">
        <v>222</v>
      </c>
      <c r="C16" s="83" t="s">
        <v>223</v>
      </c>
      <c r="D16" s="83" t="s">
        <v>134</v>
      </c>
      <c r="E16" s="144"/>
      <c r="F16" s="144"/>
      <c r="G16" s="15">
        <v>2</v>
      </c>
      <c r="H16" s="15">
        <v>37</v>
      </c>
      <c r="I16" s="15">
        <v>11</v>
      </c>
      <c r="J16" s="15"/>
      <c r="K16" s="15"/>
      <c r="L16" s="15"/>
      <c r="M16" s="15">
        <v>5</v>
      </c>
      <c r="N16" s="15">
        <v>26</v>
      </c>
      <c r="O16" s="15"/>
      <c r="P16" s="18">
        <f t="shared" si="0"/>
        <v>81</v>
      </c>
    </row>
    <row r="17" spans="1:16" ht="22.5" customHeight="1" x14ac:dyDescent="0.5">
      <c r="A17" s="84"/>
      <c r="B17" s="85" t="s">
        <v>926</v>
      </c>
      <c r="C17" s="85" t="s">
        <v>928</v>
      </c>
      <c r="D17" s="85" t="s">
        <v>685</v>
      </c>
      <c r="E17" s="144"/>
      <c r="F17" s="144"/>
      <c r="G17" s="15"/>
      <c r="H17" s="15">
        <v>26</v>
      </c>
      <c r="I17" s="15">
        <v>10</v>
      </c>
      <c r="J17" s="15"/>
      <c r="K17" s="15"/>
      <c r="L17" s="15"/>
      <c r="M17" s="15">
        <v>1</v>
      </c>
      <c r="N17" s="15">
        <v>5</v>
      </c>
      <c r="O17" s="15"/>
      <c r="P17" s="18">
        <f t="shared" si="0"/>
        <v>42</v>
      </c>
    </row>
    <row r="18" spans="1:16" ht="22.5" customHeight="1" x14ac:dyDescent="0.5">
      <c r="A18" s="84"/>
      <c r="B18" s="83"/>
      <c r="C18" s="83"/>
      <c r="D18" s="83"/>
      <c r="E18" s="144"/>
      <c r="F18" s="144"/>
      <c r="G18" s="15"/>
      <c r="H18" s="15"/>
      <c r="I18" s="15"/>
      <c r="J18" s="15"/>
      <c r="K18" s="15"/>
      <c r="L18" s="15"/>
      <c r="M18" s="15"/>
      <c r="N18" s="15"/>
      <c r="O18" s="15"/>
      <c r="P18" s="18">
        <f t="shared" si="0"/>
        <v>0</v>
      </c>
    </row>
    <row r="19" spans="1:16" ht="22.5" customHeight="1" x14ac:dyDescent="0.5">
      <c r="A19" s="84">
        <v>5</v>
      </c>
      <c r="B19" s="85" t="s">
        <v>242</v>
      </c>
      <c r="C19" s="85" t="s">
        <v>254</v>
      </c>
      <c r="D19" s="85" t="s">
        <v>134</v>
      </c>
      <c r="E19" s="144" t="s">
        <v>66</v>
      </c>
      <c r="F19" s="144" t="s">
        <v>67</v>
      </c>
      <c r="G19" s="15">
        <v>1</v>
      </c>
      <c r="H19" s="15">
        <v>10</v>
      </c>
      <c r="I19" s="15"/>
      <c r="J19" s="15"/>
      <c r="K19" s="15"/>
      <c r="L19" s="15"/>
      <c r="M19" s="15"/>
      <c r="N19" s="15">
        <v>4</v>
      </c>
      <c r="O19" s="15"/>
      <c r="P19" s="18">
        <f t="shared" si="0"/>
        <v>15</v>
      </c>
    </row>
    <row r="20" spans="1:16" ht="22.5" customHeight="1" x14ac:dyDescent="0.5">
      <c r="A20" s="84"/>
      <c r="B20" s="83" t="s">
        <v>619</v>
      </c>
      <c r="C20" s="83" t="s">
        <v>620</v>
      </c>
      <c r="D20" s="83" t="s">
        <v>134</v>
      </c>
      <c r="E20" s="144"/>
      <c r="F20" s="144"/>
      <c r="G20" s="15"/>
      <c r="H20" s="15">
        <v>4</v>
      </c>
      <c r="I20" s="15">
        <v>4</v>
      </c>
      <c r="J20" s="15"/>
      <c r="K20" s="15"/>
      <c r="L20" s="15"/>
      <c r="M20" s="15"/>
      <c r="N20" s="15">
        <v>10</v>
      </c>
      <c r="O20" s="15"/>
      <c r="P20" s="18">
        <f t="shared" si="0"/>
        <v>18</v>
      </c>
    </row>
    <row r="21" spans="1:16" ht="22.5" customHeight="1" x14ac:dyDescent="0.5">
      <c r="A21" s="84"/>
      <c r="B21" s="83" t="s">
        <v>397</v>
      </c>
      <c r="C21" s="83" t="s">
        <v>423</v>
      </c>
      <c r="D21" s="83" t="s">
        <v>399</v>
      </c>
      <c r="E21" s="144"/>
      <c r="F21" s="144"/>
      <c r="G21" s="15"/>
      <c r="H21" s="15">
        <v>7</v>
      </c>
      <c r="I21" s="15">
        <v>5</v>
      </c>
      <c r="J21" s="15"/>
      <c r="K21" s="15"/>
      <c r="L21" s="15"/>
      <c r="M21" s="15">
        <v>1</v>
      </c>
      <c r="N21" s="15">
        <v>8</v>
      </c>
      <c r="O21" s="15"/>
      <c r="P21" s="18">
        <f t="shared" si="0"/>
        <v>21</v>
      </c>
    </row>
    <row r="22" spans="1:16" ht="22.5" customHeight="1" x14ac:dyDescent="0.5">
      <c r="A22" s="84"/>
      <c r="B22" s="83"/>
      <c r="C22" s="83"/>
      <c r="D22" s="83"/>
      <c r="E22" s="144"/>
      <c r="F22" s="144"/>
      <c r="G22" s="15"/>
      <c r="H22" s="15"/>
      <c r="I22" s="15"/>
      <c r="J22" s="15"/>
      <c r="K22" s="15"/>
      <c r="L22" s="15"/>
      <c r="M22" s="15"/>
      <c r="N22" s="15"/>
      <c r="O22" s="15"/>
      <c r="P22" s="18">
        <f t="shared" si="0"/>
        <v>0</v>
      </c>
    </row>
    <row r="23" spans="1:16" ht="22.5" customHeight="1" x14ac:dyDescent="0.5">
      <c r="A23" s="84">
        <v>6</v>
      </c>
      <c r="B23" s="85" t="s">
        <v>100</v>
      </c>
      <c r="C23" s="85" t="s">
        <v>52</v>
      </c>
      <c r="D23" s="85" t="s">
        <v>53</v>
      </c>
      <c r="E23" s="144" t="s">
        <v>191</v>
      </c>
      <c r="F23" s="144" t="s">
        <v>69</v>
      </c>
      <c r="G23" s="15">
        <v>2</v>
      </c>
      <c r="H23" s="15">
        <v>5</v>
      </c>
      <c r="I23" s="15"/>
      <c r="J23" s="15"/>
      <c r="K23" s="15"/>
      <c r="L23" s="15"/>
      <c r="M23" s="15">
        <v>1</v>
      </c>
      <c r="N23" s="15">
        <v>6</v>
      </c>
      <c r="O23" s="15"/>
      <c r="P23" s="18">
        <f t="shared" si="0"/>
        <v>14</v>
      </c>
    </row>
    <row r="24" spans="1:16" ht="22.5" customHeight="1" x14ac:dyDescent="0.5">
      <c r="A24" s="84"/>
      <c r="B24" s="83" t="s">
        <v>389</v>
      </c>
      <c r="C24" s="83" t="s">
        <v>420</v>
      </c>
      <c r="D24" s="83" t="s">
        <v>140</v>
      </c>
      <c r="E24" s="144"/>
      <c r="F24" s="144"/>
      <c r="G24" s="15"/>
      <c r="H24" s="15">
        <v>1</v>
      </c>
      <c r="I24" s="15"/>
      <c r="J24" s="15"/>
      <c r="K24" s="15"/>
      <c r="L24" s="15"/>
      <c r="M24" s="15">
        <v>1</v>
      </c>
      <c r="N24" s="15">
        <v>15</v>
      </c>
      <c r="O24" s="15"/>
      <c r="P24" s="18">
        <f t="shared" si="0"/>
        <v>17</v>
      </c>
    </row>
    <row r="25" spans="1:16" ht="22.5" customHeight="1" x14ac:dyDescent="0.5">
      <c r="A25" s="84"/>
      <c r="B25" s="83"/>
      <c r="C25" s="83"/>
      <c r="D25" s="83"/>
      <c r="E25" s="144"/>
      <c r="F25" s="144"/>
      <c r="G25" s="15"/>
      <c r="H25" s="15"/>
      <c r="I25" s="15"/>
      <c r="J25" s="15"/>
      <c r="K25" s="15"/>
      <c r="L25" s="15"/>
      <c r="M25" s="15"/>
      <c r="N25" s="15"/>
      <c r="O25" s="15"/>
      <c r="P25" s="18">
        <f t="shared" si="0"/>
        <v>0</v>
      </c>
    </row>
    <row r="26" spans="1:16" ht="22.5" customHeight="1" x14ac:dyDescent="0.5">
      <c r="A26" s="84">
        <v>7</v>
      </c>
      <c r="B26" s="85" t="s">
        <v>907</v>
      </c>
      <c r="C26" s="85" t="s">
        <v>713</v>
      </c>
      <c r="D26" s="85" t="s">
        <v>626</v>
      </c>
      <c r="E26" s="144" t="s">
        <v>192</v>
      </c>
      <c r="F26" s="144" t="s">
        <v>71</v>
      </c>
      <c r="G26" s="15"/>
      <c r="H26" s="15">
        <v>3</v>
      </c>
      <c r="I26" s="15">
        <v>3</v>
      </c>
      <c r="J26" s="15"/>
      <c r="K26" s="15"/>
      <c r="L26" s="15"/>
      <c r="M26" s="15">
        <v>1</v>
      </c>
      <c r="N26" s="15">
        <v>4</v>
      </c>
      <c r="O26" s="15"/>
      <c r="P26" s="18">
        <f t="shared" si="0"/>
        <v>11</v>
      </c>
    </row>
    <row r="27" spans="1:16" ht="22.5" customHeight="1" x14ac:dyDescent="0.5">
      <c r="A27" s="84"/>
      <c r="B27" s="83" t="s">
        <v>632</v>
      </c>
      <c r="C27" s="83" t="s">
        <v>52</v>
      </c>
      <c r="D27" s="83" t="s">
        <v>626</v>
      </c>
      <c r="E27" s="144"/>
      <c r="F27" s="144"/>
      <c r="G27" s="15"/>
      <c r="H27" s="15">
        <v>6</v>
      </c>
      <c r="I27" s="15">
        <v>2</v>
      </c>
      <c r="J27" s="15"/>
      <c r="K27" s="15"/>
      <c r="L27" s="15"/>
      <c r="M27" s="15">
        <v>1</v>
      </c>
      <c r="N27" s="15">
        <v>10</v>
      </c>
      <c r="O27" s="15"/>
      <c r="P27" s="18">
        <f t="shared" si="0"/>
        <v>19</v>
      </c>
    </row>
    <row r="28" spans="1:16" ht="22.5" customHeight="1" x14ac:dyDescent="0.5">
      <c r="A28" s="84"/>
      <c r="B28" s="83" t="s">
        <v>418</v>
      </c>
      <c r="C28" s="83" t="s">
        <v>421</v>
      </c>
      <c r="D28" s="83" t="s">
        <v>140</v>
      </c>
      <c r="E28" s="144"/>
      <c r="F28" s="144"/>
      <c r="G28" s="15"/>
      <c r="H28" s="15">
        <v>1</v>
      </c>
      <c r="I28" s="15"/>
      <c r="J28" s="15"/>
      <c r="K28" s="15"/>
      <c r="L28" s="15"/>
      <c r="M28" s="15"/>
      <c r="N28" s="15">
        <v>10</v>
      </c>
      <c r="O28" s="15"/>
      <c r="P28" s="18">
        <f t="shared" si="0"/>
        <v>11</v>
      </c>
    </row>
    <row r="29" spans="1:16" ht="22.5" customHeight="1" x14ac:dyDescent="0.5">
      <c r="A29" s="84"/>
      <c r="B29" s="85"/>
      <c r="C29" s="85"/>
      <c r="D29" s="85"/>
      <c r="E29" s="144"/>
      <c r="F29" s="144"/>
      <c r="G29" s="15"/>
      <c r="H29" s="15"/>
      <c r="I29" s="15"/>
      <c r="J29" s="15"/>
      <c r="K29" s="15"/>
      <c r="L29" s="15"/>
      <c r="M29" s="15"/>
      <c r="N29" s="15"/>
      <c r="O29" s="15"/>
      <c r="P29" s="18">
        <f t="shared" si="0"/>
        <v>0</v>
      </c>
    </row>
    <row r="30" spans="1:16" ht="22.5" customHeight="1" x14ac:dyDescent="0.5">
      <c r="A30" s="84">
        <v>8</v>
      </c>
      <c r="B30" s="83" t="s">
        <v>624</v>
      </c>
      <c r="C30" s="83" t="s">
        <v>52</v>
      </c>
      <c r="D30" s="83" t="s">
        <v>626</v>
      </c>
      <c r="E30" s="144" t="s">
        <v>193</v>
      </c>
      <c r="F30" s="144" t="s">
        <v>75</v>
      </c>
      <c r="G30" s="15"/>
      <c r="H30" s="15">
        <v>1</v>
      </c>
      <c r="I30" s="15">
        <v>1</v>
      </c>
      <c r="J30" s="15"/>
      <c r="K30" s="15"/>
      <c r="L30" s="15"/>
      <c r="M30" s="15"/>
      <c r="N30" s="15">
        <v>12</v>
      </c>
      <c r="O30" s="15"/>
      <c r="P30" s="18">
        <f t="shared" si="0"/>
        <v>14</v>
      </c>
    </row>
    <row r="31" spans="1:16" ht="22.5" customHeight="1" x14ac:dyDescent="0.5">
      <c r="A31" s="84"/>
      <c r="B31" s="83" t="s">
        <v>104</v>
      </c>
      <c r="C31" s="83" t="s">
        <v>52</v>
      </c>
      <c r="D31" s="83" t="s">
        <v>53</v>
      </c>
      <c r="E31" s="144"/>
      <c r="F31" s="144"/>
      <c r="G31" s="15"/>
      <c r="H31" s="15">
        <v>24</v>
      </c>
      <c r="I31" s="15">
        <v>2</v>
      </c>
      <c r="J31" s="15"/>
      <c r="K31" s="15"/>
      <c r="L31" s="15"/>
      <c r="M31" s="15">
        <v>1</v>
      </c>
      <c r="N31" s="15">
        <v>24</v>
      </c>
      <c r="O31" s="15"/>
      <c r="P31" s="18">
        <f t="shared" si="0"/>
        <v>51</v>
      </c>
    </row>
    <row r="32" spans="1:16" ht="22.5" customHeight="1" x14ac:dyDescent="0.5">
      <c r="A32" s="84"/>
      <c r="B32" s="83" t="s">
        <v>440</v>
      </c>
      <c r="C32" s="83" t="s">
        <v>421</v>
      </c>
      <c r="D32" s="83" t="s">
        <v>140</v>
      </c>
      <c r="E32" s="144"/>
      <c r="F32" s="144"/>
      <c r="G32" s="15">
        <v>1</v>
      </c>
      <c r="H32" s="15">
        <v>2</v>
      </c>
      <c r="I32" s="15"/>
      <c r="J32" s="15"/>
      <c r="K32" s="15"/>
      <c r="L32" s="15"/>
      <c r="M32" s="15">
        <v>2</v>
      </c>
      <c r="N32" s="15">
        <v>11</v>
      </c>
      <c r="O32" s="15"/>
      <c r="P32" s="18">
        <f t="shared" si="0"/>
        <v>16</v>
      </c>
    </row>
    <row r="33" spans="1:16" ht="22.5" customHeight="1" x14ac:dyDescent="0.5">
      <c r="A33" s="84"/>
      <c r="B33" s="85"/>
      <c r="C33" s="85"/>
      <c r="D33" s="85"/>
      <c r="E33" s="144"/>
      <c r="F33" s="144"/>
      <c r="G33" s="15"/>
      <c r="H33" s="15"/>
      <c r="I33" s="15"/>
      <c r="J33" s="15"/>
      <c r="K33" s="15"/>
      <c r="L33" s="15"/>
      <c r="M33" s="15"/>
      <c r="N33" s="15"/>
      <c r="O33" s="15"/>
      <c r="P33" s="18">
        <f t="shared" si="0"/>
        <v>0</v>
      </c>
    </row>
    <row r="34" spans="1:16" ht="22.5" customHeight="1" x14ac:dyDescent="0.5">
      <c r="A34" s="84">
        <v>9</v>
      </c>
      <c r="B34" s="83" t="s">
        <v>909</v>
      </c>
      <c r="C34" s="83" t="s">
        <v>918</v>
      </c>
      <c r="D34" s="83" t="s">
        <v>147</v>
      </c>
      <c r="E34" s="144" t="s">
        <v>109</v>
      </c>
      <c r="F34" s="144" t="s">
        <v>110</v>
      </c>
      <c r="G34" s="15"/>
      <c r="H34" s="15">
        <v>4</v>
      </c>
      <c r="I34" s="15">
        <v>4</v>
      </c>
      <c r="J34" s="15"/>
      <c r="K34" s="15"/>
      <c r="L34" s="15"/>
      <c r="M34" s="15"/>
      <c r="N34" s="15">
        <v>2</v>
      </c>
      <c r="O34" s="15"/>
      <c r="P34" s="18">
        <f t="shared" si="0"/>
        <v>10</v>
      </c>
    </row>
    <row r="35" spans="1:16" ht="22.5" customHeight="1" x14ac:dyDescent="0.5">
      <c r="A35" s="84"/>
      <c r="B35" s="85" t="s">
        <v>144</v>
      </c>
      <c r="C35" s="85" t="s">
        <v>172</v>
      </c>
      <c r="D35" s="85" t="s">
        <v>147</v>
      </c>
      <c r="E35" s="144"/>
      <c r="F35" s="144"/>
      <c r="G35" s="15"/>
      <c r="H35" s="15">
        <v>19</v>
      </c>
      <c r="I35" s="15">
        <v>9</v>
      </c>
      <c r="J35" s="15"/>
      <c r="K35" s="15"/>
      <c r="L35" s="15"/>
      <c r="M35" s="15">
        <v>1</v>
      </c>
      <c r="N35" s="15">
        <v>5</v>
      </c>
      <c r="O35" s="15"/>
      <c r="P35" s="18">
        <f t="shared" si="0"/>
        <v>34</v>
      </c>
    </row>
    <row r="36" spans="1:16" ht="22.5" customHeight="1" x14ac:dyDescent="0.5">
      <c r="A36" s="84"/>
      <c r="B36" s="83"/>
      <c r="C36" s="83"/>
      <c r="D36" s="83"/>
      <c r="E36" s="144"/>
      <c r="F36" s="144"/>
      <c r="G36" s="17"/>
      <c r="H36" s="17"/>
      <c r="I36" s="17"/>
      <c r="J36" s="17"/>
      <c r="K36" s="17"/>
      <c r="L36" s="17"/>
      <c r="M36" s="17"/>
      <c r="N36" s="17"/>
      <c r="O36" s="17"/>
      <c r="P36" s="18">
        <f t="shared" si="0"/>
        <v>0</v>
      </c>
    </row>
    <row r="37" spans="1:16" ht="22.5" customHeight="1" x14ac:dyDescent="0.5">
      <c r="A37" s="84">
        <v>10</v>
      </c>
      <c r="B37" s="83" t="s">
        <v>619</v>
      </c>
      <c r="C37" s="83" t="s">
        <v>620</v>
      </c>
      <c r="D37" s="83" t="s">
        <v>134</v>
      </c>
      <c r="E37" s="141" t="s">
        <v>198</v>
      </c>
      <c r="F37" s="141" t="s">
        <v>113</v>
      </c>
      <c r="G37" s="15"/>
      <c r="H37" s="15">
        <v>2</v>
      </c>
      <c r="I37" s="15">
        <v>2</v>
      </c>
      <c r="J37" s="15"/>
      <c r="K37" s="15"/>
      <c r="L37" s="15"/>
      <c r="M37" s="15"/>
      <c r="N37" s="15">
        <v>4</v>
      </c>
      <c r="O37" s="15"/>
      <c r="P37" s="18">
        <f t="shared" si="0"/>
        <v>8</v>
      </c>
    </row>
    <row r="38" spans="1:16" ht="22.5" customHeight="1" x14ac:dyDescent="0.5">
      <c r="A38" s="84"/>
      <c r="B38" s="83" t="s">
        <v>157</v>
      </c>
      <c r="C38" s="83" t="s">
        <v>152</v>
      </c>
      <c r="D38" s="83" t="s">
        <v>134</v>
      </c>
      <c r="E38" s="142"/>
      <c r="F38" s="142"/>
      <c r="G38" s="15"/>
      <c r="H38" s="15">
        <v>10</v>
      </c>
      <c r="I38" s="15">
        <v>17</v>
      </c>
      <c r="J38" s="15"/>
      <c r="K38" s="15"/>
      <c r="L38" s="15"/>
      <c r="M38" s="15">
        <v>6</v>
      </c>
      <c r="N38" s="15">
        <v>27</v>
      </c>
      <c r="O38" s="15"/>
      <c r="P38" s="18">
        <f t="shared" si="0"/>
        <v>60</v>
      </c>
    </row>
    <row r="39" spans="1:16" ht="22.5" customHeight="1" x14ac:dyDescent="0.5">
      <c r="A39" s="84"/>
      <c r="B39" s="83" t="s">
        <v>396</v>
      </c>
      <c r="C39" s="83" t="s">
        <v>422</v>
      </c>
      <c r="D39" s="83" t="s">
        <v>399</v>
      </c>
      <c r="E39" s="142"/>
      <c r="F39" s="142"/>
      <c r="G39" s="15"/>
      <c r="H39" s="15">
        <v>9</v>
      </c>
      <c r="I39" s="15"/>
      <c r="J39" s="15"/>
      <c r="K39" s="15"/>
      <c r="L39" s="15"/>
      <c r="M39" s="15">
        <v>5</v>
      </c>
      <c r="N39" s="15">
        <v>15</v>
      </c>
      <c r="O39" s="15"/>
      <c r="P39" s="18">
        <f t="shared" si="0"/>
        <v>29</v>
      </c>
    </row>
    <row r="40" spans="1:16" ht="22.5" customHeight="1" x14ac:dyDescent="0.5">
      <c r="A40" s="84"/>
      <c r="B40" s="83"/>
      <c r="C40" s="83"/>
      <c r="D40" s="83"/>
      <c r="E40" s="142"/>
      <c r="F40" s="142"/>
      <c r="G40" s="15"/>
      <c r="H40" s="15"/>
      <c r="I40" s="15"/>
      <c r="J40" s="15"/>
      <c r="K40" s="15"/>
      <c r="L40" s="15"/>
      <c r="M40" s="15"/>
      <c r="N40" s="15"/>
      <c r="O40" s="15"/>
      <c r="P40" s="18">
        <f t="shared" si="0"/>
        <v>0</v>
      </c>
    </row>
    <row r="41" spans="1:16" ht="22.5" customHeight="1" x14ac:dyDescent="0.5">
      <c r="A41" s="84">
        <v>11</v>
      </c>
      <c r="B41" s="85" t="s">
        <v>910</v>
      </c>
      <c r="C41" s="85" t="s">
        <v>920</v>
      </c>
      <c r="D41" s="85" t="s">
        <v>147</v>
      </c>
      <c r="E41" s="144" t="s">
        <v>199</v>
      </c>
      <c r="F41" s="144" t="s">
        <v>114</v>
      </c>
      <c r="G41" s="15"/>
      <c r="H41" s="15">
        <v>6</v>
      </c>
      <c r="I41" s="15">
        <v>3</v>
      </c>
      <c r="J41" s="15"/>
      <c r="K41" s="15"/>
      <c r="L41" s="15"/>
      <c r="M41" s="15"/>
      <c r="N41" s="15">
        <v>2</v>
      </c>
      <c r="O41" s="15"/>
      <c r="P41" s="18">
        <f t="shared" si="0"/>
        <v>11</v>
      </c>
    </row>
    <row r="42" spans="1:16" ht="22.5" customHeight="1" x14ac:dyDescent="0.5">
      <c r="A42" s="84"/>
      <c r="B42" s="83" t="s">
        <v>602</v>
      </c>
      <c r="C42" s="83" t="s">
        <v>151</v>
      </c>
      <c r="D42" s="83" t="s">
        <v>147</v>
      </c>
      <c r="E42" s="144"/>
      <c r="F42" s="144"/>
      <c r="G42" s="15"/>
      <c r="H42" s="15">
        <v>7</v>
      </c>
      <c r="I42" s="15">
        <v>4</v>
      </c>
      <c r="J42" s="15"/>
      <c r="K42" s="15"/>
      <c r="L42" s="15"/>
      <c r="M42" s="15">
        <v>1</v>
      </c>
      <c r="N42" s="15">
        <v>14</v>
      </c>
      <c r="O42" s="15"/>
      <c r="P42" s="18">
        <f t="shared" si="0"/>
        <v>26</v>
      </c>
    </row>
    <row r="43" spans="1:16" ht="22.5" customHeight="1" x14ac:dyDescent="0.5">
      <c r="A43" s="84"/>
      <c r="B43" s="85" t="s">
        <v>142</v>
      </c>
      <c r="C43" s="85" t="s">
        <v>171</v>
      </c>
      <c r="D43" s="85" t="s">
        <v>147</v>
      </c>
      <c r="E43" s="144"/>
      <c r="F43" s="144"/>
      <c r="G43" s="15"/>
      <c r="H43" s="15">
        <v>7</v>
      </c>
      <c r="I43" s="15">
        <v>8</v>
      </c>
      <c r="J43" s="15"/>
      <c r="K43" s="15"/>
      <c r="L43" s="15"/>
      <c r="M43" s="15"/>
      <c r="N43" s="15">
        <v>7</v>
      </c>
      <c r="O43" s="15"/>
      <c r="P43" s="18">
        <f t="shared" si="0"/>
        <v>22</v>
      </c>
    </row>
    <row r="44" spans="1:16" ht="22.5" customHeight="1" x14ac:dyDescent="0.5">
      <c r="A44" s="84"/>
      <c r="B44" s="85"/>
      <c r="C44" s="85"/>
      <c r="D44" s="85"/>
      <c r="E44" s="144"/>
      <c r="F44" s="144"/>
      <c r="G44" s="15"/>
      <c r="H44" s="15"/>
      <c r="I44" s="15"/>
      <c r="J44" s="15"/>
      <c r="K44" s="15"/>
      <c r="L44" s="15"/>
      <c r="M44" s="15"/>
      <c r="N44" s="15"/>
      <c r="O44" s="15"/>
      <c r="P44" s="18">
        <f t="shared" si="0"/>
        <v>0</v>
      </c>
    </row>
    <row r="45" spans="1:16" ht="22.5" customHeight="1" x14ac:dyDescent="0.5">
      <c r="A45" s="84">
        <v>12</v>
      </c>
      <c r="B45" s="83" t="s">
        <v>558</v>
      </c>
      <c r="C45" s="83" t="s">
        <v>151</v>
      </c>
      <c r="D45" s="83" t="s">
        <v>147</v>
      </c>
      <c r="E45" s="144" t="s">
        <v>200</v>
      </c>
      <c r="F45" s="144" t="s">
        <v>116</v>
      </c>
      <c r="G45" s="15"/>
      <c r="H45" s="15">
        <v>2</v>
      </c>
      <c r="I45" s="15">
        <v>2</v>
      </c>
      <c r="J45" s="15"/>
      <c r="K45" s="15"/>
      <c r="L45" s="15"/>
      <c r="M45" s="15"/>
      <c r="N45" s="15"/>
      <c r="O45" s="15"/>
      <c r="P45" s="18">
        <f t="shared" si="0"/>
        <v>4</v>
      </c>
    </row>
    <row r="46" spans="1:16" ht="22.5" customHeight="1" x14ac:dyDescent="0.5">
      <c r="A46" s="84"/>
      <c r="B46" s="83" t="s">
        <v>755</v>
      </c>
      <c r="C46" s="83" t="s">
        <v>577</v>
      </c>
      <c r="D46" s="83" t="s">
        <v>147</v>
      </c>
      <c r="E46" s="144"/>
      <c r="F46" s="144"/>
      <c r="G46" s="15"/>
      <c r="H46" s="15">
        <v>13</v>
      </c>
      <c r="I46" s="15">
        <v>18</v>
      </c>
      <c r="J46" s="15"/>
      <c r="K46" s="15"/>
      <c r="L46" s="15"/>
      <c r="M46" s="15"/>
      <c r="N46" s="15">
        <v>14</v>
      </c>
      <c r="O46" s="15"/>
      <c r="P46" s="18">
        <f t="shared" si="0"/>
        <v>45</v>
      </c>
    </row>
    <row r="47" spans="1:16" ht="22.5" customHeight="1" x14ac:dyDescent="0.5">
      <c r="A47" s="84"/>
      <c r="B47" s="83" t="s">
        <v>451</v>
      </c>
      <c r="C47" s="83" t="s">
        <v>924</v>
      </c>
      <c r="D47" s="83" t="s">
        <v>147</v>
      </c>
      <c r="E47" s="144"/>
      <c r="F47" s="144"/>
      <c r="G47" s="15">
        <v>3</v>
      </c>
      <c r="H47" s="15">
        <v>24</v>
      </c>
      <c r="I47" s="15"/>
      <c r="J47" s="15"/>
      <c r="K47" s="15"/>
      <c r="L47" s="15"/>
      <c r="M47" s="15">
        <v>2</v>
      </c>
      <c r="N47" s="15">
        <v>11</v>
      </c>
      <c r="O47" s="15"/>
      <c r="P47" s="18">
        <f t="shared" si="0"/>
        <v>40</v>
      </c>
    </row>
    <row r="48" spans="1:16" ht="22.5" customHeight="1" x14ac:dyDescent="0.5">
      <c r="A48" s="84"/>
      <c r="B48" s="83"/>
      <c r="C48" s="83"/>
      <c r="D48" s="83"/>
      <c r="E48" s="144"/>
      <c r="F48" s="144"/>
      <c r="G48" s="15"/>
      <c r="H48" s="15"/>
      <c r="I48" s="15"/>
      <c r="J48" s="15"/>
      <c r="K48" s="15"/>
      <c r="L48" s="15"/>
      <c r="M48" s="15"/>
      <c r="N48" s="15"/>
      <c r="O48" s="15"/>
      <c r="P48" s="18">
        <f t="shared" si="0"/>
        <v>0</v>
      </c>
    </row>
    <row r="49" spans="1:16" ht="22.5" customHeight="1" x14ac:dyDescent="0.5">
      <c r="A49" s="84">
        <v>13</v>
      </c>
      <c r="B49" s="83" t="s">
        <v>909</v>
      </c>
      <c r="C49" s="83" t="s">
        <v>918</v>
      </c>
      <c r="D49" s="83" t="s">
        <v>147</v>
      </c>
      <c r="E49" s="144" t="s">
        <v>201</v>
      </c>
      <c r="F49" s="144" t="s">
        <v>130</v>
      </c>
      <c r="G49" s="15"/>
      <c r="H49" s="15">
        <v>2</v>
      </c>
      <c r="I49" s="15"/>
      <c r="J49" s="15"/>
      <c r="K49" s="15"/>
      <c r="L49" s="15"/>
      <c r="M49" s="15"/>
      <c r="N49" s="15">
        <v>1</v>
      </c>
      <c r="O49" s="15"/>
      <c r="P49" s="18">
        <f t="shared" si="0"/>
        <v>3</v>
      </c>
    </row>
    <row r="50" spans="1:16" ht="22.5" customHeight="1" x14ac:dyDescent="0.5">
      <c r="A50" s="84"/>
      <c r="B50" s="85" t="s">
        <v>910</v>
      </c>
      <c r="C50" s="85" t="s">
        <v>920</v>
      </c>
      <c r="D50" s="85" t="s">
        <v>147</v>
      </c>
      <c r="E50" s="144"/>
      <c r="F50" s="144"/>
      <c r="G50" s="15"/>
      <c r="H50" s="15">
        <v>13</v>
      </c>
      <c r="I50" s="15">
        <v>4</v>
      </c>
      <c r="J50" s="15"/>
      <c r="K50" s="15"/>
      <c r="L50" s="15"/>
      <c r="M50" s="15"/>
      <c r="N50" s="15">
        <v>3</v>
      </c>
      <c r="O50" s="15"/>
      <c r="P50" s="18">
        <f t="shared" si="0"/>
        <v>20</v>
      </c>
    </row>
    <row r="51" spans="1:16" ht="22.5" customHeight="1" x14ac:dyDescent="0.5">
      <c r="A51" s="84"/>
      <c r="B51" s="83" t="s">
        <v>143</v>
      </c>
      <c r="C51" s="83" t="s">
        <v>171</v>
      </c>
      <c r="D51" s="83" t="s">
        <v>147</v>
      </c>
      <c r="E51" s="144"/>
      <c r="F51" s="144"/>
      <c r="G51" s="15">
        <v>1</v>
      </c>
      <c r="H51" s="15">
        <v>8</v>
      </c>
      <c r="I51" s="15">
        <v>2</v>
      </c>
      <c r="J51" s="15"/>
      <c r="K51" s="15"/>
      <c r="L51" s="15"/>
      <c r="M51" s="15">
        <v>1</v>
      </c>
      <c r="N51" s="15">
        <v>6</v>
      </c>
      <c r="O51" s="15"/>
      <c r="P51" s="18">
        <f t="shared" si="0"/>
        <v>18</v>
      </c>
    </row>
    <row r="52" spans="1:16" ht="22.5" customHeight="1" x14ac:dyDescent="0.5">
      <c r="A52" s="84"/>
      <c r="B52" s="83"/>
      <c r="C52" s="83"/>
      <c r="D52" s="83"/>
      <c r="E52" s="144"/>
      <c r="F52" s="144"/>
      <c r="G52" s="15"/>
      <c r="H52" s="15"/>
      <c r="I52" s="15"/>
      <c r="J52" s="15"/>
      <c r="K52" s="15"/>
      <c r="L52" s="15"/>
      <c r="M52" s="15"/>
      <c r="N52" s="15"/>
      <c r="O52" s="15"/>
      <c r="P52" s="18">
        <f t="shared" si="0"/>
        <v>0</v>
      </c>
    </row>
    <row r="53" spans="1:16" ht="22.5" customHeight="1" x14ac:dyDescent="0.5">
      <c r="A53" s="84">
        <v>14</v>
      </c>
      <c r="B53" s="83" t="s">
        <v>104</v>
      </c>
      <c r="C53" s="83" t="s">
        <v>52</v>
      </c>
      <c r="D53" s="83" t="s">
        <v>53</v>
      </c>
      <c r="E53" s="144" t="s">
        <v>202</v>
      </c>
      <c r="F53" s="144" t="s">
        <v>132</v>
      </c>
      <c r="G53" s="17"/>
      <c r="H53" s="17">
        <v>4</v>
      </c>
      <c r="I53" s="17">
        <v>2</v>
      </c>
      <c r="J53" s="17"/>
      <c r="K53" s="17"/>
      <c r="L53" s="17"/>
      <c r="M53" s="17"/>
      <c r="N53" s="17">
        <v>6</v>
      </c>
      <c r="O53" s="17"/>
      <c r="P53" s="18">
        <f t="shared" si="0"/>
        <v>12</v>
      </c>
    </row>
    <row r="54" spans="1:16" ht="22.5" customHeight="1" x14ac:dyDescent="0.5">
      <c r="A54" s="84"/>
      <c r="B54" s="83" t="s">
        <v>624</v>
      </c>
      <c r="C54" s="83" t="s">
        <v>52</v>
      </c>
      <c r="D54" s="83" t="s">
        <v>626</v>
      </c>
      <c r="E54" s="144"/>
      <c r="F54" s="144"/>
      <c r="G54" s="17"/>
      <c r="H54" s="17">
        <v>9</v>
      </c>
      <c r="I54" s="17">
        <v>12</v>
      </c>
      <c r="J54" s="17"/>
      <c r="K54" s="17"/>
      <c r="L54" s="17"/>
      <c r="M54" s="17">
        <v>2</v>
      </c>
      <c r="N54" s="17">
        <v>25</v>
      </c>
      <c r="O54" s="17"/>
      <c r="P54" s="18">
        <f t="shared" si="0"/>
        <v>48</v>
      </c>
    </row>
    <row r="55" spans="1:16" ht="22.5" customHeight="1" x14ac:dyDescent="0.5">
      <c r="A55" s="84"/>
      <c r="B55" s="83" t="s">
        <v>439</v>
      </c>
      <c r="C55" s="83" t="s">
        <v>151</v>
      </c>
      <c r="D55" s="83" t="s">
        <v>140</v>
      </c>
      <c r="E55" s="144"/>
      <c r="F55" s="144"/>
      <c r="G55" s="17"/>
      <c r="H55" s="17">
        <v>5</v>
      </c>
      <c r="I55" s="17">
        <v>13</v>
      </c>
      <c r="J55" s="17"/>
      <c r="K55" s="17"/>
      <c r="L55" s="17"/>
      <c r="M55" s="17">
        <v>2</v>
      </c>
      <c r="N55" s="17">
        <v>34</v>
      </c>
      <c r="O55" s="17"/>
      <c r="P55" s="18">
        <f t="shared" si="0"/>
        <v>54</v>
      </c>
    </row>
    <row r="56" spans="1:16" ht="22.5" customHeight="1" x14ac:dyDescent="0.5">
      <c r="A56" s="84"/>
      <c r="B56" s="85"/>
      <c r="C56" s="85"/>
      <c r="D56" s="85"/>
      <c r="E56" s="144"/>
      <c r="F56" s="144"/>
      <c r="G56" s="17"/>
      <c r="H56" s="17"/>
      <c r="I56" s="17"/>
      <c r="J56" s="17"/>
      <c r="K56" s="17"/>
      <c r="L56" s="17"/>
      <c r="M56" s="17"/>
      <c r="N56" s="17"/>
      <c r="O56" s="17"/>
      <c r="P56" s="18">
        <f t="shared" si="0"/>
        <v>0</v>
      </c>
    </row>
    <row r="57" spans="1:16" ht="22.5" customHeight="1" x14ac:dyDescent="0.5">
      <c r="A57" s="84">
        <v>15</v>
      </c>
      <c r="B57" s="83" t="s">
        <v>912</v>
      </c>
      <c r="C57" s="83" t="s">
        <v>919</v>
      </c>
      <c r="D57" s="83" t="s">
        <v>147</v>
      </c>
      <c r="E57" s="141" t="s">
        <v>187</v>
      </c>
      <c r="F57" s="141" t="s">
        <v>189</v>
      </c>
      <c r="G57" s="17"/>
      <c r="H57" s="17"/>
      <c r="I57" s="17">
        <v>1</v>
      </c>
      <c r="J57" s="17"/>
      <c r="K57" s="17"/>
      <c r="L57" s="17"/>
      <c r="M57" s="17"/>
      <c r="N57" s="17"/>
      <c r="O57" s="17"/>
      <c r="P57" s="18">
        <f t="shared" si="0"/>
        <v>1</v>
      </c>
    </row>
    <row r="58" spans="1:16" ht="22.5" customHeight="1" x14ac:dyDescent="0.5">
      <c r="A58" s="84"/>
      <c r="B58" s="83" t="s">
        <v>558</v>
      </c>
      <c r="C58" s="83" t="s">
        <v>151</v>
      </c>
      <c r="D58" s="83" t="s">
        <v>147</v>
      </c>
      <c r="E58" s="142"/>
      <c r="F58" s="142"/>
      <c r="G58" s="17">
        <v>1</v>
      </c>
      <c r="H58" s="4">
        <v>8</v>
      </c>
      <c r="I58" s="4">
        <v>10</v>
      </c>
      <c r="J58" s="4"/>
      <c r="K58" s="4"/>
      <c r="L58" s="4"/>
      <c r="M58" s="4"/>
      <c r="N58" s="4">
        <v>4</v>
      </c>
      <c r="O58" s="4"/>
      <c r="P58" s="18">
        <f t="shared" si="0"/>
        <v>23</v>
      </c>
    </row>
    <row r="59" spans="1:16" ht="22.5" customHeight="1" x14ac:dyDescent="0.5">
      <c r="A59" s="84"/>
      <c r="B59" s="83" t="s">
        <v>145</v>
      </c>
      <c r="C59" s="83" t="s">
        <v>171</v>
      </c>
      <c r="D59" s="83" t="s">
        <v>147</v>
      </c>
      <c r="E59" s="142"/>
      <c r="F59" s="142"/>
      <c r="G59" s="17"/>
      <c r="H59" s="4">
        <v>7</v>
      </c>
      <c r="I59" s="4">
        <v>2</v>
      </c>
      <c r="J59" s="4"/>
      <c r="K59" s="4"/>
      <c r="L59" s="4"/>
      <c r="M59" s="4"/>
      <c r="N59" s="4">
        <v>1</v>
      </c>
      <c r="O59" s="4"/>
      <c r="P59" s="18">
        <f t="shared" si="0"/>
        <v>10</v>
      </c>
    </row>
    <row r="60" spans="1:16" ht="22.5" customHeight="1" x14ac:dyDescent="0.5">
      <c r="A60" s="84"/>
      <c r="B60" s="83"/>
      <c r="C60" s="83"/>
      <c r="D60" s="83"/>
      <c r="E60" s="142"/>
      <c r="F60" s="142"/>
      <c r="G60" s="17"/>
      <c r="H60" s="4"/>
      <c r="I60" s="4"/>
      <c r="J60" s="4"/>
      <c r="K60" s="4"/>
      <c r="L60" s="4"/>
      <c r="M60" s="4"/>
      <c r="N60" s="4"/>
      <c r="O60" s="4"/>
      <c r="P60" s="18">
        <f t="shared" si="0"/>
        <v>0</v>
      </c>
    </row>
    <row r="61" spans="1:16" ht="22.5" customHeight="1" x14ac:dyDescent="0.5">
      <c r="A61" s="84">
        <v>16</v>
      </c>
      <c r="B61" s="83" t="s">
        <v>632</v>
      </c>
      <c r="C61" s="83" t="s">
        <v>52</v>
      </c>
      <c r="D61" s="83" t="s">
        <v>626</v>
      </c>
      <c r="E61" s="149" t="s">
        <v>880</v>
      </c>
      <c r="F61" s="146" t="s">
        <v>881</v>
      </c>
      <c r="G61" s="4"/>
      <c r="H61" s="4">
        <v>6</v>
      </c>
      <c r="I61" s="4">
        <v>1</v>
      </c>
      <c r="J61" s="4"/>
      <c r="K61" s="4"/>
      <c r="L61" s="4"/>
      <c r="M61" s="4"/>
      <c r="N61" s="4">
        <v>3</v>
      </c>
      <c r="O61" s="4"/>
      <c r="P61" s="18">
        <f t="shared" si="0"/>
        <v>10</v>
      </c>
    </row>
    <row r="62" spans="1:16" ht="22.5" customHeight="1" x14ac:dyDescent="0.5">
      <c r="A62" s="84"/>
      <c r="B62" s="83" t="s">
        <v>922</v>
      </c>
      <c r="C62" s="83" t="s">
        <v>52</v>
      </c>
      <c r="D62" s="83" t="s">
        <v>626</v>
      </c>
      <c r="E62" s="150"/>
      <c r="F62" s="147"/>
      <c r="G62" s="4">
        <v>2</v>
      </c>
      <c r="H62" s="4">
        <v>17</v>
      </c>
      <c r="I62" s="4">
        <v>12</v>
      </c>
      <c r="J62" s="4"/>
      <c r="K62" s="4"/>
      <c r="L62" s="4"/>
      <c r="M62" s="4"/>
      <c r="N62" s="4">
        <v>19</v>
      </c>
      <c r="O62" s="4"/>
      <c r="P62" s="18">
        <f t="shared" si="0"/>
        <v>50</v>
      </c>
    </row>
    <row r="63" spans="1:16" ht="22.5" customHeight="1" x14ac:dyDescent="0.5">
      <c r="A63" s="84"/>
      <c r="B63" s="83" t="s">
        <v>443</v>
      </c>
      <c r="C63" s="83" t="s">
        <v>444</v>
      </c>
      <c r="D63" s="83" t="s">
        <v>140</v>
      </c>
      <c r="E63" s="150"/>
      <c r="F63" s="147"/>
      <c r="G63" s="4">
        <v>2</v>
      </c>
      <c r="H63" s="4">
        <v>5</v>
      </c>
      <c r="I63" s="4">
        <v>19</v>
      </c>
      <c r="J63" s="4"/>
      <c r="K63" s="4"/>
      <c r="L63" s="4"/>
      <c r="M63" s="4">
        <v>1</v>
      </c>
      <c r="N63" s="4">
        <v>19</v>
      </c>
      <c r="O63" s="4"/>
      <c r="P63" s="18">
        <f t="shared" si="0"/>
        <v>46</v>
      </c>
    </row>
    <row r="64" spans="1:16" ht="22.5" customHeight="1" x14ac:dyDescent="0.5">
      <c r="A64" s="84"/>
      <c r="B64" s="83"/>
      <c r="C64" s="83"/>
      <c r="D64" s="83"/>
      <c r="E64" s="151"/>
      <c r="F64" s="148"/>
      <c r="G64" s="4"/>
      <c r="H64" s="4"/>
      <c r="I64" s="4"/>
      <c r="J64" s="4"/>
      <c r="K64" s="4"/>
      <c r="L64" s="4"/>
      <c r="M64" s="4"/>
      <c r="N64" s="4"/>
      <c r="O64" s="4"/>
      <c r="P64" s="18">
        <f t="shared" si="0"/>
        <v>0</v>
      </c>
    </row>
    <row r="65" spans="1:16" ht="22.5" customHeight="1" x14ac:dyDescent="0.5">
      <c r="A65" s="84">
        <v>17</v>
      </c>
      <c r="B65" s="85" t="s">
        <v>100</v>
      </c>
      <c r="C65" s="85" t="s">
        <v>52</v>
      </c>
      <c r="D65" s="85" t="s">
        <v>53</v>
      </c>
      <c r="E65" s="146" t="s">
        <v>878</v>
      </c>
      <c r="F65" s="146" t="s">
        <v>879</v>
      </c>
      <c r="G65" s="4"/>
      <c r="H65" s="4">
        <v>3</v>
      </c>
      <c r="I65" s="4"/>
      <c r="J65" s="4"/>
      <c r="K65" s="4"/>
      <c r="L65" s="4"/>
      <c r="M65" s="4"/>
      <c r="N65" s="4">
        <v>3</v>
      </c>
      <c r="O65" s="4"/>
      <c r="P65" s="18">
        <f t="shared" si="0"/>
        <v>6</v>
      </c>
    </row>
    <row r="66" spans="1:16" ht="22.5" customHeight="1" x14ac:dyDescent="0.5">
      <c r="A66" s="84"/>
      <c r="B66" s="83" t="s">
        <v>604</v>
      </c>
      <c r="C66" s="83" t="s">
        <v>52</v>
      </c>
      <c r="D66" s="83" t="s">
        <v>509</v>
      </c>
      <c r="E66" s="147"/>
      <c r="F66" s="147"/>
      <c r="G66" s="4"/>
      <c r="H66" s="4">
        <v>11</v>
      </c>
      <c r="I66" s="4">
        <v>3</v>
      </c>
      <c r="J66" s="4"/>
      <c r="K66" s="4"/>
      <c r="L66" s="4"/>
      <c r="M66" s="4"/>
      <c r="N66" s="4">
        <v>7</v>
      </c>
      <c r="O66" s="4"/>
      <c r="P66" s="18">
        <f t="shared" si="0"/>
        <v>21</v>
      </c>
    </row>
    <row r="67" spans="1:16" ht="22.5" customHeight="1" x14ac:dyDescent="0.5">
      <c r="A67" s="84"/>
      <c r="B67" s="83" t="s">
        <v>342</v>
      </c>
      <c r="C67" s="83" t="s">
        <v>384</v>
      </c>
      <c r="D67" s="83" t="s">
        <v>140</v>
      </c>
      <c r="E67" s="147"/>
      <c r="F67" s="147"/>
      <c r="G67" s="4"/>
      <c r="H67" s="4">
        <v>4</v>
      </c>
      <c r="I67" s="4">
        <v>3</v>
      </c>
      <c r="J67" s="4"/>
      <c r="K67" s="4"/>
      <c r="L67" s="4"/>
      <c r="M67" s="4">
        <v>2</v>
      </c>
      <c r="N67" s="4">
        <v>12</v>
      </c>
      <c r="O67" s="4"/>
      <c r="P67" s="18">
        <f t="shared" si="0"/>
        <v>21</v>
      </c>
    </row>
    <row r="68" spans="1:16" ht="22.5" customHeight="1" x14ac:dyDescent="0.5">
      <c r="A68" s="84"/>
      <c r="B68" s="83"/>
      <c r="C68" s="83"/>
      <c r="D68" s="83"/>
      <c r="E68" s="147"/>
      <c r="F68" s="147"/>
      <c r="G68" s="4"/>
      <c r="H68" s="4"/>
      <c r="I68" s="4"/>
      <c r="J68" s="4"/>
      <c r="K68" s="4"/>
      <c r="L68" s="4"/>
      <c r="M68" s="4"/>
      <c r="N68" s="4"/>
      <c r="O68" s="4"/>
      <c r="P68" s="18">
        <f t="shared" si="0"/>
        <v>0</v>
      </c>
    </row>
    <row r="69" spans="1:16" ht="22.5" customHeight="1" x14ac:dyDescent="0.5">
      <c r="A69" s="84">
        <v>18</v>
      </c>
      <c r="B69" s="83" t="s">
        <v>222</v>
      </c>
      <c r="C69" s="83" t="s">
        <v>223</v>
      </c>
      <c r="D69" s="83" t="s">
        <v>134</v>
      </c>
      <c r="E69" s="133" t="s">
        <v>885</v>
      </c>
      <c r="F69" s="133" t="s">
        <v>886</v>
      </c>
      <c r="G69" s="4">
        <v>2</v>
      </c>
      <c r="H69" s="4">
        <v>4</v>
      </c>
      <c r="I69" s="4"/>
      <c r="J69" s="4"/>
      <c r="K69" s="4"/>
      <c r="L69" s="4"/>
      <c r="M69" s="4">
        <v>1</v>
      </c>
      <c r="N69" s="4">
        <v>7</v>
      </c>
      <c r="O69" s="4"/>
      <c r="P69" s="18">
        <f t="shared" si="0"/>
        <v>14</v>
      </c>
    </row>
    <row r="70" spans="1:16" ht="22.5" customHeight="1" x14ac:dyDescent="0.5">
      <c r="A70" s="84"/>
      <c r="B70" s="85" t="s">
        <v>241</v>
      </c>
      <c r="C70" s="85" t="s">
        <v>254</v>
      </c>
      <c r="D70" s="85" t="s">
        <v>134</v>
      </c>
      <c r="E70" s="133"/>
      <c r="F70" s="133"/>
      <c r="G70" s="4">
        <v>4</v>
      </c>
      <c r="H70" s="4">
        <v>34</v>
      </c>
      <c r="I70" s="4">
        <v>1</v>
      </c>
      <c r="J70" s="4"/>
      <c r="K70" s="4"/>
      <c r="L70" s="4"/>
      <c r="M70" s="4">
        <v>1</v>
      </c>
      <c r="N70" s="4">
        <v>20</v>
      </c>
      <c r="O70" s="4"/>
      <c r="P70" s="18">
        <f t="shared" si="0"/>
        <v>60</v>
      </c>
    </row>
    <row r="71" spans="1:16" ht="22.5" customHeight="1" x14ac:dyDescent="0.5">
      <c r="A71" s="84"/>
      <c r="B71" s="85" t="s">
        <v>402</v>
      </c>
      <c r="C71" s="85" t="s">
        <v>425</v>
      </c>
      <c r="D71" s="85" t="s">
        <v>399</v>
      </c>
      <c r="E71" s="133"/>
      <c r="F71" s="133"/>
      <c r="G71" s="4">
        <v>1</v>
      </c>
      <c r="H71" s="4">
        <v>4</v>
      </c>
      <c r="I71" s="4"/>
      <c r="J71" s="4"/>
      <c r="K71" s="4"/>
      <c r="L71" s="4"/>
      <c r="M71" s="4">
        <v>6</v>
      </c>
      <c r="N71" s="4">
        <v>18</v>
      </c>
      <c r="O71" s="4"/>
      <c r="P71" s="18">
        <f t="shared" si="0"/>
        <v>29</v>
      </c>
    </row>
    <row r="72" spans="1:16" ht="22.5" customHeight="1" x14ac:dyDescent="0.5">
      <c r="A72" s="84">
        <v>19</v>
      </c>
      <c r="B72" s="83" t="s">
        <v>146</v>
      </c>
      <c r="C72" s="83" t="s">
        <v>171</v>
      </c>
      <c r="D72" s="83" t="s">
        <v>147</v>
      </c>
      <c r="E72" s="133" t="s">
        <v>937</v>
      </c>
      <c r="F72" s="133" t="s">
        <v>934</v>
      </c>
      <c r="G72" s="4"/>
      <c r="H72" s="4"/>
      <c r="I72" s="4">
        <v>19</v>
      </c>
      <c r="J72" s="4"/>
      <c r="K72" s="4"/>
      <c r="L72" s="4"/>
      <c r="M72" s="4"/>
      <c r="N72" s="4"/>
      <c r="O72" s="4"/>
      <c r="P72" s="18">
        <f t="shared" si="0"/>
        <v>19</v>
      </c>
    </row>
    <row r="73" spans="1:16" ht="22.5" customHeight="1" x14ac:dyDescent="0.5">
      <c r="A73" s="84"/>
      <c r="B73" s="85"/>
      <c r="C73" s="85"/>
      <c r="D73" s="85"/>
      <c r="E73" s="133"/>
      <c r="F73" s="133"/>
      <c r="G73" s="4"/>
      <c r="H73" s="4"/>
      <c r="I73" s="4"/>
      <c r="J73" s="4"/>
      <c r="K73" s="4"/>
      <c r="L73" s="4"/>
      <c r="M73" s="4"/>
      <c r="N73" s="4"/>
      <c r="O73" s="4"/>
      <c r="P73" s="18">
        <f t="shared" ref="P73:P75" si="1">SUM(G73:O73)</f>
        <v>0</v>
      </c>
    </row>
    <row r="74" spans="1:16" ht="22.5" customHeight="1" x14ac:dyDescent="0.5">
      <c r="A74" s="84"/>
      <c r="B74" s="85"/>
      <c r="C74" s="85"/>
      <c r="D74" s="85"/>
      <c r="E74" s="133"/>
      <c r="F74" s="133"/>
      <c r="G74" s="4"/>
      <c r="H74" s="4"/>
      <c r="I74" s="4"/>
      <c r="J74" s="4"/>
      <c r="K74" s="4"/>
      <c r="L74" s="4"/>
      <c r="M74" s="4"/>
      <c r="N74" s="4"/>
      <c r="O74" s="4"/>
      <c r="P74" s="18">
        <f t="shared" si="1"/>
        <v>0</v>
      </c>
    </row>
    <row r="75" spans="1:16" ht="22.5" customHeight="1" x14ac:dyDescent="0.5">
      <c r="A75" s="84"/>
      <c r="B75" s="85"/>
      <c r="C75" s="85"/>
      <c r="D75" s="85"/>
      <c r="E75" s="8"/>
      <c r="F75" s="8"/>
      <c r="G75" s="4"/>
      <c r="H75" s="4"/>
      <c r="I75" s="4"/>
      <c r="J75" s="4"/>
      <c r="K75" s="4"/>
      <c r="L75" s="4"/>
      <c r="M75" s="4"/>
      <c r="N75" s="4"/>
      <c r="O75" s="4"/>
      <c r="P75" s="18">
        <f t="shared" si="1"/>
        <v>0</v>
      </c>
    </row>
    <row r="76" spans="1:16" ht="21" customHeight="1" x14ac:dyDescent="0.5">
      <c r="A76" s="21"/>
      <c r="B76" s="22"/>
      <c r="C76" s="23"/>
      <c r="D76" s="24"/>
      <c r="E76" s="25"/>
      <c r="F76" s="25"/>
      <c r="G76" s="19">
        <f>SUM(G5:G75)</f>
        <v>27</v>
      </c>
      <c r="H76" s="19">
        <f t="shared" ref="H76:P76" si="2">SUM(H5:H75)</f>
        <v>458</v>
      </c>
      <c r="I76" s="19">
        <f t="shared" si="2"/>
        <v>246</v>
      </c>
      <c r="J76" s="19">
        <f t="shared" si="2"/>
        <v>0</v>
      </c>
      <c r="K76" s="19">
        <f t="shared" si="2"/>
        <v>0</v>
      </c>
      <c r="L76" s="19">
        <f t="shared" si="2"/>
        <v>0</v>
      </c>
      <c r="M76" s="19">
        <f t="shared" si="2"/>
        <v>53</v>
      </c>
      <c r="N76" s="19">
        <f t="shared" si="2"/>
        <v>547</v>
      </c>
      <c r="O76" s="19">
        <f t="shared" si="2"/>
        <v>0</v>
      </c>
      <c r="P76" s="19">
        <f t="shared" si="2"/>
        <v>1331</v>
      </c>
    </row>
    <row r="80" spans="1:16" x14ac:dyDescent="0.5">
      <c r="F80" s="9" t="s">
        <v>208</v>
      </c>
    </row>
  </sheetData>
  <mergeCells count="50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8"/>
    <mergeCell ref="F5:F8"/>
    <mergeCell ref="E9:E10"/>
    <mergeCell ref="F9:F10"/>
    <mergeCell ref="E11:E14"/>
    <mergeCell ref="F11:F14"/>
    <mergeCell ref="E15:E18"/>
    <mergeCell ref="F15:F18"/>
    <mergeCell ref="E19:E22"/>
    <mergeCell ref="F19:F22"/>
    <mergeCell ref="E23:E25"/>
    <mergeCell ref="F23:F25"/>
    <mergeCell ref="E26:E29"/>
    <mergeCell ref="F26:F29"/>
    <mergeCell ref="E30:E33"/>
    <mergeCell ref="F30:F33"/>
    <mergeCell ref="E34:E36"/>
    <mergeCell ref="F34:F36"/>
    <mergeCell ref="E37:E40"/>
    <mergeCell ref="F37:F40"/>
    <mergeCell ref="E41:E44"/>
    <mergeCell ref="F41:F44"/>
    <mergeCell ref="E45:E48"/>
    <mergeCell ref="F45:F48"/>
    <mergeCell ref="E72:E74"/>
    <mergeCell ref="F72:F74"/>
    <mergeCell ref="E49:E52"/>
    <mergeCell ref="F49:F52"/>
    <mergeCell ref="E53:E56"/>
    <mergeCell ref="F53:F56"/>
    <mergeCell ref="E69:E71"/>
    <mergeCell ref="F69:F71"/>
    <mergeCell ref="E57:E60"/>
    <mergeCell ref="F57:F60"/>
    <mergeCell ref="E61:E64"/>
    <mergeCell ref="F61:F64"/>
    <mergeCell ref="E65:E68"/>
    <mergeCell ref="F65:F6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BBA9-CC98-440C-BF8C-8B414D33F0AD}">
  <dimension ref="A1:P97"/>
  <sheetViews>
    <sheetView topLeftCell="E50" workbookViewId="0">
      <selection activeCell="G100" sqref="G100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20.7109375" style="9" customWidth="1"/>
    <col min="7" max="7" width="8.85546875" style="9" bestFit="1" customWidth="1"/>
    <col min="8" max="9" width="9" style="9" bestFit="1" customWidth="1"/>
    <col min="10" max="13" width="8.85546875" style="9" bestFit="1" customWidth="1"/>
    <col min="14" max="14" width="9" style="9" bestFit="1" customWidth="1"/>
    <col min="15" max="15" width="12.42578125" style="9" bestFit="1" customWidth="1"/>
    <col min="16" max="16" width="10.7109375" style="2" bestFit="1" customWidth="1"/>
    <col min="17" max="16384" width="8.7109375" style="2"/>
  </cols>
  <sheetData>
    <row r="1" spans="1:16" ht="33" customHeight="1" x14ac:dyDescent="0.5">
      <c r="A1" s="129" t="s">
        <v>954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</row>
    <row r="2" spans="1:1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16" t="s">
        <v>205</v>
      </c>
    </row>
    <row r="3" spans="1:1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117"/>
    </row>
    <row r="4" spans="1:1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20"/>
    </row>
    <row r="5" spans="1:16" ht="22.5" customHeight="1" x14ac:dyDescent="0.5">
      <c r="A5" s="84">
        <v>1</v>
      </c>
      <c r="B5" s="83" t="s">
        <v>243</v>
      </c>
      <c r="C5" s="83" t="s">
        <v>254</v>
      </c>
      <c r="D5" s="83" t="s">
        <v>134</v>
      </c>
      <c r="E5" s="144" t="s">
        <v>56</v>
      </c>
      <c r="F5" s="144" t="s">
        <v>57</v>
      </c>
      <c r="G5" s="15">
        <v>1</v>
      </c>
      <c r="H5" s="15">
        <v>5</v>
      </c>
      <c r="I5" s="15">
        <v>3</v>
      </c>
      <c r="J5" s="15"/>
      <c r="K5" s="15"/>
      <c r="L5" s="15"/>
      <c r="M5" s="15"/>
      <c r="N5" s="15">
        <v>1</v>
      </c>
      <c r="O5" s="15"/>
      <c r="P5" s="18">
        <f>SUM(G5:O5)</f>
        <v>10</v>
      </c>
    </row>
    <row r="6" spans="1:16" ht="22.5" customHeight="1" x14ac:dyDescent="0.5">
      <c r="A6" s="84"/>
      <c r="B6" s="85" t="s">
        <v>242</v>
      </c>
      <c r="C6" s="85" t="s">
        <v>254</v>
      </c>
      <c r="D6" s="85" t="s">
        <v>134</v>
      </c>
      <c r="E6" s="144"/>
      <c r="F6" s="144"/>
      <c r="G6" s="15">
        <v>2</v>
      </c>
      <c r="H6" s="15">
        <v>26</v>
      </c>
      <c r="I6" s="15">
        <v>4</v>
      </c>
      <c r="J6" s="15"/>
      <c r="K6" s="15"/>
      <c r="L6" s="15"/>
      <c r="M6" s="15"/>
      <c r="N6" s="15">
        <v>22</v>
      </c>
      <c r="O6" s="15"/>
      <c r="P6" s="18">
        <f t="shared" ref="P6:P90" si="0">SUM(G6:O6)</f>
        <v>54</v>
      </c>
    </row>
    <row r="7" spans="1:16" ht="22.5" customHeight="1" x14ac:dyDescent="0.5">
      <c r="A7" s="84"/>
      <c r="B7" s="83" t="s">
        <v>931</v>
      </c>
      <c r="C7" s="83" t="s">
        <v>933</v>
      </c>
      <c r="D7" s="83" t="s">
        <v>685</v>
      </c>
      <c r="E7" s="144"/>
      <c r="F7" s="144"/>
      <c r="G7" s="15">
        <v>1</v>
      </c>
      <c r="H7" s="15">
        <v>6</v>
      </c>
      <c r="I7" s="15"/>
      <c r="J7" s="15"/>
      <c r="K7" s="15"/>
      <c r="L7" s="15"/>
      <c r="M7" s="15">
        <v>2</v>
      </c>
      <c r="N7" s="15">
        <v>16</v>
      </c>
      <c r="O7" s="15"/>
      <c r="P7" s="18">
        <f t="shared" si="0"/>
        <v>25</v>
      </c>
    </row>
    <row r="8" spans="1:16" ht="22.5" customHeight="1" x14ac:dyDescent="0.5">
      <c r="A8" s="84"/>
      <c r="B8" s="83" t="s">
        <v>396</v>
      </c>
      <c r="C8" s="83" t="s">
        <v>422</v>
      </c>
      <c r="D8" s="83" t="s">
        <v>399</v>
      </c>
      <c r="E8" s="144"/>
      <c r="F8" s="144"/>
      <c r="G8" s="15">
        <v>4</v>
      </c>
      <c r="H8" s="15">
        <v>4</v>
      </c>
      <c r="I8" s="15"/>
      <c r="J8" s="15"/>
      <c r="K8" s="15"/>
      <c r="L8" s="15"/>
      <c r="M8" s="15">
        <v>5</v>
      </c>
      <c r="N8" s="15">
        <v>9</v>
      </c>
      <c r="O8" s="15"/>
      <c r="P8" s="18">
        <f t="shared" si="0"/>
        <v>22</v>
      </c>
    </row>
    <row r="9" spans="1:16" ht="22.5" customHeight="1" x14ac:dyDescent="0.5">
      <c r="A9" s="84"/>
      <c r="B9" s="83" t="s">
        <v>665</v>
      </c>
      <c r="C9" s="83" t="s">
        <v>325</v>
      </c>
      <c r="D9" s="83" t="s">
        <v>399</v>
      </c>
      <c r="E9" s="144"/>
      <c r="F9" s="144"/>
      <c r="G9" s="15"/>
      <c r="H9" s="15">
        <v>4</v>
      </c>
      <c r="I9" s="15"/>
      <c r="J9" s="15"/>
      <c r="K9" s="15"/>
      <c r="L9" s="15"/>
      <c r="M9" s="15">
        <v>2</v>
      </c>
      <c r="N9" s="15">
        <v>6</v>
      </c>
      <c r="O9" s="15"/>
      <c r="P9" s="18">
        <f t="shared" si="0"/>
        <v>12</v>
      </c>
    </row>
    <row r="10" spans="1:16" ht="22.5" customHeight="1" x14ac:dyDescent="0.5">
      <c r="A10" s="84">
        <v>2</v>
      </c>
      <c r="B10" s="83" t="s">
        <v>157</v>
      </c>
      <c r="C10" s="83" t="s">
        <v>152</v>
      </c>
      <c r="D10" s="83" t="s">
        <v>134</v>
      </c>
      <c r="E10" s="144" t="s">
        <v>58</v>
      </c>
      <c r="F10" s="144" t="s">
        <v>59</v>
      </c>
      <c r="G10" s="15"/>
      <c r="H10" s="15">
        <v>3</v>
      </c>
      <c r="I10" s="15">
        <v>4</v>
      </c>
      <c r="J10" s="15"/>
      <c r="K10" s="15"/>
      <c r="L10" s="15"/>
      <c r="M10" s="15">
        <v>5</v>
      </c>
      <c r="N10" s="15">
        <v>9</v>
      </c>
      <c r="O10" s="15"/>
      <c r="P10" s="18">
        <f t="shared" si="0"/>
        <v>21</v>
      </c>
    </row>
    <row r="11" spans="1:16" ht="22.5" customHeight="1" x14ac:dyDescent="0.5">
      <c r="A11" s="84"/>
      <c r="B11" s="83"/>
      <c r="C11" s="83"/>
      <c r="D11" s="83"/>
      <c r="E11" s="144"/>
      <c r="F11" s="144"/>
      <c r="G11" s="15"/>
      <c r="H11" s="15"/>
      <c r="I11" s="15"/>
      <c r="J11" s="15"/>
      <c r="K11" s="15"/>
      <c r="L11" s="15"/>
      <c r="M11" s="15"/>
      <c r="N11" s="15"/>
      <c r="O11" s="15"/>
      <c r="P11" s="18">
        <f t="shared" si="0"/>
        <v>0</v>
      </c>
    </row>
    <row r="12" spans="1:16" ht="22.5" customHeight="1" x14ac:dyDescent="0.5">
      <c r="A12" s="84">
        <v>3</v>
      </c>
      <c r="B12" s="83" t="s">
        <v>755</v>
      </c>
      <c r="C12" s="83" t="s">
        <v>577</v>
      </c>
      <c r="D12" s="83" t="s">
        <v>147</v>
      </c>
      <c r="E12" s="144" t="s">
        <v>60</v>
      </c>
      <c r="F12" s="144" t="s">
        <v>61</v>
      </c>
      <c r="G12" s="15"/>
      <c r="H12" s="15">
        <v>9</v>
      </c>
      <c r="I12" s="15">
        <v>2</v>
      </c>
      <c r="J12" s="15"/>
      <c r="K12" s="15"/>
      <c r="L12" s="15"/>
      <c r="M12" s="15"/>
      <c r="N12" s="15">
        <v>9</v>
      </c>
      <c r="O12" s="15"/>
      <c r="P12" s="18">
        <f t="shared" si="0"/>
        <v>20</v>
      </c>
    </row>
    <row r="13" spans="1:16" ht="22.5" customHeight="1" x14ac:dyDescent="0.5">
      <c r="A13" s="84"/>
      <c r="B13" s="83" t="s">
        <v>243</v>
      </c>
      <c r="C13" s="83" t="s">
        <v>254</v>
      </c>
      <c r="D13" s="83" t="s">
        <v>134</v>
      </c>
      <c r="E13" s="144"/>
      <c r="F13" s="144"/>
      <c r="G13" s="15">
        <v>1</v>
      </c>
      <c r="H13" s="15">
        <v>19</v>
      </c>
      <c r="I13" s="15">
        <v>11</v>
      </c>
      <c r="J13" s="15"/>
      <c r="K13" s="15"/>
      <c r="L13" s="15"/>
      <c r="M13" s="15"/>
      <c r="N13" s="15">
        <v>29</v>
      </c>
      <c r="O13" s="15"/>
      <c r="P13" s="18">
        <f t="shared" si="0"/>
        <v>60</v>
      </c>
    </row>
    <row r="14" spans="1:16" ht="22.5" customHeight="1" x14ac:dyDescent="0.5">
      <c r="A14" s="84"/>
      <c r="B14" s="83" t="s">
        <v>681</v>
      </c>
      <c r="C14" s="83" t="s">
        <v>682</v>
      </c>
      <c r="D14" s="83" t="s">
        <v>685</v>
      </c>
      <c r="E14" s="144"/>
      <c r="F14" s="144"/>
      <c r="G14" s="15"/>
      <c r="H14" s="15">
        <v>16</v>
      </c>
      <c r="I14" s="15">
        <v>12</v>
      </c>
      <c r="J14" s="15"/>
      <c r="K14" s="15"/>
      <c r="L14" s="15"/>
      <c r="M14" s="15"/>
      <c r="N14" s="15">
        <v>27</v>
      </c>
      <c r="O14" s="15"/>
      <c r="P14" s="18">
        <f t="shared" si="0"/>
        <v>55</v>
      </c>
    </row>
    <row r="15" spans="1:16" ht="22.5" customHeight="1" x14ac:dyDescent="0.5">
      <c r="A15" s="84"/>
      <c r="B15" s="85" t="s">
        <v>926</v>
      </c>
      <c r="C15" s="85" t="s">
        <v>928</v>
      </c>
      <c r="D15" s="85" t="s">
        <v>685</v>
      </c>
      <c r="E15" s="144"/>
      <c r="F15" s="144"/>
      <c r="G15" s="15">
        <v>1</v>
      </c>
      <c r="H15" s="15">
        <v>27</v>
      </c>
      <c r="I15" s="15"/>
      <c r="J15" s="15"/>
      <c r="K15" s="15"/>
      <c r="L15" s="15"/>
      <c r="M15" s="15"/>
      <c r="N15" s="15">
        <v>22</v>
      </c>
      <c r="O15" s="15"/>
      <c r="P15" s="18">
        <f t="shared" si="0"/>
        <v>50</v>
      </c>
    </row>
    <row r="16" spans="1:16" ht="22.5" customHeight="1" x14ac:dyDescent="0.5">
      <c r="A16" s="84"/>
      <c r="B16" s="83" t="s">
        <v>306</v>
      </c>
      <c r="C16" s="83" t="s">
        <v>325</v>
      </c>
      <c r="D16" s="83" t="s">
        <v>318</v>
      </c>
      <c r="E16" s="144"/>
      <c r="F16" s="144"/>
      <c r="G16" s="15">
        <v>2</v>
      </c>
      <c r="H16" s="15">
        <v>28</v>
      </c>
      <c r="I16" s="15">
        <v>3</v>
      </c>
      <c r="J16" s="15"/>
      <c r="K16" s="15"/>
      <c r="L16" s="15"/>
      <c r="M16" s="15">
        <v>3</v>
      </c>
      <c r="N16" s="15">
        <v>12</v>
      </c>
      <c r="O16" s="15"/>
      <c r="P16" s="18">
        <f t="shared" si="0"/>
        <v>48</v>
      </c>
    </row>
    <row r="17" spans="1:16" ht="22.5" customHeight="1" x14ac:dyDescent="0.5">
      <c r="A17" s="84">
        <v>4</v>
      </c>
      <c r="B17" s="85" t="s">
        <v>241</v>
      </c>
      <c r="C17" s="85" t="s">
        <v>254</v>
      </c>
      <c r="D17" s="85" t="s">
        <v>134</v>
      </c>
      <c r="E17" s="144" t="s">
        <v>190</v>
      </c>
      <c r="F17" s="144" t="s">
        <v>63</v>
      </c>
      <c r="G17" s="15"/>
      <c r="H17" s="15">
        <v>6</v>
      </c>
      <c r="I17" s="15">
        <v>1</v>
      </c>
      <c r="J17" s="15"/>
      <c r="K17" s="15"/>
      <c r="L17" s="15"/>
      <c r="M17" s="15">
        <v>2</v>
      </c>
      <c r="N17" s="15">
        <v>10</v>
      </c>
      <c r="O17" s="15"/>
      <c r="P17" s="18">
        <f t="shared" si="0"/>
        <v>19</v>
      </c>
    </row>
    <row r="18" spans="1:16" ht="22.5" customHeight="1" x14ac:dyDescent="0.5">
      <c r="A18" s="84"/>
      <c r="B18" s="83" t="s">
        <v>222</v>
      </c>
      <c r="C18" s="83" t="s">
        <v>223</v>
      </c>
      <c r="D18" s="83" t="s">
        <v>134</v>
      </c>
      <c r="E18" s="144"/>
      <c r="F18" s="144"/>
      <c r="G18" s="15">
        <v>2</v>
      </c>
      <c r="H18" s="15">
        <v>37</v>
      </c>
      <c r="I18" s="15">
        <v>11</v>
      </c>
      <c r="J18" s="15"/>
      <c r="K18" s="15"/>
      <c r="L18" s="15"/>
      <c r="M18" s="15">
        <v>5</v>
      </c>
      <c r="N18" s="15">
        <v>26</v>
      </c>
      <c r="O18" s="15"/>
      <c r="P18" s="18">
        <f t="shared" si="0"/>
        <v>81</v>
      </c>
    </row>
    <row r="19" spans="1:16" ht="22.5" customHeight="1" x14ac:dyDescent="0.5">
      <c r="A19" s="84"/>
      <c r="B19" s="85" t="s">
        <v>926</v>
      </c>
      <c r="C19" s="85" t="s">
        <v>928</v>
      </c>
      <c r="D19" s="85" t="s">
        <v>685</v>
      </c>
      <c r="E19" s="144"/>
      <c r="F19" s="144"/>
      <c r="G19" s="15"/>
      <c r="H19" s="15">
        <v>34</v>
      </c>
      <c r="I19" s="15">
        <v>10</v>
      </c>
      <c r="J19" s="15"/>
      <c r="K19" s="15"/>
      <c r="L19" s="15"/>
      <c r="M19" s="15">
        <v>1</v>
      </c>
      <c r="N19" s="15">
        <v>7</v>
      </c>
      <c r="O19" s="15"/>
      <c r="P19" s="18">
        <f t="shared" si="0"/>
        <v>52</v>
      </c>
    </row>
    <row r="20" spans="1:16" ht="22.5" customHeight="1" x14ac:dyDescent="0.5">
      <c r="A20" s="84"/>
      <c r="B20" s="83" t="s">
        <v>681</v>
      </c>
      <c r="C20" s="83" t="s">
        <v>682</v>
      </c>
      <c r="D20" s="83" t="s">
        <v>685</v>
      </c>
      <c r="E20" s="144"/>
      <c r="F20" s="144"/>
      <c r="G20" s="15">
        <v>4</v>
      </c>
      <c r="H20" s="15">
        <v>19</v>
      </c>
      <c r="I20" s="15"/>
      <c r="J20" s="15"/>
      <c r="K20" s="15"/>
      <c r="L20" s="15"/>
      <c r="M20" s="15">
        <v>3</v>
      </c>
      <c r="N20" s="15">
        <v>18</v>
      </c>
      <c r="O20" s="15"/>
      <c r="P20" s="18">
        <f t="shared" si="0"/>
        <v>44</v>
      </c>
    </row>
    <row r="21" spans="1:16" ht="22.5" customHeight="1" x14ac:dyDescent="0.5">
      <c r="A21" s="84"/>
      <c r="B21" s="83" t="s">
        <v>307</v>
      </c>
      <c r="C21" s="83" t="s">
        <v>87</v>
      </c>
      <c r="D21" s="83" t="s">
        <v>318</v>
      </c>
      <c r="E21" s="144"/>
      <c r="F21" s="144"/>
      <c r="G21" s="15">
        <v>7</v>
      </c>
      <c r="H21" s="15">
        <v>66</v>
      </c>
      <c r="I21" s="15"/>
      <c r="J21" s="15"/>
      <c r="K21" s="15"/>
      <c r="L21" s="15"/>
      <c r="M21" s="15">
        <v>19</v>
      </c>
      <c r="N21" s="15">
        <v>12</v>
      </c>
      <c r="O21" s="15"/>
      <c r="P21" s="18">
        <f t="shared" si="0"/>
        <v>104</v>
      </c>
    </row>
    <row r="22" spans="1:16" ht="22.5" customHeight="1" x14ac:dyDescent="0.5">
      <c r="A22" s="84">
        <v>5</v>
      </c>
      <c r="B22" s="85" t="s">
        <v>242</v>
      </c>
      <c r="C22" s="85" t="s">
        <v>254</v>
      </c>
      <c r="D22" s="85" t="s">
        <v>134</v>
      </c>
      <c r="E22" s="144" t="s">
        <v>66</v>
      </c>
      <c r="F22" s="144" t="s">
        <v>67</v>
      </c>
      <c r="G22" s="15">
        <v>1</v>
      </c>
      <c r="H22" s="15">
        <v>10</v>
      </c>
      <c r="I22" s="15"/>
      <c r="J22" s="15"/>
      <c r="K22" s="15"/>
      <c r="L22" s="15"/>
      <c r="M22" s="15"/>
      <c r="N22" s="15">
        <v>4</v>
      </c>
      <c r="O22" s="15"/>
      <c r="P22" s="18">
        <f t="shared" si="0"/>
        <v>15</v>
      </c>
    </row>
    <row r="23" spans="1:16" ht="22.5" customHeight="1" x14ac:dyDescent="0.5">
      <c r="A23" s="84"/>
      <c r="B23" s="83" t="s">
        <v>619</v>
      </c>
      <c r="C23" s="83" t="s">
        <v>620</v>
      </c>
      <c r="D23" s="83" t="s">
        <v>134</v>
      </c>
      <c r="E23" s="144"/>
      <c r="F23" s="144"/>
      <c r="G23" s="15"/>
      <c r="H23" s="15">
        <v>4</v>
      </c>
      <c r="I23" s="15">
        <v>4</v>
      </c>
      <c r="J23" s="15"/>
      <c r="K23" s="15"/>
      <c r="L23" s="15"/>
      <c r="M23" s="15"/>
      <c r="N23" s="15">
        <v>10</v>
      </c>
      <c r="O23" s="15"/>
      <c r="P23" s="18">
        <f t="shared" si="0"/>
        <v>18</v>
      </c>
    </row>
    <row r="24" spans="1:16" ht="22.5" customHeight="1" x14ac:dyDescent="0.5">
      <c r="A24" s="84"/>
      <c r="B24" s="83" t="s">
        <v>397</v>
      </c>
      <c r="C24" s="83" t="s">
        <v>423</v>
      </c>
      <c r="D24" s="83" t="s">
        <v>399</v>
      </c>
      <c r="E24" s="144"/>
      <c r="F24" s="144"/>
      <c r="G24" s="15"/>
      <c r="H24" s="15">
        <v>11</v>
      </c>
      <c r="I24" s="15">
        <v>5</v>
      </c>
      <c r="J24" s="15"/>
      <c r="K24" s="15"/>
      <c r="L24" s="15"/>
      <c r="M24" s="15">
        <v>1</v>
      </c>
      <c r="N24" s="15">
        <v>11</v>
      </c>
      <c r="O24" s="15"/>
      <c r="P24" s="18">
        <f t="shared" si="0"/>
        <v>28</v>
      </c>
    </row>
    <row r="25" spans="1:16" ht="22.5" customHeight="1" x14ac:dyDescent="0.5">
      <c r="A25" s="84"/>
      <c r="B25" s="83" t="s">
        <v>931</v>
      </c>
      <c r="C25" s="83" t="s">
        <v>933</v>
      </c>
      <c r="D25" s="83" t="s">
        <v>685</v>
      </c>
      <c r="E25" s="144"/>
      <c r="F25" s="144"/>
      <c r="G25" s="15">
        <v>3</v>
      </c>
      <c r="H25" s="15">
        <v>3</v>
      </c>
      <c r="I25" s="15"/>
      <c r="J25" s="15"/>
      <c r="K25" s="15"/>
      <c r="L25" s="15"/>
      <c r="M25" s="15">
        <v>1</v>
      </c>
      <c r="N25" s="15">
        <v>6</v>
      </c>
      <c r="O25" s="15"/>
      <c r="P25" s="18">
        <f t="shared" si="0"/>
        <v>13</v>
      </c>
    </row>
    <row r="26" spans="1:16" ht="22.5" customHeight="1" x14ac:dyDescent="0.5">
      <c r="A26" s="84"/>
      <c r="B26" s="83" t="s">
        <v>308</v>
      </c>
      <c r="C26" s="83" t="s">
        <v>326</v>
      </c>
      <c r="D26" s="83" t="s">
        <v>318</v>
      </c>
      <c r="E26" s="144"/>
      <c r="F26" s="144"/>
      <c r="G26" s="15"/>
      <c r="H26" s="15">
        <v>16</v>
      </c>
      <c r="I26" s="15"/>
      <c r="J26" s="15"/>
      <c r="K26" s="15"/>
      <c r="L26" s="15"/>
      <c r="M26" s="15">
        <v>4</v>
      </c>
      <c r="N26" s="15">
        <v>10</v>
      </c>
      <c r="O26" s="15"/>
      <c r="P26" s="18">
        <f t="shared" si="0"/>
        <v>30</v>
      </c>
    </row>
    <row r="27" spans="1:16" ht="22.5" customHeight="1" x14ac:dyDescent="0.5">
      <c r="A27" s="84">
        <v>6</v>
      </c>
      <c r="B27" s="85" t="s">
        <v>100</v>
      </c>
      <c r="C27" s="85" t="s">
        <v>52</v>
      </c>
      <c r="D27" s="85" t="s">
        <v>53</v>
      </c>
      <c r="E27" s="144" t="s">
        <v>191</v>
      </c>
      <c r="F27" s="144" t="s">
        <v>69</v>
      </c>
      <c r="G27" s="15">
        <v>2</v>
      </c>
      <c r="H27" s="15">
        <v>5</v>
      </c>
      <c r="I27" s="15"/>
      <c r="J27" s="15"/>
      <c r="K27" s="15"/>
      <c r="L27" s="15"/>
      <c r="M27" s="15">
        <v>1</v>
      </c>
      <c r="N27" s="15">
        <v>6</v>
      </c>
      <c r="O27" s="15"/>
      <c r="P27" s="18">
        <f t="shared" si="0"/>
        <v>14</v>
      </c>
    </row>
    <row r="28" spans="1:16" ht="22.5" customHeight="1" x14ac:dyDescent="0.5">
      <c r="A28" s="84"/>
      <c r="B28" s="83" t="s">
        <v>389</v>
      </c>
      <c r="C28" s="83" t="s">
        <v>420</v>
      </c>
      <c r="D28" s="83" t="s">
        <v>140</v>
      </c>
      <c r="E28" s="144"/>
      <c r="F28" s="144"/>
      <c r="G28" s="15"/>
      <c r="H28" s="15">
        <v>2</v>
      </c>
      <c r="I28" s="15"/>
      <c r="J28" s="15"/>
      <c r="K28" s="15"/>
      <c r="L28" s="15"/>
      <c r="M28" s="15">
        <v>2</v>
      </c>
      <c r="N28" s="15">
        <v>20</v>
      </c>
      <c r="O28" s="15"/>
      <c r="P28" s="18">
        <f t="shared" si="0"/>
        <v>24</v>
      </c>
    </row>
    <row r="29" spans="1:16" ht="22.5" customHeight="1" x14ac:dyDescent="0.5">
      <c r="A29" s="84"/>
      <c r="B29" s="83" t="s">
        <v>418</v>
      </c>
      <c r="C29" s="83" t="s">
        <v>421</v>
      </c>
      <c r="D29" s="83" t="s">
        <v>140</v>
      </c>
      <c r="E29" s="144"/>
      <c r="F29" s="144"/>
      <c r="G29" s="15">
        <v>1</v>
      </c>
      <c r="H29" s="15">
        <v>1</v>
      </c>
      <c r="I29" s="15"/>
      <c r="J29" s="15"/>
      <c r="K29" s="15"/>
      <c r="L29" s="15"/>
      <c r="M29" s="15"/>
      <c r="N29" s="15">
        <v>9</v>
      </c>
      <c r="O29" s="15"/>
      <c r="P29" s="18">
        <f t="shared" si="0"/>
        <v>11</v>
      </c>
    </row>
    <row r="30" spans="1:16" ht="22.5" customHeight="1" x14ac:dyDescent="0.5">
      <c r="A30" s="84"/>
      <c r="B30" s="83" t="s">
        <v>938</v>
      </c>
      <c r="C30" s="83" t="s">
        <v>939</v>
      </c>
      <c r="D30" s="83" t="s">
        <v>626</v>
      </c>
      <c r="E30" s="144"/>
      <c r="F30" s="144"/>
      <c r="G30" s="15"/>
      <c r="H30" s="15">
        <v>7</v>
      </c>
      <c r="I30" s="15"/>
      <c r="J30" s="15"/>
      <c r="K30" s="15"/>
      <c r="L30" s="15"/>
      <c r="M30" s="15">
        <v>1</v>
      </c>
      <c r="N30" s="15">
        <v>7</v>
      </c>
      <c r="O30" s="15"/>
      <c r="P30" s="18">
        <f t="shared" si="0"/>
        <v>15</v>
      </c>
    </row>
    <row r="31" spans="1:16" ht="22.5" customHeight="1" x14ac:dyDescent="0.5">
      <c r="A31" s="84">
        <v>7</v>
      </c>
      <c r="B31" s="85" t="s">
        <v>907</v>
      </c>
      <c r="C31" s="85" t="s">
        <v>713</v>
      </c>
      <c r="D31" s="85" t="s">
        <v>626</v>
      </c>
      <c r="E31" s="144" t="s">
        <v>192</v>
      </c>
      <c r="F31" s="144" t="s">
        <v>71</v>
      </c>
      <c r="G31" s="15"/>
      <c r="H31" s="15">
        <v>3</v>
      </c>
      <c r="I31" s="15">
        <v>3</v>
      </c>
      <c r="J31" s="15"/>
      <c r="K31" s="15"/>
      <c r="L31" s="15"/>
      <c r="M31" s="15">
        <v>1</v>
      </c>
      <c r="N31" s="15">
        <v>4</v>
      </c>
      <c r="O31" s="15"/>
      <c r="P31" s="18">
        <f t="shared" si="0"/>
        <v>11</v>
      </c>
    </row>
    <row r="32" spans="1:16" ht="22.5" customHeight="1" x14ac:dyDescent="0.5">
      <c r="A32" s="84"/>
      <c r="B32" s="83" t="s">
        <v>632</v>
      </c>
      <c r="C32" s="83" t="s">
        <v>52</v>
      </c>
      <c r="D32" s="83" t="s">
        <v>626</v>
      </c>
      <c r="E32" s="144"/>
      <c r="F32" s="144"/>
      <c r="G32" s="15"/>
      <c r="H32" s="15">
        <v>6</v>
      </c>
      <c r="I32" s="15">
        <v>2</v>
      </c>
      <c r="J32" s="15"/>
      <c r="K32" s="15"/>
      <c r="L32" s="15"/>
      <c r="M32" s="15">
        <v>1</v>
      </c>
      <c r="N32" s="15">
        <v>10</v>
      </c>
      <c r="O32" s="15"/>
      <c r="P32" s="18">
        <f t="shared" si="0"/>
        <v>19</v>
      </c>
    </row>
    <row r="33" spans="1:16" ht="22.5" customHeight="1" x14ac:dyDescent="0.5">
      <c r="A33" s="84"/>
      <c r="B33" s="83" t="s">
        <v>418</v>
      </c>
      <c r="C33" s="83" t="s">
        <v>421</v>
      </c>
      <c r="D33" s="83" t="s">
        <v>140</v>
      </c>
      <c r="E33" s="144"/>
      <c r="F33" s="144"/>
      <c r="G33" s="15"/>
      <c r="H33" s="15">
        <v>1</v>
      </c>
      <c r="I33" s="15"/>
      <c r="J33" s="15"/>
      <c r="K33" s="15"/>
      <c r="L33" s="15"/>
      <c r="M33" s="15"/>
      <c r="N33" s="15">
        <v>13</v>
      </c>
      <c r="O33" s="15"/>
      <c r="P33" s="18">
        <f t="shared" si="0"/>
        <v>14</v>
      </c>
    </row>
    <row r="34" spans="1:16" ht="22.5" customHeight="1" x14ac:dyDescent="0.5">
      <c r="A34" s="84"/>
      <c r="B34" s="83" t="s">
        <v>389</v>
      </c>
      <c r="C34" s="83" t="s">
        <v>420</v>
      </c>
      <c r="D34" s="83" t="s">
        <v>140</v>
      </c>
      <c r="E34" s="144"/>
      <c r="F34" s="144"/>
      <c r="G34" s="15">
        <v>1</v>
      </c>
      <c r="H34" s="15">
        <v>4</v>
      </c>
      <c r="I34" s="15"/>
      <c r="J34" s="15"/>
      <c r="K34" s="15"/>
      <c r="L34" s="15"/>
      <c r="M34" s="15">
        <v>2</v>
      </c>
      <c r="N34" s="15">
        <v>22</v>
      </c>
      <c r="O34" s="15"/>
      <c r="P34" s="18">
        <f t="shared" si="0"/>
        <v>29</v>
      </c>
    </row>
    <row r="35" spans="1:16" ht="22.5" customHeight="1" x14ac:dyDescent="0.5">
      <c r="A35" s="84"/>
      <c r="B35" s="83" t="s">
        <v>538</v>
      </c>
      <c r="C35" s="83" t="s">
        <v>545</v>
      </c>
      <c r="D35" s="83" t="s">
        <v>509</v>
      </c>
      <c r="E35" s="144"/>
      <c r="F35" s="144"/>
      <c r="G35" s="15">
        <v>4</v>
      </c>
      <c r="H35" s="15">
        <v>21</v>
      </c>
      <c r="I35" s="15"/>
      <c r="J35" s="15"/>
      <c r="K35" s="15"/>
      <c r="L35" s="15"/>
      <c r="M35" s="15">
        <v>7</v>
      </c>
      <c r="N35" s="15">
        <v>13</v>
      </c>
      <c r="O35" s="15"/>
      <c r="P35" s="18">
        <f t="shared" si="0"/>
        <v>45</v>
      </c>
    </row>
    <row r="36" spans="1:16" ht="22.5" customHeight="1" x14ac:dyDescent="0.5">
      <c r="A36" s="84">
        <v>8</v>
      </c>
      <c r="B36" s="83" t="s">
        <v>624</v>
      </c>
      <c r="C36" s="83" t="s">
        <v>52</v>
      </c>
      <c r="D36" s="83" t="s">
        <v>626</v>
      </c>
      <c r="E36" s="144" t="s">
        <v>193</v>
      </c>
      <c r="F36" s="144" t="s">
        <v>75</v>
      </c>
      <c r="G36" s="15"/>
      <c r="H36" s="15">
        <v>1</v>
      </c>
      <c r="I36" s="15">
        <v>1</v>
      </c>
      <c r="J36" s="15"/>
      <c r="K36" s="15"/>
      <c r="L36" s="15"/>
      <c r="M36" s="15"/>
      <c r="N36" s="15">
        <v>12</v>
      </c>
      <c r="O36" s="15"/>
      <c r="P36" s="18">
        <f t="shared" si="0"/>
        <v>14</v>
      </c>
    </row>
    <row r="37" spans="1:16" ht="22.5" customHeight="1" x14ac:dyDescent="0.5">
      <c r="A37" s="84"/>
      <c r="B37" s="83" t="s">
        <v>104</v>
      </c>
      <c r="C37" s="83" t="s">
        <v>52</v>
      </c>
      <c r="D37" s="83" t="s">
        <v>53</v>
      </c>
      <c r="E37" s="144"/>
      <c r="F37" s="144"/>
      <c r="G37" s="15"/>
      <c r="H37" s="15">
        <v>24</v>
      </c>
      <c r="I37" s="15">
        <v>2</v>
      </c>
      <c r="J37" s="15"/>
      <c r="K37" s="15"/>
      <c r="L37" s="15"/>
      <c r="M37" s="15">
        <v>1</v>
      </c>
      <c r="N37" s="15">
        <v>24</v>
      </c>
      <c r="O37" s="15"/>
      <c r="P37" s="18">
        <f t="shared" si="0"/>
        <v>51</v>
      </c>
    </row>
    <row r="38" spans="1:16" ht="22.5" customHeight="1" x14ac:dyDescent="0.5">
      <c r="A38" s="84"/>
      <c r="B38" s="83" t="s">
        <v>440</v>
      </c>
      <c r="C38" s="83" t="s">
        <v>421</v>
      </c>
      <c r="D38" s="83" t="s">
        <v>140</v>
      </c>
      <c r="E38" s="144"/>
      <c r="F38" s="144"/>
      <c r="G38" s="15">
        <v>1</v>
      </c>
      <c r="H38" s="15">
        <v>2</v>
      </c>
      <c r="I38" s="15"/>
      <c r="J38" s="15"/>
      <c r="K38" s="15"/>
      <c r="L38" s="15"/>
      <c r="M38" s="15">
        <v>2</v>
      </c>
      <c r="N38" s="15">
        <v>14</v>
      </c>
      <c r="O38" s="15"/>
      <c r="P38" s="18">
        <f t="shared" si="0"/>
        <v>19</v>
      </c>
    </row>
    <row r="39" spans="1:16" ht="22.5" customHeight="1" x14ac:dyDescent="0.5">
      <c r="A39" s="84"/>
      <c r="B39" s="83" t="s">
        <v>443</v>
      </c>
      <c r="C39" s="83" t="s">
        <v>444</v>
      </c>
      <c r="D39" s="83" t="s">
        <v>140</v>
      </c>
      <c r="E39" s="144"/>
      <c r="F39" s="144"/>
      <c r="G39" s="15">
        <v>10</v>
      </c>
      <c r="H39" s="15">
        <v>5</v>
      </c>
      <c r="I39" s="15">
        <v>8</v>
      </c>
      <c r="J39" s="15"/>
      <c r="K39" s="15"/>
      <c r="L39" s="15"/>
      <c r="M39" s="15">
        <v>7</v>
      </c>
      <c r="N39" s="15">
        <v>19</v>
      </c>
      <c r="O39" s="15"/>
      <c r="P39" s="18">
        <f t="shared" si="0"/>
        <v>49</v>
      </c>
    </row>
    <row r="40" spans="1:16" ht="22.5" customHeight="1" x14ac:dyDescent="0.5">
      <c r="A40" s="84"/>
      <c r="B40" s="85" t="s">
        <v>536</v>
      </c>
      <c r="C40" s="85" t="s">
        <v>533</v>
      </c>
      <c r="D40" s="85" t="s">
        <v>509</v>
      </c>
      <c r="E40" s="144"/>
      <c r="F40" s="144"/>
      <c r="G40" s="15"/>
      <c r="H40" s="15">
        <v>3</v>
      </c>
      <c r="I40" s="15"/>
      <c r="J40" s="15"/>
      <c r="K40" s="15"/>
      <c r="L40" s="15"/>
      <c r="M40" s="15">
        <v>1</v>
      </c>
      <c r="N40" s="15">
        <v>14</v>
      </c>
      <c r="O40" s="15"/>
      <c r="P40" s="18">
        <f t="shared" si="0"/>
        <v>18</v>
      </c>
    </row>
    <row r="41" spans="1:16" ht="22.5" customHeight="1" x14ac:dyDescent="0.5">
      <c r="A41" s="84">
        <v>9</v>
      </c>
      <c r="B41" s="83" t="s">
        <v>909</v>
      </c>
      <c r="C41" s="83" t="s">
        <v>918</v>
      </c>
      <c r="D41" s="83" t="s">
        <v>147</v>
      </c>
      <c r="E41" s="144" t="s">
        <v>109</v>
      </c>
      <c r="F41" s="144" t="s">
        <v>110</v>
      </c>
      <c r="G41" s="15"/>
      <c r="H41" s="15">
        <v>4</v>
      </c>
      <c r="I41" s="15">
        <v>4</v>
      </c>
      <c r="J41" s="15"/>
      <c r="K41" s="15"/>
      <c r="L41" s="15"/>
      <c r="M41" s="15"/>
      <c r="N41" s="15">
        <v>2</v>
      </c>
      <c r="O41" s="15"/>
      <c r="P41" s="18">
        <f t="shared" si="0"/>
        <v>10</v>
      </c>
    </row>
    <row r="42" spans="1:16" ht="22.5" customHeight="1" x14ac:dyDescent="0.5">
      <c r="A42" s="84"/>
      <c r="B42" s="85" t="s">
        <v>144</v>
      </c>
      <c r="C42" s="85" t="s">
        <v>172</v>
      </c>
      <c r="D42" s="85" t="s">
        <v>147</v>
      </c>
      <c r="E42" s="144"/>
      <c r="F42" s="144"/>
      <c r="G42" s="15">
        <v>1</v>
      </c>
      <c r="H42" s="15">
        <v>26</v>
      </c>
      <c r="I42" s="15">
        <v>12</v>
      </c>
      <c r="J42" s="15"/>
      <c r="K42" s="15"/>
      <c r="L42" s="15"/>
      <c r="M42" s="15">
        <v>1</v>
      </c>
      <c r="N42" s="15">
        <v>6</v>
      </c>
      <c r="O42" s="15"/>
      <c r="P42" s="18">
        <f t="shared" si="0"/>
        <v>46</v>
      </c>
    </row>
    <row r="43" spans="1:16" ht="22.5" customHeight="1" x14ac:dyDescent="0.5">
      <c r="A43" s="84"/>
      <c r="B43" s="83" t="s">
        <v>451</v>
      </c>
      <c r="C43" s="83" t="s">
        <v>924</v>
      </c>
      <c r="D43" s="83" t="s">
        <v>147</v>
      </c>
      <c r="E43" s="144"/>
      <c r="F43" s="144"/>
      <c r="G43" s="15">
        <v>2</v>
      </c>
      <c r="H43" s="15">
        <v>30</v>
      </c>
      <c r="I43" s="15"/>
      <c r="J43" s="15"/>
      <c r="K43" s="15"/>
      <c r="L43" s="15"/>
      <c r="M43" s="15">
        <v>2</v>
      </c>
      <c r="N43" s="15">
        <v>10</v>
      </c>
      <c r="O43" s="15"/>
      <c r="P43" s="18">
        <f t="shared" si="0"/>
        <v>44</v>
      </c>
    </row>
    <row r="44" spans="1:16" ht="22.5" customHeight="1" x14ac:dyDescent="0.5">
      <c r="A44" s="84"/>
      <c r="B44" s="83" t="s">
        <v>487</v>
      </c>
      <c r="C44" s="83" t="s">
        <v>489</v>
      </c>
      <c r="D44" s="83" t="s">
        <v>471</v>
      </c>
      <c r="E44" s="144"/>
      <c r="F44" s="144"/>
      <c r="G44" s="17">
        <v>4</v>
      </c>
      <c r="H44" s="17">
        <v>25</v>
      </c>
      <c r="I44" s="17"/>
      <c r="J44" s="17"/>
      <c r="K44" s="17"/>
      <c r="L44" s="17"/>
      <c r="M44" s="17">
        <v>8</v>
      </c>
      <c r="N44" s="17"/>
      <c r="O44" s="17"/>
      <c r="P44" s="18">
        <f t="shared" si="0"/>
        <v>37</v>
      </c>
    </row>
    <row r="45" spans="1:16" ht="22.5" customHeight="1" x14ac:dyDescent="0.5">
      <c r="A45" s="84">
        <v>10</v>
      </c>
      <c r="B45" s="83" t="s">
        <v>619</v>
      </c>
      <c r="C45" s="83" t="s">
        <v>620</v>
      </c>
      <c r="D45" s="83" t="s">
        <v>134</v>
      </c>
      <c r="E45" s="141" t="s">
        <v>198</v>
      </c>
      <c r="F45" s="141" t="s">
        <v>113</v>
      </c>
      <c r="G45" s="15"/>
      <c r="H45" s="15">
        <v>2</v>
      </c>
      <c r="I45" s="15">
        <v>2</v>
      </c>
      <c r="J45" s="15"/>
      <c r="K45" s="15"/>
      <c r="L45" s="15"/>
      <c r="M45" s="15"/>
      <c r="N45" s="15">
        <v>4</v>
      </c>
      <c r="O45" s="15"/>
      <c r="P45" s="18">
        <f t="shared" si="0"/>
        <v>8</v>
      </c>
    </row>
    <row r="46" spans="1:16" ht="22.5" customHeight="1" x14ac:dyDescent="0.5">
      <c r="A46" s="84"/>
      <c r="B46" s="83" t="s">
        <v>157</v>
      </c>
      <c r="C46" s="83" t="s">
        <v>152</v>
      </c>
      <c r="D46" s="83" t="s">
        <v>134</v>
      </c>
      <c r="E46" s="142"/>
      <c r="F46" s="142"/>
      <c r="G46" s="15"/>
      <c r="H46" s="15">
        <v>10</v>
      </c>
      <c r="I46" s="15">
        <v>17</v>
      </c>
      <c r="J46" s="15"/>
      <c r="K46" s="15"/>
      <c r="L46" s="15"/>
      <c r="M46" s="15">
        <v>6</v>
      </c>
      <c r="N46" s="15">
        <v>27</v>
      </c>
      <c r="O46" s="15"/>
      <c r="P46" s="18">
        <f t="shared" si="0"/>
        <v>60</v>
      </c>
    </row>
    <row r="47" spans="1:16" ht="22.5" customHeight="1" x14ac:dyDescent="0.5">
      <c r="A47" s="84"/>
      <c r="B47" s="83" t="s">
        <v>396</v>
      </c>
      <c r="C47" s="83" t="s">
        <v>422</v>
      </c>
      <c r="D47" s="83" t="s">
        <v>399</v>
      </c>
      <c r="E47" s="142"/>
      <c r="F47" s="142"/>
      <c r="G47" s="15"/>
      <c r="H47" s="15">
        <v>10</v>
      </c>
      <c r="I47" s="15"/>
      <c r="J47" s="15"/>
      <c r="K47" s="15"/>
      <c r="L47" s="15"/>
      <c r="M47" s="15">
        <v>6</v>
      </c>
      <c r="N47" s="15">
        <v>19</v>
      </c>
      <c r="O47" s="15"/>
      <c r="P47" s="18">
        <f t="shared" si="0"/>
        <v>35</v>
      </c>
    </row>
    <row r="48" spans="1:16" ht="22.5" customHeight="1" x14ac:dyDescent="0.5">
      <c r="A48" s="84"/>
      <c r="B48" s="85" t="s">
        <v>402</v>
      </c>
      <c r="C48" s="85" t="s">
        <v>425</v>
      </c>
      <c r="D48" s="85" t="s">
        <v>399</v>
      </c>
      <c r="E48" s="142"/>
      <c r="F48" s="142"/>
      <c r="G48" s="15">
        <v>1</v>
      </c>
      <c r="H48" s="15">
        <v>6</v>
      </c>
      <c r="I48" s="15"/>
      <c r="J48" s="15"/>
      <c r="K48" s="15"/>
      <c r="L48" s="15"/>
      <c r="M48" s="15">
        <v>1</v>
      </c>
      <c r="N48" s="15">
        <v>22</v>
      </c>
      <c r="O48" s="15"/>
      <c r="P48" s="18">
        <f t="shared" si="0"/>
        <v>30</v>
      </c>
    </row>
    <row r="49" spans="1:16" ht="22.5" customHeight="1" x14ac:dyDescent="0.5">
      <c r="A49" s="84"/>
      <c r="B49" s="83" t="s">
        <v>395</v>
      </c>
      <c r="C49" s="83" t="s">
        <v>326</v>
      </c>
      <c r="D49" s="83" t="s">
        <v>318</v>
      </c>
      <c r="E49" s="142"/>
      <c r="F49" s="142"/>
      <c r="G49" s="15">
        <v>1</v>
      </c>
      <c r="H49" s="15">
        <v>8</v>
      </c>
      <c r="I49" s="15"/>
      <c r="J49" s="15"/>
      <c r="K49" s="15"/>
      <c r="L49" s="15"/>
      <c r="M49" s="15">
        <v>1</v>
      </c>
      <c r="N49" s="15">
        <v>6</v>
      </c>
      <c r="O49" s="15"/>
      <c r="P49" s="18">
        <f t="shared" si="0"/>
        <v>16</v>
      </c>
    </row>
    <row r="50" spans="1:16" ht="22.5" customHeight="1" x14ac:dyDescent="0.5">
      <c r="A50" s="84">
        <v>11</v>
      </c>
      <c r="B50" s="85" t="s">
        <v>910</v>
      </c>
      <c r="C50" s="85" t="s">
        <v>920</v>
      </c>
      <c r="D50" s="85" t="s">
        <v>147</v>
      </c>
      <c r="E50" s="144" t="s">
        <v>199</v>
      </c>
      <c r="F50" s="144" t="s">
        <v>114</v>
      </c>
      <c r="G50" s="15"/>
      <c r="H50" s="15">
        <v>6</v>
      </c>
      <c r="I50" s="15">
        <v>3</v>
      </c>
      <c r="J50" s="15"/>
      <c r="K50" s="15"/>
      <c r="L50" s="15"/>
      <c r="M50" s="15"/>
      <c r="N50" s="15">
        <v>2</v>
      </c>
      <c r="O50" s="15"/>
      <c r="P50" s="18">
        <f t="shared" si="0"/>
        <v>11</v>
      </c>
    </row>
    <row r="51" spans="1:16" ht="22.5" customHeight="1" x14ac:dyDescent="0.5">
      <c r="A51" s="84"/>
      <c r="B51" s="83" t="s">
        <v>602</v>
      </c>
      <c r="C51" s="83" t="s">
        <v>151</v>
      </c>
      <c r="D51" s="83" t="s">
        <v>147</v>
      </c>
      <c r="E51" s="144"/>
      <c r="F51" s="144"/>
      <c r="G51" s="15"/>
      <c r="H51" s="15">
        <v>7</v>
      </c>
      <c r="I51" s="15">
        <v>4</v>
      </c>
      <c r="J51" s="15"/>
      <c r="K51" s="15"/>
      <c r="L51" s="15"/>
      <c r="M51" s="15">
        <v>1</v>
      </c>
      <c r="N51" s="15">
        <v>14</v>
      </c>
      <c r="O51" s="15"/>
      <c r="P51" s="18">
        <f t="shared" si="0"/>
        <v>26</v>
      </c>
    </row>
    <row r="52" spans="1:16" ht="22.5" customHeight="1" x14ac:dyDescent="0.5">
      <c r="A52" s="84"/>
      <c r="B52" s="85" t="s">
        <v>142</v>
      </c>
      <c r="C52" s="85" t="s">
        <v>171</v>
      </c>
      <c r="D52" s="85" t="s">
        <v>147</v>
      </c>
      <c r="E52" s="144"/>
      <c r="F52" s="144"/>
      <c r="G52" s="15">
        <v>1</v>
      </c>
      <c r="H52" s="15">
        <v>8</v>
      </c>
      <c r="I52" s="15">
        <v>9</v>
      </c>
      <c r="J52" s="15"/>
      <c r="K52" s="15"/>
      <c r="L52" s="15"/>
      <c r="M52" s="15"/>
      <c r="N52" s="15">
        <v>9</v>
      </c>
      <c r="O52" s="15"/>
      <c r="P52" s="18">
        <f t="shared" si="0"/>
        <v>27</v>
      </c>
    </row>
    <row r="53" spans="1:16" ht="22.5" customHeight="1" x14ac:dyDescent="0.5">
      <c r="A53" s="84"/>
      <c r="B53" s="85" t="s">
        <v>144</v>
      </c>
      <c r="C53" s="85" t="s">
        <v>172</v>
      </c>
      <c r="D53" s="85" t="s">
        <v>147</v>
      </c>
      <c r="E53" s="144"/>
      <c r="F53" s="144"/>
      <c r="G53" s="15"/>
      <c r="H53" s="15">
        <v>8</v>
      </c>
      <c r="I53" s="15"/>
      <c r="J53" s="15"/>
      <c r="K53" s="15"/>
      <c r="L53" s="15"/>
      <c r="M53" s="15">
        <v>1</v>
      </c>
      <c r="N53" s="15">
        <v>12</v>
      </c>
      <c r="O53" s="15"/>
      <c r="P53" s="18">
        <f t="shared" si="0"/>
        <v>21</v>
      </c>
    </row>
    <row r="54" spans="1:16" ht="22.5" customHeight="1" x14ac:dyDescent="0.5">
      <c r="A54" s="84"/>
      <c r="B54" s="83" t="s">
        <v>721</v>
      </c>
      <c r="C54" s="83" t="s">
        <v>743</v>
      </c>
      <c r="D54" s="83" t="s">
        <v>471</v>
      </c>
      <c r="E54" s="144"/>
      <c r="F54" s="144"/>
      <c r="G54" s="15"/>
      <c r="H54" s="15">
        <v>26</v>
      </c>
      <c r="I54" s="15"/>
      <c r="J54" s="15"/>
      <c r="K54" s="15"/>
      <c r="L54" s="15"/>
      <c r="M54" s="15">
        <v>2</v>
      </c>
      <c r="N54" s="15"/>
      <c r="O54" s="15"/>
      <c r="P54" s="18">
        <f t="shared" si="0"/>
        <v>28</v>
      </c>
    </row>
    <row r="55" spans="1:16" ht="22.5" customHeight="1" x14ac:dyDescent="0.5">
      <c r="A55" s="84">
        <v>12</v>
      </c>
      <c r="B55" s="83" t="s">
        <v>558</v>
      </c>
      <c r="C55" s="83" t="s">
        <v>151</v>
      </c>
      <c r="D55" s="83" t="s">
        <v>147</v>
      </c>
      <c r="E55" s="144" t="s">
        <v>200</v>
      </c>
      <c r="F55" s="144" t="s">
        <v>116</v>
      </c>
      <c r="G55" s="15"/>
      <c r="H55" s="15">
        <v>2</v>
      </c>
      <c r="I55" s="15">
        <v>2</v>
      </c>
      <c r="J55" s="15"/>
      <c r="K55" s="15"/>
      <c r="L55" s="15"/>
      <c r="M55" s="15"/>
      <c r="N55" s="15"/>
      <c r="O55" s="15"/>
      <c r="P55" s="18">
        <f t="shared" si="0"/>
        <v>4</v>
      </c>
    </row>
    <row r="56" spans="1:16" ht="22.5" customHeight="1" x14ac:dyDescent="0.5">
      <c r="A56" s="84"/>
      <c r="B56" s="83" t="s">
        <v>755</v>
      </c>
      <c r="C56" s="83" t="s">
        <v>577</v>
      </c>
      <c r="D56" s="83" t="s">
        <v>147</v>
      </c>
      <c r="E56" s="144"/>
      <c r="F56" s="144"/>
      <c r="G56" s="15"/>
      <c r="H56" s="15">
        <v>13</v>
      </c>
      <c r="I56" s="15">
        <v>18</v>
      </c>
      <c r="J56" s="15"/>
      <c r="K56" s="15"/>
      <c r="L56" s="15"/>
      <c r="M56" s="15"/>
      <c r="N56" s="15">
        <v>14</v>
      </c>
      <c r="O56" s="15"/>
      <c r="P56" s="18">
        <f t="shared" si="0"/>
        <v>45</v>
      </c>
    </row>
    <row r="57" spans="1:16" ht="22.5" customHeight="1" x14ac:dyDescent="0.5">
      <c r="A57" s="84"/>
      <c r="B57" s="83" t="s">
        <v>451</v>
      </c>
      <c r="C57" s="83" t="s">
        <v>924</v>
      </c>
      <c r="D57" s="83" t="s">
        <v>147</v>
      </c>
      <c r="E57" s="144"/>
      <c r="F57" s="144"/>
      <c r="G57" s="15">
        <v>3</v>
      </c>
      <c r="H57" s="15">
        <v>30</v>
      </c>
      <c r="I57" s="15"/>
      <c r="J57" s="15"/>
      <c r="K57" s="15"/>
      <c r="L57" s="15"/>
      <c r="M57" s="15">
        <v>2</v>
      </c>
      <c r="N57" s="15">
        <v>12</v>
      </c>
      <c r="O57" s="15"/>
      <c r="P57" s="18">
        <f t="shared" si="0"/>
        <v>47</v>
      </c>
    </row>
    <row r="58" spans="1:16" ht="22.5" customHeight="1" x14ac:dyDescent="0.5">
      <c r="A58" s="84"/>
      <c r="B58" s="83" t="s">
        <v>145</v>
      </c>
      <c r="C58" s="83" t="s">
        <v>171</v>
      </c>
      <c r="D58" s="83" t="s">
        <v>147</v>
      </c>
      <c r="E58" s="144"/>
      <c r="F58" s="144"/>
      <c r="G58" s="15">
        <v>2</v>
      </c>
      <c r="H58" s="15"/>
      <c r="I58" s="15">
        <v>3</v>
      </c>
      <c r="J58" s="15"/>
      <c r="K58" s="15"/>
      <c r="L58" s="15"/>
      <c r="M58" s="15"/>
      <c r="N58" s="15">
        <v>3</v>
      </c>
      <c r="O58" s="15"/>
      <c r="P58" s="18">
        <f t="shared" si="0"/>
        <v>8</v>
      </c>
    </row>
    <row r="59" spans="1:16" ht="22.5" customHeight="1" x14ac:dyDescent="0.5">
      <c r="A59" s="84"/>
      <c r="B59" s="86">
        <v>29</v>
      </c>
      <c r="C59" s="83" t="s">
        <v>472</v>
      </c>
      <c r="D59" s="83" t="s">
        <v>471</v>
      </c>
      <c r="E59" s="144"/>
      <c r="F59" s="144"/>
      <c r="G59" s="15">
        <v>3</v>
      </c>
      <c r="H59" s="15">
        <v>28</v>
      </c>
      <c r="I59" s="15"/>
      <c r="J59" s="15"/>
      <c r="K59" s="15"/>
      <c r="L59" s="15"/>
      <c r="M59" s="15">
        <v>3</v>
      </c>
      <c r="N59" s="15"/>
      <c r="O59" s="15"/>
      <c r="P59" s="18">
        <f t="shared" si="0"/>
        <v>34</v>
      </c>
    </row>
    <row r="60" spans="1:16" ht="22.5" customHeight="1" x14ac:dyDescent="0.5">
      <c r="A60" s="84">
        <v>13</v>
      </c>
      <c r="B60" s="83" t="s">
        <v>909</v>
      </c>
      <c r="C60" s="83" t="s">
        <v>918</v>
      </c>
      <c r="D60" s="83" t="s">
        <v>147</v>
      </c>
      <c r="E60" s="144" t="s">
        <v>201</v>
      </c>
      <c r="F60" s="144" t="s">
        <v>130</v>
      </c>
      <c r="G60" s="15"/>
      <c r="H60" s="15">
        <v>2</v>
      </c>
      <c r="I60" s="15"/>
      <c r="J60" s="15"/>
      <c r="K60" s="15"/>
      <c r="L60" s="15"/>
      <c r="M60" s="15"/>
      <c r="N60" s="15">
        <v>1</v>
      </c>
      <c r="O60" s="15"/>
      <c r="P60" s="18">
        <f t="shared" si="0"/>
        <v>3</v>
      </c>
    </row>
    <row r="61" spans="1:16" ht="22.5" customHeight="1" x14ac:dyDescent="0.5">
      <c r="A61" s="84"/>
      <c r="B61" s="85" t="s">
        <v>910</v>
      </c>
      <c r="C61" s="85" t="s">
        <v>920</v>
      </c>
      <c r="D61" s="85" t="s">
        <v>147</v>
      </c>
      <c r="E61" s="144"/>
      <c r="F61" s="144"/>
      <c r="G61" s="15"/>
      <c r="H61" s="15">
        <v>13</v>
      </c>
      <c r="I61" s="15">
        <v>4</v>
      </c>
      <c r="J61" s="15"/>
      <c r="K61" s="15"/>
      <c r="L61" s="15"/>
      <c r="M61" s="15"/>
      <c r="N61" s="15">
        <v>3</v>
      </c>
      <c r="O61" s="15"/>
      <c r="P61" s="18">
        <f t="shared" si="0"/>
        <v>20</v>
      </c>
    </row>
    <row r="62" spans="1:16" ht="22.5" customHeight="1" x14ac:dyDescent="0.5">
      <c r="A62" s="84"/>
      <c r="B62" s="83" t="s">
        <v>143</v>
      </c>
      <c r="C62" s="83" t="s">
        <v>171</v>
      </c>
      <c r="D62" s="83" t="s">
        <v>147</v>
      </c>
      <c r="E62" s="144"/>
      <c r="F62" s="144"/>
      <c r="G62" s="15">
        <v>1</v>
      </c>
      <c r="H62" s="15">
        <v>11</v>
      </c>
      <c r="I62" s="15">
        <v>3</v>
      </c>
      <c r="J62" s="15"/>
      <c r="K62" s="15"/>
      <c r="L62" s="15"/>
      <c r="M62" s="15">
        <v>1</v>
      </c>
      <c r="N62" s="15">
        <v>8</v>
      </c>
      <c r="O62" s="15"/>
      <c r="P62" s="18">
        <f t="shared" si="0"/>
        <v>24</v>
      </c>
    </row>
    <row r="63" spans="1:16" ht="22.5" customHeight="1" x14ac:dyDescent="0.5">
      <c r="A63" s="84"/>
      <c r="B63" s="85" t="s">
        <v>142</v>
      </c>
      <c r="C63" s="85" t="s">
        <v>171</v>
      </c>
      <c r="D63" s="85" t="s">
        <v>147</v>
      </c>
      <c r="E63" s="144"/>
      <c r="F63" s="144"/>
      <c r="G63" s="15">
        <v>1</v>
      </c>
      <c r="H63" s="15">
        <v>11</v>
      </c>
      <c r="I63" s="15">
        <v>2</v>
      </c>
      <c r="J63" s="15"/>
      <c r="K63" s="15"/>
      <c r="L63" s="15"/>
      <c r="M63" s="15"/>
      <c r="N63" s="15">
        <v>15</v>
      </c>
      <c r="O63" s="15"/>
      <c r="P63" s="18">
        <f t="shared" si="0"/>
        <v>29</v>
      </c>
    </row>
    <row r="64" spans="1:16" ht="22.5" customHeight="1" x14ac:dyDescent="0.5">
      <c r="A64" s="84"/>
      <c r="B64" s="83" t="s">
        <v>473</v>
      </c>
      <c r="C64" s="83" t="s">
        <v>476</v>
      </c>
      <c r="D64" s="83" t="s">
        <v>471</v>
      </c>
      <c r="E64" s="144"/>
      <c r="F64" s="144"/>
      <c r="G64" s="15">
        <v>2</v>
      </c>
      <c r="H64" s="15">
        <v>10</v>
      </c>
      <c r="I64" s="15"/>
      <c r="J64" s="15"/>
      <c r="K64" s="15"/>
      <c r="L64" s="15"/>
      <c r="M64" s="15">
        <v>7</v>
      </c>
      <c r="N64" s="15"/>
      <c r="O64" s="15"/>
      <c r="P64" s="18">
        <f t="shared" si="0"/>
        <v>19</v>
      </c>
    </row>
    <row r="65" spans="1:16" ht="22.5" customHeight="1" x14ac:dyDescent="0.5">
      <c r="A65" s="84">
        <v>14</v>
      </c>
      <c r="B65" s="83" t="s">
        <v>104</v>
      </c>
      <c r="C65" s="83" t="s">
        <v>52</v>
      </c>
      <c r="D65" s="83" t="s">
        <v>53</v>
      </c>
      <c r="E65" s="144" t="s">
        <v>202</v>
      </c>
      <c r="F65" s="144" t="s">
        <v>132</v>
      </c>
      <c r="G65" s="17"/>
      <c r="H65" s="17">
        <v>4</v>
      </c>
      <c r="I65" s="17">
        <v>2</v>
      </c>
      <c r="J65" s="17"/>
      <c r="K65" s="17"/>
      <c r="L65" s="17"/>
      <c r="M65" s="17"/>
      <c r="N65" s="17">
        <v>6</v>
      </c>
      <c r="O65" s="17"/>
      <c r="P65" s="18">
        <f t="shared" si="0"/>
        <v>12</v>
      </c>
    </row>
    <row r="66" spans="1:16" ht="22.5" customHeight="1" x14ac:dyDescent="0.5">
      <c r="A66" s="84"/>
      <c r="B66" s="83" t="s">
        <v>624</v>
      </c>
      <c r="C66" s="83" t="s">
        <v>52</v>
      </c>
      <c r="D66" s="83" t="s">
        <v>626</v>
      </c>
      <c r="E66" s="144"/>
      <c r="F66" s="144"/>
      <c r="G66" s="17"/>
      <c r="H66" s="17">
        <v>9</v>
      </c>
      <c r="I66" s="17">
        <v>12</v>
      </c>
      <c r="J66" s="17"/>
      <c r="K66" s="17"/>
      <c r="L66" s="17"/>
      <c r="M66" s="17">
        <v>2</v>
      </c>
      <c r="N66" s="17">
        <v>25</v>
      </c>
      <c r="O66" s="17"/>
      <c r="P66" s="18">
        <f t="shared" si="0"/>
        <v>48</v>
      </c>
    </row>
    <row r="67" spans="1:16" ht="22.5" customHeight="1" x14ac:dyDescent="0.5">
      <c r="A67" s="84"/>
      <c r="B67" s="83" t="s">
        <v>439</v>
      </c>
      <c r="C67" s="83" t="s">
        <v>151</v>
      </c>
      <c r="D67" s="83" t="s">
        <v>140</v>
      </c>
      <c r="E67" s="144"/>
      <c r="F67" s="144"/>
      <c r="G67" s="17"/>
      <c r="H67" s="17">
        <v>9</v>
      </c>
      <c r="I67" s="17">
        <v>17</v>
      </c>
      <c r="J67" s="17"/>
      <c r="K67" s="17"/>
      <c r="L67" s="17"/>
      <c r="M67" s="17">
        <v>3</v>
      </c>
      <c r="N67" s="17">
        <v>39</v>
      </c>
      <c r="O67" s="17"/>
      <c r="P67" s="18">
        <f t="shared" si="0"/>
        <v>68</v>
      </c>
    </row>
    <row r="68" spans="1:16" ht="22.5" customHeight="1" x14ac:dyDescent="0.5">
      <c r="A68" s="84"/>
      <c r="B68" s="83" t="s">
        <v>336</v>
      </c>
      <c r="C68" s="83" t="s">
        <v>382</v>
      </c>
      <c r="D68" s="83" t="s">
        <v>140</v>
      </c>
      <c r="E68" s="144"/>
      <c r="F68" s="144"/>
      <c r="G68" s="17"/>
      <c r="H68" s="17">
        <v>27</v>
      </c>
      <c r="I68" s="17"/>
      <c r="J68" s="17"/>
      <c r="K68" s="17"/>
      <c r="L68" s="17"/>
      <c r="M68" s="17">
        <v>2</v>
      </c>
      <c r="N68" s="17">
        <v>7</v>
      </c>
      <c r="O68" s="17"/>
      <c r="P68" s="18">
        <f t="shared" si="0"/>
        <v>36</v>
      </c>
    </row>
    <row r="69" spans="1:16" ht="22.5" customHeight="1" x14ac:dyDescent="0.5">
      <c r="A69" s="84"/>
      <c r="B69" s="83" t="s">
        <v>531</v>
      </c>
      <c r="C69" s="83" t="s">
        <v>533</v>
      </c>
      <c r="D69" s="83" t="s">
        <v>509</v>
      </c>
      <c r="E69" s="144"/>
      <c r="F69" s="144"/>
      <c r="G69" s="17">
        <v>1</v>
      </c>
      <c r="H69" s="17">
        <v>9</v>
      </c>
      <c r="I69" s="17"/>
      <c r="J69" s="17"/>
      <c r="K69" s="17"/>
      <c r="L69" s="17"/>
      <c r="M69" s="17">
        <v>3</v>
      </c>
      <c r="N69" s="17">
        <v>7</v>
      </c>
      <c r="O69" s="17"/>
      <c r="P69" s="18">
        <f t="shared" si="0"/>
        <v>20</v>
      </c>
    </row>
    <row r="70" spans="1:16" ht="22.5" customHeight="1" x14ac:dyDescent="0.5">
      <c r="A70" s="84">
        <v>15</v>
      </c>
      <c r="B70" s="83" t="s">
        <v>912</v>
      </c>
      <c r="C70" s="83" t="s">
        <v>919</v>
      </c>
      <c r="D70" s="83" t="s">
        <v>147</v>
      </c>
      <c r="E70" s="141" t="s">
        <v>187</v>
      </c>
      <c r="F70" s="141" t="s">
        <v>189</v>
      </c>
      <c r="G70" s="17"/>
      <c r="H70" s="17"/>
      <c r="I70" s="17">
        <v>1</v>
      </c>
      <c r="J70" s="17"/>
      <c r="K70" s="17"/>
      <c r="L70" s="17"/>
      <c r="M70" s="17"/>
      <c r="N70" s="17"/>
      <c r="O70" s="17"/>
      <c r="P70" s="18">
        <f t="shared" si="0"/>
        <v>1</v>
      </c>
    </row>
    <row r="71" spans="1:16" ht="22.5" customHeight="1" x14ac:dyDescent="0.5">
      <c r="A71" s="84"/>
      <c r="B71" s="83" t="s">
        <v>558</v>
      </c>
      <c r="C71" s="83" t="s">
        <v>151</v>
      </c>
      <c r="D71" s="83" t="s">
        <v>147</v>
      </c>
      <c r="E71" s="142"/>
      <c r="F71" s="142"/>
      <c r="G71" s="17">
        <v>1</v>
      </c>
      <c r="H71" s="4">
        <v>8</v>
      </c>
      <c r="I71" s="4">
        <v>10</v>
      </c>
      <c r="J71" s="4"/>
      <c r="K71" s="4"/>
      <c r="L71" s="4"/>
      <c r="M71" s="4"/>
      <c r="N71" s="4">
        <v>4</v>
      </c>
      <c r="O71" s="4"/>
      <c r="P71" s="18">
        <f t="shared" si="0"/>
        <v>23</v>
      </c>
    </row>
    <row r="72" spans="1:16" ht="22.5" customHeight="1" x14ac:dyDescent="0.5">
      <c r="A72" s="84"/>
      <c r="B72" s="83" t="s">
        <v>145</v>
      </c>
      <c r="C72" s="83" t="s">
        <v>171</v>
      </c>
      <c r="D72" s="83" t="s">
        <v>147</v>
      </c>
      <c r="E72" s="142"/>
      <c r="F72" s="142"/>
      <c r="G72" s="17">
        <v>1</v>
      </c>
      <c r="H72" s="4">
        <v>11</v>
      </c>
      <c r="I72" s="4">
        <v>4</v>
      </c>
      <c r="J72" s="4"/>
      <c r="K72" s="4"/>
      <c r="L72" s="4"/>
      <c r="M72" s="4"/>
      <c r="N72" s="4">
        <v>1</v>
      </c>
      <c r="O72" s="4"/>
      <c r="P72" s="18">
        <f t="shared" si="0"/>
        <v>17</v>
      </c>
    </row>
    <row r="73" spans="1:16" ht="22.5" customHeight="1" x14ac:dyDescent="0.5">
      <c r="A73" s="84"/>
      <c r="B73" s="83" t="s">
        <v>143</v>
      </c>
      <c r="C73" s="83" t="s">
        <v>555</v>
      </c>
      <c r="D73" s="83" t="s">
        <v>147</v>
      </c>
      <c r="E73" s="142"/>
      <c r="F73" s="142"/>
      <c r="G73" s="17">
        <v>2</v>
      </c>
      <c r="H73" s="4">
        <v>8</v>
      </c>
      <c r="I73" s="4"/>
      <c r="J73" s="4"/>
      <c r="K73" s="4"/>
      <c r="L73" s="4"/>
      <c r="M73" s="4"/>
      <c r="N73" s="4">
        <v>2</v>
      </c>
      <c r="O73" s="4"/>
      <c r="P73" s="18">
        <f t="shared" si="0"/>
        <v>12</v>
      </c>
    </row>
    <row r="74" spans="1:16" ht="22.5" customHeight="1" x14ac:dyDescent="0.5">
      <c r="A74" s="84"/>
      <c r="B74" s="83" t="s">
        <v>722</v>
      </c>
      <c r="C74" s="83" t="s">
        <v>476</v>
      </c>
      <c r="D74" s="83" t="s">
        <v>471</v>
      </c>
      <c r="E74" s="142"/>
      <c r="F74" s="142"/>
      <c r="G74" s="17"/>
      <c r="H74" s="4">
        <v>7</v>
      </c>
      <c r="I74" s="4"/>
      <c r="J74" s="4"/>
      <c r="K74" s="4"/>
      <c r="L74" s="4"/>
      <c r="M74" s="4"/>
      <c r="N74" s="4"/>
      <c r="O74" s="4"/>
      <c r="P74" s="18">
        <f t="shared" si="0"/>
        <v>7</v>
      </c>
    </row>
    <row r="75" spans="1:16" ht="22.5" customHeight="1" x14ac:dyDescent="0.5">
      <c r="A75" s="84">
        <v>16</v>
      </c>
      <c r="B75" s="83" t="s">
        <v>632</v>
      </c>
      <c r="C75" s="83" t="s">
        <v>52</v>
      </c>
      <c r="D75" s="83" t="s">
        <v>626</v>
      </c>
      <c r="E75" s="149" t="s">
        <v>880</v>
      </c>
      <c r="F75" s="146" t="s">
        <v>881</v>
      </c>
      <c r="G75" s="4"/>
      <c r="H75" s="4">
        <v>6</v>
      </c>
      <c r="I75" s="4">
        <v>1</v>
      </c>
      <c r="J75" s="4"/>
      <c r="K75" s="4"/>
      <c r="L75" s="4"/>
      <c r="M75" s="4"/>
      <c r="N75" s="4">
        <v>3</v>
      </c>
      <c r="O75" s="4"/>
      <c r="P75" s="18">
        <f t="shared" si="0"/>
        <v>10</v>
      </c>
    </row>
    <row r="76" spans="1:16" ht="22.5" customHeight="1" x14ac:dyDescent="0.5">
      <c r="A76" s="84"/>
      <c r="B76" s="83" t="s">
        <v>922</v>
      </c>
      <c r="C76" s="83" t="s">
        <v>52</v>
      </c>
      <c r="D76" s="83" t="s">
        <v>626</v>
      </c>
      <c r="E76" s="150"/>
      <c r="F76" s="147"/>
      <c r="G76" s="4">
        <v>2</v>
      </c>
      <c r="H76" s="4">
        <v>17</v>
      </c>
      <c r="I76" s="4">
        <v>12</v>
      </c>
      <c r="J76" s="4"/>
      <c r="K76" s="4"/>
      <c r="L76" s="4"/>
      <c r="M76" s="4"/>
      <c r="N76" s="4">
        <v>19</v>
      </c>
      <c r="O76" s="4"/>
      <c r="P76" s="18">
        <f t="shared" si="0"/>
        <v>50</v>
      </c>
    </row>
    <row r="77" spans="1:16" ht="22.5" customHeight="1" x14ac:dyDescent="0.5">
      <c r="A77" s="84"/>
      <c r="B77" s="83" t="s">
        <v>443</v>
      </c>
      <c r="C77" s="83" t="s">
        <v>444</v>
      </c>
      <c r="D77" s="83" t="s">
        <v>140</v>
      </c>
      <c r="E77" s="150"/>
      <c r="F77" s="147"/>
      <c r="G77" s="4">
        <v>2</v>
      </c>
      <c r="H77" s="4">
        <v>7</v>
      </c>
      <c r="I77" s="4">
        <v>25</v>
      </c>
      <c r="J77" s="4"/>
      <c r="K77" s="4"/>
      <c r="L77" s="4"/>
      <c r="M77" s="4">
        <v>1</v>
      </c>
      <c r="N77" s="4">
        <v>23</v>
      </c>
      <c r="O77" s="4"/>
      <c r="P77" s="18">
        <f t="shared" si="0"/>
        <v>58</v>
      </c>
    </row>
    <row r="78" spans="1:16" ht="22.5" customHeight="1" x14ac:dyDescent="0.5">
      <c r="A78" s="84"/>
      <c r="B78" s="83" t="s">
        <v>143</v>
      </c>
      <c r="C78" s="83" t="s">
        <v>555</v>
      </c>
      <c r="D78" s="83" t="s">
        <v>147</v>
      </c>
      <c r="E78" s="150"/>
      <c r="F78" s="147"/>
      <c r="G78" s="4">
        <v>2</v>
      </c>
      <c r="H78" s="4">
        <v>9</v>
      </c>
      <c r="I78" s="4"/>
      <c r="J78" s="4"/>
      <c r="K78" s="4"/>
      <c r="L78" s="4"/>
      <c r="M78" s="4">
        <v>5</v>
      </c>
      <c r="N78" s="4">
        <v>35</v>
      </c>
      <c r="O78" s="4"/>
      <c r="P78" s="18">
        <f t="shared" si="0"/>
        <v>51</v>
      </c>
    </row>
    <row r="79" spans="1:16" ht="22.5" customHeight="1" x14ac:dyDescent="0.5">
      <c r="A79" s="84"/>
      <c r="B79" s="83" t="s">
        <v>81</v>
      </c>
      <c r="C79" s="83" t="s">
        <v>82</v>
      </c>
      <c r="D79" s="83" t="s">
        <v>53</v>
      </c>
      <c r="E79" s="151"/>
      <c r="F79" s="148"/>
      <c r="G79" s="4">
        <v>1</v>
      </c>
      <c r="H79" s="4">
        <v>14</v>
      </c>
      <c r="I79" s="4"/>
      <c r="J79" s="4"/>
      <c r="K79" s="4"/>
      <c r="L79" s="4"/>
      <c r="M79" s="4">
        <v>10</v>
      </c>
      <c r="N79" s="4">
        <v>10</v>
      </c>
      <c r="O79" s="4"/>
      <c r="P79" s="18">
        <f t="shared" si="0"/>
        <v>35</v>
      </c>
    </row>
    <row r="80" spans="1:16" ht="22.5" customHeight="1" x14ac:dyDescent="0.5">
      <c r="A80" s="84">
        <v>17</v>
      </c>
      <c r="B80" s="85" t="s">
        <v>100</v>
      </c>
      <c r="C80" s="85" t="s">
        <v>52</v>
      </c>
      <c r="D80" s="85" t="s">
        <v>53</v>
      </c>
      <c r="E80" s="146" t="s">
        <v>878</v>
      </c>
      <c r="F80" s="146" t="s">
        <v>879</v>
      </c>
      <c r="G80" s="4"/>
      <c r="H80" s="4">
        <v>3</v>
      </c>
      <c r="I80" s="4"/>
      <c r="J80" s="4"/>
      <c r="K80" s="4"/>
      <c r="L80" s="4"/>
      <c r="M80" s="4"/>
      <c r="N80" s="4">
        <v>3</v>
      </c>
      <c r="O80" s="4"/>
      <c r="P80" s="18">
        <f t="shared" si="0"/>
        <v>6</v>
      </c>
    </row>
    <row r="81" spans="1:16" ht="22.5" customHeight="1" x14ac:dyDescent="0.5">
      <c r="A81" s="84"/>
      <c r="B81" s="83" t="s">
        <v>604</v>
      </c>
      <c r="C81" s="83" t="s">
        <v>52</v>
      </c>
      <c r="D81" s="83" t="s">
        <v>509</v>
      </c>
      <c r="E81" s="147"/>
      <c r="F81" s="147"/>
      <c r="G81" s="4"/>
      <c r="H81" s="4">
        <v>11</v>
      </c>
      <c r="I81" s="4">
        <v>3</v>
      </c>
      <c r="J81" s="4"/>
      <c r="K81" s="4"/>
      <c r="L81" s="4"/>
      <c r="M81" s="4"/>
      <c r="N81" s="4">
        <v>7</v>
      </c>
      <c r="O81" s="4"/>
      <c r="P81" s="18">
        <f t="shared" si="0"/>
        <v>21</v>
      </c>
    </row>
    <row r="82" spans="1:16" ht="22.5" customHeight="1" x14ac:dyDescent="0.5">
      <c r="A82" s="84"/>
      <c r="B82" s="83" t="s">
        <v>342</v>
      </c>
      <c r="C82" s="83" t="s">
        <v>384</v>
      </c>
      <c r="D82" s="83" t="s">
        <v>140</v>
      </c>
      <c r="E82" s="147"/>
      <c r="F82" s="147"/>
      <c r="G82" s="4"/>
      <c r="H82" s="4">
        <v>5</v>
      </c>
      <c r="I82" s="4">
        <v>4</v>
      </c>
      <c r="J82" s="4"/>
      <c r="K82" s="4"/>
      <c r="L82" s="4"/>
      <c r="M82" s="4">
        <v>2</v>
      </c>
      <c r="N82" s="4">
        <v>20</v>
      </c>
      <c r="O82" s="4"/>
      <c r="P82" s="18">
        <f t="shared" si="0"/>
        <v>31</v>
      </c>
    </row>
    <row r="83" spans="1:16" ht="22.5" customHeight="1" x14ac:dyDescent="0.5">
      <c r="A83" s="84"/>
      <c r="B83" s="83" t="s">
        <v>439</v>
      </c>
      <c r="C83" s="83" t="s">
        <v>151</v>
      </c>
      <c r="D83" s="83" t="s">
        <v>140</v>
      </c>
      <c r="E83" s="147"/>
      <c r="F83" s="147"/>
      <c r="G83" s="4">
        <v>1</v>
      </c>
      <c r="H83" s="4">
        <v>14</v>
      </c>
      <c r="I83" s="4">
        <v>9</v>
      </c>
      <c r="J83" s="4"/>
      <c r="K83" s="4"/>
      <c r="L83" s="4"/>
      <c r="M83" s="4"/>
      <c r="N83" s="4">
        <v>25</v>
      </c>
      <c r="O83" s="4"/>
      <c r="P83" s="18">
        <f t="shared" si="0"/>
        <v>49</v>
      </c>
    </row>
    <row r="84" spans="1:16" ht="22.5" customHeight="1" x14ac:dyDescent="0.5">
      <c r="A84" s="84"/>
      <c r="B84" s="83" t="s">
        <v>534</v>
      </c>
      <c r="C84" s="83" t="s">
        <v>533</v>
      </c>
      <c r="D84" s="83" t="s">
        <v>509</v>
      </c>
      <c r="E84" s="147"/>
      <c r="F84" s="147"/>
      <c r="G84" s="4">
        <v>1</v>
      </c>
      <c r="H84" s="4">
        <v>19</v>
      </c>
      <c r="I84" s="4"/>
      <c r="J84" s="4"/>
      <c r="K84" s="4"/>
      <c r="L84" s="4"/>
      <c r="M84" s="4">
        <v>2</v>
      </c>
      <c r="N84" s="4">
        <v>4</v>
      </c>
      <c r="O84" s="4"/>
      <c r="P84" s="18">
        <f t="shared" si="0"/>
        <v>26</v>
      </c>
    </row>
    <row r="85" spans="1:16" ht="22.5" customHeight="1" x14ac:dyDescent="0.5">
      <c r="A85" s="84">
        <v>18</v>
      </c>
      <c r="B85" s="83" t="s">
        <v>222</v>
      </c>
      <c r="C85" s="83" t="s">
        <v>223</v>
      </c>
      <c r="D85" s="83" t="s">
        <v>134</v>
      </c>
      <c r="E85" s="126" t="s">
        <v>885</v>
      </c>
      <c r="F85" s="126" t="s">
        <v>886</v>
      </c>
      <c r="G85" s="4">
        <v>2</v>
      </c>
      <c r="H85" s="4">
        <v>4</v>
      </c>
      <c r="I85" s="4"/>
      <c r="J85" s="4"/>
      <c r="K85" s="4"/>
      <c r="L85" s="4"/>
      <c r="M85" s="4">
        <v>1</v>
      </c>
      <c r="N85" s="4">
        <v>7</v>
      </c>
      <c r="O85" s="4"/>
      <c r="P85" s="18">
        <f t="shared" si="0"/>
        <v>14</v>
      </c>
    </row>
    <row r="86" spans="1:16" ht="22.5" customHeight="1" x14ac:dyDescent="0.5">
      <c r="A86" s="84"/>
      <c r="B86" s="85" t="s">
        <v>241</v>
      </c>
      <c r="C86" s="85" t="s">
        <v>254</v>
      </c>
      <c r="D86" s="85" t="s">
        <v>134</v>
      </c>
      <c r="E86" s="127"/>
      <c r="F86" s="127"/>
      <c r="G86" s="4">
        <v>4</v>
      </c>
      <c r="H86" s="4">
        <v>34</v>
      </c>
      <c r="I86" s="4">
        <v>1</v>
      </c>
      <c r="J86" s="4"/>
      <c r="K86" s="4"/>
      <c r="L86" s="4"/>
      <c r="M86" s="4">
        <v>1</v>
      </c>
      <c r="N86" s="4">
        <v>20</v>
      </c>
      <c r="O86" s="4"/>
      <c r="P86" s="18">
        <f t="shared" si="0"/>
        <v>60</v>
      </c>
    </row>
    <row r="87" spans="1:16" ht="22.5" customHeight="1" x14ac:dyDescent="0.5">
      <c r="A87" s="84"/>
      <c r="B87" s="85" t="s">
        <v>402</v>
      </c>
      <c r="C87" s="85" t="s">
        <v>425</v>
      </c>
      <c r="D87" s="85" t="s">
        <v>399</v>
      </c>
      <c r="E87" s="127"/>
      <c r="F87" s="127"/>
      <c r="G87" s="4">
        <v>1</v>
      </c>
      <c r="H87" s="4">
        <v>4</v>
      </c>
      <c r="I87" s="4"/>
      <c r="J87" s="4"/>
      <c r="K87" s="4"/>
      <c r="L87" s="4"/>
      <c r="M87" s="4">
        <v>6</v>
      </c>
      <c r="N87" s="4">
        <v>22</v>
      </c>
      <c r="O87" s="4"/>
      <c r="P87" s="18">
        <f t="shared" si="0"/>
        <v>33</v>
      </c>
    </row>
    <row r="88" spans="1:16" ht="22.5" customHeight="1" x14ac:dyDescent="0.5">
      <c r="A88" s="84"/>
      <c r="B88" s="83" t="s">
        <v>397</v>
      </c>
      <c r="C88" s="83" t="s">
        <v>423</v>
      </c>
      <c r="D88" s="83" t="s">
        <v>399</v>
      </c>
      <c r="E88" s="127"/>
      <c r="F88" s="127"/>
      <c r="G88" s="4">
        <v>5</v>
      </c>
      <c r="H88" s="4">
        <v>16</v>
      </c>
      <c r="I88" s="4">
        <v>1</v>
      </c>
      <c r="J88" s="4"/>
      <c r="K88" s="4"/>
      <c r="L88" s="4"/>
      <c r="M88" s="4">
        <v>8</v>
      </c>
      <c r="N88" s="4">
        <v>13</v>
      </c>
      <c r="O88" s="4"/>
      <c r="P88" s="18">
        <f t="shared" si="0"/>
        <v>43</v>
      </c>
    </row>
    <row r="89" spans="1:16" ht="22.5" customHeight="1" x14ac:dyDescent="0.5">
      <c r="A89" s="84"/>
      <c r="B89" s="83" t="s">
        <v>940</v>
      </c>
      <c r="C89" s="83" t="s">
        <v>941</v>
      </c>
      <c r="D89" s="83" t="s">
        <v>318</v>
      </c>
      <c r="E89" s="128"/>
      <c r="F89" s="128"/>
      <c r="G89" s="4"/>
      <c r="H89" s="4">
        <v>17</v>
      </c>
      <c r="I89" s="4"/>
      <c r="J89" s="4"/>
      <c r="K89" s="4"/>
      <c r="L89" s="4"/>
      <c r="M89" s="4"/>
      <c r="N89" s="4">
        <v>5</v>
      </c>
      <c r="O89" s="4"/>
      <c r="P89" s="18">
        <f t="shared" si="0"/>
        <v>22</v>
      </c>
    </row>
    <row r="90" spans="1:16" ht="22.5" customHeight="1" x14ac:dyDescent="0.5">
      <c r="A90" s="84">
        <v>19</v>
      </c>
      <c r="B90" s="83" t="s">
        <v>146</v>
      </c>
      <c r="C90" s="83" t="s">
        <v>171</v>
      </c>
      <c r="D90" s="83" t="s">
        <v>147</v>
      </c>
      <c r="E90" s="133" t="s">
        <v>937</v>
      </c>
      <c r="F90" s="133" t="s">
        <v>934</v>
      </c>
      <c r="G90" s="4"/>
      <c r="H90" s="4"/>
      <c r="I90" s="4">
        <v>20</v>
      </c>
      <c r="J90" s="4"/>
      <c r="K90" s="4"/>
      <c r="L90" s="4"/>
      <c r="M90" s="4"/>
      <c r="N90" s="4"/>
      <c r="O90" s="4"/>
      <c r="P90" s="18">
        <f t="shared" si="0"/>
        <v>20</v>
      </c>
    </row>
    <row r="91" spans="1:16" ht="22.5" customHeight="1" x14ac:dyDescent="0.5">
      <c r="A91" s="84"/>
      <c r="B91" s="83" t="s">
        <v>143</v>
      </c>
      <c r="C91" s="83" t="s">
        <v>171</v>
      </c>
      <c r="D91" s="83" t="s">
        <v>147</v>
      </c>
      <c r="E91" s="133"/>
      <c r="F91" s="133"/>
      <c r="G91" s="4"/>
      <c r="H91" s="4">
        <v>17</v>
      </c>
      <c r="I91" s="4"/>
      <c r="J91" s="4"/>
      <c r="K91" s="4"/>
      <c r="L91" s="4"/>
      <c r="M91" s="4"/>
      <c r="N91" s="4">
        <v>8</v>
      </c>
      <c r="O91" s="4"/>
      <c r="P91" s="18">
        <f t="shared" ref="P91:P92" si="1">SUM(G91:O91)</f>
        <v>25</v>
      </c>
    </row>
    <row r="92" spans="1:16" ht="22.5" customHeight="1" x14ac:dyDescent="0.5">
      <c r="A92" s="84"/>
      <c r="B92" s="83" t="s">
        <v>948</v>
      </c>
      <c r="C92" s="83" t="s">
        <v>950</v>
      </c>
      <c r="D92" s="83" t="s">
        <v>471</v>
      </c>
      <c r="E92" s="133"/>
      <c r="F92" s="133"/>
      <c r="G92" s="4"/>
      <c r="H92" s="4">
        <v>3</v>
      </c>
      <c r="I92" s="4"/>
      <c r="J92" s="4"/>
      <c r="K92" s="4"/>
      <c r="L92" s="4"/>
      <c r="M92" s="4"/>
      <c r="N92" s="4">
        <v>4</v>
      </c>
      <c r="O92" s="4"/>
      <c r="P92" s="18">
        <f t="shared" si="1"/>
        <v>7</v>
      </c>
    </row>
    <row r="93" spans="1:16" ht="21" customHeight="1" x14ac:dyDescent="0.5">
      <c r="A93" s="21"/>
      <c r="B93" s="22"/>
      <c r="C93" s="23"/>
      <c r="D93" s="24"/>
      <c r="E93" s="25"/>
      <c r="F93" s="25"/>
      <c r="G93" s="19">
        <f t="shared" ref="G93:P93" si="2">SUM(G5:G92)</f>
        <v>96</v>
      </c>
      <c r="H93" s="19">
        <f t="shared" si="2"/>
        <v>1026</v>
      </c>
      <c r="I93" s="19">
        <f t="shared" si="2"/>
        <v>291</v>
      </c>
      <c r="J93" s="19">
        <f t="shared" si="2"/>
        <v>0</v>
      </c>
      <c r="K93" s="19">
        <f t="shared" si="2"/>
        <v>0</v>
      </c>
      <c r="L93" s="19">
        <f t="shared" si="2"/>
        <v>0</v>
      </c>
      <c r="M93" s="19">
        <f t="shared" si="2"/>
        <v>167</v>
      </c>
      <c r="N93" s="19">
        <f t="shared" si="2"/>
        <v>971</v>
      </c>
      <c r="O93" s="19">
        <f t="shared" si="2"/>
        <v>0</v>
      </c>
      <c r="P93" s="19">
        <f t="shared" si="2"/>
        <v>2551</v>
      </c>
    </row>
    <row r="97" spans="6:6" x14ac:dyDescent="0.5">
      <c r="F97" s="9" t="s">
        <v>208</v>
      </c>
    </row>
  </sheetData>
  <mergeCells count="50">
    <mergeCell ref="A1:P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P3"/>
    <mergeCell ref="E5:E9"/>
    <mergeCell ref="F5:F9"/>
    <mergeCell ref="E10:E11"/>
    <mergeCell ref="F10:F11"/>
    <mergeCell ref="E12:E16"/>
    <mergeCell ref="F12:F16"/>
    <mergeCell ref="E17:E21"/>
    <mergeCell ref="F17:F21"/>
    <mergeCell ref="E22:E26"/>
    <mergeCell ref="F22:F26"/>
    <mergeCell ref="E27:E30"/>
    <mergeCell ref="F27:F30"/>
    <mergeCell ref="E31:E35"/>
    <mergeCell ref="F31:F35"/>
    <mergeCell ref="E36:E40"/>
    <mergeCell ref="F36:F40"/>
    <mergeCell ref="E41:E44"/>
    <mergeCell ref="F41:F44"/>
    <mergeCell ref="E45:E49"/>
    <mergeCell ref="F45:F49"/>
    <mergeCell ref="E50:E54"/>
    <mergeCell ref="F50:F54"/>
    <mergeCell ref="E55:E59"/>
    <mergeCell ref="F55:F59"/>
    <mergeCell ref="E60:E64"/>
    <mergeCell ref="F60:F64"/>
    <mergeCell ref="E65:E69"/>
    <mergeCell ref="F65:F69"/>
    <mergeCell ref="E90:E92"/>
    <mergeCell ref="F90:F92"/>
    <mergeCell ref="E70:E74"/>
    <mergeCell ref="F70:F74"/>
    <mergeCell ref="E75:E79"/>
    <mergeCell ref="F75:F79"/>
    <mergeCell ref="E80:E84"/>
    <mergeCell ref="F80:F84"/>
    <mergeCell ref="E85:E89"/>
    <mergeCell ref="F85:F8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9CD8-6A32-4CF0-B21F-42313D5ED71A}">
  <dimension ref="A1:R89"/>
  <sheetViews>
    <sheetView topLeftCell="A64" workbookViewId="0">
      <selection activeCell="R96" sqref="R96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14.42578125" style="9" bestFit="1" customWidth="1"/>
    <col min="7" max="14" width="6.85546875" style="9" bestFit="1" customWidth="1"/>
    <col min="15" max="15" width="12.28515625" style="9" bestFit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960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15" t="s">
        <v>121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308</v>
      </c>
      <c r="C5" s="83" t="s">
        <v>326</v>
      </c>
      <c r="D5" s="83" t="s">
        <v>318</v>
      </c>
      <c r="E5" s="144" t="s">
        <v>56</v>
      </c>
      <c r="F5" s="144" t="s">
        <v>57</v>
      </c>
      <c r="G5" s="15"/>
      <c r="H5" s="15">
        <v>2</v>
      </c>
      <c r="I5" s="15"/>
      <c r="J5" s="15"/>
      <c r="K5" s="15"/>
      <c r="L5" s="15"/>
      <c r="M5" s="15">
        <v>2</v>
      </c>
      <c r="N5" s="15"/>
      <c r="O5" s="15"/>
      <c r="P5" s="15"/>
      <c r="Q5" s="15"/>
      <c r="R5" s="18">
        <f>SUM(G5:Q5)</f>
        <v>4</v>
      </c>
    </row>
    <row r="6" spans="1:18" ht="22.5" customHeight="1" x14ac:dyDescent="0.5">
      <c r="A6" s="84"/>
      <c r="B6" s="83" t="s">
        <v>971</v>
      </c>
      <c r="C6" s="83" t="s">
        <v>970</v>
      </c>
      <c r="D6" s="83" t="s">
        <v>134</v>
      </c>
      <c r="E6" s="144"/>
      <c r="F6" s="144"/>
      <c r="G6" s="15"/>
      <c r="H6" s="15"/>
      <c r="I6" s="15"/>
      <c r="J6" s="15"/>
      <c r="K6" s="15"/>
      <c r="L6" s="15"/>
      <c r="M6" s="15"/>
      <c r="N6" s="15"/>
      <c r="O6" s="15"/>
      <c r="P6" s="15">
        <v>1</v>
      </c>
      <c r="Q6" s="15">
        <v>2</v>
      </c>
      <c r="R6" s="18">
        <f t="shared" ref="R6:R81" si="0">SUM(G6:Q6)</f>
        <v>3</v>
      </c>
    </row>
    <row r="7" spans="1:18" ht="22.5" customHeight="1" x14ac:dyDescent="0.5">
      <c r="A7" s="84"/>
      <c r="B7" s="83"/>
      <c r="C7" s="83"/>
      <c r="D7" s="83"/>
      <c r="E7" s="144"/>
      <c r="F7" s="14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8">
        <f t="shared" si="0"/>
        <v>0</v>
      </c>
    </row>
    <row r="8" spans="1:18" ht="22.5" customHeight="1" x14ac:dyDescent="0.5">
      <c r="A8" s="84">
        <v>2</v>
      </c>
      <c r="B8" s="83" t="s">
        <v>395</v>
      </c>
      <c r="C8" s="83" t="s">
        <v>326</v>
      </c>
      <c r="D8" s="83" t="s">
        <v>318</v>
      </c>
      <c r="E8" s="144" t="s">
        <v>60</v>
      </c>
      <c r="F8" s="144" t="s">
        <v>61</v>
      </c>
      <c r="G8" s="15">
        <v>2</v>
      </c>
      <c r="H8" s="15">
        <v>6</v>
      </c>
      <c r="I8" s="15"/>
      <c r="J8" s="15"/>
      <c r="K8" s="15"/>
      <c r="L8" s="15"/>
      <c r="M8" s="15">
        <v>7</v>
      </c>
      <c r="N8" s="15"/>
      <c r="O8" s="15"/>
      <c r="P8" s="15"/>
      <c r="Q8" s="15"/>
      <c r="R8" s="18">
        <f t="shared" si="0"/>
        <v>15</v>
      </c>
    </row>
    <row r="9" spans="1:18" ht="22.5" customHeight="1" x14ac:dyDescent="0.5">
      <c r="A9" s="84"/>
      <c r="B9" s="85" t="s">
        <v>967</v>
      </c>
      <c r="C9" s="85" t="s">
        <v>153</v>
      </c>
      <c r="D9" s="85" t="s">
        <v>134</v>
      </c>
      <c r="E9" s="144"/>
      <c r="F9" s="144"/>
      <c r="G9" s="15"/>
      <c r="H9" s="15"/>
      <c r="I9" s="15"/>
      <c r="J9" s="15"/>
      <c r="K9" s="15"/>
      <c r="L9" s="15"/>
      <c r="M9" s="15"/>
      <c r="N9" s="15"/>
      <c r="O9" s="15"/>
      <c r="P9" s="15">
        <v>5</v>
      </c>
      <c r="Q9" s="15">
        <v>6</v>
      </c>
      <c r="R9" s="18">
        <f t="shared" si="0"/>
        <v>11</v>
      </c>
    </row>
    <row r="10" spans="1:18" ht="22.5" customHeight="1" x14ac:dyDescent="0.5">
      <c r="A10" s="84"/>
      <c r="B10" s="83" t="s">
        <v>1009</v>
      </c>
      <c r="C10" s="83" t="s">
        <v>1007</v>
      </c>
      <c r="D10" s="83" t="s">
        <v>1008</v>
      </c>
      <c r="E10" s="144"/>
      <c r="F10" s="144"/>
      <c r="G10" s="15"/>
      <c r="H10" s="15"/>
      <c r="I10" s="15"/>
      <c r="J10" s="15"/>
      <c r="K10" s="15"/>
      <c r="L10" s="15"/>
      <c r="M10" s="15"/>
      <c r="N10" s="15"/>
      <c r="O10" s="15"/>
      <c r="P10" s="15">
        <v>3</v>
      </c>
      <c r="Q10" s="15">
        <v>16</v>
      </c>
      <c r="R10" s="18">
        <f t="shared" si="0"/>
        <v>19</v>
      </c>
    </row>
    <row r="11" spans="1:18" ht="22.5" customHeight="1" x14ac:dyDescent="0.5">
      <c r="A11" s="84"/>
      <c r="B11" s="83" t="s">
        <v>1029</v>
      </c>
      <c r="C11" s="83" t="s">
        <v>1031</v>
      </c>
      <c r="D11" s="83" t="s">
        <v>134</v>
      </c>
      <c r="E11" s="144"/>
      <c r="F11" s="144"/>
      <c r="G11" s="15"/>
      <c r="H11" s="15"/>
      <c r="I11" s="15"/>
      <c r="J11" s="15"/>
      <c r="K11" s="15"/>
      <c r="L11" s="15"/>
      <c r="M11" s="15"/>
      <c r="N11" s="15"/>
      <c r="O11" s="15"/>
      <c r="P11" s="15">
        <v>3</v>
      </c>
      <c r="Q11" s="15">
        <v>12</v>
      </c>
      <c r="R11" s="18">
        <f t="shared" si="0"/>
        <v>15</v>
      </c>
    </row>
    <row r="12" spans="1:18" ht="22.5" customHeight="1" x14ac:dyDescent="0.5">
      <c r="A12" s="84"/>
      <c r="B12" s="83" t="s">
        <v>157</v>
      </c>
      <c r="C12" s="83" t="s">
        <v>152</v>
      </c>
      <c r="D12" s="83" t="s">
        <v>134</v>
      </c>
      <c r="E12" s="144"/>
      <c r="F12" s="144"/>
      <c r="G12" s="15"/>
      <c r="H12" s="15"/>
      <c r="I12" s="15"/>
      <c r="J12" s="15"/>
      <c r="K12" s="15"/>
      <c r="L12" s="15"/>
      <c r="M12" s="15"/>
      <c r="N12" s="15"/>
      <c r="O12" s="15"/>
      <c r="P12" s="15">
        <v>4</v>
      </c>
      <c r="Q12" s="15">
        <v>3</v>
      </c>
      <c r="R12" s="18">
        <f t="shared" si="0"/>
        <v>7</v>
      </c>
    </row>
    <row r="13" spans="1:18" ht="22.5" customHeight="1" x14ac:dyDescent="0.5">
      <c r="A13" s="84">
        <v>3</v>
      </c>
      <c r="B13" s="85" t="s">
        <v>940</v>
      </c>
      <c r="C13" s="85" t="s">
        <v>941</v>
      </c>
      <c r="D13" s="85" t="s">
        <v>318</v>
      </c>
      <c r="E13" s="144" t="s">
        <v>190</v>
      </c>
      <c r="F13" s="144" t="s">
        <v>63</v>
      </c>
      <c r="G13" s="15">
        <v>1</v>
      </c>
      <c r="H13" s="15">
        <v>8</v>
      </c>
      <c r="I13" s="15"/>
      <c r="J13" s="15"/>
      <c r="K13" s="15"/>
      <c r="L13" s="15"/>
      <c r="M13" s="15">
        <v>3</v>
      </c>
      <c r="N13" s="15"/>
      <c r="O13" s="15"/>
      <c r="P13" s="15"/>
      <c r="Q13" s="15"/>
      <c r="R13" s="18">
        <f t="shared" si="0"/>
        <v>12</v>
      </c>
    </row>
    <row r="14" spans="1:18" ht="22.5" customHeight="1" x14ac:dyDescent="0.5">
      <c r="A14" s="84"/>
      <c r="B14" s="83" t="s">
        <v>722</v>
      </c>
      <c r="C14" s="83" t="s">
        <v>476</v>
      </c>
      <c r="D14" s="83" t="s">
        <v>471</v>
      </c>
      <c r="E14" s="144"/>
      <c r="F14" s="144"/>
      <c r="G14" s="15"/>
      <c r="H14" s="15"/>
      <c r="I14" s="15"/>
      <c r="J14" s="15"/>
      <c r="K14" s="15"/>
      <c r="L14" s="15"/>
      <c r="M14" s="15"/>
      <c r="N14" s="15"/>
      <c r="O14" s="15"/>
      <c r="P14" s="15">
        <v>6</v>
      </c>
      <c r="Q14" s="15">
        <v>4</v>
      </c>
      <c r="R14" s="18">
        <f t="shared" si="0"/>
        <v>10</v>
      </c>
    </row>
    <row r="15" spans="1:18" ht="22.5" customHeight="1" x14ac:dyDescent="0.5">
      <c r="A15" s="84"/>
      <c r="B15" s="83" t="s">
        <v>1002</v>
      </c>
      <c r="C15" s="83" t="s">
        <v>978</v>
      </c>
      <c r="D15" s="83" t="s">
        <v>471</v>
      </c>
      <c r="E15" s="144"/>
      <c r="F15" s="144"/>
      <c r="G15" s="15"/>
      <c r="H15" s="15"/>
      <c r="I15" s="15"/>
      <c r="J15" s="15"/>
      <c r="K15" s="15"/>
      <c r="L15" s="15"/>
      <c r="M15" s="15"/>
      <c r="N15" s="15"/>
      <c r="O15" s="15"/>
      <c r="P15" s="15">
        <v>10</v>
      </c>
      <c r="Q15" s="15">
        <v>12</v>
      </c>
      <c r="R15" s="18">
        <f t="shared" si="0"/>
        <v>22</v>
      </c>
    </row>
    <row r="16" spans="1:18" ht="22.5" customHeight="1" x14ac:dyDescent="0.5">
      <c r="A16" s="84"/>
      <c r="B16" s="83" t="s">
        <v>781</v>
      </c>
      <c r="C16" s="83" t="s">
        <v>782</v>
      </c>
      <c r="D16" s="83" t="s">
        <v>779</v>
      </c>
      <c r="E16" s="144"/>
      <c r="F16" s="144"/>
      <c r="G16" s="15"/>
      <c r="H16" s="15"/>
      <c r="I16" s="15"/>
      <c r="J16" s="15"/>
      <c r="K16" s="15"/>
      <c r="L16" s="15"/>
      <c r="M16" s="15"/>
      <c r="N16" s="15"/>
      <c r="O16" s="15"/>
      <c r="P16" s="15">
        <v>21</v>
      </c>
      <c r="Q16" s="15">
        <v>40</v>
      </c>
      <c r="R16" s="18">
        <f t="shared" si="0"/>
        <v>61</v>
      </c>
    </row>
    <row r="17" spans="1:18" ht="22.5" customHeight="1" x14ac:dyDescent="0.5">
      <c r="A17" s="84"/>
      <c r="B17" s="83" t="s">
        <v>1056</v>
      </c>
      <c r="C17" s="83" t="s">
        <v>1033</v>
      </c>
      <c r="D17" s="83" t="s">
        <v>779</v>
      </c>
      <c r="E17" s="144"/>
      <c r="F17" s="144"/>
      <c r="G17" s="15"/>
      <c r="H17" s="15"/>
      <c r="I17" s="15"/>
      <c r="J17" s="15"/>
      <c r="K17" s="15"/>
      <c r="L17" s="15"/>
      <c r="M17" s="15"/>
      <c r="N17" s="15"/>
      <c r="O17" s="15"/>
      <c r="P17" s="15">
        <v>1</v>
      </c>
      <c r="Q17" s="15">
        <v>10</v>
      </c>
      <c r="R17" s="18">
        <f t="shared" si="0"/>
        <v>11</v>
      </c>
    </row>
    <row r="18" spans="1:18" ht="22.5" customHeight="1" x14ac:dyDescent="0.5">
      <c r="A18" s="84">
        <v>4</v>
      </c>
      <c r="B18" s="83" t="s">
        <v>307</v>
      </c>
      <c r="C18" s="83" t="s">
        <v>87</v>
      </c>
      <c r="D18" s="83" t="s">
        <v>318</v>
      </c>
      <c r="E18" s="144" t="s">
        <v>66</v>
      </c>
      <c r="F18" s="144" t="s">
        <v>67</v>
      </c>
      <c r="G18" s="15"/>
      <c r="H18" s="15">
        <v>15</v>
      </c>
      <c r="I18" s="15"/>
      <c r="J18" s="15"/>
      <c r="K18" s="15"/>
      <c r="L18" s="15"/>
      <c r="M18" s="15">
        <v>6</v>
      </c>
      <c r="N18" s="15"/>
      <c r="O18" s="15"/>
      <c r="P18" s="15"/>
      <c r="Q18" s="15"/>
      <c r="R18" s="18">
        <f t="shared" si="0"/>
        <v>21</v>
      </c>
    </row>
    <row r="19" spans="1:18" ht="22.5" customHeight="1" x14ac:dyDescent="0.5">
      <c r="A19" s="84"/>
      <c r="B19" s="85" t="s">
        <v>972</v>
      </c>
      <c r="C19" s="85" t="s">
        <v>153</v>
      </c>
      <c r="D19" s="85" t="s">
        <v>134</v>
      </c>
      <c r="E19" s="144"/>
      <c r="F19" s="144"/>
      <c r="G19" s="15"/>
      <c r="H19" s="15"/>
      <c r="I19" s="15"/>
      <c r="J19" s="15"/>
      <c r="K19" s="15"/>
      <c r="L19" s="15"/>
      <c r="M19" s="15"/>
      <c r="N19" s="15"/>
      <c r="O19" s="15"/>
      <c r="P19" s="15">
        <v>5</v>
      </c>
      <c r="Q19" s="15">
        <v>1</v>
      </c>
      <c r="R19" s="18">
        <f t="shared" si="0"/>
        <v>6</v>
      </c>
    </row>
    <row r="20" spans="1:18" ht="22.5" customHeight="1" x14ac:dyDescent="0.5">
      <c r="A20" s="84"/>
      <c r="B20" s="83" t="s">
        <v>1003</v>
      </c>
      <c r="C20" s="83" t="s">
        <v>1005</v>
      </c>
      <c r="D20" s="83" t="s">
        <v>1008</v>
      </c>
      <c r="E20" s="144"/>
      <c r="F20" s="144"/>
      <c r="G20" s="15"/>
      <c r="H20" s="15"/>
      <c r="I20" s="15"/>
      <c r="J20" s="15"/>
      <c r="K20" s="15"/>
      <c r="L20" s="15"/>
      <c r="M20" s="15"/>
      <c r="N20" s="15"/>
      <c r="O20" s="15"/>
      <c r="P20" s="15">
        <v>12</v>
      </c>
      <c r="Q20" s="15">
        <v>4</v>
      </c>
      <c r="R20" s="18">
        <f t="shared" si="0"/>
        <v>16</v>
      </c>
    </row>
    <row r="21" spans="1:18" ht="22.5" customHeight="1" x14ac:dyDescent="0.5">
      <c r="A21" s="84"/>
      <c r="B21" s="85" t="s">
        <v>241</v>
      </c>
      <c r="C21" s="85" t="s">
        <v>254</v>
      </c>
      <c r="D21" s="85" t="s">
        <v>134</v>
      </c>
      <c r="E21" s="144"/>
      <c r="F21" s="144"/>
      <c r="G21" s="15"/>
      <c r="H21" s="15"/>
      <c r="I21" s="15"/>
      <c r="J21" s="15"/>
      <c r="K21" s="15"/>
      <c r="L21" s="15"/>
      <c r="M21" s="15"/>
      <c r="N21" s="15"/>
      <c r="O21" s="15"/>
      <c r="P21" s="15">
        <v>4</v>
      </c>
      <c r="Q21" s="15">
        <v>2</v>
      </c>
      <c r="R21" s="18">
        <f t="shared" si="0"/>
        <v>6</v>
      </c>
    </row>
    <row r="22" spans="1:18" ht="22.5" customHeight="1" x14ac:dyDescent="0.5">
      <c r="A22" s="84"/>
      <c r="B22" s="85" t="s">
        <v>1063</v>
      </c>
      <c r="C22" s="85" t="s">
        <v>1065</v>
      </c>
      <c r="D22" s="85" t="s">
        <v>134</v>
      </c>
      <c r="E22" s="144"/>
      <c r="F22" s="144"/>
      <c r="G22" s="15"/>
      <c r="H22" s="15"/>
      <c r="I22" s="15"/>
      <c r="J22" s="15"/>
      <c r="K22" s="15"/>
      <c r="L22" s="15"/>
      <c r="M22" s="15"/>
      <c r="N22" s="15"/>
      <c r="O22" s="15"/>
      <c r="P22" s="15">
        <v>1</v>
      </c>
      <c r="Q22" s="15"/>
      <c r="R22" s="18">
        <f t="shared" si="0"/>
        <v>1</v>
      </c>
    </row>
    <row r="23" spans="1:18" ht="22.5" customHeight="1" x14ac:dyDescent="0.5">
      <c r="A23" s="84">
        <v>5</v>
      </c>
      <c r="B23" s="83" t="s">
        <v>81</v>
      </c>
      <c r="C23" s="83" t="s">
        <v>82</v>
      </c>
      <c r="D23" s="83" t="s">
        <v>53</v>
      </c>
      <c r="E23" s="141" t="s">
        <v>191</v>
      </c>
      <c r="F23" s="141" t="s">
        <v>69</v>
      </c>
      <c r="G23" s="15"/>
      <c r="H23" s="15">
        <v>3</v>
      </c>
      <c r="I23" s="15"/>
      <c r="J23" s="15"/>
      <c r="K23" s="15"/>
      <c r="L23" s="15"/>
      <c r="M23" s="15">
        <v>5</v>
      </c>
      <c r="N23" s="15"/>
      <c r="O23" s="15"/>
      <c r="P23" s="15"/>
      <c r="Q23" s="15"/>
      <c r="R23" s="18">
        <f t="shared" si="0"/>
        <v>8</v>
      </c>
    </row>
    <row r="24" spans="1:18" ht="22.5" customHeight="1" x14ac:dyDescent="0.5">
      <c r="A24" s="84"/>
      <c r="B24" s="83" t="s">
        <v>624</v>
      </c>
      <c r="C24" s="83" t="s">
        <v>52</v>
      </c>
      <c r="D24" s="83" t="s">
        <v>626</v>
      </c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>
        <v>3</v>
      </c>
      <c r="Q24" s="15">
        <v>1</v>
      </c>
      <c r="R24" s="18">
        <f t="shared" si="0"/>
        <v>4</v>
      </c>
    </row>
    <row r="25" spans="1:18" ht="22.5" customHeight="1" x14ac:dyDescent="0.5">
      <c r="A25" s="84"/>
      <c r="B25" s="85" t="s">
        <v>995</v>
      </c>
      <c r="C25" s="85" t="s">
        <v>868</v>
      </c>
      <c r="D25" s="85" t="s">
        <v>626</v>
      </c>
      <c r="E25" s="142"/>
      <c r="F25" s="142"/>
      <c r="G25" s="15"/>
      <c r="H25" s="15"/>
      <c r="I25" s="15"/>
      <c r="J25" s="15"/>
      <c r="K25" s="15"/>
      <c r="L25" s="15"/>
      <c r="M25" s="15"/>
      <c r="N25" s="15"/>
      <c r="O25" s="15"/>
      <c r="P25" s="15">
        <v>6</v>
      </c>
      <c r="Q25" s="15">
        <v>3</v>
      </c>
      <c r="R25" s="18">
        <f t="shared" si="0"/>
        <v>9</v>
      </c>
    </row>
    <row r="26" spans="1:18" ht="22.5" customHeight="1" x14ac:dyDescent="0.5">
      <c r="A26" s="84"/>
      <c r="B26" s="83" t="s">
        <v>1039</v>
      </c>
      <c r="C26" s="83" t="s">
        <v>741</v>
      </c>
      <c r="D26" s="83" t="s">
        <v>626</v>
      </c>
      <c r="E26" s="142"/>
      <c r="F26" s="142"/>
      <c r="G26" s="15"/>
      <c r="H26" s="15"/>
      <c r="I26" s="15"/>
      <c r="J26" s="15"/>
      <c r="K26" s="15"/>
      <c r="L26" s="15"/>
      <c r="M26" s="15"/>
      <c r="N26" s="15"/>
      <c r="O26" s="15"/>
      <c r="P26" s="15">
        <v>5</v>
      </c>
      <c r="Q26" s="15">
        <v>1</v>
      </c>
      <c r="R26" s="18">
        <f t="shared" si="0"/>
        <v>6</v>
      </c>
    </row>
    <row r="27" spans="1:18" ht="22.5" customHeight="1" x14ac:dyDescent="0.5">
      <c r="A27" s="84"/>
      <c r="B27" s="83" t="s">
        <v>534</v>
      </c>
      <c r="C27" s="83" t="s">
        <v>533</v>
      </c>
      <c r="D27" s="83" t="s">
        <v>509</v>
      </c>
      <c r="E27" s="143"/>
      <c r="F27" s="143"/>
      <c r="G27" s="15"/>
      <c r="H27" s="15"/>
      <c r="I27" s="15"/>
      <c r="J27" s="15"/>
      <c r="K27" s="15"/>
      <c r="L27" s="15"/>
      <c r="M27" s="15"/>
      <c r="N27" s="15"/>
      <c r="O27" s="15"/>
      <c r="P27" s="15">
        <v>2</v>
      </c>
      <c r="Q27" s="15"/>
      <c r="R27" s="18">
        <f t="shared" si="0"/>
        <v>2</v>
      </c>
    </row>
    <row r="28" spans="1:18" ht="22.5" customHeight="1" x14ac:dyDescent="0.5">
      <c r="A28" s="84">
        <v>6</v>
      </c>
      <c r="B28" s="83" t="s">
        <v>938</v>
      </c>
      <c r="C28" s="83" t="s">
        <v>939</v>
      </c>
      <c r="D28" s="83" t="s">
        <v>626</v>
      </c>
      <c r="E28" s="144" t="s">
        <v>192</v>
      </c>
      <c r="F28" s="144" t="s">
        <v>71</v>
      </c>
      <c r="G28" s="15"/>
      <c r="H28" s="15"/>
      <c r="I28" s="15"/>
      <c r="J28" s="15"/>
      <c r="K28" s="15"/>
      <c r="L28" s="15"/>
      <c r="M28" s="15"/>
      <c r="N28" s="15">
        <v>2</v>
      </c>
      <c r="O28" s="15"/>
      <c r="P28" s="15"/>
      <c r="Q28" s="15"/>
      <c r="R28" s="18">
        <f t="shared" si="0"/>
        <v>2</v>
      </c>
    </row>
    <row r="29" spans="1:18" ht="22.5" customHeight="1" x14ac:dyDescent="0.5">
      <c r="A29" s="84"/>
      <c r="B29" s="85" t="s">
        <v>100</v>
      </c>
      <c r="C29" s="85" t="s">
        <v>52</v>
      </c>
      <c r="D29" s="85" t="s">
        <v>53</v>
      </c>
      <c r="E29" s="144"/>
      <c r="F29" s="144"/>
      <c r="G29" s="15"/>
      <c r="H29" s="15"/>
      <c r="I29" s="15"/>
      <c r="J29" s="15"/>
      <c r="K29" s="15"/>
      <c r="L29" s="15"/>
      <c r="M29" s="15"/>
      <c r="N29" s="15"/>
      <c r="O29" s="15"/>
      <c r="P29" s="15">
        <v>11</v>
      </c>
      <c r="Q29" s="15">
        <v>1</v>
      </c>
      <c r="R29" s="18">
        <f t="shared" si="0"/>
        <v>12</v>
      </c>
    </row>
    <row r="30" spans="1:18" ht="22.5" customHeight="1" x14ac:dyDescent="0.5">
      <c r="A30" s="84"/>
      <c r="B30" s="83" t="s">
        <v>994</v>
      </c>
      <c r="C30" s="83" t="s">
        <v>868</v>
      </c>
      <c r="D30" s="83" t="s">
        <v>626</v>
      </c>
      <c r="E30" s="144"/>
      <c r="F30" s="144"/>
      <c r="G30" s="15"/>
      <c r="H30" s="15"/>
      <c r="I30" s="15"/>
      <c r="J30" s="15"/>
      <c r="K30" s="15"/>
      <c r="L30" s="15"/>
      <c r="M30" s="15"/>
      <c r="N30" s="15"/>
      <c r="O30" s="15"/>
      <c r="P30" s="15">
        <v>7</v>
      </c>
      <c r="Q30" s="15"/>
      <c r="R30" s="18">
        <f t="shared" si="0"/>
        <v>7</v>
      </c>
    </row>
    <row r="31" spans="1:18" ht="22.5" customHeight="1" x14ac:dyDescent="0.5">
      <c r="A31" s="84"/>
      <c r="B31" s="83" t="s">
        <v>1040</v>
      </c>
      <c r="C31" s="83" t="s">
        <v>1033</v>
      </c>
      <c r="D31" s="83" t="s">
        <v>626</v>
      </c>
      <c r="E31" s="144"/>
      <c r="F31" s="144"/>
      <c r="G31" s="15"/>
      <c r="H31" s="15"/>
      <c r="I31" s="15"/>
      <c r="J31" s="15"/>
      <c r="K31" s="15"/>
      <c r="L31" s="15"/>
      <c r="M31" s="15"/>
      <c r="N31" s="15"/>
      <c r="O31" s="15"/>
      <c r="P31" s="15">
        <v>6</v>
      </c>
      <c r="Q31" s="15">
        <v>6</v>
      </c>
      <c r="R31" s="18">
        <f t="shared" si="0"/>
        <v>12</v>
      </c>
    </row>
    <row r="32" spans="1:18" ht="22.5" customHeight="1" x14ac:dyDescent="0.5">
      <c r="A32" s="84"/>
      <c r="B32" s="83" t="s">
        <v>98</v>
      </c>
      <c r="C32" s="83" t="s">
        <v>90</v>
      </c>
      <c r="D32" s="83" t="s">
        <v>53</v>
      </c>
      <c r="E32" s="144"/>
      <c r="F32" s="144"/>
      <c r="G32" s="15"/>
      <c r="H32" s="15"/>
      <c r="I32" s="15"/>
      <c r="J32" s="15"/>
      <c r="K32" s="15"/>
      <c r="L32" s="15"/>
      <c r="M32" s="15"/>
      <c r="N32" s="15"/>
      <c r="O32" s="15"/>
      <c r="P32" s="15">
        <v>1</v>
      </c>
      <c r="Q32" s="15">
        <v>1</v>
      </c>
      <c r="R32" s="18">
        <f t="shared" si="0"/>
        <v>2</v>
      </c>
    </row>
    <row r="33" spans="1:18" ht="22.5" customHeight="1" x14ac:dyDescent="0.5">
      <c r="A33" s="84">
        <v>7</v>
      </c>
      <c r="B33" s="85" t="s">
        <v>536</v>
      </c>
      <c r="C33" s="85" t="s">
        <v>533</v>
      </c>
      <c r="D33" s="85" t="s">
        <v>509</v>
      </c>
      <c r="E33" s="144" t="s">
        <v>193</v>
      </c>
      <c r="F33" s="144" t="s">
        <v>75</v>
      </c>
      <c r="G33" s="15"/>
      <c r="H33" s="15"/>
      <c r="I33" s="15"/>
      <c r="J33" s="15"/>
      <c r="K33" s="15"/>
      <c r="L33" s="15"/>
      <c r="M33" s="15">
        <v>1</v>
      </c>
      <c r="N33" s="15">
        <v>1</v>
      </c>
      <c r="O33" s="15"/>
      <c r="P33" s="15"/>
      <c r="Q33" s="15"/>
      <c r="R33" s="18">
        <f t="shared" si="0"/>
        <v>2</v>
      </c>
    </row>
    <row r="34" spans="1:18" ht="22.5" customHeight="1" x14ac:dyDescent="0.5">
      <c r="A34" s="84"/>
      <c r="B34" s="83" t="s">
        <v>104</v>
      </c>
      <c r="C34" s="83" t="s">
        <v>52</v>
      </c>
      <c r="D34" s="83" t="s">
        <v>53</v>
      </c>
      <c r="E34" s="144"/>
      <c r="F34" s="144"/>
      <c r="G34" s="15"/>
      <c r="H34" s="15"/>
      <c r="I34" s="15"/>
      <c r="J34" s="15"/>
      <c r="K34" s="15"/>
      <c r="L34" s="15"/>
      <c r="M34" s="15"/>
      <c r="N34" s="15"/>
      <c r="O34" s="15"/>
      <c r="P34" s="15">
        <v>9</v>
      </c>
      <c r="Q34" s="15">
        <v>2</v>
      </c>
      <c r="R34" s="18">
        <f t="shared" si="0"/>
        <v>11</v>
      </c>
    </row>
    <row r="35" spans="1:18" ht="22.5" customHeight="1" x14ac:dyDescent="0.5">
      <c r="A35" s="84"/>
      <c r="B35" s="85" t="s">
        <v>996</v>
      </c>
      <c r="C35" s="85" t="s">
        <v>997</v>
      </c>
      <c r="D35" s="85" t="s">
        <v>626</v>
      </c>
      <c r="E35" s="144"/>
      <c r="F35" s="144"/>
      <c r="G35" s="15"/>
      <c r="H35" s="15"/>
      <c r="I35" s="15"/>
      <c r="J35" s="15"/>
      <c r="K35" s="15"/>
      <c r="L35" s="15"/>
      <c r="M35" s="15"/>
      <c r="N35" s="15"/>
      <c r="O35" s="15"/>
      <c r="P35" s="15">
        <v>5</v>
      </c>
      <c r="Q35" s="15">
        <v>3</v>
      </c>
      <c r="R35" s="18">
        <f t="shared" si="0"/>
        <v>8</v>
      </c>
    </row>
    <row r="36" spans="1:18" ht="22.5" customHeight="1" x14ac:dyDescent="0.5">
      <c r="A36" s="84"/>
      <c r="B36" s="85" t="s">
        <v>739</v>
      </c>
      <c r="C36" s="85" t="s">
        <v>741</v>
      </c>
      <c r="D36" s="85" t="s">
        <v>626</v>
      </c>
      <c r="E36" s="144"/>
      <c r="F36" s="144"/>
      <c r="G36" s="15"/>
      <c r="H36" s="15"/>
      <c r="I36" s="15"/>
      <c r="J36" s="15"/>
      <c r="K36" s="15"/>
      <c r="L36" s="15"/>
      <c r="M36" s="15"/>
      <c r="N36" s="15"/>
      <c r="O36" s="15"/>
      <c r="P36" s="15">
        <v>6</v>
      </c>
      <c r="Q36" s="15"/>
      <c r="R36" s="18">
        <f t="shared" si="0"/>
        <v>6</v>
      </c>
    </row>
    <row r="37" spans="1:18" ht="22.5" customHeight="1" x14ac:dyDescent="0.5">
      <c r="A37" s="84"/>
      <c r="B37" s="83" t="s">
        <v>637</v>
      </c>
      <c r="C37" s="83" t="s">
        <v>476</v>
      </c>
      <c r="D37" s="83" t="s">
        <v>626</v>
      </c>
      <c r="E37" s="144"/>
      <c r="F37" s="144"/>
      <c r="G37" s="15"/>
      <c r="H37" s="15"/>
      <c r="I37" s="15"/>
      <c r="J37" s="15"/>
      <c r="K37" s="15"/>
      <c r="L37" s="15"/>
      <c r="M37" s="15"/>
      <c r="N37" s="15"/>
      <c r="O37" s="15"/>
      <c r="P37" s="15">
        <v>1</v>
      </c>
      <c r="Q37" s="15"/>
      <c r="R37" s="18">
        <f t="shared" si="0"/>
        <v>1</v>
      </c>
    </row>
    <row r="38" spans="1:18" ht="22.5" customHeight="1" x14ac:dyDescent="0.5">
      <c r="A38" s="84">
        <v>8</v>
      </c>
      <c r="B38" s="86">
        <v>29</v>
      </c>
      <c r="C38" s="83" t="s">
        <v>472</v>
      </c>
      <c r="D38" s="83" t="s">
        <v>471</v>
      </c>
      <c r="E38" s="141" t="s">
        <v>109</v>
      </c>
      <c r="F38" s="141" t="s">
        <v>110</v>
      </c>
      <c r="G38" s="15"/>
      <c r="H38" s="15">
        <v>8</v>
      </c>
      <c r="I38" s="15"/>
      <c r="J38" s="15"/>
      <c r="K38" s="15"/>
      <c r="L38" s="15"/>
      <c r="M38" s="15">
        <v>1</v>
      </c>
      <c r="N38" s="15"/>
      <c r="O38" s="15"/>
      <c r="P38" s="15"/>
      <c r="Q38" s="15"/>
      <c r="R38" s="18">
        <f t="shared" si="0"/>
        <v>9</v>
      </c>
    </row>
    <row r="39" spans="1:18" ht="22.5" customHeight="1" x14ac:dyDescent="0.5">
      <c r="A39" s="84"/>
      <c r="B39" s="83" t="s">
        <v>866</v>
      </c>
      <c r="C39" s="83" t="s">
        <v>868</v>
      </c>
      <c r="D39" s="83" t="s">
        <v>626</v>
      </c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>
        <v>1</v>
      </c>
      <c r="Q39" s="15">
        <v>7</v>
      </c>
      <c r="R39" s="18">
        <f t="shared" si="0"/>
        <v>8</v>
      </c>
    </row>
    <row r="40" spans="1:18" ht="22.5" customHeight="1" x14ac:dyDescent="0.5">
      <c r="A40" s="84"/>
      <c r="B40" s="83" t="s">
        <v>1000</v>
      </c>
      <c r="C40" s="83" t="s">
        <v>52</v>
      </c>
      <c r="D40" s="83" t="s">
        <v>626</v>
      </c>
      <c r="E40" s="142"/>
      <c r="F40" s="142"/>
      <c r="G40" s="15"/>
      <c r="H40" s="15"/>
      <c r="I40" s="15"/>
      <c r="J40" s="15"/>
      <c r="K40" s="15"/>
      <c r="L40" s="15"/>
      <c r="M40" s="15"/>
      <c r="N40" s="15"/>
      <c r="O40" s="15"/>
      <c r="P40" s="15">
        <v>1</v>
      </c>
      <c r="Q40" s="15">
        <v>2</v>
      </c>
      <c r="R40" s="18">
        <f t="shared" si="0"/>
        <v>3</v>
      </c>
    </row>
    <row r="41" spans="1:18" ht="22.5" customHeight="1" x14ac:dyDescent="0.5">
      <c r="A41" s="84"/>
      <c r="B41" s="83" t="s">
        <v>1036</v>
      </c>
      <c r="C41" s="83" t="s">
        <v>1038</v>
      </c>
      <c r="D41" s="83" t="s">
        <v>626</v>
      </c>
      <c r="E41" s="142"/>
      <c r="F41" s="142"/>
      <c r="G41" s="17"/>
      <c r="H41" s="17"/>
      <c r="I41" s="17"/>
      <c r="J41" s="17"/>
      <c r="K41" s="17"/>
      <c r="L41" s="17"/>
      <c r="M41" s="17"/>
      <c r="N41" s="17"/>
      <c r="O41" s="17"/>
      <c r="P41" s="17">
        <v>12</v>
      </c>
      <c r="Q41" s="17">
        <v>2</v>
      </c>
      <c r="R41" s="18">
        <f t="shared" si="0"/>
        <v>14</v>
      </c>
    </row>
    <row r="42" spans="1:18" ht="22.5" customHeight="1" x14ac:dyDescent="0.5">
      <c r="A42" s="84"/>
      <c r="B42" s="83" t="s">
        <v>538</v>
      </c>
      <c r="C42" s="83" t="s">
        <v>545</v>
      </c>
      <c r="D42" s="83" t="s">
        <v>509</v>
      </c>
      <c r="E42" s="143"/>
      <c r="F42" s="143"/>
      <c r="G42" s="17"/>
      <c r="H42" s="17"/>
      <c r="I42" s="17"/>
      <c r="J42" s="17"/>
      <c r="K42" s="17"/>
      <c r="L42" s="17"/>
      <c r="M42" s="17"/>
      <c r="N42" s="17"/>
      <c r="O42" s="17"/>
      <c r="P42" s="17">
        <v>5</v>
      </c>
      <c r="Q42" s="17">
        <v>1</v>
      </c>
      <c r="R42" s="18">
        <f t="shared" si="0"/>
        <v>6</v>
      </c>
    </row>
    <row r="43" spans="1:18" ht="22.5" customHeight="1" x14ac:dyDescent="0.5">
      <c r="A43" s="84">
        <v>9</v>
      </c>
      <c r="B43" s="83" t="s">
        <v>665</v>
      </c>
      <c r="C43" s="83" t="s">
        <v>325</v>
      </c>
      <c r="D43" s="83" t="s">
        <v>399</v>
      </c>
      <c r="E43" s="141" t="s">
        <v>198</v>
      </c>
      <c r="F43" s="141" t="s">
        <v>113</v>
      </c>
      <c r="G43" s="15"/>
      <c r="H43" s="15">
        <v>4</v>
      </c>
      <c r="I43" s="15"/>
      <c r="J43" s="15"/>
      <c r="K43" s="15"/>
      <c r="L43" s="15"/>
      <c r="M43" s="15"/>
      <c r="N43" s="15"/>
      <c r="O43" s="15"/>
      <c r="P43" s="15"/>
      <c r="Q43" s="15"/>
      <c r="R43" s="18">
        <f t="shared" si="0"/>
        <v>4</v>
      </c>
    </row>
    <row r="44" spans="1:18" ht="22.5" customHeight="1" x14ac:dyDescent="0.5">
      <c r="A44" s="84"/>
      <c r="B44" s="83" t="s">
        <v>473</v>
      </c>
      <c r="C44" s="83" t="s">
        <v>476</v>
      </c>
      <c r="D44" s="83" t="s">
        <v>471</v>
      </c>
      <c r="E44" s="142"/>
      <c r="F44" s="142"/>
      <c r="G44" s="15"/>
      <c r="H44" s="15"/>
      <c r="I44" s="15"/>
      <c r="J44" s="15"/>
      <c r="K44" s="15"/>
      <c r="L44" s="15"/>
      <c r="M44" s="15"/>
      <c r="N44" s="15"/>
      <c r="O44" s="15"/>
      <c r="P44" s="15">
        <v>11</v>
      </c>
      <c r="Q44" s="15">
        <v>5</v>
      </c>
      <c r="R44" s="18">
        <f t="shared" si="0"/>
        <v>16</v>
      </c>
    </row>
    <row r="45" spans="1:18" ht="22.5" customHeight="1" x14ac:dyDescent="0.5">
      <c r="A45" s="84"/>
      <c r="B45" s="83" t="s">
        <v>964</v>
      </c>
      <c r="C45" s="83" t="s">
        <v>965</v>
      </c>
      <c r="D45" s="83" t="s">
        <v>471</v>
      </c>
      <c r="E45" s="142"/>
      <c r="F45" s="142"/>
      <c r="G45" s="15"/>
      <c r="H45" s="15"/>
      <c r="I45" s="15"/>
      <c r="J45" s="15"/>
      <c r="K45" s="15"/>
      <c r="L45" s="15"/>
      <c r="M45" s="15"/>
      <c r="N45" s="15"/>
      <c r="O45" s="15"/>
      <c r="P45" s="15">
        <v>7</v>
      </c>
      <c r="Q45" s="15">
        <v>25</v>
      </c>
      <c r="R45" s="18">
        <f t="shared" si="0"/>
        <v>32</v>
      </c>
    </row>
    <row r="46" spans="1:18" ht="22.5" customHeight="1" x14ac:dyDescent="0.5">
      <c r="A46" s="84"/>
      <c r="B46" s="83" t="s">
        <v>790</v>
      </c>
      <c r="C46" s="83" t="s">
        <v>801</v>
      </c>
      <c r="D46" s="83" t="s">
        <v>779</v>
      </c>
      <c r="E46" s="142"/>
      <c r="F46" s="142"/>
      <c r="G46" s="15"/>
      <c r="H46" s="15"/>
      <c r="I46" s="15"/>
      <c r="J46" s="15"/>
      <c r="K46" s="15"/>
      <c r="L46" s="15"/>
      <c r="M46" s="15"/>
      <c r="N46" s="15"/>
      <c r="O46" s="15"/>
      <c r="P46" s="15">
        <v>10</v>
      </c>
      <c r="Q46" s="15">
        <v>1</v>
      </c>
      <c r="R46" s="18">
        <f t="shared" si="0"/>
        <v>11</v>
      </c>
    </row>
    <row r="47" spans="1:18" ht="22.5" customHeight="1" x14ac:dyDescent="0.5">
      <c r="A47" s="84"/>
      <c r="B47" s="83" t="s">
        <v>81</v>
      </c>
      <c r="C47" s="83" t="s">
        <v>82</v>
      </c>
      <c r="D47" s="83" t="s">
        <v>53</v>
      </c>
      <c r="E47" s="142"/>
      <c r="F47" s="142"/>
      <c r="G47" s="15"/>
      <c r="H47" s="15"/>
      <c r="I47" s="15"/>
      <c r="J47" s="15"/>
      <c r="K47" s="15"/>
      <c r="L47" s="15"/>
      <c r="M47" s="15"/>
      <c r="N47" s="15"/>
      <c r="O47" s="15"/>
      <c r="P47" s="15">
        <v>1</v>
      </c>
      <c r="Q47" s="15">
        <v>5</v>
      </c>
      <c r="R47" s="18">
        <f t="shared" si="0"/>
        <v>6</v>
      </c>
    </row>
    <row r="48" spans="1:18" ht="22.5" customHeight="1" x14ac:dyDescent="0.5">
      <c r="A48" s="84">
        <v>10</v>
      </c>
      <c r="B48" s="83" t="s">
        <v>473</v>
      </c>
      <c r="C48" s="83" t="s">
        <v>476</v>
      </c>
      <c r="D48" s="83" t="s">
        <v>471</v>
      </c>
      <c r="E48" s="144" t="s">
        <v>199</v>
      </c>
      <c r="F48" s="144" t="s">
        <v>114</v>
      </c>
      <c r="G48" s="15">
        <v>2</v>
      </c>
      <c r="H48" s="15">
        <v>8</v>
      </c>
      <c r="I48" s="15"/>
      <c r="J48" s="15"/>
      <c r="K48" s="15"/>
      <c r="L48" s="15"/>
      <c r="M48" s="15"/>
      <c r="N48" s="15"/>
      <c r="O48" s="15"/>
      <c r="P48" s="15"/>
      <c r="Q48" s="15"/>
      <c r="R48" s="18">
        <f t="shared" si="0"/>
        <v>10</v>
      </c>
    </row>
    <row r="49" spans="1:18" ht="22.5" customHeight="1" x14ac:dyDescent="0.5">
      <c r="A49" s="84"/>
      <c r="B49" s="83" t="s">
        <v>981</v>
      </c>
      <c r="C49" s="83" t="s">
        <v>978</v>
      </c>
      <c r="D49" s="83" t="s">
        <v>471</v>
      </c>
      <c r="E49" s="144"/>
      <c r="F49" s="144"/>
      <c r="G49" s="15"/>
      <c r="H49" s="15"/>
      <c r="I49" s="15"/>
      <c r="J49" s="15"/>
      <c r="K49" s="15"/>
      <c r="L49" s="15"/>
      <c r="M49" s="15"/>
      <c r="N49" s="15"/>
      <c r="O49" s="15"/>
      <c r="P49" s="15">
        <v>6</v>
      </c>
      <c r="Q49" s="15">
        <v>6</v>
      </c>
      <c r="R49" s="18">
        <f t="shared" si="0"/>
        <v>12</v>
      </c>
    </row>
    <row r="50" spans="1:18" ht="22.5" customHeight="1" x14ac:dyDescent="0.5">
      <c r="A50" s="84"/>
      <c r="B50" s="83" t="s">
        <v>484</v>
      </c>
      <c r="C50" s="83" t="s">
        <v>486</v>
      </c>
      <c r="D50" s="83" t="s">
        <v>471</v>
      </c>
      <c r="E50" s="144"/>
      <c r="F50" s="144"/>
      <c r="G50" s="15"/>
      <c r="H50" s="15"/>
      <c r="I50" s="15"/>
      <c r="J50" s="15"/>
      <c r="K50" s="15"/>
      <c r="L50" s="15"/>
      <c r="M50" s="15"/>
      <c r="N50" s="15"/>
      <c r="O50" s="15"/>
      <c r="P50" s="15">
        <v>13</v>
      </c>
      <c r="Q50" s="15">
        <v>9</v>
      </c>
      <c r="R50" s="18">
        <f t="shared" si="0"/>
        <v>22</v>
      </c>
    </row>
    <row r="51" spans="1:18" ht="22.5" customHeight="1" x14ac:dyDescent="0.5">
      <c r="A51" s="84"/>
      <c r="B51" s="83" t="s">
        <v>1032</v>
      </c>
      <c r="C51" s="83" t="s">
        <v>1033</v>
      </c>
      <c r="D51" s="83" t="s">
        <v>779</v>
      </c>
      <c r="E51" s="144"/>
      <c r="F51" s="144"/>
      <c r="G51" s="15"/>
      <c r="H51" s="15"/>
      <c r="I51" s="15"/>
      <c r="J51" s="15"/>
      <c r="K51" s="15"/>
      <c r="L51" s="15"/>
      <c r="M51" s="15"/>
      <c r="N51" s="15"/>
      <c r="O51" s="15"/>
      <c r="P51" s="15">
        <v>13</v>
      </c>
      <c r="Q51" s="15">
        <v>8</v>
      </c>
      <c r="R51" s="18">
        <f t="shared" si="0"/>
        <v>21</v>
      </c>
    </row>
    <row r="52" spans="1:18" ht="22.5" customHeight="1" x14ac:dyDescent="0.5">
      <c r="A52" s="84"/>
      <c r="B52" s="83" t="s">
        <v>1053</v>
      </c>
      <c r="C52" s="83" t="s">
        <v>1033</v>
      </c>
      <c r="D52" s="83" t="s">
        <v>779</v>
      </c>
      <c r="E52" s="144"/>
      <c r="F52" s="144"/>
      <c r="G52" s="15"/>
      <c r="H52" s="15"/>
      <c r="I52" s="15"/>
      <c r="J52" s="15"/>
      <c r="K52" s="15"/>
      <c r="L52" s="15"/>
      <c r="M52" s="15"/>
      <c r="N52" s="15"/>
      <c r="O52" s="15"/>
      <c r="P52" s="15">
        <v>7</v>
      </c>
      <c r="Q52" s="15">
        <v>2</v>
      </c>
      <c r="R52" s="18">
        <f t="shared" si="0"/>
        <v>9</v>
      </c>
    </row>
    <row r="53" spans="1:18" ht="22.5" customHeight="1" x14ac:dyDescent="0.5">
      <c r="A53" s="84">
        <v>11</v>
      </c>
      <c r="B53" s="83" t="s">
        <v>487</v>
      </c>
      <c r="C53" s="83" t="s">
        <v>489</v>
      </c>
      <c r="D53" s="83" t="s">
        <v>471</v>
      </c>
      <c r="E53" s="144" t="s">
        <v>200</v>
      </c>
      <c r="F53" s="144" t="s">
        <v>116</v>
      </c>
      <c r="G53" s="15">
        <v>2</v>
      </c>
      <c r="H53" s="15">
        <v>12</v>
      </c>
      <c r="I53" s="15"/>
      <c r="J53" s="15"/>
      <c r="K53" s="15"/>
      <c r="L53" s="15"/>
      <c r="M53" s="15">
        <v>1</v>
      </c>
      <c r="N53" s="15"/>
      <c r="O53" s="15"/>
      <c r="P53" s="15"/>
      <c r="Q53" s="15"/>
      <c r="R53" s="18">
        <f t="shared" si="0"/>
        <v>15</v>
      </c>
    </row>
    <row r="54" spans="1:18" ht="22.5" customHeight="1" x14ac:dyDescent="0.5">
      <c r="A54" s="84"/>
      <c r="B54" s="83" t="s">
        <v>721</v>
      </c>
      <c r="C54" s="83" t="s">
        <v>743</v>
      </c>
      <c r="D54" s="83" t="s">
        <v>471</v>
      </c>
      <c r="E54" s="144"/>
      <c r="F54" s="144"/>
      <c r="G54" s="15"/>
      <c r="H54" s="15"/>
      <c r="I54" s="15"/>
      <c r="J54" s="15"/>
      <c r="K54" s="15"/>
      <c r="L54" s="15"/>
      <c r="M54" s="15"/>
      <c r="N54" s="15"/>
      <c r="O54" s="15"/>
      <c r="P54" s="15">
        <v>5</v>
      </c>
      <c r="Q54" s="15">
        <v>3</v>
      </c>
      <c r="R54" s="18">
        <f t="shared" si="0"/>
        <v>8</v>
      </c>
    </row>
    <row r="55" spans="1:18" ht="22.5" customHeight="1" x14ac:dyDescent="0.5">
      <c r="A55" s="84"/>
      <c r="B55" s="83" t="s">
        <v>1051</v>
      </c>
      <c r="C55" s="83" t="s">
        <v>1033</v>
      </c>
      <c r="D55" s="83" t="s">
        <v>779</v>
      </c>
      <c r="E55" s="144"/>
      <c r="F55" s="144"/>
      <c r="G55" s="15"/>
      <c r="H55" s="15"/>
      <c r="I55" s="15"/>
      <c r="J55" s="15"/>
      <c r="K55" s="15"/>
      <c r="L55" s="15"/>
      <c r="M55" s="15"/>
      <c r="N55" s="15"/>
      <c r="O55" s="15"/>
      <c r="P55" s="15">
        <v>5</v>
      </c>
      <c r="Q55" s="15">
        <v>1</v>
      </c>
      <c r="R55" s="18">
        <f t="shared" si="0"/>
        <v>6</v>
      </c>
    </row>
    <row r="56" spans="1:18" ht="22.5" customHeight="1" x14ac:dyDescent="0.5">
      <c r="A56" s="84">
        <v>12</v>
      </c>
      <c r="B56" s="83" t="s">
        <v>948</v>
      </c>
      <c r="C56" s="83" t="s">
        <v>950</v>
      </c>
      <c r="D56" s="83" t="s">
        <v>471</v>
      </c>
      <c r="E56" s="144" t="s">
        <v>201</v>
      </c>
      <c r="F56" s="144" t="s">
        <v>130</v>
      </c>
      <c r="G56" s="15"/>
      <c r="H56" s="15">
        <v>4</v>
      </c>
      <c r="I56" s="15"/>
      <c r="J56" s="15"/>
      <c r="K56" s="15"/>
      <c r="L56" s="15"/>
      <c r="M56" s="15"/>
      <c r="N56" s="15">
        <v>1</v>
      </c>
      <c r="O56" s="15"/>
      <c r="P56" s="15"/>
      <c r="Q56" s="15"/>
      <c r="R56" s="18">
        <f t="shared" si="0"/>
        <v>5</v>
      </c>
    </row>
    <row r="57" spans="1:18" ht="22.5" customHeight="1" x14ac:dyDescent="0.5">
      <c r="A57" s="84"/>
      <c r="B57" s="83" t="s">
        <v>976</v>
      </c>
      <c r="C57" s="83" t="s">
        <v>978</v>
      </c>
      <c r="D57" s="83" t="s">
        <v>471</v>
      </c>
      <c r="E57" s="144"/>
      <c r="F57" s="144"/>
      <c r="G57" s="15"/>
      <c r="H57" s="15"/>
      <c r="I57" s="15"/>
      <c r="J57" s="15"/>
      <c r="K57" s="15"/>
      <c r="L57" s="15"/>
      <c r="M57" s="15"/>
      <c r="N57" s="15"/>
      <c r="O57" s="15"/>
      <c r="P57" s="15">
        <v>4</v>
      </c>
      <c r="Q57" s="15">
        <v>9</v>
      </c>
      <c r="R57" s="18">
        <f t="shared" si="0"/>
        <v>13</v>
      </c>
    </row>
    <row r="58" spans="1:18" ht="22.5" customHeight="1" x14ac:dyDescent="0.5">
      <c r="A58" s="84"/>
      <c r="B58" s="83" t="s">
        <v>483</v>
      </c>
      <c r="C58" s="83" t="s">
        <v>486</v>
      </c>
      <c r="D58" s="83" t="s">
        <v>471</v>
      </c>
      <c r="E58" s="144"/>
      <c r="F58" s="144"/>
      <c r="G58" s="15"/>
      <c r="H58" s="15"/>
      <c r="I58" s="15"/>
      <c r="J58" s="15"/>
      <c r="K58" s="15"/>
      <c r="L58" s="15"/>
      <c r="M58" s="15"/>
      <c r="N58" s="15"/>
      <c r="O58" s="15"/>
      <c r="P58" s="15">
        <v>4</v>
      </c>
      <c r="Q58" s="15">
        <v>3</v>
      </c>
      <c r="R58" s="18">
        <f t="shared" si="0"/>
        <v>7</v>
      </c>
    </row>
    <row r="59" spans="1:18" ht="22.5" customHeight="1" x14ac:dyDescent="0.5">
      <c r="A59" s="84"/>
      <c r="B59" s="83" t="s">
        <v>1034</v>
      </c>
      <c r="C59" s="83" t="s">
        <v>1033</v>
      </c>
      <c r="D59" s="83" t="s">
        <v>779</v>
      </c>
      <c r="E59" s="144"/>
      <c r="F59" s="144"/>
      <c r="G59" s="15"/>
      <c r="H59" s="15"/>
      <c r="I59" s="15"/>
      <c r="J59" s="15"/>
      <c r="K59" s="15"/>
      <c r="L59" s="15"/>
      <c r="M59" s="15"/>
      <c r="N59" s="15"/>
      <c r="O59" s="15"/>
      <c r="P59" s="15">
        <v>4</v>
      </c>
      <c r="Q59" s="15">
        <v>11</v>
      </c>
      <c r="R59" s="18">
        <f t="shared" si="0"/>
        <v>15</v>
      </c>
    </row>
    <row r="60" spans="1:18" ht="22.5" customHeight="1" x14ac:dyDescent="0.5">
      <c r="A60" s="84"/>
      <c r="B60" s="83" t="s">
        <v>1055</v>
      </c>
      <c r="C60" s="83" t="s">
        <v>1033</v>
      </c>
      <c r="D60" s="83" t="s">
        <v>779</v>
      </c>
      <c r="E60" s="144"/>
      <c r="F60" s="144"/>
      <c r="G60" s="15"/>
      <c r="H60" s="15"/>
      <c r="I60" s="15"/>
      <c r="J60" s="15"/>
      <c r="K60" s="15"/>
      <c r="L60" s="15"/>
      <c r="M60" s="15"/>
      <c r="N60" s="15"/>
      <c r="O60" s="15"/>
      <c r="P60" s="15">
        <v>1</v>
      </c>
      <c r="Q60" s="15">
        <v>8</v>
      </c>
      <c r="R60" s="18">
        <f t="shared" si="0"/>
        <v>9</v>
      </c>
    </row>
    <row r="61" spans="1:18" ht="22.5" customHeight="1" x14ac:dyDescent="0.5">
      <c r="A61" s="84">
        <v>13</v>
      </c>
      <c r="B61" s="83" t="s">
        <v>538</v>
      </c>
      <c r="C61" s="83" t="s">
        <v>545</v>
      </c>
      <c r="D61" s="83" t="s">
        <v>509</v>
      </c>
      <c r="E61" s="144" t="s">
        <v>202</v>
      </c>
      <c r="F61" s="144" t="s">
        <v>132</v>
      </c>
      <c r="G61" s="17">
        <v>1</v>
      </c>
      <c r="H61" s="17">
        <v>7</v>
      </c>
      <c r="I61" s="17"/>
      <c r="J61" s="17"/>
      <c r="K61" s="17"/>
      <c r="L61" s="17"/>
      <c r="M61" s="17">
        <v>1</v>
      </c>
      <c r="N61" s="17"/>
      <c r="O61" s="17"/>
      <c r="P61" s="17"/>
      <c r="Q61" s="17"/>
      <c r="R61" s="18">
        <f t="shared" si="0"/>
        <v>9</v>
      </c>
    </row>
    <row r="62" spans="1:18" ht="22.5" customHeight="1" x14ac:dyDescent="0.5">
      <c r="A62" s="84"/>
      <c r="B62" s="83" t="s">
        <v>976</v>
      </c>
      <c r="C62" s="83" t="s">
        <v>978</v>
      </c>
      <c r="D62" s="83" t="s">
        <v>471</v>
      </c>
      <c r="E62" s="144"/>
      <c r="F62" s="144"/>
      <c r="G62" s="17"/>
      <c r="H62" s="17"/>
      <c r="I62" s="17"/>
      <c r="J62" s="17"/>
      <c r="K62" s="17"/>
      <c r="L62" s="17"/>
      <c r="M62" s="17"/>
      <c r="N62" s="17"/>
      <c r="O62" s="17"/>
      <c r="P62" s="17">
        <v>16</v>
      </c>
      <c r="Q62" s="17">
        <v>37</v>
      </c>
      <c r="R62" s="18">
        <f t="shared" si="0"/>
        <v>53</v>
      </c>
    </row>
    <row r="63" spans="1:18" ht="22.5" customHeight="1" x14ac:dyDescent="0.5">
      <c r="A63" s="84"/>
      <c r="B63" s="83" t="s">
        <v>1022</v>
      </c>
      <c r="C63" s="83" t="s">
        <v>965</v>
      </c>
      <c r="D63" s="83" t="s">
        <v>471</v>
      </c>
      <c r="E63" s="144"/>
      <c r="F63" s="144"/>
      <c r="G63" s="17"/>
      <c r="H63" s="17"/>
      <c r="I63" s="17"/>
      <c r="J63" s="17"/>
      <c r="K63" s="17"/>
      <c r="L63" s="17"/>
      <c r="M63" s="17"/>
      <c r="N63" s="17"/>
      <c r="O63" s="17"/>
      <c r="P63" s="17">
        <v>3</v>
      </c>
      <c r="Q63" s="17">
        <v>7</v>
      </c>
      <c r="R63" s="18">
        <f t="shared" si="0"/>
        <v>10</v>
      </c>
    </row>
    <row r="64" spans="1:18" ht="22.5" customHeight="1" x14ac:dyDescent="0.5">
      <c r="A64" s="84"/>
      <c r="B64" s="83" t="s">
        <v>789</v>
      </c>
      <c r="C64" s="83" t="s">
        <v>800</v>
      </c>
      <c r="D64" s="83" t="s">
        <v>779</v>
      </c>
      <c r="E64" s="144"/>
      <c r="F64" s="144"/>
      <c r="G64" s="17"/>
      <c r="H64" s="17"/>
      <c r="I64" s="17"/>
      <c r="J64" s="17"/>
      <c r="K64" s="17"/>
      <c r="L64" s="17"/>
      <c r="M64" s="17"/>
      <c r="N64" s="17"/>
      <c r="O64" s="17"/>
      <c r="P64" s="17">
        <v>8</v>
      </c>
      <c r="Q64" s="17">
        <v>29</v>
      </c>
      <c r="R64" s="18">
        <f t="shared" si="0"/>
        <v>37</v>
      </c>
    </row>
    <row r="65" spans="1:18" ht="22.5" customHeight="1" x14ac:dyDescent="0.5">
      <c r="A65" s="84"/>
      <c r="B65" s="85" t="s">
        <v>1058</v>
      </c>
      <c r="C65" s="85" t="s">
        <v>1033</v>
      </c>
      <c r="D65" s="85" t="s">
        <v>779</v>
      </c>
      <c r="E65" s="144"/>
      <c r="F65" s="144"/>
      <c r="G65" s="17"/>
      <c r="H65" s="17"/>
      <c r="I65" s="17"/>
      <c r="J65" s="17"/>
      <c r="K65" s="17"/>
      <c r="L65" s="17"/>
      <c r="M65" s="17"/>
      <c r="N65" s="17"/>
      <c r="O65" s="17"/>
      <c r="P65" s="17">
        <v>5</v>
      </c>
      <c r="Q65" s="17">
        <v>8</v>
      </c>
      <c r="R65" s="18">
        <f t="shared" si="0"/>
        <v>13</v>
      </c>
    </row>
    <row r="66" spans="1:18" ht="22.5" customHeight="1" x14ac:dyDescent="0.5">
      <c r="A66" s="84">
        <v>14</v>
      </c>
      <c r="B66" s="83" t="s">
        <v>534</v>
      </c>
      <c r="C66" s="83" t="s">
        <v>533</v>
      </c>
      <c r="D66" s="83" t="s">
        <v>509</v>
      </c>
      <c r="E66" s="149" t="s">
        <v>275</v>
      </c>
      <c r="F66" s="146" t="s">
        <v>881</v>
      </c>
      <c r="G66" s="4"/>
      <c r="H66" s="4">
        <v>2</v>
      </c>
      <c r="I66" s="4"/>
      <c r="J66" s="4"/>
      <c r="K66" s="4"/>
      <c r="L66" s="4"/>
      <c r="M66" s="4">
        <v>1</v>
      </c>
      <c r="N66" s="4">
        <v>3</v>
      </c>
      <c r="O66" s="4"/>
      <c r="P66" s="4"/>
      <c r="Q66" s="4"/>
      <c r="R66" s="18">
        <f t="shared" si="0"/>
        <v>6</v>
      </c>
    </row>
    <row r="67" spans="1:18" ht="22.5" customHeight="1" x14ac:dyDescent="0.5">
      <c r="A67" s="84"/>
      <c r="B67" s="83" t="s">
        <v>632</v>
      </c>
      <c r="C67" s="83" t="s">
        <v>52</v>
      </c>
      <c r="D67" s="83" t="s">
        <v>626</v>
      </c>
      <c r="E67" s="150"/>
      <c r="F67" s="147"/>
      <c r="G67" s="4"/>
      <c r="H67" s="4"/>
      <c r="I67" s="4"/>
      <c r="J67" s="4"/>
      <c r="K67" s="4"/>
      <c r="L67" s="4"/>
      <c r="M67" s="4"/>
      <c r="N67" s="4"/>
      <c r="O67" s="4"/>
      <c r="P67" s="4">
        <v>6</v>
      </c>
      <c r="Q67" s="4">
        <v>4</v>
      </c>
      <c r="R67" s="18">
        <f t="shared" si="0"/>
        <v>10</v>
      </c>
    </row>
    <row r="68" spans="1:18" ht="22.5" customHeight="1" x14ac:dyDescent="0.5">
      <c r="A68" s="84"/>
      <c r="B68" s="83" t="s">
        <v>990</v>
      </c>
      <c r="C68" s="83" t="s">
        <v>991</v>
      </c>
      <c r="D68" s="83" t="s">
        <v>626</v>
      </c>
      <c r="E68" s="150"/>
      <c r="F68" s="147"/>
      <c r="G68" s="4"/>
      <c r="H68" s="4"/>
      <c r="I68" s="4"/>
      <c r="J68" s="4"/>
      <c r="K68" s="4"/>
      <c r="L68" s="4"/>
      <c r="M68" s="4"/>
      <c r="N68" s="4"/>
      <c r="O68" s="4"/>
      <c r="P68" s="4">
        <v>8</v>
      </c>
      <c r="Q68" s="4">
        <v>1</v>
      </c>
      <c r="R68" s="18">
        <f t="shared" si="0"/>
        <v>9</v>
      </c>
    </row>
    <row r="69" spans="1:18" ht="22.5" customHeight="1" x14ac:dyDescent="0.5">
      <c r="A69" s="84"/>
      <c r="B69" s="83" t="s">
        <v>1042</v>
      </c>
      <c r="C69" s="83" t="s">
        <v>741</v>
      </c>
      <c r="D69" s="83" t="s">
        <v>626</v>
      </c>
      <c r="E69" s="150"/>
      <c r="F69" s="147"/>
      <c r="G69" s="4"/>
      <c r="H69" s="4"/>
      <c r="I69" s="4"/>
      <c r="J69" s="4"/>
      <c r="K69" s="4"/>
      <c r="L69" s="4"/>
      <c r="M69" s="4"/>
      <c r="N69" s="4"/>
      <c r="O69" s="4"/>
      <c r="P69" s="4">
        <v>6</v>
      </c>
      <c r="Q69" s="4">
        <v>3</v>
      </c>
      <c r="R69" s="18">
        <f t="shared" si="0"/>
        <v>9</v>
      </c>
    </row>
    <row r="70" spans="1:18" ht="22.5" customHeight="1" x14ac:dyDescent="0.5">
      <c r="A70" s="84"/>
      <c r="B70" s="83" t="s">
        <v>639</v>
      </c>
      <c r="C70" s="83" t="s">
        <v>476</v>
      </c>
      <c r="D70" s="83" t="s">
        <v>626</v>
      </c>
      <c r="E70" s="151"/>
      <c r="F70" s="148"/>
      <c r="G70" s="4"/>
      <c r="H70" s="4"/>
      <c r="I70" s="4"/>
      <c r="J70" s="4"/>
      <c r="K70" s="4"/>
      <c r="L70" s="4"/>
      <c r="M70" s="4"/>
      <c r="N70" s="4"/>
      <c r="O70" s="4"/>
      <c r="P70" s="4">
        <v>7</v>
      </c>
      <c r="Q70" s="4"/>
      <c r="R70" s="18">
        <f t="shared" si="0"/>
        <v>7</v>
      </c>
    </row>
    <row r="71" spans="1:18" ht="22.5" customHeight="1" x14ac:dyDescent="0.5">
      <c r="A71" s="84">
        <v>15</v>
      </c>
      <c r="B71" s="83" t="s">
        <v>531</v>
      </c>
      <c r="C71" s="83" t="s">
        <v>533</v>
      </c>
      <c r="D71" s="83" t="s">
        <v>509</v>
      </c>
      <c r="E71" s="146" t="s">
        <v>1073</v>
      </c>
      <c r="F71" s="146" t="s">
        <v>879</v>
      </c>
      <c r="G71" s="4">
        <v>3</v>
      </c>
      <c r="H71" s="4">
        <v>3</v>
      </c>
      <c r="I71" s="4"/>
      <c r="J71" s="4"/>
      <c r="K71" s="4"/>
      <c r="L71" s="4"/>
      <c r="M71" s="4">
        <v>4</v>
      </c>
      <c r="N71" s="4"/>
      <c r="O71" s="4"/>
      <c r="P71" s="4"/>
      <c r="Q71" s="4"/>
      <c r="R71" s="18">
        <f t="shared" si="0"/>
        <v>10</v>
      </c>
    </row>
    <row r="72" spans="1:18" ht="22.5" customHeight="1" x14ac:dyDescent="0.5">
      <c r="A72" s="84"/>
      <c r="B72" s="83" t="s">
        <v>165</v>
      </c>
      <c r="C72" s="83" t="s">
        <v>167</v>
      </c>
      <c r="D72" s="83" t="s">
        <v>140</v>
      </c>
      <c r="E72" s="147"/>
      <c r="F72" s="147"/>
      <c r="G72" s="4"/>
      <c r="H72" s="4"/>
      <c r="I72" s="4"/>
      <c r="J72" s="4"/>
      <c r="K72" s="4"/>
      <c r="L72" s="4"/>
      <c r="M72" s="4"/>
      <c r="N72" s="4"/>
      <c r="O72" s="4"/>
      <c r="P72" s="4">
        <v>4</v>
      </c>
      <c r="Q72" s="4">
        <v>6</v>
      </c>
      <c r="R72" s="18">
        <f t="shared" si="0"/>
        <v>10</v>
      </c>
    </row>
    <row r="73" spans="1:18" ht="22.5" customHeight="1" x14ac:dyDescent="0.5">
      <c r="A73" s="84"/>
      <c r="B73" s="83" t="s">
        <v>998</v>
      </c>
      <c r="C73" s="83" t="s">
        <v>997</v>
      </c>
      <c r="D73" s="83" t="s">
        <v>626</v>
      </c>
      <c r="E73" s="147"/>
      <c r="F73" s="147"/>
      <c r="G73" s="4"/>
      <c r="H73" s="4"/>
      <c r="I73" s="4"/>
      <c r="J73" s="4"/>
      <c r="K73" s="4"/>
      <c r="L73" s="4"/>
      <c r="M73" s="4"/>
      <c r="N73" s="4"/>
      <c r="O73" s="4"/>
      <c r="P73" s="4">
        <v>8</v>
      </c>
      <c r="Q73" s="4">
        <v>9</v>
      </c>
      <c r="R73" s="18">
        <f t="shared" si="0"/>
        <v>17</v>
      </c>
    </row>
    <row r="74" spans="1:18" ht="22.5" customHeight="1" x14ac:dyDescent="0.5">
      <c r="A74" s="84"/>
      <c r="B74" s="85" t="s">
        <v>139</v>
      </c>
      <c r="C74" s="85" t="s">
        <v>90</v>
      </c>
      <c r="D74" s="85" t="s">
        <v>140</v>
      </c>
      <c r="E74" s="147"/>
      <c r="F74" s="147"/>
      <c r="G74" s="4"/>
      <c r="H74" s="4"/>
      <c r="I74" s="4"/>
      <c r="J74" s="4"/>
      <c r="K74" s="4"/>
      <c r="L74" s="4"/>
      <c r="M74" s="4"/>
      <c r="N74" s="4"/>
      <c r="O74" s="4"/>
      <c r="P74" s="4">
        <v>3</v>
      </c>
      <c r="Q74" s="4">
        <v>4</v>
      </c>
      <c r="R74" s="18">
        <f t="shared" si="0"/>
        <v>7</v>
      </c>
    </row>
    <row r="75" spans="1:18" ht="22.5" customHeight="1" x14ac:dyDescent="0.5">
      <c r="A75" s="84"/>
      <c r="B75" s="83" t="s">
        <v>1060</v>
      </c>
      <c r="C75" s="83" t="s">
        <v>1062</v>
      </c>
      <c r="D75" s="83" t="s">
        <v>626</v>
      </c>
      <c r="E75" s="147"/>
      <c r="F75" s="147"/>
      <c r="G75" s="4"/>
      <c r="H75" s="4"/>
      <c r="I75" s="4"/>
      <c r="J75" s="4"/>
      <c r="K75" s="4"/>
      <c r="L75" s="4"/>
      <c r="M75" s="4"/>
      <c r="N75" s="4"/>
      <c r="O75" s="4"/>
      <c r="P75" s="4"/>
      <c r="Q75" s="4">
        <v>1</v>
      </c>
      <c r="R75" s="18">
        <f t="shared" si="0"/>
        <v>1</v>
      </c>
    </row>
    <row r="76" spans="1:18" ht="22.5" customHeight="1" x14ac:dyDescent="0.5">
      <c r="A76" s="84">
        <v>16</v>
      </c>
      <c r="B76" s="83" t="s">
        <v>306</v>
      </c>
      <c r="C76" s="83" t="s">
        <v>325</v>
      </c>
      <c r="D76" s="83" t="s">
        <v>318</v>
      </c>
      <c r="E76" s="126" t="s">
        <v>885</v>
      </c>
      <c r="F76" s="126" t="s">
        <v>886</v>
      </c>
      <c r="G76" s="4"/>
      <c r="H76" s="4">
        <v>9</v>
      </c>
      <c r="I76" s="4"/>
      <c r="J76" s="4"/>
      <c r="K76" s="4"/>
      <c r="L76" s="4"/>
      <c r="M76" s="4">
        <v>4</v>
      </c>
      <c r="N76" s="4"/>
      <c r="O76" s="4"/>
      <c r="P76" s="4"/>
      <c r="Q76" s="4"/>
      <c r="R76" s="18">
        <f t="shared" si="0"/>
        <v>13</v>
      </c>
    </row>
    <row r="77" spans="1:18" ht="22.5" customHeight="1" x14ac:dyDescent="0.5">
      <c r="A77" s="84"/>
      <c r="B77" s="83" t="s">
        <v>961</v>
      </c>
      <c r="C77" s="83" t="s">
        <v>963</v>
      </c>
      <c r="D77" s="83" t="s">
        <v>626</v>
      </c>
      <c r="E77" s="127"/>
      <c r="F77" s="127"/>
      <c r="G77" s="4"/>
      <c r="H77" s="4"/>
      <c r="I77" s="4"/>
      <c r="J77" s="4"/>
      <c r="K77" s="4"/>
      <c r="L77" s="4"/>
      <c r="M77" s="4"/>
      <c r="N77" s="4"/>
      <c r="O77" s="4"/>
      <c r="P77" s="4">
        <v>9</v>
      </c>
      <c r="Q77" s="4">
        <v>1</v>
      </c>
      <c r="R77" s="18">
        <f t="shared" si="0"/>
        <v>10</v>
      </c>
    </row>
    <row r="78" spans="1:18" ht="22.5" customHeight="1" x14ac:dyDescent="0.5">
      <c r="A78" s="84"/>
      <c r="B78" s="83" t="s">
        <v>1014</v>
      </c>
      <c r="C78" s="83" t="s">
        <v>1005</v>
      </c>
      <c r="D78" s="83" t="s">
        <v>1008</v>
      </c>
      <c r="E78" s="127"/>
      <c r="F78" s="127"/>
      <c r="G78" s="4"/>
      <c r="H78" s="4"/>
      <c r="I78" s="4"/>
      <c r="J78" s="4"/>
      <c r="K78" s="4"/>
      <c r="L78" s="4"/>
      <c r="M78" s="4"/>
      <c r="N78" s="4"/>
      <c r="O78" s="4"/>
      <c r="P78" s="4">
        <v>3</v>
      </c>
      <c r="Q78" s="4">
        <v>3</v>
      </c>
      <c r="R78" s="18">
        <f t="shared" si="0"/>
        <v>6</v>
      </c>
    </row>
    <row r="79" spans="1:18" ht="22.5" customHeight="1" x14ac:dyDescent="0.5">
      <c r="A79" s="84"/>
      <c r="B79" s="85" t="s">
        <v>242</v>
      </c>
      <c r="C79" s="85" t="s">
        <v>254</v>
      </c>
      <c r="D79" s="85" t="s">
        <v>134</v>
      </c>
      <c r="E79" s="127"/>
      <c r="F79" s="127"/>
      <c r="G79" s="4"/>
      <c r="H79" s="4"/>
      <c r="I79" s="4"/>
      <c r="J79" s="4"/>
      <c r="K79" s="4"/>
      <c r="L79" s="4"/>
      <c r="M79" s="4"/>
      <c r="N79" s="4"/>
      <c r="O79" s="4"/>
      <c r="P79" s="4">
        <v>15</v>
      </c>
      <c r="Q79" s="4">
        <v>6</v>
      </c>
      <c r="R79" s="18">
        <f t="shared" si="0"/>
        <v>21</v>
      </c>
    </row>
    <row r="80" spans="1:18" ht="22.5" customHeight="1" x14ac:dyDescent="0.5">
      <c r="A80" s="84"/>
      <c r="B80" s="83" t="s">
        <v>222</v>
      </c>
      <c r="C80" s="83" t="s">
        <v>223</v>
      </c>
      <c r="D80" s="83" t="s">
        <v>134</v>
      </c>
      <c r="E80" s="128"/>
      <c r="F80" s="128"/>
      <c r="G80" s="4"/>
      <c r="H80" s="4"/>
      <c r="I80" s="4"/>
      <c r="J80" s="4"/>
      <c r="K80" s="4"/>
      <c r="L80" s="4"/>
      <c r="M80" s="4"/>
      <c r="N80" s="4"/>
      <c r="O80" s="4"/>
      <c r="P80" s="4">
        <v>10</v>
      </c>
      <c r="Q80" s="4">
        <v>16</v>
      </c>
      <c r="R80" s="18">
        <f t="shared" si="0"/>
        <v>26</v>
      </c>
    </row>
    <row r="81" spans="1:18" ht="22.5" customHeight="1" x14ac:dyDescent="0.5">
      <c r="A81" s="84">
        <v>17</v>
      </c>
      <c r="B81" s="83" t="s">
        <v>721</v>
      </c>
      <c r="C81" s="83" t="s">
        <v>743</v>
      </c>
      <c r="D81" s="83" t="s">
        <v>471</v>
      </c>
      <c r="E81" s="126" t="s">
        <v>1074</v>
      </c>
      <c r="F81" s="126" t="s">
        <v>934</v>
      </c>
      <c r="G81" s="4"/>
      <c r="H81" s="4">
        <v>7</v>
      </c>
      <c r="I81" s="4"/>
      <c r="J81" s="4"/>
      <c r="K81" s="4"/>
      <c r="L81" s="4"/>
      <c r="M81" s="4">
        <v>1</v>
      </c>
      <c r="N81" s="4"/>
      <c r="O81" s="4"/>
      <c r="P81" s="4"/>
      <c r="Q81" s="4"/>
      <c r="R81" s="18">
        <f t="shared" si="0"/>
        <v>8</v>
      </c>
    </row>
    <row r="82" spans="1:18" ht="22.5" customHeight="1" x14ac:dyDescent="0.5">
      <c r="A82" s="84"/>
      <c r="B82" s="83" t="s">
        <v>477</v>
      </c>
      <c r="C82" s="83" t="s">
        <v>479</v>
      </c>
      <c r="D82" s="83" t="s">
        <v>471</v>
      </c>
      <c r="E82" s="127"/>
      <c r="F82" s="127"/>
      <c r="G82" s="4"/>
      <c r="H82" s="4"/>
      <c r="I82" s="4"/>
      <c r="J82" s="4"/>
      <c r="K82" s="4"/>
      <c r="L82" s="4"/>
      <c r="M82" s="4"/>
      <c r="N82" s="4"/>
      <c r="O82" s="4"/>
      <c r="P82" s="4">
        <v>2</v>
      </c>
      <c r="Q82" s="4">
        <v>22</v>
      </c>
      <c r="R82" s="18">
        <f t="shared" ref="R82:R84" si="1">SUM(G82:Q82)</f>
        <v>24</v>
      </c>
    </row>
    <row r="83" spans="1:18" ht="22.5" customHeight="1" x14ac:dyDescent="0.5">
      <c r="A83" s="84"/>
      <c r="B83" s="83" t="s">
        <v>787</v>
      </c>
      <c r="C83" s="83" t="s">
        <v>782</v>
      </c>
      <c r="D83" s="83" t="s">
        <v>779</v>
      </c>
      <c r="E83" s="127"/>
      <c r="F83" s="127"/>
      <c r="G83" s="4"/>
      <c r="H83" s="4"/>
      <c r="I83" s="4"/>
      <c r="J83" s="4"/>
      <c r="K83" s="4"/>
      <c r="L83" s="4"/>
      <c r="M83" s="4"/>
      <c r="N83" s="4"/>
      <c r="O83" s="4"/>
      <c r="P83" s="4">
        <v>2</v>
      </c>
      <c r="Q83" s="4">
        <v>7</v>
      </c>
      <c r="R83" s="18">
        <f t="shared" si="1"/>
        <v>9</v>
      </c>
    </row>
    <row r="84" spans="1:18" ht="22.5" customHeight="1" x14ac:dyDescent="0.5">
      <c r="A84" s="84"/>
      <c r="B84" s="83" t="s">
        <v>1054</v>
      </c>
      <c r="C84" s="83" t="s">
        <v>1033</v>
      </c>
      <c r="D84" s="83" t="s">
        <v>779</v>
      </c>
      <c r="E84" s="128"/>
      <c r="F84" s="128"/>
      <c r="G84" s="4"/>
      <c r="H84" s="4"/>
      <c r="I84" s="4"/>
      <c r="J84" s="4"/>
      <c r="K84" s="4"/>
      <c r="L84" s="4"/>
      <c r="M84" s="4"/>
      <c r="N84" s="4"/>
      <c r="O84" s="4"/>
      <c r="P84" s="4">
        <v>1</v>
      </c>
      <c r="Q84" s="4">
        <v>1</v>
      </c>
      <c r="R84" s="18">
        <f t="shared" si="1"/>
        <v>2</v>
      </c>
    </row>
    <row r="85" spans="1:18" ht="21" customHeight="1" x14ac:dyDescent="0.5">
      <c r="A85" s="21"/>
      <c r="B85" s="22"/>
      <c r="C85" s="23"/>
      <c r="D85" s="24"/>
      <c r="E85" s="25"/>
      <c r="F85" s="25"/>
      <c r="G85" s="19">
        <f t="shared" ref="G85:N85" si="2">SUM(G5:G84)</f>
        <v>11</v>
      </c>
      <c r="H85" s="19">
        <f t="shared" si="2"/>
        <v>98</v>
      </c>
      <c r="I85" s="19">
        <f t="shared" si="2"/>
        <v>0</v>
      </c>
      <c r="J85" s="19">
        <f t="shared" si="2"/>
        <v>0</v>
      </c>
      <c r="K85" s="19">
        <f t="shared" si="2"/>
        <v>0</v>
      </c>
      <c r="L85" s="19">
        <f t="shared" si="2"/>
        <v>0</v>
      </c>
      <c r="M85" s="19">
        <f t="shared" si="2"/>
        <v>37</v>
      </c>
      <c r="N85" s="19">
        <f t="shared" si="2"/>
        <v>7</v>
      </c>
      <c r="O85" s="19">
        <f>SUM(O5:O84)</f>
        <v>0</v>
      </c>
      <c r="P85" s="19">
        <f>SUM(P5:P84)</f>
        <v>364</v>
      </c>
      <c r="Q85" s="19">
        <f>SUM(Q5:Q84)</f>
        <v>403</v>
      </c>
      <c r="R85" s="19">
        <f>SUM(R5:R84)</f>
        <v>920</v>
      </c>
    </row>
    <row r="89" spans="1:18" x14ac:dyDescent="0.5">
      <c r="F89" s="9" t="s">
        <v>208</v>
      </c>
    </row>
  </sheetData>
  <mergeCells count="47"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R2:R3"/>
    <mergeCell ref="O2:O3"/>
    <mergeCell ref="P2:Q2"/>
    <mergeCell ref="E5:E7"/>
    <mergeCell ref="F5:F7"/>
    <mergeCell ref="E8:E12"/>
    <mergeCell ref="F8:F12"/>
    <mergeCell ref="E13:E17"/>
    <mergeCell ref="F13:F17"/>
    <mergeCell ref="E18:E22"/>
    <mergeCell ref="F18:F22"/>
    <mergeCell ref="E28:E32"/>
    <mergeCell ref="F28:F32"/>
    <mergeCell ref="E23:E27"/>
    <mergeCell ref="F23:F27"/>
    <mergeCell ref="E33:E37"/>
    <mergeCell ref="F33:F37"/>
    <mergeCell ref="E43:E47"/>
    <mergeCell ref="F43:F47"/>
    <mergeCell ref="E38:E42"/>
    <mergeCell ref="F38:F42"/>
    <mergeCell ref="E81:E84"/>
    <mergeCell ref="F81:F84"/>
    <mergeCell ref="E48:E52"/>
    <mergeCell ref="F48:F52"/>
    <mergeCell ref="E53:E55"/>
    <mergeCell ref="F53:F55"/>
    <mergeCell ref="E56:E60"/>
    <mergeCell ref="F56:F60"/>
    <mergeCell ref="E61:E65"/>
    <mergeCell ref="F61:F65"/>
    <mergeCell ref="E76:E80"/>
    <mergeCell ref="F76:F80"/>
    <mergeCell ref="E66:E70"/>
    <mergeCell ref="F66:F70"/>
    <mergeCell ref="E71:E75"/>
    <mergeCell ref="F71:F7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F074-1367-44BB-89AF-2237F3BE61C8}">
  <dimension ref="A1:R149"/>
  <sheetViews>
    <sheetView zoomScaleNormal="100"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AA152" sqref="AA152"/>
    </sheetView>
  </sheetViews>
  <sheetFormatPr defaultColWidth="8.7109375" defaultRowHeight="20.25" x14ac:dyDescent="0.5"/>
  <cols>
    <col min="1" max="1" width="5.85546875" style="3" customWidth="1"/>
    <col min="2" max="2" width="21.7109375" style="2" hidden="1" customWidth="1"/>
    <col min="3" max="3" width="25.85546875" style="3" hidden="1" customWidth="1"/>
    <col min="4" max="4" width="32.28515625" style="3" hidden="1" customWidth="1"/>
    <col min="5" max="5" width="23.42578125" style="9" customWidth="1"/>
    <col min="6" max="6" width="14.42578125" style="9" bestFit="1" customWidth="1"/>
    <col min="7" max="14" width="7.5703125" style="9" customWidth="1"/>
    <col min="15" max="15" width="10.7109375" style="9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1091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308</v>
      </c>
      <c r="C5" s="83" t="s">
        <v>326</v>
      </c>
      <c r="D5" s="83" t="s">
        <v>318</v>
      </c>
      <c r="E5" s="144" t="s">
        <v>56</v>
      </c>
      <c r="F5" s="144" t="s">
        <v>57</v>
      </c>
      <c r="G5" s="15"/>
      <c r="H5" s="15">
        <v>2</v>
      </c>
      <c r="I5" s="15"/>
      <c r="J5" s="15"/>
      <c r="K5" s="15"/>
      <c r="L5" s="15"/>
      <c r="M5" s="15">
        <v>2</v>
      </c>
      <c r="N5" s="15"/>
      <c r="O5" s="15"/>
      <c r="P5" s="15"/>
      <c r="Q5" s="15"/>
      <c r="R5" s="18">
        <f>SUM(G5:Q5)</f>
        <v>4</v>
      </c>
    </row>
    <row r="6" spans="1:18" ht="22.5" customHeight="1" x14ac:dyDescent="0.5">
      <c r="A6" s="84"/>
      <c r="B6" s="83" t="s">
        <v>971</v>
      </c>
      <c r="C6" s="83" t="s">
        <v>970</v>
      </c>
      <c r="D6" s="83" t="s">
        <v>134</v>
      </c>
      <c r="E6" s="144"/>
      <c r="F6" s="144"/>
      <c r="G6" s="15"/>
      <c r="H6" s="15"/>
      <c r="I6" s="15"/>
      <c r="J6" s="15"/>
      <c r="K6" s="15"/>
      <c r="L6" s="15"/>
      <c r="M6" s="15"/>
      <c r="N6" s="15"/>
      <c r="O6" s="15"/>
      <c r="P6" s="15">
        <v>1</v>
      </c>
      <c r="Q6" s="15">
        <v>2</v>
      </c>
      <c r="R6" s="18">
        <f t="shared" ref="R6:R140" si="0">SUM(G6:Q6)</f>
        <v>3</v>
      </c>
    </row>
    <row r="7" spans="1:18" ht="22.5" customHeight="1" x14ac:dyDescent="0.5">
      <c r="A7" s="84"/>
      <c r="B7" s="83"/>
      <c r="C7" s="83"/>
      <c r="D7" s="83"/>
      <c r="E7" s="144"/>
      <c r="F7" s="14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8">
        <f t="shared" si="0"/>
        <v>0</v>
      </c>
    </row>
    <row r="8" spans="1:18" ht="22.5" customHeight="1" x14ac:dyDescent="0.5">
      <c r="A8" s="84">
        <v>2</v>
      </c>
      <c r="B8" s="83" t="s">
        <v>395</v>
      </c>
      <c r="C8" s="83" t="s">
        <v>326</v>
      </c>
      <c r="D8" s="83" t="s">
        <v>318</v>
      </c>
      <c r="E8" s="141" t="s">
        <v>60</v>
      </c>
      <c r="F8" s="141" t="s">
        <v>61</v>
      </c>
      <c r="G8" s="15">
        <v>2</v>
      </c>
      <c r="H8" s="15">
        <v>6</v>
      </c>
      <c r="I8" s="15"/>
      <c r="J8" s="15"/>
      <c r="K8" s="15"/>
      <c r="L8" s="15"/>
      <c r="M8" s="15">
        <v>7</v>
      </c>
      <c r="N8" s="15"/>
      <c r="O8" s="15"/>
      <c r="P8" s="15"/>
      <c r="Q8" s="15"/>
      <c r="R8" s="18">
        <f t="shared" ref="R8:R16" si="1">SUM(G8:Q8)</f>
        <v>15</v>
      </c>
    </row>
    <row r="9" spans="1:18" ht="22.5" customHeight="1" x14ac:dyDescent="0.5">
      <c r="A9" s="84"/>
      <c r="B9" s="85" t="s">
        <v>967</v>
      </c>
      <c r="C9" s="85" t="s">
        <v>153</v>
      </c>
      <c r="D9" s="85" t="s">
        <v>134</v>
      </c>
      <c r="E9" s="142"/>
      <c r="F9" s="142"/>
      <c r="G9" s="15"/>
      <c r="H9" s="15"/>
      <c r="I9" s="15"/>
      <c r="J9" s="15"/>
      <c r="K9" s="15"/>
      <c r="L9" s="15"/>
      <c r="M9" s="15"/>
      <c r="N9" s="15"/>
      <c r="O9" s="15"/>
      <c r="P9" s="15">
        <v>5</v>
      </c>
      <c r="Q9" s="15">
        <v>6</v>
      </c>
      <c r="R9" s="18">
        <f t="shared" si="1"/>
        <v>11</v>
      </c>
    </row>
    <row r="10" spans="1:18" ht="22.5" customHeight="1" x14ac:dyDescent="0.5">
      <c r="A10" s="84"/>
      <c r="B10" s="83" t="s">
        <v>1009</v>
      </c>
      <c r="C10" s="83" t="s">
        <v>1007</v>
      </c>
      <c r="D10" s="83" t="s">
        <v>1008</v>
      </c>
      <c r="E10" s="142"/>
      <c r="F10" s="142"/>
      <c r="G10" s="15"/>
      <c r="H10" s="15"/>
      <c r="I10" s="15"/>
      <c r="J10" s="15"/>
      <c r="K10" s="15"/>
      <c r="L10" s="15"/>
      <c r="M10" s="15"/>
      <c r="N10" s="15"/>
      <c r="O10" s="15"/>
      <c r="P10" s="15">
        <v>3</v>
      </c>
      <c r="Q10" s="15">
        <v>16</v>
      </c>
      <c r="R10" s="18">
        <f t="shared" si="1"/>
        <v>19</v>
      </c>
    </row>
    <row r="11" spans="1:18" ht="22.5" customHeight="1" x14ac:dyDescent="0.5">
      <c r="A11" s="84"/>
      <c r="B11" s="83" t="s">
        <v>1029</v>
      </c>
      <c r="C11" s="83" t="s">
        <v>1031</v>
      </c>
      <c r="D11" s="83" t="s">
        <v>134</v>
      </c>
      <c r="E11" s="142"/>
      <c r="F11" s="142"/>
      <c r="G11" s="15"/>
      <c r="H11" s="15"/>
      <c r="I11" s="15"/>
      <c r="J11" s="15"/>
      <c r="K11" s="15"/>
      <c r="L11" s="15"/>
      <c r="M11" s="15"/>
      <c r="N11" s="15"/>
      <c r="O11" s="15"/>
      <c r="P11" s="15">
        <v>3</v>
      </c>
      <c r="Q11" s="15">
        <v>12</v>
      </c>
      <c r="R11" s="18">
        <f t="shared" si="1"/>
        <v>15</v>
      </c>
    </row>
    <row r="12" spans="1:18" ht="22.5" customHeight="1" x14ac:dyDescent="0.5">
      <c r="A12" s="84"/>
      <c r="B12" s="83" t="s">
        <v>157</v>
      </c>
      <c r="C12" s="83" t="s">
        <v>152</v>
      </c>
      <c r="D12" s="83" t="s">
        <v>134</v>
      </c>
      <c r="E12" s="142"/>
      <c r="F12" s="142"/>
      <c r="G12" s="15"/>
      <c r="H12" s="15"/>
      <c r="I12" s="15"/>
      <c r="J12" s="15"/>
      <c r="K12" s="15"/>
      <c r="L12" s="15"/>
      <c r="M12" s="15"/>
      <c r="N12" s="15"/>
      <c r="O12" s="15"/>
      <c r="P12" s="15">
        <v>12</v>
      </c>
      <c r="Q12" s="15">
        <v>5</v>
      </c>
      <c r="R12" s="18">
        <f t="shared" si="1"/>
        <v>17</v>
      </c>
    </row>
    <row r="13" spans="1:18" ht="22.5" customHeight="1" x14ac:dyDescent="0.5">
      <c r="A13" s="84"/>
      <c r="B13" s="83" t="s">
        <v>277</v>
      </c>
      <c r="C13" s="83" t="s">
        <v>279</v>
      </c>
      <c r="D13" s="83" t="s">
        <v>134</v>
      </c>
      <c r="E13" s="142"/>
      <c r="F13" s="142"/>
      <c r="G13" s="15"/>
      <c r="H13" s="15"/>
      <c r="I13" s="15"/>
      <c r="J13" s="15"/>
      <c r="K13" s="15"/>
      <c r="L13" s="15"/>
      <c r="M13" s="15"/>
      <c r="N13" s="15"/>
      <c r="O13" s="15"/>
      <c r="P13" s="15">
        <v>8</v>
      </c>
      <c r="Q13" s="15">
        <v>5</v>
      </c>
      <c r="R13" s="18">
        <f t="shared" si="1"/>
        <v>13</v>
      </c>
    </row>
    <row r="14" spans="1:18" ht="22.5" customHeight="1" x14ac:dyDescent="0.5">
      <c r="A14" s="84"/>
      <c r="B14" s="85" t="s">
        <v>1108</v>
      </c>
      <c r="C14" s="85" t="s">
        <v>1111</v>
      </c>
      <c r="D14" s="85" t="s">
        <v>147</v>
      </c>
      <c r="E14" s="142"/>
      <c r="F14" s="142"/>
      <c r="G14" s="15"/>
      <c r="H14" s="15"/>
      <c r="I14" s="15"/>
      <c r="J14" s="15"/>
      <c r="K14" s="15"/>
      <c r="L14" s="15"/>
      <c r="M14" s="15"/>
      <c r="N14" s="15"/>
      <c r="O14" s="15"/>
      <c r="P14" s="15">
        <v>2</v>
      </c>
      <c r="Q14" s="15">
        <v>6</v>
      </c>
      <c r="R14" s="18">
        <f t="shared" si="1"/>
        <v>8</v>
      </c>
    </row>
    <row r="15" spans="1:18" ht="22.5" customHeight="1" x14ac:dyDescent="0.5">
      <c r="A15" s="84"/>
      <c r="B15" s="83" t="s">
        <v>1130</v>
      </c>
      <c r="C15" s="83" t="s">
        <v>1007</v>
      </c>
      <c r="D15" s="83" t="s">
        <v>1008</v>
      </c>
      <c r="E15" s="142"/>
      <c r="F15" s="142"/>
      <c r="G15" s="15"/>
      <c r="H15" s="15"/>
      <c r="I15" s="15"/>
      <c r="J15" s="15"/>
      <c r="K15" s="15"/>
      <c r="L15" s="15"/>
      <c r="M15" s="15"/>
      <c r="N15" s="15"/>
      <c r="O15" s="15"/>
      <c r="P15" s="15">
        <v>17</v>
      </c>
      <c r="Q15" s="15">
        <v>14</v>
      </c>
      <c r="R15" s="18">
        <f t="shared" si="1"/>
        <v>31</v>
      </c>
    </row>
    <row r="16" spans="1:18" ht="22.5" customHeight="1" x14ac:dyDescent="0.5">
      <c r="A16" s="84"/>
      <c r="B16" s="83" t="s">
        <v>771</v>
      </c>
      <c r="C16" s="83" t="s">
        <v>772</v>
      </c>
      <c r="D16" s="83" t="s">
        <v>134</v>
      </c>
      <c r="E16" s="143"/>
      <c r="F16" s="143"/>
      <c r="G16" s="15"/>
      <c r="H16" s="15"/>
      <c r="I16" s="15"/>
      <c r="J16" s="15"/>
      <c r="K16" s="15"/>
      <c r="L16" s="15"/>
      <c r="M16" s="15"/>
      <c r="N16" s="15"/>
      <c r="O16" s="15"/>
      <c r="P16" s="15">
        <v>1</v>
      </c>
      <c r="Q16" s="15">
        <v>2</v>
      </c>
      <c r="R16" s="18">
        <f t="shared" si="1"/>
        <v>3</v>
      </c>
    </row>
    <row r="17" spans="1:18" ht="22.5" customHeight="1" x14ac:dyDescent="0.5">
      <c r="A17" s="84">
        <v>3</v>
      </c>
      <c r="B17" s="85" t="s">
        <v>940</v>
      </c>
      <c r="C17" s="85" t="s">
        <v>941</v>
      </c>
      <c r="D17" s="85" t="s">
        <v>318</v>
      </c>
      <c r="E17" s="141" t="s">
        <v>190</v>
      </c>
      <c r="F17" s="141" t="s">
        <v>63</v>
      </c>
      <c r="G17" s="15">
        <v>1</v>
      </c>
      <c r="H17" s="15">
        <v>8</v>
      </c>
      <c r="I17" s="15"/>
      <c r="J17" s="15"/>
      <c r="K17" s="15"/>
      <c r="L17" s="15"/>
      <c r="M17" s="15">
        <v>3</v>
      </c>
      <c r="N17" s="15"/>
      <c r="O17" s="15"/>
      <c r="P17" s="15"/>
      <c r="Q17" s="15"/>
      <c r="R17" s="18">
        <f t="shared" si="0"/>
        <v>12</v>
      </c>
    </row>
    <row r="18" spans="1:18" ht="22.5" customHeight="1" x14ac:dyDescent="0.5">
      <c r="A18" s="84"/>
      <c r="B18" s="83" t="s">
        <v>722</v>
      </c>
      <c r="C18" s="83" t="s">
        <v>476</v>
      </c>
      <c r="D18" s="83" t="s">
        <v>471</v>
      </c>
      <c r="E18" s="142"/>
      <c r="F18" s="142"/>
      <c r="G18" s="15"/>
      <c r="H18" s="15"/>
      <c r="I18" s="15"/>
      <c r="J18" s="15"/>
      <c r="K18" s="15"/>
      <c r="L18" s="15"/>
      <c r="M18" s="15"/>
      <c r="N18" s="15"/>
      <c r="O18" s="15"/>
      <c r="P18" s="15">
        <v>6</v>
      </c>
      <c r="Q18" s="15">
        <v>4</v>
      </c>
      <c r="R18" s="18">
        <f t="shared" si="0"/>
        <v>10</v>
      </c>
    </row>
    <row r="19" spans="1:18" ht="22.5" customHeight="1" x14ac:dyDescent="0.5">
      <c r="A19" s="84"/>
      <c r="B19" s="83" t="s">
        <v>1002</v>
      </c>
      <c r="C19" s="83" t="s">
        <v>978</v>
      </c>
      <c r="D19" s="83" t="s">
        <v>471</v>
      </c>
      <c r="E19" s="142"/>
      <c r="F19" s="142"/>
      <c r="G19" s="15"/>
      <c r="H19" s="15"/>
      <c r="I19" s="15"/>
      <c r="J19" s="15"/>
      <c r="K19" s="15"/>
      <c r="L19" s="15"/>
      <c r="M19" s="15"/>
      <c r="N19" s="15"/>
      <c r="O19" s="15"/>
      <c r="P19" s="15">
        <v>10</v>
      </c>
      <c r="Q19" s="15">
        <v>12</v>
      </c>
      <c r="R19" s="18">
        <f t="shared" si="0"/>
        <v>22</v>
      </c>
    </row>
    <row r="20" spans="1:18" ht="22.5" customHeight="1" x14ac:dyDescent="0.5">
      <c r="A20" s="84"/>
      <c r="B20" s="83" t="s">
        <v>781</v>
      </c>
      <c r="C20" s="83" t="s">
        <v>782</v>
      </c>
      <c r="D20" s="83" t="s">
        <v>779</v>
      </c>
      <c r="E20" s="142"/>
      <c r="F20" s="142"/>
      <c r="G20" s="15"/>
      <c r="H20" s="15"/>
      <c r="I20" s="15"/>
      <c r="J20" s="15"/>
      <c r="K20" s="15"/>
      <c r="L20" s="15"/>
      <c r="M20" s="15"/>
      <c r="N20" s="15"/>
      <c r="O20" s="15"/>
      <c r="P20" s="15">
        <v>21</v>
      </c>
      <c r="Q20" s="15">
        <v>40</v>
      </c>
      <c r="R20" s="18">
        <f t="shared" si="0"/>
        <v>61</v>
      </c>
    </row>
    <row r="21" spans="1:18" ht="22.5" customHeight="1" x14ac:dyDescent="0.5">
      <c r="A21" s="84"/>
      <c r="B21" s="83" t="s">
        <v>1056</v>
      </c>
      <c r="C21" s="83" t="s">
        <v>1033</v>
      </c>
      <c r="D21" s="83" t="s">
        <v>779</v>
      </c>
      <c r="E21" s="142"/>
      <c r="F21" s="142"/>
      <c r="G21" s="15"/>
      <c r="H21" s="15"/>
      <c r="I21" s="15"/>
      <c r="J21" s="15"/>
      <c r="K21" s="15"/>
      <c r="L21" s="15"/>
      <c r="M21" s="15"/>
      <c r="N21" s="15"/>
      <c r="O21" s="15"/>
      <c r="P21" s="15">
        <v>1</v>
      </c>
      <c r="Q21" s="15">
        <v>11</v>
      </c>
      <c r="R21" s="18">
        <f t="shared" si="0"/>
        <v>12</v>
      </c>
    </row>
    <row r="22" spans="1:18" ht="22.5" customHeight="1" x14ac:dyDescent="0.5">
      <c r="A22" s="84"/>
      <c r="B22" s="83" t="s">
        <v>1077</v>
      </c>
      <c r="C22" s="83" t="s">
        <v>1079</v>
      </c>
      <c r="D22" s="83" t="s">
        <v>147</v>
      </c>
      <c r="E22" s="142"/>
      <c r="F22" s="142"/>
      <c r="G22" s="15"/>
      <c r="H22" s="15"/>
      <c r="I22" s="15"/>
      <c r="J22" s="15"/>
      <c r="K22" s="15"/>
      <c r="L22" s="15"/>
      <c r="M22" s="15"/>
      <c r="N22" s="15"/>
      <c r="O22" s="15"/>
      <c r="P22" s="15">
        <v>6</v>
      </c>
      <c r="Q22" s="15">
        <v>34</v>
      </c>
      <c r="R22" s="18">
        <f t="shared" si="0"/>
        <v>40</v>
      </c>
    </row>
    <row r="23" spans="1:18" ht="22.5" customHeight="1" x14ac:dyDescent="0.5">
      <c r="A23" s="84"/>
      <c r="B23" s="83" t="s">
        <v>1107</v>
      </c>
      <c r="C23" s="83" t="s">
        <v>472</v>
      </c>
      <c r="D23" s="83" t="s">
        <v>147</v>
      </c>
      <c r="E23" s="142"/>
      <c r="F23" s="142"/>
      <c r="G23" s="15"/>
      <c r="H23" s="15"/>
      <c r="I23" s="15"/>
      <c r="J23" s="15"/>
      <c r="K23" s="15"/>
      <c r="L23" s="15"/>
      <c r="M23" s="15"/>
      <c r="N23" s="15"/>
      <c r="O23" s="15"/>
      <c r="P23" s="15">
        <v>5</v>
      </c>
      <c r="Q23" s="15">
        <v>5</v>
      </c>
      <c r="R23" s="18">
        <f t="shared" si="0"/>
        <v>10</v>
      </c>
    </row>
    <row r="24" spans="1:18" ht="22.5" customHeight="1" x14ac:dyDescent="0.5">
      <c r="A24" s="84"/>
      <c r="B24" s="83" t="s">
        <v>143</v>
      </c>
      <c r="C24" s="83" t="s">
        <v>171</v>
      </c>
      <c r="D24" s="83" t="s">
        <v>147</v>
      </c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>
        <v>3</v>
      </c>
      <c r="Q24" s="15">
        <v>8</v>
      </c>
      <c r="R24" s="18">
        <f t="shared" si="0"/>
        <v>11</v>
      </c>
    </row>
    <row r="25" spans="1:18" ht="22.5" customHeight="1" x14ac:dyDescent="0.5">
      <c r="A25" s="84"/>
      <c r="B25" s="83" t="s">
        <v>755</v>
      </c>
      <c r="C25" s="83" t="s">
        <v>577</v>
      </c>
      <c r="D25" s="83" t="s">
        <v>147</v>
      </c>
      <c r="E25" s="143"/>
      <c r="F25" s="143"/>
      <c r="G25" s="15"/>
      <c r="H25" s="15"/>
      <c r="I25" s="15"/>
      <c r="J25" s="15"/>
      <c r="K25" s="15"/>
      <c r="L25" s="15"/>
      <c r="M25" s="15"/>
      <c r="N25" s="15"/>
      <c r="O25" s="15"/>
      <c r="P25" s="15">
        <v>8</v>
      </c>
      <c r="Q25" s="15">
        <v>12</v>
      </c>
      <c r="R25" s="18">
        <f t="shared" si="0"/>
        <v>20</v>
      </c>
    </row>
    <row r="26" spans="1:18" ht="22.5" customHeight="1" x14ac:dyDescent="0.5">
      <c r="A26" s="84">
        <v>4</v>
      </c>
      <c r="B26" s="83" t="s">
        <v>307</v>
      </c>
      <c r="C26" s="83" t="s">
        <v>87</v>
      </c>
      <c r="D26" s="83" t="s">
        <v>318</v>
      </c>
      <c r="E26" s="141" t="s">
        <v>66</v>
      </c>
      <c r="F26" s="141" t="s">
        <v>67</v>
      </c>
      <c r="G26" s="15"/>
      <c r="H26" s="15">
        <v>15</v>
      </c>
      <c r="I26" s="15"/>
      <c r="J26" s="15"/>
      <c r="K26" s="15"/>
      <c r="L26" s="15"/>
      <c r="M26" s="15">
        <v>6</v>
      </c>
      <c r="N26" s="15"/>
      <c r="O26" s="15"/>
      <c r="P26" s="15"/>
      <c r="Q26" s="15"/>
      <c r="R26" s="18">
        <f t="shared" si="0"/>
        <v>21</v>
      </c>
    </row>
    <row r="27" spans="1:18" ht="22.5" customHeight="1" x14ac:dyDescent="0.5">
      <c r="A27" s="84"/>
      <c r="B27" s="85" t="s">
        <v>972</v>
      </c>
      <c r="C27" s="85" t="s">
        <v>153</v>
      </c>
      <c r="D27" s="85" t="s">
        <v>134</v>
      </c>
      <c r="E27" s="142"/>
      <c r="F27" s="142"/>
      <c r="G27" s="15"/>
      <c r="H27" s="15"/>
      <c r="I27" s="15"/>
      <c r="J27" s="15"/>
      <c r="K27" s="15"/>
      <c r="L27" s="15"/>
      <c r="M27" s="15"/>
      <c r="N27" s="15"/>
      <c r="O27" s="15"/>
      <c r="P27" s="15">
        <v>5</v>
      </c>
      <c r="Q27" s="15">
        <v>1</v>
      </c>
      <c r="R27" s="18">
        <f t="shared" si="0"/>
        <v>6</v>
      </c>
    </row>
    <row r="28" spans="1:18" ht="22.5" customHeight="1" x14ac:dyDescent="0.5">
      <c r="A28" s="84"/>
      <c r="B28" s="83" t="s">
        <v>1003</v>
      </c>
      <c r="C28" s="83" t="s">
        <v>1005</v>
      </c>
      <c r="D28" s="83" t="s">
        <v>1008</v>
      </c>
      <c r="E28" s="142"/>
      <c r="F28" s="142"/>
      <c r="G28" s="15"/>
      <c r="H28" s="15"/>
      <c r="I28" s="15"/>
      <c r="J28" s="15"/>
      <c r="K28" s="15"/>
      <c r="L28" s="15"/>
      <c r="M28" s="15"/>
      <c r="N28" s="15"/>
      <c r="O28" s="15"/>
      <c r="P28" s="15">
        <v>12</v>
      </c>
      <c r="Q28" s="15">
        <v>4</v>
      </c>
      <c r="R28" s="18">
        <f t="shared" si="0"/>
        <v>16</v>
      </c>
    </row>
    <row r="29" spans="1:18" ht="22.5" customHeight="1" x14ac:dyDescent="0.5">
      <c r="A29" s="84"/>
      <c r="B29" s="85" t="s">
        <v>241</v>
      </c>
      <c r="C29" s="85" t="s">
        <v>254</v>
      </c>
      <c r="D29" s="85" t="s">
        <v>134</v>
      </c>
      <c r="E29" s="142"/>
      <c r="F29" s="142"/>
      <c r="G29" s="15"/>
      <c r="H29" s="15"/>
      <c r="I29" s="15"/>
      <c r="J29" s="15"/>
      <c r="K29" s="15"/>
      <c r="L29" s="15"/>
      <c r="M29" s="15"/>
      <c r="N29" s="15"/>
      <c r="O29" s="15"/>
      <c r="P29" s="15">
        <v>4</v>
      </c>
      <c r="Q29" s="15">
        <v>2</v>
      </c>
      <c r="R29" s="18">
        <f t="shared" si="0"/>
        <v>6</v>
      </c>
    </row>
    <row r="30" spans="1:18" ht="22.5" customHeight="1" x14ac:dyDescent="0.5">
      <c r="A30" s="84"/>
      <c r="B30" s="85" t="s">
        <v>1063</v>
      </c>
      <c r="C30" s="85" t="s">
        <v>1065</v>
      </c>
      <c r="D30" s="85" t="s">
        <v>134</v>
      </c>
      <c r="E30" s="142"/>
      <c r="F30" s="142"/>
      <c r="G30" s="15"/>
      <c r="H30" s="15"/>
      <c r="I30" s="15"/>
      <c r="J30" s="15"/>
      <c r="K30" s="15"/>
      <c r="L30" s="15"/>
      <c r="M30" s="15"/>
      <c r="N30" s="15"/>
      <c r="O30" s="15"/>
      <c r="P30" s="15">
        <v>2</v>
      </c>
      <c r="Q30" s="15"/>
      <c r="R30" s="18">
        <f t="shared" si="0"/>
        <v>2</v>
      </c>
    </row>
    <row r="31" spans="1:18" ht="22.5" customHeight="1" x14ac:dyDescent="0.5">
      <c r="A31" s="84"/>
      <c r="B31" s="83" t="s">
        <v>1090</v>
      </c>
      <c r="C31" s="83" t="s">
        <v>620</v>
      </c>
      <c r="D31" s="83" t="s">
        <v>134</v>
      </c>
      <c r="E31" s="142"/>
      <c r="F31" s="142"/>
      <c r="G31" s="15"/>
      <c r="H31" s="15"/>
      <c r="I31" s="15"/>
      <c r="J31" s="15"/>
      <c r="K31" s="15"/>
      <c r="L31" s="15"/>
      <c r="M31" s="15"/>
      <c r="N31" s="15"/>
      <c r="O31" s="15"/>
      <c r="P31" s="15">
        <v>4</v>
      </c>
      <c r="Q31" s="15"/>
      <c r="R31" s="18">
        <f t="shared" si="0"/>
        <v>4</v>
      </c>
    </row>
    <row r="32" spans="1:18" ht="22.5" customHeight="1" x14ac:dyDescent="0.5">
      <c r="A32" s="84"/>
      <c r="B32" s="83" t="s">
        <v>1132</v>
      </c>
      <c r="C32" s="83" t="s">
        <v>1007</v>
      </c>
      <c r="D32" s="83" t="s">
        <v>1008</v>
      </c>
      <c r="E32" s="142"/>
      <c r="F32" s="142"/>
      <c r="G32" s="15"/>
      <c r="H32" s="15"/>
      <c r="I32" s="15"/>
      <c r="J32" s="15"/>
      <c r="K32" s="15"/>
      <c r="L32" s="15"/>
      <c r="M32" s="15"/>
      <c r="N32" s="15"/>
      <c r="O32" s="15"/>
      <c r="P32" s="15">
        <v>2</v>
      </c>
      <c r="Q32" s="15"/>
      <c r="R32" s="18">
        <f t="shared" si="0"/>
        <v>2</v>
      </c>
    </row>
    <row r="33" spans="1:18" ht="22.5" customHeight="1" x14ac:dyDescent="0.5">
      <c r="A33" s="84"/>
      <c r="B33" s="83" t="s">
        <v>157</v>
      </c>
      <c r="C33" s="83" t="s">
        <v>152</v>
      </c>
      <c r="D33" s="83" t="s">
        <v>134</v>
      </c>
      <c r="E33" s="142"/>
      <c r="F33" s="142"/>
      <c r="G33" s="15"/>
      <c r="H33" s="15"/>
      <c r="I33" s="15"/>
      <c r="J33" s="15"/>
      <c r="K33" s="15"/>
      <c r="L33" s="15"/>
      <c r="M33" s="15"/>
      <c r="N33" s="15"/>
      <c r="O33" s="15"/>
      <c r="P33" s="15">
        <v>3</v>
      </c>
      <c r="Q33" s="15"/>
      <c r="R33" s="18">
        <f t="shared" si="0"/>
        <v>3</v>
      </c>
    </row>
    <row r="34" spans="1:18" ht="22.5" customHeight="1" x14ac:dyDescent="0.5">
      <c r="A34" s="84"/>
      <c r="B34" s="85"/>
      <c r="C34" s="85"/>
      <c r="D34" s="85"/>
      <c r="E34" s="143"/>
      <c r="F34" s="143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8">
        <f t="shared" si="0"/>
        <v>0</v>
      </c>
    </row>
    <row r="35" spans="1:18" ht="22.5" customHeight="1" x14ac:dyDescent="0.5">
      <c r="A35" s="84">
        <v>5</v>
      </c>
      <c r="B35" s="83" t="s">
        <v>81</v>
      </c>
      <c r="C35" s="83" t="s">
        <v>82</v>
      </c>
      <c r="D35" s="83" t="s">
        <v>53</v>
      </c>
      <c r="E35" s="141" t="s">
        <v>191</v>
      </c>
      <c r="F35" s="141" t="s">
        <v>69</v>
      </c>
      <c r="G35" s="15"/>
      <c r="H35" s="15">
        <v>3</v>
      </c>
      <c r="I35" s="15"/>
      <c r="J35" s="15"/>
      <c r="K35" s="15"/>
      <c r="L35" s="15"/>
      <c r="M35" s="15">
        <v>5</v>
      </c>
      <c r="N35" s="15"/>
      <c r="O35" s="15"/>
      <c r="P35" s="15"/>
      <c r="Q35" s="15"/>
      <c r="R35" s="18">
        <f t="shared" si="0"/>
        <v>8</v>
      </c>
    </row>
    <row r="36" spans="1:18" ht="22.5" customHeight="1" x14ac:dyDescent="0.5">
      <c r="A36" s="84"/>
      <c r="B36" s="83" t="s">
        <v>624</v>
      </c>
      <c r="C36" s="83" t="s">
        <v>52</v>
      </c>
      <c r="D36" s="83" t="s">
        <v>626</v>
      </c>
      <c r="E36" s="142"/>
      <c r="F36" s="142"/>
      <c r="G36" s="15"/>
      <c r="H36" s="15"/>
      <c r="I36" s="15"/>
      <c r="J36" s="15"/>
      <c r="K36" s="15"/>
      <c r="L36" s="15"/>
      <c r="M36" s="15"/>
      <c r="N36" s="15"/>
      <c r="O36" s="15"/>
      <c r="P36" s="15">
        <v>3</v>
      </c>
      <c r="Q36" s="15">
        <v>1</v>
      </c>
      <c r="R36" s="18">
        <f t="shared" si="0"/>
        <v>4</v>
      </c>
    </row>
    <row r="37" spans="1:18" ht="22.5" customHeight="1" x14ac:dyDescent="0.5">
      <c r="A37" s="84"/>
      <c r="B37" s="85" t="s">
        <v>995</v>
      </c>
      <c r="C37" s="85" t="s">
        <v>868</v>
      </c>
      <c r="D37" s="85" t="s">
        <v>626</v>
      </c>
      <c r="E37" s="142"/>
      <c r="F37" s="142"/>
      <c r="G37" s="15"/>
      <c r="H37" s="15"/>
      <c r="I37" s="15"/>
      <c r="J37" s="15"/>
      <c r="K37" s="15"/>
      <c r="L37" s="15"/>
      <c r="M37" s="15"/>
      <c r="N37" s="15"/>
      <c r="O37" s="15"/>
      <c r="P37" s="15">
        <v>6</v>
      </c>
      <c r="Q37" s="15">
        <v>3</v>
      </c>
      <c r="R37" s="18">
        <f t="shared" si="0"/>
        <v>9</v>
      </c>
    </row>
    <row r="38" spans="1:18" ht="22.5" customHeight="1" x14ac:dyDescent="0.5">
      <c r="A38" s="84"/>
      <c r="B38" s="83" t="s">
        <v>1039</v>
      </c>
      <c r="C38" s="83" t="s">
        <v>741</v>
      </c>
      <c r="D38" s="83" t="s">
        <v>626</v>
      </c>
      <c r="E38" s="142"/>
      <c r="F38" s="142"/>
      <c r="G38" s="15"/>
      <c r="H38" s="15"/>
      <c r="I38" s="15"/>
      <c r="J38" s="15"/>
      <c r="K38" s="15"/>
      <c r="L38" s="15"/>
      <c r="M38" s="15"/>
      <c r="N38" s="15"/>
      <c r="O38" s="15"/>
      <c r="P38" s="15">
        <v>5</v>
      </c>
      <c r="Q38" s="15">
        <v>1</v>
      </c>
      <c r="R38" s="18">
        <f t="shared" si="0"/>
        <v>6</v>
      </c>
    </row>
    <row r="39" spans="1:18" ht="22.5" customHeight="1" x14ac:dyDescent="0.5">
      <c r="A39" s="84"/>
      <c r="B39" s="83" t="s">
        <v>534</v>
      </c>
      <c r="C39" s="83" t="s">
        <v>533</v>
      </c>
      <c r="D39" s="83" t="s">
        <v>509</v>
      </c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>
        <v>4</v>
      </c>
      <c r="Q39" s="15"/>
      <c r="R39" s="18">
        <f t="shared" si="0"/>
        <v>4</v>
      </c>
    </row>
    <row r="40" spans="1:18" ht="22.5" customHeight="1" x14ac:dyDescent="0.5">
      <c r="A40" s="84"/>
      <c r="B40" s="83" t="s">
        <v>339</v>
      </c>
      <c r="C40" s="83" t="s">
        <v>384</v>
      </c>
      <c r="D40" s="83" t="s">
        <v>140</v>
      </c>
      <c r="E40" s="142"/>
      <c r="F40" s="142"/>
      <c r="G40" s="15"/>
      <c r="H40" s="15"/>
      <c r="I40" s="15"/>
      <c r="J40" s="15"/>
      <c r="K40" s="15"/>
      <c r="L40" s="15"/>
      <c r="M40" s="15"/>
      <c r="N40" s="15"/>
      <c r="O40" s="15"/>
      <c r="P40" s="15">
        <v>12</v>
      </c>
      <c r="Q40" s="15">
        <v>4</v>
      </c>
      <c r="R40" s="18">
        <f t="shared" si="0"/>
        <v>16</v>
      </c>
    </row>
    <row r="41" spans="1:18" ht="22.5" customHeight="1" x14ac:dyDescent="0.5">
      <c r="A41" s="84"/>
      <c r="B41" s="83" t="s">
        <v>439</v>
      </c>
      <c r="C41" s="83" t="s">
        <v>1097</v>
      </c>
      <c r="D41" s="83" t="s">
        <v>626</v>
      </c>
      <c r="E41" s="142"/>
      <c r="F41" s="142"/>
      <c r="G41" s="15"/>
      <c r="H41" s="15"/>
      <c r="I41" s="15"/>
      <c r="J41" s="15"/>
      <c r="K41" s="15"/>
      <c r="L41" s="15"/>
      <c r="M41" s="15"/>
      <c r="N41" s="15"/>
      <c r="O41" s="15"/>
      <c r="P41" s="15">
        <v>12</v>
      </c>
      <c r="Q41" s="15">
        <v>5</v>
      </c>
      <c r="R41" s="18">
        <f t="shared" si="0"/>
        <v>17</v>
      </c>
    </row>
    <row r="42" spans="1:18" ht="22.5" customHeight="1" x14ac:dyDescent="0.5">
      <c r="A42" s="84"/>
      <c r="B42" s="83" t="s">
        <v>669</v>
      </c>
      <c r="C42" s="83" t="s">
        <v>261</v>
      </c>
      <c r="D42" s="83" t="s">
        <v>253</v>
      </c>
      <c r="E42" s="142"/>
      <c r="F42" s="142"/>
      <c r="G42" s="15"/>
      <c r="H42" s="15"/>
      <c r="I42" s="15"/>
      <c r="J42" s="15"/>
      <c r="K42" s="15"/>
      <c r="L42" s="15"/>
      <c r="M42" s="15"/>
      <c r="N42" s="15"/>
      <c r="O42" s="15"/>
      <c r="P42" s="15">
        <v>4</v>
      </c>
      <c r="Q42" s="15">
        <v>1</v>
      </c>
      <c r="R42" s="18">
        <f t="shared" si="0"/>
        <v>5</v>
      </c>
    </row>
    <row r="43" spans="1:18" ht="22.5" customHeight="1" x14ac:dyDescent="0.5">
      <c r="A43" s="84"/>
      <c r="B43" s="83" t="s">
        <v>247</v>
      </c>
      <c r="C43" s="83" t="s">
        <v>261</v>
      </c>
      <c r="D43" s="83" t="s">
        <v>253</v>
      </c>
      <c r="E43" s="143"/>
      <c r="F43" s="143"/>
      <c r="G43" s="15"/>
      <c r="H43" s="15"/>
      <c r="I43" s="15"/>
      <c r="J43" s="15"/>
      <c r="K43" s="15"/>
      <c r="L43" s="15"/>
      <c r="M43" s="15"/>
      <c r="N43" s="15"/>
      <c r="O43" s="15"/>
      <c r="P43" s="15">
        <v>21</v>
      </c>
      <c r="Q43" s="15">
        <v>8</v>
      </c>
      <c r="R43" s="18">
        <f t="shared" si="0"/>
        <v>29</v>
      </c>
    </row>
    <row r="44" spans="1:18" ht="22.5" customHeight="1" x14ac:dyDescent="0.5">
      <c r="A44" s="84">
        <v>6</v>
      </c>
      <c r="B44" s="83" t="s">
        <v>938</v>
      </c>
      <c r="C44" s="83" t="s">
        <v>939</v>
      </c>
      <c r="D44" s="83" t="s">
        <v>626</v>
      </c>
      <c r="E44" s="141" t="s">
        <v>192</v>
      </c>
      <c r="F44" s="141" t="s">
        <v>71</v>
      </c>
      <c r="G44" s="15"/>
      <c r="H44" s="15"/>
      <c r="I44" s="15"/>
      <c r="J44" s="15"/>
      <c r="K44" s="15"/>
      <c r="L44" s="15"/>
      <c r="M44" s="15"/>
      <c r="N44" s="15">
        <v>2</v>
      </c>
      <c r="O44" s="15"/>
      <c r="P44" s="15"/>
      <c r="Q44" s="15"/>
      <c r="R44" s="18">
        <f t="shared" si="0"/>
        <v>2</v>
      </c>
    </row>
    <row r="45" spans="1:18" ht="22.5" customHeight="1" x14ac:dyDescent="0.5">
      <c r="A45" s="84"/>
      <c r="B45" s="85" t="s">
        <v>100</v>
      </c>
      <c r="C45" s="85" t="s">
        <v>52</v>
      </c>
      <c r="D45" s="85" t="s">
        <v>53</v>
      </c>
      <c r="E45" s="142"/>
      <c r="F45" s="142"/>
      <c r="G45" s="15"/>
      <c r="H45" s="15"/>
      <c r="I45" s="15"/>
      <c r="J45" s="15"/>
      <c r="K45" s="15"/>
      <c r="L45" s="15"/>
      <c r="M45" s="15"/>
      <c r="N45" s="15"/>
      <c r="O45" s="15"/>
      <c r="P45" s="15">
        <v>11</v>
      </c>
      <c r="Q45" s="15">
        <v>1</v>
      </c>
      <c r="R45" s="18">
        <f t="shared" si="0"/>
        <v>12</v>
      </c>
    </row>
    <row r="46" spans="1:18" ht="22.5" customHeight="1" x14ac:dyDescent="0.5">
      <c r="A46" s="84"/>
      <c r="B46" s="83" t="s">
        <v>994</v>
      </c>
      <c r="C46" s="83" t="s">
        <v>868</v>
      </c>
      <c r="D46" s="83" t="s">
        <v>626</v>
      </c>
      <c r="E46" s="142"/>
      <c r="F46" s="142"/>
      <c r="G46" s="15"/>
      <c r="H46" s="15"/>
      <c r="I46" s="15"/>
      <c r="J46" s="15"/>
      <c r="K46" s="15"/>
      <c r="L46" s="15"/>
      <c r="M46" s="15"/>
      <c r="N46" s="15"/>
      <c r="O46" s="15"/>
      <c r="P46" s="15">
        <v>7</v>
      </c>
      <c r="Q46" s="15"/>
      <c r="R46" s="18">
        <f t="shared" si="0"/>
        <v>7</v>
      </c>
    </row>
    <row r="47" spans="1:18" ht="22.5" customHeight="1" x14ac:dyDescent="0.5">
      <c r="A47" s="84"/>
      <c r="B47" s="83" t="s">
        <v>1040</v>
      </c>
      <c r="C47" s="83" t="s">
        <v>1033</v>
      </c>
      <c r="D47" s="83" t="s">
        <v>626</v>
      </c>
      <c r="E47" s="142"/>
      <c r="F47" s="142"/>
      <c r="G47" s="15"/>
      <c r="H47" s="15"/>
      <c r="I47" s="15"/>
      <c r="J47" s="15"/>
      <c r="K47" s="15"/>
      <c r="L47" s="15"/>
      <c r="M47" s="15"/>
      <c r="N47" s="15"/>
      <c r="O47" s="15"/>
      <c r="P47" s="15">
        <v>6</v>
      </c>
      <c r="Q47" s="15">
        <v>6</v>
      </c>
      <c r="R47" s="18">
        <f t="shared" si="0"/>
        <v>12</v>
      </c>
    </row>
    <row r="48" spans="1:18" ht="22.5" customHeight="1" x14ac:dyDescent="0.5">
      <c r="A48" s="84"/>
      <c r="B48" s="83" t="s">
        <v>98</v>
      </c>
      <c r="C48" s="83" t="s">
        <v>90</v>
      </c>
      <c r="D48" s="83" t="s">
        <v>53</v>
      </c>
      <c r="E48" s="142"/>
      <c r="F48" s="142"/>
      <c r="G48" s="15"/>
      <c r="H48" s="15"/>
      <c r="I48" s="15"/>
      <c r="J48" s="15"/>
      <c r="K48" s="15"/>
      <c r="L48" s="15"/>
      <c r="M48" s="15"/>
      <c r="N48" s="15"/>
      <c r="O48" s="15"/>
      <c r="P48" s="15">
        <v>1</v>
      </c>
      <c r="Q48" s="15">
        <v>2</v>
      </c>
      <c r="R48" s="18">
        <f t="shared" si="0"/>
        <v>3</v>
      </c>
    </row>
    <row r="49" spans="1:18" ht="22.5" customHeight="1" x14ac:dyDescent="0.5">
      <c r="A49" s="84"/>
      <c r="B49" s="83" t="s">
        <v>342</v>
      </c>
      <c r="C49" s="83" t="s">
        <v>384</v>
      </c>
      <c r="D49" s="83" t="s">
        <v>140</v>
      </c>
      <c r="E49" s="142"/>
      <c r="F49" s="142"/>
      <c r="G49" s="15"/>
      <c r="H49" s="15"/>
      <c r="I49" s="15"/>
      <c r="J49" s="15"/>
      <c r="K49" s="15"/>
      <c r="L49" s="15"/>
      <c r="M49" s="15"/>
      <c r="N49" s="15"/>
      <c r="O49" s="15"/>
      <c r="P49" s="15">
        <v>11</v>
      </c>
      <c r="Q49" s="15">
        <v>4</v>
      </c>
      <c r="R49" s="18">
        <f t="shared" si="0"/>
        <v>15</v>
      </c>
    </row>
    <row r="50" spans="1:18" ht="22.5" customHeight="1" x14ac:dyDescent="0.5">
      <c r="A50" s="84"/>
      <c r="B50" s="85" t="s">
        <v>1103</v>
      </c>
      <c r="C50" s="85" t="s">
        <v>1094</v>
      </c>
      <c r="D50" s="85" t="s">
        <v>626</v>
      </c>
      <c r="E50" s="142"/>
      <c r="F50" s="142"/>
      <c r="G50" s="15"/>
      <c r="H50" s="15"/>
      <c r="I50" s="15"/>
      <c r="J50" s="15"/>
      <c r="K50" s="15"/>
      <c r="L50" s="15"/>
      <c r="M50" s="15"/>
      <c r="N50" s="15"/>
      <c r="O50" s="15"/>
      <c r="P50" s="15">
        <v>8</v>
      </c>
      <c r="Q50" s="15">
        <v>1</v>
      </c>
      <c r="R50" s="18">
        <f t="shared" si="0"/>
        <v>9</v>
      </c>
    </row>
    <row r="51" spans="1:18" ht="22.5" customHeight="1" x14ac:dyDescent="0.5">
      <c r="A51" s="84"/>
      <c r="B51" s="85" t="s">
        <v>262</v>
      </c>
      <c r="C51" s="85" t="s">
        <v>261</v>
      </c>
      <c r="D51" s="85" t="s">
        <v>253</v>
      </c>
      <c r="E51" s="142"/>
      <c r="F51" s="142"/>
      <c r="G51" s="15"/>
      <c r="H51" s="15"/>
      <c r="I51" s="15"/>
      <c r="J51" s="15"/>
      <c r="K51" s="15"/>
      <c r="L51" s="15"/>
      <c r="M51" s="15"/>
      <c r="N51" s="15"/>
      <c r="O51" s="15"/>
      <c r="P51" s="15">
        <v>29</v>
      </c>
      <c r="Q51" s="15">
        <v>2</v>
      </c>
      <c r="R51" s="18">
        <f t="shared" si="0"/>
        <v>31</v>
      </c>
    </row>
    <row r="52" spans="1:18" ht="22.5" customHeight="1" x14ac:dyDescent="0.5">
      <c r="A52" s="84"/>
      <c r="B52" s="83" t="s">
        <v>1137</v>
      </c>
      <c r="C52" s="83" t="s">
        <v>1139</v>
      </c>
      <c r="D52" s="83" t="s">
        <v>253</v>
      </c>
      <c r="E52" s="143"/>
      <c r="F52" s="143"/>
      <c r="G52" s="15"/>
      <c r="H52" s="15"/>
      <c r="I52" s="15"/>
      <c r="J52" s="15"/>
      <c r="K52" s="15"/>
      <c r="L52" s="15"/>
      <c r="M52" s="15"/>
      <c r="N52" s="15"/>
      <c r="O52" s="15"/>
      <c r="P52" s="15">
        <v>19</v>
      </c>
      <c r="Q52" s="15">
        <v>2</v>
      </c>
      <c r="R52" s="18">
        <f t="shared" si="0"/>
        <v>21</v>
      </c>
    </row>
    <row r="53" spans="1:18" ht="22.5" customHeight="1" x14ac:dyDescent="0.5">
      <c r="A53" s="84">
        <v>7</v>
      </c>
      <c r="B53" s="85" t="s">
        <v>536</v>
      </c>
      <c r="C53" s="85" t="s">
        <v>533</v>
      </c>
      <c r="D53" s="85" t="s">
        <v>509</v>
      </c>
      <c r="E53" s="141" t="s">
        <v>193</v>
      </c>
      <c r="F53" s="141" t="s">
        <v>75</v>
      </c>
      <c r="G53" s="15"/>
      <c r="H53" s="15"/>
      <c r="I53" s="15"/>
      <c r="J53" s="15"/>
      <c r="K53" s="15"/>
      <c r="L53" s="15"/>
      <c r="M53" s="15">
        <v>1</v>
      </c>
      <c r="N53" s="15">
        <v>1</v>
      </c>
      <c r="O53" s="15"/>
      <c r="P53" s="15"/>
      <c r="Q53" s="15"/>
      <c r="R53" s="18">
        <f t="shared" si="0"/>
        <v>2</v>
      </c>
    </row>
    <row r="54" spans="1:18" ht="22.5" customHeight="1" x14ac:dyDescent="0.5">
      <c r="A54" s="84"/>
      <c r="B54" s="83" t="s">
        <v>104</v>
      </c>
      <c r="C54" s="83" t="s">
        <v>52</v>
      </c>
      <c r="D54" s="83" t="s">
        <v>53</v>
      </c>
      <c r="E54" s="142"/>
      <c r="F54" s="142"/>
      <c r="G54" s="15"/>
      <c r="H54" s="15"/>
      <c r="I54" s="15"/>
      <c r="J54" s="15"/>
      <c r="K54" s="15"/>
      <c r="L54" s="15"/>
      <c r="M54" s="15"/>
      <c r="N54" s="15"/>
      <c r="O54" s="15"/>
      <c r="P54" s="15">
        <v>9</v>
      </c>
      <c r="Q54" s="15">
        <v>2</v>
      </c>
      <c r="R54" s="18">
        <f t="shared" si="0"/>
        <v>11</v>
      </c>
    </row>
    <row r="55" spans="1:18" ht="22.5" customHeight="1" x14ac:dyDescent="0.5">
      <c r="A55" s="84"/>
      <c r="B55" s="85" t="s">
        <v>996</v>
      </c>
      <c r="C55" s="85" t="s">
        <v>997</v>
      </c>
      <c r="D55" s="85" t="s">
        <v>626</v>
      </c>
      <c r="E55" s="142"/>
      <c r="F55" s="142"/>
      <c r="G55" s="15"/>
      <c r="H55" s="15"/>
      <c r="I55" s="15"/>
      <c r="J55" s="15"/>
      <c r="K55" s="15"/>
      <c r="L55" s="15"/>
      <c r="M55" s="15"/>
      <c r="N55" s="15"/>
      <c r="O55" s="15"/>
      <c r="P55" s="15">
        <v>5</v>
      </c>
      <c r="Q55" s="15">
        <v>3</v>
      </c>
      <c r="R55" s="18">
        <f t="shared" si="0"/>
        <v>8</v>
      </c>
    </row>
    <row r="56" spans="1:18" ht="22.5" customHeight="1" x14ac:dyDescent="0.5">
      <c r="A56" s="84"/>
      <c r="B56" s="85" t="s">
        <v>739</v>
      </c>
      <c r="C56" s="85" t="s">
        <v>741</v>
      </c>
      <c r="D56" s="85" t="s">
        <v>626</v>
      </c>
      <c r="E56" s="142"/>
      <c r="F56" s="142"/>
      <c r="G56" s="15"/>
      <c r="H56" s="15"/>
      <c r="I56" s="15"/>
      <c r="J56" s="15"/>
      <c r="K56" s="15"/>
      <c r="L56" s="15"/>
      <c r="M56" s="15"/>
      <c r="N56" s="15"/>
      <c r="O56" s="15"/>
      <c r="P56" s="15">
        <v>6</v>
      </c>
      <c r="Q56" s="15"/>
      <c r="R56" s="18">
        <f t="shared" si="0"/>
        <v>6</v>
      </c>
    </row>
    <row r="57" spans="1:18" ht="22.5" customHeight="1" x14ac:dyDescent="0.5">
      <c r="A57" s="84"/>
      <c r="B57" s="83" t="s">
        <v>637</v>
      </c>
      <c r="C57" s="83" t="s">
        <v>476</v>
      </c>
      <c r="D57" s="83" t="s">
        <v>626</v>
      </c>
      <c r="E57" s="142"/>
      <c r="F57" s="142"/>
      <c r="G57" s="15"/>
      <c r="H57" s="15"/>
      <c r="I57" s="15"/>
      <c r="J57" s="15"/>
      <c r="K57" s="15"/>
      <c r="L57" s="15"/>
      <c r="M57" s="15"/>
      <c r="N57" s="15"/>
      <c r="O57" s="15"/>
      <c r="P57" s="15">
        <v>1</v>
      </c>
      <c r="Q57" s="15">
        <v>1</v>
      </c>
      <c r="R57" s="18">
        <f t="shared" si="0"/>
        <v>2</v>
      </c>
    </row>
    <row r="58" spans="1:18" ht="22.5" customHeight="1" x14ac:dyDescent="0.5">
      <c r="A58" s="84"/>
      <c r="B58" s="83" t="s">
        <v>1082</v>
      </c>
      <c r="C58" s="83" t="s">
        <v>1084</v>
      </c>
      <c r="D58" s="83" t="s">
        <v>626</v>
      </c>
      <c r="E58" s="142"/>
      <c r="F58" s="142"/>
      <c r="G58" s="15"/>
      <c r="H58" s="15"/>
      <c r="I58" s="15"/>
      <c r="J58" s="15"/>
      <c r="K58" s="15"/>
      <c r="L58" s="15"/>
      <c r="M58" s="15"/>
      <c r="N58" s="15"/>
      <c r="O58" s="15"/>
      <c r="P58" s="15">
        <v>2</v>
      </c>
      <c r="Q58" s="15">
        <v>4</v>
      </c>
      <c r="R58" s="18">
        <f t="shared" si="0"/>
        <v>6</v>
      </c>
    </row>
    <row r="59" spans="1:18" ht="22.5" customHeight="1" x14ac:dyDescent="0.5">
      <c r="A59" s="84"/>
      <c r="B59" s="85" t="s">
        <v>1098</v>
      </c>
      <c r="C59" s="85" t="s">
        <v>1099</v>
      </c>
      <c r="D59" s="85" t="s">
        <v>626</v>
      </c>
      <c r="E59" s="142"/>
      <c r="F59" s="142"/>
      <c r="G59" s="15"/>
      <c r="H59" s="15"/>
      <c r="I59" s="15"/>
      <c r="J59" s="15"/>
      <c r="K59" s="15"/>
      <c r="L59" s="15"/>
      <c r="M59" s="15"/>
      <c r="N59" s="15"/>
      <c r="O59" s="15"/>
      <c r="P59" s="15">
        <v>5</v>
      </c>
      <c r="Q59" s="15">
        <v>3</v>
      </c>
      <c r="R59" s="18">
        <f t="shared" si="0"/>
        <v>8</v>
      </c>
    </row>
    <row r="60" spans="1:18" ht="22.5" customHeight="1" x14ac:dyDescent="0.5">
      <c r="A60" s="84"/>
      <c r="B60" s="83" t="s">
        <v>249</v>
      </c>
      <c r="C60" s="83" t="s">
        <v>264</v>
      </c>
      <c r="D60" s="83" t="s">
        <v>253</v>
      </c>
      <c r="E60" s="142"/>
      <c r="F60" s="142"/>
      <c r="G60" s="15"/>
      <c r="H60" s="15"/>
      <c r="I60" s="15"/>
      <c r="J60" s="15"/>
      <c r="K60" s="15"/>
      <c r="L60" s="15"/>
      <c r="M60" s="15"/>
      <c r="N60" s="15"/>
      <c r="O60" s="15"/>
      <c r="P60" s="15">
        <v>5</v>
      </c>
      <c r="Q60" s="15">
        <v>4</v>
      </c>
      <c r="R60" s="18">
        <f t="shared" si="0"/>
        <v>9</v>
      </c>
    </row>
    <row r="61" spans="1:18" ht="22.5" customHeight="1" x14ac:dyDescent="0.5">
      <c r="A61" s="84"/>
      <c r="B61" s="83" t="s">
        <v>1140</v>
      </c>
      <c r="C61" s="83" t="s">
        <v>1139</v>
      </c>
      <c r="D61" s="83" t="s">
        <v>253</v>
      </c>
      <c r="E61" s="143"/>
      <c r="F61" s="143"/>
      <c r="G61" s="15"/>
      <c r="H61" s="15"/>
      <c r="I61" s="15"/>
      <c r="J61" s="15"/>
      <c r="K61" s="15"/>
      <c r="L61" s="15"/>
      <c r="M61" s="15"/>
      <c r="N61" s="15"/>
      <c r="O61" s="15"/>
      <c r="P61" s="15">
        <v>4</v>
      </c>
      <c r="Q61" s="15">
        <v>1</v>
      </c>
      <c r="R61" s="18">
        <f t="shared" si="0"/>
        <v>5</v>
      </c>
    </row>
    <row r="62" spans="1:18" ht="22.5" customHeight="1" x14ac:dyDescent="0.5">
      <c r="A62" s="84">
        <v>8</v>
      </c>
      <c r="B62" s="86">
        <v>29</v>
      </c>
      <c r="C62" s="83" t="s">
        <v>472</v>
      </c>
      <c r="D62" s="83" t="s">
        <v>471</v>
      </c>
      <c r="E62" s="141" t="s">
        <v>109</v>
      </c>
      <c r="F62" s="141" t="s">
        <v>110</v>
      </c>
      <c r="G62" s="15"/>
      <c r="H62" s="15">
        <v>8</v>
      </c>
      <c r="I62" s="15"/>
      <c r="J62" s="15"/>
      <c r="K62" s="15"/>
      <c r="L62" s="15"/>
      <c r="M62" s="15">
        <v>1</v>
      </c>
      <c r="N62" s="15"/>
      <c r="O62" s="15"/>
      <c r="P62" s="15"/>
      <c r="Q62" s="15"/>
      <c r="R62" s="18">
        <f t="shared" si="0"/>
        <v>9</v>
      </c>
    </row>
    <row r="63" spans="1:18" ht="22.5" customHeight="1" x14ac:dyDescent="0.5">
      <c r="A63" s="84"/>
      <c r="B63" s="83" t="s">
        <v>866</v>
      </c>
      <c r="C63" s="83" t="s">
        <v>868</v>
      </c>
      <c r="D63" s="83" t="s">
        <v>626</v>
      </c>
      <c r="E63" s="142"/>
      <c r="F63" s="142"/>
      <c r="G63" s="15"/>
      <c r="H63" s="15"/>
      <c r="I63" s="15"/>
      <c r="J63" s="15"/>
      <c r="K63" s="15"/>
      <c r="L63" s="15"/>
      <c r="M63" s="15"/>
      <c r="N63" s="15"/>
      <c r="O63" s="15"/>
      <c r="P63" s="15">
        <v>1</v>
      </c>
      <c r="Q63" s="15">
        <v>7</v>
      </c>
      <c r="R63" s="18">
        <f t="shared" si="0"/>
        <v>8</v>
      </c>
    </row>
    <row r="64" spans="1:18" ht="22.5" customHeight="1" x14ac:dyDescent="0.5">
      <c r="A64" s="84"/>
      <c r="B64" s="83" t="s">
        <v>1000</v>
      </c>
      <c r="C64" s="83" t="s">
        <v>52</v>
      </c>
      <c r="D64" s="83" t="s">
        <v>626</v>
      </c>
      <c r="E64" s="142"/>
      <c r="F64" s="142"/>
      <c r="G64" s="15"/>
      <c r="H64" s="15"/>
      <c r="I64" s="15"/>
      <c r="J64" s="15"/>
      <c r="K64" s="15"/>
      <c r="L64" s="15"/>
      <c r="M64" s="15"/>
      <c r="N64" s="15"/>
      <c r="O64" s="15"/>
      <c r="P64" s="15">
        <v>1</v>
      </c>
      <c r="Q64" s="15">
        <v>2</v>
      </c>
      <c r="R64" s="18">
        <f t="shared" si="0"/>
        <v>3</v>
      </c>
    </row>
    <row r="65" spans="1:18" ht="22.5" customHeight="1" x14ac:dyDescent="0.5">
      <c r="A65" s="84"/>
      <c r="B65" s="83" t="s">
        <v>1036</v>
      </c>
      <c r="C65" s="83" t="s">
        <v>1038</v>
      </c>
      <c r="D65" s="83" t="s">
        <v>626</v>
      </c>
      <c r="E65" s="142"/>
      <c r="F65" s="142"/>
      <c r="G65" s="17"/>
      <c r="H65" s="17"/>
      <c r="I65" s="17"/>
      <c r="J65" s="17"/>
      <c r="K65" s="17"/>
      <c r="L65" s="17"/>
      <c r="M65" s="17"/>
      <c r="N65" s="17"/>
      <c r="O65" s="17"/>
      <c r="P65" s="17">
        <v>12</v>
      </c>
      <c r="Q65" s="17">
        <v>2</v>
      </c>
      <c r="R65" s="18">
        <f t="shared" si="0"/>
        <v>14</v>
      </c>
    </row>
    <row r="66" spans="1:18" ht="22.5" customHeight="1" x14ac:dyDescent="0.5">
      <c r="A66" s="84"/>
      <c r="B66" s="83" t="s">
        <v>538</v>
      </c>
      <c r="C66" s="83" t="s">
        <v>545</v>
      </c>
      <c r="D66" s="83" t="s">
        <v>509</v>
      </c>
      <c r="E66" s="142"/>
      <c r="F66" s="142"/>
      <c r="G66" s="17"/>
      <c r="H66" s="17"/>
      <c r="I66" s="17"/>
      <c r="J66" s="17"/>
      <c r="K66" s="17"/>
      <c r="L66" s="17"/>
      <c r="M66" s="17"/>
      <c r="N66" s="17"/>
      <c r="O66" s="17"/>
      <c r="P66" s="17">
        <v>8</v>
      </c>
      <c r="Q66" s="17">
        <v>2</v>
      </c>
      <c r="R66" s="18">
        <f t="shared" si="0"/>
        <v>10</v>
      </c>
    </row>
    <row r="67" spans="1:18" ht="22.5" customHeight="1" x14ac:dyDescent="0.5">
      <c r="A67" s="84"/>
      <c r="B67" s="83" t="s">
        <v>439</v>
      </c>
      <c r="C67" s="83" t="s">
        <v>151</v>
      </c>
      <c r="D67" s="83" t="s">
        <v>140</v>
      </c>
      <c r="E67" s="142"/>
      <c r="F67" s="142"/>
      <c r="G67" s="17"/>
      <c r="H67" s="17"/>
      <c r="I67" s="17"/>
      <c r="J67" s="17"/>
      <c r="K67" s="17"/>
      <c r="L67" s="17"/>
      <c r="M67" s="17"/>
      <c r="N67" s="17"/>
      <c r="O67" s="17"/>
      <c r="P67" s="17">
        <v>17</v>
      </c>
      <c r="Q67" s="17">
        <v>10</v>
      </c>
      <c r="R67" s="18">
        <f t="shared" si="0"/>
        <v>27</v>
      </c>
    </row>
    <row r="68" spans="1:18" ht="22.5" customHeight="1" x14ac:dyDescent="0.5">
      <c r="A68" s="84"/>
      <c r="B68" s="83" t="s">
        <v>209</v>
      </c>
      <c r="C68" s="83" t="s">
        <v>211</v>
      </c>
      <c r="D68" s="83" t="s">
        <v>147</v>
      </c>
      <c r="E68" s="142"/>
      <c r="F68" s="142"/>
      <c r="G68" s="17"/>
      <c r="H68" s="17"/>
      <c r="I68" s="17"/>
      <c r="J68" s="17"/>
      <c r="K68" s="17"/>
      <c r="L68" s="17"/>
      <c r="M68" s="17"/>
      <c r="N68" s="17"/>
      <c r="O68" s="17"/>
      <c r="P68" s="17">
        <v>9</v>
      </c>
      <c r="Q68" s="17">
        <v>22</v>
      </c>
      <c r="R68" s="18">
        <f t="shared" si="0"/>
        <v>31</v>
      </c>
    </row>
    <row r="69" spans="1:18" ht="22.5" customHeight="1" x14ac:dyDescent="0.5">
      <c r="A69" s="84"/>
      <c r="B69" s="83" t="s">
        <v>1147</v>
      </c>
      <c r="C69" s="83" t="s">
        <v>1152</v>
      </c>
      <c r="D69" s="83" t="s">
        <v>147</v>
      </c>
      <c r="E69" s="143"/>
      <c r="F69" s="143"/>
      <c r="G69" s="17"/>
      <c r="H69" s="17"/>
      <c r="I69" s="17"/>
      <c r="J69" s="17"/>
      <c r="K69" s="17"/>
      <c r="L69" s="17"/>
      <c r="M69" s="17"/>
      <c r="N69" s="17"/>
      <c r="O69" s="17"/>
      <c r="P69" s="17">
        <v>11</v>
      </c>
      <c r="Q69" s="17">
        <v>12</v>
      </c>
      <c r="R69" s="18">
        <f t="shared" si="0"/>
        <v>23</v>
      </c>
    </row>
    <row r="70" spans="1:18" ht="22.5" customHeight="1" x14ac:dyDescent="0.5">
      <c r="A70" s="84">
        <v>9</v>
      </c>
      <c r="B70" s="83" t="s">
        <v>665</v>
      </c>
      <c r="C70" s="83" t="s">
        <v>325</v>
      </c>
      <c r="D70" s="83" t="s">
        <v>399</v>
      </c>
      <c r="E70" s="141" t="s">
        <v>198</v>
      </c>
      <c r="F70" s="141" t="s">
        <v>113</v>
      </c>
      <c r="G70" s="15"/>
      <c r="H70" s="15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8">
        <f t="shared" si="0"/>
        <v>4</v>
      </c>
    </row>
    <row r="71" spans="1:18" ht="22.5" customHeight="1" x14ac:dyDescent="0.5">
      <c r="A71" s="84"/>
      <c r="B71" s="83" t="s">
        <v>473</v>
      </c>
      <c r="C71" s="83" t="s">
        <v>476</v>
      </c>
      <c r="D71" s="83" t="s">
        <v>471</v>
      </c>
      <c r="E71" s="142"/>
      <c r="F71" s="142"/>
      <c r="G71" s="15"/>
      <c r="H71" s="15"/>
      <c r="I71" s="15"/>
      <c r="J71" s="15"/>
      <c r="K71" s="15"/>
      <c r="L71" s="15"/>
      <c r="M71" s="15"/>
      <c r="N71" s="15"/>
      <c r="O71" s="15"/>
      <c r="P71" s="15">
        <v>11</v>
      </c>
      <c r="Q71" s="15">
        <v>5</v>
      </c>
      <c r="R71" s="18">
        <f t="shared" si="0"/>
        <v>16</v>
      </c>
    </row>
    <row r="72" spans="1:18" ht="22.5" customHeight="1" x14ac:dyDescent="0.5">
      <c r="A72" s="84"/>
      <c r="B72" s="83" t="s">
        <v>964</v>
      </c>
      <c r="C72" s="83" t="s">
        <v>965</v>
      </c>
      <c r="D72" s="83" t="s">
        <v>471</v>
      </c>
      <c r="E72" s="142"/>
      <c r="F72" s="142"/>
      <c r="G72" s="15"/>
      <c r="H72" s="15"/>
      <c r="I72" s="15"/>
      <c r="J72" s="15"/>
      <c r="K72" s="15"/>
      <c r="L72" s="15"/>
      <c r="M72" s="15"/>
      <c r="N72" s="15"/>
      <c r="O72" s="15"/>
      <c r="P72" s="15">
        <v>7</v>
      </c>
      <c r="Q72" s="15">
        <v>25</v>
      </c>
      <c r="R72" s="18">
        <f t="shared" si="0"/>
        <v>32</v>
      </c>
    </row>
    <row r="73" spans="1:18" ht="22.5" customHeight="1" x14ac:dyDescent="0.5">
      <c r="A73" s="84"/>
      <c r="B73" s="83" t="s">
        <v>790</v>
      </c>
      <c r="C73" s="83" t="s">
        <v>801</v>
      </c>
      <c r="D73" s="83" t="s">
        <v>779</v>
      </c>
      <c r="E73" s="142"/>
      <c r="F73" s="142"/>
      <c r="G73" s="15"/>
      <c r="H73" s="15"/>
      <c r="I73" s="15"/>
      <c r="J73" s="15"/>
      <c r="K73" s="15"/>
      <c r="L73" s="15"/>
      <c r="M73" s="15"/>
      <c r="N73" s="15"/>
      <c r="O73" s="15"/>
      <c r="P73" s="15">
        <v>10</v>
      </c>
      <c r="Q73" s="15">
        <v>1</v>
      </c>
      <c r="R73" s="18">
        <f t="shared" si="0"/>
        <v>11</v>
      </c>
    </row>
    <row r="74" spans="1:18" ht="22.5" customHeight="1" x14ac:dyDescent="0.5">
      <c r="A74" s="84"/>
      <c r="B74" s="83" t="s">
        <v>81</v>
      </c>
      <c r="C74" s="83" t="s">
        <v>82</v>
      </c>
      <c r="D74" s="83" t="s">
        <v>53</v>
      </c>
      <c r="E74" s="142"/>
      <c r="F74" s="142"/>
      <c r="G74" s="15"/>
      <c r="H74" s="15"/>
      <c r="I74" s="15"/>
      <c r="J74" s="15"/>
      <c r="K74" s="15"/>
      <c r="L74" s="15"/>
      <c r="M74" s="15"/>
      <c r="N74" s="15"/>
      <c r="O74" s="15"/>
      <c r="P74" s="15">
        <v>1</v>
      </c>
      <c r="Q74" s="15">
        <v>6</v>
      </c>
      <c r="R74" s="18">
        <f t="shared" si="0"/>
        <v>7</v>
      </c>
    </row>
    <row r="75" spans="1:18" ht="22.5" customHeight="1" x14ac:dyDescent="0.5">
      <c r="A75" s="84"/>
      <c r="B75" s="83" t="s">
        <v>431</v>
      </c>
      <c r="C75" s="83" t="s">
        <v>383</v>
      </c>
      <c r="D75" s="83" t="s">
        <v>140</v>
      </c>
      <c r="E75" s="142"/>
      <c r="F75" s="142"/>
      <c r="G75" s="15"/>
      <c r="H75" s="15"/>
      <c r="I75" s="15"/>
      <c r="J75" s="15"/>
      <c r="K75" s="15"/>
      <c r="L75" s="15"/>
      <c r="M75" s="15"/>
      <c r="N75" s="15"/>
      <c r="O75" s="15"/>
      <c r="P75" s="15">
        <v>9</v>
      </c>
      <c r="Q75" s="15">
        <v>2</v>
      </c>
      <c r="R75" s="18">
        <f t="shared" si="0"/>
        <v>11</v>
      </c>
    </row>
    <row r="76" spans="1:18" ht="22.5" customHeight="1" x14ac:dyDescent="0.5">
      <c r="A76" s="84"/>
      <c r="B76" s="83" t="s">
        <v>1101</v>
      </c>
      <c r="C76" s="83" t="s">
        <v>1099</v>
      </c>
      <c r="D76" s="83" t="s">
        <v>626</v>
      </c>
      <c r="E76" s="142"/>
      <c r="F76" s="142"/>
      <c r="G76" s="15"/>
      <c r="H76" s="15"/>
      <c r="I76" s="15"/>
      <c r="J76" s="15"/>
      <c r="K76" s="15"/>
      <c r="L76" s="15"/>
      <c r="M76" s="15"/>
      <c r="N76" s="15"/>
      <c r="O76" s="15"/>
      <c r="P76" s="15">
        <v>6</v>
      </c>
      <c r="Q76" s="15">
        <v>1</v>
      </c>
      <c r="R76" s="18">
        <f t="shared" si="0"/>
        <v>7</v>
      </c>
    </row>
    <row r="77" spans="1:18" ht="22.5" customHeight="1" x14ac:dyDescent="0.5">
      <c r="A77" s="84"/>
      <c r="B77" s="83" t="s">
        <v>247</v>
      </c>
      <c r="C77" s="83" t="s">
        <v>261</v>
      </c>
      <c r="D77" s="83" t="s">
        <v>253</v>
      </c>
      <c r="E77" s="142"/>
      <c r="F77" s="142"/>
      <c r="G77" s="15"/>
      <c r="H77" s="15"/>
      <c r="I77" s="15"/>
      <c r="J77" s="15"/>
      <c r="K77" s="15"/>
      <c r="L77" s="15"/>
      <c r="M77" s="15"/>
      <c r="N77" s="15"/>
      <c r="O77" s="15"/>
      <c r="P77" s="15">
        <v>46</v>
      </c>
      <c r="Q77" s="15">
        <v>16</v>
      </c>
      <c r="R77" s="18">
        <f t="shared" si="0"/>
        <v>62</v>
      </c>
    </row>
    <row r="78" spans="1:18" ht="22.5" customHeight="1" x14ac:dyDescent="0.5">
      <c r="A78" s="84"/>
      <c r="B78" s="83" t="s">
        <v>1142</v>
      </c>
      <c r="C78" s="83" t="s">
        <v>1143</v>
      </c>
      <c r="D78" s="83" t="s">
        <v>253</v>
      </c>
      <c r="E78" s="143"/>
      <c r="F78" s="143"/>
      <c r="G78" s="15"/>
      <c r="H78" s="15"/>
      <c r="I78" s="15"/>
      <c r="J78" s="15"/>
      <c r="K78" s="15"/>
      <c r="L78" s="15"/>
      <c r="M78" s="15"/>
      <c r="N78" s="15"/>
      <c r="O78" s="15"/>
      <c r="P78" s="15">
        <v>5</v>
      </c>
      <c r="Q78" s="15">
        <v>3</v>
      </c>
      <c r="R78" s="18">
        <f t="shared" si="0"/>
        <v>8</v>
      </c>
    </row>
    <row r="79" spans="1:18" ht="22.5" customHeight="1" x14ac:dyDescent="0.5">
      <c r="A79" s="84">
        <v>10</v>
      </c>
      <c r="B79" s="83" t="s">
        <v>473</v>
      </c>
      <c r="C79" s="83" t="s">
        <v>476</v>
      </c>
      <c r="D79" s="83" t="s">
        <v>471</v>
      </c>
      <c r="E79" s="141" t="s">
        <v>199</v>
      </c>
      <c r="F79" s="141" t="s">
        <v>114</v>
      </c>
      <c r="G79" s="15">
        <v>2</v>
      </c>
      <c r="H79" s="15">
        <v>8</v>
      </c>
      <c r="I79" s="15"/>
      <c r="J79" s="15"/>
      <c r="K79" s="15"/>
      <c r="L79" s="15"/>
      <c r="M79" s="15"/>
      <c r="N79" s="15"/>
      <c r="O79" s="15"/>
      <c r="P79" s="15"/>
      <c r="Q79" s="15"/>
      <c r="R79" s="18">
        <f t="shared" si="0"/>
        <v>10</v>
      </c>
    </row>
    <row r="80" spans="1:18" ht="22.5" customHeight="1" x14ac:dyDescent="0.5">
      <c r="A80" s="84"/>
      <c r="B80" s="83" t="s">
        <v>981</v>
      </c>
      <c r="C80" s="83" t="s">
        <v>978</v>
      </c>
      <c r="D80" s="83" t="s">
        <v>471</v>
      </c>
      <c r="E80" s="142"/>
      <c r="F80" s="142"/>
      <c r="G80" s="15"/>
      <c r="H80" s="15"/>
      <c r="I80" s="15"/>
      <c r="J80" s="15"/>
      <c r="K80" s="15"/>
      <c r="L80" s="15"/>
      <c r="M80" s="15"/>
      <c r="N80" s="15"/>
      <c r="O80" s="15"/>
      <c r="P80" s="15">
        <v>6</v>
      </c>
      <c r="Q80" s="15">
        <v>6</v>
      </c>
      <c r="R80" s="18">
        <f t="shared" si="0"/>
        <v>12</v>
      </c>
    </row>
    <row r="81" spans="1:18" ht="22.5" customHeight="1" x14ac:dyDescent="0.5">
      <c r="A81" s="84"/>
      <c r="B81" s="83" t="s">
        <v>484</v>
      </c>
      <c r="C81" s="83" t="s">
        <v>486</v>
      </c>
      <c r="D81" s="83" t="s">
        <v>471</v>
      </c>
      <c r="E81" s="142"/>
      <c r="F81" s="142"/>
      <c r="G81" s="15"/>
      <c r="H81" s="15"/>
      <c r="I81" s="15"/>
      <c r="J81" s="15"/>
      <c r="K81" s="15"/>
      <c r="L81" s="15"/>
      <c r="M81" s="15"/>
      <c r="N81" s="15"/>
      <c r="O81" s="15"/>
      <c r="P81" s="15">
        <v>13</v>
      </c>
      <c r="Q81" s="15">
        <v>9</v>
      </c>
      <c r="R81" s="18">
        <f t="shared" si="0"/>
        <v>22</v>
      </c>
    </row>
    <row r="82" spans="1:18" ht="22.5" customHeight="1" x14ac:dyDescent="0.5">
      <c r="A82" s="84"/>
      <c r="B82" s="83" t="s">
        <v>1032</v>
      </c>
      <c r="C82" s="83" t="s">
        <v>1033</v>
      </c>
      <c r="D82" s="83" t="s">
        <v>779</v>
      </c>
      <c r="E82" s="142"/>
      <c r="F82" s="142"/>
      <c r="G82" s="15"/>
      <c r="H82" s="15"/>
      <c r="I82" s="15"/>
      <c r="J82" s="15"/>
      <c r="K82" s="15"/>
      <c r="L82" s="15"/>
      <c r="M82" s="15"/>
      <c r="N82" s="15"/>
      <c r="O82" s="15"/>
      <c r="P82" s="15">
        <v>13</v>
      </c>
      <c r="Q82" s="15">
        <v>8</v>
      </c>
      <c r="R82" s="18">
        <f t="shared" si="0"/>
        <v>21</v>
      </c>
    </row>
    <row r="83" spans="1:18" ht="22.5" customHeight="1" x14ac:dyDescent="0.5">
      <c r="A83" s="84"/>
      <c r="B83" s="83" t="s">
        <v>1053</v>
      </c>
      <c r="C83" s="83" t="s">
        <v>1033</v>
      </c>
      <c r="D83" s="83" t="s">
        <v>779</v>
      </c>
      <c r="E83" s="142"/>
      <c r="F83" s="142"/>
      <c r="G83" s="15"/>
      <c r="H83" s="15"/>
      <c r="I83" s="15"/>
      <c r="J83" s="15"/>
      <c r="K83" s="15"/>
      <c r="L83" s="15"/>
      <c r="M83" s="15"/>
      <c r="N83" s="15"/>
      <c r="O83" s="15"/>
      <c r="P83" s="15">
        <v>7</v>
      </c>
      <c r="Q83" s="15">
        <v>2</v>
      </c>
      <c r="R83" s="18">
        <f t="shared" si="0"/>
        <v>9</v>
      </c>
    </row>
    <row r="84" spans="1:18" ht="22.5" customHeight="1" x14ac:dyDescent="0.5">
      <c r="A84" s="84"/>
      <c r="B84" s="83" t="s">
        <v>209</v>
      </c>
      <c r="C84" s="83" t="s">
        <v>211</v>
      </c>
      <c r="D84" s="83" t="s">
        <v>147</v>
      </c>
      <c r="E84" s="142"/>
      <c r="F84" s="142"/>
      <c r="G84" s="15"/>
      <c r="H84" s="15"/>
      <c r="I84" s="15"/>
      <c r="J84" s="15"/>
      <c r="K84" s="15"/>
      <c r="L84" s="15"/>
      <c r="M84" s="15"/>
      <c r="N84" s="15"/>
      <c r="O84" s="15"/>
      <c r="P84" s="15">
        <v>9</v>
      </c>
      <c r="Q84" s="15">
        <v>23</v>
      </c>
      <c r="R84" s="18">
        <f t="shared" si="0"/>
        <v>32</v>
      </c>
    </row>
    <row r="85" spans="1:18" ht="22.5" customHeight="1" x14ac:dyDescent="0.5">
      <c r="A85" s="84"/>
      <c r="B85" s="105" t="s">
        <v>142</v>
      </c>
      <c r="C85" s="105" t="s">
        <v>171</v>
      </c>
      <c r="D85" s="105" t="s">
        <v>147</v>
      </c>
      <c r="E85" s="142"/>
      <c r="F85" s="142"/>
      <c r="G85" s="15"/>
      <c r="H85" s="15"/>
      <c r="I85" s="15"/>
      <c r="J85" s="15"/>
      <c r="K85" s="15"/>
      <c r="L85" s="15"/>
      <c r="M85" s="15"/>
      <c r="N85" s="15"/>
      <c r="O85" s="15"/>
      <c r="P85" s="15">
        <v>3</v>
      </c>
      <c r="Q85" s="15">
        <v>1</v>
      </c>
      <c r="R85" s="18">
        <f t="shared" si="0"/>
        <v>4</v>
      </c>
    </row>
    <row r="86" spans="1:18" ht="22.5" customHeight="1" x14ac:dyDescent="0.5">
      <c r="A86" s="84"/>
      <c r="B86" s="83" t="s">
        <v>146</v>
      </c>
      <c r="C86" s="83" t="s">
        <v>171</v>
      </c>
      <c r="D86" s="83" t="s">
        <v>147</v>
      </c>
      <c r="E86" s="142"/>
      <c r="F86" s="142"/>
      <c r="G86" s="15"/>
      <c r="H86" s="15"/>
      <c r="I86" s="15"/>
      <c r="J86" s="15"/>
      <c r="K86" s="15"/>
      <c r="L86" s="15"/>
      <c r="M86" s="15"/>
      <c r="N86" s="15"/>
      <c r="O86" s="15"/>
      <c r="P86" s="15">
        <v>7</v>
      </c>
      <c r="Q86" s="15">
        <v>2</v>
      </c>
      <c r="R86" s="18">
        <f t="shared" si="0"/>
        <v>9</v>
      </c>
    </row>
    <row r="87" spans="1:18" ht="22.5" customHeight="1" x14ac:dyDescent="0.5">
      <c r="A87" s="84"/>
      <c r="B87" s="83" t="s">
        <v>752</v>
      </c>
      <c r="C87" s="83" t="s">
        <v>754</v>
      </c>
      <c r="D87" s="83" t="s">
        <v>147</v>
      </c>
      <c r="E87" s="143"/>
      <c r="F87" s="143"/>
      <c r="G87" s="15"/>
      <c r="H87" s="15"/>
      <c r="I87" s="15"/>
      <c r="J87" s="15"/>
      <c r="K87" s="15"/>
      <c r="L87" s="15"/>
      <c r="M87" s="15"/>
      <c r="N87" s="15"/>
      <c r="O87" s="15"/>
      <c r="P87" s="15">
        <v>2</v>
      </c>
      <c r="Q87" s="15">
        <v>4</v>
      </c>
      <c r="R87" s="18">
        <f t="shared" si="0"/>
        <v>6</v>
      </c>
    </row>
    <row r="88" spans="1:18" ht="22.5" customHeight="1" x14ac:dyDescent="0.5">
      <c r="A88" s="84">
        <v>11</v>
      </c>
      <c r="B88" s="83" t="s">
        <v>487</v>
      </c>
      <c r="C88" s="83" t="s">
        <v>489</v>
      </c>
      <c r="D88" s="83" t="s">
        <v>471</v>
      </c>
      <c r="E88" s="141" t="s">
        <v>200</v>
      </c>
      <c r="F88" s="141" t="s">
        <v>116</v>
      </c>
      <c r="G88" s="15">
        <v>2</v>
      </c>
      <c r="H88" s="15">
        <v>12</v>
      </c>
      <c r="I88" s="15"/>
      <c r="J88" s="15"/>
      <c r="K88" s="15"/>
      <c r="L88" s="15"/>
      <c r="M88" s="15">
        <v>1</v>
      </c>
      <c r="N88" s="15"/>
      <c r="O88" s="15"/>
      <c r="P88" s="15"/>
      <c r="Q88" s="15"/>
      <c r="R88" s="18">
        <f t="shared" si="0"/>
        <v>15</v>
      </c>
    </row>
    <row r="89" spans="1:18" ht="22.5" customHeight="1" x14ac:dyDescent="0.5">
      <c r="A89" s="84"/>
      <c r="B89" s="83" t="s">
        <v>721</v>
      </c>
      <c r="C89" s="83" t="s">
        <v>743</v>
      </c>
      <c r="D89" s="83" t="s">
        <v>471</v>
      </c>
      <c r="E89" s="142"/>
      <c r="F89" s="142"/>
      <c r="G89" s="15"/>
      <c r="H89" s="15"/>
      <c r="I89" s="15"/>
      <c r="J89" s="15"/>
      <c r="K89" s="15"/>
      <c r="L89" s="15"/>
      <c r="M89" s="15"/>
      <c r="N89" s="15"/>
      <c r="O89" s="15"/>
      <c r="P89" s="15">
        <v>5</v>
      </c>
      <c r="Q89" s="15">
        <v>3</v>
      </c>
      <c r="R89" s="18">
        <f t="shared" si="0"/>
        <v>8</v>
      </c>
    </row>
    <row r="90" spans="1:18" ht="22.5" customHeight="1" x14ac:dyDescent="0.5">
      <c r="A90" s="84"/>
      <c r="B90" s="83" t="s">
        <v>1051</v>
      </c>
      <c r="C90" s="83" t="s">
        <v>1033</v>
      </c>
      <c r="D90" s="83" t="s">
        <v>779</v>
      </c>
      <c r="E90" s="142"/>
      <c r="F90" s="142"/>
      <c r="G90" s="15"/>
      <c r="H90" s="15"/>
      <c r="I90" s="15"/>
      <c r="J90" s="15"/>
      <c r="K90" s="15"/>
      <c r="L90" s="15"/>
      <c r="M90" s="15"/>
      <c r="N90" s="15"/>
      <c r="O90" s="15"/>
      <c r="P90" s="15">
        <v>7</v>
      </c>
      <c r="Q90" s="15">
        <v>5</v>
      </c>
      <c r="R90" s="18">
        <f t="shared" si="0"/>
        <v>12</v>
      </c>
    </row>
    <row r="91" spans="1:18" ht="22.5" customHeight="1" x14ac:dyDescent="0.5">
      <c r="A91" s="84"/>
      <c r="B91" s="83" t="s">
        <v>558</v>
      </c>
      <c r="C91" s="83" t="s">
        <v>151</v>
      </c>
      <c r="D91" s="83" t="s">
        <v>147</v>
      </c>
      <c r="E91" s="142"/>
      <c r="F91" s="142"/>
      <c r="G91" s="15"/>
      <c r="H91" s="15"/>
      <c r="I91" s="15"/>
      <c r="J91" s="15"/>
      <c r="K91" s="15"/>
      <c r="L91" s="15"/>
      <c r="M91" s="15"/>
      <c r="N91" s="15"/>
      <c r="O91" s="15"/>
      <c r="P91" s="15">
        <v>6</v>
      </c>
      <c r="Q91" s="15">
        <v>2</v>
      </c>
      <c r="R91" s="18">
        <f t="shared" si="0"/>
        <v>8</v>
      </c>
    </row>
    <row r="92" spans="1:18" ht="22.5" customHeight="1" x14ac:dyDescent="0.5">
      <c r="A92" s="84"/>
      <c r="B92" s="83" t="s">
        <v>1104</v>
      </c>
      <c r="C92" s="83" t="s">
        <v>472</v>
      </c>
      <c r="D92" s="83" t="s">
        <v>147</v>
      </c>
      <c r="E92" s="142"/>
      <c r="F92" s="142"/>
      <c r="G92" s="15"/>
      <c r="H92" s="15"/>
      <c r="I92" s="15"/>
      <c r="J92" s="15"/>
      <c r="K92" s="15"/>
      <c r="L92" s="15"/>
      <c r="M92" s="15"/>
      <c r="N92" s="15"/>
      <c r="O92" s="15"/>
      <c r="P92" s="15">
        <v>2</v>
      </c>
      <c r="Q92" s="15"/>
      <c r="R92" s="18">
        <f t="shared" si="0"/>
        <v>2</v>
      </c>
    </row>
    <row r="93" spans="1:18" ht="22.5" customHeight="1" x14ac:dyDescent="0.5">
      <c r="A93" s="84"/>
      <c r="B93" s="85" t="s">
        <v>141</v>
      </c>
      <c r="C93" s="85" t="s">
        <v>170</v>
      </c>
      <c r="D93" s="85" t="s">
        <v>147</v>
      </c>
      <c r="E93" s="142"/>
      <c r="F93" s="142"/>
      <c r="G93" s="15"/>
      <c r="H93" s="15"/>
      <c r="I93" s="15"/>
      <c r="J93" s="15"/>
      <c r="K93" s="15"/>
      <c r="L93" s="15"/>
      <c r="M93" s="15"/>
      <c r="N93" s="15"/>
      <c r="O93" s="15"/>
      <c r="P93" s="15">
        <v>8</v>
      </c>
      <c r="Q93" s="15">
        <v>10</v>
      </c>
      <c r="R93" s="18">
        <f t="shared" si="0"/>
        <v>18</v>
      </c>
    </row>
    <row r="94" spans="1:18" ht="22.5" customHeight="1" x14ac:dyDescent="0.5">
      <c r="A94" s="84"/>
      <c r="B94" s="83" t="s">
        <v>1145</v>
      </c>
      <c r="C94" s="83" t="s">
        <v>1151</v>
      </c>
      <c r="D94" s="83" t="s">
        <v>147</v>
      </c>
      <c r="E94" s="143"/>
      <c r="F94" s="143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>
        <v>4</v>
      </c>
      <c r="R94" s="18">
        <f t="shared" si="0"/>
        <v>4</v>
      </c>
    </row>
    <row r="95" spans="1:18" ht="22.5" customHeight="1" x14ac:dyDescent="0.5">
      <c r="A95" s="84">
        <v>12</v>
      </c>
      <c r="B95" s="83" t="s">
        <v>948</v>
      </c>
      <c r="C95" s="83" t="s">
        <v>950</v>
      </c>
      <c r="D95" s="83" t="s">
        <v>471</v>
      </c>
      <c r="E95" s="141" t="s">
        <v>201</v>
      </c>
      <c r="F95" s="141" t="s">
        <v>130</v>
      </c>
      <c r="G95" s="15"/>
      <c r="H95" s="15">
        <v>4</v>
      </c>
      <c r="I95" s="15"/>
      <c r="J95" s="15"/>
      <c r="K95" s="15"/>
      <c r="L95" s="15"/>
      <c r="M95" s="15"/>
      <c r="N95" s="15">
        <v>1</v>
      </c>
      <c r="O95" s="15"/>
      <c r="P95" s="15"/>
      <c r="Q95" s="15"/>
      <c r="R95" s="18">
        <f t="shared" si="0"/>
        <v>5</v>
      </c>
    </row>
    <row r="96" spans="1:18" ht="22.5" customHeight="1" x14ac:dyDescent="0.5">
      <c r="A96" s="84"/>
      <c r="B96" s="83" t="s">
        <v>976</v>
      </c>
      <c r="C96" s="83" t="s">
        <v>978</v>
      </c>
      <c r="D96" s="83" t="s">
        <v>471</v>
      </c>
      <c r="E96" s="142"/>
      <c r="F96" s="142"/>
      <c r="G96" s="15"/>
      <c r="H96" s="15"/>
      <c r="I96" s="15"/>
      <c r="J96" s="15"/>
      <c r="K96" s="15"/>
      <c r="L96" s="15"/>
      <c r="M96" s="15"/>
      <c r="N96" s="15"/>
      <c r="O96" s="15"/>
      <c r="P96" s="15">
        <v>4</v>
      </c>
      <c r="Q96" s="15">
        <v>9</v>
      </c>
      <c r="R96" s="18">
        <f t="shared" si="0"/>
        <v>13</v>
      </c>
    </row>
    <row r="97" spans="1:18" ht="22.5" customHeight="1" x14ac:dyDescent="0.5">
      <c r="A97" s="84"/>
      <c r="B97" s="83" t="s">
        <v>483</v>
      </c>
      <c r="C97" s="83" t="s">
        <v>486</v>
      </c>
      <c r="D97" s="83" t="s">
        <v>471</v>
      </c>
      <c r="E97" s="142"/>
      <c r="F97" s="142"/>
      <c r="G97" s="15"/>
      <c r="H97" s="15"/>
      <c r="I97" s="15"/>
      <c r="J97" s="15"/>
      <c r="K97" s="15"/>
      <c r="L97" s="15"/>
      <c r="M97" s="15"/>
      <c r="N97" s="15"/>
      <c r="O97" s="15"/>
      <c r="P97" s="15">
        <v>4</v>
      </c>
      <c r="Q97" s="15">
        <v>3</v>
      </c>
      <c r="R97" s="18">
        <f t="shared" si="0"/>
        <v>7</v>
      </c>
    </row>
    <row r="98" spans="1:18" ht="22.5" customHeight="1" x14ac:dyDescent="0.5">
      <c r="A98" s="84"/>
      <c r="B98" s="83" t="s">
        <v>1034</v>
      </c>
      <c r="C98" s="83" t="s">
        <v>1033</v>
      </c>
      <c r="D98" s="83" t="s">
        <v>779</v>
      </c>
      <c r="E98" s="142"/>
      <c r="F98" s="142"/>
      <c r="G98" s="15"/>
      <c r="H98" s="15"/>
      <c r="I98" s="15"/>
      <c r="J98" s="15"/>
      <c r="K98" s="15"/>
      <c r="L98" s="15"/>
      <c r="M98" s="15"/>
      <c r="N98" s="15"/>
      <c r="O98" s="15"/>
      <c r="P98" s="15">
        <v>4</v>
      </c>
      <c r="Q98" s="15">
        <v>11</v>
      </c>
      <c r="R98" s="18">
        <f t="shared" si="0"/>
        <v>15</v>
      </c>
    </row>
    <row r="99" spans="1:18" ht="22.5" customHeight="1" x14ac:dyDescent="0.5">
      <c r="A99" s="84"/>
      <c r="B99" s="83" t="s">
        <v>1055</v>
      </c>
      <c r="C99" s="83" t="s">
        <v>1033</v>
      </c>
      <c r="D99" s="83" t="s">
        <v>779</v>
      </c>
      <c r="E99" s="142"/>
      <c r="F99" s="142"/>
      <c r="G99" s="15"/>
      <c r="H99" s="15"/>
      <c r="I99" s="15"/>
      <c r="J99" s="15"/>
      <c r="K99" s="15"/>
      <c r="L99" s="15"/>
      <c r="M99" s="15"/>
      <c r="N99" s="15"/>
      <c r="O99" s="15"/>
      <c r="P99" s="15">
        <v>1</v>
      </c>
      <c r="Q99" s="15">
        <v>8</v>
      </c>
      <c r="R99" s="18">
        <f t="shared" si="0"/>
        <v>9</v>
      </c>
    </row>
    <row r="100" spans="1:18" ht="22.5" customHeight="1" x14ac:dyDescent="0.5">
      <c r="A100" s="84"/>
      <c r="B100" s="83" t="s">
        <v>451</v>
      </c>
      <c r="C100" s="83" t="s">
        <v>924</v>
      </c>
      <c r="D100" s="83" t="s">
        <v>147</v>
      </c>
      <c r="E100" s="142"/>
      <c r="F100" s="142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9</v>
      </c>
      <c r="Q100" s="15">
        <v>8</v>
      </c>
      <c r="R100" s="18">
        <f t="shared" si="0"/>
        <v>17</v>
      </c>
    </row>
    <row r="101" spans="1:18" ht="22.5" customHeight="1" x14ac:dyDescent="0.5">
      <c r="A101" s="84"/>
      <c r="B101" s="83" t="s">
        <v>1106</v>
      </c>
      <c r="C101" s="83" t="s">
        <v>472</v>
      </c>
      <c r="D101" s="83" t="s">
        <v>147</v>
      </c>
      <c r="E101" s="142"/>
      <c r="F101" s="142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1</v>
      </c>
      <c r="Q101" s="15">
        <v>3</v>
      </c>
      <c r="R101" s="18">
        <f t="shared" si="0"/>
        <v>4</v>
      </c>
    </row>
    <row r="102" spans="1:18" ht="22.5" customHeight="1" x14ac:dyDescent="0.5">
      <c r="A102" s="84"/>
      <c r="B102" s="83" t="s">
        <v>1136</v>
      </c>
      <c r="C102" s="83" t="s">
        <v>555</v>
      </c>
      <c r="D102" s="83" t="s">
        <v>147</v>
      </c>
      <c r="E102" s="142"/>
      <c r="F102" s="142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>
        <v>11</v>
      </c>
      <c r="R102" s="18">
        <f t="shared" si="0"/>
        <v>11</v>
      </c>
    </row>
    <row r="103" spans="1:18" ht="22.5" customHeight="1" x14ac:dyDescent="0.5">
      <c r="A103" s="84"/>
      <c r="B103" s="83" t="s">
        <v>912</v>
      </c>
      <c r="C103" s="83" t="s">
        <v>919</v>
      </c>
      <c r="D103" s="83" t="s">
        <v>147</v>
      </c>
      <c r="E103" s="143"/>
      <c r="F103" s="143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2</v>
      </c>
      <c r="Q103" s="15">
        <v>6</v>
      </c>
      <c r="R103" s="18">
        <f t="shared" si="0"/>
        <v>8</v>
      </c>
    </row>
    <row r="104" spans="1:18" ht="22.5" customHeight="1" x14ac:dyDescent="0.5">
      <c r="A104" s="84">
        <v>13</v>
      </c>
      <c r="B104" s="83" t="s">
        <v>538</v>
      </c>
      <c r="C104" s="83" t="s">
        <v>545</v>
      </c>
      <c r="D104" s="83" t="s">
        <v>509</v>
      </c>
      <c r="E104" s="141" t="s">
        <v>202</v>
      </c>
      <c r="F104" s="141" t="s">
        <v>132</v>
      </c>
      <c r="G104" s="17">
        <v>1</v>
      </c>
      <c r="H104" s="17">
        <v>7</v>
      </c>
      <c r="I104" s="17"/>
      <c r="J104" s="17"/>
      <c r="K104" s="17"/>
      <c r="L104" s="17"/>
      <c r="M104" s="17">
        <v>1</v>
      </c>
      <c r="N104" s="17"/>
      <c r="O104" s="17"/>
      <c r="P104" s="17"/>
      <c r="Q104" s="17"/>
      <c r="R104" s="18">
        <f t="shared" si="0"/>
        <v>9</v>
      </c>
    </row>
    <row r="105" spans="1:18" ht="22.5" customHeight="1" x14ac:dyDescent="0.5">
      <c r="A105" s="84"/>
      <c r="B105" s="83" t="s">
        <v>976</v>
      </c>
      <c r="C105" s="83" t="s">
        <v>978</v>
      </c>
      <c r="D105" s="83" t="s">
        <v>471</v>
      </c>
      <c r="E105" s="142"/>
      <c r="F105" s="142"/>
      <c r="G105" s="17"/>
      <c r="H105" s="17"/>
      <c r="I105" s="17"/>
      <c r="J105" s="17"/>
      <c r="K105" s="17"/>
      <c r="L105" s="17"/>
      <c r="M105" s="17"/>
      <c r="N105" s="17"/>
      <c r="O105" s="17"/>
      <c r="P105" s="17">
        <v>16</v>
      </c>
      <c r="Q105" s="17">
        <v>37</v>
      </c>
      <c r="R105" s="18">
        <f t="shared" si="0"/>
        <v>53</v>
      </c>
    </row>
    <row r="106" spans="1:18" ht="22.5" customHeight="1" x14ac:dyDescent="0.5">
      <c r="A106" s="84"/>
      <c r="B106" s="83" t="s">
        <v>1022</v>
      </c>
      <c r="C106" s="83" t="s">
        <v>965</v>
      </c>
      <c r="D106" s="83" t="s">
        <v>471</v>
      </c>
      <c r="E106" s="142"/>
      <c r="F106" s="142"/>
      <c r="G106" s="17"/>
      <c r="H106" s="17"/>
      <c r="I106" s="17"/>
      <c r="J106" s="17"/>
      <c r="K106" s="17"/>
      <c r="L106" s="17"/>
      <c r="M106" s="17"/>
      <c r="N106" s="17"/>
      <c r="O106" s="17"/>
      <c r="P106" s="17">
        <v>3</v>
      </c>
      <c r="Q106" s="17">
        <v>7</v>
      </c>
      <c r="R106" s="18">
        <f t="shared" si="0"/>
        <v>10</v>
      </c>
    </row>
    <row r="107" spans="1:18" ht="22.5" customHeight="1" x14ac:dyDescent="0.5">
      <c r="A107" s="84"/>
      <c r="B107" s="83" t="s">
        <v>789</v>
      </c>
      <c r="C107" s="83" t="s">
        <v>800</v>
      </c>
      <c r="D107" s="83" t="s">
        <v>779</v>
      </c>
      <c r="E107" s="142"/>
      <c r="F107" s="142"/>
      <c r="G107" s="17"/>
      <c r="H107" s="17"/>
      <c r="I107" s="17"/>
      <c r="J107" s="17"/>
      <c r="K107" s="17"/>
      <c r="L107" s="17"/>
      <c r="M107" s="17"/>
      <c r="N107" s="17"/>
      <c r="O107" s="17"/>
      <c r="P107" s="17">
        <v>8</v>
      </c>
      <c r="Q107" s="17">
        <v>29</v>
      </c>
      <c r="R107" s="18">
        <f t="shared" si="0"/>
        <v>37</v>
      </c>
    </row>
    <row r="108" spans="1:18" ht="22.5" customHeight="1" x14ac:dyDescent="0.5">
      <c r="A108" s="84"/>
      <c r="B108" s="85" t="s">
        <v>1058</v>
      </c>
      <c r="C108" s="85" t="s">
        <v>1033</v>
      </c>
      <c r="D108" s="85" t="s">
        <v>779</v>
      </c>
      <c r="E108" s="142"/>
      <c r="F108" s="142"/>
      <c r="G108" s="17"/>
      <c r="H108" s="17"/>
      <c r="I108" s="17"/>
      <c r="J108" s="17"/>
      <c r="K108" s="17"/>
      <c r="L108" s="17"/>
      <c r="M108" s="17"/>
      <c r="N108" s="17"/>
      <c r="O108" s="17"/>
      <c r="P108" s="17">
        <v>10</v>
      </c>
      <c r="Q108" s="17">
        <v>15</v>
      </c>
      <c r="R108" s="18">
        <f t="shared" si="0"/>
        <v>25</v>
      </c>
    </row>
    <row r="109" spans="1:18" ht="22.5" customHeight="1" x14ac:dyDescent="0.5">
      <c r="A109" s="84"/>
      <c r="B109" s="83" t="s">
        <v>1075</v>
      </c>
      <c r="C109" s="83" t="s">
        <v>978</v>
      </c>
      <c r="D109" s="83" t="s">
        <v>147</v>
      </c>
      <c r="E109" s="142"/>
      <c r="F109" s="142"/>
      <c r="G109" s="17"/>
      <c r="H109" s="17"/>
      <c r="I109" s="17"/>
      <c r="J109" s="17"/>
      <c r="K109" s="17"/>
      <c r="L109" s="17"/>
      <c r="M109" s="17"/>
      <c r="N109" s="17"/>
      <c r="O109" s="17"/>
      <c r="P109" s="17">
        <v>3</v>
      </c>
      <c r="Q109" s="17">
        <v>3</v>
      </c>
      <c r="R109" s="18">
        <f t="shared" si="0"/>
        <v>6</v>
      </c>
    </row>
    <row r="110" spans="1:18" ht="22.5" customHeight="1" x14ac:dyDescent="0.5">
      <c r="A110" s="84"/>
      <c r="B110" s="86">
        <v>29</v>
      </c>
      <c r="C110" s="83" t="s">
        <v>472</v>
      </c>
      <c r="D110" s="83" t="s">
        <v>471</v>
      </c>
      <c r="E110" s="142"/>
      <c r="F110" s="142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8</v>
      </c>
      <c r="Q110" s="17">
        <v>10</v>
      </c>
      <c r="R110" s="18">
        <f t="shared" si="0"/>
        <v>18</v>
      </c>
    </row>
    <row r="111" spans="1:18" ht="22.5" customHeight="1" x14ac:dyDescent="0.5">
      <c r="A111" s="84"/>
      <c r="B111" s="85" t="s">
        <v>142</v>
      </c>
      <c r="C111" s="85" t="s">
        <v>1129</v>
      </c>
      <c r="D111" s="85" t="s">
        <v>147</v>
      </c>
      <c r="E111" s="142"/>
      <c r="F111" s="142"/>
      <c r="G111" s="17"/>
      <c r="H111" s="17"/>
      <c r="I111" s="17"/>
      <c r="J111" s="17"/>
      <c r="K111" s="17"/>
      <c r="L111" s="17"/>
      <c r="M111" s="17"/>
      <c r="N111" s="17"/>
      <c r="O111" s="17"/>
      <c r="P111" s="17">
        <v>17</v>
      </c>
      <c r="Q111" s="17">
        <v>8</v>
      </c>
      <c r="R111" s="18">
        <f t="shared" si="0"/>
        <v>25</v>
      </c>
    </row>
    <row r="112" spans="1:18" ht="22.5" customHeight="1" x14ac:dyDescent="0.5">
      <c r="A112" s="84"/>
      <c r="B112" s="83" t="s">
        <v>1149</v>
      </c>
      <c r="C112" s="83" t="s">
        <v>1153</v>
      </c>
      <c r="D112" s="83" t="s">
        <v>147</v>
      </c>
      <c r="E112" s="143"/>
      <c r="F112" s="143"/>
      <c r="G112" s="17"/>
      <c r="H112" s="17"/>
      <c r="I112" s="17"/>
      <c r="J112" s="17"/>
      <c r="K112" s="17"/>
      <c r="L112" s="17"/>
      <c r="M112" s="17"/>
      <c r="N112" s="17"/>
      <c r="O112" s="17"/>
      <c r="P112" s="17">
        <v>2</v>
      </c>
      <c r="Q112" s="17">
        <v>12</v>
      </c>
      <c r="R112" s="18">
        <f t="shared" si="0"/>
        <v>14</v>
      </c>
    </row>
    <row r="113" spans="1:18" ht="22.5" customHeight="1" x14ac:dyDescent="0.5">
      <c r="A113" s="84">
        <v>14</v>
      </c>
      <c r="B113" s="83" t="s">
        <v>534</v>
      </c>
      <c r="C113" s="83" t="s">
        <v>533</v>
      </c>
      <c r="D113" s="83" t="s">
        <v>509</v>
      </c>
      <c r="E113" s="149" t="s">
        <v>275</v>
      </c>
      <c r="F113" s="146" t="s">
        <v>881</v>
      </c>
      <c r="G113" s="4"/>
      <c r="H113" s="4">
        <v>2</v>
      </c>
      <c r="I113" s="4"/>
      <c r="J113" s="4"/>
      <c r="K113" s="4"/>
      <c r="L113" s="4"/>
      <c r="M113" s="4">
        <v>1</v>
      </c>
      <c r="N113" s="4">
        <v>3</v>
      </c>
      <c r="O113" s="4"/>
      <c r="P113" s="4"/>
      <c r="Q113" s="4"/>
      <c r="R113" s="18">
        <f t="shared" si="0"/>
        <v>6</v>
      </c>
    </row>
    <row r="114" spans="1:18" ht="22.5" customHeight="1" x14ac:dyDescent="0.5">
      <c r="A114" s="84"/>
      <c r="B114" s="83" t="s">
        <v>632</v>
      </c>
      <c r="C114" s="83" t="s">
        <v>52</v>
      </c>
      <c r="D114" s="83" t="s">
        <v>626</v>
      </c>
      <c r="E114" s="150"/>
      <c r="F114" s="147"/>
      <c r="G114" s="4"/>
      <c r="H114" s="4"/>
      <c r="I114" s="4"/>
      <c r="J114" s="4"/>
      <c r="K114" s="4"/>
      <c r="L114" s="4"/>
      <c r="M114" s="4"/>
      <c r="N114" s="4"/>
      <c r="O114" s="4"/>
      <c r="P114" s="4">
        <v>6</v>
      </c>
      <c r="Q114" s="4">
        <v>4</v>
      </c>
      <c r="R114" s="18">
        <f t="shared" si="0"/>
        <v>10</v>
      </c>
    </row>
    <row r="115" spans="1:18" ht="22.5" customHeight="1" x14ac:dyDescent="0.5">
      <c r="A115" s="84"/>
      <c r="B115" s="83" t="s">
        <v>990</v>
      </c>
      <c r="C115" s="83" t="s">
        <v>991</v>
      </c>
      <c r="D115" s="83" t="s">
        <v>626</v>
      </c>
      <c r="E115" s="150"/>
      <c r="F115" s="147"/>
      <c r="G115" s="4"/>
      <c r="H115" s="4"/>
      <c r="I115" s="4"/>
      <c r="J115" s="4"/>
      <c r="K115" s="4"/>
      <c r="L115" s="4"/>
      <c r="M115" s="4"/>
      <c r="N115" s="4"/>
      <c r="O115" s="4"/>
      <c r="P115" s="4">
        <v>8</v>
      </c>
      <c r="Q115" s="4">
        <v>1</v>
      </c>
      <c r="R115" s="18">
        <f t="shared" si="0"/>
        <v>9</v>
      </c>
    </row>
    <row r="116" spans="1:18" ht="22.5" customHeight="1" x14ac:dyDescent="0.5">
      <c r="A116" s="84"/>
      <c r="B116" s="83" t="s">
        <v>1042</v>
      </c>
      <c r="C116" s="83" t="s">
        <v>741</v>
      </c>
      <c r="D116" s="83" t="s">
        <v>626</v>
      </c>
      <c r="E116" s="150"/>
      <c r="F116" s="147"/>
      <c r="G116" s="4"/>
      <c r="H116" s="4"/>
      <c r="I116" s="4"/>
      <c r="J116" s="4"/>
      <c r="K116" s="4"/>
      <c r="L116" s="4"/>
      <c r="M116" s="4"/>
      <c r="N116" s="4"/>
      <c r="O116" s="4"/>
      <c r="P116" s="4">
        <v>6</v>
      </c>
      <c r="Q116" s="4">
        <v>3</v>
      </c>
      <c r="R116" s="18">
        <f t="shared" si="0"/>
        <v>9</v>
      </c>
    </row>
    <row r="117" spans="1:18" ht="22.5" customHeight="1" x14ac:dyDescent="0.5">
      <c r="A117" s="84"/>
      <c r="B117" s="83" t="s">
        <v>639</v>
      </c>
      <c r="C117" s="83" t="s">
        <v>476</v>
      </c>
      <c r="D117" s="83" t="s">
        <v>626</v>
      </c>
      <c r="E117" s="150"/>
      <c r="F117" s="147"/>
      <c r="G117" s="4"/>
      <c r="H117" s="4"/>
      <c r="I117" s="4"/>
      <c r="J117" s="4"/>
      <c r="K117" s="4"/>
      <c r="L117" s="4"/>
      <c r="M117" s="4"/>
      <c r="N117" s="4"/>
      <c r="O117" s="4"/>
      <c r="P117" s="4">
        <v>9</v>
      </c>
      <c r="Q117" s="4"/>
      <c r="R117" s="18">
        <f t="shared" si="0"/>
        <v>9</v>
      </c>
    </row>
    <row r="118" spans="1:18" ht="22.5" customHeight="1" x14ac:dyDescent="0.5">
      <c r="A118" s="84"/>
      <c r="B118" s="83" t="s">
        <v>443</v>
      </c>
      <c r="C118" s="83" t="s">
        <v>444</v>
      </c>
      <c r="D118" s="83" t="s">
        <v>140</v>
      </c>
      <c r="E118" s="150"/>
      <c r="F118" s="147"/>
      <c r="G118" s="4"/>
      <c r="H118" s="4"/>
      <c r="I118" s="4"/>
      <c r="J118" s="4"/>
      <c r="K118" s="4"/>
      <c r="L118" s="4"/>
      <c r="M118" s="4"/>
      <c r="N118" s="4"/>
      <c r="O118" s="4"/>
      <c r="P118" s="4">
        <v>5</v>
      </c>
      <c r="Q118" s="4">
        <v>1</v>
      </c>
      <c r="R118" s="18">
        <f t="shared" si="0"/>
        <v>6</v>
      </c>
    </row>
    <row r="119" spans="1:18" ht="22.5" customHeight="1" x14ac:dyDescent="0.5">
      <c r="A119" s="84"/>
      <c r="B119" s="83" t="s">
        <v>1092</v>
      </c>
      <c r="C119" s="83" t="s">
        <v>1094</v>
      </c>
      <c r="D119" s="83" t="s">
        <v>626</v>
      </c>
      <c r="E119" s="150"/>
      <c r="F119" s="147"/>
      <c r="G119" s="4"/>
      <c r="H119" s="4"/>
      <c r="I119" s="4"/>
      <c r="J119" s="4"/>
      <c r="K119" s="4"/>
      <c r="L119" s="4"/>
      <c r="M119" s="4"/>
      <c r="N119" s="4"/>
      <c r="O119" s="4"/>
      <c r="P119" s="4">
        <v>9</v>
      </c>
      <c r="Q119" s="4">
        <v>1</v>
      </c>
      <c r="R119" s="18">
        <f t="shared" si="0"/>
        <v>10</v>
      </c>
    </row>
    <row r="120" spans="1:18" ht="22.5" customHeight="1" x14ac:dyDescent="0.5">
      <c r="A120" s="84"/>
      <c r="B120" s="83" t="s">
        <v>252</v>
      </c>
      <c r="C120" s="83" t="s">
        <v>266</v>
      </c>
      <c r="D120" s="83" t="s">
        <v>253</v>
      </c>
      <c r="E120" s="150"/>
      <c r="F120" s="147"/>
      <c r="G120" s="4"/>
      <c r="H120" s="4"/>
      <c r="I120" s="4"/>
      <c r="J120" s="4"/>
      <c r="K120" s="4"/>
      <c r="L120" s="4"/>
      <c r="M120" s="4"/>
      <c r="N120" s="4"/>
      <c r="O120" s="4"/>
      <c r="P120" s="4">
        <v>10</v>
      </c>
      <c r="Q120" s="4">
        <v>10</v>
      </c>
      <c r="R120" s="18">
        <f t="shared" si="0"/>
        <v>20</v>
      </c>
    </row>
    <row r="121" spans="1:18" ht="22.5" customHeight="1" x14ac:dyDescent="0.5">
      <c r="A121" s="84"/>
      <c r="B121" s="83" t="s">
        <v>250</v>
      </c>
      <c r="C121" s="83" t="s">
        <v>265</v>
      </c>
      <c r="D121" s="83" t="s">
        <v>253</v>
      </c>
      <c r="E121" s="151"/>
      <c r="F121" s="148"/>
      <c r="G121" s="4"/>
      <c r="H121" s="4"/>
      <c r="I121" s="4"/>
      <c r="J121" s="4"/>
      <c r="K121" s="4"/>
      <c r="L121" s="4"/>
      <c r="M121" s="4"/>
      <c r="N121" s="4"/>
      <c r="O121" s="4"/>
      <c r="P121" s="4">
        <v>8</v>
      </c>
      <c r="Q121" s="4"/>
      <c r="R121" s="18">
        <f t="shared" si="0"/>
        <v>8</v>
      </c>
    </row>
    <row r="122" spans="1:18" ht="22.5" customHeight="1" x14ac:dyDescent="0.5">
      <c r="A122" s="84">
        <v>15</v>
      </c>
      <c r="B122" s="83" t="s">
        <v>531</v>
      </c>
      <c r="C122" s="83" t="s">
        <v>533</v>
      </c>
      <c r="D122" s="83" t="s">
        <v>509</v>
      </c>
      <c r="E122" s="146" t="s">
        <v>1073</v>
      </c>
      <c r="F122" s="146" t="s">
        <v>879</v>
      </c>
      <c r="G122" s="4">
        <v>3</v>
      </c>
      <c r="H122" s="4">
        <v>3</v>
      </c>
      <c r="I122" s="4"/>
      <c r="J122" s="4"/>
      <c r="K122" s="4"/>
      <c r="L122" s="4"/>
      <c r="M122" s="4">
        <v>4</v>
      </c>
      <c r="N122" s="4"/>
      <c r="O122" s="4"/>
      <c r="P122" s="4"/>
      <c r="Q122" s="4"/>
      <c r="R122" s="18">
        <f t="shared" si="0"/>
        <v>10</v>
      </c>
    </row>
    <row r="123" spans="1:18" ht="22.5" customHeight="1" x14ac:dyDescent="0.5">
      <c r="A123" s="84"/>
      <c r="B123" s="83" t="s">
        <v>165</v>
      </c>
      <c r="C123" s="83" t="s">
        <v>167</v>
      </c>
      <c r="D123" s="83" t="s">
        <v>140</v>
      </c>
      <c r="E123" s="147"/>
      <c r="F123" s="147"/>
      <c r="G123" s="4"/>
      <c r="H123" s="4"/>
      <c r="I123" s="4"/>
      <c r="J123" s="4"/>
      <c r="K123" s="4"/>
      <c r="L123" s="4"/>
      <c r="M123" s="4"/>
      <c r="N123" s="4"/>
      <c r="O123" s="4"/>
      <c r="P123" s="4">
        <v>4</v>
      </c>
      <c r="Q123" s="4">
        <v>6</v>
      </c>
      <c r="R123" s="18">
        <f t="shared" si="0"/>
        <v>10</v>
      </c>
    </row>
    <row r="124" spans="1:18" ht="22.5" customHeight="1" x14ac:dyDescent="0.5">
      <c r="A124" s="84"/>
      <c r="B124" s="83" t="s">
        <v>998</v>
      </c>
      <c r="C124" s="83" t="s">
        <v>997</v>
      </c>
      <c r="D124" s="83" t="s">
        <v>626</v>
      </c>
      <c r="E124" s="147"/>
      <c r="F124" s="147"/>
      <c r="G124" s="4"/>
      <c r="H124" s="4"/>
      <c r="I124" s="4"/>
      <c r="J124" s="4"/>
      <c r="K124" s="4"/>
      <c r="L124" s="4"/>
      <c r="M124" s="4"/>
      <c r="N124" s="4"/>
      <c r="O124" s="4"/>
      <c r="P124" s="4">
        <v>8</v>
      </c>
      <c r="Q124" s="4">
        <v>9</v>
      </c>
      <c r="R124" s="18">
        <f t="shared" si="0"/>
        <v>17</v>
      </c>
    </row>
    <row r="125" spans="1:18" ht="22.5" customHeight="1" x14ac:dyDescent="0.5">
      <c r="A125" s="84"/>
      <c r="B125" s="85" t="s">
        <v>139</v>
      </c>
      <c r="C125" s="85" t="s">
        <v>90</v>
      </c>
      <c r="D125" s="85" t="s">
        <v>140</v>
      </c>
      <c r="E125" s="147"/>
      <c r="F125" s="147"/>
      <c r="G125" s="4"/>
      <c r="H125" s="4"/>
      <c r="I125" s="4"/>
      <c r="J125" s="4"/>
      <c r="K125" s="4"/>
      <c r="L125" s="4"/>
      <c r="M125" s="4"/>
      <c r="N125" s="4"/>
      <c r="O125" s="4"/>
      <c r="P125" s="4">
        <v>3</v>
      </c>
      <c r="Q125" s="4">
        <v>4</v>
      </c>
      <c r="R125" s="18">
        <f t="shared" si="0"/>
        <v>7</v>
      </c>
    </row>
    <row r="126" spans="1:18" ht="22.5" customHeight="1" x14ac:dyDescent="0.5">
      <c r="A126" s="84"/>
      <c r="B126" s="83" t="s">
        <v>1060</v>
      </c>
      <c r="C126" s="83" t="s">
        <v>1062</v>
      </c>
      <c r="D126" s="83" t="s">
        <v>626</v>
      </c>
      <c r="E126" s="147"/>
      <c r="F126" s="147"/>
      <c r="G126" s="4"/>
      <c r="H126" s="4"/>
      <c r="I126" s="4"/>
      <c r="J126" s="4"/>
      <c r="K126" s="4"/>
      <c r="L126" s="4"/>
      <c r="M126" s="4"/>
      <c r="N126" s="4"/>
      <c r="O126" s="4"/>
      <c r="P126" s="4">
        <v>3</v>
      </c>
      <c r="Q126" s="4">
        <v>1</v>
      </c>
      <c r="R126" s="18">
        <f t="shared" si="0"/>
        <v>4</v>
      </c>
    </row>
    <row r="127" spans="1:18" ht="22.5" customHeight="1" x14ac:dyDescent="0.5">
      <c r="A127" s="84"/>
      <c r="B127" s="83" t="s">
        <v>440</v>
      </c>
      <c r="C127" s="83" t="s">
        <v>421</v>
      </c>
      <c r="D127" s="83" t="s">
        <v>140</v>
      </c>
      <c r="E127" s="147"/>
      <c r="F127" s="147"/>
      <c r="G127" s="4"/>
      <c r="H127" s="4"/>
      <c r="I127" s="4"/>
      <c r="J127" s="4"/>
      <c r="K127" s="4"/>
      <c r="L127" s="4"/>
      <c r="M127" s="4"/>
      <c r="N127" s="4"/>
      <c r="O127" s="4"/>
      <c r="P127" s="4">
        <v>8</v>
      </c>
      <c r="Q127" s="4">
        <v>2</v>
      </c>
      <c r="R127" s="18">
        <f t="shared" si="0"/>
        <v>10</v>
      </c>
    </row>
    <row r="128" spans="1:18" ht="22.5" customHeight="1" x14ac:dyDescent="0.5">
      <c r="A128" s="84"/>
      <c r="B128" s="83" t="s">
        <v>890</v>
      </c>
      <c r="C128" s="83" t="s">
        <v>892</v>
      </c>
      <c r="D128" s="83" t="s">
        <v>626</v>
      </c>
      <c r="E128" s="147"/>
      <c r="F128" s="147"/>
      <c r="G128" s="4"/>
      <c r="H128" s="4"/>
      <c r="I128" s="4"/>
      <c r="J128" s="4"/>
      <c r="K128" s="4"/>
      <c r="L128" s="4"/>
      <c r="M128" s="4"/>
      <c r="N128" s="4"/>
      <c r="O128" s="4"/>
      <c r="P128" s="4">
        <v>9</v>
      </c>
      <c r="Q128" s="4">
        <v>1</v>
      </c>
      <c r="R128" s="18">
        <f t="shared" si="0"/>
        <v>10</v>
      </c>
    </row>
    <row r="129" spans="1:18" ht="22.5" customHeight="1" x14ac:dyDescent="0.5">
      <c r="A129" s="84"/>
      <c r="B129" s="83" t="s">
        <v>671</v>
      </c>
      <c r="C129" s="83" t="s">
        <v>261</v>
      </c>
      <c r="D129" s="83" t="s">
        <v>253</v>
      </c>
      <c r="E129" s="147"/>
      <c r="F129" s="147"/>
      <c r="G129" s="4"/>
      <c r="H129" s="4"/>
      <c r="I129" s="4"/>
      <c r="J129" s="4"/>
      <c r="K129" s="4"/>
      <c r="L129" s="4"/>
      <c r="M129" s="4"/>
      <c r="N129" s="4"/>
      <c r="O129" s="4"/>
      <c r="P129" s="4">
        <v>12</v>
      </c>
      <c r="Q129" s="4">
        <v>25</v>
      </c>
      <c r="R129" s="18">
        <f t="shared" si="0"/>
        <v>37</v>
      </c>
    </row>
    <row r="130" spans="1:18" ht="22.5" customHeight="1" x14ac:dyDescent="0.5">
      <c r="A130" s="84"/>
      <c r="B130" s="83" t="s">
        <v>1141</v>
      </c>
      <c r="C130" s="83" t="s">
        <v>1139</v>
      </c>
      <c r="D130" s="83" t="s">
        <v>253</v>
      </c>
      <c r="E130" s="148"/>
      <c r="F130" s="148"/>
      <c r="G130" s="4"/>
      <c r="H130" s="4"/>
      <c r="I130" s="4"/>
      <c r="J130" s="4"/>
      <c r="K130" s="4"/>
      <c r="L130" s="4"/>
      <c r="M130" s="4"/>
      <c r="N130" s="4"/>
      <c r="O130" s="4"/>
      <c r="P130" s="4">
        <v>11</v>
      </c>
      <c r="Q130" s="4">
        <v>12</v>
      </c>
      <c r="R130" s="18">
        <f t="shared" si="0"/>
        <v>23</v>
      </c>
    </row>
    <row r="131" spans="1:18" ht="22.5" customHeight="1" x14ac:dyDescent="0.5">
      <c r="A131" s="84">
        <v>16</v>
      </c>
      <c r="B131" s="83" t="s">
        <v>306</v>
      </c>
      <c r="C131" s="83" t="s">
        <v>325</v>
      </c>
      <c r="D131" s="83" t="s">
        <v>318</v>
      </c>
      <c r="E131" s="126" t="s">
        <v>885</v>
      </c>
      <c r="F131" s="126" t="s">
        <v>886</v>
      </c>
      <c r="G131" s="4"/>
      <c r="H131" s="4">
        <v>9</v>
      </c>
      <c r="I131" s="4"/>
      <c r="J131" s="4"/>
      <c r="K131" s="4"/>
      <c r="L131" s="4"/>
      <c r="M131" s="4">
        <v>4</v>
      </c>
      <c r="N131" s="4"/>
      <c r="O131" s="4"/>
      <c r="P131" s="4"/>
      <c r="Q131" s="4"/>
      <c r="R131" s="18">
        <f t="shared" si="0"/>
        <v>13</v>
      </c>
    </row>
    <row r="132" spans="1:18" ht="22.5" customHeight="1" x14ac:dyDescent="0.5">
      <c r="A132" s="84"/>
      <c r="B132" s="83" t="s">
        <v>961</v>
      </c>
      <c r="C132" s="83" t="s">
        <v>963</v>
      </c>
      <c r="D132" s="83" t="s">
        <v>626</v>
      </c>
      <c r="E132" s="127"/>
      <c r="F132" s="127"/>
      <c r="G132" s="4"/>
      <c r="H132" s="4"/>
      <c r="I132" s="4"/>
      <c r="J132" s="4"/>
      <c r="K132" s="4"/>
      <c r="L132" s="4"/>
      <c r="M132" s="4"/>
      <c r="N132" s="4"/>
      <c r="O132" s="4"/>
      <c r="P132" s="4">
        <v>9</v>
      </c>
      <c r="Q132" s="4">
        <v>1</v>
      </c>
      <c r="R132" s="18">
        <f t="shared" si="0"/>
        <v>10</v>
      </c>
    </row>
    <row r="133" spans="1:18" ht="22.5" customHeight="1" x14ac:dyDescent="0.5">
      <c r="A133" s="84"/>
      <c r="B133" s="83" t="s">
        <v>1014</v>
      </c>
      <c r="C133" s="83" t="s">
        <v>1005</v>
      </c>
      <c r="D133" s="83" t="s">
        <v>1008</v>
      </c>
      <c r="E133" s="127"/>
      <c r="F133" s="127"/>
      <c r="G133" s="4"/>
      <c r="H133" s="4"/>
      <c r="I133" s="4"/>
      <c r="J133" s="4"/>
      <c r="K133" s="4"/>
      <c r="L133" s="4"/>
      <c r="M133" s="4"/>
      <c r="N133" s="4"/>
      <c r="O133" s="4"/>
      <c r="P133" s="4">
        <v>3</v>
      </c>
      <c r="Q133" s="4">
        <v>3</v>
      </c>
      <c r="R133" s="18">
        <f t="shared" si="0"/>
        <v>6</v>
      </c>
    </row>
    <row r="134" spans="1:18" ht="22.5" customHeight="1" x14ac:dyDescent="0.5">
      <c r="A134" s="84"/>
      <c r="B134" s="85" t="s">
        <v>242</v>
      </c>
      <c r="C134" s="85" t="s">
        <v>254</v>
      </c>
      <c r="D134" s="85" t="s">
        <v>134</v>
      </c>
      <c r="E134" s="127"/>
      <c r="F134" s="127"/>
      <c r="G134" s="4"/>
      <c r="H134" s="4"/>
      <c r="I134" s="4"/>
      <c r="J134" s="4"/>
      <c r="K134" s="4"/>
      <c r="L134" s="4"/>
      <c r="M134" s="4"/>
      <c r="N134" s="4"/>
      <c r="O134" s="4"/>
      <c r="P134" s="4">
        <v>15</v>
      </c>
      <c r="Q134" s="4">
        <v>6</v>
      </c>
      <c r="R134" s="18">
        <f t="shared" si="0"/>
        <v>21</v>
      </c>
    </row>
    <row r="135" spans="1:18" ht="22.5" customHeight="1" x14ac:dyDescent="0.5">
      <c r="A135" s="84"/>
      <c r="B135" s="83" t="s">
        <v>222</v>
      </c>
      <c r="C135" s="83" t="s">
        <v>223</v>
      </c>
      <c r="D135" s="83" t="s">
        <v>134</v>
      </c>
      <c r="E135" s="127"/>
      <c r="F135" s="127"/>
      <c r="G135" s="4"/>
      <c r="H135" s="4"/>
      <c r="I135" s="4"/>
      <c r="J135" s="4"/>
      <c r="K135" s="4"/>
      <c r="L135" s="4"/>
      <c r="M135" s="4"/>
      <c r="N135" s="4"/>
      <c r="O135" s="4"/>
      <c r="P135" s="4">
        <v>22</v>
      </c>
      <c r="Q135" s="4">
        <v>26</v>
      </c>
      <c r="R135" s="18">
        <f t="shared" si="0"/>
        <v>48</v>
      </c>
    </row>
    <row r="136" spans="1:18" ht="22.5" customHeight="1" x14ac:dyDescent="0.5">
      <c r="A136" s="84"/>
      <c r="B136" s="83" t="s">
        <v>651</v>
      </c>
      <c r="C136" s="83" t="s">
        <v>668</v>
      </c>
      <c r="D136" s="83" t="s">
        <v>134</v>
      </c>
      <c r="E136" s="127"/>
      <c r="F136" s="127"/>
      <c r="G136" s="4"/>
      <c r="H136" s="4"/>
      <c r="I136" s="4"/>
      <c r="J136" s="4"/>
      <c r="K136" s="4"/>
      <c r="L136" s="4"/>
      <c r="M136" s="4"/>
      <c r="N136" s="4"/>
      <c r="O136" s="4"/>
      <c r="P136" s="4">
        <v>11</v>
      </c>
      <c r="Q136" s="4">
        <v>6</v>
      </c>
      <c r="R136" s="18">
        <f t="shared" si="0"/>
        <v>17</v>
      </c>
    </row>
    <row r="137" spans="1:18" ht="22.5" customHeight="1" x14ac:dyDescent="0.5">
      <c r="A137" s="84"/>
      <c r="B137" s="83" t="s">
        <v>1127</v>
      </c>
      <c r="C137" s="83" t="s">
        <v>1110</v>
      </c>
      <c r="D137" s="83" t="s">
        <v>147</v>
      </c>
      <c r="E137" s="127"/>
      <c r="F137" s="127"/>
      <c r="G137" s="4"/>
      <c r="H137" s="4"/>
      <c r="I137" s="4"/>
      <c r="J137" s="4"/>
      <c r="K137" s="4"/>
      <c r="L137" s="4"/>
      <c r="M137" s="4"/>
      <c r="N137" s="4"/>
      <c r="O137" s="4"/>
      <c r="P137" s="4">
        <v>2</v>
      </c>
      <c r="Q137" s="4">
        <v>8</v>
      </c>
      <c r="R137" s="18">
        <f t="shared" si="0"/>
        <v>10</v>
      </c>
    </row>
    <row r="138" spans="1:18" ht="22.5" customHeight="1" x14ac:dyDescent="0.5">
      <c r="A138" s="84"/>
      <c r="B138" s="83" t="s">
        <v>1009</v>
      </c>
      <c r="C138" s="83" t="s">
        <v>1007</v>
      </c>
      <c r="D138" s="83" t="s">
        <v>1008</v>
      </c>
      <c r="E138" s="127"/>
      <c r="F138" s="127"/>
      <c r="G138" s="4"/>
      <c r="H138" s="4"/>
      <c r="I138" s="4"/>
      <c r="J138" s="4"/>
      <c r="K138" s="4"/>
      <c r="L138" s="4"/>
      <c r="M138" s="4"/>
      <c r="N138" s="4"/>
      <c r="O138" s="4"/>
      <c r="P138" s="4">
        <v>2</v>
      </c>
      <c r="Q138" s="4">
        <v>16</v>
      </c>
      <c r="R138" s="18">
        <f t="shared" si="0"/>
        <v>18</v>
      </c>
    </row>
    <row r="139" spans="1:18" ht="22.5" customHeight="1" x14ac:dyDescent="0.5">
      <c r="A139" s="84"/>
      <c r="B139" s="83" t="s">
        <v>1063</v>
      </c>
      <c r="C139" s="83" t="s">
        <v>1065</v>
      </c>
      <c r="D139" s="83" t="s">
        <v>134</v>
      </c>
      <c r="E139" s="128"/>
      <c r="F139" s="128"/>
      <c r="G139" s="4"/>
      <c r="H139" s="4"/>
      <c r="I139" s="4"/>
      <c r="J139" s="4"/>
      <c r="K139" s="4"/>
      <c r="L139" s="4"/>
      <c r="M139" s="4"/>
      <c r="N139" s="4"/>
      <c r="O139" s="4"/>
      <c r="P139" s="4">
        <v>2</v>
      </c>
      <c r="Q139" s="4">
        <v>2</v>
      </c>
      <c r="R139" s="18">
        <f t="shared" si="0"/>
        <v>4</v>
      </c>
    </row>
    <row r="140" spans="1:18" ht="22.5" customHeight="1" x14ac:dyDescent="0.5">
      <c r="A140" s="84">
        <v>17</v>
      </c>
      <c r="B140" s="83" t="s">
        <v>721</v>
      </c>
      <c r="C140" s="83" t="s">
        <v>743</v>
      </c>
      <c r="D140" s="83" t="s">
        <v>471</v>
      </c>
      <c r="E140" s="126" t="s">
        <v>1074</v>
      </c>
      <c r="F140" s="126" t="s">
        <v>934</v>
      </c>
      <c r="G140" s="4"/>
      <c r="H140" s="4">
        <v>7</v>
      </c>
      <c r="I140" s="4"/>
      <c r="J140" s="4"/>
      <c r="K140" s="4"/>
      <c r="L140" s="4"/>
      <c r="M140" s="4">
        <v>1</v>
      </c>
      <c r="N140" s="4"/>
      <c r="O140" s="4"/>
      <c r="P140" s="4"/>
      <c r="Q140" s="4"/>
      <c r="R140" s="18">
        <f t="shared" si="0"/>
        <v>8</v>
      </c>
    </row>
    <row r="141" spans="1:18" ht="22.5" customHeight="1" x14ac:dyDescent="0.5">
      <c r="A141" s="84"/>
      <c r="B141" s="83" t="s">
        <v>477</v>
      </c>
      <c r="C141" s="83" t="s">
        <v>479</v>
      </c>
      <c r="D141" s="83" t="s">
        <v>471</v>
      </c>
      <c r="E141" s="127"/>
      <c r="F141" s="127"/>
      <c r="G141" s="4"/>
      <c r="H141" s="4"/>
      <c r="I141" s="4"/>
      <c r="J141" s="4"/>
      <c r="K141" s="4"/>
      <c r="L141" s="4"/>
      <c r="M141" s="4"/>
      <c r="N141" s="4"/>
      <c r="O141" s="4"/>
      <c r="P141" s="4">
        <v>2</v>
      </c>
      <c r="Q141" s="4">
        <v>22</v>
      </c>
      <c r="R141" s="18">
        <f t="shared" ref="R141:R144" si="2">SUM(G141:Q141)</f>
        <v>24</v>
      </c>
    </row>
    <row r="142" spans="1:18" ht="22.5" customHeight="1" x14ac:dyDescent="0.5">
      <c r="A142" s="84"/>
      <c r="B142" s="83" t="s">
        <v>787</v>
      </c>
      <c r="C142" s="83" t="s">
        <v>782</v>
      </c>
      <c r="D142" s="83" t="s">
        <v>779</v>
      </c>
      <c r="E142" s="127"/>
      <c r="F142" s="127"/>
      <c r="G142" s="4"/>
      <c r="H142" s="4"/>
      <c r="I142" s="4"/>
      <c r="J142" s="4"/>
      <c r="K142" s="4"/>
      <c r="L142" s="4"/>
      <c r="M142" s="4"/>
      <c r="N142" s="4"/>
      <c r="O142" s="4"/>
      <c r="P142" s="4">
        <v>2</v>
      </c>
      <c r="Q142" s="4">
        <v>7</v>
      </c>
      <c r="R142" s="18">
        <f t="shared" si="2"/>
        <v>9</v>
      </c>
    </row>
    <row r="143" spans="1:18" ht="22.5" customHeight="1" x14ac:dyDescent="0.5">
      <c r="A143" s="84"/>
      <c r="B143" s="83" t="s">
        <v>1054</v>
      </c>
      <c r="C143" s="83" t="s">
        <v>1033</v>
      </c>
      <c r="D143" s="83" t="s">
        <v>779</v>
      </c>
      <c r="E143" s="127"/>
      <c r="F143" s="127"/>
      <c r="G143" s="4"/>
      <c r="H143" s="4"/>
      <c r="I143" s="4"/>
      <c r="J143" s="4"/>
      <c r="K143" s="4"/>
      <c r="L143" s="4"/>
      <c r="M143" s="4"/>
      <c r="N143" s="4"/>
      <c r="O143" s="4"/>
      <c r="P143" s="4">
        <v>1</v>
      </c>
      <c r="Q143" s="4">
        <v>1</v>
      </c>
      <c r="R143" s="18">
        <f t="shared" si="2"/>
        <v>2</v>
      </c>
    </row>
    <row r="144" spans="1:18" ht="22.5" customHeight="1" x14ac:dyDescent="0.5">
      <c r="A144" s="84"/>
      <c r="B144" s="83" t="s">
        <v>909</v>
      </c>
      <c r="C144" s="83" t="s">
        <v>918</v>
      </c>
      <c r="D144" s="83" t="s">
        <v>147</v>
      </c>
      <c r="E144" s="128"/>
      <c r="F144" s="128"/>
      <c r="G144" s="4"/>
      <c r="H144" s="4"/>
      <c r="I144" s="4"/>
      <c r="J144" s="4"/>
      <c r="K144" s="4"/>
      <c r="L144" s="4"/>
      <c r="M144" s="4"/>
      <c r="N144" s="4"/>
      <c r="O144" s="4"/>
      <c r="P144" s="4">
        <v>1</v>
      </c>
      <c r="Q144" s="4"/>
      <c r="R144" s="18">
        <f t="shared" si="2"/>
        <v>1</v>
      </c>
    </row>
    <row r="145" spans="1:18" ht="21" customHeight="1" x14ac:dyDescent="0.5">
      <c r="A145" s="21"/>
      <c r="B145" s="22"/>
      <c r="C145" s="23"/>
      <c r="D145" s="24"/>
      <c r="E145" s="25"/>
      <c r="F145" s="25"/>
      <c r="G145" s="19">
        <f t="shared" ref="G145:O145" si="3">SUM(G5:G143)</f>
        <v>11</v>
      </c>
      <c r="H145" s="19">
        <f t="shared" si="3"/>
        <v>98</v>
      </c>
      <c r="I145" s="19">
        <f t="shared" si="3"/>
        <v>0</v>
      </c>
      <c r="J145" s="19">
        <f t="shared" si="3"/>
        <v>0</v>
      </c>
      <c r="K145" s="19">
        <f t="shared" si="3"/>
        <v>0</v>
      </c>
      <c r="L145" s="19">
        <f t="shared" si="3"/>
        <v>0</v>
      </c>
      <c r="M145" s="19">
        <f t="shared" si="3"/>
        <v>37</v>
      </c>
      <c r="N145" s="19">
        <f t="shared" si="3"/>
        <v>7</v>
      </c>
      <c r="O145" s="19">
        <f t="shared" si="3"/>
        <v>0</v>
      </c>
      <c r="P145" s="19">
        <f>SUM(P5:P144)</f>
        <v>865</v>
      </c>
      <c r="Q145" s="19">
        <f>SUM(Q5:Q143)</f>
        <v>813</v>
      </c>
      <c r="R145" s="19">
        <f>SUM(R5:R144)</f>
        <v>1831</v>
      </c>
    </row>
    <row r="149" spans="1:18" x14ac:dyDescent="0.5">
      <c r="F149" s="9" t="s">
        <v>208</v>
      </c>
    </row>
  </sheetData>
  <mergeCells count="47"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F5:F7"/>
    <mergeCell ref="F62:F69"/>
    <mergeCell ref="E62:E69"/>
    <mergeCell ref="E17:E25"/>
    <mergeCell ref="F17:F25"/>
    <mergeCell ref="E26:E34"/>
    <mergeCell ref="F26:F34"/>
    <mergeCell ref="E35:E43"/>
    <mergeCell ref="F35:F43"/>
    <mergeCell ref="E44:E52"/>
    <mergeCell ref="F44:F52"/>
    <mergeCell ref="E53:E61"/>
    <mergeCell ref="F53:F61"/>
    <mergeCell ref="E8:E16"/>
    <mergeCell ref="F8:F16"/>
    <mergeCell ref="E5:E7"/>
    <mergeCell ref="E113:E121"/>
    <mergeCell ref="F113:F121"/>
    <mergeCell ref="E70:E78"/>
    <mergeCell ref="F70:F78"/>
    <mergeCell ref="E79:E87"/>
    <mergeCell ref="F79:F87"/>
    <mergeCell ref="E88:E94"/>
    <mergeCell ref="F88:F94"/>
    <mergeCell ref="E95:E103"/>
    <mergeCell ref="F95:F103"/>
    <mergeCell ref="E104:E112"/>
    <mergeCell ref="F104:F112"/>
    <mergeCell ref="E122:E130"/>
    <mergeCell ref="F122:F130"/>
    <mergeCell ref="E131:E139"/>
    <mergeCell ref="F131:F139"/>
    <mergeCell ref="E140:E144"/>
    <mergeCell ref="F140:F14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6F5E-21C6-499D-9159-5D981D8BAEB0}">
  <dimension ref="A1:R110"/>
  <sheetViews>
    <sheetView workbookViewId="0">
      <selection activeCell="E12" sqref="E12:E18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14.42578125" style="9" bestFit="1" customWidth="1"/>
    <col min="7" max="14" width="7.85546875" style="9" customWidth="1"/>
    <col min="15" max="15" width="9.5703125" style="9" bestFit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1245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771</v>
      </c>
      <c r="C5" s="83" t="s">
        <v>772</v>
      </c>
      <c r="D5" s="83" t="s">
        <v>134</v>
      </c>
      <c r="E5" s="141" t="s">
        <v>60</v>
      </c>
      <c r="F5" s="141" t="s">
        <v>61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>
        <v>1</v>
      </c>
      <c r="R5" s="18">
        <f t="shared" ref="R5:R105" si="0">SUM(G5:Q5)</f>
        <v>1</v>
      </c>
    </row>
    <row r="6" spans="1:18" ht="22.5" customHeight="1" x14ac:dyDescent="0.5">
      <c r="A6" s="84"/>
      <c r="B6" s="83" t="s">
        <v>239</v>
      </c>
      <c r="C6" s="83" t="s">
        <v>52</v>
      </c>
      <c r="D6" s="83" t="s">
        <v>140</v>
      </c>
      <c r="E6" s="142"/>
      <c r="F6" s="142"/>
      <c r="G6" s="15"/>
      <c r="H6" s="15"/>
      <c r="I6" s="15"/>
      <c r="J6" s="15"/>
      <c r="K6" s="15"/>
      <c r="L6" s="15"/>
      <c r="M6" s="15"/>
      <c r="N6" s="15"/>
      <c r="O6" s="15"/>
      <c r="P6" s="15">
        <v>9</v>
      </c>
      <c r="Q6" s="15">
        <v>1</v>
      </c>
      <c r="R6" s="18">
        <f t="shared" si="0"/>
        <v>10</v>
      </c>
    </row>
    <row r="7" spans="1:18" ht="22.5" customHeight="1" x14ac:dyDescent="0.5">
      <c r="A7" s="84"/>
      <c r="B7" s="83" t="s">
        <v>1195</v>
      </c>
      <c r="C7" s="83" t="s">
        <v>1197</v>
      </c>
      <c r="D7" s="83" t="s">
        <v>1210</v>
      </c>
      <c r="E7" s="142"/>
      <c r="F7" s="142"/>
      <c r="G7" s="15"/>
      <c r="H7" s="15"/>
      <c r="I7" s="15"/>
      <c r="J7" s="15"/>
      <c r="K7" s="15"/>
      <c r="L7" s="15"/>
      <c r="M7" s="15"/>
      <c r="N7" s="15"/>
      <c r="O7" s="15"/>
      <c r="P7" s="15">
        <v>10</v>
      </c>
      <c r="Q7" s="15">
        <v>10</v>
      </c>
      <c r="R7" s="18">
        <f t="shared" si="0"/>
        <v>20</v>
      </c>
    </row>
    <row r="8" spans="1:18" ht="22.5" customHeight="1" x14ac:dyDescent="0.5">
      <c r="A8" s="84"/>
      <c r="B8" s="83" t="s">
        <v>1236</v>
      </c>
      <c r="C8" s="83" t="s">
        <v>221</v>
      </c>
      <c r="D8" s="83" t="s">
        <v>821</v>
      </c>
      <c r="E8" s="142"/>
      <c r="F8" s="142"/>
      <c r="G8" s="15"/>
      <c r="H8" s="15"/>
      <c r="I8" s="15"/>
      <c r="J8" s="15"/>
      <c r="K8" s="15"/>
      <c r="L8" s="15"/>
      <c r="M8" s="15"/>
      <c r="N8" s="15"/>
      <c r="O8" s="15"/>
      <c r="P8" s="15">
        <v>5</v>
      </c>
      <c r="Q8" s="15">
        <v>1</v>
      </c>
      <c r="R8" s="18">
        <f t="shared" si="0"/>
        <v>6</v>
      </c>
    </row>
    <row r="9" spans="1:18" ht="22.5" customHeight="1" x14ac:dyDescent="0.5">
      <c r="A9" s="84"/>
      <c r="B9" s="83"/>
      <c r="C9" s="83"/>
      <c r="D9" s="83"/>
      <c r="E9" s="142"/>
      <c r="F9" s="142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8">
        <f t="shared" si="0"/>
        <v>0</v>
      </c>
    </row>
    <row r="10" spans="1:18" ht="22.5" customHeight="1" x14ac:dyDescent="0.5">
      <c r="A10" s="84"/>
      <c r="B10" s="83"/>
      <c r="C10" s="83"/>
      <c r="D10" s="83"/>
      <c r="E10" s="142"/>
      <c r="F10" s="142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8">
        <f t="shared" si="0"/>
        <v>0</v>
      </c>
    </row>
    <row r="11" spans="1:18" ht="22.5" customHeight="1" x14ac:dyDescent="0.5">
      <c r="A11" s="84"/>
      <c r="B11" s="85"/>
      <c r="C11" s="85"/>
      <c r="D11" s="85"/>
      <c r="E11" s="142"/>
      <c r="F11" s="142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8">
        <f t="shared" si="0"/>
        <v>0</v>
      </c>
    </row>
    <row r="12" spans="1:18" ht="22.5" customHeight="1" x14ac:dyDescent="0.5">
      <c r="A12" s="84">
        <v>2</v>
      </c>
      <c r="B12" s="83" t="s">
        <v>755</v>
      </c>
      <c r="C12" s="83" t="s">
        <v>577</v>
      </c>
      <c r="D12" s="83" t="s">
        <v>147</v>
      </c>
      <c r="E12" s="141" t="s">
        <v>190</v>
      </c>
      <c r="F12" s="141" t="s">
        <v>63</v>
      </c>
      <c r="G12" s="15"/>
      <c r="H12" s="15"/>
      <c r="I12" s="15"/>
      <c r="J12" s="15"/>
      <c r="K12" s="15"/>
      <c r="L12" s="15"/>
      <c r="M12" s="15"/>
      <c r="N12" s="15"/>
      <c r="O12" s="15"/>
      <c r="P12" s="15">
        <v>6</v>
      </c>
      <c r="Q12" s="15">
        <v>6</v>
      </c>
      <c r="R12" s="18">
        <f t="shared" si="0"/>
        <v>12</v>
      </c>
    </row>
    <row r="13" spans="1:18" ht="22.5" customHeight="1" x14ac:dyDescent="0.5">
      <c r="A13" s="84"/>
      <c r="B13" s="85" t="s">
        <v>1172</v>
      </c>
      <c r="C13" s="85" t="s">
        <v>1186</v>
      </c>
      <c r="D13" s="85" t="s">
        <v>147</v>
      </c>
      <c r="E13" s="142"/>
      <c r="F13" s="142"/>
      <c r="G13" s="15"/>
      <c r="H13" s="15"/>
      <c r="I13" s="15"/>
      <c r="J13" s="15"/>
      <c r="K13" s="15"/>
      <c r="L13" s="15"/>
      <c r="M13" s="15"/>
      <c r="N13" s="15"/>
      <c r="O13" s="15"/>
      <c r="P13" s="15">
        <v>8</v>
      </c>
      <c r="Q13" s="15">
        <v>13</v>
      </c>
      <c r="R13" s="18">
        <f t="shared" si="0"/>
        <v>21</v>
      </c>
    </row>
    <row r="14" spans="1:18" ht="22.5" customHeight="1" x14ac:dyDescent="0.5">
      <c r="A14" s="84"/>
      <c r="B14" s="83" t="s">
        <v>1204</v>
      </c>
      <c r="C14" s="83" t="s">
        <v>1188</v>
      </c>
      <c r="D14" s="83" t="s">
        <v>1210</v>
      </c>
      <c r="E14" s="142"/>
      <c r="F14" s="142"/>
      <c r="G14" s="15"/>
      <c r="H14" s="15"/>
      <c r="I14" s="15"/>
      <c r="J14" s="15"/>
      <c r="K14" s="15"/>
      <c r="L14" s="15"/>
      <c r="M14" s="15"/>
      <c r="N14" s="15"/>
      <c r="O14" s="15"/>
      <c r="P14" s="15">
        <v>12</v>
      </c>
      <c r="Q14" s="15">
        <v>24</v>
      </c>
      <c r="R14" s="18">
        <f t="shared" si="0"/>
        <v>36</v>
      </c>
    </row>
    <row r="15" spans="1:18" ht="22.5" customHeight="1" x14ac:dyDescent="0.5">
      <c r="A15" s="84"/>
      <c r="B15" s="83" t="s">
        <v>857</v>
      </c>
      <c r="C15" s="83" t="s">
        <v>856</v>
      </c>
      <c r="D15" s="83" t="s">
        <v>821</v>
      </c>
      <c r="E15" s="142"/>
      <c r="F15" s="142"/>
      <c r="G15" s="15"/>
      <c r="H15" s="15"/>
      <c r="I15" s="15"/>
      <c r="J15" s="15"/>
      <c r="K15" s="15"/>
      <c r="L15" s="15"/>
      <c r="M15" s="15"/>
      <c r="N15" s="15"/>
      <c r="O15" s="15"/>
      <c r="P15" s="15">
        <v>2</v>
      </c>
      <c r="Q15" s="15"/>
      <c r="R15" s="18">
        <f t="shared" si="0"/>
        <v>2</v>
      </c>
    </row>
    <row r="16" spans="1:18" ht="22.5" customHeight="1" x14ac:dyDescent="0.5">
      <c r="A16" s="84"/>
      <c r="B16" s="83"/>
      <c r="C16" s="83"/>
      <c r="D16" s="83"/>
      <c r="E16" s="142"/>
      <c r="F16" s="142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8">
        <f t="shared" si="0"/>
        <v>0</v>
      </c>
    </row>
    <row r="17" spans="1:18" ht="22.5" customHeight="1" x14ac:dyDescent="0.5">
      <c r="A17" s="84"/>
      <c r="B17" s="83"/>
      <c r="C17" s="83"/>
      <c r="D17" s="83"/>
      <c r="E17" s="142"/>
      <c r="F17" s="142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8">
        <f t="shared" si="0"/>
        <v>0</v>
      </c>
    </row>
    <row r="18" spans="1:18" ht="22.5" customHeight="1" x14ac:dyDescent="0.5">
      <c r="A18" s="84"/>
      <c r="B18" s="83"/>
      <c r="C18" s="83"/>
      <c r="D18" s="83"/>
      <c r="E18" s="142"/>
      <c r="F18" s="142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8">
        <f t="shared" si="0"/>
        <v>0</v>
      </c>
    </row>
    <row r="19" spans="1:18" ht="22.5" customHeight="1" x14ac:dyDescent="0.5">
      <c r="A19" s="84">
        <v>3</v>
      </c>
      <c r="B19" s="83" t="s">
        <v>157</v>
      </c>
      <c r="C19" s="83" t="s">
        <v>152</v>
      </c>
      <c r="D19" s="83" t="s">
        <v>134</v>
      </c>
      <c r="E19" s="141" t="s">
        <v>66</v>
      </c>
      <c r="F19" s="141" t="s">
        <v>67</v>
      </c>
      <c r="G19" s="15"/>
      <c r="H19" s="15"/>
      <c r="I19" s="15"/>
      <c r="J19" s="15"/>
      <c r="K19" s="15"/>
      <c r="L19" s="15"/>
      <c r="M19" s="15"/>
      <c r="N19" s="15"/>
      <c r="O19" s="15"/>
      <c r="P19" s="15">
        <v>1</v>
      </c>
      <c r="Q19" s="15"/>
      <c r="R19" s="18">
        <f t="shared" si="0"/>
        <v>1</v>
      </c>
    </row>
    <row r="20" spans="1:18" ht="22.5" customHeight="1" x14ac:dyDescent="0.5">
      <c r="A20" s="84"/>
      <c r="B20" s="83" t="s">
        <v>215</v>
      </c>
      <c r="C20" s="83" t="s">
        <v>214</v>
      </c>
      <c r="D20" s="83" t="s">
        <v>140</v>
      </c>
      <c r="E20" s="142"/>
      <c r="F20" s="142"/>
      <c r="G20" s="15"/>
      <c r="H20" s="15"/>
      <c r="I20" s="15"/>
      <c r="J20" s="15"/>
      <c r="K20" s="15"/>
      <c r="L20" s="15"/>
      <c r="M20" s="15"/>
      <c r="N20" s="15"/>
      <c r="O20" s="15"/>
      <c r="P20" s="15">
        <v>3</v>
      </c>
      <c r="Q20" s="15">
        <v>1</v>
      </c>
      <c r="R20" s="18">
        <f t="shared" si="0"/>
        <v>4</v>
      </c>
    </row>
    <row r="21" spans="1:18" ht="22.5" customHeight="1" x14ac:dyDescent="0.5">
      <c r="A21" s="84"/>
      <c r="B21" s="83" t="s">
        <v>1201</v>
      </c>
      <c r="C21" s="83" t="s">
        <v>1203</v>
      </c>
      <c r="D21" s="83" t="s">
        <v>1210</v>
      </c>
      <c r="E21" s="142"/>
      <c r="F21" s="142"/>
      <c r="G21" s="15"/>
      <c r="H21" s="15"/>
      <c r="I21" s="15"/>
      <c r="J21" s="15"/>
      <c r="K21" s="15"/>
      <c r="L21" s="15"/>
      <c r="M21" s="15"/>
      <c r="N21" s="15"/>
      <c r="O21" s="15"/>
      <c r="P21" s="15">
        <v>7</v>
      </c>
      <c r="Q21" s="15">
        <v>1</v>
      </c>
      <c r="R21" s="18">
        <f t="shared" si="0"/>
        <v>8</v>
      </c>
    </row>
    <row r="22" spans="1:18" ht="22.5" customHeight="1" x14ac:dyDescent="0.5">
      <c r="A22" s="84"/>
      <c r="B22" s="85" t="s">
        <v>1228</v>
      </c>
      <c r="C22" s="85" t="s">
        <v>1230</v>
      </c>
      <c r="D22" s="85" t="s">
        <v>1231</v>
      </c>
      <c r="E22" s="142"/>
      <c r="F22" s="142"/>
      <c r="G22" s="15"/>
      <c r="H22" s="15"/>
      <c r="I22" s="15"/>
      <c r="J22" s="15"/>
      <c r="K22" s="15"/>
      <c r="L22" s="15"/>
      <c r="M22" s="15"/>
      <c r="N22" s="15"/>
      <c r="O22" s="15"/>
      <c r="P22" s="15">
        <v>8</v>
      </c>
      <c r="Q22" s="15">
        <v>12</v>
      </c>
      <c r="R22" s="18">
        <f t="shared" si="0"/>
        <v>20</v>
      </c>
    </row>
    <row r="23" spans="1:18" ht="22.5" customHeight="1" x14ac:dyDescent="0.5">
      <c r="A23" s="84"/>
      <c r="B23" s="85"/>
      <c r="C23" s="85"/>
      <c r="D23" s="85"/>
      <c r="E23" s="142"/>
      <c r="F23" s="14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8">
        <f t="shared" si="0"/>
        <v>0</v>
      </c>
    </row>
    <row r="24" spans="1:18" ht="22.5" customHeight="1" x14ac:dyDescent="0.5">
      <c r="A24" s="84"/>
      <c r="B24" s="83"/>
      <c r="C24" s="83"/>
      <c r="D24" s="83"/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8">
        <f t="shared" si="0"/>
        <v>0</v>
      </c>
    </row>
    <row r="25" spans="1:18" ht="22.5" customHeight="1" x14ac:dyDescent="0.5">
      <c r="A25" s="84"/>
      <c r="B25" s="83"/>
      <c r="C25" s="83"/>
      <c r="D25" s="83"/>
      <c r="E25" s="142"/>
      <c r="F25" s="142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8">
        <f t="shared" si="0"/>
        <v>0</v>
      </c>
    </row>
    <row r="26" spans="1:18" ht="22.5" customHeight="1" x14ac:dyDescent="0.5">
      <c r="A26" s="84">
        <v>4</v>
      </c>
      <c r="B26" s="83" t="s">
        <v>247</v>
      </c>
      <c r="C26" s="83" t="s">
        <v>261</v>
      </c>
      <c r="D26" s="83" t="s">
        <v>253</v>
      </c>
      <c r="E26" s="141" t="s">
        <v>191</v>
      </c>
      <c r="F26" s="141" t="s">
        <v>69</v>
      </c>
      <c r="G26" s="15"/>
      <c r="H26" s="15"/>
      <c r="I26" s="15"/>
      <c r="J26" s="15"/>
      <c r="K26" s="15"/>
      <c r="L26" s="15"/>
      <c r="M26" s="15"/>
      <c r="N26" s="15"/>
      <c r="O26" s="15"/>
      <c r="P26" s="15">
        <v>13</v>
      </c>
      <c r="Q26" s="15"/>
      <c r="R26" s="18">
        <f t="shared" si="0"/>
        <v>13</v>
      </c>
    </row>
    <row r="27" spans="1:18" ht="22.5" customHeight="1" x14ac:dyDescent="0.5">
      <c r="A27" s="84"/>
      <c r="B27" s="83" t="s">
        <v>1176</v>
      </c>
      <c r="C27" s="83" t="s">
        <v>52</v>
      </c>
      <c r="D27" s="83" t="s">
        <v>626</v>
      </c>
      <c r="E27" s="142"/>
      <c r="F27" s="142"/>
      <c r="G27" s="15"/>
      <c r="H27" s="15"/>
      <c r="I27" s="15"/>
      <c r="J27" s="15"/>
      <c r="K27" s="15"/>
      <c r="L27" s="15"/>
      <c r="M27" s="15"/>
      <c r="N27" s="15"/>
      <c r="O27" s="15"/>
      <c r="P27" s="15">
        <v>2</v>
      </c>
      <c r="Q27" s="15">
        <v>1</v>
      </c>
      <c r="R27" s="18">
        <f t="shared" si="0"/>
        <v>3</v>
      </c>
    </row>
    <row r="28" spans="1:18" ht="22.5" customHeight="1" x14ac:dyDescent="0.5">
      <c r="A28" s="84"/>
      <c r="B28" s="83" t="s">
        <v>306</v>
      </c>
      <c r="C28" s="83" t="s">
        <v>325</v>
      </c>
      <c r="D28" s="83" t="s">
        <v>318</v>
      </c>
      <c r="E28" s="142"/>
      <c r="F28" s="142"/>
      <c r="G28" s="15"/>
      <c r="H28" s="15"/>
      <c r="I28" s="15"/>
      <c r="J28" s="15"/>
      <c r="K28" s="15"/>
      <c r="L28" s="15"/>
      <c r="M28" s="15"/>
      <c r="N28" s="15"/>
      <c r="O28" s="15"/>
      <c r="P28" s="15">
        <v>7</v>
      </c>
      <c r="Q28" s="15">
        <v>4</v>
      </c>
      <c r="R28" s="18">
        <f t="shared" si="0"/>
        <v>11</v>
      </c>
    </row>
    <row r="29" spans="1:18" ht="22.5" customHeight="1" x14ac:dyDescent="0.5">
      <c r="A29" s="84"/>
      <c r="B29" s="85" t="s">
        <v>940</v>
      </c>
      <c r="C29" s="85" t="s">
        <v>941</v>
      </c>
      <c r="D29" s="85" t="s">
        <v>318</v>
      </c>
      <c r="E29" s="142"/>
      <c r="F29" s="142"/>
      <c r="G29" s="15"/>
      <c r="H29" s="15"/>
      <c r="I29" s="15"/>
      <c r="J29" s="15"/>
      <c r="K29" s="15"/>
      <c r="L29" s="15"/>
      <c r="M29" s="15"/>
      <c r="N29" s="15"/>
      <c r="O29" s="15"/>
      <c r="P29" s="15">
        <v>1</v>
      </c>
      <c r="Q29" s="15">
        <v>1</v>
      </c>
      <c r="R29" s="18">
        <f t="shared" si="0"/>
        <v>2</v>
      </c>
    </row>
    <row r="30" spans="1:18" ht="22.5" customHeight="1" x14ac:dyDescent="0.5">
      <c r="A30" s="84"/>
      <c r="B30" s="83"/>
      <c r="C30" s="83"/>
      <c r="D30" s="83"/>
      <c r="E30" s="142"/>
      <c r="F30" s="142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8">
        <f t="shared" si="0"/>
        <v>0</v>
      </c>
    </row>
    <row r="31" spans="1:18" ht="22.5" customHeight="1" x14ac:dyDescent="0.5">
      <c r="A31" s="84"/>
      <c r="B31" s="83"/>
      <c r="C31" s="83"/>
      <c r="D31" s="83"/>
      <c r="E31" s="142"/>
      <c r="F31" s="142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8">
        <f t="shared" si="0"/>
        <v>0</v>
      </c>
    </row>
    <row r="32" spans="1:18" ht="22.5" customHeight="1" x14ac:dyDescent="0.5">
      <c r="A32" s="84"/>
      <c r="B32" s="83"/>
      <c r="C32" s="83"/>
      <c r="D32" s="83"/>
      <c r="E32" s="142"/>
      <c r="F32" s="142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8">
        <f t="shared" si="0"/>
        <v>0</v>
      </c>
    </row>
    <row r="33" spans="1:18" ht="22.5" customHeight="1" x14ac:dyDescent="0.5">
      <c r="A33" s="84">
        <v>5</v>
      </c>
      <c r="B33" s="83" t="s">
        <v>1137</v>
      </c>
      <c r="C33" s="83" t="s">
        <v>1139</v>
      </c>
      <c r="D33" s="83" t="s">
        <v>253</v>
      </c>
      <c r="E33" s="141" t="s">
        <v>192</v>
      </c>
      <c r="F33" s="141" t="s">
        <v>71</v>
      </c>
      <c r="G33" s="15"/>
      <c r="H33" s="15"/>
      <c r="I33" s="15"/>
      <c r="J33" s="15"/>
      <c r="K33" s="15"/>
      <c r="L33" s="15"/>
      <c r="M33" s="15"/>
      <c r="N33" s="15"/>
      <c r="O33" s="15"/>
      <c r="P33" s="15">
        <v>11</v>
      </c>
      <c r="Q33" s="15">
        <v>4</v>
      </c>
      <c r="R33" s="18">
        <f t="shared" si="0"/>
        <v>15</v>
      </c>
    </row>
    <row r="34" spans="1:18" ht="22.5" customHeight="1" x14ac:dyDescent="0.5">
      <c r="A34" s="84"/>
      <c r="B34" s="83" t="s">
        <v>604</v>
      </c>
      <c r="C34" s="83" t="s">
        <v>52</v>
      </c>
      <c r="D34" s="83" t="s">
        <v>509</v>
      </c>
      <c r="E34" s="142"/>
      <c r="F34" s="142"/>
      <c r="G34" s="15"/>
      <c r="H34" s="15"/>
      <c r="I34" s="15"/>
      <c r="J34" s="15"/>
      <c r="K34" s="15"/>
      <c r="L34" s="15"/>
      <c r="M34" s="15"/>
      <c r="N34" s="15"/>
      <c r="O34" s="15"/>
      <c r="P34" s="15">
        <v>11</v>
      </c>
      <c r="Q34" s="15">
        <v>2</v>
      </c>
      <c r="R34" s="18">
        <f t="shared" si="0"/>
        <v>13</v>
      </c>
    </row>
    <row r="35" spans="1:18" ht="22.5" customHeight="1" x14ac:dyDescent="0.5">
      <c r="A35" s="84"/>
      <c r="B35" s="83" t="s">
        <v>681</v>
      </c>
      <c r="C35" s="83" t="s">
        <v>682</v>
      </c>
      <c r="D35" s="83" t="s">
        <v>685</v>
      </c>
      <c r="E35" s="142"/>
      <c r="F35" s="142"/>
      <c r="G35" s="15"/>
      <c r="H35" s="15"/>
      <c r="I35" s="15"/>
      <c r="J35" s="15"/>
      <c r="K35" s="15"/>
      <c r="L35" s="15"/>
      <c r="M35" s="15"/>
      <c r="N35" s="15"/>
      <c r="O35" s="15"/>
      <c r="P35" s="15">
        <v>16</v>
      </c>
      <c r="Q35" s="15">
        <v>5</v>
      </c>
      <c r="R35" s="18">
        <f t="shared" si="0"/>
        <v>21</v>
      </c>
    </row>
    <row r="36" spans="1:18" ht="22.5" customHeight="1" x14ac:dyDescent="0.5">
      <c r="A36" s="84"/>
      <c r="B36" s="85" t="s">
        <v>1226</v>
      </c>
      <c r="C36" s="85" t="s">
        <v>950</v>
      </c>
      <c r="D36" s="85" t="s">
        <v>1231</v>
      </c>
      <c r="E36" s="142"/>
      <c r="F36" s="142"/>
      <c r="G36" s="15"/>
      <c r="H36" s="15"/>
      <c r="I36" s="15"/>
      <c r="J36" s="15"/>
      <c r="K36" s="15"/>
      <c r="L36" s="15"/>
      <c r="M36" s="15"/>
      <c r="N36" s="15"/>
      <c r="O36" s="15"/>
      <c r="P36" s="15">
        <v>4</v>
      </c>
      <c r="Q36" s="15">
        <v>44</v>
      </c>
      <c r="R36" s="18">
        <f t="shared" si="0"/>
        <v>48</v>
      </c>
    </row>
    <row r="37" spans="1:18" ht="22.5" customHeight="1" x14ac:dyDescent="0.5">
      <c r="A37" s="84"/>
      <c r="B37" s="83"/>
      <c r="C37" s="83"/>
      <c r="D37" s="83"/>
      <c r="E37" s="142"/>
      <c r="F37" s="142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8">
        <f t="shared" si="0"/>
        <v>0</v>
      </c>
    </row>
    <row r="38" spans="1:18" ht="22.5" customHeight="1" x14ac:dyDescent="0.5">
      <c r="A38" s="84"/>
      <c r="B38" s="83"/>
      <c r="C38" s="83"/>
      <c r="D38" s="83"/>
      <c r="E38" s="142"/>
      <c r="F38" s="142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8">
        <f t="shared" si="0"/>
        <v>0</v>
      </c>
    </row>
    <row r="39" spans="1:18" ht="22.5" customHeight="1" x14ac:dyDescent="0.5">
      <c r="A39" s="84"/>
      <c r="B39" s="85"/>
      <c r="C39" s="85"/>
      <c r="D39" s="85"/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8">
        <f t="shared" si="0"/>
        <v>0</v>
      </c>
    </row>
    <row r="40" spans="1:18" ht="22.5" customHeight="1" x14ac:dyDescent="0.5">
      <c r="A40" s="84">
        <v>6</v>
      </c>
      <c r="B40" s="83" t="s">
        <v>1140</v>
      </c>
      <c r="C40" s="83" t="s">
        <v>1139</v>
      </c>
      <c r="D40" s="83" t="s">
        <v>253</v>
      </c>
      <c r="E40" s="141" t="s">
        <v>193</v>
      </c>
      <c r="F40" s="141" t="s">
        <v>75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1</v>
      </c>
      <c r="Q40" s="15">
        <v>1</v>
      </c>
      <c r="R40" s="18">
        <f t="shared" si="0"/>
        <v>2</v>
      </c>
    </row>
    <row r="41" spans="1:18" ht="22.5" customHeight="1" x14ac:dyDescent="0.5">
      <c r="A41" s="84"/>
      <c r="B41" s="85" t="s">
        <v>653</v>
      </c>
      <c r="C41" s="85" t="s">
        <v>325</v>
      </c>
      <c r="D41" s="85" t="s">
        <v>399</v>
      </c>
      <c r="E41" s="142"/>
      <c r="F41" s="142"/>
      <c r="G41" s="15"/>
      <c r="H41" s="15"/>
      <c r="I41" s="15"/>
      <c r="J41" s="15"/>
      <c r="K41" s="15"/>
      <c r="L41" s="15"/>
      <c r="M41" s="15"/>
      <c r="N41" s="15"/>
      <c r="O41" s="15"/>
      <c r="P41" s="15">
        <v>6</v>
      </c>
      <c r="Q41" s="15">
        <v>1</v>
      </c>
      <c r="R41" s="18">
        <f t="shared" si="0"/>
        <v>7</v>
      </c>
    </row>
    <row r="42" spans="1:18" ht="22.5" customHeight="1" x14ac:dyDescent="0.5">
      <c r="A42" s="84"/>
      <c r="B42" s="83" t="s">
        <v>395</v>
      </c>
      <c r="C42" s="83" t="s">
        <v>326</v>
      </c>
      <c r="D42" s="83" t="s">
        <v>318</v>
      </c>
      <c r="E42" s="142"/>
      <c r="F42" s="142"/>
      <c r="G42" s="15"/>
      <c r="H42" s="15"/>
      <c r="I42" s="15"/>
      <c r="J42" s="15"/>
      <c r="K42" s="15"/>
      <c r="L42" s="15"/>
      <c r="M42" s="15"/>
      <c r="N42" s="15"/>
      <c r="O42" s="15"/>
      <c r="P42" s="15">
        <v>1</v>
      </c>
      <c r="Q42" s="15">
        <v>2</v>
      </c>
      <c r="R42" s="18">
        <f t="shared" si="0"/>
        <v>3</v>
      </c>
    </row>
    <row r="43" spans="1:18" ht="22.5" customHeight="1" x14ac:dyDescent="0.5">
      <c r="A43" s="84"/>
      <c r="B43" s="85"/>
      <c r="C43" s="85"/>
      <c r="D43" s="85"/>
      <c r="E43" s="142"/>
      <c r="F43" s="142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8">
        <f t="shared" si="0"/>
        <v>0</v>
      </c>
    </row>
    <row r="44" spans="1:18" ht="22.5" customHeight="1" x14ac:dyDescent="0.5">
      <c r="A44" s="84"/>
      <c r="B44" s="83"/>
      <c r="C44" s="83"/>
      <c r="D44" s="83"/>
      <c r="E44" s="142"/>
      <c r="F44" s="142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8">
        <f t="shared" si="0"/>
        <v>0</v>
      </c>
    </row>
    <row r="45" spans="1:18" ht="22.5" customHeight="1" x14ac:dyDescent="0.5">
      <c r="A45" s="84"/>
      <c r="B45" s="83"/>
      <c r="C45" s="83"/>
      <c r="D45" s="83"/>
      <c r="E45" s="142"/>
      <c r="F45" s="142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8">
        <f t="shared" si="0"/>
        <v>0</v>
      </c>
    </row>
    <row r="46" spans="1:18" ht="22.5" customHeight="1" x14ac:dyDescent="0.5">
      <c r="A46" s="84">
        <v>7</v>
      </c>
      <c r="B46" s="83" t="s">
        <v>1147</v>
      </c>
      <c r="C46" s="83" t="s">
        <v>1152</v>
      </c>
      <c r="D46" s="83" t="s">
        <v>147</v>
      </c>
      <c r="E46" s="141" t="s">
        <v>109</v>
      </c>
      <c r="F46" s="141" t="s">
        <v>110</v>
      </c>
      <c r="G46" s="15"/>
      <c r="H46" s="15"/>
      <c r="I46" s="15"/>
      <c r="J46" s="15"/>
      <c r="K46" s="15"/>
      <c r="L46" s="15"/>
      <c r="M46" s="15"/>
      <c r="N46" s="15"/>
      <c r="O46" s="15"/>
      <c r="P46" s="15">
        <v>4</v>
      </c>
      <c r="Q46" s="15">
        <v>10</v>
      </c>
      <c r="R46" s="18">
        <f t="shared" si="0"/>
        <v>14</v>
      </c>
    </row>
    <row r="47" spans="1:18" ht="22.5" customHeight="1" x14ac:dyDescent="0.5">
      <c r="A47" s="84"/>
      <c r="B47" s="83" t="s">
        <v>1169</v>
      </c>
      <c r="C47" s="83" t="s">
        <v>1185</v>
      </c>
      <c r="D47" s="83" t="s">
        <v>147</v>
      </c>
      <c r="E47" s="142"/>
      <c r="F47" s="142"/>
      <c r="G47" s="15"/>
      <c r="H47" s="15"/>
      <c r="I47" s="15"/>
      <c r="J47" s="15"/>
      <c r="K47" s="15"/>
      <c r="L47" s="15"/>
      <c r="M47" s="15"/>
      <c r="N47" s="15"/>
      <c r="O47" s="15"/>
      <c r="P47" s="15">
        <v>10</v>
      </c>
      <c r="Q47" s="15">
        <v>6</v>
      </c>
      <c r="R47" s="18">
        <f t="shared" si="0"/>
        <v>16</v>
      </c>
    </row>
    <row r="48" spans="1:18" ht="22.5" customHeight="1" x14ac:dyDescent="0.5">
      <c r="A48" s="84"/>
      <c r="B48" s="83" t="s">
        <v>1172</v>
      </c>
      <c r="C48" s="83" t="s">
        <v>1188</v>
      </c>
      <c r="D48" s="83" t="s">
        <v>1210</v>
      </c>
      <c r="E48" s="142"/>
      <c r="F48" s="142"/>
      <c r="G48" s="15"/>
      <c r="H48" s="15"/>
      <c r="I48" s="15"/>
      <c r="J48" s="15"/>
      <c r="K48" s="15"/>
      <c r="L48" s="15"/>
      <c r="M48" s="15"/>
      <c r="N48" s="15"/>
      <c r="O48" s="15"/>
      <c r="P48" s="15">
        <v>29</v>
      </c>
      <c r="Q48" s="15">
        <v>10</v>
      </c>
      <c r="R48" s="18">
        <f t="shared" si="0"/>
        <v>39</v>
      </c>
    </row>
    <row r="49" spans="1:18" ht="22.5" customHeight="1" x14ac:dyDescent="0.5">
      <c r="A49" s="84"/>
      <c r="B49" s="85" t="s">
        <v>1224</v>
      </c>
      <c r="C49" s="85" t="s">
        <v>950</v>
      </c>
      <c r="D49" s="85" t="s">
        <v>1231</v>
      </c>
      <c r="E49" s="142"/>
      <c r="F49" s="142"/>
      <c r="G49" s="17"/>
      <c r="H49" s="17"/>
      <c r="I49" s="17"/>
      <c r="J49" s="17"/>
      <c r="K49" s="17"/>
      <c r="L49" s="17"/>
      <c r="M49" s="17"/>
      <c r="N49" s="17"/>
      <c r="O49" s="17"/>
      <c r="P49" s="17">
        <v>5</v>
      </c>
      <c r="Q49" s="17">
        <v>12</v>
      </c>
      <c r="R49" s="18">
        <f t="shared" si="0"/>
        <v>17</v>
      </c>
    </row>
    <row r="50" spans="1:18" ht="22.5" customHeight="1" x14ac:dyDescent="0.5">
      <c r="A50" s="84"/>
      <c r="B50" s="83"/>
      <c r="C50" s="83"/>
      <c r="D50" s="83"/>
      <c r="E50" s="142"/>
      <c r="F50" s="14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8">
        <f t="shared" si="0"/>
        <v>0</v>
      </c>
    </row>
    <row r="51" spans="1:18" ht="22.5" customHeight="1" x14ac:dyDescent="0.5">
      <c r="A51" s="84"/>
      <c r="B51" s="83"/>
      <c r="C51" s="83"/>
      <c r="D51" s="83"/>
      <c r="E51" s="142"/>
      <c r="F51" s="142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8">
        <f t="shared" si="0"/>
        <v>0</v>
      </c>
    </row>
    <row r="52" spans="1:18" ht="22.5" customHeight="1" x14ac:dyDescent="0.5">
      <c r="A52" s="84"/>
      <c r="B52" s="83"/>
      <c r="C52" s="83"/>
      <c r="D52" s="83"/>
      <c r="E52" s="142"/>
      <c r="F52" s="142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8">
        <f t="shared" si="0"/>
        <v>0</v>
      </c>
    </row>
    <row r="53" spans="1:18" ht="22.5" customHeight="1" x14ac:dyDescent="0.5">
      <c r="A53" s="84">
        <v>8</v>
      </c>
      <c r="B53" s="83" t="s">
        <v>1142</v>
      </c>
      <c r="C53" s="83" t="s">
        <v>1143</v>
      </c>
      <c r="D53" s="83" t="s">
        <v>253</v>
      </c>
      <c r="E53" s="141" t="s">
        <v>198</v>
      </c>
      <c r="F53" s="141" t="s">
        <v>113</v>
      </c>
      <c r="G53" s="15"/>
      <c r="H53" s="15"/>
      <c r="I53" s="15"/>
      <c r="J53" s="15"/>
      <c r="K53" s="15"/>
      <c r="L53" s="15"/>
      <c r="M53" s="15"/>
      <c r="N53" s="15"/>
      <c r="O53" s="15"/>
      <c r="P53" s="15">
        <v>7</v>
      </c>
      <c r="Q53" s="15"/>
      <c r="R53" s="18">
        <f t="shared" si="0"/>
        <v>7</v>
      </c>
    </row>
    <row r="54" spans="1:18" ht="22.5" customHeight="1" x14ac:dyDescent="0.5">
      <c r="A54" s="84"/>
      <c r="B54" s="83" t="s">
        <v>1166</v>
      </c>
      <c r="C54" s="83" t="s">
        <v>1168</v>
      </c>
      <c r="D54" s="83" t="s">
        <v>626</v>
      </c>
      <c r="E54" s="142"/>
      <c r="F54" s="142"/>
      <c r="G54" s="15"/>
      <c r="H54" s="15"/>
      <c r="I54" s="15"/>
      <c r="J54" s="15"/>
      <c r="K54" s="15"/>
      <c r="L54" s="15"/>
      <c r="M54" s="15"/>
      <c r="N54" s="15"/>
      <c r="O54" s="15"/>
      <c r="P54" s="15">
        <v>3</v>
      </c>
      <c r="Q54" s="15"/>
      <c r="R54" s="18">
        <f t="shared" si="0"/>
        <v>3</v>
      </c>
    </row>
    <row r="55" spans="1:18" ht="22.5" customHeight="1" x14ac:dyDescent="0.5">
      <c r="A55" s="84"/>
      <c r="B55" s="83" t="s">
        <v>1206</v>
      </c>
      <c r="C55" s="83" t="s">
        <v>1200</v>
      </c>
      <c r="D55" s="83" t="s">
        <v>1210</v>
      </c>
      <c r="E55" s="142"/>
      <c r="F55" s="142"/>
      <c r="G55" s="15"/>
      <c r="H55" s="15"/>
      <c r="I55" s="15"/>
      <c r="J55" s="15"/>
      <c r="K55" s="15"/>
      <c r="L55" s="15"/>
      <c r="M55" s="15"/>
      <c r="N55" s="15"/>
      <c r="O55" s="15"/>
      <c r="P55" s="15">
        <v>24</v>
      </c>
      <c r="Q55" s="15">
        <v>5</v>
      </c>
      <c r="R55" s="18">
        <f t="shared" si="0"/>
        <v>29</v>
      </c>
    </row>
    <row r="56" spans="1:18" ht="22.5" customHeight="1" x14ac:dyDescent="0.5">
      <c r="A56" s="84"/>
      <c r="B56" s="85" t="s">
        <v>822</v>
      </c>
      <c r="C56" s="85" t="s">
        <v>844</v>
      </c>
      <c r="D56" s="85" t="s">
        <v>821</v>
      </c>
      <c r="E56" s="142"/>
      <c r="F56" s="142"/>
      <c r="G56" s="15"/>
      <c r="H56" s="15"/>
      <c r="I56" s="15"/>
      <c r="J56" s="15"/>
      <c r="K56" s="15"/>
      <c r="L56" s="15"/>
      <c r="M56" s="15"/>
      <c r="N56" s="15"/>
      <c r="O56" s="15"/>
      <c r="P56" s="15">
        <v>4</v>
      </c>
      <c r="Q56" s="15">
        <v>4</v>
      </c>
      <c r="R56" s="18">
        <f t="shared" si="0"/>
        <v>8</v>
      </c>
    </row>
    <row r="57" spans="1:18" ht="22.5" customHeight="1" x14ac:dyDescent="0.5">
      <c r="A57" s="84"/>
      <c r="B57" s="83"/>
      <c r="C57" s="83"/>
      <c r="D57" s="83"/>
      <c r="E57" s="142"/>
      <c r="F57" s="142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8">
        <f t="shared" si="0"/>
        <v>0</v>
      </c>
    </row>
    <row r="58" spans="1:18" ht="22.5" customHeight="1" x14ac:dyDescent="0.5">
      <c r="A58" s="84"/>
      <c r="B58" s="83"/>
      <c r="C58" s="83"/>
      <c r="D58" s="83"/>
      <c r="E58" s="142"/>
      <c r="F58" s="142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8">
        <f t="shared" si="0"/>
        <v>0</v>
      </c>
    </row>
    <row r="59" spans="1:18" ht="22.5" customHeight="1" x14ac:dyDescent="0.5">
      <c r="A59" s="84"/>
      <c r="B59" s="83"/>
      <c r="C59" s="83"/>
      <c r="D59" s="83"/>
      <c r="E59" s="142"/>
      <c r="F59" s="142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8">
        <f t="shared" si="0"/>
        <v>0</v>
      </c>
    </row>
    <row r="60" spans="1:18" ht="22.5" customHeight="1" x14ac:dyDescent="0.5">
      <c r="A60" s="84">
        <v>9</v>
      </c>
      <c r="B60" s="83" t="s">
        <v>752</v>
      </c>
      <c r="C60" s="83" t="s">
        <v>754</v>
      </c>
      <c r="D60" s="83" t="s">
        <v>147</v>
      </c>
      <c r="E60" s="141" t="s">
        <v>199</v>
      </c>
      <c r="F60" s="141" t="s">
        <v>114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>
        <v>3</v>
      </c>
      <c r="R60" s="18">
        <f t="shared" si="0"/>
        <v>3</v>
      </c>
    </row>
    <row r="61" spans="1:18" ht="22.5" customHeight="1" x14ac:dyDescent="0.5">
      <c r="A61" s="84"/>
      <c r="B61" s="83" t="s">
        <v>451</v>
      </c>
      <c r="C61" s="83" t="s">
        <v>924</v>
      </c>
      <c r="D61" s="83" t="s">
        <v>147</v>
      </c>
      <c r="E61" s="142"/>
      <c r="F61" s="142"/>
      <c r="G61" s="15"/>
      <c r="H61" s="15"/>
      <c r="I61" s="15"/>
      <c r="J61" s="15"/>
      <c r="K61" s="15"/>
      <c r="L61" s="15"/>
      <c r="M61" s="15"/>
      <c r="N61" s="15"/>
      <c r="O61" s="15"/>
      <c r="P61" s="15">
        <v>5</v>
      </c>
      <c r="Q61" s="15">
        <v>8</v>
      </c>
      <c r="R61" s="18">
        <f t="shared" si="0"/>
        <v>13</v>
      </c>
    </row>
    <row r="62" spans="1:18" ht="22.5" customHeight="1" x14ac:dyDescent="0.5">
      <c r="A62" s="84"/>
      <c r="B62" s="83" t="s">
        <v>1192</v>
      </c>
      <c r="C62" s="83" t="s">
        <v>1191</v>
      </c>
      <c r="D62" s="83" t="s">
        <v>1210</v>
      </c>
      <c r="E62" s="142"/>
      <c r="F62" s="142"/>
      <c r="G62" s="15"/>
      <c r="H62" s="15"/>
      <c r="I62" s="15"/>
      <c r="J62" s="15"/>
      <c r="K62" s="15"/>
      <c r="L62" s="15"/>
      <c r="M62" s="15"/>
      <c r="N62" s="15"/>
      <c r="O62" s="15"/>
      <c r="P62" s="15">
        <v>9</v>
      </c>
      <c r="Q62" s="15">
        <v>6</v>
      </c>
      <c r="R62" s="18">
        <f t="shared" si="0"/>
        <v>15</v>
      </c>
    </row>
    <row r="63" spans="1:18" ht="22.5" customHeight="1" x14ac:dyDescent="0.5">
      <c r="A63" s="84"/>
      <c r="B63" s="83" t="s">
        <v>830</v>
      </c>
      <c r="C63" s="83" t="s">
        <v>846</v>
      </c>
      <c r="D63" s="83" t="s">
        <v>821</v>
      </c>
      <c r="E63" s="142"/>
      <c r="F63" s="142"/>
      <c r="G63" s="15"/>
      <c r="H63" s="15"/>
      <c r="I63" s="15"/>
      <c r="J63" s="15"/>
      <c r="K63" s="15"/>
      <c r="L63" s="15"/>
      <c r="M63" s="15"/>
      <c r="N63" s="15"/>
      <c r="O63" s="15"/>
      <c r="P63" s="15">
        <v>7</v>
      </c>
      <c r="Q63" s="15">
        <v>2</v>
      </c>
      <c r="R63" s="18">
        <f t="shared" si="0"/>
        <v>9</v>
      </c>
    </row>
    <row r="64" spans="1:18" ht="22.5" customHeight="1" x14ac:dyDescent="0.5">
      <c r="A64" s="84"/>
      <c r="B64" s="83"/>
      <c r="C64" s="83"/>
      <c r="D64" s="83"/>
      <c r="E64" s="142"/>
      <c r="F64" s="142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8">
        <f t="shared" si="0"/>
        <v>0</v>
      </c>
    </row>
    <row r="65" spans="1:18" ht="22.5" customHeight="1" x14ac:dyDescent="0.5">
      <c r="A65" s="84"/>
      <c r="B65" s="83"/>
      <c r="C65" s="83"/>
      <c r="D65" s="83"/>
      <c r="E65" s="142"/>
      <c r="F65" s="142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8">
        <f t="shared" si="0"/>
        <v>0</v>
      </c>
    </row>
    <row r="66" spans="1:18" ht="22.5" customHeight="1" x14ac:dyDescent="0.5">
      <c r="A66" s="84"/>
      <c r="B66" s="105"/>
      <c r="C66" s="105"/>
      <c r="D66" s="105"/>
      <c r="E66" s="142"/>
      <c r="F66" s="142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8">
        <f t="shared" si="0"/>
        <v>0</v>
      </c>
    </row>
    <row r="67" spans="1:18" ht="22.5" customHeight="1" x14ac:dyDescent="0.5">
      <c r="A67" s="84">
        <v>10</v>
      </c>
      <c r="B67" s="83" t="s">
        <v>1145</v>
      </c>
      <c r="C67" s="83" t="s">
        <v>1151</v>
      </c>
      <c r="D67" s="83" t="s">
        <v>147</v>
      </c>
      <c r="E67" s="141" t="s">
        <v>200</v>
      </c>
      <c r="F67" s="141" t="s">
        <v>116</v>
      </c>
      <c r="G67" s="15"/>
      <c r="H67" s="15"/>
      <c r="I67" s="15"/>
      <c r="J67" s="15"/>
      <c r="K67" s="15"/>
      <c r="L67" s="15"/>
      <c r="M67" s="15"/>
      <c r="N67" s="15"/>
      <c r="O67" s="15"/>
      <c r="P67" s="15">
        <v>7</v>
      </c>
      <c r="Q67" s="15"/>
      <c r="R67" s="18">
        <f t="shared" si="0"/>
        <v>7</v>
      </c>
    </row>
    <row r="68" spans="1:18" ht="22.5" customHeight="1" x14ac:dyDescent="0.5">
      <c r="A68" s="84"/>
      <c r="B68" s="85" t="s">
        <v>910</v>
      </c>
      <c r="C68" s="85" t="s">
        <v>920</v>
      </c>
      <c r="D68" s="85" t="s">
        <v>147</v>
      </c>
      <c r="E68" s="142"/>
      <c r="F68" s="142"/>
      <c r="G68" s="15"/>
      <c r="H68" s="15"/>
      <c r="I68" s="15"/>
      <c r="J68" s="15"/>
      <c r="K68" s="15"/>
      <c r="L68" s="15"/>
      <c r="M68" s="15"/>
      <c r="N68" s="15"/>
      <c r="O68" s="15"/>
      <c r="P68" s="15">
        <v>2</v>
      </c>
      <c r="Q68" s="15">
        <v>6</v>
      </c>
      <c r="R68" s="18">
        <f t="shared" si="0"/>
        <v>8</v>
      </c>
    </row>
    <row r="69" spans="1:18" ht="22.5" customHeight="1" x14ac:dyDescent="0.5">
      <c r="A69" s="84"/>
      <c r="B69" s="83"/>
      <c r="C69" s="83"/>
      <c r="D69" s="83"/>
      <c r="E69" s="142"/>
      <c r="F69" s="142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8">
        <f t="shared" si="0"/>
        <v>0</v>
      </c>
    </row>
    <row r="70" spans="1:18" ht="22.5" customHeight="1" x14ac:dyDescent="0.5">
      <c r="A70" s="84"/>
      <c r="B70" s="83"/>
      <c r="C70" s="83"/>
      <c r="D70" s="83"/>
      <c r="E70" s="142"/>
      <c r="F70" s="142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8">
        <f t="shared" si="0"/>
        <v>0</v>
      </c>
    </row>
    <row r="71" spans="1:18" ht="22.5" customHeight="1" x14ac:dyDescent="0.5">
      <c r="A71" s="84"/>
      <c r="B71" s="83"/>
      <c r="C71" s="83"/>
      <c r="D71" s="83"/>
      <c r="E71" s="142"/>
      <c r="F71" s="142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8">
        <f t="shared" si="0"/>
        <v>0</v>
      </c>
    </row>
    <row r="72" spans="1:18" ht="22.5" customHeight="1" x14ac:dyDescent="0.5">
      <c r="A72" s="84">
        <v>11</v>
      </c>
      <c r="B72" s="83" t="s">
        <v>1171</v>
      </c>
      <c r="C72" s="83" t="s">
        <v>1184</v>
      </c>
      <c r="D72" s="83" t="s">
        <v>147</v>
      </c>
      <c r="E72" s="141" t="s">
        <v>201</v>
      </c>
      <c r="F72" s="141" t="s">
        <v>130</v>
      </c>
      <c r="G72" s="15"/>
      <c r="H72" s="15"/>
      <c r="I72" s="15"/>
      <c r="J72" s="15"/>
      <c r="K72" s="15"/>
      <c r="L72" s="15"/>
      <c r="M72" s="15"/>
      <c r="N72" s="15"/>
      <c r="O72" s="15"/>
      <c r="P72" s="15">
        <v>2</v>
      </c>
      <c r="Q72" s="15">
        <v>2</v>
      </c>
      <c r="R72" s="18">
        <f t="shared" si="0"/>
        <v>4</v>
      </c>
    </row>
    <row r="73" spans="1:18" ht="22.5" customHeight="1" x14ac:dyDescent="0.5">
      <c r="A73" s="84"/>
      <c r="B73" s="83" t="s">
        <v>1189</v>
      </c>
      <c r="C73" s="83" t="s">
        <v>1191</v>
      </c>
      <c r="D73" s="83" t="s">
        <v>1210</v>
      </c>
      <c r="E73" s="142"/>
      <c r="F73" s="142"/>
      <c r="G73" s="15"/>
      <c r="H73" s="15"/>
      <c r="I73" s="15"/>
      <c r="J73" s="15"/>
      <c r="K73" s="15"/>
      <c r="L73" s="15"/>
      <c r="M73" s="15"/>
      <c r="N73" s="15"/>
      <c r="O73" s="15"/>
      <c r="P73" s="15">
        <v>11</v>
      </c>
      <c r="Q73" s="15"/>
      <c r="R73" s="18">
        <f t="shared" si="0"/>
        <v>11</v>
      </c>
    </row>
    <row r="74" spans="1:18" ht="22.5" customHeight="1" x14ac:dyDescent="0.5">
      <c r="A74" s="84"/>
      <c r="B74" s="85"/>
      <c r="C74" s="85"/>
      <c r="D74" s="85"/>
      <c r="E74" s="142"/>
      <c r="F74" s="142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8">
        <f t="shared" si="0"/>
        <v>0</v>
      </c>
    </row>
    <row r="75" spans="1:18" ht="22.5" customHeight="1" x14ac:dyDescent="0.5">
      <c r="A75" s="84"/>
      <c r="B75" s="83"/>
      <c r="C75" s="83"/>
      <c r="D75" s="83"/>
      <c r="E75" s="142"/>
      <c r="F75" s="142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8">
        <f t="shared" si="0"/>
        <v>0</v>
      </c>
    </row>
    <row r="76" spans="1:18" ht="22.5" customHeight="1" x14ac:dyDescent="0.5">
      <c r="A76" s="84"/>
      <c r="B76" s="83"/>
      <c r="C76" s="83"/>
      <c r="D76" s="83"/>
      <c r="E76" s="142"/>
      <c r="F76" s="142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8">
        <f t="shared" si="0"/>
        <v>0</v>
      </c>
    </row>
    <row r="77" spans="1:18" ht="22.5" customHeight="1" x14ac:dyDescent="0.5">
      <c r="A77" s="84"/>
      <c r="B77" s="83"/>
      <c r="C77" s="83"/>
      <c r="D77" s="83"/>
      <c r="E77" s="142"/>
      <c r="F77" s="142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8">
        <f t="shared" si="0"/>
        <v>0</v>
      </c>
    </row>
    <row r="78" spans="1:18" ht="22.5" customHeight="1" x14ac:dyDescent="0.5">
      <c r="A78" s="84">
        <v>12</v>
      </c>
      <c r="B78" s="83" t="s">
        <v>1149</v>
      </c>
      <c r="C78" s="83" t="s">
        <v>1153</v>
      </c>
      <c r="D78" s="83" t="s">
        <v>147</v>
      </c>
      <c r="E78" s="141" t="s">
        <v>202</v>
      </c>
      <c r="F78" s="141" t="s">
        <v>132</v>
      </c>
      <c r="G78" s="17"/>
      <c r="H78" s="17"/>
      <c r="I78" s="17"/>
      <c r="J78" s="17"/>
      <c r="K78" s="17"/>
      <c r="L78" s="17"/>
      <c r="M78" s="17"/>
      <c r="N78" s="17"/>
      <c r="O78" s="17"/>
      <c r="P78" s="17">
        <v>2</v>
      </c>
      <c r="Q78" s="17">
        <v>6</v>
      </c>
      <c r="R78" s="18">
        <f t="shared" si="0"/>
        <v>8</v>
      </c>
    </row>
    <row r="79" spans="1:18" ht="22.5" customHeight="1" x14ac:dyDescent="0.5">
      <c r="A79" s="84"/>
      <c r="B79" s="83" t="s">
        <v>755</v>
      </c>
      <c r="C79" s="83" t="s">
        <v>577</v>
      </c>
      <c r="D79" s="83" t="s">
        <v>147</v>
      </c>
      <c r="E79" s="142"/>
      <c r="F79" s="142"/>
      <c r="G79" s="17"/>
      <c r="H79" s="17"/>
      <c r="I79" s="17"/>
      <c r="J79" s="17"/>
      <c r="K79" s="17"/>
      <c r="L79" s="17"/>
      <c r="M79" s="17"/>
      <c r="N79" s="17"/>
      <c r="O79" s="17"/>
      <c r="P79" s="17">
        <v>15</v>
      </c>
      <c r="Q79" s="17">
        <v>10</v>
      </c>
      <c r="R79" s="18">
        <f t="shared" si="0"/>
        <v>25</v>
      </c>
    </row>
    <row r="80" spans="1:18" ht="22.5" customHeight="1" x14ac:dyDescent="0.5">
      <c r="A80" s="84"/>
      <c r="B80" s="83" t="s">
        <v>1193</v>
      </c>
      <c r="C80" s="83" t="s">
        <v>1188</v>
      </c>
      <c r="D80" s="83" t="s">
        <v>1210</v>
      </c>
      <c r="E80" s="142"/>
      <c r="F80" s="142"/>
      <c r="G80" s="17"/>
      <c r="H80" s="17"/>
      <c r="I80" s="17"/>
      <c r="J80" s="17"/>
      <c r="K80" s="17"/>
      <c r="L80" s="17"/>
      <c r="M80" s="17"/>
      <c r="N80" s="17"/>
      <c r="O80" s="17"/>
      <c r="P80" s="17">
        <v>21</v>
      </c>
      <c r="Q80" s="17">
        <v>11</v>
      </c>
      <c r="R80" s="18">
        <f t="shared" si="0"/>
        <v>32</v>
      </c>
    </row>
    <row r="81" spans="1:18" ht="22.5" customHeight="1" x14ac:dyDescent="0.5">
      <c r="A81" s="84"/>
      <c r="B81" s="83" t="s">
        <v>1227</v>
      </c>
      <c r="C81" s="83" t="s">
        <v>1229</v>
      </c>
      <c r="D81" s="83" t="s">
        <v>1231</v>
      </c>
      <c r="E81" s="142"/>
      <c r="F81" s="142"/>
      <c r="G81" s="17"/>
      <c r="H81" s="17"/>
      <c r="I81" s="17"/>
      <c r="J81" s="17"/>
      <c r="K81" s="17"/>
      <c r="L81" s="17"/>
      <c r="M81" s="17"/>
      <c r="N81" s="17"/>
      <c r="O81" s="17"/>
      <c r="P81" s="17">
        <v>6</v>
      </c>
      <c r="Q81" s="17">
        <v>10</v>
      </c>
      <c r="R81" s="18">
        <f t="shared" si="0"/>
        <v>16</v>
      </c>
    </row>
    <row r="82" spans="1:18" ht="22.5" customHeight="1" x14ac:dyDescent="0.5">
      <c r="A82" s="84"/>
      <c r="B82" s="85"/>
      <c r="C82" s="85"/>
      <c r="D82" s="85"/>
      <c r="E82" s="142"/>
      <c r="F82" s="142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>
        <f t="shared" si="0"/>
        <v>0</v>
      </c>
    </row>
    <row r="83" spans="1:18" ht="22.5" customHeight="1" x14ac:dyDescent="0.5">
      <c r="A83" s="84"/>
      <c r="B83" s="83"/>
      <c r="C83" s="83"/>
      <c r="D83" s="83"/>
      <c r="E83" s="142"/>
      <c r="F83" s="142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8">
        <f t="shared" si="0"/>
        <v>0</v>
      </c>
    </row>
    <row r="84" spans="1:18" ht="22.5" customHeight="1" x14ac:dyDescent="0.5">
      <c r="A84" s="84"/>
      <c r="B84" s="86"/>
      <c r="C84" s="83"/>
      <c r="D84" s="83"/>
      <c r="E84" s="142"/>
      <c r="F84" s="142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8">
        <f t="shared" si="0"/>
        <v>0</v>
      </c>
    </row>
    <row r="85" spans="1:18" ht="22.5" customHeight="1" x14ac:dyDescent="0.5">
      <c r="A85" s="84">
        <v>13</v>
      </c>
      <c r="B85" s="83" t="s">
        <v>250</v>
      </c>
      <c r="C85" s="83" t="s">
        <v>265</v>
      </c>
      <c r="D85" s="83" t="s">
        <v>253</v>
      </c>
      <c r="E85" s="149" t="s">
        <v>275</v>
      </c>
      <c r="F85" s="146" t="s">
        <v>881</v>
      </c>
      <c r="G85" s="4"/>
      <c r="H85" s="4"/>
      <c r="I85" s="4"/>
      <c r="J85" s="4"/>
      <c r="K85" s="4"/>
      <c r="L85" s="4"/>
      <c r="M85" s="4"/>
      <c r="N85" s="4"/>
      <c r="O85" s="4"/>
      <c r="P85" s="4">
        <v>4</v>
      </c>
      <c r="Q85" s="4"/>
      <c r="R85" s="18">
        <f t="shared" si="0"/>
        <v>4</v>
      </c>
    </row>
    <row r="86" spans="1:18" ht="22.5" customHeight="1" x14ac:dyDescent="0.5">
      <c r="A86" s="84"/>
      <c r="B86" s="83" t="s">
        <v>349</v>
      </c>
      <c r="C86" s="83" t="s">
        <v>52</v>
      </c>
      <c r="D86" s="83" t="s">
        <v>626</v>
      </c>
      <c r="E86" s="150"/>
      <c r="F86" s="147"/>
      <c r="G86" s="4"/>
      <c r="H86" s="4"/>
      <c r="I86" s="4"/>
      <c r="J86" s="4"/>
      <c r="K86" s="4"/>
      <c r="L86" s="4"/>
      <c r="M86" s="4"/>
      <c r="N86" s="4"/>
      <c r="O86" s="4"/>
      <c r="P86" s="4">
        <v>2</v>
      </c>
      <c r="Q86" s="4">
        <v>3</v>
      </c>
      <c r="R86" s="18">
        <f t="shared" si="0"/>
        <v>5</v>
      </c>
    </row>
    <row r="87" spans="1:18" ht="22.5" customHeight="1" x14ac:dyDescent="0.5">
      <c r="A87" s="84"/>
      <c r="B87" s="83" t="s">
        <v>307</v>
      </c>
      <c r="C87" s="83" t="s">
        <v>87</v>
      </c>
      <c r="D87" s="83" t="s">
        <v>318</v>
      </c>
      <c r="E87" s="150"/>
      <c r="F87" s="147"/>
      <c r="G87" s="4"/>
      <c r="H87" s="4"/>
      <c r="I87" s="4"/>
      <c r="J87" s="4"/>
      <c r="K87" s="4"/>
      <c r="L87" s="4"/>
      <c r="M87" s="4"/>
      <c r="N87" s="4"/>
      <c r="O87" s="4"/>
      <c r="P87" s="4">
        <v>25</v>
      </c>
      <c r="Q87" s="4">
        <v>11</v>
      </c>
      <c r="R87" s="18">
        <f t="shared" si="0"/>
        <v>36</v>
      </c>
    </row>
    <row r="88" spans="1:18" ht="22.5" customHeight="1" x14ac:dyDescent="0.5">
      <c r="A88" s="84"/>
      <c r="B88" s="83" t="s">
        <v>308</v>
      </c>
      <c r="C88" s="83" t="s">
        <v>326</v>
      </c>
      <c r="D88" s="83" t="s">
        <v>318</v>
      </c>
      <c r="E88" s="150"/>
      <c r="F88" s="147"/>
      <c r="G88" s="4"/>
      <c r="H88" s="4"/>
      <c r="I88" s="4"/>
      <c r="J88" s="4"/>
      <c r="K88" s="4"/>
      <c r="L88" s="4"/>
      <c r="M88" s="4"/>
      <c r="N88" s="4"/>
      <c r="O88" s="4"/>
      <c r="P88" s="4">
        <v>7</v>
      </c>
      <c r="Q88" s="4">
        <v>5</v>
      </c>
      <c r="R88" s="18">
        <f t="shared" si="0"/>
        <v>12</v>
      </c>
    </row>
    <row r="89" spans="1:18" ht="22.5" customHeight="1" x14ac:dyDescent="0.5">
      <c r="A89" s="84"/>
      <c r="B89" s="83"/>
      <c r="C89" s="83"/>
      <c r="D89" s="83"/>
      <c r="E89" s="150"/>
      <c r="F89" s="14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8">
        <f t="shared" si="0"/>
        <v>0</v>
      </c>
    </row>
    <row r="90" spans="1:18" ht="22.5" customHeight="1" x14ac:dyDescent="0.5">
      <c r="A90" s="84"/>
      <c r="B90" s="83"/>
      <c r="C90" s="83"/>
      <c r="D90" s="83"/>
      <c r="E90" s="150"/>
      <c r="F90" s="14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8">
        <f t="shared" si="0"/>
        <v>0</v>
      </c>
    </row>
    <row r="91" spans="1:18" ht="22.5" customHeight="1" x14ac:dyDescent="0.5">
      <c r="A91" s="84"/>
      <c r="B91" s="83"/>
      <c r="C91" s="83"/>
      <c r="D91" s="83"/>
      <c r="E91" s="150"/>
      <c r="F91" s="14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18">
        <f t="shared" si="0"/>
        <v>0</v>
      </c>
    </row>
    <row r="92" spans="1:18" ht="22.5" customHeight="1" x14ac:dyDescent="0.5">
      <c r="A92" s="84">
        <v>14</v>
      </c>
      <c r="B92" s="83" t="s">
        <v>1141</v>
      </c>
      <c r="C92" s="83" t="s">
        <v>1139</v>
      </c>
      <c r="D92" s="83" t="s">
        <v>253</v>
      </c>
      <c r="E92" s="146" t="s">
        <v>1073</v>
      </c>
      <c r="F92" s="146" t="s">
        <v>879</v>
      </c>
      <c r="G92" s="4"/>
      <c r="H92" s="4"/>
      <c r="I92" s="4"/>
      <c r="J92" s="4"/>
      <c r="K92" s="4"/>
      <c r="L92" s="4"/>
      <c r="M92" s="4"/>
      <c r="N92" s="4"/>
      <c r="O92" s="4"/>
      <c r="P92" s="4">
        <v>12</v>
      </c>
      <c r="Q92" s="4">
        <v>10</v>
      </c>
      <c r="R92" s="18">
        <f t="shared" si="0"/>
        <v>22</v>
      </c>
    </row>
    <row r="93" spans="1:18" ht="22.5" customHeight="1" x14ac:dyDescent="0.5">
      <c r="A93" s="84"/>
      <c r="B93" s="83" t="s">
        <v>922</v>
      </c>
      <c r="C93" s="83" t="s">
        <v>52</v>
      </c>
      <c r="D93" s="83" t="s">
        <v>626</v>
      </c>
      <c r="E93" s="147"/>
      <c r="F93" s="147"/>
      <c r="G93" s="4"/>
      <c r="H93" s="4"/>
      <c r="I93" s="4"/>
      <c r="J93" s="4"/>
      <c r="K93" s="4"/>
      <c r="L93" s="4"/>
      <c r="M93" s="4"/>
      <c r="N93" s="4"/>
      <c r="O93" s="4"/>
      <c r="P93" s="4">
        <v>3</v>
      </c>
      <c r="Q93" s="4">
        <v>4</v>
      </c>
      <c r="R93" s="18">
        <f t="shared" si="0"/>
        <v>7</v>
      </c>
    </row>
    <row r="94" spans="1:18" ht="22.5" customHeight="1" x14ac:dyDescent="0.5">
      <c r="A94" s="84"/>
      <c r="B94" s="83" t="s">
        <v>1207</v>
      </c>
      <c r="C94" s="83" t="s">
        <v>1209</v>
      </c>
      <c r="D94" s="83" t="s">
        <v>318</v>
      </c>
      <c r="E94" s="147"/>
      <c r="F94" s="147"/>
      <c r="G94" s="4"/>
      <c r="H94" s="4"/>
      <c r="I94" s="4"/>
      <c r="J94" s="4"/>
      <c r="K94" s="4"/>
      <c r="L94" s="4"/>
      <c r="M94" s="4"/>
      <c r="N94" s="4"/>
      <c r="O94" s="4"/>
      <c r="P94" s="4">
        <v>17</v>
      </c>
      <c r="Q94" s="4">
        <v>5</v>
      </c>
      <c r="R94" s="18">
        <f t="shared" si="0"/>
        <v>22</v>
      </c>
    </row>
    <row r="95" spans="1:18" ht="22.5" customHeight="1" x14ac:dyDescent="0.5">
      <c r="A95" s="84"/>
      <c r="B95" s="85" t="s">
        <v>311</v>
      </c>
      <c r="C95" s="85" t="s">
        <v>329</v>
      </c>
      <c r="D95" s="85" t="s">
        <v>318</v>
      </c>
      <c r="E95" s="147"/>
      <c r="F95" s="147"/>
      <c r="G95" s="4"/>
      <c r="H95" s="4"/>
      <c r="I95" s="4"/>
      <c r="J95" s="4"/>
      <c r="K95" s="4"/>
      <c r="L95" s="4"/>
      <c r="M95" s="4"/>
      <c r="N95" s="4"/>
      <c r="O95" s="4"/>
      <c r="P95" s="4">
        <v>3</v>
      </c>
      <c r="Q95" s="4">
        <v>2</v>
      </c>
      <c r="R95" s="18">
        <f t="shared" si="0"/>
        <v>5</v>
      </c>
    </row>
    <row r="96" spans="1:18" ht="22.5" customHeight="1" x14ac:dyDescent="0.5">
      <c r="A96" s="84"/>
      <c r="B96" s="83"/>
      <c r="C96" s="83"/>
      <c r="D96" s="83"/>
      <c r="E96" s="147"/>
      <c r="F96" s="14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8">
        <f t="shared" si="0"/>
        <v>0</v>
      </c>
    </row>
    <row r="97" spans="1:18" ht="22.5" customHeight="1" x14ac:dyDescent="0.5">
      <c r="A97" s="84"/>
      <c r="B97" s="83"/>
      <c r="C97" s="83"/>
      <c r="D97" s="83"/>
      <c r="E97" s="147"/>
      <c r="F97" s="14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8">
        <f t="shared" si="0"/>
        <v>0</v>
      </c>
    </row>
    <row r="98" spans="1:18" ht="22.5" customHeight="1" x14ac:dyDescent="0.5">
      <c r="A98" s="84"/>
      <c r="B98" s="83"/>
      <c r="C98" s="83"/>
      <c r="D98" s="83"/>
      <c r="E98" s="147"/>
      <c r="F98" s="14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8">
        <f t="shared" si="0"/>
        <v>0</v>
      </c>
    </row>
    <row r="99" spans="1:18" ht="22.5" customHeight="1" x14ac:dyDescent="0.5">
      <c r="A99" s="84">
        <v>15</v>
      </c>
      <c r="B99" s="83" t="s">
        <v>1063</v>
      </c>
      <c r="C99" s="83" t="s">
        <v>1065</v>
      </c>
      <c r="D99" s="83" t="s">
        <v>134</v>
      </c>
      <c r="E99" s="126" t="s">
        <v>885</v>
      </c>
      <c r="F99" s="126" t="s">
        <v>886</v>
      </c>
      <c r="G99" s="4"/>
      <c r="H99" s="4"/>
      <c r="I99" s="4"/>
      <c r="J99" s="4"/>
      <c r="K99" s="4"/>
      <c r="L99" s="4"/>
      <c r="M99" s="4"/>
      <c r="N99" s="4"/>
      <c r="O99" s="4"/>
      <c r="P99" s="4">
        <v>1</v>
      </c>
      <c r="Q99" s="4"/>
      <c r="R99" s="18">
        <f t="shared" si="0"/>
        <v>1</v>
      </c>
    </row>
    <row r="100" spans="1:18" ht="22.5" customHeight="1" x14ac:dyDescent="0.5">
      <c r="A100" s="84"/>
      <c r="B100" s="83" t="s">
        <v>217</v>
      </c>
      <c r="C100" s="83" t="s">
        <v>52</v>
      </c>
      <c r="D100" s="83" t="s">
        <v>140</v>
      </c>
      <c r="E100" s="127"/>
      <c r="F100" s="127"/>
      <c r="G100" s="4"/>
      <c r="H100" s="4"/>
      <c r="I100" s="4"/>
      <c r="J100" s="4"/>
      <c r="K100" s="4"/>
      <c r="L100" s="4"/>
      <c r="M100" s="4"/>
      <c r="N100" s="4"/>
      <c r="O100" s="4"/>
      <c r="P100" s="4">
        <v>7</v>
      </c>
      <c r="Q100" s="4">
        <v>5</v>
      </c>
      <c r="R100" s="18">
        <f t="shared" si="0"/>
        <v>12</v>
      </c>
    </row>
    <row r="101" spans="1:18" ht="22.5" customHeight="1" x14ac:dyDescent="0.5">
      <c r="A101" s="84"/>
      <c r="B101" s="83" t="s">
        <v>1198</v>
      </c>
      <c r="C101" s="83" t="s">
        <v>1200</v>
      </c>
      <c r="D101" s="83" t="s">
        <v>1210</v>
      </c>
      <c r="E101" s="127"/>
      <c r="F101" s="127"/>
      <c r="G101" s="4"/>
      <c r="H101" s="4"/>
      <c r="I101" s="4"/>
      <c r="J101" s="4"/>
      <c r="K101" s="4"/>
      <c r="L101" s="4"/>
      <c r="M101" s="4"/>
      <c r="N101" s="4"/>
      <c r="O101" s="4"/>
      <c r="P101" s="4">
        <v>11</v>
      </c>
      <c r="Q101" s="4">
        <v>5</v>
      </c>
      <c r="R101" s="18">
        <f t="shared" si="0"/>
        <v>16</v>
      </c>
    </row>
    <row r="102" spans="1:18" ht="22.5" customHeight="1" x14ac:dyDescent="0.5">
      <c r="A102" s="84"/>
      <c r="B102" s="83" t="s">
        <v>1225</v>
      </c>
      <c r="C102" s="83" t="s">
        <v>950</v>
      </c>
      <c r="D102" s="83" t="s">
        <v>1231</v>
      </c>
      <c r="E102" s="127"/>
      <c r="F102" s="127"/>
      <c r="G102" s="4"/>
      <c r="H102" s="4"/>
      <c r="I102" s="4"/>
      <c r="J102" s="4"/>
      <c r="K102" s="4"/>
      <c r="L102" s="4"/>
      <c r="M102" s="4"/>
      <c r="N102" s="4"/>
      <c r="O102" s="4"/>
      <c r="P102" s="4">
        <v>10</v>
      </c>
      <c r="Q102" s="4">
        <v>3</v>
      </c>
      <c r="R102" s="18">
        <f t="shared" si="0"/>
        <v>13</v>
      </c>
    </row>
    <row r="103" spans="1:18" ht="22.5" customHeight="1" x14ac:dyDescent="0.5">
      <c r="A103" s="84"/>
      <c r="B103" s="83"/>
      <c r="C103" s="83"/>
      <c r="D103" s="83"/>
      <c r="E103" s="127"/>
      <c r="F103" s="12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8">
        <f t="shared" si="0"/>
        <v>0</v>
      </c>
    </row>
    <row r="104" spans="1:18" ht="22.5" customHeight="1" x14ac:dyDescent="0.5">
      <c r="A104" s="84"/>
      <c r="B104" s="83"/>
      <c r="C104" s="83"/>
      <c r="D104" s="83"/>
      <c r="E104" s="127"/>
      <c r="F104" s="12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8">
        <f t="shared" si="0"/>
        <v>0</v>
      </c>
    </row>
    <row r="105" spans="1:18" ht="22.5" customHeight="1" x14ac:dyDescent="0.5">
      <c r="A105" s="84"/>
      <c r="B105" s="83"/>
      <c r="C105" s="83"/>
      <c r="D105" s="83"/>
      <c r="E105" s="127"/>
      <c r="F105" s="12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8">
        <f t="shared" si="0"/>
        <v>0</v>
      </c>
    </row>
    <row r="106" spans="1:18" ht="21" customHeight="1" x14ac:dyDescent="0.5">
      <c r="A106" s="21"/>
      <c r="B106" s="22"/>
      <c r="C106" s="23"/>
      <c r="D106" s="24"/>
      <c r="E106" s="25"/>
      <c r="F106" s="25"/>
      <c r="G106" s="19">
        <f t="shared" ref="G106:R106" si="1">SUM(G5:G105)</f>
        <v>0</v>
      </c>
      <c r="H106" s="19">
        <f t="shared" si="1"/>
        <v>0</v>
      </c>
      <c r="I106" s="19">
        <f t="shared" si="1"/>
        <v>0</v>
      </c>
      <c r="J106" s="19">
        <f t="shared" si="1"/>
        <v>0</v>
      </c>
      <c r="K106" s="19">
        <f t="shared" si="1"/>
        <v>0</v>
      </c>
      <c r="L106" s="19">
        <f t="shared" si="1"/>
        <v>0</v>
      </c>
      <c r="M106" s="19">
        <f t="shared" si="1"/>
        <v>0</v>
      </c>
      <c r="N106" s="19">
        <f t="shared" si="1"/>
        <v>0</v>
      </c>
      <c r="O106" s="19">
        <f t="shared" si="1"/>
        <v>0</v>
      </c>
      <c r="P106" s="19">
        <f t="shared" si="1"/>
        <v>419</v>
      </c>
      <c r="Q106" s="19">
        <f t="shared" si="1"/>
        <v>299</v>
      </c>
      <c r="R106" s="19">
        <f t="shared" si="1"/>
        <v>718</v>
      </c>
    </row>
    <row r="110" spans="1:18" x14ac:dyDescent="0.5">
      <c r="F110" s="9" t="s">
        <v>208</v>
      </c>
    </row>
  </sheetData>
  <mergeCells count="43">
    <mergeCell ref="E67:E71"/>
    <mergeCell ref="F67:F71"/>
    <mergeCell ref="E92:E98"/>
    <mergeCell ref="F92:F98"/>
    <mergeCell ref="E99:E105"/>
    <mergeCell ref="F99:F105"/>
    <mergeCell ref="E72:E77"/>
    <mergeCell ref="F72:F77"/>
    <mergeCell ref="E78:E84"/>
    <mergeCell ref="F78:F84"/>
    <mergeCell ref="E85:E91"/>
    <mergeCell ref="F85:F91"/>
    <mergeCell ref="E46:E52"/>
    <mergeCell ref="F46:F52"/>
    <mergeCell ref="E53:E59"/>
    <mergeCell ref="F53:F59"/>
    <mergeCell ref="E60:E66"/>
    <mergeCell ref="F60:F66"/>
    <mergeCell ref="E26:E32"/>
    <mergeCell ref="F26:F32"/>
    <mergeCell ref="E33:E39"/>
    <mergeCell ref="F33:F39"/>
    <mergeCell ref="E40:E45"/>
    <mergeCell ref="F40:F45"/>
    <mergeCell ref="E5:E11"/>
    <mergeCell ref="F5:F11"/>
    <mergeCell ref="E12:E18"/>
    <mergeCell ref="F12:F18"/>
    <mergeCell ref="E19:E25"/>
    <mergeCell ref="F19:F25"/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9FA4-B9BC-49D5-8327-1127769C9C3C}">
  <dimension ref="A1:R95"/>
  <sheetViews>
    <sheetView workbookViewId="0">
      <selection activeCell="Y17" sqref="Y17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14.42578125" style="9" bestFit="1" customWidth="1"/>
    <col min="7" max="14" width="7.85546875" style="9" hidden="1" customWidth="1"/>
    <col min="15" max="15" width="9.5703125" style="9" hidden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1338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771</v>
      </c>
      <c r="C5" s="83" t="s">
        <v>772</v>
      </c>
      <c r="D5" s="83" t="s">
        <v>134</v>
      </c>
      <c r="E5" s="141" t="s">
        <v>60</v>
      </c>
      <c r="F5" s="141" t="s">
        <v>61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>
        <v>1</v>
      </c>
      <c r="R5" s="18">
        <f t="shared" ref="R5:R90" si="0">SUM(G5:Q5)</f>
        <v>1</v>
      </c>
    </row>
    <row r="6" spans="1:18" ht="22.5" customHeight="1" x14ac:dyDescent="0.5">
      <c r="A6" s="84"/>
      <c r="B6" s="83" t="s">
        <v>239</v>
      </c>
      <c r="C6" s="83" t="s">
        <v>52</v>
      </c>
      <c r="D6" s="83" t="s">
        <v>140</v>
      </c>
      <c r="E6" s="142"/>
      <c r="F6" s="142"/>
      <c r="G6" s="15"/>
      <c r="H6" s="15"/>
      <c r="I6" s="15"/>
      <c r="J6" s="15"/>
      <c r="K6" s="15"/>
      <c r="L6" s="15"/>
      <c r="M6" s="15"/>
      <c r="N6" s="15"/>
      <c r="O6" s="15"/>
      <c r="P6" s="15">
        <v>9</v>
      </c>
      <c r="Q6" s="15">
        <v>1</v>
      </c>
      <c r="R6" s="18">
        <f t="shared" si="0"/>
        <v>10</v>
      </c>
    </row>
    <row r="7" spans="1:18" ht="22.5" customHeight="1" x14ac:dyDescent="0.5">
      <c r="A7" s="84"/>
      <c r="B7" s="83" t="s">
        <v>1195</v>
      </c>
      <c r="C7" s="83" t="s">
        <v>1197</v>
      </c>
      <c r="D7" s="83" t="s">
        <v>1210</v>
      </c>
      <c r="E7" s="142"/>
      <c r="F7" s="142"/>
      <c r="G7" s="15"/>
      <c r="H7" s="15"/>
      <c r="I7" s="15"/>
      <c r="J7" s="15"/>
      <c r="K7" s="15"/>
      <c r="L7" s="15"/>
      <c r="M7" s="15"/>
      <c r="N7" s="15"/>
      <c r="O7" s="15"/>
      <c r="P7" s="15">
        <v>10</v>
      </c>
      <c r="Q7" s="15">
        <v>10</v>
      </c>
      <c r="R7" s="18">
        <f t="shared" si="0"/>
        <v>20</v>
      </c>
    </row>
    <row r="8" spans="1:18" ht="22.5" customHeight="1" x14ac:dyDescent="0.5">
      <c r="A8" s="84"/>
      <c r="B8" s="83" t="s">
        <v>1236</v>
      </c>
      <c r="C8" s="83" t="s">
        <v>221</v>
      </c>
      <c r="D8" s="83" t="s">
        <v>821</v>
      </c>
      <c r="E8" s="142"/>
      <c r="F8" s="142"/>
      <c r="G8" s="15"/>
      <c r="H8" s="15"/>
      <c r="I8" s="15"/>
      <c r="J8" s="15"/>
      <c r="K8" s="15"/>
      <c r="L8" s="15"/>
      <c r="M8" s="15"/>
      <c r="N8" s="15"/>
      <c r="O8" s="15"/>
      <c r="P8" s="15">
        <v>14</v>
      </c>
      <c r="Q8" s="15">
        <v>2</v>
      </c>
      <c r="R8" s="18">
        <f t="shared" si="0"/>
        <v>16</v>
      </c>
    </row>
    <row r="9" spans="1:18" ht="22.5" customHeight="1" x14ac:dyDescent="0.5">
      <c r="A9" s="84"/>
      <c r="B9" s="83" t="s">
        <v>1270</v>
      </c>
      <c r="C9" s="83" t="s">
        <v>327</v>
      </c>
      <c r="D9" s="83" t="s">
        <v>1210</v>
      </c>
      <c r="E9" s="142"/>
      <c r="F9" s="142"/>
      <c r="G9" s="15"/>
      <c r="H9" s="15"/>
      <c r="I9" s="15"/>
      <c r="J9" s="15"/>
      <c r="K9" s="15"/>
      <c r="L9" s="15"/>
      <c r="M9" s="15"/>
      <c r="N9" s="15"/>
      <c r="O9" s="15"/>
      <c r="P9" s="15">
        <v>19</v>
      </c>
      <c r="Q9" s="15">
        <v>1</v>
      </c>
      <c r="R9" s="18">
        <f t="shared" si="0"/>
        <v>20</v>
      </c>
    </row>
    <row r="10" spans="1:18" ht="22.5" customHeight="1" x14ac:dyDescent="0.5">
      <c r="A10" s="84"/>
      <c r="B10" s="85" t="s">
        <v>1306</v>
      </c>
      <c r="C10" s="85" t="s">
        <v>1305</v>
      </c>
      <c r="D10" s="85" t="s">
        <v>1210</v>
      </c>
      <c r="E10" s="142"/>
      <c r="F10" s="142"/>
      <c r="G10" s="15"/>
      <c r="H10" s="15"/>
      <c r="I10" s="15"/>
      <c r="J10" s="15"/>
      <c r="K10" s="15"/>
      <c r="L10" s="15"/>
      <c r="M10" s="15"/>
      <c r="N10" s="15"/>
      <c r="O10" s="15"/>
      <c r="P10" s="15">
        <v>3</v>
      </c>
      <c r="Q10" s="15">
        <v>4</v>
      </c>
      <c r="R10" s="18">
        <f t="shared" si="0"/>
        <v>7</v>
      </c>
    </row>
    <row r="11" spans="1:18" ht="22.5" customHeight="1" x14ac:dyDescent="0.5">
      <c r="A11" s="84"/>
      <c r="B11" s="85"/>
      <c r="C11" s="85"/>
      <c r="D11" s="85"/>
      <c r="E11" s="142"/>
      <c r="F11" s="142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8">
        <f t="shared" si="0"/>
        <v>0</v>
      </c>
    </row>
    <row r="12" spans="1:18" ht="22.5" customHeight="1" x14ac:dyDescent="0.5">
      <c r="A12" s="84">
        <v>2</v>
      </c>
      <c r="B12" s="83" t="s">
        <v>755</v>
      </c>
      <c r="C12" s="83" t="s">
        <v>577</v>
      </c>
      <c r="D12" s="83" t="s">
        <v>147</v>
      </c>
      <c r="E12" s="141" t="s">
        <v>190</v>
      </c>
      <c r="F12" s="141" t="s">
        <v>63</v>
      </c>
      <c r="G12" s="15"/>
      <c r="H12" s="15"/>
      <c r="I12" s="15"/>
      <c r="J12" s="15"/>
      <c r="K12" s="15"/>
      <c r="L12" s="15"/>
      <c r="M12" s="15"/>
      <c r="N12" s="15"/>
      <c r="O12" s="15"/>
      <c r="P12" s="15">
        <v>6</v>
      </c>
      <c r="Q12" s="15">
        <v>6</v>
      </c>
      <c r="R12" s="18">
        <f t="shared" si="0"/>
        <v>12</v>
      </c>
    </row>
    <row r="13" spans="1:18" ht="22.5" customHeight="1" x14ac:dyDescent="0.5">
      <c r="A13" s="84"/>
      <c r="B13" s="85" t="s">
        <v>1172</v>
      </c>
      <c r="C13" s="85" t="s">
        <v>1186</v>
      </c>
      <c r="D13" s="85" t="s">
        <v>147</v>
      </c>
      <c r="E13" s="142"/>
      <c r="F13" s="142"/>
      <c r="G13" s="15"/>
      <c r="H13" s="15"/>
      <c r="I13" s="15"/>
      <c r="J13" s="15"/>
      <c r="K13" s="15"/>
      <c r="L13" s="15"/>
      <c r="M13" s="15"/>
      <c r="N13" s="15"/>
      <c r="O13" s="15"/>
      <c r="P13" s="15">
        <v>8</v>
      </c>
      <c r="Q13" s="15">
        <v>13</v>
      </c>
      <c r="R13" s="18">
        <f t="shared" si="0"/>
        <v>21</v>
      </c>
    </row>
    <row r="14" spans="1:18" ht="22.5" customHeight="1" x14ac:dyDescent="0.5">
      <c r="A14" s="84"/>
      <c r="B14" s="83" t="s">
        <v>1204</v>
      </c>
      <c r="C14" s="83" t="s">
        <v>1188</v>
      </c>
      <c r="D14" s="83" t="s">
        <v>1210</v>
      </c>
      <c r="E14" s="142"/>
      <c r="F14" s="142"/>
      <c r="G14" s="15"/>
      <c r="H14" s="15"/>
      <c r="I14" s="15"/>
      <c r="J14" s="15"/>
      <c r="K14" s="15"/>
      <c r="L14" s="15"/>
      <c r="M14" s="15"/>
      <c r="N14" s="15"/>
      <c r="O14" s="15"/>
      <c r="P14" s="15">
        <v>12</v>
      </c>
      <c r="Q14" s="15">
        <v>24</v>
      </c>
      <c r="R14" s="18">
        <f t="shared" si="0"/>
        <v>36</v>
      </c>
    </row>
    <row r="15" spans="1:18" ht="22.5" customHeight="1" x14ac:dyDescent="0.5">
      <c r="A15" s="84"/>
      <c r="B15" s="83" t="s">
        <v>857</v>
      </c>
      <c r="C15" s="83" t="s">
        <v>856</v>
      </c>
      <c r="D15" s="83" t="s">
        <v>821</v>
      </c>
      <c r="E15" s="142"/>
      <c r="F15" s="142"/>
      <c r="G15" s="15"/>
      <c r="H15" s="15"/>
      <c r="I15" s="15"/>
      <c r="J15" s="15"/>
      <c r="K15" s="15"/>
      <c r="L15" s="15"/>
      <c r="M15" s="15"/>
      <c r="N15" s="15"/>
      <c r="O15" s="15"/>
      <c r="P15" s="15">
        <v>7</v>
      </c>
      <c r="Q15" s="15">
        <v>4</v>
      </c>
      <c r="R15" s="18">
        <f t="shared" si="0"/>
        <v>11</v>
      </c>
    </row>
    <row r="16" spans="1:18" ht="22.5" customHeight="1" x14ac:dyDescent="0.5">
      <c r="A16" s="84"/>
      <c r="B16" s="85" t="s">
        <v>1272</v>
      </c>
      <c r="C16" s="85" t="s">
        <v>1274</v>
      </c>
      <c r="D16" s="85" t="s">
        <v>1210</v>
      </c>
      <c r="E16" s="142"/>
      <c r="F16" s="142"/>
      <c r="G16" s="15"/>
      <c r="H16" s="15"/>
      <c r="I16" s="15"/>
      <c r="J16" s="15"/>
      <c r="K16" s="15"/>
      <c r="L16" s="15"/>
      <c r="M16" s="15"/>
      <c r="N16" s="15"/>
      <c r="O16" s="15"/>
      <c r="P16" s="15">
        <v>11</v>
      </c>
      <c r="Q16" s="15">
        <v>29</v>
      </c>
      <c r="R16" s="18">
        <f t="shared" si="0"/>
        <v>40</v>
      </c>
    </row>
    <row r="17" spans="1:18" ht="22.5" customHeight="1" x14ac:dyDescent="0.5">
      <c r="A17" s="84"/>
      <c r="B17" s="83" t="s">
        <v>1307</v>
      </c>
      <c r="C17" s="83" t="s">
        <v>1305</v>
      </c>
      <c r="D17" s="83" t="s">
        <v>1210</v>
      </c>
      <c r="E17" s="142"/>
      <c r="F17" s="142"/>
      <c r="G17" s="15"/>
      <c r="H17" s="15"/>
      <c r="I17" s="15"/>
      <c r="J17" s="15"/>
      <c r="K17" s="15"/>
      <c r="L17" s="15"/>
      <c r="M17" s="15"/>
      <c r="N17" s="15"/>
      <c r="O17" s="15"/>
      <c r="P17" s="15">
        <v>8</v>
      </c>
      <c r="Q17" s="15">
        <v>3</v>
      </c>
      <c r="R17" s="18">
        <f t="shared" si="0"/>
        <v>11</v>
      </c>
    </row>
    <row r="18" spans="1:18" ht="22.5" customHeight="1" x14ac:dyDescent="0.5">
      <c r="A18" s="84"/>
      <c r="B18" s="85" t="s">
        <v>1332</v>
      </c>
      <c r="C18" s="85" t="s">
        <v>1333</v>
      </c>
      <c r="D18" s="85" t="s">
        <v>1210</v>
      </c>
      <c r="E18" s="142"/>
      <c r="F18" s="142"/>
      <c r="G18" s="15"/>
      <c r="H18" s="15"/>
      <c r="I18" s="15"/>
      <c r="J18" s="15"/>
      <c r="K18" s="15"/>
      <c r="L18" s="15"/>
      <c r="M18" s="15"/>
      <c r="N18" s="15"/>
      <c r="O18" s="15"/>
      <c r="P18" s="15">
        <v>4</v>
      </c>
      <c r="Q18" s="15"/>
      <c r="R18" s="18">
        <f t="shared" si="0"/>
        <v>4</v>
      </c>
    </row>
    <row r="19" spans="1:18" ht="22.5" customHeight="1" x14ac:dyDescent="0.5">
      <c r="A19" s="84">
        <v>3</v>
      </c>
      <c r="B19" s="83" t="s">
        <v>157</v>
      </c>
      <c r="C19" s="83" t="s">
        <v>152</v>
      </c>
      <c r="D19" s="83" t="s">
        <v>134</v>
      </c>
      <c r="E19" s="141" t="s">
        <v>66</v>
      </c>
      <c r="F19" s="141" t="s">
        <v>67</v>
      </c>
      <c r="G19" s="15"/>
      <c r="H19" s="15"/>
      <c r="I19" s="15"/>
      <c r="J19" s="15"/>
      <c r="K19" s="15"/>
      <c r="L19" s="15"/>
      <c r="M19" s="15"/>
      <c r="N19" s="15"/>
      <c r="O19" s="15"/>
      <c r="P19" s="15">
        <v>1</v>
      </c>
      <c r="Q19" s="15"/>
      <c r="R19" s="18">
        <f t="shared" si="0"/>
        <v>1</v>
      </c>
    </row>
    <row r="20" spans="1:18" ht="22.5" customHeight="1" x14ac:dyDescent="0.5">
      <c r="A20" s="84"/>
      <c r="B20" s="83" t="s">
        <v>215</v>
      </c>
      <c r="C20" s="83" t="s">
        <v>214</v>
      </c>
      <c r="D20" s="83" t="s">
        <v>140</v>
      </c>
      <c r="E20" s="142"/>
      <c r="F20" s="142"/>
      <c r="G20" s="15"/>
      <c r="H20" s="15"/>
      <c r="I20" s="15"/>
      <c r="J20" s="15"/>
      <c r="K20" s="15"/>
      <c r="L20" s="15"/>
      <c r="M20" s="15"/>
      <c r="N20" s="15"/>
      <c r="O20" s="15"/>
      <c r="P20" s="15">
        <v>3</v>
      </c>
      <c r="Q20" s="15">
        <v>1</v>
      </c>
      <c r="R20" s="18">
        <f t="shared" si="0"/>
        <v>4</v>
      </c>
    </row>
    <row r="21" spans="1:18" ht="22.5" customHeight="1" x14ac:dyDescent="0.5">
      <c r="A21" s="84"/>
      <c r="B21" s="83" t="s">
        <v>1201</v>
      </c>
      <c r="C21" s="83" t="s">
        <v>1203</v>
      </c>
      <c r="D21" s="83" t="s">
        <v>1210</v>
      </c>
      <c r="E21" s="142"/>
      <c r="F21" s="142"/>
      <c r="G21" s="15"/>
      <c r="H21" s="15"/>
      <c r="I21" s="15"/>
      <c r="J21" s="15"/>
      <c r="K21" s="15"/>
      <c r="L21" s="15"/>
      <c r="M21" s="15"/>
      <c r="N21" s="15"/>
      <c r="O21" s="15"/>
      <c r="P21" s="15">
        <v>7</v>
      </c>
      <c r="Q21" s="15">
        <v>1</v>
      </c>
      <c r="R21" s="18">
        <f t="shared" si="0"/>
        <v>8</v>
      </c>
    </row>
    <row r="22" spans="1:18" ht="22.5" customHeight="1" x14ac:dyDescent="0.5">
      <c r="A22" s="84"/>
      <c r="B22" s="85" t="s">
        <v>1228</v>
      </c>
      <c r="C22" s="85" t="s">
        <v>1230</v>
      </c>
      <c r="D22" s="85" t="s">
        <v>1231</v>
      </c>
      <c r="E22" s="142"/>
      <c r="F22" s="142"/>
      <c r="G22" s="15"/>
      <c r="H22" s="15"/>
      <c r="I22" s="15"/>
      <c r="J22" s="15"/>
      <c r="K22" s="15"/>
      <c r="L22" s="15"/>
      <c r="M22" s="15"/>
      <c r="N22" s="15"/>
      <c r="O22" s="15"/>
      <c r="P22" s="15">
        <v>13</v>
      </c>
      <c r="Q22" s="15">
        <v>25</v>
      </c>
      <c r="R22" s="18">
        <f t="shared" si="0"/>
        <v>38</v>
      </c>
    </row>
    <row r="23" spans="1:18" ht="22.5" customHeight="1" x14ac:dyDescent="0.5">
      <c r="A23" s="84"/>
      <c r="B23" s="85" t="s">
        <v>1259</v>
      </c>
      <c r="C23" s="85" t="s">
        <v>1260</v>
      </c>
      <c r="D23" s="85" t="s">
        <v>1255</v>
      </c>
      <c r="E23" s="142"/>
      <c r="F23" s="142"/>
      <c r="G23" s="15"/>
      <c r="H23" s="15"/>
      <c r="I23" s="15"/>
      <c r="J23" s="15"/>
      <c r="K23" s="15"/>
      <c r="L23" s="15"/>
      <c r="M23" s="15"/>
      <c r="N23" s="15"/>
      <c r="O23" s="15"/>
      <c r="P23" s="15">
        <v>18</v>
      </c>
      <c r="Q23" s="15">
        <v>12</v>
      </c>
      <c r="R23" s="18">
        <f t="shared" si="0"/>
        <v>30</v>
      </c>
    </row>
    <row r="24" spans="1:18" ht="22.5" customHeight="1" x14ac:dyDescent="0.5">
      <c r="A24" s="84"/>
      <c r="B24" s="85" t="s">
        <v>1302</v>
      </c>
      <c r="C24" s="85" t="s">
        <v>1303</v>
      </c>
      <c r="D24" s="85" t="s">
        <v>1210</v>
      </c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>
        <v>9</v>
      </c>
      <c r="Q24" s="15">
        <v>4</v>
      </c>
      <c r="R24" s="18">
        <f t="shared" si="0"/>
        <v>13</v>
      </c>
    </row>
    <row r="25" spans="1:18" ht="22.5" customHeight="1" x14ac:dyDescent="0.5">
      <c r="A25" s="84">
        <v>4</v>
      </c>
      <c r="B25" s="83" t="s">
        <v>247</v>
      </c>
      <c r="C25" s="83" t="s">
        <v>261</v>
      </c>
      <c r="D25" s="83" t="s">
        <v>253</v>
      </c>
      <c r="E25" s="141" t="s">
        <v>191</v>
      </c>
      <c r="F25" s="141" t="s">
        <v>69</v>
      </c>
      <c r="G25" s="15"/>
      <c r="H25" s="15"/>
      <c r="I25" s="15"/>
      <c r="J25" s="15"/>
      <c r="K25" s="15"/>
      <c r="L25" s="15"/>
      <c r="M25" s="15"/>
      <c r="N25" s="15"/>
      <c r="O25" s="15"/>
      <c r="P25" s="15">
        <v>13</v>
      </c>
      <c r="Q25" s="15"/>
      <c r="R25" s="18">
        <f t="shared" si="0"/>
        <v>13</v>
      </c>
    </row>
    <row r="26" spans="1:18" ht="22.5" customHeight="1" x14ac:dyDescent="0.5">
      <c r="A26" s="84"/>
      <c r="B26" s="83" t="s">
        <v>1176</v>
      </c>
      <c r="C26" s="83" t="s">
        <v>52</v>
      </c>
      <c r="D26" s="83" t="s">
        <v>626</v>
      </c>
      <c r="E26" s="142"/>
      <c r="F26" s="142"/>
      <c r="G26" s="15"/>
      <c r="H26" s="15"/>
      <c r="I26" s="15"/>
      <c r="J26" s="15"/>
      <c r="K26" s="15"/>
      <c r="L26" s="15"/>
      <c r="M26" s="15"/>
      <c r="N26" s="15"/>
      <c r="O26" s="15"/>
      <c r="P26" s="15">
        <v>2</v>
      </c>
      <c r="Q26" s="15">
        <v>1</v>
      </c>
      <c r="R26" s="18">
        <f t="shared" si="0"/>
        <v>3</v>
      </c>
    </row>
    <row r="27" spans="1:18" ht="22.5" customHeight="1" x14ac:dyDescent="0.5">
      <c r="A27" s="84"/>
      <c r="B27" s="83" t="s">
        <v>306</v>
      </c>
      <c r="C27" s="83" t="s">
        <v>325</v>
      </c>
      <c r="D27" s="83" t="s">
        <v>318</v>
      </c>
      <c r="E27" s="142"/>
      <c r="F27" s="142"/>
      <c r="G27" s="15"/>
      <c r="H27" s="15"/>
      <c r="I27" s="15"/>
      <c r="J27" s="15"/>
      <c r="K27" s="15"/>
      <c r="L27" s="15"/>
      <c r="M27" s="15"/>
      <c r="N27" s="15"/>
      <c r="O27" s="15"/>
      <c r="P27" s="15">
        <v>7</v>
      </c>
      <c r="Q27" s="15">
        <v>4</v>
      </c>
      <c r="R27" s="18">
        <f t="shared" si="0"/>
        <v>11</v>
      </c>
    </row>
    <row r="28" spans="1:18" ht="22.5" customHeight="1" x14ac:dyDescent="0.5">
      <c r="A28" s="84"/>
      <c r="B28" s="85" t="s">
        <v>940</v>
      </c>
      <c r="C28" s="85" t="s">
        <v>941</v>
      </c>
      <c r="D28" s="85" t="s">
        <v>318</v>
      </c>
      <c r="E28" s="142"/>
      <c r="F28" s="142"/>
      <c r="G28" s="15"/>
      <c r="H28" s="15"/>
      <c r="I28" s="15"/>
      <c r="J28" s="15"/>
      <c r="K28" s="15"/>
      <c r="L28" s="15"/>
      <c r="M28" s="15"/>
      <c r="N28" s="15"/>
      <c r="O28" s="15"/>
      <c r="P28" s="15">
        <v>1</v>
      </c>
      <c r="Q28" s="15">
        <v>3</v>
      </c>
      <c r="R28" s="18">
        <f t="shared" si="0"/>
        <v>4</v>
      </c>
    </row>
    <row r="29" spans="1:18" ht="22.5" customHeight="1" x14ac:dyDescent="0.5">
      <c r="A29" s="84">
        <v>5</v>
      </c>
      <c r="B29" s="83" t="s">
        <v>1137</v>
      </c>
      <c r="C29" s="83" t="s">
        <v>1139</v>
      </c>
      <c r="D29" s="83" t="s">
        <v>253</v>
      </c>
      <c r="E29" s="141" t="s">
        <v>192</v>
      </c>
      <c r="F29" s="141" t="s">
        <v>71</v>
      </c>
      <c r="G29" s="15"/>
      <c r="H29" s="15"/>
      <c r="I29" s="15"/>
      <c r="J29" s="15"/>
      <c r="K29" s="15"/>
      <c r="L29" s="15"/>
      <c r="M29" s="15"/>
      <c r="N29" s="15"/>
      <c r="O29" s="15"/>
      <c r="P29" s="15">
        <v>11</v>
      </c>
      <c r="Q29" s="15">
        <v>4</v>
      </c>
      <c r="R29" s="18">
        <f t="shared" si="0"/>
        <v>15</v>
      </c>
    </row>
    <row r="30" spans="1:18" ht="22.5" customHeight="1" x14ac:dyDescent="0.5">
      <c r="A30" s="84"/>
      <c r="B30" s="83" t="s">
        <v>604</v>
      </c>
      <c r="C30" s="83" t="s">
        <v>52</v>
      </c>
      <c r="D30" s="83" t="s">
        <v>509</v>
      </c>
      <c r="E30" s="142"/>
      <c r="F30" s="142"/>
      <c r="G30" s="15"/>
      <c r="H30" s="15"/>
      <c r="I30" s="15"/>
      <c r="J30" s="15"/>
      <c r="K30" s="15"/>
      <c r="L30" s="15"/>
      <c r="M30" s="15"/>
      <c r="N30" s="15"/>
      <c r="O30" s="15"/>
      <c r="P30" s="15">
        <v>11</v>
      </c>
      <c r="Q30" s="15">
        <v>2</v>
      </c>
      <c r="R30" s="18">
        <f t="shared" si="0"/>
        <v>13</v>
      </c>
    </row>
    <row r="31" spans="1:18" ht="22.5" customHeight="1" x14ac:dyDescent="0.5">
      <c r="A31" s="84"/>
      <c r="B31" s="83" t="s">
        <v>681</v>
      </c>
      <c r="C31" s="83" t="s">
        <v>682</v>
      </c>
      <c r="D31" s="83" t="s">
        <v>685</v>
      </c>
      <c r="E31" s="142"/>
      <c r="F31" s="142"/>
      <c r="G31" s="15"/>
      <c r="H31" s="15"/>
      <c r="I31" s="15"/>
      <c r="J31" s="15"/>
      <c r="K31" s="15"/>
      <c r="L31" s="15"/>
      <c r="M31" s="15"/>
      <c r="N31" s="15"/>
      <c r="O31" s="15"/>
      <c r="P31" s="15">
        <v>16</v>
      </c>
      <c r="Q31" s="15">
        <v>5</v>
      </c>
      <c r="R31" s="18">
        <f t="shared" si="0"/>
        <v>21</v>
      </c>
    </row>
    <row r="32" spans="1:18" ht="22.5" customHeight="1" x14ac:dyDescent="0.5">
      <c r="A32" s="84"/>
      <c r="B32" s="85" t="s">
        <v>1226</v>
      </c>
      <c r="C32" s="85" t="s">
        <v>950</v>
      </c>
      <c r="D32" s="85" t="s">
        <v>1231</v>
      </c>
      <c r="E32" s="142"/>
      <c r="F32" s="142"/>
      <c r="G32" s="15"/>
      <c r="H32" s="15"/>
      <c r="I32" s="15"/>
      <c r="J32" s="15"/>
      <c r="K32" s="15"/>
      <c r="L32" s="15"/>
      <c r="M32" s="15"/>
      <c r="N32" s="15"/>
      <c r="O32" s="15"/>
      <c r="P32" s="15">
        <v>7</v>
      </c>
      <c r="Q32" s="15">
        <v>90</v>
      </c>
      <c r="R32" s="18">
        <f t="shared" si="0"/>
        <v>97</v>
      </c>
    </row>
    <row r="33" spans="1:18" ht="22.5" customHeight="1" x14ac:dyDescent="0.5">
      <c r="A33" s="84"/>
      <c r="B33" s="85" t="s">
        <v>1254</v>
      </c>
      <c r="C33" s="85" t="s">
        <v>1256</v>
      </c>
      <c r="D33" s="85" t="s">
        <v>1255</v>
      </c>
      <c r="E33" s="142"/>
      <c r="F33" s="142"/>
      <c r="G33" s="15"/>
      <c r="H33" s="15"/>
      <c r="I33" s="15"/>
      <c r="J33" s="15"/>
      <c r="K33" s="15"/>
      <c r="L33" s="15"/>
      <c r="M33" s="15"/>
      <c r="N33" s="15"/>
      <c r="O33" s="15"/>
      <c r="P33" s="15">
        <v>39</v>
      </c>
      <c r="Q33" s="15">
        <v>98</v>
      </c>
      <c r="R33" s="18">
        <f t="shared" si="0"/>
        <v>137</v>
      </c>
    </row>
    <row r="34" spans="1:18" ht="22.5" customHeight="1" x14ac:dyDescent="0.5">
      <c r="A34" s="84"/>
      <c r="B34" s="83" t="s">
        <v>1295</v>
      </c>
      <c r="C34" s="83" t="s">
        <v>1300</v>
      </c>
      <c r="D34" s="83" t="s">
        <v>1210</v>
      </c>
      <c r="E34" s="142"/>
      <c r="F34" s="142"/>
      <c r="G34" s="15"/>
      <c r="H34" s="15"/>
      <c r="I34" s="15"/>
      <c r="J34" s="15"/>
      <c r="K34" s="15"/>
      <c r="L34" s="15"/>
      <c r="M34" s="15"/>
      <c r="N34" s="15"/>
      <c r="O34" s="15"/>
      <c r="P34" s="15">
        <v>2</v>
      </c>
      <c r="Q34" s="15">
        <v>5</v>
      </c>
      <c r="R34" s="18">
        <f t="shared" si="0"/>
        <v>7</v>
      </c>
    </row>
    <row r="35" spans="1:18" ht="22.5" customHeight="1" x14ac:dyDescent="0.5">
      <c r="A35" s="84">
        <v>6</v>
      </c>
      <c r="B35" s="83" t="s">
        <v>1140</v>
      </c>
      <c r="C35" s="83" t="s">
        <v>1139</v>
      </c>
      <c r="D35" s="83" t="s">
        <v>253</v>
      </c>
      <c r="E35" s="141" t="s">
        <v>193</v>
      </c>
      <c r="F35" s="141" t="s">
        <v>75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1</v>
      </c>
      <c r="Q35" s="15">
        <v>1</v>
      </c>
      <c r="R35" s="18">
        <f t="shared" si="0"/>
        <v>2</v>
      </c>
    </row>
    <row r="36" spans="1:18" ht="22.5" customHeight="1" x14ac:dyDescent="0.5">
      <c r="A36" s="84"/>
      <c r="B36" s="85" t="s">
        <v>653</v>
      </c>
      <c r="C36" s="85" t="s">
        <v>325</v>
      </c>
      <c r="D36" s="85" t="s">
        <v>399</v>
      </c>
      <c r="E36" s="142"/>
      <c r="F36" s="142"/>
      <c r="G36" s="15"/>
      <c r="H36" s="15"/>
      <c r="I36" s="15"/>
      <c r="J36" s="15"/>
      <c r="K36" s="15"/>
      <c r="L36" s="15"/>
      <c r="M36" s="15"/>
      <c r="N36" s="15"/>
      <c r="O36" s="15"/>
      <c r="P36" s="15">
        <v>6</v>
      </c>
      <c r="Q36" s="15">
        <v>1</v>
      </c>
      <c r="R36" s="18">
        <f t="shared" si="0"/>
        <v>7</v>
      </c>
    </row>
    <row r="37" spans="1:18" ht="22.5" customHeight="1" x14ac:dyDescent="0.5">
      <c r="A37" s="84"/>
      <c r="B37" s="83" t="s">
        <v>395</v>
      </c>
      <c r="C37" s="83" t="s">
        <v>326</v>
      </c>
      <c r="D37" s="83" t="s">
        <v>318</v>
      </c>
      <c r="E37" s="142"/>
      <c r="F37" s="142"/>
      <c r="G37" s="15"/>
      <c r="H37" s="15"/>
      <c r="I37" s="15"/>
      <c r="J37" s="15"/>
      <c r="K37" s="15"/>
      <c r="L37" s="15"/>
      <c r="M37" s="15"/>
      <c r="N37" s="15"/>
      <c r="O37" s="15"/>
      <c r="P37" s="15">
        <v>6</v>
      </c>
      <c r="Q37" s="15">
        <v>6</v>
      </c>
      <c r="R37" s="18">
        <f t="shared" si="0"/>
        <v>12</v>
      </c>
    </row>
    <row r="38" spans="1:18" ht="22.5" customHeight="1" x14ac:dyDescent="0.5">
      <c r="A38" s="84"/>
      <c r="B38" s="83" t="s">
        <v>1252</v>
      </c>
      <c r="C38" s="83" t="s">
        <v>1251</v>
      </c>
      <c r="D38" s="83" t="s">
        <v>685</v>
      </c>
      <c r="E38" s="142"/>
      <c r="F38" s="142"/>
      <c r="G38" s="15"/>
      <c r="H38" s="15"/>
      <c r="I38" s="15"/>
      <c r="J38" s="15"/>
      <c r="K38" s="15"/>
      <c r="L38" s="15"/>
      <c r="M38" s="15"/>
      <c r="N38" s="15"/>
      <c r="O38" s="15"/>
      <c r="P38" s="15">
        <v>8</v>
      </c>
      <c r="Q38" s="15">
        <v>3</v>
      </c>
      <c r="R38" s="18">
        <f t="shared" si="0"/>
        <v>11</v>
      </c>
    </row>
    <row r="39" spans="1:18" ht="22.5" customHeight="1" x14ac:dyDescent="0.5">
      <c r="A39" s="84"/>
      <c r="B39" s="83" t="s">
        <v>1292</v>
      </c>
      <c r="C39" s="83" t="s">
        <v>1289</v>
      </c>
      <c r="D39" s="83" t="s">
        <v>1286</v>
      </c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>
        <v>5</v>
      </c>
      <c r="Q39" s="15"/>
      <c r="R39" s="18">
        <f t="shared" si="0"/>
        <v>5</v>
      </c>
    </row>
    <row r="40" spans="1:18" ht="22.5" customHeight="1" x14ac:dyDescent="0.5">
      <c r="A40" s="84">
        <v>7</v>
      </c>
      <c r="B40" s="83" t="s">
        <v>1147</v>
      </c>
      <c r="C40" s="83" t="s">
        <v>1152</v>
      </c>
      <c r="D40" s="83" t="s">
        <v>147</v>
      </c>
      <c r="E40" s="141" t="s">
        <v>109</v>
      </c>
      <c r="F40" s="141" t="s">
        <v>110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4</v>
      </c>
      <c r="Q40" s="15">
        <v>10</v>
      </c>
      <c r="R40" s="18">
        <f t="shared" si="0"/>
        <v>14</v>
      </c>
    </row>
    <row r="41" spans="1:18" ht="22.5" customHeight="1" x14ac:dyDescent="0.5">
      <c r="A41" s="84"/>
      <c r="B41" s="83" t="s">
        <v>1169</v>
      </c>
      <c r="C41" s="83" t="s">
        <v>1185</v>
      </c>
      <c r="D41" s="83" t="s">
        <v>147</v>
      </c>
      <c r="E41" s="142"/>
      <c r="F41" s="142"/>
      <c r="G41" s="15"/>
      <c r="H41" s="15"/>
      <c r="I41" s="15"/>
      <c r="J41" s="15"/>
      <c r="K41" s="15"/>
      <c r="L41" s="15"/>
      <c r="M41" s="15"/>
      <c r="N41" s="15"/>
      <c r="O41" s="15"/>
      <c r="P41" s="15">
        <v>10</v>
      </c>
      <c r="Q41" s="15">
        <v>6</v>
      </c>
      <c r="R41" s="18">
        <f t="shared" si="0"/>
        <v>16</v>
      </c>
    </row>
    <row r="42" spans="1:18" ht="22.5" customHeight="1" x14ac:dyDescent="0.5">
      <c r="A42" s="84"/>
      <c r="B42" s="83" t="s">
        <v>1172</v>
      </c>
      <c r="C42" s="83" t="s">
        <v>1188</v>
      </c>
      <c r="D42" s="83" t="s">
        <v>1210</v>
      </c>
      <c r="E42" s="142"/>
      <c r="F42" s="142"/>
      <c r="G42" s="15"/>
      <c r="H42" s="15"/>
      <c r="I42" s="15"/>
      <c r="J42" s="15"/>
      <c r="K42" s="15"/>
      <c r="L42" s="15"/>
      <c r="M42" s="15"/>
      <c r="N42" s="15"/>
      <c r="O42" s="15"/>
      <c r="P42" s="15">
        <v>29</v>
      </c>
      <c r="Q42" s="15">
        <v>10</v>
      </c>
      <c r="R42" s="18">
        <f t="shared" si="0"/>
        <v>39</v>
      </c>
    </row>
    <row r="43" spans="1:18" ht="22.5" customHeight="1" x14ac:dyDescent="0.5">
      <c r="A43" s="84"/>
      <c r="B43" s="85" t="s">
        <v>1224</v>
      </c>
      <c r="C43" s="85" t="s">
        <v>950</v>
      </c>
      <c r="D43" s="85" t="s">
        <v>1231</v>
      </c>
      <c r="E43" s="142"/>
      <c r="F43" s="142"/>
      <c r="G43" s="17"/>
      <c r="H43" s="17"/>
      <c r="I43" s="17"/>
      <c r="J43" s="17"/>
      <c r="K43" s="17"/>
      <c r="L43" s="17"/>
      <c r="M43" s="17"/>
      <c r="N43" s="17"/>
      <c r="O43" s="17"/>
      <c r="P43" s="17">
        <v>14</v>
      </c>
      <c r="Q43" s="17">
        <v>24</v>
      </c>
      <c r="R43" s="18">
        <f t="shared" si="0"/>
        <v>38</v>
      </c>
    </row>
    <row r="44" spans="1:18" ht="22.5" customHeight="1" x14ac:dyDescent="0.5">
      <c r="A44" s="84"/>
      <c r="B44" s="83" t="s">
        <v>1262</v>
      </c>
      <c r="C44" s="83" t="s">
        <v>950</v>
      </c>
      <c r="D44" s="83" t="s">
        <v>1255</v>
      </c>
      <c r="E44" s="142"/>
      <c r="F44" s="142"/>
      <c r="G44" s="17"/>
      <c r="H44" s="17"/>
      <c r="I44" s="17"/>
      <c r="J44" s="17"/>
      <c r="K44" s="17"/>
      <c r="L44" s="17"/>
      <c r="M44" s="17"/>
      <c r="N44" s="17"/>
      <c r="O44" s="17"/>
      <c r="P44" s="17">
        <v>53</v>
      </c>
      <c r="Q44" s="17">
        <v>38</v>
      </c>
      <c r="R44" s="18">
        <f t="shared" si="0"/>
        <v>91</v>
      </c>
    </row>
    <row r="45" spans="1:18" ht="22.5" customHeight="1" x14ac:dyDescent="0.5">
      <c r="A45" s="84"/>
      <c r="B45" s="83" t="s">
        <v>1299</v>
      </c>
      <c r="C45" s="83" t="s">
        <v>1300</v>
      </c>
      <c r="D45" s="83" t="s">
        <v>1210</v>
      </c>
      <c r="E45" s="142"/>
      <c r="F45" s="142"/>
      <c r="G45" s="17"/>
      <c r="H45" s="17"/>
      <c r="I45" s="17"/>
      <c r="J45" s="17"/>
      <c r="K45" s="17"/>
      <c r="L45" s="17"/>
      <c r="M45" s="17"/>
      <c r="N45" s="17"/>
      <c r="O45" s="17"/>
      <c r="P45" s="17">
        <v>7</v>
      </c>
      <c r="Q45" s="17">
        <v>9</v>
      </c>
      <c r="R45" s="18">
        <f t="shared" si="0"/>
        <v>16</v>
      </c>
    </row>
    <row r="46" spans="1:18" ht="22.5" customHeight="1" x14ac:dyDescent="0.5">
      <c r="A46" s="84">
        <v>8</v>
      </c>
      <c r="B46" s="83" t="s">
        <v>1142</v>
      </c>
      <c r="C46" s="83" t="s">
        <v>1143</v>
      </c>
      <c r="D46" s="83" t="s">
        <v>253</v>
      </c>
      <c r="E46" s="141" t="s">
        <v>198</v>
      </c>
      <c r="F46" s="141" t="s">
        <v>113</v>
      </c>
      <c r="G46" s="15"/>
      <c r="H46" s="15"/>
      <c r="I46" s="15"/>
      <c r="J46" s="15"/>
      <c r="K46" s="15"/>
      <c r="L46" s="15"/>
      <c r="M46" s="15"/>
      <c r="N46" s="15"/>
      <c r="O46" s="15"/>
      <c r="P46" s="15">
        <v>7</v>
      </c>
      <c r="Q46" s="15"/>
      <c r="R46" s="18">
        <f t="shared" si="0"/>
        <v>7</v>
      </c>
    </row>
    <row r="47" spans="1:18" ht="22.5" customHeight="1" x14ac:dyDescent="0.5">
      <c r="A47" s="84"/>
      <c r="B47" s="83" t="s">
        <v>1166</v>
      </c>
      <c r="C47" s="83" t="s">
        <v>1168</v>
      </c>
      <c r="D47" s="83" t="s">
        <v>626</v>
      </c>
      <c r="E47" s="142"/>
      <c r="F47" s="142"/>
      <c r="G47" s="15"/>
      <c r="H47" s="15"/>
      <c r="I47" s="15"/>
      <c r="J47" s="15"/>
      <c r="K47" s="15"/>
      <c r="L47" s="15"/>
      <c r="M47" s="15"/>
      <c r="N47" s="15"/>
      <c r="O47" s="15"/>
      <c r="P47" s="15">
        <v>3</v>
      </c>
      <c r="Q47" s="15"/>
      <c r="R47" s="18">
        <f t="shared" si="0"/>
        <v>3</v>
      </c>
    </row>
    <row r="48" spans="1:18" ht="22.5" customHeight="1" x14ac:dyDescent="0.5">
      <c r="A48" s="84"/>
      <c r="B48" s="83" t="s">
        <v>1206</v>
      </c>
      <c r="C48" s="83" t="s">
        <v>1200</v>
      </c>
      <c r="D48" s="83" t="s">
        <v>1210</v>
      </c>
      <c r="E48" s="142"/>
      <c r="F48" s="142"/>
      <c r="G48" s="15"/>
      <c r="H48" s="15"/>
      <c r="I48" s="15"/>
      <c r="J48" s="15"/>
      <c r="K48" s="15"/>
      <c r="L48" s="15"/>
      <c r="M48" s="15"/>
      <c r="N48" s="15"/>
      <c r="O48" s="15"/>
      <c r="P48" s="15">
        <v>24</v>
      </c>
      <c r="Q48" s="15">
        <v>5</v>
      </c>
      <c r="R48" s="18">
        <f t="shared" si="0"/>
        <v>29</v>
      </c>
    </row>
    <row r="49" spans="1:18" ht="22.5" customHeight="1" x14ac:dyDescent="0.5">
      <c r="A49" s="84"/>
      <c r="B49" s="85" t="s">
        <v>822</v>
      </c>
      <c r="C49" s="85" t="s">
        <v>844</v>
      </c>
      <c r="D49" s="85" t="s">
        <v>821</v>
      </c>
      <c r="E49" s="142"/>
      <c r="F49" s="142"/>
      <c r="G49" s="15"/>
      <c r="H49" s="15"/>
      <c r="I49" s="15"/>
      <c r="J49" s="15"/>
      <c r="K49" s="15"/>
      <c r="L49" s="15"/>
      <c r="M49" s="15"/>
      <c r="N49" s="15"/>
      <c r="O49" s="15"/>
      <c r="P49" s="15">
        <v>6</v>
      </c>
      <c r="Q49" s="15">
        <v>5</v>
      </c>
      <c r="R49" s="18">
        <f t="shared" si="0"/>
        <v>11</v>
      </c>
    </row>
    <row r="50" spans="1:18" ht="22.5" customHeight="1" x14ac:dyDescent="0.5">
      <c r="A50" s="84"/>
      <c r="B50" s="83" t="s">
        <v>397</v>
      </c>
      <c r="C50" s="83" t="s">
        <v>423</v>
      </c>
      <c r="D50" s="83" t="s">
        <v>399</v>
      </c>
      <c r="E50" s="142"/>
      <c r="F50" s="142"/>
      <c r="G50" s="15"/>
      <c r="H50" s="15"/>
      <c r="I50" s="15"/>
      <c r="J50" s="15"/>
      <c r="K50" s="15"/>
      <c r="L50" s="15"/>
      <c r="M50" s="15"/>
      <c r="N50" s="15"/>
      <c r="O50" s="15"/>
      <c r="P50" s="15">
        <v>12</v>
      </c>
      <c r="Q50" s="15">
        <v>1</v>
      </c>
      <c r="R50" s="18">
        <f t="shared" si="0"/>
        <v>13</v>
      </c>
    </row>
    <row r="51" spans="1:18" ht="22.5" customHeight="1" x14ac:dyDescent="0.5">
      <c r="A51" s="84"/>
      <c r="B51" s="85" t="s">
        <v>1293</v>
      </c>
      <c r="C51" s="85" t="s">
        <v>1289</v>
      </c>
      <c r="D51" s="85" t="s">
        <v>1286</v>
      </c>
      <c r="E51" s="142"/>
      <c r="F51" s="142"/>
      <c r="G51" s="15"/>
      <c r="H51" s="15"/>
      <c r="I51" s="15"/>
      <c r="J51" s="15"/>
      <c r="K51" s="15"/>
      <c r="L51" s="15"/>
      <c r="M51" s="15"/>
      <c r="N51" s="15"/>
      <c r="O51" s="15"/>
      <c r="P51" s="15">
        <v>10</v>
      </c>
      <c r="Q51" s="15"/>
      <c r="R51" s="18">
        <f t="shared" si="0"/>
        <v>10</v>
      </c>
    </row>
    <row r="52" spans="1:18" ht="22.5" customHeight="1" x14ac:dyDescent="0.5">
      <c r="A52" s="84">
        <v>9</v>
      </c>
      <c r="B52" s="83" t="s">
        <v>752</v>
      </c>
      <c r="C52" s="83" t="s">
        <v>754</v>
      </c>
      <c r="D52" s="83" t="s">
        <v>147</v>
      </c>
      <c r="E52" s="141" t="s">
        <v>199</v>
      </c>
      <c r="F52" s="141" t="s">
        <v>114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>
        <v>3</v>
      </c>
      <c r="R52" s="18">
        <f t="shared" si="0"/>
        <v>3</v>
      </c>
    </row>
    <row r="53" spans="1:18" ht="22.5" customHeight="1" x14ac:dyDescent="0.5">
      <c r="A53" s="84"/>
      <c r="B53" s="83" t="s">
        <v>451</v>
      </c>
      <c r="C53" s="83" t="s">
        <v>924</v>
      </c>
      <c r="D53" s="83" t="s">
        <v>147</v>
      </c>
      <c r="E53" s="142"/>
      <c r="F53" s="142"/>
      <c r="G53" s="15"/>
      <c r="H53" s="15"/>
      <c r="I53" s="15"/>
      <c r="J53" s="15"/>
      <c r="K53" s="15"/>
      <c r="L53" s="15"/>
      <c r="M53" s="15"/>
      <c r="N53" s="15"/>
      <c r="O53" s="15"/>
      <c r="P53" s="15">
        <v>5</v>
      </c>
      <c r="Q53" s="15">
        <v>8</v>
      </c>
      <c r="R53" s="18">
        <f t="shared" si="0"/>
        <v>13</v>
      </c>
    </row>
    <row r="54" spans="1:18" ht="22.5" customHeight="1" x14ac:dyDescent="0.5">
      <c r="A54" s="84"/>
      <c r="B54" s="83" t="s">
        <v>1192</v>
      </c>
      <c r="C54" s="83" t="s">
        <v>1191</v>
      </c>
      <c r="D54" s="83" t="s">
        <v>1210</v>
      </c>
      <c r="E54" s="142"/>
      <c r="F54" s="142"/>
      <c r="G54" s="15"/>
      <c r="H54" s="15"/>
      <c r="I54" s="15"/>
      <c r="J54" s="15"/>
      <c r="K54" s="15"/>
      <c r="L54" s="15"/>
      <c r="M54" s="15"/>
      <c r="N54" s="15"/>
      <c r="O54" s="15"/>
      <c r="P54" s="15">
        <v>9</v>
      </c>
      <c r="Q54" s="15">
        <v>6</v>
      </c>
      <c r="R54" s="18">
        <f t="shared" si="0"/>
        <v>15</v>
      </c>
    </row>
    <row r="55" spans="1:18" ht="22.5" customHeight="1" x14ac:dyDescent="0.5">
      <c r="A55" s="84"/>
      <c r="B55" s="83" t="s">
        <v>830</v>
      </c>
      <c r="C55" s="83" t="s">
        <v>846</v>
      </c>
      <c r="D55" s="83" t="s">
        <v>821</v>
      </c>
      <c r="E55" s="142"/>
      <c r="F55" s="142"/>
      <c r="G55" s="15"/>
      <c r="H55" s="15"/>
      <c r="I55" s="15"/>
      <c r="J55" s="15"/>
      <c r="K55" s="15"/>
      <c r="L55" s="15"/>
      <c r="M55" s="15"/>
      <c r="N55" s="15"/>
      <c r="O55" s="15"/>
      <c r="P55" s="15">
        <v>9</v>
      </c>
      <c r="Q55" s="15">
        <v>3</v>
      </c>
      <c r="R55" s="18">
        <f t="shared" si="0"/>
        <v>12</v>
      </c>
    </row>
    <row r="56" spans="1:18" ht="22.5" customHeight="1" x14ac:dyDescent="0.5">
      <c r="A56" s="84"/>
      <c r="B56" s="85" t="s">
        <v>1268</v>
      </c>
      <c r="C56" s="85" t="s">
        <v>327</v>
      </c>
      <c r="D56" s="85" t="s">
        <v>1210</v>
      </c>
      <c r="E56" s="142"/>
      <c r="F56" s="142"/>
      <c r="G56" s="15"/>
      <c r="H56" s="15"/>
      <c r="I56" s="15"/>
      <c r="J56" s="15"/>
      <c r="K56" s="15"/>
      <c r="L56" s="15"/>
      <c r="M56" s="15"/>
      <c r="N56" s="15"/>
      <c r="O56" s="15"/>
      <c r="P56" s="15">
        <v>3</v>
      </c>
      <c r="Q56" s="15"/>
      <c r="R56" s="18">
        <f t="shared" si="0"/>
        <v>3</v>
      </c>
    </row>
    <row r="57" spans="1:18" ht="22.5" customHeight="1" x14ac:dyDescent="0.5">
      <c r="A57" s="84">
        <v>10</v>
      </c>
      <c r="B57" s="83" t="s">
        <v>1145</v>
      </c>
      <c r="C57" s="83" t="s">
        <v>1151</v>
      </c>
      <c r="D57" s="83" t="s">
        <v>147</v>
      </c>
      <c r="E57" s="141" t="s">
        <v>200</v>
      </c>
      <c r="F57" s="141" t="s">
        <v>116</v>
      </c>
      <c r="G57" s="15"/>
      <c r="H57" s="15"/>
      <c r="I57" s="15"/>
      <c r="J57" s="15"/>
      <c r="K57" s="15"/>
      <c r="L57" s="15"/>
      <c r="M57" s="15"/>
      <c r="N57" s="15"/>
      <c r="O57" s="15"/>
      <c r="P57" s="15">
        <v>7</v>
      </c>
      <c r="Q57" s="15"/>
      <c r="R57" s="18">
        <f t="shared" si="0"/>
        <v>7</v>
      </c>
    </row>
    <row r="58" spans="1:18" ht="22.5" customHeight="1" x14ac:dyDescent="0.5">
      <c r="A58" s="84"/>
      <c r="B58" s="85" t="s">
        <v>910</v>
      </c>
      <c r="C58" s="85" t="s">
        <v>920</v>
      </c>
      <c r="D58" s="85" t="s">
        <v>147</v>
      </c>
      <c r="E58" s="142"/>
      <c r="F58" s="142"/>
      <c r="G58" s="15"/>
      <c r="H58" s="15"/>
      <c r="I58" s="15"/>
      <c r="J58" s="15"/>
      <c r="K58" s="15"/>
      <c r="L58" s="15"/>
      <c r="M58" s="15"/>
      <c r="N58" s="15"/>
      <c r="O58" s="15"/>
      <c r="P58" s="15">
        <v>2</v>
      </c>
      <c r="Q58" s="15">
        <v>6</v>
      </c>
      <c r="R58" s="18">
        <f t="shared" si="0"/>
        <v>8</v>
      </c>
    </row>
    <row r="59" spans="1:18" ht="22.5" customHeight="1" x14ac:dyDescent="0.5">
      <c r="A59" s="84"/>
      <c r="B59" s="83"/>
      <c r="C59" s="83"/>
      <c r="D59" s="83"/>
      <c r="E59" s="142"/>
      <c r="F59" s="142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8">
        <f t="shared" si="0"/>
        <v>0</v>
      </c>
    </row>
    <row r="60" spans="1:18" ht="22.5" customHeight="1" x14ac:dyDescent="0.5">
      <c r="A60" s="84">
        <v>11</v>
      </c>
      <c r="B60" s="83" t="s">
        <v>1171</v>
      </c>
      <c r="C60" s="83" t="s">
        <v>1184</v>
      </c>
      <c r="D60" s="83" t="s">
        <v>147</v>
      </c>
      <c r="E60" s="141" t="s">
        <v>201</v>
      </c>
      <c r="F60" s="141" t="s">
        <v>130</v>
      </c>
      <c r="G60" s="15"/>
      <c r="H60" s="15"/>
      <c r="I60" s="15"/>
      <c r="J60" s="15"/>
      <c r="K60" s="15"/>
      <c r="L60" s="15"/>
      <c r="M60" s="15"/>
      <c r="N60" s="15"/>
      <c r="O60" s="15"/>
      <c r="P60" s="15">
        <v>2</v>
      </c>
      <c r="Q60" s="15">
        <v>2</v>
      </c>
      <c r="R60" s="18">
        <f t="shared" si="0"/>
        <v>4</v>
      </c>
    </row>
    <row r="61" spans="1:18" ht="22.5" customHeight="1" x14ac:dyDescent="0.5">
      <c r="A61" s="84"/>
      <c r="B61" s="83" t="s">
        <v>1189</v>
      </c>
      <c r="C61" s="83" t="s">
        <v>1191</v>
      </c>
      <c r="D61" s="83" t="s">
        <v>1210</v>
      </c>
      <c r="E61" s="142"/>
      <c r="F61" s="142"/>
      <c r="G61" s="15"/>
      <c r="H61" s="15"/>
      <c r="I61" s="15"/>
      <c r="J61" s="15"/>
      <c r="K61" s="15"/>
      <c r="L61" s="15"/>
      <c r="M61" s="15"/>
      <c r="N61" s="15"/>
      <c r="O61" s="15"/>
      <c r="P61" s="15">
        <v>11</v>
      </c>
      <c r="Q61" s="15"/>
      <c r="R61" s="18">
        <f t="shared" si="0"/>
        <v>11</v>
      </c>
    </row>
    <row r="62" spans="1:18" ht="22.5" customHeight="1" x14ac:dyDescent="0.5">
      <c r="A62" s="84"/>
      <c r="B62" s="85" t="s">
        <v>829</v>
      </c>
      <c r="C62" s="85" t="s">
        <v>845</v>
      </c>
      <c r="D62" s="85" t="s">
        <v>821</v>
      </c>
      <c r="E62" s="142"/>
      <c r="F62" s="142"/>
      <c r="G62" s="15"/>
      <c r="H62" s="15"/>
      <c r="I62" s="15"/>
      <c r="J62" s="15"/>
      <c r="K62" s="15"/>
      <c r="L62" s="15"/>
      <c r="M62" s="15"/>
      <c r="N62" s="15"/>
      <c r="O62" s="15"/>
      <c r="P62" s="15">
        <v>4</v>
      </c>
      <c r="Q62" s="15">
        <v>3</v>
      </c>
      <c r="R62" s="18">
        <f t="shared" si="0"/>
        <v>7</v>
      </c>
    </row>
    <row r="63" spans="1:18" ht="22.5" customHeight="1" x14ac:dyDescent="0.5">
      <c r="A63" s="84"/>
      <c r="B63" s="83" t="s">
        <v>1266</v>
      </c>
      <c r="C63" s="83" t="s">
        <v>327</v>
      </c>
      <c r="D63" s="83" t="s">
        <v>1210</v>
      </c>
      <c r="E63" s="142"/>
      <c r="F63" s="142"/>
      <c r="G63" s="15"/>
      <c r="H63" s="15"/>
      <c r="I63" s="15"/>
      <c r="J63" s="15"/>
      <c r="K63" s="15"/>
      <c r="L63" s="15"/>
      <c r="M63" s="15"/>
      <c r="N63" s="15"/>
      <c r="O63" s="15"/>
      <c r="P63" s="15">
        <v>9</v>
      </c>
      <c r="Q63" s="15">
        <v>7</v>
      </c>
      <c r="R63" s="18">
        <f t="shared" si="0"/>
        <v>16</v>
      </c>
    </row>
    <row r="64" spans="1:18" ht="22.5" customHeight="1" x14ac:dyDescent="0.5">
      <c r="A64" s="84"/>
      <c r="B64" s="83" t="s">
        <v>1304</v>
      </c>
      <c r="C64" s="83" t="s">
        <v>1305</v>
      </c>
      <c r="D64" s="83" t="s">
        <v>1210</v>
      </c>
      <c r="E64" s="142"/>
      <c r="F64" s="142"/>
      <c r="G64" s="15"/>
      <c r="H64" s="15"/>
      <c r="I64" s="15"/>
      <c r="J64" s="15"/>
      <c r="K64" s="15"/>
      <c r="L64" s="15"/>
      <c r="M64" s="15"/>
      <c r="N64" s="15"/>
      <c r="O64" s="15"/>
      <c r="P64" s="15">
        <v>1</v>
      </c>
      <c r="Q64" s="15">
        <v>1</v>
      </c>
      <c r="R64" s="18">
        <f t="shared" si="0"/>
        <v>2</v>
      </c>
    </row>
    <row r="65" spans="1:18" ht="22.5" customHeight="1" x14ac:dyDescent="0.5">
      <c r="A65" s="84"/>
      <c r="B65" s="83" t="s">
        <v>1329</v>
      </c>
      <c r="C65" s="83" t="s">
        <v>1331</v>
      </c>
      <c r="D65" s="83" t="s">
        <v>1210</v>
      </c>
      <c r="E65" s="142"/>
      <c r="F65" s="142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>
        <v>2</v>
      </c>
      <c r="R65" s="18">
        <f t="shared" si="0"/>
        <v>2</v>
      </c>
    </row>
    <row r="66" spans="1:18" ht="22.5" customHeight="1" x14ac:dyDescent="0.5">
      <c r="A66" s="84">
        <v>12</v>
      </c>
      <c r="B66" s="83" t="s">
        <v>1149</v>
      </c>
      <c r="C66" s="83" t="s">
        <v>1153</v>
      </c>
      <c r="D66" s="83" t="s">
        <v>147</v>
      </c>
      <c r="E66" s="141" t="s">
        <v>202</v>
      </c>
      <c r="F66" s="141" t="s">
        <v>132</v>
      </c>
      <c r="G66" s="17"/>
      <c r="H66" s="17"/>
      <c r="I66" s="17"/>
      <c r="J66" s="17"/>
      <c r="K66" s="17"/>
      <c r="L66" s="17"/>
      <c r="M66" s="17"/>
      <c r="N66" s="17"/>
      <c r="O66" s="17"/>
      <c r="P66" s="17">
        <v>2</v>
      </c>
      <c r="Q66" s="17">
        <v>6</v>
      </c>
      <c r="R66" s="18">
        <f t="shared" si="0"/>
        <v>8</v>
      </c>
    </row>
    <row r="67" spans="1:18" ht="22.5" customHeight="1" x14ac:dyDescent="0.5">
      <c r="A67" s="84"/>
      <c r="B67" s="83" t="s">
        <v>755</v>
      </c>
      <c r="C67" s="83" t="s">
        <v>577</v>
      </c>
      <c r="D67" s="83" t="s">
        <v>147</v>
      </c>
      <c r="E67" s="142"/>
      <c r="F67" s="142"/>
      <c r="G67" s="17"/>
      <c r="H67" s="17"/>
      <c r="I67" s="17"/>
      <c r="J67" s="17"/>
      <c r="K67" s="17"/>
      <c r="L67" s="17"/>
      <c r="M67" s="17"/>
      <c r="N67" s="17"/>
      <c r="O67" s="17"/>
      <c r="P67" s="17">
        <v>15</v>
      </c>
      <c r="Q67" s="17">
        <v>10</v>
      </c>
      <c r="R67" s="18">
        <f t="shared" si="0"/>
        <v>25</v>
      </c>
    </row>
    <row r="68" spans="1:18" ht="22.5" customHeight="1" x14ac:dyDescent="0.5">
      <c r="A68" s="84"/>
      <c r="B68" s="83" t="s">
        <v>1193</v>
      </c>
      <c r="C68" s="83" t="s">
        <v>1188</v>
      </c>
      <c r="D68" s="83" t="s">
        <v>1210</v>
      </c>
      <c r="E68" s="142"/>
      <c r="F68" s="142"/>
      <c r="G68" s="17"/>
      <c r="H68" s="17"/>
      <c r="I68" s="17"/>
      <c r="J68" s="17"/>
      <c r="K68" s="17"/>
      <c r="L68" s="17"/>
      <c r="M68" s="17"/>
      <c r="N68" s="17"/>
      <c r="O68" s="17"/>
      <c r="P68" s="17">
        <v>21</v>
      </c>
      <c r="Q68" s="17">
        <v>11</v>
      </c>
      <c r="R68" s="18">
        <f t="shared" si="0"/>
        <v>32</v>
      </c>
    </row>
    <row r="69" spans="1:18" ht="22.5" customHeight="1" x14ac:dyDescent="0.5">
      <c r="A69" s="84"/>
      <c r="B69" s="83" t="s">
        <v>1227</v>
      </c>
      <c r="C69" s="83" t="s">
        <v>1229</v>
      </c>
      <c r="D69" s="83" t="s">
        <v>1231</v>
      </c>
      <c r="E69" s="142"/>
      <c r="F69" s="142"/>
      <c r="G69" s="17"/>
      <c r="H69" s="17"/>
      <c r="I69" s="17"/>
      <c r="J69" s="17"/>
      <c r="K69" s="17"/>
      <c r="L69" s="17"/>
      <c r="M69" s="17"/>
      <c r="N69" s="17"/>
      <c r="O69" s="17"/>
      <c r="P69" s="17">
        <v>18</v>
      </c>
      <c r="Q69" s="17">
        <v>14</v>
      </c>
      <c r="R69" s="18">
        <f t="shared" si="0"/>
        <v>32</v>
      </c>
    </row>
    <row r="70" spans="1:18" ht="22.5" customHeight="1" x14ac:dyDescent="0.5">
      <c r="A70" s="84"/>
      <c r="B70" s="85" t="s">
        <v>1264</v>
      </c>
      <c r="C70" s="85" t="s">
        <v>950</v>
      </c>
      <c r="D70" s="85" t="s">
        <v>1255</v>
      </c>
      <c r="E70" s="142"/>
      <c r="F70" s="142"/>
      <c r="G70" s="17"/>
      <c r="H70" s="17"/>
      <c r="I70" s="17"/>
      <c r="J70" s="17"/>
      <c r="K70" s="17"/>
      <c r="L70" s="17"/>
      <c r="M70" s="17"/>
      <c r="N70" s="17"/>
      <c r="O70" s="17"/>
      <c r="P70" s="17">
        <v>13</v>
      </c>
      <c r="Q70" s="17">
        <v>54</v>
      </c>
      <c r="R70" s="18">
        <f t="shared" si="0"/>
        <v>67</v>
      </c>
    </row>
    <row r="71" spans="1:18" ht="22.5" customHeight="1" x14ac:dyDescent="0.5">
      <c r="A71" s="84">
        <v>13</v>
      </c>
      <c r="B71" s="83" t="s">
        <v>250</v>
      </c>
      <c r="C71" s="83" t="s">
        <v>265</v>
      </c>
      <c r="D71" s="83" t="s">
        <v>253</v>
      </c>
      <c r="E71" s="149" t="s">
        <v>275</v>
      </c>
      <c r="F71" s="146" t="s">
        <v>881</v>
      </c>
      <c r="G71" s="4"/>
      <c r="H71" s="4"/>
      <c r="I71" s="4"/>
      <c r="J71" s="4"/>
      <c r="K71" s="4"/>
      <c r="L71" s="4"/>
      <c r="M71" s="4"/>
      <c r="N71" s="4"/>
      <c r="O71" s="4"/>
      <c r="P71" s="4">
        <v>4</v>
      </c>
      <c r="Q71" s="4"/>
      <c r="R71" s="18">
        <f t="shared" si="0"/>
        <v>4</v>
      </c>
    </row>
    <row r="72" spans="1:18" ht="22.5" customHeight="1" x14ac:dyDescent="0.5">
      <c r="A72" s="84"/>
      <c r="B72" s="83" t="s">
        <v>349</v>
      </c>
      <c r="C72" s="83" t="s">
        <v>52</v>
      </c>
      <c r="D72" s="83" t="s">
        <v>626</v>
      </c>
      <c r="E72" s="150"/>
      <c r="F72" s="147"/>
      <c r="G72" s="4"/>
      <c r="H72" s="4"/>
      <c r="I72" s="4"/>
      <c r="J72" s="4"/>
      <c r="K72" s="4"/>
      <c r="L72" s="4"/>
      <c r="M72" s="4"/>
      <c r="N72" s="4"/>
      <c r="O72" s="4"/>
      <c r="P72" s="4">
        <v>2</v>
      </c>
      <c r="Q72" s="4">
        <v>3</v>
      </c>
      <c r="R72" s="18">
        <f t="shared" si="0"/>
        <v>5</v>
      </c>
    </row>
    <row r="73" spans="1:18" ht="22.5" customHeight="1" x14ac:dyDescent="0.5">
      <c r="A73" s="84"/>
      <c r="B73" s="83" t="s">
        <v>307</v>
      </c>
      <c r="C73" s="83" t="s">
        <v>87</v>
      </c>
      <c r="D73" s="83" t="s">
        <v>318</v>
      </c>
      <c r="E73" s="150"/>
      <c r="F73" s="147"/>
      <c r="G73" s="4"/>
      <c r="H73" s="4"/>
      <c r="I73" s="4"/>
      <c r="J73" s="4"/>
      <c r="K73" s="4"/>
      <c r="L73" s="4"/>
      <c r="M73" s="4"/>
      <c r="N73" s="4"/>
      <c r="O73" s="4"/>
      <c r="P73" s="4">
        <v>25</v>
      </c>
      <c r="Q73" s="4">
        <v>11</v>
      </c>
      <c r="R73" s="18">
        <f t="shared" si="0"/>
        <v>36</v>
      </c>
    </row>
    <row r="74" spans="1:18" ht="22.5" customHeight="1" x14ac:dyDescent="0.5">
      <c r="A74" s="84"/>
      <c r="B74" s="83" t="s">
        <v>308</v>
      </c>
      <c r="C74" s="83" t="s">
        <v>326</v>
      </c>
      <c r="D74" s="83" t="s">
        <v>318</v>
      </c>
      <c r="E74" s="150"/>
      <c r="F74" s="147"/>
      <c r="G74" s="4"/>
      <c r="H74" s="4"/>
      <c r="I74" s="4"/>
      <c r="J74" s="4"/>
      <c r="K74" s="4"/>
      <c r="L74" s="4"/>
      <c r="M74" s="4"/>
      <c r="N74" s="4"/>
      <c r="O74" s="4"/>
      <c r="P74" s="4">
        <v>13</v>
      </c>
      <c r="Q74" s="4">
        <v>12</v>
      </c>
      <c r="R74" s="18">
        <f t="shared" si="0"/>
        <v>25</v>
      </c>
    </row>
    <row r="75" spans="1:18" ht="22.5" customHeight="1" x14ac:dyDescent="0.5">
      <c r="A75" s="84"/>
      <c r="B75" s="85" t="s">
        <v>1249</v>
      </c>
      <c r="C75" s="85" t="s">
        <v>1251</v>
      </c>
      <c r="D75" s="85" t="s">
        <v>685</v>
      </c>
      <c r="E75" s="150"/>
      <c r="F75" s="147"/>
      <c r="G75" s="4"/>
      <c r="H75" s="4"/>
      <c r="I75" s="4"/>
      <c r="J75" s="4"/>
      <c r="K75" s="4"/>
      <c r="L75" s="4"/>
      <c r="M75" s="4"/>
      <c r="N75" s="4"/>
      <c r="O75" s="4"/>
      <c r="P75" s="4">
        <v>3</v>
      </c>
      <c r="Q75" s="4"/>
      <c r="R75" s="18">
        <f t="shared" si="0"/>
        <v>3</v>
      </c>
    </row>
    <row r="76" spans="1:18" ht="22.5" customHeight="1" x14ac:dyDescent="0.5">
      <c r="A76" s="84"/>
      <c r="B76" s="83" t="s">
        <v>931</v>
      </c>
      <c r="C76" s="83" t="s">
        <v>933</v>
      </c>
      <c r="D76" s="83" t="s">
        <v>685</v>
      </c>
      <c r="E76" s="150"/>
      <c r="F76" s="147"/>
      <c r="G76" s="4"/>
      <c r="H76" s="4"/>
      <c r="I76" s="4"/>
      <c r="J76" s="4"/>
      <c r="K76" s="4"/>
      <c r="L76" s="4"/>
      <c r="M76" s="4"/>
      <c r="N76" s="4"/>
      <c r="O76" s="4"/>
      <c r="P76" s="4">
        <v>8</v>
      </c>
      <c r="Q76" s="4">
        <v>5</v>
      </c>
      <c r="R76" s="18">
        <f t="shared" si="0"/>
        <v>13</v>
      </c>
    </row>
    <row r="77" spans="1:18" ht="22.5" customHeight="1" x14ac:dyDescent="0.5">
      <c r="A77" s="84"/>
      <c r="B77" s="85" t="s">
        <v>1287</v>
      </c>
      <c r="C77" s="85" t="s">
        <v>1289</v>
      </c>
      <c r="D77" s="85" t="s">
        <v>1286</v>
      </c>
      <c r="E77" s="150"/>
      <c r="F77" s="147"/>
      <c r="G77" s="4"/>
      <c r="H77" s="4"/>
      <c r="I77" s="4"/>
      <c r="J77" s="4"/>
      <c r="K77" s="4"/>
      <c r="L77" s="4"/>
      <c r="M77" s="4"/>
      <c r="N77" s="4"/>
      <c r="O77" s="4"/>
      <c r="P77" s="4">
        <v>13</v>
      </c>
      <c r="Q77" s="4">
        <v>9</v>
      </c>
      <c r="R77" s="18">
        <f t="shared" si="0"/>
        <v>22</v>
      </c>
    </row>
    <row r="78" spans="1:18" ht="22.5" customHeight="1" x14ac:dyDescent="0.5">
      <c r="A78" s="84">
        <v>14</v>
      </c>
      <c r="B78" s="83" t="s">
        <v>1141</v>
      </c>
      <c r="C78" s="83" t="s">
        <v>1139</v>
      </c>
      <c r="D78" s="83" t="s">
        <v>253</v>
      </c>
      <c r="E78" s="146" t="s">
        <v>1073</v>
      </c>
      <c r="F78" s="146" t="s">
        <v>879</v>
      </c>
      <c r="G78" s="4"/>
      <c r="H78" s="4"/>
      <c r="I78" s="4"/>
      <c r="J78" s="4"/>
      <c r="K78" s="4"/>
      <c r="L78" s="4"/>
      <c r="M78" s="4"/>
      <c r="N78" s="4"/>
      <c r="O78" s="4"/>
      <c r="P78" s="4">
        <v>12</v>
      </c>
      <c r="Q78" s="4">
        <v>10</v>
      </c>
      <c r="R78" s="18">
        <f t="shared" si="0"/>
        <v>22</v>
      </c>
    </row>
    <row r="79" spans="1:18" ht="22.5" customHeight="1" x14ac:dyDescent="0.5">
      <c r="A79" s="84"/>
      <c r="B79" s="83" t="s">
        <v>922</v>
      </c>
      <c r="C79" s="83" t="s">
        <v>52</v>
      </c>
      <c r="D79" s="83" t="s">
        <v>626</v>
      </c>
      <c r="E79" s="147"/>
      <c r="F79" s="147"/>
      <c r="G79" s="4"/>
      <c r="H79" s="4"/>
      <c r="I79" s="4"/>
      <c r="J79" s="4"/>
      <c r="K79" s="4"/>
      <c r="L79" s="4"/>
      <c r="M79" s="4"/>
      <c r="N79" s="4"/>
      <c r="O79" s="4"/>
      <c r="P79" s="4">
        <v>3</v>
      </c>
      <c r="Q79" s="4">
        <v>4</v>
      </c>
      <c r="R79" s="18">
        <f t="shared" si="0"/>
        <v>7</v>
      </c>
    </row>
    <row r="80" spans="1:18" ht="22.5" customHeight="1" x14ac:dyDescent="0.5">
      <c r="A80" s="84"/>
      <c r="B80" s="83" t="s">
        <v>1207</v>
      </c>
      <c r="C80" s="83" t="s">
        <v>1209</v>
      </c>
      <c r="D80" s="83" t="s">
        <v>318</v>
      </c>
      <c r="E80" s="147"/>
      <c r="F80" s="147"/>
      <c r="G80" s="4"/>
      <c r="H80" s="4"/>
      <c r="I80" s="4"/>
      <c r="J80" s="4"/>
      <c r="K80" s="4"/>
      <c r="L80" s="4"/>
      <c r="M80" s="4"/>
      <c r="N80" s="4"/>
      <c r="O80" s="4"/>
      <c r="P80" s="4">
        <v>17</v>
      </c>
      <c r="Q80" s="4">
        <v>5</v>
      </c>
      <c r="R80" s="18">
        <f t="shared" si="0"/>
        <v>22</v>
      </c>
    </row>
    <row r="81" spans="1:18" ht="22.5" customHeight="1" x14ac:dyDescent="0.5">
      <c r="A81" s="84"/>
      <c r="B81" s="85" t="s">
        <v>311</v>
      </c>
      <c r="C81" s="85" t="s">
        <v>329</v>
      </c>
      <c r="D81" s="85" t="s">
        <v>318</v>
      </c>
      <c r="E81" s="147"/>
      <c r="F81" s="147"/>
      <c r="G81" s="4"/>
      <c r="H81" s="4"/>
      <c r="I81" s="4"/>
      <c r="J81" s="4"/>
      <c r="K81" s="4"/>
      <c r="L81" s="4"/>
      <c r="M81" s="4"/>
      <c r="N81" s="4"/>
      <c r="O81" s="4"/>
      <c r="P81" s="4">
        <v>9</v>
      </c>
      <c r="Q81" s="4">
        <v>3</v>
      </c>
      <c r="R81" s="18">
        <f t="shared" si="0"/>
        <v>12</v>
      </c>
    </row>
    <row r="82" spans="1:18" ht="22.5" customHeight="1" x14ac:dyDescent="0.5">
      <c r="A82" s="84"/>
      <c r="B82" s="85" t="s">
        <v>396</v>
      </c>
      <c r="C82" s="85" t="s">
        <v>422</v>
      </c>
      <c r="D82" s="85" t="s">
        <v>399</v>
      </c>
      <c r="E82" s="147"/>
      <c r="F82" s="147"/>
      <c r="G82" s="4"/>
      <c r="H82" s="4"/>
      <c r="I82" s="4"/>
      <c r="J82" s="4"/>
      <c r="K82" s="4"/>
      <c r="L82" s="4"/>
      <c r="M82" s="4"/>
      <c r="N82" s="4"/>
      <c r="O82" s="4"/>
      <c r="P82" s="4">
        <v>12</v>
      </c>
      <c r="Q82" s="4">
        <v>4</v>
      </c>
      <c r="R82" s="18">
        <f t="shared" si="0"/>
        <v>16</v>
      </c>
    </row>
    <row r="83" spans="1:18" ht="22.5" customHeight="1" x14ac:dyDescent="0.5">
      <c r="A83" s="84"/>
      <c r="B83" s="85" t="s">
        <v>1290</v>
      </c>
      <c r="C83" s="85" t="s">
        <v>1289</v>
      </c>
      <c r="D83" s="85" t="s">
        <v>1286</v>
      </c>
      <c r="E83" s="147"/>
      <c r="F83" s="147"/>
      <c r="G83" s="4"/>
      <c r="H83" s="4"/>
      <c r="I83" s="4"/>
      <c r="J83" s="4"/>
      <c r="K83" s="4"/>
      <c r="L83" s="4"/>
      <c r="M83" s="4"/>
      <c r="N83" s="4"/>
      <c r="O83" s="4"/>
      <c r="P83" s="4">
        <v>4</v>
      </c>
      <c r="Q83" s="4">
        <v>2</v>
      </c>
      <c r="R83" s="18">
        <f t="shared" si="0"/>
        <v>6</v>
      </c>
    </row>
    <row r="84" spans="1:18" ht="22.5" customHeight="1" x14ac:dyDescent="0.5">
      <c r="A84" s="84"/>
      <c r="B84" s="83" t="s">
        <v>1325</v>
      </c>
      <c r="C84" s="83" t="s">
        <v>1289</v>
      </c>
      <c r="D84" s="83" t="s">
        <v>1286</v>
      </c>
      <c r="E84" s="147"/>
      <c r="F84" s="147"/>
      <c r="G84" s="4"/>
      <c r="H84" s="4"/>
      <c r="I84" s="4"/>
      <c r="J84" s="4"/>
      <c r="K84" s="4"/>
      <c r="L84" s="4"/>
      <c r="M84" s="4"/>
      <c r="N84" s="4"/>
      <c r="O84" s="4"/>
      <c r="P84" s="4">
        <v>6</v>
      </c>
      <c r="Q84" s="4">
        <v>4</v>
      </c>
      <c r="R84" s="18">
        <f t="shared" si="0"/>
        <v>10</v>
      </c>
    </row>
    <row r="85" spans="1:18" ht="22.5" customHeight="1" x14ac:dyDescent="0.5">
      <c r="A85" s="84">
        <v>15</v>
      </c>
      <c r="B85" s="83" t="s">
        <v>1063</v>
      </c>
      <c r="C85" s="83" t="s">
        <v>1065</v>
      </c>
      <c r="D85" s="83" t="s">
        <v>134</v>
      </c>
      <c r="E85" s="126" t="s">
        <v>885</v>
      </c>
      <c r="F85" s="126" t="s">
        <v>886</v>
      </c>
      <c r="G85" s="4"/>
      <c r="H85" s="4"/>
      <c r="I85" s="4"/>
      <c r="J85" s="4"/>
      <c r="K85" s="4"/>
      <c r="L85" s="4"/>
      <c r="M85" s="4"/>
      <c r="N85" s="4"/>
      <c r="O85" s="4"/>
      <c r="P85" s="4">
        <v>1</v>
      </c>
      <c r="Q85" s="4"/>
      <c r="R85" s="18">
        <f t="shared" si="0"/>
        <v>1</v>
      </c>
    </row>
    <row r="86" spans="1:18" ht="22.5" customHeight="1" x14ac:dyDescent="0.5">
      <c r="A86" s="84"/>
      <c r="B86" s="83" t="s">
        <v>217</v>
      </c>
      <c r="C86" s="83" t="s">
        <v>52</v>
      </c>
      <c r="D86" s="83" t="s">
        <v>140</v>
      </c>
      <c r="E86" s="127"/>
      <c r="F86" s="127"/>
      <c r="G86" s="4"/>
      <c r="H86" s="4"/>
      <c r="I86" s="4"/>
      <c r="J86" s="4"/>
      <c r="K86" s="4"/>
      <c r="L86" s="4"/>
      <c r="M86" s="4"/>
      <c r="N86" s="4"/>
      <c r="O86" s="4"/>
      <c r="P86" s="4">
        <v>7</v>
      </c>
      <c r="Q86" s="4">
        <v>5</v>
      </c>
      <c r="R86" s="18">
        <f t="shared" si="0"/>
        <v>12</v>
      </c>
    </row>
    <row r="87" spans="1:18" ht="22.5" customHeight="1" x14ac:dyDescent="0.5">
      <c r="A87" s="84"/>
      <c r="B87" s="83" t="s">
        <v>1198</v>
      </c>
      <c r="C87" s="83" t="s">
        <v>1200</v>
      </c>
      <c r="D87" s="83" t="s">
        <v>1210</v>
      </c>
      <c r="E87" s="127"/>
      <c r="F87" s="127"/>
      <c r="G87" s="4"/>
      <c r="H87" s="4"/>
      <c r="I87" s="4"/>
      <c r="J87" s="4"/>
      <c r="K87" s="4"/>
      <c r="L87" s="4"/>
      <c r="M87" s="4"/>
      <c r="N87" s="4"/>
      <c r="O87" s="4"/>
      <c r="P87" s="4">
        <v>11</v>
      </c>
      <c r="Q87" s="4">
        <v>5</v>
      </c>
      <c r="R87" s="18">
        <f t="shared" si="0"/>
        <v>16</v>
      </c>
    </row>
    <row r="88" spans="1:18" ht="22.5" customHeight="1" x14ac:dyDescent="0.5">
      <c r="A88" s="84"/>
      <c r="B88" s="83" t="s">
        <v>1225</v>
      </c>
      <c r="C88" s="83" t="s">
        <v>950</v>
      </c>
      <c r="D88" s="83" t="s">
        <v>1231</v>
      </c>
      <c r="E88" s="127"/>
      <c r="F88" s="127"/>
      <c r="G88" s="4"/>
      <c r="H88" s="4"/>
      <c r="I88" s="4"/>
      <c r="J88" s="4"/>
      <c r="K88" s="4"/>
      <c r="L88" s="4"/>
      <c r="M88" s="4"/>
      <c r="N88" s="4"/>
      <c r="O88" s="4"/>
      <c r="P88" s="4">
        <v>16</v>
      </c>
      <c r="Q88" s="4">
        <v>4</v>
      </c>
      <c r="R88" s="18">
        <f t="shared" si="0"/>
        <v>20</v>
      </c>
    </row>
    <row r="89" spans="1:18" ht="22.5" customHeight="1" x14ac:dyDescent="0.5">
      <c r="A89" s="84"/>
      <c r="B89" s="83" t="s">
        <v>1257</v>
      </c>
      <c r="C89" s="83" t="s">
        <v>1256</v>
      </c>
      <c r="D89" s="83" t="s">
        <v>1255</v>
      </c>
      <c r="E89" s="127"/>
      <c r="F89" s="127"/>
      <c r="G89" s="4"/>
      <c r="H89" s="4"/>
      <c r="I89" s="4"/>
      <c r="J89" s="4"/>
      <c r="K89" s="4"/>
      <c r="L89" s="4"/>
      <c r="M89" s="4"/>
      <c r="N89" s="4"/>
      <c r="O89" s="4"/>
      <c r="P89" s="4">
        <v>38</v>
      </c>
      <c r="Q89" s="4">
        <v>39</v>
      </c>
      <c r="R89" s="18">
        <f t="shared" si="0"/>
        <v>77</v>
      </c>
    </row>
    <row r="90" spans="1:18" ht="22.5" customHeight="1" x14ac:dyDescent="0.5">
      <c r="A90" s="84"/>
      <c r="B90" s="85" t="s">
        <v>1296</v>
      </c>
      <c r="C90" s="85" t="s">
        <v>1298</v>
      </c>
      <c r="D90" s="85" t="s">
        <v>1210</v>
      </c>
      <c r="E90" s="127"/>
      <c r="F90" s="127"/>
      <c r="G90" s="4"/>
      <c r="H90" s="4"/>
      <c r="I90" s="4"/>
      <c r="J90" s="4"/>
      <c r="K90" s="4"/>
      <c r="L90" s="4"/>
      <c r="M90" s="4"/>
      <c r="N90" s="4"/>
      <c r="O90" s="4"/>
      <c r="P90" s="4">
        <v>14</v>
      </c>
      <c r="Q90" s="4">
        <v>3</v>
      </c>
      <c r="R90" s="18">
        <f t="shared" si="0"/>
        <v>17</v>
      </c>
    </row>
    <row r="91" spans="1:18" ht="21" customHeight="1" x14ac:dyDescent="0.5">
      <c r="A91" s="21"/>
      <c r="B91" s="22"/>
      <c r="C91" s="23"/>
      <c r="D91" s="24"/>
      <c r="E91" s="25"/>
      <c r="F91" s="25"/>
      <c r="G91" s="19">
        <f t="shared" ref="G91:R91" si="1">SUM(G5:G90)</f>
        <v>0</v>
      </c>
      <c r="H91" s="19">
        <f t="shared" si="1"/>
        <v>0</v>
      </c>
      <c r="I91" s="19">
        <f t="shared" si="1"/>
        <v>0</v>
      </c>
      <c r="J91" s="19">
        <f t="shared" si="1"/>
        <v>0</v>
      </c>
      <c r="K91" s="19">
        <f t="shared" si="1"/>
        <v>0</v>
      </c>
      <c r="L91" s="19">
        <f t="shared" si="1"/>
        <v>0</v>
      </c>
      <c r="M91" s="19">
        <f t="shared" si="1"/>
        <v>0</v>
      </c>
      <c r="N91" s="19">
        <f t="shared" si="1"/>
        <v>0</v>
      </c>
      <c r="O91" s="19">
        <f t="shared" si="1"/>
        <v>0</v>
      </c>
      <c r="P91" s="19">
        <f t="shared" si="1"/>
        <v>825</v>
      </c>
      <c r="Q91" s="19">
        <f t="shared" si="1"/>
        <v>736</v>
      </c>
      <c r="R91" s="19">
        <f t="shared" si="1"/>
        <v>1561</v>
      </c>
    </row>
    <row r="95" spans="1:18" x14ac:dyDescent="0.5">
      <c r="F95" s="9" t="s">
        <v>208</v>
      </c>
    </row>
  </sheetData>
  <mergeCells count="43">
    <mergeCell ref="E60:E65"/>
    <mergeCell ref="F60:F65"/>
    <mergeCell ref="E85:E90"/>
    <mergeCell ref="F85:F90"/>
    <mergeCell ref="E66:E70"/>
    <mergeCell ref="F66:F70"/>
    <mergeCell ref="E71:E77"/>
    <mergeCell ref="F71:F77"/>
    <mergeCell ref="E78:E84"/>
    <mergeCell ref="F78:F84"/>
    <mergeCell ref="E46:E51"/>
    <mergeCell ref="F46:F51"/>
    <mergeCell ref="E52:E56"/>
    <mergeCell ref="F52:F56"/>
    <mergeCell ref="E57:E59"/>
    <mergeCell ref="F57:F59"/>
    <mergeCell ref="E29:E34"/>
    <mergeCell ref="F29:F34"/>
    <mergeCell ref="E35:E39"/>
    <mergeCell ref="F35:F39"/>
    <mergeCell ref="E40:E45"/>
    <mergeCell ref="F40:F45"/>
    <mergeCell ref="F5:F11"/>
    <mergeCell ref="E19:E24"/>
    <mergeCell ref="F19:F24"/>
    <mergeCell ref="E25:E28"/>
    <mergeCell ref="F25:F28"/>
    <mergeCell ref="E12:E18"/>
    <mergeCell ref="F12:F18"/>
    <mergeCell ref="E5:E11"/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B567-BE86-4515-8F0C-5F0A14BCB24D}">
  <dimension ref="A1:R56"/>
  <sheetViews>
    <sheetView topLeftCell="A34" workbookViewId="0">
      <selection activeCell="Z44" sqref="Z44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14.42578125" style="9" bestFit="1" customWidth="1"/>
    <col min="7" max="14" width="7.85546875" style="9" hidden="1" customWidth="1"/>
    <col min="15" max="15" width="9.5703125" style="9" hidden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1339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1332</v>
      </c>
      <c r="C5" s="83" t="s">
        <v>1333</v>
      </c>
      <c r="D5" s="83" t="s">
        <v>1210</v>
      </c>
      <c r="E5" s="141" t="s">
        <v>190</v>
      </c>
      <c r="F5" s="141" t="s">
        <v>63</v>
      </c>
      <c r="G5" s="15"/>
      <c r="H5" s="15"/>
      <c r="I5" s="15"/>
      <c r="J5" s="15"/>
      <c r="K5" s="15"/>
      <c r="L5" s="15"/>
      <c r="M5" s="15"/>
      <c r="N5" s="15"/>
      <c r="O5" s="15"/>
      <c r="P5" s="15">
        <v>1</v>
      </c>
      <c r="Q5" s="15"/>
      <c r="R5" s="18">
        <f t="shared" ref="R5:R51" si="0">SUM(G5:Q5)</f>
        <v>1</v>
      </c>
    </row>
    <row r="6" spans="1:18" ht="22.5" customHeight="1" x14ac:dyDescent="0.5">
      <c r="A6" s="84"/>
      <c r="B6" s="85" t="s">
        <v>453</v>
      </c>
      <c r="C6" s="85" t="s">
        <v>460</v>
      </c>
      <c r="D6" s="85" t="s">
        <v>359</v>
      </c>
      <c r="E6" s="142"/>
      <c r="F6" s="142"/>
      <c r="G6" s="15"/>
      <c r="H6" s="15"/>
      <c r="I6" s="15"/>
      <c r="J6" s="15"/>
      <c r="K6" s="15"/>
      <c r="L6" s="15"/>
      <c r="M6" s="15"/>
      <c r="N6" s="15"/>
      <c r="O6" s="15"/>
      <c r="P6" s="15">
        <v>24</v>
      </c>
      <c r="Q6" s="15">
        <v>3</v>
      </c>
      <c r="R6" s="18">
        <f t="shared" si="0"/>
        <v>27</v>
      </c>
    </row>
    <row r="7" spans="1:18" ht="22.5" customHeight="1" x14ac:dyDescent="0.5">
      <c r="A7" s="84"/>
      <c r="B7" s="85" t="s">
        <v>1359</v>
      </c>
      <c r="C7" s="85" t="s">
        <v>1360</v>
      </c>
      <c r="D7" s="85" t="s">
        <v>1361</v>
      </c>
      <c r="E7" s="142"/>
      <c r="F7" s="142"/>
      <c r="G7" s="15"/>
      <c r="H7" s="15"/>
      <c r="I7" s="15"/>
      <c r="J7" s="15"/>
      <c r="K7" s="15"/>
      <c r="L7" s="15"/>
      <c r="M7" s="15"/>
      <c r="N7" s="15"/>
      <c r="O7" s="15"/>
      <c r="P7" s="15">
        <v>14</v>
      </c>
      <c r="Q7" s="15">
        <v>6</v>
      </c>
      <c r="R7" s="18">
        <f t="shared" si="0"/>
        <v>20</v>
      </c>
    </row>
    <row r="8" spans="1:18" ht="22.5" customHeight="1" x14ac:dyDescent="0.5">
      <c r="A8" s="84"/>
      <c r="B8" s="85"/>
      <c r="C8" s="85"/>
      <c r="D8" s="85"/>
      <c r="E8" s="142"/>
      <c r="F8" s="14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8">
        <f t="shared" si="0"/>
        <v>0</v>
      </c>
    </row>
    <row r="9" spans="1:18" ht="22.5" customHeight="1" x14ac:dyDescent="0.5">
      <c r="A9" s="84">
        <v>2</v>
      </c>
      <c r="B9" s="85" t="s">
        <v>1302</v>
      </c>
      <c r="C9" s="85" t="s">
        <v>1303</v>
      </c>
      <c r="D9" s="85" t="s">
        <v>1210</v>
      </c>
      <c r="E9" s="141" t="s">
        <v>66</v>
      </c>
      <c r="F9" s="141" t="s">
        <v>67</v>
      </c>
      <c r="G9" s="15"/>
      <c r="H9" s="15"/>
      <c r="I9" s="15"/>
      <c r="J9" s="15"/>
      <c r="K9" s="15"/>
      <c r="L9" s="15"/>
      <c r="M9" s="15"/>
      <c r="N9" s="15"/>
      <c r="O9" s="15"/>
      <c r="P9" s="15">
        <v>3</v>
      </c>
      <c r="Q9" s="15">
        <v>5</v>
      </c>
      <c r="R9" s="18">
        <f t="shared" si="0"/>
        <v>8</v>
      </c>
    </row>
    <row r="10" spans="1:18" ht="22.5" customHeight="1" x14ac:dyDescent="0.5">
      <c r="A10" s="84"/>
      <c r="B10" s="85" t="s">
        <v>353</v>
      </c>
      <c r="C10" s="85" t="s">
        <v>360</v>
      </c>
      <c r="D10" s="85" t="s">
        <v>359</v>
      </c>
      <c r="E10" s="142"/>
      <c r="F10" s="142"/>
      <c r="G10" s="15"/>
      <c r="H10" s="15"/>
      <c r="I10" s="15"/>
      <c r="J10" s="15"/>
      <c r="K10" s="15"/>
      <c r="L10" s="15"/>
      <c r="M10" s="15"/>
      <c r="N10" s="15"/>
      <c r="O10" s="15"/>
      <c r="P10" s="15">
        <v>4</v>
      </c>
      <c r="Q10" s="15">
        <v>4</v>
      </c>
      <c r="R10" s="18">
        <f t="shared" si="0"/>
        <v>8</v>
      </c>
    </row>
    <row r="11" spans="1:18" ht="22.5" customHeight="1" x14ac:dyDescent="0.5">
      <c r="A11" s="84"/>
      <c r="B11" s="85" t="s">
        <v>453</v>
      </c>
      <c r="C11" s="85" t="s">
        <v>460</v>
      </c>
      <c r="D11" s="85" t="s">
        <v>359</v>
      </c>
      <c r="E11" s="142"/>
      <c r="F11" s="142"/>
      <c r="G11" s="15"/>
      <c r="H11" s="15"/>
      <c r="I11" s="15"/>
      <c r="J11" s="15"/>
      <c r="K11" s="15"/>
      <c r="L11" s="15"/>
      <c r="M11" s="15"/>
      <c r="N11" s="15"/>
      <c r="O11" s="15"/>
      <c r="P11" s="15">
        <v>20</v>
      </c>
      <c r="Q11" s="15"/>
      <c r="R11" s="18">
        <f t="shared" si="0"/>
        <v>20</v>
      </c>
    </row>
    <row r="12" spans="1:18" ht="22.5" customHeight="1" x14ac:dyDescent="0.5">
      <c r="A12" s="84"/>
      <c r="B12" s="85"/>
      <c r="C12" s="85"/>
      <c r="D12" s="85"/>
      <c r="E12" s="142"/>
      <c r="F12" s="14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8">
        <f t="shared" si="0"/>
        <v>0</v>
      </c>
    </row>
    <row r="13" spans="1:18" ht="22.5" customHeight="1" x14ac:dyDescent="0.5">
      <c r="A13" s="84">
        <v>3</v>
      </c>
      <c r="B13" s="85" t="s">
        <v>1306</v>
      </c>
      <c r="C13" s="85" t="s">
        <v>1305</v>
      </c>
      <c r="D13" s="85" t="s">
        <v>1210</v>
      </c>
      <c r="E13" s="141" t="s">
        <v>191</v>
      </c>
      <c r="F13" s="141" t="s">
        <v>69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>
        <v>2</v>
      </c>
      <c r="R13" s="18">
        <f t="shared" si="0"/>
        <v>2</v>
      </c>
    </row>
    <row r="14" spans="1:18" ht="22.5" customHeight="1" x14ac:dyDescent="0.5">
      <c r="A14" s="84"/>
      <c r="B14" s="85" t="s">
        <v>1343</v>
      </c>
      <c r="C14" s="85" t="s">
        <v>1344</v>
      </c>
      <c r="D14" s="85" t="s">
        <v>567</v>
      </c>
      <c r="E14" s="142"/>
      <c r="F14" s="142"/>
      <c r="G14" s="15"/>
      <c r="H14" s="15"/>
      <c r="I14" s="15"/>
      <c r="J14" s="15"/>
      <c r="K14" s="15"/>
      <c r="L14" s="15"/>
      <c r="M14" s="15"/>
      <c r="N14" s="15"/>
      <c r="O14" s="15"/>
      <c r="P14" s="15">
        <v>24</v>
      </c>
      <c r="Q14" s="15">
        <v>3</v>
      </c>
      <c r="R14" s="18">
        <f t="shared" si="0"/>
        <v>27</v>
      </c>
    </row>
    <row r="15" spans="1:18" ht="22.5" customHeight="1" x14ac:dyDescent="0.5">
      <c r="A15" s="84"/>
      <c r="B15" s="83" t="s">
        <v>1356</v>
      </c>
      <c r="C15" s="83" t="s">
        <v>1357</v>
      </c>
      <c r="D15" s="83" t="s">
        <v>562</v>
      </c>
      <c r="E15" s="142"/>
      <c r="F15" s="142"/>
      <c r="G15" s="15"/>
      <c r="H15" s="15"/>
      <c r="I15" s="15"/>
      <c r="J15" s="15"/>
      <c r="K15" s="15"/>
      <c r="L15" s="15"/>
      <c r="M15" s="15"/>
      <c r="N15" s="15"/>
      <c r="O15" s="15"/>
      <c r="P15" s="15">
        <v>2</v>
      </c>
      <c r="Q15" s="15">
        <v>1</v>
      </c>
      <c r="R15" s="18">
        <f t="shared" si="0"/>
        <v>3</v>
      </c>
    </row>
    <row r="16" spans="1:18" ht="22.5" customHeight="1" x14ac:dyDescent="0.5">
      <c r="A16" s="84"/>
      <c r="B16" s="83"/>
      <c r="C16" s="83"/>
      <c r="D16" s="83"/>
      <c r="E16" s="106"/>
      <c r="F16" s="106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8">
        <f t="shared" si="0"/>
        <v>0</v>
      </c>
    </row>
    <row r="17" spans="1:18" ht="22.5" customHeight="1" x14ac:dyDescent="0.5">
      <c r="A17" s="84">
        <v>4</v>
      </c>
      <c r="B17" s="83" t="s">
        <v>1295</v>
      </c>
      <c r="C17" s="83" t="s">
        <v>1300</v>
      </c>
      <c r="D17" s="83" t="s">
        <v>1210</v>
      </c>
      <c r="E17" s="141" t="s">
        <v>192</v>
      </c>
      <c r="F17" s="141" t="s">
        <v>71</v>
      </c>
      <c r="G17" s="15"/>
      <c r="H17" s="15"/>
      <c r="I17" s="15"/>
      <c r="J17" s="15"/>
      <c r="K17" s="15"/>
      <c r="L17" s="15"/>
      <c r="M17" s="15"/>
      <c r="N17" s="15"/>
      <c r="O17" s="15"/>
      <c r="P17" s="15">
        <v>1</v>
      </c>
      <c r="Q17" s="15">
        <v>3</v>
      </c>
      <c r="R17" s="18">
        <f t="shared" si="0"/>
        <v>4</v>
      </c>
    </row>
    <row r="18" spans="1:18" ht="22.5" customHeight="1" x14ac:dyDescent="0.5">
      <c r="A18" s="84"/>
      <c r="B18" s="83" t="s">
        <v>451</v>
      </c>
      <c r="C18" s="83" t="s">
        <v>458</v>
      </c>
      <c r="D18" s="83" t="s">
        <v>359</v>
      </c>
      <c r="E18" s="142"/>
      <c r="F18" s="142"/>
      <c r="G18" s="15"/>
      <c r="H18" s="15"/>
      <c r="I18" s="15"/>
      <c r="J18" s="15"/>
      <c r="K18" s="15"/>
      <c r="L18" s="15"/>
      <c r="M18" s="15"/>
      <c r="N18" s="15"/>
      <c r="O18" s="15"/>
      <c r="P18" s="15">
        <v>2</v>
      </c>
      <c r="Q18" s="15">
        <v>2</v>
      </c>
      <c r="R18" s="18">
        <f t="shared" si="0"/>
        <v>4</v>
      </c>
    </row>
    <row r="19" spans="1:18" ht="22.5" customHeight="1" x14ac:dyDescent="0.5">
      <c r="A19" s="84"/>
      <c r="B19" s="83" t="s">
        <v>561</v>
      </c>
      <c r="C19" s="83" t="s">
        <v>580</v>
      </c>
      <c r="D19" s="83" t="s">
        <v>562</v>
      </c>
      <c r="E19" s="142"/>
      <c r="F19" s="142"/>
      <c r="G19" s="15"/>
      <c r="H19" s="15"/>
      <c r="I19" s="15"/>
      <c r="J19" s="15"/>
      <c r="K19" s="15"/>
      <c r="L19" s="15"/>
      <c r="M19" s="15"/>
      <c r="N19" s="15"/>
      <c r="O19" s="15"/>
      <c r="P19" s="15">
        <v>16</v>
      </c>
      <c r="Q19" s="15">
        <v>12</v>
      </c>
      <c r="R19" s="18">
        <f t="shared" si="0"/>
        <v>28</v>
      </c>
    </row>
    <row r="20" spans="1:18" ht="22.5" customHeight="1" x14ac:dyDescent="0.5">
      <c r="A20" s="84"/>
      <c r="B20" s="85"/>
      <c r="C20" s="85"/>
      <c r="D20" s="85"/>
      <c r="E20" s="142"/>
      <c r="F20" s="14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8">
        <f t="shared" si="0"/>
        <v>0</v>
      </c>
    </row>
    <row r="21" spans="1:18" ht="22.5" customHeight="1" x14ac:dyDescent="0.5">
      <c r="A21" s="84">
        <v>5</v>
      </c>
      <c r="B21" s="83" t="s">
        <v>1292</v>
      </c>
      <c r="C21" s="83" t="s">
        <v>1289</v>
      </c>
      <c r="D21" s="83" t="s">
        <v>1286</v>
      </c>
      <c r="E21" s="141" t="s">
        <v>193</v>
      </c>
      <c r="F21" s="141" t="s">
        <v>75</v>
      </c>
      <c r="G21" s="15"/>
      <c r="H21" s="15"/>
      <c r="I21" s="15"/>
      <c r="J21" s="15"/>
      <c r="K21" s="15"/>
      <c r="L21" s="15"/>
      <c r="M21" s="15"/>
      <c r="N21" s="15"/>
      <c r="O21" s="15"/>
      <c r="P21" s="15">
        <v>5</v>
      </c>
      <c r="Q21" s="15"/>
      <c r="R21" s="18">
        <f t="shared" si="0"/>
        <v>5</v>
      </c>
    </row>
    <row r="22" spans="1:18" ht="22.5" customHeight="1" x14ac:dyDescent="0.5">
      <c r="A22" s="84"/>
      <c r="B22" s="83" t="s">
        <v>564</v>
      </c>
      <c r="C22" s="83" t="s">
        <v>582</v>
      </c>
      <c r="D22" s="83" t="s">
        <v>562</v>
      </c>
      <c r="E22" s="142"/>
      <c r="F22" s="142"/>
      <c r="G22" s="15"/>
      <c r="H22" s="15"/>
      <c r="I22" s="15"/>
      <c r="J22" s="15"/>
      <c r="K22" s="15"/>
      <c r="L22" s="15"/>
      <c r="M22" s="15"/>
      <c r="N22" s="15"/>
      <c r="O22" s="15"/>
      <c r="P22" s="15">
        <v>6</v>
      </c>
      <c r="Q22" s="15">
        <v>3</v>
      </c>
      <c r="R22" s="18">
        <f t="shared" si="0"/>
        <v>9</v>
      </c>
    </row>
    <row r="23" spans="1:18" ht="22.5" customHeight="1" x14ac:dyDescent="0.5">
      <c r="A23" s="84"/>
      <c r="B23" s="85" t="s">
        <v>1352</v>
      </c>
      <c r="C23" s="85" t="s">
        <v>1353</v>
      </c>
      <c r="D23" s="85" t="s">
        <v>567</v>
      </c>
      <c r="E23" s="142"/>
      <c r="F23" s="142"/>
      <c r="G23" s="15"/>
      <c r="H23" s="15"/>
      <c r="I23" s="15"/>
      <c r="J23" s="15"/>
      <c r="K23" s="15"/>
      <c r="L23" s="15"/>
      <c r="M23" s="15"/>
      <c r="N23" s="15"/>
      <c r="O23" s="15"/>
      <c r="P23" s="15">
        <v>14</v>
      </c>
      <c r="Q23" s="15">
        <v>4</v>
      </c>
      <c r="R23" s="18">
        <f t="shared" si="0"/>
        <v>18</v>
      </c>
    </row>
    <row r="24" spans="1:18" ht="22.5" customHeight="1" x14ac:dyDescent="0.5">
      <c r="A24" s="84"/>
      <c r="B24" s="83"/>
      <c r="C24" s="83"/>
      <c r="D24" s="83"/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8">
        <f t="shared" si="0"/>
        <v>0</v>
      </c>
    </row>
    <row r="25" spans="1:18" ht="22.5" customHeight="1" x14ac:dyDescent="0.5">
      <c r="A25" s="84">
        <v>6</v>
      </c>
      <c r="B25" s="83" t="s">
        <v>1299</v>
      </c>
      <c r="C25" s="83" t="s">
        <v>1300</v>
      </c>
      <c r="D25" s="83" t="s">
        <v>1210</v>
      </c>
      <c r="E25" s="141" t="s">
        <v>109</v>
      </c>
      <c r="F25" s="141" t="s">
        <v>110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>
        <v>2</v>
      </c>
      <c r="R25" s="18">
        <f t="shared" si="0"/>
        <v>2</v>
      </c>
    </row>
    <row r="26" spans="1:18" ht="22.5" customHeight="1" x14ac:dyDescent="0.5">
      <c r="A26" s="84"/>
      <c r="B26" s="85" t="s">
        <v>355</v>
      </c>
      <c r="C26" s="85" t="s">
        <v>360</v>
      </c>
      <c r="D26" s="85" t="s">
        <v>359</v>
      </c>
      <c r="E26" s="142"/>
      <c r="F26" s="142"/>
      <c r="G26" s="15"/>
      <c r="H26" s="15"/>
      <c r="I26" s="15"/>
      <c r="J26" s="15"/>
      <c r="K26" s="15"/>
      <c r="L26" s="15"/>
      <c r="M26" s="15"/>
      <c r="N26" s="15"/>
      <c r="O26" s="15"/>
      <c r="P26" s="15">
        <v>20</v>
      </c>
      <c r="Q26" s="15">
        <v>8</v>
      </c>
      <c r="R26" s="18">
        <f t="shared" si="0"/>
        <v>28</v>
      </c>
    </row>
    <row r="27" spans="1:18" ht="22.5" customHeight="1" x14ac:dyDescent="0.5">
      <c r="A27" s="84"/>
      <c r="B27" s="83" t="s">
        <v>1363</v>
      </c>
      <c r="C27" s="83" t="s">
        <v>360</v>
      </c>
      <c r="D27" s="83" t="s">
        <v>1364</v>
      </c>
      <c r="E27" s="142"/>
      <c r="F27" s="142"/>
      <c r="G27" s="15"/>
      <c r="H27" s="15"/>
      <c r="I27" s="15"/>
      <c r="J27" s="15"/>
      <c r="K27" s="15"/>
      <c r="L27" s="15"/>
      <c r="M27" s="15"/>
      <c r="N27" s="15"/>
      <c r="O27" s="15"/>
      <c r="P27" s="15">
        <v>13</v>
      </c>
      <c r="Q27" s="15">
        <v>8</v>
      </c>
      <c r="R27" s="18">
        <f t="shared" si="0"/>
        <v>21</v>
      </c>
    </row>
    <row r="28" spans="1:18" ht="22.5" customHeight="1" x14ac:dyDescent="0.5">
      <c r="A28" s="84"/>
      <c r="B28" s="83"/>
      <c r="C28" s="83"/>
      <c r="D28" s="83"/>
      <c r="E28" s="142"/>
      <c r="F28" s="14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8">
        <f t="shared" si="0"/>
        <v>0</v>
      </c>
    </row>
    <row r="29" spans="1:18" ht="22.5" customHeight="1" x14ac:dyDescent="0.5">
      <c r="A29" s="84">
        <v>7</v>
      </c>
      <c r="B29" s="85" t="s">
        <v>1293</v>
      </c>
      <c r="C29" s="85" t="s">
        <v>1289</v>
      </c>
      <c r="D29" s="85" t="s">
        <v>1286</v>
      </c>
      <c r="E29" s="141" t="s">
        <v>198</v>
      </c>
      <c r="F29" s="141" t="s">
        <v>113</v>
      </c>
      <c r="G29" s="15"/>
      <c r="H29" s="15"/>
      <c r="I29" s="15"/>
      <c r="J29" s="15"/>
      <c r="K29" s="15"/>
      <c r="L29" s="15"/>
      <c r="M29" s="15"/>
      <c r="N29" s="15"/>
      <c r="O29" s="15"/>
      <c r="P29" s="15">
        <v>6</v>
      </c>
      <c r="Q29" s="15"/>
      <c r="R29" s="18">
        <f t="shared" si="0"/>
        <v>6</v>
      </c>
    </row>
    <row r="30" spans="1:18" ht="22.5" customHeight="1" x14ac:dyDescent="0.5">
      <c r="A30" s="84"/>
      <c r="B30" s="85" t="s">
        <v>1340</v>
      </c>
      <c r="C30" s="85" t="s">
        <v>1341</v>
      </c>
      <c r="D30" s="85" t="s">
        <v>562</v>
      </c>
      <c r="E30" s="142"/>
      <c r="F30" s="142"/>
      <c r="G30" s="15"/>
      <c r="H30" s="15"/>
      <c r="I30" s="15"/>
      <c r="J30" s="15"/>
      <c r="K30" s="15"/>
      <c r="L30" s="15"/>
      <c r="M30" s="15"/>
      <c r="N30" s="15"/>
      <c r="O30" s="15"/>
      <c r="P30" s="15">
        <v>8</v>
      </c>
      <c r="Q30" s="15">
        <v>3</v>
      </c>
      <c r="R30" s="18">
        <f t="shared" si="0"/>
        <v>11</v>
      </c>
    </row>
    <row r="31" spans="1:18" ht="22.5" customHeight="1" x14ac:dyDescent="0.5">
      <c r="A31" s="84"/>
      <c r="B31" s="83" t="s">
        <v>1350</v>
      </c>
      <c r="C31" s="83" t="s">
        <v>1351</v>
      </c>
      <c r="D31" s="83" t="s">
        <v>567</v>
      </c>
      <c r="E31" s="142"/>
      <c r="F31" s="142"/>
      <c r="G31" s="15"/>
      <c r="H31" s="15"/>
      <c r="I31" s="15"/>
      <c r="J31" s="15"/>
      <c r="K31" s="15"/>
      <c r="L31" s="15"/>
      <c r="M31" s="15"/>
      <c r="N31" s="15"/>
      <c r="O31" s="15"/>
      <c r="P31" s="15">
        <v>5</v>
      </c>
      <c r="Q31" s="15"/>
      <c r="R31" s="18">
        <f t="shared" si="0"/>
        <v>5</v>
      </c>
    </row>
    <row r="32" spans="1:18" ht="22.5" customHeight="1" x14ac:dyDescent="0.5">
      <c r="A32" s="84"/>
      <c r="B32" s="83"/>
      <c r="C32" s="83"/>
      <c r="D32" s="83"/>
      <c r="E32" s="142"/>
      <c r="F32" s="142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8">
        <f t="shared" si="0"/>
        <v>0</v>
      </c>
    </row>
    <row r="33" spans="1:18" ht="22.5" customHeight="1" x14ac:dyDescent="0.5">
      <c r="A33" s="84">
        <v>8</v>
      </c>
      <c r="B33" s="85" t="s">
        <v>1366</v>
      </c>
      <c r="C33" s="85" t="s">
        <v>360</v>
      </c>
      <c r="D33" s="85" t="s">
        <v>1364</v>
      </c>
      <c r="E33" s="141" t="s">
        <v>200</v>
      </c>
      <c r="F33" s="141" t="s">
        <v>116</v>
      </c>
      <c r="G33" s="15"/>
      <c r="H33" s="15"/>
      <c r="I33" s="15"/>
      <c r="J33" s="15"/>
      <c r="K33" s="15"/>
      <c r="L33" s="15"/>
      <c r="M33" s="15"/>
      <c r="N33" s="15"/>
      <c r="O33" s="15"/>
      <c r="P33" s="15">
        <v>1</v>
      </c>
      <c r="Q33" s="15">
        <v>1</v>
      </c>
      <c r="R33" s="18">
        <f t="shared" si="0"/>
        <v>2</v>
      </c>
    </row>
    <row r="34" spans="1:18" ht="22.5" customHeight="1" x14ac:dyDescent="0.5">
      <c r="A34" s="84"/>
      <c r="B34" s="85"/>
      <c r="C34" s="85"/>
      <c r="D34" s="85"/>
      <c r="E34" s="142"/>
      <c r="F34" s="142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8">
        <f t="shared" si="0"/>
        <v>0</v>
      </c>
    </row>
    <row r="35" spans="1:18" ht="22.5" customHeight="1" x14ac:dyDescent="0.5">
      <c r="A35" s="84"/>
      <c r="B35" s="83"/>
      <c r="C35" s="83"/>
      <c r="D35" s="83"/>
      <c r="E35" s="142"/>
      <c r="F35" s="142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8">
        <f t="shared" si="0"/>
        <v>0</v>
      </c>
    </row>
    <row r="36" spans="1:18" ht="22.5" customHeight="1" x14ac:dyDescent="0.5">
      <c r="A36" s="84">
        <v>9</v>
      </c>
      <c r="B36" s="83" t="s">
        <v>1329</v>
      </c>
      <c r="C36" s="83" t="s">
        <v>1331</v>
      </c>
      <c r="D36" s="83" t="s">
        <v>1210</v>
      </c>
      <c r="E36" s="141" t="s">
        <v>201</v>
      </c>
      <c r="F36" s="141" t="s">
        <v>130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>
        <v>3</v>
      </c>
      <c r="R36" s="18">
        <f t="shared" si="0"/>
        <v>3</v>
      </c>
    </row>
    <row r="37" spans="1:18" ht="22.5" customHeight="1" x14ac:dyDescent="0.5">
      <c r="A37" s="84"/>
      <c r="B37" s="83" t="s">
        <v>454</v>
      </c>
      <c r="C37" s="83" t="s">
        <v>360</v>
      </c>
      <c r="D37" s="83" t="s">
        <v>359</v>
      </c>
      <c r="E37" s="142"/>
      <c r="F37" s="142"/>
      <c r="G37" s="15"/>
      <c r="H37" s="15"/>
      <c r="I37" s="15"/>
      <c r="J37" s="15"/>
      <c r="K37" s="15"/>
      <c r="L37" s="15"/>
      <c r="M37" s="15"/>
      <c r="N37" s="15"/>
      <c r="O37" s="15"/>
      <c r="P37" s="15">
        <v>29</v>
      </c>
      <c r="Q37" s="15">
        <v>3</v>
      </c>
      <c r="R37" s="18">
        <f t="shared" si="0"/>
        <v>32</v>
      </c>
    </row>
    <row r="38" spans="1:18" ht="22.5" customHeight="1" x14ac:dyDescent="0.5">
      <c r="A38" s="84"/>
      <c r="B38" s="83" t="s">
        <v>355</v>
      </c>
      <c r="C38" s="83" t="s">
        <v>360</v>
      </c>
      <c r="D38" s="83" t="s">
        <v>359</v>
      </c>
      <c r="E38" s="142"/>
      <c r="F38" s="142"/>
      <c r="G38" s="15"/>
      <c r="H38" s="15"/>
      <c r="I38" s="15"/>
      <c r="J38" s="15"/>
      <c r="K38" s="15"/>
      <c r="L38" s="15"/>
      <c r="M38" s="15"/>
      <c r="N38" s="15"/>
      <c r="O38" s="15"/>
      <c r="P38" s="15">
        <v>10</v>
      </c>
      <c r="Q38" s="15">
        <v>9</v>
      </c>
      <c r="R38" s="18">
        <f t="shared" si="0"/>
        <v>19</v>
      </c>
    </row>
    <row r="39" spans="1:18" ht="22.5" customHeight="1" x14ac:dyDescent="0.5">
      <c r="A39" s="84"/>
      <c r="B39" s="83"/>
      <c r="C39" s="83"/>
      <c r="D39" s="83"/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8">
        <f t="shared" si="0"/>
        <v>0</v>
      </c>
    </row>
    <row r="40" spans="1:18" ht="22.5" customHeight="1" x14ac:dyDescent="0.5">
      <c r="A40" s="84">
        <v>10</v>
      </c>
      <c r="B40" s="83" t="s">
        <v>1287</v>
      </c>
      <c r="C40" s="83" t="s">
        <v>1289</v>
      </c>
      <c r="D40" s="83" t="s">
        <v>1286</v>
      </c>
      <c r="E40" s="149" t="s">
        <v>275</v>
      </c>
      <c r="F40" s="146" t="s">
        <v>881</v>
      </c>
      <c r="G40" s="4"/>
      <c r="H40" s="4"/>
      <c r="I40" s="4"/>
      <c r="J40" s="4"/>
      <c r="K40" s="4"/>
      <c r="L40" s="4"/>
      <c r="M40" s="4"/>
      <c r="N40" s="4"/>
      <c r="O40" s="4"/>
      <c r="P40" s="4">
        <v>4</v>
      </c>
      <c r="Q40" s="4">
        <v>2</v>
      </c>
      <c r="R40" s="18">
        <f t="shared" si="0"/>
        <v>6</v>
      </c>
    </row>
    <row r="41" spans="1:18" ht="22.5" customHeight="1" x14ac:dyDescent="0.5">
      <c r="A41" s="84"/>
      <c r="B41" s="83" t="s">
        <v>568</v>
      </c>
      <c r="C41" s="83" t="s">
        <v>579</v>
      </c>
      <c r="D41" s="83" t="s">
        <v>567</v>
      </c>
      <c r="E41" s="150"/>
      <c r="F41" s="147"/>
      <c r="G41" s="4"/>
      <c r="H41" s="4"/>
      <c r="I41" s="4"/>
      <c r="J41" s="4"/>
      <c r="K41" s="4"/>
      <c r="L41" s="4"/>
      <c r="M41" s="4"/>
      <c r="N41" s="4"/>
      <c r="O41" s="4"/>
      <c r="P41" s="4">
        <v>9</v>
      </c>
      <c r="Q41" s="4">
        <v>2</v>
      </c>
      <c r="R41" s="18">
        <f t="shared" si="0"/>
        <v>11</v>
      </c>
    </row>
    <row r="42" spans="1:18" ht="22.5" customHeight="1" x14ac:dyDescent="0.5">
      <c r="A42" s="84"/>
      <c r="B42" s="85" t="s">
        <v>1348</v>
      </c>
      <c r="C42" s="85" t="s">
        <v>1349</v>
      </c>
      <c r="D42" s="85" t="s">
        <v>567</v>
      </c>
      <c r="E42" s="150"/>
      <c r="F42" s="147"/>
      <c r="G42" s="4"/>
      <c r="H42" s="4"/>
      <c r="I42" s="4"/>
      <c r="J42" s="4"/>
      <c r="K42" s="4"/>
      <c r="L42" s="4"/>
      <c r="M42" s="4"/>
      <c r="N42" s="4"/>
      <c r="O42" s="4"/>
      <c r="P42" s="4">
        <v>23</v>
      </c>
      <c r="Q42" s="4">
        <v>19</v>
      </c>
      <c r="R42" s="18">
        <f t="shared" si="0"/>
        <v>42</v>
      </c>
    </row>
    <row r="43" spans="1:18" ht="22.5" customHeight="1" x14ac:dyDescent="0.5">
      <c r="A43" s="84"/>
      <c r="B43" s="85"/>
      <c r="C43" s="85"/>
      <c r="D43" s="85"/>
      <c r="E43" s="150"/>
      <c r="F43" s="14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8">
        <f t="shared" si="0"/>
        <v>0</v>
      </c>
    </row>
    <row r="44" spans="1:18" ht="22.5" customHeight="1" x14ac:dyDescent="0.5">
      <c r="A44" s="84">
        <v>11</v>
      </c>
      <c r="B44" s="83" t="s">
        <v>1325</v>
      </c>
      <c r="C44" s="83" t="s">
        <v>1289</v>
      </c>
      <c r="D44" s="83" t="s">
        <v>1286</v>
      </c>
      <c r="E44" s="146" t="s">
        <v>1073</v>
      </c>
      <c r="F44" s="146" t="s">
        <v>879</v>
      </c>
      <c r="G44" s="4"/>
      <c r="H44" s="4"/>
      <c r="I44" s="4"/>
      <c r="J44" s="4"/>
      <c r="K44" s="4"/>
      <c r="L44" s="4"/>
      <c r="M44" s="4"/>
      <c r="N44" s="4"/>
      <c r="O44" s="4"/>
      <c r="P44" s="4">
        <v>1</v>
      </c>
      <c r="Q44" s="4">
        <v>3</v>
      </c>
      <c r="R44" s="18">
        <f t="shared" si="0"/>
        <v>4</v>
      </c>
    </row>
    <row r="45" spans="1:18" ht="22.5" customHeight="1" x14ac:dyDescent="0.5">
      <c r="A45" s="84"/>
      <c r="B45" s="83" t="s">
        <v>597</v>
      </c>
      <c r="C45" s="83" t="s">
        <v>598</v>
      </c>
      <c r="D45" s="83" t="s">
        <v>567</v>
      </c>
      <c r="E45" s="147"/>
      <c r="F45" s="147"/>
      <c r="G45" s="4"/>
      <c r="H45" s="4"/>
      <c r="I45" s="4"/>
      <c r="J45" s="4"/>
      <c r="K45" s="4"/>
      <c r="L45" s="4"/>
      <c r="M45" s="4"/>
      <c r="N45" s="4"/>
      <c r="O45" s="4"/>
      <c r="P45" s="4">
        <v>8</v>
      </c>
      <c r="Q45" s="4"/>
      <c r="R45" s="18">
        <f t="shared" si="0"/>
        <v>8</v>
      </c>
    </row>
    <row r="46" spans="1:18" ht="22.5" customHeight="1" x14ac:dyDescent="0.5">
      <c r="A46" s="84"/>
      <c r="B46" s="85" t="s">
        <v>1379</v>
      </c>
      <c r="C46" s="85" t="s">
        <v>579</v>
      </c>
      <c r="D46" s="85" t="s">
        <v>562</v>
      </c>
      <c r="E46" s="147"/>
      <c r="F46" s="147"/>
      <c r="G46" s="4"/>
      <c r="H46" s="4"/>
      <c r="I46" s="4"/>
      <c r="J46" s="4"/>
      <c r="K46" s="4"/>
      <c r="L46" s="4"/>
      <c r="M46" s="4"/>
      <c r="N46" s="4"/>
      <c r="O46" s="4"/>
      <c r="P46" s="4">
        <v>10</v>
      </c>
      <c r="Q46" s="4">
        <v>3</v>
      </c>
      <c r="R46" s="18">
        <f t="shared" si="0"/>
        <v>13</v>
      </c>
    </row>
    <row r="47" spans="1:18" ht="22.5" customHeight="1" x14ac:dyDescent="0.5">
      <c r="A47" s="84"/>
      <c r="B47" s="85"/>
      <c r="C47" s="85"/>
      <c r="D47" s="85"/>
      <c r="E47" s="147"/>
      <c r="F47" s="14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18">
        <f t="shared" si="0"/>
        <v>0</v>
      </c>
    </row>
    <row r="48" spans="1:18" ht="22.5" customHeight="1" x14ac:dyDescent="0.5">
      <c r="A48" s="84">
        <v>12</v>
      </c>
      <c r="B48" s="83" t="s">
        <v>1296</v>
      </c>
      <c r="C48" s="83" t="s">
        <v>1298</v>
      </c>
      <c r="D48" s="83" t="s">
        <v>1210</v>
      </c>
      <c r="E48" s="126" t="s">
        <v>885</v>
      </c>
      <c r="F48" s="126" t="s">
        <v>886</v>
      </c>
      <c r="G48" s="4"/>
      <c r="H48" s="4"/>
      <c r="I48" s="4"/>
      <c r="J48" s="4"/>
      <c r="K48" s="4"/>
      <c r="L48" s="4"/>
      <c r="M48" s="4"/>
      <c r="N48" s="4"/>
      <c r="O48" s="4"/>
      <c r="P48" s="4">
        <v>2</v>
      </c>
      <c r="Q48" s="4"/>
      <c r="R48" s="18">
        <f t="shared" si="0"/>
        <v>2</v>
      </c>
    </row>
    <row r="49" spans="1:18" ht="22.5" customHeight="1" x14ac:dyDescent="0.5">
      <c r="A49" s="84"/>
      <c r="B49" s="83" t="s">
        <v>357</v>
      </c>
      <c r="C49" s="83" t="s">
        <v>360</v>
      </c>
      <c r="D49" s="83" t="s">
        <v>359</v>
      </c>
      <c r="E49" s="127"/>
      <c r="F49" s="127"/>
      <c r="G49" s="4"/>
      <c r="H49" s="4"/>
      <c r="I49" s="4"/>
      <c r="J49" s="4"/>
      <c r="K49" s="4"/>
      <c r="L49" s="4"/>
      <c r="M49" s="4"/>
      <c r="N49" s="4"/>
      <c r="O49" s="4"/>
      <c r="P49" s="4">
        <v>11</v>
      </c>
      <c r="Q49" s="4">
        <v>8</v>
      </c>
      <c r="R49" s="18">
        <f t="shared" si="0"/>
        <v>19</v>
      </c>
    </row>
    <row r="50" spans="1:18" ht="22.5" customHeight="1" x14ac:dyDescent="0.5">
      <c r="A50" s="84"/>
      <c r="B50" s="83" t="s">
        <v>1368</v>
      </c>
      <c r="C50" s="83" t="s">
        <v>1360</v>
      </c>
      <c r="D50" s="83" t="s">
        <v>1361</v>
      </c>
      <c r="E50" s="127"/>
      <c r="F50" s="127"/>
      <c r="G50" s="4"/>
      <c r="H50" s="4"/>
      <c r="I50" s="4"/>
      <c r="J50" s="4"/>
      <c r="K50" s="4"/>
      <c r="L50" s="4"/>
      <c r="M50" s="4"/>
      <c r="N50" s="4"/>
      <c r="O50" s="4"/>
      <c r="P50" s="4">
        <v>15</v>
      </c>
      <c r="Q50" s="4">
        <v>7</v>
      </c>
      <c r="R50" s="18">
        <f t="shared" si="0"/>
        <v>22</v>
      </c>
    </row>
    <row r="51" spans="1:18" ht="22.5" customHeight="1" x14ac:dyDescent="0.5">
      <c r="A51" s="84"/>
      <c r="B51" s="83"/>
      <c r="C51" s="83"/>
      <c r="D51" s="83"/>
      <c r="E51" s="127"/>
      <c r="F51" s="12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8">
        <f t="shared" si="0"/>
        <v>0</v>
      </c>
    </row>
    <row r="52" spans="1:18" ht="21" customHeight="1" x14ac:dyDescent="0.5">
      <c r="A52" s="21"/>
      <c r="B52" s="22"/>
      <c r="C52" s="23"/>
      <c r="D52" s="24"/>
      <c r="E52" s="25"/>
      <c r="F52" s="25"/>
      <c r="G52" s="19">
        <f t="shared" ref="G52:R52" si="1">SUM(G5:G51)</f>
        <v>0</v>
      </c>
      <c r="H52" s="19">
        <f t="shared" si="1"/>
        <v>0</v>
      </c>
      <c r="I52" s="19">
        <f t="shared" si="1"/>
        <v>0</v>
      </c>
      <c r="J52" s="19">
        <f t="shared" si="1"/>
        <v>0</v>
      </c>
      <c r="K52" s="19">
        <f t="shared" si="1"/>
        <v>0</v>
      </c>
      <c r="L52" s="19">
        <f t="shared" si="1"/>
        <v>0</v>
      </c>
      <c r="M52" s="19">
        <f t="shared" si="1"/>
        <v>0</v>
      </c>
      <c r="N52" s="19">
        <f t="shared" si="1"/>
        <v>0</v>
      </c>
      <c r="O52" s="19">
        <f t="shared" si="1"/>
        <v>0</v>
      </c>
      <c r="P52" s="19">
        <f t="shared" si="1"/>
        <v>311</v>
      </c>
      <c r="Q52" s="19">
        <f t="shared" si="1"/>
        <v>129</v>
      </c>
      <c r="R52" s="19">
        <f t="shared" si="1"/>
        <v>440</v>
      </c>
    </row>
    <row r="56" spans="1:18" x14ac:dyDescent="0.5">
      <c r="F56" s="9" t="s">
        <v>208</v>
      </c>
    </row>
  </sheetData>
  <mergeCells count="37"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E5:E8"/>
    <mergeCell ref="F5:F8"/>
    <mergeCell ref="E9:E12"/>
    <mergeCell ref="F9:F12"/>
    <mergeCell ref="E13:E15"/>
    <mergeCell ref="F13:F15"/>
    <mergeCell ref="E17:E20"/>
    <mergeCell ref="F17:F20"/>
    <mergeCell ref="E33:E35"/>
    <mergeCell ref="F33:F35"/>
    <mergeCell ref="E36:E39"/>
    <mergeCell ref="F36:F39"/>
    <mergeCell ref="E21:E24"/>
    <mergeCell ref="F21:F24"/>
    <mergeCell ref="E25:E28"/>
    <mergeCell ref="F25:F28"/>
    <mergeCell ref="E29:E32"/>
    <mergeCell ref="F29:F32"/>
    <mergeCell ref="E48:E51"/>
    <mergeCell ref="F48:F51"/>
    <mergeCell ref="E40:E43"/>
    <mergeCell ref="F40:F43"/>
    <mergeCell ref="E44:E47"/>
    <mergeCell ref="F44:F4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CBD4-6759-4117-9C2A-8B28D1D00658}">
  <dimension ref="A1:R67"/>
  <sheetViews>
    <sheetView topLeftCell="A31" workbookViewId="0">
      <selection activeCell="R67" sqref="R67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32.28515625" style="3" customWidth="1"/>
    <col min="5" max="5" width="23.42578125" style="9" customWidth="1"/>
    <col min="6" max="6" width="14.42578125" style="9" bestFit="1" customWidth="1"/>
    <col min="7" max="14" width="7.85546875" style="9" hidden="1" customWidth="1"/>
    <col min="15" max="15" width="9.5703125" style="9" hidden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1399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1332</v>
      </c>
      <c r="C5" s="83" t="s">
        <v>1333</v>
      </c>
      <c r="D5" s="83" t="s">
        <v>1210</v>
      </c>
      <c r="E5" s="141" t="s">
        <v>190</v>
      </c>
      <c r="F5" s="141" t="s">
        <v>63</v>
      </c>
      <c r="G5" s="15"/>
      <c r="H5" s="15"/>
      <c r="I5" s="15"/>
      <c r="J5" s="15"/>
      <c r="K5" s="15"/>
      <c r="L5" s="15"/>
      <c r="M5" s="15"/>
      <c r="N5" s="15"/>
      <c r="O5" s="15"/>
      <c r="P5" s="15">
        <v>1</v>
      </c>
      <c r="Q5" s="15"/>
      <c r="R5" s="18">
        <f t="shared" ref="R5:R62" si="0">SUM(G5:Q5)</f>
        <v>1</v>
      </c>
    </row>
    <row r="6" spans="1:18" ht="22.5" customHeight="1" x14ac:dyDescent="0.5">
      <c r="A6" s="84"/>
      <c r="B6" s="85" t="s">
        <v>453</v>
      </c>
      <c r="C6" s="85" t="s">
        <v>460</v>
      </c>
      <c r="D6" s="85" t="s">
        <v>359</v>
      </c>
      <c r="E6" s="142"/>
      <c r="F6" s="142"/>
      <c r="G6" s="15"/>
      <c r="H6" s="15"/>
      <c r="I6" s="15"/>
      <c r="J6" s="15"/>
      <c r="K6" s="15"/>
      <c r="L6" s="15"/>
      <c r="M6" s="15"/>
      <c r="N6" s="15"/>
      <c r="O6" s="15"/>
      <c r="P6" s="15">
        <v>24</v>
      </c>
      <c r="Q6" s="15">
        <v>3</v>
      </c>
      <c r="R6" s="18">
        <f t="shared" si="0"/>
        <v>27</v>
      </c>
    </row>
    <row r="7" spans="1:18" ht="22.5" customHeight="1" x14ac:dyDescent="0.5">
      <c r="A7" s="84"/>
      <c r="B7" s="85" t="s">
        <v>1359</v>
      </c>
      <c r="C7" s="85" t="s">
        <v>1360</v>
      </c>
      <c r="D7" s="85" t="s">
        <v>1361</v>
      </c>
      <c r="E7" s="142"/>
      <c r="F7" s="142"/>
      <c r="G7" s="15"/>
      <c r="H7" s="15"/>
      <c r="I7" s="15"/>
      <c r="J7" s="15"/>
      <c r="K7" s="15"/>
      <c r="L7" s="15"/>
      <c r="M7" s="15"/>
      <c r="N7" s="15"/>
      <c r="O7" s="15"/>
      <c r="P7" s="15">
        <v>14</v>
      </c>
      <c r="Q7" s="15">
        <v>6</v>
      </c>
      <c r="R7" s="18">
        <f t="shared" si="0"/>
        <v>20</v>
      </c>
    </row>
    <row r="8" spans="1:18" ht="22.5" customHeight="1" x14ac:dyDescent="0.5">
      <c r="A8" s="84"/>
      <c r="B8" s="85" t="s">
        <v>351</v>
      </c>
      <c r="C8" s="85" t="s">
        <v>362</v>
      </c>
      <c r="D8" s="85" t="s">
        <v>358</v>
      </c>
      <c r="E8" s="142"/>
      <c r="F8" s="142"/>
      <c r="G8" s="15"/>
      <c r="H8" s="15"/>
      <c r="I8" s="15"/>
      <c r="J8" s="15"/>
      <c r="K8" s="15"/>
      <c r="L8" s="15"/>
      <c r="M8" s="15"/>
      <c r="N8" s="15"/>
      <c r="O8" s="15"/>
      <c r="P8" s="15">
        <v>11</v>
      </c>
      <c r="Q8" s="15">
        <v>11</v>
      </c>
      <c r="R8" s="18">
        <f t="shared" si="0"/>
        <v>22</v>
      </c>
    </row>
    <row r="9" spans="1:18" ht="22.5" customHeight="1" x14ac:dyDescent="0.5">
      <c r="A9" s="84"/>
      <c r="B9" s="85" t="s">
        <v>247</v>
      </c>
      <c r="C9" s="85" t="s">
        <v>261</v>
      </c>
      <c r="D9" s="85" t="s">
        <v>253</v>
      </c>
      <c r="E9" s="142"/>
      <c r="F9" s="142"/>
      <c r="G9" s="15"/>
      <c r="H9" s="15"/>
      <c r="I9" s="15"/>
      <c r="J9" s="15"/>
      <c r="K9" s="15"/>
      <c r="L9" s="15"/>
      <c r="M9" s="15"/>
      <c r="N9" s="15"/>
      <c r="O9" s="15"/>
      <c r="P9" s="15"/>
      <c r="Q9" s="15">
        <v>112</v>
      </c>
      <c r="R9" s="18">
        <f t="shared" si="0"/>
        <v>112</v>
      </c>
    </row>
    <row r="10" spans="1:18" ht="22.5" customHeight="1" x14ac:dyDescent="0.5">
      <c r="A10" s="84">
        <v>2</v>
      </c>
      <c r="B10" s="85" t="s">
        <v>1302</v>
      </c>
      <c r="C10" s="85" t="s">
        <v>1303</v>
      </c>
      <c r="D10" s="85" t="s">
        <v>1210</v>
      </c>
      <c r="E10" s="141" t="s">
        <v>66</v>
      </c>
      <c r="F10" s="141" t="s">
        <v>67</v>
      </c>
      <c r="G10" s="15"/>
      <c r="H10" s="15"/>
      <c r="I10" s="15"/>
      <c r="J10" s="15"/>
      <c r="K10" s="15"/>
      <c r="L10" s="15"/>
      <c r="M10" s="15"/>
      <c r="N10" s="15"/>
      <c r="O10" s="15"/>
      <c r="P10" s="15">
        <v>3</v>
      </c>
      <c r="Q10" s="15">
        <v>5</v>
      </c>
      <c r="R10" s="18">
        <f t="shared" si="0"/>
        <v>8</v>
      </c>
    </row>
    <row r="11" spans="1:18" ht="22.5" customHeight="1" x14ac:dyDescent="0.5">
      <c r="A11" s="84"/>
      <c r="B11" s="85" t="s">
        <v>353</v>
      </c>
      <c r="C11" s="85" t="s">
        <v>360</v>
      </c>
      <c r="D11" s="85" t="s">
        <v>359</v>
      </c>
      <c r="E11" s="142"/>
      <c r="F11" s="142"/>
      <c r="G11" s="15"/>
      <c r="H11" s="15"/>
      <c r="I11" s="15"/>
      <c r="J11" s="15"/>
      <c r="K11" s="15"/>
      <c r="L11" s="15"/>
      <c r="M11" s="15"/>
      <c r="N11" s="15"/>
      <c r="O11" s="15"/>
      <c r="P11" s="15">
        <v>4</v>
      </c>
      <c r="Q11" s="15">
        <v>4</v>
      </c>
      <c r="R11" s="18">
        <f t="shared" si="0"/>
        <v>8</v>
      </c>
    </row>
    <row r="12" spans="1:18" ht="22.5" customHeight="1" x14ac:dyDescent="0.5">
      <c r="A12" s="84"/>
      <c r="B12" s="85" t="s">
        <v>453</v>
      </c>
      <c r="C12" s="85" t="s">
        <v>460</v>
      </c>
      <c r="D12" s="85" t="s">
        <v>359</v>
      </c>
      <c r="E12" s="142"/>
      <c r="F12" s="142"/>
      <c r="G12" s="15"/>
      <c r="H12" s="15"/>
      <c r="I12" s="15"/>
      <c r="J12" s="15"/>
      <c r="K12" s="15"/>
      <c r="L12" s="15"/>
      <c r="M12" s="15"/>
      <c r="N12" s="15"/>
      <c r="O12" s="15"/>
      <c r="P12" s="15">
        <v>20</v>
      </c>
      <c r="Q12" s="15"/>
      <c r="R12" s="18">
        <f t="shared" si="0"/>
        <v>20</v>
      </c>
    </row>
    <row r="13" spans="1:18" ht="22.5" customHeight="1" x14ac:dyDescent="0.5">
      <c r="A13" s="84"/>
      <c r="B13" s="85" t="s">
        <v>345</v>
      </c>
      <c r="C13" s="85" t="s">
        <v>364</v>
      </c>
      <c r="D13" s="85" t="s">
        <v>358</v>
      </c>
      <c r="E13" s="142"/>
      <c r="F13" s="142"/>
      <c r="G13" s="15"/>
      <c r="H13" s="15"/>
      <c r="I13" s="15"/>
      <c r="J13" s="15"/>
      <c r="K13" s="15"/>
      <c r="L13" s="15"/>
      <c r="M13" s="15"/>
      <c r="N13" s="15"/>
      <c r="O13" s="15"/>
      <c r="P13" s="15">
        <v>15</v>
      </c>
      <c r="Q13" s="15">
        <v>6</v>
      </c>
      <c r="R13" s="18">
        <f t="shared" si="0"/>
        <v>21</v>
      </c>
    </row>
    <row r="14" spans="1:18" ht="22.5" customHeight="1" x14ac:dyDescent="0.5">
      <c r="A14" s="84"/>
      <c r="B14" s="85" t="s">
        <v>866</v>
      </c>
      <c r="C14" s="85" t="s">
        <v>868</v>
      </c>
      <c r="D14" s="85" t="s">
        <v>140</v>
      </c>
      <c r="E14" s="142"/>
      <c r="F14" s="142"/>
      <c r="G14" s="15"/>
      <c r="H14" s="15"/>
      <c r="I14" s="15"/>
      <c r="J14" s="15"/>
      <c r="K14" s="15"/>
      <c r="L14" s="15"/>
      <c r="M14" s="15"/>
      <c r="N14" s="15"/>
      <c r="O14" s="15"/>
      <c r="P14" s="15">
        <v>1</v>
      </c>
      <c r="Q14" s="15">
        <v>6</v>
      </c>
      <c r="R14" s="18">
        <f t="shared" si="0"/>
        <v>7</v>
      </c>
    </row>
    <row r="15" spans="1:18" ht="22.5" customHeight="1" x14ac:dyDescent="0.5">
      <c r="A15" s="84">
        <v>3</v>
      </c>
      <c r="B15" s="85" t="s">
        <v>1306</v>
      </c>
      <c r="C15" s="85" t="s">
        <v>1305</v>
      </c>
      <c r="D15" s="85" t="s">
        <v>1210</v>
      </c>
      <c r="E15" s="141" t="s">
        <v>191</v>
      </c>
      <c r="F15" s="141" t="s">
        <v>69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>
        <v>2</v>
      </c>
      <c r="R15" s="18">
        <f t="shared" si="0"/>
        <v>2</v>
      </c>
    </row>
    <row r="16" spans="1:18" ht="22.5" customHeight="1" x14ac:dyDescent="0.5">
      <c r="A16" s="84"/>
      <c r="B16" s="85" t="s">
        <v>1343</v>
      </c>
      <c r="C16" s="85" t="s">
        <v>1344</v>
      </c>
      <c r="D16" s="85" t="s">
        <v>567</v>
      </c>
      <c r="E16" s="142"/>
      <c r="F16" s="142"/>
      <c r="G16" s="15"/>
      <c r="H16" s="15"/>
      <c r="I16" s="15"/>
      <c r="J16" s="15"/>
      <c r="K16" s="15"/>
      <c r="L16" s="15"/>
      <c r="M16" s="15"/>
      <c r="N16" s="15"/>
      <c r="O16" s="15"/>
      <c r="P16" s="15">
        <v>24</v>
      </c>
      <c r="Q16" s="15">
        <v>3</v>
      </c>
      <c r="R16" s="18">
        <f t="shared" si="0"/>
        <v>27</v>
      </c>
    </row>
    <row r="17" spans="1:18" ht="22.5" customHeight="1" x14ac:dyDescent="0.5">
      <c r="A17" s="84"/>
      <c r="B17" s="83" t="s">
        <v>1356</v>
      </c>
      <c r="C17" s="83" t="s">
        <v>1357</v>
      </c>
      <c r="D17" s="83" t="s">
        <v>562</v>
      </c>
      <c r="E17" s="142"/>
      <c r="F17" s="142"/>
      <c r="G17" s="15"/>
      <c r="H17" s="15"/>
      <c r="I17" s="15"/>
      <c r="J17" s="15"/>
      <c r="K17" s="15"/>
      <c r="L17" s="15"/>
      <c r="M17" s="15"/>
      <c r="N17" s="15"/>
      <c r="O17" s="15"/>
      <c r="P17" s="15">
        <v>2</v>
      </c>
      <c r="Q17" s="15">
        <v>1</v>
      </c>
      <c r="R17" s="18">
        <f t="shared" si="0"/>
        <v>3</v>
      </c>
    </row>
    <row r="18" spans="1:18" ht="22.5" customHeight="1" x14ac:dyDescent="0.5">
      <c r="A18" s="84"/>
      <c r="B18" s="83" t="s">
        <v>1387</v>
      </c>
      <c r="C18" s="83" t="s">
        <v>1388</v>
      </c>
      <c r="D18" s="83" t="s">
        <v>562</v>
      </c>
      <c r="E18" s="142"/>
      <c r="F18" s="142"/>
      <c r="G18" s="15"/>
      <c r="H18" s="15"/>
      <c r="I18" s="15"/>
      <c r="J18" s="15"/>
      <c r="K18" s="15"/>
      <c r="L18" s="15"/>
      <c r="M18" s="15"/>
      <c r="N18" s="15"/>
      <c r="O18" s="15"/>
      <c r="P18" s="15">
        <v>9</v>
      </c>
      <c r="Q18" s="15">
        <v>3</v>
      </c>
      <c r="R18" s="18">
        <f t="shared" si="0"/>
        <v>12</v>
      </c>
    </row>
    <row r="19" spans="1:18" ht="22.5" customHeight="1" x14ac:dyDescent="0.5">
      <c r="A19" s="84"/>
      <c r="B19" s="83" t="s">
        <v>998</v>
      </c>
      <c r="C19" s="83" t="s">
        <v>997</v>
      </c>
      <c r="D19" s="83" t="s">
        <v>140</v>
      </c>
      <c r="E19" s="106"/>
      <c r="F19" s="106"/>
      <c r="G19" s="15"/>
      <c r="H19" s="15"/>
      <c r="I19" s="15"/>
      <c r="J19" s="15"/>
      <c r="K19" s="15"/>
      <c r="L19" s="15"/>
      <c r="M19" s="15"/>
      <c r="N19" s="15"/>
      <c r="O19" s="15"/>
      <c r="P19" s="15">
        <v>9</v>
      </c>
      <c r="Q19" s="15">
        <v>6</v>
      </c>
      <c r="R19" s="18">
        <f t="shared" si="0"/>
        <v>15</v>
      </c>
    </row>
    <row r="20" spans="1:18" ht="22.5" customHeight="1" x14ac:dyDescent="0.5">
      <c r="A20" s="84">
        <v>4</v>
      </c>
      <c r="B20" s="83" t="s">
        <v>1295</v>
      </c>
      <c r="C20" s="83" t="s">
        <v>1300</v>
      </c>
      <c r="D20" s="83" t="s">
        <v>1210</v>
      </c>
      <c r="E20" s="141" t="s">
        <v>192</v>
      </c>
      <c r="F20" s="141" t="s">
        <v>71</v>
      </c>
      <c r="G20" s="15"/>
      <c r="H20" s="15"/>
      <c r="I20" s="15"/>
      <c r="J20" s="15"/>
      <c r="K20" s="15"/>
      <c r="L20" s="15"/>
      <c r="M20" s="15"/>
      <c r="N20" s="15"/>
      <c r="O20" s="15"/>
      <c r="P20" s="15">
        <v>1</v>
      </c>
      <c r="Q20" s="15">
        <v>3</v>
      </c>
      <c r="R20" s="18">
        <f t="shared" si="0"/>
        <v>4</v>
      </c>
    </row>
    <row r="21" spans="1:18" ht="22.5" customHeight="1" x14ac:dyDescent="0.5">
      <c r="A21" s="84"/>
      <c r="B21" s="83" t="s">
        <v>451</v>
      </c>
      <c r="C21" s="83" t="s">
        <v>458</v>
      </c>
      <c r="D21" s="83" t="s">
        <v>359</v>
      </c>
      <c r="E21" s="142"/>
      <c r="F21" s="142"/>
      <c r="G21" s="15"/>
      <c r="H21" s="15"/>
      <c r="I21" s="15"/>
      <c r="J21" s="15"/>
      <c r="K21" s="15"/>
      <c r="L21" s="15"/>
      <c r="M21" s="15"/>
      <c r="N21" s="15"/>
      <c r="O21" s="15"/>
      <c r="P21" s="15">
        <v>2</v>
      </c>
      <c r="Q21" s="15">
        <v>2</v>
      </c>
      <c r="R21" s="18">
        <f t="shared" si="0"/>
        <v>4</v>
      </c>
    </row>
    <row r="22" spans="1:18" ht="22.5" customHeight="1" x14ac:dyDescent="0.5">
      <c r="A22" s="84"/>
      <c r="B22" s="83" t="s">
        <v>561</v>
      </c>
      <c r="C22" s="83" t="s">
        <v>580</v>
      </c>
      <c r="D22" s="83" t="s">
        <v>562</v>
      </c>
      <c r="E22" s="142"/>
      <c r="F22" s="142"/>
      <c r="G22" s="15"/>
      <c r="H22" s="15"/>
      <c r="I22" s="15"/>
      <c r="J22" s="15"/>
      <c r="K22" s="15"/>
      <c r="L22" s="15"/>
      <c r="M22" s="15"/>
      <c r="N22" s="15"/>
      <c r="O22" s="15"/>
      <c r="P22" s="15">
        <v>16</v>
      </c>
      <c r="Q22" s="15">
        <v>12</v>
      </c>
      <c r="R22" s="18">
        <f t="shared" si="0"/>
        <v>28</v>
      </c>
    </row>
    <row r="23" spans="1:18" ht="22.5" customHeight="1" x14ac:dyDescent="0.5">
      <c r="A23" s="84"/>
      <c r="B23" s="85" t="s">
        <v>1390</v>
      </c>
      <c r="C23" s="85" t="s">
        <v>1391</v>
      </c>
      <c r="D23" s="85" t="s">
        <v>562</v>
      </c>
      <c r="E23" s="142"/>
      <c r="F23" s="142"/>
      <c r="G23" s="15"/>
      <c r="H23" s="15"/>
      <c r="I23" s="15"/>
      <c r="J23" s="15"/>
      <c r="K23" s="15"/>
      <c r="L23" s="15"/>
      <c r="M23" s="15"/>
      <c r="N23" s="15"/>
      <c r="O23" s="15"/>
      <c r="P23" s="15">
        <v>33</v>
      </c>
      <c r="Q23" s="15">
        <v>14</v>
      </c>
      <c r="R23" s="18">
        <f t="shared" si="0"/>
        <v>47</v>
      </c>
    </row>
    <row r="24" spans="1:18" ht="22.5" customHeight="1" x14ac:dyDescent="0.5">
      <c r="A24" s="84"/>
      <c r="B24" s="83" t="s">
        <v>624</v>
      </c>
      <c r="C24" s="83" t="s">
        <v>52</v>
      </c>
      <c r="D24" s="83" t="s">
        <v>140</v>
      </c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>
        <v>16</v>
      </c>
      <c r="R24" s="18">
        <f t="shared" si="0"/>
        <v>16</v>
      </c>
    </row>
    <row r="25" spans="1:18" ht="22.5" customHeight="1" x14ac:dyDescent="0.5">
      <c r="A25" s="84">
        <v>5</v>
      </c>
      <c r="B25" s="83" t="s">
        <v>1292</v>
      </c>
      <c r="C25" s="83" t="s">
        <v>1289</v>
      </c>
      <c r="D25" s="83" t="s">
        <v>1286</v>
      </c>
      <c r="E25" s="141" t="s">
        <v>193</v>
      </c>
      <c r="F25" s="141" t="s">
        <v>75</v>
      </c>
      <c r="G25" s="15"/>
      <c r="H25" s="15"/>
      <c r="I25" s="15"/>
      <c r="J25" s="15"/>
      <c r="K25" s="15"/>
      <c r="L25" s="15"/>
      <c r="M25" s="15"/>
      <c r="N25" s="15"/>
      <c r="O25" s="15"/>
      <c r="P25" s="15">
        <v>5</v>
      </c>
      <c r="Q25" s="15"/>
      <c r="R25" s="18">
        <f t="shared" si="0"/>
        <v>5</v>
      </c>
    </row>
    <row r="26" spans="1:18" ht="22.5" customHeight="1" x14ac:dyDescent="0.5">
      <c r="A26" s="84"/>
      <c r="B26" s="83" t="s">
        <v>564</v>
      </c>
      <c r="C26" s="83" t="s">
        <v>582</v>
      </c>
      <c r="D26" s="83" t="s">
        <v>562</v>
      </c>
      <c r="E26" s="142"/>
      <c r="F26" s="142"/>
      <c r="G26" s="15"/>
      <c r="H26" s="15"/>
      <c r="I26" s="15"/>
      <c r="J26" s="15"/>
      <c r="K26" s="15"/>
      <c r="L26" s="15"/>
      <c r="M26" s="15"/>
      <c r="N26" s="15"/>
      <c r="O26" s="15"/>
      <c r="P26" s="15">
        <v>6</v>
      </c>
      <c r="Q26" s="15">
        <v>3</v>
      </c>
      <c r="R26" s="18">
        <f t="shared" si="0"/>
        <v>9</v>
      </c>
    </row>
    <row r="27" spans="1:18" ht="22.5" customHeight="1" x14ac:dyDescent="0.5">
      <c r="A27" s="84"/>
      <c r="B27" s="85" t="s">
        <v>1352</v>
      </c>
      <c r="C27" s="85" t="s">
        <v>1353</v>
      </c>
      <c r="D27" s="85" t="s">
        <v>567</v>
      </c>
      <c r="E27" s="142"/>
      <c r="F27" s="142"/>
      <c r="G27" s="15"/>
      <c r="H27" s="15"/>
      <c r="I27" s="15"/>
      <c r="J27" s="15"/>
      <c r="K27" s="15"/>
      <c r="L27" s="15"/>
      <c r="M27" s="15"/>
      <c r="N27" s="15"/>
      <c r="O27" s="15"/>
      <c r="P27" s="15">
        <v>14</v>
      </c>
      <c r="Q27" s="15">
        <v>4</v>
      </c>
      <c r="R27" s="18">
        <f t="shared" si="0"/>
        <v>18</v>
      </c>
    </row>
    <row r="28" spans="1:18" ht="22.5" customHeight="1" x14ac:dyDescent="0.5">
      <c r="A28" s="84"/>
      <c r="B28" s="83" t="s">
        <v>1343</v>
      </c>
      <c r="C28" s="83" t="s">
        <v>1344</v>
      </c>
      <c r="D28" s="83" t="s">
        <v>567</v>
      </c>
      <c r="E28" s="142"/>
      <c r="F28" s="142"/>
      <c r="G28" s="15"/>
      <c r="H28" s="15"/>
      <c r="I28" s="15"/>
      <c r="J28" s="15"/>
      <c r="K28" s="15"/>
      <c r="L28" s="15"/>
      <c r="M28" s="15"/>
      <c r="N28" s="15"/>
      <c r="O28" s="15"/>
      <c r="P28" s="15">
        <v>16</v>
      </c>
      <c r="Q28" s="15">
        <v>2</v>
      </c>
      <c r="R28" s="18">
        <f t="shared" si="0"/>
        <v>18</v>
      </c>
    </row>
    <row r="29" spans="1:18" ht="22.5" customHeight="1" x14ac:dyDescent="0.5">
      <c r="A29" s="84"/>
      <c r="B29" s="83" t="s">
        <v>632</v>
      </c>
      <c r="C29" s="83" t="s">
        <v>52</v>
      </c>
      <c r="D29" s="83" t="s">
        <v>140</v>
      </c>
      <c r="E29" s="142"/>
      <c r="F29" s="142"/>
      <c r="G29" s="15"/>
      <c r="H29" s="15"/>
      <c r="I29" s="15"/>
      <c r="J29" s="15"/>
      <c r="K29" s="15"/>
      <c r="L29" s="15"/>
      <c r="M29" s="15"/>
      <c r="N29" s="15"/>
      <c r="O29" s="15"/>
      <c r="P29" s="15">
        <v>3</v>
      </c>
      <c r="Q29" s="15">
        <v>3</v>
      </c>
      <c r="R29" s="18">
        <f t="shared" si="0"/>
        <v>6</v>
      </c>
    </row>
    <row r="30" spans="1:18" ht="22.5" customHeight="1" x14ac:dyDescent="0.5">
      <c r="A30" s="84">
        <v>6</v>
      </c>
      <c r="B30" s="83" t="s">
        <v>1299</v>
      </c>
      <c r="C30" s="83" t="s">
        <v>1300</v>
      </c>
      <c r="D30" s="83" t="s">
        <v>1210</v>
      </c>
      <c r="E30" s="141" t="s">
        <v>109</v>
      </c>
      <c r="F30" s="141" t="s">
        <v>110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>
        <v>2</v>
      </c>
      <c r="R30" s="18">
        <f t="shared" si="0"/>
        <v>2</v>
      </c>
    </row>
    <row r="31" spans="1:18" ht="22.5" customHeight="1" x14ac:dyDescent="0.5">
      <c r="A31" s="84"/>
      <c r="B31" s="85" t="s">
        <v>355</v>
      </c>
      <c r="C31" s="85" t="s">
        <v>360</v>
      </c>
      <c r="D31" s="85" t="s">
        <v>359</v>
      </c>
      <c r="E31" s="142"/>
      <c r="F31" s="142"/>
      <c r="G31" s="15"/>
      <c r="H31" s="15"/>
      <c r="I31" s="15"/>
      <c r="J31" s="15"/>
      <c r="K31" s="15"/>
      <c r="L31" s="15"/>
      <c r="M31" s="15"/>
      <c r="N31" s="15"/>
      <c r="O31" s="15"/>
      <c r="P31" s="15">
        <v>20</v>
      </c>
      <c r="Q31" s="15">
        <v>8</v>
      </c>
      <c r="R31" s="18">
        <f t="shared" si="0"/>
        <v>28</v>
      </c>
    </row>
    <row r="32" spans="1:18" ht="22.5" customHeight="1" x14ac:dyDescent="0.5">
      <c r="A32" s="84"/>
      <c r="B32" s="83" t="s">
        <v>1363</v>
      </c>
      <c r="C32" s="83" t="s">
        <v>360</v>
      </c>
      <c r="D32" s="83" t="s">
        <v>1364</v>
      </c>
      <c r="E32" s="142"/>
      <c r="F32" s="142"/>
      <c r="G32" s="15"/>
      <c r="H32" s="15"/>
      <c r="I32" s="15"/>
      <c r="J32" s="15"/>
      <c r="K32" s="15"/>
      <c r="L32" s="15"/>
      <c r="M32" s="15"/>
      <c r="N32" s="15"/>
      <c r="O32" s="15"/>
      <c r="P32" s="15">
        <v>13</v>
      </c>
      <c r="Q32" s="15">
        <v>8</v>
      </c>
      <c r="R32" s="18">
        <f t="shared" si="0"/>
        <v>21</v>
      </c>
    </row>
    <row r="33" spans="1:18" ht="22.5" customHeight="1" x14ac:dyDescent="0.5">
      <c r="A33" s="84"/>
      <c r="B33" s="83" t="s">
        <v>347</v>
      </c>
      <c r="C33" s="83" t="s">
        <v>1383</v>
      </c>
      <c r="D33" s="83" t="s">
        <v>358</v>
      </c>
      <c r="E33" s="142"/>
      <c r="F33" s="142"/>
      <c r="G33" s="17"/>
      <c r="H33" s="17"/>
      <c r="I33" s="17"/>
      <c r="J33" s="17"/>
      <c r="K33" s="17"/>
      <c r="L33" s="17"/>
      <c r="M33" s="17"/>
      <c r="N33" s="17"/>
      <c r="O33" s="17"/>
      <c r="P33" s="17">
        <v>12</v>
      </c>
      <c r="Q33" s="17">
        <v>5</v>
      </c>
      <c r="R33" s="18">
        <f t="shared" si="0"/>
        <v>17</v>
      </c>
    </row>
    <row r="34" spans="1:18" ht="22.5" customHeight="1" x14ac:dyDescent="0.5">
      <c r="A34" s="84"/>
      <c r="B34" s="85" t="s">
        <v>104</v>
      </c>
      <c r="C34" s="85" t="s">
        <v>52</v>
      </c>
      <c r="D34" s="85" t="s">
        <v>53</v>
      </c>
      <c r="E34" s="142"/>
      <c r="F34" s="142"/>
      <c r="G34" s="17"/>
      <c r="H34" s="17"/>
      <c r="I34" s="17"/>
      <c r="J34" s="17"/>
      <c r="K34" s="17"/>
      <c r="L34" s="17"/>
      <c r="M34" s="17"/>
      <c r="N34" s="17"/>
      <c r="O34" s="17"/>
      <c r="P34" s="17">
        <v>9</v>
      </c>
      <c r="Q34" s="17">
        <v>9</v>
      </c>
      <c r="R34" s="18">
        <f t="shared" si="0"/>
        <v>18</v>
      </c>
    </row>
    <row r="35" spans="1:18" ht="22.5" customHeight="1" x14ac:dyDescent="0.5">
      <c r="A35" s="84">
        <v>7</v>
      </c>
      <c r="B35" s="85" t="s">
        <v>1293</v>
      </c>
      <c r="C35" s="85" t="s">
        <v>1289</v>
      </c>
      <c r="D35" s="85" t="s">
        <v>1286</v>
      </c>
      <c r="E35" s="141" t="s">
        <v>198</v>
      </c>
      <c r="F35" s="141" t="s">
        <v>113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6</v>
      </c>
      <c r="Q35" s="15"/>
      <c r="R35" s="18">
        <f t="shared" si="0"/>
        <v>6</v>
      </c>
    </row>
    <row r="36" spans="1:18" ht="22.5" customHeight="1" x14ac:dyDescent="0.5">
      <c r="A36" s="84"/>
      <c r="B36" s="85" t="s">
        <v>1340</v>
      </c>
      <c r="C36" s="85" t="s">
        <v>1341</v>
      </c>
      <c r="D36" s="85" t="s">
        <v>562</v>
      </c>
      <c r="E36" s="142"/>
      <c r="F36" s="142"/>
      <c r="G36" s="15"/>
      <c r="H36" s="15"/>
      <c r="I36" s="15"/>
      <c r="J36" s="15"/>
      <c r="K36" s="15"/>
      <c r="L36" s="15"/>
      <c r="M36" s="15"/>
      <c r="N36" s="15"/>
      <c r="O36" s="15"/>
      <c r="P36" s="15">
        <v>8</v>
      </c>
      <c r="Q36" s="15">
        <v>3</v>
      </c>
      <c r="R36" s="18">
        <f t="shared" si="0"/>
        <v>11</v>
      </c>
    </row>
    <row r="37" spans="1:18" ht="22.5" customHeight="1" x14ac:dyDescent="0.5">
      <c r="A37" s="84"/>
      <c r="B37" s="83" t="s">
        <v>1350</v>
      </c>
      <c r="C37" s="83" t="s">
        <v>1351</v>
      </c>
      <c r="D37" s="83" t="s">
        <v>567</v>
      </c>
      <c r="E37" s="142"/>
      <c r="F37" s="142"/>
      <c r="G37" s="15"/>
      <c r="H37" s="15"/>
      <c r="I37" s="15"/>
      <c r="J37" s="15"/>
      <c r="K37" s="15"/>
      <c r="L37" s="15"/>
      <c r="M37" s="15"/>
      <c r="N37" s="15"/>
      <c r="O37" s="15"/>
      <c r="P37" s="15">
        <v>5</v>
      </c>
      <c r="Q37" s="15"/>
      <c r="R37" s="18">
        <f t="shared" si="0"/>
        <v>5</v>
      </c>
    </row>
    <row r="38" spans="1:18" ht="22.5" customHeight="1" x14ac:dyDescent="0.5">
      <c r="A38" s="84"/>
      <c r="B38" s="85" t="s">
        <v>600</v>
      </c>
      <c r="C38" s="85" t="s">
        <v>581</v>
      </c>
      <c r="D38" s="85" t="s">
        <v>562</v>
      </c>
      <c r="E38" s="142"/>
      <c r="F38" s="142"/>
      <c r="G38" s="15"/>
      <c r="H38" s="15"/>
      <c r="I38" s="15"/>
      <c r="J38" s="15"/>
      <c r="K38" s="15"/>
      <c r="L38" s="15"/>
      <c r="M38" s="15"/>
      <c r="N38" s="15"/>
      <c r="O38" s="15"/>
      <c r="P38" s="15">
        <v>9</v>
      </c>
      <c r="Q38" s="15">
        <v>1</v>
      </c>
      <c r="R38" s="18">
        <f t="shared" si="0"/>
        <v>10</v>
      </c>
    </row>
    <row r="39" spans="1:18" ht="22.5" customHeight="1" x14ac:dyDescent="0.5">
      <c r="A39" s="84"/>
      <c r="B39" s="83" t="s">
        <v>439</v>
      </c>
      <c r="C39" s="83" t="s">
        <v>1097</v>
      </c>
      <c r="D39" s="83" t="s">
        <v>140</v>
      </c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>
        <v>15</v>
      </c>
      <c r="Q39" s="15">
        <v>12</v>
      </c>
      <c r="R39" s="18">
        <f t="shared" si="0"/>
        <v>27</v>
      </c>
    </row>
    <row r="40" spans="1:18" ht="22.5" customHeight="1" x14ac:dyDescent="0.5">
      <c r="A40" s="84">
        <v>8</v>
      </c>
      <c r="B40" s="85" t="s">
        <v>1366</v>
      </c>
      <c r="C40" s="85" t="s">
        <v>360</v>
      </c>
      <c r="D40" s="85" t="s">
        <v>1364</v>
      </c>
      <c r="E40" s="141" t="s">
        <v>200</v>
      </c>
      <c r="F40" s="141" t="s">
        <v>116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1</v>
      </c>
      <c r="Q40" s="15">
        <v>1</v>
      </c>
      <c r="R40" s="18">
        <f t="shared" si="0"/>
        <v>2</v>
      </c>
    </row>
    <row r="41" spans="1:18" ht="22.5" customHeight="1" x14ac:dyDescent="0.5">
      <c r="A41" s="84"/>
      <c r="B41" s="83" t="s">
        <v>990</v>
      </c>
      <c r="C41" s="83" t="s">
        <v>991</v>
      </c>
      <c r="D41" s="83" t="s">
        <v>140</v>
      </c>
      <c r="E41" s="142"/>
      <c r="F41" s="142"/>
      <c r="G41" s="15"/>
      <c r="H41" s="15"/>
      <c r="I41" s="15"/>
      <c r="J41" s="15"/>
      <c r="K41" s="15"/>
      <c r="L41" s="15"/>
      <c r="M41" s="15"/>
      <c r="N41" s="15"/>
      <c r="O41" s="15"/>
      <c r="P41" s="15">
        <v>6</v>
      </c>
      <c r="Q41" s="15">
        <v>6</v>
      </c>
      <c r="R41" s="18">
        <f t="shared" si="0"/>
        <v>12</v>
      </c>
    </row>
    <row r="42" spans="1:18" ht="22.5" customHeight="1" x14ac:dyDescent="0.5">
      <c r="A42" s="84"/>
      <c r="B42" s="83"/>
      <c r="C42" s="83"/>
      <c r="D42" s="83"/>
      <c r="E42" s="142"/>
      <c r="F42" s="142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8">
        <f t="shared" si="0"/>
        <v>0</v>
      </c>
    </row>
    <row r="43" spans="1:18" ht="22.5" customHeight="1" x14ac:dyDescent="0.5">
      <c r="A43" s="84">
        <v>9</v>
      </c>
      <c r="B43" s="83" t="s">
        <v>1329</v>
      </c>
      <c r="C43" s="83" t="s">
        <v>1331</v>
      </c>
      <c r="D43" s="83" t="s">
        <v>1210</v>
      </c>
      <c r="E43" s="141" t="s">
        <v>201</v>
      </c>
      <c r="F43" s="141" t="s">
        <v>130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>
        <v>3</v>
      </c>
      <c r="R43" s="18">
        <f t="shared" si="0"/>
        <v>3</v>
      </c>
    </row>
    <row r="44" spans="1:18" ht="22.5" customHeight="1" x14ac:dyDescent="0.5">
      <c r="A44" s="84"/>
      <c r="B44" s="83" t="s">
        <v>454</v>
      </c>
      <c r="C44" s="83" t="s">
        <v>360</v>
      </c>
      <c r="D44" s="83" t="s">
        <v>359</v>
      </c>
      <c r="E44" s="142"/>
      <c r="F44" s="142"/>
      <c r="G44" s="15"/>
      <c r="H44" s="15"/>
      <c r="I44" s="15"/>
      <c r="J44" s="15"/>
      <c r="K44" s="15"/>
      <c r="L44" s="15"/>
      <c r="M44" s="15"/>
      <c r="N44" s="15"/>
      <c r="O44" s="15"/>
      <c r="P44" s="15">
        <v>29</v>
      </c>
      <c r="Q44" s="15">
        <v>3</v>
      </c>
      <c r="R44" s="18">
        <f t="shared" si="0"/>
        <v>32</v>
      </c>
    </row>
    <row r="45" spans="1:18" ht="22.5" customHeight="1" x14ac:dyDescent="0.5">
      <c r="A45" s="84"/>
      <c r="B45" s="83" t="s">
        <v>355</v>
      </c>
      <c r="C45" s="83" t="s">
        <v>360</v>
      </c>
      <c r="D45" s="83" t="s">
        <v>359</v>
      </c>
      <c r="E45" s="142"/>
      <c r="F45" s="142"/>
      <c r="G45" s="15"/>
      <c r="H45" s="15"/>
      <c r="I45" s="15"/>
      <c r="J45" s="15"/>
      <c r="K45" s="15"/>
      <c r="L45" s="15"/>
      <c r="M45" s="15"/>
      <c r="N45" s="15"/>
      <c r="O45" s="15"/>
      <c r="P45" s="15">
        <v>10</v>
      </c>
      <c r="Q45" s="15">
        <v>9</v>
      </c>
      <c r="R45" s="18">
        <f t="shared" si="0"/>
        <v>19</v>
      </c>
    </row>
    <row r="46" spans="1:18" ht="22.5" customHeight="1" x14ac:dyDescent="0.5">
      <c r="A46" s="84"/>
      <c r="B46" s="83" t="s">
        <v>1384</v>
      </c>
      <c r="C46" s="83" t="s">
        <v>1383</v>
      </c>
      <c r="D46" s="83" t="s">
        <v>358</v>
      </c>
      <c r="E46" s="142"/>
      <c r="F46" s="142"/>
      <c r="G46" s="15"/>
      <c r="H46" s="15"/>
      <c r="I46" s="15"/>
      <c r="J46" s="15"/>
      <c r="K46" s="15"/>
      <c r="L46" s="15"/>
      <c r="M46" s="15"/>
      <c r="N46" s="15"/>
      <c r="O46" s="15"/>
      <c r="P46" s="15">
        <v>7</v>
      </c>
      <c r="Q46" s="15">
        <v>4</v>
      </c>
      <c r="R46" s="18">
        <f t="shared" si="0"/>
        <v>11</v>
      </c>
    </row>
    <row r="47" spans="1:18" ht="22.5" customHeight="1" x14ac:dyDescent="0.5">
      <c r="A47" s="84"/>
      <c r="B47" s="85" t="s">
        <v>994</v>
      </c>
      <c r="C47" s="85" t="s">
        <v>868</v>
      </c>
      <c r="D47" s="85" t="s">
        <v>140</v>
      </c>
      <c r="E47" s="142"/>
      <c r="F47" s="142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>
        <v>13</v>
      </c>
      <c r="R47" s="18">
        <f t="shared" si="0"/>
        <v>13</v>
      </c>
    </row>
    <row r="48" spans="1:18" ht="22.5" customHeight="1" x14ac:dyDescent="0.5">
      <c r="A48" s="84">
        <v>10</v>
      </c>
      <c r="B48" s="83" t="s">
        <v>1287</v>
      </c>
      <c r="C48" s="83" t="s">
        <v>1289</v>
      </c>
      <c r="D48" s="83" t="s">
        <v>1286</v>
      </c>
      <c r="E48" s="149" t="s">
        <v>275</v>
      </c>
      <c r="F48" s="146" t="s">
        <v>881</v>
      </c>
      <c r="G48" s="4"/>
      <c r="H48" s="4"/>
      <c r="I48" s="4"/>
      <c r="J48" s="4"/>
      <c r="K48" s="4"/>
      <c r="L48" s="4"/>
      <c r="M48" s="4"/>
      <c r="N48" s="4"/>
      <c r="O48" s="4"/>
      <c r="P48" s="4">
        <v>4</v>
      </c>
      <c r="Q48" s="4">
        <v>2</v>
      </c>
      <c r="R48" s="18">
        <f t="shared" si="0"/>
        <v>6</v>
      </c>
    </row>
    <row r="49" spans="1:18" ht="22.5" customHeight="1" x14ac:dyDescent="0.5">
      <c r="A49" s="84"/>
      <c r="B49" s="83" t="s">
        <v>568</v>
      </c>
      <c r="C49" s="83" t="s">
        <v>579</v>
      </c>
      <c r="D49" s="83" t="s">
        <v>567</v>
      </c>
      <c r="E49" s="150"/>
      <c r="F49" s="147"/>
      <c r="G49" s="4"/>
      <c r="H49" s="4"/>
      <c r="I49" s="4"/>
      <c r="J49" s="4"/>
      <c r="K49" s="4"/>
      <c r="L49" s="4"/>
      <c r="M49" s="4"/>
      <c r="N49" s="4"/>
      <c r="O49" s="4"/>
      <c r="P49" s="4">
        <v>9</v>
      </c>
      <c r="Q49" s="4">
        <v>2</v>
      </c>
      <c r="R49" s="18">
        <f t="shared" si="0"/>
        <v>11</v>
      </c>
    </row>
    <row r="50" spans="1:18" ht="22.5" customHeight="1" x14ac:dyDescent="0.5">
      <c r="A50" s="84"/>
      <c r="B50" s="85" t="s">
        <v>1348</v>
      </c>
      <c r="C50" s="85" t="s">
        <v>1349</v>
      </c>
      <c r="D50" s="85" t="s">
        <v>567</v>
      </c>
      <c r="E50" s="150"/>
      <c r="F50" s="147"/>
      <c r="G50" s="4"/>
      <c r="H50" s="4"/>
      <c r="I50" s="4"/>
      <c r="J50" s="4"/>
      <c r="K50" s="4"/>
      <c r="L50" s="4"/>
      <c r="M50" s="4"/>
      <c r="N50" s="4"/>
      <c r="O50" s="4"/>
      <c r="P50" s="4">
        <v>23</v>
      </c>
      <c r="Q50" s="4">
        <v>19</v>
      </c>
      <c r="R50" s="18">
        <f t="shared" si="0"/>
        <v>42</v>
      </c>
    </row>
    <row r="51" spans="1:18" ht="22.5" customHeight="1" x14ac:dyDescent="0.5">
      <c r="A51" s="84"/>
      <c r="B51" s="85" t="s">
        <v>1386</v>
      </c>
      <c r="C51" s="85" t="s">
        <v>1353</v>
      </c>
      <c r="D51" s="85" t="s">
        <v>567</v>
      </c>
      <c r="E51" s="150"/>
      <c r="F51" s="147"/>
      <c r="G51" s="4"/>
      <c r="H51" s="4"/>
      <c r="I51" s="4"/>
      <c r="J51" s="4"/>
      <c r="K51" s="4"/>
      <c r="L51" s="4"/>
      <c r="M51" s="4"/>
      <c r="N51" s="4"/>
      <c r="O51" s="4"/>
      <c r="P51" s="4">
        <v>6</v>
      </c>
      <c r="Q51" s="4">
        <v>1</v>
      </c>
      <c r="R51" s="18">
        <f t="shared" si="0"/>
        <v>7</v>
      </c>
    </row>
    <row r="52" spans="1:18" ht="22.5" customHeight="1" x14ac:dyDescent="0.5">
      <c r="A52" s="84"/>
      <c r="B52" s="83" t="s">
        <v>890</v>
      </c>
      <c r="C52" s="83" t="s">
        <v>892</v>
      </c>
      <c r="D52" s="83" t="s">
        <v>140</v>
      </c>
      <c r="E52" s="150"/>
      <c r="F52" s="147"/>
      <c r="G52" s="4"/>
      <c r="H52" s="4"/>
      <c r="I52" s="4"/>
      <c r="J52" s="4"/>
      <c r="K52" s="4"/>
      <c r="L52" s="4"/>
      <c r="M52" s="4"/>
      <c r="N52" s="4"/>
      <c r="O52" s="4"/>
      <c r="P52" s="4">
        <v>13</v>
      </c>
      <c r="Q52" s="4">
        <v>17</v>
      </c>
      <c r="R52" s="18">
        <f t="shared" si="0"/>
        <v>30</v>
      </c>
    </row>
    <row r="53" spans="1:18" ht="22.5" customHeight="1" x14ac:dyDescent="0.5">
      <c r="A53" s="84">
        <v>11</v>
      </c>
      <c r="B53" s="83" t="s">
        <v>1325</v>
      </c>
      <c r="C53" s="83" t="s">
        <v>1289</v>
      </c>
      <c r="D53" s="83" t="s">
        <v>1286</v>
      </c>
      <c r="E53" s="146" t="s">
        <v>1073</v>
      </c>
      <c r="F53" s="146" t="s">
        <v>879</v>
      </c>
      <c r="G53" s="4"/>
      <c r="H53" s="4"/>
      <c r="I53" s="4"/>
      <c r="J53" s="4"/>
      <c r="K53" s="4"/>
      <c r="L53" s="4"/>
      <c r="M53" s="4"/>
      <c r="N53" s="4"/>
      <c r="O53" s="4"/>
      <c r="P53" s="4">
        <v>1</v>
      </c>
      <c r="Q53" s="4">
        <v>3</v>
      </c>
      <c r="R53" s="18">
        <f t="shared" si="0"/>
        <v>4</v>
      </c>
    </row>
    <row r="54" spans="1:18" ht="22.5" customHeight="1" x14ac:dyDescent="0.5">
      <c r="A54" s="84"/>
      <c r="B54" s="83" t="s">
        <v>597</v>
      </c>
      <c r="C54" s="83" t="s">
        <v>598</v>
      </c>
      <c r="D54" s="83" t="s">
        <v>567</v>
      </c>
      <c r="E54" s="147"/>
      <c r="F54" s="147"/>
      <c r="G54" s="4"/>
      <c r="H54" s="4"/>
      <c r="I54" s="4"/>
      <c r="J54" s="4"/>
      <c r="K54" s="4"/>
      <c r="L54" s="4"/>
      <c r="M54" s="4"/>
      <c r="N54" s="4"/>
      <c r="O54" s="4"/>
      <c r="P54" s="4">
        <v>8</v>
      </c>
      <c r="Q54" s="4"/>
      <c r="R54" s="18">
        <f t="shared" si="0"/>
        <v>8</v>
      </c>
    </row>
    <row r="55" spans="1:18" ht="22.5" customHeight="1" x14ac:dyDescent="0.5">
      <c r="A55" s="84"/>
      <c r="B55" s="85" t="s">
        <v>1379</v>
      </c>
      <c r="C55" s="85" t="s">
        <v>579</v>
      </c>
      <c r="D55" s="85" t="s">
        <v>562</v>
      </c>
      <c r="E55" s="147"/>
      <c r="F55" s="147"/>
      <c r="G55" s="4"/>
      <c r="H55" s="4"/>
      <c r="I55" s="4"/>
      <c r="J55" s="4"/>
      <c r="K55" s="4"/>
      <c r="L55" s="4"/>
      <c r="M55" s="4"/>
      <c r="N55" s="4"/>
      <c r="O55" s="4"/>
      <c r="P55" s="4">
        <v>10</v>
      </c>
      <c r="Q55" s="4">
        <v>3</v>
      </c>
      <c r="R55" s="18">
        <f t="shared" si="0"/>
        <v>13</v>
      </c>
    </row>
    <row r="56" spans="1:18" ht="22.5" customHeight="1" x14ac:dyDescent="0.5">
      <c r="A56" s="84"/>
      <c r="B56" s="83" t="s">
        <v>564</v>
      </c>
      <c r="C56" s="83" t="s">
        <v>582</v>
      </c>
      <c r="D56" s="83" t="s">
        <v>562</v>
      </c>
      <c r="E56" s="147"/>
      <c r="F56" s="147"/>
      <c r="G56" s="4"/>
      <c r="H56" s="4"/>
      <c r="I56" s="4"/>
      <c r="J56" s="4"/>
      <c r="K56" s="4"/>
      <c r="L56" s="4"/>
      <c r="M56" s="4"/>
      <c r="N56" s="4"/>
      <c r="O56" s="4"/>
      <c r="P56" s="4">
        <v>14</v>
      </c>
      <c r="Q56" s="4">
        <v>3</v>
      </c>
      <c r="R56" s="18">
        <f t="shared" si="0"/>
        <v>17</v>
      </c>
    </row>
    <row r="57" spans="1:18" ht="22.5" customHeight="1" x14ac:dyDescent="0.5">
      <c r="A57" s="84"/>
      <c r="B57" s="85" t="s">
        <v>1098</v>
      </c>
      <c r="C57" s="85" t="s">
        <v>1099</v>
      </c>
      <c r="D57" s="85" t="s">
        <v>140</v>
      </c>
      <c r="E57" s="147"/>
      <c r="F57" s="147"/>
      <c r="G57" s="4"/>
      <c r="H57" s="4"/>
      <c r="I57" s="4"/>
      <c r="J57" s="4"/>
      <c r="K57" s="4"/>
      <c r="L57" s="4"/>
      <c r="M57" s="4"/>
      <c r="N57" s="4"/>
      <c r="O57" s="4"/>
      <c r="P57" s="4">
        <v>4</v>
      </c>
      <c r="Q57" s="4">
        <v>14</v>
      </c>
      <c r="R57" s="18">
        <f t="shared" si="0"/>
        <v>18</v>
      </c>
    </row>
    <row r="58" spans="1:18" ht="22.5" customHeight="1" x14ac:dyDescent="0.5">
      <c r="A58" s="84">
        <v>12</v>
      </c>
      <c r="B58" s="83" t="s">
        <v>1296</v>
      </c>
      <c r="C58" s="83" t="s">
        <v>1298</v>
      </c>
      <c r="D58" s="83" t="s">
        <v>1210</v>
      </c>
      <c r="E58" s="126" t="s">
        <v>885</v>
      </c>
      <c r="F58" s="126" t="s">
        <v>886</v>
      </c>
      <c r="G58" s="4"/>
      <c r="H58" s="4"/>
      <c r="I58" s="4"/>
      <c r="J58" s="4"/>
      <c r="K58" s="4"/>
      <c r="L58" s="4"/>
      <c r="M58" s="4"/>
      <c r="N58" s="4"/>
      <c r="O58" s="4"/>
      <c r="P58" s="4">
        <v>2</v>
      </c>
      <c r="Q58" s="4"/>
      <c r="R58" s="18">
        <f t="shared" si="0"/>
        <v>2</v>
      </c>
    </row>
    <row r="59" spans="1:18" ht="22.5" customHeight="1" x14ac:dyDescent="0.5">
      <c r="A59" s="84"/>
      <c r="B59" s="83" t="s">
        <v>357</v>
      </c>
      <c r="C59" s="83" t="s">
        <v>360</v>
      </c>
      <c r="D59" s="83" t="s">
        <v>359</v>
      </c>
      <c r="E59" s="127"/>
      <c r="F59" s="127"/>
      <c r="G59" s="4"/>
      <c r="H59" s="4"/>
      <c r="I59" s="4"/>
      <c r="J59" s="4"/>
      <c r="K59" s="4"/>
      <c r="L59" s="4"/>
      <c r="M59" s="4"/>
      <c r="N59" s="4"/>
      <c r="O59" s="4"/>
      <c r="P59" s="4">
        <v>11</v>
      </c>
      <c r="Q59" s="4">
        <v>8</v>
      </c>
      <c r="R59" s="18">
        <f t="shared" si="0"/>
        <v>19</v>
      </c>
    </row>
    <row r="60" spans="1:18" ht="22.5" customHeight="1" x14ac:dyDescent="0.5">
      <c r="A60" s="84"/>
      <c r="B60" s="83" t="s">
        <v>1368</v>
      </c>
      <c r="C60" s="83" t="s">
        <v>1360</v>
      </c>
      <c r="D60" s="83" t="s">
        <v>1361</v>
      </c>
      <c r="E60" s="127"/>
      <c r="F60" s="127"/>
      <c r="G60" s="4"/>
      <c r="H60" s="4"/>
      <c r="I60" s="4"/>
      <c r="J60" s="4"/>
      <c r="K60" s="4"/>
      <c r="L60" s="4"/>
      <c r="M60" s="4"/>
      <c r="N60" s="4"/>
      <c r="O60" s="4"/>
      <c r="P60" s="4">
        <v>15</v>
      </c>
      <c r="Q60" s="4">
        <v>7</v>
      </c>
      <c r="R60" s="18">
        <f t="shared" si="0"/>
        <v>22</v>
      </c>
    </row>
    <row r="61" spans="1:18" ht="22.5" customHeight="1" x14ac:dyDescent="0.5">
      <c r="A61" s="84"/>
      <c r="B61" s="83" t="s">
        <v>349</v>
      </c>
      <c r="C61" s="83" t="s">
        <v>361</v>
      </c>
      <c r="D61" s="83" t="s">
        <v>358</v>
      </c>
      <c r="E61" s="127"/>
      <c r="F61" s="127"/>
      <c r="G61" s="4"/>
      <c r="H61" s="4"/>
      <c r="I61" s="4"/>
      <c r="J61" s="4"/>
      <c r="K61" s="4"/>
      <c r="L61" s="4"/>
      <c r="M61" s="4"/>
      <c r="N61" s="4"/>
      <c r="O61" s="4"/>
      <c r="P61" s="4">
        <v>13</v>
      </c>
      <c r="Q61" s="4">
        <v>3</v>
      </c>
      <c r="R61" s="18">
        <f t="shared" si="0"/>
        <v>16</v>
      </c>
    </row>
    <row r="62" spans="1:18" ht="22.5" customHeight="1" x14ac:dyDescent="0.5">
      <c r="A62" s="84"/>
      <c r="B62" s="83" t="s">
        <v>1396</v>
      </c>
      <c r="C62" s="83" t="s">
        <v>868</v>
      </c>
      <c r="D62" s="83" t="s">
        <v>140</v>
      </c>
      <c r="E62" s="127"/>
      <c r="F62" s="127"/>
      <c r="G62" s="4"/>
      <c r="H62" s="4"/>
      <c r="I62" s="4"/>
      <c r="J62" s="4"/>
      <c r="K62" s="4"/>
      <c r="L62" s="4"/>
      <c r="M62" s="4"/>
      <c r="N62" s="4"/>
      <c r="O62" s="4"/>
      <c r="P62" s="4"/>
      <c r="Q62" s="4">
        <v>12</v>
      </c>
      <c r="R62" s="18">
        <f t="shared" si="0"/>
        <v>12</v>
      </c>
    </row>
    <row r="63" spans="1:18" ht="21" customHeight="1" x14ac:dyDescent="0.5">
      <c r="A63" s="21"/>
      <c r="B63" s="22"/>
      <c r="C63" s="23"/>
      <c r="D63" s="24"/>
      <c r="E63" s="25"/>
      <c r="F63" s="25"/>
      <c r="G63" s="19">
        <f t="shared" ref="G63:R63" si="1">SUM(G5:G62)</f>
        <v>0</v>
      </c>
      <c r="H63" s="19">
        <f t="shared" si="1"/>
        <v>0</v>
      </c>
      <c r="I63" s="19">
        <f t="shared" si="1"/>
        <v>0</v>
      </c>
      <c r="J63" s="19">
        <f t="shared" si="1"/>
        <v>0</v>
      </c>
      <c r="K63" s="19">
        <f t="shared" si="1"/>
        <v>0</v>
      </c>
      <c r="L63" s="19">
        <f t="shared" si="1"/>
        <v>0</v>
      </c>
      <c r="M63" s="19">
        <f t="shared" si="1"/>
        <v>0</v>
      </c>
      <c r="N63" s="19">
        <f t="shared" si="1"/>
        <v>0</v>
      </c>
      <c r="O63" s="19">
        <f t="shared" si="1"/>
        <v>0</v>
      </c>
      <c r="P63" s="19">
        <f t="shared" si="1"/>
        <v>516</v>
      </c>
      <c r="Q63" s="19">
        <f t="shared" si="1"/>
        <v>408</v>
      </c>
      <c r="R63" s="19">
        <f t="shared" si="1"/>
        <v>924</v>
      </c>
    </row>
    <row r="67" spans="6:6" x14ac:dyDescent="0.5">
      <c r="F67" s="9" t="s">
        <v>208</v>
      </c>
    </row>
  </sheetData>
  <mergeCells count="37"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F5:F9"/>
    <mergeCell ref="E15:E18"/>
    <mergeCell ref="F15:F18"/>
    <mergeCell ref="E20:E24"/>
    <mergeCell ref="F20:F24"/>
    <mergeCell ref="E10:E14"/>
    <mergeCell ref="F10:F14"/>
    <mergeCell ref="E5:E9"/>
    <mergeCell ref="E25:E29"/>
    <mergeCell ref="F25:F29"/>
    <mergeCell ref="E30:E34"/>
    <mergeCell ref="F30:F34"/>
    <mergeCell ref="E35:E39"/>
    <mergeCell ref="F35:F39"/>
    <mergeCell ref="E40:E42"/>
    <mergeCell ref="F40:F42"/>
    <mergeCell ref="E58:E62"/>
    <mergeCell ref="F58:F62"/>
    <mergeCell ref="E43:E47"/>
    <mergeCell ref="F43:F47"/>
    <mergeCell ref="E48:E52"/>
    <mergeCell ref="F48:F52"/>
    <mergeCell ref="E53:E57"/>
    <mergeCell ref="F53:F5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006D-7F3B-4FA6-8C6E-54DBC350E079}">
  <dimension ref="A1:R73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P12" sqref="P12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24.42578125" style="3" bestFit="1" customWidth="1"/>
    <col min="5" max="5" width="20.28515625" style="9" bestFit="1" customWidth="1"/>
    <col min="6" max="6" width="14.42578125" style="9" bestFit="1" customWidth="1"/>
    <col min="7" max="9" width="9.42578125" style="9" customWidth="1"/>
    <col min="10" max="12" width="9.42578125" style="9" hidden="1" customWidth="1"/>
    <col min="13" max="14" width="9.42578125" style="9" customWidth="1"/>
    <col min="15" max="15" width="9.5703125" style="9" bestFit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1405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86</v>
      </c>
      <c r="C5" s="83" t="s">
        <v>87</v>
      </c>
      <c r="D5" s="83" t="s">
        <v>53</v>
      </c>
      <c r="E5" s="141" t="s">
        <v>190</v>
      </c>
      <c r="F5" s="141" t="s">
        <v>63</v>
      </c>
      <c r="G5" s="15">
        <v>2</v>
      </c>
      <c r="H5" s="15">
        <v>16</v>
      </c>
      <c r="I5" s="15">
        <v>3</v>
      </c>
      <c r="J5" s="15"/>
      <c r="K5" s="15"/>
      <c r="L5" s="15"/>
      <c r="M5" s="15"/>
      <c r="N5" s="15">
        <v>10</v>
      </c>
      <c r="O5" s="15"/>
      <c r="P5" s="15"/>
      <c r="Q5" s="15">
        <v>9</v>
      </c>
      <c r="R5" s="18">
        <f t="shared" ref="R5:R68" si="0">SUM(G5:Q5)</f>
        <v>40</v>
      </c>
    </row>
    <row r="6" spans="1:18" ht="22.5" customHeight="1" x14ac:dyDescent="0.5">
      <c r="A6" s="84"/>
      <c r="B6" s="83" t="s">
        <v>1104</v>
      </c>
      <c r="C6" s="83" t="s">
        <v>472</v>
      </c>
      <c r="D6" s="83" t="s">
        <v>147</v>
      </c>
      <c r="E6" s="142"/>
      <c r="F6" s="142"/>
      <c r="G6" s="15">
        <v>4</v>
      </c>
      <c r="H6" s="15">
        <v>13</v>
      </c>
      <c r="I6" s="15"/>
      <c r="J6" s="15"/>
      <c r="K6" s="15"/>
      <c r="L6" s="15"/>
      <c r="M6" s="15">
        <v>3</v>
      </c>
      <c r="N6" s="15"/>
      <c r="O6" s="15"/>
      <c r="P6" s="15"/>
      <c r="Q6" s="15">
        <v>1</v>
      </c>
      <c r="R6" s="18">
        <f t="shared" si="0"/>
        <v>21</v>
      </c>
    </row>
    <row r="7" spans="1:18" ht="22.5" customHeight="1" x14ac:dyDescent="0.5">
      <c r="A7" s="84"/>
      <c r="B7" s="83" t="s">
        <v>785</v>
      </c>
      <c r="C7" s="83" t="s">
        <v>782</v>
      </c>
      <c r="D7" s="83" t="s">
        <v>779</v>
      </c>
      <c r="E7" s="142"/>
      <c r="F7" s="142"/>
      <c r="G7" s="15">
        <v>2</v>
      </c>
      <c r="H7" s="15">
        <v>12</v>
      </c>
      <c r="I7" s="15"/>
      <c r="J7" s="15"/>
      <c r="K7" s="15"/>
      <c r="L7" s="15"/>
      <c r="M7" s="15"/>
      <c r="N7" s="15">
        <v>1</v>
      </c>
      <c r="O7" s="15"/>
      <c r="P7" s="15"/>
      <c r="Q7" s="15">
        <v>3</v>
      </c>
      <c r="R7" s="18">
        <f t="shared" si="0"/>
        <v>18</v>
      </c>
    </row>
    <row r="8" spans="1:18" ht="22.5" customHeight="1" x14ac:dyDescent="0.5">
      <c r="A8" s="84"/>
      <c r="B8" s="85"/>
      <c r="C8" s="85"/>
      <c r="D8" s="85"/>
      <c r="E8" s="142"/>
      <c r="F8" s="14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8">
        <f t="shared" si="0"/>
        <v>0</v>
      </c>
    </row>
    <row r="9" spans="1:18" ht="22.5" customHeight="1" x14ac:dyDescent="0.5">
      <c r="A9" s="84"/>
      <c r="B9" s="85"/>
      <c r="C9" s="85"/>
      <c r="D9" s="85"/>
      <c r="E9" s="142"/>
      <c r="F9" s="142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8">
        <f t="shared" si="0"/>
        <v>0</v>
      </c>
    </row>
    <row r="10" spans="1:18" ht="22.5" customHeight="1" x14ac:dyDescent="0.5">
      <c r="A10" s="84">
        <v>2</v>
      </c>
      <c r="B10" s="85" t="s">
        <v>534</v>
      </c>
      <c r="C10" s="85" t="s">
        <v>533</v>
      </c>
      <c r="D10" s="85" t="s">
        <v>140</v>
      </c>
      <c r="E10" s="141" t="s">
        <v>66</v>
      </c>
      <c r="F10" s="141" t="s">
        <v>67</v>
      </c>
      <c r="G10" s="15"/>
      <c r="H10" s="15">
        <v>6</v>
      </c>
      <c r="I10" s="15"/>
      <c r="J10" s="15"/>
      <c r="K10" s="15"/>
      <c r="L10" s="15"/>
      <c r="M10" s="15">
        <v>1</v>
      </c>
      <c r="N10" s="15">
        <v>10</v>
      </c>
      <c r="O10" s="15"/>
      <c r="P10" s="15"/>
      <c r="Q10" s="15"/>
      <c r="R10" s="18">
        <f t="shared" si="0"/>
        <v>17</v>
      </c>
    </row>
    <row r="11" spans="1:18" ht="22.5" customHeight="1" x14ac:dyDescent="0.5">
      <c r="A11" s="84"/>
      <c r="B11" s="83" t="s">
        <v>1106</v>
      </c>
      <c r="C11" s="83" t="s">
        <v>472</v>
      </c>
      <c r="D11" s="83" t="s">
        <v>147</v>
      </c>
      <c r="E11" s="142"/>
      <c r="F11" s="142"/>
      <c r="G11" s="15"/>
      <c r="H11" s="15">
        <v>6</v>
      </c>
      <c r="I11" s="15"/>
      <c r="J11" s="15"/>
      <c r="K11" s="15"/>
      <c r="L11" s="15"/>
      <c r="M11" s="15"/>
      <c r="N11" s="15">
        <v>9</v>
      </c>
      <c r="O11" s="15"/>
      <c r="P11" s="15"/>
      <c r="Q11" s="15">
        <v>1</v>
      </c>
      <c r="R11" s="18">
        <f t="shared" si="0"/>
        <v>16</v>
      </c>
    </row>
    <row r="12" spans="1:18" ht="22.5" customHeight="1" x14ac:dyDescent="0.5">
      <c r="A12" s="84"/>
      <c r="B12" s="83" t="s">
        <v>787</v>
      </c>
      <c r="C12" s="83" t="s">
        <v>782</v>
      </c>
      <c r="D12" s="83" t="s">
        <v>779</v>
      </c>
      <c r="E12" s="142"/>
      <c r="F12" s="142"/>
      <c r="G12" s="15"/>
      <c r="H12" s="15">
        <v>2</v>
      </c>
      <c r="I12" s="15"/>
      <c r="J12" s="15"/>
      <c r="K12" s="15"/>
      <c r="L12" s="15"/>
      <c r="M12" s="15"/>
      <c r="N12" s="15">
        <v>1</v>
      </c>
      <c r="O12" s="15"/>
      <c r="P12" s="15"/>
      <c r="Q12" s="15"/>
      <c r="R12" s="18">
        <f t="shared" si="0"/>
        <v>3</v>
      </c>
    </row>
    <row r="13" spans="1:18" ht="22.5" customHeight="1" x14ac:dyDescent="0.5">
      <c r="A13" s="84"/>
      <c r="B13" s="85"/>
      <c r="C13" s="85"/>
      <c r="D13" s="85"/>
      <c r="E13" s="142"/>
      <c r="F13" s="14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8">
        <f t="shared" si="0"/>
        <v>0</v>
      </c>
    </row>
    <row r="14" spans="1:18" ht="22.5" customHeight="1" x14ac:dyDescent="0.5">
      <c r="A14" s="84"/>
      <c r="B14" s="85"/>
      <c r="C14" s="85"/>
      <c r="D14" s="85"/>
      <c r="E14" s="142"/>
      <c r="F14" s="14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8">
        <f t="shared" si="0"/>
        <v>0</v>
      </c>
    </row>
    <row r="15" spans="1:18" ht="22.5" customHeight="1" x14ac:dyDescent="0.5">
      <c r="A15" s="84">
        <v>3</v>
      </c>
      <c r="B15" s="83" t="s">
        <v>508</v>
      </c>
      <c r="C15" s="83" t="s">
        <v>87</v>
      </c>
      <c r="D15" s="83" t="s">
        <v>140</v>
      </c>
      <c r="E15" s="141" t="s">
        <v>191</v>
      </c>
      <c r="F15" s="141" t="s">
        <v>69</v>
      </c>
      <c r="G15" s="15"/>
      <c r="H15" s="15">
        <v>1</v>
      </c>
      <c r="I15" s="15"/>
      <c r="J15" s="15"/>
      <c r="K15" s="15"/>
      <c r="L15" s="15"/>
      <c r="M15" s="15">
        <v>2</v>
      </c>
      <c r="N15" s="15">
        <v>12</v>
      </c>
      <c r="O15" s="15"/>
      <c r="P15" s="15"/>
      <c r="Q15" s="15"/>
      <c r="R15" s="18">
        <f t="shared" si="0"/>
        <v>15</v>
      </c>
    </row>
    <row r="16" spans="1:18" ht="22.5" customHeight="1" x14ac:dyDescent="0.5">
      <c r="A16" s="84"/>
      <c r="B16" s="83" t="s">
        <v>143</v>
      </c>
      <c r="C16" s="83" t="s">
        <v>171</v>
      </c>
      <c r="D16" s="83" t="s">
        <v>147</v>
      </c>
      <c r="E16" s="142"/>
      <c r="F16" s="142"/>
      <c r="G16" s="15"/>
      <c r="H16" s="15">
        <v>7</v>
      </c>
      <c r="I16" s="15">
        <v>2</v>
      </c>
      <c r="J16" s="15"/>
      <c r="K16" s="15"/>
      <c r="L16" s="15"/>
      <c r="M16" s="15">
        <v>1</v>
      </c>
      <c r="N16" s="15">
        <v>3</v>
      </c>
      <c r="O16" s="15"/>
      <c r="P16" s="15"/>
      <c r="Q16" s="15"/>
      <c r="R16" s="18">
        <f t="shared" si="0"/>
        <v>13</v>
      </c>
    </row>
    <row r="17" spans="1:18" ht="22.5" customHeight="1" x14ac:dyDescent="0.5">
      <c r="A17" s="84"/>
      <c r="B17" s="83"/>
      <c r="C17" s="83"/>
      <c r="D17" s="83"/>
      <c r="E17" s="142"/>
      <c r="F17" s="142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8">
        <f t="shared" si="0"/>
        <v>0</v>
      </c>
    </row>
    <row r="18" spans="1:18" ht="22.5" customHeight="1" x14ac:dyDescent="0.5">
      <c r="A18" s="84"/>
      <c r="B18" s="83"/>
      <c r="C18" s="83"/>
      <c r="D18" s="83"/>
      <c r="E18" s="142"/>
      <c r="F18" s="142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8">
        <f t="shared" si="0"/>
        <v>0</v>
      </c>
    </row>
    <row r="19" spans="1:18" ht="22.5" customHeight="1" x14ac:dyDescent="0.5">
      <c r="A19" s="84"/>
      <c r="B19" s="83"/>
      <c r="C19" s="83"/>
      <c r="D19" s="83"/>
      <c r="E19" s="106"/>
      <c r="F19" s="106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8">
        <f t="shared" si="0"/>
        <v>0</v>
      </c>
    </row>
    <row r="20" spans="1:18" ht="22.5" customHeight="1" x14ac:dyDescent="0.5">
      <c r="A20" s="84">
        <v>4</v>
      </c>
      <c r="B20" s="85" t="s">
        <v>249</v>
      </c>
      <c r="C20" s="85" t="s">
        <v>264</v>
      </c>
      <c r="D20" s="85" t="s">
        <v>253</v>
      </c>
      <c r="E20" s="141" t="s">
        <v>192</v>
      </c>
      <c r="F20" s="141" t="s">
        <v>71</v>
      </c>
      <c r="G20" s="15">
        <v>1</v>
      </c>
      <c r="H20" s="15">
        <v>7</v>
      </c>
      <c r="I20" s="15">
        <v>4</v>
      </c>
      <c r="J20" s="15"/>
      <c r="K20" s="15"/>
      <c r="L20" s="15"/>
      <c r="M20" s="15">
        <v>7</v>
      </c>
      <c r="N20" s="15">
        <v>30</v>
      </c>
      <c r="O20" s="15"/>
      <c r="P20" s="15">
        <v>9</v>
      </c>
      <c r="Q20" s="15">
        <v>10</v>
      </c>
      <c r="R20" s="18">
        <f t="shared" si="0"/>
        <v>68</v>
      </c>
    </row>
    <row r="21" spans="1:18" ht="22.5" customHeight="1" x14ac:dyDescent="0.5">
      <c r="A21" s="84"/>
      <c r="B21" s="83" t="s">
        <v>142</v>
      </c>
      <c r="C21" s="83" t="s">
        <v>1129</v>
      </c>
      <c r="D21" s="83" t="s">
        <v>147</v>
      </c>
      <c r="E21" s="142"/>
      <c r="F21" s="142"/>
      <c r="G21" s="15">
        <v>1</v>
      </c>
      <c r="H21" s="15">
        <v>6</v>
      </c>
      <c r="I21" s="15"/>
      <c r="J21" s="15"/>
      <c r="K21" s="15"/>
      <c r="L21" s="15"/>
      <c r="M21" s="15">
        <v>3</v>
      </c>
      <c r="N21" s="15">
        <v>23</v>
      </c>
      <c r="O21" s="15"/>
      <c r="P21" s="15">
        <v>20</v>
      </c>
      <c r="Q21" s="15">
        <v>14</v>
      </c>
      <c r="R21" s="18">
        <f t="shared" si="0"/>
        <v>67</v>
      </c>
    </row>
    <row r="22" spans="1:18" ht="22.5" customHeight="1" x14ac:dyDescent="0.5">
      <c r="A22" s="84"/>
      <c r="B22" s="85" t="s">
        <v>1051</v>
      </c>
      <c r="C22" s="85" t="s">
        <v>1033</v>
      </c>
      <c r="D22" s="85" t="s">
        <v>779</v>
      </c>
      <c r="E22" s="142"/>
      <c r="F22" s="142"/>
      <c r="G22" s="15"/>
      <c r="H22" s="15">
        <v>1</v>
      </c>
      <c r="I22" s="15"/>
      <c r="J22" s="15"/>
      <c r="K22" s="15"/>
      <c r="L22" s="15"/>
      <c r="M22" s="15">
        <v>1</v>
      </c>
      <c r="N22" s="15"/>
      <c r="O22" s="15"/>
      <c r="P22" s="15">
        <v>2</v>
      </c>
      <c r="Q22" s="15"/>
      <c r="R22" s="18">
        <f t="shared" si="0"/>
        <v>4</v>
      </c>
    </row>
    <row r="23" spans="1:18" ht="22.5" customHeight="1" x14ac:dyDescent="0.5">
      <c r="A23" s="84"/>
      <c r="B23" s="85"/>
      <c r="C23" s="85"/>
      <c r="D23" s="85"/>
      <c r="E23" s="142"/>
      <c r="F23" s="14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8">
        <f t="shared" si="0"/>
        <v>0</v>
      </c>
    </row>
    <row r="24" spans="1:18" ht="22.5" customHeight="1" x14ac:dyDescent="0.5">
      <c r="A24" s="84"/>
      <c r="B24" s="83"/>
      <c r="C24" s="83"/>
      <c r="D24" s="83"/>
      <c r="E24" s="142"/>
      <c r="F24" s="14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8">
        <f t="shared" si="0"/>
        <v>0</v>
      </c>
    </row>
    <row r="25" spans="1:18" ht="22.5" customHeight="1" x14ac:dyDescent="0.5">
      <c r="A25" s="84">
        <v>5</v>
      </c>
      <c r="B25" s="85" t="s">
        <v>252</v>
      </c>
      <c r="C25" s="85" t="s">
        <v>266</v>
      </c>
      <c r="D25" s="85" t="s">
        <v>253</v>
      </c>
      <c r="E25" s="141" t="s">
        <v>193</v>
      </c>
      <c r="F25" s="141" t="s">
        <v>75</v>
      </c>
      <c r="G25" s="15"/>
      <c r="H25" s="15">
        <v>14</v>
      </c>
      <c r="I25" s="15"/>
      <c r="J25" s="15"/>
      <c r="K25" s="15"/>
      <c r="L25" s="15"/>
      <c r="M25" s="15">
        <v>3</v>
      </c>
      <c r="N25" s="15">
        <v>12</v>
      </c>
      <c r="O25" s="15"/>
      <c r="P25" s="15">
        <v>2</v>
      </c>
      <c r="Q25" s="15">
        <v>2</v>
      </c>
      <c r="R25" s="18">
        <f t="shared" si="0"/>
        <v>33</v>
      </c>
    </row>
    <row r="26" spans="1:18" ht="22.5" customHeight="1" x14ac:dyDescent="0.5">
      <c r="A26" s="84"/>
      <c r="B26" s="85" t="s">
        <v>1080</v>
      </c>
      <c r="C26" s="85" t="s">
        <v>978</v>
      </c>
      <c r="D26" s="85" t="s">
        <v>147</v>
      </c>
      <c r="E26" s="142"/>
      <c r="F26" s="142"/>
      <c r="G26" s="15">
        <v>1</v>
      </c>
      <c r="H26" s="15">
        <v>8</v>
      </c>
      <c r="I26" s="15"/>
      <c r="J26" s="15"/>
      <c r="K26" s="15"/>
      <c r="L26" s="15"/>
      <c r="M26" s="15">
        <v>1</v>
      </c>
      <c r="N26" s="15">
        <v>14</v>
      </c>
      <c r="O26" s="15"/>
      <c r="P26" s="15">
        <v>3</v>
      </c>
      <c r="Q26" s="15">
        <v>15</v>
      </c>
      <c r="R26" s="18">
        <f t="shared" si="0"/>
        <v>42</v>
      </c>
    </row>
    <row r="27" spans="1:18" ht="22.5" customHeight="1" x14ac:dyDescent="0.5">
      <c r="A27" s="84"/>
      <c r="B27" s="83" t="s">
        <v>487</v>
      </c>
      <c r="C27" s="83" t="s">
        <v>489</v>
      </c>
      <c r="D27" s="83" t="s">
        <v>471</v>
      </c>
      <c r="E27" s="142"/>
      <c r="F27" s="142"/>
      <c r="G27" s="15"/>
      <c r="H27" s="15">
        <v>3</v>
      </c>
      <c r="I27" s="15"/>
      <c r="J27" s="15"/>
      <c r="K27" s="15"/>
      <c r="L27" s="15"/>
      <c r="M27" s="15"/>
      <c r="N27" s="15"/>
      <c r="O27" s="15"/>
      <c r="P27" s="15"/>
      <c r="Q27" s="15">
        <v>1</v>
      </c>
      <c r="R27" s="18">
        <f t="shared" si="0"/>
        <v>4</v>
      </c>
    </row>
    <row r="28" spans="1:18" ht="22.5" customHeight="1" x14ac:dyDescent="0.5">
      <c r="A28" s="84"/>
      <c r="B28" s="83"/>
      <c r="C28" s="83"/>
      <c r="D28" s="83"/>
      <c r="E28" s="142"/>
      <c r="F28" s="142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8">
        <f t="shared" si="0"/>
        <v>0</v>
      </c>
    </row>
    <row r="29" spans="1:18" ht="22.5" customHeight="1" x14ac:dyDescent="0.5">
      <c r="A29" s="84"/>
      <c r="B29" s="83"/>
      <c r="C29" s="83"/>
      <c r="D29" s="83"/>
      <c r="E29" s="142"/>
      <c r="F29" s="142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8">
        <f t="shared" si="0"/>
        <v>0</v>
      </c>
    </row>
    <row r="30" spans="1:18" ht="22.5" customHeight="1" x14ac:dyDescent="0.5">
      <c r="A30" s="84">
        <v>6</v>
      </c>
      <c r="B30" s="85" t="s">
        <v>262</v>
      </c>
      <c r="C30" s="85" t="s">
        <v>261</v>
      </c>
      <c r="D30" s="85" t="s">
        <v>253</v>
      </c>
      <c r="E30" s="141" t="s">
        <v>109</v>
      </c>
      <c r="F30" s="141" t="s">
        <v>110</v>
      </c>
      <c r="G30" s="15">
        <v>1</v>
      </c>
      <c r="H30" s="15">
        <v>12</v>
      </c>
      <c r="I30" s="15">
        <v>2</v>
      </c>
      <c r="J30" s="15"/>
      <c r="K30" s="15"/>
      <c r="L30" s="15"/>
      <c r="M30" s="15">
        <v>2</v>
      </c>
      <c r="N30" s="15">
        <v>10</v>
      </c>
      <c r="O30" s="15"/>
      <c r="P30" s="15"/>
      <c r="Q30" s="15">
        <v>9</v>
      </c>
      <c r="R30" s="18">
        <f t="shared" si="0"/>
        <v>36</v>
      </c>
    </row>
    <row r="31" spans="1:18" ht="22.5" customHeight="1" x14ac:dyDescent="0.5">
      <c r="A31" s="84"/>
      <c r="B31" s="85" t="s">
        <v>1077</v>
      </c>
      <c r="C31" s="85" t="s">
        <v>1079</v>
      </c>
      <c r="D31" s="85" t="s">
        <v>147</v>
      </c>
      <c r="E31" s="142"/>
      <c r="F31" s="142"/>
      <c r="G31" s="15">
        <v>7</v>
      </c>
      <c r="H31" s="15">
        <v>29</v>
      </c>
      <c r="I31" s="15"/>
      <c r="J31" s="15"/>
      <c r="K31" s="15"/>
      <c r="L31" s="15"/>
      <c r="M31" s="15"/>
      <c r="N31" s="15">
        <v>8</v>
      </c>
      <c r="O31" s="15"/>
      <c r="P31" s="15">
        <v>5</v>
      </c>
      <c r="Q31" s="15">
        <v>8</v>
      </c>
      <c r="R31" s="18">
        <f t="shared" si="0"/>
        <v>57</v>
      </c>
    </row>
    <row r="32" spans="1:18" ht="22.5" customHeight="1" x14ac:dyDescent="0.5">
      <c r="A32" s="84"/>
      <c r="B32" s="83" t="s">
        <v>473</v>
      </c>
      <c r="C32" s="83" t="s">
        <v>476</v>
      </c>
      <c r="D32" s="83" t="s">
        <v>471</v>
      </c>
      <c r="E32" s="142"/>
      <c r="F32" s="142"/>
      <c r="G32" s="15"/>
      <c r="H32" s="15">
        <v>2</v>
      </c>
      <c r="I32" s="15"/>
      <c r="J32" s="15"/>
      <c r="K32" s="15"/>
      <c r="L32" s="15"/>
      <c r="M32" s="15"/>
      <c r="N32" s="15"/>
      <c r="O32" s="15"/>
      <c r="P32" s="15"/>
      <c r="Q32" s="15">
        <v>2</v>
      </c>
      <c r="R32" s="18">
        <f t="shared" si="0"/>
        <v>4</v>
      </c>
    </row>
    <row r="33" spans="1:18" ht="22.5" customHeight="1" x14ac:dyDescent="0.5">
      <c r="A33" s="84"/>
      <c r="B33" s="83"/>
      <c r="C33" s="83"/>
      <c r="D33" s="83"/>
      <c r="E33" s="142"/>
      <c r="F33" s="142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8">
        <f t="shared" si="0"/>
        <v>0</v>
      </c>
    </row>
    <row r="34" spans="1:18" ht="22.5" customHeight="1" x14ac:dyDescent="0.5">
      <c r="A34" s="84"/>
      <c r="B34" s="85"/>
      <c r="C34" s="85"/>
      <c r="D34" s="85"/>
      <c r="E34" s="142"/>
      <c r="F34" s="142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8">
        <f t="shared" si="0"/>
        <v>0</v>
      </c>
    </row>
    <row r="35" spans="1:18" ht="22.5" customHeight="1" x14ac:dyDescent="0.5">
      <c r="A35" s="84">
        <v>7</v>
      </c>
      <c r="B35" s="85" t="s">
        <v>531</v>
      </c>
      <c r="C35" s="85" t="s">
        <v>533</v>
      </c>
      <c r="D35" s="85" t="s">
        <v>140</v>
      </c>
      <c r="E35" s="141" t="s">
        <v>198</v>
      </c>
      <c r="F35" s="141" t="s">
        <v>113</v>
      </c>
      <c r="G35" s="15">
        <v>1</v>
      </c>
      <c r="H35" s="15">
        <v>5</v>
      </c>
      <c r="I35" s="15"/>
      <c r="J35" s="15"/>
      <c r="K35" s="15"/>
      <c r="L35" s="15"/>
      <c r="M35" s="15"/>
      <c r="N35" s="15">
        <v>12</v>
      </c>
      <c r="O35" s="15"/>
      <c r="P35" s="15"/>
      <c r="Q35" s="15"/>
      <c r="R35" s="18">
        <f t="shared" si="0"/>
        <v>18</v>
      </c>
    </row>
    <row r="36" spans="1:18" ht="22.5" customHeight="1" x14ac:dyDescent="0.5">
      <c r="A36" s="84"/>
      <c r="B36" s="85" t="s">
        <v>558</v>
      </c>
      <c r="C36" s="85" t="s">
        <v>151</v>
      </c>
      <c r="D36" s="85" t="s">
        <v>147</v>
      </c>
      <c r="E36" s="142"/>
      <c r="F36" s="142"/>
      <c r="G36" s="15"/>
      <c r="H36" s="15">
        <v>10</v>
      </c>
      <c r="I36" s="15">
        <v>1</v>
      </c>
      <c r="J36" s="15"/>
      <c r="K36" s="15"/>
      <c r="L36" s="15"/>
      <c r="M36" s="15">
        <v>1</v>
      </c>
      <c r="N36" s="15">
        <v>8</v>
      </c>
      <c r="O36" s="15"/>
      <c r="P36" s="15">
        <v>8</v>
      </c>
      <c r="Q36" s="15"/>
      <c r="R36" s="18">
        <f t="shared" si="0"/>
        <v>28</v>
      </c>
    </row>
    <row r="37" spans="1:18" ht="22.5" customHeight="1" x14ac:dyDescent="0.5">
      <c r="A37" s="84"/>
      <c r="B37" s="85" t="s">
        <v>1107</v>
      </c>
      <c r="C37" s="85" t="s">
        <v>472</v>
      </c>
      <c r="D37" s="85" t="s">
        <v>471</v>
      </c>
      <c r="E37" s="142"/>
      <c r="F37" s="142"/>
      <c r="G37" s="15">
        <v>1</v>
      </c>
      <c r="H37" s="15">
        <v>3</v>
      </c>
      <c r="I37" s="15"/>
      <c r="J37" s="15"/>
      <c r="K37" s="15"/>
      <c r="L37" s="15"/>
      <c r="M37" s="15">
        <v>1</v>
      </c>
      <c r="N37" s="15">
        <v>5</v>
      </c>
      <c r="O37" s="15"/>
      <c r="P37" s="15"/>
      <c r="Q37" s="15"/>
      <c r="R37" s="18">
        <f t="shared" si="0"/>
        <v>10</v>
      </c>
    </row>
    <row r="38" spans="1:18" ht="22.5" customHeight="1" x14ac:dyDescent="0.5">
      <c r="A38" s="84"/>
      <c r="B38" s="85"/>
      <c r="C38" s="85"/>
      <c r="D38" s="85"/>
      <c r="E38" s="142"/>
      <c r="F38" s="142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8">
        <f t="shared" si="0"/>
        <v>0</v>
      </c>
    </row>
    <row r="39" spans="1:18" ht="22.5" customHeight="1" x14ac:dyDescent="0.5">
      <c r="A39" s="84"/>
      <c r="B39" s="83"/>
      <c r="C39" s="83"/>
      <c r="D39" s="83"/>
      <c r="E39" s="142"/>
      <c r="F39" s="142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8">
        <f t="shared" si="0"/>
        <v>0</v>
      </c>
    </row>
    <row r="40" spans="1:18" ht="22.5" customHeight="1" x14ac:dyDescent="0.5">
      <c r="A40" s="84">
        <v>8</v>
      </c>
      <c r="B40" s="83" t="s">
        <v>81</v>
      </c>
      <c r="C40" s="83" t="s">
        <v>82</v>
      </c>
      <c r="D40" s="83" t="s">
        <v>53</v>
      </c>
      <c r="E40" s="141" t="s">
        <v>200</v>
      </c>
      <c r="F40" s="141" t="s">
        <v>116</v>
      </c>
      <c r="G40" s="15"/>
      <c r="H40" s="15">
        <v>15</v>
      </c>
      <c r="I40" s="15"/>
      <c r="J40" s="15"/>
      <c r="K40" s="15"/>
      <c r="L40" s="15"/>
      <c r="M40" s="15"/>
      <c r="N40" s="15">
        <v>2</v>
      </c>
      <c r="O40" s="15"/>
      <c r="P40" s="15"/>
      <c r="Q40" s="15"/>
      <c r="R40" s="18">
        <f t="shared" si="0"/>
        <v>17</v>
      </c>
    </row>
    <row r="41" spans="1:18" ht="22.5" customHeight="1" x14ac:dyDescent="0.5">
      <c r="A41" s="84"/>
      <c r="B41" s="83" t="s">
        <v>909</v>
      </c>
      <c r="C41" s="83" t="s">
        <v>918</v>
      </c>
      <c r="D41" s="83" t="s">
        <v>147</v>
      </c>
      <c r="E41" s="142"/>
      <c r="F41" s="142"/>
      <c r="G41" s="15"/>
      <c r="H41" s="15">
        <v>6</v>
      </c>
      <c r="I41" s="15"/>
      <c r="J41" s="15"/>
      <c r="K41" s="15"/>
      <c r="L41" s="15"/>
      <c r="M41" s="15"/>
      <c r="N41" s="15">
        <v>8</v>
      </c>
      <c r="O41" s="15"/>
      <c r="P41" s="15">
        <v>2</v>
      </c>
      <c r="Q41" s="15"/>
      <c r="R41" s="18">
        <f t="shared" si="0"/>
        <v>16</v>
      </c>
    </row>
    <row r="42" spans="1:18" ht="22.5" customHeight="1" x14ac:dyDescent="0.5">
      <c r="A42" s="84"/>
      <c r="B42" s="83"/>
      <c r="C42" s="83"/>
      <c r="D42" s="83"/>
      <c r="E42" s="142"/>
      <c r="F42" s="142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8">
        <f t="shared" si="0"/>
        <v>0</v>
      </c>
    </row>
    <row r="43" spans="1:18" ht="22.5" customHeight="1" x14ac:dyDescent="0.5">
      <c r="A43" s="84"/>
      <c r="B43" s="83"/>
      <c r="C43" s="83"/>
      <c r="D43" s="83"/>
      <c r="E43" s="142"/>
      <c r="F43" s="142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8">
        <f t="shared" si="0"/>
        <v>0</v>
      </c>
    </row>
    <row r="44" spans="1:18" ht="22.5" customHeight="1" x14ac:dyDescent="0.5">
      <c r="A44" s="84">
        <v>9</v>
      </c>
      <c r="B44" s="85" t="s">
        <v>1400</v>
      </c>
      <c r="C44" s="85" t="s">
        <v>87</v>
      </c>
      <c r="D44" s="85" t="s">
        <v>140</v>
      </c>
      <c r="E44" s="141" t="s">
        <v>201</v>
      </c>
      <c r="F44" s="141" t="s">
        <v>130</v>
      </c>
      <c r="G44" s="15"/>
      <c r="H44" s="15">
        <v>14</v>
      </c>
      <c r="I44" s="15"/>
      <c r="J44" s="15"/>
      <c r="K44" s="15"/>
      <c r="L44" s="15"/>
      <c r="M44" s="15"/>
      <c r="N44" s="15">
        <v>5</v>
      </c>
      <c r="O44" s="15"/>
      <c r="P44" s="15"/>
      <c r="Q44" s="15">
        <v>1</v>
      </c>
      <c r="R44" s="18">
        <f t="shared" si="0"/>
        <v>20</v>
      </c>
    </row>
    <row r="45" spans="1:18" ht="22.5" customHeight="1" x14ac:dyDescent="0.5">
      <c r="A45" s="84"/>
      <c r="B45" s="85" t="s">
        <v>1105</v>
      </c>
      <c r="C45" s="85" t="s">
        <v>472</v>
      </c>
      <c r="D45" s="85" t="s">
        <v>147</v>
      </c>
      <c r="E45" s="142"/>
      <c r="F45" s="142"/>
      <c r="G45" s="15"/>
      <c r="H45" s="15">
        <v>3</v>
      </c>
      <c r="I45" s="15"/>
      <c r="J45" s="15"/>
      <c r="K45" s="15"/>
      <c r="L45" s="15"/>
      <c r="M45" s="15">
        <v>2</v>
      </c>
      <c r="N45" s="15"/>
      <c r="O45" s="15"/>
      <c r="P45" s="15"/>
      <c r="Q45" s="15"/>
      <c r="R45" s="18">
        <f t="shared" si="0"/>
        <v>5</v>
      </c>
    </row>
    <row r="46" spans="1:18" ht="22.5" customHeight="1" x14ac:dyDescent="0.5">
      <c r="A46" s="84"/>
      <c r="B46" s="85" t="s">
        <v>1413</v>
      </c>
      <c r="C46" s="85" t="s">
        <v>1414</v>
      </c>
      <c r="D46" s="85" t="s">
        <v>779</v>
      </c>
      <c r="E46" s="142"/>
      <c r="F46" s="142"/>
      <c r="G46" s="15"/>
      <c r="H46" s="15">
        <v>3</v>
      </c>
      <c r="I46" s="15"/>
      <c r="J46" s="15"/>
      <c r="K46" s="15"/>
      <c r="L46" s="15"/>
      <c r="M46" s="15"/>
      <c r="N46" s="15">
        <v>1</v>
      </c>
      <c r="O46" s="15"/>
      <c r="P46" s="15"/>
      <c r="Q46" s="15"/>
      <c r="R46" s="18">
        <f t="shared" si="0"/>
        <v>4</v>
      </c>
    </row>
    <row r="47" spans="1:18" ht="22.5" customHeight="1" x14ac:dyDescent="0.5">
      <c r="A47" s="84"/>
      <c r="B47" s="83"/>
      <c r="C47" s="83"/>
      <c r="D47" s="83"/>
      <c r="E47" s="142"/>
      <c r="F47" s="142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8">
        <f t="shared" si="0"/>
        <v>0</v>
      </c>
    </row>
    <row r="48" spans="1:18" ht="22.5" customHeight="1" x14ac:dyDescent="0.5">
      <c r="A48" s="84"/>
      <c r="B48" s="85"/>
      <c r="C48" s="85"/>
      <c r="D48" s="85"/>
      <c r="E48" s="142"/>
      <c r="F48" s="142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8">
        <f t="shared" si="0"/>
        <v>0</v>
      </c>
    </row>
    <row r="49" spans="1:18" ht="22.5" customHeight="1" x14ac:dyDescent="0.5">
      <c r="A49" s="84">
        <v>10</v>
      </c>
      <c r="B49" s="85" t="s">
        <v>250</v>
      </c>
      <c r="C49" s="85" t="s">
        <v>265</v>
      </c>
      <c r="D49" s="85" t="s">
        <v>253</v>
      </c>
      <c r="E49" s="149" t="s">
        <v>275</v>
      </c>
      <c r="F49" s="146" t="s">
        <v>881</v>
      </c>
      <c r="G49" s="4">
        <v>2</v>
      </c>
      <c r="H49" s="4">
        <v>18</v>
      </c>
      <c r="I49" s="4">
        <v>6</v>
      </c>
      <c r="J49" s="4"/>
      <c r="K49" s="4"/>
      <c r="L49" s="4"/>
      <c r="M49" s="4">
        <v>10</v>
      </c>
      <c r="N49" s="4">
        <v>19</v>
      </c>
      <c r="O49" s="4"/>
      <c r="P49" s="4">
        <v>1</v>
      </c>
      <c r="Q49" s="4">
        <v>4</v>
      </c>
      <c r="R49" s="18">
        <f t="shared" si="0"/>
        <v>60</v>
      </c>
    </row>
    <row r="50" spans="1:18" ht="22.5" customHeight="1" x14ac:dyDescent="0.5">
      <c r="A50" s="84"/>
      <c r="B50" s="83" t="s">
        <v>1407</v>
      </c>
      <c r="C50" s="83" t="s">
        <v>1408</v>
      </c>
      <c r="D50" s="83" t="s">
        <v>147</v>
      </c>
      <c r="E50" s="150"/>
      <c r="F50" s="147"/>
      <c r="G50" s="4"/>
      <c r="H50" s="4">
        <v>1</v>
      </c>
      <c r="I50" s="4"/>
      <c r="J50" s="4"/>
      <c r="K50" s="4"/>
      <c r="L50" s="4"/>
      <c r="M50" s="4">
        <v>3</v>
      </c>
      <c r="N50" s="4">
        <v>10</v>
      </c>
      <c r="O50" s="4"/>
      <c r="P50" s="4"/>
      <c r="Q50" s="4">
        <v>3</v>
      </c>
      <c r="R50" s="18">
        <f t="shared" si="0"/>
        <v>17</v>
      </c>
    </row>
    <row r="51" spans="1:18" ht="22.5" customHeight="1" x14ac:dyDescent="0.5">
      <c r="A51" s="84"/>
      <c r="B51" s="85" t="s">
        <v>484</v>
      </c>
      <c r="C51" s="85" t="s">
        <v>1419</v>
      </c>
      <c r="D51" s="85" t="s">
        <v>471</v>
      </c>
      <c r="E51" s="150"/>
      <c r="F51" s="147"/>
      <c r="G51" s="4">
        <v>1</v>
      </c>
      <c r="H51" s="4">
        <v>2</v>
      </c>
      <c r="I51" s="4"/>
      <c r="J51" s="4"/>
      <c r="K51" s="4"/>
      <c r="L51" s="4"/>
      <c r="M51" s="4">
        <v>2</v>
      </c>
      <c r="N51" s="4">
        <v>3</v>
      </c>
      <c r="O51" s="4"/>
      <c r="P51" s="4">
        <v>2</v>
      </c>
      <c r="Q51" s="4">
        <v>5</v>
      </c>
      <c r="R51" s="18">
        <f t="shared" si="0"/>
        <v>15</v>
      </c>
    </row>
    <row r="52" spans="1:18" ht="22.5" customHeight="1" x14ac:dyDescent="0.5">
      <c r="A52" s="84"/>
      <c r="B52" s="85"/>
      <c r="C52" s="85"/>
      <c r="D52" s="85"/>
      <c r="E52" s="150"/>
      <c r="F52" s="14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8">
        <f t="shared" si="0"/>
        <v>0</v>
      </c>
    </row>
    <row r="53" spans="1:18" ht="22.5" customHeight="1" x14ac:dyDescent="0.5">
      <c r="A53" s="84"/>
      <c r="B53" s="83"/>
      <c r="C53" s="83"/>
      <c r="D53" s="83"/>
      <c r="E53" s="150"/>
      <c r="F53" s="14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8">
        <f t="shared" si="0"/>
        <v>0</v>
      </c>
    </row>
    <row r="54" spans="1:18" ht="22.5" customHeight="1" x14ac:dyDescent="0.5">
      <c r="A54" s="84">
        <v>11</v>
      </c>
      <c r="B54" s="85" t="s">
        <v>247</v>
      </c>
      <c r="C54" s="85" t="s">
        <v>261</v>
      </c>
      <c r="D54" s="85" t="s">
        <v>253</v>
      </c>
      <c r="E54" s="146" t="s">
        <v>1073</v>
      </c>
      <c r="F54" s="146" t="s">
        <v>879</v>
      </c>
      <c r="G54" s="4"/>
      <c r="H54" s="4">
        <v>39</v>
      </c>
      <c r="I54" s="4"/>
      <c r="J54" s="4"/>
      <c r="K54" s="4"/>
      <c r="L54" s="4"/>
      <c r="M54" s="4">
        <v>2</v>
      </c>
      <c r="N54" s="4">
        <v>52</v>
      </c>
      <c r="O54" s="4"/>
      <c r="P54" s="4">
        <v>2</v>
      </c>
      <c r="Q54" s="4">
        <v>71</v>
      </c>
      <c r="R54" s="18">
        <f t="shared" si="0"/>
        <v>166</v>
      </c>
    </row>
    <row r="55" spans="1:18" ht="22.5" customHeight="1" x14ac:dyDescent="0.5">
      <c r="A55" s="84"/>
      <c r="B55" s="85" t="s">
        <v>755</v>
      </c>
      <c r="C55" s="85" t="s">
        <v>577</v>
      </c>
      <c r="D55" s="85" t="s">
        <v>147</v>
      </c>
      <c r="E55" s="147"/>
      <c r="F55" s="147"/>
      <c r="G55" s="4"/>
      <c r="H55" s="4">
        <v>20</v>
      </c>
      <c r="I55" s="4">
        <v>10</v>
      </c>
      <c r="J55" s="4"/>
      <c r="K55" s="4"/>
      <c r="L55" s="4"/>
      <c r="M55" s="4"/>
      <c r="N55" s="4">
        <v>6</v>
      </c>
      <c r="O55" s="4"/>
      <c r="P55" s="4">
        <v>11</v>
      </c>
      <c r="Q55" s="4">
        <v>18</v>
      </c>
      <c r="R55" s="18">
        <f t="shared" si="0"/>
        <v>65</v>
      </c>
    </row>
    <row r="56" spans="1:18" ht="22.5" customHeight="1" x14ac:dyDescent="0.5">
      <c r="A56" s="84"/>
      <c r="B56" s="83" t="s">
        <v>1416</v>
      </c>
      <c r="C56" s="83" t="s">
        <v>965</v>
      </c>
      <c r="D56" s="83" t="s">
        <v>471</v>
      </c>
      <c r="E56" s="147"/>
      <c r="F56" s="147"/>
      <c r="G56" s="4"/>
      <c r="H56" s="4">
        <v>4</v>
      </c>
      <c r="I56" s="4"/>
      <c r="J56" s="4"/>
      <c r="K56" s="4"/>
      <c r="L56" s="4"/>
      <c r="M56" s="4"/>
      <c r="N56" s="4">
        <v>2</v>
      </c>
      <c r="O56" s="4"/>
      <c r="P56" s="4"/>
      <c r="Q56" s="4"/>
      <c r="R56" s="18">
        <f t="shared" si="0"/>
        <v>6</v>
      </c>
    </row>
    <row r="57" spans="1:18" ht="22.5" customHeight="1" x14ac:dyDescent="0.5">
      <c r="A57" s="84"/>
      <c r="B57" s="83"/>
      <c r="C57" s="83"/>
      <c r="D57" s="83"/>
      <c r="E57" s="147"/>
      <c r="F57" s="14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18">
        <f t="shared" si="0"/>
        <v>0</v>
      </c>
    </row>
    <row r="58" spans="1:18" ht="22.5" customHeight="1" x14ac:dyDescent="0.5">
      <c r="A58" s="84"/>
      <c r="B58" s="85"/>
      <c r="C58" s="85"/>
      <c r="D58" s="85"/>
      <c r="E58" s="147"/>
      <c r="F58" s="14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8">
        <f t="shared" si="0"/>
        <v>0</v>
      </c>
    </row>
    <row r="59" spans="1:18" ht="22.5" customHeight="1" x14ac:dyDescent="0.5">
      <c r="A59" s="84">
        <v>12</v>
      </c>
      <c r="B59" s="85" t="s">
        <v>671</v>
      </c>
      <c r="C59" s="85" t="s">
        <v>261</v>
      </c>
      <c r="D59" s="85" t="s">
        <v>253</v>
      </c>
      <c r="E59" s="126" t="s">
        <v>885</v>
      </c>
      <c r="F59" s="126" t="s">
        <v>886</v>
      </c>
      <c r="G59" s="4">
        <v>1</v>
      </c>
      <c r="H59" s="4">
        <v>12</v>
      </c>
      <c r="I59" s="4"/>
      <c r="J59" s="4"/>
      <c r="K59" s="4"/>
      <c r="L59" s="4"/>
      <c r="M59" s="4">
        <v>10</v>
      </c>
      <c r="N59" s="4">
        <v>63</v>
      </c>
      <c r="O59" s="4"/>
      <c r="P59" s="4"/>
      <c r="Q59" s="4">
        <v>20</v>
      </c>
      <c r="R59" s="18">
        <f t="shared" si="0"/>
        <v>106</v>
      </c>
    </row>
    <row r="60" spans="1:18" ht="22.5" customHeight="1" x14ac:dyDescent="0.5">
      <c r="A60" s="84"/>
      <c r="B60" s="86">
        <v>29</v>
      </c>
      <c r="C60" s="83" t="s">
        <v>472</v>
      </c>
      <c r="D60" s="83" t="s">
        <v>471</v>
      </c>
      <c r="E60" s="127"/>
      <c r="F60" s="127"/>
      <c r="G60" s="4">
        <v>2</v>
      </c>
      <c r="H60" s="4">
        <v>10</v>
      </c>
      <c r="I60" s="4"/>
      <c r="J60" s="4"/>
      <c r="K60" s="4"/>
      <c r="L60" s="4"/>
      <c r="M60" s="4">
        <v>1</v>
      </c>
      <c r="N60" s="4">
        <v>10</v>
      </c>
      <c r="O60" s="4"/>
      <c r="P60" s="4"/>
      <c r="Q60" s="4">
        <v>4</v>
      </c>
      <c r="R60" s="18">
        <f t="shared" si="0"/>
        <v>27</v>
      </c>
    </row>
    <row r="61" spans="1:18" ht="22.5" customHeight="1" x14ac:dyDescent="0.5">
      <c r="A61" s="84"/>
      <c r="B61" s="85" t="s">
        <v>790</v>
      </c>
      <c r="C61" s="85" t="s">
        <v>801</v>
      </c>
      <c r="D61" s="85" t="s">
        <v>779</v>
      </c>
      <c r="E61" s="127"/>
      <c r="F61" s="127"/>
      <c r="G61" s="4"/>
      <c r="H61" s="4">
        <v>2</v>
      </c>
      <c r="I61" s="4"/>
      <c r="J61" s="4"/>
      <c r="K61" s="4"/>
      <c r="L61" s="4"/>
      <c r="M61" s="4"/>
      <c r="N61" s="4"/>
      <c r="O61" s="4"/>
      <c r="P61" s="4">
        <v>1</v>
      </c>
      <c r="Q61" s="4">
        <v>3</v>
      </c>
      <c r="R61" s="18">
        <f t="shared" si="0"/>
        <v>6</v>
      </c>
    </row>
    <row r="62" spans="1:18" ht="22.5" customHeight="1" x14ac:dyDescent="0.5">
      <c r="A62" s="84"/>
      <c r="B62" s="83"/>
      <c r="C62" s="83"/>
      <c r="D62" s="83"/>
      <c r="E62" s="127"/>
      <c r="F62" s="12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18">
        <f t="shared" si="0"/>
        <v>0</v>
      </c>
    </row>
    <row r="63" spans="1:18" ht="22.5" customHeight="1" x14ac:dyDescent="0.5">
      <c r="A63" s="84"/>
      <c r="B63" s="83"/>
      <c r="C63" s="83"/>
      <c r="D63" s="83"/>
      <c r="E63" s="128"/>
      <c r="F63" s="12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18">
        <f t="shared" si="0"/>
        <v>0</v>
      </c>
    </row>
    <row r="64" spans="1:18" ht="22.5" customHeight="1" x14ac:dyDescent="0.5">
      <c r="A64" s="84">
        <v>13</v>
      </c>
      <c r="B64" s="83" t="s">
        <v>251</v>
      </c>
      <c r="C64" s="83" t="s">
        <v>264</v>
      </c>
      <c r="D64" s="83" t="s">
        <v>253</v>
      </c>
      <c r="E64" s="126" t="s">
        <v>1406</v>
      </c>
      <c r="F64" s="126" t="s">
        <v>132</v>
      </c>
      <c r="G64" s="4"/>
      <c r="H64" s="4">
        <v>6</v>
      </c>
      <c r="I64" s="4"/>
      <c r="J64" s="4"/>
      <c r="K64" s="4"/>
      <c r="L64" s="4"/>
      <c r="M64" s="4"/>
      <c r="N64" s="4">
        <v>8</v>
      </c>
      <c r="O64" s="4"/>
      <c r="P64" s="4"/>
      <c r="Q64" s="4">
        <v>1</v>
      </c>
      <c r="R64" s="18">
        <f t="shared" si="0"/>
        <v>15</v>
      </c>
    </row>
    <row r="65" spans="1:18" ht="22.5" customHeight="1" x14ac:dyDescent="0.5">
      <c r="A65" s="84"/>
      <c r="B65" s="85" t="s">
        <v>451</v>
      </c>
      <c r="C65" s="85" t="s">
        <v>924</v>
      </c>
      <c r="D65" s="85" t="s">
        <v>147</v>
      </c>
      <c r="E65" s="127"/>
      <c r="F65" s="127"/>
      <c r="G65" s="4">
        <v>1</v>
      </c>
      <c r="H65" s="4">
        <v>11</v>
      </c>
      <c r="I65" s="4"/>
      <c r="J65" s="4"/>
      <c r="K65" s="4"/>
      <c r="L65" s="4"/>
      <c r="M65" s="4">
        <v>2</v>
      </c>
      <c r="N65" s="4">
        <v>7</v>
      </c>
      <c r="O65" s="4"/>
      <c r="P65" s="4">
        <v>1</v>
      </c>
      <c r="Q65" s="4">
        <v>7</v>
      </c>
      <c r="R65" s="18">
        <f t="shared" si="0"/>
        <v>29</v>
      </c>
    </row>
    <row r="66" spans="1:18" ht="22.5" customHeight="1" x14ac:dyDescent="0.5">
      <c r="A66" s="84"/>
      <c r="B66" s="83" t="s">
        <v>781</v>
      </c>
      <c r="C66" s="83" t="s">
        <v>782</v>
      </c>
      <c r="D66" s="83" t="s">
        <v>779</v>
      </c>
      <c r="E66" s="127"/>
      <c r="F66" s="127"/>
      <c r="G66" s="4">
        <v>1</v>
      </c>
      <c r="H66" s="4">
        <v>2</v>
      </c>
      <c r="I66" s="4"/>
      <c r="J66" s="4"/>
      <c r="K66" s="4"/>
      <c r="L66" s="4"/>
      <c r="M66" s="4"/>
      <c r="N66" s="4">
        <v>3</v>
      </c>
      <c r="O66" s="4"/>
      <c r="P66" s="4">
        <v>2</v>
      </c>
      <c r="Q66" s="4">
        <v>6</v>
      </c>
      <c r="R66" s="18">
        <f t="shared" si="0"/>
        <v>14</v>
      </c>
    </row>
    <row r="67" spans="1:18" ht="22.5" customHeight="1" x14ac:dyDescent="0.5">
      <c r="A67" s="84"/>
      <c r="B67" s="83"/>
      <c r="C67" s="83"/>
      <c r="D67" s="83"/>
      <c r="E67" s="127"/>
      <c r="F67" s="12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>
        <f t="shared" si="0"/>
        <v>0</v>
      </c>
    </row>
    <row r="68" spans="1:18" ht="22.5" customHeight="1" x14ac:dyDescent="0.5">
      <c r="A68" s="84"/>
      <c r="B68" s="83"/>
      <c r="C68" s="83"/>
      <c r="D68" s="83"/>
      <c r="E68" s="128"/>
      <c r="F68" s="12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8">
        <f t="shared" si="0"/>
        <v>0</v>
      </c>
    </row>
    <row r="69" spans="1:18" ht="21" customHeight="1" x14ac:dyDescent="0.5">
      <c r="A69" s="21"/>
      <c r="B69" s="22"/>
      <c r="C69" s="23"/>
      <c r="D69" s="24"/>
      <c r="E69" s="25"/>
      <c r="F69" s="25"/>
      <c r="G69" s="19">
        <f t="shared" ref="G69:R69" si="1">SUM(G5:G68)</f>
        <v>29</v>
      </c>
      <c r="H69" s="19">
        <f t="shared" si="1"/>
        <v>331</v>
      </c>
      <c r="I69" s="19">
        <f t="shared" si="1"/>
        <v>28</v>
      </c>
      <c r="J69" s="19">
        <f t="shared" si="1"/>
        <v>0</v>
      </c>
      <c r="K69" s="19">
        <f t="shared" si="1"/>
        <v>0</v>
      </c>
      <c r="L69" s="19">
        <f t="shared" si="1"/>
        <v>0</v>
      </c>
      <c r="M69" s="19">
        <f t="shared" si="1"/>
        <v>58</v>
      </c>
      <c r="N69" s="19">
        <f t="shared" si="1"/>
        <v>367</v>
      </c>
      <c r="O69" s="19">
        <f t="shared" si="1"/>
        <v>0</v>
      </c>
      <c r="P69" s="19">
        <f t="shared" si="1"/>
        <v>71</v>
      </c>
      <c r="Q69" s="19">
        <f t="shared" si="1"/>
        <v>218</v>
      </c>
      <c r="R69" s="19">
        <f t="shared" si="1"/>
        <v>1102</v>
      </c>
    </row>
    <row r="73" spans="1:18" x14ac:dyDescent="0.5">
      <c r="F73" s="9" t="s">
        <v>208</v>
      </c>
    </row>
  </sheetData>
  <mergeCells count="39">
    <mergeCell ref="E40:E43"/>
    <mergeCell ref="F40:F43"/>
    <mergeCell ref="E59:E63"/>
    <mergeCell ref="F59:F63"/>
    <mergeCell ref="E64:E68"/>
    <mergeCell ref="F64:F68"/>
    <mergeCell ref="E44:E48"/>
    <mergeCell ref="F44:F48"/>
    <mergeCell ref="E49:E53"/>
    <mergeCell ref="F49:F53"/>
    <mergeCell ref="E54:E58"/>
    <mergeCell ref="F54:F58"/>
    <mergeCell ref="E25:E29"/>
    <mergeCell ref="F25:F29"/>
    <mergeCell ref="E30:E34"/>
    <mergeCell ref="F30:F34"/>
    <mergeCell ref="E35:E39"/>
    <mergeCell ref="F35:F39"/>
    <mergeCell ref="F5:F9"/>
    <mergeCell ref="E15:E18"/>
    <mergeCell ref="F15:F18"/>
    <mergeCell ref="E20:E24"/>
    <mergeCell ref="F20:F24"/>
    <mergeCell ref="E10:E14"/>
    <mergeCell ref="F10:F14"/>
    <mergeCell ref="E5:E9"/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2C75-8BF0-416E-BD42-EB65D4985C7E}">
  <dimension ref="A1:V74"/>
  <sheetViews>
    <sheetView workbookViewId="0">
      <pane xSplit="5" ySplit="3" topLeftCell="F61" activePane="bottomRight" state="frozen"/>
      <selection pane="topRight" activeCell="F1" sqref="F1"/>
      <selection pane="bottomLeft" activeCell="A4" sqref="A4"/>
      <selection pane="bottomRight" activeCell="G75" sqref="G75"/>
    </sheetView>
  </sheetViews>
  <sheetFormatPr defaultColWidth="8.7109375" defaultRowHeight="20.25" x14ac:dyDescent="0.5"/>
  <cols>
    <col min="1" max="1" width="5.85546875" style="3" customWidth="1"/>
    <col min="2" max="2" width="21.7109375" style="2" hidden="1" customWidth="1"/>
    <col min="3" max="3" width="25.85546875" style="3" hidden="1" customWidth="1"/>
    <col min="4" max="4" width="24.42578125" style="3" hidden="1" customWidth="1"/>
    <col min="5" max="5" width="20.28515625" style="9" bestFit="1" customWidth="1"/>
    <col min="6" max="6" width="14.42578125" style="9" bestFit="1" customWidth="1"/>
    <col min="7" max="9" width="9.42578125" style="9" customWidth="1"/>
    <col min="10" max="12" width="9.42578125" style="9" hidden="1" customWidth="1"/>
    <col min="13" max="14" width="9.42578125" style="9" customWidth="1"/>
    <col min="15" max="15" width="9.5703125" style="9" bestFit="1" customWidth="1"/>
    <col min="16" max="17" width="8.28515625" style="9" customWidth="1"/>
    <col min="18" max="18" width="10.7109375" style="2" bestFit="1" customWidth="1"/>
    <col min="19" max="16384" width="8.7109375" style="2"/>
  </cols>
  <sheetData>
    <row r="1" spans="1:18" ht="33" customHeight="1" x14ac:dyDescent="0.5">
      <c r="A1" s="129" t="s">
        <v>1422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104" t="s">
        <v>988</v>
      </c>
      <c r="R3" s="117"/>
    </row>
    <row r="4" spans="1:18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0"/>
    </row>
    <row r="5" spans="1:18" ht="22.5" customHeight="1" x14ac:dyDescent="0.5">
      <c r="A5" s="84">
        <v>1</v>
      </c>
      <c r="B5" s="83" t="s">
        <v>86</v>
      </c>
      <c r="C5" s="83" t="s">
        <v>87</v>
      </c>
      <c r="D5" s="83" t="s">
        <v>53</v>
      </c>
      <c r="E5" s="141" t="s">
        <v>190</v>
      </c>
      <c r="F5" s="141" t="s">
        <v>63</v>
      </c>
      <c r="G5" s="15">
        <v>2</v>
      </c>
      <c r="H5" s="15">
        <v>16</v>
      </c>
      <c r="I5" s="15">
        <v>3</v>
      </c>
      <c r="J5" s="15"/>
      <c r="K5" s="15"/>
      <c r="L5" s="15"/>
      <c r="M5" s="15"/>
      <c r="N5" s="15">
        <v>10</v>
      </c>
      <c r="O5" s="15"/>
      <c r="P5" s="15"/>
      <c r="Q5" s="15">
        <v>9</v>
      </c>
      <c r="R5" s="18">
        <f t="shared" ref="R5:R69" si="0">SUM(G5:Q5)</f>
        <v>40</v>
      </c>
    </row>
    <row r="6" spans="1:18" ht="22.5" customHeight="1" x14ac:dyDescent="0.5">
      <c r="A6" s="84"/>
      <c r="B6" s="83" t="s">
        <v>1104</v>
      </c>
      <c r="C6" s="83" t="s">
        <v>472</v>
      </c>
      <c r="D6" s="83" t="s">
        <v>147</v>
      </c>
      <c r="E6" s="142"/>
      <c r="F6" s="142"/>
      <c r="G6" s="15">
        <v>4</v>
      </c>
      <c r="H6" s="15">
        <v>13</v>
      </c>
      <c r="I6" s="15"/>
      <c r="J6" s="15"/>
      <c r="K6" s="15"/>
      <c r="L6" s="15"/>
      <c r="M6" s="15">
        <v>3</v>
      </c>
      <c r="N6" s="15"/>
      <c r="O6" s="15"/>
      <c r="P6" s="15"/>
      <c r="Q6" s="15">
        <v>1</v>
      </c>
      <c r="R6" s="18">
        <f t="shared" si="0"/>
        <v>21</v>
      </c>
    </row>
    <row r="7" spans="1:18" ht="22.5" customHeight="1" x14ac:dyDescent="0.5">
      <c r="A7" s="84"/>
      <c r="B7" s="83" t="s">
        <v>785</v>
      </c>
      <c r="C7" s="83" t="s">
        <v>782</v>
      </c>
      <c r="D7" s="83" t="s">
        <v>779</v>
      </c>
      <c r="E7" s="142"/>
      <c r="F7" s="142"/>
      <c r="G7" s="15">
        <v>3</v>
      </c>
      <c r="H7" s="15">
        <v>55</v>
      </c>
      <c r="I7" s="15"/>
      <c r="J7" s="15"/>
      <c r="K7" s="15"/>
      <c r="L7" s="15"/>
      <c r="M7" s="15">
        <v>2</v>
      </c>
      <c r="N7" s="15">
        <v>9</v>
      </c>
      <c r="O7" s="15"/>
      <c r="P7" s="15"/>
      <c r="Q7" s="15">
        <v>20</v>
      </c>
      <c r="R7" s="18">
        <f t="shared" si="0"/>
        <v>89</v>
      </c>
    </row>
    <row r="8" spans="1:18" ht="22.5" customHeight="1" x14ac:dyDescent="0.5">
      <c r="A8" s="84"/>
      <c r="B8" s="83" t="s">
        <v>1427</v>
      </c>
      <c r="C8" s="83" t="s">
        <v>1229</v>
      </c>
      <c r="D8" s="83" t="s">
        <v>1231</v>
      </c>
      <c r="E8" s="142"/>
      <c r="F8" s="142"/>
      <c r="G8" s="15">
        <v>2</v>
      </c>
      <c r="H8" s="15">
        <v>11</v>
      </c>
      <c r="I8" s="15"/>
      <c r="J8" s="15"/>
      <c r="K8" s="15"/>
      <c r="L8" s="15"/>
      <c r="M8" s="15">
        <v>2</v>
      </c>
      <c r="N8" s="15">
        <v>6</v>
      </c>
      <c r="O8" s="15"/>
      <c r="P8" s="15">
        <v>16</v>
      </c>
      <c r="Q8" s="15">
        <v>9</v>
      </c>
      <c r="R8" s="18">
        <f t="shared" si="0"/>
        <v>46</v>
      </c>
    </row>
    <row r="9" spans="1:18" ht="22.5" customHeight="1" x14ac:dyDescent="0.5">
      <c r="A9" s="84"/>
      <c r="B9" s="85" t="s">
        <v>1225</v>
      </c>
      <c r="C9" s="85" t="s">
        <v>950</v>
      </c>
      <c r="D9" s="85" t="s">
        <v>1231</v>
      </c>
      <c r="E9" s="142"/>
      <c r="F9" s="142"/>
      <c r="G9" s="15">
        <v>1</v>
      </c>
      <c r="H9" s="15">
        <v>12</v>
      </c>
      <c r="I9" s="15"/>
      <c r="J9" s="15"/>
      <c r="K9" s="15"/>
      <c r="L9" s="15"/>
      <c r="M9" s="15">
        <v>4</v>
      </c>
      <c r="N9" s="15">
        <v>2</v>
      </c>
      <c r="O9" s="15"/>
      <c r="P9" s="15">
        <v>8</v>
      </c>
      <c r="Q9" s="15"/>
      <c r="R9" s="18">
        <f t="shared" si="0"/>
        <v>27</v>
      </c>
    </row>
    <row r="10" spans="1:18" ht="22.5" customHeight="1" x14ac:dyDescent="0.5">
      <c r="A10" s="84">
        <v>2</v>
      </c>
      <c r="B10" s="85" t="s">
        <v>534</v>
      </c>
      <c r="C10" s="85" t="s">
        <v>533</v>
      </c>
      <c r="D10" s="85" t="s">
        <v>140</v>
      </c>
      <c r="E10" s="141" t="s">
        <v>66</v>
      </c>
      <c r="F10" s="141" t="s">
        <v>67</v>
      </c>
      <c r="G10" s="15"/>
      <c r="H10" s="15">
        <v>6</v>
      </c>
      <c r="I10" s="15"/>
      <c r="J10" s="15"/>
      <c r="K10" s="15"/>
      <c r="L10" s="15"/>
      <c r="M10" s="15">
        <v>1</v>
      </c>
      <c r="N10" s="15">
        <v>10</v>
      </c>
      <c r="O10" s="15"/>
      <c r="P10" s="15"/>
      <c r="Q10" s="15"/>
      <c r="R10" s="18">
        <f t="shared" si="0"/>
        <v>17</v>
      </c>
    </row>
    <row r="11" spans="1:18" ht="22.5" customHeight="1" x14ac:dyDescent="0.5">
      <c r="A11" s="84"/>
      <c r="B11" s="83" t="s">
        <v>1106</v>
      </c>
      <c r="C11" s="83" t="s">
        <v>472</v>
      </c>
      <c r="D11" s="83" t="s">
        <v>147</v>
      </c>
      <c r="E11" s="142"/>
      <c r="F11" s="142"/>
      <c r="G11" s="15"/>
      <c r="H11" s="15">
        <v>6</v>
      </c>
      <c r="I11" s="15"/>
      <c r="J11" s="15"/>
      <c r="K11" s="15"/>
      <c r="L11" s="15"/>
      <c r="M11" s="15"/>
      <c r="N11" s="15">
        <v>9</v>
      </c>
      <c r="O11" s="15"/>
      <c r="P11" s="15"/>
      <c r="Q11" s="15">
        <v>1</v>
      </c>
      <c r="R11" s="18">
        <f t="shared" si="0"/>
        <v>16</v>
      </c>
    </row>
    <row r="12" spans="1:18" ht="22.5" customHeight="1" x14ac:dyDescent="0.5">
      <c r="A12" s="84"/>
      <c r="B12" s="83" t="s">
        <v>787</v>
      </c>
      <c r="C12" s="83" t="s">
        <v>782</v>
      </c>
      <c r="D12" s="83" t="s">
        <v>779</v>
      </c>
      <c r="E12" s="142"/>
      <c r="F12" s="142"/>
      <c r="G12" s="15"/>
      <c r="H12" s="15">
        <v>2</v>
      </c>
      <c r="I12" s="15"/>
      <c r="J12" s="15"/>
      <c r="K12" s="15"/>
      <c r="L12" s="15"/>
      <c r="M12" s="15"/>
      <c r="N12" s="15">
        <v>1</v>
      </c>
      <c r="O12" s="15"/>
      <c r="P12" s="15"/>
      <c r="Q12" s="15"/>
      <c r="R12" s="18">
        <f t="shared" si="0"/>
        <v>3</v>
      </c>
    </row>
    <row r="13" spans="1:18" ht="22.5" customHeight="1" x14ac:dyDescent="0.5">
      <c r="A13" s="84"/>
      <c r="B13" s="85" t="s">
        <v>964</v>
      </c>
      <c r="C13" s="85" t="s">
        <v>965</v>
      </c>
      <c r="D13" s="85" t="s">
        <v>471</v>
      </c>
      <c r="E13" s="142"/>
      <c r="F13" s="142"/>
      <c r="G13" s="15">
        <v>2</v>
      </c>
      <c r="H13" s="15">
        <v>24</v>
      </c>
      <c r="I13" s="15"/>
      <c r="J13" s="15"/>
      <c r="K13" s="15"/>
      <c r="L13" s="15"/>
      <c r="M13" s="15">
        <v>2</v>
      </c>
      <c r="N13" s="15">
        <v>24</v>
      </c>
      <c r="O13" s="15"/>
      <c r="P13" s="15">
        <v>4</v>
      </c>
      <c r="Q13" s="15"/>
      <c r="R13" s="18">
        <f t="shared" si="0"/>
        <v>56</v>
      </c>
    </row>
    <row r="14" spans="1:18" ht="22.5" customHeight="1" x14ac:dyDescent="0.5">
      <c r="A14" s="84"/>
      <c r="B14" s="85" t="s">
        <v>1425</v>
      </c>
      <c r="C14" s="85" t="s">
        <v>1256</v>
      </c>
      <c r="D14" s="85" t="s">
        <v>1430</v>
      </c>
      <c r="E14" s="142"/>
      <c r="F14" s="142"/>
      <c r="G14" s="15">
        <v>4</v>
      </c>
      <c r="H14" s="15">
        <v>1</v>
      </c>
      <c r="I14" s="15"/>
      <c r="J14" s="15"/>
      <c r="K14" s="15"/>
      <c r="L14" s="15"/>
      <c r="M14" s="15">
        <v>5</v>
      </c>
      <c r="N14" s="15">
        <v>16</v>
      </c>
      <c r="O14" s="15"/>
      <c r="P14" s="15">
        <v>1</v>
      </c>
      <c r="Q14" s="15">
        <v>2</v>
      </c>
      <c r="R14" s="18">
        <f t="shared" si="0"/>
        <v>29</v>
      </c>
    </row>
    <row r="15" spans="1:18" ht="22.5" customHeight="1" x14ac:dyDescent="0.5">
      <c r="A15" s="84"/>
      <c r="B15" s="83" t="s">
        <v>1262</v>
      </c>
      <c r="C15" s="83" t="s">
        <v>950</v>
      </c>
      <c r="D15" s="83" t="s">
        <v>1430</v>
      </c>
      <c r="E15" s="142"/>
      <c r="F15" s="142"/>
      <c r="G15" s="15"/>
      <c r="H15" s="15">
        <v>2</v>
      </c>
      <c r="I15" s="15"/>
      <c r="J15" s="15"/>
      <c r="K15" s="15"/>
      <c r="L15" s="15"/>
      <c r="M15" s="15"/>
      <c r="N15" s="15">
        <v>15</v>
      </c>
      <c r="O15" s="15"/>
      <c r="P15" s="15">
        <v>1</v>
      </c>
      <c r="Q15" s="15">
        <v>4</v>
      </c>
      <c r="R15" s="18">
        <f t="shared" si="0"/>
        <v>22</v>
      </c>
    </row>
    <row r="16" spans="1:18" ht="22.5" customHeight="1" x14ac:dyDescent="0.5">
      <c r="A16" s="84">
        <v>3</v>
      </c>
      <c r="B16" s="83" t="s">
        <v>508</v>
      </c>
      <c r="C16" s="83" t="s">
        <v>87</v>
      </c>
      <c r="D16" s="83" t="s">
        <v>140</v>
      </c>
      <c r="E16" s="141" t="s">
        <v>191</v>
      </c>
      <c r="F16" s="141" t="s">
        <v>69</v>
      </c>
      <c r="G16" s="15"/>
      <c r="H16" s="15">
        <v>1</v>
      </c>
      <c r="I16" s="15"/>
      <c r="J16" s="15"/>
      <c r="K16" s="15"/>
      <c r="L16" s="15"/>
      <c r="M16" s="15">
        <v>2</v>
      </c>
      <c r="N16" s="15">
        <v>12</v>
      </c>
      <c r="O16" s="15"/>
      <c r="P16" s="15"/>
      <c r="Q16" s="15"/>
      <c r="R16" s="18">
        <f t="shared" si="0"/>
        <v>15</v>
      </c>
    </row>
    <row r="17" spans="1:18" ht="22.5" customHeight="1" x14ac:dyDescent="0.5">
      <c r="A17" s="84"/>
      <c r="B17" s="83" t="s">
        <v>143</v>
      </c>
      <c r="C17" s="83" t="s">
        <v>171</v>
      </c>
      <c r="D17" s="83" t="s">
        <v>147</v>
      </c>
      <c r="E17" s="142"/>
      <c r="F17" s="142"/>
      <c r="G17" s="15"/>
      <c r="H17" s="15">
        <v>7</v>
      </c>
      <c r="I17" s="15">
        <v>2</v>
      </c>
      <c r="J17" s="15"/>
      <c r="K17" s="15"/>
      <c r="L17" s="15"/>
      <c r="M17" s="15">
        <v>1</v>
      </c>
      <c r="N17" s="15">
        <v>3</v>
      </c>
      <c r="O17" s="15"/>
      <c r="P17" s="15"/>
      <c r="Q17" s="15"/>
      <c r="R17" s="18">
        <f t="shared" si="0"/>
        <v>13</v>
      </c>
    </row>
    <row r="18" spans="1:18" ht="22.5" customHeight="1" x14ac:dyDescent="0.5">
      <c r="A18" s="84"/>
      <c r="B18" s="83" t="s">
        <v>1002</v>
      </c>
      <c r="C18" s="83" t="s">
        <v>978</v>
      </c>
      <c r="D18" s="83" t="s">
        <v>471</v>
      </c>
      <c r="E18" s="142"/>
      <c r="F18" s="142"/>
      <c r="G18" s="15"/>
      <c r="H18" s="15">
        <v>2</v>
      </c>
      <c r="I18" s="15"/>
      <c r="J18" s="15"/>
      <c r="K18" s="15"/>
      <c r="L18" s="15"/>
      <c r="M18" s="15"/>
      <c r="N18" s="15">
        <v>5</v>
      </c>
      <c r="O18" s="15"/>
      <c r="P18" s="15"/>
      <c r="Q18" s="15">
        <v>1</v>
      </c>
      <c r="R18" s="18">
        <f t="shared" si="0"/>
        <v>8</v>
      </c>
    </row>
    <row r="19" spans="1:18" ht="22.5" customHeight="1" x14ac:dyDescent="0.5">
      <c r="A19" s="84"/>
      <c r="B19" s="85" t="s">
        <v>1259</v>
      </c>
      <c r="C19" s="85" t="s">
        <v>1260</v>
      </c>
      <c r="D19" s="85" t="s">
        <v>1430</v>
      </c>
      <c r="E19" s="142"/>
      <c r="F19" s="142"/>
      <c r="G19" s="15">
        <v>1</v>
      </c>
      <c r="H19" s="15">
        <v>9</v>
      </c>
      <c r="I19" s="15"/>
      <c r="J19" s="15"/>
      <c r="K19" s="15"/>
      <c r="L19" s="15"/>
      <c r="M19" s="15">
        <v>4</v>
      </c>
      <c r="N19" s="15">
        <v>11</v>
      </c>
      <c r="O19" s="15"/>
      <c r="P19" s="15">
        <v>7</v>
      </c>
      <c r="Q19" s="15">
        <v>5</v>
      </c>
      <c r="R19" s="18">
        <f t="shared" si="0"/>
        <v>37</v>
      </c>
    </row>
    <row r="20" spans="1:18" ht="22.5" customHeight="1" x14ac:dyDescent="0.5">
      <c r="A20" s="84"/>
      <c r="B20" s="85" t="s">
        <v>1425</v>
      </c>
      <c r="C20" s="85" t="s">
        <v>1256</v>
      </c>
      <c r="D20" s="85" t="s">
        <v>1430</v>
      </c>
      <c r="E20" s="106"/>
      <c r="F20" s="106"/>
      <c r="G20" s="15">
        <v>1</v>
      </c>
      <c r="H20" s="15">
        <v>7</v>
      </c>
      <c r="I20" s="15"/>
      <c r="J20" s="15"/>
      <c r="K20" s="15"/>
      <c r="L20" s="15"/>
      <c r="M20" s="15">
        <v>4</v>
      </c>
      <c r="N20" s="15">
        <v>9</v>
      </c>
      <c r="O20" s="15"/>
      <c r="P20" s="15"/>
      <c r="Q20" s="15"/>
      <c r="R20" s="18">
        <f t="shared" si="0"/>
        <v>21</v>
      </c>
    </row>
    <row r="21" spans="1:18" ht="22.5" customHeight="1" x14ac:dyDescent="0.5">
      <c r="A21" s="84">
        <v>4</v>
      </c>
      <c r="B21" s="85" t="s">
        <v>249</v>
      </c>
      <c r="C21" s="85" t="s">
        <v>264</v>
      </c>
      <c r="D21" s="85" t="s">
        <v>253</v>
      </c>
      <c r="E21" s="141" t="s">
        <v>192</v>
      </c>
      <c r="F21" s="141" t="s">
        <v>71</v>
      </c>
      <c r="G21" s="15">
        <v>1</v>
      </c>
      <c r="H21" s="15">
        <v>7</v>
      </c>
      <c r="I21" s="15">
        <v>4</v>
      </c>
      <c r="J21" s="15"/>
      <c r="K21" s="15"/>
      <c r="L21" s="15"/>
      <c r="M21" s="15">
        <v>7</v>
      </c>
      <c r="N21" s="15">
        <v>30</v>
      </c>
      <c r="O21" s="15"/>
      <c r="P21" s="15">
        <v>9</v>
      </c>
      <c r="Q21" s="15">
        <v>10</v>
      </c>
      <c r="R21" s="18">
        <f t="shared" si="0"/>
        <v>68</v>
      </c>
    </row>
    <row r="22" spans="1:18" ht="22.5" customHeight="1" x14ac:dyDescent="0.5">
      <c r="A22" s="84"/>
      <c r="B22" s="83" t="s">
        <v>142</v>
      </c>
      <c r="C22" s="83" t="s">
        <v>1129</v>
      </c>
      <c r="D22" s="83" t="s">
        <v>147</v>
      </c>
      <c r="E22" s="142"/>
      <c r="F22" s="142"/>
      <c r="G22" s="15">
        <v>1</v>
      </c>
      <c r="H22" s="15">
        <v>6</v>
      </c>
      <c r="I22" s="15"/>
      <c r="J22" s="15"/>
      <c r="K22" s="15"/>
      <c r="L22" s="15"/>
      <c r="M22" s="15">
        <v>3</v>
      </c>
      <c r="N22" s="15">
        <v>23</v>
      </c>
      <c r="O22" s="15"/>
      <c r="P22" s="15">
        <v>20</v>
      </c>
      <c r="Q22" s="15">
        <v>14</v>
      </c>
      <c r="R22" s="18">
        <f t="shared" si="0"/>
        <v>67</v>
      </c>
    </row>
    <row r="23" spans="1:18" ht="22.5" customHeight="1" x14ac:dyDescent="0.5">
      <c r="A23" s="84"/>
      <c r="B23" s="85" t="s">
        <v>1051</v>
      </c>
      <c r="C23" s="85" t="s">
        <v>1033</v>
      </c>
      <c r="D23" s="85" t="s">
        <v>779</v>
      </c>
      <c r="E23" s="142"/>
      <c r="F23" s="142"/>
      <c r="G23" s="15"/>
      <c r="H23" s="15">
        <v>9</v>
      </c>
      <c r="I23" s="15">
        <v>4</v>
      </c>
      <c r="J23" s="15"/>
      <c r="K23" s="15"/>
      <c r="L23" s="15"/>
      <c r="M23" s="15">
        <v>2</v>
      </c>
      <c r="N23" s="15">
        <v>30</v>
      </c>
      <c r="O23" s="15"/>
      <c r="P23" s="15">
        <v>10</v>
      </c>
      <c r="Q23" s="15"/>
      <c r="R23" s="18">
        <f t="shared" si="0"/>
        <v>55</v>
      </c>
    </row>
    <row r="24" spans="1:18" ht="22.5" customHeight="1" x14ac:dyDescent="0.5">
      <c r="A24" s="84"/>
      <c r="B24" s="83" t="s">
        <v>1228</v>
      </c>
      <c r="C24" s="83" t="s">
        <v>1230</v>
      </c>
      <c r="D24" s="83" t="s">
        <v>1231</v>
      </c>
      <c r="E24" s="142"/>
      <c r="F24" s="142"/>
      <c r="G24" s="15"/>
      <c r="H24" s="15">
        <v>2</v>
      </c>
      <c r="I24" s="15">
        <v>1</v>
      </c>
      <c r="J24" s="15"/>
      <c r="K24" s="15"/>
      <c r="L24" s="15"/>
      <c r="M24" s="15">
        <v>2</v>
      </c>
      <c r="N24" s="15">
        <v>19</v>
      </c>
      <c r="O24" s="15"/>
      <c r="P24" s="15">
        <v>13</v>
      </c>
      <c r="Q24" s="15">
        <v>7</v>
      </c>
      <c r="R24" s="18">
        <f t="shared" si="0"/>
        <v>44</v>
      </c>
    </row>
    <row r="25" spans="1:18" ht="22.5" customHeight="1" x14ac:dyDescent="0.5">
      <c r="A25" s="84"/>
      <c r="B25" s="85" t="s">
        <v>1224</v>
      </c>
      <c r="C25" s="85" t="s">
        <v>950</v>
      </c>
      <c r="D25" s="85" t="s">
        <v>1231</v>
      </c>
      <c r="E25" s="142"/>
      <c r="F25" s="142"/>
      <c r="G25" s="15"/>
      <c r="H25" s="15">
        <v>8</v>
      </c>
      <c r="I25" s="15"/>
      <c r="J25" s="15"/>
      <c r="K25" s="15"/>
      <c r="L25" s="15"/>
      <c r="M25" s="15">
        <v>2</v>
      </c>
      <c r="N25" s="15">
        <v>11</v>
      </c>
      <c r="O25" s="15"/>
      <c r="P25" s="15">
        <v>2</v>
      </c>
      <c r="Q25" s="15"/>
      <c r="R25" s="18">
        <f t="shared" si="0"/>
        <v>23</v>
      </c>
    </row>
    <row r="26" spans="1:18" ht="22.5" customHeight="1" x14ac:dyDescent="0.5">
      <c r="A26" s="84">
        <v>5</v>
      </c>
      <c r="B26" s="85" t="s">
        <v>252</v>
      </c>
      <c r="C26" s="85" t="s">
        <v>266</v>
      </c>
      <c r="D26" s="85" t="s">
        <v>253</v>
      </c>
      <c r="E26" s="141" t="s">
        <v>193</v>
      </c>
      <c r="F26" s="141" t="s">
        <v>75</v>
      </c>
      <c r="G26" s="15"/>
      <c r="H26" s="15">
        <v>14</v>
      </c>
      <c r="I26" s="15"/>
      <c r="J26" s="15"/>
      <c r="K26" s="15"/>
      <c r="L26" s="15"/>
      <c r="M26" s="15">
        <v>3</v>
      </c>
      <c r="N26" s="15">
        <v>12</v>
      </c>
      <c r="O26" s="15"/>
      <c r="P26" s="15">
        <v>2</v>
      </c>
      <c r="Q26" s="15">
        <v>2</v>
      </c>
      <c r="R26" s="18">
        <f t="shared" si="0"/>
        <v>33</v>
      </c>
    </row>
    <row r="27" spans="1:18" ht="22.5" customHeight="1" x14ac:dyDescent="0.5">
      <c r="A27" s="84"/>
      <c r="B27" s="85" t="s">
        <v>1080</v>
      </c>
      <c r="C27" s="85" t="s">
        <v>978</v>
      </c>
      <c r="D27" s="85" t="s">
        <v>147</v>
      </c>
      <c r="E27" s="142"/>
      <c r="F27" s="142"/>
      <c r="G27" s="15">
        <v>1</v>
      </c>
      <c r="H27" s="15">
        <v>8</v>
      </c>
      <c r="I27" s="15"/>
      <c r="J27" s="15"/>
      <c r="K27" s="15"/>
      <c r="L27" s="15"/>
      <c r="M27" s="15">
        <v>1</v>
      </c>
      <c r="N27" s="15">
        <v>14</v>
      </c>
      <c r="O27" s="15"/>
      <c r="P27" s="15">
        <v>3</v>
      </c>
      <c r="Q27" s="15">
        <v>15</v>
      </c>
      <c r="R27" s="18">
        <f t="shared" si="0"/>
        <v>42</v>
      </c>
    </row>
    <row r="28" spans="1:18" ht="22.5" customHeight="1" x14ac:dyDescent="0.5">
      <c r="A28" s="84"/>
      <c r="B28" s="83" t="s">
        <v>487</v>
      </c>
      <c r="C28" s="83" t="s">
        <v>489</v>
      </c>
      <c r="D28" s="83" t="s">
        <v>471</v>
      </c>
      <c r="E28" s="142"/>
      <c r="F28" s="142"/>
      <c r="G28" s="15"/>
      <c r="H28" s="15">
        <v>9</v>
      </c>
      <c r="I28" s="15"/>
      <c r="J28" s="15"/>
      <c r="K28" s="15"/>
      <c r="L28" s="15"/>
      <c r="M28" s="15"/>
      <c r="N28" s="15">
        <v>8</v>
      </c>
      <c r="O28" s="15"/>
      <c r="P28" s="15"/>
      <c r="Q28" s="15">
        <v>1</v>
      </c>
      <c r="R28" s="18">
        <f t="shared" si="0"/>
        <v>18</v>
      </c>
    </row>
    <row r="29" spans="1:18" ht="22.5" customHeight="1" x14ac:dyDescent="0.5">
      <c r="A29" s="84"/>
      <c r="B29" s="85" t="s">
        <v>1264</v>
      </c>
      <c r="C29" s="85" t="s">
        <v>950</v>
      </c>
      <c r="D29" s="85" t="s">
        <v>1430</v>
      </c>
      <c r="E29" s="142"/>
      <c r="F29" s="142"/>
      <c r="G29" s="15">
        <v>1</v>
      </c>
      <c r="H29" s="15">
        <v>10</v>
      </c>
      <c r="I29" s="15"/>
      <c r="J29" s="15"/>
      <c r="K29" s="15"/>
      <c r="L29" s="15"/>
      <c r="M29" s="15">
        <v>6</v>
      </c>
      <c r="N29" s="15">
        <v>11</v>
      </c>
      <c r="O29" s="15"/>
      <c r="P29" s="15">
        <v>3</v>
      </c>
      <c r="Q29" s="15">
        <v>18</v>
      </c>
      <c r="R29" s="18">
        <f t="shared" si="0"/>
        <v>49</v>
      </c>
    </row>
    <row r="30" spans="1:18" ht="22.5" customHeight="1" x14ac:dyDescent="0.5">
      <c r="A30" s="84"/>
      <c r="B30" s="83" t="s">
        <v>1433</v>
      </c>
      <c r="C30" s="83" t="s">
        <v>950</v>
      </c>
      <c r="D30" s="83" t="s">
        <v>1430</v>
      </c>
      <c r="E30" s="142"/>
      <c r="F30" s="142"/>
      <c r="G30" s="15">
        <v>1</v>
      </c>
      <c r="H30" s="15">
        <v>4</v>
      </c>
      <c r="I30" s="15"/>
      <c r="J30" s="15"/>
      <c r="K30" s="15"/>
      <c r="L30" s="15"/>
      <c r="M30" s="15"/>
      <c r="N30" s="15">
        <v>2</v>
      </c>
      <c r="O30" s="15"/>
      <c r="P30" s="15">
        <v>5</v>
      </c>
      <c r="Q30" s="15">
        <v>4</v>
      </c>
      <c r="R30" s="18">
        <f t="shared" si="0"/>
        <v>16</v>
      </c>
    </row>
    <row r="31" spans="1:18" ht="22.5" customHeight="1" x14ac:dyDescent="0.5">
      <c r="A31" s="84">
        <v>6</v>
      </c>
      <c r="B31" s="85" t="s">
        <v>262</v>
      </c>
      <c r="C31" s="85" t="s">
        <v>261</v>
      </c>
      <c r="D31" s="85" t="s">
        <v>253</v>
      </c>
      <c r="E31" s="141" t="s">
        <v>109</v>
      </c>
      <c r="F31" s="141" t="s">
        <v>110</v>
      </c>
      <c r="G31" s="15">
        <v>1</v>
      </c>
      <c r="H31" s="15">
        <v>12</v>
      </c>
      <c r="I31" s="15">
        <v>2</v>
      </c>
      <c r="J31" s="15"/>
      <c r="K31" s="15"/>
      <c r="L31" s="15"/>
      <c r="M31" s="15">
        <v>2</v>
      </c>
      <c r="N31" s="15">
        <v>10</v>
      </c>
      <c r="O31" s="15"/>
      <c r="P31" s="15"/>
      <c r="Q31" s="15">
        <v>9</v>
      </c>
      <c r="R31" s="18">
        <f t="shared" si="0"/>
        <v>36</v>
      </c>
    </row>
    <row r="32" spans="1:18" ht="22.5" customHeight="1" x14ac:dyDescent="0.5">
      <c r="A32" s="84"/>
      <c r="B32" s="85" t="s">
        <v>1077</v>
      </c>
      <c r="C32" s="85" t="s">
        <v>1079</v>
      </c>
      <c r="D32" s="85" t="s">
        <v>147</v>
      </c>
      <c r="E32" s="142"/>
      <c r="F32" s="142"/>
      <c r="G32" s="15">
        <v>7</v>
      </c>
      <c r="H32" s="15">
        <v>29</v>
      </c>
      <c r="I32" s="15"/>
      <c r="J32" s="15"/>
      <c r="K32" s="15"/>
      <c r="L32" s="15"/>
      <c r="M32" s="15"/>
      <c r="N32" s="15">
        <v>8</v>
      </c>
      <c r="O32" s="15"/>
      <c r="P32" s="15">
        <v>5</v>
      </c>
      <c r="Q32" s="15">
        <v>8</v>
      </c>
      <c r="R32" s="18">
        <f t="shared" si="0"/>
        <v>57</v>
      </c>
    </row>
    <row r="33" spans="1:18" ht="22.5" customHeight="1" x14ac:dyDescent="0.5">
      <c r="A33" s="84"/>
      <c r="B33" s="83" t="s">
        <v>473</v>
      </c>
      <c r="C33" s="83" t="s">
        <v>476</v>
      </c>
      <c r="D33" s="83" t="s">
        <v>471</v>
      </c>
      <c r="E33" s="142"/>
      <c r="F33" s="142"/>
      <c r="G33" s="15">
        <v>2</v>
      </c>
      <c r="H33" s="15">
        <v>17</v>
      </c>
      <c r="I33" s="15"/>
      <c r="J33" s="15"/>
      <c r="K33" s="15"/>
      <c r="L33" s="15"/>
      <c r="M33" s="15"/>
      <c r="N33" s="15">
        <v>3</v>
      </c>
      <c r="O33" s="15"/>
      <c r="P33" s="15"/>
      <c r="Q33" s="15">
        <v>3</v>
      </c>
      <c r="R33" s="18">
        <f t="shared" si="0"/>
        <v>25</v>
      </c>
    </row>
    <row r="34" spans="1:18" ht="22.5" customHeight="1" x14ac:dyDescent="0.5">
      <c r="A34" s="84"/>
      <c r="B34" s="85" t="s">
        <v>1225</v>
      </c>
      <c r="C34" s="85" t="s">
        <v>950</v>
      </c>
      <c r="D34" s="85" t="s">
        <v>1231</v>
      </c>
      <c r="E34" s="142"/>
      <c r="F34" s="142"/>
      <c r="G34" s="17">
        <v>2</v>
      </c>
      <c r="H34" s="17">
        <v>17</v>
      </c>
      <c r="I34" s="17"/>
      <c r="J34" s="17"/>
      <c r="K34" s="17"/>
      <c r="L34" s="17"/>
      <c r="M34" s="17">
        <v>4</v>
      </c>
      <c r="N34" s="17">
        <v>7</v>
      </c>
      <c r="O34" s="17"/>
      <c r="P34" s="17">
        <v>9</v>
      </c>
      <c r="Q34" s="17">
        <v>8</v>
      </c>
      <c r="R34" s="18">
        <f t="shared" si="0"/>
        <v>47</v>
      </c>
    </row>
    <row r="35" spans="1:18" ht="22.5" customHeight="1" x14ac:dyDescent="0.5">
      <c r="A35" s="84"/>
      <c r="B35" s="83" t="s">
        <v>1427</v>
      </c>
      <c r="C35" s="83" t="s">
        <v>1229</v>
      </c>
      <c r="D35" s="83" t="s">
        <v>1231</v>
      </c>
      <c r="E35" s="142"/>
      <c r="F35" s="142"/>
      <c r="G35" s="17">
        <v>2</v>
      </c>
      <c r="H35" s="17">
        <v>1</v>
      </c>
      <c r="I35" s="17"/>
      <c r="J35" s="17"/>
      <c r="K35" s="17"/>
      <c r="L35" s="17"/>
      <c r="M35" s="17">
        <v>2</v>
      </c>
      <c r="N35" s="17">
        <v>8</v>
      </c>
      <c r="O35" s="17"/>
      <c r="P35" s="17">
        <v>5</v>
      </c>
      <c r="Q35" s="17"/>
      <c r="R35" s="18">
        <f t="shared" si="0"/>
        <v>18</v>
      </c>
    </row>
    <row r="36" spans="1:18" ht="22.5" customHeight="1" x14ac:dyDescent="0.5">
      <c r="A36" s="84">
        <v>7</v>
      </c>
      <c r="B36" s="85" t="s">
        <v>531</v>
      </c>
      <c r="C36" s="85" t="s">
        <v>533</v>
      </c>
      <c r="D36" s="85" t="s">
        <v>140</v>
      </c>
      <c r="E36" s="141" t="s">
        <v>198</v>
      </c>
      <c r="F36" s="141" t="s">
        <v>113</v>
      </c>
      <c r="G36" s="15">
        <v>1</v>
      </c>
      <c r="H36" s="15">
        <v>5</v>
      </c>
      <c r="I36" s="15"/>
      <c r="J36" s="15"/>
      <c r="K36" s="15"/>
      <c r="L36" s="15"/>
      <c r="M36" s="15"/>
      <c r="N36" s="15">
        <v>12</v>
      </c>
      <c r="O36" s="15"/>
      <c r="P36" s="15"/>
      <c r="Q36" s="15"/>
      <c r="R36" s="18">
        <f t="shared" si="0"/>
        <v>18</v>
      </c>
    </row>
    <row r="37" spans="1:18" ht="22.5" customHeight="1" x14ac:dyDescent="0.5">
      <c r="A37" s="84"/>
      <c r="B37" s="85" t="s">
        <v>558</v>
      </c>
      <c r="C37" s="85" t="s">
        <v>151</v>
      </c>
      <c r="D37" s="85" t="s">
        <v>147</v>
      </c>
      <c r="E37" s="142"/>
      <c r="F37" s="142"/>
      <c r="G37" s="15"/>
      <c r="H37" s="15">
        <v>10</v>
      </c>
      <c r="I37" s="15">
        <v>1</v>
      </c>
      <c r="J37" s="15"/>
      <c r="K37" s="15"/>
      <c r="L37" s="15"/>
      <c r="M37" s="15">
        <v>1</v>
      </c>
      <c r="N37" s="15">
        <v>8</v>
      </c>
      <c r="O37" s="15"/>
      <c r="P37" s="15">
        <v>8</v>
      </c>
      <c r="Q37" s="15"/>
      <c r="R37" s="18">
        <f t="shared" si="0"/>
        <v>28</v>
      </c>
    </row>
    <row r="38" spans="1:18" ht="22.5" customHeight="1" x14ac:dyDescent="0.5">
      <c r="A38" s="84"/>
      <c r="B38" s="85" t="s">
        <v>1107</v>
      </c>
      <c r="C38" s="85" t="s">
        <v>472</v>
      </c>
      <c r="D38" s="85" t="s">
        <v>471</v>
      </c>
      <c r="E38" s="142"/>
      <c r="F38" s="142"/>
      <c r="G38" s="15">
        <v>1</v>
      </c>
      <c r="H38" s="15">
        <v>11</v>
      </c>
      <c r="I38" s="15"/>
      <c r="J38" s="15"/>
      <c r="K38" s="15"/>
      <c r="L38" s="15"/>
      <c r="M38" s="15">
        <v>1</v>
      </c>
      <c r="N38" s="15">
        <v>13</v>
      </c>
      <c r="O38" s="15"/>
      <c r="P38" s="15"/>
      <c r="Q38" s="15">
        <v>1</v>
      </c>
      <c r="R38" s="18">
        <f t="shared" si="0"/>
        <v>27</v>
      </c>
    </row>
    <row r="39" spans="1:18" ht="22.5" customHeight="1" x14ac:dyDescent="0.5">
      <c r="A39" s="84"/>
      <c r="B39" s="83" t="s">
        <v>1226</v>
      </c>
      <c r="C39" s="83" t="s">
        <v>950</v>
      </c>
      <c r="D39" s="83" t="s">
        <v>1231</v>
      </c>
      <c r="E39" s="142"/>
      <c r="F39" s="142"/>
      <c r="G39" s="15">
        <v>2</v>
      </c>
      <c r="H39" s="15">
        <v>26</v>
      </c>
      <c r="I39" s="15"/>
      <c r="J39" s="15"/>
      <c r="K39" s="15"/>
      <c r="L39" s="15"/>
      <c r="M39" s="15">
        <v>1</v>
      </c>
      <c r="N39" s="15">
        <v>26</v>
      </c>
      <c r="O39" s="15"/>
      <c r="P39" s="15"/>
      <c r="Q39" s="15">
        <v>23</v>
      </c>
      <c r="R39" s="18">
        <f t="shared" si="0"/>
        <v>78</v>
      </c>
    </row>
    <row r="40" spans="1:18" ht="22.5" customHeight="1" x14ac:dyDescent="0.5">
      <c r="A40" s="84"/>
      <c r="B40" s="83" t="s">
        <v>1228</v>
      </c>
      <c r="C40" s="83" t="s">
        <v>1230</v>
      </c>
      <c r="D40" s="83" t="s">
        <v>1231</v>
      </c>
      <c r="E40" s="142"/>
      <c r="F40" s="142"/>
      <c r="G40" s="15"/>
      <c r="H40" s="15">
        <v>6</v>
      </c>
      <c r="I40" s="15"/>
      <c r="J40" s="15"/>
      <c r="K40" s="15"/>
      <c r="L40" s="15"/>
      <c r="M40" s="15">
        <v>2</v>
      </c>
      <c r="N40" s="15">
        <v>8</v>
      </c>
      <c r="O40" s="15"/>
      <c r="P40" s="15">
        <v>4</v>
      </c>
      <c r="Q40" s="15">
        <v>4</v>
      </c>
      <c r="R40" s="18">
        <f t="shared" si="0"/>
        <v>24</v>
      </c>
    </row>
    <row r="41" spans="1:18" ht="22.5" customHeight="1" x14ac:dyDescent="0.5">
      <c r="A41" s="84">
        <v>8</v>
      </c>
      <c r="B41" s="83" t="s">
        <v>81</v>
      </c>
      <c r="C41" s="83" t="s">
        <v>82</v>
      </c>
      <c r="D41" s="83" t="s">
        <v>53</v>
      </c>
      <c r="E41" s="141" t="s">
        <v>200</v>
      </c>
      <c r="F41" s="141" t="s">
        <v>116</v>
      </c>
      <c r="G41" s="15"/>
      <c r="H41" s="15">
        <v>15</v>
      </c>
      <c r="I41" s="15"/>
      <c r="J41" s="15"/>
      <c r="K41" s="15"/>
      <c r="L41" s="15"/>
      <c r="M41" s="15"/>
      <c r="N41" s="15">
        <v>2</v>
      </c>
      <c r="O41" s="15"/>
      <c r="P41" s="15"/>
      <c r="Q41" s="15"/>
      <c r="R41" s="18">
        <f t="shared" si="0"/>
        <v>17</v>
      </c>
    </row>
    <row r="42" spans="1:18" ht="22.5" customHeight="1" x14ac:dyDescent="0.5">
      <c r="A42" s="84"/>
      <c r="B42" s="83" t="s">
        <v>909</v>
      </c>
      <c r="C42" s="83" t="s">
        <v>918</v>
      </c>
      <c r="D42" s="83" t="s">
        <v>147</v>
      </c>
      <c r="E42" s="142"/>
      <c r="F42" s="142"/>
      <c r="G42" s="15"/>
      <c r="H42" s="15">
        <v>6</v>
      </c>
      <c r="I42" s="15"/>
      <c r="J42" s="15"/>
      <c r="K42" s="15"/>
      <c r="L42" s="15"/>
      <c r="M42" s="15"/>
      <c r="N42" s="15">
        <v>8</v>
      </c>
      <c r="O42" s="15"/>
      <c r="P42" s="15">
        <v>2</v>
      </c>
      <c r="Q42" s="15"/>
      <c r="R42" s="18">
        <f t="shared" si="0"/>
        <v>16</v>
      </c>
    </row>
    <row r="43" spans="1:18" ht="22.5" customHeight="1" x14ac:dyDescent="0.5">
      <c r="A43" s="84"/>
      <c r="B43" s="83" t="s">
        <v>787</v>
      </c>
      <c r="C43" s="83" t="s">
        <v>782</v>
      </c>
      <c r="D43" s="83" t="s">
        <v>779</v>
      </c>
      <c r="E43" s="142"/>
      <c r="F43" s="142"/>
      <c r="G43" s="15"/>
      <c r="H43" s="15">
        <v>19</v>
      </c>
      <c r="I43" s="15"/>
      <c r="J43" s="15"/>
      <c r="K43" s="15"/>
      <c r="L43" s="15"/>
      <c r="M43" s="15">
        <v>1</v>
      </c>
      <c r="N43" s="15">
        <v>12</v>
      </c>
      <c r="O43" s="15"/>
      <c r="P43" s="15"/>
      <c r="Q43" s="15">
        <v>8</v>
      </c>
      <c r="R43" s="18">
        <f t="shared" si="0"/>
        <v>40</v>
      </c>
    </row>
    <row r="44" spans="1:18" ht="22.5" customHeight="1" x14ac:dyDescent="0.5">
      <c r="A44" s="84"/>
      <c r="B44" s="85" t="s">
        <v>1224</v>
      </c>
      <c r="C44" s="85" t="s">
        <v>950</v>
      </c>
      <c r="D44" s="85" t="s">
        <v>1231</v>
      </c>
      <c r="E44" s="142"/>
      <c r="F44" s="142"/>
      <c r="G44" s="15">
        <v>2</v>
      </c>
      <c r="H44" s="15">
        <v>15</v>
      </c>
      <c r="I44" s="15"/>
      <c r="J44" s="15"/>
      <c r="K44" s="15"/>
      <c r="L44" s="15"/>
      <c r="M44" s="15"/>
      <c r="N44" s="15">
        <v>7</v>
      </c>
      <c r="O44" s="15"/>
      <c r="P44" s="15"/>
      <c r="Q44" s="15"/>
      <c r="R44" s="18">
        <f t="shared" si="0"/>
        <v>24</v>
      </c>
    </row>
    <row r="45" spans="1:18" ht="22.5" customHeight="1" x14ac:dyDescent="0.5">
      <c r="A45" s="84"/>
      <c r="B45" s="85" t="s">
        <v>1227</v>
      </c>
      <c r="C45" s="85" t="s">
        <v>1229</v>
      </c>
      <c r="D45" s="85" t="s">
        <v>1231</v>
      </c>
      <c r="E45" s="106"/>
      <c r="F45" s="106"/>
      <c r="G45" s="15"/>
      <c r="H45" s="15">
        <v>11</v>
      </c>
      <c r="I45" s="15">
        <v>2</v>
      </c>
      <c r="J45" s="15"/>
      <c r="K45" s="15"/>
      <c r="L45" s="15"/>
      <c r="M45" s="15">
        <v>1</v>
      </c>
      <c r="N45" s="15">
        <v>9</v>
      </c>
      <c r="O45" s="15"/>
      <c r="P45" s="15">
        <v>3</v>
      </c>
      <c r="Q45" s="15"/>
      <c r="R45" s="18">
        <f t="shared" si="0"/>
        <v>26</v>
      </c>
    </row>
    <row r="46" spans="1:18" ht="22.5" customHeight="1" x14ac:dyDescent="0.5">
      <c r="A46" s="84">
        <v>9</v>
      </c>
      <c r="B46" s="85" t="s">
        <v>1400</v>
      </c>
      <c r="C46" s="85" t="s">
        <v>87</v>
      </c>
      <c r="D46" s="85" t="s">
        <v>140</v>
      </c>
      <c r="E46" s="141" t="s">
        <v>201</v>
      </c>
      <c r="F46" s="141" t="s">
        <v>130</v>
      </c>
      <c r="G46" s="15"/>
      <c r="H46" s="15">
        <v>14</v>
      </c>
      <c r="I46" s="15"/>
      <c r="J46" s="15"/>
      <c r="K46" s="15"/>
      <c r="L46" s="15"/>
      <c r="M46" s="15"/>
      <c r="N46" s="15">
        <v>5</v>
      </c>
      <c r="O46" s="15"/>
      <c r="P46" s="15"/>
      <c r="Q46" s="15">
        <v>1</v>
      </c>
      <c r="R46" s="18">
        <f t="shared" si="0"/>
        <v>20</v>
      </c>
    </row>
    <row r="47" spans="1:18" ht="22.5" customHeight="1" x14ac:dyDescent="0.5">
      <c r="A47" s="84"/>
      <c r="B47" s="85" t="s">
        <v>1105</v>
      </c>
      <c r="C47" s="85" t="s">
        <v>472</v>
      </c>
      <c r="D47" s="85" t="s">
        <v>147</v>
      </c>
      <c r="E47" s="142"/>
      <c r="F47" s="142"/>
      <c r="G47" s="15"/>
      <c r="H47" s="15">
        <v>3</v>
      </c>
      <c r="I47" s="15"/>
      <c r="J47" s="15"/>
      <c r="K47" s="15"/>
      <c r="L47" s="15"/>
      <c r="M47" s="15">
        <v>2</v>
      </c>
      <c r="N47" s="15"/>
      <c r="O47" s="15"/>
      <c r="P47" s="15"/>
      <c r="Q47" s="15"/>
      <c r="R47" s="18">
        <f t="shared" si="0"/>
        <v>5</v>
      </c>
    </row>
    <row r="48" spans="1:18" ht="22.5" customHeight="1" x14ac:dyDescent="0.5">
      <c r="A48" s="84"/>
      <c r="B48" s="85" t="s">
        <v>1413</v>
      </c>
      <c r="C48" s="85" t="s">
        <v>1414</v>
      </c>
      <c r="D48" s="85" t="s">
        <v>779</v>
      </c>
      <c r="E48" s="142"/>
      <c r="F48" s="142"/>
      <c r="G48" s="15">
        <v>1</v>
      </c>
      <c r="H48" s="15">
        <v>6</v>
      </c>
      <c r="I48" s="15"/>
      <c r="J48" s="15"/>
      <c r="K48" s="15"/>
      <c r="L48" s="15"/>
      <c r="M48" s="15">
        <v>1</v>
      </c>
      <c r="N48" s="15">
        <v>4</v>
      </c>
      <c r="O48" s="15"/>
      <c r="P48" s="15"/>
      <c r="Q48" s="15"/>
      <c r="R48" s="18">
        <f t="shared" si="0"/>
        <v>12</v>
      </c>
    </row>
    <row r="49" spans="1:22" ht="22.5" customHeight="1" x14ac:dyDescent="0.5">
      <c r="A49" s="84"/>
      <c r="B49" s="85" t="s">
        <v>1227</v>
      </c>
      <c r="C49" s="85" t="s">
        <v>1229</v>
      </c>
      <c r="D49" s="85" t="s">
        <v>1231</v>
      </c>
      <c r="E49" s="142"/>
      <c r="F49" s="142"/>
      <c r="G49" s="15">
        <v>3</v>
      </c>
      <c r="H49" s="15">
        <v>6</v>
      </c>
      <c r="I49" s="15"/>
      <c r="J49" s="15"/>
      <c r="K49" s="15"/>
      <c r="L49" s="15"/>
      <c r="M49" s="15"/>
      <c r="N49" s="15">
        <v>21</v>
      </c>
      <c r="O49" s="15"/>
      <c r="P49" s="15">
        <v>6</v>
      </c>
      <c r="Q49" s="15">
        <v>1</v>
      </c>
      <c r="R49" s="18">
        <f t="shared" si="0"/>
        <v>37</v>
      </c>
      <c r="V49" s="2" t="s">
        <v>208</v>
      </c>
    </row>
    <row r="50" spans="1:22" ht="22.5" customHeight="1" x14ac:dyDescent="0.5">
      <c r="A50" s="84"/>
      <c r="B50" s="83" t="s">
        <v>1226</v>
      </c>
      <c r="C50" s="83" t="s">
        <v>950</v>
      </c>
      <c r="D50" s="83" t="s">
        <v>1231</v>
      </c>
      <c r="E50" s="142"/>
      <c r="F50" s="142"/>
      <c r="G50" s="15">
        <v>1</v>
      </c>
      <c r="H50" s="15">
        <v>17</v>
      </c>
      <c r="I50" s="15"/>
      <c r="J50" s="15"/>
      <c r="K50" s="15"/>
      <c r="L50" s="15"/>
      <c r="M50" s="15"/>
      <c r="N50" s="15">
        <v>10</v>
      </c>
      <c r="O50" s="15"/>
      <c r="P50" s="15">
        <v>1</v>
      </c>
      <c r="Q50" s="15">
        <v>7</v>
      </c>
      <c r="R50" s="18">
        <f t="shared" si="0"/>
        <v>36</v>
      </c>
    </row>
    <row r="51" spans="1:22" ht="22.5" customHeight="1" x14ac:dyDescent="0.5">
      <c r="A51" s="84">
        <v>10</v>
      </c>
      <c r="B51" s="85" t="s">
        <v>250</v>
      </c>
      <c r="C51" s="85" t="s">
        <v>265</v>
      </c>
      <c r="D51" s="85" t="s">
        <v>253</v>
      </c>
      <c r="E51" s="149" t="s">
        <v>275</v>
      </c>
      <c r="F51" s="146" t="s">
        <v>881</v>
      </c>
      <c r="G51" s="4">
        <v>2</v>
      </c>
      <c r="H51" s="4">
        <v>18</v>
      </c>
      <c r="I51" s="4">
        <v>6</v>
      </c>
      <c r="J51" s="4"/>
      <c r="K51" s="4"/>
      <c r="L51" s="4"/>
      <c r="M51" s="4">
        <v>10</v>
      </c>
      <c r="N51" s="4">
        <v>19</v>
      </c>
      <c r="O51" s="4"/>
      <c r="P51" s="4">
        <v>1</v>
      </c>
      <c r="Q51" s="4">
        <v>4</v>
      </c>
      <c r="R51" s="18">
        <f t="shared" si="0"/>
        <v>60</v>
      </c>
    </row>
    <row r="52" spans="1:22" ht="22.5" customHeight="1" x14ac:dyDescent="0.5">
      <c r="A52" s="84"/>
      <c r="B52" s="83" t="s">
        <v>1407</v>
      </c>
      <c r="C52" s="83" t="s">
        <v>1408</v>
      </c>
      <c r="D52" s="83" t="s">
        <v>147</v>
      </c>
      <c r="E52" s="150"/>
      <c r="F52" s="147"/>
      <c r="G52" s="4"/>
      <c r="H52" s="4">
        <v>1</v>
      </c>
      <c r="I52" s="4"/>
      <c r="J52" s="4"/>
      <c r="K52" s="4"/>
      <c r="L52" s="4"/>
      <c r="M52" s="4">
        <v>3</v>
      </c>
      <c r="N52" s="4">
        <v>10</v>
      </c>
      <c r="O52" s="4"/>
      <c r="P52" s="4"/>
      <c r="Q52" s="4">
        <v>3</v>
      </c>
      <c r="R52" s="18">
        <f t="shared" si="0"/>
        <v>17</v>
      </c>
    </row>
    <row r="53" spans="1:22" ht="22.5" customHeight="1" x14ac:dyDescent="0.5">
      <c r="A53" s="84"/>
      <c r="B53" s="85" t="s">
        <v>484</v>
      </c>
      <c r="C53" s="85" t="s">
        <v>1419</v>
      </c>
      <c r="D53" s="85" t="s">
        <v>471</v>
      </c>
      <c r="E53" s="150"/>
      <c r="F53" s="147"/>
      <c r="G53" s="4">
        <v>5</v>
      </c>
      <c r="H53" s="4">
        <v>18</v>
      </c>
      <c r="I53" s="4"/>
      <c r="J53" s="4"/>
      <c r="K53" s="4"/>
      <c r="L53" s="4"/>
      <c r="M53" s="4">
        <v>10</v>
      </c>
      <c r="N53" s="4">
        <v>14</v>
      </c>
      <c r="O53" s="4"/>
      <c r="P53" s="4">
        <v>15</v>
      </c>
      <c r="Q53" s="4">
        <v>19</v>
      </c>
      <c r="R53" s="18">
        <f t="shared" si="0"/>
        <v>81</v>
      </c>
    </row>
    <row r="54" spans="1:22" ht="22.5" customHeight="1" x14ac:dyDescent="0.5">
      <c r="A54" s="84"/>
      <c r="B54" s="83" t="s">
        <v>981</v>
      </c>
      <c r="C54" s="83" t="s">
        <v>1423</v>
      </c>
      <c r="D54" s="83" t="s">
        <v>1008</v>
      </c>
      <c r="E54" s="150"/>
      <c r="F54" s="147"/>
      <c r="G54" s="4">
        <v>3</v>
      </c>
      <c r="H54" s="4">
        <v>19</v>
      </c>
      <c r="I54" s="4">
        <v>12</v>
      </c>
      <c r="J54" s="4"/>
      <c r="K54" s="4"/>
      <c r="L54" s="4"/>
      <c r="M54" s="4">
        <v>1</v>
      </c>
      <c r="N54" s="4">
        <v>8</v>
      </c>
      <c r="O54" s="4"/>
      <c r="P54" s="4">
        <v>16</v>
      </c>
      <c r="Q54" s="4">
        <v>13</v>
      </c>
      <c r="R54" s="18">
        <f t="shared" si="0"/>
        <v>72</v>
      </c>
    </row>
    <row r="55" spans="1:22" ht="22.5" customHeight="1" x14ac:dyDescent="0.5">
      <c r="A55" s="84"/>
      <c r="B55" s="83" t="s">
        <v>1257</v>
      </c>
      <c r="C55" s="83" t="s">
        <v>1256</v>
      </c>
      <c r="D55" s="83" t="s">
        <v>1430</v>
      </c>
      <c r="E55" s="150"/>
      <c r="F55" s="147"/>
      <c r="G55" s="4">
        <v>2</v>
      </c>
      <c r="H55" s="4">
        <v>10</v>
      </c>
      <c r="I55" s="4"/>
      <c r="J55" s="4"/>
      <c r="K55" s="4"/>
      <c r="L55" s="4"/>
      <c r="M55" s="4">
        <v>2</v>
      </c>
      <c r="N55" s="4">
        <v>12</v>
      </c>
      <c r="O55" s="4"/>
      <c r="P55" s="4">
        <v>21</v>
      </c>
      <c r="Q55" s="4">
        <v>11</v>
      </c>
      <c r="R55" s="18">
        <f t="shared" si="0"/>
        <v>58</v>
      </c>
    </row>
    <row r="56" spans="1:22" ht="22.5" customHeight="1" x14ac:dyDescent="0.5">
      <c r="A56" s="84">
        <v>11</v>
      </c>
      <c r="B56" s="85" t="s">
        <v>247</v>
      </c>
      <c r="C56" s="85" t="s">
        <v>261</v>
      </c>
      <c r="D56" s="85" t="s">
        <v>253</v>
      </c>
      <c r="E56" s="146" t="s">
        <v>1073</v>
      </c>
      <c r="F56" s="146" t="s">
        <v>879</v>
      </c>
      <c r="G56" s="4"/>
      <c r="H56" s="4">
        <v>39</v>
      </c>
      <c r="I56" s="4"/>
      <c r="J56" s="4"/>
      <c r="K56" s="4"/>
      <c r="L56" s="4"/>
      <c r="M56" s="4">
        <v>2</v>
      </c>
      <c r="N56" s="4">
        <v>52</v>
      </c>
      <c r="O56" s="4"/>
      <c r="P56" s="4">
        <v>2</v>
      </c>
      <c r="Q56" s="4">
        <v>71</v>
      </c>
      <c r="R56" s="18">
        <f t="shared" si="0"/>
        <v>166</v>
      </c>
    </row>
    <row r="57" spans="1:22" ht="22.5" customHeight="1" x14ac:dyDescent="0.5">
      <c r="A57" s="84"/>
      <c r="B57" s="85" t="s">
        <v>755</v>
      </c>
      <c r="C57" s="85" t="s">
        <v>577</v>
      </c>
      <c r="D57" s="85" t="s">
        <v>147</v>
      </c>
      <c r="E57" s="147"/>
      <c r="F57" s="147"/>
      <c r="G57" s="4"/>
      <c r="H57" s="4">
        <v>20</v>
      </c>
      <c r="I57" s="4">
        <v>10</v>
      </c>
      <c r="J57" s="4"/>
      <c r="K57" s="4"/>
      <c r="L57" s="4"/>
      <c r="M57" s="4"/>
      <c r="N57" s="4">
        <v>6</v>
      </c>
      <c r="O57" s="4"/>
      <c r="P57" s="4">
        <v>11</v>
      </c>
      <c r="Q57" s="4">
        <v>18</v>
      </c>
      <c r="R57" s="18">
        <f t="shared" si="0"/>
        <v>65</v>
      </c>
    </row>
    <row r="58" spans="1:22" ht="22.5" customHeight="1" x14ac:dyDescent="0.5">
      <c r="A58" s="84"/>
      <c r="B58" s="83" t="s">
        <v>1416</v>
      </c>
      <c r="C58" s="83" t="s">
        <v>965</v>
      </c>
      <c r="D58" s="83" t="s">
        <v>471</v>
      </c>
      <c r="E58" s="147"/>
      <c r="F58" s="147"/>
      <c r="G58" s="4">
        <v>2</v>
      </c>
      <c r="H58" s="4">
        <v>15</v>
      </c>
      <c r="I58" s="4"/>
      <c r="J58" s="4"/>
      <c r="K58" s="4"/>
      <c r="L58" s="4"/>
      <c r="M58" s="4"/>
      <c r="N58" s="4">
        <v>10</v>
      </c>
      <c r="O58" s="4"/>
      <c r="P58" s="4">
        <v>2</v>
      </c>
      <c r="Q58" s="4">
        <v>1</v>
      </c>
      <c r="R58" s="18">
        <f t="shared" si="0"/>
        <v>30</v>
      </c>
    </row>
    <row r="59" spans="1:22" ht="22.5" customHeight="1" x14ac:dyDescent="0.5">
      <c r="A59" s="84"/>
      <c r="B59" s="83" t="s">
        <v>1262</v>
      </c>
      <c r="C59" s="83" t="s">
        <v>950</v>
      </c>
      <c r="D59" s="83" t="s">
        <v>1430</v>
      </c>
      <c r="E59" s="147"/>
      <c r="F59" s="147"/>
      <c r="G59" s="4"/>
      <c r="H59" s="4">
        <v>6</v>
      </c>
      <c r="I59" s="4"/>
      <c r="J59" s="4"/>
      <c r="K59" s="4"/>
      <c r="L59" s="4"/>
      <c r="M59" s="4"/>
      <c r="N59" s="4">
        <v>39</v>
      </c>
      <c r="O59" s="4"/>
      <c r="P59" s="4">
        <v>13</v>
      </c>
      <c r="Q59" s="4">
        <v>8</v>
      </c>
      <c r="R59" s="18">
        <f t="shared" si="0"/>
        <v>66</v>
      </c>
    </row>
    <row r="60" spans="1:22" ht="22.5" customHeight="1" x14ac:dyDescent="0.5">
      <c r="A60" s="84"/>
      <c r="B60" s="83" t="s">
        <v>981</v>
      </c>
      <c r="C60" s="83" t="s">
        <v>1423</v>
      </c>
      <c r="D60" s="83" t="s">
        <v>1008</v>
      </c>
      <c r="E60" s="147"/>
      <c r="F60" s="147"/>
      <c r="G60" s="4"/>
      <c r="H60" s="4">
        <v>7</v>
      </c>
      <c r="I60" s="4"/>
      <c r="J60" s="4"/>
      <c r="K60" s="4"/>
      <c r="L60" s="4"/>
      <c r="M60" s="4"/>
      <c r="N60" s="4">
        <v>8</v>
      </c>
      <c r="O60" s="4"/>
      <c r="P60" s="4">
        <v>25</v>
      </c>
      <c r="Q60" s="4">
        <v>5</v>
      </c>
      <c r="R60" s="18">
        <f t="shared" si="0"/>
        <v>45</v>
      </c>
    </row>
    <row r="61" spans="1:22" ht="22.5" customHeight="1" x14ac:dyDescent="0.5">
      <c r="A61" s="84">
        <v>12</v>
      </c>
      <c r="B61" s="85" t="s">
        <v>671</v>
      </c>
      <c r="C61" s="85" t="s">
        <v>261</v>
      </c>
      <c r="D61" s="85" t="s">
        <v>253</v>
      </c>
      <c r="E61" s="126" t="s">
        <v>885</v>
      </c>
      <c r="F61" s="126" t="s">
        <v>886</v>
      </c>
      <c r="G61" s="4">
        <v>1</v>
      </c>
      <c r="H61" s="4">
        <v>12</v>
      </c>
      <c r="I61" s="4"/>
      <c r="J61" s="4"/>
      <c r="K61" s="4"/>
      <c r="L61" s="4"/>
      <c r="M61" s="4">
        <v>10</v>
      </c>
      <c r="N61" s="4">
        <v>63</v>
      </c>
      <c r="O61" s="4"/>
      <c r="P61" s="4"/>
      <c r="Q61" s="4">
        <v>20</v>
      </c>
      <c r="R61" s="18">
        <f t="shared" si="0"/>
        <v>106</v>
      </c>
    </row>
    <row r="62" spans="1:22" ht="22.5" customHeight="1" x14ac:dyDescent="0.5">
      <c r="A62" s="84"/>
      <c r="B62" s="86">
        <v>29</v>
      </c>
      <c r="C62" s="83" t="s">
        <v>472</v>
      </c>
      <c r="D62" s="83" t="s">
        <v>471</v>
      </c>
      <c r="E62" s="127"/>
      <c r="F62" s="127"/>
      <c r="G62" s="4">
        <v>2</v>
      </c>
      <c r="H62" s="4">
        <v>10</v>
      </c>
      <c r="I62" s="4"/>
      <c r="J62" s="4"/>
      <c r="K62" s="4"/>
      <c r="L62" s="4"/>
      <c r="M62" s="4">
        <v>1</v>
      </c>
      <c r="N62" s="4">
        <v>10</v>
      </c>
      <c r="O62" s="4"/>
      <c r="P62" s="4"/>
      <c r="Q62" s="4">
        <v>4</v>
      </c>
      <c r="R62" s="18">
        <f t="shared" si="0"/>
        <v>27</v>
      </c>
    </row>
    <row r="63" spans="1:22" ht="22.5" customHeight="1" x14ac:dyDescent="0.5">
      <c r="A63" s="84"/>
      <c r="B63" s="85" t="s">
        <v>790</v>
      </c>
      <c r="C63" s="85" t="s">
        <v>801</v>
      </c>
      <c r="D63" s="85" t="s">
        <v>779</v>
      </c>
      <c r="E63" s="127"/>
      <c r="F63" s="127"/>
      <c r="G63" s="4">
        <v>1</v>
      </c>
      <c r="H63" s="4">
        <v>11</v>
      </c>
      <c r="I63" s="4"/>
      <c r="J63" s="4"/>
      <c r="K63" s="4"/>
      <c r="L63" s="4"/>
      <c r="M63" s="4">
        <v>2</v>
      </c>
      <c r="N63" s="4">
        <v>4</v>
      </c>
      <c r="O63" s="4"/>
      <c r="P63" s="4">
        <v>14</v>
      </c>
      <c r="Q63" s="4">
        <v>9</v>
      </c>
      <c r="R63" s="18">
        <f t="shared" si="0"/>
        <v>41</v>
      </c>
    </row>
    <row r="64" spans="1:22" ht="22.5" customHeight="1" x14ac:dyDescent="0.5">
      <c r="A64" s="84"/>
      <c r="B64" s="83"/>
      <c r="C64" s="83"/>
      <c r="D64" s="83"/>
      <c r="E64" s="127"/>
      <c r="F64" s="12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8">
        <f t="shared" si="0"/>
        <v>0</v>
      </c>
    </row>
    <row r="65" spans="1:18" ht="22.5" customHeight="1" x14ac:dyDescent="0.5">
      <c r="A65" s="84">
        <v>13</v>
      </c>
      <c r="B65" s="83" t="s">
        <v>251</v>
      </c>
      <c r="C65" s="83" t="s">
        <v>264</v>
      </c>
      <c r="D65" s="83" t="s">
        <v>253</v>
      </c>
      <c r="E65" s="126" t="s">
        <v>1406</v>
      </c>
      <c r="F65" s="126" t="s">
        <v>132</v>
      </c>
      <c r="G65" s="4"/>
      <c r="H65" s="4">
        <v>6</v>
      </c>
      <c r="I65" s="4"/>
      <c r="J65" s="4"/>
      <c r="K65" s="4"/>
      <c r="L65" s="4"/>
      <c r="M65" s="4"/>
      <c r="N65" s="4">
        <v>8</v>
      </c>
      <c r="O65" s="4"/>
      <c r="P65" s="4"/>
      <c r="Q65" s="4">
        <v>1</v>
      </c>
      <c r="R65" s="18">
        <f t="shared" si="0"/>
        <v>15</v>
      </c>
    </row>
    <row r="66" spans="1:18" ht="22.5" customHeight="1" x14ac:dyDescent="0.5">
      <c r="A66" s="84"/>
      <c r="B66" s="85" t="s">
        <v>451</v>
      </c>
      <c r="C66" s="85" t="s">
        <v>924</v>
      </c>
      <c r="D66" s="85" t="s">
        <v>147</v>
      </c>
      <c r="E66" s="127"/>
      <c r="F66" s="127"/>
      <c r="G66" s="4">
        <v>1</v>
      </c>
      <c r="H66" s="4">
        <v>11</v>
      </c>
      <c r="I66" s="4"/>
      <c r="J66" s="4"/>
      <c r="K66" s="4"/>
      <c r="L66" s="4"/>
      <c r="M66" s="4">
        <v>2</v>
      </c>
      <c r="N66" s="4">
        <v>7</v>
      </c>
      <c r="O66" s="4"/>
      <c r="P66" s="4">
        <v>1</v>
      </c>
      <c r="Q66" s="4">
        <v>7</v>
      </c>
      <c r="R66" s="18">
        <f t="shared" si="0"/>
        <v>29</v>
      </c>
    </row>
    <row r="67" spans="1:18" ht="22.5" customHeight="1" x14ac:dyDescent="0.5">
      <c r="A67" s="84"/>
      <c r="B67" s="83" t="s">
        <v>781</v>
      </c>
      <c r="C67" s="83" t="s">
        <v>782</v>
      </c>
      <c r="D67" s="83" t="s">
        <v>779</v>
      </c>
      <c r="E67" s="127"/>
      <c r="F67" s="127"/>
      <c r="G67" s="4">
        <v>3</v>
      </c>
      <c r="H67" s="4">
        <v>18</v>
      </c>
      <c r="I67" s="4"/>
      <c r="J67" s="4"/>
      <c r="K67" s="4"/>
      <c r="L67" s="4"/>
      <c r="M67" s="4">
        <v>2</v>
      </c>
      <c r="N67" s="4">
        <v>29</v>
      </c>
      <c r="O67" s="4"/>
      <c r="P67" s="4">
        <v>8</v>
      </c>
      <c r="Q67" s="4">
        <v>26</v>
      </c>
      <c r="R67" s="18">
        <f t="shared" si="0"/>
        <v>86</v>
      </c>
    </row>
    <row r="68" spans="1:18" ht="22.5" customHeight="1" x14ac:dyDescent="0.5">
      <c r="A68" s="84"/>
      <c r="B68" s="83" t="s">
        <v>1257</v>
      </c>
      <c r="C68" s="83" t="s">
        <v>1256</v>
      </c>
      <c r="D68" s="83" t="s">
        <v>1430</v>
      </c>
      <c r="E68" s="127"/>
      <c r="F68" s="127"/>
      <c r="G68" s="4"/>
      <c r="H68" s="4">
        <v>14</v>
      </c>
      <c r="I68" s="4"/>
      <c r="J68" s="4"/>
      <c r="K68" s="4"/>
      <c r="L68" s="4"/>
      <c r="M68" s="4">
        <v>2</v>
      </c>
      <c r="N68" s="4">
        <v>9</v>
      </c>
      <c r="O68" s="4"/>
      <c r="P68" s="4">
        <v>28</v>
      </c>
      <c r="Q68" s="4">
        <v>15</v>
      </c>
      <c r="R68" s="18">
        <f t="shared" si="0"/>
        <v>68</v>
      </c>
    </row>
    <row r="69" spans="1:18" ht="22.5" customHeight="1" x14ac:dyDescent="0.5">
      <c r="A69" s="84"/>
      <c r="B69" s="85" t="s">
        <v>1264</v>
      </c>
      <c r="C69" s="85" t="s">
        <v>950</v>
      </c>
      <c r="D69" s="85" t="s">
        <v>1430</v>
      </c>
      <c r="E69" s="128"/>
      <c r="F69" s="128"/>
      <c r="G69" s="4"/>
      <c r="H69" s="4">
        <v>6</v>
      </c>
      <c r="I69" s="4"/>
      <c r="J69" s="4"/>
      <c r="K69" s="4"/>
      <c r="L69" s="4"/>
      <c r="M69" s="4">
        <v>2</v>
      </c>
      <c r="N69" s="4">
        <v>7</v>
      </c>
      <c r="O69" s="4"/>
      <c r="P69" s="4">
        <v>6</v>
      </c>
      <c r="Q69" s="4">
        <v>7</v>
      </c>
      <c r="R69" s="18">
        <f t="shared" si="0"/>
        <v>28</v>
      </c>
    </row>
    <row r="70" spans="1:18" ht="21" customHeight="1" x14ac:dyDescent="0.5">
      <c r="A70" s="21"/>
      <c r="B70" s="22"/>
      <c r="C70" s="23"/>
      <c r="D70" s="24"/>
      <c r="E70" s="25"/>
      <c r="F70" s="25"/>
      <c r="G70" s="19">
        <f t="shared" ref="G70:R70" si="1">SUM(G5:G69)</f>
        <v>72</v>
      </c>
      <c r="H70" s="19">
        <f t="shared" si="1"/>
        <v>738</v>
      </c>
      <c r="I70" s="19">
        <f t="shared" si="1"/>
        <v>47</v>
      </c>
      <c r="J70" s="19">
        <f t="shared" si="1"/>
        <v>0</v>
      </c>
      <c r="K70" s="19">
        <f t="shared" si="1"/>
        <v>0</v>
      </c>
      <c r="L70" s="19">
        <f t="shared" si="1"/>
        <v>0</v>
      </c>
      <c r="M70" s="19">
        <f t="shared" si="1"/>
        <v>123</v>
      </c>
      <c r="N70" s="19">
        <f t="shared" si="1"/>
        <v>798</v>
      </c>
      <c r="O70" s="19">
        <f t="shared" si="1"/>
        <v>0</v>
      </c>
      <c r="P70" s="19">
        <f t="shared" si="1"/>
        <v>310</v>
      </c>
      <c r="Q70" s="19">
        <f t="shared" si="1"/>
        <v>438</v>
      </c>
      <c r="R70" s="19">
        <f t="shared" si="1"/>
        <v>2526</v>
      </c>
    </row>
    <row r="74" spans="1:18" x14ac:dyDescent="0.5">
      <c r="F74" s="9" t="s">
        <v>208</v>
      </c>
    </row>
  </sheetData>
  <mergeCells count="39"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F5:F9"/>
    <mergeCell ref="E16:E19"/>
    <mergeCell ref="F16:F19"/>
    <mergeCell ref="E21:E25"/>
    <mergeCell ref="F21:F25"/>
    <mergeCell ref="E10:E15"/>
    <mergeCell ref="F10:F15"/>
    <mergeCell ref="E5:E9"/>
    <mergeCell ref="E26:E30"/>
    <mergeCell ref="F26:F30"/>
    <mergeCell ref="E31:E35"/>
    <mergeCell ref="F31:F35"/>
    <mergeCell ref="E36:E40"/>
    <mergeCell ref="F36:F40"/>
    <mergeCell ref="E41:E44"/>
    <mergeCell ref="F41:F44"/>
    <mergeCell ref="E61:E64"/>
    <mergeCell ref="F61:F64"/>
    <mergeCell ref="E65:E69"/>
    <mergeCell ref="F65:F69"/>
    <mergeCell ref="E46:E50"/>
    <mergeCell ref="F46:F50"/>
    <mergeCell ref="E51:E55"/>
    <mergeCell ref="F51:F55"/>
    <mergeCell ref="E56:E60"/>
    <mergeCell ref="F56:F6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FF2A-9EEA-42F4-B622-4592EA33AD6B}">
  <dimension ref="A1:Z137"/>
  <sheetViews>
    <sheetView topLeftCell="E135" workbookViewId="0">
      <selection activeCell="P147" sqref="P147"/>
    </sheetView>
  </sheetViews>
  <sheetFormatPr defaultColWidth="8.7109375" defaultRowHeight="20.25" x14ac:dyDescent="0.5"/>
  <cols>
    <col min="1" max="1" width="5.85546875" style="3" customWidth="1"/>
    <col min="2" max="2" width="21.7109375" style="2" customWidth="1"/>
    <col min="3" max="3" width="25.85546875" style="3" customWidth="1"/>
    <col min="4" max="4" width="24.42578125" style="3" bestFit="1" customWidth="1"/>
    <col min="5" max="5" width="20.28515625" style="9" bestFit="1" customWidth="1"/>
    <col min="6" max="6" width="14.42578125" style="9" bestFit="1" customWidth="1"/>
    <col min="7" max="9" width="9.42578125" style="9" customWidth="1"/>
    <col min="10" max="12" width="9.42578125" style="9" hidden="1" customWidth="1"/>
    <col min="13" max="14" width="9.42578125" style="9" customWidth="1"/>
    <col min="15" max="15" width="9.5703125" style="9" hidden="1" customWidth="1"/>
    <col min="16" max="17" width="8.28515625" style="9" customWidth="1"/>
    <col min="18" max="18" width="10.7109375" style="3" bestFit="1" customWidth="1"/>
    <col min="19" max="16384" width="8.7109375" style="2"/>
  </cols>
  <sheetData>
    <row r="1" spans="1:26" ht="33" customHeight="1" x14ac:dyDescent="0.5">
      <c r="A1" s="129" t="s">
        <v>1436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26" s="14" customFormat="1" ht="20.25" customHeight="1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26" s="14" customFormat="1" ht="30" customHeight="1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6" t="s">
        <v>988</v>
      </c>
      <c r="R3" s="117"/>
    </row>
    <row r="4" spans="1:26" ht="22.5" customHeight="1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109"/>
    </row>
    <row r="5" spans="1:26" ht="22.5" customHeight="1" x14ac:dyDescent="0.5">
      <c r="A5" s="84">
        <v>1</v>
      </c>
      <c r="B5" s="85" t="s">
        <v>1225</v>
      </c>
      <c r="C5" s="85" t="s">
        <v>950</v>
      </c>
      <c r="D5" s="85" t="s">
        <v>1231</v>
      </c>
      <c r="E5" s="144" t="s">
        <v>190</v>
      </c>
      <c r="F5" s="144" t="s">
        <v>63</v>
      </c>
      <c r="G5" s="17">
        <v>1</v>
      </c>
      <c r="H5" s="17">
        <v>7</v>
      </c>
      <c r="I5" s="17"/>
      <c r="J5" s="17"/>
      <c r="K5" s="17"/>
      <c r="L5" s="17"/>
      <c r="M5" s="17"/>
      <c r="N5" s="17">
        <v>3</v>
      </c>
      <c r="O5" s="17"/>
      <c r="P5" s="17">
        <v>5</v>
      </c>
      <c r="Q5" s="17"/>
      <c r="R5" s="110">
        <f t="shared" ref="R5:R65" si="0">SUM(G5:Q5)</f>
        <v>16</v>
      </c>
    </row>
    <row r="6" spans="1:26" ht="22.5" customHeight="1" x14ac:dyDescent="0.5">
      <c r="A6" s="84"/>
      <c r="B6" s="83" t="s">
        <v>689</v>
      </c>
      <c r="C6" s="83" t="s">
        <v>690</v>
      </c>
      <c r="D6" s="83" t="s">
        <v>318</v>
      </c>
      <c r="E6" s="144"/>
      <c r="F6" s="144"/>
      <c r="G6" s="17"/>
      <c r="H6" s="17">
        <v>19</v>
      </c>
      <c r="I6" s="17"/>
      <c r="J6" s="17"/>
      <c r="K6" s="17"/>
      <c r="L6" s="17"/>
      <c r="M6" s="17">
        <v>2</v>
      </c>
      <c r="N6" s="17">
        <v>33</v>
      </c>
      <c r="O6" s="17"/>
      <c r="P6" s="17">
        <v>7</v>
      </c>
      <c r="Q6" s="17">
        <v>1</v>
      </c>
      <c r="R6" s="110">
        <f t="shared" si="0"/>
        <v>62</v>
      </c>
    </row>
    <row r="7" spans="1:26" ht="22.5" customHeight="1" x14ac:dyDescent="0.5">
      <c r="A7" s="84"/>
      <c r="B7" s="83"/>
      <c r="C7" s="83"/>
      <c r="D7" s="83"/>
      <c r="E7" s="144"/>
      <c r="F7" s="144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10">
        <f t="shared" si="0"/>
        <v>0</v>
      </c>
    </row>
    <row r="8" spans="1:26" ht="22.5" customHeight="1" x14ac:dyDescent="0.5">
      <c r="A8" s="84"/>
      <c r="B8" s="83"/>
      <c r="C8" s="83"/>
      <c r="D8" s="83"/>
      <c r="E8" s="144"/>
      <c r="F8" s="144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10">
        <f t="shared" si="0"/>
        <v>0</v>
      </c>
    </row>
    <row r="9" spans="1:26" ht="22.5" customHeight="1" x14ac:dyDescent="0.5">
      <c r="A9" s="84">
        <v>2</v>
      </c>
      <c r="B9" s="83" t="s">
        <v>1262</v>
      </c>
      <c r="C9" s="83" t="s">
        <v>950</v>
      </c>
      <c r="D9" s="83" t="s">
        <v>1430</v>
      </c>
      <c r="E9" s="142" t="s">
        <v>66</v>
      </c>
      <c r="F9" s="142" t="s">
        <v>67</v>
      </c>
      <c r="G9" s="17"/>
      <c r="H9" s="17">
        <v>1</v>
      </c>
      <c r="I9" s="17"/>
      <c r="J9" s="17"/>
      <c r="K9" s="17"/>
      <c r="L9" s="17"/>
      <c r="M9" s="17">
        <v>2</v>
      </c>
      <c r="N9" s="17">
        <v>9</v>
      </c>
      <c r="O9" s="17"/>
      <c r="P9" s="17">
        <v>2</v>
      </c>
      <c r="Q9" s="17">
        <v>3</v>
      </c>
      <c r="R9" s="110">
        <f t="shared" si="0"/>
        <v>17</v>
      </c>
    </row>
    <row r="10" spans="1:26" ht="22.5" customHeight="1" x14ac:dyDescent="0.5">
      <c r="A10" s="84"/>
      <c r="B10" s="85" t="s">
        <v>308</v>
      </c>
      <c r="C10" s="85" t="s">
        <v>326</v>
      </c>
      <c r="D10" s="85" t="s">
        <v>318</v>
      </c>
      <c r="E10" s="142"/>
      <c r="F10" s="142"/>
      <c r="G10" s="17"/>
      <c r="H10" s="17">
        <v>7</v>
      </c>
      <c r="I10" s="17"/>
      <c r="J10" s="17"/>
      <c r="K10" s="17"/>
      <c r="L10" s="17"/>
      <c r="M10" s="17"/>
      <c r="N10" s="17">
        <v>9</v>
      </c>
      <c r="O10" s="17"/>
      <c r="P10" s="17">
        <v>1</v>
      </c>
      <c r="Q10" s="17"/>
      <c r="R10" s="110">
        <f t="shared" si="0"/>
        <v>17</v>
      </c>
    </row>
    <row r="11" spans="1:26" ht="22.5" customHeight="1" x14ac:dyDescent="0.5">
      <c r="A11" s="84"/>
      <c r="B11" s="83" t="s">
        <v>306</v>
      </c>
      <c r="C11" s="83" t="s">
        <v>325</v>
      </c>
      <c r="D11" s="83" t="s">
        <v>318</v>
      </c>
      <c r="E11" s="142"/>
      <c r="F11" s="142"/>
      <c r="G11" s="17"/>
      <c r="H11" s="17">
        <v>8</v>
      </c>
      <c r="I11" s="17"/>
      <c r="J11" s="17"/>
      <c r="K11" s="17"/>
      <c r="L11" s="17"/>
      <c r="M11" s="17"/>
      <c r="N11" s="17">
        <v>6</v>
      </c>
      <c r="O11" s="17"/>
      <c r="P11" s="17"/>
      <c r="Q11" s="17">
        <v>1</v>
      </c>
      <c r="R11" s="110">
        <f t="shared" si="0"/>
        <v>15</v>
      </c>
    </row>
    <row r="12" spans="1:26" ht="22.5" customHeight="1" x14ac:dyDescent="0.5">
      <c r="A12" s="84"/>
      <c r="B12" s="85" t="s">
        <v>311</v>
      </c>
      <c r="C12" s="85" t="s">
        <v>329</v>
      </c>
      <c r="D12" s="85" t="s">
        <v>318</v>
      </c>
      <c r="E12" s="142"/>
      <c r="F12" s="142"/>
      <c r="G12" s="17"/>
      <c r="H12" s="17">
        <v>2</v>
      </c>
      <c r="I12" s="17"/>
      <c r="J12" s="17"/>
      <c r="K12" s="17"/>
      <c r="L12" s="17"/>
      <c r="M12" s="17"/>
      <c r="N12" s="17">
        <v>9</v>
      </c>
      <c r="O12" s="17"/>
      <c r="P12" s="17"/>
      <c r="Q12" s="17"/>
      <c r="R12" s="110">
        <f t="shared" si="0"/>
        <v>11</v>
      </c>
    </row>
    <row r="13" spans="1:26" ht="22.5" customHeight="1" x14ac:dyDescent="0.5">
      <c r="A13" s="84"/>
      <c r="B13" s="83"/>
      <c r="C13" s="83"/>
      <c r="D13" s="83"/>
      <c r="E13" s="143"/>
      <c r="F13" s="142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10">
        <f t="shared" si="0"/>
        <v>0</v>
      </c>
      <c r="W13" s="107"/>
      <c r="X13" s="107"/>
      <c r="Y13" s="107"/>
      <c r="Z13" s="107"/>
    </row>
    <row r="14" spans="1:26" ht="22.5" customHeight="1" x14ac:dyDescent="0.5">
      <c r="A14" s="84">
        <v>3</v>
      </c>
      <c r="B14" s="85" t="s">
        <v>1425</v>
      </c>
      <c r="C14" s="85" t="s">
        <v>1256</v>
      </c>
      <c r="D14" s="85" t="s">
        <v>1430</v>
      </c>
      <c r="E14" s="141" t="s">
        <v>191</v>
      </c>
      <c r="F14" s="141" t="s">
        <v>69</v>
      </c>
      <c r="G14" s="17"/>
      <c r="H14" s="17"/>
      <c r="I14" s="17"/>
      <c r="J14" s="17"/>
      <c r="K14" s="17"/>
      <c r="L14" s="17"/>
      <c r="M14" s="17">
        <v>2</v>
      </c>
      <c r="N14" s="17">
        <v>5</v>
      </c>
      <c r="O14" s="17"/>
      <c r="P14" s="17"/>
      <c r="Q14" s="17"/>
      <c r="R14" s="110">
        <f t="shared" si="0"/>
        <v>7</v>
      </c>
      <c r="W14" s="107"/>
      <c r="X14" s="108"/>
      <c r="Y14" s="107"/>
      <c r="Z14" s="107"/>
    </row>
    <row r="15" spans="1:26" ht="22.5" customHeight="1" x14ac:dyDescent="0.5">
      <c r="A15" s="84"/>
      <c r="B15" s="85" t="s">
        <v>313</v>
      </c>
      <c r="C15" s="85" t="s">
        <v>330</v>
      </c>
      <c r="D15" s="85" t="s">
        <v>318</v>
      </c>
      <c r="E15" s="142"/>
      <c r="F15" s="142"/>
      <c r="G15" s="17">
        <v>4</v>
      </c>
      <c r="H15" s="17">
        <v>18</v>
      </c>
      <c r="I15" s="17"/>
      <c r="J15" s="17"/>
      <c r="K15" s="17"/>
      <c r="L15" s="17"/>
      <c r="M15" s="17">
        <v>6</v>
      </c>
      <c r="N15" s="17">
        <v>16</v>
      </c>
      <c r="O15" s="17"/>
      <c r="P15" s="17">
        <v>11</v>
      </c>
      <c r="Q15" s="17">
        <v>2</v>
      </c>
      <c r="R15" s="110">
        <f t="shared" si="0"/>
        <v>57</v>
      </c>
      <c r="W15" s="107"/>
      <c r="X15" s="108"/>
      <c r="Y15" s="107"/>
      <c r="Z15" s="107"/>
    </row>
    <row r="16" spans="1:26" ht="22.5" customHeight="1" x14ac:dyDescent="0.5">
      <c r="A16" s="84"/>
      <c r="B16" s="83" t="s">
        <v>306</v>
      </c>
      <c r="C16" s="83" t="s">
        <v>325</v>
      </c>
      <c r="D16" s="83" t="s">
        <v>318</v>
      </c>
      <c r="E16" s="142"/>
      <c r="F16" s="142"/>
      <c r="G16" s="17"/>
      <c r="H16" s="17">
        <v>9</v>
      </c>
      <c r="I16" s="17"/>
      <c r="J16" s="17"/>
      <c r="K16" s="17"/>
      <c r="L16" s="17"/>
      <c r="M16" s="17">
        <v>3</v>
      </c>
      <c r="N16" s="17">
        <v>6</v>
      </c>
      <c r="O16" s="17"/>
      <c r="P16" s="17"/>
      <c r="Q16" s="17"/>
      <c r="R16" s="110">
        <f t="shared" si="0"/>
        <v>18</v>
      </c>
      <c r="W16" s="107"/>
      <c r="X16" s="108"/>
      <c r="Y16" s="108"/>
      <c r="Z16" s="107"/>
    </row>
    <row r="17" spans="1:26" ht="22.5" customHeight="1" x14ac:dyDescent="0.5">
      <c r="A17" s="84"/>
      <c r="B17" s="85"/>
      <c r="C17" s="85"/>
      <c r="D17" s="85"/>
      <c r="E17" s="142"/>
      <c r="F17" s="142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10">
        <f t="shared" si="0"/>
        <v>0</v>
      </c>
      <c r="W17" s="107"/>
      <c r="X17" s="108"/>
      <c r="Y17" s="108"/>
      <c r="Z17" s="107"/>
    </row>
    <row r="18" spans="1:26" ht="22.5" customHeight="1" x14ac:dyDescent="0.5">
      <c r="A18" s="84"/>
      <c r="B18" s="85"/>
      <c r="C18" s="85"/>
      <c r="D18" s="85"/>
      <c r="E18" s="106"/>
      <c r="F18" s="10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10">
        <f t="shared" si="0"/>
        <v>0</v>
      </c>
      <c r="W18" s="107"/>
      <c r="X18" s="108"/>
      <c r="Y18" s="108"/>
      <c r="Z18" s="107"/>
    </row>
    <row r="19" spans="1:26" ht="22.5" customHeight="1" x14ac:dyDescent="0.5">
      <c r="A19" s="84">
        <v>4</v>
      </c>
      <c r="B19" s="85" t="s">
        <v>1224</v>
      </c>
      <c r="C19" s="85" t="s">
        <v>950</v>
      </c>
      <c r="D19" s="85" t="s">
        <v>1231</v>
      </c>
      <c r="E19" s="141" t="s">
        <v>192</v>
      </c>
      <c r="F19" s="141" t="s">
        <v>71</v>
      </c>
      <c r="G19" s="17"/>
      <c r="H19" s="17">
        <v>4</v>
      </c>
      <c r="I19" s="17"/>
      <c r="J19" s="17"/>
      <c r="K19" s="17"/>
      <c r="L19" s="17"/>
      <c r="M19" s="17">
        <v>1</v>
      </c>
      <c r="N19" s="17">
        <v>12</v>
      </c>
      <c r="O19" s="17"/>
      <c r="P19" s="17"/>
      <c r="Q19" s="17"/>
      <c r="R19" s="110">
        <f t="shared" si="0"/>
        <v>17</v>
      </c>
      <c r="W19" s="107"/>
      <c r="X19" s="108"/>
      <c r="Y19" s="108"/>
      <c r="Z19" s="107"/>
    </row>
    <row r="20" spans="1:26" ht="22.5" customHeight="1" x14ac:dyDescent="0.5">
      <c r="A20" s="84"/>
      <c r="B20" s="83" t="s">
        <v>306</v>
      </c>
      <c r="C20" s="83" t="s">
        <v>325</v>
      </c>
      <c r="D20" s="83" t="s">
        <v>318</v>
      </c>
      <c r="E20" s="142"/>
      <c r="F20" s="142"/>
      <c r="G20" s="17"/>
      <c r="H20" s="17">
        <v>4</v>
      </c>
      <c r="I20" s="17"/>
      <c r="J20" s="17"/>
      <c r="K20" s="17"/>
      <c r="L20" s="17"/>
      <c r="M20" s="17"/>
      <c r="N20" s="17">
        <v>3</v>
      </c>
      <c r="O20" s="17"/>
      <c r="P20" s="17"/>
      <c r="Q20" s="17"/>
      <c r="R20" s="110">
        <f t="shared" si="0"/>
        <v>7</v>
      </c>
      <c r="W20" s="107"/>
      <c r="X20" s="108"/>
      <c r="Y20" s="108"/>
      <c r="Z20" s="107"/>
    </row>
    <row r="21" spans="1:26" ht="22.5" customHeight="1" x14ac:dyDescent="0.5">
      <c r="A21" s="84"/>
      <c r="B21" s="85" t="s">
        <v>653</v>
      </c>
      <c r="C21" s="85" t="s">
        <v>325</v>
      </c>
      <c r="D21" s="85" t="s">
        <v>399</v>
      </c>
      <c r="E21" s="142"/>
      <c r="F21" s="142"/>
      <c r="G21" s="17"/>
      <c r="H21" s="17">
        <v>2</v>
      </c>
      <c r="I21" s="17"/>
      <c r="J21" s="17"/>
      <c r="K21" s="17"/>
      <c r="L21" s="17"/>
      <c r="M21" s="17">
        <v>1</v>
      </c>
      <c r="N21" s="17">
        <v>20</v>
      </c>
      <c r="O21" s="17"/>
      <c r="P21" s="17">
        <v>20</v>
      </c>
      <c r="Q21" s="17">
        <v>4</v>
      </c>
      <c r="R21" s="110">
        <f t="shared" si="0"/>
        <v>47</v>
      </c>
      <c r="W21" s="107"/>
      <c r="X21" s="107"/>
      <c r="Y21" s="108"/>
      <c r="Z21" s="107"/>
    </row>
    <row r="22" spans="1:26" ht="22.5" customHeight="1" x14ac:dyDescent="0.5">
      <c r="A22" s="84"/>
      <c r="B22" s="83"/>
      <c r="C22" s="83"/>
      <c r="D22" s="83"/>
      <c r="E22" s="142"/>
      <c r="F22" s="142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10">
        <f t="shared" si="0"/>
        <v>0</v>
      </c>
      <c r="W22" s="107"/>
      <c r="X22" s="107"/>
      <c r="Y22" s="108"/>
      <c r="Z22" s="107"/>
    </row>
    <row r="23" spans="1:26" ht="22.5" customHeight="1" x14ac:dyDescent="0.5">
      <c r="A23" s="84"/>
      <c r="B23" s="85"/>
      <c r="C23" s="85"/>
      <c r="D23" s="85"/>
      <c r="E23" s="142"/>
      <c r="F23" s="142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10">
        <f t="shared" si="0"/>
        <v>0</v>
      </c>
      <c r="W23" s="107"/>
      <c r="X23" s="107"/>
      <c r="Y23" s="107"/>
      <c r="Z23" s="107"/>
    </row>
    <row r="24" spans="1:26" ht="22.5" customHeight="1" x14ac:dyDescent="0.5">
      <c r="A24" s="84">
        <v>5</v>
      </c>
      <c r="B24" s="83" t="s">
        <v>1433</v>
      </c>
      <c r="C24" s="83" t="s">
        <v>950</v>
      </c>
      <c r="D24" s="83" t="s">
        <v>1430</v>
      </c>
      <c r="E24" s="141" t="s">
        <v>193</v>
      </c>
      <c r="F24" s="141" t="s">
        <v>75</v>
      </c>
      <c r="G24" s="17">
        <v>1</v>
      </c>
      <c r="H24" s="17">
        <v>1</v>
      </c>
      <c r="I24" s="17"/>
      <c r="J24" s="17"/>
      <c r="K24" s="17"/>
      <c r="L24" s="17"/>
      <c r="M24" s="17">
        <v>1</v>
      </c>
      <c r="N24" s="17">
        <v>5</v>
      </c>
      <c r="O24" s="17"/>
      <c r="P24" s="17"/>
      <c r="Q24" s="17">
        <v>1</v>
      </c>
      <c r="R24" s="110">
        <f t="shared" si="0"/>
        <v>9</v>
      </c>
      <c r="W24" s="107"/>
      <c r="X24" s="107"/>
      <c r="Y24" s="107"/>
      <c r="Z24" s="107"/>
    </row>
    <row r="25" spans="1:26" ht="22.5" customHeight="1" x14ac:dyDescent="0.5">
      <c r="A25" s="84"/>
      <c r="B25" s="83" t="s">
        <v>665</v>
      </c>
      <c r="C25" s="83" t="s">
        <v>325</v>
      </c>
      <c r="D25" s="83" t="s">
        <v>399</v>
      </c>
      <c r="E25" s="142"/>
      <c r="F25" s="142"/>
      <c r="G25" s="17"/>
      <c r="H25" s="17">
        <v>12</v>
      </c>
      <c r="I25" s="17"/>
      <c r="J25" s="17"/>
      <c r="K25" s="17"/>
      <c r="L25" s="17"/>
      <c r="M25" s="17"/>
      <c r="N25" s="17">
        <v>28</v>
      </c>
      <c r="O25" s="17"/>
      <c r="P25" s="17">
        <v>22</v>
      </c>
      <c r="Q25" s="17">
        <v>5</v>
      </c>
      <c r="R25" s="110">
        <f t="shared" si="0"/>
        <v>67</v>
      </c>
      <c r="W25" s="107"/>
      <c r="X25" s="107"/>
      <c r="Y25" s="107"/>
      <c r="Z25" s="107"/>
    </row>
    <row r="26" spans="1:26" ht="22.5" customHeight="1" x14ac:dyDescent="0.5">
      <c r="A26" s="84"/>
      <c r="B26" s="85" t="s">
        <v>313</v>
      </c>
      <c r="C26" s="85" t="s">
        <v>330</v>
      </c>
      <c r="D26" s="85" t="s">
        <v>318</v>
      </c>
      <c r="E26" s="142"/>
      <c r="F26" s="142"/>
      <c r="G26" s="17"/>
      <c r="H26" s="17">
        <v>11</v>
      </c>
      <c r="I26" s="17"/>
      <c r="J26" s="17"/>
      <c r="K26" s="17"/>
      <c r="L26" s="17"/>
      <c r="M26" s="17">
        <v>1</v>
      </c>
      <c r="N26" s="17">
        <v>30</v>
      </c>
      <c r="O26" s="17"/>
      <c r="P26" s="17">
        <v>14</v>
      </c>
      <c r="Q26" s="17">
        <v>2</v>
      </c>
      <c r="R26" s="110">
        <f t="shared" si="0"/>
        <v>58</v>
      </c>
    </row>
    <row r="27" spans="1:26" ht="22.5" customHeight="1" x14ac:dyDescent="0.5">
      <c r="A27" s="84"/>
      <c r="B27" s="85"/>
      <c r="C27" s="85"/>
      <c r="D27" s="85"/>
      <c r="E27" s="142"/>
      <c r="F27" s="142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10">
        <f t="shared" si="0"/>
        <v>0</v>
      </c>
    </row>
    <row r="28" spans="1:26" ht="22.5" customHeight="1" x14ac:dyDescent="0.5">
      <c r="A28" s="84"/>
      <c r="B28" s="83"/>
      <c r="C28" s="83"/>
      <c r="D28" s="83"/>
      <c r="E28" s="142"/>
      <c r="F28" s="14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10">
        <f t="shared" si="0"/>
        <v>0</v>
      </c>
    </row>
    <row r="29" spans="1:26" ht="22.5" customHeight="1" x14ac:dyDescent="0.5">
      <c r="A29" s="84">
        <v>6</v>
      </c>
      <c r="B29" s="83" t="s">
        <v>1427</v>
      </c>
      <c r="C29" s="83" t="s">
        <v>1229</v>
      </c>
      <c r="D29" s="83" t="s">
        <v>1231</v>
      </c>
      <c r="E29" s="141" t="s">
        <v>109</v>
      </c>
      <c r="F29" s="141" t="s">
        <v>110</v>
      </c>
      <c r="G29" s="17"/>
      <c r="H29" s="17">
        <v>5</v>
      </c>
      <c r="I29" s="17"/>
      <c r="J29" s="17"/>
      <c r="K29" s="17"/>
      <c r="L29" s="17"/>
      <c r="M29" s="17">
        <v>3</v>
      </c>
      <c r="N29" s="17">
        <v>3</v>
      </c>
      <c r="O29" s="17"/>
      <c r="P29" s="17">
        <v>7</v>
      </c>
      <c r="Q29" s="17"/>
      <c r="R29" s="110">
        <f t="shared" si="0"/>
        <v>18</v>
      </c>
    </row>
    <row r="30" spans="1:26" ht="22.5" customHeight="1" x14ac:dyDescent="0.5">
      <c r="A30" s="84"/>
      <c r="B30" s="83" t="s">
        <v>698</v>
      </c>
      <c r="C30" s="83" t="s">
        <v>690</v>
      </c>
      <c r="D30" s="83" t="s">
        <v>318</v>
      </c>
      <c r="E30" s="142"/>
      <c r="F30" s="142"/>
      <c r="G30" s="17">
        <v>3</v>
      </c>
      <c r="H30" s="17">
        <v>21</v>
      </c>
      <c r="I30" s="17"/>
      <c r="J30" s="17"/>
      <c r="K30" s="17"/>
      <c r="L30" s="17"/>
      <c r="M30" s="17">
        <v>2</v>
      </c>
      <c r="N30" s="17">
        <v>12</v>
      </c>
      <c r="O30" s="17"/>
      <c r="P30" s="17">
        <v>6</v>
      </c>
      <c r="Q30" s="17">
        <v>3</v>
      </c>
      <c r="R30" s="110">
        <f t="shared" si="0"/>
        <v>47</v>
      </c>
    </row>
    <row r="31" spans="1:26" ht="22.5" customHeight="1" x14ac:dyDescent="0.5">
      <c r="A31" s="84"/>
      <c r="B31" s="85" t="s">
        <v>307</v>
      </c>
      <c r="C31" s="85" t="s">
        <v>87</v>
      </c>
      <c r="D31" s="85" t="s">
        <v>318</v>
      </c>
      <c r="E31" s="142"/>
      <c r="F31" s="142"/>
      <c r="G31" s="17"/>
      <c r="H31" s="17">
        <v>11</v>
      </c>
      <c r="I31" s="17"/>
      <c r="J31" s="17"/>
      <c r="K31" s="17"/>
      <c r="L31" s="17"/>
      <c r="M31" s="17">
        <v>2</v>
      </c>
      <c r="N31" s="17">
        <v>5</v>
      </c>
      <c r="O31" s="17"/>
      <c r="P31" s="17">
        <v>10</v>
      </c>
      <c r="Q31" s="17">
        <v>5</v>
      </c>
      <c r="R31" s="110">
        <f t="shared" si="0"/>
        <v>33</v>
      </c>
    </row>
    <row r="32" spans="1:26" ht="22.5" customHeight="1" x14ac:dyDescent="0.5">
      <c r="A32" s="84"/>
      <c r="B32" s="85"/>
      <c r="C32" s="85"/>
      <c r="D32" s="85"/>
      <c r="E32" s="142"/>
      <c r="F32" s="142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10">
        <f t="shared" si="0"/>
        <v>0</v>
      </c>
    </row>
    <row r="33" spans="1:22" ht="22.5" customHeight="1" x14ac:dyDescent="0.5">
      <c r="A33" s="84"/>
      <c r="B33" s="83"/>
      <c r="C33" s="83"/>
      <c r="D33" s="83"/>
      <c r="E33" s="142"/>
      <c r="F33" s="142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10">
        <f t="shared" si="0"/>
        <v>0</v>
      </c>
    </row>
    <row r="34" spans="1:22" ht="22.5" customHeight="1" x14ac:dyDescent="0.5">
      <c r="A34" s="84">
        <v>7</v>
      </c>
      <c r="B34" s="83" t="s">
        <v>1228</v>
      </c>
      <c r="C34" s="83" t="s">
        <v>1230</v>
      </c>
      <c r="D34" s="83" t="s">
        <v>1231</v>
      </c>
      <c r="E34" s="141" t="s">
        <v>198</v>
      </c>
      <c r="F34" s="141" t="s">
        <v>113</v>
      </c>
      <c r="G34" s="17"/>
      <c r="H34" s="17"/>
      <c r="I34" s="17"/>
      <c r="J34" s="17"/>
      <c r="K34" s="17"/>
      <c r="L34" s="17"/>
      <c r="M34" s="17">
        <v>3</v>
      </c>
      <c r="N34" s="17">
        <v>2</v>
      </c>
      <c r="O34" s="17"/>
      <c r="P34" s="17"/>
      <c r="Q34" s="17">
        <v>4</v>
      </c>
      <c r="R34" s="110">
        <f t="shared" si="0"/>
        <v>9</v>
      </c>
    </row>
    <row r="35" spans="1:22" ht="22.5" customHeight="1" x14ac:dyDescent="0.5">
      <c r="A35" s="84"/>
      <c r="B35" s="85" t="s">
        <v>310</v>
      </c>
      <c r="C35" s="85" t="s">
        <v>327</v>
      </c>
      <c r="D35" s="85" t="s">
        <v>318</v>
      </c>
      <c r="E35" s="142"/>
      <c r="F35" s="142"/>
      <c r="G35" s="17">
        <v>1</v>
      </c>
      <c r="H35" s="17">
        <v>22</v>
      </c>
      <c r="I35" s="17"/>
      <c r="J35" s="17"/>
      <c r="K35" s="17"/>
      <c r="L35" s="17"/>
      <c r="M35" s="17">
        <v>3</v>
      </c>
      <c r="N35" s="17">
        <v>30</v>
      </c>
      <c r="O35" s="17"/>
      <c r="P35" s="17">
        <v>11</v>
      </c>
      <c r="Q35" s="17">
        <v>2</v>
      </c>
      <c r="R35" s="110">
        <f t="shared" si="0"/>
        <v>69</v>
      </c>
    </row>
    <row r="36" spans="1:22" ht="22.5" customHeight="1" x14ac:dyDescent="0.5">
      <c r="A36" s="84"/>
      <c r="B36" s="85" t="s">
        <v>395</v>
      </c>
      <c r="C36" s="85" t="s">
        <v>326</v>
      </c>
      <c r="D36" s="85" t="s">
        <v>318</v>
      </c>
      <c r="E36" s="142"/>
      <c r="F36" s="142"/>
      <c r="G36" s="17"/>
      <c r="H36" s="17">
        <v>5</v>
      </c>
      <c r="I36" s="17"/>
      <c r="J36" s="17"/>
      <c r="K36" s="17"/>
      <c r="L36" s="17"/>
      <c r="M36" s="17"/>
      <c r="N36" s="17">
        <v>9</v>
      </c>
      <c r="O36" s="17"/>
      <c r="P36" s="17"/>
      <c r="Q36" s="17">
        <v>1</v>
      </c>
      <c r="R36" s="110">
        <f t="shared" si="0"/>
        <v>15</v>
      </c>
    </row>
    <row r="37" spans="1:22" ht="22.5" customHeight="1" x14ac:dyDescent="0.5">
      <c r="A37" s="84"/>
      <c r="B37" s="83"/>
      <c r="C37" s="83"/>
      <c r="D37" s="83"/>
      <c r="E37" s="142"/>
      <c r="F37" s="142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10">
        <f t="shared" si="0"/>
        <v>0</v>
      </c>
    </row>
    <row r="38" spans="1:22" ht="22.5" customHeight="1" x14ac:dyDescent="0.5">
      <c r="A38" s="84"/>
      <c r="B38" s="83"/>
      <c r="C38" s="83"/>
      <c r="D38" s="83"/>
      <c r="E38" s="142"/>
      <c r="F38" s="142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10">
        <f t="shared" si="0"/>
        <v>0</v>
      </c>
    </row>
    <row r="39" spans="1:22" ht="22.5" customHeight="1" x14ac:dyDescent="0.5">
      <c r="A39" s="84">
        <v>8</v>
      </c>
      <c r="B39" s="85" t="s">
        <v>1227</v>
      </c>
      <c r="C39" s="85" t="s">
        <v>1229</v>
      </c>
      <c r="D39" s="85" t="s">
        <v>1231</v>
      </c>
      <c r="E39" s="141" t="s">
        <v>200</v>
      </c>
      <c r="F39" s="141" t="s">
        <v>116</v>
      </c>
      <c r="G39" s="17">
        <v>1</v>
      </c>
      <c r="H39" s="17">
        <v>3</v>
      </c>
      <c r="I39" s="17"/>
      <c r="J39" s="17"/>
      <c r="K39" s="17"/>
      <c r="L39" s="17"/>
      <c r="M39" s="17"/>
      <c r="N39" s="17">
        <v>5</v>
      </c>
      <c r="O39" s="17"/>
      <c r="P39" s="17">
        <v>3</v>
      </c>
      <c r="Q39" s="17"/>
      <c r="R39" s="110">
        <f t="shared" si="0"/>
        <v>12</v>
      </c>
    </row>
    <row r="40" spans="1:22" ht="22.5" customHeight="1" x14ac:dyDescent="0.5">
      <c r="A40" s="84"/>
      <c r="B40" s="85" t="s">
        <v>395</v>
      </c>
      <c r="C40" s="85" t="s">
        <v>326</v>
      </c>
      <c r="D40" s="85" t="s">
        <v>318</v>
      </c>
      <c r="E40" s="142"/>
      <c r="F40" s="142"/>
      <c r="G40" s="17"/>
      <c r="H40" s="17">
        <v>3</v>
      </c>
      <c r="I40" s="17"/>
      <c r="J40" s="17"/>
      <c r="K40" s="17"/>
      <c r="L40" s="17"/>
      <c r="M40" s="17">
        <v>1</v>
      </c>
      <c r="N40" s="17">
        <v>5</v>
      </c>
      <c r="O40" s="17"/>
      <c r="P40" s="17"/>
      <c r="Q40" s="17">
        <v>1</v>
      </c>
      <c r="R40" s="110">
        <f t="shared" si="0"/>
        <v>10</v>
      </c>
    </row>
    <row r="41" spans="1:22" ht="22.5" customHeight="1" x14ac:dyDescent="0.5">
      <c r="A41" s="84"/>
      <c r="B41" s="85" t="s">
        <v>308</v>
      </c>
      <c r="C41" s="85" t="s">
        <v>326</v>
      </c>
      <c r="D41" s="85" t="s">
        <v>318</v>
      </c>
      <c r="E41" s="142"/>
      <c r="F41" s="142"/>
      <c r="G41" s="17"/>
      <c r="H41" s="17">
        <v>12</v>
      </c>
      <c r="I41" s="17"/>
      <c r="J41" s="17"/>
      <c r="K41" s="17"/>
      <c r="L41" s="17"/>
      <c r="M41" s="17"/>
      <c r="N41" s="17">
        <v>10</v>
      </c>
      <c r="O41" s="17"/>
      <c r="P41" s="17"/>
      <c r="Q41" s="17"/>
      <c r="R41" s="110">
        <f t="shared" si="0"/>
        <v>22</v>
      </c>
    </row>
    <row r="42" spans="1:22" ht="22.5" customHeight="1" x14ac:dyDescent="0.5">
      <c r="A42" s="84"/>
      <c r="B42" s="83" t="s">
        <v>698</v>
      </c>
      <c r="C42" s="83" t="s">
        <v>690</v>
      </c>
      <c r="D42" s="83" t="s">
        <v>318</v>
      </c>
      <c r="E42" s="142"/>
      <c r="F42" s="142"/>
      <c r="G42" s="17"/>
      <c r="H42" s="17">
        <v>7</v>
      </c>
      <c r="I42" s="17"/>
      <c r="J42" s="17"/>
      <c r="K42" s="17"/>
      <c r="L42" s="17"/>
      <c r="M42" s="17">
        <v>1</v>
      </c>
      <c r="N42" s="17">
        <v>12</v>
      </c>
      <c r="O42" s="17"/>
      <c r="P42" s="17">
        <v>1</v>
      </c>
      <c r="Q42" s="17"/>
      <c r="R42" s="110">
        <f t="shared" si="0"/>
        <v>21</v>
      </c>
    </row>
    <row r="43" spans="1:22" ht="22.5" customHeight="1" x14ac:dyDescent="0.5">
      <c r="A43" s="84"/>
      <c r="B43" s="85"/>
      <c r="C43" s="85"/>
      <c r="D43" s="85"/>
      <c r="E43" s="106"/>
      <c r="F43" s="10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10">
        <f t="shared" si="0"/>
        <v>0</v>
      </c>
    </row>
    <row r="44" spans="1:22" ht="22.5" customHeight="1" x14ac:dyDescent="0.5">
      <c r="A44" s="84">
        <v>9</v>
      </c>
      <c r="B44" s="83" t="s">
        <v>1226</v>
      </c>
      <c r="C44" s="83" t="s">
        <v>950</v>
      </c>
      <c r="D44" s="83" t="s">
        <v>1231</v>
      </c>
      <c r="E44" s="141" t="s">
        <v>201</v>
      </c>
      <c r="F44" s="141" t="s">
        <v>130</v>
      </c>
      <c r="G44" s="17"/>
      <c r="H44" s="17">
        <v>14</v>
      </c>
      <c r="I44" s="17"/>
      <c r="J44" s="17"/>
      <c r="K44" s="17"/>
      <c r="L44" s="17"/>
      <c r="M44" s="17"/>
      <c r="N44" s="17">
        <v>6</v>
      </c>
      <c r="O44" s="17"/>
      <c r="P44" s="17"/>
      <c r="Q44" s="17">
        <v>11</v>
      </c>
      <c r="R44" s="110">
        <f t="shared" si="0"/>
        <v>31</v>
      </c>
    </row>
    <row r="45" spans="1:22" ht="22.5" customHeight="1" x14ac:dyDescent="0.5">
      <c r="A45" s="84"/>
      <c r="B45" s="85" t="s">
        <v>311</v>
      </c>
      <c r="C45" s="85" t="s">
        <v>329</v>
      </c>
      <c r="D45" s="85" t="s">
        <v>318</v>
      </c>
      <c r="E45" s="142"/>
      <c r="F45" s="142"/>
      <c r="G45" s="17"/>
      <c r="H45" s="17">
        <v>8</v>
      </c>
      <c r="I45" s="17"/>
      <c r="J45" s="17"/>
      <c r="K45" s="17"/>
      <c r="L45" s="17"/>
      <c r="M45" s="17">
        <v>1</v>
      </c>
      <c r="N45" s="17">
        <v>4</v>
      </c>
      <c r="O45" s="17"/>
      <c r="P45" s="17"/>
      <c r="Q45" s="17">
        <v>5</v>
      </c>
      <c r="R45" s="110">
        <f t="shared" si="0"/>
        <v>18</v>
      </c>
    </row>
    <row r="46" spans="1:22" ht="22.5" customHeight="1" x14ac:dyDescent="0.5">
      <c r="A46" s="84"/>
      <c r="B46" s="85" t="s">
        <v>310</v>
      </c>
      <c r="C46" s="85" t="s">
        <v>327</v>
      </c>
      <c r="D46" s="85" t="s">
        <v>318</v>
      </c>
      <c r="E46" s="142"/>
      <c r="F46" s="142"/>
      <c r="G46" s="17">
        <v>1</v>
      </c>
      <c r="H46" s="17">
        <v>15</v>
      </c>
      <c r="I46" s="17"/>
      <c r="J46" s="17"/>
      <c r="K46" s="17"/>
      <c r="L46" s="17"/>
      <c r="M46" s="17"/>
      <c r="N46" s="17">
        <v>11</v>
      </c>
      <c r="O46" s="17"/>
      <c r="P46" s="17">
        <v>4</v>
      </c>
      <c r="Q46" s="17">
        <v>3</v>
      </c>
      <c r="R46" s="110">
        <f t="shared" si="0"/>
        <v>34</v>
      </c>
    </row>
    <row r="47" spans="1:22" ht="22.5" customHeight="1" x14ac:dyDescent="0.5">
      <c r="A47" s="84"/>
      <c r="B47" s="85"/>
      <c r="C47" s="85"/>
      <c r="D47" s="85"/>
      <c r="E47" s="142"/>
      <c r="F47" s="142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10">
        <f t="shared" si="0"/>
        <v>0</v>
      </c>
      <c r="V47" s="2" t="s">
        <v>208</v>
      </c>
    </row>
    <row r="48" spans="1:22" ht="22.5" customHeight="1" x14ac:dyDescent="0.5">
      <c r="A48" s="84"/>
      <c r="B48" s="83"/>
      <c r="C48" s="83"/>
      <c r="D48" s="83"/>
      <c r="E48" s="142"/>
      <c r="F48" s="142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10">
        <f t="shared" si="0"/>
        <v>0</v>
      </c>
    </row>
    <row r="49" spans="1:18" ht="22.5" customHeight="1" x14ac:dyDescent="0.5">
      <c r="A49" s="84">
        <v>10</v>
      </c>
      <c r="B49" s="83" t="s">
        <v>1257</v>
      </c>
      <c r="C49" s="83" t="s">
        <v>1256</v>
      </c>
      <c r="D49" s="83" t="s">
        <v>1430</v>
      </c>
      <c r="E49" s="149" t="s">
        <v>275</v>
      </c>
      <c r="F49" s="146" t="s">
        <v>881</v>
      </c>
      <c r="G49" s="4">
        <v>1</v>
      </c>
      <c r="H49" s="4">
        <v>6</v>
      </c>
      <c r="I49" s="4"/>
      <c r="J49" s="4"/>
      <c r="K49" s="4"/>
      <c r="L49" s="4"/>
      <c r="M49" s="4"/>
      <c r="N49" s="4">
        <v>4</v>
      </c>
      <c r="O49" s="4"/>
      <c r="P49" s="4">
        <v>23</v>
      </c>
      <c r="Q49" s="4">
        <v>11</v>
      </c>
      <c r="R49" s="110">
        <f t="shared" si="0"/>
        <v>45</v>
      </c>
    </row>
    <row r="50" spans="1:18" ht="22.5" customHeight="1" x14ac:dyDescent="0.5">
      <c r="A50" s="84"/>
      <c r="B50" s="83" t="s">
        <v>794</v>
      </c>
      <c r="C50" s="83" t="s">
        <v>795</v>
      </c>
      <c r="D50" s="83" t="s">
        <v>318</v>
      </c>
      <c r="E50" s="150"/>
      <c r="F50" s="147"/>
      <c r="G50" s="4"/>
      <c r="H50" s="4">
        <v>14</v>
      </c>
      <c r="I50" s="4"/>
      <c r="J50" s="4"/>
      <c r="K50" s="4"/>
      <c r="L50" s="4"/>
      <c r="M50" s="4">
        <v>6</v>
      </c>
      <c r="N50" s="4">
        <v>12</v>
      </c>
      <c r="O50" s="4"/>
      <c r="P50" s="4">
        <v>13</v>
      </c>
      <c r="Q50" s="4">
        <v>3</v>
      </c>
      <c r="R50" s="110">
        <f t="shared" si="0"/>
        <v>48</v>
      </c>
    </row>
    <row r="51" spans="1:18" ht="22.5" customHeight="1" x14ac:dyDescent="0.5">
      <c r="A51" s="84"/>
      <c r="B51" s="85"/>
      <c r="C51" s="85"/>
      <c r="D51" s="85"/>
      <c r="E51" s="150"/>
      <c r="F51" s="14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10">
        <f t="shared" si="0"/>
        <v>0</v>
      </c>
    </row>
    <row r="52" spans="1:18" ht="22.5" customHeight="1" x14ac:dyDescent="0.5">
      <c r="A52" s="84"/>
      <c r="B52" s="83"/>
      <c r="C52" s="83"/>
      <c r="D52" s="83"/>
      <c r="E52" s="150"/>
      <c r="F52" s="14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10">
        <f t="shared" si="0"/>
        <v>0</v>
      </c>
    </row>
    <row r="53" spans="1:18" ht="22.5" customHeight="1" x14ac:dyDescent="0.5">
      <c r="A53" s="84">
        <v>11</v>
      </c>
      <c r="B53" s="85" t="s">
        <v>653</v>
      </c>
      <c r="C53" s="85" t="s">
        <v>325</v>
      </c>
      <c r="D53" s="85" t="s">
        <v>399</v>
      </c>
      <c r="E53" s="146" t="s">
        <v>1073</v>
      </c>
      <c r="F53" s="146" t="s">
        <v>879</v>
      </c>
      <c r="G53" s="4"/>
      <c r="H53" s="4">
        <v>11</v>
      </c>
      <c r="I53" s="4"/>
      <c r="J53" s="4"/>
      <c r="K53" s="4"/>
      <c r="L53" s="4"/>
      <c r="M53" s="4">
        <v>2</v>
      </c>
      <c r="N53" s="4">
        <v>24</v>
      </c>
      <c r="O53" s="4"/>
      <c r="P53" s="4">
        <v>27</v>
      </c>
      <c r="Q53" s="4"/>
      <c r="R53" s="110">
        <f t="shared" si="0"/>
        <v>64</v>
      </c>
    </row>
    <row r="54" spans="1:18" ht="22.5" customHeight="1" x14ac:dyDescent="0.5">
      <c r="A54" s="84"/>
      <c r="B54" s="83" t="s">
        <v>665</v>
      </c>
      <c r="C54" s="83" t="s">
        <v>325</v>
      </c>
      <c r="D54" s="83" t="s">
        <v>399</v>
      </c>
      <c r="E54" s="147"/>
      <c r="F54" s="147"/>
      <c r="G54" s="4"/>
      <c r="H54" s="4">
        <v>3</v>
      </c>
      <c r="I54" s="4"/>
      <c r="J54" s="4"/>
      <c r="K54" s="4"/>
      <c r="L54" s="4"/>
      <c r="M54" s="4">
        <v>1</v>
      </c>
      <c r="N54" s="4">
        <v>26</v>
      </c>
      <c r="O54" s="4"/>
      <c r="P54" s="4">
        <v>13</v>
      </c>
      <c r="Q54" s="4">
        <v>1</v>
      </c>
      <c r="R54" s="110">
        <f t="shared" si="0"/>
        <v>44</v>
      </c>
    </row>
    <row r="55" spans="1:18" ht="22.5" customHeight="1" x14ac:dyDescent="0.5">
      <c r="A55" s="84"/>
      <c r="B55" s="83"/>
      <c r="C55" s="83"/>
      <c r="D55" s="83"/>
      <c r="E55" s="147"/>
      <c r="F55" s="14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10">
        <f t="shared" si="0"/>
        <v>0</v>
      </c>
    </row>
    <row r="56" spans="1:18" ht="22.5" customHeight="1" x14ac:dyDescent="0.5">
      <c r="A56" s="84"/>
      <c r="B56" s="83"/>
      <c r="C56" s="83"/>
      <c r="D56" s="83"/>
      <c r="E56" s="147"/>
      <c r="F56" s="14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110">
        <f t="shared" si="0"/>
        <v>0</v>
      </c>
    </row>
    <row r="57" spans="1:18" ht="22.5" customHeight="1" x14ac:dyDescent="0.5">
      <c r="A57" s="84">
        <v>12</v>
      </c>
      <c r="B57" s="85" t="s">
        <v>312</v>
      </c>
      <c r="C57" s="85" t="s">
        <v>328</v>
      </c>
      <c r="D57" s="85" t="s">
        <v>318</v>
      </c>
      <c r="E57" s="126" t="s">
        <v>885</v>
      </c>
      <c r="F57" s="126" t="s">
        <v>886</v>
      </c>
      <c r="G57" s="4">
        <v>4</v>
      </c>
      <c r="H57" s="4">
        <v>19</v>
      </c>
      <c r="I57" s="4"/>
      <c r="J57" s="4"/>
      <c r="K57" s="4"/>
      <c r="L57" s="4"/>
      <c r="M57" s="4">
        <v>12</v>
      </c>
      <c r="N57" s="4">
        <v>5</v>
      </c>
      <c r="O57" s="4"/>
      <c r="P57" s="4"/>
      <c r="Q57" s="4">
        <v>7</v>
      </c>
      <c r="R57" s="110">
        <f t="shared" si="0"/>
        <v>47</v>
      </c>
    </row>
    <row r="58" spans="1:18" ht="22.5" customHeight="1" x14ac:dyDescent="0.5">
      <c r="A58" s="84"/>
      <c r="B58" s="85" t="s">
        <v>308</v>
      </c>
      <c r="C58" s="85" t="s">
        <v>326</v>
      </c>
      <c r="D58" s="85" t="s">
        <v>318</v>
      </c>
      <c r="E58" s="127"/>
      <c r="F58" s="127"/>
      <c r="G58" s="4"/>
      <c r="H58" s="4">
        <v>4</v>
      </c>
      <c r="I58" s="4"/>
      <c r="J58" s="4"/>
      <c r="K58" s="4"/>
      <c r="L58" s="4"/>
      <c r="M58" s="4">
        <v>2</v>
      </c>
      <c r="N58" s="4">
        <v>11</v>
      </c>
      <c r="O58" s="4"/>
      <c r="P58" s="4">
        <v>4</v>
      </c>
      <c r="Q58" s="4"/>
      <c r="R58" s="110">
        <f t="shared" si="0"/>
        <v>21</v>
      </c>
    </row>
    <row r="59" spans="1:18" ht="22.5" customHeight="1" x14ac:dyDescent="0.5">
      <c r="A59" s="84"/>
      <c r="B59" s="85"/>
      <c r="C59" s="85"/>
      <c r="D59" s="85"/>
      <c r="E59" s="127"/>
      <c r="F59" s="12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110">
        <f t="shared" si="0"/>
        <v>0</v>
      </c>
    </row>
    <row r="60" spans="1:18" ht="22.5" customHeight="1" x14ac:dyDescent="0.5">
      <c r="A60" s="84"/>
      <c r="B60" s="83"/>
      <c r="C60" s="83"/>
      <c r="D60" s="83"/>
      <c r="E60" s="128"/>
      <c r="F60" s="12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10">
        <f t="shared" si="0"/>
        <v>0</v>
      </c>
    </row>
    <row r="61" spans="1:18" ht="22.5" customHeight="1" x14ac:dyDescent="0.5">
      <c r="A61" s="84">
        <v>13</v>
      </c>
      <c r="B61" s="85" t="s">
        <v>1264</v>
      </c>
      <c r="C61" s="85" t="s">
        <v>950</v>
      </c>
      <c r="D61" s="85" t="s">
        <v>1430</v>
      </c>
      <c r="E61" s="126" t="s">
        <v>1406</v>
      </c>
      <c r="F61" s="126" t="s">
        <v>132</v>
      </c>
      <c r="G61" s="4"/>
      <c r="H61" s="4">
        <v>1</v>
      </c>
      <c r="I61" s="4"/>
      <c r="J61" s="4"/>
      <c r="K61" s="4"/>
      <c r="L61" s="4"/>
      <c r="M61" s="4">
        <v>2</v>
      </c>
      <c r="N61" s="4">
        <v>5</v>
      </c>
      <c r="O61" s="4"/>
      <c r="P61" s="4">
        <v>3</v>
      </c>
      <c r="Q61" s="4">
        <v>3</v>
      </c>
      <c r="R61" s="110">
        <f t="shared" si="0"/>
        <v>14</v>
      </c>
    </row>
    <row r="62" spans="1:18" ht="22.5" customHeight="1" x14ac:dyDescent="0.5">
      <c r="A62" s="84"/>
      <c r="B62" s="85" t="s">
        <v>307</v>
      </c>
      <c r="C62" s="85" t="s">
        <v>87</v>
      </c>
      <c r="D62" s="85" t="s">
        <v>318</v>
      </c>
      <c r="E62" s="127"/>
      <c r="F62" s="127"/>
      <c r="G62" s="4">
        <v>1</v>
      </c>
      <c r="H62" s="4">
        <v>14</v>
      </c>
      <c r="I62" s="4"/>
      <c r="J62" s="4"/>
      <c r="K62" s="4"/>
      <c r="L62" s="4"/>
      <c r="M62" s="4">
        <v>1</v>
      </c>
      <c r="N62" s="4">
        <v>17</v>
      </c>
      <c r="O62" s="4"/>
      <c r="P62" s="4">
        <v>34</v>
      </c>
      <c r="Q62" s="4">
        <v>4</v>
      </c>
      <c r="R62" s="110">
        <f t="shared" si="0"/>
        <v>71</v>
      </c>
    </row>
    <row r="63" spans="1:18" ht="22.5" customHeight="1" x14ac:dyDescent="0.5">
      <c r="A63" s="84"/>
      <c r="B63" s="83" t="s">
        <v>689</v>
      </c>
      <c r="C63" s="83" t="s">
        <v>690</v>
      </c>
      <c r="D63" s="83" t="s">
        <v>318</v>
      </c>
      <c r="E63" s="127"/>
      <c r="F63" s="127"/>
      <c r="G63" s="4"/>
      <c r="H63" s="4">
        <v>18</v>
      </c>
      <c r="I63" s="4"/>
      <c r="J63" s="4"/>
      <c r="K63" s="4"/>
      <c r="L63" s="4"/>
      <c r="M63" s="4"/>
      <c r="N63" s="4">
        <v>14</v>
      </c>
      <c r="O63" s="4"/>
      <c r="P63" s="4"/>
      <c r="Q63" s="4"/>
      <c r="R63" s="110">
        <f t="shared" si="0"/>
        <v>32</v>
      </c>
    </row>
    <row r="64" spans="1:18" ht="22.5" customHeight="1" x14ac:dyDescent="0.5">
      <c r="A64" s="84"/>
      <c r="B64" s="83"/>
      <c r="C64" s="83"/>
      <c r="D64" s="83"/>
      <c r="E64" s="127"/>
      <c r="F64" s="12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10">
        <f t="shared" si="0"/>
        <v>0</v>
      </c>
    </row>
    <row r="65" spans="1:18" ht="22.5" customHeight="1" x14ac:dyDescent="0.5">
      <c r="A65" s="84"/>
      <c r="B65" s="85"/>
      <c r="C65" s="85"/>
      <c r="D65" s="85"/>
      <c r="E65" s="128"/>
      <c r="F65" s="12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110">
        <f t="shared" si="0"/>
        <v>0</v>
      </c>
    </row>
    <row r="66" spans="1:18" ht="21" customHeight="1" x14ac:dyDescent="0.5">
      <c r="A66" s="21"/>
      <c r="B66" s="22"/>
      <c r="C66" s="23"/>
      <c r="D66" s="24"/>
      <c r="E66" s="25"/>
      <c r="F66" s="25"/>
      <c r="G66" s="19">
        <f t="shared" ref="G66:R66" si="1">SUM(G5:G65)</f>
        <v>18</v>
      </c>
      <c r="H66" s="19">
        <f t="shared" si="1"/>
        <v>321</v>
      </c>
      <c r="I66" s="19">
        <f t="shared" si="1"/>
        <v>0</v>
      </c>
      <c r="J66" s="19">
        <f t="shared" si="1"/>
        <v>0</v>
      </c>
      <c r="K66" s="19">
        <f t="shared" si="1"/>
        <v>0</v>
      </c>
      <c r="L66" s="19">
        <f t="shared" si="1"/>
        <v>0</v>
      </c>
      <c r="M66" s="19">
        <f t="shared" si="1"/>
        <v>61</v>
      </c>
      <c r="N66" s="19">
        <f t="shared" si="1"/>
        <v>426</v>
      </c>
      <c r="O66" s="19">
        <f t="shared" si="1"/>
        <v>0</v>
      </c>
      <c r="P66" s="19">
        <f t="shared" si="1"/>
        <v>241</v>
      </c>
      <c r="Q66" s="19">
        <f t="shared" si="1"/>
        <v>83</v>
      </c>
      <c r="R66" s="19">
        <f t="shared" si="1"/>
        <v>1150</v>
      </c>
    </row>
    <row r="69" spans="1:18" ht="26.25" x14ac:dyDescent="0.5">
      <c r="A69" s="129" t="s">
        <v>1437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1"/>
    </row>
    <row r="70" spans="1:18" x14ac:dyDescent="0.5">
      <c r="A70" s="114">
        <v>1</v>
      </c>
      <c r="B70" s="114" t="s">
        <v>203</v>
      </c>
      <c r="C70" s="114" t="s">
        <v>206</v>
      </c>
      <c r="D70" s="114" t="s">
        <v>14</v>
      </c>
      <c r="E70" s="114" t="s">
        <v>13</v>
      </c>
      <c r="F70" s="114" t="s">
        <v>12</v>
      </c>
      <c r="G70" s="115" t="s">
        <v>11</v>
      </c>
      <c r="H70" s="115"/>
      <c r="I70" s="115"/>
      <c r="J70" s="115" t="s">
        <v>10</v>
      </c>
      <c r="K70" s="115"/>
      <c r="L70" s="115"/>
      <c r="M70" s="115" t="s">
        <v>9</v>
      </c>
      <c r="N70" s="115"/>
      <c r="O70" s="154" t="s">
        <v>1163</v>
      </c>
      <c r="P70" s="152" t="s">
        <v>986</v>
      </c>
      <c r="Q70" s="153"/>
      <c r="R70" s="116" t="s">
        <v>205</v>
      </c>
    </row>
    <row r="71" spans="1:18" x14ac:dyDescent="0.5">
      <c r="A71" s="114"/>
      <c r="B71" s="114"/>
      <c r="C71" s="114"/>
      <c r="D71" s="114"/>
      <c r="E71" s="114"/>
      <c r="F71" s="114"/>
      <c r="G71" s="6" t="s">
        <v>7</v>
      </c>
      <c r="H71" s="6" t="s">
        <v>6</v>
      </c>
      <c r="I71" s="6" t="s">
        <v>8</v>
      </c>
      <c r="J71" s="6" t="s">
        <v>7</v>
      </c>
      <c r="K71" s="6" t="s">
        <v>6</v>
      </c>
      <c r="L71" s="6" t="s">
        <v>8</v>
      </c>
      <c r="M71" s="6" t="s">
        <v>7</v>
      </c>
      <c r="N71" s="6" t="s">
        <v>6</v>
      </c>
      <c r="O71" s="115"/>
      <c r="P71" s="6" t="s">
        <v>987</v>
      </c>
      <c r="Q71" s="6" t="s">
        <v>988</v>
      </c>
      <c r="R71" s="117"/>
    </row>
    <row r="72" spans="1:18" x14ac:dyDescent="0.5">
      <c r="A72" s="114"/>
      <c r="B72" s="30"/>
      <c r="C72" s="30"/>
      <c r="D72" s="30"/>
      <c r="E72" s="38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09"/>
    </row>
    <row r="73" spans="1:18" x14ac:dyDescent="0.5">
      <c r="A73" s="84">
        <v>1</v>
      </c>
      <c r="B73" s="85" t="s">
        <v>1225</v>
      </c>
      <c r="C73" s="85" t="s">
        <v>950</v>
      </c>
      <c r="D73" s="85" t="s">
        <v>1231</v>
      </c>
      <c r="E73" s="144" t="s">
        <v>190</v>
      </c>
      <c r="F73" s="144" t="s">
        <v>63</v>
      </c>
      <c r="G73" s="17">
        <v>1</v>
      </c>
      <c r="H73" s="17">
        <v>7</v>
      </c>
      <c r="I73" s="17"/>
      <c r="J73" s="17"/>
      <c r="K73" s="17"/>
      <c r="L73" s="17"/>
      <c r="M73" s="17"/>
      <c r="N73" s="17">
        <v>3</v>
      </c>
      <c r="O73" s="17"/>
      <c r="P73" s="17">
        <v>5</v>
      </c>
      <c r="Q73" s="17"/>
      <c r="R73" s="110">
        <f t="shared" ref="R73:R136" si="2">SUM(G73:Q73)</f>
        <v>16</v>
      </c>
    </row>
    <row r="74" spans="1:18" x14ac:dyDescent="0.5">
      <c r="A74" s="84"/>
      <c r="B74" s="83" t="s">
        <v>689</v>
      </c>
      <c r="C74" s="83" t="s">
        <v>690</v>
      </c>
      <c r="D74" s="83" t="s">
        <v>318</v>
      </c>
      <c r="E74" s="144"/>
      <c r="F74" s="144"/>
      <c r="G74" s="17"/>
      <c r="H74" s="17">
        <v>19</v>
      </c>
      <c r="I74" s="17"/>
      <c r="J74" s="17"/>
      <c r="K74" s="17"/>
      <c r="L74" s="17"/>
      <c r="M74" s="17">
        <v>2</v>
      </c>
      <c r="N74" s="17">
        <v>33</v>
      </c>
      <c r="O74" s="17"/>
      <c r="P74" s="17">
        <v>7</v>
      </c>
      <c r="Q74" s="17">
        <v>1</v>
      </c>
      <c r="R74" s="110">
        <f t="shared" si="2"/>
        <v>62</v>
      </c>
    </row>
    <row r="75" spans="1:18" x14ac:dyDescent="0.5">
      <c r="A75" s="84"/>
      <c r="B75" s="83" t="s">
        <v>763</v>
      </c>
      <c r="C75" s="83" t="s">
        <v>765</v>
      </c>
      <c r="D75" s="83" t="s">
        <v>318</v>
      </c>
      <c r="E75" s="144"/>
      <c r="F75" s="144"/>
      <c r="G75" s="17"/>
      <c r="H75" s="17">
        <v>26</v>
      </c>
      <c r="I75" s="17"/>
      <c r="J75" s="17"/>
      <c r="K75" s="17"/>
      <c r="L75" s="17"/>
      <c r="M75" s="17"/>
      <c r="N75" s="17">
        <v>5</v>
      </c>
      <c r="O75" s="17"/>
      <c r="P75" s="17">
        <v>8</v>
      </c>
      <c r="Q75" s="17">
        <v>5</v>
      </c>
      <c r="R75" s="110">
        <f t="shared" si="2"/>
        <v>44</v>
      </c>
    </row>
    <row r="76" spans="1:18" x14ac:dyDescent="0.5">
      <c r="A76" s="84"/>
      <c r="B76" s="83" t="s">
        <v>249</v>
      </c>
      <c r="C76" s="83" t="s">
        <v>264</v>
      </c>
      <c r="D76" s="83" t="s">
        <v>253</v>
      </c>
      <c r="E76" s="144"/>
      <c r="F76" s="144"/>
      <c r="G76" s="17"/>
      <c r="H76" s="17">
        <v>24</v>
      </c>
      <c r="I76" s="17"/>
      <c r="J76" s="17"/>
      <c r="K76" s="17"/>
      <c r="L76" s="17"/>
      <c r="M76" s="17">
        <v>2</v>
      </c>
      <c r="N76" s="17">
        <v>12</v>
      </c>
      <c r="O76" s="17"/>
      <c r="P76" s="17">
        <v>6</v>
      </c>
      <c r="Q76" s="17"/>
      <c r="R76" s="110">
        <f t="shared" si="2"/>
        <v>44</v>
      </c>
    </row>
    <row r="77" spans="1:18" x14ac:dyDescent="0.5">
      <c r="A77" s="84">
        <v>2</v>
      </c>
      <c r="B77" s="83" t="s">
        <v>1262</v>
      </c>
      <c r="C77" s="83" t="s">
        <v>950</v>
      </c>
      <c r="D77" s="83" t="s">
        <v>1430</v>
      </c>
      <c r="E77" s="142" t="s">
        <v>66</v>
      </c>
      <c r="F77" s="142" t="s">
        <v>67</v>
      </c>
      <c r="G77" s="17"/>
      <c r="H77" s="17">
        <v>1</v>
      </c>
      <c r="I77" s="17"/>
      <c r="J77" s="17"/>
      <c r="K77" s="17"/>
      <c r="L77" s="17"/>
      <c r="M77" s="17">
        <v>2</v>
      </c>
      <c r="N77" s="17">
        <v>9</v>
      </c>
      <c r="O77" s="17"/>
      <c r="P77" s="17">
        <v>2</v>
      </c>
      <c r="Q77" s="17">
        <v>3</v>
      </c>
      <c r="R77" s="110">
        <f t="shared" si="2"/>
        <v>17</v>
      </c>
    </row>
    <row r="78" spans="1:18" x14ac:dyDescent="0.5">
      <c r="A78" s="84"/>
      <c r="B78" s="85" t="s">
        <v>308</v>
      </c>
      <c r="C78" s="85" t="s">
        <v>326</v>
      </c>
      <c r="D78" s="85" t="s">
        <v>318</v>
      </c>
      <c r="E78" s="142"/>
      <c r="F78" s="142"/>
      <c r="G78" s="17"/>
      <c r="H78" s="17">
        <v>7</v>
      </c>
      <c r="I78" s="17"/>
      <c r="J78" s="17"/>
      <c r="K78" s="17"/>
      <c r="L78" s="17"/>
      <c r="M78" s="17"/>
      <c r="N78" s="17">
        <v>9</v>
      </c>
      <c r="O78" s="17"/>
      <c r="P78" s="17">
        <v>1</v>
      </c>
      <c r="Q78" s="17"/>
      <c r="R78" s="110">
        <f t="shared" si="2"/>
        <v>17</v>
      </c>
    </row>
    <row r="79" spans="1:18" x14ac:dyDescent="0.5">
      <c r="A79" s="84"/>
      <c r="B79" s="83" t="s">
        <v>306</v>
      </c>
      <c r="C79" s="83" t="s">
        <v>325</v>
      </c>
      <c r="D79" s="83" t="s">
        <v>318</v>
      </c>
      <c r="E79" s="142"/>
      <c r="F79" s="142"/>
      <c r="G79" s="17"/>
      <c r="H79" s="17">
        <v>8</v>
      </c>
      <c r="I79" s="17"/>
      <c r="J79" s="17"/>
      <c r="K79" s="17"/>
      <c r="L79" s="17"/>
      <c r="M79" s="17"/>
      <c r="N79" s="17">
        <v>6</v>
      </c>
      <c r="O79" s="17"/>
      <c r="P79" s="17"/>
      <c r="Q79" s="17">
        <v>1</v>
      </c>
      <c r="R79" s="110">
        <f t="shared" si="2"/>
        <v>15</v>
      </c>
    </row>
    <row r="80" spans="1:18" x14ac:dyDescent="0.5">
      <c r="A80" s="84"/>
      <c r="B80" s="85" t="s">
        <v>311</v>
      </c>
      <c r="C80" s="85" t="s">
        <v>329</v>
      </c>
      <c r="D80" s="85" t="s">
        <v>318</v>
      </c>
      <c r="E80" s="142"/>
      <c r="F80" s="142"/>
      <c r="G80" s="17"/>
      <c r="H80" s="17">
        <v>8</v>
      </c>
      <c r="I80" s="17"/>
      <c r="J80" s="17"/>
      <c r="K80" s="17"/>
      <c r="L80" s="17"/>
      <c r="M80" s="17"/>
      <c r="N80" s="17">
        <v>12</v>
      </c>
      <c r="O80" s="17"/>
      <c r="P80" s="17"/>
      <c r="Q80" s="17"/>
      <c r="R80" s="110">
        <f t="shared" si="2"/>
        <v>20</v>
      </c>
    </row>
    <row r="81" spans="1:18" x14ac:dyDescent="0.5">
      <c r="A81" s="84"/>
      <c r="B81" s="83" t="s">
        <v>681</v>
      </c>
      <c r="C81" s="83" t="s">
        <v>682</v>
      </c>
      <c r="D81" s="83" t="s">
        <v>685</v>
      </c>
      <c r="E81" s="142"/>
      <c r="F81" s="142"/>
      <c r="G81" s="17"/>
      <c r="H81" s="17">
        <v>1</v>
      </c>
      <c r="I81" s="17"/>
      <c r="J81" s="17"/>
      <c r="K81" s="17"/>
      <c r="L81" s="17"/>
      <c r="M81" s="17">
        <v>1</v>
      </c>
      <c r="N81" s="17">
        <v>16</v>
      </c>
      <c r="O81" s="17"/>
      <c r="P81" s="17"/>
      <c r="Q81" s="17">
        <v>3</v>
      </c>
      <c r="R81" s="110">
        <f t="shared" si="2"/>
        <v>21</v>
      </c>
    </row>
    <row r="82" spans="1:18" x14ac:dyDescent="0.5">
      <c r="A82" s="84"/>
      <c r="B82" s="83" t="s">
        <v>250</v>
      </c>
      <c r="C82" s="83" t="s">
        <v>265</v>
      </c>
      <c r="D82" s="83" t="s">
        <v>253</v>
      </c>
      <c r="E82" s="143"/>
      <c r="F82" s="142"/>
      <c r="G82" s="17"/>
      <c r="H82" s="17">
        <v>4</v>
      </c>
      <c r="I82" s="17"/>
      <c r="J82" s="17"/>
      <c r="K82" s="17"/>
      <c r="L82" s="17"/>
      <c r="M82" s="17">
        <v>1</v>
      </c>
      <c r="N82" s="17">
        <v>10</v>
      </c>
      <c r="O82" s="17"/>
      <c r="P82" s="17"/>
      <c r="Q82" s="17">
        <v>3</v>
      </c>
      <c r="R82" s="110">
        <f t="shared" si="2"/>
        <v>18</v>
      </c>
    </row>
    <row r="83" spans="1:18" x14ac:dyDescent="0.5">
      <c r="A83" s="84">
        <v>3</v>
      </c>
      <c r="B83" s="85" t="s">
        <v>1425</v>
      </c>
      <c r="C83" s="85" t="s">
        <v>1256</v>
      </c>
      <c r="D83" s="85" t="s">
        <v>1430</v>
      </c>
      <c r="E83" s="141" t="s">
        <v>191</v>
      </c>
      <c r="F83" s="141" t="s">
        <v>69</v>
      </c>
      <c r="G83" s="17"/>
      <c r="H83" s="17"/>
      <c r="I83" s="17"/>
      <c r="J83" s="17"/>
      <c r="K83" s="17"/>
      <c r="L83" s="17"/>
      <c r="M83" s="17">
        <v>2</v>
      </c>
      <c r="N83" s="17">
        <v>5</v>
      </c>
      <c r="O83" s="17"/>
      <c r="P83" s="17"/>
      <c r="Q83" s="17"/>
      <c r="R83" s="110">
        <f t="shared" si="2"/>
        <v>7</v>
      </c>
    </row>
    <row r="84" spans="1:18" x14ac:dyDescent="0.5">
      <c r="A84" s="84"/>
      <c r="B84" s="85" t="s">
        <v>313</v>
      </c>
      <c r="C84" s="85" t="s">
        <v>330</v>
      </c>
      <c r="D84" s="85" t="s">
        <v>318</v>
      </c>
      <c r="E84" s="142"/>
      <c r="F84" s="142"/>
      <c r="G84" s="17">
        <v>4</v>
      </c>
      <c r="H84" s="17">
        <v>18</v>
      </c>
      <c r="I84" s="17"/>
      <c r="J84" s="17"/>
      <c r="K84" s="17"/>
      <c r="L84" s="17"/>
      <c r="M84" s="17">
        <v>6</v>
      </c>
      <c r="N84" s="17">
        <v>16</v>
      </c>
      <c r="O84" s="17"/>
      <c r="P84" s="17">
        <v>11</v>
      </c>
      <c r="Q84" s="17">
        <v>2</v>
      </c>
      <c r="R84" s="110">
        <f t="shared" si="2"/>
        <v>57</v>
      </c>
    </row>
    <row r="85" spans="1:18" x14ac:dyDescent="0.5">
      <c r="A85" s="84"/>
      <c r="B85" s="83" t="s">
        <v>306</v>
      </c>
      <c r="C85" s="83" t="s">
        <v>325</v>
      </c>
      <c r="D85" s="83" t="s">
        <v>318</v>
      </c>
      <c r="E85" s="142"/>
      <c r="F85" s="142"/>
      <c r="G85" s="17"/>
      <c r="H85" s="17">
        <v>11</v>
      </c>
      <c r="I85" s="17"/>
      <c r="J85" s="17"/>
      <c r="K85" s="17"/>
      <c r="L85" s="17"/>
      <c r="M85" s="17">
        <v>4</v>
      </c>
      <c r="N85" s="17">
        <v>7</v>
      </c>
      <c r="O85" s="17"/>
      <c r="P85" s="17"/>
      <c r="Q85" s="17">
        <v>1</v>
      </c>
      <c r="R85" s="110">
        <f t="shared" si="2"/>
        <v>23</v>
      </c>
    </row>
    <row r="86" spans="1:18" x14ac:dyDescent="0.5">
      <c r="A86" s="84"/>
      <c r="B86" s="85" t="s">
        <v>251</v>
      </c>
      <c r="C86" s="85" t="s">
        <v>264</v>
      </c>
      <c r="D86" s="85" t="s">
        <v>253</v>
      </c>
      <c r="E86" s="142"/>
      <c r="F86" s="142"/>
      <c r="G86" s="17">
        <v>2</v>
      </c>
      <c r="H86" s="17">
        <v>4</v>
      </c>
      <c r="I86" s="17"/>
      <c r="J86" s="17"/>
      <c r="K86" s="17"/>
      <c r="L86" s="17"/>
      <c r="M86" s="17">
        <v>4</v>
      </c>
      <c r="N86" s="17">
        <v>6</v>
      </c>
      <c r="O86" s="17"/>
      <c r="P86" s="17"/>
      <c r="Q86" s="17"/>
      <c r="R86" s="110">
        <f t="shared" si="2"/>
        <v>16</v>
      </c>
    </row>
    <row r="87" spans="1:18" x14ac:dyDescent="0.5">
      <c r="A87" s="84"/>
      <c r="B87" s="83" t="s">
        <v>990</v>
      </c>
      <c r="C87" s="83" t="s">
        <v>991</v>
      </c>
      <c r="D87" s="83" t="s">
        <v>140</v>
      </c>
      <c r="E87" s="106"/>
      <c r="F87" s="106"/>
      <c r="G87" s="17">
        <v>1</v>
      </c>
      <c r="H87" s="17">
        <v>6</v>
      </c>
      <c r="I87" s="17"/>
      <c r="J87" s="17"/>
      <c r="K87" s="17"/>
      <c r="L87" s="17"/>
      <c r="M87" s="17">
        <v>1</v>
      </c>
      <c r="N87" s="17">
        <v>6</v>
      </c>
      <c r="O87" s="17"/>
      <c r="P87" s="17">
        <v>9</v>
      </c>
      <c r="Q87" s="17">
        <v>1</v>
      </c>
      <c r="R87" s="110">
        <f t="shared" si="2"/>
        <v>24</v>
      </c>
    </row>
    <row r="88" spans="1:18" x14ac:dyDescent="0.5">
      <c r="A88" s="84">
        <v>4</v>
      </c>
      <c r="B88" s="85" t="s">
        <v>1224</v>
      </c>
      <c r="C88" s="85" t="s">
        <v>950</v>
      </c>
      <c r="D88" s="85" t="s">
        <v>1231</v>
      </c>
      <c r="E88" s="141" t="s">
        <v>192</v>
      </c>
      <c r="F88" s="141" t="s">
        <v>71</v>
      </c>
      <c r="G88" s="17"/>
      <c r="H88" s="17">
        <v>4</v>
      </c>
      <c r="I88" s="17"/>
      <c r="J88" s="17"/>
      <c r="K88" s="17"/>
      <c r="L88" s="17"/>
      <c r="M88" s="17">
        <v>1</v>
      </c>
      <c r="N88" s="17">
        <v>12</v>
      </c>
      <c r="O88" s="17"/>
      <c r="P88" s="17"/>
      <c r="Q88" s="17"/>
      <c r="R88" s="110">
        <f t="shared" si="2"/>
        <v>17</v>
      </c>
    </row>
    <row r="89" spans="1:18" x14ac:dyDescent="0.5">
      <c r="A89" s="84"/>
      <c r="B89" s="83" t="s">
        <v>306</v>
      </c>
      <c r="C89" s="83" t="s">
        <v>325</v>
      </c>
      <c r="D89" s="83" t="s">
        <v>318</v>
      </c>
      <c r="E89" s="142"/>
      <c r="F89" s="142"/>
      <c r="G89" s="17"/>
      <c r="H89" s="17">
        <v>4</v>
      </c>
      <c r="I89" s="17"/>
      <c r="J89" s="17"/>
      <c r="K89" s="17"/>
      <c r="L89" s="17"/>
      <c r="M89" s="17"/>
      <c r="N89" s="17">
        <v>3</v>
      </c>
      <c r="O89" s="17"/>
      <c r="P89" s="17"/>
      <c r="Q89" s="17"/>
      <c r="R89" s="110">
        <f t="shared" si="2"/>
        <v>7</v>
      </c>
    </row>
    <row r="90" spans="1:18" x14ac:dyDescent="0.5">
      <c r="A90" s="84"/>
      <c r="B90" s="85" t="s">
        <v>653</v>
      </c>
      <c r="C90" s="85" t="s">
        <v>325</v>
      </c>
      <c r="D90" s="85" t="s">
        <v>399</v>
      </c>
      <c r="E90" s="142"/>
      <c r="F90" s="142"/>
      <c r="G90" s="17"/>
      <c r="H90" s="17">
        <v>2</v>
      </c>
      <c r="I90" s="17"/>
      <c r="J90" s="17"/>
      <c r="K90" s="17"/>
      <c r="L90" s="17"/>
      <c r="M90" s="17">
        <v>2</v>
      </c>
      <c r="N90" s="17">
        <v>31</v>
      </c>
      <c r="O90" s="17"/>
      <c r="P90" s="17">
        <v>31</v>
      </c>
      <c r="Q90" s="17">
        <v>7</v>
      </c>
      <c r="R90" s="110">
        <f t="shared" si="2"/>
        <v>73</v>
      </c>
    </row>
    <row r="91" spans="1:18" x14ac:dyDescent="0.5">
      <c r="A91" s="84"/>
      <c r="B91" s="83" t="s">
        <v>250</v>
      </c>
      <c r="C91" s="83" t="s">
        <v>265</v>
      </c>
      <c r="D91" s="83" t="s">
        <v>253</v>
      </c>
      <c r="E91" s="142"/>
      <c r="F91" s="142"/>
      <c r="G91" s="17">
        <v>4</v>
      </c>
      <c r="H91" s="17">
        <v>7</v>
      </c>
      <c r="I91" s="17">
        <v>4</v>
      </c>
      <c r="J91" s="17"/>
      <c r="K91" s="17"/>
      <c r="L91" s="17"/>
      <c r="M91" s="17">
        <v>3</v>
      </c>
      <c r="N91" s="17">
        <v>14</v>
      </c>
      <c r="O91" s="17"/>
      <c r="P91" s="17"/>
      <c r="Q91" s="17">
        <v>8</v>
      </c>
      <c r="R91" s="110">
        <f t="shared" si="2"/>
        <v>40</v>
      </c>
    </row>
    <row r="92" spans="1:18" x14ac:dyDescent="0.5">
      <c r="A92" s="84"/>
      <c r="B92" s="85" t="s">
        <v>252</v>
      </c>
      <c r="C92" s="85" t="s">
        <v>266</v>
      </c>
      <c r="D92" s="85" t="s">
        <v>253</v>
      </c>
      <c r="E92" s="142"/>
      <c r="F92" s="142"/>
      <c r="G92" s="17">
        <v>2</v>
      </c>
      <c r="H92" s="17">
        <v>6</v>
      </c>
      <c r="I92" s="17"/>
      <c r="J92" s="17"/>
      <c r="K92" s="17"/>
      <c r="L92" s="17"/>
      <c r="M92" s="17">
        <v>1</v>
      </c>
      <c r="N92" s="17">
        <v>25</v>
      </c>
      <c r="O92" s="17"/>
      <c r="P92" s="17">
        <v>15</v>
      </c>
      <c r="Q92" s="17">
        <v>6</v>
      </c>
      <c r="R92" s="110">
        <f t="shared" si="2"/>
        <v>55</v>
      </c>
    </row>
    <row r="93" spans="1:18" x14ac:dyDescent="0.5">
      <c r="A93" s="84">
        <v>5</v>
      </c>
      <c r="B93" s="83" t="s">
        <v>1433</v>
      </c>
      <c r="C93" s="83" t="s">
        <v>950</v>
      </c>
      <c r="D93" s="83" t="s">
        <v>1430</v>
      </c>
      <c r="E93" s="141" t="s">
        <v>193</v>
      </c>
      <c r="F93" s="141" t="s">
        <v>75</v>
      </c>
      <c r="G93" s="17">
        <v>1</v>
      </c>
      <c r="H93" s="17">
        <v>1</v>
      </c>
      <c r="I93" s="17"/>
      <c r="J93" s="17"/>
      <c r="K93" s="17"/>
      <c r="L93" s="17"/>
      <c r="M93" s="17">
        <v>1</v>
      </c>
      <c r="N93" s="17">
        <v>5</v>
      </c>
      <c r="O93" s="17"/>
      <c r="P93" s="17"/>
      <c r="Q93" s="17">
        <v>1</v>
      </c>
      <c r="R93" s="110">
        <f t="shared" si="2"/>
        <v>9</v>
      </c>
    </row>
    <row r="94" spans="1:18" x14ac:dyDescent="0.5">
      <c r="A94" s="84"/>
      <c r="B94" s="83" t="s">
        <v>665</v>
      </c>
      <c r="C94" s="83" t="s">
        <v>325</v>
      </c>
      <c r="D94" s="83" t="s">
        <v>399</v>
      </c>
      <c r="E94" s="142"/>
      <c r="F94" s="142"/>
      <c r="G94" s="17"/>
      <c r="H94" s="17">
        <v>12</v>
      </c>
      <c r="I94" s="17"/>
      <c r="J94" s="17"/>
      <c r="K94" s="17"/>
      <c r="L94" s="17"/>
      <c r="M94" s="17"/>
      <c r="N94" s="17">
        <v>28</v>
      </c>
      <c r="O94" s="17"/>
      <c r="P94" s="17">
        <v>22</v>
      </c>
      <c r="Q94" s="17">
        <v>5</v>
      </c>
      <c r="R94" s="110">
        <f t="shared" si="2"/>
        <v>67</v>
      </c>
    </row>
    <row r="95" spans="1:18" x14ac:dyDescent="0.5">
      <c r="A95" s="84"/>
      <c r="B95" s="85" t="s">
        <v>313</v>
      </c>
      <c r="C95" s="85" t="s">
        <v>330</v>
      </c>
      <c r="D95" s="85" t="s">
        <v>318</v>
      </c>
      <c r="E95" s="142"/>
      <c r="F95" s="142"/>
      <c r="G95" s="17"/>
      <c r="H95" s="17">
        <v>12</v>
      </c>
      <c r="I95" s="17"/>
      <c r="J95" s="17"/>
      <c r="K95" s="17"/>
      <c r="L95" s="17"/>
      <c r="M95" s="17">
        <v>1</v>
      </c>
      <c r="N95" s="17">
        <v>45</v>
      </c>
      <c r="O95" s="17"/>
      <c r="P95" s="17">
        <v>21</v>
      </c>
      <c r="Q95" s="17">
        <v>2</v>
      </c>
      <c r="R95" s="110">
        <f t="shared" si="2"/>
        <v>81</v>
      </c>
    </row>
    <row r="96" spans="1:18" x14ac:dyDescent="0.5">
      <c r="A96" s="84"/>
      <c r="B96" s="85" t="s">
        <v>247</v>
      </c>
      <c r="C96" s="85" t="s">
        <v>261</v>
      </c>
      <c r="D96" s="85" t="s">
        <v>253</v>
      </c>
      <c r="E96" s="142"/>
      <c r="F96" s="142"/>
      <c r="G96" s="17">
        <v>8</v>
      </c>
      <c r="H96" s="17">
        <v>14</v>
      </c>
      <c r="I96" s="17"/>
      <c r="J96" s="17"/>
      <c r="K96" s="17"/>
      <c r="L96" s="17"/>
      <c r="M96" s="17">
        <v>8</v>
      </c>
      <c r="N96" s="17">
        <v>24</v>
      </c>
      <c r="O96" s="17"/>
      <c r="P96" s="17">
        <v>47</v>
      </c>
      <c r="Q96" s="17">
        <v>9</v>
      </c>
      <c r="R96" s="110">
        <f t="shared" si="2"/>
        <v>110</v>
      </c>
    </row>
    <row r="97" spans="1:18" x14ac:dyDescent="0.5">
      <c r="A97" s="84"/>
      <c r="B97" s="83" t="s">
        <v>632</v>
      </c>
      <c r="C97" s="83" t="s">
        <v>52</v>
      </c>
      <c r="D97" s="83" t="s">
        <v>140</v>
      </c>
      <c r="E97" s="142"/>
      <c r="F97" s="142"/>
      <c r="G97" s="17"/>
      <c r="H97" s="17">
        <v>8</v>
      </c>
      <c r="I97" s="17"/>
      <c r="J97" s="17"/>
      <c r="K97" s="17"/>
      <c r="L97" s="17"/>
      <c r="M97" s="17"/>
      <c r="N97" s="17">
        <v>5</v>
      </c>
      <c r="O97" s="17"/>
      <c r="P97" s="17">
        <v>9</v>
      </c>
      <c r="Q97" s="17"/>
      <c r="R97" s="110">
        <f t="shared" si="2"/>
        <v>22</v>
      </c>
    </row>
    <row r="98" spans="1:18" x14ac:dyDescent="0.5">
      <c r="A98" s="84">
        <v>6</v>
      </c>
      <c r="B98" s="83" t="s">
        <v>1427</v>
      </c>
      <c r="C98" s="83" t="s">
        <v>1229</v>
      </c>
      <c r="D98" s="83" t="s">
        <v>1231</v>
      </c>
      <c r="E98" s="141" t="s">
        <v>109</v>
      </c>
      <c r="F98" s="141" t="s">
        <v>110</v>
      </c>
      <c r="G98" s="17"/>
      <c r="H98" s="17">
        <v>5</v>
      </c>
      <c r="I98" s="17"/>
      <c r="J98" s="17"/>
      <c r="K98" s="17"/>
      <c r="L98" s="17"/>
      <c r="M98" s="17">
        <v>3</v>
      </c>
      <c r="N98" s="17">
        <v>3</v>
      </c>
      <c r="O98" s="17"/>
      <c r="P98" s="17">
        <v>7</v>
      </c>
      <c r="Q98" s="17"/>
      <c r="R98" s="110">
        <f t="shared" si="2"/>
        <v>18</v>
      </c>
    </row>
    <row r="99" spans="1:18" x14ac:dyDescent="0.5">
      <c r="A99" s="84"/>
      <c r="B99" s="83" t="s">
        <v>698</v>
      </c>
      <c r="C99" s="83" t="s">
        <v>690</v>
      </c>
      <c r="D99" s="83" t="s">
        <v>318</v>
      </c>
      <c r="E99" s="142"/>
      <c r="F99" s="142"/>
      <c r="G99" s="17">
        <v>3</v>
      </c>
      <c r="H99" s="17">
        <v>21</v>
      </c>
      <c r="I99" s="17"/>
      <c r="J99" s="17"/>
      <c r="K99" s="17"/>
      <c r="L99" s="17"/>
      <c r="M99" s="17">
        <v>2</v>
      </c>
      <c r="N99" s="17">
        <v>12</v>
      </c>
      <c r="O99" s="17"/>
      <c r="P99" s="17">
        <v>6</v>
      </c>
      <c r="Q99" s="17">
        <v>3</v>
      </c>
      <c r="R99" s="110">
        <f t="shared" si="2"/>
        <v>47</v>
      </c>
    </row>
    <row r="100" spans="1:18" x14ac:dyDescent="0.5">
      <c r="A100" s="84"/>
      <c r="B100" s="85" t="s">
        <v>307</v>
      </c>
      <c r="C100" s="85" t="s">
        <v>87</v>
      </c>
      <c r="D100" s="85" t="s">
        <v>318</v>
      </c>
      <c r="E100" s="142"/>
      <c r="F100" s="142"/>
      <c r="G100" s="17">
        <v>2</v>
      </c>
      <c r="H100" s="17">
        <v>17</v>
      </c>
      <c r="I100" s="17"/>
      <c r="J100" s="17"/>
      <c r="K100" s="17"/>
      <c r="L100" s="17"/>
      <c r="M100" s="17">
        <v>4</v>
      </c>
      <c r="N100" s="17">
        <v>7</v>
      </c>
      <c r="O100" s="17"/>
      <c r="P100" s="17">
        <v>17</v>
      </c>
      <c r="Q100" s="17">
        <v>6</v>
      </c>
      <c r="R100" s="110">
        <f t="shared" si="2"/>
        <v>53</v>
      </c>
    </row>
    <row r="101" spans="1:18" x14ac:dyDescent="0.5">
      <c r="A101" s="84"/>
      <c r="B101" s="85"/>
      <c r="C101" s="85"/>
      <c r="D101" s="85"/>
      <c r="E101" s="142"/>
      <c r="F101" s="142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10">
        <f t="shared" si="2"/>
        <v>0</v>
      </c>
    </row>
    <row r="102" spans="1:18" x14ac:dyDescent="0.5">
      <c r="A102" s="84">
        <v>7</v>
      </c>
      <c r="B102" s="83" t="s">
        <v>1228</v>
      </c>
      <c r="C102" s="83" t="s">
        <v>1230</v>
      </c>
      <c r="D102" s="83" t="s">
        <v>1231</v>
      </c>
      <c r="E102" s="141" t="s">
        <v>198</v>
      </c>
      <c r="F102" s="141" t="s">
        <v>113</v>
      </c>
      <c r="G102" s="17"/>
      <c r="H102" s="17"/>
      <c r="I102" s="17"/>
      <c r="J102" s="17"/>
      <c r="K102" s="17"/>
      <c r="L102" s="17"/>
      <c r="M102" s="17">
        <v>3</v>
      </c>
      <c r="N102" s="17">
        <v>2</v>
      </c>
      <c r="O102" s="17"/>
      <c r="P102" s="17"/>
      <c r="Q102" s="17">
        <v>4</v>
      </c>
      <c r="R102" s="110">
        <f t="shared" si="2"/>
        <v>9</v>
      </c>
    </row>
    <row r="103" spans="1:18" x14ac:dyDescent="0.5">
      <c r="A103" s="84"/>
      <c r="B103" s="85" t="s">
        <v>310</v>
      </c>
      <c r="C103" s="85" t="s">
        <v>327</v>
      </c>
      <c r="D103" s="85" t="s">
        <v>318</v>
      </c>
      <c r="E103" s="142"/>
      <c r="F103" s="142"/>
      <c r="G103" s="17">
        <v>1</v>
      </c>
      <c r="H103" s="17">
        <v>22</v>
      </c>
      <c r="I103" s="17"/>
      <c r="J103" s="17"/>
      <c r="K103" s="17"/>
      <c r="L103" s="17"/>
      <c r="M103" s="17">
        <v>3</v>
      </c>
      <c r="N103" s="17">
        <v>30</v>
      </c>
      <c r="O103" s="17"/>
      <c r="P103" s="17">
        <v>11</v>
      </c>
      <c r="Q103" s="17">
        <v>2</v>
      </c>
      <c r="R103" s="110">
        <f t="shared" si="2"/>
        <v>69</v>
      </c>
    </row>
    <row r="104" spans="1:18" x14ac:dyDescent="0.5">
      <c r="A104" s="84"/>
      <c r="B104" s="85" t="s">
        <v>395</v>
      </c>
      <c r="C104" s="85" t="s">
        <v>326</v>
      </c>
      <c r="D104" s="85" t="s">
        <v>318</v>
      </c>
      <c r="E104" s="142"/>
      <c r="F104" s="142"/>
      <c r="G104" s="17"/>
      <c r="H104" s="17">
        <v>7</v>
      </c>
      <c r="I104" s="17"/>
      <c r="J104" s="17"/>
      <c r="K104" s="17"/>
      <c r="L104" s="17"/>
      <c r="M104" s="17"/>
      <c r="N104" s="17">
        <v>11</v>
      </c>
      <c r="O104" s="17"/>
      <c r="P104" s="17"/>
      <c r="Q104" s="17">
        <v>1</v>
      </c>
      <c r="R104" s="110">
        <f t="shared" si="2"/>
        <v>19</v>
      </c>
    </row>
    <row r="105" spans="1:18" x14ac:dyDescent="0.5">
      <c r="A105" s="84"/>
      <c r="B105" s="85" t="s">
        <v>252</v>
      </c>
      <c r="C105" s="85" t="s">
        <v>266</v>
      </c>
      <c r="D105" s="85" t="s">
        <v>253</v>
      </c>
      <c r="E105" s="142"/>
      <c r="F105" s="142"/>
      <c r="G105" s="17"/>
      <c r="H105" s="17">
        <v>1</v>
      </c>
      <c r="I105" s="17"/>
      <c r="J105" s="17"/>
      <c r="K105" s="17"/>
      <c r="L105" s="17"/>
      <c r="M105" s="17"/>
      <c r="N105" s="17">
        <v>5</v>
      </c>
      <c r="O105" s="17"/>
      <c r="P105" s="17">
        <v>12</v>
      </c>
      <c r="Q105" s="17">
        <v>1</v>
      </c>
      <c r="R105" s="110">
        <f t="shared" si="2"/>
        <v>19</v>
      </c>
    </row>
    <row r="106" spans="1:18" x14ac:dyDescent="0.5">
      <c r="A106" s="84"/>
      <c r="B106" s="83" t="s">
        <v>665</v>
      </c>
      <c r="C106" s="83" t="s">
        <v>325</v>
      </c>
      <c r="D106" s="83" t="s">
        <v>399</v>
      </c>
      <c r="E106" s="142"/>
      <c r="F106" s="142"/>
      <c r="G106" s="17">
        <v>1</v>
      </c>
      <c r="H106" s="17"/>
      <c r="I106" s="17"/>
      <c r="J106" s="17"/>
      <c r="K106" s="17"/>
      <c r="L106" s="17"/>
      <c r="M106" s="17"/>
      <c r="N106" s="17">
        <v>4</v>
      </c>
      <c r="O106" s="17"/>
      <c r="P106" s="17">
        <v>7</v>
      </c>
      <c r="Q106" s="17"/>
      <c r="R106" s="110">
        <f t="shared" si="2"/>
        <v>12</v>
      </c>
    </row>
    <row r="107" spans="1:18" x14ac:dyDescent="0.5">
      <c r="A107" s="84"/>
      <c r="B107" s="85" t="s">
        <v>262</v>
      </c>
      <c r="C107" s="85" t="s">
        <v>261</v>
      </c>
      <c r="D107" s="85" t="s">
        <v>253</v>
      </c>
      <c r="E107" s="142"/>
      <c r="F107" s="142"/>
      <c r="G107" s="17"/>
      <c r="H107" s="17">
        <v>10</v>
      </c>
      <c r="I107" s="17"/>
      <c r="J107" s="17"/>
      <c r="K107" s="17"/>
      <c r="L107" s="17"/>
      <c r="M107" s="17">
        <v>2</v>
      </c>
      <c r="N107" s="17">
        <v>8</v>
      </c>
      <c r="O107" s="17"/>
      <c r="P107" s="17">
        <v>11</v>
      </c>
      <c r="Q107" s="17">
        <v>4</v>
      </c>
      <c r="R107" s="110">
        <f t="shared" si="2"/>
        <v>35</v>
      </c>
    </row>
    <row r="108" spans="1:18" x14ac:dyDescent="0.5">
      <c r="A108" s="84">
        <v>8</v>
      </c>
      <c r="B108" s="85" t="s">
        <v>1227</v>
      </c>
      <c r="C108" s="85" t="s">
        <v>1229</v>
      </c>
      <c r="D108" s="85" t="s">
        <v>1231</v>
      </c>
      <c r="E108" s="141" t="s">
        <v>200</v>
      </c>
      <c r="F108" s="141" t="s">
        <v>116</v>
      </c>
      <c r="G108" s="17">
        <v>1</v>
      </c>
      <c r="H108" s="17">
        <v>3</v>
      </c>
      <c r="I108" s="17"/>
      <c r="J108" s="17"/>
      <c r="K108" s="17"/>
      <c r="L108" s="17"/>
      <c r="M108" s="17"/>
      <c r="N108" s="17">
        <v>5</v>
      </c>
      <c r="O108" s="17"/>
      <c r="P108" s="17">
        <v>3</v>
      </c>
      <c r="Q108" s="17"/>
      <c r="R108" s="110">
        <f t="shared" si="2"/>
        <v>12</v>
      </c>
    </row>
    <row r="109" spans="1:18" x14ac:dyDescent="0.5">
      <c r="A109" s="84"/>
      <c r="B109" s="85" t="s">
        <v>395</v>
      </c>
      <c r="C109" s="85" t="s">
        <v>326</v>
      </c>
      <c r="D109" s="85" t="s">
        <v>318</v>
      </c>
      <c r="E109" s="142"/>
      <c r="F109" s="142"/>
      <c r="G109" s="17"/>
      <c r="H109" s="17">
        <v>3</v>
      </c>
      <c r="I109" s="17"/>
      <c r="J109" s="17"/>
      <c r="K109" s="17"/>
      <c r="L109" s="17"/>
      <c r="M109" s="17">
        <v>1</v>
      </c>
      <c r="N109" s="17">
        <v>5</v>
      </c>
      <c r="O109" s="17"/>
      <c r="P109" s="17"/>
      <c r="Q109" s="17">
        <v>1</v>
      </c>
      <c r="R109" s="110">
        <f t="shared" si="2"/>
        <v>10</v>
      </c>
    </row>
    <row r="110" spans="1:18" x14ac:dyDescent="0.5">
      <c r="A110" s="84"/>
      <c r="B110" s="85" t="s">
        <v>308</v>
      </c>
      <c r="C110" s="85" t="s">
        <v>326</v>
      </c>
      <c r="D110" s="85" t="s">
        <v>318</v>
      </c>
      <c r="E110" s="142"/>
      <c r="F110" s="142"/>
      <c r="G110" s="17"/>
      <c r="H110" s="17">
        <v>12</v>
      </c>
      <c r="I110" s="17"/>
      <c r="J110" s="17"/>
      <c r="K110" s="17"/>
      <c r="L110" s="17"/>
      <c r="M110" s="17"/>
      <c r="N110" s="17">
        <v>10</v>
      </c>
      <c r="O110" s="17"/>
      <c r="P110" s="17"/>
      <c r="Q110" s="17"/>
      <c r="R110" s="110">
        <f t="shared" si="2"/>
        <v>22</v>
      </c>
    </row>
    <row r="111" spans="1:18" x14ac:dyDescent="0.5">
      <c r="A111" s="84"/>
      <c r="B111" s="83" t="s">
        <v>698</v>
      </c>
      <c r="C111" s="83" t="s">
        <v>690</v>
      </c>
      <c r="D111" s="83" t="s">
        <v>318</v>
      </c>
      <c r="E111" s="142"/>
      <c r="F111" s="142"/>
      <c r="G111" s="17"/>
      <c r="H111" s="17">
        <v>16</v>
      </c>
      <c r="I111" s="17"/>
      <c r="J111" s="17"/>
      <c r="K111" s="17"/>
      <c r="L111" s="17"/>
      <c r="M111" s="17">
        <v>1</v>
      </c>
      <c r="N111" s="17">
        <v>15</v>
      </c>
      <c r="O111" s="17"/>
      <c r="P111" s="17">
        <v>2</v>
      </c>
      <c r="Q111" s="17"/>
      <c r="R111" s="110">
        <f t="shared" si="2"/>
        <v>34</v>
      </c>
    </row>
    <row r="112" spans="1:18" x14ac:dyDescent="0.5">
      <c r="A112" s="84"/>
      <c r="B112" s="83" t="s">
        <v>665</v>
      </c>
      <c r="C112" s="83" t="s">
        <v>325</v>
      </c>
      <c r="D112" s="83" t="s">
        <v>399</v>
      </c>
      <c r="E112" s="106"/>
      <c r="F112" s="106"/>
      <c r="G112" s="17"/>
      <c r="H112" s="17">
        <v>5</v>
      </c>
      <c r="I112" s="17"/>
      <c r="J112" s="17"/>
      <c r="K112" s="17"/>
      <c r="L112" s="17"/>
      <c r="M112" s="17"/>
      <c r="N112" s="17">
        <v>16</v>
      </c>
      <c r="O112" s="17"/>
      <c r="P112" s="17">
        <v>6</v>
      </c>
      <c r="Q112" s="17">
        <v>2</v>
      </c>
      <c r="R112" s="110">
        <f t="shared" si="2"/>
        <v>29</v>
      </c>
    </row>
    <row r="113" spans="1:18" x14ac:dyDescent="0.5">
      <c r="A113" s="84">
        <v>9</v>
      </c>
      <c r="B113" s="83" t="s">
        <v>1226</v>
      </c>
      <c r="C113" s="83" t="s">
        <v>950</v>
      </c>
      <c r="D113" s="83" t="s">
        <v>1231</v>
      </c>
      <c r="E113" s="141" t="s">
        <v>201</v>
      </c>
      <c r="F113" s="141" t="s">
        <v>130</v>
      </c>
      <c r="G113" s="17"/>
      <c r="H113" s="17">
        <v>14</v>
      </c>
      <c r="I113" s="17"/>
      <c r="J113" s="17"/>
      <c r="K113" s="17"/>
      <c r="L113" s="17"/>
      <c r="M113" s="17"/>
      <c r="N113" s="17">
        <v>6</v>
      </c>
      <c r="O113" s="17"/>
      <c r="P113" s="17"/>
      <c r="Q113" s="17">
        <v>11</v>
      </c>
      <c r="R113" s="110">
        <f t="shared" si="2"/>
        <v>31</v>
      </c>
    </row>
    <row r="114" spans="1:18" x14ac:dyDescent="0.5">
      <c r="A114" s="84"/>
      <c r="B114" s="85" t="s">
        <v>311</v>
      </c>
      <c r="C114" s="85" t="s">
        <v>329</v>
      </c>
      <c r="D114" s="85" t="s">
        <v>318</v>
      </c>
      <c r="E114" s="142"/>
      <c r="F114" s="142"/>
      <c r="G114" s="17"/>
      <c r="H114" s="17">
        <v>8</v>
      </c>
      <c r="I114" s="17"/>
      <c r="J114" s="17"/>
      <c r="K114" s="17"/>
      <c r="L114" s="17"/>
      <c r="M114" s="17">
        <v>1</v>
      </c>
      <c r="N114" s="17">
        <v>4</v>
      </c>
      <c r="O114" s="17"/>
      <c r="P114" s="17"/>
      <c r="Q114" s="17">
        <v>5</v>
      </c>
      <c r="R114" s="110">
        <f t="shared" si="2"/>
        <v>18</v>
      </c>
    </row>
    <row r="115" spans="1:18" x14ac:dyDescent="0.5">
      <c r="A115" s="84"/>
      <c r="B115" s="85" t="s">
        <v>310</v>
      </c>
      <c r="C115" s="85" t="s">
        <v>327</v>
      </c>
      <c r="D115" s="85" t="s">
        <v>318</v>
      </c>
      <c r="E115" s="142"/>
      <c r="F115" s="142"/>
      <c r="G115" s="17">
        <v>2</v>
      </c>
      <c r="H115" s="17">
        <v>27</v>
      </c>
      <c r="I115" s="17"/>
      <c r="J115" s="17"/>
      <c r="K115" s="17"/>
      <c r="L115" s="17"/>
      <c r="M115" s="17"/>
      <c r="N115" s="17">
        <v>14</v>
      </c>
      <c r="O115" s="17"/>
      <c r="P115" s="17">
        <v>7</v>
      </c>
      <c r="Q115" s="17">
        <v>3</v>
      </c>
      <c r="R115" s="110">
        <f t="shared" si="2"/>
        <v>53</v>
      </c>
    </row>
    <row r="116" spans="1:18" x14ac:dyDescent="0.5">
      <c r="A116" s="84"/>
      <c r="B116" s="83" t="s">
        <v>1207</v>
      </c>
      <c r="C116" s="83" t="s">
        <v>1209</v>
      </c>
      <c r="D116" s="83" t="s">
        <v>318</v>
      </c>
      <c r="E116" s="142"/>
      <c r="F116" s="142"/>
      <c r="G116" s="17">
        <v>1</v>
      </c>
      <c r="H116" s="17">
        <v>6</v>
      </c>
      <c r="I116" s="17"/>
      <c r="J116" s="17"/>
      <c r="K116" s="17"/>
      <c r="L116" s="17"/>
      <c r="M116" s="17">
        <v>1</v>
      </c>
      <c r="N116" s="17">
        <v>3</v>
      </c>
      <c r="O116" s="17"/>
      <c r="P116" s="17"/>
      <c r="Q116" s="17">
        <v>20</v>
      </c>
      <c r="R116" s="110">
        <f t="shared" si="2"/>
        <v>31</v>
      </c>
    </row>
    <row r="117" spans="1:18" x14ac:dyDescent="0.5">
      <c r="A117" s="84"/>
      <c r="B117" s="83" t="s">
        <v>624</v>
      </c>
      <c r="C117" s="83" t="s">
        <v>52</v>
      </c>
      <c r="D117" s="83" t="s">
        <v>140</v>
      </c>
      <c r="E117" s="142"/>
      <c r="F117" s="142"/>
      <c r="G117" s="17">
        <v>1</v>
      </c>
      <c r="H117" s="17">
        <v>8</v>
      </c>
      <c r="I117" s="17">
        <v>3</v>
      </c>
      <c r="J117" s="17"/>
      <c r="K117" s="17"/>
      <c r="L117" s="17"/>
      <c r="M117" s="17"/>
      <c r="N117" s="17">
        <v>5</v>
      </c>
      <c r="O117" s="17"/>
      <c r="P117" s="17"/>
      <c r="Q117" s="17">
        <v>5</v>
      </c>
      <c r="R117" s="110">
        <f t="shared" si="2"/>
        <v>22</v>
      </c>
    </row>
    <row r="118" spans="1:18" x14ac:dyDescent="0.5">
      <c r="A118" s="84">
        <v>10</v>
      </c>
      <c r="B118" s="83" t="s">
        <v>1257</v>
      </c>
      <c r="C118" s="83" t="s">
        <v>1256</v>
      </c>
      <c r="D118" s="83" t="s">
        <v>1430</v>
      </c>
      <c r="E118" s="149" t="s">
        <v>275</v>
      </c>
      <c r="F118" s="146" t="s">
        <v>881</v>
      </c>
      <c r="G118" s="4">
        <v>1</v>
      </c>
      <c r="H118" s="4">
        <v>6</v>
      </c>
      <c r="I118" s="4"/>
      <c r="J118" s="4"/>
      <c r="K118" s="4"/>
      <c r="L118" s="4"/>
      <c r="M118" s="4"/>
      <c r="N118" s="4">
        <v>4</v>
      </c>
      <c r="O118" s="4"/>
      <c r="P118" s="4">
        <v>23</v>
      </c>
      <c r="Q118" s="4">
        <v>11</v>
      </c>
      <c r="R118" s="110">
        <f t="shared" si="2"/>
        <v>45</v>
      </c>
    </row>
    <row r="119" spans="1:18" x14ac:dyDescent="0.5">
      <c r="A119" s="84"/>
      <c r="B119" s="83" t="s">
        <v>794</v>
      </c>
      <c r="C119" s="83" t="s">
        <v>795</v>
      </c>
      <c r="D119" s="83" t="s">
        <v>318</v>
      </c>
      <c r="E119" s="150"/>
      <c r="F119" s="147"/>
      <c r="G119" s="4"/>
      <c r="H119" s="4">
        <v>14</v>
      </c>
      <c r="I119" s="4"/>
      <c r="J119" s="4"/>
      <c r="K119" s="4"/>
      <c r="L119" s="4"/>
      <c r="M119" s="4">
        <v>6</v>
      </c>
      <c r="N119" s="4">
        <v>12</v>
      </c>
      <c r="O119" s="4"/>
      <c r="P119" s="4">
        <v>13</v>
      </c>
      <c r="Q119" s="4">
        <v>3</v>
      </c>
      <c r="R119" s="110">
        <f t="shared" si="2"/>
        <v>48</v>
      </c>
    </row>
    <row r="120" spans="1:18" x14ac:dyDescent="0.5">
      <c r="A120" s="84"/>
      <c r="B120" s="85" t="s">
        <v>252</v>
      </c>
      <c r="C120" s="85" t="s">
        <v>266</v>
      </c>
      <c r="D120" s="85" t="s">
        <v>253</v>
      </c>
      <c r="E120" s="150"/>
      <c r="F120" s="147"/>
      <c r="G120" s="4">
        <v>1</v>
      </c>
      <c r="H120" s="4">
        <v>1</v>
      </c>
      <c r="I120" s="4"/>
      <c r="J120" s="4"/>
      <c r="K120" s="4"/>
      <c r="L120" s="4"/>
      <c r="M120" s="4"/>
      <c r="N120" s="4">
        <v>8</v>
      </c>
      <c r="O120" s="4"/>
      <c r="P120" s="4">
        <v>5</v>
      </c>
      <c r="Q120" s="4">
        <v>1</v>
      </c>
      <c r="R120" s="110">
        <f t="shared" si="2"/>
        <v>16</v>
      </c>
    </row>
    <row r="121" spans="1:18" x14ac:dyDescent="0.5">
      <c r="A121" s="84"/>
      <c r="B121" s="85" t="s">
        <v>104</v>
      </c>
      <c r="C121" s="85" t="s">
        <v>52</v>
      </c>
      <c r="D121" s="85" t="s">
        <v>53</v>
      </c>
      <c r="E121" s="150"/>
      <c r="F121" s="147"/>
      <c r="G121" s="4">
        <v>2</v>
      </c>
      <c r="H121" s="4">
        <v>20</v>
      </c>
      <c r="I121" s="4"/>
      <c r="J121" s="4"/>
      <c r="K121" s="4"/>
      <c r="L121" s="4"/>
      <c r="M121" s="4">
        <v>15</v>
      </c>
      <c r="N121" s="4">
        <v>20</v>
      </c>
      <c r="O121" s="4"/>
      <c r="P121" s="4">
        <v>13</v>
      </c>
      <c r="Q121" s="4">
        <v>5</v>
      </c>
      <c r="R121" s="110">
        <f t="shared" si="2"/>
        <v>75</v>
      </c>
    </row>
    <row r="122" spans="1:18" x14ac:dyDescent="0.5">
      <c r="A122" s="84">
        <v>11</v>
      </c>
      <c r="B122" s="85" t="s">
        <v>653</v>
      </c>
      <c r="C122" s="85" t="s">
        <v>325</v>
      </c>
      <c r="D122" s="85" t="s">
        <v>399</v>
      </c>
      <c r="E122" s="146" t="s">
        <v>1073</v>
      </c>
      <c r="F122" s="146" t="s">
        <v>879</v>
      </c>
      <c r="G122" s="4"/>
      <c r="H122" s="4">
        <v>11</v>
      </c>
      <c r="I122" s="4"/>
      <c r="J122" s="4"/>
      <c r="K122" s="4"/>
      <c r="L122" s="4"/>
      <c r="M122" s="4">
        <v>2</v>
      </c>
      <c r="N122" s="4">
        <v>24</v>
      </c>
      <c r="O122" s="4"/>
      <c r="P122" s="4">
        <v>27</v>
      </c>
      <c r="Q122" s="4"/>
      <c r="R122" s="110">
        <f t="shared" si="2"/>
        <v>64</v>
      </c>
    </row>
    <row r="123" spans="1:18" x14ac:dyDescent="0.5">
      <c r="A123" s="84"/>
      <c r="B123" s="83" t="s">
        <v>665</v>
      </c>
      <c r="C123" s="83" t="s">
        <v>325</v>
      </c>
      <c r="D123" s="83" t="s">
        <v>399</v>
      </c>
      <c r="E123" s="147"/>
      <c r="F123" s="147"/>
      <c r="G123" s="4"/>
      <c r="H123" s="4">
        <v>9</v>
      </c>
      <c r="I123" s="4"/>
      <c r="J123" s="4"/>
      <c r="K123" s="4"/>
      <c r="L123" s="4"/>
      <c r="M123" s="4">
        <v>1</v>
      </c>
      <c r="N123" s="4">
        <v>33</v>
      </c>
      <c r="O123" s="4"/>
      <c r="P123" s="4">
        <v>21</v>
      </c>
      <c r="Q123" s="4">
        <v>1</v>
      </c>
      <c r="R123" s="110">
        <f t="shared" si="2"/>
        <v>65</v>
      </c>
    </row>
    <row r="124" spans="1:18" x14ac:dyDescent="0.5">
      <c r="A124" s="84"/>
      <c r="B124" s="85" t="s">
        <v>262</v>
      </c>
      <c r="C124" s="85" t="s">
        <v>261</v>
      </c>
      <c r="D124" s="85" t="s">
        <v>253</v>
      </c>
      <c r="E124" s="147"/>
      <c r="F124" s="147"/>
      <c r="G124" s="4"/>
      <c r="H124" s="4">
        <v>14</v>
      </c>
      <c r="I124" s="4"/>
      <c r="J124" s="4"/>
      <c r="K124" s="4"/>
      <c r="L124" s="4"/>
      <c r="M124" s="4">
        <v>4</v>
      </c>
      <c r="N124" s="4">
        <v>10</v>
      </c>
      <c r="O124" s="4"/>
      <c r="P124" s="4">
        <v>7</v>
      </c>
      <c r="Q124" s="4">
        <v>2</v>
      </c>
      <c r="R124" s="110">
        <f t="shared" si="2"/>
        <v>37</v>
      </c>
    </row>
    <row r="125" spans="1:18" x14ac:dyDescent="0.5">
      <c r="A125" s="84"/>
      <c r="B125" s="85" t="s">
        <v>866</v>
      </c>
      <c r="C125" s="85" t="s">
        <v>868</v>
      </c>
      <c r="D125" s="85" t="s">
        <v>140</v>
      </c>
      <c r="E125" s="147"/>
      <c r="F125" s="147"/>
      <c r="G125" s="4"/>
      <c r="H125" s="4">
        <v>10</v>
      </c>
      <c r="I125" s="4"/>
      <c r="J125" s="4"/>
      <c r="K125" s="4"/>
      <c r="L125" s="4"/>
      <c r="M125" s="4"/>
      <c r="N125" s="4">
        <v>24</v>
      </c>
      <c r="O125" s="4"/>
      <c r="P125" s="4"/>
      <c r="Q125" s="4">
        <v>4</v>
      </c>
      <c r="R125" s="110">
        <f t="shared" si="2"/>
        <v>38</v>
      </c>
    </row>
    <row r="126" spans="1:18" x14ac:dyDescent="0.5">
      <c r="A126" s="84">
        <v>12</v>
      </c>
      <c r="B126" s="85" t="s">
        <v>312</v>
      </c>
      <c r="C126" s="85" t="s">
        <v>328</v>
      </c>
      <c r="D126" s="85" t="s">
        <v>318</v>
      </c>
      <c r="E126" s="126" t="s">
        <v>885</v>
      </c>
      <c r="F126" s="126" t="s">
        <v>886</v>
      </c>
      <c r="G126" s="4">
        <v>4</v>
      </c>
      <c r="H126" s="4">
        <v>19</v>
      </c>
      <c r="I126" s="4"/>
      <c r="J126" s="4"/>
      <c r="K126" s="4"/>
      <c r="L126" s="4"/>
      <c r="M126" s="4">
        <v>12</v>
      </c>
      <c r="N126" s="4">
        <v>5</v>
      </c>
      <c r="O126" s="4"/>
      <c r="P126" s="4"/>
      <c r="Q126" s="4">
        <v>7</v>
      </c>
      <c r="R126" s="110">
        <f t="shared" si="2"/>
        <v>47</v>
      </c>
    </row>
    <row r="127" spans="1:18" x14ac:dyDescent="0.5">
      <c r="A127" s="84"/>
      <c r="B127" s="85" t="s">
        <v>308</v>
      </c>
      <c r="C127" s="85" t="s">
        <v>326</v>
      </c>
      <c r="D127" s="85" t="s">
        <v>318</v>
      </c>
      <c r="E127" s="127"/>
      <c r="F127" s="127"/>
      <c r="G127" s="4">
        <v>1</v>
      </c>
      <c r="H127" s="4">
        <v>9</v>
      </c>
      <c r="I127" s="4"/>
      <c r="J127" s="4"/>
      <c r="K127" s="4"/>
      <c r="L127" s="4"/>
      <c r="M127" s="4">
        <v>2</v>
      </c>
      <c r="N127" s="4">
        <v>14</v>
      </c>
      <c r="O127" s="4"/>
      <c r="P127" s="4">
        <v>5</v>
      </c>
      <c r="Q127" s="4">
        <v>1</v>
      </c>
      <c r="R127" s="110">
        <f t="shared" si="2"/>
        <v>32</v>
      </c>
    </row>
    <row r="128" spans="1:18" x14ac:dyDescent="0.5">
      <c r="A128" s="84"/>
      <c r="B128" s="85" t="s">
        <v>307</v>
      </c>
      <c r="C128" s="85" t="s">
        <v>87</v>
      </c>
      <c r="D128" s="85" t="s">
        <v>318</v>
      </c>
      <c r="E128" s="127"/>
      <c r="F128" s="127"/>
      <c r="G128" s="4"/>
      <c r="H128" s="4">
        <v>9</v>
      </c>
      <c r="I128" s="4"/>
      <c r="J128" s="4"/>
      <c r="K128" s="4"/>
      <c r="L128" s="4"/>
      <c r="M128" s="4">
        <v>2</v>
      </c>
      <c r="N128" s="4">
        <v>7</v>
      </c>
      <c r="O128" s="4"/>
      <c r="P128" s="4">
        <v>24</v>
      </c>
      <c r="Q128" s="4">
        <v>4</v>
      </c>
      <c r="R128" s="110">
        <f t="shared" si="2"/>
        <v>46</v>
      </c>
    </row>
    <row r="129" spans="1:18" x14ac:dyDescent="0.5">
      <c r="A129" s="84"/>
      <c r="B129" s="85" t="s">
        <v>671</v>
      </c>
      <c r="C129" s="85" t="s">
        <v>261</v>
      </c>
      <c r="D129" s="85" t="s">
        <v>253</v>
      </c>
      <c r="E129" s="128"/>
      <c r="F129" s="128"/>
      <c r="G129" s="4"/>
      <c r="H129" s="4">
        <v>12</v>
      </c>
      <c r="I129" s="4"/>
      <c r="J129" s="4"/>
      <c r="K129" s="4"/>
      <c r="L129" s="4"/>
      <c r="M129" s="4">
        <v>8</v>
      </c>
      <c r="N129" s="4">
        <v>26</v>
      </c>
      <c r="O129" s="4"/>
      <c r="P129" s="4">
        <v>10</v>
      </c>
      <c r="Q129" s="4">
        <v>8</v>
      </c>
      <c r="R129" s="110">
        <f t="shared" si="2"/>
        <v>64</v>
      </c>
    </row>
    <row r="130" spans="1:18" x14ac:dyDescent="0.5">
      <c r="A130" s="84">
        <v>13</v>
      </c>
      <c r="B130" s="85" t="s">
        <v>1264</v>
      </c>
      <c r="C130" s="85" t="s">
        <v>950</v>
      </c>
      <c r="D130" s="85" t="s">
        <v>1430</v>
      </c>
      <c r="E130" s="126" t="s">
        <v>1406</v>
      </c>
      <c r="F130" s="126" t="s">
        <v>132</v>
      </c>
      <c r="G130" s="4"/>
      <c r="H130" s="4">
        <v>1</v>
      </c>
      <c r="I130" s="4"/>
      <c r="J130" s="4"/>
      <c r="K130" s="4"/>
      <c r="L130" s="4"/>
      <c r="M130" s="4">
        <v>2</v>
      </c>
      <c r="N130" s="4">
        <v>5</v>
      </c>
      <c r="O130" s="4"/>
      <c r="P130" s="4">
        <v>3</v>
      </c>
      <c r="Q130" s="4">
        <v>3</v>
      </c>
      <c r="R130" s="110">
        <f t="shared" si="2"/>
        <v>14</v>
      </c>
    </row>
    <row r="131" spans="1:18" x14ac:dyDescent="0.5">
      <c r="A131" s="84"/>
      <c r="B131" s="85" t="s">
        <v>307</v>
      </c>
      <c r="C131" s="85" t="s">
        <v>87</v>
      </c>
      <c r="D131" s="85" t="s">
        <v>318</v>
      </c>
      <c r="E131" s="127"/>
      <c r="F131" s="127"/>
      <c r="G131" s="4">
        <v>1</v>
      </c>
      <c r="H131" s="4">
        <v>14</v>
      </c>
      <c r="I131" s="4"/>
      <c r="J131" s="4"/>
      <c r="K131" s="4"/>
      <c r="L131" s="4"/>
      <c r="M131" s="4">
        <v>1</v>
      </c>
      <c r="N131" s="4">
        <v>17</v>
      </c>
      <c r="O131" s="4"/>
      <c r="P131" s="4">
        <v>34</v>
      </c>
      <c r="Q131" s="4">
        <v>4</v>
      </c>
      <c r="R131" s="110">
        <f t="shared" si="2"/>
        <v>71</v>
      </c>
    </row>
    <row r="132" spans="1:18" x14ac:dyDescent="0.5">
      <c r="A132" s="84"/>
      <c r="B132" s="83" t="s">
        <v>689</v>
      </c>
      <c r="C132" s="83" t="s">
        <v>690</v>
      </c>
      <c r="D132" s="83" t="s">
        <v>318</v>
      </c>
      <c r="E132" s="127"/>
      <c r="F132" s="127"/>
      <c r="G132" s="4">
        <v>1</v>
      </c>
      <c r="H132" s="4">
        <v>27</v>
      </c>
      <c r="I132" s="4"/>
      <c r="J132" s="4"/>
      <c r="K132" s="4"/>
      <c r="L132" s="4"/>
      <c r="M132" s="4"/>
      <c r="N132" s="4">
        <v>27</v>
      </c>
      <c r="O132" s="4"/>
      <c r="P132" s="4"/>
      <c r="Q132" s="4">
        <v>2</v>
      </c>
      <c r="R132" s="110">
        <f t="shared" si="2"/>
        <v>57</v>
      </c>
    </row>
    <row r="133" spans="1:18" x14ac:dyDescent="0.5">
      <c r="A133" s="84"/>
      <c r="B133" s="83" t="s">
        <v>249</v>
      </c>
      <c r="C133" s="83" t="s">
        <v>264</v>
      </c>
      <c r="D133" s="83" t="s">
        <v>253</v>
      </c>
      <c r="E133" s="127"/>
      <c r="F133" s="127"/>
      <c r="G133" s="4">
        <v>1</v>
      </c>
      <c r="H133" s="4">
        <v>4</v>
      </c>
      <c r="I133" s="4"/>
      <c r="J133" s="4"/>
      <c r="K133" s="4"/>
      <c r="L133" s="4"/>
      <c r="M133" s="4"/>
      <c r="N133" s="4">
        <v>13</v>
      </c>
      <c r="O133" s="4"/>
      <c r="P133" s="4">
        <v>15</v>
      </c>
      <c r="Q133" s="4">
        <v>3</v>
      </c>
      <c r="R133" s="110">
        <f t="shared" si="2"/>
        <v>36</v>
      </c>
    </row>
    <row r="134" spans="1:18" x14ac:dyDescent="0.5">
      <c r="A134" s="84"/>
      <c r="B134" s="85" t="s">
        <v>168</v>
      </c>
      <c r="C134" s="85" t="s">
        <v>149</v>
      </c>
      <c r="D134" s="85" t="s">
        <v>140</v>
      </c>
      <c r="E134" s="128"/>
      <c r="F134" s="128"/>
      <c r="G134" s="4">
        <v>10</v>
      </c>
      <c r="H134" s="4">
        <v>9</v>
      </c>
      <c r="I134" s="4"/>
      <c r="J134" s="4"/>
      <c r="K134" s="4"/>
      <c r="L134" s="4"/>
      <c r="M134" s="4">
        <v>1</v>
      </c>
      <c r="N134" s="4">
        <v>15</v>
      </c>
      <c r="O134" s="4"/>
      <c r="P134" s="4"/>
      <c r="Q134" s="4"/>
      <c r="R134" s="110">
        <f t="shared" si="2"/>
        <v>35</v>
      </c>
    </row>
    <row r="135" spans="1:18" x14ac:dyDescent="0.5">
      <c r="A135" s="84">
        <v>14</v>
      </c>
      <c r="B135" s="85" t="s">
        <v>776</v>
      </c>
      <c r="C135" s="85" t="s">
        <v>765</v>
      </c>
      <c r="D135" s="85" t="s">
        <v>318</v>
      </c>
      <c r="E135" s="126" t="s">
        <v>1438</v>
      </c>
      <c r="F135" s="126" t="s">
        <v>1439</v>
      </c>
      <c r="G135" s="4"/>
      <c r="H135" s="4">
        <v>3</v>
      </c>
      <c r="I135" s="4"/>
      <c r="J135" s="4"/>
      <c r="K135" s="4"/>
      <c r="L135" s="4"/>
      <c r="M135" s="4"/>
      <c r="N135" s="4">
        <v>4</v>
      </c>
      <c r="O135" s="4"/>
      <c r="P135" s="4">
        <v>1</v>
      </c>
      <c r="Q135" s="4"/>
      <c r="R135" s="110">
        <f t="shared" si="2"/>
        <v>8</v>
      </c>
    </row>
    <row r="136" spans="1:18" x14ac:dyDescent="0.5">
      <c r="A136" s="84"/>
      <c r="B136" s="85" t="s">
        <v>247</v>
      </c>
      <c r="C136" s="85" t="s">
        <v>261</v>
      </c>
      <c r="D136" s="85" t="s">
        <v>253</v>
      </c>
      <c r="E136" s="127"/>
      <c r="F136" s="127"/>
      <c r="G136" s="4">
        <v>6</v>
      </c>
      <c r="H136" s="4">
        <v>39</v>
      </c>
      <c r="I136" s="4"/>
      <c r="J136" s="4"/>
      <c r="K136" s="4"/>
      <c r="L136" s="4"/>
      <c r="M136" s="4">
        <v>6</v>
      </c>
      <c r="N136" s="4">
        <v>30</v>
      </c>
      <c r="O136" s="4"/>
      <c r="P136" s="4">
        <v>16</v>
      </c>
      <c r="Q136" s="4">
        <v>17</v>
      </c>
      <c r="R136" s="110">
        <f t="shared" si="2"/>
        <v>114</v>
      </c>
    </row>
    <row r="137" spans="1:18" x14ac:dyDescent="0.5">
      <c r="A137" s="21"/>
      <c r="B137" s="22"/>
      <c r="C137" s="23"/>
      <c r="D137" s="24"/>
      <c r="E137" s="25"/>
      <c r="F137" s="25"/>
      <c r="G137" s="19">
        <f t="shared" ref="G137:R137" si="3">SUM(G73:G136)</f>
        <v>63</v>
      </c>
      <c r="H137" s="19">
        <f t="shared" si="3"/>
        <v>630</v>
      </c>
      <c r="I137" s="19">
        <f t="shared" si="3"/>
        <v>7</v>
      </c>
      <c r="J137" s="19">
        <f t="shared" si="3"/>
        <v>0</v>
      </c>
      <c r="K137" s="19">
        <f t="shared" si="3"/>
        <v>0</v>
      </c>
      <c r="L137" s="19">
        <f t="shared" si="3"/>
        <v>0</v>
      </c>
      <c r="M137" s="19">
        <f t="shared" si="3"/>
        <v>125</v>
      </c>
      <c r="N137" s="19">
        <f t="shared" si="3"/>
        <v>810</v>
      </c>
      <c r="O137" s="19">
        <f t="shared" si="3"/>
        <v>0</v>
      </c>
      <c r="P137" s="19">
        <f t="shared" si="3"/>
        <v>500</v>
      </c>
      <c r="Q137" s="19">
        <f t="shared" si="3"/>
        <v>202</v>
      </c>
      <c r="R137" s="19">
        <f t="shared" si="3"/>
        <v>2337</v>
      </c>
    </row>
  </sheetData>
  <mergeCells count="80">
    <mergeCell ref="E98:E101"/>
    <mergeCell ref="F98:F101"/>
    <mergeCell ref="E130:E134"/>
    <mergeCell ref="F130:F134"/>
    <mergeCell ref="E102:E107"/>
    <mergeCell ref="F102:F107"/>
    <mergeCell ref="E108:E111"/>
    <mergeCell ref="F108:F111"/>
    <mergeCell ref="E113:E117"/>
    <mergeCell ref="F113:F117"/>
    <mergeCell ref="E118:E121"/>
    <mergeCell ref="F118:F121"/>
    <mergeCell ref="E122:E125"/>
    <mergeCell ref="F122:F125"/>
    <mergeCell ref="E126:E129"/>
    <mergeCell ref="F126:F129"/>
    <mergeCell ref="E83:E86"/>
    <mergeCell ref="F83:F86"/>
    <mergeCell ref="E88:E92"/>
    <mergeCell ref="F88:F92"/>
    <mergeCell ref="E93:E97"/>
    <mergeCell ref="F93:F97"/>
    <mergeCell ref="P70:Q70"/>
    <mergeCell ref="R70:R71"/>
    <mergeCell ref="E73:E76"/>
    <mergeCell ref="F73:F76"/>
    <mergeCell ref="E77:E82"/>
    <mergeCell ref="F77:F82"/>
    <mergeCell ref="F70:F71"/>
    <mergeCell ref="G70:I70"/>
    <mergeCell ref="J70:L70"/>
    <mergeCell ref="M70:N70"/>
    <mergeCell ref="O70:O71"/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F5:F8"/>
    <mergeCell ref="E5:E8"/>
    <mergeCell ref="E24:E28"/>
    <mergeCell ref="F24:F28"/>
    <mergeCell ref="E29:E33"/>
    <mergeCell ref="F29:F33"/>
    <mergeCell ref="E14:E17"/>
    <mergeCell ref="F14:F17"/>
    <mergeCell ref="E19:E23"/>
    <mergeCell ref="F19:F23"/>
    <mergeCell ref="E9:E13"/>
    <mergeCell ref="F9:F13"/>
    <mergeCell ref="E34:E38"/>
    <mergeCell ref="F34:F38"/>
    <mergeCell ref="E39:E42"/>
    <mergeCell ref="F39:F42"/>
    <mergeCell ref="E57:E60"/>
    <mergeCell ref="F57:F60"/>
    <mergeCell ref="E135:E136"/>
    <mergeCell ref="F135:F136"/>
    <mergeCell ref="E61:E65"/>
    <mergeCell ref="F61:F65"/>
    <mergeCell ref="E44:E48"/>
    <mergeCell ref="F44:F48"/>
    <mergeCell ref="E49:E52"/>
    <mergeCell ref="F49:F52"/>
    <mergeCell ref="E53:E56"/>
    <mergeCell ref="F53:F56"/>
    <mergeCell ref="A69:R69"/>
    <mergeCell ref="A70:A72"/>
    <mergeCell ref="B70:B71"/>
    <mergeCell ref="C70:C71"/>
    <mergeCell ref="D70:D71"/>
    <mergeCell ref="E70:E7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C8EA-FEDD-4D13-982F-29C57BB2EDA3}">
  <dimension ref="A1:R114"/>
  <sheetViews>
    <sheetView topLeftCell="A97" workbookViewId="0">
      <selection activeCell="H50" sqref="H50"/>
    </sheetView>
  </sheetViews>
  <sheetFormatPr defaultRowHeight="15" x14ac:dyDescent="0.25"/>
  <cols>
    <col min="2" max="2" width="19.28515625" customWidth="1"/>
    <col min="3" max="3" width="18.5703125" customWidth="1"/>
    <col min="4" max="4" width="27.42578125" customWidth="1"/>
    <col min="5" max="5" width="27.28515625" customWidth="1"/>
    <col min="6" max="6" width="18.7109375" customWidth="1"/>
    <col min="10" max="12" width="0" hidden="1" customWidth="1"/>
    <col min="15" max="15" width="0" hidden="1" customWidth="1"/>
  </cols>
  <sheetData>
    <row r="1" spans="1:18" ht="26.25" x14ac:dyDescent="0.25">
      <c r="A1" s="129" t="s">
        <v>1440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ht="20.25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ht="20.25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6" t="s">
        <v>988</v>
      </c>
      <c r="R3" s="117"/>
    </row>
    <row r="4" spans="1:18" ht="20.25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109"/>
    </row>
    <row r="5" spans="1:18" ht="20.25" x14ac:dyDescent="0.5">
      <c r="A5" s="84">
        <v>1</v>
      </c>
      <c r="B5" s="83" t="s">
        <v>431</v>
      </c>
      <c r="C5" s="83" t="s">
        <v>383</v>
      </c>
      <c r="D5" s="83" t="s">
        <v>140</v>
      </c>
      <c r="E5" s="144" t="s">
        <v>190</v>
      </c>
      <c r="F5" s="144" t="s">
        <v>63</v>
      </c>
      <c r="G5" s="17"/>
      <c r="H5" s="17">
        <v>20</v>
      </c>
      <c r="I5" s="17"/>
      <c r="J5" s="17"/>
      <c r="K5" s="17"/>
      <c r="L5" s="17"/>
      <c r="M5" s="17">
        <v>8</v>
      </c>
      <c r="N5" s="17">
        <v>21</v>
      </c>
      <c r="O5" s="17"/>
      <c r="P5" s="17"/>
      <c r="Q5" s="17">
        <v>4</v>
      </c>
      <c r="R5" s="110">
        <f t="shared" ref="R5:R53" si="0">SUM(G5:Q5)</f>
        <v>53</v>
      </c>
    </row>
    <row r="6" spans="1:18" ht="20.25" x14ac:dyDescent="0.5">
      <c r="A6" s="84"/>
      <c r="B6" s="85" t="s">
        <v>277</v>
      </c>
      <c r="C6" s="85" t="s">
        <v>279</v>
      </c>
      <c r="D6" s="85" t="s">
        <v>134</v>
      </c>
      <c r="E6" s="144"/>
      <c r="F6" s="144"/>
      <c r="G6" s="17">
        <v>6</v>
      </c>
      <c r="H6" s="17">
        <v>27</v>
      </c>
      <c r="I6" s="17">
        <v>1</v>
      </c>
      <c r="J6" s="17"/>
      <c r="K6" s="17"/>
      <c r="L6" s="17"/>
      <c r="M6" s="17"/>
      <c r="N6" s="17">
        <v>7</v>
      </c>
      <c r="O6" s="17"/>
      <c r="P6" s="17">
        <v>23</v>
      </c>
      <c r="Q6" s="17">
        <v>1</v>
      </c>
      <c r="R6" s="110">
        <f t="shared" si="0"/>
        <v>65</v>
      </c>
    </row>
    <row r="7" spans="1:18" ht="20.25" x14ac:dyDescent="0.5">
      <c r="A7" s="84"/>
      <c r="B7" s="83"/>
      <c r="C7" s="83"/>
      <c r="D7" s="83"/>
      <c r="E7" s="144"/>
      <c r="F7" s="144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10">
        <f t="shared" si="0"/>
        <v>0</v>
      </c>
    </row>
    <row r="8" spans="1:18" ht="20.25" x14ac:dyDescent="0.5">
      <c r="A8" s="84"/>
      <c r="B8" s="83"/>
      <c r="C8" s="83"/>
      <c r="D8" s="83"/>
      <c r="E8" s="144"/>
      <c r="F8" s="144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10">
        <f t="shared" si="0"/>
        <v>0</v>
      </c>
    </row>
    <row r="9" spans="1:18" ht="20.25" x14ac:dyDescent="0.5">
      <c r="A9" s="84">
        <v>2</v>
      </c>
      <c r="B9" s="85" t="s">
        <v>418</v>
      </c>
      <c r="C9" s="85" t="s">
        <v>421</v>
      </c>
      <c r="D9" s="85" t="s">
        <v>140</v>
      </c>
      <c r="E9" s="142" t="s">
        <v>66</v>
      </c>
      <c r="F9" s="142" t="s">
        <v>67</v>
      </c>
      <c r="G9" s="17"/>
      <c r="H9" s="17">
        <v>7</v>
      </c>
      <c r="I9" s="17"/>
      <c r="J9" s="17"/>
      <c r="K9" s="17"/>
      <c r="L9" s="17"/>
      <c r="M9" s="17">
        <v>2</v>
      </c>
      <c r="N9" s="17">
        <v>6</v>
      </c>
      <c r="O9" s="17"/>
      <c r="P9" s="17"/>
      <c r="Q9" s="17"/>
      <c r="R9" s="110">
        <f t="shared" si="0"/>
        <v>15</v>
      </c>
    </row>
    <row r="10" spans="1:18" ht="20.25" x14ac:dyDescent="0.5">
      <c r="A10" s="84"/>
      <c r="B10" s="85" t="s">
        <v>157</v>
      </c>
      <c r="C10" s="85" t="s">
        <v>152</v>
      </c>
      <c r="D10" s="85" t="s">
        <v>134</v>
      </c>
      <c r="E10" s="142"/>
      <c r="F10" s="142"/>
      <c r="G10" s="17"/>
      <c r="H10" s="17">
        <v>7</v>
      </c>
      <c r="I10" s="17"/>
      <c r="J10" s="17"/>
      <c r="K10" s="17"/>
      <c r="L10" s="17"/>
      <c r="M10" s="17">
        <v>2</v>
      </c>
      <c r="N10" s="17">
        <v>13</v>
      </c>
      <c r="O10" s="17"/>
      <c r="P10" s="17">
        <v>6</v>
      </c>
      <c r="Q10" s="17"/>
      <c r="R10" s="110">
        <f t="shared" si="0"/>
        <v>28</v>
      </c>
    </row>
    <row r="11" spans="1:18" ht="20.25" x14ac:dyDescent="0.5">
      <c r="A11" s="84"/>
      <c r="B11" s="83"/>
      <c r="C11" s="83"/>
      <c r="D11" s="83"/>
      <c r="E11" s="142"/>
      <c r="F11" s="14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10">
        <f t="shared" si="0"/>
        <v>0</v>
      </c>
    </row>
    <row r="12" spans="1:18" ht="20.25" x14ac:dyDescent="0.5">
      <c r="A12" s="84"/>
      <c r="B12" s="85"/>
      <c r="C12" s="85"/>
      <c r="D12" s="85"/>
      <c r="E12" s="142"/>
      <c r="F12" s="14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10">
        <f t="shared" si="0"/>
        <v>0</v>
      </c>
    </row>
    <row r="13" spans="1:18" ht="20.25" x14ac:dyDescent="0.5">
      <c r="A13" s="84">
        <v>3</v>
      </c>
      <c r="B13" s="85" t="s">
        <v>866</v>
      </c>
      <c r="C13" s="85" t="s">
        <v>868</v>
      </c>
      <c r="D13" s="85" t="s">
        <v>140</v>
      </c>
      <c r="E13" s="141" t="s">
        <v>191</v>
      </c>
      <c r="F13" s="141" t="s">
        <v>69</v>
      </c>
      <c r="G13" s="17">
        <v>1</v>
      </c>
      <c r="H13" s="17">
        <v>8</v>
      </c>
      <c r="I13" s="17"/>
      <c r="J13" s="17"/>
      <c r="K13" s="17"/>
      <c r="L13" s="17"/>
      <c r="M13" s="17"/>
      <c r="N13" s="17">
        <v>23</v>
      </c>
      <c r="O13" s="17"/>
      <c r="P13" s="17"/>
      <c r="Q13" s="17"/>
      <c r="R13" s="110">
        <f t="shared" si="0"/>
        <v>32</v>
      </c>
    </row>
    <row r="14" spans="1:18" ht="20.25" x14ac:dyDescent="0.5">
      <c r="A14" s="84"/>
      <c r="B14" s="85" t="s">
        <v>431</v>
      </c>
      <c r="C14" s="85" t="s">
        <v>383</v>
      </c>
      <c r="D14" s="85" t="s">
        <v>140</v>
      </c>
      <c r="E14" s="142"/>
      <c r="F14" s="142"/>
      <c r="G14" s="17"/>
      <c r="H14" s="17">
        <v>7</v>
      </c>
      <c r="I14" s="17"/>
      <c r="J14" s="17"/>
      <c r="K14" s="17"/>
      <c r="L14" s="17"/>
      <c r="M14" s="17">
        <v>3</v>
      </c>
      <c r="N14" s="17">
        <v>20</v>
      </c>
      <c r="O14" s="17"/>
      <c r="P14" s="17"/>
      <c r="Q14" s="17">
        <v>5</v>
      </c>
      <c r="R14" s="110">
        <f t="shared" si="0"/>
        <v>35</v>
      </c>
    </row>
    <row r="15" spans="1:18" ht="20.25" x14ac:dyDescent="0.5">
      <c r="A15" s="84"/>
      <c r="B15" s="83"/>
      <c r="C15" s="83"/>
      <c r="D15" s="83"/>
      <c r="E15" s="142"/>
      <c r="F15" s="142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10">
        <f t="shared" si="0"/>
        <v>0</v>
      </c>
    </row>
    <row r="16" spans="1:18" ht="20.25" x14ac:dyDescent="0.5">
      <c r="A16" s="84"/>
      <c r="B16" s="85"/>
      <c r="C16" s="85"/>
      <c r="D16" s="85"/>
      <c r="E16" s="142"/>
      <c r="F16" s="14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10">
        <f t="shared" si="0"/>
        <v>0</v>
      </c>
    </row>
    <row r="17" spans="1:18" ht="20.25" x14ac:dyDescent="0.5">
      <c r="A17" s="84">
        <v>4</v>
      </c>
      <c r="B17" s="83" t="s">
        <v>632</v>
      </c>
      <c r="C17" s="83" t="s">
        <v>52</v>
      </c>
      <c r="D17" s="83" t="s">
        <v>140</v>
      </c>
      <c r="E17" s="141" t="s">
        <v>192</v>
      </c>
      <c r="F17" s="141" t="s">
        <v>71</v>
      </c>
      <c r="G17" s="17"/>
      <c r="H17" s="17">
        <v>5</v>
      </c>
      <c r="I17" s="17"/>
      <c r="J17" s="17"/>
      <c r="K17" s="17"/>
      <c r="L17" s="17"/>
      <c r="M17" s="17">
        <v>1</v>
      </c>
      <c r="N17" s="17">
        <v>6</v>
      </c>
      <c r="O17" s="17"/>
      <c r="P17" s="17">
        <v>5</v>
      </c>
      <c r="Q17" s="17">
        <v>2</v>
      </c>
      <c r="R17" s="110">
        <f t="shared" si="0"/>
        <v>19</v>
      </c>
    </row>
    <row r="18" spans="1:18" ht="20.25" x14ac:dyDescent="0.5">
      <c r="A18" s="84"/>
      <c r="B18" s="83" t="s">
        <v>225</v>
      </c>
      <c r="C18" s="83" t="s">
        <v>227</v>
      </c>
      <c r="D18" s="83" t="s">
        <v>134</v>
      </c>
      <c r="E18" s="142"/>
      <c r="F18" s="142"/>
      <c r="G18" s="17"/>
      <c r="H18" s="17">
        <v>7</v>
      </c>
      <c r="I18" s="17"/>
      <c r="J18" s="17"/>
      <c r="K18" s="17"/>
      <c r="L18" s="17"/>
      <c r="M18" s="17">
        <v>3</v>
      </c>
      <c r="N18" s="17">
        <v>23</v>
      </c>
      <c r="O18" s="17"/>
      <c r="P18" s="17"/>
      <c r="Q18" s="17">
        <v>3</v>
      </c>
      <c r="R18" s="110">
        <f t="shared" si="0"/>
        <v>36</v>
      </c>
    </row>
    <row r="19" spans="1:18" ht="20.25" x14ac:dyDescent="0.5">
      <c r="A19" s="84"/>
      <c r="B19" s="85"/>
      <c r="C19" s="85"/>
      <c r="D19" s="85"/>
      <c r="E19" s="142"/>
      <c r="F19" s="142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10">
        <f t="shared" si="0"/>
        <v>0</v>
      </c>
    </row>
    <row r="20" spans="1:18" ht="20.25" x14ac:dyDescent="0.5">
      <c r="A20" s="84"/>
      <c r="B20" s="83"/>
      <c r="C20" s="83"/>
      <c r="D20" s="83"/>
      <c r="E20" s="142"/>
      <c r="F20" s="14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10">
        <f t="shared" si="0"/>
        <v>0</v>
      </c>
    </row>
    <row r="21" spans="1:18" ht="20.25" x14ac:dyDescent="0.5">
      <c r="A21" s="84">
        <v>5</v>
      </c>
      <c r="B21" s="83" t="s">
        <v>624</v>
      </c>
      <c r="C21" s="83" t="s">
        <v>52</v>
      </c>
      <c r="D21" s="83" t="s">
        <v>140</v>
      </c>
      <c r="E21" s="141" t="s">
        <v>193</v>
      </c>
      <c r="F21" s="141" t="s">
        <v>75</v>
      </c>
      <c r="G21" s="17"/>
      <c r="H21" s="17">
        <v>1</v>
      </c>
      <c r="I21" s="17"/>
      <c r="J21" s="17"/>
      <c r="K21" s="17"/>
      <c r="L21" s="17"/>
      <c r="M21" s="17">
        <v>1</v>
      </c>
      <c r="N21" s="17">
        <v>1</v>
      </c>
      <c r="O21" s="17"/>
      <c r="P21" s="17">
        <v>2</v>
      </c>
      <c r="Q21" s="17">
        <v>2</v>
      </c>
      <c r="R21" s="110">
        <f t="shared" si="0"/>
        <v>7</v>
      </c>
    </row>
    <row r="22" spans="1:18" ht="20.25" x14ac:dyDescent="0.5">
      <c r="A22" s="84"/>
      <c r="B22" s="85" t="s">
        <v>104</v>
      </c>
      <c r="C22" s="85" t="s">
        <v>52</v>
      </c>
      <c r="D22" s="85" t="s">
        <v>53</v>
      </c>
      <c r="E22" s="142"/>
      <c r="F22" s="142"/>
      <c r="G22" s="17"/>
      <c r="H22" s="17">
        <v>5</v>
      </c>
      <c r="I22" s="17"/>
      <c r="J22" s="17"/>
      <c r="K22" s="17"/>
      <c r="L22" s="17"/>
      <c r="M22" s="17">
        <v>5</v>
      </c>
      <c r="N22" s="17">
        <v>12</v>
      </c>
      <c r="O22" s="17"/>
      <c r="P22" s="17">
        <v>6</v>
      </c>
      <c r="Q22" s="17"/>
      <c r="R22" s="110">
        <f t="shared" si="0"/>
        <v>28</v>
      </c>
    </row>
    <row r="23" spans="1:18" ht="20.25" x14ac:dyDescent="0.5">
      <c r="A23" s="84"/>
      <c r="B23" s="85" t="s">
        <v>1082</v>
      </c>
      <c r="C23" s="85" t="s">
        <v>1084</v>
      </c>
      <c r="D23" s="85" t="s">
        <v>140</v>
      </c>
      <c r="E23" s="142"/>
      <c r="F23" s="142"/>
      <c r="G23" s="17">
        <v>1</v>
      </c>
      <c r="H23" s="17">
        <v>2</v>
      </c>
      <c r="I23" s="17"/>
      <c r="J23" s="17"/>
      <c r="K23" s="17"/>
      <c r="L23" s="17"/>
      <c r="M23" s="17"/>
      <c r="N23" s="17">
        <v>6</v>
      </c>
      <c r="O23" s="17"/>
      <c r="P23" s="17">
        <v>10</v>
      </c>
      <c r="Q23" s="17">
        <v>7</v>
      </c>
      <c r="R23" s="110">
        <f t="shared" si="0"/>
        <v>26</v>
      </c>
    </row>
    <row r="24" spans="1:18" ht="20.25" x14ac:dyDescent="0.5">
      <c r="A24" s="84"/>
      <c r="B24" s="85"/>
      <c r="C24" s="85"/>
      <c r="D24" s="85"/>
      <c r="E24" s="142"/>
      <c r="F24" s="142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10">
        <f t="shared" si="0"/>
        <v>0</v>
      </c>
    </row>
    <row r="25" spans="1:18" ht="20.25" x14ac:dyDescent="0.5">
      <c r="A25" s="84"/>
      <c r="B25" s="83"/>
      <c r="C25" s="83"/>
      <c r="D25" s="83"/>
      <c r="E25" s="142"/>
      <c r="F25" s="142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10">
        <f t="shared" si="0"/>
        <v>0</v>
      </c>
    </row>
    <row r="26" spans="1:18" ht="20.25" x14ac:dyDescent="0.5">
      <c r="A26" s="84">
        <v>6</v>
      </c>
      <c r="B26" s="85" t="s">
        <v>104</v>
      </c>
      <c r="C26" s="85" t="s">
        <v>52</v>
      </c>
      <c r="D26" s="85" t="s">
        <v>53</v>
      </c>
      <c r="E26" s="141" t="s">
        <v>198</v>
      </c>
      <c r="F26" s="141" t="s">
        <v>113</v>
      </c>
      <c r="G26" s="17"/>
      <c r="H26" s="17">
        <v>7</v>
      </c>
      <c r="I26" s="17"/>
      <c r="J26" s="17"/>
      <c r="K26" s="17"/>
      <c r="L26" s="17"/>
      <c r="M26" s="17">
        <v>7</v>
      </c>
      <c r="N26" s="17">
        <v>4</v>
      </c>
      <c r="O26" s="17"/>
      <c r="P26" s="17">
        <v>9</v>
      </c>
      <c r="Q26" s="17"/>
      <c r="R26" s="110">
        <f t="shared" si="0"/>
        <v>27</v>
      </c>
    </row>
    <row r="27" spans="1:18" ht="20.25" x14ac:dyDescent="0.5">
      <c r="A27" s="84"/>
      <c r="B27" s="83" t="s">
        <v>759</v>
      </c>
      <c r="C27" s="83" t="s">
        <v>760</v>
      </c>
      <c r="D27" s="83" t="s">
        <v>140</v>
      </c>
      <c r="E27" s="142"/>
      <c r="F27" s="142"/>
      <c r="G27" s="17">
        <v>1</v>
      </c>
      <c r="H27" s="17">
        <v>17</v>
      </c>
      <c r="I27" s="17"/>
      <c r="J27" s="17"/>
      <c r="K27" s="17"/>
      <c r="L27" s="17"/>
      <c r="M27" s="17">
        <v>4</v>
      </c>
      <c r="N27" s="17">
        <v>5</v>
      </c>
      <c r="O27" s="17"/>
      <c r="P27" s="17">
        <v>5</v>
      </c>
      <c r="Q27" s="17">
        <v>2</v>
      </c>
      <c r="R27" s="110">
        <f t="shared" si="0"/>
        <v>34</v>
      </c>
    </row>
    <row r="28" spans="1:18" ht="20.25" x14ac:dyDescent="0.5">
      <c r="A28" s="84"/>
      <c r="B28" s="85"/>
      <c r="C28" s="85"/>
      <c r="D28" s="85"/>
      <c r="E28" s="142"/>
      <c r="F28" s="14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10">
        <f t="shared" si="0"/>
        <v>0</v>
      </c>
    </row>
    <row r="29" spans="1:18" ht="20.25" x14ac:dyDescent="0.5">
      <c r="A29" s="84"/>
      <c r="B29" s="85"/>
      <c r="C29" s="85"/>
      <c r="D29" s="85"/>
      <c r="E29" s="142"/>
      <c r="F29" s="142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10">
        <f t="shared" si="0"/>
        <v>0</v>
      </c>
    </row>
    <row r="30" spans="1:18" ht="20.25" x14ac:dyDescent="0.5">
      <c r="A30" s="84">
        <v>7</v>
      </c>
      <c r="B30" s="85" t="s">
        <v>1082</v>
      </c>
      <c r="C30" s="85" t="s">
        <v>1084</v>
      </c>
      <c r="D30" s="85" t="s">
        <v>140</v>
      </c>
      <c r="E30" s="141" t="s">
        <v>200</v>
      </c>
      <c r="F30" s="141" t="s">
        <v>116</v>
      </c>
      <c r="G30" s="17"/>
      <c r="H30" s="17">
        <v>16</v>
      </c>
      <c r="I30" s="17"/>
      <c r="J30" s="17"/>
      <c r="K30" s="17"/>
      <c r="L30" s="17"/>
      <c r="M30" s="17"/>
      <c r="N30" s="17">
        <v>12</v>
      </c>
      <c r="O30" s="17"/>
      <c r="P30" s="17">
        <v>2</v>
      </c>
      <c r="Q30" s="17">
        <v>2</v>
      </c>
      <c r="R30" s="110">
        <f t="shared" si="0"/>
        <v>32</v>
      </c>
    </row>
    <row r="31" spans="1:18" ht="20.25" x14ac:dyDescent="0.5">
      <c r="A31" s="84"/>
      <c r="B31" s="83" t="s">
        <v>154</v>
      </c>
      <c r="C31" s="83" t="s">
        <v>150</v>
      </c>
      <c r="D31" s="83" t="s">
        <v>134</v>
      </c>
      <c r="E31" s="142"/>
      <c r="F31" s="142"/>
      <c r="G31" s="17">
        <v>2</v>
      </c>
      <c r="H31" s="17">
        <v>12</v>
      </c>
      <c r="I31" s="17"/>
      <c r="J31" s="17"/>
      <c r="K31" s="17"/>
      <c r="L31" s="17"/>
      <c r="M31" s="17"/>
      <c r="N31" s="17">
        <v>3</v>
      </c>
      <c r="O31" s="17"/>
      <c r="P31" s="17">
        <v>5</v>
      </c>
      <c r="Q31" s="17">
        <v>3</v>
      </c>
      <c r="R31" s="110">
        <f t="shared" si="0"/>
        <v>25</v>
      </c>
    </row>
    <row r="32" spans="1:18" ht="20.25" x14ac:dyDescent="0.5">
      <c r="A32" s="84"/>
      <c r="B32" s="85"/>
      <c r="C32" s="85"/>
      <c r="D32" s="85"/>
      <c r="E32" s="142"/>
      <c r="F32" s="142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10">
        <f t="shared" si="0"/>
        <v>0</v>
      </c>
    </row>
    <row r="33" spans="1:18" ht="20.25" x14ac:dyDescent="0.5">
      <c r="A33" s="84"/>
      <c r="B33" s="83"/>
      <c r="C33" s="83"/>
      <c r="D33" s="83"/>
      <c r="E33" s="142"/>
      <c r="F33" s="142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10">
        <f t="shared" si="0"/>
        <v>0</v>
      </c>
    </row>
    <row r="34" spans="1:18" ht="20.25" x14ac:dyDescent="0.5">
      <c r="A34" s="84">
        <v>8</v>
      </c>
      <c r="B34" s="85" t="s">
        <v>342</v>
      </c>
      <c r="C34" s="85" t="s">
        <v>384</v>
      </c>
      <c r="D34" s="85" t="s">
        <v>140</v>
      </c>
      <c r="E34" s="141" t="s">
        <v>201</v>
      </c>
      <c r="F34" s="141" t="s">
        <v>130</v>
      </c>
      <c r="G34" s="17"/>
      <c r="H34" s="17">
        <v>3</v>
      </c>
      <c r="I34" s="17"/>
      <c r="J34" s="17"/>
      <c r="K34" s="17"/>
      <c r="L34" s="17"/>
      <c r="M34" s="17"/>
      <c r="N34" s="17">
        <v>5</v>
      </c>
      <c r="O34" s="17"/>
      <c r="P34" s="17">
        <v>5</v>
      </c>
      <c r="Q34" s="17">
        <v>3</v>
      </c>
      <c r="R34" s="110">
        <f t="shared" si="0"/>
        <v>16</v>
      </c>
    </row>
    <row r="35" spans="1:18" ht="20.25" x14ac:dyDescent="0.5">
      <c r="A35" s="84"/>
      <c r="B35" s="83" t="s">
        <v>339</v>
      </c>
      <c r="C35" s="83" t="s">
        <v>384</v>
      </c>
      <c r="D35" s="83" t="s">
        <v>140</v>
      </c>
      <c r="E35" s="142"/>
      <c r="F35" s="142"/>
      <c r="G35" s="17"/>
      <c r="H35" s="17">
        <v>4</v>
      </c>
      <c r="I35" s="17"/>
      <c r="J35" s="17"/>
      <c r="K35" s="17"/>
      <c r="L35" s="17"/>
      <c r="M35" s="17"/>
      <c r="N35" s="17">
        <v>1</v>
      </c>
      <c r="O35" s="17"/>
      <c r="P35" s="17"/>
      <c r="Q35" s="17"/>
      <c r="R35" s="110">
        <f t="shared" si="0"/>
        <v>5</v>
      </c>
    </row>
    <row r="36" spans="1:18" ht="20.25" x14ac:dyDescent="0.5">
      <c r="A36" s="84"/>
      <c r="B36" s="83" t="s">
        <v>615</v>
      </c>
      <c r="C36" s="83" t="s">
        <v>305</v>
      </c>
      <c r="D36" s="83" t="s">
        <v>134</v>
      </c>
      <c r="E36" s="142"/>
      <c r="F36" s="142"/>
      <c r="G36" s="17"/>
      <c r="H36" s="17">
        <v>18</v>
      </c>
      <c r="I36" s="17"/>
      <c r="J36" s="17"/>
      <c r="K36" s="17"/>
      <c r="L36" s="17"/>
      <c r="M36" s="17">
        <v>1</v>
      </c>
      <c r="N36" s="17">
        <v>9</v>
      </c>
      <c r="O36" s="17"/>
      <c r="P36" s="17">
        <v>3</v>
      </c>
      <c r="Q36" s="17"/>
      <c r="R36" s="110">
        <f t="shared" si="0"/>
        <v>31</v>
      </c>
    </row>
    <row r="37" spans="1:18" ht="20.25" x14ac:dyDescent="0.5">
      <c r="A37" s="84"/>
      <c r="B37" s="83"/>
      <c r="C37" s="83"/>
      <c r="D37" s="83"/>
      <c r="E37" s="142"/>
      <c r="F37" s="142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10">
        <f t="shared" si="0"/>
        <v>0</v>
      </c>
    </row>
    <row r="38" spans="1:18" ht="20.25" x14ac:dyDescent="0.5">
      <c r="A38" s="84"/>
      <c r="B38" s="83"/>
      <c r="C38" s="83"/>
      <c r="D38" s="83"/>
      <c r="E38" s="142"/>
      <c r="F38" s="142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10">
        <f t="shared" si="0"/>
        <v>0</v>
      </c>
    </row>
    <row r="39" spans="1:18" ht="20.25" x14ac:dyDescent="0.5">
      <c r="A39" s="84">
        <v>9</v>
      </c>
      <c r="B39" s="85" t="s">
        <v>100</v>
      </c>
      <c r="C39" s="85" t="s">
        <v>52</v>
      </c>
      <c r="D39" s="85" t="s">
        <v>53</v>
      </c>
      <c r="E39" s="149" t="s">
        <v>275</v>
      </c>
      <c r="F39" s="146" t="s">
        <v>881</v>
      </c>
      <c r="G39" s="4">
        <v>2</v>
      </c>
      <c r="H39" s="4">
        <v>16</v>
      </c>
      <c r="I39" s="4">
        <v>5</v>
      </c>
      <c r="J39" s="4"/>
      <c r="K39" s="4"/>
      <c r="L39" s="4"/>
      <c r="M39" s="4">
        <v>2</v>
      </c>
      <c r="N39" s="4">
        <v>7</v>
      </c>
      <c r="O39" s="4"/>
      <c r="P39" s="4">
        <v>2</v>
      </c>
      <c r="Q39" s="4">
        <v>2</v>
      </c>
      <c r="R39" s="110">
        <f t="shared" si="0"/>
        <v>36</v>
      </c>
    </row>
    <row r="40" spans="1:18" ht="20.25" x14ac:dyDescent="0.5">
      <c r="A40" s="84"/>
      <c r="B40" s="83" t="s">
        <v>339</v>
      </c>
      <c r="C40" s="83" t="s">
        <v>384</v>
      </c>
      <c r="D40" s="83" t="s">
        <v>140</v>
      </c>
      <c r="E40" s="150"/>
      <c r="F40" s="147"/>
      <c r="G40" s="4">
        <v>2</v>
      </c>
      <c r="H40" s="4">
        <v>11</v>
      </c>
      <c r="I40" s="4"/>
      <c r="J40" s="4"/>
      <c r="K40" s="4"/>
      <c r="L40" s="4"/>
      <c r="M40" s="4">
        <v>3</v>
      </c>
      <c r="N40" s="4">
        <v>8</v>
      </c>
      <c r="O40" s="4"/>
      <c r="P40" s="4">
        <v>12</v>
      </c>
      <c r="Q40" s="4">
        <v>9</v>
      </c>
      <c r="R40" s="110">
        <f t="shared" si="0"/>
        <v>45</v>
      </c>
    </row>
    <row r="41" spans="1:18" ht="20.25" x14ac:dyDescent="0.5">
      <c r="A41" s="84"/>
      <c r="B41" s="85"/>
      <c r="C41" s="85"/>
      <c r="D41" s="85"/>
      <c r="E41" s="150"/>
      <c r="F41" s="14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10">
        <f t="shared" si="0"/>
        <v>0</v>
      </c>
    </row>
    <row r="42" spans="1:18" ht="20.25" x14ac:dyDescent="0.5">
      <c r="A42" s="84"/>
      <c r="B42" s="85"/>
      <c r="C42" s="85"/>
      <c r="D42" s="85"/>
      <c r="E42" s="150"/>
      <c r="F42" s="14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10">
        <f t="shared" si="0"/>
        <v>0</v>
      </c>
    </row>
    <row r="43" spans="1:18" ht="20.25" x14ac:dyDescent="0.5">
      <c r="A43" s="84">
        <v>10</v>
      </c>
      <c r="B43" s="85" t="s">
        <v>168</v>
      </c>
      <c r="C43" s="85" t="s">
        <v>149</v>
      </c>
      <c r="D43" s="85" t="s">
        <v>140</v>
      </c>
      <c r="E43" s="146" t="s">
        <v>1073</v>
      </c>
      <c r="F43" s="146" t="s">
        <v>879</v>
      </c>
      <c r="G43" s="4">
        <v>7</v>
      </c>
      <c r="H43" s="4">
        <v>3</v>
      </c>
      <c r="I43" s="4"/>
      <c r="J43" s="4"/>
      <c r="K43" s="4"/>
      <c r="L43" s="4"/>
      <c r="M43" s="4">
        <v>2</v>
      </c>
      <c r="N43" s="4">
        <v>12</v>
      </c>
      <c r="O43" s="4"/>
      <c r="P43" s="4">
        <v>4</v>
      </c>
      <c r="Q43" s="4"/>
      <c r="R43" s="110">
        <f t="shared" si="0"/>
        <v>28</v>
      </c>
    </row>
    <row r="44" spans="1:18" ht="20.25" x14ac:dyDescent="0.5">
      <c r="A44" s="84"/>
      <c r="B44" s="85" t="s">
        <v>445</v>
      </c>
      <c r="C44" s="85" t="s">
        <v>444</v>
      </c>
      <c r="D44" s="85" t="s">
        <v>140</v>
      </c>
      <c r="E44" s="147"/>
      <c r="F44" s="147"/>
      <c r="G44" s="4">
        <v>6</v>
      </c>
      <c r="H44" s="4">
        <v>10</v>
      </c>
      <c r="I44" s="4"/>
      <c r="J44" s="4"/>
      <c r="K44" s="4"/>
      <c r="L44" s="4"/>
      <c r="M44" s="4">
        <v>13</v>
      </c>
      <c r="N44" s="4">
        <v>10</v>
      </c>
      <c r="O44" s="4"/>
      <c r="P44" s="4">
        <v>9</v>
      </c>
      <c r="Q44" s="4">
        <v>3</v>
      </c>
      <c r="R44" s="110">
        <f t="shared" si="0"/>
        <v>51</v>
      </c>
    </row>
    <row r="45" spans="1:18" ht="20.25" x14ac:dyDescent="0.5">
      <c r="A45" s="84"/>
      <c r="B45" s="85"/>
      <c r="C45" s="85"/>
      <c r="D45" s="85"/>
      <c r="E45" s="147"/>
      <c r="F45" s="14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10">
        <f t="shared" si="0"/>
        <v>0</v>
      </c>
    </row>
    <row r="46" spans="1:18" ht="20.25" x14ac:dyDescent="0.5">
      <c r="A46" s="84"/>
      <c r="B46" s="85"/>
      <c r="C46" s="85"/>
      <c r="D46" s="85"/>
      <c r="E46" s="147"/>
      <c r="F46" s="14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10">
        <f t="shared" si="0"/>
        <v>0</v>
      </c>
    </row>
    <row r="47" spans="1:18" ht="20.25" x14ac:dyDescent="0.5">
      <c r="A47" s="84">
        <v>11</v>
      </c>
      <c r="B47" s="85" t="s">
        <v>605</v>
      </c>
      <c r="C47" s="85" t="s">
        <v>167</v>
      </c>
      <c r="D47" s="85" t="s">
        <v>140</v>
      </c>
      <c r="E47" s="126" t="s">
        <v>1406</v>
      </c>
      <c r="F47" s="126" t="s">
        <v>132</v>
      </c>
      <c r="G47" s="4">
        <v>3</v>
      </c>
      <c r="H47" s="4">
        <v>6</v>
      </c>
      <c r="I47" s="4"/>
      <c r="J47" s="4"/>
      <c r="K47" s="4"/>
      <c r="L47" s="4"/>
      <c r="M47" s="4"/>
      <c r="N47" s="4">
        <v>5</v>
      </c>
      <c r="O47" s="4"/>
      <c r="P47" s="4"/>
      <c r="Q47" s="4"/>
      <c r="R47" s="110">
        <f t="shared" si="0"/>
        <v>14</v>
      </c>
    </row>
    <row r="48" spans="1:18" ht="20.25" x14ac:dyDescent="0.5">
      <c r="A48" s="84"/>
      <c r="B48" s="85" t="s">
        <v>439</v>
      </c>
      <c r="C48" s="85" t="s">
        <v>151</v>
      </c>
      <c r="D48" s="85" t="s">
        <v>140</v>
      </c>
      <c r="E48" s="127"/>
      <c r="F48" s="127"/>
      <c r="G48" s="4"/>
      <c r="H48" s="4">
        <v>9</v>
      </c>
      <c r="I48" s="4"/>
      <c r="J48" s="4"/>
      <c r="K48" s="4"/>
      <c r="L48" s="4"/>
      <c r="M48" s="4">
        <v>2</v>
      </c>
      <c r="N48" s="4">
        <v>25</v>
      </c>
      <c r="O48" s="4"/>
      <c r="P48" s="4">
        <v>22</v>
      </c>
      <c r="Q48" s="4"/>
      <c r="R48" s="110">
        <f t="shared" si="0"/>
        <v>58</v>
      </c>
    </row>
    <row r="49" spans="1:18" ht="20.25" x14ac:dyDescent="0.5">
      <c r="A49" s="84"/>
      <c r="B49" s="83"/>
      <c r="C49" s="83"/>
      <c r="D49" s="83"/>
      <c r="E49" s="127"/>
      <c r="F49" s="12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110">
        <f t="shared" si="0"/>
        <v>0</v>
      </c>
    </row>
    <row r="50" spans="1:18" ht="20.25" x14ac:dyDescent="0.5">
      <c r="A50" s="84"/>
      <c r="B50" s="83"/>
      <c r="C50" s="83"/>
      <c r="D50" s="83"/>
      <c r="E50" s="127"/>
      <c r="F50" s="12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10">
        <f t="shared" si="0"/>
        <v>0</v>
      </c>
    </row>
    <row r="51" spans="1:18" ht="20.25" x14ac:dyDescent="0.5">
      <c r="A51" s="84">
        <v>12</v>
      </c>
      <c r="B51" s="83" t="s">
        <v>339</v>
      </c>
      <c r="C51" s="83" t="s">
        <v>384</v>
      </c>
      <c r="D51" s="83" t="s">
        <v>140</v>
      </c>
      <c r="E51" s="126" t="s">
        <v>1438</v>
      </c>
      <c r="F51" s="126" t="s">
        <v>1439</v>
      </c>
      <c r="G51" s="4"/>
      <c r="H51" s="4">
        <v>12</v>
      </c>
      <c r="I51" s="4"/>
      <c r="J51" s="4"/>
      <c r="K51" s="4"/>
      <c r="L51" s="4"/>
      <c r="M51" s="4">
        <v>1</v>
      </c>
      <c r="N51" s="4">
        <v>4</v>
      </c>
      <c r="O51" s="4"/>
      <c r="P51" s="4"/>
      <c r="Q51" s="4"/>
      <c r="R51" s="110">
        <f t="shared" si="0"/>
        <v>17</v>
      </c>
    </row>
    <row r="52" spans="1:18" ht="20.25" x14ac:dyDescent="0.5">
      <c r="A52" s="84"/>
      <c r="B52" s="85" t="s">
        <v>302</v>
      </c>
      <c r="C52" s="85" t="s">
        <v>305</v>
      </c>
      <c r="D52" s="85" t="s">
        <v>134</v>
      </c>
      <c r="E52" s="127"/>
      <c r="F52" s="127"/>
      <c r="G52" s="4"/>
      <c r="H52" s="4">
        <v>20</v>
      </c>
      <c r="I52" s="4"/>
      <c r="J52" s="4"/>
      <c r="K52" s="4"/>
      <c r="L52" s="4"/>
      <c r="M52" s="4"/>
      <c r="N52" s="4">
        <v>10</v>
      </c>
      <c r="O52" s="4"/>
      <c r="P52" s="4"/>
      <c r="Q52" s="4"/>
      <c r="R52" s="110">
        <f t="shared" si="0"/>
        <v>30</v>
      </c>
    </row>
    <row r="53" spans="1:18" ht="20.25" x14ac:dyDescent="0.5">
      <c r="A53" s="84"/>
      <c r="B53" s="83"/>
      <c r="C53" s="83"/>
      <c r="D53" s="83"/>
      <c r="E53" s="128"/>
      <c r="F53" s="12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10">
        <f t="shared" si="0"/>
        <v>0</v>
      </c>
    </row>
    <row r="54" spans="1:18" ht="20.25" x14ac:dyDescent="0.5">
      <c r="A54" s="21"/>
      <c r="B54" s="22"/>
      <c r="C54" s="23"/>
      <c r="D54" s="24"/>
      <c r="E54" s="25"/>
      <c r="F54" s="25"/>
      <c r="G54" s="19">
        <f t="shared" ref="G54:R54" si="1">SUM(G5:G53)</f>
        <v>31</v>
      </c>
      <c r="H54" s="19">
        <f t="shared" si="1"/>
        <v>260</v>
      </c>
      <c r="I54" s="19">
        <f t="shared" si="1"/>
        <v>6</v>
      </c>
      <c r="J54" s="19">
        <f t="shared" si="1"/>
        <v>0</v>
      </c>
      <c r="K54" s="19">
        <f t="shared" si="1"/>
        <v>0</v>
      </c>
      <c r="L54" s="19">
        <f t="shared" si="1"/>
        <v>0</v>
      </c>
      <c r="M54" s="19">
        <f t="shared" si="1"/>
        <v>60</v>
      </c>
      <c r="N54" s="19">
        <f t="shared" si="1"/>
        <v>258</v>
      </c>
      <c r="O54" s="19">
        <f t="shared" si="1"/>
        <v>0</v>
      </c>
      <c r="P54" s="19">
        <f t="shared" si="1"/>
        <v>130</v>
      </c>
      <c r="Q54" s="19">
        <f t="shared" si="1"/>
        <v>48</v>
      </c>
      <c r="R54" s="19">
        <f t="shared" si="1"/>
        <v>793</v>
      </c>
    </row>
    <row r="57" spans="1:18" ht="26.25" x14ac:dyDescent="0.25">
      <c r="A57" s="129" t="s">
        <v>596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1"/>
    </row>
    <row r="58" spans="1:18" ht="20.25" x14ac:dyDescent="0.25">
      <c r="A58" s="114">
        <v>1</v>
      </c>
      <c r="B58" s="114" t="s">
        <v>203</v>
      </c>
      <c r="C58" s="114" t="s">
        <v>206</v>
      </c>
      <c r="D58" s="114" t="s">
        <v>14</v>
      </c>
      <c r="E58" s="114" t="s">
        <v>13</v>
      </c>
      <c r="F58" s="114" t="s">
        <v>12</v>
      </c>
      <c r="G58" s="115" t="s">
        <v>11</v>
      </c>
      <c r="H58" s="115"/>
      <c r="I58" s="115"/>
      <c r="J58" s="115" t="s">
        <v>10</v>
      </c>
      <c r="K58" s="115"/>
      <c r="L58" s="115"/>
      <c r="M58" s="115" t="s">
        <v>9</v>
      </c>
      <c r="N58" s="115"/>
      <c r="O58" s="154" t="s">
        <v>1163</v>
      </c>
      <c r="P58" s="152" t="s">
        <v>986</v>
      </c>
      <c r="Q58" s="153"/>
      <c r="R58" s="116" t="s">
        <v>205</v>
      </c>
    </row>
    <row r="59" spans="1:18" ht="20.25" x14ac:dyDescent="0.25">
      <c r="A59" s="114"/>
      <c r="B59" s="114"/>
      <c r="C59" s="114"/>
      <c r="D59" s="114"/>
      <c r="E59" s="114"/>
      <c r="F59" s="114"/>
      <c r="G59" s="6" t="s">
        <v>7</v>
      </c>
      <c r="H59" s="6" t="s">
        <v>6</v>
      </c>
      <c r="I59" s="6" t="s">
        <v>8</v>
      </c>
      <c r="J59" s="6" t="s">
        <v>7</v>
      </c>
      <c r="K59" s="6" t="s">
        <v>6</v>
      </c>
      <c r="L59" s="6" t="s">
        <v>8</v>
      </c>
      <c r="M59" s="6" t="s">
        <v>7</v>
      </c>
      <c r="N59" s="6" t="s">
        <v>6</v>
      </c>
      <c r="O59" s="115"/>
      <c r="P59" s="6" t="s">
        <v>987</v>
      </c>
      <c r="Q59" s="6" t="s">
        <v>988</v>
      </c>
      <c r="R59" s="117"/>
    </row>
    <row r="60" spans="1:18" ht="20.25" x14ac:dyDescent="0.5">
      <c r="A60" s="114"/>
      <c r="B60" s="30"/>
      <c r="C60" s="30"/>
      <c r="D60" s="30"/>
      <c r="E60" s="38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09"/>
    </row>
    <row r="61" spans="1:18" ht="20.25" x14ac:dyDescent="0.5">
      <c r="A61" s="84">
        <v>1</v>
      </c>
      <c r="B61" s="83" t="s">
        <v>431</v>
      </c>
      <c r="C61" s="83" t="s">
        <v>383</v>
      </c>
      <c r="D61" s="83" t="s">
        <v>140</v>
      </c>
      <c r="E61" s="144" t="s">
        <v>190</v>
      </c>
      <c r="F61" s="144" t="s">
        <v>63</v>
      </c>
      <c r="G61" s="17"/>
      <c r="H61" s="17">
        <v>20</v>
      </c>
      <c r="I61" s="17"/>
      <c r="J61" s="17"/>
      <c r="K61" s="17"/>
      <c r="L61" s="17"/>
      <c r="M61" s="17">
        <v>8</v>
      </c>
      <c r="N61" s="17">
        <v>21</v>
      </c>
      <c r="O61" s="17"/>
      <c r="P61" s="17"/>
      <c r="Q61" s="17">
        <v>4</v>
      </c>
      <c r="R61" s="110">
        <f t="shared" ref="R61:R113" si="2">SUM(G61:Q61)</f>
        <v>53</v>
      </c>
    </row>
    <row r="62" spans="1:18" ht="20.25" x14ac:dyDescent="0.5">
      <c r="A62" s="84"/>
      <c r="B62" s="85" t="s">
        <v>277</v>
      </c>
      <c r="C62" s="85" t="s">
        <v>279</v>
      </c>
      <c r="D62" s="85" t="s">
        <v>134</v>
      </c>
      <c r="E62" s="144"/>
      <c r="F62" s="144"/>
      <c r="G62" s="17">
        <v>6</v>
      </c>
      <c r="H62" s="17">
        <v>27</v>
      </c>
      <c r="I62" s="17">
        <v>1</v>
      </c>
      <c r="J62" s="17"/>
      <c r="K62" s="17"/>
      <c r="L62" s="17"/>
      <c r="M62" s="17"/>
      <c r="N62" s="17">
        <v>7</v>
      </c>
      <c r="O62" s="17"/>
      <c r="P62" s="17">
        <v>23</v>
      </c>
      <c r="Q62" s="17">
        <v>1</v>
      </c>
      <c r="R62" s="110">
        <f t="shared" si="2"/>
        <v>65</v>
      </c>
    </row>
    <row r="63" spans="1:18" ht="20.25" x14ac:dyDescent="0.5">
      <c r="A63" s="84"/>
      <c r="B63" s="85" t="s">
        <v>157</v>
      </c>
      <c r="C63" s="85" t="s">
        <v>152</v>
      </c>
      <c r="D63" s="85" t="s">
        <v>134</v>
      </c>
      <c r="E63" s="144"/>
      <c r="F63" s="144"/>
      <c r="G63" s="17"/>
      <c r="H63" s="17">
        <v>15</v>
      </c>
      <c r="I63" s="17"/>
      <c r="J63" s="17"/>
      <c r="K63" s="17"/>
      <c r="L63" s="17"/>
      <c r="M63" s="17">
        <v>7</v>
      </c>
      <c r="N63" s="17">
        <v>16</v>
      </c>
      <c r="O63" s="17"/>
      <c r="P63" s="17">
        <v>12</v>
      </c>
      <c r="Q63" s="17"/>
      <c r="R63" s="110">
        <f t="shared" si="2"/>
        <v>50</v>
      </c>
    </row>
    <row r="64" spans="1:18" ht="20.25" x14ac:dyDescent="0.5">
      <c r="A64" s="84"/>
      <c r="B64" s="88" t="s">
        <v>243</v>
      </c>
      <c r="C64" s="88" t="s">
        <v>254</v>
      </c>
      <c r="D64" s="88" t="s">
        <v>134</v>
      </c>
      <c r="E64" s="144"/>
      <c r="F64" s="144"/>
      <c r="G64" s="17">
        <v>1</v>
      </c>
      <c r="H64" s="17">
        <v>20</v>
      </c>
      <c r="I64" s="17">
        <v>2</v>
      </c>
      <c r="J64" s="17"/>
      <c r="K64" s="17"/>
      <c r="L64" s="17"/>
      <c r="M64" s="17">
        <v>1</v>
      </c>
      <c r="N64" s="17">
        <v>14</v>
      </c>
      <c r="O64" s="17"/>
      <c r="P64" s="17">
        <v>12</v>
      </c>
      <c r="Q64" s="17"/>
      <c r="R64" s="110">
        <f t="shared" si="2"/>
        <v>50</v>
      </c>
    </row>
    <row r="65" spans="1:18" ht="20.25" x14ac:dyDescent="0.5">
      <c r="A65" s="84">
        <v>2</v>
      </c>
      <c r="B65" s="85" t="s">
        <v>418</v>
      </c>
      <c r="C65" s="85" t="s">
        <v>421</v>
      </c>
      <c r="D65" s="85" t="s">
        <v>140</v>
      </c>
      <c r="E65" s="142" t="s">
        <v>66</v>
      </c>
      <c r="F65" s="142" t="s">
        <v>67</v>
      </c>
      <c r="G65" s="17"/>
      <c r="H65" s="17">
        <v>7</v>
      </c>
      <c r="I65" s="17"/>
      <c r="J65" s="17"/>
      <c r="K65" s="17"/>
      <c r="L65" s="17"/>
      <c r="M65" s="17">
        <v>2</v>
      </c>
      <c r="N65" s="17">
        <v>6</v>
      </c>
      <c r="O65" s="17"/>
      <c r="P65" s="17"/>
      <c r="Q65" s="17"/>
      <c r="R65" s="110">
        <f t="shared" si="2"/>
        <v>15</v>
      </c>
    </row>
    <row r="66" spans="1:18" ht="20.25" x14ac:dyDescent="0.5">
      <c r="A66" s="84"/>
      <c r="B66" s="85" t="s">
        <v>157</v>
      </c>
      <c r="C66" s="85" t="s">
        <v>152</v>
      </c>
      <c r="D66" s="85" t="s">
        <v>134</v>
      </c>
      <c r="E66" s="142"/>
      <c r="F66" s="142"/>
      <c r="G66" s="17"/>
      <c r="H66" s="17">
        <v>7</v>
      </c>
      <c r="I66" s="17"/>
      <c r="J66" s="17"/>
      <c r="K66" s="17"/>
      <c r="L66" s="17"/>
      <c r="M66" s="17">
        <v>2</v>
      </c>
      <c r="N66" s="17">
        <v>13</v>
      </c>
      <c r="O66" s="17"/>
      <c r="P66" s="17">
        <v>6</v>
      </c>
      <c r="Q66" s="17"/>
      <c r="R66" s="110">
        <f t="shared" si="2"/>
        <v>28</v>
      </c>
    </row>
    <row r="67" spans="1:18" ht="20.25" x14ac:dyDescent="0.5">
      <c r="A67" s="84"/>
      <c r="B67" s="83" t="s">
        <v>615</v>
      </c>
      <c r="C67" s="83" t="s">
        <v>305</v>
      </c>
      <c r="D67" s="83" t="s">
        <v>134</v>
      </c>
      <c r="E67" s="142"/>
      <c r="F67" s="142"/>
      <c r="G67" s="17"/>
      <c r="H67" s="17">
        <v>5</v>
      </c>
      <c r="I67" s="17"/>
      <c r="J67" s="17"/>
      <c r="K67" s="17"/>
      <c r="L67" s="17"/>
      <c r="M67" s="17">
        <v>2</v>
      </c>
      <c r="N67" s="17">
        <v>9</v>
      </c>
      <c r="O67" s="17"/>
      <c r="P67" s="17"/>
      <c r="Q67" s="17"/>
      <c r="R67" s="110">
        <f t="shared" si="2"/>
        <v>16</v>
      </c>
    </row>
    <row r="68" spans="1:18" ht="20.25" x14ac:dyDescent="0.5">
      <c r="A68" s="84"/>
      <c r="B68" s="88" t="s">
        <v>1090</v>
      </c>
      <c r="C68" s="88" t="s">
        <v>620</v>
      </c>
      <c r="D68" s="88" t="s">
        <v>134</v>
      </c>
      <c r="E68" s="142"/>
      <c r="F68" s="142"/>
      <c r="G68" s="17"/>
      <c r="H68" s="17">
        <v>13</v>
      </c>
      <c r="I68" s="17"/>
      <c r="J68" s="17"/>
      <c r="K68" s="17"/>
      <c r="L68" s="17"/>
      <c r="M68" s="17"/>
      <c r="N68" s="17">
        <v>9</v>
      </c>
      <c r="O68" s="17"/>
      <c r="P68" s="17">
        <v>11</v>
      </c>
      <c r="Q68" s="17"/>
      <c r="R68" s="110">
        <f t="shared" si="2"/>
        <v>33</v>
      </c>
    </row>
    <row r="69" spans="1:18" ht="20.25" x14ac:dyDescent="0.5">
      <c r="A69" s="84">
        <v>3</v>
      </c>
      <c r="B69" s="85" t="s">
        <v>866</v>
      </c>
      <c r="C69" s="85" t="s">
        <v>868</v>
      </c>
      <c r="D69" s="85" t="s">
        <v>140</v>
      </c>
      <c r="E69" s="141" t="s">
        <v>191</v>
      </c>
      <c r="F69" s="141" t="s">
        <v>69</v>
      </c>
      <c r="G69" s="17">
        <v>1</v>
      </c>
      <c r="H69" s="17">
        <v>8</v>
      </c>
      <c r="I69" s="17"/>
      <c r="J69" s="17"/>
      <c r="K69" s="17"/>
      <c r="L69" s="17"/>
      <c r="M69" s="17"/>
      <c r="N69" s="17">
        <v>23</v>
      </c>
      <c r="O69" s="17"/>
      <c r="P69" s="17"/>
      <c r="Q69" s="17"/>
      <c r="R69" s="110">
        <f t="shared" si="2"/>
        <v>32</v>
      </c>
    </row>
    <row r="70" spans="1:18" ht="20.25" x14ac:dyDescent="0.5">
      <c r="A70" s="84"/>
      <c r="B70" s="85" t="s">
        <v>431</v>
      </c>
      <c r="C70" s="85" t="s">
        <v>383</v>
      </c>
      <c r="D70" s="85" t="s">
        <v>140</v>
      </c>
      <c r="E70" s="142"/>
      <c r="F70" s="142"/>
      <c r="G70" s="17"/>
      <c r="H70" s="17">
        <v>7</v>
      </c>
      <c r="I70" s="17"/>
      <c r="J70" s="17"/>
      <c r="K70" s="17"/>
      <c r="L70" s="17"/>
      <c r="M70" s="17">
        <v>3</v>
      </c>
      <c r="N70" s="17">
        <v>20</v>
      </c>
      <c r="O70" s="17"/>
      <c r="P70" s="17"/>
      <c r="Q70" s="17">
        <v>5</v>
      </c>
      <c r="R70" s="110">
        <f t="shared" si="2"/>
        <v>35</v>
      </c>
    </row>
    <row r="71" spans="1:18" ht="20.25" x14ac:dyDescent="0.5">
      <c r="A71" s="84"/>
      <c r="B71" s="83" t="s">
        <v>759</v>
      </c>
      <c r="C71" s="83" t="s">
        <v>760</v>
      </c>
      <c r="D71" s="83" t="s">
        <v>140</v>
      </c>
      <c r="E71" s="142"/>
      <c r="F71" s="142"/>
      <c r="G71" s="17">
        <v>3</v>
      </c>
      <c r="H71" s="17">
        <v>2</v>
      </c>
      <c r="I71" s="17"/>
      <c r="J71" s="17"/>
      <c r="K71" s="17"/>
      <c r="L71" s="17"/>
      <c r="M71" s="17"/>
      <c r="N71" s="17">
        <v>6</v>
      </c>
      <c r="O71" s="17"/>
      <c r="P71" s="17">
        <v>5</v>
      </c>
      <c r="Q71" s="17">
        <v>6</v>
      </c>
      <c r="R71" s="110">
        <f t="shared" si="2"/>
        <v>22</v>
      </c>
    </row>
    <row r="72" spans="1:18" ht="20.25" x14ac:dyDescent="0.5">
      <c r="A72" s="84"/>
      <c r="B72" s="83" t="s">
        <v>990</v>
      </c>
      <c r="C72" s="83" t="s">
        <v>991</v>
      </c>
      <c r="D72" s="83" t="s">
        <v>140</v>
      </c>
      <c r="E72" s="142"/>
      <c r="F72" s="142"/>
      <c r="G72" s="17"/>
      <c r="H72" s="17">
        <v>1</v>
      </c>
      <c r="I72" s="17"/>
      <c r="J72" s="17"/>
      <c r="K72" s="17"/>
      <c r="L72" s="17"/>
      <c r="M72" s="17">
        <v>2</v>
      </c>
      <c r="N72" s="17">
        <v>4</v>
      </c>
      <c r="O72" s="17"/>
      <c r="P72" s="17">
        <v>2</v>
      </c>
      <c r="Q72" s="17"/>
      <c r="R72" s="110">
        <f t="shared" si="2"/>
        <v>9</v>
      </c>
    </row>
    <row r="73" spans="1:18" ht="20.25" x14ac:dyDescent="0.5">
      <c r="A73" s="84"/>
      <c r="B73" s="85" t="s">
        <v>157</v>
      </c>
      <c r="C73" s="85" t="s">
        <v>152</v>
      </c>
      <c r="D73" s="85" t="s">
        <v>134</v>
      </c>
      <c r="E73" s="143"/>
      <c r="F73" s="143"/>
      <c r="G73" s="17">
        <v>1</v>
      </c>
      <c r="H73" s="17">
        <v>9</v>
      </c>
      <c r="I73" s="17"/>
      <c r="J73" s="17"/>
      <c r="K73" s="17"/>
      <c r="L73" s="17"/>
      <c r="M73" s="17">
        <v>5</v>
      </c>
      <c r="N73" s="17">
        <v>5</v>
      </c>
      <c r="O73" s="17"/>
      <c r="P73" s="17">
        <v>2</v>
      </c>
      <c r="Q73" s="17"/>
      <c r="R73" s="110">
        <f t="shared" si="2"/>
        <v>22</v>
      </c>
    </row>
    <row r="74" spans="1:18" ht="20.25" x14ac:dyDescent="0.5">
      <c r="A74" s="84">
        <v>4</v>
      </c>
      <c r="B74" s="83" t="s">
        <v>632</v>
      </c>
      <c r="C74" s="83" t="s">
        <v>52</v>
      </c>
      <c r="D74" s="83" t="s">
        <v>140</v>
      </c>
      <c r="E74" s="141" t="s">
        <v>192</v>
      </c>
      <c r="F74" s="141" t="s">
        <v>71</v>
      </c>
      <c r="G74" s="17"/>
      <c r="H74" s="17">
        <v>5</v>
      </c>
      <c r="I74" s="17"/>
      <c r="J74" s="17"/>
      <c r="K74" s="17"/>
      <c r="L74" s="17"/>
      <c r="M74" s="17">
        <v>1</v>
      </c>
      <c r="N74" s="17">
        <v>6</v>
      </c>
      <c r="O74" s="17"/>
      <c r="P74" s="17">
        <v>5</v>
      </c>
      <c r="Q74" s="17">
        <v>2</v>
      </c>
      <c r="R74" s="110">
        <f t="shared" si="2"/>
        <v>19</v>
      </c>
    </row>
    <row r="75" spans="1:18" ht="20.25" x14ac:dyDescent="0.5">
      <c r="A75" s="84"/>
      <c r="B75" s="83" t="s">
        <v>225</v>
      </c>
      <c r="C75" s="83" t="s">
        <v>227</v>
      </c>
      <c r="D75" s="83" t="s">
        <v>134</v>
      </c>
      <c r="E75" s="142"/>
      <c r="F75" s="142"/>
      <c r="G75" s="17"/>
      <c r="H75" s="17">
        <v>7</v>
      </c>
      <c r="I75" s="17"/>
      <c r="J75" s="17"/>
      <c r="K75" s="17"/>
      <c r="L75" s="17"/>
      <c r="M75" s="17">
        <v>3</v>
      </c>
      <c r="N75" s="17">
        <v>23</v>
      </c>
      <c r="O75" s="17"/>
      <c r="P75" s="17"/>
      <c r="Q75" s="17">
        <v>3</v>
      </c>
      <c r="R75" s="110">
        <f t="shared" si="2"/>
        <v>36</v>
      </c>
    </row>
    <row r="76" spans="1:18" ht="20.25" x14ac:dyDescent="0.5">
      <c r="A76" s="84"/>
      <c r="B76" s="83" t="s">
        <v>154</v>
      </c>
      <c r="C76" s="83" t="s">
        <v>150</v>
      </c>
      <c r="D76" s="83" t="s">
        <v>134</v>
      </c>
      <c r="E76" s="142"/>
      <c r="F76" s="142"/>
      <c r="G76" s="17">
        <v>2</v>
      </c>
      <c r="H76" s="17">
        <v>9</v>
      </c>
      <c r="I76" s="17"/>
      <c r="J76" s="17"/>
      <c r="K76" s="17"/>
      <c r="L76" s="17"/>
      <c r="M76" s="17">
        <v>1</v>
      </c>
      <c r="N76" s="17">
        <v>20</v>
      </c>
      <c r="O76" s="17"/>
      <c r="P76" s="17">
        <v>12</v>
      </c>
      <c r="Q76" s="17">
        <v>3</v>
      </c>
      <c r="R76" s="110">
        <f t="shared" si="2"/>
        <v>47</v>
      </c>
    </row>
    <row r="77" spans="1:18" ht="20.25" x14ac:dyDescent="0.5">
      <c r="A77" s="84"/>
      <c r="B77" s="88" t="s">
        <v>242</v>
      </c>
      <c r="C77" s="88" t="s">
        <v>254</v>
      </c>
      <c r="D77" s="88" t="s">
        <v>134</v>
      </c>
      <c r="E77" s="143"/>
      <c r="F77" s="143"/>
      <c r="G77" s="17">
        <v>3</v>
      </c>
      <c r="H77" s="17">
        <v>22</v>
      </c>
      <c r="I77" s="17"/>
      <c r="J77" s="17"/>
      <c r="K77" s="17"/>
      <c r="L77" s="17"/>
      <c r="M77" s="17">
        <v>2</v>
      </c>
      <c r="N77" s="17">
        <v>29</v>
      </c>
      <c r="O77" s="17"/>
      <c r="P77" s="17">
        <v>12</v>
      </c>
      <c r="Q77" s="17"/>
      <c r="R77" s="110">
        <f t="shared" si="2"/>
        <v>68</v>
      </c>
    </row>
    <row r="78" spans="1:18" ht="20.25" x14ac:dyDescent="0.5">
      <c r="A78" s="84">
        <v>5</v>
      </c>
      <c r="B78" s="83" t="s">
        <v>624</v>
      </c>
      <c r="C78" s="83" t="s">
        <v>52</v>
      </c>
      <c r="D78" s="83" t="s">
        <v>140</v>
      </c>
      <c r="E78" s="141" t="s">
        <v>193</v>
      </c>
      <c r="F78" s="141" t="s">
        <v>75</v>
      </c>
      <c r="G78" s="17"/>
      <c r="H78" s="17">
        <v>1</v>
      </c>
      <c r="I78" s="17"/>
      <c r="J78" s="17"/>
      <c r="K78" s="17"/>
      <c r="L78" s="17"/>
      <c r="M78" s="17">
        <v>1</v>
      </c>
      <c r="N78" s="17">
        <v>1</v>
      </c>
      <c r="O78" s="17"/>
      <c r="P78" s="17">
        <v>2</v>
      </c>
      <c r="Q78" s="17">
        <v>2</v>
      </c>
      <c r="R78" s="110">
        <f t="shared" si="2"/>
        <v>7</v>
      </c>
    </row>
    <row r="79" spans="1:18" ht="20.25" x14ac:dyDescent="0.5">
      <c r="A79" s="84"/>
      <c r="B79" s="85" t="s">
        <v>104</v>
      </c>
      <c r="C79" s="85" t="s">
        <v>52</v>
      </c>
      <c r="D79" s="85" t="s">
        <v>53</v>
      </c>
      <c r="E79" s="142"/>
      <c r="F79" s="142"/>
      <c r="G79" s="17"/>
      <c r="H79" s="17">
        <v>5</v>
      </c>
      <c r="I79" s="17"/>
      <c r="J79" s="17"/>
      <c r="K79" s="17"/>
      <c r="L79" s="17"/>
      <c r="M79" s="17">
        <v>5</v>
      </c>
      <c r="N79" s="17">
        <v>12</v>
      </c>
      <c r="O79" s="17"/>
      <c r="P79" s="17">
        <v>6</v>
      </c>
      <c r="Q79" s="17"/>
      <c r="R79" s="110">
        <f t="shared" si="2"/>
        <v>28</v>
      </c>
    </row>
    <row r="80" spans="1:18" ht="20.25" x14ac:dyDescent="0.5">
      <c r="A80" s="84"/>
      <c r="B80" s="85" t="s">
        <v>1082</v>
      </c>
      <c r="C80" s="85" t="s">
        <v>1084</v>
      </c>
      <c r="D80" s="85" t="s">
        <v>140</v>
      </c>
      <c r="E80" s="142"/>
      <c r="F80" s="142"/>
      <c r="G80" s="17">
        <v>1</v>
      </c>
      <c r="H80" s="17">
        <v>2</v>
      </c>
      <c r="I80" s="17"/>
      <c r="J80" s="17"/>
      <c r="K80" s="17"/>
      <c r="L80" s="17"/>
      <c r="M80" s="17"/>
      <c r="N80" s="17">
        <v>6</v>
      </c>
      <c r="O80" s="17"/>
      <c r="P80" s="17">
        <v>10</v>
      </c>
      <c r="Q80" s="17">
        <v>7</v>
      </c>
      <c r="R80" s="110">
        <f t="shared" si="2"/>
        <v>26</v>
      </c>
    </row>
    <row r="81" spans="1:18" ht="20.25" x14ac:dyDescent="0.5">
      <c r="A81" s="84"/>
      <c r="B81" s="85" t="s">
        <v>439</v>
      </c>
      <c r="C81" s="85" t="s">
        <v>151</v>
      </c>
      <c r="D81" s="85" t="s">
        <v>140</v>
      </c>
      <c r="E81" s="142"/>
      <c r="F81" s="142"/>
      <c r="G81" s="17"/>
      <c r="H81" s="17">
        <v>12</v>
      </c>
      <c r="I81" s="17"/>
      <c r="J81" s="17"/>
      <c r="K81" s="17"/>
      <c r="L81" s="17"/>
      <c r="M81" s="17"/>
      <c r="N81" s="17">
        <v>9</v>
      </c>
      <c r="O81" s="17"/>
      <c r="P81" s="17">
        <v>12</v>
      </c>
      <c r="Q81" s="17"/>
      <c r="R81" s="110">
        <f t="shared" si="2"/>
        <v>33</v>
      </c>
    </row>
    <row r="82" spans="1:18" ht="20.25" x14ac:dyDescent="0.5">
      <c r="A82" s="84"/>
      <c r="B82" s="88" t="s">
        <v>531</v>
      </c>
      <c r="C82" s="88" t="s">
        <v>533</v>
      </c>
      <c r="D82" s="88" t="s">
        <v>140</v>
      </c>
      <c r="E82" s="142"/>
      <c r="F82" s="142"/>
      <c r="G82" s="17"/>
      <c r="H82" s="17">
        <v>6</v>
      </c>
      <c r="I82" s="17"/>
      <c r="J82" s="17"/>
      <c r="K82" s="17"/>
      <c r="L82" s="17"/>
      <c r="M82" s="17"/>
      <c r="N82" s="17">
        <v>12</v>
      </c>
      <c r="O82" s="17"/>
      <c r="P82" s="17">
        <v>4</v>
      </c>
      <c r="Q82" s="17">
        <v>2</v>
      </c>
      <c r="R82" s="110">
        <f t="shared" si="2"/>
        <v>24</v>
      </c>
    </row>
    <row r="83" spans="1:18" ht="20.25" x14ac:dyDescent="0.5">
      <c r="A83" s="84">
        <v>6</v>
      </c>
      <c r="B83" s="85" t="s">
        <v>104</v>
      </c>
      <c r="C83" s="85" t="s">
        <v>52</v>
      </c>
      <c r="D83" s="85" t="s">
        <v>53</v>
      </c>
      <c r="E83" s="141" t="s">
        <v>198</v>
      </c>
      <c r="F83" s="141" t="s">
        <v>113</v>
      </c>
      <c r="G83" s="17"/>
      <c r="H83" s="17">
        <v>7</v>
      </c>
      <c r="I83" s="17"/>
      <c r="J83" s="17"/>
      <c r="K83" s="17"/>
      <c r="L83" s="17"/>
      <c r="M83" s="17">
        <v>7</v>
      </c>
      <c r="N83" s="17">
        <v>4</v>
      </c>
      <c r="O83" s="17"/>
      <c r="P83" s="17">
        <v>9</v>
      </c>
      <c r="Q83" s="17"/>
      <c r="R83" s="110">
        <f t="shared" si="2"/>
        <v>27</v>
      </c>
    </row>
    <row r="84" spans="1:18" ht="20.25" x14ac:dyDescent="0.5">
      <c r="A84" s="84"/>
      <c r="B84" s="83" t="s">
        <v>759</v>
      </c>
      <c r="C84" s="83" t="s">
        <v>760</v>
      </c>
      <c r="D84" s="83" t="s">
        <v>140</v>
      </c>
      <c r="E84" s="142"/>
      <c r="F84" s="142"/>
      <c r="G84" s="17">
        <v>1</v>
      </c>
      <c r="H84" s="17">
        <v>17</v>
      </c>
      <c r="I84" s="17"/>
      <c r="J84" s="17"/>
      <c r="K84" s="17"/>
      <c r="L84" s="17"/>
      <c r="M84" s="17">
        <v>4</v>
      </c>
      <c r="N84" s="17">
        <v>5</v>
      </c>
      <c r="O84" s="17"/>
      <c r="P84" s="17">
        <v>5</v>
      </c>
      <c r="Q84" s="17">
        <v>2</v>
      </c>
      <c r="R84" s="110">
        <f t="shared" si="2"/>
        <v>34</v>
      </c>
    </row>
    <row r="85" spans="1:18" ht="20.25" x14ac:dyDescent="0.5">
      <c r="A85" s="84"/>
      <c r="B85" s="85" t="s">
        <v>445</v>
      </c>
      <c r="C85" s="85" t="s">
        <v>444</v>
      </c>
      <c r="D85" s="85" t="s">
        <v>140</v>
      </c>
      <c r="E85" s="142"/>
      <c r="F85" s="142"/>
      <c r="G85" s="17"/>
      <c r="H85" s="17">
        <v>7</v>
      </c>
      <c r="I85" s="17"/>
      <c r="J85" s="17"/>
      <c r="K85" s="17"/>
      <c r="L85" s="17"/>
      <c r="M85" s="17">
        <v>3</v>
      </c>
      <c r="N85" s="17">
        <v>7</v>
      </c>
      <c r="O85" s="17"/>
      <c r="P85" s="17">
        <v>31</v>
      </c>
      <c r="Q85" s="17">
        <v>10</v>
      </c>
      <c r="R85" s="110">
        <f t="shared" si="2"/>
        <v>58</v>
      </c>
    </row>
    <row r="86" spans="1:18" ht="20.25" x14ac:dyDescent="0.5">
      <c r="A86" s="84"/>
      <c r="B86" s="88" t="s">
        <v>1400</v>
      </c>
      <c r="C86" s="88" t="s">
        <v>87</v>
      </c>
      <c r="D86" s="88" t="s">
        <v>140</v>
      </c>
      <c r="E86" s="142"/>
      <c r="F86" s="142"/>
      <c r="G86" s="17"/>
      <c r="H86" s="17">
        <v>4</v>
      </c>
      <c r="I86" s="17"/>
      <c r="J86" s="17"/>
      <c r="K86" s="17"/>
      <c r="L86" s="17"/>
      <c r="M86" s="17">
        <v>1</v>
      </c>
      <c r="N86" s="17">
        <v>2</v>
      </c>
      <c r="O86" s="17"/>
      <c r="P86" s="17">
        <v>2</v>
      </c>
      <c r="Q86" s="17"/>
      <c r="R86" s="110">
        <f t="shared" si="2"/>
        <v>9</v>
      </c>
    </row>
    <row r="87" spans="1:18" ht="20.25" x14ac:dyDescent="0.5">
      <c r="A87" s="84"/>
      <c r="B87" s="83" t="s">
        <v>222</v>
      </c>
      <c r="C87" s="83" t="s">
        <v>223</v>
      </c>
      <c r="D87" s="83" t="s">
        <v>134</v>
      </c>
      <c r="E87" s="106"/>
      <c r="F87" s="106"/>
      <c r="G87" s="17">
        <v>1</v>
      </c>
      <c r="H87" s="17">
        <v>5</v>
      </c>
      <c r="I87" s="17"/>
      <c r="J87" s="17"/>
      <c r="K87" s="17"/>
      <c r="L87" s="17"/>
      <c r="M87" s="17">
        <v>2</v>
      </c>
      <c r="N87" s="17">
        <v>8</v>
      </c>
      <c r="O87" s="17"/>
      <c r="P87" s="17">
        <v>33</v>
      </c>
      <c r="Q87" s="17">
        <v>8</v>
      </c>
      <c r="R87" s="110">
        <f t="shared" si="2"/>
        <v>57</v>
      </c>
    </row>
    <row r="88" spans="1:18" ht="20.25" x14ac:dyDescent="0.5">
      <c r="A88" s="84">
        <v>7</v>
      </c>
      <c r="B88" s="85" t="s">
        <v>1082</v>
      </c>
      <c r="C88" s="85" t="s">
        <v>1084</v>
      </c>
      <c r="D88" s="85" t="s">
        <v>140</v>
      </c>
      <c r="E88" s="141" t="s">
        <v>200</v>
      </c>
      <c r="F88" s="141" t="s">
        <v>116</v>
      </c>
      <c r="G88" s="17"/>
      <c r="H88" s="17">
        <v>16</v>
      </c>
      <c r="I88" s="17"/>
      <c r="J88" s="17"/>
      <c r="K88" s="17"/>
      <c r="L88" s="17"/>
      <c r="M88" s="17"/>
      <c r="N88" s="17">
        <v>12</v>
      </c>
      <c r="O88" s="17"/>
      <c r="P88" s="17">
        <v>2</v>
      </c>
      <c r="Q88" s="17">
        <v>2</v>
      </c>
      <c r="R88" s="110">
        <f t="shared" si="2"/>
        <v>32</v>
      </c>
    </row>
    <row r="89" spans="1:18" ht="20.25" x14ac:dyDescent="0.5">
      <c r="A89" s="84"/>
      <c r="B89" s="83" t="s">
        <v>154</v>
      </c>
      <c r="C89" s="83" t="s">
        <v>150</v>
      </c>
      <c r="D89" s="83" t="s">
        <v>134</v>
      </c>
      <c r="E89" s="142"/>
      <c r="F89" s="142"/>
      <c r="G89" s="17">
        <v>2</v>
      </c>
      <c r="H89" s="17">
        <v>12</v>
      </c>
      <c r="I89" s="17"/>
      <c r="J89" s="17"/>
      <c r="K89" s="17"/>
      <c r="L89" s="17"/>
      <c r="M89" s="17"/>
      <c r="N89" s="17">
        <v>3</v>
      </c>
      <c r="O89" s="17"/>
      <c r="P89" s="17">
        <v>5</v>
      </c>
      <c r="Q89" s="17">
        <v>3</v>
      </c>
      <c r="R89" s="110">
        <f t="shared" si="2"/>
        <v>25</v>
      </c>
    </row>
    <row r="90" spans="1:18" ht="20.25" x14ac:dyDescent="0.5">
      <c r="A90" s="84"/>
      <c r="B90" s="85" t="s">
        <v>277</v>
      </c>
      <c r="C90" s="85" t="s">
        <v>279</v>
      </c>
      <c r="D90" s="85" t="s">
        <v>134</v>
      </c>
      <c r="E90" s="142"/>
      <c r="F90" s="142"/>
      <c r="G90" s="17">
        <v>1</v>
      </c>
      <c r="H90" s="17">
        <v>12</v>
      </c>
      <c r="I90" s="17"/>
      <c r="J90" s="17"/>
      <c r="K90" s="17"/>
      <c r="L90" s="17"/>
      <c r="M90" s="17"/>
      <c r="N90" s="17">
        <v>20</v>
      </c>
      <c r="O90" s="17"/>
      <c r="P90" s="17">
        <v>18</v>
      </c>
      <c r="Q90" s="17">
        <v>2</v>
      </c>
      <c r="R90" s="110">
        <f t="shared" si="2"/>
        <v>53</v>
      </c>
    </row>
    <row r="91" spans="1:18" ht="20.25" x14ac:dyDescent="0.5">
      <c r="A91" s="84"/>
      <c r="B91" s="85" t="s">
        <v>157</v>
      </c>
      <c r="C91" s="85" t="s">
        <v>152</v>
      </c>
      <c r="D91" s="85" t="s">
        <v>134</v>
      </c>
      <c r="E91" s="142"/>
      <c r="F91" s="142"/>
      <c r="G91" s="17"/>
      <c r="H91" s="17"/>
      <c r="I91" s="17"/>
      <c r="J91" s="17"/>
      <c r="K91" s="17"/>
      <c r="L91" s="17"/>
      <c r="M91" s="17"/>
      <c r="N91" s="17">
        <v>3</v>
      </c>
      <c r="O91" s="17"/>
      <c r="P91" s="17">
        <v>1</v>
      </c>
      <c r="Q91" s="17"/>
      <c r="R91" s="110">
        <f t="shared" si="2"/>
        <v>4</v>
      </c>
    </row>
    <row r="92" spans="1:18" ht="20.25" x14ac:dyDescent="0.5">
      <c r="A92" s="84"/>
      <c r="B92" s="88" t="s">
        <v>1400</v>
      </c>
      <c r="C92" s="88" t="s">
        <v>87</v>
      </c>
      <c r="D92" s="88" t="s">
        <v>140</v>
      </c>
      <c r="E92" s="106"/>
      <c r="F92" s="106"/>
      <c r="G92" s="17">
        <v>1</v>
      </c>
      <c r="H92" s="17">
        <v>8</v>
      </c>
      <c r="I92" s="17"/>
      <c r="J92" s="17"/>
      <c r="K92" s="17"/>
      <c r="L92" s="17"/>
      <c r="M92" s="17">
        <v>1</v>
      </c>
      <c r="N92" s="17">
        <v>4</v>
      </c>
      <c r="O92" s="17"/>
      <c r="P92" s="17">
        <v>5</v>
      </c>
      <c r="Q92" s="17">
        <v>2</v>
      </c>
      <c r="R92" s="110">
        <f t="shared" si="2"/>
        <v>21</v>
      </c>
    </row>
    <row r="93" spans="1:18" ht="20.25" x14ac:dyDescent="0.5">
      <c r="A93" s="84">
        <v>8</v>
      </c>
      <c r="B93" s="85" t="s">
        <v>342</v>
      </c>
      <c r="C93" s="85" t="s">
        <v>384</v>
      </c>
      <c r="D93" s="85" t="s">
        <v>140</v>
      </c>
      <c r="E93" s="141" t="s">
        <v>201</v>
      </c>
      <c r="F93" s="141" t="s">
        <v>130</v>
      </c>
      <c r="G93" s="17"/>
      <c r="H93" s="17">
        <v>3</v>
      </c>
      <c r="I93" s="17"/>
      <c r="J93" s="17"/>
      <c r="K93" s="17"/>
      <c r="L93" s="17"/>
      <c r="M93" s="17"/>
      <c r="N93" s="17">
        <v>5</v>
      </c>
      <c r="O93" s="17"/>
      <c r="P93" s="17">
        <v>5</v>
      </c>
      <c r="Q93" s="17">
        <v>3</v>
      </c>
      <c r="R93" s="110">
        <f t="shared" si="2"/>
        <v>16</v>
      </c>
    </row>
    <row r="94" spans="1:18" ht="20.25" x14ac:dyDescent="0.5">
      <c r="A94" s="84"/>
      <c r="B94" s="83" t="s">
        <v>339</v>
      </c>
      <c r="C94" s="83" t="s">
        <v>384</v>
      </c>
      <c r="D94" s="83" t="s">
        <v>140</v>
      </c>
      <c r="E94" s="142"/>
      <c r="F94" s="142"/>
      <c r="G94" s="17"/>
      <c r="H94" s="17">
        <v>4</v>
      </c>
      <c r="I94" s="17"/>
      <c r="J94" s="17"/>
      <c r="K94" s="17"/>
      <c r="L94" s="17"/>
      <c r="M94" s="17"/>
      <c r="N94" s="17">
        <v>1</v>
      </c>
      <c r="O94" s="17"/>
      <c r="P94" s="17"/>
      <c r="Q94" s="17"/>
      <c r="R94" s="110">
        <f t="shared" si="2"/>
        <v>5</v>
      </c>
    </row>
    <row r="95" spans="1:18" ht="20.25" x14ac:dyDescent="0.5">
      <c r="A95" s="84"/>
      <c r="B95" s="83" t="s">
        <v>615</v>
      </c>
      <c r="C95" s="83" t="s">
        <v>305</v>
      </c>
      <c r="D95" s="83" t="s">
        <v>134</v>
      </c>
      <c r="E95" s="142"/>
      <c r="F95" s="142"/>
      <c r="G95" s="17"/>
      <c r="H95" s="17">
        <v>18</v>
      </c>
      <c r="I95" s="17"/>
      <c r="J95" s="17"/>
      <c r="K95" s="17"/>
      <c r="L95" s="17"/>
      <c r="M95" s="17">
        <v>1</v>
      </c>
      <c r="N95" s="17">
        <v>9</v>
      </c>
      <c r="O95" s="17"/>
      <c r="P95" s="17">
        <v>3</v>
      </c>
      <c r="Q95" s="17"/>
      <c r="R95" s="110">
        <f t="shared" si="2"/>
        <v>31</v>
      </c>
    </row>
    <row r="96" spans="1:18" ht="20.25" x14ac:dyDescent="0.5">
      <c r="A96" s="84"/>
      <c r="B96" s="85" t="s">
        <v>302</v>
      </c>
      <c r="C96" s="85" t="s">
        <v>305</v>
      </c>
      <c r="D96" s="85" t="s">
        <v>134</v>
      </c>
      <c r="E96" s="142"/>
      <c r="F96" s="142"/>
      <c r="G96" s="17"/>
      <c r="H96" s="17">
        <v>11</v>
      </c>
      <c r="I96" s="17"/>
      <c r="J96" s="17"/>
      <c r="K96" s="17"/>
      <c r="L96" s="17"/>
      <c r="M96" s="17">
        <v>1</v>
      </c>
      <c r="N96" s="17">
        <v>5</v>
      </c>
      <c r="O96" s="17"/>
      <c r="P96" s="17"/>
      <c r="Q96" s="17"/>
      <c r="R96" s="110">
        <f t="shared" si="2"/>
        <v>17</v>
      </c>
    </row>
    <row r="97" spans="1:18" ht="20.25" x14ac:dyDescent="0.5">
      <c r="A97" s="84"/>
      <c r="B97" s="83" t="s">
        <v>222</v>
      </c>
      <c r="C97" s="83" t="s">
        <v>223</v>
      </c>
      <c r="D97" s="83" t="s">
        <v>134</v>
      </c>
      <c r="E97" s="142"/>
      <c r="F97" s="142"/>
      <c r="G97" s="17"/>
      <c r="H97" s="17">
        <v>2</v>
      </c>
      <c r="I97" s="17"/>
      <c r="J97" s="17"/>
      <c r="K97" s="17"/>
      <c r="L97" s="17"/>
      <c r="M97" s="17"/>
      <c r="N97" s="17">
        <v>2</v>
      </c>
      <c r="O97" s="17"/>
      <c r="P97" s="17">
        <v>5</v>
      </c>
      <c r="Q97" s="17">
        <v>6</v>
      </c>
      <c r="R97" s="110">
        <f t="shared" si="2"/>
        <v>15</v>
      </c>
    </row>
    <row r="98" spans="1:18" ht="20.25" x14ac:dyDescent="0.5">
      <c r="A98" s="84"/>
      <c r="B98" s="83" t="s">
        <v>990</v>
      </c>
      <c r="C98" s="83" t="s">
        <v>991</v>
      </c>
      <c r="D98" s="83" t="s">
        <v>140</v>
      </c>
      <c r="E98" s="106"/>
      <c r="F98" s="106"/>
      <c r="G98" s="17"/>
      <c r="H98" s="17">
        <v>1</v>
      </c>
      <c r="I98" s="17">
        <v>1</v>
      </c>
      <c r="J98" s="17"/>
      <c r="K98" s="17"/>
      <c r="L98" s="17"/>
      <c r="M98" s="17">
        <v>2</v>
      </c>
      <c r="N98" s="17">
        <v>4</v>
      </c>
      <c r="O98" s="17"/>
      <c r="P98" s="17">
        <v>8</v>
      </c>
      <c r="Q98" s="17"/>
      <c r="R98" s="110">
        <f t="shared" si="2"/>
        <v>16</v>
      </c>
    </row>
    <row r="99" spans="1:18" ht="20.25" x14ac:dyDescent="0.5">
      <c r="A99" s="84">
        <v>9</v>
      </c>
      <c r="B99" s="85" t="s">
        <v>100</v>
      </c>
      <c r="C99" s="85" t="s">
        <v>52</v>
      </c>
      <c r="D99" s="85" t="s">
        <v>53</v>
      </c>
      <c r="E99" s="149" t="s">
        <v>275</v>
      </c>
      <c r="F99" s="146" t="s">
        <v>881</v>
      </c>
      <c r="G99" s="4">
        <v>2</v>
      </c>
      <c r="H99" s="4">
        <v>16</v>
      </c>
      <c r="I99" s="4">
        <v>5</v>
      </c>
      <c r="J99" s="4"/>
      <c r="K99" s="4"/>
      <c r="L99" s="4"/>
      <c r="M99" s="4">
        <v>2</v>
      </c>
      <c r="N99" s="4">
        <v>7</v>
      </c>
      <c r="O99" s="4"/>
      <c r="P99" s="4">
        <v>2</v>
      </c>
      <c r="Q99" s="4">
        <v>2</v>
      </c>
      <c r="R99" s="110">
        <f t="shared" si="2"/>
        <v>36</v>
      </c>
    </row>
    <row r="100" spans="1:18" ht="20.25" x14ac:dyDescent="0.5">
      <c r="A100" s="84"/>
      <c r="B100" s="83" t="s">
        <v>339</v>
      </c>
      <c r="C100" s="83" t="s">
        <v>384</v>
      </c>
      <c r="D100" s="83" t="s">
        <v>140</v>
      </c>
      <c r="E100" s="150"/>
      <c r="F100" s="147"/>
      <c r="G100" s="4">
        <v>2</v>
      </c>
      <c r="H100" s="4">
        <v>11</v>
      </c>
      <c r="I100" s="4"/>
      <c r="J100" s="4"/>
      <c r="K100" s="4"/>
      <c r="L100" s="4"/>
      <c r="M100" s="4">
        <v>3</v>
      </c>
      <c r="N100" s="4">
        <v>8</v>
      </c>
      <c r="O100" s="4"/>
      <c r="P100" s="4">
        <v>12</v>
      </c>
      <c r="Q100" s="4">
        <v>9</v>
      </c>
      <c r="R100" s="110">
        <f t="shared" si="2"/>
        <v>45</v>
      </c>
    </row>
    <row r="101" spans="1:18" ht="20.25" x14ac:dyDescent="0.5">
      <c r="A101" s="84"/>
      <c r="B101" s="85" t="s">
        <v>440</v>
      </c>
      <c r="C101" s="85" t="s">
        <v>421</v>
      </c>
      <c r="D101" s="85" t="s">
        <v>140</v>
      </c>
      <c r="E101" s="150"/>
      <c r="F101" s="147"/>
      <c r="G101" s="4">
        <v>3</v>
      </c>
      <c r="H101" s="4">
        <v>6</v>
      </c>
      <c r="I101" s="4"/>
      <c r="J101" s="4"/>
      <c r="K101" s="4"/>
      <c r="L101" s="4"/>
      <c r="M101" s="4">
        <v>1</v>
      </c>
      <c r="N101" s="4">
        <v>10</v>
      </c>
      <c r="O101" s="4"/>
      <c r="P101" s="4">
        <v>33</v>
      </c>
      <c r="Q101" s="4"/>
      <c r="R101" s="110">
        <f t="shared" si="2"/>
        <v>53</v>
      </c>
    </row>
    <row r="102" spans="1:18" ht="20.25" x14ac:dyDescent="0.5">
      <c r="A102" s="84"/>
      <c r="B102" s="88" t="s">
        <v>81</v>
      </c>
      <c r="C102" s="88" t="s">
        <v>82</v>
      </c>
      <c r="D102" s="88" t="s">
        <v>53</v>
      </c>
      <c r="E102" s="150"/>
      <c r="F102" s="147"/>
      <c r="G102" s="4"/>
      <c r="H102" s="4">
        <v>5</v>
      </c>
      <c r="I102" s="4"/>
      <c r="J102" s="4"/>
      <c r="K102" s="4"/>
      <c r="L102" s="4"/>
      <c r="M102" s="4">
        <v>3</v>
      </c>
      <c r="N102" s="4">
        <v>8</v>
      </c>
      <c r="O102" s="4"/>
      <c r="P102" s="4">
        <v>13</v>
      </c>
      <c r="Q102" s="4"/>
      <c r="R102" s="110">
        <f t="shared" si="2"/>
        <v>29</v>
      </c>
    </row>
    <row r="103" spans="1:18" ht="20.25" x14ac:dyDescent="0.5">
      <c r="A103" s="84">
        <v>10</v>
      </c>
      <c r="B103" s="85" t="s">
        <v>168</v>
      </c>
      <c r="C103" s="85" t="s">
        <v>149</v>
      </c>
      <c r="D103" s="85" t="s">
        <v>140</v>
      </c>
      <c r="E103" s="146" t="s">
        <v>1073</v>
      </c>
      <c r="F103" s="146" t="s">
        <v>879</v>
      </c>
      <c r="G103" s="4">
        <v>7</v>
      </c>
      <c r="H103" s="4">
        <v>3</v>
      </c>
      <c r="I103" s="4"/>
      <c r="J103" s="4"/>
      <c r="K103" s="4"/>
      <c r="L103" s="4"/>
      <c r="M103" s="4">
        <v>2</v>
      </c>
      <c r="N103" s="4">
        <v>12</v>
      </c>
      <c r="O103" s="4"/>
      <c r="P103" s="4">
        <v>4</v>
      </c>
      <c r="Q103" s="4"/>
      <c r="R103" s="110">
        <f t="shared" si="2"/>
        <v>28</v>
      </c>
    </row>
    <row r="104" spans="1:18" ht="20.25" x14ac:dyDescent="0.5">
      <c r="A104" s="84"/>
      <c r="B104" s="85" t="s">
        <v>445</v>
      </c>
      <c r="C104" s="85" t="s">
        <v>444</v>
      </c>
      <c r="D104" s="85" t="s">
        <v>140</v>
      </c>
      <c r="E104" s="147"/>
      <c r="F104" s="147"/>
      <c r="G104" s="4">
        <v>6</v>
      </c>
      <c r="H104" s="4">
        <v>10</v>
      </c>
      <c r="I104" s="4"/>
      <c r="J104" s="4"/>
      <c r="K104" s="4"/>
      <c r="L104" s="4"/>
      <c r="M104" s="4">
        <v>13</v>
      </c>
      <c r="N104" s="4">
        <v>10</v>
      </c>
      <c r="O104" s="4"/>
      <c r="P104" s="4">
        <v>9</v>
      </c>
      <c r="Q104" s="4">
        <v>3</v>
      </c>
      <c r="R104" s="110">
        <f t="shared" si="2"/>
        <v>51</v>
      </c>
    </row>
    <row r="105" spans="1:18" ht="20.25" x14ac:dyDescent="0.5">
      <c r="A105" s="84"/>
      <c r="B105" s="83" t="s">
        <v>990</v>
      </c>
      <c r="C105" s="83" t="s">
        <v>991</v>
      </c>
      <c r="D105" s="83" t="s">
        <v>140</v>
      </c>
      <c r="E105" s="147"/>
      <c r="F105" s="147"/>
      <c r="G105" s="4">
        <v>1</v>
      </c>
      <c r="H105" s="4">
        <v>2</v>
      </c>
      <c r="I105" s="4"/>
      <c r="J105" s="4"/>
      <c r="K105" s="4"/>
      <c r="L105" s="4"/>
      <c r="M105" s="4">
        <v>5</v>
      </c>
      <c r="N105" s="4">
        <v>5</v>
      </c>
      <c r="O105" s="4"/>
      <c r="P105" s="4">
        <v>14</v>
      </c>
      <c r="Q105" s="4"/>
      <c r="R105" s="110">
        <f t="shared" si="2"/>
        <v>27</v>
      </c>
    </row>
    <row r="106" spans="1:18" ht="20.25" x14ac:dyDescent="0.5">
      <c r="A106" s="84"/>
      <c r="B106" s="88" t="s">
        <v>560</v>
      </c>
      <c r="C106" s="88" t="s">
        <v>87</v>
      </c>
      <c r="D106" s="88" t="s">
        <v>140</v>
      </c>
      <c r="E106" s="147"/>
      <c r="F106" s="147"/>
      <c r="G106" s="4">
        <v>1</v>
      </c>
      <c r="H106" s="4">
        <v>2</v>
      </c>
      <c r="I106" s="4"/>
      <c r="J106" s="4"/>
      <c r="K106" s="4"/>
      <c r="L106" s="4"/>
      <c r="M106" s="4">
        <v>6</v>
      </c>
      <c r="N106" s="4">
        <v>2</v>
      </c>
      <c r="O106" s="4"/>
      <c r="P106" s="4">
        <v>19</v>
      </c>
      <c r="Q106" s="4"/>
      <c r="R106" s="110">
        <f t="shared" si="2"/>
        <v>30</v>
      </c>
    </row>
    <row r="107" spans="1:18" ht="20.25" x14ac:dyDescent="0.5">
      <c r="A107" s="84">
        <v>11</v>
      </c>
      <c r="B107" s="85" t="s">
        <v>605</v>
      </c>
      <c r="C107" s="85" t="s">
        <v>167</v>
      </c>
      <c r="D107" s="85" t="s">
        <v>140</v>
      </c>
      <c r="E107" s="126" t="s">
        <v>1406</v>
      </c>
      <c r="F107" s="126" t="s">
        <v>132</v>
      </c>
      <c r="G107" s="4">
        <v>3</v>
      </c>
      <c r="H107" s="4">
        <v>6</v>
      </c>
      <c r="I107" s="4"/>
      <c r="J107" s="4"/>
      <c r="K107" s="4"/>
      <c r="L107" s="4"/>
      <c r="M107" s="4"/>
      <c r="N107" s="4">
        <v>5</v>
      </c>
      <c r="O107" s="4"/>
      <c r="P107" s="4"/>
      <c r="Q107" s="4"/>
      <c r="R107" s="110">
        <f t="shared" si="2"/>
        <v>14</v>
      </c>
    </row>
    <row r="108" spans="1:18" ht="20.25" x14ac:dyDescent="0.5">
      <c r="A108" s="84"/>
      <c r="B108" s="85" t="s">
        <v>439</v>
      </c>
      <c r="C108" s="85" t="s">
        <v>151</v>
      </c>
      <c r="D108" s="85" t="s">
        <v>140</v>
      </c>
      <c r="E108" s="127"/>
      <c r="F108" s="127"/>
      <c r="G108" s="4"/>
      <c r="H108" s="4">
        <v>9</v>
      </c>
      <c r="I108" s="4"/>
      <c r="J108" s="4"/>
      <c r="K108" s="4"/>
      <c r="L108" s="4"/>
      <c r="M108" s="4">
        <v>2</v>
      </c>
      <c r="N108" s="4">
        <v>25</v>
      </c>
      <c r="O108" s="4"/>
      <c r="P108" s="4">
        <v>22</v>
      </c>
      <c r="Q108" s="4"/>
      <c r="R108" s="110">
        <f t="shared" si="2"/>
        <v>58</v>
      </c>
    </row>
    <row r="109" spans="1:18" ht="20.25" x14ac:dyDescent="0.5">
      <c r="A109" s="84"/>
      <c r="B109" s="83"/>
      <c r="C109" s="83"/>
      <c r="D109" s="83"/>
      <c r="E109" s="127"/>
      <c r="F109" s="12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10">
        <f t="shared" si="2"/>
        <v>0</v>
      </c>
    </row>
    <row r="110" spans="1:18" ht="20.25" x14ac:dyDescent="0.5">
      <c r="A110" s="84">
        <v>12</v>
      </c>
      <c r="B110" s="83" t="s">
        <v>339</v>
      </c>
      <c r="C110" s="83" t="s">
        <v>384</v>
      </c>
      <c r="D110" s="83" t="s">
        <v>140</v>
      </c>
      <c r="E110" s="126" t="s">
        <v>1438</v>
      </c>
      <c r="F110" s="126" t="s">
        <v>1439</v>
      </c>
      <c r="G110" s="4"/>
      <c r="H110" s="4">
        <v>12</v>
      </c>
      <c r="I110" s="4"/>
      <c r="J110" s="4"/>
      <c r="K110" s="4"/>
      <c r="L110" s="4"/>
      <c r="M110" s="4">
        <v>1</v>
      </c>
      <c r="N110" s="4">
        <v>4</v>
      </c>
      <c r="O110" s="4"/>
      <c r="P110" s="4"/>
      <c r="Q110" s="4"/>
      <c r="R110" s="110">
        <f t="shared" si="2"/>
        <v>17</v>
      </c>
    </row>
    <row r="111" spans="1:18" ht="20.25" x14ac:dyDescent="0.5">
      <c r="A111" s="84"/>
      <c r="B111" s="85" t="s">
        <v>302</v>
      </c>
      <c r="C111" s="85" t="s">
        <v>305</v>
      </c>
      <c r="D111" s="85" t="s">
        <v>134</v>
      </c>
      <c r="E111" s="127"/>
      <c r="F111" s="127"/>
      <c r="G111" s="4"/>
      <c r="H111" s="4">
        <v>20</v>
      </c>
      <c r="I111" s="4"/>
      <c r="J111" s="4"/>
      <c r="K111" s="4"/>
      <c r="L111" s="4"/>
      <c r="M111" s="4"/>
      <c r="N111" s="4">
        <v>10</v>
      </c>
      <c r="O111" s="4"/>
      <c r="P111" s="4"/>
      <c r="Q111" s="4"/>
      <c r="R111" s="110">
        <f t="shared" si="2"/>
        <v>30</v>
      </c>
    </row>
    <row r="112" spans="1:18" ht="20.25" x14ac:dyDescent="0.5">
      <c r="A112" s="84"/>
      <c r="B112" s="83" t="s">
        <v>222</v>
      </c>
      <c r="C112" s="83" t="s">
        <v>223</v>
      </c>
      <c r="D112" s="83" t="s">
        <v>134</v>
      </c>
      <c r="E112" s="127"/>
      <c r="F112" s="127"/>
      <c r="G112" s="4">
        <v>1</v>
      </c>
      <c r="H112" s="4">
        <v>9</v>
      </c>
      <c r="I112" s="4"/>
      <c r="J112" s="4"/>
      <c r="K112" s="4"/>
      <c r="L112" s="4"/>
      <c r="M112" s="4"/>
      <c r="N112" s="4">
        <v>13</v>
      </c>
      <c r="O112" s="4"/>
      <c r="P112" s="4">
        <v>5</v>
      </c>
      <c r="Q112" s="4">
        <v>68</v>
      </c>
      <c r="R112" s="110">
        <f t="shared" si="2"/>
        <v>96</v>
      </c>
    </row>
    <row r="113" spans="1:18" ht="20.25" x14ac:dyDescent="0.5">
      <c r="A113" s="84"/>
      <c r="B113" s="88" t="s">
        <v>241</v>
      </c>
      <c r="C113" s="88" t="s">
        <v>254</v>
      </c>
      <c r="D113" s="88" t="s">
        <v>134</v>
      </c>
      <c r="E113" s="128"/>
      <c r="F113" s="128"/>
      <c r="G113" s="4">
        <v>1</v>
      </c>
      <c r="H113" s="4">
        <v>21</v>
      </c>
      <c r="I113" s="4"/>
      <c r="J113" s="4"/>
      <c r="K113" s="4"/>
      <c r="L113" s="4"/>
      <c r="M113" s="4"/>
      <c r="N113" s="4">
        <v>1</v>
      </c>
      <c r="O113" s="4"/>
      <c r="P113" s="4">
        <v>2</v>
      </c>
      <c r="Q113" s="4"/>
      <c r="R113" s="110">
        <f t="shared" si="2"/>
        <v>25</v>
      </c>
    </row>
    <row r="114" spans="1:18" ht="20.25" x14ac:dyDescent="0.5">
      <c r="A114" s="21"/>
      <c r="B114" s="22"/>
      <c r="C114" s="23"/>
      <c r="D114" s="24"/>
      <c r="E114" s="25"/>
      <c r="F114" s="25"/>
      <c r="G114" s="19">
        <f t="shared" ref="G114:R114" si="3">SUM(G61:G113)</f>
        <v>51</v>
      </c>
      <c r="H114" s="19">
        <f t="shared" si="3"/>
        <v>469</v>
      </c>
      <c r="I114" s="19">
        <f t="shared" si="3"/>
        <v>9</v>
      </c>
      <c r="J114" s="19">
        <f t="shared" si="3"/>
        <v>0</v>
      </c>
      <c r="K114" s="19">
        <f t="shared" si="3"/>
        <v>0</v>
      </c>
      <c r="L114" s="19">
        <f t="shared" si="3"/>
        <v>0</v>
      </c>
      <c r="M114" s="19">
        <f t="shared" si="3"/>
        <v>105</v>
      </c>
      <c r="N114" s="19">
        <f t="shared" si="3"/>
        <v>485</v>
      </c>
      <c r="O114" s="19">
        <f t="shared" si="3"/>
        <v>0</v>
      </c>
      <c r="P114" s="19">
        <f t="shared" si="3"/>
        <v>403</v>
      </c>
      <c r="Q114" s="19">
        <f t="shared" si="3"/>
        <v>155</v>
      </c>
      <c r="R114" s="19">
        <f t="shared" si="3"/>
        <v>1677</v>
      </c>
    </row>
  </sheetData>
  <mergeCells count="74">
    <mergeCell ref="E69:E73"/>
    <mergeCell ref="F69:F73"/>
    <mergeCell ref="E103:E106"/>
    <mergeCell ref="F103:F106"/>
    <mergeCell ref="E107:E109"/>
    <mergeCell ref="F107:F109"/>
    <mergeCell ref="E74:E77"/>
    <mergeCell ref="F74:F77"/>
    <mergeCell ref="E78:E82"/>
    <mergeCell ref="F78:F82"/>
    <mergeCell ref="E83:E86"/>
    <mergeCell ref="F83:F86"/>
    <mergeCell ref="E110:E113"/>
    <mergeCell ref="F110:F113"/>
    <mergeCell ref="E88:E91"/>
    <mergeCell ref="F88:F91"/>
    <mergeCell ref="E93:E97"/>
    <mergeCell ref="F93:F97"/>
    <mergeCell ref="E99:E102"/>
    <mergeCell ref="F99:F102"/>
    <mergeCell ref="E61:E64"/>
    <mergeCell ref="F61:F64"/>
    <mergeCell ref="E65:E68"/>
    <mergeCell ref="F65:F68"/>
    <mergeCell ref="A57:R57"/>
    <mergeCell ref="A58:A60"/>
    <mergeCell ref="B58:B59"/>
    <mergeCell ref="C58:C59"/>
    <mergeCell ref="D58:D59"/>
    <mergeCell ref="E58:E59"/>
    <mergeCell ref="F58:F59"/>
    <mergeCell ref="G58:I58"/>
    <mergeCell ref="J58:L58"/>
    <mergeCell ref="M58:N58"/>
    <mergeCell ref="O58:O59"/>
    <mergeCell ref="P58:Q58"/>
    <mergeCell ref="R58:R59"/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F5:F8"/>
    <mergeCell ref="E26:E29"/>
    <mergeCell ref="E9:E12"/>
    <mergeCell ref="F9:F12"/>
    <mergeCell ref="E5:E8"/>
    <mergeCell ref="E47:E50"/>
    <mergeCell ref="F47:F50"/>
    <mergeCell ref="F26:F29"/>
    <mergeCell ref="E30:E33"/>
    <mergeCell ref="F30:F33"/>
    <mergeCell ref="E13:E16"/>
    <mergeCell ref="F13:F16"/>
    <mergeCell ref="E17:E20"/>
    <mergeCell ref="F17:F20"/>
    <mergeCell ref="E21:E25"/>
    <mergeCell ref="F21:F25"/>
    <mergeCell ref="E51:E53"/>
    <mergeCell ref="F51:F53"/>
    <mergeCell ref="E34:E38"/>
    <mergeCell ref="F34:F38"/>
    <mergeCell ref="E39:E42"/>
    <mergeCell ref="F39:F42"/>
    <mergeCell ref="E43:E46"/>
    <mergeCell ref="F43:F4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0A3E-DE84-4AA8-B3CE-A196DBA5A729}">
  <dimension ref="A1:R3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V8" sqref="V8"/>
    </sheetView>
  </sheetViews>
  <sheetFormatPr defaultRowHeight="15" x14ac:dyDescent="0.25"/>
  <cols>
    <col min="1" max="1" width="8" customWidth="1"/>
    <col min="2" max="2" width="20.42578125" customWidth="1"/>
    <col min="3" max="3" width="23.28515625" customWidth="1"/>
    <col min="4" max="4" width="28.28515625" customWidth="1"/>
    <col min="5" max="5" width="25.140625" customWidth="1"/>
    <col min="6" max="6" width="24" customWidth="1"/>
    <col min="10" max="12" width="0" hidden="1" customWidth="1"/>
    <col min="15" max="15" width="0" hidden="1" customWidth="1"/>
    <col min="18" max="18" width="10" customWidth="1"/>
  </cols>
  <sheetData>
    <row r="1" spans="1:18" ht="26.25" x14ac:dyDescent="0.25">
      <c r="A1" s="129" t="s">
        <v>1443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</row>
    <row r="2" spans="1:18" ht="20.25" x14ac:dyDescent="0.25">
      <c r="A2" s="114">
        <v>1</v>
      </c>
      <c r="B2" s="114" t="s">
        <v>203</v>
      </c>
      <c r="C2" s="114" t="s">
        <v>206</v>
      </c>
      <c r="D2" s="114" t="s">
        <v>14</v>
      </c>
      <c r="E2" s="114" t="s">
        <v>13</v>
      </c>
      <c r="F2" s="114" t="s">
        <v>12</v>
      </c>
      <c r="G2" s="115" t="s">
        <v>11</v>
      </c>
      <c r="H2" s="115"/>
      <c r="I2" s="115"/>
      <c r="J2" s="115" t="s">
        <v>10</v>
      </c>
      <c r="K2" s="115"/>
      <c r="L2" s="115"/>
      <c r="M2" s="115" t="s">
        <v>9</v>
      </c>
      <c r="N2" s="115"/>
      <c r="O2" s="154" t="s">
        <v>1163</v>
      </c>
      <c r="P2" s="152" t="s">
        <v>986</v>
      </c>
      <c r="Q2" s="153"/>
      <c r="R2" s="116" t="s">
        <v>205</v>
      </c>
    </row>
    <row r="3" spans="1:18" ht="20.25" x14ac:dyDescent="0.25">
      <c r="A3" s="114"/>
      <c r="B3" s="114"/>
      <c r="C3" s="114"/>
      <c r="D3" s="114"/>
      <c r="E3" s="114"/>
      <c r="F3" s="114"/>
      <c r="G3" s="6" t="s">
        <v>7</v>
      </c>
      <c r="H3" s="6" t="s">
        <v>6</v>
      </c>
      <c r="I3" s="6" t="s">
        <v>8</v>
      </c>
      <c r="J3" s="6" t="s">
        <v>7</v>
      </c>
      <c r="K3" s="6" t="s">
        <v>6</v>
      </c>
      <c r="L3" s="6" t="s">
        <v>8</v>
      </c>
      <c r="M3" s="6" t="s">
        <v>7</v>
      </c>
      <c r="N3" s="6" t="s">
        <v>6</v>
      </c>
      <c r="O3" s="115"/>
      <c r="P3" s="6" t="s">
        <v>987</v>
      </c>
      <c r="Q3" s="6" t="s">
        <v>988</v>
      </c>
      <c r="R3" s="117"/>
    </row>
    <row r="4" spans="1:18" ht="20.25" x14ac:dyDescent="0.5">
      <c r="A4" s="114"/>
      <c r="B4" s="30"/>
      <c r="C4" s="30"/>
      <c r="D4" s="30"/>
      <c r="E4" s="38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109"/>
    </row>
    <row r="5" spans="1:18" ht="20.25" x14ac:dyDescent="0.5">
      <c r="A5" s="84">
        <v>1</v>
      </c>
      <c r="B5" s="85" t="s">
        <v>242</v>
      </c>
      <c r="C5" s="85" t="s">
        <v>254</v>
      </c>
      <c r="D5" s="85" t="s">
        <v>134</v>
      </c>
      <c r="E5" s="144" t="s">
        <v>190</v>
      </c>
      <c r="F5" s="144" t="s">
        <v>63</v>
      </c>
      <c r="G5" s="17">
        <v>1</v>
      </c>
      <c r="H5" s="17">
        <v>37</v>
      </c>
      <c r="I5" s="17"/>
      <c r="J5" s="17"/>
      <c r="K5" s="17"/>
      <c r="L5" s="17"/>
      <c r="M5" s="17">
        <v>1</v>
      </c>
      <c r="N5" s="17">
        <v>6</v>
      </c>
      <c r="O5" s="17"/>
      <c r="P5" s="17">
        <v>20</v>
      </c>
      <c r="Q5" s="17"/>
      <c r="R5" s="110">
        <f t="shared" ref="R5:R29" si="0">SUM(G5:Q5)</f>
        <v>65</v>
      </c>
    </row>
    <row r="6" spans="1:18" ht="20.25" x14ac:dyDescent="0.5">
      <c r="A6" s="84"/>
      <c r="B6" s="85"/>
      <c r="C6" s="85"/>
      <c r="D6" s="85"/>
      <c r="E6" s="144"/>
      <c r="F6" s="144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0">
        <f t="shared" si="0"/>
        <v>0</v>
      </c>
    </row>
    <row r="7" spans="1:18" ht="20.25" x14ac:dyDescent="0.5">
      <c r="A7" s="84">
        <v>2</v>
      </c>
      <c r="B7" s="83" t="s">
        <v>771</v>
      </c>
      <c r="C7" s="83" t="s">
        <v>772</v>
      </c>
      <c r="D7" s="83" t="s">
        <v>134</v>
      </c>
      <c r="E7" s="142" t="s">
        <v>66</v>
      </c>
      <c r="F7" s="142" t="s">
        <v>67</v>
      </c>
      <c r="G7" s="17"/>
      <c r="H7" s="17"/>
      <c r="I7" s="17"/>
      <c r="J7" s="17"/>
      <c r="K7" s="17"/>
      <c r="L7" s="17"/>
      <c r="M7" s="17">
        <v>1</v>
      </c>
      <c r="N7" s="17">
        <v>4</v>
      </c>
      <c r="O7" s="17"/>
      <c r="P7" s="17">
        <v>6</v>
      </c>
      <c r="Q7" s="17"/>
      <c r="R7" s="110">
        <f t="shared" si="0"/>
        <v>11</v>
      </c>
    </row>
    <row r="8" spans="1:18" ht="20.25" x14ac:dyDescent="0.5">
      <c r="A8" s="84"/>
      <c r="B8" s="85"/>
      <c r="C8" s="85"/>
      <c r="D8" s="85"/>
      <c r="E8" s="142"/>
      <c r="F8" s="142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10">
        <f t="shared" si="0"/>
        <v>0</v>
      </c>
    </row>
    <row r="9" spans="1:18" ht="20.25" x14ac:dyDescent="0.5">
      <c r="A9" s="84">
        <v>3</v>
      </c>
      <c r="B9" s="85"/>
      <c r="C9" s="85"/>
      <c r="D9" s="85"/>
      <c r="E9" s="141" t="s">
        <v>191</v>
      </c>
      <c r="F9" s="141" t="s">
        <v>69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10">
        <f t="shared" si="0"/>
        <v>0</v>
      </c>
    </row>
    <row r="10" spans="1:18" ht="20.25" x14ac:dyDescent="0.5">
      <c r="A10" s="84"/>
      <c r="B10" s="85"/>
      <c r="C10" s="85"/>
      <c r="D10" s="85"/>
      <c r="E10" s="142"/>
      <c r="F10" s="142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10">
        <f t="shared" si="0"/>
        <v>0</v>
      </c>
    </row>
    <row r="11" spans="1:18" ht="20.25" x14ac:dyDescent="0.5">
      <c r="A11" s="84">
        <v>4</v>
      </c>
      <c r="B11" s="85" t="s">
        <v>243</v>
      </c>
      <c r="C11" s="85" t="s">
        <v>254</v>
      </c>
      <c r="D11" s="85" t="s">
        <v>134</v>
      </c>
      <c r="E11" s="141" t="s">
        <v>192</v>
      </c>
      <c r="F11" s="141" t="s">
        <v>71</v>
      </c>
      <c r="G11" s="17">
        <v>3</v>
      </c>
      <c r="H11" s="17">
        <v>5</v>
      </c>
      <c r="I11" s="17"/>
      <c r="J11" s="17"/>
      <c r="K11" s="17"/>
      <c r="L11" s="17"/>
      <c r="M11" s="17"/>
      <c r="N11" s="17">
        <v>10</v>
      </c>
      <c r="O11" s="17"/>
      <c r="P11" s="17">
        <v>9</v>
      </c>
      <c r="Q11" s="17"/>
      <c r="R11" s="110">
        <f t="shared" si="0"/>
        <v>27</v>
      </c>
    </row>
    <row r="12" spans="1:18" ht="20.25" x14ac:dyDescent="0.5">
      <c r="A12" s="84"/>
      <c r="B12" s="83"/>
      <c r="C12" s="83"/>
      <c r="D12" s="83"/>
      <c r="E12" s="142"/>
      <c r="F12" s="14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10">
        <f t="shared" si="0"/>
        <v>0</v>
      </c>
    </row>
    <row r="13" spans="1:18" ht="20.25" x14ac:dyDescent="0.5">
      <c r="A13" s="84">
        <v>5</v>
      </c>
      <c r="B13" s="85" t="s">
        <v>1400</v>
      </c>
      <c r="C13" s="85" t="s">
        <v>87</v>
      </c>
      <c r="D13" s="85" t="s">
        <v>140</v>
      </c>
      <c r="E13" s="141" t="s">
        <v>193</v>
      </c>
      <c r="F13" s="141" t="s">
        <v>75</v>
      </c>
      <c r="G13" s="17"/>
      <c r="H13" s="17"/>
      <c r="I13" s="17"/>
      <c r="J13" s="17"/>
      <c r="K13" s="17"/>
      <c r="L13" s="17"/>
      <c r="M13" s="17"/>
      <c r="N13" s="17">
        <v>4</v>
      </c>
      <c r="O13" s="17"/>
      <c r="P13" s="17">
        <v>3</v>
      </c>
      <c r="Q13" s="17"/>
      <c r="R13" s="110">
        <f t="shared" si="0"/>
        <v>7</v>
      </c>
    </row>
    <row r="14" spans="1:18" ht="20.25" x14ac:dyDescent="0.5">
      <c r="A14" s="84"/>
      <c r="B14" s="85"/>
      <c r="C14" s="85"/>
      <c r="D14" s="85"/>
      <c r="E14" s="143"/>
      <c r="F14" s="143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10">
        <f t="shared" si="0"/>
        <v>0</v>
      </c>
    </row>
    <row r="15" spans="1:18" ht="20.25" x14ac:dyDescent="0.5">
      <c r="A15" s="84">
        <v>6</v>
      </c>
      <c r="B15" s="85" t="s">
        <v>1090</v>
      </c>
      <c r="C15" s="85" t="s">
        <v>620</v>
      </c>
      <c r="D15" s="85" t="s">
        <v>134</v>
      </c>
      <c r="E15" s="141" t="s">
        <v>198</v>
      </c>
      <c r="F15" s="141" t="s">
        <v>113</v>
      </c>
      <c r="G15" s="17"/>
      <c r="H15" s="17">
        <v>2</v>
      </c>
      <c r="I15" s="17"/>
      <c r="J15" s="17"/>
      <c r="K15" s="17"/>
      <c r="L15" s="17"/>
      <c r="M15" s="17"/>
      <c r="N15" s="17">
        <v>3</v>
      </c>
      <c r="O15" s="17"/>
      <c r="P15" s="17">
        <v>2</v>
      </c>
      <c r="Q15" s="17"/>
      <c r="R15" s="110">
        <f t="shared" si="0"/>
        <v>7</v>
      </c>
    </row>
    <row r="16" spans="1:18" ht="20.25" x14ac:dyDescent="0.5">
      <c r="A16" s="84"/>
      <c r="B16" s="83" t="s">
        <v>771</v>
      </c>
      <c r="C16" s="83" t="s">
        <v>772</v>
      </c>
      <c r="D16" s="83" t="s">
        <v>134</v>
      </c>
      <c r="E16" s="142"/>
      <c r="F16" s="142"/>
      <c r="G16" s="17"/>
      <c r="H16" s="17">
        <v>1</v>
      </c>
      <c r="I16" s="17"/>
      <c r="J16" s="17"/>
      <c r="K16" s="17"/>
      <c r="L16" s="17"/>
      <c r="M16" s="17"/>
      <c r="N16" s="17">
        <v>4</v>
      </c>
      <c r="O16" s="17"/>
      <c r="P16" s="17">
        <v>5</v>
      </c>
      <c r="Q16" s="17"/>
      <c r="R16" s="110">
        <f t="shared" si="0"/>
        <v>10</v>
      </c>
    </row>
    <row r="17" spans="1:18" ht="20.25" x14ac:dyDescent="0.5">
      <c r="A17" s="84"/>
      <c r="B17" s="83"/>
      <c r="C17" s="83"/>
      <c r="D17" s="83"/>
      <c r="E17" s="143"/>
      <c r="F17" s="143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10"/>
    </row>
    <row r="18" spans="1:18" ht="20.25" x14ac:dyDescent="0.5">
      <c r="A18" s="84">
        <v>7</v>
      </c>
      <c r="B18" s="85" t="s">
        <v>508</v>
      </c>
      <c r="C18" s="85" t="s">
        <v>421</v>
      </c>
      <c r="D18" s="85" t="s">
        <v>140</v>
      </c>
      <c r="E18" s="141" t="s">
        <v>200</v>
      </c>
      <c r="F18" s="141" t="s">
        <v>116</v>
      </c>
      <c r="G18" s="17">
        <v>1</v>
      </c>
      <c r="H18" s="17">
        <v>2</v>
      </c>
      <c r="I18" s="17"/>
      <c r="J18" s="17"/>
      <c r="K18" s="17"/>
      <c r="L18" s="17"/>
      <c r="M18" s="17"/>
      <c r="N18" s="17"/>
      <c r="O18" s="17"/>
      <c r="P18" s="17"/>
      <c r="Q18" s="17"/>
      <c r="R18" s="110">
        <f t="shared" si="0"/>
        <v>3</v>
      </c>
    </row>
    <row r="19" spans="1:18" ht="20.25" x14ac:dyDescent="0.5">
      <c r="A19" s="84"/>
      <c r="B19" s="85" t="s">
        <v>560</v>
      </c>
      <c r="C19" s="85" t="s">
        <v>87</v>
      </c>
      <c r="D19" s="85" t="s">
        <v>140</v>
      </c>
      <c r="E19" s="142"/>
      <c r="F19" s="142"/>
      <c r="G19" s="17">
        <v>1</v>
      </c>
      <c r="H19" s="17">
        <v>5</v>
      </c>
      <c r="I19" s="17"/>
      <c r="J19" s="17"/>
      <c r="K19" s="17"/>
      <c r="L19" s="17"/>
      <c r="M19" s="17"/>
      <c r="N19" s="17">
        <v>2</v>
      </c>
      <c r="O19" s="17"/>
      <c r="P19" s="17">
        <v>6</v>
      </c>
      <c r="Q19" s="17"/>
      <c r="R19" s="110">
        <f t="shared" si="0"/>
        <v>14</v>
      </c>
    </row>
    <row r="20" spans="1:18" ht="20.25" x14ac:dyDescent="0.5">
      <c r="A20" s="84"/>
      <c r="B20" s="85"/>
      <c r="C20" s="85"/>
      <c r="D20" s="85"/>
      <c r="E20" s="142"/>
      <c r="F20" s="14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10">
        <f t="shared" si="0"/>
        <v>0</v>
      </c>
    </row>
    <row r="21" spans="1:18" ht="20.25" x14ac:dyDescent="0.5">
      <c r="A21" s="84">
        <v>8</v>
      </c>
      <c r="B21" s="85" t="s">
        <v>81</v>
      </c>
      <c r="C21" s="85" t="s">
        <v>82</v>
      </c>
      <c r="D21" s="85" t="s">
        <v>53</v>
      </c>
      <c r="E21" s="141" t="s">
        <v>201</v>
      </c>
      <c r="F21" s="141" t="s">
        <v>130</v>
      </c>
      <c r="G21" s="17"/>
      <c r="H21" s="17">
        <v>2</v>
      </c>
      <c r="I21" s="17"/>
      <c r="J21" s="17"/>
      <c r="K21" s="17"/>
      <c r="L21" s="17"/>
      <c r="M21" s="17"/>
      <c r="N21" s="17">
        <v>1</v>
      </c>
      <c r="O21" s="17"/>
      <c r="P21" s="17">
        <v>5</v>
      </c>
      <c r="Q21" s="17"/>
      <c r="R21" s="110">
        <f t="shared" si="0"/>
        <v>8</v>
      </c>
    </row>
    <row r="22" spans="1:18" ht="20.25" x14ac:dyDescent="0.5">
      <c r="A22" s="84"/>
      <c r="B22" s="83"/>
      <c r="C22" s="83"/>
      <c r="D22" s="83"/>
      <c r="E22" s="143"/>
      <c r="F22" s="143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10">
        <f t="shared" si="0"/>
        <v>0</v>
      </c>
    </row>
    <row r="23" spans="1:18" ht="20.25" x14ac:dyDescent="0.5">
      <c r="A23" s="84">
        <v>9</v>
      </c>
      <c r="B23" s="85" t="s">
        <v>168</v>
      </c>
      <c r="C23" s="85" t="s">
        <v>149</v>
      </c>
      <c r="D23" s="85" t="s">
        <v>140</v>
      </c>
      <c r="E23" s="149" t="s">
        <v>275</v>
      </c>
      <c r="F23" s="146" t="s">
        <v>881</v>
      </c>
      <c r="G23" s="4">
        <v>17</v>
      </c>
      <c r="H23" s="4">
        <v>5</v>
      </c>
      <c r="I23" s="4"/>
      <c r="J23" s="4"/>
      <c r="K23" s="4"/>
      <c r="L23" s="4"/>
      <c r="M23" s="4">
        <v>3</v>
      </c>
      <c r="N23" s="4">
        <v>6</v>
      </c>
      <c r="O23" s="4"/>
      <c r="P23" s="4">
        <v>13</v>
      </c>
      <c r="Q23" s="4"/>
      <c r="R23" s="110">
        <f t="shared" si="0"/>
        <v>44</v>
      </c>
    </row>
    <row r="24" spans="1:18" ht="20.25" x14ac:dyDescent="0.5">
      <c r="A24" s="84"/>
      <c r="B24" s="83"/>
      <c r="C24" s="83"/>
      <c r="D24" s="83"/>
      <c r="E24" s="151"/>
      <c r="F24" s="14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10">
        <f t="shared" si="0"/>
        <v>0</v>
      </c>
    </row>
    <row r="25" spans="1:18" ht="20.25" x14ac:dyDescent="0.5">
      <c r="A25" s="84">
        <v>10</v>
      </c>
      <c r="B25" s="85" t="s">
        <v>531</v>
      </c>
      <c r="C25" s="85" t="s">
        <v>533</v>
      </c>
      <c r="D25" s="85" t="s">
        <v>140</v>
      </c>
      <c r="E25" s="146" t="s">
        <v>1073</v>
      </c>
      <c r="F25" s="146" t="s">
        <v>879</v>
      </c>
      <c r="G25" s="4"/>
      <c r="H25" s="4">
        <v>1</v>
      </c>
      <c r="I25" s="4"/>
      <c r="J25" s="4"/>
      <c r="K25" s="4"/>
      <c r="L25" s="4"/>
      <c r="M25" s="4">
        <v>1</v>
      </c>
      <c r="N25" s="4"/>
      <c r="O25" s="4"/>
      <c r="P25" s="4"/>
      <c r="Q25" s="4"/>
      <c r="R25" s="110">
        <f t="shared" si="0"/>
        <v>2</v>
      </c>
    </row>
    <row r="26" spans="1:18" ht="20.25" x14ac:dyDescent="0.5">
      <c r="A26" s="84"/>
      <c r="B26" s="85" t="s">
        <v>508</v>
      </c>
      <c r="C26" s="85" t="s">
        <v>421</v>
      </c>
      <c r="D26" s="85" t="s">
        <v>140</v>
      </c>
      <c r="E26" s="147"/>
      <c r="F26" s="147"/>
      <c r="G26" s="4"/>
      <c r="H26" s="4">
        <v>2</v>
      </c>
      <c r="I26" s="4"/>
      <c r="J26" s="4"/>
      <c r="K26" s="4"/>
      <c r="L26" s="4"/>
      <c r="M26" s="4">
        <v>1</v>
      </c>
      <c r="N26" s="4"/>
      <c r="O26" s="4"/>
      <c r="P26" s="4">
        <v>2</v>
      </c>
      <c r="Q26" s="4"/>
      <c r="R26" s="110">
        <f t="shared" si="0"/>
        <v>5</v>
      </c>
    </row>
    <row r="27" spans="1:18" ht="20.25" x14ac:dyDescent="0.5">
      <c r="A27" s="84"/>
      <c r="B27" s="85"/>
      <c r="C27" s="85"/>
      <c r="D27" s="85"/>
      <c r="E27" s="147"/>
      <c r="F27" s="14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110">
        <f t="shared" si="0"/>
        <v>0</v>
      </c>
    </row>
    <row r="28" spans="1:18" ht="20.25" x14ac:dyDescent="0.5">
      <c r="A28" s="84">
        <v>11</v>
      </c>
      <c r="B28" s="83" t="s">
        <v>222</v>
      </c>
      <c r="C28" s="83" t="s">
        <v>223</v>
      </c>
      <c r="D28" s="83" t="s">
        <v>134</v>
      </c>
      <c r="E28" s="126" t="s">
        <v>1438</v>
      </c>
      <c r="F28" s="126" t="s">
        <v>1439</v>
      </c>
      <c r="G28" s="4"/>
      <c r="H28" s="4">
        <v>7</v>
      </c>
      <c r="I28" s="4"/>
      <c r="J28" s="4"/>
      <c r="K28" s="4"/>
      <c r="L28" s="4"/>
      <c r="M28" s="4">
        <v>1</v>
      </c>
      <c r="N28" s="4">
        <v>5</v>
      </c>
      <c r="O28" s="4"/>
      <c r="P28" s="4">
        <v>22</v>
      </c>
      <c r="Q28" s="4">
        <v>10</v>
      </c>
      <c r="R28" s="110">
        <f t="shared" si="0"/>
        <v>45</v>
      </c>
    </row>
    <row r="29" spans="1:18" ht="20.25" x14ac:dyDescent="0.5">
      <c r="A29" s="84"/>
      <c r="B29" s="85"/>
      <c r="C29" s="85"/>
      <c r="D29" s="85"/>
      <c r="E29" s="127"/>
      <c r="F29" s="12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10">
        <f t="shared" si="0"/>
        <v>0</v>
      </c>
    </row>
    <row r="30" spans="1:18" ht="23.25" customHeight="1" x14ac:dyDescent="0.5">
      <c r="A30" s="21"/>
      <c r="B30" s="22"/>
      <c r="C30" s="23"/>
      <c r="D30" s="24"/>
      <c r="E30" s="25"/>
      <c r="F30" s="25"/>
      <c r="G30" s="19">
        <f>SUM(G5:G29)</f>
        <v>23</v>
      </c>
      <c r="H30" s="19">
        <f>SUM(H5:H29)</f>
        <v>69</v>
      </c>
      <c r="I30" s="19">
        <f>SUM(I5:I29)</f>
        <v>0</v>
      </c>
      <c r="J30" s="19">
        <f>SUM(J5:J29)</f>
        <v>0</v>
      </c>
      <c r="K30" s="19">
        <f>SUM(K5:K29)</f>
        <v>0</v>
      </c>
      <c r="L30" s="19">
        <f>SUM(L5:L29)</f>
        <v>0</v>
      </c>
      <c r="M30" s="19">
        <f>SUM(M5:M29)</f>
        <v>8</v>
      </c>
      <c r="N30" s="19">
        <f>SUM(N5:N29)</f>
        <v>45</v>
      </c>
      <c r="O30" s="19">
        <f>SUM(O5:O29)</f>
        <v>0</v>
      </c>
      <c r="P30" s="19">
        <f>SUM(P5:P29)</f>
        <v>93</v>
      </c>
      <c r="Q30" s="19">
        <f>SUM(Q5:Q29)</f>
        <v>10</v>
      </c>
      <c r="R30" s="19">
        <f>SUM(R5:R29)</f>
        <v>248</v>
      </c>
    </row>
  </sheetData>
  <mergeCells count="35">
    <mergeCell ref="E28:E29"/>
    <mergeCell ref="F28:F29"/>
    <mergeCell ref="E25:E27"/>
    <mergeCell ref="F25:F27"/>
    <mergeCell ref="E21:E22"/>
    <mergeCell ref="F21:F22"/>
    <mergeCell ref="E23:E24"/>
    <mergeCell ref="F23:F24"/>
    <mergeCell ref="E18:E20"/>
    <mergeCell ref="E13:E14"/>
    <mergeCell ref="F13:F14"/>
    <mergeCell ref="F18:F20"/>
    <mergeCell ref="E15:E17"/>
    <mergeCell ref="F15:F17"/>
    <mergeCell ref="F5:F6"/>
    <mergeCell ref="E9:E10"/>
    <mergeCell ref="F9:F10"/>
    <mergeCell ref="E11:E12"/>
    <mergeCell ref="F11:F12"/>
    <mergeCell ref="E7:E8"/>
    <mergeCell ref="F7:F8"/>
    <mergeCell ref="A1:R1"/>
    <mergeCell ref="A2:A4"/>
    <mergeCell ref="B2:B3"/>
    <mergeCell ref="C2:C3"/>
    <mergeCell ref="D2:D3"/>
    <mergeCell ref="E2:E3"/>
    <mergeCell ref="F2:F3"/>
    <mergeCell ref="G2:I2"/>
    <mergeCell ref="J2:L2"/>
    <mergeCell ref="M2:N2"/>
    <mergeCell ref="O2:O3"/>
    <mergeCell ref="P2:Q2"/>
    <mergeCell ref="R2:R3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PG Table</vt:lpstr>
      <vt:lpstr>6-PG Sales</vt:lpstr>
      <vt:lpstr>16.12 31.12</vt:lpstr>
      <vt:lpstr>1.1.25 15.1.25</vt:lpstr>
      <vt:lpstr>16.1.25 31.1.25</vt:lpstr>
      <vt:lpstr>Jan-monthly</vt:lpstr>
      <vt:lpstr>1.2.25 15.2.25</vt:lpstr>
      <vt:lpstr>Feb.monthly</vt:lpstr>
      <vt:lpstr>1.3.25-15.3.25</vt:lpstr>
      <vt:lpstr>March- Monthly</vt:lpstr>
      <vt:lpstr>1.4.2025 to 15.4.2025</vt:lpstr>
      <vt:lpstr>April-Monthly</vt:lpstr>
      <vt:lpstr>1.5.2025 15.5.2025</vt:lpstr>
      <vt:lpstr>PGSales</vt:lpstr>
      <vt:lpstr>May-Monthly</vt:lpstr>
      <vt:lpstr>1.6.2025 to 15.6.2025</vt:lpstr>
      <vt:lpstr>June- Monthly</vt:lpstr>
      <vt:lpstr>1.7.2025 to 15.7.2025</vt:lpstr>
      <vt:lpstr>July- monthly</vt:lpstr>
      <vt:lpstr>1.8.2025 To 15.8.2025</vt:lpstr>
      <vt:lpstr>August-Monthly</vt:lpstr>
      <vt:lpstr>(1.9.2025 to15.9.2025)</vt:lpstr>
      <vt:lpstr>September -Monthly</vt:lpstr>
      <vt:lpstr>1.10.25 to15.10.25</vt:lpstr>
      <vt:lpstr>October Monthly</vt:lpstr>
      <vt:lpstr>1.11.2025 To 15.11.2025</vt:lpstr>
      <vt:lpstr>November-Monthly</vt:lpstr>
      <vt:lpstr>1.12.2025 to 15.12.2025</vt:lpstr>
      <vt:lpstr>December Monthly</vt:lpstr>
      <vt:lpstr> January Monthly 2026</vt:lpstr>
      <vt:lpstr>February Monthly 2026</vt:lpstr>
      <vt:lpstr>3.3.2026 to 15.3.2026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2024-11-14T05:40:14Z</dcterms:created>
  <dcterms:modified xsi:type="dcterms:W3CDTF">2026-03-10T09:01:22Z</dcterms:modified>
</cp:coreProperties>
</file>